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C4911C7E-6C33-4AC0-A8FF-65E706BFB2D1}" xr6:coauthVersionLast="46" xr6:coauthVersionMax="46" xr10:uidLastSave="{00000000-0000-0000-0000-000000000000}"/>
  <bookViews>
    <workbookView xWindow="-120" yWindow="-120" windowWidth="27930" windowHeight="16440" firstSheet="1" activeTab="7" xr2:uid="{00000000-000D-0000-FFFF-FFFF00000000}"/>
  </bookViews>
  <sheets>
    <sheet name="Readme" sheetId="7" r:id="rId1"/>
    <sheet name="OHLC Readme" sheetId="17" r:id="rId2"/>
    <sheet name="Master" sheetId="1" r:id="rId3"/>
    <sheet name="Tbills" sheetId="36" r:id="rId4"/>
    <sheet name="OHL indexes" sheetId="8" r:id="rId5"/>
    <sheet name="Chart1" sheetId="55" r:id="rId6"/>
    <sheet name="Sheet1" sheetId="5" r:id="rId7"/>
    <sheet name="0.5X-SVXY-OHLC" sheetId="42" r:id="rId8"/>
    <sheet name="XIV-OHLC" sheetId="12" r:id="rId9"/>
    <sheet name="Old-SVXY-OHLC" sheetId="13" r:id="rId10"/>
    <sheet name="SVXY-IV" sheetId="44" r:id="rId11"/>
    <sheet name="Old SVXY Hist" sheetId="40" r:id="rId12"/>
    <sheet name="XIV Hist" sheetId="41" r:id="rId13"/>
    <sheet name="0.5X SVXY-Web" sheetId="50" r:id="rId14"/>
  </sheets>
  <definedNames>
    <definedName name="solver_adj" localSheetId="2" hidden="1">Master!#REF!</definedName>
    <definedName name="solver_cvg" localSheetId="2" hidden="1">0.0001</definedName>
    <definedName name="solver_drv" localSheetId="2" hidden="1">1</definedName>
    <definedName name="solver_eng" localSheetId="2" hidden="1">1</definedName>
    <definedName name="solver_est" localSheetId="2" hidden="1">1</definedName>
    <definedName name="solver_itr" localSheetId="2" hidden="1">2147483647</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2</definedName>
    <definedName name="solver_nod" localSheetId="2" hidden="1">2147483647</definedName>
    <definedName name="solver_num" localSheetId="2" hidden="1">0</definedName>
    <definedName name="solver_nwt" localSheetId="2" hidden="1">1</definedName>
    <definedName name="solver_opt" localSheetId="2" hidden="1">Master!#REF!</definedName>
    <definedName name="solver_pre" localSheetId="2" hidden="1">0.000001</definedName>
    <definedName name="solver_rbv" localSheetId="2" hidden="1">1</definedName>
    <definedName name="solver_rlx" localSheetId="2" hidden="1">2</definedName>
    <definedName name="solver_rsd" localSheetId="2" hidden="1">0</definedName>
    <definedName name="solver_scl" localSheetId="2" hidden="1">1</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3</definedName>
    <definedName name="solver_val" localSheetId="2" hidden="1">8000</definedName>
    <definedName name="solver_ver" localSheetId="2" hidden="1">3</definedName>
  </definedNames>
  <calcPr calcId="191029" calcMode="manual"/>
  <pivotCaches>
    <pivotCache cacheId="4" r:id="rId15"/>
  </pivotCaches>
</workbook>
</file>

<file path=xl/calcChain.xml><?xml version="1.0" encoding="utf-8"?>
<calcChain xmlns="http://schemas.openxmlformats.org/spreadsheetml/2006/main">
  <c r="J4232" i="1" l="1"/>
  <c r="J4231" i="1"/>
  <c r="J4230" i="1"/>
  <c r="J4229" i="1"/>
  <c r="J4228" i="1"/>
  <c r="J4227" i="1"/>
  <c r="J4226" i="1"/>
  <c r="J4225" i="1"/>
  <c r="J4224" i="1"/>
  <c r="J4223" i="1"/>
  <c r="J4222" i="1"/>
  <c r="J4221" i="1"/>
  <c r="J4220" i="1"/>
  <c r="J4219" i="1"/>
  <c r="J4218" i="1"/>
  <c r="J4217" i="1"/>
  <c r="J4216" i="1"/>
  <c r="J4215" i="1"/>
  <c r="J4214" i="1"/>
  <c r="J4213" i="1"/>
  <c r="J4212" i="1"/>
  <c r="J4211" i="1"/>
  <c r="J4210" i="1"/>
  <c r="J4209" i="1"/>
  <c r="J4208" i="1"/>
  <c r="J4207" i="1"/>
  <c r="J4206" i="1"/>
  <c r="J4205" i="1"/>
  <c r="J4204" i="1"/>
  <c r="J4203" i="1"/>
  <c r="J4202" i="1"/>
  <c r="J4201" i="1"/>
  <c r="J4200" i="1"/>
  <c r="J4199" i="1"/>
  <c r="J4198" i="1"/>
  <c r="J4197" i="1"/>
  <c r="J4196" i="1"/>
  <c r="J4195" i="1"/>
  <c r="J4194" i="1"/>
  <c r="J4193" i="1"/>
  <c r="J4192" i="1"/>
  <c r="J4191" i="1"/>
  <c r="J4190" i="1"/>
  <c r="J4189" i="1"/>
  <c r="J4188" i="1"/>
  <c r="J4187" i="1"/>
  <c r="J4186" i="1"/>
  <c r="J4185" i="1"/>
  <c r="J4184" i="1"/>
  <c r="J4183" i="1"/>
  <c r="J4182" i="1"/>
  <c r="J4181" i="1"/>
  <c r="J4180" i="1"/>
  <c r="J4179" i="1"/>
  <c r="J4178" i="1"/>
  <c r="J4177" i="1"/>
  <c r="J4176" i="1"/>
  <c r="J4175" i="1"/>
  <c r="J4174" i="1"/>
  <c r="J4173" i="1"/>
  <c r="J4172" i="1"/>
  <c r="H4229" i="1"/>
  <c r="H4221" i="1"/>
  <c r="H4217" i="1"/>
  <c r="H4213" i="1"/>
  <c r="H4209" i="1"/>
  <c r="H4201" i="1"/>
  <c r="H4197" i="1"/>
  <c r="H4193" i="1"/>
  <c r="H4181" i="1"/>
  <c r="H4177" i="1"/>
  <c r="H4173" i="1"/>
  <c r="C888" i="36"/>
  <c r="H4232" i="1" s="1"/>
  <c r="C887" i="36"/>
  <c r="H4228" i="1" s="1"/>
  <c r="C886" i="36"/>
  <c r="H4224" i="1" s="1"/>
  <c r="C885" i="36"/>
  <c r="H4220" i="1" s="1"/>
  <c r="C884" i="36"/>
  <c r="H4216" i="1" s="1"/>
  <c r="C883" i="36"/>
  <c r="H4212" i="1" s="1"/>
  <c r="C882" i="36"/>
  <c r="H4208" i="1" s="1"/>
  <c r="C881" i="36"/>
  <c r="H4204" i="1" s="1"/>
  <c r="C880" i="36"/>
  <c r="H4196" i="1" s="1"/>
  <c r="C879" i="36"/>
  <c r="H4192" i="1" s="1"/>
  <c r="C878" i="36"/>
  <c r="H4188" i="1" s="1"/>
  <c r="C877" i="36"/>
  <c r="H4184" i="1" s="1"/>
  <c r="C876" i="36"/>
  <c r="H4176" i="1" s="1"/>
  <c r="C875" i="36"/>
  <c r="H4172" i="1" s="1"/>
  <c r="H4205" i="1" l="1"/>
  <c r="H4174" i="1"/>
  <c r="H4178" i="1"/>
  <c r="H4182" i="1"/>
  <c r="H4186" i="1"/>
  <c r="H4190" i="1"/>
  <c r="H4194" i="1"/>
  <c r="H4198" i="1"/>
  <c r="H4202" i="1"/>
  <c r="H4206" i="1"/>
  <c r="H4210" i="1"/>
  <c r="H4214" i="1"/>
  <c r="H4218" i="1"/>
  <c r="H4222" i="1"/>
  <c r="H4226" i="1"/>
  <c r="H4230" i="1"/>
  <c r="H4185" i="1"/>
  <c r="H4175" i="1"/>
  <c r="H4179" i="1"/>
  <c r="H4183" i="1"/>
  <c r="H4187" i="1"/>
  <c r="H4191" i="1"/>
  <c r="H4195" i="1"/>
  <c r="H4199" i="1"/>
  <c r="H4203" i="1"/>
  <c r="H4207" i="1"/>
  <c r="H4211" i="1"/>
  <c r="H4215" i="1"/>
  <c r="H4219" i="1"/>
  <c r="H4223" i="1"/>
  <c r="H4227" i="1"/>
  <c r="H4231" i="1"/>
  <c r="H4189" i="1"/>
  <c r="H4225" i="1"/>
  <c r="H4180" i="1"/>
  <c r="H4200" i="1"/>
  <c r="J4171" i="1" l="1"/>
  <c r="H4171" i="1"/>
  <c r="J4170" i="1"/>
  <c r="H4170" i="1"/>
  <c r="J4169" i="1"/>
  <c r="H4169" i="1"/>
  <c r="J4168" i="1"/>
  <c r="H4168" i="1"/>
  <c r="J4167" i="1"/>
  <c r="H4167" i="1"/>
  <c r="J4166" i="1"/>
  <c r="H4166" i="1"/>
  <c r="J4165" i="1"/>
  <c r="H4165" i="1"/>
  <c r="J4164" i="1"/>
  <c r="H4164" i="1"/>
  <c r="J4163" i="1"/>
  <c r="H4163" i="1"/>
  <c r="J4162" i="1"/>
  <c r="H4162" i="1"/>
  <c r="J4161" i="1"/>
  <c r="H4161" i="1"/>
  <c r="J4160" i="1"/>
  <c r="H4160" i="1"/>
  <c r="J4159" i="1"/>
  <c r="H4159" i="1"/>
  <c r="J4158" i="1"/>
  <c r="H4158" i="1"/>
  <c r="J4157" i="1"/>
  <c r="H4157" i="1"/>
  <c r="J4156" i="1"/>
  <c r="H4156" i="1"/>
  <c r="J4155" i="1"/>
  <c r="H4155" i="1"/>
  <c r="J4154" i="1"/>
  <c r="H4154" i="1"/>
  <c r="J4153" i="1"/>
  <c r="H4153" i="1"/>
  <c r="J4152" i="1"/>
  <c r="H4152" i="1"/>
  <c r="J4151" i="1"/>
  <c r="H4151" i="1"/>
  <c r="J4150" i="1"/>
  <c r="H4150" i="1"/>
  <c r="J4149" i="1"/>
  <c r="H4149" i="1"/>
  <c r="J4148" i="1"/>
  <c r="H4148" i="1"/>
  <c r="J4147" i="1"/>
  <c r="H4147" i="1"/>
  <c r="J4146" i="1"/>
  <c r="H4146" i="1"/>
  <c r="J4145" i="1"/>
  <c r="H4145" i="1"/>
  <c r="J4144" i="1"/>
  <c r="H4144" i="1"/>
  <c r="J4143" i="1"/>
  <c r="H4143" i="1"/>
  <c r="J4142" i="1"/>
  <c r="H4142" i="1"/>
  <c r="J4141" i="1"/>
  <c r="H4141" i="1"/>
  <c r="J4140" i="1"/>
  <c r="H4140" i="1"/>
  <c r="J4139" i="1"/>
  <c r="H4139" i="1"/>
  <c r="J4138" i="1"/>
  <c r="H4138" i="1"/>
  <c r="J4137" i="1"/>
  <c r="H4137" i="1"/>
  <c r="J4136" i="1"/>
  <c r="H4136" i="1"/>
  <c r="J4135" i="1"/>
  <c r="H4135" i="1"/>
  <c r="J4134" i="1"/>
  <c r="H4134" i="1"/>
  <c r="J4133" i="1"/>
  <c r="H4133" i="1"/>
  <c r="J4132" i="1"/>
  <c r="H4132" i="1"/>
  <c r="J4131" i="1"/>
  <c r="H4131" i="1"/>
  <c r="J4130" i="1"/>
  <c r="H4130" i="1"/>
  <c r="J4129" i="1"/>
  <c r="H4129" i="1"/>
  <c r="J4128" i="1"/>
  <c r="H4128" i="1"/>
  <c r="J4127" i="1"/>
  <c r="H4127" i="1"/>
  <c r="J4126" i="1"/>
  <c r="H4126" i="1"/>
  <c r="J4125" i="1"/>
  <c r="H4125" i="1"/>
  <c r="J4124" i="1"/>
  <c r="H4124" i="1"/>
  <c r="J4123" i="1"/>
  <c r="H4123" i="1"/>
  <c r="J4122" i="1"/>
  <c r="H4122" i="1"/>
  <c r="J4121" i="1"/>
  <c r="H4121" i="1"/>
  <c r="J4120" i="1"/>
  <c r="H4120" i="1"/>
  <c r="J4119" i="1"/>
  <c r="H4119" i="1"/>
  <c r="J4118" i="1"/>
  <c r="H4118" i="1"/>
  <c r="J4117" i="1"/>
  <c r="H4117" i="1"/>
  <c r="J4116" i="1"/>
  <c r="H4116" i="1"/>
  <c r="J4115" i="1"/>
  <c r="H4115" i="1"/>
  <c r="J4114" i="1"/>
  <c r="H4114" i="1"/>
  <c r="J4113" i="1" l="1"/>
  <c r="J4112" i="1"/>
  <c r="J4111" i="1"/>
  <c r="J4110" i="1"/>
  <c r="J4109" i="1"/>
  <c r="J4108" i="1"/>
  <c r="J4107" i="1"/>
  <c r="J4106" i="1"/>
  <c r="J4105" i="1"/>
  <c r="J4104" i="1"/>
  <c r="J4103" i="1"/>
  <c r="J4102" i="1"/>
  <c r="J4101" i="1"/>
  <c r="J4100" i="1"/>
  <c r="J4099" i="1"/>
  <c r="J4098" i="1"/>
  <c r="J4097" i="1"/>
  <c r="J4096" i="1"/>
  <c r="J4095" i="1"/>
  <c r="J4094" i="1"/>
  <c r="J4093" i="1"/>
  <c r="J4092" i="1"/>
  <c r="J4091" i="1"/>
  <c r="J4090" i="1"/>
  <c r="J4089" i="1"/>
  <c r="J4088" i="1"/>
  <c r="J4087" i="1"/>
  <c r="J4086" i="1"/>
  <c r="J4085" i="1"/>
  <c r="J4084" i="1"/>
  <c r="J4083" i="1"/>
  <c r="J4082" i="1"/>
  <c r="J4081" i="1"/>
  <c r="J4080" i="1"/>
  <c r="J4079" i="1"/>
  <c r="H4113" i="1"/>
  <c r="H4112" i="1"/>
  <c r="H4111" i="1"/>
  <c r="H4110" i="1"/>
  <c r="H4109" i="1"/>
  <c r="H4108" i="1"/>
  <c r="H4107" i="1"/>
  <c r="H4106" i="1"/>
  <c r="H4105" i="1"/>
  <c r="H4104" i="1"/>
  <c r="H4103" i="1"/>
  <c r="H4102" i="1"/>
  <c r="H4101" i="1"/>
  <c r="H4100" i="1"/>
  <c r="H4099" i="1"/>
  <c r="H4098" i="1"/>
  <c r="H4097" i="1"/>
  <c r="H4096" i="1"/>
  <c r="H4095" i="1"/>
  <c r="H4094" i="1"/>
  <c r="H4093" i="1"/>
  <c r="H4092" i="1"/>
  <c r="H4091" i="1"/>
  <c r="H4090" i="1"/>
  <c r="H4089" i="1"/>
  <c r="H4088" i="1"/>
  <c r="H4087" i="1"/>
  <c r="H4086" i="1"/>
  <c r="H4085" i="1"/>
  <c r="H4084" i="1"/>
  <c r="H4083" i="1"/>
  <c r="H4082" i="1"/>
  <c r="H4081" i="1"/>
  <c r="H4080" i="1"/>
  <c r="H4079" i="1"/>
  <c r="J4078" i="1" l="1"/>
  <c r="H4078" i="1"/>
  <c r="J4077" i="1"/>
  <c r="H4077" i="1"/>
  <c r="J4076" i="1"/>
  <c r="H4076" i="1"/>
  <c r="J4075" i="1"/>
  <c r="H4075" i="1"/>
  <c r="J4074" i="1"/>
  <c r="H4074" i="1"/>
  <c r="J4073" i="1"/>
  <c r="H4073" i="1"/>
  <c r="J4072" i="1"/>
  <c r="H4072" i="1"/>
  <c r="J4071" i="1"/>
  <c r="H4071" i="1"/>
  <c r="J4070" i="1"/>
  <c r="H4070" i="1"/>
  <c r="J4069" i="1"/>
  <c r="H4069" i="1"/>
  <c r="J4068" i="1"/>
  <c r="H4068" i="1"/>
  <c r="J4067" i="1"/>
  <c r="H4067" i="1"/>
  <c r="J4066" i="1"/>
  <c r="H4066" i="1"/>
  <c r="J4065" i="1"/>
  <c r="H4065" i="1"/>
  <c r="J4064" i="1"/>
  <c r="H4064" i="1"/>
  <c r="J4063" i="1"/>
  <c r="H4063" i="1"/>
  <c r="J4062" i="1"/>
  <c r="H4062" i="1"/>
  <c r="J4061" i="1"/>
  <c r="H4061" i="1"/>
  <c r="J4060" i="1"/>
  <c r="H4060" i="1"/>
  <c r="J4059" i="1"/>
  <c r="H4059" i="1"/>
  <c r="J4058" i="1"/>
  <c r="H4058" i="1"/>
  <c r="J4057" i="1"/>
  <c r="H4057" i="1"/>
  <c r="J4056" i="1"/>
  <c r="H4056" i="1"/>
  <c r="J4055" i="1"/>
  <c r="H4055" i="1"/>
  <c r="J4054" i="1"/>
  <c r="H4054" i="1"/>
  <c r="J4053" i="1"/>
  <c r="H4053" i="1"/>
  <c r="J4052" i="1"/>
  <c r="H4052" i="1"/>
  <c r="J4051" i="1"/>
  <c r="H4051" i="1"/>
  <c r="J4050" i="1"/>
  <c r="H4050" i="1"/>
  <c r="J4049" i="1"/>
  <c r="H4049" i="1"/>
  <c r="J4048" i="1"/>
  <c r="H4048" i="1"/>
  <c r="J4047" i="1"/>
  <c r="H4047" i="1"/>
  <c r="J4046" i="1"/>
  <c r="H4046" i="1"/>
  <c r="J4045" i="1"/>
  <c r="H4045" i="1"/>
  <c r="J4044" i="1"/>
  <c r="H4044" i="1"/>
  <c r="J4043" i="1"/>
  <c r="H4043" i="1"/>
  <c r="J4042" i="1"/>
  <c r="H4042" i="1"/>
  <c r="J4041" i="1"/>
  <c r="H4041" i="1"/>
  <c r="J4040" i="1"/>
  <c r="H4040" i="1"/>
  <c r="J4039" i="1"/>
  <c r="H4039" i="1"/>
  <c r="J4038" i="1"/>
  <c r="H4038" i="1"/>
  <c r="J4037" i="1"/>
  <c r="H4037" i="1"/>
  <c r="J4036" i="1"/>
  <c r="H4036" i="1"/>
  <c r="J4035" i="1"/>
  <c r="H4035" i="1"/>
  <c r="J4034" i="1"/>
  <c r="H4034" i="1"/>
  <c r="J4033" i="1"/>
  <c r="H4033" i="1"/>
  <c r="J4032" i="1"/>
  <c r="H4032" i="1"/>
  <c r="J4031" i="1"/>
  <c r="H4031" i="1"/>
  <c r="J4030" i="1"/>
  <c r="H4030" i="1"/>
  <c r="J4029" i="1"/>
  <c r="H4029" i="1"/>
  <c r="J4028" i="1"/>
  <c r="H4028" i="1"/>
  <c r="J4027" i="1"/>
  <c r="H4027" i="1"/>
  <c r="J4026" i="1"/>
  <c r="H4026" i="1"/>
  <c r="J4025" i="1"/>
  <c r="H4025" i="1"/>
  <c r="J4024" i="1"/>
  <c r="H4024" i="1"/>
  <c r="J4023" i="1"/>
  <c r="H4023" i="1"/>
  <c r="J4022" i="1"/>
  <c r="H4022" i="1"/>
  <c r="J4021" i="1"/>
  <c r="H4021" i="1"/>
  <c r="J4020" i="1"/>
  <c r="H4020" i="1"/>
  <c r="J4019" i="1"/>
  <c r="H4019" i="1"/>
  <c r="J4018" i="1"/>
  <c r="H4018" i="1"/>
  <c r="J4017" i="1"/>
  <c r="H4017" i="1"/>
  <c r="J4016" i="1"/>
  <c r="H4016" i="1"/>
  <c r="J4015" i="1"/>
  <c r="H4015" i="1"/>
  <c r="J4014" i="1"/>
  <c r="H4014" i="1"/>
  <c r="J4013" i="1"/>
  <c r="H4013" i="1"/>
  <c r="J4012" i="1"/>
  <c r="H4012" i="1"/>
  <c r="J4011" i="1"/>
  <c r="H4011" i="1"/>
  <c r="J4010" i="1"/>
  <c r="H4010" i="1"/>
  <c r="J4009" i="1"/>
  <c r="H4009" i="1"/>
  <c r="J4008" i="1"/>
  <c r="H4008" i="1"/>
  <c r="J4007" i="1"/>
  <c r="H4007" i="1"/>
  <c r="J4006" i="1"/>
  <c r="H4006" i="1"/>
  <c r="J4005" i="1"/>
  <c r="H4005" i="1"/>
  <c r="J4004" i="1"/>
  <c r="H4004" i="1"/>
  <c r="J4003" i="1"/>
  <c r="H4003" i="1"/>
  <c r="J4002" i="1"/>
  <c r="H4002" i="1"/>
  <c r="J4001" i="1"/>
  <c r="H4001" i="1"/>
  <c r="J4000" i="1"/>
  <c r="H4000" i="1"/>
  <c r="J3999" i="1"/>
  <c r="H3999" i="1"/>
  <c r="J3998" i="1"/>
  <c r="H3998" i="1"/>
  <c r="J3997" i="1"/>
  <c r="H3997" i="1"/>
  <c r="J3996" i="1"/>
  <c r="H3996" i="1"/>
  <c r="J3995" i="1"/>
  <c r="H3995" i="1"/>
  <c r="J3994" i="1"/>
  <c r="H3994" i="1"/>
  <c r="J3993" i="1"/>
  <c r="H3993" i="1"/>
  <c r="J3992" i="1"/>
  <c r="H3992" i="1"/>
  <c r="J3991" i="1"/>
  <c r="H3991" i="1"/>
  <c r="J3990" i="1"/>
  <c r="H3990" i="1"/>
  <c r="J3989" i="1"/>
  <c r="H3989" i="1"/>
  <c r="J3988" i="1"/>
  <c r="H3988" i="1"/>
  <c r="J3987" i="1"/>
  <c r="H3987" i="1"/>
  <c r="J3986" i="1"/>
  <c r="H3986" i="1"/>
  <c r="J3985" i="1"/>
  <c r="H3985" i="1"/>
  <c r="J3984" i="1"/>
  <c r="H3984" i="1"/>
  <c r="J3983" i="1"/>
  <c r="H3983" i="1"/>
  <c r="A1" i="42" l="1"/>
  <c r="A1" i="13"/>
  <c r="A1" i="12"/>
  <c r="A1" i="8"/>
  <c r="A1" i="17"/>
  <c r="E4254" i="42"/>
  <c r="D4254" i="42"/>
  <c r="C4254" i="42"/>
  <c r="B4254" i="42"/>
  <c r="E4253" i="42"/>
  <c r="D4253" i="42"/>
  <c r="C4253" i="42"/>
  <c r="B4253" i="42"/>
  <c r="E4252" i="42"/>
  <c r="D4252" i="42"/>
  <c r="C4252" i="42"/>
  <c r="B4252" i="42"/>
  <c r="E4251" i="42"/>
  <c r="D4251" i="42"/>
  <c r="C4251" i="42"/>
  <c r="B4251" i="42"/>
  <c r="E4250" i="42"/>
  <c r="D4250" i="42"/>
  <c r="C4250" i="42"/>
  <c r="B4250" i="42"/>
  <c r="E4249" i="42"/>
  <c r="D4249" i="42"/>
  <c r="C4249" i="42"/>
  <c r="B4249" i="42"/>
  <c r="E4248" i="42"/>
  <c r="D4248" i="42"/>
  <c r="C4248" i="42"/>
  <c r="B4248" i="42"/>
  <c r="E4247" i="42"/>
  <c r="D4247" i="42"/>
  <c r="C4247" i="42"/>
  <c r="B4247" i="42"/>
  <c r="E4246" i="42"/>
  <c r="D4246" i="42"/>
  <c r="C4246" i="42"/>
  <c r="B4246" i="42"/>
  <c r="E4245" i="42"/>
  <c r="D4245" i="42"/>
  <c r="C4245" i="42"/>
  <c r="B4245" i="42"/>
  <c r="E4244" i="42"/>
  <c r="D4244" i="42"/>
  <c r="C4244" i="42"/>
  <c r="B4244" i="42"/>
  <c r="E4243" i="42"/>
  <c r="D4243" i="42"/>
  <c r="C4243" i="42"/>
  <c r="B4243" i="42"/>
  <c r="E4242" i="42"/>
  <c r="D4242" i="42"/>
  <c r="C4242" i="42"/>
  <c r="B4242" i="42"/>
  <c r="E4241" i="42"/>
  <c r="D4241" i="42"/>
  <c r="C4241" i="42"/>
  <c r="B4241" i="42"/>
  <c r="E4240" i="42"/>
  <c r="D4240" i="42"/>
  <c r="C4240" i="42"/>
  <c r="B4240" i="42"/>
  <c r="E4239" i="42"/>
  <c r="D4239" i="42"/>
  <c r="C4239" i="42"/>
  <c r="B4239" i="42"/>
  <c r="E4238" i="42"/>
  <c r="D4238" i="42"/>
  <c r="C4238" i="42"/>
  <c r="B4238" i="42"/>
  <c r="E4237" i="42"/>
  <c r="D4237" i="42"/>
  <c r="C4237" i="42"/>
  <c r="B4237" i="42"/>
  <c r="E4236" i="42"/>
  <c r="D4236" i="42"/>
  <c r="C4236" i="42"/>
  <c r="B4236" i="42"/>
  <c r="E4235" i="42"/>
  <c r="D4235" i="42"/>
  <c r="C4235" i="42"/>
  <c r="B4235" i="42"/>
  <c r="E4234" i="42"/>
  <c r="D4234" i="42"/>
  <c r="C4234" i="42"/>
  <c r="B4234" i="42"/>
  <c r="E4233" i="42"/>
  <c r="D4233" i="42"/>
  <c r="C4233" i="42"/>
  <c r="B4233" i="42"/>
  <c r="E4232" i="42"/>
  <c r="D4232" i="42"/>
  <c r="C4232" i="42"/>
  <c r="B4232" i="42"/>
  <c r="E4231" i="42"/>
  <c r="D4231" i="42"/>
  <c r="C4231" i="42"/>
  <c r="B4231" i="42"/>
  <c r="E4230" i="42"/>
  <c r="D4230" i="42"/>
  <c r="C4230" i="42"/>
  <c r="B4230" i="42"/>
  <c r="E4229" i="42"/>
  <c r="D4229" i="42"/>
  <c r="C4229" i="42"/>
  <c r="B4229" i="42"/>
  <c r="E4228" i="42"/>
  <c r="D4228" i="42"/>
  <c r="C4228" i="42"/>
  <c r="B4228" i="42"/>
  <c r="E4227" i="42"/>
  <c r="D4227" i="42"/>
  <c r="C4227" i="42"/>
  <c r="B4227" i="42"/>
  <c r="E4226" i="42"/>
  <c r="D4226" i="42"/>
  <c r="C4226" i="42"/>
  <c r="B4226" i="42"/>
  <c r="E4225" i="42"/>
  <c r="D4225" i="42"/>
  <c r="C4225" i="42"/>
  <c r="B4225" i="42"/>
  <c r="E4224" i="42"/>
  <c r="D4224" i="42"/>
  <c r="C4224" i="42"/>
  <c r="B4224" i="42"/>
  <c r="E4223" i="42"/>
  <c r="D4223" i="42"/>
  <c r="C4223" i="42"/>
  <c r="B4223" i="42"/>
  <c r="E4222" i="42"/>
  <c r="D4222" i="42"/>
  <c r="C4222" i="42"/>
  <c r="B4222" i="42"/>
  <c r="E4221" i="42"/>
  <c r="D4221" i="42"/>
  <c r="C4221" i="42"/>
  <c r="B4221" i="42"/>
  <c r="E4220" i="42"/>
  <c r="D4220" i="42"/>
  <c r="C4220" i="42"/>
  <c r="B4220" i="42"/>
  <c r="E4219" i="42"/>
  <c r="D4219" i="42"/>
  <c r="C4219" i="42"/>
  <c r="B4219" i="42"/>
  <c r="E4218" i="42"/>
  <c r="D4218" i="42"/>
  <c r="C4218" i="42"/>
  <c r="B4218" i="42"/>
  <c r="E4217" i="42"/>
  <c r="D4217" i="42"/>
  <c r="C4217" i="42"/>
  <c r="B4217" i="42"/>
  <c r="E4216" i="42"/>
  <c r="D4216" i="42"/>
  <c r="C4216" i="42"/>
  <c r="B4216" i="42"/>
  <c r="E4215" i="42"/>
  <c r="D4215" i="42"/>
  <c r="C4215" i="42"/>
  <c r="B4215" i="42"/>
  <c r="E4214" i="42"/>
  <c r="D4214" i="42"/>
  <c r="C4214" i="42"/>
  <c r="B4214" i="42"/>
  <c r="E4213" i="42"/>
  <c r="D4213" i="42"/>
  <c r="C4213" i="42"/>
  <c r="B4213" i="42"/>
  <c r="E4212" i="42"/>
  <c r="D4212" i="42"/>
  <c r="C4212" i="42"/>
  <c r="B4212" i="42"/>
  <c r="E4211" i="42"/>
  <c r="D4211" i="42"/>
  <c r="C4211" i="42"/>
  <c r="B4211" i="42"/>
  <c r="E4210" i="42"/>
  <c r="D4210" i="42"/>
  <c r="C4210" i="42"/>
  <c r="B4210" i="42"/>
  <c r="E4209" i="42"/>
  <c r="D4209" i="42"/>
  <c r="C4209" i="42"/>
  <c r="B4209" i="42"/>
  <c r="E4208" i="42"/>
  <c r="D4208" i="42"/>
  <c r="C4208" i="42"/>
  <c r="B4208" i="42"/>
  <c r="E4207" i="42"/>
  <c r="D4207" i="42"/>
  <c r="C4207" i="42"/>
  <c r="B4207" i="42"/>
  <c r="E4206" i="42"/>
  <c r="D4206" i="42"/>
  <c r="C4206" i="42"/>
  <c r="B4206" i="42"/>
  <c r="E4205" i="42"/>
  <c r="D4205" i="42"/>
  <c r="C4205" i="42"/>
  <c r="B4205" i="42"/>
  <c r="E4204" i="42"/>
  <c r="D4204" i="42"/>
  <c r="C4204" i="42"/>
  <c r="B4204" i="42"/>
  <c r="E4203" i="42"/>
  <c r="D4203" i="42"/>
  <c r="C4203" i="42"/>
  <c r="B4203" i="42"/>
  <c r="E4202" i="42"/>
  <c r="D4202" i="42"/>
  <c r="C4202" i="42"/>
  <c r="B4202" i="42"/>
  <c r="E4201" i="42"/>
  <c r="D4201" i="42"/>
  <c r="C4201" i="42"/>
  <c r="B4201" i="42"/>
  <c r="E4200" i="42"/>
  <c r="D4200" i="42"/>
  <c r="C4200" i="42"/>
  <c r="B4200" i="42"/>
  <c r="E4199" i="42"/>
  <c r="D4199" i="42"/>
  <c r="C4199" i="42"/>
  <c r="B4199" i="42"/>
  <c r="E4198" i="42"/>
  <c r="D4198" i="42"/>
  <c r="C4198" i="42"/>
  <c r="B4198" i="42"/>
  <c r="E4197" i="42"/>
  <c r="D4197" i="42"/>
  <c r="C4197" i="42"/>
  <c r="B4197" i="42"/>
  <c r="E4196" i="42"/>
  <c r="D4196" i="42"/>
  <c r="C4196" i="42"/>
  <c r="B4196" i="42"/>
  <c r="E4195" i="42"/>
  <c r="D4195" i="42"/>
  <c r="C4195" i="42"/>
  <c r="B4195" i="42"/>
  <c r="E4194" i="42"/>
  <c r="D4194" i="42"/>
  <c r="C4194" i="42"/>
  <c r="B4194" i="42"/>
  <c r="E4193" i="42"/>
  <c r="D4193" i="42"/>
  <c r="C4193" i="42"/>
  <c r="B4193" i="42"/>
  <c r="E4192" i="42"/>
  <c r="D4192" i="42"/>
  <c r="C4192" i="42"/>
  <c r="B4192" i="42"/>
  <c r="E4191" i="42"/>
  <c r="D4191" i="42"/>
  <c r="C4191" i="42"/>
  <c r="B4191" i="42"/>
  <c r="E4190" i="42"/>
  <c r="D4190" i="42"/>
  <c r="C4190" i="42"/>
  <c r="B4190" i="42"/>
  <c r="E4189" i="42"/>
  <c r="D4189" i="42"/>
  <c r="C4189" i="42"/>
  <c r="B4189" i="42"/>
  <c r="E4188" i="42"/>
  <c r="D4188" i="42"/>
  <c r="C4188" i="42"/>
  <c r="B4188" i="42"/>
  <c r="E4187" i="42"/>
  <c r="D4187" i="42"/>
  <c r="C4187" i="42"/>
  <c r="B4187" i="42"/>
  <c r="E4186" i="42"/>
  <c r="D4186" i="42"/>
  <c r="C4186" i="42"/>
  <c r="B4186" i="42"/>
  <c r="E4185" i="42"/>
  <c r="D4185" i="42"/>
  <c r="C4185" i="42"/>
  <c r="B4185" i="42"/>
  <c r="E4184" i="42"/>
  <c r="D4184" i="42"/>
  <c r="C4184" i="42"/>
  <c r="B4184" i="42"/>
  <c r="E4183" i="42"/>
  <c r="D4183" i="42"/>
  <c r="C4183" i="42"/>
  <c r="B4183" i="42"/>
  <c r="E4182" i="42"/>
  <c r="D4182" i="42"/>
  <c r="C4182" i="42"/>
  <c r="B4182" i="42"/>
  <c r="E4181" i="42"/>
  <c r="D4181" i="42"/>
  <c r="C4181" i="42"/>
  <c r="B4181" i="42"/>
  <c r="E4180" i="42"/>
  <c r="D4180" i="42"/>
  <c r="C4180" i="42"/>
  <c r="B4180" i="42"/>
  <c r="E4179" i="42"/>
  <c r="D4179" i="42"/>
  <c r="C4179" i="42"/>
  <c r="B4179" i="42"/>
  <c r="E4178" i="42"/>
  <c r="D4178" i="42"/>
  <c r="C4178" i="42"/>
  <c r="B4178" i="42"/>
  <c r="E4177" i="42"/>
  <c r="D4177" i="42"/>
  <c r="C4177" i="42"/>
  <c r="B4177" i="42"/>
  <c r="E4176" i="42"/>
  <c r="D4176" i="42"/>
  <c r="C4176" i="42"/>
  <c r="B4176" i="42"/>
  <c r="E4175" i="42"/>
  <c r="D4175" i="42"/>
  <c r="C4175" i="42"/>
  <c r="B4175" i="42"/>
  <c r="E4174" i="42"/>
  <c r="D4174" i="42"/>
  <c r="C4174" i="42"/>
  <c r="B4174" i="42"/>
  <c r="E4173" i="42"/>
  <c r="D4173" i="42"/>
  <c r="C4173" i="42"/>
  <c r="B4173" i="42"/>
  <c r="E4172" i="42"/>
  <c r="D4172" i="42"/>
  <c r="C4172" i="42"/>
  <c r="B4172" i="42"/>
  <c r="E4171" i="42"/>
  <c r="D4171" i="42"/>
  <c r="C4171" i="42"/>
  <c r="B4171" i="42"/>
  <c r="E4170" i="42"/>
  <c r="D4170" i="42"/>
  <c r="C4170" i="42"/>
  <c r="B4170" i="42"/>
  <c r="E4169" i="42"/>
  <c r="D4169" i="42"/>
  <c r="C4169" i="42"/>
  <c r="B4169" i="42"/>
  <c r="E4168" i="42"/>
  <c r="D4168" i="42"/>
  <c r="C4168" i="42"/>
  <c r="B4168" i="42"/>
  <c r="E4167" i="42"/>
  <c r="D4167" i="42"/>
  <c r="C4167" i="42"/>
  <c r="B4167" i="42"/>
  <c r="E4166" i="42"/>
  <c r="D4166" i="42"/>
  <c r="C4166" i="42"/>
  <c r="B4166" i="42"/>
  <c r="E4165" i="42"/>
  <c r="D4165" i="42"/>
  <c r="C4165" i="42"/>
  <c r="B4165" i="42"/>
  <c r="E4164" i="42"/>
  <c r="D4164" i="42"/>
  <c r="C4164" i="42"/>
  <c r="B4164" i="42"/>
  <c r="E4163" i="42"/>
  <c r="D4163" i="42"/>
  <c r="C4163" i="42"/>
  <c r="B4163" i="42"/>
  <c r="E4162" i="42"/>
  <c r="D4162" i="42"/>
  <c r="C4162" i="42"/>
  <c r="B4162" i="42"/>
  <c r="E4161" i="42"/>
  <c r="D4161" i="42"/>
  <c r="C4161" i="42"/>
  <c r="B4161" i="42"/>
  <c r="E4160" i="42"/>
  <c r="D4160" i="42"/>
  <c r="C4160" i="42"/>
  <c r="B4160" i="42"/>
  <c r="E4159" i="42"/>
  <c r="D4159" i="42"/>
  <c r="C4159" i="42"/>
  <c r="B4159" i="42"/>
  <c r="E4158" i="42"/>
  <c r="D4158" i="42"/>
  <c r="C4158" i="42"/>
  <c r="B4158" i="42"/>
  <c r="E4157" i="42"/>
  <c r="D4157" i="42"/>
  <c r="C4157" i="42"/>
  <c r="B4157" i="42"/>
  <c r="E4156" i="42"/>
  <c r="D4156" i="42"/>
  <c r="C4156" i="42"/>
  <c r="B4156" i="42"/>
  <c r="E4155" i="42"/>
  <c r="D4155" i="42"/>
  <c r="C4155" i="42"/>
  <c r="B4155" i="42"/>
  <c r="E4154" i="42"/>
  <c r="D4154" i="42"/>
  <c r="C4154" i="42"/>
  <c r="B4154" i="42"/>
  <c r="E4153" i="42"/>
  <c r="D4153" i="42"/>
  <c r="C4153" i="42"/>
  <c r="B4153" i="42"/>
  <c r="E4152" i="42"/>
  <c r="D4152" i="42"/>
  <c r="C4152" i="42"/>
  <c r="B4152" i="42"/>
  <c r="E4151" i="42"/>
  <c r="D4151" i="42"/>
  <c r="C4151" i="42"/>
  <c r="B4151" i="42"/>
  <c r="E4150" i="42"/>
  <c r="D4150" i="42"/>
  <c r="C4150" i="42"/>
  <c r="B4150" i="42"/>
  <c r="E4149" i="42"/>
  <c r="D4149" i="42"/>
  <c r="C4149" i="42"/>
  <c r="B4149" i="42"/>
  <c r="E4148" i="42"/>
  <c r="D4148" i="42"/>
  <c r="C4148" i="42"/>
  <c r="B4148" i="42"/>
  <c r="E4147" i="42"/>
  <c r="D4147" i="42"/>
  <c r="C4147" i="42"/>
  <c r="B4147" i="42"/>
  <c r="E4146" i="42"/>
  <c r="D4146" i="42"/>
  <c r="C4146" i="42"/>
  <c r="B4146" i="42"/>
  <c r="E4145" i="42"/>
  <c r="D4145" i="42"/>
  <c r="C4145" i="42"/>
  <c r="B4145" i="42"/>
  <c r="E4144" i="42"/>
  <c r="D4144" i="42"/>
  <c r="C4144" i="42"/>
  <c r="B4144" i="42"/>
  <c r="E4143" i="42"/>
  <c r="D4143" i="42"/>
  <c r="C4143" i="42"/>
  <c r="B4143" i="42"/>
  <c r="E4142" i="42"/>
  <c r="D4142" i="42"/>
  <c r="C4142" i="42"/>
  <c r="B4142" i="42"/>
  <c r="E4141" i="42"/>
  <c r="D4141" i="42"/>
  <c r="C4141" i="42"/>
  <c r="B4141" i="42"/>
  <c r="E4140" i="42"/>
  <c r="D4140" i="42"/>
  <c r="C4140" i="42"/>
  <c r="B4140" i="42"/>
  <c r="E4139" i="42"/>
  <c r="D4139" i="42"/>
  <c r="C4139" i="42"/>
  <c r="B4139" i="42"/>
  <c r="E4138" i="42"/>
  <c r="D4138" i="42"/>
  <c r="C4138" i="42"/>
  <c r="B4138" i="42"/>
  <c r="E4137" i="42"/>
  <c r="D4137" i="42"/>
  <c r="C4137" i="42"/>
  <c r="B4137" i="42"/>
  <c r="E4136" i="42"/>
  <c r="D4136" i="42"/>
  <c r="C4136" i="42"/>
  <c r="B4136" i="42"/>
  <c r="E4135" i="42"/>
  <c r="D4135" i="42"/>
  <c r="C4135" i="42"/>
  <c r="B4135" i="42"/>
  <c r="E4134" i="42"/>
  <c r="D4134" i="42"/>
  <c r="C4134" i="42"/>
  <c r="B4134" i="42"/>
  <c r="E4133" i="42"/>
  <c r="D4133" i="42"/>
  <c r="C4133" i="42"/>
  <c r="B4133" i="42"/>
  <c r="E4132" i="42"/>
  <c r="D4132" i="42"/>
  <c r="C4132" i="42"/>
  <c r="B4132" i="42"/>
  <c r="E4131" i="42"/>
  <c r="D4131" i="42"/>
  <c r="C4131" i="42"/>
  <c r="B4131" i="42"/>
  <c r="E4130" i="42"/>
  <c r="D4130" i="42"/>
  <c r="C4130" i="42"/>
  <c r="B4130" i="42"/>
  <c r="E4129" i="42"/>
  <c r="D4129" i="42"/>
  <c r="C4129" i="42"/>
  <c r="B4129" i="42"/>
  <c r="E4128" i="42"/>
  <c r="D4128" i="42"/>
  <c r="C4128" i="42"/>
  <c r="B4128" i="42"/>
  <c r="E4127" i="42"/>
  <c r="D4127" i="42"/>
  <c r="C4127" i="42"/>
  <c r="B4127" i="42"/>
  <c r="E4126" i="42"/>
  <c r="D4126" i="42"/>
  <c r="C4126" i="42"/>
  <c r="B4126" i="42"/>
  <c r="E4125" i="42"/>
  <c r="D4125" i="42"/>
  <c r="C4125" i="42"/>
  <c r="B4125" i="42"/>
  <c r="E4124" i="42"/>
  <c r="D4124" i="42"/>
  <c r="C4124" i="42"/>
  <c r="B4124" i="42"/>
  <c r="E4123" i="42"/>
  <c r="D4123" i="42"/>
  <c r="C4123" i="42"/>
  <c r="B4123" i="42"/>
  <c r="E4122" i="42"/>
  <c r="D4122" i="42"/>
  <c r="C4122" i="42"/>
  <c r="B4122" i="42"/>
  <c r="E4121" i="42"/>
  <c r="D4121" i="42"/>
  <c r="C4121" i="42"/>
  <c r="B4121" i="42"/>
  <c r="E4120" i="42"/>
  <c r="D4120" i="42"/>
  <c r="C4120" i="42"/>
  <c r="B4120" i="42"/>
  <c r="E4119" i="42"/>
  <c r="D4119" i="42"/>
  <c r="C4119" i="42"/>
  <c r="B4119" i="42"/>
  <c r="E4118" i="42"/>
  <c r="D4118" i="42"/>
  <c r="C4118" i="42"/>
  <c r="B4118" i="42"/>
  <c r="E4117" i="42"/>
  <c r="D4117" i="42"/>
  <c r="C4117" i="42"/>
  <c r="B4117" i="42"/>
  <c r="E4116" i="42"/>
  <c r="D4116" i="42"/>
  <c r="C4116" i="42"/>
  <c r="B4116" i="42"/>
  <c r="E4115" i="42"/>
  <c r="D4115" i="42"/>
  <c r="C4115" i="42"/>
  <c r="B4115" i="42"/>
  <c r="E4114" i="42"/>
  <c r="D4114" i="42"/>
  <c r="C4114" i="42"/>
  <c r="B4114" i="42"/>
  <c r="E4113" i="42"/>
  <c r="D4113" i="42"/>
  <c r="C4113" i="42"/>
  <c r="B4113" i="42"/>
  <c r="E4112" i="42"/>
  <c r="D4112" i="42"/>
  <c r="C4112" i="42"/>
  <c r="B4112" i="42"/>
  <c r="E4111" i="42"/>
  <c r="D4111" i="42"/>
  <c r="C4111" i="42"/>
  <c r="B4111" i="42"/>
  <c r="E4110" i="42"/>
  <c r="D4110" i="42"/>
  <c r="C4110" i="42"/>
  <c r="B4110" i="42"/>
  <c r="E4109" i="42"/>
  <c r="D4109" i="42"/>
  <c r="C4109" i="42"/>
  <c r="B4109" i="42"/>
  <c r="E4108" i="42"/>
  <c r="D4108" i="42"/>
  <c r="C4108" i="42"/>
  <c r="B4108" i="42"/>
  <c r="E4107" i="42"/>
  <c r="D4107" i="42"/>
  <c r="C4107" i="42"/>
  <c r="B4107" i="42"/>
  <c r="E4106" i="42"/>
  <c r="D4106" i="42"/>
  <c r="C4106" i="42"/>
  <c r="B4106" i="42"/>
  <c r="E4105" i="42"/>
  <c r="D4105" i="42"/>
  <c r="C4105" i="42"/>
  <c r="B4105" i="42"/>
  <c r="E4104" i="42"/>
  <c r="D4104" i="42"/>
  <c r="C4104" i="42"/>
  <c r="B4104" i="42"/>
  <c r="E4103" i="42"/>
  <c r="D4103" i="42"/>
  <c r="C4103" i="42"/>
  <c r="B4103" i="42"/>
  <c r="E4102" i="42"/>
  <c r="D4102" i="42"/>
  <c r="C4102" i="42"/>
  <c r="B4102" i="42"/>
  <c r="E4101" i="42"/>
  <c r="D4101" i="42"/>
  <c r="C4101" i="42"/>
  <c r="B4101" i="42"/>
  <c r="E4100" i="42"/>
  <c r="D4100" i="42"/>
  <c r="C4100" i="42"/>
  <c r="B4100" i="42"/>
  <c r="E4099" i="42"/>
  <c r="D4099" i="42"/>
  <c r="C4099" i="42"/>
  <c r="B4099" i="42"/>
  <c r="E4098" i="42"/>
  <c r="D4098" i="42"/>
  <c r="C4098" i="42"/>
  <c r="B4098" i="42"/>
  <c r="E4097" i="42"/>
  <c r="D4097" i="42"/>
  <c r="C4097" i="42"/>
  <c r="B4097" i="42"/>
  <c r="E4096" i="42"/>
  <c r="D4096" i="42"/>
  <c r="C4096" i="42"/>
  <c r="B4096" i="42"/>
  <c r="E4095" i="42"/>
  <c r="D4095" i="42"/>
  <c r="C4095" i="42"/>
  <c r="B4095" i="42"/>
  <c r="E4094" i="42"/>
  <c r="D4094" i="42"/>
  <c r="C4094" i="42"/>
  <c r="B4094" i="42"/>
  <c r="E4093" i="42"/>
  <c r="D4093" i="42"/>
  <c r="C4093" i="42"/>
  <c r="B4093" i="42"/>
  <c r="E4092" i="42"/>
  <c r="D4092" i="42"/>
  <c r="C4092" i="42"/>
  <c r="B4092" i="42"/>
  <c r="E4091" i="42"/>
  <c r="D4091" i="42"/>
  <c r="C4091" i="42"/>
  <c r="B4091" i="42"/>
  <c r="E4090" i="42"/>
  <c r="D4090" i="42"/>
  <c r="C4090" i="42"/>
  <c r="B4090" i="42"/>
  <c r="E4089" i="42"/>
  <c r="D4089" i="42"/>
  <c r="C4089" i="42"/>
  <c r="B4089" i="42"/>
  <c r="E4088" i="42"/>
  <c r="D4088" i="42"/>
  <c r="C4088" i="42"/>
  <c r="B4088" i="42"/>
  <c r="E4087" i="42"/>
  <c r="D4087" i="42"/>
  <c r="C4087" i="42"/>
  <c r="B4087" i="42"/>
  <c r="E4086" i="42"/>
  <c r="D4086" i="42"/>
  <c r="C4086" i="42"/>
  <c r="B4086" i="42"/>
  <c r="E4085" i="42"/>
  <c r="D4085" i="42"/>
  <c r="C4085" i="42"/>
  <c r="B4085" i="42"/>
  <c r="E4084" i="42"/>
  <c r="D4084" i="42"/>
  <c r="C4084" i="42"/>
  <c r="B4084" i="42"/>
  <c r="E4083" i="42"/>
  <c r="D4083" i="42"/>
  <c r="C4083" i="42"/>
  <c r="B4083" i="42"/>
  <c r="E4082" i="42"/>
  <c r="D4082" i="42"/>
  <c r="C4082" i="42"/>
  <c r="B4082" i="42"/>
  <c r="E4081" i="42"/>
  <c r="D4081" i="42"/>
  <c r="C4081" i="42"/>
  <c r="B4081" i="42"/>
  <c r="E4080" i="42"/>
  <c r="D4080" i="42"/>
  <c r="C4080" i="42"/>
  <c r="B4080" i="42"/>
  <c r="E4079" i="42"/>
  <c r="D4079" i="42"/>
  <c r="C4079" i="42"/>
  <c r="B4079" i="42"/>
  <c r="E4078" i="42"/>
  <c r="D4078" i="42"/>
  <c r="C4078" i="42"/>
  <c r="B4078" i="42"/>
  <c r="E4077" i="42"/>
  <c r="D4077" i="42"/>
  <c r="C4077" i="42"/>
  <c r="B4077" i="42"/>
  <c r="E4076" i="42"/>
  <c r="D4076" i="42"/>
  <c r="C4076" i="42"/>
  <c r="B4076" i="42"/>
  <c r="E4075" i="42"/>
  <c r="D4075" i="42"/>
  <c r="C4075" i="42"/>
  <c r="B4075" i="42"/>
  <c r="E4074" i="42"/>
  <c r="D4074" i="42"/>
  <c r="C4074" i="42"/>
  <c r="B4074" i="42"/>
  <c r="E4073" i="42"/>
  <c r="D4073" i="42"/>
  <c r="C4073" i="42"/>
  <c r="B4073" i="42"/>
  <c r="E4072" i="42"/>
  <c r="D4072" i="42"/>
  <c r="C4072" i="42"/>
  <c r="B4072" i="42"/>
  <c r="E4071" i="42"/>
  <c r="D4071" i="42"/>
  <c r="C4071" i="42"/>
  <c r="B4071" i="42"/>
  <c r="E4070" i="42"/>
  <c r="D4070" i="42"/>
  <c r="C4070" i="42"/>
  <c r="B4070" i="42"/>
  <c r="E4069" i="42"/>
  <c r="D4069" i="42"/>
  <c r="C4069" i="42"/>
  <c r="B4069" i="42"/>
  <c r="E4068" i="42"/>
  <c r="D4068" i="42"/>
  <c r="C4068" i="42"/>
  <c r="B4068" i="42"/>
  <c r="E4067" i="42"/>
  <c r="D4067" i="42"/>
  <c r="C4067" i="42"/>
  <c r="B4067" i="42"/>
  <c r="E4066" i="42"/>
  <c r="D4066" i="42"/>
  <c r="C4066" i="42"/>
  <c r="B4066" i="42"/>
  <c r="E4065" i="42"/>
  <c r="D4065" i="42"/>
  <c r="C4065" i="42"/>
  <c r="B4065" i="42"/>
  <c r="E4064" i="42"/>
  <c r="D4064" i="42"/>
  <c r="C4064" i="42"/>
  <c r="B4064" i="42"/>
  <c r="E4063" i="42"/>
  <c r="D4063" i="42"/>
  <c r="C4063" i="42"/>
  <c r="B4063" i="42"/>
  <c r="E4062" i="42"/>
  <c r="D4062" i="42"/>
  <c r="C4062" i="42"/>
  <c r="B4062" i="42"/>
  <c r="E4061" i="42"/>
  <c r="D4061" i="42"/>
  <c r="C4061" i="42"/>
  <c r="B4061" i="42"/>
  <c r="E4060" i="42"/>
  <c r="D4060" i="42"/>
  <c r="C4060" i="42"/>
  <c r="B4060" i="42"/>
  <c r="E4059" i="42"/>
  <c r="D4059" i="42"/>
  <c r="C4059" i="42"/>
  <c r="B4059" i="42"/>
  <c r="E4058" i="42"/>
  <c r="D4058" i="42"/>
  <c r="C4058" i="42"/>
  <c r="B4058" i="42"/>
  <c r="E4057" i="42"/>
  <c r="D4057" i="42"/>
  <c r="C4057" i="42"/>
  <c r="B4057" i="42"/>
  <c r="E4056" i="42"/>
  <c r="D4056" i="42"/>
  <c r="C4056" i="42"/>
  <c r="B4056" i="42"/>
  <c r="E4055" i="42"/>
  <c r="D4055" i="42"/>
  <c r="C4055" i="42"/>
  <c r="B4055" i="42"/>
  <c r="E4054" i="42"/>
  <c r="D4054" i="42"/>
  <c r="C4054" i="42"/>
  <c r="B4054" i="42"/>
  <c r="E4053" i="42"/>
  <c r="D4053" i="42"/>
  <c r="C4053" i="42"/>
  <c r="B4053" i="42"/>
  <c r="E4052" i="42"/>
  <c r="D4052" i="42"/>
  <c r="C4052" i="42"/>
  <c r="B4052" i="42"/>
  <c r="E4051" i="42"/>
  <c r="D4051" i="42"/>
  <c r="C4051" i="42"/>
  <c r="B4051" i="42"/>
  <c r="E4050" i="42"/>
  <c r="D4050" i="42"/>
  <c r="C4050" i="42"/>
  <c r="B4050" i="42"/>
  <c r="E4049" i="42"/>
  <c r="D4049" i="42"/>
  <c r="C4049" i="42"/>
  <c r="B4049" i="42"/>
  <c r="E4048" i="42"/>
  <c r="D4048" i="42"/>
  <c r="C4048" i="42"/>
  <c r="B4048" i="42"/>
  <c r="E4047" i="42"/>
  <c r="D4047" i="42"/>
  <c r="C4047" i="42"/>
  <c r="B4047" i="42"/>
  <c r="E4046" i="42"/>
  <c r="D4046" i="42"/>
  <c r="C4046" i="42"/>
  <c r="B4046" i="42"/>
  <c r="E4045" i="42"/>
  <c r="D4045" i="42"/>
  <c r="C4045" i="42"/>
  <c r="B4045" i="42"/>
  <c r="E4044" i="42"/>
  <c r="D4044" i="42"/>
  <c r="C4044" i="42"/>
  <c r="B4044" i="42"/>
  <c r="E4043" i="42"/>
  <c r="D4043" i="42"/>
  <c r="C4043" i="42"/>
  <c r="B4043" i="42"/>
  <c r="E4042" i="42"/>
  <c r="D4042" i="42"/>
  <c r="C4042" i="42"/>
  <c r="B4042" i="42"/>
  <c r="E4041" i="42"/>
  <c r="D4041" i="42"/>
  <c r="C4041" i="42"/>
  <c r="B4041" i="42"/>
  <c r="E4040" i="42"/>
  <c r="D4040" i="42"/>
  <c r="C4040" i="42"/>
  <c r="B4040" i="42"/>
  <c r="E4039" i="42"/>
  <c r="D4039" i="42"/>
  <c r="C4039" i="42"/>
  <c r="B4039" i="42"/>
  <c r="E4038" i="42"/>
  <c r="D4038" i="42"/>
  <c r="C4038" i="42"/>
  <c r="B4038" i="42"/>
  <c r="E4037" i="42"/>
  <c r="D4037" i="42"/>
  <c r="C4037" i="42"/>
  <c r="B4037" i="42"/>
  <c r="E4036" i="42"/>
  <c r="D4036" i="42"/>
  <c r="C4036" i="42"/>
  <c r="B4036" i="42"/>
  <c r="E4035" i="42"/>
  <c r="D4035" i="42"/>
  <c r="C4035" i="42"/>
  <c r="B4035" i="42"/>
  <c r="E4034" i="42"/>
  <c r="D4034" i="42"/>
  <c r="C4034" i="42"/>
  <c r="B4034" i="42"/>
  <c r="E4033" i="42"/>
  <c r="D4033" i="42"/>
  <c r="C4033" i="42"/>
  <c r="B4033" i="42"/>
  <c r="E4032" i="42"/>
  <c r="D4032" i="42"/>
  <c r="C4032" i="42"/>
  <c r="B4032" i="42"/>
  <c r="E4031" i="42"/>
  <c r="D4031" i="42"/>
  <c r="C4031" i="42"/>
  <c r="B4031" i="42"/>
  <c r="E4030" i="42"/>
  <c r="D4030" i="42"/>
  <c r="C4030" i="42"/>
  <c r="B4030" i="42"/>
  <c r="E4029" i="42"/>
  <c r="D4029" i="42"/>
  <c r="C4029" i="42"/>
  <c r="B4029" i="42"/>
  <c r="E4028" i="42"/>
  <c r="D4028" i="42"/>
  <c r="C4028" i="42"/>
  <c r="B4028" i="42"/>
  <c r="E4027" i="42"/>
  <c r="D4027" i="42"/>
  <c r="C4027" i="42"/>
  <c r="B4027" i="42"/>
  <c r="E4026" i="42"/>
  <c r="D4026" i="42"/>
  <c r="C4026" i="42"/>
  <c r="B4026" i="42"/>
  <c r="E4025" i="42"/>
  <c r="D4025" i="42"/>
  <c r="C4025" i="42"/>
  <c r="B4025" i="42"/>
  <c r="E4024" i="42"/>
  <c r="D4024" i="42"/>
  <c r="C4024" i="42"/>
  <c r="B4024" i="42"/>
  <c r="E4023" i="42"/>
  <c r="D4023" i="42"/>
  <c r="C4023" i="42"/>
  <c r="B4023" i="42"/>
  <c r="E4022" i="42"/>
  <c r="D4022" i="42"/>
  <c r="C4022" i="42"/>
  <c r="B4022" i="42"/>
  <c r="E4021" i="42"/>
  <c r="D4021" i="42"/>
  <c r="C4021" i="42"/>
  <c r="B4021" i="42"/>
  <c r="E4020" i="42"/>
  <c r="D4020" i="42"/>
  <c r="C4020" i="42"/>
  <c r="B4020" i="42"/>
  <c r="E4019" i="42"/>
  <c r="D4019" i="42"/>
  <c r="C4019" i="42"/>
  <c r="B4019" i="42"/>
  <c r="E4018" i="42"/>
  <c r="D4018" i="42"/>
  <c r="C4018" i="42"/>
  <c r="B4018" i="42"/>
  <c r="E4017" i="42"/>
  <c r="D4017" i="42"/>
  <c r="C4017" i="42"/>
  <c r="B4017" i="42"/>
  <c r="E4016" i="42"/>
  <c r="D4016" i="42"/>
  <c r="C4016" i="42"/>
  <c r="B4016" i="42"/>
  <c r="E4015" i="42"/>
  <c r="D4015" i="42"/>
  <c r="C4015" i="42"/>
  <c r="B4015" i="42"/>
  <c r="E4014" i="42"/>
  <c r="D4014" i="42"/>
  <c r="C4014" i="42"/>
  <c r="B4014" i="42"/>
  <c r="E4013" i="42"/>
  <c r="D4013" i="42"/>
  <c r="C4013" i="42"/>
  <c r="B4013" i="42"/>
  <c r="E4012" i="42"/>
  <c r="D4012" i="42"/>
  <c r="C4012" i="42"/>
  <c r="B4012" i="42"/>
  <c r="E4011" i="42"/>
  <c r="D4011" i="42"/>
  <c r="C4011" i="42"/>
  <c r="B4011" i="42"/>
  <c r="E4010" i="42"/>
  <c r="D4010" i="42"/>
  <c r="C4010" i="42"/>
  <c r="B4010" i="42"/>
  <c r="E4009" i="42"/>
  <c r="D4009" i="42"/>
  <c r="C4009" i="42"/>
  <c r="B4009" i="42"/>
  <c r="E4008" i="42"/>
  <c r="D4008" i="42"/>
  <c r="C4008" i="42"/>
  <c r="B4008" i="42"/>
  <c r="E4007" i="42"/>
  <c r="D4007" i="42"/>
  <c r="C4007" i="42"/>
  <c r="B4007" i="42"/>
  <c r="E4006" i="42"/>
  <c r="D4006" i="42"/>
  <c r="C4006" i="42"/>
  <c r="B4006" i="42"/>
  <c r="E4005" i="42"/>
  <c r="D4005" i="42"/>
  <c r="C4005" i="42"/>
  <c r="B4005" i="42"/>
  <c r="E4004" i="42"/>
  <c r="D4004" i="42"/>
  <c r="C4004" i="42"/>
  <c r="B4004" i="42"/>
  <c r="E4003" i="42"/>
  <c r="D4003" i="42"/>
  <c r="C4003" i="42"/>
  <c r="B4003" i="42"/>
  <c r="E4002" i="42"/>
  <c r="D4002" i="42"/>
  <c r="C4002" i="42"/>
  <c r="B4002" i="42"/>
  <c r="E4001" i="42"/>
  <c r="D4001" i="42"/>
  <c r="C4001" i="42"/>
  <c r="B4001" i="42"/>
  <c r="E4000" i="42"/>
  <c r="D4000" i="42"/>
  <c r="C4000" i="42"/>
  <c r="B4000" i="42"/>
  <c r="E3999" i="42"/>
  <c r="D3999" i="42"/>
  <c r="C3999" i="42"/>
  <c r="B3999" i="42"/>
  <c r="E3998" i="42"/>
  <c r="D3998" i="42"/>
  <c r="C3998" i="42"/>
  <c r="B3998" i="42"/>
  <c r="E3997" i="42"/>
  <c r="D3997" i="42"/>
  <c r="C3997" i="42"/>
  <c r="B3997" i="42"/>
  <c r="E3996" i="42"/>
  <c r="D3996" i="42"/>
  <c r="C3996" i="42"/>
  <c r="B3996" i="42"/>
  <c r="E3995" i="42"/>
  <c r="D3995" i="42"/>
  <c r="C3995" i="42"/>
  <c r="B3995" i="42"/>
  <c r="E3994" i="42"/>
  <c r="D3994" i="42"/>
  <c r="C3994" i="42"/>
  <c r="B3994" i="42"/>
  <c r="E3993" i="42"/>
  <c r="D3993" i="42"/>
  <c r="C3993" i="42"/>
  <c r="B3993" i="42"/>
  <c r="E3992" i="42"/>
  <c r="D3992" i="42"/>
  <c r="C3992" i="42"/>
  <c r="B3992" i="42"/>
  <c r="E3991" i="42"/>
  <c r="D3991" i="42"/>
  <c r="C3991" i="42"/>
  <c r="B3991" i="42"/>
  <c r="E3990" i="42"/>
  <c r="D3990" i="42"/>
  <c r="C3990" i="42"/>
  <c r="B3990" i="42"/>
  <c r="E3989" i="42"/>
  <c r="D3989" i="42"/>
  <c r="C3989" i="42"/>
  <c r="B3989" i="42"/>
  <c r="E3988" i="42"/>
  <c r="D3988" i="42"/>
  <c r="C3988" i="42"/>
  <c r="B3988" i="42"/>
  <c r="E3987" i="42"/>
  <c r="D3987" i="42"/>
  <c r="C3987" i="42"/>
  <c r="B3987" i="42"/>
  <c r="E3986" i="42"/>
  <c r="D3986" i="42"/>
  <c r="C3986" i="42"/>
  <c r="B3986" i="42"/>
  <c r="E3985" i="42"/>
  <c r="D3985" i="42"/>
  <c r="C3985" i="42"/>
  <c r="B3985" i="42"/>
  <c r="E3984" i="42"/>
  <c r="D3984" i="42"/>
  <c r="C3984" i="42"/>
  <c r="B3984" i="42"/>
  <c r="E3983" i="42"/>
  <c r="D3983" i="42"/>
  <c r="C3983" i="42"/>
  <c r="B3983" i="42"/>
  <c r="E3982" i="42"/>
  <c r="D3982" i="42"/>
  <c r="C3982" i="42"/>
  <c r="B3982" i="42"/>
  <c r="E3981" i="42"/>
  <c r="D3981" i="42"/>
  <c r="C3981" i="42"/>
  <c r="B3981" i="42"/>
  <c r="E3980" i="42"/>
  <c r="D3980" i="42"/>
  <c r="C3980" i="42"/>
  <c r="B3980" i="42"/>
  <c r="E3979" i="42"/>
  <c r="D3979" i="42"/>
  <c r="C3979" i="42"/>
  <c r="B3979" i="42"/>
  <c r="E3978" i="42"/>
  <c r="D3978" i="42"/>
  <c r="C3978" i="42"/>
  <c r="B3978" i="42"/>
  <c r="E3977" i="42"/>
  <c r="D3977" i="42"/>
  <c r="C3977" i="42"/>
  <c r="B3977" i="42"/>
  <c r="E3976" i="42"/>
  <c r="D3976" i="42"/>
  <c r="C3976" i="42"/>
  <c r="B3976" i="42"/>
  <c r="E3975" i="42"/>
  <c r="D3975" i="42"/>
  <c r="C3975" i="42"/>
  <c r="B3975" i="42"/>
  <c r="E3974" i="42"/>
  <c r="D3974" i="42"/>
  <c r="C3974" i="42"/>
  <c r="B3974" i="42"/>
  <c r="E3973" i="42"/>
  <c r="D3973" i="42"/>
  <c r="C3973" i="42"/>
  <c r="B3973" i="42"/>
  <c r="E3972" i="42"/>
  <c r="D3972" i="42"/>
  <c r="C3972" i="42"/>
  <c r="B3972" i="42"/>
  <c r="E3971" i="42"/>
  <c r="D3971" i="42"/>
  <c r="C3971" i="42"/>
  <c r="B3971" i="42"/>
  <c r="E3970" i="42"/>
  <c r="D3970" i="42"/>
  <c r="C3970" i="42"/>
  <c r="B3970" i="42"/>
  <c r="E3969" i="42"/>
  <c r="D3969" i="42"/>
  <c r="C3969" i="42"/>
  <c r="B3969" i="42"/>
  <c r="E3968" i="42"/>
  <c r="D3968" i="42"/>
  <c r="C3968" i="42"/>
  <c r="B3968" i="42"/>
  <c r="E3967" i="42"/>
  <c r="D3967" i="42"/>
  <c r="C3967" i="42"/>
  <c r="B3967" i="42"/>
  <c r="E3966" i="42"/>
  <c r="D3966" i="42"/>
  <c r="C3966" i="42"/>
  <c r="B3966" i="42"/>
  <c r="E3965" i="42"/>
  <c r="D3965" i="42"/>
  <c r="C3965" i="42"/>
  <c r="B3965" i="42"/>
  <c r="E3964" i="42"/>
  <c r="D3964" i="42"/>
  <c r="C3964" i="42"/>
  <c r="B3964" i="42"/>
  <c r="E3963" i="42"/>
  <c r="D3963" i="42"/>
  <c r="C3963" i="42"/>
  <c r="B3963" i="42"/>
  <c r="E3962" i="42"/>
  <c r="D3962" i="42"/>
  <c r="C3962" i="42"/>
  <c r="B3962" i="42"/>
  <c r="E3961" i="42"/>
  <c r="D3961" i="42"/>
  <c r="C3961" i="42"/>
  <c r="B3961" i="42"/>
  <c r="E3960" i="42"/>
  <c r="D3960" i="42"/>
  <c r="C3960" i="42"/>
  <c r="B3960" i="42"/>
  <c r="E3959" i="42"/>
  <c r="D3959" i="42"/>
  <c r="C3959" i="42"/>
  <c r="B3959" i="42"/>
  <c r="E3958" i="42"/>
  <c r="D3958" i="42"/>
  <c r="C3958" i="42"/>
  <c r="B3958" i="42"/>
  <c r="E3957" i="42"/>
  <c r="D3957" i="42"/>
  <c r="C3957" i="42"/>
  <c r="B3957" i="42"/>
  <c r="E3956" i="42"/>
  <c r="D3956" i="42"/>
  <c r="C3956" i="42"/>
  <c r="B3956" i="42"/>
  <c r="E3955" i="42"/>
  <c r="D3955" i="42"/>
  <c r="C3955" i="42"/>
  <c r="B3955" i="42"/>
  <c r="E3954" i="42"/>
  <c r="D3954" i="42"/>
  <c r="C3954" i="42"/>
  <c r="B3954" i="42"/>
  <c r="E3953" i="42"/>
  <c r="D3953" i="42"/>
  <c r="C3953" i="42"/>
  <c r="B3953" i="42"/>
  <c r="E3952" i="42"/>
  <c r="D3952" i="42"/>
  <c r="C3952" i="42"/>
  <c r="B3952" i="42"/>
  <c r="E3951" i="42"/>
  <c r="D3951" i="42"/>
  <c r="C3951" i="42"/>
  <c r="B3951" i="42"/>
  <c r="E3950" i="42"/>
  <c r="D3950" i="42"/>
  <c r="C3950" i="42"/>
  <c r="B3950" i="42"/>
  <c r="E3949" i="42"/>
  <c r="D3949" i="42"/>
  <c r="C3949" i="42"/>
  <c r="B3949" i="42"/>
  <c r="E3948" i="42"/>
  <c r="D3948" i="42"/>
  <c r="C3948" i="42"/>
  <c r="B3948" i="42"/>
  <c r="E3947" i="42"/>
  <c r="D3947" i="42"/>
  <c r="C3947" i="42"/>
  <c r="B3947" i="42"/>
  <c r="E3946" i="42"/>
  <c r="D3946" i="42"/>
  <c r="C3946" i="42"/>
  <c r="B3946" i="42"/>
  <c r="E3945" i="42"/>
  <c r="D3945" i="42"/>
  <c r="C3945" i="42"/>
  <c r="B3945" i="42"/>
  <c r="E3944" i="42"/>
  <c r="D3944" i="42"/>
  <c r="C3944" i="42"/>
  <c r="B3944" i="42"/>
  <c r="E3943" i="42"/>
  <c r="D3943" i="42"/>
  <c r="C3943" i="42"/>
  <c r="B3943" i="42"/>
  <c r="E3942" i="42"/>
  <c r="D3942" i="42"/>
  <c r="C3942" i="42"/>
  <c r="B3942" i="42"/>
  <c r="E3941" i="42"/>
  <c r="D3941" i="42"/>
  <c r="C3941" i="42"/>
  <c r="B3941" i="42"/>
  <c r="E3940" i="42"/>
  <c r="D3940" i="42"/>
  <c r="C3940" i="42"/>
  <c r="B3940" i="42"/>
  <c r="E3939" i="42"/>
  <c r="D3939" i="42"/>
  <c r="C3939" i="42"/>
  <c r="B3939" i="42"/>
  <c r="E3938" i="42"/>
  <c r="D3938" i="42"/>
  <c r="C3938" i="42"/>
  <c r="B3938" i="42"/>
  <c r="E3937" i="42"/>
  <c r="D3937" i="42"/>
  <c r="C3937" i="42"/>
  <c r="B3937" i="42"/>
  <c r="E3936" i="42"/>
  <c r="D3936" i="42"/>
  <c r="C3936" i="42"/>
  <c r="B3936" i="42"/>
  <c r="E3935" i="42"/>
  <c r="D3935" i="42"/>
  <c r="C3935" i="42"/>
  <c r="B3935" i="42"/>
  <c r="E3934" i="42"/>
  <c r="D3934" i="42"/>
  <c r="C3934" i="42"/>
  <c r="B3934" i="42"/>
  <c r="E3933" i="42"/>
  <c r="D3933" i="42"/>
  <c r="C3933" i="42"/>
  <c r="B3933" i="42"/>
  <c r="E3932" i="42"/>
  <c r="D3932" i="42"/>
  <c r="C3932" i="42"/>
  <c r="B3932" i="42"/>
  <c r="E3931" i="42"/>
  <c r="D3931" i="42"/>
  <c r="C3931" i="42"/>
  <c r="B3931" i="42"/>
  <c r="E3930" i="42"/>
  <c r="D3930" i="42"/>
  <c r="C3930" i="42"/>
  <c r="B3930" i="42"/>
  <c r="E3929" i="42"/>
  <c r="D3929" i="42"/>
  <c r="C3929" i="42"/>
  <c r="B3929" i="42"/>
  <c r="E3928" i="42"/>
  <c r="D3928" i="42"/>
  <c r="C3928" i="42"/>
  <c r="B3928" i="42"/>
  <c r="E3927" i="42"/>
  <c r="D3927" i="42"/>
  <c r="C3927" i="42"/>
  <c r="B3927" i="42"/>
  <c r="E3926" i="42"/>
  <c r="D3926" i="42"/>
  <c r="C3926" i="42"/>
  <c r="B3926" i="42"/>
  <c r="E3925" i="42"/>
  <c r="D3925" i="42"/>
  <c r="C3925" i="42"/>
  <c r="B3925" i="42"/>
  <c r="E3924" i="42"/>
  <c r="D3924" i="42"/>
  <c r="C3924" i="42"/>
  <c r="B3924" i="42"/>
  <c r="E3923" i="42"/>
  <c r="D3923" i="42"/>
  <c r="C3923" i="42"/>
  <c r="B3923" i="42"/>
  <c r="E3922" i="42"/>
  <c r="D3922" i="42"/>
  <c r="C3922" i="42"/>
  <c r="B3922" i="42"/>
  <c r="E3921" i="42"/>
  <c r="D3921" i="42"/>
  <c r="C3921" i="42"/>
  <c r="B3921" i="42"/>
  <c r="E3920" i="42"/>
  <c r="D3920" i="42"/>
  <c r="C3920" i="42"/>
  <c r="B3920" i="42"/>
  <c r="E3919" i="42"/>
  <c r="D3919" i="42"/>
  <c r="C3919" i="42"/>
  <c r="B3919" i="42"/>
  <c r="E3918" i="42"/>
  <c r="D3918" i="42"/>
  <c r="C3918" i="42"/>
  <c r="B3918" i="42"/>
  <c r="E3917" i="42"/>
  <c r="D3917" i="42"/>
  <c r="C3917" i="42"/>
  <c r="B3917" i="42"/>
  <c r="E3916" i="42"/>
  <c r="D3916" i="42"/>
  <c r="C3916" i="42"/>
  <c r="B3916" i="42"/>
  <c r="E3915" i="42"/>
  <c r="D3915" i="42"/>
  <c r="C3915" i="42"/>
  <c r="B3915" i="42"/>
  <c r="E3914" i="42"/>
  <c r="D3914" i="42"/>
  <c r="C3914" i="42"/>
  <c r="B3914" i="42"/>
  <c r="E3913" i="42"/>
  <c r="D3913" i="42"/>
  <c r="C3913" i="42"/>
  <c r="B3913" i="42"/>
  <c r="E3912" i="42"/>
  <c r="D3912" i="42"/>
  <c r="C3912" i="42"/>
  <c r="B3912" i="42"/>
  <c r="E3911" i="42"/>
  <c r="D3911" i="42"/>
  <c r="C3911" i="42"/>
  <c r="B3911" i="42"/>
  <c r="E3910" i="42"/>
  <c r="D3910" i="42"/>
  <c r="C3910" i="42"/>
  <c r="B3910" i="42"/>
  <c r="E3909" i="42"/>
  <c r="D3909" i="42"/>
  <c r="C3909" i="42"/>
  <c r="B3909" i="42"/>
  <c r="E3908" i="42"/>
  <c r="D3908" i="42"/>
  <c r="C3908" i="42"/>
  <c r="B3908" i="42"/>
  <c r="E3907" i="42"/>
  <c r="D3907" i="42"/>
  <c r="C3907" i="42"/>
  <c r="B3907" i="42"/>
  <c r="E3906" i="42"/>
  <c r="D3906" i="42"/>
  <c r="C3906" i="42"/>
  <c r="B3906" i="42"/>
  <c r="E3905" i="42"/>
  <c r="D3905" i="42"/>
  <c r="C3905" i="42"/>
  <c r="B3905" i="42"/>
  <c r="E3904" i="42"/>
  <c r="D3904" i="42"/>
  <c r="C3904" i="42"/>
  <c r="B3904" i="42"/>
  <c r="E3903" i="42"/>
  <c r="D3903" i="42"/>
  <c r="C3903" i="42"/>
  <c r="B3903" i="42"/>
  <c r="E3902" i="42"/>
  <c r="D3902" i="42"/>
  <c r="C3902" i="42"/>
  <c r="B3902" i="42"/>
  <c r="E3901" i="42"/>
  <c r="D3901" i="42"/>
  <c r="C3901" i="42"/>
  <c r="B3901" i="42"/>
  <c r="E3900" i="42"/>
  <c r="D3900" i="42"/>
  <c r="C3900" i="42"/>
  <c r="B3900" i="42"/>
  <c r="E3899" i="42"/>
  <c r="D3899" i="42"/>
  <c r="C3899" i="42"/>
  <c r="B3899" i="42"/>
  <c r="E3898" i="42"/>
  <c r="D3898" i="42"/>
  <c r="C3898" i="42"/>
  <c r="B3898" i="42"/>
  <c r="E3897" i="42"/>
  <c r="D3897" i="42"/>
  <c r="C3897" i="42"/>
  <c r="B3897" i="42"/>
  <c r="E3896" i="42"/>
  <c r="D3896" i="42"/>
  <c r="C3896" i="42"/>
  <c r="B3896" i="42"/>
  <c r="E3895" i="42"/>
  <c r="D3895" i="42"/>
  <c r="C3895" i="42"/>
  <c r="B3895" i="42"/>
  <c r="E3894" i="42"/>
  <c r="D3894" i="42"/>
  <c r="C3894" i="42"/>
  <c r="B3894" i="42"/>
  <c r="E3893" i="42"/>
  <c r="D3893" i="42"/>
  <c r="C3893" i="42"/>
  <c r="B3893" i="42"/>
  <c r="E3892" i="42"/>
  <c r="D3892" i="42"/>
  <c r="C3892" i="42"/>
  <c r="B3892" i="42"/>
  <c r="E3891" i="42"/>
  <c r="D3891" i="42"/>
  <c r="C3891" i="42"/>
  <c r="B3891" i="42"/>
  <c r="E3890" i="42"/>
  <c r="D3890" i="42"/>
  <c r="C3890" i="42"/>
  <c r="B3890" i="42"/>
  <c r="E3889" i="42"/>
  <c r="D3889" i="42"/>
  <c r="C3889" i="42"/>
  <c r="B3889" i="42"/>
  <c r="E3888" i="42"/>
  <c r="D3888" i="42"/>
  <c r="C3888" i="42"/>
  <c r="B3888" i="42"/>
  <c r="E3887" i="42"/>
  <c r="D3887" i="42"/>
  <c r="C3887" i="42"/>
  <c r="B3887" i="42"/>
  <c r="E3886" i="42"/>
  <c r="D3886" i="42"/>
  <c r="C3886" i="42"/>
  <c r="B3886" i="42"/>
  <c r="E3885" i="42"/>
  <c r="D3885" i="42"/>
  <c r="C3885" i="42"/>
  <c r="B3885" i="42"/>
  <c r="E3884" i="42"/>
  <c r="D3884" i="42"/>
  <c r="C3884" i="42"/>
  <c r="B3884" i="42"/>
  <c r="E3883" i="42"/>
  <c r="D3883" i="42"/>
  <c r="C3883" i="42"/>
  <c r="B3883" i="42"/>
  <c r="E3882" i="42"/>
  <c r="D3882" i="42"/>
  <c r="C3882" i="42"/>
  <c r="B3882" i="42"/>
  <c r="E3881" i="42"/>
  <c r="D3881" i="42"/>
  <c r="C3881" i="42"/>
  <c r="B3881" i="42"/>
  <c r="E3880" i="42"/>
  <c r="D3880" i="42"/>
  <c r="C3880" i="42"/>
  <c r="B3880" i="42"/>
  <c r="E3879" i="42"/>
  <c r="D3879" i="42"/>
  <c r="C3879" i="42"/>
  <c r="B3879" i="42"/>
  <c r="E3878" i="42"/>
  <c r="D3878" i="42"/>
  <c r="C3878" i="42"/>
  <c r="B3878" i="42"/>
  <c r="E3877" i="42"/>
  <c r="D3877" i="42"/>
  <c r="C3877" i="42"/>
  <c r="B3877" i="42"/>
  <c r="E3876" i="42"/>
  <c r="D3876" i="42"/>
  <c r="C3876" i="42"/>
  <c r="B3876" i="42"/>
  <c r="E3875" i="42"/>
  <c r="D3875" i="42"/>
  <c r="C3875" i="42"/>
  <c r="B3875" i="42"/>
  <c r="E3874" i="42"/>
  <c r="D3874" i="42"/>
  <c r="C3874" i="42"/>
  <c r="B3874" i="42"/>
  <c r="E3873" i="42"/>
  <c r="D3873" i="42"/>
  <c r="C3873" i="42"/>
  <c r="B3873" i="42"/>
  <c r="E3872" i="42"/>
  <c r="D3872" i="42"/>
  <c r="C3872" i="42"/>
  <c r="B3872" i="42"/>
  <c r="E3871" i="42"/>
  <c r="D3871" i="42"/>
  <c r="C3871" i="42"/>
  <c r="B3871" i="42"/>
  <c r="E3870" i="42"/>
  <c r="D3870" i="42"/>
  <c r="C3870" i="42"/>
  <c r="B3870" i="42"/>
  <c r="E3869" i="42"/>
  <c r="D3869" i="42"/>
  <c r="C3869" i="42"/>
  <c r="B3869" i="42"/>
  <c r="E3868" i="42"/>
  <c r="D3868" i="42"/>
  <c r="C3868" i="42"/>
  <c r="B3868" i="42"/>
  <c r="E3867" i="42"/>
  <c r="D3867" i="42"/>
  <c r="C3867" i="42"/>
  <c r="B3867" i="42"/>
  <c r="E3866" i="42"/>
  <c r="D3866" i="42"/>
  <c r="C3866" i="42"/>
  <c r="B3866" i="42"/>
  <c r="E3865" i="42"/>
  <c r="D3865" i="42"/>
  <c r="C3865" i="42"/>
  <c r="B3865" i="42"/>
  <c r="E3864" i="42"/>
  <c r="D3864" i="42"/>
  <c r="C3864" i="42"/>
  <c r="B3864" i="42"/>
  <c r="E3863" i="42"/>
  <c r="D3863" i="42"/>
  <c r="C3863" i="42"/>
  <c r="B3863" i="42"/>
  <c r="E3862" i="42"/>
  <c r="D3862" i="42"/>
  <c r="C3862" i="42"/>
  <c r="B3862" i="42"/>
  <c r="E3861" i="42"/>
  <c r="D3861" i="42"/>
  <c r="C3861" i="42"/>
  <c r="B3861" i="42"/>
  <c r="E3860" i="42"/>
  <c r="D3860" i="42"/>
  <c r="C3860" i="42"/>
  <c r="B3860" i="42"/>
  <c r="E3859" i="42"/>
  <c r="D3859" i="42"/>
  <c r="C3859" i="42"/>
  <c r="B3859" i="42"/>
  <c r="E3858" i="42"/>
  <c r="D3858" i="42"/>
  <c r="C3858" i="42"/>
  <c r="B3858" i="42"/>
  <c r="E3857" i="42"/>
  <c r="D3857" i="42"/>
  <c r="C3857" i="42"/>
  <c r="B3857" i="42"/>
  <c r="E3856" i="42"/>
  <c r="D3856" i="42"/>
  <c r="C3856" i="42"/>
  <c r="B3856" i="42"/>
  <c r="E3855" i="42"/>
  <c r="D3855" i="42"/>
  <c r="C3855" i="42"/>
  <c r="B3855" i="42"/>
  <c r="E3854" i="42"/>
  <c r="D3854" i="42"/>
  <c r="C3854" i="42"/>
  <c r="B3854" i="42"/>
  <c r="E3853" i="42"/>
  <c r="D3853" i="42"/>
  <c r="C3853" i="42"/>
  <c r="B3853" i="42"/>
  <c r="E3852" i="42"/>
  <c r="D3852" i="42"/>
  <c r="C3852" i="42"/>
  <c r="B3852" i="42"/>
  <c r="E3851" i="42"/>
  <c r="D3851" i="42"/>
  <c r="C3851" i="42"/>
  <c r="B3851" i="42"/>
  <c r="E3850" i="42"/>
  <c r="D3850" i="42"/>
  <c r="C3850" i="42"/>
  <c r="B3850" i="42"/>
  <c r="E3849" i="42"/>
  <c r="D3849" i="42"/>
  <c r="C3849" i="42"/>
  <c r="B3849" i="42"/>
  <c r="E3848" i="42"/>
  <c r="D3848" i="42"/>
  <c r="C3848" i="42"/>
  <c r="B3848" i="42"/>
  <c r="E3847" i="42"/>
  <c r="D3847" i="42"/>
  <c r="C3847" i="42"/>
  <c r="B3847" i="42"/>
  <c r="E3846" i="42"/>
  <c r="D3846" i="42"/>
  <c r="C3846" i="42"/>
  <c r="B3846" i="42"/>
  <c r="E3845" i="42"/>
  <c r="D3845" i="42"/>
  <c r="C3845" i="42"/>
  <c r="B3845" i="42"/>
  <c r="E3844" i="42"/>
  <c r="D3844" i="42"/>
  <c r="C3844" i="42"/>
  <c r="B3844" i="42"/>
  <c r="E3843" i="42"/>
  <c r="D3843" i="42"/>
  <c r="C3843" i="42"/>
  <c r="B3843" i="42"/>
  <c r="E3842" i="42"/>
  <c r="D3842" i="42"/>
  <c r="C3842" i="42"/>
  <c r="B3842" i="42"/>
  <c r="E3841" i="42"/>
  <c r="D3841" i="42"/>
  <c r="C3841" i="42"/>
  <c r="B3841" i="42"/>
  <c r="E3840" i="42"/>
  <c r="D3840" i="42"/>
  <c r="C3840" i="42"/>
  <c r="B3840" i="42"/>
  <c r="E3839" i="42"/>
  <c r="D3839" i="42"/>
  <c r="C3839" i="42"/>
  <c r="B3839" i="42"/>
  <c r="E3838" i="42"/>
  <c r="D3838" i="42"/>
  <c r="C3838" i="42"/>
  <c r="B3838" i="42"/>
  <c r="E3837" i="42"/>
  <c r="D3837" i="42"/>
  <c r="C3837" i="42"/>
  <c r="B3837" i="42"/>
  <c r="E3836" i="42"/>
  <c r="D3836" i="42"/>
  <c r="C3836" i="42"/>
  <c r="B3836" i="42"/>
  <c r="E3835" i="42"/>
  <c r="D3835" i="42"/>
  <c r="C3835" i="42"/>
  <c r="B3835" i="42"/>
  <c r="E3834" i="42"/>
  <c r="D3834" i="42"/>
  <c r="C3834" i="42"/>
  <c r="B3834" i="42"/>
  <c r="E3833" i="42"/>
  <c r="D3833" i="42"/>
  <c r="C3833" i="42"/>
  <c r="B3833" i="42"/>
  <c r="E3832" i="42"/>
  <c r="D3832" i="42"/>
  <c r="C3832" i="42"/>
  <c r="B3832" i="42"/>
  <c r="E3831" i="42"/>
  <c r="D3831" i="42"/>
  <c r="C3831" i="42"/>
  <c r="B3831" i="42"/>
  <c r="E3830" i="42"/>
  <c r="D3830" i="42"/>
  <c r="C3830" i="42"/>
  <c r="B3830" i="42"/>
  <c r="E3829" i="42"/>
  <c r="D3829" i="42"/>
  <c r="C3829" i="42"/>
  <c r="B3829" i="42"/>
  <c r="E3828" i="42"/>
  <c r="D3828" i="42"/>
  <c r="C3828" i="42"/>
  <c r="B3828" i="42"/>
  <c r="E3827" i="42"/>
  <c r="D3827" i="42"/>
  <c r="C3827" i="42"/>
  <c r="B3827" i="42"/>
  <c r="E3826" i="42"/>
  <c r="D3826" i="42"/>
  <c r="C3826" i="42"/>
  <c r="B3826" i="42"/>
  <c r="E3825" i="42"/>
  <c r="D3825" i="42"/>
  <c r="C3825" i="42"/>
  <c r="B3825" i="42"/>
  <c r="E3824" i="42"/>
  <c r="D3824" i="42"/>
  <c r="C3824" i="42"/>
  <c r="B3824" i="42"/>
  <c r="E3823" i="42"/>
  <c r="D3823" i="42"/>
  <c r="C3823" i="42"/>
  <c r="B3823" i="42"/>
  <c r="E3822" i="42"/>
  <c r="D3822" i="42"/>
  <c r="C3822" i="42"/>
  <c r="B3822" i="42"/>
  <c r="E3821" i="42"/>
  <c r="D3821" i="42"/>
  <c r="C3821" i="42"/>
  <c r="B3821" i="42"/>
  <c r="E3820" i="42"/>
  <c r="D3820" i="42"/>
  <c r="C3820" i="42"/>
  <c r="B3820" i="42"/>
  <c r="E3819" i="42"/>
  <c r="D3819" i="42"/>
  <c r="C3819" i="42"/>
  <c r="B3819" i="42"/>
  <c r="E3818" i="42"/>
  <c r="D3818" i="42"/>
  <c r="C3818" i="42"/>
  <c r="B3818" i="42"/>
  <c r="E3817" i="42"/>
  <c r="D3817" i="42"/>
  <c r="C3817" i="42"/>
  <c r="B3817" i="42"/>
  <c r="E3816" i="42"/>
  <c r="D3816" i="42"/>
  <c r="C3816" i="42"/>
  <c r="B3816" i="42"/>
  <c r="E3815" i="42"/>
  <c r="D3815" i="42"/>
  <c r="C3815" i="42"/>
  <c r="B3815" i="42"/>
  <c r="E3814" i="42"/>
  <c r="D3814" i="42"/>
  <c r="C3814" i="42"/>
  <c r="B3814" i="42"/>
  <c r="E3813" i="42"/>
  <c r="D3813" i="42"/>
  <c r="C3813" i="42"/>
  <c r="B3813" i="42"/>
  <c r="E3812" i="42"/>
  <c r="D3812" i="42"/>
  <c r="C3812" i="42"/>
  <c r="B3812" i="42"/>
  <c r="E3811" i="42"/>
  <c r="D3811" i="42"/>
  <c r="C3811" i="42"/>
  <c r="B3811" i="42"/>
  <c r="E3810" i="42"/>
  <c r="D3810" i="42"/>
  <c r="C3810" i="42"/>
  <c r="B3810" i="42"/>
  <c r="E3809" i="42"/>
  <c r="D3809" i="42"/>
  <c r="C3809" i="42"/>
  <c r="B3809" i="42"/>
  <c r="E3808" i="42"/>
  <c r="D3808" i="42"/>
  <c r="C3808" i="42"/>
  <c r="B3808" i="42"/>
  <c r="E3807" i="42"/>
  <c r="D3807" i="42"/>
  <c r="C3807" i="42"/>
  <c r="B3807" i="42"/>
  <c r="E3806" i="42"/>
  <c r="D3806" i="42"/>
  <c r="C3806" i="42"/>
  <c r="B3806" i="42"/>
  <c r="E3805" i="42"/>
  <c r="D3805" i="42"/>
  <c r="C3805" i="42"/>
  <c r="B3805" i="42"/>
  <c r="E3804" i="42"/>
  <c r="D3804" i="42"/>
  <c r="C3804" i="42"/>
  <c r="B3804" i="42"/>
  <c r="E3803" i="42"/>
  <c r="D3803" i="42"/>
  <c r="C3803" i="42"/>
  <c r="B3803" i="42"/>
  <c r="E3802" i="42"/>
  <c r="D3802" i="42"/>
  <c r="C3802" i="42"/>
  <c r="B3802" i="42"/>
  <c r="E3801" i="42"/>
  <c r="D3801" i="42"/>
  <c r="C3801" i="42"/>
  <c r="B3801" i="42"/>
  <c r="E3800" i="42"/>
  <c r="D3800" i="42"/>
  <c r="C3800" i="42"/>
  <c r="B3800" i="42"/>
  <c r="E3799" i="42"/>
  <c r="D3799" i="42"/>
  <c r="C3799" i="42"/>
  <c r="B3799" i="42"/>
  <c r="E3798" i="42"/>
  <c r="D3798" i="42"/>
  <c r="C3798" i="42"/>
  <c r="B3798" i="42"/>
  <c r="E3797" i="42"/>
  <c r="D3797" i="42"/>
  <c r="C3797" i="42"/>
  <c r="B3797" i="42"/>
  <c r="E3796" i="42"/>
  <c r="D3796" i="42"/>
  <c r="C3796" i="42"/>
  <c r="B3796" i="42"/>
  <c r="E3795" i="42"/>
  <c r="D3795" i="42"/>
  <c r="C3795" i="42"/>
  <c r="B3795" i="42"/>
  <c r="E3794" i="42"/>
  <c r="D3794" i="42"/>
  <c r="C3794" i="42"/>
  <c r="B3794" i="42"/>
  <c r="E3793" i="42"/>
  <c r="D3793" i="42"/>
  <c r="C3793" i="42"/>
  <c r="B3793" i="42"/>
  <c r="E3792" i="42"/>
  <c r="D3792" i="42"/>
  <c r="C3792" i="42"/>
  <c r="B3792" i="42"/>
  <c r="E3791" i="42"/>
  <c r="D3791" i="42"/>
  <c r="C3791" i="42"/>
  <c r="B3791" i="42"/>
  <c r="E3790" i="42"/>
  <c r="D3790" i="42"/>
  <c r="C3790" i="42"/>
  <c r="B3790" i="42"/>
  <c r="E3789" i="42"/>
  <c r="D3789" i="42"/>
  <c r="C3789" i="42"/>
  <c r="B3789" i="42"/>
  <c r="E3788" i="42"/>
  <c r="D3788" i="42"/>
  <c r="C3788" i="42"/>
  <c r="B3788" i="42"/>
  <c r="E3787" i="42"/>
  <c r="D3787" i="42"/>
  <c r="C3787" i="42"/>
  <c r="B3787" i="42"/>
  <c r="E3786" i="42"/>
  <c r="D3786" i="42"/>
  <c r="C3786" i="42"/>
  <c r="B3786" i="42"/>
  <c r="E3785" i="42"/>
  <c r="D3785" i="42"/>
  <c r="C3785" i="42"/>
  <c r="B3785" i="42"/>
  <c r="E3784" i="42"/>
  <c r="D3784" i="42"/>
  <c r="C3784" i="42"/>
  <c r="B3784" i="42"/>
  <c r="E3783" i="42"/>
  <c r="D3783" i="42"/>
  <c r="C3783" i="42"/>
  <c r="B3783" i="42"/>
  <c r="E3782" i="42"/>
  <c r="D3782" i="42"/>
  <c r="C3782" i="42"/>
  <c r="B3782" i="42"/>
  <c r="E3781" i="42"/>
  <c r="D3781" i="42"/>
  <c r="C3781" i="42"/>
  <c r="B3781" i="42"/>
  <c r="E3780" i="42"/>
  <c r="D3780" i="42"/>
  <c r="C3780" i="42"/>
  <c r="B3780" i="42"/>
  <c r="E3779" i="42"/>
  <c r="D3779" i="42"/>
  <c r="C3779" i="42"/>
  <c r="B3779" i="42"/>
  <c r="E3778" i="42"/>
  <c r="D3778" i="42"/>
  <c r="C3778" i="42"/>
  <c r="B3778" i="42"/>
  <c r="E3777" i="42"/>
  <c r="D3777" i="42"/>
  <c r="C3777" i="42"/>
  <c r="B3777" i="42"/>
  <c r="E3776" i="42"/>
  <c r="D3776" i="42"/>
  <c r="C3776" i="42"/>
  <c r="B3776" i="42"/>
  <c r="E3775" i="42"/>
  <c r="D3775" i="42"/>
  <c r="C3775" i="42"/>
  <c r="B3775" i="42"/>
  <c r="E3774" i="42"/>
  <c r="D3774" i="42"/>
  <c r="C3774" i="42"/>
  <c r="B3774" i="42"/>
  <c r="E3773" i="42"/>
  <c r="D3773" i="42"/>
  <c r="C3773" i="42"/>
  <c r="B3773" i="42"/>
  <c r="E3772" i="42"/>
  <c r="D3772" i="42"/>
  <c r="C3772" i="42"/>
  <c r="B3772" i="42"/>
  <c r="E3771" i="42"/>
  <c r="D3771" i="42"/>
  <c r="C3771" i="42"/>
  <c r="B3771" i="42"/>
  <c r="E3770" i="42"/>
  <c r="D3770" i="42"/>
  <c r="C3770" i="42"/>
  <c r="B3770" i="42"/>
  <c r="E3769" i="42"/>
  <c r="D3769" i="42"/>
  <c r="C3769" i="42"/>
  <c r="B3769" i="42"/>
  <c r="E3768" i="42"/>
  <c r="D3768" i="42"/>
  <c r="C3768" i="42"/>
  <c r="B3768" i="42"/>
  <c r="E3767" i="42"/>
  <c r="D3767" i="42"/>
  <c r="C3767" i="42"/>
  <c r="B3767" i="42"/>
  <c r="E3766" i="42"/>
  <c r="D3766" i="42"/>
  <c r="C3766" i="42"/>
  <c r="B3766" i="42"/>
  <c r="E3765" i="42"/>
  <c r="D3765" i="42"/>
  <c r="C3765" i="42"/>
  <c r="B3765" i="42"/>
  <c r="E3764" i="42"/>
  <c r="D3764" i="42"/>
  <c r="C3764" i="42"/>
  <c r="B3764" i="42"/>
  <c r="E3763" i="42"/>
  <c r="D3763" i="42"/>
  <c r="C3763" i="42"/>
  <c r="B3763" i="42"/>
  <c r="E3762" i="42"/>
  <c r="D3762" i="42"/>
  <c r="C3762" i="42"/>
  <c r="B3762" i="42"/>
  <c r="E3761" i="42"/>
  <c r="D3761" i="42"/>
  <c r="C3761" i="42"/>
  <c r="B3761" i="42"/>
  <c r="E3760" i="42"/>
  <c r="D3760" i="42"/>
  <c r="C3760" i="42"/>
  <c r="B3760" i="42"/>
  <c r="E3759" i="42"/>
  <c r="D3759" i="42"/>
  <c r="C3759" i="42"/>
  <c r="B3759" i="42"/>
  <c r="E3758" i="42"/>
  <c r="D3758" i="42"/>
  <c r="C3758" i="42"/>
  <c r="B3758" i="42"/>
  <c r="E3757" i="42"/>
  <c r="D3757" i="42"/>
  <c r="C3757" i="42"/>
  <c r="B3757" i="42"/>
  <c r="E3756" i="42"/>
  <c r="D3756" i="42"/>
  <c r="C3756" i="42"/>
  <c r="B3756" i="42"/>
  <c r="E3755" i="42"/>
  <c r="D3755" i="42"/>
  <c r="C3755" i="42"/>
  <c r="B3755" i="42"/>
  <c r="E3754" i="42"/>
  <c r="D3754" i="42"/>
  <c r="C3754" i="42"/>
  <c r="B3754" i="42"/>
  <c r="E3753" i="42"/>
  <c r="D3753" i="42"/>
  <c r="C3753" i="42"/>
  <c r="B3753" i="42"/>
  <c r="E3752" i="42"/>
  <c r="D3752" i="42"/>
  <c r="C3752" i="42"/>
  <c r="B3752" i="42"/>
  <c r="E3751" i="42"/>
  <c r="D3751" i="42"/>
  <c r="C3751" i="42"/>
  <c r="B3751" i="42"/>
  <c r="E3750" i="42"/>
  <c r="D3750" i="42"/>
  <c r="C3750" i="42"/>
  <c r="B3750" i="42"/>
  <c r="E3749" i="42"/>
  <c r="D3749" i="42"/>
  <c r="C3749" i="42"/>
  <c r="B3749" i="42"/>
  <c r="E3748" i="42"/>
  <c r="D3748" i="42"/>
  <c r="C3748" i="42"/>
  <c r="B3748" i="42"/>
  <c r="E3747" i="42"/>
  <c r="D3747" i="42"/>
  <c r="C3747" i="42"/>
  <c r="B3747" i="42"/>
  <c r="E3746" i="42"/>
  <c r="D3746" i="42"/>
  <c r="C3746" i="42"/>
  <c r="B3746" i="42"/>
  <c r="E3745" i="42"/>
  <c r="D3745" i="42"/>
  <c r="C3745" i="42"/>
  <c r="B3745" i="42"/>
  <c r="E3744" i="42"/>
  <c r="D3744" i="42"/>
  <c r="C3744" i="42"/>
  <c r="B3744" i="42"/>
  <c r="E3743" i="42"/>
  <c r="D3743" i="42"/>
  <c r="C3743" i="42"/>
  <c r="B3743" i="42"/>
  <c r="E3742" i="42"/>
  <c r="D3742" i="42"/>
  <c r="C3742" i="42"/>
  <c r="B3742" i="42"/>
  <c r="E3741" i="42"/>
  <c r="D3741" i="42"/>
  <c r="C3741" i="42"/>
  <c r="B3741" i="42"/>
  <c r="E3740" i="42"/>
  <c r="D3740" i="42"/>
  <c r="C3740" i="42"/>
  <c r="B3740" i="42"/>
  <c r="E3739" i="42"/>
  <c r="D3739" i="42"/>
  <c r="C3739" i="42"/>
  <c r="B3739" i="42"/>
  <c r="E3738" i="42"/>
  <c r="D3738" i="42"/>
  <c r="C3738" i="42"/>
  <c r="B3738" i="42"/>
  <c r="E3737" i="42"/>
  <c r="D3737" i="42"/>
  <c r="C3737" i="42"/>
  <c r="B3737" i="42"/>
  <c r="E3736" i="42"/>
  <c r="D3736" i="42"/>
  <c r="C3736" i="42"/>
  <c r="B3736" i="42"/>
  <c r="E3735" i="42"/>
  <c r="D3735" i="42"/>
  <c r="C3735" i="42"/>
  <c r="B3735" i="42"/>
  <c r="E3734" i="42"/>
  <c r="D3734" i="42"/>
  <c r="C3734" i="42"/>
  <c r="B3734" i="42"/>
  <c r="E3733" i="42"/>
  <c r="D3733" i="42"/>
  <c r="C3733" i="42"/>
  <c r="B3733" i="42"/>
  <c r="E3732" i="42"/>
  <c r="D3732" i="42"/>
  <c r="C3732" i="42"/>
  <c r="B3732" i="42"/>
  <c r="E3731" i="42"/>
  <c r="D3731" i="42"/>
  <c r="C3731" i="42"/>
  <c r="B3731" i="42"/>
  <c r="E3730" i="42"/>
  <c r="D3730" i="42"/>
  <c r="C3730" i="42"/>
  <c r="B3730" i="42"/>
  <c r="E3729" i="42"/>
  <c r="D3729" i="42"/>
  <c r="C3729" i="42"/>
  <c r="B3729" i="42"/>
  <c r="E3728" i="42"/>
  <c r="D3728" i="42"/>
  <c r="C3728" i="42"/>
  <c r="B3728" i="42"/>
  <c r="E3727" i="42"/>
  <c r="D3727" i="42"/>
  <c r="C3727" i="42"/>
  <c r="B3727" i="42"/>
  <c r="E3726" i="42"/>
  <c r="D3726" i="42"/>
  <c r="C3726" i="42"/>
  <c r="B3726" i="42"/>
  <c r="E3725" i="42"/>
  <c r="D3725" i="42"/>
  <c r="C3725" i="42"/>
  <c r="B3725" i="42"/>
  <c r="E3724" i="42"/>
  <c r="D3724" i="42"/>
  <c r="C3724" i="42"/>
  <c r="B3724" i="42"/>
  <c r="E3723" i="42"/>
  <c r="D3723" i="42"/>
  <c r="C3723" i="42"/>
  <c r="B3723" i="42"/>
  <c r="E3722" i="42"/>
  <c r="D3722" i="42"/>
  <c r="C3722" i="42"/>
  <c r="B3722" i="42"/>
  <c r="E3721" i="42"/>
  <c r="D3721" i="42"/>
  <c r="C3721" i="42"/>
  <c r="B3721" i="42"/>
  <c r="E3720" i="42"/>
  <c r="D3720" i="42"/>
  <c r="C3720" i="42"/>
  <c r="B3720" i="42"/>
  <c r="E3719" i="42"/>
  <c r="D3719" i="42"/>
  <c r="C3719" i="42"/>
  <c r="B3719" i="42"/>
  <c r="E3718" i="42"/>
  <c r="D3718" i="42"/>
  <c r="C3718" i="42"/>
  <c r="B3718" i="42"/>
  <c r="E3717" i="42"/>
  <c r="D3717" i="42"/>
  <c r="C3717" i="42"/>
  <c r="B3717" i="42"/>
  <c r="E3716" i="42"/>
  <c r="D3716" i="42"/>
  <c r="C3716" i="42"/>
  <c r="B3716" i="42"/>
  <c r="E3715" i="42"/>
  <c r="D3715" i="42"/>
  <c r="C3715" i="42"/>
  <c r="B3715" i="42"/>
  <c r="E3714" i="42"/>
  <c r="D3714" i="42"/>
  <c r="C3714" i="42"/>
  <c r="B3714" i="42"/>
  <c r="E3713" i="42"/>
  <c r="D3713" i="42"/>
  <c r="C3713" i="42"/>
  <c r="B3713" i="42"/>
  <c r="E3712" i="42"/>
  <c r="D3712" i="42"/>
  <c r="C3712" i="42"/>
  <c r="B3712" i="42"/>
  <c r="E3711" i="42"/>
  <c r="D3711" i="42"/>
  <c r="C3711" i="42"/>
  <c r="B3711" i="42"/>
  <c r="E3710" i="42"/>
  <c r="D3710" i="42"/>
  <c r="C3710" i="42"/>
  <c r="B3710" i="42"/>
  <c r="E3709" i="42"/>
  <c r="D3709" i="42"/>
  <c r="C3709" i="42"/>
  <c r="B3709" i="42"/>
  <c r="E3708" i="42"/>
  <c r="D3708" i="42"/>
  <c r="C3708" i="42"/>
  <c r="B3708" i="42"/>
  <c r="E3707" i="42"/>
  <c r="D3707" i="42"/>
  <c r="C3707" i="42"/>
  <c r="B3707" i="42"/>
  <c r="E3706" i="42"/>
  <c r="D3706" i="42"/>
  <c r="C3706" i="42"/>
  <c r="B3706" i="42"/>
  <c r="E3705" i="42"/>
  <c r="D3705" i="42"/>
  <c r="C3705" i="42"/>
  <c r="B3705" i="42"/>
  <c r="E3704" i="42"/>
  <c r="D3704" i="42"/>
  <c r="C3704" i="42"/>
  <c r="B3704" i="42"/>
  <c r="E3703" i="42"/>
  <c r="D3703" i="42"/>
  <c r="C3703" i="42"/>
  <c r="B3703" i="42"/>
  <c r="E3702" i="42"/>
  <c r="D3702" i="42"/>
  <c r="C3702" i="42"/>
  <c r="B3702" i="42"/>
  <c r="E3701" i="42"/>
  <c r="D3701" i="42"/>
  <c r="C3701" i="42"/>
  <c r="B3701" i="42"/>
  <c r="E3700" i="42"/>
  <c r="D3700" i="42"/>
  <c r="C3700" i="42"/>
  <c r="B3700" i="42"/>
  <c r="E3699" i="42"/>
  <c r="D3699" i="42"/>
  <c r="C3699" i="42"/>
  <c r="B3699" i="42"/>
  <c r="E3698" i="42"/>
  <c r="D3698" i="42"/>
  <c r="C3698" i="42"/>
  <c r="B3698" i="42"/>
  <c r="E3697" i="42"/>
  <c r="D3697" i="42"/>
  <c r="C3697" i="42"/>
  <c r="B3697" i="42"/>
  <c r="E3696" i="42"/>
  <c r="D3696" i="42"/>
  <c r="C3696" i="42"/>
  <c r="B3696" i="42"/>
  <c r="E3695" i="42"/>
  <c r="D3695" i="42"/>
  <c r="C3695" i="42"/>
  <c r="B3695" i="42"/>
  <c r="E3694" i="42"/>
  <c r="D3694" i="42"/>
  <c r="C3694" i="42"/>
  <c r="B3694" i="42"/>
  <c r="E3693" i="42"/>
  <c r="D3693" i="42"/>
  <c r="C3693" i="42"/>
  <c r="B3693" i="42"/>
  <c r="E3692" i="42"/>
  <c r="D3692" i="42"/>
  <c r="C3692" i="42"/>
  <c r="B3692" i="42"/>
  <c r="E3691" i="42"/>
  <c r="D3691" i="42"/>
  <c r="C3691" i="42"/>
  <c r="B3691" i="42"/>
  <c r="E3690" i="42"/>
  <c r="D3690" i="42"/>
  <c r="C3690" i="42"/>
  <c r="B3690" i="42"/>
  <c r="E3689" i="42"/>
  <c r="D3689" i="42"/>
  <c r="C3689" i="42"/>
  <c r="B3689" i="42"/>
  <c r="E3688" i="42"/>
  <c r="D3688" i="42"/>
  <c r="C3688" i="42"/>
  <c r="B3688" i="42"/>
  <c r="E3687" i="42"/>
  <c r="D3687" i="42"/>
  <c r="C3687" i="42"/>
  <c r="B3687" i="42"/>
  <c r="E3686" i="42"/>
  <c r="D3686" i="42"/>
  <c r="C3686" i="42"/>
  <c r="B3686" i="42"/>
  <c r="E3685" i="42"/>
  <c r="D3685" i="42"/>
  <c r="C3685" i="42"/>
  <c r="B3685" i="42"/>
  <c r="E3684" i="42"/>
  <c r="D3684" i="42"/>
  <c r="C3684" i="42"/>
  <c r="B3684" i="42"/>
  <c r="E3683" i="42"/>
  <c r="D3683" i="42"/>
  <c r="C3683" i="42"/>
  <c r="B3683" i="42"/>
  <c r="E3682" i="42"/>
  <c r="D3682" i="42"/>
  <c r="C3682" i="42"/>
  <c r="B3682" i="42"/>
  <c r="E3681" i="42"/>
  <c r="D3681" i="42"/>
  <c r="C3681" i="42"/>
  <c r="B3681" i="42"/>
  <c r="E3680" i="42"/>
  <c r="D3680" i="42"/>
  <c r="C3680" i="42"/>
  <c r="B3680" i="42"/>
  <c r="E3679" i="42"/>
  <c r="D3679" i="42"/>
  <c r="C3679" i="42"/>
  <c r="B3679" i="42"/>
  <c r="E3678" i="42"/>
  <c r="D3678" i="42"/>
  <c r="C3678" i="42"/>
  <c r="B3678" i="42"/>
  <c r="E3677" i="42"/>
  <c r="D3677" i="42"/>
  <c r="C3677" i="42"/>
  <c r="B3677" i="42"/>
  <c r="E3676" i="42"/>
  <c r="D3676" i="42"/>
  <c r="C3676" i="42"/>
  <c r="B3676" i="42"/>
  <c r="E3675" i="42"/>
  <c r="D3675" i="42"/>
  <c r="C3675" i="42"/>
  <c r="B3675" i="42"/>
  <c r="E3674" i="42"/>
  <c r="D3674" i="42"/>
  <c r="C3674" i="42"/>
  <c r="B3674" i="42"/>
  <c r="E3673" i="42"/>
  <c r="D3673" i="42"/>
  <c r="C3673" i="42"/>
  <c r="B3673" i="42"/>
  <c r="E3672" i="42"/>
  <c r="D3672" i="42"/>
  <c r="C3672" i="42"/>
  <c r="B3672" i="42"/>
  <c r="E3671" i="42"/>
  <c r="D3671" i="42"/>
  <c r="C3671" i="42"/>
  <c r="B3671" i="42"/>
  <c r="E3670" i="42"/>
  <c r="D3670" i="42"/>
  <c r="C3670" i="42"/>
  <c r="B3670" i="42"/>
  <c r="E3669" i="42"/>
  <c r="D3669" i="42"/>
  <c r="C3669" i="42"/>
  <c r="B3669" i="42"/>
  <c r="E3668" i="42"/>
  <c r="D3668" i="42"/>
  <c r="C3668" i="42"/>
  <c r="B3668" i="42"/>
  <c r="E3667" i="42"/>
  <c r="D3667" i="42"/>
  <c r="C3667" i="42"/>
  <c r="B3667" i="42"/>
  <c r="E3666" i="42"/>
  <c r="D3666" i="42"/>
  <c r="C3666" i="42"/>
  <c r="B3666" i="42"/>
  <c r="E3665" i="42"/>
  <c r="D3665" i="42"/>
  <c r="C3665" i="42"/>
  <c r="B3665" i="42"/>
  <c r="E3664" i="42"/>
  <c r="D3664" i="42"/>
  <c r="C3664" i="42"/>
  <c r="B3664" i="42"/>
  <c r="E3663" i="42"/>
  <c r="D3663" i="42"/>
  <c r="C3663" i="42"/>
  <c r="B3663" i="42"/>
  <c r="E3662" i="42"/>
  <c r="D3662" i="42"/>
  <c r="C3662" i="42"/>
  <c r="B3662" i="42"/>
  <c r="E3661" i="42"/>
  <c r="D3661" i="42"/>
  <c r="C3661" i="42"/>
  <c r="B3661" i="42"/>
  <c r="E3660" i="42"/>
  <c r="D3660" i="42"/>
  <c r="C3660" i="42"/>
  <c r="B3660" i="42"/>
  <c r="E3659" i="42"/>
  <c r="D3659" i="42"/>
  <c r="C3659" i="42"/>
  <c r="B3659" i="42"/>
  <c r="E3658" i="42"/>
  <c r="D3658" i="42"/>
  <c r="C3658" i="42"/>
  <c r="B3658" i="42"/>
  <c r="E3657" i="42"/>
  <c r="D3657" i="42"/>
  <c r="C3657" i="42"/>
  <c r="B3657" i="42"/>
  <c r="E3656" i="42"/>
  <c r="D3656" i="42"/>
  <c r="C3656" i="42"/>
  <c r="B3656" i="42"/>
  <c r="E3655" i="42"/>
  <c r="D3655" i="42"/>
  <c r="C3655" i="42"/>
  <c r="B3655" i="42"/>
  <c r="E3654" i="42"/>
  <c r="D3654" i="42"/>
  <c r="C3654" i="42"/>
  <c r="B3654" i="42"/>
  <c r="E3653" i="42"/>
  <c r="D3653" i="42"/>
  <c r="C3653" i="42"/>
  <c r="B3653" i="42"/>
  <c r="E3652" i="42"/>
  <c r="D3652" i="42"/>
  <c r="C3652" i="42"/>
  <c r="B3652" i="42"/>
  <c r="E3651" i="42"/>
  <c r="D3651" i="42"/>
  <c r="C3651" i="42"/>
  <c r="B3651" i="42"/>
  <c r="E3650" i="42"/>
  <c r="D3650" i="42"/>
  <c r="C3650" i="42"/>
  <c r="B3650" i="42"/>
  <c r="E3649" i="42"/>
  <c r="D3649" i="42"/>
  <c r="C3649" i="42"/>
  <c r="B3649" i="42"/>
  <c r="E3648" i="42"/>
  <c r="D3648" i="42"/>
  <c r="C3648" i="42"/>
  <c r="B3648" i="42"/>
  <c r="E3647" i="42"/>
  <c r="D3647" i="42"/>
  <c r="C3647" i="42"/>
  <c r="B3647" i="42"/>
  <c r="E3646" i="42"/>
  <c r="D3646" i="42"/>
  <c r="C3646" i="42"/>
  <c r="B3646" i="42"/>
  <c r="E3645" i="42"/>
  <c r="D3645" i="42"/>
  <c r="C3645" i="42"/>
  <c r="B3645" i="42"/>
  <c r="E3644" i="42"/>
  <c r="D3644" i="42"/>
  <c r="C3644" i="42"/>
  <c r="B3644" i="42"/>
  <c r="E3643" i="42"/>
  <c r="D3643" i="42"/>
  <c r="C3643" i="42"/>
  <c r="B3643" i="42"/>
  <c r="E3642" i="42"/>
  <c r="D3642" i="42"/>
  <c r="C3642" i="42"/>
  <c r="B3642" i="42"/>
  <c r="E3641" i="42"/>
  <c r="D3641" i="42"/>
  <c r="C3641" i="42"/>
  <c r="B3641" i="42"/>
  <c r="E3640" i="42"/>
  <c r="D3640" i="42"/>
  <c r="C3640" i="42"/>
  <c r="B3640" i="42"/>
  <c r="E3639" i="42"/>
  <c r="D3639" i="42"/>
  <c r="C3639" i="42"/>
  <c r="B3639" i="42"/>
  <c r="E3638" i="42"/>
  <c r="D3638" i="42"/>
  <c r="C3638" i="42"/>
  <c r="B3638" i="42"/>
  <c r="E3637" i="42"/>
  <c r="D3637" i="42"/>
  <c r="C3637" i="42"/>
  <c r="B3637" i="42"/>
  <c r="E3636" i="42"/>
  <c r="D3636" i="42"/>
  <c r="C3636" i="42"/>
  <c r="B3636" i="42"/>
  <c r="E3635" i="42"/>
  <c r="D3635" i="42"/>
  <c r="C3635" i="42"/>
  <c r="B3635" i="42"/>
  <c r="E3634" i="42"/>
  <c r="D3634" i="42"/>
  <c r="C3634" i="42"/>
  <c r="B3634" i="42"/>
  <c r="E3633" i="42"/>
  <c r="D3633" i="42"/>
  <c r="C3633" i="42"/>
  <c r="B3633" i="42"/>
  <c r="E3632" i="42"/>
  <c r="D3632" i="42"/>
  <c r="C3632" i="42"/>
  <c r="B3632" i="42"/>
  <c r="E3631" i="42"/>
  <c r="D3631" i="42"/>
  <c r="C3631" i="42"/>
  <c r="B3631" i="42"/>
  <c r="E3630" i="42"/>
  <c r="D3630" i="42"/>
  <c r="C3630" i="42"/>
  <c r="B3630" i="42"/>
  <c r="E3629" i="42"/>
  <c r="D3629" i="42"/>
  <c r="C3629" i="42"/>
  <c r="B3629" i="42"/>
  <c r="E3628" i="42"/>
  <c r="D3628" i="42"/>
  <c r="C3628" i="42"/>
  <c r="B3628" i="42"/>
  <c r="E3627" i="42"/>
  <c r="D3627" i="42"/>
  <c r="C3627" i="42"/>
  <c r="B3627" i="42"/>
  <c r="E3626" i="42"/>
  <c r="D3626" i="42"/>
  <c r="C3626" i="42"/>
  <c r="B3626" i="42"/>
  <c r="E3625" i="42"/>
  <c r="D3625" i="42"/>
  <c r="C3625" i="42"/>
  <c r="B3625" i="42"/>
  <c r="E3624" i="42"/>
  <c r="D3624" i="42"/>
  <c r="C3624" i="42"/>
  <c r="B3624" i="42"/>
  <c r="E3623" i="42"/>
  <c r="D3623" i="42"/>
  <c r="C3623" i="42"/>
  <c r="B3623" i="42"/>
  <c r="E3622" i="42"/>
  <c r="D3622" i="42"/>
  <c r="C3622" i="42"/>
  <c r="B3622" i="42"/>
  <c r="E3621" i="42"/>
  <c r="D3621" i="42"/>
  <c r="C3621" i="42"/>
  <c r="B3621" i="42"/>
  <c r="E3620" i="42"/>
  <c r="D3620" i="42"/>
  <c r="C3620" i="42"/>
  <c r="B3620" i="42"/>
  <c r="E3619" i="42"/>
  <c r="D3619" i="42"/>
  <c r="C3619" i="42"/>
  <c r="B3619" i="42"/>
  <c r="E3618" i="42"/>
  <c r="D3618" i="42"/>
  <c r="C3618" i="42"/>
  <c r="B3618" i="42"/>
  <c r="E3617" i="42"/>
  <c r="D3617" i="42"/>
  <c r="C3617" i="42"/>
  <c r="B3617" i="42"/>
  <c r="E3616" i="42"/>
  <c r="D3616" i="42"/>
  <c r="C3616" i="42"/>
  <c r="B3616" i="42"/>
  <c r="E3615" i="42"/>
  <c r="D3615" i="42"/>
  <c r="C3615" i="42"/>
  <c r="B3615" i="42"/>
  <c r="E3614" i="42"/>
  <c r="D3614" i="42"/>
  <c r="C3614" i="42"/>
  <c r="B3614" i="42"/>
  <c r="E3613" i="42"/>
  <c r="D3613" i="42"/>
  <c r="C3613" i="42"/>
  <c r="B3613" i="42"/>
  <c r="E3612" i="42"/>
  <c r="D3612" i="42"/>
  <c r="C3612" i="42"/>
  <c r="B3612" i="42"/>
  <c r="E3611" i="42"/>
  <c r="D3611" i="42"/>
  <c r="C3611" i="42"/>
  <c r="B3611" i="42"/>
  <c r="E3610" i="42"/>
  <c r="D3610" i="42"/>
  <c r="C3610" i="42"/>
  <c r="B3610" i="42"/>
  <c r="E3609" i="42"/>
  <c r="D3609" i="42"/>
  <c r="C3609" i="42"/>
  <c r="B3609" i="42"/>
  <c r="E3608" i="42"/>
  <c r="D3608" i="42"/>
  <c r="C3608" i="42"/>
  <c r="B3608" i="42"/>
  <c r="E3607" i="42"/>
  <c r="D3607" i="42"/>
  <c r="C3607" i="42"/>
  <c r="B3607" i="42"/>
  <c r="E3606" i="42"/>
  <c r="D3606" i="42"/>
  <c r="C3606" i="42"/>
  <c r="B3606" i="42"/>
  <c r="E3605" i="42"/>
  <c r="D3605" i="42"/>
  <c r="C3605" i="42"/>
  <c r="B3605" i="42"/>
  <c r="E3604" i="42"/>
  <c r="D3604" i="42"/>
  <c r="C3604" i="42"/>
  <c r="B3604" i="42"/>
  <c r="E3603" i="42"/>
  <c r="D3603" i="42"/>
  <c r="C3603" i="42"/>
  <c r="B3603" i="42"/>
  <c r="E3602" i="42"/>
  <c r="D3602" i="42"/>
  <c r="C3602" i="42"/>
  <c r="B3602" i="42"/>
  <c r="E3601" i="42"/>
  <c r="D3601" i="42"/>
  <c r="C3601" i="42"/>
  <c r="B3601" i="42"/>
  <c r="E3600" i="42"/>
  <c r="D3600" i="42"/>
  <c r="C3600" i="42"/>
  <c r="B3600" i="42"/>
  <c r="E3599" i="42"/>
  <c r="D3599" i="42"/>
  <c r="C3599" i="42"/>
  <c r="B3599" i="42"/>
  <c r="E3598" i="42"/>
  <c r="D3598" i="42"/>
  <c r="C3598" i="42"/>
  <c r="B3598" i="42"/>
  <c r="E3597" i="42"/>
  <c r="D3597" i="42"/>
  <c r="C3597" i="42"/>
  <c r="B3597" i="42"/>
  <c r="E3596" i="42"/>
  <c r="D3596" i="42"/>
  <c r="C3596" i="42"/>
  <c r="B3596" i="42"/>
  <c r="E3595" i="42"/>
  <c r="D3595" i="42"/>
  <c r="C3595" i="42"/>
  <c r="B3595" i="42"/>
  <c r="E3594" i="42"/>
  <c r="D3594" i="42"/>
  <c r="C3594" i="42"/>
  <c r="B3594" i="42"/>
  <c r="E3593" i="42"/>
  <c r="D3593" i="42"/>
  <c r="C3593" i="42"/>
  <c r="B3593" i="42"/>
  <c r="E3592" i="42"/>
  <c r="D3592" i="42"/>
  <c r="C3592" i="42"/>
  <c r="B3592" i="42"/>
  <c r="E3591" i="42"/>
  <c r="D3591" i="42"/>
  <c r="C3591" i="42"/>
  <c r="B3591" i="42"/>
  <c r="E3590" i="42"/>
  <c r="D3590" i="42"/>
  <c r="C3590" i="42"/>
  <c r="B3590" i="42"/>
  <c r="E3589" i="42"/>
  <c r="D3589" i="42"/>
  <c r="C3589" i="42"/>
  <c r="B3589" i="42"/>
  <c r="E3588" i="42"/>
  <c r="D3588" i="42"/>
  <c r="C3588" i="42"/>
  <c r="B3588" i="42"/>
  <c r="E3587" i="42"/>
  <c r="D3587" i="42"/>
  <c r="C3587" i="42"/>
  <c r="B3587" i="42"/>
  <c r="E3586" i="42"/>
  <c r="D3586" i="42"/>
  <c r="C3586" i="42"/>
  <c r="B3586" i="42"/>
  <c r="E3585" i="42"/>
  <c r="D3585" i="42"/>
  <c r="C3585" i="42"/>
  <c r="B3585" i="42"/>
  <c r="E3584" i="42"/>
  <c r="D3584" i="42"/>
  <c r="C3584" i="42"/>
  <c r="B3584" i="42"/>
  <c r="E3583" i="42"/>
  <c r="D3583" i="42"/>
  <c r="C3583" i="42"/>
  <c r="B3583" i="42"/>
  <c r="E3582" i="42"/>
  <c r="D3582" i="42"/>
  <c r="C3582" i="42"/>
  <c r="B3582" i="42"/>
  <c r="E3581" i="42"/>
  <c r="D3581" i="42"/>
  <c r="C3581" i="42"/>
  <c r="B3581" i="42"/>
  <c r="E3580" i="42"/>
  <c r="D3580" i="42"/>
  <c r="C3580" i="42"/>
  <c r="B3580" i="42"/>
  <c r="E3579" i="42"/>
  <c r="D3579" i="42"/>
  <c r="C3579" i="42"/>
  <c r="B3579" i="42"/>
  <c r="E3578" i="42"/>
  <c r="D3578" i="42"/>
  <c r="C3578" i="42"/>
  <c r="B3578" i="42"/>
  <c r="E3577" i="42"/>
  <c r="D3577" i="42"/>
  <c r="C3577" i="42"/>
  <c r="B3577" i="42"/>
  <c r="E3576" i="42"/>
  <c r="D3576" i="42"/>
  <c r="C3576" i="42"/>
  <c r="B3576" i="42"/>
  <c r="E3575" i="42"/>
  <c r="D3575" i="42"/>
  <c r="C3575" i="42"/>
  <c r="B3575" i="42"/>
  <c r="E3574" i="42"/>
  <c r="D3574" i="42"/>
  <c r="C3574" i="42"/>
  <c r="B3574" i="42"/>
  <c r="E3573" i="42"/>
  <c r="D3573" i="42"/>
  <c r="C3573" i="42"/>
  <c r="B3573" i="42"/>
  <c r="E3572" i="42"/>
  <c r="D3572" i="42"/>
  <c r="C3572" i="42"/>
  <c r="B3572" i="42"/>
  <c r="E3571" i="42"/>
  <c r="D3571" i="42"/>
  <c r="C3571" i="42"/>
  <c r="B3571" i="42"/>
  <c r="E3570" i="42"/>
  <c r="D3570" i="42"/>
  <c r="C3570" i="42"/>
  <c r="B3570" i="42"/>
  <c r="E3569" i="42"/>
  <c r="D3569" i="42"/>
  <c r="C3569" i="42"/>
  <c r="B3569" i="42"/>
  <c r="E3568" i="42"/>
  <c r="D3568" i="42"/>
  <c r="C3568" i="42"/>
  <c r="B3568" i="42"/>
  <c r="E3567" i="42"/>
  <c r="D3567" i="42"/>
  <c r="C3567" i="42"/>
  <c r="B3567" i="42"/>
  <c r="E3566" i="42"/>
  <c r="D3566" i="42"/>
  <c r="C3566" i="42"/>
  <c r="B3566" i="42"/>
  <c r="E3565" i="42"/>
  <c r="D3565" i="42"/>
  <c r="C3565" i="42"/>
  <c r="B3565" i="42"/>
  <c r="E3564" i="42"/>
  <c r="D3564" i="42"/>
  <c r="C3564" i="42"/>
  <c r="B3564" i="42"/>
  <c r="E3563" i="42"/>
  <c r="D3563" i="42"/>
  <c r="C3563" i="42"/>
  <c r="B3563" i="42"/>
  <c r="E3562" i="42"/>
  <c r="D3562" i="42"/>
  <c r="C3562" i="42"/>
  <c r="B3562" i="42"/>
  <c r="E3561" i="42"/>
  <c r="D3561" i="42"/>
  <c r="C3561" i="42"/>
  <c r="B3561" i="42"/>
  <c r="E3560" i="42"/>
  <c r="D3560" i="42"/>
  <c r="C3560" i="42"/>
  <c r="B3560" i="42"/>
  <c r="E3559" i="42"/>
  <c r="D3559" i="42"/>
  <c r="C3559" i="42"/>
  <c r="B3559" i="42"/>
  <c r="E3558" i="42"/>
  <c r="D3558" i="42"/>
  <c r="C3558" i="42"/>
  <c r="B3558" i="42"/>
  <c r="E3557" i="42"/>
  <c r="D3557" i="42"/>
  <c r="C3557" i="42"/>
  <c r="B3557" i="42"/>
  <c r="E3556" i="42"/>
  <c r="D3556" i="42"/>
  <c r="C3556" i="42"/>
  <c r="B3556" i="42"/>
  <c r="E3555" i="42"/>
  <c r="D3555" i="42"/>
  <c r="C3555" i="42"/>
  <c r="B3555" i="42"/>
  <c r="E3554" i="42"/>
  <c r="D3554" i="42"/>
  <c r="C3554" i="42"/>
  <c r="B3554" i="42"/>
  <c r="E3553" i="42"/>
  <c r="D3553" i="42"/>
  <c r="C3553" i="42"/>
  <c r="B3553" i="42"/>
  <c r="E3552" i="42"/>
  <c r="D3552" i="42"/>
  <c r="C3552" i="42"/>
  <c r="B3552" i="42"/>
  <c r="E3551" i="42"/>
  <c r="D3551" i="42"/>
  <c r="C3551" i="42"/>
  <c r="B3551" i="42"/>
  <c r="E3550" i="42"/>
  <c r="D3550" i="42"/>
  <c r="C3550" i="42"/>
  <c r="B3550" i="42"/>
  <c r="E3549" i="42"/>
  <c r="D3549" i="42"/>
  <c r="C3549" i="42"/>
  <c r="B3549" i="42"/>
  <c r="E3548" i="42"/>
  <c r="D3548" i="42"/>
  <c r="C3548" i="42"/>
  <c r="B3548" i="42"/>
  <c r="E3547" i="42"/>
  <c r="D3547" i="42"/>
  <c r="C3547" i="42"/>
  <c r="B3547" i="42"/>
  <c r="E3546" i="42"/>
  <c r="D3546" i="42"/>
  <c r="C3546" i="42"/>
  <c r="B3546" i="42"/>
  <c r="E3545" i="42"/>
  <c r="D3545" i="42"/>
  <c r="C3545" i="42"/>
  <c r="B3545" i="42"/>
  <c r="E3544" i="42"/>
  <c r="D3544" i="42"/>
  <c r="C3544" i="42"/>
  <c r="B3544" i="42"/>
  <c r="E3543" i="42"/>
  <c r="D3543" i="42"/>
  <c r="C3543" i="42"/>
  <c r="B3543" i="42"/>
  <c r="E3542" i="42"/>
  <c r="D3542" i="42"/>
  <c r="C3542" i="42"/>
  <c r="B3542" i="42"/>
  <c r="E3541" i="42"/>
  <c r="D3541" i="42"/>
  <c r="C3541" i="42"/>
  <c r="B3541" i="42"/>
  <c r="E3540" i="42"/>
  <c r="D3540" i="42"/>
  <c r="C3540" i="42"/>
  <c r="B3540" i="42"/>
  <c r="E3539" i="42"/>
  <c r="D3539" i="42"/>
  <c r="C3539" i="42"/>
  <c r="B3539" i="42"/>
  <c r="E3538" i="42"/>
  <c r="D3538" i="42"/>
  <c r="C3538" i="42"/>
  <c r="B3538" i="42"/>
  <c r="E3537" i="42"/>
  <c r="D3537" i="42"/>
  <c r="C3537" i="42"/>
  <c r="B3537" i="42"/>
  <c r="E3536" i="42"/>
  <c r="D3536" i="42"/>
  <c r="C3536" i="42"/>
  <c r="B3536" i="42"/>
  <c r="E3535" i="42"/>
  <c r="D3535" i="42"/>
  <c r="C3535" i="42"/>
  <c r="B3535" i="42"/>
  <c r="E3534" i="42"/>
  <c r="D3534" i="42"/>
  <c r="C3534" i="42"/>
  <c r="B3534" i="42"/>
  <c r="E3533" i="42"/>
  <c r="D3533" i="42"/>
  <c r="C3533" i="42"/>
  <c r="B3533" i="42"/>
  <c r="E3532" i="42"/>
  <c r="D3532" i="42"/>
  <c r="C3532" i="42"/>
  <c r="B3532" i="42"/>
  <c r="E3531" i="42"/>
  <c r="D3531" i="42"/>
  <c r="C3531" i="42"/>
  <c r="B3531" i="42"/>
  <c r="E3530" i="42"/>
  <c r="D3530" i="42"/>
  <c r="C3530" i="42"/>
  <c r="B3530" i="42"/>
  <c r="E3529" i="42"/>
  <c r="D3529" i="42"/>
  <c r="C3529" i="42"/>
  <c r="B3529" i="42"/>
  <c r="E3528" i="42"/>
  <c r="D3528" i="42"/>
  <c r="C3528" i="42"/>
  <c r="B3528" i="42"/>
  <c r="E3527" i="42"/>
  <c r="D3527" i="42"/>
  <c r="C3527" i="42"/>
  <c r="B3527" i="42"/>
  <c r="E3526" i="42"/>
  <c r="D3526" i="42"/>
  <c r="C3526" i="42"/>
  <c r="B3526" i="42"/>
  <c r="E3525" i="42"/>
  <c r="D3525" i="42"/>
  <c r="C3525" i="42"/>
  <c r="B3525" i="42"/>
  <c r="E3524" i="42"/>
  <c r="D3524" i="42"/>
  <c r="C3524" i="42"/>
  <c r="B3524" i="42"/>
  <c r="E3523" i="42"/>
  <c r="D3523" i="42"/>
  <c r="C3523" i="42"/>
  <c r="B3523" i="42"/>
  <c r="E3522" i="42"/>
  <c r="D3522" i="42"/>
  <c r="C3522" i="42"/>
  <c r="B3522" i="42"/>
  <c r="E3521" i="42"/>
  <c r="D3521" i="42"/>
  <c r="C3521" i="42"/>
  <c r="B3521" i="42"/>
  <c r="E3520" i="42"/>
  <c r="D3520" i="42"/>
  <c r="C3520" i="42"/>
  <c r="B3520" i="42"/>
  <c r="E3519" i="42"/>
  <c r="D3519" i="42"/>
  <c r="C3519" i="42"/>
  <c r="B3519" i="42"/>
  <c r="E3518" i="42"/>
  <c r="D3518" i="42"/>
  <c r="C3518" i="42"/>
  <c r="B3518" i="42"/>
  <c r="E3517" i="42"/>
  <c r="D3517" i="42"/>
  <c r="C3517" i="42"/>
  <c r="B3517" i="42"/>
  <c r="E3516" i="42"/>
  <c r="D3516" i="42"/>
  <c r="C3516" i="42"/>
  <c r="B3516" i="42"/>
  <c r="E3515" i="42"/>
  <c r="D3515" i="42"/>
  <c r="C3515" i="42"/>
  <c r="B3515" i="42"/>
  <c r="E3514" i="42"/>
  <c r="D3514" i="42"/>
  <c r="C3514" i="42"/>
  <c r="B3514" i="42"/>
  <c r="E3513" i="42"/>
  <c r="D3513" i="42"/>
  <c r="C3513" i="42"/>
  <c r="B3513" i="42"/>
  <c r="E3512" i="42"/>
  <c r="D3512" i="42"/>
  <c r="C3512" i="42"/>
  <c r="B3512" i="42"/>
  <c r="E3511" i="42"/>
  <c r="D3511" i="42"/>
  <c r="C3511" i="42"/>
  <c r="B3511" i="42"/>
  <c r="E3510" i="42"/>
  <c r="D3510" i="42"/>
  <c r="C3510" i="42"/>
  <c r="B3510" i="42"/>
  <c r="E3509" i="42"/>
  <c r="D3509" i="42"/>
  <c r="C3509" i="42"/>
  <c r="B3509" i="42"/>
  <c r="E3508" i="42"/>
  <c r="D3508" i="42"/>
  <c r="C3508" i="42"/>
  <c r="B3508" i="42"/>
  <c r="J3982" i="1" l="1"/>
  <c r="H3982" i="1"/>
  <c r="J3981" i="1"/>
  <c r="H3981" i="1"/>
  <c r="J3980" i="1"/>
  <c r="H3980" i="1"/>
  <c r="J3979" i="1"/>
  <c r="H3979" i="1"/>
  <c r="J3978" i="1"/>
  <c r="H3978" i="1"/>
  <c r="J3977" i="1"/>
  <c r="H3977" i="1"/>
  <c r="J3976" i="1"/>
  <c r="H3976" i="1"/>
  <c r="J3975" i="1"/>
  <c r="H3975" i="1"/>
  <c r="J3974" i="1"/>
  <c r="H3974" i="1"/>
  <c r="J3973" i="1"/>
  <c r="H3973" i="1"/>
  <c r="J3972" i="1"/>
  <c r="H3972" i="1"/>
  <c r="J3971" i="1"/>
  <c r="H3971" i="1"/>
  <c r="J3970" i="1"/>
  <c r="H3970" i="1"/>
  <c r="J3969" i="1"/>
  <c r="H3969" i="1"/>
  <c r="J3968" i="1"/>
  <c r="H3968" i="1"/>
  <c r="J3967" i="1"/>
  <c r="H3967" i="1"/>
  <c r="J3966" i="1"/>
  <c r="H3966" i="1"/>
  <c r="J3965" i="1"/>
  <c r="H3965" i="1"/>
  <c r="J3964" i="1"/>
  <c r="H3964" i="1"/>
  <c r="J3963" i="1"/>
  <c r="H3963" i="1"/>
  <c r="J3962" i="1"/>
  <c r="H3962" i="1"/>
  <c r="J3961" i="1"/>
  <c r="H3961" i="1"/>
  <c r="J3960" i="1"/>
  <c r="H3960" i="1"/>
  <c r="J3959" i="1"/>
  <c r="H3959" i="1"/>
  <c r="J3958" i="1"/>
  <c r="H3958" i="1"/>
  <c r="J3957" i="1"/>
  <c r="H3957" i="1"/>
  <c r="J3956" i="1"/>
  <c r="H3956" i="1"/>
  <c r="J3955" i="1"/>
  <c r="H3955" i="1"/>
  <c r="J3954" i="1"/>
  <c r="H3954" i="1"/>
  <c r="J3953" i="1"/>
  <c r="H3953" i="1"/>
  <c r="J3952" i="1"/>
  <c r="H3952" i="1"/>
  <c r="J3951" i="1"/>
  <c r="H3951" i="1"/>
  <c r="J3950" i="1"/>
  <c r="H3950" i="1"/>
  <c r="J3949" i="1"/>
  <c r="H3949" i="1"/>
  <c r="J3948" i="1"/>
  <c r="H3948" i="1"/>
  <c r="J3947" i="1"/>
  <c r="H3947" i="1"/>
  <c r="J3946" i="1"/>
  <c r="H3946" i="1"/>
  <c r="J3945" i="1"/>
  <c r="H3945" i="1"/>
  <c r="J3944" i="1"/>
  <c r="H3944" i="1"/>
  <c r="J3943" i="1"/>
  <c r="H3943" i="1"/>
  <c r="J3942" i="1"/>
  <c r="H3942" i="1"/>
  <c r="J3941" i="1"/>
  <c r="H3941" i="1"/>
  <c r="J3940" i="1"/>
  <c r="H3940" i="1"/>
  <c r="J3939" i="1"/>
  <c r="H3939" i="1"/>
  <c r="J3938" i="1"/>
  <c r="H3938" i="1"/>
  <c r="J3937" i="1"/>
  <c r="H3937" i="1"/>
  <c r="J3936" i="1"/>
  <c r="H3936" i="1"/>
  <c r="J3935" i="1"/>
  <c r="H3935" i="1"/>
  <c r="J3934" i="1"/>
  <c r="H3934" i="1"/>
  <c r="J3933" i="1"/>
  <c r="H3933" i="1"/>
  <c r="J3932" i="1"/>
  <c r="H3932" i="1"/>
  <c r="J3931" i="1"/>
  <c r="H3931" i="1"/>
  <c r="J3930" i="1"/>
  <c r="H3930" i="1"/>
  <c r="J3929" i="1"/>
  <c r="H3929" i="1"/>
  <c r="J3928" i="1"/>
  <c r="H3928" i="1"/>
  <c r="J3927" i="1"/>
  <c r="H3927" i="1"/>
  <c r="J3926" i="1"/>
  <c r="H3926" i="1"/>
  <c r="J1" i="1" l="1"/>
  <c r="J3925" i="1"/>
  <c r="J3924" i="1"/>
  <c r="J3923" i="1"/>
  <c r="J3922" i="1"/>
  <c r="J3921" i="1"/>
  <c r="J3920" i="1"/>
  <c r="J3919" i="1"/>
  <c r="J3918" i="1"/>
  <c r="J3917" i="1"/>
  <c r="J3916" i="1"/>
  <c r="J3915" i="1"/>
  <c r="J3914" i="1"/>
  <c r="J3913" i="1"/>
  <c r="J3912" i="1"/>
  <c r="J3911" i="1"/>
  <c r="J3910" i="1"/>
  <c r="J3909" i="1"/>
  <c r="J3908" i="1"/>
  <c r="J3907" i="1"/>
  <c r="J3906" i="1"/>
  <c r="J3905" i="1"/>
  <c r="J3904" i="1"/>
  <c r="J3903" i="1"/>
  <c r="J3902" i="1"/>
  <c r="J3901" i="1"/>
  <c r="J3900" i="1"/>
  <c r="J3899" i="1"/>
  <c r="J3898" i="1"/>
  <c r="J3897" i="1"/>
  <c r="J3896" i="1"/>
  <c r="J3895" i="1"/>
  <c r="J3894" i="1"/>
  <c r="J3893" i="1"/>
  <c r="J3892" i="1"/>
  <c r="J3891" i="1"/>
  <c r="J3890" i="1"/>
  <c r="J3889" i="1"/>
  <c r="J3888" i="1"/>
  <c r="J3887" i="1"/>
  <c r="J3886" i="1"/>
  <c r="J3885" i="1"/>
  <c r="J3884" i="1"/>
  <c r="J3883" i="1"/>
  <c r="J3882" i="1"/>
  <c r="J3881" i="1"/>
  <c r="J3880" i="1"/>
  <c r="J3879" i="1"/>
  <c r="J3878" i="1"/>
  <c r="J3877" i="1"/>
  <c r="J3876" i="1"/>
  <c r="J3875" i="1"/>
  <c r="J3874" i="1"/>
  <c r="J3873" i="1"/>
  <c r="J3872" i="1"/>
  <c r="J3871" i="1"/>
  <c r="J3870" i="1"/>
  <c r="J3869" i="1"/>
  <c r="J3868" i="1"/>
  <c r="J3867" i="1"/>
  <c r="J3866" i="1"/>
  <c r="J3865" i="1"/>
  <c r="J3864" i="1"/>
  <c r="H3925" i="1" l="1"/>
  <c r="H3924" i="1"/>
  <c r="H3923" i="1"/>
  <c r="H3922" i="1"/>
  <c r="H3921" i="1"/>
  <c r="H3920" i="1"/>
  <c r="H3919" i="1"/>
  <c r="H3918" i="1"/>
  <c r="H3917" i="1"/>
  <c r="H3916" i="1"/>
  <c r="H3915" i="1"/>
  <c r="H3914" i="1"/>
  <c r="H3913" i="1"/>
  <c r="H3912" i="1"/>
  <c r="H3911" i="1"/>
  <c r="H3910" i="1"/>
  <c r="H3909" i="1"/>
  <c r="H3908" i="1"/>
  <c r="H3907" i="1"/>
  <c r="H3906" i="1"/>
  <c r="H3905" i="1"/>
  <c r="H3904" i="1"/>
  <c r="H3903" i="1"/>
  <c r="H3902" i="1"/>
  <c r="H3901" i="1"/>
  <c r="H3900" i="1"/>
  <c r="H3899" i="1"/>
  <c r="H3898" i="1"/>
  <c r="H3897" i="1"/>
  <c r="H3896" i="1"/>
  <c r="H3895" i="1"/>
  <c r="H3894" i="1"/>
  <c r="H3893" i="1"/>
  <c r="H3892" i="1"/>
  <c r="H3891" i="1"/>
  <c r="H3890" i="1"/>
  <c r="H3889" i="1"/>
  <c r="H3888" i="1"/>
  <c r="H3887" i="1"/>
  <c r="H3886" i="1"/>
  <c r="H3885" i="1"/>
  <c r="H3884" i="1"/>
  <c r="H3883" i="1"/>
  <c r="H3882" i="1"/>
  <c r="H3881" i="1"/>
  <c r="H3880" i="1"/>
  <c r="H3879" i="1"/>
  <c r="H3878" i="1"/>
  <c r="H3877" i="1"/>
  <c r="H3876" i="1"/>
  <c r="H3875" i="1"/>
  <c r="H3874" i="1"/>
  <c r="H3873" i="1"/>
  <c r="H3872" i="1"/>
  <c r="H3871" i="1"/>
  <c r="H3870" i="1"/>
  <c r="H3869" i="1"/>
  <c r="H3868" i="1"/>
  <c r="H3867" i="1"/>
  <c r="H3866" i="1"/>
  <c r="H3865" i="1"/>
  <c r="H3864" i="1"/>
  <c r="A1" i="1" l="1"/>
  <c r="J3863" i="1" l="1"/>
  <c r="H3863" i="1"/>
  <c r="J3862" i="1"/>
  <c r="H3862" i="1"/>
  <c r="J3861" i="1"/>
  <c r="H3861" i="1"/>
  <c r="J3860" i="1"/>
  <c r="H3860" i="1"/>
  <c r="J3859" i="1"/>
  <c r="H3859" i="1"/>
  <c r="J3858" i="1"/>
  <c r="H3858" i="1"/>
  <c r="J3857" i="1"/>
  <c r="H3857" i="1"/>
  <c r="J3856" i="1"/>
  <c r="H3856" i="1"/>
  <c r="J3855" i="1"/>
  <c r="H3855" i="1"/>
  <c r="J3854" i="1"/>
  <c r="H3854" i="1"/>
  <c r="J3853" i="1"/>
  <c r="H3853" i="1"/>
  <c r="J3852" i="1"/>
  <c r="H3852" i="1"/>
  <c r="J3851" i="1"/>
  <c r="H3851" i="1"/>
  <c r="J3850" i="1"/>
  <c r="H3850" i="1"/>
  <c r="J3849" i="1"/>
  <c r="H3849" i="1"/>
  <c r="J3848" i="1"/>
  <c r="H3848" i="1"/>
  <c r="J3847" i="1"/>
  <c r="H3847" i="1"/>
  <c r="J3846" i="1"/>
  <c r="H3846" i="1"/>
  <c r="J3845" i="1"/>
  <c r="H3845" i="1"/>
  <c r="J3844" i="1"/>
  <c r="H3844" i="1"/>
  <c r="J3843" i="1"/>
  <c r="H3843" i="1"/>
  <c r="J3842" i="1"/>
  <c r="H3842" i="1"/>
  <c r="J3841" i="1"/>
  <c r="H3841" i="1"/>
  <c r="J3840" i="1"/>
  <c r="H3840" i="1"/>
  <c r="J3839" i="1"/>
  <c r="H3839" i="1"/>
  <c r="J3838" i="1"/>
  <c r="H3838" i="1"/>
  <c r="J3837" i="1"/>
  <c r="H3837" i="1"/>
  <c r="J3836" i="1"/>
  <c r="H3836" i="1"/>
  <c r="J3835" i="1"/>
  <c r="H3835" i="1"/>
  <c r="J3834" i="1"/>
  <c r="H3834" i="1"/>
  <c r="J3833" i="1"/>
  <c r="H3833" i="1"/>
  <c r="J3832" i="1"/>
  <c r="H3832" i="1"/>
  <c r="J3831" i="1"/>
  <c r="H3831" i="1"/>
  <c r="J3830" i="1"/>
  <c r="H3830" i="1"/>
  <c r="J3829" i="1"/>
  <c r="H3829" i="1"/>
  <c r="J3828" i="1"/>
  <c r="H3828" i="1"/>
  <c r="J3827" i="1"/>
  <c r="H3827" i="1"/>
  <c r="J3826" i="1"/>
  <c r="H3826" i="1"/>
  <c r="J3825" i="1"/>
  <c r="H3825" i="1"/>
  <c r="J3824" i="1"/>
  <c r="H3824" i="1"/>
  <c r="J3823" i="1"/>
  <c r="H3823" i="1"/>
  <c r="J3822" i="1"/>
  <c r="H3822" i="1"/>
  <c r="J3821" i="1"/>
  <c r="H3821" i="1"/>
  <c r="J3820" i="1"/>
  <c r="H3820" i="1"/>
  <c r="J3819" i="1"/>
  <c r="H3819" i="1"/>
  <c r="J3818" i="1"/>
  <c r="H3818" i="1"/>
  <c r="J3817" i="1"/>
  <c r="H3817" i="1"/>
  <c r="J3816" i="1"/>
  <c r="H3816" i="1"/>
  <c r="J3815" i="1"/>
  <c r="H3815" i="1"/>
  <c r="J3814" i="1"/>
  <c r="H3814" i="1"/>
  <c r="J3813" i="1"/>
  <c r="H3813" i="1"/>
  <c r="J3812" i="1"/>
  <c r="H3812" i="1"/>
  <c r="J3811" i="1" l="1"/>
  <c r="J3810" i="1"/>
  <c r="J3809" i="1"/>
  <c r="J3808" i="1"/>
  <c r="J3807" i="1"/>
  <c r="J3806" i="1"/>
  <c r="J3805" i="1"/>
  <c r="J3804" i="1"/>
  <c r="J3803" i="1"/>
  <c r="J3802" i="1"/>
  <c r="J3801" i="1"/>
  <c r="J3800" i="1"/>
  <c r="J3799" i="1"/>
  <c r="J3798" i="1"/>
  <c r="J3797" i="1"/>
  <c r="J3796" i="1"/>
  <c r="J3795" i="1"/>
  <c r="J3794" i="1"/>
  <c r="J3793" i="1"/>
  <c r="J3792" i="1"/>
  <c r="J3791" i="1"/>
  <c r="J3790" i="1"/>
  <c r="J3789" i="1"/>
  <c r="J3788" i="1"/>
  <c r="J3787" i="1"/>
  <c r="J3786" i="1"/>
  <c r="J3785" i="1"/>
  <c r="J3784" i="1"/>
  <c r="J3783" i="1"/>
  <c r="J3782" i="1"/>
  <c r="J3781" i="1"/>
  <c r="J3780" i="1"/>
  <c r="J3779" i="1"/>
  <c r="J3778" i="1"/>
  <c r="J3777" i="1"/>
  <c r="J3776" i="1"/>
  <c r="J3775" i="1"/>
  <c r="J3774" i="1"/>
  <c r="J3773" i="1"/>
  <c r="J3772" i="1"/>
  <c r="J3771" i="1"/>
  <c r="J3770" i="1"/>
  <c r="J3769" i="1"/>
  <c r="J3768" i="1"/>
  <c r="J3767" i="1"/>
  <c r="J3766" i="1"/>
  <c r="J3765" i="1"/>
  <c r="J3764" i="1"/>
  <c r="J3763" i="1"/>
  <c r="J3762" i="1"/>
  <c r="J3761" i="1"/>
  <c r="J3760" i="1"/>
  <c r="J3759" i="1"/>
  <c r="J3758" i="1"/>
  <c r="J3757" i="1"/>
  <c r="J3756" i="1"/>
  <c r="J3755" i="1"/>
  <c r="J3754" i="1"/>
  <c r="J3753" i="1"/>
  <c r="J3752" i="1"/>
  <c r="J3751" i="1"/>
  <c r="J3750" i="1"/>
  <c r="J3749" i="1"/>
  <c r="J3748" i="1"/>
  <c r="J3747" i="1"/>
  <c r="J3746" i="1"/>
  <c r="J3745" i="1"/>
  <c r="J3744" i="1"/>
  <c r="J3743" i="1"/>
  <c r="J3742" i="1"/>
  <c r="J3741" i="1"/>
  <c r="J3740" i="1"/>
  <c r="J3739" i="1"/>
  <c r="J3738" i="1"/>
  <c r="J3737" i="1"/>
  <c r="J3736" i="1"/>
  <c r="J3735" i="1"/>
  <c r="J3734" i="1"/>
  <c r="J3733" i="1"/>
  <c r="J3732" i="1"/>
  <c r="J3731" i="1"/>
  <c r="J3730" i="1"/>
  <c r="J3729" i="1"/>
  <c r="J3728" i="1"/>
  <c r="J3727" i="1"/>
  <c r="J3726" i="1"/>
  <c r="J3725" i="1"/>
  <c r="J3724" i="1"/>
  <c r="J3723" i="1"/>
  <c r="J3722" i="1"/>
  <c r="J3721" i="1"/>
  <c r="J3720" i="1"/>
  <c r="J3719" i="1"/>
  <c r="J3718" i="1"/>
  <c r="J3717" i="1"/>
  <c r="J3716" i="1"/>
  <c r="J3715" i="1"/>
  <c r="J3714" i="1"/>
  <c r="J3713" i="1"/>
  <c r="J3712" i="1"/>
  <c r="J3711" i="1"/>
  <c r="J3710" i="1"/>
  <c r="J3709" i="1"/>
  <c r="J3708" i="1"/>
  <c r="J3707" i="1"/>
  <c r="J3706" i="1"/>
  <c r="J3705" i="1"/>
  <c r="J3704" i="1"/>
  <c r="J3703" i="1"/>
  <c r="J3702" i="1"/>
  <c r="J3701" i="1"/>
  <c r="J3700" i="1"/>
  <c r="J3699" i="1"/>
  <c r="J3698" i="1"/>
  <c r="J3697" i="1"/>
  <c r="J3696" i="1"/>
  <c r="J3695" i="1"/>
  <c r="J3694" i="1"/>
  <c r="J3693" i="1"/>
  <c r="J3692" i="1"/>
  <c r="J3691" i="1"/>
  <c r="J3690" i="1"/>
  <c r="J3689" i="1"/>
  <c r="J3688" i="1"/>
  <c r="J3687" i="1"/>
  <c r="J3686" i="1"/>
  <c r="J3685" i="1"/>
  <c r="H3811" i="1"/>
  <c r="H3810" i="1"/>
  <c r="H3809" i="1"/>
  <c r="H3808" i="1"/>
  <c r="H3807" i="1"/>
  <c r="H3806" i="1"/>
  <c r="H3805" i="1"/>
  <c r="H3804" i="1"/>
  <c r="H3803" i="1"/>
  <c r="H3802" i="1"/>
  <c r="H3801" i="1"/>
  <c r="H3800" i="1"/>
  <c r="H3799" i="1"/>
  <c r="H3798" i="1"/>
  <c r="H3797" i="1"/>
  <c r="H3796" i="1"/>
  <c r="H3795" i="1"/>
  <c r="H3794" i="1"/>
  <c r="H3793" i="1"/>
  <c r="H3792" i="1"/>
  <c r="H3791" i="1"/>
  <c r="H3790" i="1"/>
  <c r="H3789" i="1"/>
  <c r="H3788" i="1"/>
  <c r="H3787" i="1"/>
  <c r="H3786" i="1"/>
  <c r="H3785" i="1"/>
  <c r="H3784" i="1"/>
  <c r="H3783" i="1"/>
  <c r="H3782" i="1"/>
  <c r="H3781" i="1"/>
  <c r="H3780" i="1"/>
  <c r="H3779" i="1"/>
  <c r="H3778" i="1"/>
  <c r="H3777" i="1"/>
  <c r="H3776" i="1"/>
  <c r="H3775" i="1"/>
  <c r="H3774" i="1"/>
  <c r="H3773" i="1"/>
  <c r="H3772" i="1"/>
  <c r="H3771" i="1"/>
  <c r="H3770" i="1"/>
  <c r="H3769" i="1"/>
  <c r="H3768" i="1"/>
  <c r="H3767" i="1"/>
  <c r="H3766" i="1"/>
  <c r="H3765" i="1"/>
  <c r="H3764" i="1"/>
  <c r="H3763" i="1"/>
  <c r="H3762" i="1"/>
  <c r="H3761" i="1"/>
  <c r="H3760" i="1"/>
  <c r="H3759" i="1"/>
  <c r="H3758" i="1"/>
  <c r="H3757" i="1"/>
  <c r="H3756" i="1"/>
  <c r="H3755" i="1"/>
  <c r="H3754" i="1"/>
  <c r="H3753" i="1"/>
  <c r="H3752" i="1"/>
  <c r="H3751" i="1"/>
  <c r="H3750" i="1"/>
  <c r="H3749" i="1"/>
  <c r="H3748" i="1"/>
  <c r="H3747" i="1"/>
  <c r="H3746" i="1"/>
  <c r="H3745" i="1"/>
  <c r="H3744" i="1"/>
  <c r="H3743" i="1"/>
  <c r="H3742" i="1"/>
  <c r="H3741" i="1"/>
  <c r="H3740" i="1"/>
  <c r="H3739" i="1"/>
  <c r="H3738" i="1"/>
  <c r="H3737" i="1"/>
  <c r="H3736" i="1"/>
  <c r="H3735" i="1"/>
  <c r="H3734" i="1"/>
  <c r="H3733" i="1"/>
  <c r="H3732" i="1"/>
  <c r="H3731" i="1"/>
  <c r="H3730" i="1"/>
  <c r="H3729" i="1"/>
  <c r="H3728" i="1"/>
  <c r="H3727" i="1"/>
  <c r="H3726" i="1"/>
  <c r="H3725" i="1"/>
  <c r="H3724" i="1"/>
  <c r="H3723" i="1"/>
  <c r="H3722" i="1"/>
  <c r="H3721" i="1"/>
  <c r="H3720" i="1"/>
  <c r="H3719" i="1"/>
  <c r="H3718" i="1"/>
  <c r="H3717" i="1"/>
  <c r="H3716" i="1"/>
  <c r="H3715" i="1"/>
  <c r="H3714" i="1"/>
  <c r="H3713" i="1"/>
  <c r="H3712" i="1"/>
  <c r="H3711" i="1"/>
  <c r="H3710" i="1"/>
  <c r="H3709" i="1"/>
  <c r="H3708" i="1"/>
  <c r="H3707" i="1"/>
  <c r="H3706" i="1"/>
  <c r="H3705" i="1"/>
  <c r="H3704" i="1"/>
  <c r="H3703" i="1"/>
  <c r="H3702" i="1"/>
  <c r="H3701" i="1"/>
  <c r="H3700" i="1"/>
  <c r="H3699" i="1"/>
  <c r="H3698" i="1"/>
  <c r="H3697" i="1"/>
  <c r="H3696" i="1"/>
  <c r="H3695" i="1"/>
  <c r="H3694" i="1"/>
  <c r="H3693" i="1"/>
  <c r="H3692" i="1"/>
  <c r="H3691" i="1"/>
  <c r="H3690" i="1"/>
  <c r="H3689" i="1"/>
  <c r="H3688" i="1"/>
  <c r="H3687" i="1"/>
  <c r="H3686" i="1"/>
  <c r="H3685" i="1"/>
  <c r="J3684" i="1" l="1"/>
  <c r="J3683" i="1"/>
  <c r="J3682" i="1"/>
  <c r="J3681" i="1"/>
  <c r="J3680" i="1"/>
  <c r="J3679" i="1"/>
  <c r="J3678" i="1"/>
  <c r="J3677" i="1"/>
  <c r="J3676" i="1"/>
  <c r="J3675" i="1"/>
  <c r="J3674" i="1"/>
  <c r="J3673" i="1"/>
  <c r="J3672" i="1"/>
  <c r="J3671" i="1"/>
  <c r="J3670" i="1"/>
  <c r="J3669" i="1"/>
  <c r="J3668" i="1"/>
  <c r="J3667" i="1"/>
  <c r="J3666" i="1"/>
  <c r="J3665" i="1"/>
  <c r="J3664" i="1"/>
  <c r="J3663" i="1"/>
  <c r="J3662" i="1"/>
  <c r="J3661" i="1"/>
  <c r="J3660" i="1"/>
  <c r="J3659" i="1"/>
  <c r="J3658" i="1"/>
  <c r="J3657" i="1"/>
  <c r="J3656" i="1"/>
  <c r="J3655" i="1"/>
  <c r="J3654" i="1"/>
  <c r="J3653" i="1"/>
  <c r="J3652" i="1"/>
  <c r="J3651" i="1"/>
  <c r="J3650" i="1"/>
  <c r="J3649" i="1"/>
  <c r="J3648" i="1"/>
  <c r="J3647" i="1"/>
  <c r="J3646" i="1"/>
  <c r="J3645" i="1"/>
  <c r="J3644" i="1"/>
  <c r="J3643" i="1"/>
  <c r="J3642" i="1"/>
  <c r="J3641" i="1"/>
  <c r="J3640" i="1"/>
  <c r="J3639" i="1"/>
  <c r="J3638" i="1"/>
  <c r="J3637" i="1"/>
  <c r="J3636" i="1"/>
  <c r="J3635" i="1"/>
  <c r="J3634" i="1"/>
  <c r="J3633" i="1"/>
  <c r="J3632" i="1"/>
  <c r="J3631" i="1"/>
  <c r="J3630" i="1"/>
  <c r="J3629" i="1"/>
  <c r="J3628" i="1"/>
  <c r="J3627" i="1"/>
  <c r="J3626" i="1"/>
  <c r="J3625" i="1"/>
  <c r="J3624" i="1"/>
  <c r="J3623" i="1"/>
  <c r="J3622" i="1"/>
  <c r="J3621" i="1"/>
  <c r="J3620" i="1"/>
  <c r="J3619" i="1"/>
  <c r="J3618" i="1"/>
  <c r="J3617" i="1"/>
  <c r="J3616" i="1"/>
  <c r="J3615" i="1"/>
  <c r="J3614" i="1"/>
  <c r="J3613" i="1"/>
  <c r="J3612" i="1"/>
  <c r="J3611" i="1"/>
  <c r="J3610" i="1"/>
  <c r="J3609" i="1"/>
  <c r="J3608" i="1"/>
  <c r="J3607" i="1"/>
  <c r="J3606" i="1"/>
  <c r="J3605" i="1"/>
  <c r="J3604" i="1"/>
  <c r="J3603" i="1"/>
  <c r="J3602" i="1"/>
  <c r="J3601" i="1"/>
  <c r="J3600" i="1"/>
  <c r="J3599" i="1"/>
  <c r="J3598" i="1"/>
  <c r="J3597" i="1"/>
  <c r="J3596" i="1"/>
  <c r="J3595" i="1"/>
  <c r="J3594" i="1"/>
  <c r="J3593" i="1"/>
  <c r="J3592" i="1"/>
  <c r="J3591" i="1"/>
  <c r="J3590" i="1"/>
  <c r="J3589" i="1"/>
  <c r="J3588" i="1"/>
  <c r="J3587" i="1"/>
  <c r="J3586" i="1"/>
  <c r="J3585" i="1"/>
  <c r="J3584" i="1"/>
  <c r="J3583" i="1"/>
  <c r="J3582" i="1"/>
  <c r="J3581" i="1"/>
  <c r="J3580" i="1"/>
  <c r="J3579" i="1"/>
  <c r="J3578" i="1"/>
  <c r="J3577" i="1"/>
  <c r="J3576" i="1"/>
  <c r="J3575" i="1"/>
  <c r="J3574" i="1"/>
  <c r="J3573" i="1"/>
  <c r="J3572" i="1"/>
  <c r="J3571" i="1"/>
  <c r="J3570" i="1"/>
  <c r="J3569" i="1"/>
  <c r="J3568" i="1"/>
  <c r="J3567" i="1"/>
  <c r="J3566" i="1"/>
  <c r="J3565" i="1"/>
  <c r="J3564" i="1"/>
  <c r="J3563" i="1"/>
  <c r="J3562" i="1"/>
  <c r="J3561" i="1"/>
  <c r="J3560" i="1"/>
  <c r="J3559" i="1"/>
  <c r="J3558" i="1"/>
  <c r="J3557" i="1"/>
  <c r="J3556" i="1"/>
  <c r="J3555" i="1"/>
  <c r="J3554" i="1"/>
  <c r="J3553" i="1"/>
  <c r="J3552" i="1"/>
  <c r="J3551" i="1"/>
  <c r="J3550" i="1"/>
  <c r="J3549" i="1"/>
  <c r="J3548" i="1"/>
  <c r="J3547" i="1"/>
  <c r="J3546" i="1"/>
  <c r="J3545" i="1"/>
  <c r="J3544" i="1"/>
  <c r="J3543" i="1"/>
  <c r="J3542" i="1"/>
  <c r="J3541" i="1"/>
  <c r="J3540" i="1"/>
  <c r="J3539" i="1"/>
  <c r="J3538" i="1"/>
  <c r="J3537" i="1"/>
  <c r="J3536" i="1"/>
  <c r="J3535" i="1"/>
  <c r="J3534" i="1"/>
  <c r="J3533" i="1"/>
  <c r="J3532" i="1"/>
  <c r="J3531" i="1"/>
  <c r="J3530" i="1"/>
  <c r="J3529" i="1"/>
  <c r="J3528" i="1"/>
  <c r="J3527" i="1"/>
  <c r="J3526" i="1"/>
  <c r="J3525" i="1"/>
  <c r="J3524" i="1"/>
  <c r="J3523" i="1"/>
  <c r="J3522" i="1"/>
  <c r="J3521" i="1"/>
  <c r="J3520" i="1"/>
  <c r="J3519" i="1"/>
  <c r="J3518" i="1"/>
  <c r="J3517" i="1"/>
  <c r="J3516" i="1"/>
  <c r="J3515" i="1"/>
  <c r="J3514" i="1"/>
  <c r="J3513" i="1"/>
  <c r="J3512" i="1"/>
  <c r="H3684" i="1" l="1"/>
  <c r="H3683" i="1"/>
  <c r="H3682" i="1"/>
  <c r="H3681" i="1"/>
  <c r="H3680" i="1"/>
  <c r="H3679" i="1"/>
  <c r="H3678" i="1"/>
  <c r="H3677" i="1"/>
  <c r="H3676" i="1"/>
  <c r="H3675" i="1"/>
  <c r="H3674" i="1"/>
  <c r="H3673" i="1"/>
  <c r="H3672" i="1"/>
  <c r="H3671" i="1"/>
  <c r="H3670" i="1"/>
  <c r="H3669" i="1"/>
  <c r="H3668" i="1"/>
  <c r="H3667" i="1"/>
  <c r="H3666" i="1"/>
  <c r="H3665" i="1" l="1"/>
  <c r="H3664" i="1"/>
  <c r="H3663" i="1"/>
  <c r="H3662" i="1"/>
  <c r="H3661" i="1"/>
  <c r="H3660" i="1"/>
  <c r="H3659" i="1"/>
  <c r="H3658" i="1"/>
  <c r="H3657" i="1"/>
  <c r="H3656" i="1"/>
  <c r="H3655" i="1"/>
  <c r="H3654" i="1"/>
  <c r="H3653" i="1"/>
  <c r="H3652" i="1"/>
  <c r="H3651" i="1"/>
  <c r="H3650" i="1"/>
  <c r="H3649" i="1"/>
  <c r="H3648" i="1"/>
  <c r="H3647" i="1"/>
  <c r="H3646" i="1"/>
  <c r="H3645" i="1"/>
  <c r="H3644" i="1"/>
  <c r="H3643" i="1"/>
  <c r="H3642" i="1"/>
  <c r="H3641" i="1"/>
  <c r="H3640" i="1"/>
  <c r="H3639" i="1"/>
  <c r="H3638" i="1"/>
  <c r="H3637" i="1"/>
  <c r="H3636" i="1"/>
  <c r="H3635" i="1"/>
  <c r="H3634" i="1"/>
  <c r="H3633" i="1"/>
  <c r="H3632" i="1"/>
  <c r="H3631" i="1"/>
  <c r="H3630" i="1"/>
  <c r="H3629" i="1"/>
  <c r="H3628" i="1"/>
  <c r="H3627" i="1"/>
  <c r="H3626" i="1"/>
  <c r="H3625" i="1"/>
  <c r="H3624" i="1"/>
  <c r="H3623" i="1"/>
  <c r="H3622" i="1"/>
  <c r="H3621" i="1"/>
  <c r="H3620" i="1"/>
  <c r="H3619" i="1"/>
  <c r="H3618" i="1"/>
  <c r="H3617" i="1"/>
  <c r="H3616" i="1"/>
  <c r="H3615" i="1"/>
  <c r="H3614" i="1"/>
  <c r="H3613" i="1"/>
  <c r="H3612" i="1"/>
  <c r="H3611" i="1"/>
  <c r="H3610" i="1"/>
  <c r="H3609" i="1"/>
  <c r="H3608" i="1"/>
  <c r="H3607" i="1"/>
  <c r="H3606" i="1"/>
  <c r="H3605" i="1"/>
  <c r="H3604" i="1"/>
  <c r="H3603" i="1"/>
  <c r="H3602" i="1"/>
  <c r="H3601" i="1"/>
  <c r="H3600" i="1"/>
  <c r="H3599" i="1"/>
  <c r="H3598" i="1"/>
  <c r="H3597" i="1"/>
  <c r="H3596" i="1"/>
  <c r="H3595" i="1"/>
  <c r="H3594" i="1"/>
  <c r="H3593" i="1"/>
  <c r="H3592" i="1"/>
  <c r="H3591" i="1"/>
  <c r="H3590" i="1"/>
  <c r="H3589" i="1"/>
  <c r="H3588" i="1"/>
  <c r="H3587" i="1"/>
  <c r="H3586" i="1"/>
  <c r="H3585" i="1"/>
  <c r="H3584" i="1"/>
  <c r="H3583" i="1"/>
  <c r="H3582" i="1"/>
  <c r="H3581" i="1"/>
  <c r="H3580" i="1"/>
  <c r="H3579" i="1"/>
  <c r="H3578" i="1"/>
  <c r="H3577" i="1"/>
  <c r="H3576" i="1"/>
  <c r="H3575" i="1"/>
  <c r="H3574" i="1"/>
  <c r="H3573" i="1" l="1"/>
  <c r="H3572" i="1"/>
  <c r="H3571" i="1"/>
  <c r="H3570" i="1"/>
  <c r="H3569" i="1"/>
  <c r="H3568" i="1"/>
  <c r="H3567" i="1"/>
  <c r="H3566" i="1"/>
  <c r="H3565" i="1"/>
  <c r="H3564" i="1"/>
  <c r="H3563" i="1"/>
  <c r="H3562" i="1"/>
  <c r="I1" i="42" l="1"/>
  <c r="E3492" i="13" l="1"/>
  <c r="D3492" i="13" s="1"/>
  <c r="C3492" i="13" l="1"/>
  <c r="H3561" i="1" l="1"/>
  <c r="H3560" i="1"/>
  <c r="H3559" i="1"/>
  <c r="H3558" i="1"/>
  <c r="H3557" i="1"/>
  <c r="H3556" i="1"/>
  <c r="H3555" i="1"/>
  <c r="H3554" i="1"/>
  <c r="H3553" i="1"/>
  <c r="H3552" i="1"/>
  <c r="H3551" i="1"/>
  <c r="H3550" i="1"/>
  <c r="H3549" i="1"/>
  <c r="H3548" i="1"/>
  <c r="H3547" i="1"/>
  <c r="H3546" i="1"/>
  <c r="H3545" i="1"/>
  <c r="H3544" i="1"/>
  <c r="H3543" i="1"/>
  <c r="H3542" i="1"/>
  <c r="H3541" i="1"/>
  <c r="H3540" i="1"/>
  <c r="H3539" i="1"/>
  <c r="H3538" i="1"/>
  <c r="H3537" i="1"/>
  <c r="H3536" i="1"/>
  <c r="H3535" i="1"/>
  <c r="H3534" i="1"/>
  <c r="H3533" i="1"/>
  <c r="H3532" i="1"/>
  <c r="H3531" i="1"/>
  <c r="H3530" i="1"/>
  <c r="H3529" i="1"/>
  <c r="H3528" i="1"/>
  <c r="H3527" i="1"/>
  <c r="H3526" i="1"/>
  <c r="H3525" i="1"/>
  <c r="H3524" i="1"/>
  <c r="H3523" i="1"/>
  <c r="H3522" i="1"/>
  <c r="H3521" i="1"/>
  <c r="H3520" i="1"/>
  <c r="H3519" i="1"/>
  <c r="H3518" i="1"/>
  <c r="H3517" i="1"/>
  <c r="H3516" i="1"/>
  <c r="H3515" i="1"/>
  <c r="H3514" i="1"/>
  <c r="H3513" i="1"/>
  <c r="H3512" i="1"/>
  <c r="H3511" i="1"/>
  <c r="H3510" i="1"/>
  <c r="H3509" i="1"/>
  <c r="H3508" i="1"/>
  <c r="H3507" i="1"/>
  <c r="H3506" i="1"/>
  <c r="H3505" i="1"/>
  <c r="H3504" i="1"/>
  <c r="H3503" i="1"/>
  <c r="H3502" i="1"/>
  <c r="H3501" i="1"/>
  <c r="H3500" i="1"/>
  <c r="H3499" i="1"/>
  <c r="H3498" i="1"/>
  <c r="H3497" i="1"/>
  <c r="H3496" i="1"/>
  <c r="H3495" i="1"/>
  <c r="H3494" i="1"/>
  <c r="H3493" i="1"/>
  <c r="H3492" i="1"/>
  <c r="H3491" i="1"/>
  <c r="H3490" i="1"/>
  <c r="H3489" i="1"/>
  <c r="H3488" i="1"/>
  <c r="H3487" i="1"/>
  <c r="H3486" i="1"/>
  <c r="H3485" i="1"/>
  <c r="H3484" i="1"/>
  <c r="H3483" i="1"/>
  <c r="H3482" i="1"/>
  <c r="H3481" i="1"/>
  <c r="H3480" i="1"/>
  <c r="H3479" i="1"/>
  <c r="H3478" i="1"/>
  <c r="H3477" i="1"/>
  <c r="H3476" i="1"/>
  <c r="H3475" i="1"/>
  <c r="H3474" i="1"/>
  <c r="H3473" i="1"/>
  <c r="I7" i="1"/>
  <c r="J4" i="1"/>
  <c r="J2" i="1"/>
  <c r="I1" i="1"/>
  <c r="I8" i="1" l="1"/>
  <c r="I9" i="1" s="1"/>
  <c r="L1" i="1"/>
  <c r="L2491" i="1"/>
  <c r="L2490" i="1"/>
  <c r="L2489" i="1"/>
  <c r="L2488" i="1"/>
  <c r="L2487" i="1"/>
  <c r="L2486" i="1"/>
  <c r="L2485" i="1"/>
  <c r="L2484" i="1"/>
  <c r="L2483" i="1"/>
  <c r="L2482" i="1"/>
  <c r="M1" i="1"/>
  <c r="L3263" i="1"/>
  <c r="L3262" i="1"/>
  <c r="L3261" i="1"/>
  <c r="L3260" i="1"/>
  <c r="L3259" i="1"/>
  <c r="K7" i="1"/>
  <c r="I10" i="1" l="1"/>
  <c r="E4" i="42"/>
  <c r="H3472" i="1"/>
  <c r="H3471" i="1"/>
  <c r="H3470" i="1"/>
  <c r="H3469" i="1"/>
  <c r="H3468" i="1"/>
  <c r="H3467" i="1"/>
  <c r="H3466" i="1"/>
  <c r="H3465" i="1"/>
  <c r="H3464" i="1"/>
  <c r="H3463" i="1"/>
  <c r="H3462" i="1"/>
  <c r="H3461" i="1"/>
  <c r="H3460" i="1"/>
  <c r="H3459" i="1"/>
  <c r="H3458" i="1"/>
  <c r="H3457" i="1"/>
  <c r="H3456" i="1"/>
  <c r="H3455" i="1"/>
  <c r="H3454" i="1"/>
  <c r="H3453" i="1"/>
  <c r="H3452" i="1"/>
  <c r="H3451" i="1"/>
  <c r="H3450" i="1"/>
  <c r="H3449" i="1"/>
  <c r="H3448" i="1"/>
  <c r="H3447" i="1"/>
  <c r="H3446" i="1"/>
  <c r="H3445" i="1"/>
  <c r="H3444" i="1"/>
  <c r="H3443" i="1"/>
  <c r="H3442" i="1"/>
  <c r="H3441" i="1"/>
  <c r="H3440" i="1"/>
  <c r="H3439" i="1"/>
  <c r="H3438" i="1"/>
  <c r="H3437" i="1"/>
  <c r="H3436" i="1"/>
  <c r="H3435" i="1"/>
  <c r="H3434" i="1"/>
  <c r="H3433" i="1"/>
  <c r="H3432" i="1"/>
  <c r="H3431" i="1"/>
  <c r="H3430" i="1"/>
  <c r="H3429" i="1"/>
  <c r="H3428" i="1"/>
  <c r="H3427" i="1"/>
  <c r="H3426" i="1"/>
  <c r="H3425" i="1"/>
  <c r="H3424" i="1"/>
  <c r="H3423" i="1"/>
  <c r="H3422" i="1"/>
  <c r="H3421" i="1"/>
  <c r="H3420" i="1"/>
  <c r="H3419" i="1"/>
  <c r="H3418" i="1"/>
  <c r="H3417" i="1"/>
  <c r="H3416" i="1"/>
  <c r="H3415" i="1"/>
  <c r="H3414" i="1"/>
  <c r="H3413" i="1"/>
  <c r="H3412" i="1"/>
  <c r="H3411" i="1"/>
  <c r="H3410" i="1"/>
  <c r="H3409" i="1"/>
  <c r="H3408" i="1"/>
  <c r="H3407" i="1"/>
  <c r="H3406" i="1"/>
  <c r="H3405" i="1"/>
  <c r="H3404" i="1"/>
  <c r="H3403" i="1"/>
  <c r="H3402" i="1"/>
  <c r="H3401" i="1"/>
  <c r="H3400" i="1"/>
  <c r="H3399" i="1"/>
  <c r="H3398" i="1"/>
  <c r="H3397" i="1"/>
  <c r="H3396" i="1"/>
  <c r="H3394" i="1"/>
  <c r="H3393" i="1"/>
  <c r="H3392" i="1"/>
  <c r="H3391" i="1"/>
  <c r="H3390" i="1"/>
  <c r="H3389" i="1"/>
  <c r="H3388" i="1"/>
  <c r="H3387" i="1"/>
  <c r="H3386" i="1"/>
  <c r="H3385" i="1"/>
  <c r="H3384" i="1"/>
  <c r="H3383" i="1"/>
  <c r="H3382" i="1"/>
  <c r="H3381" i="1"/>
  <c r="H3380" i="1"/>
  <c r="H3379" i="1"/>
  <c r="H3378" i="1"/>
  <c r="H3377" i="1"/>
  <c r="H3376" i="1"/>
  <c r="H3375" i="1"/>
  <c r="H3374" i="1"/>
  <c r="H3373" i="1"/>
  <c r="H3372" i="1"/>
  <c r="H3371" i="1"/>
  <c r="H3370" i="1"/>
  <c r="H3369" i="1"/>
  <c r="H3368" i="1"/>
  <c r="H3367" i="1"/>
  <c r="H3366" i="1"/>
  <c r="H3365" i="1"/>
  <c r="H3364" i="1"/>
  <c r="H3363" i="1"/>
  <c r="H3362" i="1"/>
  <c r="H3361" i="1"/>
  <c r="H3360" i="1"/>
  <c r="H3359" i="1"/>
  <c r="H3358" i="1"/>
  <c r="H3357" i="1"/>
  <c r="H3356" i="1"/>
  <c r="H3355" i="1"/>
  <c r="H3354" i="1"/>
  <c r="H3353" i="1"/>
  <c r="H3352" i="1"/>
  <c r="H3351" i="1"/>
  <c r="H3350" i="1"/>
  <c r="H3349" i="1"/>
  <c r="H3348" i="1"/>
  <c r="H3347" i="1"/>
  <c r="H3346" i="1"/>
  <c r="H3345" i="1"/>
  <c r="H3344" i="1"/>
  <c r="H3343" i="1"/>
  <c r="H3342" i="1"/>
  <c r="H3341" i="1"/>
  <c r="H3340" i="1"/>
  <c r="H3339" i="1"/>
  <c r="H3338" i="1"/>
  <c r="H3337" i="1"/>
  <c r="H3336" i="1"/>
  <c r="H3335" i="1"/>
  <c r="H3334" i="1"/>
  <c r="H3333" i="1"/>
  <c r="H3332" i="1"/>
  <c r="H3331" i="1"/>
  <c r="H3330" i="1"/>
  <c r="H3329" i="1"/>
  <c r="H3328" i="1"/>
  <c r="H3327" i="1"/>
  <c r="H3326" i="1"/>
  <c r="H3325" i="1"/>
  <c r="H3324" i="1"/>
  <c r="H3323" i="1"/>
  <c r="H3322" i="1"/>
  <c r="H3321" i="1"/>
  <c r="H3320" i="1"/>
  <c r="H3319" i="1"/>
  <c r="H3318" i="1"/>
  <c r="H3317" i="1"/>
  <c r="H3316" i="1"/>
  <c r="H3315" i="1"/>
  <c r="H3314" i="1"/>
  <c r="H3313" i="1"/>
  <c r="H3312" i="1"/>
  <c r="H3311" i="1"/>
  <c r="H3310" i="1"/>
  <c r="H3309" i="1"/>
  <c r="H3308" i="1"/>
  <c r="H3307" i="1"/>
  <c r="H3306" i="1"/>
  <c r="H3305" i="1"/>
  <c r="H3304" i="1"/>
  <c r="H3303" i="1"/>
  <c r="H3302" i="1"/>
  <c r="H3301" i="1"/>
  <c r="H3300" i="1"/>
  <c r="H3299" i="1"/>
  <c r="H3298" i="1"/>
  <c r="H3297" i="1"/>
  <c r="H3296" i="1"/>
  <c r="H3295" i="1"/>
  <c r="H3294" i="1"/>
  <c r="H3293" i="1"/>
  <c r="H3292" i="1"/>
  <c r="H3291" i="1"/>
  <c r="H3290" i="1"/>
  <c r="H3289" i="1"/>
  <c r="H3288" i="1"/>
  <c r="H3287" i="1"/>
  <c r="H3286" i="1"/>
  <c r="H3285" i="1"/>
  <c r="H3284" i="1"/>
  <c r="H3283" i="1"/>
  <c r="H3282" i="1"/>
  <c r="H3281" i="1"/>
  <c r="H3280" i="1"/>
  <c r="H3279" i="1"/>
  <c r="H3278" i="1"/>
  <c r="H3277" i="1"/>
  <c r="H3276" i="1"/>
  <c r="H3275" i="1"/>
  <c r="H3274" i="1"/>
  <c r="H3273" i="1"/>
  <c r="H3272" i="1"/>
  <c r="H3271" i="1"/>
  <c r="H3270" i="1"/>
  <c r="H3269" i="1"/>
  <c r="H3268" i="1"/>
  <c r="H3267" i="1"/>
  <c r="H3266" i="1"/>
  <c r="H3265" i="1"/>
  <c r="H3264" i="1"/>
  <c r="H3263" i="1"/>
  <c r="H3262" i="1"/>
  <c r="H3261" i="1"/>
  <c r="H3260" i="1"/>
  <c r="H3259" i="1"/>
  <c r="H3258" i="1"/>
  <c r="H3257" i="1"/>
  <c r="H3256" i="1"/>
  <c r="H3255" i="1"/>
  <c r="H3254" i="1"/>
  <c r="H3253" i="1"/>
  <c r="H3252" i="1"/>
  <c r="H3251" i="1"/>
  <c r="H3250" i="1"/>
  <c r="H3249" i="1"/>
  <c r="H3248" i="1"/>
  <c r="H3247" i="1"/>
  <c r="H3246" i="1"/>
  <c r="H3245" i="1"/>
  <c r="H3244" i="1"/>
  <c r="H3243" i="1"/>
  <c r="H3242" i="1"/>
  <c r="H3241" i="1"/>
  <c r="H3240" i="1"/>
  <c r="H3239" i="1"/>
  <c r="H3238" i="1"/>
  <c r="H3237" i="1"/>
  <c r="H3236" i="1"/>
  <c r="H3235" i="1"/>
  <c r="H3234" i="1"/>
  <c r="H3233" i="1"/>
  <c r="H3232" i="1"/>
  <c r="H3231" i="1"/>
  <c r="H3230" i="1"/>
  <c r="H3229" i="1"/>
  <c r="H3228" i="1"/>
  <c r="H3227" i="1"/>
  <c r="H3226" i="1"/>
  <c r="H3225" i="1"/>
  <c r="H3224" i="1"/>
  <c r="H3223" i="1"/>
  <c r="H3222" i="1"/>
  <c r="H3221" i="1"/>
  <c r="H3220" i="1"/>
  <c r="H3219" i="1"/>
  <c r="H3218" i="1"/>
  <c r="H3217" i="1"/>
  <c r="H3216" i="1"/>
  <c r="H3215" i="1"/>
  <c r="H3214" i="1"/>
  <c r="H3213" i="1"/>
  <c r="H3212" i="1"/>
  <c r="H3211" i="1"/>
  <c r="H3210" i="1"/>
  <c r="H3209" i="1"/>
  <c r="H3208" i="1"/>
  <c r="H3207" i="1"/>
  <c r="H3206" i="1"/>
  <c r="H3205" i="1"/>
  <c r="H3204" i="1"/>
  <c r="H3203" i="1"/>
  <c r="H3202" i="1"/>
  <c r="H3201" i="1"/>
  <c r="H3200" i="1"/>
  <c r="H3199" i="1"/>
  <c r="H3198" i="1"/>
  <c r="H3197" i="1"/>
  <c r="H3196" i="1"/>
  <c r="H3195" i="1"/>
  <c r="H3194" i="1"/>
  <c r="H3193" i="1"/>
  <c r="H3192" i="1"/>
  <c r="H3191" i="1"/>
  <c r="H3190" i="1"/>
  <c r="H3189" i="1"/>
  <c r="H3188" i="1"/>
  <c r="H3187" i="1"/>
  <c r="H3186" i="1"/>
  <c r="H3185" i="1"/>
  <c r="H3184" i="1"/>
  <c r="H3183" i="1"/>
  <c r="H3182" i="1"/>
  <c r="H3181" i="1"/>
  <c r="H3180" i="1"/>
  <c r="H3179" i="1"/>
  <c r="H3178" i="1"/>
  <c r="H3177" i="1"/>
  <c r="H3176" i="1"/>
  <c r="H3175" i="1"/>
  <c r="H3174" i="1"/>
  <c r="H3173" i="1"/>
  <c r="H3172" i="1"/>
  <c r="H3171" i="1"/>
  <c r="H3170" i="1"/>
  <c r="H3169" i="1"/>
  <c r="H3168" i="1"/>
  <c r="H3167" i="1"/>
  <c r="H3166" i="1"/>
  <c r="H3165" i="1"/>
  <c r="H3164" i="1"/>
  <c r="H3163" i="1"/>
  <c r="H3162" i="1"/>
  <c r="H3161" i="1"/>
  <c r="H3160" i="1"/>
  <c r="H3159" i="1"/>
  <c r="H3158" i="1"/>
  <c r="H3157" i="1"/>
  <c r="H3156" i="1"/>
  <c r="H3155" i="1"/>
  <c r="H3154" i="1"/>
  <c r="H3153" i="1"/>
  <c r="H3152" i="1"/>
  <c r="H3151" i="1"/>
  <c r="H3150" i="1"/>
  <c r="H3149" i="1"/>
  <c r="H3148" i="1"/>
  <c r="H3147" i="1"/>
  <c r="H3146" i="1"/>
  <c r="H3145" i="1"/>
  <c r="H3144" i="1"/>
  <c r="H3143" i="1"/>
  <c r="H3142" i="1"/>
  <c r="H3141" i="1"/>
  <c r="H3140" i="1"/>
  <c r="H3139" i="1"/>
  <c r="H3138" i="1"/>
  <c r="H3137" i="1"/>
  <c r="H3136" i="1"/>
  <c r="H3135" i="1"/>
  <c r="H3134" i="1"/>
  <c r="H3133" i="1"/>
  <c r="H3132" i="1"/>
  <c r="H3131" i="1"/>
  <c r="H3130" i="1"/>
  <c r="H3129" i="1"/>
  <c r="H3128" i="1"/>
  <c r="H3127" i="1"/>
  <c r="H3126" i="1"/>
  <c r="H3125" i="1"/>
  <c r="H3124" i="1"/>
  <c r="H3123" i="1"/>
  <c r="H3122" i="1"/>
  <c r="H3121" i="1"/>
  <c r="H3120" i="1"/>
  <c r="H3119" i="1"/>
  <c r="H3118" i="1"/>
  <c r="H3117" i="1"/>
  <c r="H3116" i="1"/>
  <c r="H3115" i="1"/>
  <c r="H3114" i="1"/>
  <c r="H3113" i="1"/>
  <c r="H3112" i="1"/>
  <c r="H3111" i="1"/>
  <c r="H3110" i="1"/>
  <c r="H3109" i="1"/>
  <c r="H3108" i="1"/>
  <c r="H3107" i="1"/>
  <c r="H3106" i="1"/>
  <c r="H3105" i="1"/>
  <c r="H3104" i="1"/>
  <c r="H3103" i="1"/>
  <c r="H3102" i="1"/>
  <c r="H3101" i="1"/>
  <c r="H3100" i="1"/>
  <c r="H3099" i="1"/>
  <c r="H3098" i="1"/>
  <c r="H3097" i="1"/>
  <c r="H3096" i="1"/>
  <c r="H3095" i="1"/>
  <c r="H3094" i="1"/>
  <c r="H3093" i="1"/>
  <c r="H3092" i="1"/>
  <c r="H3091" i="1"/>
  <c r="H3090" i="1"/>
  <c r="H3089" i="1"/>
  <c r="H3088" i="1"/>
  <c r="H3087" i="1"/>
  <c r="H3086" i="1"/>
  <c r="H3085" i="1"/>
  <c r="H3084" i="1"/>
  <c r="H3083" i="1"/>
  <c r="H3082" i="1"/>
  <c r="H3081" i="1"/>
  <c r="H3080" i="1"/>
  <c r="H3079" i="1"/>
  <c r="H3078" i="1"/>
  <c r="H3077" i="1"/>
  <c r="H3076" i="1"/>
  <c r="H3075" i="1"/>
  <c r="H3074" i="1"/>
  <c r="H3073" i="1"/>
  <c r="H3072" i="1"/>
  <c r="H3071" i="1"/>
  <c r="H3070" i="1"/>
  <c r="H3069" i="1"/>
  <c r="H3068" i="1"/>
  <c r="H3067" i="1"/>
  <c r="H3066" i="1"/>
  <c r="H3065" i="1"/>
  <c r="H3064" i="1"/>
  <c r="H3063" i="1"/>
  <c r="H3062" i="1"/>
  <c r="H3061" i="1"/>
  <c r="H3060" i="1"/>
  <c r="H3059" i="1"/>
  <c r="H3058" i="1"/>
  <c r="H3057" i="1"/>
  <c r="H3056" i="1"/>
  <c r="H3055" i="1"/>
  <c r="H3054" i="1"/>
  <c r="H3053" i="1"/>
  <c r="H3052" i="1"/>
  <c r="H3051" i="1"/>
  <c r="H3050" i="1"/>
  <c r="H3049" i="1"/>
  <c r="H3048" i="1"/>
  <c r="H3047" i="1"/>
  <c r="H3046" i="1"/>
  <c r="H3045" i="1"/>
  <c r="H3044" i="1"/>
  <c r="H3043" i="1"/>
  <c r="H3042" i="1"/>
  <c r="H3041" i="1"/>
  <c r="H3040" i="1"/>
  <c r="H3039" i="1"/>
  <c r="H3038" i="1"/>
  <c r="H3037" i="1"/>
  <c r="H3036" i="1"/>
  <c r="H3035" i="1"/>
  <c r="H3034" i="1"/>
  <c r="H3033" i="1"/>
  <c r="H3032" i="1"/>
  <c r="H3031" i="1"/>
  <c r="H3030" i="1"/>
  <c r="H3029" i="1"/>
  <c r="H3028" i="1"/>
  <c r="H3027" i="1"/>
  <c r="H3026" i="1"/>
  <c r="H3025" i="1"/>
  <c r="H3024" i="1"/>
  <c r="H3023" i="1"/>
  <c r="H3022" i="1"/>
  <c r="H3021" i="1"/>
  <c r="H3020" i="1"/>
  <c r="H3019" i="1"/>
  <c r="H3018" i="1"/>
  <c r="H3017" i="1"/>
  <c r="H3016" i="1"/>
  <c r="H3015" i="1"/>
  <c r="H3014" i="1"/>
  <c r="H3013" i="1"/>
  <c r="H3012" i="1"/>
  <c r="H3011" i="1"/>
  <c r="H3010" i="1"/>
  <c r="H3009" i="1"/>
  <c r="H3008" i="1"/>
  <c r="H3007" i="1"/>
  <c r="H3006" i="1"/>
  <c r="H3005" i="1"/>
  <c r="H3004" i="1"/>
  <c r="H3003" i="1"/>
  <c r="H3002" i="1"/>
  <c r="H3001" i="1"/>
  <c r="H3000" i="1"/>
  <c r="H2999" i="1"/>
  <c r="H2998" i="1"/>
  <c r="H2997" i="1"/>
  <c r="H2996" i="1"/>
  <c r="H2995" i="1"/>
  <c r="H2994" i="1"/>
  <c r="H2993" i="1"/>
  <c r="H2992" i="1"/>
  <c r="H2991" i="1"/>
  <c r="H2990" i="1"/>
  <c r="H2989" i="1"/>
  <c r="H2988" i="1"/>
  <c r="H2987" i="1"/>
  <c r="H2986" i="1"/>
  <c r="H2985" i="1"/>
  <c r="H2984" i="1"/>
  <c r="H2983" i="1"/>
  <c r="H2982" i="1"/>
  <c r="H2981" i="1"/>
  <c r="H2980" i="1"/>
  <c r="H2979" i="1"/>
  <c r="H2978" i="1"/>
  <c r="H2977" i="1"/>
  <c r="H2976" i="1"/>
  <c r="H2975" i="1"/>
  <c r="H2974" i="1"/>
  <c r="H2973" i="1"/>
  <c r="H2972" i="1"/>
  <c r="H2971" i="1"/>
  <c r="H2970" i="1"/>
  <c r="H2969" i="1"/>
  <c r="H2968" i="1"/>
  <c r="H2967" i="1"/>
  <c r="H2966" i="1"/>
  <c r="H2965" i="1"/>
  <c r="H2964" i="1"/>
  <c r="H2963" i="1"/>
  <c r="H2962" i="1"/>
  <c r="H2961" i="1"/>
  <c r="H2960" i="1"/>
  <c r="H2959" i="1"/>
  <c r="H2958" i="1"/>
  <c r="H2957" i="1"/>
  <c r="H2956" i="1"/>
  <c r="H2955" i="1"/>
  <c r="H2954" i="1"/>
  <c r="H2953" i="1"/>
  <c r="H2952" i="1"/>
  <c r="H2951" i="1"/>
  <c r="H2950" i="1"/>
  <c r="H2949" i="1"/>
  <c r="H2948" i="1"/>
  <c r="H2947" i="1"/>
  <c r="H2946" i="1"/>
  <c r="H2945" i="1"/>
  <c r="H2944" i="1"/>
  <c r="H2943" i="1"/>
  <c r="H2942" i="1"/>
  <c r="H2941" i="1"/>
  <c r="H2940" i="1"/>
  <c r="H2939" i="1"/>
  <c r="H2938" i="1"/>
  <c r="H2937" i="1"/>
  <c r="H2936" i="1"/>
  <c r="H2935" i="1"/>
  <c r="H2934" i="1"/>
  <c r="H2933" i="1"/>
  <c r="H2932" i="1"/>
  <c r="H2931" i="1"/>
  <c r="H2930" i="1"/>
  <c r="H2929" i="1"/>
  <c r="H2928" i="1"/>
  <c r="H2927" i="1"/>
  <c r="H2926" i="1"/>
  <c r="H2925" i="1"/>
  <c r="H2924" i="1"/>
  <c r="H2923" i="1"/>
  <c r="H2922" i="1"/>
  <c r="H2921" i="1"/>
  <c r="H2920" i="1"/>
  <c r="H2919" i="1"/>
  <c r="H2918" i="1"/>
  <c r="H2917" i="1"/>
  <c r="H2916" i="1"/>
  <c r="H2915" i="1"/>
  <c r="H2914" i="1"/>
  <c r="H2913" i="1"/>
  <c r="H2912" i="1"/>
  <c r="H2911" i="1"/>
  <c r="H2910" i="1"/>
  <c r="H2909" i="1"/>
  <c r="H2908" i="1"/>
  <c r="H2907" i="1"/>
  <c r="H2906" i="1"/>
  <c r="H2905" i="1"/>
  <c r="H2904" i="1"/>
  <c r="H2903" i="1"/>
  <c r="H2902" i="1"/>
  <c r="H2901" i="1"/>
  <c r="H2900" i="1"/>
  <c r="H2899" i="1"/>
  <c r="H2898" i="1"/>
  <c r="H2897" i="1"/>
  <c r="H2896" i="1"/>
  <c r="H2895" i="1"/>
  <c r="H2894" i="1"/>
  <c r="H2893" i="1"/>
  <c r="H2892" i="1"/>
  <c r="H2891" i="1"/>
  <c r="H2890" i="1"/>
  <c r="H2889" i="1"/>
  <c r="H2888" i="1"/>
  <c r="H2887" i="1"/>
  <c r="H2886" i="1"/>
  <c r="H2885" i="1"/>
  <c r="H2884" i="1"/>
  <c r="H2883" i="1"/>
  <c r="H2882" i="1"/>
  <c r="H2881" i="1"/>
  <c r="H2880" i="1"/>
  <c r="H2879" i="1"/>
  <c r="H2878" i="1"/>
  <c r="H2877" i="1"/>
  <c r="H2876" i="1"/>
  <c r="H2875" i="1"/>
  <c r="H2874" i="1"/>
  <c r="H2873" i="1"/>
  <c r="H2872" i="1"/>
  <c r="H2871" i="1"/>
  <c r="H2870" i="1"/>
  <c r="H2869" i="1"/>
  <c r="H2868" i="1"/>
  <c r="H2867" i="1"/>
  <c r="H2866" i="1"/>
  <c r="H2865" i="1"/>
  <c r="H2864" i="1"/>
  <c r="H2863" i="1"/>
  <c r="H2862" i="1"/>
  <c r="H2861" i="1"/>
  <c r="H2860" i="1"/>
  <c r="H2859" i="1"/>
  <c r="H2858" i="1"/>
  <c r="H2857" i="1"/>
  <c r="H2856" i="1"/>
  <c r="H2855" i="1"/>
  <c r="H2854" i="1"/>
  <c r="H2853" i="1"/>
  <c r="H2852" i="1"/>
  <c r="H2851" i="1"/>
  <c r="H2850" i="1"/>
  <c r="H2849" i="1"/>
  <c r="H2848" i="1"/>
  <c r="H2847" i="1"/>
  <c r="H2846" i="1"/>
  <c r="H2845" i="1"/>
  <c r="H2844" i="1"/>
  <c r="H2843" i="1"/>
  <c r="H2842" i="1"/>
  <c r="H2841" i="1"/>
  <c r="H2840" i="1"/>
  <c r="H2839" i="1"/>
  <c r="H2838" i="1"/>
  <c r="H2837" i="1"/>
  <c r="H2836" i="1"/>
  <c r="H2835" i="1"/>
  <c r="H2834" i="1"/>
  <c r="H2833" i="1"/>
  <c r="H2832" i="1"/>
  <c r="H2831" i="1"/>
  <c r="H2830" i="1"/>
  <c r="H2829" i="1"/>
  <c r="H2828" i="1"/>
  <c r="H2827" i="1"/>
  <c r="H2826" i="1"/>
  <c r="H2825" i="1"/>
  <c r="H2824" i="1"/>
  <c r="H2823" i="1"/>
  <c r="H2822" i="1"/>
  <c r="H2821" i="1"/>
  <c r="H2820" i="1"/>
  <c r="H2819" i="1"/>
  <c r="H2818" i="1"/>
  <c r="H2817" i="1"/>
  <c r="H2816" i="1"/>
  <c r="H2815" i="1"/>
  <c r="H2814" i="1"/>
  <c r="H2813" i="1"/>
  <c r="H2812" i="1"/>
  <c r="H2811" i="1"/>
  <c r="H2810" i="1"/>
  <c r="H2809" i="1"/>
  <c r="H2808" i="1"/>
  <c r="H2807" i="1"/>
  <c r="H2806" i="1"/>
  <c r="H2805" i="1"/>
  <c r="H2804" i="1"/>
  <c r="H2803" i="1"/>
  <c r="H2802" i="1"/>
  <c r="H2801" i="1"/>
  <c r="H2800" i="1"/>
  <c r="H2799" i="1"/>
  <c r="H2798" i="1"/>
  <c r="H2797" i="1"/>
  <c r="H2796" i="1"/>
  <c r="H2795" i="1"/>
  <c r="H2794" i="1"/>
  <c r="H2793" i="1"/>
  <c r="H2792" i="1"/>
  <c r="H2791" i="1"/>
  <c r="H2790" i="1"/>
  <c r="H2789" i="1"/>
  <c r="H2788" i="1"/>
  <c r="H2787" i="1"/>
  <c r="H2786" i="1"/>
  <c r="H2785" i="1"/>
  <c r="H2784" i="1"/>
  <c r="H2783" i="1"/>
  <c r="H2782" i="1"/>
  <c r="H2781" i="1"/>
  <c r="H2780" i="1"/>
  <c r="H2779" i="1"/>
  <c r="H2778" i="1"/>
  <c r="H2777" i="1"/>
  <c r="H2776" i="1"/>
  <c r="H2775" i="1"/>
  <c r="H2774" i="1"/>
  <c r="H2773" i="1"/>
  <c r="H2772" i="1"/>
  <c r="H2771" i="1"/>
  <c r="H2770" i="1"/>
  <c r="H2769" i="1"/>
  <c r="H2768" i="1"/>
  <c r="H2767" i="1"/>
  <c r="H2766" i="1"/>
  <c r="H2765" i="1"/>
  <c r="H2764" i="1"/>
  <c r="H2763" i="1"/>
  <c r="H2762" i="1"/>
  <c r="H2761" i="1"/>
  <c r="H2760" i="1"/>
  <c r="H2759" i="1"/>
  <c r="H2758" i="1"/>
  <c r="H2757" i="1"/>
  <c r="H2756" i="1"/>
  <c r="H2755" i="1"/>
  <c r="H2754" i="1"/>
  <c r="H2753" i="1"/>
  <c r="H2752" i="1"/>
  <c r="H2751" i="1"/>
  <c r="H2750" i="1"/>
  <c r="H2749" i="1"/>
  <c r="H2748" i="1"/>
  <c r="H2747" i="1"/>
  <c r="H2746" i="1"/>
  <c r="H2745" i="1"/>
  <c r="H2744" i="1"/>
  <c r="H2743" i="1"/>
  <c r="H2742" i="1"/>
  <c r="H2741" i="1"/>
  <c r="H2740" i="1"/>
  <c r="H2739" i="1"/>
  <c r="H2738" i="1"/>
  <c r="H2737" i="1"/>
  <c r="H2736" i="1"/>
  <c r="H2735" i="1"/>
  <c r="H2734" i="1"/>
  <c r="H2733" i="1"/>
  <c r="H2732" i="1"/>
  <c r="H2731" i="1"/>
  <c r="H2730" i="1"/>
  <c r="H2729" i="1"/>
  <c r="H2728" i="1"/>
  <c r="H2727" i="1"/>
  <c r="H2726" i="1"/>
  <c r="H2725" i="1"/>
  <c r="H2724" i="1"/>
  <c r="H2723" i="1"/>
  <c r="H2722" i="1"/>
  <c r="H2721" i="1"/>
  <c r="H2720" i="1"/>
  <c r="H2719" i="1"/>
  <c r="H2718" i="1"/>
  <c r="H2717" i="1"/>
  <c r="H2716" i="1"/>
  <c r="H2715" i="1"/>
  <c r="H2714" i="1"/>
  <c r="H2713" i="1"/>
  <c r="H2712" i="1"/>
  <c r="H2711" i="1"/>
  <c r="H2710" i="1"/>
  <c r="H2709" i="1"/>
  <c r="H2708" i="1"/>
  <c r="H2707" i="1"/>
  <c r="H2706" i="1"/>
  <c r="H2705" i="1"/>
  <c r="H2704" i="1"/>
  <c r="H2703" i="1"/>
  <c r="H2702" i="1"/>
  <c r="H2701" i="1"/>
  <c r="H2700" i="1"/>
  <c r="H2699" i="1"/>
  <c r="H2698" i="1"/>
  <c r="H2697" i="1"/>
  <c r="H2696" i="1"/>
  <c r="H2695" i="1"/>
  <c r="H2694" i="1"/>
  <c r="H2693" i="1"/>
  <c r="H2692" i="1"/>
  <c r="H2691" i="1"/>
  <c r="H2690" i="1"/>
  <c r="H2689" i="1"/>
  <c r="H2688" i="1"/>
  <c r="H2687" i="1"/>
  <c r="H2686" i="1"/>
  <c r="H2685" i="1"/>
  <c r="H2684" i="1"/>
  <c r="H2683" i="1"/>
  <c r="H2682" i="1"/>
  <c r="H2681" i="1"/>
  <c r="H2680" i="1"/>
  <c r="H2679" i="1"/>
  <c r="H2678" i="1"/>
  <c r="H2677" i="1"/>
  <c r="H2676" i="1"/>
  <c r="H2675" i="1"/>
  <c r="H2674" i="1"/>
  <c r="H2673" i="1"/>
  <c r="H2672" i="1"/>
  <c r="H2671" i="1"/>
  <c r="H2670" i="1"/>
  <c r="H2669" i="1"/>
  <c r="H2668" i="1"/>
  <c r="H2667" i="1"/>
  <c r="H2666" i="1"/>
  <c r="H2665" i="1"/>
  <c r="H2664" i="1"/>
  <c r="H2663" i="1"/>
  <c r="H2662" i="1"/>
  <c r="H2661" i="1"/>
  <c r="H2660" i="1"/>
  <c r="H2659" i="1"/>
  <c r="H2658" i="1"/>
  <c r="H2657" i="1"/>
  <c r="H2656" i="1"/>
  <c r="H2655" i="1"/>
  <c r="H2654" i="1"/>
  <c r="H2653" i="1"/>
  <c r="H2652" i="1"/>
  <c r="H2651" i="1"/>
  <c r="H2650" i="1"/>
  <c r="H2649" i="1"/>
  <c r="H2648" i="1"/>
  <c r="H2647" i="1"/>
  <c r="H2646" i="1"/>
  <c r="H2645" i="1"/>
  <c r="H2644" i="1"/>
  <c r="H2643" i="1"/>
  <c r="H2642" i="1"/>
  <c r="H2641" i="1"/>
  <c r="H2640" i="1"/>
  <c r="H2639" i="1"/>
  <c r="H2638" i="1"/>
  <c r="H2637" i="1"/>
  <c r="H2636" i="1"/>
  <c r="H2635" i="1"/>
  <c r="H2634" i="1"/>
  <c r="H2633" i="1"/>
  <c r="H2632" i="1"/>
  <c r="H2631" i="1"/>
  <c r="H2630" i="1"/>
  <c r="H2629" i="1"/>
  <c r="H2628" i="1"/>
  <c r="H2627" i="1"/>
  <c r="H2626" i="1"/>
  <c r="H2625" i="1"/>
  <c r="H2624" i="1"/>
  <c r="H2623" i="1"/>
  <c r="H2622" i="1"/>
  <c r="H2621" i="1"/>
  <c r="H2620" i="1"/>
  <c r="H2619" i="1"/>
  <c r="H2618" i="1"/>
  <c r="H2617" i="1"/>
  <c r="H2616" i="1"/>
  <c r="H2615" i="1"/>
  <c r="H2614" i="1"/>
  <c r="H2613" i="1"/>
  <c r="H2612" i="1"/>
  <c r="H2611" i="1"/>
  <c r="H2610" i="1"/>
  <c r="H2609" i="1"/>
  <c r="H2608" i="1"/>
  <c r="H2607" i="1"/>
  <c r="H2606" i="1"/>
  <c r="H2605" i="1"/>
  <c r="H2604" i="1"/>
  <c r="H2603" i="1"/>
  <c r="H2602" i="1"/>
  <c r="H2601" i="1"/>
  <c r="H2600" i="1"/>
  <c r="H2599" i="1"/>
  <c r="H2598" i="1"/>
  <c r="H2597" i="1"/>
  <c r="H2596" i="1"/>
  <c r="H2595" i="1"/>
  <c r="H2594" i="1"/>
  <c r="H2593" i="1"/>
  <c r="H2592" i="1"/>
  <c r="H2591" i="1"/>
  <c r="H2590" i="1"/>
  <c r="H2589" i="1"/>
  <c r="H2588" i="1"/>
  <c r="H2587" i="1"/>
  <c r="H2586" i="1"/>
  <c r="H2585" i="1"/>
  <c r="H2584" i="1"/>
  <c r="H2583" i="1"/>
  <c r="H2582" i="1"/>
  <c r="H2581" i="1"/>
  <c r="H2580" i="1"/>
  <c r="H2579" i="1"/>
  <c r="H2578" i="1"/>
  <c r="H2577" i="1"/>
  <c r="H2576" i="1"/>
  <c r="H2575" i="1"/>
  <c r="H2574" i="1"/>
  <c r="H2573" i="1"/>
  <c r="H2572" i="1"/>
  <c r="H2571" i="1"/>
  <c r="H2570" i="1"/>
  <c r="H2569" i="1"/>
  <c r="H2568" i="1"/>
  <c r="H2567" i="1"/>
  <c r="H2566" i="1"/>
  <c r="H2565" i="1"/>
  <c r="H2564" i="1"/>
  <c r="H2563" i="1"/>
  <c r="H2562" i="1"/>
  <c r="H2561" i="1"/>
  <c r="H2560" i="1"/>
  <c r="H2559" i="1"/>
  <c r="H2558" i="1"/>
  <c r="H2557" i="1"/>
  <c r="H2556" i="1"/>
  <c r="H2555" i="1"/>
  <c r="H2554" i="1"/>
  <c r="H2553" i="1"/>
  <c r="H2552" i="1"/>
  <c r="H2551" i="1"/>
  <c r="H2550" i="1"/>
  <c r="H2549" i="1"/>
  <c r="H2548" i="1"/>
  <c r="H2547" i="1"/>
  <c r="H2546" i="1"/>
  <c r="H2545" i="1"/>
  <c r="H2544" i="1"/>
  <c r="H2543" i="1"/>
  <c r="H2542" i="1"/>
  <c r="H2541" i="1"/>
  <c r="H2540" i="1"/>
  <c r="H2539" i="1"/>
  <c r="H2538" i="1"/>
  <c r="H2537" i="1"/>
  <c r="H2536" i="1"/>
  <c r="H2535" i="1"/>
  <c r="H2534" i="1"/>
  <c r="H2533" i="1"/>
  <c r="H2532" i="1"/>
  <c r="H2531" i="1"/>
  <c r="H2530" i="1"/>
  <c r="H2529" i="1"/>
  <c r="H2528" i="1"/>
  <c r="H2527" i="1"/>
  <c r="H2526" i="1"/>
  <c r="H2525" i="1"/>
  <c r="H2524" i="1"/>
  <c r="H2523" i="1"/>
  <c r="H2522" i="1"/>
  <c r="H2521" i="1"/>
  <c r="H2520" i="1"/>
  <c r="H2519" i="1"/>
  <c r="H2518" i="1"/>
  <c r="H2517" i="1"/>
  <c r="H2516" i="1"/>
  <c r="H2515" i="1"/>
  <c r="H2514" i="1"/>
  <c r="H2513" i="1"/>
  <c r="H2512" i="1"/>
  <c r="H2511" i="1"/>
  <c r="H2510" i="1"/>
  <c r="H2509" i="1"/>
  <c r="H2508" i="1"/>
  <c r="H2507" i="1"/>
  <c r="H2506" i="1"/>
  <c r="H2505" i="1"/>
  <c r="H2504" i="1"/>
  <c r="H2503" i="1"/>
  <c r="H2502" i="1"/>
  <c r="H2501" i="1"/>
  <c r="H2500" i="1"/>
  <c r="H2499" i="1"/>
  <c r="H2498" i="1"/>
  <c r="H2497" i="1"/>
  <c r="H2496" i="1"/>
  <c r="H2495" i="1"/>
  <c r="H2494" i="1"/>
  <c r="H2493" i="1"/>
  <c r="H2492" i="1"/>
  <c r="H2491" i="1"/>
  <c r="H2490" i="1"/>
  <c r="H2489" i="1"/>
  <c r="H2488" i="1"/>
  <c r="H2487" i="1"/>
  <c r="H2486" i="1"/>
  <c r="H2485" i="1"/>
  <c r="H2484" i="1"/>
  <c r="H2483" i="1"/>
  <c r="H2482" i="1"/>
  <c r="H2481" i="1"/>
  <c r="H2480" i="1"/>
  <c r="H2479" i="1"/>
  <c r="H2478" i="1"/>
  <c r="H2477" i="1"/>
  <c r="H2476" i="1"/>
  <c r="H2475" i="1"/>
  <c r="H2474" i="1"/>
  <c r="H2473" i="1"/>
  <c r="H2472" i="1"/>
  <c r="H2471" i="1"/>
  <c r="H2470" i="1"/>
  <c r="H2469" i="1"/>
  <c r="H2468" i="1"/>
  <c r="H2467" i="1"/>
  <c r="H2466" i="1"/>
  <c r="H2465" i="1"/>
  <c r="H2464" i="1"/>
  <c r="H2463" i="1"/>
  <c r="H2462" i="1"/>
  <c r="H2461" i="1"/>
  <c r="H2460" i="1"/>
  <c r="H2459" i="1"/>
  <c r="H2458" i="1"/>
  <c r="H2457" i="1"/>
  <c r="H2456" i="1"/>
  <c r="H2455" i="1"/>
  <c r="H2454" i="1"/>
  <c r="H2453" i="1"/>
  <c r="H2452" i="1"/>
  <c r="H2451" i="1"/>
  <c r="H2450" i="1"/>
  <c r="H2449" i="1"/>
  <c r="H2448" i="1"/>
  <c r="H2447" i="1"/>
  <c r="H2446" i="1"/>
  <c r="H2445" i="1"/>
  <c r="H2444" i="1"/>
  <c r="H2443" i="1"/>
  <c r="H2442" i="1"/>
  <c r="H2441" i="1"/>
  <c r="H2440" i="1"/>
  <c r="H2439" i="1"/>
  <c r="H2438" i="1"/>
  <c r="H2437" i="1"/>
  <c r="H2436" i="1"/>
  <c r="H2435" i="1"/>
  <c r="H2434" i="1"/>
  <c r="H2433" i="1"/>
  <c r="H2432" i="1"/>
  <c r="H2431" i="1"/>
  <c r="H2430" i="1"/>
  <c r="H2429" i="1"/>
  <c r="H2428" i="1"/>
  <c r="H2427" i="1"/>
  <c r="H2426" i="1"/>
  <c r="H2425" i="1"/>
  <c r="H2424" i="1"/>
  <c r="H2423" i="1"/>
  <c r="H2422" i="1"/>
  <c r="H2421" i="1"/>
  <c r="H2420" i="1"/>
  <c r="H2419" i="1"/>
  <c r="H2418" i="1"/>
  <c r="H2417" i="1"/>
  <c r="H2416" i="1"/>
  <c r="H2415" i="1"/>
  <c r="H2414" i="1"/>
  <c r="H2413" i="1"/>
  <c r="H2412" i="1"/>
  <c r="H2411" i="1"/>
  <c r="H2410" i="1"/>
  <c r="H2409" i="1"/>
  <c r="H2408" i="1"/>
  <c r="H2407" i="1"/>
  <c r="H2406" i="1"/>
  <c r="H2405" i="1"/>
  <c r="H2404" i="1"/>
  <c r="H2403" i="1"/>
  <c r="H2402" i="1"/>
  <c r="H2401" i="1"/>
  <c r="H2400" i="1"/>
  <c r="H2399" i="1"/>
  <c r="H2398" i="1"/>
  <c r="H2397" i="1"/>
  <c r="H2396" i="1"/>
  <c r="H2395" i="1"/>
  <c r="H2394" i="1"/>
  <c r="H2393" i="1"/>
  <c r="H2392" i="1"/>
  <c r="H2391" i="1"/>
  <c r="H2390" i="1"/>
  <c r="H2389" i="1"/>
  <c r="H2388" i="1"/>
  <c r="H2387" i="1"/>
  <c r="H2386" i="1"/>
  <c r="H2385" i="1"/>
  <c r="H2384" i="1"/>
  <c r="H2383" i="1"/>
  <c r="H2382" i="1"/>
  <c r="H2381" i="1"/>
  <c r="H2380" i="1"/>
  <c r="H2379" i="1"/>
  <c r="H2378" i="1"/>
  <c r="H2377" i="1"/>
  <c r="H2376" i="1"/>
  <c r="H2375" i="1"/>
  <c r="H2374" i="1"/>
  <c r="H2373" i="1"/>
  <c r="H2372" i="1"/>
  <c r="H2371" i="1"/>
  <c r="H2370" i="1"/>
  <c r="H2369" i="1"/>
  <c r="H2368" i="1"/>
  <c r="H2367" i="1"/>
  <c r="H2366" i="1"/>
  <c r="H2365" i="1"/>
  <c r="H2364" i="1"/>
  <c r="H2363" i="1"/>
  <c r="H2362" i="1"/>
  <c r="H2361" i="1"/>
  <c r="H2360" i="1"/>
  <c r="H2359" i="1"/>
  <c r="H2358" i="1"/>
  <c r="H2357" i="1"/>
  <c r="H2356" i="1"/>
  <c r="H2355" i="1"/>
  <c r="H2354" i="1"/>
  <c r="H2353" i="1"/>
  <c r="H2352" i="1"/>
  <c r="H2351" i="1"/>
  <c r="H2350" i="1"/>
  <c r="H2349" i="1"/>
  <c r="H2348" i="1"/>
  <c r="H2347" i="1"/>
  <c r="H2346" i="1"/>
  <c r="H2345" i="1"/>
  <c r="H2344" i="1"/>
  <c r="H2343" i="1"/>
  <c r="H2342" i="1"/>
  <c r="H2341" i="1"/>
  <c r="H2340" i="1"/>
  <c r="H2339" i="1"/>
  <c r="H2338" i="1"/>
  <c r="H2337" i="1"/>
  <c r="H2336" i="1"/>
  <c r="H2335" i="1"/>
  <c r="H2334" i="1"/>
  <c r="H2333" i="1"/>
  <c r="H2332" i="1"/>
  <c r="H2331" i="1"/>
  <c r="H2330" i="1"/>
  <c r="H2329" i="1"/>
  <c r="H2328" i="1"/>
  <c r="H2327" i="1"/>
  <c r="H2326" i="1"/>
  <c r="H2325" i="1"/>
  <c r="H2324" i="1"/>
  <c r="H2323" i="1"/>
  <c r="H2322" i="1"/>
  <c r="H2321" i="1"/>
  <c r="H2320" i="1"/>
  <c r="H2319" i="1"/>
  <c r="H2318" i="1"/>
  <c r="H2317" i="1"/>
  <c r="H2316" i="1"/>
  <c r="H2315" i="1"/>
  <c r="H2314" i="1"/>
  <c r="H2313" i="1"/>
  <c r="H2312" i="1"/>
  <c r="H2311" i="1"/>
  <c r="H2310" i="1"/>
  <c r="H2309" i="1"/>
  <c r="H2308" i="1"/>
  <c r="H2307" i="1"/>
  <c r="H2306" i="1"/>
  <c r="H2305" i="1"/>
  <c r="H2304" i="1"/>
  <c r="H2303" i="1"/>
  <c r="H2302" i="1"/>
  <c r="H2301" i="1"/>
  <c r="H2300" i="1"/>
  <c r="H2299" i="1"/>
  <c r="H2298" i="1"/>
  <c r="H2297" i="1"/>
  <c r="H2296" i="1"/>
  <c r="H2295" i="1"/>
  <c r="H2294" i="1"/>
  <c r="H2293" i="1"/>
  <c r="H2292" i="1"/>
  <c r="H2291" i="1"/>
  <c r="H2290" i="1"/>
  <c r="H2289" i="1"/>
  <c r="H2288" i="1"/>
  <c r="H2287" i="1"/>
  <c r="H2286" i="1"/>
  <c r="H2285" i="1"/>
  <c r="H2284" i="1"/>
  <c r="H2283" i="1"/>
  <c r="H2282" i="1"/>
  <c r="H2281" i="1"/>
  <c r="H2280" i="1"/>
  <c r="H2279" i="1"/>
  <c r="H2278" i="1"/>
  <c r="H2277" i="1"/>
  <c r="H2276" i="1"/>
  <c r="H2275" i="1"/>
  <c r="H2274" i="1"/>
  <c r="H2273" i="1"/>
  <c r="H2272" i="1"/>
  <c r="H2271" i="1"/>
  <c r="H2270" i="1"/>
  <c r="H2269" i="1"/>
  <c r="H2268" i="1"/>
  <c r="H2267" i="1"/>
  <c r="H2266" i="1"/>
  <c r="H2265" i="1"/>
  <c r="H2264" i="1"/>
  <c r="H2263" i="1"/>
  <c r="H2262" i="1"/>
  <c r="H2261" i="1"/>
  <c r="H2260" i="1"/>
  <c r="H2259" i="1"/>
  <c r="H2258" i="1"/>
  <c r="H2257" i="1"/>
  <c r="H2256" i="1"/>
  <c r="H2255" i="1"/>
  <c r="H2254" i="1"/>
  <c r="H2253" i="1"/>
  <c r="H2252" i="1"/>
  <c r="H2251" i="1"/>
  <c r="H2250" i="1"/>
  <c r="H2249" i="1"/>
  <c r="H2248" i="1"/>
  <c r="H2247" i="1"/>
  <c r="H2246" i="1"/>
  <c r="H2245" i="1"/>
  <c r="H2244" i="1"/>
  <c r="H2243" i="1"/>
  <c r="H2242" i="1"/>
  <c r="H2241" i="1"/>
  <c r="H2240" i="1"/>
  <c r="H2239" i="1"/>
  <c r="H2238" i="1"/>
  <c r="H2237" i="1"/>
  <c r="H2236" i="1"/>
  <c r="H2235" i="1"/>
  <c r="H2234" i="1"/>
  <c r="H2233" i="1"/>
  <c r="H2232" i="1"/>
  <c r="H2231" i="1"/>
  <c r="H2230" i="1"/>
  <c r="H2229" i="1"/>
  <c r="H2228" i="1"/>
  <c r="H2227" i="1"/>
  <c r="H2226" i="1"/>
  <c r="H2225" i="1"/>
  <c r="H2224" i="1"/>
  <c r="H2223" i="1"/>
  <c r="H2222" i="1"/>
  <c r="H2221" i="1"/>
  <c r="H2220" i="1"/>
  <c r="H2219" i="1"/>
  <c r="H2218" i="1"/>
  <c r="H2217" i="1"/>
  <c r="H2216" i="1"/>
  <c r="H2215" i="1"/>
  <c r="H2214" i="1"/>
  <c r="H2213" i="1"/>
  <c r="H2212" i="1"/>
  <c r="H2211" i="1"/>
  <c r="H2210" i="1"/>
  <c r="H2209" i="1"/>
  <c r="H2208" i="1"/>
  <c r="H2207" i="1"/>
  <c r="H2206" i="1"/>
  <c r="H2205" i="1"/>
  <c r="H2204" i="1"/>
  <c r="H2203" i="1"/>
  <c r="H2202" i="1"/>
  <c r="H2201" i="1"/>
  <c r="H2200" i="1"/>
  <c r="H2199" i="1"/>
  <c r="H2198" i="1"/>
  <c r="H2197" i="1"/>
  <c r="H2196" i="1"/>
  <c r="H2195" i="1"/>
  <c r="H2194" i="1"/>
  <c r="H2193" i="1"/>
  <c r="H2192" i="1"/>
  <c r="H2191" i="1"/>
  <c r="H2190" i="1"/>
  <c r="H2189" i="1"/>
  <c r="H2188" i="1"/>
  <c r="H2187" i="1"/>
  <c r="H2186" i="1"/>
  <c r="H2185" i="1"/>
  <c r="H2184" i="1"/>
  <c r="H2183" i="1"/>
  <c r="H2182" i="1"/>
  <c r="H2181" i="1"/>
  <c r="H2180" i="1"/>
  <c r="H2179" i="1"/>
  <c r="H2178" i="1"/>
  <c r="H2177" i="1"/>
  <c r="H2176" i="1"/>
  <c r="H2175" i="1"/>
  <c r="H2174" i="1"/>
  <c r="H2173" i="1"/>
  <c r="H2172" i="1"/>
  <c r="H2171" i="1"/>
  <c r="H2170"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4" i="1"/>
  <c r="H2133" i="1"/>
  <c r="H2132" i="1"/>
  <c r="H2131" i="1"/>
  <c r="H2130" i="1"/>
  <c r="H2129" i="1"/>
  <c r="H2128" i="1"/>
  <c r="H2127" i="1"/>
  <c r="H2126" i="1"/>
  <c r="H2125" i="1"/>
  <c r="H2124" i="1"/>
  <c r="H2123" i="1"/>
  <c r="H2122" i="1"/>
  <c r="H2121" i="1"/>
  <c r="H2120" i="1"/>
  <c r="H2119" i="1"/>
  <c r="H2118" i="1"/>
  <c r="H2117" i="1"/>
  <c r="H2116" i="1"/>
  <c r="H2115" i="1"/>
  <c r="H2114" i="1"/>
  <c r="H2113" i="1"/>
  <c r="H2112" i="1"/>
  <c r="H2111" i="1"/>
  <c r="H2110" i="1"/>
  <c r="H2109" i="1"/>
  <c r="H2108" i="1"/>
  <c r="H2107" i="1"/>
  <c r="H2106" i="1"/>
  <c r="H2105" i="1"/>
  <c r="H2104" i="1"/>
  <c r="H2103" i="1"/>
  <c r="H2102" i="1"/>
  <c r="H2101" i="1"/>
  <c r="H2100" i="1"/>
  <c r="H2099" i="1"/>
  <c r="H2098" i="1"/>
  <c r="H2097" i="1"/>
  <c r="H2096" i="1"/>
  <c r="H2095" i="1"/>
  <c r="H2094" i="1"/>
  <c r="H2093" i="1"/>
  <c r="H2092" i="1"/>
  <c r="H2091" i="1"/>
  <c r="H2090" i="1"/>
  <c r="H2089" i="1"/>
  <c r="H2088" i="1"/>
  <c r="H2087" i="1"/>
  <c r="H2086" i="1"/>
  <c r="H2085" i="1"/>
  <c r="H2084" i="1"/>
  <c r="H2083" i="1"/>
  <c r="H2082" i="1"/>
  <c r="H2081" i="1"/>
  <c r="H2080" i="1"/>
  <c r="H2079" i="1"/>
  <c r="H2078" i="1"/>
  <c r="H2077" i="1"/>
  <c r="H2076" i="1"/>
  <c r="H2075" i="1"/>
  <c r="H2074" i="1"/>
  <c r="H2073" i="1"/>
  <c r="H2072" i="1"/>
  <c r="H2071" i="1"/>
  <c r="H2070" i="1"/>
  <c r="H2069" i="1"/>
  <c r="H2068" i="1"/>
  <c r="H2067" i="1"/>
  <c r="H2066" i="1"/>
  <c r="H2065" i="1"/>
  <c r="H2064" i="1"/>
  <c r="H2063" i="1"/>
  <c r="H2062" i="1"/>
  <c r="H2061" i="1"/>
  <c r="H2060" i="1"/>
  <c r="H2059" i="1"/>
  <c r="H2058" i="1"/>
  <c r="H2057" i="1"/>
  <c r="H2056" i="1"/>
  <c r="H2055" i="1"/>
  <c r="H2054" i="1"/>
  <c r="H2053" i="1"/>
  <c r="H2052" i="1"/>
  <c r="H2051" i="1"/>
  <c r="H2050" i="1"/>
  <c r="H2049" i="1"/>
  <c r="H2048" i="1"/>
  <c r="H2047" i="1"/>
  <c r="H2046" i="1"/>
  <c r="H2045" i="1"/>
  <c r="H2044" i="1"/>
  <c r="H2043" i="1"/>
  <c r="H2042" i="1"/>
  <c r="H2041" i="1"/>
  <c r="H2040" i="1"/>
  <c r="H2039" i="1"/>
  <c r="H2038" i="1"/>
  <c r="H2037" i="1"/>
  <c r="H2036" i="1"/>
  <c r="H2035" i="1"/>
  <c r="H2034" i="1"/>
  <c r="H2033" i="1"/>
  <c r="H2032" i="1"/>
  <c r="H2031" i="1"/>
  <c r="H2030" i="1"/>
  <c r="H2029" i="1"/>
  <c r="H2028" i="1"/>
  <c r="H2027" i="1"/>
  <c r="H2026" i="1"/>
  <c r="H2025" i="1"/>
  <c r="H2024" i="1"/>
  <c r="H2023" i="1"/>
  <c r="H2022" i="1"/>
  <c r="H2021" i="1"/>
  <c r="H2020" i="1"/>
  <c r="H2019" i="1"/>
  <c r="H2018" i="1"/>
  <c r="H2017" i="1"/>
  <c r="H2016" i="1"/>
  <c r="H2015" i="1"/>
  <c r="H2014" i="1"/>
  <c r="H2013" i="1"/>
  <c r="H2012" i="1"/>
  <c r="H2011" i="1"/>
  <c r="H2010" i="1"/>
  <c r="H2009" i="1"/>
  <c r="H2008" i="1"/>
  <c r="H2007" i="1"/>
  <c r="H2006" i="1"/>
  <c r="H2005" i="1"/>
  <c r="H2004" i="1"/>
  <c r="H2003" i="1"/>
  <c r="H2002" i="1"/>
  <c r="H2001" i="1"/>
  <c r="H2000" i="1"/>
  <c r="H1999" i="1"/>
  <c r="H1998" i="1"/>
  <c r="H1997" i="1"/>
  <c r="H1996" i="1"/>
  <c r="H1995" i="1"/>
  <c r="H1994" i="1"/>
  <c r="H1993" i="1"/>
  <c r="H1992" i="1"/>
  <c r="H1991" i="1"/>
  <c r="H1990" i="1"/>
  <c r="H1989" i="1"/>
  <c r="H1988" i="1"/>
  <c r="H1987" i="1"/>
  <c r="H1986" i="1"/>
  <c r="H1985" i="1"/>
  <c r="H1984" i="1"/>
  <c r="H1983" i="1"/>
  <c r="H1982" i="1"/>
  <c r="H1981" i="1"/>
  <c r="H1980" i="1"/>
  <c r="H1979" i="1"/>
  <c r="H1978" i="1"/>
  <c r="H1977" i="1"/>
  <c r="H1976" i="1"/>
  <c r="H1975" i="1"/>
  <c r="H1974" i="1"/>
  <c r="H1973" i="1"/>
  <c r="H1972" i="1"/>
  <c r="H1971" i="1"/>
  <c r="H1970" i="1"/>
  <c r="H1969" i="1"/>
  <c r="H1968" i="1"/>
  <c r="H1967" i="1"/>
  <c r="H1966" i="1"/>
  <c r="H1965" i="1"/>
  <c r="H1964" i="1"/>
  <c r="H1963" i="1"/>
  <c r="H1962" i="1"/>
  <c r="H1961" i="1"/>
  <c r="H1960" i="1"/>
  <c r="H1959" i="1"/>
  <c r="H1958" i="1"/>
  <c r="H1957" i="1"/>
  <c r="H1956" i="1"/>
  <c r="H1955" i="1"/>
  <c r="H1954" i="1"/>
  <c r="H1953" i="1"/>
  <c r="H1952" i="1"/>
  <c r="H1951" i="1"/>
  <c r="H1950" i="1"/>
  <c r="H1949" i="1"/>
  <c r="H1948" i="1"/>
  <c r="H1947" i="1"/>
  <c r="H1946" i="1"/>
  <c r="H1945" i="1"/>
  <c r="H1944" i="1"/>
  <c r="H1943" i="1"/>
  <c r="H1942" i="1"/>
  <c r="H1941" i="1"/>
  <c r="H1940" i="1"/>
  <c r="H1939" i="1"/>
  <c r="H1938" i="1"/>
  <c r="H1937" i="1"/>
  <c r="H1936" i="1"/>
  <c r="H1935" i="1"/>
  <c r="H1934" i="1"/>
  <c r="H1933" i="1"/>
  <c r="H1932" i="1"/>
  <c r="H1931" i="1"/>
  <c r="H1930" i="1"/>
  <c r="H1929" i="1"/>
  <c r="H1928" i="1"/>
  <c r="H1927" i="1"/>
  <c r="H1926" i="1"/>
  <c r="H1925" i="1"/>
  <c r="H1924" i="1"/>
  <c r="H1923" i="1"/>
  <c r="H1922" i="1"/>
  <c r="H1921" i="1"/>
  <c r="H1920" i="1"/>
  <c r="H1919" i="1"/>
  <c r="H1918" i="1"/>
  <c r="H1917" i="1"/>
  <c r="H1916" i="1"/>
  <c r="H1915" i="1"/>
  <c r="H1914" i="1"/>
  <c r="H1913" i="1"/>
  <c r="H1912" i="1"/>
  <c r="H1911" i="1"/>
  <c r="H1910" i="1"/>
  <c r="H1909" i="1"/>
  <c r="H1908" i="1"/>
  <c r="H1907" i="1"/>
  <c r="H1906" i="1"/>
  <c r="H1905" i="1"/>
  <c r="H1904" i="1"/>
  <c r="H1903" i="1"/>
  <c r="H1902" i="1"/>
  <c r="H1901" i="1"/>
  <c r="H1900" i="1"/>
  <c r="H1899" i="1"/>
  <c r="H1898" i="1"/>
  <c r="H1897" i="1"/>
  <c r="H1896" i="1"/>
  <c r="H1895" i="1"/>
  <c r="H1894" i="1"/>
  <c r="H1893" i="1"/>
  <c r="H1892" i="1"/>
  <c r="H1891" i="1"/>
  <c r="H1890" i="1"/>
  <c r="H1889" i="1"/>
  <c r="H1888" i="1"/>
  <c r="H1887" i="1"/>
  <c r="H1886" i="1"/>
  <c r="H1885" i="1"/>
  <c r="H1884" i="1"/>
  <c r="H1883" i="1"/>
  <c r="H1882" i="1"/>
  <c r="H1881" i="1"/>
  <c r="H1880" i="1"/>
  <c r="H1879" i="1"/>
  <c r="H1878" i="1"/>
  <c r="H1877" i="1"/>
  <c r="H1876" i="1"/>
  <c r="H1875" i="1"/>
  <c r="H1874" i="1"/>
  <c r="H1873" i="1"/>
  <c r="H1872" i="1"/>
  <c r="H1871" i="1"/>
  <c r="H1870" i="1"/>
  <c r="H1869" i="1"/>
  <c r="H1868" i="1"/>
  <c r="H1867" i="1"/>
  <c r="H1866" i="1"/>
  <c r="H1865" i="1"/>
  <c r="H1864" i="1"/>
  <c r="H1863" i="1"/>
  <c r="H1862" i="1"/>
  <c r="H1861" i="1"/>
  <c r="H1860" i="1"/>
  <c r="H1859" i="1"/>
  <c r="H1858" i="1"/>
  <c r="H1857" i="1"/>
  <c r="H1856" i="1"/>
  <c r="H1855" i="1"/>
  <c r="H1854" i="1"/>
  <c r="H1853" i="1"/>
  <c r="H1852" i="1"/>
  <c r="H1851" i="1"/>
  <c r="H1850" i="1"/>
  <c r="H1849" i="1"/>
  <c r="H1848" i="1"/>
  <c r="H1847" i="1"/>
  <c r="H1846" i="1"/>
  <c r="H1845" i="1"/>
  <c r="H1844" i="1"/>
  <c r="H1843" i="1"/>
  <c r="H1842" i="1"/>
  <c r="H1841" i="1"/>
  <c r="H1840" i="1"/>
  <c r="H1839" i="1"/>
  <c r="H1838" i="1"/>
  <c r="H1837" i="1"/>
  <c r="H1836" i="1"/>
  <c r="H1835" i="1"/>
  <c r="H1834" i="1"/>
  <c r="H1833" i="1"/>
  <c r="H1832" i="1"/>
  <c r="H1831" i="1"/>
  <c r="H1830" i="1"/>
  <c r="H1829" i="1"/>
  <c r="H1828" i="1"/>
  <c r="H1827" i="1"/>
  <c r="H1826" i="1"/>
  <c r="H1825" i="1"/>
  <c r="H1824" i="1"/>
  <c r="H1823" i="1"/>
  <c r="H1822" i="1"/>
  <c r="H1821" i="1"/>
  <c r="H1820" i="1"/>
  <c r="H1819" i="1"/>
  <c r="H1818" i="1"/>
  <c r="H1817" i="1"/>
  <c r="H1816" i="1"/>
  <c r="H1815" i="1"/>
  <c r="H1814" i="1"/>
  <c r="H1813" i="1"/>
  <c r="H1812" i="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768" i="1"/>
  <c r="H1767" i="1"/>
  <c r="H1766" i="1"/>
  <c r="H1765" i="1"/>
  <c r="H1764" i="1"/>
  <c r="H1763" i="1"/>
  <c r="H1762" i="1"/>
  <c r="H1761" i="1"/>
  <c r="H1760" i="1"/>
  <c r="H1759" i="1"/>
  <c r="H1758" i="1"/>
  <c r="H1757" i="1"/>
  <c r="H1756" i="1"/>
  <c r="H1755" i="1"/>
  <c r="H1754" i="1"/>
  <c r="H1753" i="1"/>
  <c r="H1752" i="1"/>
  <c r="H1751" i="1"/>
  <c r="H1750" i="1"/>
  <c r="H1749" i="1"/>
  <c r="H1748" i="1"/>
  <c r="H1747" i="1"/>
  <c r="H1746" i="1"/>
  <c r="H1745" i="1"/>
  <c r="H1744" i="1"/>
  <c r="H1743" i="1"/>
  <c r="H1742" i="1"/>
  <c r="H1741" i="1"/>
  <c r="H1740" i="1"/>
  <c r="H1739" i="1"/>
  <c r="H1738" i="1"/>
  <c r="H1737" i="1"/>
  <c r="H1736" i="1"/>
  <c r="H1735" i="1"/>
  <c r="H1734" i="1"/>
  <c r="H1733" i="1"/>
  <c r="H1732" i="1"/>
  <c r="H1731" i="1"/>
  <c r="H1730" i="1"/>
  <c r="H1729" i="1"/>
  <c r="H1728" i="1"/>
  <c r="H1727" i="1"/>
  <c r="H1726" i="1"/>
  <c r="H1725" i="1"/>
  <c r="H1724" i="1"/>
  <c r="H1723" i="1"/>
  <c r="H1722" i="1"/>
  <c r="H1721" i="1"/>
  <c r="H1720" i="1"/>
  <c r="H1719" i="1"/>
  <c r="H1718" i="1"/>
  <c r="H1717" i="1"/>
  <c r="H1716" i="1"/>
  <c r="H1715" i="1"/>
  <c r="H1714" i="1"/>
  <c r="H1713" i="1"/>
  <c r="H1712" i="1"/>
  <c r="H1711" i="1"/>
  <c r="H1710" i="1"/>
  <c r="H1709" i="1"/>
  <c r="H1708" i="1"/>
  <c r="H1707" i="1"/>
  <c r="H1706" i="1"/>
  <c r="H1705" i="1"/>
  <c r="H1704" i="1"/>
  <c r="H1703" i="1"/>
  <c r="H1702" i="1"/>
  <c r="H1701" i="1"/>
  <c r="H1700" i="1"/>
  <c r="H1699" i="1"/>
  <c r="H1698" i="1"/>
  <c r="H1697" i="1"/>
  <c r="H1696" i="1"/>
  <c r="H1695" i="1"/>
  <c r="H1694" i="1"/>
  <c r="H1693" i="1"/>
  <c r="H1692" i="1"/>
  <c r="H1691" i="1"/>
  <c r="H1690" i="1"/>
  <c r="H1689" i="1"/>
  <c r="H1688" i="1"/>
  <c r="H1687" i="1"/>
  <c r="H1686" i="1"/>
  <c r="H1685" i="1"/>
  <c r="H1684" i="1"/>
  <c r="H1683" i="1"/>
  <c r="H1682" i="1"/>
  <c r="H1681" i="1"/>
  <c r="H1680" i="1"/>
  <c r="H1679" i="1"/>
  <c r="H1678" i="1"/>
  <c r="H1677" i="1"/>
  <c r="H1676" i="1"/>
  <c r="H1675" i="1"/>
  <c r="H1674" i="1"/>
  <c r="H1673" i="1"/>
  <c r="H1672" i="1"/>
  <c r="H1671" i="1"/>
  <c r="H1670" i="1"/>
  <c r="H1669" i="1"/>
  <c r="H1668" i="1"/>
  <c r="H1667" i="1"/>
  <c r="H1666" i="1"/>
  <c r="H1665" i="1"/>
  <c r="H1664" i="1"/>
  <c r="H1663" i="1"/>
  <c r="H1662" i="1"/>
  <c r="H1661" i="1"/>
  <c r="H1660" i="1"/>
  <c r="H1659" i="1"/>
  <c r="H1658" i="1"/>
  <c r="H1657" i="1"/>
  <c r="H1656" i="1"/>
  <c r="H1655" i="1"/>
  <c r="H1654" i="1"/>
  <c r="H1653" i="1"/>
  <c r="H1652" i="1"/>
  <c r="H1651" i="1"/>
  <c r="H1650" i="1"/>
  <c r="H1649" i="1"/>
  <c r="H1648" i="1"/>
  <c r="H1647" i="1"/>
  <c r="H1646" i="1"/>
  <c r="H1645" i="1"/>
  <c r="H1644" i="1"/>
  <c r="H1643" i="1"/>
  <c r="H1642" i="1"/>
  <c r="H1641" i="1"/>
  <c r="H1640" i="1"/>
  <c r="H1639" i="1"/>
  <c r="H1638" i="1"/>
  <c r="H1637" i="1"/>
  <c r="H1636" i="1"/>
  <c r="H1635" i="1"/>
  <c r="H1634" i="1"/>
  <c r="H1633" i="1"/>
  <c r="H1632" i="1"/>
  <c r="H1631" i="1"/>
  <c r="H1630" i="1"/>
  <c r="H1629" i="1"/>
  <c r="H1628" i="1"/>
  <c r="H1627" i="1"/>
  <c r="H1626" i="1"/>
  <c r="H1625" i="1"/>
  <c r="H1624" i="1"/>
  <c r="H1623" i="1"/>
  <c r="H1622" i="1"/>
  <c r="H1621" i="1"/>
  <c r="H1620" i="1"/>
  <c r="H1619" i="1"/>
  <c r="H1618" i="1"/>
  <c r="H1617" i="1"/>
  <c r="H1616" i="1"/>
  <c r="H1615" i="1"/>
  <c r="H1614" i="1"/>
  <c r="H1613" i="1"/>
  <c r="H1612" i="1"/>
  <c r="H1611" i="1"/>
  <c r="H1610" i="1"/>
  <c r="H1609" i="1"/>
  <c r="H1608" i="1"/>
  <c r="H1607" i="1"/>
  <c r="H1606" i="1"/>
  <c r="H1605" i="1"/>
  <c r="H1604" i="1"/>
  <c r="H1603" i="1"/>
  <c r="H1602" i="1"/>
  <c r="H1601" i="1"/>
  <c r="H1600" i="1"/>
  <c r="H1599" i="1"/>
  <c r="H1598" i="1"/>
  <c r="H1597" i="1"/>
  <c r="H1596" i="1"/>
  <c r="H1595" i="1"/>
  <c r="H1594" i="1"/>
  <c r="H1593" i="1"/>
  <c r="H1592" i="1"/>
  <c r="H1591" i="1"/>
  <c r="H1590" i="1"/>
  <c r="H1589" i="1"/>
  <c r="H1588" i="1"/>
  <c r="H1587" i="1"/>
  <c r="H1586" i="1"/>
  <c r="H1585" i="1"/>
  <c r="H1584" i="1"/>
  <c r="H1583" i="1"/>
  <c r="H1582" i="1"/>
  <c r="H1581" i="1"/>
  <c r="H1580" i="1"/>
  <c r="H1579" i="1"/>
  <c r="H1578" i="1"/>
  <c r="H1577" i="1"/>
  <c r="H1576" i="1"/>
  <c r="H1575" i="1"/>
  <c r="H1574" i="1"/>
  <c r="H1573" i="1"/>
  <c r="H1572" i="1"/>
  <c r="H1571" i="1"/>
  <c r="H1570" i="1"/>
  <c r="H1569" i="1"/>
  <c r="H1568" i="1"/>
  <c r="H1567" i="1"/>
  <c r="H1566" i="1"/>
  <c r="H1565" i="1"/>
  <c r="H1564" i="1"/>
  <c r="H1563" i="1"/>
  <c r="H1562" i="1"/>
  <c r="H1561" i="1"/>
  <c r="H1560" i="1"/>
  <c r="H1559" i="1"/>
  <c r="H1558" i="1"/>
  <c r="H1557" i="1"/>
  <c r="H1556" i="1"/>
  <c r="H1555" i="1"/>
  <c r="H1554" i="1"/>
  <c r="H1553" i="1"/>
  <c r="H1552" i="1"/>
  <c r="H1551" i="1"/>
  <c r="H1550" i="1"/>
  <c r="H1549" i="1"/>
  <c r="H1548" i="1"/>
  <c r="H1547" i="1"/>
  <c r="H1546" i="1"/>
  <c r="H1545" i="1"/>
  <c r="H1544" i="1"/>
  <c r="H1543" i="1"/>
  <c r="H1542" i="1"/>
  <c r="H1541" i="1"/>
  <c r="H1540" i="1"/>
  <c r="H1539" i="1"/>
  <c r="H1538" i="1"/>
  <c r="H1537" i="1"/>
  <c r="H1536" i="1"/>
  <c r="H1535" i="1"/>
  <c r="H1534" i="1"/>
  <c r="H1533" i="1"/>
  <c r="H1532" i="1"/>
  <c r="H1531" i="1"/>
  <c r="H1530" i="1"/>
  <c r="H1529" i="1"/>
  <c r="H1528" i="1"/>
  <c r="H1527" i="1"/>
  <c r="H1526" i="1"/>
  <c r="H1525" i="1"/>
  <c r="H1524" i="1"/>
  <c r="H1523" i="1"/>
  <c r="H1522" i="1"/>
  <c r="H1521" i="1"/>
  <c r="H1520" i="1"/>
  <c r="H1519" i="1"/>
  <c r="H1518" i="1"/>
  <c r="H1517" i="1"/>
  <c r="H1516" i="1"/>
  <c r="H1515" i="1"/>
  <c r="H1514" i="1"/>
  <c r="H1513" i="1"/>
  <c r="H1512" i="1"/>
  <c r="H1511" i="1"/>
  <c r="H1510" i="1"/>
  <c r="H1509" i="1"/>
  <c r="H1508" i="1"/>
  <c r="H1507" i="1"/>
  <c r="H1506" i="1"/>
  <c r="H1505" i="1"/>
  <c r="H1504" i="1"/>
  <c r="H1503" i="1"/>
  <c r="H1502" i="1"/>
  <c r="H1501" i="1"/>
  <c r="H1500" i="1"/>
  <c r="H1499" i="1"/>
  <c r="H1498" i="1"/>
  <c r="H1497" i="1"/>
  <c r="H1496" i="1"/>
  <c r="H1495" i="1"/>
  <c r="H1494" i="1"/>
  <c r="H1493" i="1"/>
  <c r="H1492" i="1"/>
  <c r="H1491" i="1"/>
  <c r="H1490" i="1"/>
  <c r="H1489" i="1"/>
  <c r="H1488" i="1"/>
  <c r="H1487" i="1"/>
  <c r="H1486" i="1"/>
  <c r="H1485" i="1"/>
  <c r="H1484" i="1"/>
  <c r="H1483" i="1"/>
  <c r="H1482" i="1"/>
  <c r="H1481" i="1"/>
  <c r="H1480" i="1"/>
  <c r="H1479" i="1"/>
  <c r="H1478" i="1"/>
  <c r="H1477" i="1"/>
  <c r="H1476" i="1"/>
  <c r="H1475" i="1"/>
  <c r="H1474" i="1"/>
  <c r="H1473" i="1"/>
  <c r="H1472" i="1"/>
  <c r="H1471" i="1"/>
  <c r="H1470" i="1"/>
  <c r="H1469" i="1"/>
  <c r="H1468" i="1"/>
  <c r="H1467" i="1"/>
  <c r="H1466" i="1"/>
  <c r="H1465" i="1"/>
  <c r="H1464" i="1"/>
  <c r="H1463" i="1"/>
  <c r="H1462" i="1"/>
  <c r="H1461" i="1"/>
  <c r="H1460" i="1"/>
  <c r="H1459" i="1"/>
  <c r="H1458" i="1"/>
  <c r="H1457" i="1"/>
  <c r="H1456" i="1"/>
  <c r="H1455" i="1"/>
  <c r="H1454" i="1"/>
  <c r="H1453" i="1"/>
  <c r="H1452" i="1"/>
  <c r="H1451" i="1"/>
  <c r="H1450" i="1"/>
  <c r="H1449" i="1"/>
  <c r="H1448" i="1"/>
  <c r="H1447" i="1"/>
  <c r="H1446" i="1"/>
  <c r="H1445" i="1"/>
  <c r="H1444" i="1"/>
  <c r="H1443" i="1"/>
  <c r="H1442" i="1"/>
  <c r="H1441" i="1"/>
  <c r="H1440" i="1"/>
  <c r="H1439" i="1"/>
  <c r="H1438" i="1"/>
  <c r="H1437" i="1"/>
  <c r="H1436" i="1"/>
  <c r="H1435" i="1"/>
  <c r="H1434" i="1"/>
  <c r="H1433" i="1"/>
  <c r="H1432" i="1"/>
  <c r="H1431" i="1"/>
  <c r="H1430" i="1"/>
  <c r="H1429" i="1"/>
  <c r="H1428" i="1"/>
  <c r="H1427" i="1"/>
  <c r="H1426" i="1"/>
  <c r="H1425" i="1"/>
  <c r="H1424" i="1"/>
  <c r="H1423" i="1"/>
  <c r="H1422" i="1"/>
  <c r="H1421" i="1"/>
  <c r="H1420" i="1"/>
  <c r="H1419" i="1"/>
  <c r="H1418" i="1"/>
  <c r="H1417" i="1"/>
  <c r="H1416" i="1"/>
  <c r="H1415" i="1"/>
  <c r="H1414" i="1"/>
  <c r="H1413" i="1"/>
  <c r="H1412" i="1"/>
  <c r="H1411" i="1"/>
  <c r="H1410" i="1"/>
  <c r="H1409" i="1"/>
  <c r="H1408" i="1"/>
  <c r="H1407" i="1"/>
  <c r="H1406" i="1"/>
  <c r="H1405" i="1"/>
  <c r="H1404" i="1"/>
  <c r="H1403" i="1"/>
  <c r="H1402" i="1"/>
  <c r="H1401" i="1"/>
  <c r="H1400" i="1"/>
  <c r="H1399" i="1"/>
  <c r="H1398" i="1"/>
  <c r="H1397" i="1"/>
  <c r="H1396" i="1"/>
  <c r="H1395" i="1"/>
  <c r="H1394" i="1"/>
  <c r="H1393" i="1"/>
  <c r="H1392" i="1"/>
  <c r="H1391" i="1"/>
  <c r="H1390" i="1"/>
  <c r="H1389" i="1"/>
  <c r="H1388" i="1"/>
  <c r="H1387" i="1"/>
  <c r="H1386" i="1"/>
  <c r="H1385" i="1"/>
  <c r="H1384" i="1"/>
  <c r="H1383" i="1"/>
  <c r="H1382" i="1"/>
  <c r="H1381" i="1"/>
  <c r="H1380" i="1"/>
  <c r="H1379" i="1"/>
  <c r="H1378" i="1"/>
  <c r="H1377" i="1"/>
  <c r="H1376" i="1"/>
  <c r="H1375" i="1"/>
  <c r="H1374" i="1"/>
  <c r="H1373" i="1"/>
  <c r="H1372" i="1"/>
  <c r="H1371" i="1"/>
  <c r="H1370" i="1"/>
  <c r="H1369" i="1"/>
  <c r="H1368" i="1"/>
  <c r="H1367" i="1"/>
  <c r="H1366" i="1"/>
  <c r="H1365" i="1"/>
  <c r="H1364" i="1"/>
  <c r="H1363" i="1"/>
  <c r="H1362" i="1"/>
  <c r="H1361" i="1"/>
  <c r="H1360" i="1"/>
  <c r="H1359" i="1"/>
  <c r="H1358" i="1"/>
  <c r="H1357" i="1"/>
  <c r="H1356" i="1"/>
  <c r="H1355" i="1"/>
  <c r="H1354" i="1"/>
  <c r="H1353" i="1"/>
  <c r="H1352" i="1"/>
  <c r="H1351" i="1"/>
  <c r="H1350" i="1"/>
  <c r="H1349" i="1"/>
  <c r="H1348" i="1"/>
  <c r="H1347" i="1"/>
  <c r="H1346" i="1"/>
  <c r="H1345" i="1"/>
  <c r="H1344" i="1"/>
  <c r="H1343" i="1"/>
  <c r="H1342" i="1"/>
  <c r="H1341" i="1"/>
  <c r="H1340" i="1"/>
  <c r="H1339" i="1"/>
  <c r="H1338" i="1"/>
  <c r="H1337" i="1"/>
  <c r="H1336" i="1"/>
  <c r="H1335" i="1"/>
  <c r="H1334" i="1"/>
  <c r="H1333" i="1"/>
  <c r="H1332" i="1"/>
  <c r="H1331" i="1"/>
  <c r="H1330" i="1"/>
  <c r="H1329" i="1"/>
  <c r="H1328" i="1"/>
  <c r="H1327" i="1"/>
  <c r="H1326" i="1"/>
  <c r="H1325" i="1"/>
  <c r="H1324" i="1"/>
  <c r="H1323" i="1"/>
  <c r="H1322" i="1"/>
  <c r="H1321" i="1"/>
  <c r="H1320" i="1"/>
  <c r="H1319" i="1"/>
  <c r="H1318" i="1"/>
  <c r="H1317" i="1"/>
  <c r="H1316" i="1"/>
  <c r="H1315" i="1"/>
  <c r="H1314" i="1"/>
  <c r="H1313" i="1"/>
  <c r="H1312" i="1"/>
  <c r="H1311" i="1"/>
  <c r="H1310" i="1"/>
  <c r="H1309" i="1"/>
  <c r="H1308" i="1"/>
  <c r="H1307" i="1"/>
  <c r="H1306" i="1"/>
  <c r="H1305" i="1"/>
  <c r="H1304" i="1"/>
  <c r="H1303" i="1"/>
  <c r="H1302" i="1"/>
  <c r="H1301" i="1"/>
  <c r="H1300" i="1"/>
  <c r="H1299" i="1"/>
  <c r="H1298" i="1"/>
  <c r="H1297" i="1"/>
  <c r="H1296" i="1"/>
  <c r="H1295" i="1"/>
  <c r="H1294" i="1"/>
  <c r="H1293" i="1"/>
  <c r="H1292" i="1"/>
  <c r="H1291" i="1"/>
  <c r="H1290" i="1"/>
  <c r="H1289" i="1"/>
  <c r="H1288" i="1"/>
  <c r="H1287" i="1"/>
  <c r="H1286" i="1"/>
  <c r="H1285" i="1"/>
  <c r="H1284" i="1"/>
  <c r="H1283" i="1"/>
  <c r="H1282" i="1"/>
  <c r="H1281" i="1"/>
  <c r="H1280" i="1"/>
  <c r="H1279" i="1"/>
  <c r="H1278" i="1"/>
  <c r="H1277" i="1"/>
  <c r="H1276" i="1"/>
  <c r="H1275" i="1"/>
  <c r="H1274" i="1"/>
  <c r="H1273" i="1"/>
  <c r="H1272" i="1"/>
  <c r="H1271" i="1"/>
  <c r="H1270" i="1"/>
  <c r="H1269" i="1"/>
  <c r="H1268" i="1"/>
  <c r="H1267" i="1"/>
  <c r="H1266" i="1"/>
  <c r="H1265" i="1"/>
  <c r="H1264" i="1"/>
  <c r="H1263" i="1"/>
  <c r="H1262" i="1"/>
  <c r="H1261" i="1"/>
  <c r="H1260" i="1"/>
  <c r="H1259" i="1"/>
  <c r="H1258" i="1"/>
  <c r="H1257" i="1"/>
  <c r="H1256" i="1"/>
  <c r="H1255" i="1"/>
  <c r="H1254" i="1"/>
  <c r="H1253" i="1"/>
  <c r="H1252" i="1"/>
  <c r="H1251" i="1"/>
  <c r="H1250" i="1"/>
  <c r="H1249" i="1"/>
  <c r="H1248" i="1"/>
  <c r="H1247" i="1"/>
  <c r="H1246" i="1"/>
  <c r="H1245" i="1"/>
  <c r="H1244" i="1"/>
  <c r="H1243" i="1"/>
  <c r="H1242" i="1"/>
  <c r="H1241" i="1"/>
  <c r="H1240" i="1"/>
  <c r="H1239" i="1"/>
  <c r="H1238" i="1"/>
  <c r="H1237" i="1"/>
  <c r="H1236" i="1"/>
  <c r="H1235" i="1"/>
  <c r="H1234" i="1"/>
  <c r="H1233" i="1"/>
  <c r="H1232" i="1"/>
  <c r="H1231" i="1"/>
  <c r="H1230" i="1"/>
  <c r="H1229" i="1"/>
  <c r="H1228" i="1"/>
  <c r="H1227" i="1"/>
  <c r="H1226" i="1"/>
  <c r="H1225" i="1"/>
  <c r="H1224" i="1"/>
  <c r="H1223" i="1"/>
  <c r="H1222" i="1"/>
  <c r="H1221" i="1"/>
  <c r="H1220" i="1"/>
  <c r="H1219" i="1"/>
  <c r="H1218" i="1"/>
  <c r="H1217" i="1"/>
  <c r="H1216" i="1"/>
  <c r="H1215" i="1"/>
  <c r="H1214" i="1"/>
  <c r="H1213" i="1"/>
  <c r="H1212" i="1"/>
  <c r="H1211" i="1"/>
  <c r="H1210" i="1"/>
  <c r="H1209" i="1"/>
  <c r="H1208" i="1"/>
  <c r="H1207" i="1"/>
  <c r="H1206" i="1"/>
  <c r="H1205" i="1"/>
  <c r="H1204" i="1"/>
  <c r="H1203" i="1"/>
  <c r="H1202" i="1"/>
  <c r="H1201" i="1"/>
  <c r="H1200" i="1"/>
  <c r="H1199" i="1"/>
  <c r="H1198" i="1"/>
  <c r="H1197" i="1"/>
  <c r="H1196" i="1"/>
  <c r="H1195" i="1"/>
  <c r="H1194" i="1"/>
  <c r="H1193" i="1"/>
  <c r="H1192" i="1"/>
  <c r="H1191" i="1"/>
  <c r="H1190" i="1"/>
  <c r="H1189" i="1"/>
  <c r="H1188" i="1"/>
  <c r="H1187" i="1"/>
  <c r="H1186" i="1"/>
  <c r="H1185" i="1"/>
  <c r="H1184" i="1"/>
  <c r="H1183" i="1"/>
  <c r="H1182" i="1"/>
  <c r="H1181" i="1"/>
  <c r="H1180" i="1"/>
  <c r="H1179" i="1"/>
  <c r="H1178" i="1"/>
  <c r="H1177" i="1"/>
  <c r="H1176" i="1"/>
  <c r="H1175" i="1"/>
  <c r="H1174" i="1"/>
  <c r="H1173" i="1"/>
  <c r="H1172" i="1"/>
  <c r="H1171" i="1"/>
  <c r="H1170" i="1"/>
  <c r="H1169" i="1"/>
  <c r="H1168" i="1"/>
  <c r="H1167" i="1"/>
  <c r="H1166" i="1"/>
  <c r="H1165" i="1"/>
  <c r="H1164" i="1"/>
  <c r="H1163" i="1"/>
  <c r="H1162" i="1"/>
  <c r="H1161" i="1"/>
  <c r="H1160" i="1"/>
  <c r="H1159" i="1"/>
  <c r="H1158" i="1"/>
  <c r="H1157" i="1"/>
  <c r="H1156" i="1"/>
  <c r="H1155" i="1"/>
  <c r="H1154" i="1"/>
  <c r="H1153" i="1"/>
  <c r="H1152" i="1"/>
  <c r="H1151" i="1"/>
  <c r="H1150" i="1"/>
  <c r="H1149" i="1"/>
  <c r="H1148" i="1"/>
  <c r="H1147" i="1"/>
  <c r="H1146" i="1"/>
  <c r="H1145" i="1"/>
  <c r="H1144" i="1"/>
  <c r="H1143" i="1"/>
  <c r="H1142" i="1"/>
  <c r="H1141" i="1"/>
  <c r="H1140" i="1"/>
  <c r="H1139" i="1"/>
  <c r="H1138" i="1"/>
  <c r="H1137" i="1"/>
  <c r="H1136" i="1"/>
  <c r="H1135" i="1"/>
  <c r="H1134" i="1"/>
  <c r="H1133" i="1"/>
  <c r="H1132" i="1"/>
  <c r="H1131" i="1"/>
  <c r="H1130" i="1"/>
  <c r="H1129" i="1"/>
  <c r="H1128" i="1"/>
  <c r="H1127" i="1"/>
  <c r="H1126" i="1"/>
  <c r="H1125" i="1"/>
  <c r="H1124" i="1"/>
  <c r="H1123" i="1"/>
  <c r="H1122" i="1"/>
  <c r="H1121" i="1"/>
  <c r="H1120" i="1"/>
  <c r="H1119" i="1"/>
  <c r="H1118" i="1"/>
  <c r="H1117" i="1"/>
  <c r="H1116" i="1"/>
  <c r="H1115" i="1"/>
  <c r="H1114" i="1"/>
  <c r="H1113" i="1"/>
  <c r="H1112" i="1"/>
  <c r="H1111" i="1"/>
  <c r="H1110" i="1"/>
  <c r="H1109" i="1"/>
  <c r="H1108" i="1"/>
  <c r="H1107" i="1"/>
  <c r="H1106" i="1"/>
  <c r="H1105" i="1"/>
  <c r="H1104" i="1"/>
  <c r="H1103" i="1"/>
  <c r="H1102" i="1"/>
  <c r="H1101" i="1"/>
  <c r="H1100" i="1"/>
  <c r="H1099" i="1"/>
  <c r="H1098" i="1"/>
  <c r="H1097" i="1"/>
  <c r="H1096" i="1"/>
  <c r="H1095" i="1"/>
  <c r="H1094" i="1"/>
  <c r="H1093" i="1"/>
  <c r="H1092" i="1"/>
  <c r="H1091" i="1"/>
  <c r="H1090" i="1"/>
  <c r="H1089" i="1"/>
  <c r="H1088" i="1"/>
  <c r="H1087" i="1"/>
  <c r="H1086" i="1"/>
  <c r="H1085" i="1"/>
  <c r="H1084" i="1"/>
  <c r="H1083" i="1"/>
  <c r="H1082" i="1"/>
  <c r="H1081" i="1"/>
  <c r="H1080" i="1"/>
  <c r="H1079" i="1"/>
  <c r="H1078" i="1"/>
  <c r="H1077" i="1"/>
  <c r="H1076" i="1"/>
  <c r="H1075" i="1"/>
  <c r="H1074" i="1"/>
  <c r="H1073" i="1"/>
  <c r="H1072" i="1"/>
  <c r="H1071" i="1"/>
  <c r="H1070" i="1"/>
  <c r="H1069" i="1"/>
  <c r="H1068" i="1"/>
  <c r="H1067" i="1"/>
  <c r="H1066" i="1"/>
  <c r="H1065" i="1"/>
  <c r="H1064" i="1"/>
  <c r="H1063" i="1"/>
  <c r="H1062" i="1"/>
  <c r="H1061" i="1"/>
  <c r="H1060" i="1"/>
  <c r="H1059" i="1"/>
  <c r="H1058" i="1"/>
  <c r="H1057" i="1"/>
  <c r="H1056" i="1"/>
  <c r="H1055" i="1"/>
  <c r="H1054" i="1"/>
  <c r="H1053" i="1"/>
  <c r="H1052" i="1"/>
  <c r="H1051" i="1"/>
  <c r="H1050" i="1"/>
  <c r="H1049" i="1"/>
  <c r="H1048" i="1"/>
  <c r="H1047" i="1"/>
  <c r="H1046" i="1"/>
  <c r="H1045" i="1"/>
  <c r="H1044" i="1"/>
  <c r="H1043" i="1"/>
  <c r="H1042" i="1"/>
  <c r="H1041" i="1"/>
  <c r="H1040" i="1"/>
  <c r="H1039" i="1"/>
  <c r="H1038" i="1"/>
  <c r="H1037" i="1"/>
  <c r="H1036" i="1"/>
  <c r="H1035" i="1"/>
  <c r="H1034" i="1"/>
  <c r="H1033" i="1"/>
  <c r="H1032" i="1"/>
  <c r="H1031" i="1"/>
  <c r="H1030" i="1"/>
  <c r="H1029" i="1"/>
  <c r="H1028" i="1"/>
  <c r="H1027" i="1"/>
  <c r="H1026" i="1"/>
  <c r="H1025" i="1"/>
  <c r="H1024" i="1"/>
  <c r="H1023" i="1"/>
  <c r="H1022" i="1"/>
  <c r="H1021" i="1"/>
  <c r="H1020" i="1"/>
  <c r="H1019" i="1"/>
  <c r="H1018" i="1"/>
  <c r="H1017" i="1"/>
  <c r="H1016" i="1"/>
  <c r="H1015" i="1"/>
  <c r="H1014" i="1"/>
  <c r="H1013" i="1"/>
  <c r="H1012" i="1"/>
  <c r="H1011" i="1"/>
  <c r="H1010" i="1"/>
  <c r="H1009" i="1"/>
  <c r="H1008" i="1"/>
  <c r="H1007" i="1"/>
  <c r="H1006" i="1"/>
  <c r="H1005" i="1"/>
  <c r="H1004" i="1"/>
  <c r="H1003" i="1"/>
  <c r="H1002" i="1"/>
  <c r="H1001" i="1"/>
  <c r="H1000" i="1"/>
  <c r="H999" i="1"/>
  <c r="H998" i="1"/>
  <c r="H997" i="1"/>
  <c r="H996" i="1"/>
  <c r="H995" i="1"/>
  <c r="H994" i="1"/>
  <c r="H993" i="1"/>
  <c r="H992" i="1"/>
  <c r="H991" i="1"/>
  <c r="H990" i="1"/>
  <c r="H989" i="1"/>
  <c r="H988" i="1"/>
  <c r="H987" i="1"/>
  <c r="H986" i="1"/>
  <c r="H985" i="1"/>
  <c r="H984" i="1"/>
  <c r="H983" i="1"/>
  <c r="H982" i="1"/>
  <c r="H981" i="1"/>
  <c r="H980" i="1"/>
  <c r="H979" i="1"/>
  <c r="H978" i="1"/>
  <c r="H977" i="1"/>
  <c r="H976" i="1"/>
  <c r="H975" i="1"/>
  <c r="H974" i="1"/>
  <c r="H973" i="1"/>
  <c r="H972" i="1"/>
  <c r="H971" i="1"/>
  <c r="H970" i="1"/>
  <c r="H969" i="1"/>
  <c r="H968" i="1"/>
  <c r="H967" i="1"/>
  <c r="H966" i="1"/>
  <c r="H965" i="1"/>
  <c r="H964" i="1"/>
  <c r="H963" i="1"/>
  <c r="H962" i="1"/>
  <c r="H961" i="1"/>
  <c r="H960" i="1"/>
  <c r="H959" i="1"/>
  <c r="H958" i="1"/>
  <c r="H957" i="1"/>
  <c r="H956" i="1"/>
  <c r="H955" i="1"/>
  <c r="H954" i="1"/>
  <c r="H953" i="1"/>
  <c r="H952" i="1"/>
  <c r="H951" i="1"/>
  <c r="H950" i="1"/>
  <c r="H949" i="1"/>
  <c r="H948" i="1"/>
  <c r="H947" i="1"/>
  <c r="H946" i="1"/>
  <c r="H945" i="1"/>
  <c r="H944" i="1"/>
  <c r="H943" i="1"/>
  <c r="H942" i="1"/>
  <c r="H941" i="1"/>
  <c r="H940" i="1"/>
  <c r="H939" i="1"/>
  <c r="H938" i="1"/>
  <c r="H937" i="1"/>
  <c r="H936" i="1"/>
  <c r="H935" i="1"/>
  <c r="H934" i="1"/>
  <c r="H933" i="1"/>
  <c r="H932" i="1"/>
  <c r="H931" i="1"/>
  <c r="H930" i="1"/>
  <c r="H929" i="1"/>
  <c r="H928" i="1"/>
  <c r="H927" i="1"/>
  <c r="H926" i="1"/>
  <c r="H925" i="1"/>
  <c r="H924" i="1"/>
  <c r="H923" i="1"/>
  <c r="H922" i="1"/>
  <c r="H921" i="1"/>
  <c r="H920" i="1"/>
  <c r="H919" i="1"/>
  <c r="H918" i="1"/>
  <c r="H917" i="1"/>
  <c r="H916" i="1"/>
  <c r="H915" i="1"/>
  <c r="H914" i="1"/>
  <c r="H913" i="1"/>
  <c r="H912" i="1"/>
  <c r="H911" i="1"/>
  <c r="H910" i="1"/>
  <c r="H909" i="1"/>
  <c r="H908" i="1"/>
  <c r="H907" i="1"/>
  <c r="H906" i="1"/>
  <c r="H905" i="1"/>
  <c r="H904" i="1"/>
  <c r="H903" i="1"/>
  <c r="H902" i="1"/>
  <c r="H901" i="1"/>
  <c r="H900" i="1"/>
  <c r="H899" i="1"/>
  <c r="H898" i="1"/>
  <c r="H897" i="1"/>
  <c r="H896" i="1"/>
  <c r="H895" i="1"/>
  <c r="H894" i="1"/>
  <c r="H893" i="1"/>
  <c r="H892" i="1"/>
  <c r="H891" i="1"/>
  <c r="H890" i="1"/>
  <c r="H889" i="1"/>
  <c r="H888" i="1"/>
  <c r="H887" i="1"/>
  <c r="H886" i="1"/>
  <c r="H885" i="1"/>
  <c r="H884" i="1"/>
  <c r="H883" i="1"/>
  <c r="H882" i="1"/>
  <c r="H881" i="1"/>
  <c r="H880" i="1"/>
  <c r="H879" i="1"/>
  <c r="H878" i="1"/>
  <c r="H877" i="1"/>
  <c r="H876" i="1"/>
  <c r="H875" i="1"/>
  <c r="H874" i="1"/>
  <c r="H873" i="1"/>
  <c r="H872" i="1"/>
  <c r="H871" i="1"/>
  <c r="H870" i="1"/>
  <c r="H869" i="1"/>
  <c r="H868" i="1"/>
  <c r="H867" i="1"/>
  <c r="H866" i="1"/>
  <c r="H865" i="1"/>
  <c r="H864" i="1"/>
  <c r="H863" i="1"/>
  <c r="H862" i="1"/>
  <c r="H861" i="1"/>
  <c r="H860" i="1"/>
  <c r="H859" i="1"/>
  <c r="H858" i="1"/>
  <c r="H857" i="1"/>
  <c r="H856" i="1"/>
  <c r="H855" i="1"/>
  <c r="H854" i="1"/>
  <c r="H853" i="1"/>
  <c r="H852" i="1"/>
  <c r="H851" i="1"/>
  <c r="H850" i="1"/>
  <c r="H849" i="1"/>
  <c r="H848" i="1"/>
  <c r="H847" i="1"/>
  <c r="H846" i="1"/>
  <c r="H845" i="1"/>
  <c r="H844" i="1"/>
  <c r="H843" i="1"/>
  <c r="H842" i="1"/>
  <c r="H841" i="1"/>
  <c r="H840" i="1"/>
  <c r="H839" i="1"/>
  <c r="H838" i="1"/>
  <c r="H837" i="1"/>
  <c r="H836" i="1"/>
  <c r="H835" i="1"/>
  <c r="H834" i="1"/>
  <c r="H833" i="1"/>
  <c r="H832" i="1"/>
  <c r="H831" i="1"/>
  <c r="H830" i="1"/>
  <c r="H829" i="1"/>
  <c r="H828" i="1"/>
  <c r="H827" i="1"/>
  <c r="H826" i="1"/>
  <c r="H825" i="1"/>
  <c r="H824" i="1"/>
  <c r="H823" i="1"/>
  <c r="H822" i="1"/>
  <c r="H821" i="1"/>
  <c r="H820" i="1"/>
  <c r="H819" i="1"/>
  <c r="H818" i="1"/>
  <c r="H817" i="1"/>
  <c r="H816" i="1"/>
  <c r="H815" i="1"/>
  <c r="H814" i="1"/>
  <c r="H813" i="1"/>
  <c r="H812" i="1"/>
  <c r="H811" i="1"/>
  <c r="H810" i="1"/>
  <c r="H809" i="1"/>
  <c r="H808" i="1"/>
  <c r="H807" i="1"/>
  <c r="H806" i="1"/>
  <c r="H805" i="1"/>
  <c r="H804" i="1"/>
  <c r="H803" i="1"/>
  <c r="H802" i="1"/>
  <c r="H801" i="1"/>
  <c r="H800" i="1"/>
  <c r="H799" i="1"/>
  <c r="H798" i="1"/>
  <c r="H797" i="1"/>
  <c r="H796" i="1"/>
  <c r="H795" i="1"/>
  <c r="H794" i="1"/>
  <c r="H793" i="1"/>
  <c r="H792" i="1"/>
  <c r="H791" i="1"/>
  <c r="H790" i="1"/>
  <c r="H789" i="1"/>
  <c r="H788" i="1"/>
  <c r="H787" i="1"/>
  <c r="H786" i="1"/>
  <c r="H785" i="1"/>
  <c r="H784" i="1"/>
  <c r="H783" i="1"/>
  <c r="H782" i="1"/>
  <c r="H781" i="1"/>
  <c r="H780" i="1"/>
  <c r="H779" i="1"/>
  <c r="H778" i="1"/>
  <c r="H777" i="1"/>
  <c r="H776" i="1"/>
  <c r="H775" i="1"/>
  <c r="H774" i="1"/>
  <c r="H773" i="1"/>
  <c r="H772" i="1"/>
  <c r="H771" i="1"/>
  <c r="H770" i="1"/>
  <c r="H769" i="1"/>
  <c r="H768" i="1"/>
  <c r="H767" i="1"/>
  <c r="H766" i="1"/>
  <c r="H765" i="1"/>
  <c r="H764" i="1"/>
  <c r="H763" i="1"/>
  <c r="H762" i="1"/>
  <c r="H761" i="1"/>
  <c r="H760" i="1"/>
  <c r="H759" i="1"/>
  <c r="H758" i="1"/>
  <c r="H757" i="1"/>
  <c r="H756" i="1"/>
  <c r="H755" i="1"/>
  <c r="H754" i="1"/>
  <c r="H753" i="1"/>
  <c r="H752" i="1"/>
  <c r="H751" i="1"/>
  <c r="H750" i="1"/>
  <c r="H749" i="1"/>
  <c r="H748" i="1"/>
  <c r="H747" i="1"/>
  <c r="H746" i="1"/>
  <c r="H745" i="1"/>
  <c r="H744" i="1"/>
  <c r="H743" i="1"/>
  <c r="H742" i="1"/>
  <c r="H741" i="1"/>
  <c r="H740" i="1"/>
  <c r="H739" i="1"/>
  <c r="H738" i="1"/>
  <c r="H737" i="1"/>
  <c r="H736" i="1"/>
  <c r="H735" i="1"/>
  <c r="H734" i="1"/>
  <c r="H733" i="1"/>
  <c r="H732" i="1"/>
  <c r="H731" i="1"/>
  <c r="H730" i="1"/>
  <c r="H729" i="1"/>
  <c r="H728" i="1"/>
  <c r="H727" i="1"/>
  <c r="H726" i="1"/>
  <c r="H725" i="1"/>
  <c r="H724" i="1"/>
  <c r="H723" i="1"/>
  <c r="H722" i="1"/>
  <c r="H721" i="1"/>
  <c r="H720" i="1"/>
  <c r="H719" i="1"/>
  <c r="H718" i="1"/>
  <c r="H717" i="1"/>
  <c r="H716" i="1"/>
  <c r="H715" i="1"/>
  <c r="H714" i="1"/>
  <c r="H713" i="1"/>
  <c r="H712" i="1"/>
  <c r="H711" i="1"/>
  <c r="H710" i="1"/>
  <c r="H709" i="1"/>
  <c r="H708" i="1"/>
  <c r="H707" i="1"/>
  <c r="H706" i="1"/>
  <c r="H705" i="1"/>
  <c r="H704" i="1"/>
  <c r="H703" i="1"/>
  <c r="H702" i="1"/>
  <c r="H701" i="1"/>
  <c r="H700" i="1"/>
  <c r="H699" i="1"/>
  <c r="H698" i="1"/>
  <c r="H697" i="1"/>
  <c r="H696" i="1"/>
  <c r="H695" i="1"/>
  <c r="H694" i="1"/>
  <c r="H693" i="1"/>
  <c r="H692" i="1"/>
  <c r="H691" i="1"/>
  <c r="H690" i="1"/>
  <c r="H689" i="1"/>
  <c r="H688" i="1"/>
  <c r="H687" i="1"/>
  <c r="H686" i="1"/>
  <c r="H685" i="1"/>
  <c r="H684" i="1"/>
  <c r="H683" i="1"/>
  <c r="H682" i="1"/>
  <c r="H681" i="1"/>
  <c r="H680" i="1"/>
  <c r="H679" i="1"/>
  <c r="H678" i="1"/>
  <c r="H677" i="1"/>
  <c r="H676" i="1"/>
  <c r="H675" i="1"/>
  <c r="H674" i="1"/>
  <c r="H673" i="1"/>
  <c r="H672" i="1"/>
  <c r="H671" i="1"/>
  <c r="H670" i="1"/>
  <c r="H669" i="1"/>
  <c r="H668" i="1"/>
  <c r="H667" i="1"/>
  <c r="H666" i="1"/>
  <c r="H665" i="1"/>
  <c r="H664" i="1"/>
  <c r="H663" i="1"/>
  <c r="H662" i="1"/>
  <c r="H661" i="1"/>
  <c r="H660" i="1"/>
  <c r="H659" i="1"/>
  <c r="H658" i="1"/>
  <c r="H657" i="1"/>
  <c r="H656" i="1"/>
  <c r="H655" i="1"/>
  <c r="H654" i="1"/>
  <c r="H653" i="1"/>
  <c r="H652" i="1"/>
  <c r="H651" i="1"/>
  <c r="H650" i="1"/>
  <c r="H649" i="1"/>
  <c r="H648" i="1"/>
  <c r="H647" i="1"/>
  <c r="H646" i="1"/>
  <c r="H645" i="1"/>
  <c r="H644" i="1"/>
  <c r="H643" i="1"/>
  <c r="H642" i="1"/>
  <c r="H641" i="1"/>
  <c r="H640" i="1"/>
  <c r="H639" i="1"/>
  <c r="H638" i="1"/>
  <c r="H637" i="1"/>
  <c r="H636" i="1"/>
  <c r="H635" i="1"/>
  <c r="H634" i="1"/>
  <c r="H633" i="1"/>
  <c r="H632" i="1"/>
  <c r="H631" i="1"/>
  <c r="H630" i="1"/>
  <c r="H629" i="1"/>
  <c r="H628" i="1"/>
  <c r="H627" i="1"/>
  <c r="H626" i="1"/>
  <c r="H625" i="1"/>
  <c r="H624" i="1"/>
  <c r="H623" i="1"/>
  <c r="H622" i="1"/>
  <c r="H621" i="1"/>
  <c r="H620" i="1"/>
  <c r="H619" i="1"/>
  <c r="H618" i="1"/>
  <c r="H617" i="1"/>
  <c r="H616" i="1"/>
  <c r="H615" i="1"/>
  <c r="H614" i="1"/>
  <c r="H613" i="1"/>
  <c r="H612" i="1"/>
  <c r="H611" i="1"/>
  <c r="H610" i="1"/>
  <c r="H609" i="1"/>
  <c r="H608" i="1"/>
  <c r="H607" i="1"/>
  <c r="H606" i="1"/>
  <c r="H605" i="1"/>
  <c r="H604" i="1"/>
  <c r="H603" i="1"/>
  <c r="H602" i="1"/>
  <c r="H601" i="1"/>
  <c r="H600" i="1"/>
  <c r="H599" i="1"/>
  <c r="H598" i="1"/>
  <c r="H597" i="1"/>
  <c r="H596" i="1"/>
  <c r="H595" i="1"/>
  <c r="H594" i="1"/>
  <c r="H593" i="1"/>
  <c r="H592" i="1"/>
  <c r="H591" i="1"/>
  <c r="H590" i="1"/>
  <c r="H589" i="1"/>
  <c r="H588" i="1"/>
  <c r="H587" i="1"/>
  <c r="H586" i="1"/>
  <c r="H585" i="1"/>
  <c r="H584" i="1"/>
  <c r="H583" i="1"/>
  <c r="H582" i="1"/>
  <c r="H581" i="1"/>
  <c r="H580" i="1"/>
  <c r="H579" i="1"/>
  <c r="H578" i="1"/>
  <c r="H577" i="1"/>
  <c r="H576" i="1"/>
  <c r="H575" i="1"/>
  <c r="H574" i="1"/>
  <c r="H573" i="1"/>
  <c r="H572" i="1"/>
  <c r="H571" i="1"/>
  <c r="H570" i="1"/>
  <c r="H569" i="1"/>
  <c r="H568" i="1"/>
  <c r="H567" i="1"/>
  <c r="H566" i="1"/>
  <c r="H565" i="1"/>
  <c r="H564" i="1"/>
  <c r="H563" i="1"/>
  <c r="H562" i="1"/>
  <c r="H561" i="1"/>
  <c r="H560" i="1"/>
  <c r="H559" i="1"/>
  <c r="H558" i="1"/>
  <c r="H557" i="1"/>
  <c r="H556" i="1"/>
  <c r="H555" i="1"/>
  <c r="H554" i="1"/>
  <c r="H553" i="1"/>
  <c r="H552" i="1"/>
  <c r="H551" i="1"/>
  <c r="H550" i="1"/>
  <c r="H549" i="1"/>
  <c r="H548" i="1"/>
  <c r="H547" i="1"/>
  <c r="H546" i="1"/>
  <c r="H545" i="1"/>
  <c r="H544" i="1"/>
  <c r="H543" i="1"/>
  <c r="H542" i="1"/>
  <c r="H541" i="1"/>
  <c r="H540" i="1"/>
  <c r="H539" i="1"/>
  <c r="H538" i="1"/>
  <c r="H537" i="1"/>
  <c r="H536" i="1"/>
  <c r="H535" i="1"/>
  <c r="H534" i="1"/>
  <c r="H533" i="1"/>
  <c r="H532" i="1"/>
  <c r="H531" i="1"/>
  <c r="H530" i="1"/>
  <c r="H529" i="1"/>
  <c r="H528" i="1"/>
  <c r="H527" i="1"/>
  <c r="H526" i="1"/>
  <c r="H525" i="1"/>
  <c r="H524" i="1"/>
  <c r="H523" i="1"/>
  <c r="H522" i="1"/>
  <c r="H521" i="1"/>
  <c r="H520" i="1"/>
  <c r="H519" i="1"/>
  <c r="H518" i="1"/>
  <c r="H517" i="1"/>
  <c r="H516" i="1"/>
  <c r="H515" i="1"/>
  <c r="H514" i="1"/>
  <c r="H513" i="1"/>
  <c r="H512" i="1"/>
  <c r="H511" i="1"/>
  <c r="H510" i="1"/>
  <c r="H509" i="1"/>
  <c r="H508" i="1"/>
  <c r="H507" i="1"/>
  <c r="H506" i="1"/>
  <c r="H505" i="1"/>
  <c r="H504" i="1"/>
  <c r="H503" i="1"/>
  <c r="H502" i="1"/>
  <c r="H501" i="1"/>
  <c r="H500" i="1"/>
  <c r="H499" i="1"/>
  <c r="H498" i="1"/>
  <c r="H497" i="1"/>
  <c r="H496" i="1"/>
  <c r="H495" i="1"/>
  <c r="H494" i="1"/>
  <c r="H493" i="1"/>
  <c r="H492" i="1"/>
  <c r="H491" i="1"/>
  <c r="H490" i="1"/>
  <c r="H489" i="1"/>
  <c r="H488" i="1"/>
  <c r="H487" i="1"/>
  <c r="H486" i="1"/>
  <c r="H485" i="1"/>
  <c r="H484" i="1"/>
  <c r="H483" i="1"/>
  <c r="H482" i="1"/>
  <c r="H481" i="1"/>
  <c r="H480" i="1"/>
  <c r="H479" i="1"/>
  <c r="H478" i="1"/>
  <c r="H477" i="1"/>
  <c r="H476" i="1"/>
  <c r="H475" i="1"/>
  <c r="H474" i="1"/>
  <c r="H473" i="1"/>
  <c r="H472" i="1"/>
  <c r="H471" i="1"/>
  <c r="H470" i="1"/>
  <c r="H469" i="1"/>
  <c r="H468" i="1"/>
  <c r="H467" i="1"/>
  <c r="H466" i="1"/>
  <c r="H465" i="1"/>
  <c r="H464" i="1"/>
  <c r="H463" i="1"/>
  <c r="H462" i="1"/>
  <c r="H461" i="1"/>
  <c r="H460" i="1"/>
  <c r="H459" i="1"/>
  <c r="H458" i="1"/>
  <c r="H457" i="1"/>
  <c r="H456" i="1"/>
  <c r="H455" i="1"/>
  <c r="H454" i="1"/>
  <c r="H453" i="1"/>
  <c r="H452" i="1"/>
  <c r="H451" i="1"/>
  <c r="H450" i="1"/>
  <c r="H449" i="1"/>
  <c r="H448" i="1"/>
  <c r="H447" i="1"/>
  <c r="H446" i="1"/>
  <c r="H445" i="1"/>
  <c r="H444" i="1"/>
  <c r="H443" i="1"/>
  <c r="H442" i="1"/>
  <c r="H441" i="1"/>
  <c r="H440" i="1"/>
  <c r="H439" i="1"/>
  <c r="H438" i="1"/>
  <c r="H437" i="1"/>
  <c r="H436" i="1"/>
  <c r="H435" i="1"/>
  <c r="H434" i="1"/>
  <c r="H433" i="1"/>
  <c r="H432" i="1"/>
  <c r="H431" i="1"/>
  <c r="H430" i="1"/>
  <c r="H429" i="1"/>
  <c r="H428" i="1"/>
  <c r="H427" i="1"/>
  <c r="H426" i="1"/>
  <c r="H425" i="1"/>
  <c r="H424" i="1"/>
  <c r="H423" i="1"/>
  <c r="H422" i="1"/>
  <c r="H421" i="1"/>
  <c r="H420" i="1"/>
  <c r="H419" i="1"/>
  <c r="H418" i="1"/>
  <c r="H417" i="1"/>
  <c r="H416" i="1"/>
  <c r="H415" i="1"/>
  <c r="H414" i="1"/>
  <c r="H413" i="1"/>
  <c r="H412" i="1"/>
  <c r="H411" i="1"/>
  <c r="H410" i="1"/>
  <c r="H409" i="1"/>
  <c r="H408" i="1"/>
  <c r="H407" i="1"/>
  <c r="H406" i="1"/>
  <c r="H405" i="1"/>
  <c r="H404" i="1"/>
  <c r="H403" i="1"/>
  <c r="H402" i="1"/>
  <c r="H401" i="1"/>
  <c r="H400" i="1"/>
  <c r="H399" i="1"/>
  <c r="H398" i="1"/>
  <c r="H397" i="1"/>
  <c r="H396" i="1"/>
  <c r="H395" i="1"/>
  <c r="H394" i="1"/>
  <c r="H393" i="1"/>
  <c r="H392" i="1"/>
  <c r="H391" i="1"/>
  <c r="H390" i="1"/>
  <c r="H389" i="1"/>
  <c r="H388" i="1"/>
  <c r="H387" i="1"/>
  <c r="H386" i="1"/>
  <c r="H385" i="1"/>
  <c r="H384" i="1"/>
  <c r="H383" i="1"/>
  <c r="H382" i="1"/>
  <c r="H381" i="1"/>
  <c r="H380" i="1"/>
  <c r="H379" i="1"/>
  <c r="H378" i="1"/>
  <c r="H377" i="1"/>
  <c r="H376" i="1"/>
  <c r="H375" i="1"/>
  <c r="H374" i="1"/>
  <c r="H373" i="1"/>
  <c r="H372" i="1"/>
  <c r="H371" i="1"/>
  <c r="H370" i="1"/>
  <c r="H369" i="1"/>
  <c r="H368" i="1"/>
  <c r="H367" i="1"/>
  <c r="H366" i="1"/>
  <c r="H365" i="1"/>
  <c r="H364" i="1"/>
  <c r="H363" i="1"/>
  <c r="H362" i="1"/>
  <c r="H361" i="1"/>
  <c r="H360" i="1"/>
  <c r="H359" i="1"/>
  <c r="H358" i="1"/>
  <c r="H357" i="1"/>
  <c r="H356" i="1"/>
  <c r="H355" i="1"/>
  <c r="H354" i="1"/>
  <c r="H353" i="1"/>
  <c r="H352" i="1"/>
  <c r="H351" i="1"/>
  <c r="H350" i="1"/>
  <c r="H349" i="1"/>
  <c r="H348" i="1"/>
  <c r="H347" i="1"/>
  <c r="H346" i="1"/>
  <c r="H345" i="1"/>
  <c r="H344" i="1"/>
  <c r="H343" i="1"/>
  <c r="H342" i="1"/>
  <c r="H341" i="1"/>
  <c r="H340" i="1"/>
  <c r="H339" i="1"/>
  <c r="H338" i="1"/>
  <c r="H337" i="1"/>
  <c r="H336" i="1"/>
  <c r="H335" i="1"/>
  <c r="H334" i="1"/>
  <c r="H333" i="1"/>
  <c r="H332" i="1"/>
  <c r="H331" i="1"/>
  <c r="H330" i="1"/>
  <c r="H329" i="1"/>
  <c r="H328" i="1"/>
  <c r="H327" i="1"/>
  <c r="H326" i="1"/>
  <c r="H325" i="1"/>
  <c r="H324" i="1"/>
  <c r="H323" i="1"/>
  <c r="H322" i="1"/>
  <c r="H321" i="1"/>
  <c r="H320" i="1"/>
  <c r="H319" i="1"/>
  <c r="H318" i="1"/>
  <c r="H317" i="1"/>
  <c r="H316" i="1"/>
  <c r="H315" i="1"/>
  <c r="H314" i="1"/>
  <c r="H313" i="1"/>
  <c r="H312" i="1"/>
  <c r="H311" i="1"/>
  <c r="H310" i="1"/>
  <c r="H309" i="1"/>
  <c r="H308" i="1"/>
  <c r="H307" i="1"/>
  <c r="H306" i="1"/>
  <c r="H305" i="1"/>
  <c r="H304" i="1"/>
  <c r="H303" i="1"/>
  <c r="H302" i="1"/>
  <c r="H301" i="1"/>
  <c r="H300" i="1"/>
  <c r="H299" i="1"/>
  <c r="H298" i="1"/>
  <c r="H297" i="1"/>
  <c r="H296" i="1"/>
  <c r="H295" i="1"/>
  <c r="H294" i="1"/>
  <c r="H293" i="1"/>
  <c r="H292" i="1"/>
  <c r="H291" i="1"/>
  <c r="H290" i="1"/>
  <c r="H289" i="1"/>
  <c r="H288" i="1"/>
  <c r="H287" i="1"/>
  <c r="H286" i="1"/>
  <c r="H285" i="1"/>
  <c r="H284" i="1"/>
  <c r="H283" i="1"/>
  <c r="H282" i="1"/>
  <c r="H281" i="1"/>
  <c r="H280" i="1"/>
  <c r="H279" i="1"/>
  <c r="H278" i="1"/>
  <c r="H277" i="1"/>
  <c r="H276" i="1"/>
  <c r="H275" i="1"/>
  <c r="H274" i="1"/>
  <c r="H273" i="1"/>
  <c r="H272" i="1"/>
  <c r="H271" i="1"/>
  <c r="H270" i="1"/>
  <c r="H269" i="1"/>
  <c r="H268" i="1"/>
  <c r="H267" i="1"/>
  <c r="H266" i="1"/>
  <c r="H265" i="1"/>
  <c r="H264" i="1"/>
  <c r="H263" i="1"/>
  <c r="H262" i="1"/>
  <c r="H261" i="1"/>
  <c r="H260" i="1"/>
  <c r="H259" i="1"/>
  <c r="H258" i="1"/>
  <c r="H257" i="1"/>
  <c r="H256" i="1"/>
  <c r="H255" i="1"/>
  <c r="H254" i="1"/>
  <c r="H253" i="1"/>
  <c r="H252" i="1"/>
  <c r="H251" i="1"/>
  <c r="H250" i="1"/>
  <c r="H249" i="1"/>
  <c r="H248" i="1"/>
  <c r="H247" i="1"/>
  <c r="H246" i="1"/>
  <c r="H245" i="1"/>
  <c r="H244" i="1"/>
  <c r="H243" i="1"/>
  <c r="H242" i="1"/>
  <c r="H241" i="1"/>
  <c r="H240" i="1"/>
  <c r="H239" i="1"/>
  <c r="H238" i="1"/>
  <c r="H237" i="1"/>
  <c r="H236" i="1"/>
  <c r="H235" i="1"/>
  <c r="H234" i="1"/>
  <c r="H233" i="1"/>
  <c r="H232" i="1"/>
  <c r="H231" i="1"/>
  <c r="H230" i="1"/>
  <c r="H229" i="1"/>
  <c r="H228" i="1"/>
  <c r="H227" i="1"/>
  <c r="H226" i="1"/>
  <c r="H225" i="1"/>
  <c r="H224" i="1"/>
  <c r="H223" i="1"/>
  <c r="H222" i="1"/>
  <c r="H221" i="1"/>
  <c r="H220" i="1"/>
  <c r="H219" i="1"/>
  <c r="H218" i="1"/>
  <c r="H217" i="1"/>
  <c r="H216" i="1"/>
  <c r="H215" i="1"/>
  <c r="H214" i="1"/>
  <c r="H213" i="1"/>
  <c r="H212" i="1"/>
  <c r="H211" i="1"/>
  <c r="H210" i="1"/>
  <c r="H209" i="1"/>
  <c r="H208" i="1"/>
  <c r="H207" i="1"/>
  <c r="H206" i="1"/>
  <c r="H205" i="1"/>
  <c r="H204" i="1"/>
  <c r="H203" i="1"/>
  <c r="H202" i="1"/>
  <c r="H201" i="1"/>
  <c r="H200" i="1"/>
  <c r="H199" i="1"/>
  <c r="H198" i="1"/>
  <c r="H197" i="1"/>
  <c r="H196" i="1"/>
  <c r="H195" i="1"/>
  <c r="H194" i="1"/>
  <c r="H193" i="1"/>
  <c r="H192" i="1"/>
  <c r="H191" i="1"/>
  <c r="H190" i="1"/>
  <c r="H189" i="1"/>
  <c r="H188" i="1"/>
  <c r="H187" i="1"/>
  <c r="H186" i="1"/>
  <c r="H185" i="1"/>
  <c r="H184" i="1"/>
  <c r="H183" i="1"/>
  <c r="H182" i="1"/>
  <c r="H181" i="1"/>
  <c r="H180" i="1"/>
  <c r="H179" i="1"/>
  <c r="H178" i="1"/>
  <c r="H177" i="1"/>
  <c r="H176" i="1"/>
  <c r="H175" i="1"/>
  <c r="H174" i="1"/>
  <c r="H173" i="1"/>
  <c r="H172" i="1"/>
  <c r="H171" i="1"/>
  <c r="H170" i="1"/>
  <c r="H169" i="1"/>
  <c r="H168" i="1"/>
  <c r="H167" i="1"/>
  <c r="H166" i="1"/>
  <c r="H165" i="1"/>
  <c r="H164" i="1"/>
  <c r="H163" i="1"/>
  <c r="H162" i="1"/>
  <c r="H161" i="1"/>
  <c r="H160" i="1"/>
  <c r="H159" i="1"/>
  <c r="H158" i="1"/>
  <c r="H157" i="1"/>
  <c r="H156" i="1"/>
  <c r="H155" i="1"/>
  <c r="H154" i="1"/>
  <c r="H153" i="1"/>
  <c r="H152" i="1"/>
  <c r="H151" i="1"/>
  <c r="H150" i="1"/>
  <c r="H149" i="1"/>
  <c r="H148" i="1"/>
  <c r="H147" i="1"/>
  <c r="H146" i="1"/>
  <c r="H145" i="1"/>
  <c r="H144" i="1"/>
  <c r="H143" i="1"/>
  <c r="H142" i="1"/>
  <c r="H141" i="1"/>
  <c r="H140" i="1"/>
  <c r="H139" i="1"/>
  <c r="H138" i="1"/>
  <c r="H137" i="1"/>
  <c r="H136" i="1"/>
  <c r="H135" i="1"/>
  <c r="H134" i="1"/>
  <c r="H133" i="1"/>
  <c r="H132" i="1"/>
  <c r="H131" i="1"/>
  <c r="H130" i="1"/>
  <c r="H129" i="1"/>
  <c r="H128" i="1"/>
  <c r="H127" i="1"/>
  <c r="H126" i="1"/>
  <c r="H125" i="1"/>
  <c r="H124" i="1"/>
  <c r="H123" i="1"/>
  <c r="H122"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H18" i="1"/>
  <c r="H17" i="1"/>
  <c r="H16" i="1"/>
  <c r="H15" i="1"/>
  <c r="H14" i="1"/>
  <c r="H13" i="1"/>
  <c r="H12" i="1"/>
  <c r="H11" i="1"/>
  <c r="H10" i="1"/>
  <c r="H9" i="1"/>
  <c r="H8" i="1"/>
  <c r="H3395" i="1"/>
  <c r="I11" i="1" l="1"/>
  <c r="E5" i="42"/>
  <c r="I12" i="1" l="1"/>
  <c r="E6" i="42"/>
  <c r="I13" i="1" l="1"/>
  <c r="E7" i="42"/>
  <c r="I14" i="1" l="1"/>
  <c r="E8" i="42"/>
  <c r="I15" i="1" l="1"/>
  <c r="E9" i="42"/>
  <c r="I16" i="1" l="1"/>
  <c r="E10" i="42"/>
  <c r="I17" i="1" l="1"/>
  <c r="E11" i="42"/>
  <c r="I18" i="1" l="1"/>
  <c r="E12" i="42"/>
  <c r="I19" i="1" l="1"/>
  <c r="E13" i="42"/>
  <c r="K1" i="1"/>
  <c r="N7" i="1"/>
  <c r="E3" i="12" s="1"/>
  <c r="N1" i="1"/>
  <c r="L4" i="1"/>
  <c r="J447" i="8"/>
  <c r="O1205" i="8"/>
  <c r="N2668" i="8"/>
  <c r="M2668" i="8"/>
  <c r="L2668" i="8"/>
  <c r="K2668" i="8"/>
  <c r="J2668" i="8"/>
  <c r="N2667" i="8"/>
  <c r="M2667" i="8"/>
  <c r="L2667" i="8"/>
  <c r="K2667" i="8"/>
  <c r="J2667" i="8"/>
  <c r="N2666" i="8"/>
  <c r="M2666" i="8"/>
  <c r="L2666" i="8"/>
  <c r="K2666" i="8"/>
  <c r="J2666" i="8"/>
  <c r="N2665" i="8"/>
  <c r="M2665" i="8"/>
  <c r="L2665" i="8"/>
  <c r="K2665" i="8"/>
  <c r="J2665" i="8"/>
  <c r="N2664" i="8"/>
  <c r="M2664" i="8"/>
  <c r="L2664" i="8"/>
  <c r="K2664" i="8"/>
  <c r="J2664" i="8"/>
  <c r="N2663" i="8"/>
  <c r="M2663" i="8"/>
  <c r="L2663" i="8"/>
  <c r="K2663" i="8"/>
  <c r="J2663" i="8"/>
  <c r="N2662" i="8"/>
  <c r="M2662" i="8"/>
  <c r="L2662" i="8"/>
  <c r="K2662" i="8"/>
  <c r="J2662" i="8"/>
  <c r="N2661" i="8"/>
  <c r="M2661" i="8"/>
  <c r="L2661" i="8"/>
  <c r="K2661" i="8"/>
  <c r="J2661" i="8"/>
  <c r="N2660" i="8"/>
  <c r="M2660" i="8"/>
  <c r="L2660" i="8"/>
  <c r="K2660" i="8"/>
  <c r="J2660" i="8"/>
  <c r="N2659" i="8"/>
  <c r="M2659" i="8"/>
  <c r="L2659" i="8"/>
  <c r="K2659" i="8"/>
  <c r="J2659" i="8"/>
  <c r="N2658" i="8"/>
  <c r="M2658" i="8"/>
  <c r="L2658" i="8"/>
  <c r="K2658" i="8"/>
  <c r="J2658" i="8"/>
  <c r="N2657" i="8"/>
  <c r="M2657" i="8"/>
  <c r="L2657" i="8"/>
  <c r="K2657" i="8"/>
  <c r="J2657" i="8"/>
  <c r="N2656" i="8"/>
  <c r="M2656" i="8"/>
  <c r="L2656" i="8"/>
  <c r="K2656" i="8"/>
  <c r="J2656" i="8"/>
  <c r="N2655" i="8"/>
  <c r="M2655" i="8"/>
  <c r="L2655" i="8"/>
  <c r="K2655" i="8"/>
  <c r="J2655" i="8"/>
  <c r="N2654" i="8"/>
  <c r="M2654" i="8"/>
  <c r="L2654" i="8"/>
  <c r="K2654" i="8"/>
  <c r="J2654" i="8"/>
  <c r="N2653" i="8"/>
  <c r="M2653" i="8"/>
  <c r="L2653" i="8"/>
  <c r="K2653" i="8"/>
  <c r="J2653" i="8"/>
  <c r="N2652" i="8"/>
  <c r="M2652" i="8"/>
  <c r="L2652" i="8"/>
  <c r="K2652" i="8"/>
  <c r="J2652" i="8"/>
  <c r="N2651" i="8"/>
  <c r="M2651" i="8"/>
  <c r="L2651" i="8"/>
  <c r="K2651" i="8"/>
  <c r="J2651" i="8"/>
  <c r="N2650" i="8"/>
  <c r="M2650" i="8"/>
  <c r="L2650" i="8"/>
  <c r="K2650" i="8"/>
  <c r="J2650" i="8"/>
  <c r="N2649" i="8"/>
  <c r="M2649" i="8"/>
  <c r="L2649" i="8"/>
  <c r="K2649" i="8"/>
  <c r="J2649" i="8"/>
  <c r="N2648" i="8"/>
  <c r="M2648" i="8"/>
  <c r="L2648" i="8"/>
  <c r="K2648" i="8"/>
  <c r="J2648" i="8"/>
  <c r="N2647" i="8"/>
  <c r="M2647" i="8"/>
  <c r="L2647" i="8"/>
  <c r="K2647" i="8"/>
  <c r="J2647" i="8"/>
  <c r="N2646" i="8"/>
  <c r="M2646" i="8"/>
  <c r="L2646" i="8"/>
  <c r="K2646" i="8"/>
  <c r="J2646" i="8"/>
  <c r="N2645" i="8"/>
  <c r="M2645" i="8"/>
  <c r="L2645" i="8"/>
  <c r="K2645" i="8"/>
  <c r="J2645" i="8"/>
  <c r="N2644" i="8"/>
  <c r="M2644" i="8"/>
  <c r="L2644" i="8"/>
  <c r="K2644" i="8"/>
  <c r="J2644" i="8"/>
  <c r="N2643" i="8"/>
  <c r="M2643" i="8"/>
  <c r="L2643" i="8"/>
  <c r="K2643" i="8"/>
  <c r="J2643" i="8"/>
  <c r="N2642" i="8"/>
  <c r="M2642" i="8"/>
  <c r="L2642" i="8"/>
  <c r="K2642" i="8"/>
  <c r="J2642" i="8"/>
  <c r="N2641" i="8"/>
  <c r="M2641" i="8"/>
  <c r="L2641" i="8"/>
  <c r="K2641" i="8"/>
  <c r="J2641" i="8"/>
  <c r="N2640" i="8"/>
  <c r="M2640" i="8"/>
  <c r="L2640" i="8"/>
  <c r="K2640" i="8"/>
  <c r="J2640" i="8"/>
  <c r="N2639" i="8"/>
  <c r="M2639" i="8"/>
  <c r="L2639" i="8"/>
  <c r="K2639" i="8"/>
  <c r="J2639" i="8"/>
  <c r="N2638" i="8"/>
  <c r="M2638" i="8"/>
  <c r="L2638" i="8"/>
  <c r="K2638" i="8"/>
  <c r="J2638" i="8"/>
  <c r="N2637" i="8"/>
  <c r="M2637" i="8"/>
  <c r="L2637" i="8"/>
  <c r="K2637" i="8"/>
  <c r="J2637" i="8"/>
  <c r="N2636" i="8"/>
  <c r="M2636" i="8"/>
  <c r="L2636" i="8"/>
  <c r="K2636" i="8"/>
  <c r="J2636" i="8"/>
  <c r="N2635" i="8"/>
  <c r="M2635" i="8"/>
  <c r="L2635" i="8"/>
  <c r="K2635" i="8"/>
  <c r="J2635" i="8"/>
  <c r="N2634" i="8"/>
  <c r="M2634" i="8"/>
  <c r="L2634" i="8"/>
  <c r="K2634" i="8"/>
  <c r="J2634" i="8"/>
  <c r="N2633" i="8"/>
  <c r="M2633" i="8"/>
  <c r="L2633" i="8"/>
  <c r="K2633" i="8"/>
  <c r="J2633" i="8"/>
  <c r="N2632" i="8"/>
  <c r="M2632" i="8"/>
  <c r="L2632" i="8"/>
  <c r="K2632" i="8"/>
  <c r="J2632" i="8"/>
  <c r="N2631" i="8"/>
  <c r="M2631" i="8"/>
  <c r="L2631" i="8"/>
  <c r="K2631" i="8"/>
  <c r="J2631" i="8"/>
  <c r="N2630" i="8"/>
  <c r="M2630" i="8"/>
  <c r="L2630" i="8"/>
  <c r="K2630" i="8"/>
  <c r="J2630" i="8"/>
  <c r="N2629" i="8"/>
  <c r="M2629" i="8"/>
  <c r="L2629" i="8"/>
  <c r="K2629" i="8"/>
  <c r="J2629" i="8"/>
  <c r="N2628" i="8"/>
  <c r="M2628" i="8"/>
  <c r="L2628" i="8"/>
  <c r="K2628" i="8"/>
  <c r="J2628" i="8"/>
  <c r="N2627" i="8"/>
  <c r="M2627" i="8"/>
  <c r="L2627" i="8"/>
  <c r="K2627" i="8"/>
  <c r="J2627" i="8"/>
  <c r="N2626" i="8"/>
  <c r="M2626" i="8"/>
  <c r="L2626" i="8"/>
  <c r="K2626" i="8"/>
  <c r="J2626" i="8"/>
  <c r="N2625" i="8"/>
  <c r="M2625" i="8"/>
  <c r="L2625" i="8"/>
  <c r="K2625" i="8"/>
  <c r="J2625" i="8"/>
  <c r="N2624" i="8"/>
  <c r="M2624" i="8"/>
  <c r="L2624" i="8"/>
  <c r="K2624" i="8"/>
  <c r="J2624" i="8"/>
  <c r="N2623" i="8"/>
  <c r="M2623" i="8"/>
  <c r="L2623" i="8"/>
  <c r="K2623" i="8"/>
  <c r="J2623" i="8"/>
  <c r="N2622" i="8"/>
  <c r="M2622" i="8"/>
  <c r="L2622" i="8"/>
  <c r="K2622" i="8"/>
  <c r="J2622" i="8"/>
  <c r="N2621" i="8"/>
  <c r="M2621" i="8"/>
  <c r="L2621" i="8"/>
  <c r="K2621" i="8"/>
  <c r="J2621" i="8"/>
  <c r="N2620" i="8"/>
  <c r="M2620" i="8"/>
  <c r="L2620" i="8"/>
  <c r="K2620" i="8"/>
  <c r="J2620" i="8"/>
  <c r="N2619" i="8"/>
  <c r="M2619" i="8"/>
  <c r="L2619" i="8"/>
  <c r="K2619" i="8"/>
  <c r="J2619" i="8"/>
  <c r="N2618" i="8"/>
  <c r="M2618" i="8"/>
  <c r="L2618" i="8"/>
  <c r="K2618" i="8"/>
  <c r="J2618" i="8"/>
  <c r="N2617" i="8"/>
  <c r="M2617" i="8"/>
  <c r="L2617" i="8"/>
  <c r="K2617" i="8"/>
  <c r="J2617" i="8"/>
  <c r="N2616" i="8"/>
  <c r="M2616" i="8"/>
  <c r="L2616" i="8"/>
  <c r="K2616" i="8"/>
  <c r="J2616" i="8"/>
  <c r="N2615" i="8"/>
  <c r="M2615" i="8"/>
  <c r="L2615" i="8"/>
  <c r="K2615" i="8"/>
  <c r="J2615" i="8"/>
  <c r="N2614" i="8"/>
  <c r="M2614" i="8"/>
  <c r="L2614" i="8"/>
  <c r="K2614" i="8"/>
  <c r="J2614" i="8"/>
  <c r="N2613" i="8"/>
  <c r="M2613" i="8"/>
  <c r="L2613" i="8"/>
  <c r="K2613" i="8"/>
  <c r="J2613" i="8"/>
  <c r="N2612" i="8"/>
  <c r="M2612" i="8"/>
  <c r="L2612" i="8"/>
  <c r="K2612" i="8"/>
  <c r="J2612" i="8"/>
  <c r="N2611" i="8"/>
  <c r="M2611" i="8"/>
  <c r="L2611" i="8"/>
  <c r="K2611" i="8"/>
  <c r="J2611" i="8"/>
  <c r="N2610" i="8"/>
  <c r="M2610" i="8"/>
  <c r="L2610" i="8"/>
  <c r="K2610" i="8"/>
  <c r="J2610" i="8"/>
  <c r="N2609" i="8"/>
  <c r="M2609" i="8"/>
  <c r="L2609" i="8"/>
  <c r="K2609" i="8"/>
  <c r="J2609" i="8"/>
  <c r="N2608" i="8"/>
  <c r="M2608" i="8"/>
  <c r="L2608" i="8"/>
  <c r="K2608" i="8"/>
  <c r="J2608" i="8"/>
  <c r="N2607" i="8"/>
  <c r="M2607" i="8"/>
  <c r="L2607" i="8"/>
  <c r="K2607" i="8"/>
  <c r="J2607" i="8"/>
  <c r="N2606" i="8"/>
  <c r="M2606" i="8"/>
  <c r="L2606" i="8"/>
  <c r="K2606" i="8"/>
  <c r="J2606" i="8"/>
  <c r="N2605" i="8"/>
  <c r="M2605" i="8"/>
  <c r="L2605" i="8"/>
  <c r="K2605" i="8"/>
  <c r="J2605" i="8"/>
  <c r="N2604" i="8"/>
  <c r="M2604" i="8"/>
  <c r="L2604" i="8"/>
  <c r="K2604" i="8"/>
  <c r="J2604" i="8"/>
  <c r="N2603" i="8"/>
  <c r="M2603" i="8"/>
  <c r="L2603" i="8"/>
  <c r="K2603" i="8"/>
  <c r="J2603" i="8"/>
  <c r="N2602" i="8"/>
  <c r="M2602" i="8"/>
  <c r="L2602" i="8"/>
  <c r="K2602" i="8"/>
  <c r="J2602" i="8"/>
  <c r="N2601" i="8"/>
  <c r="M2601" i="8"/>
  <c r="L2601" i="8"/>
  <c r="K2601" i="8"/>
  <c r="J2601" i="8"/>
  <c r="N2600" i="8"/>
  <c r="M2600" i="8"/>
  <c r="L2600" i="8"/>
  <c r="K2600" i="8"/>
  <c r="J2600" i="8"/>
  <c r="N2599" i="8"/>
  <c r="M2599" i="8"/>
  <c r="L2599" i="8"/>
  <c r="K2599" i="8"/>
  <c r="J2599" i="8"/>
  <c r="N2598" i="8"/>
  <c r="M2598" i="8"/>
  <c r="L2598" i="8"/>
  <c r="K2598" i="8"/>
  <c r="J2598" i="8"/>
  <c r="N2597" i="8"/>
  <c r="M2597" i="8"/>
  <c r="L2597" i="8"/>
  <c r="K2597" i="8"/>
  <c r="J2597" i="8"/>
  <c r="N2596" i="8"/>
  <c r="M2596" i="8"/>
  <c r="L2596" i="8"/>
  <c r="K2596" i="8"/>
  <c r="J2596" i="8"/>
  <c r="N2595" i="8"/>
  <c r="M2595" i="8"/>
  <c r="L2595" i="8"/>
  <c r="K2595" i="8"/>
  <c r="J2595" i="8"/>
  <c r="N2594" i="8"/>
  <c r="M2594" i="8"/>
  <c r="L2594" i="8"/>
  <c r="K2594" i="8"/>
  <c r="J2594" i="8"/>
  <c r="N2593" i="8"/>
  <c r="M2593" i="8"/>
  <c r="L2593" i="8"/>
  <c r="K2593" i="8"/>
  <c r="J2593" i="8"/>
  <c r="N2592" i="8"/>
  <c r="M2592" i="8"/>
  <c r="L2592" i="8"/>
  <c r="K2592" i="8"/>
  <c r="J2592" i="8"/>
  <c r="N2591" i="8"/>
  <c r="M2591" i="8"/>
  <c r="L2591" i="8"/>
  <c r="K2591" i="8"/>
  <c r="J2591" i="8"/>
  <c r="N2590" i="8"/>
  <c r="M2590" i="8"/>
  <c r="L2590" i="8"/>
  <c r="K2590" i="8"/>
  <c r="J2590" i="8"/>
  <c r="N2589" i="8"/>
  <c r="M2589" i="8"/>
  <c r="L2589" i="8"/>
  <c r="K2589" i="8"/>
  <c r="J2589" i="8"/>
  <c r="N2588" i="8"/>
  <c r="M2588" i="8"/>
  <c r="L2588" i="8"/>
  <c r="K2588" i="8"/>
  <c r="J2588" i="8"/>
  <c r="N2587" i="8"/>
  <c r="M2587" i="8"/>
  <c r="L2587" i="8"/>
  <c r="K2587" i="8"/>
  <c r="J2587" i="8"/>
  <c r="N2586" i="8"/>
  <c r="M2586" i="8"/>
  <c r="L2586" i="8"/>
  <c r="K2586" i="8"/>
  <c r="J2586" i="8"/>
  <c r="N2585" i="8"/>
  <c r="M2585" i="8"/>
  <c r="L2585" i="8"/>
  <c r="K2585" i="8"/>
  <c r="J2585" i="8"/>
  <c r="N2584" i="8"/>
  <c r="M2584" i="8"/>
  <c r="L2584" i="8"/>
  <c r="K2584" i="8"/>
  <c r="J2584" i="8"/>
  <c r="N2583" i="8"/>
  <c r="M2583" i="8"/>
  <c r="L2583" i="8"/>
  <c r="K2583" i="8"/>
  <c r="J2583" i="8"/>
  <c r="N2582" i="8"/>
  <c r="M2582" i="8"/>
  <c r="L2582" i="8"/>
  <c r="K2582" i="8"/>
  <c r="J2582" i="8"/>
  <c r="N2581" i="8"/>
  <c r="M2581" i="8"/>
  <c r="L2581" i="8"/>
  <c r="K2581" i="8"/>
  <c r="J2581" i="8"/>
  <c r="N2580" i="8"/>
  <c r="M2580" i="8"/>
  <c r="L2580" i="8"/>
  <c r="K2580" i="8"/>
  <c r="J2580" i="8"/>
  <c r="N2579" i="8"/>
  <c r="M2579" i="8"/>
  <c r="L2579" i="8"/>
  <c r="K2579" i="8"/>
  <c r="J2579" i="8"/>
  <c r="N2578" i="8"/>
  <c r="M2578" i="8"/>
  <c r="L2578" i="8"/>
  <c r="K2578" i="8"/>
  <c r="J2578" i="8"/>
  <c r="N2577" i="8"/>
  <c r="M2577" i="8"/>
  <c r="L2577" i="8"/>
  <c r="K2577" i="8"/>
  <c r="J2577" i="8"/>
  <c r="N2576" i="8"/>
  <c r="M2576" i="8"/>
  <c r="L2576" i="8"/>
  <c r="K2576" i="8"/>
  <c r="J2576" i="8"/>
  <c r="N2575" i="8"/>
  <c r="M2575" i="8"/>
  <c r="L2575" i="8"/>
  <c r="K2575" i="8"/>
  <c r="J2575" i="8"/>
  <c r="N2574" i="8"/>
  <c r="M2574" i="8"/>
  <c r="L2574" i="8"/>
  <c r="K2574" i="8"/>
  <c r="J2574" i="8"/>
  <c r="N2573" i="8"/>
  <c r="M2573" i="8"/>
  <c r="L2573" i="8"/>
  <c r="K2573" i="8"/>
  <c r="J2573" i="8"/>
  <c r="N2572" i="8"/>
  <c r="M2572" i="8"/>
  <c r="L2572" i="8"/>
  <c r="K2572" i="8"/>
  <c r="J2572" i="8"/>
  <c r="N2571" i="8"/>
  <c r="M2571" i="8"/>
  <c r="L2571" i="8"/>
  <c r="K2571" i="8"/>
  <c r="J2571" i="8"/>
  <c r="N2570" i="8"/>
  <c r="M2570" i="8"/>
  <c r="L2570" i="8"/>
  <c r="K2570" i="8"/>
  <c r="J2570" i="8"/>
  <c r="N2569" i="8"/>
  <c r="M2569" i="8"/>
  <c r="L2569" i="8"/>
  <c r="K2569" i="8"/>
  <c r="J2569" i="8"/>
  <c r="N2568" i="8"/>
  <c r="M2568" i="8"/>
  <c r="L2568" i="8"/>
  <c r="K2568" i="8"/>
  <c r="J2568" i="8"/>
  <c r="N2567" i="8"/>
  <c r="M2567" i="8"/>
  <c r="L2567" i="8"/>
  <c r="K2567" i="8"/>
  <c r="J2567" i="8"/>
  <c r="N2566" i="8"/>
  <c r="M2566" i="8"/>
  <c r="L2566" i="8"/>
  <c r="K2566" i="8"/>
  <c r="J2566" i="8"/>
  <c r="N2565" i="8"/>
  <c r="M2565" i="8"/>
  <c r="L2565" i="8"/>
  <c r="K2565" i="8"/>
  <c r="J2565" i="8"/>
  <c r="N2564" i="8"/>
  <c r="M2564" i="8"/>
  <c r="L2564" i="8"/>
  <c r="K2564" i="8"/>
  <c r="J2564" i="8"/>
  <c r="N2563" i="8"/>
  <c r="M2563" i="8"/>
  <c r="L2563" i="8"/>
  <c r="K2563" i="8"/>
  <c r="J2563" i="8"/>
  <c r="N2562" i="8"/>
  <c r="M2562" i="8"/>
  <c r="L2562" i="8"/>
  <c r="K2562" i="8"/>
  <c r="J2562" i="8"/>
  <c r="N2561" i="8"/>
  <c r="M2561" i="8"/>
  <c r="L2561" i="8"/>
  <c r="K2561" i="8"/>
  <c r="J2561" i="8"/>
  <c r="N2560" i="8"/>
  <c r="M2560" i="8"/>
  <c r="L2560" i="8"/>
  <c r="K2560" i="8"/>
  <c r="J2560" i="8"/>
  <c r="N2559" i="8"/>
  <c r="M2559" i="8"/>
  <c r="L2559" i="8"/>
  <c r="K2559" i="8"/>
  <c r="J2559" i="8"/>
  <c r="N2558" i="8"/>
  <c r="M2558" i="8"/>
  <c r="L2558" i="8"/>
  <c r="K2558" i="8"/>
  <c r="J2558" i="8"/>
  <c r="N2557" i="8"/>
  <c r="M2557" i="8"/>
  <c r="L2557" i="8"/>
  <c r="K2557" i="8"/>
  <c r="J2557" i="8"/>
  <c r="N2556" i="8"/>
  <c r="M2556" i="8"/>
  <c r="L2556" i="8"/>
  <c r="K2556" i="8"/>
  <c r="J2556" i="8"/>
  <c r="N2555" i="8"/>
  <c r="M2555" i="8"/>
  <c r="L2555" i="8"/>
  <c r="K2555" i="8"/>
  <c r="J2555" i="8"/>
  <c r="N2554" i="8"/>
  <c r="M2554" i="8"/>
  <c r="L2554" i="8"/>
  <c r="K2554" i="8"/>
  <c r="J2554" i="8"/>
  <c r="N2553" i="8"/>
  <c r="M2553" i="8"/>
  <c r="L2553" i="8"/>
  <c r="K2553" i="8"/>
  <c r="J2553" i="8"/>
  <c r="N2552" i="8"/>
  <c r="M2552" i="8"/>
  <c r="L2552" i="8"/>
  <c r="K2552" i="8"/>
  <c r="J2552" i="8"/>
  <c r="N2551" i="8"/>
  <c r="M2551" i="8"/>
  <c r="L2551" i="8"/>
  <c r="K2551" i="8"/>
  <c r="J2551" i="8"/>
  <c r="N2550" i="8"/>
  <c r="M2550" i="8"/>
  <c r="L2550" i="8"/>
  <c r="K2550" i="8"/>
  <c r="J2550" i="8"/>
  <c r="N2549" i="8"/>
  <c r="M2549" i="8"/>
  <c r="L2549" i="8"/>
  <c r="K2549" i="8"/>
  <c r="J2549" i="8"/>
  <c r="N2548" i="8"/>
  <c r="M2548" i="8"/>
  <c r="L2548" i="8"/>
  <c r="K2548" i="8"/>
  <c r="J2548" i="8"/>
  <c r="N2547" i="8"/>
  <c r="M2547" i="8"/>
  <c r="L2547" i="8"/>
  <c r="K2547" i="8"/>
  <c r="J2547" i="8"/>
  <c r="N2546" i="8"/>
  <c r="M2546" i="8"/>
  <c r="L2546" i="8"/>
  <c r="K2546" i="8"/>
  <c r="J2546" i="8"/>
  <c r="N2545" i="8"/>
  <c r="M2545" i="8"/>
  <c r="L2545" i="8"/>
  <c r="K2545" i="8"/>
  <c r="J2545" i="8"/>
  <c r="N2544" i="8"/>
  <c r="M2544" i="8"/>
  <c r="L2544" i="8"/>
  <c r="K2544" i="8"/>
  <c r="J2544" i="8"/>
  <c r="N2543" i="8"/>
  <c r="M2543" i="8"/>
  <c r="L2543" i="8"/>
  <c r="K2543" i="8"/>
  <c r="J2543" i="8"/>
  <c r="N2542" i="8"/>
  <c r="M2542" i="8"/>
  <c r="L2542" i="8"/>
  <c r="K2542" i="8"/>
  <c r="J2542" i="8"/>
  <c r="N2541" i="8"/>
  <c r="M2541" i="8"/>
  <c r="L2541" i="8"/>
  <c r="K2541" i="8"/>
  <c r="J2541" i="8"/>
  <c r="N2540" i="8"/>
  <c r="M2540" i="8"/>
  <c r="L2540" i="8"/>
  <c r="K2540" i="8"/>
  <c r="J2540" i="8"/>
  <c r="N2539" i="8"/>
  <c r="M2539" i="8"/>
  <c r="L2539" i="8"/>
  <c r="K2539" i="8"/>
  <c r="J2539" i="8"/>
  <c r="N2538" i="8"/>
  <c r="M2538" i="8"/>
  <c r="L2538" i="8"/>
  <c r="K2538" i="8"/>
  <c r="J2538" i="8"/>
  <c r="N2537" i="8"/>
  <c r="M2537" i="8"/>
  <c r="L2537" i="8"/>
  <c r="K2537" i="8"/>
  <c r="J2537" i="8"/>
  <c r="N2536" i="8"/>
  <c r="M2536" i="8"/>
  <c r="L2536" i="8"/>
  <c r="K2536" i="8"/>
  <c r="J2536" i="8"/>
  <c r="N2535" i="8"/>
  <c r="M2535" i="8"/>
  <c r="L2535" i="8"/>
  <c r="K2535" i="8"/>
  <c r="J2535" i="8"/>
  <c r="N2534" i="8"/>
  <c r="M2534" i="8"/>
  <c r="L2534" i="8"/>
  <c r="K2534" i="8"/>
  <c r="J2534" i="8"/>
  <c r="N2533" i="8"/>
  <c r="M2533" i="8"/>
  <c r="L2533" i="8"/>
  <c r="K2533" i="8"/>
  <c r="J2533" i="8"/>
  <c r="N2532" i="8"/>
  <c r="M2532" i="8"/>
  <c r="L2532" i="8"/>
  <c r="K2532" i="8"/>
  <c r="J2532" i="8"/>
  <c r="N2531" i="8"/>
  <c r="M2531" i="8"/>
  <c r="L2531" i="8"/>
  <c r="K2531" i="8"/>
  <c r="J2531" i="8"/>
  <c r="N2530" i="8"/>
  <c r="M2530" i="8"/>
  <c r="L2530" i="8"/>
  <c r="K2530" i="8"/>
  <c r="J2530" i="8"/>
  <c r="N2529" i="8"/>
  <c r="M2529" i="8"/>
  <c r="L2529" i="8"/>
  <c r="K2529" i="8"/>
  <c r="J2529" i="8"/>
  <c r="N2528" i="8"/>
  <c r="M2528" i="8"/>
  <c r="L2528" i="8"/>
  <c r="K2528" i="8"/>
  <c r="J2528" i="8"/>
  <c r="N2527" i="8"/>
  <c r="M2527" i="8"/>
  <c r="L2527" i="8"/>
  <c r="K2527" i="8"/>
  <c r="J2527" i="8"/>
  <c r="N2526" i="8"/>
  <c r="M2526" i="8"/>
  <c r="L2526" i="8"/>
  <c r="K2526" i="8"/>
  <c r="J2526" i="8"/>
  <c r="N2525" i="8"/>
  <c r="M2525" i="8"/>
  <c r="L2525" i="8"/>
  <c r="K2525" i="8"/>
  <c r="J2525" i="8"/>
  <c r="N2524" i="8"/>
  <c r="M2524" i="8"/>
  <c r="L2524" i="8"/>
  <c r="K2524" i="8"/>
  <c r="J2524" i="8"/>
  <c r="N2523" i="8"/>
  <c r="M2523" i="8"/>
  <c r="L2523" i="8"/>
  <c r="K2523" i="8"/>
  <c r="J2523" i="8"/>
  <c r="N2522" i="8"/>
  <c r="M2522" i="8"/>
  <c r="L2522" i="8"/>
  <c r="K2522" i="8"/>
  <c r="J2522" i="8"/>
  <c r="N2521" i="8"/>
  <c r="M2521" i="8"/>
  <c r="L2521" i="8"/>
  <c r="K2521" i="8"/>
  <c r="J2521" i="8"/>
  <c r="N2520" i="8"/>
  <c r="M2520" i="8"/>
  <c r="L2520" i="8"/>
  <c r="K2520" i="8"/>
  <c r="J2520" i="8"/>
  <c r="N2519" i="8"/>
  <c r="M2519" i="8"/>
  <c r="L2519" i="8"/>
  <c r="K2519" i="8"/>
  <c r="J2519" i="8"/>
  <c r="N2518" i="8"/>
  <c r="M2518" i="8"/>
  <c r="L2518" i="8"/>
  <c r="K2518" i="8"/>
  <c r="J2518" i="8"/>
  <c r="N2517" i="8"/>
  <c r="M2517" i="8"/>
  <c r="L2517" i="8"/>
  <c r="K2517" i="8"/>
  <c r="J2517" i="8"/>
  <c r="N2516" i="8"/>
  <c r="M2516" i="8"/>
  <c r="L2516" i="8"/>
  <c r="K2516" i="8"/>
  <c r="J2516" i="8"/>
  <c r="N2515" i="8"/>
  <c r="M2515" i="8"/>
  <c r="L2515" i="8"/>
  <c r="K2515" i="8"/>
  <c r="J2515" i="8"/>
  <c r="N2514" i="8"/>
  <c r="M2514" i="8"/>
  <c r="L2514" i="8"/>
  <c r="K2514" i="8"/>
  <c r="J2514" i="8"/>
  <c r="N2513" i="8"/>
  <c r="M2513" i="8"/>
  <c r="L2513" i="8"/>
  <c r="K2513" i="8"/>
  <c r="J2513" i="8"/>
  <c r="N2512" i="8"/>
  <c r="M2512" i="8"/>
  <c r="L2512" i="8"/>
  <c r="K2512" i="8"/>
  <c r="J2512" i="8"/>
  <c r="N2511" i="8"/>
  <c r="M2511" i="8"/>
  <c r="L2511" i="8"/>
  <c r="K2511" i="8"/>
  <c r="J2511" i="8"/>
  <c r="N2510" i="8"/>
  <c r="M2510" i="8"/>
  <c r="L2510" i="8"/>
  <c r="K2510" i="8"/>
  <c r="J2510" i="8"/>
  <c r="N2509" i="8"/>
  <c r="M2509" i="8"/>
  <c r="L2509" i="8"/>
  <c r="K2509" i="8"/>
  <c r="J2509" i="8"/>
  <c r="N2508" i="8"/>
  <c r="M2508" i="8"/>
  <c r="L2508" i="8"/>
  <c r="K2508" i="8"/>
  <c r="J2508" i="8"/>
  <c r="N2507" i="8"/>
  <c r="M2507" i="8"/>
  <c r="L2507" i="8"/>
  <c r="K2507" i="8"/>
  <c r="J2507" i="8"/>
  <c r="N2506" i="8"/>
  <c r="M2506" i="8"/>
  <c r="L2506" i="8"/>
  <c r="K2506" i="8"/>
  <c r="J2506" i="8"/>
  <c r="N2505" i="8"/>
  <c r="M2505" i="8"/>
  <c r="L2505" i="8"/>
  <c r="K2505" i="8"/>
  <c r="J2505" i="8"/>
  <c r="N2504" i="8"/>
  <c r="M2504" i="8"/>
  <c r="L2504" i="8"/>
  <c r="K2504" i="8"/>
  <c r="J2504" i="8"/>
  <c r="N2503" i="8"/>
  <c r="M2503" i="8"/>
  <c r="L2503" i="8"/>
  <c r="K2503" i="8"/>
  <c r="J2503" i="8"/>
  <c r="N2502" i="8"/>
  <c r="M2502" i="8"/>
  <c r="L2502" i="8"/>
  <c r="K2502" i="8"/>
  <c r="J2502" i="8"/>
  <c r="N2501" i="8"/>
  <c r="M2501" i="8"/>
  <c r="L2501" i="8"/>
  <c r="K2501" i="8"/>
  <c r="J2501" i="8"/>
  <c r="N2500" i="8"/>
  <c r="M2500" i="8"/>
  <c r="L2500" i="8"/>
  <c r="K2500" i="8"/>
  <c r="J2500" i="8"/>
  <c r="N2499" i="8"/>
  <c r="M2499" i="8"/>
  <c r="L2499" i="8"/>
  <c r="K2499" i="8"/>
  <c r="J2499" i="8"/>
  <c r="N2498" i="8"/>
  <c r="M2498" i="8"/>
  <c r="L2498" i="8"/>
  <c r="K2498" i="8"/>
  <c r="J2498" i="8"/>
  <c r="N2497" i="8"/>
  <c r="M2497" i="8"/>
  <c r="L2497" i="8"/>
  <c r="K2497" i="8"/>
  <c r="J2497" i="8"/>
  <c r="N2496" i="8"/>
  <c r="M2496" i="8"/>
  <c r="L2496" i="8"/>
  <c r="K2496" i="8"/>
  <c r="J2496" i="8"/>
  <c r="N2495" i="8"/>
  <c r="M2495" i="8"/>
  <c r="L2495" i="8"/>
  <c r="K2495" i="8"/>
  <c r="J2495" i="8"/>
  <c r="N2494" i="8"/>
  <c r="M2494" i="8"/>
  <c r="L2494" i="8"/>
  <c r="K2494" i="8"/>
  <c r="J2494" i="8"/>
  <c r="N2493" i="8"/>
  <c r="M2493" i="8"/>
  <c r="L2493" i="8"/>
  <c r="K2493" i="8"/>
  <c r="J2493" i="8"/>
  <c r="N2492" i="8"/>
  <c r="M2492" i="8"/>
  <c r="L2492" i="8"/>
  <c r="K2492" i="8"/>
  <c r="J2492" i="8"/>
  <c r="N2491" i="8"/>
  <c r="M2491" i="8"/>
  <c r="L2491" i="8"/>
  <c r="K2491" i="8"/>
  <c r="J2491" i="8"/>
  <c r="N2490" i="8"/>
  <c r="M2490" i="8"/>
  <c r="L2490" i="8"/>
  <c r="K2490" i="8"/>
  <c r="J2490" i="8"/>
  <c r="N2489" i="8"/>
  <c r="M2489" i="8"/>
  <c r="L2489" i="8"/>
  <c r="K2489" i="8"/>
  <c r="J2489" i="8"/>
  <c r="N2488" i="8"/>
  <c r="M2488" i="8"/>
  <c r="L2488" i="8"/>
  <c r="K2488" i="8"/>
  <c r="J2488" i="8"/>
  <c r="N2487" i="8"/>
  <c r="M2487" i="8"/>
  <c r="L2487" i="8"/>
  <c r="K2487" i="8"/>
  <c r="J2487" i="8"/>
  <c r="N2486" i="8"/>
  <c r="M2486" i="8"/>
  <c r="L2486" i="8"/>
  <c r="K2486" i="8"/>
  <c r="J2486" i="8"/>
  <c r="N2485" i="8"/>
  <c r="M2485" i="8"/>
  <c r="L2485" i="8"/>
  <c r="K2485" i="8"/>
  <c r="J2485" i="8"/>
  <c r="N2484" i="8"/>
  <c r="M2484" i="8"/>
  <c r="L2484" i="8"/>
  <c r="K2484" i="8"/>
  <c r="J2484" i="8"/>
  <c r="N2483" i="8"/>
  <c r="M2483" i="8"/>
  <c r="L2483" i="8"/>
  <c r="K2483" i="8"/>
  <c r="J2483" i="8"/>
  <c r="N2482" i="8"/>
  <c r="M2482" i="8"/>
  <c r="L2482" i="8"/>
  <c r="K2482" i="8"/>
  <c r="J2482" i="8"/>
  <c r="N2481" i="8"/>
  <c r="M2481" i="8"/>
  <c r="L2481" i="8"/>
  <c r="K2481" i="8"/>
  <c r="J2481" i="8"/>
  <c r="N2480" i="8"/>
  <c r="M2480" i="8"/>
  <c r="L2480" i="8"/>
  <c r="K2480" i="8"/>
  <c r="J2480" i="8"/>
  <c r="N2479" i="8"/>
  <c r="M2479" i="8"/>
  <c r="L2479" i="8"/>
  <c r="K2479" i="8"/>
  <c r="J2479" i="8"/>
  <c r="N2478" i="8"/>
  <c r="M2478" i="8"/>
  <c r="L2478" i="8"/>
  <c r="K2478" i="8"/>
  <c r="J2478" i="8"/>
  <c r="N2477" i="8"/>
  <c r="M2477" i="8"/>
  <c r="L2477" i="8"/>
  <c r="K2477" i="8"/>
  <c r="J2477" i="8"/>
  <c r="N2476" i="8"/>
  <c r="M2476" i="8"/>
  <c r="L2476" i="8"/>
  <c r="K2476" i="8"/>
  <c r="J2476" i="8"/>
  <c r="N2475" i="8"/>
  <c r="M2475" i="8"/>
  <c r="L2475" i="8"/>
  <c r="K2475" i="8"/>
  <c r="J2475" i="8"/>
  <c r="N2474" i="8"/>
  <c r="M2474" i="8"/>
  <c r="L2474" i="8"/>
  <c r="K2474" i="8"/>
  <c r="J2474" i="8"/>
  <c r="N2473" i="8"/>
  <c r="M2473" i="8"/>
  <c r="L2473" i="8"/>
  <c r="K2473" i="8"/>
  <c r="J2473" i="8"/>
  <c r="N2472" i="8"/>
  <c r="M2472" i="8"/>
  <c r="L2472" i="8"/>
  <c r="K2472" i="8"/>
  <c r="J2472" i="8"/>
  <c r="N2471" i="8"/>
  <c r="M2471" i="8"/>
  <c r="L2471" i="8"/>
  <c r="K2471" i="8"/>
  <c r="J2471" i="8"/>
  <c r="N2470" i="8"/>
  <c r="M2470" i="8"/>
  <c r="L2470" i="8"/>
  <c r="K2470" i="8"/>
  <c r="J2470" i="8"/>
  <c r="N2469" i="8"/>
  <c r="M2469" i="8"/>
  <c r="L2469" i="8"/>
  <c r="K2469" i="8"/>
  <c r="J2469" i="8"/>
  <c r="N2468" i="8"/>
  <c r="M2468" i="8"/>
  <c r="L2468" i="8"/>
  <c r="K2468" i="8"/>
  <c r="J2468" i="8"/>
  <c r="N2467" i="8"/>
  <c r="M2467" i="8"/>
  <c r="L2467" i="8"/>
  <c r="K2467" i="8"/>
  <c r="J2467" i="8"/>
  <c r="N2466" i="8"/>
  <c r="M2466" i="8"/>
  <c r="L2466" i="8"/>
  <c r="K2466" i="8"/>
  <c r="J2466" i="8"/>
  <c r="N2465" i="8"/>
  <c r="M2465" i="8"/>
  <c r="L2465" i="8"/>
  <c r="K2465" i="8"/>
  <c r="J2465" i="8"/>
  <c r="N2464" i="8"/>
  <c r="M2464" i="8"/>
  <c r="L2464" i="8"/>
  <c r="K2464" i="8"/>
  <c r="J2464" i="8"/>
  <c r="N2463" i="8"/>
  <c r="M2463" i="8"/>
  <c r="L2463" i="8"/>
  <c r="K2463" i="8"/>
  <c r="J2463" i="8"/>
  <c r="N2462" i="8"/>
  <c r="M2462" i="8"/>
  <c r="L2462" i="8"/>
  <c r="K2462" i="8"/>
  <c r="J2462" i="8"/>
  <c r="N2461" i="8"/>
  <c r="M2461" i="8"/>
  <c r="L2461" i="8"/>
  <c r="K2461" i="8"/>
  <c r="J2461" i="8"/>
  <c r="N2460" i="8"/>
  <c r="M2460" i="8"/>
  <c r="L2460" i="8"/>
  <c r="K2460" i="8"/>
  <c r="J2460" i="8"/>
  <c r="N2459" i="8"/>
  <c r="M2459" i="8"/>
  <c r="L2459" i="8"/>
  <c r="K2459" i="8"/>
  <c r="J2459" i="8"/>
  <c r="N2458" i="8"/>
  <c r="M2458" i="8"/>
  <c r="L2458" i="8"/>
  <c r="K2458" i="8"/>
  <c r="J2458" i="8"/>
  <c r="N2457" i="8"/>
  <c r="M2457" i="8"/>
  <c r="L2457" i="8"/>
  <c r="K2457" i="8"/>
  <c r="J2457" i="8"/>
  <c r="N2456" i="8"/>
  <c r="M2456" i="8"/>
  <c r="L2456" i="8"/>
  <c r="K2456" i="8"/>
  <c r="J2456" i="8"/>
  <c r="N2455" i="8"/>
  <c r="M2455" i="8"/>
  <c r="L2455" i="8"/>
  <c r="K2455" i="8"/>
  <c r="J2455" i="8"/>
  <c r="N2454" i="8"/>
  <c r="M2454" i="8"/>
  <c r="L2454" i="8"/>
  <c r="K2454" i="8"/>
  <c r="J2454" i="8"/>
  <c r="N2453" i="8"/>
  <c r="M2453" i="8"/>
  <c r="L2453" i="8"/>
  <c r="K2453" i="8"/>
  <c r="J2453" i="8"/>
  <c r="N2452" i="8"/>
  <c r="M2452" i="8"/>
  <c r="L2452" i="8"/>
  <c r="K2452" i="8"/>
  <c r="J2452" i="8"/>
  <c r="N2451" i="8"/>
  <c r="M2451" i="8"/>
  <c r="L2451" i="8"/>
  <c r="K2451" i="8"/>
  <c r="J2451" i="8"/>
  <c r="N2450" i="8"/>
  <c r="M2450" i="8"/>
  <c r="L2450" i="8"/>
  <c r="K2450" i="8"/>
  <c r="J2450" i="8"/>
  <c r="N2449" i="8"/>
  <c r="M2449" i="8"/>
  <c r="L2449" i="8"/>
  <c r="K2449" i="8"/>
  <c r="J2449" i="8"/>
  <c r="N2448" i="8"/>
  <c r="M2448" i="8"/>
  <c r="L2448" i="8"/>
  <c r="K2448" i="8"/>
  <c r="J2448" i="8"/>
  <c r="N2447" i="8"/>
  <c r="M2447" i="8"/>
  <c r="L2447" i="8"/>
  <c r="K2447" i="8"/>
  <c r="J2447" i="8"/>
  <c r="N2446" i="8"/>
  <c r="M2446" i="8"/>
  <c r="L2446" i="8"/>
  <c r="K2446" i="8"/>
  <c r="J2446" i="8"/>
  <c r="N2445" i="8"/>
  <c r="M2445" i="8"/>
  <c r="L2445" i="8"/>
  <c r="K2445" i="8"/>
  <c r="J2445" i="8"/>
  <c r="N2444" i="8"/>
  <c r="M2444" i="8"/>
  <c r="L2444" i="8"/>
  <c r="K2444" i="8"/>
  <c r="J2444" i="8"/>
  <c r="N2443" i="8"/>
  <c r="M2443" i="8"/>
  <c r="L2443" i="8"/>
  <c r="K2443" i="8"/>
  <c r="J2443" i="8"/>
  <c r="N2442" i="8"/>
  <c r="M2442" i="8"/>
  <c r="L2442" i="8"/>
  <c r="K2442" i="8"/>
  <c r="J2442" i="8"/>
  <c r="N2441" i="8"/>
  <c r="M2441" i="8"/>
  <c r="L2441" i="8"/>
  <c r="K2441" i="8"/>
  <c r="J2441" i="8"/>
  <c r="N2440" i="8"/>
  <c r="M2440" i="8"/>
  <c r="L2440" i="8"/>
  <c r="K2440" i="8"/>
  <c r="J2440" i="8"/>
  <c r="N2439" i="8"/>
  <c r="M2439" i="8"/>
  <c r="L2439" i="8"/>
  <c r="K2439" i="8"/>
  <c r="J2439" i="8"/>
  <c r="N2438" i="8"/>
  <c r="M2438" i="8"/>
  <c r="L2438" i="8"/>
  <c r="K2438" i="8"/>
  <c r="J2438" i="8"/>
  <c r="N2437" i="8"/>
  <c r="M2437" i="8"/>
  <c r="L2437" i="8"/>
  <c r="K2437" i="8"/>
  <c r="J2437" i="8"/>
  <c r="N2436" i="8"/>
  <c r="M2436" i="8"/>
  <c r="L2436" i="8"/>
  <c r="K2436" i="8"/>
  <c r="J2436" i="8"/>
  <c r="N2435" i="8"/>
  <c r="M2435" i="8"/>
  <c r="L2435" i="8"/>
  <c r="K2435" i="8"/>
  <c r="J2435" i="8"/>
  <c r="N2434" i="8"/>
  <c r="M2434" i="8"/>
  <c r="L2434" i="8"/>
  <c r="K2434" i="8"/>
  <c r="J2434" i="8"/>
  <c r="N2433" i="8"/>
  <c r="M2433" i="8"/>
  <c r="L2433" i="8"/>
  <c r="K2433" i="8"/>
  <c r="J2433" i="8"/>
  <c r="N2432" i="8"/>
  <c r="M2432" i="8"/>
  <c r="L2432" i="8"/>
  <c r="K2432" i="8"/>
  <c r="J2432" i="8"/>
  <c r="N2431" i="8"/>
  <c r="M2431" i="8"/>
  <c r="L2431" i="8"/>
  <c r="K2431" i="8"/>
  <c r="J2431" i="8"/>
  <c r="N2430" i="8"/>
  <c r="M2430" i="8"/>
  <c r="L2430" i="8"/>
  <c r="K2430" i="8"/>
  <c r="J2430" i="8"/>
  <c r="N2429" i="8"/>
  <c r="M2429" i="8"/>
  <c r="L2429" i="8"/>
  <c r="K2429" i="8"/>
  <c r="J2429" i="8"/>
  <c r="N2428" i="8"/>
  <c r="M2428" i="8"/>
  <c r="L2428" i="8"/>
  <c r="K2428" i="8"/>
  <c r="J2428" i="8"/>
  <c r="N2427" i="8"/>
  <c r="M2427" i="8"/>
  <c r="L2427" i="8"/>
  <c r="K2427" i="8"/>
  <c r="J2427" i="8"/>
  <c r="N2426" i="8"/>
  <c r="M2426" i="8"/>
  <c r="L2426" i="8"/>
  <c r="K2426" i="8"/>
  <c r="J2426" i="8"/>
  <c r="N2425" i="8"/>
  <c r="M2425" i="8"/>
  <c r="L2425" i="8"/>
  <c r="K2425" i="8"/>
  <c r="J2425" i="8"/>
  <c r="N2424" i="8"/>
  <c r="M2424" i="8"/>
  <c r="L2424" i="8"/>
  <c r="K2424" i="8"/>
  <c r="J2424" i="8"/>
  <c r="N2423" i="8"/>
  <c r="M2423" i="8"/>
  <c r="L2423" i="8"/>
  <c r="K2423" i="8"/>
  <c r="J2423" i="8"/>
  <c r="N2422" i="8"/>
  <c r="M2422" i="8"/>
  <c r="L2422" i="8"/>
  <c r="K2422" i="8"/>
  <c r="J2422" i="8"/>
  <c r="N2421" i="8"/>
  <c r="M2421" i="8"/>
  <c r="L2421" i="8"/>
  <c r="K2421" i="8"/>
  <c r="J2421" i="8"/>
  <c r="N2420" i="8"/>
  <c r="M2420" i="8"/>
  <c r="L2420" i="8"/>
  <c r="K2420" i="8"/>
  <c r="J2420" i="8"/>
  <c r="N2419" i="8"/>
  <c r="M2419" i="8"/>
  <c r="L2419" i="8"/>
  <c r="K2419" i="8"/>
  <c r="J2419" i="8"/>
  <c r="N2418" i="8"/>
  <c r="M2418" i="8"/>
  <c r="L2418" i="8"/>
  <c r="K2418" i="8"/>
  <c r="J2418" i="8"/>
  <c r="N2417" i="8"/>
  <c r="M2417" i="8"/>
  <c r="L2417" i="8"/>
  <c r="K2417" i="8"/>
  <c r="J2417" i="8"/>
  <c r="N2416" i="8"/>
  <c r="M2416" i="8"/>
  <c r="L2416" i="8"/>
  <c r="K2416" i="8"/>
  <c r="J2416" i="8"/>
  <c r="N2415" i="8"/>
  <c r="M2415" i="8"/>
  <c r="L2415" i="8"/>
  <c r="K2415" i="8"/>
  <c r="J2415" i="8"/>
  <c r="N2414" i="8"/>
  <c r="M2414" i="8"/>
  <c r="L2414" i="8"/>
  <c r="K2414" i="8"/>
  <c r="J2414" i="8"/>
  <c r="N2413" i="8"/>
  <c r="M2413" i="8"/>
  <c r="L2413" i="8"/>
  <c r="K2413" i="8"/>
  <c r="J2413" i="8"/>
  <c r="N2412" i="8"/>
  <c r="M2412" i="8"/>
  <c r="L2412" i="8"/>
  <c r="K2412" i="8"/>
  <c r="J2412" i="8"/>
  <c r="N2411" i="8"/>
  <c r="M2411" i="8"/>
  <c r="L2411" i="8"/>
  <c r="K2411" i="8"/>
  <c r="J2411" i="8"/>
  <c r="N2410" i="8"/>
  <c r="M2410" i="8"/>
  <c r="L2410" i="8"/>
  <c r="K2410" i="8"/>
  <c r="J2410" i="8"/>
  <c r="N2409" i="8"/>
  <c r="M2409" i="8"/>
  <c r="L2409" i="8"/>
  <c r="K2409" i="8"/>
  <c r="J2409" i="8"/>
  <c r="N2408" i="8"/>
  <c r="M2408" i="8"/>
  <c r="L2408" i="8"/>
  <c r="K2408" i="8"/>
  <c r="J2408" i="8"/>
  <c r="N2407" i="8"/>
  <c r="M2407" i="8"/>
  <c r="L2407" i="8"/>
  <c r="K2407" i="8"/>
  <c r="J2407" i="8"/>
  <c r="N2406" i="8"/>
  <c r="M2406" i="8"/>
  <c r="L2406" i="8"/>
  <c r="K2406" i="8"/>
  <c r="J2406" i="8"/>
  <c r="N2405" i="8"/>
  <c r="M2405" i="8"/>
  <c r="L2405" i="8"/>
  <c r="K2405" i="8"/>
  <c r="J2405" i="8"/>
  <c r="N2404" i="8"/>
  <c r="M2404" i="8"/>
  <c r="L2404" i="8"/>
  <c r="K2404" i="8"/>
  <c r="J2404" i="8"/>
  <c r="N2403" i="8"/>
  <c r="M2403" i="8"/>
  <c r="L2403" i="8"/>
  <c r="K2403" i="8"/>
  <c r="J2403" i="8"/>
  <c r="N2402" i="8"/>
  <c r="M2402" i="8"/>
  <c r="L2402" i="8"/>
  <c r="K2402" i="8"/>
  <c r="J2402" i="8"/>
  <c r="N2401" i="8"/>
  <c r="M2401" i="8"/>
  <c r="L2401" i="8"/>
  <c r="K2401" i="8"/>
  <c r="J2401" i="8"/>
  <c r="N2400" i="8"/>
  <c r="M2400" i="8"/>
  <c r="L2400" i="8"/>
  <c r="K2400" i="8"/>
  <c r="J2400" i="8"/>
  <c r="N2399" i="8"/>
  <c r="M2399" i="8"/>
  <c r="L2399" i="8"/>
  <c r="K2399" i="8"/>
  <c r="J2399" i="8"/>
  <c r="N2398" i="8"/>
  <c r="M2398" i="8"/>
  <c r="L2398" i="8"/>
  <c r="K2398" i="8"/>
  <c r="J2398" i="8"/>
  <c r="N2397" i="8"/>
  <c r="M2397" i="8"/>
  <c r="L2397" i="8"/>
  <c r="K2397" i="8"/>
  <c r="J2397" i="8"/>
  <c r="N2396" i="8"/>
  <c r="M2396" i="8"/>
  <c r="L2396" i="8"/>
  <c r="K2396" i="8"/>
  <c r="J2396" i="8"/>
  <c r="N2395" i="8"/>
  <c r="M2395" i="8"/>
  <c r="L2395" i="8"/>
  <c r="K2395" i="8"/>
  <c r="J2395" i="8"/>
  <c r="N2394" i="8"/>
  <c r="M2394" i="8"/>
  <c r="L2394" i="8"/>
  <c r="K2394" i="8"/>
  <c r="J2394" i="8"/>
  <c r="N2393" i="8"/>
  <c r="M2393" i="8"/>
  <c r="L2393" i="8"/>
  <c r="K2393" i="8"/>
  <c r="J2393" i="8"/>
  <c r="N2392" i="8"/>
  <c r="M2392" i="8"/>
  <c r="L2392" i="8"/>
  <c r="K2392" i="8"/>
  <c r="J2392" i="8"/>
  <c r="N2391" i="8"/>
  <c r="M2391" i="8"/>
  <c r="L2391" i="8"/>
  <c r="K2391" i="8"/>
  <c r="J2391" i="8"/>
  <c r="N2390" i="8"/>
  <c r="M2390" i="8"/>
  <c r="L2390" i="8"/>
  <c r="K2390" i="8"/>
  <c r="J2390" i="8"/>
  <c r="N2389" i="8"/>
  <c r="M2389" i="8"/>
  <c r="L2389" i="8"/>
  <c r="K2389" i="8"/>
  <c r="J2389" i="8"/>
  <c r="N2388" i="8"/>
  <c r="M2388" i="8"/>
  <c r="L2388" i="8"/>
  <c r="K2388" i="8"/>
  <c r="J2388" i="8"/>
  <c r="N2387" i="8"/>
  <c r="M2387" i="8"/>
  <c r="L2387" i="8"/>
  <c r="K2387" i="8"/>
  <c r="J2387" i="8"/>
  <c r="N2386" i="8"/>
  <c r="M2386" i="8"/>
  <c r="L2386" i="8"/>
  <c r="K2386" i="8"/>
  <c r="J2386" i="8"/>
  <c r="N2385" i="8"/>
  <c r="M2385" i="8"/>
  <c r="L2385" i="8"/>
  <c r="K2385" i="8"/>
  <c r="J2385" i="8"/>
  <c r="N2384" i="8"/>
  <c r="M2384" i="8"/>
  <c r="L2384" i="8"/>
  <c r="K2384" i="8"/>
  <c r="J2384" i="8"/>
  <c r="N2383" i="8"/>
  <c r="M2383" i="8"/>
  <c r="L2383" i="8"/>
  <c r="K2383" i="8"/>
  <c r="J2383" i="8"/>
  <c r="N2382" i="8"/>
  <c r="M2382" i="8"/>
  <c r="L2382" i="8"/>
  <c r="K2382" i="8"/>
  <c r="J2382" i="8"/>
  <c r="N2381" i="8"/>
  <c r="M2381" i="8"/>
  <c r="L2381" i="8"/>
  <c r="K2381" i="8"/>
  <c r="J2381" i="8"/>
  <c r="N2380" i="8"/>
  <c r="M2380" i="8"/>
  <c r="L2380" i="8"/>
  <c r="K2380" i="8"/>
  <c r="J2380" i="8"/>
  <c r="N2379" i="8"/>
  <c r="M2379" i="8"/>
  <c r="L2379" i="8"/>
  <c r="K2379" i="8"/>
  <c r="J2379" i="8"/>
  <c r="N2378" i="8"/>
  <c r="M2378" i="8"/>
  <c r="L2378" i="8"/>
  <c r="K2378" i="8"/>
  <c r="J2378" i="8"/>
  <c r="N2377" i="8"/>
  <c r="M2377" i="8"/>
  <c r="L2377" i="8"/>
  <c r="K2377" i="8"/>
  <c r="J2377" i="8"/>
  <c r="N2376" i="8"/>
  <c r="M2376" i="8"/>
  <c r="L2376" i="8"/>
  <c r="K2376" i="8"/>
  <c r="J2376" i="8"/>
  <c r="N2375" i="8"/>
  <c r="M2375" i="8"/>
  <c r="L2375" i="8"/>
  <c r="K2375" i="8"/>
  <c r="J2375" i="8"/>
  <c r="N2374" i="8"/>
  <c r="M2374" i="8"/>
  <c r="L2374" i="8"/>
  <c r="K2374" i="8"/>
  <c r="J2374" i="8"/>
  <c r="N2373" i="8"/>
  <c r="M2373" i="8"/>
  <c r="L2373" i="8"/>
  <c r="K2373" i="8"/>
  <c r="J2373" i="8"/>
  <c r="N2372" i="8"/>
  <c r="M2372" i="8"/>
  <c r="L2372" i="8"/>
  <c r="K2372" i="8"/>
  <c r="J2372" i="8"/>
  <c r="N2371" i="8"/>
  <c r="M2371" i="8"/>
  <c r="L2371" i="8"/>
  <c r="K2371" i="8"/>
  <c r="J2371" i="8"/>
  <c r="N2370" i="8"/>
  <c r="M2370" i="8"/>
  <c r="L2370" i="8"/>
  <c r="K2370" i="8"/>
  <c r="J2370" i="8"/>
  <c r="N2369" i="8"/>
  <c r="M2369" i="8"/>
  <c r="L2369" i="8"/>
  <c r="K2369" i="8"/>
  <c r="J2369" i="8"/>
  <c r="N2368" i="8"/>
  <c r="M2368" i="8"/>
  <c r="L2368" i="8"/>
  <c r="K2368" i="8"/>
  <c r="J2368" i="8"/>
  <c r="N2367" i="8"/>
  <c r="M2367" i="8"/>
  <c r="L2367" i="8"/>
  <c r="K2367" i="8"/>
  <c r="J2367" i="8"/>
  <c r="N2366" i="8"/>
  <c r="M2366" i="8"/>
  <c r="L2366" i="8"/>
  <c r="K2366" i="8"/>
  <c r="J2366" i="8"/>
  <c r="N2365" i="8"/>
  <c r="M2365" i="8"/>
  <c r="L2365" i="8"/>
  <c r="K2365" i="8"/>
  <c r="J2365" i="8"/>
  <c r="N2364" i="8"/>
  <c r="M2364" i="8"/>
  <c r="L2364" i="8"/>
  <c r="K2364" i="8"/>
  <c r="J2364" i="8"/>
  <c r="N2363" i="8"/>
  <c r="M2363" i="8"/>
  <c r="L2363" i="8"/>
  <c r="K2363" i="8"/>
  <c r="J2363" i="8"/>
  <c r="N2362" i="8"/>
  <c r="M2362" i="8"/>
  <c r="L2362" i="8"/>
  <c r="K2362" i="8"/>
  <c r="J2362" i="8"/>
  <c r="N2361" i="8"/>
  <c r="M2361" i="8"/>
  <c r="L2361" i="8"/>
  <c r="K2361" i="8"/>
  <c r="J2361" i="8"/>
  <c r="N2360" i="8"/>
  <c r="M2360" i="8"/>
  <c r="L2360" i="8"/>
  <c r="K2360" i="8"/>
  <c r="J2360" i="8"/>
  <c r="N2359" i="8"/>
  <c r="M2359" i="8"/>
  <c r="L2359" i="8"/>
  <c r="K2359" i="8"/>
  <c r="J2359" i="8"/>
  <c r="N2358" i="8"/>
  <c r="M2358" i="8"/>
  <c r="L2358" i="8"/>
  <c r="K2358" i="8"/>
  <c r="J2358" i="8"/>
  <c r="N2357" i="8"/>
  <c r="M2357" i="8"/>
  <c r="L2357" i="8"/>
  <c r="K2357" i="8"/>
  <c r="J2357" i="8"/>
  <c r="N2356" i="8"/>
  <c r="M2356" i="8"/>
  <c r="L2356" i="8"/>
  <c r="K2356" i="8"/>
  <c r="J2356" i="8"/>
  <c r="N2355" i="8"/>
  <c r="M2355" i="8"/>
  <c r="L2355" i="8"/>
  <c r="K2355" i="8"/>
  <c r="J2355" i="8"/>
  <c r="N2354" i="8"/>
  <c r="M2354" i="8"/>
  <c r="L2354" i="8"/>
  <c r="K2354" i="8"/>
  <c r="J2354" i="8"/>
  <c r="N2353" i="8"/>
  <c r="M2353" i="8"/>
  <c r="L2353" i="8"/>
  <c r="K2353" i="8"/>
  <c r="J2353" i="8"/>
  <c r="N2352" i="8"/>
  <c r="M2352" i="8"/>
  <c r="L2352" i="8"/>
  <c r="K2352" i="8"/>
  <c r="J2352" i="8"/>
  <c r="N2351" i="8"/>
  <c r="M2351" i="8"/>
  <c r="L2351" i="8"/>
  <c r="K2351" i="8"/>
  <c r="J2351" i="8"/>
  <c r="N2350" i="8"/>
  <c r="M2350" i="8"/>
  <c r="L2350" i="8"/>
  <c r="K2350" i="8"/>
  <c r="J2350" i="8"/>
  <c r="N2349" i="8"/>
  <c r="M2349" i="8"/>
  <c r="L2349" i="8"/>
  <c r="K2349" i="8"/>
  <c r="J2349" i="8"/>
  <c r="N2348" i="8"/>
  <c r="M2348" i="8"/>
  <c r="L2348" i="8"/>
  <c r="K2348" i="8"/>
  <c r="J2348" i="8"/>
  <c r="N2347" i="8"/>
  <c r="M2347" i="8"/>
  <c r="L2347" i="8"/>
  <c r="K2347" i="8"/>
  <c r="J2347" i="8"/>
  <c r="N2346" i="8"/>
  <c r="M2346" i="8"/>
  <c r="L2346" i="8"/>
  <c r="K2346" i="8"/>
  <c r="J2346" i="8"/>
  <c r="N2345" i="8"/>
  <c r="M2345" i="8"/>
  <c r="L2345" i="8"/>
  <c r="K2345" i="8"/>
  <c r="J2345" i="8"/>
  <c r="N2344" i="8"/>
  <c r="M2344" i="8"/>
  <c r="L2344" i="8"/>
  <c r="K2344" i="8"/>
  <c r="J2344" i="8"/>
  <c r="N2343" i="8"/>
  <c r="M2343" i="8"/>
  <c r="L2343" i="8"/>
  <c r="K2343" i="8"/>
  <c r="J2343" i="8"/>
  <c r="N2342" i="8"/>
  <c r="M2342" i="8"/>
  <c r="L2342" i="8"/>
  <c r="K2342" i="8"/>
  <c r="J2342" i="8"/>
  <c r="N2341" i="8"/>
  <c r="M2341" i="8"/>
  <c r="L2341" i="8"/>
  <c r="K2341" i="8"/>
  <c r="J2341" i="8"/>
  <c r="N2340" i="8"/>
  <c r="M2340" i="8"/>
  <c r="L2340" i="8"/>
  <c r="K2340" i="8"/>
  <c r="J2340" i="8"/>
  <c r="N2339" i="8"/>
  <c r="M2339" i="8"/>
  <c r="L2339" i="8"/>
  <c r="K2339" i="8"/>
  <c r="J2339" i="8"/>
  <c r="N2338" i="8"/>
  <c r="M2338" i="8"/>
  <c r="L2338" i="8"/>
  <c r="K2338" i="8"/>
  <c r="J2338" i="8"/>
  <c r="N2337" i="8"/>
  <c r="M2337" i="8"/>
  <c r="L2337" i="8"/>
  <c r="K2337" i="8"/>
  <c r="J2337" i="8"/>
  <c r="N2336" i="8"/>
  <c r="M2336" i="8"/>
  <c r="L2336" i="8"/>
  <c r="K2336" i="8"/>
  <c r="J2336" i="8"/>
  <c r="N2335" i="8"/>
  <c r="M2335" i="8"/>
  <c r="L2335" i="8"/>
  <c r="K2335" i="8"/>
  <c r="J2335" i="8"/>
  <c r="N2334" i="8"/>
  <c r="M2334" i="8"/>
  <c r="L2334" i="8"/>
  <c r="K2334" i="8"/>
  <c r="J2334" i="8"/>
  <c r="N2333" i="8"/>
  <c r="M2333" i="8"/>
  <c r="L2333" i="8"/>
  <c r="K2333" i="8"/>
  <c r="J2333" i="8"/>
  <c r="N2332" i="8"/>
  <c r="M2332" i="8"/>
  <c r="L2332" i="8"/>
  <c r="K2332" i="8"/>
  <c r="J2332" i="8"/>
  <c r="N2331" i="8"/>
  <c r="M2331" i="8"/>
  <c r="L2331" i="8"/>
  <c r="K2331" i="8"/>
  <c r="J2331" i="8"/>
  <c r="N2330" i="8"/>
  <c r="M2330" i="8"/>
  <c r="L2330" i="8"/>
  <c r="K2330" i="8"/>
  <c r="J2330" i="8"/>
  <c r="N2329" i="8"/>
  <c r="M2329" i="8"/>
  <c r="L2329" i="8"/>
  <c r="K2329" i="8"/>
  <c r="J2329" i="8"/>
  <c r="N2328" i="8"/>
  <c r="M2328" i="8"/>
  <c r="L2328" i="8"/>
  <c r="K2328" i="8"/>
  <c r="J2328" i="8"/>
  <c r="N2327" i="8"/>
  <c r="M2327" i="8"/>
  <c r="L2327" i="8"/>
  <c r="K2327" i="8"/>
  <c r="J2327" i="8"/>
  <c r="N2326" i="8"/>
  <c r="M2326" i="8"/>
  <c r="L2326" i="8"/>
  <c r="K2326" i="8"/>
  <c r="J2326" i="8"/>
  <c r="N2325" i="8"/>
  <c r="M2325" i="8"/>
  <c r="L2325" i="8"/>
  <c r="K2325" i="8"/>
  <c r="J2325" i="8"/>
  <c r="N2324" i="8"/>
  <c r="M2324" i="8"/>
  <c r="L2324" i="8"/>
  <c r="K2324" i="8"/>
  <c r="J2324" i="8"/>
  <c r="N2323" i="8"/>
  <c r="M2323" i="8"/>
  <c r="L2323" i="8"/>
  <c r="K2323" i="8"/>
  <c r="J2323" i="8"/>
  <c r="N2322" i="8"/>
  <c r="M2322" i="8"/>
  <c r="L2322" i="8"/>
  <c r="K2322" i="8"/>
  <c r="J2322" i="8"/>
  <c r="N2321" i="8"/>
  <c r="M2321" i="8"/>
  <c r="L2321" i="8"/>
  <c r="K2321" i="8"/>
  <c r="J2321" i="8"/>
  <c r="N2320" i="8"/>
  <c r="M2320" i="8"/>
  <c r="L2320" i="8"/>
  <c r="K2320" i="8"/>
  <c r="J2320" i="8"/>
  <c r="N2319" i="8"/>
  <c r="M2319" i="8"/>
  <c r="L2319" i="8"/>
  <c r="K2319" i="8"/>
  <c r="J2319" i="8"/>
  <c r="N2318" i="8"/>
  <c r="M2318" i="8"/>
  <c r="L2318" i="8"/>
  <c r="K2318" i="8"/>
  <c r="J2318" i="8"/>
  <c r="N2317" i="8"/>
  <c r="M2317" i="8"/>
  <c r="L2317" i="8"/>
  <c r="K2317" i="8"/>
  <c r="J2317" i="8"/>
  <c r="N2316" i="8"/>
  <c r="M2316" i="8"/>
  <c r="L2316" i="8"/>
  <c r="K2316" i="8"/>
  <c r="J2316" i="8"/>
  <c r="N2315" i="8"/>
  <c r="M2315" i="8"/>
  <c r="L2315" i="8"/>
  <c r="K2315" i="8"/>
  <c r="J2315" i="8"/>
  <c r="N2314" i="8"/>
  <c r="M2314" i="8"/>
  <c r="L2314" i="8"/>
  <c r="K2314" i="8"/>
  <c r="J2314" i="8"/>
  <c r="N2313" i="8"/>
  <c r="M2313" i="8"/>
  <c r="L2313" i="8"/>
  <c r="K2313" i="8"/>
  <c r="J2313" i="8"/>
  <c r="N2312" i="8"/>
  <c r="M2312" i="8"/>
  <c r="L2312" i="8"/>
  <c r="K2312" i="8"/>
  <c r="J2312" i="8"/>
  <c r="N2311" i="8"/>
  <c r="M2311" i="8"/>
  <c r="L2311" i="8"/>
  <c r="K2311" i="8"/>
  <c r="J2311" i="8"/>
  <c r="N2310" i="8"/>
  <c r="M2310" i="8"/>
  <c r="L2310" i="8"/>
  <c r="K2310" i="8"/>
  <c r="J2310" i="8"/>
  <c r="N2309" i="8"/>
  <c r="M2309" i="8"/>
  <c r="L2309" i="8"/>
  <c r="K2309" i="8"/>
  <c r="J2309" i="8"/>
  <c r="N2308" i="8"/>
  <c r="M2308" i="8"/>
  <c r="L2308" i="8"/>
  <c r="K2308" i="8"/>
  <c r="J2308" i="8"/>
  <c r="N2307" i="8"/>
  <c r="M2307" i="8"/>
  <c r="L2307" i="8"/>
  <c r="K2307" i="8"/>
  <c r="J2307" i="8"/>
  <c r="N2306" i="8"/>
  <c r="M2306" i="8"/>
  <c r="L2306" i="8"/>
  <c r="K2306" i="8"/>
  <c r="J2306" i="8"/>
  <c r="N2305" i="8"/>
  <c r="M2305" i="8"/>
  <c r="L2305" i="8"/>
  <c r="K2305" i="8"/>
  <c r="J2305" i="8"/>
  <c r="N2304" i="8"/>
  <c r="M2304" i="8"/>
  <c r="L2304" i="8"/>
  <c r="K2304" i="8"/>
  <c r="J2304" i="8"/>
  <c r="N2303" i="8"/>
  <c r="M2303" i="8"/>
  <c r="L2303" i="8"/>
  <c r="K2303" i="8"/>
  <c r="J2303" i="8"/>
  <c r="N2302" i="8"/>
  <c r="M2302" i="8"/>
  <c r="L2302" i="8"/>
  <c r="K2302" i="8"/>
  <c r="J2302" i="8"/>
  <c r="N2301" i="8"/>
  <c r="M2301" i="8"/>
  <c r="L2301" i="8"/>
  <c r="K2301" i="8"/>
  <c r="J2301" i="8"/>
  <c r="N2300" i="8"/>
  <c r="M2300" i="8"/>
  <c r="L2300" i="8"/>
  <c r="K2300" i="8"/>
  <c r="J2300" i="8"/>
  <c r="N2299" i="8"/>
  <c r="M2299" i="8"/>
  <c r="L2299" i="8"/>
  <c r="K2299" i="8"/>
  <c r="J2299" i="8"/>
  <c r="N2298" i="8"/>
  <c r="M2298" i="8"/>
  <c r="L2298" i="8"/>
  <c r="K2298" i="8"/>
  <c r="J2298" i="8"/>
  <c r="N2297" i="8"/>
  <c r="M2297" i="8"/>
  <c r="L2297" i="8"/>
  <c r="K2297" i="8"/>
  <c r="J2297" i="8"/>
  <c r="N2296" i="8"/>
  <c r="M2296" i="8"/>
  <c r="L2296" i="8"/>
  <c r="K2296" i="8"/>
  <c r="J2296" i="8"/>
  <c r="N2295" i="8"/>
  <c r="M2295" i="8"/>
  <c r="L2295" i="8"/>
  <c r="K2295" i="8"/>
  <c r="J2295" i="8"/>
  <c r="N2294" i="8"/>
  <c r="M2294" i="8"/>
  <c r="L2294" i="8"/>
  <c r="K2294" i="8"/>
  <c r="J2294" i="8"/>
  <c r="N2293" i="8"/>
  <c r="M2293" i="8"/>
  <c r="L2293" i="8"/>
  <c r="K2293" i="8"/>
  <c r="J2293" i="8"/>
  <c r="N2292" i="8"/>
  <c r="M2292" i="8"/>
  <c r="L2292" i="8"/>
  <c r="K2292" i="8"/>
  <c r="J2292" i="8"/>
  <c r="N2291" i="8"/>
  <c r="M2291" i="8"/>
  <c r="L2291" i="8"/>
  <c r="K2291" i="8"/>
  <c r="J2291" i="8"/>
  <c r="N2290" i="8"/>
  <c r="M2290" i="8"/>
  <c r="L2290" i="8"/>
  <c r="K2290" i="8"/>
  <c r="J2290" i="8"/>
  <c r="N2289" i="8"/>
  <c r="M2289" i="8"/>
  <c r="L2289" i="8"/>
  <c r="K2289" i="8"/>
  <c r="J2289" i="8"/>
  <c r="N2288" i="8"/>
  <c r="M2288" i="8"/>
  <c r="L2288" i="8"/>
  <c r="K2288" i="8"/>
  <c r="J2288" i="8"/>
  <c r="N2287" i="8"/>
  <c r="M2287" i="8"/>
  <c r="L2287" i="8"/>
  <c r="K2287" i="8"/>
  <c r="J2287" i="8"/>
  <c r="N2286" i="8"/>
  <c r="M2286" i="8"/>
  <c r="L2286" i="8"/>
  <c r="K2286" i="8"/>
  <c r="J2286" i="8"/>
  <c r="N2285" i="8"/>
  <c r="M2285" i="8"/>
  <c r="L2285" i="8"/>
  <c r="K2285" i="8"/>
  <c r="J2285" i="8"/>
  <c r="N2284" i="8"/>
  <c r="M2284" i="8"/>
  <c r="L2284" i="8"/>
  <c r="K2284" i="8"/>
  <c r="J2284" i="8"/>
  <c r="N2283" i="8"/>
  <c r="M2283" i="8"/>
  <c r="L2283" i="8"/>
  <c r="K2283" i="8"/>
  <c r="J2283" i="8"/>
  <c r="N2282" i="8"/>
  <c r="M2282" i="8"/>
  <c r="L2282" i="8"/>
  <c r="K2282" i="8"/>
  <c r="J2282" i="8"/>
  <c r="N2281" i="8"/>
  <c r="M2281" i="8"/>
  <c r="L2281" i="8"/>
  <c r="K2281" i="8"/>
  <c r="J2281" i="8"/>
  <c r="N2280" i="8"/>
  <c r="M2280" i="8"/>
  <c r="L2280" i="8"/>
  <c r="K2280" i="8"/>
  <c r="J2280" i="8"/>
  <c r="N2279" i="8"/>
  <c r="M2279" i="8"/>
  <c r="L2279" i="8"/>
  <c r="K2279" i="8"/>
  <c r="J2279" i="8"/>
  <c r="N2278" i="8"/>
  <c r="M2278" i="8"/>
  <c r="L2278" i="8"/>
  <c r="K2278" i="8"/>
  <c r="J2278" i="8"/>
  <c r="N2277" i="8"/>
  <c r="M2277" i="8"/>
  <c r="L2277" i="8"/>
  <c r="K2277" i="8"/>
  <c r="J2277" i="8"/>
  <c r="N2276" i="8"/>
  <c r="M2276" i="8"/>
  <c r="L2276" i="8"/>
  <c r="K2276" i="8"/>
  <c r="J2276" i="8"/>
  <c r="N2275" i="8"/>
  <c r="M2275" i="8"/>
  <c r="L2275" i="8"/>
  <c r="K2275" i="8"/>
  <c r="J2275" i="8"/>
  <c r="N2274" i="8"/>
  <c r="M2274" i="8"/>
  <c r="L2274" i="8"/>
  <c r="K2274" i="8"/>
  <c r="J2274" i="8"/>
  <c r="N2273" i="8"/>
  <c r="M2273" i="8"/>
  <c r="L2273" i="8"/>
  <c r="K2273" i="8"/>
  <c r="J2273" i="8"/>
  <c r="N2272" i="8"/>
  <c r="M2272" i="8"/>
  <c r="L2272" i="8"/>
  <c r="K2272" i="8"/>
  <c r="J2272" i="8"/>
  <c r="N2271" i="8"/>
  <c r="M2271" i="8"/>
  <c r="L2271" i="8"/>
  <c r="K2271" i="8"/>
  <c r="J2271" i="8"/>
  <c r="N2270" i="8"/>
  <c r="M2270" i="8"/>
  <c r="L2270" i="8"/>
  <c r="K2270" i="8"/>
  <c r="J2270" i="8"/>
  <c r="N2269" i="8"/>
  <c r="M2269" i="8"/>
  <c r="L2269" i="8"/>
  <c r="K2269" i="8"/>
  <c r="J2269" i="8"/>
  <c r="N2268" i="8"/>
  <c r="M2268" i="8"/>
  <c r="L2268" i="8"/>
  <c r="K2268" i="8"/>
  <c r="J2268" i="8"/>
  <c r="N2267" i="8"/>
  <c r="M2267" i="8"/>
  <c r="L2267" i="8"/>
  <c r="K2267" i="8"/>
  <c r="J2267" i="8"/>
  <c r="N2266" i="8"/>
  <c r="M2266" i="8"/>
  <c r="L2266" i="8"/>
  <c r="K2266" i="8"/>
  <c r="J2266" i="8"/>
  <c r="N2265" i="8"/>
  <c r="M2265" i="8"/>
  <c r="L2265" i="8"/>
  <c r="K2265" i="8"/>
  <c r="J2265" i="8"/>
  <c r="N2264" i="8"/>
  <c r="M2264" i="8"/>
  <c r="L2264" i="8"/>
  <c r="K2264" i="8"/>
  <c r="J2264" i="8"/>
  <c r="N2263" i="8"/>
  <c r="M2263" i="8"/>
  <c r="L2263" i="8"/>
  <c r="K2263" i="8"/>
  <c r="J2263" i="8"/>
  <c r="N2262" i="8"/>
  <c r="M2262" i="8"/>
  <c r="L2262" i="8"/>
  <c r="K2262" i="8"/>
  <c r="J2262" i="8"/>
  <c r="N2261" i="8"/>
  <c r="M2261" i="8"/>
  <c r="L2261" i="8"/>
  <c r="K2261" i="8"/>
  <c r="J2261" i="8"/>
  <c r="N2260" i="8"/>
  <c r="M2260" i="8"/>
  <c r="L2260" i="8"/>
  <c r="K2260" i="8"/>
  <c r="J2260" i="8"/>
  <c r="N2259" i="8"/>
  <c r="M2259" i="8"/>
  <c r="L2259" i="8"/>
  <c r="K2259" i="8"/>
  <c r="J2259" i="8"/>
  <c r="N2258" i="8"/>
  <c r="M2258" i="8"/>
  <c r="L2258" i="8"/>
  <c r="K2258" i="8"/>
  <c r="J2258" i="8"/>
  <c r="N2257" i="8"/>
  <c r="M2257" i="8"/>
  <c r="L2257" i="8"/>
  <c r="K2257" i="8"/>
  <c r="J2257" i="8"/>
  <c r="N2256" i="8"/>
  <c r="M2256" i="8"/>
  <c r="L2256" i="8"/>
  <c r="K2256" i="8"/>
  <c r="J2256" i="8"/>
  <c r="N2255" i="8"/>
  <c r="M2255" i="8"/>
  <c r="L2255" i="8"/>
  <c r="K2255" i="8"/>
  <c r="J2255" i="8"/>
  <c r="N2254" i="8"/>
  <c r="M2254" i="8"/>
  <c r="L2254" i="8"/>
  <c r="K2254" i="8"/>
  <c r="J2254" i="8"/>
  <c r="N2253" i="8"/>
  <c r="M2253" i="8"/>
  <c r="L2253" i="8"/>
  <c r="K2253" i="8"/>
  <c r="J2253" i="8"/>
  <c r="N2252" i="8"/>
  <c r="M2252" i="8"/>
  <c r="L2252" i="8"/>
  <c r="K2252" i="8"/>
  <c r="J2252" i="8"/>
  <c r="N2251" i="8"/>
  <c r="M2251" i="8"/>
  <c r="L2251" i="8"/>
  <c r="K2251" i="8"/>
  <c r="J2251" i="8"/>
  <c r="N2250" i="8"/>
  <c r="M2250" i="8"/>
  <c r="L2250" i="8"/>
  <c r="K2250" i="8"/>
  <c r="J2250" i="8"/>
  <c r="N2249" i="8"/>
  <c r="M2249" i="8"/>
  <c r="L2249" i="8"/>
  <c r="K2249" i="8"/>
  <c r="J2249" i="8"/>
  <c r="N2248" i="8"/>
  <c r="M2248" i="8"/>
  <c r="L2248" i="8"/>
  <c r="K2248" i="8"/>
  <c r="J2248" i="8"/>
  <c r="N2247" i="8"/>
  <c r="M2247" i="8"/>
  <c r="L2247" i="8"/>
  <c r="K2247" i="8"/>
  <c r="J2247" i="8"/>
  <c r="N2246" i="8"/>
  <c r="M2246" i="8"/>
  <c r="L2246" i="8"/>
  <c r="K2246" i="8"/>
  <c r="J2246" i="8"/>
  <c r="N2245" i="8"/>
  <c r="M2245" i="8"/>
  <c r="L2245" i="8"/>
  <c r="K2245" i="8"/>
  <c r="J2245" i="8"/>
  <c r="N2244" i="8"/>
  <c r="M2244" i="8"/>
  <c r="L2244" i="8"/>
  <c r="K2244" i="8"/>
  <c r="J2244" i="8"/>
  <c r="N2243" i="8"/>
  <c r="M2243" i="8"/>
  <c r="L2243" i="8"/>
  <c r="K2243" i="8"/>
  <c r="J2243" i="8"/>
  <c r="N2242" i="8"/>
  <c r="M2242" i="8"/>
  <c r="L2242" i="8"/>
  <c r="K2242" i="8"/>
  <c r="J2242" i="8"/>
  <c r="N2241" i="8"/>
  <c r="M2241" i="8"/>
  <c r="L2241" i="8"/>
  <c r="K2241" i="8"/>
  <c r="J2241" i="8"/>
  <c r="N2240" i="8"/>
  <c r="M2240" i="8"/>
  <c r="L2240" i="8"/>
  <c r="K2240" i="8"/>
  <c r="J2240" i="8"/>
  <c r="N2239" i="8"/>
  <c r="M2239" i="8"/>
  <c r="L2239" i="8"/>
  <c r="K2239" i="8"/>
  <c r="J2239" i="8"/>
  <c r="N2238" i="8"/>
  <c r="M2238" i="8"/>
  <c r="L2238" i="8"/>
  <c r="K2238" i="8"/>
  <c r="J2238" i="8"/>
  <c r="N2237" i="8"/>
  <c r="M2237" i="8"/>
  <c r="L2237" i="8"/>
  <c r="K2237" i="8"/>
  <c r="J2237" i="8"/>
  <c r="N2236" i="8"/>
  <c r="M2236" i="8"/>
  <c r="L2236" i="8"/>
  <c r="K2236" i="8"/>
  <c r="J2236" i="8"/>
  <c r="N2235" i="8"/>
  <c r="M2235" i="8"/>
  <c r="L2235" i="8"/>
  <c r="K2235" i="8"/>
  <c r="J2235" i="8"/>
  <c r="N2234" i="8"/>
  <c r="M2234" i="8"/>
  <c r="L2234" i="8"/>
  <c r="K2234" i="8"/>
  <c r="J2234" i="8"/>
  <c r="N2233" i="8"/>
  <c r="M2233" i="8"/>
  <c r="L2233" i="8"/>
  <c r="K2233" i="8"/>
  <c r="J2233" i="8"/>
  <c r="N2232" i="8"/>
  <c r="M2232" i="8"/>
  <c r="L2232" i="8"/>
  <c r="K2232" i="8"/>
  <c r="J2232" i="8"/>
  <c r="N2231" i="8"/>
  <c r="M2231" i="8"/>
  <c r="L2231" i="8"/>
  <c r="K2231" i="8"/>
  <c r="J2231" i="8"/>
  <c r="N2230" i="8"/>
  <c r="M2230" i="8"/>
  <c r="L2230" i="8"/>
  <c r="K2230" i="8"/>
  <c r="J2230" i="8"/>
  <c r="N2229" i="8"/>
  <c r="M2229" i="8"/>
  <c r="L2229" i="8"/>
  <c r="K2229" i="8"/>
  <c r="J2229" i="8"/>
  <c r="N2228" i="8"/>
  <c r="M2228" i="8"/>
  <c r="L2228" i="8"/>
  <c r="K2228" i="8"/>
  <c r="J2228" i="8"/>
  <c r="N2227" i="8"/>
  <c r="M2227" i="8"/>
  <c r="L2227" i="8"/>
  <c r="K2227" i="8"/>
  <c r="J2227" i="8"/>
  <c r="N2226" i="8"/>
  <c r="M2226" i="8"/>
  <c r="L2226" i="8"/>
  <c r="K2226" i="8"/>
  <c r="J2226" i="8"/>
  <c r="N2225" i="8"/>
  <c r="M2225" i="8"/>
  <c r="L2225" i="8"/>
  <c r="K2225" i="8"/>
  <c r="J2225" i="8"/>
  <c r="N2224" i="8"/>
  <c r="M2224" i="8"/>
  <c r="L2224" i="8"/>
  <c r="K2224" i="8"/>
  <c r="J2224" i="8"/>
  <c r="N2223" i="8"/>
  <c r="M2223" i="8"/>
  <c r="L2223" i="8"/>
  <c r="K2223" i="8"/>
  <c r="J2223" i="8"/>
  <c r="N2222" i="8"/>
  <c r="M2222" i="8"/>
  <c r="L2222" i="8"/>
  <c r="K2222" i="8"/>
  <c r="J2222" i="8"/>
  <c r="N2221" i="8"/>
  <c r="M2221" i="8"/>
  <c r="L2221" i="8"/>
  <c r="K2221" i="8"/>
  <c r="J2221" i="8"/>
  <c r="N2220" i="8"/>
  <c r="M2220" i="8"/>
  <c r="L2220" i="8"/>
  <c r="K2220" i="8"/>
  <c r="J2220" i="8"/>
  <c r="N2219" i="8"/>
  <c r="M2219" i="8"/>
  <c r="L2219" i="8"/>
  <c r="K2219" i="8"/>
  <c r="J2219" i="8"/>
  <c r="N2218" i="8"/>
  <c r="M2218" i="8"/>
  <c r="L2218" i="8"/>
  <c r="K2218" i="8"/>
  <c r="J2218" i="8"/>
  <c r="N2217" i="8"/>
  <c r="M2217" i="8"/>
  <c r="L2217" i="8"/>
  <c r="K2217" i="8"/>
  <c r="J2217" i="8"/>
  <c r="N2216" i="8"/>
  <c r="M2216" i="8"/>
  <c r="L2216" i="8"/>
  <c r="K2216" i="8"/>
  <c r="J2216" i="8"/>
  <c r="N2215" i="8"/>
  <c r="M2215" i="8"/>
  <c r="L2215" i="8"/>
  <c r="K2215" i="8"/>
  <c r="J2215" i="8"/>
  <c r="N2214" i="8"/>
  <c r="M2214" i="8"/>
  <c r="L2214" i="8"/>
  <c r="K2214" i="8"/>
  <c r="J2214" i="8"/>
  <c r="N2213" i="8"/>
  <c r="M2213" i="8"/>
  <c r="L2213" i="8"/>
  <c r="K2213" i="8"/>
  <c r="J2213" i="8"/>
  <c r="N2212" i="8"/>
  <c r="M2212" i="8"/>
  <c r="L2212" i="8"/>
  <c r="K2212" i="8"/>
  <c r="J2212" i="8"/>
  <c r="N2211" i="8"/>
  <c r="M2211" i="8"/>
  <c r="L2211" i="8"/>
  <c r="K2211" i="8"/>
  <c r="J2211" i="8"/>
  <c r="N2210" i="8"/>
  <c r="M2210" i="8"/>
  <c r="L2210" i="8"/>
  <c r="K2210" i="8"/>
  <c r="J2210" i="8"/>
  <c r="N2209" i="8"/>
  <c r="M2209" i="8"/>
  <c r="L2209" i="8"/>
  <c r="K2209" i="8"/>
  <c r="J2209" i="8"/>
  <c r="N2208" i="8"/>
  <c r="M2208" i="8"/>
  <c r="L2208" i="8"/>
  <c r="K2208" i="8"/>
  <c r="J2208" i="8"/>
  <c r="N2207" i="8"/>
  <c r="M2207" i="8"/>
  <c r="L2207" i="8"/>
  <c r="K2207" i="8"/>
  <c r="J2207" i="8"/>
  <c r="N2206" i="8"/>
  <c r="M2206" i="8"/>
  <c r="L2206" i="8"/>
  <c r="K2206" i="8"/>
  <c r="J2206" i="8"/>
  <c r="N2205" i="8"/>
  <c r="M2205" i="8"/>
  <c r="L2205" i="8"/>
  <c r="K2205" i="8"/>
  <c r="J2205" i="8"/>
  <c r="N2204" i="8"/>
  <c r="M2204" i="8"/>
  <c r="L2204" i="8"/>
  <c r="K2204" i="8"/>
  <c r="J2204" i="8"/>
  <c r="N2203" i="8"/>
  <c r="M2203" i="8"/>
  <c r="L2203" i="8"/>
  <c r="K2203" i="8"/>
  <c r="J2203" i="8"/>
  <c r="N2202" i="8"/>
  <c r="M2202" i="8"/>
  <c r="L2202" i="8"/>
  <c r="K2202" i="8"/>
  <c r="J2202" i="8"/>
  <c r="N2201" i="8"/>
  <c r="M2201" i="8"/>
  <c r="L2201" i="8"/>
  <c r="K2201" i="8"/>
  <c r="J2201" i="8"/>
  <c r="N2200" i="8"/>
  <c r="M2200" i="8"/>
  <c r="L2200" i="8"/>
  <c r="K2200" i="8"/>
  <c r="J2200" i="8"/>
  <c r="N2199" i="8"/>
  <c r="M2199" i="8"/>
  <c r="L2199" i="8"/>
  <c r="K2199" i="8"/>
  <c r="J2199" i="8"/>
  <c r="N2198" i="8"/>
  <c r="M2198" i="8"/>
  <c r="L2198" i="8"/>
  <c r="K2198" i="8"/>
  <c r="J2198" i="8"/>
  <c r="N2197" i="8"/>
  <c r="M2197" i="8"/>
  <c r="L2197" i="8"/>
  <c r="K2197" i="8"/>
  <c r="J2197" i="8"/>
  <c r="N2196" i="8"/>
  <c r="M2196" i="8"/>
  <c r="L2196" i="8"/>
  <c r="K2196" i="8"/>
  <c r="J2196" i="8"/>
  <c r="N2195" i="8"/>
  <c r="M2195" i="8"/>
  <c r="L2195" i="8"/>
  <c r="K2195" i="8"/>
  <c r="J2195" i="8"/>
  <c r="N2194" i="8"/>
  <c r="M2194" i="8"/>
  <c r="L2194" i="8"/>
  <c r="K2194" i="8"/>
  <c r="J2194" i="8"/>
  <c r="N2193" i="8"/>
  <c r="M2193" i="8"/>
  <c r="L2193" i="8"/>
  <c r="K2193" i="8"/>
  <c r="J2193" i="8"/>
  <c r="N2192" i="8"/>
  <c r="M2192" i="8"/>
  <c r="L2192" i="8"/>
  <c r="K2192" i="8"/>
  <c r="J2192" i="8"/>
  <c r="N2191" i="8"/>
  <c r="M2191" i="8"/>
  <c r="L2191" i="8"/>
  <c r="K2191" i="8"/>
  <c r="J2191" i="8"/>
  <c r="N2190" i="8"/>
  <c r="M2190" i="8"/>
  <c r="L2190" i="8"/>
  <c r="K2190" i="8"/>
  <c r="J2190" i="8"/>
  <c r="N2189" i="8"/>
  <c r="M2189" i="8"/>
  <c r="L2189" i="8"/>
  <c r="K2189" i="8"/>
  <c r="J2189" i="8"/>
  <c r="N2188" i="8"/>
  <c r="M2188" i="8"/>
  <c r="L2188" i="8"/>
  <c r="K2188" i="8"/>
  <c r="J2188" i="8"/>
  <c r="N2187" i="8"/>
  <c r="M2187" i="8"/>
  <c r="L2187" i="8"/>
  <c r="K2187" i="8"/>
  <c r="J2187" i="8"/>
  <c r="N2186" i="8"/>
  <c r="M2186" i="8"/>
  <c r="L2186" i="8"/>
  <c r="K2186" i="8"/>
  <c r="J2186" i="8"/>
  <c r="N2185" i="8"/>
  <c r="M2185" i="8"/>
  <c r="L2185" i="8"/>
  <c r="K2185" i="8"/>
  <c r="J2185" i="8"/>
  <c r="N2184" i="8"/>
  <c r="M2184" i="8"/>
  <c r="L2184" i="8"/>
  <c r="K2184" i="8"/>
  <c r="J2184" i="8"/>
  <c r="N2183" i="8"/>
  <c r="M2183" i="8"/>
  <c r="L2183" i="8"/>
  <c r="K2183" i="8"/>
  <c r="J2183" i="8"/>
  <c r="N2182" i="8"/>
  <c r="M2182" i="8"/>
  <c r="L2182" i="8"/>
  <c r="K2182" i="8"/>
  <c r="J2182" i="8"/>
  <c r="N2181" i="8"/>
  <c r="M2181" i="8"/>
  <c r="L2181" i="8"/>
  <c r="K2181" i="8"/>
  <c r="J2181" i="8"/>
  <c r="N2180" i="8"/>
  <c r="M2180" i="8"/>
  <c r="L2180" i="8"/>
  <c r="K2180" i="8"/>
  <c r="J2180" i="8"/>
  <c r="N2179" i="8"/>
  <c r="M2179" i="8"/>
  <c r="L2179" i="8"/>
  <c r="K2179" i="8"/>
  <c r="J2179" i="8"/>
  <c r="N2178" i="8"/>
  <c r="M2178" i="8"/>
  <c r="L2178" i="8"/>
  <c r="K2178" i="8"/>
  <c r="J2178" i="8"/>
  <c r="N2177" i="8"/>
  <c r="M2177" i="8"/>
  <c r="L2177" i="8"/>
  <c r="K2177" i="8"/>
  <c r="J2177" i="8"/>
  <c r="N2176" i="8"/>
  <c r="M2176" i="8"/>
  <c r="L2176" i="8"/>
  <c r="K2176" i="8"/>
  <c r="J2176" i="8"/>
  <c r="N2175" i="8"/>
  <c r="M2175" i="8"/>
  <c r="L2175" i="8"/>
  <c r="K2175" i="8"/>
  <c r="J2175" i="8"/>
  <c r="N2174" i="8"/>
  <c r="M2174" i="8"/>
  <c r="L2174" i="8"/>
  <c r="K2174" i="8"/>
  <c r="J2174" i="8"/>
  <c r="N2173" i="8"/>
  <c r="M2173" i="8"/>
  <c r="L2173" i="8"/>
  <c r="K2173" i="8"/>
  <c r="J2173" i="8"/>
  <c r="N2172" i="8"/>
  <c r="M2172" i="8"/>
  <c r="L2172" i="8"/>
  <c r="K2172" i="8"/>
  <c r="J2172" i="8"/>
  <c r="N2171" i="8"/>
  <c r="M2171" i="8"/>
  <c r="L2171" i="8"/>
  <c r="K2171" i="8"/>
  <c r="J2171" i="8"/>
  <c r="N2170" i="8"/>
  <c r="M2170" i="8"/>
  <c r="L2170" i="8"/>
  <c r="K2170" i="8"/>
  <c r="J2170" i="8"/>
  <c r="N2169" i="8"/>
  <c r="M2169" i="8"/>
  <c r="L2169" i="8"/>
  <c r="K2169" i="8"/>
  <c r="J2169" i="8"/>
  <c r="N2168" i="8"/>
  <c r="M2168" i="8"/>
  <c r="L2168" i="8"/>
  <c r="K2168" i="8"/>
  <c r="J2168" i="8"/>
  <c r="N2167" i="8"/>
  <c r="M2167" i="8"/>
  <c r="L2167" i="8"/>
  <c r="K2167" i="8"/>
  <c r="J2167" i="8"/>
  <c r="N2166" i="8"/>
  <c r="M2166" i="8"/>
  <c r="L2166" i="8"/>
  <c r="K2166" i="8"/>
  <c r="J2166" i="8"/>
  <c r="N2165" i="8"/>
  <c r="M2165" i="8"/>
  <c r="L2165" i="8"/>
  <c r="K2165" i="8"/>
  <c r="J2165" i="8"/>
  <c r="N2164" i="8"/>
  <c r="M2164" i="8"/>
  <c r="L2164" i="8"/>
  <c r="K2164" i="8"/>
  <c r="J2164" i="8"/>
  <c r="N2163" i="8"/>
  <c r="M2163" i="8"/>
  <c r="L2163" i="8"/>
  <c r="K2163" i="8"/>
  <c r="J2163" i="8"/>
  <c r="N2162" i="8"/>
  <c r="M2162" i="8"/>
  <c r="L2162" i="8"/>
  <c r="K2162" i="8"/>
  <c r="J2162" i="8"/>
  <c r="N2161" i="8"/>
  <c r="M2161" i="8"/>
  <c r="L2161" i="8"/>
  <c r="K2161" i="8"/>
  <c r="J2161" i="8"/>
  <c r="N2160" i="8"/>
  <c r="M2160" i="8"/>
  <c r="L2160" i="8"/>
  <c r="K2160" i="8"/>
  <c r="J2160" i="8"/>
  <c r="N2159" i="8"/>
  <c r="M2159" i="8"/>
  <c r="L2159" i="8"/>
  <c r="K2159" i="8"/>
  <c r="J2159" i="8"/>
  <c r="N2158" i="8"/>
  <c r="M2158" i="8"/>
  <c r="L2158" i="8"/>
  <c r="K2158" i="8"/>
  <c r="J2158" i="8"/>
  <c r="N2157" i="8"/>
  <c r="M2157" i="8"/>
  <c r="L2157" i="8"/>
  <c r="K2157" i="8"/>
  <c r="J2157" i="8"/>
  <c r="N2156" i="8"/>
  <c r="M2156" i="8"/>
  <c r="L2156" i="8"/>
  <c r="K2156" i="8"/>
  <c r="J2156" i="8"/>
  <c r="N2155" i="8"/>
  <c r="M2155" i="8"/>
  <c r="L2155" i="8"/>
  <c r="K2155" i="8"/>
  <c r="J2155" i="8"/>
  <c r="N2154" i="8"/>
  <c r="M2154" i="8"/>
  <c r="L2154" i="8"/>
  <c r="K2154" i="8"/>
  <c r="J2154" i="8"/>
  <c r="N2153" i="8"/>
  <c r="M2153" i="8"/>
  <c r="L2153" i="8"/>
  <c r="K2153" i="8"/>
  <c r="J2153" i="8"/>
  <c r="N2152" i="8"/>
  <c r="M2152" i="8"/>
  <c r="L2152" i="8"/>
  <c r="K2152" i="8"/>
  <c r="J2152" i="8"/>
  <c r="N2151" i="8"/>
  <c r="M2151" i="8"/>
  <c r="L2151" i="8"/>
  <c r="K2151" i="8"/>
  <c r="J2151" i="8"/>
  <c r="N2150" i="8"/>
  <c r="M2150" i="8"/>
  <c r="L2150" i="8"/>
  <c r="K2150" i="8"/>
  <c r="J2150" i="8"/>
  <c r="N2149" i="8"/>
  <c r="M2149" i="8"/>
  <c r="L2149" i="8"/>
  <c r="K2149" i="8"/>
  <c r="J2149" i="8"/>
  <c r="N2148" i="8"/>
  <c r="M2148" i="8"/>
  <c r="L2148" i="8"/>
  <c r="K2148" i="8"/>
  <c r="J2148" i="8"/>
  <c r="N2147" i="8"/>
  <c r="M2147" i="8"/>
  <c r="L2147" i="8"/>
  <c r="K2147" i="8"/>
  <c r="J2147" i="8"/>
  <c r="N2146" i="8"/>
  <c r="M2146" i="8"/>
  <c r="L2146" i="8"/>
  <c r="K2146" i="8"/>
  <c r="J2146" i="8"/>
  <c r="N2145" i="8"/>
  <c r="M2145" i="8"/>
  <c r="L2145" i="8"/>
  <c r="K2145" i="8"/>
  <c r="J2145" i="8"/>
  <c r="N2144" i="8"/>
  <c r="M2144" i="8"/>
  <c r="L2144" i="8"/>
  <c r="K2144" i="8"/>
  <c r="J2144" i="8"/>
  <c r="N2143" i="8"/>
  <c r="M2143" i="8"/>
  <c r="L2143" i="8"/>
  <c r="K2143" i="8"/>
  <c r="J2143" i="8"/>
  <c r="N2142" i="8"/>
  <c r="M2142" i="8"/>
  <c r="L2142" i="8"/>
  <c r="K2142" i="8"/>
  <c r="J2142" i="8"/>
  <c r="N2141" i="8"/>
  <c r="M2141" i="8"/>
  <c r="L2141" i="8"/>
  <c r="K2141" i="8"/>
  <c r="J2141" i="8"/>
  <c r="N2140" i="8"/>
  <c r="M2140" i="8"/>
  <c r="L2140" i="8"/>
  <c r="K2140" i="8"/>
  <c r="J2140" i="8"/>
  <c r="N2139" i="8"/>
  <c r="M2139" i="8"/>
  <c r="L2139" i="8"/>
  <c r="K2139" i="8"/>
  <c r="J2139" i="8"/>
  <c r="N2138" i="8"/>
  <c r="M2138" i="8"/>
  <c r="L2138" i="8"/>
  <c r="K2138" i="8"/>
  <c r="J2138" i="8"/>
  <c r="N2137" i="8"/>
  <c r="M2137" i="8"/>
  <c r="L2137" i="8"/>
  <c r="K2137" i="8"/>
  <c r="J2137" i="8"/>
  <c r="N2136" i="8"/>
  <c r="M2136" i="8"/>
  <c r="L2136" i="8"/>
  <c r="K2136" i="8"/>
  <c r="J2136" i="8"/>
  <c r="N2135" i="8"/>
  <c r="M2135" i="8"/>
  <c r="L2135" i="8"/>
  <c r="K2135" i="8"/>
  <c r="J2135" i="8"/>
  <c r="N2134" i="8"/>
  <c r="M2134" i="8"/>
  <c r="L2134" i="8"/>
  <c r="K2134" i="8"/>
  <c r="J2134" i="8"/>
  <c r="N2133" i="8"/>
  <c r="M2133" i="8"/>
  <c r="L2133" i="8"/>
  <c r="K2133" i="8"/>
  <c r="J2133" i="8"/>
  <c r="N2132" i="8"/>
  <c r="M2132" i="8"/>
  <c r="L2132" i="8"/>
  <c r="K2132" i="8"/>
  <c r="J2132" i="8"/>
  <c r="N2131" i="8"/>
  <c r="M2131" i="8"/>
  <c r="L2131" i="8"/>
  <c r="K2131" i="8"/>
  <c r="J2131" i="8"/>
  <c r="N2130" i="8"/>
  <c r="M2130" i="8"/>
  <c r="L2130" i="8"/>
  <c r="K2130" i="8"/>
  <c r="J2130" i="8"/>
  <c r="N2129" i="8"/>
  <c r="M2129" i="8"/>
  <c r="L2129" i="8"/>
  <c r="K2129" i="8"/>
  <c r="J2129" i="8"/>
  <c r="N2128" i="8"/>
  <c r="M2128" i="8"/>
  <c r="L2128" i="8"/>
  <c r="K2128" i="8"/>
  <c r="J2128" i="8"/>
  <c r="N2127" i="8"/>
  <c r="M2127" i="8"/>
  <c r="L2127" i="8"/>
  <c r="K2127" i="8"/>
  <c r="J2127" i="8"/>
  <c r="N2126" i="8"/>
  <c r="M2126" i="8"/>
  <c r="L2126" i="8"/>
  <c r="K2126" i="8"/>
  <c r="J2126" i="8"/>
  <c r="N2125" i="8"/>
  <c r="M2125" i="8"/>
  <c r="L2125" i="8"/>
  <c r="K2125" i="8"/>
  <c r="J2125" i="8"/>
  <c r="N2124" i="8"/>
  <c r="M2124" i="8"/>
  <c r="L2124" i="8"/>
  <c r="K2124" i="8"/>
  <c r="J2124" i="8"/>
  <c r="N2123" i="8"/>
  <c r="M2123" i="8"/>
  <c r="L2123" i="8"/>
  <c r="K2123" i="8"/>
  <c r="J2123" i="8"/>
  <c r="N2122" i="8"/>
  <c r="M2122" i="8"/>
  <c r="L2122" i="8"/>
  <c r="K2122" i="8"/>
  <c r="J2122" i="8"/>
  <c r="N2121" i="8"/>
  <c r="M2121" i="8"/>
  <c r="L2121" i="8"/>
  <c r="K2121" i="8"/>
  <c r="J2121" i="8"/>
  <c r="N2120" i="8"/>
  <c r="M2120" i="8"/>
  <c r="L2120" i="8"/>
  <c r="K2120" i="8"/>
  <c r="J2120" i="8"/>
  <c r="N2119" i="8"/>
  <c r="M2119" i="8"/>
  <c r="L2119" i="8"/>
  <c r="K2119" i="8"/>
  <c r="J2119" i="8"/>
  <c r="N2118" i="8"/>
  <c r="M2118" i="8"/>
  <c r="L2118" i="8"/>
  <c r="K2118" i="8"/>
  <c r="J2118" i="8"/>
  <c r="N2117" i="8"/>
  <c r="M2117" i="8"/>
  <c r="L2117" i="8"/>
  <c r="K2117" i="8"/>
  <c r="J2117" i="8"/>
  <c r="N2116" i="8"/>
  <c r="M2116" i="8"/>
  <c r="L2116" i="8"/>
  <c r="K2116" i="8"/>
  <c r="J2116" i="8"/>
  <c r="N2115" i="8"/>
  <c r="M2115" i="8"/>
  <c r="L2115" i="8"/>
  <c r="K2115" i="8"/>
  <c r="J2115" i="8"/>
  <c r="N2114" i="8"/>
  <c r="M2114" i="8"/>
  <c r="L2114" i="8"/>
  <c r="K2114" i="8"/>
  <c r="J2114" i="8"/>
  <c r="N2113" i="8"/>
  <c r="M2113" i="8"/>
  <c r="L2113" i="8"/>
  <c r="K2113" i="8"/>
  <c r="J2113" i="8"/>
  <c r="N2112" i="8"/>
  <c r="M2112" i="8"/>
  <c r="L2112" i="8"/>
  <c r="K2112" i="8"/>
  <c r="J2112" i="8"/>
  <c r="N2111" i="8"/>
  <c r="M2111" i="8"/>
  <c r="L2111" i="8"/>
  <c r="K2111" i="8"/>
  <c r="J2111" i="8"/>
  <c r="N2110" i="8"/>
  <c r="M2110" i="8"/>
  <c r="L2110" i="8"/>
  <c r="K2110" i="8"/>
  <c r="J2110" i="8"/>
  <c r="N2109" i="8"/>
  <c r="M2109" i="8"/>
  <c r="L2109" i="8"/>
  <c r="K2109" i="8"/>
  <c r="J2109" i="8"/>
  <c r="N2108" i="8"/>
  <c r="M2108" i="8"/>
  <c r="L2108" i="8"/>
  <c r="K2108" i="8"/>
  <c r="J2108" i="8"/>
  <c r="N2107" i="8"/>
  <c r="M2107" i="8"/>
  <c r="L2107" i="8"/>
  <c r="K2107" i="8"/>
  <c r="J2107" i="8"/>
  <c r="N2106" i="8"/>
  <c r="M2106" i="8"/>
  <c r="L2106" i="8"/>
  <c r="K2106" i="8"/>
  <c r="J2106" i="8"/>
  <c r="N2105" i="8"/>
  <c r="M2105" i="8"/>
  <c r="L2105" i="8"/>
  <c r="K2105" i="8"/>
  <c r="J2105" i="8"/>
  <c r="N2104" i="8"/>
  <c r="M2104" i="8"/>
  <c r="L2104" i="8"/>
  <c r="K2104" i="8"/>
  <c r="J2104" i="8"/>
  <c r="N2103" i="8"/>
  <c r="M2103" i="8"/>
  <c r="L2103" i="8"/>
  <c r="K2103" i="8"/>
  <c r="J2103" i="8"/>
  <c r="N2102" i="8"/>
  <c r="M2102" i="8"/>
  <c r="L2102" i="8"/>
  <c r="K2102" i="8"/>
  <c r="J2102" i="8"/>
  <c r="N2101" i="8"/>
  <c r="M2101" i="8"/>
  <c r="L2101" i="8"/>
  <c r="K2101" i="8"/>
  <c r="J2101" i="8"/>
  <c r="N2100" i="8"/>
  <c r="M2100" i="8"/>
  <c r="L2100" i="8"/>
  <c r="K2100" i="8"/>
  <c r="J2100" i="8"/>
  <c r="N2099" i="8"/>
  <c r="M2099" i="8"/>
  <c r="L2099" i="8"/>
  <c r="K2099" i="8"/>
  <c r="J2099" i="8"/>
  <c r="N2098" i="8"/>
  <c r="M2098" i="8"/>
  <c r="L2098" i="8"/>
  <c r="K2098" i="8"/>
  <c r="J2098" i="8"/>
  <c r="N2097" i="8"/>
  <c r="M2097" i="8"/>
  <c r="L2097" i="8"/>
  <c r="K2097" i="8"/>
  <c r="J2097" i="8"/>
  <c r="N2096" i="8"/>
  <c r="M2096" i="8"/>
  <c r="L2096" i="8"/>
  <c r="K2096" i="8"/>
  <c r="J2096" i="8"/>
  <c r="N2095" i="8"/>
  <c r="M2095" i="8"/>
  <c r="L2095" i="8"/>
  <c r="K2095" i="8"/>
  <c r="J2095" i="8"/>
  <c r="N2094" i="8"/>
  <c r="M2094" i="8"/>
  <c r="L2094" i="8"/>
  <c r="K2094" i="8"/>
  <c r="J2094" i="8"/>
  <c r="N2093" i="8"/>
  <c r="M2093" i="8"/>
  <c r="L2093" i="8"/>
  <c r="K2093" i="8"/>
  <c r="J2093" i="8"/>
  <c r="N2092" i="8"/>
  <c r="M2092" i="8"/>
  <c r="L2092" i="8"/>
  <c r="K2092" i="8"/>
  <c r="J2092" i="8"/>
  <c r="N2091" i="8"/>
  <c r="M2091" i="8"/>
  <c r="L2091" i="8"/>
  <c r="K2091" i="8"/>
  <c r="J2091" i="8"/>
  <c r="N2090" i="8"/>
  <c r="M2090" i="8"/>
  <c r="L2090" i="8"/>
  <c r="K2090" i="8"/>
  <c r="J2090" i="8"/>
  <c r="N2089" i="8"/>
  <c r="M2089" i="8"/>
  <c r="L2089" i="8"/>
  <c r="K2089" i="8"/>
  <c r="J2089" i="8"/>
  <c r="N2088" i="8"/>
  <c r="M2088" i="8"/>
  <c r="L2088" i="8"/>
  <c r="K2088" i="8"/>
  <c r="J2088" i="8"/>
  <c r="N2087" i="8"/>
  <c r="M2087" i="8"/>
  <c r="L2087" i="8"/>
  <c r="K2087" i="8"/>
  <c r="J2087" i="8"/>
  <c r="N2086" i="8"/>
  <c r="M2086" i="8"/>
  <c r="L2086" i="8"/>
  <c r="K2086" i="8"/>
  <c r="J2086" i="8"/>
  <c r="N2085" i="8"/>
  <c r="M2085" i="8"/>
  <c r="L2085" i="8"/>
  <c r="K2085" i="8"/>
  <c r="J2085" i="8"/>
  <c r="N2084" i="8"/>
  <c r="M2084" i="8"/>
  <c r="L2084" i="8"/>
  <c r="K2084" i="8"/>
  <c r="J2084" i="8"/>
  <c r="N2083" i="8"/>
  <c r="M2083" i="8"/>
  <c r="L2083" i="8"/>
  <c r="K2083" i="8"/>
  <c r="J2083" i="8"/>
  <c r="N2082" i="8"/>
  <c r="M2082" i="8"/>
  <c r="L2082" i="8"/>
  <c r="K2082" i="8"/>
  <c r="J2082" i="8"/>
  <c r="N2081" i="8"/>
  <c r="M2081" i="8"/>
  <c r="L2081" i="8"/>
  <c r="K2081" i="8"/>
  <c r="J2081" i="8"/>
  <c r="N2080" i="8"/>
  <c r="M2080" i="8"/>
  <c r="L2080" i="8"/>
  <c r="K2080" i="8"/>
  <c r="J2080" i="8"/>
  <c r="N2079" i="8"/>
  <c r="M2079" i="8"/>
  <c r="L2079" i="8"/>
  <c r="K2079" i="8"/>
  <c r="J2079" i="8"/>
  <c r="N2078" i="8"/>
  <c r="M2078" i="8"/>
  <c r="L2078" i="8"/>
  <c r="K2078" i="8"/>
  <c r="J2078" i="8"/>
  <c r="N2077" i="8"/>
  <c r="M2077" i="8"/>
  <c r="L2077" i="8"/>
  <c r="K2077" i="8"/>
  <c r="J2077" i="8"/>
  <c r="N2076" i="8"/>
  <c r="M2076" i="8"/>
  <c r="L2076" i="8"/>
  <c r="K2076" i="8"/>
  <c r="J2076" i="8"/>
  <c r="N2075" i="8"/>
  <c r="M2075" i="8"/>
  <c r="L2075" i="8"/>
  <c r="K2075" i="8"/>
  <c r="J2075" i="8"/>
  <c r="N2074" i="8"/>
  <c r="M2074" i="8"/>
  <c r="L2074" i="8"/>
  <c r="K2074" i="8"/>
  <c r="J2074" i="8"/>
  <c r="N2073" i="8"/>
  <c r="M2073" i="8"/>
  <c r="L2073" i="8"/>
  <c r="K2073" i="8"/>
  <c r="J2073" i="8"/>
  <c r="N2072" i="8"/>
  <c r="M2072" i="8"/>
  <c r="L2072" i="8"/>
  <c r="K2072" i="8"/>
  <c r="J2072" i="8"/>
  <c r="N2071" i="8"/>
  <c r="M2071" i="8"/>
  <c r="L2071" i="8"/>
  <c r="K2071" i="8"/>
  <c r="J2071" i="8"/>
  <c r="N2070" i="8"/>
  <c r="M2070" i="8"/>
  <c r="L2070" i="8"/>
  <c r="K2070" i="8"/>
  <c r="J2070" i="8"/>
  <c r="N2069" i="8"/>
  <c r="M2069" i="8"/>
  <c r="L2069" i="8"/>
  <c r="K2069" i="8"/>
  <c r="J2069" i="8"/>
  <c r="N2068" i="8"/>
  <c r="M2068" i="8"/>
  <c r="L2068" i="8"/>
  <c r="K2068" i="8"/>
  <c r="J2068" i="8"/>
  <c r="N2067" i="8"/>
  <c r="M2067" i="8"/>
  <c r="L2067" i="8"/>
  <c r="K2067" i="8"/>
  <c r="J2067" i="8"/>
  <c r="N2066" i="8"/>
  <c r="M2066" i="8"/>
  <c r="L2066" i="8"/>
  <c r="K2066" i="8"/>
  <c r="J2066" i="8"/>
  <c r="N2065" i="8"/>
  <c r="M2065" i="8"/>
  <c r="L2065" i="8"/>
  <c r="K2065" i="8"/>
  <c r="J2065" i="8"/>
  <c r="N2064" i="8"/>
  <c r="M2064" i="8"/>
  <c r="L2064" i="8"/>
  <c r="K2064" i="8"/>
  <c r="J2064" i="8"/>
  <c r="N2063" i="8"/>
  <c r="M2063" i="8"/>
  <c r="L2063" i="8"/>
  <c r="K2063" i="8"/>
  <c r="J2063" i="8"/>
  <c r="N2062" i="8"/>
  <c r="M2062" i="8"/>
  <c r="L2062" i="8"/>
  <c r="K2062" i="8"/>
  <c r="J2062" i="8"/>
  <c r="N2061" i="8"/>
  <c r="M2061" i="8"/>
  <c r="L2061" i="8"/>
  <c r="K2061" i="8"/>
  <c r="J2061" i="8"/>
  <c r="N2060" i="8"/>
  <c r="M2060" i="8"/>
  <c r="L2060" i="8"/>
  <c r="K2060" i="8"/>
  <c r="J2060" i="8"/>
  <c r="N2059" i="8"/>
  <c r="M2059" i="8"/>
  <c r="L2059" i="8"/>
  <c r="K2059" i="8"/>
  <c r="J2059" i="8"/>
  <c r="N2058" i="8"/>
  <c r="M2058" i="8"/>
  <c r="L2058" i="8"/>
  <c r="K2058" i="8"/>
  <c r="J2058" i="8"/>
  <c r="N2057" i="8"/>
  <c r="M2057" i="8"/>
  <c r="L2057" i="8"/>
  <c r="K2057" i="8"/>
  <c r="J2057" i="8"/>
  <c r="N2056" i="8"/>
  <c r="M2056" i="8"/>
  <c r="L2056" i="8"/>
  <c r="K2056" i="8"/>
  <c r="J2056" i="8"/>
  <c r="N2055" i="8"/>
  <c r="M2055" i="8"/>
  <c r="L2055" i="8"/>
  <c r="K2055" i="8"/>
  <c r="J2055" i="8"/>
  <c r="N2054" i="8"/>
  <c r="M2054" i="8"/>
  <c r="L2054" i="8"/>
  <c r="K2054" i="8"/>
  <c r="J2054" i="8"/>
  <c r="N2053" i="8"/>
  <c r="M2053" i="8"/>
  <c r="L2053" i="8"/>
  <c r="K2053" i="8"/>
  <c r="J2053" i="8"/>
  <c r="N2052" i="8"/>
  <c r="M2052" i="8"/>
  <c r="L2052" i="8"/>
  <c r="K2052" i="8"/>
  <c r="J2052" i="8"/>
  <c r="N2051" i="8"/>
  <c r="M2051" i="8"/>
  <c r="L2051" i="8"/>
  <c r="K2051" i="8"/>
  <c r="J2051" i="8"/>
  <c r="N2050" i="8"/>
  <c r="M2050" i="8"/>
  <c r="L2050" i="8"/>
  <c r="K2050" i="8"/>
  <c r="J2050" i="8"/>
  <c r="N2049" i="8"/>
  <c r="M2049" i="8"/>
  <c r="L2049" i="8"/>
  <c r="K2049" i="8"/>
  <c r="J2049" i="8"/>
  <c r="N2048" i="8"/>
  <c r="M2048" i="8"/>
  <c r="L2048" i="8"/>
  <c r="K2048" i="8"/>
  <c r="J2048" i="8"/>
  <c r="N2047" i="8"/>
  <c r="M2047" i="8"/>
  <c r="L2047" i="8"/>
  <c r="K2047" i="8"/>
  <c r="J2047" i="8"/>
  <c r="N2046" i="8"/>
  <c r="M2046" i="8"/>
  <c r="L2046" i="8"/>
  <c r="K2046" i="8"/>
  <c r="J2046" i="8"/>
  <c r="N2045" i="8"/>
  <c r="M2045" i="8"/>
  <c r="L2045" i="8"/>
  <c r="K2045" i="8"/>
  <c r="J2045" i="8"/>
  <c r="N2044" i="8"/>
  <c r="M2044" i="8"/>
  <c r="L2044" i="8"/>
  <c r="K2044" i="8"/>
  <c r="J2044" i="8"/>
  <c r="N2043" i="8"/>
  <c r="M2043" i="8"/>
  <c r="L2043" i="8"/>
  <c r="K2043" i="8"/>
  <c r="J2043" i="8"/>
  <c r="N2042" i="8"/>
  <c r="M2042" i="8"/>
  <c r="L2042" i="8"/>
  <c r="K2042" i="8"/>
  <c r="J2042" i="8"/>
  <c r="N2041" i="8"/>
  <c r="M2041" i="8"/>
  <c r="L2041" i="8"/>
  <c r="K2041" i="8"/>
  <c r="J2041" i="8"/>
  <c r="N2040" i="8"/>
  <c r="M2040" i="8"/>
  <c r="L2040" i="8"/>
  <c r="K2040" i="8"/>
  <c r="J2040" i="8"/>
  <c r="N2039" i="8"/>
  <c r="M2039" i="8"/>
  <c r="L2039" i="8"/>
  <c r="K2039" i="8"/>
  <c r="J2039" i="8"/>
  <c r="N2038" i="8"/>
  <c r="M2038" i="8"/>
  <c r="L2038" i="8"/>
  <c r="K2038" i="8"/>
  <c r="J2038" i="8"/>
  <c r="N2037" i="8"/>
  <c r="M2037" i="8"/>
  <c r="L2037" i="8"/>
  <c r="K2037" i="8"/>
  <c r="J2037" i="8"/>
  <c r="N2036" i="8"/>
  <c r="M2036" i="8"/>
  <c r="L2036" i="8"/>
  <c r="K2036" i="8"/>
  <c r="J2036" i="8"/>
  <c r="N2035" i="8"/>
  <c r="M2035" i="8"/>
  <c r="L2035" i="8"/>
  <c r="K2035" i="8"/>
  <c r="J2035" i="8"/>
  <c r="N2034" i="8"/>
  <c r="M2034" i="8"/>
  <c r="L2034" i="8"/>
  <c r="K2034" i="8"/>
  <c r="J2034" i="8"/>
  <c r="N2033" i="8"/>
  <c r="M2033" i="8"/>
  <c r="L2033" i="8"/>
  <c r="K2033" i="8"/>
  <c r="J2033" i="8"/>
  <c r="N2032" i="8"/>
  <c r="M2032" i="8"/>
  <c r="L2032" i="8"/>
  <c r="K2032" i="8"/>
  <c r="J2032" i="8"/>
  <c r="N2031" i="8"/>
  <c r="M2031" i="8"/>
  <c r="L2031" i="8"/>
  <c r="K2031" i="8"/>
  <c r="J2031" i="8"/>
  <c r="N2030" i="8"/>
  <c r="M2030" i="8"/>
  <c r="L2030" i="8"/>
  <c r="K2030" i="8"/>
  <c r="J2030" i="8"/>
  <c r="N2029" i="8"/>
  <c r="M2029" i="8"/>
  <c r="L2029" i="8"/>
  <c r="K2029" i="8"/>
  <c r="J2029" i="8"/>
  <c r="N2028" i="8"/>
  <c r="M2028" i="8"/>
  <c r="L2028" i="8"/>
  <c r="K2028" i="8"/>
  <c r="J2028" i="8"/>
  <c r="N2027" i="8"/>
  <c r="M2027" i="8"/>
  <c r="L2027" i="8"/>
  <c r="K2027" i="8"/>
  <c r="J2027" i="8"/>
  <c r="N2026" i="8"/>
  <c r="M2026" i="8"/>
  <c r="L2026" i="8"/>
  <c r="K2026" i="8"/>
  <c r="J2026" i="8"/>
  <c r="N2025" i="8"/>
  <c r="M2025" i="8"/>
  <c r="L2025" i="8"/>
  <c r="K2025" i="8"/>
  <c r="J2025" i="8"/>
  <c r="N2024" i="8"/>
  <c r="M2024" i="8"/>
  <c r="L2024" i="8"/>
  <c r="K2024" i="8"/>
  <c r="J2024" i="8"/>
  <c r="N2023" i="8"/>
  <c r="M2023" i="8"/>
  <c r="L2023" i="8"/>
  <c r="K2023" i="8"/>
  <c r="J2023" i="8"/>
  <c r="N2022" i="8"/>
  <c r="M2022" i="8"/>
  <c r="L2022" i="8"/>
  <c r="K2022" i="8"/>
  <c r="J2022" i="8"/>
  <c r="N2021" i="8"/>
  <c r="M2021" i="8"/>
  <c r="L2021" i="8"/>
  <c r="K2021" i="8"/>
  <c r="J2021" i="8"/>
  <c r="N2020" i="8"/>
  <c r="M2020" i="8"/>
  <c r="L2020" i="8"/>
  <c r="K2020" i="8"/>
  <c r="J2020" i="8"/>
  <c r="N2019" i="8"/>
  <c r="M2019" i="8"/>
  <c r="L2019" i="8"/>
  <c r="K2019" i="8"/>
  <c r="J2019" i="8"/>
  <c r="N2018" i="8"/>
  <c r="M2018" i="8"/>
  <c r="L2018" i="8"/>
  <c r="K2018" i="8"/>
  <c r="J2018" i="8"/>
  <c r="N2017" i="8"/>
  <c r="M2017" i="8"/>
  <c r="L2017" i="8"/>
  <c r="K2017" i="8"/>
  <c r="J2017" i="8"/>
  <c r="N2016" i="8"/>
  <c r="M2016" i="8"/>
  <c r="L2016" i="8"/>
  <c r="K2016" i="8"/>
  <c r="J2016" i="8"/>
  <c r="N2015" i="8"/>
  <c r="M2015" i="8"/>
  <c r="L2015" i="8"/>
  <c r="K2015" i="8"/>
  <c r="J2015" i="8"/>
  <c r="N2014" i="8"/>
  <c r="M2014" i="8"/>
  <c r="L2014" i="8"/>
  <c r="K2014" i="8"/>
  <c r="J2014" i="8"/>
  <c r="N2013" i="8"/>
  <c r="M2013" i="8"/>
  <c r="L2013" i="8"/>
  <c r="K2013" i="8"/>
  <c r="J2013" i="8"/>
  <c r="N2012" i="8"/>
  <c r="M2012" i="8"/>
  <c r="L2012" i="8"/>
  <c r="K2012" i="8"/>
  <c r="J2012" i="8"/>
  <c r="N2011" i="8"/>
  <c r="M2011" i="8"/>
  <c r="L2011" i="8"/>
  <c r="K2011" i="8"/>
  <c r="J2011" i="8"/>
  <c r="N2010" i="8"/>
  <c r="M2010" i="8"/>
  <c r="L2010" i="8"/>
  <c r="K2010" i="8"/>
  <c r="J2010" i="8"/>
  <c r="N2009" i="8"/>
  <c r="M2009" i="8"/>
  <c r="L2009" i="8"/>
  <c r="K2009" i="8"/>
  <c r="J2009" i="8"/>
  <c r="N2008" i="8"/>
  <c r="M2008" i="8"/>
  <c r="L2008" i="8"/>
  <c r="K2008" i="8"/>
  <c r="J2008" i="8"/>
  <c r="N2007" i="8"/>
  <c r="M2007" i="8"/>
  <c r="L2007" i="8"/>
  <c r="K2007" i="8"/>
  <c r="J2007" i="8"/>
  <c r="N2006" i="8"/>
  <c r="M2006" i="8"/>
  <c r="L2006" i="8"/>
  <c r="K2006" i="8"/>
  <c r="J2006" i="8"/>
  <c r="N2005" i="8"/>
  <c r="M2005" i="8"/>
  <c r="L2005" i="8"/>
  <c r="K2005" i="8"/>
  <c r="J2005" i="8"/>
  <c r="N2004" i="8"/>
  <c r="M2004" i="8"/>
  <c r="L2004" i="8"/>
  <c r="K2004" i="8"/>
  <c r="J2004" i="8"/>
  <c r="N2003" i="8"/>
  <c r="M2003" i="8"/>
  <c r="L2003" i="8"/>
  <c r="K2003" i="8"/>
  <c r="J2003" i="8"/>
  <c r="N2002" i="8"/>
  <c r="M2002" i="8"/>
  <c r="L2002" i="8"/>
  <c r="K2002" i="8"/>
  <c r="J2002" i="8"/>
  <c r="N2001" i="8"/>
  <c r="M2001" i="8"/>
  <c r="L2001" i="8"/>
  <c r="K2001" i="8"/>
  <c r="J2001" i="8"/>
  <c r="N2000" i="8"/>
  <c r="M2000" i="8"/>
  <c r="L2000" i="8"/>
  <c r="K2000" i="8"/>
  <c r="J2000" i="8"/>
  <c r="N1999" i="8"/>
  <c r="M1999" i="8"/>
  <c r="L1999" i="8"/>
  <c r="K1999" i="8"/>
  <c r="J1999" i="8"/>
  <c r="N1998" i="8"/>
  <c r="M1998" i="8"/>
  <c r="L1998" i="8"/>
  <c r="K1998" i="8"/>
  <c r="J1998" i="8"/>
  <c r="N1997" i="8"/>
  <c r="M1997" i="8"/>
  <c r="L1997" i="8"/>
  <c r="K1997" i="8"/>
  <c r="J1997" i="8"/>
  <c r="N1996" i="8"/>
  <c r="M1996" i="8"/>
  <c r="L1996" i="8"/>
  <c r="K1996" i="8"/>
  <c r="J1996" i="8"/>
  <c r="N1995" i="8"/>
  <c r="M1995" i="8"/>
  <c r="L1995" i="8"/>
  <c r="K1995" i="8"/>
  <c r="J1995" i="8"/>
  <c r="N1994" i="8"/>
  <c r="M1994" i="8"/>
  <c r="L1994" i="8"/>
  <c r="K1994" i="8"/>
  <c r="J1994" i="8"/>
  <c r="N1993" i="8"/>
  <c r="M1993" i="8"/>
  <c r="L1993" i="8"/>
  <c r="K1993" i="8"/>
  <c r="J1993" i="8"/>
  <c r="N1992" i="8"/>
  <c r="M1992" i="8"/>
  <c r="L1992" i="8"/>
  <c r="K1992" i="8"/>
  <c r="J1992" i="8"/>
  <c r="N1991" i="8"/>
  <c r="M1991" i="8"/>
  <c r="L1991" i="8"/>
  <c r="K1991" i="8"/>
  <c r="J1991" i="8"/>
  <c r="N1990" i="8"/>
  <c r="M1990" i="8"/>
  <c r="L1990" i="8"/>
  <c r="K1990" i="8"/>
  <c r="J1990" i="8"/>
  <c r="N1989" i="8"/>
  <c r="M1989" i="8"/>
  <c r="L1989" i="8"/>
  <c r="K1989" i="8"/>
  <c r="J1989" i="8"/>
  <c r="N1988" i="8"/>
  <c r="M1988" i="8"/>
  <c r="L1988" i="8"/>
  <c r="K1988" i="8"/>
  <c r="J1988" i="8"/>
  <c r="N1987" i="8"/>
  <c r="M1987" i="8"/>
  <c r="L1987" i="8"/>
  <c r="K1987" i="8"/>
  <c r="J1987" i="8"/>
  <c r="N1986" i="8"/>
  <c r="M1986" i="8"/>
  <c r="L1986" i="8"/>
  <c r="K1986" i="8"/>
  <c r="J1986" i="8"/>
  <c r="N1985" i="8"/>
  <c r="M1985" i="8"/>
  <c r="L1985" i="8"/>
  <c r="K1985" i="8"/>
  <c r="J1985" i="8"/>
  <c r="N1984" i="8"/>
  <c r="M1984" i="8"/>
  <c r="L1984" i="8"/>
  <c r="K1984" i="8"/>
  <c r="J1984" i="8"/>
  <c r="N1983" i="8"/>
  <c r="M1983" i="8"/>
  <c r="L1983" i="8"/>
  <c r="K1983" i="8"/>
  <c r="J1983" i="8"/>
  <c r="N1982" i="8"/>
  <c r="M1982" i="8"/>
  <c r="L1982" i="8"/>
  <c r="K1982" i="8"/>
  <c r="J1982" i="8"/>
  <c r="N1981" i="8"/>
  <c r="M1981" i="8"/>
  <c r="L1981" i="8"/>
  <c r="K1981" i="8"/>
  <c r="J1981" i="8"/>
  <c r="N1980" i="8"/>
  <c r="M1980" i="8"/>
  <c r="L1980" i="8"/>
  <c r="K1980" i="8"/>
  <c r="J1980" i="8"/>
  <c r="N1979" i="8"/>
  <c r="M1979" i="8"/>
  <c r="L1979" i="8"/>
  <c r="K1979" i="8"/>
  <c r="J1979" i="8"/>
  <c r="N1978" i="8"/>
  <c r="M1978" i="8"/>
  <c r="L1978" i="8"/>
  <c r="K1978" i="8"/>
  <c r="J1978" i="8"/>
  <c r="N1977" i="8"/>
  <c r="M1977" i="8"/>
  <c r="L1977" i="8"/>
  <c r="K1977" i="8"/>
  <c r="J1977" i="8"/>
  <c r="N1976" i="8"/>
  <c r="M1976" i="8"/>
  <c r="L1976" i="8"/>
  <c r="K1976" i="8"/>
  <c r="J1976" i="8"/>
  <c r="N1975" i="8"/>
  <c r="M1975" i="8"/>
  <c r="L1975" i="8"/>
  <c r="K1975" i="8"/>
  <c r="J1975" i="8"/>
  <c r="N1974" i="8"/>
  <c r="M1974" i="8"/>
  <c r="L1974" i="8"/>
  <c r="K1974" i="8"/>
  <c r="J1974" i="8"/>
  <c r="N1973" i="8"/>
  <c r="M1973" i="8"/>
  <c r="L1973" i="8"/>
  <c r="K1973" i="8"/>
  <c r="J1973" i="8"/>
  <c r="N1972" i="8"/>
  <c r="M1972" i="8"/>
  <c r="L1972" i="8"/>
  <c r="K1972" i="8"/>
  <c r="J1972" i="8"/>
  <c r="N1971" i="8"/>
  <c r="M1971" i="8"/>
  <c r="L1971" i="8"/>
  <c r="K1971" i="8"/>
  <c r="J1971" i="8"/>
  <c r="N1970" i="8"/>
  <c r="M1970" i="8"/>
  <c r="L1970" i="8"/>
  <c r="K1970" i="8"/>
  <c r="J1970" i="8"/>
  <c r="N1969" i="8"/>
  <c r="M1969" i="8"/>
  <c r="L1969" i="8"/>
  <c r="K1969" i="8"/>
  <c r="J1969" i="8"/>
  <c r="N1968" i="8"/>
  <c r="M1968" i="8"/>
  <c r="L1968" i="8"/>
  <c r="K1968" i="8"/>
  <c r="J1968" i="8"/>
  <c r="N1967" i="8"/>
  <c r="M1967" i="8"/>
  <c r="L1967" i="8"/>
  <c r="K1967" i="8"/>
  <c r="J1967" i="8"/>
  <c r="N1966" i="8"/>
  <c r="M1966" i="8"/>
  <c r="L1966" i="8"/>
  <c r="K1966" i="8"/>
  <c r="J1966" i="8"/>
  <c r="N1965" i="8"/>
  <c r="M1965" i="8"/>
  <c r="L1965" i="8"/>
  <c r="K1965" i="8"/>
  <c r="J1965" i="8"/>
  <c r="N1964" i="8"/>
  <c r="M1964" i="8"/>
  <c r="L1964" i="8"/>
  <c r="K1964" i="8"/>
  <c r="J1964" i="8"/>
  <c r="N1963" i="8"/>
  <c r="M1963" i="8"/>
  <c r="L1963" i="8"/>
  <c r="K1963" i="8"/>
  <c r="J1963" i="8"/>
  <c r="N1962" i="8"/>
  <c r="M1962" i="8"/>
  <c r="L1962" i="8"/>
  <c r="K1962" i="8"/>
  <c r="J1962" i="8"/>
  <c r="N1961" i="8"/>
  <c r="M1961" i="8"/>
  <c r="L1961" i="8"/>
  <c r="K1961" i="8"/>
  <c r="J1961" i="8"/>
  <c r="N1960" i="8"/>
  <c r="M1960" i="8"/>
  <c r="L1960" i="8"/>
  <c r="K1960" i="8"/>
  <c r="J1960" i="8"/>
  <c r="N1959" i="8"/>
  <c r="M1959" i="8"/>
  <c r="L1959" i="8"/>
  <c r="K1959" i="8"/>
  <c r="J1959" i="8"/>
  <c r="N1958" i="8"/>
  <c r="M1958" i="8"/>
  <c r="L1958" i="8"/>
  <c r="K1958" i="8"/>
  <c r="J1958" i="8"/>
  <c r="N1957" i="8"/>
  <c r="M1957" i="8"/>
  <c r="L1957" i="8"/>
  <c r="K1957" i="8"/>
  <c r="J1957" i="8"/>
  <c r="N1956" i="8"/>
  <c r="M1956" i="8"/>
  <c r="L1956" i="8"/>
  <c r="K1956" i="8"/>
  <c r="J1956" i="8"/>
  <c r="N1955" i="8"/>
  <c r="M1955" i="8"/>
  <c r="L1955" i="8"/>
  <c r="K1955" i="8"/>
  <c r="J1955" i="8"/>
  <c r="N1954" i="8"/>
  <c r="M1954" i="8"/>
  <c r="L1954" i="8"/>
  <c r="K1954" i="8"/>
  <c r="J1954" i="8"/>
  <c r="N1953" i="8"/>
  <c r="M1953" i="8"/>
  <c r="L1953" i="8"/>
  <c r="K1953" i="8"/>
  <c r="J1953" i="8"/>
  <c r="N1952" i="8"/>
  <c r="M1952" i="8"/>
  <c r="L1952" i="8"/>
  <c r="K1952" i="8"/>
  <c r="J1952" i="8"/>
  <c r="N1951" i="8"/>
  <c r="M1951" i="8"/>
  <c r="L1951" i="8"/>
  <c r="K1951" i="8"/>
  <c r="J1951" i="8"/>
  <c r="N1950" i="8"/>
  <c r="M1950" i="8"/>
  <c r="L1950" i="8"/>
  <c r="K1950" i="8"/>
  <c r="J1950" i="8"/>
  <c r="N1949" i="8"/>
  <c r="M1949" i="8"/>
  <c r="L1949" i="8"/>
  <c r="K1949" i="8"/>
  <c r="J1949" i="8"/>
  <c r="N1948" i="8"/>
  <c r="M1948" i="8"/>
  <c r="L1948" i="8"/>
  <c r="K1948" i="8"/>
  <c r="J1948" i="8"/>
  <c r="N1947" i="8"/>
  <c r="M1947" i="8"/>
  <c r="L1947" i="8"/>
  <c r="K1947" i="8"/>
  <c r="J1947" i="8"/>
  <c r="N1946" i="8"/>
  <c r="M1946" i="8"/>
  <c r="L1946" i="8"/>
  <c r="K1946" i="8"/>
  <c r="J1946" i="8"/>
  <c r="N1945" i="8"/>
  <c r="M1945" i="8"/>
  <c r="L1945" i="8"/>
  <c r="K1945" i="8"/>
  <c r="J1945" i="8"/>
  <c r="N1944" i="8"/>
  <c r="M1944" i="8"/>
  <c r="L1944" i="8"/>
  <c r="K1944" i="8"/>
  <c r="J1944" i="8"/>
  <c r="N1943" i="8"/>
  <c r="M1943" i="8"/>
  <c r="L1943" i="8"/>
  <c r="K1943" i="8"/>
  <c r="J1943" i="8"/>
  <c r="N1942" i="8"/>
  <c r="M1942" i="8"/>
  <c r="L1942" i="8"/>
  <c r="K1942" i="8"/>
  <c r="J1942" i="8"/>
  <c r="N1941" i="8"/>
  <c r="M1941" i="8"/>
  <c r="L1941" i="8"/>
  <c r="K1941" i="8"/>
  <c r="J1941" i="8"/>
  <c r="N1940" i="8"/>
  <c r="M1940" i="8"/>
  <c r="L1940" i="8"/>
  <c r="K1940" i="8"/>
  <c r="J1940" i="8"/>
  <c r="N1939" i="8"/>
  <c r="M1939" i="8"/>
  <c r="L1939" i="8"/>
  <c r="K1939" i="8"/>
  <c r="J1939" i="8"/>
  <c r="N1938" i="8"/>
  <c r="M1938" i="8"/>
  <c r="L1938" i="8"/>
  <c r="K1938" i="8"/>
  <c r="J1938" i="8"/>
  <c r="N1937" i="8"/>
  <c r="M1937" i="8"/>
  <c r="L1937" i="8"/>
  <c r="K1937" i="8"/>
  <c r="J1937" i="8"/>
  <c r="N1936" i="8"/>
  <c r="M1936" i="8"/>
  <c r="L1936" i="8"/>
  <c r="K1936" i="8"/>
  <c r="J1936" i="8"/>
  <c r="N1935" i="8"/>
  <c r="M1935" i="8"/>
  <c r="L1935" i="8"/>
  <c r="K1935" i="8"/>
  <c r="J1935" i="8"/>
  <c r="N1934" i="8"/>
  <c r="M1934" i="8"/>
  <c r="L1934" i="8"/>
  <c r="K1934" i="8"/>
  <c r="J1934" i="8"/>
  <c r="N1933" i="8"/>
  <c r="M1933" i="8"/>
  <c r="L1933" i="8"/>
  <c r="K1933" i="8"/>
  <c r="J1933" i="8"/>
  <c r="N1932" i="8"/>
  <c r="M1932" i="8"/>
  <c r="L1932" i="8"/>
  <c r="K1932" i="8"/>
  <c r="J1932" i="8"/>
  <c r="N1931" i="8"/>
  <c r="M1931" i="8"/>
  <c r="L1931" i="8"/>
  <c r="K1931" i="8"/>
  <c r="J1931" i="8"/>
  <c r="N1930" i="8"/>
  <c r="M1930" i="8"/>
  <c r="L1930" i="8"/>
  <c r="K1930" i="8"/>
  <c r="J1930" i="8"/>
  <c r="N1929" i="8"/>
  <c r="M1929" i="8"/>
  <c r="L1929" i="8"/>
  <c r="K1929" i="8"/>
  <c r="J1929" i="8"/>
  <c r="N1928" i="8"/>
  <c r="M1928" i="8"/>
  <c r="L1928" i="8"/>
  <c r="K1928" i="8"/>
  <c r="J1928" i="8"/>
  <c r="N1927" i="8"/>
  <c r="M1927" i="8"/>
  <c r="L1927" i="8"/>
  <c r="K1927" i="8"/>
  <c r="J1927" i="8"/>
  <c r="N1926" i="8"/>
  <c r="M1926" i="8"/>
  <c r="L1926" i="8"/>
  <c r="K1926" i="8"/>
  <c r="J1926" i="8"/>
  <c r="N1925" i="8"/>
  <c r="M1925" i="8"/>
  <c r="L1925" i="8"/>
  <c r="K1925" i="8"/>
  <c r="J1925" i="8"/>
  <c r="N1924" i="8"/>
  <c r="M1924" i="8"/>
  <c r="L1924" i="8"/>
  <c r="K1924" i="8"/>
  <c r="J1924" i="8"/>
  <c r="N1923" i="8"/>
  <c r="M1923" i="8"/>
  <c r="L1923" i="8"/>
  <c r="K1923" i="8"/>
  <c r="J1923" i="8"/>
  <c r="N1922" i="8"/>
  <c r="M1922" i="8"/>
  <c r="L1922" i="8"/>
  <c r="K1922" i="8"/>
  <c r="J1922" i="8"/>
  <c r="N1921" i="8"/>
  <c r="M1921" i="8"/>
  <c r="L1921" i="8"/>
  <c r="K1921" i="8"/>
  <c r="J1921" i="8"/>
  <c r="N1920" i="8"/>
  <c r="M1920" i="8"/>
  <c r="L1920" i="8"/>
  <c r="K1920" i="8"/>
  <c r="J1920" i="8"/>
  <c r="N1919" i="8"/>
  <c r="M1919" i="8"/>
  <c r="L1919" i="8"/>
  <c r="K1919" i="8"/>
  <c r="J1919" i="8"/>
  <c r="N1918" i="8"/>
  <c r="M1918" i="8"/>
  <c r="L1918" i="8"/>
  <c r="K1918" i="8"/>
  <c r="J1918" i="8"/>
  <c r="N1917" i="8"/>
  <c r="M1917" i="8"/>
  <c r="L1917" i="8"/>
  <c r="K1917" i="8"/>
  <c r="J1917" i="8"/>
  <c r="N1916" i="8"/>
  <c r="M1916" i="8"/>
  <c r="L1916" i="8"/>
  <c r="K1916" i="8"/>
  <c r="J1916" i="8"/>
  <c r="N1915" i="8"/>
  <c r="M1915" i="8"/>
  <c r="L1915" i="8"/>
  <c r="K1915" i="8"/>
  <c r="J1915" i="8"/>
  <c r="N1914" i="8"/>
  <c r="M1914" i="8"/>
  <c r="L1914" i="8"/>
  <c r="K1914" i="8"/>
  <c r="J1914" i="8"/>
  <c r="N1913" i="8"/>
  <c r="M1913" i="8"/>
  <c r="L1913" i="8"/>
  <c r="K1913" i="8"/>
  <c r="J1913" i="8"/>
  <c r="N1912" i="8"/>
  <c r="M1912" i="8"/>
  <c r="L1912" i="8"/>
  <c r="K1912" i="8"/>
  <c r="J1912" i="8"/>
  <c r="N1911" i="8"/>
  <c r="M1911" i="8"/>
  <c r="L1911" i="8"/>
  <c r="K1911" i="8"/>
  <c r="J1911" i="8"/>
  <c r="N1910" i="8"/>
  <c r="M1910" i="8"/>
  <c r="L1910" i="8"/>
  <c r="K1910" i="8"/>
  <c r="J1910" i="8"/>
  <c r="N1909" i="8"/>
  <c r="M1909" i="8"/>
  <c r="L1909" i="8"/>
  <c r="K1909" i="8"/>
  <c r="J1909" i="8"/>
  <c r="N1908" i="8"/>
  <c r="M1908" i="8"/>
  <c r="L1908" i="8"/>
  <c r="K1908" i="8"/>
  <c r="J1908" i="8"/>
  <c r="N1907" i="8"/>
  <c r="M1907" i="8"/>
  <c r="L1907" i="8"/>
  <c r="K1907" i="8"/>
  <c r="J1907" i="8"/>
  <c r="N1906" i="8"/>
  <c r="M1906" i="8"/>
  <c r="L1906" i="8"/>
  <c r="K1906" i="8"/>
  <c r="J1906" i="8"/>
  <c r="N1905" i="8"/>
  <c r="M1905" i="8"/>
  <c r="L1905" i="8"/>
  <c r="K1905" i="8"/>
  <c r="J1905" i="8"/>
  <c r="N1904" i="8"/>
  <c r="M1904" i="8"/>
  <c r="L1904" i="8"/>
  <c r="K1904" i="8"/>
  <c r="J1904" i="8"/>
  <c r="N1903" i="8"/>
  <c r="M1903" i="8"/>
  <c r="L1903" i="8"/>
  <c r="K1903" i="8"/>
  <c r="J1903" i="8"/>
  <c r="N1902" i="8"/>
  <c r="M1902" i="8"/>
  <c r="L1902" i="8"/>
  <c r="K1902" i="8"/>
  <c r="J1902" i="8"/>
  <c r="N1901" i="8"/>
  <c r="M1901" i="8"/>
  <c r="L1901" i="8"/>
  <c r="K1901" i="8"/>
  <c r="J1901" i="8"/>
  <c r="N1900" i="8"/>
  <c r="M1900" i="8"/>
  <c r="L1900" i="8"/>
  <c r="K1900" i="8"/>
  <c r="J1900" i="8"/>
  <c r="N1899" i="8"/>
  <c r="M1899" i="8"/>
  <c r="L1899" i="8"/>
  <c r="K1899" i="8"/>
  <c r="J1899" i="8"/>
  <c r="N1898" i="8"/>
  <c r="M1898" i="8"/>
  <c r="L1898" i="8"/>
  <c r="K1898" i="8"/>
  <c r="J1898" i="8"/>
  <c r="N1897" i="8"/>
  <c r="M1897" i="8"/>
  <c r="L1897" i="8"/>
  <c r="K1897" i="8"/>
  <c r="J1897" i="8"/>
  <c r="N1896" i="8"/>
  <c r="M1896" i="8"/>
  <c r="L1896" i="8"/>
  <c r="K1896" i="8"/>
  <c r="J1896" i="8"/>
  <c r="N1895" i="8"/>
  <c r="M1895" i="8"/>
  <c r="L1895" i="8"/>
  <c r="K1895" i="8"/>
  <c r="J1895" i="8"/>
  <c r="N1894" i="8"/>
  <c r="M1894" i="8"/>
  <c r="L1894" i="8"/>
  <c r="K1894" i="8"/>
  <c r="J1894" i="8"/>
  <c r="N1893" i="8"/>
  <c r="M1893" i="8"/>
  <c r="L1893" i="8"/>
  <c r="K1893" i="8"/>
  <c r="J1893" i="8"/>
  <c r="N1892" i="8"/>
  <c r="M1892" i="8"/>
  <c r="L1892" i="8"/>
  <c r="K1892" i="8"/>
  <c r="J1892" i="8"/>
  <c r="N1891" i="8"/>
  <c r="M1891" i="8"/>
  <c r="L1891" i="8"/>
  <c r="K1891" i="8"/>
  <c r="J1891" i="8"/>
  <c r="N1890" i="8"/>
  <c r="M1890" i="8"/>
  <c r="L1890" i="8"/>
  <c r="K1890" i="8"/>
  <c r="J1890" i="8"/>
  <c r="N1889" i="8"/>
  <c r="M1889" i="8"/>
  <c r="L1889" i="8"/>
  <c r="K1889" i="8"/>
  <c r="J1889" i="8"/>
  <c r="N1888" i="8"/>
  <c r="M1888" i="8"/>
  <c r="L1888" i="8"/>
  <c r="K1888" i="8"/>
  <c r="J1888" i="8"/>
  <c r="N1887" i="8"/>
  <c r="M1887" i="8"/>
  <c r="L1887" i="8"/>
  <c r="K1887" i="8"/>
  <c r="J1887" i="8"/>
  <c r="N1886" i="8"/>
  <c r="M1886" i="8"/>
  <c r="L1886" i="8"/>
  <c r="K1886" i="8"/>
  <c r="J1886" i="8"/>
  <c r="N1885" i="8"/>
  <c r="M1885" i="8"/>
  <c r="L1885" i="8"/>
  <c r="K1885" i="8"/>
  <c r="J1885" i="8"/>
  <c r="N1884" i="8"/>
  <c r="M1884" i="8"/>
  <c r="L1884" i="8"/>
  <c r="K1884" i="8"/>
  <c r="J1884" i="8"/>
  <c r="N1883" i="8"/>
  <c r="M1883" i="8"/>
  <c r="L1883" i="8"/>
  <c r="K1883" i="8"/>
  <c r="J1883" i="8"/>
  <c r="N1882" i="8"/>
  <c r="M1882" i="8"/>
  <c r="L1882" i="8"/>
  <c r="K1882" i="8"/>
  <c r="J1882" i="8"/>
  <c r="N1881" i="8"/>
  <c r="M1881" i="8"/>
  <c r="L1881" i="8"/>
  <c r="K1881" i="8"/>
  <c r="J1881" i="8"/>
  <c r="N1880" i="8"/>
  <c r="M1880" i="8"/>
  <c r="L1880" i="8"/>
  <c r="K1880" i="8"/>
  <c r="J1880" i="8"/>
  <c r="N1879" i="8"/>
  <c r="M1879" i="8"/>
  <c r="L1879" i="8"/>
  <c r="K1879" i="8"/>
  <c r="J1879" i="8"/>
  <c r="N1878" i="8"/>
  <c r="M1878" i="8"/>
  <c r="L1878" i="8"/>
  <c r="K1878" i="8"/>
  <c r="J1878" i="8"/>
  <c r="N1877" i="8"/>
  <c r="M1877" i="8"/>
  <c r="L1877" i="8"/>
  <c r="K1877" i="8"/>
  <c r="J1877" i="8"/>
  <c r="N1876" i="8"/>
  <c r="M1876" i="8"/>
  <c r="L1876" i="8"/>
  <c r="K1876" i="8"/>
  <c r="J1876" i="8"/>
  <c r="N1875" i="8"/>
  <c r="M1875" i="8"/>
  <c r="L1875" i="8"/>
  <c r="K1875" i="8"/>
  <c r="J1875" i="8"/>
  <c r="N1874" i="8"/>
  <c r="M1874" i="8"/>
  <c r="L1874" i="8"/>
  <c r="K1874" i="8"/>
  <c r="J1874" i="8"/>
  <c r="N1873" i="8"/>
  <c r="M1873" i="8"/>
  <c r="L1873" i="8"/>
  <c r="K1873" i="8"/>
  <c r="J1873" i="8"/>
  <c r="N1872" i="8"/>
  <c r="M1872" i="8"/>
  <c r="L1872" i="8"/>
  <c r="K1872" i="8"/>
  <c r="J1872" i="8"/>
  <c r="N1871" i="8"/>
  <c r="M1871" i="8"/>
  <c r="L1871" i="8"/>
  <c r="K1871" i="8"/>
  <c r="J1871" i="8"/>
  <c r="N1870" i="8"/>
  <c r="M1870" i="8"/>
  <c r="L1870" i="8"/>
  <c r="K1870" i="8"/>
  <c r="J1870" i="8"/>
  <c r="N1869" i="8"/>
  <c r="M1869" i="8"/>
  <c r="L1869" i="8"/>
  <c r="K1869" i="8"/>
  <c r="J1869" i="8"/>
  <c r="N1868" i="8"/>
  <c r="M1868" i="8"/>
  <c r="L1868" i="8"/>
  <c r="K1868" i="8"/>
  <c r="J1868" i="8"/>
  <c r="N1867" i="8"/>
  <c r="M1867" i="8"/>
  <c r="L1867" i="8"/>
  <c r="K1867" i="8"/>
  <c r="J1867" i="8"/>
  <c r="N1866" i="8"/>
  <c r="M1866" i="8"/>
  <c r="L1866" i="8"/>
  <c r="K1866" i="8"/>
  <c r="J1866" i="8"/>
  <c r="N1865" i="8"/>
  <c r="M1865" i="8"/>
  <c r="L1865" i="8"/>
  <c r="K1865" i="8"/>
  <c r="J1865" i="8"/>
  <c r="N1864" i="8"/>
  <c r="M1864" i="8"/>
  <c r="L1864" i="8"/>
  <c r="K1864" i="8"/>
  <c r="J1864" i="8"/>
  <c r="N1863" i="8"/>
  <c r="M1863" i="8"/>
  <c r="L1863" i="8"/>
  <c r="K1863" i="8"/>
  <c r="J1863" i="8"/>
  <c r="N1862" i="8"/>
  <c r="M1862" i="8"/>
  <c r="L1862" i="8"/>
  <c r="K1862" i="8"/>
  <c r="J1862" i="8"/>
  <c r="N1861" i="8"/>
  <c r="M1861" i="8"/>
  <c r="L1861" i="8"/>
  <c r="K1861" i="8"/>
  <c r="J1861" i="8"/>
  <c r="N1860" i="8"/>
  <c r="M1860" i="8"/>
  <c r="L1860" i="8"/>
  <c r="K1860" i="8"/>
  <c r="J1860" i="8"/>
  <c r="N1859" i="8"/>
  <c r="M1859" i="8"/>
  <c r="L1859" i="8"/>
  <c r="K1859" i="8"/>
  <c r="J1859" i="8"/>
  <c r="N1858" i="8"/>
  <c r="M1858" i="8"/>
  <c r="L1858" i="8"/>
  <c r="K1858" i="8"/>
  <c r="J1858" i="8"/>
  <c r="N1857" i="8"/>
  <c r="M1857" i="8"/>
  <c r="L1857" i="8"/>
  <c r="K1857" i="8"/>
  <c r="J1857" i="8"/>
  <c r="N1856" i="8"/>
  <c r="M1856" i="8"/>
  <c r="L1856" i="8"/>
  <c r="K1856" i="8"/>
  <c r="J1856" i="8"/>
  <c r="N1855" i="8"/>
  <c r="M1855" i="8"/>
  <c r="L1855" i="8"/>
  <c r="K1855" i="8"/>
  <c r="J1855" i="8"/>
  <c r="N1854" i="8"/>
  <c r="M1854" i="8"/>
  <c r="L1854" i="8"/>
  <c r="K1854" i="8"/>
  <c r="J1854" i="8"/>
  <c r="N1853" i="8"/>
  <c r="M1853" i="8"/>
  <c r="L1853" i="8"/>
  <c r="K1853" i="8"/>
  <c r="J1853" i="8"/>
  <c r="N1852" i="8"/>
  <c r="M1852" i="8"/>
  <c r="L1852" i="8"/>
  <c r="K1852" i="8"/>
  <c r="J1852" i="8"/>
  <c r="N1851" i="8"/>
  <c r="M1851" i="8"/>
  <c r="L1851" i="8"/>
  <c r="K1851" i="8"/>
  <c r="J1851" i="8"/>
  <c r="N1850" i="8"/>
  <c r="M1850" i="8"/>
  <c r="L1850" i="8"/>
  <c r="K1850" i="8"/>
  <c r="J1850" i="8"/>
  <c r="N1849" i="8"/>
  <c r="M1849" i="8"/>
  <c r="L1849" i="8"/>
  <c r="K1849" i="8"/>
  <c r="J1849" i="8"/>
  <c r="N1848" i="8"/>
  <c r="M1848" i="8"/>
  <c r="L1848" i="8"/>
  <c r="K1848" i="8"/>
  <c r="J1848" i="8"/>
  <c r="N1847" i="8"/>
  <c r="M1847" i="8"/>
  <c r="L1847" i="8"/>
  <c r="K1847" i="8"/>
  <c r="J1847" i="8"/>
  <c r="N1846" i="8"/>
  <c r="M1846" i="8"/>
  <c r="L1846" i="8"/>
  <c r="K1846" i="8"/>
  <c r="J1846" i="8"/>
  <c r="N1845" i="8"/>
  <c r="M1845" i="8"/>
  <c r="L1845" i="8"/>
  <c r="K1845" i="8"/>
  <c r="J1845" i="8"/>
  <c r="N1844" i="8"/>
  <c r="M1844" i="8"/>
  <c r="L1844" i="8"/>
  <c r="K1844" i="8"/>
  <c r="J1844" i="8"/>
  <c r="N1843" i="8"/>
  <c r="M1843" i="8"/>
  <c r="L1843" i="8"/>
  <c r="K1843" i="8"/>
  <c r="J1843" i="8"/>
  <c r="N1842" i="8"/>
  <c r="M1842" i="8"/>
  <c r="L1842" i="8"/>
  <c r="K1842" i="8"/>
  <c r="J1842" i="8"/>
  <c r="N1841" i="8"/>
  <c r="M1841" i="8"/>
  <c r="L1841" i="8"/>
  <c r="K1841" i="8"/>
  <c r="J1841" i="8"/>
  <c r="N1840" i="8"/>
  <c r="M1840" i="8"/>
  <c r="L1840" i="8"/>
  <c r="K1840" i="8"/>
  <c r="J1840" i="8"/>
  <c r="N1839" i="8"/>
  <c r="M1839" i="8"/>
  <c r="L1839" i="8"/>
  <c r="K1839" i="8"/>
  <c r="J1839" i="8"/>
  <c r="N1838" i="8"/>
  <c r="M1838" i="8"/>
  <c r="L1838" i="8"/>
  <c r="K1838" i="8"/>
  <c r="J1838" i="8"/>
  <c r="N1837" i="8"/>
  <c r="M1837" i="8"/>
  <c r="L1837" i="8"/>
  <c r="K1837" i="8"/>
  <c r="J1837" i="8"/>
  <c r="N1836" i="8"/>
  <c r="M1836" i="8"/>
  <c r="L1836" i="8"/>
  <c r="K1836" i="8"/>
  <c r="J1836" i="8"/>
  <c r="N1835" i="8"/>
  <c r="M1835" i="8"/>
  <c r="L1835" i="8"/>
  <c r="K1835" i="8"/>
  <c r="J1835" i="8"/>
  <c r="N1834" i="8"/>
  <c r="M1834" i="8"/>
  <c r="L1834" i="8"/>
  <c r="K1834" i="8"/>
  <c r="J1834" i="8"/>
  <c r="N1833" i="8"/>
  <c r="M1833" i="8"/>
  <c r="L1833" i="8"/>
  <c r="K1833" i="8"/>
  <c r="J1833" i="8"/>
  <c r="N1832" i="8"/>
  <c r="M1832" i="8"/>
  <c r="L1832" i="8"/>
  <c r="K1832" i="8"/>
  <c r="J1832" i="8"/>
  <c r="N1831" i="8"/>
  <c r="M1831" i="8"/>
  <c r="L1831" i="8"/>
  <c r="K1831" i="8"/>
  <c r="J1831" i="8"/>
  <c r="N1830" i="8"/>
  <c r="M1830" i="8"/>
  <c r="L1830" i="8"/>
  <c r="K1830" i="8"/>
  <c r="J1830" i="8"/>
  <c r="N1829" i="8"/>
  <c r="M1829" i="8"/>
  <c r="L1829" i="8"/>
  <c r="K1829" i="8"/>
  <c r="J1829" i="8"/>
  <c r="N1828" i="8"/>
  <c r="M1828" i="8"/>
  <c r="L1828" i="8"/>
  <c r="K1828" i="8"/>
  <c r="J1828" i="8"/>
  <c r="N1827" i="8"/>
  <c r="M1827" i="8"/>
  <c r="L1827" i="8"/>
  <c r="K1827" i="8"/>
  <c r="J1827" i="8"/>
  <c r="N1826" i="8"/>
  <c r="M1826" i="8"/>
  <c r="L1826" i="8"/>
  <c r="K1826" i="8"/>
  <c r="J1826" i="8"/>
  <c r="N1825" i="8"/>
  <c r="M1825" i="8"/>
  <c r="L1825" i="8"/>
  <c r="K1825" i="8"/>
  <c r="J1825" i="8"/>
  <c r="N1824" i="8"/>
  <c r="M1824" i="8"/>
  <c r="L1824" i="8"/>
  <c r="K1824" i="8"/>
  <c r="J1824" i="8"/>
  <c r="N1823" i="8"/>
  <c r="M1823" i="8"/>
  <c r="L1823" i="8"/>
  <c r="K1823" i="8"/>
  <c r="J1823" i="8"/>
  <c r="N1822" i="8"/>
  <c r="M1822" i="8"/>
  <c r="L1822" i="8"/>
  <c r="K1822" i="8"/>
  <c r="J1822" i="8"/>
  <c r="N1821" i="8"/>
  <c r="M1821" i="8"/>
  <c r="L1821" i="8"/>
  <c r="K1821" i="8"/>
  <c r="J1821" i="8"/>
  <c r="N1820" i="8"/>
  <c r="M1820" i="8"/>
  <c r="L1820" i="8"/>
  <c r="K1820" i="8"/>
  <c r="J1820" i="8"/>
  <c r="N1819" i="8"/>
  <c r="M1819" i="8"/>
  <c r="L1819" i="8"/>
  <c r="K1819" i="8"/>
  <c r="J1819" i="8"/>
  <c r="N1818" i="8"/>
  <c r="M1818" i="8"/>
  <c r="L1818" i="8"/>
  <c r="K1818" i="8"/>
  <c r="J1818" i="8"/>
  <c r="N1817" i="8"/>
  <c r="M1817" i="8"/>
  <c r="L1817" i="8"/>
  <c r="K1817" i="8"/>
  <c r="J1817" i="8"/>
  <c r="N1816" i="8"/>
  <c r="M1816" i="8"/>
  <c r="L1816" i="8"/>
  <c r="K1816" i="8"/>
  <c r="J1816" i="8"/>
  <c r="N1815" i="8"/>
  <c r="M1815" i="8"/>
  <c r="L1815" i="8"/>
  <c r="K1815" i="8"/>
  <c r="J1815" i="8"/>
  <c r="N1814" i="8"/>
  <c r="M1814" i="8"/>
  <c r="L1814" i="8"/>
  <c r="K1814" i="8"/>
  <c r="J1814" i="8"/>
  <c r="N1813" i="8"/>
  <c r="M1813" i="8"/>
  <c r="L1813" i="8"/>
  <c r="K1813" i="8"/>
  <c r="J1813" i="8"/>
  <c r="N1812" i="8"/>
  <c r="M1812" i="8"/>
  <c r="L1812" i="8"/>
  <c r="K1812" i="8"/>
  <c r="J1812" i="8"/>
  <c r="N1811" i="8"/>
  <c r="M1811" i="8"/>
  <c r="L1811" i="8"/>
  <c r="K1811" i="8"/>
  <c r="J1811" i="8"/>
  <c r="N1810" i="8"/>
  <c r="M1810" i="8"/>
  <c r="L1810" i="8"/>
  <c r="K1810" i="8"/>
  <c r="J1810" i="8"/>
  <c r="N1809" i="8"/>
  <c r="M1809" i="8"/>
  <c r="L1809" i="8"/>
  <c r="K1809" i="8"/>
  <c r="J1809" i="8"/>
  <c r="N1808" i="8"/>
  <c r="M1808" i="8"/>
  <c r="L1808" i="8"/>
  <c r="K1808" i="8"/>
  <c r="J1808" i="8"/>
  <c r="N1807" i="8"/>
  <c r="M1807" i="8"/>
  <c r="L1807" i="8"/>
  <c r="K1807" i="8"/>
  <c r="J1807" i="8"/>
  <c r="N1806" i="8"/>
  <c r="M1806" i="8"/>
  <c r="L1806" i="8"/>
  <c r="K1806" i="8"/>
  <c r="J1806" i="8"/>
  <c r="N1805" i="8"/>
  <c r="M1805" i="8"/>
  <c r="L1805" i="8"/>
  <c r="K1805" i="8"/>
  <c r="J1805" i="8"/>
  <c r="N1804" i="8"/>
  <c r="M1804" i="8"/>
  <c r="L1804" i="8"/>
  <c r="K1804" i="8"/>
  <c r="J1804" i="8"/>
  <c r="N1803" i="8"/>
  <c r="M1803" i="8"/>
  <c r="L1803" i="8"/>
  <c r="K1803" i="8"/>
  <c r="J1803" i="8"/>
  <c r="N1802" i="8"/>
  <c r="M1802" i="8"/>
  <c r="L1802" i="8"/>
  <c r="K1802" i="8"/>
  <c r="J1802" i="8"/>
  <c r="N1801" i="8"/>
  <c r="M1801" i="8"/>
  <c r="L1801" i="8"/>
  <c r="K1801" i="8"/>
  <c r="J1801" i="8"/>
  <c r="N1800" i="8"/>
  <c r="M1800" i="8"/>
  <c r="L1800" i="8"/>
  <c r="K1800" i="8"/>
  <c r="J1800" i="8"/>
  <c r="N1799" i="8"/>
  <c r="M1799" i="8"/>
  <c r="L1799" i="8"/>
  <c r="K1799" i="8"/>
  <c r="J1799" i="8"/>
  <c r="N1798" i="8"/>
  <c r="M1798" i="8"/>
  <c r="L1798" i="8"/>
  <c r="K1798" i="8"/>
  <c r="J1798" i="8"/>
  <c r="N1797" i="8"/>
  <c r="M1797" i="8"/>
  <c r="L1797" i="8"/>
  <c r="K1797" i="8"/>
  <c r="J1797" i="8"/>
  <c r="N1796" i="8"/>
  <c r="M1796" i="8"/>
  <c r="L1796" i="8"/>
  <c r="K1796" i="8"/>
  <c r="J1796" i="8"/>
  <c r="N1795" i="8"/>
  <c r="M1795" i="8"/>
  <c r="L1795" i="8"/>
  <c r="K1795" i="8"/>
  <c r="J1795" i="8"/>
  <c r="N1794" i="8"/>
  <c r="M1794" i="8"/>
  <c r="L1794" i="8"/>
  <c r="K1794" i="8"/>
  <c r="J1794" i="8"/>
  <c r="N1793" i="8"/>
  <c r="M1793" i="8"/>
  <c r="L1793" i="8"/>
  <c r="K1793" i="8"/>
  <c r="J1793" i="8"/>
  <c r="N1792" i="8"/>
  <c r="M1792" i="8"/>
  <c r="L1792" i="8"/>
  <c r="K1792" i="8"/>
  <c r="J1792" i="8"/>
  <c r="N1791" i="8"/>
  <c r="M1791" i="8"/>
  <c r="L1791" i="8"/>
  <c r="K1791" i="8"/>
  <c r="J1791" i="8"/>
  <c r="N1790" i="8"/>
  <c r="M1790" i="8"/>
  <c r="L1790" i="8"/>
  <c r="K1790" i="8"/>
  <c r="J1790" i="8"/>
  <c r="N1789" i="8"/>
  <c r="M1789" i="8"/>
  <c r="L1789" i="8"/>
  <c r="K1789" i="8"/>
  <c r="J1789" i="8"/>
  <c r="N1788" i="8"/>
  <c r="M1788" i="8"/>
  <c r="L1788" i="8"/>
  <c r="K1788" i="8"/>
  <c r="J1788" i="8"/>
  <c r="N1787" i="8"/>
  <c r="M1787" i="8"/>
  <c r="L1787" i="8"/>
  <c r="K1787" i="8"/>
  <c r="J1787" i="8"/>
  <c r="N1786" i="8"/>
  <c r="M1786" i="8"/>
  <c r="L1786" i="8"/>
  <c r="K1786" i="8"/>
  <c r="J1786" i="8"/>
  <c r="N1785" i="8"/>
  <c r="M1785" i="8"/>
  <c r="L1785" i="8"/>
  <c r="K1785" i="8"/>
  <c r="J1785" i="8"/>
  <c r="N1784" i="8"/>
  <c r="M1784" i="8"/>
  <c r="L1784" i="8"/>
  <c r="K1784" i="8"/>
  <c r="J1784" i="8"/>
  <c r="N1783" i="8"/>
  <c r="M1783" i="8"/>
  <c r="L1783" i="8"/>
  <c r="K1783" i="8"/>
  <c r="J1783" i="8"/>
  <c r="N1782" i="8"/>
  <c r="M1782" i="8"/>
  <c r="L1782" i="8"/>
  <c r="K1782" i="8"/>
  <c r="J1782" i="8"/>
  <c r="N1781" i="8"/>
  <c r="M1781" i="8"/>
  <c r="L1781" i="8"/>
  <c r="K1781" i="8"/>
  <c r="J1781" i="8"/>
  <c r="N1780" i="8"/>
  <c r="M1780" i="8"/>
  <c r="L1780" i="8"/>
  <c r="K1780" i="8"/>
  <c r="J1780" i="8"/>
  <c r="N1779" i="8"/>
  <c r="M1779" i="8"/>
  <c r="L1779" i="8"/>
  <c r="K1779" i="8"/>
  <c r="J1779" i="8"/>
  <c r="N1778" i="8"/>
  <c r="M1778" i="8"/>
  <c r="L1778" i="8"/>
  <c r="K1778" i="8"/>
  <c r="J1778" i="8"/>
  <c r="N1777" i="8"/>
  <c r="M1777" i="8"/>
  <c r="L1777" i="8"/>
  <c r="K1777" i="8"/>
  <c r="J1777" i="8"/>
  <c r="N1776" i="8"/>
  <c r="M1776" i="8"/>
  <c r="L1776" i="8"/>
  <c r="K1776" i="8"/>
  <c r="J1776" i="8"/>
  <c r="N1775" i="8"/>
  <c r="M1775" i="8"/>
  <c r="L1775" i="8"/>
  <c r="K1775" i="8"/>
  <c r="J1775" i="8"/>
  <c r="N1774" i="8"/>
  <c r="M1774" i="8"/>
  <c r="L1774" i="8"/>
  <c r="K1774" i="8"/>
  <c r="J1774" i="8"/>
  <c r="N1773" i="8"/>
  <c r="M1773" i="8"/>
  <c r="L1773" i="8"/>
  <c r="K1773" i="8"/>
  <c r="J1773" i="8"/>
  <c r="N1772" i="8"/>
  <c r="M1772" i="8"/>
  <c r="L1772" i="8"/>
  <c r="K1772" i="8"/>
  <c r="J1772" i="8"/>
  <c r="N1771" i="8"/>
  <c r="M1771" i="8"/>
  <c r="L1771" i="8"/>
  <c r="K1771" i="8"/>
  <c r="J1771" i="8"/>
  <c r="N1770" i="8"/>
  <c r="M1770" i="8"/>
  <c r="L1770" i="8"/>
  <c r="K1770" i="8"/>
  <c r="J1770" i="8"/>
  <c r="N1769" i="8"/>
  <c r="M1769" i="8"/>
  <c r="L1769" i="8"/>
  <c r="K1769" i="8"/>
  <c r="J1769" i="8"/>
  <c r="N1768" i="8"/>
  <c r="M1768" i="8"/>
  <c r="L1768" i="8"/>
  <c r="K1768" i="8"/>
  <c r="J1768" i="8"/>
  <c r="N1767" i="8"/>
  <c r="M1767" i="8"/>
  <c r="L1767" i="8"/>
  <c r="K1767" i="8"/>
  <c r="J1767" i="8"/>
  <c r="N1766" i="8"/>
  <c r="M1766" i="8"/>
  <c r="L1766" i="8"/>
  <c r="K1766" i="8"/>
  <c r="J1766" i="8"/>
  <c r="N1765" i="8"/>
  <c r="M1765" i="8"/>
  <c r="L1765" i="8"/>
  <c r="K1765" i="8"/>
  <c r="J1765" i="8"/>
  <c r="N1764" i="8"/>
  <c r="M1764" i="8"/>
  <c r="L1764" i="8"/>
  <c r="K1764" i="8"/>
  <c r="J1764" i="8"/>
  <c r="N1763" i="8"/>
  <c r="M1763" i="8"/>
  <c r="L1763" i="8"/>
  <c r="K1763" i="8"/>
  <c r="J1763" i="8"/>
  <c r="N1762" i="8"/>
  <c r="M1762" i="8"/>
  <c r="L1762" i="8"/>
  <c r="K1762" i="8"/>
  <c r="J1762" i="8"/>
  <c r="N1761" i="8"/>
  <c r="M1761" i="8"/>
  <c r="L1761" i="8"/>
  <c r="K1761" i="8"/>
  <c r="J1761" i="8"/>
  <c r="N1760" i="8"/>
  <c r="M1760" i="8"/>
  <c r="L1760" i="8"/>
  <c r="K1760" i="8"/>
  <c r="J1760" i="8"/>
  <c r="N1759" i="8"/>
  <c r="M1759" i="8"/>
  <c r="L1759" i="8"/>
  <c r="K1759" i="8"/>
  <c r="J1759" i="8"/>
  <c r="N1758" i="8"/>
  <c r="M1758" i="8"/>
  <c r="L1758" i="8"/>
  <c r="K1758" i="8"/>
  <c r="J1758" i="8"/>
  <c r="N1757" i="8"/>
  <c r="M1757" i="8"/>
  <c r="L1757" i="8"/>
  <c r="K1757" i="8"/>
  <c r="J1757" i="8"/>
  <c r="N1756" i="8"/>
  <c r="M1756" i="8"/>
  <c r="L1756" i="8"/>
  <c r="K1756" i="8"/>
  <c r="J1756" i="8"/>
  <c r="N1755" i="8"/>
  <c r="M1755" i="8"/>
  <c r="L1755" i="8"/>
  <c r="K1755" i="8"/>
  <c r="J1755" i="8"/>
  <c r="N1754" i="8"/>
  <c r="M1754" i="8"/>
  <c r="L1754" i="8"/>
  <c r="K1754" i="8"/>
  <c r="J1754" i="8"/>
  <c r="N1753" i="8"/>
  <c r="M1753" i="8"/>
  <c r="L1753" i="8"/>
  <c r="K1753" i="8"/>
  <c r="J1753" i="8"/>
  <c r="N1752" i="8"/>
  <c r="M1752" i="8"/>
  <c r="L1752" i="8"/>
  <c r="K1752" i="8"/>
  <c r="J1752" i="8"/>
  <c r="N1751" i="8"/>
  <c r="M1751" i="8"/>
  <c r="L1751" i="8"/>
  <c r="K1751" i="8"/>
  <c r="J1751" i="8"/>
  <c r="N1750" i="8"/>
  <c r="M1750" i="8"/>
  <c r="L1750" i="8"/>
  <c r="K1750" i="8"/>
  <c r="J1750" i="8"/>
  <c r="N1749" i="8"/>
  <c r="M1749" i="8"/>
  <c r="L1749" i="8"/>
  <c r="K1749" i="8"/>
  <c r="J1749" i="8"/>
  <c r="N1748" i="8"/>
  <c r="M1748" i="8"/>
  <c r="L1748" i="8"/>
  <c r="K1748" i="8"/>
  <c r="J1748" i="8"/>
  <c r="N1747" i="8"/>
  <c r="M1747" i="8"/>
  <c r="L1747" i="8"/>
  <c r="K1747" i="8"/>
  <c r="J1747" i="8"/>
  <c r="N1746" i="8"/>
  <c r="M1746" i="8"/>
  <c r="L1746" i="8"/>
  <c r="K1746" i="8"/>
  <c r="J1746" i="8"/>
  <c r="N1745" i="8"/>
  <c r="M1745" i="8"/>
  <c r="L1745" i="8"/>
  <c r="K1745" i="8"/>
  <c r="J1745" i="8"/>
  <c r="N1744" i="8"/>
  <c r="M1744" i="8"/>
  <c r="L1744" i="8"/>
  <c r="K1744" i="8"/>
  <c r="J1744" i="8"/>
  <c r="N1743" i="8"/>
  <c r="M1743" i="8"/>
  <c r="L1743" i="8"/>
  <c r="K1743" i="8"/>
  <c r="J1743" i="8"/>
  <c r="N1742" i="8"/>
  <c r="M1742" i="8"/>
  <c r="L1742" i="8"/>
  <c r="K1742" i="8"/>
  <c r="J1742" i="8"/>
  <c r="N1741" i="8"/>
  <c r="M1741" i="8"/>
  <c r="L1741" i="8"/>
  <c r="K1741" i="8"/>
  <c r="J1741" i="8"/>
  <c r="N1740" i="8"/>
  <c r="M1740" i="8"/>
  <c r="L1740" i="8"/>
  <c r="K1740" i="8"/>
  <c r="J1740" i="8"/>
  <c r="N1739" i="8"/>
  <c r="M1739" i="8"/>
  <c r="L1739" i="8"/>
  <c r="K1739" i="8"/>
  <c r="J1739" i="8"/>
  <c r="N1738" i="8"/>
  <c r="M1738" i="8"/>
  <c r="L1738" i="8"/>
  <c r="K1738" i="8"/>
  <c r="J1738" i="8"/>
  <c r="N1737" i="8"/>
  <c r="M1737" i="8"/>
  <c r="L1737" i="8"/>
  <c r="K1737" i="8"/>
  <c r="J1737" i="8"/>
  <c r="N1736" i="8"/>
  <c r="M1736" i="8"/>
  <c r="L1736" i="8"/>
  <c r="K1736" i="8"/>
  <c r="J1736" i="8"/>
  <c r="N1735" i="8"/>
  <c r="M1735" i="8"/>
  <c r="L1735" i="8"/>
  <c r="K1735" i="8"/>
  <c r="J1735" i="8"/>
  <c r="N1734" i="8"/>
  <c r="M1734" i="8"/>
  <c r="L1734" i="8"/>
  <c r="K1734" i="8"/>
  <c r="J1734" i="8"/>
  <c r="N1733" i="8"/>
  <c r="M1733" i="8"/>
  <c r="L1733" i="8"/>
  <c r="K1733" i="8"/>
  <c r="J1733" i="8"/>
  <c r="N1732" i="8"/>
  <c r="M1732" i="8"/>
  <c r="L1732" i="8"/>
  <c r="K1732" i="8"/>
  <c r="J1732" i="8"/>
  <c r="N1731" i="8"/>
  <c r="M1731" i="8"/>
  <c r="L1731" i="8"/>
  <c r="K1731" i="8"/>
  <c r="J1731" i="8"/>
  <c r="N1730" i="8"/>
  <c r="M1730" i="8"/>
  <c r="L1730" i="8"/>
  <c r="K1730" i="8"/>
  <c r="J1730" i="8"/>
  <c r="N1729" i="8"/>
  <c r="M1729" i="8"/>
  <c r="L1729" i="8"/>
  <c r="K1729" i="8"/>
  <c r="J1729" i="8"/>
  <c r="N1728" i="8"/>
  <c r="M1728" i="8"/>
  <c r="L1728" i="8"/>
  <c r="K1728" i="8"/>
  <c r="J1728" i="8"/>
  <c r="N1727" i="8"/>
  <c r="M1727" i="8"/>
  <c r="L1727" i="8"/>
  <c r="K1727" i="8"/>
  <c r="J1727" i="8"/>
  <c r="N1726" i="8"/>
  <c r="M1726" i="8"/>
  <c r="L1726" i="8"/>
  <c r="K1726" i="8"/>
  <c r="J1726" i="8"/>
  <c r="N1725" i="8"/>
  <c r="M1725" i="8"/>
  <c r="L1725" i="8"/>
  <c r="K1725" i="8"/>
  <c r="J1725" i="8"/>
  <c r="N1724" i="8"/>
  <c r="M1724" i="8"/>
  <c r="L1724" i="8"/>
  <c r="K1724" i="8"/>
  <c r="J1724" i="8"/>
  <c r="N1723" i="8"/>
  <c r="M1723" i="8"/>
  <c r="L1723" i="8"/>
  <c r="K1723" i="8"/>
  <c r="J1723" i="8"/>
  <c r="N1722" i="8"/>
  <c r="M1722" i="8"/>
  <c r="L1722" i="8"/>
  <c r="K1722" i="8"/>
  <c r="J1722" i="8"/>
  <c r="N1721" i="8"/>
  <c r="M1721" i="8"/>
  <c r="L1721" i="8"/>
  <c r="K1721" i="8"/>
  <c r="J1721" i="8"/>
  <c r="N1720" i="8"/>
  <c r="M1720" i="8"/>
  <c r="L1720" i="8"/>
  <c r="K1720" i="8"/>
  <c r="J1720" i="8"/>
  <c r="N1719" i="8"/>
  <c r="M1719" i="8"/>
  <c r="L1719" i="8"/>
  <c r="K1719" i="8"/>
  <c r="J1719" i="8"/>
  <c r="N1718" i="8"/>
  <c r="M1718" i="8"/>
  <c r="L1718" i="8"/>
  <c r="K1718" i="8"/>
  <c r="J1718" i="8"/>
  <c r="N1717" i="8"/>
  <c r="M1717" i="8"/>
  <c r="L1717" i="8"/>
  <c r="K1717" i="8"/>
  <c r="J1717" i="8"/>
  <c r="N1716" i="8"/>
  <c r="M1716" i="8"/>
  <c r="L1716" i="8"/>
  <c r="K1716" i="8"/>
  <c r="J1716" i="8"/>
  <c r="N1715" i="8"/>
  <c r="M1715" i="8"/>
  <c r="L1715" i="8"/>
  <c r="K1715" i="8"/>
  <c r="J1715" i="8"/>
  <c r="N1714" i="8"/>
  <c r="M1714" i="8"/>
  <c r="L1714" i="8"/>
  <c r="K1714" i="8"/>
  <c r="J1714" i="8"/>
  <c r="N1713" i="8"/>
  <c r="M1713" i="8"/>
  <c r="L1713" i="8"/>
  <c r="K1713" i="8"/>
  <c r="J1713" i="8"/>
  <c r="N1712" i="8"/>
  <c r="M1712" i="8"/>
  <c r="L1712" i="8"/>
  <c r="K1712" i="8"/>
  <c r="J1712" i="8"/>
  <c r="N1711" i="8"/>
  <c r="M1711" i="8"/>
  <c r="L1711" i="8"/>
  <c r="K1711" i="8"/>
  <c r="J1711" i="8"/>
  <c r="N1710" i="8"/>
  <c r="M1710" i="8"/>
  <c r="L1710" i="8"/>
  <c r="K1710" i="8"/>
  <c r="J1710" i="8"/>
  <c r="N1709" i="8"/>
  <c r="M1709" i="8"/>
  <c r="L1709" i="8"/>
  <c r="K1709" i="8"/>
  <c r="J1709" i="8"/>
  <c r="N1708" i="8"/>
  <c r="M1708" i="8"/>
  <c r="L1708" i="8"/>
  <c r="K1708" i="8"/>
  <c r="J1708" i="8"/>
  <c r="N1707" i="8"/>
  <c r="M1707" i="8"/>
  <c r="L1707" i="8"/>
  <c r="K1707" i="8"/>
  <c r="J1707" i="8"/>
  <c r="N1706" i="8"/>
  <c r="M1706" i="8"/>
  <c r="L1706" i="8"/>
  <c r="K1706" i="8"/>
  <c r="J1706" i="8"/>
  <c r="N1705" i="8"/>
  <c r="M1705" i="8"/>
  <c r="L1705" i="8"/>
  <c r="K1705" i="8"/>
  <c r="J1705" i="8"/>
  <c r="N1704" i="8"/>
  <c r="M1704" i="8"/>
  <c r="L1704" i="8"/>
  <c r="K1704" i="8"/>
  <c r="J1704" i="8"/>
  <c r="N1703" i="8"/>
  <c r="M1703" i="8"/>
  <c r="L1703" i="8"/>
  <c r="K1703" i="8"/>
  <c r="J1703" i="8"/>
  <c r="N1702" i="8"/>
  <c r="M1702" i="8"/>
  <c r="L1702" i="8"/>
  <c r="K1702" i="8"/>
  <c r="J1702" i="8"/>
  <c r="N1701" i="8"/>
  <c r="M1701" i="8"/>
  <c r="L1701" i="8"/>
  <c r="K1701" i="8"/>
  <c r="J1701" i="8"/>
  <c r="N1700" i="8"/>
  <c r="M1700" i="8"/>
  <c r="L1700" i="8"/>
  <c r="K1700" i="8"/>
  <c r="J1700" i="8"/>
  <c r="N1699" i="8"/>
  <c r="M1699" i="8"/>
  <c r="L1699" i="8"/>
  <c r="K1699" i="8"/>
  <c r="J1699" i="8"/>
  <c r="N1698" i="8"/>
  <c r="M1698" i="8"/>
  <c r="L1698" i="8"/>
  <c r="K1698" i="8"/>
  <c r="J1698" i="8"/>
  <c r="N1697" i="8"/>
  <c r="M1697" i="8"/>
  <c r="L1697" i="8"/>
  <c r="K1697" i="8"/>
  <c r="J1697" i="8"/>
  <c r="N1696" i="8"/>
  <c r="M1696" i="8"/>
  <c r="L1696" i="8"/>
  <c r="K1696" i="8"/>
  <c r="J1696" i="8"/>
  <c r="N1695" i="8"/>
  <c r="M1695" i="8"/>
  <c r="L1695" i="8"/>
  <c r="K1695" i="8"/>
  <c r="J1695" i="8"/>
  <c r="N1694" i="8"/>
  <c r="M1694" i="8"/>
  <c r="L1694" i="8"/>
  <c r="K1694" i="8"/>
  <c r="J1694" i="8"/>
  <c r="N1693" i="8"/>
  <c r="M1693" i="8"/>
  <c r="L1693" i="8"/>
  <c r="K1693" i="8"/>
  <c r="J1693" i="8"/>
  <c r="N1692" i="8"/>
  <c r="M1692" i="8"/>
  <c r="L1692" i="8"/>
  <c r="K1692" i="8"/>
  <c r="J1692" i="8"/>
  <c r="N1691" i="8"/>
  <c r="M1691" i="8"/>
  <c r="L1691" i="8"/>
  <c r="K1691" i="8"/>
  <c r="J1691" i="8"/>
  <c r="N1690" i="8"/>
  <c r="M1690" i="8"/>
  <c r="L1690" i="8"/>
  <c r="K1690" i="8"/>
  <c r="J1690" i="8"/>
  <c r="N1689" i="8"/>
  <c r="M1689" i="8"/>
  <c r="L1689" i="8"/>
  <c r="K1689" i="8"/>
  <c r="J1689" i="8"/>
  <c r="N1688" i="8"/>
  <c r="M1688" i="8"/>
  <c r="L1688" i="8"/>
  <c r="K1688" i="8"/>
  <c r="J1688" i="8"/>
  <c r="N1687" i="8"/>
  <c r="M1687" i="8"/>
  <c r="L1687" i="8"/>
  <c r="K1687" i="8"/>
  <c r="J1687" i="8"/>
  <c r="N1686" i="8"/>
  <c r="M1686" i="8"/>
  <c r="L1686" i="8"/>
  <c r="K1686" i="8"/>
  <c r="J1686" i="8"/>
  <c r="N1685" i="8"/>
  <c r="M1685" i="8"/>
  <c r="L1685" i="8"/>
  <c r="K1685" i="8"/>
  <c r="J1685" i="8"/>
  <c r="N1684" i="8"/>
  <c r="M1684" i="8"/>
  <c r="L1684" i="8"/>
  <c r="K1684" i="8"/>
  <c r="J1684" i="8"/>
  <c r="N1683" i="8"/>
  <c r="M1683" i="8"/>
  <c r="L1683" i="8"/>
  <c r="K1683" i="8"/>
  <c r="J1683" i="8"/>
  <c r="N1682" i="8"/>
  <c r="M1682" i="8"/>
  <c r="L1682" i="8"/>
  <c r="K1682" i="8"/>
  <c r="J1682" i="8"/>
  <c r="N1681" i="8"/>
  <c r="M1681" i="8"/>
  <c r="L1681" i="8"/>
  <c r="K1681" i="8"/>
  <c r="J1681" i="8"/>
  <c r="N1680" i="8"/>
  <c r="M1680" i="8"/>
  <c r="L1680" i="8"/>
  <c r="K1680" i="8"/>
  <c r="J1680" i="8"/>
  <c r="N1679" i="8"/>
  <c r="M1679" i="8"/>
  <c r="L1679" i="8"/>
  <c r="K1679" i="8"/>
  <c r="J1679" i="8"/>
  <c r="N1678" i="8"/>
  <c r="M1678" i="8"/>
  <c r="L1678" i="8"/>
  <c r="K1678" i="8"/>
  <c r="J1678" i="8"/>
  <c r="N1677" i="8"/>
  <c r="M1677" i="8"/>
  <c r="L1677" i="8"/>
  <c r="K1677" i="8"/>
  <c r="J1677" i="8"/>
  <c r="N1676" i="8"/>
  <c r="M1676" i="8"/>
  <c r="L1676" i="8"/>
  <c r="K1676" i="8"/>
  <c r="J1676" i="8"/>
  <c r="N1675" i="8"/>
  <c r="M1675" i="8"/>
  <c r="L1675" i="8"/>
  <c r="K1675" i="8"/>
  <c r="J1675" i="8"/>
  <c r="N1674" i="8"/>
  <c r="M1674" i="8"/>
  <c r="L1674" i="8"/>
  <c r="K1674" i="8"/>
  <c r="J1674" i="8"/>
  <c r="N1673" i="8"/>
  <c r="M1673" i="8"/>
  <c r="L1673" i="8"/>
  <c r="K1673" i="8"/>
  <c r="J1673" i="8"/>
  <c r="N1672" i="8"/>
  <c r="M1672" i="8"/>
  <c r="L1672" i="8"/>
  <c r="K1672" i="8"/>
  <c r="J1672" i="8"/>
  <c r="N1671" i="8"/>
  <c r="M1671" i="8"/>
  <c r="L1671" i="8"/>
  <c r="K1671" i="8"/>
  <c r="J1671" i="8"/>
  <c r="N1670" i="8"/>
  <c r="M1670" i="8"/>
  <c r="L1670" i="8"/>
  <c r="K1670" i="8"/>
  <c r="J1670" i="8"/>
  <c r="N1669" i="8"/>
  <c r="M1669" i="8"/>
  <c r="L1669" i="8"/>
  <c r="K1669" i="8"/>
  <c r="J1669" i="8"/>
  <c r="N1668" i="8"/>
  <c r="M1668" i="8"/>
  <c r="L1668" i="8"/>
  <c r="K1668" i="8"/>
  <c r="J1668" i="8"/>
  <c r="N1667" i="8"/>
  <c r="M1667" i="8"/>
  <c r="L1667" i="8"/>
  <c r="K1667" i="8"/>
  <c r="J1667" i="8"/>
  <c r="N1666" i="8"/>
  <c r="M1666" i="8"/>
  <c r="L1666" i="8"/>
  <c r="K1666" i="8"/>
  <c r="J1666" i="8"/>
  <c r="N1665" i="8"/>
  <c r="M1665" i="8"/>
  <c r="L1665" i="8"/>
  <c r="K1665" i="8"/>
  <c r="J1665" i="8"/>
  <c r="N1664" i="8"/>
  <c r="M1664" i="8"/>
  <c r="L1664" i="8"/>
  <c r="K1664" i="8"/>
  <c r="J1664" i="8"/>
  <c r="N1663" i="8"/>
  <c r="M1663" i="8"/>
  <c r="L1663" i="8"/>
  <c r="K1663" i="8"/>
  <c r="J1663" i="8"/>
  <c r="N1662" i="8"/>
  <c r="M1662" i="8"/>
  <c r="L1662" i="8"/>
  <c r="K1662" i="8"/>
  <c r="J1662" i="8"/>
  <c r="N1661" i="8"/>
  <c r="M1661" i="8"/>
  <c r="L1661" i="8"/>
  <c r="K1661" i="8"/>
  <c r="J1661" i="8"/>
  <c r="N1660" i="8"/>
  <c r="M1660" i="8"/>
  <c r="L1660" i="8"/>
  <c r="K1660" i="8"/>
  <c r="J1660" i="8"/>
  <c r="N1659" i="8"/>
  <c r="M1659" i="8"/>
  <c r="L1659" i="8"/>
  <c r="K1659" i="8"/>
  <c r="J1659" i="8"/>
  <c r="N1658" i="8"/>
  <c r="M1658" i="8"/>
  <c r="L1658" i="8"/>
  <c r="K1658" i="8"/>
  <c r="J1658" i="8"/>
  <c r="N1657" i="8"/>
  <c r="M1657" i="8"/>
  <c r="L1657" i="8"/>
  <c r="K1657" i="8"/>
  <c r="J1657" i="8"/>
  <c r="N1656" i="8"/>
  <c r="M1656" i="8"/>
  <c r="L1656" i="8"/>
  <c r="K1656" i="8"/>
  <c r="J1656" i="8"/>
  <c r="N1655" i="8"/>
  <c r="M1655" i="8"/>
  <c r="L1655" i="8"/>
  <c r="K1655" i="8"/>
  <c r="J1655" i="8"/>
  <c r="N1654" i="8"/>
  <c r="M1654" i="8"/>
  <c r="L1654" i="8"/>
  <c r="K1654" i="8"/>
  <c r="J1654" i="8"/>
  <c r="N1653" i="8"/>
  <c r="M1653" i="8"/>
  <c r="L1653" i="8"/>
  <c r="K1653" i="8"/>
  <c r="J1653" i="8"/>
  <c r="N1652" i="8"/>
  <c r="M1652" i="8"/>
  <c r="L1652" i="8"/>
  <c r="K1652" i="8"/>
  <c r="J1652" i="8"/>
  <c r="N1651" i="8"/>
  <c r="M1651" i="8"/>
  <c r="L1651" i="8"/>
  <c r="K1651" i="8"/>
  <c r="J1651" i="8"/>
  <c r="N1650" i="8"/>
  <c r="M1650" i="8"/>
  <c r="L1650" i="8"/>
  <c r="K1650" i="8"/>
  <c r="J1650" i="8"/>
  <c r="N1649" i="8"/>
  <c r="M1649" i="8"/>
  <c r="L1649" i="8"/>
  <c r="K1649" i="8"/>
  <c r="J1649" i="8"/>
  <c r="N1648" i="8"/>
  <c r="M1648" i="8"/>
  <c r="L1648" i="8"/>
  <c r="K1648" i="8"/>
  <c r="J1648" i="8"/>
  <c r="N1647" i="8"/>
  <c r="M1647" i="8"/>
  <c r="L1647" i="8"/>
  <c r="K1647" i="8"/>
  <c r="J1647" i="8"/>
  <c r="N1646" i="8"/>
  <c r="M1646" i="8"/>
  <c r="L1646" i="8"/>
  <c r="K1646" i="8"/>
  <c r="J1646" i="8"/>
  <c r="N1645" i="8"/>
  <c r="M1645" i="8"/>
  <c r="L1645" i="8"/>
  <c r="K1645" i="8"/>
  <c r="J1645" i="8"/>
  <c r="N1644" i="8"/>
  <c r="M1644" i="8"/>
  <c r="L1644" i="8"/>
  <c r="K1644" i="8"/>
  <c r="J1644" i="8"/>
  <c r="N1643" i="8"/>
  <c r="M1643" i="8"/>
  <c r="L1643" i="8"/>
  <c r="K1643" i="8"/>
  <c r="J1643" i="8"/>
  <c r="N1642" i="8"/>
  <c r="M1642" i="8"/>
  <c r="L1642" i="8"/>
  <c r="K1642" i="8"/>
  <c r="J1642" i="8"/>
  <c r="N1641" i="8"/>
  <c r="M1641" i="8"/>
  <c r="L1641" i="8"/>
  <c r="K1641" i="8"/>
  <c r="J1641" i="8"/>
  <c r="N1640" i="8"/>
  <c r="M1640" i="8"/>
  <c r="L1640" i="8"/>
  <c r="K1640" i="8"/>
  <c r="J1640" i="8"/>
  <c r="N1639" i="8"/>
  <c r="M1639" i="8"/>
  <c r="L1639" i="8"/>
  <c r="K1639" i="8"/>
  <c r="J1639" i="8"/>
  <c r="N1638" i="8"/>
  <c r="M1638" i="8"/>
  <c r="L1638" i="8"/>
  <c r="K1638" i="8"/>
  <c r="J1638" i="8"/>
  <c r="N1637" i="8"/>
  <c r="M1637" i="8"/>
  <c r="L1637" i="8"/>
  <c r="K1637" i="8"/>
  <c r="J1637" i="8"/>
  <c r="N1636" i="8"/>
  <c r="M1636" i="8"/>
  <c r="L1636" i="8"/>
  <c r="K1636" i="8"/>
  <c r="J1636" i="8"/>
  <c r="N1635" i="8"/>
  <c r="M1635" i="8"/>
  <c r="L1635" i="8"/>
  <c r="K1635" i="8"/>
  <c r="J1635" i="8"/>
  <c r="N1634" i="8"/>
  <c r="M1634" i="8"/>
  <c r="L1634" i="8"/>
  <c r="K1634" i="8"/>
  <c r="J1634" i="8"/>
  <c r="N1633" i="8"/>
  <c r="M1633" i="8"/>
  <c r="L1633" i="8"/>
  <c r="K1633" i="8"/>
  <c r="J1633" i="8"/>
  <c r="N1632" i="8"/>
  <c r="M1632" i="8"/>
  <c r="L1632" i="8"/>
  <c r="K1632" i="8"/>
  <c r="J1632" i="8"/>
  <c r="N1631" i="8"/>
  <c r="M1631" i="8"/>
  <c r="L1631" i="8"/>
  <c r="K1631" i="8"/>
  <c r="J1631" i="8"/>
  <c r="N1630" i="8"/>
  <c r="M1630" i="8"/>
  <c r="L1630" i="8"/>
  <c r="K1630" i="8"/>
  <c r="J1630" i="8"/>
  <c r="N1629" i="8"/>
  <c r="M1629" i="8"/>
  <c r="L1629" i="8"/>
  <c r="K1629" i="8"/>
  <c r="J1629" i="8"/>
  <c r="N1628" i="8"/>
  <c r="M1628" i="8"/>
  <c r="L1628" i="8"/>
  <c r="K1628" i="8"/>
  <c r="J1628" i="8"/>
  <c r="N1627" i="8"/>
  <c r="M1627" i="8"/>
  <c r="L1627" i="8"/>
  <c r="K1627" i="8"/>
  <c r="J1627" i="8"/>
  <c r="N1626" i="8"/>
  <c r="M1626" i="8"/>
  <c r="L1626" i="8"/>
  <c r="K1626" i="8"/>
  <c r="J1626" i="8"/>
  <c r="N1625" i="8"/>
  <c r="M1625" i="8"/>
  <c r="L1625" i="8"/>
  <c r="K1625" i="8"/>
  <c r="J1625" i="8"/>
  <c r="N1624" i="8"/>
  <c r="M1624" i="8"/>
  <c r="L1624" i="8"/>
  <c r="K1624" i="8"/>
  <c r="J1624" i="8"/>
  <c r="N1623" i="8"/>
  <c r="M1623" i="8"/>
  <c r="L1623" i="8"/>
  <c r="K1623" i="8"/>
  <c r="J1623" i="8"/>
  <c r="N1622" i="8"/>
  <c r="M1622" i="8"/>
  <c r="L1622" i="8"/>
  <c r="K1622" i="8"/>
  <c r="J1622" i="8"/>
  <c r="N1621" i="8"/>
  <c r="M1621" i="8"/>
  <c r="L1621" i="8"/>
  <c r="K1621" i="8"/>
  <c r="J1621" i="8"/>
  <c r="N1620" i="8"/>
  <c r="M1620" i="8"/>
  <c r="L1620" i="8"/>
  <c r="K1620" i="8"/>
  <c r="J1620" i="8"/>
  <c r="N1619" i="8"/>
  <c r="M1619" i="8"/>
  <c r="L1619" i="8"/>
  <c r="K1619" i="8"/>
  <c r="J1619" i="8"/>
  <c r="N1618" i="8"/>
  <c r="M1618" i="8"/>
  <c r="L1618" i="8"/>
  <c r="K1618" i="8"/>
  <c r="J1618" i="8"/>
  <c r="N1617" i="8"/>
  <c r="M1617" i="8"/>
  <c r="L1617" i="8"/>
  <c r="K1617" i="8"/>
  <c r="J1617" i="8"/>
  <c r="N1616" i="8"/>
  <c r="M1616" i="8"/>
  <c r="L1616" i="8"/>
  <c r="K1616" i="8"/>
  <c r="J1616" i="8"/>
  <c r="N1615" i="8"/>
  <c r="M1615" i="8"/>
  <c r="L1615" i="8"/>
  <c r="K1615" i="8"/>
  <c r="J1615" i="8"/>
  <c r="N1614" i="8"/>
  <c r="M1614" i="8"/>
  <c r="L1614" i="8"/>
  <c r="K1614" i="8"/>
  <c r="J1614" i="8"/>
  <c r="N1613" i="8"/>
  <c r="M1613" i="8"/>
  <c r="L1613" i="8"/>
  <c r="K1613" i="8"/>
  <c r="J1613" i="8"/>
  <c r="N1612" i="8"/>
  <c r="M1612" i="8"/>
  <c r="L1612" i="8"/>
  <c r="K1612" i="8"/>
  <c r="J1612" i="8"/>
  <c r="N1611" i="8"/>
  <c r="M1611" i="8"/>
  <c r="L1611" i="8"/>
  <c r="K1611" i="8"/>
  <c r="J1611" i="8"/>
  <c r="N1610" i="8"/>
  <c r="M1610" i="8"/>
  <c r="L1610" i="8"/>
  <c r="K1610" i="8"/>
  <c r="J1610" i="8"/>
  <c r="N1609" i="8"/>
  <c r="M1609" i="8"/>
  <c r="L1609" i="8"/>
  <c r="K1609" i="8"/>
  <c r="J1609" i="8"/>
  <c r="N1608" i="8"/>
  <c r="M1608" i="8"/>
  <c r="L1608" i="8"/>
  <c r="K1608" i="8"/>
  <c r="J1608" i="8"/>
  <c r="N1607" i="8"/>
  <c r="M1607" i="8"/>
  <c r="L1607" i="8"/>
  <c r="K1607" i="8"/>
  <c r="J1607" i="8"/>
  <c r="N1606" i="8"/>
  <c r="M1606" i="8"/>
  <c r="L1606" i="8"/>
  <c r="K1606" i="8"/>
  <c r="J1606" i="8"/>
  <c r="N1605" i="8"/>
  <c r="M1605" i="8"/>
  <c r="L1605" i="8"/>
  <c r="K1605" i="8"/>
  <c r="J1605" i="8"/>
  <c r="N1604" i="8"/>
  <c r="M1604" i="8"/>
  <c r="L1604" i="8"/>
  <c r="K1604" i="8"/>
  <c r="J1604" i="8"/>
  <c r="N1603" i="8"/>
  <c r="M1603" i="8"/>
  <c r="L1603" i="8"/>
  <c r="K1603" i="8"/>
  <c r="J1603" i="8"/>
  <c r="N1602" i="8"/>
  <c r="M1602" i="8"/>
  <c r="L1602" i="8"/>
  <c r="K1602" i="8"/>
  <c r="J1602" i="8"/>
  <c r="N1601" i="8"/>
  <c r="M1601" i="8"/>
  <c r="L1601" i="8"/>
  <c r="K1601" i="8"/>
  <c r="J1601" i="8"/>
  <c r="N1600" i="8"/>
  <c r="M1600" i="8"/>
  <c r="L1600" i="8"/>
  <c r="K1600" i="8"/>
  <c r="J1600" i="8"/>
  <c r="N1599" i="8"/>
  <c r="M1599" i="8"/>
  <c r="L1599" i="8"/>
  <c r="K1599" i="8"/>
  <c r="J1599" i="8"/>
  <c r="N1598" i="8"/>
  <c r="M1598" i="8"/>
  <c r="L1598" i="8"/>
  <c r="K1598" i="8"/>
  <c r="J1598" i="8"/>
  <c r="N1597" i="8"/>
  <c r="M1597" i="8"/>
  <c r="L1597" i="8"/>
  <c r="K1597" i="8"/>
  <c r="J1597" i="8"/>
  <c r="N1596" i="8"/>
  <c r="M1596" i="8"/>
  <c r="L1596" i="8"/>
  <c r="K1596" i="8"/>
  <c r="J1596" i="8"/>
  <c r="N1595" i="8"/>
  <c r="M1595" i="8"/>
  <c r="L1595" i="8"/>
  <c r="K1595" i="8"/>
  <c r="J1595" i="8"/>
  <c r="N1594" i="8"/>
  <c r="M1594" i="8"/>
  <c r="L1594" i="8"/>
  <c r="K1594" i="8"/>
  <c r="J1594" i="8"/>
  <c r="N1593" i="8"/>
  <c r="M1593" i="8"/>
  <c r="L1593" i="8"/>
  <c r="K1593" i="8"/>
  <c r="J1593" i="8"/>
  <c r="N1592" i="8"/>
  <c r="M1592" i="8"/>
  <c r="L1592" i="8"/>
  <c r="K1592" i="8"/>
  <c r="J1592" i="8"/>
  <c r="N1591" i="8"/>
  <c r="M1591" i="8"/>
  <c r="L1591" i="8"/>
  <c r="K1591" i="8"/>
  <c r="J1591" i="8"/>
  <c r="N1590" i="8"/>
  <c r="M1590" i="8"/>
  <c r="L1590" i="8"/>
  <c r="K1590" i="8"/>
  <c r="J1590" i="8"/>
  <c r="N1589" i="8"/>
  <c r="M1589" i="8"/>
  <c r="L1589" i="8"/>
  <c r="K1589" i="8"/>
  <c r="J1589" i="8"/>
  <c r="N1588" i="8"/>
  <c r="M1588" i="8"/>
  <c r="L1588" i="8"/>
  <c r="K1588" i="8"/>
  <c r="J1588" i="8"/>
  <c r="N1587" i="8"/>
  <c r="M1587" i="8"/>
  <c r="L1587" i="8"/>
  <c r="K1587" i="8"/>
  <c r="J1587" i="8"/>
  <c r="N1586" i="8"/>
  <c r="M1586" i="8"/>
  <c r="L1586" i="8"/>
  <c r="K1586" i="8"/>
  <c r="J1586" i="8"/>
  <c r="N1585" i="8"/>
  <c r="M1585" i="8"/>
  <c r="L1585" i="8"/>
  <c r="K1585" i="8"/>
  <c r="J1585" i="8"/>
  <c r="N1584" i="8"/>
  <c r="M1584" i="8"/>
  <c r="L1584" i="8"/>
  <c r="K1584" i="8"/>
  <c r="J1584" i="8"/>
  <c r="N1583" i="8"/>
  <c r="M1583" i="8"/>
  <c r="L1583" i="8"/>
  <c r="K1583" i="8"/>
  <c r="J1583" i="8"/>
  <c r="N1582" i="8"/>
  <c r="M1582" i="8"/>
  <c r="L1582" i="8"/>
  <c r="K1582" i="8"/>
  <c r="J1582" i="8"/>
  <c r="N1581" i="8"/>
  <c r="M1581" i="8"/>
  <c r="L1581" i="8"/>
  <c r="K1581" i="8"/>
  <c r="J1581" i="8"/>
  <c r="N1580" i="8"/>
  <c r="M1580" i="8"/>
  <c r="L1580" i="8"/>
  <c r="K1580" i="8"/>
  <c r="J1580" i="8"/>
  <c r="N1579" i="8"/>
  <c r="M1579" i="8"/>
  <c r="L1579" i="8"/>
  <c r="K1579" i="8"/>
  <c r="J1579" i="8"/>
  <c r="N1578" i="8"/>
  <c r="M1578" i="8"/>
  <c r="L1578" i="8"/>
  <c r="K1578" i="8"/>
  <c r="J1578" i="8"/>
  <c r="N1577" i="8"/>
  <c r="M1577" i="8"/>
  <c r="L1577" i="8"/>
  <c r="K1577" i="8"/>
  <c r="J1577" i="8"/>
  <c r="N1576" i="8"/>
  <c r="M1576" i="8"/>
  <c r="L1576" i="8"/>
  <c r="K1576" i="8"/>
  <c r="J1576" i="8"/>
  <c r="N1575" i="8"/>
  <c r="M1575" i="8"/>
  <c r="L1575" i="8"/>
  <c r="K1575" i="8"/>
  <c r="J1575" i="8"/>
  <c r="N1574" i="8"/>
  <c r="M1574" i="8"/>
  <c r="L1574" i="8"/>
  <c r="K1574" i="8"/>
  <c r="J1574" i="8"/>
  <c r="N1573" i="8"/>
  <c r="M1573" i="8"/>
  <c r="L1573" i="8"/>
  <c r="K1573" i="8"/>
  <c r="J1573" i="8"/>
  <c r="N1572" i="8"/>
  <c r="M1572" i="8"/>
  <c r="L1572" i="8"/>
  <c r="K1572" i="8"/>
  <c r="J1572" i="8"/>
  <c r="N1571" i="8"/>
  <c r="M1571" i="8"/>
  <c r="L1571" i="8"/>
  <c r="K1571" i="8"/>
  <c r="J1571" i="8"/>
  <c r="N1570" i="8"/>
  <c r="M1570" i="8"/>
  <c r="L1570" i="8"/>
  <c r="K1570" i="8"/>
  <c r="J1570" i="8"/>
  <c r="N1569" i="8"/>
  <c r="M1569" i="8"/>
  <c r="L1569" i="8"/>
  <c r="K1569" i="8"/>
  <c r="J1569" i="8"/>
  <c r="N1568" i="8"/>
  <c r="M1568" i="8"/>
  <c r="L1568" i="8"/>
  <c r="K1568" i="8"/>
  <c r="J1568" i="8"/>
  <c r="N1567" i="8"/>
  <c r="M1567" i="8"/>
  <c r="L1567" i="8"/>
  <c r="K1567" i="8"/>
  <c r="J1567" i="8"/>
  <c r="N1566" i="8"/>
  <c r="M1566" i="8"/>
  <c r="L1566" i="8"/>
  <c r="K1566" i="8"/>
  <c r="J1566" i="8"/>
  <c r="N1565" i="8"/>
  <c r="M1565" i="8"/>
  <c r="L1565" i="8"/>
  <c r="K1565" i="8"/>
  <c r="J1565" i="8"/>
  <c r="N1564" i="8"/>
  <c r="M1564" i="8"/>
  <c r="L1564" i="8"/>
  <c r="K1564" i="8"/>
  <c r="J1564" i="8"/>
  <c r="N1563" i="8"/>
  <c r="M1563" i="8"/>
  <c r="L1563" i="8"/>
  <c r="K1563" i="8"/>
  <c r="J1563" i="8"/>
  <c r="N1562" i="8"/>
  <c r="M1562" i="8"/>
  <c r="L1562" i="8"/>
  <c r="K1562" i="8"/>
  <c r="J1562" i="8"/>
  <c r="N1561" i="8"/>
  <c r="M1561" i="8"/>
  <c r="L1561" i="8"/>
  <c r="K1561" i="8"/>
  <c r="J1561" i="8"/>
  <c r="N1560" i="8"/>
  <c r="M1560" i="8"/>
  <c r="L1560" i="8"/>
  <c r="K1560" i="8"/>
  <c r="J1560" i="8"/>
  <c r="N1559" i="8"/>
  <c r="M1559" i="8"/>
  <c r="L1559" i="8"/>
  <c r="K1559" i="8"/>
  <c r="J1559" i="8"/>
  <c r="N1558" i="8"/>
  <c r="M1558" i="8"/>
  <c r="L1558" i="8"/>
  <c r="K1558" i="8"/>
  <c r="J1558" i="8"/>
  <c r="N1557" i="8"/>
  <c r="M1557" i="8"/>
  <c r="L1557" i="8"/>
  <c r="K1557" i="8"/>
  <c r="J1557" i="8"/>
  <c r="N1556" i="8"/>
  <c r="M1556" i="8"/>
  <c r="L1556" i="8"/>
  <c r="K1556" i="8"/>
  <c r="J1556" i="8"/>
  <c r="N1555" i="8"/>
  <c r="M1555" i="8"/>
  <c r="L1555" i="8"/>
  <c r="K1555" i="8"/>
  <c r="J1555" i="8"/>
  <c r="N1554" i="8"/>
  <c r="M1554" i="8"/>
  <c r="L1554" i="8"/>
  <c r="K1554" i="8"/>
  <c r="J1554" i="8"/>
  <c r="N1553" i="8"/>
  <c r="M1553" i="8"/>
  <c r="L1553" i="8"/>
  <c r="K1553" i="8"/>
  <c r="J1553" i="8"/>
  <c r="N1552" i="8"/>
  <c r="M1552" i="8"/>
  <c r="L1552" i="8"/>
  <c r="K1552" i="8"/>
  <c r="J1552" i="8"/>
  <c r="N1551" i="8"/>
  <c r="M1551" i="8"/>
  <c r="L1551" i="8"/>
  <c r="K1551" i="8"/>
  <c r="J1551" i="8"/>
  <c r="N1550" i="8"/>
  <c r="M1550" i="8"/>
  <c r="L1550" i="8"/>
  <c r="K1550" i="8"/>
  <c r="J1550" i="8"/>
  <c r="N1549" i="8"/>
  <c r="M1549" i="8"/>
  <c r="L1549" i="8"/>
  <c r="K1549" i="8"/>
  <c r="J1549" i="8"/>
  <c r="N1548" i="8"/>
  <c r="M1548" i="8"/>
  <c r="L1548" i="8"/>
  <c r="K1548" i="8"/>
  <c r="J1548" i="8"/>
  <c r="N1547" i="8"/>
  <c r="M1547" i="8"/>
  <c r="L1547" i="8"/>
  <c r="K1547" i="8"/>
  <c r="J1547" i="8"/>
  <c r="N1546" i="8"/>
  <c r="M1546" i="8"/>
  <c r="L1546" i="8"/>
  <c r="K1546" i="8"/>
  <c r="J1546" i="8"/>
  <c r="N1545" i="8"/>
  <c r="M1545" i="8"/>
  <c r="L1545" i="8"/>
  <c r="K1545" i="8"/>
  <c r="J1545" i="8"/>
  <c r="N1544" i="8"/>
  <c r="M1544" i="8"/>
  <c r="L1544" i="8"/>
  <c r="K1544" i="8"/>
  <c r="J1544" i="8"/>
  <c r="N1543" i="8"/>
  <c r="M1543" i="8"/>
  <c r="L1543" i="8"/>
  <c r="K1543" i="8"/>
  <c r="J1543" i="8"/>
  <c r="N1542" i="8"/>
  <c r="M1542" i="8"/>
  <c r="L1542" i="8"/>
  <c r="K1542" i="8"/>
  <c r="J1542" i="8"/>
  <c r="N1541" i="8"/>
  <c r="M1541" i="8"/>
  <c r="L1541" i="8"/>
  <c r="K1541" i="8"/>
  <c r="J1541" i="8"/>
  <c r="N1540" i="8"/>
  <c r="M1540" i="8"/>
  <c r="L1540" i="8"/>
  <c r="K1540" i="8"/>
  <c r="J1540" i="8"/>
  <c r="N1539" i="8"/>
  <c r="M1539" i="8"/>
  <c r="L1539" i="8"/>
  <c r="K1539" i="8"/>
  <c r="J1539" i="8"/>
  <c r="N1538" i="8"/>
  <c r="M1538" i="8"/>
  <c r="L1538" i="8"/>
  <c r="K1538" i="8"/>
  <c r="J1538" i="8"/>
  <c r="N1537" i="8"/>
  <c r="M1537" i="8"/>
  <c r="L1537" i="8"/>
  <c r="K1537" i="8"/>
  <c r="J1537" i="8"/>
  <c r="N1536" i="8"/>
  <c r="M1536" i="8"/>
  <c r="L1536" i="8"/>
  <c r="K1536" i="8"/>
  <c r="J1536" i="8"/>
  <c r="N1535" i="8"/>
  <c r="M1535" i="8"/>
  <c r="L1535" i="8"/>
  <c r="K1535" i="8"/>
  <c r="J1535" i="8"/>
  <c r="N1534" i="8"/>
  <c r="M1534" i="8"/>
  <c r="L1534" i="8"/>
  <c r="K1534" i="8"/>
  <c r="J1534" i="8"/>
  <c r="N1533" i="8"/>
  <c r="M1533" i="8"/>
  <c r="L1533" i="8"/>
  <c r="K1533" i="8"/>
  <c r="J1533" i="8"/>
  <c r="N1532" i="8"/>
  <c r="M1532" i="8"/>
  <c r="L1532" i="8"/>
  <c r="K1532" i="8"/>
  <c r="J1532" i="8"/>
  <c r="N1531" i="8"/>
  <c r="M1531" i="8"/>
  <c r="L1531" i="8"/>
  <c r="K1531" i="8"/>
  <c r="J1531" i="8"/>
  <c r="N1530" i="8"/>
  <c r="M1530" i="8"/>
  <c r="L1530" i="8"/>
  <c r="K1530" i="8"/>
  <c r="J1530" i="8"/>
  <c r="N1529" i="8"/>
  <c r="M1529" i="8"/>
  <c r="L1529" i="8"/>
  <c r="K1529" i="8"/>
  <c r="J1529" i="8"/>
  <c r="N1528" i="8"/>
  <c r="M1528" i="8"/>
  <c r="L1528" i="8"/>
  <c r="K1528" i="8"/>
  <c r="J1528" i="8"/>
  <c r="N1527" i="8"/>
  <c r="M1527" i="8"/>
  <c r="L1527" i="8"/>
  <c r="K1527" i="8"/>
  <c r="J1527" i="8"/>
  <c r="N1526" i="8"/>
  <c r="M1526" i="8"/>
  <c r="L1526" i="8"/>
  <c r="K1526" i="8"/>
  <c r="J1526" i="8"/>
  <c r="N1525" i="8"/>
  <c r="M1525" i="8"/>
  <c r="L1525" i="8"/>
  <c r="K1525" i="8"/>
  <c r="J1525" i="8"/>
  <c r="N1524" i="8"/>
  <c r="M1524" i="8"/>
  <c r="L1524" i="8"/>
  <c r="K1524" i="8"/>
  <c r="J1524" i="8"/>
  <c r="N1523" i="8"/>
  <c r="M1523" i="8"/>
  <c r="L1523" i="8"/>
  <c r="K1523" i="8"/>
  <c r="J1523" i="8"/>
  <c r="N1522" i="8"/>
  <c r="M1522" i="8"/>
  <c r="L1522" i="8"/>
  <c r="K1522" i="8"/>
  <c r="J1522" i="8"/>
  <c r="N1521" i="8"/>
  <c r="M1521" i="8"/>
  <c r="L1521" i="8"/>
  <c r="K1521" i="8"/>
  <c r="J1521" i="8"/>
  <c r="N1520" i="8"/>
  <c r="M1520" i="8"/>
  <c r="L1520" i="8"/>
  <c r="K1520" i="8"/>
  <c r="J1520" i="8"/>
  <c r="N1519" i="8"/>
  <c r="M1519" i="8"/>
  <c r="L1519" i="8"/>
  <c r="K1519" i="8"/>
  <c r="J1519" i="8"/>
  <c r="N1518" i="8"/>
  <c r="M1518" i="8"/>
  <c r="L1518" i="8"/>
  <c r="K1518" i="8"/>
  <c r="J1518" i="8"/>
  <c r="N1517" i="8"/>
  <c r="M1517" i="8"/>
  <c r="L1517" i="8"/>
  <c r="K1517" i="8"/>
  <c r="J1517" i="8"/>
  <c r="N1516" i="8"/>
  <c r="M1516" i="8"/>
  <c r="L1516" i="8"/>
  <c r="K1516" i="8"/>
  <c r="J1516" i="8"/>
  <c r="N1515" i="8"/>
  <c r="M1515" i="8"/>
  <c r="L1515" i="8"/>
  <c r="K1515" i="8"/>
  <c r="J1515" i="8"/>
  <c r="N1514" i="8"/>
  <c r="M1514" i="8"/>
  <c r="L1514" i="8"/>
  <c r="K1514" i="8"/>
  <c r="J1514" i="8"/>
  <c r="N1513" i="8"/>
  <c r="M1513" i="8"/>
  <c r="L1513" i="8"/>
  <c r="K1513" i="8"/>
  <c r="J1513" i="8"/>
  <c r="N1512" i="8"/>
  <c r="M1512" i="8"/>
  <c r="L1512" i="8"/>
  <c r="K1512" i="8"/>
  <c r="J1512" i="8"/>
  <c r="N1511" i="8"/>
  <c r="M1511" i="8"/>
  <c r="L1511" i="8"/>
  <c r="K1511" i="8"/>
  <c r="J1511" i="8"/>
  <c r="N1510" i="8"/>
  <c r="M1510" i="8"/>
  <c r="L1510" i="8"/>
  <c r="K1510" i="8"/>
  <c r="J1510" i="8"/>
  <c r="N1509" i="8"/>
  <c r="M1509" i="8"/>
  <c r="L1509" i="8"/>
  <c r="K1509" i="8"/>
  <c r="J1509" i="8"/>
  <c r="N1508" i="8"/>
  <c r="M1508" i="8"/>
  <c r="L1508" i="8"/>
  <c r="K1508" i="8"/>
  <c r="J1508" i="8"/>
  <c r="N1507" i="8"/>
  <c r="M1507" i="8"/>
  <c r="L1507" i="8"/>
  <c r="K1507" i="8"/>
  <c r="J1507" i="8"/>
  <c r="N1506" i="8"/>
  <c r="M1506" i="8"/>
  <c r="L1506" i="8"/>
  <c r="K1506" i="8"/>
  <c r="J1506" i="8"/>
  <c r="N1505" i="8"/>
  <c r="M1505" i="8"/>
  <c r="L1505" i="8"/>
  <c r="K1505" i="8"/>
  <c r="J1505" i="8"/>
  <c r="N1504" i="8"/>
  <c r="M1504" i="8"/>
  <c r="L1504" i="8"/>
  <c r="K1504" i="8"/>
  <c r="J1504" i="8"/>
  <c r="N1503" i="8"/>
  <c r="M1503" i="8"/>
  <c r="L1503" i="8"/>
  <c r="K1503" i="8"/>
  <c r="J1503" i="8"/>
  <c r="N1502" i="8"/>
  <c r="M1502" i="8"/>
  <c r="L1502" i="8"/>
  <c r="K1502" i="8"/>
  <c r="J1502" i="8"/>
  <c r="N1501" i="8"/>
  <c r="M1501" i="8"/>
  <c r="L1501" i="8"/>
  <c r="K1501" i="8"/>
  <c r="J1501" i="8"/>
  <c r="N1500" i="8"/>
  <c r="M1500" i="8"/>
  <c r="L1500" i="8"/>
  <c r="K1500" i="8"/>
  <c r="J1500" i="8"/>
  <c r="N1499" i="8"/>
  <c r="M1499" i="8"/>
  <c r="L1499" i="8"/>
  <c r="K1499" i="8"/>
  <c r="J1499" i="8"/>
  <c r="N1498" i="8"/>
  <c r="M1498" i="8"/>
  <c r="L1498" i="8"/>
  <c r="K1498" i="8"/>
  <c r="J1498" i="8"/>
  <c r="N1497" i="8"/>
  <c r="M1497" i="8"/>
  <c r="L1497" i="8"/>
  <c r="K1497" i="8"/>
  <c r="J1497" i="8"/>
  <c r="N1496" i="8"/>
  <c r="M1496" i="8"/>
  <c r="L1496" i="8"/>
  <c r="K1496" i="8"/>
  <c r="J1496" i="8"/>
  <c r="N1495" i="8"/>
  <c r="M1495" i="8"/>
  <c r="L1495" i="8"/>
  <c r="K1495" i="8"/>
  <c r="J1495" i="8"/>
  <c r="N1494" i="8"/>
  <c r="M1494" i="8"/>
  <c r="L1494" i="8"/>
  <c r="K1494" i="8"/>
  <c r="J1494" i="8"/>
  <c r="N1493" i="8"/>
  <c r="M1493" i="8"/>
  <c r="L1493" i="8"/>
  <c r="K1493" i="8"/>
  <c r="J1493" i="8"/>
  <c r="N1492" i="8"/>
  <c r="M1492" i="8"/>
  <c r="L1492" i="8"/>
  <c r="K1492" i="8"/>
  <c r="J1492" i="8"/>
  <c r="N1491" i="8"/>
  <c r="M1491" i="8"/>
  <c r="L1491" i="8"/>
  <c r="K1491" i="8"/>
  <c r="J1491" i="8"/>
  <c r="N1490" i="8"/>
  <c r="M1490" i="8"/>
  <c r="L1490" i="8"/>
  <c r="K1490" i="8"/>
  <c r="J1490" i="8"/>
  <c r="N1489" i="8"/>
  <c r="M1489" i="8"/>
  <c r="L1489" i="8"/>
  <c r="K1489" i="8"/>
  <c r="J1489" i="8"/>
  <c r="N1488" i="8"/>
  <c r="M1488" i="8"/>
  <c r="L1488" i="8"/>
  <c r="K1488" i="8"/>
  <c r="J1488" i="8"/>
  <c r="N1487" i="8"/>
  <c r="M1487" i="8"/>
  <c r="L1487" i="8"/>
  <c r="K1487" i="8"/>
  <c r="J1487" i="8"/>
  <c r="N1486" i="8"/>
  <c r="M1486" i="8"/>
  <c r="L1486" i="8"/>
  <c r="K1486" i="8"/>
  <c r="J1486" i="8"/>
  <c r="N1485" i="8"/>
  <c r="M1485" i="8"/>
  <c r="L1485" i="8"/>
  <c r="K1485" i="8"/>
  <c r="J1485" i="8"/>
  <c r="N1484" i="8"/>
  <c r="M1484" i="8"/>
  <c r="L1484" i="8"/>
  <c r="K1484" i="8"/>
  <c r="J1484" i="8"/>
  <c r="N1483" i="8"/>
  <c r="M1483" i="8"/>
  <c r="L1483" i="8"/>
  <c r="K1483" i="8"/>
  <c r="J1483" i="8"/>
  <c r="N1482" i="8"/>
  <c r="M1482" i="8"/>
  <c r="L1482" i="8"/>
  <c r="K1482" i="8"/>
  <c r="J1482" i="8"/>
  <c r="N1481" i="8"/>
  <c r="M1481" i="8"/>
  <c r="L1481" i="8"/>
  <c r="K1481" i="8"/>
  <c r="J1481" i="8"/>
  <c r="N1480" i="8"/>
  <c r="M1480" i="8"/>
  <c r="L1480" i="8"/>
  <c r="K1480" i="8"/>
  <c r="J1480" i="8"/>
  <c r="N1479" i="8"/>
  <c r="M1479" i="8"/>
  <c r="L1479" i="8"/>
  <c r="K1479" i="8"/>
  <c r="J1479" i="8"/>
  <c r="N1478" i="8"/>
  <c r="M1478" i="8"/>
  <c r="L1478" i="8"/>
  <c r="K1478" i="8"/>
  <c r="J1478" i="8"/>
  <c r="N1477" i="8"/>
  <c r="M1477" i="8"/>
  <c r="L1477" i="8"/>
  <c r="K1477" i="8"/>
  <c r="J1477" i="8"/>
  <c r="N1476" i="8"/>
  <c r="M1476" i="8"/>
  <c r="L1476" i="8"/>
  <c r="K1476" i="8"/>
  <c r="J1476" i="8"/>
  <c r="N1475" i="8"/>
  <c r="M1475" i="8"/>
  <c r="L1475" i="8"/>
  <c r="K1475" i="8"/>
  <c r="J1475" i="8"/>
  <c r="N1474" i="8"/>
  <c r="M1474" i="8"/>
  <c r="L1474" i="8"/>
  <c r="K1474" i="8"/>
  <c r="J1474" i="8"/>
  <c r="N1473" i="8"/>
  <c r="M1473" i="8"/>
  <c r="L1473" i="8"/>
  <c r="K1473" i="8"/>
  <c r="J1473" i="8"/>
  <c r="N1472" i="8"/>
  <c r="M1472" i="8"/>
  <c r="L1472" i="8"/>
  <c r="K1472" i="8"/>
  <c r="J1472" i="8"/>
  <c r="N1471" i="8"/>
  <c r="M1471" i="8"/>
  <c r="L1471" i="8"/>
  <c r="K1471" i="8"/>
  <c r="J1471" i="8"/>
  <c r="N1470" i="8"/>
  <c r="M1470" i="8"/>
  <c r="L1470" i="8"/>
  <c r="K1470" i="8"/>
  <c r="J1470" i="8"/>
  <c r="N1469" i="8"/>
  <c r="M1469" i="8"/>
  <c r="L1469" i="8"/>
  <c r="K1469" i="8"/>
  <c r="J1469" i="8"/>
  <c r="N1468" i="8"/>
  <c r="M1468" i="8"/>
  <c r="L1468" i="8"/>
  <c r="K1468" i="8"/>
  <c r="J1468" i="8"/>
  <c r="N1467" i="8"/>
  <c r="M1467" i="8"/>
  <c r="L1467" i="8"/>
  <c r="K1467" i="8"/>
  <c r="J1467" i="8"/>
  <c r="N1466" i="8"/>
  <c r="M1466" i="8"/>
  <c r="L1466" i="8"/>
  <c r="K1466" i="8"/>
  <c r="J1466" i="8"/>
  <c r="N1465" i="8"/>
  <c r="M1465" i="8"/>
  <c r="L1465" i="8"/>
  <c r="K1465" i="8"/>
  <c r="J1465" i="8"/>
  <c r="N1464" i="8"/>
  <c r="M1464" i="8"/>
  <c r="L1464" i="8"/>
  <c r="K1464" i="8"/>
  <c r="J1464" i="8"/>
  <c r="N1463" i="8"/>
  <c r="M1463" i="8"/>
  <c r="L1463" i="8"/>
  <c r="K1463" i="8"/>
  <c r="J1463" i="8"/>
  <c r="N1462" i="8"/>
  <c r="M1462" i="8"/>
  <c r="L1462" i="8"/>
  <c r="K1462" i="8"/>
  <c r="J1462" i="8"/>
  <c r="N1461" i="8"/>
  <c r="M1461" i="8"/>
  <c r="L1461" i="8"/>
  <c r="K1461" i="8"/>
  <c r="J1461" i="8"/>
  <c r="N1460" i="8"/>
  <c r="M1460" i="8"/>
  <c r="L1460" i="8"/>
  <c r="K1460" i="8"/>
  <c r="J1460" i="8"/>
  <c r="N1459" i="8"/>
  <c r="M1459" i="8"/>
  <c r="L1459" i="8"/>
  <c r="K1459" i="8"/>
  <c r="J1459" i="8"/>
  <c r="N1458" i="8"/>
  <c r="M1458" i="8"/>
  <c r="L1458" i="8"/>
  <c r="K1458" i="8"/>
  <c r="J1458" i="8"/>
  <c r="N1457" i="8"/>
  <c r="M1457" i="8"/>
  <c r="L1457" i="8"/>
  <c r="K1457" i="8"/>
  <c r="J1457" i="8"/>
  <c r="N1456" i="8"/>
  <c r="M1456" i="8"/>
  <c r="L1456" i="8"/>
  <c r="K1456" i="8"/>
  <c r="J1456" i="8"/>
  <c r="N1455" i="8"/>
  <c r="M1455" i="8"/>
  <c r="L1455" i="8"/>
  <c r="K1455" i="8"/>
  <c r="J1455" i="8"/>
  <c r="N1454" i="8"/>
  <c r="M1454" i="8"/>
  <c r="L1454" i="8"/>
  <c r="K1454" i="8"/>
  <c r="J1454" i="8"/>
  <c r="N1453" i="8"/>
  <c r="M1453" i="8"/>
  <c r="L1453" i="8"/>
  <c r="K1453" i="8"/>
  <c r="J1453" i="8"/>
  <c r="N1452" i="8"/>
  <c r="M1452" i="8"/>
  <c r="L1452" i="8"/>
  <c r="K1452" i="8"/>
  <c r="J1452" i="8"/>
  <c r="N1451" i="8"/>
  <c r="M1451" i="8"/>
  <c r="L1451" i="8"/>
  <c r="K1451" i="8"/>
  <c r="J1451" i="8"/>
  <c r="N1450" i="8"/>
  <c r="M1450" i="8"/>
  <c r="L1450" i="8"/>
  <c r="K1450" i="8"/>
  <c r="J1450" i="8"/>
  <c r="N1449" i="8"/>
  <c r="M1449" i="8"/>
  <c r="L1449" i="8"/>
  <c r="K1449" i="8"/>
  <c r="J1449" i="8"/>
  <c r="N1448" i="8"/>
  <c r="M1448" i="8"/>
  <c r="L1448" i="8"/>
  <c r="K1448" i="8"/>
  <c r="J1448" i="8"/>
  <c r="N1447" i="8"/>
  <c r="M1447" i="8"/>
  <c r="L1447" i="8"/>
  <c r="K1447" i="8"/>
  <c r="J1447" i="8"/>
  <c r="N1446" i="8"/>
  <c r="M1446" i="8"/>
  <c r="L1446" i="8"/>
  <c r="K1446" i="8"/>
  <c r="J1446" i="8"/>
  <c r="N1445" i="8"/>
  <c r="M1445" i="8"/>
  <c r="L1445" i="8"/>
  <c r="K1445" i="8"/>
  <c r="J1445" i="8"/>
  <c r="N1444" i="8"/>
  <c r="M1444" i="8"/>
  <c r="L1444" i="8"/>
  <c r="K1444" i="8"/>
  <c r="J1444" i="8"/>
  <c r="N1443" i="8"/>
  <c r="M1443" i="8"/>
  <c r="L1443" i="8"/>
  <c r="K1443" i="8"/>
  <c r="J1443" i="8"/>
  <c r="N1442" i="8"/>
  <c r="M1442" i="8"/>
  <c r="L1442" i="8"/>
  <c r="K1442" i="8"/>
  <c r="J1442" i="8"/>
  <c r="N1441" i="8"/>
  <c r="M1441" i="8"/>
  <c r="L1441" i="8"/>
  <c r="K1441" i="8"/>
  <c r="J1441" i="8"/>
  <c r="N1440" i="8"/>
  <c r="M1440" i="8"/>
  <c r="L1440" i="8"/>
  <c r="K1440" i="8"/>
  <c r="J1440" i="8"/>
  <c r="N1439" i="8"/>
  <c r="M1439" i="8"/>
  <c r="L1439" i="8"/>
  <c r="K1439" i="8"/>
  <c r="J1439" i="8"/>
  <c r="N1438" i="8"/>
  <c r="M1438" i="8"/>
  <c r="L1438" i="8"/>
  <c r="K1438" i="8"/>
  <c r="J1438" i="8"/>
  <c r="N1437" i="8"/>
  <c r="M1437" i="8"/>
  <c r="L1437" i="8"/>
  <c r="K1437" i="8"/>
  <c r="J1437" i="8"/>
  <c r="N1436" i="8"/>
  <c r="M1436" i="8"/>
  <c r="L1436" i="8"/>
  <c r="K1436" i="8"/>
  <c r="J1436" i="8"/>
  <c r="N1435" i="8"/>
  <c r="M1435" i="8"/>
  <c r="L1435" i="8"/>
  <c r="K1435" i="8"/>
  <c r="J1435" i="8"/>
  <c r="N1434" i="8"/>
  <c r="M1434" i="8"/>
  <c r="L1434" i="8"/>
  <c r="K1434" i="8"/>
  <c r="J1434" i="8"/>
  <c r="N1433" i="8"/>
  <c r="M1433" i="8"/>
  <c r="L1433" i="8"/>
  <c r="K1433" i="8"/>
  <c r="J1433" i="8"/>
  <c r="N1432" i="8"/>
  <c r="M1432" i="8"/>
  <c r="L1432" i="8"/>
  <c r="K1432" i="8"/>
  <c r="J1432" i="8"/>
  <c r="N1431" i="8"/>
  <c r="M1431" i="8"/>
  <c r="L1431" i="8"/>
  <c r="K1431" i="8"/>
  <c r="J1431" i="8"/>
  <c r="N1430" i="8"/>
  <c r="M1430" i="8"/>
  <c r="L1430" i="8"/>
  <c r="K1430" i="8"/>
  <c r="J1430" i="8"/>
  <c r="N1429" i="8"/>
  <c r="M1429" i="8"/>
  <c r="L1429" i="8"/>
  <c r="K1429" i="8"/>
  <c r="J1429" i="8"/>
  <c r="N1428" i="8"/>
  <c r="M1428" i="8"/>
  <c r="L1428" i="8"/>
  <c r="K1428" i="8"/>
  <c r="J1428" i="8"/>
  <c r="N1427" i="8"/>
  <c r="M1427" i="8"/>
  <c r="L1427" i="8"/>
  <c r="K1427" i="8"/>
  <c r="J1427" i="8"/>
  <c r="N1426" i="8"/>
  <c r="M1426" i="8"/>
  <c r="L1426" i="8"/>
  <c r="K1426" i="8"/>
  <c r="J1426" i="8"/>
  <c r="N1425" i="8"/>
  <c r="M1425" i="8"/>
  <c r="L1425" i="8"/>
  <c r="K1425" i="8"/>
  <c r="J1425" i="8"/>
  <c r="N1424" i="8"/>
  <c r="M1424" i="8"/>
  <c r="L1424" i="8"/>
  <c r="K1424" i="8"/>
  <c r="J1424" i="8"/>
  <c r="N1423" i="8"/>
  <c r="M1423" i="8"/>
  <c r="L1423" i="8"/>
  <c r="K1423" i="8"/>
  <c r="J1423" i="8"/>
  <c r="N1422" i="8"/>
  <c r="M1422" i="8"/>
  <c r="L1422" i="8"/>
  <c r="K1422" i="8"/>
  <c r="J1422" i="8"/>
  <c r="N1421" i="8"/>
  <c r="M1421" i="8"/>
  <c r="L1421" i="8"/>
  <c r="K1421" i="8"/>
  <c r="J1421" i="8"/>
  <c r="N1420" i="8"/>
  <c r="M1420" i="8"/>
  <c r="L1420" i="8"/>
  <c r="K1420" i="8"/>
  <c r="J1420" i="8"/>
  <c r="N1419" i="8"/>
  <c r="M1419" i="8"/>
  <c r="L1419" i="8"/>
  <c r="K1419" i="8"/>
  <c r="J1419" i="8"/>
  <c r="N1418" i="8"/>
  <c r="M1418" i="8"/>
  <c r="L1418" i="8"/>
  <c r="K1418" i="8"/>
  <c r="J1418" i="8"/>
  <c r="N1417" i="8"/>
  <c r="M1417" i="8"/>
  <c r="L1417" i="8"/>
  <c r="K1417" i="8"/>
  <c r="J1417" i="8"/>
  <c r="N1416" i="8"/>
  <c r="M1416" i="8"/>
  <c r="L1416" i="8"/>
  <c r="K1416" i="8"/>
  <c r="J1416" i="8"/>
  <c r="N1415" i="8"/>
  <c r="M1415" i="8"/>
  <c r="L1415" i="8"/>
  <c r="K1415" i="8"/>
  <c r="J1415" i="8"/>
  <c r="N1414" i="8"/>
  <c r="M1414" i="8"/>
  <c r="L1414" i="8"/>
  <c r="K1414" i="8"/>
  <c r="J1414" i="8"/>
  <c r="N1413" i="8"/>
  <c r="M1413" i="8"/>
  <c r="L1413" i="8"/>
  <c r="K1413" i="8"/>
  <c r="J1413" i="8"/>
  <c r="N1412" i="8"/>
  <c r="M1412" i="8"/>
  <c r="L1412" i="8"/>
  <c r="K1412" i="8"/>
  <c r="J1412" i="8"/>
  <c r="N1411" i="8"/>
  <c r="M1411" i="8"/>
  <c r="L1411" i="8"/>
  <c r="K1411" i="8"/>
  <c r="J1411" i="8"/>
  <c r="N1410" i="8"/>
  <c r="M1410" i="8"/>
  <c r="L1410" i="8"/>
  <c r="K1410" i="8"/>
  <c r="J1410" i="8"/>
  <c r="N1409" i="8"/>
  <c r="M1409" i="8"/>
  <c r="L1409" i="8"/>
  <c r="K1409" i="8"/>
  <c r="J1409" i="8"/>
  <c r="N1408" i="8"/>
  <c r="M1408" i="8"/>
  <c r="L1408" i="8"/>
  <c r="K1408" i="8"/>
  <c r="J1408" i="8"/>
  <c r="N1407" i="8"/>
  <c r="M1407" i="8"/>
  <c r="L1407" i="8"/>
  <c r="K1407" i="8"/>
  <c r="J1407" i="8"/>
  <c r="N1406" i="8"/>
  <c r="M1406" i="8"/>
  <c r="L1406" i="8"/>
  <c r="K1406" i="8"/>
  <c r="J1406" i="8"/>
  <c r="N1405" i="8"/>
  <c r="M1405" i="8"/>
  <c r="L1405" i="8"/>
  <c r="K1405" i="8"/>
  <c r="J1405" i="8"/>
  <c r="N1404" i="8"/>
  <c r="M1404" i="8"/>
  <c r="L1404" i="8"/>
  <c r="K1404" i="8"/>
  <c r="J1404" i="8"/>
  <c r="N1403" i="8"/>
  <c r="M1403" i="8"/>
  <c r="L1403" i="8"/>
  <c r="K1403" i="8"/>
  <c r="J1403" i="8"/>
  <c r="N1402" i="8"/>
  <c r="M1402" i="8"/>
  <c r="L1402" i="8"/>
  <c r="K1402" i="8"/>
  <c r="J1402" i="8"/>
  <c r="N1401" i="8"/>
  <c r="M1401" i="8"/>
  <c r="L1401" i="8"/>
  <c r="K1401" i="8"/>
  <c r="J1401" i="8"/>
  <c r="N1400" i="8"/>
  <c r="M1400" i="8"/>
  <c r="L1400" i="8"/>
  <c r="K1400" i="8"/>
  <c r="J1400" i="8"/>
  <c r="N1399" i="8"/>
  <c r="M1399" i="8"/>
  <c r="L1399" i="8"/>
  <c r="K1399" i="8"/>
  <c r="J1399" i="8"/>
  <c r="N1398" i="8"/>
  <c r="M1398" i="8"/>
  <c r="L1398" i="8"/>
  <c r="K1398" i="8"/>
  <c r="J1398" i="8"/>
  <c r="N1397" i="8"/>
  <c r="M1397" i="8"/>
  <c r="L1397" i="8"/>
  <c r="K1397" i="8"/>
  <c r="J1397" i="8"/>
  <c r="N1396" i="8"/>
  <c r="M1396" i="8"/>
  <c r="L1396" i="8"/>
  <c r="K1396" i="8"/>
  <c r="J1396" i="8"/>
  <c r="N1395" i="8"/>
  <c r="M1395" i="8"/>
  <c r="L1395" i="8"/>
  <c r="K1395" i="8"/>
  <c r="J1395" i="8"/>
  <c r="N1394" i="8"/>
  <c r="M1394" i="8"/>
  <c r="L1394" i="8"/>
  <c r="K1394" i="8"/>
  <c r="J1394" i="8"/>
  <c r="N1393" i="8"/>
  <c r="M1393" i="8"/>
  <c r="L1393" i="8"/>
  <c r="K1393" i="8"/>
  <c r="J1393" i="8"/>
  <c r="N1392" i="8"/>
  <c r="M1392" i="8"/>
  <c r="L1392" i="8"/>
  <c r="K1392" i="8"/>
  <c r="J1392" i="8"/>
  <c r="N1391" i="8"/>
  <c r="M1391" i="8"/>
  <c r="L1391" i="8"/>
  <c r="K1391" i="8"/>
  <c r="J1391" i="8"/>
  <c r="N1390" i="8"/>
  <c r="M1390" i="8"/>
  <c r="L1390" i="8"/>
  <c r="K1390" i="8"/>
  <c r="J1390" i="8"/>
  <c r="N1389" i="8"/>
  <c r="M1389" i="8"/>
  <c r="L1389" i="8"/>
  <c r="K1389" i="8"/>
  <c r="J1389" i="8"/>
  <c r="N1388" i="8"/>
  <c r="M1388" i="8"/>
  <c r="L1388" i="8"/>
  <c r="K1388" i="8"/>
  <c r="J1388" i="8"/>
  <c r="N1387" i="8"/>
  <c r="M1387" i="8"/>
  <c r="L1387" i="8"/>
  <c r="K1387" i="8"/>
  <c r="J1387" i="8"/>
  <c r="N1386" i="8"/>
  <c r="M1386" i="8"/>
  <c r="L1386" i="8"/>
  <c r="K1386" i="8"/>
  <c r="J1386" i="8"/>
  <c r="N1385" i="8"/>
  <c r="M1385" i="8"/>
  <c r="L1385" i="8"/>
  <c r="K1385" i="8"/>
  <c r="J1385" i="8"/>
  <c r="N1384" i="8"/>
  <c r="M1384" i="8"/>
  <c r="L1384" i="8"/>
  <c r="K1384" i="8"/>
  <c r="J1384" i="8"/>
  <c r="N1383" i="8"/>
  <c r="M1383" i="8"/>
  <c r="L1383" i="8"/>
  <c r="K1383" i="8"/>
  <c r="J1383" i="8"/>
  <c r="N1382" i="8"/>
  <c r="M1382" i="8"/>
  <c r="L1382" i="8"/>
  <c r="K1382" i="8"/>
  <c r="J1382" i="8"/>
  <c r="N1381" i="8"/>
  <c r="M1381" i="8"/>
  <c r="L1381" i="8"/>
  <c r="K1381" i="8"/>
  <c r="J1381" i="8"/>
  <c r="N1380" i="8"/>
  <c r="M1380" i="8"/>
  <c r="L1380" i="8"/>
  <c r="K1380" i="8"/>
  <c r="J1380" i="8"/>
  <c r="N1379" i="8"/>
  <c r="M1379" i="8"/>
  <c r="L1379" i="8"/>
  <c r="K1379" i="8"/>
  <c r="J1379" i="8"/>
  <c r="N1378" i="8"/>
  <c r="M1378" i="8"/>
  <c r="L1378" i="8"/>
  <c r="K1378" i="8"/>
  <c r="J1378" i="8"/>
  <c r="N1377" i="8"/>
  <c r="M1377" i="8"/>
  <c r="L1377" i="8"/>
  <c r="K1377" i="8"/>
  <c r="J1377" i="8"/>
  <c r="N1376" i="8"/>
  <c r="M1376" i="8"/>
  <c r="L1376" i="8"/>
  <c r="K1376" i="8"/>
  <c r="J1376" i="8"/>
  <c r="N1375" i="8"/>
  <c r="M1375" i="8"/>
  <c r="L1375" i="8"/>
  <c r="K1375" i="8"/>
  <c r="J1375" i="8"/>
  <c r="N1374" i="8"/>
  <c r="M1374" i="8"/>
  <c r="L1374" i="8"/>
  <c r="K1374" i="8"/>
  <c r="J1374" i="8"/>
  <c r="N1373" i="8"/>
  <c r="M1373" i="8"/>
  <c r="L1373" i="8"/>
  <c r="K1373" i="8"/>
  <c r="J1373" i="8"/>
  <c r="N1372" i="8"/>
  <c r="M1372" i="8"/>
  <c r="L1372" i="8"/>
  <c r="K1372" i="8"/>
  <c r="J1372" i="8"/>
  <c r="N1371" i="8"/>
  <c r="M1371" i="8"/>
  <c r="L1371" i="8"/>
  <c r="K1371" i="8"/>
  <c r="J1371" i="8"/>
  <c r="N1370" i="8"/>
  <c r="M1370" i="8"/>
  <c r="L1370" i="8"/>
  <c r="K1370" i="8"/>
  <c r="J1370" i="8"/>
  <c r="N1369" i="8"/>
  <c r="M1369" i="8"/>
  <c r="L1369" i="8"/>
  <c r="K1369" i="8"/>
  <c r="J1369" i="8"/>
  <c r="N1368" i="8"/>
  <c r="M1368" i="8"/>
  <c r="L1368" i="8"/>
  <c r="K1368" i="8"/>
  <c r="J1368" i="8"/>
  <c r="N1367" i="8"/>
  <c r="M1367" i="8"/>
  <c r="L1367" i="8"/>
  <c r="K1367" i="8"/>
  <c r="J1367" i="8"/>
  <c r="N1366" i="8"/>
  <c r="M1366" i="8"/>
  <c r="L1366" i="8"/>
  <c r="K1366" i="8"/>
  <c r="J1366" i="8"/>
  <c r="N1365" i="8"/>
  <c r="M1365" i="8"/>
  <c r="L1365" i="8"/>
  <c r="K1365" i="8"/>
  <c r="J1365" i="8"/>
  <c r="N1364" i="8"/>
  <c r="M1364" i="8"/>
  <c r="L1364" i="8"/>
  <c r="K1364" i="8"/>
  <c r="J1364" i="8"/>
  <c r="N1363" i="8"/>
  <c r="M1363" i="8"/>
  <c r="L1363" i="8"/>
  <c r="K1363" i="8"/>
  <c r="J1363" i="8"/>
  <c r="N1362" i="8"/>
  <c r="M1362" i="8"/>
  <c r="L1362" i="8"/>
  <c r="K1362" i="8"/>
  <c r="J1362" i="8"/>
  <c r="N1361" i="8"/>
  <c r="M1361" i="8"/>
  <c r="L1361" i="8"/>
  <c r="K1361" i="8"/>
  <c r="J1361" i="8"/>
  <c r="N1360" i="8"/>
  <c r="M1360" i="8"/>
  <c r="L1360" i="8"/>
  <c r="K1360" i="8"/>
  <c r="J1360" i="8"/>
  <c r="N1359" i="8"/>
  <c r="M1359" i="8"/>
  <c r="L1359" i="8"/>
  <c r="K1359" i="8"/>
  <c r="J1359" i="8"/>
  <c r="N1358" i="8"/>
  <c r="M1358" i="8"/>
  <c r="L1358" i="8"/>
  <c r="K1358" i="8"/>
  <c r="J1358" i="8"/>
  <c r="N1357" i="8"/>
  <c r="M1357" i="8"/>
  <c r="L1357" i="8"/>
  <c r="K1357" i="8"/>
  <c r="J1357" i="8"/>
  <c r="N1356" i="8"/>
  <c r="M1356" i="8"/>
  <c r="L1356" i="8"/>
  <c r="K1356" i="8"/>
  <c r="J1356" i="8"/>
  <c r="N1355" i="8"/>
  <c r="M1355" i="8"/>
  <c r="L1355" i="8"/>
  <c r="K1355" i="8"/>
  <c r="J1355" i="8"/>
  <c r="N1354" i="8"/>
  <c r="M1354" i="8"/>
  <c r="L1354" i="8"/>
  <c r="K1354" i="8"/>
  <c r="J1354" i="8"/>
  <c r="N1353" i="8"/>
  <c r="M1353" i="8"/>
  <c r="L1353" i="8"/>
  <c r="K1353" i="8"/>
  <c r="J1353" i="8"/>
  <c r="N1352" i="8"/>
  <c r="M1352" i="8"/>
  <c r="L1352" i="8"/>
  <c r="K1352" i="8"/>
  <c r="J1352" i="8"/>
  <c r="N1351" i="8"/>
  <c r="M1351" i="8"/>
  <c r="L1351" i="8"/>
  <c r="K1351" i="8"/>
  <c r="J1351" i="8"/>
  <c r="N1350" i="8"/>
  <c r="M1350" i="8"/>
  <c r="L1350" i="8"/>
  <c r="K1350" i="8"/>
  <c r="J1350" i="8"/>
  <c r="N1349" i="8"/>
  <c r="M1349" i="8"/>
  <c r="L1349" i="8"/>
  <c r="K1349" i="8"/>
  <c r="J1349" i="8"/>
  <c r="N1348" i="8"/>
  <c r="M1348" i="8"/>
  <c r="L1348" i="8"/>
  <c r="K1348" i="8"/>
  <c r="J1348" i="8"/>
  <c r="N1347" i="8"/>
  <c r="M1347" i="8"/>
  <c r="L1347" i="8"/>
  <c r="K1347" i="8"/>
  <c r="J1347" i="8"/>
  <c r="N1346" i="8"/>
  <c r="M1346" i="8"/>
  <c r="L1346" i="8"/>
  <c r="K1346" i="8"/>
  <c r="J1346" i="8"/>
  <c r="N1345" i="8"/>
  <c r="M1345" i="8"/>
  <c r="L1345" i="8"/>
  <c r="K1345" i="8"/>
  <c r="J1345" i="8"/>
  <c r="N1344" i="8"/>
  <c r="M1344" i="8"/>
  <c r="L1344" i="8"/>
  <c r="K1344" i="8"/>
  <c r="J1344" i="8"/>
  <c r="N1343" i="8"/>
  <c r="M1343" i="8"/>
  <c r="L1343" i="8"/>
  <c r="K1343" i="8"/>
  <c r="J1343" i="8"/>
  <c r="N1342" i="8"/>
  <c r="M1342" i="8"/>
  <c r="L1342" i="8"/>
  <c r="K1342" i="8"/>
  <c r="J1342" i="8"/>
  <c r="N1341" i="8"/>
  <c r="M1341" i="8"/>
  <c r="L1341" i="8"/>
  <c r="K1341" i="8"/>
  <c r="J1341" i="8"/>
  <c r="N1340" i="8"/>
  <c r="M1340" i="8"/>
  <c r="L1340" i="8"/>
  <c r="K1340" i="8"/>
  <c r="J1340" i="8"/>
  <c r="N1339" i="8"/>
  <c r="M1339" i="8"/>
  <c r="L1339" i="8"/>
  <c r="K1339" i="8"/>
  <c r="J1339" i="8"/>
  <c r="N1338" i="8"/>
  <c r="M1338" i="8"/>
  <c r="L1338" i="8"/>
  <c r="K1338" i="8"/>
  <c r="J1338" i="8"/>
  <c r="N1337" i="8"/>
  <c r="M1337" i="8"/>
  <c r="L1337" i="8"/>
  <c r="K1337" i="8"/>
  <c r="J1337" i="8"/>
  <c r="N1336" i="8"/>
  <c r="M1336" i="8"/>
  <c r="L1336" i="8"/>
  <c r="K1336" i="8"/>
  <c r="J1336" i="8"/>
  <c r="N1335" i="8"/>
  <c r="M1335" i="8"/>
  <c r="L1335" i="8"/>
  <c r="K1335" i="8"/>
  <c r="J1335" i="8"/>
  <c r="N1334" i="8"/>
  <c r="M1334" i="8"/>
  <c r="L1334" i="8"/>
  <c r="K1334" i="8"/>
  <c r="J1334" i="8"/>
  <c r="N1333" i="8"/>
  <c r="M1333" i="8"/>
  <c r="L1333" i="8"/>
  <c r="K1333" i="8"/>
  <c r="J1333" i="8"/>
  <c r="N1332" i="8"/>
  <c r="M1332" i="8"/>
  <c r="L1332" i="8"/>
  <c r="K1332" i="8"/>
  <c r="J1332" i="8"/>
  <c r="N1331" i="8"/>
  <c r="M1331" i="8"/>
  <c r="L1331" i="8"/>
  <c r="K1331" i="8"/>
  <c r="J1331" i="8"/>
  <c r="N1330" i="8"/>
  <c r="M1330" i="8"/>
  <c r="L1330" i="8"/>
  <c r="K1330" i="8"/>
  <c r="J1330" i="8"/>
  <c r="N1329" i="8"/>
  <c r="M1329" i="8"/>
  <c r="L1329" i="8"/>
  <c r="K1329" i="8"/>
  <c r="J1329" i="8"/>
  <c r="N1328" i="8"/>
  <c r="M1328" i="8"/>
  <c r="L1328" i="8"/>
  <c r="K1328" i="8"/>
  <c r="J1328" i="8"/>
  <c r="N1327" i="8"/>
  <c r="M1327" i="8"/>
  <c r="L1327" i="8"/>
  <c r="K1327" i="8"/>
  <c r="J1327" i="8"/>
  <c r="N1326" i="8"/>
  <c r="M1326" i="8"/>
  <c r="L1326" i="8"/>
  <c r="K1326" i="8"/>
  <c r="J1326" i="8"/>
  <c r="N1325" i="8"/>
  <c r="M1325" i="8"/>
  <c r="L1325" i="8"/>
  <c r="K1325" i="8"/>
  <c r="J1325" i="8"/>
  <c r="N1324" i="8"/>
  <c r="M1324" i="8"/>
  <c r="L1324" i="8"/>
  <c r="K1324" i="8"/>
  <c r="J1324" i="8"/>
  <c r="N1323" i="8"/>
  <c r="M1323" i="8"/>
  <c r="L1323" i="8"/>
  <c r="K1323" i="8"/>
  <c r="J1323" i="8"/>
  <c r="N1322" i="8"/>
  <c r="M1322" i="8"/>
  <c r="L1322" i="8"/>
  <c r="K1322" i="8"/>
  <c r="J1322" i="8"/>
  <c r="N1321" i="8"/>
  <c r="M1321" i="8"/>
  <c r="L1321" i="8"/>
  <c r="K1321" i="8"/>
  <c r="J1321" i="8"/>
  <c r="N1320" i="8"/>
  <c r="M1320" i="8"/>
  <c r="L1320" i="8"/>
  <c r="K1320" i="8"/>
  <c r="J1320" i="8"/>
  <c r="N1319" i="8"/>
  <c r="M1319" i="8"/>
  <c r="L1319" i="8"/>
  <c r="K1319" i="8"/>
  <c r="J1319" i="8"/>
  <c r="N1318" i="8"/>
  <c r="M1318" i="8"/>
  <c r="L1318" i="8"/>
  <c r="K1318" i="8"/>
  <c r="J1318" i="8"/>
  <c r="N1317" i="8"/>
  <c r="M1317" i="8"/>
  <c r="L1317" i="8"/>
  <c r="K1317" i="8"/>
  <c r="J1317" i="8"/>
  <c r="N1316" i="8"/>
  <c r="M1316" i="8"/>
  <c r="L1316" i="8"/>
  <c r="K1316" i="8"/>
  <c r="J1316" i="8"/>
  <c r="N1315" i="8"/>
  <c r="M1315" i="8"/>
  <c r="L1315" i="8"/>
  <c r="K1315" i="8"/>
  <c r="J1315" i="8"/>
  <c r="N1314" i="8"/>
  <c r="M1314" i="8"/>
  <c r="L1314" i="8"/>
  <c r="K1314" i="8"/>
  <c r="J1314" i="8"/>
  <c r="N1313" i="8"/>
  <c r="M1313" i="8"/>
  <c r="L1313" i="8"/>
  <c r="K1313" i="8"/>
  <c r="J1313" i="8"/>
  <c r="N1312" i="8"/>
  <c r="M1312" i="8"/>
  <c r="L1312" i="8"/>
  <c r="K1312" i="8"/>
  <c r="J1312" i="8"/>
  <c r="N1311" i="8"/>
  <c r="M1311" i="8"/>
  <c r="L1311" i="8"/>
  <c r="K1311" i="8"/>
  <c r="J1311" i="8"/>
  <c r="N1310" i="8"/>
  <c r="M1310" i="8"/>
  <c r="L1310" i="8"/>
  <c r="K1310" i="8"/>
  <c r="J1310" i="8"/>
  <c r="N1309" i="8"/>
  <c r="M1309" i="8"/>
  <c r="L1309" i="8"/>
  <c r="K1309" i="8"/>
  <c r="J1309" i="8"/>
  <c r="N1308" i="8"/>
  <c r="M1308" i="8"/>
  <c r="L1308" i="8"/>
  <c r="K1308" i="8"/>
  <c r="J1308" i="8"/>
  <c r="N1307" i="8"/>
  <c r="M1307" i="8"/>
  <c r="L1307" i="8"/>
  <c r="K1307" i="8"/>
  <c r="J1307" i="8"/>
  <c r="N1306" i="8"/>
  <c r="M1306" i="8"/>
  <c r="L1306" i="8"/>
  <c r="K1306" i="8"/>
  <c r="J1306" i="8"/>
  <c r="N1305" i="8"/>
  <c r="M1305" i="8"/>
  <c r="L1305" i="8"/>
  <c r="K1305" i="8"/>
  <c r="J1305" i="8"/>
  <c r="N1304" i="8"/>
  <c r="M1304" i="8"/>
  <c r="L1304" i="8"/>
  <c r="K1304" i="8"/>
  <c r="J1304" i="8"/>
  <c r="N1303" i="8"/>
  <c r="M1303" i="8"/>
  <c r="L1303" i="8"/>
  <c r="K1303" i="8"/>
  <c r="J1303" i="8"/>
  <c r="N1302" i="8"/>
  <c r="M1302" i="8"/>
  <c r="L1302" i="8"/>
  <c r="K1302" i="8"/>
  <c r="J1302" i="8"/>
  <c r="N1301" i="8"/>
  <c r="M1301" i="8"/>
  <c r="L1301" i="8"/>
  <c r="K1301" i="8"/>
  <c r="J1301" i="8"/>
  <c r="N1300" i="8"/>
  <c r="M1300" i="8"/>
  <c r="L1300" i="8"/>
  <c r="K1300" i="8"/>
  <c r="J1300" i="8"/>
  <c r="N1299" i="8"/>
  <c r="M1299" i="8"/>
  <c r="L1299" i="8"/>
  <c r="K1299" i="8"/>
  <c r="J1299" i="8"/>
  <c r="N1298" i="8"/>
  <c r="M1298" i="8"/>
  <c r="L1298" i="8"/>
  <c r="K1298" i="8"/>
  <c r="J1298" i="8"/>
  <c r="N1297" i="8"/>
  <c r="M1297" i="8"/>
  <c r="L1297" i="8"/>
  <c r="K1297" i="8"/>
  <c r="J1297" i="8"/>
  <c r="N1296" i="8"/>
  <c r="M1296" i="8"/>
  <c r="L1296" i="8"/>
  <c r="K1296" i="8"/>
  <c r="J1296" i="8"/>
  <c r="N1295" i="8"/>
  <c r="M1295" i="8"/>
  <c r="L1295" i="8"/>
  <c r="K1295" i="8"/>
  <c r="J1295" i="8"/>
  <c r="N1294" i="8"/>
  <c r="M1294" i="8"/>
  <c r="L1294" i="8"/>
  <c r="K1294" i="8"/>
  <c r="J1294" i="8"/>
  <c r="N1293" i="8"/>
  <c r="M1293" i="8"/>
  <c r="L1293" i="8"/>
  <c r="K1293" i="8"/>
  <c r="J1293" i="8"/>
  <c r="N1292" i="8"/>
  <c r="M1292" i="8"/>
  <c r="L1292" i="8"/>
  <c r="K1292" i="8"/>
  <c r="J1292" i="8"/>
  <c r="N1291" i="8"/>
  <c r="M1291" i="8"/>
  <c r="L1291" i="8"/>
  <c r="K1291" i="8"/>
  <c r="J1291" i="8"/>
  <c r="N1290" i="8"/>
  <c r="M1290" i="8"/>
  <c r="L1290" i="8"/>
  <c r="K1290" i="8"/>
  <c r="J1290" i="8"/>
  <c r="N1289" i="8"/>
  <c r="M1289" i="8"/>
  <c r="L1289" i="8"/>
  <c r="K1289" i="8"/>
  <c r="J1289" i="8"/>
  <c r="N1288" i="8"/>
  <c r="M1288" i="8"/>
  <c r="L1288" i="8"/>
  <c r="K1288" i="8"/>
  <c r="J1288" i="8"/>
  <c r="N1287" i="8"/>
  <c r="M1287" i="8"/>
  <c r="L1287" i="8"/>
  <c r="K1287" i="8"/>
  <c r="J1287" i="8"/>
  <c r="N1286" i="8"/>
  <c r="M1286" i="8"/>
  <c r="L1286" i="8"/>
  <c r="K1286" i="8"/>
  <c r="J1286" i="8"/>
  <c r="N1285" i="8"/>
  <c r="M1285" i="8"/>
  <c r="L1285" i="8"/>
  <c r="K1285" i="8"/>
  <c r="J1285" i="8"/>
  <c r="N1284" i="8"/>
  <c r="M1284" i="8"/>
  <c r="L1284" i="8"/>
  <c r="K1284" i="8"/>
  <c r="J1284" i="8"/>
  <c r="N1283" i="8"/>
  <c r="M1283" i="8"/>
  <c r="L1283" i="8"/>
  <c r="K1283" i="8"/>
  <c r="J1283" i="8"/>
  <c r="N1282" i="8"/>
  <c r="M1282" i="8"/>
  <c r="L1282" i="8"/>
  <c r="K1282" i="8"/>
  <c r="J1282" i="8"/>
  <c r="N1281" i="8"/>
  <c r="M1281" i="8"/>
  <c r="L1281" i="8"/>
  <c r="K1281" i="8"/>
  <c r="J1281" i="8"/>
  <c r="N1280" i="8"/>
  <c r="M1280" i="8"/>
  <c r="L1280" i="8"/>
  <c r="K1280" i="8"/>
  <c r="J1280" i="8"/>
  <c r="N1279" i="8"/>
  <c r="M1279" i="8"/>
  <c r="L1279" i="8"/>
  <c r="K1279" i="8"/>
  <c r="J1279" i="8"/>
  <c r="N1278" i="8"/>
  <c r="M1278" i="8"/>
  <c r="L1278" i="8"/>
  <c r="K1278" i="8"/>
  <c r="J1278" i="8"/>
  <c r="N1277" i="8"/>
  <c r="M1277" i="8"/>
  <c r="L1277" i="8"/>
  <c r="K1277" i="8"/>
  <c r="J1277" i="8"/>
  <c r="N1276" i="8"/>
  <c r="M1276" i="8"/>
  <c r="L1276" i="8"/>
  <c r="K1276" i="8"/>
  <c r="J1276" i="8"/>
  <c r="N1275" i="8"/>
  <c r="M1275" i="8"/>
  <c r="L1275" i="8"/>
  <c r="K1275" i="8"/>
  <c r="J1275" i="8"/>
  <c r="N1274" i="8"/>
  <c r="M1274" i="8"/>
  <c r="L1274" i="8"/>
  <c r="K1274" i="8"/>
  <c r="J1274" i="8"/>
  <c r="N1273" i="8"/>
  <c r="M1273" i="8"/>
  <c r="L1273" i="8"/>
  <c r="K1273" i="8"/>
  <c r="J1273" i="8"/>
  <c r="N1272" i="8"/>
  <c r="M1272" i="8"/>
  <c r="L1272" i="8"/>
  <c r="K1272" i="8"/>
  <c r="J1272" i="8"/>
  <c r="N1271" i="8"/>
  <c r="M1271" i="8"/>
  <c r="L1271" i="8"/>
  <c r="K1271" i="8"/>
  <c r="J1271" i="8"/>
  <c r="N1270" i="8"/>
  <c r="M1270" i="8"/>
  <c r="L1270" i="8"/>
  <c r="K1270" i="8"/>
  <c r="J1270" i="8"/>
  <c r="N1269" i="8"/>
  <c r="M1269" i="8"/>
  <c r="L1269" i="8"/>
  <c r="K1269" i="8"/>
  <c r="J1269" i="8"/>
  <c r="N1268" i="8"/>
  <c r="M1268" i="8"/>
  <c r="L1268" i="8"/>
  <c r="K1268" i="8"/>
  <c r="J1268" i="8"/>
  <c r="N1267" i="8"/>
  <c r="M1267" i="8"/>
  <c r="L1267" i="8"/>
  <c r="K1267" i="8"/>
  <c r="J1267" i="8"/>
  <c r="N1266" i="8"/>
  <c r="M1266" i="8"/>
  <c r="L1266" i="8"/>
  <c r="K1266" i="8"/>
  <c r="J1266" i="8"/>
  <c r="N1265" i="8"/>
  <c r="M1265" i="8"/>
  <c r="L1265" i="8"/>
  <c r="K1265" i="8"/>
  <c r="J1265" i="8"/>
  <c r="N1264" i="8"/>
  <c r="M1264" i="8"/>
  <c r="L1264" i="8"/>
  <c r="K1264" i="8"/>
  <c r="J1264" i="8"/>
  <c r="N1263" i="8"/>
  <c r="M1263" i="8"/>
  <c r="L1263" i="8"/>
  <c r="K1263" i="8"/>
  <c r="J1263" i="8"/>
  <c r="N1262" i="8"/>
  <c r="M1262" i="8"/>
  <c r="L1262" i="8"/>
  <c r="K1262" i="8"/>
  <c r="J1262" i="8"/>
  <c r="N1261" i="8"/>
  <c r="M1261" i="8"/>
  <c r="L1261" i="8"/>
  <c r="K1261" i="8"/>
  <c r="J1261" i="8"/>
  <c r="N1260" i="8"/>
  <c r="M1260" i="8"/>
  <c r="L1260" i="8"/>
  <c r="K1260" i="8"/>
  <c r="J1260" i="8"/>
  <c r="N1259" i="8"/>
  <c r="M1259" i="8"/>
  <c r="L1259" i="8"/>
  <c r="K1259" i="8"/>
  <c r="J1259" i="8"/>
  <c r="N1258" i="8"/>
  <c r="M1258" i="8"/>
  <c r="L1258" i="8"/>
  <c r="K1258" i="8"/>
  <c r="J1258" i="8"/>
  <c r="N1257" i="8"/>
  <c r="M1257" i="8"/>
  <c r="L1257" i="8"/>
  <c r="K1257" i="8"/>
  <c r="J1257" i="8"/>
  <c r="N1256" i="8"/>
  <c r="M1256" i="8"/>
  <c r="L1256" i="8"/>
  <c r="K1256" i="8"/>
  <c r="J1256" i="8"/>
  <c r="N1255" i="8"/>
  <c r="M1255" i="8"/>
  <c r="L1255" i="8"/>
  <c r="K1255" i="8"/>
  <c r="J1255" i="8"/>
  <c r="N1254" i="8"/>
  <c r="M1254" i="8"/>
  <c r="L1254" i="8"/>
  <c r="K1254" i="8"/>
  <c r="J1254" i="8"/>
  <c r="N1253" i="8"/>
  <c r="M1253" i="8"/>
  <c r="L1253" i="8"/>
  <c r="K1253" i="8"/>
  <c r="J1253" i="8"/>
  <c r="N1252" i="8"/>
  <c r="M1252" i="8"/>
  <c r="L1252" i="8"/>
  <c r="K1252" i="8"/>
  <c r="J1252" i="8"/>
  <c r="N1251" i="8"/>
  <c r="M1251" i="8"/>
  <c r="L1251" i="8"/>
  <c r="K1251" i="8"/>
  <c r="J1251" i="8"/>
  <c r="N1250" i="8"/>
  <c r="M1250" i="8"/>
  <c r="L1250" i="8"/>
  <c r="K1250" i="8"/>
  <c r="J1250" i="8"/>
  <c r="N1249" i="8"/>
  <c r="M1249" i="8"/>
  <c r="L1249" i="8"/>
  <c r="K1249" i="8"/>
  <c r="J1249" i="8"/>
  <c r="N1248" i="8"/>
  <c r="M1248" i="8"/>
  <c r="L1248" i="8"/>
  <c r="K1248" i="8"/>
  <c r="J1248" i="8"/>
  <c r="N1247" i="8"/>
  <c r="M1247" i="8"/>
  <c r="L1247" i="8"/>
  <c r="K1247" i="8"/>
  <c r="J1247" i="8"/>
  <c r="N1246" i="8"/>
  <c r="M1246" i="8"/>
  <c r="L1246" i="8"/>
  <c r="K1246" i="8"/>
  <c r="J1246" i="8"/>
  <c r="N1245" i="8"/>
  <c r="M1245" i="8"/>
  <c r="L1245" i="8"/>
  <c r="K1245" i="8"/>
  <c r="J1245" i="8"/>
  <c r="N1244" i="8"/>
  <c r="M1244" i="8"/>
  <c r="L1244" i="8"/>
  <c r="K1244" i="8"/>
  <c r="J1244" i="8"/>
  <c r="N1243" i="8"/>
  <c r="M1243" i="8"/>
  <c r="L1243" i="8"/>
  <c r="K1243" i="8"/>
  <c r="J1243" i="8"/>
  <c r="N1242" i="8"/>
  <c r="M1242" i="8"/>
  <c r="L1242" i="8"/>
  <c r="K1242" i="8"/>
  <c r="J1242" i="8"/>
  <c r="N1241" i="8"/>
  <c r="M1241" i="8"/>
  <c r="L1241" i="8"/>
  <c r="K1241" i="8"/>
  <c r="J1241" i="8"/>
  <c r="N1240" i="8"/>
  <c r="M1240" i="8"/>
  <c r="L1240" i="8"/>
  <c r="K1240" i="8"/>
  <c r="J1240" i="8"/>
  <c r="N1239" i="8"/>
  <c r="M1239" i="8"/>
  <c r="L1239" i="8"/>
  <c r="K1239" i="8"/>
  <c r="J1239" i="8"/>
  <c r="N1238" i="8"/>
  <c r="M1238" i="8"/>
  <c r="L1238" i="8"/>
  <c r="K1238" i="8"/>
  <c r="J1238" i="8"/>
  <c r="N1237" i="8"/>
  <c r="M1237" i="8"/>
  <c r="L1237" i="8"/>
  <c r="K1237" i="8"/>
  <c r="J1237" i="8"/>
  <c r="N1236" i="8"/>
  <c r="M1236" i="8"/>
  <c r="L1236" i="8"/>
  <c r="K1236" i="8"/>
  <c r="J1236" i="8"/>
  <c r="N1235" i="8"/>
  <c r="M1235" i="8"/>
  <c r="L1235" i="8"/>
  <c r="K1235" i="8"/>
  <c r="J1235" i="8"/>
  <c r="N1234" i="8"/>
  <c r="M1234" i="8"/>
  <c r="L1234" i="8"/>
  <c r="K1234" i="8"/>
  <c r="J1234" i="8"/>
  <c r="N1233" i="8"/>
  <c r="M1233" i="8"/>
  <c r="L1233" i="8"/>
  <c r="K1233" i="8"/>
  <c r="J1233" i="8"/>
  <c r="N1232" i="8"/>
  <c r="M1232" i="8"/>
  <c r="L1232" i="8"/>
  <c r="K1232" i="8"/>
  <c r="J1232" i="8"/>
  <c r="N1231" i="8"/>
  <c r="M1231" i="8"/>
  <c r="L1231" i="8"/>
  <c r="K1231" i="8"/>
  <c r="J1231" i="8"/>
  <c r="N1230" i="8"/>
  <c r="M1230" i="8"/>
  <c r="L1230" i="8"/>
  <c r="K1230" i="8"/>
  <c r="J1230" i="8"/>
  <c r="N1229" i="8"/>
  <c r="M1229" i="8"/>
  <c r="L1229" i="8"/>
  <c r="K1229" i="8"/>
  <c r="J1229" i="8"/>
  <c r="N1228" i="8"/>
  <c r="M1228" i="8"/>
  <c r="L1228" i="8"/>
  <c r="K1228" i="8"/>
  <c r="J1228" i="8"/>
  <c r="N1227" i="8"/>
  <c r="M1227" i="8"/>
  <c r="L1227" i="8"/>
  <c r="K1227" i="8"/>
  <c r="J1227" i="8"/>
  <c r="N1226" i="8"/>
  <c r="M1226" i="8"/>
  <c r="L1226" i="8"/>
  <c r="K1226" i="8"/>
  <c r="J1226" i="8"/>
  <c r="N1225" i="8"/>
  <c r="M1225" i="8"/>
  <c r="L1225" i="8"/>
  <c r="K1225" i="8"/>
  <c r="J1225" i="8"/>
  <c r="N1224" i="8"/>
  <c r="M1224" i="8"/>
  <c r="L1224" i="8"/>
  <c r="K1224" i="8"/>
  <c r="J1224" i="8"/>
  <c r="N1223" i="8"/>
  <c r="M1223" i="8"/>
  <c r="L1223" i="8"/>
  <c r="K1223" i="8"/>
  <c r="J1223" i="8"/>
  <c r="N1222" i="8"/>
  <c r="M1222" i="8"/>
  <c r="L1222" i="8"/>
  <c r="K1222" i="8"/>
  <c r="J1222" i="8"/>
  <c r="N1221" i="8"/>
  <c r="M1221" i="8"/>
  <c r="L1221" i="8"/>
  <c r="K1221" i="8"/>
  <c r="J1221" i="8"/>
  <c r="N1220" i="8"/>
  <c r="M1220" i="8"/>
  <c r="L1220" i="8"/>
  <c r="K1220" i="8"/>
  <c r="J1220" i="8"/>
  <c r="N1219" i="8"/>
  <c r="M1219" i="8"/>
  <c r="L1219" i="8"/>
  <c r="K1219" i="8"/>
  <c r="J1219" i="8"/>
  <c r="N1218" i="8"/>
  <c r="M1218" i="8"/>
  <c r="L1218" i="8"/>
  <c r="K1218" i="8"/>
  <c r="J1218" i="8"/>
  <c r="N1217" i="8"/>
  <c r="M1217" i="8"/>
  <c r="L1217" i="8"/>
  <c r="K1217" i="8"/>
  <c r="J1217" i="8"/>
  <c r="N1216" i="8"/>
  <c r="M1216" i="8"/>
  <c r="L1216" i="8"/>
  <c r="K1216" i="8"/>
  <c r="J1216" i="8"/>
  <c r="N1215" i="8"/>
  <c r="M1215" i="8"/>
  <c r="L1215" i="8"/>
  <c r="K1215" i="8"/>
  <c r="J1215" i="8"/>
  <c r="N1214" i="8"/>
  <c r="M1214" i="8"/>
  <c r="L1214" i="8"/>
  <c r="K1214" i="8"/>
  <c r="J1214" i="8"/>
  <c r="N1213" i="8"/>
  <c r="M1213" i="8"/>
  <c r="L1213" i="8"/>
  <c r="K1213" i="8"/>
  <c r="J1213" i="8"/>
  <c r="N1212" i="8"/>
  <c r="M1212" i="8"/>
  <c r="L1212" i="8"/>
  <c r="K1212" i="8"/>
  <c r="J1212" i="8"/>
  <c r="N1211" i="8"/>
  <c r="M1211" i="8"/>
  <c r="L1211" i="8"/>
  <c r="K1211" i="8"/>
  <c r="J1211" i="8"/>
  <c r="N1210" i="8"/>
  <c r="M1210" i="8"/>
  <c r="L1210" i="8"/>
  <c r="K1210" i="8"/>
  <c r="J1210" i="8"/>
  <c r="N1209" i="8"/>
  <c r="M1209" i="8"/>
  <c r="L1209" i="8"/>
  <c r="K1209" i="8"/>
  <c r="J1209" i="8"/>
  <c r="N1208" i="8"/>
  <c r="M1208" i="8"/>
  <c r="L1208" i="8"/>
  <c r="K1208" i="8"/>
  <c r="J1208" i="8"/>
  <c r="N1207" i="8"/>
  <c r="M1207" i="8"/>
  <c r="L1207" i="8"/>
  <c r="K1207" i="8"/>
  <c r="J1207" i="8"/>
  <c r="N1206" i="8"/>
  <c r="M1206" i="8"/>
  <c r="L1206" i="8"/>
  <c r="K1206" i="8"/>
  <c r="J1206" i="8"/>
  <c r="N1205" i="8"/>
  <c r="M1205" i="8"/>
  <c r="L1205" i="8"/>
  <c r="K1205" i="8"/>
  <c r="J1205" i="8"/>
  <c r="N1204" i="8"/>
  <c r="M1204" i="8"/>
  <c r="L1204" i="8"/>
  <c r="K1204" i="8"/>
  <c r="J1204" i="8"/>
  <c r="N1203" i="8"/>
  <c r="M1203" i="8"/>
  <c r="L1203" i="8"/>
  <c r="K1203" i="8"/>
  <c r="J1203" i="8"/>
  <c r="N1202" i="8"/>
  <c r="M1202" i="8"/>
  <c r="L1202" i="8"/>
  <c r="K1202" i="8"/>
  <c r="J1202" i="8"/>
  <c r="N1201" i="8"/>
  <c r="M1201" i="8"/>
  <c r="L1201" i="8"/>
  <c r="K1201" i="8"/>
  <c r="J1201" i="8"/>
  <c r="N1200" i="8"/>
  <c r="M1200" i="8"/>
  <c r="L1200" i="8"/>
  <c r="K1200" i="8"/>
  <c r="J1200" i="8"/>
  <c r="N1199" i="8"/>
  <c r="M1199" i="8"/>
  <c r="L1199" i="8"/>
  <c r="K1199" i="8"/>
  <c r="J1199" i="8"/>
  <c r="N1198" i="8"/>
  <c r="M1198" i="8"/>
  <c r="L1198" i="8"/>
  <c r="K1198" i="8"/>
  <c r="J1198" i="8"/>
  <c r="N1197" i="8"/>
  <c r="M1197" i="8"/>
  <c r="L1197" i="8"/>
  <c r="K1197" i="8"/>
  <c r="J1197" i="8"/>
  <c r="N1196" i="8"/>
  <c r="M1196" i="8"/>
  <c r="L1196" i="8"/>
  <c r="K1196" i="8"/>
  <c r="J1196" i="8"/>
  <c r="N1195" i="8"/>
  <c r="M1195" i="8"/>
  <c r="L1195" i="8"/>
  <c r="K1195" i="8"/>
  <c r="J1195" i="8"/>
  <c r="N1194" i="8"/>
  <c r="M1194" i="8"/>
  <c r="L1194" i="8"/>
  <c r="K1194" i="8"/>
  <c r="J1194" i="8"/>
  <c r="N1193" i="8"/>
  <c r="M1193" i="8"/>
  <c r="L1193" i="8"/>
  <c r="K1193" i="8"/>
  <c r="J1193" i="8"/>
  <c r="N1192" i="8"/>
  <c r="M1192" i="8"/>
  <c r="L1192" i="8"/>
  <c r="K1192" i="8"/>
  <c r="J1192" i="8"/>
  <c r="N1191" i="8"/>
  <c r="M1191" i="8"/>
  <c r="L1191" i="8"/>
  <c r="K1191" i="8"/>
  <c r="J1191" i="8"/>
  <c r="N1190" i="8"/>
  <c r="M1190" i="8"/>
  <c r="L1190" i="8"/>
  <c r="K1190" i="8"/>
  <c r="J1190" i="8"/>
  <c r="N1189" i="8"/>
  <c r="M1189" i="8"/>
  <c r="L1189" i="8"/>
  <c r="K1189" i="8"/>
  <c r="J1189" i="8"/>
  <c r="N1188" i="8"/>
  <c r="M1188" i="8"/>
  <c r="L1188" i="8"/>
  <c r="K1188" i="8"/>
  <c r="J1188" i="8"/>
  <c r="N1187" i="8"/>
  <c r="M1187" i="8"/>
  <c r="L1187" i="8"/>
  <c r="K1187" i="8"/>
  <c r="J1187" i="8"/>
  <c r="N1186" i="8"/>
  <c r="M1186" i="8"/>
  <c r="L1186" i="8"/>
  <c r="K1186" i="8"/>
  <c r="J1186" i="8"/>
  <c r="N1185" i="8"/>
  <c r="M1185" i="8"/>
  <c r="L1185" i="8"/>
  <c r="K1185" i="8"/>
  <c r="J1185" i="8"/>
  <c r="N1184" i="8"/>
  <c r="M1184" i="8"/>
  <c r="L1184" i="8"/>
  <c r="K1184" i="8"/>
  <c r="J1184" i="8"/>
  <c r="N1183" i="8"/>
  <c r="M1183" i="8"/>
  <c r="L1183" i="8"/>
  <c r="K1183" i="8"/>
  <c r="J1183" i="8"/>
  <c r="N1182" i="8"/>
  <c r="M1182" i="8"/>
  <c r="L1182" i="8"/>
  <c r="K1182" i="8"/>
  <c r="J1182" i="8"/>
  <c r="N1181" i="8"/>
  <c r="M1181" i="8"/>
  <c r="L1181" i="8"/>
  <c r="K1181" i="8"/>
  <c r="J1181" i="8"/>
  <c r="N1180" i="8"/>
  <c r="M1180" i="8"/>
  <c r="L1180" i="8"/>
  <c r="K1180" i="8"/>
  <c r="J1180" i="8"/>
  <c r="N1179" i="8"/>
  <c r="M1179" i="8"/>
  <c r="L1179" i="8"/>
  <c r="K1179" i="8"/>
  <c r="J1179" i="8"/>
  <c r="N1178" i="8"/>
  <c r="M1178" i="8"/>
  <c r="L1178" i="8"/>
  <c r="K1178" i="8"/>
  <c r="J1178" i="8"/>
  <c r="N1177" i="8"/>
  <c r="M1177" i="8"/>
  <c r="L1177" i="8"/>
  <c r="K1177" i="8"/>
  <c r="J1177" i="8"/>
  <c r="N1176" i="8"/>
  <c r="M1176" i="8"/>
  <c r="L1176" i="8"/>
  <c r="K1176" i="8"/>
  <c r="J1176" i="8"/>
  <c r="N1175" i="8"/>
  <c r="M1175" i="8"/>
  <c r="L1175" i="8"/>
  <c r="K1175" i="8"/>
  <c r="J1175" i="8"/>
  <c r="N1174" i="8"/>
  <c r="M1174" i="8"/>
  <c r="L1174" i="8"/>
  <c r="K1174" i="8"/>
  <c r="J1174" i="8"/>
  <c r="N1173" i="8"/>
  <c r="M1173" i="8"/>
  <c r="L1173" i="8"/>
  <c r="K1173" i="8"/>
  <c r="J1173" i="8"/>
  <c r="N1172" i="8"/>
  <c r="M1172" i="8"/>
  <c r="L1172" i="8"/>
  <c r="K1172" i="8"/>
  <c r="J1172" i="8"/>
  <c r="N1171" i="8"/>
  <c r="M1171" i="8"/>
  <c r="L1171" i="8"/>
  <c r="K1171" i="8"/>
  <c r="J1171" i="8"/>
  <c r="N1170" i="8"/>
  <c r="M1170" i="8"/>
  <c r="L1170" i="8"/>
  <c r="K1170" i="8"/>
  <c r="J1170" i="8"/>
  <c r="N1169" i="8"/>
  <c r="M1169" i="8"/>
  <c r="L1169" i="8"/>
  <c r="K1169" i="8"/>
  <c r="J1169" i="8"/>
  <c r="N1168" i="8"/>
  <c r="M1168" i="8"/>
  <c r="L1168" i="8"/>
  <c r="K1168" i="8"/>
  <c r="J1168" i="8"/>
  <c r="N1167" i="8"/>
  <c r="M1167" i="8"/>
  <c r="L1167" i="8"/>
  <c r="K1167" i="8"/>
  <c r="J1167" i="8"/>
  <c r="N1166" i="8"/>
  <c r="M1166" i="8"/>
  <c r="L1166" i="8"/>
  <c r="K1166" i="8"/>
  <c r="J1166" i="8"/>
  <c r="N1165" i="8"/>
  <c r="M1165" i="8"/>
  <c r="L1165" i="8"/>
  <c r="K1165" i="8"/>
  <c r="J1165" i="8"/>
  <c r="N1164" i="8"/>
  <c r="M1164" i="8"/>
  <c r="L1164" i="8"/>
  <c r="K1164" i="8"/>
  <c r="J1164" i="8"/>
  <c r="N1163" i="8"/>
  <c r="M1163" i="8"/>
  <c r="L1163" i="8"/>
  <c r="K1163" i="8"/>
  <c r="J1163" i="8"/>
  <c r="N1162" i="8"/>
  <c r="M1162" i="8"/>
  <c r="L1162" i="8"/>
  <c r="K1162" i="8"/>
  <c r="J1162" i="8"/>
  <c r="N1161" i="8"/>
  <c r="M1161" i="8"/>
  <c r="L1161" i="8"/>
  <c r="K1161" i="8"/>
  <c r="J1161" i="8"/>
  <c r="N1160" i="8"/>
  <c r="M1160" i="8"/>
  <c r="L1160" i="8"/>
  <c r="K1160" i="8"/>
  <c r="J1160" i="8"/>
  <c r="N1159" i="8"/>
  <c r="M1159" i="8"/>
  <c r="L1159" i="8"/>
  <c r="K1159" i="8"/>
  <c r="J1159" i="8"/>
  <c r="N1158" i="8"/>
  <c r="M1158" i="8"/>
  <c r="L1158" i="8"/>
  <c r="K1158" i="8"/>
  <c r="J1158" i="8"/>
  <c r="N1157" i="8"/>
  <c r="M1157" i="8"/>
  <c r="L1157" i="8"/>
  <c r="K1157" i="8"/>
  <c r="J1157" i="8"/>
  <c r="N1156" i="8"/>
  <c r="M1156" i="8"/>
  <c r="L1156" i="8"/>
  <c r="K1156" i="8"/>
  <c r="J1156" i="8"/>
  <c r="N1155" i="8"/>
  <c r="M1155" i="8"/>
  <c r="L1155" i="8"/>
  <c r="K1155" i="8"/>
  <c r="J1155" i="8"/>
  <c r="N1154" i="8"/>
  <c r="M1154" i="8"/>
  <c r="L1154" i="8"/>
  <c r="K1154" i="8"/>
  <c r="J1154" i="8"/>
  <c r="N1153" i="8"/>
  <c r="M1153" i="8"/>
  <c r="L1153" i="8"/>
  <c r="K1153" i="8"/>
  <c r="J1153" i="8"/>
  <c r="N1152" i="8"/>
  <c r="M1152" i="8"/>
  <c r="L1152" i="8"/>
  <c r="K1152" i="8"/>
  <c r="J1152" i="8"/>
  <c r="N1151" i="8"/>
  <c r="M1151" i="8"/>
  <c r="L1151" i="8"/>
  <c r="K1151" i="8"/>
  <c r="J1151" i="8"/>
  <c r="N1150" i="8"/>
  <c r="M1150" i="8"/>
  <c r="L1150" i="8"/>
  <c r="K1150" i="8"/>
  <c r="J1150" i="8"/>
  <c r="N1149" i="8"/>
  <c r="M1149" i="8"/>
  <c r="L1149" i="8"/>
  <c r="K1149" i="8"/>
  <c r="J1149" i="8"/>
  <c r="N1148" i="8"/>
  <c r="M1148" i="8"/>
  <c r="L1148" i="8"/>
  <c r="K1148" i="8"/>
  <c r="J1148" i="8"/>
  <c r="N1147" i="8"/>
  <c r="M1147" i="8"/>
  <c r="L1147" i="8"/>
  <c r="K1147" i="8"/>
  <c r="J1147" i="8"/>
  <c r="N1146" i="8"/>
  <c r="M1146" i="8"/>
  <c r="L1146" i="8"/>
  <c r="K1146" i="8"/>
  <c r="J1146" i="8"/>
  <c r="N1145" i="8"/>
  <c r="M1145" i="8"/>
  <c r="L1145" i="8"/>
  <c r="K1145" i="8"/>
  <c r="J1145" i="8"/>
  <c r="N1144" i="8"/>
  <c r="M1144" i="8"/>
  <c r="L1144" i="8"/>
  <c r="K1144" i="8"/>
  <c r="J1144" i="8"/>
  <c r="N1143" i="8"/>
  <c r="M1143" i="8"/>
  <c r="L1143" i="8"/>
  <c r="K1143" i="8"/>
  <c r="J1143" i="8"/>
  <c r="N1142" i="8"/>
  <c r="M1142" i="8"/>
  <c r="L1142" i="8"/>
  <c r="K1142" i="8"/>
  <c r="J1142" i="8"/>
  <c r="N1141" i="8"/>
  <c r="M1141" i="8"/>
  <c r="L1141" i="8"/>
  <c r="K1141" i="8"/>
  <c r="J1141" i="8"/>
  <c r="N1140" i="8"/>
  <c r="M1140" i="8"/>
  <c r="L1140" i="8"/>
  <c r="K1140" i="8"/>
  <c r="J1140" i="8"/>
  <c r="N1139" i="8"/>
  <c r="M1139" i="8"/>
  <c r="L1139" i="8"/>
  <c r="K1139" i="8"/>
  <c r="J1139" i="8"/>
  <c r="N1138" i="8"/>
  <c r="M1138" i="8"/>
  <c r="L1138" i="8"/>
  <c r="K1138" i="8"/>
  <c r="J1138" i="8"/>
  <c r="N1137" i="8"/>
  <c r="M1137" i="8"/>
  <c r="L1137" i="8"/>
  <c r="K1137" i="8"/>
  <c r="J1137" i="8"/>
  <c r="N1136" i="8"/>
  <c r="M1136" i="8"/>
  <c r="L1136" i="8"/>
  <c r="K1136" i="8"/>
  <c r="J1136" i="8"/>
  <c r="N1135" i="8"/>
  <c r="M1135" i="8"/>
  <c r="L1135" i="8"/>
  <c r="K1135" i="8"/>
  <c r="J1135" i="8"/>
  <c r="N1134" i="8"/>
  <c r="M1134" i="8"/>
  <c r="L1134" i="8"/>
  <c r="K1134" i="8"/>
  <c r="J1134" i="8"/>
  <c r="N1133" i="8"/>
  <c r="M1133" i="8"/>
  <c r="L1133" i="8"/>
  <c r="K1133" i="8"/>
  <c r="J1133" i="8"/>
  <c r="N1132" i="8"/>
  <c r="M1132" i="8"/>
  <c r="L1132" i="8"/>
  <c r="K1132" i="8"/>
  <c r="J1132" i="8"/>
  <c r="N1131" i="8"/>
  <c r="M1131" i="8"/>
  <c r="L1131" i="8"/>
  <c r="K1131" i="8"/>
  <c r="J1131" i="8"/>
  <c r="N1130" i="8"/>
  <c r="M1130" i="8"/>
  <c r="L1130" i="8"/>
  <c r="K1130" i="8"/>
  <c r="J1130" i="8"/>
  <c r="N1129" i="8"/>
  <c r="M1129" i="8"/>
  <c r="L1129" i="8"/>
  <c r="K1129" i="8"/>
  <c r="J1129" i="8"/>
  <c r="N1128" i="8"/>
  <c r="M1128" i="8"/>
  <c r="L1128" i="8"/>
  <c r="K1128" i="8"/>
  <c r="J1128" i="8"/>
  <c r="N1127" i="8"/>
  <c r="M1127" i="8"/>
  <c r="L1127" i="8"/>
  <c r="K1127" i="8"/>
  <c r="J1127" i="8"/>
  <c r="N1126" i="8"/>
  <c r="M1126" i="8"/>
  <c r="L1126" i="8"/>
  <c r="K1126" i="8"/>
  <c r="J1126" i="8"/>
  <c r="N1125" i="8"/>
  <c r="M1125" i="8"/>
  <c r="L1125" i="8"/>
  <c r="K1125" i="8"/>
  <c r="J1125" i="8"/>
  <c r="N1124" i="8"/>
  <c r="M1124" i="8"/>
  <c r="L1124" i="8"/>
  <c r="K1124" i="8"/>
  <c r="J1124" i="8"/>
  <c r="N1123" i="8"/>
  <c r="M1123" i="8"/>
  <c r="L1123" i="8"/>
  <c r="K1123" i="8"/>
  <c r="J1123" i="8"/>
  <c r="N1122" i="8"/>
  <c r="M1122" i="8"/>
  <c r="L1122" i="8"/>
  <c r="K1122" i="8"/>
  <c r="J1122" i="8"/>
  <c r="N1121" i="8"/>
  <c r="M1121" i="8"/>
  <c r="L1121" i="8"/>
  <c r="K1121" i="8"/>
  <c r="J1121" i="8"/>
  <c r="N1120" i="8"/>
  <c r="M1120" i="8"/>
  <c r="L1120" i="8"/>
  <c r="K1120" i="8"/>
  <c r="J1120" i="8"/>
  <c r="N1119" i="8"/>
  <c r="M1119" i="8"/>
  <c r="L1119" i="8"/>
  <c r="K1119" i="8"/>
  <c r="J1119" i="8"/>
  <c r="N1118" i="8"/>
  <c r="M1118" i="8"/>
  <c r="L1118" i="8"/>
  <c r="K1118" i="8"/>
  <c r="J1118" i="8"/>
  <c r="N1117" i="8"/>
  <c r="M1117" i="8"/>
  <c r="L1117" i="8"/>
  <c r="K1117" i="8"/>
  <c r="J1117" i="8"/>
  <c r="N1116" i="8"/>
  <c r="M1116" i="8"/>
  <c r="L1116" i="8"/>
  <c r="K1116" i="8"/>
  <c r="J1116" i="8"/>
  <c r="N1115" i="8"/>
  <c r="M1115" i="8"/>
  <c r="L1115" i="8"/>
  <c r="K1115" i="8"/>
  <c r="J1115" i="8"/>
  <c r="N1114" i="8"/>
  <c r="M1114" i="8"/>
  <c r="L1114" i="8"/>
  <c r="K1114" i="8"/>
  <c r="J1114" i="8"/>
  <c r="N1113" i="8"/>
  <c r="M1113" i="8"/>
  <c r="L1113" i="8"/>
  <c r="K1113" i="8"/>
  <c r="J1113" i="8"/>
  <c r="N1112" i="8"/>
  <c r="M1112" i="8"/>
  <c r="L1112" i="8"/>
  <c r="K1112" i="8"/>
  <c r="J1112" i="8"/>
  <c r="N1111" i="8"/>
  <c r="M1111" i="8"/>
  <c r="L1111" i="8"/>
  <c r="K1111" i="8"/>
  <c r="J1111" i="8"/>
  <c r="N1110" i="8"/>
  <c r="M1110" i="8"/>
  <c r="L1110" i="8"/>
  <c r="K1110" i="8"/>
  <c r="J1110" i="8"/>
  <c r="N1109" i="8"/>
  <c r="M1109" i="8"/>
  <c r="L1109" i="8"/>
  <c r="K1109" i="8"/>
  <c r="J1109" i="8"/>
  <c r="N1108" i="8"/>
  <c r="M1108" i="8"/>
  <c r="L1108" i="8"/>
  <c r="K1108" i="8"/>
  <c r="J1108" i="8"/>
  <c r="N1107" i="8"/>
  <c r="M1107" i="8"/>
  <c r="L1107" i="8"/>
  <c r="K1107" i="8"/>
  <c r="J1107" i="8"/>
  <c r="N1106" i="8"/>
  <c r="M1106" i="8"/>
  <c r="L1106" i="8"/>
  <c r="K1106" i="8"/>
  <c r="J1106" i="8"/>
  <c r="N1105" i="8"/>
  <c r="M1105" i="8"/>
  <c r="L1105" i="8"/>
  <c r="K1105" i="8"/>
  <c r="J1105" i="8"/>
  <c r="N1104" i="8"/>
  <c r="M1104" i="8"/>
  <c r="L1104" i="8"/>
  <c r="K1104" i="8"/>
  <c r="J1104" i="8"/>
  <c r="N1103" i="8"/>
  <c r="M1103" i="8"/>
  <c r="L1103" i="8"/>
  <c r="K1103" i="8"/>
  <c r="J1103" i="8"/>
  <c r="N1102" i="8"/>
  <c r="M1102" i="8"/>
  <c r="L1102" i="8"/>
  <c r="K1102" i="8"/>
  <c r="J1102" i="8"/>
  <c r="N1101" i="8"/>
  <c r="M1101" i="8"/>
  <c r="L1101" i="8"/>
  <c r="K1101" i="8"/>
  <c r="J1101" i="8"/>
  <c r="N1100" i="8"/>
  <c r="M1100" i="8"/>
  <c r="L1100" i="8"/>
  <c r="K1100" i="8"/>
  <c r="J1100" i="8"/>
  <c r="N1099" i="8"/>
  <c r="M1099" i="8"/>
  <c r="L1099" i="8"/>
  <c r="K1099" i="8"/>
  <c r="J1099" i="8"/>
  <c r="N1098" i="8"/>
  <c r="M1098" i="8"/>
  <c r="L1098" i="8"/>
  <c r="K1098" i="8"/>
  <c r="J1098" i="8"/>
  <c r="N1097" i="8"/>
  <c r="M1097" i="8"/>
  <c r="L1097" i="8"/>
  <c r="K1097" i="8"/>
  <c r="J1097" i="8"/>
  <c r="N1096" i="8"/>
  <c r="M1096" i="8"/>
  <c r="L1096" i="8"/>
  <c r="K1096" i="8"/>
  <c r="J1096" i="8"/>
  <c r="N1095" i="8"/>
  <c r="M1095" i="8"/>
  <c r="L1095" i="8"/>
  <c r="K1095" i="8"/>
  <c r="J1095" i="8"/>
  <c r="N1094" i="8"/>
  <c r="M1094" i="8"/>
  <c r="L1094" i="8"/>
  <c r="K1094" i="8"/>
  <c r="J1094" i="8"/>
  <c r="N1093" i="8"/>
  <c r="M1093" i="8"/>
  <c r="L1093" i="8"/>
  <c r="K1093" i="8"/>
  <c r="J1093" i="8"/>
  <c r="N1092" i="8"/>
  <c r="M1092" i="8"/>
  <c r="L1092" i="8"/>
  <c r="K1092" i="8"/>
  <c r="J1092" i="8"/>
  <c r="N1091" i="8"/>
  <c r="M1091" i="8"/>
  <c r="L1091" i="8"/>
  <c r="K1091" i="8"/>
  <c r="J1091" i="8"/>
  <c r="N1090" i="8"/>
  <c r="M1090" i="8"/>
  <c r="L1090" i="8"/>
  <c r="K1090" i="8"/>
  <c r="J1090" i="8"/>
  <c r="N1089" i="8"/>
  <c r="M1089" i="8"/>
  <c r="L1089" i="8"/>
  <c r="K1089" i="8"/>
  <c r="J1089" i="8"/>
  <c r="N1088" i="8"/>
  <c r="M1088" i="8"/>
  <c r="L1088" i="8"/>
  <c r="K1088" i="8"/>
  <c r="J1088" i="8"/>
  <c r="N1087" i="8"/>
  <c r="M1087" i="8"/>
  <c r="L1087" i="8"/>
  <c r="K1087" i="8"/>
  <c r="J1087" i="8"/>
  <c r="N1086" i="8"/>
  <c r="M1086" i="8"/>
  <c r="L1086" i="8"/>
  <c r="K1086" i="8"/>
  <c r="J1086" i="8"/>
  <c r="N1085" i="8"/>
  <c r="M1085" i="8"/>
  <c r="L1085" i="8"/>
  <c r="K1085" i="8"/>
  <c r="J1085" i="8"/>
  <c r="N1084" i="8"/>
  <c r="M1084" i="8"/>
  <c r="L1084" i="8"/>
  <c r="K1084" i="8"/>
  <c r="J1084" i="8"/>
  <c r="N1083" i="8"/>
  <c r="M1083" i="8"/>
  <c r="L1083" i="8"/>
  <c r="K1083" i="8"/>
  <c r="J1083" i="8"/>
  <c r="N1082" i="8"/>
  <c r="M1082" i="8"/>
  <c r="L1082" i="8"/>
  <c r="K1082" i="8"/>
  <c r="J1082" i="8"/>
  <c r="N1081" i="8"/>
  <c r="M1081" i="8"/>
  <c r="L1081" i="8"/>
  <c r="K1081" i="8"/>
  <c r="J1081" i="8"/>
  <c r="N1080" i="8"/>
  <c r="M1080" i="8"/>
  <c r="L1080" i="8"/>
  <c r="K1080" i="8"/>
  <c r="J1080" i="8"/>
  <c r="N1079" i="8"/>
  <c r="M1079" i="8"/>
  <c r="L1079" i="8"/>
  <c r="K1079" i="8"/>
  <c r="J1079" i="8"/>
  <c r="N1078" i="8"/>
  <c r="M1078" i="8"/>
  <c r="L1078" i="8"/>
  <c r="K1078" i="8"/>
  <c r="J1078" i="8"/>
  <c r="N1077" i="8"/>
  <c r="M1077" i="8"/>
  <c r="L1077" i="8"/>
  <c r="K1077" i="8"/>
  <c r="J1077" i="8"/>
  <c r="N1076" i="8"/>
  <c r="M1076" i="8"/>
  <c r="L1076" i="8"/>
  <c r="K1076" i="8"/>
  <c r="J1076" i="8"/>
  <c r="N1075" i="8"/>
  <c r="M1075" i="8"/>
  <c r="L1075" i="8"/>
  <c r="K1075" i="8"/>
  <c r="J1075" i="8"/>
  <c r="N1074" i="8"/>
  <c r="M1074" i="8"/>
  <c r="L1074" i="8"/>
  <c r="K1074" i="8"/>
  <c r="J1074" i="8"/>
  <c r="N1073" i="8"/>
  <c r="M1073" i="8"/>
  <c r="L1073" i="8"/>
  <c r="K1073" i="8"/>
  <c r="J1073" i="8"/>
  <c r="N1072" i="8"/>
  <c r="M1072" i="8"/>
  <c r="L1072" i="8"/>
  <c r="K1072" i="8"/>
  <c r="J1072" i="8"/>
  <c r="N1071" i="8"/>
  <c r="M1071" i="8"/>
  <c r="L1071" i="8"/>
  <c r="K1071" i="8"/>
  <c r="J1071" i="8"/>
  <c r="N1070" i="8"/>
  <c r="M1070" i="8"/>
  <c r="L1070" i="8"/>
  <c r="K1070" i="8"/>
  <c r="J1070" i="8"/>
  <c r="N1069" i="8"/>
  <c r="M1069" i="8"/>
  <c r="L1069" i="8"/>
  <c r="K1069" i="8"/>
  <c r="J1069" i="8"/>
  <c r="N1068" i="8"/>
  <c r="M1068" i="8"/>
  <c r="L1068" i="8"/>
  <c r="K1068" i="8"/>
  <c r="J1068" i="8"/>
  <c r="N1067" i="8"/>
  <c r="M1067" i="8"/>
  <c r="L1067" i="8"/>
  <c r="K1067" i="8"/>
  <c r="J1067" i="8"/>
  <c r="N1066" i="8"/>
  <c r="M1066" i="8"/>
  <c r="L1066" i="8"/>
  <c r="K1066" i="8"/>
  <c r="J1066" i="8"/>
  <c r="N1065" i="8"/>
  <c r="M1065" i="8"/>
  <c r="L1065" i="8"/>
  <c r="K1065" i="8"/>
  <c r="J1065" i="8"/>
  <c r="N1064" i="8"/>
  <c r="M1064" i="8"/>
  <c r="L1064" i="8"/>
  <c r="K1064" i="8"/>
  <c r="J1064" i="8"/>
  <c r="N1063" i="8"/>
  <c r="M1063" i="8"/>
  <c r="L1063" i="8"/>
  <c r="K1063" i="8"/>
  <c r="J1063" i="8"/>
  <c r="N1062" i="8"/>
  <c r="M1062" i="8"/>
  <c r="L1062" i="8"/>
  <c r="K1062" i="8"/>
  <c r="J1062" i="8"/>
  <c r="N1061" i="8"/>
  <c r="M1061" i="8"/>
  <c r="L1061" i="8"/>
  <c r="K1061" i="8"/>
  <c r="J1061" i="8"/>
  <c r="N1060" i="8"/>
  <c r="M1060" i="8"/>
  <c r="L1060" i="8"/>
  <c r="K1060" i="8"/>
  <c r="J1060" i="8"/>
  <c r="N1059" i="8"/>
  <c r="M1059" i="8"/>
  <c r="L1059" i="8"/>
  <c r="K1059" i="8"/>
  <c r="J1059" i="8"/>
  <c r="N1058" i="8"/>
  <c r="M1058" i="8"/>
  <c r="L1058" i="8"/>
  <c r="K1058" i="8"/>
  <c r="J1058" i="8"/>
  <c r="N1057" i="8"/>
  <c r="M1057" i="8"/>
  <c r="L1057" i="8"/>
  <c r="K1057" i="8"/>
  <c r="J1057" i="8"/>
  <c r="N1056" i="8"/>
  <c r="M1056" i="8"/>
  <c r="L1056" i="8"/>
  <c r="K1056" i="8"/>
  <c r="J1056" i="8"/>
  <c r="N1055" i="8"/>
  <c r="M1055" i="8"/>
  <c r="L1055" i="8"/>
  <c r="K1055" i="8"/>
  <c r="J1055" i="8"/>
  <c r="N1054" i="8"/>
  <c r="M1054" i="8"/>
  <c r="L1054" i="8"/>
  <c r="K1054" i="8"/>
  <c r="J1054" i="8"/>
  <c r="N1053" i="8"/>
  <c r="M1053" i="8"/>
  <c r="L1053" i="8"/>
  <c r="K1053" i="8"/>
  <c r="J1053" i="8"/>
  <c r="N1052" i="8"/>
  <c r="M1052" i="8"/>
  <c r="L1052" i="8"/>
  <c r="K1052" i="8"/>
  <c r="J1052" i="8"/>
  <c r="N1051" i="8"/>
  <c r="M1051" i="8"/>
  <c r="L1051" i="8"/>
  <c r="K1051" i="8"/>
  <c r="J1051" i="8"/>
  <c r="N1050" i="8"/>
  <c r="M1050" i="8"/>
  <c r="L1050" i="8"/>
  <c r="K1050" i="8"/>
  <c r="J1050" i="8"/>
  <c r="N1049" i="8"/>
  <c r="M1049" i="8"/>
  <c r="L1049" i="8"/>
  <c r="K1049" i="8"/>
  <c r="J1049" i="8"/>
  <c r="N1048" i="8"/>
  <c r="M1048" i="8"/>
  <c r="L1048" i="8"/>
  <c r="K1048" i="8"/>
  <c r="J1048" i="8"/>
  <c r="N1047" i="8"/>
  <c r="M1047" i="8"/>
  <c r="L1047" i="8"/>
  <c r="K1047" i="8"/>
  <c r="J1047" i="8"/>
  <c r="N1046" i="8"/>
  <c r="M1046" i="8"/>
  <c r="L1046" i="8"/>
  <c r="K1046" i="8"/>
  <c r="J1046" i="8"/>
  <c r="N1045" i="8"/>
  <c r="M1045" i="8"/>
  <c r="L1045" i="8"/>
  <c r="K1045" i="8"/>
  <c r="J1045" i="8"/>
  <c r="N1044" i="8"/>
  <c r="M1044" i="8"/>
  <c r="L1044" i="8"/>
  <c r="K1044" i="8"/>
  <c r="J1044" i="8"/>
  <c r="N1043" i="8"/>
  <c r="M1043" i="8"/>
  <c r="L1043" i="8"/>
  <c r="K1043" i="8"/>
  <c r="J1043" i="8"/>
  <c r="N1042" i="8"/>
  <c r="M1042" i="8"/>
  <c r="L1042" i="8"/>
  <c r="K1042" i="8"/>
  <c r="J1042" i="8"/>
  <c r="N1041" i="8"/>
  <c r="M1041" i="8"/>
  <c r="L1041" i="8"/>
  <c r="K1041" i="8"/>
  <c r="J1041" i="8"/>
  <c r="N1040" i="8"/>
  <c r="M1040" i="8"/>
  <c r="L1040" i="8"/>
  <c r="K1040" i="8"/>
  <c r="J1040" i="8"/>
  <c r="N1039" i="8"/>
  <c r="M1039" i="8"/>
  <c r="L1039" i="8"/>
  <c r="K1039" i="8"/>
  <c r="J1039" i="8"/>
  <c r="N1038" i="8"/>
  <c r="M1038" i="8"/>
  <c r="L1038" i="8"/>
  <c r="K1038" i="8"/>
  <c r="J1038" i="8"/>
  <c r="N1037" i="8"/>
  <c r="M1037" i="8"/>
  <c r="L1037" i="8"/>
  <c r="K1037" i="8"/>
  <c r="J1037" i="8"/>
  <c r="N1036" i="8"/>
  <c r="M1036" i="8"/>
  <c r="L1036" i="8"/>
  <c r="K1036" i="8"/>
  <c r="J1036" i="8"/>
  <c r="N1035" i="8"/>
  <c r="M1035" i="8"/>
  <c r="L1035" i="8"/>
  <c r="K1035" i="8"/>
  <c r="J1035" i="8"/>
  <c r="N1034" i="8"/>
  <c r="M1034" i="8"/>
  <c r="L1034" i="8"/>
  <c r="K1034" i="8"/>
  <c r="J1034" i="8"/>
  <c r="N1033" i="8"/>
  <c r="M1033" i="8"/>
  <c r="L1033" i="8"/>
  <c r="K1033" i="8"/>
  <c r="J1033" i="8"/>
  <c r="N1032" i="8"/>
  <c r="M1032" i="8"/>
  <c r="L1032" i="8"/>
  <c r="K1032" i="8"/>
  <c r="J1032" i="8"/>
  <c r="N1031" i="8"/>
  <c r="M1031" i="8"/>
  <c r="L1031" i="8"/>
  <c r="K1031" i="8"/>
  <c r="J1031" i="8"/>
  <c r="N1030" i="8"/>
  <c r="M1030" i="8"/>
  <c r="L1030" i="8"/>
  <c r="K1030" i="8"/>
  <c r="J1030" i="8"/>
  <c r="N1029" i="8"/>
  <c r="M1029" i="8"/>
  <c r="L1029" i="8"/>
  <c r="K1029" i="8"/>
  <c r="J1029" i="8"/>
  <c r="N1028" i="8"/>
  <c r="M1028" i="8"/>
  <c r="L1028" i="8"/>
  <c r="K1028" i="8"/>
  <c r="J1028" i="8"/>
  <c r="N1027" i="8"/>
  <c r="M1027" i="8"/>
  <c r="L1027" i="8"/>
  <c r="K1027" i="8"/>
  <c r="J1027" i="8"/>
  <c r="N1026" i="8"/>
  <c r="M1026" i="8"/>
  <c r="L1026" i="8"/>
  <c r="K1026" i="8"/>
  <c r="J1026" i="8"/>
  <c r="N1025" i="8"/>
  <c r="M1025" i="8"/>
  <c r="L1025" i="8"/>
  <c r="K1025" i="8"/>
  <c r="J1025" i="8"/>
  <c r="N1024" i="8"/>
  <c r="M1024" i="8"/>
  <c r="L1024" i="8"/>
  <c r="K1024" i="8"/>
  <c r="J1024" i="8"/>
  <c r="N1023" i="8"/>
  <c r="M1023" i="8"/>
  <c r="L1023" i="8"/>
  <c r="K1023" i="8"/>
  <c r="J1023" i="8"/>
  <c r="N1022" i="8"/>
  <c r="M1022" i="8"/>
  <c r="L1022" i="8"/>
  <c r="K1022" i="8"/>
  <c r="J1022" i="8"/>
  <c r="N1021" i="8"/>
  <c r="M1021" i="8"/>
  <c r="L1021" i="8"/>
  <c r="K1021" i="8"/>
  <c r="J1021" i="8"/>
  <c r="N1020" i="8"/>
  <c r="M1020" i="8"/>
  <c r="L1020" i="8"/>
  <c r="K1020" i="8"/>
  <c r="J1020" i="8"/>
  <c r="N1019" i="8"/>
  <c r="M1019" i="8"/>
  <c r="L1019" i="8"/>
  <c r="K1019" i="8"/>
  <c r="J1019" i="8"/>
  <c r="N1018" i="8"/>
  <c r="M1018" i="8"/>
  <c r="L1018" i="8"/>
  <c r="K1018" i="8"/>
  <c r="J1018" i="8"/>
  <c r="N1017" i="8"/>
  <c r="M1017" i="8"/>
  <c r="L1017" i="8"/>
  <c r="K1017" i="8"/>
  <c r="J1017" i="8"/>
  <c r="N1016" i="8"/>
  <c r="M1016" i="8"/>
  <c r="L1016" i="8"/>
  <c r="K1016" i="8"/>
  <c r="J1016" i="8"/>
  <c r="N1015" i="8"/>
  <c r="M1015" i="8"/>
  <c r="L1015" i="8"/>
  <c r="K1015" i="8"/>
  <c r="J1015" i="8"/>
  <c r="N1014" i="8"/>
  <c r="M1014" i="8"/>
  <c r="L1014" i="8"/>
  <c r="K1014" i="8"/>
  <c r="J1014" i="8"/>
  <c r="N1013" i="8"/>
  <c r="M1013" i="8"/>
  <c r="L1013" i="8"/>
  <c r="K1013" i="8"/>
  <c r="J1013" i="8"/>
  <c r="N1012" i="8"/>
  <c r="M1012" i="8"/>
  <c r="L1012" i="8"/>
  <c r="K1012" i="8"/>
  <c r="J1012" i="8"/>
  <c r="N1011" i="8"/>
  <c r="M1011" i="8"/>
  <c r="L1011" i="8"/>
  <c r="K1011" i="8"/>
  <c r="J1011" i="8"/>
  <c r="N1010" i="8"/>
  <c r="M1010" i="8"/>
  <c r="L1010" i="8"/>
  <c r="K1010" i="8"/>
  <c r="J1010" i="8"/>
  <c r="N1009" i="8"/>
  <c r="M1009" i="8"/>
  <c r="L1009" i="8"/>
  <c r="K1009" i="8"/>
  <c r="J1009" i="8"/>
  <c r="N1008" i="8"/>
  <c r="M1008" i="8"/>
  <c r="L1008" i="8"/>
  <c r="K1008" i="8"/>
  <c r="J1008" i="8"/>
  <c r="N1007" i="8"/>
  <c r="M1007" i="8"/>
  <c r="L1007" i="8"/>
  <c r="K1007" i="8"/>
  <c r="J1007" i="8"/>
  <c r="N1006" i="8"/>
  <c r="M1006" i="8"/>
  <c r="L1006" i="8"/>
  <c r="K1006" i="8"/>
  <c r="J1006" i="8"/>
  <c r="N1005" i="8"/>
  <c r="M1005" i="8"/>
  <c r="L1005" i="8"/>
  <c r="K1005" i="8"/>
  <c r="J1005" i="8"/>
  <c r="N1004" i="8"/>
  <c r="M1004" i="8"/>
  <c r="L1004" i="8"/>
  <c r="K1004" i="8"/>
  <c r="J1004" i="8"/>
  <c r="N1003" i="8"/>
  <c r="M1003" i="8"/>
  <c r="L1003" i="8"/>
  <c r="K1003" i="8"/>
  <c r="J1003" i="8"/>
  <c r="N1002" i="8"/>
  <c r="M1002" i="8"/>
  <c r="L1002" i="8"/>
  <c r="K1002" i="8"/>
  <c r="J1002" i="8"/>
  <c r="N1001" i="8"/>
  <c r="M1001" i="8"/>
  <c r="L1001" i="8"/>
  <c r="K1001" i="8"/>
  <c r="J1001" i="8"/>
  <c r="N1000" i="8"/>
  <c r="M1000" i="8"/>
  <c r="L1000" i="8"/>
  <c r="K1000" i="8"/>
  <c r="J1000" i="8"/>
  <c r="N999" i="8"/>
  <c r="M999" i="8"/>
  <c r="L999" i="8"/>
  <c r="K999" i="8"/>
  <c r="J999" i="8"/>
  <c r="N998" i="8"/>
  <c r="M998" i="8"/>
  <c r="L998" i="8"/>
  <c r="K998" i="8"/>
  <c r="J998" i="8"/>
  <c r="N997" i="8"/>
  <c r="M997" i="8"/>
  <c r="L997" i="8"/>
  <c r="K997" i="8"/>
  <c r="J997" i="8"/>
  <c r="N996" i="8"/>
  <c r="M996" i="8"/>
  <c r="L996" i="8"/>
  <c r="K996" i="8"/>
  <c r="J996" i="8"/>
  <c r="N995" i="8"/>
  <c r="M995" i="8"/>
  <c r="L995" i="8"/>
  <c r="K995" i="8"/>
  <c r="J995" i="8"/>
  <c r="N994" i="8"/>
  <c r="M994" i="8"/>
  <c r="L994" i="8"/>
  <c r="K994" i="8"/>
  <c r="J994" i="8"/>
  <c r="N993" i="8"/>
  <c r="M993" i="8"/>
  <c r="L993" i="8"/>
  <c r="K993" i="8"/>
  <c r="J993" i="8"/>
  <c r="N992" i="8"/>
  <c r="M992" i="8"/>
  <c r="L992" i="8"/>
  <c r="K992" i="8"/>
  <c r="J992" i="8"/>
  <c r="N991" i="8"/>
  <c r="M991" i="8"/>
  <c r="L991" i="8"/>
  <c r="K991" i="8"/>
  <c r="J991" i="8"/>
  <c r="N990" i="8"/>
  <c r="M990" i="8"/>
  <c r="L990" i="8"/>
  <c r="K990" i="8"/>
  <c r="J990" i="8"/>
  <c r="N989" i="8"/>
  <c r="M989" i="8"/>
  <c r="L989" i="8"/>
  <c r="K989" i="8"/>
  <c r="J989" i="8"/>
  <c r="N988" i="8"/>
  <c r="M988" i="8"/>
  <c r="L988" i="8"/>
  <c r="K988" i="8"/>
  <c r="J988" i="8"/>
  <c r="N987" i="8"/>
  <c r="M987" i="8"/>
  <c r="L987" i="8"/>
  <c r="K987" i="8"/>
  <c r="J987" i="8"/>
  <c r="N986" i="8"/>
  <c r="M986" i="8"/>
  <c r="L986" i="8"/>
  <c r="K986" i="8"/>
  <c r="J986" i="8"/>
  <c r="N985" i="8"/>
  <c r="M985" i="8"/>
  <c r="L985" i="8"/>
  <c r="K985" i="8"/>
  <c r="J985" i="8"/>
  <c r="N984" i="8"/>
  <c r="M984" i="8"/>
  <c r="L984" i="8"/>
  <c r="K984" i="8"/>
  <c r="J984" i="8"/>
  <c r="N983" i="8"/>
  <c r="M983" i="8"/>
  <c r="L983" i="8"/>
  <c r="K983" i="8"/>
  <c r="J983" i="8"/>
  <c r="N982" i="8"/>
  <c r="M982" i="8"/>
  <c r="L982" i="8"/>
  <c r="K982" i="8"/>
  <c r="J982" i="8"/>
  <c r="N981" i="8"/>
  <c r="M981" i="8"/>
  <c r="L981" i="8"/>
  <c r="K981" i="8"/>
  <c r="J981" i="8"/>
  <c r="N980" i="8"/>
  <c r="M980" i="8"/>
  <c r="L980" i="8"/>
  <c r="K980" i="8"/>
  <c r="J980" i="8"/>
  <c r="N979" i="8"/>
  <c r="M979" i="8"/>
  <c r="L979" i="8"/>
  <c r="K979" i="8"/>
  <c r="J979" i="8"/>
  <c r="N978" i="8"/>
  <c r="M978" i="8"/>
  <c r="L978" i="8"/>
  <c r="K978" i="8"/>
  <c r="J978" i="8"/>
  <c r="N977" i="8"/>
  <c r="M977" i="8"/>
  <c r="L977" i="8"/>
  <c r="K977" i="8"/>
  <c r="J977" i="8"/>
  <c r="N976" i="8"/>
  <c r="M976" i="8"/>
  <c r="L976" i="8"/>
  <c r="K976" i="8"/>
  <c r="J976" i="8"/>
  <c r="N975" i="8"/>
  <c r="M975" i="8"/>
  <c r="L975" i="8"/>
  <c r="K975" i="8"/>
  <c r="J975" i="8"/>
  <c r="N974" i="8"/>
  <c r="M974" i="8"/>
  <c r="L974" i="8"/>
  <c r="K974" i="8"/>
  <c r="J974" i="8"/>
  <c r="N973" i="8"/>
  <c r="M973" i="8"/>
  <c r="L973" i="8"/>
  <c r="K973" i="8"/>
  <c r="J973" i="8"/>
  <c r="N972" i="8"/>
  <c r="M972" i="8"/>
  <c r="L972" i="8"/>
  <c r="K972" i="8"/>
  <c r="J972" i="8"/>
  <c r="N971" i="8"/>
  <c r="M971" i="8"/>
  <c r="L971" i="8"/>
  <c r="K971" i="8"/>
  <c r="J971" i="8"/>
  <c r="N970" i="8"/>
  <c r="M970" i="8"/>
  <c r="L970" i="8"/>
  <c r="K970" i="8"/>
  <c r="J970" i="8"/>
  <c r="N969" i="8"/>
  <c r="M969" i="8"/>
  <c r="L969" i="8"/>
  <c r="K969" i="8"/>
  <c r="J969" i="8"/>
  <c r="N968" i="8"/>
  <c r="M968" i="8"/>
  <c r="L968" i="8"/>
  <c r="K968" i="8"/>
  <c r="J968" i="8"/>
  <c r="N967" i="8"/>
  <c r="M967" i="8"/>
  <c r="L967" i="8"/>
  <c r="K967" i="8"/>
  <c r="J967" i="8"/>
  <c r="N966" i="8"/>
  <c r="M966" i="8"/>
  <c r="L966" i="8"/>
  <c r="K966" i="8"/>
  <c r="J966" i="8"/>
  <c r="N965" i="8"/>
  <c r="M965" i="8"/>
  <c r="L965" i="8"/>
  <c r="K965" i="8"/>
  <c r="J965" i="8"/>
  <c r="N964" i="8"/>
  <c r="M964" i="8"/>
  <c r="L964" i="8"/>
  <c r="K964" i="8"/>
  <c r="J964" i="8"/>
  <c r="N963" i="8"/>
  <c r="M963" i="8"/>
  <c r="L963" i="8"/>
  <c r="K963" i="8"/>
  <c r="J963" i="8"/>
  <c r="N962" i="8"/>
  <c r="M962" i="8"/>
  <c r="L962" i="8"/>
  <c r="K962" i="8"/>
  <c r="J962" i="8"/>
  <c r="N961" i="8"/>
  <c r="M961" i="8"/>
  <c r="L961" i="8"/>
  <c r="K961" i="8"/>
  <c r="J961" i="8"/>
  <c r="N960" i="8"/>
  <c r="M960" i="8"/>
  <c r="L960" i="8"/>
  <c r="K960" i="8"/>
  <c r="J960" i="8"/>
  <c r="N959" i="8"/>
  <c r="M959" i="8"/>
  <c r="L959" i="8"/>
  <c r="K959" i="8"/>
  <c r="J959" i="8"/>
  <c r="N958" i="8"/>
  <c r="M958" i="8"/>
  <c r="L958" i="8"/>
  <c r="K958" i="8"/>
  <c r="J958" i="8"/>
  <c r="N957" i="8"/>
  <c r="M957" i="8"/>
  <c r="L957" i="8"/>
  <c r="K957" i="8"/>
  <c r="J957" i="8"/>
  <c r="N956" i="8"/>
  <c r="M956" i="8"/>
  <c r="L956" i="8"/>
  <c r="K956" i="8"/>
  <c r="J956" i="8"/>
  <c r="N955" i="8"/>
  <c r="M955" i="8"/>
  <c r="L955" i="8"/>
  <c r="K955" i="8"/>
  <c r="J955" i="8"/>
  <c r="N954" i="8"/>
  <c r="M954" i="8"/>
  <c r="L954" i="8"/>
  <c r="K954" i="8"/>
  <c r="J954" i="8"/>
  <c r="N953" i="8"/>
  <c r="M953" i="8"/>
  <c r="L953" i="8"/>
  <c r="K953" i="8"/>
  <c r="J953" i="8"/>
  <c r="N952" i="8"/>
  <c r="M952" i="8"/>
  <c r="L952" i="8"/>
  <c r="K952" i="8"/>
  <c r="J952" i="8"/>
  <c r="N951" i="8"/>
  <c r="M951" i="8"/>
  <c r="L951" i="8"/>
  <c r="K951" i="8"/>
  <c r="J951" i="8"/>
  <c r="N950" i="8"/>
  <c r="M950" i="8"/>
  <c r="L950" i="8"/>
  <c r="K950" i="8"/>
  <c r="J950" i="8"/>
  <c r="N949" i="8"/>
  <c r="M949" i="8"/>
  <c r="L949" i="8"/>
  <c r="K949" i="8"/>
  <c r="J949" i="8"/>
  <c r="N948" i="8"/>
  <c r="M948" i="8"/>
  <c r="L948" i="8"/>
  <c r="K948" i="8"/>
  <c r="J948" i="8"/>
  <c r="N947" i="8"/>
  <c r="M947" i="8"/>
  <c r="L947" i="8"/>
  <c r="K947" i="8"/>
  <c r="J947" i="8"/>
  <c r="N946" i="8"/>
  <c r="M946" i="8"/>
  <c r="L946" i="8"/>
  <c r="K946" i="8"/>
  <c r="J946" i="8"/>
  <c r="N945" i="8"/>
  <c r="M945" i="8"/>
  <c r="L945" i="8"/>
  <c r="K945" i="8"/>
  <c r="J945" i="8"/>
  <c r="N944" i="8"/>
  <c r="M944" i="8"/>
  <c r="L944" i="8"/>
  <c r="K944" i="8"/>
  <c r="J944" i="8"/>
  <c r="N943" i="8"/>
  <c r="M943" i="8"/>
  <c r="L943" i="8"/>
  <c r="K943" i="8"/>
  <c r="J943" i="8"/>
  <c r="N942" i="8"/>
  <c r="M942" i="8"/>
  <c r="L942" i="8"/>
  <c r="K942" i="8"/>
  <c r="J942" i="8"/>
  <c r="N941" i="8"/>
  <c r="M941" i="8"/>
  <c r="L941" i="8"/>
  <c r="K941" i="8"/>
  <c r="J941" i="8"/>
  <c r="N940" i="8"/>
  <c r="M940" i="8"/>
  <c r="L940" i="8"/>
  <c r="K940" i="8"/>
  <c r="J940" i="8"/>
  <c r="N939" i="8"/>
  <c r="M939" i="8"/>
  <c r="L939" i="8"/>
  <c r="K939" i="8"/>
  <c r="J939" i="8"/>
  <c r="N938" i="8"/>
  <c r="M938" i="8"/>
  <c r="L938" i="8"/>
  <c r="K938" i="8"/>
  <c r="J938" i="8"/>
  <c r="N937" i="8"/>
  <c r="M937" i="8"/>
  <c r="L937" i="8"/>
  <c r="K937" i="8"/>
  <c r="J937" i="8"/>
  <c r="N936" i="8"/>
  <c r="M936" i="8"/>
  <c r="L936" i="8"/>
  <c r="K936" i="8"/>
  <c r="J936" i="8"/>
  <c r="N935" i="8"/>
  <c r="M935" i="8"/>
  <c r="L935" i="8"/>
  <c r="K935" i="8"/>
  <c r="J935" i="8"/>
  <c r="N934" i="8"/>
  <c r="M934" i="8"/>
  <c r="L934" i="8"/>
  <c r="K934" i="8"/>
  <c r="J934" i="8"/>
  <c r="N933" i="8"/>
  <c r="M933" i="8"/>
  <c r="L933" i="8"/>
  <c r="K933" i="8"/>
  <c r="J933" i="8"/>
  <c r="N932" i="8"/>
  <c r="M932" i="8"/>
  <c r="L932" i="8"/>
  <c r="K932" i="8"/>
  <c r="J932" i="8"/>
  <c r="N931" i="8"/>
  <c r="M931" i="8"/>
  <c r="L931" i="8"/>
  <c r="K931" i="8"/>
  <c r="J931" i="8"/>
  <c r="N930" i="8"/>
  <c r="M930" i="8"/>
  <c r="L930" i="8"/>
  <c r="K930" i="8"/>
  <c r="J930" i="8"/>
  <c r="N929" i="8"/>
  <c r="M929" i="8"/>
  <c r="L929" i="8"/>
  <c r="K929" i="8"/>
  <c r="J929" i="8"/>
  <c r="N928" i="8"/>
  <c r="M928" i="8"/>
  <c r="L928" i="8"/>
  <c r="K928" i="8"/>
  <c r="J928" i="8"/>
  <c r="N927" i="8"/>
  <c r="M927" i="8"/>
  <c r="L927" i="8"/>
  <c r="K927" i="8"/>
  <c r="J927" i="8"/>
  <c r="N926" i="8"/>
  <c r="M926" i="8"/>
  <c r="L926" i="8"/>
  <c r="K926" i="8"/>
  <c r="J926" i="8"/>
  <c r="N925" i="8"/>
  <c r="M925" i="8"/>
  <c r="L925" i="8"/>
  <c r="K925" i="8"/>
  <c r="J925" i="8"/>
  <c r="N924" i="8"/>
  <c r="M924" i="8"/>
  <c r="L924" i="8"/>
  <c r="K924" i="8"/>
  <c r="J924" i="8"/>
  <c r="N923" i="8"/>
  <c r="M923" i="8"/>
  <c r="L923" i="8"/>
  <c r="K923" i="8"/>
  <c r="J923" i="8"/>
  <c r="N922" i="8"/>
  <c r="M922" i="8"/>
  <c r="L922" i="8"/>
  <c r="K922" i="8"/>
  <c r="J922" i="8"/>
  <c r="N921" i="8"/>
  <c r="M921" i="8"/>
  <c r="L921" i="8"/>
  <c r="K921" i="8"/>
  <c r="J921" i="8"/>
  <c r="N920" i="8"/>
  <c r="M920" i="8"/>
  <c r="L920" i="8"/>
  <c r="K920" i="8"/>
  <c r="J920" i="8"/>
  <c r="N919" i="8"/>
  <c r="M919" i="8"/>
  <c r="L919" i="8"/>
  <c r="K919" i="8"/>
  <c r="J919" i="8"/>
  <c r="N918" i="8"/>
  <c r="M918" i="8"/>
  <c r="L918" i="8"/>
  <c r="K918" i="8"/>
  <c r="J918" i="8"/>
  <c r="N917" i="8"/>
  <c r="M917" i="8"/>
  <c r="L917" i="8"/>
  <c r="K917" i="8"/>
  <c r="J917" i="8"/>
  <c r="N916" i="8"/>
  <c r="M916" i="8"/>
  <c r="L916" i="8"/>
  <c r="K916" i="8"/>
  <c r="J916" i="8"/>
  <c r="N915" i="8"/>
  <c r="M915" i="8"/>
  <c r="L915" i="8"/>
  <c r="K915" i="8"/>
  <c r="J915" i="8"/>
  <c r="N914" i="8"/>
  <c r="M914" i="8"/>
  <c r="L914" i="8"/>
  <c r="K914" i="8"/>
  <c r="J914" i="8"/>
  <c r="N913" i="8"/>
  <c r="M913" i="8"/>
  <c r="L913" i="8"/>
  <c r="K913" i="8"/>
  <c r="J913" i="8"/>
  <c r="N912" i="8"/>
  <c r="M912" i="8"/>
  <c r="L912" i="8"/>
  <c r="K912" i="8"/>
  <c r="J912" i="8"/>
  <c r="N911" i="8"/>
  <c r="M911" i="8"/>
  <c r="L911" i="8"/>
  <c r="K911" i="8"/>
  <c r="J911" i="8"/>
  <c r="N910" i="8"/>
  <c r="M910" i="8"/>
  <c r="L910" i="8"/>
  <c r="K910" i="8"/>
  <c r="J910" i="8"/>
  <c r="N909" i="8"/>
  <c r="M909" i="8"/>
  <c r="L909" i="8"/>
  <c r="K909" i="8"/>
  <c r="J909" i="8"/>
  <c r="N908" i="8"/>
  <c r="M908" i="8"/>
  <c r="L908" i="8"/>
  <c r="K908" i="8"/>
  <c r="J908" i="8"/>
  <c r="N907" i="8"/>
  <c r="M907" i="8"/>
  <c r="L907" i="8"/>
  <c r="K907" i="8"/>
  <c r="J907" i="8"/>
  <c r="N906" i="8"/>
  <c r="M906" i="8"/>
  <c r="L906" i="8"/>
  <c r="K906" i="8"/>
  <c r="J906" i="8"/>
  <c r="N905" i="8"/>
  <c r="M905" i="8"/>
  <c r="L905" i="8"/>
  <c r="K905" i="8"/>
  <c r="J905" i="8"/>
  <c r="N904" i="8"/>
  <c r="M904" i="8"/>
  <c r="L904" i="8"/>
  <c r="K904" i="8"/>
  <c r="J904" i="8"/>
  <c r="N903" i="8"/>
  <c r="M903" i="8"/>
  <c r="L903" i="8"/>
  <c r="K903" i="8"/>
  <c r="J903" i="8"/>
  <c r="N902" i="8"/>
  <c r="M902" i="8"/>
  <c r="L902" i="8"/>
  <c r="K902" i="8"/>
  <c r="J902" i="8"/>
  <c r="N901" i="8"/>
  <c r="M901" i="8"/>
  <c r="L901" i="8"/>
  <c r="K901" i="8"/>
  <c r="J901" i="8"/>
  <c r="N900" i="8"/>
  <c r="M900" i="8"/>
  <c r="L900" i="8"/>
  <c r="K900" i="8"/>
  <c r="J900" i="8"/>
  <c r="N899" i="8"/>
  <c r="M899" i="8"/>
  <c r="L899" i="8"/>
  <c r="K899" i="8"/>
  <c r="J899" i="8"/>
  <c r="N898" i="8"/>
  <c r="M898" i="8"/>
  <c r="L898" i="8"/>
  <c r="K898" i="8"/>
  <c r="J898" i="8"/>
  <c r="N897" i="8"/>
  <c r="M897" i="8"/>
  <c r="L897" i="8"/>
  <c r="K897" i="8"/>
  <c r="J897" i="8"/>
  <c r="N896" i="8"/>
  <c r="M896" i="8"/>
  <c r="L896" i="8"/>
  <c r="K896" i="8"/>
  <c r="J896" i="8"/>
  <c r="N895" i="8"/>
  <c r="M895" i="8"/>
  <c r="L895" i="8"/>
  <c r="K895" i="8"/>
  <c r="J895" i="8"/>
  <c r="N894" i="8"/>
  <c r="M894" i="8"/>
  <c r="L894" i="8"/>
  <c r="K894" i="8"/>
  <c r="J894" i="8"/>
  <c r="N893" i="8"/>
  <c r="M893" i="8"/>
  <c r="L893" i="8"/>
  <c r="K893" i="8"/>
  <c r="J893" i="8"/>
  <c r="N892" i="8"/>
  <c r="M892" i="8"/>
  <c r="L892" i="8"/>
  <c r="K892" i="8"/>
  <c r="J892" i="8"/>
  <c r="N891" i="8"/>
  <c r="M891" i="8"/>
  <c r="L891" i="8"/>
  <c r="K891" i="8"/>
  <c r="J891" i="8"/>
  <c r="N890" i="8"/>
  <c r="M890" i="8"/>
  <c r="L890" i="8"/>
  <c r="K890" i="8"/>
  <c r="J890" i="8"/>
  <c r="N889" i="8"/>
  <c r="M889" i="8"/>
  <c r="L889" i="8"/>
  <c r="K889" i="8"/>
  <c r="J889" i="8"/>
  <c r="N888" i="8"/>
  <c r="M888" i="8"/>
  <c r="L888" i="8"/>
  <c r="K888" i="8"/>
  <c r="J888" i="8"/>
  <c r="N887" i="8"/>
  <c r="M887" i="8"/>
  <c r="L887" i="8"/>
  <c r="K887" i="8"/>
  <c r="J887" i="8"/>
  <c r="N886" i="8"/>
  <c r="M886" i="8"/>
  <c r="L886" i="8"/>
  <c r="K886" i="8"/>
  <c r="J886" i="8"/>
  <c r="N885" i="8"/>
  <c r="M885" i="8"/>
  <c r="L885" i="8"/>
  <c r="K885" i="8"/>
  <c r="J885" i="8"/>
  <c r="N884" i="8"/>
  <c r="M884" i="8"/>
  <c r="L884" i="8"/>
  <c r="K884" i="8"/>
  <c r="J884" i="8"/>
  <c r="N883" i="8"/>
  <c r="M883" i="8"/>
  <c r="L883" i="8"/>
  <c r="K883" i="8"/>
  <c r="J883" i="8"/>
  <c r="N882" i="8"/>
  <c r="M882" i="8"/>
  <c r="L882" i="8"/>
  <c r="K882" i="8"/>
  <c r="J882" i="8"/>
  <c r="N881" i="8"/>
  <c r="M881" i="8"/>
  <c r="L881" i="8"/>
  <c r="K881" i="8"/>
  <c r="J881" i="8"/>
  <c r="N880" i="8"/>
  <c r="M880" i="8"/>
  <c r="L880" i="8"/>
  <c r="K880" i="8"/>
  <c r="J880" i="8"/>
  <c r="N879" i="8"/>
  <c r="M879" i="8"/>
  <c r="L879" i="8"/>
  <c r="K879" i="8"/>
  <c r="J879" i="8"/>
  <c r="N878" i="8"/>
  <c r="M878" i="8"/>
  <c r="L878" i="8"/>
  <c r="K878" i="8"/>
  <c r="J878" i="8"/>
  <c r="N877" i="8"/>
  <c r="M877" i="8"/>
  <c r="L877" i="8"/>
  <c r="K877" i="8"/>
  <c r="J877" i="8"/>
  <c r="N876" i="8"/>
  <c r="M876" i="8"/>
  <c r="L876" i="8"/>
  <c r="K876" i="8"/>
  <c r="J876" i="8"/>
  <c r="N875" i="8"/>
  <c r="M875" i="8"/>
  <c r="L875" i="8"/>
  <c r="K875" i="8"/>
  <c r="J875" i="8"/>
  <c r="N874" i="8"/>
  <c r="M874" i="8"/>
  <c r="L874" i="8"/>
  <c r="K874" i="8"/>
  <c r="J874" i="8"/>
  <c r="N873" i="8"/>
  <c r="M873" i="8"/>
  <c r="L873" i="8"/>
  <c r="K873" i="8"/>
  <c r="J873" i="8"/>
  <c r="N872" i="8"/>
  <c r="M872" i="8"/>
  <c r="L872" i="8"/>
  <c r="K872" i="8"/>
  <c r="J872" i="8"/>
  <c r="N871" i="8"/>
  <c r="M871" i="8"/>
  <c r="L871" i="8"/>
  <c r="K871" i="8"/>
  <c r="J871" i="8"/>
  <c r="N870" i="8"/>
  <c r="M870" i="8"/>
  <c r="L870" i="8"/>
  <c r="K870" i="8"/>
  <c r="J870" i="8"/>
  <c r="N869" i="8"/>
  <c r="M869" i="8"/>
  <c r="L869" i="8"/>
  <c r="K869" i="8"/>
  <c r="J869" i="8"/>
  <c r="N868" i="8"/>
  <c r="M868" i="8"/>
  <c r="L868" i="8"/>
  <c r="K868" i="8"/>
  <c r="J868" i="8"/>
  <c r="N867" i="8"/>
  <c r="M867" i="8"/>
  <c r="L867" i="8"/>
  <c r="K867" i="8"/>
  <c r="J867" i="8"/>
  <c r="N866" i="8"/>
  <c r="M866" i="8"/>
  <c r="L866" i="8"/>
  <c r="K866" i="8"/>
  <c r="J866" i="8"/>
  <c r="N865" i="8"/>
  <c r="M865" i="8"/>
  <c r="L865" i="8"/>
  <c r="K865" i="8"/>
  <c r="J865" i="8"/>
  <c r="N864" i="8"/>
  <c r="M864" i="8"/>
  <c r="L864" i="8"/>
  <c r="K864" i="8"/>
  <c r="J864" i="8"/>
  <c r="N863" i="8"/>
  <c r="M863" i="8"/>
  <c r="L863" i="8"/>
  <c r="K863" i="8"/>
  <c r="J863" i="8"/>
  <c r="N862" i="8"/>
  <c r="M862" i="8"/>
  <c r="L862" i="8"/>
  <c r="K862" i="8"/>
  <c r="J862" i="8"/>
  <c r="N861" i="8"/>
  <c r="M861" i="8"/>
  <c r="L861" i="8"/>
  <c r="K861" i="8"/>
  <c r="J861" i="8"/>
  <c r="N860" i="8"/>
  <c r="M860" i="8"/>
  <c r="L860" i="8"/>
  <c r="K860" i="8"/>
  <c r="J860" i="8"/>
  <c r="N859" i="8"/>
  <c r="M859" i="8"/>
  <c r="L859" i="8"/>
  <c r="K859" i="8"/>
  <c r="J859" i="8"/>
  <c r="N858" i="8"/>
  <c r="M858" i="8"/>
  <c r="L858" i="8"/>
  <c r="K858" i="8"/>
  <c r="J858" i="8"/>
  <c r="N857" i="8"/>
  <c r="M857" i="8"/>
  <c r="L857" i="8"/>
  <c r="K857" i="8"/>
  <c r="J857" i="8"/>
  <c r="N856" i="8"/>
  <c r="M856" i="8"/>
  <c r="L856" i="8"/>
  <c r="K856" i="8"/>
  <c r="J856" i="8"/>
  <c r="N855" i="8"/>
  <c r="M855" i="8"/>
  <c r="L855" i="8"/>
  <c r="K855" i="8"/>
  <c r="J855" i="8"/>
  <c r="N854" i="8"/>
  <c r="M854" i="8"/>
  <c r="L854" i="8"/>
  <c r="K854" i="8"/>
  <c r="J854" i="8"/>
  <c r="N853" i="8"/>
  <c r="M853" i="8"/>
  <c r="L853" i="8"/>
  <c r="K853" i="8"/>
  <c r="J853" i="8"/>
  <c r="N852" i="8"/>
  <c r="M852" i="8"/>
  <c r="L852" i="8"/>
  <c r="K852" i="8"/>
  <c r="J852" i="8"/>
  <c r="N851" i="8"/>
  <c r="M851" i="8"/>
  <c r="L851" i="8"/>
  <c r="K851" i="8"/>
  <c r="J851" i="8"/>
  <c r="N850" i="8"/>
  <c r="M850" i="8"/>
  <c r="L850" i="8"/>
  <c r="K850" i="8"/>
  <c r="J850" i="8"/>
  <c r="N849" i="8"/>
  <c r="M849" i="8"/>
  <c r="L849" i="8"/>
  <c r="K849" i="8"/>
  <c r="J849" i="8"/>
  <c r="N848" i="8"/>
  <c r="M848" i="8"/>
  <c r="L848" i="8"/>
  <c r="K848" i="8"/>
  <c r="J848" i="8"/>
  <c r="N847" i="8"/>
  <c r="M847" i="8"/>
  <c r="L847" i="8"/>
  <c r="K847" i="8"/>
  <c r="J847" i="8"/>
  <c r="N846" i="8"/>
  <c r="M846" i="8"/>
  <c r="L846" i="8"/>
  <c r="K846" i="8"/>
  <c r="J846" i="8"/>
  <c r="N845" i="8"/>
  <c r="M845" i="8"/>
  <c r="L845" i="8"/>
  <c r="K845" i="8"/>
  <c r="J845" i="8"/>
  <c r="N844" i="8"/>
  <c r="M844" i="8"/>
  <c r="L844" i="8"/>
  <c r="K844" i="8"/>
  <c r="J844" i="8"/>
  <c r="N843" i="8"/>
  <c r="M843" i="8"/>
  <c r="L843" i="8"/>
  <c r="K843" i="8"/>
  <c r="J843" i="8"/>
  <c r="N842" i="8"/>
  <c r="M842" i="8"/>
  <c r="L842" i="8"/>
  <c r="K842" i="8"/>
  <c r="J842" i="8"/>
  <c r="N841" i="8"/>
  <c r="M841" i="8"/>
  <c r="L841" i="8"/>
  <c r="K841" i="8"/>
  <c r="J841" i="8"/>
  <c r="N840" i="8"/>
  <c r="M840" i="8"/>
  <c r="L840" i="8"/>
  <c r="K840" i="8"/>
  <c r="J840" i="8"/>
  <c r="N839" i="8"/>
  <c r="M839" i="8"/>
  <c r="L839" i="8"/>
  <c r="K839" i="8"/>
  <c r="J839" i="8"/>
  <c r="N838" i="8"/>
  <c r="M838" i="8"/>
  <c r="L838" i="8"/>
  <c r="K838" i="8"/>
  <c r="J838" i="8"/>
  <c r="N837" i="8"/>
  <c r="M837" i="8"/>
  <c r="L837" i="8"/>
  <c r="K837" i="8"/>
  <c r="J837" i="8"/>
  <c r="N836" i="8"/>
  <c r="M836" i="8"/>
  <c r="L836" i="8"/>
  <c r="K836" i="8"/>
  <c r="J836" i="8"/>
  <c r="N835" i="8"/>
  <c r="M835" i="8"/>
  <c r="L835" i="8"/>
  <c r="K835" i="8"/>
  <c r="J835" i="8"/>
  <c r="N834" i="8"/>
  <c r="M834" i="8"/>
  <c r="L834" i="8"/>
  <c r="K834" i="8"/>
  <c r="J834" i="8"/>
  <c r="N833" i="8"/>
  <c r="M833" i="8"/>
  <c r="L833" i="8"/>
  <c r="K833" i="8"/>
  <c r="J833" i="8"/>
  <c r="N832" i="8"/>
  <c r="M832" i="8"/>
  <c r="L832" i="8"/>
  <c r="K832" i="8"/>
  <c r="J832" i="8"/>
  <c r="N831" i="8"/>
  <c r="M831" i="8"/>
  <c r="L831" i="8"/>
  <c r="K831" i="8"/>
  <c r="J831" i="8"/>
  <c r="N830" i="8"/>
  <c r="M830" i="8"/>
  <c r="L830" i="8"/>
  <c r="K830" i="8"/>
  <c r="J830" i="8"/>
  <c r="N829" i="8"/>
  <c r="M829" i="8"/>
  <c r="L829" i="8"/>
  <c r="K829" i="8"/>
  <c r="J829" i="8"/>
  <c r="N828" i="8"/>
  <c r="M828" i="8"/>
  <c r="L828" i="8"/>
  <c r="K828" i="8"/>
  <c r="J828" i="8"/>
  <c r="N827" i="8"/>
  <c r="M827" i="8"/>
  <c r="L827" i="8"/>
  <c r="K827" i="8"/>
  <c r="J827" i="8"/>
  <c r="N826" i="8"/>
  <c r="M826" i="8"/>
  <c r="L826" i="8"/>
  <c r="K826" i="8"/>
  <c r="J826" i="8"/>
  <c r="N825" i="8"/>
  <c r="M825" i="8"/>
  <c r="L825" i="8"/>
  <c r="K825" i="8"/>
  <c r="J825" i="8"/>
  <c r="N824" i="8"/>
  <c r="M824" i="8"/>
  <c r="L824" i="8"/>
  <c r="K824" i="8"/>
  <c r="J824" i="8"/>
  <c r="N823" i="8"/>
  <c r="M823" i="8"/>
  <c r="L823" i="8"/>
  <c r="K823" i="8"/>
  <c r="J823" i="8"/>
  <c r="N822" i="8"/>
  <c r="M822" i="8"/>
  <c r="L822" i="8"/>
  <c r="K822" i="8"/>
  <c r="J822" i="8"/>
  <c r="N821" i="8"/>
  <c r="M821" i="8"/>
  <c r="L821" i="8"/>
  <c r="K821" i="8"/>
  <c r="J821" i="8"/>
  <c r="N820" i="8"/>
  <c r="M820" i="8"/>
  <c r="L820" i="8"/>
  <c r="K820" i="8"/>
  <c r="J820" i="8"/>
  <c r="N819" i="8"/>
  <c r="M819" i="8"/>
  <c r="L819" i="8"/>
  <c r="K819" i="8"/>
  <c r="J819" i="8"/>
  <c r="N818" i="8"/>
  <c r="M818" i="8"/>
  <c r="L818" i="8"/>
  <c r="K818" i="8"/>
  <c r="J818" i="8"/>
  <c r="N817" i="8"/>
  <c r="M817" i="8"/>
  <c r="L817" i="8"/>
  <c r="K817" i="8"/>
  <c r="J817" i="8"/>
  <c r="N816" i="8"/>
  <c r="M816" i="8"/>
  <c r="L816" i="8"/>
  <c r="K816" i="8"/>
  <c r="J816" i="8"/>
  <c r="N815" i="8"/>
  <c r="M815" i="8"/>
  <c r="L815" i="8"/>
  <c r="K815" i="8"/>
  <c r="J815" i="8"/>
  <c r="N814" i="8"/>
  <c r="M814" i="8"/>
  <c r="L814" i="8"/>
  <c r="K814" i="8"/>
  <c r="J814" i="8"/>
  <c r="N813" i="8"/>
  <c r="M813" i="8"/>
  <c r="L813" i="8"/>
  <c r="K813" i="8"/>
  <c r="J813" i="8"/>
  <c r="N812" i="8"/>
  <c r="M812" i="8"/>
  <c r="L812" i="8"/>
  <c r="K812" i="8"/>
  <c r="J812" i="8"/>
  <c r="N811" i="8"/>
  <c r="M811" i="8"/>
  <c r="L811" i="8"/>
  <c r="K811" i="8"/>
  <c r="J811" i="8"/>
  <c r="N810" i="8"/>
  <c r="M810" i="8"/>
  <c r="L810" i="8"/>
  <c r="K810" i="8"/>
  <c r="J810" i="8"/>
  <c r="N809" i="8"/>
  <c r="M809" i="8"/>
  <c r="L809" i="8"/>
  <c r="K809" i="8"/>
  <c r="J809" i="8"/>
  <c r="N808" i="8"/>
  <c r="M808" i="8"/>
  <c r="L808" i="8"/>
  <c r="K808" i="8"/>
  <c r="J808" i="8"/>
  <c r="N807" i="8"/>
  <c r="M807" i="8"/>
  <c r="L807" i="8"/>
  <c r="K807" i="8"/>
  <c r="J807" i="8"/>
  <c r="N806" i="8"/>
  <c r="M806" i="8"/>
  <c r="L806" i="8"/>
  <c r="K806" i="8"/>
  <c r="J806" i="8"/>
  <c r="N805" i="8"/>
  <c r="M805" i="8"/>
  <c r="L805" i="8"/>
  <c r="K805" i="8"/>
  <c r="J805" i="8"/>
  <c r="N804" i="8"/>
  <c r="M804" i="8"/>
  <c r="L804" i="8"/>
  <c r="K804" i="8"/>
  <c r="J804" i="8"/>
  <c r="N803" i="8"/>
  <c r="M803" i="8"/>
  <c r="L803" i="8"/>
  <c r="K803" i="8"/>
  <c r="J803" i="8"/>
  <c r="N802" i="8"/>
  <c r="M802" i="8"/>
  <c r="L802" i="8"/>
  <c r="K802" i="8"/>
  <c r="J802" i="8"/>
  <c r="N801" i="8"/>
  <c r="M801" i="8"/>
  <c r="L801" i="8"/>
  <c r="K801" i="8"/>
  <c r="J801" i="8"/>
  <c r="N800" i="8"/>
  <c r="M800" i="8"/>
  <c r="L800" i="8"/>
  <c r="K800" i="8"/>
  <c r="J800" i="8"/>
  <c r="N799" i="8"/>
  <c r="M799" i="8"/>
  <c r="L799" i="8"/>
  <c r="K799" i="8"/>
  <c r="J799" i="8"/>
  <c r="N798" i="8"/>
  <c r="M798" i="8"/>
  <c r="L798" i="8"/>
  <c r="K798" i="8"/>
  <c r="J798" i="8"/>
  <c r="N797" i="8"/>
  <c r="M797" i="8"/>
  <c r="L797" i="8"/>
  <c r="K797" i="8"/>
  <c r="J797" i="8"/>
  <c r="N796" i="8"/>
  <c r="M796" i="8"/>
  <c r="L796" i="8"/>
  <c r="K796" i="8"/>
  <c r="J796" i="8"/>
  <c r="N795" i="8"/>
  <c r="M795" i="8"/>
  <c r="L795" i="8"/>
  <c r="K795" i="8"/>
  <c r="J795" i="8"/>
  <c r="N794" i="8"/>
  <c r="M794" i="8"/>
  <c r="L794" i="8"/>
  <c r="K794" i="8"/>
  <c r="J794" i="8"/>
  <c r="N793" i="8"/>
  <c r="M793" i="8"/>
  <c r="L793" i="8"/>
  <c r="K793" i="8"/>
  <c r="J793" i="8"/>
  <c r="N792" i="8"/>
  <c r="M792" i="8"/>
  <c r="L792" i="8"/>
  <c r="K792" i="8"/>
  <c r="J792" i="8"/>
  <c r="N791" i="8"/>
  <c r="M791" i="8"/>
  <c r="L791" i="8"/>
  <c r="K791" i="8"/>
  <c r="J791" i="8"/>
  <c r="N790" i="8"/>
  <c r="M790" i="8"/>
  <c r="L790" i="8"/>
  <c r="K790" i="8"/>
  <c r="J790" i="8"/>
  <c r="N789" i="8"/>
  <c r="M789" i="8"/>
  <c r="L789" i="8"/>
  <c r="K789" i="8"/>
  <c r="J789" i="8"/>
  <c r="N788" i="8"/>
  <c r="M788" i="8"/>
  <c r="L788" i="8"/>
  <c r="K788" i="8"/>
  <c r="J788" i="8"/>
  <c r="N787" i="8"/>
  <c r="M787" i="8"/>
  <c r="L787" i="8"/>
  <c r="K787" i="8"/>
  <c r="J787" i="8"/>
  <c r="N786" i="8"/>
  <c r="M786" i="8"/>
  <c r="L786" i="8"/>
  <c r="K786" i="8"/>
  <c r="J786" i="8"/>
  <c r="N785" i="8"/>
  <c r="M785" i="8"/>
  <c r="L785" i="8"/>
  <c r="K785" i="8"/>
  <c r="J785" i="8"/>
  <c r="N784" i="8"/>
  <c r="M784" i="8"/>
  <c r="L784" i="8"/>
  <c r="K784" i="8"/>
  <c r="J784" i="8"/>
  <c r="N783" i="8"/>
  <c r="M783" i="8"/>
  <c r="L783" i="8"/>
  <c r="K783" i="8"/>
  <c r="J783" i="8"/>
  <c r="N782" i="8"/>
  <c r="M782" i="8"/>
  <c r="L782" i="8"/>
  <c r="K782" i="8"/>
  <c r="J782" i="8"/>
  <c r="N781" i="8"/>
  <c r="M781" i="8"/>
  <c r="L781" i="8"/>
  <c r="K781" i="8"/>
  <c r="J781" i="8"/>
  <c r="N780" i="8"/>
  <c r="M780" i="8"/>
  <c r="L780" i="8"/>
  <c r="K780" i="8"/>
  <c r="J780" i="8"/>
  <c r="N779" i="8"/>
  <c r="M779" i="8"/>
  <c r="L779" i="8"/>
  <c r="K779" i="8"/>
  <c r="J779" i="8"/>
  <c r="N778" i="8"/>
  <c r="M778" i="8"/>
  <c r="L778" i="8"/>
  <c r="K778" i="8"/>
  <c r="J778" i="8"/>
  <c r="N777" i="8"/>
  <c r="M777" i="8"/>
  <c r="L777" i="8"/>
  <c r="K777" i="8"/>
  <c r="J777" i="8"/>
  <c r="N776" i="8"/>
  <c r="M776" i="8"/>
  <c r="L776" i="8"/>
  <c r="K776" i="8"/>
  <c r="J776" i="8"/>
  <c r="N775" i="8"/>
  <c r="M775" i="8"/>
  <c r="L775" i="8"/>
  <c r="K775" i="8"/>
  <c r="J775" i="8"/>
  <c r="N774" i="8"/>
  <c r="M774" i="8"/>
  <c r="L774" i="8"/>
  <c r="K774" i="8"/>
  <c r="J774" i="8"/>
  <c r="N773" i="8"/>
  <c r="M773" i="8"/>
  <c r="L773" i="8"/>
  <c r="K773" i="8"/>
  <c r="J773" i="8"/>
  <c r="N772" i="8"/>
  <c r="M772" i="8"/>
  <c r="L772" i="8"/>
  <c r="K772" i="8"/>
  <c r="J772" i="8"/>
  <c r="N771" i="8"/>
  <c r="M771" i="8"/>
  <c r="L771" i="8"/>
  <c r="K771" i="8"/>
  <c r="J771" i="8"/>
  <c r="N770" i="8"/>
  <c r="M770" i="8"/>
  <c r="L770" i="8"/>
  <c r="K770" i="8"/>
  <c r="J770" i="8"/>
  <c r="N769" i="8"/>
  <c r="M769" i="8"/>
  <c r="L769" i="8"/>
  <c r="K769" i="8"/>
  <c r="J769" i="8"/>
  <c r="N768" i="8"/>
  <c r="M768" i="8"/>
  <c r="L768" i="8"/>
  <c r="K768" i="8"/>
  <c r="J768" i="8"/>
  <c r="N767" i="8"/>
  <c r="M767" i="8"/>
  <c r="L767" i="8"/>
  <c r="K767" i="8"/>
  <c r="J767" i="8"/>
  <c r="N766" i="8"/>
  <c r="M766" i="8"/>
  <c r="L766" i="8"/>
  <c r="K766" i="8"/>
  <c r="J766" i="8"/>
  <c r="N765" i="8"/>
  <c r="M765" i="8"/>
  <c r="L765" i="8"/>
  <c r="K765" i="8"/>
  <c r="J765" i="8"/>
  <c r="N764" i="8"/>
  <c r="M764" i="8"/>
  <c r="L764" i="8"/>
  <c r="K764" i="8"/>
  <c r="J764" i="8"/>
  <c r="N763" i="8"/>
  <c r="M763" i="8"/>
  <c r="L763" i="8"/>
  <c r="K763" i="8"/>
  <c r="J763" i="8"/>
  <c r="N762" i="8"/>
  <c r="M762" i="8"/>
  <c r="L762" i="8"/>
  <c r="K762" i="8"/>
  <c r="J762" i="8"/>
  <c r="N761" i="8"/>
  <c r="M761" i="8"/>
  <c r="L761" i="8"/>
  <c r="K761" i="8"/>
  <c r="J761" i="8"/>
  <c r="N760" i="8"/>
  <c r="M760" i="8"/>
  <c r="L760" i="8"/>
  <c r="K760" i="8"/>
  <c r="J760" i="8"/>
  <c r="N759" i="8"/>
  <c r="M759" i="8"/>
  <c r="L759" i="8"/>
  <c r="K759" i="8"/>
  <c r="J759" i="8"/>
  <c r="N758" i="8"/>
  <c r="M758" i="8"/>
  <c r="L758" i="8"/>
  <c r="K758" i="8"/>
  <c r="J758" i="8"/>
  <c r="N757" i="8"/>
  <c r="M757" i="8"/>
  <c r="L757" i="8"/>
  <c r="K757" i="8"/>
  <c r="J757" i="8"/>
  <c r="N756" i="8"/>
  <c r="M756" i="8"/>
  <c r="L756" i="8"/>
  <c r="K756" i="8"/>
  <c r="J756" i="8"/>
  <c r="N755" i="8"/>
  <c r="M755" i="8"/>
  <c r="L755" i="8"/>
  <c r="K755" i="8"/>
  <c r="J755" i="8"/>
  <c r="N754" i="8"/>
  <c r="M754" i="8"/>
  <c r="L754" i="8"/>
  <c r="K754" i="8"/>
  <c r="J754" i="8"/>
  <c r="N753" i="8"/>
  <c r="M753" i="8"/>
  <c r="L753" i="8"/>
  <c r="K753" i="8"/>
  <c r="J753" i="8"/>
  <c r="N752" i="8"/>
  <c r="M752" i="8"/>
  <c r="L752" i="8"/>
  <c r="K752" i="8"/>
  <c r="J752" i="8"/>
  <c r="N751" i="8"/>
  <c r="M751" i="8"/>
  <c r="L751" i="8"/>
  <c r="K751" i="8"/>
  <c r="J751" i="8"/>
  <c r="N750" i="8"/>
  <c r="M750" i="8"/>
  <c r="L750" i="8"/>
  <c r="K750" i="8"/>
  <c r="J750" i="8"/>
  <c r="N749" i="8"/>
  <c r="M749" i="8"/>
  <c r="L749" i="8"/>
  <c r="K749" i="8"/>
  <c r="J749" i="8"/>
  <c r="N748" i="8"/>
  <c r="M748" i="8"/>
  <c r="L748" i="8"/>
  <c r="K748" i="8"/>
  <c r="J748" i="8"/>
  <c r="N747" i="8"/>
  <c r="M747" i="8"/>
  <c r="L747" i="8"/>
  <c r="K747" i="8"/>
  <c r="J747" i="8"/>
  <c r="N746" i="8"/>
  <c r="M746" i="8"/>
  <c r="L746" i="8"/>
  <c r="K746" i="8"/>
  <c r="J746" i="8"/>
  <c r="N745" i="8"/>
  <c r="M745" i="8"/>
  <c r="L745" i="8"/>
  <c r="K745" i="8"/>
  <c r="J745" i="8"/>
  <c r="N744" i="8"/>
  <c r="M744" i="8"/>
  <c r="L744" i="8"/>
  <c r="K744" i="8"/>
  <c r="J744" i="8"/>
  <c r="N743" i="8"/>
  <c r="M743" i="8"/>
  <c r="L743" i="8"/>
  <c r="K743" i="8"/>
  <c r="J743" i="8"/>
  <c r="N742" i="8"/>
  <c r="M742" i="8"/>
  <c r="L742" i="8"/>
  <c r="K742" i="8"/>
  <c r="J742" i="8"/>
  <c r="N741" i="8"/>
  <c r="M741" i="8"/>
  <c r="L741" i="8"/>
  <c r="K741" i="8"/>
  <c r="J741" i="8"/>
  <c r="N740" i="8"/>
  <c r="M740" i="8"/>
  <c r="L740" i="8"/>
  <c r="K740" i="8"/>
  <c r="J740" i="8"/>
  <c r="N739" i="8"/>
  <c r="M739" i="8"/>
  <c r="L739" i="8"/>
  <c r="K739" i="8"/>
  <c r="J739" i="8"/>
  <c r="N738" i="8"/>
  <c r="M738" i="8"/>
  <c r="L738" i="8"/>
  <c r="K738" i="8"/>
  <c r="J738" i="8"/>
  <c r="N737" i="8"/>
  <c r="M737" i="8"/>
  <c r="L737" i="8"/>
  <c r="K737" i="8"/>
  <c r="J737" i="8"/>
  <c r="N736" i="8"/>
  <c r="M736" i="8"/>
  <c r="L736" i="8"/>
  <c r="K736" i="8"/>
  <c r="J736" i="8"/>
  <c r="N735" i="8"/>
  <c r="M735" i="8"/>
  <c r="L735" i="8"/>
  <c r="K735" i="8"/>
  <c r="J735" i="8"/>
  <c r="N734" i="8"/>
  <c r="M734" i="8"/>
  <c r="L734" i="8"/>
  <c r="K734" i="8"/>
  <c r="J734" i="8"/>
  <c r="N733" i="8"/>
  <c r="M733" i="8"/>
  <c r="L733" i="8"/>
  <c r="K733" i="8"/>
  <c r="J733" i="8"/>
  <c r="N732" i="8"/>
  <c r="M732" i="8"/>
  <c r="L732" i="8"/>
  <c r="K732" i="8"/>
  <c r="J732" i="8"/>
  <c r="N731" i="8"/>
  <c r="M731" i="8"/>
  <c r="L731" i="8"/>
  <c r="K731" i="8"/>
  <c r="J731" i="8"/>
  <c r="N730" i="8"/>
  <c r="M730" i="8"/>
  <c r="L730" i="8"/>
  <c r="K730" i="8"/>
  <c r="J730" i="8"/>
  <c r="N729" i="8"/>
  <c r="M729" i="8"/>
  <c r="L729" i="8"/>
  <c r="K729" i="8"/>
  <c r="J729" i="8"/>
  <c r="N728" i="8"/>
  <c r="M728" i="8"/>
  <c r="L728" i="8"/>
  <c r="K728" i="8"/>
  <c r="J728" i="8"/>
  <c r="N727" i="8"/>
  <c r="M727" i="8"/>
  <c r="L727" i="8"/>
  <c r="K727" i="8"/>
  <c r="J727" i="8"/>
  <c r="N726" i="8"/>
  <c r="M726" i="8"/>
  <c r="L726" i="8"/>
  <c r="K726" i="8"/>
  <c r="J726" i="8"/>
  <c r="N725" i="8"/>
  <c r="M725" i="8"/>
  <c r="L725" i="8"/>
  <c r="K725" i="8"/>
  <c r="J725" i="8"/>
  <c r="N724" i="8"/>
  <c r="M724" i="8"/>
  <c r="L724" i="8"/>
  <c r="K724" i="8"/>
  <c r="J724" i="8"/>
  <c r="N723" i="8"/>
  <c r="M723" i="8"/>
  <c r="L723" i="8"/>
  <c r="K723" i="8"/>
  <c r="J723" i="8"/>
  <c r="N722" i="8"/>
  <c r="M722" i="8"/>
  <c r="L722" i="8"/>
  <c r="K722" i="8"/>
  <c r="J722" i="8"/>
  <c r="N721" i="8"/>
  <c r="M721" i="8"/>
  <c r="L721" i="8"/>
  <c r="K721" i="8"/>
  <c r="J721" i="8"/>
  <c r="N720" i="8"/>
  <c r="M720" i="8"/>
  <c r="L720" i="8"/>
  <c r="K720" i="8"/>
  <c r="J720" i="8"/>
  <c r="N719" i="8"/>
  <c r="M719" i="8"/>
  <c r="L719" i="8"/>
  <c r="K719" i="8"/>
  <c r="J719" i="8"/>
  <c r="N718" i="8"/>
  <c r="M718" i="8"/>
  <c r="L718" i="8"/>
  <c r="K718" i="8"/>
  <c r="J718" i="8"/>
  <c r="N717" i="8"/>
  <c r="M717" i="8"/>
  <c r="L717" i="8"/>
  <c r="K717" i="8"/>
  <c r="J717" i="8"/>
  <c r="N716" i="8"/>
  <c r="M716" i="8"/>
  <c r="L716" i="8"/>
  <c r="K716" i="8"/>
  <c r="J716" i="8"/>
  <c r="N715" i="8"/>
  <c r="M715" i="8"/>
  <c r="L715" i="8"/>
  <c r="K715" i="8"/>
  <c r="J715" i="8"/>
  <c r="N714" i="8"/>
  <c r="M714" i="8"/>
  <c r="L714" i="8"/>
  <c r="K714" i="8"/>
  <c r="J714" i="8"/>
  <c r="N713" i="8"/>
  <c r="M713" i="8"/>
  <c r="L713" i="8"/>
  <c r="K713" i="8"/>
  <c r="J713" i="8"/>
  <c r="N712" i="8"/>
  <c r="M712" i="8"/>
  <c r="L712" i="8"/>
  <c r="K712" i="8"/>
  <c r="J712" i="8"/>
  <c r="N711" i="8"/>
  <c r="M711" i="8"/>
  <c r="L711" i="8"/>
  <c r="K711" i="8"/>
  <c r="J711" i="8"/>
  <c r="N710" i="8"/>
  <c r="M710" i="8"/>
  <c r="L710" i="8"/>
  <c r="K710" i="8"/>
  <c r="J710" i="8"/>
  <c r="N709" i="8"/>
  <c r="M709" i="8"/>
  <c r="L709" i="8"/>
  <c r="K709" i="8"/>
  <c r="J709" i="8"/>
  <c r="N708" i="8"/>
  <c r="M708" i="8"/>
  <c r="L708" i="8"/>
  <c r="K708" i="8"/>
  <c r="J708" i="8"/>
  <c r="N707" i="8"/>
  <c r="M707" i="8"/>
  <c r="L707" i="8"/>
  <c r="K707" i="8"/>
  <c r="J707" i="8"/>
  <c r="N706" i="8"/>
  <c r="M706" i="8"/>
  <c r="L706" i="8"/>
  <c r="K706" i="8"/>
  <c r="J706" i="8"/>
  <c r="N705" i="8"/>
  <c r="M705" i="8"/>
  <c r="L705" i="8"/>
  <c r="K705" i="8"/>
  <c r="J705" i="8"/>
  <c r="N704" i="8"/>
  <c r="M704" i="8"/>
  <c r="L704" i="8"/>
  <c r="K704" i="8"/>
  <c r="J704" i="8"/>
  <c r="N703" i="8"/>
  <c r="M703" i="8"/>
  <c r="L703" i="8"/>
  <c r="K703" i="8"/>
  <c r="J703" i="8"/>
  <c r="N702" i="8"/>
  <c r="M702" i="8"/>
  <c r="L702" i="8"/>
  <c r="K702" i="8"/>
  <c r="J702" i="8"/>
  <c r="N701" i="8"/>
  <c r="M701" i="8"/>
  <c r="L701" i="8"/>
  <c r="K701" i="8"/>
  <c r="J701" i="8"/>
  <c r="N700" i="8"/>
  <c r="M700" i="8"/>
  <c r="L700" i="8"/>
  <c r="K700" i="8"/>
  <c r="J700" i="8"/>
  <c r="N699" i="8"/>
  <c r="M699" i="8"/>
  <c r="L699" i="8"/>
  <c r="K699" i="8"/>
  <c r="J699" i="8"/>
  <c r="N698" i="8"/>
  <c r="M698" i="8"/>
  <c r="L698" i="8"/>
  <c r="K698" i="8"/>
  <c r="J698" i="8"/>
  <c r="N697" i="8"/>
  <c r="M697" i="8"/>
  <c r="L697" i="8"/>
  <c r="K697" i="8"/>
  <c r="J697" i="8"/>
  <c r="N696" i="8"/>
  <c r="M696" i="8"/>
  <c r="L696" i="8"/>
  <c r="K696" i="8"/>
  <c r="J696" i="8"/>
  <c r="N695" i="8"/>
  <c r="M695" i="8"/>
  <c r="L695" i="8"/>
  <c r="K695" i="8"/>
  <c r="J695" i="8"/>
  <c r="N694" i="8"/>
  <c r="M694" i="8"/>
  <c r="L694" i="8"/>
  <c r="K694" i="8"/>
  <c r="J694" i="8"/>
  <c r="N693" i="8"/>
  <c r="M693" i="8"/>
  <c r="L693" i="8"/>
  <c r="K693" i="8"/>
  <c r="J693" i="8"/>
  <c r="N692" i="8"/>
  <c r="M692" i="8"/>
  <c r="L692" i="8"/>
  <c r="K692" i="8"/>
  <c r="J692" i="8"/>
  <c r="N691" i="8"/>
  <c r="M691" i="8"/>
  <c r="L691" i="8"/>
  <c r="K691" i="8"/>
  <c r="J691" i="8"/>
  <c r="N690" i="8"/>
  <c r="M690" i="8"/>
  <c r="L690" i="8"/>
  <c r="K690" i="8"/>
  <c r="J690" i="8"/>
  <c r="N689" i="8"/>
  <c r="M689" i="8"/>
  <c r="L689" i="8"/>
  <c r="K689" i="8"/>
  <c r="J689" i="8"/>
  <c r="N688" i="8"/>
  <c r="M688" i="8"/>
  <c r="L688" i="8"/>
  <c r="K688" i="8"/>
  <c r="J688" i="8"/>
  <c r="N687" i="8"/>
  <c r="M687" i="8"/>
  <c r="L687" i="8"/>
  <c r="K687" i="8"/>
  <c r="J687" i="8"/>
  <c r="N686" i="8"/>
  <c r="M686" i="8"/>
  <c r="L686" i="8"/>
  <c r="K686" i="8"/>
  <c r="J686" i="8"/>
  <c r="N685" i="8"/>
  <c r="M685" i="8"/>
  <c r="L685" i="8"/>
  <c r="K685" i="8"/>
  <c r="J685" i="8"/>
  <c r="N684" i="8"/>
  <c r="M684" i="8"/>
  <c r="L684" i="8"/>
  <c r="K684" i="8"/>
  <c r="J684" i="8"/>
  <c r="N683" i="8"/>
  <c r="M683" i="8"/>
  <c r="L683" i="8"/>
  <c r="K683" i="8"/>
  <c r="J683" i="8"/>
  <c r="N682" i="8"/>
  <c r="M682" i="8"/>
  <c r="L682" i="8"/>
  <c r="K682" i="8"/>
  <c r="J682" i="8"/>
  <c r="N681" i="8"/>
  <c r="M681" i="8"/>
  <c r="L681" i="8"/>
  <c r="K681" i="8"/>
  <c r="J681" i="8"/>
  <c r="N680" i="8"/>
  <c r="M680" i="8"/>
  <c r="L680" i="8"/>
  <c r="K680" i="8"/>
  <c r="J680" i="8"/>
  <c r="N679" i="8"/>
  <c r="M679" i="8"/>
  <c r="L679" i="8"/>
  <c r="K679" i="8"/>
  <c r="J679" i="8"/>
  <c r="N678" i="8"/>
  <c r="M678" i="8"/>
  <c r="L678" i="8"/>
  <c r="K678" i="8"/>
  <c r="J678" i="8"/>
  <c r="N677" i="8"/>
  <c r="M677" i="8"/>
  <c r="L677" i="8"/>
  <c r="K677" i="8"/>
  <c r="J677" i="8"/>
  <c r="N676" i="8"/>
  <c r="M676" i="8"/>
  <c r="L676" i="8"/>
  <c r="K676" i="8"/>
  <c r="J676" i="8"/>
  <c r="N675" i="8"/>
  <c r="M675" i="8"/>
  <c r="L675" i="8"/>
  <c r="K675" i="8"/>
  <c r="J675" i="8"/>
  <c r="N674" i="8"/>
  <c r="M674" i="8"/>
  <c r="L674" i="8"/>
  <c r="K674" i="8"/>
  <c r="J674" i="8"/>
  <c r="N673" i="8"/>
  <c r="M673" i="8"/>
  <c r="L673" i="8"/>
  <c r="K673" i="8"/>
  <c r="J673" i="8"/>
  <c r="N672" i="8"/>
  <c r="M672" i="8"/>
  <c r="L672" i="8"/>
  <c r="K672" i="8"/>
  <c r="J672" i="8"/>
  <c r="N671" i="8"/>
  <c r="M671" i="8"/>
  <c r="L671" i="8"/>
  <c r="K671" i="8"/>
  <c r="J671" i="8"/>
  <c r="N670" i="8"/>
  <c r="M670" i="8"/>
  <c r="L670" i="8"/>
  <c r="K670" i="8"/>
  <c r="J670" i="8"/>
  <c r="N669" i="8"/>
  <c r="M669" i="8"/>
  <c r="L669" i="8"/>
  <c r="K669" i="8"/>
  <c r="J669" i="8"/>
  <c r="N668" i="8"/>
  <c r="M668" i="8"/>
  <c r="L668" i="8"/>
  <c r="K668" i="8"/>
  <c r="J668" i="8"/>
  <c r="N667" i="8"/>
  <c r="M667" i="8"/>
  <c r="L667" i="8"/>
  <c r="K667" i="8"/>
  <c r="J667" i="8"/>
  <c r="N666" i="8"/>
  <c r="M666" i="8"/>
  <c r="L666" i="8"/>
  <c r="K666" i="8"/>
  <c r="J666" i="8"/>
  <c r="N665" i="8"/>
  <c r="M665" i="8"/>
  <c r="L665" i="8"/>
  <c r="K665" i="8"/>
  <c r="J665" i="8"/>
  <c r="N664" i="8"/>
  <c r="M664" i="8"/>
  <c r="L664" i="8"/>
  <c r="K664" i="8"/>
  <c r="J664" i="8"/>
  <c r="N663" i="8"/>
  <c r="M663" i="8"/>
  <c r="L663" i="8"/>
  <c r="K663" i="8"/>
  <c r="J663" i="8"/>
  <c r="N662" i="8"/>
  <c r="M662" i="8"/>
  <c r="L662" i="8"/>
  <c r="K662" i="8"/>
  <c r="J662" i="8"/>
  <c r="N661" i="8"/>
  <c r="M661" i="8"/>
  <c r="L661" i="8"/>
  <c r="K661" i="8"/>
  <c r="J661" i="8"/>
  <c r="N660" i="8"/>
  <c r="M660" i="8"/>
  <c r="L660" i="8"/>
  <c r="K660" i="8"/>
  <c r="J660" i="8"/>
  <c r="N659" i="8"/>
  <c r="M659" i="8"/>
  <c r="L659" i="8"/>
  <c r="K659" i="8"/>
  <c r="J659" i="8"/>
  <c r="N658" i="8"/>
  <c r="M658" i="8"/>
  <c r="L658" i="8"/>
  <c r="K658" i="8"/>
  <c r="J658" i="8"/>
  <c r="N657" i="8"/>
  <c r="M657" i="8"/>
  <c r="L657" i="8"/>
  <c r="K657" i="8"/>
  <c r="J657" i="8"/>
  <c r="N656" i="8"/>
  <c r="M656" i="8"/>
  <c r="L656" i="8"/>
  <c r="K656" i="8"/>
  <c r="J656" i="8"/>
  <c r="N655" i="8"/>
  <c r="M655" i="8"/>
  <c r="L655" i="8"/>
  <c r="K655" i="8"/>
  <c r="J655" i="8"/>
  <c r="N654" i="8"/>
  <c r="M654" i="8"/>
  <c r="L654" i="8"/>
  <c r="K654" i="8"/>
  <c r="J654" i="8"/>
  <c r="N653" i="8"/>
  <c r="M653" i="8"/>
  <c r="L653" i="8"/>
  <c r="K653" i="8"/>
  <c r="J653" i="8"/>
  <c r="N652" i="8"/>
  <c r="M652" i="8"/>
  <c r="L652" i="8"/>
  <c r="K652" i="8"/>
  <c r="J652" i="8"/>
  <c r="N651" i="8"/>
  <c r="M651" i="8"/>
  <c r="L651" i="8"/>
  <c r="K651" i="8"/>
  <c r="J651" i="8"/>
  <c r="N650" i="8"/>
  <c r="M650" i="8"/>
  <c r="L650" i="8"/>
  <c r="K650" i="8"/>
  <c r="J650" i="8"/>
  <c r="N649" i="8"/>
  <c r="M649" i="8"/>
  <c r="L649" i="8"/>
  <c r="K649" i="8"/>
  <c r="J649" i="8"/>
  <c r="N648" i="8"/>
  <c r="M648" i="8"/>
  <c r="L648" i="8"/>
  <c r="K648" i="8"/>
  <c r="J648" i="8"/>
  <c r="N647" i="8"/>
  <c r="M647" i="8"/>
  <c r="L647" i="8"/>
  <c r="K647" i="8"/>
  <c r="J647" i="8"/>
  <c r="N646" i="8"/>
  <c r="M646" i="8"/>
  <c r="L646" i="8"/>
  <c r="K646" i="8"/>
  <c r="J646" i="8"/>
  <c r="N645" i="8"/>
  <c r="M645" i="8"/>
  <c r="L645" i="8"/>
  <c r="K645" i="8"/>
  <c r="J645" i="8"/>
  <c r="N644" i="8"/>
  <c r="M644" i="8"/>
  <c r="L644" i="8"/>
  <c r="K644" i="8"/>
  <c r="J644" i="8"/>
  <c r="N643" i="8"/>
  <c r="M643" i="8"/>
  <c r="L643" i="8"/>
  <c r="K643" i="8"/>
  <c r="J643" i="8"/>
  <c r="N642" i="8"/>
  <c r="M642" i="8"/>
  <c r="L642" i="8"/>
  <c r="K642" i="8"/>
  <c r="J642" i="8"/>
  <c r="N641" i="8"/>
  <c r="M641" i="8"/>
  <c r="L641" i="8"/>
  <c r="K641" i="8"/>
  <c r="J641" i="8"/>
  <c r="N640" i="8"/>
  <c r="M640" i="8"/>
  <c r="L640" i="8"/>
  <c r="K640" i="8"/>
  <c r="J640" i="8"/>
  <c r="N639" i="8"/>
  <c r="M639" i="8"/>
  <c r="L639" i="8"/>
  <c r="K639" i="8"/>
  <c r="J639" i="8"/>
  <c r="N638" i="8"/>
  <c r="M638" i="8"/>
  <c r="L638" i="8"/>
  <c r="K638" i="8"/>
  <c r="J638" i="8"/>
  <c r="N637" i="8"/>
  <c r="M637" i="8"/>
  <c r="L637" i="8"/>
  <c r="K637" i="8"/>
  <c r="J637" i="8"/>
  <c r="N636" i="8"/>
  <c r="M636" i="8"/>
  <c r="L636" i="8"/>
  <c r="K636" i="8"/>
  <c r="J636" i="8"/>
  <c r="N635" i="8"/>
  <c r="M635" i="8"/>
  <c r="L635" i="8"/>
  <c r="K635" i="8"/>
  <c r="J635" i="8"/>
  <c r="N634" i="8"/>
  <c r="M634" i="8"/>
  <c r="L634" i="8"/>
  <c r="K634" i="8"/>
  <c r="J634" i="8"/>
  <c r="N633" i="8"/>
  <c r="M633" i="8"/>
  <c r="L633" i="8"/>
  <c r="K633" i="8"/>
  <c r="J633" i="8"/>
  <c r="N632" i="8"/>
  <c r="M632" i="8"/>
  <c r="L632" i="8"/>
  <c r="K632" i="8"/>
  <c r="J632" i="8"/>
  <c r="N631" i="8"/>
  <c r="M631" i="8"/>
  <c r="L631" i="8"/>
  <c r="K631" i="8"/>
  <c r="J631" i="8"/>
  <c r="N630" i="8"/>
  <c r="M630" i="8"/>
  <c r="L630" i="8"/>
  <c r="K630" i="8"/>
  <c r="J630" i="8"/>
  <c r="N629" i="8"/>
  <c r="M629" i="8"/>
  <c r="L629" i="8"/>
  <c r="K629" i="8"/>
  <c r="J629" i="8"/>
  <c r="N628" i="8"/>
  <c r="M628" i="8"/>
  <c r="L628" i="8"/>
  <c r="K628" i="8"/>
  <c r="J628" i="8"/>
  <c r="N627" i="8"/>
  <c r="M627" i="8"/>
  <c r="L627" i="8"/>
  <c r="K627" i="8"/>
  <c r="J627" i="8"/>
  <c r="N626" i="8"/>
  <c r="M626" i="8"/>
  <c r="L626" i="8"/>
  <c r="K626" i="8"/>
  <c r="J626" i="8"/>
  <c r="N625" i="8"/>
  <c r="M625" i="8"/>
  <c r="L625" i="8"/>
  <c r="K625" i="8"/>
  <c r="J625" i="8"/>
  <c r="N624" i="8"/>
  <c r="M624" i="8"/>
  <c r="L624" i="8"/>
  <c r="K624" i="8"/>
  <c r="J624" i="8"/>
  <c r="N623" i="8"/>
  <c r="M623" i="8"/>
  <c r="L623" i="8"/>
  <c r="K623" i="8"/>
  <c r="J623" i="8"/>
  <c r="N622" i="8"/>
  <c r="M622" i="8"/>
  <c r="L622" i="8"/>
  <c r="K622" i="8"/>
  <c r="J622" i="8"/>
  <c r="N621" i="8"/>
  <c r="M621" i="8"/>
  <c r="L621" i="8"/>
  <c r="K621" i="8"/>
  <c r="J621" i="8"/>
  <c r="N620" i="8"/>
  <c r="M620" i="8"/>
  <c r="L620" i="8"/>
  <c r="K620" i="8"/>
  <c r="J620" i="8"/>
  <c r="N619" i="8"/>
  <c r="M619" i="8"/>
  <c r="L619" i="8"/>
  <c r="K619" i="8"/>
  <c r="J619" i="8"/>
  <c r="N618" i="8"/>
  <c r="M618" i="8"/>
  <c r="L618" i="8"/>
  <c r="K618" i="8"/>
  <c r="J618" i="8"/>
  <c r="N617" i="8"/>
  <c r="M617" i="8"/>
  <c r="L617" i="8"/>
  <c r="K617" i="8"/>
  <c r="J617" i="8"/>
  <c r="N616" i="8"/>
  <c r="M616" i="8"/>
  <c r="L616" i="8"/>
  <c r="K616" i="8"/>
  <c r="J616" i="8"/>
  <c r="N615" i="8"/>
  <c r="M615" i="8"/>
  <c r="L615" i="8"/>
  <c r="K615" i="8"/>
  <c r="J615" i="8"/>
  <c r="N614" i="8"/>
  <c r="M614" i="8"/>
  <c r="L614" i="8"/>
  <c r="K614" i="8"/>
  <c r="J614" i="8"/>
  <c r="N613" i="8"/>
  <c r="M613" i="8"/>
  <c r="L613" i="8"/>
  <c r="K613" i="8"/>
  <c r="J613" i="8"/>
  <c r="N612" i="8"/>
  <c r="M612" i="8"/>
  <c r="L612" i="8"/>
  <c r="K612" i="8"/>
  <c r="J612" i="8"/>
  <c r="N611" i="8"/>
  <c r="M611" i="8"/>
  <c r="L611" i="8"/>
  <c r="K611" i="8"/>
  <c r="J611" i="8"/>
  <c r="N610" i="8"/>
  <c r="M610" i="8"/>
  <c r="L610" i="8"/>
  <c r="K610" i="8"/>
  <c r="J610" i="8"/>
  <c r="N609" i="8"/>
  <c r="M609" i="8"/>
  <c r="L609" i="8"/>
  <c r="K609" i="8"/>
  <c r="J609" i="8"/>
  <c r="N608" i="8"/>
  <c r="M608" i="8"/>
  <c r="L608" i="8"/>
  <c r="K608" i="8"/>
  <c r="J608" i="8"/>
  <c r="N607" i="8"/>
  <c r="M607" i="8"/>
  <c r="L607" i="8"/>
  <c r="K607" i="8"/>
  <c r="J607" i="8"/>
  <c r="N606" i="8"/>
  <c r="M606" i="8"/>
  <c r="L606" i="8"/>
  <c r="K606" i="8"/>
  <c r="J606" i="8"/>
  <c r="N605" i="8"/>
  <c r="M605" i="8"/>
  <c r="L605" i="8"/>
  <c r="K605" i="8"/>
  <c r="J605" i="8"/>
  <c r="N604" i="8"/>
  <c r="M604" i="8"/>
  <c r="L604" i="8"/>
  <c r="K604" i="8"/>
  <c r="J604" i="8"/>
  <c r="N603" i="8"/>
  <c r="M603" i="8"/>
  <c r="L603" i="8"/>
  <c r="K603" i="8"/>
  <c r="J603" i="8"/>
  <c r="N602" i="8"/>
  <c r="M602" i="8"/>
  <c r="L602" i="8"/>
  <c r="K602" i="8"/>
  <c r="J602" i="8"/>
  <c r="N601" i="8"/>
  <c r="M601" i="8"/>
  <c r="L601" i="8"/>
  <c r="K601" i="8"/>
  <c r="J601" i="8"/>
  <c r="N600" i="8"/>
  <c r="M600" i="8"/>
  <c r="L600" i="8"/>
  <c r="K600" i="8"/>
  <c r="J600" i="8"/>
  <c r="N599" i="8"/>
  <c r="M599" i="8"/>
  <c r="L599" i="8"/>
  <c r="K599" i="8"/>
  <c r="J599" i="8"/>
  <c r="N598" i="8"/>
  <c r="M598" i="8"/>
  <c r="L598" i="8"/>
  <c r="K598" i="8"/>
  <c r="J598" i="8"/>
  <c r="N597" i="8"/>
  <c r="M597" i="8"/>
  <c r="L597" i="8"/>
  <c r="K597" i="8"/>
  <c r="J597" i="8"/>
  <c r="N596" i="8"/>
  <c r="M596" i="8"/>
  <c r="L596" i="8"/>
  <c r="K596" i="8"/>
  <c r="J596" i="8"/>
  <c r="N595" i="8"/>
  <c r="M595" i="8"/>
  <c r="L595" i="8"/>
  <c r="K595" i="8"/>
  <c r="J595" i="8"/>
  <c r="N594" i="8"/>
  <c r="M594" i="8"/>
  <c r="L594" i="8"/>
  <c r="K594" i="8"/>
  <c r="J594" i="8"/>
  <c r="N593" i="8"/>
  <c r="M593" i="8"/>
  <c r="L593" i="8"/>
  <c r="K593" i="8"/>
  <c r="J593" i="8"/>
  <c r="N592" i="8"/>
  <c r="M592" i="8"/>
  <c r="L592" i="8"/>
  <c r="K592" i="8"/>
  <c r="J592" i="8"/>
  <c r="N591" i="8"/>
  <c r="M591" i="8"/>
  <c r="L591" i="8"/>
  <c r="K591" i="8"/>
  <c r="J591" i="8"/>
  <c r="N590" i="8"/>
  <c r="M590" i="8"/>
  <c r="L590" i="8"/>
  <c r="K590" i="8"/>
  <c r="J590" i="8"/>
  <c r="N589" i="8"/>
  <c r="M589" i="8"/>
  <c r="L589" i="8"/>
  <c r="K589" i="8"/>
  <c r="J589" i="8"/>
  <c r="N588" i="8"/>
  <c r="M588" i="8"/>
  <c r="L588" i="8"/>
  <c r="K588" i="8"/>
  <c r="J588" i="8"/>
  <c r="N587" i="8"/>
  <c r="M587" i="8"/>
  <c r="L587" i="8"/>
  <c r="K587" i="8"/>
  <c r="J587" i="8"/>
  <c r="N586" i="8"/>
  <c r="M586" i="8"/>
  <c r="L586" i="8"/>
  <c r="K586" i="8"/>
  <c r="J586" i="8"/>
  <c r="N585" i="8"/>
  <c r="M585" i="8"/>
  <c r="L585" i="8"/>
  <c r="K585" i="8"/>
  <c r="J585" i="8"/>
  <c r="N584" i="8"/>
  <c r="M584" i="8"/>
  <c r="L584" i="8"/>
  <c r="K584" i="8"/>
  <c r="J584" i="8"/>
  <c r="N583" i="8"/>
  <c r="M583" i="8"/>
  <c r="L583" i="8"/>
  <c r="K583" i="8"/>
  <c r="J583" i="8"/>
  <c r="N582" i="8"/>
  <c r="M582" i="8"/>
  <c r="L582" i="8"/>
  <c r="K582" i="8"/>
  <c r="J582" i="8"/>
  <c r="N581" i="8"/>
  <c r="M581" i="8"/>
  <c r="L581" i="8"/>
  <c r="K581" i="8"/>
  <c r="J581" i="8"/>
  <c r="N580" i="8"/>
  <c r="M580" i="8"/>
  <c r="L580" i="8"/>
  <c r="K580" i="8"/>
  <c r="J580" i="8"/>
  <c r="N579" i="8"/>
  <c r="M579" i="8"/>
  <c r="L579" i="8"/>
  <c r="K579" i="8"/>
  <c r="J579" i="8"/>
  <c r="N578" i="8"/>
  <c r="M578" i="8"/>
  <c r="L578" i="8"/>
  <c r="K578" i="8"/>
  <c r="J578" i="8"/>
  <c r="N577" i="8"/>
  <c r="M577" i="8"/>
  <c r="L577" i="8"/>
  <c r="K577" i="8"/>
  <c r="J577" i="8"/>
  <c r="N576" i="8"/>
  <c r="M576" i="8"/>
  <c r="L576" i="8"/>
  <c r="K576" i="8"/>
  <c r="J576" i="8"/>
  <c r="N575" i="8"/>
  <c r="M575" i="8"/>
  <c r="L575" i="8"/>
  <c r="K575" i="8"/>
  <c r="J575" i="8"/>
  <c r="N574" i="8"/>
  <c r="M574" i="8"/>
  <c r="L574" i="8"/>
  <c r="K574" i="8"/>
  <c r="J574" i="8"/>
  <c r="N573" i="8"/>
  <c r="M573" i="8"/>
  <c r="L573" i="8"/>
  <c r="K573" i="8"/>
  <c r="J573" i="8"/>
  <c r="N572" i="8"/>
  <c r="M572" i="8"/>
  <c r="L572" i="8"/>
  <c r="K572" i="8"/>
  <c r="J572" i="8"/>
  <c r="N571" i="8"/>
  <c r="M571" i="8"/>
  <c r="L571" i="8"/>
  <c r="K571" i="8"/>
  <c r="J571" i="8"/>
  <c r="N570" i="8"/>
  <c r="M570" i="8"/>
  <c r="L570" i="8"/>
  <c r="K570" i="8"/>
  <c r="J570" i="8"/>
  <c r="N569" i="8"/>
  <c r="M569" i="8"/>
  <c r="L569" i="8"/>
  <c r="K569" i="8"/>
  <c r="J569" i="8"/>
  <c r="N568" i="8"/>
  <c r="M568" i="8"/>
  <c r="L568" i="8"/>
  <c r="K568" i="8"/>
  <c r="J568" i="8"/>
  <c r="N567" i="8"/>
  <c r="M567" i="8"/>
  <c r="L567" i="8"/>
  <c r="K567" i="8"/>
  <c r="J567" i="8"/>
  <c r="N566" i="8"/>
  <c r="M566" i="8"/>
  <c r="L566" i="8"/>
  <c r="K566" i="8"/>
  <c r="J566" i="8"/>
  <c r="N565" i="8"/>
  <c r="M565" i="8"/>
  <c r="L565" i="8"/>
  <c r="K565" i="8"/>
  <c r="J565" i="8"/>
  <c r="N564" i="8"/>
  <c r="M564" i="8"/>
  <c r="L564" i="8"/>
  <c r="K564" i="8"/>
  <c r="J564" i="8"/>
  <c r="N563" i="8"/>
  <c r="M563" i="8"/>
  <c r="L563" i="8"/>
  <c r="K563" i="8"/>
  <c r="J563" i="8"/>
  <c r="N562" i="8"/>
  <c r="M562" i="8"/>
  <c r="L562" i="8"/>
  <c r="K562" i="8"/>
  <c r="J562" i="8"/>
  <c r="N561" i="8"/>
  <c r="M561" i="8"/>
  <c r="L561" i="8"/>
  <c r="K561" i="8"/>
  <c r="J561" i="8"/>
  <c r="N560" i="8"/>
  <c r="M560" i="8"/>
  <c r="L560" i="8"/>
  <c r="K560" i="8"/>
  <c r="J560" i="8"/>
  <c r="N559" i="8"/>
  <c r="M559" i="8"/>
  <c r="L559" i="8"/>
  <c r="K559" i="8"/>
  <c r="J559" i="8"/>
  <c r="N558" i="8"/>
  <c r="M558" i="8"/>
  <c r="L558" i="8"/>
  <c r="K558" i="8"/>
  <c r="J558" i="8"/>
  <c r="N557" i="8"/>
  <c r="M557" i="8"/>
  <c r="L557" i="8"/>
  <c r="K557" i="8"/>
  <c r="J557" i="8"/>
  <c r="N556" i="8"/>
  <c r="M556" i="8"/>
  <c r="L556" i="8"/>
  <c r="K556" i="8"/>
  <c r="J556" i="8"/>
  <c r="N555" i="8"/>
  <c r="M555" i="8"/>
  <c r="L555" i="8"/>
  <c r="K555" i="8"/>
  <c r="J555" i="8"/>
  <c r="N554" i="8"/>
  <c r="M554" i="8"/>
  <c r="L554" i="8"/>
  <c r="K554" i="8"/>
  <c r="J554" i="8"/>
  <c r="N553" i="8"/>
  <c r="M553" i="8"/>
  <c r="L553" i="8"/>
  <c r="K553" i="8"/>
  <c r="J553" i="8"/>
  <c r="N552" i="8"/>
  <c r="M552" i="8"/>
  <c r="L552" i="8"/>
  <c r="K552" i="8"/>
  <c r="J552" i="8"/>
  <c r="N551" i="8"/>
  <c r="M551" i="8"/>
  <c r="L551" i="8"/>
  <c r="K551" i="8"/>
  <c r="J551" i="8"/>
  <c r="N550" i="8"/>
  <c r="M550" i="8"/>
  <c r="L550" i="8"/>
  <c r="K550" i="8"/>
  <c r="J550" i="8"/>
  <c r="N549" i="8"/>
  <c r="M549" i="8"/>
  <c r="L549" i="8"/>
  <c r="K549" i="8"/>
  <c r="J549" i="8"/>
  <c r="N548" i="8"/>
  <c r="M548" i="8"/>
  <c r="L548" i="8"/>
  <c r="K548" i="8"/>
  <c r="J548" i="8"/>
  <c r="N547" i="8"/>
  <c r="M547" i="8"/>
  <c r="L547" i="8"/>
  <c r="K547" i="8"/>
  <c r="J547" i="8"/>
  <c r="N546" i="8"/>
  <c r="M546" i="8"/>
  <c r="L546" i="8"/>
  <c r="K546" i="8"/>
  <c r="J546" i="8"/>
  <c r="N545" i="8"/>
  <c r="M545" i="8"/>
  <c r="L545" i="8"/>
  <c r="K545" i="8"/>
  <c r="J545" i="8"/>
  <c r="N544" i="8"/>
  <c r="M544" i="8"/>
  <c r="L544" i="8"/>
  <c r="K544" i="8"/>
  <c r="J544" i="8"/>
  <c r="N543" i="8"/>
  <c r="M543" i="8"/>
  <c r="L543" i="8"/>
  <c r="K543" i="8"/>
  <c r="J543" i="8"/>
  <c r="N542" i="8"/>
  <c r="M542" i="8"/>
  <c r="L542" i="8"/>
  <c r="K542" i="8"/>
  <c r="J542" i="8"/>
  <c r="N541" i="8"/>
  <c r="M541" i="8"/>
  <c r="L541" i="8"/>
  <c r="K541" i="8"/>
  <c r="J541" i="8"/>
  <c r="N540" i="8"/>
  <c r="M540" i="8"/>
  <c r="L540" i="8"/>
  <c r="K540" i="8"/>
  <c r="J540" i="8"/>
  <c r="N539" i="8"/>
  <c r="M539" i="8"/>
  <c r="L539" i="8"/>
  <c r="K539" i="8"/>
  <c r="J539" i="8"/>
  <c r="N538" i="8"/>
  <c r="M538" i="8"/>
  <c r="L538" i="8"/>
  <c r="K538" i="8"/>
  <c r="J538" i="8"/>
  <c r="N537" i="8"/>
  <c r="M537" i="8"/>
  <c r="L537" i="8"/>
  <c r="K537" i="8"/>
  <c r="J537" i="8"/>
  <c r="N536" i="8"/>
  <c r="M536" i="8"/>
  <c r="L536" i="8"/>
  <c r="K536" i="8"/>
  <c r="J536" i="8"/>
  <c r="N535" i="8"/>
  <c r="M535" i="8"/>
  <c r="L535" i="8"/>
  <c r="K535" i="8"/>
  <c r="J535" i="8"/>
  <c r="N534" i="8"/>
  <c r="M534" i="8"/>
  <c r="L534" i="8"/>
  <c r="K534" i="8"/>
  <c r="J534" i="8"/>
  <c r="N533" i="8"/>
  <c r="M533" i="8"/>
  <c r="L533" i="8"/>
  <c r="K533" i="8"/>
  <c r="J533" i="8"/>
  <c r="N532" i="8"/>
  <c r="M532" i="8"/>
  <c r="L532" i="8"/>
  <c r="K532" i="8"/>
  <c r="J532" i="8"/>
  <c r="N531" i="8"/>
  <c r="M531" i="8"/>
  <c r="L531" i="8"/>
  <c r="K531" i="8"/>
  <c r="J531" i="8"/>
  <c r="N530" i="8"/>
  <c r="M530" i="8"/>
  <c r="L530" i="8"/>
  <c r="K530" i="8"/>
  <c r="J530" i="8"/>
  <c r="N529" i="8"/>
  <c r="M529" i="8"/>
  <c r="L529" i="8"/>
  <c r="K529" i="8"/>
  <c r="J529" i="8"/>
  <c r="N528" i="8"/>
  <c r="M528" i="8"/>
  <c r="L528" i="8"/>
  <c r="K528" i="8"/>
  <c r="J528" i="8"/>
  <c r="N527" i="8"/>
  <c r="M527" i="8"/>
  <c r="L527" i="8"/>
  <c r="K527" i="8"/>
  <c r="J527" i="8"/>
  <c r="N526" i="8"/>
  <c r="M526" i="8"/>
  <c r="L526" i="8"/>
  <c r="K526" i="8"/>
  <c r="J526" i="8"/>
  <c r="N525" i="8"/>
  <c r="M525" i="8"/>
  <c r="L525" i="8"/>
  <c r="K525" i="8"/>
  <c r="J525" i="8"/>
  <c r="N524" i="8"/>
  <c r="M524" i="8"/>
  <c r="L524" i="8"/>
  <c r="K524" i="8"/>
  <c r="J524" i="8"/>
  <c r="N523" i="8"/>
  <c r="M523" i="8"/>
  <c r="L523" i="8"/>
  <c r="K523" i="8"/>
  <c r="J523" i="8"/>
  <c r="N522" i="8"/>
  <c r="M522" i="8"/>
  <c r="L522" i="8"/>
  <c r="K522" i="8"/>
  <c r="J522" i="8"/>
  <c r="N521" i="8"/>
  <c r="M521" i="8"/>
  <c r="L521" i="8"/>
  <c r="K521" i="8"/>
  <c r="J521" i="8"/>
  <c r="N520" i="8"/>
  <c r="M520" i="8"/>
  <c r="L520" i="8"/>
  <c r="K520" i="8"/>
  <c r="J520" i="8"/>
  <c r="N519" i="8"/>
  <c r="M519" i="8"/>
  <c r="L519" i="8"/>
  <c r="K519" i="8"/>
  <c r="J519" i="8"/>
  <c r="N518" i="8"/>
  <c r="M518" i="8"/>
  <c r="L518" i="8"/>
  <c r="K518" i="8"/>
  <c r="J518" i="8"/>
  <c r="N517" i="8"/>
  <c r="M517" i="8"/>
  <c r="L517" i="8"/>
  <c r="K517" i="8"/>
  <c r="J517" i="8"/>
  <c r="N516" i="8"/>
  <c r="M516" i="8"/>
  <c r="L516" i="8"/>
  <c r="K516" i="8"/>
  <c r="J516" i="8"/>
  <c r="N515" i="8"/>
  <c r="M515" i="8"/>
  <c r="L515" i="8"/>
  <c r="K515" i="8"/>
  <c r="J515" i="8"/>
  <c r="N514" i="8"/>
  <c r="M514" i="8"/>
  <c r="L514" i="8"/>
  <c r="K514" i="8"/>
  <c r="J514" i="8"/>
  <c r="N513" i="8"/>
  <c r="M513" i="8"/>
  <c r="L513" i="8"/>
  <c r="K513" i="8"/>
  <c r="J513" i="8"/>
  <c r="N512" i="8"/>
  <c r="M512" i="8"/>
  <c r="L512" i="8"/>
  <c r="K512" i="8"/>
  <c r="J512" i="8"/>
  <c r="N511" i="8"/>
  <c r="M511" i="8"/>
  <c r="L511" i="8"/>
  <c r="K511" i="8"/>
  <c r="J511" i="8"/>
  <c r="N510" i="8"/>
  <c r="M510" i="8"/>
  <c r="L510" i="8"/>
  <c r="K510" i="8"/>
  <c r="J510" i="8"/>
  <c r="N509" i="8"/>
  <c r="M509" i="8"/>
  <c r="L509" i="8"/>
  <c r="K509" i="8"/>
  <c r="J509" i="8"/>
  <c r="N508" i="8"/>
  <c r="M508" i="8"/>
  <c r="L508" i="8"/>
  <c r="K508" i="8"/>
  <c r="J508" i="8"/>
  <c r="N507" i="8"/>
  <c r="M507" i="8"/>
  <c r="L507" i="8"/>
  <c r="K507" i="8"/>
  <c r="J507" i="8"/>
  <c r="N506" i="8"/>
  <c r="M506" i="8"/>
  <c r="L506" i="8"/>
  <c r="K506" i="8"/>
  <c r="J506" i="8"/>
  <c r="N505" i="8"/>
  <c r="M505" i="8"/>
  <c r="L505" i="8"/>
  <c r="K505" i="8"/>
  <c r="J505" i="8"/>
  <c r="N504" i="8"/>
  <c r="M504" i="8"/>
  <c r="L504" i="8"/>
  <c r="K504" i="8"/>
  <c r="J504" i="8"/>
  <c r="N503" i="8"/>
  <c r="M503" i="8"/>
  <c r="L503" i="8"/>
  <c r="K503" i="8"/>
  <c r="J503" i="8"/>
  <c r="N502" i="8"/>
  <c r="M502" i="8"/>
  <c r="L502" i="8"/>
  <c r="K502" i="8"/>
  <c r="J502" i="8"/>
  <c r="N501" i="8"/>
  <c r="M501" i="8"/>
  <c r="L501" i="8"/>
  <c r="K501" i="8"/>
  <c r="J501" i="8"/>
  <c r="N500" i="8"/>
  <c r="M500" i="8"/>
  <c r="L500" i="8"/>
  <c r="K500" i="8"/>
  <c r="J500" i="8"/>
  <c r="N499" i="8"/>
  <c r="M499" i="8"/>
  <c r="L499" i="8"/>
  <c r="K499" i="8"/>
  <c r="J499" i="8"/>
  <c r="N498" i="8"/>
  <c r="M498" i="8"/>
  <c r="L498" i="8"/>
  <c r="K498" i="8"/>
  <c r="J498" i="8"/>
  <c r="N497" i="8"/>
  <c r="M497" i="8"/>
  <c r="L497" i="8"/>
  <c r="K497" i="8"/>
  <c r="J497" i="8"/>
  <c r="N496" i="8"/>
  <c r="M496" i="8"/>
  <c r="L496" i="8"/>
  <c r="K496" i="8"/>
  <c r="J496" i="8"/>
  <c r="N495" i="8"/>
  <c r="M495" i="8"/>
  <c r="L495" i="8"/>
  <c r="K495" i="8"/>
  <c r="J495" i="8"/>
  <c r="N494" i="8"/>
  <c r="M494" i="8"/>
  <c r="L494" i="8"/>
  <c r="K494" i="8"/>
  <c r="J494" i="8"/>
  <c r="N493" i="8"/>
  <c r="M493" i="8"/>
  <c r="L493" i="8"/>
  <c r="K493" i="8"/>
  <c r="J493" i="8"/>
  <c r="N492" i="8"/>
  <c r="M492" i="8"/>
  <c r="L492" i="8"/>
  <c r="K492" i="8"/>
  <c r="J492" i="8"/>
  <c r="N491" i="8"/>
  <c r="M491" i="8"/>
  <c r="L491" i="8"/>
  <c r="K491" i="8"/>
  <c r="J491" i="8"/>
  <c r="N490" i="8"/>
  <c r="M490" i="8"/>
  <c r="L490" i="8"/>
  <c r="K490" i="8"/>
  <c r="J490" i="8"/>
  <c r="N489" i="8"/>
  <c r="M489" i="8"/>
  <c r="L489" i="8"/>
  <c r="K489" i="8"/>
  <c r="J489" i="8"/>
  <c r="N488" i="8"/>
  <c r="M488" i="8"/>
  <c r="L488" i="8"/>
  <c r="K488" i="8"/>
  <c r="J488" i="8"/>
  <c r="N487" i="8"/>
  <c r="M487" i="8"/>
  <c r="L487" i="8"/>
  <c r="K487" i="8"/>
  <c r="J487" i="8"/>
  <c r="N486" i="8"/>
  <c r="M486" i="8"/>
  <c r="L486" i="8"/>
  <c r="K486" i="8"/>
  <c r="J486" i="8"/>
  <c r="N485" i="8"/>
  <c r="M485" i="8"/>
  <c r="L485" i="8"/>
  <c r="K485" i="8"/>
  <c r="J485" i="8"/>
  <c r="N484" i="8"/>
  <c r="M484" i="8"/>
  <c r="L484" i="8"/>
  <c r="K484" i="8"/>
  <c r="J484" i="8"/>
  <c r="N483" i="8"/>
  <c r="M483" i="8"/>
  <c r="L483" i="8"/>
  <c r="K483" i="8"/>
  <c r="J483" i="8"/>
  <c r="N482" i="8"/>
  <c r="M482" i="8"/>
  <c r="L482" i="8"/>
  <c r="K482" i="8"/>
  <c r="J482" i="8"/>
  <c r="N481" i="8"/>
  <c r="M481" i="8"/>
  <c r="L481" i="8"/>
  <c r="K481" i="8"/>
  <c r="J481" i="8"/>
  <c r="N480" i="8"/>
  <c r="M480" i="8"/>
  <c r="L480" i="8"/>
  <c r="K480" i="8"/>
  <c r="J480" i="8"/>
  <c r="N479" i="8"/>
  <c r="M479" i="8"/>
  <c r="L479" i="8"/>
  <c r="K479" i="8"/>
  <c r="J479" i="8"/>
  <c r="N478" i="8"/>
  <c r="M478" i="8"/>
  <c r="L478" i="8"/>
  <c r="K478" i="8"/>
  <c r="J478" i="8"/>
  <c r="N477" i="8"/>
  <c r="M477" i="8"/>
  <c r="L477" i="8"/>
  <c r="K477" i="8"/>
  <c r="J477" i="8"/>
  <c r="N476" i="8"/>
  <c r="M476" i="8"/>
  <c r="L476" i="8"/>
  <c r="K476" i="8"/>
  <c r="J476" i="8"/>
  <c r="N475" i="8"/>
  <c r="M475" i="8"/>
  <c r="L475" i="8"/>
  <c r="K475" i="8"/>
  <c r="J475" i="8"/>
  <c r="N474" i="8"/>
  <c r="M474" i="8"/>
  <c r="L474" i="8"/>
  <c r="K474" i="8"/>
  <c r="J474" i="8"/>
  <c r="N473" i="8"/>
  <c r="M473" i="8"/>
  <c r="L473" i="8"/>
  <c r="K473" i="8"/>
  <c r="J473" i="8"/>
  <c r="N472" i="8"/>
  <c r="M472" i="8"/>
  <c r="L472" i="8"/>
  <c r="K472" i="8"/>
  <c r="J472" i="8"/>
  <c r="N471" i="8"/>
  <c r="M471" i="8"/>
  <c r="L471" i="8"/>
  <c r="K471" i="8"/>
  <c r="J471" i="8"/>
  <c r="N470" i="8"/>
  <c r="M470" i="8"/>
  <c r="L470" i="8"/>
  <c r="K470" i="8"/>
  <c r="J470" i="8"/>
  <c r="N469" i="8"/>
  <c r="M469" i="8"/>
  <c r="L469" i="8"/>
  <c r="K469" i="8"/>
  <c r="J469" i="8"/>
  <c r="N468" i="8"/>
  <c r="M468" i="8"/>
  <c r="L468" i="8"/>
  <c r="K468" i="8"/>
  <c r="J468" i="8"/>
  <c r="N467" i="8"/>
  <c r="M467" i="8"/>
  <c r="L467" i="8"/>
  <c r="K467" i="8"/>
  <c r="J467" i="8"/>
  <c r="N466" i="8"/>
  <c r="M466" i="8"/>
  <c r="L466" i="8"/>
  <c r="K466" i="8"/>
  <c r="J466" i="8"/>
  <c r="N465" i="8"/>
  <c r="M465" i="8"/>
  <c r="L465" i="8"/>
  <c r="K465" i="8"/>
  <c r="J465" i="8"/>
  <c r="N464" i="8"/>
  <c r="M464" i="8"/>
  <c r="L464" i="8"/>
  <c r="K464" i="8"/>
  <c r="J464" i="8"/>
  <c r="N463" i="8"/>
  <c r="M463" i="8"/>
  <c r="L463" i="8"/>
  <c r="K463" i="8"/>
  <c r="J463" i="8"/>
  <c r="N462" i="8"/>
  <c r="M462" i="8"/>
  <c r="L462" i="8"/>
  <c r="K462" i="8"/>
  <c r="J462" i="8"/>
  <c r="N461" i="8"/>
  <c r="M461" i="8"/>
  <c r="L461" i="8"/>
  <c r="K461" i="8"/>
  <c r="J461" i="8"/>
  <c r="N460" i="8"/>
  <c r="M460" i="8"/>
  <c r="L460" i="8"/>
  <c r="K460" i="8"/>
  <c r="J460" i="8"/>
  <c r="N459" i="8"/>
  <c r="M459" i="8"/>
  <c r="L459" i="8"/>
  <c r="K459" i="8"/>
  <c r="J459" i="8"/>
  <c r="N458" i="8"/>
  <c r="M458" i="8"/>
  <c r="L458" i="8"/>
  <c r="K458" i="8"/>
  <c r="J458" i="8"/>
  <c r="N457" i="8"/>
  <c r="M457" i="8"/>
  <c r="L457" i="8"/>
  <c r="K457" i="8"/>
  <c r="J457" i="8"/>
  <c r="N456" i="8"/>
  <c r="M456" i="8"/>
  <c r="L456" i="8"/>
  <c r="K456" i="8"/>
  <c r="J456" i="8"/>
  <c r="N455" i="8"/>
  <c r="M455" i="8"/>
  <c r="L455" i="8"/>
  <c r="K455" i="8"/>
  <c r="J455" i="8"/>
  <c r="N454" i="8"/>
  <c r="M454" i="8"/>
  <c r="L454" i="8"/>
  <c r="K454" i="8"/>
  <c r="J454" i="8"/>
  <c r="N453" i="8"/>
  <c r="M453" i="8"/>
  <c r="L453" i="8"/>
  <c r="K453" i="8"/>
  <c r="J453" i="8"/>
  <c r="N452" i="8"/>
  <c r="M452" i="8"/>
  <c r="L452" i="8"/>
  <c r="K452" i="8"/>
  <c r="J452" i="8"/>
  <c r="N451" i="8"/>
  <c r="M451" i="8"/>
  <c r="L451" i="8"/>
  <c r="K451" i="8"/>
  <c r="J451" i="8"/>
  <c r="N450" i="8"/>
  <c r="M450" i="8"/>
  <c r="L450" i="8"/>
  <c r="K450" i="8"/>
  <c r="J450" i="8"/>
  <c r="N449" i="8"/>
  <c r="M449" i="8"/>
  <c r="L449" i="8"/>
  <c r="K449" i="8"/>
  <c r="J449" i="8"/>
  <c r="N448" i="8"/>
  <c r="M448" i="8"/>
  <c r="L448" i="8"/>
  <c r="K448" i="8"/>
  <c r="J448" i="8"/>
  <c r="N447" i="8"/>
  <c r="M447" i="8"/>
  <c r="L447" i="8"/>
  <c r="K447" i="8"/>
  <c r="N446" i="8"/>
  <c r="M446" i="8"/>
  <c r="L446" i="8"/>
  <c r="K446" i="8"/>
  <c r="J446" i="8"/>
  <c r="N445" i="8"/>
  <c r="M445" i="8"/>
  <c r="L445" i="8"/>
  <c r="K445" i="8"/>
  <c r="J445" i="8"/>
  <c r="N444" i="8"/>
  <c r="M444" i="8"/>
  <c r="L444" i="8"/>
  <c r="K444" i="8"/>
  <c r="J444" i="8"/>
  <c r="N443" i="8"/>
  <c r="M443" i="8"/>
  <c r="L443" i="8"/>
  <c r="K443" i="8"/>
  <c r="J443" i="8"/>
  <c r="N442" i="8"/>
  <c r="M442" i="8"/>
  <c r="L442" i="8"/>
  <c r="K442" i="8"/>
  <c r="J442" i="8"/>
  <c r="N441" i="8"/>
  <c r="M441" i="8"/>
  <c r="L441" i="8"/>
  <c r="K441" i="8"/>
  <c r="J441" i="8"/>
  <c r="N440" i="8"/>
  <c r="M440" i="8"/>
  <c r="L440" i="8"/>
  <c r="K440" i="8"/>
  <c r="J440" i="8"/>
  <c r="N439" i="8"/>
  <c r="M439" i="8"/>
  <c r="L439" i="8"/>
  <c r="K439" i="8"/>
  <c r="J439" i="8"/>
  <c r="N438" i="8"/>
  <c r="M438" i="8"/>
  <c r="L438" i="8"/>
  <c r="K438" i="8"/>
  <c r="J438" i="8"/>
  <c r="N437" i="8"/>
  <c r="M437" i="8"/>
  <c r="L437" i="8"/>
  <c r="K437" i="8"/>
  <c r="J437" i="8"/>
  <c r="N436" i="8"/>
  <c r="M436" i="8"/>
  <c r="L436" i="8"/>
  <c r="K436" i="8"/>
  <c r="J436" i="8"/>
  <c r="N435" i="8"/>
  <c r="M435" i="8"/>
  <c r="L435" i="8"/>
  <c r="K435" i="8"/>
  <c r="J435" i="8"/>
  <c r="N434" i="8"/>
  <c r="M434" i="8"/>
  <c r="L434" i="8"/>
  <c r="K434" i="8"/>
  <c r="J434" i="8"/>
  <c r="N433" i="8"/>
  <c r="M433" i="8"/>
  <c r="L433" i="8"/>
  <c r="K433" i="8"/>
  <c r="J433" i="8"/>
  <c r="N432" i="8"/>
  <c r="M432" i="8"/>
  <c r="L432" i="8"/>
  <c r="K432" i="8"/>
  <c r="J432" i="8"/>
  <c r="N431" i="8"/>
  <c r="M431" i="8"/>
  <c r="L431" i="8"/>
  <c r="K431" i="8"/>
  <c r="J431" i="8"/>
  <c r="N430" i="8"/>
  <c r="M430" i="8"/>
  <c r="L430" i="8"/>
  <c r="K430" i="8"/>
  <c r="J430" i="8"/>
  <c r="N429" i="8"/>
  <c r="M429" i="8"/>
  <c r="L429" i="8"/>
  <c r="K429" i="8"/>
  <c r="J429" i="8"/>
  <c r="N428" i="8"/>
  <c r="M428" i="8"/>
  <c r="L428" i="8"/>
  <c r="K428" i="8"/>
  <c r="J428" i="8"/>
  <c r="N427" i="8"/>
  <c r="M427" i="8"/>
  <c r="L427" i="8"/>
  <c r="K427" i="8"/>
  <c r="J427" i="8"/>
  <c r="N426" i="8"/>
  <c r="M426" i="8"/>
  <c r="L426" i="8"/>
  <c r="K426" i="8"/>
  <c r="J426" i="8"/>
  <c r="N425" i="8"/>
  <c r="M425" i="8"/>
  <c r="L425" i="8"/>
  <c r="K425" i="8"/>
  <c r="J425" i="8"/>
  <c r="N424" i="8"/>
  <c r="M424" i="8"/>
  <c r="L424" i="8"/>
  <c r="K424" i="8"/>
  <c r="J424" i="8"/>
  <c r="N423" i="8"/>
  <c r="M423" i="8"/>
  <c r="L423" i="8"/>
  <c r="K423" i="8"/>
  <c r="J423" i="8"/>
  <c r="N422" i="8"/>
  <c r="M422" i="8"/>
  <c r="L422" i="8"/>
  <c r="K422" i="8"/>
  <c r="J422" i="8"/>
  <c r="N421" i="8"/>
  <c r="M421" i="8"/>
  <c r="L421" i="8"/>
  <c r="K421" i="8"/>
  <c r="J421" i="8"/>
  <c r="N420" i="8"/>
  <c r="M420" i="8"/>
  <c r="L420" i="8"/>
  <c r="K420" i="8"/>
  <c r="J420" i="8"/>
  <c r="N419" i="8"/>
  <c r="M419" i="8"/>
  <c r="L419" i="8"/>
  <c r="K419" i="8"/>
  <c r="J419" i="8"/>
  <c r="N418" i="8"/>
  <c r="M418" i="8"/>
  <c r="L418" i="8"/>
  <c r="K418" i="8"/>
  <c r="J418" i="8"/>
  <c r="N417" i="8"/>
  <c r="M417" i="8"/>
  <c r="L417" i="8"/>
  <c r="K417" i="8"/>
  <c r="J417" i="8"/>
  <c r="N416" i="8"/>
  <c r="M416" i="8"/>
  <c r="L416" i="8"/>
  <c r="K416" i="8"/>
  <c r="J416" i="8"/>
  <c r="N415" i="8"/>
  <c r="M415" i="8"/>
  <c r="L415" i="8"/>
  <c r="K415" i="8"/>
  <c r="J415" i="8"/>
  <c r="N414" i="8"/>
  <c r="M414" i="8"/>
  <c r="L414" i="8"/>
  <c r="K414" i="8"/>
  <c r="J414" i="8"/>
  <c r="N413" i="8"/>
  <c r="M413" i="8"/>
  <c r="L413" i="8"/>
  <c r="K413" i="8"/>
  <c r="J413" i="8"/>
  <c r="N412" i="8"/>
  <c r="M412" i="8"/>
  <c r="L412" i="8"/>
  <c r="K412" i="8"/>
  <c r="J412" i="8"/>
  <c r="N411" i="8"/>
  <c r="M411" i="8"/>
  <c r="L411" i="8"/>
  <c r="K411" i="8"/>
  <c r="J411" i="8"/>
  <c r="N410" i="8"/>
  <c r="M410" i="8"/>
  <c r="L410" i="8"/>
  <c r="K410" i="8"/>
  <c r="J410" i="8"/>
  <c r="N409" i="8"/>
  <c r="M409" i="8"/>
  <c r="L409" i="8"/>
  <c r="K409" i="8"/>
  <c r="J409" i="8"/>
  <c r="N408" i="8"/>
  <c r="M408" i="8"/>
  <c r="L408" i="8"/>
  <c r="K408" i="8"/>
  <c r="J408" i="8"/>
  <c r="N407" i="8"/>
  <c r="M407" i="8"/>
  <c r="L407" i="8"/>
  <c r="K407" i="8"/>
  <c r="J407" i="8"/>
  <c r="N406" i="8"/>
  <c r="M406" i="8"/>
  <c r="L406" i="8"/>
  <c r="K406" i="8"/>
  <c r="J406" i="8"/>
  <c r="N405" i="8"/>
  <c r="M405" i="8"/>
  <c r="L405" i="8"/>
  <c r="K405" i="8"/>
  <c r="J405" i="8"/>
  <c r="N404" i="8"/>
  <c r="M404" i="8"/>
  <c r="L404" i="8"/>
  <c r="K404" i="8"/>
  <c r="J404" i="8"/>
  <c r="N403" i="8"/>
  <c r="M403" i="8"/>
  <c r="L403" i="8"/>
  <c r="K403" i="8"/>
  <c r="J403" i="8"/>
  <c r="N402" i="8"/>
  <c r="M402" i="8"/>
  <c r="L402" i="8"/>
  <c r="K402" i="8"/>
  <c r="J402" i="8"/>
  <c r="N401" i="8"/>
  <c r="M401" i="8"/>
  <c r="L401" i="8"/>
  <c r="K401" i="8"/>
  <c r="J401" i="8"/>
  <c r="N400" i="8"/>
  <c r="M400" i="8"/>
  <c r="L400" i="8"/>
  <c r="K400" i="8"/>
  <c r="J400" i="8"/>
  <c r="N399" i="8"/>
  <c r="M399" i="8"/>
  <c r="L399" i="8"/>
  <c r="K399" i="8"/>
  <c r="J399" i="8"/>
  <c r="N398" i="8"/>
  <c r="M398" i="8"/>
  <c r="L398" i="8"/>
  <c r="K398" i="8"/>
  <c r="J398" i="8"/>
  <c r="N397" i="8"/>
  <c r="M397" i="8"/>
  <c r="L397" i="8"/>
  <c r="K397" i="8"/>
  <c r="J397" i="8"/>
  <c r="N396" i="8"/>
  <c r="M396" i="8"/>
  <c r="L396" i="8"/>
  <c r="K396" i="8"/>
  <c r="J396" i="8"/>
  <c r="N395" i="8"/>
  <c r="M395" i="8"/>
  <c r="L395" i="8"/>
  <c r="K395" i="8"/>
  <c r="J395" i="8"/>
  <c r="N394" i="8"/>
  <c r="M394" i="8"/>
  <c r="L394" i="8"/>
  <c r="K394" i="8"/>
  <c r="J394" i="8"/>
  <c r="N393" i="8"/>
  <c r="M393" i="8"/>
  <c r="L393" i="8"/>
  <c r="K393" i="8"/>
  <c r="J393" i="8"/>
  <c r="N392" i="8"/>
  <c r="M392" i="8"/>
  <c r="L392" i="8"/>
  <c r="K392" i="8"/>
  <c r="J392" i="8"/>
  <c r="N391" i="8"/>
  <c r="M391" i="8"/>
  <c r="L391" i="8"/>
  <c r="K391" i="8"/>
  <c r="J391" i="8"/>
  <c r="N390" i="8"/>
  <c r="M390" i="8"/>
  <c r="L390" i="8"/>
  <c r="K390" i="8"/>
  <c r="J390" i="8"/>
  <c r="N389" i="8"/>
  <c r="M389" i="8"/>
  <c r="L389" i="8"/>
  <c r="K389" i="8"/>
  <c r="J389" i="8"/>
  <c r="N388" i="8"/>
  <c r="M388" i="8"/>
  <c r="L388" i="8"/>
  <c r="K388" i="8"/>
  <c r="J388" i="8"/>
  <c r="N387" i="8"/>
  <c r="M387" i="8"/>
  <c r="L387" i="8"/>
  <c r="K387" i="8"/>
  <c r="J387" i="8"/>
  <c r="N386" i="8"/>
  <c r="M386" i="8"/>
  <c r="L386" i="8"/>
  <c r="K386" i="8"/>
  <c r="J386" i="8"/>
  <c r="N385" i="8"/>
  <c r="M385" i="8"/>
  <c r="L385" i="8"/>
  <c r="K385" i="8"/>
  <c r="J385" i="8"/>
  <c r="N384" i="8"/>
  <c r="M384" i="8"/>
  <c r="L384" i="8"/>
  <c r="K384" i="8"/>
  <c r="J384" i="8"/>
  <c r="N383" i="8"/>
  <c r="M383" i="8"/>
  <c r="L383" i="8"/>
  <c r="K383" i="8"/>
  <c r="J383" i="8"/>
  <c r="N382" i="8"/>
  <c r="M382" i="8"/>
  <c r="L382" i="8"/>
  <c r="K382" i="8"/>
  <c r="J382" i="8"/>
  <c r="N381" i="8"/>
  <c r="M381" i="8"/>
  <c r="L381" i="8"/>
  <c r="K381" i="8"/>
  <c r="J381" i="8"/>
  <c r="N380" i="8"/>
  <c r="M380" i="8"/>
  <c r="L380" i="8"/>
  <c r="K380" i="8"/>
  <c r="J380" i="8"/>
  <c r="N379" i="8"/>
  <c r="M379" i="8"/>
  <c r="L379" i="8"/>
  <c r="K379" i="8"/>
  <c r="J379" i="8"/>
  <c r="N378" i="8"/>
  <c r="M378" i="8"/>
  <c r="L378" i="8"/>
  <c r="K378" i="8"/>
  <c r="J378" i="8"/>
  <c r="N377" i="8"/>
  <c r="M377" i="8"/>
  <c r="L377" i="8"/>
  <c r="K377" i="8"/>
  <c r="J377" i="8"/>
  <c r="N376" i="8"/>
  <c r="M376" i="8"/>
  <c r="L376" i="8"/>
  <c r="K376" i="8"/>
  <c r="J376" i="8"/>
  <c r="N375" i="8"/>
  <c r="M375" i="8"/>
  <c r="L375" i="8"/>
  <c r="K375" i="8"/>
  <c r="J375" i="8"/>
  <c r="N374" i="8"/>
  <c r="M374" i="8"/>
  <c r="L374" i="8"/>
  <c r="K374" i="8"/>
  <c r="J374" i="8"/>
  <c r="N373" i="8"/>
  <c r="M373" i="8"/>
  <c r="L373" i="8"/>
  <c r="K373" i="8"/>
  <c r="J373" i="8"/>
  <c r="N372" i="8"/>
  <c r="M372" i="8"/>
  <c r="L372" i="8"/>
  <c r="K372" i="8"/>
  <c r="J372" i="8"/>
  <c r="N371" i="8"/>
  <c r="M371" i="8"/>
  <c r="L371" i="8"/>
  <c r="K371" i="8"/>
  <c r="J371" i="8"/>
  <c r="N370" i="8"/>
  <c r="M370" i="8"/>
  <c r="L370" i="8"/>
  <c r="K370" i="8"/>
  <c r="J370" i="8"/>
  <c r="N369" i="8"/>
  <c r="M369" i="8"/>
  <c r="L369" i="8"/>
  <c r="K369" i="8"/>
  <c r="J369" i="8"/>
  <c r="N368" i="8"/>
  <c r="M368" i="8"/>
  <c r="L368" i="8"/>
  <c r="K368" i="8"/>
  <c r="J368" i="8"/>
  <c r="N367" i="8"/>
  <c r="M367" i="8"/>
  <c r="L367" i="8"/>
  <c r="K367" i="8"/>
  <c r="J367" i="8"/>
  <c r="N366" i="8"/>
  <c r="M366" i="8"/>
  <c r="L366" i="8"/>
  <c r="K366" i="8"/>
  <c r="J366" i="8"/>
  <c r="N365" i="8"/>
  <c r="M365" i="8"/>
  <c r="L365" i="8"/>
  <c r="K365" i="8"/>
  <c r="J365" i="8"/>
  <c r="N364" i="8"/>
  <c r="M364" i="8"/>
  <c r="L364" i="8"/>
  <c r="K364" i="8"/>
  <c r="J364" i="8"/>
  <c r="N363" i="8"/>
  <c r="M363" i="8"/>
  <c r="L363" i="8"/>
  <c r="K363" i="8"/>
  <c r="J363" i="8"/>
  <c r="N362" i="8"/>
  <c r="M362" i="8"/>
  <c r="L362" i="8"/>
  <c r="K362" i="8"/>
  <c r="J362" i="8"/>
  <c r="N361" i="8"/>
  <c r="M361" i="8"/>
  <c r="L361" i="8"/>
  <c r="K361" i="8"/>
  <c r="J361" i="8"/>
  <c r="N360" i="8"/>
  <c r="M360" i="8"/>
  <c r="L360" i="8"/>
  <c r="K360" i="8"/>
  <c r="J360" i="8"/>
  <c r="N359" i="8"/>
  <c r="M359" i="8"/>
  <c r="L359" i="8"/>
  <c r="K359" i="8"/>
  <c r="J359" i="8"/>
  <c r="N358" i="8"/>
  <c r="M358" i="8"/>
  <c r="L358" i="8"/>
  <c r="K358" i="8"/>
  <c r="J358" i="8"/>
  <c r="N357" i="8"/>
  <c r="M357" i="8"/>
  <c r="L357" i="8"/>
  <c r="K357" i="8"/>
  <c r="J357" i="8"/>
  <c r="N356" i="8"/>
  <c r="M356" i="8"/>
  <c r="L356" i="8"/>
  <c r="K356" i="8"/>
  <c r="J356" i="8"/>
  <c r="N355" i="8"/>
  <c r="M355" i="8"/>
  <c r="L355" i="8"/>
  <c r="K355" i="8"/>
  <c r="J355" i="8"/>
  <c r="N354" i="8"/>
  <c r="M354" i="8"/>
  <c r="L354" i="8"/>
  <c r="K354" i="8"/>
  <c r="J354" i="8"/>
  <c r="N353" i="8"/>
  <c r="M353" i="8"/>
  <c r="L353" i="8"/>
  <c r="K353" i="8"/>
  <c r="J353" i="8"/>
  <c r="N352" i="8"/>
  <c r="M352" i="8"/>
  <c r="L352" i="8"/>
  <c r="K352" i="8"/>
  <c r="J352" i="8"/>
  <c r="N351" i="8"/>
  <c r="M351" i="8"/>
  <c r="L351" i="8"/>
  <c r="K351" i="8"/>
  <c r="J351" i="8"/>
  <c r="N350" i="8"/>
  <c r="M350" i="8"/>
  <c r="L350" i="8"/>
  <c r="K350" i="8"/>
  <c r="J350" i="8"/>
  <c r="N349" i="8"/>
  <c r="M349" i="8"/>
  <c r="L349" i="8"/>
  <c r="K349" i="8"/>
  <c r="J349" i="8"/>
  <c r="N348" i="8"/>
  <c r="M348" i="8"/>
  <c r="L348" i="8"/>
  <c r="K348" i="8"/>
  <c r="J348" i="8"/>
  <c r="N347" i="8"/>
  <c r="M347" i="8"/>
  <c r="L347" i="8"/>
  <c r="K347" i="8"/>
  <c r="J347" i="8"/>
  <c r="N346" i="8"/>
  <c r="M346" i="8"/>
  <c r="L346" i="8"/>
  <c r="K346" i="8"/>
  <c r="J346" i="8"/>
  <c r="N345" i="8"/>
  <c r="M345" i="8"/>
  <c r="L345" i="8"/>
  <c r="K345" i="8"/>
  <c r="J345" i="8"/>
  <c r="N344" i="8"/>
  <c r="M344" i="8"/>
  <c r="L344" i="8"/>
  <c r="K344" i="8"/>
  <c r="J344" i="8"/>
  <c r="N343" i="8"/>
  <c r="M343" i="8"/>
  <c r="L343" i="8"/>
  <c r="K343" i="8"/>
  <c r="J343" i="8"/>
  <c r="N342" i="8"/>
  <c r="M342" i="8"/>
  <c r="L342" i="8"/>
  <c r="K342" i="8"/>
  <c r="J342" i="8"/>
  <c r="N341" i="8"/>
  <c r="M341" i="8"/>
  <c r="L341" i="8"/>
  <c r="K341" i="8"/>
  <c r="J341" i="8"/>
  <c r="N340" i="8"/>
  <c r="M340" i="8"/>
  <c r="L340" i="8"/>
  <c r="K340" i="8"/>
  <c r="J340" i="8"/>
  <c r="N339" i="8"/>
  <c r="M339" i="8"/>
  <c r="L339" i="8"/>
  <c r="K339" i="8"/>
  <c r="J339" i="8"/>
  <c r="N338" i="8"/>
  <c r="M338" i="8"/>
  <c r="L338" i="8"/>
  <c r="K338" i="8"/>
  <c r="J338" i="8"/>
  <c r="N337" i="8"/>
  <c r="M337" i="8"/>
  <c r="L337" i="8"/>
  <c r="K337" i="8"/>
  <c r="J337" i="8"/>
  <c r="N336" i="8"/>
  <c r="M336" i="8"/>
  <c r="L336" i="8"/>
  <c r="K336" i="8"/>
  <c r="J336" i="8"/>
  <c r="N335" i="8"/>
  <c r="M335" i="8"/>
  <c r="L335" i="8"/>
  <c r="K335" i="8"/>
  <c r="J335" i="8"/>
  <c r="N334" i="8"/>
  <c r="M334" i="8"/>
  <c r="L334" i="8"/>
  <c r="K334" i="8"/>
  <c r="J334" i="8"/>
  <c r="N333" i="8"/>
  <c r="M333" i="8"/>
  <c r="L333" i="8"/>
  <c r="K333" i="8"/>
  <c r="J333" i="8"/>
  <c r="N332" i="8"/>
  <c r="M332" i="8"/>
  <c r="L332" i="8"/>
  <c r="K332" i="8"/>
  <c r="J332" i="8"/>
  <c r="N331" i="8"/>
  <c r="M331" i="8"/>
  <c r="L331" i="8"/>
  <c r="K331" i="8"/>
  <c r="J331" i="8"/>
  <c r="N330" i="8"/>
  <c r="M330" i="8"/>
  <c r="L330" i="8"/>
  <c r="K330" i="8"/>
  <c r="J330" i="8"/>
  <c r="N329" i="8"/>
  <c r="M329" i="8"/>
  <c r="L329" i="8"/>
  <c r="K329" i="8"/>
  <c r="J329" i="8"/>
  <c r="N328" i="8"/>
  <c r="M328" i="8"/>
  <c r="L328" i="8"/>
  <c r="K328" i="8"/>
  <c r="J328" i="8"/>
  <c r="N327" i="8"/>
  <c r="M327" i="8"/>
  <c r="L327" i="8"/>
  <c r="K327" i="8"/>
  <c r="J327" i="8"/>
  <c r="N326" i="8"/>
  <c r="M326" i="8"/>
  <c r="L326" i="8"/>
  <c r="K326" i="8"/>
  <c r="J326" i="8"/>
  <c r="N325" i="8"/>
  <c r="M325" i="8"/>
  <c r="L325" i="8"/>
  <c r="K325" i="8"/>
  <c r="J325" i="8"/>
  <c r="N324" i="8"/>
  <c r="M324" i="8"/>
  <c r="L324" i="8"/>
  <c r="K324" i="8"/>
  <c r="J324" i="8"/>
  <c r="N323" i="8"/>
  <c r="M323" i="8"/>
  <c r="L323" i="8"/>
  <c r="K323" i="8"/>
  <c r="J323" i="8"/>
  <c r="N322" i="8"/>
  <c r="M322" i="8"/>
  <c r="L322" i="8"/>
  <c r="K322" i="8"/>
  <c r="J322" i="8"/>
  <c r="N321" i="8"/>
  <c r="M321" i="8"/>
  <c r="L321" i="8"/>
  <c r="K321" i="8"/>
  <c r="J321" i="8"/>
  <c r="N320" i="8"/>
  <c r="M320" i="8"/>
  <c r="L320" i="8"/>
  <c r="K320" i="8"/>
  <c r="J320" i="8"/>
  <c r="N319" i="8"/>
  <c r="M319" i="8"/>
  <c r="L319" i="8"/>
  <c r="K319" i="8"/>
  <c r="J319" i="8"/>
  <c r="N318" i="8"/>
  <c r="M318" i="8"/>
  <c r="L318" i="8"/>
  <c r="K318" i="8"/>
  <c r="J318" i="8"/>
  <c r="N317" i="8"/>
  <c r="M317" i="8"/>
  <c r="L317" i="8"/>
  <c r="K317" i="8"/>
  <c r="J317" i="8"/>
  <c r="N316" i="8"/>
  <c r="M316" i="8"/>
  <c r="L316" i="8"/>
  <c r="K316" i="8"/>
  <c r="J316" i="8"/>
  <c r="N315" i="8"/>
  <c r="M315" i="8"/>
  <c r="L315" i="8"/>
  <c r="K315" i="8"/>
  <c r="J315" i="8"/>
  <c r="N314" i="8"/>
  <c r="M314" i="8"/>
  <c r="L314" i="8"/>
  <c r="K314" i="8"/>
  <c r="J314" i="8"/>
  <c r="N313" i="8"/>
  <c r="M313" i="8"/>
  <c r="L313" i="8"/>
  <c r="K313" i="8"/>
  <c r="J313" i="8"/>
  <c r="N312" i="8"/>
  <c r="M312" i="8"/>
  <c r="L312" i="8"/>
  <c r="K312" i="8"/>
  <c r="J312" i="8"/>
  <c r="N311" i="8"/>
  <c r="M311" i="8"/>
  <c r="L311" i="8"/>
  <c r="K311" i="8"/>
  <c r="J311" i="8"/>
  <c r="N310" i="8"/>
  <c r="M310" i="8"/>
  <c r="L310" i="8"/>
  <c r="K310" i="8"/>
  <c r="J310" i="8"/>
  <c r="N309" i="8"/>
  <c r="M309" i="8"/>
  <c r="L309" i="8"/>
  <c r="K309" i="8"/>
  <c r="J309" i="8"/>
  <c r="N308" i="8"/>
  <c r="M308" i="8"/>
  <c r="L308" i="8"/>
  <c r="K308" i="8"/>
  <c r="J308" i="8"/>
  <c r="N307" i="8"/>
  <c r="M307" i="8"/>
  <c r="L307" i="8"/>
  <c r="K307" i="8"/>
  <c r="J307" i="8"/>
  <c r="N306" i="8"/>
  <c r="M306" i="8"/>
  <c r="L306" i="8"/>
  <c r="K306" i="8"/>
  <c r="J306" i="8"/>
  <c r="N305" i="8"/>
  <c r="M305" i="8"/>
  <c r="L305" i="8"/>
  <c r="K305" i="8"/>
  <c r="J305" i="8"/>
  <c r="N304" i="8"/>
  <c r="M304" i="8"/>
  <c r="L304" i="8"/>
  <c r="K304" i="8"/>
  <c r="J304" i="8"/>
  <c r="N303" i="8"/>
  <c r="M303" i="8"/>
  <c r="L303" i="8"/>
  <c r="K303" i="8"/>
  <c r="J303" i="8"/>
  <c r="N302" i="8"/>
  <c r="M302" i="8"/>
  <c r="L302" i="8"/>
  <c r="K302" i="8"/>
  <c r="J302" i="8"/>
  <c r="N301" i="8"/>
  <c r="M301" i="8"/>
  <c r="L301" i="8"/>
  <c r="K301" i="8"/>
  <c r="J301" i="8"/>
  <c r="N300" i="8"/>
  <c r="M300" i="8"/>
  <c r="L300" i="8"/>
  <c r="K300" i="8"/>
  <c r="J300" i="8"/>
  <c r="N299" i="8"/>
  <c r="M299" i="8"/>
  <c r="L299" i="8"/>
  <c r="K299" i="8"/>
  <c r="J299" i="8"/>
  <c r="N298" i="8"/>
  <c r="M298" i="8"/>
  <c r="L298" i="8"/>
  <c r="K298" i="8"/>
  <c r="J298" i="8"/>
  <c r="N297" i="8"/>
  <c r="M297" i="8"/>
  <c r="L297" i="8"/>
  <c r="K297" i="8"/>
  <c r="J297" i="8"/>
  <c r="N296" i="8"/>
  <c r="M296" i="8"/>
  <c r="L296" i="8"/>
  <c r="K296" i="8"/>
  <c r="J296" i="8"/>
  <c r="N295" i="8"/>
  <c r="M295" i="8"/>
  <c r="L295" i="8"/>
  <c r="K295" i="8"/>
  <c r="J295" i="8"/>
  <c r="N294" i="8"/>
  <c r="M294" i="8"/>
  <c r="L294" i="8"/>
  <c r="K294" i="8"/>
  <c r="J294" i="8"/>
  <c r="N293" i="8"/>
  <c r="M293" i="8"/>
  <c r="L293" i="8"/>
  <c r="K293" i="8"/>
  <c r="J293" i="8"/>
  <c r="N292" i="8"/>
  <c r="M292" i="8"/>
  <c r="L292" i="8"/>
  <c r="K292" i="8"/>
  <c r="J292" i="8"/>
  <c r="N291" i="8"/>
  <c r="M291" i="8"/>
  <c r="L291" i="8"/>
  <c r="K291" i="8"/>
  <c r="J291" i="8"/>
  <c r="N290" i="8"/>
  <c r="M290" i="8"/>
  <c r="L290" i="8"/>
  <c r="K290" i="8"/>
  <c r="J290" i="8"/>
  <c r="N289" i="8"/>
  <c r="M289" i="8"/>
  <c r="L289" i="8"/>
  <c r="K289" i="8"/>
  <c r="J289" i="8"/>
  <c r="N288" i="8"/>
  <c r="M288" i="8"/>
  <c r="L288" i="8"/>
  <c r="K288" i="8"/>
  <c r="J288" i="8"/>
  <c r="N287" i="8"/>
  <c r="M287" i="8"/>
  <c r="L287" i="8"/>
  <c r="K287" i="8"/>
  <c r="J287" i="8"/>
  <c r="N286" i="8"/>
  <c r="M286" i="8"/>
  <c r="L286" i="8"/>
  <c r="K286" i="8"/>
  <c r="J286" i="8"/>
  <c r="N285" i="8"/>
  <c r="M285" i="8"/>
  <c r="L285" i="8"/>
  <c r="K285" i="8"/>
  <c r="J285" i="8"/>
  <c r="N284" i="8"/>
  <c r="M284" i="8"/>
  <c r="L284" i="8"/>
  <c r="K284" i="8"/>
  <c r="J284" i="8"/>
  <c r="N283" i="8"/>
  <c r="M283" i="8"/>
  <c r="L283" i="8"/>
  <c r="K283" i="8"/>
  <c r="J283" i="8"/>
  <c r="N282" i="8"/>
  <c r="M282" i="8"/>
  <c r="L282" i="8"/>
  <c r="K282" i="8"/>
  <c r="J282" i="8"/>
  <c r="N281" i="8"/>
  <c r="M281" i="8"/>
  <c r="L281" i="8"/>
  <c r="K281" i="8"/>
  <c r="J281" i="8"/>
  <c r="N280" i="8"/>
  <c r="M280" i="8"/>
  <c r="L280" i="8"/>
  <c r="K280" i="8"/>
  <c r="J280" i="8"/>
  <c r="N279" i="8"/>
  <c r="M279" i="8"/>
  <c r="L279" i="8"/>
  <c r="K279" i="8"/>
  <c r="J279" i="8"/>
  <c r="N278" i="8"/>
  <c r="M278" i="8"/>
  <c r="L278" i="8"/>
  <c r="K278" i="8"/>
  <c r="J278" i="8"/>
  <c r="N277" i="8"/>
  <c r="M277" i="8"/>
  <c r="L277" i="8"/>
  <c r="K277" i="8"/>
  <c r="J277" i="8"/>
  <c r="N276" i="8"/>
  <c r="M276" i="8"/>
  <c r="L276" i="8"/>
  <c r="K276" i="8"/>
  <c r="J276" i="8"/>
  <c r="N275" i="8"/>
  <c r="M275" i="8"/>
  <c r="L275" i="8"/>
  <c r="K275" i="8"/>
  <c r="J275" i="8"/>
  <c r="N274" i="8"/>
  <c r="M274" i="8"/>
  <c r="L274" i="8"/>
  <c r="K274" i="8"/>
  <c r="J274" i="8"/>
  <c r="N273" i="8"/>
  <c r="M273" i="8"/>
  <c r="L273" i="8"/>
  <c r="K273" i="8"/>
  <c r="J273" i="8"/>
  <c r="N272" i="8"/>
  <c r="M272" i="8"/>
  <c r="L272" i="8"/>
  <c r="K272" i="8"/>
  <c r="J272" i="8"/>
  <c r="N271" i="8"/>
  <c r="M271" i="8"/>
  <c r="L271" i="8"/>
  <c r="K271" i="8"/>
  <c r="J271" i="8"/>
  <c r="N270" i="8"/>
  <c r="M270" i="8"/>
  <c r="L270" i="8"/>
  <c r="K270" i="8"/>
  <c r="J270" i="8"/>
  <c r="N269" i="8"/>
  <c r="M269" i="8"/>
  <c r="L269" i="8"/>
  <c r="K269" i="8"/>
  <c r="J269" i="8"/>
  <c r="N268" i="8"/>
  <c r="M268" i="8"/>
  <c r="L268" i="8"/>
  <c r="K268" i="8"/>
  <c r="J268" i="8"/>
  <c r="N267" i="8"/>
  <c r="M267" i="8"/>
  <c r="L267" i="8"/>
  <c r="K267" i="8"/>
  <c r="J267" i="8"/>
  <c r="N266" i="8"/>
  <c r="M266" i="8"/>
  <c r="L266" i="8"/>
  <c r="K266" i="8"/>
  <c r="J266" i="8"/>
  <c r="N265" i="8"/>
  <c r="M265" i="8"/>
  <c r="L265" i="8"/>
  <c r="K265" i="8"/>
  <c r="J265" i="8"/>
  <c r="N264" i="8"/>
  <c r="M264" i="8"/>
  <c r="L264" i="8"/>
  <c r="K264" i="8"/>
  <c r="J264" i="8"/>
  <c r="N263" i="8"/>
  <c r="M263" i="8"/>
  <c r="L263" i="8"/>
  <c r="K263" i="8"/>
  <c r="J263" i="8"/>
  <c r="N262" i="8"/>
  <c r="M262" i="8"/>
  <c r="L262" i="8"/>
  <c r="K262" i="8"/>
  <c r="J262" i="8"/>
  <c r="N261" i="8"/>
  <c r="M261" i="8"/>
  <c r="L261" i="8"/>
  <c r="K261" i="8"/>
  <c r="J261" i="8"/>
  <c r="N260" i="8"/>
  <c r="M260" i="8"/>
  <c r="L260" i="8"/>
  <c r="K260" i="8"/>
  <c r="J260" i="8"/>
  <c r="N259" i="8"/>
  <c r="M259" i="8"/>
  <c r="L259" i="8"/>
  <c r="K259" i="8"/>
  <c r="J259" i="8"/>
  <c r="N258" i="8"/>
  <c r="M258" i="8"/>
  <c r="L258" i="8"/>
  <c r="K258" i="8"/>
  <c r="J258" i="8"/>
  <c r="N257" i="8"/>
  <c r="M257" i="8"/>
  <c r="L257" i="8"/>
  <c r="K257" i="8"/>
  <c r="J257" i="8"/>
  <c r="N256" i="8"/>
  <c r="M256" i="8"/>
  <c r="L256" i="8"/>
  <c r="K256" i="8"/>
  <c r="J256" i="8"/>
  <c r="N255" i="8"/>
  <c r="M255" i="8"/>
  <c r="L255" i="8"/>
  <c r="K255" i="8"/>
  <c r="J255" i="8"/>
  <c r="N254" i="8"/>
  <c r="M254" i="8"/>
  <c r="L254" i="8"/>
  <c r="K254" i="8"/>
  <c r="J254" i="8"/>
  <c r="N253" i="8"/>
  <c r="M253" i="8"/>
  <c r="L253" i="8"/>
  <c r="K253" i="8"/>
  <c r="J253" i="8"/>
  <c r="N252" i="8"/>
  <c r="M252" i="8"/>
  <c r="L252" i="8"/>
  <c r="K252" i="8"/>
  <c r="J252" i="8"/>
  <c r="N251" i="8"/>
  <c r="M251" i="8"/>
  <c r="L251" i="8"/>
  <c r="K251" i="8"/>
  <c r="J251" i="8"/>
  <c r="N250" i="8"/>
  <c r="M250" i="8"/>
  <c r="L250" i="8"/>
  <c r="K250" i="8"/>
  <c r="J250" i="8"/>
  <c r="N249" i="8"/>
  <c r="M249" i="8"/>
  <c r="L249" i="8"/>
  <c r="K249" i="8"/>
  <c r="J249" i="8"/>
  <c r="N248" i="8"/>
  <c r="M248" i="8"/>
  <c r="L248" i="8"/>
  <c r="K248" i="8"/>
  <c r="J248" i="8"/>
  <c r="N247" i="8"/>
  <c r="M247" i="8"/>
  <c r="L247" i="8"/>
  <c r="K247" i="8"/>
  <c r="J247" i="8"/>
  <c r="N246" i="8"/>
  <c r="M246" i="8"/>
  <c r="L246" i="8"/>
  <c r="K246" i="8"/>
  <c r="J246" i="8"/>
  <c r="N245" i="8"/>
  <c r="M245" i="8"/>
  <c r="L245" i="8"/>
  <c r="K245" i="8"/>
  <c r="J245" i="8"/>
  <c r="N244" i="8"/>
  <c r="M244" i="8"/>
  <c r="L244" i="8"/>
  <c r="K244" i="8"/>
  <c r="J244" i="8"/>
  <c r="N243" i="8"/>
  <c r="M243" i="8"/>
  <c r="L243" i="8"/>
  <c r="K243" i="8"/>
  <c r="J243" i="8"/>
  <c r="N242" i="8"/>
  <c r="M242" i="8"/>
  <c r="L242" i="8"/>
  <c r="K242" i="8"/>
  <c r="J242" i="8"/>
  <c r="N241" i="8"/>
  <c r="M241" i="8"/>
  <c r="L241" i="8"/>
  <c r="K241" i="8"/>
  <c r="J241" i="8"/>
  <c r="N240" i="8"/>
  <c r="M240" i="8"/>
  <c r="L240" i="8"/>
  <c r="K240" i="8"/>
  <c r="J240" i="8"/>
  <c r="N239" i="8"/>
  <c r="M239" i="8"/>
  <c r="L239" i="8"/>
  <c r="K239" i="8"/>
  <c r="J239" i="8"/>
  <c r="N238" i="8"/>
  <c r="M238" i="8"/>
  <c r="L238" i="8"/>
  <c r="K238" i="8"/>
  <c r="J238" i="8"/>
  <c r="N237" i="8"/>
  <c r="M237" i="8"/>
  <c r="L237" i="8"/>
  <c r="K237" i="8"/>
  <c r="J237" i="8"/>
  <c r="N236" i="8"/>
  <c r="M236" i="8"/>
  <c r="L236" i="8"/>
  <c r="K236" i="8"/>
  <c r="J236" i="8"/>
  <c r="N235" i="8"/>
  <c r="M235" i="8"/>
  <c r="L235" i="8"/>
  <c r="K235" i="8"/>
  <c r="J235" i="8"/>
  <c r="N234" i="8"/>
  <c r="M234" i="8"/>
  <c r="L234" i="8"/>
  <c r="K234" i="8"/>
  <c r="J234" i="8"/>
  <c r="N233" i="8"/>
  <c r="M233" i="8"/>
  <c r="L233" i="8"/>
  <c r="K233" i="8"/>
  <c r="J233" i="8"/>
  <c r="N232" i="8"/>
  <c r="M232" i="8"/>
  <c r="L232" i="8"/>
  <c r="K232" i="8"/>
  <c r="J232" i="8"/>
  <c r="N231" i="8"/>
  <c r="M231" i="8"/>
  <c r="L231" i="8"/>
  <c r="K231" i="8"/>
  <c r="J231" i="8"/>
  <c r="N230" i="8"/>
  <c r="M230" i="8"/>
  <c r="L230" i="8"/>
  <c r="K230" i="8"/>
  <c r="J230" i="8"/>
  <c r="N229" i="8"/>
  <c r="M229" i="8"/>
  <c r="L229" i="8"/>
  <c r="K229" i="8"/>
  <c r="J229" i="8"/>
  <c r="N228" i="8"/>
  <c r="M228" i="8"/>
  <c r="L228" i="8"/>
  <c r="K228" i="8"/>
  <c r="J228" i="8"/>
  <c r="N227" i="8"/>
  <c r="M227" i="8"/>
  <c r="L227" i="8"/>
  <c r="K227" i="8"/>
  <c r="J227" i="8"/>
  <c r="N226" i="8"/>
  <c r="M226" i="8"/>
  <c r="L226" i="8"/>
  <c r="K226" i="8"/>
  <c r="J226" i="8"/>
  <c r="N225" i="8"/>
  <c r="M225" i="8"/>
  <c r="L225" i="8"/>
  <c r="K225" i="8"/>
  <c r="J225" i="8"/>
  <c r="N224" i="8"/>
  <c r="M224" i="8"/>
  <c r="L224" i="8"/>
  <c r="K224" i="8"/>
  <c r="J224" i="8"/>
  <c r="N223" i="8"/>
  <c r="M223" i="8"/>
  <c r="L223" i="8"/>
  <c r="K223" i="8"/>
  <c r="J223" i="8"/>
  <c r="N222" i="8"/>
  <c r="M222" i="8"/>
  <c r="L222" i="8"/>
  <c r="K222" i="8"/>
  <c r="J222" i="8"/>
  <c r="N221" i="8"/>
  <c r="M221" i="8"/>
  <c r="L221" i="8"/>
  <c r="K221" i="8"/>
  <c r="J221" i="8"/>
  <c r="N220" i="8"/>
  <c r="M220" i="8"/>
  <c r="L220" i="8"/>
  <c r="K220" i="8"/>
  <c r="J220" i="8"/>
  <c r="N219" i="8"/>
  <c r="M219" i="8"/>
  <c r="L219" i="8"/>
  <c r="K219" i="8"/>
  <c r="J219" i="8"/>
  <c r="N218" i="8"/>
  <c r="M218" i="8"/>
  <c r="L218" i="8"/>
  <c r="K218" i="8"/>
  <c r="J218" i="8"/>
  <c r="N217" i="8"/>
  <c r="M217" i="8"/>
  <c r="L217" i="8"/>
  <c r="K217" i="8"/>
  <c r="J217" i="8"/>
  <c r="N216" i="8"/>
  <c r="M216" i="8"/>
  <c r="L216" i="8"/>
  <c r="K216" i="8"/>
  <c r="J216" i="8"/>
  <c r="N215" i="8"/>
  <c r="M215" i="8"/>
  <c r="L215" i="8"/>
  <c r="K215" i="8"/>
  <c r="J215" i="8"/>
  <c r="N214" i="8"/>
  <c r="M214" i="8"/>
  <c r="L214" i="8"/>
  <c r="K214" i="8"/>
  <c r="J214" i="8"/>
  <c r="N213" i="8"/>
  <c r="M213" i="8"/>
  <c r="L213" i="8"/>
  <c r="K213" i="8"/>
  <c r="J213" i="8"/>
  <c r="N212" i="8"/>
  <c r="M212" i="8"/>
  <c r="L212" i="8"/>
  <c r="K212" i="8"/>
  <c r="J212" i="8"/>
  <c r="N211" i="8"/>
  <c r="M211" i="8"/>
  <c r="L211" i="8"/>
  <c r="K211" i="8"/>
  <c r="J211" i="8"/>
  <c r="N210" i="8"/>
  <c r="M210" i="8"/>
  <c r="L210" i="8"/>
  <c r="K210" i="8"/>
  <c r="J210" i="8"/>
  <c r="N209" i="8"/>
  <c r="M209" i="8"/>
  <c r="L209" i="8"/>
  <c r="K209" i="8"/>
  <c r="J209" i="8"/>
  <c r="N208" i="8"/>
  <c r="M208" i="8"/>
  <c r="L208" i="8"/>
  <c r="K208" i="8"/>
  <c r="J208" i="8"/>
  <c r="N207" i="8"/>
  <c r="M207" i="8"/>
  <c r="L207" i="8"/>
  <c r="K207" i="8"/>
  <c r="J207" i="8"/>
  <c r="N206" i="8"/>
  <c r="M206" i="8"/>
  <c r="L206" i="8"/>
  <c r="K206" i="8"/>
  <c r="J206" i="8"/>
  <c r="N205" i="8"/>
  <c r="M205" i="8"/>
  <c r="L205" i="8"/>
  <c r="K205" i="8"/>
  <c r="J205" i="8"/>
  <c r="N204" i="8"/>
  <c r="M204" i="8"/>
  <c r="L204" i="8"/>
  <c r="K204" i="8"/>
  <c r="J204" i="8"/>
  <c r="N203" i="8"/>
  <c r="M203" i="8"/>
  <c r="L203" i="8"/>
  <c r="K203" i="8"/>
  <c r="J203" i="8"/>
  <c r="N202" i="8"/>
  <c r="M202" i="8"/>
  <c r="L202" i="8"/>
  <c r="K202" i="8"/>
  <c r="J202" i="8"/>
  <c r="N201" i="8"/>
  <c r="M201" i="8"/>
  <c r="L201" i="8"/>
  <c r="K201" i="8"/>
  <c r="J201" i="8"/>
  <c r="N200" i="8"/>
  <c r="M200" i="8"/>
  <c r="L200" i="8"/>
  <c r="K200" i="8"/>
  <c r="J200" i="8"/>
  <c r="N199" i="8"/>
  <c r="M199" i="8"/>
  <c r="L199" i="8"/>
  <c r="K199" i="8"/>
  <c r="J199" i="8"/>
  <c r="N198" i="8"/>
  <c r="M198" i="8"/>
  <c r="L198" i="8"/>
  <c r="K198" i="8"/>
  <c r="J198" i="8"/>
  <c r="N197" i="8"/>
  <c r="M197" i="8"/>
  <c r="L197" i="8"/>
  <c r="K197" i="8"/>
  <c r="J197" i="8"/>
  <c r="N196" i="8"/>
  <c r="M196" i="8"/>
  <c r="L196" i="8"/>
  <c r="K196" i="8"/>
  <c r="J196" i="8"/>
  <c r="N195" i="8"/>
  <c r="M195" i="8"/>
  <c r="L195" i="8"/>
  <c r="K195" i="8"/>
  <c r="J195" i="8"/>
  <c r="N194" i="8"/>
  <c r="M194" i="8"/>
  <c r="L194" i="8"/>
  <c r="K194" i="8"/>
  <c r="J194" i="8"/>
  <c r="N193" i="8"/>
  <c r="M193" i="8"/>
  <c r="L193" i="8"/>
  <c r="K193" i="8"/>
  <c r="J193" i="8"/>
  <c r="N192" i="8"/>
  <c r="M192" i="8"/>
  <c r="L192" i="8"/>
  <c r="K192" i="8"/>
  <c r="J192" i="8"/>
  <c r="N191" i="8"/>
  <c r="M191" i="8"/>
  <c r="L191" i="8"/>
  <c r="K191" i="8"/>
  <c r="J191" i="8"/>
  <c r="N190" i="8"/>
  <c r="M190" i="8"/>
  <c r="L190" i="8"/>
  <c r="K190" i="8"/>
  <c r="J190" i="8"/>
  <c r="N189" i="8"/>
  <c r="M189" i="8"/>
  <c r="L189" i="8"/>
  <c r="K189" i="8"/>
  <c r="J189" i="8"/>
  <c r="N188" i="8"/>
  <c r="M188" i="8"/>
  <c r="L188" i="8"/>
  <c r="K188" i="8"/>
  <c r="J188" i="8"/>
  <c r="N187" i="8"/>
  <c r="M187" i="8"/>
  <c r="L187" i="8"/>
  <c r="K187" i="8"/>
  <c r="J187" i="8"/>
  <c r="N186" i="8"/>
  <c r="M186" i="8"/>
  <c r="L186" i="8"/>
  <c r="K186" i="8"/>
  <c r="J186" i="8"/>
  <c r="N185" i="8"/>
  <c r="M185" i="8"/>
  <c r="L185" i="8"/>
  <c r="K185" i="8"/>
  <c r="J185" i="8"/>
  <c r="N184" i="8"/>
  <c r="M184" i="8"/>
  <c r="L184" i="8"/>
  <c r="K184" i="8"/>
  <c r="J184" i="8"/>
  <c r="N183" i="8"/>
  <c r="M183" i="8"/>
  <c r="L183" i="8"/>
  <c r="K183" i="8"/>
  <c r="J183" i="8"/>
  <c r="N182" i="8"/>
  <c r="M182" i="8"/>
  <c r="L182" i="8"/>
  <c r="K182" i="8"/>
  <c r="J182" i="8"/>
  <c r="N181" i="8"/>
  <c r="M181" i="8"/>
  <c r="L181" i="8"/>
  <c r="K181" i="8"/>
  <c r="J181" i="8"/>
  <c r="N180" i="8"/>
  <c r="M180" i="8"/>
  <c r="L180" i="8"/>
  <c r="K180" i="8"/>
  <c r="J180" i="8"/>
  <c r="N179" i="8"/>
  <c r="M179" i="8"/>
  <c r="L179" i="8"/>
  <c r="K179" i="8"/>
  <c r="J179" i="8"/>
  <c r="N178" i="8"/>
  <c r="M178" i="8"/>
  <c r="L178" i="8"/>
  <c r="K178" i="8"/>
  <c r="J178" i="8"/>
  <c r="N177" i="8"/>
  <c r="M177" i="8"/>
  <c r="L177" i="8"/>
  <c r="K177" i="8"/>
  <c r="J177" i="8"/>
  <c r="N176" i="8"/>
  <c r="M176" i="8"/>
  <c r="L176" i="8"/>
  <c r="K176" i="8"/>
  <c r="J176" i="8"/>
  <c r="N175" i="8"/>
  <c r="M175" i="8"/>
  <c r="L175" i="8"/>
  <c r="K175" i="8"/>
  <c r="J175" i="8"/>
  <c r="N174" i="8"/>
  <c r="M174" i="8"/>
  <c r="L174" i="8"/>
  <c r="K174" i="8"/>
  <c r="J174" i="8"/>
  <c r="N173" i="8"/>
  <c r="M173" i="8"/>
  <c r="L173" i="8"/>
  <c r="K173" i="8"/>
  <c r="J173" i="8"/>
  <c r="N172" i="8"/>
  <c r="M172" i="8"/>
  <c r="L172" i="8"/>
  <c r="K172" i="8"/>
  <c r="J172" i="8"/>
  <c r="N171" i="8"/>
  <c r="M171" i="8"/>
  <c r="L171" i="8"/>
  <c r="K171" i="8"/>
  <c r="J171" i="8"/>
  <c r="N170" i="8"/>
  <c r="M170" i="8"/>
  <c r="L170" i="8"/>
  <c r="K170" i="8"/>
  <c r="J170" i="8"/>
  <c r="N169" i="8"/>
  <c r="M169" i="8"/>
  <c r="L169" i="8"/>
  <c r="K169" i="8"/>
  <c r="J169" i="8"/>
  <c r="N168" i="8"/>
  <c r="M168" i="8"/>
  <c r="L168" i="8"/>
  <c r="K168" i="8"/>
  <c r="J168" i="8"/>
  <c r="N167" i="8"/>
  <c r="M167" i="8"/>
  <c r="L167" i="8"/>
  <c r="K167" i="8"/>
  <c r="J167" i="8"/>
  <c r="N166" i="8"/>
  <c r="M166" i="8"/>
  <c r="L166" i="8"/>
  <c r="K166" i="8"/>
  <c r="J166" i="8"/>
  <c r="N165" i="8"/>
  <c r="M165" i="8"/>
  <c r="L165" i="8"/>
  <c r="K165" i="8"/>
  <c r="J165" i="8"/>
  <c r="N164" i="8"/>
  <c r="M164" i="8"/>
  <c r="L164" i="8"/>
  <c r="K164" i="8"/>
  <c r="J164" i="8"/>
  <c r="N163" i="8"/>
  <c r="M163" i="8"/>
  <c r="L163" i="8"/>
  <c r="K163" i="8"/>
  <c r="J163" i="8"/>
  <c r="N162" i="8"/>
  <c r="M162" i="8"/>
  <c r="L162" i="8"/>
  <c r="K162" i="8"/>
  <c r="J162" i="8"/>
  <c r="N161" i="8"/>
  <c r="M161" i="8"/>
  <c r="L161" i="8"/>
  <c r="K161" i="8"/>
  <c r="J161" i="8"/>
  <c r="N160" i="8"/>
  <c r="M160" i="8"/>
  <c r="L160" i="8"/>
  <c r="K160" i="8"/>
  <c r="J160" i="8"/>
  <c r="N159" i="8"/>
  <c r="M159" i="8"/>
  <c r="L159" i="8"/>
  <c r="K159" i="8"/>
  <c r="J159" i="8"/>
  <c r="N158" i="8"/>
  <c r="M158" i="8"/>
  <c r="L158" i="8"/>
  <c r="K158" i="8"/>
  <c r="J158" i="8"/>
  <c r="N157" i="8"/>
  <c r="M157" i="8"/>
  <c r="L157" i="8"/>
  <c r="K157" i="8"/>
  <c r="J157" i="8"/>
  <c r="N156" i="8"/>
  <c r="M156" i="8"/>
  <c r="L156" i="8"/>
  <c r="K156" i="8"/>
  <c r="J156" i="8"/>
  <c r="N155" i="8"/>
  <c r="M155" i="8"/>
  <c r="L155" i="8"/>
  <c r="K155" i="8"/>
  <c r="J155" i="8"/>
  <c r="N154" i="8"/>
  <c r="M154" i="8"/>
  <c r="L154" i="8"/>
  <c r="K154" i="8"/>
  <c r="J154" i="8"/>
  <c r="N153" i="8"/>
  <c r="M153" i="8"/>
  <c r="L153" i="8"/>
  <c r="K153" i="8"/>
  <c r="J153" i="8"/>
  <c r="N152" i="8"/>
  <c r="M152" i="8"/>
  <c r="L152" i="8"/>
  <c r="K152" i="8"/>
  <c r="J152" i="8"/>
  <c r="N151" i="8"/>
  <c r="M151" i="8"/>
  <c r="L151" i="8"/>
  <c r="K151" i="8"/>
  <c r="J151" i="8"/>
  <c r="N150" i="8"/>
  <c r="M150" i="8"/>
  <c r="L150" i="8"/>
  <c r="K150" i="8"/>
  <c r="J150" i="8"/>
  <c r="N149" i="8"/>
  <c r="M149" i="8"/>
  <c r="L149" i="8"/>
  <c r="K149" i="8"/>
  <c r="J149" i="8"/>
  <c r="N148" i="8"/>
  <c r="M148" i="8"/>
  <c r="L148" i="8"/>
  <c r="K148" i="8"/>
  <c r="J148" i="8"/>
  <c r="N147" i="8"/>
  <c r="M147" i="8"/>
  <c r="L147" i="8"/>
  <c r="K147" i="8"/>
  <c r="J147" i="8"/>
  <c r="N146" i="8"/>
  <c r="M146" i="8"/>
  <c r="L146" i="8"/>
  <c r="K146" i="8"/>
  <c r="J146" i="8"/>
  <c r="N145" i="8"/>
  <c r="M145" i="8"/>
  <c r="L145" i="8"/>
  <c r="K145" i="8"/>
  <c r="J145" i="8"/>
  <c r="N144" i="8"/>
  <c r="M144" i="8"/>
  <c r="L144" i="8"/>
  <c r="K144" i="8"/>
  <c r="J144" i="8"/>
  <c r="N143" i="8"/>
  <c r="M143" i="8"/>
  <c r="L143" i="8"/>
  <c r="K143" i="8"/>
  <c r="J143" i="8"/>
  <c r="N142" i="8"/>
  <c r="M142" i="8"/>
  <c r="L142" i="8"/>
  <c r="K142" i="8"/>
  <c r="J142" i="8"/>
  <c r="N141" i="8"/>
  <c r="M141" i="8"/>
  <c r="L141" i="8"/>
  <c r="K141" i="8"/>
  <c r="J141" i="8"/>
  <c r="N140" i="8"/>
  <c r="M140" i="8"/>
  <c r="L140" i="8"/>
  <c r="K140" i="8"/>
  <c r="J140" i="8"/>
  <c r="N139" i="8"/>
  <c r="M139" i="8"/>
  <c r="L139" i="8"/>
  <c r="K139" i="8"/>
  <c r="J139" i="8"/>
  <c r="N138" i="8"/>
  <c r="M138" i="8"/>
  <c r="L138" i="8"/>
  <c r="K138" i="8"/>
  <c r="J138" i="8"/>
  <c r="N137" i="8"/>
  <c r="M137" i="8"/>
  <c r="L137" i="8"/>
  <c r="K137" i="8"/>
  <c r="J137" i="8"/>
  <c r="N136" i="8"/>
  <c r="M136" i="8"/>
  <c r="L136" i="8"/>
  <c r="K136" i="8"/>
  <c r="J136" i="8"/>
  <c r="N135" i="8"/>
  <c r="M135" i="8"/>
  <c r="L135" i="8"/>
  <c r="K135" i="8"/>
  <c r="J135" i="8"/>
  <c r="N134" i="8"/>
  <c r="M134" i="8"/>
  <c r="L134" i="8"/>
  <c r="K134" i="8"/>
  <c r="J134" i="8"/>
  <c r="N133" i="8"/>
  <c r="M133" i="8"/>
  <c r="L133" i="8"/>
  <c r="K133" i="8"/>
  <c r="J133" i="8"/>
  <c r="N132" i="8"/>
  <c r="M132" i="8"/>
  <c r="L132" i="8"/>
  <c r="K132" i="8"/>
  <c r="J132" i="8"/>
  <c r="N131" i="8"/>
  <c r="M131" i="8"/>
  <c r="L131" i="8"/>
  <c r="K131" i="8"/>
  <c r="J131" i="8"/>
  <c r="N130" i="8"/>
  <c r="M130" i="8"/>
  <c r="L130" i="8"/>
  <c r="K130" i="8"/>
  <c r="J130" i="8"/>
  <c r="N129" i="8"/>
  <c r="M129" i="8"/>
  <c r="L129" i="8"/>
  <c r="K129" i="8"/>
  <c r="J129" i="8"/>
  <c r="N128" i="8"/>
  <c r="M128" i="8"/>
  <c r="L128" i="8"/>
  <c r="K128" i="8"/>
  <c r="J128" i="8"/>
  <c r="N127" i="8"/>
  <c r="M127" i="8"/>
  <c r="L127" i="8"/>
  <c r="K127" i="8"/>
  <c r="J127" i="8"/>
  <c r="N126" i="8"/>
  <c r="M126" i="8"/>
  <c r="L126" i="8"/>
  <c r="K126" i="8"/>
  <c r="J126" i="8"/>
  <c r="N125" i="8"/>
  <c r="M125" i="8"/>
  <c r="L125" i="8"/>
  <c r="K125" i="8"/>
  <c r="J125" i="8"/>
  <c r="N124" i="8"/>
  <c r="M124" i="8"/>
  <c r="L124" i="8"/>
  <c r="K124" i="8"/>
  <c r="J124" i="8"/>
  <c r="N123" i="8"/>
  <c r="M123" i="8"/>
  <c r="L123" i="8"/>
  <c r="K123" i="8"/>
  <c r="J123" i="8"/>
  <c r="N122" i="8"/>
  <c r="M122" i="8"/>
  <c r="L122" i="8"/>
  <c r="K122" i="8"/>
  <c r="J122" i="8"/>
  <c r="N121" i="8"/>
  <c r="M121" i="8"/>
  <c r="L121" i="8"/>
  <c r="K121" i="8"/>
  <c r="J121" i="8"/>
  <c r="N120" i="8"/>
  <c r="M120" i="8"/>
  <c r="L120" i="8"/>
  <c r="K120" i="8"/>
  <c r="J120" i="8"/>
  <c r="N119" i="8"/>
  <c r="M119" i="8"/>
  <c r="L119" i="8"/>
  <c r="K119" i="8"/>
  <c r="J119" i="8"/>
  <c r="N118" i="8"/>
  <c r="M118" i="8"/>
  <c r="L118" i="8"/>
  <c r="K118" i="8"/>
  <c r="J118" i="8"/>
  <c r="N117" i="8"/>
  <c r="M117" i="8"/>
  <c r="L117" i="8"/>
  <c r="K117" i="8"/>
  <c r="J117" i="8"/>
  <c r="N116" i="8"/>
  <c r="M116" i="8"/>
  <c r="L116" i="8"/>
  <c r="K116" i="8"/>
  <c r="J116" i="8"/>
  <c r="N115" i="8"/>
  <c r="M115" i="8"/>
  <c r="L115" i="8"/>
  <c r="K115" i="8"/>
  <c r="J115" i="8"/>
  <c r="N114" i="8"/>
  <c r="M114" i="8"/>
  <c r="L114" i="8"/>
  <c r="K114" i="8"/>
  <c r="J114" i="8"/>
  <c r="N113" i="8"/>
  <c r="M113" i="8"/>
  <c r="L113" i="8"/>
  <c r="K113" i="8"/>
  <c r="J113" i="8"/>
  <c r="N112" i="8"/>
  <c r="M112" i="8"/>
  <c r="L112" i="8"/>
  <c r="K112" i="8"/>
  <c r="J112" i="8"/>
  <c r="N111" i="8"/>
  <c r="M111" i="8"/>
  <c r="L111" i="8"/>
  <c r="K111" i="8"/>
  <c r="J111" i="8"/>
  <c r="N110" i="8"/>
  <c r="M110" i="8"/>
  <c r="L110" i="8"/>
  <c r="K110" i="8"/>
  <c r="J110" i="8"/>
  <c r="N109" i="8"/>
  <c r="M109" i="8"/>
  <c r="L109" i="8"/>
  <c r="K109" i="8"/>
  <c r="J109" i="8"/>
  <c r="N108" i="8"/>
  <c r="M108" i="8"/>
  <c r="L108" i="8"/>
  <c r="K108" i="8"/>
  <c r="J108" i="8"/>
  <c r="N107" i="8"/>
  <c r="M107" i="8"/>
  <c r="L107" i="8"/>
  <c r="K107" i="8"/>
  <c r="J107" i="8"/>
  <c r="N106" i="8"/>
  <c r="M106" i="8"/>
  <c r="L106" i="8"/>
  <c r="K106" i="8"/>
  <c r="J106" i="8"/>
  <c r="N105" i="8"/>
  <c r="M105" i="8"/>
  <c r="L105" i="8"/>
  <c r="K105" i="8"/>
  <c r="J105" i="8"/>
  <c r="N104" i="8"/>
  <c r="M104" i="8"/>
  <c r="L104" i="8"/>
  <c r="K104" i="8"/>
  <c r="J104" i="8"/>
  <c r="N103" i="8"/>
  <c r="M103" i="8"/>
  <c r="L103" i="8"/>
  <c r="K103" i="8"/>
  <c r="J103" i="8"/>
  <c r="N102" i="8"/>
  <c r="M102" i="8"/>
  <c r="L102" i="8"/>
  <c r="K102" i="8"/>
  <c r="J102" i="8"/>
  <c r="N101" i="8"/>
  <c r="M101" i="8"/>
  <c r="L101" i="8"/>
  <c r="K101" i="8"/>
  <c r="J101" i="8"/>
  <c r="N100" i="8"/>
  <c r="M100" i="8"/>
  <c r="L100" i="8"/>
  <c r="K100" i="8"/>
  <c r="J100" i="8"/>
  <c r="N99" i="8"/>
  <c r="M99" i="8"/>
  <c r="L99" i="8"/>
  <c r="K99" i="8"/>
  <c r="J99" i="8"/>
  <c r="N98" i="8"/>
  <c r="M98" i="8"/>
  <c r="L98" i="8"/>
  <c r="K98" i="8"/>
  <c r="J98" i="8"/>
  <c r="N97" i="8"/>
  <c r="M97" i="8"/>
  <c r="L97" i="8"/>
  <c r="K97" i="8"/>
  <c r="J97" i="8"/>
  <c r="N96" i="8"/>
  <c r="M96" i="8"/>
  <c r="L96" i="8"/>
  <c r="K96" i="8"/>
  <c r="J96" i="8"/>
  <c r="N95" i="8"/>
  <c r="M95" i="8"/>
  <c r="L95" i="8"/>
  <c r="K95" i="8"/>
  <c r="J95" i="8"/>
  <c r="N94" i="8"/>
  <c r="M94" i="8"/>
  <c r="L94" i="8"/>
  <c r="K94" i="8"/>
  <c r="J94" i="8"/>
  <c r="N93" i="8"/>
  <c r="M93" i="8"/>
  <c r="L93" i="8"/>
  <c r="K93" i="8"/>
  <c r="J93" i="8"/>
  <c r="N92" i="8"/>
  <c r="M92" i="8"/>
  <c r="L92" i="8"/>
  <c r="K92" i="8"/>
  <c r="J92" i="8"/>
  <c r="N91" i="8"/>
  <c r="M91" i="8"/>
  <c r="L91" i="8"/>
  <c r="K91" i="8"/>
  <c r="J91" i="8"/>
  <c r="N90" i="8"/>
  <c r="M90" i="8"/>
  <c r="L90" i="8"/>
  <c r="K90" i="8"/>
  <c r="J90" i="8"/>
  <c r="N89" i="8"/>
  <c r="M89" i="8"/>
  <c r="L89" i="8"/>
  <c r="K89" i="8"/>
  <c r="J89" i="8"/>
  <c r="N88" i="8"/>
  <c r="M88" i="8"/>
  <c r="L88" i="8"/>
  <c r="K88" i="8"/>
  <c r="J88" i="8"/>
  <c r="N87" i="8"/>
  <c r="M87" i="8"/>
  <c r="L87" i="8"/>
  <c r="K87" i="8"/>
  <c r="J87" i="8"/>
  <c r="N86" i="8"/>
  <c r="M86" i="8"/>
  <c r="L86" i="8"/>
  <c r="K86" i="8"/>
  <c r="J86" i="8"/>
  <c r="N85" i="8"/>
  <c r="M85" i="8"/>
  <c r="L85" i="8"/>
  <c r="K85" i="8"/>
  <c r="J85" i="8"/>
  <c r="N84" i="8"/>
  <c r="M84" i="8"/>
  <c r="L84" i="8"/>
  <c r="K84" i="8"/>
  <c r="J84" i="8"/>
  <c r="N83" i="8"/>
  <c r="M83" i="8"/>
  <c r="L83" i="8"/>
  <c r="K83" i="8"/>
  <c r="J83" i="8"/>
  <c r="N82" i="8"/>
  <c r="M82" i="8"/>
  <c r="L82" i="8"/>
  <c r="K82" i="8"/>
  <c r="J82" i="8"/>
  <c r="N81" i="8"/>
  <c r="M81" i="8"/>
  <c r="L81" i="8"/>
  <c r="K81" i="8"/>
  <c r="J81" i="8"/>
  <c r="N80" i="8"/>
  <c r="M80" i="8"/>
  <c r="L80" i="8"/>
  <c r="K80" i="8"/>
  <c r="J80" i="8"/>
  <c r="N79" i="8"/>
  <c r="M79" i="8"/>
  <c r="L79" i="8"/>
  <c r="K79" i="8"/>
  <c r="J79" i="8"/>
  <c r="N78" i="8"/>
  <c r="M78" i="8"/>
  <c r="L78" i="8"/>
  <c r="K78" i="8"/>
  <c r="J78" i="8"/>
  <c r="N77" i="8"/>
  <c r="M77" i="8"/>
  <c r="L77" i="8"/>
  <c r="K77" i="8"/>
  <c r="J77" i="8"/>
  <c r="N76" i="8"/>
  <c r="M76" i="8"/>
  <c r="L76" i="8"/>
  <c r="K76" i="8"/>
  <c r="J76" i="8"/>
  <c r="N75" i="8"/>
  <c r="M75" i="8"/>
  <c r="L75" i="8"/>
  <c r="K75" i="8"/>
  <c r="J75" i="8"/>
  <c r="N74" i="8"/>
  <c r="M74" i="8"/>
  <c r="L74" i="8"/>
  <c r="K74" i="8"/>
  <c r="J74" i="8"/>
  <c r="N73" i="8"/>
  <c r="M73" i="8"/>
  <c r="L73" i="8"/>
  <c r="K73" i="8"/>
  <c r="J73" i="8"/>
  <c r="N72" i="8"/>
  <c r="M72" i="8"/>
  <c r="L72" i="8"/>
  <c r="K72" i="8"/>
  <c r="J72" i="8"/>
  <c r="N71" i="8"/>
  <c r="M71" i="8"/>
  <c r="L71" i="8"/>
  <c r="K71" i="8"/>
  <c r="J71" i="8"/>
  <c r="N70" i="8"/>
  <c r="M70" i="8"/>
  <c r="L70" i="8"/>
  <c r="K70" i="8"/>
  <c r="J70" i="8"/>
  <c r="N69" i="8"/>
  <c r="M69" i="8"/>
  <c r="L69" i="8"/>
  <c r="K69" i="8"/>
  <c r="J69" i="8"/>
  <c r="N68" i="8"/>
  <c r="M68" i="8"/>
  <c r="L68" i="8"/>
  <c r="K68" i="8"/>
  <c r="J68" i="8"/>
  <c r="N67" i="8"/>
  <c r="M67" i="8"/>
  <c r="L67" i="8"/>
  <c r="K67" i="8"/>
  <c r="J67" i="8"/>
  <c r="N66" i="8"/>
  <c r="M66" i="8"/>
  <c r="L66" i="8"/>
  <c r="K66" i="8"/>
  <c r="J66" i="8"/>
  <c r="N65" i="8"/>
  <c r="M65" i="8"/>
  <c r="L65" i="8"/>
  <c r="K65" i="8"/>
  <c r="J65" i="8"/>
  <c r="N64" i="8"/>
  <c r="M64" i="8"/>
  <c r="L64" i="8"/>
  <c r="K64" i="8"/>
  <c r="J64" i="8"/>
  <c r="N63" i="8"/>
  <c r="M63" i="8"/>
  <c r="L63" i="8"/>
  <c r="K63" i="8"/>
  <c r="J63" i="8"/>
  <c r="N62" i="8"/>
  <c r="M62" i="8"/>
  <c r="L62" i="8"/>
  <c r="K62" i="8"/>
  <c r="J62" i="8"/>
  <c r="N61" i="8"/>
  <c r="M61" i="8"/>
  <c r="L61" i="8"/>
  <c r="K61" i="8"/>
  <c r="J61" i="8"/>
  <c r="N60" i="8"/>
  <c r="M60" i="8"/>
  <c r="L60" i="8"/>
  <c r="K60" i="8"/>
  <c r="J60" i="8"/>
  <c r="N59" i="8"/>
  <c r="M59" i="8"/>
  <c r="L59" i="8"/>
  <c r="K59" i="8"/>
  <c r="J59" i="8"/>
  <c r="N58" i="8"/>
  <c r="M58" i="8"/>
  <c r="L58" i="8"/>
  <c r="K58" i="8"/>
  <c r="J58" i="8"/>
  <c r="N57" i="8"/>
  <c r="M57" i="8"/>
  <c r="L57" i="8"/>
  <c r="K57" i="8"/>
  <c r="J57" i="8"/>
  <c r="N56" i="8"/>
  <c r="M56" i="8"/>
  <c r="L56" i="8"/>
  <c r="K56" i="8"/>
  <c r="J56" i="8"/>
  <c r="N55" i="8"/>
  <c r="M55" i="8"/>
  <c r="L55" i="8"/>
  <c r="K55" i="8"/>
  <c r="J55" i="8"/>
  <c r="N54" i="8"/>
  <c r="M54" i="8"/>
  <c r="L54" i="8"/>
  <c r="K54" i="8"/>
  <c r="J54" i="8"/>
  <c r="N53" i="8"/>
  <c r="M53" i="8"/>
  <c r="L53" i="8"/>
  <c r="K53" i="8"/>
  <c r="J53" i="8"/>
  <c r="N52" i="8"/>
  <c r="M52" i="8"/>
  <c r="L52" i="8"/>
  <c r="K52" i="8"/>
  <c r="J52" i="8"/>
  <c r="N51" i="8"/>
  <c r="M51" i="8"/>
  <c r="L51" i="8"/>
  <c r="K51" i="8"/>
  <c r="J51" i="8"/>
  <c r="N50" i="8"/>
  <c r="M50" i="8"/>
  <c r="L50" i="8"/>
  <c r="K50" i="8"/>
  <c r="J50" i="8"/>
  <c r="N49" i="8"/>
  <c r="M49" i="8"/>
  <c r="L49" i="8"/>
  <c r="K49" i="8"/>
  <c r="J49" i="8"/>
  <c r="N48" i="8"/>
  <c r="M48" i="8"/>
  <c r="L48" i="8"/>
  <c r="K48" i="8"/>
  <c r="J48" i="8"/>
  <c r="N47" i="8"/>
  <c r="M47" i="8"/>
  <c r="L47" i="8"/>
  <c r="K47" i="8"/>
  <c r="J47" i="8"/>
  <c r="N46" i="8"/>
  <c r="M46" i="8"/>
  <c r="L46" i="8"/>
  <c r="K46" i="8"/>
  <c r="J46" i="8"/>
  <c r="N45" i="8"/>
  <c r="M45" i="8"/>
  <c r="L45" i="8"/>
  <c r="K45" i="8"/>
  <c r="J45" i="8"/>
  <c r="N44" i="8"/>
  <c r="M44" i="8"/>
  <c r="L44" i="8"/>
  <c r="K44" i="8"/>
  <c r="J44" i="8"/>
  <c r="N43" i="8"/>
  <c r="M43" i="8"/>
  <c r="L43" i="8"/>
  <c r="K43" i="8"/>
  <c r="J43" i="8"/>
  <c r="N42" i="8"/>
  <c r="M42" i="8"/>
  <c r="L42" i="8"/>
  <c r="K42" i="8"/>
  <c r="J42" i="8"/>
  <c r="N41" i="8"/>
  <c r="M41" i="8"/>
  <c r="L41" i="8"/>
  <c r="K41" i="8"/>
  <c r="J41" i="8"/>
  <c r="N40" i="8"/>
  <c r="M40" i="8"/>
  <c r="L40" i="8"/>
  <c r="K40" i="8"/>
  <c r="J40" i="8"/>
  <c r="N39" i="8"/>
  <c r="M39" i="8"/>
  <c r="L39" i="8"/>
  <c r="K39" i="8"/>
  <c r="J39" i="8"/>
  <c r="N38" i="8"/>
  <c r="M38" i="8"/>
  <c r="L38" i="8"/>
  <c r="K38" i="8"/>
  <c r="J38" i="8"/>
  <c r="N37" i="8"/>
  <c r="M37" i="8"/>
  <c r="L37" i="8"/>
  <c r="K37" i="8"/>
  <c r="J37" i="8"/>
  <c r="N36" i="8"/>
  <c r="M36" i="8"/>
  <c r="L36" i="8"/>
  <c r="K36" i="8"/>
  <c r="J36" i="8"/>
  <c r="N35" i="8"/>
  <c r="M35" i="8"/>
  <c r="L35" i="8"/>
  <c r="K35" i="8"/>
  <c r="J35" i="8"/>
  <c r="N34" i="8"/>
  <c r="M34" i="8"/>
  <c r="L34" i="8"/>
  <c r="K34" i="8"/>
  <c r="J34" i="8"/>
  <c r="N33" i="8"/>
  <c r="M33" i="8"/>
  <c r="L33" i="8"/>
  <c r="K33" i="8"/>
  <c r="J33" i="8"/>
  <c r="N32" i="8"/>
  <c r="M32" i="8"/>
  <c r="L32" i="8"/>
  <c r="K32" i="8"/>
  <c r="J32" i="8"/>
  <c r="N31" i="8"/>
  <c r="M31" i="8"/>
  <c r="L31" i="8"/>
  <c r="K31" i="8"/>
  <c r="J31" i="8"/>
  <c r="N30" i="8"/>
  <c r="M30" i="8"/>
  <c r="L30" i="8"/>
  <c r="K30" i="8"/>
  <c r="J30" i="8"/>
  <c r="N29" i="8"/>
  <c r="M29" i="8"/>
  <c r="L29" i="8"/>
  <c r="K29" i="8"/>
  <c r="J29" i="8"/>
  <c r="N28" i="8"/>
  <c r="M28" i="8"/>
  <c r="L28" i="8"/>
  <c r="K28" i="8"/>
  <c r="J28" i="8"/>
  <c r="N27" i="8"/>
  <c r="M27" i="8"/>
  <c r="L27" i="8"/>
  <c r="K27" i="8"/>
  <c r="J27" i="8"/>
  <c r="N26" i="8"/>
  <c r="M26" i="8"/>
  <c r="L26" i="8"/>
  <c r="K26" i="8"/>
  <c r="J26" i="8"/>
  <c r="N25" i="8"/>
  <c r="M25" i="8"/>
  <c r="L25" i="8"/>
  <c r="K25" i="8"/>
  <c r="J25" i="8"/>
  <c r="N24" i="8"/>
  <c r="M24" i="8"/>
  <c r="L24" i="8"/>
  <c r="K24" i="8"/>
  <c r="J24" i="8"/>
  <c r="N23" i="8"/>
  <c r="M23" i="8"/>
  <c r="L23" i="8"/>
  <c r="K23" i="8"/>
  <c r="J23" i="8"/>
  <c r="N22" i="8"/>
  <c r="M22" i="8"/>
  <c r="L22" i="8"/>
  <c r="K22" i="8"/>
  <c r="J22" i="8"/>
  <c r="N21" i="8"/>
  <c r="M21" i="8"/>
  <c r="L21" i="8"/>
  <c r="K21" i="8"/>
  <c r="J21" i="8"/>
  <c r="N20" i="8"/>
  <c r="M20" i="8"/>
  <c r="L20" i="8"/>
  <c r="K20" i="8"/>
  <c r="J20" i="8"/>
  <c r="N19" i="8"/>
  <c r="M19" i="8"/>
  <c r="L19" i="8"/>
  <c r="K19" i="8"/>
  <c r="J19" i="8"/>
  <c r="N18" i="8"/>
  <c r="M18" i="8"/>
  <c r="L18" i="8"/>
  <c r="K18" i="8"/>
  <c r="J18" i="8"/>
  <c r="N17" i="8"/>
  <c r="M17" i="8"/>
  <c r="L17" i="8"/>
  <c r="K17" i="8"/>
  <c r="J17" i="8"/>
  <c r="N16" i="8"/>
  <c r="M16" i="8"/>
  <c r="L16" i="8"/>
  <c r="K16" i="8"/>
  <c r="J16" i="8"/>
  <c r="N15" i="8"/>
  <c r="M15" i="8"/>
  <c r="L15" i="8"/>
  <c r="K15" i="8"/>
  <c r="J15" i="8"/>
  <c r="N14" i="8"/>
  <c r="M14" i="8"/>
  <c r="L14" i="8"/>
  <c r="K14" i="8"/>
  <c r="J14" i="8"/>
  <c r="N13" i="8"/>
  <c r="M13" i="8"/>
  <c r="L13" i="8"/>
  <c r="K13" i="8"/>
  <c r="J13" i="8"/>
  <c r="N12" i="8"/>
  <c r="M12" i="8"/>
  <c r="L12" i="8"/>
  <c r="K12" i="8"/>
  <c r="J12" i="8"/>
  <c r="N11" i="8"/>
  <c r="M11" i="8"/>
  <c r="L11" i="8"/>
  <c r="K11" i="8"/>
  <c r="J11" i="8"/>
  <c r="N10" i="8"/>
  <c r="M10" i="8"/>
  <c r="L10" i="8"/>
  <c r="K10" i="8"/>
  <c r="J10" i="8"/>
  <c r="N9" i="8"/>
  <c r="M9" i="8"/>
  <c r="L9" i="8"/>
  <c r="K9" i="8"/>
  <c r="J9" i="8"/>
  <c r="N8" i="8"/>
  <c r="M8" i="8"/>
  <c r="L8" i="8"/>
  <c r="K8" i="8"/>
  <c r="J8" i="8"/>
  <c r="N7" i="8"/>
  <c r="M7" i="8"/>
  <c r="L7" i="8"/>
  <c r="K7" i="8"/>
  <c r="J7" i="8"/>
  <c r="N6" i="8"/>
  <c r="M6" i="8"/>
  <c r="L6" i="8"/>
  <c r="K6" i="8"/>
  <c r="J6" i="8"/>
  <c r="I2668" i="8"/>
  <c r="H2668" i="8"/>
  <c r="G2668" i="8"/>
  <c r="I2667" i="8"/>
  <c r="H2667" i="8"/>
  <c r="G2667" i="8"/>
  <c r="I2666" i="8"/>
  <c r="H2666" i="8"/>
  <c r="G2666" i="8"/>
  <c r="I2665" i="8"/>
  <c r="H2665" i="8"/>
  <c r="G2665" i="8"/>
  <c r="I2664" i="8"/>
  <c r="H2664" i="8"/>
  <c r="G2664" i="8"/>
  <c r="I2663" i="8"/>
  <c r="H2663" i="8"/>
  <c r="G2663" i="8"/>
  <c r="I2662" i="8"/>
  <c r="H2662" i="8"/>
  <c r="G2662" i="8"/>
  <c r="I2661" i="8"/>
  <c r="H2661" i="8"/>
  <c r="G2661" i="8"/>
  <c r="I2660" i="8"/>
  <c r="H2660" i="8"/>
  <c r="G2660" i="8"/>
  <c r="I2659" i="8"/>
  <c r="H2659" i="8"/>
  <c r="G2659" i="8"/>
  <c r="I2658" i="8"/>
  <c r="H2658" i="8"/>
  <c r="G2658" i="8"/>
  <c r="I2657" i="8"/>
  <c r="H2657" i="8"/>
  <c r="G2657" i="8"/>
  <c r="I2656" i="8"/>
  <c r="H2656" i="8"/>
  <c r="G2656" i="8"/>
  <c r="I2655" i="8"/>
  <c r="H2655" i="8"/>
  <c r="G2655" i="8"/>
  <c r="I2654" i="8"/>
  <c r="H2654" i="8"/>
  <c r="G2654" i="8"/>
  <c r="I2653" i="8"/>
  <c r="H2653" i="8"/>
  <c r="G2653" i="8"/>
  <c r="I2652" i="8"/>
  <c r="H2652" i="8"/>
  <c r="G2652" i="8"/>
  <c r="I2651" i="8"/>
  <c r="H2651" i="8"/>
  <c r="G2651" i="8"/>
  <c r="I2650" i="8"/>
  <c r="H2650" i="8"/>
  <c r="G2650" i="8"/>
  <c r="I2649" i="8"/>
  <c r="H2649" i="8"/>
  <c r="G2649" i="8"/>
  <c r="I2648" i="8"/>
  <c r="H2648" i="8"/>
  <c r="G2648" i="8"/>
  <c r="I2647" i="8"/>
  <c r="H2647" i="8"/>
  <c r="G2647" i="8"/>
  <c r="I2646" i="8"/>
  <c r="H2646" i="8"/>
  <c r="G2646" i="8"/>
  <c r="I2645" i="8"/>
  <c r="H2645" i="8"/>
  <c r="G2645" i="8"/>
  <c r="I2644" i="8"/>
  <c r="H2644" i="8"/>
  <c r="G2644" i="8"/>
  <c r="I2643" i="8"/>
  <c r="H2643" i="8"/>
  <c r="G2643" i="8"/>
  <c r="I2642" i="8"/>
  <c r="H2642" i="8"/>
  <c r="G2642" i="8"/>
  <c r="I2641" i="8"/>
  <c r="H2641" i="8"/>
  <c r="G2641" i="8"/>
  <c r="I2640" i="8"/>
  <c r="H2640" i="8"/>
  <c r="G2640" i="8"/>
  <c r="I2639" i="8"/>
  <c r="H2639" i="8"/>
  <c r="G2639" i="8"/>
  <c r="I2638" i="8"/>
  <c r="H2638" i="8"/>
  <c r="G2638" i="8"/>
  <c r="I2637" i="8"/>
  <c r="H2637" i="8"/>
  <c r="G2637" i="8"/>
  <c r="I2636" i="8"/>
  <c r="H2636" i="8"/>
  <c r="G2636" i="8"/>
  <c r="I2635" i="8"/>
  <c r="H2635" i="8"/>
  <c r="G2635" i="8"/>
  <c r="I2634" i="8"/>
  <c r="H2634" i="8"/>
  <c r="G2634" i="8"/>
  <c r="I2633" i="8"/>
  <c r="H2633" i="8"/>
  <c r="G2633" i="8"/>
  <c r="I2632" i="8"/>
  <c r="H2632" i="8"/>
  <c r="G2632" i="8"/>
  <c r="I2631" i="8"/>
  <c r="H2631" i="8"/>
  <c r="G2631" i="8"/>
  <c r="I2630" i="8"/>
  <c r="H2630" i="8"/>
  <c r="G2630" i="8"/>
  <c r="I2629" i="8"/>
  <c r="H2629" i="8"/>
  <c r="G2629" i="8"/>
  <c r="I2628" i="8"/>
  <c r="H2628" i="8"/>
  <c r="G2628" i="8"/>
  <c r="I2627" i="8"/>
  <c r="H2627" i="8"/>
  <c r="G2627" i="8"/>
  <c r="I2626" i="8"/>
  <c r="H2626" i="8"/>
  <c r="G2626" i="8"/>
  <c r="I2625" i="8"/>
  <c r="H2625" i="8"/>
  <c r="G2625" i="8"/>
  <c r="I2624" i="8"/>
  <c r="H2624" i="8"/>
  <c r="G2624" i="8"/>
  <c r="I2623" i="8"/>
  <c r="H2623" i="8"/>
  <c r="G2623" i="8"/>
  <c r="I2622" i="8"/>
  <c r="H2622" i="8"/>
  <c r="G2622" i="8"/>
  <c r="I2621" i="8"/>
  <c r="H2621" i="8"/>
  <c r="G2621" i="8"/>
  <c r="I2620" i="8"/>
  <c r="H2620" i="8"/>
  <c r="G2620" i="8"/>
  <c r="I2619" i="8"/>
  <c r="H2619" i="8"/>
  <c r="G2619" i="8"/>
  <c r="I2618" i="8"/>
  <c r="H2618" i="8"/>
  <c r="G2618" i="8"/>
  <c r="I2617" i="8"/>
  <c r="H2617" i="8"/>
  <c r="G2617" i="8"/>
  <c r="I2616" i="8"/>
  <c r="H2616" i="8"/>
  <c r="G2616" i="8"/>
  <c r="I2615" i="8"/>
  <c r="H2615" i="8"/>
  <c r="G2615" i="8"/>
  <c r="I2614" i="8"/>
  <c r="H2614" i="8"/>
  <c r="G2614" i="8"/>
  <c r="I2613" i="8"/>
  <c r="H2613" i="8"/>
  <c r="G2613" i="8"/>
  <c r="I2612" i="8"/>
  <c r="H2612" i="8"/>
  <c r="G2612" i="8"/>
  <c r="I2611" i="8"/>
  <c r="H2611" i="8"/>
  <c r="G2611" i="8"/>
  <c r="I2610" i="8"/>
  <c r="H2610" i="8"/>
  <c r="G2610" i="8"/>
  <c r="I2609" i="8"/>
  <c r="H2609" i="8"/>
  <c r="G2609" i="8"/>
  <c r="I2608" i="8"/>
  <c r="H2608" i="8"/>
  <c r="G2608" i="8"/>
  <c r="I2607" i="8"/>
  <c r="H2607" i="8"/>
  <c r="G2607" i="8"/>
  <c r="I2606" i="8"/>
  <c r="H2606" i="8"/>
  <c r="G2606" i="8"/>
  <c r="I2605" i="8"/>
  <c r="H2605" i="8"/>
  <c r="G2605" i="8"/>
  <c r="I2604" i="8"/>
  <c r="H2604" i="8"/>
  <c r="G2604" i="8"/>
  <c r="I2603" i="8"/>
  <c r="H2603" i="8"/>
  <c r="G2603" i="8"/>
  <c r="I2602" i="8"/>
  <c r="H2602" i="8"/>
  <c r="G2602" i="8"/>
  <c r="I2601" i="8"/>
  <c r="H2601" i="8"/>
  <c r="G2601" i="8"/>
  <c r="I2600" i="8"/>
  <c r="H2600" i="8"/>
  <c r="G2600" i="8"/>
  <c r="I2599" i="8"/>
  <c r="H2599" i="8"/>
  <c r="G2599" i="8"/>
  <c r="I2598" i="8"/>
  <c r="H2598" i="8"/>
  <c r="G2598" i="8"/>
  <c r="I2597" i="8"/>
  <c r="H2597" i="8"/>
  <c r="G2597" i="8"/>
  <c r="I2596" i="8"/>
  <c r="H2596" i="8"/>
  <c r="G2596" i="8"/>
  <c r="I2595" i="8"/>
  <c r="H2595" i="8"/>
  <c r="G2595" i="8"/>
  <c r="I2594" i="8"/>
  <c r="H2594" i="8"/>
  <c r="G2594" i="8"/>
  <c r="I2593" i="8"/>
  <c r="H2593" i="8"/>
  <c r="G2593" i="8"/>
  <c r="I2592" i="8"/>
  <c r="H2592" i="8"/>
  <c r="G2592" i="8"/>
  <c r="I2591" i="8"/>
  <c r="H2591" i="8"/>
  <c r="G2591" i="8"/>
  <c r="I2590" i="8"/>
  <c r="H2590" i="8"/>
  <c r="G2590" i="8"/>
  <c r="I2589" i="8"/>
  <c r="H2589" i="8"/>
  <c r="G2589" i="8"/>
  <c r="I2588" i="8"/>
  <c r="H2588" i="8"/>
  <c r="G2588" i="8"/>
  <c r="I2587" i="8"/>
  <c r="H2587" i="8"/>
  <c r="G2587" i="8"/>
  <c r="I2586" i="8"/>
  <c r="H2586" i="8"/>
  <c r="G2586" i="8"/>
  <c r="I2585" i="8"/>
  <c r="H2585" i="8"/>
  <c r="G2585" i="8"/>
  <c r="I2584" i="8"/>
  <c r="H2584" i="8"/>
  <c r="G2584" i="8"/>
  <c r="I2583" i="8"/>
  <c r="H2583" i="8"/>
  <c r="G2583" i="8"/>
  <c r="I2582" i="8"/>
  <c r="H2582" i="8"/>
  <c r="G2582" i="8"/>
  <c r="I2581" i="8"/>
  <c r="H2581" i="8"/>
  <c r="G2581" i="8"/>
  <c r="I2580" i="8"/>
  <c r="H2580" i="8"/>
  <c r="G2580" i="8"/>
  <c r="I2579" i="8"/>
  <c r="H2579" i="8"/>
  <c r="G2579" i="8"/>
  <c r="I2578" i="8"/>
  <c r="H2578" i="8"/>
  <c r="G2578" i="8"/>
  <c r="I2577" i="8"/>
  <c r="H2577" i="8"/>
  <c r="G2577" i="8"/>
  <c r="I2576" i="8"/>
  <c r="H2576" i="8"/>
  <c r="G2576" i="8"/>
  <c r="I2575" i="8"/>
  <c r="H2575" i="8"/>
  <c r="G2575" i="8"/>
  <c r="I2574" i="8"/>
  <c r="H2574" i="8"/>
  <c r="G2574" i="8"/>
  <c r="I2573" i="8"/>
  <c r="H2573" i="8"/>
  <c r="G2573" i="8"/>
  <c r="I2572" i="8"/>
  <c r="H2572" i="8"/>
  <c r="G2572" i="8"/>
  <c r="I2571" i="8"/>
  <c r="H2571" i="8"/>
  <c r="G2571" i="8"/>
  <c r="I2570" i="8"/>
  <c r="H2570" i="8"/>
  <c r="G2570" i="8"/>
  <c r="I2569" i="8"/>
  <c r="H2569" i="8"/>
  <c r="G2569" i="8"/>
  <c r="I2568" i="8"/>
  <c r="H2568" i="8"/>
  <c r="G2568" i="8"/>
  <c r="I2567" i="8"/>
  <c r="H2567" i="8"/>
  <c r="G2567" i="8"/>
  <c r="I2566" i="8"/>
  <c r="H2566" i="8"/>
  <c r="G2566" i="8"/>
  <c r="I2565" i="8"/>
  <c r="H2565" i="8"/>
  <c r="G2565" i="8"/>
  <c r="I2564" i="8"/>
  <c r="H2564" i="8"/>
  <c r="G2564" i="8"/>
  <c r="I2563" i="8"/>
  <c r="H2563" i="8"/>
  <c r="G2563" i="8"/>
  <c r="I2562" i="8"/>
  <c r="H2562" i="8"/>
  <c r="G2562" i="8"/>
  <c r="I2561" i="8"/>
  <c r="H2561" i="8"/>
  <c r="G2561" i="8"/>
  <c r="I2560" i="8"/>
  <c r="H2560" i="8"/>
  <c r="G2560" i="8"/>
  <c r="I2559" i="8"/>
  <c r="H2559" i="8"/>
  <c r="G2559" i="8"/>
  <c r="I2558" i="8"/>
  <c r="H2558" i="8"/>
  <c r="G2558" i="8"/>
  <c r="I2557" i="8"/>
  <c r="H2557" i="8"/>
  <c r="G2557" i="8"/>
  <c r="I2556" i="8"/>
  <c r="H2556" i="8"/>
  <c r="G2556" i="8"/>
  <c r="I2555" i="8"/>
  <c r="H2555" i="8"/>
  <c r="G2555" i="8"/>
  <c r="I2554" i="8"/>
  <c r="H2554" i="8"/>
  <c r="G2554" i="8"/>
  <c r="I2553" i="8"/>
  <c r="H2553" i="8"/>
  <c r="G2553" i="8"/>
  <c r="I2552" i="8"/>
  <c r="H2552" i="8"/>
  <c r="G2552" i="8"/>
  <c r="I2551" i="8"/>
  <c r="H2551" i="8"/>
  <c r="G2551" i="8"/>
  <c r="I2550" i="8"/>
  <c r="H2550" i="8"/>
  <c r="G2550" i="8"/>
  <c r="I2549" i="8"/>
  <c r="H2549" i="8"/>
  <c r="G2549" i="8"/>
  <c r="I2548" i="8"/>
  <c r="H2548" i="8"/>
  <c r="G2548" i="8"/>
  <c r="I2547" i="8"/>
  <c r="H2547" i="8"/>
  <c r="G2547" i="8"/>
  <c r="I2546" i="8"/>
  <c r="H2546" i="8"/>
  <c r="G2546" i="8"/>
  <c r="I2545" i="8"/>
  <c r="H2545" i="8"/>
  <c r="G2545" i="8"/>
  <c r="I2544" i="8"/>
  <c r="H2544" i="8"/>
  <c r="G2544" i="8"/>
  <c r="I2543" i="8"/>
  <c r="H2543" i="8"/>
  <c r="G2543" i="8"/>
  <c r="I2542" i="8"/>
  <c r="H2542" i="8"/>
  <c r="G2542" i="8"/>
  <c r="I2541" i="8"/>
  <c r="H2541" i="8"/>
  <c r="G2541" i="8"/>
  <c r="I2540" i="8"/>
  <c r="H2540" i="8"/>
  <c r="G2540" i="8"/>
  <c r="I2539" i="8"/>
  <c r="H2539" i="8"/>
  <c r="G2539" i="8"/>
  <c r="I2538" i="8"/>
  <c r="H2538" i="8"/>
  <c r="G2538" i="8"/>
  <c r="I2537" i="8"/>
  <c r="H2537" i="8"/>
  <c r="G2537" i="8"/>
  <c r="I2536" i="8"/>
  <c r="H2536" i="8"/>
  <c r="G2536" i="8"/>
  <c r="I2535" i="8"/>
  <c r="H2535" i="8"/>
  <c r="G2535" i="8"/>
  <c r="I2534" i="8"/>
  <c r="H2534" i="8"/>
  <c r="G2534" i="8"/>
  <c r="I2533" i="8"/>
  <c r="H2533" i="8"/>
  <c r="G2533" i="8"/>
  <c r="I2532" i="8"/>
  <c r="H2532" i="8"/>
  <c r="G2532" i="8"/>
  <c r="I2531" i="8"/>
  <c r="H2531" i="8"/>
  <c r="G2531" i="8"/>
  <c r="I2530" i="8"/>
  <c r="H2530" i="8"/>
  <c r="G2530" i="8"/>
  <c r="I2529" i="8"/>
  <c r="H2529" i="8"/>
  <c r="G2529" i="8"/>
  <c r="I2528" i="8"/>
  <c r="H2528" i="8"/>
  <c r="G2528" i="8"/>
  <c r="I2527" i="8"/>
  <c r="H2527" i="8"/>
  <c r="G2527" i="8"/>
  <c r="I2526" i="8"/>
  <c r="H2526" i="8"/>
  <c r="G2526" i="8"/>
  <c r="I2525" i="8"/>
  <c r="H2525" i="8"/>
  <c r="G2525" i="8"/>
  <c r="I2524" i="8"/>
  <c r="H2524" i="8"/>
  <c r="G2524" i="8"/>
  <c r="I2523" i="8"/>
  <c r="H2523" i="8"/>
  <c r="G2523" i="8"/>
  <c r="I2522" i="8"/>
  <c r="H2522" i="8"/>
  <c r="G2522" i="8"/>
  <c r="I2521" i="8"/>
  <c r="H2521" i="8"/>
  <c r="G2521" i="8"/>
  <c r="I2520" i="8"/>
  <c r="H2520" i="8"/>
  <c r="G2520" i="8"/>
  <c r="I2519" i="8"/>
  <c r="H2519" i="8"/>
  <c r="G2519" i="8"/>
  <c r="I2518" i="8"/>
  <c r="H2518" i="8"/>
  <c r="G2518" i="8"/>
  <c r="I2517" i="8"/>
  <c r="H2517" i="8"/>
  <c r="G2517" i="8"/>
  <c r="I2516" i="8"/>
  <c r="H2516" i="8"/>
  <c r="G2516" i="8"/>
  <c r="I2515" i="8"/>
  <c r="H2515" i="8"/>
  <c r="G2515" i="8"/>
  <c r="I2514" i="8"/>
  <c r="H2514" i="8"/>
  <c r="G2514" i="8"/>
  <c r="I2513" i="8"/>
  <c r="H2513" i="8"/>
  <c r="G2513" i="8"/>
  <c r="I2512" i="8"/>
  <c r="H2512" i="8"/>
  <c r="G2512" i="8"/>
  <c r="I2511" i="8"/>
  <c r="H2511" i="8"/>
  <c r="G2511" i="8"/>
  <c r="I2510" i="8"/>
  <c r="H2510" i="8"/>
  <c r="G2510" i="8"/>
  <c r="I2509" i="8"/>
  <c r="H2509" i="8"/>
  <c r="G2509" i="8"/>
  <c r="I2508" i="8"/>
  <c r="H2508" i="8"/>
  <c r="G2508" i="8"/>
  <c r="I2507" i="8"/>
  <c r="H2507" i="8"/>
  <c r="G2507" i="8"/>
  <c r="I2506" i="8"/>
  <c r="H2506" i="8"/>
  <c r="G2506" i="8"/>
  <c r="I2505" i="8"/>
  <c r="H2505" i="8"/>
  <c r="G2505" i="8"/>
  <c r="I2504" i="8"/>
  <c r="H2504" i="8"/>
  <c r="G2504" i="8"/>
  <c r="I2503" i="8"/>
  <c r="H2503" i="8"/>
  <c r="G2503" i="8"/>
  <c r="I2502" i="8"/>
  <c r="H2502" i="8"/>
  <c r="G2502" i="8"/>
  <c r="I2501" i="8"/>
  <c r="H2501" i="8"/>
  <c r="G2501" i="8"/>
  <c r="I2500" i="8"/>
  <c r="H2500" i="8"/>
  <c r="G2500" i="8"/>
  <c r="I2499" i="8"/>
  <c r="H2499" i="8"/>
  <c r="G2499" i="8"/>
  <c r="I2498" i="8"/>
  <c r="H2498" i="8"/>
  <c r="G2498" i="8"/>
  <c r="I2497" i="8"/>
  <c r="H2497" i="8"/>
  <c r="G2497" i="8"/>
  <c r="I2496" i="8"/>
  <c r="H2496" i="8"/>
  <c r="G2496" i="8"/>
  <c r="I2495" i="8"/>
  <c r="H2495" i="8"/>
  <c r="G2495" i="8"/>
  <c r="I2494" i="8"/>
  <c r="H2494" i="8"/>
  <c r="G2494" i="8"/>
  <c r="I2493" i="8"/>
  <c r="H2493" i="8"/>
  <c r="G2493" i="8"/>
  <c r="I2492" i="8"/>
  <c r="H2492" i="8"/>
  <c r="G2492" i="8"/>
  <c r="I2491" i="8"/>
  <c r="H2491" i="8"/>
  <c r="G2491" i="8"/>
  <c r="I2490" i="8"/>
  <c r="H2490" i="8"/>
  <c r="G2490" i="8"/>
  <c r="I2489" i="8"/>
  <c r="H2489" i="8"/>
  <c r="G2489" i="8"/>
  <c r="I2488" i="8"/>
  <c r="H2488" i="8"/>
  <c r="G2488" i="8"/>
  <c r="I2487" i="8"/>
  <c r="H2487" i="8"/>
  <c r="G2487" i="8"/>
  <c r="I2486" i="8"/>
  <c r="H2486" i="8"/>
  <c r="G2486" i="8"/>
  <c r="I2485" i="8"/>
  <c r="H2485" i="8"/>
  <c r="G2485" i="8"/>
  <c r="I2484" i="8"/>
  <c r="H2484" i="8"/>
  <c r="G2484" i="8"/>
  <c r="I2483" i="8"/>
  <c r="H2483" i="8"/>
  <c r="G2483" i="8"/>
  <c r="I2482" i="8"/>
  <c r="H2482" i="8"/>
  <c r="G2482" i="8"/>
  <c r="I2481" i="8"/>
  <c r="H2481" i="8"/>
  <c r="G2481" i="8"/>
  <c r="I2480" i="8"/>
  <c r="H2480" i="8"/>
  <c r="G2480" i="8"/>
  <c r="I2479" i="8"/>
  <c r="H2479" i="8"/>
  <c r="G2479" i="8"/>
  <c r="I2478" i="8"/>
  <c r="H2478" i="8"/>
  <c r="G2478" i="8"/>
  <c r="I2477" i="8"/>
  <c r="H2477" i="8"/>
  <c r="G2477" i="8"/>
  <c r="I2476" i="8"/>
  <c r="H2476" i="8"/>
  <c r="G2476" i="8"/>
  <c r="I2475" i="8"/>
  <c r="H2475" i="8"/>
  <c r="G2475" i="8"/>
  <c r="I2474" i="8"/>
  <c r="H2474" i="8"/>
  <c r="G2474" i="8"/>
  <c r="I2473" i="8"/>
  <c r="H2473" i="8"/>
  <c r="G2473" i="8"/>
  <c r="I2472" i="8"/>
  <c r="H2472" i="8"/>
  <c r="G2472" i="8"/>
  <c r="I2471" i="8"/>
  <c r="H2471" i="8"/>
  <c r="G2471" i="8"/>
  <c r="I2470" i="8"/>
  <c r="H2470" i="8"/>
  <c r="G2470" i="8"/>
  <c r="I2469" i="8"/>
  <c r="H2469" i="8"/>
  <c r="G2469" i="8"/>
  <c r="I2468" i="8"/>
  <c r="H2468" i="8"/>
  <c r="G2468" i="8"/>
  <c r="I2467" i="8"/>
  <c r="H2467" i="8"/>
  <c r="G2467" i="8"/>
  <c r="I2466" i="8"/>
  <c r="H2466" i="8"/>
  <c r="G2466" i="8"/>
  <c r="I2465" i="8"/>
  <c r="H2465" i="8"/>
  <c r="G2465" i="8"/>
  <c r="I2464" i="8"/>
  <c r="H2464" i="8"/>
  <c r="G2464" i="8"/>
  <c r="I2463" i="8"/>
  <c r="H2463" i="8"/>
  <c r="G2463" i="8"/>
  <c r="I2462" i="8"/>
  <c r="H2462" i="8"/>
  <c r="G2462" i="8"/>
  <c r="I2461" i="8"/>
  <c r="H2461" i="8"/>
  <c r="G2461" i="8"/>
  <c r="I2460" i="8"/>
  <c r="H2460" i="8"/>
  <c r="G2460" i="8"/>
  <c r="I2459" i="8"/>
  <c r="H2459" i="8"/>
  <c r="G2459" i="8"/>
  <c r="I2458" i="8"/>
  <c r="H2458" i="8"/>
  <c r="G2458" i="8"/>
  <c r="I2457" i="8"/>
  <c r="H2457" i="8"/>
  <c r="G2457" i="8"/>
  <c r="I2456" i="8"/>
  <c r="H2456" i="8"/>
  <c r="G2456" i="8"/>
  <c r="I2455" i="8"/>
  <c r="H2455" i="8"/>
  <c r="G2455" i="8"/>
  <c r="I2454" i="8"/>
  <c r="H2454" i="8"/>
  <c r="G2454" i="8"/>
  <c r="I2453" i="8"/>
  <c r="H2453" i="8"/>
  <c r="G2453" i="8"/>
  <c r="I2452" i="8"/>
  <c r="H2452" i="8"/>
  <c r="G2452" i="8"/>
  <c r="I2451" i="8"/>
  <c r="H2451" i="8"/>
  <c r="G2451" i="8"/>
  <c r="I2450" i="8"/>
  <c r="H2450" i="8"/>
  <c r="G2450" i="8"/>
  <c r="I2449" i="8"/>
  <c r="H2449" i="8"/>
  <c r="G2449" i="8"/>
  <c r="I2448" i="8"/>
  <c r="H2448" i="8"/>
  <c r="G2448" i="8"/>
  <c r="I2447" i="8"/>
  <c r="H2447" i="8"/>
  <c r="G2447" i="8"/>
  <c r="I2446" i="8"/>
  <c r="H2446" i="8"/>
  <c r="G2446" i="8"/>
  <c r="I2445" i="8"/>
  <c r="H2445" i="8"/>
  <c r="G2445" i="8"/>
  <c r="I2444" i="8"/>
  <c r="H2444" i="8"/>
  <c r="G2444" i="8"/>
  <c r="I2443" i="8"/>
  <c r="H2443" i="8"/>
  <c r="G2443" i="8"/>
  <c r="I2442" i="8"/>
  <c r="H2442" i="8"/>
  <c r="G2442" i="8"/>
  <c r="I2441" i="8"/>
  <c r="H2441" i="8"/>
  <c r="G2441" i="8"/>
  <c r="I2440" i="8"/>
  <c r="H2440" i="8"/>
  <c r="G2440" i="8"/>
  <c r="I2439" i="8"/>
  <c r="H2439" i="8"/>
  <c r="G2439" i="8"/>
  <c r="I2438" i="8"/>
  <c r="H2438" i="8"/>
  <c r="G2438" i="8"/>
  <c r="I2437" i="8"/>
  <c r="H2437" i="8"/>
  <c r="G2437" i="8"/>
  <c r="I2436" i="8"/>
  <c r="H2436" i="8"/>
  <c r="G2436" i="8"/>
  <c r="I2435" i="8"/>
  <c r="H2435" i="8"/>
  <c r="G2435" i="8"/>
  <c r="I2434" i="8"/>
  <c r="H2434" i="8"/>
  <c r="G2434" i="8"/>
  <c r="I2433" i="8"/>
  <c r="H2433" i="8"/>
  <c r="G2433" i="8"/>
  <c r="I2432" i="8"/>
  <c r="H2432" i="8"/>
  <c r="G2432" i="8"/>
  <c r="I2431" i="8"/>
  <c r="H2431" i="8"/>
  <c r="G2431" i="8"/>
  <c r="I2430" i="8"/>
  <c r="H2430" i="8"/>
  <c r="G2430" i="8"/>
  <c r="I2429" i="8"/>
  <c r="H2429" i="8"/>
  <c r="G2429" i="8"/>
  <c r="I2428" i="8"/>
  <c r="H2428" i="8"/>
  <c r="G2428" i="8"/>
  <c r="I2427" i="8"/>
  <c r="H2427" i="8"/>
  <c r="G2427" i="8"/>
  <c r="I2426" i="8"/>
  <c r="H2426" i="8"/>
  <c r="G2426" i="8"/>
  <c r="I2425" i="8"/>
  <c r="H2425" i="8"/>
  <c r="G2425" i="8"/>
  <c r="I2424" i="8"/>
  <c r="H2424" i="8"/>
  <c r="G2424" i="8"/>
  <c r="I2423" i="8"/>
  <c r="H2423" i="8"/>
  <c r="G2423" i="8"/>
  <c r="I2422" i="8"/>
  <c r="H2422" i="8"/>
  <c r="G2422" i="8"/>
  <c r="I2421" i="8"/>
  <c r="H2421" i="8"/>
  <c r="G2421" i="8"/>
  <c r="I2420" i="8"/>
  <c r="H2420" i="8"/>
  <c r="G2420" i="8"/>
  <c r="I2419" i="8"/>
  <c r="H2419" i="8"/>
  <c r="G2419" i="8"/>
  <c r="I2418" i="8"/>
  <c r="H2418" i="8"/>
  <c r="G2418" i="8"/>
  <c r="I2417" i="8"/>
  <c r="H2417" i="8"/>
  <c r="G2417" i="8"/>
  <c r="I2416" i="8"/>
  <c r="H2416" i="8"/>
  <c r="G2416" i="8"/>
  <c r="I2415" i="8"/>
  <c r="H2415" i="8"/>
  <c r="G2415" i="8"/>
  <c r="I2414" i="8"/>
  <c r="H2414" i="8"/>
  <c r="G2414" i="8"/>
  <c r="I2413" i="8"/>
  <c r="H2413" i="8"/>
  <c r="G2413" i="8"/>
  <c r="I2412" i="8"/>
  <c r="H2412" i="8"/>
  <c r="G2412" i="8"/>
  <c r="I2411" i="8"/>
  <c r="H2411" i="8"/>
  <c r="G2411" i="8"/>
  <c r="I2410" i="8"/>
  <c r="H2410" i="8"/>
  <c r="G2410" i="8"/>
  <c r="I2409" i="8"/>
  <c r="H2409" i="8"/>
  <c r="G2409" i="8"/>
  <c r="I2408" i="8"/>
  <c r="H2408" i="8"/>
  <c r="G2408" i="8"/>
  <c r="I2407" i="8"/>
  <c r="H2407" i="8"/>
  <c r="G2407" i="8"/>
  <c r="I2406" i="8"/>
  <c r="H2406" i="8"/>
  <c r="G2406" i="8"/>
  <c r="I2405" i="8"/>
  <c r="H2405" i="8"/>
  <c r="G2405" i="8"/>
  <c r="I2404" i="8"/>
  <c r="H2404" i="8"/>
  <c r="G2404" i="8"/>
  <c r="I2403" i="8"/>
  <c r="H2403" i="8"/>
  <c r="G2403" i="8"/>
  <c r="I2402" i="8"/>
  <c r="H2402" i="8"/>
  <c r="G2402" i="8"/>
  <c r="I2401" i="8"/>
  <c r="H2401" i="8"/>
  <c r="G2401" i="8"/>
  <c r="I2400" i="8"/>
  <c r="H2400" i="8"/>
  <c r="G2400" i="8"/>
  <c r="I2399" i="8"/>
  <c r="H2399" i="8"/>
  <c r="G2399" i="8"/>
  <c r="I2398" i="8"/>
  <c r="H2398" i="8"/>
  <c r="G2398" i="8"/>
  <c r="I2397" i="8"/>
  <c r="H2397" i="8"/>
  <c r="G2397" i="8"/>
  <c r="I2396" i="8"/>
  <c r="H2396" i="8"/>
  <c r="G2396" i="8"/>
  <c r="I2395" i="8"/>
  <c r="H2395" i="8"/>
  <c r="G2395" i="8"/>
  <c r="I2394" i="8"/>
  <c r="H2394" i="8"/>
  <c r="G2394" i="8"/>
  <c r="I2393" i="8"/>
  <c r="H2393" i="8"/>
  <c r="G2393" i="8"/>
  <c r="I2392" i="8"/>
  <c r="H2392" i="8"/>
  <c r="G2392" i="8"/>
  <c r="I2391" i="8"/>
  <c r="H2391" i="8"/>
  <c r="G2391" i="8"/>
  <c r="I2390" i="8"/>
  <c r="H2390" i="8"/>
  <c r="G2390" i="8"/>
  <c r="I2389" i="8"/>
  <c r="H2389" i="8"/>
  <c r="G2389" i="8"/>
  <c r="I2388" i="8"/>
  <c r="H2388" i="8"/>
  <c r="G2388" i="8"/>
  <c r="I2387" i="8"/>
  <c r="H2387" i="8"/>
  <c r="G2387" i="8"/>
  <c r="I2386" i="8"/>
  <c r="H2386" i="8"/>
  <c r="G2386" i="8"/>
  <c r="I2385" i="8"/>
  <c r="H2385" i="8"/>
  <c r="G2385" i="8"/>
  <c r="I2384" i="8"/>
  <c r="H2384" i="8"/>
  <c r="G2384" i="8"/>
  <c r="I2383" i="8"/>
  <c r="H2383" i="8"/>
  <c r="G2383" i="8"/>
  <c r="I2382" i="8"/>
  <c r="H2382" i="8"/>
  <c r="G2382" i="8"/>
  <c r="I2381" i="8"/>
  <c r="H2381" i="8"/>
  <c r="G2381" i="8"/>
  <c r="I2380" i="8"/>
  <c r="H2380" i="8"/>
  <c r="G2380" i="8"/>
  <c r="I2379" i="8"/>
  <c r="H2379" i="8"/>
  <c r="G2379" i="8"/>
  <c r="I2378" i="8"/>
  <c r="H2378" i="8"/>
  <c r="G2378" i="8"/>
  <c r="I2377" i="8"/>
  <c r="H2377" i="8"/>
  <c r="G2377" i="8"/>
  <c r="I2376" i="8"/>
  <c r="H2376" i="8"/>
  <c r="G2376" i="8"/>
  <c r="I2375" i="8"/>
  <c r="H2375" i="8"/>
  <c r="G2375" i="8"/>
  <c r="I2374" i="8"/>
  <c r="H2374" i="8"/>
  <c r="G2374" i="8"/>
  <c r="I2373" i="8"/>
  <c r="H2373" i="8"/>
  <c r="G2373" i="8"/>
  <c r="I2372" i="8"/>
  <c r="H2372" i="8"/>
  <c r="G2372" i="8"/>
  <c r="I2371" i="8"/>
  <c r="H2371" i="8"/>
  <c r="G2371" i="8"/>
  <c r="I2370" i="8"/>
  <c r="H2370" i="8"/>
  <c r="G2370" i="8"/>
  <c r="I2369" i="8"/>
  <c r="H2369" i="8"/>
  <c r="G2369" i="8"/>
  <c r="I2368" i="8"/>
  <c r="H2368" i="8"/>
  <c r="G2368" i="8"/>
  <c r="I2367" i="8"/>
  <c r="H2367" i="8"/>
  <c r="G2367" i="8"/>
  <c r="I2366" i="8"/>
  <c r="H2366" i="8"/>
  <c r="G2366" i="8"/>
  <c r="I2365" i="8"/>
  <c r="H2365" i="8"/>
  <c r="G2365" i="8"/>
  <c r="I2364" i="8"/>
  <c r="H2364" i="8"/>
  <c r="G2364" i="8"/>
  <c r="I2363" i="8"/>
  <c r="H2363" i="8"/>
  <c r="G2363" i="8"/>
  <c r="I2362" i="8"/>
  <c r="H2362" i="8"/>
  <c r="G2362" i="8"/>
  <c r="I2361" i="8"/>
  <c r="H2361" i="8"/>
  <c r="G2361" i="8"/>
  <c r="I2360" i="8"/>
  <c r="H2360" i="8"/>
  <c r="G2360" i="8"/>
  <c r="I2359" i="8"/>
  <c r="H2359" i="8"/>
  <c r="G2359" i="8"/>
  <c r="I2358" i="8"/>
  <c r="H2358" i="8"/>
  <c r="G2358" i="8"/>
  <c r="I2357" i="8"/>
  <c r="H2357" i="8"/>
  <c r="G2357" i="8"/>
  <c r="I2356" i="8"/>
  <c r="H2356" i="8"/>
  <c r="G2356" i="8"/>
  <c r="I2355" i="8"/>
  <c r="H2355" i="8"/>
  <c r="G2355" i="8"/>
  <c r="I2354" i="8"/>
  <c r="H2354" i="8"/>
  <c r="G2354" i="8"/>
  <c r="I2353" i="8"/>
  <c r="H2353" i="8"/>
  <c r="G2353" i="8"/>
  <c r="I2352" i="8"/>
  <c r="H2352" i="8"/>
  <c r="G2352" i="8"/>
  <c r="I2351" i="8"/>
  <c r="H2351" i="8"/>
  <c r="G2351" i="8"/>
  <c r="I2350" i="8"/>
  <c r="H2350" i="8"/>
  <c r="G2350" i="8"/>
  <c r="I2349" i="8"/>
  <c r="H2349" i="8"/>
  <c r="G2349" i="8"/>
  <c r="I2348" i="8"/>
  <c r="H2348" i="8"/>
  <c r="G2348" i="8"/>
  <c r="I2347" i="8"/>
  <c r="H2347" i="8"/>
  <c r="G2347" i="8"/>
  <c r="I2346" i="8"/>
  <c r="H2346" i="8"/>
  <c r="G2346" i="8"/>
  <c r="I2345" i="8"/>
  <c r="H2345" i="8"/>
  <c r="G2345" i="8"/>
  <c r="I2344" i="8"/>
  <c r="H2344" i="8"/>
  <c r="G2344" i="8"/>
  <c r="I2343" i="8"/>
  <c r="H2343" i="8"/>
  <c r="G2343" i="8"/>
  <c r="I2342" i="8"/>
  <c r="H2342" i="8"/>
  <c r="G2342" i="8"/>
  <c r="I2341" i="8"/>
  <c r="H2341" i="8"/>
  <c r="G2341" i="8"/>
  <c r="I2340" i="8"/>
  <c r="H2340" i="8"/>
  <c r="G2340" i="8"/>
  <c r="I2339" i="8"/>
  <c r="H2339" i="8"/>
  <c r="G2339" i="8"/>
  <c r="I2338" i="8"/>
  <c r="H2338" i="8"/>
  <c r="G2338" i="8"/>
  <c r="I2337" i="8"/>
  <c r="H2337" i="8"/>
  <c r="G2337" i="8"/>
  <c r="I2336" i="8"/>
  <c r="H2336" i="8"/>
  <c r="G2336" i="8"/>
  <c r="I2335" i="8"/>
  <c r="H2335" i="8"/>
  <c r="G2335" i="8"/>
  <c r="I2334" i="8"/>
  <c r="H2334" i="8"/>
  <c r="G2334" i="8"/>
  <c r="I2333" i="8"/>
  <c r="H2333" i="8"/>
  <c r="G2333" i="8"/>
  <c r="I2332" i="8"/>
  <c r="H2332" i="8"/>
  <c r="G2332" i="8"/>
  <c r="I2331" i="8"/>
  <c r="H2331" i="8"/>
  <c r="G2331" i="8"/>
  <c r="I2330" i="8"/>
  <c r="H2330" i="8"/>
  <c r="G2330" i="8"/>
  <c r="I2329" i="8"/>
  <c r="H2329" i="8"/>
  <c r="G2329" i="8"/>
  <c r="I2328" i="8"/>
  <c r="H2328" i="8"/>
  <c r="G2328" i="8"/>
  <c r="I2327" i="8"/>
  <c r="H2327" i="8"/>
  <c r="G2327" i="8"/>
  <c r="I2326" i="8"/>
  <c r="H2326" i="8"/>
  <c r="G2326" i="8"/>
  <c r="I2325" i="8"/>
  <c r="H2325" i="8"/>
  <c r="G2325" i="8"/>
  <c r="I2324" i="8"/>
  <c r="H2324" i="8"/>
  <c r="G2324" i="8"/>
  <c r="I2323" i="8"/>
  <c r="H2323" i="8"/>
  <c r="G2323" i="8"/>
  <c r="I2322" i="8"/>
  <c r="H2322" i="8"/>
  <c r="G2322" i="8"/>
  <c r="I2321" i="8"/>
  <c r="H2321" i="8"/>
  <c r="G2321" i="8"/>
  <c r="I2320" i="8"/>
  <c r="H2320" i="8"/>
  <c r="G2320" i="8"/>
  <c r="I2319" i="8"/>
  <c r="H2319" i="8"/>
  <c r="G2319" i="8"/>
  <c r="I2318" i="8"/>
  <c r="H2318" i="8"/>
  <c r="G2318" i="8"/>
  <c r="I2317" i="8"/>
  <c r="H2317" i="8"/>
  <c r="G2317" i="8"/>
  <c r="I2316" i="8"/>
  <c r="H2316" i="8"/>
  <c r="G2316" i="8"/>
  <c r="I2315" i="8"/>
  <c r="H2315" i="8"/>
  <c r="G2315" i="8"/>
  <c r="I2314" i="8"/>
  <c r="H2314" i="8"/>
  <c r="G2314" i="8"/>
  <c r="I2313" i="8"/>
  <c r="H2313" i="8"/>
  <c r="G2313" i="8"/>
  <c r="I2312" i="8"/>
  <c r="H2312" i="8"/>
  <c r="G2312" i="8"/>
  <c r="I2311" i="8"/>
  <c r="H2311" i="8"/>
  <c r="G2311" i="8"/>
  <c r="I2310" i="8"/>
  <c r="H2310" i="8"/>
  <c r="G2310" i="8"/>
  <c r="I2309" i="8"/>
  <c r="H2309" i="8"/>
  <c r="G2309" i="8"/>
  <c r="I2308" i="8"/>
  <c r="H2308" i="8"/>
  <c r="G2308" i="8"/>
  <c r="I2307" i="8"/>
  <c r="H2307" i="8"/>
  <c r="G2307" i="8"/>
  <c r="I2306" i="8"/>
  <c r="H2306" i="8"/>
  <c r="G2306" i="8"/>
  <c r="I2305" i="8"/>
  <c r="H2305" i="8"/>
  <c r="G2305" i="8"/>
  <c r="I2304" i="8"/>
  <c r="H2304" i="8"/>
  <c r="G2304" i="8"/>
  <c r="I2303" i="8"/>
  <c r="H2303" i="8"/>
  <c r="G2303" i="8"/>
  <c r="I2302" i="8"/>
  <c r="H2302" i="8"/>
  <c r="G2302" i="8"/>
  <c r="I2301" i="8"/>
  <c r="H2301" i="8"/>
  <c r="G2301" i="8"/>
  <c r="I2300" i="8"/>
  <c r="H2300" i="8"/>
  <c r="G2300" i="8"/>
  <c r="I2299" i="8"/>
  <c r="H2299" i="8"/>
  <c r="G2299" i="8"/>
  <c r="I2298" i="8"/>
  <c r="H2298" i="8"/>
  <c r="G2298" i="8"/>
  <c r="I2297" i="8"/>
  <c r="H2297" i="8"/>
  <c r="G2297" i="8"/>
  <c r="I2296" i="8"/>
  <c r="H2296" i="8"/>
  <c r="G2296" i="8"/>
  <c r="I2295" i="8"/>
  <c r="H2295" i="8"/>
  <c r="G2295" i="8"/>
  <c r="I2294" i="8"/>
  <c r="H2294" i="8"/>
  <c r="G2294" i="8"/>
  <c r="I2293" i="8"/>
  <c r="H2293" i="8"/>
  <c r="G2293" i="8"/>
  <c r="I2292" i="8"/>
  <c r="H2292" i="8"/>
  <c r="G2292" i="8"/>
  <c r="I2291" i="8"/>
  <c r="H2291" i="8"/>
  <c r="G2291" i="8"/>
  <c r="I2290" i="8"/>
  <c r="H2290" i="8"/>
  <c r="G2290" i="8"/>
  <c r="I2289" i="8"/>
  <c r="H2289" i="8"/>
  <c r="G2289" i="8"/>
  <c r="I2288" i="8"/>
  <c r="H2288" i="8"/>
  <c r="G2288" i="8"/>
  <c r="I2287" i="8"/>
  <c r="H2287" i="8"/>
  <c r="G2287" i="8"/>
  <c r="I2286" i="8"/>
  <c r="H2286" i="8"/>
  <c r="G2286" i="8"/>
  <c r="I2285" i="8"/>
  <c r="H2285" i="8"/>
  <c r="G2285" i="8"/>
  <c r="I2284" i="8"/>
  <c r="H2284" i="8"/>
  <c r="G2284" i="8"/>
  <c r="I2283" i="8"/>
  <c r="H2283" i="8"/>
  <c r="G2283" i="8"/>
  <c r="I2282" i="8"/>
  <c r="H2282" i="8"/>
  <c r="G2282" i="8"/>
  <c r="I2281" i="8"/>
  <c r="H2281" i="8"/>
  <c r="G2281" i="8"/>
  <c r="I2280" i="8"/>
  <c r="H2280" i="8"/>
  <c r="G2280" i="8"/>
  <c r="I2279" i="8"/>
  <c r="H2279" i="8"/>
  <c r="G2279" i="8"/>
  <c r="I2278" i="8"/>
  <c r="H2278" i="8"/>
  <c r="G2278" i="8"/>
  <c r="I2277" i="8"/>
  <c r="H2277" i="8"/>
  <c r="G2277" i="8"/>
  <c r="I2276" i="8"/>
  <c r="H2276" i="8"/>
  <c r="G2276" i="8"/>
  <c r="I2275" i="8"/>
  <c r="H2275" i="8"/>
  <c r="G2275" i="8"/>
  <c r="I2274" i="8"/>
  <c r="H2274" i="8"/>
  <c r="G2274" i="8"/>
  <c r="I2273" i="8"/>
  <c r="H2273" i="8"/>
  <c r="G2273" i="8"/>
  <c r="I2272" i="8"/>
  <c r="H2272" i="8"/>
  <c r="G2272" i="8"/>
  <c r="I2271" i="8"/>
  <c r="H2271" i="8"/>
  <c r="G2271" i="8"/>
  <c r="I2270" i="8"/>
  <c r="H2270" i="8"/>
  <c r="G2270" i="8"/>
  <c r="I2269" i="8"/>
  <c r="H2269" i="8"/>
  <c r="G2269" i="8"/>
  <c r="I2268" i="8"/>
  <c r="H2268" i="8"/>
  <c r="G2268" i="8"/>
  <c r="I2267" i="8"/>
  <c r="H2267" i="8"/>
  <c r="G2267" i="8"/>
  <c r="I2266" i="8"/>
  <c r="H2266" i="8"/>
  <c r="G2266" i="8"/>
  <c r="I2265" i="8"/>
  <c r="H2265" i="8"/>
  <c r="G2265" i="8"/>
  <c r="I2264" i="8"/>
  <c r="H2264" i="8"/>
  <c r="G2264" i="8"/>
  <c r="I2263" i="8"/>
  <c r="H2263" i="8"/>
  <c r="G2263" i="8"/>
  <c r="I2262" i="8"/>
  <c r="H2262" i="8"/>
  <c r="G2262" i="8"/>
  <c r="I2261" i="8"/>
  <c r="H2261" i="8"/>
  <c r="G2261" i="8"/>
  <c r="I2260" i="8"/>
  <c r="H2260" i="8"/>
  <c r="G2260" i="8"/>
  <c r="I2259" i="8"/>
  <c r="H2259" i="8"/>
  <c r="G2259" i="8"/>
  <c r="I2258" i="8"/>
  <c r="H2258" i="8"/>
  <c r="G2258" i="8"/>
  <c r="I2257" i="8"/>
  <c r="H2257" i="8"/>
  <c r="G2257" i="8"/>
  <c r="I2256" i="8"/>
  <c r="H2256" i="8"/>
  <c r="G2256" i="8"/>
  <c r="I2255" i="8"/>
  <c r="H2255" i="8"/>
  <c r="G2255" i="8"/>
  <c r="I2254" i="8"/>
  <c r="H2254" i="8"/>
  <c r="G2254" i="8"/>
  <c r="I2253" i="8"/>
  <c r="H2253" i="8"/>
  <c r="G2253" i="8"/>
  <c r="I2252" i="8"/>
  <c r="H2252" i="8"/>
  <c r="G2252" i="8"/>
  <c r="I2251" i="8"/>
  <c r="H2251" i="8"/>
  <c r="G2251" i="8"/>
  <c r="I2250" i="8"/>
  <c r="H2250" i="8"/>
  <c r="G2250" i="8"/>
  <c r="I2249" i="8"/>
  <c r="H2249" i="8"/>
  <c r="G2249" i="8"/>
  <c r="I2248" i="8"/>
  <c r="H2248" i="8"/>
  <c r="G2248" i="8"/>
  <c r="I2247" i="8"/>
  <c r="H2247" i="8"/>
  <c r="G2247" i="8"/>
  <c r="I2246" i="8"/>
  <c r="H2246" i="8"/>
  <c r="G2246" i="8"/>
  <c r="I2245" i="8"/>
  <c r="H2245" i="8"/>
  <c r="G2245" i="8"/>
  <c r="I2244" i="8"/>
  <c r="H2244" i="8"/>
  <c r="G2244" i="8"/>
  <c r="I2243" i="8"/>
  <c r="H2243" i="8"/>
  <c r="G2243" i="8"/>
  <c r="I2242" i="8"/>
  <c r="H2242" i="8"/>
  <c r="G2242" i="8"/>
  <c r="I2241" i="8"/>
  <c r="H2241" i="8"/>
  <c r="G2241" i="8"/>
  <c r="I2240" i="8"/>
  <c r="H2240" i="8"/>
  <c r="G2240" i="8"/>
  <c r="I2239" i="8"/>
  <c r="H2239" i="8"/>
  <c r="G2239" i="8"/>
  <c r="I2238" i="8"/>
  <c r="H2238" i="8"/>
  <c r="G2238" i="8"/>
  <c r="I2237" i="8"/>
  <c r="H2237" i="8"/>
  <c r="G2237" i="8"/>
  <c r="I2236" i="8"/>
  <c r="H2236" i="8"/>
  <c r="G2236" i="8"/>
  <c r="I2235" i="8"/>
  <c r="H2235" i="8"/>
  <c r="G2235" i="8"/>
  <c r="I2234" i="8"/>
  <c r="H2234" i="8"/>
  <c r="G2234" i="8"/>
  <c r="I2233" i="8"/>
  <c r="H2233" i="8"/>
  <c r="G2233" i="8"/>
  <c r="I2232" i="8"/>
  <c r="H2232" i="8"/>
  <c r="G2232" i="8"/>
  <c r="I2231" i="8"/>
  <c r="H2231" i="8"/>
  <c r="G2231" i="8"/>
  <c r="I2230" i="8"/>
  <c r="H2230" i="8"/>
  <c r="G2230" i="8"/>
  <c r="I2229" i="8"/>
  <c r="H2229" i="8"/>
  <c r="G2229" i="8"/>
  <c r="I2228" i="8"/>
  <c r="H2228" i="8"/>
  <c r="G2228" i="8"/>
  <c r="I2227" i="8"/>
  <c r="H2227" i="8"/>
  <c r="G2227" i="8"/>
  <c r="I2226" i="8"/>
  <c r="H2226" i="8"/>
  <c r="G2226" i="8"/>
  <c r="I2225" i="8"/>
  <c r="H2225" i="8"/>
  <c r="G2225" i="8"/>
  <c r="I2224" i="8"/>
  <c r="H2224" i="8"/>
  <c r="G2224" i="8"/>
  <c r="I2223" i="8"/>
  <c r="H2223" i="8"/>
  <c r="G2223" i="8"/>
  <c r="I2222" i="8"/>
  <c r="H2222" i="8"/>
  <c r="G2222" i="8"/>
  <c r="I2221" i="8"/>
  <c r="H2221" i="8"/>
  <c r="G2221" i="8"/>
  <c r="I2220" i="8"/>
  <c r="H2220" i="8"/>
  <c r="G2220" i="8"/>
  <c r="I2219" i="8"/>
  <c r="H2219" i="8"/>
  <c r="G2219" i="8"/>
  <c r="I2218" i="8"/>
  <c r="H2218" i="8"/>
  <c r="G2218" i="8"/>
  <c r="I2217" i="8"/>
  <c r="H2217" i="8"/>
  <c r="G2217" i="8"/>
  <c r="I2216" i="8"/>
  <c r="H2216" i="8"/>
  <c r="G2216" i="8"/>
  <c r="I2215" i="8"/>
  <c r="H2215" i="8"/>
  <c r="G2215" i="8"/>
  <c r="I2214" i="8"/>
  <c r="H2214" i="8"/>
  <c r="G2214" i="8"/>
  <c r="I2213" i="8"/>
  <c r="H2213" i="8"/>
  <c r="G2213" i="8"/>
  <c r="I2212" i="8"/>
  <c r="H2212" i="8"/>
  <c r="G2212" i="8"/>
  <c r="I2211" i="8"/>
  <c r="H2211" i="8"/>
  <c r="G2211" i="8"/>
  <c r="I2210" i="8"/>
  <c r="H2210" i="8"/>
  <c r="G2210" i="8"/>
  <c r="I2209" i="8"/>
  <c r="H2209" i="8"/>
  <c r="G2209" i="8"/>
  <c r="I2208" i="8"/>
  <c r="H2208" i="8"/>
  <c r="G2208" i="8"/>
  <c r="I2207" i="8"/>
  <c r="H2207" i="8"/>
  <c r="G2207" i="8"/>
  <c r="I2206" i="8"/>
  <c r="H2206" i="8"/>
  <c r="G2206" i="8"/>
  <c r="I2205" i="8"/>
  <c r="H2205" i="8"/>
  <c r="G2205" i="8"/>
  <c r="I2204" i="8"/>
  <c r="H2204" i="8"/>
  <c r="G2204" i="8"/>
  <c r="I2203" i="8"/>
  <c r="H2203" i="8"/>
  <c r="G2203" i="8"/>
  <c r="I2202" i="8"/>
  <c r="H2202" i="8"/>
  <c r="G2202" i="8"/>
  <c r="I2201" i="8"/>
  <c r="H2201" i="8"/>
  <c r="G2201" i="8"/>
  <c r="I2200" i="8"/>
  <c r="H2200" i="8"/>
  <c r="G2200" i="8"/>
  <c r="I2199" i="8"/>
  <c r="H2199" i="8"/>
  <c r="G2199" i="8"/>
  <c r="I2198" i="8"/>
  <c r="H2198" i="8"/>
  <c r="G2198" i="8"/>
  <c r="I2197" i="8"/>
  <c r="H2197" i="8"/>
  <c r="G2197" i="8"/>
  <c r="I2196" i="8"/>
  <c r="H2196" i="8"/>
  <c r="G2196" i="8"/>
  <c r="I2195" i="8"/>
  <c r="H2195" i="8"/>
  <c r="G2195" i="8"/>
  <c r="I2194" i="8"/>
  <c r="H2194" i="8"/>
  <c r="G2194" i="8"/>
  <c r="I2193" i="8"/>
  <c r="H2193" i="8"/>
  <c r="G2193" i="8"/>
  <c r="I2192" i="8"/>
  <c r="H2192" i="8"/>
  <c r="G2192" i="8"/>
  <c r="I2191" i="8"/>
  <c r="H2191" i="8"/>
  <c r="G2191" i="8"/>
  <c r="I2190" i="8"/>
  <c r="H2190" i="8"/>
  <c r="G2190" i="8"/>
  <c r="I2189" i="8"/>
  <c r="H2189" i="8"/>
  <c r="G2189" i="8"/>
  <c r="I2188" i="8"/>
  <c r="H2188" i="8"/>
  <c r="G2188" i="8"/>
  <c r="I2187" i="8"/>
  <c r="H2187" i="8"/>
  <c r="G2187" i="8"/>
  <c r="I2186" i="8"/>
  <c r="H2186" i="8"/>
  <c r="G2186" i="8"/>
  <c r="I2185" i="8"/>
  <c r="H2185" i="8"/>
  <c r="G2185" i="8"/>
  <c r="I2184" i="8"/>
  <c r="H2184" i="8"/>
  <c r="G2184" i="8"/>
  <c r="I2183" i="8"/>
  <c r="H2183" i="8"/>
  <c r="G2183" i="8"/>
  <c r="I2182" i="8"/>
  <c r="H2182" i="8"/>
  <c r="G2182" i="8"/>
  <c r="I2181" i="8"/>
  <c r="H2181" i="8"/>
  <c r="G2181" i="8"/>
  <c r="I2180" i="8"/>
  <c r="H2180" i="8"/>
  <c r="G2180" i="8"/>
  <c r="I2179" i="8"/>
  <c r="H2179" i="8"/>
  <c r="G2179" i="8"/>
  <c r="I2178" i="8"/>
  <c r="H2178" i="8"/>
  <c r="G2178" i="8"/>
  <c r="I2177" i="8"/>
  <c r="H2177" i="8"/>
  <c r="G2177" i="8"/>
  <c r="I2176" i="8"/>
  <c r="H2176" i="8"/>
  <c r="G2176" i="8"/>
  <c r="I2175" i="8"/>
  <c r="H2175" i="8"/>
  <c r="G2175" i="8"/>
  <c r="I2174" i="8"/>
  <c r="H2174" i="8"/>
  <c r="G2174" i="8"/>
  <c r="I2173" i="8"/>
  <c r="H2173" i="8"/>
  <c r="G2173" i="8"/>
  <c r="I2172" i="8"/>
  <c r="H2172" i="8"/>
  <c r="G2172" i="8"/>
  <c r="I2171" i="8"/>
  <c r="H2171" i="8"/>
  <c r="G2171" i="8"/>
  <c r="I2170" i="8"/>
  <c r="H2170" i="8"/>
  <c r="G2170" i="8"/>
  <c r="I2169" i="8"/>
  <c r="H2169" i="8"/>
  <c r="G2169" i="8"/>
  <c r="I2168" i="8"/>
  <c r="H2168" i="8"/>
  <c r="G2168" i="8"/>
  <c r="I2167" i="8"/>
  <c r="H2167" i="8"/>
  <c r="G2167" i="8"/>
  <c r="I2166" i="8"/>
  <c r="H2166" i="8"/>
  <c r="G2166" i="8"/>
  <c r="I2165" i="8"/>
  <c r="H2165" i="8"/>
  <c r="G2165" i="8"/>
  <c r="I2164" i="8"/>
  <c r="H2164" i="8"/>
  <c r="G2164" i="8"/>
  <c r="I2163" i="8"/>
  <c r="H2163" i="8"/>
  <c r="G2163" i="8"/>
  <c r="I2162" i="8"/>
  <c r="H2162" i="8"/>
  <c r="G2162" i="8"/>
  <c r="I2161" i="8"/>
  <c r="H2161" i="8"/>
  <c r="G2161" i="8"/>
  <c r="I2160" i="8"/>
  <c r="H2160" i="8"/>
  <c r="G2160" i="8"/>
  <c r="I2159" i="8"/>
  <c r="H2159" i="8"/>
  <c r="G2159" i="8"/>
  <c r="I2158" i="8"/>
  <c r="H2158" i="8"/>
  <c r="G2158" i="8"/>
  <c r="I2157" i="8"/>
  <c r="H2157" i="8"/>
  <c r="G2157" i="8"/>
  <c r="I2156" i="8"/>
  <c r="H2156" i="8"/>
  <c r="G2156" i="8"/>
  <c r="I2155" i="8"/>
  <c r="H2155" i="8"/>
  <c r="G2155" i="8"/>
  <c r="I2154" i="8"/>
  <c r="H2154" i="8"/>
  <c r="G2154" i="8"/>
  <c r="I2153" i="8"/>
  <c r="H2153" i="8"/>
  <c r="G2153" i="8"/>
  <c r="I2152" i="8"/>
  <c r="H2152" i="8"/>
  <c r="G2152" i="8"/>
  <c r="I2151" i="8"/>
  <c r="H2151" i="8"/>
  <c r="G2151" i="8"/>
  <c r="I2150" i="8"/>
  <c r="H2150" i="8"/>
  <c r="G2150" i="8"/>
  <c r="I2149" i="8"/>
  <c r="H2149" i="8"/>
  <c r="G2149" i="8"/>
  <c r="I2148" i="8"/>
  <c r="H2148" i="8"/>
  <c r="G2148" i="8"/>
  <c r="I2147" i="8"/>
  <c r="H2147" i="8"/>
  <c r="G2147" i="8"/>
  <c r="I2146" i="8"/>
  <c r="H2146" i="8"/>
  <c r="G2146" i="8"/>
  <c r="I2145" i="8"/>
  <c r="H2145" i="8"/>
  <c r="G2145" i="8"/>
  <c r="I2144" i="8"/>
  <c r="H2144" i="8"/>
  <c r="G2144" i="8"/>
  <c r="I2143" i="8"/>
  <c r="H2143" i="8"/>
  <c r="G2143" i="8"/>
  <c r="I2142" i="8"/>
  <c r="H2142" i="8"/>
  <c r="G2142" i="8"/>
  <c r="I2141" i="8"/>
  <c r="H2141" i="8"/>
  <c r="G2141" i="8"/>
  <c r="I2140" i="8"/>
  <c r="H2140" i="8"/>
  <c r="G2140" i="8"/>
  <c r="I2139" i="8"/>
  <c r="H2139" i="8"/>
  <c r="G2139" i="8"/>
  <c r="I2138" i="8"/>
  <c r="H2138" i="8"/>
  <c r="G2138" i="8"/>
  <c r="I2137" i="8"/>
  <c r="H2137" i="8"/>
  <c r="G2137" i="8"/>
  <c r="I2136" i="8"/>
  <c r="H2136" i="8"/>
  <c r="G2136" i="8"/>
  <c r="I2135" i="8"/>
  <c r="H2135" i="8"/>
  <c r="G2135" i="8"/>
  <c r="I2134" i="8"/>
  <c r="H2134" i="8"/>
  <c r="G2134" i="8"/>
  <c r="I2133" i="8"/>
  <c r="H2133" i="8"/>
  <c r="G2133" i="8"/>
  <c r="I2132" i="8"/>
  <c r="H2132" i="8"/>
  <c r="G2132" i="8"/>
  <c r="I2131" i="8"/>
  <c r="H2131" i="8"/>
  <c r="G2131" i="8"/>
  <c r="I2130" i="8"/>
  <c r="H2130" i="8"/>
  <c r="G2130" i="8"/>
  <c r="I2129" i="8"/>
  <c r="H2129" i="8"/>
  <c r="G2129" i="8"/>
  <c r="I2128" i="8"/>
  <c r="H2128" i="8"/>
  <c r="G2128" i="8"/>
  <c r="I2127" i="8"/>
  <c r="H2127" i="8"/>
  <c r="G2127" i="8"/>
  <c r="I2126" i="8"/>
  <c r="H2126" i="8"/>
  <c r="G2126" i="8"/>
  <c r="I2125" i="8"/>
  <c r="H2125" i="8"/>
  <c r="G2125" i="8"/>
  <c r="I2124" i="8"/>
  <c r="H2124" i="8"/>
  <c r="G2124" i="8"/>
  <c r="I2123" i="8"/>
  <c r="H2123" i="8"/>
  <c r="G2123" i="8"/>
  <c r="I2122" i="8"/>
  <c r="H2122" i="8"/>
  <c r="G2122" i="8"/>
  <c r="I2121" i="8"/>
  <c r="H2121" i="8"/>
  <c r="G2121" i="8"/>
  <c r="I2120" i="8"/>
  <c r="H2120" i="8"/>
  <c r="G2120" i="8"/>
  <c r="I2119" i="8"/>
  <c r="H2119" i="8"/>
  <c r="G2119" i="8"/>
  <c r="I2118" i="8"/>
  <c r="H2118" i="8"/>
  <c r="G2118" i="8"/>
  <c r="I2117" i="8"/>
  <c r="H2117" i="8"/>
  <c r="G2117" i="8"/>
  <c r="I2116" i="8"/>
  <c r="H2116" i="8"/>
  <c r="G2116" i="8"/>
  <c r="I2115" i="8"/>
  <c r="H2115" i="8"/>
  <c r="G2115" i="8"/>
  <c r="I2114" i="8"/>
  <c r="H2114" i="8"/>
  <c r="G2114" i="8"/>
  <c r="I2113" i="8"/>
  <c r="H2113" i="8"/>
  <c r="G2113" i="8"/>
  <c r="I2112" i="8"/>
  <c r="H2112" i="8"/>
  <c r="G2112" i="8"/>
  <c r="I2111" i="8"/>
  <c r="H2111" i="8"/>
  <c r="G2111" i="8"/>
  <c r="I2110" i="8"/>
  <c r="H2110" i="8"/>
  <c r="G2110" i="8"/>
  <c r="I2109" i="8"/>
  <c r="H2109" i="8"/>
  <c r="G2109" i="8"/>
  <c r="I2108" i="8"/>
  <c r="H2108" i="8"/>
  <c r="G2108" i="8"/>
  <c r="I2107" i="8"/>
  <c r="H2107" i="8"/>
  <c r="G2107" i="8"/>
  <c r="I2106" i="8"/>
  <c r="H2106" i="8"/>
  <c r="G2106" i="8"/>
  <c r="I2105" i="8"/>
  <c r="H2105" i="8"/>
  <c r="G2105" i="8"/>
  <c r="I2104" i="8"/>
  <c r="H2104" i="8"/>
  <c r="G2104" i="8"/>
  <c r="I2103" i="8"/>
  <c r="H2103" i="8"/>
  <c r="G2103" i="8"/>
  <c r="I2102" i="8"/>
  <c r="H2102" i="8"/>
  <c r="G2102" i="8"/>
  <c r="I2101" i="8"/>
  <c r="H2101" i="8"/>
  <c r="G2101" i="8"/>
  <c r="I2100" i="8"/>
  <c r="H2100" i="8"/>
  <c r="G2100" i="8"/>
  <c r="I2099" i="8"/>
  <c r="H2099" i="8"/>
  <c r="G2099" i="8"/>
  <c r="I2098" i="8"/>
  <c r="H2098" i="8"/>
  <c r="G2098" i="8"/>
  <c r="I2097" i="8"/>
  <c r="H2097" i="8"/>
  <c r="G2097" i="8"/>
  <c r="I2096" i="8"/>
  <c r="H2096" i="8"/>
  <c r="G2096" i="8"/>
  <c r="I2095" i="8"/>
  <c r="H2095" i="8"/>
  <c r="G2095" i="8"/>
  <c r="I2094" i="8"/>
  <c r="H2094" i="8"/>
  <c r="G2094" i="8"/>
  <c r="I2093" i="8"/>
  <c r="H2093" i="8"/>
  <c r="G2093" i="8"/>
  <c r="I2092" i="8"/>
  <c r="H2092" i="8"/>
  <c r="G2092" i="8"/>
  <c r="I2091" i="8"/>
  <c r="H2091" i="8"/>
  <c r="G2091" i="8"/>
  <c r="I2090" i="8"/>
  <c r="H2090" i="8"/>
  <c r="G2090" i="8"/>
  <c r="I2089" i="8"/>
  <c r="H2089" i="8"/>
  <c r="G2089" i="8"/>
  <c r="I2088" i="8"/>
  <c r="H2088" i="8"/>
  <c r="G2088" i="8"/>
  <c r="I2087" i="8"/>
  <c r="H2087" i="8"/>
  <c r="G2087" i="8"/>
  <c r="I2086" i="8"/>
  <c r="H2086" i="8"/>
  <c r="G2086" i="8"/>
  <c r="I2085" i="8"/>
  <c r="H2085" i="8"/>
  <c r="G2085" i="8"/>
  <c r="I2084" i="8"/>
  <c r="H2084" i="8"/>
  <c r="G2084" i="8"/>
  <c r="I2083" i="8"/>
  <c r="H2083" i="8"/>
  <c r="G2083" i="8"/>
  <c r="I2082" i="8"/>
  <c r="H2082" i="8"/>
  <c r="G2082" i="8"/>
  <c r="I2081" i="8"/>
  <c r="H2081" i="8"/>
  <c r="G2081" i="8"/>
  <c r="I2080" i="8"/>
  <c r="H2080" i="8"/>
  <c r="G2080" i="8"/>
  <c r="I2079" i="8"/>
  <c r="H2079" i="8"/>
  <c r="G2079" i="8"/>
  <c r="I2078" i="8"/>
  <c r="H2078" i="8"/>
  <c r="G2078" i="8"/>
  <c r="I2077" i="8"/>
  <c r="H2077" i="8"/>
  <c r="G2077" i="8"/>
  <c r="I2076" i="8"/>
  <c r="H2076" i="8"/>
  <c r="G2076" i="8"/>
  <c r="I2075" i="8"/>
  <c r="H2075" i="8"/>
  <c r="G2075" i="8"/>
  <c r="I2074" i="8"/>
  <c r="H2074" i="8"/>
  <c r="G2074" i="8"/>
  <c r="I2073" i="8"/>
  <c r="H2073" i="8"/>
  <c r="G2073" i="8"/>
  <c r="I2072" i="8"/>
  <c r="H2072" i="8"/>
  <c r="G2072" i="8"/>
  <c r="I2071" i="8"/>
  <c r="H2071" i="8"/>
  <c r="G2071" i="8"/>
  <c r="I2070" i="8"/>
  <c r="H2070" i="8"/>
  <c r="G2070" i="8"/>
  <c r="I2069" i="8"/>
  <c r="H2069" i="8"/>
  <c r="G2069" i="8"/>
  <c r="I2068" i="8"/>
  <c r="H2068" i="8"/>
  <c r="G2068" i="8"/>
  <c r="I2067" i="8"/>
  <c r="H2067" i="8"/>
  <c r="G2067" i="8"/>
  <c r="I2066" i="8"/>
  <c r="H2066" i="8"/>
  <c r="G2066" i="8"/>
  <c r="I2065" i="8"/>
  <c r="H2065" i="8"/>
  <c r="G2065" i="8"/>
  <c r="I2064" i="8"/>
  <c r="H2064" i="8"/>
  <c r="G2064" i="8"/>
  <c r="I2063" i="8"/>
  <c r="H2063" i="8"/>
  <c r="G2063" i="8"/>
  <c r="I2062" i="8"/>
  <c r="H2062" i="8"/>
  <c r="G2062" i="8"/>
  <c r="I2061" i="8"/>
  <c r="H2061" i="8"/>
  <c r="G2061" i="8"/>
  <c r="I2060" i="8"/>
  <c r="H2060" i="8"/>
  <c r="G2060" i="8"/>
  <c r="I2059" i="8"/>
  <c r="H2059" i="8"/>
  <c r="G2059" i="8"/>
  <c r="I2058" i="8"/>
  <c r="H2058" i="8"/>
  <c r="G2058" i="8"/>
  <c r="I2057" i="8"/>
  <c r="H2057" i="8"/>
  <c r="G2057" i="8"/>
  <c r="I2056" i="8"/>
  <c r="H2056" i="8"/>
  <c r="G2056" i="8"/>
  <c r="I2055" i="8"/>
  <c r="H2055" i="8"/>
  <c r="G2055" i="8"/>
  <c r="I2054" i="8"/>
  <c r="H2054" i="8"/>
  <c r="G2054" i="8"/>
  <c r="I2053" i="8"/>
  <c r="H2053" i="8"/>
  <c r="G2053" i="8"/>
  <c r="I2052" i="8"/>
  <c r="H2052" i="8"/>
  <c r="G2052" i="8"/>
  <c r="I2051" i="8"/>
  <c r="H2051" i="8"/>
  <c r="G2051" i="8"/>
  <c r="I2050" i="8"/>
  <c r="H2050" i="8"/>
  <c r="G2050" i="8"/>
  <c r="I2049" i="8"/>
  <c r="H2049" i="8"/>
  <c r="G2049" i="8"/>
  <c r="I2048" i="8"/>
  <c r="H2048" i="8"/>
  <c r="G2048" i="8"/>
  <c r="I2047" i="8"/>
  <c r="H2047" i="8"/>
  <c r="G2047" i="8"/>
  <c r="I2046" i="8"/>
  <c r="H2046" i="8"/>
  <c r="G2046" i="8"/>
  <c r="I2045" i="8"/>
  <c r="H2045" i="8"/>
  <c r="G2045" i="8"/>
  <c r="I2044" i="8"/>
  <c r="H2044" i="8"/>
  <c r="G2044" i="8"/>
  <c r="I2043" i="8"/>
  <c r="H2043" i="8"/>
  <c r="G2043" i="8"/>
  <c r="I2042" i="8"/>
  <c r="H2042" i="8"/>
  <c r="G2042" i="8"/>
  <c r="I2041" i="8"/>
  <c r="H2041" i="8"/>
  <c r="G2041" i="8"/>
  <c r="I2040" i="8"/>
  <c r="H2040" i="8"/>
  <c r="G2040" i="8"/>
  <c r="I2039" i="8"/>
  <c r="H2039" i="8"/>
  <c r="G2039" i="8"/>
  <c r="I2038" i="8"/>
  <c r="H2038" i="8"/>
  <c r="G2038" i="8"/>
  <c r="I2037" i="8"/>
  <c r="H2037" i="8"/>
  <c r="G2037" i="8"/>
  <c r="I2036" i="8"/>
  <c r="H2036" i="8"/>
  <c r="G2036" i="8"/>
  <c r="I2035" i="8"/>
  <c r="H2035" i="8"/>
  <c r="G2035" i="8"/>
  <c r="I2034" i="8"/>
  <c r="H2034" i="8"/>
  <c r="G2034" i="8"/>
  <c r="I2033" i="8"/>
  <c r="H2033" i="8"/>
  <c r="G2033" i="8"/>
  <c r="I2032" i="8"/>
  <c r="H2032" i="8"/>
  <c r="G2032" i="8"/>
  <c r="I2031" i="8"/>
  <c r="H2031" i="8"/>
  <c r="G2031" i="8"/>
  <c r="I2030" i="8"/>
  <c r="H2030" i="8"/>
  <c r="G2030" i="8"/>
  <c r="I2029" i="8"/>
  <c r="H2029" i="8"/>
  <c r="G2029" i="8"/>
  <c r="I2028" i="8"/>
  <c r="H2028" i="8"/>
  <c r="G2028" i="8"/>
  <c r="I2027" i="8"/>
  <c r="H2027" i="8"/>
  <c r="G2027" i="8"/>
  <c r="I2026" i="8"/>
  <c r="H2026" i="8"/>
  <c r="G2026" i="8"/>
  <c r="I2025" i="8"/>
  <c r="H2025" i="8"/>
  <c r="G2025" i="8"/>
  <c r="I2024" i="8"/>
  <c r="H2024" i="8"/>
  <c r="G2024" i="8"/>
  <c r="I2023" i="8"/>
  <c r="H2023" i="8"/>
  <c r="G2023" i="8"/>
  <c r="I2022" i="8"/>
  <c r="H2022" i="8"/>
  <c r="G2022" i="8"/>
  <c r="I2021" i="8"/>
  <c r="H2021" i="8"/>
  <c r="G2021" i="8"/>
  <c r="I2020" i="8"/>
  <c r="H2020" i="8"/>
  <c r="G2020" i="8"/>
  <c r="I2019" i="8"/>
  <c r="H2019" i="8"/>
  <c r="G2019" i="8"/>
  <c r="I2018" i="8"/>
  <c r="H2018" i="8"/>
  <c r="G2018" i="8"/>
  <c r="I2017" i="8"/>
  <c r="H2017" i="8"/>
  <c r="G2017" i="8"/>
  <c r="I2016" i="8"/>
  <c r="H2016" i="8"/>
  <c r="G2016" i="8"/>
  <c r="I2015" i="8"/>
  <c r="H2015" i="8"/>
  <c r="G2015" i="8"/>
  <c r="I2014" i="8"/>
  <c r="H2014" i="8"/>
  <c r="G2014" i="8"/>
  <c r="I2013" i="8"/>
  <c r="H2013" i="8"/>
  <c r="G2013" i="8"/>
  <c r="I2012" i="8"/>
  <c r="H2012" i="8"/>
  <c r="G2012" i="8"/>
  <c r="I2011" i="8"/>
  <c r="H2011" i="8"/>
  <c r="G2011" i="8"/>
  <c r="I2010" i="8"/>
  <c r="H2010" i="8"/>
  <c r="G2010" i="8"/>
  <c r="I2009" i="8"/>
  <c r="H2009" i="8"/>
  <c r="G2009" i="8"/>
  <c r="I2008" i="8"/>
  <c r="H2008" i="8"/>
  <c r="G2008" i="8"/>
  <c r="I2007" i="8"/>
  <c r="H2007" i="8"/>
  <c r="G2007" i="8"/>
  <c r="I2006" i="8"/>
  <c r="H2006" i="8"/>
  <c r="G2006" i="8"/>
  <c r="I2005" i="8"/>
  <c r="H2005" i="8"/>
  <c r="G2005" i="8"/>
  <c r="I2004" i="8"/>
  <c r="H2004" i="8"/>
  <c r="G2004" i="8"/>
  <c r="I2003" i="8"/>
  <c r="H2003" i="8"/>
  <c r="G2003" i="8"/>
  <c r="I2002" i="8"/>
  <c r="H2002" i="8"/>
  <c r="G2002" i="8"/>
  <c r="I2001" i="8"/>
  <c r="H2001" i="8"/>
  <c r="G2001" i="8"/>
  <c r="I2000" i="8"/>
  <c r="H2000" i="8"/>
  <c r="G2000" i="8"/>
  <c r="I1999" i="8"/>
  <c r="H1999" i="8"/>
  <c r="G1999" i="8"/>
  <c r="I1998" i="8"/>
  <c r="H1998" i="8"/>
  <c r="G1998" i="8"/>
  <c r="I1997" i="8"/>
  <c r="H1997" i="8"/>
  <c r="G1997" i="8"/>
  <c r="I1996" i="8"/>
  <c r="H1996" i="8"/>
  <c r="G1996" i="8"/>
  <c r="I1995" i="8"/>
  <c r="H1995" i="8"/>
  <c r="G1995" i="8"/>
  <c r="I1994" i="8"/>
  <c r="H1994" i="8"/>
  <c r="G1994" i="8"/>
  <c r="I1993" i="8"/>
  <c r="H1993" i="8"/>
  <c r="G1993" i="8"/>
  <c r="I1992" i="8"/>
  <c r="H1992" i="8"/>
  <c r="G1992" i="8"/>
  <c r="I1991" i="8"/>
  <c r="H1991" i="8"/>
  <c r="G1991" i="8"/>
  <c r="I1990" i="8"/>
  <c r="H1990" i="8"/>
  <c r="G1990" i="8"/>
  <c r="I1989" i="8"/>
  <c r="H1989" i="8"/>
  <c r="G1989" i="8"/>
  <c r="I1988" i="8"/>
  <c r="H1988" i="8"/>
  <c r="G1988" i="8"/>
  <c r="I1987" i="8"/>
  <c r="H1987" i="8"/>
  <c r="G1987" i="8"/>
  <c r="I1986" i="8"/>
  <c r="H1986" i="8"/>
  <c r="G1986" i="8"/>
  <c r="I1985" i="8"/>
  <c r="H1985" i="8"/>
  <c r="G1985" i="8"/>
  <c r="I1984" i="8"/>
  <c r="H1984" i="8"/>
  <c r="G1984" i="8"/>
  <c r="I1983" i="8"/>
  <c r="H1983" i="8"/>
  <c r="G1983" i="8"/>
  <c r="I1982" i="8"/>
  <c r="H1982" i="8"/>
  <c r="G1982" i="8"/>
  <c r="I1981" i="8"/>
  <c r="H1981" i="8"/>
  <c r="G1981" i="8"/>
  <c r="I1980" i="8"/>
  <c r="H1980" i="8"/>
  <c r="G1980" i="8"/>
  <c r="I1979" i="8"/>
  <c r="H1979" i="8"/>
  <c r="G1979" i="8"/>
  <c r="I1978" i="8"/>
  <c r="H1978" i="8"/>
  <c r="G1978" i="8"/>
  <c r="I1977" i="8"/>
  <c r="H1977" i="8"/>
  <c r="G1977" i="8"/>
  <c r="I1976" i="8"/>
  <c r="H1976" i="8"/>
  <c r="G1976" i="8"/>
  <c r="I1975" i="8"/>
  <c r="H1975" i="8"/>
  <c r="G1975" i="8"/>
  <c r="I1974" i="8"/>
  <c r="H1974" i="8"/>
  <c r="G1974" i="8"/>
  <c r="I1973" i="8"/>
  <c r="H1973" i="8"/>
  <c r="G1973" i="8"/>
  <c r="I1972" i="8"/>
  <c r="H1972" i="8"/>
  <c r="G1972" i="8"/>
  <c r="I1971" i="8"/>
  <c r="H1971" i="8"/>
  <c r="G1971" i="8"/>
  <c r="I1970" i="8"/>
  <c r="H1970" i="8"/>
  <c r="G1970" i="8"/>
  <c r="I1969" i="8"/>
  <c r="H1969" i="8"/>
  <c r="G1969" i="8"/>
  <c r="I1968" i="8"/>
  <c r="H1968" i="8"/>
  <c r="G1968" i="8"/>
  <c r="I1967" i="8"/>
  <c r="H1967" i="8"/>
  <c r="G1967" i="8"/>
  <c r="I1966" i="8"/>
  <c r="H1966" i="8"/>
  <c r="G1966" i="8"/>
  <c r="I1965" i="8"/>
  <c r="H1965" i="8"/>
  <c r="G1965" i="8"/>
  <c r="I1964" i="8"/>
  <c r="H1964" i="8"/>
  <c r="G1964" i="8"/>
  <c r="I1963" i="8"/>
  <c r="H1963" i="8"/>
  <c r="G1963" i="8"/>
  <c r="I1962" i="8"/>
  <c r="H1962" i="8"/>
  <c r="G1962" i="8"/>
  <c r="I1961" i="8"/>
  <c r="H1961" i="8"/>
  <c r="G1961" i="8"/>
  <c r="I1960" i="8"/>
  <c r="H1960" i="8"/>
  <c r="G1960" i="8"/>
  <c r="I1959" i="8"/>
  <c r="H1959" i="8"/>
  <c r="G1959" i="8"/>
  <c r="I1958" i="8"/>
  <c r="H1958" i="8"/>
  <c r="G1958" i="8"/>
  <c r="I1957" i="8"/>
  <c r="H1957" i="8"/>
  <c r="G1957" i="8"/>
  <c r="I1956" i="8"/>
  <c r="H1956" i="8"/>
  <c r="G1956" i="8"/>
  <c r="I1955" i="8"/>
  <c r="H1955" i="8"/>
  <c r="G1955" i="8"/>
  <c r="I1954" i="8"/>
  <c r="H1954" i="8"/>
  <c r="G1954" i="8"/>
  <c r="I1953" i="8"/>
  <c r="H1953" i="8"/>
  <c r="G1953" i="8"/>
  <c r="I1952" i="8"/>
  <c r="H1952" i="8"/>
  <c r="G1952" i="8"/>
  <c r="I1951" i="8"/>
  <c r="H1951" i="8"/>
  <c r="G1951" i="8"/>
  <c r="I1950" i="8"/>
  <c r="H1950" i="8"/>
  <c r="G1950" i="8"/>
  <c r="I1949" i="8"/>
  <c r="H1949" i="8"/>
  <c r="G1949" i="8"/>
  <c r="I1948" i="8"/>
  <c r="H1948" i="8"/>
  <c r="G1948" i="8"/>
  <c r="I1947" i="8"/>
  <c r="H1947" i="8"/>
  <c r="G1947" i="8"/>
  <c r="I1946" i="8"/>
  <c r="H1946" i="8"/>
  <c r="G1946" i="8"/>
  <c r="I1945" i="8"/>
  <c r="H1945" i="8"/>
  <c r="G1945" i="8"/>
  <c r="I1944" i="8"/>
  <c r="H1944" i="8"/>
  <c r="G1944" i="8"/>
  <c r="I1943" i="8"/>
  <c r="H1943" i="8"/>
  <c r="G1943" i="8"/>
  <c r="I1942" i="8"/>
  <c r="H1942" i="8"/>
  <c r="G1942" i="8"/>
  <c r="I1941" i="8"/>
  <c r="H1941" i="8"/>
  <c r="G1941" i="8"/>
  <c r="I1940" i="8"/>
  <c r="H1940" i="8"/>
  <c r="G1940" i="8"/>
  <c r="I1939" i="8"/>
  <c r="H1939" i="8"/>
  <c r="G1939" i="8"/>
  <c r="I1938" i="8"/>
  <c r="H1938" i="8"/>
  <c r="G1938" i="8"/>
  <c r="I1937" i="8"/>
  <c r="H1937" i="8"/>
  <c r="G1937" i="8"/>
  <c r="I1936" i="8"/>
  <c r="H1936" i="8"/>
  <c r="G1936" i="8"/>
  <c r="I1935" i="8"/>
  <c r="H1935" i="8"/>
  <c r="G1935" i="8"/>
  <c r="I1934" i="8"/>
  <c r="H1934" i="8"/>
  <c r="G1934" i="8"/>
  <c r="I1933" i="8"/>
  <c r="H1933" i="8"/>
  <c r="G1933" i="8"/>
  <c r="I1932" i="8"/>
  <c r="H1932" i="8"/>
  <c r="G1932" i="8"/>
  <c r="I1931" i="8"/>
  <c r="H1931" i="8"/>
  <c r="G1931" i="8"/>
  <c r="I1930" i="8"/>
  <c r="H1930" i="8"/>
  <c r="G1930" i="8"/>
  <c r="I1929" i="8"/>
  <c r="H1929" i="8"/>
  <c r="G1929" i="8"/>
  <c r="I1928" i="8"/>
  <c r="H1928" i="8"/>
  <c r="G1928" i="8"/>
  <c r="I1927" i="8"/>
  <c r="H1927" i="8"/>
  <c r="G1927" i="8"/>
  <c r="I1926" i="8"/>
  <c r="H1926" i="8"/>
  <c r="G1926" i="8"/>
  <c r="I1925" i="8"/>
  <c r="H1925" i="8"/>
  <c r="G1925" i="8"/>
  <c r="I1924" i="8"/>
  <c r="H1924" i="8"/>
  <c r="G1924" i="8"/>
  <c r="I1923" i="8"/>
  <c r="H1923" i="8"/>
  <c r="G1923" i="8"/>
  <c r="I1922" i="8"/>
  <c r="H1922" i="8"/>
  <c r="G1922" i="8"/>
  <c r="I1921" i="8"/>
  <c r="H1921" i="8"/>
  <c r="G1921" i="8"/>
  <c r="I1920" i="8"/>
  <c r="H1920" i="8"/>
  <c r="G1920" i="8"/>
  <c r="I1919" i="8"/>
  <c r="H1919" i="8"/>
  <c r="G1919" i="8"/>
  <c r="I1918" i="8"/>
  <c r="H1918" i="8"/>
  <c r="G1918" i="8"/>
  <c r="I1917" i="8"/>
  <c r="H1917" i="8"/>
  <c r="G1917" i="8"/>
  <c r="I1916" i="8"/>
  <c r="H1916" i="8"/>
  <c r="G1916" i="8"/>
  <c r="I1915" i="8"/>
  <c r="H1915" i="8"/>
  <c r="G1915" i="8"/>
  <c r="I1914" i="8"/>
  <c r="H1914" i="8"/>
  <c r="G1914" i="8"/>
  <c r="I1913" i="8"/>
  <c r="H1913" i="8"/>
  <c r="G1913" i="8"/>
  <c r="I1912" i="8"/>
  <c r="H1912" i="8"/>
  <c r="G1912" i="8"/>
  <c r="I1911" i="8"/>
  <c r="H1911" i="8"/>
  <c r="G1911" i="8"/>
  <c r="I1910" i="8"/>
  <c r="H1910" i="8"/>
  <c r="G1910" i="8"/>
  <c r="I1909" i="8"/>
  <c r="H1909" i="8"/>
  <c r="G1909" i="8"/>
  <c r="I1908" i="8"/>
  <c r="H1908" i="8"/>
  <c r="G1908" i="8"/>
  <c r="I1907" i="8"/>
  <c r="H1907" i="8"/>
  <c r="G1907" i="8"/>
  <c r="I1906" i="8"/>
  <c r="H1906" i="8"/>
  <c r="G1906" i="8"/>
  <c r="I1905" i="8"/>
  <c r="H1905" i="8"/>
  <c r="G1905" i="8"/>
  <c r="I1904" i="8"/>
  <c r="H1904" i="8"/>
  <c r="G1904" i="8"/>
  <c r="I1903" i="8"/>
  <c r="H1903" i="8"/>
  <c r="G1903" i="8"/>
  <c r="I1902" i="8"/>
  <c r="H1902" i="8"/>
  <c r="G1902" i="8"/>
  <c r="I1901" i="8"/>
  <c r="H1901" i="8"/>
  <c r="G1901" i="8"/>
  <c r="I1900" i="8"/>
  <c r="H1900" i="8"/>
  <c r="G1900" i="8"/>
  <c r="I1899" i="8"/>
  <c r="H1899" i="8"/>
  <c r="G1899" i="8"/>
  <c r="I1898" i="8"/>
  <c r="H1898" i="8"/>
  <c r="G1898" i="8"/>
  <c r="I1897" i="8"/>
  <c r="H1897" i="8"/>
  <c r="G1897" i="8"/>
  <c r="I1896" i="8"/>
  <c r="H1896" i="8"/>
  <c r="G1896" i="8"/>
  <c r="I1895" i="8"/>
  <c r="H1895" i="8"/>
  <c r="G1895" i="8"/>
  <c r="I1894" i="8"/>
  <c r="H1894" i="8"/>
  <c r="G1894" i="8"/>
  <c r="I1893" i="8"/>
  <c r="H1893" i="8"/>
  <c r="G1893" i="8"/>
  <c r="I1892" i="8"/>
  <c r="H1892" i="8"/>
  <c r="G1892" i="8"/>
  <c r="I1891" i="8"/>
  <c r="H1891" i="8"/>
  <c r="G1891" i="8"/>
  <c r="I1890" i="8"/>
  <c r="H1890" i="8"/>
  <c r="G1890" i="8"/>
  <c r="I1889" i="8"/>
  <c r="H1889" i="8"/>
  <c r="G1889" i="8"/>
  <c r="I1888" i="8"/>
  <c r="H1888" i="8"/>
  <c r="G1888" i="8"/>
  <c r="I1887" i="8"/>
  <c r="H1887" i="8"/>
  <c r="G1887" i="8"/>
  <c r="I1886" i="8"/>
  <c r="H1886" i="8"/>
  <c r="G1886" i="8"/>
  <c r="I1885" i="8"/>
  <c r="H1885" i="8"/>
  <c r="G1885" i="8"/>
  <c r="I1884" i="8"/>
  <c r="H1884" i="8"/>
  <c r="G1884" i="8"/>
  <c r="I1883" i="8"/>
  <c r="H1883" i="8"/>
  <c r="G1883" i="8"/>
  <c r="I1882" i="8"/>
  <c r="H1882" i="8"/>
  <c r="G1882" i="8"/>
  <c r="I1881" i="8"/>
  <c r="H1881" i="8"/>
  <c r="G1881" i="8"/>
  <c r="I1880" i="8"/>
  <c r="H1880" i="8"/>
  <c r="G1880" i="8"/>
  <c r="I1879" i="8"/>
  <c r="H1879" i="8"/>
  <c r="G1879" i="8"/>
  <c r="I1878" i="8"/>
  <c r="H1878" i="8"/>
  <c r="G1878" i="8"/>
  <c r="I1877" i="8"/>
  <c r="H1877" i="8"/>
  <c r="G1877" i="8"/>
  <c r="I1876" i="8"/>
  <c r="H1876" i="8"/>
  <c r="G1876" i="8"/>
  <c r="I1875" i="8"/>
  <c r="H1875" i="8"/>
  <c r="G1875" i="8"/>
  <c r="I1874" i="8"/>
  <c r="H1874" i="8"/>
  <c r="G1874" i="8"/>
  <c r="I1873" i="8"/>
  <c r="H1873" i="8"/>
  <c r="G1873" i="8"/>
  <c r="I1872" i="8"/>
  <c r="H1872" i="8"/>
  <c r="G1872" i="8"/>
  <c r="I1871" i="8"/>
  <c r="H1871" i="8"/>
  <c r="G1871" i="8"/>
  <c r="I1870" i="8"/>
  <c r="H1870" i="8"/>
  <c r="G1870" i="8"/>
  <c r="I1869" i="8"/>
  <c r="H1869" i="8"/>
  <c r="G1869" i="8"/>
  <c r="I1868" i="8"/>
  <c r="H1868" i="8"/>
  <c r="G1868" i="8"/>
  <c r="I1867" i="8"/>
  <c r="H1867" i="8"/>
  <c r="G1867" i="8"/>
  <c r="I1866" i="8"/>
  <c r="H1866" i="8"/>
  <c r="G1866" i="8"/>
  <c r="I1865" i="8"/>
  <c r="H1865" i="8"/>
  <c r="G1865" i="8"/>
  <c r="I1864" i="8"/>
  <c r="H1864" i="8"/>
  <c r="G1864" i="8"/>
  <c r="I1863" i="8"/>
  <c r="H1863" i="8"/>
  <c r="G1863" i="8"/>
  <c r="I1862" i="8"/>
  <c r="H1862" i="8"/>
  <c r="G1862" i="8"/>
  <c r="I1861" i="8"/>
  <c r="H1861" i="8"/>
  <c r="G1861" i="8"/>
  <c r="I1860" i="8"/>
  <c r="H1860" i="8"/>
  <c r="G1860" i="8"/>
  <c r="I1859" i="8"/>
  <c r="H1859" i="8"/>
  <c r="G1859" i="8"/>
  <c r="I1858" i="8"/>
  <c r="H1858" i="8"/>
  <c r="G1858" i="8"/>
  <c r="I1857" i="8"/>
  <c r="H1857" i="8"/>
  <c r="G1857" i="8"/>
  <c r="I1856" i="8"/>
  <c r="H1856" i="8"/>
  <c r="G1856" i="8"/>
  <c r="I1855" i="8"/>
  <c r="H1855" i="8"/>
  <c r="G1855" i="8"/>
  <c r="I1854" i="8"/>
  <c r="H1854" i="8"/>
  <c r="G1854" i="8"/>
  <c r="I1853" i="8"/>
  <c r="H1853" i="8"/>
  <c r="G1853" i="8"/>
  <c r="I1852" i="8"/>
  <c r="H1852" i="8"/>
  <c r="G1852" i="8"/>
  <c r="I1851" i="8"/>
  <c r="H1851" i="8"/>
  <c r="G1851" i="8"/>
  <c r="I1850" i="8"/>
  <c r="H1850" i="8"/>
  <c r="G1850" i="8"/>
  <c r="I1849" i="8"/>
  <c r="H1849" i="8"/>
  <c r="G1849" i="8"/>
  <c r="I1848" i="8"/>
  <c r="H1848" i="8"/>
  <c r="G1848" i="8"/>
  <c r="I1847" i="8"/>
  <c r="H1847" i="8"/>
  <c r="G1847" i="8"/>
  <c r="I1846" i="8"/>
  <c r="H1846" i="8"/>
  <c r="G1846" i="8"/>
  <c r="I1845" i="8"/>
  <c r="H1845" i="8"/>
  <c r="G1845" i="8"/>
  <c r="I1844" i="8"/>
  <c r="H1844" i="8"/>
  <c r="G1844" i="8"/>
  <c r="I1843" i="8"/>
  <c r="H1843" i="8"/>
  <c r="G1843" i="8"/>
  <c r="I1842" i="8"/>
  <c r="H1842" i="8"/>
  <c r="G1842" i="8"/>
  <c r="I1841" i="8"/>
  <c r="H1841" i="8"/>
  <c r="G1841" i="8"/>
  <c r="I1840" i="8"/>
  <c r="H1840" i="8"/>
  <c r="G1840" i="8"/>
  <c r="I1839" i="8"/>
  <c r="H1839" i="8"/>
  <c r="G1839" i="8"/>
  <c r="I1838" i="8"/>
  <c r="H1838" i="8"/>
  <c r="G1838" i="8"/>
  <c r="I1837" i="8"/>
  <c r="H1837" i="8"/>
  <c r="G1837" i="8"/>
  <c r="I1836" i="8"/>
  <c r="H1836" i="8"/>
  <c r="G1836" i="8"/>
  <c r="I1835" i="8"/>
  <c r="H1835" i="8"/>
  <c r="G1835" i="8"/>
  <c r="I1834" i="8"/>
  <c r="H1834" i="8"/>
  <c r="G1834" i="8"/>
  <c r="I1833" i="8"/>
  <c r="H1833" i="8"/>
  <c r="G1833" i="8"/>
  <c r="I1832" i="8"/>
  <c r="H1832" i="8"/>
  <c r="G1832" i="8"/>
  <c r="I1831" i="8"/>
  <c r="H1831" i="8"/>
  <c r="G1831" i="8"/>
  <c r="I1830" i="8"/>
  <c r="H1830" i="8"/>
  <c r="G1830" i="8"/>
  <c r="I1829" i="8"/>
  <c r="H1829" i="8"/>
  <c r="G1829" i="8"/>
  <c r="I1828" i="8"/>
  <c r="H1828" i="8"/>
  <c r="G1828" i="8"/>
  <c r="I1827" i="8"/>
  <c r="H1827" i="8"/>
  <c r="G1827" i="8"/>
  <c r="I1826" i="8"/>
  <c r="H1826" i="8"/>
  <c r="G1826" i="8"/>
  <c r="I1825" i="8"/>
  <c r="H1825" i="8"/>
  <c r="G1825" i="8"/>
  <c r="I1824" i="8"/>
  <c r="H1824" i="8"/>
  <c r="G1824" i="8"/>
  <c r="I1823" i="8"/>
  <c r="H1823" i="8"/>
  <c r="G1823" i="8"/>
  <c r="I1822" i="8"/>
  <c r="H1822" i="8"/>
  <c r="G1822" i="8"/>
  <c r="I1821" i="8"/>
  <c r="H1821" i="8"/>
  <c r="G1821" i="8"/>
  <c r="I1820" i="8"/>
  <c r="H1820" i="8"/>
  <c r="G1820" i="8"/>
  <c r="I1819" i="8"/>
  <c r="H1819" i="8"/>
  <c r="G1819" i="8"/>
  <c r="I1818" i="8"/>
  <c r="H1818" i="8"/>
  <c r="G1818" i="8"/>
  <c r="I1817" i="8"/>
  <c r="H1817" i="8"/>
  <c r="G1817" i="8"/>
  <c r="I1816" i="8"/>
  <c r="H1816" i="8"/>
  <c r="G1816" i="8"/>
  <c r="I1815" i="8"/>
  <c r="H1815" i="8"/>
  <c r="G1815" i="8"/>
  <c r="I1814" i="8"/>
  <c r="H1814" i="8"/>
  <c r="G1814" i="8"/>
  <c r="I1813" i="8"/>
  <c r="H1813" i="8"/>
  <c r="G1813" i="8"/>
  <c r="I1812" i="8"/>
  <c r="H1812" i="8"/>
  <c r="G1812" i="8"/>
  <c r="I1811" i="8"/>
  <c r="H1811" i="8"/>
  <c r="G1811" i="8"/>
  <c r="I1810" i="8"/>
  <c r="H1810" i="8"/>
  <c r="G1810" i="8"/>
  <c r="I1809" i="8"/>
  <c r="H1809" i="8"/>
  <c r="G1809" i="8"/>
  <c r="I1808" i="8"/>
  <c r="H1808" i="8"/>
  <c r="G1808" i="8"/>
  <c r="I1807" i="8"/>
  <c r="H1807" i="8"/>
  <c r="G1807" i="8"/>
  <c r="I1806" i="8"/>
  <c r="H1806" i="8"/>
  <c r="G1806" i="8"/>
  <c r="I1805" i="8"/>
  <c r="H1805" i="8"/>
  <c r="G1805" i="8"/>
  <c r="I1804" i="8"/>
  <c r="H1804" i="8"/>
  <c r="G1804" i="8"/>
  <c r="I1803" i="8"/>
  <c r="H1803" i="8"/>
  <c r="G1803" i="8"/>
  <c r="I1802" i="8"/>
  <c r="H1802" i="8"/>
  <c r="G1802" i="8"/>
  <c r="I1801" i="8"/>
  <c r="H1801" i="8"/>
  <c r="G1801" i="8"/>
  <c r="I1800" i="8"/>
  <c r="H1800" i="8"/>
  <c r="G1800" i="8"/>
  <c r="I1799" i="8"/>
  <c r="H1799" i="8"/>
  <c r="G1799" i="8"/>
  <c r="I1798" i="8"/>
  <c r="H1798" i="8"/>
  <c r="G1798" i="8"/>
  <c r="I1797" i="8"/>
  <c r="H1797" i="8"/>
  <c r="G1797" i="8"/>
  <c r="I1796" i="8"/>
  <c r="H1796" i="8"/>
  <c r="G1796" i="8"/>
  <c r="I1795" i="8"/>
  <c r="H1795" i="8"/>
  <c r="G1795" i="8"/>
  <c r="I1794" i="8"/>
  <c r="H1794" i="8"/>
  <c r="G1794" i="8"/>
  <c r="I1793" i="8"/>
  <c r="H1793" i="8"/>
  <c r="G1793" i="8"/>
  <c r="I1792" i="8"/>
  <c r="H1792" i="8"/>
  <c r="G1792" i="8"/>
  <c r="I1791" i="8"/>
  <c r="H1791" i="8"/>
  <c r="G1791" i="8"/>
  <c r="I1790" i="8"/>
  <c r="H1790" i="8"/>
  <c r="G1790" i="8"/>
  <c r="I1789" i="8"/>
  <c r="H1789" i="8"/>
  <c r="G1789" i="8"/>
  <c r="I1788" i="8"/>
  <c r="H1788" i="8"/>
  <c r="G1788" i="8"/>
  <c r="I1787" i="8"/>
  <c r="H1787" i="8"/>
  <c r="G1787" i="8"/>
  <c r="I1786" i="8"/>
  <c r="H1786" i="8"/>
  <c r="G1786" i="8"/>
  <c r="I1785" i="8"/>
  <c r="H1785" i="8"/>
  <c r="G1785" i="8"/>
  <c r="I1784" i="8"/>
  <c r="H1784" i="8"/>
  <c r="G1784" i="8"/>
  <c r="I1783" i="8"/>
  <c r="H1783" i="8"/>
  <c r="G1783" i="8"/>
  <c r="I1782" i="8"/>
  <c r="H1782" i="8"/>
  <c r="G1782" i="8"/>
  <c r="I1781" i="8"/>
  <c r="H1781" i="8"/>
  <c r="G1781" i="8"/>
  <c r="I1780" i="8"/>
  <c r="H1780" i="8"/>
  <c r="G1780" i="8"/>
  <c r="I1779" i="8"/>
  <c r="H1779" i="8"/>
  <c r="G1779" i="8"/>
  <c r="I1778" i="8"/>
  <c r="H1778" i="8"/>
  <c r="G1778" i="8"/>
  <c r="I1777" i="8"/>
  <c r="H1777" i="8"/>
  <c r="G1777" i="8"/>
  <c r="I1776" i="8"/>
  <c r="H1776" i="8"/>
  <c r="G1776" i="8"/>
  <c r="I1775" i="8"/>
  <c r="H1775" i="8"/>
  <c r="G1775" i="8"/>
  <c r="I1774" i="8"/>
  <c r="H1774" i="8"/>
  <c r="G1774" i="8"/>
  <c r="I1773" i="8"/>
  <c r="H1773" i="8"/>
  <c r="G1773" i="8"/>
  <c r="I1772" i="8"/>
  <c r="H1772" i="8"/>
  <c r="G1772" i="8"/>
  <c r="I1771" i="8"/>
  <c r="H1771" i="8"/>
  <c r="G1771" i="8"/>
  <c r="I1770" i="8"/>
  <c r="H1770" i="8"/>
  <c r="G1770" i="8"/>
  <c r="I1769" i="8"/>
  <c r="H1769" i="8"/>
  <c r="G1769" i="8"/>
  <c r="I1768" i="8"/>
  <c r="H1768" i="8"/>
  <c r="G1768" i="8"/>
  <c r="I1767" i="8"/>
  <c r="H1767" i="8"/>
  <c r="G1767" i="8"/>
  <c r="I1766" i="8"/>
  <c r="H1766" i="8"/>
  <c r="G1766" i="8"/>
  <c r="I1765" i="8"/>
  <c r="H1765" i="8"/>
  <c r="G1765" i="8"/>
  <c r="I1764" i="8"/>
  <c r="H1764" i="8"/>
  <c r="G1764" i="8"/>
  <c r="I1763" i="8"/>
  <c r="H1763" i="8"/>
  <c r="G1763" i="8"/>
  <c r="I1762" i="8"/>
  <c r="H1762" i="8"/>
  <c r="G1762" i="8"/>
  <c r="I1761" i="8"/>
  <c r="H1761" i="8"/>
  <c r="G1761" i="8"/>
  <c r="I1760" i="8"/>
  <c r="H1760" i="8"/>
  <c r="G1760" i="8"/>
  <c r="I1759" i="8"/>
  <c r="H1759" i="8"/>
  <c r="G1759" i="8"/>
  <c r="I1758" i="8"/>
  <c r="H1758" i="8"/>
  <c r="G1758" i="8"/>
  <c r="I1757" i="8"/>
  <c r="H1757" i="8"/>
  <c r="G1757" i="8"/>
  <c r="I1756" i="8"/>
  <c r="H1756" i="8"/>
  <c r="G1756" i="8"/>
  <c r="I1755" i="8"/>
  <c r="H1755" i="8"/>
  <c r="G1755" i="8"/>
  <c r="I1754" i="8"/>
  <c r="H1754" i="8"/>
  <c r="G1754" i="8"/>
  <c r="I1753" i="8"/>
  <c r="H1753" i="8"/>
  <c r="G1753" i="8"/>
  <c r="I1752" i="8"/>
  <c r="H1752" i="8"/>
  <c r="G1752" i="8"/>
  <c r="I1751" i="8"/>
  <c r="H1751" i="8"/>
  <c r="G1751" i="8"/>
  <c r="I1750" i="8"/>
  <c r="H1750" i="8"/>
  <c r="G1750" i="8"/>
  <c r="I1749" i="8"/>
  <c r="H1749" i="8"/>
  <c r="G1749" i="8"/>
  <c r="I1748" i="8"/>
  <c r="H1748" i="8"/>
  <c r="G1748" i="8"/>
  <c r="I1747" i="8"/>
  <c r="H1747" i="8"/>
  <c r="G1747" i="8"/>
  <c r="I1746" i="8"/>
  <c r="H1746" i="8"/>
  <c r="G1746" i="8"/>
  <c r="I1745" i="8"/>
  <c r="H1745" i="8"/>
  <c r="G1745" i="8"/>
  <c r="I1744" i="8"/>
  <c r="H1744" i="8"/>
  <c r="G1744" i="8"/>
  <c r="I1743" i="8"/>
  <c r="H1743" i="8"/>
  <c r="G1743" i="8"/>
  <c r="I1742" i="8"/>
  <c r="H1742" i="8"/>
  <c r="G1742" i="8"/>
  <c r="I1741" i="8"/>
  <c r="H1741" i="8"/>
  <c r="G1741" i="8"/>
  <c r="I1740" i="8"/>
  <c r="H1740" i="8"/>
  <c r="G1740" i="8"/>
  <c r="I1739" i="8"/>
  <c r="H1739" i="8"/>
  <c r="G1739" i="8"/>
  <c r="I1738" i="8"/>
  <c r="H1738" i="8"/>
  <c r="G1738" i="8"/>
  <c r="I1737" i="8"/>
  <c r="H1737" i="8"/>
  <c r="G1737" i="8"/>
  <c r="I1736" i="8"/>
  <c r="H1736" i="8"/>
  <c r="G1736" i="8"/>
  <c r="I1735" i="8"/>
  <c r="H1735" i="8"/>
  <c r="G1735" i="8"/>
  <c r="I1734" i="8"/>
  <c r="H1734" i="8"/>
  <c r="G1734" i="8"/>
  <c r="I1733" i="8"/>
  <c r="H1733" i="8"/>
  <c r="G1733" i="8"/>
  <c r="I1732" i="8"/>
  <c r="H1732" i="8"/>
  <c r="G1732" i="8"/>
  <c r="I1731" i="8"/>
  <c r="H1731" i="8"/>
  <c r="G1731" i="8"/>
  <c r="I1730" i="8"/>
  <c r="H1730" i="8"/>
  <c r="G1730" i="8"/>
  <c r="I1729" i="8"/>
  <c r="H1729" i="8"/>
  <c r="G1729" i="8"/>
  <c r="I1728" i="8"/>
  <c r="H1728" i="8"/>
  <c r="G1728" i="8"/>
  <c r="I1727" i="8"/>
  <c r="H1727" i="8"/>
  <c r="G1727" i="8"/>
  <c r="I1726" i="8"/>
  <c r="H1726" i="8"/>
  <c r="G1726" i="8"/>
  <c r="I1725" i="8"/>
  <c r="H1725" i="8"/>
  <c r="G1725" i="8"/>
  <c r="I1724" i="8"/>
  <c r="H1724" i="8"/>
  <c r="G1724" i="8"/>
  <c r="I1723" i="8"/>
  <c r="H1723" i="8"/>
  <c r="G1723" i="8"/>
  <c r="I1722" i="8"/>
  <c r="H1722" i="8"/>
  <c r="G1722" i="8"/>
  <c r="I1721" i="8"/>
  <c r="H1721" i="8"/>
  <c r="G1721" i="8"/>
  <c r="I1720" i="8"/>
  <c r="H1720" i="8"/>
  <c r="G1720" i="8"/>
  <c r="I1719" i="8"/>
  <c r="H1719" i="8"/>
  <c r="G1719" i="8"/>
  <c r="I1718" i="8"/>
  <c r="H1718" i="8"/>
  <c r="G1718" i="8"/>
  <c r="I1717" i="8"/>
  <c r="H1717" i="8"/>
  <c r="G1717" i="8"/>
  <c r="I1716" i="8"/>
  <c r="H1716" i="8"/>
  <c r="G1716" i="8"/>
  <c r="I1715" i="8"/>
  <c r="H1715" i="8"/>
  <c r="G1715" i="8"/>
  <c r="I1714" i="8"/>
  <c r="H1714" i="8"/>
  <c r="G1714" i="8"/>
  <c r="I1713" i="8"/>
  <c r="H1713" i="8"/>
  <c r="G1713" i="8"/>
  <c r="I1712" i="8"/>
  <c r="H1712" i="8"/>
  <c r="G1712" i="8"/>
  <c r="I1711" i="8"/>
  <c r="H1711" i="8"/>
  <c r="G1711" i="8"/>
  <c r="I1710" i="8"/>
  <c r="H1710" i="8"/>
  <c r="G1710" i="8"/>
  <c r="I1709" i="8"/>
  <c r="H1709" i="8"/>
  <c r="G1709" i="8"/>
  <c r="I1708" i="8"/>
  <c r="H1708" i="8"/>
  <c r="G1708" i="8"/>
  <c r="I1707" i="8"/>
  <c r="H1707" i="8"/>
  <c r="G1707" i="8"/>
  <c r="I1706" i="8"/>
  <c r="H1706" i="8"/>
  <c r="G1706" i="8"/>
  <c r="I1705" i="8"/>
  <c r="H1705" i="8"/>
  <c r="G1705" i="8"/>
  <c r="I1704" i="8"/>
  <c r="H1704" i="8"/>
  <c r="G1704" i="8"/>
  <c r="I1703" i="8"/>
  <c r="H1703" i="8"/>
  <c r="G1703" i="8"/>
  <c r="I1702" i="8"/>
  <c r="H1702" i="8"/>
  <c r="G1702" i="8"/>
  <c r="I1701" i="8"/>
  <c r="H1701" i="8"/>
  <c r="G1701" i="8"/>
  <c r="I1700" i="8"/>
  <c r="H1700" i="8"/>
  <c r="G1700" i="8"/>
  <c r="I1699" i="8"/>
  <c r="H1699" i="8"/>
  <c r="G1699" i="8"/>
  <c r="I1698" i="8"/>
  <c r="H1698" i="8"/>
  <c r="G1698" i="8"/>
  <c r="I1697" i="8"/>
  <c r="H1697" i="8"/>
  <c r="G1697" i="8"/>
  <c r="I1696" i="8"/>
  <c r="H1696" i="8"/>
  <c r="G1696" i="8"/>
  <c r="I1695" i="8"/>
  <c r="H1695" i="8"/>
  <c r="G1695" i="8"/>
  <c r="I1694" i="8"/>
  <c r="H1694" i="8"/>
  <c r="G1694" i="8"/>
  <c r="I1693" i="8"/>
  <c r="H1693" i="8"/>
  <c r="G1693" i="8"/>
  <c r="I1692" i="8"/>
  <c r="H1692" i="8"/>
  <c r="G1692" i="8"/>
  <c r="I1691" i="8"/>
  <c r="H1691" i="8"/>
  <c r="G1691" i="8"/>
  <c r="I1690" i="8"/>
  <c r="H1690" i="8"/>
  <c r="G1690" i="8"/>
  <c r="I1689" i="8"/>
  <c r="H1689" i="8"/>
  <c r="G1689" i="8"/>
  <c r="I1688" i="8"/>
  <c r="H1688" i="8"/>
  <c r="G1688" i="8"/>
  <c r="I1687" i="8"/>
  <c r="H1687" i="8"/>
  <c r="G1687" i="8"/>
  <c r="I1686" i="8"/>
  <c r="H1686" i="8"/>
  <c r="G1686" i="8"/>
  <c r="I1685" i="8"/>
  <c r="H1685" i="8"/>
  <c r="G1685" i="8"/>
  <c r="I1684" i="8"/>
  <c r="H1684" i="8"/>
  <c r="G1684" i="8"/>
  <c r="I1683" i="8"/>
  <c r="H1683" i="8"/>
  <c r="G1683" i="8"/>
  <c r="I1682" i="8"/>
  <c r="H1682" i="8"/>
  <c r="G1682" i="8"/>
  <c r="I1681" i="8"/>
  <c r="H1681" i="8"/>
  <c r="G1681" i="8"/>
  <c r="I1680" i="8"/>
  <c r="H1680" i="8"/>
  <c r="G1680" i="8"/>
  <c r="I1679" i="8"/>
  <c r="H1679" i="8"/>
  <c r="G1679" i="8"/>
  <c r="I1678" i="8"/>
  <c r="H1678" i="8"/>
  <c r="G1678" i="8"/>
  <c r="I1677" i="8"/>
  <c r="H1677" i="8"/>
  <c r="G1677" i="8"/>
  <c r="I1676" i="8"/>
  <c r="H1676" i="8"/>
  <c r="G1676" i="8"/>
  <c r="I1675" i="8"/>
  <c r="H1675" i="8"/>
  <c r="G1675" i="8"/>
  <c r="I1674" i="8"/>
  <c r="H1674" i="8"/>
  <c r="G1674" i="8"/>
  <c r="I1673" i="8"/>
  <c r="H1673" i="8"/>
  <c r="G1673" i="8"/>
  <c r="I1672" i="8"/>
  <c r="H1672" i="8"/>
  <c r="G1672" i="8"/>
  <c r="I1671" i="8"/>
  <c r="H1671" i="8"/>
  <c r="G1671" i="8"/>
  <c r="I1670" i="8"/>
  <c r="H1670" i="8"/>
  <c r="G1670" i="8"/>
  <c r="I1669" i="8"/>
  <c r="H1669" i="8"/>
  <c r="G1669" i="8"/>
  <c r="I1668" i="8"/>
  <c r="H1668" i="8"/>
  <c r="G1668" i="8"/>
  <c r="I1667" i="8"/>
  <c r="H1667" i="8"/>
  <c r="G1667" i="8"/>
  <c r="I1666" i="8"/>
  <c r="H1666" i="8"/>
  <c r="G1666" i="8"/>
  <c r="I1665" i="8"/>
  <c r="H1665" i="8"/>
  <c r="G1665" i="8"/>
  <c r="I1664" i="8"/>
  <c r="H1664" i="8"/>
  <c r="G1664" i="8"/>
  <c r="I1663" i="8"/>
  <c r="H1663" i="8"/>
  <c r="G1663" i="8"/>
  <c r="I1662" i="8"/>
  <c r="H1662" i="8"/>
  <c r="G1662" i="8"/>
  <c r="I1661" i="8"/>
  <c r="H1661" i="8"/>
  <c r="G1661" i="8"/>
  <c r="I1660" i="8"/>
  <c r="H1660" i="8"/>
  <c r="G1660" i="8"/>
  <c r="I1659" i="8"/>
  <c r="H1659" i="8"/>
  <c r="G1659" i="8"/>
  <c r="I1658" i="8"/>
  <c r="H1658" i="8"/>
  <c r="G1658" i="8"/>
  <c r="I1657" i="8"/>
  <c r="H1657" i="8"/>
  <c r="G1657" i="8"/>
  <c r="I1656" i="8"/>
  <c r="H1656" i="8"/>
  <c r="G1656" i="8"/>
  <c r="I1655" i="8"/>
  <c r="H1655" i="8"/>
  <c r="G1655" i="8"/>
  <c r="I1654" i="8"/>
  <c r="H1654" i="8"/>
  <c r="G1654" i="8"/>
  <c r="I1653" i="8"/>
  <c r="H1653" i="8"/>
  <c r="G1653" i="8"/>
  <c r="I1652" i="8"/>
  <c r="H1652" i="8"/>
  <c r="G1652" i="8"/>
  <c r="I1651" i="8"/>
  <c r="H1651" i="8"/>
  <c r="G1651" i="8"/>
  <c r="I1650" i="8"/>
  <c r="H1650" i="8"/>
  <c r="G1650" i="8"/>
  <c r="I1649" i="8"/>
  <c r="H1649" i="8"/>
  <c r="G1649" i="8"/>
  <c r="I1648" i="8"/>
  <c r="H1648" i="8"/>
  <c r="G1648" i="8"/>
  <c r="I1647" i="8"/>
  <c r="H1647" i="8"/>
  <c r="G1647" i="8"/>
  <c r="I1646" i="8"/>
  <c r="H1646" i="8"/>
  <c r="G1646" i="8"/>
  <c r="I1645" i="8"/>
  <c r="H1645" i="8"/>
  <c r="G1645" i="8"/>
  <c r="I1644" i="8"/>
  <c r="H1644" i="8"/>
  <c r="G1644" i="8"/>
  <c r="I1643" i="8"/>
  <c r="H1643" i="8"/>
  <c r="G1643" i="8"/>
  <c r="I1642" i="8"/>
  <c r="H1642" i="8"/>
  <c r="G1642" i="8"/>
  <c r="I1641" i="8"/>
  <c r="H1641" i="8"/>
  <c r="G1641" i="8"/>
  <c r="I1640" i="8"/>
  <c r="H1640" i="8"/>
  <c r="G1640" i="8"/>
  <c r="I1639" i="8"/>
  <c r="H1639" i="8"/>
  <c r="G1639" i="8"/>
  <c r="I1638" i="8"/>
  <c r="H1638" i="8"/>
  <c r="G1638" i="8"/>
  <c r="I1637" i="8"/>
  <c r="H1637" i="8"/>
  <c r="G1637" i="8"/>
  <c r="I1636" i="8"/>
  <c r="H1636" i="8"/>
  <c r="G1636" i="8"/>
  <c r="I1635" i="8"/>
  <c r="H1635" i="8"/>
  <c r="G1635" i="8"/>
  <c r="I1634" i="8"/>
  <c r="H1634" i="8"/>
  <c r="G1634" i="8"/>
  <c r="I1633" i="8"/>
  <c r="H1633" i="8"/>
  <c r="G1633" i="8"/>
  <c r="I1632" i="8"/>
  <c r="H1632" i="8"/>
  <c r="G1632" i="8"/>
  <c r="I1631" i="8"/>
  <c r="H1631" i="8"/>
  <c r="G1631" i="8"/>
  <c r="I1630" i="8"/>
  <c r="H1630" i="8"/>
  <c r="G1630" i="8"/>
  <c r="I1629" i="8"/>
  <c r="H1629" i="8"/>
  <c r="G1629" i="8"/>
  <c r="I1628" i="8"/>
  <c r="H1628" i="8"/>
  <c r="G1628" i="8"/>
  <c r="I1627" i="8"/>
  <c r="H1627" i="8"/>
  <c r="G1627" i="8"/>
  <c r="I1626" i="8"/>
  <c r="H1626" i="8"/>
  <c r="G1626" i="8"/>
  <c r="I1625" i="8"/>
  <c r="H1625" i="8"/>
  <c r="G1625" i="8"/>
  <c r="I1624" i="8"/>
  <c r="H1624" i="8"/>
  <c r="G1624" i="8"/>
  <c r="I1623" i="8"/>
  <c r="H1623" i="8"/>
  <c r="G1623" i="8"/>
  <c r="I1622" i="8"/>
  <c r="H1622" i="8"/>
  <c r="G1622" i="8"/>
  <c r="I1621" i="8"/>
  <c r="H1621" i="8"/>
  <c r="G1621" i="8"/>
  <c r="I1620" i="8"/>
  <c r="H1620" i="8"/>
  <c r="G1620" i="8"/>
  <c r="I1619" i="8"/>
  <c r="H1619" i="8"/>
  <c r="G1619" i="8"/>
  <c r="I1618" i="8"/>
  <c r="H1618" i="8"/>
  <c r="G1618" i="8"/>
  <c r="I1617" i="8"/>
  <c r="H1617" i="8"/>
  <c r="G1617" i="8"/>
  <c r="I1616" i="8"/>
  <c r="H1616" i="8"/>
  <c r="G1616" i="8"/>
  <c r="I1615" i="8"/>
  <c r="H1615" i="8"/>
  <c r="G1615" i="8"/>
  <c r="I1614" i="8"/>
  <c r="H1614" i="8"/>
  <c r="G1614" i="8"/>
  <c r="I1613" i="8"/>
  <c r="H1613" i="8"/>
  <c r="G1613" i="8"/>
  <c r="I1612" i="8"/>
  <c r="H1612" i="8"/>
  <c r="G1612" i="8"/>
  <c r="I1611" i="8"/>
  <c r="H1611" i="8"/>
  <c r="G1611" i="8"/>
  <c r="I1610" i="8"/>
  <c r="H1610" i="8"/>
  <c r="G1610" i="8"/>
  <c r="I1609" i="8"/>
  <c r="H1609" i="8"/>
  <c r="G1609" i="8"/>
  <c r="I1608" i="8"/>
  <c r="H1608" i="8"/>
  <c r="G1608" i="8"/>
  <c r="I1607" i="8"/>
  <c r="H1607" i="8"/>
  <c r="G1607" i="8"/>
  <c r="I1606" i="8"/>
  <c r="H1606" i="8"/>
  <c r="G1606" i="8"/>
  <c r="I1605" i="8"/>
  <c r="H1605" i="8"/>
  <c r="G1605" i="8"/>
  <c r="I1604" i="8"/>
  <c r="H1604" i="8"/>
  <c r="G1604" i="8"/>
  <c r="I1603" i="8"/>
  <c r="H1603" i="8"/>
  <c r="G1603" i="8"/>
  <c r="I1602" i="8"/>
  <c r="H1602" i="8"/>
  <c r="G1602" i="8"/>
  <c r="I1601" i="8"/>
  <c r="H1601" i="8"/>
  <c r="G1601" i="8"/>
  <c r="I1600" i="8"/>
  <c r="H1600" i="8"/>
  <c r="G1600" i="8"/>
  <c r="I1599" i="8"/>
  <c r="H1599" i="8"/>
  <c r="G1599" i="8"/>
  <c r="I1598" i="8"/>
  <c r="H1598" i="8"/>
  <c r="G1598" i="8"/>
  <c r="I1597" i="8"/>
  <c r="H1597" i="8"/>
  <c r="G1597" i="8"/>
  <c r="I1596" i="8"/>
  <c r="H1596" i="8"/>
  <c r="G1596" i="8"/>
  <c r="I1595" i="8"/>
  <c r="H1595" i="8"/>
  <c r="G1595" i="8"/>
  <c r="I1594" i="8"/>
  <c r="H1594" i="8"/>
  <c r="G1594" i="8"/>
  <c r="I1593" i="8"/>
  <c r="H1593" i="8"/>
  <c r="G1593" i="8"/>
  <c r="I1592" i="8"/>
  <c r="H1592" i="8"/>
  <c r="G1592" i="8"/>
  <c r="I1591" i="8"/>
  <c r="H1591" i="8"/>
  <c r="G1591" i="8"/>
  <c r="I1590" i="8"/>
  <c r="H1590" i="8"/>
  <c r="G1590" i="8"/>
  <c r="I1589" i="8"/>
  <c r="H1589" i="8"/>
  <c r="G1589" i="8"/>
  <c r="I1588" i="8"/>
  <c r="H1588" i="8"/>
  <c r="G1588" i="8"/>
  <c r="I1587" i="8"/>
  <c r="H1587" i="8"/>
  <c r="G1587" i="8"/>
  <c r="I1586" i="8"/>
  <c r="H1586" i="8"/>
  <c r="G1586" i="8"/>
  <c r="I1585" i="8"/>
  <c r="H1585" i="8"/>
  <c r="G1585" i="8"/>
  <c r="I1584" i="8"/>
  <c r="H1584" i="8"/>
  <c r="G1584" i="8"/>
  <c r="I1583" i="8"/>
  <c r="H1583" i="8"/>
  <c r="G1583" i="8"/>
  <c r="I1582" i="8"/>
  <c r="H1582" i="8"/>
  <c r="G1582" i="8"/>
  <c r="I1581" i="8"/>
  <c r="H1581" i="8"/>
  <c r="G1581" i="8"/>
  <c r="I1580" i="8"/>
  <c r="H1580" i="8"/>
  <c r="G1580" i="8"/>
  <c r="I1579" i="8"/>
  <c r="H1579" i="8"/>
  <c r="G1579" i="8"/>
  <c r="I1578" i="8"/>
  <c r="H1578" i="8"/>
  <c r="G1578" i="8"/>
  <c r="I1577" i="8"/>
  <c r="H1577" i="8"/>
  <c r="G1577" i="8"/>
  <c r="I1576" i="8"/>
  <c r="H1576" i="8"/>
  <c r="G1576" i="8"/>
  <c r="I1575" i="8"/>
  <c r="H1575" i="8"/>
  <c r="G1575" i="8"/>
  <c r="I1574" i="8"/>
  <c r="H1574" i="8"/>
  <c r="G1574" i="8"/>
  <c r="I1573" i="8"/>
  <c r="H1573" i="8"/>
  <c r="G1573" i="8"/>
  <c r="I1572" i="8"/>
  <c r="H1572" i="8"/>
  <c r="G1572" i="8"/>
  <c r="I1571" i="8"/>
  <c r="H1571" i="8"/>
  <c r="G1571" i="8"/>
  <c r="I1570" i="8"/>
  <c r="H1570" i="8"/>
  <c r="G1570" i="8"/>
  <c r="I1569" i="8"/>
  <c r="H1569" i="8"/>
  <c r="G1569" i="8"/>
  <c r="I1568" i="8"/>
  <c r="H1568" i="8"/>
  <c r="G1568" i="8"/>
  <c r="I1567" i="8"/>
  <c r="H1567" i="8"/>
  <c r="G1567" i="8"/>
  <c r="I1566" i="8"/>
  <c r="H1566" i="8"/>
  <c r="G1566" i="8"/>
  <c r="I1565" i="8"/>
  <c r="H1565" i="8"/>
  <c r="G1565" i="8"/>
  <c r="I1564" i="8"/>
  <c r="H1564" i="8"/>
  <c r="G1564" i="8"/>
  <c r="I1563" i="8"/>
  <c r="H1563" i="8"/>
  <c r="G1563" i="8"/>
  <c r="I1562" i="8"/>
  <c r="H1562" i="8"/>
  <c r="G1562" i="8"/>
  <c r="I1561" i="8"/>
  <c r="H1561" i="8"/>
  <c r="G1561" i="8"/>
  <c r="I1560" i="8"/>
  <c r="H1560" i="8"/>
  <c r="G1560" i="8"/>
  <c r="I1559" i="8"/>
  <c r="H1559" i="8"/>
  <c r="G1559" i="8"/>
  <c r="I1558" i="8"/>
  <c r="H1558" i="8"/>
  <c r="G1558" i="8"/>
  <c r="I1557" i="8"/>
  <c r="H1557" i="8"/>
  <c r="G1557" i="8"/>
  <c r="I1556" i="8"/>
  <c r="H1556" i="8"/>
  <c r="G1556" i="8"/>
  <c r="I1555" i="8"/>
  <c r="H1555" i="8"/>
  <c r="G1555" i="8"/>
  <c r="I1554" i="8"/>
  <c r="H1554" i="8"/>
  <c r="G1554" i="8"/>
  <c r="I1553" i="8"/>
  <c r="H1553" i="8"/>
  <c r="G1553" i="8"/>
  <c r="I1552" i="8"/>
  <c r="H1552" i="8"/>
  <c r="G1552" i="8"/>
  <c r="I1551" i="8"/>
  <c r="H1551" i="8"/>
  <c r="G1551" i="8"/>
  <c r="I1550" i="8"/>
  <c r="H1550" i="8"/>
  <c r="G1550" i="8"/>
  <c r="I1549" i="8"/>
  <c r="H1549" i="8"/>
  <c r="G1549" i="8"/>
  <c r="I1548" i="8"/>
  <c r="H1548" i="8"/>
  <c r="G1548" i="8"/>
  <c r="I1547" i="8"/>
  <c r="H1547" i="8"/>
  <c r="G1547" i="8"/>
  <c r="I1546" i="8"/>
  <c r="H1546" i="8"/>
  <c r="G1546" i="8"/>
  <c r="I1545" i="8"/>
  <c r="H1545" i="8"/>
  <c r="G1545" i="8"/>
  <c r="I1544" i="8"/>
  <c r="H1544" i="8"/>
  <c r="G1544" i="8"/>
  <c r="I1543" i="8"/>
  <c r="H1543" i="8"/>
  <c r="G1543" i="8"/>
  <c r="I1542" i="8"/>
  <c r="H1542" i="8"/>
  <c r="G1542" i="8"/>
  <c r="I1541" i="8"/>
  <c r="H1541" i="8"/>
  <c r="G1541" i="8"/>
  <c r="I1540" i="8"/>
  <c r="H1540" i="8"/>
  <c r="G1540" i="8"/>
  <c r="I1539" i="8"/>
  <c r="H1539" i="8"/>
  <c r="G1539" i="8"/>
  <c r="I1538" i="8"/>
  <c r="H1538" i="8"/>
  <c r="G1538" i="8"/>
  <c r="I1537" i="8"/>
  <c r="H1537" i="8"/>
  <c r="G1537" i="8"/>
  <c r="I1536" i="8"/>
  <c r="H1536" i="8"/>
  <c r="G1536" i="8"/>
  <c r="I1535" i="8"/>
  <c r="H1535" i="8"/>
  <c r="G1535" i="8"/>
  <c r="I1534" i="8"/>
  <c r="H1534" i="8"/>
  <c r="G1534" i="8"/>
  <c r="I1533" i="8"/>
  <c r="H1533" i="8"/>
  <c r="G1533" i="8"/>
  <c r="I1532" i="8"/>
  <c r="H1532" i="8"/>
  <c r="G1532" i="8"/>
  <c r="I1531" i="8"/>
  <c r="H1531" i="8"/>
  <c r="G1531" i="8"/>
  <c r="I1530" i="8"/>
  <c r="H1530" i="8"/>
  <c r="G1530" i="8"/>
  <c r="I1529" i="8"/>
  <c r="H1529" i="8"/>
  <c r="G1529" i="8"/>
  <c r="I1528" i="8"/>
  <c r="H1528" i="8"/>
  <c r="G1528" i="8"/>
  <c r="I1527" i="8"/>
  <c r="H1527" i="8"/>
  <c r="G1527" i="8"/>
  <c r="I1526" i="8"/>
  <c r="H1526" i="8"/>
  <c r="G1526" i="8"/>
  <c r="I1525" i="8"/>
  <c r="H1525" i="8"/>
  <c r="G1525" i="8"/>
  <c r="I1524" i="8"/>
  <c r="H1524" i="8"/>
  <c r="G1524" i="8"/>
  <c r="I1523" i="8"/>
  <c r="H1523" i="8"/>
  <c r="G1523" i="8"/>
  <c r="I1522" i="8"/>
  <c r="H1522" i="8"/>
  <c r="G1522" i="8"/>
  <c r="I1521" i="8"/>
  <c r="H1521" i="8"/>
  <c r="G1521" i="8"/>
  <c r="I1520" i="8"/>
  <c r="H1520" i="8"/>
  <c r="G1520" i="8"/>
  <c r="I1519" i="8"/>
  <c r="H1519" i="8"/>
  <c r="G1519" i="8"/>
  <c r="I1518" i="8"/>
  <c r="H1518" i="8"/>
  <c r="G1518" i="8"/>
  <c r="I1517" i="8"/>
  <c r="H1517" i="8"/>
  <c r="G1517" i="8"/>
  <c r="I1516" i="8"/>
  <c r="H1516" i="8"/>
  <c r="G1516" i="8"/>
  <c r="I1515" i="8"/>
  <c r="H1515" i="8"/>
  <c r="G1515" i="8"/>
  <c r="I1514" i="8"/>
  <c r="H1514" i="8"/>
  <c r="G1514" i="8"/>
  <c r="I1513" i="8"/>
  <c r="H1513" i="8"/>
  <c r="G1513" i="8"/>
  <c r="I1512" i="8"/>
  <c r="H1512" i="8"/>
  <c r="G1512" i="8"/>
  <c r="I1511" i="8"/>
  <c r="H1511" i="8"/>
  <c r="G1511" i="8"/>
  <c r="I1510" i="8"/>
  <c r="H1510" i="8"/>
  <c r="G1510" i="8"/>
  <c r="I1509" i="8"/>
  <c r="H1509" i="8"/>
  <c r="G1509" i="8"/>
  <c r="I1508" i="8"/>
  <c r="H1508" i="8"/>
  <c r="G1508" i="8"/>
  <c r="I1507" i="8"/>
  <c r="H1507" i="8"/>
  <c r="G1507" i="8"/>
  <c r="I1506" i="8"/>
  <c r="H1506" i="8"/>
  <c r="G1506" i="8"/>
  <c r="I1505" i="8"/>
  <c r="H1505" i="8"/>
  <c r="G1505" i="8"/>
  <c r="I1504" i="8"/>
  <c r="H1504" i="8"/>
  <c r="G1504" i="8"/>
  <c r="I1503" i="8"/>
  <c r="H1503" i="8"/>
  <c r="G1503" i="8"/>
  <c r="I1502" i="8"/>
  <c r="H1502" i="8"/>
  <c r="G1502" i="8"/>
  <c r="I1501" i="8"/>
  <c r="H1501" i="8"/>
  <c r="G1501" i="8"/>
  <c r="I1500" i="8"/>
  <c r="H1500" i="8"/>
  <c r="G1500" i="8"/>
  <c r="I1499" i="8"/>
  <c r="H1499" i="8"/>
  <c r="G1499" i="8"/>
  <c r="I1498" i="8"/>
  <c r="H1498" i="8"/>
  <c r="G1498" i="8"/>
  <c r="I1497" i="8"/>
  <c r="H1497" i="8"/>
  <c r="G1497" i="8"/>
  <c r="I1496" i="8"/>
  <c r="H1496" i="8"/>
  <c r="G1496" i="8"/>
  <c r="I1495" i="8"/>
  <c r="H1495" i="8"/>
  <c r="G1495" i="8"/>
  <c r="I1494" i="8"/>
  <c r="H1494" i="8"/>
  <c r="G1494" i="8"/>
  <c r="I1493" i="8"/>
  <c r="H1493" i="8"/>
  <c r="G1493" i="8"/>
  <c r="I1492" i="8"/>
  <c r="H1492" i="8"/>
  <c r="G1492" i="8"/>
  <c r="I1491" i="8"/>
  <c r="H1491" i="8"/>
  <c r="G1491" i="8"/>
  <c r="I1490" i="8"/>
  <c r="H1490" i="8"/>
  <c r="G1490" i="8"/>
  <c r="I1489" i="8"/>
  <c r="H1489" i="8"/>
  <c r="G1489" i="8"/>
  <c r="I1488" i="8"/>
  <c r="H1488" i="8"/>
  <c r="G1488" i="8"/>
  <c r="I1487" i="8"/>
  <c r="H1487" i="8"/>
  <c r="G1487" i="8"/>
  <c r="I1486" i="8"/>
  <c r="H1486" i="8"/>
  <c r="G1486" i="8"/>
  <c r="I1485" i="8"/>
  <c r="H1485" i="8"/>
  <c r="G1485" i="8"/>
  <c r="I1484" i="8"/>
  <c r="H1484" i="8"/>
  <c r="G1484" i="8"/>
  <c r="I1483" i="8"/>
  <c r="H1483" i="8"/>
  <c r="G1483" i="8"/>
  <c r="I1482" i="8"/>
  <c r="H1482" i="8"/>
  <c r="G1482" i="8"/>
  <c r="I1481" i="8"/>
  <c r="H1481" i="8"/>
  <c r="G1481" i="8"/>
  <c r="I1480" i="8"/>
  <c r="H1480" i="8"/>
  <c r="G1480" i="8"/>
  <c r="I1479" i="8"/>
  <c r="H1479" i="8"/>
  <c r="G1479" i="8"/>
  <c r="I1478" i="8"/>
  <c r="H1478" i="8"/>
  <c r="G1478" i="8"/>
  <c r="I1477" i="8"/>
  <c r="H1477" i="8"/>
  <c r="G1477" i="8"/>
  <c r="I1476" i="8"/>
  <c r="H1476" i="8"/>
  <c r="G1476" i="8"/>
  <c r="I1475" i="8"/>
  <c r="H1475" i="8"/>
  <c r="G1475" i="8"/>
  <c r="I1474" i="8"/>
  <c r="H1474" i="8"/>
  <c r="G1474" i="8"/>
  <c r="I1473" i="8"/>
  <c r="H1473" i="8"/>
  <c r="G1473" i="8"/>
  <c r="I1472" i="8"/>
  <c r="H1472" i="8"/>
  <c r="G1472" i="8"/>
  <c r="I1471" i="8"/>
  <c r="H1471" i="8"/>
  <c r="G1471" i="8"/>
  <c r="I1470" i="8"/>
  <c r="H1470" i="8"/>
  <c r="G1470" i="8"/>
  <c r="I1469" i="8"/>
  <c r="H1469" i="8"/>
  <c r="G1469" i="8"/>
  <c r="I1468" i="8"/>
  <c r="H1468" i="8"/>
  <c r="G1468" i="8"/>
  <c r="I1467" i="8"/>
  <c r="H1467" i="8"/>
  <c r="G1467" i="8"/>
  <c r="I1466" i="8"/>
  <c r="H1466" i="8"/>
  <c r="G1466" i="8"/>
  <c r="I1465" i="8"/>
  <c r="H1465" i="8"/>
  <c r="G1465" i="8"/>
  <c r="I1464" i="8"/>
  <c r="H1464" i="8"/>
  <c r="G1464" i="8"/>
  <c r="I1463" i="8"/>
  <c r="H1463" i="8"/>
  <c r="G1463" i="8"/>
  <c r="I1462" i="8"/>
  <c r="H1462" i="8"/>
  <c r="G1462" i="8"/>
  <c r="I1461" i="8"/>
  <c r="H1461" i="8"/>
  <c r="G1461" i="8"/>
  <c r="I1460" i="8"/>
  <c r="H1460" i="8"/>
  <c r="G1460" i="8"/>
  <c r="I1459" i="8"/>
  <c r="H1459" i="8"/>
  <c r="G1459" i="8"/>
  <c r="I1458" i="8"/>
  <c r="H1458" i="8"/>
  <c r="G1458" i="8"/>
  <c r="I1457" i="8"/>
  <c r="H1457" i="8"/>
  <c r="G1457" i="8"/>
  <c r="I1456" i="8"/>
  <c r="H1456" i="8"/>
  <c r="G1456" i="8"/>
  <c r="I1455" i="8"/>
  <c r="H1455" i="8"/>
  <c r="G1455" i="8"/>
  <c r="I1454" i="8"/>
  <c r="H1454" i="8"/>
  <c r="G1454" i="8"/>
  <c r="I1453" i="8"/>
  <c r="H1453" i="8"/>
  <c r="G1453" i="8"/>
  <c r="I1452" i="8"/>
  <c r="H1452" i="8"/>
  <c r="G1452" i="8"/>
  <c r="I1451" i="8"/>
  <c r="H1451" i="8"/>
  <c r="G1451" i="8"/>
  <c r="I1450" i="8"/>
  <c r="H1450" i="8"/>
  <c r="G1450" i="8"/>
  <c r="I1449" i="8"/>
  <c r="H1449" i="8"/>
  <c r="G1449" i="8"/>
  <c r="I1448" i="8"/>
  <c r="H1448" i="8"/>
  <c r="G1448" i="8"/>
  <c r="I1447" i="8"/>
  <c r="H1447" i="8"/>
  <c r="G1447" i="8"/>
  <c r="I1446" i="8"/>
  <c r="H1446" i="8"/>
  <c r="G1446" i="8"/>
  <c r="I1445" i="8"/>
  <c r="H1445" i="8"/>
  <c r="G1445" i="8"/>
  <c r="I1444" i="8"/>
  <c r="H1444" i="8"/>
  <c r="G1444" i="8"/>
  <c r="I1443" i="8"/>
  <c r="H1443" i="8"/>
  <c r="G1443" i="8"/>
  <c r="I1442" i="8"/>
  <c r="H1442" i="8"/>
  <c r="G1442" i="8"/>
  <c r="I1441" i="8"/>
  <c r="H1441" i="8"/>
  <c r="G1441" i="8"/>
  <c r="I1440" i="8"/>
  <c r="H1440" i="8"/>
  <c r="G1440" i="8"/>
  <c r="I1439" i="8"/>
  <c r="H1439" i="8"/>
  <c r="G1439" i="8"/>
  <c r="I1438" i="8"/>
  <c r="H1438" i="8"/>
  <c r="G1438" i="8"/>
  <c r="I1437" i="8"/>
  <c r="H1437" i="8"/>
  <c r="G1437" i="8"/>
  <c r="I1436" i="8"/>
  <c r="H1436" i="8"/>
  <c r="G1436" i="8"/>
  <c r="I1435" i="8"/>
  <c r="H1435" i="8"/>
  <c r="G1435" i="8"/>
  <c r="I1434" i="8"/>
  <c r="H1434" i="8"/>
  <c r="G1434" i="8"/>
  <c r="I1433" i="8"/>
  <c r="H1433" i="8"/>
  <c r="G1433" i="8"/>
  <c r="I1432" i="8"/>
  <c r="H1432" i="8"/>
  <c r="G1432" i="8"/>
  <c r="I1431" i="8"/>
  <c r="H1431" i="8"/>
  <c r="G1431" i="8"/>
  <c r="I1430" i="8"/>
  <c r="H1430" i="8"/>
  <c r="G1430" i="8"/>
  <c r="I1429" i="8"/>
  <c r="H1429" i="8"/>
  <c r="G1429" i="8"/>
  <c r="I1428" i="8"/>
  <c r="H1428" i="8"/>
  <c r="G1428" i="8"/>
  <c r="I1427" i="8"/>
  <c r="H1427" i="8"/>
  <c r="G1427" i="8"/>
  <c r="I1426" i="8"/>
  <c r="H1426" i="8"/>
  <c r="G1426" i="8"/>
  <c r="I1425" i="8"/>
  <c r="H1425" i="8"/>
  <c r="G1425" i="8"/>
  <c r="I1424" i="8"/>
  <c r="H1424" i="8"/>
  <c r="G1424" i="8"/>
  <c r="I1423" i="8"/>
  <c r="H1423" i="8"/>
  <c r="G1423" i="8"/>
  <c r="I1422" i="8"/>
  <c r="H1422" i="8"/>
  <c r="G1422" i="8"/>
  <c r="I1421" i="8"/>
  <c r="H1421" i="8"/>
  <c r="G1421" i="8"/>
  <c r="I1420" i="8"/>
  <c r="H1420" i="8"/>
  <c r="G1420" i="8"/>
  <c r="I1419" i="8"/>
  <c r="H1419" i="8"/>
  <c r="G1419" i="8"/>
  <c r="I1418" i="8"/>
  <c r="H1418" i="8"/>
  <c r="G1418" i="8"/>
  <c r="I1417" i="8"/>
  <c r="H1417" i="8"/>
  <c r="G1417" i="8"/>
  <c r="I1416" i="8"/>
  <c r="H1416" i="8"/>
  <c r="G1416" i="8"/>
  <c r="I1415" i="8"/>
  <c r="H1415" i="8"/>
  <c r="G1415" i="8"/>
  <c r="I1414" i="8"/>
  <c r="H1414" i="8"/>
  <c r="G1414" i="8"/>
  <c r="I1413" i="8"/>
  <c r="H1413" i="8"/>
  <c r="G1413" i="8"/>
  <c r="I1412" i="8"/>
  <c r="H1412" i="8"/>
  <c r="G1412" i="8"/>
  <c r="I1411" i="8"/>
  <c r="H1411" i="8"/>
  <c r="G1411" i="8"/>
  <c r="I1410" i="8"/>
  <c r="H1410" i="8"/>
  <c r="G1410" i="8"/>
  <c r="I1409" i="8"/>
  <c r="H1409" i="8"/>
  <c r="G1409" i="8"/>
  <c r="I1408" i="8"/>
  <c r="H1408" i="8"/>
  <c r="G1408" i="8"/>
  <c r="I1407" i="8"/>
  <c r="H1407" i="8"/>
  <c r="G1407" i="8"/>
  <c r="I1406" i="8"/>
  <c r="H1406" i="8"/>
  <c r="G1406" i="8"/>
  <c r="I1405" i="8"/>
  <c r="H1405" i="8"/>
  <c r="G1405" i="8"/>
  <c r="I1404" i="8"/>
  <c r="H1404" i="8"/>
  <c r="G1404" i="8"/>
  <c r="I1403" i="8"/>
  <c r="H1403" i="8"/>
  <c r="G1403" i="8"/>
  <c r="I1402" i="8"/>
  <c r="H1402" i="8"/>
  <c r="G1402" i="8"/>
  <c r="I1401" i="8"/>
  <c r="H1401" i="8"/>
  <c r="G1401" i="8"/>
  <c r="I1400" i="8"/>
  <c r="H1400" i="8"/>
  <c r="G1400" i="8"/>
  <c r="I1399" i="8"/>
  <c r="H1399" i="8"/>
  <c r="G1399" i="8"/>
  <c r="I1398" i="8"/>
  <c r="H1398" i="8"/>
  <c r="G1398" i="8"/>
  <c r="I1397" i="8"/>
  <c r="H1397" i="8"/>
  <c r="G1397" i="8"/>
  <c r="I1396" i="8"/>
  <c r="H1396" i="8"/>
  <c r="G1396" i="8"/>
  <c r="I1395" i="8"/>
  <c r="H1395" i="8"/>
  <c r="G1395" i="8"/>
  <c r="I1394" i="8"/>
  <c r="H1394" i="8"/>
  <c r="G1394" i="8"/>
  <c r="I1393" i="8"/>
  <c r="H1393" i="8"/>
  <c r="G1393" i="8"/>
  <c r="I1392" i="8"/>
  <c r="H1392" i="8"/>
  <c r="G1392" i="8"/>
  <c r="I1391" i="8"/>
  <c r="H1391" i="8"/>
  <c r="G1391" i="8"/>
  <c r="I1390" i="8"/>
  <c r="H1390" i="8"/>
  <c r="G1390" i="8"/>
  <c r="I1389" i="8"/>
  <c r="H1389" i="8"/>
  <c r="G1389" i="8"/>
  <c r="I1388" i="8"/>
  <c r="H1388" i="8"/>
  <c r="G1388" i="8"/>
  <c r="I1387" i="8"/>
  <c r="H1387" i="8"/>
  <c r="G1387" i="8"/>
  <c r="I1386" i="8"/>
  <c r="H1386" i="8"/>
  <c r="G1386" i="8"/>
  <c r="I1385" i="8"/>
  <c r="H1385" i="8"/>
  <c r="G1385" i="8"/>
  <c r="I1384" i="8"/>
  <c r="H1384" i="8"/>
  <c r="G1384" i="8"/>
  <c r="I1383" i="8"/>
  <c r="H1383" i="8"/>
  <c r="G1383" i="8"/>
  <c r="I1382" i="8"/>
  <c r="H1382" i="8"/>
  <c r="G1382" i="8"/>
  <c r="I1381" i="8"/>
  <c r="H1381" i="8"/>
  <c r="G1381" i="8"/>
  <c r="I1380" i="8"/>
  <c r="H1380" i="8"/>
  <c r="G1380" i="8"/>
  <c r="I1379" i="8"/>
  <c r="H1379" i="8"/>
  <c r="G1379" i="8"/>
  <c r="I1378" i="8"/>
  <c r="H1378" i="8"/>
  <c r="G1378" i="8"/>
  <c r="I1377" i="8"/>
  <c r="H1377" i="8"/>
  <c r="G1377" i="8"/>
  <c r="I1376" i="8"/>
  <c r="H1376" i="8"/>
  <c r="G1376" i="8"/>
  <c r="I1375" i="8"/>
  <c r="H1375" i="8"/>
  <c r="G1375" i="8"/>
  <c r="I1374" i="8"/>
  <c r="H1374" i="8"/>
  <c r="G1374" i="8"/>
  <c r="I1373" i="8"/>
  <c r="H1373" i="8"/>
  <c r="G1373" i="8"/>
  <c r="I1372" i="8"/>
  <c r="H1372" i="8"/>
  <c r="G1372" i="8"/>
  <c r="I1371" i="8"/>
  <c r="H1371" i="8"/>
  <c r="G1371" i="8"/>
  <c r="I1370" i="8"/>
  <c r="H1370" i="8"/>
  <c r="G1370" i="8"/>
  <c r="I1369" i="8"/>
  <c r="H1369" i="8"/>
  <c r="G1369" i="8"/>
  <c r="I1368" i="8"/>
  <c r="H1368" i="8"/>
  <c r="G1368" i="8"/>
  <c r="I1367" i="8"/>
  <c r="H1367" i="8"/>
  <c r="G1367" i="8"/>
  <c r="I1366" i="8"/>
  <c r="H1366" i="8"/>
  <c r="G1366" i="8"/>
  <c r="I1365" i="8"/>
  <c r="H1365" i="8"/>
  <c r="G1365" i="8"/>
  <c r="I1364" i="8"/>
  <c r="H1364" i="8"/>
  <c r="G1364" i="8"/>
  <c r="I1363" i="8"/>
  <c r="H1363" i="8"/>
  <c r="G1363" i="8"/>
  <c r="I1362" i="8"/>
  <c r="H1362" i="8"/>
  <c r="G1362" i="8"/>
  <c r="I1361" i="8"/>
  <c r="H1361" i="8"/>
  <c r="G1361" i="8"/>
  <c r="I1360" i="8"/>
  <c r="H1360" i="8"/>
  <c r="G1360" i="8"/>
  <c r="I1359" i="8"/>
  <c r="H1359" i="8"/>
  <c r="G1359" i="8"/>
  <c r="I1358" i="8"/>
  <c r="H1358" i="8"/>
  <c r="G1358" i="8"/>
  <c r="I1357" i="8"/>
  <c r="H1357" i="8"/>
  <c r="G1357" i="8"/>
  <c r="I1356" i="8"/>
  <c r="H1356" i="8"/>
  <c r="G1356" i="8"/>
  <c r="I1355" i="8"/>
  <c r="H1355" i="8"/>
  <c r="G1355" i="8"/>
  <c r="I1354" i="8"/>
  <c r="H1354" i="8"/>
  <c r="G1354" i="8"/>
  <c r="I1353" i="8"/>
  <c r="H1353" i="8"/>
  <c r="G1353" i="8"/>
  <c r="I1352" i="8"/>
  <c r="H1352" i="8"/>
  <c r="G1352" i="8"/>
  <c r="I1351" i="8"/>
  <c r="H1351" i="8"/>
  <c r="G1351" i="8"/>
  <c r="I1350" i="8"/>
  <c r="H1350" i="8"/>
  <c r="G1350" i="8"/>
  <c r="I1349" i="8"/>
  <c r="H1349" i="8"/>
  <c r="G1349" i="8"/>
  <c r="I1348" i="8"/>
  <c r="H1348" i="8"/>
  <c r="G1348" i="8"/>
  <c r="I1347" i="8"/>
  <c r="H1347" i="8"/>
  <c r="G1347" i="8"/>
  <c r="I1346" i="8"/>
  <c r="H1346" i="8"/>
  <c r="G1346" i="8"/>
  <c r="I1345" i="8"/>
  <c r="H1345" i="8"/>
  <c r="G1345" i="8"/>
  <c r="I1344" i="8"/>
  <c r="H1344" i="8"/>
  <c r="G1344" i="8"/>
  <c r="I1343" i="8"/>
  <c r="H1343" i="8"/>
  <c r="G1343" i="8"/>
  <c r="I1342" i="8"/>
  <c r="H1342" i="8"/>
  <c r="G1342" i="8"/>
  <c r="I1341" i="8"/>
  <c r="H1341" i="8"/>
  <c r="G1341" i="8"/>
  <c r="I1340" i="8"/>
  <c r="H1340" i="8"/>
  <c r="G1340" i="8"/>
  <c r="I1339" i="8"/>
  <c r="H1339" i="8"/>
  <c r="G1339" i="8"/>
  <c r="I1338" i="8"/>
  <c r="H1338" i="8"/>
  <c r="G1338" i="8"/>
  <c r="I1337" i="8"/>
  <c r="H1337" i="8"/>
  <c r="G1337" i="8"/>
  <c r="I1336" i="8"/>
  <c r="H1336" i="8"/>
  <c r="G1336" i="8"/>
  <c r="I1335" i="8"/>
  <c r="H1335" i="8"/>
  <c r="G1335" i="8"/>
  <c r="I1334" i="8"/>
  <c r="H1334" i="8"/>
  <c r="G1334" i="8"/>
  <c r="I1333" i="8"/>
  <c r="H1333" i="8"/>
  <c r="G1333" i="8"/>
  <c r="I1332" i="8"/>
  <c r="H1332" i="8"/>
  <c r="G1332" i="8"/>
  <c r="I1331" i="8"/>
  <c r="H1331" i="8"/>
  <c r="G1331" i="8"/>
  <c r="I1330" i="8"/>
  <c r="H1330" i="8"/>
  <c r="G1330" i="8"/>
  <c r="I1329" i="8"/>
  <c r="H1329" i="8"/>
  <c r="G1329" i="8"/>
  <c r="I1328" i="8"/>
  <c r="H1328" i="8"/>
  <c r="G1328" i="8"/>
  <c r="I1327" i="8"/>
  <c r="H1327" i="8"/>
  <c r="G1327" i="8"/>
  <c r="I1326" i="8"/>
  <c r="H1326" i="8"/>
  <c r="G1326" i="8"/>
  <c r="I1325" i="8"/>
  <c r="H1325" i="8"/>
  <c r="G1325" i="8"/>
  <c r="I1324" i="8"/>
  <c r="H1324" i="8"/>
  <c r="G1324" i="8"/>
  <c r="I1323" i="8"/>
  <c r="H1323" i="8"/>
  <c r="G1323" i="8"/>
  <c r="I1322" i="8"/>
  <c r="H1322" i="8"/>
  <c r="G1322" i="8"/>
  <c r="I1321" i="8"/>
  <c r="H1321" i="8"/>
  <c r="G1321" i="8"/>
  <c r="I1320" i="8"/>
  <c r="H1320" i="8"/>
  <c r="G1320" i="8"/>
  <c r="I1319" i="8"/>
  <c r="H1319" i="8"/>
  <c r="G1319" i="8"/>
  <c r="I1318" i="8"/>
  <c r="H1318" i="8"/>
  <c r="G1318" i="8"/>
  <c r="I1317" i="8"/>
  <c r="H1317" i="8"/>
  <c r="G1317" i="8"/>
  <c r="I1316" i="8"/>
  <c r="H1316" i="8"/>
  <c r="G1316" i="8"/>
  <c r="I1315" i="8"/>
  <c r="H1315" i="8"/>
  <c r="G1315" i="8"/>
  <c r="I1314" i="8"/>
  <c r="H1314" i="8"/>
  <c r="G1314" i="8"/>
  <c r="I1313" i="8"/>
  <c r="H1313" i="8"/>
  <c r="G1313" i="8"/>
  <c r="I1312" i="8"/>
  <c r="H1312" i="8"/>
  <c r="G1312" i="8"/>
  <c r="I1311" i="8"/>
  <c r="H1311" i="8"/>
  <c r="G1311" i="8"/>
  <c r="I1310" i="8"/>
  <c r="H1310" i="8"/>
  <c r="G1310" i="8"/>
  <c r="I1309" i="8"/>
  <c r="H1309" i="8"/>
  <c r="G1309" i="8"/>
  <c r="I1308" i="8"/>
  <c r="H1308" i="8"/>
  <c r="G1308" i="8"/>
  <c r="I1307" i="8"/>
  <c r="H1307" i="8"/>
  <c r="G1307" i="8"/>
  <c r="I1306" i="8"/>
  <c r="H1306" i="8"/>
  <c r="G1306" i="8"/>
  <c r="I1305" i="8"/>
  <c r="H1305" i="8"/>
  <c r="G1305" i="8"/>
  <c r="I1304" i="8"/>
  <c r="H1304" i="8"/>
  <c r="G1304" i="8"/>
  <c r="I1303" i="8"/>
  <c r="H1303" i="8"/>
  <c r="G1303" i="8"/>
  <c r="I1302" i="8"/>
  <c r="H1302" i="8"/>
  <c r="G1302" i="8"/>
  <c r="I1301" i="8"/>
  <c r="H1301" i="8"/>
  <c r="G1301" i="8"/>
  <c r="I1300" i="8"/>
  <c r="H1300" i="8"/>
  <c r="G1300" i="8"/>
  <c r="I1299" i="8"/>
  <c r="H1299" i="8"/>
  <c r="G1299" i="8"/>
  <c r="I1298" i="8"/>
  <c r="H1298" i="8"/>
  <c r="G1298" i="8"/>
  <c r="I1297" i="8"/>
  <c r="H1297" i="8"/>
  <c r="G1297" i="8"/>
  <c r="I1296" i="8"/>
  <c r="H1296" i="8"/>
  <c r="G1296" i="8"/>
  <c r="I1295" i="8"/>
  <c r="H1295" i="8"/>
  <c r="G1295" i="8"/>
  <c r="I1294" i="8"/>
  <c r="H1294" i="8"/>
  <c r="G1294" i="8"/>
  <c r="I1293" i="8"/>
  <c r="H1293" i="8"/>
  <c r="G1293" i="8"/>
  <c r="I1292" i="8"/>
  <c r="H1292" i="8"/>
  <c r="G1292" i="8"/>
  <c r="I1291" i="8"/>
  <c r="H1291" i="8"/>
  <c r="G1291" i="8"/>
  <c r="I1290" i="8"/>
  <c r="H1290" i="8"/>
  <c r="G1290" i="8"/>
  <c r="I1289" i="8"/>
  <c r="H1289" i="8"/>
  <c r="G1289" i="8"/>
  <c r="I1288" i="8"/>
  <c r="H1288" i="8"/>
  <c r="G1288" i="8"/>
  <c r="I1287" i="8"/>
  <c r="H1287" i="8"/>
  <c r="G1287" i="8"/>
  <c r="I1286" i="8"/>
  <c r="H1286" i="8"/>
  <c r="G1286" i="8"/>
  <c r="I1285" i="8"/>
  <c r="H1285" i="8"/>
  <c r="G1285" i="8"/>
  <c r="I1284" i="8"/>
  <c r="H1284" i="8"/>
  <c r="G1284" i="8"/>
  <c r="I1283" i="8"/>
  <c r="H1283" i="8"/>
  <c r="G1283" i="8"/>
  <c r="I1282" i="8"/>
  <c r="H1282" i="8"/>
  <c r="G1282" i="8"/>
  <c r="I1281" i="8"/>
  <c r="H1281" i="8"/>
  <c r="G1281" i="8"/>
  <c r="I1280" i="8"/>
  <c r="H1280" i="8"/>
  <c r="G1280" i="8"/>
  <c r="I1279" i="8"/>
  <c r="H1279" i="8"/>
  <c r="G1279" i="8"/>
  <c r="I1278" i="8"/>
  <c r="H1278" i="8"/>
  <c r="G1278" i="8"/>
  <c r="I1277" i="8"/>
  <c r="H1277" i="8"/>
  <c r="G1277" i="8"/>
  <c r="I1276" i="8"/>
  <c r="H1276" i="8"/>
  <c r="G1276" i="8"/>
  <c r="I1275" i="8"/>
  <c r="H1275" i="8"/>
  <c r="G1275" i="8"/>
  <c r="I1274" i="8"/>
  <c r="H1274" i="8"/>
  <c r="G1274" i="8"/>
  <c r="I1273" i="8"/>
  <c r="H1273" i="8"/>
  <c r="G1273" i="8"/>
  <c r="I1272" i="8"/>
  <c r="H1272" i="8"/>
  <c r="G1272" i="8"/>
  <c r="I1271" i="8"/>
  <c r="H1271" i="8"/>
  <c r="G1271" i="8"/>
  <c r="I1270" i="8"/>
  <c r="H1270" i="8"/>
  <c r="G1270" i="8"/>
  <c r="I1269" i="8"/>
  <c r="H1269" i="8"/>
  <c r="G1269" i="8"/>
  <c r="I1268" i="8"/>
  <c r="H1268" i="8"/>
  <c r="G1268" i="8"/>
  <c r="I1267" i="8"/>
  <c r="H1267" i="8"/>
  <c r="G1267" i="8"/>
  <c r="I1266" i="8"/>
  <c r="H1266" i="8"/>
  <c r="G1266" i="8"/>
  <c r="I1265" i="8"/>
  <c r="H1265" i="8"/>
  <c r="G1265" i="8"/>
  <c r="I1264" i="8"/>
  <c r="H1264" i="8"/>
  <c r="G1264" i="8"/>
  <c r="I1263" i="8"/>
  <c r="H1263" i="8"/>
  <c r="G1263" i="8"/>
  <c r="I1262" i="8"/>
  <c r="H1262" i="8"/>
  <c r="G1262" i="8"/>
  <c r="I1261" i="8"/>
  <c r="H1261" i="8"/>
  <c r="G1261" i="8"/>
  <c r="I1260" i="8"/>
  <c r="H1260" i="8"/>
  <c r="G1260" i="8"/>
  <c r="I1259" i="8"/>
  <c r="H1259" i="8"/>
  <c r="G1259" i="8"/>
  <c r="I1258" i="8"/>
  <c r="H1258" i="8"/>
  <c r="G1258" i="8"/>
  <c r="I1257" i="8"/>
  <c r="H1257" i="8"/>
  <c r="G1257" i="8"/>
  <c r="I1256" i="8"/>
  <c r="H1256" i="8"/>
  <c r="G1256" i="8"/>
  <c r="I1255" i="8"/>
  <c r="H1255" i="8"/>
  <c r="G1255" i="8"/>
  <c r="I1254" i="8"/>
  <c r="H1254" i="8"/>
  <c r="G1254" i="8"/>
  <c r="I1253" i="8"/>
  <c r="H1253" i="8"/>
  <c r="G1253" i="8"/>
  <c r="I1252" i="8"/>
  <c r="H1252" i="8"/>
  <c r="G1252" i="8"/>
  <c r="I1251" i="8"/>
  <c r="H1251" i="8"/>
  <c r="G1251" i="8"/>
  <c r="I1250" i="8"/>
  <c r="H1250" i="8"/>
  <c r="G1250" i="8"/>
  <c r="I1249" i="8"/>
  <c r="H1249" i="8"/>
  <c r="G1249" i="8"/>
  <c r="I1248" i="8"/>
  <c r="H1248" i="8"/>
  <c r="G1248" i="8"/>
  <c r="I1247" i="8"/>
  <c r="H1247" i="8"/>
  <c r="G1247" i="8"/>
  <c r="I1246" i="8"/>
  <c r="H1246" i="8"/>
  <c r="G1246" i="8"/>
  <c r="I1245" i="8"/>
  <c r="H1245" i="8"/>
  <c r="G1245" i="8"/>
  <c r="I1244" i="8"/>
  <c r="H1244" i="8"/>
  <c r="G1244" i="8"/>
  <c r="I1243" i="8"/>
  <c r="H1243" i="8"/>
  <c r="G1243" i="8"/>
  <c r="I1242" i="8"/>
  <c r="H1242" i="8"/>
  <c r="G1242" i="8"/>
  <c r="I1241" i="8"/>
  <c r="H1241" i="8"/>
  <c r="G1241" i="8"/>
  <c r="I1240" i="8"/>
  <c r="H1240" i="8"/>
  <c r="G1240" i="8"/>
  <c r="I1239" i="8"/>
  <c r="H1239" i="8"/>
  <c r="G1239" i="8"/>
  <c r="I1238" i="8"/>
  <c r="H1238" i="8"/>
  <c r="G1238" i="8"/>
  <c r="I1237" i="8"/>
  <c r="H1237" i="8"/>
  <c r="G1237" i="8"/>
  <c r="I1236" i="8"/>
  <c r="H1236" i="8"/>
  <c r="G1236" i="8"/>
  <c r="I1235" i="8"/>
  <c r="H1235" i="8"/>
  <c r="G1235" i="8"/>
  <c r="I1234" i="8"/>
  <c r="H1234" i="8"/>
  <c r="G1234" i="8"/>
  <c r="I1233" i="8"/>
  <c r="H1233" i="8"/>
  <c r="G1233" i="8"/>
  <c r="I1232" i="8"/>
  <c r="H1232" i="8"/>
  <c r="G1232" i="8"/>
  <c r="I1231" i="8"/>
  <c r="H1231" i="8"/>
  <c r="G1231" i="8"/>
  <c r="I1230" i="8"/>
  <c r="H1230" i="8"/>
  <c r="G1230" i="8"/>
  <c r="I1229" i="8"/>
  <c r="H1229" i="8"/>
  <c r="G1229" i="8"/>
  <c r="I1228" i="8"/>
  <c r="H1228" i="8"/>
  <c r="G1228" i="8"/>
  <c r="I1227" i="8"/>
  <c r="H1227" i="8"/>
  <c r="G1227" i="8"/>
  <c r="I1226" i="8"/>
  <c r="H1226" i="8"/>
  <c r="G1226" i="8"/>
  <c r="I1225" i="8"/>
  <c r="H1225" i="8"/>
  <c r="G1225" i="8"/>
  <c r="I1224" i="8"/>
  <c r="H1224" i="8"/>
  <c r="G1224" i="8"/>
  <c r="I1223" i="8"/>
  <c r="H1223" i="8"/>
  <c r="G1223" i="8"/>
  <c r="I1222" i="8"/>
  <c r="H1222" i="8"/>
  <c r="G1222" i="8"/>
  <c r="I1221" i="8"/>
  <c r="H1221" i="8"/>
  <c r="G1221" i="8"/>
  <c r="I1220" i="8"/>
  <c r="H1220" i="8"/>
  <c r="G1220" i="8"/>
  <c r="I1219" i="8"/>
  <c r="H1219" i="8"/>
  <c r="G1219" i="8"/>
  <c r="I1218" i="8"/>
  <c r="H1218" i="8"/>
  <c r="G1218" i="8"/>
  <c r="I1217" i="8"/>
  <c r="H1217" i="8"/>
  <c r="G1217" i="8"/>
  <c r="I1216" i="8"/>
  <c r="H1216" i="8"/>
  <c r="G1216" i="8"/>
  <c r="I1215" i="8"/>
  <c r="H1215" i="8"/>
  <c r="G1215" i="8"/>
  <c r="I1214" i="8"/>
  <c r="H1214" i="8"/>
  <c r="G1214" i="8"/>
  <c r="I1213" i="8"/>
  <c r="H1213" i="8"/>
  <c r="G1213" i="8"/>
  <c r="I1212" i="8"/>
  <c r="H1212" i="8"/>
  <c r="G1212" i="8"/>
  <c r="I1211" i="8"/>
  <c r="H1211" i="8"/>
  <c r="G1211" i="8"/>
  <c r="I1210" i="8"/>
  <c r="H1210" i="8"/>
  <c r="G1210" i="8"/>
  <c r="I1209" i="8"/>
  <c r="H1209" i="8"/>
  <c r="G1209" i="8"/>
  <c r="I1208" i="8"/>
  <c r="H1208" i="8"/>
  <c r="G1208" i="8"/>
  <c r="I1207" i="8"/>
  <c r="H1207" i="8"/>
  <c r="G1207" i="8"/>
  <c r="I1206" i="8"/>
  <c r="H1206" i="8"/>
  <c r="G1206" i="8"/>
  <c r="I1205" i="8"/>
  <c r="H1205" i="8"/>
  <c r="G1205" i="8"/>
  <c r="I1204" i="8"/>
  <c r="H1204" i="8"/>
  <c r="G1204" i="8"/>
  <c r="I1203" i="8"/>
  <c r="H1203" i="8"/>
  <c r="G1203" i="8"/>
  <c r="I1202" i="8"/>
  <c r="H1202" i="8"/>
  <c r="G1202" i="8"/>
  <c r="I1201" i="8"/>
  <c r="H1201" i="8"/>
  <c r="G1201" i="8"/>
  <c r="I1200" i="8"/>
  <c r="H1200" i="8"/>
  <c r="G1200" i="8"/>
  <c r="I1199" i="8"/>
  <c r="H1199" i="8"/>
  <c r="G1199" i="8"/>
  <c r="I1198" i="8"/>
  <c r="H1198" i="8"/>
  <c r="G1198" i="8"/>
  <c r="I1197" i="8"/>
  <c r="H1197" i="8"/>
  <c r="G1197" i="8"/>
  <c r="I1196" i="8"/>
  <c r="H1196" i="8"/>
  <c r="G1196" i="8"/>
  <c r="I1195" i="8"/>
  <c r="H1195" i="8"/>
  <c r="G1195" i="8"/>
  <c r="I1194" i="8"/>
  <c r="H1194" i="8"/>
  <c r="G1194" i="8"/>
  <c r="I1193" i="8"/>
  <c r="H1193" i="8"/>
  <c r="G1193" i="8"/>
  <c r="I1192" i="8"/>
  <c r="H1192" i="8"/>
  <c r="G1192" i="8"/>
  <c r="I1191" i="8"/>
  <c r="H1191" i="8"/>
  <c r="G1191" i="8"/>
  <c r="I1190" i="8"/>
  <c r="H1190" i="8"/>
  <c r="G1190" i="8"/>
  <c r="I1189" i="8"/>
  <c r="H1189" i="8"/>
  <c r="G1189" i="8"/>
  <c r="I1188" i="8"/>
  <c r="H1188" i="8"/>
  <c r="G1188" i="8"/>
  <c r="I1187" i="8"/>
  <c r="H1187" i="8"/>
  <c r="G1187" i="8"/>
  <c r="I1186" i="8"/>
  <c r="H1186" i="8"/>
  <c r="G1186" i="8"/>
  <c r="I1185" i="8"/>
  <c r="H1185" i="8"/>
  <c r="G1185" i="8"/>
  <c r="I1184" i="8"/>
  <c r="H1184" i="8"/>
  <c r="G1184" i="8"/>
  <c r="I1183" i="8"/>
  <c r="H1183" i="8"/>
  <c r="G1183" i="8"/>
  <c r="I1182" i="8"/>
  <c r="H1182" i="8"/>
  <c r="G1182" i="8"/>
  <c r="I1181" i="8"/>
  <c r="H1181" i="8"/>
  <c r="G1181" i="8"/>
  <c r="I1180" i="8"/>
  <c r="H1180" i="8"/>
  <c r="G1180" i="8"/>
  <c r="I1179" i="8"/>
  <c r="H1179" i="8"/>
  <c r="G1179" i="8"/>
  <c r="I1178" i="8"/>
  <c r="H1178" i="8"/>
  <c r="G1178" i="8"/>
  <c r="I1177" i="8"/>
  <c r="H1177" i="8"/>
  <c r="G1177" i="8"/>
  <c r="I1176" i="8"/>
  <c r="H1176" i="8"/>
  <c r="G1176" i="8"/>
  <c r="I1175" i="8"/>
  <c r="H1175" i="8"/>
  <c r="G1175" i="8"/>
  <c r="I1174" i="8"/>
  <c r="H1174" i="8"/>
  <c r="G1174" i="8"/>
  <c r="I1173" i="8"/>
  <c r="H1173" i="8"/>
  <c r="G1173" i="8"/>
  <c r="I1172" i="8"/>
  <c r="H1172" i="8"/>
  <c r="G1172" i="8"/>
  <c r="I1171" i="8"/>
  <c r="H1171" i="8"/>
  <c r="G1171" i="8"/>
  <c r="I1170" i="8"/>
  <c r="H1170" i="8"/>
  <c r="G1170" i="8"/>
  <c r="I1169" i="8"/>
  <c r="H1169" i="8"/>
  <c r="G1169" i="8"/>
  <c r="I1168" i="8"/>
  <c r="H1168" i="8"/>
  <c r="G1168" i="8"/>
  <c r="I1167" i="8"/>
  <c r="H1167" i="8"/>
  <c r="G1167" i="8"/>
  <c r="I1166" i="8"/>
  <c r="H1166" i="8"/>
  <c r="G1166" i="8"/>
  <c r="I1165" i="8"/>
  <c r="H1165" i="8"/>
  <c r="G1165" i="8"/>
  <c r="I1164" i="8"/>
  <c r="H1164" i="8"/>
  <c r="G1164" i="8"/>
  <c r="I1163" i="8"/>
  <c r="H1163" i="8"/>
  <c r="G1163" i="8"/>
  <c r="I1162" i="8"/>
  <c r="H1162" i="8"/>
  <c r="G1162" i="8"/>
  <c r="I1161" i="8"/>
  <c r="H1161" i="8"/>
  <c r="G1161" i="8"/>
  <c r="I1160" i="8"/>
  <c r="H1160" i="8"/>
  <c r="G1160" i="8"/>
  <c r="I1159" i="8"/>
  <c r="H1159" i="8"/>
  <c r="G1159" i="8"/>
  <c r="I1158" i="8"/>
  <c r="H1158" i="8"/>
  <c r="G1158" i="8"/>
  <c r="I1157" i="8"/>
  <c r="H1157" i="8"/>
  <c r="G1157" i="8"/>
  <c r="I1156" i="8"/>
  <c r="H1156" i="8"/>
  <c r="G1156" i="8"/>
  <c r="I1155" i="8"/>
  <c r="H1155" i="8"/>
  <c r="G1155" i="8"/>
  <c r="I1154" i="8"/>
  <c r="H1154" i="8"/>
  <c r="G1154" i="8"/>
  <c r="I1153" i="8"/>
  <c r="H1153" i="8"/>
  <c r="G1153" i="8"/>
  <c r="I1152" i="8"/>
  <c r="H1152" i="8"/>
  <c r="G1152" i="8"/>
  <c r="I1151" i="8"/>
  <c r="H1151" i="8"/>
  <c r="G1151" i="8"/>
  <c r="I1150" i="8"/>
  <c r="H1150" i="8"/>
  <c r="G1150" i="8"/>
  <c r="I1149" i="8"/>
  <c r="H1149" i="8"/>
  <c r="G1149" i="8"/>
  <c r="I1148" i="8"/>
  <c r="H1148" i="8"/>
  <c r="G1148" i="8"/>
  <c r="I1147" i="8"/>
  <c r="H1147" i="8"/>
  <c r="G1147" i="8"/>
  <c r="I1146" i="8"/>
  <c r="H1146" i="8"/>
  <c r="G1146" i="8"/>
  <c r="I1145" i="8"/>
  <c r="H1145" i="8"/>
  <c r="G1145" i="8"/>
  <c r="I1144" i="8"/>
  <c r="H1144" i="8"/>
  <c r="G1144" i="8"/>
  <c r="I1143" i="8"/>
  <c r="H1143" i="8"/>
  <c r="G1143" i="8"/>
  <c r="I1142" i="8"/>
  <c r="H1142" i="8"/>
  <c r="G1142" i="8"/>
  <c r="I1141" i="8"/>
  <c r="H1141" i="8"/>
  <c r="G1141" i="8"/>
  <c r="I1140" i="8"/>
  <c r="H1140" i="8"/>
  <c r="G1140" i="8"/>
  <c r="I1139" i="8"/>
  <c r="H1139" i="8"/>
  <c r="G1139" i="8"/>
  <c r="I1138" i="8"/>
  <c r="H1138" i="8"/>
  <c r="G1138" i="8"/>
  <c r="I1137" i="8"/>
  <c r="H1137" i="8"/>
  <c r="G1137" i="8"/>
  <c r="I1136" i="8"/>
  <c r="H1136" i="8"/>
  <c r="G1136" i="8"/>
  <c r="I1135" i="8"/>
  <c r="H1135" i="8"/>
  <c r="G1135" i="8"/>
  <c r="I1134" i="8"/>
  <c r="H1134" i="8"/>
  <c r="G1134" i="8"/>
  <c r="I1133" i="8"/>
  <c r="H1133" i="8"/>
  <c r="G1133" i="8"/>
  <c r="I1132" i="8"/>
  <c r="H1132" i="8"/>
  <c r="G1132" i="8"/>
  <c r="I1131" i="8"/>
  <c r="H1131" i="8"/>
  <c r="G1131" i="8"/>
  <c r="I1130" i="8"/>
  <c r="H1130" i="8"/>
  <c r="G1130" i="8"/>
  <c r="I1129" i="8"/>
  <c r="H1129" i="8"/>
  <c r="G1129" i="8"/>
  <c r="I1128" i="8"/>
  <c r="H1128" i="8"/>
  <c r="G1128" i="8"/>
  <c r="I1127" i="8"/>
  <c r="H1127" i="8"/>
  <c r="G1127" i="8"/>
  <c r="I1126" i="8"/>
  <c r="H1126" i="8"/>
  <c r="G1126" i="8"/>
  <c r="I1125" i="8"/>
  <c r="H1125" i="8"/>
  <c r="G1125" i="8"/>
  <c r="I1124" i="8"/>
  <c r="H1124" i="8"/>
  <c r="G1124" i="8"/>
  <c r="I1123" i="8"/>
  <c r="H1123" i="8"/>
  <c r="G1123" i="8"/>
  <c r="I1122" i="8"/>
  <c r="H1122" i="8"/>
  <c r="G1122" i="8"/>
  <c r="I1121" i="8"/>
  <c r="H1121" i="8"/>
  <c r="G1121" i="8"/>
  <c r="I1120" i="8"/>
  <c r="H1120" i="8"/>
  <c r="G1120" i="8"/>
  <c r="I1119" i="8"/>
  <c r="H1119" i="8"/>
  <c r="G1119" i="8"/>
  <c r="I1118" i="8"/>
  <c r="H1118" i="8"/>
  <c r="G1118" i="8"/>
  <c r="I1117" i="8"/>
  <c r="H1117" i="8"/>
  <c r="G1117" i="8"/>
  <c r="I1116" i="8"/>
  <c r="H1116" i="8"/>
  <c r="G1116" i="8"/>
  <c r="I1115" i="8"/>
  <c r="H1115" i="8"/>
  <c r="G1115" i="8"/>
  <c r="I1114" i="8"/>
  <c r="H1114" i="8"/>
  <c r="G1114" i="8"/>
  <c r="I1113" i="8"/>
  <c r="H1113" i="8"/>
  <c r="G1113" i="8"/>
  <c r="I1112" i="8"/>
  <c r="H1112" i="8"/>
  <c r="G1112" i="8"/>
  <c r="I1111" i="8"/>
  <c r="H1111" i="8"/>
  <c r="G1111" i="8"/>
  <c r="I1110" i="8"/>
  <c r="H1110" i="8"/>
  <c r="G1110" i="8"/>
  <c r="I1109" i="8"/>
  <c r="H1109" i="8"/>
  <c r="G1109" i="8"/>
  <c r="I1108" i="8"/>
  <c r="H1108" i="8"/>
  <c r="G1108" i="8"/>
  <c r="I1107" i="8"/>
  <c r="H1107" i="8"/>
  <c r="G1107" i="8"/>
  <c r="I1106" i="8"/>
  <c r="H1106" i="8"/>
  <c r="G1106" i="8"/>
  <c r="I1105" i="8"/>
  <c r="H1105" i="8"/>
  <c r="G1105" i="8"/>
  <c r="I1104" i="8"/>
  <c r="H1104" i="8"/>
  <c r="G1104" i="8"/>
  <c r="I1103" i="8"/>
  <c r="H1103" i="8"/>
  <c r="G1103" i="8"/>
  <c r="I1102" i="8"/>
  <c r="H1102" i="8"/>
  <c r="G1102" i="8"/>
  <c r="I1101" i="8"/>
  <c r="H1101" i="8"/>
  <c r="G1101" i="8"/>
  <c r="I1100" i="8"/>
  <c r="H1100" i="8"/>
  <c r="G1100" i="8"/>
  <c r="I1099" i="8"/>
  <c r="H1099" i="8"/>
  <c r="G1099" i="8"/>
  <c r="I1098" i="8"/>
  <c r="H1098" i="8"/>
  <c r="G1098" i="8"/>
  <c r="I1097" i="8"/>
  <c r="H1097" i="8"/>
  <c r="G1097" i="8"/>
  <c r="I1096" i="8"/>
  <c r="H1096" i="8"/>
  <c r="G1096" i="8"/>
  <c r="I1095" i="8"/>
  <c r="H1095" i="8"/>
  <c r="G1095" i="8"/>
  <c r="I1094" i="8"/>
  <c r="H1094" i="8"/>
  <c r="G1094" i="8"/>
  <c r="I1093" i="8"/>
  <c r="H1093" i="8"/>
  <c r="G1093" i="8"/>
  <c r="I1092" i="8"/>
  <c r="H1092" i="8"/>
  <c r="G1092" i="8"/>
  <c r="I1091" i="8"/>
  <c r="H1091" i="8"/>
  <c r="G1091" i="8"/>
  <c r="I1090" i="8"/>
  <c r="H1090" i="8"/>
  <c r="G1090" i="8"/>
  <c r="I1089" i="8"/>
  <c r="H1089" i="8"/>
  <c r="G1089" i="8"/>
  <c r="I1088" i="8"/>
  <c r="H1088" i="8"/>
  <c r="G1088" i="8"/>
  <c r="I1087" i="8"/>
  <c r="H1087" i="8"/>
  <c r="G1087" i="8"/>
  <c r="I1086" i="8"/>
  <c r="H1086" i="8"/>
  <c r="G1086" i="8"/>
  <c r="I1085" i="8"/>
  <c r="H1085" i="8"/>
  <c r="G1085" i="8"/>
  <c r="I1084" i="8"/>
  <c r="H1084" i="8"/>
  <c r="G1084" i="8"/>
  <c r="I1083" i="8"/>
  <c r="H1083" i="8"/>
  <c r="G1083" i="8"/>
  <c r="I1082" i="8"/>
  <c r="H1082" i="8"/>
  <c r="G1082" i="8"/>
  <c r="I1081" i="8"/>
  <c r="H1081" i="8"/>
  <c r="G1081" i="8"/>
  <c r="I1080" i="8"/>
  <c r="H1080" i="8"/>
  <c r="G1080" i="8"/>
  <c r="I1079" i="8"/>
  <c r="H1079" i="8"/>
  <c r="G1079" i="8"/>
  <c r="I1078" i="8"/>
  <c r="H1078" i="8"/>
  <c r="G1078" i="8"/>
  <c r="I1077" i="8"/>
  <c r="H1077" i="8"/>
  <c r="G1077" i="8"/>
  <c r="I1076" i="8"/>
  <c r="H1076" i="8"/>
  <c r="G1076" i="8"/>
  <c r="I1075" i="8"/>
  <c r="H1075" i="8"/>
  <c r="G1075" i="8"/>
  <c r="I1074" i="8"/>
  <c r="H1074" i="8"/>
  <c r="G1074" i="8"/>
  <c r="I1073" i="8"/>
  <c r="H1073" i="8"/>
  <c r="G1073" i="8"/>
  <c r="I1072" i="8"/>
  <c r="H1072" i="8"/>
  <c r="G1072" i="8"/>
  <c r="I1071" i="8"/>
  <c r="H1071" i="8"/>
  <c r="G1071" i="8"/>
  <c r="I1070" i="8"/>
  <c r="H1070" i="8"/>
  <c r="G1070" i="8"/>
  <c r="I1069" i="8"/>
  <c r="H1069" i="8"/>
  <c r="G1069" i="8"/>
  <c r="I1068" i="8"/>
  <c r="H1068" i="8"/>
  <c r="G1068" i="8"/>
  <c r="I1067" i="8"/>
  <c r="H1067" i="8"/>
  <c r="G1067" i="8"/>
  <c r="I1066" i="8"/>
  <c r="H1066" i="8"/>
  <c r="G1066" i="8"/>
  <c r="I1065" i="8"/>
  <c r="H1065" i="8"/>
  <c r="G1065" i="8"/>
  <c r="I1064" i="8"/>
  <c r="H1064" i="8"/>
  <c r="G1064" i="8"/>
  <c r="I1063" i="8"/>
  <c r="H1063" i="8"/>
  <c r="G1063" i="8"/>
  <c r="I1062" i="8"/>
  <c r="H1062" i="8"/>
  <c r="G1062" i="8"/>
  <c r="I1061" i="8"/>
  <c r="H1061" i="8"/>
  <c r="G1061" i="8"/>
  <c r="I1060" i="8"/>
  <c r="H1060" i="8"/>
  <c r="G1060" i="8"/>
  <c r="I1059" i="8"/>
  <c r="H1059" i="8"/>
  <c r="G1059" i="8"/>
  <c r="I1058" i="8"/>
  <c r="H1058" i="8"/>
  <c r="G1058" i="8"/>
  <c r="I1057" i="8"/>
  <c r="H1057" i="8"/>
  <c r="G1057" i="8"/>
  <c r="I1056" i="8"/>
  <c r="H1056" i="8"/>
  <c r="G1056" i="8"/>
  <c r="I1055" i="8"/>
  <c r="H1055" i="8"/>
  <c r="G1055" i="8"/>
  <c r="I1054" i="8"/>
  <c r="H1054" i="8"/>
  <c r="G1054" i="8"/>
  <c r="I1053" i="8"/>
  <c r="H1053" i="8"/>
  <c r="G1053" i="8"/>
  <c r="I1052" i="8"/>
  <c r="H1052" i="8"/>
  <c r="G1052" i="8"/>
  <c r="I1051" i="8"/>
  <c r="H1051" i="8"/>
  <c r="G1051" i="8"/>
  <c r="I1050" i="8"/>
  <c r="H1050" i="8"/>
  <c r="G1050" i="8"/>
  <c r="I1049" i="8"/>
  <c r="H1049" i="8"/>
  <c r="G1049" i="8"/>
  <c r="I1048" i="8"/>
  <c r="H1048" i="8"/>
  <c r="G1048" i="8"/>
  <c r="I1047" i="8"/>
  <c r="H1047" i="8"/>
  <c r="G1047" i="8"/>
  <c r="I1046" i="8"/>
  <c r="H1046" i="8"/>
  <c r="G1046" i="8"/>
  <c r="I1045" i="8"/>
  <c r="H1045" i="8"/>
  <c r="G1045" i="8"/>
  <c r="I1044" i="8"/>
  <c r="H1044" i="8"/>
  <c r="G1044" i="8"/>
  <c r="I1043" i="8"/>
  <c r="H1043" i="8"/>
  <c r="G1043" i="8"/>
  <c r="I1042" i="8"/>
  <c r="H1042" i="8"/>
  <c r="G1042" i="8"/>
  <c r="I1041" i="8"/>
  <c r="H1041" i="8"/>
  <c r="G1041" i="8"/>
  <c r="I1040" i="8"/>
  <c r="H1040" i="8"/>
  <c r="G1040" i="8"/>
  <c r="I1039" i="8"/>
  <c r="H1039" i="8"/>
  <c r="G1039" i="8"/>
  <c r="I1038" i="8"/>
  <c r="H1038" i="8"/>
  <c r="G1038" i="8"/>
  <c r="I1037" i="8"/>
  <c r="H1037" i="8"/>
  <c r="G1037" i="8"/>
  <c r="I1036" i="8"/>
  <c r="H1036" i="8"/>
  <c r="G1036" i="8"/>
  <c r="I1035" i="8"/>
  <c r="H1035" i="8"/>
  <c r="G1035" i="8"/>
  <c r="I1034" i="8"/>
  <c r="H1034" i="8"/>
  <c r="G1034" i="8"/>
  <c r="I1033" i="8"/>
  <c r="H1033" i="8"/>
  <c r="G1033" i="8"/>
  <c r="I1032" i="8"/>
  <c r="H1032" i="8"/>
  <c r="G1032" i="8"/>
  <c r="I1031" i="8"/>
  <c r="H1031" i="8"/>
  <c r="G1031" i="8"/>
  <c r="I1030" i="8"/>
  <c r="H1030" i="8"/>
  <c r="G1030" i="8"/>
  <c r="I1029" i="8"/>
  <c r="H1029" i="8"/>
  <c r="G1029" i="8"/>
  <c r="I1028" i="8"/>
  <c r="H1028" i="8"/>
  <c r="G1028" i="8"/>
  <c r="I1027" i="8"/>
  <c r="H1027" i="8"/>
  <c r="G1027" i="8"/>
  <c r="I1026" i="8"/>
  <c r="H1026" i="8"/>
  <c r="G1026" i="8"/>
  <c r="I1025" i="8"/>
  <c r="H1025" i="8"/>
  <c r="G1025" i="8"/>
  <c r="I1024" i="8"/>
  <c r="H1024" i="8"/>
  <c r="G1024" i="8"/>
  <c r="I1023" i="8"/>
  <c r="H1023" i="8"/>
  <c r="G1023" i="8"/>
  <c r="I1022" i="8"/>
  <c r="H1022" i="8"/>
  <c r="G1022" i="8"/>
  <c r="I1021" i="8"/>
  <c r="H1021" i="8"/>
  <c r="G1021" i="8"/>
  <c r="I1020" i="8"/>
  <c r="H1020" i="8"/>
  <c r="G1020" i="8"/>
  <c r="I1019" i="8"/>
  <c r="H1019" i="8"/>
  <c r="G1019" i="8"/>
  <c r="I1018" i="8"/>
  <c r="H1018" i="8"/>
  <c r="G1018" i="8"/>
  <c r="I1017" i="8"/>
  <c r="H1017" i="8"/>
  <c r="G1017" i="8"/>
  <c r="I1016" i="8"/>
  <c r="H1016" i="8"/>
  <c r="G1016" i="8"/>
  <c r="I1015" i="8"/>
  <c r="H1015" i="8"/>
  <c r="G1015" i="8"/>
  <c r="I1014" i="8"/>
  <c r="H1014" i="8"/>
  <c r="G1014" i="8"/>
  <c r="I1013" i="8"/>
  <c r="H1013" i="8"/>
  <c r="G1013" i="8"/>
  <c r="I1012" i="8"/>
  <c r="H1012" i="8"/>
  <c r="G1012" i="8"/>
  <c r="I1011" i="8"/>
  <c r="H1011" i="8"/>
  <c r="G1011" i="8"/>
  <c r="I1010" i="8"/>
  <c r="H1010" i="8"/>
  <c r="G1010" i="8"/>
  <c r="I1009" i="8"/>
  <c r="H1009" i="8"/>
  <c r="G1009" i="8"/>
  <c r="I1008" i="8"/>
  <c r="H1008" i="8"/>
  <c r="G1008" i="8"/>
  <c r="I1007" i="8"/>
  <c r="H1007" i="8"/>
  <c r="G1007" i="8"/>
  <c r="I1006" i="8"/>
  <c r="H1006" i="8"/>
  <c r="G1006" i="8"/>
  <c r="I1005" i="8"/>
  <c r="H1005" i="8"/>
  <c r="G1005" i="8"/>
  <c r="I1004" i="8"/>
  <c r="H1004" i="8"/>
  <c r="G1004" i="8"/>
  <c r="I1003" i="8"/>
  <c r="H1003" i="8"/>
  <c r="G1003" i="8"/>
  <c r="I1002" i="8"/>
  <c r="H1002" i="8"/>
  <c r="G1002" i="8"/>
  <c r="I1001" i="8"/>
  <c r="H1001" i="8"/>
  <c r="G1001" i="8"/>
  <c r="I1000" i="8"/>
  <c r="H1000" i="8"/>
  <c r="G1000" i="8"/>
  <c r="I999" i="8"/>
  <c r="H999" i="8"/>
  <c r="G999" i="8"/>
  <c r="I998" i="8"/>
  <c r="H998" i="8"/>
  <c r="G998" i="8"/>
  <c r="I997" i="8"/>
  <c r="H997" i="8"/>
  <c r="G997" i="8"/>
  <c r="I996" i="8"/>
  <c r="H996" i="8"/>
  <c r="G996" i="8"/>
  <c r="I995" i="8"/>
  <c r="H995" i="8"/>
  <c r="G995" i="8"/>
  <c r="I994" i="8"/>
  <c r="H994" i="8"/>
  <c r="G994" i="8"/>
  <c r="I993" i="8"/>
  <c r="H993" i="8"/>
  <c r="G993" i="8"/>
  <c r="I992" i="8"/>
  <c r="H992" i="8"/>
  <c r="G992" i="8"/>
  <c r="I991" i="8"/>
  <c r="H991" i="8"/>
  <c r="G991" i="8"/>
  <c r="I990" i="8"/>
  <c r="H990" i="8"/>
  <c r="G990" i="8"/>
  <c r="I989" i="8"/>
  <c r="H989" i="8"/>
  <c r="G989" i="8"/>
  <c r="I988" i="8"/>
  <c r="H988" i="8"/>
  <c r="G988" i="8"/>
  <c r="I987" i="8"/>
  <c r="H987" i="8"/>
  <c r="G987" i="8"/>
  <c r="I986" i="8"/>
  <c r="H986" i="8"/>
  <c r="G986" i="8"/>
  <c r="I985" i="8"/>
  <c r="H985" i="8"/>
  <c r="G985" i="8"/>
  <c r="I984" i="8"/>
  <c r="H984" i="8"/>
  <c r="G984" i="8"/>
  <c r="I983" i="8"/>
  <c r="H983" i="8"/>
  <c r="G983" i="8"/>
  <c r="I982" i="8"/>
  <c r="H982" i="8"/>
  <c r="G982" i="8"/>
  <c r="I981" i="8"/>
  <c r="H981" i="8"/>
  <c r="G981" i="8"/>
  <c r="I980" i="8"/>
  <c r="H980" i="8"/>
  <c r="G980" i="8"/>
  <c r="I979" i="8"/>
  <c r="H979" i="8"/>
  <c r="G979" i="8"/>
  <c r="I978" i="8"/>
  <c r="H978" i="8"/>
  <c r="G978" i="8"/>
  <c r="I977" i="8"/>
  <c r="H977" i="8"/>
  <c r="G977" i="8"/>
  <c r="I976" i="8"/>
  <c r="H976" i="8"/>
  <c r="G976" i="8"/>
  <c r="I975" i="8"/>
  <c r="H975" i="8"/>
  <c r="G975" i="8"/>
  <c r="I974" i="8"/>
  <c r="H974" i="8"/>
  <c r="G974" i="8"/>
  <c r="I973" i="8"/>
  <c r="H973" i="8"/>
  <c r="G973" i="8"/>
  <c r="I972" i="8"/>
  <c r="H972" i="8"/>
  <c r="G972" i="8"/>
  <c r="I971" i="8"/>
  <c r="H971" i="8"/>
  <c r="G971" i="8"/>
  <c r="I970" i="8"/>
  <c r="H970" i="8"/>
  <c r="G970" i="8"/>
  <c r="I969" i="8"/>
  <c r="H969" i="8"/>
  <c r="G969" i="8"/>
  <c r="I968" i="8"/>
  <c r="H968" i="8"/>
  <c r="G968" i="8"/>
  <c r="I967" i="8"/>
  <c r="H967" i="8"/>
  <c r="G967" i="8"/>
  <c r="I966" i="8"/>
  <c r="H966" i="8"/>
  <c r="G966" i="8"/>
  <c r="I965" i="8"/>
  <c r="H965" i="8"/>
  <c r="G965" i="8"/>
  <c r="I964" i="8"/>
  <c r="H964" i="8"/>
  <c r="G964" i="8"/>
  <c r="I963" i="8"/>
  <c r="H963" i="8"/>
  <c r="G963" i="8"/>
  <c r="I962" i="8"/>
  <c r="H962" i="8"/>
  <c r="G962" i="8"/>
  <c r="I961" i="8"/>
  <c r="H961" i="8"/>
  <c r="G961" i="8"/>
  <c r="I960" i="8"/>
  <c r="H960" i="8"/>
  <c r="G960" i="8"/>
  <c r="I959" i="8"/>
  <c r="H959" i="8"/>
  <c r="G959" i="8"/>
  <c r="I958" i="8"/>
  <c r="H958" i="8"/>
  <c r="G958" i="8"/>
  <c r="I957" i="8"/>
  <c r="H957" i="8"/>
  <c r="G957" i="8"/>
  <c r="I956" i="8"/>
  <c r="H956" i="8"/>
  <c r="G956" i="8"/>
  <c r="I955" i="8"/>
  <c r="H955" i="8"/>
  <c r="G955" i="8"/>
  <c r="I954" i="8"/>
  <c r="H954" i="8"/>
  <c r="G954" i="8"/>
  <c r="I953" i="8"/>
  <c r="H953" i="8"/>
  <c r="G953" i="8"/>
  <c r="I952" i="8"/>
  <c r="H952" i="8"/>
  <c r="G952" i="8"/>
  <c r="I951" i="8"/>
  <c r="H951" i="8"/>
  <c r="G951" i="8"/>
  <c r="I950" i="8"/>
  <c r="H950" i="8"/>
  <c r="G950" i="8"/>
  <c r="I949" i="8"/>
  <c r="H949" i="8"/>
  <c r="G949" i="8"/>
  <c r="I948" i="8"/>
  <c r="H948" i="8"/>
  <c r="G948" i="8"/>
  <c r="I947" i="8"/>
  <c r="H947" i="8"/>
  <c r="G947" i="8"/>
  <c r="I946" i="8"/>
  <c r="H946" i="8"/>
  <c r="G946" i="8"/>
  <c r="I945" i="8"/>
  <c r="H945" i="8"/>
  <c r="G945" i="8"/>
  <c r="I944" i="8"/>
  <c r="H944" i="8"/>
  <c r="G944" i="8"/>
  <c r="I943" i="8"/>
  <c r="H943" i="8"/>
  <c r="G943" i="8"/>
  <c r="I942" i="8"/>
  <c r="H942" i="8"/>
  <c r="G942" i="8"/>
  <c r="I941" i="8"/>
  <c r="H941" i="8"/>
  <c r="G941" i="8"/>
  <c r="I940" i="8"/>
  <c r="H940" i="8"/>
  <c r="G940" i="8"/>
  <c r="I939" i="8"/>
  <c r="H939" i="8"/>
  <c r="G939" i="8"/>
  <c r="I938" i="8"/>
  <c r="H938" i="8"/>
  <c r="G938" i="8"/>
  <c r="I937" i="8"/>
  <c r="H937" i="8"/>
  <c r="G937" i="8"/>
  <c r="I936" i="8"/>
  <c r="H936" i="8"/>
  <c r="G936" i="8"/>
  <c r="I935" i="8"/>
  <c r="H935" i="8"/>
  <c r="G935" i="8"/>
  <c r="I934" i="8"/>
  <c r="H934" i="8"/>
  <c r="G934" i="8"/>
  <c r="I933" i="8"/>
  <c r="H933" i="8"/>
  <c r="G933" i="8"/>
  <c r="I932" i="8"/>
  <c r="H932" i="8"/>
  <c r="G932" i="8"/>
  <c r="I931" i="8"/>
  <c r="H931" i="8"/>
  <c r="G931" i="8"/>
  <c r="I930" i="8"/>
  <c r="H930" i="8"/>
  <c r="G930" i="8"/>
  <c r="I929" i="8"/>
  <c r="H929" i="8"/>
  <c r="G929" i="8"/>
  <c r="I928" i="8"/>
  <c r="H928" i="8"/>
  <c r="G928" i="8"/>
  <c r="I927" i="8"/>
  <c r="H927" i="8"/>
  <c r="G927" i="8"/>
  <c r="I926" i="8"/>
  <c r="H926" i="8"/>
  <c r="G926" i="8"/>
  <c r="I925" i="8"/>
  <c r="H925" i="8"/>
  <c r="G925" i="8"/>
  <c r="I924" i="8"/>
  <c r="H924" i="8"/>
  <c r="G924" i="8"/>
  <c r="I923" i="8"/>
  <c r="H923" i="8"/>
  <c r="G923" i="8"/>
  <c r="I922" i="8"/>
  <c r="H922" i="8"/>
  <c r="G922" i="8"/>
  <c r="I921" i="8"/>
  <c r="H921" i="8"/>
  <c r="G921" i="8"/>
  <c r="I920" i="8"/>
  <c r="H920" i="8"/>
  <c r="G920" i="8"/>
  <c r="I919" i="8"/>
  <c r="H919" i="8"/>
  <c r="G919" i="8"/>
  <c r="I918" i="8"/>
  <c r="H918" i="8"/>
  <c r="G918" i="8"/>
  <c r="I917" i="8"/>
  <c r="H917" i="8"/>
  <c r="G917" i="8"/>
  <c r="I916" i="8"/>
  <c r="H916" i="8"/>
  <c r="G916" i="8"/>
  <c r="I915" i="8"/>
  <c r="H915" i="8"/>
  <c r="G915" i="8"/>
  <c r="I914" i="8"/>
  <c r="H914" i="8"/>
  <c r="G914" i="8"/>
  <c r="I913" i="8"/>
  <c r="H913" i="8"/>
  <c r="G913" i="8"/>
  <c r="I912" i="8"/>
  <c r="H912" i="8"/>
  <c r="G912" i="8"/>
  <c r="I911" i="8"/>
  <c r="H911" i="8"/>
  <c r="G911" i="8"/>
  <c r="I910" i="8"/>
  <c r="H910" i="8"/>
  <c r="G910" i="8"/>
  <c r="I909" i="8"/>
  <c r="H909" i="8"/>
  <c r="G909" i="8"/>
  <c r="I908" i="8"/>
  <c r="H908" i="8"/>
  <c r="G908" i="8"/>
  <c r="I907" i="8"/>
  <c r="H907" i="8"/>
  <c r="G907" i="8"/>
  <c r="I906" i="8"/>
  <c r="H906" i="8"/>
  <c r="G906" i="8"/>
  <c r="I905" i="8"/>
  <c r="H905" i="8"/>
  <c r="G905" i="8"/>
  <c r="I904" i="8"/>
  <c r="H904" i="8"/>
  <c r="G904" i="8"/>
  <c r="I903" i="8"/>
  <c r="H903" i="8"/>
  <c r="G903" i="8"/>
  <c r="I902" i="8"/>
  <c r="H902" i="8"/>
  <c r="G902" i="8"/>
  <c r="I901" i="8"/>
  <c r="H901" i="8"/>
  <c r="G901" i="8"/>
  <c r="I900" i="8"/>
  <c r="H900" i="8"/>
  <c r="G900" i="8"/>
  <c r="I899" i="8"/>
  <c r="H899" i="8"/>
  <c r="G899" i="8"/>
  <c r="I898" i="8"/>
  <c r="H898" i="8"/>
  <c r="G898" i="8"/>
  <c r="I897" i="8"/>
  <c r="H897" i="8"/>
  <c r="G897" i="8"/>
  <c r="I896" i="8"/>
  <c r="H896" i="8"/>
  <c r="G896" i="8"/>
  <c r="I895" i="8"/>
  <c r="H895" i="8"/>
  <c r="G895" i="8"/>
  <c r="I894" i="8"/>
  <c r="H894" i="8"/>
  <c r="G894" i="8"/>
  <c r="I893" i="8"/>
  <c r="H893" i="8"/>
  <c r="G893" i="8"/>
  <c r="I892" i="8"/>
  <c r="H892" i="8"/>
  <c r="G892" i="8"/>
  <c r="I891" i="8"/>
  <c r="H891" i="8"/>
  <c r="G891" i="8"/>
  <c r="I890" i="8"/>
  <c r="H890" i="8"/>
  <c r="G890" i="8"/>
  <c r="I889" i="8"/>
  <c r="H889" i="8"/>
  <c r="G889" i="8"/>
  <c r="I888" i="8"/>
  <c r="H888" i="8"/>
  <c r="G888" i="8"/>
  <c r="I887" i="8"/>
  <c r="H887" i="8"/>
  <c r="G887" i="8"/>
  <c r="I886" i="8"/>
  <c r="H886" i="8"/>
  <c r="G886" i="8"/>
  <c r="I885" i="8"/>
  <c r="H885" i="8"/>
  <c r="G885" i="8"/>
  <c r="I884" i="8"/>
  <c r="H884" i="8"/>
  <c r="G884" i="8"/>
  <c r="I883" i="8"/>
  <c r="H883" i="8"/>
  <c r="G883" i="8"/>
  <c r="I882" i="8"/>
  <c r="H882" i="8"/>
  <c r="G882" i="8"/>
  <c r="I881" i="8"/>
  <c r="H881" i="8"/>
  <c r="G881" i="8"/>
  <c r="I880" i="8"/>
  <c r="H880" i="8"/>
  <c r="G880" i="8"/>
  <c r="I879" i="8"/>
  <c r="H879" i="8"/>
  <c r="G879" i="8"/>
  <c r="I878" i="8"/>
  <c r="H878" i="8"/>
  <c r="G878" i="8"/>
  <c r="I877" i="8"/>
  <c r="H877" i="8"/>
  <c r="G877" i="8"/>
  <c r="I876" i="8"/>
  <c r="H876" i="8"/>
  <c r="G876" i="8"/>
  <c r="I875" i="8"/>
  <c r="H875" i="8"/>
  <c r="G875" i="8"/>
  <c r="I874" i="8"/>
  <c r="H874" i="8"/>
  <c r="G874" i="8"/>
  <c r="I873" i="8"/>
  <c r="H873" i="8"/>
  <c r="G873" i="8"/>
  <c r="I872" i="8"/>
  <c r="H872" i="8"/>
  <c r="G872" i="8"/>
  <c r="I871" i="8"/>
  <c r="H871" i="8"/>
  <c r="G871" i="8"/>
  <c r="I870" i="8"/>
  <c r="H870" i="8"/>
  <c r="G870" i="8"/>
  <c r="I869" i="8"/>
  <c r="H869" i="8"/>
  <c r="G869" i="8"/>
  <c r="I868" i="8"/>
  <c r="H868" i="8"/>
  <c r="G868" i="8"/>
  <c r="I867" i="8"/>
  <c r="H867" i="8"/>
  <c r="G867" i="8"/>
  <c r="I866" i="8"/>
  <c r="H866" i="8"/>
  <c r="G866" i="8"/>
  <c r="I865" i="8"/>
  <c r="H865" i="8"/>
  <c r="G865" i="8"/>
  <c r="I864" i="8"/>
  <c r="H864" i="8"/>
  <c r="G864" i="8"/>
  <c r="I863" i="8"/>
  <c r="H863" i="8"/>
  <c r="G863" i="8"/>
  <c r="I862" i="8"/>
  <c r="H862" i="8"/>
  <c r="G862" i="8"/>
  <c r="I861" i="8"/>
  <c r="H861" i="8"/>
  <c r="G861" i="8"/>
  <c r="I860" i="8"/>
  <c r="H860" i="8"/>
  <c r="G860" i="8"/>
  <c r="I859" i="8"/>
  <c r="H859" i="8"/>
  <c r="G859" i="8"/>
  <c r="I858" i="8"/>
  <c r="H858" i="8"/>
  <c r="G858" i="8"/>
  <c r="I857" i="8"/>
  <c r="H857" i="8"/>
  <c r="G857" i="8"/>
  <c r="I856" i="8"/>
  <c r="H856" i="8"/>
  <c r="G856" i="8"/>
  <c r="I855" i="8"/>
  <c r="H855" i="8"/>
  <c r="G855" i="8"/>
  <c r="I854" i="8"/>
  <c r="H854" i="8"/>
  <c r="G854" i="8"/>
  <c r="I853" i="8"/>
  <c r="H853" i="8"/>
  <c r="G853" i="8"/>
  <c r="I852" i="8"/>
  <c r="H852" i="8"/>
  <c r="G852" i="8"/>
  <c r="I851" i="8"/>
  <c r="H851" i="8"/>
  <c r="G851" i="8"/>
  <c r="I850" i="8"/>
  <c r="H850" i="8"/>
  <c r="G850" i="8"/>
  <c r="I849" i="8"/>
  <c r="H849" i="8"/>
  <c r="G849" i="8"/>
  <c r="I848" i="8"/>
  <c r="H848" i="8"/>
  <c r="G848" i="8"/>
  <c r="I847" i="8"/>
  <c r="H847" i="8"/>
  <c r="G847" i="8"/>
  <c r="I846" i="8"/>
  <c r="H846" i="8"/>
  <c r="G846" i="8"/>
  <c r="I845" i="8"/>
  <c r="H845" i="8"/>
  <c r="G845" i="8"/>
  <c r="I844" i="8"/>
  <c r="H844" i="8"/>
  <c r="G844" i="8"/>
  <c r="I843" i="8"/>
  <c r="H843" i="8"/>
  <c r="G843" i="8"/>
  <c r="I842" i="8"/>
  <c r="H842" i="8"/>
  <c r="G842" i="8"/>
  <c r="I841" i="8"/>
  <c r="H841" i="8"/>
  <c r="G841" i="8"/>
  <c r="I840" i="8"/>
  <c r="H840" i="8"/>
  <c r="G840" i="8"/>
  <c r="I839" i="8"/>
  <c r="H839" i="8"/>
  <c r="G839" i="8"/>
  <c r="I838" i="8"/>
  <c r="H838" i="8"/>
  <c r="G838" i="8"/>
  <c r="I837" i="8"/>
  <c r="H837" i="8"/>
  <c r="G837" i="8"/>
  <c r="I836" i="8"/>
  <c r="H836" i="8"/>
  <c r="G836" i="8"/>
  <c r="I835" i="8"/>
  <c r="H835" i="8"/>
  <c r="G835" i="8"/>
  <c r="I834" i="8"/>
  <c r="H834" i="8"/>
  <c r="G834" i="8"/>
  <c r="I833" i="8"/>
  <c r="H833" i="8"/>
  <c r="G833" i="8"/>
  <c r="I832" i="8"/>
  <c r="H832" i="8"/>
  <c r="G832" i="8"/>
  <c r="I831" i="8"/>
  <c r="H831" i="8"/>
  <c r="G831" i="8"/>
  <c r="I830" i="8"/>
  <c r="H830" i="8"/>
  <c r="G830" i="8"/>
  <c r="I829" i="8"/>
  <c r="H829" i="8"/>
  <c r="G829" i="8"/>
  <c r="I828" i="8"/>
  <c r="H828" i="8"/>
  <c r="G828" i="8"/>
  <c r="I827" i="8"/>
  <c r="H827" i="8"/>
  <c r="G827" i="8"/>
  <c r="I826" i="8"/>
  <c r="H826" i="8"/>
  <c r="G826" i="8"/>
  <c r="I825" i="8"/>
  <c r="H825" i="8"/>
  <c r="G825" i="8"/>
  <c r="I824" i="8"/>
  <c r="H824" i="8"/>
  <c r="G824" i="8"/>
  <c r="I823" i="8"/>
  <c r="H823" i="8"/>
  <c r="G823" i="8"/>
  <c r="I822" i="8"/>
  <c r="H822" i="8"/>
  <c r="G822" i="8"/>
  <c r="I821" i="8"/>
  <c r="H821" i="8"/>
  <c r="G821" i="8"/>
  <c r="I820" i="8"/>
  <c r="H820" i="8"/>
  <c r="G820" i="8"/>
  <c r="I819" i="8"/>
  <c r="H819" i="8"/>
  <c r="G819" i="8"/>
  <c r="I818" i="8"/>
  <c r="H818" i="8"/>
  <c r="G818" i="8"/>
  <c r="I817" i="8"/>
  <c r="H817" i="8"/>
  <c r="G817" i="8"/>
  <c r="I816" i="8"/>
  <c r="H816" i="8"/>
  <c r="G816" i="8"/>
  <c r="I815" i="8"/>
  <c r="H815" i="8"/>
  <c r="G815" i="8"/>
  <c r="I814" i="8"/>
  <c r="H814" i="8"/>
  <c r="G814" i="8"/>
  <c r="I813" i="8"/>
  <c r="H813" i="8"/>
  <c r="G813" i="8"/>
  <c r="I812" i="8"/>
  <c r="H812" i="8"/>
  <c r="G812" i="8"/>
  <c r="I811" i="8"/>
  <c r="H811" i="8"/>
  <c r="G811" i="8"/>
  <c r="I810" i="8"/>
  <c r="H810" i="8"/>
  <c r="G810" i="8"/>
  <c r="I809" i="8"/>
  <c r="H809" i="8"/>
  <c r="G809" i="8"/>
  <c r="I808" i="8"/>
  <c r="H808" i="8"/>
  <c r="G808" i="8"/>
  <c r="I807" i="8"/>
  <c r="H807" i="8"/>
  <c r="G807" i="8"/>
  <c r="I806" i="8"/>
  <c r="H806" i="8"/>
  <c r="G806" i="8"/>
  <c r="I805" i="8"/>
  <c r="H805" i="8"/>
  <c r="G805" i="8"/>
  <c r="I804" i="8"/>
  <c r="H804" i="8"/>
  <c r="G804" i="8"/>
  <c r="I803" i="8"/>
  <c r="H803" i="8"/>
  <c r="G803" i="8"/>
  <c r="I802" i="8"/>
  <c r="H802" i="8"/>
  <c r="G802" i="8"/>
  <c r="I801" i="8"/>
  <c r="H801" i="8"/>
  <c r="G801" i="8"/>
  <c r="I800" i="8"/>
  <c r="H800" i="8"/>
  <c r="G800" i="8"/>
  <c r="I799" i="8"/>
  <c r="H799" i="8"/>
  <c r="G799" i="8"/>
  <c r="I798" i="8"/>
  <c r="H798" i="8"/>
  <c r="G798" i="8"/>
  <c r="I797" i="8"/>
  <c r="H797" i="8"/>
  <c r="G797" i="8"/>
  <c r="I796" i="8"/>
  <c r="H796" i="8"/>
  <c r="G796" i="8"/>
  <c r="I795" i="8"/>
  <c r="H795" i="8"/>
  <c r="G795" i="8"/>
  <c r="I794" i="8"/>
  <c r="H794" i="8"/>
  <c r="G794" i="8"/>
  <c r="I793" i="8"/>
  <c r="H793" i="8"/>
  <c r="G793" i="8"/>
  <c r="I792" i="8"/>
  <c r="H792" i="8"/>
  <c r="G792" i="8"/>
  <c r="I791" i="8"/>
  <c r="H791" i="8"/>
  <c r="G791" i="8"/>
  <c r="I790" i="8"/>
  <c r="H790" i="8"/>
  <c r="G790" i="8"/>
  <c r="I789" i="8"/>
  <c r="H789" i="8"/>
  <c r="G789" i="8"/>
  <c r="I788" i="8"/>
  <c r="H788" i="8"/>
  <c r="G788" i="8"/>
  <c r="I787" i="8"/>
  <c r="H787" i="8"/>
  <c r="G787" i="8"/>
  <c r="I786" i="8"/>
  <c r="H786" i="8"/>
  <c r="G786" i="8"/>
  <c r="I785" i="8"/>
  <c r="H785" i="8"/>
  <c r="G785" i="8"/>
  <c r="I784" i="8"/>
  <c r="H784" i="8"/>
  <c r="G784" i="8"/>
  <c r="I783" i="8"/>
  <c r="H783" i="8"/>
  <c r="G783" i="8"/>
  <c r="I782" i="8"/>
  <c r="H782" i="8"/>
  <c r="G782" i="8"/>
  <c r="I781" i="8"/>
  <c r="H781" i="8"/>
  <c r="G781" i="8"/>
  <c r="I780" i="8"/>
  <c r="H780" i="8"/>
  <c r="G780" i="8"/>
  <c r="I779" i="8"/>
  <c r="H779" i="8"/>
  <c r="G779" i="8"/>
  <c r="I778" i="8"/>
  <c r="H778" i="8"/>
  <c r="G778" i="8"/>
  <c r="I777" i="8"/>
  <c r="H777" i="8"/>
  <c r="G777" i="8"/>
  <c r="I776" i="8"/>
  <c r="H776" i="8"/>
  <c r="G776" i="8"/>
  <c r="I775" i="8"/>
  <c r="H775" i="8"/>
  <c r="G775" i="8"/>
  <c r="I774" i="8"/>
  <c r="H774" i="8"/>
  <c r="G774" i="8"/>
  <c r="I773" i="8"/>
  <c r="H773" i="8"/>
  <c r="G773" i="8"/>
  <c r="I772" i="8"/>
  <c r="H772" i="8"/>
  <c r="G772" i="8"/>
  <c r="I771" i="8"/>
  <c r="H771" i="8"/>
  <c r="G771" i="8"/>
  <c r="I770" i="8"/>
  <c r="H770" i="8"/>
  <c r="G770" i="8"/>
  <c r="I769" i="8"/>
  <c r="H769" i="8"/>
  <c r="G769" i="8"/>
  <c r="I768" i="8"/>
  <c r="H768" i="8"/>
  <c r="G768" i="8"/>
  <c r="I767" i="8"/>
  <c r="H767" i="8"/>
  <c r="G767" i="8"/>
  <c r="I766" i="8"/>
  <c r="H766" i="8"/>
  <c r="G766" i="8"/>
  <c r="I765" i="8"/>
  <c r="H765" i="8"/>
  <c r="G765" i="8"/>
  <c r="I764" i="8"/>
  <c r="H764" i="8"/>
  <c r="G764" i="8"/>
  <c r="I763" i="8"/>
  <c r="H763" i="8"/>
  <c r="G763" i="8"/>
  <c r="I762" i="8"/>
  <c r="H762" i="8"/>
  <c r="G762" i="8"/>
  <c r="I761" i="8"/>
  <c r="H761" i="8"/>
  <c r="G761" i="8"/>
  <c r="I760" i="8"/>
  <c r="H760" i="8"/>
  <c r="G760" i="8"/>
  <c r="I759" i="8"/>
  <c r="H759" i="8"/>
  <c r="G759" i="8"/>
  <c r="I758" i="8"/>
  <c r="H758" i="8"/>
  <c r="G758" i="8"/>
  <c r="I757" i="8"/>
  <c r="H757" i="8"/>
  <c r="G757" i="8"/>
  <c r="I756" i="8"/>
  <c r="H756" i="8"/>
  <c r="G756" i="8"/>
  <c r="I755" i="8"/>
  <c r="H755" i="8"/>
  <c r="G755" i="8"/>
  <c r="I754" i="8"/>
  <c r="H754" i="8"/>
  <c r="G754" i="8"/>
  <c r="I753" i="8"/>
  <c r="H753" i="8"/>
  <c r="G753" i="8"/>
  <c r="I752" i="8"/>
  <c r="H752" i="8"/>
  <c r="G752" i="8"/>
  <c r="I751" i="8"/>
  <c r="H751" i="8"/>
  <c r="G751" i="8"/>
  <c r="I750" i="8"/>
  <c r="H750" i="8"/>
  <c r="G750" i="8"/>
  <c r="I749" i="8"/>
  <c r="H749" i="8"/>
  <c r="G749" i="8"/>
  <c r="I748" i="8"/>
  <c r="H748" i="8"/>
  <c r="G748" i="8"/>
  <c r="I747" i="8"/>
  <c r="H747" i="8"/>
  <c r="G747" i="8"/>
  <c r="I746" i="8"/>
  <c r="H746" i="8"/>
  <c r="G746" i="8"/>
  <c r="I745" i="8"/>
  <c r="H745" i="8"/>
  <c r="G745" i="8"/>
  <c r="I744" i="8"/>
  <c r="H744" i="8"/>
  <c r="G744" i="8"/>
  <c r="I743" i="8"/>
  <c r="H743" i="8"/>
  <c r="G743" i="8"/>
  <c r="I742" i="8"/>
  <c r="H742" i="8"/>
  <c r="G742" i="8"/>
  <c r="I741" i="8"/>
  <c r="H741" i="8"/>
  <c r="G741" i="8"/>
  <c r="I740" i="8"/>
  <c r="H740" i="8"/>
  <c r="G740" i="8"/>
  <c r="I739" i="8"/>
  <c r="H739" i="8"/>
  <c r="G739" i="8"/>
  <c r="I738" i="8"/>
  <c r="H738" i="8"/>
  <c r="G738" i="8"/>
  <c r="I737" i="8"/>
  <c r="H737" i="8"/>
  <c r="G737" i="8"/>
  <c r="I736" i="8"/>
  <c r="H736" i="8"/>
  <c r="G736" i="8"/>
  <c r="I735" i="8"/>
  <c r="H735" i="8"/>
  <c r="G735" i="8"/>
  <c r="I734" i="8"/>
  <c r="H734" i="8"/>
  <c r="G734" i="8"/>
  <c r="I733" i="8"/>
  <c r="H733" i="8"/>
  <c r="G733" i="8"/>
  <c r="I732" i="8"/>
  <c r="H732" i="8"/>
  <c r="G732" i="8"/>
  <c r="I731" i="8"/>
  <c r="H731" i="8"/>
  <c r="G731" i="8"/>
  <c r="I730" i="8"/>
  <c r="H730" i="8"/>
  <c r="G730" i="8"/>
  <c r="I729" i="8"/>
  <c r="H729" i="8"/>
  <c r="G729" i="8"/>
  <c r="I728" i="8"/>
  <c r="H728" i="8"/>
  <c r="G728" i="8"/>
  <c r="I727" i="8"/>
  <c r="H727" i="8"/>
  <c r="G727" i="8"/>
  <c r="I726" i="8"/>
  <c r="H726" i="8"/>
  <c r="G726" i="8"/>
  <c r="I725" i="8"/>
  <c r="H725" i="8"/>
  <c r="G725" i="8"/>
  <c r="I724" i="8"/>
  <c r="H724" i="8"/>
  <c r="G724" i="8"/>
  <c r="I723" i="8"/>
  <c r="H723" i="8"/>
  <c r="G723" i="8"/>
  <c r="I722" i="8"/>
  <c r="H722" i="8"/>
  <c r="G722" i="8"/>
  <c r="I721" i="8"/>
  <c r="H721" i="8"/>
  <c r="G721" i="8"/>
  <c r="I720" i="8"/>
  <c r="H720" i="8"/>
  <c r="G720" i="8"/>
  <c r="I719" i="8"/>
  <c r="H719" i="8"/>
  <c r="G719" i="8"/>
  <c r="I718" i="8"/>
  <c r="H718" i="8"/>
  <c r="G718" i="8"/>
  <c r="I717" i="8"/>
  <c r="H717" i="8"/>
  <c r="G717" i="8"/>
  <c r="I716" i="8"/>
  <c r="H716" i="8"/>
  <c r="G716" i="8"/>
  <c r="I715" i="8"/>
  <c r="H715" i="8"/>
  <c r="G715" i="8"/>
  <c r="I714" i="8"/>
  <c r="H714" i="8"/>
  <c r="G714" i="8"/>
  <c r="I713" i="8"/>
  <c r="H713" i="8"/>
  <c r="G713" i="8"/>
  <c r="I712" i="8"/>
  <c r="H712" i="8"/>
  <c r="G712" i="8"/>
  <c r="I711" i="8"/>
  <c r="H711" i="8"/>
  <c r="G711" i="8"/>
  <c r="I710" i="8"/>
  <c r="H710" i="8"/>
  <c r="G710" i="8"/>
  <c r="I709" i="8"/>
  <c r="H709" i="8"/>
  <c r="G709" i="8"/>
  <c r="I708" i="8"/>
  <c r="H708" i="8"/>
  <c r="G708" i="8"/>
  <c r="I707" i="8"/>
  <c r="H707" i="8"/>
  <c r="G707" i="8"/>
  <c r="I706" i="8"/>
  <c r="H706" i="8"/>
  <c r="G706" i="8"/>
  <c r="I705" i="8"/>
  <c r="H705" i="8"/>
  <c r="G705" i="8"/>
  <c r="I704" i="8"/>
  <c r="H704" i="8"/>
  <c r="G704" i="8"/>
  <c r="I703" i="8"/>
  <c r="H703" i="8"/>
  <c r="G703" i="8"/>
  <c r="I702" i="8"/>
  <c r="H702" i="8"/>
  <c r="G702" i="8"/>
  <c r="I701" i="8"/>
  <c r="H701" i="8"/>
  <c r="G701" i="8"/>
  <c r="I700" i="8"/>
  <c r="H700" i="8"/>
  <c r="G700" i="8"/>
  <c r="I699" i="8"/>
  <c r="H699" i="8"/>
  <c r="G699" i="8"/>
  <c r="I698" i="8"/>
  <c r="H698" i="8"/>
  <c r="G698" i="8"/>
  <c r="I697" i="8"/>
  <c r="H697" i="8"/>
  <c r="G697" i="8"/>
  <c r="I696" i="8"/>
  <c r="H696" i="8"/>
  <c r="G696" i="8"/>
  <c r="I695" i="8"/>
  <c r="H695" i="8"/>
  <c r="G695" i="8"/>
  <c r="I694" i="8"/>
  <c r="H694" i="8"/>
  <c r="G694" i="8"/>
  <c r="I693" i="8"/>
  <c r="H693" i="8"/>
  <c r="G693" i="8"/>
  <c r="I692" i="8"/>
  <c r="H692" i="8"/>
  <c r="G692" i="8"/>
  <c r="I691" i="8"/>
  <c r="H691" i="8"/>
  <c r="G691" i="8"/>
  <c r="I690" i="8"/>
  <c r="H690" i="8"/>
  <c r="G690" i="8"/>
  <c r="I689" i="8"/>
  <c r="H689" i="8"/>
  <c r="G689" i="8"/>
  <c r="I688" i="8"/>
  <c r="H688" i="8"/>
  <c r="G688" i="8"/>
  <c r="I687" i="8"/>
  <c r="H687" i="8"/>
  <c r="G687" i="8"/>
  <c r="I686" i="8"/>
  <c r="H686" i="8"/>
  <c r="G686" i="8"/>
  <c r="I685" i="8"/>
  <c r="H685" i="8"/>
  <c r="G685" i="8"/>
  <c r="I684" i="8"/>
  <c r="H684" i="8"/>
  <c r="G684" i="8"/>
  <c r="I683" i="8"/>
  <c r="H683" i="8"/>
  <c r="G683" i="8"/>
  <c r="I682" i="8"/>
  <c r="H682" i="8"/>
  <c r="G682" i="8"/>
  <c r="I681" i="8"/>
  <c r="H681" i="8"/>
  <c r="G681" i="8"/>
  <c r="I680" i="8"/>
  <c r="H680" i="8"/>
  <c r="G680" i="8"/>
  <c r="I679" i="8"/>
  <c r="H679" i="8"/>
  <c r="G679" i="8"/>
  <c r="I678" i="8"/>
  <c r="H678" i="8"/>
  <c r="G678" i="8"/>
  <c r="I677" i="8"/>
  <c r="H677" i="8"/>
  <c r="G677" i="8"/>
  <c r="I676" i="8"/>
  <c r="H676" i="8"/>
  <c r="G676" i="8"/>
  <c r="I675" i="8"/>
  <c r="H675" i="8"/>
  <c r="G675" i="8"/>
  <c r="I674" i="8"/>
  <c r="H674" i="8"/>
  <c r="G674" i="8"/>
  <c r="I673" i="8"/>
  <c r="H673" i="8"/>
  <c r="G673" i="8"/>
  <c r="I672" i="8"/>
  <c r="H672" i="8"/>
  <c r="G672" i="8"/>
  <c r="I671" i="8"/>
  <c r="H671" i="8"/>
  <c r="G671" i="8"/>
  <c r="I670" i="8"/>
  <c r="H670" i="8"/>
  <c r="G670" i="8"/>
  <c r="I669" i="8"/>
  <c r="H669" i="8"/>
  <c r="G669" i="8"/>
  <c r="I668" i="8"/>
  <c r="H668" i="8"/>
  <c r="G668" i="8"/>
  <c r="I667" i="8"/>
  <c r="H667" i="8"/>
  <c r="G667" i="8"/>
  <c r="I666" i="8"/>
  <c r="H666" i="8"/>
  <c r="G666" i="8"/>
  <c r="I665" i="8"/>
  <c r="H665" i="8"/>
  <c r="G665" i="8"/>
  <c r="I664" i="8"/>
  <c r="H664" i="8"/>
  <c r="G664" i="8"/>
  <c r="I663" i="8"/>
  <c r="H663" i="8"/>
  <c r="G663" i="8"/>
  <c r="I662" i="8"/>
  <c r="H662" i="8"/>
  <c r="G662" i="8"/>
  <c r="I661" i="8"/>
  <c r="H661" i="8"/>
  <c r="G661" i="8"/>
  <c r="I660" i="8"/>
  <c r="H660" i="8"/>
  <c r="G660" i="8"/>
  <c r="I659" i="8"/>
  <c r="H659" i="8"/>
  <c r="G659" i="8"/>
  <c r="I658" i="8"/>
  <c r="H658" i="8"/>
  <c r="G658" i="8"/>
  <c r="I657" i="8"/>
  <c r="H657" i="8"/>
  <c r="G657" i="8"/>
  <c r="I656" i="8"/>
  <c r="H656" i="8"/>
  <c r="G656" i="8"/>
  <c r="I655" i="8"/>
  <c r="H655" i="8"/>
  <c r="G655" i="8"/>
  <c r="I654" i="8"/>
  <c r="H654" i="8"/>
  <c r="G654" i="8"/>
  <c r="I653" i="8"/>
  <c r="H653" i="8"/>
  <c r="G653" i="8"/>
  <c r="I652" i="8"/>
  <c r="H652" i="8"/>
  <c r="G652" i="8"/>
  <c r="I651" i="8"/>
  <c r="H651" i="8"/>
  <c r="G651" i="8"/>
  <c r="I650" i="8"/>
  <c r="H650" i="8"/>
  <c r="G650" i="8"/>
  <c r="I649" i="8"/>
  <c r="H649" i="8"/>
  <c r="G649" i="8"/>
  <c r="I648" i="8"/>
  <c r="H648" i="8"/>
  <c r="G648" i="8"/>
  <c r="I647" i="8"/>
  <c r="H647" i="8"/>
  <c r="G647" i="8"/>
  <c r="I646" i="8"/>
  <c r="H646" i="8"/>
  <c r="G646" i="8"/>
  <c r="I645" i="8"/>
  <c r="H645" i="8"/>
  <c r="G645" i="8"/>
  <c r="I644" i="8"/>
  <c r="H644" i="8"/>
  <c r="G644" i="8"/>
  <c r="I643" i="8"/>
  <c r="H643" i="8"/>
  <c r="G643" i="8"/>
  <c r="I642" i="8"/>
  <c r="H642" i="8"/>
  <c r="G642" i="8"/>
  <c r="I641" i="8"/>
  <c r="H641" i="8"/>
  <c r="G641" i="8"/>
  <c r="I640" i="8"/>
  <c r="H640" i="8"/>
  <c r="G640" i="8"/>
  <c r="I639" i="8"/>
  <c r="H639" i="8"/>
  <c r="G639" i="8"/>
  <c r="I638" i="8"/>
  <c r="H638" i="8"/>
  <c r="G638" i="8"/>
  <c r="I637" i="8"/>
  <c r="H637" i="8"/>
  <c r="G637" i="8"/>
  <c r="I636" i="8"/>
  <c r="H636" i="8"/>
  <c r="G636" i="8"/>
  <c r="I635" i="8"/>
  <c r="H635" i="8"/>
  <c r="G635" i="8"/>
  <c r="I634" i="8"/>
  <c r="H634" i="8"/>
  <c r="G634" i="8"/>
  <c r="I633" i="8"/>
  <c r="H633" i="8"/>
  <c r="G633" i="8"/>
  <c r="I632" i="8"/>
  <c r="H632" i="8"/>
  <c r="G632" i="8"/>
  <c r="I631" i="8"/>
  <c r="H631" i="8"/>
  <c r="G631" i="8"/>
  <c r="I630" i="8"/>
  <c r="H630" i="8"/>
  <c r="G630" i="8"/>
  <c r="I629" i="8"/>
  <c r="H629" i="8"/>
  <c r="G629" i="8"/>
  <c r="I628" i="8"/>
  <c r="H628" i="8"/>
  <c r="G628" i="8"/>
  <c r="I627" i="8"/>
  <c r="H627" i="8"/>
  <c r="G627" i="8"/>
  <c r="I626" i="8"/>
  <c r="H626" i="8"/>
  <c r="G626" i="8"/>
  <c r="I625" i="8"/>
  <c r="H625" i="8"/>
  <c r="G625" i="8"/>
  <c r="I624" i="8"/>
  <c r="H624" i="8"/>
  <c r="G624" i="8"/>
  <c r="I623" i="8"/>
  <c r="H623" i="8"/>
  <c r="G623" i="8"/>
  <c r="I622" i="8"/>
  <c r="H622" i="8"/>
  <c r="G622" i="8"/>
  <c r="I621" i="8"/>
  <c r="H621" i="8"/>
  <c r="G621" i="8"/>
  <c r="I620" i="8"/>
  <c r="H620" i="8"/>
  <c r="G620" i="8"/>
  <c r="I619" i="8"/>
  <c r="H619" i="8"/>
  <c r="G619" i="8"/>
  <c r="I618" i="8"/>
  <c r="H618" i="8"/>
  <c r="G618" i="8"/>
  <c r="I617" i="8"/>
  <c r="H617" i="8"/>
  <c r="G617" i="8"/>
  <c r="I616" i="8"/>
  <c r="H616" i="8"/>
  <c r="G616" i="8"/>
  <c r="I615" i="8"/>
  <c r="H615" i="8"/>
  <c r="G615" i="8"/>
  <c r="I614" i="8"/>
  <c r="H614" i="8"/>
  <c r="G614" i="8"/>
  <c r="I613" i="8"/>
  <c r="H613" i="8"/>
  <c r="G613" i="8"/>
  <c r="I612" i="8"/>
  <c r="H612" i="8"/>
  <c r="G612" i="8"/>
  <c r="I611" i="8"/>
  <c r="H611" i="8"/>
  <c r="G611" i="8"/>
  <c r="I610" i="8"/>
  <c r="H610" i="8"/>
  <c r="G610" i="8"/>
  <c r="I609" i="8"/>
  <c r="H609" i="8"/>
  <c r="G609" i="8"/>
  <c r="I608" i="8"/>
  <c r="H608" i="8"/>
  <c r="G608" i="8"/>
  <c r="I607" i="8"/>
  <c r="H607" i="8"/>
  <c r="G607" i="8"/>
  <c r="I606" i="8"/>
  <c r="H606" i="8"/>
  <c r="G606" i="8"/>
  <c r="I605" i="8"/>
  <c r="H605" i="8"/>
  <c r="G605" i="8"/>
  <c r="I604" i="8"/>
  <c r="H604" i="8"/>
  <c r="G604" i="8"/>
  <c r="I603" i="8"/>
  <c r="H603" i="8"/>
  <c r="G603" i="8"/>
  <c r="I602" i="8"/>
  <c r="H602" i="8"/>
  <c r="G602" i="8"/>
  <c r="I601" i="8"/>
  <c r="H601" i="8"/>
  <c r="G601" i="8"/>
  <c r="I600" i="8"/>
  <c r="H600" i="8"/>
  <c r="G600" i="8"/>
  <c r="I599" i="8"/>
  <c r="H599" i="8"/>
  <c r="G599" i="8"/>
  <c r="I598" i="8"/>
  <c r="H598" i="8"/>
  <c r="G598" i="8"/>
  <c r="I597" i="8"/>
  <c r="H597" i="8"/>
  <c r="G597" i="8"/>
  <c r="I596" i="8"/>
  <c r="H596" i="8"/>
  <c r="G596" i="8"/>
  <c r="I595" i="8"/>
  <c r="H595" i="8"/>
  <c r="G595" i="8"/>
  <c r="I594" i="8"/>
  <c r="H594" i="8"/>
  <c r="G594" i="8"/>
  <c r="I593" i="8"/>
  <c r="H593" i="8"/>
  <c r="G593" i="8"/>
  <c r="I592" i="8"/>
  <c r="H592" i="8"/>
  <c r="G592" i="8"/>
  <c r="I591" i="8"/>
  <c r="H591" i="8"/>
  <c r="G591" i="8"/>
  <c r="I590" i="8"/>
  <c r="H590" i="8"/>
  <c r="G590" i="8"/>
  <c r="I589" i="8"/>
  <c r="H589" i="8"/>
  <c r="G589" i="8"/>
  <c r="I588" i="8"/>
  <c r="H588" i="8"/>
  <c r="G588" i="8"/>
  <c r="I587" i="8"/>
  <c r="H587" i="8"/>
  <c r="G587" i="8"/>
  <c r="I586" i="8"/>
  <c r="H586" i="8"/>
  <c r="G586" i="8"/>
  <c r="I585" i="8"/>
  <c r="H585" i="8"/>
  <c r="G585" i="8"/>
  <c r="I584" i="8"/>
  <c r="H584" i="8"/>
  <c r="G584" i="8"/>
  <c r="I583" i="8"/>
  <c r="H583" i="8"/>
  <c r="G583" i="8"/>
  <c r="I582" i="8"/>
  <c r="H582" i="8"/>
  <c r="G582" i="8"/>
  <c r="I581" i="8"/>
  <c r="H581" i="8"/>
  <c r="G581" i="8"/>
  <c r="I580" i="8"/>
  <c r="H580" i="8"/>
  <c r="G580" i="8"/>
  <c r="I579" i="8"/>
  <c r="H579" i="8"/>
  <c r="G579" i="8"/>
  <c r="I578" i="8"/>
  <c r="H578" i="8"/>
  <c r="G578" i="8"/>
  <c r="I577" i="8"/>
  <c r="H577" i="8"/>
  <c r="G577" i="8"/>
  <c r="I576" i="8"/>
  <c r="H576" i="8"/>
  <c r="G576" i="8"/>
  <c r="I575" i="8"/>
  <c r="H575" i="8"/>
  <c r="G575" i="8"/>
  <c r="I574" i="8"/>
  <c r="H574" i="8"/>
  <c r="G574" i="8"/>
  <c r="I573" i="8"/>
  <c r="H573" i="8"/>
  <c r="G573" i="8"/>
  <c r="I572" i="8"/>
  <c r="H572" i="8"/>
  <c r="G572" i="8"/>
  <c r="I571" i="8"/>
  <c r="H571" i="8"/>
  <c r="G571" i="8"/>
  <c r="I570" i="8"/>
  <c r="H570" i="8"/>
  <c r="G570" i="8"/>
  <c r="I569" i="8"/>
  <c r="H569" i="8"/>
  <c r="G569" i="8"/>
  <c r="I568" i="8"/>
  <c r="H568" i="8"/>
  <c r="G568" i="8"/>
  <c r="I567" i="8"/>
  <c r="H567" i="8"/>
  <c r="G567" i="8"/>
  <c r="I566" i="8"/>
  <c r="H566" i="8"/>
  <c r="G566" i="8"/>
  <c r="I565" i="8"/>
  <c r="H565" i="8"/>
  <c r="G565" i="8"/>
  <c r="I564" i="8"/>
  <c r="H564" i="8"/>
  <c r="G564" i="8"/>
  <c r="I563" i="8"/>
  <c r="H563" i="8"/>
  <c r="G563" i="8"/>
  <c r="I562" i="8"/>
  <c r="H562" i="8"/>
  <c r="G562" i="8"/>
  <c r="I561" i="8"/>
  <c r="H561" i="8"/>
  <c r="G561" i="8"/>
  <c r="I560" i="8"/>
  <c r="H560" i="8"/>
  <c r="G560" i="8"/>
  <c r="I559" i="8"/>
  <c r="H559" i="8"/>
  <c r="G559" i="8"/>
  <c r="I558" i="8"/>
  <c r="H558" i="8"/>
  <c r="G558" i="8"/>
  <c r="I557" i="8"/>
  <c r="H557" i="8"/>
  <c r="G557" i="8"/>
  <c r="I556" i="8"/>
  <c r="H556" i="8"/>
  <c r="G556" i="8"/>
  <c r="I555" i="8"/>
  <c r="H555" i="8"/>
  <c r="G555" i="8"/>
  <c r="I554" i="8"/>
  <c r="H554" i="8"/>
  <c r="G554" i="8"/>
  <c r="I553" i="8"/>
  <c r="H553" i="8"/>
  <c r="G553" i="8"/>
  <c r="I552" i="8"/>
  <c r="H552" i="8"/>
  <c r="G552" i="8"/>
  <c r="I551" i="8"/>
  <c r="H551" i="8"/>
  <c r="G551" i="8"/>
  <c r="I550" i="8"/>
  <c r="H550" i="8"/>
  <c r="G550" i="8"/>
  <c r="I549" i="8"/>
  <c r="H549" i="8"/>
  <c r="G549" i="8"/>
  <c r="I548" i="8"/>
  <c r="H548" i="8"/>
  <c r="G548" i="8"/>
  <c r="I547" i="8"/>
  <c r="H547" i="8"/>
  <c r="G547" i="8"/>
  <c r="I546" i="8"/>
  <c r="H546" i="8"/>
  <c r="G546" i="8"/>
  <c r="I545" i="8"/>
  <c r="H545" i="8"/>
  <c r="G545" i="8"/>
  <c r="I544" i="8"/>
  <c r="H544" i="8"/>
  <c r="G544" i="8"/>
  <c r="I543" i="8"/>
  <c r="H543" i="8"/>
  <c r="G543" i="8"/>
  <c r="I542" i="8"/>
  <c r="H542" i="8"/>
  <c r="G542" i="8"/>
  <c r="I541" i="8"/>
  <c r="H541" i="8"/>
  <c r="G541" i="8"/>
  <c r="I540" i="8"/>
  <c r="H540" i="8"/>
  <c r="G540" i="8"/>
  <c r="I539" i="8"/>
  <c r="H539" i="8"/>
  <c r="G539" i="8"/>
  <c r="I538" i="8"/>
  <c r="H538" i="8"/>
  <c r="G538" i="8"/>
  <c r="I537" i="8"/>
  <c r="H537" i="8"/>
  <c r="G537" i="8"/>
  <c r="I536" i="8"/>
  <c r="H536" i="8"/>
  <c r="G536" i="8"/>
  <c r="I535" i="8"/>
  <c r="H535" i="8"/>
  <c r="G535" i="8"/>
  <c r="I534" i="8"/>
  <c r="H534" i="8"/>
  <c r="G534" i="8"/>
  <c r="I533" i="8"/>
  <c r="H533" i="8"/>
  <c r="G533" i="8"/>
  <c r="I532" i="8"/>
  <c r="H532" i="8"/>
  <c r="G532" i="8"/>
  <c r="I531" i="8"/>
  <c r="H531" i="8"/>
  <c r="G531" i="8"/>
  <c r="I530" i="8"/>
  <c r="H530" i="8"/>
  <c r="G530" i="8"/>
  <c r="I529" i="8"/>
  <c r="H529" i="8"/>
  <c r="G529" i="8"/>
  <c r="I528" i="8"/>
  <c r="H528" i="8"/>
  <c r="G528" i="8"/>
  <c r="I527" i="8"/>
  <c r="H527" i="8"/>
  <c r="G527" i="8"/>
  <c r="I526" i="8"/>
  <c r="H526" i="8"/>
  <c r="G526" i="8"/>
  <c r="I525" i="8"/>
  <c r="H525" i="8"/>
  <c r="G525" i="8"/>
  <c r="I524" i="8"/>
  <c r="H524" i="8"/>
  <c r="G524" i="8"/>
  <c r="I523" i="8"/>
  <c r="H523" i="8"/>
  <c r="G523" i="8"/>
  <c r="I522" i="8"/>
  <c r="H522" i="8"/>
  <c r="G522" i="8"/>
  <c r="I521" i="8"/>
  <c r="H521" i="8"/>
  <c r="G521" i="8"/>
  <c r="I520" i="8"/>
  <c r="H520" i="8"/>
  <c r="G520" i="8"/>
  <c r="I519" i="8"/>
  <c r="H519" i="8"/>
  <c r="G519" i="8"/>
  <c r="I518" i="8"/>
  <c r="H518" i="8"/>
  <c r="G518" i="8"/>
  <c r="I517" i="8"/>
  <c r="H517" i="8"/>
  <c r="G517" i="8"/>
  <c r="I516" i="8"/>
  <c r="H516" i="8"/>
  <c r="G516" i="8"/>
  <c r="I515" i="8"/>
  <c r="H515" i="8"/>
  <c r="G515" i="8"/>
  <c r="I514" i="8"/>
  <c r="H514" i="8"/>
  <c r="G514" i="8"/>
  <c r="I513" i="8"/>
  <c r="H513" i="8"/>
  <c r="G513" i="8"/>
  <c r="I512" i="8"/>
  <c r="H512" i="8"/>
  <c r="G512" i="8"/>
  <c r="I511" i="8"/>
  <c r="H511" i="8"/>
  <c r="G511" i="8"/>
  <c r="I510" i="8"/>
  <c r="H510" i="8"/>
  <c r="G510" i="8"/>
  <c r="I509" i="8"/>
  <c r="H509" i="8"/>
  <c r="G509" i="8"/>
  <c r="I508" i="8"/>
  <c r="H508" i="8"/>
  <c r="G508" i="8"/>
  <c r="I507" i="8"/>
  <c r="H507" i="8"/>
  <c r="G507" i="8"/>
  <c r="I506" i="8"/>
  <c r="H506" i="8"/>
  <c r="G506" i="8"/>
  <c r="I505" i="8"/>
  <c r="H505" i="8"/>
  <c r="G505" i="8"/>
  <c r="I504" i="8"/>
  <c r="H504" i="8"/>
  <c r="G504" i="8"/>
  <c r="I503" i="8"/>
  <c r="H503" i="8"/>
  <c r="G503" i="8"/>
  <c r="I502" i="8"/>
  <c r="H502" i="8"/>
  <c r="G502" i="8"/>
  <c r="I501" i="8"/>
  <c r="H501" i="8"/>
  <c r="G501" i="8"/>
  <c r="I500" i="8"/>
  <c r="H500" i="8"/>
  <c r="G500" i="8"/>
  <c r="I499" i="8"/>
  <c r="H499" i="8"/>
  <c r="G499" i="8"/>
  <c r="I498" i="8"/>
  <c r="H498" i="8"/>
  <c r="G498" i="8"/>
  <c r="I497" i="8"/>
  <c r="H497" i="8"/>
  <c r="G497" i="8"/>
  <c r="I496" i="8"/>
  <c r="H496" i="8"/>
  <c r="G496" i="8"/>
  <c r="I495" i="8"/>
  <c r="H495" i="8"/>
  <c r="G495" i="8"/>
  <c r="I494" i="8"/>
  <c r="H494" i="8"/>
  <c r="G494" i="8"/>
  <c r="I493" i="8"/>
  <c r="H493" i="8"/>
  <c r="G493" i="8"/>
  <c r="I492" i="8"/>
  <c r="H492" i="8"/>
  <c r="G492" i="8"/>
  <c r="I491" i="8"/>
  <c r="H491" i="8"/>
  <c r="G491" i="8"/>
  <c r="I490" i="8"/>
  <c r="H490" i="8"/>
  <c r="G490" i="8"/>
  <c r="I489" i="8"/>
  <c r="H489" i="8"/>
  <c r="G489" i="8"/>
  <c r="I488" i="8"/>
  <c r="H488" i="8"/>
  <c r="G488" i="8"/>
  <c r="I487" i="8"/>
  <c r="H487" i="8"/>
  <c r="G487" i="8"/>
  <c r="I486" i="8"/>
  <c r="H486" i="8"/>
  <c r="G486" i="8"/>
  <c r="I485" i="8"/>
  <c r="H485" i="8"/>
  <c r="G485" i="8"/>
  <c r="I484" i="8"/>
  <c r="H484" i="8"/>
  <c r="G484" i="8"/>
  <c r="I483" i="8"/>
  <c r="H483" i="8"/>
  <c r="G483" i="8"/>
  <c r="I482" i="8"/>
  <c r="H482" i="8"/>
  <c r="G482" i="8"/>
  <c r="I481" i="8"/>
  <c r="H481" i="8"/>
  <c r="G481" i="8"/>
  <c r="I480" i="8"/>
  <c r="H480" i="8"/>
  <c r="G480" i="8"/>
  <c r="I479" i="8"/>
  <c r="H479" i="8"/>
  <c r="G479" i="8"/>
  <c r="I478" i="8"/>
  <c r="H478" i="8"/>
  <c r="G478" i="8"/>
  <c r="I477" i="8"/>
  <c r="H477" i="8"/>
  <c r="G477" i="8"/>
  <c r="I476" i="8"/>
  <c r="H476" i="8"/>
  <c r="G476" i="8"/>
  <c r="I475" i="8"/>
  <c r="H475" i="8"/>
  <c r="G475" i="8"/>
  <c r="I474" i="8"/>
  <c r="H474" i="8"/>
  <c r="G474" i="8"/>
  <c r="I473" i="8"/>
  <c r="H473" i="8"/>
  <c r="G473" i="8"/>
  <c r="I472" i="8"/>
  <c r="H472" i="8"/>
  <c r="G472" i="8"/>
  <c r="I471" i="8"/>
  <c r="H471" i="8"/>
  <c r="G471" i="8"/>
  <c r="I470" i="8"/>
  <c r="H470" i="8"/>
  <c r="G470" i="8"/>
  <c r="I469" i="8"/>
  <c r="H469" i="8"/>
  <c r="G469" i="8"/>
  <c r="I468" i="8"/>
  <c r="H468" i="8"/>
  <c r="G468" i="8"/>
  <c r="I467" i="8"/>
  <c r="H467" i="8"/>
  <c r="G467" i="8"/>
  <c r="I466" i="8"/>
  <c r="H466" i="8"/>
  <c r="G466" i="8"/>
  <c r="I465" i="8"/>
  <c r="H465" i="8"/>
  <c r="G465" i="8"/>
  <c r="I464" i="8"/>
  <c r="H464" i="8"/>
  <c r="G464" i="8"/>
  <c r="I463" i="8"/>
  <c r="H463" i="8"/>
  <c r="G463" i="8"/>
  <c r="I462" i="8"/>
  <c r="H462" i="8"/>
  <c r="G462" i="8"/>
  <c r="I461" i="8"/>
  <c r="H461" i="8"/>
  <c r="G461" i="8"/>
  <c r="I460" i="8"/>
  <c r="H460" i="8"/>
  <c r="G460" i="8"/>
  <c r="I459" i="8"/>
  <c r="H459" i="8"/>
  <c r="G459" i="8"/>
  <c r="I458" i="8"/>
  <c r="H458" i="8"/>
  <c r="G458" i="8"/>
  <c r="I457" i="8"/>
  <c r="H457" i="8"/>
  <c r="G457" i="8"/>
  <c r="I456" i="8"/>
  <c r="H456" i="8"/>
  <c r="G456" i="8"/>
  <c r="I455" i="8"/>
  <c r="H455" i="8"/>
  <c r="G455" i="8"/>
  <c r="I454" i="8"/>
  <c r="H454" i="8"/>
  <c r="G454" i="8"/>
  <c r="I453" i="8"/>
  <c r="H453" i="8"/>
  <c r="G453" i="8"/>
  <c r="I452" i="8"/>
  <c r="H452" i="8"/>
  <c r="G452" i="8"/>
  <c r="I451" i="8"/>
  <c r="H451" i="8"/>
  <c r="G451" i="8"/>
  <c r="I450" i="8"/>
  <c r="H450" i="8"/>
  <c r="G450" i="8"/>
  <c r="I449" i="8"/>
  <c r="H449" i="8"/>
  <c r="G449" i="8"/>
  <c r="I448" i="8"/>
  <c r="H448" i="8"/>
  <c r="G448" i="8"/>
  <c r="I447" i="8"/>
  <c r="H447" i="8"/>
  <c r="G447" i="8"/>
  <c r="I446" i="8"/>
  <c r="H446" i="8"/>
  <c r="G446" i="8"/>
  <c r="I445" i="8"/>
  <c r="H445" i="8"/>
  <c r="G445" i="8"/>
  <c r="I444" i="8"/>
  <c r="H444" i="8"/>
  <c r="G444" i="8"/>
  <c r="I443" i="8"/>
  <c r="H443" i="8"/>
  <c r="G443" i="8"/>
  <c r="I442" i="8"/>
  <c r="H442" i="8"/>
  <c r="G442" i="8"/>
  <c r="I441" i="8"/>
  <c r="H441" i="8"/>
  <c r="G441" i="8"/>
  <c r="I440" i="8"/>
  <c r="H440" i="8"/>
  <c r="G440" i="8"/>
  <c r="I439" i="8"/>
  <c r="H439" i="8"/>
  <c r="G439" i="8"/>
  <c r="I438" i="8"/>
  <c r="H438" i="8"/>
  <c r="G438" i="8"/>
  <c r="I437" i="8"/>
  <c r="H437" i="8"/>
  <c r="G437" i="8"/>
  <c r="I436" i="8"/>
  <c r="H436" i="8"/>
  <c r="G436" i="8"/>
  <c r="I435" i="8"/>
  <c r="H435" i="8"/>
  <c r="G435" i="8"/>
  <c r="I434" i="8"/>
  <c r="H434" i="8"/>
  <c r="G434" i="8"/>
  <c r="I433" i="8"/>
  <c r="H433" i="8"/>
  <c r="G433" i="8"/>
  <c r="I432" i="8"/>
  <c r="H432" i="8"/>
  <c r="G432" i="8"/>
  <c r="I431" i="8"/>
  <c r="H431" i="8"/>
  <c r="G431" i="8"/>
  <c r="I430" i="8"/>
  <c r="H430" i="8"/>
  <c r="G430" i="8"/>
  <c r="I429" i="8"/>
  <c r="H429" i="8"/>
  <c r="G429" i="8"/>
  <c r="I428" i="8"/>
  <c r="H428" i="8"/>
  <c r="G428" i="8"/>
  <c r="I427" i="8"/>
  <c r="H427" i="8"/>
  <c r="G427" i="8"/>
  <c r="I426" i="8"/>
  <c r="H426" i="8"/>
  <c r="G426" i="8"/>
  <c r="I425" i="8"/>
  <c r="H425" i="8"/>
  <c r="G425" i="8"/>
  <c r="I424" i="8"/>
  <c r="H424" i="8"/>
  <c r="G424" i="8"/>
  <c r="I423" i="8"/>
  <c r="H423" i="8"/>
  <c r="G423" i="8"/>
  <c r="I422" i="8"/>
  <c r="H422" i="8"/>
  <c r="G422" i="8"/>
  <c r="I421" i="8"/>
  <c r="H421" i="8"/>
  <c r="G421" i="8"/>
  <c r="I420" i="8"/>
  <c r="H420" i="8"/>
  <c r="G420" i="8"/>
  <c r="I419" i="8"/>
  <c r="H419" i="8"/>
  <c r="G419" i="8"/>
  <c r="I418" i="8"/>
  <c r="H418" i="8"/>
  <c r="G418" i="8"/>
  <c r="I417" i="8"/>
  <c r="H417" i="8"/>
  <c r="G417" i="8"/>
  <c r="I416" i="8"/>
  <c r="H416" i="8"/>
  <c r="G416" i="8"/>
  <c r="I415" i="8"/>
  <c r="H415" i="8"/>
  <c r="G415" i="8"/>
  <c r="I414" i="8"/>
  <c r="H414" i="8"/>
  <c r="G414" i="8"/>
  <c r="I413" i="8"/>
  <c r="H413" i="8"/>
  <c r="G413" i="8"/>
  <c r="I412" i="8"/>
  <c r="H412" i="8"/>
  <c r="G412" i="8"/>
  <c r="I411" i="8"/>
  <c r="H411" i="8"/>
  <c r="G411" i="8"/>
  <c r="I410" i="8"/>
  <c r="H410" i="8"/>
  <c r="G410" i="8"/>
  <c r="I409" i="8"/>
  <c r="H409" i="8"/>
  <c r="G409" i="8"/>
  <c r="I408" i="8"/>
  <c r="H408" i="8"/>
  <c r="G408" i="8"/>
  <c r="I407" i="8"/>
  <c r="H407" i="8"/>
  <c r="G407" i="8"/>
  <c r="I406" i="8"/>
  <c r="H406" i="8"/>
  <c r="G406" i="8"/>
  <c r="I405" i="8"/>
  <c r="H405" i="8"/>
  <c r="G405" i="8"/>
  <c r="I404" i="8"/>
  <c r="H404" i="8"/>
  <c r="G404" i="8"/>
  <c r="I403" i="8"/>
  <c r="H403" i="8"/>
  <c r="G403" i="8"/>
  <c r="I402" i="8"/>
  <c r="H402" i="8"/>
  <c r="G402" i="8"/>
  <c r="I401" i="8"/>
  <c r="H401" i="8"/>
  <c r="G401" i="8"/>
  <c r="I400" i="8"/>
  <c r="H400" i="8"/>
  <c r="G400" i="8"/>
  <c r="I399" i="8"/>
  <c r="H399" i="8"/>
  <c r="G399" i="8"/>
  <c r="I398" i="8"/>
  <c r="H398" i="8"/>
  <c r="G398" i="8"/>
  <c r="I397" i="8"/>
  <c r="H397" i="8"/>
  <c r="G397" i="8"/>
  <c r="I396" i="8"/>
  <c r="H396" i="8"/>
  <c r="G396" i="8"/>
  <c r="I395" i="8"/>
  <c r="H395" i="8"/>
  <c r="G395" i="8"/>
  <c r="I394" i="8"/>
  <c r="H394" i="8"/>
  <c r="G394" i="8"/>
  <c r="I393" i="8"/>
  <c r="H393" i="8"/>
  <c r="G393" i="8"/>
  <c r="I392" i="8"/>
  <c r="H392" i="8"/>
  <c r="G392" i="8"/>
  <c r="I391" i="8"/>
  <c r="H391" i="8"/>
  <c r="G391" i="8"/>
  <c r="I390" i="8"/>
  <c r="H390" i="8"/>
  <c r="G390" i="8"/>
  <c r="I389" i="8"/>
  <c r="H389" i="8"/>
  <c r="G389" i="8"/>
  <c r="I388" i="8"/>
  <c r="H388" i="8"/>
  <c r="G388" i="8"/>
  <c r="I387" i="8"/>
  <c r="H387" i="8"/>
  <c r="G387" i="8"/>
  <c r="I386" i="8"/>
  <c r="H386" i="8"/>
  <c r="G386" i="8"/>
  <c r="I385" i="8"/>
  <c r="H385" i="8"/>
  <c r="G385" i="8"/>
  <c r="I384" i="8"/>
  <c r="H384" i="8"/>
  <c r="G384" i="8"/>
  <c r="I383" i="8"/>
  <c r="H383" i="8"/>
  <c r="G383" i="8"/>
  <c r="I382" i="8"/>
  <c r="H382" i="8"/>
  <c r="G382" i="8"/>
  <c r="I381" i="8"/>
  <c r="H381" i="8"/>
  <c r="G381" i="8"/>
  <c r="I380" i="8"/>
  <c r="H380" i="8"/>
  <c r="G380" i="8"/>
  <c r="I379" i="8"/>
  <c r="H379" i="8"/>
  <c r="G379" i="8"/>
  <c r="I378" i="8"/>
  <c r="H378" i="8"/>
  <c r="G378" i="8"/>
  <c r="I377" i="8"/>
  <c r="H377" i="8"/>
  <c r="G377" i="8"/>
  <c r="I376" i="8"/>
  <c r="H376" i="8"/>
  <c r="G376" i="8"/>
  <c r="I375" i="8"/>
  <c r="H375" i="8"/>
  <c r="G375" i="8"/>
  <c r="I374" i="8"/>
  <c r="H374" i="8"/>
  <c r="G374" i="8"/>
  <c r="I373" i="8"/>
  <c r="H373" i="8"/>
  <c r="G373" i="8"/>
  <c r="I372" i="8"/>
  <c r="H372" i="8"/>
  <c r="G372" i="8"/>
  <c r="I371" i="8"/>
  <c r="H371" i="8"/>
  <c r="G371" i="8"/>
  <c r="I370" i="8"/>
  <c r="H370" i="8"/>
  <c r="G370" i="8"/>
  <c r="I369" i="8"/>
  <c r="H369" i="8"/>
  <c r="G369" i="8"/>
  <c r="I368" i="8"/>
  <c r="H368" i="8"/>
  <c r="G368" i="8"/>
  <c r="I367" i="8"/>
  <c r="H367" i="8"/>
  <c r="G367" i="8"/>
  <c r="I366" i="8"/>
  <c r="H366" i="8"/>
  <c r="G366" i="8"/>
  <c r="I365" i="8"/>
  <c r="H365" i="8"/>
  <c r="G365" i="8"/>
  <c r="I364" i="8"/>
  <c r="H364" i="8"/>
  <c r="G364" i="8"/>
  <c r="I363" i="8"/>
  <c r="H363" i="8"/>
  <c r="G363" i="8"/>
  <c r="I362" i="8"/>
  <c r="H362" i="8"/>
  <c r="G362" i="8"/>
  <c r="I361" i="8"/>
  <c r="H361" i="8"/>
  <c r="G361" i="8"/>
  <c r="I360" i="8"/>
  <c r="H360" i="8"/>
  <c r="G360" i="8"/>
  <c r="I359" i="8"/>
  <c r="H359" i="8"/>
  <c r="G359" i="8"/>
  <c r="I358" i="8"/>
  <c r="H358" i="8"/>
  <c r="G358" i="8"/>
  <c r="I357" i="8"/>
  <c r="H357" i="8"/>
  <c r="G357" i="8"/>
  <c r="I356" i="8"/>
  <c r="H356" i="8"/>
  <c r="G356" i="8"/>
  <c r="I355" i="8"/>
  <c r="H355" i="8"/>
  <c r="G355" i="8"/>
  <c r="I354" i="8"/>
  <c r="H354" i="8"/>
  <c r="G354" i="8"/>
  <c r="I353" i="8"/>
  <c r="H353" i="8"/>
  <c r="G353" i="8"/>
  <c r="I352" i="8"/>
  <c r="H352" i="8"/>
  <c r="G352" i="8"/>
  <c r="I351" i="8"/>
  <c r="H351" i="8"/>
  <c r="G351" i="8"/>
  <c r="I350" i="8"/>
  <c r="H350" i="8"/>
  <c r="G350" i="8"/>
  <c r="I349" i="8"/>
  <c r="H349" i="8"/>
  <c r="G349" i="8"/>
  <c r="I348" i="8"/>
  <c r="H348" i="8"/>
  <c r="G348" i="8"/>
  <c r="I347" i="8"/>
  <c r="H347" i="8"/>
  <c r="G347" i="8"/>
  <c r="I346" i="8"/>
  <c r="H346" i="8"/>
  <c r="G346" i="8"/>
  <c r="I345" i="8"/>
  <c r="H345" i="8"/>
  <c r="G345" i="8"/>
  <c r="I344" i="8"/>
  <c r="H344" i="8"/>
  <c r="G344" i="8"/>
  <c r="I343" i="8"/>
  <c r="H343" i="8"/>
  <c r="G343" i="8"/>
  <c r="I342" i="8"/>
  <c r="H342" i="8"/>
  <c r="G342" i="8"/>
  <c r="I341" i="8"/>
  <c r="H341" i="8"/>
  <c r="G341" i="8"/>
  <c r="I340" i="8"/>
  <c r="H340" i="8"/>
  <c r="G340" i="8"/>
  <c r="I339" i="8"/>
  <c r="H339" i="8"/>
  <c r="G339" i="8"/>
  <c r="I338" i="8"/>
  <c r="H338" i="8"/>
  <c r="G338" i="8"/>
  <c r="I337" i="8"/>
  <c r="H337" i="8"/>
  <c r="G337" i="8"/>
  <c r="I336" i="8"/>
  <c r="H336" i="8"/>
  <c r="G336" i="8"/>
  <c r="I335" i="8"/>
  <c r="H335" i="8"/>
  <c r="G335" i="8"/>
  <c r="I334" i="8"/>
  <c r="H334" i="8"/>
  <c r="G334" i="8"/>
  <c r="I333" i="8"/>
  <c r="H333" i="8"/>
  <c r="G333" i="8"/>
  <c r="I332" i="8"/>
  <c r="H332" i="8"/>
  <c r="G332" i="8"/>
  <c r="I331" i="8"/>
  <c r="H331" i="8"/>
  <c r="G331" i="8"/>
  <c r="I330" i="8"/>
  <c r="H330" i="8"/>
  <c r="G330" i="8"/>
  <c r="I329" i="8"/>
  <c r="H329" i="8"/>
  <c r="G329" i="8"/>
  <c r="I328" i="8"/>
  <c r="H328" i="8"/>
  <c r="G328" i="8"/>
  <c r="I327" i="8"/>
  <c r="H327" i="8"/>
  <c r="G327" i="8"/>
  <c r="I326" i="8"/>
  <c r="H326" i="8"/>
  <c r="G326" i="8"/>
  <c r="I325" i="8"/>
  <c r="H325" i="8"/>
  <c r="G325" i="8"/>
  <c r="I324" i="8"/>
  <c r="H324" i="8"/>
  <c r="G324" i="8"/>
  <c r="I323" i="8"/>
  <c r="H323" i="8"/>
  <c r="G323" i="8"/>
  <c r="I322" i="8"/>
  <c r="H322" i="8"/>
  <c r="G322" i="8"/>
  <c r="I321" i="8"/>
  <c r="H321" i="8"/>
  <c r="G321" i="8"/>
  <c r="I320" i="8"/>
  <c r="H320" i="8"/>
  <c r="G320" i="8"/>
  <c r="I319" i="8"/>
  <c r="H319" i="8"/>
  <c r="G319" i="8"/>
  <c r="I318" i="8"/>
  <c r="H318" i="8"/>
  <c r="G318" i="8"/>
  <c r="I317" i="8"/>
  <c r="H317" i="8"/>
  <c r="G317" i="8"/>
  <c r="I316" i="8"/>
  <c r="H316" i="8"/>
  <c r="G316" i="8"/>
  <c r="I315" i="8"/>
  <c r="H315" i="8"/>
  <c r="G315" i="8"/>
  <c r="I314" i="8"/>
  <c r="H314" i="8"/>
  <c r="G314" i="8"/>
  <c r="I313" i="8"/>
  <c r="H313" i="8"/>
  <c r="G313" i="8"/>
  <c r="I312" i="8"/>
  <c r="H312" i="8"/>
  <c r="G312" i="8"/>
  <c r="I311" i="8"/>
  <c r="H311" i="8"/>
  <c r="G311" i="8"/>
  <c r="I310" i="8"/>
  <c r="H310" i="8"/>
  <c r="G310" i="8"/>
  <c r="I309" i="8"/>
  <c r="H309" i="8"/>
  <c r="G309" i="8"/>
  <c r="I308" i="8"/>
  <c r="H308" i="8"/>
  <c r="G308" i="8"/>
  <c r="I307" i="8"/>
  <c r="H307" i="8"/>
  <c r="G307" i="8"/>
  <c r="I306" i="8"/>
  <c r="H306" i="8"/>
  <c r="G306" i="8"/>
  <c r="I305" i="8"/>
  <c r="H305" i="8"/>
  <c r="G305" i="8"/>
  <c r="I304" i="8"/>
  <c r="H304" i="8"/>
  <c r="G304" i="8"/>
  <c r="I303" i="8"/>
  <c r="H303" i="8"/>
  <c r="G303" i="8"/>
  <c r="I302" i="8"/>
  <c r="H302" i="8"/>
  <c r="G302" i="8"/>
  <c r="I301" i="8"/>
  <c r="H301" i="8"/>
  <c r="G301" i="8"/>
  <c r="I300" i="8"/>
  <c r="H300" i="8"/>
  <c r="G300" i="8"/>
  <c r="I299" i="8"/>
  <c r="H299" i="8"/>
  <c r="G299" i="8"/>
  <c r="I298" i="8"/>
  <c r="H298" i="8"/>
  <c r="G298" i="8"/>
  <c r="I297" i="8"/>
  <c r="H297" i="8"/>
  <c r="G297" i="8"/>
  <c r="I296" i="8"/>
  <c r="H296" i="8"/>
  <c r="G296" i="8"/>
  <c r="I295" i="8"/>
  <c r="H295" i="8"/>
  <c r="G295" i="8"/>
  <c r="I294" i="8"/>
  <c r="H294" i="8"/>
  <c r="G294" i="8"/>
  <c r="I293" i="8"/>
  <c r="H293" i="8"/>
  <c r="G293" i="8"/>
  <c r="I292" i="8"/>
  <c r="H292" i="8"/>
  <c r="G292" i="8"/>
  <c r="I291" i="8"/>
  <c r="H291" i="8"/>
  <c r="G291" i="8"/>
  <c r="I290" i="8"/>
  <c r="H290" i="8"/>
  <c r="G290" i="8"/>
  <c r="I289" i="8"/>
  <c r="H289" i="8"/>
  <c r="G289" i="8"/>
  <c r="I288" i="8"/>
  <c r="H288" i="8"/>
  <c r="G288" i="8"/>
  <c r="I287" i="8"/>
  <c r="H287" i="8"/>
  <c r="G287" i="8"/>
  <c r="I286" i="8"/>
  <c r="H286" i="8"/>
  <c r="G286" i="8"/>
  <c r="I285" i="8"/>
  <c r="H285" i="8"/>
  <c r="G285" i="8"/>
  <c r="I284" i="8"/>
  <c r="H284" i="8"/>
  <c r="G284" i="8"/>
  <c r="I283" i="8"/>
  <c r="H283" i="8"/>
  <c r="G283" i="8"/>
  <c r="I282" i="8"/>
  <c r="H282" i="8"/>
  <c r="G282" i="8"/>
  <c r="I281" i="8"/>
  <c r="H281" i="8"/>
  <c r="G281" i="8"/>
  <c r="I280" i="8"/>
  <c r="H280" i="8"/>
  <c r="G280" i="8"/>
  <c r="I279" i="8"/>
  <c r="H279" i="8"/>
  <c r="G279" i="8"/>
  <c r="I278" i="8"/>
  <c r="H278" i="8"/>
  <c r="G278" i="8"/>
  <c r="I277" i="8"/>
  <c r="H277" i="8"/>
  <c r="G277" i="8"/>
  <c r="I276" i="8"/>
  <c r="H276" i="8"/>
  <c r="G276" i="8"/>
  <c r="I275" i="8"/>
  <c r="H275" i="8"/>
  <c r="G275" i="8"/>
  <c r="I274" i="8"/>
  <c r="H274" i="8"/>
  <c r="G274" i="8"/>
  <c r="I273" i="8"/>
  <c r="H273" i="8"/>
  <c r="G273" i="8"/>
  <c r="I272" i="8"/>
  <c r="H272" i="8"/>
  <c r="G272" i="8"/>
  <c r="I271" i="8"/>
  <c r="H271" i="8"/>
  <c r="G271" i="8"/>
  <c r="I270" i="8"/>
  <c r="H270" i="8"/>
  <c r="G270" i="8"/>
  <c r="I269" i="8"/>
  <c r="H269" i="8"/>
  <c r="G269" i="8"/>
  <c r="I268" i="8"/>
  <c r="H268" i="8"/>
  <c r="G268" i="8"/>
  <c r="I267" i="8"/>
  <c r="H267" i="8"/>
  <c r="G267" i="8"/>
  <c r="I266" i="8"/>
  <c r="H266" i="8"/>
  <c r="G266" i="8"/>
  <c r="I265" i="8"/>
  <c r="H265" i="8"/>
  <c r="G265" i="8"/>
  <c r="I264" i="8"/>
  <c r="H264" i="8"/>
  <c r="G264" i="8"/>
  <c r="I263" i="8"/>
  <c r="H263" i="8"/>
  <c r="G263" i="8"/>
  <c r="I262" i="8"/>
  <c r="H262" i="8"/>
  <c r="G262" i="8"/>
  <c r="I261" i="8"/>
  <c r="H261" i="8"/>
  <c r="G261" i="8"/>
  <c r="I260" i="8"/>
  <c r="H260" i="8"/>
  <c r="G260" i="8"/>
  <c r="I259" i="8"/>
  <c r="H259" i="8"/>
  <c r="G259" i="8"/>
  <c r="I258" i="8"/>
  <c r="H258" i="8"/>
  <c r="G258" i="8"/>
  <c r="I257" i="8"/>
  <c r="H257" i="8"/>
  <c r="G257" i="8"/>
  <c r="I256" i="8"/>
  <c r="H256" i="8"/>
  <c r="G256" i="8"/>
  <c r="I255" i="8"/>
  <c r="H255" i="8"/>
  <c r="G255" i="8"/>
  <c r="I254" i="8"/>
  <c r="H254" i="8"/>
  <c r="G254" i="8"/>
  <c r="I253" i="8"/>
  <c r="H253" i="8"/>
  <c r="G253" i="8"/>
  <c r="I252" i="8"/>
  <c r="H252" i="8"/>
  <c r="G252" i="8"/>
  <c r="I251" i="8"/>
  <c r="H251" i="8"/>
  <c r="G251" i="8"/>
  <c r="I250" i="8"/>
  <c r="H250" i="8"/>
  <c r="G250" i="8"/>
  <c r="I249" i="8"/>
  <c r="H249" i="8"/>
  <c r="G249" i="8"/>
  <c r="I248" i="8"/>
  <c r="H248" i="8"/>
  <c r="G248" i="8"/>
  <c r="I247" i="8"/>
  <c r="H247" i="8"/>
  <c r="G247" i="8"/>
  <c r="I246" i="8"/>
  <c r="H246" i="8"/>
  <c r="G246" i="8"/>
  <c r="I245" i="8"/>
  <c r="H245" i="8"/>
  <c r="G245" i="8"/>
  <c r="I244" i="8"/>
  <c r="H244" i="8"/>
  <c r="G244" i="8"/>
  <c r="I243" i="8"/>
  <c r="H243" i="8"/>
  <c r="G243" i="8"/>
  <c r="I242" i="8"/>
  <c r="H242" i="8"/>
  <c r="G242" i="8"/>
  <c r="I241" i="8"/>
  <c r="H241" i="8"/>
  <c r="G241" i="8"/>
  <c r="I240" i="8"/>
  <c r="H240" i="8"/>
  <c r="G240" i="8"/>
  <c r="I239" i="8"/>
  <c r="H239" i="8"/>
  <c r="G239" i="8"/>
  <c r="I238" i="8"/>
  <c r="H238" i="8"/>
  <c r="G238" i="8"/>
  <c r="I237" i="8"/>
  <c r="H237" i="8"/>
  <c r="G237" i="8"/>
  <c r="I236" i="8"/>
  <c r="H236" i="8"/>
  <c r="G236" i="8"/>
  <c r="I235" i="8"/>
  <c r="H235" i="8"/>
  <c r="G235" i="8"/>
  <c r="I234" i="8"/>
  <c r="H234" i="8"/>
  <c r="G234" i="8"/>
  <c r="I233" i="8"/>
  <c r="H233" i="8"/>
  <c r="G233" i="8"/>
  <c r="I232" i="8"/>
  <c r="H232" i="8"/>
  <c r="G232" i="8"/>
  <c r="I231" i="8"/>
  <c r="H231" i="8"/>
  <c r="G231" i="8"/>
  <c r="I230" i="8"/>
  <c r="H230" i="8"/>
  <c r="G230" i="8"/>
  <c r="I229" i="8"/>
  <c r="H229" i="8"/>
  <c r="G229" i="8"/>
  <c r="I228" i="8"/>
  <c r="H228" i="8"/>
  <c r="G228" i="8"/>
  <c r="I227" i="8"/>
  <c r="H227" i="8"/>
  <c r="G227" i="8"/>
  <c r="I226" i="8"/>
  <c r="H226" i="8"/>
  <c r="G226" i="8"/>
  <c r="I225" i="8"/>
  <c r="H225" i="8"/>
  <c r="G225" i="8"/>
  <c r="I224" i="8"/>
  <c r="H224" i="8"/>
  <c r="G224" i="8"/>
  <c r="I223" i="8"/>
  <c r="H223" i="8"/>
  <c r="G223" i="8"/>
  <c r="I222" i="8"/>
  <c r="H222" i="8"/>
  <c r="G222" i="8"/>
  <c r="I221" i="8"/>
  <c r="H221" i="8"/>
  <c r="G221" i="8"/>
  <c r="I220" i="8"/>
  <c r="H220" i="8"/>
  <c r="G220" i="8"/>
  <c r="I219" i="8"/>
  <c r="H219" i="8"/>
  <c r="G219" i="8"/>
  <c r="I218" i="8"/>
  <c r="H218" i="8"/>
  <c r="G218" i="8"/>
  <c r="I217" i="8"/>
  <c r="H217" i="8"/>
  <c r="G217" i="8"/>
  <c r="I216" i="8"/>
  <c r="H216" i="8"/>
  <c r="G216" i="8"/>
  <c r="I215" i="8"/>
  <c r="H215" i="8"/>
  <c r="G215" i="8"/>
  <c r="I214" i="8"/>
  <c r="H214" i="8"/>
  <c r="G214" i="8"/>
  <c r="I213" i="8"/>
  <c r="H213" i="8"/>
  <c r="G213" i="8"/>
  <c r="I212" i="8"/>
  <c r="H212" i="8"/>
  <c r="G212" i="8"/>
  <c r="I211" i="8"/>
  <c r="H211" i="8"/>
  <c r="G211" i="8"/>
  <c r="I210" i="8"/>
  <c r="H210" i="8"/>
  <c r="G210" i="8"/>
  <c r="I209" i="8"/>
  <c r="H209" i="8"/>
  <c r="G209" i="8"/>
  <c r="I208" i="8"/>
  <c r="H208" i="8"/>
  <c r="G208" i="8"/>
  <c r="I207" i="8"/>
  <c r="H207" i="8"/>
  <c r="G207" i="8"/>
  <c r="I206" i="8"/>
  <c r="H206" i="8"/>
  <c r="G206" i="8"/>
  <c r="I205" i="8"/>
  <c r="H205" i="8"/>
  <c r="G205" i="8"/>
  <c r="I204" i="8"/>
  <c r="H204" i="8"/>
  <c r="G204" i="8"/>
  <c r="I203" i="8"/>
  <c r="H203" i="8"/>
  <c r="G203" i="8"/>
  <c r="I202" i="8"/>
  <c r="H202" i="8"/>
  <c r="G202" i="8"/>
  <c r="I201" i="8"/>
  <c r="H201" i="8"/>
  <c r="G201" i="8"/>
  <c r="I200" i="8"/>
  <c r="H200" i="8"/>
  <c r="G200" i="8"/>
  <c r="I199" i="8"/>
  <c r="H199" i="8"/>
  <c r="G199" i="8"/>
  <c r="I198" i="8"/>
  <c r="H198" i="8"/>
  <c r="G198" i="8"/>
  <c r="I197" i="8"/>
  <c r="H197" i="8"/>
  <c r="G197" i="8"/>
  <c r="I196" i="8"/>
  <c r="H196" i="8"/>
  <c r="G196" i="8"/>
  <c r="I195" i="8"/>
  <c r="H195" i="8"/>
  <c r="G195" i="8"/>
  <c r="I194" i="8"/>
  <c r="H194" i="8"/>
  <c r="G194" i="8"/>
  <c r="I193" i="8"/>
  <c r="H193" i="8"/>
  <c r="G193" i="8"/>
  <c r="I192" i="8"/>
  <c r="H192" i="8"/>
  <c r="G192" i="8"/>
  <c r="I191" i="8"/>
  <c r="H191" i="8"/>
  <c r="G191" i="8"/>
  <c r="I190" i="8"/>
  <c r="H190" i="8"/>
  <c r="G190" i="8"/>
  <c r="I189" i="8"/>
  <c r="H189" i="8"/>
  <c r="G189" i="8"/>
  <c r="I188" i="8"/>
  <c r="H188" i="8"/>
  <c r="G188" i="8"/>
  <c r="I187" i="8"/>
  <c r="H187" i="8"/>
  <c r="G187" i="8"/>
  <c r="I186" i="8"/>
  <c r="H186" i="8"/>
  <c r="G186" i="8"/>
  <c r="I185" i="8"/>
  <c r="H185" i="8"/>
  <c r="G185" i="8"/>
  <c r="I184" i="8"/>
  <c r="H184" i="8"/>
  <c r="G184" i="8"/>
  <c r="I183" i="8"/>
  <c r="H183" i="8"/>
  <c r="G183" i="8"/>
  <c r="I182" i="8"/>
  <c r="H182" i="8"/>
  <c r="G182" i="8"/>
  <c r="I181" i="8"/>
  <c r="H181" i="8"/>
  <c r="G181" i="8"/>
  <c r="I180" i="8"/>
  <c r="H180" i="8"/>
  <c r="G180" i="8"/>
  <c r="I179" i="8"/>
  <c r="H179" i="8"/>
  <c r="G179" i="8"/>
  <c r="I178" i="8"/>
  <c r="H178" i="8"/>
  <c r="G178" i="8"/>
  <c r="I177" i="8"/>
  <c r="H177" i="8"/>
  <c r="G177" i="8"/>
  <c r="I176" i="8"/>
  <c r="H176" i="8"/>
  <c r="G176" i="8"/>
  <c r="I175" i="8"/>
  <c r="H175" i="8"/>
  <c r="G175" i="8"/>
  <c r="I174" i="8"/>
  <c r="H174" i="8"/>
  <c r="G174" i="8"/>
  <c r="I173" i="8"/>
  <c r="H173" i="8"/>
  <c r="G173" i="8"/>
  <c r="I172" i="8"/>
  <c r="H172" i="8"/>
  <c r="G172" i="8"/>
  <c r="I171" i="8"/>
  <c r="H171" i="8"/>
  <c r="G171" i="8"/>
  <c r="I170" i="8"/>
  <c r="H170" i="8"/>
  <c r="G170" i="8"/>
  <c r="I169" i="8"/>
  <c r="H169" i="8"/>
  <c r="G169" i="8"/>
  <c r="I168" i="8"/>
  <c r="H168" i="8"/>
  <c r="G168" i="8"/>
  <c r="I167" i="8"/>
  <c r="H167" i="8"/>
  <c r="G167" i="8"/>
  <c r="I166" i="8"/>
  <c r="H166" i="8"/>
  <c r="G166" i="8"/>
  <c r="I165" i="8"/>
  <c r="H165" i="8"/>
  <c r="G165" i="8"/>
  <c r="I164" i="8"/>
  <c r="H164" i="8"/>
  <c r="G164" i="8"/>
  <c r="I163" i="8"/>
  <c r="H163" i="8"/>
  <c r="G163" i="8"/>
  <c r="I162" i="8"/>
  <c r="H162" i="8"/>
  <c r="G162" i="8"/>
  <c r="I161" i="8"/>
  <c r="H161" i="8"/>
  <c r="G161" i="8"/>
  <c r="I160" i="8"/>
  <c r="H160" i="8"/>
  <c r="G160" i="8"/>
  <c r="I159" i="8"/>
  <c r="H159" i="8"/>
  <c r="G159" i="8"/>
  <c r="I158" i="8"/>
  <c r="H158" i="8"/>
  <c r="G158" i="8"/>
  <c r="I157" i="8"/>
  <c r="H157" i="8"/>
  <c r="G157" i="8"/>
  <c r="I156" i="8"/>
  <c r="H156" i="8"/>
  <c r="G156" i="8"/>
  <c r="I155" i="8"/>
  <c r="H155" i="8"/>
  <c r="G155" i="8"/>
  <c r="I154" i="8"/>
  <c r="H154" i="8"/>
  <c r="G154" i="8"/>
  <c r="I153" i="8"/>
  <c r="H153" i="8"/>
  <c r="G153" i="8"/>
  <c r="I152" i="8"/>
  <c r="H152" i="8"/>
  <c r="G152" i="8"/>
  <c r="I151" i="8"/>
  <c r="H151" i="8"/>
  <c r="G151" i="8"/>
  <c r="I150" i="8"/>
  <c r="H150" i="8"/>
  <c r="G150" i="8"/>
  <c r="I149" i="8"/>
  <c r="H149" i="8"/>
  <c r="G149" i="8"/>
  <c r="I148" i="8"/>
  <c r="H148" i="8"/>
  <c r="G148" i="8"/>
  <c r="I147" i="8"/>
  <c r="H147" i="8"/>
  <c r="G147" i="8"/>
  <c r="I146" i="8"/>
  <c r="H146" i="8"/>
  <c r="G146" i="8"/>
  <c r="I145" i="8"/>
  <c r="H145" i="8"/>
  <c r="G145" i="8"/>
  <c r="I144" i="8"/>
  <c r="H144" i="8"/>
  <c r="G144" i="8"/>
  <c r="I143" i="8"/>
  <c r="H143" i="8"/>
  <c r="G143" i="8"/>
  <c r="I142" i="8"/>
  <c r="H142" i="8"/>
  <c r="G142" i="8"/>
  <c r="I141" i="8"/>
  <c r="H141" i="8"/>
  <c r="G141" i="8"/>
  <c r="I140" i="8"/>
  <c r="H140" i="8"/>
  <c r="G140" i="8"/>
  <c r="I139" i="8"/>
  <c r="H139" i="8"/>
  <c r="G139" i="8"/>
  <c r="I138" i="8"/>
  <c r="H138" i="8"/>
  <c r="G138" i="8"/>
  <c r="I137" i="8"/>
  <c r="H137" i="8"/>
  <c r="G137" i="8"/>
  <c r="I136" i="8"/>
  <c r="H136" i="8"/>
  <c r="G136" i="8"/>
  <c r="I135" i="8"/>
  <c r="H135" i="8"/>
  <c r="G135" i="8"/>
  <c r="I134" i="8"/>
  <c r="H134" i="8"/>
  <c r="G134" i="8"/>
  <c r="I133" i="8"/>
  <c r="H133" i="8"/>
  <c r="G133" i="8"/>
  <c r="I132" i="8"/>
  <c r="H132" i="8"/>
  <c r="G132" i="8"/>
  <c r="I131" i="8"/>
  <c r="H131" i="8"/>
  <c r="G131" i="8"/>
  <c r="I130" i="8"/>
  <c r="H130" i="8"/>
  <c r="G130" i="8"/>
  <c r="I129" i="8"/>
  <c r="H129" i="8"/>
  <c r="G129" i="8"/>
  <c r="I128" i="8"/>
  <c r="H128" i="8"/>
  <c r="G128" i="8"/>
  <c r="I127" i="8"/>
  <c r="H127" i="8"/>
  <c r="G127" i="8"/>
  <c r="I126" i="8"/>
  <c r="H126" i="8"/>
  <c r="G126" i="8"/>
  <c r="I125" i="8"/>
  <c r="H125" i="8"/>
  <c r="G125" i="8"/>
  <c r="I124" i="8"/>
  <c r="H124" i="8"/>
  <c r="G124" i="8"/>
  <c r="I123" i="8"/>
  <c r="H123" i="8"/>
  <c r="G123" i="8"/>
  <c r="I122" i="8"/>
  <c r="H122" i="8"/>
  <c r="G122" i="8"/>
  <c r="I121" i="8"/>
  <c r="H121" i="8"/>
  <c r="G121" i="8"/>
  <c r="I120" i="8"/>
  <c r="H120" i="8"/>
  <c r="G120" i="8"/>
  <c r="I119" i="8"/>
  <c r="H119" i="8"/>
  <c r="G119" i="8"/>
  <c r="I118" i="8"/>
  <c r="H118" i="8"/>
  <c r="G118" i="8"/>
  <c r="I117" i="8"/>
  <c r="H117" i="8"/>
  <c r="G117" i="8"/>
  <c r="I116" i="8"/>
  <c r="H116" i="8"/>
  <c r="G116" i="8"/>
  <c r="I115" i="8"/>
  <c r="H115" i="8"/>
  <c r="G115" i="8"/>
  <c r="I114" i="8"/>
  <c r="H114" i="8"/>
  <c r="G114" i="8"/>
  <c r="I113" i="8"/>
  <c r="H113" i="8"/>
  <c r="G113" i="8"/>
  <c r="I112" i="8"/>
  <c r="H112" i="8"/>
  <c r="G112" i="8"/>
  <c r="I111" i="8"/>
  <c r="H111" i="8"/>
  <c r="G111" i="8"/>
  <c r="I110" i="8"/>
  <c r="H110" i="8"/>
  <c r="G110" i="8"/>
  <c r="I109" i="8"/>
  <c r="H109" i="8"/>
  <c r="G109" i="8"/>
  <c r="I108" i="8"/>
  <c r="H108" i="8"/>
  <c r="G108" i="8"/>
  <c r="I107" i="8"/>
  <c r="H107" i="8"/>
  <c r="G107" i="8"/>
  <c r="I106" i="8"/>
  <c r="H106" i="8"/>
  <c r="G106" i="8"/>
  <c r="I105" i="8"/>
  <c r="H105" i="8"/>
  <c r="G105" i="8"/>
  <c r="I104" i="8"/>
  <c r="H104" i="8"/>
  <c r="G104" i="8"/>
  <c r="I103" i="8"/>
  <c r="H103" i="8"/>
  <c r="G103" i="8"/>
  <c r="I102" i="8"/>
  <c r="H102" i="8"/>
  <c r="G102" i="8"/>
  <c r="I101" i="8"/>
  <c r="H101" i="8"/>
  <c r="G101" i="8"/>
  <c r="I100" i="8"/>
  <c r="H100" i="8"/>
  <c r="G100" i="8"/>
  <c r="I99" i="8"/>
  <c r="H99" i="8"/>
  <c r="G99" i="8"/>
  <c r="I98" i="8"/>
  <c r="H98" i="8"/>
  <c r="G98" i="8"/>
  <c r="I97" i="8"/>
  <c r="H97" i="8"/>
  <c r="G97" i="8"/>
  <c r="I96" i="8"/>
  <c r="H96" i="8"/>
  <c r="G96" i="8"/>
  <c r="I95" i="8"/>
  <c r="H95" i="8"/>
  <c r="G95" i="8"/>
  <c r="I94" i="8"/>
  <c r="H94" i="8"/>
  <c r="G94" i="8"/>
  <c r="I93" i="8"/>
  <c r="H93" i="8"/>
  <c r="G93" i="8"/>
  <c r="I92" i="8"/>
  <c r="H92" i="8"/>
  <c r="G92" i="8"/>
  <c r="I91" i="8"/>
  <c r="H91" i="8"/>
  <c r="G91" i="8"/>
  <c r="I90" i="8"/>
  <c r="H90" i="8"/>
  <c r="G90" i="8"/>
  <c r="I89" i="8"/>
  <c r="H89" i="8"/>
  <c r="G89" i="8"/>
  <c r="I88" i="8"/>
  <c r="H88" i="8"/>
  <c r="G88" i="8"/>
  <c r="I87" i="8"/>
  <c r="H87" i="8"/>
  <c r="G87" i="8"/>
  <c r="I86" i="8"/>
  <c r="H86" i="8"/>
  <c r="G86" i="8"/>
  <c r="I85" i="8"/>
  <c r="H85" i="8"/>
  <c r="G85" i="8"/>
  <c r="I84" i="8"/>
  <c r="H84" i="8"/>
  <c r="G84" i="8"/>
  <c r="I83" i="8"/>
  <c r="H83" i="8"/>
  <c r="G83" i="8"/>
  <c r="I82" i="8"/>
  <c r="H82" i="8"/>
  <c r="G82" i="8"/>
  <c r="I81" i="8"/>
  <c r="H81" i="8"/>
  <c r="G81" i="8"/>
  <c r="I80" i="8"/>
  <c r="H80" i="8"/>
  <c r="G80" i="8"/>
  <c r="I79" i="8"/>
  <c r="H79" i="8"/>
  <c r="G79" i="8"/>
  <c r="I78" i="8"/>
  <c r="H78" i="8"/>
  <c r="G78" i="8"/>
  <c r="I77" i="8"/>
  <c r="H77" i="8"/>
  <c r="G77" i="8"/>
  <c r="I76" i="8"/>
  <c r="H76" i="8"/>
  <c r="G76" i="8"/>
  <c r="I75" i="8"/>
  <c r="H75" i="8"/>
  <c r="G75" i="8"/>
  <c r="I74" i="8"/>
  <c r="H74" i="8"/>
  <c r="G74" i="8"/>
  <c r="I73" i="8"/>
  <c r="H73" i="8"/>
  <c r="G73" i="8"/>
  <c r="I72" i="8"/>
  <c r="H72" i="8"/>
  <c r="G72" i="8"/>
  <c r="I71" i="8"/>
  <c r="H71" i="8"/>
  <c r="G71" i="8"/>
  <c r="I70" i="8"/>
  <c r="H70" i="8"/>
  <c r="G70" i="8"/>
  <c r="I69" i="8"/>
  <c r="H69" i="8"/>
  <c r="G69" i="8"/>
  <c r="I68" i="8"/>
  <c r="H68" i="8"/>
  <c r="G68" i="8"/>
  <c r="I67" i="8"/>
  <c r="H67" i="8"/>
  <c r="G67" i="8"/>
  <c r="I66" i="8"/>
  <c r="H66" i="8"/>
  <c r="G66" i="8"/>
  <c r="I65" i="8"/>
  <c r="H65" i="8"/>
  <c r="G65" i="8"/>
  <c r="I64" i="8"/>
  <c r="H64" i="8"/>
  <c r="G64" i="8"/>
  <c r="I63" i="8"/>
  <c r="H63" i="8"/>
  <c r="G63" i="8"/>
  <c r="I62" i="8"/>
  <c r="H62" i="8"/>
  <c r="G62" i="8"/>
  <c r="I61" i="8"/>
  <c r="H61" i="8"/>
  <c r="G61" i="8"/>
  <c r="I60" i="8"/>
  <c r="H60" i="8"/>
  <c r="G60" i="8"/>
  <c r="I59" i="8"/>
  <c r="H59" i="8"/>
  <c r="G59" i="8"/>
  <c r="I58" i="8"/>
  <c r="H58" i="8"/>
  <c r="G58" i="8"/>
  <c r="I57" i="8"/>
  <c r="H57" i="8"/>
  <c r="G57" i="8"/>
  <c r="I56" i="8"/>
  <c r="H56" i="8"/>
  <c r="G56" i="8"/>
  <c r="I55" i="8"/>
  <c r="H55" i="8"/>
  <c r="G55" i="8"/>
  <c r="I54" i="8"/>
  <c r="H54" i="8"/>
  <c r="G54" i="8"/>
  <c r="I53" i="8"/>
  <c r="H53" i="8"/>
  <c r="G53" i="8"/>
  <c r="I52" i="8"/>
  <c r="H52" i="8"/>
  <c r="G52" i="8"/>
  <c r="I51" i="8"/>
  <c r="H51" i="8"/>
  <c r="G51" i="8"/>
  <c r="I50" i="8"/>
  <c r="H50" i="8"/>
  <c r="G50" i="8"/>
  <c r="I49" i="8"/>
  <c r="H49" i="8"/>
  <c r="G49" i="8"/>
  <c r="I48" i="8"/>
  <c r="H48" i="8"/>
  <c r="G48" i="8"/>
  <c r="I47" i="8"/>
  <c r="H47" i="8"/>
  <c r="G47" i="8"/>
  <c r="I46" i="8"/>
  <c r="H46" i="8"/>
  <c r="G46" i="8"/>
  <c r="I45" i="8"/>
  <c r="H45" i="8"/>
  <c r="G45" i="8"/>
  <c r="I44" i="8"/>
  <c r="H44" i="8"/>
  <c r="G44" i="8"/>
  <c r="I43" i="8"/>
  <c r="H43" i="8"/>
  <c r="G43" i="8"/>
  <c r="I42" i="8"/>
  <c r="H42" i="8"/>
  <c r="G42" i="8"/>
  <c r="I41" i="8"/>
  <c r="H41" i="8"/>
  <c r="G41" i="8"/>
  <c r="I40" i="8"/>
  <c r="H40" i="8"/>
  <c r="G40" i="8"/>
  <c r="I39" i="8"/>
  <c r="H39" i="8"/>
  <c r="G39" i="8"/>
  <c r="I38" i="8"/>
  <c r="H38" i="8"/>
  <c r="G38" i="8"/>
  <c r="I37" i="8"/>
  <c r="H37" i="8"/>
  <c r="G37" i="8"/>
  <c r="I36" i="8"/>
  <c r="H36" i="8"/>
  <c r="G36" i="8"/>
  <c r="I35" i="8"/>
  <c r="H35" i="8"/>
  <c r="G35" i="8"/>
  <c r="I34" i="8"/>
  <c r="H34" i="8"/>
  <c r="G34" i="8"/>
  <c r="I33" i="8"/>
  <c r="H33" i="8"/>
  <c r="G33" i="8"/>
  <c r="I32" i="8"/>
  <c r="H32" i="8"/>
  <c r="G32" i="8"/>
  <c r="I31" i="8"/>
  <c r="H31" i="8"/>
  <c r="G31" i="8"/>
  <c r="I30" i="8"/>
  <c r="H30" i="8"/>
  <c r="G30" i="8"/>
  <c r="I29" i="8"/>
  <c r="H29" i="8"/>
  <c r="G29" i="8"/>
  <c r="I28" i="8"/>
  <c r="H28" i="8"/>
  <c r="G28" i="8"/>
  <c r="I27" i="8"/>
  <c r="H27" i="8"/>
  <c r="G27" i="8"/>
  <c r="I26" i="8"/>
  <c r="H26" i="8"/>
  <c r="G26" i="8"/>
  <c r="I25" i="8"/>
  <c r="H25" i="8"/>
  <c r="G25" i="8"/>
  <c r="I24" i="8"/>
  <c r="H24" i="8"/>
  <c r="G24" i="8"/>
  <c r="I23" i="8"/>
  <c r="H23" i="8"/>
  <c r="G23" i="8"/>
  <c r="I22" i="8"/>
  <c r="H22" i="8"/>
  <c r="G22" i="8"/>
  <c r="I21" i="8"/>
  <c r="H21" i="8"/>
  <c r="G21" i="8"/>
  <c r="I20" i="8"/>
  <c r="H20" i="8"/>
  <c r="G20" i="8"/>
  <c r="I19" i="8"/>
  <c r="H19" i="8"/>
  <c r="G19" i="8"/>
  <c r="I18" i="8"/>
  <c r="H18" i="8"/>
  <c r="G18" i="8"/>
  <c r="I17" i="8"/>
  <c r="H17" i="8"/>
  <c r="G17" i="8"/>
  <c r="I16" i="8"/>
  <c r="H16" i="8"/>
  <c r="G16" i="8"/>
  <c r="I15" i="8"/>
  <c r="H15" i="8"/>
  <c r="G15" i="8"/>
  <c r="I14" i="8"/>
  <c r="H14" i="8"/>
  <c r="G14" i="8"/>
  <c r="I13" i="8"/>
  <c r="H13" i="8"/>
  <c r="G13" i="8"/>
  <c r="I12" i="8"/>
  <c r="H12" i="8"/>
  <c r="G12" i="8"/>
  <c r="I11" i="8"/>
  <c r="H11" i="8"/>
  <c r="G11" i="8"/>
  <c r="I10" i="8"/>
  <c r="H10" i="8"/>
  <c r="G10" i="8"/>
  <c r="I9" i="8"/>
  <c r="H9" i="8"/>
  <c r="G9" i="8"/>
  <c r="I8" i="8"/>
  <c r="H8" i="8"/>
  <c r="G8" i="8"/>
  <c r="I7" i="8"/>
  <c r="H7" i="8"/>
  <c r="G7" i="8"/>
  <c r="I6" i="8"/>
  <c r="H6" i="8"/>
  <c r="G6" i="8"/>
  <c r="A2416" i="13"/>
  <c r="A2415" i="13"/>
  <c r="A2414" i="13"/>
  <c r="A2413" i="13"/>
  <c r="A2412" i="13"/>
  <c r="A2411" i="13"/>
  <c r="A2410" i="13"/>
  <c r="A2409" i="13"/>
  <c r="A2408" i="13"/>
  <c r="A2407" i="13"/>
  <c r="A2406" i="13"/>
  <c r="A2405" i="13"/>
  <c r="A2404" i="13"/>
  <c r="A2403" i="13"/>
  <c r="A2402" i="13"/>
  <c r="A2401" i="13"/>
  <c r="A2400" i="13"/>
  <c r="A2399" i="13"/>
  <c r="A2398" i="13"/>
  <c r="A2397" i="13"/>
  <c r="A2396" i="13"/>
  <c r="A2395" i="13"/>
  <c r="A2394" i="13"/>
  <c r="A2393" i="13"/>
  <c r="A2392" i="13"/>
  <c r="A2391" i="13"/>
  <c r="A2390" i="13"/>
  <c r="A2389" i="13"/>
  <c r="A2388" i="13"/>
  <c r="A2387" i="13"/>
  <c r="A2386" i="13"/>
  <c r="A2385" i="13"/>
  <c r="A2384" i="13"/>
  <c r="A2383" i="13"/>
  <c r="A2382" i="13"/>
  <c r="A2381" i="13"/>
  <c r="A2380" i="13"/>
  <c r="A2379" i="13"/>
  <c r="A2378" i="13"/>
  <c r="A2377" i="13"/>
  <c r="A2376" i="13"/>
  <c r="A2375" i="13"/>
  <c r="A2374" i="13"/>
  <c r="A2373" i="13"/>
  <c r="A2372" i="13"/>
  <c r="A2371" i="13"/>
  <c r="A2370" i="13"/>
  <c r="A2369" i="13"/>
  <c r="A2368" i="13"/>
  <c r="A2367" i="13"/>
  <c r="A2366" i="13"/>
  <c r="A2365" i="13"/>
  <c r="A2364" i="13"/>
  <c r="A2363" i="13"/>
  <c r="A2362" i="13"/>
  <c r="A2361" i="13"/>
  <c r="A2360" i="13"/>
  <c r="A2359" i="13"/>
  <c r="A2358" i="13"/>
  <c r="A2357" i="13"/>
  <c r="A2356" i="13"/>
  <c r="A2355" i="13"/>
  <c r="A2354" i="13"/>
  <c r="A2353" i="13"/>
  <c r="A2352" i="13"/>
  <c r="A2351" i="13"/>
  <c r="A2350" i="13"/>
  <c r="A2349" i="13"/>
  <c r="A2348" i="13"/>
  <c r="A2347" i="13"/>
  <c r="A2346" i="13"/>
  <c r="A2345" i="13"/>
  <c r="A2344" i="13"/>
  <c r="A2343" i="13"/>
  <c r="A2342" i="13"/>
  <c r="A2341" i="13"/>
  <c r="A2340" i="13"/>
  <c r="A2339" i="13"/>
  <c r="A2338" i="13"/>
  <c r="A2337" i="13"/>
  <c r="A2336" i="13"/>
  <c r="A2335" i="13"/>
  <c r="A2334" i="13"/>
  <c r="A2333" i="13"/>
  <c r="A2332" i="13"/>
  <c r="A2331" i="13"/>
  <c r="A2330" i="13"/>
  <c r="A2329" i="13"/>
  <c r="A2328" i="13"/>
  <c r="A2327" i="13"/>
  <c r="A2326" i="13"/>
  <c r="A2325" i="13"/>
  <c r="A2324" i="13"/>
  <c r="A2323" i="13"/>
  <c r="A2322" i="13"/>
  <c r="A2321" i="13"/>
  <c r="A2320" i="13"/>
  <c r="A2319" i="13"/>
  <c r="A2318" i="13"/>
  <c r="A2317" i="13"/>
  <c r="A2316" i="13"/>
  <c r="A2315" i="13"/>
  <c r="A2314" i="13"/>
  <c r="A2313" i="13"/>
  <c r="A2312" i="13"/>
  <c r="A2311" i="13"/>
  <c r="A2310" i="13"/>
  <c r="A2309" i="13"/>
  <c r="A2308" i="13"/>
  <c r="A2307" i="13"/>
  <c r="A2306" i="13"/>
  <c r="A2305" i="13"/>
  <c r="A2304" i="13"/>
  <c r="A2303" i="13"/>
  <c r="A2302" i="13"/>
  <c r="A2301" i="13"/>
  <c r="A2300" i="13"/>
  <c r="A2299" i="13"/>
  <c r="A2298" i="13"/>
  <c r="A2297" i="13"/>
  <c r="A2296" i="13"/>
  <c r="A2295" i="13"/>
  <c r="A2294" i="13"/>
  <c r="A2293" i="13"/>
  <c r="A2292" i="13"/>
  <c r="A2291" i="13"/>
  <c r="A2290" i="13"/>
  <c r="A2289" i="13"/>
  <c r="A2288" i="13"/>
  <c r="A2287" i="13"/>
  <c r="A2286" i="13"/>
  <c r="A2285" i="13"/>
  <c r="A2284" i="13"/>
  <c r="A2283" i="13"/>
  <c r="A2282" i="13"/>
  <c r="A2281" i="13"/>
  <c r="A2280" i="13"/>
  <c r="A2279" i="13"/>
  <c r="A2278" i="13"/>
  <c r="A2277" i="13"/>
  <c r="A2276" i="13"/>
  <c r="A2275" i="13"/>
  <c r="A2274" i="13"/>
  <c r="A2273" i="13"/>
  <c r="A2272" i="13"/>
  <c r="A2271" i="13"/>
  <c r="A2270" i="13"/>
  <c r="A2269" i="13"/>
  <c r="A2268" i="13"/>
  <c r="A2267" i="13"/>
  <c r="A2266" i="13"/>
  <c r="A2265" i="13"/>
  <c r="A2264" i="13"/>
  <c r="A2263" i="13"/>
  <c r="A2262" i="13"/>
  <c r="A2261" i="13"/>
  <c r="A2260" i="13"/>
  <c r="A2259" i="13"/>
  <c r="A2258" i="13"/>
  <c r="A2257" i="13"/>
  <c r="A2256" i="13"/>
  <c r="A2255" i="13"/>
  <c r="A2254" i="13"/>
  <c r="A2253" i="13"/>
  <c r="A2252" i="13"/>
  <c r="A2251" i="13"/>
  <c r="A2250" i="13"/>
  <c r="A2249" i="13"/>
  <c r="A2248" i="13"/>
  <c r="A2247" i="13"/>
  <c r="A2246" i="13"/>
  <c r="A2245" i="13"/>
  <c r="A2244" i="13"/>
  <c r="A2243" i="13"/>
  <c r="A2242" i="13"/>
  <c r="A2241" i="13"/>
  <c r="A2240" i="13"/>
  <c r="A2239" i="13"/>
  <c r="A2238" i="13"/>
  <c r="A2237" i="13"/>
  <c r="A2236" i="13"/>
  <c r="A2235" i="13"/>
  <c r="A2234" i="13"/>
  <c r="A2233" i="13"/>
  <c r="A2232" i="13"/>
  <c r="A2231" i="13"/>
  <c r="A2230" i="13"/>
  <c r="A2229" i="13"/>
  <c r="A2228" i="13"/>
  <c r="A2227" i="13"/>
  <c r="A2226" i="13"/>
  <c r="A2225" i="13"/>
  <c r="A2224" i="13"/>
  <c r="A2223" i="13"/>
  <c r="A2222" i="13"/>
  <c r="A2221" i="13"/>
  <c r="A2220" i="13"/>
  <c r="A2219" i="13"/>
  <c r="A2218" i="13"/>
  <c r="A2217" i="13"/>
  <c r="A2216" i="13"/>
  <c r="A2215" i="13"/>
  <c r="A2214" i="13"/>
  <c r="A2213" i="13"/>
  <c r="A2212" i="13"/>
  <c r="A2211" i="13"/>
  <c r="A2210" i="13"/>
  <c r="A2209" i="13"/>
  <c r="A2208" i="13"/>
  <c r="A2207" i="13"/>
  <c r="A2206" i="13"/>
  <c r="A2205" i="13"/>
  <c r="A2204" i="13"/>
  <c r="A2203" i="13"/>
  <c r="A2202" i="13"/>
  <c r="A2201" i="13"/>
  <c r="A2200" i="13"/>
  <c r="A2199" i="13"/>
  <c r="A2198" i="13"/>
  <c r="A2197" i="13"/>
  <c r="A2196" i="13"/>
  <c r="A2195" i="13"/>
  <c r="A2194" i="13"/>
  <c r="A2193" i="13"/>
  <c r="A2192" i="13"/>
  <c r="A2191" i="13"/>
  <c r="A2190" i="13"/>
  <c r="A2189" i="13"/>
  <c r="A2188" i="13"/>
  <c r="A2187" i="13"/>
  <c r="A2186" i="13"/>
  <c r="A2185" i="13"/>
  <c r="A2184" i="13"/>
  <c r="A2183" i="13"/>
  <c r="A2182" i="13"/>
  <c r="A2181" i="13"/>
  <c r="A2180" i="13"/>
  <c r="A2179" i="13"/>
  <c r="A2178" i="13"/>
  <c r="A2177" i="13"/>
  <c r="A2176" i="13"/>
  <c r="A2175" i="13"/>
  <c r="A2174" i="13"/>
  <c r="A2173" i="13"/>
  <c r="A2172" i="13"/>
  <c r="A2171" i="13"/>
  <c r="A2170" i="13"/>
  <c r="A2169" i="13"/>
  <c r="A2168" i="13"/>
  <c r="A2167" i="13"/>
  <c r="A2166" i="13"/>
  <c r="A2165" i="13"/>
  <c r="A2164" i="13"/>
  <c r="A2163" i="13"/>
  <c r="A2162" i="13"/>
  <c r="A2161" i="13"/>
  <c r="A2160" i="13"/>
  <c r="A2159" i="13"/>
  <c r="A2158" i="13"/>
  <c r="A2157" i="13"/>
  <c r="A2156" i="13"/>
  <c r="A2155" i="13"/>
  <c r="A2154" i="13"/>
  <c r="A2153" i="13"/>
  <c r="A2152" i="13"/>
  <c r="A2151" i="13"/>
  <c r="A2150" i="13"/>
  <c r="A2149" i="13"/>
  <c r="A2148" i="13"/>
  <c r="A2147" i="13"/>
  <c r="A2146" i="13"/>
  <c r="A2145" i="13"/>
  <c r="A2144" i="13"/>
  <c r="A2143" i="13"/>
  <c r="A2142" i="13"/>
  <c r="A2141" i="13"/>
  <c r="A2140" i="13"/>
  <c r="A2139" i="13"/>
  <c r="A2138" i="13"/>
  <c r="A2137" i="13"/>
  <c r="A2136" i="13"/>
  <c r="A2135" i="13"/>
  <c r="A2134" i="13"/>
  <c r="A2133" i="13"/>
  <c r="A2132" i="13"/>
  <c r="A2131" i="13"/>
  <c r="A2130" i="13"/>
  <c r="A2129" i="13"/>
  <c r="A2128" i="13"/>
  <c r="A2127" i="13"/>
  <c r="A2126" i="13"/>
  <c r="A2125" i="13"/>
  <c r="A2124" i="13"/>
  <c r="A2123" i="13"/>
  <c r="A2122" i="13"/>
  <c r="A2121" i="13"/>
  <c r="A2120" i="13"/>
  <c r="A2119" i="13"/>
  <c r="A2118" i="13"/>
  <c r="A2117" i="13"/>
  <c r="A2116" i="13"/>
  <c r="A2115" i="13"/>
  <c r="A2114" i="13"/>
  <c r="A2113" i="13"/>
  <c r="A2112" i="13"/>
  <c r="A2111" i="13"/>
  <c r="A2110" i="13"/>
  <c r="A2109" i="13"/>
  <c r="A2108" i="13"/>
  <c r="A2107" i="13"/>
  <c r="A2106" i="13"/>
  <c r="A2105" i="13"/>
  <c r="A2104" i="13"/>
  <c r="A2103" i="13"/>
  <c r="A2102" i="13"/>
  <c r="A2101" i="13"/>
  <c r="A2100" i="13"/>
  <c r="A2099" i="13"/>
  <c r="A2098" i="13"/>
  <c r="A2097" i="13"/>
  <c r="A2096" i="13"/>
  <c r="A2095" i="13"/>
  <c r="A2094" i="13"/>
  <c r="A2093" i="13"/>
  <c r="A2092" i="13"/>
  <c r="A2091" i="13"/>
  <c r="A2090" i="13"/>
  <c r="A2089" i="13"/>
  <c r="A2088" i="13"/>
  <c r="A2087" i="13"/>
  <c r="A2086" i="13"/>
  <c r="A2085" i="13"/>
  <c r="A2084" i="13"/>
  <c r="A2083" i="13"/>
  <c r="A2082" i="13"/>
  <c r="A2081" i="13"/>
  <c r="A2080" i="13"/>
  <c r="A2079" i="13"/>
  <c r="A2078" i="13"/>
  <c r="A2077" i="13"/>
  <c r="A2076" i="13"/>
  <c r="A2075" i="13"/>
  <c r="A2074" i="13"/>
  <c r="A2073" i="13"/>
  <c r="A2072" i="13"/>
  <c r="A2071" i="13"/>
  <c r="A2070" i="13"/>
  <c r="A2069" i="13"/>
  <c r="A2068" i="13"/>
  <c r="A2067" i="13"/>
  <c r="A2066" i="13"/>
  <c r="A2065" i="13"/>
  <c r="A2064" i="13"/>
  <c r="A2063" i="13"/>
  <c r="A2062" i="13"/>
  <c r="A2061" i="13"/>
  <c r="A2060" i="13"/>
  <c r="A2059" i="13"/>
  <c r="A2058" i="13"/>
  <c r="A2057" i="13"/>
  <c r="A2056" i="13"/>
  <c r="A2055" i="13"/>
  <c r="A2054" i="13"/>
  <c r="A2053" i="13"/>
  <c r="A2052" i="13"/>
  <c r="A2051" i="13"/>
  <c r="A2050" i="13"/>
  <c r="A2049" i="13"/>
  <c r="A2048" i="13"/>
  <c r="A2047" i="13"/>
  <c r="A2046" i="13"/>
  <c r="A2045" i="13"/>
  <c r="A2044" i="13"/>
  <c r="A2043" i="13"/>
  <c r="A2042" i="13"/>
  <c r="A2041" i="13"/>
  <c r="A2040" i="13"/>
  <c r="A2039" i="13"/>
  <c r="A2038" i="13"/>
  <c r="A2037" i="13"/>
  <c r="A2036" i="13"/>
  <c r="A2035" i="13"/>
  <c r="A2034" i="13"/>
  <c r="A2033" i="13"/>
  <c r="A2032" i="13"/>
  <c r="A2031" i="13"/>
  <c r="A2030" i="13"/>
  <c r="A2029" i="13"/>
  <c r="A2028" i="13"/>
  <c r="A2027" i="13"/>
  <c r="A2026" i="13"/>
  <c r="A2025" i="13"/>
  <c r="A2024" i="13"/>
  <c r="A2023" i="13"/>
  <c r="A2022" i="13"/>
  <c r="A2021" i="13"/>
  <c r="A2020" i="13"/>
  <c r="A2019" i="13"/>
  <c r="A2018" i="13"/>
  <c r="A2017" i="13"/>
  <c r="A2016" i="13"/>
  <c r="A2015" i="13"/>
  <c r="A2014" i="13"/>
  <c r="A2013" i="13"/>
  <c r="A2012" i="13"/>
  <c r="A2011" i="13"/>
  <c r="A2010" i="13"/>
  <c r="A2009" i="13"/>
  <c r="A2008" i="13"/>
  <c r="A2007" i="13"/>
  <c r="A2006" i="13"/>
  <c r="A2005" i="13"/>
  <c r="A2004" i="13"/>
  <c r="A2003" i="13"/>
  <c r="A2002" i="13"/>
  <c r="A2001" i="13"/>
  <c r="A2000" i="13"/>
  <c r="A1999" i="13"/>
  <c r="A1998" i="13"/>
  <c r="A1997" i="13"/>
  <c r="A1996" i="13"/>
  <c r="A1995" i="13"/>
  <c r="A1994" i="13"/>
  <c r="A1993" i="13"/>
  <c r="A1992" i="13"/>
  <c r="A1991" i="13"/>
  <c r="A1990" i="13"/>
  <c r="A1989" i="13"/>
  <c r="A1988" i="13"/>
  <c r="A1987" i="13"/>
  <c r="A1986" i="13"/>
  <c r="A1985" i="13"/>
  <c r="A1984" i="13"/>
  <c r="A1983" i="13"/>
  <c r="A1982" i="13"/>
  <c r="A1981" i="13"/>
  <c r="A1980" i="13"/>
  <c r="A1979" i="13"/>
  <c r="A1978" i="13"/>
  <c r="A1977" i="13"/>
  <c r="A1976" i="13"/>
  <c r="A1975" i="13"/>
  <c r="A1974" i="13"/>
  <c r="A1973" i="13"/>
  <c r="A1972" i="13"/>
  <c r="A1971" i="13"/>
  <c r="A1970" i="13"/>
  <c r="A1969" i="13"/>
  <c r="A1968" i="13"/>
  <c r="A1967" i="13"/>
  <c r="A1966" i="13"/>
  <c r="A1965" i="13"/>
  <c r="A1964" i="13"/>
  <c r="A1963" i="13"/>
  <c r="A1962" i="13"/>
  <c r="A1961" i="13"/>
  <c r="A1960" i="13"/>
  <c r="A1959" i="13"/>
  <c r="A1958" i="13"/>
  <c r="A1957" i="13"/>
  <c r="A1956" i="13"/>
  <c r="A1955" i="13"/>
  <c r="A1954" i="13"/>
  <c r="A1953" i="13"/>
  <c r="A1952" i="13"/>
  <c r="A1951" i="13"/>
  <c r="A1950" i="13"/>
  <c r="A1949" i="13"/>
  <c r="A1948" i="13"/>
  <c r="A1947" i="13"/>
  <c r="A1946" i="13"/>
  <c r="A1945" i="13"/>
  <c r="A1944" i="13"/>
  <c r="A1943" i="13"/>
  <c r="A1942" i="13"/>
  <c r="A1941" i="13"/>
  <c r="A1940" i="13"/>
  <c r="A1939" i="13"/>
  <c r="A1938" i="13"/>
  <c r="A1937" i="13"/>
  <c r="A1936" i="13"/>
  <c r="A1935" i="13"/>
  <c r="A1934" i="13"/>
  <c r="A1933" i="13"/>
  <c r="A1932" i="13"/>
  <c r="A1931" i="13"/>
  <c r="A1930" i="13"/>
  <c r="A1929" i="13"/>
  <c r="A1928" i="13"/>
  <c r="A1927" i="13"/>
  <c r="A1926" i="13"/>
  <c r="A1925" i="13"/>
  <c r="A1924" i="13"/>
  <c r="A1923" i="13"/>
  <c r="A1922" i="13"/>
  <c r="A1921" i="13"/>
  <c r="A1920" i="13"/>
  <c r="A1919" i="13"/>
  <c r="A1918" i="13"/>
  <c r="A1917" i="13"/>
  <c r="A1916" i="13"/>
  <c r="A1915" i="13"/>
  <c r="A1914" i="13"/>
  <c r="A1913" i="13"/>
  <c r="A1912" i="13"/>
  <c r="A1911" i="13"/>
  <c r="A1910" i="13"/>
  <c r="A1909" i="13"/>
  <c r="A1908" i="13"/>
  <c r="A1907" i="13"/>
  <c r="A1906" i="13"/>
  <c r="A1905" i="13"/>
  <c r="A1904" i="13"/>
  <c r="A1903" i="13"/>
  <c r="A1902" i="13"/>
  <c r="A1901" i="13"/>
  <c r="A1900" i="13"/>
  <c r="A1899" i="13"/>
  <c r="A1898" i="13"/>
  <c r="A1897" i="13"/>
  <c r="A1896" i="13"/>
  <c r="A1895" i="13"/>
  <c r="A1894" i="13"/>
  <c r="A1893" i="13"/>
  <c r="A1892" i="13"/>
  <c r="A1891" i="13"/>
  <c r="A1890" i="13"/>
  <c r="A1889" i="13"/>
  <c r="A1888" i="13"/>
  <c r="A1887" i="13"/>
  <c r="A1886" i="13"/>
  <c r="A1885" i="13"/>
  <c r="A1884" i="13"/>
  <c r="A1883" i="13"/>
  <c r="A1882" i="13"/>
  <c r="A1881" i="13"/>
  <c r="A1880" i="13"/>
  <c r="A1879" i="13"/>
  <c r="A1878" i="13"/>
  <c r="A1877" i="13"/>
  <c r="A1876" i="13"/>
  <c r="A1875" i="13"/>
  <c r="A1874" i="13"/>
  <c r="A1873" i="13"/>
  <c r="A1872" i="13"/>
  <c r="A1871" i="13"/>
  <c r="A1870" i="13"/>
  <c r="A1869" i="13"/>
  <c r="A1868" i="13"/>
  <c r="A1867" i="13"/>
  <c r="A1866" i="13"/>
  <c r="A1865" i="13"/>
  <c r="A1864" i="13"/>
  <c r="A1863" i="13"/>
  <c r="A1862" i="13"/>
  <c r="A1861" i="13"/>
  <c r="A1860" i="13"/>
  <c r="A1859" i="13"/>
  <c r="A1858" i="13"/>
  <c r="A1857" i="13"/>
  <c r="A1856" i="13"/>
  <c r="A1855" i="13"/>
  <c r="A1854" i="13"/>
  <c r="A1853" i="13"/>
  <c r="A1852" i="13"/>
  <c r="A1851" i="13"/>
  <c r="A1850" i="13"/>
  <c r="A1849" i="13"/>
  <c r="A1848" i="13"/>
  <c r="A1847" i="13"/>
  <c r="A1846" i="13"/>
  <c r="A1845" i="13"/>
  <c r="A1844" i="13"/>
  <c r="A1843" i="13"/>
  <c r="A1842" i="13"/>
  <c r="A1841" i="13"/>
  <c r="A1840" i="13"/>
  <c r="A1839" i="13"/>
  <c r="A1838" i="13"/>
  <c r="A1837" i="13"/>
  <c r="A1836" i="13"/>
  <c r="A1835" i="13"/>
  <c r="A1834" i="13"/>
  <c r="A1833" i="13"/>
  <c r="A1832" i="13"/>
  <c r="A1831" i="13"/>
  <c r="A1830" i="13"/>
  <c r="A1829" i="13"/>
  <c r="A1828" i="13"/>
  <c r="A1827" i="13"/>
  <c r="A1826" i="13"/>
  <c r="A1825" i="13"/>
  <c r="A1824" i="13"/>
  <c r="A1823" i="13"/>
  <c r="A1822" i="13"/>
  <c r="A1821" i="13"/>
  <c r="A1820" i="13"/>
  <c r="A1819" i="13"/>
  <c r="A1818" i="13"/>
  <c r="A1817" i="13"/>
  <c r="A1816" i="13"/>
  <c r="A1815" i="13"/>
  <c r="A1814" i="13"/>
  <c r="A1813" i="13"/>
  <c r="A1812" i="13"/>
  <c r="A1811" i="13"/>
  <c r="A1810" i="13"/>
  <c r="A1809" i="13"/>
  <c r="A1808" i="13"/>
  <c r="A1807" i="13"/>
  <c r="A1806" i="13"/>
  <c r="A1805" i="13"/>
  <c r="A1804" i="13"/>
  <c r="A1803" i="13"/>
  <c r="A1802" i="13"/>
  <c r="A1801" i="13"/>
  <c r="A1800" i="13"/>
  <c r="A1799" i="13"/>
  <c r="A1798" i="13"/>
  <c r="A1797" i="13"/>
  <c r="A1796" i="13"/>
  <c r="A1795" i="13"/>
  <c r="A1794" i="13"/>
  <c r="A1793" i="13"/>
  <c r="A1792" i="13"/>
  <c r="A1791" i="13"/>
  <c r="A1790" i="13"/>
  <c r="A1789" i="13"/>
  <c r="A1788" i="13"/>
  <c r="A1787" i="13"/>
  <c r="A1786" i="13"/>
  <c r="A1785" i="13"/>
  <c r="A1784" i="13"/>
  <c r="A1783" i="13"/>
  <c r="A1782" i="13"/>
  <c r="A1781" i="13"/>
  <c r="A1780" i="13"/>
  <c r="A1779" i="13"/>
  <c r="A1778" i="13"/>
  <c r="A1777" i="13"/>
  <c r="A1776" i="13"/>
  <c r="A1775" i="13"/>
  <c r="A1774" i="13"/>
  <c r="A1773" i="13"/>
  <c r="A1772" i="13"/>
  <c r="A1771" i="13"/>
  <c r="A1770" i="13"/>
  <c r="A1769" i="13"/>
  <c r="A1768" i="13"/>
  <c r="A1767" i="13"/>
  <c r="A1766" i="13"/>
  <c r="A1765" i="13"/>
  <c r="A1764" i="13"/>
  <c r="A1763" i="13"/>
  <c r="A1762" i="13"/>
  <c r="A1761" i="13"/>
  <c r="A1760" i="13"/>
  <c r="A1759" i="13"/>
  <c r="A1758" i="13"/>
  <c r="A1757" i="13"/>
  <c r="A1756" i="13"/>
  <c r="A1755" i="13"/>
  <c r="A1754" i="13"/>
  <c r="A1753" i="13"/>
  <c r="A1752" i="13"/>
  <c r="A1751" i="13"/>
  <c r="A1750" i="13"/>
  <c r="A1749" i="13"/>
  <c r="A1748" i="13"/>
  <c r="A1747" i="13"/>
  <c r="A1746" i="13"/>
  <c r="A1745" i="13"/>
  <c r="A1744" i="13"/>
  <c r="A1743" i="13"/>
  <c r="A1742" i="13"/>
  <c r="A1741" i="13"/>
  <c r="A1740" i="13"/>
  <c r="A1739" i="13"/>
  <c r="A1738" i="13"/>
  <c r="A1737" i="13"/>
  <c r="A1736" i="13"/>
  <c r="A1735" i="13"/>
  <c r="A1734" i="13"/>
  <c r="A1733" i="13"/>
  <c r="A1732" i="13"/>
  <c r="A1731" i="13"/>
  <c r="A1730" i="13"/>
  <c r="A1729" i="13"/>
  <c r="A1728" i="13"/>
  <c r="A1727" i="13"/>
  <c r="A1726" i="13"/>
  <c r="A1725" i="13"/>
  <c r="A1724" i="13"/>
  <c r="A1723" i="13"/>
  <c r="A1722" i="13"/>
  <c r="A1721" i="13"/>
  <c r="A1720" i="13"/>
  <c r="A1719" i="13"/>
  <c r="A1718" i="13"/>
  <c r="A1717" i="13"/>
  <c r="A1716" i="13"/>
  <c r="A1715" i="13"/>
  <c r="A1714" i="13"/>
  <c r="A1713" i="13"/>
  <c r="A1712" i="13"/>
  <c r="A1711" i="13"/>
  <c r="A1710" i="13"/>
  <c r="A1709" i="13"/>
  <c r="A1708" i="13"/>
  <c r="A1707" i="13"/>
  <c r="A1706" i="13"/>
  <c r="A1705" i="13"/>
  <c r="A1704" i="13"/>
  <c r="A1703" i="13"/>
  <c r="A1702" i="13"/>
  <c r="A1701" i="13"/>
  <c r="A1700" i="13"/>
  <c r="A1699" i="13"/>
  <c r="A1698" i="13"/>
  <c r="A1697" i="13"/>
  <c r="A1696" i="13"/>
  <c r="A1695" i="13"/>
  <c r="A1694" i="13"/>
  <c r="A1693" i="13"/>
  <c r="A1692" i="13"/>
  <c r="A1691" i="13"/>
  <c r="A1690" i="13"/>
  <c r="A1689" i="13"/>
  <c r="A1688" i="13"/>
  <c r="A1687" i="13"/>
  <c r="A1686" i="13"/>
  <c r="A1685" i="13"/>
  <c r="A1684" i="13"/>
  <c r="A1683" i="13"/>
  <c r="A1682" i="13"/>
  <c r="A1681" i="13"/>
  <c r="A1680" i="13"/>
  <c r="A1679" i="13"/>
  <c r="A1678" i="13"/>
  <c r="A1677" i="13"/>
  <c r="A1676" i="13"/>
  <c r="A1675" i="13"/>
  <c r="A1674" i="13"/>
  <c r="A1673" i="13"/>
  <c r="A1672" i="13"/>
  <c r="A1671" i="13"/>
  <c r="A1670" i="13"/>
  <c r="A1669" i="13"/>
  <c r="A1668" i="13"/>
  <c r="A1667" i="13"/>
  <c r="A1666" i="13"/>
  <c r="A1665" i="13"/>
  <c r="A1664" i="13"/>
  <c r="A1663" i="13"/>
  <c r="A1662" i="13"/>
  <c r="A1661" i="13"/>
  <c r="A1660" i="13"/>
  <c r="A1659" i="13"/>
  <c r="A1658" i="13"/>
  <c r="A1657" i="13"/>
  <c r="A1656" i="13"/>
  <c r="A1655" i="13"/>
  <c r="A1654" i="13"/>
  <c r="A1653" i="13"/>
  <c r="A1652" i="13"/>
  <c r="A1651" i="13"/>
  <c r="A1650" i="13"/>
  <c r="A1649" i="13"/>
  <c r="A1648" i="13"/>
  <c r="A1647" i="13"/>
  <c r="A1646" i="13"/>
  <c r="A1645" i="13"/>
  <c r="A1644" i="13"/>
  <c r="A1643" i="13"/>
  <c r="A1642" i="13"/>
  <c r="A1641" i="13"/>
  <c r="A1640" i="13"/>
  <c r="A1639" i="13"/>
  <c r="A1638" i="13"/>
  <c r="A1637" i="13"/>
  <c r="A1636" i="13"/>
  <c r="A1635" i="13"/>
  <c r="A1634" i="13"/>
  <c r="A1633" i="13"/>
  <c r="A1632" i="13"/>
  <c r="A1631" i="13"/>
  <c r="A1630" i="13"/>
  <c r="A1629" i="13"/>
  <c r="A1628" i="13"/>
  <c r="A1627" i="13"/>
  <c r="A1626" i="13"/>
  <c r="A1625" i="13"/>
  <c r="A1624" i="13"/>
  <c r="A1623" i="13"/>
  <c r="A1622" i="13"/>
  <c r="A1621" i="13"/>
  <c r="A1620" i="13"/>
  <c r="A1619" i="13"/>
  <c r="A1618" i="13"/>
  <c r="A1617" i="13"/>
  <c r="A1616" i="13"/>
  <c r="A1615" i="13"/>
  <c r="A1614" i="13"/>
  <c r="A1613" i="13"/>
  <c r="A1612" i="13"/>
  <c r="A1611" i="13"/>
  <c r="A1610" i="13"/>
  <c r="A1609" i="13"/>
  <c r="A1608" i="13"/>
  <c r="A1607" i="13"/>
  <c r="A1606" i="13"/>
  <c r="A1605" i="13"/>
  <c r="A1604" i="13"/>
  <c r="A1603" i="13"/>
  <c r="A1602" i="13"/>
  <c r="A1601" i="13"/>
  <c r="A1600" i="13"/>
  <c r="A1599" i="13"/>
  <c r="A1598" i="13"/>
  <c r="A1597" i="13"/>
  <c r="A1596" i="13"/>
  <c r="A1595" i="13"/>
  <c r="A1594" i="13"/>
  <c r="A1593" i="13"/>
  <c r="A1592" i="13"/>
  <c r="A1591" i="13"/>
  <c r="A1590" i="13"/>
  <c r="A1589" i="13"/>
  <c r="A1588" i="13"/>
  <c r="A1587" i="13"/>
  <c r="A1586" i="13"/>
  <c r="A1585" i="13"/>
  <c r="A1584" i="13"/>
  <c r="A1583" i="13"/>
  <c r="A1582" i="13"/>
  <c r="A1581" i="13"/>
  <c r="A1580" i="13"/>
  <c r="A1579" i="13"/>
  <c r="A1578" i="13"/>
  <c r="A1577" i="13"/>
  <c r="A1576" i="13"/>
  <c r="A1575" i="13"/>
  <c r="A1574" i="13"/>
  <c r="A1573" i="13"/>
  <c r="A1572" i="13"/>
  <c r="A1571" i="13"/>
  <c r="A1570" i="13"/>
  <c r="A1569" i="13"/>
  <c r="A1568" i="13"/>
  <c r="A1567" i="13"/>
  <c r="A1566" i="13"/>
  <c r="A1565" i="13"/>
  <c r="A1564" i="13"/>
  <c r="A1563" i="13"/>
  <c r="A1562" i="13"/>
  <c r="A1561" i="13"/>
  <c r="A1560" i="13"/>
  <c r="A1559" i="13"/>
  <c r="A1558" i="13"/>
  <c r="A1557" i="13"/>
  <c r="A1556" i="13"/>
  <c r="A1555" i="13"/>
  <c r="A1554" i="13"/>
  <c r="A1553" i="13"/>
  <c r="A1552" i="13"/>
  <c r="A1551" i="13"/>
  <c r="A1550" i="13"/>
  <c r="A1549" i="13"/>
  <c r="A1548" i="13"/>
  <c r="A1547" i="13"/>
  <c r="A1546" i="13"/>
  <c r="A1545" i="13"/>
  <c r="A1544" i="13"/>
  <c r="A1543" i="13"/>
  <c r="A1542" i="13"/>
  <c r="A1541" i="13"/>
  <c r="A1540" i="13"/>
  <c r="A1539" i="13"/>
  <c r="A1538" i="13"/>
  <c r="A1537" i="13"/>
  <c r="A1536" i="13"/>
  <c r="A1535" i="13"/>
  <c r="A1534" i="13"/>
  <c r="A1533" i="13"/>
  <c r="A1532" i="13"/>
  <c r="A1531" i="13"/>
  <c r="A1530" i="13"/>
  <c r="A1529" i="13"/>
  <c r="A1528" i="13"/>
  <c r="A1527" i="13"/>
  <c r="A1526" i="13"/>
  <c r="A1525" i="13"/>
  <c r="A1524" i="13"/>
  <c r="A1523" i="13"/>
  <c r="A1522" i="13"/>
  <c r="A1521" i="13"/>
  <c r="A1520" i="13"/>
  <c r="A1519" i="13"/>
  <c r="A1518" i="13"/>
  <c r="A1517" i="13"/>
  <c r="A1516" i="13"/>
  <c r="A1515" i="13"/>
  <c r="A1514" i="13"/>
  <c r="A1513" i="13"/>
  <c r="A1512" i="13"/>
  <c r="A1511" i="13"/>
  <c r="A1510" i="13"/>
  <c r="A1509" i="13"/>
  <c r="A1508" i="13"/>
  <c r="A1507" i="13"/>
  <c r="A1506" i="13"/>
  <c r="A1505" i="13"/>
  <c r="A1504" i="13"/>
  <c r="A1503" i="13"/>
  <c r="A1502" i="13"/>
  <c r="A1501" i="13"/>
  <c r="A1500" i="13"/>
  <c r="A1499" i="13"/>
  <c r="A1498" i="13"/>
  <c r="A1497" i="13"/>
  <c r="A1496" i="13"/>
  <c r="A1495" i="13"/>
  <c r="A1494" i="13"/>
  <c r="A1493" i="13"/>
  <c r="A1492" i="13"/>
  <c r="A1491" i="13"/>
  <c r="A1490" i="13"/>
  <c r="A1489" i="13"/>
  <c r="A1488" i="13"/>
  <c r="A1487" i="13"/>
  <c r="A1486" i="13"/>
  <c r="A1485" i="13"/>
  <c r="A1484" i="13"/>
  <c r="A1483" i="13"/>
  <c r="A1482" i="13"/>
  <c r="A1481" i="13"/>
  <c r="A1480" i="13"/>
  <c r="A1479" i="13"/>
  <c r="A1478" i="13"/>
  <c r="A1477" i="13"/>
  <c r="A1476" i="13"/>
  <c r="A1475" i="13"/>
  <c r="A1474" i="13"/>
  <c r="A1473" i="13"/>
  <c r="A1472" i="13"/>
  <c r="A1471" i="13"/>
  <c r="A1470" i="13"/>
  <c r="A1469" i="13"/>
  <c r="A1468" i="13"/>
  <c r="A1467" i="13"/>
  <c r="A1466" i="13"/>
  <c r="A1465" i="13"/>
  <c r="A1464" i="13"/>
  <c r="A1463" i="13"/>
  <c r="A1462" i="13"/>
  <c r="A1461" i="13"/>
  <c r="A1460" i="13"/>
  <c r="A1459" i="13"/>
  <c r="A1458" i="13"/>
  <c r="A1457" i="13"/>
  <c r="A1456" i="13"/>
  <c r="A1455" i="13"/>
  <c r="A1454" i="13"/>
  <c r="A1453" i="13"/>
  <c r="A1452" i="13"/>
  <c r="A1451" i="13"/>
  <c r="A1450" i="13"/>
  <c r="A1449" i="13"/>
  <c r="A1448" i="13"/>
  <c r="A1447" i="13"/>
  <c r="A1446" i="13"/>
  <c r="A1445" i="13"/>
  <c r="A1444" i="13"/>
  <c r="A1443" i="13"/>
  <c r="A1442" i="13"/>
  <c r="A1441" i="13"/>
  <c r="A1440" i="13"/>
  <c r="A1439" i="13"/>
  <c r="A1438" i="13"/>
  <c r="A1437" i="13"/>
  <c r="A1436" i="13"/>
  <c r="A1435" i="13"/>
  <c r="A1434" i="13"/>
  <c r="A1433" i="13"/>
  <c r="A1432" i="13"/>
  <c r="A1431" i="13"/>
  <c r="A1430" i="13"/>
  <c r="A1429" i="13"/>
  <c r="A1428" i="13"/>
  <c r="A1427" i="13"/>
  <c r="A1426" i="13"/>
  <c r="A1425" i="13"/>
  <c r="A1424" i="13"/>
  <c r="A1423" i="13"/>
  <c r="A1422" i="13"/>
  <c r="A1421" i="13"/>
  <c r="A1420" i="13"/>
  <c r="A1419" i="13"/>
  <c r="A1418" i="13"/>
  <c r="A1417" i="13"/>
  <c r="A1416" i="13"/>
  <c r="A1415" i="13"/>
  <c r="A1414" i="13"/>
  <c r="A1413" i="13"/>
  <c r="A1412" i="13"/>
  <c r="A1411" i="13"/>
  <c r="A1410" i="13"/>
  <c r="A1409" i="13"/>
  <c r="A1408" i="13"/>
  <c r="A1407" i="13"/>
  <c r="A1406" i="13"/>
  <c r="A1405" i="13"/>
  <c r="A1404" i="13"/>
  <c r="A1403" i="13"/>
  <c r="A1402" i="13"/>
  <c r="A1401" i="13"/>
  <c r="A1400" i="13"/>
  <c r="A1399" i="13"/>
  <c r="A1398" i="13"/>
  <c r="A1397" i="13"/>
  <c r="A1396" i="13"/>
  <c r="A1395" i="13"/>
  <c r="A1394" i="13"/>
  <c r="A1393" i="13"/>
  <c r="A1392" i="13"/>
  <c r="A1391" i="13"/>
  <c r="A1390" i="13"/>
  <c r="A1389" i="13"/>
  <c r="A1388" i="13"/>
  <c r="A1387" i="13"/>
  <c r="A1386" i="13"/>
  <c r="A1385" i="13"/>
  <c r="A1384" i="13"/>
  <c r="A1383" i="13"/>
  <c r="A1382" i="13"/>
  <c r="A1381" i="13"/>
  <c r="A1380" i="13"/>
  <c r="A1379" i="13"/>
  <c r="A1378" i="13"/>
  <c r="A1377" i="13"/>
  <c r="A1376" i="13"/>
  <c r="A1375" i="13"/>
  <c r="A1374" i="13"/>
  <c r="A1373" i="13"/>
  <c r="A1372" i="13"/>
  <c r="A1371" i="13"/>
  <c r="A1370" i="13"/>
  <c r="A1369" i="13"/>
  <c r="A1368" i="13"/>
  <c r="A1367" i="13"/>
  <c r="A1366" i="13"/>
  <c r="A1365" i="13"/>
  <c r="A1364" i="13"/>
  <c r="A1363" i="13"/>
  <c r="A1362" i="13"/>
  <c r="A1361" i="13"/>
  <c r="A1360" i="13"/>
  <c r="A1359" i="13"/>
  <c r="A1358" i="13"/>
  <c r="A1357" i="13"/>
  <c r="A1356" i="13"/>
  <c r="A1355" i="13"/>
  <c r="A1354" i="13"/>
  <c r="A1353" i="13"/>
  <c r="A1352" i="13"/>
  <c r="A1351" i="13"/>
  <c r="A1350" i="13"/>
  <c r="A1349" i="13"/>
  <c r="A1348" i="13"/>
  <c r="A1347" i="13"/>
  <c r="A1346" i="13"/>
  <c r="A1345" i="13"/>
  <c r="A1344" i="13"/>
  <c r="A1343" i="13"/>
  <c r="A1342" i="13"/>
  <c r="A1341" i="13"/>
  <c r="A1340" i="13"/>
  <c r="A1339" i="13"/>
  <c r="A1338" i="13"/>
  <c r="A1337" i="13"/>
  <c r="A1336" i="13"/>
  <c r="A1335" i="13"/>
  <c r="A1334" i="13"/>
  <c r="A1333" i="13"/>
  <c r="A1332" i="13"/>
  <c r="A1331" i="13"/>
  <c r="A1330" i="13"/>
  <c r="A1329" i="13"/>
  <c r="A1328" i="13"/>
  <c r="A1327" i="13"/>
  <c r="A1326" i="13"/>
  <c r="A1325" i="13"/>
  <c r="A1324" i="13"/>
  <c r="A1323" i="13"/>
  <c r="A1322" i="13"/>
  <c r="A1321" i="13"/>
  <c r="A1320" i="13"/>
  <c r="A1319" i="13"/>
  <c r="A1318" i="13"/>
  <c r="A1317" i="13"/>
  <c r="A1316" i="13"/>
  <c r="A1315" i="13"/>
  <c r="A1314" i="13"/>
  <c r="A1313" i="13"/>
  <c r="A1312" i="13"/>
  <c r="A1311" i="13"/>
  <c r="A1310" i="13"/>
  <c r="A1309" i="13"/>
  <c r="A1308" i="13"/>
  <c r="A1307" i="13"/>
  <c r="A1306" i="13"/>
  <c r="A1305" i="13"/>
  <c r="A1304" i="13"/>
  <c r="A1303" i="13"/>
  <c r="A1302" i="13"/>
  <c r="A1301" i="13"/>
  <c r="A1300" i="13"/>
  <c r="A1299" i="13"/>
  <c r="A1298" i="13"/>
  <c r="A1297" i="13"/>
  <c r="A1296" i="13"/>
  <c r="A1295" i="13"/>
  <c r="A1294" i="13"/>
  <c r="A1293" i="13"/>
  <c r="A1292" i="13"/>
  <c r="A1291" i="13"/>
  <c r="A1290" i="13"/>
  <c r="A1289" i="13"/>
  <c r="A1288" i="13"/>
  <c r="A1287" i="13"/>
  <c r="A1286" i="13"/>
  <c r="A1285" i="13"/>
  <c r="A1284" i="13"/>
  <c r="A1283" i="13"/>
  <c r="A1282" i="13"/>
  <c r="A1281" i="13"/>
  <c r="A1280" i="13"/>
  <c r="A1279" i="13"/>
  <c r="A1278" i="13"/>
  <c r="A1277" i="13"/>
  <c r="A1276" i="13"/>
  <c r="A1275" i="13"/>
  <c r="A1274" i="13"/>
  <c r="A1273" i="13"/>
  <c r="A1272" i="13"/>
  <c r="A1271" i="13"/>
  <c r="A1270" i="13"/>
  <c r="A1269" i="13"/>
  <c r="A1268" i="13"/>
  <c r="A1267" i="13"/>
  <c r="A1266" i="13"/>
  <c r="A1265" i="13"/>
  <c r="A1264" i="13"/>
  <c r="A1263" i="13"/>
  <c r="A1262" i="13"/>
  <c r="A1261" i="13"/>
  <c r="A1260" i="13"/>
  <c r="A1259" i="13"/>
  <c r="A1258" i="13"/>
  <c r="A1257" i="13"/>
  <c r="A1256" i="13"/>
  <c r="A1255" i="13"/>
  <c r="A1254" i="13"/>
  <c r="A1253" i="13"/>
  <c r="A1252" i="13"/>
  <c r="A1251" i="13"/>
  <c r="A1250" i="13"/>
  <c r="A1249" i="13"/>
  <c r="A1248" i="13"/>
  <c r="A1247" i="13"/>
  <c r="A1246" i="13"/>
  <c r="A1245" i="13"/>
  <c r="A1244" i="13"/>
  <c r="A1243" i="13"/>
  <c r="A1242" i="13"/>
  <c r="A1241" i="13"/>
  <c r="A1240" i="13"/>
  <c r="A1239" i="13"/>
  <c r="A1238" i="13"/>
  <c r="A1237" i="13"/>
  <c r="A1236" i="13"/>
  <c r="A1235" i="13"/>
  <c r="A1234" i="13"/>
  <c r="A1233" i="13"/>
  <c r="A1232" i="13"/>
  <c r="A1231" i="13"/>
  <c r="A1230" i="13"/>
  <c r="A1229" i="13"/>
  <c r="A1228" i="13"/>
  <c r="A1227" i="13"/>
  <c r="A1226" i="13"/>
  <c r="A1225" i="13"/>
  <c r="A1224" i="13"/>
  <c r="A1223" i="13"/>
  <c r="A1222" i="13"/>
  <c r="A1221" i="13"/>
  <c r="A1220" i="13"/>
  <c r="A1219" i="13"/>
  <c r="A1218" i="13"/>
  <c r="A1217" i="13"/>
  <c r="A1216" i="13"/>
  <c r="A1215" i="13"/>
  <c r="A1214" i="13"/>
  <c r="A1213" i="13"/>
  <c r="A1212" i="13"/>
  <c r="A1211" i="13"/>
  <c r="A1210" i="13"/>
  <c r="A1209" i="13"/>
  <c r="A1208" i="13"/>
  <c r="A1207" i="13"/>
  <c r="A1206" i="13"/>
  <c r="A1205" i="13"/>
  <c r="A1204" i="13"/>
  <c r="A1203" i="13"/>
  <c r="A1202" i="13"/>
  <c r="A1201" i="13"/>
  <c r="A1200" i="13"/>
  <c r="A1199" i="13"/>
  <c r="A1198" i="13"/>
  <c r="A1197" i="13"/>
  <c r="A1196" i="13"/>
  <c r="A1195" i="13"/>
  <c r="A1194" i="13"/>
  <c r="A1193" i="13"/>
  <c r="A1192" i="13"/>
  <c r="A1191" i="13"/>
  <c r="A1190" i="13"/>
  <c r="A1189" i="13"/>
  <c r="A1188" i="13"/>
  <c r="A1187" i="13"/>
  <c r="A1186" i="13"/>
  <c r="A1185" i="13"/>
  <c r="A1184" i="13"/>
  <c r="A1183" i="13"/>
  <c r="A1182" i="13"/>
  <c r="A1181" i="13"/>
  <c r="A1180" i="13"/>
  <c r="A1179" i="13"/>
  <c r="A1178" i="13"/>
  <c r="A1177" i="13"/>
  <c r="A1176" i="13"/>
  <c r="A1175" i="13"/>
  <c r="A1174" i="13"/>
  <c r="A1173" i="13"/>
  <c r="A1172" i="13"/>
  <c r="A1171" i="13"/>
  <c r="A1170" i="13"/>
  <c r="A1169" i="13"/>
  <c r="A1168" i="13"/>
  <c r="A1167" i="13"/>
  <c r="A1166" i="13"/>
  <c r="A1165" i="13"/>
  <c r="A1164" i="13"/>
  <c r="A1163" i="13"/>
  <c r="A1162" i="13"/>
  <c r="A1161" i="13"/>
  <c r="A1160" i="13"/>
  <c r="A1159" i="13"/>
  <c r="A1158" i="13"/>
  <c r="A1157" i="13"/>
  <c r="A1156" i="13"/>
  <c r="A1155" i="13"/>
  <c r="A1154" i="13"/>
  <c r="A1153" i="13"/>
  <c r="A1152" i="13"/>
  <c r="A1151" i="13"/>
  <c r="A1150" i="13"/>
  <c r="A1149" i="13"/>
  <c r="A1148" i="13"/>
  <c r="A1147" i="13"/>
  <c r="A1146" i="13"/>
  <c r="A1145" i="13"/>
  <c r="A1144" i="13"/>
  <c r="A1143" i="13"/>
  <c r="A1142" i="13"/>
  <c r="A1141" i="13"/>
  <c r="A1140" i="13"/>
  <c r="A1139" i="13"/>
  <c r="A1138" i="13"/>
  <c r="A1137" i="13"/>
  <c r="A1136" i="13"/>
  <c r="A1135" i="13"/>
  <c r="A1134" i="13"/>
  <c r="A1133" i="13"/>
  <c r="A1132" i="13"/>
  <c r="A1131" i="13"/>
  <c r="A1130" i="13"/>
  <c r="A1129" i="13"/>
  <c r="A1128" i="13"/>
  <c r="A1127" i="13"/>
  <c r="A1126" i="13"/>
  <c r="A1125" i="13"/>
  <c r="A1124" i="13"/>
  <c r="A1123" i="13"/>
  <c r="A1122" i="13"/>
  <c r="A1121" i="13"/>
  <c r="A1120" i="13"/>
  <c r="A1119" i="13"/>
  <c r="A1118" i="13"/>
  <c r="A1117" i="13"/>
  <c r="A1116" i="13"/>
  <c r="A1115" i="13"/>
  <c r="A1114" i="13"/>
  <c r="A1113" i="13"/>
  <c r="A1112" i="13"/>
  <c r="A1111" i="13"/>
  <c r="A1110" i="13"/>
  <c r="A1109" i="13"/>
  <c r="A1108" i="13"/>
  <c r="A1107" i="13"/>
  <c r="A1106" i="13"/>
  <c r="A1105" i="13"/>
  <c r="A1104" i="13"/>
  <c r="A1103" i="13"/>
  <c r="A1102" i="13"/>
  <c r="A1101" i="13"/>
  <c r="A1100" i="13"/>
  <c r="A1099" i="13"/>
  <c r="A1098" i="13"/>
  <c r="A1097" i="13"/>
  <c r="A1096" i="13"/>
  <c r="A1095" i="13"/>
  <c r="A1094" i="13"/>
  <c r="A1093" i="13"/>
  <c r="A1092" i="13"/>
  <c r="A1091" i="13"/>
  <c r="A1090" i="13"/>
  <c r="A1089" i="13"/>
  <c r="A1088" i="13"/>
  <c r="A1087" i="13"/>
  <c r="A1086" i="13"/>
  <c r="A1085" i="13"/>
  <c r="A1084" i="13"/>
  <c r="A1083" i="13"/>
  <c r="A1082" i="13"/>
  <c r="A1081" i="13"/>
  <c r="A1080" i="13"/>
  <c r="A1079" i="13"/>
  <c r="A1078" i="13"/>
  <c r="A1077" i="13"/>
  <c r="A1076" i="13"/>
  <c r="A1075" i="13"/>
  <c r="A1074" i="13"/>
  <c r="A1073" i="13"/>
  <c r="A1072" i="13"/>
  <c r="A1071" i="13"/>
  <c r="A1070" i="13"/>
  <c r="A1069" i="13"/>
  <c r="A1068" i="13"/>
  <c r="A1067" i="13"/>
  <c r="A1066" i="13"/>
  <c r="A1065" i="13"/>
  <c r="A1064" i="13"/>
  <c r="A1063" i="13"/>
  <c r="A1062" i="13"/>
  <c r="A1061" i="13"/>
  <c r="A1060" i="13"/>
  <c r="A1059" i="13"/>
  <c r="A1058" i="13"/>
  <c r="A1057" i="13"/>
  <c r="A1056" i="13"/>
  <c r="A1055" i="13"/>
  <c r="A1054" i="13"/>
  <c r="A1053" i="13"/>
  <c r="A1052" i="13"/>
  <c r="A1051" i="13"/>
  <c r="A1050" i="13"/>
  <c r="A1049" i="13"/>
  <c r="A1048" i="13"/>
  <c r="A1047" i="13"/>
  <c r="A1046" i="13"/>
  <c r="A1045" i="13"/>
  <c r="A1044" i="13"/>
  <c r="A1043" i="13"/>
  <c r="A1042" i="13"/>
  <c r="A1041" i="13"/>
  <c r="A1040" i="13"/>
  <c r="A1039" i="13"/>
  <c r="A1038" i="13"/>
  <c r="A1037" i="13"/>
  <c r="A1036" i="13"/>
  <c r="A1035" i="13"/>
  <c r="A1034" i="13"/>
  <c r="A1033" i="13"/>
  <c r="A1032" i="13"/>
  <c r="A1031" i="13"/>
  <c r="A1030" i="13"/>
  <c r="A1029" i="13"/>
  <c r="A1028" i="13"/>
  <c r="A1027" i="13"/>
  <c r="A1026" i="13"/>
  <c r="A1025" i="13"/>
  <c r="A1024" i="13"/>
  <c r="A1023" i="13"/>
  <c r="A1022" i="13"/>
  <c r="A1021" i="13"/>
  <c r="A1020" i="13"/>
  <c r="A1019" i="13"/>
  <c r="A1018" i="13"/>
  <c r="A1017" i="13"/>
  <c r="A1016" i="13"/>
  <c r="A1015" i="13"/>
  <c r="A1014" i="13"/>
  <c r="A1013" i="13"/>
  <c r="A1012" i="13"/>
  <c r="A1011" i="13"/>
  <c r="A1010" i="13"/>
  <c r="A1009" i="13"/>
  <c r="A1008" i="13"/>
  <c r="A1007" i="13"/>
  <c r="A1006" i="13"/>
  <c r="A1005" i="13"/>
  <c r="A1004" i="13"/>
  <c r="A1003" i="13"/>
  <c r="A1002" i="13"/>
  <c r="A1001" i="13"/>
  <c r="A1000" i="13"/>
  <c r="A999" i="13"/>
  <c r="A998" i="13"/>
  <c r="A997" i="13"/>
  <c r="A996" i="13"/>
  <c r="A995" i="13"/>
  <c r="A994" i="13"/>
  <c r="A993" i="13"/>
  <c r="A992" i="13"/>
  <c r="A991" i="13"/>
  <c r="A990" i="13"/>
  <c r="A989" i="13"/>
  <c r="A988" i="13"/>
  <c r="A987" i="13"/>
  <c r="A986" i="13"/>
  <c r="A985" i="13"/>
  <c r="A984" i="13"/>
  <c r="A983" i="13"/>
  <c r="A982" i="13"/>
  <c r="A981" i="13"/>
  <c r="A980" i="13"/>
  <c r="A979" i="13"/>
  <c r="A978" i="13"/>
  <c r="A977" i="13"/>
  <c r="A976" i="13"/>
  <c r="A975" i="13"/>
  <c r="A974" i="13"/>
  <c r="A973" i="13"/>
  <c r="A972" i="13"/>
  <c r="A971" i="13"/>
  <c r="A970" i="13"/>
  <c r="A969" i="13"/>
  <c r="A968" i="13"/>
  <c r="A967" i="13"/>
  <c r="A966" i="13"/>
  <c r="A965" i="13"/>
  <c r="A964" i="13"/>
  <c r="A963" i="13"/>
  <c r="A962" i="13"/>
  <c r="A961" i="13"/>
  <c r="A960" i="13"/>
  <c r="A959" i="13"/>
  <c r="A958" i="13"/>
  <c r="A957" i="13"/>
  <c r="A956" i="13"/>
  <c r="A955" i="13"/>
  <c r="A954" i="13"/>
  <c r="A953" i="13"/>
  <c r="A952" i="13"/>
  <c r="A951" i="13"/>
  <c r="A950" i="13"/>
  <c r="A949" i="13"/>
  <c r="A948" i="13"/>
  <c r="A947" i="13"/>
  <c r="A946" i="13"/>
  <c r="A945" i="13"/>
  <c r="A944" i="13"/>
  <c r="A943" i="13"/>
  <c r="A942" i="13"/>
  <c r="A941" i="13"/>
  <c r="A940" i="13"/>
  <c r="A939" i="13"/>
  <c r="A938" i="13"/>
  <c r="A937" i="13"/>
  <c r="A936" i="13"/>
  <c r="A935" i="13"/>
  <c r="A934" i="13"/>
  <c r="A933" i="13"/>
  <c r="A932" i="13"/>
  <c r="A931" i="13"/>
  <c r="A930" i="13"/>
  <c r="A929" i="13"/>
  <c r="A928" i="13"/>
  <c r="A927" i="13"/>
  <c r="A926" i="13"/>
  <c r="A925" i="13"/>
  <c r="A924" i="13"/>
  <c r="A923" i="13"/>
  <c r="A922" i="13"/>
  <c r="A921" i="13"/>
  <c r="A920" i="13"/>
  <c r="A919" i="13"/>
  <c r="A918" i="13"/>
  <c r="A917" i="13"/>
  <c r="A916" i="13"/>
  <c r="A915" i="13"/>
  <c r="A914" i="13"/>
  <c r="A913" i="13"/>
  <c r="A912" i="13"/>
  <c r="A911" i="13"/>
  <c r="A910" i="13"/>
  <c r="A909" i="13"/>
  <c r="A908" i="13"/>
  <c r="A907" i="13"/>
  <c r="A906" i="13"/>
  <c r="A905" i="13"/>
  <c r="A904" i="13"/>
  <c r="A903" i="13"/>
  <c r="A902" i="13"/>
  <c r="A901" i="13"/>
  <c r="A900" i="13"/>
  <c r="A899" i="13"/>
  <c r="A898" i="13"/>
  <c r="A897" i="13"/>
  <c r="A896" i="13"/>
  <c r="A895" i="13"/>
  <c r="A894" i="13"/>
  <c r="A893" i="13"/>
  <c r="A892" i="13"/>
  <c r="A891" i="13"/>
  <c r="A890" i="13"/>
  <c r="A889" i="13"/>
  <c r="A888" i="13"/>
  <c r="A887" i="13"/>
  <c r="A886" i="13"/>
  <c r="A885" i="13"/>
  <c r="A884" i="13"/>
  <c r="A883" i="13"/>
  <c r="A882" i="13"/>
  <c r="A881" i="13"/>
  <c r="A880" i="13"/>
  <c r="A879" i="13"/>
  <c r="A878" i="13"/>
  <c r="A877" i="13"/>
  <c r="A876" i="13"/>
  <c r="A875" i="13"/>
  <c r="A874" i="13"/>
  <c r="A873" i="13"/>
  <c r="A872" i="13"/>
  <c r="A871" i="13"/>
  <c r="A870" i="13"/>
  <c r="A869" i="13"/>
  <c r="A868" i="13"/>
  <c r="A867" i="13"/>
  <c r="A866" i="13"/>
  <c r="A865" i="13"/>
  <c r="A864" i="13"/>
  <c r="A863" i="13"/>
  <c r="A862" i="13"/>
  <c r="A861" i="13"/>
  <c r="A860" i="13"/>
  <c r="A859" i="13"/>
  <c r="A858" i="13"/>
  <c r="A857" i="13"/>
  <c r="A856" i="13"/>
  <c r="A855" i="13"/>
  <c r="A854" i="13"/>
  <c r="A853" i="13"/>
  <c r="A852" i="13"/>
  <c r="A851" i="13"/>
  <c r="A850" i="13"/>
  <c r="A849" i="13"/>
  <c r="A848" i="13"/>
  <c r="A847" i="13"/>
  <c r="A846" i="13"/>
  <c r="A845" i="13"/>
  <c r="A844" i="13"/>
  <c r="A843" i="13"/>
  <c r="A842" i="13"/>
  <c r="A841" i="13"/>
  <c r="A840" i="13"/>
  <c r="A839" i="13"/>
  <c r="A838" i="13"/>
  <c r="A837" i="13"/>
  <c r="A836" i="13"/>
  <c r="A835" i="13"/>
  <c r="A834" i="13"/>
  <c r="A833" i="13"/>
  <c r="A832" i="13"/>
  <c r="A831" i="13"/>
  <c r="A830" i="13"/>
  <c r="A829" i="13"/>
  <c r="A828" i="13"/>
  <c r="A827" i="13"/>
  <c r="A826" i="13"/>
  <c r="A825" i="13"/>
  <c r="A824" i="13"/>
  <c r="A823" i="13"/>
  <c r="A822" i="13"/>
  <c r="A821" i="13"/>
  <c r="A820" i="13"/>
  <c r="A819" i="13"/>
  <c r="A818" i="13"/>
  <c r="A817" i="13"/>
  <c r="A816" i="13"/>
  <c r="A815" i="13"/>
  <c r="A814" i="13"/>
  <c r="A813" i="13"/>
  <c r="A812" i="13"/>
  <c r="A811" i="13"/>
  <c r="A810" i="13"/>
  <c r="A809" i="13"/>
  <c r="A808" i="13"/>
  <c r="A807" i="13"/>
  <c r="A806" i="13"/>
  <c r="A805" i="13"/>
  <c r="A804" i="13"/>
  <c r="A803" i="13"/>
  <c r="A802" i="13"/>
  <c r="A801" i="13"/>
  <c r="A800" i="13"/>
  <c r="A799" i="13"/>
  <c r="A798" i="13"/>
  <c r="A797" i="13"/>
  <c r="A796" i="13"/>
  <c r="A795" i="13"/>
  <c r="A794" i="13"/>
  <c r="A793" i="13"/>
  <c r="A792" i="13"/>
  <c r="A791" i="13"/>
  <c r="A790" i="13"/>
  <c r="A789" i="13"/>
  <c r="A788" i="13"/>
  <c r="A787" i="13"/>
  <c r="A786" i="13"/>
  <c r="A785" i="13"/>
  <c r="A784" i="13"/>
  <c r="A783" i="13"/>
  <c r="A782" i="13"/>
  <c r="A781" i="13"/>
  <c r="A780" i="13"/>
  <c r="A779" i="13"/>
  <c r="A778" i="13"/>
  <c r="A777" i="13"/>
  <c r="A776" i="13"/>
  <c r="A775" i="13"/>
  <c r="A774" i="13"/>
  <c r="A773" i="13"/>
  <c r="A772" i="13"/>
  <c r="A771" i="13"/>
  <c r="A770" i="13"/>
  <c r="A769" i="13"/>
  <c r="A768" i="13"/>
  <c r="A767" i="13"/>
  <c r="A766" i="13"/>
  <c r="A765" i="13"/>
  <c r="A764" i="13"/>
  <c r="A763" i="13"/>
  <c r="A762" i="13"/>
  <c r="A761" i="13"/>
  <c r="A760" i="13"/>
  <c r="A759" i="13"/>
  <c r="A758" i="13"/>
  <c r="A757" i="13"/>
  <c r="A756" i="13"/>
  <c r="A755" i="13"/>
  <c r="A754" i="13"/>
  <c r="A753" i="13"/>
  <c r="A752" i="13"/>
  <c r="A751" i="13"/>
  <c r="A750" i="13"/>
  <c r="A749" i="13"/>
  <c r="A748" i="13"/>
  <c r="A747" i="13"/>
  <c r="A746" i="13"/>
  <c r="A745" i="13"/>
  <c r="A744" i="13"/>
  <c r="A743" i="13"/>
  <c r="A742" i="13"/>
  <c r="A741" i="13"/>
  <c r="A740" i="13"/>
  <c r="A739" i="13"/>
  <c r="A738" i="13"/>
  <c r="A737" i="13"/>
  <c r="A736" i="13"/>
  <c r="A735" i="13"/>
  <c r="A734" i="13"/>
  <c r="A733" i="13"/>
  <c r="A732" i="13"/>
  <c r="A731" i="13"/>
  <c r="A730" i="13"/>
  <c r="A729" i="13"/>
  <c r="A728" i="13"/>
  <c r="A727" i="13"/>
  <c r="A726" i="13"/>
  <c r="A725" i="13"/>
  <c r="A724" i="13"/>
  <c r="A723" i="13"/>
  <c r="A722" i="13"/>
  <c r="A721" i="13"/>
  <c r="A720" i="13"/>
  <c r="A719" i="13"/>
  <c r="A718" i="13"/>
  <c r="A717" i="13"/>
  <c r="A716" i="13"/>
  <c r="A715" i="13"/>
  <c r="A714" i="13"/>
  <c r="A713" i="13"/>
  <c r="A712" i="13"/>
  <c r="A711" i="13"/>
  <c r="A710" i="13"/>
  <c r="A709" i="13"/>
  <c r="A708" i="13"/>
  <c r="A707" i="13"/>
  <c r="A706" i="13"/>
  <c r="A705" i="13"/>
  <c r="A704" i="13"/>
  <c r="A703" i="13"/>
  <c r="A702" i="13"/>
  <c r="A701" i="13"/>
  <c r="A700" i="13"/>
  <c r="A699" i="13"/>
  <c r="A698" i="13"/>
  <c r="A697" i="13"/>
  <c r="A696" i="13"/>
  <c r="A695" i="13"/>
  <c r="A694" i="13"/>
  <c r="A693" i="13"/>
  <c r="A692" i="13"/>
  <c r="A691" i="13"/>
  <c r="A690" i="13"/>
  <c r="A689" i="13"/>
  <c r="A688" i="13"/>
  <c r="A687" i="13"/>
  <c r="A686" i="13"/>
  <c r="A685" i="13"/>
  <c r="A684" i="13"/>
  <c r="A683" i="13"/>
  <c r="A682" i="13"/>
  <c r="A681" i="13"/>
  <c r="A680" i="13"/>
  <c r="A679" i="13"/>
  <c r="A678" i="13"/>
  <c r="A677" i="13"/>
  <c r="A676" i="13"/>
  <c r="A675" i="13"/>
  <c r="A674" i="13"/>
  <c r="A673" i="13"/>
  <c r="A672" i="13"/>
  <c r="A671" i="13"/>
  <c r="A670" i="13"/>
  <c r="A669" i="13"/>
  <c r="A668" i="13"/>
  <c r="A667" i="13"/>
  <c r="A666" i="13"/>
  <c r="A665" i="13"/>
  <c r="A664" i="13"/>
  <c r="A663" i="13"/>
  <c r="A662" i="13"/>
  <c r="A661" i="13"/>
  <c r="A660" i="13"/>
  <c r="A659" i="13"/>
  <c r="A658" i="13"/>
  <c r="A657" i="13"/>
  <c r="A656" i="13"/>
  <c r="A655" i="13"/>
  <c r="A654" i="13"/>
  <c r="A653" i="13"/>
  <c r="A652" i="13"/>
  <c r="A651" i="13"/>
  <c r="A650" i="13"/>
  <c r="A649" i="13"/>
  <c r="A648" i="13"/>
  <c r="A647" i="13"/>
  <c r="A646" i="13"/>
  <c r="A645" i="13"/>
  <c r="A644" i="13"/>
  <c r="A643" i="13"/>
  <c r="A642" i="13"/>
  <c r="A641" i="13"/>
  <c r="A640" i="13"/>
  <c r="A639" i="13"/>
  <c r="A638" i="13"/>
  <c r="A637" i="13"/>
  <c r="A636" i="13"/>
  <c r="A635" i="13"/>
  <c r="A634" i="13"/>
  <c r="A633" i="13"/>
  <c r="A632" i="13"/>
  <c r="A631" i="13"/>
  <c r="A630" i="13"/>
  <c r="A629" i="13"/>
  <c r="A628" i="13"/>
  <c r="A627" i="13"/>
  <c r="A626" i="13"/>
  <c r="A625" i="13"/>
  <c r="A624" i="13"/>
  <c r="A623" i="13"/>
  <c r="A622" i="13"/>
  <c r="A621" i="13"/>
  <c r="A620" i="13"/>
  <c r="A619" i="13"/>
  <c r="A618" i="13"/>
  <c r="A617" i="13"/>
  <c r="A616" i="13"/>
  <c r="A615" i="13"/>
  <c r="A614" i="13"/>
  <c r="A613" i="13"/>
  <c r="A612" i="13"/>
  <c r="A611" i="13"/>
  <c r="A610" i="13"/>
  <c r="A609" i="13"/>
  <c r="A608" i="13"/>
  <c r="A607" i="13"/>
  <c r="A606" i="13"/>
  <c r="A605" i="13"/>
  <c r="A604" i="13"/>
  <c r="A603" i="13"/>
  <c r="A602" i="13"/>
  <c r="A601" i="13"/>
  <c r="A600" i="13"/>
  <c r="A599" i="13"/>
  <c r="A598" i="13"/>
  <c r="A597" i="13"/>
  <c r="A596" i="13"/>
  <c r="A595" i="13"/>
  <c r="A594" i="13"/>
  <c r="A593" i="13"/>
  <c r="A592" i="13"/>
  <c r="A591" i="13"/>
  <c r="A590" i="13"/>
  <c r="A589" i="13"/>
  <c r="A588" i="13"/>
  <c r="A587" i="13"/>
  <c r="A586" i="13"/>
  <c r="A585" i="13"/>
  <c r="A584" i="13"/>
  <c r="A583" i="13"/>
  <c r="A582" i="13"/>
  <c r="A581" i="13"/>
  <c r="A580" i="13"/>
  <c r="A579" i="13"/>
  <c r="A578" i="13"/>
  <c r="A577" i="13"/>
  <c r="A576" i="13"/>
  <c r="A575" i="13"/>
  <c r="A574" i="13"/>
  <c r="A573" i="13"/>
  <c r="A572" i="13"/>
  <c r="A571" i="13"/>
  <c r="A570" i="13"/>
  <c r="A569" i="13"/>
  <c r="A568" i="13"/>
  <c r="A567" i="13"/>
  <c r="A566" i="13"/>
  <c r="A565" i="13"/>
  <c r="A564" i="13"/>
  <c r="A563" i="13"/>
  <c r="A562" i="13"/>
  <c r="A561" i="13"/>
  <c r="A560" i="13"/>
  <c r="A559" i="13"/>
  <c r="A558" i="13"/>
  <c r="A557" i="13"/>
  <c r="A556" i="13"/>
  <c r="A555" i="13"/>
  <c r="A554" i="13"/>
  <c r="A553" i="13"/>
  <c r="A552" i="13"/>
  <c r="A551" i="13"/>
  <c r="A550" i="13"/>
  <c r="A549" i="13"/>
  <c r="A548" i="13"/>
  <c r="A547" i="13"/>
  <c r="A546" i="13"/>
  <c r="A545" i="13"/>
  <c r="A544" i="13"/>
  <c r="A543" i="13"/>
  <c r="A542" i="13"/>
  <c r="A541" i="13"/>
  <c r="A540" i="13"/>
  <c r="A539" i="13"/>
  <c r="A538" i="13"/>
  <c r="A537" i="13"/>
  <c r="A536" i="13"/>
  <c r="A535" i="13"/>
  <c r="A534" i="13"/>
  <c r="A533" i="13"/>
  <c r="A532" i="13"/>
  <c r="A531" i="13"/>
  <c r="A530" i="13"/>
  <c r="A529" i="13"/>
  <c r="A528" i="13"/>
  <c r="A527" i="13"/>
  <c r="A526" i="13"/>
  <c r="A525" i="13"/>
  <c r="A524" i="13"/>
  <c r="A523" i="13"/>
  <c r="A522" i="13"/>
  <c r="A521" i="13"/>
  <c r="A520" i="13"/>
  <c r="A519" i="13"/>
  <c r="A518" i="13"/>
  <c r="A517" i="13"/>
  <c r="A516" i="13"/>
  <c r="A515" i="13"/>
  <c r="A514" i="13"/>
  <c r="A513" i="13"/>
  <c r="A512" i="13"/>
  <c r="A511" i="13"/>
  <c r="A510" i="13"/>
  <c r="A509" i="13"/>
  <c r="A508" i="13"/>
  <c r="A507" i="13"/>
  <c r="A506" i="13"/>
  <c r="A505" i="13"/>
  <c r="A504" i="13"/>
  <c r="A503" i="13"/>
  <c r="A502" i="13"/>
  <c r="A501" i="13"/>
  <c r="A500" i="13"/>
  <c r="A499" i="13"/>
  <c r="A498" i="13"/>
  <c r="A497" i="13"/>
  <c r="A496" i="13"/>
  <c r="A495" i="13"/>
  <c r="A494" i="13"/>
  <c r="A493" i="13"/>
  <c r="A492" i="13"/>
  <c r="A491" i="13"/>
  <c r="A490" i="13"/>
  <c r="A489" i="13"/>
  <c r="A488" i="13"/>
  <c r="A487" i="13"/>
  <c r="A486" i="13"/>
  <c r="A485" i="13"/>
  <c r="A484" i="13"/>
  <c r="A483" i="13"/>
  <c r="A482" i="13"/>
  <c r="A481" i="13"/>
  <c r="A480" i="13"/>
  <c r="A479" i="13"/>
  <c r="A478" i="13"/>
  <c r="A477" i="13"/>
  <c r="A476" i="13"/>
  <c r="A475" i="13"/>
  <c r="A474" i="13"/>
  <c r="A473" i="13"/>
  <c r="A472" i="13"/>
  <c r="A471" i="13"/>
  <c r="A470" i="13"/>
  <c r="A469" i="13"/>
  <c r="A468" i="13"/>
  <c r="A467" i="13"/>
  <c r="A466" i="13"/>
  <c r="A465" i="13"/>
  <c r="A464" i="13"/>
  <c r="A463" i="13"/>
  <c r="A462" i="13"/>
  <c r="A461" i="13"/>
  <c r="A460" i="13"/>
  <c r="A459" i="13"/>
  <c r="A458" i="13"/>
  <c r="A457" i="13"/>
  <c r="A456" i="13"/>
  <c r="A455" i="13"/>
  <c r="A454" i="13"/>
  <c r="A453" i="13"/>
  <c r="A452" i="13"/>
  <c r="A451" i="13"/>
  <c r="A450" i="13"/>
  <c r="A449" i="13"/>
  <c r="A448" i="13"/>
  <c r="A447" i="13"/>
  <c r="A446" i="13"/>
  <c r="A445" i="13"/>
  <c r="A444" i="13"/>
  <c r="A443" i="13"/>
  <c r="A442" i="13"/>
  <c r="A441" i="13"/>
  <c r="A440" i="13"/>
  <c r="A439" i="13"/>
  <c r="A438" i="13"/>
  <c r="A437" i="13"/>
  <c r="A436" i="13"/>
  <c r="A435" i="13"/>
  <c r="A434" i="13"/>
  <c r="A433" i="13"/>
  <c r="A432" i="13"/>
  <c r="A431" i="13"/>
  <c r="A430" i="13"/>
  <c r="A429" i="13"/>
  <c r="A428" i="13"/>
  <c r="A427" i="13"/>
  <c r="A426" i="13"/>
  <c r="A425" i="13"/>
  <c r="A424" i="13"/>
  <c r="A423" i="13"/>
  <c r="A422" i="13"/>
  <c r="A421" i="13"/>
  <c r="A420" i="13"/>
  <c r="A419" i="13"/>
  <c r="A418" i="13"/>
  <c r="A417" i="13"/>
  <c r="A416" i="13"/>
  <c r="A415" i="13"/>
  <c r="A414" i="13"/>
  <c r="A413" i="13"/>
  <c r="A412" i="13"/>
  <c r="A411" i="13"/>
  <c r="A410" i="13"/>
  <c r="A409" i="13"/>
  <c r="A408" i="13"/>
  <c r="A407" i="13"/>
  <c r="A406" i="13"/>
  <c r="A405" i="13"/>
  <c r="A404" i="13"/>
  <c r="A403" i="13"/>
  <c r="A402" i="13"/>
  <c r="A401" i="13"/>
  <c r="A400" i="13"/>
  <c r="A399" i="13"/>
  <c r="A398" i="13"/>
  <c r="A397" i="13"/>
  <c r="A396" i="13"/>
  <c r="A395" i="13"/>
  <c r="A394" i="13"/>
  <c r="A393" i="13"/>
  <c r="A392" i="13"/>
  <c r="A391" i="13"/>
  <c r="A390" i="13"/>
  <c r="A389" i="13"/>
  <c r="A388" i="13"/>
  <c r="A387" i="13"/>
  <c r="A386" i="13"/>
  <c r="A385" i="13"/>
  <c r="A384" i="13"/>
  <c r="A383" i="13"/>
  <c r="A382" i="13"/>
  <c r="A381" i="13"/>
  <c r="A380" i="13"/>
  <c r="A379" i="13"/>
  <c r="A378" i="13"/>
  <c r="A377" i="13"/>
  <c r="A376" i="13"/>
  <c r="A375" i="13"/>
  <c r="A374" i="13"/>
  <c r="A373" i="13"/>
  <c r="A372" i="13"/>
  <c r="A371" i="13"/>
  <c r="A370" i="13"/>
  <c r="A369" i="13"/>
  <c r="A368" i="13"/>
  <c r="A367" i="13"/>
  <c r="A366" i="13"/>
  <c r="A365" i="13"/>
  <c r="A364" i="13"/>
  <c r="A363" i="13"/>
  <c r="A362" i="13"/>
  <c r="A361" i="13"/>
  <c r="A360" i="13"/>
  <c r="A359" i="13"/>
  <c r="A358" i="13"/>
  <c r="A357" i="13"/>
  <c r="A356" i="13"/>
  <c r="A355" i="13"/>
  <c r="A354" i="13"/>
  <c r="A353" i="13"/>
  <c r="A352" i="13"/>
  <c r="A351" i="13"/>
  <c r="A350" i="13"/>
  <c r="A349" i="13"/>
  <c r="A348" i="13"/>
  <c r="A347" i="13"/>
  <c r="A346" i="13"/>
  <c r="A345" i="13"/>
  <c r="A344" i="13"/>
  <c r="A343" i="13"/>
  <c r="A342" i="13"/>
  <c r="A341" i="13"/>
  <c r="A340" i="13"/>
  <c r="A339" i="13"/>
  <c r="A338" i="13"/>
  <c r="A337" i="13"/>
  <c r="A336" i="13"/>
  <c r="A335" i="13"/>
  <c r="A334" i="13"/>
  <c r="A333" i="13"/>
  <c r="A332" i="13"/>
  <c r="A331" i="13"/>
  <c r="A330" i="13"/>
  <c r="A329" i="13"/>
  <c r="A328" i="13"/>
  <c r="A327" i="13"/>
  <c r="A326" i="13"/>
  <c r="A325" i="13"/>
  <c r="A324" i="13"/>
  <c r="A323" i="13"/>
  <c r="A322" i="13"/>
  <c r="A321" i="13"/>
  <c r="A320" i="13"/>
  <c r="A319" i="13"/>
  <c r="A318" i="13"/>
  <c r="A317" i="13"/>
  <c r="A316" i="13"/>
  <c r="A315" i="13"/>
  <c r="A314" i="13"/>
  <c r="A313" i="13"/>
  <c r="A312" i="13"/>
  <c r="A311" i="13"/>
  <c r="A310" i="13"/>
  <c r="A309" i="13"/>
  <c r="A308" i="13"/>
  <c r="A307" i="13"/>
  <c r="A306" i="13"/>
  <c r="A305" i="13"/>
  <c r="A304" i="13"/>
  <c r="A303" i="13"/>
  <c r="A302" i="13"/>
  <c r="A301" i="13"/>
  <c r="A300" i="13"/>
  <c r="A299" i="13"/>
  <c r="A298" i="13"/>
  <c r="A297" i="13"/>
  <c r="A296" i="13"/>
  <c r="A295" i="13"/>
  <c r="A294" i="13"/>
  <c r="A293" i="13"/>
  <c r="A292" i="13"/>
  <c r="A291" i="13"/>
  <c r="A290" i="13"/>
  <c r="A289" i="13"/>
  <c r="A288" i="13"/>
  <c r="A287" i="13"/>
  <c r="A286" i="13"/>
  <c r="A285" i="13"/>
  <c r="A284" i="13"/>
  <c r="A283" i="13"/>
  <c r="A282" i="13"/>
  <c r="A281" i="13"/>
  <c r="A280" i="13"/>
  <c r="A279" i="13"/>
  <c r="A278" i="13"/>
  <c r="A277" i="13"/>
  <c r="A276" i="13"/>
  <c r="A275" i="13"/>
  <c r="A274" i="13"/>
  <c r="A273" i="13"/>
  <c r="A272" i="13"/>
  <c r="A271" i="13"/>
  <c r="A270" i="13"/>
  <c r="A269" i="13"/>
  <c r="A268" i="13"/>
  <c r="A267" i="13"/>
  <c r="A266" i="13"/>
  <c r="A265" i="13"/>
  <c r="A264" i="13"/>
  <c r="A263" i="13"/>
  <c r="A262" i="13"/>
  <c r="A261" i="13"/>
  <c r="A260" i="13"/>
  <c r="A259" i="13"/>
  <c r="A258" i="13"/>
  <c r="A257" i="13"/>
  <c r="A256" i="13"/>
  <c r="A255" i="13"/>
  <c r="A254" i="13"/>
  <c r="A253" i="13"/>
  <c r="A252" i="13"/>
  <c r="A251" i="13"/>
  <c r="A250" i="13"/>
  <c r="A249" i="13"/>
  <c r="A248" i="13"/>
  <c r="A247" i="13"/>
  <c r="A246" i="13"/>
  <c r="A245" i="13"/>
  <c r="A244" i="13"/>
  <c r="A243" i="13"/>
  <c r="A242" i="13"/>
  <c r="A241" i="13"/>
  <c r="A240" i="13"/>
  <c r="A239" i="13"/>
  <c r="A238" i="13"/>
  <c r="A237" i="13"/>
  <c r="A236" i="13"/>
  <c r="A235" i="13"/>
  <c r="A234" i="13"/>
  <c r="A233" i="13"/>
  <c r="A232" i="13"/>
  <c r="A231" i="13"/>
  <c r="A230" i="13"/>
  <c r="A229" i="13"/>
  <c r="A228" i="13"/>
  <c r="A227" i="13"/>
  <c r="A226" i="13"/>
  <c r="A225" i="13"/>
  <c r="A224" i="13"/>
  <c r="A223" i="13"/>
  <c r="A222" i="13"/>
  <c r="A221" i="13"/>
  <c r="A220" i="13"/>
  <c r="A219" i="13"/>
  <c r="A218" i="13"/>
  <c r="A217" i="13"/>
  <c r="A216" i="13"/>
  <c r="A215" i="13"/>
  <c r="A214" i="13"/>
  <c r="A213" i="13"/>
  <c r="A212" i="13"/>
  <c r="A211" i="13"/>
  <c r="A210" i="13"/>
  <c r="A209" i="13"/>
  <c r="A208" i="13"/>
  <c r="A207" i="13"/>
  <c r="A206" i="13"/>
  <c r="A205" i="13"/>
  <c r="A204" i="13"/>
  <c r="A203" i="13"/>
  <c r="A202" i="13"/>
  <c r="A201" i="13"/>
  <c r="A200" i="13"/>
  <c r="A199" i="13"/>
  <c r="A198" i="13"/>
  <c r="A197" i="13"/>
  <c r="A196" i="13"/>
  <c r="A195" i="13"/>
  <c r="A194" i="13"/>
  <c r="A193" i="13"/>
  <c r="A192" i="13"/>
  <c r="A191" i="13"/>
  <c r="A190" i="13"/>
  <c r="A189" i="13"/>
  <c r="A188" i="13"/>
  <c r="A187"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2416" i="12"/>
  <c r="A2415" i="12"/>
  <c r="A2414" i="12"/>
  <c r="A2413" i="12"/>
  <c r="A2412" i="12"/>
  <c r="A2411" i="12"/>
  <c r="A2410" i="12"/>
  <c r="A2409" i="12"/>
  <c r="A2408" i="12"/>
  <c r="A2407" i="12"/>
  <c r="A2406" i="12"/>
  <c r="A2405" i="12"/>
  <c r="A2404" i="12"/>
  <c r="A2403" i="12"/>
  <c r="A2402" i="12"/>
  <c r="A2401" i="12"/>
  <c r="A2400" i="12"/>
  <c r="A2399" i="12"/>
  <c r="A2398" i="12"/>
  <c r="A2397" i="12"/>
  <c r="A2396" i="12"/>
  <c r="A2395" i="12"/>
  <c r="A2394" i="12"/>
  <c r="A2393" i="12"/>
  <c r="A2392" i="12"/>
  <c r="A2391" i="12"/>
  <c r="A2390" i="12"/>
  <c r="A2389" i="12"/>
  <c r="A2388" i="12"/>
  <c r="A2387" i="12"/>
  <c r="A2386" i="12"/>
  <c r="A2385" i="12"/>
  <c r="A2384" i="12"/>
  <c r="A2383" i="12"/>
  <c r="A2382" i="12"/>
  <c r="A2381" i="12"/>
  <c r="A2380" i="12"/>
  <c r="A2379" i="12"/>
  <c r="A2378" i="12"/>
  <c r="A2377" i="12"/>
  <c r="A2376" i="12"/>
  <c r="A2375" i="12"/>
  <c r="A2374" i="12"/>
  <c r="A2373" i="12"/>
  <c r="A2372" i="12"/>
  <c r="A2371" i="12"/>
  <c r="A2370" i="12"/>
  <c r="A2369" i="12"/>
  <c r="A2368" i="12"/>
  <c r="A2367" i="12"/>
  <c r="A2366" i="12"/>
  <c r="A2365" i="12"/>
  <c r="A2364" i="12"/>
  <c r="A2363" i="12"/>
  <c r="A2362" i="12"/>
  <c r="A2361" i="12"/>
  <c r="A2360" i="12"/>
  <c r="A2359" i="12"/>
  <c r="A2358" i="12"/>
  <c r="A2357" i="12"/>
  <c r="A2356" i="12"/>
  <c r="A2355" i="12"/>
  <c r="A2354" i="12"/>
  <c r="A2353" i="12"/>
  <c r="A2352" i="12"/>
  <c r="A2351" i="12"/>
  <c r="A2350" i="12"/>
  <c r="A2349" i="12"/>
  <c r="A2348" i="12"/>
  <c r="A2347" i="12"/>
  <c r="A2346" i="12"/>
  <c r="A2345" i="12"/>
  <c r="A2344" i="12"/>
  <c r="A2343" i="12"/>
  <c r="A2342" i="12"/>
  <c r="A2341" i="12"/>
  <c r="A2340" i="12"/>
  <c r="A2339" i="12"/>
  <c r="A2338" i="12"/>
  <c r="A2337" i="12"/>
  <c r="A2336" i="12"/>
  <c r="A2335" i="12"/>
  <c r="A2334" i="12"/>
  <c r="A2333" i="12"/>
  <c r="A2332" i="12"/>
  <c r="A2331" i="12"/>
  <c r="A2330" i="12"/>
  <c r="A2329" i="12"/>
  <c r="A2328" i="12"/>
  <c r="A2327" i="12"/>
  <c r="A2326" i="12"/>
  <c r="A2325" i="12"/>
  <c r="A2324" i="12"/>
  <c r="A2323" i="12"/>
  <c r="A2322" i="12"/>
  <c r="A2321" i="12"/>
  <c r="A2320" i="12"/>
  <c r="A2319" i="12"/>
  <c r="A2318" i="12"/>
  <c r="A2317" i="12"/>
  <c r="A2316" i="12"/>
  <c r="A2315" i="12"/>
  <c r="A2314" i="12"/>
  <c r="A2313" i="12"/>
  <c r="A2312" i="12"/>
  <c r="A2311" i="12"/>
  <c r="A2310" i="12"/>
  <c r="A2309" i="12"/>
  <c r="A2308" i="12"/>
  <c r="A2307" i="12"/>
  <c r="A2306" i="12"/>
  <c r="A2305" i="12"/>
  <c r="A2304" i="12"/>
  <c r="A2303" i="12"/>
  <c r="A2302" i="12"/>
  <c r="A2301" i="12"/>
  <c r="A2300" i="12"/>
  <c r="A2299" i="12"/>
  <c r="A2298" i="12"/>
  <c r="A2297" i="12"/>
  <c r="A2296" i="12"/>
  <c r="A2295" i="12"/>
  <c r="A2294" i="12"/>
  <c r="A2293" i="12"/>
  <c r="A2292" i="12"/>
  <c r="A2291" i="12"/>
  <c r="A2290" i="12"/>
  <c r="A2289" i="12"/>
  <c r="A2288" i="12"/>
  <c r="A2287" i="12"/>
  <c r="A2286" i="12"/>
  <c r="A2285" i="12"/>
  <c r="A2284" i="12"/>
  <c r="A2283" i="12"/>
  <c r="A2282" i="12"/>
  <c r="A2281" i="12"/>
  <c r="A2280" i="12"/>
  <c r="A2279" i="12"/>
  <c r="A2278" i="12"/>
  <c r="A2277" i="12"/>
  <c r="A2276" i="12"/>
  <c r="A2275" i="12"/>
  <c r="A2274" i="12"/>
  <c r="A2273" i="12"/>
  <c r="A2272" i="12"/>
  <c r="A2271" i="12"/>
  <c r="A2270" i="12"/>
  <c r="A2269" i="12"/>
  <c r="A2268" i="12"/>
  <c r="A2267" i="12"/>
  <c r="A2266" i="12"/>
  <c r="A2265" i="12"/>
  <c r="A2264" i="12"/>
  <c r="A2263" i="12"/>
  <c r="A2262" i="12"/>
  <c r="A2261" i="12"/>
  <c r="A2260" i="12"/>
  <c r="A2259" i="12"/>
  <c r="A2258" i="12"/>
  <c r="A2257" i="12"/>
  <c r="A2256" i="12"/>
  <c r="A2255" i="12"/>
  <c r="A2254" i="12"/>
  <c r="A2253" i="12"/>
  <c r="A2252" i="12"/>
  <c r="A2251" i="12"/>
  <c r="A2250" i="12"/>
  <c r="A2249" i="12"/>
  <c r="A2248" i="12"/>
  <c r="A2247" i="12"/>
  <c r="A2246" i="12"/>
  <c r="A2245" i="12"/>
  <c r="A2244" i="12"/>
  <c r="A2243" i="12"/>
  <c r="A2242" i="12"/>
  <c r="A2241" i="12"/>
  <c r="A2240" i="12"/>
  <c r="A2239" i="12"/>
  <c r="A2238" i="12"/>
  <c r="A2237" i="12"/>
  <c r="A2236" i="12"/>
  <c r="A2235" i="12"/>
  <c r="A2234" i="12"/>
  <c r="A2233" i="12"/>
  <c r="A2232" i="12"/>
  <c r="A2231" i="12"/>
  <c r="A2230" i="12"/>
  <c r="A2229" i="12"/>
  <c r="A2228" i="12"/>
  <c r="A2227" i="12"/>
  <c r="A2226" i="12"/>
  <c r="A2225" i="12"/>
  <c r="A2224" i="12"/>
  <c r="A2223" i="12"/>
  <c r="A2222" i="12"/>
  <c r="A2221" i="12"/>
  <c r="A2220" i="12"/>
  <c r="A2219" i="12"/>
  <c r="A2218" i="12"/>
  <c r="A2217" i="12"/>
  <c r="A2216" i="12"/>
  <c r="A2215" i="12"/>
  <c r="A2214" i="12"/>
  <c r="A2213" i="12"/>
  <c r="A2212" i="12"/>
  <c r="A2211" i="12"/>
  <c r="A2210" i="12"/>
  <c r="A2209" i="12"/>
  <c r="A2208" i="12"/>
  <c r="A2207" i="12"/>
  <c r="A2206" i="12"/>
  <c r="A2205" i="12"/>
  <c r="A2204" i="12"/>
  <c r="A2203" i="12"/>
  <c r="A2202" i="12"/>
  <c r="A2201" i="12"/>
  <c r="A2200" i="12"/>
  <c r="A2199" i="12"/>
  <c r="A2198" i="12"/>
  <c r="A2197" i="12"/>
  <c r="A2196" i="12"/>
  <c r="A2195" i="12"/>
  <c r="A2194" i="12"/>
  <c r="A2193" i="12"/>
  <c r="A2192" i="12"/>
  <c r="A2191" i="12"/>
  <c r="A2190" i="12"/>
  <c r="A2189" i="12"/>
  <c r="A2188" i="12"/>
  <c r="A2187" i="12"/>
  <c r="A2186" i="12"/>
  <c r="A2185" i="12"/>
  <c r="A2184" i="12"/>
  <c r="A2183" i="12"/>
  <c r="A2182" i="12"/>
  <c r="A2181" i="12"/>
  <c r="A2180" i="12"/>
  <c r="A2179" i="12"/>
  <c r="A2178" i="12"/>
  <c r="A2177" i="12"/>
  <c r="A2176" i="12"/>
  <c r="A2175" i="12"/>
  <c r="A2174" i="12"/>
  <c r="A2173" i="12"/>
  <c r="A2172" i="12"/>
  <c r="A2171" i="12"/>
  <c r="A2170" i="12"/>
  <c r="A2169" i="12"/>
  <c r="A2168" i="12"/>
  <c r="A2167" i="12"/>
  <c r="A2166" i="12"/>
  <c r="A2165" i="12"/>
  <c r="A2164" i="12"/>
  <c r="A2163" i="12"/>
  <c r="A2162" i="12"/>
  <c r="A2161" i="12"/>
  <c r="A2160" i="12"/>
  <c r="A2159" i="12"/>
  <c r="A2158" i="12"/>
  <c r="A2157" i="12"/>
  <c r="A2156" i="12"/>
  <c r="A2155" i="12"/>
  <c r="A2154" i="12"/>
  <c r="A2153" i="12"/>
  <c r="A2152" i="12"/>
  <c r="A2151" i="12"/>
  <c r="A2150" i="12"/>
  <c r="A2149" i="12"/>
  <c r="A2148" i="12"/>
  <c r="A2147" i="12"/>
  <c r="A2146" i="12"/>
  <c r="A2145" i="12"/>
  <c r="A2144" i="12"/>
  <c r="A2143" i="12"/>
  <c r="A2142" i="12"/>
  <c r="A2141" i="12"/>
  <c r="A2140" i="12"/>
  <c r="A2139" i="12"/>
  <c r="A2138" i="12"/>
  <c r="A2137" i="12"/>
  <c r="A2136" i="12"/>
  <c r="A2135" i="12"/>
  <c r="A2134" i="12"/>
  <c r="A2133" i="12"/>
  <c r="A2132" i="12"/>
  <c r="A2131" i="12"/>
  <c r="A2130" i="12"/>
  <c r="A2129" i="12"/>
  <c r="A2128" i="12"/>
  <c r="A2127" i="12"/>
  <c r="A2126" i="12"/>
  <c r="A2125" i="12"/>
  <c r="A2124" i="12"/>
  <c r="A2123" i="12"/>
  <c r="A2122" i="12"/>
  <c r="A2121" i="12"/>
  <c r="A2120" i="12"/>
  <c r="A2119" i="12"/>
  <c r="A2118" i="12"/>
  <c r="A2117" i="12"/>
  <c r="A2116" i="12"/>
  <c r="A2115" i="12"/>
  <c r="A2114" i="12"/>
  <c r="A2113" i="12"/>
  <c r="A2112" i="12"/>
  <c r="A2111" i="12"/>
  <c r="A2110" i="12"/>
  <c r="A2109" i="12"/>
  <c r="A2108" i="12"/>
  <c r="A2107" i="12"/>
  <c r="A2106" i="12"/>
  <c r="A2105" i="12"/>
  <c r="A2104" i="12"/>
  <c r="A2103" i="12"/>
  <c r="A2102" i="12"/>
  <c r="A2101" i="12"/>
  <c r="A2100" i="12"/>
  <c r="A2099" i="12"/>
  <c r="A2098" i="12"/>
  <c r="A2097" i="12"/>
  <c r="A2096" i="12"/>
  <c r="A2095" i="12"/>
  <c r="A2094" i="12"/>
  <c r="A2093" i="12"/>
  <c r="A2092" i="12"/>
  <c r="A2091" i="12"/>
  <c r="A2090" i="12"/>
  <c r="A2089" i="12"/>
  <c r="A2088" i="12"/>
  <c r="A2087" i="12"/>
  <c r="A2086" i="12"/>
  <c r="A2085" i="12"/>
  <c r="A2084" i="12"/>
  <c r="A2083" i="12"/>
  <c r="A2082" i="12"/>
  <c r="A2081" i="12"/>
  <c r="A2080" i="12"/>
  <c r="A2079" i="12"/>
  <c r="A2078" i="12"/>
  <c r="A2077" i="12"/>
  <c r="A2076" i="12"/>
  <c r="A2075" i="12"/>
  <c r="A2074" i="12"/>
  <c r="A2073" i="12"/>
  <c r="A2072" i="12"/>
  <c r="A2071" i="12"/>
  <c r="A2070" i="12"/>
  <c r="A2069" i="12"/>
  <c r="A2068" i="12"/>
  <c r="A2067" i="12"/>
  <c r="A2066" i="12"/>
  <c r="A2065" i="12"/>
  <c r="A2064" i="12"/>
  <c r="A2063" i="12"/>
  <c r="A2062" i="12"/>
  <c r="A2061" i="12"/>
  <c r="A2060" i="12"/>
  <c r="A2059" i="12"/>
  <c r="A2058" i="12"/>
  <c r="A2057" i="12"/>
  <c r="A2056" i="12"/>
  <c r="A2055" i="12"/>
  <c r="A2054" i="12"/>
  <c r="A2053" i="12"/>
  <c r="A2052" i="12"/>
  <c r="A2051" i="12"/>
  <c r="A2050" i="12"/>
  <c r="A2049" i="12"/>
  <c r="A2048" i="12"/>
  <c r="A2047" i="12"/>
  <c r="A2046" i="12"/>
  <c r="A2045" i="12"/>
  <c r="A2044" i="12"/>
  <c r="A2043" i="12"/>
  <c r="A2042" i="12"/>
  <c r="A2041" i="12"/>
  <c r="A2040" i="12"/>
  <c r="A2039" i="12"/>
  <c r="A2038" i="12"/>
  <c r="A2037" i="12"/>
  <c r="A2036" i="12"/>
  <c r="A2035" i="12"/>
  <c r="A2034" i="12"/>
  <c r="A2033" i="12"/>
  <c r="A2032" i="12"/>
  <c r="A2031" i="12"/>
  <c r="A2030" i="12"/>
  <c r="A2029" i="12"/>
  <c r="A2028" i="12"/>
  <c r="A2027" i="12"/>
  <c r="A2026" i="12"/>
  <c r="A2025" i="12"/>
  <c r="A2024" i="12"/>
  <c r="A2023" i="12"/>
  <c r="A2022" i="12"/>
  <c r="A2021" i="12"/>
  <c r="A2020" i="12"/>
  <c r="A2019" i="12"/>
  <c r="A2018" i="12"/>
  <c r="A2017" i="12"/>
  <c r="A2016" i="12"/>
  <c r="A2015" i="12"/>
  <c r="A2014" i="12"/>
  <c r="A2013" i="12"/>
  <c r="A2012" i="12"/>
  <c r="A2011" i="12"/>
  <c r="A2010" i="12"/>
  <c r="A2009" i="12"/>
  <c r="A2008" i="12"/>
  <c r="A2007" i="12"/>
  <c r="A2006" i="12"/>
  <c r="A2005" i="12"/>
  <c r="A2004" i="12"/>
  <c r="A2003" i="12"/>
  <c r="A2002" i="12"/>
  <c r="A2001" i="12"/>
  <c r="A2000" i="12"/>
  <c r="A1999" i="12"/>
  <c r="A1998" i="12"/>
  <c r="A1997" i="12"/>
  <c r="A1996" i="12"/>
  <c r="A1995" i="12"/>
  <c r="A1994" i="12"/>
  <c r="A1993" i="12"/>
  <c r="A1992" i="12"/>
  <c r="A1991" i="12"/>
  <c r="A1990" i="12"/>
  <c r="A1989" i="12"/>
  <c r="A1988" i="12"/>
  <c r="A1987" i="12"/>
  <c r="A1986" i="12"/>
  <c r="A1985" i="12"/>
  <c r="A1984" i="12"/>
  <c r="A1983" i="12"/>
  <c r="A1982" i="12"/>
  <c r="A1981" i="12"/>
  <c r="A1980" i="12"/>
  <c r="A1979" i="12"/>
  <c r="A1978" i="12"/>
  <c r="A1977" i="12"/>
  <c r="A1976" i="12"/>
  <c r="A1975" i="12"/>
  <c r="A1974" i="12"/>
  <c r="A1973" i="12"/>
  <c r="A1972" i="12"/>
  <c r="A1971" i="12"/>
  <c r="A1970" i="12"/>
  <c r="A1969" i="12"/>
  <c r="A1968" i="12"/>
  <c r="A1967" i="12"/>
  <c r="A1966" i="12"/>
  <c r="A1965" i="12"/>
  <c r="A1964" i="12"/>
  <c r="A1963" i="12"/>
  <c r="A1962" i="12"/>
  <c r="A1961" i="12"/>
  <c r="A1960" i="12"/>
  <c r="A1959" i="12"/>
  <c r="A1958" i="12"/>
  <c r="A1957" i="12"/>
  <c r="A1956" i="12"/>
  <c r="A1955" i="12"/>
  <c r="A1954" i="12"/>
  <c r="A1953" i="12"/>
  <c r="A1952" i="12"/>
  <c r="A1951" i="12"/>
  <c r="A1950" i="12"/>
  <c r="A1949" i="12"/>
  <c r="A1948" i="12"/>
  <c r="A1947" i="12"/>
  <c r="A1946" i="12"/>
  <c r="A1945" i="12"/>
  <c r="A1944" i="12"/>
  <c r="A1943" i="12"/>
  <c r="A1942" i="12"/>
  <c r="A1941" i="12"/>
  <c r="A1940" i="12"/>
  <c r="A1939" i="12"/>
  <c r="A1938" i="12"/>
  <c r="A1937" i="12"/>
  <c r="A1936" i="12"/>
  <c r="A1935" i="12"/>
  <c r="A1934" i="12"/>
  <c r="A1933" i="12"/>
  <c r="A1932" i="12"/>
  <c r="A1931" i="12"/>
  <c r="A1930" i="12"/>
  <c r="A1929" i="12"/>
  <c r="A1928" i="12"/>
  <c r="A1927" i="12"/>
  <c r="A1926" i="12"/>
  <c r="A1925" i="12"/>
  <c r="A1924" i="12"/>
  <c r="A1923" i="12"/>
  <c r="A1922" i="12"/>
  <c r="A1921" i="12"/>
  <c r="A1920" i="12"/>
  <c r="A1919" i="12"/>
  <c r="A1918" i="12"/>
  <c r="A1917" i="12"/>
  <c r="A1916" i="12"/>
  <c r="A1915" i="12"/>
  <c r="A1914" i="12"/>
  <c r="A1913" i="12"/>
  <c r="A1912" i="12"/>
  <c r="A1911" i="12"/>
  <c r="A1910" i="12"/>
  <c r="A1909" i="12"/>
  <c r="A1908" i="12"/>
  <c r="A1907" i="12"/>
  <c r="A1906" i="12"/>
  <c r="A1905" i="12"/>
  <c r="A1904" i="12"/>
  <c r="A1903" i="12"/>
  <c r="A1902" i="12"/>
  <c r="A1901" i="12"/>
  <c r="A1900" i="12"/>
  <c r="A1899" i="12"/>
  <c r="A1898" i="12"/>
  <c r="A1897" i="12"/>
  <c r="A1896" i="12"/>
  <c r="A1895" i="12"/>
  <c r="A1894" i="12"/>
  <c r="A1893" i="12"/>
  <c r="A1892" i="12"/>
  <c r="A1891" i="12"/>
  <c r="A1890" i="12"/>
  <c r="A1889" i="12"/>
  <c r="A1888" i="12"/>
  <c r="A1887" i="12"/>
  <c r="A1886" i="12"/>
  <c r="A1885" i="12"/>
  <c r="A1884" i="12"/>
  <c r="A1883" i="12"/>
  <c r="A1882" i="12"/>
  <c r="A1881" i="12"/>
  <c r="A1880" i="12"/>
  <c r="A1879" i="12"/>
  <c r="A1878" i="12"/>
  <c r="A1877" i="12"/>
  <c r="A1876" i="12"/>
  <c r="A1875" i="12"/>
  <c r="A1874" i="12"/>
  <c r="A1873" i="12"/>
  <c r="A1872" i="12"/>
  <c r="A1871" i="12"/>
  <c r="A1870" i="12"/>
  <c r="A1869" i="12"/>
  <c r="A1868" i="12"/>
  <c r="A1867" i="12"/>
  <c r="A1866" i="12"/>
  <c r="A1865" i="12"/>
  <c r="A1864" i="12"/>
  <c r="A1863" i="12"/>
  <c r="A1862" i="12"/>
  <c r="A1861" i="12"/>
  <c r="A1860" i="12"/>
  <c r="A1859" i="12"/>
  <c r="A1858" i="12"/>
  <c r="A1857" i="12"/>
  <c r="A1856" i="12"/>
  <c r="A1855" i="12"/>
  <c r="A1854" i="12"/>
  <c r="A1853" i="12"/>
  <c r="A1852" i="12"/>
  <c r="A1851" i="12"/>
  <c r="A1850" i="12"/>
  <c r="A1849" i="12"/>
  <c r="A1848" i="12"/>
  <c r="A1847" i="12"/>
  <c r="A1846" i="12"/>
  <c r="A1845" i="12"/>
  <c r="A1844" i="12"/>
  <c r="A1843" i="12"/>
  <c r="A1842" i="12"/>
  <c r="A1841" i="12"/>
  <c r="A1840" i="12"/>
  <c r="A1839" i="12"/>
  <c r="A1838" i="12"/>
  <c r="A1837" i="12"/>
  <c r="A1836" i="12"/>
  <c r="A1835" i="12"/>
  <c r="A1834" i="12"/>
  <c r="A1833" i="12"/>
  <c r="A1832" i="12"/>
  <c r="A1831" i="12"/>
  <c r="A1830" i="12"/>
  <c r="A1829" i="12"/>
  <c r="A1828" i="12"/>
  <c r="A1827" i="12"/>
  <c r="A1826" i="12"/>
  <c r="A1825" i="12"/>
  <c r="A1824" i="12"/>
  <c r="A1823" i="12"/>
  <c r="A1822" i="12"/>
  <c r="A1821" i="12"/>
  <c r="A1820" i="12"/>
  <c r="A1819" i="12"/>
  <c r="A1818" i="12"/>
  <c r="A1817" i="12"/>
  <c r="A1816" i="12"/>
  <c r="A1815" i="12"/>
  <c r="A1814" i="12"/>
  <c r="A1813" i="12"/>
  <c r="A1812" i="12"/>
  <c r="A1811" i="12"/>
  <c r="A1810" i="12"/>
  <c r="A1809" i="12"/>
  <c r="A1808" i="12"/>
  <c r="A1807" i="12"/>
  <c r="A1806" i="12"/>
  <c r="A1805" i="12"/>
  <c r="A1804" i="12"/>
  <c r="A1803" i="12"/>
  <c r="A1802" i="12"/>
  <c r="A1801" i="12"/>
  <c r="A1800" i="12"/>
  <c r="A1799" i="12"/>
  <c r="A1798" i="12"/>
  <c r="A1797" i="12"/>
  <c r="A1796" i="12"/>
  <c r="A1795" i="12"/>
  <c r="A1794" i="12"/>
  <c r="A1793" i="12"/>
  <c r="A1792" i="12"/>
  <c r="A1791" i="12"/>
  <c r="A1790" i="12"/>
  <c r="A1789" i="12"/>
  <c r="A1788" i="12"/>
  <c r="A1787" i="12"/>
  <c r="A1786" i="12"/>
  <c r="A1785" i="12"/>
  <c r="A1784" i="12"/>
  <c r="A1783" i="12"/>
  <c r="A1782" i="12"/>
  <c r="A1781" i="12"/>
  <c r="A1780" i="12"/>
  <c r="A1779" i="12"/>
  <c r="A1778" i="12"/>
  <c r="A1777" i="12"/>
  <c r="A1776" i="12"/>
  <c r="A1775" i="12"/>
  <c r="A1774" i="12"/>
  <c r="A1773" i="12"/>
  <c r="A1772" i="12"/>
  <c r="A1771" i="12"/>
  <c r="A1770" i="12"/>
  <c r="A1769" i="12"/>
  <c r="A1768" i="12"/>
  <c r="A1767" i="12"/>
  <c r="A1766" i="12"/>
  <c r="A1765" i="12"/>
  <c r="A1764" i="12"/>
  <c r="A1763" i="12"/>
  <c r="A1762" i="12"/>
  <c r="A1761" i="12"/>
  <c r="A1760" i="12"/>
  <c r="A1759" i="12"/>
  <c r="A1758" i="12"/>
  <c r="A1757" i="12"/>
  <c r="A1756" i="12"/>
  <c r="A1755" i="12"/>
  <c r="A1754" i="12"/>
  <c r="A1753" i="12"/>
  <c r="A1752" i="12"/>
  <c r="A1751" i="12"/>
  <c r="A1750" i="12"/>
  <c r="A1749" i="12"/>
  <c r="A1748" i="12"/>
  <c r="A1747" i="12"/>
  <c r="A1746" i="12"/>
  <c r="A1745" i="12"/>
  <c r="A1744" i="12"/>
  <c r="A1743" i="12"/>
  <c r="A1742" i="12"/>
  <c r="A1741" i="12"/>
  <c r="A1740" i="12"/>
  <c r="A1739" i="12"/>
  <c r="A1738" i="12"/>
  <c r="A1737" i="12"/>
  <c r="A1736" i="12"/>
  <c r="A1735" i="12"/>
  <c r="A1734" i="12"/>
  <c r="A1733" i="12"/>
  <c r="A1732" i="12"/>
  <c r="A1731" i="12"/>
  <c r="A1730" i="12"/>
  <c r="A1729" i="12"/>
  <c r="A1728" i="12"/>
  <c r="A1727" i="12"/>
  <c r="A1726" i="12"/>
  <c r="A1725" i="12"/>
  <c r="A1724" i="12"/>
  <c r="A1723" i="12"/>
  <c r="A1722" i="12"/>
  <c r="A1721" i="12"/>
  <c r="A1720" i="12"/>
  <c r="A1719" i="12"/>
  <c r="A1718" i="12"/>
  <c r="A1717" i="12"/>
  <c r="A1716" i="12"/>
  <c r="A1715" i="12"/>
  <c r="A1714" i="12"/>
  <c r="A1713" i="12"/>
  <c r="A1712" i="12"/>
  <c r="A1711" i="12"/>
  <c r="A1710" i="12"/>
  <c r="A1709" i="12"/>
  <c r="A1708" i="12"/>
  <c r="A1707" i="12"/>
  <c r="A1706" i="12"/>
  <c r="A1705" i="12"/>
  <c r="A1704" i="12"/>
  <c r="A1703" i="12"/>
  <c r="A1702" i="12"/>
  <c r="A1701" i="12"/>
  <c r="A1700" i="12"/>
  <c r="A1699" i="12"/>
  <c r="A1698" i="12"/>
  <c r="A1697" i="12"/>
  <c r="A1696" i="12"/>
  <c r="A1695" i="12"/>
  <c r="A1694" i="12"/>
  <c r="A1693" i="12"/>
  <c r="A1692" i="12"/>
  <c r="A1691" i="12"/>
  <c r="A1690" i="12"/>
  <c r="A1689" i="12"/>
  <c r="A1688" i="12"/>
  <c r="A1687" i="12"/>
  <c r="A1686" i="12"/>
  <c r="A1685" i="12"/>
  <c r="A1684" i="12"/>
  <c r="A1683" i="12"/>
  <c r="A1682" i="12"/>
  <c r="A1681" i="12"/>
  <c r="A1680" i="12"/>
  <c r="A1679" i="12"/>
  <c r="A1678" i="12"/>
  <c r="A1677" i="12"/>
  <c r="A1676" i="12"/>
  <c r="A1675" i="12"/>
  <c r="A1674" i="12"/>
  <c r="A1673" i="12"/>
  <c r="A1672" i="12"/>
  <c r="A1671" i="12"/>
  <c r="A1670" i="12"/>
  <c r="A1669" i="12"/>
  <c r="A1668" i="12"/>
  <c r="A1667" i="12"/>
  <c r="A1666" i="12"/>
  <c r="A1665" i="12"/>
  <c r="A1664" i="12"/>
  <c r="A1663" i="12"/>
  <c r="A1662" i="12"/>
  <c r="A1661" i="12"/>
  <c r="A1660" i="12"/>
  <c r="A1659" i="12"/>
  <c r="A1658" i="12"/>
  <c r="A1657" i="12"/>
  <c r="A1656" i="12"/>
  <c r="A1655" i="12"/>
  <c r="A1654" i="12"/>
  <c r="A1653" i="12"/>
  <c r="A1652" i="12"/>
  <c r="A1651" i="12"/>
  <c r="A1650" i="12"/>
  <c r="A1649" i="12"/>
  <c r="A1648" i="12"/>
  <c r="A1647" i="12"/>
  <c r="A1646" i="12"/>
  <c r="A1645" i="12"/>
  <c r="A1644" i="12"/>
  <c r="A1643" i="12"/>
  <c r="A1642" i="12"/>
  <c r="A1641" i="12"/>
  <c r="A1640" i="12"/>
  <c r="A1639" i="12"/>
  <c r="A1638" i="12"/>
  <c r="A1637" i="12"/>
  <c r="A1636" i="12"/>
  <c r="A1635" i="12"/>
  <c r="A1634" i="12"/>
  <c r="A1633" i="12"/>
  <c r="A1632" i="12"/>
  <c r="A1631" i="12"/>
  <c r="A1630" i="12"/>
  <c r="A1629" i="12"/>
  <c r="A1628" i="12"/>
  <c r="A1627" i="12"/>
  <c r="A1626" i="12"/>
  <c r="A1625" i="12"/>
  <c r="A1624" i="12"/>
  <c r="A1623" i="12"/>
  <c r="A1622" i="12"/>
  <c r="A1621" i="12"/>
  <c r="A1620" i="12"/>
  <c r="A1619" i="12"/>
  <c r="A1618" i="12"/>
  <c r="A1617" i="12"/>
  <c r="A1616" i="12"/>
  <c r="A1615" i="12"/>
  <c r="A1614" i="12"/>
  <c r="A1613" i="12"/>
  <c r="A1612" i="12"/>
  <c r="A1611" i="12"/>
  <c r="A1610" i="12"/>
  <c r="A1609" i="12"/>
  <c r="A1608" i="12"/>
  <c r="A1607" i="12"/>
  <c r="A1606" i="12"/>
  <c r="A1605" i="12"/>
  <c r="A1604" i="12"/>
  <c r="A1603" i="12"/>
  <c r="A1602" i="12"/>
  <c r="A1601" i="12"/>
  <c r="A1600" i="12"/>
  <c r="A1599" i="12"/>
  <c r="A1598" i="12"/>
  <c r="A1597" i="12"/>
  <c r="A1596" i="12"/>
  <c r="A1595" i="12"/>
  <c r="A1594" i="12"/>
  <c r="A1593" i="12"/>
  <c r="A1592" i="12"/>
  <c r="A1591" i="12"/>
  <c r="A1590" i="12"/>
  <c r="A1589" i="12"/>
  <c r="A1588" i="12"/>
  <c r="A1587" i="12"/>
  <c r="A1586" i="12"/>
  <c r="A1585" i="12"/>
  <c r="A1584" i="12"/>
  <c r="A1583" i="12"/>
  <c r="A1582" i="12"/>
  <c r="A1581" i="12"/>
  <c r="A1580" i="12"/>
  <c r="A1579" i="12"/>
  <c r="A1578" i="12"/>
  <c r="A1577" i="12"/>
  <c r="A1576" i="12"/>
  <c r="A1575" i="12"/>
  <c r="A1574" i="12"/>
  <c r="A1573" i="12"/>
  <c r="A1572" i="12"/>
  <c r="A1571" i="12"/>
  <c r="A1570" i="12"/>
  <c r="A1569" i="12"/>
  <c r="A1568" i="12"/>
  <c r="A1567" i="12"/>
  <c r="A1566" i="12"/>
  <c r="A1565" i="12"/>
  <c r="A1564" i="12"/>
  <c r="A1563" i="12"/>
  <c r="A1562" i="12"/>
  <c r="A1561" i="12"/>
  <c r="A1560" i="12"/>
  <c r="A1559" i="12"/>
  <c r="A1558" i="12"/>
  <c r="A1557" i="12"/>
  <c r="A1556" i="12"/>
  <c r="A1555" i="12"/>
  <c r="A1554" i="12"/>
  <c r="A1553" i="12"/>
  <c r="A1552" i="12"/>
  <c r="A1551" i="12"/>
  <c r="A1550" i="12"/>
  <c r="A1549" i="12"/>
  <c r="A1548" i="12"/>
  <c r="A1547" i="12"/>
  <c r="A1546" i="12"/>
  <c r="A1545" i="12"/>
  <c r="A1544" i="12"/>
  <c r="A1543" i="12"/>
  <c r="A1542" i="12"/>
  <c r="A1541" i="12"/>
  <c r="A1540" i="12"/>
  <c r="A1539" i="12"/>
  <c r="A1538" i="12"/>
  <c r="A1537" i="12"/>
  <c r="A1536" i="12"/>
  <c r="A1535" i="12"/>
  <c r="A1534" i="12"/>
  <c r="A1533" i="12"/>
  <c r="A1532" i="12"/>
  <c r="A1531" i="12"/>
  <c r="A1530" i="12"/>
  <c r="A1529" i="12"/>
  <c r="A1528" i="12"/>
  <c r="A1527" i="12"/>
  <c r="A1526" i="12"/>
  <c r="A1525" i="12"/>
  <c r="A1524" i="12"/>
  <c r="A1523" i="12"/>
  <c r="A1522" i="12"/>
  <c r="A1521" i="12"/>
  <c r="A1520" i="12"/>
  <c r="A1519" i="12"/>
  <c r="A1518" i="12"/>
  <c r="A1517" i="12"/>
  <c r="A1516" i="12"/>
  <c r="A1515" i="12"/>
  <c r="A1514" i="12"/>
  <c r="A1513" i="12"/>
  <c r="A1512" i="12"/>
  <c r="A1511" i="12"/>
  <c r="A1510" i="12"/>
  <c r="A1509" i="12"/>
  <c r="A1508" i="12"/>
  <c r="A1507" i="12"/>
  <c r="A1506" i="12"/>
  <c r="A1505" i="12"/>
  <c r="A1504" i="12"/>
  <c r="A1503" i="12"/>
  <c r="A1502" i="12"/>
  <c r="A1501" i="12"/>
  <c r="A1500" i="12"/>
  <c r="A1499" i="12"/>
  <c r="A1498" i="12"/>
  <c r="A1497" i="12"/>
  <c r="A1496" i="12"/>
  <c r="A1495" i="12"/>
  <c r="A1494" i="12"/>
  <c r="A1493" i="12"/>
  <c r="A1492" i="12"/>
  <c r="A1491" i="12"/>
  <c r="A1490" i="12"/>
  <c r="A1489" i="12"/>
  <c r="A1488" i="12"/>
  <c r="A1487" i="12"/>
  <c r="A1486" i="12"/>
  <c r="A1485" i="12"/>
  <c r="A1484" i="12"/>
  <c r="A1483" i="12"/>
  <c r="A1482" i="12"/>
  <c r="A1481" i="12"/>
  <c r="A1480" i="12"/>
  <c r="A1479" i="12"/>
  <c r="A1478" i="12"/>
  <c r="A1477" i="12"/>
  <c r="A1476" i="12"/>
  <c r="A1475" i="12"/>
  <c r="A1474" i="12"/>
  <c r="A1473" i="12"/>
  <c r="A1472" i="12"/>
  <c r="A1471" i="12"/>
  <c r="A1470" i="12"/>
  <c r="A1469" i="12"/>
  <c r="A1468" i="12"/>
  <c r="A1467" i="12"/>
  <c r="A1466" i="12"/>
  <c r="A1465" i="12"/>
  <c r="A1464" i="12"/>
  <c r="A1463" i="12"/>
  <c r="A1462" i="12"/>
  <c r="A1461" i="12"/>
  <c r="A1460" i="12"/>
  <c r="A1459" i="12"/>
  <c r="A1458" i="12"/>
  <c r="A1457" i="12"/>
  <c r="A1456" i="12"/>
  <c r="A1455" i="12"/>
  <c r="A1454" i="12"/>
  <c r="A1453" i="12"/>
  <c r="A1452" i="12"/>
  <c r="A1451" i="12"/>
  <c r="A1450" i="12"/>
  <c r="A1449" i="12"/>
  <c r="A1448" i="12"/>
  <c r="A1447" i="12"/>
  <c r="A1446" i="12"/>
  <c r="A1445" i="12"/>
  <c r="A1444" i="12"/>
  <c r="A1443" i="12"/>
  <c r="A1442" i="12"/>
  <c r="A1441" i="12"/>
  <c r="A1440" i="12"/>
  <c r="A1439" i="12"/>
  <c r="A1438" i="12"/>
  <c r="A1437" i="12"/>
  <c r="A1436" i="12"/>
  <c r="A1435" i="12"/>
  <c r="A1434" i="12"/>
  <c r="A1433" i="12"/>
  <c r="A1432" i="12"/>
  <c r="A1431" i="12"/>
  <c r="A1430" i="12"/>
  <c r="A1429" i="12"/>
  <c r="A1428" i="12"/>
  <c r="A1427" i="12"/>
  <c r="A1426" i="12"/>
  <c r="A1425" i="12"/>
  <c r="A1424" i="12"/>
  <c r="A1423" i="12"/>
  <c r="A1422" i="12"/>
  <c r="A1421" i="12"/>
  <c r="A1420" i="12"/>
  <c r="A1419" i="12"/>
  <c r="A1418" i="12"/>
  <c r="A1417" i="12"/>
  <c r="A1416" i="12"/>
  <c r="A1415" i="12"/>
  <c r="A1414" i="12"/>
  <c r="A1413" i="12"/>
  <c r="A1412" i="12"/>
  <c r="A1411" i="12"/>
  <c r="A1410" i="12"/>
  <c r="A1409" i="12"/>
  <c r="A1408" i="12"/>
  <c r="A1407" i="12"/>
  <c r="A1406" i="12"/>
  <c r="A1405" i="12"/>
  <c r="A1404" i="12"/>
  <c r="A1403" i="12"/>
  <c r="A1402" i="12"/>
  <c r="A1401" i="12"/>
  <c r="A1400" i="12"/>
  <c r="A1399" i="12"/>
  <c r="A1398" i="12"/>
  <c r="A1397" i="12"/>
  <c r="A1396" i="12"/>
  <c r="A1395" i="12"/>
  <c r="A1394" i="12"/>
  <c r="A1393" i="12"/>
  <c r="A1392" i="12"/>
  <c r="A1391" i="12"/>
  <c r="A1390" i="12"/>
  <c r="A1389" i="12"/>
  <c r="A1388" i="12"/>
  <c r="A1387" i="12"/>
  <c r="A1386" i="12"/>
  <c r="A1385" i="12"/>
  <c r="A1384" i="12"/>
  <c r="A1383" i="12"/>
  <c r="A1382" i="12"/>
  <c r="A1381" i="12"/>
  <c r="A1380" i="12"/>
  <c r="A1379" i="12"/>
  <c r="A1378" i="12"/>
  <c r="A1377" i="12"/>
  <c r="A1376" i="12"/>
  <c r="A1375" i="12"/>
  <c r="A1374" i="12"/>
  <c r="A1373" i="12"/>
  <c r="A1372" i="12"/>
  <c r="A1371" i="12"/>
  <c r="A1370" i="12"/>
  <c r="A1369" i="12"/>
  <c r="A1368" i="12"/>
  <c r="A1367" i="12"/>
  <c r="A1366" i="12"/>
  <c r="A1365" i="12"/>
  <c r="A1364" i="12"/>
  <c r="A1363" i="12"/>
  <c r="A1362" i="12"/>
  <c r="A1361" i="12"/>
  <c r="A1360" i="12"/>
  <c r="A1359" i="12"/>
  <c r="A1358" i="12"/>
  <c r="A1357" i="12"/>
  <c r="A1356" i="12"/>
  <c r="A1355" i="12"/>
  <c r="A1354" i="12"/>
  <c r="A1353" i="12"/>
  <c r="A1352" i="12"/>
  <c r="A1351" i="12"/>
  <c r="A1350" i="12"/>
  <c r="A1349" i="12"/>
  <c r="A1348" i="12"/>
  <c r="A1347" i="12"/>
  <c r="A1346" i="12"/>
  <c r="A1345" i="12"/>
  <c r="A1344" i="12"/>
  <c r="A1343" i="12"/>
  <c r="A1342" i="12"/>
  <c r="A1341" i="12"/>
  <c r="A1340" i="12"/>
  <c r="A1339" i="12"/>
  <c r="A1338" i="12"/>
  <c r="A1337" i="12"/>
  <c r="A1336" i="12"/>
  <c r="A1335" i="12"/>
  <c r="A1334" i="12"/>
  <c r="A1333" i="12"/>
  <c r="A1332" i="12"/>
  <c r="A1331" i="12"/>
  <c r="A1330" i="12"/>
  <c r="A1329" i="12"/>
  <c r="A1328" i="12"/>
  <c r="A1327" i="12"/>
  <c r="A1326" i="12"/>
  <c r="A1325" i="12"/>
  <c r="A1324" i="12"/>
  <c r="A1323" i="12"/>
  <c r="A1322" i="12"/>
  <c r="A1321" i="12"/>
  <c r="A1320" i="12"/>
  <c r="A1319" i="12"/>
  <c r="A1318" i="12"/>
  <c r="A1317" i="12"/>
  <c r="A1316" i="12"/>
  <c r="A1315" i="12"/>
  <c r="A1314" i="12"/>
  <c r="A1313" i="12"/>
  <c r="A1312" i="12"/>
  <c r="A1311" i="12"/>
  <c r="A1310" i="12"/>
  <c r="A1309" i="12"/>
  <c r="A1308" i="12"/>
  <c r="A1307" i="12"/>
  <c r="A1306" i="12"/>
  <c r="A1305" i="12"/>
  <c r="A1304" i="12"/>
  <c r="A1303" i="12"/>
  <c r="A1302" i="12"/>
  <c r="A1301" i="12"/>
  <c r="A1300" i="12"/>
  <c r="A1299" i="12"/>
  <c r="A1298" i="12"/>
  <c r="A1297" i="12"/>
  <c r="A1296" i="12"/>
  <c r="A1295" i="12"/>
  <c r="A1294" i="12"/>
  <c r="A1293" i="12"/>
  <c r="A1292" i="12"/>
  <c r="A1291" i="12"/>
  <c r="A1290" i="12"/>
  <c r="A1289" i="12"/>
  <c r="A1288" i="12"/>
  <c r="A1287" i="12"/>
  <c r="A1286" i="12"/>
  <c r="A1285" i="12"/>
  <c r="A1284" i="12"/>
  <c r="A1283" i="12"/>
  <c r="A1282" i="12"/>
  <c r="A1281" i="12"/>
  <c r="A1280" i="12"/>
  <c r="A1279" i="12"/>
  <c r="A1278" i="12"/>
  <c r="A1277" i="12"/>
  <c r="A1276" i="12"/>
  <c r="A1275" i="12"/>
  <c r="A1274" i="12"/>
  <c r="A1273" i="12"/>
  <c r="A1272" i="12"/>
  <c r="A1271" i="12"/>
  <c r="A1270" i="12"/>
  <c r="A1269" i="12"/>
  <c r="A1268" i="12"/>
  <c r="A1267" i="12"/>
  <c r="A1266" i="12"/>
  <c r="A1265" i="12"/>
  <c r="A1264" i="12"/>
  <c r="A1263" i="12"/>
  <c r="A1262" i="12"/>
  <c r="A1261" i="12"/>
  <c r="A1260" i="12"/>
  <c r="A1259" i="12"/>
  <c r="A1258" i="12"/>
  <c r="A1257" i="12"/>
  <c r="A1256" i="12"/>
  <c r="A1255" i="12"/>
  <c r="A1254" i="12"/>
  <c r="A1253" i="12"/>
  <c r="A1252" i="12"/>
  <c r="A1251" i="12"/>
  <c r="A1250" i="12"/>
  <c r="A1249" i="12"/>
  <c r="A1248" i="12"/>
  <c r="A1247" i="12"/>
  <c r="A1246" i="12"/>
  <c r="A1245" i="12"/>
  <c r="A1244" i="12"/>
  <c r="A1243" i="12"/>
  <c r="A1242" i="12"/>
  <c r="A1241" i="12"/>
  <c r="A1240" i="12"/>
  <c r="A1239" i="12"/>
  <c r="A1238" i="12"/>
  <c r="A1237" i="12"/>
  <c r="A1236" i="12"/>
  <c r="A1235" i="12"/>
  <c r="A1234" i="12"/>
  <c r="A1233" i="12"/>
  <c r="A1232" i="12"/>
  <c r="A1231" i="12"/>
  <c r="A1230" i="12"/>
  <c r="A1229" i="12"/>
  <c r="A1228" i="12"/>
  <c r="A1227" i="12"/>
  <c r="A1226" i="12"/>
  <c r="A1225" i="12"/>
  <c r="A1224" i="12"/>
  <c r="A1223" i="12"/>
  <c r="A1222" i="12"/>
  <c r="A1221" i="12"/>
  <c r="A1220" i="12"/>
  <c r="A1219" i="12"/>
  <c r="A1218" i="12"/>
  <c r="A1217" i="12"/>
  <c r="A1216" i="12"/>
  <c r="A1215" i="12"/>
  <c r="A1214" i="12"/>
  <c r="A1213" i="12"/>
  <c r="A1212" i="12"/>
  <c r="A1211" i="12"/>
  <c r="A1210" i="12"/>
  <c r="A1209" i="12"/>
  <c r="A1208" i="12"/>
  <c r="A1207" i="12"/>
  <c r="A1206" i="12"/>
  <c r="A1205" i="12"/>
  <c r="A1204" i="12"/>
  <c r="A1203" i="12"/>
  <c r="A1202" i="12"/>
  <c r="A1201" i="12"/>
  <c r="A1200" i="12"/>
  <c r="A1199" i="12"/>
  <c r="A1198" i="12"/>
  <c r="A1197" i="12"/>
  <c r="A1196" i="12"/>
  <c r="A1195" i="12"/>
  <c r="A1194" i="12"/>
  <c r="A1193" i="12"/>
  <c r="A1192" i="12"/>
  <c r="A1191" i="12"/>
  <c r="A1190" i="12"/>
  <c r="A1189" i="12"/>
  <c r="A1188" i="12"/>
  <c r="A1187" i="12"/>
  <c r="A1186" i="12"/>
  <c r="A1185" i="12"/>
  <c r="A1184" i="12"/>
  <c r="A1183" i="12"/>
  <c r="A1182" i="12"/>
  <c r="A1181" i="12"/>
  <c r="A1180" i="12"/>
  <c r="A1179" i="12"/>
  <c r="A1178" i="12"/>
  <c r="A1177" i="12"/>
  <c r="A1176" i="12"/>
  <c r="A1175" i="12"/>
  <c r="A1174" i="12"/>
  <c r="A1173" i="12"/>
  <c r="A1172" i="12"/>
  <c r="A1171" i="12"/>
  <c r="A1170" i="12"/>
  <c r="A1169" i="12"/>
  <c r="A1168" i="12"/>
  <c r="A1167" i="12"/>
  <c r="A1166" i="12"/>
  <c r="A1165" i="12"/>
  <c r="A1164" i="12"/>
  <c r="A1163" i="12"/>
  <c r="A1162" i="12"/>
  <c r="A1161" i="12"/>
  <c r="A1160" i="12"/>
  <c r="A1159" i="12"/>
  <c r="A1158" i="12"/>
  <c r="A1157" i="12"/>
  <c r="A1156" i="12"/>
  <c r="A1155" i="12"/>
  <c r="A1154" i="12"/>
  <c r="A1153" i="12"/>
  <c r="A1152" i="12"/>
  <c r="A1151" i="12"/>
  <c r="A1150" i="12"/>
  <c r="A1149" i="12"/>
  <c r="A1148" i="12"/>
  <c r="A1147" i="12"/>
  <c r="A1146" i="12"/>
  <c r="A1145" i="12"/>
  <c r="A1144" i="12"/>
  <c r="A1143" i="12"/>
  <c r="A1142" i="12"/>
  <c r="A1141" i="12"/>
  <c r="A1140" i="12"/>
  <c r="A1139" i="12"/>
  <c r="A1138" i="12"/>
  <c r="A1137" i="12"/>
  <c r="A1136" i="12"/>
  <c r="A1135" i="12"/>
  <c r="A1134" i="12"/>
  <c r="A1133" i="12"/>
  <c r="A1132" i="12"/>
  <c r="A1131" i="12"/>
  <c r="A1130" i="12"/>
  <c r="A1129" i="12"/>
  <c r="A1128" i="12"/>
  <c r="A1127" i="12"/>
  <c r="A1126" i="12"/>
  <c r="A1125" i="12"/>
  <c r="A1124" i="12"/>
  <c r="A1123" i="12"/>
  <c r="A1122" i="12"/>
  <c r="A1121" i="12"/>
  <c r="A1120" i="12"/>
  <c r="A1119" i="12"/>
  <c r="A1118" i="12"/>
  <c r="A1117" i="12"/>
  <c r="A1116" i="12"/>
  <c r="A1115" i="12"/>
  <c r="A1114" i="12"/>
  <c r="A1113" i="12"/>
  <c r="A1112" i="12"/>
  <c r="A1111" i="12"/>
  <c r="A1110" i="12"/>
  <c r="A1109" i="12"/>
  <c r="A1108" i="12"/>
  <c r="A1107" i="12"/>
  <c r="A1106" i="12"/>
  <c r="A1105" i="12"/>
  <c r="A1104" i="12"/>
  <c r="A1103" i="12"/>
  <c r="A1102" i="12"/>
  <c r="A1101" i="12"/>
  <c r="A1100" i="12"/>
  <c r="A1099" i="12"/>
  <c r="A1098" i="12"/>
  <c r="A1097" i="12"/>
  <c r="A1096" i="12"/>
  <c r="A1095" i="12"/>
  <c r="A1094" i="12"/>
  <c r="A1093" i="12"/>
  <c r="A1092" i="12"/>
  <c r="A1091" i="12"/>
  <c r="A1090" i="12"/>
  <c r="A1089" i="12"/>
  <c r="A1088" i="12"/>
  <c r="A1087" i="12"/>
  <c r="A1086" i="12"/>
  <c r="A1085" i="12"/>
  <c r="A1084" i="12"/>
  <c r="A1083" i="12"/>
  <c r="A1082" i="12"/>
  <c r="A1081" i="12"/>
  <c r="A1080" i="12"/>
  <c r="A1079" i="12"/>
  <c r="A1078" i="12"/>
  <c r="A1077" i="12"/>
  <c r="A1076" i="12"/>
  <c r="A1075" i="12"/>
  <c r="A1074" i="12"/>
  <c r="A1073" i="12"/>
  <c r="A1072" i="12"/>
  <c r="A1071" i="12"/>
  <c r="A1070" i="12"/>
  <c r="A1069" i="12"/>
  <c r="A1068" i="12"/>
  <c r="A1067" i="12"/>
  <c r="A1066" i="12"/>
  <c r="A1065" i="12"/>
  <c r="A1064" i="12"/>
  <c r="A1063" i="12"/>
  <c r="A1062" i="12"/>
  <c r="A1061" i="12"/>
  <c r="A1060" i="12"/>
  <c r="A1059" i="12"/>
  <c r="A1058" i="12"/>
  <c r="A1057" i="12"/>
  <c r="A1056" i="12"/>
  <c r="A1055" i="12"/>
  <c r="A1054" i="12"/>
  <c r="A1053" i="12"/>
  <c r="A1052" i="12"/>
  <c r="A1051" i="12"/>
  <c r="A1050" i="12"/>
  <c r="A1049" i="12"/>
  <c r="A1048" i="12"/>
  <c r="A1047" i="12"/>
  <c r="A1046" i="12"/>
  <c r="A1045" i="12"/>
  <c r="A1044" i="12"/>
  <c r="A1043" i="12"/>
  <c r="A1042" i="12"/>
  <c r="A1041" i="12"/>
  <c r="A1040" i="12"/>
  <c r="A1039" i="12"/>
  <c r="A1038" i="12"/>
  <c r="A1037" i="12"/>
  <c r="A1036" i="12"/>
  <c r="A1035" i="12"/>
  <c r="A1034" i="12"/>
  <c r="A1033" i="12"/>
  <c r="A1032" i="12"/>
  <c r="A1031" i="12"/>
  <c r="A1030" i="12"/>
  <c r="A1029" i="12"/>
  <c r="A1028" i="12"/>
  <c r="A1027" i="12"/>
  <c r="A1026" i="12"/>
  <c r="A1025" i="12"/>
  <c r="A1024" i="12"/>
  <c r="A1023" i="12"/>
  <c r="A1022" i="12"/>
  <c r="A1021" i="12"/>
  <c r="A1020" i="12"/>
  <c r="A1019" i="12"/>
  <c r="A1018" i="12"/>
  <c r="A1017" i="12"/>
  <c r="A1016" i="12"/>
  <c r="A1015" i="12"/>
  <c r="A1014" i="12"/>
  <c r="A1013" i="12"/>
  <c r="A1012" i="12"/>
  <c r="A1011" i="12"/>
  <c r="A1010" i="12"/>
  <c r="A1009" i="12"/>
  <c r="A1008" i="12"/>
  <c r="A1007" i="12"/>
  <c r="A1006" i="12"/>
  <c r="A1005" i="12"/>
  <c r="A1004" i="12"/>
  <c r="A1003" i="12"/>
  <c r="A1002" i="12"/>
  <c r="A1001" i="12"/>
  <c r="A1000" i="12"/>
  <c r="A999" i="12"/>
  <c r="A998" i="12"/>
  <c r="A997" i="12"/>
  <c r="A996" i="12"/>
  <c r="A995" i="12"/>
  <c r="A994" i="12"/>
  <c r="A993" i="12"/>
  <c r="A992" i="12"/>
  <c r="A991" i="12"/>
  <c r="A990" i="12"/>
  <c r="A989" i="12"/>
  <c r="A988" i="12"/>
  <c r="A987" i="12"/>
  <c r="A986" i="12"/>
  <c r="A985" i="12"/>
  <c r="A984" i="12"/>
  <c r="A983" i="12"/>
  <c r="A982" i="12"/>
  <c r="A981" i="12"/>
  <c r="A980" i="12"/>
  <c r="A979" i="12"/>
  <c r="A978" i="12"/>
  <c r="A977" i="12"/>
  <c r="A976" i="12"/>
  <c r="A975" i="12"/>
  <c r="A974" i="12"/>
  <c r="A973" i="12"/>
  <c r="A972" i="12"/>
  <c r="A971" i="12"/>
  <c r="A970" i="12"/>
  <c r="A969" i="12"/>
  <c r="A968" i="12"/>
  <c r="A967" i="12"/>
  <c r="A966" i="12"/>
  <c r="A965" i="12"/>
  <c r="A964" i="12"/>
  <c r="A963" i="12"/>
  <c r="A962" i="12"/>
  <c r="A961" i="12"/>
  <c r="A960" i="12"/>
  <c r="A959" i="12"/>
  <c r="A958" i="12"/>
  <c r="A957" i="12"/>
  <c r="A956" i="12"/>
  <c r="A955" i="12"/>
  <c r="A954" i="12"/>
  <c r="A953" i="12"/>
  <c r="A952" i="12"/>
  <c r="A951" i="12"/>
  <c r="A950" i="12"/>
  <c r="A949" i="12"/>
  <c r="A948" i="12"/>
  <c r="A947" i="12"/>
  <c r="A946" i="12"/>
  <c r="A945" i="12"/>
  <c r="A944" i="12"/>
  <c r="A943" i="12"/>
  <c r="A942" i="12"/>
  <c r="A941" i="12"/>
  <c r="A940" i="12"/>
  <c r="A939" i="12"/>
  <c r="A938" i="12"/>
  <c r="A937" i="12"/>
  <c r="A936" i="12"/>
  <c r="A935" i="12"/>
  <c r="A934" i="12"/>
  <c r="A933" i="12"/>
  <c r="A932" i="12"/>
  <c r="A931" i="12"/>
  <c r="A930" i="12"/>
  <c r="A929" i="12"/>
  <c r="A928" i="12"/>
  <c r="A927" i="12"/>
  <c r="A926" i="12"/>
  <c r="A925" i="12"/>
  <c r="A924" i="12"/>
  <c r="A923" i="12"/>
  <c r="A922" i="12"/>
  <c r="A921" i="12"/>
  <c r="A920" i="12"/>
  <c r="A919" i="12"/>
  <c r="A918" i="12"/>
  <c r="A917" i="12"/>
  <c r="A916" i="12"/>
  <c r="A915" i="12"/>
  <c r="A914" i="12"/>
  <c r="A913" i="12"/>
  <c r="A912" i="12"/>
  <c r="A911" i="12"/>
  <c r="A910" i="12"/>
  <c r="A909" i="12"/>
  <c r="A908" i="12"/>
  <c r="A907" i="12"/>
  <c r="A906" i="12"/>
  <c r="A905" i="12"/>
  <c r="A904" i="12"/>
  <c r="A903" i="12"/>
  <c r="A902" i="12"/>
  <c r="A901" i="12"/>
  <c r="A900" i="12"/>
  <c r="A899" i="12"/>
  <c r="A898" i="12"/>
  <c r="A897" i="12"/>
  <c r="A896" i="12"/>
  <c r="A895" i="12"/>
  <c r="A894" i="12"/>
  <c r="A893" i="12"/>
  <c r="A892" i="12"/>
  <c r="A891" i="12"/>
  <c r="A890" i="12"/>
  <c r="A889" i="12"/>
  <c r="A888" i="12"/>
  <c r="A887" i="12"/>
  <c r="A886" i="12"/>
  <c r="A885" i="12"/>
  <c r="A884" i="12"/>
  <c r="A883" i="12"/>
  <c r="A882" i="12"/>
  <c r="A881" i="12"/>
  <c r="A880" i="12"/>
  <c r="A879" i="12"/>
  <c r="A878" i="12"/>
  <c r="A877" i="12"/>
  <c r="A876" i="12"/>
  <c r="A875" i="12"/>
  <c r="A874" i="12"/>
  <c r="A873" i="12"/>
  <c r="A872" i="12"/>
  <c r="A871" i="12"/>
  <c r="A870" i="12"/>
  <c r="A869" i="12"/>
  <c r="A868" i="12"/>
  <c r="A867" i="12"/>
  <c r="A866" i="12"/>
  <c r="A865" i="12"/>
  <c r="A864" i="12"/>
  <c r="A863" i="12"/>
  <c r="A862" i="12"/>
  <c r="A861" i="12"/>
  <c r="A860" i="12"/>
  <c r="A859" i="12"/>
  <c r="A858" i="12"/>
  <c r="A857" i="12"/>
  <c r="A856" i="12"/>
  <c r="A855" i="12"/>
  <c r="A854" i="12"/>
  <c r="A853" i="12"/>
  <c r="A852" i="12"/>
  <c r="A851" i="12"/>
  <c r="A850" i="12"/>
  <c r="A849" i="12"/>
  <c r="A848" i="12"/>
  <c r="A847" i="12"/>
  <c r="A846" i="12"/>
  <c r="A845" i="12"/>
  <c r="A844" i="12"/>
  <c r="A843" i="12"/>
  <c r="A842" i="12"/>
  <c r="A841" i="12"/>
  <c r="A840" i="12"/>
  <c r="A839" i="12"/>
  <c r="A838" i="12"/>
  <c r="A837" i="12"/>
  <c r="A836" i="12"/>
  <c r="A835" i="12"/>
  <c r="A834" i="12"/>
  <c r="A833" i="12"/>
  <c r="A832" i="12"/>
  <c r="A831" i="12"/>
  <c r="A830" i="12"/>
  <c r="A829" i="12"/>
  <c r="A828" i="12"/>
  <c r="A827" i="12"/>
  <c r="A826" i="12"/>
  <c r="A825" i="12"/>
  <c r="A824" i="12"/>
  <c r="A823" i="12"/>
  <c r="A822" i="12"/>
  <c r="A821" i="12"/>
  <c r="A820" i="12"/>
  <c r="A819" i="12"/>
  <c r="A818" i="12"/>
  <c r="A817" i="12"/>
  <c r="A816" i="12"/>
  <c r="A815" i="12"/>
  <c r="A814" i="12"/>
  <c r="A813" i="12"/>
  <c r="A812" i="12"/>
  <c r="A811" i="12"/>
  <c r="A810" i="12"/>
  <c r="A809" i="12"/>
  <c r="A808" i="12"/>
  <c r="A807" i="12"/>
  <c r="A806" i="12"/>
  <c r="A805" i="12"/>
  <c r="A804" i="12"/>
  <c r="A803" i="12"/>
  <c r="A802" i="12"/>
  <c r="A801" i="12"/>
  <c r="A800" i="12"/>
  <c r="A799" i="12"/>
  <c r="A798" i="12"/>
  <c r="A797" i="12"/>
  <c r="A796" i="12"/>
  <c r="A795" i="12"/>
  <c r="A794" i="12"/>
  <c r="A793" i="12"/>
  <c r="A792" i="12"/>
  <c r="A791" i="12"/>
  <c r="A790" i="12"/>
  <c r="A789" i="12"/>
  <c r="A788" i="12"/>
  <c r="A787" i="12"/>
  <c r="A786" i="12"/>
  <c r="A785" i="12"/>
  <c r="A784" i="12"/>
  <c r="A783" i="12"/>
  <c r="A782" i="12"/>
  <c r="A781" i="12"/>
  <c r="A780" i="12"/>
  <c r="A779" i="12"/>
  <c r="A778" i="12"/>
  <c r="A777" i="12"/>
  <c r="A776" i="12"/>
  <c r="A775" i="12"/>
  <c r="A774" i="12"/>
  <c r="A773" i="12"/>
  <c r="A772" i="12"/>
  <c r="A771" i="12"/>
  <c r="A770" i="12"/>
  <c r="A769" i="12"/>
  <c r="A768" i="12"/>
  <c r="A767" i="12"/>
  <c r="A766" i="12"/>
  <c r="A765" i="12"/>
  <c r="A764" i="12"/>
  <c r="A763" i="12"/>
  <c r="A762" i="12"/>
  <c r="A761" i="12"/>
  <c r="A760" i="12"/>
  <c r="A759" i="12"/>
  <c r="A758" i="12"/>
  <c r="A757" i="12"/>
  <c r="A756" i="12"/>
  <c r="A755" i="12"/>
  <c r="A754" i="12"/>
  <c r="A753" i="12"/>
  <c r="A752" i="12"/>
  <c r="A751" i="12"/>
  <c r="A750" i="12"/>
  <c r="A749" i="12"/>
  <c r="A748" i="12"/>
  <c r="A747" i="12"/>
  <c r="A746" i="12"/>
  <c r="A745" i="12"/>
  <c r="A744" i="12"/>
  <c r="A743" i="12"/>
  <c r="A742" i="12"/>
  <c r="A741" i="12"/>
  <c r="A740" i="12"/>
  <c r="A739" i="12"/>
  <c r="A738" i="12"/>
  <c r="A737" i="12"/>
  <c r="A736" i="12"/>
  <c r="A735" i="12"/>
  <c r="A734" i="12"/>
  <c r="A733" i="12"/>
  <c r="A732" i="12"/>
  <c r="A731" i="12"/>
  <c r="A730" i="12"/>
  <c r="A729" i="12"/>
  <c r="A728" i="12"/>
  <c r="A727" i="12"/>
  <c r="A726" i="12"/>
  <c r="A725" i="12"/>
  <c r="A724" i="12"/>
  <c r="A723" i="12"/>
  <c r="A722" i="12"/>
  <c r="A721" i="12"/>
  <c r="A720" i="12"/>
  <c r="A719" i="12"/>
  <c r="A718" i="12"/>
  <c r="A717" i="12"/>
  <c r="A716" i="12"/>
  <c r="A715" i="12"/>
  <c r="A714" i="12"/>
  <c r="A713" i="12"/>
  <c r="A712" i="12"/>
  <c r="A711" i="12"/>
  <c r="A710" i="12"/>
  <c r="A709" i="12"/>
  <c r="A708" i="12"/>
  <c r="A707" i="12"/>
  <c r="A706" i="12"/>
  <c r="A705" i="12"/>
  <c r="A704" i="12"/>
  <c r="A703" i="12"/>
  <c r="A702" i="12"/>
  <c r="A701" i="12"/>
  <c r="A700" i="12"/>
  <c r="A699" i="12"/>
  <c r="A698" i="12"/>
  <c r="A697" i="12"/>
  <c r="A696" i="12"/>
  <c r="A695" i="12"/>
  <c r="A694" i="12"/>
  <c r="A693" i="12"/>
  <c r="A692" i="12"/>
  <c r="A691" i="12"/>
  <c r="A690" i="12"/>
  <c r="A689" i="12"/>
  <c r="A688" i="12"/>
  <c r="A687" i="12"/>
  <c r="A686" i="12"/>
  <c r="A685" i="12"/>
  <c r="A684" i="12"/>
  <c r="A683" i="12"/>
  <c r="A682" i="12"/>
  <c r="A681" i="12"/>
  <c r="A680" i="12"/>
  <c r="A679" i="12"/>
  <c r="A678" i="12"/>
  <c r="A677" i="12"/>
  <c r="A676" i="12"/>
  <c r="A675" i="12"/>
  <c r="A674" i="12"/>
  <c r="A673" i="12"/>
  <c r="A672" i="12"/>
  <c r="A671" i="12"/>
  <c r="A670" i="12"/>
  <c r="A669" i="12"/>
  <c r="A668" i="12"/>
  <c r="A667" i="12"/>
  <c r="A666" i="12"/>
  <c r="A665" i="12"/>
  <c r="A664" i="12"/>
  <c r="A663" i="12"/>
  <c r="A662" i="12"/>
  <c r="A661" i="12"/>
  <c r="A660" i="12"/>
  <c r="A659" i="12"/>
  <c r="A658" i="12"/>
  <c r="A657" i="12"/>
  <c r="A656" i="12"/>
  <c r="A655" i="12"/>
  <c r="A654" i="12"/>
  <c r="A653" i="12"/>
  <c r="A652" i="12"/>
  <c r="A651" i="12"/>
  <c r="A650" i="12"/>
  <c r="A649" i="12"/>
  <c r="A648" i="12"/>
  <c r="A647" i="12"/>
  <c r="A646" i="12"/>
  <c r="A645" i="12"/>
  <c r="A644" i="12"/>
  <c r="A643" i="12"/>
  <c r="A642" i="12"/>
  <c r="A641" i="12"/>
  <c r="A640" i="12"/>
  <c r="A639" i="12"/>
  <c r="A638" i="12"/>
  <c r="A637" i="12"/>
  <c r="A636" i="12"/>
  <c r="A635" i="12"/>
  <c r="A634" i="12"/>
  <c r="A633" i="12"/>
  <c r="A632" i="12"/>
  <c r="A631" i="12"/>
  <c r="A630" i="12"/>
  <c r="A629" i="12"/>
  <c r="A628" i="12"/>
  <c r="A627" i="12"/>
  <c r="A626" i="12"/>
  <c r="A625" i="12"/>
  <c r="A624" i="12"/>
  <c r="A623" i="12"/>
  <c r="A622" i="12"/>
  <c r="A621" i="12"/>
  <c r="A620" i="12"/>
  <c r="A619" i="12"/>
  <c r="A618" i="12"/>
  <c r="A617" i="12"/>
  <c r="A616" i="12"/>
  <c r="A615" i="12"/>
  <c r="A614" i="12"/>
  <c r="A613" i="12"/>
  <c r="A612" i="12"/>
  <c r="A611" i="12"/>
  <c r="A610" i="12"/>
  <c r="A609" i="12"/>
  <c r="A608" i="12"/>
  <c r="A607" i="12"/>
  <c r="A606" i="12"/>
  <c r="A605" i="12"/>
  <c r="A604" i="12"/>
  <c r="A603" i="12"/>
  <c r="A602" i="12"/>
  <c r="A601" i="12"/>
  <c r="A600" i="12"/>
  <c r="A599" i="12"/>
  <c r="A598" i="12"/>
  <c r="A597" i="12"/>
  <c r="A596" i="12"/>
  <c r="A595" i="12"/>
  <c r="A594" i="12"/>
  <c r="A593" i="12"/>
  <c r="A592" i="12"/>
  <c r="A591" i="12"/>
  <c r="A590" i="12"/>
  <c r="A589" i="12"/>
  <c r="A588" i="12"/>
  <c r="A587" i="12"/>
  <c r="A586" i="12"/>
  <c r="A585" i="12"/>
  <c r="A584" i="12"/>
  <c r="A583" i="12"/>
  <c r="A582" i="12"/>
  <c r="A581" i="12"/>
  <c r="A580" i="12"/>
  <c r="A579" i="12"/>
  <c r="A578" i="12"/>
  <c r="A577" i="12"/>
  <c r="A576" i="12"/>
  <c r="A575" i="12"/>
  <c r="A574" i="12"/>
  <c r="A573" i="12"/>
  <c r="A572" i="12"/>
  <c r="A571" i="12"/>
  <c r="A570" i="12"/>
  <c r="A569" i="12"/>
  <c r="A568" i="12"/>
  <c r="A567" i="12"/>
  <c r="A566" i="12"/>
  <c r="A565" i="12"/>
  <c r="A564" i="12"/>
  <c r="A563" i="12"/>
  <c r="A562" i="12"/>
  <c r="A561" i="12"/>
  <c r="A560" i="12"/>
  <c r="A559" i="12"/>
  <c r="A558" i="12"/>
  <c r="A557" i="12"/>
  <c r="A556" i="12"/>
  <c r="A555" i="12"/>
  <c r="A554" i="12"/>
  <c r="A553" i="12"/>
  <c r="A552" i="12"/>
  <c r="A551" i="12"/>
  <c r="A550" i="12"/>
  <c r="A549" i="12"/>
  <c r="A548" i="12"/>
  <c r="A547" i="12"/>
  <c r="A546" i="12"/>
  <c r="A545" i="12"/>
  <c r="A544" i="12"/>
  <c r="A543" i="12"/>
  <c r="A542" i="12"/>
  <c r="A541" i="12"/>
  <c r="A540" i="12"/>
  <c r="A539" i="12"/>
  <c r="A538" i="12"/>
  <c r="A537" i="12"/>
  <c r="A536" i="12"/>
  <c r="A535" i="12"/>
  <c r="A534" i="12"/>
  <c r="A533" i="12"/>
  <c r="A532" i="12"/>
  <c r="A531" i="12"/>
  <c r="A530" i="12"/>
  <c r="A529" i="12"/>
  <c r="A528" i="12"/>
  <c r="A527" i="12"/>
  <c r="A526" i="12"/>
  <c r="A525" i="12"/>
  <c r="A524" i="12"/>
  <c r="A523" i="12"/>
  <c r="A522" i="12"/>
  <c r="A521" i="12"/>
  <c r="A520" i="12"/>
  <c r="A519" i="12"/>
  <c r="A518" i="12"/>
  <c r="A517" i="12"/>
  <c r="A516" i="12"/>
  <c r="A515" i="12"/>
  <c r="A514" i="12"/>
  <c r="A513" i="12"/>
  <c r="A512" i="12"/>
  <c r="A511" i="12"/>
  <c r="A510" i="12"/>
  <c r="A509" i="12"/>
  <c r="A508" i="12"/>
  <c r="A507" i="12"/>
  <c r="A506" i="12"/>
  <c r="A505" i="12"/>
  <c r="A504" i="12"/>
  <c r="A503" i="12"/>
  <c r="A502" i="12"/>
  <c r="A501" i="12"/>
  <c r="A500" i="12"/>
  <c r="A499" i="12"/>
  <c r="A498" i="12"/>
  <c r="A497" i="12"/>
  <c r="A496" i="12"/>
  <c r="A495" i="12"/>
  <c r="A494" i="12"/>
  <c r="A493" i="12"/>
  <c r="A492" i="12"/>
  <c r="A491" i="12"/>
  <c r="A490" i="12"/>
  <c r="A489" i="12"/>
  <c r="A488" i="12"/>
  <c r="A487" i="12"/>
  <c r="A486" i="12"/>
  <c r="A485" i="12"/>
  <c r="A484" i="12"/>
  <c r="A483" i="12"/>
  <c r="A482" i="12"/>
  <c r="A481" i="12"/>
  <c r="A480" i="12"/>
  <c r="A479" i="12"/>
  <c r="A478" i="12"/>
  <c r="A477" i="12"/>
  <c r="A476" i="12"/>
  <c r="A475" i="12"/>
  <c r="A474" i="12"/>
  <c r="A473" i="12"/>
  <c r="A472" i="12"/>
  <c r="A471" i="12"/>
  <c r="A470" i="12"/>
  <c r="A469" i="12"/>
  <c r="A468" i="12"/>
  <c r="A467" i="12"/>
  <c r="A466" i="12"/>
  <c r="A465" i="12"/>
  <c r="A464" i="12"/>
  <c r="A463" i="12"/>
  <c r="A462" i="12"/>
  <c r="A461" i="12"/>
  <c r="A460" i="12"/>
  <c r="A459" i="12"/>
  <c r="A458" i="12"/>
  <c r="A457" i="12"/>
  <c r="A456" i="12"/>
  <c r="A455" i="12"/>
  <c r="A454" i="12"/>
  <c r="A453" i="12"/>
  <c r="A452" i="12"/>
  <c r="A451" i="12"/>
  <c r="A450" i="12"/>
  <c r="A449" i="12"/>
  <c r="A448" i="12"/>
  <c r="A447" i="12"/>
  <c r="A446" i="12"/>
  <c r="A445" i="12"/>
  <c r="A444" i="12"/>
  <c r="A443" i="12"/>
  <c r="A442" i="12"/>
  <c r="A441" i="12"/>
  <c r="A440" i="12"/>
  <c r="A439" i="12"/>
  <c r="A438" i="12"/>
  <c r="A437" i="12"/>
  <c r="A436" i="12"/>
  <c r="A435" i="12"/>
  <c r="A434" i="12"/>
  <c r="A433" i="12"/>
  <c r="A432" i="12"/>
  <c r="A431" i="12"/>
  <c r="A430" i="12"/>
  <c r="A429" i="12"/>
  <c r="A428" i="12"/>
  <c r="A427" i="12"/>
  <c r="A426" i="12"/>
  <c r="A425" i="12"/>
  <c r="A424" i="12"/>
  <c r="A423" i="12"/>
  <c r="A422" i="12"/>
  <c r="A421" i="12"/>
  <c r="A420" i="12"/>
  <c r="A419" i="12"/>
  <c r="A418" i="12"/>
  <c r="A417" i="12"/>
  <c r="A416" i="12"/>
  <c r="A415" i="12"/>
  <c r="A414" i="12"/>
  <c r="A413" i="12"/>
  <c r="A412" i="12"/>
  <c r="A411" i="12"/>
  <c r="A410" i="12"/>
  <c r="A409" i="12"/>
  <c r="A408" i="12"/>
  <c r="A407" i="12"/>
  <c r="A406" i="12"/>
  <c r="A405" i="12"/>
  <c r="A404" i="12"/>
  <c r="A403" i="12"/>
  <c r="A402" i="12"/>
  <c r="A401" i="12"/>
  <c r="A400" i="12"/>
  <c r="A399" i="12"/>
  <c r="A398" i="12"/>
  <c r="A397" i="12"/>
  <c r="A396" i="12"/>
  <c r="A395" i="12"/>
  <c r="A394" i="12"/>
  <c r="A393" i="12"/>
  <c r="A392" i="12"/>
  <c r="A391" i="12"/>
  <c r="A390" i="12"/>
  <c r="A389" i="12"/>
  <c r="A388" i="12"/>
  <c r="A387" i="12"/>
  <c r="A386" i="12"/>
  <c r="A385" i="12"/>
  <c r="A384" i="12"/>
  <c r="A383" i="12"/>
  <c r="A382" i="12"/>
  <c r="A381" i="12"/>
  <c r="A380" i="12"/>
  <c r="A379" i="12"/>
  <c r="A378" i="12"/>
  <c r="A377" i="12"/>
  <c r="A376" i="12"/>
  <c r="A375" i="12"/>
  <c r="A374" i="12"/>
  <c r="A373" i="12"/>
  <c r="A372" i="12"/>
  <c r="A371" i="12"/>
  <c r="A370" i="12"/>
  <c r="A369" i="12"/>
  <c r="A368" i="12"/>
  <c r="A367" i="12"/>
  <c r="A366" i="12"/>
  <c r="A365" i="12"/>
  <c r="A364" i="12"/>
  <c r="A363" i="12"/>
  <c r="A362" i="12"/>
  <c r="A361" i="12"/>
  <c r="A360" i="12"/>
  <c r="A359" i="12"/>
  <c r="A358" i="12"/>
  <c r="A357" i="12"/>
  <c r="A356" i="12"/>
  <c r="A355" i="12"/>
  <c r="A354" i="12"/>
  <c r="A353" i="12"/>
  <c r="A352" i="12"/>
  <c r="A351" i="12"/>
  <c r="A350" i="12"/>
  <c r="A349" i="12"/>
  <c r="A348" i="12"/>
  <c r="A347" i="12"/>
  <c r="A346" i="12"/>
  <c r="A345" i="12"/>
  <c r="A344" i="12"/>
  <c r="A343" i="12"/>
  <c r="A342" i="12"/>
  <c r="A341" i="12"/>
  <c r="A340" i="12"/>
  <c r="A339" i="12"/>
  <c r="A338" i="12"/>
  <c r="A337" i="12"/>
  <c r="A336" i="12"/>
  <c r="A335" i="12"/>
  <c r="A334" i="12"/>
  <c r="A333" i="12"/>
  <c r="A332" i="12"/>
  <c r="A331" i="12"/>
  <c r="A330" i="12"/>
  <c r="A329" i="12"/>
  <c r="A328" i="12"/>
  <c r="A327" i="12"/>
  <c r="A326" i="12"/>
  <c r="A325" i="12"/>
  <c r="A324" i="12"/>
  <c r="A323" i="12"/>
  <c r="A322" i="12"/>
  <c r="A321" i="12"/>
  <c r="A320" i="12"/>
  <c r="A319" i="12"/>
  <c r="A318" i="12"/>
  <c r="A317" i="12"/>
  <c r="A316" i="12"/>
  <c r="A315" i="12"/>
  <c r="A314" i="12"/>
  <c r="A313" i="12"/>
  <c r="A312" i="12"/>
  <c r="A311" i="12"/>
  <c r="A310" i="12"/>
  <c r="A309" i="12"/>
  <c r="A308" i="12"/>
  <c r="A307" i="12"/>
  <c r="A306" i="12"/>
  <c r="A305" i="12"/>
  <c r="A304" i="12"/>
  <c r="A303" i="12"/>
  <c r="A302" i="12"/>
  <c r="A301" i="12"/>
  <c r="A300" i="12"/>
  <c r="A299" i="12"/>
  <c r="A298" i="12"/>
  <c r="A297" i="12"/>
  <c r="A296" i="12"/>
  <c r="A295" i="12"/>
  <c r="A294" i="12"/>
  <c r="A293" i="12"/>
  <c r="A292" i="12"/>
  <c r="A291" i="12"/>
  <c r="A290" i="12"/>
  <c r="A289" i="12"/>
  <c r="A288" i="12"/>
  <c r="A287" i="12"/>
  <c r="A286" i="12"/>
  <c r="A285" i="12"/>
  <c r="A284" i="12"/>
  <c r="A283" i="12"/>
  <c r="A282" i="12"/>
  <c r="A281" i="12"/>
  <c r="A280" i="12"/>
  <c r="A279" i="12"/>
  <c r="A278" i="12"/>
  <c r="A277" i="12"/>
  <c r="A276" i="12"/>
  <c r="A275" i="12"/>
  <c r="A274" i="12"/>
  <c r="A273" i="12"/>
  <c r="A272" i="12"/>
  <c r="A271" i="12"/>
  <c r="A270" i="12"/>
  <c r="A269" i="12"/>
  <c r="A268" i="12"/>
  <c r="A267" i="12"/>
  <c r="A266" i="12"/>
  <c r="A265" i="12"/>
  <c r="A264" i="12"/>
  <c r="A263" i="12"/>
  <c r="A262" i="12"/>
  <c r="A261" i="12"/>
  <c r="A260" i="12"/>
  <c r="A259" i="12"/>
  <c r="A258" i="12"/>
  <c r="A257" i="12"/>
  <c r="A256" i="12"/>
  <c r="A255" i="12"/>
  <c r="A254" i="12"/>
  <c r="A253" i="12"/>
  <c r="A252" i="12"/>
  <c r="A251" i="12"/>
  <c r="A250" i="12"/>
  <c r="A249" i="12"/>
  <c r="A248" i="12"/>
  <c r="A247" i="12"/>
  <c r="A246" i="12"/>
  <c r="A245" i="12"/>
  <c r="A244" i="12"/>
  <c r="A243" i="12"/>
  <c r="A242" i="12"/>
  <c r="A241" i="12"/>
  <c r="A240" i="12"/>
  <c r="A239" i="12"/>
  <c r="A238" i="12"/>
  <c r="A237" i="12"/>
  <c r="A236" i="12"/>
  <c r="A235" i="12"/>
  <c r="A234" i="12"/>
  <c r="A233" i="12"/>
  <c r="A232" i="12"/>
  <c r="A231" i="12"/>
  <c r="A230" i="12"/>
  <c r="A229" i="12"/>
  <c r="A228" i="12"/>
  <c r="A227" i="12"/>
  <c r="A226" i="12"/>
  <c r="A225" i="12"/>
  <c r="A224" i="12"/>
  <c r="A223" i="12"/>
  <c r="A222" i="12"/>
  <c r="A221" i="12"/>
  <c r="A220" i="12"/>
  <c r="A219" i="12"/>
  <c r="A218" i="12"/>
  <c r="A217" i="12"/>
  <c r="A216" i="12"/>
  <c r="A215" i="12"/>
  <c r="A214" i="12"/>
  <c r="A213" i="12"/>
  <c r="A212" i="12"/>
  <c r="A211" i="12"/>
  <c r="A210" i="12"/>
  <c r="A209" i="12"/>
  <c r="A208" i="12"/>
  <c r="A207" i="12"/>
  <c r="A206" i="12"/>
  <c r="A205" i="12"/>
  <c r="A204" i="12"/>
  <c r="A203" i="12"/>
  <c r="A202" i="12"/>
  <c r="A201" i="12"/>
  <c r="A200" i="12"/>
  <c r="A199" i="12"/>
  <c r="A198" i="12"/>
  <c r="A197" i="12"/>
  <c r="A196" i="12"/>
  <c r="A195" i="12"/>
  <c r="A194" i="12"/>
  <c r="A193" i="12"/>
  <c r="A192" i="12"/>
  <c r="A191" i="12"/>
  <c r="A190" i="12"/>
  <c r="A189" i="12"/>
  <c r="A188" i="12"/>
  <c r="A187" i="12"/>
  <c r="A186" i="12"/>
  <c r="A185" i="12"/>
  <c r="A184" i="12"/>
  <c r="A183" i="12"/>
  <c r="A182" i="12"/>
  <c r="A181" i="12"/>
  <c r="A180" i="12"/>
  <c r="A179" i="12"/>
  <c r="A178" i="12"/>
  <c r="A177" i="12"/>
  <c r="A176" i="12"/>
  <c r="A175" i="12"/>
  <c r="A174" i="12"/>
  <c r="A173" i="12"/>
  <c r="A172" i="12"/>
  <c r="A171" i="12"/>
  <c r="A170" i="12"/>
  <c r="A169" i="12"/>
  <c r="A168" i="12"/>
  <c r="A167" i="12"/>
  <c r="A166" i="12"/>
  <c r="A165" i="12"/>
  <c r="A164" i="12"/>
  <c r="A163" i="12"/>
  <c r="A162" i="12"/>
  <c r="A161" i="12"/>
  <c r="A160" i="12"/>
  <c r="A159" i="12"/>
  <c r="A158" i="12"/>
  <c r="A157" i="12"/>
  <c r="A156" i="12"/>
  <c r="A155" i="12"/>
  <c r="A154" i="12"/>
  <c r="A153" i="12"/>
  <c r="A152" i="12"/>
  <c r="A151" i="12"/>
  <c r="A150" i="12"/>
  <c r="A149" i="12"/>
  <c r="A148"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A105" i="12"/>
  <c r="A104" i="12"/>
  <c r="A103" i="12"/>
  <c r="A102" i="12"/>
  <c r="A101" i="12"/>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5" i="12"/>
  <c r="A4" i="12"/>
  <c r="A3" i="12"/>
  <c r="A2" i="12"/>
  <c r="E3" i="13"/>
  <c r="D4" i="13" s="1"/>
  <c r="K3497" i="1" l="1"/>
  <c r="K3498" i="1" s="1"/>
  <c r="K3499" i="1" s="1"/>
  <c r="K3500" i="1" s="1"/>
  <c r="K3501" i="1" s="1"/>
  <c r="K3502" i="1" s="1"/>
  <c r="K3503" i="1" s="1"/>
  <c r="K3504" i="1" s="1"/>
  <c r="K3505" i="1" s="1"/>
  <c r="K3506" i="1" s="1"/>
  <c r="K3507" i="1" s="1"/>
  <c r="K3508" i="1" s="1"/>
  <c r="K3509" i="1" s="1"/>
  <c r="K3510" i="1" s="1"/>
  <c r="K3511" i="1" s="1"/>
  <c r="K3512" i="1" s="1"/>
  <c r="K3513" i="1" s="1"/>
  <c r="K3514" i="1" s="1"/>
  <c r="K3515" i="1" s="1"/>
  <c r="K3516" i="1" s="1"/>
  <c r="K3517" i="1" s="1"/>
  <c r="K3518" i="1" s="1"/>
  <c r="K3519" i="1" s="1"/>
  <c r="K3520" i="1" s="1"/>
  <c r="K3521" i="1" s="1"/>
  <c r="K3522" i="1" s="1"/>
  <c r="K3523" i="1" s="1"/>
  <c r="K3524" i="1" s="1"/>
  <c r="K3525" i="1" s="1"/>
  <c r="K3526" i="1" s="1"/>
  <c r="K3527" i="1" s="1"/>
  <c r="K3528" i="1" s="1"/>
  <c r="K3529" i="1" s="1"/>
  <c r="K3530" i="1" s="1"/>
  <c r="K3531" i="1" s="1"/>
  <c r="K3532" i="1" s="1"/>
  <c r="K3533" i="1" s="1"/>
  <c r="K3534" i="1" s="1"/>
  <c r="K3535" i="1" s="1"/>
  <c r="K3536" i="1" s="1"/>
  <c r="K3537" i="1" s="1"/>
  <c r="K3538" i="1" s="1"/>
  <c r="K3539" i="1" s="1"/>
  <c r="K3540" i="1" s="1"/>
  <c r="K3541" i="1" s="1"/>
  <c r="K3542" i="1" s="1"/>
  <c r="K3543" i="1" s="1"/>
  <c r="K3544" i="1" s="1"/>
  <c r="K3545" i="1" s="1"/>
  <c r="K3546" i="1" s="1"/>
  <c r="K3547" i="1" s="1"/>
  <c r="K3548" i="1" s="1"/>
  <c r="K3549" i="1" s="1"/>
  <c r="K3550" i="1" s="1"/>
  <c r="K3551" i="1" s="1"/>
  <c r="K3552" i="1" s="1"/>
  <c r="K3553" i="1" s="1"/>
  <c r="K3554" i="1" s="1"/>
  <c r="K3555" i="1" s="1"/>
  <c r="K3556" i="1" s="1"/>
  <c r="K3557" i="1" s="1"/>
  <c r="K3558" i="1" s="1"/>
  <c r="K3559" i="1" s="1"/>
  <c r="K3560" i="1" s="1"/>
  <c r="K3561" i="1" s="1"/>
  <c r="K3562" i="1" s="1"/>
  <c r="K3563" i="1" s="1"/>
  <c r="K3564" i="1" s="1"/>
  <c r="K3565" i="1" s="1"/>
  <c r="K3566" i="1" s="1"/>
  <c r="K3567" i="1" s="1"/>
  <c r="K3568" i="1" s="1"/>
  <c r="K3569" i="1" s="1"/>
  <c r="K3570" i="1" s="1"/>
  <c r="K3571" i="1" s="1"/>
  <c r="K3572" i="1" s="1"/>
  <c r="K3573" i="1" s="1"/>
  <c r="K3574" i="1" s="1"/>
  <c r="K3575" i="1" s="1"/>
  <c r="K3576" i="1" s="1"/>
  <c r="K3577" i="1" s="1"/>
  <c r="K3578" i="1" s="1"/>
  <c r="K3579" i="1" s="1"/>
  <c r="K3580" i="1" s="1"/>
  <c r="K3581" i="1" s="1"/>
  <c r="K3582" i="1" s="1"/>
  <c r="K3583" i="1" s="1"/>
  <c r="K3584" i="1" s="1"/>
  <c r="K3585" i="1" s="1"/>
  <c r="K3586" i="1" s="1"/>
  <c r="K3587" i="1" s="1"/>
  <c r="K3588" i="1" s="1"/>
  <c r="K3589" i="1" s="1"/>
  <c r="K3590" i="1" s="1"/>
  <c r="K3591" i="1" s="1"/>
  <c r="K3592" i="1" s="1"/>
  <c r="K3593" i="1" s="1"/>
  <c r="K3594" i="1" s="1"/>
  <c r="K3595" i="1" s="1"/>
  <c r="K3596" i="1" s="1"/>
  <c r="K3597" i="1" s="1"/>
  <c r="K3598" i="1" s="1"/>
  <c r="K3599" i="1" s="1"/>
  <c r="K3600" i="1" s="1"/>
  <c r="K3601" i="1" s="1"/>
  <c r="K3602" i="1" s="1"/>
  <c r="K3603" i="1" s="1"/>
  <c r="K3604" i="1" s="1"/>
  <c r="K3605" i="1" s="1"/>
  <c r="K3606" i="1" s="1"/>
  <c r="K3607" i="1" s="1"/>
  <c r="K3608" i="1" s="1"/>
  <c r="K3609" i="1" s="1"/>
  <c r="K3610" i="1" s="1"/>
  <c r="K3611" i="1" s="1"/>
  <c r="K3612" i="1" s="1"/>
  <c r="K3613" i="1" s="1"/>
  <c r="K3614" i="1" s="1"/>
  <c r="K3615" i="1" s="1"/>
  <c r="K3616" i="1" s="1"/>
  <c r="K3617" i="1" s="1"/>
  <c r="K3618" i="1" s="1"/>
  <c r="K3619" i="1" s="1"/>
  <c r="K3620" i="1" s="1"/>
  <c r="K3621" i="1" s="1"/>
  <c r="K3622" i="1" s="1"/>
  <c r="K3623" i="1" s="1"/>
  <c r="K3624" i="1" s="1"/>
  <c r="K3625" i="1" s="1"/>
  <c r="K3626" i="1" s="1"/>
  <c r="K3627" i="1" s="1"/>
  <c r="K3628" i="1" s="1"/>
  <c r="K3629" i="1" s="1"/>
  <c r="K3630" i="1" s="1"/>
  <c r="K3631" i="1" s="1"/>
  <c r="K3632" i="1" s="1"/>
  <c r="K3633" i="1" s="1"/>
  <c r="K3634" i="1" s="1"/>
  <c r="K3635" i="1" s="1"/>
  <c r="K3636" i="1" s="1"/>
  <c r="K3637" i="1" s="1"/>
  <c r="K3638" i="1" s="1"/>
  <c r="K3639" i="1" s="1"/>
  <c r="K3640" i="1" s="1"/>
  <c r="K3641" i="1" s="1"/>
  <c r="K3642" i="1" s="1"/>
  <c r="K3643" i="1" s="1"/>
  <c r="K3644" i="1" s="1"/>
  <c r="K3645" i="1" s="1"/>
  <c r="K3646" i="1" s="1"/>
  <c r="K3647" i="1" s="1"/>
  <c r="K3648" i="1" s="1"/>
  <c r="K3649" i="1" s="1"/>
  <c r="K3650" i="1" s="1"/>
  <c r="K3651" i="1" s="1"/>
  <c r="K3652" i="1" s="1"/>
  <c r="K3653" i="1" s="1"/>
  <c r="K3654" i="1" s="1"/>
  <c r="K3655" i="1" s="1"/>
  <c r="K3656" i="1" s="1"/>
  <c r="K3657" i="1" s="1"/>
  <c r="K3658" i="1" s="1"/>
  <c r="K3659" i="1" s="1"/>
  <c r="K3660" i="1" s="1"/>
  <c r="K3661" i="1" s="1"/>
  <c r="K3662" i="1" s="1"/>
  <c r="K3663" i="1" s="1"/>
  <c r="K3664" i="1" s="1"/>
  <c r="K3665" i="1" s="1"/>
  <c r="K3666" i="1" s="1"/>
  <c r="K3667" i="1" s="1"/>
  <c r="K3668" i="1" s="1"/>
  <c r="K3669" i="1" s="1"/>
  <c r="K3670" i="1" s="1"/>
  <c r="K3671" i="1" s="1"/>
  <c r="K3672" i="1" s="1"/>
  <c r="K3673" i="1" s="1"/>
  <c r="K3674" i="1" s="1"/>
  <c r="K3675" i="1" s="1"/>
  <c r="K3676" i="1" s="1"/>
  <c r="K3677" i="1" s="1"/>
  <c r="K3678" i="1" s="1"/>
  <c r="K3679" i="1" s="1"/>
  <c r="K3680" i="1" s="1"/>
  <c r="K3681" i="1" s="1"/>
  <c r="K3682" i="1" s="1"/>
  <c r="K3683" i="1" s="1"/>
  <c r="K3684" i="1" s="1"/>
  <c r="K3685" i="1" s="1"/>
  <c r="K3686" i="1" s="1"/>
  <c r="K3687" i="1" s="1"/>
  <c r="K3688" i="1" s="1"/>
  <c r="K3689" i="1" s="1"/>
  <c r="K3690" i="1" s="1"/>
  <c r="K3691" i="1" s="1"/>
  <c r="K3692" i="1" s="1"/>
  <c r="K3693" i="1" s="1"/>
  <c r="K3694" i="1" s="1"/>
  <c r="K3695" i="1" s="1"/>
  <c r="K3696" i="1" s="1"/>
  <c r="K3697" i="1" s="1"/>
  <c r="K3698" i="1" s="1"/>
  <c r="K3699" i="1" s="1"/>
  <c r="K3700" i="1" s="1"/>
  <c r="K3701" i="1" s="1"/>
  <c r="K3702" i="1" s="1"/>
  <c r="K3703" i="1" s="1"/>
  <c r="K3704" i="1" s="1"/>
  <c r="K3705" i="1" s="1"/>
  <c r="K3706" i="1" s="1"/>
  <c r="K3707" i="1" s="1"/>
  <c r="K3708" i="1" s="1"/>
  <c r="K3709" i="1" s="1"/>
  <c r="K3710" i="1" s="1"/>
  <c r="K3711" i="1" s="1"/>
  <c r="K3712" i="1" s="1"/>
  <c r="K3713" i="1" s="1"/>
  <c r="K3714" i="1" s="1"/>
  <c r="K3715" i="1" s="1"/>
  <c r="K3716" i="1" s="1"/>
  <c r="K3717" i="1" s="1"/>
  <c r="K3718" i="1" s="1"/>
  <c r="K3719" i="1" s="1"/>
  <c r="K3720" i="1" s="1"/>
  <c r="K3721" i="1" s="1"/>
  <c r="K3722" i="1" s="1"/>
  <c r="K3723" i="1" s="1"/>
  <c r="K3724" i="1" s="1"/>
  <c r="K3725" i="1" s="1"/>
  <c r="K3726" i="1" s="1"/>
  <c r="K3727" i="1" s="1"/>
  <c r="K3728" i="1" s="1"/>
  <c r="K3729" i="1" s="1"/>
  <c r="K3730" i="1" s="1"/>
  <c r="K3731" i="1" s="1"/>
  <c r="K3732" i="1" s="1"/>
  <c r="K3733" i="1" s="1"/>
  <c r="K3734" i="1" s="1"/>
  <c r="K3735" i="1" s="1"/>
  <c r="K3736" i="1" s="1"/>
  <c r="K3737" i="1" s="1"/>
  <c r="K3738" i="1" s="1"/>
  <c r="K3739" i="1" s="1"/>
  <c r="K3740" i="1" s="1"/>
  <c r="K3741" i="1" s="1"/>
  <c r="K3742" i="1" s="1"/>
  <c r="K3743" i="1" s="1"/>
  <c r="K3744" i="1" s="1"/>
  <c r="K3745" i="1" s="1"/>
  <c r="K3746" i="1" s="1"/>
  <c r="K3747" i="1" s="1"/>
  <c r="K3748" i="1" s="1"/>
  <c r="K3749" i="1" s="1"/>
  <c r="K3750" i="1" s="1"/>
  <c r="K3751" i="1" s="1"/>
  <c r="K3752" i="1" s="1"/>
  <c r="K3753" i="1" s="1"/>
  <c r="K3754" i="1" s="1"/>
  <c r="K3755" i="1" s="1"/>
  <c r="K3756" i="1" s="1"/>
  <c r="K3757" i="1" s="1"/>
  <c r="K3758" i="1" s="1"/>
  <c r="K3759" i="1" s="1"/>
  <c r="K3760" i="1" s="1"/>
  <c r="K3761" i="1" s="1"/>
  <c r="K3762" i="1" s="1"/>
  <c r="K3763" i="1" s="1"/>
  <c r="K3764" i="1" s="1"/>
  <c r="K3765" i="1" s="1"/>
  <c r="K3766" i="1" s="1"/>
  <c r="K3767" i="1" s="1"/>
  <c r="K3768" i="1" s="1"/>
  <c r="K3769" i="1" s="1"/>
  <c r="K3770" i="1" s="1"/>
  <c r="K3771" i="1" s="1"/>
  <c r="K3772" i="1" s="1"/>
  <c r="K3773" i="1" s="1"/>
  <c r="K3774" i="1" s="1"/>
  <c r="K3775" i="1" s="1"/>
  <c r="K3776" i="1" s="1"/>
  <c r="K3777" i="1" s="1"/>
  <c r="K3778" i="1" s="1"/>
  <c r="K3779" i="1" s="1"/>
  <c r="K3780" i="1" s="1"/>
  <c r="K3781" i="1" s="1"/>
  <c r="K3782" i="1" s="1"/>
  <c r="K3783" i="1" s="1"/>
  <c r="K3784" i="1" s="1"/>
  <c r="K3785" i="1" s="1"/>
  <c r="K3786" i="1" s="1"/>
  <c r="K3787" i="1" s="1"/>
  <c r="K3788" i="1" s="1"/>
  <c r="K3789" i="1" s="1"/>
  <c r="K3790" i="1" s="1"/>
  <c r="K3791" i="1" s="1"/>
  <c r="K3792" i="1" s="1"/>
  <c r="K3793" i="1" s="1"/>
  <c r="K3794" i="1" s="1"/>
  <c r="K3795" i="1" s="1"/>
  <c r="K3796" i="1" s="1"/>
  <c r="K3797" i="1" s="1"/>
  <c r="K3798" i="1" s="1"/>
  <c r="K3799" i="1" s="1"/>
  <c r="K3800" i="1" s="1"/>
  <c r="K3801" i="1" s="1"/>
  <c r="K3802" i="1" s="1"/>
  <c r="K3803" i="1" s="1"/>
  <c r="K3804" i="1" s="1"/>
  <c r="K3805" i="1" s="1"/>
  <c r="K3806" i="1" s="1"/>
  <c r="K3807" i="1" s="1"/>
  <c r="K3808" i="1" s="1"/>
  <c r="K3809" i="1" s="1"/>
  <c r="K3810" i="1" s="1"/>
  <c r="K3811" i="1" s="1"/>
  <c r="K3812" i="1" s="1"/>
  <c r="K3813" i="1" s="1"/>
  <c r="K3814" i="1" s="1"/>
  <c r="K3815" i="1" s="1"/>
  <c r="K3816" i="1" s="1"/>
  <c r="K3817" i="1" s="1"/>
  <c r="K3818" i="1" s="1"/>
  <c r="K3819" i="1" s="1"/>
  <c r="K3820" i="1" s="1"/>
  <c r="K3821" i="1" s="1"/>
  <c r="K3822" i="1" s="1"/>
  <c r="K3823" i="1" s="1"/>
  <c r="K3824" i="1" s="1"/>
  <c r="K3825" i="1" s="1"/>
  <c r="K3826" i="1" s="1"/>
  <c r="K3827" i="1" s="1"/>
  <c r="K3828" i="1" s="1"/>
  <c r="K3829" i="1" s="1"/>
  <c r="K3830" i="1" s="1"/>
  <c r="K3831" i="1" s="1"/>
  <c r="K3832" i="1" s="1"/>
  <c r="K3833" i="1" s="1"/>
  <c r="K3834" i="1" s="1"/>
  <c r="K3835" i="1" s="1"/>
  <c r="K3836" i="1" s="1"/>
  <c r="K3837" i="1" s="1"/>
  <c r="K3838" i="1" s="1"/>
  <c r="K3839" i="1" s="1"/>
  <c r="K3840" i="1" s="1"/>
  <c r="K3841" i="1" s="1"/>
  <c r="K3842" i="1" s="1"/>
  <c r="K3843" i="1" s="1"/>
  <c r="K3844" i="1" s="1"/>
  <c r="K3845" i="1" s="1"/>
  <c r="K3846" i="1" s="1"/>
  <c r="K3847" i="1" s="1"/>
  <c r="K3848" i="1" s="1"/>
  <c r="K3849" i="1" s="1"/>
  <c r="K3850" i="1" s="1"/>
  <c r="K3851" i="1" s="1"/>
  <c r="K3852" i="1" s="1"/>
  <c r="K3853" i="1" s="1"/>
  <c r="K3854" i="1" s="1"/>
  <c r="K3855" i="1" s="1"/>
  <c r="K3856" i="1" s="1"/>
  <c r="K3857" i="1" s="1"/>
  <c r="K3858" i="1" s="1"/>
  <c r="K3859" i="1" s="1"/>
  <c r="K3860" i="1" s="1"/>
  <c r="K3861" i="1" s="1"/>
  <c r="K3862" i="1" s="1"/>
  <c r="K3863" i="1" s="1"/>
  <c r="K3864" i="1" s="1"/>
  <c r="K3865" i="1" s="1"/>
  <c r="K3866" i="1" s="1"/>
  <c r="K3867" i="1" s="1"/>
  <c r="K3868" i="1" s="1"/>
  <c r="K3869" i="1" s="1"/>
  <c r="K3870" i="1" s="1"/>
  <c r="K3871" i="1" s="1"/>
  <c r="K3872" i="1" s="1"/>
  <c r="K3873" i="1" s="1"/>
  <c r="K3874" i="1" s="1"/>
  <c r="K3875" i="1" s="1"/>
  <c r="K3876" i="1" s="1"/>
  <c r="K3877" i="1" s="1"/>
  <c r="K3878" i="1" s="1"/>
  <c r="K3879" i="1" s="1"/>
  <c r="K3880" i="1" s="1"/>
  <c r="K3881" i="1" s="1"/>
  <c r="K3882" i="1" s="1"/>
  <c r="K3883" i="1" s="1"/>
  <c r="K3884" i="1" s="1"/>
  <c r="K3885" i="1" s="1"/>
  <c r="K3886" i="1" s="1"/>
  <c r="K3887" i="1" s="1"/>
  <c r="K3888" i="1" s="1"/>
  <c r="K3889" i="1" s="1"/>
  <c r="K3890" i="1" s="1"/>
  <c r="K3891" i="1" s="1"/>
  <c r="K3892" i="1" s="1"/>
  <c r="K3893" i="1" s="1"/>
  <c r="K3894" i="1" s="1"/>
  <c r="K3895" i="1" s="1"/>
  <c r="K3896" i="1" s="1"/>
  <c r="K3897" i="1" s="1"/>
  <c r="K3898" i="1" s="1"/>
  <c r="K3899" i="1" s="1"/>
  <c r="K3900" i="1" s="1"/>
  <c r="K3901" i="1" s="1"/>
  <c r="K3902" i="1" s="1"/>
  <c r="K3903" i="1" s="1"/>
  <c r="K3904" i="1" s="1"/>
  <c r="K3905" i="1" s="1"/>
  <c r="K3906" i="1" s="1"/>
  <c r="K3907" i="1" s="1"/>
  <c r="K3908" i="1" s="1"/>
  <c r="K3909" i="1" s="1"/>
  <c r="K3910" i="1" s="1"/>
  <c r="K3911" i="1" s="1"/>
  <c r="K3912" i="1" s="1"/>
  <c r="K3913" i="1" s="1"/>
  <c r="K3914" i="1" s="1"/>
  <c r="K3915" i="1" s="1"/>
  <c r="K3916" i="1" s="1"/>
  <c r="K3917" i="1" s="1"/>
  <c r="K3918" i="1" s="1"/>
  <c r="K3919" i="1" s="1"/>
  <c r="K3920" i="1" s="1"/>
  <c r="K3921" i="1" s="1"/>
  <c r="K3922" i="1" s="1"/>
  <c r="K3923" i="1" s="1"/>
  <c r="K3924" i="1" s="1"/>
  <c r="K3925" i="1" s="1"/>
  <c r="K3926" i="1" s="1"/>
  <c r="K8" i="1"/>
  <c r="K9" i="1" s="1"/>
  <c r="K10" i="1" s="1"/>
  <c r="K11" i="1" s="1"/>
  <c r="K12" i="1" s="1"/>
  <c r="K13" i="1" s="1"/>
  <c r="K14" i="1" s="1"/>
  <c r="K15" i="1" s="1"/>
  <c r="K16" i="1" s="1"/>
  <c r="K17" i="1" s="1"/>
  <c r="K18" i="1" s="1"/>
  <c r="K19" i="1" s="1"/>
  <c r="K20" i="1" s="1"/>
  <c r="K21" i="1" s="1"/>
  <c r="K22" i="1" s="1"/>
  <c r="K23" i="1" s="1"/>
  <c r="K24" i="1" s="1"/>
  <c r="K25" i="1" s="1"/>
  <c r="K26" i="1" s="1"/>
  <c r="K27" i="1" s="1"/>
  <c r="K28" i="1" s="1"/>
  <c r="K29" i="1" s="1"/>
  <c r="K30" i="1" s="1"/>
  <c r="K31" i="1" s="1"/>
  <c r="K32" i="1" s="1"/>
  <c r="K33" i="1" s="1"/>
  <c r="K34" i="1" s="1"/>
  <c r="K35" i="1" s="1"/>
  <c r="K36" i="1" s="1"/>
  <c r="K37" i="1" s="1"/>
  <c r="K38" i="1" s="1"/>
  <c r="K39" i="1" s="1"/>
  <c r="K40" i="1" s="1"/>
  <c r="K41" i="1" s="1"/>
  <c r="K42" i="1" s="1"/>
  <c r="K43" i="1" s="1"/>
  <c r="K44" i="1" s="1"/>
  <c r="K45" i="1" s="1"/>
  <c r="K46" i="1" s="1"/>
  <c r="K47" i="1" s="1"/>
  <c r="K48" i="1" s="1"/>
  <c r="K49" i="1" s="1"/>
  <c r="K50" i="1" s="1"/>
  <c r="K51" i="1" s="1"/>
  <c r="K52" i="1" s="1"/>
  <c r="K53" i="1" s="1"/>
  <c r="K54" i="1" s="1"/>
  <c r="K55" i="1" s="1"/>
  <c r="K56" i="1" s="1"/>
  <c r="K57" i="1" s="1"/>
  <c r="K58" i="1" s="1"/>
  <c r="K59" i="1" s="1"/>
  <c r="K60" i="1" s="1"/>
  <c r="K61" i="1" s="1"/>
  <c r="K62" i="1" s="1"/>
  <c r="K63" i="1" s="1"/>
  <c r="K64" i="1" s="1"/>
  <c r="K65" i="1" s="1"/>
  <c r="K66" i="1" s="1"/>
  <c r="K67" i="1" s="1"/>
  <c r="K68" i="1" s="1"/>
  <c r="K69" i="1" s="1"/>
  <c r="K70" i="1" s="1"/>
  <c r="K71" i="1" s="1"/>
  <c r="K72" i="1" s="1"/>
  <c r="K73" i="1" s="1"/>
  <c r="K74" i="1" s="1"/>
  <c r="K75" i="1" s="1"/>
  <c r="K76" i="1" s="1"/>
  <c r="K77" i="1" s="1"/>
  <c r="K78" i="1" s="1"/>
  <c r="K79" i="1" s="1"/>
  <c r="K80" i="1" s="1"/>
  <c r="K81" i="1" s="1"/>
  <c r="K82" i="1" s="1"/>
  <c r="K83" i="1" s="1"/>
  <c r="K84" i="1" s="1"/>
  <c r="K85" i="1" s="1"/>
  <c r="K86" i="1" s="1"/>
  <c r="K87" i="1" s="1"/>
  <c r="K88" i="1" s="1"/>
  <c r="K89" i="1" s="1"/>
  <c r="K90" i="1" s="1"/>
  <c r="K91" i="1" s="1"/>
  <c r="K92" i="1" s="1"/>
  <c r="K93" i="1" s="1"/>
  <c r="K94" i="1" s="1"/>
  <c r="K95" i="1" s="1"/>
  <c r="K96" i="1" s="1"/>
  <c r="K97" i="1" s="1"/>
  <c r="K98" i="1" s="1"/>
  <c r="K99" i="1" s="1"/>
  <c r="K100" i="1" s="1"/>
  <c r="K101" i="1" s="1"/>
  <c r="K102" i="1" s="1"/>
  <c r="K103" i="1" s="1"/>
  <c r="K104" i="1" s="1"/>
  <c r="K105" i="1" s="1"/>
  <c r="K106" i="1" s="1"/>
  <c r="K107" i="1" s="1"/>
  <c r="K108" i="1" s="1"/>
  <c r="K109" i="1" s="1"/>
  <c r="K110" i="1" s="1"/>
  <c r="K111" i="1" s="1"/>
  <c r="K112" i="1" s="1"/>
  <c r="K113" i="1" s="1"/>
  <c r="K114" i="1" s="1"/>
  <c r="K115" i="1" s="1"/>
  <c r="K116" i="1" s="1"/>
  <c r="K117" i="1" s="1"/>
  <c r="K118" i="1" s="1"/>
  <c r="K119" i="1" s="1"/>
  <c r="K120" i="1" s="1"/>
  <c r="K121" i="1" s="1"/>
  <c r="K122" i="1" s="1"/>
  <c r="K123" i="1" s="1"/>
  <c r="K124" i="1" s="1"/>
  <c r="K125" i="1" s="1"/>
  <c r="K126" i="1" s="1"/>
  <c r="K127" i="1" s="1"/>
  <c r="K128" i="1" s="1"/>
  <c r="K129" i="1" s="1"/>
  <c r="K130" i="1" s="1"/>
  <c r="K131" i="1" s="1"/>
  <c r="K132" i="1" s="1"/>
  <c r="K133" i="1" s="1"/>
  <c r="K134" i="1" s="1"/>
  <c r="K135" i="1" s="1"/>
  <c r="K136" i="1" s="1"/>
  <c r="K137" i="1" s="1"/>
  <c r="K138" i="1" s="1"/>
  <c r="K139" i="1" s="1"/>
  <c r="K140" i="1" s="1"/>
  <c r="K141" i="1" s="1"/>
  <c r="K142" i="1" s="1"/>
  <c r="K143" i="1" s="1"/>
  <c r="K144" i="1" s="1"/>
  <c r="K145" i="1" s="1"/>
  <c r="K146" i="1" s="1"/>
  <c r="K147" i="1" s="1"/>
  <c r="K148" i="1" s="1"/>
  <c r="K149" i="1" s="1"/>
  <c r="K150" i="1" s="1"/>
  <c r="K151" i="1" s="1"/>
  <c r="K152" i="1" s="1"/>
  <c r="K153" i="1" s="1"/>
  <c r="K154" i="1" s="1"/>
  <c r="K155" i="1" s="1"/>
  <c r="K156" i="1" s="1"/>
  <c r="K157" i="1" s="1"/>
  <c r="K158" i="1" s="1"/>
  <c r="K159" i="1" s="1"/>
  <c r="K160" i="1" s="1"/>
  <c r="K161" i="1" s="1"/>
  <c r="K162" i="1" s="1"/>
  <c r="K163" i="1" s="1"/>
  <c r="K164" i="1" s="1"/>
  <c r="K165" i="1" s="1"/>
  <c r="K166" i="1" s="1"/>
  <c r="K167" i="1" s="1"/>
  <c r="K168" i="1" s="1"/>
  <c r="K169" i="1" s="1"/>
  <c r="K170" i="1" s="1"/>
  <c r="K171" i="1" s="1"/>
  <c r="K172" i="1" s="1"/>
  <c r="K173" i="1" s="1"/>
  <c r="K174" i="1" s="1"/>
  <c r="K175" i="1" s="1"/>
  <c r="K176" i="1" s="1"/>
  <c r="K177" i="1" s="1"/>
  <c r="K178" i="1" s="1"/>
  <c r="K179" i="1" s="1"/>
  <c r="K180" i="1" s="1"/>
  <c r="K181" i="1" s="1"/>
  <c r="K182" i="1" s="1"/>
  <c r="K183" i="1" s="1"/>
  <c r="K184" i="1" s="1"/>
  <c r="K185" i="1" s="1"/>
  <c r="K186" i="1" s="1"/>
  <c r="K187" i="1" s="1"/>
  <c r="K188" i="1" s="1"/>
  <c r="K189" i="1" s="1"/>
  <c r="K190" i="1" s="1"/>
  <c r="K191" i="1" s="1"/>
  <c r="K192" i="1" s="1"/>
  <c r="K193" i="1" s="1"/>
  <c r="K194" i="1" s="1"/>
  <c r="K195" i="1" s="1"/>
  <c r="K196" i="1" s="1"/>
  <c r="K197" i="1" s="1"/>
  <c r="K198" i="1" s="1"/>
  <c r="K199" i="1" s="1"/>
  <c r="K200" i="1" s="1"/>
  <c r="K201" i="1" s="1"/>
  <c r="K202" i="1" s="1"/>
  <c r="K203" i="1" s="1"/>
  <c r="K204" i="1" s="1"/>
  <c r="K205" i="1" s="1"/>
  <c r="K206" i="1" s="1"/>
  <c r="K207" i="1" s="1"/>
  <c r="K208" i="1" s="1"/>
  <c r="K209" i="1" s="1"/>
  <c r="K210" i="1" s="1"/>
  <c r="K211" i="1" s="1"/>
  <c r="K212" i="1" s="1"/>
  <c r="K213" i="1" s="1"/>
  <c r="K214" i="1" s="1"/>
  <c r="K215" i="1" s="1"/>
  <c r="K216" i="1" s="1"/>
  <c r="K217" i="1" s="1"/>
  <c r="K218" i="1" s="1"/>
  <c r="K219" i="1" s="1"/>
  <c r="K220" i="1" s="1"/>
  <c r="K221" i="1" s="1"/>
  <c r="K222" i="1" s="1"/>
  <c r="K223" i="1" s="1"/>
  <c r="K224" i="1" s="1"/>
  <c r="K225" i="1" s="1"/>
  <c r="K226" i="1" s="1"/>
  <c r="K227" i="1" s="1"/>
  <c r="K228" i="1" s="1"/>
  <c r="K229" i="1" s="1"/>
  <c r="K230" i="1" s="1"/>
  <c r="K231" i="1" s="1"/>
  <c r="K232" i="1" s="1"/>
  <c r="K233" i="1" s="1"/>
  <c r="K234" i="1" s="1"/>
  <c r="K235" i="1" s="1"/>
  <c r="K236" i="1" s="1"/>
  <c r="K237" i="1" s="1"/>
  <c r="K238" i="1" s="1"/>
  <c r="K239" i="1" s="1"/>
  <c r="K240" i="1" s="1"/>
  <c r="K241" i="1" s="1"/>
  <c r="K242" i="1" s="1"/>
  <c r="K243" i="1" s="1"/>
  <c r="K244" i="1" s="1"/>
  <c r="K245" i="1" s="1"/>
  <c r="K246" i="1" s="1"/>
  <c r="K247" i="1" s="1"/>
  <c r="K248" i="1" s="1"/>
  <c r="K249" i="1" s="1"/>
  <c r="K250" i="1" s="1"/>
  <c r="K251" i="1" s="1"/>
  <c r="K252" i="1" s="1"/>
  <c r="K253" i="1" s="1"/>
  <c r="K254" i="1" s="1"/>
  <c r="K255" i="1" s="1"/>
  <c r="K256" i="1" s="1"/>
  <c r="K257" i="1" s="1"/>
  <c r="K258" i="1" s="1"/>
  <c r="K259" i="1" s="1"/>
  <c r="K260" i="1" s="1"/>
  <c r="K261" i="1" s="1"/>
  <c r="K262" i="1" s="1"/>
  <c r="K263" i="1" s="1"/>
  <c r="K264" i="1" s="1"/>
  <c r="K265" i="1" s="1"/>
  <c r="K266" i="1" s="1"/>
  <c r="K267" i="1" s="1"/>
  <c r="K268" i="1" s="1"/>
  <c r="K269" i="1" s="1"/>
  <c r="K270" i="1" s="1"/>
  <c r="K271" i="1" s="1"/>
  <c r="K272" i="1" s="1"/>
  <c r="K273" i="1" s="1"/>
  <c r="K274" i="1" s="1"/>
  <c r="K275" i="1" s="1"/>
  <c r="K276" i="1" s="1"/>
  <c r="K277" i="1" s="1"/>
  <c r="K278" i="1" s="1"/>
  <c r="K279" i="1" s="1"/>
  <c r="K280" i="1" s="1"/>
  <c r="K281" i="1" s="1"/>
  <c r="K282" i="1" s="1"/>
  <c r="K283" i="1" s="1"/>
  <c r="K284" i="1" s="1"/>
  <c r="K285" i="1" s="1"/>
  <c r="K286" i="1" s="1"/>
  <c r="K287" i="1" s="1"/>
  <c r="K288" i="1" s="1"/>
  <c r="K289" i="1" s="1"/>
  <c r="K290" i="1" s="1"/>
  <c r="K291" i="1" s="1"/>
  <c r="K292" i="1" s="1"/>
  <c r="K293" i="1" s="1"/>
  <c r="K294" i="1" s="1"/>
  <c r="K295" i="1" s="1"/>
  <c r="K296" i="1" s="1"/>
  <c r="K297" i="1" s="1"/>
  <c r="K298" i="1" s="1"/>
  <c r="K299" i="1" s="1"/>
  <c r="K300" i="1" s="1"/>
  <c r="K301" i="1" s="1"/>
  <c r="K302" i="1" s="1"/>
  <c r="K303" i="1" s="1"/>
  <c r="K304" i="1" s="1"/>
  <c r="K305" i="1" s="1"/>
  <c r="K306" i="1" s="1"/>
  <c r="K307" i="1" s="1"/>
  <c r="K308" i="1" s="1"/>
  <c r="K309" i="1" s="1"/>
  <c r="K310" i="1" s="1"/>
  <c r="K311" i="1" s="1"/>
  <c r="K312" i="1" s="1"/>
  <c r="K313" i="1" s="1"/>
  <c r="K314" i="1" s="1"/>
  <c r="K315" i="1" s="1"/>
  <c r="K316" i="1" s="1"/>
  <c r="K317" i="1" s="1"/>
  <c r="K318" i="1" s="1"/>
  <c r="K319" i="1" s="1"/>
  <c r="K320" i="1" s="1"/>
  <c r="K321" i="1" s="1"/>
  <c r="K322" i="1" s="1"/>
  <c r="K323" i="1" s="1"/>
  <c r="K324" i="1" s="1"/>
  <c r="K325" i="1" s="1"/>
  <c r="K326" i="1" s="1"/>
  <c r="K327" i="1" s="1"/>
  <c r="K328" i="1" s="1"/>
  <c r="K329" i="1" s="1"/>
  <c r="K330" i="1" s="1"/>
  <c r="K331" i="1" s="1"/>
  <c r="K332" i="1" s="1"/>
  <c r="K333" i="1" s="1"/>
  <c r="K334" i="1" s="1"/>
  <c r="K335" i="1" s="1"/>
  <c r="K336" i="1" s="1"/>
  <c r="K337" i="1" s="1"/>
  <c r="K338" i="1" s="1"/>
  <c r="K339" i="1" s="1"/>
  <c r="K340" i="1" s="1"/>
  <c r="K341" i="1" s="1"/>
  <c r="K342" i="1" s="1"/>
  <c r="K343" i="1" s="1"/>
  <c r="K344" i="1" s="1"/>
  <c r="K345" i="1" s="1"/>
  <c r="K346" i="1" s="1"/>
  <c r="K347" i="1" s="1"/>
  <c r="K348" i="1" s="1"/>
  <c r="K349" i="1" s="1"/>
  <c r="K350" i="1" s="1"/>
  <c r="K351" i="1" s="1"/>
  <c r="K352" i="1" s="1"/>
  <c r="K353" i="1" s="1"/>
  <c r="K354" i="1" s="1"/>
  <c r="K355" i="1" s="1"/>
  <c r="K356" i="1" s="1"/>
  <c r="K357" i="1" s="1"/>
  <c r="K358" i="1" s="1"/>
  <c r="K359" i="1" s="1"/>
  <c r="K360" i="1" s="1"/>
  <c r="K361" i="1" s="1"/>
  <c r="K362" i="1" s="1"/>
  <c r="K363" i="1" s="1"/>
  <c r="K364" i="1" s="1"/>
  <c r="K365" i="1" s="1"/>
  <c r="K366" i="1" s="1"/>
  <c r="K367" i="1" s="1"/>
  <c r="K368" i="1" s="1"/>
  <c r="K369" i="1" s="1"/>
  <c r="K370" i="1" s="1"/>
  <c r="K371" i="1" s="1"/>
  <c r="K372" i="1" s="1"/>
  <c r="K373" i="1" s="1"/>
  <c r="K374" i="1" s="1"/>
  <c r="K375" i="1" s="1"/>
  <c r="K376" i="1" s="1"/>
  <c r="K377" i="1" s="1"/>
  <c r="K378" i="1" s="1"/>
  <c r="K379" i="1" s="1"/>
  <c r="K380" i="1" s="1"/>
  <c r="K381" i="1" s="1"/>
  <c r="K382" i="1" s="1"/>
  <c r="K383" i="1" s="1"/>
  <c r="K384" i="1" s="1"/>
  <c r="K385" i="1" s="1"/>
  <c r="K386" i="1" s="1"/>
  <c r="K387" i="1" s="1"/>
  <c r="K388" i="1" s="1"/>
  <c r="K389" i="1" s="1"/>
  <c r="K390" i="1" s="1"/>
  <c r="K391" i="1" s="1"/>
  <c r="K392" i="1" s="1"/>
  <c r="K393" i="1" s="1"/>
  <c r="K394" i="1" s="1"/>
  <c r="K395" i="1" s="1"/>
  <c r="K396" i="1" s="1"/>
  <c r="K397" i="1" s="1"/>
  <c r="K398" i="1" s="1"/>
  <c r="K399" i="1" s="1"/>
  <c r="K400" i="1" s="1"/>
  <c r="K401" i="1" s="1"/>
  <c r="K402" i="1" s="1"/>
  <c r="K403" i="1" s="1"/>
  <c r="K404" i="1" s="1"/>
  <c r="K405" i="1" s="1"/>
  <c r="K406" i="1" s="1"/>
  <c r="K407" i="1" s="1"/>
  <c r="K408" i="1" s="1"/>
  <c r="K409" i="1" s="1"/>
  <c r="K410" i="1" s="1"/>
  <c r="K411" i="1" s="1"/>
  <c r="K412" i="1" s="1"/>
  <c r="K413" i="1" s="1"/>
  <c r="K414" i="1" s="1"/>
  <c r="K415" i="1" s="1"/>
  <c r="K416" i="1" s="1"/>
  <c r="K417" i="1" s="1"/>
  <c r="K418" i="1" s="1"/>
  <c r="K419" i="1" s="1"/>
  <c r="K420" i="1" s="1"/>
  <c r="K421" i="1" s="1"/>
  <c r="K422" i="1" s="1"/>
  <c r="K423" i="1" s="1"/>
  <c r="K424" i="1" s="1"/>
  <c r="K425" i="1" s="1"/>
  <c r="K426" i="1" s="1"/>
  <c r="K427" i="1" s="1"/>
  <c r="K428" i="1" s="1"/>
  <c r="K429" i="1" s="1"/>
  <c r="K430" i="1" s="1"/>
  <c r="K431" i="1" s="1"/>
  <c r="K432" i="1" s="1"/>
  <c r="K433" i="1" s="1"/>
  <c r="K434" i="1" s="1"/>
  <c r="K435" i="1" s="1"/>
  <c r="K436" i="1" s="1"/>
  <c r="K437" i="1" s="1"/>
  <c r="K438" i="1" s="1"/>
  <c r="K439" i="1" s="1"/>
  <c r="K440" i="1" s="1"/>
  <c r="K441" i="1" s="1"/>
  <c r="K442" i="1" s="1"/>
  <c r="K443" i="1" s="1"/>
  <c r="K444" i="1" s="1"/>
  <c r="K445" i="1" s="1"/>
  <c r="K446" i="1" s="1"/>
  <c r="K447" i="1" s="1"/>
  <c r="K448" i="1" s="1"/>
  <c r="K449" i="1" s="1"/>
  <c r="K450" i="1" s="1"/>
  <c r="K451" i="1" s="1"/>
  <c r="K452" i="1" s="1"/>
  <c r="K453" i="1" s="1"/>
  <c r="K454" i="1" s="1"/>
  <c r="K455" i="1" s="1"/>
  <c r="K456" i="1" s="1"/>
  <c r="K457" i="1" s="1"/>
  <c r="K458" i="1" s="1"/>
  <c r="K459" i="1" s="1"/>
  <c r="K460" i="1" s="1"/>
  <c r="K461" i="1" s="1"/>
  <c r="K462" i="1" s="1"/>
  <c r="K463" i="1" s="1"/>
  <c r="K464" i="1" s="1"/>
  <c r="K465" i="1" s="1"/>
  <c r="K466" i="1" s="1"/>
  <c r="K467" i="1" s="1"/>
  <c r="K468" i="1" s="1"/>
  <c r="K469" i="1" s="1"/>
  <c r="K470" i="1" s="1"/>
  <c r="K471" i="1" s="1"/>
  <c r="K472" i="1" s="1"/>
  <c r="K473" i="1" s="1"/>
  <c r="K474" i="1" s="1"/>
  <c r="K475" i="1" s="1"/>
  <c r="K476" i="1" s="1"/>
  <c r="K477" i="1" s="1"/>
  <c r="K478" i="1" s="1"/>
  <c r="K479" i="1" s="1"/>
  <c r="K480" i="1" s="1"/>
  <c r="K481" i="1" s="1"/>
  <c r="K482" i="1" s="1"/>
  <c r="K483" i="1" s="1"/>
  <c r="K484" i="1" s="1"/>
  <c r="K485" i="1" s="1"/>
  <c r="K486" i="1" s="1"/>
  <c r="K487" i="1" s="1"/>
  <c r="K488" i="1" s="1"/>
  <c r="K489" i="1" s="1"/>
  <c r="K490" i="1" s="1"/>
  <c r="K491" i="1" s="1"/>
  <c r="K492" i="1" s="1"/>
  <c r="K493" i="1" s="1"/>
  <c r="K494" i="1" s="1"/>
  <c r="K495" i="1" s="1"/>
  <c r="K496" i="1" s="1"/>
  <c r="K497" i="1" s="1"/>
  <c r="K498" i="1" s="1"/>
  <c r="K499" i="1" s="1"/>
  <c r="K500" i="1" s="1"/>
  <c r="K501" i="1" s="1"/>
  <c r="K502" i="1" s="1"/>
  <c r="K503" i="1" s="1"/>
  <c r="K504" i="1" s="1"/>
  <c r="K505" i="1" s="1"/>
  <c r="K506" i="1" s="1"/>
  <c r="K507" i="1" s="1"/>
  <c r="K508" i="1" s="1"/>
  <c r="K509" i="1" s="1"/>
  <c r="K510" i="1" s="1"/>
  <c r="K511" i="1" s="1"/>
  <c r="K512" i="1" s="1"/>
  <c r="K513" i="1" s="1"/>
  <c r="K514" i="1" s="1"/>
  <c r="K515" i="1" s="1"/>
  <c r="K516" i="1" s="1"/>
  <c r="K517" i="1" s="1"/>
  <c r="K518" i="1" s="1"/>
  <c r="K519" i="1" s="1"/>
  <c r="K520" i="1" s="1"/>
  <c r="K521" i="1" s="1"/>
  <c r="K522" i="1" s="1"/>
  <c r="K523" i="1" s="1"/>
  <c r="K524" i="1" s="1"/>
  <c r="K525" i="1" s="1"/>
  <c r="K526" i="1" s="1"/>
  <c r="K527" i="1" s="1"/>
  <c r="K528" i="1" s="1"/>
  <c r="K529" i="1" s="1"/>
  <c r="K530" i="1" s="1"/>
  <c r="K531" i="1" s="1"/>
  <c r="K532" i="1" s="1"/>
  <c r="K533" i="1" s="1"/>
  <c r="K534" i="1" s="1"/>
  <c r="K535" i="1" s="1"/>
  <c r="K536" i="1" s="1"/>
  <c r="K537" i="1" s="1"/>
  <c r="K538" i="1" s="1"/>
  <c r="K539" i="1" s="1"/>
  <c r="K540" i="1" s="1"/>
  <c r="K541" i="1" s="1"/>
  <c r="K542" i="1" s="1"/>
  <c r="K543" i="1" s="1"/>
  <c r="K544" i="1" s="1"/>
  <c r="K545" i="1" s="1"/>
  <c r="K546" i="1" s="1"/>
  <c r="K547" i="1" s="1"/>
  <c r="K548" i="1" s="1"/>
  <c r="K549" i="1" s="1"/>
  <c r="K550" i="1" s="1"/>
  <c r="K551" i="1" s="1"/>
  <c r="K552" i="1" s="1"/>
  <c r="K553" i="1" s="1"/>
  <c r="K554" i="1" s="1"/>
  <c r="K555" i="1" s="1"/>
  <c r="K556" i="1" s="1"/>
  <c r="K557" i="1" s="1"/>
  <c r="K558" i="1" s="1"/>
  <c r="K559" i="1" s="1"/>
  <c r="K560" i="1" s="1"/>
  <c r="K561" i="1" s="1"/>
  <c r="K562" i="1" s="1"/>
  <c r="K563" i="1" s="1"/>
  <c r="K564" i="1" s="1"/>
  <c r="K565" i="1" s="1"/>
  <c r="K566" i="1" s="1"/>
  <c r="K567" i="1" s="1"/>
  <c r="K568" i="1" s="1"/>
  <c r="K569" i="1" s="1"/>
  <c r="K570" i="1" s="1"/>
  <c r="K571" i="1" s="1"/>
  <c r="K572" i="1" s="1"/>
  <c r="K573" i="1" s="1"/>
  <c r="K574" i="1" s="1"/>
  <c r="K575" i="1" s="1"/>
  <c r="K576" i="1" s="1"/>
  <c r="K577" i="1" s="1"/>
  <c r="K578" i="1" s="1"/>
  <c r="K579" i="1" s="1"/>
  <c r="K580" i="1" s="1"/>
  <c r="K581" i="1" s="1"/>
  <c r="K582" i="1" s="1"/>
  <c r="K583" i="1" s="1"/>
  <c r="K584" i="1" s="1"/>
  <c r="K585" i="1" s="1"/>
  <c r="K586" i="1" s="1"/>
  <c r="K587" i="1" s="1"/>
  <c r="K588" i="1" s="1"/>
  <c r="K589" i="1" s="1"/>
  <c r="K590" i="1" s="1"/>
  <c r="K591" i="1" s="1"/>
  <c r="K592" i="1" s="1"/>
  <c r="K593" i="1" s="1"/>
  <c r="K594" i="1" s="1"/>
  <c r="K595" i="1" s="1"/>
  <c r="K596" i="1" s="1"/>
  <c r="K597" i="1" s="1"/>
  <c r="K598" i="1" s="1"/>
  <c r="K599" i="1" s="1"/>
  <c r="K600" i="1" s="1"/>
  <c r="K601" i="1" s="1"/>
  <c r="K602" i="1" s="1"/>
  <c r="K603" i="1" s="1"/>
  <c r="K604" i="1" s="1"/>
  <c r="K605" i="1" s="1"/>
  <c r="K606" i="1" s="1"/>
  <c r="K607" i="1" s="1"/>
  <c r="K608" i="1" s="1"/>
  <c r="K609" i="1" s="1"/>
  <c r="K610" i="1" s="1"/>
  <c r="K611" i="1" s="1"/>
  <c r="K612" i="1" s="1"/>
  <c r="K613" i="1" s="1"/>
  <c r="K614" i="1" s="1"/>
  <c r="K615" i="1" s="1"/>
  <c r="K616" i="1" s="1"/>
  <c r="K617" i="1" s="1"/>
  <c r="K618" i="1" s="1"/>
  <c r="K619" i="1" s="1"/>
  <c r="K620" i="1" s="1"/>
  <c r="K621" i="1" s="1"/>
  <c r="K622" i="1" s="1"/>
  <c r="K623" i="1" s="1"/>
  <c r="K624" i="1" s="1"/>
  <c r="K625" i="1" s="1"/>
  <c r="K626" i="1" s="1"/>
  <c r="K627" i="1" s="1"/>
  <c r="K628" i="1" s="1"/>
  <c r="K629" i="1" s="1"/>
  <c r="K630" i="1" s="1"/>
  <c r="K631" i="1" s="1"/>
  <c r="K632" i="1" s="1"/>
  <c r="K633" i="1" s="1"/>
  <c r="K634" i="1" s="1"/>
  <c r="K635" i="1" s="1"/>
  <c r="K636" i="1" s="1"/>
  <c r="K637" i="1" s="1"/>
  <c r="K638" i="1" s="1"/>
  <c r="K639" i="1" s="1"/>
  <c r="K640" i="1" s="1"/>
  <c r="K641" i="1" s="1"/>
  <c r="K642" i="1" s="1"/>
  <c r="K643" i="1" s="1"/>
  <c r="K644" i="1" s="1"/>
  <c r="K645" i="1" s="1"/>
  <c r="K646" i="1" s="1"/>
  <c r="K647" i="1" s="1"/>
  <c r="K648" i="1" s="1"/>
  <c r="K649" i="1" s="1"/>
  <c r="K650" i="1" s="1"/>
  <c r="K651" i="1" s="1"/>
  <c r="K652" i="1" s="1"/>
  <c r="K653" i="1" s="1"/>
  <c r="K654" i="1" s="1"/>
  <c r="K655" i="1" s="1"/>
  <c r="K656" i="1" s="1"/>
  <c r="K657" i="1" s="1"/>
  <c r="K658" i="1" s="1"/>
  <c r="K659" i="1" s="1"/>
  <c r="K660" i="1" s="1"/>
  <c r="K661" i="1" s="1"/>
  <c r="K662" i="1" s="1"/>
  <c r="K663" i="1" s="1"/>
  <c r="K664" i="1" s="1"/>
  <c r="K665" i="1" s="1"/>
  <c r="K666" i="1" s="1"/>
  <c r="K667" i="1" s="1"/>
  <c r="K668" i="1" s="1"/>
  <c r="K669" i="1" s="1"/>
  <c r="K670" i="1" s="1"/>
  <c r="K671" i="1" s="1"/>
  <c r="K672" i="1" s="1"/>
  <c r="K673" i="1" s="1"/>
  <c r="K674" i="1" s="1"/>
  <c r="K675" i="1" s="1"/>
  <c r="K676" i="1" s="1"/>
  <c r="K677" i="1" s="1"/>
  <c r="K678" i="1" s="1"/>
  <c r="K679" i="1" s="1"/>
  <c r="K680" i="1" s="1"/>
  <c r="K681" i="1" s="1"/>
  <c r="K682" i="1" s="1"/>
  <c r="K683" i="1" s="1"/>
  <c r="K684" i="1" s="1"/>
  <c r="K685" i="1" s="1"/>
  <c r="K686" i="1" s="1"/>
  <c r="K687" i="1" s="1"/>
  <c r="K688" i="1" s="1"/>
  <c r="K689" i="1" s="1"/>
  <c r="K690" i="1" s="1"/>
  <c r="K691" i="1" s="1"/>
  <c r="K692" i="1" s="1"/>
  <c r="K693" i="1" s="1"/>
  <c r="K694" i="1" s="1"/>
  <c r="K695" i="1" s="1"/>
  <c r="K696" i="1" s="1"/>
  <c r="K697" i="1" s="1"/>
  <c r="K698" i="1" s="1"/>
  <c r="K699" i="1" s="1"/>
  <c r="K700" i="1" s="1"/>
  <c r="K701" i="1" s="1"/>
  <c r="K702" i="1" s="1"/>
  <c r="K703" i="1" s="1"/>
  <c r="K704" i="1" s="1"/>
  <c r="K705" i="1" s="1"/>
  <c r="K706" i="1" s="1"/>
  <c r="K707" i="1" s="1"/>
  <c r="K708" i="1" s="1"/>
  <c r="K709" i="1" s="1"/>
  <c r="K710" i="1" s="1"/>
  <c r="K711" i="1" s="1"/>
  <c r="K712" i="1" s="1"/>
  <c r="K713" i="1" s="1"/>
  <c r="K714" i="1" s="1"/>
  <c r="K715" i="1" s="1"/>
  <c r="K716" i="1" s="1"/>
  <c r="K717" i="1" s="1"/>
  <c r="K718" i="1" s="1"/>
  <c r="K719" i="1" s="1"/>
  <c r="K720" i="1" s="1"/>
  <c r="K721" i="1" s="1"/>
  <c r="K722" i="1" s="1"/>
  <c r="K723" i="1" s="1"/>
  <c r="K724" i="1" s="1"/>
  <c r="K725" i="1" s="1"/>
  <c r="K726" i="1" s="1"/>
  <c r="K727" i="1" s="1"/>
  <c r="K728" i="1" s="1"/>
  <c r="K729" i="1" s="1"/>
  <c r="K730" i="1" s="1"/>
  <c r="K731" i="1" s="1"/>
  <c r="K732" i="1" s="1"/>
  <c r="K733" i="1" s="1"/>
  <c r="K734" i="1" s="1"/>
  <c r="K735" i="1" s="1"/>
  <c r="K736" i="1" s="1"/>
  <c r="K737" i="1" s="1"/>
  <c r="K738" i="1" s="1"/>
  <c r="K739" i="1" s="1"/>
  <c r="K740" i="1" s="1"/>
  <c r="K741" i="1" s="1"/>
  <c r="K742" i="1" s="1"/>
  <c r="K743" i="1" s="1"/>
  <c r="K744" i="1" s="1"/>
  <c r="K745" i="1" s="1"/>
  <c r="K746" i="1" s="1"/>
  <c r="K747" i="1" s="1"/>
  <c r="K748" i="1" s="1"/>
  <c r="K749" i="1" s="1"/>
  <c r="K750" i="1" s="1"/>
  <c r="K751" i="1" s="1"/>
  <c r="K752" i="1" s="1"/>
  <c r="K753" i="1" s="1"/>
  <c r="K754" i="1" s="1"/>
  <c r="K755" i="1" s="1"/>
  <c r="K756" i="1" s="1"/>
  <c r="K757" i="1" s="1"/>
  <c r="K758" i="1" s="1"/>
  <c r="K759" i="1" s="1"/>
  <c r="K760" i="1" s="1"/>
  <c r="K761" i="1" s="1"/>
  <c r="K762" i="1" s="1"/>
  <c r="K763" i="1" s="1"/>
  <c r="K764" i="1" s="1"/>
  <c r="K765" i="1" s="1"/>
  <c r="K766" i="1" s="1"/>
  <c r="K767" i="1" s="1"/>
  <c r="K768" i="1" s="1"/>
  <c r="K769" i="1" s="1"/>
  <c r="K770" i="1" s="1"/>
  <c r="K771" i="1" s="1"/>
  <c r="K772" i="1" s="1"/>
  <c r="K773" i="1" s="1"/>
  <c r="K774" i="1" s="1"/>
  <c r="K775" i="1" s="1"/>
  <c r="K776" i="1" s="1"/>
  <c r="K777" i="1" s="1"/>
  <c r="K778" i="1" s="1"/>
  <c r="K779" i="1" s="1"/>
  <c r="K780" i="1" s="1"/>
  <c r="K781" i="1" s="1"/>
  <c r="K782" i="1" s="1"/>
  <c r="K783" i="1" s="1"/>
  <c r="K784" i="1" s="1"/>
  <c r="K785" i="1" s="1"/>
  <c r="K786" i="1" s="1"/>
  <c r="K787" i="1" s="1"/>
  <c r="K788" i="1" s="1"/>
  <c r="K789" i="1" s="1"/>
  <c r="K790" i="1" s="1"/>
  <c r="K791" i="1" s="1"/>
  <c r="K792" i="1" s="1"/>
  <c r="K793" i="1" s="1"/>
  <c r="K794" i="1" s="1"/>
  <c r="K795" i="1" s="1"/>
  <c r="K796" i="1" s="1"/>
  <c r="K797" i="1" s="1"/>
  <c r="K798" i="1" s="1"/>
  <c r="K799" i="1" s="1"/>
  <c r="K800" i="1" s="1"/>
  <c r="K801" i="1" s="1"/>
  <c r="K802" i="1" s="1"/>
  <c r="K803" i="1" s="1"/>
  <c r="K804" i="1" s="1"/>
  <c r="K805" i="1" s="1"/>
  <c r="K806" i="1" s="1"/>
  <c r="K807" i="1" s="1"/>
  <c r="K808" i="1" s="1"/>
  <c r="K809" i="1" s="1"/>
  <c r="K810" i="1" s="1"/>
  <c r="K811" i="1" s="1"/>
  <c r="K812" i="1" s="1"/>
  <c r="K813" i="1" s="1"/>
  <c r="K814" i="1" s="1"/>
  <c r="K815" i="1" s="1"/>
  <c r="K816" i="1" s="1"/>
  <c r="K817" i="1" s="1"/>
  <c r="K818" i="1" s="1"/>
  <c r="K819" i="1" s="1"/>
  <c r="K820" i="1" s="1"/>
  <c r="K821" i="1" s="1"/>
  <c r="K822" i="1" s="1"/>
  <c r="K823" i="1" s="1"/>
  <c r="K824" i="1" s="1"/>
  <c r="K825" i="1" s="1"/>
  <c r="K826" i="1" s="1"/>
  <c r="K827" i="1" s="1"/>
  <c r="K828" i="1" s="1"/>
  <c r="K829" i="1" s="1"/>
  <c r="K830" i="1" s="1"/>
  <c r="K831" i="1" s="1"/>
  <c r="K832" i="1" s="1"/>
  <c r="K833" i="1" s="1"/>
  <c r="K834" i="1" s="1"/>
  <c r="K835" i="1" s="1"/>
  <c r="K836" i="1" s="1"/>
  <c r="K837" i="1" s="1"/>
  <c r="K838" i="1" s="1"/>
  <c r="K839" i="1" s="1"/>
  <c r="K840" i="1" s="1"/>
  <c r="K841" i="1" s="1"/>
  <c r="K842" i="1" s="1"/>
  <c r="K843" i="1" s="1"/>
  <c r="K844" i="1" s="1"/>
  <c r="K845" i="1" s="1"/>
  <c r="K846" i="1" s="1"/>
  <c r="K847" i="1" s="1"/>
  <c r="K848" i="1" s="1"/>
  <c r="K849" i="1" s="1"/>
  <c r="K850" i="1" s="1"/>
  <c r="K851" i="1" s="1"/>
  <c r="K852" i="1" s="1"/>
  <c r="K853" i="1" s="1"/>
  <c r="K854" i="1" s="1"/>
  <c r="K855" i="1" s="1"/>
  <c r="K856" i="1" s="1"/>
  <c r="K857" i="1" s="1"/>
  <c r="K858" i="1" s="1"/>
  <c r="K859" i="1" s="1"/>
  <c r="K860" i="1" s="1"/>
  <c r="K861" i="1" s="1"/>
  <c r="K862" i="1" s="1"/>
  <c r="K863" i="1" s="1"/>
  <c r="K864" i="1" s="1"/>
  <c r="K865" i="1" s="1"/>
  <c r="K866" i="1" s="1"/>
  <c r="K867" i="1" s="1"/>
  <c r="K868" i="1" s="1"/>
  <c r="K869" i="1" s="1"/>
  <c r="K870" i="1" s="1"/>
  <c r="K871" i="1" s="1"/>
  <c r="K872" i="1" s="1"/>
  <c r="K873" i="1" s="1"/>
  <c r="K874" i="1" s="1"/>
  <c r="K875" i="1" s="1"/>
  <c r="K876" i="1" s="1"/>
  <c r="K877" i="1" s="1"/>
  <c r="K878" i="1" s="1"/>
  <c r="K879" i="1" s="1"/>
  <c r="K880" i="1" s="1"/>
  <c r="K881" i="1" s="1"/>
  <c r="K882" i="1" s="1"/>
  <c r="K883" i="1" s="1"/>
  <c r="K884" i="1" s="1"/>
  <c r="K885" i="1" s="1"/>
  <c r="K886" i="1" s="1"/>
  <c r="K887" i="1" s="1"/>
  <c r="K888" i="1" s="1"/>
  <c r="K889" i="1" s="1"/>
  <c r="K890" i="1" s="1"/>
  <c r="K891" i="1" s="1"/>
  <c r="K892" i="1" s="1"/>
  <c r="K893" i="1" s="1"/>
  <c r="K894" i="1" s="1"/>
  <c r="K895" i="1" s="1"/>
  <c r="K896" i="1" s="1"/>
  <c r="K897" i="1" s="1"/>
  <c r="K898" i="1" s="1"/>
  <c r="K899" i="1" s="1"/>
  <c r="K900" i="1" s="1"/>
  <c r="K901" i="1" s="1"/>
  <c r="K902" i="1" s="1"/>
  <c r="K903" i="1" s="1"/>
  <c r="K904" i="1" s="1"/>
  <c r="K905" i="1" s="1"/>
  <c r="K906" i="1" s="1"/>
  <c r="K907" i="1" s="1"/>
  <c r="K908" i="1" s="1"/>
  <c r="K909" i="1" s="1"/>
  <c r="K910" i="1" s="1"/>
  <c r="K911" i="1" s="1"/>
  <c r="K912" i="1" s="1"/>
  <c r="K913" i="1" s="1"/>
  <c r="K914" i="1" s="1"/>
  <c r="K915" i="1" s="1"/>
  <c r="K916" i="1" s="1"/>
  <c r="K917" i="1" s="1"/>
  <c r="K918" i="1" s="1"/>
  <c r="K919" i="1" s="1"/>
  <c r="K920" i="1" s="1"/>
  <c r="K921" i="1" s="1"/>
  <c r="K922" i="1" s="1"/>
  <c r="K923" i="1" s="1"/>
  <c r="K924" i="1" s="1"/>
  <c r="K925" i="1" s="1"/>
  <c r="K926" i="1" s="1"/>
  <c r="K927" i="1" s="1"/>
  <c r="K928" i="1" s="1"/>
  <c r="K929" i="1" s="1"/>
  <c r="K930" i="1" s="1"/>
  <c r="K931" i="1" s="1"/>
  <c r="K932" i="1" s="1"/>
  <c r="K933" i="1" s="1"/>
  <c r="K934" i="1" s="1"/>
  <c r="K935" i="1" s="1"/>
  <c r="K936" i="1" s="1"/>
  <c r="K937" i="1" s="1"/>
  <c r="K938" i="1" s="1"/>
  <c r="K939" i="1" s="1"/>
  <c r="K940" i="1" s="1"/>
  <c r="K941" i="1" s="1"/>
  <c r="K942" i="1" s="1"/>
  <c r="K943" i="1" s="1"/>
  <c r="K944" i="1" s="1"/>
  <c r="K945" i="1" s="1"/>
  <c r="K946" i="1" s="1"/>
  <c r="K947" i="1" s="1"/>
  <c r="K948" i="1" s="1"/>
  <c r="K949" i="1" s="1"/>
  <c r="K950" i="1" s="1"/>
  <c r="K951" i="1" s="1"/>
  <c r="K952" i="1" s="1"/>
  <c r="K953" i="1" s="1"/>
  <c r="K954" i="1" s="1"/>
  <c r="K955" i="1" s="1"/>
  <c r="K956" i="1" s="1"/>
  <c r="K957" i="1" s="1"/>
  <c r="K958" i="1" s="1"/>
  <c r="K959" i="1" s="1"/>
  <c r="K960" i="1" s="1"/>
  <c r="K961" i="1" s="1"/>
  <c r="K962" i="1" s="1"/>
  <c r="K963" i="1" s="1"/>
  <c r="K964" i="1" s="1"/>
  <c r="K965" i="1" s="1"/>
  <c r="K966" i="1" s="1"/>
  <c r="K967" i="1" s="1"/>
  <c r="K968" i="1" s="1"/>
  <c r="K969" i="1" s="1"/>
  <c r="K970" i="1" s="1"/>
  <c r="K971" i="1" s="1"/>
  <c r="K972" i="1" s="1"/>
  <c r="K973" i="1" s="1"/>
  <c r="K974" i="1" s="1"/>
  <c r="K975" i="1" s="1"/>
  <c r="K976" i="1" s="1"/>
  <c r="K977" i="1" s="1"/>
  <c r="K978" i="1" s="1"/>
  <c r="K979" i="1" s="1"/>
  <c r="K980" i="1" s="1"/>
  <c r="K981" i="1" s="1"/>
  <c r="K982" i="1" s="1"/>
  <c r="K983" i="1" s="1"/>
  <c r="K984" i="1" s="1"/>
  <c r="K985" i="1" s="1"/>
  <c r="K986" i="1" s="1"/>
  <c r="K987" i="1" s="1"/>
  <c r="K988" i="1" s="1"/>
  <c r="K989" i="1" s="1"/>
  <c r="K990" i="1" s="1"/>
  <c r="K991" i="1" s="1"/>
  <c r="K992" i="1" s="1"/>
  <c r="K993" i="1" s="1"/>
  <c r="K994" i="1" s="1"/>
  <c r="K995" i="1" s="1"/>
  <c r="K996" i="1" s="1"/>
  <c r="K997" i="1" s="1"/>
  <c r="K998" i="1" s="1"/>
  <c r="K999" i="1" s="1"/>
  <c r="K1000" i="1" s="1"/>
  <c r="K1001" i="1" s="1"/>
  <c r="K1002" i="1" s="1"/>
  <c r="K1003" i="1" s="1"/>
  <c r="K1004" i="1" s="1"/>
  <c r="K1005" i="1" s="1"/>
  <c r="K1006" i="1" s="1"/>
  <c r="K1007" i="1" s="1"/>
  <c r="K1008" i="1" s="1"/>
  <c r="K1009" i="1" s="1"/>
  <c r="K1010" i="1" s="1"/>
  <c r="K1011" i="1" s="1"/>
  <c r="K1012" i="1" s="1"/>
  <c r="K1013" i="1" s="1"/>
  <c r="K1014" i="1" s="1"/>
  <c r="K1015" i="1" s="1"/>
  <c r="K1016" i="1" s="1"/>
  <c r="K1017" i="1" s="1"/>
  <c r="K1018" i="1" s="1"/>
  <c r="K1019" i="1" s="1"/>
  <c r="K1020" i="1" s="1"/>
  <c r="K1021" i="1" s="1"/>
  <c r="K1022" i="1" s="1"/>
  <c r="K1023" i="1" s="1"/>
  <c r="K1024" i="1" s="1"/>
  <c r="K1025" i="1" s="1"/>
  <c r="K1026" i="1" s="1"/>
  <c r="K1027" i="1" s="1"/>
  <c r="K1028" i="1" s="1"/>
  <c r="K1029" i="1" s="1"/>
  <c r="K1030" i="1" s="1"/>
  <c r="K1031" i="1" s="1"/>
  <c r="K1032" i="1" s="1"/>
  <c r="K1033" i="1" s="1"/>
  <c r="K1034" i="1" s="1"/>
  <c r="K1035" i="1" s="1"/>
  <c r="K1036" i="1" s="1"/>
  <c r="K1037" i="1" s="1"/>
  <c r="K1038" i="1" s="1"/>
  <c r="K1039" i="1" s="1"/>
  <c r="K1040" i="1" s="1"/>
  <c r="K1041" i="1" s="1"/>
  <c r="K1042" i="1" s="1"/>
  <c r="K1043" i="1" s="1"/>
  <c r="K1044" i="1" s="1"/>
  <c r="K1045" i="1" s="1"/>
  <c r="K1046" i="1" s="1"/>
  <c r="K1047" i="1" s="1"/>
  <c r="K1048" i="1" s="1"/>
  <c r="K1049" i="1" s="1"/>
  <c r="K1050" i="1" s="1"/>
  <c r="K1051" i="1" s="1"/>
  <c r="K1052" i="1" s="1"/>
  <c r="K1053" i="1" s="1"/>
  <c r="K1054" i="1" s="1"/>
  <c r="K1055" i="1" s="1"/>
  <c r="K1056" i="1" s="1"/>
  <c r="K1057" i="1" s="1"/>
  <c r="K1058" i="1" s="1"/>
  <c r="K1059" i="1" s="1"/>
  <c r="K1060" i="1" s="1"/>
  <c r="K1061" i="1" s="1"/>
  <c r="K1062" i="1" s="1"/>
  <c r="K1063" i="1" s="1"/>
  <c r="K1064" i="1" s="1"/>
  <c r="K1065" i="1" s="1"/>
  <c r="K1066" i="1" s="1"/>
  <c r="K1067" i="1" s="1"/>
  <c r="K1068" i="1" s="1"/>
  <c r="K1069" i="1" s="1"/>
  <c r="K1070" i="1" s="1"/>
  <c r="K1071" i="1" s="1"/>
  <c r="K1072" i="1" s="1"/>
  <c r="K1073" i="1" s="1"/>
  <c r="K1074" i="1" s="1"/>
  <c r="K1075" i="1" s="1"/>
  <c r="K1076" i="1" s="1"/>
  <c r="K1077" i="1" s="1"/>
  <c r="K1078" i="1" s="1"/>
  <c r="K1079" i="1" s="1"/>
  <c r="K1080" i="1" s="1"/>
  <c r="K1081" i="1" s="1"/>
  <c r="K1082" i="1" s="1"/>
  <c r="K1083" i="1" s="1"/>
  <c r="K1084" i="1" s="1"/>
  <c r="K1085" i="1" s="1"/>
  <c r="K1086" i="1" s="1"/>
  <c r="K1087" i="1" s="1"/>
  <c r="K1088" i="1" s="1"/>
  <c r="K1089" i="1" s="1"/>
  <c r="K1090" i="1" s="1"/>
  <c r="K1091" i="1" s="1"/>
  <c r="K1092" i="1" s="1"/>
  <c r="K1093" i="1" s="1"/>
  <c r="K1094" i="1" s="1"/>
  <c r="K1095" i="1" s="1"/>
  <c r="K1096" i="1" s="1"/>
  <c r="K1097" i="1" s="1"/>
  <c r="K1098" i="1" s="1"/>
  <c r="K1099" i="1" s="1"/>
  <c r="K1100" i="1" s="1"/>
  <c r="K1101" i="1" s="1"/>
  <c r="K1102" i="1" s="1"/>
  <c r="K1103" i="1" s="1"/>
  <c r="K1104" i="1" s="1"/>
  <c r="K1105" i="1" s="1"/>
  <c r="K1106" i="1" s="1"/>
  <c r="K1107" i="1" s="1"/>
  <c r="K1108" i="1" s="1"/>
  <c r="K1109" i="1" s="1"/>
  <c r="K1110" i="1" s="1"/>
  <c r="K1111" i="1" s="1"/>
  <c r="K1112" i="1" s="1"/>
  <c r="K1113" i="1" s="1"/>
  <c r="K1114" i="1" s="1"/>
  <c r="K1115" i="1" s="1"/>
  <c r="K1116" i="1" s="1"/>
  <c r="K1117" i="1" s="1"/>
  <c r="K1118" i="1" s="1"/>
  <c r="K1119" i="1" s="1"/>
  <c r="K1120" i="1" s="1"/>
  <c r="K1121" i="1" s="1"/>
  <c r="K1122" i="1" s="1"/>
  <c r="K1123" i="1" s="1"/>
  <c r="K1124" i="1" s="1"/>
  <c r="K1125" i="1" s="1"/>
  <c r="K1126" i="1" s="1"/>
  <c r="K1127" i="1" s="1"/>
  <c r="K1128" i="1" s="1"/>
  <c r="K1129" i="1" s="1"/>
  <c r="K1130" i="1" s="1"/>
  <c r="K1131" i="1" s="1"/>
  <c r="K1132" i="1" s="1"/>
  <c r="K1133" i="1" s="1"/>
  <c r="K1134" i="1" s="1"/>
  <c r="K1135" i="1" s="1"/>
  <c r="K1136" i="1" s="1"/>
  <c r="K1137" i="1" s="1"/>
  <c r="K1138" i="1" s="1"/>
  <c r="K1139" i="1" s="1"/>
  <c r="K1140" i="1" s="1"/>
  <c r="K1141" i="1" s="1"/>
  <c r="K1142" i="1" s="1"/>
  <c r="K1143" i="1" s="1"/>
  <c r="K1144" i="1" s="1"/>
  <c r="K1145" i="1" s="1"/>
  <c r="K1146" i="1" s="1"/>
  <c r="K1147" i="1" s="1"/>
  <c r="K1148" i="1" s="1"/>
  <c r="K1149" i="1" s="1"/>
  <c r="K1150" i="1" s="1"/>
  <c r="K1151" i="1" s="1"/>
  <c r="K1152" i="1" s="1"/>
  <c r="K1153" i="1" s="1"/>
  <c r="K1154" i="1" s="1"/>
  <c r="K1155" i="1" s="1"/>
  <c r="K1156" i="1" s="1"/>
  <c r="K1157" i="1" s="1"/>
  <c r="K1158" i="1" s="1"/>
  <c r="K1159" i="1" s="1"/>
  <c r="K1160" i="1" s="1"/>
  <c r="K1161" i="1" s="1"/>
  <c r="K1162" i="1" s="1"/>
  <c r="K1163" i="1" s="1"/>
  <c r="K1164" i="1" s="1"/>
  <c r="K1165" i="1" s="1"/>
  <c r="K1166" i="1" s="1"/>
  <c r="K1167" i="1" s="1"/>
  <c r="K1168" i="1" s="1"/>
  <c r="K1169" i="1" s="1"/>
  <c r="K1170" i="1" s="1"/>
  <c r="K1171" i="1" s="1"/>
  <c r="K1172" i="1" s="1"/>
  <c r="K1173" i="1" s="1"/>
  <c r="K1174" i="1" s="1"/>
  <c r="K1175" i="1" s="1"/>
  <c r="K1176" i="1" s="1"/>
  <c r="K1177" i="1" s="1"/>
  <c r="K1178" i="1" s="1"/>
  <c r="K1179" i="1" s="1"/>
  <c r="K1180" i="1" s="1"/>
  <c r="K1181" i="1" s="1"/>
  <c r="K1182" i="1" s="1"/>
  <c r="K1183" i="1" s="1"/>
  <c r="K1184" i="1" s="1"/>
  <c r="K1185" i="1" s="1"/>
  <c r="K1186" i="1" s="1"/>
  <c r="K1187" i="1" s="1"/>
  <c r="K1188" i="1" s="1"/>
  <c r="K1189" i="1" s="1"/>
  <c r="K1190" i="1" s="1"/>
  <c r="K1191" i="1" s="1"/>
  <c r="K1192" i="1" s="1"/>
  <c r="K1193" i="1" s="1"/>
  <c r="K1194" i="1" s="1"/>
  <c r="K1195" i="1" s="1"/>
  <c r="K1196" i="1" s="1"/>
  <c r="K1197" i="1" s="1"/>
  <c r="K1198" i="1" s="1"/>
  <c r="K1199" i="1" s="1"/>
  <c r="K1200" i="1" s="1"/>
  <c r="K1201" i="1" s="1"/>
  <c r="K1202" i="1" s="1"/>
  <c r="K1203" i="1" s="1"/>
  <c r="K1204" i="1" s="1"/>
  <c r="K1205" i="1" s="1"/>
  <c r="K1206" i="1" s="1"/>
  <c r="K1207" i="1" s="1"/>
  <c r="K1208" i="1" s="1"/>
  <c r="K1209" i="1" s="1"/>
  <c r="K1210" i="1" s="1"/>
  <c r="K1211" i="1" s="1"/>
  <c r="K1212" i="1" s="1"/>
  <c r="K1213" i="1" s="1"/>
  <c r="K1214" i="1" s="1"/>
  <c r="K1215" i="1" s="1"/>
  <c r="K1216" i="1" s="1"/>
  <c r="K1217" i="1" s="1"/>
  <c r="K1218" i="1" s="1"/>
  <c r="K1219" i="1" s="1"/>
  <c r="K1220" i="1" s="1"/>
  <c r="K1221" i="1" s="1"/>
  <c r="K1222" i="1" s="1"/>
  <c r="K1223" i="1" s="1"/>
  <c r="K1224" i="1" s="1"/>
  <c r="K1225" i="1" s="1"/>
  <c r="K1226" i="1" s="1"/>
  <c r="K1227" i="1" s="1"/>
  <c r="K1228" i="1" s="1"/>
  <c r="K1229" i="1" s="1"/>
  <c r="K1230" i="1" s="1"/>
  <c r="K1231" i="1" s="1"/>
  <c r="K1232" i="1" s="1"/>
  <c r="K1233" i="1" s="1"/>
  <c r="K1234" i="1" s="1"/>
  <c r="K1235" i="1" s="1"/>
  <c r="K1236" i="1" s="1"/>
  <c r="K1237" i="1" s="1"/>
  <c r="K1238" i="1" s="1"/>
  <c r="K1239" i="1" s="1"/>
  <c r="K1240" i="1" s="1"/>
  <c r="K1241" i="1" s="1"/>
  <c r="K1242" i="1" s="1"/>
  <c r="K1243" i="1" s="1"/>
  <c r="K1244" i="1" s="1"/>
  <c r="K1245" i="1" s="1"/>
  <c r="K1246" i="1" s="1"/>
  <c r="K1247" i="1" s="1"/>
  <c r="K1248" i="1" s="1"/>
  <c r="K1249" i="1" s="1"/>
  <c r="K1250" i="1" s="1"/>
  <c r="K1251" i="1" s="1"/>
  <c r="K1252" i="1" s="1"/>
  <c r="K1253" i="1" s="1"/>
  <c r="K1254" i="1" s="1"/>
  <c r="K1255" i="1" s="1"/>
  <c r="K1256" i="1" s="1"/>
  <c r="K1257" i="1" s="1"/>
  <c r="K1258" i="1" s="1"/>
  <c r="K1259" i="1" s="1"/>
  <c r="K1260" i="1" s="1"/>
  <c r="K1261" i="1" s="1"/>
  <c r="K1262" i="1" s="1"/>
  <c r="K1263" i="1" s="1"/>
  <c r="K1264" i="1" s="1"/>
  <c r="K1265" i="1" s="1"/>
  <c r="K1266" i="1" s="1"/>
  <c r="K1267" i="1" s="1"/>
  <c r="K1268" i="1" s="1"/>
  <c r="K1269" i="1" s="1"/>
  <c r="K1270" i="1" s="1"/>
  <c r="K1271" i="1" s="1"/>
  <c r="K1272" i="1" s="1"/>
  <c r="K1273" i="1" s="1"/>
  <c r="K1274" i="1" s="1"/>
  <c r="K1275" i="1" s="1"/>
  <c r="K1276" i="1" s="1"/>
  <c r="K1277" i="1" s="1"/>
  <c r="K1278" i="1" s="1"/>
  <c r="K1279" i="1" s="1"/>
  <c r="K1280" i="1" s="1"/>
  <c r="K1281" i="1" s="1"/>
  <c r="K1282" i="1" s="1"/>
  <c r="K1283" i="1" s="1"/>
  <c r="K1284" i="1" s="1"/>
  <c r="K1285" i="1" s="1"/>
  <c r="K1286" i="1" s="1"/>
  <c r="K1287" i="1" s="1"/>
  <c r="K1288" i="1" s="1"/>
  <c r="K1289" i="1" s="1"/>
  <c r="K1290" i="1" s="1"/>
  <c r="K1291" i="1" s="1"/>
  <c r="K1292" i="1" s="1"/>
  <c r="K1293" i="1" s="1"/>
  <c r="K1294" i="1" s="1"/>
  <c r="K1295" i="1" s="1"/>
  <c r="K1296" i="1" s="1"/>
  <c r="K1297" i="1" s="1"/>
  <c r="K1298" i="1" s="1"/>
  <c r="K1299" i="1" s="1"/>
  <c r="K1300" i="1" s="1"/>
  <c r="K1301" i="1" s="1"/>
  <c r="K1302" i="1" s="1"/>
  <c r="K1303" i="1" s="1"/>
  <c r="K1304" i="1" s="1"/>
  <c r="K1305" i="1" s="1"/>
  <c r="K1306" i="1" s="1"/>
  <c r="K1307" i="1" s="1"/>
  <c r="K1308" i="1" s="1"/>
  <c r="K1309" i="1" s="1"/>
  <c r="K1310" i="1" s="1"/>
  <c r="K1311" i="1" s="1"/>
  <c r="K1312" i="1" s="1"/>
  <c r="K1313" i="1" s="1"/>
  <c r="K1314" i="1" s="1"/>
  <c r="K1315" i="1" s="1"/>
  <c r="K1316" i="1" s="1"/>
  <c r="K1317" i="1" s="1"/>
  <c r="K1318" i="1" s="1"/>
  <c r="K1319" i="1" s="1"/>
  <c r="K1320" i="1" s="1"/>
  <c r="K1321" i="1" s="1"/>
  <c r="K1322" i="1" s="1"/>
  <c r="K1323" i="1" s="1"/>
  <c r="K1324" i="1" s="1"/>
  <c r="K1325" i="1" s="1"/>
  <c r="K1326" i="1" s="1"/>
  <c r="K1327" i="1" s="1"/>
  <c r="K1328" i="1" s="1"/>
  <c r="K1329" i="1" s="1"/>
  <c r="K1330" i="1" s="1"/>
  <c r="K1331" i="1" s="1"/>
  <c r="K1332" i="1" s="1"/>
  <c r="K1333" i="1" s="1"/>
  <c r="K1334" i="1" s="1"/>
  <c r="K1335" i="1" s="1"/>
  <c r="K1336" i="1" s="1"/>
  <c r="K1337" i="1" s="1"/>
  <c r="K1338" i="1" s="1"/>
  <c r="K1339" i="1" s="1"/>
  <c r="K1340" i="1" s="1"/>
  <c r="K1341" i="1" s="1"/>
  <c r="K1342" i="1" s="1"/>
  <c r="K1343" i="1" s="1"/>
  <c r="K1344" i="1" s="1"/>
  <c r="K1345" i="1" s="1"/>
  <c r="K1346" i="1" s="1"/>
  <c r="K1347" i="1" s="1"/>
  <c r="K1348" i="1" s="1"/>
  <c r="K1349" i="1" s="1"/>
  <c r="K1350" i="1" s="1"/>
  <c r="K1351" i="1" s="1"/>
  <c r="K1352" i="1" s="1"/>
  <c r="K1353" i="1" s="1"/>
  <c r="K1354" i="1" s="1"/>
  <c r="K1355" i="1" s="1"/>
  <c r="K1356" i="1" s="1"/>
  <c r="K1357" i="1" s="1"/>
  <c r="K1358" i="1" s="1"/>
  <c r="K1359" i="1" s="1"/>
  <c r="K1360" i="1" s="1"/>
  <c r="K1361" i="1" s="1"/>
  <c r="K1362" i="1" s="1"/>
  <c r="K1363" i="1" s="1"/>
  <c r="K1364" i="1" s="1"/>
  <c r="K1365" i="1" s="1"/>
  <c r="K1366" i="1" s="1"/>
  <c r="K1367" i="1" s="1"/>
  <c r="K1368" i="1" s="1"/>
  <c r="K1369" i="1" s="1"/>
  <c r="K1370" i="1" s="1"/>
  <c r="K1371" i="1" s="1"/>
  <c r="K1372" i="1" s="1"/>
  <c r="K1373" i="1" s="1"/>
  <c r="K1374" i="1" s="1"/>
  <c r="K1375" i="1" s="1"/>
  <c r="K1376" i="1" s="1"/>
  <c r="K1377" i="1" s="1"/>
  <c r="K1378" i="1" s="1"/>
  <c r="K1379" i="1" s="1"/>
  <c r="K1380" i="1" s="1"/>
  <c r="K1381" i="1" s="1"/>
  <c r="K1382" i="1" s="1"/>
  <c r="K1383" i="1" s="1"/>
  <c r="K1384" i="1" s="1"/>
  <c r="K1385" i="1" s="1"/>
  <c r="K1386" i="1" s="1"/>
  <c r="K1387" i="1" s="1"/>
  <c r="K1388" i="1" s="1"/>
  <c r="K1389" i="1" s="1"/>
  <c r="K1390" i="1" s="1"/>
  <c r="K1391" i="1" s="1"/>
  <c r="K1392" i="1" s="1"/>
  <c r="K1393" i="1" s="1"/>
  <c r="K1394" i="1" s="1"/>
  <c r="K1395" i="1" s="1"/>
  <c r="K1396" i="1" s="1"/>
  <c r="K1397" i="1" s="1"/>
  <c r="K1398" i="1" s="1"/>
  <c r="K1399" i="1" s="1"/>
  <c r="K1400" i="1" s="1"/>
  <c r="K1401" i="1" s="1"/>
  <c r="K1402" i="1" s="1"/>
  <c r="K1403" i="1" s="1"/>
  <c r="K1404" i="1" s="1"/>
  <c r="K1405" i="1" s="1"/>
  <c r="K1406" i="1" s="1"/>
  <c r="K1407" i="1" s="1"/>
  <c r="K1408" i="1" s="1"/>
  <c r="K1409" i="1" s="1"/>
  <c r="K1410" i="1" s="1"/>
  <c r="K1411" i="1" s="1"/>
  <c r="K1412" i="1" s="1"/>
  <c r="K1413" i="1" s="1"/>
  <c r="K1414" i="1" s="1"/>
  <c r="K1415" i="1" s="1"/>
  <c r="K1416" i="1" s="1"/>
  <c r="K1417" i="1" s="1"/>
  <c r="K1418" i="1" s="1"/>
  <c r="K1419" i="1" s="1"/>
  <c r="K1420" i="1" s="1"/>
  <c r="K1421" i="1" s="1"/>
  <c r="K1422" i="1" s="1"/>
  <c r="K1423" i="1" s="1"/>
  <c r="K1424" i="1" s="1"/>
  <c r="K1425" i="1" s="1"/>
  <c r="K1426" i="1" s="1"/>
  <c r="K1427" i="1" s="1"/>
  <c r="K1428" i="1" s="1"/>
  <c r="K1429" i="1" s="1"/>
  <c r="K1430" i="1" s="1"/>
  <c r="K1431" i="1" s="1"/>
  <c r="K1432" i="1" s="1"/>
  <c r="K1433" i="1" s="1"/>
  <c r="K1434" i="1" s="1"/>
  <c r="K1435" i="1" s="1"/>
  <c r="K1436" i="1" s="1"/>
  <c r="K1437" i="1" s="1"/>
  <c r="K1438" i="1" s="1"/>
  <c r="K1439" i="1" s="1"/>
  <c r="K1440" i="1" s="1"/>
  <c r="K1441" i="1" s="1"/>
  <c r="K1442" i="1" s="1"/>
  <c r="K1443" i="1" s="1"/>
  <c r="K1444" i="1" s="1"/>
  <c r="K1445" i="1" s="1"/>
  <c r="K1446" i="1" s="1"/>
  <c r="K1447" i="1" s="1"/>
  <c r="K1448" i="1" s="1"/>
  <c r="K1449" i="1" s="1"/>
  <c r="K1450" i="1" s="1"/>
  <c r="K1451" i="1" s="1"/>
  <c r="K1452" i="1" s="1"/>
  <c r="K1453" i="1" s="1"/>
  <c r="K1454" i="1" s="1"/>
  <c r="K1455" i="1" s="1"/>
  <c r="K1456" i="1" s="1"/>
  <c r="K1457" i="1" s="1"/>
  <c r="K1458" i="1" s="1"/>
  <c r="K1459" i="1" s="1"/>
  <c r="K1460" i="1" s="1"/>
  <c r="K1461" i="1" s="1"/>
  <c r="K1462" i="1" s="1"/>
  <c r="K1463" i="1" s="1"/>
  <c r="K1464" i="1" s="1"/>
  <c r="K1465" i="1" s="1"/>
  <c r="K1466" i="1" s="1"/>
  <c r="K1467" i="1" s="1"/>
  <c r="K1468" i="1" s="1"/>
  <c r="K1469" i="1" s="1"/>
  <c r="K1470" i="1" s="1"/>
  <c r="K1471" i="1" s="1"/>
  <c r="K1472" i="1" s="1"/>
  <c r="K1473" i="1" s="1"/>
  <c r="K1474" i="1" s="1"/>
  <c r="K1475" i="1" s="1"/>
  <c r="K1476" i="1" s="1"/>
  <c r="K1477" i="1" s="1"/>
  <c r="K1478" i="1" s="1"/>
  <c r="K1479" i="1" s="1"/>
  <c r="K1480" i="1" s="1"/>
  <c r="K1481" i="1" s="1"/>
  <c r="K1482" i="1" s="1"/>
  <c r="K1483" i="1" s="1"/>
  <c r="K1484" i="1" s="1"/>
  <c r="K1485" i="1" s="1"/>
  <c r="K1486" i="1" s="1"/>
  <c r="K1487" i="1" s="1"/>
  <c r="K1488" i="1" s="1"/>
  <c r="K1489" i="1" s="1"/>
  <c r="K1490" i="1" s="1"/>
  <c r="K1491" i="1" s="1"/>
  <c r="K1492" i="1" s="1"/>
  <c r="K1493" i="1" s="1"/>
  <c r="K1494" i="1" s="1"/>
  <c r="K1495" i="1" s="1"/>
  <c r="K1496" i="1" s="1"/>
  <c r="K1497" i="1" s="1"/>
  <c r="K1498" i="1" s="1"/>
  <c r="K1499" i="1" s="1"/>
  <c r="K1500" i="1" s="1"/>
  <c r="K1501" i="1" s="1"/>
  <c r="K1502" i="1" s="1"/>
  <c r="K1503" i="1" s="1"/>
  <c r="K1504" i="1" s="1"/>
  <c r="K1505" i="1" s="1"/>
  <c r="K1506" i="1" s="1"/>
  <c r="K1507" i="1" s="1"/>
  <c r="K1508" i="1" s="1"/>
  <c r="K1509" i="1" s="1"/>
  <c r="K1510" i="1" s="1"/>
  <c r="K1511" i="1" s="1"/>
  <c r="K1512" i="1" s="1"/>
  <c r="K1513" i="1" s="1"/>
  <c r="K1514" i="1" s="1"/>
  <c r="K1515" i="1" s="1"/>
  <c r="K1516" i="1" s="1"/>
  <c r="K1517" i="1" s="1"/>
  <c r="K1518" i="1" s="1"/>
  <c r="K1519" i="1" s="1"/>
  <c r="K1520" i="1" s="1"/>
  <c r="K1521" i="1" s="1"/>
  <c r="K1522" i="1" s="1"/>
  <c r="K1523" i="1" s="1"/>
  <c r="K1524" i="1" s="1"/>
  <c r="K1525" i="1" s="1"/>
  <c r="K1526" i="1" s="1"/>
  <c r="K1527" i="1" s="1"/>
  <c r="K1528" i="1" s="1"/>
  <c r="K1529" i="1" s="1"/>
  <c r="K1530" i="1" s="1"/>
  <c r="K1531" i="1" s="1"/>
  <c r="K1532" i="1" s="1"/>
  <c r="K1533" i="1" s="1"/>
  <c r="K1534" i="1" s="1"/>
  <c r="K1535" i="1" s="1"/>
  <c r="K1536" i="1" s="1"/>
  <c r="K1537" i="1" s="1"/>
  <c r="K1538" i="1" s="1"/>
  <c r="K1539" i="1" s="1"/>
  <c r="K1540" i="1" s="1"/>
  <c r="K1541" i="1" s="1"/>
  <c r="K1542" i="1" s="1"/>
  <c r="K1543" i="1" s="1"/>
  <c r="K1544" i="1" s="1"/>
  <c r="K1545" i="1" s="1"/>
  <c r="K1546" i="1" s="1"/>
  <c r="K1547" i="1" s="1"/>
  <c r="K1548" i="1" s="1"/>
  <c r="K1549" i="1" s="1"/>
  <c r="K1550" i="1" s="1"/>
  <c r="K1551" i="1" s="1"/>
  <c r="K1552" i="1" s="1"/>
  <c r="K1553" i="1" s="1"/>
  <c r="K1554" i="1" s="1"/>
  <c r="K1555" i="1" s="1"/>
  <c r="K1556" i="1" s="1"/>
  <c r="K1557" i="1" s="1"/>
  <c r="K1558" i="1" s="1"/>
  <c r="K1559" i="1" s="1"/>
  <c r="K1560" i="1" s="1"/>
  <c r="K1561" i="1" s="1"/>
  <c r="K1562" i="1" s="1"/>
  <c r="K1563" i="1" s="1"/>
  <c r="K1564" i="1" s="1"/>
  <c r="K1565" i="1" s="1"/>
  <c r="K1566" i="1" s="1"/>
  <c r="K1567" i="1" s="1"/>
  <c r="K1568" i="1" s="1"/>
  <c r="K1569" i="1" s="1"/>
  <c r="K1570" i="1" s="1"/>
  <c r="K1571" i="1" s="1"/>
  <c r="K1572" i="1" s="1"/>
  <c r="K1573" i="1" s="1"/>
  <c r="K1574" i="1" s="1"/>
  <c r="K1575" i="1" s="1"/>
  <c r="K1576" i="1" s="1"/>
  <c r="K1577" i="1" s="1"/>
  <c r="K1578" i="1" s="1"/>
  <c r="K1579" i="1" s="1"/>
  <c r="K1580" i="1" s="1"/>
  <c r="K1581" i="1" s="1"/>
  <c r="K1582" i="1" s="1"/>
  <c r="K1583" i="1" s="1"/>
  <c r="K1584" i="1" s="1"/>
  <c r="K1585" i="1" s="1"/>
  <c r="K1586" i="1" s="1"/>
  <c r="K1587" i="1" s="1"/>
  <c r="K1588" i="1" s="1"/>
  <c r="K1589" i="1" s="1"/>
  <c r="K1590" i="1" s="1"/>
  <c r="K1591" i="1" s="1"/>
  <c r="K1592" i="1" s="1"/>
  <c r="K1593" i="1" s="1"/>
  <c r="K1594" i="1" s="1"/>
  <c r="K1595" i="1" s="1"/>
  <c r="K1596" i="1" s="1"/>
  <c r="K1597" i="1" s="1"/>
  <c r="K1598" i="1" s="1"/>
  <c r="K1599" i="1" s="1"/>
  <c r="K1600" i="1" s="1"/>
  <c r="K1601" i="1" s="1"/>
  <c r="K1602" i="1" s="1"/>
  <c r="K1603" i="1" s="1"/>
  <c r="K1604" i="1" s="1"/>
  <c r="K1605" i="1" s="1"/>
  <c r="K1606" i="1" s="1"/>
  <c r="K1607" i="1" s="1"/>
  <c r="K1608" i="1" s="1"/>
  <c r="K1609" i="1" s="1"/>
  <c r="K1610" i="1" s="1"/>
  <c r="K1611" i="1" s="1"/>
  <c r="K1612" i="1" s="1"/>
  <c r="K1613" i="1" s="1"/>
  <c r="K1614" i="1" s="1"/>
  <c r="K1615" i="1" s="1"/>
  <c r="K1616" i="1" s="1"/>
  <c r="K1617" i="1" s="1"/>
  <c r="K1618" i="1" s="1"/>
  <c r="K1619" i="1" s="1"/>
  <c r="K1620" i="1" s="1"/>
  <c r="K1621" i="1" s="1"/>
  <c r="K1622" i="1" s="1"/>
  <c r="K1623" i="1" s="1"/>
  <c r="K1624" i="1" s="1"/>
  <c r="K1625" i="1" s="1"/>
  <c r="K1626" i="1" s="1"/>
  <c r="K1627" i="1" s="1"/>
  <c r="K1628" i="1" s="1"/>
  <c r="K1629" i="1" s="1"/>
  <c r="K1630" i="1" s="1"/>
  <c r="K1631" i="1" s="1"/>
  <c r="K1632" i="1" s="1"/>
  <c r="K1633" i="1" s="1"/>
  <c r="K1634" i="1" s="1"/>
  <c r="K1635" i="1" s="1"/>
  <c r="K1636" i="1" s="1"/>
  <c r="K1637" i="1" s="1"/>
  <c r="K1638" i="1" s="1"/>
  <c r="K1639" i="1" s="1"/>
  <c r="K1640" i="1" s="1"/>
  <c r="K1641" i="1" s="1"/>
  <c r="K1642" i="1" s="1"/>
  <c r="K1643" i="1" s="1"/>
  <c r="K1644" i="1" s="1"/>
  <c r="K1645" i="1" s="1"/>
  <c r="K1646" i="1" s="1"/>
  <c r="K1647" i="1" s="1"/>
  <c r="K1648" i="1" s="1"/>
  <c r="K1649" i="1" s="1"/>
  <c r="K1650" i="1" s="1"/>
  <c r="K1651" i="1" s="1"/>
  <c r="K1652" i="1" s="1"/>
  <c r="K1653" i="1" s="1"/>
  <c r="K1654" i="1" s="1"/>
  <c r="K1655" i="1" s="1"/>
  <c r="K1656" i="1" s="1"/>
  <c r="K1657" i="1" s="1"/>
  <c r="K1658" i="1" s="1"/>
  <c r="K1659" i="1" s="1"/>
  <c r="K1660" i="1" s="1"/>
  <c r="K1661" i="1" s="1"/>
  <c r="K1662" i="1" s="1"/>
  <c r="K1663" i="1" s="1"/>
  <c r="K1664" i="1" s="1"/>
  <c r="K1665" i="1" s="1"/>
  <c r="K1666" i="1" s="1"/>
  <c r="K1667" i="1" s="1"/>
  <c r="K1668" i="1" s="1"/>
  <c r="K1669" i="1" s="1"/>
  <c r="K1670" i="1" s="1"/>
  <c r="K1671" i="1" s="1"/>
  <c r="K1672" i="1" s="1"/>
  <c r="K1673" i="1" s="1"/>
  <c r="K1674" i="1" s="1"/>
  <c r="K1675" i="1" s="1"/>
  <c r="K1676" i="1" s="1"/>
  <c r="K1677" i="1" s="1"/>
  <c r="K1678" i="1" s="1"/>
  <c r="K1679" i="1" s="1"/>
  <c r="K1680" i="1" s="1"/>
  <c r="K1681" i="1" s="1"/>
  <c r="K1682" i="1" s="1"/>
  <c r="K1683" i="1" s="1"/>
  <c r="K1684" i="1" s="1"/>
  <c r="K1685" i="1" s="1"/>
  <c r="K1686" i="1" s="1"/>
  <c r="K1687" i="1" s="1"/>
  <c r="K1688" i="1" s="1"/>
  <c r="K1689" i="1" s="1"/>
  <c r="K1690" i="1" s="1"/>
  <c r="K1691" i="1" s="1"/>
  <c r="K1692" i="1" s="1"/>
  <c r="K1693" i="1" s="1"/>
  <c r="K1694" i="1" s="1"/>
  <c r="K1695" i="1" s="1"/>
  <c r="K1696" i="1" s="1"/>
  <c r="K1697" i="1" s="1"/>
  <c r="K1698" i="1" s="1"/>
  <c r="K1699" i="1" s="1"/>
  <c r="K1700" i="1" s="1"/>
  <c r="K1701" i="1" s="1"/>
  <c r="K1702" i="1" s="1"/>
  <c r="K1703" i="1" s="1"/>
  <c r="K1704" i="1" s="1"/>
  <c r="K1705" i="1" s="1"/>
  <c r="K1706" i="1" s="1"/>
  <c r="K1707" i="1" s="1"/>
  <c r="K1708" i="1" s="1"/>
  <c r="K1709" i="1" s="1"/>
  <c r="K1710" i="1" s="1"/>
  <c r="K1711" i="1" s="1"/>
  <c r="K1712" i="1" s="1"/>
  <c r="K1713" i="1" s="1"/>
  <c r="K1714" i="1" s="1"/>
  <c r="K1715" i="1" s="1"/>
  <c r="K1716" i="1" s="1"/>
  <c r="K1717" i="1" s="1"/>
  <c r="K1718" i="1" s="1"/>
  <c r="K1719" i="1" s="1"/>
  <c r="K1720" i="1" s="1"/>
  <c r="K1721" i="1" s="1"/>
  <c r="K1722" i="1" s="1"/>
  <c r="K1723" i="1" s="1"/>
  <c r="K1724" i="1" s="1"/>
  <c r="K1725" i="1" s="1"/>
  <c r="K1726" i="1" s="1"/>
  <c r="K1727" i="1" s="1"/>
  <c r="K1728" i="1" s="1"/>
  <c r="K1729" i="1" s="1"/>
  <c r="K1730" i="1" s="1"/>
  <c r="K1731" i="1" s="1"/>
  <c r="K1732" i="1" s="1"/>
  <c r="K1733" i="1" s="1"/>
  <c r="K1734" i="1" s="1"/>
  <c r="K1735" i="1" s="1"/>
  <c r="K1736" i="1" s="1"/>
  <c r="K1737" i="1" s="1"/>
  <c r="K1738" i="1" s="1"/>
  <c r="K1739" i="1" s="1"/>
  <c r="K1740" i="1" s="1"/>
  <c r="K1741" i="1" s="1"/>
  <c r="K1742" i="1" s="1"/>
  <c r="K1743" i="1" s="1"/>
  <c r="K1744" i="1" s="1"/>
  <c r="K1745" i="1" s="1"/>
  <c r="K1746" i="1" s="1"/>
  <c r="K1747" i="1" s="1"/>
  <c r="K1748" i="1" s="1"/>
  <c r="K1749" i="1" s="1"/>
  <c r="K1750" i="1" s="1"/>
  <c r="K1751" i="1" s="1"/>
  <c r="K1752" i="1" s="1"/>
  <c r="K1753" i="1" s="1"/>
  <c r="K1754" i="1" s="1"/>
  <c r="K1755" i="1" s="1"/>
  <c r="K1756" i="1" s="1"/>
  <c r="K1757" i="1" s="1"/>
  <c r="K1758" i="1" s="1"/>
  <c r="K1759" i="1" s="1"/>
  <c r="K1760" i="1" s="1"/>
  <c r="K1761" i="1" s="1"/>
  <c r="K1762" i="1" s="1"/>
  <c r="K1763" i="1" s="1"/>
  <c r="K1764" i="1" s="1"/>
  <c r="K1765" i="1" s="1"/>
  <c r="K1766" i="1" s="1"/>
  <c r="K1767" i="1" s="1"/>
  <c r="K1768" i="1" s="1"/>
  <c r="K1769" i="1" s="1"/>
  <c r="K1770" i="1" s="1"/>
  <c r="K1771" i="1" s="1"/>
  <c r="K1772" i="1" s="1"/>
  <c r="K1773" i="1" s="1"/>
  <c r="K1774" i="1" s="1"/>
  <c r="K1775" i="1" s="1"/>
  <c r="K1776" i="1" s="1"/>
  <c r="K1777" i="1" s="1"/>
  <c r="K1778" i="1" s="1"/>
  <c r="K1779" i="1" s="1"/>
  <c r="K1780" i="1" s="1"/>
  <c r="K1781" i="1" s="1"/>
  <c r="K1782" i="1" s="1"/>
  <c r="K1783" i="1" s="1"/>
  <c r="K1784" i="1" s="1"/>
  <c r="K1785" i="1" s="1"/>
  <c r="K1786" i="1" s="1"/>
  <c r="K1787" i="1" s="1"/>
  <c r="K1788" i="1" s="1"/>
  <c r="K1789" i="1" s="1"/>
  <c r="K1790" i="1" s="1"/>
  <c r="K1791" i="1" s="1"/>
  <c r="K1792" i="1" s="1"/>
  <c r="K1793" i="1" s="1"/>
  <c r="K1794" i="1" s="1"/>
  <c r="K1795" i="1" s="1"/>
  <c r="K1796" i="1" s="1"/>
  <c r="K1797" i="1" s="1"/>
  <c r="K1798" i="1" s="1"/>
  <c r="K1799" i="1" s="1"/>
  <c r="K1800" i="1" s="1"/>
  <c r="K1801" i="1" s="1"/>
  <c r="K1802" i="1" s="1"/>
  <c r="K1803" i="1" s="1"/>
  <c r="K1804" i="1" s="1"/>
  <c r="K1805" i="1" s="1"/>
  <c r="K1806" i="1" s="1"/>
  <c r="K1807" i="1" s="1"/>
  <c r="K1808" i="1" s="1"/>
  <c r="K1809" i="1" s="1"/>
  <c r="K1810" i="1" s="1"/>
  <c r="K1811" i="1" s="1"/>
  <c r="K1812" i="1" s="1"/>
  <c r="K1813" i="1" s="1"/>
  <c r="K1814" i="1" s="1"/>
  <c r="K1815" i="1" s="1"/>
  <c r="K1816" i="1" s="1"/>
  <c r="K1817" i="1" s="1"/>
  <c r="K1818" i="1" s="1"/>
  <c r="K1819" i="1" s="1"/>
  <c r="K1820" i="1" s="1"/>
  <c r="K1821" i="1" s="1"/>
  <c r="K1822" i="1" s="1"/>
  <c r="K1823" i="1" s="1"/>
  <c r="K1824" i="1" s="1"/>
  <c r="K1825" i="1" s="1"/>
  <c r="K1826" i="1" s="1"/>
  <c r="K1827" i="1" s="1"/>
  <c r="K1828" i="1" s="1"/>
  <c r="K1829" i="1" s="1"/>
  <c r="K1830" i="1" s="1"/>
  <c r="K1831" i="1" s="1"/>
  <c r="K1832" i="1" s="1"/>
  <c r="K1833" i="1" s="1"/>
  <c r="K1834" i="1" s="1"/>
  <c r="K1835" i="1" s="1"/>
  <c r="K1836" i="1" s="1"/>
  <c r="K1837" i="1" s="1"/>
  <c r="K1838" i="1" s="1"/>
  <c r="K1839" i="1" s="1"/>
  <c r="K1840" i="1" s="1"/>
  <c r="K1841" i="1" s="1"/>
  <c r="K1842" i="1" s="1"/>
  <c r="K1843" i="1" s="1"/>
  <c r="K1844" i="1" s="1"/>
  <c r="K1845" i="1" s="1"/>
  <c r="K1846" i="1" s="1"/>
  <c r="K1847" i="1" s="1"/>
  <c r="K1848" i="1" s="1"/>
  <c r="K1849" i="1" s="1"/>
  <c r="K1850" i="1" s="1"/>
  <c r="K1851" i="1" s="1"/>
  <c r="K1852" i="1" s="1"/>
  <c r="K1853" i="1" s="1"/>
  <c r="K1854" i="1" s="1"/>
  <c r="K1855" i="1" s="1"/>
  <c r="K1856" i="1" s="1"/>
  <c r="K1857" i="1" s="1"/>
  <c r="K1858" i="1" s="1"/>
  <c r="K1859" i="1" s="1"/>
  <c r="K1860" i="1" s="1"/>
  <c r="K1861" i="1" s="1"/>
  <c r="K1862" i="1" s="1"/>
  <c r="K1863" i="1" s="1"/>
  <c r="K1864" i="1" s="1"/>
  <c r="K1865" i="1" s="1"/>
  <c r="K1866" i="1" s="1"/>
  <c r="K1867" i="1" s="1"/>
  <c r="K1868" i="1" s="1"/>
  <c r="K1869" i="1" s="1"/>
  <c r="K1870" i="1" s="1"/>
  <c r="K1871" i="1" s="1"/>
  <c r="K1872" i="1" s="1"/>
  <c r="K1873" i="1" s="1"/>
  <c r="K1874" i="1" s="1"/>
  <c r="K1875" i="1" s="1"/>
  <c r="K1876" i="1" s="1"/>
  <c r="K1877" i="1" s="1"/>
  <c r="K1878" i="1" s="1"/>
  <c r="K1879" i="1" s="1"/>
  <c r="K1880" i="1" s="1"/>
  <c r="K1881" i="1" s="1"/>
  <c r="K1882" i="1" s="1"/>
  <c r="K1883" i="1" s="1"/>
  <c r="K1884" i="1" s="1"/>
  <c r="K1885" i="1" s="1"/>
  <c r="K1886" i="1" s="1"/>
  <c r="K1887" i="1" s="1"/>
  <c r="K1888" i="1" s="1"/>
  <c r="K1889" i="1" s="1"/>
  <c r="K1890" i="1" s="1"/>
  <c r="K1891" i="1" s="1"/>
  <c r="K1892" i="1" s="1"/>
  <c r="K1893" i="1" s="1"/>
  <c r="K1894" i="1" s="1"/>
  <c r="K1895" i="1" s="1"/>
  <c r="K1896" i="1" s="1"/>
  <c r="K1897" i="1" s="1"/>
  <c r="K1898" i="1" s="1"/>
  <c r="K1899" i="1" s="1"/>
  <c r="K1900" i="1" s="1"/>
  <c r="K1901" i="1" s="1"/>
  <c r="K1902" i="1" s="1"/>
  <c r="K1903" i="1" s="1"/>
  <c r="K1904" i="1" s="1"/>
  <c r="K1905" i="1" s="1"/>
  <c r="K1906" i="1" s="1"/>
  <c r="K1907" i="1" s="1"/>
  <c r="K1908" i="1" s="1"/>
  <c r="K1909" i="1" s="1"/>
  <c r="K1910" i="1" s="1"/>
  <c r="K1911" i="1" s="1"/>
  <c r="K1912" i="1" s="1"/>
  <c r="K1913" i="1" s="1"/>
  <c r="K1914" i="1" s="1"/>
  <c r="K1915" i="1" s="1"/>
  <c r="K1916" i="1" s="1"/>
  <c r="K1917" i="1" s="1"/>
  <c r="K1918" i="1" s="1"/>
  <c r="K1919" i="1" s="1"/>
  <c r="K1920" i="1" s="1"/>
  <c r="K1921" i="1" s="1"/>
  <c r="K1922" i="1" s="1"/>
  <c r="K1923" i="1" s="1"/>
  <c r="K1924" i="1" s="1"/>
  <c r="K1925" i="1" s="1"/>
  <c r="K1926" i="1" s="1"/>
  <c r="K1927" i="1" s="1"/>
  <c r="K1928" i="1" s="1"/>
  <c r="K1929" i="1" s="1"/>
  <c r="K1930" i="1" s="1"/>
  <c r="K1931" i="1" s="1"/>
  <c r="K1932" i="1" s="1"/>
  <c r="K1933" i="1" s="1"/>
  <c r="K1934" i="1" s="1"/>
  <c r="K1935" i="1" s="1"/>
  <c r="K1936" i="1" s="1"/>
  <c r="K1937" i="1" s="1"/>
  <c r="K1938" i="1" s="1"/>
  <c r="K1939" i="1" s="1"/>
  <c r="K1940" i="1" s="1"/>
  <c r="K1941" i="1" s="1"/>
  <c r="K1942" i="1" s="1"/>
  <c r="K1943" i="1" s="1"/>
  <c r="K1944" i="1" s="1"/>
  <c r="K1945" i="1" s="1"/>
  <c r="K1946" i="1" s="1"/>
  <c r="K1947" i="1" s="1"/>
  <c r="K1948" i="1" s="1"/>
  <c r="K1949" i="1" s="1"/>
  <c r="K1950" i="1" s="1"/>
  <c r="K1951" i="1" s="1"/>
  <c r="K1952" i="1" s="1"/>
  <c r="K1953" i="1" s="1"/>
  <c r="K1954" i="1" s="1"/>
  <c r="K1955" i="1" s="1"/>
  <c r="K1956" i="1" s="1"/>
  <c r="K1957" i="1" s="1"/>
  <c r="K1958" i="1" s="1"/>
  <c r="K1959" i="1" s="1"/>
  <c r="K1960" i="1" s="1"/>
  <c r="K1961" i="1" s="1"/>
  <c r="K1962" i="1" s="1"/>
  <c r="K1963" i="1" s="1"/>
  <c r="K1964" i="1" s="1"/>
  <c r="K1965" i="1" s="1"/>
  <c r="K1966" i="1" s="1"/>
  <c r="K1967" i="1" s="1"/>
  <c r="K1968" i="1" s="1"/>
  <c r="K1969" i="1" s="1"/>
  <c r="K1970" i="1" s="1"/>
  <c r="K1971" i="1" s="1"/>
  <c r="K1972" i="1" s="1"/>
  <c r="K1973" i="1" s="1"/>
  <c r="K1974" i="1" s="1"/>
  <c r="K1975" i="1" s="1"/>
  <c r="K1976" i="1" s="1"/>
  <c r="K1977" i="1" s="1"/>
  <c r="K1978" i="1" s="1"/>
  <c r="K1979" i="1" s="1"/>
  <c r="K1980" i="1" s="1"/>
  <c r="K1981" i="1" s="1"/>
  <c r="K1982" i="1" s="1"/>
  <c r="K1983" i="1" s="1"/>
  <c r="K1984" i="1" s="1"/>
  <c r="K1985" i="1" s="1"/>
  <c r="K1986" i="1" s="1"/>
  <c r="K1987" i="1" s="1"/>
  <c r="K1988" i="1" s="1"/>
  <c r="K1989" i="1" s="1"/>
  <c r="K1990" i="1" s="1"/>
  <c r="K1991" i="1" s="1"/>
  <c r="K1992" i="1" s="1"/>
  <c r="K1993" i="1" s="1"/>
  <c r="K1994" i="1" s="1"/>
  <c r="K1995" i="1" s="1"/>
  <c r="K1996" i="1" s="1"/>
  <c r="K1997" i="1" s="1"/>
  <c r="K1998" i="1" s="1"/>
  <c r="K1999" i="1" s="1"/>
  <c r="K2000" i="1" s="1"/>
  <c r="K2001" i="1" s="1"/>
  <c r="K2002" i="1" s="1"/>
  <c r="K2003" i="1" s="1"/>
  <c r="K2004" i="1" s="1"/>
  <c r="K2005" i="1" s="1"/>
  <c r="K2006" i="1" s="1"/>
  <c r="K2007" i="1" s="1"/>
  <c r="K2008" i="1" s="1"/>
  <c r="K2009" i="1" s="1"/>
  <c r="K2010" i="1" s="1"/>
  <c r="K2011" i="1" s="1"/>
  <c r="K2012" i="1" s="1"/>
  <c r="K2013" i="1" s="1"/>
  <c r="K2014" i="1" s="1"/>
  <c r="K2015" i="1" s="1"/>
  <c r="K2016" i="1" s="1"/>
  <c r="K2017" i="1" s="1"/>
  <c r="K2018" i="1" s="1"/>
  <c r="K2019" i="1" s="1"/>
  <c r="K2020" i="1" s="1"/>
  <c r="K2021" i="1" s="1"/>
  <c r="K2022" i="1" s="1"/>
  <c r="K2023" i="1" s="1"/>
  <c r="K2024" i="1" s="1"/>
  <c r="K2025" i="1" s="1"/>
  <c r="K2026" i="1" s="1"/>
  <c r="K2027" i="1" s="1"/>
  <c r="K2028" i="1" s="1"/>
  <c r="K2029" i="1" s="1"/>
  <c r="K2030" i="1" s="1"/>
  <c r="K2031" i="1" s="1"/>
  <c r="K2032" i="1" s="1"/>
  <c r="K2033" i="1" s="1"/>
  <c r="K2034" i="1" s="1"/>
  <c r="K2035" i="1" s="1"/>
  <c r="K2036" i="1" s="1"/>
  <c r="K2037" i="1" s="1"/>
  <c r="K2038" i="1" s="1"/>
  <c r="K2039" i="1" s="1"/>
  <c r="K2040" i="1" s="1"/>
  <c r="K2041" i="1" s="1"/>
  <c r="K2042" i="1" s="1"/>
  <c r="K2043" i="1" s="1"/>
  <c r="K2044" i="1" s="1"/>
  <c r="K2045" i="1" s="1"/>
  <c r="K2046" i="1" s="1"/>
  <c r="K2047" i="1" s="1"/>
  <c r="K2048" i="1" s="1"/>
  <c r="K2049" i="1" s="1"/>
  <c r="K2050" i="1" s="1"/>
  <c r="K2051" i="1" s="1"/>
  <c r="K2052" i="1" s="1"/>
  <c r="K2053" i="1" s="1"/>
  <c r="K2054" i="1" s="1"/>
  <c r="K2055" i="1" s="1"/>
  <c r="K2056" i="1" s="1"/>
  <c r="K2057" i="1" s="1"/>
  <c r="K2058" i="1" s="1"/>
  <c r="K2059" i="1" s="1"/>
  <c r="K2060" i="1" s="1"/>
  <c r="K2061" i="1" s="1"/>
  <c r="K2062" i="1" s="1"/>
  <c r="K2063" i="1" s="1"/>
  <c r="K2064" i="1" s="1"/>
  <c r="K2065" i="1" s="1"/>
  <c r="K2066" i="1" s="1"/>
  <c r="K2067" i="1" s="1"/>
  <c r="K2068" i="1" s="1"/>
  <c r="K2069" i="1" s="1"/>
  <c r="K2070" i="1" s="1"/>
  <c r="K2071" i="1" s="1"/>
  <c r="K2072" i="1" s="1"/>
  <c r="K2073" i="1" s="1"/>
  <c r="K2074" i="1" s="1"/>
  <c r="K2075" i="1" s="1"/>
  <c r="K2076" i="1" s="1"/>
  <c r="K2077" i="1" s="1"/>
  <c r="K2078" i="1" s="1"/>
  <c r="K2079" i="1" s="1"/>
  <c r="K2080" i="1" s="1"/>
  <c r="K2081" i="1" s="1"/>
  <c r="K2082" i="1" s="1"/>
  <c r="K2083" i="1" s="1"/>
  <c r="K2084" i="1" s="1"/>
  <c r="K2085" i="1" s="1"/>
  <c r="K2086" i="1" s="1"/>
  <c r="K2087" i="1" s="1"/>
  <c r="K2088" i="1" s="1"/>
  <c r="K2089" i="1" s="1"/>
  <c r="K2090" i="1" s="1"/>
  <c r="K2091" i="1" s="1"/>
  <c r="K2092" i="1" s="1"/>
  <c r="K2093" i="1" s="1"/>
  <c r="K2094" i="1" s="1"/>
  <c r="K2095" i="1" s="1"/>
  <c r="K2096" i="1" s="1"/>
  <c r="K2097" i="1" s="1"/>
  <c r="K2098" i="1" s="1"/>
  <c r="K2099" i="1" s="1"/>
  <c r="K2100" i="1" s="1"/>
  <c r="K2101" i="1" s="1"/>
  <c r="K2102" i="1" s="1"/>
  <c r="K2103" i="1" s="1"/>
  <c r="K2104" i="1" s="1"/>
  <c r="K2105" i="1" s="1"/>
  <c r="K2106" i="1" s="1"/>
  <c r="K2107" i="1" s="1"/>
  <c r="K2108" i="1" s="1"/>
  <c r="K2109" i="1" s="1"/>
  <c r="K2110" i="1" s="1"/>
  <c r="K2111" i="1" s="1"/>
  <c r="K2112" i="1" s="1"/>
  <c r="K2113" i="1" s="1"/>
  <c r="K2114" i="1" s="1"/>
  <c r="K2115" i="1" s="1"/>
  <c r="K2116" i="1" s="1"/>
  <c r="K2117" i="1" s="1"/>
  <c r="K2118" i="1" s="1"/>
  <c r="K2119" i="1" s="1"/>
  <c r="K2120" i="1" s="1"/>
  <c r="K2121" i="1" s="1"/>
  <c r="K2122" i="1" s="1"/>
  <c r="K2123" i="1" s="1"/>
  <c r="K2124" i="1" s="1"/>
  <c r="K2125" i="1" s="1"/>
  <c r="K2126" i="1" s="1"/>
  <c r="K2127" i="1" s="1"/>
  <c r="K2128" i="1" s="1"/>
  <c r="K2129" i="1" s="1"/>
  <c r="K2130" i="1" s="1"/>
  <c r="K2131" i="1" s="1"/>
  <c r="K2132" i="1" s="1"/>
  <c r="K2133" i="1" s="1"/>
  <c r="K2134" i="1" s="1"/>
  <c r="K2135" i="1" s="1"/>
  <c r="K2136" i="1" s="1"/>
  <c r="K2137" i="1" s="1"/>
  <c r="K2138" i="1" s="1"/>
  <c r="K2139" i="1" s="1"/>
  <c r="K2140" i="1" s="1"/>
  <c r="K2141" i="1" s="1"/>
  <c r="K2142" i="1" s="1"/>
  <c r="K2143" i="1" s="1"/>
  <c r="K2144" i="1" s="1"/>
  <c r="K2145" i="1" s="1"/>
  <c r="K2146" i="1" s="1"/>
  <c r="K2147" i="1" s="1"/>
  <c r="K2148" i="1" s="1"/>
  <c r="K2149" i="1" s="1"/>
  <c r="K2150" i="1" s="1"/>
  <c r="K2151" i="1" s="1"/>
  <c r="K2152" i="1" s="1"/>
  <c r="K2153" i="1" s="1"/>
  <c r="K2154" i="1" s="1"/>
  <c r="K2155" i="1" s="1"/>
  <c r="K2156" i="1" s="1"/>
  <c r="K2157" i="1" s="1"/>
  <c r="K2158" i="1" s="1"/>
  <c r="K2159" i="1" s="1"/>
  <c r="K2160" i="1" s="1"/>
  <c r="K2161" i="1" s="1"/>
  <c r="K2162" i="1" s="1"/>
  <c r="K2163" i="1" s="1"/>
  <c r="K2164" i="1" s="1"/>
  <c r="K2165" i="1" s="1"/>
  <c r="K2166" i="1" s="1"/>
  <c r="K2167" i="1" s="1"/>
  <c r="K2168" i="1" s="1"/>
  <c r="K2169" i="1" s="1"/>
  <c r="K2170" i="1" s="1"/>
  <c r="K2171" i="1" s="1"/>
  <c r="K2172" i="1" s="1"/>
  <c r="K2173" i="1" s="1"/>
  <c r="K2174" i="1" s="1"/>
  <c r="K2175" i="1" s="1"/>
  <c r="K2176" i="1" s="1"/>
  <c r="K2177" i="1" s="1"/>
  <c r="K2178" i="1" s="1"/>
  <c r="K2179" i="1" s="1"/>
  <c r="K2180" i="1" s="1"/>
  <c r="K2181" i="1" s="1"/>
  <c r="K2182" i="1" s="1"/>
  <c r="K2183" i="1" s="1"/>
  <c r="K2184" i="1" s="1"/>
  <c r="K2185" i="1" s="1"/>
  <c r="K2186" i="1" s="1"/>
  <c r="K2187" i="1" s="1"/>
  <c r="K2188" i="1" s="1"/>
  <c r="K2189" i="1" s="1"/>
  <c r="K2190" i="1" s="1"/>
  <c r="K2191" i="1" s="1"/>
  <c r="K2192" i="1" s="1"/>
  <c r="K2193" i="1" s="1"/>
  <c r="K2194" i="1" s="1"/>
  <c r="K2195" i="1" s="1"/>
  <c r="K2196" i="1" s="1"/>
  <c r="K2197" i="1" s="1"/>
  <c r="K2198" i="1" s="1"/>
  <c r="K2199" i="1" s="1"/>
  <c r="K2200" i="1" s="1"/>
  <c r="K2201" i="1" s="1"/>
  <c r="K2202" i="1" s="1"/>
  <c r="K2203" i="1" s="1"/>
  <c r="K2204" i="1" s="1"/>
  <c r="K2205" i="1" s="1"/>
  <c r="K2206" i="1" s="1"/>
  <c r="K2207" i="1" s="1"/>
  <c r="K2208" i="1" s="1"/>
  <c r="K2209" i="1" s="1"/>
  <c r="K2210" i="1" s="1"/>
  <c r="K2211" i="1" s="1"/>
  <c r="K2212" i="1" s="1"/>
  <c r="K2213" i="1" s="1"/>
  <c r="K2214" i="1" s="1"/>
  <c r="K2215" i="1" s="1"/>
  <c r="K2216" i="1" s="1"/>
  <c r="K2217" i="1" s="1"/>
  <c r="K2218" i="1" s="1"/>
  <c r="K2219" i="1" s="1"/>
  <c r="K2220" i="1" s="1"/>
  <c r="K2221" i="1" s="1"/>
  <c r="K2222" i="1" s="1"/>
  <c r="K2223" i="1" s="1"/>
  <c r="K2224" i="1" s="1"/>
  <c r="K2225" i="1" s="1"/>
  <c r="K2226" i="1" s="1"/>
  <c r="K2227" i="1" s="1"/>
  <c r="K2228" i="1" s="1"/>
  <c r="K2229" i="1" s="1"/>
  <c r="K2230" i="1" s="1"/>
  <c r="K2231" i="1" s="1"/>
  <c r="K2232" i="1" s="1"/>
  <c r="K2233" i="1" s="1"/>
  <c r="K2234" i="1" s="1"/>
  <c r="K2235" i="1" s="1"/>
  <c r="K2236" i="1" s="1"/>
  <c r="K2237" i="1" s="1"/>
  <c r="K2238" i="1" s="1"/>
  <c r="K2239" i="1" s="1"/>
  <c r="K2240" i="1" s="1"/>
  <c r="K2241" i="1" s="1"/>
  <c r="K2242" i="1" s="1"/>
  <c r="K2243" i="1" s="1"/>
  <c r="K2244" i="1" s="1"/>
  <c r="K2245" i="1" s="1"/>
  <c r="K2246" i="1" s="1"/>
  <c r="K2247" i="1" s="1"/>
  <c r="K2248" i="1" s="1"/>
  <c r="K2249" i="1" s="1"/>
  <c r="K2250" i="1" s="1"/>
  <c r="K2251" i="1" s="1"/>
  <c r="K2252" i="1" s="1"/>
  <c r="K2253" i="1" s="1"/>
  <c r="K2254" i="1" s="1"/>
  <c r="K2255" i="1" s="1"/>
  <c r="K2256" i="1" s="1"/>
  <c r="K2257" i="1" s="1"/>
  <c r="K2258" i="1" s="1"/>
  <c r="K2259" i="1" s="1"/>
  <c r="K2260" i="1" s="1"/>
  <c r="K2261" i="1" s="1"/>
  <c r="K2262" i="1" s="1"/>
  <c r="K2263" i="1" s="1"/>
  <c r="K2264" i="1" s="1"/>
  <c r="K2265" i="1" s="1"/>
  <c r="K2266" i="1" s="1"/>
  <c r="K2267" i="1" s="1"/>
  <c r="K2268" i="1" s="1"/>
  <c r="K2269" i="1" s="1"/>
  <c r="K2270" i="1" s="1"/>
  <c r="K2271" i="1" s="1"/>
  <c r="K2272" i="1" s="1"/>
  <c r="K2273" i="1" s="1"/>
  <c r="K2274" i="1" s="1"/>
  <c r="K2275" i="1" s="1"/>
  <c r="K2276" i="1" s="1"/>
  <c r="K2277" i="1" s="1"/>
  <c r="K2278" i="1" s="1"/>
  <c r="K2279" i="1" s="1"/>
  <c r="K2280" i="1" s="1"/>
  <c r="K2281" i="1" s="1"/>
  <c r="K2282" i="1" s="1"/>
  <c r="K2283" i="1" s="1"/>
  <c r="K2284" i="1" s="1"/>
  <c r="K2285" i="1" s="1"/>
  <c r="K2286" i="1" s="1"/>
  <c r="K2287" i="1" s="1"/>
  <c r="K2288" i="1" s="1"/>
  <c r="K2289" i="1" s="1"/>
  <c r="K2290" i="1" s="1"/>
  <c r="K2291" i="1" s="1"/>
  <c r="K2292" i="1" s="1"/>
  <c r="K2293" i="1" s="1"/>
  <c r="K2294" i="1" s="1"/>
  <c r="K2295" i="1" s="1"/>
  <c r="K2296" i="1" s="1"/>
  <c r="K2297" i="1" s="1"/>
  <c r="K2298" i="1" s="1"/>
  <c r="K2299" i="1" s="1"/>
  <c r="K2300" i="1" s="1"/>
  <c r="K2301" i="1" s="1"/>
  <c r="K2302" i="1" s="1"/>
  <c r="K2303" i="1" s="1"/>
  <c r="K2304" i="1" s="1"/>
  <c r="K2305" i="1" s="1"/>
  <c r="K2306" i="1" s="1"/>
  <c r="K2307" i="1" s="1"/>
  <c r="K2308" i="1" s="1"/>
  <c r="K2309" i="1" s="1"/>
  <c r="K2310" i="1" s="1"/>
  <c r="K2311" i="1" s="1"/>
  <c r="K2312" i="1" s="1"/>
  <c r="K2313" i="1" s="1"/>
  <c r="K2314" i="1" s="1"/>
  <c r="K2315" i="1" s="1"/>
  <c r="K2316" i="1" s="1"/>
  <c r="K2317" i="1" s="1"/>
  <c r="K2318" i="1" s="1"/>
  <c r="K2319" i="1" s="1"/>
  <c r="K2320" i="1" s="1"/>
  <c r="K2321" i="1" s="1"/>
  <c r="K2322" i="1" s="1"/>
  <c r="K2323" i="1" s="1"/>
  <c r="K2324" i="1" s="1"/>
  <c r="K2325" i="1" s="1"/>
  <c r="K2326" i="1" s="1"/>
  <c r="K2327" i="1" s="1"/>
  <c r="K2328" i="1" s="1"/>
  <c r="K2329" i="1" s="1"/>
  <c r="K2330" i="1" s="1"/>
  <c r="K2331" i="1" s="1"/>
  <c r="K2332" i="1" s="1"/>
  <c r="K2333" i="1" s="1"/>
  <c r="K2334" i="1" s="1"/>
  <c r="K2335" i="1" s="1"/>
  <c r="K2336" i="1" s="1"/>
  <c r="K2337" i="1" s="1"/>
  <c r="K2338" i="1" s="1"/>
  <c r="K2339" i="1" s="1"/>
  <c r="K2340" i="1" s="1"/>
  <c r="K2341" i="1" s="1"/>
  <c r="K2342" i="1" s="1"/>
  <c r="K2343" i="1" s="1"/>
  <c r="K2344" i="1" s="1"/>
  <c r="K2345" i="1" s="1"/>
  <c r="K2346" i="1" s="1"/>
  <c r="K2347" i="1" s="1"/>
  <c r="K2348" i="1" s="1"/>
  <c r="K2349" i="1" s="1"/>
  <c r="K2350" i="1" s="1"/>
  <c r="K2351" i="1" s="1"/>
  <c r="K2352" i="1" s="1"/>
  <c r="K2353" i="1" s="1"/>
  <c r="K2354" i="1" s="1"/>
  <c r="K2355" i="1" s="1"/>
  <c r="K2356" i="1" s="1"/>
  <c r="K2357" i="1" s="1"/>
  <c r="K2358" i="1" s="1"/>
  <c r="K2359" i="1" s="1"/>
  <c r="K2360" i="1" s="1"/>
  <c r="K2361" i="1" s="1"/>
  <c r="K2362" i="1" s="1"/>
  <c r="K2363" i="1" s="1"/>
  <c r="K2364" i="1" s="1"/>
  <c r="K2365" i="1" s="1"/>
  <c r="K2366" i="1" s="1"/>
  <c r="K2367" i="1" s="1"/>
  <c r="K2368" i="1" s="1"/>
  <c r="K2369" i="1" s="1"/>
  <c r="K2370" i="1" s="1"/>
  <c r="K2371" i="1" s="1"/>
  <c r="K2372" i="1" s="1"/>
  <c r="K2373" i="1" s="1"/>
  <c r="K2374" i="1" s="1"/>
  <c r="K2375" i="1" s="1"/>
  <c r="K2376" i="1" s="1"/>
  <c r="K2377" i="1" s="1"/>
  <c r="K2378" i="1" s="1"/>
  <c r="K2379" i="1" s="1"/>
  <c r="K2380" i="1" s="1"/>
  <c r="K2381" i="1" s="1"/>
  <c r="K2382" i="1" s="1"/>
  <c r="K2383" i="1" s="1"/>
  <c r="K2384" i="1" s="1"/>
  <c r="K2385" i="1" s="1"/>
  <c r="K2386" i="1" s="1"/>
  <c r="K2387" i="1" s="1"/>
  <c r="K2388" i="1" s="1"/>
  <c r="K2389" i="1" s="1"/>
  <c r="K2390" i="1" s="1"/>
  <c r="K2391" i="1" s="1"/>
  <c r="K2392" i="1" s="1"/>
  <c r="K2393" i="1" s="1"/>
  <c r="K2394" i="1" s="1"/>
  <c r="K2395" i="1" s="1"/>
  <c r="K2396" i="1" s="1"/>
  <c r="K2397" i="1" s="1"/>
  <c r="K2398" i="1" s="1"/>
  <c r="K2399" i="1" s="1"/>
  <c r="K2400" i="1" s="1"/>
  <c r="K2401" i="1" s="1"/>
  <c r="K2402" i="1" s="1"/>
  <c r="K2403" i="1" s="1"/>
  <c r="K2404" i="1" s="1"/>
  <c r="K2405" i="1" s="1"/>
  <c r="K2406" i="1" s="1"/>
  <c r="K2407" i="1" s="1"/>
  <c r="K2408" i="1" s="1"/>
  <c r="K2409" i="1" s="1"/>
  <c r="K2410" i="1" s="1"/>
  <c r="K2411" i="1" s="1"/>
  <c r="K2412" i="1" s="1"/>
  <c r="K2413" i="1" s="1"/>
  <c r="K2414" i="1" s="1"/>
  <c r="K2415" i="1" s="1"/>
  <c r="K2416" i="1" s="1"/>
  <c r="K2417" i="1" s="1"/>
  <c r="K2418" i="1" s="1"/>
  <c r="K2419" i="1" s="1"/>
  <c r="K2420" i="1" s="1"/>
  <c r="K2421" i="1" s="1"/>
  <c r="K2422" i="1" s="1"/>
  <c r="K2423" i="1" s="1"/>
  <c r="K2424" i="1" s="1"/>
  <c r="K2425" i="1" s="1"/>
  <c r="K2426" i="1" s="1"/>
  <c r="K2427" i="1" s="1"/>
  <c r="K2428" i="1" s="1"/>
  <c r="K2429" i="1" s="1"/>
  <c r="K2430" i="1" s="1"/>
  <c r="K2431" i="1" s="1"/>
  <c r="K2432" i="1" s="1"/>
  <c r="K2433" i="1" s="1"/>
  <c r="K2434" i="1" s="1"/>
  <c r="K2435" i="1" s="1"/>
  <c r="K2436" i="1" s="1"/>
  <c r="K2437" i="1" s="1"/>
  <c r="K2438" i="1" s="1"/>
  <c r="K2439" i="1" s="1"/>
  <c r="K2440" i="1" s="1"/>
  <c r="K2441" i="1" s="1"/>
  <c r="K2442" i="1" s="1"/>
  <c r="K2443" i="1" s="1"/>
  <c r="K2444" i="1" s="1"/>
  <c r="K2445" i="1" s="1"/>
  <c r="K2446" i="1" s="1"/>
  <c r="K2447" i="1" s="1"/>
  <c r="K2448" i="1" s="1"/>
  <c r="K2449" i="1" s="1"/>
  <c r="K2450" i="1" s="1"/>
  <c r="K2451" i="1" s="1"/>
  <c r="K2452" i="1" s="1"/>
  <c r="K2453" i="1" s="1"/>
  <c r="K2454" i="1" s="1"/>
  <c r="K2455" i="1" s="1"/>
  <c r="K2456" i="1" s="1"/>
  <c r="K2457" i="1" s="1"/>
  <c r="K2458" i="1" s="1"/>
  <c r="K2459" i="1" s="1"/>
  <c r="K2460" i="1" s="1"/>
  <c r="K2461" i="1" s="1"/>
  <c r="K2462" i="1" s="1"/>
  <c r="K2463" i="1" s="1"/>
  <c r="K2464" i="1" s="1"/>
  <c r="K2465" i="1" s="1"/>
  <c r="K2466" i="1" s="1"/>
  <c r="K2467" i="1" s="1"/>
  <c r="K2468" i="1" s="1"/>
  <c r="K2469" i="1" s="1"/>
  <c r="K2470" i="1" s="1"/>
  <c r="K2471" i="1" s="1"/>
  <c r="K2472" i="1" s="1"/>
  <c r="K2473" i="1" s="1"/>
  <c r="K2474" i="1" s="1"/>
  <c r="K2475" i="1" s="1"/>
  <c r="K2476" i="1" s="1"/>
  <c r="K2477" i="1" s="1"/>
  <c r="K2478" i="1" s="1"/>
  <c r="K2479" i="1" s="1"/>
  <c r="K2480" i="1" s="1"/>
  <c r="K2481" i="1" s="1"/>
  <c r="K2482" i="1" s="1"/>
  <c r="K2483" i="1" s="1"/>
  <c r="K2484" i="1" s="1"/>
  <c r="K2485" i="1" s="1"/>
  <c r="K2486" i="1" s="1"/>
  <c r="K2487" i="1" s="1"/>
  <c r="K2488" i="1" s="1"/>
  <c r="K2489" i="1" s="1"/>
  <c r="K2490" i="1" s="1"/>
  <c r="K2491" i="1" s="1"/>
  <c r="K2492" i="1" s="1"/>
  <c r="K2493" i="1" s="1"/>
  <c r="K2494" i="1" s="1"/>
  <c r="K2495" i="1" s="1"/>
  <c r="K2496" i="1" s="1"/>
  <c r="K2497" i="1" s="1"/>
  <c r="K2498" i="1" s="1"/>
  <c r="K2499" i="1" s="1"/>
  <c r="K2500" i="1" s="1"/>
  <c r="K2501" i="1" s="1"/>
  <c r="K2502" i="1" s="1"/>
  <c r="K2503" i="1" s="1"/>
  <c r="K2504" i="1" s="1"/>
  <c r="K2505" i="1" s="1"/>
  <c r="K2506" i="1" s="1"/>
  <c r="K2507" i="1" s="1"/>
  <c r="K2508" i="1" s="1"/>
  <c r="K2509" i="1" s="1"/>
  <c r="K2510" i="1" s="1"/>
  <c r="K2511" i="1" s="1"/>
  <c r="K2512" i="1" s="1"/>
  <c r="K2513" i="1" s="1"/>
  <c r="K2514" i="1" s="1"/>
  <c r="K2515" i="1" s="1"/>
  <c r="K2516" i="1" s="1"/>
  <c r="K2517" i="1" s="1"/>
  <c r="K2518" i="1" s="1"/>
  <c r="K2519" i="1" s="1"/>
  <c r="K2520" i="1" s="1"/>
  <c r="K2521" i="1" s="1"/>
  <c r="K2522" i="1" s="1"/>
  <c r="K2523" i="1" s="1"/>
  <c r="K2524" i="1" s="1"/>
  <c r="K2525" i="1" s="1"/>
  <c r="K2526" i="1" s="1"/>
  <c r="K2527" i="1" s="1"/>
  <c r="K2528" i="1" s="1"/>
  <c r="K2529" i="1" s="1"/>
  <c r="K2530" i="1" s="1"/>
  <c r="K2531" i="1" s="1"/>
  <c r="K2532" i="1" s="1"/>
  <c r="K2533" i="1" s="1"/>
  <c r="K2534" i="1" s="1"/>
  <c r="K2535" i="1" s="1"/>
  <c r="K2536" i="1" s="1"/>
  <c r="K2537" i="1" s="1"/>
  <c r="K2538" i="1" s="1"/>
  <c r="K2539" i="1" s="1"/>
  <c r="K2540" i="1" s="1"/>
  <c r="K2541" i="1" s="1"/>
  <c r="K2542" i="1" s="1"/>
  <c r="K2543" i="1" s="1"/>
  <c r="K2544" i="1" s="1"/>
  <c r="K2545" i="1" s="1"/>
  <c r="K2546" i="1" s="1"/>
  <c r="K2547" i="1" s="1"/>
  <c r="K2548" i="1" s="1"/>
  <c r="K2549" i="1" s="1"/>
  <c r="K2550" i="1" s="1"/>
  <c r="K2551" i="1" s="1"/>
  <c r="K2552" i="1" s="1"/>
  <c r="K2553" i="1" s="1"/>
  <c r="K2554" i="1" s="1"/>
  <c r="K2555" i="1" s="1"/>
  <c r="K2556" i="1" s="1"/>
  <c r="K2557" i="1" s="1"/>
  <c r="K2558" i="1" s="1"/>
  <c r="K2559" i="1" s="1"/>
  <c r="K2560" i="1" s="1"/>
  <c r="K2561" i="1" s="1"/>
  <c r="K2562" i="1" s="1"/>
  <c r="K2563" i="1" s="1"/>
  <c r="K2564" i="1" s="1"/>
  <c r="K2565" i="1" s="1"/>
  <c r="K2566" i="1" s="1"/>
  <c r="K2567" i="1" s="1"/>
  <c r="K2568" i="1" s="1"/>
  <c r="K2569" i="1" s="1"/>
  <c r="K2570" i="1" s="1"/>
  <c r="K2571" i="1" s="1"/>
  <c r="K2572" i="1" s="1"/>
  <c r="K2573" i="1" s="1"/>
  <c r="K2574" i="1" s="1"/>
  <c r="K2575" i="1" s="1"/>
  <c r="K2576" i="1" s="1"/>
  <c r="K2577" i="1" s="1"/>
  <c r="K2578" i="1" s="1"/>
  <c r="K2579" i="1" s="1"/>
  <c r="K2580" i="1" s="1"/>
  <c r="K2581" i="1" s="1"/>
  <c r="K2582" i="1" s="1"/>
  <c r="K2583" i="1" s="1"/>
  <c r="K2584" i="1" s="1"/>
  <c r="K2585" i="1" s="1"/>
  <c r="K2586" i="1" s="1"/>
  <c r="K2587" i="1" s="1"/>
  <c r="K2588" i="1" s="1"/>
  <c r="K2589" i="1" s="1"/>
  <c r="K2590" i="1" s="1"/>
  <c r="K2591" i="1" s="1"/>
  <c r="K2592" i="1" s="1"/>
  <c r="K2593" i="1" s="1"/>
  <c r="K2594" i="1" s="1"/>
  <c r="K2595" i="1" s="1"/>
  <c r="K2596" i="1" s="1"/>
  <c r="K2597" i="1" s="1"/>
  <c r="K2598" i="1" s="1"/>
  <c r="K2599" i="1" s="1"/>
  <c r="K2600" i="1" s="1"/>
  <c r="K2601" i="1" s="1"/>
  <c r="K2602" i="1" s="1"/>
  <c r="K2603" i="1" s="1"/>
  <c r="K2604" i="1" s="1"/>
  <c r="K2605" i="1" s="1"/>
  <c r="K2606" i="1" s="1"/>
  <c r="K2607" i="1" s="1"/>
  <c r="K2608" i="1" s="1"/>
  <c r="K2609" i="1" s="1"/>
  <c r="K2610" i="1" s="1"/>
  <c r="K2611" i="1" s="1"/>
  <c r="K2612" i="1" s="1"/>
  <c r="K2613" i="1" s="1"/>
  <c r="K2614" i="1" s="1"/>
  <c r="K2615" i="1" s="1"/>
  <c r="K2616" i="1" s="1"/>
  <c r="K2617" i="1" s="1"/>
  <c r="K2618" i="1" s="1"/>
  <c r="K2619" i="1" s="1"/>
  <c r="K2620" i="1" s="1"/>
  <c r="K2621" i="1" s="1"/>
  <c r="K2622" i="1" s="1"/>
  <c r="K2623" i="1" s="1"/>
  <c r="K2624" i="1" s="1"/>
  <c r="K2625" i="1" s="1"/>
  <c r="K2626" i="1" s="1"/>
  <c r="K2627" i="1" s="1"/>
  <c r="K2628" i="1" s="1"/>
  <c r="K2629" i="1" s="1"/>
  <c r="K2630" i="1" s="1"/>
  <c r="K2631" i="1" s="1"/>
  <c r="K2632" i="1" s="1"/>
  <c r="K2633" i="1" s="1"/>
  <c r="K2634" i="1" s="1"/>
  <c r="K2635" i="1" s="1"/>
  <c r="K2636" i="1" s="1"/>
  <c r="K2637" i="1" s="1"/>
  <c r="K2638" i="1" s="1"/>
  <c r="K2639" i="1" s="1"/>
  <c r="K2640" i="1" s="1"/>
  <c r="K2641" i="1" s="1"/>
  <c r="K2642" i="1" s="1"/>
  <c r="K2643" i="1" s="1"/>
  <c r="K2644" i="1" s="1"/>
  <c r="K2645" i="1" s="1"/>
  <c r="K2646" i="1" s="1"/>
  <c r="K2647" i="1" s="1"/>
  <c r="K2648" i="1" s="1"/>
  <c r="K2649" i="1" s="1"/>
  <c r="K2650" i="1" s="1"/>
  <c r="K2651" i="1" s="1"/>
  <c r="K2652" i="1" s="1"/>
  <c r="K2653" i="1" s="1"/>
  <c r="K2654" i="1" s="1"/>
  <c r="K2655" i="1" s="1"/>
  <c r="K2656" i="1" s="1"/>
  <c r="K2657" i="1" s="1"/>
  <c r="K2658" i="1" s="1"/>
  <c r="K2659" i="1" s="1"/>
  <c r="K2660" i="1" s="1"/>
  <c r="K2661" i="1" s="1"/>
  <c r="K2662" i="1" s="1"/>
  <c r="K2663" i="1" s="1"/>
  <c r="K2664" i="1" s="1"/>
  <c r="K2665" i="1" s="1"/>
  <c r="K2666" i="1" s="1"/>
  <c r="K2667" i="1" s="1"/>
  <c r="K2668" i="1" s="1"/>
  <c r="K2669" i="1" s="1"/>
  <c r="K2670" i="1" s="1"/>
  <c r="K2671" i="1" s="1"/>
  <c r="K2672" i="1" s="1"/>
  <c r="K2673" i="1" s="1"/>
  <c r="K2674" i="1" s="1"/>
  <c r="K2675" i="1" s="1"/>
  <c r="K2676" i="1" s="1"/>
  <c r="K2677" i="1" s="1"/>
  <c r="K2678" i="1" s="1"/>
  <c r="K2679" i="1" s="1"/>
  <c r="K2680" i="1" s="1"/>
  <c r="K2681" i="1" s="1"/>
  <c r="K2682" i="1" s="1"/>
  <c r="K2683" i="1" s="1"/>
  <c r="K2684" i="1" s="1"/>
  <c r="K2685" i="1" s="1"/>
  <c r="K2686" i="1" s="1"/>
  <c r="K2687" i="1" s="1"/>
  <c r="K2688" i="1" s="1"/>
  <c r="K2689" i="1" s="1"/>
  <c r="K2690" i="1" s="1"/>
  <c r="K2691" i="1" s="1"/>
  <c r="K2692" i="1" s="1"/>
  <c r="K2693" i="1" s="1"/>
  <c r="K2694" i="1" s="1"/>
  <c r="K2695" i="1" s="1"/>
  <c r="K2696" i="1" s="1"/>
  <c r="K2697" i="1" s="1"/>
  <c r="K2698" i="1" s="1"/>
  <c r="K2699" i="1" s="1"/>
  <c r="K2700" i="1" s="1"/>
  <c r="K2701" i="1" s="1"/>
  <c r="K2702" i="1" s="1"/>
  <c r="K2703" i="1" s="1"/>
  <c r="K2704" i="1" s="1"/>
  <c r="K2705" i="1" s="1"/>
  <c r="K2706" i="1" s="1"/>
  <c r="K2707" i="1" s="1"/>
  <c r="K2708" i="1" s="1"/>
  <c r="K2709" i="1" s="1"/>
  <c r="K2710" i="1" s="1"/>
  <c r="K2711" i="1" s="1"/>
  <c r="K2712" i="1" s="1"/>
  <c r="K2713" i="1" s="1"/>
  <c r="K2714" i="1" s="1"/>
  <c r="K2715" i="1" s="1"/>
  <c r="K2716" i="1" s="1"/>
  <c r="K2717" i="1" s="1"/>
  <c r="K2718" i="1" s="1"/>
  <c r="K2719" i="1" s="1"/>
  <c r="K2720" i="1" s="1"/>
  <c r="K2721" i="1" s="1"/>
  <c r="K2722" i="1" s="1"/>
  <c r="K2723" i="1" s="1"/>
  <c r="K2724" i="1" s="1"/>
  <c r="K2725" i="1" s="1"/>
  <c r="K2726" i="1" s="1"/>
  <c r="K2727" i="1" s="1"/>
  <c r="K2728" i="1" s="1"/>
  <c r="K2729" i="1" s="1"/>
  <c r="K2730" i="1" s="1"/>
  <c r="K2731" i="1" s="1"/>
  <c r="K2732" i="1" s="1"/>
  <c r="K2733" i="1" s="1"/>
  <c r="K2734" i="1" s="1"/>
  <c r="K2735" i="1" s="1"/>
  <c r="K2736" i="1" s="1"/>
  <c r="K2737" i="1" s="1"/>
  <c r="K2738" i="1" s="1"/>
  <c r="K2739" i="1" s="1"/>
  <c r="K2740" i="1" s="1"/>
  <c r="K2741" i="1" s="1"/>
  <c r="K2742" i="1" s="1"/>
  <c r="K2743" i="1" s="1"/>
  <c r="K2744" i="1" s="1"/>
  <c r="K2745" i="1" s="1"/>
  <c r="K2746" i="1" s="1"/>
  <c r="K2747" i="1" s="1"/>
  <c r="K2748" i="1" s="1"/>
  <c r="K2749" i="1" s="1"/>
  <c r="K2750" i="1" s="1"/>
  <c r="K2751" i="1" s="1"/>
  <c r="K2752" i="1" s="1"/>
  <c r="K2753" i="1" s="1"/>
  <c r="K2754" i="1" s="1"/>
  <c r="K2755" i="1" s="1"/>
  <c r="K2756" i="1" s="1"/>
  <c r="K2757" i="1" s="1"/>
  <c r="K2758" i="1" s="1"/>
  <c r="K2759" i="1" s="1"/>
  <c r="K2760" i="1" s="1"/>
  <c r="K2761" i="1" s="1"/>
  <c r="K2762" i="1" s="1"/>
  <c r="K2763" i="1" s="1"/>
  <c r="K2764" i="1" s="1"/>
  <c r="K2765" i="1" s="1"/>
  <c r="K2766" i="1" s="1"/>
  <c r="K2767" i="1" s="1"/>
  <c r="K2768" i="1" s="1"/>
  <c r="K2769" i="1" s="1"/>
  <c r="K2770" i="1" s="1"/>
  <c r="K2771" i="1" s="1"/>
  <c r="K2772" i="1" s="1"/>
  <c r="K2773" i="1" s="1"/>
  <c r="K2774" i="1" s="1"/>
  <c r="K2775" i="1" s="1"/>
  <c r="K2776" i="1" s="1"/>
  <c r="K2777" i="1" s="1"/>
  <c r="K2778" i="1" s="1"/>
  <c r="K2779" i="1" s="1"/>
  <c r="K2780" i="1" s="1"/>
  <c r="K2781" i="1" s="1"/>
  <c r="K2782" i="1" s="1"/>
  <c r="K2783" i="1" s="1"/>
  <c r="K2784" i="1" s="1"/>
  <c r="K2785" i="1" s="1"/>
  <c r="K2786" i="1" s="1"/>
  <c r="K2787" i="1" s="1"/>
  <c r="K2788" i="1" s="1"/>
  <c r="K2789" i="1" s="1"/>
  <c r="K2790" i="1" s="1"/>
  <c r="K2791" i="1" s="1"/>
  <c r="K2792" i="1" s="1"/>
  <c r="K2793" i="1" s="1"/>
  <c r="K2794" i="1" s="1"/>
  <c r="K2795" i="1" s="1"/>
  <c r="K2796" i="1" s="1"/>
  <c r="K2797" i="1" s="1"/>
  <c r="K2798" i="1" s="1"/>
  <c r="K2799" i="1" s="1"/>
  <c r="K2800" i="1" s="1"/>
  <c r="K2801" i="1" s="1"/>
  <c r="K2802" i="1" s="1"/>
  <c r="K2803" i="1" s="1"/>
  <c r="K2804" i="1" s="1"/>
  <c r="K2805" i="1" s="1"/>
  <c r="K2806" i="1" s="1"/>
  <c r="K2807" i="1" s="1"/>
  <c r="K2808" i="1" s="1"/>
  <c r="K2809" i="1" s="1"/>
  <c r="K2810" i="1" s="1"/>
  <c r="K2811" i="1" s="1"/>
  <c r="K2812" i="1" s="1"/>
  <c r="K2813" i="1" s="1"/>
  <c r="K2814" i="1" s="1"/>
  <c r="K2815" i="1" s="1"/>
  <c r="K2816" i="1" s="1"/>
  <c r="K2817" i="1" s="1"/>
  <c r="K2818" i="1" s="1"/>
  <c r="K2819" i="1" s="1"/>
  <c r="K2820" i="1" s="1"/>
  <c r="K2821" i="1" s="1"/>
  <c r="K2822" i="1" s="1"/>
  <c r="K2823" i="1" s="1"/>
  <c r="K2824" i="1" s="1"/>
  <c r="K2825" i="1" s="1"/>
  <c r="K2826" i="1" s="1"/>
  <c r="K2827" i="1" s="1"/>
  <c r="K2828" i="1" s="1"/>
  <c r="K2829" i="1" s="1"/>
  <c r="K2830" i="1" s="1"/>
  <c r="K2831" i="1" s="1"/>
  <c r="K2832" i="1" s="1"/>
  <c r="K2833" i="1" s="1"/>
  <c r="K2834" i="1" s="1"/>
  <c r="K2835" i="1" s="1"/>
  <c r="K2836" i="1" s="1"/>
  <c r="K2837" i="1" s="1"/>
  <c r="K2838" i="1" s="1"/>
  <c r="K2839" i="1" s="1"/>
  <c r="K2840" i="1" s="1"/>
  <c r="K2841" i="1" s="1"/>
  <c r="K2842" i="1" s="1"/>
  <c r="K2843" i="1" s="1"/>
  <c r="K2844" i="1" s="1"/>
  <c r="K2845" i="1" s="1"/>
  <c r="K2846" i="1" s="1"/>
  <c r="K2847" i="1" s="1"/>
  <c r="K2848" i="1" s="1"/>
  <c r="K2849" i="1" s="1"/>
  <c r="K2850" i="1" s="1"/>
  <c r="K2851" i="1" s="1"/>
  <c r="K2852" i="1" s="1"/>
  <c r="K2853" i="1" s="1"/>
  <c r="K2854" i="1" s="1"/>
  <c r="K2855" i="1" s="1"/>
  <c r="K2856" i="1" s="1"/>
  <c r="K2857" i="1" s="1"/>
  <c r="K2858" i="1" s="1"/>
  <c r="K2859" i="1" s="1"/>
  <c r="K2860" i="1" s="1"/>
  <c r="K2861" i="1" s="1"/>
  <c r="K2862" i="1" s="1"/>
  <c r="K2863" i="1" s="1"/>
  <c r="K2864" i="1" s="1"/>
  <c r="K2865" i="1" s="1"/>
  <c r="K2866" i="1" s="1"/>
  <c r="K2867" i="1" s="1"/>
  <c r="K2868" i="1" s="1"/>
  <c r="K2869" i="1" s="1"/>
  <c r="K2870" i="1" s="1"/>
  <c r="K2871" i="1" s="1"/>
  <c r="K2872" i="1" s="1"/>
  <c r="K2873" i="1" s="1"/>
  <c r="K2874" i="1" s="1"/>
  <c r="K2875" i="1" s="1"/>
  <c r="K2876" i="1" s="1"/>
  <c r="K2877" i="1" s="1"/>
  <c r="K2878" i="1" s="1"/>
  <c r="K2879" i="1" s="1"/>
  <c r="K2880" i="1" s="1"/>
  <c r="K2881" i="1" s="1"/>
  <c r="K2882" i="1" s="1"/>
  <c r="K2883" i="1" s="1"/>
  <c r="K2884" i="1" s="1"/>
  <c r="K2885" i="1" s="1"/>
  <c r="K2886" i="1" s="1"/>
  <c r="K2887" i="1" s="1"/>
  <c r="K2888" i="1" s="1"/>
  <c r="K2889" i="1" s="1"/>
  <c r="K2890" i="1" s="1"/>
  <c r="K2891" i="1" s="1"/>
  <c r="K2892" i="1" s="1"/>
  <c r="K2893" i="1" s="1"/>
  <c r="K2894" i="1" s="1"/>
  <c r="K2895" i="1" s="1"/>
  <c r="K2896" i="1" s="1"/>
  <c r="K2897" i="1" s="1"/>
  <c r="K2898" i="1" s="1"/>
  <c r="K2899" i="1" s="1"/>
  <c r="K2900" i="1" s="1"/>
  <c r="K2901" i="1" s="1"/>
  <c r="K2902" i="1" s="1"/>
  <c r="K2903" i="1" s="1"/>
  <c r="K2904" i="1" s="1"/>
  <c r="K2905" i="1" s="1"/>
  <c r="K2906" i="1" s="1"/>
  <c r="K2907" i="1" s="1"/>
  <c r="K2908" i="1" s="1"/>
  <c r="K2909" i="1" s="1"/>
  <c r="K2910" i="1" s="1"/>
  <c r="K2911" i="1" s="1"/>
  <c r="K2912" i="1" s="1"/>
  <c r="K2913" i="1" s="1"/>
  <c r="K2914" i="1" s="1"/>
  <c r="K2915" i="1" s="1"/>
  <c r="K2916" i="1" s="1"/>
  <c r="K2917" i="1" s="1"/>
  <c r="K2918" i="1" s="1"/>
  <c r="K2919" i="1" s="1"/>
  <c r="K2920" i="1" s="1"/>
  <c r="K2921" i="1" s="1"/>
  <c r="K2922" i="1" s="1"/>
  <c r="K2923" i="1" s="1"/>
  <c r="K2924" i="1" s="1"/>
  <c r="K2925" i="1" s="1"/>
  <c r="K2926" i="1" s="1"/>
  <c r="K2927" i="1" s="1"/>
  <c r="K2928" i="1" s="1"/>
  <c r="K2929" i="1" s="1"/>
  <c r="K2930" i="1" s="1"/>
  <c r="K2931" i="1" s="1"/>
  <c r="K2932" i="1" s="1"/>
  <c r="K2933" i="1" s="1"/>
  <c r="K2934" i="1" s="1"/>
  <c r="K2935" i="1" s="1"/>
  <c r="K2936" i="1" s="1"/>
  <c r="K2937" i="1" s="1"/>
  <c r="K2938" i="1" s="1"/>
  <c r="K2939" i="1" s="1"/>
  <c r="K2940" i="1" s="1"/>
  <c r="K2941" i="1" s="1"/>
  <c r="K2942" i="1" s="1"/>
  <c r="K2943" i="1" s="1"/>
  <c r="K2944" i="1" s="1"/>
  <c r="K2945" i="1" s="1"/>
  <c r="K2946" i="1" s="1"/>
  <c r="K2947" i="1" s="1"/>
  <c r="K2948" i="1" s="1"/>
  <c r="K2949" i="1" s="1"/>
  <c r="K2950" i="1" s="1"/>
  <c r="K2951" i="1" s="1"/>
  <c r="K2952" i="1" s="1"/>
  <c r="K2953" i="1" s="1"/>
  <c r="K2954" i="1" s="1"/>
  <c r="K2955" i="1" s="1"/>
  <c r="K2956" i="1" s="1"/>
  <c r="K2957" i="1" s="1"/>
  <c r="K2958" i="1" s="1"/>
  <c r="K2959" i="1" s="1"/>
  <c r="K2960" i="1" s="1"/>
  <c r="K2961" i="1" s="1"/>
  <c r="K2962" i="1" s="1"/>
  <c r="K2963" i="1" s="1"/>
  <c r="K2964" i="1" s="1"/>
  <c r="K2965" i="1" s="1"/>
  <c r="K2966" i="1" s="1"/>
  <c r="K2967" i="1" s="1"/>
  <c r="K2968" i="1" s="1"/>
  <c r="K2969" i="1" s="1"/>
  <c r="K2970" i="1" s="1"/>
  <c r="K2971" i="1" s="1"/>
  <c r="K2972" i="1" s="1"/>
  <c r="K2973" i="1" s="1"/>
  <c r="K2974" i="1" s="1"/>
  <c r="K2975" i="1" s="1"/>
  <c r="K2976" i="1" s="1"/>
  <c r="K2977" i="1" s="1"/>
  <c r="K2978" i="1" s="1"/>
  <c r="K2979" i="1" s="1"/>
  <c r="K2980" i="1" s="1"/>
  <c r="K2981" i="1" s="1"/>
  <c r="K2982" i="1" s="1"/>
  <c r="K2983" i="1" s="1"/>
  <c r="K2984" i="1" s="1"/>
  <c r="K2985" i="1" s="1"/>
  <c r="K2986" i="1" s="1"/>
  <c r="K2987" i="1" s="1"/>
  <c r="K2988" i="1" s="1"/>
  <c r="K2989" i="1" s="1"/>
  <c r="K2990" i="1" s="1"/>
  <c r="K2991" i="1" s="1"/>
  <c r="K2992" i="1" s="1"/>
  <c r="K2993" i="1" s="1"/>
  <c r="K2994" i="1" s="1"/>
  <c r="K2995" i="1" s="1"/>
  <c r="K2996" i="1" s="1"/>
  <c r="K2997" i="1" s="1"/>
  <c r="K2998" i="1" s="1"/>
  <c r="K2999" i="1" s="1"/>
  <c r="K3000" i="1" s="1"/>
  <c r="K3001" i="1" s="1"/>
  <c r="K3002" i="1" s="1"/>
  <c r="K3003" i="1" s="1"/>
  <c r="K3004" i="1" s="1"/>
  <c r="K3005" i="1" s="1"/>
  <c r="K3006" i="1" s="1"/>
  <c r="K3007" i="1" s="1"/>
  <c r="K3008" i="1" s="1"/>
  <c r="K3009" i="1" s="1"/>
  <c r="K3010" i="1" s="1"/>
  <c r="K3011" i="1" s="1"/>
  <c r="K3012" i="1" s="1"/>
  <c r="K3013" i="1" s="1"/>
  <c r="K3014" i="1" s="1"/>
  <c r="K3015" i="1" s="1"/>
  <c r="K3016" i="1" s="1"/>
  <c r="K3017" i="1" s="1"/>
  <c r="K3018" i="1" s="1"/>
  <c r="K3019" i="1" s="1"/>
  <c r="K3020" i="1" s="1"/>
  <c r="K3021" i="1" s="1"/>
  <c r="K3022" i="1" s="1"/>
  <c r="K3023" i="1" s="1"/>
  <c r="K3024" i="1" s="1"/>
  <c r="K3025" i="1" s="1"/>
  <c r="K3026" i="1" s="1"/>
  <c r="K3027" i="1" s="1"/>
  <c r="K3028" i="1" s="1"/>
  <c r="K3029" i="1" s="1"/>
  <c r="K3030" i="1" s="1"/>
  <c r="K3031" i="1" s="1"/>
  <c r="K3032" i="1" s="1"/>
  <c r="K3033" i="1" s="1"/>
  <c r="K3034" i="1" s="1"/>
  <c r="K3035" i="1" s="1"/>
  <c r="K3036" i="1" s="1"/>
  <c r="K3037" i="1" s="1"/>
  <c r="K3038" i="1" s="1"/>
  <c r="K3039" i="1" s="1"/>
  <c r="K3040" i="1" s="1"/>
  <c r="K3041" i="1" s="1"/>
  <c r="K3042" i="1" s="1"/>
  <c r="K3043" i="1" s="1"/>
  <c r="K3044" i="1" s="1"/>
  <c r="K3045" i="1" s="1"/>
  <c r="K3046" i="1" s="1"/>
  <c r="K3047" i="1" s="1"/>
  <c r="K3048" i="1" s="1"/>
  <c r="K3049" i="1" s="1"/>
  <c r="K3050" i="1" s="1"/>
  <c r="K3051" i="1" s="1"/>
  <c r="K3052" i="1" s="1"/>
  <c r="K3053" i="1" s="1"/>
  <c r="K3054" i="1" s="1"/>
  <c r="K3055" i="1" s="1"/>
  <c r="K3056" i="1" s="1"/>
  <c r="K3057" i="1" s="1"/>
  <c r="K3058" i="1" s="1"/>
  <c r="K3059" i="1" s="1"/>
  <c r="K3060" i="1" s="1"/>
  <c r="K3061" i="1" s="1"/>
  <c r="K3062" i="1" s="1"/>
  <c r="K3063" i="1" s="1"/>
  <c r="K3064" i="1" s="1"/>
  <c r="K3065" i="1" s="1"/>
  <c r="K3066" i="1" s="1"/>
  <c r="K3067" i="1" s="1"/>
  <c r="K3068" i="1" s="1"/>
  <c r="K3069" i="1" s="1"/>
  <c r="K3070" i="1" s="1"/>
  <c r="K3071" i="1" s="1"/>
  <c r="K3072" i="1" s="1"/>
  <c r="K3073" i="1" s="1"/>
  <c r="K3074" i="1" s="1"/>
  <c r="K3075" i="1" s="1"/>
  <c r="K3076" i="1" s="1"/>
  <c r="K3077" i="1" s="1"/>
  <c r="K3078" i="1" s="1"/>
  <c r="K3079" i="1" s="1"/>
  <c r="K3080" i="1" s="1"/>
  <c r="K3081" i="1" s="1"/>
  <c r="K3082" i="1" s="1"/>
  <c r="K3083" i="1" s="1"/>
  <c r="K3084" i="1" s="1"/>
  <c r="K3085" i="1" s="1"/>
  <c r="K3086" i="1" s="1"/>
  <c r="K3087" i="1" s="1"/>
  <c r="K3088" i="1" s="1"/>
  <c r="K3089" i="1" s="1"/>
  <c r="K3090" i="1" s="1"/>
  <c r="K3091" i="1" s="1"/>
  <c r="K3092" i="1" s="1"/>
  <c r="K3093" i="1" s="1"/>
  <c r="K3094" i="1" s="1"/>
  <c r="K3095" i="1" s="1"/>
  <c r="K3096" i="1" s="1"/>
  <c r="K3097" i="1" s="1"/>
  <c r="K3098" i="1" s="1"/>
  <c r="K3099" i="1" s="1"/>
  <c r="K3100" i="1" s="1"/>
  <c r="K3101" i="1" s="1"/>
  <c r="K3102" i="1" s="1"/>
  <c r="K3103" i="1" s="1"/>
  <c r="K3104" i="1" s="1"/>
  <c r="K3105" i="1" s="1"/>
  <c r="K3106" i="1" s="1"/>
  <c r="K3107" i="1" s="1"/>
  <c r="K3108" i="1" s="1"/>
  <c r="K3109" i="1" s="1"/>
  <c r="K3110" i="1" s="1"/>
  <c r="K3111" i="1" s="1"/>
  <c r="K3112" i="1" s="1"/>
  <c r="K3113" i="1" s="1"/>
  <c r="K3114" i="1" s="1"/>
  <c r="K3115" i="1" s="1"/>
  <c r="K3116" i="1" s="1"/>
  <c r="K3117" i="1" s="1"/>
  <c r="K3118" i="1" s="1"/>
  <c r="K3119" i="1" s="1"/>
  <c r="K3120" i="1" s="1"/>
  <c r="K3121" i="1" s="1"/>
  <c r="K3122" i="1" s="1"/>
  <c r="K3123" i="1" s="1"/>
  <c r="K3124" i="1" s="1"/>
  <c r="K3125" i="1" s="1"/>
  <c r="K3126" i="1" s="1"/>
  <c r="K3127" i="1" s="1"/>
  <c r="K3128" i="1" s="1"/>
  <c r="K3129" i="1" s="1"/>
  <c r="K3130" i="1" s="1"/>
  <c r="K3131" i="1" s="1"/>
  <c r="K3132" i="1" s="1"/>
  <c r="K3133" i="1" s="1"/>
  <c r="K3134" i="1" s="1"/>
  <c r="K3135" i="1" s="1"/>
  <c r="K3136" i="1" s="1"/>
  <c r="K3137" i="1" s="1"/>
  <c r="K3138" i="1" s="1"/>
  <c r="K3139" i="1" s="1"/>
  <c r="K3140" i="1" s="1"/>
  <c r="K3141" i="1" s="1"/>
  <c r="K3142" i="1" s="1"/>
  <c r="K3143" i="1" s="1"/>
  <c r="K3144" i="1" s="1"/>
  <c r="K3145" i="1" s="1"/>
  <c r="K3146" i="1" s="1"/>
  <c r="K3147" i="1" s="1"/>
  <c r="K3148" i="1" s="1"/>
  <c r="K3149" i="1" s="1"/>
  <c r="K3150" i="1" s="1"/>
  <c r="K3151" i="1" s="1"/>
  <c r="K3152" i="1" s="1"/>
  <c r="K3153" i="1" s="1"/>
  <c r="K3154" i="1" s="1"/>
  <c r="K3155" i="1" s="1"/>
  <c r="K3156" i="1" s="1"/>
  <c r="K3157" i="1" s="1"/>
  <c r="K3158" i="1" s="1"/>
  <c r="K3159" i="1" s="1"/>
  <c r="K3160" i="1" s="1"/>
  <c r="K3161" i="1" s="1"/>
  <c r="K3162" i="1" s="1"/>
  <c r="K3163" i="1" s="1"/>
  <c r="K3164" i="1" s="1"/>
  <c r="K3165" i="1" s="1"/>
  <c r="K3166" i="1" s="1"/>
  <c r="K3167" i="1" s="1"/>
  <c r="K3168" i="1" s="1"/>
  <c r="K3169" i="1" s="1"/>
  <c r="K3170" i="1" s="1"/>
  <c r="K3171" i="1" s="1"/>
  <c r="K3172" i="1" s="1"/>
  <c r="K3173" i="1" s="1"/>
  <c r="K3174" i="1" s="1"/>
  <c r="K3175" i="1" s="1"/>
  <c r="K3176" i="1" s="1"/>
  <c r="K3177" i="1" s="1"/>
  <c r="K3178" i="1" s="1"/>
  <c r="K3179" i="1" s="1"/>
  <c r="K3180" i="1" s="1"/>
  <c r="K3181" i="1" s="1"/>
  <c r="K3182" i="1" s="1"/>
  <c r="K3183" i="1" s="1"/>
  <c r="K3184" i="1" s="1"/>
  <c r="K3185" i="1" s="1"/>
  <c r="K3186" i="1" s="1"/>
  <c r="K3187" i="1" s="1"/>
  <c r="K3188" i="1" s="1"/>
  <c r="K3189" i="1" s="1"/>
  <c r="K3190" i="1" s="1"/>
  <c r="K3191" i="1" s="1"/>
  <c r="K3192" i="1" s="1"/>
  <c r="K3193" i="1" s="1"/>
  <c r="K3194" i="1" s="1"/>
  <c r="K3195" i="1" s="1"/>
  <c r="K3196" i="1" s="1"/>
  <c r="K3197" i="1" s="1"/>
  <c r="K3198" i="1" s="1"/>
  <c r="K3199" i="1" s="1"/>
  <c r="K3200" i="1" s="1"/>
  <c r="K3201" i="1" s="1"/>
  <c r="K3202" i="1" s="1"/>
  <c r="K3203" i="1" s="1"/>
  <c r="K3204" i="1" s="1"/>
  <c r="K3205" i="1" s="1"/>
  <c r="K3206" i="1" s="1"/>
  <c r="K3207" i="1" s="1"/>
  <c r="K3208" i="1" s="1"/>
  <c r="K3209" i="1" s="1"/>
  <c r="K3210" i="1" s="1"/>
  <c r="K3211" i="1" s="1"/>
  <c r="K3212" i="1" s="1"/>
  <c r="K3213" i="1" s="1"/>
  <c r="K3214" i="1" s="1"/>
  <c r="K3215" i="1" s="1"/>
  <c r="K3216" i="1" s="1"/>
  <c r="K3217" i="1" s="1"/>
  <c r="K3218" i="1" s="1"/>
  <c r="K3219" i="1" s="1"/>
  <c r="K3220" i="1" s="1"/>
  <c r="K3221" i="1" s="1"/>
  <c r="K3222" i="1" s="1"/>
  <c r="K3223" i="1" s="1"/>
  <c r="K3224" i="1" s="1"/>
  <c r="K3225" i="1" s="1"/>
  <c r="K3226" i="1" s="1"/>
  <c r="K3227" i="1" s="1"/>
  <c r="K3228" i="1" s="1"/>
  <c r="K3229" i="1" s="1"/>
  <c r="K3230" i="1" s="1"/>
  <c r="K3231" i="1" s="1"/>
  <c r="K3232" i="1" s="1"/>
  <c r="K3233" i="1" s="1"/>
  <c r="K3234" i="1" s="1"/>
  <c r="K3235" i="1" s="1"/>
  <c r="K3236" i="1" s="1"/>
  <c r="K3237" i="1" s="1"/>
  <c r="K3238" i="1" s="1"/>
  <c r="K3239" i="1" s="1"/>
  <c r="K3240" i="1" s="1"/>
  <c r="K3241" i="1" s="1"/>
  <c r="K3242" i="1" s="1"/>
  <c r="K3243" i="1" s="1"/>
  <c r="K3244" i="1" s="1"/>
  <c r="K3245" i="1" s="1"/>
  <c r="K3246" i="1" s="1"/>
  <c r="K3247" i="1" s="1"/>
  <c r="K3248" i="1" s="1"/>
  <c r="K3249" i="1" s="1"/>
  <c r="K3250" i="1" s="1"/>
  <c r="K3251" i="1" s="1"/>
  <c r="K3252" i="1" s="1"/>
  <c r="K3253" i="1" s="1"/>
  <c r="K3254" i="1" s="1"/>
  <c r="K3255" i="1" s="1"/>
  <c r="K3256" i="1" s="1"/>
  <c r="K3257" i="1" s="1"/>
  <c r="K3258" i="1" s="1"/>
  <c r="K3259" i="1" s="1"/>
  <c r="K3260" i="1" s="1"/>
  <c r="K3261" i="1" s="1"/>
  <c r="K3262" i="1" s="1"/>
  <c r="K3263" i="1" s="1"/>
  <c r="K3264" i="1" s="1"/>
  <c r="K3265" i="1" s="1"/>
  <c r="K3266" i="1" s="1"/>
  <c r="K3267" i="1" s="1"/>
  <c r="K3268" i="1" s="1"/>
  <c r="K3269" i="1" s="1"/>
  <c r="K3270" i="1" s="1"/>
  <c r="K3271" i="1" s="1"/>
  <c r="K3272" i="1" s="1"/>
  <c r="K3273" i="1" s="1"/>
  <c r="K3274" i="1" s="1"/>
  <c r="K3275" i="1" s="1"/>
  <c r="K3276" i="1" s="1"/>
  <c r="K3277" i="1" s="1"/>
  <c r="K3278" i="1" s="1"/>
  <c r="K3279" i="1" s="1"/>
  <c r="K3280" i="1" s="1"/>
  <c r="K3281" i="1" s="1"/>
  <c r="K3282" i="1" s="1"/>
  <c r="K3283" i="1" s="1"/>
  <c r="K3284" i="1" s="1"/>
  <c r="K3285" i="1" s="1"/>
  <c r="K3286" i="1" s="1"/>
  <c r="K3287" i="1" s="1"/>
  <c r="K3288" i="1" s="1"/>
  <c r="K3289" i="1" s="1"/>
  <c r="K3290" i="1" s="1"/>
  <c r="K3291" i="1" s="1"/>
  <c r="K3292" i="1" s="1"/>
  <c r="K3293" i="1" s="1"/>
  <c r="K3294" i="1" s="1"/>
  <c r="K3295" i="1" s="1"/>
  <c r="K3296" i="1" s="1"/>
  <c r="K3297" i="1" s="1"/>
  <c r="K3298" i="1" s="1"/>
  <c r="K3299" i="1" s="1"/>
  <c r="K3300" i="1" s="1"/>
  <c r="K3301" i="1" s="1"/>
  <c r="K3302" i="1" s="1"/>
  <c r="K3303" i="1" s="1"/>
  <c r="K3304" i="1" s="1"/>
  <c r="K3305" i="1" s="1"/>
  <c r="K3306" i="1" s="1"/>
  <c r="K3307" i="1" s="1"/>
  <c r="K3308" i="1" s="1"/>
  <c r="K3309" i="1" s="1"/>
  <c r="K3310" i="1" s="1"/>
  <c r="K3311" i="1" s="1"/>
  <c r="K3312" i="1" s="1"/>
  <c r="K3313" i="1" s="1"/>
  <c r="K3314" i="1" s="1"/>
  <c r="K3315" i="1" s="1"/>
  <c r="K3316" i="1" s="1"/>
  <c r="K3317" i="1" s="1"/>
  <c r="K3318" i="1" s="1"/>
  <c r="K3319" i="1" s="1"/>
  <c r="K3320" i="1" s="1"/>
  <c r="K3321" i="1" s="1"/>
  <c r="K3322" i="1" s="1"/>
  <c r="K3323" i="1" s="1"/>
  <c r="K3324" i="1" s="1"/>
  <c r="K3325" i="1" s="1"/>
  <c r="K3326" i="1" s="1"/>
  <c r="K3327" i="1" s="1"/>
  <c r="K3328" i="1" s="1"/>
  <c r="K3329" i="1" s="1"/>
  <c r="K3330" i="1" s="1"/>
  <c r="K3331" i="1" s="1"/>
  <c r="K3332" i="1" s="1"/>
  <c r="K3333" i="1" s="1"/>
  <c r="K3334" i="1" s="1"/>
  <c r="K3335" i="1" s="1"/>
  <c r="K3336" i="1" s="1"/>
  <c r="K3337" i="1" s="1"/>
  <c r="K3338" i="1" s="1"/>
  <c r="K3339" i="1" s="1"/>
  <c r="K3340" i="1" s="1"/>
  <c r="K3341" i="1" s="1"/>
  <c r="K3342" i="1" s="1"/>
  <c r="K3343" i="1" s="1"/>
  <c r="K3344" i="1" s="1"/>
  <c r="K3345" i="1" s="1"/>
  <c r="K3346" i="1" s="1"/>
  <c r="K3347" i="1" s="1"/>
  <c r="K3348" i="1" s="1"/>
  <c r="K3349" i="1" s="1"/>
  <c r="K3350" i="1" s="1"/>
  <c r="K3351" i="1" s="1"/>
  <c r="K3352" i="1" s="1"/>
  <c r="K3353" i="1" s="1"/>
  <c r="K3354" i="1" s="1"/>
  <c r="K3355" i="1" s="1"/>
  <c r="K3356" i="1" s="1"/>
  <c r="K3357" i="1" s="1"/>
  <c r="K3358" i="1" s="1"/>
  <c r="K3359" i="1" s="1"/>
  <c r="K3360" i="1" s="1"/>
  <c r="K3361" i="1" s="1"/>
  <c r="K3362" i="1" s="1"/>
  <c r="K3363" i="1" s="1"/>
  <c r="K3364" i="1" s="1"/>
  <c r="K3365" i="1" s="1"/>
  <c r="K3366" i="1" s="1"/>
  <c r="K3367" i="1" s="1"/>
  <c r="K3368" i="1" s="1"/>
  <c r="K3369" i="1" s="1"/>
  <c r="K3370" i="1" s="1"/>
  <c r="K3371" i="1" s="1"/>
  <c r="K3372" i="1" s="1"/>
  <c r="K3373" i="1" s="1"/>
  <c r="K3374" i="1" s="1"/>
  <c r="K3375" i="1" s="1"/>
  <c r="K3376" i="1" s="1"/>
  <c r="K3377" i="1" s="1"/>
  <c r="K3378" i="1" s="1"/>
  <c r="K3379" i="1" s="1"/>
  <c r="K3380" i="1" s="1"/>
  <c r="K3381" i="1" s="1"/>
  <c r="K3382" i="1" s="1"/>
  <c r="K3383" i="1" s="1"/>
  <c r="K3384" i="1" s="1"/>
  <c r="K3385" i="1" s="1"/>
  <c r="K3386" i="1" s="1"/>
  <c r="K3387" i="1" s="1"/>
  <c r="K3388" i="1" s="1"/>
  <c r="K3389" i="1" s="1"/>
  <c r="K3390" i="1" s="1"/>
  <c r="K3391" i="1" s="1"/>
  <c r="K3392" i="1" s="1"/>
  <c r="K3393" i="1" s="1"/>
  <c r="K3394" i="1" s="1"/>
  <c r="K3395" i="1" s="1"/>
  <c r="K3396" i="1" s="1"/>
  <c r="K3397" i="1" s="1"/>
  <c r="K3398" i="1" s="1"/>
  <c r="K3399" i="1" s="1"/>
  <c r="K3400" i="1" s="1"/>
  <c r="K3401" i="1" s="1"/>
  <c r="K3402" i="1" s="1"/>
  <c r="K3403" i="1" s="1"/>
  <c r="K3404" i="1" s="1"/>
  <c r="K3405" i="1" s="1"/>
  <c r="K3406" i="1" s="1"/>
  <c r="K3407" i="1" s="1"/>
  <c r="K3408" i="1" s="1"/>
  <c r="K3409" i="1" s="1"/>
  <c r="K3410" i="1" s="1"/>
  <c r="K3411" i="1" s="1"/>
  <c r="K3412" i="1" s="1"/>
  <c r="K3413" i="1" s="1"/>
  <c r="K3414" i="1" s="1"/>
  <c r="K3415" i="1" s="1"/>
  <c r="K3416" i="1" s="1"/>
  <c r="K3417" i="1" s="1"/>
  <c r="K3418" i="1" s="1"/>
  <c r="K3419" i="1" s="1"/>
  <c r="K3420" i="1" s="1"/>
  <c r="K3421" i="1" s="1"/>
  <c r="K3422" i="1" s="1"/>
  <c r="K3423" i="1" s="1"/>
  <c r="K3424" i="1" s="1"/>
  <c r="K3425" i="1" s="1"/>
  <c r="K3426" i="1" s="1"/>
  <c r="K3427" i="1" s="1"/>
  <c r="K3428" i="1" s="1"/>
  <c r="K3429" i="1" s="1"/>
  <c r="K3430" i="1" s="1"/>
  <c r="K3431" i="1" s="1"/>
  <c r="K3432" i="1" s="1"/>
  <c r="K3433" i="1" s="1"/>
  <c r="K3434" i="1" s="1"/>
  <c r="K3435" i="1" s="1"/>
  <c r="K3436" i="1" s="1"/>
  <c r="K3437" i="1" s="1"/>
  <c r="K3438" i="1" s="1"/>
  <c r="K3439" i="1" s="1"/>
  <c r="K3440" i="1" s="1"/>
  <c r="K3441" i="1" s="1"/>
  <c r="K3442" i="1" s="1"/>
  <c r="K3443" i="1" s="1"/>
  <c r="K3444" i="1" s="1"/>
  <c r="K3445" i="1" s="1"/>
  <c r="K3446" i="1" s="1"/>
  <c r="K3447" i="1" s="1"/>
  <c r="K3448" i="1" s="1"/>
  <c r="K3449" i="1" s="1"/>
  <c r="K3450" i="1" s="1"/>
  <c r="K3451" i="1" s="1"/>
  <c r="K3452" i="1" s="1"/>
  <c r="K3453" i="1" s="1"/>
  <c r="K3454" i="1" s="1"/>
  <c r="K3455" i="1" s="1"/>
  <c r="K3456" i="1" s="1"/>
  <c r="K3457" i="1" s="1"/>
  <c r="K3458" i="1" s="1"/>
  <c r="K3459" i="1" s="1"/>
  <c r="K3460" i="1" s="1"/>
  <c r="K3461" i="1" s="1"/>
  <c r="K3462" i="1" s="1"/>
  <c r="K3463" i="1" s="1"/>
  <c r="K3464" i="1" s="1"/>
  <c r="K3465" i="1" s="1"/>
  <c r="K3466" i="1" s="1"/>
  <c r="K3467" i="1" s="1"/>
  <c r="K3468" i="1" s="1"/>
  <c r="K3469" i="1" s="1"/>
  <c r="K3470" i="1" s="1"/>
  <c r="K3471" i="1" s="1"/>
  <c r="K3472" i="1" s="1"/>
  <c r="K3473" i="1" s="1"/>
  <c r="K3474" i="1" s="1"/>
  <c r="K3475" i="1" s="1"/>
  <c r="K3476" i="1" s="1"/>
  <c r="K3477" i="1" s="1"/>
  <c r="K3478" i="1" s="1"/>
  <c r="K3479" i="1" s="1"/>
  <c r="K3480" i="1" s="1"/>
  <c r="K3481" i="1" s="1"/>
  <c r="K3482" i="1" s="1"/>
  <c r="K3483" i="1" s="1"/>
  <c r="K3484" i="1" s="1"/>
  <c r="K3485" i="1" s="1"/>
  <c r="K3486" i="1" s="1"/>
  <c r="K3487" i="1" s="1"/>
  <c r="K3488" i="1" s="1"/>
  <c r="K3489" i="1" s="1"/>
  <c r="K3490" i="1" s="1"/>
  <c r="K3491" i="1" s="1"/>
  <c r="K3492" i="1" s="1"/>
  <c r="K3493" i="1" s="1"/>
  <c r="K3494" i="1" s="1"/>
  <c r="K3495" i="1" s="1"/>
  <c r="N8" i="1"/>
  <c r="N9" i="1" s="1"/>
  <c r="N10" i="1" s="1"/>
  <c r="N11" i="1" s="1"/>
  <c r="N12" i="1" s="1"/>
  <c r="N13" i="1" s="1"/>
  <c r="N14" i="1" s="1"/>
  <c r="N15" i="1" s="1"/>
  <c r="N16" i="1" s="1"/>
  <c r="N17" i="1" s="1"/>
  <c r="N18" i="1" s="1"/>
  <c r="N19" i="1" s="1"/>
  <c r="N20" i="1" s="1"/>
  <c r="N21" i="1" s="1"/>
  <c r="N22" i="1" s="1"/>
  <c r="N23" i="1" s="1"/>
  <c r="N24" i="1" s="1"/>
  <c r="N25" i="1" s="1"/>
  <c r="N26" i="1" s="1"/>
  <c r="N27" i="1" s="1"/>
  <c r="N28" i="1" s="1"/>
  <c r="N29" i="1" s="1"/>
  <c r="N30" i="1" s="1"/>
  <c r="N31" i="1" s="1"/>
  <c r="N32" i="1" s="1"/>
  <c r="N33" i="1" s="1"/>
  <c r="N34" i="1" s="1"/>
  <c r="N35" i="1" s="1"/>
  <c r="N36" i="1" s="1"/>
  <c r="N37" i="1" s="1"/>
  <c r="N38" i="1" s="1"/>
  <c r="N39" i="1" s="1"/>
  <c r="N40" i="1" s="1"/>
  <c r="N41" i="1" s="1"/>
  <c r="N42" i="1" s="1"/>
  <c r="N43" i="1" s="1"/>
  <c r="N44" i="1" s="1"/>
  <c r="N45" i="1" s="1"/>
  <c r="N46" i="1" s="1"/>
  <c r="N47" i="1" s="1"/>
  <c r="N48" i="1" s="1"/>
  <c r="N49" i="1" s="1"/>
  <c r="N50" i="1" s="1"/>
  <c r="N51" i="1" s="1"/>
  <c r="N52" i="1" s="1"/>
  <c r="N53" i="1" s="1"/>
  <c r="N54" i="1" s="1"/>
  <c r="N55" i="1" s="1"/>
  <c r="N56" i="1" s="1"/>
  <c r="N57" i="1" s="1"/>
  <c r="N58" i="1" s="1"/>
  <c r="N59" i="1" s="1"/>
  <c r="N60" i="1" s="1"/>
  <c r="N61" i="1" s="1"/>
  <c r="N62" i="1" s="1"/>
  <c r="N63" i="1" s="1"/>
  <c r="N64" i="1" s="1"/>
  <c r="N65" i="1" s="1"/>
  <c r="N66" i="1" s="1"/>
  <c r="N67" i="1" s="1"/>
  <c r="N68" i="1" s="1"/>
  <c r="N69" i="1" s="1"/>
  <c r="N70" i="1" s="1"/>
  <c r="N71" i="1" s="1"/>
  <c r="N72" i="1" s="1"/>
  <c r="N73" i="1" s="1"/>
  <c r="N74" i="1" s="1"/>
  <c r="N75" i="1" s="1"/>
  <c r="N76" i="1" s="1"/>
  <c r="N77" i="1" s="1"/>
  <c r="N78" i="1" s="1"/>
  <c r="N79" i="1" s="1"/>
  <c r="N80" i="1" s="1"/>
  <c r="N81" i="1" s="1"/>
  <c r="N82" i="1" s="1"/>
  <c r="N83" i="1" s="1"/>
  <c r="N84" i="1" s="1"/>
  <c r="N85" i="1" s="1"/>
  <c r="N86" i="1" s="1"/>
  <c r="N87" i="1" s="1"/>
  <c r="N88" i="1" s="1"/>
  <c r="N89" i="1" s="1"/>
  <c r="N90" i="1" s="1"/>
  <c r="N91" i="1" s="1"/>
  <c r="N92" i="1" s="1"/>
  <c r="N93" i="1" s="1"/>
  <c r="N94" i="1" s="1"/>
  <c r="N95" i="1" s="1"/>
  <c r="N96" i="1" s="1"/>
  <c r="N97" i="1" s="1"/>
  <c r="N98" i="1" s="1"/>
  <c r="N99" i="1" s="1"/>
  <c r="N100" i="1" s="1"/>
  <c r="N101" i="1" s="1"/>
  <c r="N102" i="1" s="1"/>
  <c r="N103" i="1" s="1"/>
  <c r="N104" i="1" s="1"/>
  <c r="N105" i="1" s="1"/>
  <c r="N106" i="1" s="1"/>
  <c r="N107" i="1" s="1"/>
  <c r="N108" i="1" s="1"/>
  <c r="N109" i="1" s="1"/>
  <c r="N110" i="1" s="1"/>
  <c r="N111" i="1" s="1"/>
  <c r="N112" i="1" s="1"/>
  <c r="N113" i="1" s="1"/>
  <c r="N114" i="1" s="1"/>
  <c r="N115" i="1" s="1"/>
  <c r="N116" i="1" s="1"/>
  <c r="N117" i="1" s="1"/>
  <c r="N118" i="1" s="1"/>
  <c r="N119" i="1" s="1"/>
  <c r="N120" i="1" s="1"/>
  <c r="N121" i="1" s="1"/>
  <c r="N122" i="1" s="1"/>
  <c r="N123" i="1" s="1"/>
  <c r="N124" i="1" s="1"/>
  <c r="N125" i="1" s="1"/>
  <c r="N126" i="1" s="1"/>
  <c r="N127" i="1" s="1"/>
  <c r="N128" i="1" s="1"/>
  <c r="N129" i="1" s="1"/>
  <c r="N130" i="1" s="1"/>
  <c r="N131" i="1" s="1"/>
  <c r="N132" i="1" s="1"/>
  <c r="N133" i="1" s="1"/>
  <c r="N134" i="1" s="1"/>
  <c r="N135" i="1" s="1"/>
  <c r="N136" i="1" s="1"/>
  <c r="N137" i="1" s="1"/>
  <c r="N138" i="1" s="1"/>
  <c r="N139" i="1" s="1"/>
  <c r="N140" i="1" s="1"/>
  <c r="N141" i="1" s="1"/>
  <c r="N142" i="1" s="1"/>
  <c r="N143" i="1" s="1"/>
  <c r="N144" i="1" s="1"/>
  <c r="N145" i="1" s="1"/>
  <c r="N146" i="1" s="1"/>
  <c r="N147" i="1" s="1"/>
  <c r="N148" i="1" s="1"/>
  <c r="N149" i="1" s="1"/>
  <c r="N150" i="1" s="1"/>
  <c r="N151" i="1" s="1"/>
  <c r="N152" i="1" s="1"/>
  <c r="N153" i="1" s="1"/>
  <c r="N154" i="1" s="1"/>
  <c r="N155" i="1" s="1"/>
  <c r="N156" i="1" s="1"/>
  <c r="N157" i="1" s="1"/>
  <c r="N158" i="1" s="1"/>
  <c r="N159" i="1" s="1"/>
  <c r="N160" i="1" s="1"/>
  <c r="N161" i="1" s="1"/>
  <c r="N162" i="1" s="1"/>
  <c r="N163" i="1" s="1"/>
  <c r="N164" i="1" s="1"/>
  <c r="N165" i="1" s="1"/>
  <c r="N166" i="1" s="1"/>
  <c r="N167" i="1" s="1"/>
  <c r="N168" i="1" s="1"/>
  <c r="N169" i="1" s="1"/>
  <c r="N170" i="1" s="1"/>
  <c r="N171" i="1" s="1"/>
  <c r="N172" i="1" s="1"/>
  <c r="N173" i="1" s="1"/>
  <c r="N174" i="1" s="1"/>
  <c r="N175" i="1" s="1"/>
  <c r="N176" i="1" s="1"/>
  <c r="N177" i="1" s="1"/>
  <c r="N178" i="1" s="1"/>
  <c r="N179" i="1" s="1"/>
  <c r="N180" i="1" s="1"/>
  <c r="N181" i="1" s="1"/>
  <c r="N182" i="1" s="1"/>
  <c r="N183" i="1" s="1"/>
  <c r="N184" i="1" s="1"/>
  <c r="N185" i="1" s="1"/>
  <c r="N186" i="1" s="1"/>
  <c r="N187" i="1" s="1"/>
  <c r="N188" i="1" s="1"/>
  <c r="N189" i="1" s="1"/>
  <c r="N190" i="1" s="1"/>
  <c r="N191" i="1" s="1"/>
  <c r="N192" i="1" s="1"/>
  <c r="N193" i="1" s="1"/>
  <c r="N194" i="1" s="1"/>
  <c r="N195" i="1" s="1"/>
  <c r="N196" i="1" s="1"/>
  <c r="N197" i="1" s="1"/>
  <c r="N198" i="1" s="1"/>
  <c r="N199" i="1" s="1"/>
  <c r="N200" i="1" s="1"/>
  <c r="N201" i="1" s="1"/>
  <c r="N202" i="1" s="1"/>
  <c r="N203" i="1" s="1"/>
  <c r="N204" i="1" s="1"/>
  <c r="N205" i="1" s="1"/>
  <c r="N206" i="1" s="1"/>
  <c r="N207" i="1" s="1"/>
  <c r="N208" i="1" s="1"/>
  <c r="N209" i="1" s="1"/>
  <c r="N210" i="1" s="1"/>
  <c r="N211" i="1" s="1"/>
  <c r="N212" i="1" s="1"/>
  <c r="N213" i="1" s="1"/>
  <c r="N214" i="1" s="1"/>
  <c r="N215" i="1" s="1"/>
  <c r="N216" i="1" s="1"/>
  <c r="N217" i="1" s="1"/>
  <c r="N218" i="1" s="1"/>
  <c r="N219" i="1" s="1"/>
  <c r="N220" i="1" s="1"/>
  <c r="N221" i="1" s="1"/>
  <c r="N222" i="1" s="1"/>
  <c r="N223" i="1" s="1"/>
  <c r="N224" i="1" s="1"/>
  <c r="N225" i="1" s="1"/>
  <c r="N226" i="1" s="1"/>
  <c r="N227" i="1" s="1"/>
  <c r="N228" i="1" s="1"/>
  <c r="N229" i="1" s="1"/>
  <c r="N230" i="1" s="1"/>
  <c r="N231" i="1" s="1"/>
  <c r="N232" i="1" s="1"/>
  <c r="N233" i="1" s="1"/>
  <c r="N234" i="1" s="1"/>
  <c r="N235" i="1" s="1"/>
  <c r="N236" i="1" s="1"/>
  <c r="N237" i="1" s="1"/>
  <c r="N238" i="1" s="1"/>
  <c r="N239" i="1" s="1"/>
  <c r="N240" i="1" s="1"/>
  <c r="N241" i="1" s="1"/>
  <c r="N242" i="1" s="1"/>
  <c r="N243" i="1" s="1"/>
  <c r="N244" i="1" s="1"/>
  <c r="N245" i="1" s="1"/>
  <c r="N246" i="1" s="1"/>
  <c r="N247" i="1" s="1"/>
  <c r="N248" i="1" s="1"/>
  <c r="N249" i="1" s="1"/>
  <c r="N250" i="1" s="1"/>
  <c r="N251" i="1" s="1"/>
  <c r="N252" i="1" s="1"/>
  <c r="N253" i="1" s="1"/>
  <c r="N254" i="1" s="1"/>
  <c r="N255" i="1" s="1"/>
  <c r="N256" i="1" s="1"/>
  <c r="N257" i="1" s="1"/>
  <c r="N258" i="1" s="1"/>
  <c r="N259" i="1" s="1"/>
  <c r="N260" i="1" s="1"/>
  <c r="N261" i="1" s="1"/>
  <c r="N262" i="1" s="1"/>
  <c r="N263" i="1" s="1"/>
  <c r="N264" i="1" s="1"/>
  <c r="N265" i="1" s="1"/>
  <c r="N266" i="1" s="1"/>
  <c r="N267" i="1" s="1"/>
  <c r="N268" i="1" s="1"/>
  <c r="N269" i="1" s="1"/>
  <c r="N270" i="1" s="1"/>
  <c r="N271" i="1" s="1"/>
  <c r="N272" i="1" s="1"/>
  <c r="N273" i="1" s="1"/>
  <c r="N274" i="1" s="1"/>
  <c r="N275" i="1" s="1"/>
  <c r="N276" i="1" s="1"/>
  <c r="N277" i="1" s="1"/>
  <c r="N278" i="1" s="1"/>
  <c r="N279" i="1" s="1"/>
  <c r="N280" i="1" s="1"/>
  <c r="N281" i="1" s="1"/>
  <c r="N282" i="1" s="1"/>
  <c r="N283" i="1" s="1"/>
  <c r="N284" i="1" s="1"/>
  <c r="N285" i="1" s="1"/>
  <c r="N286" i="1" s="1"/>
  <c r="N287" i="1" s="1"/>
  <c r="N288" i="1" s="1"/>
  <c r="N289" i="1" s="1"/>
  <c r="N290" i="1" s="1"/>
  <c r="N291" i="1" s="1"/>
  <c r="N292" i="1" s="1"/>
  <c r="N293" i="1" s="1"/>
  <c r="N294" i="1" s="1"/>
  <c r="N295" i="1" s="1"/>
  <c r="N296" i="1" s="1"/>
  <c r="N297" i="1" s="1"/>
  <c r="N298" i="1" s="1"/>
  <c r="N299" i="1" s="1"/>
  <c r="N300" i="1" s="1"/>
  <c r="N301" i="1" s="1"/>
  <c r="N302" i="1" s="1"/>
  <c r="N303" i="1" s="1"/>
  <c r="N304" i="1" s="1"/>
  <c r="N305" i="1" s="1"/>
  <c r="N306" i="1" s="1"/>
  <c r="N307" i="1" s="1"/>
  <c r="N308" i="1" s="1"/>
  <c r="N309" i="1" s="1"/>
  <c r="N310" i="1" s="1"/>
  <c r="N311" i="1" s="1"/>
  <c r="N312" i="1" s="1"/>
  <c r="N313" i="1" s="1"/>
  <c r="N314" i="1" s="1"/>
  <c r="N315" i="1" s="1"/>
  <c r="N316" i="1" s="1"/>
  <c r="N317" i="1" s="1"/>
  <c r="N318" i="1" s="1"/>
  <c r="N319" i="1" s="1"/>
  <c r="N320" i="1" s="1"/>
  <c r="N321" i="1" s="1"/>
  <c r="N322" i="1" s="1"/>
  <c r="N323" i="1" s="1"/>
  <c r="N324" i="1" s="1"/>
  <c r="N325" i="1" s="1"/>
  <c r="N326" i="1" s="1"/>
  <c r="N327" i="1" s="1"/>
  <c r="N328" i="1" s="1"/>
  <c r="N329" i="1" s="1"/>
  <c r="N330" i="1" s="1"/>
  <c r="N331" i="1" s="1"/>
  <c r="N332" i="1" s="1"/>
  <c r="N333" i="1" s="1"/>
  <c r="N334" i="1" s="1"/>
  <c r="N335" i="1" s="1"/>
  <c r="N336" i="1" s="1"/>
  <c r="N337" i="1" s="1"/>
  <c r="N338" i="1" s="1"/>
  <c r="N339" i="1" s="1"/>
  <c r="N340" i="1" s="1"/>
  <c r="N341" i="1" s="1"/>
  <c r="N342" i="1" s="1"/>
  <c r="N343" i="1" s="1"/>
  <c r="N344" i="1" s="1"/>
  <c r="N345" i="1" s="1"/>
  <c r="N346" i="1" s="1"/>
  <c r="N347" i="1" s="1"/>
  <c r="N348" i="1" s="1"/>
  <c r="N349" i="1" s="1"/>
  <c r="N350" i="1" s="1"/>
  <c r="N351" i="1" s="1"/>
  <c r="N352" i="1" s="1"/>
  <c r="N353" i="1" s="1"/>
  <c r="N354" i="1" s="1"/>
  <c r="N355" i="1" s="1"/>
  <c r="N356" i="1" s="1"/>
  <c r="N357" i="1" s="1"/>
  <c r="N358" i="1" s="1"/>
  <c r="N359" i="1" s="1"/>
  <c r="N360" i="1" s="1"/>
  <c r="N361" i="1" s="1"/>
  <c r="N362" i="1" s="1"/>
  <c r="N363" i="1" s="1"/>
  <c r="N364" i="1" s="1"/>
  <c r="N365" i="1" s="1"/>
  <c r="N366" i="1" s="1"/>
  <c r="N367" i="1" s="1"/>
  <c r="N368" i="1" s="1"/>
  <c r="N369" i="1" s="1"/>
  <c r="N370" i="1" s="1"/>
  <c r="N371" i="1" s="1"/>
  <c r="N372" i="1" s="1"/>
  <c r="N373" i="1" s="1"/>
  <c r="N374" i="1" s="1"/>
  <c r="N375" i="1" s="1"/>
  <c r="N376" i="1" s="1"/>
  <c r="N377" i="1" s="1"/>
  <c r="N378" i="1" s="1"/>
  <c r="N379" i="1" s="1"/>
  <c r="N380" i="1" s="1"/>
  <c r="N381" i="1" s="1"/>
  <c r="N382" i="1" s="1"/>
  <c r="N383" i="1" s="1"/>
  <c r="N384" i="1" s="1"/>
  <c r="N385" i="1" s="1"/>
  <c r="N386" i="1" s="1"/>
  <c r="N387" i="1" s="1"/>
  <c r="N388" i="1" s="1"/>
  <c r="N389" i="1" s="1"/>
  <c r="N390" i="1" s="1"/>
  <c r="N391" i="1" s="1"/>
  <c r="N392" i="1" s="1"/>
  <c r="N393" i="1" s="1"/>
  <c r="N394" i="1" s="1"/>
  <c r="N395" i="1" s="1"/>
  <c r="N396" i="1" s="1"/>
  <c r="N397" i="1" s="1"/>
  <c r="N398" i="1" s="1"/>
  <c r="N399" i="1" s="1"/>
  <c r="N400" i="1" s="1"/>
  <c r="N401" i="1" s="1"/>
  <c r="N402" i="1" s="1"/>
  <c r="N403" i="1" s="1"/>
  <c r="N404" i="1" s="1"/>
  <c r="N405" i="1" s="1"/>
  <c r="N406" i="1" s="1"/>
  <c r="N407" i="1" s="1"/>
  <c r="N408" i="1" s="1"/>
  <c r="N409" i="1" s="1"/>
  <c r="N410" i="1" s="1"/>
  <c r="N411" i="1" s="1"/>
  <c r="N412" i="1" s="1"/>
  <c r="N413" i="1" s="1"/>
  <c r="N414" i="1" s="1"/>
  <c r="N415" i="1" s="1"/>
  <c r="N416" i="1" s="1"/>
  <c r="N417" i="1" s="1"/>
  <c r="N418" i="1" s="1"/>
  <c r="N419" i="1" s="1"/>
  <c r="N420" i="1" s="1"/>
  <c r="N421" i="1" s="1"/>
  <c r="N422" i="1" s="1"/>
  <c r="N423" i="1" s="1"/>
  <c r="N424" i="1" s="1"/>
  <c r="N425" i="1" s="1"/>
  <c r="N426" i="1" s="1"/>
  <c r="N427" i="1" s="1"/>
  <c r="N428" i="1" s="1"/>
  <c r="N429" i="1" s="1"/>
  <c r="N430" i="1" s="1"/>
  <c r="N431" i="1" s="1"/>
  <c r="N432" i="1" s="1"/>
  <c r="N433" i="1" s="1"/>
  <c r="N434" i="1" s="1"/>
  <c r="N435" i="1" s="1"/>
  <c r="N436" i="1" s="1"/>
  <c r="N437" i="1" s="1"/>
  <c r="N438" i="1" s="1"/>
  <c r="N439" i="1" s="1"/>
  <c r="N440" i="1" s="1"/>
  <c r="N441" i="1" s="1"/>
  <c r="N442" i="1" s="1"/>
  <c r="N443" i="1" s="1"/>
  <c r="N444" i="1" s="1"/>
  <c r="N445" i="1" s="1"/>
  <c r="N446" i="1" s="1"/>
  <c r="N447" i="1" s="1"/>
  <c r="N448" i="1" s="1"/>
  <c r="N449" i="1" s="1"/>
  <c r="N450" i="1" s="1"/>
  <c r="N451" i="1" s="1"/>
  <c r="N452" i="1" s="1"/>
  <c r="N453" i="1" s="1"/>
  <c r="N454" i="1" s="1"/>
  <c r="N455" i="1" s="1"/>
  <c r="N456" i="1" s="1"/>
  <c r="N457" i="1" s="1"/>
  <c r="N458" i="1" s="1"/>
  <c r="N459" i="1" s="1"/>
  <c r="N460" i="1" s="1"/>
  <c r="N461" i="1" s="1"/>
  <c r="N462" i="1" s="1"/>
  <c r="N463" i="1" s="1"/>
  <c r="N464" i="1" s="1"/>
  <c r="N465" i="1" s="1"/>
  <c r="N466" i="1" s="1"/>
  <c r="N467" i="1" s="1"/>
  <c r="N468" i="1" s="1"/>
  <c r="N469" i="1" s="1"/>
  <c r="N470" i="1" s="1"/>
  <c r="N471" i="1" s="1"/>
  <c r="N472" i="1" s="1"/>
  <c r="N473" i="1" s="1"/>
  <c r="N474" i="1" s="1"/>
  <c r="N475" i="1" s="1"/>
  <c r="N476" i="1" s="1"/>
  <c r="N477" i="1" s="1"/>
  <c r="N478" i="1" s="1"/>
  <c r="N479" i="1" s="1"/>
  <c r="N480" i="1" s="1"/>
  <c r="N481" i="1" s="1"/>
  <c r="N482" i="1" s="1"/>
  <c r="N483" i="1" s="1"/>
  <c r="N484" i="1" s="1"/>
  <c r="N485" i="1" s="1"/>
  <c r="N486" i="1" s="1"/>
  <c r="N487" i="1" s="1"/>
  <c r="N488" i="1" s="1"/>
  <c r="N489" i="1" s="1"/>
  <c r="N490" i="1" s="1"/>
  <c r="N491" i="1" s="1"/>
  <c r="N492" i="1" s="1"/>
  <c r="N493" i="1" s="1"/>
  <c r="N494" i="1" s="1"/>
  <c r="N495" i="1" s="1"/>
  <c r="N496" i="1" s="1"/>
  <c r="N497" i="1" s="1"/>
  <c r="N498" i="1" s="1"/>
  <c r="N499" i="1" s="1"/>
  <c r="N500" i="1" s="1"/>
  <c r="N501" i="1" s="1"/>
  <c r="N502" i="1" s="1"/>
  <c r="N503" i="1" s="1"/>
  <c r="N504" i="1" s="1"/>
  <c r="N505" i="1" s="1"/>
  <c r="N506" i="1" s="1"/>
  <c r="N507" i="1" s="1"/>
  <c r="N508" i="1" s="1"/>
  <c r="N509" i="1" s="1"/>
  <c r="N510" i="1" s="1"/>
  <c r="N511" i="1" s="1"/>
  <c r="N512" i="1" s="1"/>
  <c r="N513" i="1" s="1"/>
  <c r="N514" i="1" s="1"/>
  <c r="N515" i="1" s="1"/>
  <c r="N516" i="1" s="1"/>
  <c r="N517" i="1" s="1"/>
  <c r="N518" i="1" s="1"/>
  <c r="N519" i="1" s="1"/>
  <c r="N520" i="1" s="1"/>
  <c r="N521" i="1" s="1"/>
  <c r="N522" i="1" s="1"/>
  <c r="N523" i="1" s="1"/>
  <c r="N524" i="1" s="1"/>
  <c r="N525" i="1" s="1"/>
  <c r="N526" i="1" s="1"/>
  <c r="N527" i="1" s="1"/>
  <c r="N528" i="1" s="1"/>
  <c r="N529" i="1" s="1"/>
  <c r="N530" i="1" s="1"/>
  <c r="N531" i="1" s="1"/>
  <c r="N532" i="1" s="1"/>
  <c r="N533" i="1" s="1"/>
  <c r="N534" i="1" s="1"/>
  <c r="N535" i="1" s="1"/>
  <c r="N536" i="1" s="1"/>
  <c r="N537" i="1" s="1"/>
  <c r="N538" i="1" s="1"/>
  <c r="N539" i="1" s="1"/>
  <c r="N540" i="1" s="1"/>
  <c r="N541" i="1" s="1"/>
  <c r="N542" i="1" s="1"/>
  <c r="N543" i="1" s="1"/>
  <c r="N544" i="1" s="1"/>
  <c r="N545" i="1" s="1"/>
  <c r="N546" i="1" s="1"/>
  <c r="N547" i="1" s="1"/>
  <c r="N548" i="1" s="1"/>
  <c r="N549" i="1" s="1"/>
  <c r="N550" i="1" s="1"/>
  <c r="N551" i="1" s="1"/>
  <c r="N552" i="1" s="1"/>
  <c r="N553" i="1" s="1"/>
  <c r="N554" i="1" s="1"/>
  <c r="N555" i="1" s="1"/>
  <c r="N556" i="1" s="1"/>
  <c r="N557" i="1" s="1"/>
  <c r="N558" i="1" s="1"/>
  <c r="N559" i="1" s="1"/>
  <c r="N560" i="1" s="1"/>
  <c r="N561" i="1" s="1"/>
  <c r="N562" i="1" s="1"/>
  <c r="N563" i="1" s="1"/>
  <c r="N564" i="1" s="1"/>
  <c r="N565" i="1" s="1"/>
  <c r="N566" i="1" s="1"/>
  <c r="N567" i="1" s="1"/>
  <c r="N568" i="1" s="1"/>
  <c r="N569" i="1" s="1"/>
  <c r="N570" i="1" s="1"/>
  <c r="N571" i="1" s="1"/>
  <c r="N572" i="1" s="1"/>
  <c r="N573" i="1" s="1"/>
  <c r="N574" i="1" s="1"/>
  <c r="N575" i="1" s="1"/>
  <c r="N576" i="1" s="1"/>
  <c r="N577" i="1" s="1"/>
  <c r="N578" i="1" s="1"/>
  <c r="N579" i="1" s="1"/>
  <c r="N580" i="1" s="1"/>
  <c r="N581" i="1" s="1"/>
  <c r="N582" i="1" s="1"/>
  <c r="N583" i="1" s="1"/>
  <c r="N584" i="1" s="1"/>
  <c r="N585" i="1" s="1"/>
  <c r="N586" i="1" s="1"/>
  <c r="N587" i="1" s="1"/>
  <c r="N588" i="1" s="1"/>
  <c r="N589" i="1" s="1"/>
  <c r="N590" i="1" s="1"/>
  <c r="N591" i="1" s="1"/>
  <c r="N592" i="1" s="1"/>
  <c r="N593" i="1" s="1"/>
  <c r="N594" i="1" s="1"/>
  <c r="N595" i="1" s="1"/>
  <c r="N596" i="1" s="1"/>
  <c r="N597" i="1" s="1"/>
  <c r="N598" i="1" s="1"/>
  <c r="N599" i="1" s="1"/>
  <c r="N600" i="1" s="1"/>
  <c r="N601" i="1" s="1"/>
  <c r="N602" i="1" s="1"/>
  <c r="N603" i="1" s="1"/>
  <c r="N604" i="1" s="1"/>
  <c r="N605" i="1" s="1"/>
  <c r="N606" i="1" s="1"/>
  <c r="N607" i="1" s="1"/>
  <c r="N608" i="1" s="1"/>
  <c r="N609" i="1" s="1"/>
  <c r="N610" i="1" s="1"/>
  <c r="N611" i="1" s="1"/>
  <c r="N612" i="1" s="1"/>
  <c r="N613" i="1" s="1"/>
  <c r="N614" i="1" s="1"/>
  <c r="N615" i="1" s="1"/>
  <c r="N616" i="1" s="1"/>
  <c r="N617" i="1" s="1"/>
  <c r="N618" i="1" s="1"/>
  <c r="N619" i="1" s="1"/>
  <c r="N620" i="1" s="1"/>
  <c r="N621" i="1" s="1"/>
  <c r="N622" i="1" s="1"/>
  <c r="N623" i="1" s="1"/>
  <c r="N624" i="1" s="1"/>
  <c r="N625" i="1" s="1"/>
  <c r="N626" i="1" s="1"/>
  <c r="N627" i="1" s="1"/>
  <c r="N628" i="1" s="1"/>
  <c r="N629" i="1" s="1"/>
  <c r="N630" i="1" s="1"/>
  <c r="N631" i="1" s="1"/>
  <c r="N632" i="1" s="1"/>
  <c r="N633" i="1" s="1"/>
  <c r="N634" i="1" s="1"/>
  <c r="N635" i="1" s="1"/>
  <c r="N636" i="1" s="1"/>
  <c r="N637" i="1" s="1"/>
  <c r="N638" i="1" s="1"/>
  <c r="N639" i="1" s="1"/>
  <c r="N640" i="1" s="1"/>
  <c r="N641" i="1" s="1"/>
  <c r="N642" i="1" s="1"/>
  <c r="N643" i="1" s="1"/>
  <c r="N644" i="1" s="1"/>
  <c r="N645" i="1" s="1"/>
  <c r="N646" i="1" s="1"/>
  <c r="N647" i="1" s="1"/>
  <c r="N648" i="1" s="1"/>
  <c r="N649" i="1" s="1"/>
  <c r="N650" i="1" s="1"/>
  <c r="N651" i="1" s="1"/>
  <c r="N652" i="1" s="1"/>
  <c r="N653" i="1" s="1"/>
  <c r="N654" i="1" s="1"/>
  <c r="N655" i="1" s="1"/>
  <c r="N656" i="1" s="1"/>
  <c r="N657" i="1" s="1"/>
  <c r="N658" i="1" s="1"/>
  <c r="N659" i="1" s="1"/>
  <c r="N660" i="1" s="1"/>
  <c r="N661" i="1" s="1"/>
  <c r="N662" i="1" s="1"/>
  <c r="N663" i="1" s="1"/>
  <c r="N664" i="1" s="1"/>
  <c r="N665" i="1" s="1"/>
  <c r="N666" i="1" s="1"/>
  <c r="N667" i="1" s="1"/>
  <c r="N668" i="1" s="1"/>
  <c r="N669" i="1" s="1"/>
  <c r="N670" i="1" s="1"/>
  <c r="N671" i="1" s="1"/>
  <c r="N672" i="1" s="1"/>
  <c r="N673" i="1" s="1"/>
  <c r="N674" i="1" s="1"/>
  <c r="N675" i="1" s="1"/>
  <c r="N676" i="1" s="1"/>
  <c r="N677" i="1" s="1"/>
  <c r="N678" i="1" s="1"/>
  <c r="N679" i="1" s="1"/>
  <c r="N680" i="1" s="1"/>
  <c r="N681" i="1" s="1"/>
  <c r="N682" i="1" s="1"/>
  <c r="N683" i="1" s="1"/>
  <c r="N684" i="1" s="1"/>
  <c r="N685" i="1" s="1"/>
  <c r="N686" i="1" s="1"/>
  <c r="N687" i="1" s="1"/>
  <c r="N688" i="1" s="1"/>
  <c r="N689" i="1" s="1"/>
  <c r="N690" i="1" s="1"/>
  <c r="N691" i="1" s="1"/>
  <c r="N692" i="1" s="1"/>
  <c r="N693" i="1" s="1"/>
  <c r="N694" i="1" s="1"/>
  <c r="N695" i="1" s="1"/>
  <c r="N696" i="1" s="1"/>
  <c r="N697" i="1" s="1"/>
  <c r="N698" i="1" s="1"/>
  <c r="N699" i="1" s="1"/>
  <c r="N700" i="1" s="1"/>
  <c r="N701" i="1" s="1"/>
  <c r="N702" i="1" s="1"/>
  <c r="N703" i="1" s="1"/>
  <c r="N704" i="1" s="1"/>
  <c r="N705" i="1" s="1"/>
  <c r="N706" i="1" s="1"/>
  <c r="N707" i="1" s="1"/>
  <c r="N708" i="1" s="1"/>
  <c r="N709" i="1" s="1"/>
  <c r="N710" i="1" s="1"/>
  <c r="N711" i="1" s="1"/>
  <c r="N712" i="1" s="1"/>
  <c r="N713" i="1" s="1"/>
  <c r="N714" i="1" s="1"/>
  <c r="N715" i="1" s="1"/>
  <c r="N716" i="1" s="1"/>
  <c r="N717" i="1" s="1"/>
  <c r="N718" i="1" s="1"/>
  <c r="N719" i="1" s="1"/>
  <c r="N720" i="1" s="1"/>
  <c r="N721" i="1" s="1"/>
  <c r="N722" i="1" s="1"/>
  <c r="N723" i="1" s="1"/>
  <c r="N724" i="1" s="1"/>
  <c r="N725" i="1" s="1"/>
  <c r="N726" i="1" s="1"/>
  <c r="N727" i="1" s="1"/>
  <c r="N728" i="1" s="1"/>
  <c r="N729" i="1" s="1"/>
  <c r="N730" i="1" s="1"/>
  <c r="N731" i="1" s="1"/>
  <c r="N732" i="1" s="1"/>
  <c r="N733" i="1" s="1"/>
  <c r="N734" i="1" s="1"/>
  <c r="N735" i="1" s="1"/>
  <c r="N736" i="1" s="1"/>
  <c r="N737" i="1" s="1"/>
  <c r="N738" i="1" s="1"/>
  <c r="N739" i="1" s="1"/>
  <c r="N740" i="1" s="1"/>
  <c r="N741" i="1" s="1"/>
  <c r="N742" i="1" s="1"/>
  <c r="N743" i="1" s="1"/>
  <c r="N744" i="1" s="1"/>
  <c r="N745" i="1" s="1"/>
  <c r="N746" i="1" s="1"/>
  <c r="N747" i="1" s="1"/>
  <c r="N748" i="1" s="1"/>
  <c r="N749" i="1" s="1"/>
  <c r="N750" i="1" s="1"/>
  <c r="N751" i="1" s="1"/>
  <c r="N752" i="1" s="1"/>
  <c r="N753" i="1" s="1"/>
  <c r="N754" i="1" s="1"/>
  <c r="N755" i="1" s="1"/>
  <c r="N756" i="1" s="1"/>
  <c r="N757" i="1" s="1"/>
  <c r="N758" i="1" s="1"/>
  <c r="N759" i="1" s="1"/>
  <c r="N760" i="1" s="1"/>
  <c r="N761" i="1" s="1"/>
  <c r="N762" i="1" s="1"/>
  <c r="N763" i="1" s="1"/>
  <c r="N764" i="1" s="1"/>
  <c r="N765" i="1" s="1"/>
  <c r="N766" i="1" s="1"/>
  <c r="N767" i="1" s="1"/>
  <c r="N768" i="1" s="1"/>
  <c r="N769" i="1" s="1"/>
  <c r="N770" i="1" s="1"/>
  <c r="N771" i="1" s="1"/>
  <c r="N772" i="1" s="1"/>
  <c r="N773" i="1" s="1"/>
  <c r="N774" i="1" s="1"/>
  <c r="N775" i="1" s="1"/>
  <c r="N776" i="1" s="1"/>
  <c r="N777" i="1" s="1"/>
  <c r="N778" i="1" s="1"/>
  <c r="N779" i="1" s="1"/>
  <c r="N780" i="1" s="1"/>
  <c r="N781" i="1" s="1"/>
  <c r="N782" i="1" s="1"/>
  <c r="N783" i="1" s="1"/>
  <c r="N784" i="1" s="1"/>
  <c r="N785" i="1" s="1"/>
  <c r="N786" i="1" s="1"/>
  <c r="N787" i="1" s="1"/>
  <c r="N788" i="1" s="1"/>
  <c r="N789" i="1" s="1"/>
  <c r="N790" i="1" s="1"/>
  <c r="N791" i="1" s="1"/>
  <c r="N792" i="1" s="1"/>
  <c r="N793" i="1" s="1"/>
  <c r="N794" i="1" s="1"/>
  <c r="N795" i="1" s="1"/>
  <c r="N796" i="1" s="1"/>
  <c r="N797" i="1" s="1"/>
  <c r="N798" i="1" s="1"/>
  <c r="N799" i="1" s="1"/>
  <c r="N800" i="1" s="1"/>
  <c r="N801" i="1" s="1"/>
  <c r="N802" i="1" s="1"/>
  <c r="N803" i="1" s="1"/>
  <c r="N804" i="1" s="1"/>
  <c r="N805" i="1" s="1"/>
  <c r="N806" i="1" s="1"/>
  <c r="N807" i="1" s="1"/>
  <c r="N808" i="1" s="1"/>
  <c r="N809" i="1" s="1"/>
  <c r="N810" i="1" s="1"/>
  <c r="N811" i="1" s="1"/>
  <c r="N812" i="1" s="1"/>
  <c r="N813" i="1" s="1"/>
  <c r="N814" i="1" s="1"/>
  <c r="N815" i="1" s="1"/>
  <c r="N816" i="1" s="1"/>
  <c r="N817" i="1" s="1"/>
  <c r="N818" i="1" s="1"/>
  <c r="N819" i="1" s="1"/>
  <c r="N820" i="1" s="1"/>
  <c r="N821" i="1" s="1"/>
  <c r="N822" i="1" s="1"/>
  <c r="N823" i="1" s="1"/>
  <c r="N824" i="1" s="1"/>
  <c r="N825" i="1" s="1"/>
  <c r="N826" i="1" s="1"/>
  <c r="N827" i="1" s="1"/>
  <c r="N828" i="1" s="1"/>
  <c r="N829" i="1" s="1"/>
  <c r="N830" i="1" s="1"/>
  <c r="N831" i="1" s="1"/>
  <c r="N832" i="1" s="1"/>
  <c r="N833" i="1" s="1"/>
  <c r="N834" i="1" s="1"/>
  <c r="N835" i="1" s="1"/>
  <c r="N836" i="1" s="1"/>
  <c r="N837" i="1" s="1"/>
  <c r="N838" i="1" s="1"/>
  <c r="N839" i="1" s="1"/>
  <c r="N840" i="1" s="1"/>
  <c r="N841" i="1" s="1"/>
  <c r="N842" i="1" s="1"/>
  <c r="N843" i="1" s="1"/>
  <c r="N844" i="1" s="1"/>
  <c r="N845" i="1" s="1"/>
  <c r="N846" i="1" s="1"/>
  <c r="N847" i="1" s="1"/>
  <c r="N848" i="1" s="1"/>
  <c r="N849" i="1" s="1"/>
  <c r="N850" i="1" s="1"/>
  <c r="N851" i="1" s="1"/>
  <c r="N852" i="1" s="1"/>
  <c r="N853" i="1" s="1"/>
  <c r="N854" i="1" s="1"/>
  <c r="N855" i="1" s="1"/>
  <c r="N856" i="1" s="1"/>
  <c r="N857" i="1" s="1"/>
  <c r="N858" i="1" s="1"/>
  <c r="N859" i="1" s="1"/>
  <c r="N860" i="1" s="1"/>
  <c r="N861" i="1" s="1"/>
  <c r="N862" i="1" s="1"/>
  <c r="N863" i="1" s="1"/>
  <c r="N864" i="1" s="1"/>
  <c r="N865" i="1" s="1"/>
  <c r="N866" i="1" s="1"/>
  <c r="N867" i="1" s="1"/>
  <c r="N868" i="1" s="1"/>
  <c r="N869" i="1" s="1"/>
  <c r="N870" i="1" s="1"/>
  <c r="N871" i="1" s="1"/>
  <c r="N872" i="1" s="1"/>
  <c r="N873" i="1" s="1"/>
  <c r="N874" i="1" s="1"/>
  <c r="N875" i="1" s="1"/>
  <c r="N876" i="1" s="1"/>
  <c r="N877" i="1" s="1"/>
  <c r="N878" i="1" s="1"/>
  <c r="N879" i="1" s="1"/>
  <c r="N880" i="1" s="1"/>
  <c r="N881" i="1" s="1"/>
  <c r="N882" i="1" s="1"/>
  <c r="N883" i="1" s="1"/>
  <c r="N884" i="1" s="1"/>
  <c r="N885" i="1" s="1"/>
  <c r="N886" i="1" s="1"/>
  <c r="N887" i="1" s="1"/>
  <c r="N888" i="1" s="1"/>
  <c r="N889" i="1" s="1"/>
  <c r="N890" i="1" s="1"/>
  <c r="N891" i="1" s="1"/>
  <c r="N892" i="1" s="1"/>
  <c r="N893" i="1" s="1"/>
  <c r="N894" i="1" s="1"/>
  <c r="N895" i="1" s="1"/>
  <c r="N896" i="1" s="1"/>
  <c r="N897" i="1" s="1"/>
  <c r="N898" i="1" s="1"/>
  <c r="N899" i="1" s="1"/>
  <c r="N900" i="1" s="1"/>
  <c r="N901" i="1" s="1"/>
  <c r="N902" i="1" s="1"/>
  <c r="N903" i="1" s="1"/>
  <c r="N904" i="1" s="1"/>
  <c r="N905" i="1" s="1"/>
  <c r="N906" i="1" s="1"/>
  <c r="N907" i="1" s="1"/>
  <c r="N908" i="1" s="1"/>
  <c r="N909" i="1" s="1"/>
  <c r="N910" i="1" s="1"/>
  <c r="N911" i="1" s="1"/>
  <c r="N912" i="1" s="1"/>
  <c r="N913" i="1" s="1"/>
  <c r="N914" i="1" s="1"/>
  <c r="N915" i="1" s="1"/>
  <c r="N916" i="1" s="1"/>
  <c r="N917" i="1" s="1"/>
  <c r="N918" i="1" s="1"/>
  <c r="N919" i="1" s="1"/>
  <c r="N920" i="1" s="1"/>
  <c r="N921" i="1" s="1"/>
  <c r="N922" i="1" s="1"/>
  <c r="N923" i="1" s="1"/>
  <c r="N924" i="1" s="1"/>
  <c r="N925" i="1" s="1"/>
  <c r="N926" i="1" s="1"/>
  <c r="N927" i="1" s="1"/>
  <c r="N928" i="1" s="1"/>
  <c r="N929" i="1" s="1"/>
  <c r="N930" i="1" s="1"/>
  <c r="N931" i="1" s="1"/>
  <c r="N932" i="1" s="1"/>
  <c r="N933" i="1" s="1"/>
  <c r="N934" i="1" s="1"/>
  <c r="N935" i="1" s="1"/>
  <c r="N936" i="1" s="1"/>
  <c r="N937" i="1" s="1"/>
  <c r="N938" i="1" s="1"/>
  <c r="N939" i="1" s="1"/>
  <c r="N940" i="1" s="1"/>
  <c r="N941" i="1" s="1"/>
  <c r="N942" i="1" s="1"/>
  <c r="N943" i="1" s="1"/>
  <c r="N944" i="1" s="1"/>
  <c r="N945" i="1" s="1"/>
  <c r="N946" i="1" s="1"/>
  <c r="N947" i="1" s="1"/>
  <c r="N948" i="1" s="1"/>
  <c r="N949" i="1" s="1"/>
  <c r="N950" i="1" s="1"/>
  <c r="N951" i="1" s="1"/>
  <c r="N952" i="1" s="1"/>
  <c r="N953" i="1" s="1"/>
  <c r="N954" i="1" s="1"/>
  <c r="N955" i="1" s="1"/>
  <c r="N956" i="1" s="1"/>
  <c r="N957" i="1" s="1"/>
  <c r="N958" i="1" s="1"/>
  <c r="N959" i="1" s="1"/>
  <c r="N960" i="1" s="1"/>
  <c r="N961" i="1" s="1"/>
  <c r="N962" i="1" s="1"/>
  <c r="N963" i="1" s="1"/>
  <c r="N964" i="1" s="1"/>
  <c r="N965" i="1" s="1"/>
  <c r="N966" i="1" s="1"/>
  <c r="N967" i="1" s="1"/>
  <c r="N968" i="1" s="1"/>
  <c r="N969" i="1" s="1"/>
  <c r="N970" i="1" s="1"/>
  <c r="N971" i="1" s="1"/>
  <c r="N972" i="1" s="1"/>
  <c r="N973" i="1" s="1"/>
  <c r="N974" i="1" s="1"/>
  <c r="N975" i="1" s="1"/>
  <c r="N976" i="1" s="1"/>
  <c r="N977" i="1" s="1"/>
  <c r="N978" i="1" s="1"/>
  <c r="N979" i="1" s="1"/>
  <c r="N980" i="1" s="1"/>
  <c r="N981" i="1" s="1"/>
  <c r="N982" i="1" s="1"/>
  <c r="N983" i="1" s="1"/>
  <c r="N984" i="1" s="1"/>
  <c r="N985" i="1" s="1"/>
  <c r="N986" i="1" s="1"/>
  <c r="N987" i="1" s="1"/>
  <c r="N988" i="1" s="1"/>
  <c r="N989" i="1" s="1"/>
  <c r="N990" i="1" s="1"/>
  <c r="N991" i="1" s="1"/>
  <c r="N992" i="1" s="1"/>
  <c r="N993" i="1" s="1"/>
  <c r="N994" i="1" s="1"/>
  <c r="N995" i="1" s="1"/>
  <c r="N996" i="1" s="1"/>
  <c r="N997" i="1" s="1"/>
  <c r="N998" i="1" s="1"/>
  <c r="N999" i="1" s="1"/>
  <c r="N1000" i="1" s="1"/>
  <c r="N1001" i="1" s="1"/>
  <c r="N1002" i="1" s="1"/>
  <c r="N1003" i="1" s="1"/>
  <c r="N1004" i="1" s="1"/>
  <c r="N1005" i="1" s="1"/>
  <c r="N1006" i="1" s="1"/>
  <c r="N1007" i="1" s="1"/>
  <c r="N1008" i="1" s="1"/>
  <c r="N1009" i="1" s="1"/>
  <c r="N1010" i="1" s="1"/>
  <c r="N1011" i="1" s="1"/>
  <c r="N1012" i="1" s="1"/>
  <c r="N1013" i="1" s="1"/>
  <c r="N1014" i="1" s="1"/>
  <c r="N1015" i="1" s="1"/>
  <c r="N1016" i="1" s="1"/>
  <c r="N1017" i="1" s="1"/>
  <c r="N1018" i="1" s="1"/>
  <c r="N1019" i="1" s="1"/>
  <c r="N1020" i="1" s="1"/>
  <c r="N1021" i="1" s="1"/>
  <c r="N1022" i="1" s="1"/>
  <c r="N1023" i="1" s="1"/>
  <c r="N1024" i="1" s="1"/>
  <c r="N1025" i="1" s="1"/>
  <c r="N1026" i="1" s="1"/>
  <c r="N1027" i="1" s="1"/>
  <c r="N1028" i="1" s="1"/>
  <c r="N1029" i="1" s="1"/>
  <c r="N1030" i="1" s="1"/>
  <c r="N1031" i="1" s="1"/>
  <c r="N1032" i="1" s="1"/>
  <c r="N1033" i="1" s="1"/>
  <c r="N1034" i="1" s="1"/>
  <c r="N1035" i="1" s="1"/>
  <c r="N1036" i="1" s="1"/>
  <c r="N1037" i="1" s="1"/>
  <c r="N1038" i="1" s="1"/>
  <c r="N1039" i="1" s="1"/>
  <c r="N1040" i="1" s="1"/>
  <c r="N1041" i="1" s="1"/>
  <c r="N1042" i="1" s="1"/>
  <c r="N1043" i="1" s="1"/>
  <c r="N1044" i="1" s="1"/>
  <c r="N1045" i="1" s="1"/>
  <c r="N1046" i="1" s="1"/>
  <c r="N1047" i="1" s="1"/>
  <c r="N1048" i="1" s="1"/>
  <c r="N1049" i="1" s="1"/>
  <c r="N1050" i="1" s="1"/>
  <c r="N1051" i="1" s="1"/>
  <c r="N1052" i="1" s="1"/>
  <c r="N1053" i="1" s="1"/>
  <c r="N1054" i="1" s="1"/>
  <c r="N1055" i="1" s="1"/>
  <c r="N1056" i="1" s="1"/>
  <c r="N1057" i="1" s="1"/>
  <c r="N1058" i="1" s="1"/>
  <c r="N1059" i="1" s="1"/>
  <c r="N1060" i="1" s="1"/>
  <c r="N1061" i="1" s="1"/>
  <c r="N1062" i="1" s="1"/>
  <c r="N1063" i="1" s="1"/>
  <c r="N1064" i="1" s="1"/>
  <c r="N1065" i="1" s="1"/>
  <c r="N1066" i="1" s="1"/>
  <c r="N1067" i="1" s="1"/>
  <c r="N1068" i="1" s="1"/>
  <c r="N1069" i="1" s="1"/>
  <c r="N1070" i="1" s="1"/>
  <c r="N1071" i="1" s="1"/>
  <c r="N1072" i="1" s="1"/>
  <c r="N1073" i="1" s="1"/>
  <c r="N1074" i="1" s="1"/>
  <c r="N1075" i="1" s="1"/>
  <c r="N1076" i="1" s="1"/>
  <c r="N1077" i="1" s="1"/>
  <c r="N1078" i="1" s="1"/>
  <c r="N1079" i="1" s="1"/>
  <c r="N1080" i="1" s="1"/>
  <c r="N1081" i="1" s="1"/>
  <c r="N1082" i="1" s="1"/>
  <c r="N1083" i="1" s="1"/>
  <c r="N1084" i="1" s="1"/>
  <c r="N1085" i="1" s="1"/>
  <c r="N1086" i="1" s="1"/>
  <c r="N1087" i="1" s="1"/>
  <c r="N1088" i="1" s="1"/>
  <c r="N1089" i="1" s="1"/>
  <c r="N1090" i="1" s="1"/>
  <c r="N1091" i="1" s="1"/>
  <c r="N1092" i="1" s="1"/>
  <c r="N1093" i="1" s="1"/>
  <c r="N1094" i="1" s="1"/>
  <c r="N1095" i="1" s="1"/>
  <c r="N1096" i="1" s="1"/>
  <c r="N1097" i="1" s="1"/>
  <c r="N1098" i="1" s="1"/>
  <c r="N1099" i="1" s="1"/>
  <c r="N1100" i="1" s="1"/>
  <c r="N1101" i="1" s="1"/>
  <c r="N1102" i="1" s="1"/>
  <c r="N1103" i="1" s="1"/>
  <c r="N1104" i="1" s="1"/>
  <c r="N1105" i="1" s="1"/>
  <c r="N1106" i="1" s="1"/>
  <c r="N1107" i="1" s="1"/>
  <c r="N1108" i="1" s="1"/>
  <c r="N1109" i="1" s="1"/>
  <c r="N1110" i="1" s="1"/>
  <c r="N1111" i="1" s="1"/>
  <c r="N1112" i="1" s="1"/>
  <c r="N1113" i="1" s="1"/>
  <c r="N1114" i="1" s="1"/>
  <c r="N1115" i="1" s="1"/>
  <c r="N1116" i="1" s="1"/>
  <c r="N1117" i="1" s="1"/>
  <c r="N1118" i="1" s="1"/>
  <c r="N1119" i="1" s="1"/>
  <c r="N1120" i="1" s="1"/>
  <c r="N1121" i="1" s="1"/>
  <c r="N1122" i="1" s="1"/>
  <c r="N1123" i="1" s="1"/>
  <c r="N1124" i="1" s="1"/>
  <c r="N1125" i="1" s="1"/>
  <c r="N1126" i="1" s="1"/>
  <c r="N1127" i="1" s="1"/>
  <c r="N1128" i="1" s="1"/>
  <c r="N1129" i="1" s="1"/>
  <c r="N1130" i="1" s="1"/>
  <c r="N1131" i="1" s="1"/>
  <c r="N1132" i="1" s="1"/>
  <c r="N1133" i="1" s="1"/>
  <c r="N1134" i="1" s="1"/>
  <c r="N1135" i="1" s="1"/>
  <c r="N1136" i="1" s="1"/>
  <c r="N1137" i="1" s="1"/>
  <c r="N1138" i="1" s="1"/>
  <c r="N1139" i="1" s="1"/>
  <c r="N1140" i="1" s="1"/>
  <c r="N1141" i="1" s="1"/>
  <c r="N1142" i="1" s="1"/>
  <c r="N1143" i="1" s="1"/>
  <c r="N1144" i="1" s="1"/>
  <c r="N1145" i="1" s="1"/>
  <c r="N1146" i="1" s="1"/>
  <c r="N1147" i="1" s="1"/>
  <c r="N1148" i="1" s="1"/>
  <c r="N1149" i="1" s="1"/>
  <c r="N1150" i="1" s="1"/>
  <c r="N1151" i="1" s="1"/>
  <c r="N1152" i="1" s="1"/>
  <c r="N1153" i="1" s="1"/>
  <c r="N1154" i="1" s="1"/>
  <c r="N1155" i="1" s="1"/>
  <c r="N1156" i="1" s="1"/>
  <c r="N1157" i="1" s="1"/>
  <c r="N1158" i="1" s="1"/>
  <c r="N1159" i="1" s="1"/>
  <c r="N1160" i="1" s="1"/>
  <c r="N1161" i="1" s="1"/>
  <c r="N1162" i="1" s="1"/>
  <c r="N1163" i="1" s="1"/>
  <c r="N1164" i="1" s="1"/>
  <c r="N1165" i="1" s="1"/>
  <c r="N1166" i="1" s="1"/>
  <c r="N1167" i="1" s="1"/>
  <c r="N1168" i="1" s="1"/>
  <c r="N1169" i="1" s="1"/>
  <c r="N1170" i="1" s="1"/>
  <c r="N1171" i="1" s="1"/>
  <c r="N1172" i="1" s="1"/>
  <c r="N1173" i="1" s="1"/>
  <c r="N1174" i="1" s="1"/>
  <c r="N1175" i="1" s="1"/>
  <c r="N1176" i="1" s="1"/>
  <c r="N1177" i="1" s="1"/>
  <c r="N1178" i="1" s="1"/>
  <c r="N1179" i="1" s="1"/>
  <c r="N1180" i="1" s="1"/>
  <c r="N1181" i="1" s="1"/>
  <c r="N1182" i="1" s="1"/>
  <c r="N1183" i="1" s="1"/>
  <c r="N1184" i="1" s="1"/>
  <c r="N1185" i="1" s="1"/>
  <c r="N1186" i="1" s="1"/>
  <c r="N1187" i="1" s="1"/>
  <c r="N1188" i="1" s="1"/>
  <c r="N1189" i="1" s="1"/>
  <c r="N1190" i="1" s="1"/>
  <c r="N1191" i="1" s="1"/>
  <c r="N1192" i="1" s="1"/>
  <c r="N1193" i="1" s="1"/>
  <c r="N1194" i="1" s="1"/>
  <c r="N1195" i="1" s="1"/>
  <c r="N1196" i="1" s="1"/>
  <c r="N1197" i="1" s="1"/>
  <c r="N1198" i="1" s="1"/>
  <c r="N1199" i="1" s="1"/>
  <c r="N1200" i="1" s="1"/>
  <c r="N1201" i="1" s="1"/>
  <c r="N1202" i="1" s="1"/>
  <c r="N1203" i="1" s="1"/>
  <c r="N1204" i="1" s="1"/>
  <c r="N1205" i="1" s="1"/>
  <c r="N1206" i="1" s="1"/>
  <c r="N1207" i="1" s="1"/>
  <c r="N1208" i="1" s="1"/>
  <c r="N1209" i="1" s="1"/>
  <c r="N1210" i="1" s="1"/>
  <c r="N1211" i="1" s="1"/>
  <c r="N1212" i="1" s="1"/>
  <c r="N1213" i="1" s="1"/>
  <c r="N1214" i="1" s="1"/>
  <c r="N1215" i="1" s="1"/>
  <c r="N1216" i="1" s="1"/>
  <c r="N1217" i="1" s="1"/>
  <c r="N1218" i="1" s="1"/>
  <c r="N1219" i="1" s="1"/>
  <c r="N1220" i="1" s="1"/>
  <c r="N1221" i="1" s="1"/>
  <c r="N1222" i="1" s="1"/>
  <c r="N1223" i="1" s="1"/>
  <c r="N1224" i="1" s="1"/>
  <c r="N1225" i="1" s="1"/>
  <c r="N1226" i="1" s="1"/>
  <c r="N1227" i="1" s="1"/>
  <c r="N1228" i="1" s="1"/>
  <c r="N1229" i="1" s="1"/>
  <c r="N1230" i="1" s="1"/>
  <c r="N1231" i="1" s="1"/>
  <c r="N1232" i="1" s="1"/>
  <c r="N1233" i="1" s="1"/>
  <c r="N1234" i="1" s="1"/>
  <c r="N1235" i="1" s="1"/>
  <c r="N1236" i="1" s="1"/>
  <c r="N1237" i="1" s="1"/>
  <c r="N1238" i="1" s="1"/>
  <c r="N1239" i="1" s="1"/>
  <c r="N1240" i="1" s="1"/>
  <c r="N1241" i="1" s="1"/>
  <c r="N1242" i="1" s="1"/>
  <c r="N1243" i="1" s="1"/>
  <c r="N1244" i="1" s="1"/>
  <c r="N1245" i="1" s="1"/>
  <c r="N1246" i="1" s="1"/>
  <c r="N1247" i="1" s="1"/>
  <c r="N1248" i="1" s="1"/>
  <c r="N1249" i="1" s="1"/>
  <c r="N1250" i="1" s="1"/>
  <c r="N1251" i="1" s="1"/>
  <c r="N1252" i="1" s="1"/>
  <c r="N1253" i="1" s="1"/>
  <c r="N1254" i="1" s="1"/>
  <c r="N1255" i="1" s="1"/>
  <c r="N1256" i="1" s="1"/>
  <c r="N1257" i="1" s="1"/>
  <c r="N1258" i="1" s="1"/>
  <c r="N1259" i="1" s="1"/>
  <c r="N1260" i="1" s="1"/>
  <c r="N1261" i="1" s="1"/>
  <c r="N1262" i="1" s="1"/>
  <c r="N1263" i="1" s="1"/>
  <c r="N1264" i="1" s="1"/>
  <c r="N1265" i="1" s="1"/>
  <c r="N1266" i="1" s="1"/>
  <c r="N1267" i="1" s="1"/>
  <c r="N1268" i="1" s="1"/>
  <c r="N1269" i="1" s="1"/>
  <c r="N1270" i="1" s="1"/>
  <c r="N1271" i="1" s="1"/>
  <c r="N1272" i="1" s="1"/>
  <c r="N1273" i="1" s="1"/>
  <c r="N1274" i="1" s="1"/>
  <c r="N1275" i="1" s="1"/>
  <c r="N1276" i="1" s="1"/>
  <c r="N1277" i="1" s="1"/>
  <c r="N1278" i="1" s="1"/>
  <c r="N1279" i="1" s="1"/>
  <c r="N1280" i="1" s="1"/>
  <c r="N1281" i="1" s="1"/>
  <c r="N1282" i="1" s="1"/>
  <c r="N1283" i="1" s="1"/>
  <c r="N1284" i="1" s="1"/>
  <c r="N1285" i="1" s="1"/>
  <c r="N1286" i="1" s="1"/>
  <c r="N1287" i="1" s="1"/>
  <c r="N1288" i="1" s="1"/>
  <c r="N1289" i="1" s="1"/>
  <c r="N1290" i="1" s="1"/>
  <c r="N1291" i="1" s="1"/>
  <c r="N1292" i="1" s="1"/>
  <c r="N1293" i="1" s="1"/>
  <c r="N1294" i="1" s="1"/>
  <c r="N1295" i="1" s="1"/>
  <c r="N1296" i="1" s="1"/>
  <c r="N1297" i="1" s="1"/>
  <c r="N1298" i="1" s="1"/>
  <c r="N1299" i="1" s="1"/>
  <c r="N1300" i="1" s="1"/>
  <c r="N1301" i="1" s="1"/>
  <c r="N1302" i="1" s="1"/>
  <c r="N1303" i="1" s="1"/>
  <c r="N1304" i="1" s="1"/>
  <c r="N1305" i="1" s="1"/>
  <c r="N1306" i="1" s="1"/>
  <c r="N1307" i="1" s="1"/>
  <c r="N1308" i="1" s="1"/>
  <c r="N1309" i="1" s="1"/>
  <c r="N1310" i="1" s="1"/>
  <c r="N1311" i="1" s="1"/>
  <c r="N1312" i="1" s="1"/>
  <c r="N1313" i="1" s="1"/>
  <c r="N1314" i="1" s="1"/>
  <c r="N1315" i="1" s="1"/>
  <c r="N1316" i="1" s="1"/>
  <c r="N1317" i="1" s="1"/>
  <c r="N1318" i="1" s="1"/>
  <c r="N1319" i="1" s="1"/>
  <c r="N1320" i="1" s="1"/>
  <c r="N1321" i="1" s="1"/>
  <c r="N1322" i="1" s="1"/>
  <c r="N1323" i="1" s="1"/>
  <c r="N1324" i="1" s="1"/>
  <c r="N1325" i="1" s="1"/>
  <c r="N1326" i="1" s="1"/>
  <c r="N1327" i="1" s="1"/>
  <c r="N1328" i="1" s="1"/>
  <c r="N1329" i="1" s="1"/>
  <c r="N1330" i="1" s="1"/>
  <c r="N1331" i="1" s="1"/>
  <c r="N1332" i="1" s="1"/>
  <c r="N1333" i="1" s="1"/>
  <c r="N1334" i="1" s="1"/>
  <c r="N1335" i="1" s="1"/>
  <c r="N1336" i="1" s="1"/>
  <c r="N1337" i="1" s="1"/>
  <c r="N1338" i="1" s="1"/>
  <c r="N1339" i="1" s="1"/>
  <c r="N1340" i="1" s="1"/>
  <c r="N1341" i="1" s="1"/>
  <c r="N1342" i="1" s="1"/>
  <c r="N1343" i="1" s="1"/>
  <c r="N1344" i="1" s="1"/>
  <c r="N1345" i="1" s="1"/>
  <c r="N1346" i="1" s="1"/>
  <c r="N1347" i="1" s="1"/>
  <c r="N1348" i="1" s="1"/>
  <c r="N1349" i="1" s="1"/>
  <c r="N1350" i="1" s="1"/>
  <c r="N1351" i="1" s="1"/>
  <c r="N1352" i="1" s="1"/>
  <c r="N1353" i="1" s="1"/>
  <c r="N1354" i="1" s="1"/>
  <c r="N1355" i="1" s="1"/>
  <c r="N1356" i="1" s="1"/>
  <c r="N1357" i="1" s="1"/>
  <c r="N1358" i="1" s="1"/>
  <c r="N1359" i="1" s="1"/>
  <c r="N1360" i="1" s="1"/>
  <c r="N1361" i="1" s="1"/>
  <c r="N1362" i="1" s="1"/>
  <c r="N1363" i="1" s="1"/>
  <c r="N1364" i="1" s="1"/>
  <c r="N1365" i="1" s="1"/>
  <c r="N1366" i="1" s="1"/>
  <c r="N1367" i="1" s="1"/>
  <c r="N1368" i="1" s="1"/>
  <c r="N1369" i="1" s="1"/>
  <c r="N1370" i="1" s="1"/>
  <c r="N1371" i="1" s="1"/>
  <c r="N1372" i="1" s="1"/>
  <c r="N1373" i="1" s="1"/>
  <c r="N1374" i="1" s="1"/>
  <c r="N1375" i="1" s="1"/>
  <c r="N1376" i="1" s="1"/>
  <c r="N1377" i="1" s="1"/>
  <c r="N1378" i="1" s="1"/>
  <c r="N1379" i="1" s="1"/>
  <c r="N1380" i="1" s="1"/>
  <c r="N1381" i="1" s="1"/>
  <c r="N1382" i="1" s="1"/>
  <c r="N1383" i="1" s="1"/>
  <c r="N1384" i="1" s="1"/>
  <c r="N1385" i="1" s="1"/>
  <c r="N1386" i="1" s="1"/>
  <c r="N1387" i="1" s="1"/>
  <c r="N1388" i="1" s="1"/>
  <c r="N1389" i="1" s="1"/>
  <c r="N1390" i="1" s="1"/>
  <c r="N1391" i="1" s="1"/>
  <c r="N1392" i="1" s="1"/>
  <c r="N1393" i="1" s="1"/>
  <c r="N1394" i="1" s="1"/>
  <c r="N1395" i="1" s="1"/>
  <c r="N1396" i="1" s="1"/>
  <c r="N1397" i="1" s="1"/>
  <c r="N1398" i="1" s="1"/>
  <c r="N1399" i="1" s="1"/>
  <c r="N1400" i="1" s="1"/>
  <c r="N1401" i="1" s="1"/>
  <c r="N1402" i="1" s="1"/>
  <c r="N1403" i="1" s="1"/>
  <c r="N1404" i="1" s="1"/>
  <c r="N1405" i="1" s="1"/>
  <c r="N1406" i="1" s="1"/>
  <c r="N1407" i="1" s="1"/>
  <c r="N1408" i="1" s="1"/>
  <c r="N1409" i="1" s="1"/>
  <c r="N1410" i="1" s="1"/>
  <c r="N1411" i="1" s="1"/>
  <c r="N1412" i="1" s="1"/>
  <c r="N1413" i="1" s="1"/>
  <c r="N1414" i="1" s="1"/>
  <c r="N1415" i="1" s="1"/>
  <c r="N1416" i="1" s="1"/>
  <c r="N1417" i="1" s="1"/>
  <c r="N1418" i="1" s="1"/>
  <c r="N1419" i="1" s="1"/>
  <c r="N1420" i="1" s="1"/>
  <c r="N1421" i="1" s="1"/>
  <c r="N1422" i="1" s="1"/>
  <c r="N1423" i="1" s="1"/>
  <c r="N1424" i="1" s="1"/>
  <c r="N1425" i="1" s="1"/>
  <c r="N1426" i="1" s="1"/>
  <c r="N1427" i="1" s="1"/>
  <c r="N1428" i="1" s="1"/>
  <c r="N1429" i="1" s="1"/>
  <c r="N1430" i="1" s="1"/>
  <c r="N1431" i="1" s="1"/>
  <c r="N1432" i="1" s="1"/>
  <c r="N1433" i="1" s="1"/>
  <c r="N1434" i="1" s="1"/>
  <c r="N1435" i="1" s="1"/>
  <c r="N1436" i="1" s="1"/>
  <c r="N1437" i="1" s="1"/>
  <c r="N1438" i="1" s="1"/>
  <c r="N1439" i="1" s="1"/>
  <c r="N1440" i="1" s="1"/>
  <c r="N1441" i="1" s="1"/>
  <c r="N1442" i="1" s="1"/>
  <c r="N1443" i="1" s="1"/>
  <c r="N1444" i="1" s="1"/>
  <c r="N1445" i="1" s="1"/>
  <c r="N1446" i="1" s="1"/>
  <c r="N1447" i="1" s="1"/>
  <c r="N1448" i="1" s="1"/>
  <c r="N1449" i="1" s="1"/>
  <c r="N1450" i="1" s="1"/>
  <c r="N1451" i="1" s="1"/>
  <c r="N1452" i="1" s="1"/>
  <c r="N1453" i="1" s="1"/>
  <c r="N1454" i="1" s="1"/>
  <c r="N1455" i="1" s="1"/>
  <c r="N1456" i="1" s="1"/>
  <c r="N1457" i="1" s="1"/>
  <c r="N1458" i="1" s="1"/>
  <c r="N1459" i="1" s="1"/>
  <c r="N1460" i="1" s="1"/>
  <c r="N1461" i="1" s="1"/>
  <c r="N1462" i="1" s="1"/>
  <c r="N1463" i="1" s="1"/>
  <c r="N1464" i="1" s="1"/>
  <c r="N1465" i="1" s="1"/>
  <c r="N1466" i="1" s="1"/>
  <c r="N1467" i="1" s="1"/>
  <c r="N1468" i="1" s="1"/>
  <c r="N1469" i="1" s="1"/>
  <c r="N1470" i="1" s="1"/>
  <c r="N1471" i="1" s="1"/>
  <c r="N1472" i="1" s="1"/>
  <c r="N1473" i="1" s="1"/>
  <c r="N1474" i="1" s="1"/>
  <c r="N1475" i="1" s="1"/>
  <c r="N1476" i="1" s="1"/>
  <c r="N1477" i="1" s="1"/>
  <c r="N1478" i="1" s="1"/>
  <c r="N1479" i="1" s="1"/>
  <c r="N1480" i="1" s="1"/>
  <c r="N1481" i="1" s="1"/>
  <c r="N1482" i="1" s="1"/>
  <c r="N1483" i="1" s="1"/>
  <c r="N1484" i="1" s="1"/>
  <c r="N1485" i="1" s="1"/>
  <c r="N1486" i="1" s="1"/>
  <c r="N1487" i="1" s="1"/>
  <c r="N1488" i="1" s="1"/>
  <c r="N1489" i="1" s="1"/>
  <c r="N1490" i="1" s="1"/>
  <c r="N1491" i="1" s="1"/>
  <c r="N1492" i="1" s="1"/>
  <c r="N1493" i="1" s="1"/>
  <c r="N1494" i="1" s="1"/>
  <c r="N1495" i="1" s="1"/>
  <c r="N1496" i="1" s="1"/>
  <c r="N1497" i="1" s="1"/>
  <c r="N1498" i="1" s="1"/>
  <c r="N1499" i="1" s="1"/>
  <c r="N1500" i="1" s="1"/>
  <c r="N1501" i="1" s="1"/>
  <c r="N1502" i="1" s="1"/>
  <c r="N1503" i="1" s="1"/>
  <c r="N1504" i="1" s="1"/>
  <c r="N1505" i="1" s="1"/>
  <c r="N1506" i="1" s="1"/>
  <c r="N1507" i="1" s="1"/>
  <c r="N1508" i="1" s="1"/>
  <c r="N1509" i="1" s="1"/>
  <c r="N1510" i="1" s="1"/>
  <c r="N1511" i="1" s="1"/>
  <c r="N1512" i="1" s="1"/>
  <c r="N1513" i="1" s="1"/>
  <c r="N1514" i="1" s="1"/>
  <c r="N1515" i="1" s="1"/>
  <c r="N1516" i="1" s="1"/>
  <c r="N1517" i="1" s="1"/>
  <c r="N1518" i="1" s="1"/>
  <c r="N1519" i="1" s="1"/>
  <c r="N1520" i="1" s="1"/>
  <c r="N1521" i="1" s="1"/>
  <c r="N1522" i="1" s="1"/>
  <c r="N1523" i="1" s="1"/>
  <c r="N1524" i="1" s="1"/>
  <c r="N1525" i="1" s="1"/>
  <c r="N1526" i="1" s="1"/>
  <c r="N1527" i="1" s="1"/>
  <c r="N1528" i="1" s="1"/>
  <c r="N1529" i="1" s="1"/>
  <c r="N1530" i="1" s="1"/>
  <c r="N1531" i="1" s="1"/>
  <c r="N1532" i="1" s="1"/>
  <c r="N1533" i="1" s="1"/>
  <c r="N1534" i="1" s="1"/>
  <c r="N1535" i="1" s="1"/>
  <c r="N1536" i="1" s="1"/>
  <c r="N1537" i="1" s="1"/>
  <c r="N1538" i="1" s="1"/>
  <c r="N1539" i="1" s="1"/>
  <c r="N1540" i="1" s="1"/>
  <c r="N1541" i="1" s="1"/>
  <c r="N1542" i="1" s="1"/>
  <c r="N1543" i="1" s="1"/>
  <c r="N1544" i="1" s="1"/>
  <c r="N1545" i="1" s="1"/>
  <c r="N1546" i="1" s="1"/>
  <c r="N1547" i="1" s="1"/>
  <c r="N1548" i="1" s="1"/>
  <c r="N1549" i="1" s="1"/>
  <c r="N1550" i="1" s="1"/>
  <c r="N1551" i="1" s="1"/>
  <c r="N1552" i="1" s="1"/>
  <c r="N1553" i="1" s="1"/>
  <c r="N1554" i="1" s="1"/>
  <c r="N1555" i="1" s="1"/>
  <c r="N1556" i="1" s="1"/>
  <c r="N1557" i="1" s="1"/>
  <c r="N1558" i="1" s="1"/>
  <c r="N1559" i="1" s="1"/>
  <c r="N1560" i="1" s="1"/>
  <c r="N1561" i="1" s="1"/>
  <c r="N1562" i="1" s="1"/>
  <c r="N1563" i="1" s="1"/>
  <c r="N1564" i="1" s="1"/>
  <c r="N1565" i="1" s="1"/>
  <c r="N1566" i="1" s="1"/>
  <c r="N1567" i="1" s="1"/>
  <c r="N1568" i="1" s="1"/>
  <c r="N1569" i="1" s="1"/>
  <c r="N1570" i="1" s="1"/>
  <c r="N1571" i="1" s="1"/>
  <c r="N1572" i="1" s="1"/>
  <c r="N1573" i="1" s="1"/>
  <c r="N1574" i="1" s="1"/>
  <c r="N1575" i="1" s="1"/>
  <c r="N1576" i="1" s="1"/>
  <c r="N1577" i="1" s="1"/>
  <c r="N1578" i="1" s="1"/>
  <c r="N1579" i="1" s="1"/>
  <c r="N1580" i="1" s="1"/>
  <c r="N1581" i="1" s="1"/>
  <c r="N1582" i="1" s="1"/>
  <c r="N1583" i="1" s="1"/>
  <c r="N1584" i="1" s="1"/>
  <c r="N1585" i="1" s="1"/>
  <c r="N1586" i="1" s="1"/>
  <c r="N1587" i="1" s="1"/>
  <c r="N1588" i="1" s="1"/>
  <c r="N1589" i="1" s="1"/>
  <c r="N1590" i="1" s="1"/>
  <c r="N1591" i="1" s="1"/>
  <c r="N1592" i="1" s="1"/>
  <c r="N1593" i="1" s="1"/>
  <c r="N1594" i="1" s="1"/>
  <c r="N1595" i="1" s="1"/>
  <c r="N1596" i="1" s="1"/>
  <c r="N1597" i="1" s="1"/>
  <c r="N1598" i="1" s="1"/>
  <c r="N1599" i="1" s="1"/>
  <c r="N1600" i="1" s="1"/>
  <c r="N1601" i="1" s="1"/>
  <c r="N1602" i="1" s="1"/>
  <c r="N1603" i="1" s="1"/>
  <c r="N1604" i="1" s="1"/>
  <c r="N1605" i="1" s="1"/>
  <c r="N1606" i="1" s="1"/>
  <c r="N1607" i="1" s="1"/>
  <c r="N1608" i="1" s="1"/>
  <c r="N1609" i="1" s="1"/>
  <c r="N1610" i="1" s="1"/>
  <c r="N1611" i="1" s="1"/>
  <c r="N1612" i="1" s="1"/>
  <c r="N1613" i="1" s="1"/>
  <c r="N1614" i="1" s="1"/>
  <c r="N1615" i="1" s="1"/>
  <c r="N1616" i="1" s="1"/>
  <c r="N1617" i="1" s="1"/>
  <c r="N1618" i="1" s="1"/>
  <c r="N1619" i="1" s="1"/>
  <c r="N1620" i="1" s="1"/>
  <c r="N1621" i="1" s="1"/>
  <c r="N1622" i="1" s="1"/>
  <c r="N1623" i="1" s="1"/>
  <c r="N1624" i="1" s="1"/>
  <c r="N1625" i="1" s="1"/>
  <c r="N1626" i="1" s="1"/>
  <c r="N1627" i="1" s="1"/>
  <c r="N1628" i="1" s="1"/>
  <c r="N1629" i="1" s="1"/>
  <c r="N1630" i="1" s="1"/>
  <c r="N1631" i="1" s="1"/>
  <c r="N1632" i="1" s="1"/>
  <c r="N1633" i="1" s="1"/>
  <c r="N1634" i="1" s="1"/>
  <c r="N1635" i="1" s="1"/>
  <c r="N1636" i="1" s="1"/>
  <c r="N1637" i="1" s="1"/>
  <c r="N1638" i="1" s="1"/>
  <c r="N1639" i="1" s="1"/>
  <c r="N1640" i="1" s="1"/>
  <c r="N1641" i="1" s="1"/>
  <c r="N1642" i="1" s="1"/>
  <c r="N1643" i="1" s="1"/>
  <c r="N1644" i="1" s="1"/>
  <c r="N1645" i="1" s="1"/>
  <c r="N1646" i="1" s="1"/>
  <c r="N1647" i="1" s="1"/>
  <c r="N1648" i="1" s="1"/>
  <c r="N1649" i="1" s="1"/>
  <c r="N1650" i="1" s="1"/>
  <c r="N1651" i="1" s="1"/>
  <c r="N1652" i="1" s="1"/>
  <c r="N1653" i="1" s="1"/>
  <c r="N1654" i="1" s="1"/>
  <c r="N1655" i="1" s="1"/>
  <c r="N1656" i="1" s="1"/>
  <c r="N1657" i="1" s="1"/>
  <c r="N1658" i="1" s="1"/>
  <c r="N1659" i="1" s="1"/>
  <c r="N1660" i="1" s="1"/>
  <c r="N1661" i="1" s="1"/>
  <c r="N1662" i="1" s="1"/>
  <c r="N1663" i="1" s="1"/>
  <c r="N1664" i="1" s="1"/>
  <c r="N1665" i="1" s="1"/>
  <c r="N1666" i="1" s="1"/>
  <c r="N1667" i="1" s="1"/>
  <c r="N1668" i="1" s="1"/>
  <c r="N1669" i="1" s="1"/>
  <c r="N1670" i="1" s="1"/>
  <c r="N1671" i="1" s="1"/>
  <c r="N1672" i="1" s="1"/>
  <c r="N1673" i="1" s="1"/>
  <c r="N1674" i="1" s="1"/>
  <c r="N1675" i="1" s="1"/>
  <c r="N1676" i="1" s="1"/>
  <c r="N1677" i="1" s="1"/>
  <c r="N1678" i="1" s="1"/>
  <c r="N1679" i="1" s="1"/>
  <c r="N1680" i="1" s="1"/>
  <c r="N1681" i="1" s="1"/>
  <c r="N1682" i="1" s="1"/>
  <c r="N1683" i="1" s="1"/>
  <c r="N1684" i="1" s="1"/>
  <c r="N1685" i="1" s="1"/>
  <c r="N1686" i="1" s="1"/>
  <c r="N1687" i="1" s="1"/>
  <c r="N1688" i="1" s="1"/>
  <c r="N1689" i="1" s="1"/>
  <c r="N1690" i="1" s="1"/>
  <c r="N1691" i="1" s="1"/>
  <c r="N1692" i="1" s="1"/>
  <c r="N1693" i="1" s="1"/>
  <c r="N1694" i="1" s="1"/>
  <c r="N1695" i="1" s="1"/>
  <c r="N1696" i="1" s="1"/>
  <c r="N1697" i="1" s="1"/>
  <c r="N1698" i="1" s="1"/>
  <c r="N1699" i="1" s="1"/>
  <c r="N1700" i="1" s="1"/>
  <c r="N1701" i="1" s="1"/>
  <c r="N1702" i="1" s="1"/>
  <c r="N1703" i="1" s="1"/>
  <c r="N1704" i="1" s="1"/>
  <c r="N1705" i="1" s="1"/>
  <c r="N1706" i="1" s="1"/>
  <c r="N1707" i="1" s="1"/>
  <c r="N1708" i="1" s="1"/>
  <c r="N1709" i="1" s="1"/>
  <c r="N1710" i="1" s="1"/>
  <c r="N1711" i="1" s="1"/>
  <c r="N1712" i="1" s="1"/>
  <c r="N1713" i="1" s="1"/>
  <c r="N1714" i="1" s="1"/>
  <c r="N1715" i="1" s="1"/>
  <c r="N1716" i="1" s="1"/>
  <c r="N1717" i="1" s="1"/>
  <c r="N1718" i="1" s="1"/>
  <c r="N1719" i="1" s="1"/>
  <c r="N1720" i="1" s="1"/>
  <c r="N1721" i="1" s="1"/>
  <c r="N1722" i="1" s="1"/>
  <c r="N1723" i="1" s="1"/>
  <c r="N1724" i="1" s="1"/>
  <c r="N1725" i="1" s="1"/>
  <c r="N1726" i="1" s="1"/>
  <c r="N1727" i="1" s="1"/>
  <c r="N1728" i="1" s="1"/>
  <c r="N1729" i="1" s="1"/>
  <c r="N1730" i="1" s="1"/>
  <c r="N1731" i="1" s="1"/>
  <c r="N1732" i="1" s="1"/>
  <c r="N1733" i="1" s="1"/>
  <c r="N1734" i="1" s="1"/>
  <c r="N1735" i="1" s="1"/>
  <c r="N1736" i="1" s="1"/>
  <c r="N1737" i="1" s="1"/>
  <c r="N1738" i="1" s="1"/>
  <c r="N1739" i="1" s="1"/>
  <c r="N1740" i="1" s="1"/>
  <c r="N1741" i="1" s="1"/>
  <c r="N1742" i="1" s="1"/>
  <c r="N1743" i="1" s="1"/>
  <c r="N1744" i="1" s="1"/>
  <c r="N1745" i="1" s="1"/>
  <c r="N1746" i="1" s="1"/>
  <c r="N1747" i="1" s="1"/>
  <c r="N1748" i="1" s="1"/>
  <c r="N1749" i="1" s="1"/>
  <c r="N1750" i="1" s="1"/>
  <c r="N1751" i="1" s="1"/>
  <c r="N1752" i="1" s="1"/>
  <c r="N1753" i="1" s="1"/>
  <c r="N1754" i="1" s="1"/>
  <c r="N1755" i="1" s="1"/>
  <c r="N1756" i="1" s="1"/>
  <c r="N1757" i="1" s="1"/>
  <c r="N1758" i="1" s="1"/>
  <c r="N1759" i="1" s="1"/>
  <c r="N1760" i="1" s="1"/>
  <c r="N1761" i="1" s="1"/>
  <c r="N1762" i="1" s="1"/>
  <c r="N1763" i="1" s="1"/>
  <c r="N1764" i="1" s="1"/>
  <c r="N1765" i="1" s="1"/>
  <c r="N1766" i="1" s="1"/>
  <c r="N1767" i="1" s="1"/>
  <c r="N1768" i="1" s="1"/>
  <c r="N1769" i="1" s="1"/>
  <c r="N1770" i="1" s="1"/>
  <c r="N1771" i="1" s="1"/>
  <c r="N1772" i="1" s="1"/>
  <c r="N1773" i="1" s="1"/>
  <c r="N1774" i="1" s="1"/>
  <c r="N1775" i="1" s="1"/>
  <c r="N1776" i="1" s="1"/>
  <c r="N1777" i="1" s="1"/>
  <c r="N1778" i="1" s="1"/>
  <c r="N1779" i="1" s="1"/>
  <c r="N1780" i="1" s="1"/>
  <c r="N1781" i="1" s="1"/>
  <c r="N1782" i="1" s="1"/>
  <c r="N1783" i="1" s="1"/>
  <c r="N1784" i="1" s="1"/>
  <c r="N1785" i="1" s="1"/>
  <c r="N1786" i="1" s="1"/>
  <c r="N1787" i="1" s="1"/>
  <c r="N1788" i="1" s="1"/>
  <c r="N1789" i="1" s="1"/>
  <c r="N1790" i="1" s="1"/>
  <c r="N1791" i="1" s="1"/>
  <c r="N1792" i="1" s="1"/>
  <c r="N1793" i="1" s="1"/>
  <c r="N1794" i="1" s="1"/>
  <c r="N1795" i="1" s="1"/>
  <c r="N1796" i="1" s="1"/>
  <c r="N1797" i="1" s="1"/>
  <c r="N1798" i="1" s="1"/>
  <c r="N1799" i="1" s="1"/>
  <c r="N1800" i="1" s="1"/>
  <c r="N1801" i="1" s="1"/>
  <c r="N1802" i="1" s="1"/>
  <c r="N1803" i="1" s="1"/>
  <c r="N1804" i="1" s="1"/>
  <c r="N1805" i="1" s="1"/>
  <c r="N1806" i="1" s="1"/>
  <c r="N1807" i="1" s="1"/>
  <c r="N1808" i="1" s="1"/>
  <c r="N1809" i="1" s="1"/>
  <c r="N1810" i="1" s="1"/>
  <c r="N1811" i="1" s="1"/>
  <c r="N1812" i="1" s="1"/>
  <c r="N1813" i="1" s="1"/>
  <c r="N1814" i="1" s="1"/>
  <c r="N1815" i="1" s="1"/>
  <c r="N1816" i="1" s="1"/>
  <c r="N1817" i="1" s="1"/>
  <c r="N1818" i="1" s="1"/>
  <c r="N1819" i="1" s="1"/>
  <c r="N1820" i="1" s="1"/>
  <c r="N1821" i="1" s="1"/>
  <c r="N1822" i="1" s="1"/>
  <c r="N1823" i="1" s="1"/>
  <c r="N1824" i="1" s="1"/>
  <c r="N1825" i="1" s="1"/>
  <c r="N1826" i="1" s="1"/>
  <c r="N1827" i="1" s="1"/>
  <c r="N1828" i="1" s="1"/>
  <c r="N1829" i="1" s="1"/>
  <c r="N1830" i="1" s="1"/>
  <c r="N1831" i="1" s="1"/>
  <c r="N1832" i="1" s="1"/>
  <c r="N1833" i="1" s="1"/>
  <c r="N1834" i="1" s="1"/>
  <c r="N1835" i="1" s="1"/>
  <c r="N1836" i="1" s="1"/>
  <c r="N1837" i="1" s="1"/>
  <c r="N1838" i="1" s="1"/>
  <c r="N1839" i="1" s="1"/>
  <c r="N1840" i="1" s="1"/>
  <c r="N1841" i="1" s="1"/>
  <c r="N1842" i="1" s="1"/>
  <c r="N1843" i="1" s="1"/>
  <c r="N1844" i="1" s="1"/>
  <c r="N1845" i="1" s="1"/>
  <c r="N1846" i="1" s="1"/>
  <c r="N1847" i="1" s="1"/>
  <c r="N1848" i="1" s="1"/>
  <c r="N1849" i="1" s="1"/>
  <c r="N1850" i="1" s="1"/>
  <c r="N1851" i="1" s="1"/>
  <c r="N1852" i="1" s="1"/>
  <c r="N1853" i="1" s="1"/>
  <c r="N1854" i="1" s="1"/>
  <c r="N1855" i="1" s="1"/>
  <c r="N1856" i="1" s="1"/>
  <c r="N1857" i="1" s="1"/>
  <c r="N1858" i="1" s="1"/>
  <c r="N1859" i="1" s="1"/>
  <c r="N1860" i="1" s="1"/>
  <c r="N1861" i="1" s="1"/>
  <c r="N1862" i="1" s="1"/>
  <c r="N1863" i="1" s="1"/>
  <c r="N1864" i="1" s="1"/>
  <c r="N1865" i="1" s="1"/>
  <c r="N1866" i="1" s="1"/>
  <c r="N1867" i="1" s="1"/>
  <c r="N1868" i="1" s="1"/>
  <c r="N1869" i="1" s="1"/>
  <c r="N1870" i="1" s="1"/>
  <c r="N1871" i="1" s="1"/>
  <c r="N1872" i="1" s="1"/>
  <c r="N1873" i="1" s="1"/>
  <c r="N1874" i="1" s="1"/>
  <c r="N1875" i="1" s="1"/>
  <c r="N1876" i="1" s="1"/>
  <c r="N1877" i="1" s="1"/>
  <c r="N1878" i="1" s="1"/>
  <c r="N1879" i="1" s="1"/>
  <c r="N1880" i="1" s="1"/>
  <c r="N1881" i="1" s="1"/>
  <c r="N1882" i="1" s="1"/>
  <c r="N1883" i="1" s="1"/>
  <c r="N1884" i="1" s="1"/>
  <c r="N1885" i="1" s="1"/>
  <c r="N1886" i="1" s="1"/>
  <c r="N1887" i="1" s="1"/>
  <c r="N1888" i="1" s="1"/>
  <c r="N1889" i="1" s="1"/>
  <c r="N1890" i="1" s="1"/>
  <c r="N1891" i="1" s="1"/>
  <c r="N1892" i="1" s="1"/>
  <c r="N1893" i="1" s="1"/>
  <c r="N1894" i="1" s="1"/>
  <c r="N1895" i="1" s="1"/>
  <c r="N1896" i="1" s="1"/>
  <c r="N1897" i="1" s="1"/>
  <c r="N1898" i="1" s="1"/>
  <c r="N1899" i="1" s="1"/>
  <c r="N1900" i="1" s="1"/>
  <c r="N1901" i="1" s="1"/>
  <c r="N1902" i="1" s="1"/>
  <c r="N1903" i="1" s="1"/>
  <c r="N1904" i="1" s="1"/>
  <c r="N1905" i="1" s="1"/>
  <c r="N1906" i="1" s="1"/>
  <c r="N1907" i="1" s="1"/>
  <c r="N1908" i="1" s="1"/>
  <c r="N1909" i="1" s="1"/>
  <c r="N1910" i="1" s="1"/>
  <c r="N1911" i="1" s="1"/>
  <c r="N1912" i="1" s="1"/>
  <c r="N1913" i="1" s="1"/>
  <c r="N1914" i="1" s="1"/>
  <c r="N1915" i="1" s="1"/>
  <c r="N1916" i="1" s="1"/>
  <c r="N1917" i="1" s="1"/>
  <c r="N1918" i="1" s="1"/>
  <c r="N1919" i="1" s="1"/>
  <c r="N1920" i="1" s="1"/>
  <c r="N1921" i="1" s="1"/>
  <c r="N1922" i="1" s="1"/>
  <c r="N1923" i="1" s="1"/>
  <c r="N1924" i="1" s="1"/>
  <c r="N1925" i="1" s="1"/>
  <c r="N1926" i="1" s="1"/>
  <c r="N1927" i="1" s="1"/>
  <c r="N1928" i="1" s="1"/>
  <c r="N1929" i="1" s="1"/>
  <c r="N1930" i="1" s="1"/>
  <c r="N1931" i="1" s="1"/>
  <c r="N1932" i="1" s="1"/>
  <c r="N1933" i="1" s="1"/>
  <c r="N1934" i="1" s="1"/>
  <c r="N1935" i="1" s="1"/>
  <c r="N1936" i="1" s="1"/>
  <c r="N1937" i="1" s="1"/>
  <c r="N1938" i="1" s="1"/>
  <c r="N1939" i="1" s="1"/>
  <c r="N1940" i="1" s="1"/>
  <c r="N1941" i="1" s="1"/>
  <c r="N1942" i="1" s="1"/>
  <c r="N1943" i="1" s="1"/>
  <c r="N1944" i="1" s="1"/>
  <c r="N1945" i="1" s="1"/>
  <c r="N1946" i="1" s="1"/>
  <c r="N1947" i="1" s="1"/>
  <c r="N1948" i="1" s="1"/>
  <c r="N1949" i="1" s="1"/>
  <c r="N1950" i="1" s="1"/>
  <c r="N1951" i="1" s="1"/>
  <c r="N1952" i="1" s="1"/>
  <c r="N1953" i="1" s="1"/>
  <c r="N1954" i="1" s="1"/>
  <c r="N1955" i="1" s="1"/>
  <c r="N1956" i="1" s="1"/>
  <c r="N1957" i="1" s="1"/>
  <c r="N1958" i="1" s="1"/>
  <c r="N1959" i="1" s="1"/>
  <c r="N1960" i="1" s="1"/>
  <c r="N1961" i="1" s="1"/>
  <c r="N1962" i="1" s="1"/>
  <c r="N1963" i="1" s="1"/>
  <c r="N1964" i="1" s="1"/>
  <c r="N1965" i="1" s="1"/>
  <c r="N1966" i="1" s="1"/>
  <c r="N1967" i="1" s="1"/>
  <c r="N1968" i="1" s="1"/>
  <c r="N1969" i="1" s="1"/>
  <c r="N1970" i="1" s="1"/>
  <c r="N1971" i="1" s="1"/>
  <c r="N1972" i="1" s="1"/>
  <c r="N1973" i="1" s="1"/>
  <c r="N1974" i="1" s="1"/>
  <c r="N1975" i="1" s="1"/>
  <c r="N1976" i="1" s="1"/>
  <c r="N1977" i="1" s="1"/>
  <c r="N1978" i="1" s="1"/>
  <c r="N1979" i="1" s="1"/>
  <c r="N1980" i="1" s="1"/>
  <c r="N1981" i="1" s="1"/>
  <c r="N1982" i="1" s="1"/>
  <c r="N1983" i="1" s="1"/>
  <c r="N1984" i="1" s="1"/>
  <c r="N1985" i="1" s="1"/>
  <c r="N1986" i="1" s="1"/>
  <c r="N1987" i="1" s="1"/>
  <c r="N1988" i="1" s="1"/>
  <c r="N1989" i="1" s="1"/>
  <c r="N1990" i="1" s="1"/>
  <c r="N1991" i="1" s="1"/>
  <c r="N1992" i="1" s="1"/>
  <c r="N1993" i="1" s="1"/>
  <c r="N1994" i="1" s="1"/>
  <c r="N1995" i="1" s="1"/>
  <c r="N1996" i="1" s="1"/>
  <c r="N1997" i="1" s="1"/>
  <c r="N1998" i="1" s="1"/>
  <c r="N1999" i="1" s="1"/>
  <c r="N2000" i="1" s="1"/>
  <c r="N2001" i="1" s="1"/>
  <c r="N2002" i="1" s="1"/>
  <c r="N2003" i="1" s="1"/>
  <c r="N2004" i="1" s="1"/>
  <c r="N2005" i="1" s="1"/>
  <c r="N2006" i="1" s="1"/>
  <c r="N2007" i="1" s="1"/>
  <c r="N2008" i="1" s="1"/>
  <c r="N2009" i="1" s="1"/>
  <c r="N2010" i="1" s="1"/>
  <c r="N2011" i="1" s="1"/>
  <c r="N2012" i="1" s="1"/>
  <c r="N2013" i="1" s="1"/>
  <c r="N2014" i="1" s="1"/>
  <c r="N2015" i="1" s="1"/>
  <c r="N2016" i="1" s="1"/>
  <c r="N2017" i="1" s="1"/>
  <c r="N2018" i="1" s="1"/>
  <c r="N2019" i="1" s="1"/>
  <c r="N2020" i="1" s="1"/>
  <c r="N2021" i="1" s="1"/>
  <c r="N2022" i="1" s="1"/>
  <c r="N2023" i="1" s="1"/>
  <c r="N2024" i="1" s="1"/>
  <c r="N2025" i="1" s="1"/>
  <c r="N2026" i="1" s="1"/>
  <c r="N2027" i="1" s="1"/>
  <c r="N2028" i="1" s="1"/>
  <c r="N2029" i="1" s="1"/>
  <c r="N2030" i="1" s="1"/>
  <c r="N2031" i="1" s="1"/>
  <c r="N2032" i="1" s="1"/>
  <c r="N2033" i="1" s="1"/>
  <c r="N2034" i="1" s="1"/>
  <c r="N2035" i="1" s="1"/>
  <c r="N2036" i="1" s="1"/>
  <c r="N2037" i="1" s="1"/>
  <c r="N2038" i="1" s="1"/>
  <c r="N2039" i="1" s="1"/>
  <c r="N2040" i="1" s="1"/>
  <c r="N2041" i="1" s="1"/>
  <c r="N2042" i="1" s="1"/>
  <c r="N2043" i="1" s="1"/>
  <c r="N2044" i="1" s="1"/>
  <c r="N2045" i="1" s="1"/>
  <c r="N2046" i="1" s="1"/>
  <c r="N2047" i="1" s="1"/>
  <c r="N2048" i="1" s="1"/>
  <c r="N2049" i="1" s="1"/>
  <c r="N2050" i="1" s="1"/>
  <c r="N2051" i="1" s="1"/>
  <c r="N2052" i="1" s="1"/>
  <c r="N2053" i="1" s="1"/>
  <c r="N2054" i="1" s="1"/>
  <c r="N2055" i="1" s="1"/>
  <c r="N2056" i="1" s="1"/>
  <c r="N2057" i="1" s="1"/>
  <c r="N2058" i="1" s="1"/>
  <c r="N2059" i="1" s="1"/>
  <c r="N2060" i="1" s="1"/>
  <c r="N2061" i="1" s="1"/>
  <c r="N2062" i="1" s="1"/>
  <c r="N2063" i="1" s="1"/>
  <c r="N2064" i="1" s="1"/>
  <c r="N2065" i="1" s="1"/>
  <c r="N2066" i="1" s="1"/>
  <c r="N2067" i="1" s="1"/>
  <c r="N2068" i="1" s="1"/>
  <c r="N2069" i="1" s="1"/>
  <c r="N2070" i="1" s="1"/>
  <c r="N2071" i="1" s="1"/>
  <c r="N2072" i="1" s="1"/>
  <c r="N2073" i="1" s="1"/>
  <c r="N2074" i="1" s="1"/>
  <c r="N2075" i="1" s="1"/>
  <c r="N2076" i="1" s="1"/>
  <c r="N2077" i="1" s="1"/>
  <c r="N2078" i="1" s="1"/>
  <c r="N2079" i="1" s="1"/>
  <c r="N2080" i="1" s="1"/>
  <c r="N2081" i="1" s="1"/>
  <c r="N2082" i="1" s="1"/>
  <c r="N2083" i="1" s="1"/>
  <c r="N2084" i="1" s="1"/>
  <c r="N2085" i="1" s="1"/>
  <c r="N2086" i="1" s="1"/>
  <c r="N2087" i="1" s="1"/>
  <c r="N2088" i="1" s="1"/>
  <c r="N2089" i="1" s="1"/>
  <c r="N2090" i="1" s="1"/>
  <c r="N2091" i="1" s="1"/>
  <c r="N2092" i="1" s="1"/>
  <c r="N2093" i="1" s="1"/>
  <c r="N2094" i="1" s="1"/>
  <c r="N2095" i="1" s="1"/>
  <c r="N2096" i="1" s="1"/>
  <c r="N2097" i="1" s="1"/>
  <c r="N2098" i="1" s="1"/>
  <c r="N2099" i="1" s="1"/>
  <c r="N2100" i="1" s="1"/>
  <c r="N2101" i="1" s="1"/>
  <c r="N2102" i="1" s="1"/>
  <c r="N2103" i="1" s="1"/>
  <c r="N2104" i="1" s="1"/>
  <c r="N2105" i="1" s="1"/>
  <c r="N2106" i="1" s="1"/>
  <c r="N2107" i="1" s="1"/>
  <c r="N2108" i="1" s="1"/>
  <c r="N2109" i="1" s="1"/>
  <c r="N2110" i="1" s="1"/>
  <c r="N2111" i="1" s="1"/>
  <c r="N2112" i="1" s="1"/>
  <c r="N2113" i="1" s="1"/>
  <c r="N2114" i="1" s="1"/>
  <c r="N2115" i="1" s="1"/>
  <c r="N2116" i="1" s="1"/>
  <c r="N2117" i="1" s="1"/>
  <c r="N2118" i="1" s="1"/>
  <c r="N2119" i="1" s="1"/>
  <c r="N2120" i="1" s="1"/>
  <c r="N2121" i="1" s="1"/>
  <c r="N2122" i="1" s="1"/>
  <c r="N2123" i="1" s="1"/>
  <c r="N2124" i="1" s="1"/>
  <c r="N2125" i="1" s="1"/>
  <c r="N2126" i="1" s="1"/>
  <c r="N2127" i="1" s="1"/>
  <c r="N2128" i="1" s="1"/>
  <c r="N2129" i="1" s="1"/>
  <c r="N2130" i="1" s="1"/>
  <c r="N2131" i="1" s="1"/>
  <c r="N2132" i="1" s="1"/>
  <c r="N2133" i="1" s="1"/>
  <c r="N2134" i="1" s="1"/>
  <c r="N2135" i="1" s="1"/>
  <c r="N2136" i="1" s="1"/>
  <c r="N2137" i="1" s="1"/>
  <c r="N2138" i="1" s="1"/>
  <c r="N2139" i="1" s="1"/>
  <c r="N2140" i="1" s="1"/>
  <c r="N2141" i="1" s="1"/>
  <c r="N2142" i="1" s="1"/>
  <c r="N2143" i="1" s="1"/>
  <c r="N2144" i="1" s="1"/>
  <c r="N2145" i="1" s="1"/>
  <c r="N2146" i="1" s="1"/>
  <c r="N2147" i="1" s="1"/>
  <c r="N2148" i="1" s="1"/>
  <c r="N2149" i="1" s="1"/>
  <c r="N2150" i="1" s="1"/>
  <c r="N2151" i="1" s="1"/>
  <c r="N2152" i="1" s="1"/>
  <c r="N2153" i="1" s="1"/>
  <c r="N2154" i="1" s="1"/>
  <c r="N2155" i="1" s="1"/>
  <c r="N2156" i="1" s="1"/>
  <c r="N2157" i="1" s="1"/>
  <c r="N2158" i="1" s="1"/>
  <c r="N2159" i="1" s="1"/>
  <c r="N2160" i="1" s="1"/>
  <c r="N2161" i="1" s="1"/>
  <c r="N2162" i="1" s="1"/>
  <c r="N2163" i="1" s="1"/>
  <c r="N2164" i="1" s="1"/>
  <c r="N2165" i="1" s="1"/>
  <c r="N2166" i="1" s="1"/>
  <c r="N2167" i="1" s="1"/>
  <c r="N2168" i="1" s="1"/>
  <c r="N2169" i="1" s="1"/>
  <c r="N2170" i="1" s="1"/>
  <c r="N2171" i="1" s="1"/>
  <c r="N2172" i="1" s="1"/>
  <c r="N2173" i="1" s="1"/>
  <c r="N2174" i="1" s="1"/>
  <c r="N2175" i="1" s="1"/>
  <c r="N2176" i="1" s="1"/>
  <c r="N2177" i="1" s="1"/>
  <c r="N2178" i="1" s="1"/>
  <c r="N2179" i="1" s="1"/>
  <c r="N2180" i="1" s="1"/>
  <c r="N2181" i="1" s="1"/>
  <c r="N2182" i="1" s="1"/>
  <c r="N2183" i="1" s="1"/>
  <c r="N2184" i="1" s="1"/>
  <c r="N2185" i="1" s="1"/>
  <c r="N2186" i="1" s="1"/>
  <c r="N2187" i="1" s="1"/>
  <c r="N2188" i="1" s="1"/>
  <c r="N2189" i="1" s="1"/>
  <c r="N2190" i="1" s="1"/>
  <c r="N2191" i="1" s="1"/>
  <c r="N2192" i="1" s="1"/>
  <c r="N2193" i="1" s="1"/>
  <c r="N2194" i="1" s="1"/>
  <c r="N2195" i="1" s="1"/>
  <c r="N2196" i="1" s="1"/>
  <c r="N2197" i="1" s="1"/>
  <c r="N2198" i="1" s="1"/>
  <c r="N2199" i="1" s="1"/>
  <c r="N2200" i="1" s="1"/>
  <c r="N2201" i="1" s="1"/>
  <c r="N2202" i="1" s="1"/>
  <c r="N2203" i="1" s="1"/>
  <c r="N2204" i="1" s="1"/>
  <c r="N2205" i="1" s="1"/>
  <c r="N2206" i="1" s="1"/>
  <c r="N2207" i="1" s="1"/>
  <c r="N2208" i="1" s="1"/>
  <c r="N2209" i="1" s="1"/>
  <c r="N2210" i="1" s="1"/>
  <c r="N2211" i="1" s="1"/>
  <c r="N2212" i="1" s="1"/>
  <c r="N2213" i="1" s="1"/>
  <c r="N2214" i="1" s="1"/>
  <c r="N2215" i="1" s="1"/>
  <c r="N2216" i="1" s="1"/>
  <c r="N2217" i="1" s="1"/>
  <c r="N2218" i="1" s="1"/>
  <c r="N2219" i="1" s="1"/>
  <c r="N2220" i="1" s="1"/>
  <c r="N2221" i="1" s="1"/>
  <c r="N2222" i="1" s="1"/>
  <c r="N2223" i="1" s="1"/>
  <c r="N2224" i="1" s="1"/>
  <c r="N2225" i="1" s="1"/>
  <c r="N2226" i="1" s="1"/>
  <c r="N2227" i="1" s="1"/>
  <c r="N2228" i="1" s="1"/>
  <c r="N2229" i="1" s="1"/>
  <c r="N2230" i="1" s="1"/>
  <c r="N2231" i="1" s="1"/>
  <c r="N2232" i="1" s="1"/>
  <c r="N2233" i="1" s="1"/>
  <c r="N2234" i="1" s="1"/>
  <c r="N2235" i="1" s="1"/>
  <c r="N2236" i="1" s="1"/>
  <c r="N2237" i="1" s="1"/>
  <c r="N2238" i="1" s="1"/>
  <c r="N2239" i="1" s="1"/>
  <c r="N2240" i="1" s="1"/>
  <c r="N2241" i="1" s="1"/>
  <c r="N2242" i="1" s="1"/>
  <c r="N2243" i="1" s="1"/>
  <c r="N2244" i="1" s="1"/>
  <c r="N2245" i="1" s="1"/>
  <c r="N2246" i="1" s="1"/>
  <c r="N2247" i="1" s="1"/>
  <c r="N2248" i="1" s="1"/>
  <c r="N2249" i="1" s="1"/>
  <c r="N2250" i="1" s="1"/>
  <c r="N2251" i="1" s="1"/>
  <c r="N2252" i="1" s="1"/>
  <c r="N2253" i="1" s="1"/>
  <c r="N2254" i="1" s="1"/>
  <c r="N2255" i="1" s="1"/>
  <c r="N2256" i="1" s="1"/>
  <c r="N2257" i="1" s="1"/>
  <c r="N2258" i="1" s="1"/>
  <c r="N2259" i="1" s="1"/>
  <c r="N2260" i="1" s="1"/>
  <c r="N2261" i="1" s="1"/>
  <c r="N2262" i="1" s="1"/>
  <c r="N2263" i="1" s="1"/>
  <c r="N2264" i="1" s="1"/>
  <c r="N2265" i="1" s="1"/>
  <c r="N2266" i="1" s="1"/>
  <c r="N2267" i="1" s="1"/>
  <c r="N2268" i="1" s="1"/>
  <c r="N2269" i="1" s="1"/>
  <c r="N2270" i="1" s="1"/>
  <c r="N2271" i="1" s="1"/>
  <c r="N2272" i="1" s="1"/>
  <c r="N2273" i="1" s="1"/>
  <c r="N2274" i="1" s="1"/>
  <c r="N2275" i="1" s="1"/>
  <c r="N2276" i="1" s="1"/>
  <c r="N2277" i="1" s="1"/>
  <c r="N2278" i="1" s="1"/>
  <c r="N2279" i="1" s="1"/>
  <c r="N2280" i="1" s="1"/>
  <c r="N2281" i="1" s="1"/>
  <c r="N2282" i="1" s="1"/>
  <c r="N2283" i="1" s="1"/>
  <c r="N2284" i="1" s="1"/>
  <c r="N2285" i="1" s="1"/>
  <c r="N2286" i="1" s="1"/>
  <c r="N2287" i="1" s="1"/>
  <c r="N2288" i="1" s="1"/>
  <c r="N2289" i="1" s="1"/>
  <c r="N2290" i="1" s="1"/>
  <c r="N2291" i="1" s="1"/>
  <c r="N2292" i="1" s="1"/>
  <c r="N2293" i="1" s="1"/>
  <c r="N2294" i="1" s="1"/>
  <c r="N2295" i="1" s="1"/>
  <c r="N2296" i="1" s="1"/>
  <c r="N2297" i="1" s="1"/>
  <c r="N2298" i="1" s="1"/>
  <c r="N2299" i="1" s="1"/>
  <c r="N2300" i="1" s="1"/>
  <c r="N2301" i="1" s="1"/>
  <c r="N2302" i="1" s="1"/>
  <c r="N2303" i="1" s="1"/>
  <c r="N2304" i="1" s="1"/>
  <c r="N2305" i="1" s="1"/>
  <c r="N2306" i="1" s="1"/>
  <c r="N2307" i="1" s="1"/>
  <c r="N2308" i="1" s="1"/>
  <c r="N2309" i="1" s="1"/>
  <c r="N2310" i="1" s="1"/>
  <c r="N2311" i="1" s="1"/>
  <c r="N2312" i="1" s="1"/>
  <c r="N2313" i="1" s="1"/>
  <c r="N2314" i="1" s="1"/>
  <c r="N2315" i="1" s="1"/>
  <c r="N2316" i="1" s="1"/>
  <c r="N2317" i="1" s="1"/>
  <c r="N2318" i="1" s="1"/>
  <c r="N2319" i="1" s="1"/>
  <c r="N2320" i="1" s="1"/>
  <c r="N2321" i="1" s="1"/>
  <c r="N2322" i="1" s="1"/>
  <c r="N2323" i="1" s="1"/>
  <c r="N2324" i="1" s="1"/>
  <c r="N2325" i="1" s="1"/>
  <c r="N2326" i="1" s="1"/>
  <c r="N2327" i="1" s="1"/>
  <c r="N2328" i="1" s="1"/>
  <c r="N2329" i="1" s="1"/>
  <c r="N2330" i="1" s="1"/>
  <c r="N2331" i="1" s="1"/>
  <c r="N2332" i="1" s="1"/>
  <c r="N2333" i="1" s="1"/>
  <c r="N2334" i="1" s="1"/>
  <c r="N2335" i="1" s="1"/>
  <c r="N2336" i="1" s="1"/>
  <c r="N2337" i="1" s="1"/>
  <c r="N2338" i="1" s="1"/>
  <c r="N2339" i="1" s="1"/>
  <c r="N2340" i="1" s="1"/>
  <c r="N2341" i="1" s="1"/>
  <c r="N2342" i="1" s="1"/>
  <c r="N2343" i="1" s="1"/>
  <c r="N2344" i="1" s="1"/>
  <c r="N2345" i="1" s="1"/>
  <c r="N2346" i="1" s="1"/>
  <c r="N2347" i="1" s="1"/>
  <c r="N2348" i="1" s="1"/>
  <c r="N2349" i="1" s="1"/>
  <c r="N2350" i="1" s="1"/>
  <c r="N2351" i="1" s="1"/>
  <c r="N2352" i="1" s="1"/>
  <c r="N2353" i="1" s="1"/>
  <c r="N2354" i="1" s="1"/>
  <c r="N2355" i="1" s="1"/>
  <c r="N2356" i="1" s="1"/>
  <c r="N2357" i="1" s="1"/>
  <c r="N2358" i="1" s="1"/>
  <c r="N2359" i="1" s="1"/>
  <c r="N2360" i="1" s="1"/>
  <c r="N2361" i="1" s="1"/>
  <c r="N2362" i="1" s="1"/>
  <c r="N2363" i="1" s="1"/>
  <c r="N2364" i="1" s="1"/>
  <c r="N2365" i="1" s="1"/>
  <c r="N2366" i="1" s="1"/>
  <c r="N2367" i="1" s="1"/>
  <c r="N2368" i="1" s="1"/>
  <c r="N2369" i="1" s="1"/>
  <c r="N2370" i="1" s="1"/>
  <c r="N2371" i="1" s="1"/>
  <c r="N2372" i="1" s="1"/>
  <c r="N2373" i="1" s="1"/>
  <c r="N2374" i="1" s="1"/>
  <c r="N2375" i="1" s="1"/>
  <c r="N2376" i="1" s="1"/>
  <c r="N2377" i="1" s="1"/>
  <c r="N2378" i="1" s="1"/>
  <c r="N2379" i="1" s="1"/>
  <c r="N2380" i="1" s="1"/>
  <c r="N2381" i="1" s="1"/>
  <c r="N2382" i="1" s="1"/>
  <c r="N2383" i="1" s="1"/>
  <c r="N2384" i="1" s="1"/>
  <c r="N2385" i="1" s="1"/>
  <c r="N2386" i="1" s="1"/>
  <c r="N2387" i="1" s="1"/>
  <c r="N2388" i="1" s="1"/>
  <c r="N2389" i="1" s="1"/>
  <c r="N2390" i="1" s="1"/>
  <c r="N2391" i="1" s="1"/>
  <c r="N2392" i="1" s="1"/>
  <c r="N2393" i="1" s="1"/>
  <c r="N2394" i="1" s="1"/>
  <c r="N2395" i="1" s="1"/>
  <c r="N2396" i="1" s="1"/>
  <c r="N2397" i="1" s="1"/>
  <c r="N2398" i="1" s="1"/>
  <c r="N2399" i="1" s="1"/>
  <c r="N2400" i="1" s="1"/>
  <c r="N2401" i="1" s="1"/>
  <c r="N2402" i="1" s="1"/>
  <c r="N2403" i="1" s="1"/>
  <c r="N2404" i="1" s="1"/>
  <c r="N2405" i="1" s="1"/>
  <c r="N2406" i="1" s="1"/>
  <c r="N2407" i="1" s="1"/>
  <c r="N2408" i="1" s="1"/>
  <c r="N2409" i="1" s="1"/>
  <c r="N2410" i="1" s="1"/>
  <c r="N2411" i="1" s="1"/>
  <c r="N2412" i="1" s="1"/>
  <c r="N2413" i="1" s="1"/>
  <c r="N2414" i="1" s="1"/>
  <c r="N2415" i="1" s="1"/>
  <c r="N2416" i="1" s="1"/>
  <c r="N2417" i="1" s="1"/>
  <c r="N2418" i="1" s="1"/>
  <c r="N2419" i="1" s="1"/>
  <c r="N2420" i="1" s="1"/>
  <c r="N2421" i="1" s="1"/>
  <c r="N2422" i="1" s="1"/>
  <c r="N2423" i="1" s="1"/>
  <c r="N2424" i="1" s="1"/>
  <c r="N2425" i="1" s="1"/>
  <c r="N2426" i="1" s="1"/>
  <c r="N2427" i="1" s="1"/>
  <c r="N2428" i="1" s="1"/>
  <c r="N2429" i="1" s="1"/>
  <c r="N2430" i="1" s="1"/>
  <c r="N2431" i="1" s="1"/>
  <c r="N2432" i="1" s="1"/>
  <c r="N2433" i="1" s="1"/>
  <c r="N2434" i="1" s="1"/>
  <c r="N2435" i="1" s="1"/>
  <c r="N2436" i="1" s="1"/>
  <c r="N2437" i="1" s="1"/>
  <c r="N2438" i="1" s="1"/>
  <c r="N2439" i="1" s="1"/>
  <c r="N2440" i="1" s="1"/>
  <c r="N2441" i="1" s="1"/>
  <c r="N2442" i="1" s="1"/>
  <c r="N2443" i="1" s="1"/>
  <c r="N2444" i="1" s="1"/>
  <c r="N2445" i="1" s="1"/>
  <c r="N2446" i="1" s="1"/>
  <c r="N2447" i="1" s="1"/>
  <c r="N2448" i="1" s="1"/>
  <c r="N2449" i="1" s="1"/>
  <c r="N2450" i="1" s="1"/>
  <c r="N2451" i="1" s="1"/>
  <c r="N2452" i="1" s="1"/>
  <c r="N2453" i="1" s="1"/>
  <c r="N2454" i="1" s="1"/>
  <c r="N2455" i="1" s="1"/>
  <c r="N2456" i="1" s="1"/>
  <c r="N2457" i="1" s="1"/>
  <c r="N2458" i="1" s="1"/>
  <c r="N2459" i="1" s="1"/>
  <c r="N2460" i="1" s="1"/>
  <c r="N2461" i="1" s="1"/>
  <c r="N2462" i="1" s="1"/>
  <c r="N2463" i="1" s="1"/>
  <c r="N2464" i="1" s="1"/>
  <c r="N2465" i="1" s="1"/>
  <c r="N2466" i="1" s="1"/>
  <c r="N2467" i="1" s="1"/>
  <c r="N2468" i="1" s="1"/>
  <c r="N2469" i="1" s="1"/>
  <c r="N2470" i="1" s="1"/>
  <c r="N2471" i="1" s="1"/>
  <c r="N2472" i="1" s="1"/>
  <c r="N2473" i="1" s="1"/>
  <c r="N2474" i="1" s="1"/>
  <c r="N2475" i="1" s="1"/>
  <c r="N2476" i="1" s="1"/>
  <c r="N2477" i="1" s="1"/>
  <c r="N2478" i="1" s="1"/>
  <c r="N2479" i="1" s="1"/>
  <c r="N2480" i="1" s="1"/>
  <c r="N2481" i="1" s="1"/>
  <c r="N2482" i="1" s="1"/>
  <c r="N2483" i="1" s="1"/>
  <c r="N2484" i="1" s="1"/>
  <c r="N2485" i="1" s="1"/>
  <c r="N2486" i="1" s="1"/>
  <c r="N2487" i="1" s="1"/>
  <c r="N2488" i="1" s="1"/>
  <c r="N2489" i="1" s="1"/>
  <c r="N2490" i="1" s="1"/>
  <c r="N2491" i="1" s="1"/>
  <c r="N2492" i="1" s="1"/>
  <c r="N2493" i="1" s="1"/>
  <c r="N2494" i="1" s="1"/>
  <c r="N2495" i="1" s="1"/>
  <c r="N2496" i="1" s="1"/>
  <c r="N2497" i="1" s="1"/>
  <c r="N2498" i="1" s="1"/>
  <c r="N2499" i="1" s="1"/>
  <c r="N2500" i="1" s="1"/>
  <c r="N2501" i="1" s="1"/>
  <c r="N2502" i="1" s="1"/>
  <c r="N2503" i="1" s="1"/>
  <c r="N2504" i="1" s="1"/>
  <c r="N2505" i="1" s="1"/>
  <c r="N2506" i="1" s="1"/>
  <c r="N2507" i="1" s="1"/>
  <c r="N2508" i="1" s="1"/>
  <c r="N2509" i="1" s="1"/>
  <c r="N2510" i="1" s="1"/>
  <c r="N2511" i="1" s="1"/>
  <c r="N2512" i="1" s="1"/>
  <c r="N2513" i="1" s="1"/>
  <c r="N2514" i="1" s="1"/>
  <c r="N2515" i="1" s="1"/>
  <c r="N2516" i="1" s="1"/>
  <c r="N2517" i="1" s="1"/>
  <c r="N2518" i="1" s="1"/>
  <c r="N2519" i="1" s="1"/>
  <c r="N2520" i="1" s="1"/>
  <c r="N2521" i="1" s="1"/>
  <c r="N2522" i="1" s="1"/>
  <c r="N2523" i="1" s="1"/>
  <c r="N2524" i="1" s="1"/>
  <c r="N2525" i="1" s="1"/>
  <c r="N2526" i="1" s="1"/>
  <c r="N2527" i="1" s="1"/>
  <c r="N2528" i="1" s="1"/>
  <c r="N2529" i="1" s="1"/>
  <c r="N2530" i="1" s="1"/>
  <c r="N2531" i="1" s="1"/>
  <c r="N2532" i="1" s="1"/>
  <c r="N2533" i="1" s="1"/>
  <c r="N2534" i="1" s="1"/>
  <c r="N2535" i="1" s="1"/>
  <c r="N2536" i="1" s="1"/>
  <c r="N2537" i="1" s="1"/>
  <c r="N2538" i="1" s="1"/>
  <c r="N2539" i="1" s="1"/>
  <c r="N2540" i="1" s="1"/>
  <c r="N2541" i="1" s="1"/>
  <c r="N2542" i="1" s="1"/>
  <c r="N2543" i="1" s="1"/>
  <c r="N2544" i="1" s="1"/>
  <c r="N2545" i="1" s="1"/>
  <c r="N2546" i="1" s="1"/>
  <c r="N2547" i="1" s="1"/>
  <c r="N2548" i="1" s="1"/>
  <c r="N2549" i="1" s="1"/>
  <c r="N2550" i="1" s="1"/>
  <c r="N2551" i="1" s="1"/>
  <c r="N2552" i="1" s="1"/>
  <c r="N2553" i="1" s="1"/>
  <c r="N2554" i="1" s="1"/>
  <c r="N2555" i="1" s="1"/>
  <c r="N2556" i="1" s="1"/>
  <c r="N2557" i="1" s="1"/>
  <c r="N2558" i="1" s="1"/>
  <c r="N2559" i="1" s="1"/>
  <c r="N2560" i="1" s="1"/>
  <c r="N2561" i="1" s="1"/>
  <c r="N2562" i="1" s="1"/>
  <c r="N2563" i="1" s="1"/>
  <c r="N2564" i="1" s="1"/>
  <c r="N2565" i="1" s="1"/>
  <c r="N2566" i="1" s="1"/>
  <c r="N2567" i="1" s="1"/>
  <c r="N2568" i="1" s="1"/>
  <c r="N2569" i="1" s="1"/>
  <c r="N2570" i="1" s="1"/>
  <c r="N2571" i="1" s="1"/>
  <c r="N2572" i="1" s="1"/>
  <c r="N2573" i="1" s="1"/>
  <c r="N2574" i="1" s="1"/>
  <c r="N2575" i="1" s="1"/>
  <c r="N2576" i="1" s="1"/>
  <c r="N2577" i="1" s="1"/>
  <c r="N2578" i="1" s="1"/>
  <c r="N2579" i="1" s="1"/>
  <c r="N2580" i="1" s="1"/>
  <c r="N2581" i="1" s="1"/>
  <c r="N2582" i="1" s="1"/>
  <c r="N2583" i="1" s="1"/>
  <c r="N2584" i="1" s="1"/>
  <c r="N2585" i="1" s="1"/>
  <c r="N2586" i="1" s="1"/>
  <c r="N2587" i="1" s="1"/>
  <c r="N2588" i="1" s="1"/>
  <c r="N2589" i="1" s="1"/>
  <c r="N2590" i="1" s="1"/>
  <c r="N2591" i="1" s="1"/>
  <c r="N2592" i="1" s="1"/>
  <c r="N2593" i="1" s="1"/>
  <c r="N2594" i="1" s="1"/>
  <c r="N2595" i="1" s="1"/>
  <c r="N2596" i="1" s="1"/>
  <c r="N2597" i="1" s="1"/>
  <c r="N2598" i="1" s="1"/>
  <c r="N2599" i="1" s="1"/>
  <c r="N2600" i="1" s="1"/>
  <c r="N2601" i="1" s="1"/>
  <c r="N2602" i="1" s="1"/>
  <c r="N2603" i="1" s="1"/>
  <c r="N2604" i="1" s="1"/>
  <c r="N2605" i="1" s="1"/>
  <c r="N2606" i="1" s="1"/>
  <c r="N2607" i="1" s="1"/>
  <c r="N2608" i="1" s="1"/>
  <c r="N2609" i="1" s="1"/>
  <c r="N2610" i="1" s="1"/>
  <c r="N2611" i="1" s="1"/>
  <c r="N2612" i="1" s="1"/>
  <c r="N2613" i="1" s="1"/>
  <c r="N2614" i="1" s="1"/>
  <c r="N2615" i="1" s="1"/>
  <c r="N2616" i="1" s="1"/>
  <c r="N2617" i="1" s="1"/>
  <c r="N2618" i="1" s="1"/>
  <c r="N2619" i="1" s="1"/>
  <c r="N2620" i="1" s="1"/>
  <c r="N2621" i="1" s="1"/>
  <c r="N2622" i="1" s="1"/>
  <c r="N2623" i="1" s="1"/>
  <c r="N2624" i="1" s="1"/>
  <c r="N2625" i="1" s="1"/>
  <c r="N2626" i="1" s="1"/>
  <c r="N2627" i="1" s="1"/>
  <c r="N2628" i="1" s="1"/>
  <c r="N2629" i="1" s="1"/>
  <c r="N2630" i="1" s="1"/>
  <c r="N2631" i="1" s="1"/>
  <c r="N2632" i="1" s="1"/>
  <c r="N2633" i="1" s="1"/>
  <c r="N2634" i="1" s="1"/>
  <c r="N2635" i="1" s="1"/>
  <c r="N2636" i="1" s="1"/>
  <c r="N2637" i="1" s="1"/>
  <c r="N2638" i="1" s="1"/>
  <c r="N2639" i="1" s="1"/>
  <c r="N2640" i="1" s="1"/>
  <c r="N2641" i="1" s="1"/>
  <c r="N2642" i="1" s="1"/>
  <c r="N2643" i="1" s="1"/>
  <c r="N2644" i="1" s="1"/>
  <c r="N2645" i="1" s="1"/>
  <c r="N2646" i="1" s="1"/>
  <c r="N2647" i="1" s="1"/>
  <c r="N2648" i="1" s="1"/>
  <c r="N2649" i="1" s="1"/>
  <c r="N2650" i="1" s="1"/>
  <c r="N2651" i="1" s="1"/>
  <c r="N2652" i="1" s="1"/>
  <c r="N2653" i="1" s="1"/>
  <c r="N2654" i="1" s="1"/>
  <c r="N2655" i="1" s="1"/>
  <c r="N2656" i="1" s="1"/>
  <c r="N2657" i="1" s="1"/>
  <c r="N2658" i="1" s="1"/>
  <c r="N2659" i="1" s="1"/>
  <c r="N2660" i="1" s="1"/>
  <c r="N2661" i="1" s="1"/>
  <c r="N2662" i="1" s="1"/>
  <c r="N2663" i="1" s="1"/>
  <c r="N2664" i="1" s="1"/>
  <c r="N2665" i="1" s="1"/>
  <c r="N2666" i="1" s="1"/>
  <c r="N2667" i="1" s="1"/>
  <c r="N2668" i="1" s="1"/>
  <c r="N2669" i="1" s="1"/>
  <c r="N2670" i="1" s="1"/>
  <c r="N2671" i="1" s="1"/>
  <c r="N2672" i="1" s="1"/>
  <c r="N2673" i="1" s="1"/>
  <c r="N2674" i="1" s="1"/>
  <c r="N2675" i="1" s="1"/>
  <c r="N2676" i="1" s="1"/>
  <c r="N2677" i="1" s="1"/>
  <c r="N2678" i="1" s="1"/>
  <c r="N2679" i="1" s="1"/>
  <c r="N2680" i="1" s="1"/>
  <c r="N2681" i="1" s="1"/>
  <c r="N2682" i="1" s="1"/>
  <c r="N2683" i="1" s="1"/>
  <c r="N2684" i="1" s="1"/>
  <c r="N2685" i="1" s="1"/>
  <c r="N2686" i="1" s="1"/>
  <c r="N2687" i="1" s="1"/>
  <c r="N2688" i="1" s="1"/>
  <c r="N2689" i="1" s="1"/>
  <c r="N2690" i="1" s="1"/>
  <c r="N2691" i="1" s="1"/>
  <c r="N2692" i="1" s="1"/>
  <c r="N2693" i="1" s="1"/>
  <c r="N2694" i="1" s="1"/>
  <c r="N2695" i="1" s="1"/>
  <c r="N2696" i="1" s="1"/>
  <c r="N2697" i="1" s="1"/>
  <c r="N2698" i="1" s="1"/>
  <c r="N2699" i="1" s="1"/>
  <c r="N2700" i="1" s="1"/>
  <c r="N2701" i="1" s="1"/>
  <c r="N2702" i="1" s="1"/>
  <c r="N2703" i="1" s="1"/>
  <c r="N2704" i="1" s="1"/>
  <c r="N2705" i="1" s="1"/>
  <c r="N2706" i="1" s="1"/>
  <c r="N2707" i="1" s="1"/>
  <c r="N2708" i="1" s="1"/>
  <c r="N2709" i="1" s="1"/>
  <c r="N2710" i="1" s="1"/>
  <c r="N2711" i="1" s="1"/>
  <c r="N2712" i="1" s="1"/>
  <c r="N2713" i="1" s="1"/>
  <c r="N2714" i="1" s="1"/>
  <c r="N2715" i="1" s="1"/>
  <c r="N2716" i="1" s="1"/>
  <c r="N2717" i="1" s="1"/>
  <c r="N2718" i="1" s="1"/>
  <c r="N2719" i="1" s="1"/>
  <c r="N2720" i="1" s="1"/>
  <c r="N2721" i="1" s="1"/>
  <c r="N2722" i="1" s="1"/>
  <c r="N2723" i="1" s="1"/>
  <c r="N2724" i="1" s="1"/>
  <c r="N2725" i="1" s="1"/>
  <c r="N2726" i="1" s="1"/>
  <c r="N2727" i="1" s="1"/>
  <c r="N2728" i="1" s="1"/>
  <c r="N2729" i="1" s="1"/>
  <c r="N2730" i="1" s="1"/>
  <c r="N2731" i="1" s="1"/>
  <c r="N2732" i="1" s="1"/>
  <c r="N2733" i="1" s="1"/>
  <c r="N2734" i="1" s="1"/>
  <c r="N2735" i="1" s="1"/>
  <c r="N2736" i="1" s="1"/>
  <c r="N2737" i="1" s="1"/>
  <c r="N2738" i="1" s="1"/>
  <c r="N2739" i="1" s="1"/>
  <c r="N2740" i="1" s="1"/>
  <c r="N2741" i="1" s="1"/>
  <c r="N2742" i="1" s="1"/>
  <c r="N2743" i="1" s="1"/>
  <c r="N2744" i="1" s="1"/>
  <c r="N2745" i="1" s="1"/>
  <c r="N2746" i="1" s="1"/>
  <c r="N2747" i="1" s="1"/>
  <c r="N2748" i="1" s="1"/>
  <c r="N2749" i="1" s="1"/>
  <c r="N2750" i="1" s="1"/>
  <c r="N2751" i="1" s="1"/>
  <c r="N2752" i="1" s="1"/>
  <c r="N2753" i="1" s="1"/>
  <c r="N2754" i="1" s="1"/>
  <c r="N2755" i="1" s="1"/>
  <c r="N2756" i="1" s="1"/>
  <c r="N2757" i="1" s="1"/>
  <c r="N2758" i="1" s="1"/>
  <c r="N2759" i="1" s="1"/>
  <c r="N2760" i="1" s="1"/>
  <c r="N2761" i="1" s="1"/>
  <c r="N2762" i="1" s="1"/>
  <c r="N2763" i="1" s="1"/>
  <c r="N2764" i="1" s="1"/>
  <c r="N2765" i="1" s="1"/>
  <c r="N2766" i="1" s="1"/>
  <c r="N2767" i="1" s="1"/>
  <c r="N2768" i="1" s="1"/>
  <c r="N2769" i="1" s="1"/>
  <c r="N2770" i="1" s="1"/>
  <c r="N2771" i="1" s="1"/>
  <c r="N2772" i="1" s="1"/>
  <c r="N2773" i="1" s="1"/>
  <c r="N2774" i="1" s="1"/>
  <c r="N2775" i="1" s="1"/>
  <c r="N2776" i="1" s="1"/>
  <c r="N2777" i="1" s="1"/>
  <c r="N2778" i="1" s="1"/>
  <c r="N2779" i="1" s="1"/>
  <c r="N2780" i="1" s="1"/>
  <c r="N2781" i="1" s="1"/>
  <c r="N2782" i="1" s="1"/>
  <c r="N2783" i="1" s="1"/>
  <c r="N2784" i="1" s="1"/>
  <c r="N2785" i="1" s="1"/>
  <c r="N2786" i="1" s="1"/>
  <c r="N2787" i="1" s="1"/>
  <c r="N2788" i="1" s="1"/>
  <c r="N2789" i="1" s="1"/>
  <c r="N2790" i="1" s="1"/>
  <c r="N2791" i="1" s="1"/>
  <c r="N2792" i="1" s="1"/>
  <c r="N2793" i="1" s="1"/>
  <c r="N2794" i="1" s="1"/>
  <c r="N2795" i="1" s="1"/>
  <c r="N2796" i="1" s="1"/>
  <c r="N2797" i="1" s="1"/>
  <c r="N2798" i="1" s="1"/>
  <c r="N2799" i="1" s="1"/>
  <c r="N2800" i="1" s="1"/>
  <c r="N2801" i="1" s="1"/>
  <c r="N2802" i="1" s="1"/>
  <c r="N2803" i="1" s="1"/>
  <c r="N2804" i="1" s="1"/>
  <c r="N2805" i="1" s="1"/>
  <c r="N2806" i="1" s="1"/>
  <c r="N2807" i="1" s="1"/>
  <c r="N2808" i="1" s="1"/>
  <c r="N2809" i="1" s="1"/>
  <c r="N2810" i="1" s="1"/>
  <c r="N2811" i="1" s="1"/>
  <c r="N2812" i="1" s="1"/>
  <c r="N2813" i="1" s="1"/>
  <c r="N2814" i="1" s="1"/>
  <c r="N2815" i="1" s="1"/>
  <c r="N2816" i="1" s="1"/>
  <c r="N2817" i="1" s="1"/>
  <c r="N2818" i="1" s="1"/>
  <c r="N2819" i="1" s="1"/>
  <c r="N2820" i="1" s="1"/>
  <c r="N2821" i="1" s="1"/>
  <c r="N2822" i="1" s="1"/>
  <c r="N2823" i="1" s="1"/>
  <c r="N2824" i="1" s="1"/>
  <c r="N2825" i="1" s="1"/>
  <c r="N2826" i="1" s="1"/>
  <c r="N2827" i="1" s="1"/>
  <c r="N2828" i="1" s="1"/>
  <c r="N2829" i="1" s="1"/>
  <c r="N2830" i="1" s="1"/>
  <c r="N2831" i="1" s="1"/>
  <c r="N2832" i="1" s="1"/>
  <c r="N2833" i="1" s="1"/>
  <c r="N2834" i="1" s="1"/>
  <c r="N2835" i="1" s="1"/>
  <c r="N2836" i="1" s="1"/>
  <c r="N2837" i="1" s="1"/>
  <c r="N2838" i="1" s="1"/>
  <c r="N2839" i="1" s="1"/>
  <c r="N2840" i="1" s="1"/>
  <c r="N2841" i="1" s="1"/>
  <c r="N2842" i="1" s="1"/>
  <c r="N2843" i="1" s="1"/>
  <c r="N2844" i="1" s="1"/>
  <c r="N2845" i="1" s="1"/>
  <c r="N2846" i="1" s="1"/>
  <c r="N2847" i="1" s="1"/>
  <c r="N2848" i="1" s="1"/>
  <c r="N2849" i="1" s="1"/>
  <c r="N2850" i="1" s="1"/>
  <c r="N2851" i="1" s="1"/>
  <c r="N2852" i="1" s="1"/>
  <c r="N2853" i="1" s="1"/>
  <c r="N2854" i="1" s="1"/>
  <c r="N2855" i="1" s="1"/>
  <c r="N2856" i="1" s="1"/>
  <c r="N2857" i="1" s="1"/>
  <c r="N2858" i="1" s="1"/>
  <c r="N2859" i="1" s="1"/>
  <c r="N2860" i="1" s="1"/>
  <c r="N2861" i="1" s="1"/>
  <c r="N2862" i="1" s="1"/>
  <c r="N2863" i="1" s="1"/>
  <c r="N2864" i="1" s="1"/>
  <c r="N2865" i="1" s="1"/>
  <c r="N2866" i="1" s="1"/>
  <c r="N2867" i="1" s="1"/>
  <c r="N2868" i="1" s="1"/>
  <c r="N2869" i="1" s="1"/>
  <c r="N2870" i="1" s="1"/>
  <c r="N2871" i="1" s="1"/>
  <c r="N2872" i="1" s="1"/>
  <c r="N2873" i="1" s="1"/>
  <c r="N2874" i="1" s="1"/>
  <c r="N2875" i="1" s="1"/>
  <c r="N2876" i="1" s="1"/>
  <c r="N2877" i="1" s="1"/>
  <c r="N2878" i="1" s="1"/>
  <c r="N2879" i="1" s="1"/>
  <c r="N2880" i="1" s="1"/>
  <c r="N2881" i="1" s="1"/>
  <c r="N2882" i="1" s="1"/>
  <c r="N2883" i="1" s="1"/>
  <c r="N2884" i="1" s="1"/>
  <c r="N2885" i="1" s="1"/>
  <c r="N2886" i="1" s="1"/>
  <c r="N2887" i="1" s="1"/>
  <c r="N2888" i="1" s="1"/>
  <c r="N2889" i="1" s="1"/>
  <c r="N2890" i="1" s="1"/>
  <c r="N2891" i="1" s="1"/>
  <c r="N2892" i="1" s="1"/>
  <c r="N2893" i="1" s="1"/>
  <c r="N2894" i="1" s="1"/>
  <c r="N2895" i="1" s="1"/>
  <c r="N2896" i="1" s="1"/>
  <c r="N2897" i="1" s="1"/>
  <c r="N2898" i="1" s="1"/>
  <c r="N2899" i="1" s="1"/>
  <c r="N2900" i="1" s="1"/>
  <c r="N2901" i="1" s="1"/>
  <c r="N2902" i="1" s="1"/>
  <c r="N2903" i="1" s="1"/>
  <c r="N2904" i="1" s="1"/>
  <c r="N2905" i="1" s="1"/>
  <c r="N2906" i="1" s="1"/>
  <c r="N2907" i="1" s="1"/>
  <c r="N2908" i="1" s="1"/>
  <c r="N2909" i="1" s="1"/>
  <c r="N2910" i="1" s="1"/>
  <c r="N2911" i="1" s="1"/>
  <c r="N2912" i="1" s="1"/>
  <c r="N2913" i="1" s="1"/>
  <c r="N2914" i="1" s="1"/>
  <c r="N2915" i="1" s="1"/>
  <c r="N2916" i="1" s="1"/>
  <c r="N2917" i="1" s="1"/>
  <c r="N2918" i="1" s="1"/>
  <c r="N2919" i="1" s="1"/>
  <c r="N2920" i="1" s="1"/>
  <c r="N2921" i="1" s="1"/>
  <c r="N2922" i="1" s="1"/>
  <c r="N2923" i="1" s="1"/>
  <c r="N2924" i="1" s="1"/>
  <c r="N2925" i="1" s="1"/>
  <c r="N2926" i="1" s="1"/>
  <c r="N2927" i="1" s="1"/>
  <c r="N2928" i="1" s="1"/>
  <c r="N2929" i="1" s="1"/>
  <c r="N2930" i="1" s="1"/>
  <c r="N2931" i="1" s="1"/>
  <c r="N2932" i="1" s="1"/>
  <c r="N2933" i="1" s="1"/>
  <c r="N2934" i="1" s="1"/>
  <c r="N2935" i="1" s="1"/>
  <c r="N2936" i="1" s="1"/>
  <c r="N2937" i="1" s="1"/>
  <c r="N2938" i="1" s="1"/>
  <c r="N2939" i="1" s="1"/>
  <c r="N2940" i="1" s="1"/>
  <c r="N2941" i="1" s="1"/>
  <c r="N2942" i="1" s="1"/>
  <c r="N2943" i="1" s="1"/>
  <c r="N2944" i="1" s="1"/>
  <c r="N2945" i="1" s="1"/>
  <c r="N2946" i="1" s="1"/>
  <c r="N2947" i="1" s="1"/>
  <c r="N2948" i="1" s="1"/>
  <c r="N2949" i="1" s="1"/>
  <c r="N2950" i="1" s="1"/>
  <c r="N2951" i="1" s="1"/>
  <c r="N2952" i="1" s="1"/>
  <c r="N2953" i="1" s="1"/>
  <c r="N2954" i="1" s="1"/>
  <c r="N2955" i="1" s="1"/>
  <c r="N2956" i="1" s="1"/>
  <c r="N2957" i="1" s="1"/>
  <c r="N2958" i="1" s="1"/>
  <c r="N2959" i="1" s="1"/>
  <c r="N2960" i="1" s="1"/>
  <c r="N2961" i="1" s="1"/>
  <c r="N2962" i="1" s="1"/>
  <c r="N2963" i="1" s="1"/>
  <c r="N2964" i="1" s="1"/>
  <c r="N2965" i="1" s="1"/>
  <c r="N2966" i="1" s="1"/>
  <c r="N2967" i="1" s="1"/>
  <c r="N2968" i="1" s="1"/>
  <c r="N2969" i="1" s="1"/>
  <c r="N2970" i="1" s="1"/>
  <c r="N2971" i="1" s="1"/>
  <c r="N2972" i="1" s="1"/>
  <c r="N2973" i="1" s="1"/>
  <c r="N2974" i="1" s="1"/>
  <c r="N2975" i="1" s="1"/>
  <c r="N2976" i="1" s="1"/>
  <c r="N2977" i="1" s="1"/>
  <c r="N2978" i="1" s="1"/>
  <c r="N2979" i="1" s="1"/>
  <c r="N2980" i="1" s="1"/>
  <c r="N2981" i="1" s="1"/>
  <c r="N2982" i="1" s="1"/>
  <c r="N2983" i="1" s="1"/>
  <c r="N2984" i="1" s="1"/>
  <c r="N2985" i="1" s="1"/>
  <c r="N2986" i="1" s="1"/>
  <c r="N2987" i="1" s="1"/>
  <c r="N2988" i="1" s="1"/>
  <c r="N2989" i="1" s="1"/>
  <c r="N2990" i="1" s="1"/>
  <c r="N2991" i="1" s="1"/>
  <c r="N2992" i="1" s="1"/>
  <c r="N2993" i="1" s="1"/>
  <c r="N2994" i="1" s="1"/>
  <c r="N2995" i="1" s="1"/>
  <c r="N2996" i="1" s="1"/>
  <c r="N2997" i="1" s="1"/>
  <c r="N2998" i="1" s="1"/>
  <c r="N2999" i="1" s="1"/>
  <c r="N3000" i="1" s="1"/>
  <c r="N3001" i="1" s="1"/>
  <c r="N3002" i="1" s="1"/>
  <c r="N3003" i="1" s="1"/>
  <c r="N3004" i="1" s="1"/>
  <c r="N3005" i="1" s="1"/>
  <c r="N3006" i="1" s="1"/>
  <c r="N3007" i="1" s="1"/>
  <c r="N3008" i="1" s="1"/>
  <c r="N3009" i="1" s="1"/>
  <c r="N3010" i="1" s="1"/>
  <c r="N3011" i="1" s="1"/>
  <c r="N3012" i="1" s="1"/>
  <c r="N3013" i="1" s="1"/>
  <c r="N3014" i="1" s="1"/>
  <c r="N3015" i="1" s="1"/>
  <c r="N3016" i="1" s="1"/>
  <c r="N3017" i="1" s="1"/>
  <c r="N3018" i="1" s="1"/>
  <c r="N3019" i="1" s="1"/>
  <c r="N3020" i="1" s="1"/>
  <c r="N3021" i="1" s="1"/>
  <c r="N3022" i="1" s="1"/>
  <c r="N3023" i="1" s="1"/>
  <c r="N3024" i="1" s="1"/>
  <c r="N3025" i="1" s="1"/>
  <c r="N3026" i="1" s="1"/>
  <c r="N3027" i="1" s="1"/>
  <c r="N3028" i="1" s="1"/>
  <c r="N3029" i="1" s="1"/>
  <c r="N3030" i="1" s="1"/>
  <c r="N3031" i="1" s="1"/>
  <c r="N3032" i="1" s="1"/>
  <c r="N3033" i="1" s="1"/>
  <c r="N3034" i="1" s="1"/>
  <c r="N3035" i="1" s="1"/>
  <c r="N3036" i="1" s="1"/>
  <c r="N3037" i="1" s="1"/>
  <c r="N3038" i="1" s="1"/>
  <c r="N3039" i="1" s="1"/>
  <c r="N3040" i="1" s="1"/>
  <c r="N3041" i="1" s="1"/>
  <c r="N3042" i="1" s="1"/>
  <c r="N3043" i="1" s="1"/>
  <c r="N3044" i="1" s="1"/>
  <c r="N3045" i="1" s="1"/>
  <c r="N3046" i="1" s="1"/>
  <c r="N3047" i="1" s="1"/>
  <c r="N3048" i="1" s="1"/>
  <c r="N3049" i="1" s="1"/>
  <c r="N3050" i="1" s="1"/>
  <c r="N3051" i="1" s="1"/>
  <c r="N3052" i="1" s="1"/>
  <c r="N3053" i="1" s="1"/>
  <c r="N3054" i="1" s="1"/>
  <c r="N3055" i="1" s="1"/>
  <c r="N3056" i="1" s="1"/>
  <c r="N3057" i="1" s="1"/>
  <c r="N3058" i="1" s="1"/>
  <c r="N3059" i="1" s="1"/>
  <c r="N3060" i="1" s="1"/>
  <c r="N3061" i="1" s="1"/>
  <c r="N3062" i="1" s="1"/>
  <c r="N3063" i="1" s="1"/>
  <c r="N3064" i="1" s="1"/>
  <c r="N3065" i="1" s="1"/>
  <c r="N3066" i="1" s="1"/>
  <c r="N3067" i="1" s="1"/>
  <c r="N3068" i="1" s="1"/>
  <c r="N3069" i="1" s="1"/>
  <c r="N3070" i="1" s="1"/>
  <c r="N3071" i="1" s="1"/>
  <c r="N3072" i="1" s="1"/>
  <c r="N3073" i="1" s="1"/>
  <c r="N3074" i="1" s="1"/>
  <c r="N3075" i="1" s="1"/>
  <c r="N3076" i="1" s="1"/>
  <c r="N3077" i="1" s="1"/>
  <c r="N3078" i="1" s="1"/>
  <c r="N3079" i="1" s="1"/>
  <c r="N3080" i="1" s="1"/>
  <c r="N3081" i="1" s="1"/>
  <c r="N3082" i="1" s="1"/>
  <c r="N3083" i="1" s="1"/>
  <c r="N3084" i="1" s="1"/>
  <c r="N3085" i="1" s="1"/>
  <c r="N3086" i="1" s="1"/>
  <c r="N3087" i="1" s="1"/>
  <c r="N3088" i="1" s="1"/>
  <c r="N3089" i="1" s="1"/>
  <c r="N3090" i="1" s="1"/>
  <c r="N3091" i="1" s="1"/>
  <c r="N3092" i="1" s="1"/>
  <c r="N3093" i="1" s="1"/>
  <c r="N3094" i="1" s="1"/>
  <c r="N3095" i="1" s="1"/>
  <c r="N3096" i="1" s="1"/>
  <c r="N3097" i="1" s="1"/>
  <c r="N3098" i="1" s="1"/>
  <c r="N3099" i="1" s="1"/>
  <c r="N3100" i="1" s="1"/>
  <c r="N3101" i="1" s="1"/>
  <c r="N3102" i="1" s="1"/>
  <c r="N3103" i="1" s="1"/>
  <c r="N3104" i="1" s="1"/>
  <c r="N3105" i="1" s="1"/>
  <c r="N3106" i="1" s="1"/>
  <c r="N3107" i="1" s="1"/>
  <c r="N3108" i="1" s="1"/>
  <c r="N3109" i="1" s="1"/>
  <c r="N3110" i="1" s="1"/>
  <c r="N3111" i="1" s="1"/>
  <c r="N3112" i="1" s="1"/>
  <c r="N3113" i="1" s="1"/>
  <c r="N3114" i="1" s="1"/>
  <c r="N3115" i="1" s="1"/>
  <c r="N3116" i="1" s="1"/>
  <c r="N3117" i="1" s="1"/>
  <c r="N3118" i="1" s="1"/>
  <c r="N3119" i="1" s="1"/>
  <c r="N3120" i="1" s="1"/>
  <c r="N3121" i="1" s="1"/>
  <c r="N3122" i="1" s="1"/>
  <c r="N3123" i="1" s="1"/>
  <c r="N3124" i="1" s="1"/>
  <c r="N3125" i="1" s="1"/>
  <c r="N3126" i="1" s="1"/>
  <c r="N3127" i="1" s="1"/>
  <c r="N3128" i="1" s="1"/>
  <c r="N3129" i="1" s="1"/>
  <c r="N3130" i="1" s="1"/>
  <c r="N3131" i="1" s="1"/>
  <c r="N3132" i="1" s="1"/>
  <c r="N3133" i="1" s="1"/>
  <c r="N3134" i="1" s="1"/>
  <c r="N3135" i="1" s="1"/>
  <c r="N3136" i="1" s="1"/>
  <c r="N3137" i="1" s="1"/>
  <c r="N3138" i="1" s="1"/>
  <c r="N3139" i="1" s="1"/>
  <c r="N3140" i="1" s="1"/>
  <c r="N3141" i="1" s="1"/>
  <c r="N3142" i="1" s="1"/>
  <c r="N3143" i="1" s="1"/>
  <c r="N3144" i="1" s="1"/>
  <c r="N3145" i="1" s="1"/>
  <c r="N3146" i="1" s="1"/>
  <c r="N3147" i="1" s="1"/>
  <c r="N3148" i="1" s="1"/>
  <c r="N3149" i="1" s="1"/>
  <c r="N3150" i="1" s="1"/>
  <c r="N3151" i="1" s="1"/>
  <c r="N3152" i="1" s="1"/>
  <c r="N3153" i="1" s="1"/>
  <c r="N3154" i="1" s="1"/>
  <c r="N3155" i="1" s="1"/>
  <c r="N3156" i="1" s="1"/>
  <c r="N3157" i="1" s="1"/>
  <c r="N3158" i="1" s="1"/>
  <c r="N3159" i="1" s="1"/>
  <c r="N3160" i="1" s="1"/>
  <c r="N3161" i="1" s="1"/>
  <c r="N3162" i="1" s="1"/>
  <c r="N3163" i="1" s="1"/>
  <c r="N3164" i="1" s="1"/>
  <c r="N3165" i="1" s="1"/>
  <c r="N3166" i="1" s="1"/>
  <c r="N3167" i="1" s="1"/>
  <c r="N3168" i="1" s="1"/>
  <c r="N3169" i="1" s="1"/>
  <c r="N3170" i="1" s="1"/>
  <c r="N3171" i="1" s="1"/>
  <c r="N3172" i="1" s="1"/>
  <c r="N3173" i="1" s="1"/>
  <c r="N3174" i="1" s="1"/>
  <c r="N3175" i="1" s="1"/>
  <c r="N3176" i="1" s="1"/>
  <c r="N3177" i="1" s="1"/>
  <c r="N3178" i="1" s="1"/>
  <c r="N3179" i="1" s="1"/>
  <c r="N3180" i="1" s="1"/>
  <c r="N3181" i="1" s="1"/>
  <c r="N3182" i="1" s="1"/>
  <c r="N3183" i="1" s="1"/>
  <c r="N3184" i="1" s="1"/>
  <c r="N3185" i="1" s="1"/>
  <c r="N3186" i="1" s="1"/>
  <c r="N3187" i="1" s="1"/>
  <c r="N3188" i="1" s="1"/>
  <c r="N3189" i="1" s="1"/>
  <c r="N3190" i="1" s="1"/>
  <c r="N3191" i="1" s="1"/>
  <c r="N3192" i="1" s="1"/>
  <c r="N3193" i="1" s="1"/>
  <c r="N3194" i="1" s="1"/>
  <c r="N3195" i="1" s="1"/>
  <c r="N3196" i="1" s="1"/>
  <c r="N3197" i="1" s="1"/>
  <c r="N3198" i="1" s="1"/>
  <c r="N3199" i="1" s="1"/>
  <c r="N3200" i="1" s="1"/>
  <c r="N3201" i="1" s="1"/>
  <c r="N3202" i="1" s="1"/>
  <c r="N3203" i="1" s="1"/>
  <c r="N3204" i="1" s="1"/>
  <c r="N3205" i="1" s="1"/>
  <c r="N3206" i="1" s="1"/>
  <c r="N3207" i="1" s="1"/>
  <c r="N3208" i="1" s="1"/>
  <c r="N3209" i="1" s="1"/>
  <c r="N3210" i="1" s="1"/>
  <c r="N3211" i="1" s="1"/>
  <c r="N3212" i="1" s="1"/>
  <c r="N3213" i="1" s="1"/>
  <c r="N3214" i="1" s="1"/>
  <c r="N3215" i="1" s="1"/>
  <c r="N3216" i="1" s="1"/>
  <c r="N3217" i="1" s="1"/>
  <c r="N3218" i="1" s="1"/>
  <c r="N3219" i="1" s="1"/>
  <c r="N3220" i="1" s="1"/>
  <c r="N3221" i="1" s="1"/>
  <c r="N3222" i="1" s="1"/>
  <c r="N3223" i="1" s="1"/>
  <c r="N3224" i="1" s="1"/>
  <c r="N3225" i="1" s="1"/>
  <c r="N3226" i="1" s="1"/>
  <c r="N3227" i="1" s="1"/>
  <c r="N3228" i="1" s="1"/>
  <c r="N3229" i="1" s="1"/>
  <c r="N3230" i="1" s="1"/>
  <c r="N3231" i="1" s="1"/>
  <c r="N3232" i="1" s="1"/>
  <c r="N3233" i="1" s="1"/>
  <c r="N3234" i="1" s="1"/>
  <c r="N3235" i="1" s="1"/>
  <c r="N3236" i="1" s="1"/>
  <c r="N3237" i="1" s="1"/>
  <c r="N3238" i="1" s="1"/>
  <c r="N3239" i="1" s="1"/>
  <c r="N3240" i="1" s="1"/>
  <c r="N3241" i="1" s="1"/>
  <c r="N3242" i="1" s="1"/>
  <c r="N3243" i="1" s="1"/>
  <c r="N3244" i="1" s="1"/>
  <c r="N3245" i="1" s="1"/>
  <c r="N3246" i="1" s="1"/>
  <c r="N3247" i="1" s="1"/>
  <c r="N3248" i="1" s="1"/>
  <c r="N3249" i="1" s="1"/>
  <c r="N3250" i="1" s="1"/>
  <c r="N3251" i="1" s="1"/>
  <c r="N3252" i="1" s="1"/>
  <c r="N3253" i="1" s="1"/>
  <c r="N3254" i="1" s="1"/>
  <c r="N3255" i="1" s="1"/>
  <c r="N3256" i="1" s="1"/>
  <c r="N3257" i="1" s="1"/>
  <c r="N3258" i="1" s="1"/>
  <c r="N3259" i="1" s="1"/>
  <c r="N3260" i="1" s="1"/>
  <c r="N3261" i="1" s="1"/>
  <c r="N3262" i="1" s="1"/>
  <c r="N3263" i="1" s="1"/>
  <c r="N3264" i="1" s="1"/>
  <c r="N3265" i="1" s="1"/>
  <c r="N3266" i="1" s="1"/>
  <c r="N3267" i="1" s="1"/>
  <c r="N3268" i="1" s="1"/>
  <c r="N3269" i="1" s="1"/>
  <c r="N3270" i="1" s="1"/>
  <c r="N3271" i="1" s="1"/>
  <c r="N3272" i="1" s="1"/>
  <c r="N3273" i="1" s="1"/>
  <c r="N3274" i="1" s="1"/>
  <c r="N3275" i="1" s="1"/>
  <c r="N3276" i="1" s="1"/>
  <c r="N3277" i="1" s="1"/>
  <c r="N3278" i="1" s="1"/>
  <c r="N3279" i="1" s="1"/>
  <c r="N3280" i="1" s="1"/>
  <c r="N3281" i="1" s="1"/>
  <c r="N3282" i="1" s="1"/>
  <c r="N3283" i="1" s="1"/>
  <c r="N3284" i="1" s="1"/>
  <c r="N3285" i="1" s="1"/>
  <c r="N3286" i="1" s="1"/>
  <c r="N3287" i="1" s="1"/>
  <c r="N3288" i="1" s="1"/>
  <c r="N3289" i="1" s="1"/>
  <c r="N3290" i="1" s="1"/>
  <c r="N3291" i="1" s="1"/>
  <c r="N3292" i="1" s="1"/>
  <c r="N3293" i="1" s="1"/>
  <c r="N3294" i="1" s="1"/>
  <c r="N3295" i="1" s="1"/>
  <c r="N3296" i="1" s="1"/>
  <c r="N3297" i="1" s="1"/>
  <c r="N3298" i="1" s="1"/>
  <c r="N3299" i="1" s="1"/>
  <c r="N3300" i="1" s="1"/>
  <c r="N3301" i="1" s="1"/>
  <c r="N3302" i="1" s="1"/>
  <c r="N3303" i="1" s="1"/>
  <c r="N3304" i="1" s="1"/>
  <c r="N3305" i="1" s="1"/>
  <c r="N3306" i="1" s="1"/>
  <c r="N3307" i="1" s="1"/>
  <c r="N3308" i="1" s="1"/>
  <c r="N3309" i="1" s="1"/>
  <c r="N3310" i="1" s="1"/>
  <c r="N3311" i="1" s="1"/>
  <c r="N3312" i="1" s="1"/>
  <c r="N3313" i="1" s="1"/>
  <c r="N3314" i="1" s="1"/>
  <c r="N3315" i="1" s="1"/>
  <c r="N3316" i="1" s="1"/>
  <c r="N3317" i="1" s="1"/>
  <c r="N3318" i="1" s="1"/>
  <c r="N3319" i="1" s="1"/>
  <c r="N3320" i="1" s="1"/>
  <c r="N3321" i="1" s="1"/>
  <c r="N3322" i="1" s="1"/>
  <c r="N3323" i="1" s="1"/>
  <c r="N3324" i="1" s="1"/>
  <c r="N3325" i="1" s="1"/>
  <c r="N3326" i="1" s="1"/>
  <c r="N3327" i="1" s="1"/>
  <c r="N3328" i="1" s="1"/>
  <c r="N3329" i="1" s="1"/>
  <c r="N3330" i="1" s="1"/>
  <c r="N3331" i="1" s="1"/>
  <c r="N3332" i="1" s="1"/>
  <c r="N3333" i="1" s="1"/>
  <c r="N3334" i="1" s="1"/>
  <c r="N3335" i="1" s="1"/>
  <c r="N3336" i="1" s="1"/>
  <c r="N3337" i="1" s="1"/>
  <c r="N3338" i="1" s="1"/>
  <c r="N3339" i="1" s="1"/>
  <c r="N3340" i="1" s="1"/>
  <c r="N3341" i="1" s="1"/>
  <c r="N3342" i="1" s="1"/>
  <c r="N3343" i="1" s="1"/>
  <c r="N3344" i="1" s="1"/>
  <c r="N3345" i="1" s="1"/>
  <c r="N3346" i="1" s="1"/>
  <c r="N3347" i="1" s="1"/>
  <c r="N3348" i="1" s="1"/>
  <c r="N3349" i="1" s="1"/>
  <c r="N3350" i="1" s="1"/>
  <c r="N3351" i="1" s="1"/>
  <c r="N3352" i="1" s="1"/>
  <c r="N3353" i="1" s="1"/>
  <c r="N3354" i="1" s="1"/>
  <c r="N3355" i="1" s="1"/>
  <c r="N3356" i="1" s="1"/>
  <c r="N3357" i="1" s="1"/>
  <c r="N3358" i="1" s="1"/>
  <c r="N3359" i="1" s="1"/>
  <c r="N3360" i="1" s="1"/>
  <c r="N3361" i="1" s="1"/>
  <c r="N3362" i="1" s="1"/>
  <c r="N3363" i="1" s="1"/>
  <c r="N3364" i="1" s="1"/>
  <c r="N3365" i="1" s="1"/>
  <c r="N3366" i="1" s="1"/>
  <c r="N3367" i="1" s="1"/>
  <c r="N3368" i="1" s="1"/>
  <c r="N3369" i="1" s="1"/>
  <c r="N3370" i="1" s="1"/>
  <c r="N3371" i="1" s="1"/>
  <c r="N3372" i="1" s="1"/>
  <c r="N3373" i="1" s="1"/>
  <c r="N3374" i="1" s="1"/>
  <c r="N3375" i="1" s="1"/>
  <c r="N3376" i="1" s="1"/>
  <c r="N3377" i="1" s="1"/>
  <c r="N3378" i="1" s="1"/>
  <c r="N3379" i="1" s="1"/>
  <c r="N3380" i="1" s="1"/>
  <c r="N3381" i="1" s="1"/>
  <c r="N3382" i="1" s="1"/>
  <c r="N3383" i="1" s="1"/>
  <c r="N3384" i="1" s="1"/>
  <c r="N3385" i="1" s="1"/>
  <c r="N3386" i="1" s="1"/>
  <c r="N3387" i="1" s="1"/>
  <c r="N3388" i="1" s="1"/>
  <c r="N3389" i="1" s="1"/>
  <c r="N3390" i="1" s="1"/>
  <c r="N3391" i="1" s="1"/>
  <c r="N3392" i="1" s="1"/>
  <c r="N3393" i="1" s="1"/>
  <c r="N3394" i="1" s="1"/>
  <c r="N3395" i="1" s="1"/>
  <c r="N3396" i="1" s="1"/>
  <c r="N3397" i="1" s="1"/>
  <c r="N3398" i="1" s="1"/>
  <c r="N3399" i="1" s="1"/>
  <c r="N3400" i="1" s="1"/>
  <c r="N3401" i="1" s="1"/>
  <c r="N3402" i="1" s="1"/>
  <c r="N3403" i="1" s="1"/>
  <c r="N3404" i="1" s="1"/>
  <c r="N3405" i="1" s="1"/>
  <c r="N3406" i="1" s="1"/>
  <c r="N3407" i="1" s="1"/>
  <c r="N3408" i="1" s="1"/>
  <c r="N3409" i="1" s="1"/>
  <c r="N3410" i="1" s="1"/>
  <c r="N3411" i="1" s="1"/>
  <c r="N3412" i="1" s="1"/>
  <c r="N3413" i="1" s="1"/>
  <c r="N3414" i="1" s="1"/>
  <c r="N3415" i="1" s="1"/>
  <c r="N3416" i="1" s="1"/>
  <c r="N3417" i="1" s="1"/>
  <c r="N3418" i="1" s="1"/>
  <c r="N3419" i="1" s="1"/>
  <c r="N3420" i="1" s="1"/>
  <c r="N3421" i="1" s="1"/>
  <c r="N3422" i="1" s="1"/>
  <c r="N3423" i="1" s="1"/>
  <c r="N3424" i="1" s="1"/>
  <c r="N3425" i="1" s="1"/>
  <c r="N3426" i="1" s="1"/>
  <c r="N3427" i="1" s="1"/>
  <c r="N3428" i="1" s="1"/>
  <c r="N3429" i="1" s="1"/>
  <c r="N3430" i="1" s="1"/>
  <c r="N3431" i="1" s="1"/>
  <c r="N3432" i="1" s="1"/>
  <c r="N3433" i="1" s="1"/>
  <c r="N3434" i="1" s="1"/>
  <c r="N3435" i="1" s="1"/>
  <c r="N3436" i="1" s="1"/>
  <c r="N3437" i="1" s="1"/>
  <c r="N3438" i="1" s="1"/>
  <c r="N3439" i="1" s="1"/>
  <c r="N3440" i="1" s="1"/>
  <c r="N3441" i="1" s="1"/>
  <c r="N3442" i="1" s="1"/>
  <c r="N3443" i="1" s="1"/>
  <c r="N3444" i="1" s="1"/>
  <c r="N3445" i="1" s="1"/>
  <c r="N3446" i="1" s="1"/>
  <c r="N3447" i="1" s="1"/>
  <c r="N3448" i="1" s="1"/>
  <c r="N3449" i="1" s="1"/>
  <c r="N3450" i="1" s="1"/>
  <c r="N3451" i="1" s="1"/>
  <c r="N3452" i="1" s="1"/>
  <c r="N3453" i="1" s="1"/>
  <c r="N3454" i="1" s="1"/>
  <c r="N3455" i="1" s="1"/>
  <c r="N3456" i="1" s="1"/>
  <c r="N3457" i="1" s="1"/>
  <c r="N3458" i="1" s="1"/>
  <c r="N3459" i="1" s="1"/>
  <c r="N3460" i="1" s="1"/>
  <c r="N3461" i="1" s="1"/>
  <c r="N3462" i="1" s="1"/>
  <c r="N3463" i="1" s="1"/>
  <c r="N3464" i="1" s="1"/>
  <c r="N3465" i="1" s="1"/>
  <c r="N3466" i="1" s="1"/>
  <c r="N3467" i="1" s="1"/>
  <c r="N3468" i="1" s="1"/>
  <c r="N3469" i="1" s="1"/>
  <c r="N3470" i="1" s="1"/>
  <c r="N3471" i="1" s="1"/>
  <c r="N3472" i="1" s="1"/>
  <c r="N3473" i="1" s="1"/>
  <c r="N3474" i="1" s="1"/>
  <c r="N3475" i="1" s="1"/>
  <c r="N3476" i="1" s="1"/>
  <c r="N3477" i="1" s="1"/>
  <c r="N3478" i="1" s="1"/>
  <c r="N3479" i="1" s="1"/>
  <c r="N3480" i="1" s="1"/>
  <c r="N3481" i="1" s="1"/>
  <c r="N3482" i="1" s="1"/>
  <c r="N3483" i="1" s="1"/>
  <c r="N3484" i="1" s="1"/>
  <c r="N3485" i="1" s="1"/>
  <c r="N3486" i="1" s="1"/>
  <c r="N3487" i="1" s="1"/>
  <c r="N3488" i="1" s="1"/>
  <c r="N3489" i="1" s="1"/>
  <c r="N3490" i="1" s="1"/>
  <c r="N3491" i="1" s="1"/>
  <c r="N3492" i="1" s="1"/>
  <c r="N3493" i="1" s="1"/>
  <c r="N3494" i="1" s="1"/>
  <c r="N3495" i="1" s="1"/>
  <c r="N3496" i="1" s="1"/>
  <c r="N3497" i="1" s="1"/>
  <c r="N3498" i="1" s="1"/>
  <c r="N3499" i="1" s="1"/>
  <c r="N3500" i="1" s="1"/>
  <c r="N3501" i="1" s="1"/>
  <c r="N3502" i="1" s="1"/>
  <c r="N3503" i="1" s="1"/>
  <c r="N3504" i="1" s="1"/>
  <c r="O8" i="1"/>
  <c r="I20" i="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I470" i="1" s="1"/>
  <c r="I471" i="1" s="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I522" i="1" s="1"/>
  <c r="I523" i="1" s="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I574" i="1" s="1"/>
  <c r="I575" i="1" s="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I626" i="1" s="1"/>
  <c r="I627" i="1" s="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I678" i="1" s="1"/>
  <c r="I679" i="1" s="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I730" i="1" s="1"/>
  <c r="I731" i="1" s="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I782" i="1" s="1"/>
  <c r="I783" i="1" s="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I834" i="1" s="1"/>
  <c r="I835" i="1" s="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I886" i="1" s="1"/>
  <c r="I887" i="1" s="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I938" i="1" s="1"/>
  <c r="I939" i="1" s="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I990" i="1" s="1"/>
  <c r="I991" i="1" s="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I1042" i="1" s="1"/>
  <c r="I1043" i="1" s="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I1094" i="1" s="1"/>
  <c r="I1095" i="1" s="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I1146" i="1" s="1"/>
  <c r="I1147" i="1" s="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I1198" i="1" s="1"/>
  <c r="I1199" i="1" s="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s="1"/>
  <c r="I1228" i="1" s="1"/>
  <c r="I1229" i="1" s="1"/>
  <c r="I1230" i="1" s="1"/>
  <c r="I1231" i="1" s="1"/>
  <c r="I1232" i="1" s="1"/>
  <c r="I1233" i="1" s="1"/>
  <c r="I1234" i="1" s="1"/>
  <c r="I1235" i="1" s="1"/>
  <c r="I1236" i="1" s="1"/>
  <c r="I1237" i="1" s="1"/>
  <c r="I1238" i="1" s="1"/>
  <c r="I1239" i="1" s="1"/>
  <c r="I1240" i="1" s="1"/>
  <c r="I1241" i="1" s="1"/>
  <c r="I1242" i="1" s="1"/>
  <c r="I1243" i="1" s="1"/>
  <c r="I1244" i="1" s="1"/>
  <c r="I1245" i="1" s="1"/>
  <c r="I1246" i="1" s="1"/>
  <c r="I1247" i="1" s="1"/>
  <c r="I1248" i="1" s="1"/>
  <c r="I1249" i="1" s="1"/>
  <c r="I1250" i="1" s="1"/>
  <c r="I1251" i="1" s="1"/>
  <c r="I1252" i="1" s="1"/>
  <c r="I1253" i="1" s="1"/>
  <c r="I1254" i="1" s="1"/>
  <c r="I1255" i="1" s="1"/>
  <c r="I1256" i="1" s="1"/>
  <c r="I1257" i="1" s="1"/>
  <c r="I1258" i="1" s="1"/>
  <c r="I1259" i="1" s="1"/>
  <c r="I1260" i="1" s="1"/>
  <c r="I1261" i="1" s="1"/>
  <c r="I1262" i="1" s="1"/>
  <c r="I1263" i="1" s="1"/>
  <c r="I1264" i="1" s="1"/>
  <c r="I1265" i="1" s="1"/>
  <c r="I1266" i="1" s="1"/>
  <c r="I1267" i="1" s="1"/>
  <c r="I1268" i="1" s="1"/>
  <c r="I1269" i="1" s="1"/>
  <c r="I1270" i="1" s="1"/>
  <c r="I1271" i="1" s="1"/>
  <c r="I1272" i="1" s="1"/>
  <c r="I1273" i="1" s="1"/>
  <c r="I1274" i="1" s="1"/>
  <c r="I1275" i="1" s="1"/>
  <c r="I1276" i="1" s="1"/>
  <c r="I1277" i="1" s="1"/>
  <c r="I1278" i="1" s="1"/>
  <c r="I1279" i="1" s="1"/>
  <c r="I1280" i="1" s="1"/>
  <c r="I1281" i="1" s="1"/>
  <c r="I1282" i="1" s="1"/>
  <c r="I1283" i="1" s="1"/>
  <c r="I1284" i="1" s="1"/>
  <c r="I1285" i="1" s="1"/>
  <c r="I1286" i="1" s="1"/>
  <c r="I1287" i="1" s="1"/>
  <c r="I1288" i="1" s="1"/>
  <c r="I1289" i="1" s="1"/>
  <c r="I1290" i="1" s="1"/>
  <c r="I1291" i="1" s="1"/>
  <c r="I1292" i="1" s="1"/>
  <c r="I1293" i="1" s="1"/>
  <c r="I1294" i="1" s="1"/>
  <c r="I1295" i="1" s="1"/>
  <c r="I1296" i="1" s="1"/>
  <c r="I1297" i="1" s="1"/>
  <c r="I1298" i="1" s="1"/>
  <c r="I1299" i="1" s="1"/>
  <c r="I1300" i="1" s="1"/>
  <c r="I1301" i="1" s="1"/>
  <c r="I1302" i="1" s="1"/>
  <c r="I1303" i="1" s="1"/>
  <c r="I1304" i="1" s="1"/>
  <c r="I1305" i="1" s="1"/>
  <c r="I1306" i="1" s="1"/>
  <c r="I1307" i="1" s="1"/>
  <c r="I1308" i="1" s="1"/>
  <c r="I1309" i="1" s="1"/>
  <c r="I1310" i="1" s="1"/>
  <c r="I1311" i="1" s="1"/>
  <c r="I1312" i="1" s="1"/>
  <c r="I1313" i="1" s="1"/>
  <c r="I1314" i="1" s="1"/>
  <c r="I1315" i="1" s="1"/>
  <c r="I1316" i="1" s="1"/>
  <c r="I1317" i="1" s="1"/>
  <c r="I1318" i="1" s="1"/>
  <c r="I1319" i="1" s="1"/>
  <c r="I1320" i="1" s="1"/>
  <c r="I1321" i="1" s="1"/>
  <c r="I1322" i="1" s="1"/>
  <c r="I1323" i="1" s="1"/>
  <c r="I1324" i="1" s="1"/>
  <c r="I1325" i="1" s="1"/>
  <c r="I1326" i="1" s="1"/>
  <c r="I1327" i="1" s="1"/>
  <c r="I1328" i="1" s="1"/>
  <c r="I1329" i="1" s="1"/>
  <c r="I1330" i="1" s="1"/>
  <c r="I1331" i="1" s="1"/>
  <c r="I1332" i="1" s="1"/>
  <c r="I1333" i="1" s="1"/>
  <c r="I1334" i="1" s="1"/>
  <c r="I1335" i="1" s="1"/>
  <c r="I1336" i="1" s="1"/>
  <c r="I1337" i="1" s="1"/>
  <c r="I1338" i="1" s="1"/>
  <c r="I1339" i="1" s="1"/>
  <c r="I1340" i="1" s="1"/>
  <c r="I1341" i="1" s="1"/>
  <c r="I1342" i="1" s="1"/>
  <c r="I1343" i="1" s="1"/>
  <c r="I1344" i="1" s="1"/>
  <c r="I1345" i="1" s="1"/>
  <c r="I1346" i="1" s="1"/>
  <c r="I1347" i="1" s="1"/>
  <c r="I1348" i="1" s="1"/>
  <c r="I1349" i="1" s="1"/>
  <c r="I1350" i="1" s="1"/>
  <c r="I1351" i="1" s="1"/>
  <c r="I1352" i="1" s="1"/>
  <c r="I1353" i="1" s="1"/>
  <c r="I1354" i="1" s="1"/>
  <c r="I1355" i="1" s="1"/>
  <c r="I1356" i="1" s="1"/>
  <c r="I1357" i="1" s="1"/>
  <c r="I1358" i="1" s="1"/>
  <c r="I1359" i="1" s="1"/>
  <c r="I1360" i="1" s="1"/>
  <c r="I1361" i="1" s="1"/>
  <c r="I1362" i="1" s="1"/>
  <c r="I1363" i="1" s="1"/>
  <c r="I1364" i="1" s="1"/>
  <c r="I1365" i="1" s="1"/>
  <c r="I1366" i="1" s="1"/>
  <c r="I1367" i="1" s="1"/>
  <c r="I1368" i="1" s="1"/>
  <c r="I1369" i="1" s="1"/>
  <c r="I1370" i="1" s="1"/>
  <c r="I1371" i="1" s="1"/>
  <c r="I1372" i="1" s="1"/>
  <c r="I1373" i="1" s="1"/>
  <c r="I1374" i="1" s="1"/>
  <c r="I1375" i="1" s="1"/>
  <c r="I1376" i="1" s="1"/>
  <c r="I1377" i="1" s="1"/>
  <c r="I1378" i="1" s="1"/>
  <c r="I1379" i="1" s="1"/>
  <c r="I1380" i="1" s="1"/>
  <c r="I1381" i="1" s="1"/>
  <c r="I1382" i="1" s="1"/>
  <c r="I1383" i="1" s="1"/>
  <c r="I1384" i="1" s="1"/>
  <c r="I1385" i="1" s="1"/>
  <c r="I1386" i="1" s="1"/>
  <c r="I1387" i="1" s="1"/>
  <c r="I1388" i="1" s="1"/>
  <c r="I1389" i="1" s="1"/>
  <c r="I1390" i="1" s="1"/>
  <c r="I1391" i="1" s="1"/>
  <c r="I1392" i="1" s="1"/>
  <c r="I1393" i="1" s="1"/>
  <c r="I1394" i="1" s="1"/>
  <c r="I1395" i="1" s="1"/>
  <c r="I1396" i="1" s="1"/>
  <c r="I1397" i="1" s="1"/>
  <c r="I1398" i="1" s="1"/>
  <c r="I1399" i="1" s="1"/>
  <c r="I1400" i="1" s="1"/>
  <c r="I1401" i="1" s="1"/>
  <c r="I1402" i="1" s="1"/>
  <c r="I1403" i="1" s="1"/>
  <c r="I1404" i="1" s="1"/>
  <c r="I1405" i="1" s="1"/>
  <c r="I1406" i="1" s="1"/>
  <c r="I1407" i="1" s="1"/>
  <c r="I1408" i="1" s="1"/>
  <c r="I1409" i="1" s="1"/>
  <c r="I1410" i="1" s="1"/>
  <c r="I1411" i="1" s="1"/>
  <c r="I1412" i="1" s="1"/>
  <c r="I1413" i="1" s="1"/>
  <c r="I1414" i="1" s="1"/>
  <c r="I1415" i="1" s="1"/>
  <c r="I1416" i="1" s="1"/>
  <c r="I1417" i="1" s="1"/>
  <c r="I1418" i="1" s="1"/>
  <c r="I1419" i="1" s="1"/>
  <c r="I1420" i="1" s="1"/>
  <c r="I1421" i="1" s="1"/>
  <c r="I1422" i="1" s="1"/>
  <c r="I1423" i="1" s="1"/>
  <c r="I1424" i="1" s="1"/>
  <c r="I1425" i="1" s="1"/>
  <c r="I1426" i="1" s="1"/>
  <c r="I1427" i="1" s="1"/>
  <c r="I1428" i="1" s="1"/>
  <c r="I1429" i="1" s="1"/>
  <c r="I1430" i="1" s="1"/>
  <c r="I1431" i="1" s="1"/>
  <c r="I1432" i="1" s="1"/>
  <c r="I1433" i="1" s="1"/>
  <c r="I1434" i="1" s="1"/>
  <c r="I1435" i="1" s="1"/>
  <c r="I1436" i="1" s="1"/>
  <c r="I1437" i="1" s="1"/>
  <c r="I1438" i="1" s="1"/>
  <c r="I1439" i="1" s="1"/>
  <c r="I1440" i="1" s="1"/>
  <c r="I1441" i="1" s="1"/>
  <c r="I1442" i="1" s="1"/>
  <c r="I1443" i="1" s="1"/>
  <c r="I1444" i="1" s="1"/>
  <c r="I1445" i="1" s="1"/>
  <c r="I1446" i="1" s="1"/>
  <c r="I1447" i="1" s="1"/>
  <c r="I1448" i="1" s="1"/>
  <c r="I1449" i="1" s="1"/>
  <c r="I1450" i="1" s="1"/>
  <c r="I1451" i="1" s="1"/>
  <c r="I1452" i="1" s="1"/>
  <c r="I1453" i="1" s="1"/>
  <c r="I1454" i="1" s="1"/>
  <c r="I1455" i="1" s="1"/>
  <c r="I1456" i="1" s="1"/>
  <c r="I1457" i="1" s="1"/>
  <c r="I1458" i="1" s="1"/>
  <c r="I1459" i="1" s="1"/>
  <c r="I1460" i="1" s="1"/>
  <c r="I1461" i="1" s="1"/>
  <c r="I1462" i="1" s="1"/>
  <c r="I1463" i="1" s="1"/>
  <c r="I1464" i="1" s="1"/>
  <c r="I1465" i="1" s="1"/>
  <c r="I1466" i="1" s="1"/>
  <c r="I1467" i="1" s="1"/>
  <c r="I1468" i="1" s="1"/>
  <c r="I1469" i="1" s="1"/>
  <c r="I1470" i="1" s="1"/>
  <c r="I1471" i="1" s="1"/>
  <c r="I1472" i="1" s="1"/>
  <c r="I1473" i="1" s="1"/>
  <c r="I1474" i="1" s="1"/>
  <c r="I1475" i="1" s="1"/>
  <c r="I1476" i="1" s="1"/>
  <c r="I1477" i="1" s="1"/>
  <c r="I1478" i="1" s="1"/>
  <c r="I1479" i="1" s="1"/>
  <c r="I1480" i="1" s="1"/>
  <c r="I1481" i="1" s="1"/>
  <c r="I1482" i="1" s="1"/>
  <c r="I1483" i="1" s="1"/>
  <c r="I1484" i="1" s="1"/>
  <c r="I1485" i="1" s="1"/>
  <c r="I1486" i="1" s="1"/>
  <c r="I1487" i="1" s="1"/>
  <c r="I1488" i="1" s="1"/>
  <c r="I1489" i="1" s="1"/>
  <c r="I1490" i="1" s="1"/>
  <c r="I1491" i="1" s="1"/>
  <c r="I1492" i="1" s="1"/>
  <c r="I1493" i="1" s="1"/>
  <c r="I1494" i="1" s="1"/>
  <c r="I1495" i="1" s="1"/>
  <c r="I1496" i="1" s="1"/>
  <c r="I1497" i="1" s="1"/>
  <c r="I1498" i="1" s="1"/>
  <c r="I1499" i="1" s="1"/>
  <c r="I1500" i="1" s="1"/>
  <c r="I1501" i="1" s="1"/>
  <c r="I1502" i="1" s="1"/>
  <c r="I1503" i="1" s="1"/>
  <c r="I1504" i="1" s="1"/>
  <c r="I1505" i="1" s="1"/>
  <c r="I1506" i="1" s="1"/>
  <c r="I1507" i="1" s="1"/>
  <c r="I1508" i="1" s="1"/>
  <c r="I1509" i="1" s="1"/>
  <c r="I1510" i="1" s="1"/>
  <c r="I1511" i="1" s="1"/>
  <c r="I1512" i="1" s="1"/>
  <c r="I1513" i="1" s="1"/>
  <c r="I1514" i="1" s="1"/>
  <c r="I1515" i="1" s="1"/>
  <c r="I1516" i="1" s="1"/>
  <c r="I1517" i="1" s="1"/>
  <c r="I1518" i="1" s="1"/>
  <c r="I1519" i="1" s="1"/>
  <c r="I1520" i="1" s="1"/>
  <c r="I1521" i="1" s="1"/>
  <c r="I1522" i="1" s="1"/>
  <c r="I1523" i="1" s="1"/>
  <c r="I1524" i="1" s="1"/>
  <c r="I1525" i="1" s="1"/>
  <c r="I1526" i="1" s="1"/>
  <c r="I1527" i="1" s="1"/>
  <c r="I1528" i="1" s="1"/>
  <c r="I1529" i="1" s="1"/>
  <c r="I1530" i="1" s="1"/>
  <c r="I1531" i="1" s="1"/>
  <c r="I1532" i="1" s="1"/>
  <c r="I1533" i="1" s="1"/>
  <c r="I1534" i="1" s="1"/>
  <c r="I1535" i="1" s="1"/>
  <c r="I1536" i="1" s="1"/>
  <c r="I1537" i="1" s="1"/>
  <c r="I1538" i="1" s="1"/>
  <c r="I1539" i="1" s="1"/>
  <c r="I1540" i="1" s="1"/>
  <c r="I1541" i="1" s="1"/>
  <c r="I1542" i="1" s="1"/>
  <c r="I1543" i="1" s="1"/>
  <c r="I1544" i="1" s="1"/>
  <c r="I1545" i="1" s="1"/>
  <c r="I1546" i="1" s="1"/>
  <c r="I1547" i="1" s="1"/>
  <c r="I1548" i="1" s="1"/>
  <c r="I1549" i="1" s="1"/>
  <c r="I1550" i="1" s="1"/>
  <c r="I1551" i="1" s="1"/>
  <c r="I1552" i="1" s="1"/>
  <c r="I1553" i="1" s="1"/>
  <c r="I1554" i="1" s="1"/>
  <c r="I1555" i="1" s="1"/>
  <c r="I1556" i="1" s="1"/>
  <c r="I1557" i="1" s="1"/>
  <c r="I1558" i="1" s="1"/>
  <c r="I1559" i="1" s="1"/>
  <c r="I1560" i="1" s="1"/>
  <c r="I1561" i="1" s="1"/>
  <c r="I1562" i="1" s="1"/>
  <c r="I1563" i="1" s="1"/>
  <c r="I1564" i="1" s="1"/>
  <c r="I1565" i="1" s="1"/>
  <c r="I1566" i="1" s="1"/>
  <c r="I1567" i="1" s="1"/>
  <c r="I1568" i="1" s="1"/>
  <c r="I1569" i="1" s="1"/>
  <c r="I1570" i="1" s="1"/>
  <c r="I1571" i="1" s="1"/>
  <c r="I1572" i="1" s="1"/>
  <c r="I1573" i="1" s="1"/>
  <c r="I1574" i="1" s="1"/>
  <c r="I1575" i="1" s="1"/>
  <c r="I1576" i="1" s="1"/>
  <c r="I1577" i="1" s="1"/>
  <c r="I1578" i="1" s="1"/>
  <c r="I1579" i="1" s="1"/>
  <c r="I1580" i="1" s="1"/>
  <c r="I1581" i="1" s="1"/>
  <c r="I1582" i="1" s="1"/>
  <c r="I1583" i="1" s="1"/>
  <c r="I1584" i="1" s="1"/>
  <c r="I1585" i="1" s="1"/>
  <c r="I1586" i="1" s="1"/>
  <c r="I1587" i="1" s="1"/>
  <c r="I1588" i="1" s="1"/>
  <c r="I1589" i="1" s="1"/>
  <c r="I1590" i="1" s="1"/>
  <c r="I1591" i="1" s="1"/>
  <c r="I1592" i="1" s="1"/>
  <c r="I1593" i="1" s="1"/>
  <c r="I1594" i="1" s="1"/>
  <c r="I1595" i="1" s="1"/>
  <c r="I1596" i="1" s="1"/>
  <c r="I1597" i="1" s="1"/>
  <c r="I1598" i="1" s="1"/>
  <c r="I1599" i="1" s="1"/>
  <c r="I1600" i="1" s="1"/>
  <c r="I1601" i="1" s="1"/>
  <c r="I1602" i="1" s="1"/>
  <c r="I1603" i="1" s="1"/>
  <c r="I1604" i="1" s="1"/>
  <c r="I1605" i="1" s="1"/>
  <c r="I1606" i="1" s="1"/>
  <c r="I1607" i="1" s="1"/>
  <c r="I1608" i="1" s="1"/>
  <c r="I1609" i="1" s="1"/>
  <c r="I1610" i="1" s="1"/>
  <c r="I1611" i="1" s="1"/>
  <c r="I1612" i="1" s="1"/>
  <c r="I1613" i="1" s="1"/>
  <c r="I1614" i="1" s="1"/>
  <c r="I1615" i="1" s="1"/>
  <c r="I1616" i="1" s="1"/>
  <c r="I1617" i="1" s="1"/>
  <c r="I1618" i="1" s="1"/>
  <c r="I1619" i="1" s="1"/>
  <c r="I1620" i="1" s="1"/>
  <c r="I1621" i="1" s="1"/>
  <c r="I1622" i="1" s="1"/>
  <c r="I1623" i="1" s="1"/>
  <c r="I1624" i="1" s="1"/>
  <c r="I1625" i="1" s="1"/>
  <c r="I1626" i="1" s="1"/>
  <c r="I1627" i="1" s="1"/>
  <c r="I1628" i="1" s="1"/>
  <c r="I1629" i="1" s="1"/>
  <c r="I1630" i="1" s="1"/>
  <c r="I1631" i="1" s="1"/>
  <c r="I1632" i="1" s="1"/>
  <c r="I1633" i="1" s="1"/>
  <c r="I1634" i="1" s="1"/>
  <c r="I1635" i="1" s="1"/>
  <c r="I1636" i="1" s="1"/>
  <c r="I1637" i="1" s="1"/>
  <c r="I1638" i="1" s="1"/>
  <c r="I1639" i="1" s="1"/>
  <c r="I1640" i="1" s="1"/>
  <c r="I1641" i="1" s="1"/>
  <c r="I1642" i="1" s="1"/>
  <c r="I1643" i="1" s="1"/>
  <c r="I1644" i="1" s="1"/>
  <c r="I1645" i="1" s="1"/>
  <c r="I1646" i="1" s="1"/>
  <c r="I1647" i="1" s="1"/>
  <c r="I1648" i="1" s="1"/>
  <c r="I1649" i="1" s="1"/>
  <c r="I1650" i="1" s="1"/>
  <c r="I1651" i="1" s="1"/>
  <c r="I1652" i="1" s="1"/>
  <c r="I1653" i="1" s="1"/>
  <c r="I1654" i="1" s="1"/>
  <c r="I1655" i="1" s="1"/>
  <c r="I1656" i="1" s="1"/>
  <c r="I1657" i="1" s="1"/>
  <c r="I1658" i="1" s="1"/>
  <c r="I1659" i="1" s="1"/>
  <c r="I1660" i="1" s="1"/>
  <c r="I1661" i="1" s="1"/>
  <c r="I1662" i="1" s="1"/>
  <c r="I1663" i="1" s="1"/>
  <c r="I1664" i="1" s="1"/>
  <c r="I1665" i="1" s="1"/>
  <c r="I1666" i="1" s="1"/>
  <c r="I1667" i="1" s="1"/>
  <c r="I1668" i="1" s="1"/>
  <c r="I1669" i="1" s="1"/>
  <c r="I1670" i="1" s="1"/>
  <c r="I1671" i="1" s="1"/>
  <c r="I1672" i="1" s="1"/>
  <c r="I1673" i="1" s="1"/>
  <c r="I1674" i="1" s="1"/>
  <c r="I1675" i="1" s="1"/>
  <c r="I1676" i="1" s="1"/>
  <c r="I1677" i="1" s="1"/>
  <c r="I1678" i="1" s="1"/>
  <c r="I1679" i="1" s="1"/>
  <c r="I1680" i="1" s="1"/>
  <c r="I1681" i="1" s="1"/>
  <c r="I1682" i="1" s="1"/>
  <c r="I1683" i="1" s="1"/>
  <c r="I1684" i="1" s="1"/>
  <c r="I1685" i="1" s="1"/>
  <c r="I1686" i="1" s="1"/>
  <c r="I1687" i="1" s="1"/>
  <c r="I1688" i="1" s="1"/>
  <c r="I1689" i="1" s="1"/>
  <c r="I1690" i="1" s="1"/>
  <c r="I1691" i="1" s="1"/>
  <c r="I1692" i="1" s="1"/>
  <c r="I1693" i="1" s="1"/>
  <c r="I1694" i="1" s="1"/>
  <c r="I1695" i="1" s="1"/>
  <c r="I1696" i="1" s="1"/>
  <c r="I1697" i="1" s="1"/>
  <c r="I1698" i="1" s="1"/>
  <c r="I1699" i="1" s="1"/>
  <c r="I1700" i="1" s="1"/>
  <c r="I1701" i="1" s="1"/>
  <c r="I1702" i="1" s="1"/>
  <c r="I1703" i="1" s="1"/>
  <c r="I1704" i="1" s="1"/>
  <c r="I1705" i="1" s="1"/>
  <c r="I1706" i="1" s="1"/>
  <c r="I1707" i="1" s="1"/>
  <c r="I1708" i="1" s="1"/>
  <c r="I1709" i="1" s="1"/>
  <c r="I1710" i="1" s="1"/>
  <c r="I1711" i="1" s="1"/>
  <c r="I1712" i="1" s="1"/>
  <c r="I1713" i="1" s="1"/>
  <c r="I1714" i="1" s="1"/>
  <c r="I1715" i="1" s="1"/>
  <c r="I1716" i="1" s="1"/>
  <c r="I1717" i="1" s="1"/>
  <c r="I1718" i="1" s="1"/>
  <c r="I1719" i="1" s="1"/>
  <c r="I1720" i="1" s="1"/>
  <c r="I1721" i="1" s="1"/>
  <c r="I1722" i="1" s="1"/>
  <c r="I1723" i="1" s="1"/>
  <c r="I1724" i="1" s="1"/>
  <c r="I1725" i="1" s="1"/>
  <c r="I1726" i="1" s="1"/>
  <c r="I1727" i="1" s="1"/>
  <c r="I1728" i="1" s="1"/>
  <c r="I1729" i="1" s="1"/>
  <c r="I1730" i="1" s="1"/>
  <c r="I1731" i="1" s="1"/>
  <c r="I1732" i="1" s="1"/>
  <c r="I1733" i="1" s="1"/>
  <c r="I1734" i="1" s="1"/>
  <c r="I1735" i="1" s="1"/>
  <c r="I1736" i="1" s="1"/>
  <c r="I1737" i="1" s="1"/>
  <c r="I1738" i="1" s="1"/>
  <c r="I1739" i="1" s="1"/>
  <c r="I1740" i="1" s="1"/>
  <c r="I1741" i="1" s="1"/>
  <c r="I1742" i="1" s="1"/>
  <c r="I1743" i="1" s="1"/>
  <c r="I1744" i="1" s="1"/>
  <c r="I1745" i="1" s="1"/>
  <c r="I1746" i="1" s="1"/>
  <c r="I1747" i="1" s="1"/>
  <c r="I1748" i="1" s="1"/>
  <c r="I1749" i="1" s="1"/>
  <c r="I1750" i="1" s="1"/>
  <c r="I1751" i="1" s="1"/>
  <c r="I1752" i="1" s="1"/>
  <c r="I1753" i="1" s="1"/>
  <c r="I1754" i="1" s="1"/>
  <c r="I1755" i="1" s="1"/>
  <c r="I1756" i="1" s="1"/>
  <c r="I1757" i="1" s="1"/>
  <c r="I1758" i="1" s="1"/>
  <c r="I1759" i="1" s="1"/>
  <c r="I1760" i="1" s="1"/>
  <c r="I1761" i="1" s="1"/>
  <c r="I1762" i="1" s="1"/>
  <c r="I1763" i="1" s="1"/>
  <c r="I1764" i="1" s="1"/>
  <c r="I1765" i="1" s="1"/>
  <c r="I1766" i="1" s="1"/>
  <c r="I1767" i="1" s="1"/>
  <c r="I1768" i="1" s="1"/>
  <c r="I1769" i="1" s="1"/>
  <c r="I1770" i="1" s="1"/>
  <c r="I1771" i="1" s="1"/>
  <c r="I1772" i="1" s="1"/>
  <c r="I1773" i="1" s="1"/>
  <c r="I1774" i="1" s="1"/>
  <c r="I1775" i="1" s="1"/>
  <c r="I1776" i="1" s="1"/>
  <c r="I1777" i="1" s="1"/>
  <c r="I1778" i="1" s="1"/>
  <c r="I1779" i="1" s="1"/>
  <c r="I1780" i="1" s="1"/>
  <c r="I1781" i="1" s="1"/>
  <c r="I1782" i="1" s="1"/>
  <c r="I1783" i="1" s="1"/>
  <c r="I1784" i="1" s="1"/>
  <c r="I1785" i="1" s="1"/>
  <c r="I1786" i="1" s="1"/>
  <c r="I1787" i="1" s="1"/>
  <c r="I1788" i="1" s="1"/>
  <c r="I1789" i="1" s="1"/>
  <c r="I1790" i="1" s="1"/>
  <c r="I1791" i="1" s="1"/>
  <c r="I1792" i="1" s="1"/>
  <c r="I1793" i="1" s="1"/>
  <c r="I1794" i="1" s="1"/>
  <c r="I1795" i="1" s="1"/>
  <c r="I1796" i="1" s="1"/>
  <c r="I1797" i="1" s="1"/>
  <c r="I1798" i="1" s="1"/>
  <c r="I1799" i="1" s="1"/>
  <c r="I1800" i="1" s="1"/>
  <c r="I1801" i="1" s="1"/>
  <c r="I1802" i="1" s="1"/>
  <c r="I1803" i="1" s="1"/>
  <c r="I1804" i="1" s="1"/>
  <c r="I1805" i="1" s="1"/>
  <c r="I1806" i="1" s="1"/>
  <c r="I1807" i="1" s="1"/>
  <c r="I1808" i="1" s="1"/>
  <c r="I1809" i="1" s="1"/>
  <c r="I1810" i="1" s="1"/>
  <c r="I1811" i="1" s="1"/>
  <c r="I1812" i="1" s="1"/>
  <c r="I1813" i="1" s="1"/>
  <c r="I1814" i="1" s="1"/>
  <c r="I1815" i="1" s="1"/>
  <c r="I1816" i="1" s="1"/>
  <c r="I1817" i="1" s="1"/>
  <c r="I1818" i="1" s="1"/>
  <c r="I1819" i="1" s="1"/>
  <c r="I1820" i="1" s="1"/>
  <c r="I1821" i="1" s="1"/>
  <c r="I1822" i="1" s="1"/>
  <c r="I1823" i="1" s="1"/>
  <c r="I1824" i="1" s="1"/>
  <c r="I1825" i="1" s="1"/>
  <c r="I1826" i="1" s="1"/>
  <c r="I1827" i="1" s="1"/>
  <c r="I1828" i="1" s="1"/>
  <c r="I1829" i="1" s="1"/>
  <c r="I1830" i="1" s="1"/>
  <c r="I1831" i="1" s="1"/>
  <c r="I1832" i="1" s="1"/>
  <c r="I1833" i="1" s="1"/>
  <c r="I1834" i="1" s="1"/>
  <c r="I1835" i="1" s="1"/>
  <c r="I1836" i="1" s="1"/>
  <c r="I1837" i="1" s="1"/>
  <c r="I1838" i="1" s="1"/>
  <c r="I1839" i="1" s="1"/>
  <c r="I1840" i="1" s="1"/>
  <c r="I1841" i="1" s="1"/>
  <c r="I1842" i="1" s="1"/>
  <c r="I1843" i="1" s="1"/>
  <c r="I1844" i="1" s="1"/>
  <c r="I1845" i="1" s="1"/>
  <c r="I1846" i="1" s="1"/>
  <c r="I1847" i="1" s="1"/>
  <c r="I1848" i="1" s="1"/>
  <c r="I1849" i="1" s="1"/>
  <c r="I1850" i="1" s="1"/>
  <c r="I1851" i="1" s="1"/>
  <c r="I1852" i="1" s="1"/>
  <c r="I1853" i="1" s="1"/>
  <c r="I1854" i="1" s="1"/>
  <c r="I1855" i="1" s="1"/>
  <c r="I1856" i="1" s="1"/>
  <c r="I1857" i="1" s="1"/>
  <c r="I1858" i="1" s="1"/>
  <c r="I1859" i="1" s="1"/>
  <c r="I1860" i="1" s="1"/>
  <c r="I1861" i="1" s="1"/>
  <c r="I1862" i="1" s="1"/>
  <c r="I1863" i="1" s="1"/>
  <c r="I1864" i="1" s="1"/>
  <c r="I1865" i="1" s="1"/>
  <c r="I1866" i="1" s="1"/>
  <c r="I1867" i="1" s="1"/>
  <c r="I1868" i="1" s="1"/>
  <c r="I1869" i="1" s="1"/>
  <c r="I1870" i="1" s="1"/>
  <c r="I1871" i="1" s="1"/>
  <c r="I1872" i="1" s="1"/>
  <c r="I1873" i="1" s="1"/>
  <c r="I1874" i="1" s="1"/>
  <c r="I1875" i="1" s="1"/>
  <c r="I1876" i="1" s="1"/>
  <c r="I1877" i="1" s="1"/>
  <c r="I1878" i="1" s="1"/>
  <c r="I1879" i="1" s="1"/>
  <c r="I1880" i="1" s="1"/>
  <c r="I1881" i="1" s="1"/>
  <c r="I1882" i="1" s="1"/>
  <c r="I1883" i="1" s="1"/>
  <c r="I1884" i="1" s="1"/>
  <c r="I1885" i="1" s="1"/>
  <c r="I1886" i="1" s="1"/>
  <c r="I1887" i="1" s="1"/>
  <c r="I1888" i="1" s="1"/>
  <c r="I1889" i="1" s="1"/>
  <c r="I1890" i="1" s="1"/>
  <c r="I1891" i="1" s="1"/>
  <c r="I1892" i="1" s="1"/>
  <c r="I1893" i="1" s="1"/>
  <c r="I1894" i="1" s="1"/>
  <c r="I1895" i="1" s="1"/>
  <c r="I1896" i="1" s="1"/>
  <c r="I1897" i="1" s="1"/>
  <c r="I1898" i="1" s="1"/>
  <c r="I1899" i="1" s="1"/>
  <c r="I1900" i="1" s="1"/>
  <c r="I1901" i="1" s="1"/>
  <c r="I1902" i="1" s="1"/>
  <c r="I1903" i="1" s="1"/>
  <c r="I1904" i="1" s="1"/>
  <c r="I1905" i="1" s="1"/>
  <c r="I1906" i="1" s="1"/>
  <c r="I1907" i="1" s="1"/>
  <c r="I1908" i="1" s="1"/>
  <c r="I1909" i="1" s="1"/>
  <c r="I1910" i="1" s="1"/>
  <c r="I1911" i="1" s="1"/>
  <c r="I1912" i="1" s="1"/>
  <c r="I1913" i="1" s="1"/>
  <c r="I1914" i="1" s="1"/>
  <c r="I1915" i="1" s="1"/>
  <c r="I1916" i="1" s="1"/>
  <c r="I1917" i="1" s="1"/>
  <c r="I1918" i="1" s="1"/>
  <c r="I1919" i="1" s="1"/>
  <c r="I1920" i="1" s="1"/>
  <c r="I1921" i="1" s="1"/>
  <c r="I1922" i="1" s="1"/>
  <c r="I1923" i="1" s="1"/>
  <c r="I1924" i="1" s="1"/>
  <c r="I1925" i="1" s="1"/>
  <c r="I1926" i="1" s="1"/>
  <c r="I1927" i="1" s="1"/>
  <c r="I1928" i="1" s="1"/>
  <c r="I1929" i="1" s="1"/>
  <c r="I1930" i="1" s="1"/>
  <c r="I1931" i="1" s="1"/>
  <c r="I1932" i="1" s="1"/>
  <c r="I1933" i="1" s="1"/>
  <c r="I1934" i="1" s="1"/>
  <c r="I1935" i="1" s="1"/>
  <c r="I1936" i="1" s="1"/>
  <c r="I1937" i="1" s="1"/>
  <c r="I1938" i="1" s="1"/>
  <c r="I1939" i="1" s="1"/>
  <c r="I1940" i="1" s="1"/>
  <c r="I1941" i="1" s="1"/>
  <c r="I1942" i="1" s="1"/>
  <c r="I1943" i="1" s="1"/>
  <c r="I1944" i="1" s="1"/>
  <c r="I1945" i="1" s="1"/>
  <c r="I1946" i="1" s="1"/>
  <c r="I1947" i="1" s="1"/>
  <c r="I1948" i="1" s="1"/>
  <c r="I1949" i="1" s="1"/>
  <c r="I1950" i="1" s="1"/>
  <c r="I1951" i="1" s="1"/>
  <c r="I1952" i="1" s="1"/>
  <c r="I1953" i="1" s="1"/>
  <c r="I1954" i="1" s="1"/>
  <c r="I1955" i="1" s="1"/>
  <c r="I1956" i="1" s="1"/>
  <c r="I1957" i="1" s="1"/>
  <c r="I1958" i="1" s="1"/>
  <c r="I1959" i="1" s="1"/>
  <c r="I1960" i="1" s="1"/>
  <c r="I1961" i="1" s="1"/>
  <c r="I1962" i="1" s="1"/>
  <c r="I1963" i="1" s="1"/>
  <c r="I1964" i="1" s="1"/>
  <c r="I1965" i="1" s="1"/>
  <c r="I1966" i="1" s="1"/>
  <c r="I1967" i="1" s="1"/>
  <c r="I1968" i="1" s="1"/>
  <c r="I1969" i="1" s="1"/>
  <c r="I1970" i="1" s="1"/>
  <c r="I1971" i="1" s="1"/>
  <c r="I1972" i="1" s="1"/>
  <c r="I1973" i="1" s="1"/>
  <c r="I1974" i="1" s="1"/>
  <c r="I1975" i="1" s="1"/>
  <c r="I1976" i="1" s="1"/>
  <c r="I1977" i="1" s="1"/>
  <c r="I1978" i="1" s="1"/>
  <c r="I1979" i="1" s="1"/>
  <c r="I1980" i="1" s="1"/>
  <c r="I1981" i="1" s="1"/>
  <c r="I1982" i="1" s="1"/>
  <c r="I1983" i="1" s="1"/>
  <c r="I1984" i="1" s="1"/>
  <c r="I1985" i="1" s="1"/>
  <c r="I1986" i="1" s="1"/>
  <c r="I1987" i="1" s="1"/>
  <c r="I1988" i="1" s="1"/>
  <c r="I1989" i="1" s="1"/>
  <c r="I1990" i="1" s="1"/>
  <c r="I1991" i="1" s="1"/>
  <c r="I1992" i="1" s="1"/>
  <c r="I1993" i="1" s="1"/>
  <c r="I1994" i="1" s="1"/>
  <c r="I1995" i="1" s="1"/>
  <c r="I1996" i="1" s="1"/>
  <c r="I1997" i="1" s="1"/>
  <c r="I1998" i="1" s="1"/>
  <c r="I1999" i="1" s="1"/>
  <c r="I2000" i="1" s="1"/>
  <c r="I2001" i="1" s="1"/>
  <c r="I2002" i="1" s="1"/>
  <c r="I2003" i="1" s="1"/>
  <c r="I2004" i="1" s="1"/>
  <c r="I2005" i="1" s="1"/>
  <c r="I2006" i="1" s="1"/>
  <c r="I2007" i="1" s="1"/>
  <c r="I2008" i="1" s="1"/>
  <c r="I2009" i="1" s="1"/>
  <c r="I2010" i="1" s="1"/>
  <c r="I2011" i="1" s="1"/>
  <c r="I2012" i="1" s="1"/>
  <c r="I2013" i="1" s="1"/>
  <c r="I2014" i="1" s="1"/>
  <c r="I2015" i="1" s="1"/>
  <c r="I2016" i="1" s="1"/>
  <c r="I2017" i="1" s="1"/>
  <c r="I2018" i="1" s="1"/>
  <c r="I2019" i="1" s="1"/>
  <c r="I2020" i="1" s="1"/>
  <c r="I2021" i="1" s="1"/>
  <c r="I2022" i="1" s="1"/>
  <c r="I2023" i="1" s="1"/>
  <c r="I2024" i="1" s="1"/>
  <c r="I2025" i="1" s="1"/>
  <c r="I2026" i="1" s="1"/>
  <c r="I2027" i="1" s="1"/>
  <c r="I2028" i="1" s="1"/>
  <c r="I2029" i="1" s="1"/>
  <c r="I2030" i="1" s="1"/>
  <c r="I2031" i="1" s="1"/>
  <c r="I2032" i="1" s="1"/>
  <c r="I2033" i="1" s="1"/>
  <c r="I2034" i="1" s="1"/>
  <c r="I2035" i="1" s="1"/>
  <c r="I2036" i="1" s="1"/>
  <c r="I2037" i="1" s="1"/>
  <c r="I2038" i="1" s="1"/>
  <c r="I2039" i="1" s="1"/>
  <c r="I2040" i="1" s="1"/>
  <c r="I2041" i="1" s="1"/>
  <c r="I2042" i="1" s="1"/>
  <c r="I2043" i="1" s="1"/>
  <c r="I2044" i="1" s="1"/>
  <c r="I2045" i="1" s="1"/>
  <c r="I2046" i="1" s="1"/>
  <c r="I2047" i="1" s="1"/>
  <c r="I2048" i="1" s="1"/>
  <c r="I2049" i="1" s="1"/>
  <c r="I2050" i="1" s="1"/>
  <c r="I2051" i="1" s="1"/>
  <c r="I2052" i="1" s="1"/>
  <c r="I2053" i="1" s="1"/>
  <c r="I2054" i="1" s="1"/>
  <c r="I2055" i="1" s="1"/>
  <c r="I2056" i="1" s="1"/>
  <c r="I2057" i="1" s="1"/>
  <c r="I2058" i="1" s="1"/>
  <c r="I2059" i="1" s="1"/>
  <c r="I2060" i="1" s="1"/>
  <c r="I2061" i="1" s="1"/>
  <c r="I2062" i="1" s="1"/>
  <c r="I2063" i="1" s="1"/>
  <c r="I2064" i="1" s="1"/>
  <c r="I2065" i="1" s="1"/>
  <c r="I2066" i="1" s="1"/>
  <c r="I2067" i="1" s="1"/>
  <c r="I2068" i="1" s="1"/>
  <c r="I2069" i="1" s="1"/>
  <c r="I2070" i="1" s="1"/>
  <c r="I2071" i="1" s="1"/>
  <c r="I2072" i="1" s="1"/>
  <c r="I2073" i="1" s="1"/>
  <c r="I2074" i="1" s="1"/>
  <c r="I2075" i="1" s="1"/>
  <c r="I2076" i="1" s="1"/>
  <c r="I2077" i="1" s="1"/>
  <c r="I2078" i="1" s="1"/>
  <c r="I2079" i="1" s="1"/>
  <c r="I2080" i="1" s="1"/>
  <c r="I2081" i="1" s="1"/>
  <c r="I2082" i="1" s="1"/>
  <c r="I2083" i="1" s="1"/>
  <c r="I2084" i="1" s="1"/>
  <c r="I2085" i="1" s="1"/>
  <c r="I2086" i="1" s="1"/>
  <c r="I2087" i="1" s="1"/>
  <c r="I2088" i="1" s="1"/>
  <c r="I2089" i="1" s="1"/>
  <c r="I2090" i="1" s="1"/>
  <c r="I2091" i="1" s="1"/>
  <c r="I2092" i="1" s="1"/>
  <c r="I2093" i="1" s="1"/>
  <c r="I2094" i="1" s="1"/>
  <c r="I2095" i="1" s="1"/>
  <c r="I2096" i="1" s="1"/>
  <c r="I2097" i="1" s="1"/>
  <c r="I2098" i="1" s="1"/>
  <c r="I2099" i="1" s="1"/>
  <c r="I2100" i="1" s="1"/>
  <c r="I2101" i="1" s="1"/>
  <c r="I2102" i="1" s="1"/>
  <c r="I2103" i="1" s="1"/>
  <c r="I2104" i="1" s="1"/>
  <c r="I2105" i="1" s="1"/>
  <c r="I2106" i="1" s="1"/>
  <c r="I2107" i="1" s="1"/>
  <c r="I2108" i="1" s="1"/>
  <c r="I2109" i="1" s="1"/>
  <c r="I2110" i="1" s="1"/>
  <c r="I2111" i="1" s="1"/>
  <c r="I2112" i="1" s="1"/>
  <c r="I2113" i="1" s="1"/>
  <c r="I2114" i="1" s="1"/>
  <c r="I2115" i="1" s="1"/>
  <c r="I2116" i="1" s="1"/>
  <c r="I2117" i="1" s="1"/>
  <c r="I2118" i="1" s="1"/>
  <c r="I2119" i="1" s="1"/>
  <c r="I2120" i="1" s="1"/>
  <c r="I2121" i="1" s="1"/>
  <c r="I2122" i="1" s="1"/>
  <c r="I2123" i="1" s="1"/>
  <c r="I2124" i="1" s="1"/>
  <c r="I2125" i="1" s="1"/>
  <c r="I2126" i="1" s="1"/>
  <c r="I2127" i="1" s="1"/>
  <c r="I2128" i="1" s="1"/>
  <c r="I2129" i="1" s="1"/>
  <c r="I2130" i="1" s="1"/>
  <c r="I2131" i="1" s="1"/>
  <c r="I2132" i="1" s="1"/>
  <c r="I2133" i="1" s="1"/>
  <c r="I2134" i="1" s="1"/>
  <c r="I2135" i="1" s="1"/>
  <c r="I2136" i="1" s="1"/>
  <c r="I2137" i="1" s="1"/>
  <c r="I2138" i="1" s="1"/>
  <c r="I2139" i="1" s="1"/>
  <c r="I2140" i="1" s="1"/>
  <c r="I2141" i="1" s="1"/>
  <c r="I2142" i="1" s="1"/>
  <c r="I2143" i="1" s="1"/>
  <c r="I2144" i="1" s="1"/>
  <c r="I2145" i="1" s="1"/>
  <c r="I2146" i="1" s="1"/>
  <c r="I2147" i="1" s="1"/>
  <c r="I2148" i="1" s="1"/>
  <c r="I2149" i="1" s="1"/>
  <c r="I2150" i="1" s="1"/>
  <c r="I2151" i="1" s="1"/>
  <c r="I2152" i="1" s="1"/>
  <c r="I2153" i="1" s="1"/>
  <c r="I2154" i="1" s="1"/>
  <c r="I2155" i="1" s="1"/>
  <c r="I2156" i="1" s="1"/>
  <c r="I2157" i="1" s="1"/>
  <c r="I2158" i="1" s="1"/>
  <c r="I2159" i="1" s="1"/>
  <c r="I2160" i="1" s="1"/>
  <c r="I2161" i="1" s="1"/>
  <c r="I2162" i="1" s="1"/>
  <c r="I2163" i="1" s="1"/>
  <c r="I2164" i="1" s="1"/>
  <c r="I2165" i="1" s="1"/>
  <c r="I2166" i="1" s="1"/>
  <c r="I2167" i="1" s="1"/>
  <c r="I2168" i="1" s="1"/>
  <c r="I2169" i="1" s="1"/>
  <c r="I2170" i="1" s="1"/>
  <c r="I2171" i="1" s="1"/>
  <c r="I2172" i="1" s="1"/>
  <c r="I2173" i="1" s="1"/>
  <c r="I2174" i="1" s="1"/>
  <c r="I2175" i="1" s="1"/>
  <c r="I2176" i="1" s="1"/>
  <c r="I2177" i="1" s="1"/>
  <c r="I2178" i="1" s="1"/>
  <c r="I2179" i="1" s="1"/>
  <c r="I2180" i="1" s="1"/>
  <c r="I2181" i="1" s="1"/>
  <c r="I2182" i="1" s="1"/>
  <c r="I2183" i="1" s="1"/>
  <c r="I2184" i="1" s="1"/>
  <c r="I2185" i="1" s="1"/>
  <c r="I2186" i="1" s="1"/>
  <c r="I2187" i="1" s="1"/>
  <c r="I2188" i="1" s="1"/>
  <c r="I2189" i="1" s="1"/>
  <c r="I2190" i="1" s="1"/>
  <c r="I2191" i="1" s="1"/>
  <c r="I2192" i="1" s="1"/>
  <c r="I2193" i="1" s="1"/>
  <c r="I2194" i="1" s="1"/>
  <c r="I2195" i="1" s="1"/>
  <c r="I2196" i="1" s="1"/>
  <c r="I2197" i="1" s="1"/>
  <c r="I2198" i="1" s="1"/>
  <c r="I2199" i="1" s="1"/>
  <c r="I2200" i="1" s="1"/>
  <c r="I2201" i="1" s="1"/>
  <c r="I2202" i="1" s="1"/>
  <c r="I2203" i="1" s="1"/>
  <c r="I2204" i="1" s="1"/>
  <c r="I2205" i="1" s="1"/>
  <c r="I2206" i="1" s="1"/>
  <c r="I2207" i="1" s="1"/>
  <c r="I2208" i="1" s="1"/>
  <c r="I2209" i="1" s="1"/>
  <c r="I2210" i="1" s="1"/>
  <c r="I2211" i="1" s="1"/>
  <c r="I2212" i="1" s="1"/>
  <c r="I2213" i="1" s="1"/>
  <c r="I2214" i="1" s="1"/>
  <c r="I2215" i="1" s="1"/>
  <c r="I2216" i="1" s="1"/>
  <c r="I2217" i="1" s="1"/>
  <c r="I2218" i="1" s="1"/>
  <c r="I2219" i="1" s="1"/>
  <c r="I2220" i="1" s="1"/>
  <c r="I2221" i="1" s="1"/>
  <c r="I2222" i="1" s="1"/>
  <c r="I2223" i="1" s="1"/>
  <c r="I2224" i="1" s="1"/>
  <c r="I2225" i="1" s="1"/>
  <c r="I2226" i="1" s="1"/>
  <c r="I2227" i="1" s="1"/>
  <c r="I2228" i="1" s="1"/>
  <c r="I2229" i="1" s="1"/>
  <c r="I2230" i="1" s="1"/>
  <c r="I2231" i="1" s="1"/>
  <c r="I2232" i="1" s="1"/>
  <c r="I2233" i="1" s="1"/>
  <c r="I2234" i="1" s="1"/>
  <c r="I2235" i="1" s="1"/>
  <c r="I2236" i="1" s="1"/>
  <c r="I2237" i="1" s="1"/>
  <c r="I2238" i="1" s="1"/>
  <c r="I2239" i="1" s="1"/>
  <c r="I2240" i="1" s="1"/>
  <c r="I2241" i="1" s="1"/>
  <c r="I2242" i="1" s="1"/>
  <c r="I2243" i="1" s="1"/>
  <c r="I2244" i="1" s="1"/>
  <c r="I2245" i="1" s="1"/>
  <c r="I2246" i="1" s="1"/>
  <c r="I2247" i="1" s="1"/>
  <c r="I2248" i="1" s="1"/>
  <c r="I2249" i="1" s="1"/>
  <c r="I2250" i="1" s="1"/>
  <c r="I2251" i="1" s="1"/>
  <c r="I2252" i="1" s="1"/>
  <c r="I2253" i="1" s="1"/>
  <c r="I2254" i="1" s="1"/>
  <c r="I2255" i="1" s="1"/>
  <c r="I2256" i="1" s="1"/>
  <c r="I2257" i="1" s="1"/>
  <c r="I2258" i="1" s="1"/>
  <c r="I2259" i="1" s="1"/>
  <c r="I2260" i="1" s="1"/>
  <c r="I2261" i="1" s="1"/>
  <c r="I2262" i="1" s="1"/>
  <c r="I2263" i="1" s="1"/>
  <c r="I2264" i="1" s="1"/>
  <c r="I2265" i="1" s="1"/>
  <c r="I2266" i="1" s="1"/>
  <c r="I2267" i="1" s="1"/>
  <c r="I2268" i="1" s="1"/>
  <c r="I2269" i="1" s="1"/>
  <c r="I2270" i="1" s="1"/>
  <c r="I2271" i="1" s="1"/>
  <c r="I2272" i="1" s="1"/>
  <c r="I2273" i="1" s="1"/>
  <c r="I2274" i="1" s="1"/>
  <c r="I2275" i="1" s="1"/>
  <c r="I2276" i="1" s="1"/>
  <c r="I2277" i="1" s="1"/>
  <c r="I2278" i="1" s="1"/>
  <c r="I2279" i="1" s="1"/>
  <c r="I2280" i="1" s="1"/>
  <c r="I2281" i="1" s="1"/>
  <c r="I2282" i="1" s="1"/>
  <c r="I2283" i="1" s="1"/>
  <c r="I2284" i="1" s="1"/>
  <c r="I2285" i="1" s="1"/>
  <c r="I2286" i="1" s="1"/>
  <c r="I2287" i="1" s="1"/>
  <c r="I2288" i="1" s="1"/>
  <c r="I2289" i="1" s="1"/>
  <c r="I2290" i="1" s="1"/>
  <c r="I2291" i="1" s="1"/>
  <c r="I2292" i="1" s="1"/>
  <c r="I2293" i="1" s="1"/>
  <c r="I2294" i="1" s="1"/>
  <c r="I2295" i="1" s="1"/>
  <c r="I2296" i="1" s="1"/>
  <c r="I2297" i="1" s="1"/>
  <c r="I2298" i="1" s="1"/>
  <c r="I2299" i="1" s="1"/>
  <c r="I2300" i="1" s="1"/>
  <c r="I2301" i="1" s="1"/>
  <c r="I2302" i="1" s="1"/>
  <c r="I2303" i="1" s="1"/>
  <c r="I2304" i="1" s="1"/>
  <c r="I2305" i="1" s="1"/>
  <c r="I2306" i="1" s="1"/>
  <c r="I2307" i="1" s="1"/>
  <c r="I2308" i="1" s="1"/>
  <c r="I2309" i="1" s="1"/>
  <c r="I2310" i="1" s="1"/>
  <c r="I2311" i="1" s="1"/>
  <c r="I2312" i="1" s="1"/>
  <c r="I2313" i="1" s="1"/>
  <c r="I2314" i="1" s="1"/>
  <c r="I2315" i="1" s="1"/>
  <c r="I2316" i="1" s="1"/>
  <c r="I2317" i="1" s="1"/>
  <c r="I2318" i="1" s="1"/>
  <c r="I2319" i="1" s="1"/>
  <c r="I2320" i="1" s="1"/>
  <c r="I2321" i="1" s="1"/>
  <c r="I2322" i="1" s="1"/>
  <c r="I2323" i="1" s="1"/>
  <c r="I2324" i="1" s="1"/>
  <c r="I2325" i="1" s="1"/>
  <c r="I2326" i="1" s="1"/>
  <c r="I2327" i="1" s="1"/>
  <c r="I2328" i="1" s="1"/>
  <c r="I2329" i="1" s="1"/>
  <c r="I2330" i="1" s="1"/>
  <c r="I2331" i="1" s="1"/>
  <c r="I2332" i="1" s="1"/>
  <c r="I2333" i="1" s="1"/>
  <c r="I2334" i="1" s="1"/>
  <c r="I2335" i="1" s="1"/>
  <c r="I2336" i="1" s="1"/>
  <c r="I2337" i="1" s="1"/>
  <c r="I2338" i="1" s="1"/>
  <c r="I2339" i="1" s="1"/>
  <c r="I2340" i="1" s="1"/>
  <c r="I2341" i="1" s="1"/>
  <c r="I2342" i="1" s="1"/>
  <c r="I2343" i="1" s="1"/>
  <c r="I2344" i="1" s="1"/>
  <c r="I2345" i="1" s="1"/>
  <c r="I2346" i="1" s="1"/>
  <c r="I2347" i="1" s="1"/>
  <c r="I2348" i="1" s="1"/>
  <c r="I2349" i="1" s="1"/>
  <c r="I2350" i="1" s="1"/>
  <c r="I2351" i="1" s="1"/>
  <c r="I2352" i="1" s="1"/>
  <c r="I2353" i="1" s="1"/>
  <c r="I2354" i="1" s="1"/>
  <c r="I2355" i="1" s="1"/>
  <c r="I2356" i="1" s="1"/>
  <c r="I2357" i="1" s="1"/>
  <c r="I2358" i="1" s="1"/>
  <c r="I2359" i="1" s="1"/>
  <c r="I2360" i="1" s="1"/>
  <c r="I2361" i="1" s="1"/>
  <c r="I2362" i="1" s="1"/>
  <c r="I2363" i="1" s="1"/>
  <c r="I2364" i="1" s="1"/>
  <c r="I2365" i="1" s="1"/>
  <c r="I2366" i="1" s="1"/>
  <c r="I2367" i="1" s="1"/>
  <c r="I2368" i="1" s="1"/>
  <c r="I2369" i="1" s="1"/>
  <c r="I2370" i="1" s="1"/>
  <c r="I2371" i="1" s="1"/>
  <c r="I2372" i="1" s="1"/>
  <c r="I2373" i="1" s="1"/>
  <c r="I2374" i="1" s="1"/>
  <c r="I2375" i="1" s="1"/>
  <c r="I2376" i="1" s="1"/>
  <c r="I2377" i="1" s="1"/>
  <c r="I2378" i="1" s="1"/>
  <c r="I2379" i="1" s="1"/>
  <c r="I2380" i="1" s="1"/>
  <c r="I2381" i="1" s="1"/>
  <c r="I2382" i="1" s="1"/>
  <c r="I2383" i="1" s="1"/>
  <c r="I2384" i="1" s="1"/>
  <c r="I2385" i="1" s="1"/>
  <c r="I2386" i="1" s="1"/>
  <c r="I2387" i="1" s="1"/>
  <c r="I2388" i="1" s="1"/>
  <c r="I2389" i="1" s="1"/>
  <c r="I2390" i="1" s="1"/>
  <c r="I2391" i="1" s="1"/>
  <c r="I2392" i="1" s="1"/>
  <c r="I2393" i="1" s="1"/>
  <c r="I2394" i="1" s="1"/>
  <c r="I2395" i="1" s="1"/>
  <c r="I2396" i="1" s="1"/>
  <c r="I2397" i="1" s="1"/>
  <c r="I2398" i="1" s="1"/>
  <c r="I2399" i="1" s="1"/>
  <c r="I2400" i="1" s="1"/>
  <c r="I2401" i="1" s="1"/>
  <c r="I2402" i="1" s="1"/>
  <c r="I2403" i="1" s="1"/>
  <c r="I2404" i="1" s="1"/>
  <c r="I2405" i="1" s="1"/>
  <c r="I2406" i="1" s="1"/>
  <c r="I2407" i="1" s="1"/>
  <c r="I2408" i="1" s="1"/>
  <c r="I2409" i="1" s="1"/>
  <c r="I2410" i="1" s="1"/>
  <c r="I2411" i="1" s="1"/>
  <c r="I2412" i="1" s="1"/>
  <c r="I2413" i="1" s="1"/>
  <c r="I2414" i="1" s="1"/>
  <c r="I2415" i="1" s="1"/>
  <c r="I2416" i="1" s="1"/>
  <c r="I2417" i="1" s="1"/>
  <c r="I2418" i="1" s="1"/>
  <c r="I2419" i="1" s="1"/>
  <c r="I2420" i="1" s="1"/>
  <c r="I2421" i="1" s="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I2755" i="1" s="1"/>
  <c r="I2756" i="1" s="1"/>
  <c r="I2757" i="1" s="1"/>
  <c r="I2758" i="1" s="1"/>
  <c r="I2759" i="1" s="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I3016" i="1" s="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s="1"/>
  <c r="I3265" i="1" s="1"/>
  <c r="I3266" i="1" s="1"/>
  <c r="I3267" i="1" s="1"/>
  <c r="I3268" i="1" s="1"/>
  <c r="I3269" i="1" s="1"/>
  <c r="I3270" i="1" s="1"/>
  <c r="I3271" i="1" s="1"/>
  <c r="I3272" i="1" s="1"/>
  <c r="I3273" i="1" s="1"/>
  <c r="I3274" i="1" s="1"/>
  <c r="I3275" i="1" s="1"/>
  <c r="I3276" i="1" s="1"/>
  <c r="I3277" i="1" s="1"/>
  <c r="I3278" i="1" s="1"/>
  <c r="I3279" i="1" s="1"/>
  <c r="I3280" i="1" s="1"/>
  <c r="I3281" i="1" s="1"/>
  <c r="I3282" i="1" s="1"/>
  <c r="I3283" i="1" s="1"/>
  <c r="I3284" i="1" s="1"/>
  <c r="I3285" i="1" s="1"/>
  <c r="I3286" i="1" s="1"/>
  <c r="I3287" i="1" s="1"/>
  <c r="I3288" i="1" s="1"/>
  <c r="I3289" i="1" s="1"/>
  <c r="I3290" i="1" s="1"/>
  <c r="I3291" i="1" s="1"/>
  <c r="I3292" i="1" s="1"/>
  <c r="I3293" i="1" s="1"/>
  <c r="I3294" i="1" s="1"/>
  <c r="I3295" i="1" s="1"/>
  <c r="I3296" i="1" s="1"/>
  <c r="I3297" i="1" s="1"/>
  <c r="I3298" i="1" s="1"/>
  <c r="I3299" i="1" s="1"/>
  <c r="I3300" i="1" s="1"/>
  <c r="I3301" i="1" s="1"/>
  <c r="I3302" i="1" s="1"/>
  <c r="I3303" i="1" s="1"/>
  <c r="I3304" i="1" s="1"/>
  <c r="I3305" i="1" s="1"/>
  <c r="I3306" i="1" s="1"/>
  <c r="I3307" i="1" s="1"/>
  <c r="I3308" i="1" s="1"/>
  <c r="I3309" i="1" s="1"/>
  <c r="I3310" i="1" s="1"/>
  <c r="I3311" i="1" s="1"/>
  <c r="I3312" i="1" s="1"/>
  <c r="I3313" i="1" s="1"/>
  <c r="I3314" i="1" s="1"/>
  <c r="I3315" i="1" s="1"/>
  <c r="I3316" i="1" s="1"/>
  <c r="I3317" i="1" s="1"/>
  <c r="I3318" i="1" s="1"/>
  <c r="I3319" i="1" s="1"/>
  <c r="I3320" i="1" s="1"/>
  <c r="I3321" i="1" s="1"/>
  <c r="I3322" i="1" s="1"/>
  <c r="I3323" i="1" s="1"/>
  <c r="I3324" i="1" s="1"/>
  <c r="I3325" i="1" s="1"/>
  <c r="I3326" i="1" s="1"/>
  <c r="I3327" i="1" s="1"/>
  <c r="I3328" i="1" s="1"/>
  <c r="I3329" i="1" s="1"/>
  <c r="I3330" i="1" s="1"/>
  <c r="I3331" i="1" s="1"/>
  <c r="I3332" i="1" s="1"/>
  <c r="I3333" i="1" s="1"/>
  <c r="I3334" i="1" s="1"/>
  <c r="I3335" i="1" s="1"/>
  <c r="I3336" i="1" s="1"/>
  <c r="I3337" i="1" s="1"/>
  <c r="I3338" i="1" s="1"/>
  <c r="I3339" i="1" s="1"/>
  <c r="I3340" i="1" s="1"/>
  <c r="I3341" i="1" s="1"/>
  <c r="I3342" i="1" s="1"/>
  <c r="I3343" i="1" s="1"/>
  <c r="I3344" i="1" s="1"/>
  <c r="I3345" i="1" s="1"/>
  <c r="I3346" i="1" s="1"/>
  <c r="I3347" i="1" s="1"/>
  <c r="I3348" i="1" s="1"/>
  <c r="I3349" i="1" s="1"/>
  <c r="I3350" i="1" s="1"/>
  <c r="I3351" i="1" s="1"/>
  <c r="I3352" i="1" s="1"/>
  <c r="I3353" i="1" s="1"/>
  <c r="I3354" i="1" s="1"/>
  <c r="I3355" i="1" s="1"/>
  <c r="I3356" i="1" s="1"/>
  <c r="I3357" i="1" s="1"/>
  <c r="I3358" i="1" s="1"/>
  <c r="I3359" i="1" s="1"/>
  <c r="I3360" i="1" s="1"/>
  <c r="I3361" i="1" s="1"/>
  <c r="I3362" i="1" s="1"/>
  <c r="I3363" i="1" s="1"/>
  <c r="I3364" i="1" s="1"/>
  <c r="I3365" i="1" s="1"/>
  <c r="I3366" i="1" s="1"/>
  <c r="I3367" i="1" s="1"/>
  <c r="I3368" i="1" s="1"/>
  <c r="I3369" i="1" s="1"/>
  <c r="I3370" i="1" s="1"/>
  <c r="I3371" i="1" s="1"/>
  <c r="I3372" i="1" s="1"/>
  <c r="I3373" i="1" s="1"/>
  <c r="I3374" i="1" s="1"/>
  <c r="I3375" i="1" s="1"/>
  <c r="I3376" i="1" s="1"/>
  <c r="I3377" i="1" s="1"/>
  <c r="I3378" i="1" s="1"/>
  <c r="I3379" i="1" s="1"/>
  <c r="I3380" i="1" s="1"/>
  <c r="I3381" i="1" s="1"/>
  <c r="I3382" i="1" s="1"/>
  <c r="I3383" i="1" s="1"/>
  <c r="I3384" i="1" s="1"/>
  <c r="I3385" i="1" s="1"/>
  <c r="I3386" i="1" s="1"/>
  <c r="I3387" i="1" s="1"/>
  <c r="I3388" i="1" s="1"/>
  <c r="I3389" i="1" s="1"/>
  <c r="I3390" i="1" s="1"/>
  <c r="I3391" i="1" s="1"/>
  <c r="I3392" i="1" s="1"/>
  <c r="I3393" i="1" s="1"/>
  <c r="I3394" i="1" s="1"/>
  <c r="I3395" i="1" s="1"/>
  <c r="I3396" i="1" s="1"/>
  <c r="I3397" i="1" s="1"/>
  <c r="I3398" i="1" s="1"/>
  <c r="I3399" i="1" s="1"/>
  <c r="I3400" i="1" s="1"/>
  <c r="I3401" i="1" s="1"/>
  <c r="I3402" i="1" s="1"/>
  <c r="I3403" i="1" s="1"/>
  <c r="I3404" i="1" s="1"/>
  <c r="I3405" i="1" s="1"/>
  <c r="I3406" i="1" s="1"/>
  <c r="I3407" i="1" s="1"/>
  <c r="I3408" i="1" s="1"/>
  <c r="I3409" i="1" s="1"/>
  <c r="I3410" i="1" s="1"/>
  <c r="I3411" i="1" s="1"/>
  <c r="I3412" i="1" s="1"/>
  <c r="I3413" i="1" s="1"/>
  <c r="I3414" i="1" s="1"/>
  <c r="I3415" i="1" s="1"/>
  <c r="I3416" i="1" s="1"/>
  <c r="I3417" i="1" s="1"/>
  <c r="I3418" i="1" s="1"/>
  <c r="I3419" i="1" s="1"/>
  <c r="I3420" i="1" s="1"/>
  <c r="I3421" i="1" s="1"/>
  <c r="I3422" i="1" s="1"/>
  <c r="I3423" i="1" s="1"/>
  <c r="I3424" i="1" s="1"/>
  <c r="I3425" i="1" s="1"/>
  <c r="I3426" i="1" s="1"/>
  <c r="I3427" i="1" s="1"/>
  <c r="I3428" i="1" s="1"/>
  <c r="I3429" i="1" s="1"/>
  <c r="I3430" i="1" s="1"/>
  <c r="I3431" i="1" s="1"/>
  <c r="I3432" i="1" s="1"/>
  <c r="I3433" i="1" s="1"/>
  <c r="I3434" i="1" s="1"/>
  <c r="I3435" i="1" s="1"/>
  <c r="I3436" i="1" s="1"/>
  <c r="I3437" i="1" s="1"/>
  <c r="I3438" i="1" s="1"/>
  <c r="I3439" i="1" s="1"/>
  <c r="I3440" i="1" s="1"/>
  <c r="I3441" i="1" s="1"/>
  <c r="I3442" i="1" s="1"/>
  <c r="I3443" i="1" s="1"/>
  <c r="I3444" i="1" s="1"/>
  <c r="I3445" i="1" s="1"/>
  <c r="I3446" i="1" s="1"/>
  <c r="I3447" i="1" s="1"/>
  <c r="I3448" i="1" s="1"/>
  <c r="I3449" i="1" s="1"/>
  <c r="I3450" i="1" s="1"/>
  <c r="I3451" i="1" s="1"/>
  <c r="I3452" i="1" s="1"/>
  <c r="I3453" i="1" s="1"/>
  <c r="I3454" i="1" s="1"/>
  <c r="I3455" i="1" s="1"/>
  <c r="I3456" i="1" s="1"/>
  <c r="I3457" i="1" s="1"/>
  <c r="I3458" i="1" s="1"/>
  <c r="I3459" i="1" s="1"/>
  <c r="I3460" i="1" s="1"/>
  <c r="I3461" i="1" s="1"/>
  <c r="I3462" i="1" s="1"/>
  <c r="I3463" i="1" s="1"/>
  <c r="I3464" i="1" s="1"/>
  <c r="I3465" i="1" s="1"/>
  <c r="I3466" i="1" s="1"/>
  <c r="I3467" i="1" s="1"/>
  <c r="I3468" i="1" s="1"/>
  <c r="I3469" i="1" s="1"/>
  <c r="I3470" i="1" s="1"/>
  <c r="I3471" i="1" s="1"/>
  <c r="I3472" i="1" s="1"/>
  <c r="I3473" i="1" s="1"/>
  <c r="I3474" i="1" s="1"/>
  <c r="I3475" i="1" s="1"/>
  <c r="I3476" i="1" s="1"/>
  <c r="I3477" i="1" s="1"/>
  <c r="I3478" i="1" s="1"/>
  <c r="I3479" i="1" s="1"/>
  <c r="I3480" i="1" s="1"/>
  <c r="I3481" i="1" s="1"/>
  <c r="I3482" i="1" s="1"/>
  <c r="I3483" i="1" s="1"/>
  <c r="I3484" i="1" s="1"/>
  <c r="I3485" i="1" s="1"/>
  <c r="I3486" i="1" s="1"/>
  <c r="I3487" i="1" s="1"/>
  <c r="I3488" i="1" s="1"/>
  <c r="I3489" i="1" s="1"/>
  <c r="I3490" i="1" s="1"/>
  <c r="I3491" i="1" s="1"/>
  <c r="I3492" i="1" s="1"/>
  <c r="I3493" i="1" s="1"/>
  <c r="I3494" i="1" s="1"/>
  <c r="I3495" i="1" s="1"/>
  <c r="I3496" i="1" s="1"/>
  <c r="I3497" i="1" s="1"/>
  <c r="I3498" i="1" s="1"/>
  <c r="I3499" i="1" s="1"/>
  <c r="I3500" i="1" s="1"/>
  <c r="I3501" i="1" s="1"/>
  <c r="I3502" i="1" s="1"/>
  <c r="I3503" i="1" s="1"/>
  <c r="I3504" i="1" s="1"/>
  <c r="I3505" i="1" s="1"/>
  <c r="I3506" i="1" s="1"/>
  <c r="I3507" i="1" s="1"/>
  <c r="I3508" i="1" s="1"/>
  <c r="I3509" i="1" s="1"/>
  <c r="I3510" i="1" s="1"/>
  <c r="I3511" i="1" s="1"/>
  <c r="I3512" i="1" s="1"/>
  <c r="I3513" i="1" s="1"/>
  <c r="I3514" i="1" s="1"/>
  <c r="I3515" i="1" s="1"/>
  <c r="I3516" i="1" s="1"/>
  <c r="I3517" i="1" s="1"/>
  <c r="I3518" i="1" s="1"/>
  <c r="I3519" i="1" s="1"/>
  <c r="I3520" i="1" s="1"/>
  <c r="I3521" i="1" s="1"/>
  <c r="I3522" i="1" s="1"/>
  <c r="I3523" i="1" s="1"/>
  <c r="I3524" i="1" s="1"/>
  <c r="I3525" i="1" s="1"/>
  <c r="I3526" i="1" s="1"/>
  <c r="I3527" i="1" s="1"/>
  <c r="I3528" i="1" s="1"/>
  <c r="I3529" i="1" s="1"/>
  <c r="I3530" i="1" s="1"/>
  <c r="I3531" i="1" s="1"/>
  <c r="I3532" i="1" s="1"/>
  <c r="I3533" i="1" s="1"/>
  <c r="I3534" i="1" s="1"/>
  <c r="I3535" i="1" s="1"/>
  <c r="I3536" i="1" s="1"/>
  <c r="I3537" i="1" s="1"/>
  <c r="I3538" i="1" s="1"/>
  <c r="I3539" i="1" s="1"/>
  <c r="I3540" i="1" s="1"/>
  <c r="I3541" i="1" s="1"/>
  <c r="I3542" i="1" s="1"/>
  <c r="I3543" i="1" s="1"/>
  <c r="I3544" i="1" s="1"/>
  <c r="I3545" i="1" s="1"/>
  <c r="I3546" i="1" s="1"/>
  <c r="I3547" i="1" s="1"/>
  <c r="I3548" i="1" s="1"/>
  <c r="I3549" i="1" s="1"/>
  <c r="I3550" i="1" s="1"/>
  <c r="I3551" i="1" s="1"/>
  <c r="I3552" i="1" s="1"/>
  <c r="I3553" i="1" s="1"/>
  <c r="I3554" i="1" s="1"/>
  <c r="I3555" i="1" s="1"/>
  <c r="I3556" i="1" s="1"/>
  <c r="I3557" i="1" s="1"/>
  <c r="I3558" i="1" s="1"/>
  <c r="I3559" i="1" s="1"/>
  <c r="I3560" i="1" s="1"/>
  <c r="I3561" i="1" s="1"/>
  <c r="I3562" i="1" s="1"/>
  <c r="I3563" i="1" s="1"/>
  <c r="I3564" i="1" s="1"/>
  <c r="I3565" i="1" s="1"/>
  <c r="I3566" i="1" s="1"/>
  <c r="I3567" i="1" s="1"/>
  <c r="I3568" i="1" s="1"/>
  <c r="I3569" i="1" s="1"/>
  <c r="I3570" i="1" s="1"/>
  <c r="I3571" i="1" s="1"/>
  <c r="I3572" i="1" s="1"/>
  <c r="I3573" i="1" s="1"/>
  <c r="I3574" i="1" s="1"/>
  <c r="I3575" i="1" s="1"/>
  <c r="I3576" i="1" s="1"/>
  <c r="I3577" i="1" s="1"/>
  <c r="I3578" i="1" s="1"/>
  <c r="I3579" i="1" s="1"/>
  <c r="I3580" i="1" s="1"/>
  <c r="I3581" i="1" s="1"/>
  <c r="I3582" i="1" s="1"/>
  <c r="I3583" i="1" s="1"/>
  <c r="I3584" i="1" s="1"/>
  <c r="I3585" i="1" s="1"/>
  <c r="I3586" i="1" s="1"/>
  <c r="I3587" i="1" s="1"/>
  <c r="I3588" i="1" s="1"/>
  <c r="I3589" i="1" s="1"/>
  <c r="I3590" i="1" s="1"/>
  <c r="I3591" i="1" s="1"/>
  <c r="I3592" i="1" s="1"/>
  <c r="I3593" i="1" s="1"/>
  <c r="I3594" i="1" s="1"/>
  <c r="I3595" i="1" s="1"/>
  <c r="I3596" i="1" s="1"/>
  <c r="I3597" i="1" s="1"/>
  <c r="I3598" i="1" s="1"/>
  <c r="I3599" i="1" s="1"/>
  <c r="I3600" i="1" s="1"/>
  <c r="I3601" i="1" s="1"/>
  <c r="I3602" i="1" s="1"/>
  <c r="I3603" i="1" s="1"/>
  <c r="I3604" i="1" s="1"/>
  <c r="I3605" i="1" s="1"/>
  <c r="I3606" i="1" s="1"/>
  <c r="I3607" i="1" s="1"/>
  <c r="I3608" i="1" s="1"/>
  <c r="I3609" i="1" s="1"/>
  <c r="I3610" i="1" s="1"/>
  <c r="I3611" i="1" s="1"/>
  <c r="I3612" i="1" s="1"/>
  <c r="I3613" i="1" s="1"/>
  <c r="I3614" i="1" s="1"/>
  <c r="I3615" i="1" s="1"/>
  <c r="I3616" i="1" s="1"/>
  <c r="I3617" i="1" s="1"/>
  <c r="I3618" i="1" s="1"/>
  <c r="I3619" i="1" s="1"/>
  <c r="I3620" i="1" s="1"/>
  <c r="I3621" i="1" s="1"/>
  <c r="I3622" i="1" s="1"/>
  <c r="I3623" i="1" s="1"/>
  <c r="I3624" i="1" s="1"/>
  <c r="I3625" i="1" s="1"/>
  <c r="I3626" i="1" s="1"/>
  <c r="I3627" i="1" s="1"/>
  <c r="I3628" i="1" s="1"/>
  <c r="I3629" i="1" s="1"/>
  <c r="I3630" i="1" s="1"/>
  <c r="I3631" i="1" s="1"/>
  <c r="I3632" i="1" s="1"/>
  <c r="I3633" i="1" s="1"/>
  <c r="I3634" i="1" s="1"/>
  <c r="I3635" i="1" s="1"/>
  <c r="I3636" i="1" s="1"/>
  <c r="I3637" i="1" s="1"/>
  <c r="I3638" i="1" s="1"/>
  <c r="I3639" i="1" s="1"/>
  <c r="I3640" i="1" s="1"/>
  <c r="I3641" i="1" s="1"/>
  <c r="I3642" i="1" s="1"/>
  <c r="I3643" i="1" s="1"/>
  <c r="I3644" i="1" s="1"/>
  <c r="I3645" i="1" s="1"/>
  <c r="I3646" i="1" s="1"/>
  <c r="I3647" i="1" s="1"/>
  <c r="I3648" i="1" s="1"/>
  <c r="I3649" i="1" s="1"/>
  <c r="I3650" i="1" s="1"/>
  <c r="I3651" i="1" s="1"/>
  <c r="I3652" i="1" s="1"/>
  <c r="I3653" i="1" s="1"/>
  <c r="I3654" i="1" s="1"/>
  <c r="I3655" i="1" s="1"/>
  <c r="I3656" i="1" s="1"/>
  <c r="I3657" i="1" s="1"/>
  <c r="I3658" i="1" s="1"/>
  <c r="I3659" i="1" s="1"/>
  <c r="I3660" i="1" s="1"/>
  <c r="I3661" i="1" s="1"/>
  <c r="I3662" i="1" s="1"/>
  <c r="I3663" i="1" s="1"/>
  <c r="I3664" i="1" s="1"/>
  <c r="I3665" i="1" s="1"/>
  <c r="I3666" i="1" s="1"/>
  <c r="I3667" i="1" s="1"/>
  <c r="I3668" i="1" s="1"/>
  <c r="I3669" i="1" s="1"/>
  <c r="I3670" i="1" s="1"/>
  <c r="I3671" i="1" s="1"/>
  <c r="I3672" i="1" s="1"/>
  <c r="I3673" i="1" s="1"/>
  <c r="I3674" i="1" s="1"/>
  <c r="I3675" i="1" s="1"/>
  <c r="I3676" i="1" s="1"/>
  <c r="I3677" i="1" s="1"/>
  <c r="I3678" i="1" s="1"/>
  <c r="I3679" i="1" s="1"/>
  <c r="I3680" i="1" s="1"/>
  <c r="I3681" i="1" s="1"/>
  <c r="I3682" i="1" s="1"/>
  <c r="I3683" i="1" s="1"/>
  <c r="I3684" i="1" s="1"/>
  <c r="I3685" i="1" s="1"/>
  <c r="D4" i="42"/>
  <c r="E14" i="42"/>
  <c r="C4" i="13"/>
  <c r="C4" i="42" s="1"/>
  <c r="B4" i="13"/>
  <c r="B4" i="42" s="1"/>
  <c r="B4" i="12"/>
  <c r="C4" i="12"/>
  <c r="D4" i="12"/>
  <c r="K3927" i="1" l="1"/>
  <c r="I3686" i="1"/>
  <c r="E5" i="13"/>
  <c r="E4" i="13"/>
  <c r="E15" i="42"/>
  <c r="E4" i="12"/>
  <c r="K3928" i="1" l="1"/>
  <c r="I3687" i="1"/>
  <c r="B5" i="13"/>
  <c r="B5" i="42" s="1"/>
  <c r="C5" i="13"/>
  <c r="C5" i="42" s="1"/>
  <c r="D5" i="13"/>
  <c r="D5" i="42" s="1"/>
  <c r="E16" i="42"/>
  <c r="B5" i="12"/>
  <c r="D5" i="12"/>
  <c r="C5" i="12"/>
  <c r="E5" i="12"/>
  <c r="B6" i="13"/>
  <c r="B6" i="42" s="1"/>
  <c r="C6" i="13"/>
  <c r="C6" i="42" s="1"/>
  <c r="D6" i="13"/>
  <c r="D6" i="42" s="1"/>
  <c r="K3929" i="1" l="1"/>
  <c r="I3688" i="1"/>
  <c r="E7" i="13"/>
  <c r="E17" i="42"/>
  <c r="E6" i="13"/>
  <c r="C7" i="13" s="1"/>
  <c r="C7" i="42" s="1"/>
  <c r="D6" i="12"/>
  <c r="C6" i="12"/>
  <c r="B6" i="12"/>
  <c r="E6" i="12"/>
  <c r="K3930" i="1" l="1"/>
  <c r="I3689" i="1"/>
  <c r="E18" i="42"/>
  <c r="D7" i="13"/>
  <c r="D7" i="42" s="1"/>
  <c r="B7" i="13"/>
  <c r="B7" i="42" s="1"/>
  <c r="E7" i="12"/>
  <c r="B8" i="13"/>
  <c r="B8" i="42" s="1"/>
  <c r="C8" i="13"/>
  <c r="C8" i="42" s="1"/>
  <c r="D8" i="13"/>
  <c r="D8" i="42" s="1"/>
  <c r="B7" i="12"/>
  <c r="C7" i="12"/>
  <c r="D7" i="12"/>
  <c r="E8" i="13"/>
  <c r="K3931" i="1" l="1"/>
  <c r="I3690" i="1"/>
  <c r="E19" i="42"/>
  <c r="B9" i="13"/>
  <c r="B9" i="42" s="1"/>
  <c r="C9" i="13"/>
  <c r="C9" i="42" s="1"/>
  <c r="D9" i="13"/>
  <c r="D9" i="42" s="1"/>
  <c r="E9" i="13"/>
  <c r="D8" i="12"/>
  <c r="C8" i="12"/>
  <c r="B8" i="12"/>
  <c r="E8" i="12"/>
  <c r="K3932" i="1" l="1"/>
  <c r="I3691" i="1"/>
  <c r="E20" i="42"/>
  <c r="E9" i="12"/>
  <c r="B10" i="13"/>
  <c r="B10" i="42" s="1"/>
  <c r="D10" i="13"/>
  <c r="D10" i="42" s="1"/>
  <c r="C10" i="13"/>
  <c r="C10" i="42" s="1"/>
  <c r="D9" i="12"/>
  <c r="C9" i="12"/>
  <c r="B9" i="12"/>
  <c r="E10" i="13"/>
  <c r="K3933" i="1" l="1"/>
  <c r="I3692" i="1"/>
  <c r="E11" i="13"/>
  <c r="E21" i="42"/>
  <c r="E10" i="12"/>
  <c r="D11" i="13"/>
  <c r="D11" i="42" s="1"/>
  <c r="C11" i="13"/>
  <c r="C11" i="42" s="1"/>
  <c r="B11" i="13"/>
  <c r="B11" i="42" s="1"/>
  <c r="D10" i="12"/>
  <c r="B10" i="12"/>
  <c r="C10" i="12"/>
  <c r="K3934" i="1" l="1"/>
  <c r="I3693" i="1"/>
  <c r="E22" i="42"/>
  <c r="B12" i="13"/>
  <c r="B12" i="42" s="1"/>
  <c r="D12" i="13"/>
  <c r="D12" i="42" s="1"/>
  <c r="C12" i="13"/>
  <c r="C12" i="42" s="1"/>
  <c r="B11" i="12"/>
  <c r="D11" i="12"/>
  <c r="C11" i="12"/>
  <c r="E12" i="13"/>
  <c r="E11" i="12"/>
  <c r="K3935" i="1" l="1"/>
  <c r="I3694" i="1"/>
  <c r="E13" i="13"/>
  <c r="E23" i="42"/>
  <c r="C12" i="12"/>
  <c r="B12" i="12"/>
  <c r="D12" i="12"/>
  <c r="E12" i="12"/>
  <c r="C13" i="13"/>
  <c r="C13" i="42" s="1"/>
  <c r="B13" i="13"/>
  <c r="B13" i="42" s="1"/>
  <c r="D13" i="13"/>
  <c r="D13" i="42" s="1"/>
  <c r="K3936" i="1" l="1"/>
  <c r="I3695" i="1"/>
  <c r="E14" i="13"/>
  <c r="E24" i="42"/>
  <c r="B13" i="12"/>
  <c r="D13" i="12"/>
  <c r="C13" i="12"/>
  <c r="D14" i="13"/>
  <c r="D14" i="42" s="1"/>
  <c r="C14" i="13"/>
  <c r="C14" i="42" s="1"/>
  <c r="B14" i="13"/>
  <c r="B14" i="42" s="1"/>
  <c r="E13" i="12"/>
  <c r="K3937" i="1" l="1"/>
  <c r="I3696" i="1"/>
  <c r="E25" i="42"/>
  <c r="E15" i="13"/>
  <c r="B14" i="12"/>
  <c r="D14" i="12"/>
  <c r="C14" i="12"/>
  <c r="E14" i="12"/>
  <c r="D15" i="13"/>
  <c r="D15" i="42" s="1"/>
  <c r="B15" i="13"/>
  <c r="B15" i="42" s="1"/>
  <c r="C15" i="13"/>
  <c r="C15" i="42" s="1"/>
  <c r="K3938" i="1" l="1"/>
  <c r="I3697" i="1"/>
  <c r="E26" i="42"/>
  <c r="B16" i="13"/>
  <c r="B16" i="42" s="1"/>
  <c r="D16" i="13"/>
  <c r="D16" i="42" s="1"/>
  <c r="C16" i="13"/>
  <c r="C16" i="42" s="1"/>
  <c r="E16" i="13"/>
  <c r="D15" i="12"/>
  <c r="B15" i="12"/>
  <c r="C15" i="12"/>
  <c r="E15" i="12"/>
  <c r="K3939" i="1" l="1"/>
  <c r="I3698" i="1"/>
  <c r="E27" i="42"/>
  <c r="B16" i="12"/>
  <c r="D16" i="12"/>
  <c r="C16" i="12"/>
  <c r="E16" i="12"/>
  <c r="D17" i="13"/>
  <c r="D17" i="42" s="1"/>
  <c r="B17" i="13"/>
  <c r="B17" i="42" s="1"/>
  <c r="C17" i="13"/>
  <c r="C17" i="42" s="1"/>
  <c r="E17" i="13"/>
  <c r="K3940" i="1" l="1"/>
  <c r="I3699" i="1"/>
  <c r="E28" i="42"/>
  <c r="E18" i="13"/>
  <c r="D17" i="12"/>
  <c r="C17" i="12"/>
  <c r="B17" i="12"/>
  <c r="D18" i="13"/>
  <c r="D18" i="42" s="1"/>
  <c r="C18" i="13"/>
  <c r="C18" i="42" s="1"/>
  <c r="B18" i="13"/>
  <c r="B18" i="42" s="1"/>
  <c r="E17" i="12"/>
  <c r="K3941" i="1" l="1"/>
  <c r="I3700" i="1"/>
  <c r="E29" i="42"/>
  <c r="B18" i="12"/>
  <c r="C18" i="12"/>
  <c r="D18" i="12"/>
  <c r="E18" i="12"/>
  <c r="B19" i="13"/>
  <c r="B19" i="42" s="1"/>
  <c r="D19" i="13"/>
  <c r="D19" i="42" s="1"/>
  <c r="C19" i="13"/>
  <c r="C19" i="42" s="1"/>
  <c r="E19" i="13"/>
  <c r="K3942" i="1" l="1"/>
  <c r="I3701" i="1"/>
  <c r="E30" i="42"/>
  <c r="E20" i="13"/>
  <c r="D19" i="12"/>
  <c r="B19" i="12"/>
  <c r="C19" i="12"/>
  <c r="E19" i="12"/>
  <c r="C20" i="13"/>
  <c r="C20" i="42" s="1"/>
  <c r="B20" i="13"/>
  <c r="B20" i="42" s="1"/>
  <c r="D20" i="13"/>
  <c r="D20" i="42" s="1"/>
  <c r="K3943" i="1" l="1"/>
  <c r="I3702" i="1"/>
  <c r="E31" i="42"/>
  <c r="B21" i="13"/>
  <c r="B21" i="42" s="1"/>
  <c r="D21" i="13"/>
  <c r="D21" i="42" s="1"/>
  <c r="C21" i="13"/>
  <c r="C21" i="42" s="1"/>
  <c r="E21" i="13"/>
  <c r="C20" i="12"/>
  <c r="D20" i="12"/>
  <c r="B20" i="12"/>
  <c r="E20" i="12"/>
  <c r="K3944" i="1" l="1"/>
  <c r="I3703" i="1"/>
  <c r="E32" i="42"/>
  <c r="B22" i="13"/>
  <c r="B22" i="42" s="1"/>
  <c r="D22" i="13"/>
  <c r="D22" i="42" s="1"/>
  <c r="C22" i="13"/>
  <c r="C22" i="42" s="1"/>
  <c r="E22" i="13"/>
  <c r="D21" i="12"/>
  <c r="B21" i="12"/>
  <c r="C21" i="12"/>
  <c r="E21" i="12"/>
  <c r="K3945" i="1" l="1"/>
  <c r="I3704" i="1"/>
  <c r="E33" i="42"/>
  <c r="C23" i="13"/>
  <c r="C23" i="42" s="1"/>
  <c r="B23" i="13"/>
  <c r="B23" i="42" s="1"/>
  <c r="D23" i="13"/>
  <c r="D23" i="42" s="1"/>
  <c r="E23" i="13"/>
  <c r="B22" i="12"/>
  <c r="D22" i="12"/>
  <c r="C22" i="12"/>
  <c r="E22" i="12"/>
  <c r="K3946" i="1" l="1"/>
  <c r="I3705" i="1"/>
  <c r="E34" i="42"/>
  <c r="C23" i="12"/>
  <c r="B23" i="12"/>
  <c r="D23" i="12"/>
  <c r="E24" i="13"/>
  <c r="E23" i="12"/>
  <c r="C24" i="13"/>
  <c r="C24" i="42" s="1"/>
  <c r="B24" i="13"/>
  <c r="B24" i="42" s="1"/>
  <c r="D24" i="13"/>
  <c r="D24" i="42" s="1"/>
  <c r="K3947" i="1" l="1"/>
  <c r="I3706" i="1"/>
  <c r="E35" i="42"/>
  <c r="B24" i="12"/>
  <c r="D24" i="12"/>
  <c r="C24" i="12"/>
  <c r="E25" i="13"/>
  <c r="E24" i="12"/>
  <c r="C25" i="13"/>
  <c r="C25" i="42" s="1"/>
  <c r="D25" i="13"/>
  <c r="D25" i="42" s="1"/>
  <c r="B25" i="13"/>
  <c r="B25" i="42" s="1"/>
  <c r="K3948" i="1" l="1"/>
  <c r="I3707" i="1"/>
  <c r="E36" i="42"/>
  <c r="B25" i="12"/>
  <c r="D25" i="12"/>
  <c r="C25" i="12"/>
  <c r="E25" i="12"/>
  <c r="B26" i="13"/>
  <c r="B26" i="42" s="1"/>
  <c r="D26" i="13"/>
  <c r="D26" i="42" s="1"/>
  <c r="C26" i="13"/>
  <c r="C26" i="42" s="1"/>
  <c r="E26" i="13"/>
  <c r="K3949" i="1" l="1"/>
  <c r="I3708" i="1"/>
  <c r="E37" i="42"/>
  <c r="E26" i="12"/>
  <c r="E27" i="13"/>
  <c r="B27" i="13"/>
  <c r="B27" i="42" s="1"/>
  <c r="C27" i="13"/>
  <c r="C27" i="42" s="1"/>
  <c r="D27" i="13"/>
  <c r="D27" i="42" s="1"/>
  <c r="C26" i="12"/>
  <c r="D26" i="12"/>
  <c r="B26" i="12"/>
  <c r="K3950" i="1" l="1"/>
  <c r="I3709" i="1"/>
  <c r="E38" i="42"/>
  <c r="B27" i="12"/>
  <c r="C27" i="12"/>
  <c r="D27" i="12"/>
  <c r="C28" i="13"/>
  <c r="C28" i="42" s="1"/>
  <c r="D28" i="13"/>
  <c r="D28" i="42" s="1"/>
  <c r="B28" i="13"/>
  <c r="B28" i="42" s="1"/>
  <c r="E27" i="12"/>
  <c r="E28" i="13"/>
  <c r="K3951" i="1" l="1"/>
  <c r="I3710" i="1"/>
  <c r="E39" i="42"/>
  <c r="E29" i="13"/>
  <c r="E28" i="12"/>
  <c r="D29" i="13"/>
  <c r="D29" i="42" s="1"/>
  <c r="B29" i="13"/>
  <c r="B29" i="42" s="1"/>
  <c r="C29" i="13"/>
  <c r="C29" i="42" s="1"/>
  <c r="C28" i="12"/>
  <c r="B28" i="12"/>
  <c r="D28" i="12"/>
  <c r="K3952" i="1" l="1"/>
  <c r="I3711" i="1"/>
  <c r="E40" i="42"/>
  <c r="B29" i="12"/>
  <c r="C29" i="12"/>
  <c r="D29" i="12"/>
  <c r="E29" i="12"/>
  <c r="B30" i="13"/>
  <c r="B30" i="42" s="1"/>
  <c r="C30" i="13"/>
  <c r="C30" i="42" s="1"/>
  <c r="D30" i="13"/>
  <c r="D30" i="42" s="1"/>
  <c r="E30" i="13"/>
  <c r="K3953" i="1" l="1"/>
  <c r="I3712" i="1"/>
  <c r="E41" i="42"/>
  <c r="D31" i="13"/>
  <c r="D31" i="42" s="1"/>
  <c r="C31" i="13"/>
  <c r="C31" i="42" s="1"/>
  <c r="B31" i="13"/>
  <c r="B31" i="42" s="1"/>
  <c r="D30" i="12"/>
  <c r="C30" i="12"/>
  <c r="B30" i="12"/>
  <c r="E30" i="12"/>
  <c r="E31" i="13"/>
  <c r="K3954" i="1" l="1"/>
  <c r="I3713" i="1"/>
  <c r="E42" i="42"/>
  <c r="B32" i="13"/>
  <c r="B32" i="42" s="1"/>
  <c r="D32" i="13"/>
  <c r="D32" i="42" s="1"/>
  <c r="C32" i="13"/>
  <c r="C32" i="42" s="1"/>
  <c r="D31" i="12"/>
  <c r="C31" i="12"/>
  <c r="B31" i="12"/>
  <c r="E32" i="13"/>
  <c r="E31" i="12"/>
  <c r="K3955" i="1" l="1"/>
  <c r="I3714" i="1"/>
  <c r="E43" i="42"/>
  <c r="E32" i="12"/>
  <c r="B33" i="13"/>
  <c r="B33" i="42" s="1"/>
  <c r="D33" i="13"/>
  <c r="D33" i="42" s="1"/>
  <c r="C33" i="13"/>
  <c r="C33" i="42" s="1"/>
  <c r="E33" i="13"/>
  <c r="C32" i="12"/>
  <c r="D32" i="12"/>
  <c r="B32" i="12"/>
  <c r="K3956" i="1" l="1"/>
  <c r="I3715" i="1"/>
  <c r="E44" i="42"/>
  <c r="D34" i="13"/>
  <c r="D34" i="42" s="1"/>
  <c r="B34" i="13"/>
  <c r="B34" i="42" s="1"/>
  <c r="C34" i="13"/>
  <c r="C34" i="42" s="1"/>
  <c r="E34" i="13"/>
  <c r="B33" i="12"/>
  <c r="C33" i="12"/>
  <c r="D33" i="12"/>
  <c r="E33" i="12"/>
  <c r="K3957" i="1" l="1"/>
  <c r="I3716" i="1"/>
  <c r="E45" i="42"/>
  <c r="E34" i="12"/>
  <c r="B35" i="13"/>
  <c r="B35" i="42" s="1"/>
  <c r="D35" i="13"/>
  <c r="D35" i="42" s="1"/>
  <c r="C35" i="13"/>
  <c r="C35" i="42" s="1"/>
  <c r="D34" i="12"/>
  <c r="B34" i="12"/>
  <c r="C34" i="12"/>
  <c r="E35" i="13"/>
  <c r="K3958" i="1" l="1"/>
  <c r="I3717" i="1"/>
  <c r="E46" i="42"/>
  <c r="C36" i="13"/>
  <c r="C36" i="42" s="1"/>
  <c r="B36" i="13"/>
  <c r="B36" i="42" s="1"/>
  <c r="D36" i="13"/>
  <c r="D36" i="42" s="1"/>
  <c r="E36" i="13"/>
  <c r="C35" i="12"/>
  <c r="B35" i="12"/>
  <c r="D35" i="12"/>
  <c r="E35" i="12"/>
  <c r="K3959" i="1" l="1"/>
  <c r="I3718" i="1"/>
  <c r="E47" i="42"/>
  <c r="E36" i="12"/>
  <c r="D37" i="13"/>
  <c r="D37" i="42" s="1"/>
  <c r="C37" i="13"/>
  <c r="C37" i="42" s="1"/>
  <c r="B37" i="13"/>
  <c r="B37" i="42" s="1"/>
  <c r="E37" i="13"/>
  <c r="B36" i="12"/>
  <c r="D36" i="12"/>
  <c r="C36" i="12"/>
  <c r="K3960" i="1" l="1"/>
  <c r="I3719" i="1"/>
  <c r="E48" i="42"/>
  <c r="C38" i="13"/>
  <c r="C38" i="42" s="1"/>
  <c r="B38" i="13"/>
  <c r="B38" i="42" s="1"/>
  <c r="D38" i="13"/>
  <c r="D38" i="42" s="1"/>
  <c r="B37" i="12"/>
  <c r="D37" i="12"/>
  <c r="C37" i="12"/>
  <c r="E38" i="13"/>
  <c r="E37" i="12"/>
  <c r="K3961" i="1" l="1"/>
  <c r="I3720" i="1"/>
  <c r="E49" i="42"/>
  <c r="E38" i="12"/>
  <c r="B39" i="13"/>
  <c r="B39" i="42" s="1"/>
  <c r="C39" i="13"/>
  <c r="C39" i="42" s="1"/>
  <c r="D39" i="13"/>
  <c r="D39" i="42" s="1"/>
  <c r="E39" i="13"/>
  <c r="C38" i="12"/>
  <c r="D38" i="12"/>
  <c r="B38" i="12"/>
  <c r="K3962" i="1" l="1"/>
  <c r="I3721" i="1"/>
  <c r="E50" i="42"/>
  <c r="C39" i="12"/>
  <c r="D39" i="12"/>
  <c r="B39" i="12"/>
  <c r="E39" i="12"/>
  <c r="B40" i="13"/>
  <c r="B40" i="42" s="1"/>
  <c r="C40" i="13"/>
  <c r="C40" i="42" s="1"/>
  <c r="D40" i="13"/>
  <c r="D40" i="42" s="1"/>
  <c r="E40" i="13"/>
  <c r="K3963" i="1" l="1"/>
  <c r="I3722" i="1"/>
  <c r="E51" i="42"/>
  <c r="D41" i="13"/>
  <c r="D41" i="42" s="1"/>
  <c r="B41" i="13"/>
  <c r="B41" i="42" s="1"/>
  <c r="C41" i="13"/>
  <c r="C41" i="42" s="1"/>
  <c r="E41" i="13"/>
  <c r="D40" i="12"/>
  <c r="C40" i="12"/>
  <c r="B40" i="12"/>
  <c r="E40" i="12"/>
  <c r="K3964" i="1" l="1"/>
  <c r="I3723" i="1"/>
  <c r="E52" i="42"/>
  <c r="B42" i="13"/>
  <c r="B42" i="42" s="1"/>
  <c r="D42" i="13"/>
  <c r="D42" i="42" s="1"/>
  <c r="C42" i="13"/>
  <c r="C42" i="42" s="1"/>
  <c r="C41" i="12"/>
  <c r="D41" i="12"/>
  <c r="B41" i="12"/>
  <c r="E42" i="13"/>
  <c r="E41" i="12"/>
  <c r="K3965" i="1" l="1"/>
  <c r="I3724" i="1"/>
  <c r="E53" i="42"/>
  <c r="E42" i="12"/>
  <c r="D43" i="13"/>
  <c r="D43" i="42" s="1"/>
  <c r="C43" i="13"/>
  <c r="C43" i="42" s="1"/>
  <c r="B43" i="13"/>
  <c r="B43" i="42" s="1"/>
  <c r="B42" i="12"/>
  <c r="C42" i="12"/>
  <c r="D42" i="12"/>
  <c r="E43" i="13"/>
  <c r="K3966" i="1" l="1"/>
  <c r="I3725" i="1"/>
  <c r="E54" i="42"/>
  <c r="C43" i="12"/>
  <c r="B43" i="12"/>
  <c r="D43" i="12"/>
  <c r="B44" i="13"/>
  <c r="B44" i="42" s="1"/>
  <c r="C44" i="13"/>
  <c r="C44" i="42" s="1"/>
  <c r="D44" i="13"/>
  <c r="D44" i="42" s="1"/>
  <c r="E43" i="12"/>
  <c r="E44" i="13"/>
  <c r="K3967" i="1" l="1"/>
  <c r="I3726" i="1"/>
  <c r="E55" i="42"/>
  <c r="E45" i="13"/>
  <c r="D44" i="12"/>
  <c r="B44" i="12"/>
  <c r="C44" i="12"/>
  <c r="E44" i="12"/>
  <c r="D45" i="13"/>
  <c r="D45" i="42" s="1"/>
  <c r="B45" i="13"/>
  <c r="B45" i="42" s="1"/>
  <c r="C45" i="13"/>
  <c r="C45" i="42" s="1"/>
  <c r="K3968" i="1" l="1"/>
  <c r="I3727" i="1"/>
  <c r="E56" i="42"/>
  <c r="E45" i="12"/>
  <c r="C46" i="13"/>
  <c r="C46" i="42" s="1"/>
  <c r="B46" i="13"/>
  <c r="B46" i="42" s="1"/>
  <c r="D46" i="13"/>
  <c r="D46" i="42" s="1"/>
  <c r="E46" i="13"/>
  <c r="B45" i="12"/>
  <c r="D45" i="12"/>
  <c r="C45" i="12"/>
  <c r="K3969" i="1" l="1"/>
  <c r="I3728" i="1"/>
  <c r="E57" i="42"/>
  <c r="C46" i="12"/>
  <c r="B46" i="12"/>
  <c r="D46" i="12"/>
  <c r="E46" i="12"/>
  <c r="B47" i="13"/>
  <c r="B47" i="42" s="1"/>
  <c r="C47" i="13"/>
  <c r="C47" i="42" s="1"/>
  <c r="D47" i="13"/>
  <c r="D47" i="42" s="1"/>
  <c r="E47" i="13"/>
  <c r="K3970" i="1" l="1"/>
  <c r="I3729" i="1"/>
  <c r="E58" i="42"/>
  <c r="B48" i="13"/>
  <c r="B48" i="42" s="1"/>
  <c r="D48" i="13"/>
  <c r="D48" i="42" s="1"/>
  <c r="C48" i="13"/>
  <c r="C48" i="42" s="1"/>
  <c r="B47" i="12"/>
  <c r="D47" i="12"/>
  <c r="C47" i="12"/>
  <c r="E48" i="13"/>
  <c r="E47" i="12"/>
  <c r="K3971" i="1" l="1"/>
  <c r="I3730" i="1"/>
  <c r="E59" i="42"/>
  <c r="E49" i="13"/>
  <c r="D48" i="12"/>
  <c r="B48" i="12"/>
  <c r="C48" i="12"/>
  <c r="E48" i="12"/>
  <c r="D49" i="13"/>
  <c r="D49" i="42" s="1"/>
  <c r="B49" i="13"/>
  <c r="B49" i="42" s="1"/>
  <c r="C49" i="13"/>
  <c r="C49" i="42" s="1"/>
  <c r="K3972" i="1" l="1"/>
  <c r="I3731" i="1"/>
  <c r="E60" i="42"/>
  <c r="B50" i="13"/>
  <c r="B50" i="42" s="1"/>
  <c r="C50" i="13"/>
  <c r="C50" i="42" s="1"/>
  <c r="D50" i="13"/>
  <c r="D50" i="42" s="1"/>
  <c r="B49" i="12"/>
  <c r="D49" i="12"/>
  <c r="C49" i="12"/>
  <c r="E50" i="13"/>
  <c r="E49" i="12"/>
  <c r="K3973" i="1" l="1"/>
  <c r="I3732" i="1"/>
  <c r="E61" i="42"/>
  <c r="D50" i="12"/>
  <c r="C50" i="12"/>
  <c r="B50" i="12"/>
  <c r="B51" i="13"/>
  <c r="B51" i="42" s="1"/>
  <c r="D51" i="13"/>
  <c r="D51" i="42" s="1"/>
  <c r="C51" i="13"/>
  <c r="C51" i="42" s="1"/>
  <c r="E50" i="12"/>
  <c r="E51" i="13"/>
  <c r="K3974" i="1" l="1"/>
  <c r="I3733" i="1"/>
  <c r="E62" i="42"/>
  <c r="E51" i="12"/>
  <c r="C52" i="13"/>
  <c r="C52" i="42" s="1"/>
  <c r="D52" i="13"/>
  <c r="D52" i="42" s="1"/>
  <c r="B52" i="13"/>
  <c r="B52" i="42" s="1"/>
  <c r="E52" i="13"/>
  <c r="D51" i="12"/>
  <c r="C51" i="12"/>
  <c r="B51" i="12"/>
  <c r="K3975" i="1" l="1"/>
  <c r="I3734" i="1"/>
  <c r="E63" i="42"/>
  <c r="C52" i="12"/>
  <c r="B52" i="12"/>
  <c r="D52" i="12"/>
  <c r="B53" i="13"/>
  <c r="B53" i="42" s="1"/>
  <c r="C53" i="13"/>
  <c r="C53" i="42" s="1"/>
  <c r="D53" i="13"/>
  <c r="D53" i="42" s="1"/>
  <c r="E52" i="12"/>
  <c r="E53" i="13"/>
  <c r="K3976" i="1" l="1"/>
  <c r="I3735" i="1"/>
  <c r="E64" i="42"/>
  <c r="B54" i="13"/>
  <c r="B54" i="42" s="1"/>
  <c r="C54" i="13"/>
  <c r="C54" i="42" s="1"/>
  <c r="D54" i="13"/>
  <c r="D54" i="42" s="1"/>
  <c r="E54" i="13"/>
  <c r="D53" i="12"/>
  <c r="C53" i="12"/>
  <c r="B53" i="12"/>
  <c r="E53" i="12"/>
  <c r="K3977" i="1" l="1"/>
  <c r="I3736" i="1"/>
  <c r="E65" i="42"/>
  <c r="C55" i="13"/>
  <c r="C55" i="42" s="1"/>
  <c r="D55" i="13"/>
  <c r="D55" i="42" s="1"/>
  <c r="B55" i="13"/>
  <c r="B55" i="42" s="1"/>
  <c r="B54" i="12"/>
  <c r="D54" i="12"/>
  <c r="C54" i="12"/>
  <c r="E55" i="13"/>
  <c r="E54" i="12"/>
  <c r="K3978" i="1" l="1"/>
  <c r="I3737" i="1"/>
  <c r="E66" i="42"/>
  <c r="C55" i="12"/>
  <c r="D55" i="12"/>
  <c r="B55" i="12"/>
  <c r="E55" i="12"/>
  <c r="B56" i="13"/>
  <c r="B56" i="42" s="1"/>
  <c r="C56" i="13"/>
  <c r="C56" i="42" s="1"/>
  <c r="D56" i="13"/>
  <c r="D56" i="42" s="1"/>
  <c r="E56" i="13"/>
  <c r="K3979" i="1" l="1"/>
  <c r="I3738" i="1"/>
  <c r="E67" i="42"/>
  <c r="B57" i="13"/>
  <c r="B57" i="42" s="1"/>
  <c r="D57" i="13"/>
  <c r="D57" i="42" s="1"/>
  <c r="C57" i="13"/>
  <c r="C57" i="42" s="1"/>
  <c r="D56" i="12"/>
  <c r="B56" i="12"/>
  <c r="C56" i="12"/>
  <c r="E57" i="13"/>
  <c r="E56" i="12"/>
  <c r="K3980" i="1" l="1"/>
  <c r="I3739" i="1"/>
  <c r="E68" i="42"/>
  <c r="E58" i="13"/>
  <c r="D57" i="12"/>
  <c r="B57" i="12"/>
  <c r="C57" i="12"/>
  <c r="E57" i="12"/>
  <c r="C58" i="13"/>
  <c r="C58" i="42" s="1"/>
  <c r="D58" i="13"/>
  <c r="D58" i="42" s="1"/>
  <c r="B58" i="13"/>
  <c r="B58" i="42" s="1"/>
  <c r="K3981" i="1" l="1"/>
  <c r="I3740" i="1"/>
  <c r="E69" i="42"/>
  <c r="E58" i="12"/>
  <c r="B59" i="13"/>
  <c r="B59" i="42" s="1"/>
  <c r="D59" i="13"/>
  <c r="D59" i="42" s="1"/>
  <c r="C59" i="13"/>
  <c r="C59" i="42" s="1"/>
  <c r="C58" i="12"/>
  <c r="D58" i="12"/>
  <c r="B58" i="12"/>
  <c r="E59" i="13"/>
  <c r="K3982" i="1" l="1"/>
  <c r="K3983" i="1" s="1"/>
  <c r="K3984" i="1" s="1"/>
  <c r="K3985" i="1" s="1"/>
  <c r="K3986" i="1" s="1"/>
  <c r="K3987" i="1" s="1"/>
  <c r="K3988" i="1" s="1"/>
  <c r="K3989" i="1" s="1"/>
  <c r="K3990" i="1" s="1"/>
  <c r="K3991" i="1" s="1"/>
  <c r="K3992" i="1" s="1"/>
  <c r="K3993" i="1" s="1"/>
  <c r="K3994" i="1" s="1"/>
  <c r="K3995" i="1" s="1"/>
  <c r="K3996" i="1" s="1"/>
  <c r="K3997" i="1" s="1"/>
  <c r="K3998" i="1" s="1"/>
  <c r="K3999" i="1" s="1"/>
  <c r="K4000" i="1" s="1"/>
  <c r="K4001" i="1" s="1"/>
  <c r="K4002" i="1" s="1"/>
  <c r="K4003" i="1" s="1"/>
  <c r="K4004" i="1" s="1"/>
  <c r="K4005" i="1" s="1"/>
  <c r="K4006" i="1" s="1"/>
  <c r="K4007" i="1" s="1"/>
  <c r="K4008" i="1" s="1"/>
  <c r="K4009" i="1" s="1"/>
  <c r="K4010" i="1" s="1"/>
  <c r="K4011" i="1" s="1"/>
  <c r="K4012" i="1" s="1"/>
  <c r="K4013" i="1" s="1"/>
  <c r="K4014" i="1" s="1"/>
  <c r="K4015" i="1" s="1"/>
  <c r="K4016" i="1" s="1"/>
  <c r="K4017" i="1" s="1"/>
  <c r="K4018" i="1" s="1"/>
  <c r="K4019" i="1" s="1"/>
  <c r="K4020" i="1" s="1"/>
  <c r="K4021" i="1" s="1"/>
  <c r="K4022" i="1" s="1"/>
  <c r="K4023" i="1" s="1"/>
  <c r="K4024" i="1" s="1"/>
  <c r="K4025" i="1" s="1"/>
  <c r="K4026" i="1" s="1"/>
  <c r="K4027" i="1" s="1"/>
  <c r="K4028" i="1" s="1"/>
  <c r="K4029" i="1" s="1"/>
  <c r="K4030" i="1" s="1"/>
  <c r="K4031" i="1" s="1"/>
  <c r="K4032" i="1" s="1"/>
  <c r="K4033" i="1" s="1"/>
  <c r="K4034" i="1" s="1"/>
  <c r="K4035" i="1" s="1"/>
  <c r="K4036" i="1" s="1"/>
  <c r="K4037" i="1" s="1"/>
  <c r="K4038" i="1" s="1"/>
  <c r="K4039" i="1" s="1"/>
  <c r="K4040" i="1" s="1"/>
  <c r="K4041" i="1" s="1"/>
  <c r="K4042" i="1" s="1"/>
  <c r="K4043" i="1" s="1"/>
  <c r="K4044" i="1" s="1"/>
  <c r="K4045" i="1" s="1"/>
  <c r="K4046" i="1" s="1"/>
  <c r="K4047" i="1" s="1"/>
  <c r="K4048" i="1" s="1"/>
  <c r="K4049" i="1" s="1"/>
  <c r="K4050" i="1" s="1"/>
  <c r="K4051" i="1" s="1"/>
  <c r="K4052" i="1" s="1"/>
  <c r="K4053" i="1" s="1"/>
  <c r="K4054" i="1" s="1"/>
  <c r="K4055" i="1" s="1"/>
  <c r="K4056" i="1" s="1"/>
  <c r="K4057" i="1" s="1"/>
  <c r="K4058" i="1" s="1"/>
  <c r="K4059" i="1" s="1"/>
  <c r="K4060" i="1" s="1"/>
  <c r="K4061" i="1" s="1"/>
  <c r="K4062" i="1" s="1"/>
  <c r="K4063" i="1" s="1"/>
  <c r="K4064" i="1" s="1"/>
  <c r="K4065" i="1" s="1"/>
  <c r="K4066" i="1" s="1"/>
  <c r="K4067" i="1" s="1"/>
  <c r="K4068" i="1" s="1"/>
  <c r="K4069" i="1" s="1"/>
  <c r="K4070" i="1" s="1"/>
  <c r="K4071" i="1" s="1"/>
  <c r="K4072" i="1" s="1"/>
  <c r="K4073" i="1" s="1"/>
  <c r="K4074" i="1" s="1"/>
  <c r="K4075" i="1" s="1"/>
  <c r="K4076" i="1" s="1"/>
  <c r="K4077" i="1" s="1"/>
  <c r="K4078" i="1" s="1"/>
  <c r="K4079" i="1" s="1"/>
  <c r="K4080" i="1" s="1"/>
  <c r="K4081" i="1" s="1"/>
  <c r="K4082" i="1" s="1"/>
  <c r="K4083" i="1" s="1"/>
  <c r="K4084" i="1" s="1"/>
  <c r="K4085" i="1" s="1"/>
  <c r="K4086" i="1" s="1"/>
  <c r="K4087" i="1" s="1"/>
  <c r="K4088" i="1" s="1"/>
  <c r="K4089" i="1" s="1"/>
  <c r="K4090" i="1" s="1"/>
  <c r="K4091" i="1" s="1"/>
  <c r="K4092" i="1" s="1"/>
  <c r="K4093" i="1" s="1"/>
  <c r="K4094" i="1" s="1"/>
  <c r="K4095" i="1" s="1"/>
  <c r="K4096" i="1" s="1"/>
  <c r="K4097" i="1" s="1"/>
  <c r="K4098" i="1" s="1"/>
  <c r="K4099" i="1" s="1"/>
  <c r="K4100" i="1" s="1"/>
  <c r="K4101" i="1" s="1"/>
  <c r="K4102" i="1" s="1"/>
  <c r="K4103" i="1" s="1"/>
  <c r="K4104" i="1" s="1"/>
  <c r="K4105" i="1" s="1"/>
  <c r="K4106" i="1" s="1"/>
  <c r="K4107" i="1" s="1"/>
  <c r="K4108" i="1" s="1"/>
  <c r="K4109" i="1" s="1"/>
  <c r="K4110" i="1" s="1"/>
  <c r="K4111" i="1" s="1"/>
  <c r="K4112" i="1" s="1"/>
  <c r="K4113" i="1" s="1"/>
  <c r="K4114" i="1" s="1"/>
  <c r="K4115" i="1" s="1"/>
  <c r="K4116" i="1" s="1"/>
  <c r="K4117" i="1" s="1"/>
  <c r="K4118" i="1" s="1"/>
  <c r="K4119" i="1" s="1"/>
  <c r="K4120" i="1" s="1"/>
  <c r="K4121" i="1" s="1"/>
  <c r="K4122" i="1" s="1"/>
  <c r="K4123" i="1" s="1"/>
  <c r="K4124" i="1" s="1"/>
  <c r="K4125" i="1" s="1"/>
  <c r="K4126" i="1" s="1"/>
  <c r="K4127" i="1" s="1"/>
  <c r="K4128" i="1" s="1"/>
  <c r="K4129" i="1" s="1"/>
  <c r="K4130" i="1" s="1"/>
  <c r="K4131" i="1" s="1"/>
  <c r="K4132" i="1" s="1"/>
  <c r="K4133" i="1" s="1"/>
  <c r="K4134" i="1" s="1"/>
  <c r="K4135" i="1" s="1"/>
  <c r="K4136" i="1" s="1"/>
  <c r="K4137" i="1" s="1"/>
  <c r="K4138" i="1" s="1"/>
  <c r="K4139" i="1" s="1"/>
  <c r="K4140" i="1" s="1"/>
  <c r="K4141" i="1" s="1"/>
  <c r="K4142" i="1" s="1"/>
  <c r="K4143" i="1" s="1"/>
  <c r="K4144" i="1" s="1"/>
  <c r="K4145" i="1" s="1"/>
  <c r="K4146" i="1" s="1"/>
  <c r="K4147" i="1" s="1"/>
  <c r="K4148" i="1" s="1"/>
  <c r="K4149" i="1" s="1"/>
  <c r="K4150" i="1" s="1"/>
  <c r="K4151" i="1" s="1"/>
  <c r="K4152" i="1" s="1"/>
  <c r="K4153" i="1" s="1"/>
  <c r="K4154" i="1" s="1"/>
  <c r="K4155" i="1" s="1"/>
  <c r="K4156" i="1" s="1"/>
  <c r="K4157" i="1" s="1"/>
  <c r="K4158" i="1" s="1"/>
  <c r="K4159" i="1" s="1"/>
  <c r="K4160" i="1" s="1"/>
  <c r="K4161" i="1" s="1"/>
  <c r="K4162" i="1" s="1"/>
  <c r="K4163" i="1" s="1"/>
  <c r="K4164" i="1" s="1"/>
  <c r="K4165" i="1" s="1"/>
  <c r="K4166" i="1" s="1"/>
  <c r="K4167" i="1" s="1"/>
  <c r="K4168" i="1" s="1"/>
  <c r="K4169" i="1" s="1"/>
  <c r="K4170" i="1" s="1"/>
  <c r="K4171" i="1" s="1"/>
  <c r="K4172" i="1" s="1"/>
  <c r="K4173" i="1" s="1"/>
  <c r="K4174" i="1" s="1"/>
  <c r="K4175" i="1" s="1"/>
  <c r="K4176" i="1" s="1"/>
  <c r="K4177" i="1" s="1"/>
  <c r="K4178" i="1" s="1"/>
  <c r="K4179" i="1" s="1"/>
  <c r="K4180" i="1" s="1"/>
  <c r="K4181" i="1" s="1"/>
  <c r="K4182" i="1" s="1"/>
  <c r="K4183" i="1" s="1"/>
  <c r="K4184" i="1" s="1"/>
  <c r="K4185" i="1" s="1"/>
  <c r="K4186" i="1" s="1"/>
  <c r="K4187" i="1" s="1"/>
  <c r="K4188" i="1" s="1"/>
  <c r="K4189" i="1" s="1"/>
  <c r="K4190" i="1" s="1"/>
  <c r="K4191" i="1" s="1"/>
  <c r="K4192" i="1" s="1"/>
  <c r="K4193" i="1" s="1"/>
  <c r="K4194" i="1" s="1"/>
  <c r="K4195" i="1" s="1"/>
  <c r="K4196" i="1" s="1"/>
  <c r="K4197" i="1" s="1"/>
  <c r="K4198" i="1" s="1"/>
  <c r="K4199" i="1" s="1"/>
  <c r="K4200" i="1" s="1"/>
  <c r="K4201" i="1" s="1"/>
  <c r="K4202" i="1" s="1"/>
  <c r="K4203" i="1" s="1"/>
  <c r="K4204" i="1" s="1"/>
  <c r="K4205" i="1" s="1"/>
  <c r="K4206" i="1" s="1"/>
  <c r="K4207" i="1" s="1"/>
  <c r="K4208" i="1" s="1"/>
  <c r="K4209" i="1" s="1"/>
  <c r="K4210" i="1" s="1"/>
  <c r="K4211" i="1" s="1"/>
  <c r="K4212" i="1" s="1"/>
  <c r="K4213" i="1" s="1"/>
  <c r="K4214" i="1" s="1"/>
  <c r="K4215" i="1" s="1"/>
  <c r="K4216" i="1" s="1"/>
  <c r="K4217" i="1" s="1"/>
  <c r="K4218" i="1" s="1"/>
  <c r="K4219" i="1" s="1"/>
  <c r="K4220" i="1" s="1"/>
  <c r="K4221" i="1" s="1"/>
  <c r="K4222" i="1" s="1"/>
  <c r="K4223" i="1" s="1"/>
  <c r="K4224" i="1" s="1"/>
  <c r="K4225" i="1" s="1"/>
  <c r="K4226" i="1" s="1"/>
  <c r="K4227" i="1" s="1"/>
  <c r="K4228" i="1" s="1"/>
  <c r="K4229" i="1" s="1"/>
  <c r="K4230" i="1" s="1"/>
  <c r="K4231" i="1" s="1"/>
  <c r="K4232" i="1" s="1"/>
  <c r="I3741" i="1"/>
  <c r="E70" i="42"/>
  <c r="E60" i="13"/>
  <c r="B59" i="12"/>
  <c r="D59" i="12"/>
  <c r="C59" i="12"/>
  <c r="C60" i="13"/>
  <c r="C60" i="42" s="1"/>
  <c r="B60" i="13"/>
  <c r="B60" i="42" s="1"/>
  <c r="D60" i="13"/>
  <c r="D60" i="42" s="1"/>
  <c r="E59" i="12"/>
  <c r="I3742" i="1" l="1"/>
  <c r="E71" i="42"/>
  <c r="C60" i="12"/>
  <c r="D60" i="12"/>
  <c r="B60" i="12"/>
  <c r="E60" i="12"/>
  <c r="B61" i="13"/>
  <c r="B61" i="42" s="1"/>
  <c r="C61" i="13"/>
  <c r="C61" i="42" s="1"/>
  <c r="D61" i="13"/>
  <c r="D61" i="42" s="1"/>
  <c r="E61" i="13"/>
  <c r="I3743" i="1" l="1"/>
  <c r="E72" i="42"/>
  <c r="D61" i="12"/>
  <c r="C61" i="12"/>
  <c r="B61" i="12"/>
  <c r="E61" i="12"/>
  <c r="D62" i="13"/>
  <c r="D62" i="42" s="1"/>
  <c r="B62" i="13"/>
  <c r="B62" i="42" s="1"/>
  <c r="C62" i="13"/>
  <c r="C62" i="42" s="1"/>
  <c r="E62" i="13"/>
  <c r="I3744" i="1" l="1"/>
  <c r="E73" i="42"/>
  <c r="E63" i="13"/>
  <c r="E62" i="12"/>
  <c r="B63" i="13"/>
  <c r="B63" i="42" s="1"/>
  <c r="C63" i="13"/>
  <c r="C63" i="42" s="1"/>
  <c r="D63" i="13"/>
  <c r="D63" i="42" s="1"/>
  <c r="C62" i="12"/>
  <c r="B62" i="12"/>
  <c r="D62" i="12"/>
  <c r="I3745" i="1" l="1"/>
  <c r="E74" i="42"/>
  <c r="B63" i="12"/>
  <c r="D63" i="12"/>
  <c r="C63" i="12"/>
  <c r="C64" i="13"/>
  <c r="C64" i="42" s="1"/>
  <c r="B64" i="13"/>
  <c r="B64" i="42" s="1"/>
  <c r="D64" i="13"/>
  <c r="D64" i="42" s="1"/>
  <c r="E63" i="12"/>
  <c r="E64" i="13"/>
  <c r="I3746" i="1" l="1"/>
  <c r="E75" i="42"/>
  <c r="E64" i="12"/>
  <c r="D65" i="13"/>
  <c r="D65" i="42" s="1"/>
  <c r="C65" i="13"/>
  <c r="C65" i="42" s="1"/>
  <c r="B65" i="13"/>
  <c r="B65" i="42" s="1"/>
  <c r="E65" i="13"/>
  <c r="C64" i="12"/>
  <c r="B64" i="12"/>
  <c r="D64" i="12"/>
  <c r="I3747" i="1" l="1"/>
  <c r="E76" i="42"/>
  <c r="C66" i="13"/>
  <c r="C66" i="42" s="1"/>
  <c r="B66" i="13"/>
  <c r="B66" i="42" s="1"/>
  <c r="D66" i="13"/>
  <c r="D66" i="42" s="1"/>
  <c r="E66" i="13"/>
  <c r="C65" i="12"/>
  <c r="D65" i="12"/>
  <c r="B65" i="12"/>
  <c r="E65" i="12"/>
  <c r="I3748" i="1" l="1"/>
  <c r="E77" i="42"/>
  <c r="D66" i="12"/>
  <c r="C66" i="12"/>
  <c r="B66" i="12"/>
  <c r="E67" i="13"/>
  <c r="E66" i="12"/>
  <c r="C67" i="13"/>
  <c r="C67" i="42" s="1"/>
  <c r="D67" i="13"/>
  <c r="D67" i="42" s="1"/>
  <c r="B67" i="13"/>
  <c r="B67" i="42" s="1"/>
  <c r="I3749" i="1" l="1"/>
  <c r="E78" i="42"/>
  <c r="E68" i="13"/>
  <c r="C67" i="12"/>
  <c r="B67" i="12"/>
  <c r="D67" i="12"/>
  <c r="E67" i="12"/>
  <c r="D68" i="13"/>
  <c r="D68" i="42" s="1"/>
  <c r="B68" i="13"/>
  <c r="B68" i="42" s="1"/>
  <c r="C68" i="13"/>
  <c r="C68" i="42" s="1"/>
  <c r="I3750" i="1" l="1"/>
  <c r="E79" i="42"/>
  <c r="B69" i="13"/>
  <c r="B69" i="42" s="1"/>
  <c r="C69" i="13"/>
  <c r="C69" i="42" s="1"/>
  <c r="D69" i="13"/>
  <c r="D69" i="42" s="1"/>
  <c r="D68" i="12"/>
  <c r="B68" i="12"/>
  <c r="C68" i="12"/>
  <c r="E69" i="13"/>
  <c r="E68" i="12"/>
  <c r="I3751" i="1" l="1"/>
  <c r="E80" i="42"/>
  <c r="E70" i="13"/>
  <c r="D69" i="12"/>
  <c r="B69" i="12"/>
  <c r="C69" i="12"/>
  <c r="E69" i="12"/>
  <c r="D70" i="13"/>
  <c r="D70" i="42" s="1"/>
  <c r="B70" i="13"/>
  <c r="B70" i="42" s="1"/>
  <c r="C70" i="13"/>
  <c r="C70" i="42" s="1"/>
  <c r="I3752" i="1" l="1"/>
  <c r="E81" i="42"/>
  <c r="B70" i="12"/>
  <c r="C70" i="12"/>
  <c r="D70" i="12"/>
  <c r="C71" i="13"/>
  <c r="C71" i="42" s="1"/>
  <c r="B71" i="13"/>
  <c r="B71" i="42" s="1"/>
  <c r="D71" i="13"/>
  <c r="D71" i="42" s="1"/>
  <c r="E70" i="12"/>
  <c r="E71" i="13"/>
  <c r="I3753" i="1" l="1"/>
  <c r="E82" i="42"/>
  <c r="C71" i="12"/>
  <c r="D71" i="12"/>
  <c r="B71" i="12"/>
  <c r="D72" i="13"/>
  <c r="D72" i="42" s="1"/>
  <c r="C72" i="13"/>
  <c r="C72" i="42" s="1"/>
  <c r="B72" i="13"/>
  <c r="B72" i="42" s="1"/>
  <c r="E71" i="12"/>
  <c r="E72" i="13"/>
  <c r="I3754" i="1" l="1"/>
  <c r="E83" i="42"/>
  <c r="E73" i="13"/>
  <c r="E72" i="12"/>
  <c r="D73" i="13"/>
  <c r="D73" i="42" s="1"/>
  <c r="B73" i="13"/>
  <c r="B73" i="42" s="1"/>
  <c r="C73" i="13"/>
  <c r="C73" i="42" s="1"/>
  <c r="B72" i="12"/>
  <c r="D72" i="12"/>
  <c r="C72" i="12"/>
  <c r="I3755" i="1" l="1"/>
  <c r="E84" i="42"/>
  <c r="B73" i="12"/>
  <c r="D73" i="12"/>
  <c r="C73" i="12"/>
  <c r="E73" i="12"/>
  <c r="D74" i="13"/>
  <c r="D74" i="42" s="1"/>
  <c r="B74" i="13"/>
  <c r="B74" i="42" s="1"/>
  <c r="C74" i="13"/>
  <c r="C74" i="42" s="1"/>
  <c r="E74" i="13"/>
  <c r="I3756" i="1" l="1"/>
  <c r="E85" i="42"/>
  <c r="E75" i="13"/>
  <c r="C74" i="12"/>
  <c r="D74" i="12"/>
  <c r="B74" i="12"/>
  <c r="E74" i="12"/>
  <c r="B75" i="13"/>
  <c r="B75" i="42" s="1"/>
  <c r="C75" i="13"/>
  <c r="C75" i="42" s="1"/>
  <c r="D75" i="13"/>
  <c r="D75" i="42" s="1"/>
  <c r="I3757" i="1" l="1"/>
  <c r="E86" i="42"/>
  <c r="C75" i="12"/>
  <c r="B75" i="12"/>
  <c r="D75" i="12"/>
  <c r="B76" i="13"/>
  <c r="B76" i="42" s="1"/>
  <c r="C76" i="13"/>
  <c r="C76" i="42" s="1"/>
  <c r="D76" i="13"/>
  <c r="D76" i="42" s="1"/>
  <c r="E75" i="12"/>
  <c r="E76" i="13"/>
  <c r="I3758" i="1" l="1"/>
  <c r="E87" i="42"/>
  <c r="E77" i="13"/>
  <c r="E76" i="12"/>
  <c r="C77" i="13"/>
  <c r="C77" i="42" s="1"/>
  <c r="D77" i="13"/>
  <c r="D77" i="42" s="1"/>
  <c r="B77" i="13"/>
  <c r="B77" i="42" s="1"/>
  <c r="C76" i="12"/>
  <c r="B76" i="12"/>
  <c r="D76" i="12"/>
  <c r="I3759" i="1" l="1"/>
  <c r="E88" i="42"/>
  <c r="C77" i="12"/>
  <c r="B77" i="12"/>
  <c r="D77" i="12"/>
  <c r="B78" i="13"/>
  <c r="B78" i="42" s="1"/>
  <c r="C78" i="13"/>
  <c r="C78" i="42" s="1"/>
  <c r="D78" i="13"/>
  <c r="D78" i="42" s="1"/>
  <c r="E77" i="12"/>
  <c r="E78" i="13"/>
  <c r="I3760" i="1" l="1"/>
  <c r="E89" i="42"/>
  <c r="D78" i="12"/>
  <c r="C78" i="12"/>
  <c r="B78" i="12"/>
  <c r="E78" i="12"/>
  <c r="C79" i="13"/>
  <c r="C79" i="42" s="1"/>
  <c r="B79" i="13"/>
  <c r="B79" i="42" s="1"/>
  <c r="D79" i="13"/>
  <c r="D79" i="42" s="1"/>
  <c r="E79" i="13"/>
  <c r="I3761" i="1" l="1"/>
  <c r="E90" i="42"/>
  <c r="D80" i="13"/>
  <c r="D80" i="42" s="1"/>
  <c r="B80" i="13"/>
  <c r="B80" i="42" s="1"/>
  <c r="C80" i="13"/>
  <c r="C80" i="42" s="1"/>
  <c r="B79" i="12"/>
  <c r="C79" i="12"/>
  <c r="D79" i="12"/>
  <c r="E80" i="13"/>
  <c r="E79" i="12"/>
  <c r="I3762" i="1" l="1"/>
  <c r="E91" i="42"/>
  <c r="E81" i="13"/>
  <c r="E80" i="12"/>
  <c r="B80" i="12"/>
  <c r="D80" i="12"/>
  <c r="C80" i="12"/>
  <c r="C81" i="13"/>
  <c r="C81" i="42" s="1"/>
  <c r="B81" i="13"/>
  <c r="B81" i="42" s="1"/>
  <c r="D81" i="13"/>
  <c r="D81" i="42" s="1"/>
  <c r="I3763" i="1" l="1"/>
  <c r="E92" i="42"/>
  <c r="B81" i="12"/>
  <c r="C81" i="12"/>
  <c r="D81" i="12"/>
  <c r="E81" i="12"/>
  <c r="C82" i="13"/>
  <c r="C82" i="42" s="1"/>
  <c r="D82" i="13"/>
  <c r="D82" i="42" s="1"/>
  <c r="B82" i="13"/>
  <c r="B82" i="42" s="1"/>
  <c r="E82" i="13"/>
  <c r="I3764" i="1" l="1"/>
  <c r="E93" i="42"/>
  <c r="E83" i="13"/>
  <c r="B82" i="12"/>
  <c r="D82" i="12"/>
  <c r="C82" i="12"/>
  <c r="D83" i="13"/>
  <c r="D83" i="42" s="1"/>
  <c r="C83" i="13"/>
  <c r="C83" i="42" s="1"/>
  <c r="B83" i="13"/>
  <c r="B83" i="42" s="1"/>
  <c r="E82" i="12"/>
  <c r="I3765" i="1" l="1"/>
  <c r="E94" i="42"/>
  <c r="B83" i="12"/>
  <c r="D83" i="12"/>
  <c r="C83" i="12"/>
  <c r="E83" i="12"/>
  <c r="C84" i="13"/>
  <c r="C84" i="42" s="1"/>
  <c r="B84" i="13"/>
  <c r="B84" i="42" s="1"/>
  <c r="D84" i="13"/>
  <c r="D84" i="42" s="1"/>
  <c r="E84" i="13"/>
  <c r="I3766" i="1" l="1"/>
  <c r="E95" i="42"/>
  <c r="D84" i="12"/>
  <c r="C84" i="12"/>
  <c r="B84" i="12"/>
  <c r="B85" i="13"/>
  <c r="B85" i="42" s="1"/>
  <c r="C85" i="13"/>
  <c r="C85" i="42" s="1"/>
  <c r="D85" i="13"/>
  <c r="D85" i="42" s="1"/>
  <c r="E84" i="12"/>
  <c r="E85" i="13"/>
  <c r="I3767" i="1" l="1"/>
  <c r="E96" i="42"/>
  <c r="D85" i="12"/>
  <c r="B85" i="12"/>
  <c r="C85" i="12"/>
  <c r="E85" i="12"/>
  <c r="D86" i="13"/>
  <c r="D86" i="42" s="1"/>
  <c r="B86" i="13"/>
  <c r="B86" i="42" s="1"/>
  <c r="C86" i="13"/>
  <c r="C86" i="42" s="1"/>
  <c r="E86" i="13"/>
  <c r="I3768" i="1" l="1"/>
  <c r="E97" i="42"/>
  <c r="C87" i="13"/>
  <c r="C87" i="42" s="1"/>
  <c r="D87" i="13"/>
  <c r="D87" i="42" s="1"/>
  <c r="B87" i="13"/>
  <c r="B87" i="42" s="1"/>
  <c r="B86" i="12"/>
  <c r="C86" i="12"/>
  <c r="D86" i="12"/>
  <c r="E87" i="13"/>
  <c r="E86" i="12"/>
  <c r="I3769" i="1" l="1"/>
  <c r="E98" i="42"/>
  <c r="C87" i="12"/>
  <c r="D87" i="12"/>
  <c r="B87" i="12"/>
  <c r="E87" i="12"/>
  <c r="B88" i="13"/>
  <c r="B88" i="42" s="1"/>
  <c r="C88" i="13"/>
  <c r="C88" i="42" s="1"/>
  <c r="D88" i="13"/>
  <c r="D88" i="42" s="1"/>
  <c r="E88" i="13"/>
  <c r="I3770" i="1" l="1"/>
  <c r="E99" i="42"/>
  <c r="D89" i="13"/>
  <c r="D89" i="42" s="1"/>
  <c r="C89" i="13"/>
  <c r="C89" i="42" s="1"/>
  <c r="B89" i="13"/>
  <c r="B89" i="42" s="1"/>
  <c r="E89" i="13"/>
  <c r="D88" i="12"/>
  <c r="C88" i="12"/>
  <c r="B88" i="12"/>
  <c r="E88" i="12"/>
  <c r="I3771" i="1" l="1"/>
  <c r="E100" i="42"/>
  <c r="E89" i="12"/>
  <c r="B90" i="13"/>
  <c r="B90" i="42" s="1"/>
  <c r="D90" i="13"/>
  <c r="D90" i="42" s="1"/>
  <c r="C90" i="13"/>
  <c r="C90" i="42" s="1"/>
  <c r="B89" i="12"/>
  <c r="C89" i="12"/>
  <c r="D89" i="12"/>
  <c r="E90" i="13"/>
  <c r="I3772" i="1" l="1"/>
  <c r="E101" i="42"/>
  <c r="C91" i="13"/>
  <c r="C91" i="42" s="1"/>
  <c r="B91" i="13"/>
  <c r="B91" i="42" s="1"/>
  <c r="D91" i="13"/>
  <c r="D91" i="42" s="1"/>
  <c r="C90" i="12"/>
  <c r="D90" i="12"/>
  <c r="B90" i="12"/>
  <c r="E90" i="12"/>
  <c r="E91" i="13"/>
  <c r="I3773" i="1" l="1"/>
  <c r="E102" i="42"/>
  <c r="E92" i="13"/>
  <c r="E91" i="12"/>
  <c r="D92" i="13"/>
  <c r="D92" i="42" s="1"/>
  <c r="C92" i="13"/>
  <c r="C92" i="42" s="1"/>
  <c r="B92" i="13"/>
  <c r="B92" i="42" s="1"/>
  <c r="D91" i="12"/>
  <c r="B91" i="12"/>
  <c r="C91" i="12"/>
  <c r="I3774" i="1" l="1"/>
  <c r="E103" i="42"/>
  <c r="D92" i="12"/>
  <c r="B92" i="12"/>
  <c r="C92" i="12"/>
  <c r="E92" i="12"/>
  <c r="D93" i="13"/>
  <c r="D93" i="42" s="1"/>
  <c r="C93" i="13"/>
  <c r="C93" i="42" s="1"/>
  <c r="B93" i="13"/>
  <c r="B93" i="42" s="1"/>
  <c r="E93" i="13"/>
  <c r="I3775" i="1" l="1"/>
  <c r="E104" i="42"/>
  <c r="B93" i="12"/>
  <c r="C93" i="12"/>
  <c r="D93" i="12"/>
  <c r="E93" i="12"/>
  <c r="D94" i="13"/>
  <c r="D94" i="42" s="1"/>
  <c r="B94" i="13"/>
  <c r="B94" i="42" s="1"/>
  <c r="C94" i="13"/>
  <c r="C94" i="42" s="1"/>
  <c r="E94" i="13"/>
  <c r="I3776" i="1" l="1"/>
  <c r="E105" i="42"/>
  <c r="E95" i="13"/>
  <c r="B94" i="12"/>
  <c r="C94" i="12"/>
  <c r="D94" i="12"/>
  <c r="E94" i="12"/>
  <c r="B95" i="13"/>
  <c r="B95" i="42" s="1"/>
  <c r="D95" i="13"/>
  <c r="D95" i="42" s="1"/>
  <c r="C95" i="13"/>
  <c r="C95" i="42" s="1"/>
  <c r="I3777" i="1" l="1"/>
  <c r="E106" i="42"/>
  <c r="E95" i="12"/>
  <c r="B96" i="13"/>
  <c r="B96" i="42" s="1"/>
  <c r="D96" i="13"/>
  <c r="D96" i="42" s="1"/>
  <c r="C96" i="13"/>
  <c r="C96" i="42" s="1"/>
  <c r="D95" i="12"/>
  <c r="B95" i="12"/>
  <c r="C95" i="12"/>
  <c r="E96" i="13"/>
  <c r="I3778" i="1" l="1"/>
  <c r="E107" i="42"/>
  <c r="E97" i="13"/>
  <c r="D96" i="12"/>
  <c r="B96" i="12"/>
  <c r="C96" i="12"/>
  <c r="E96" i="12"/>
  <c r="C97" i="13"/>
  <c r="C97" i="42" s="1"/>
  <c r="D97" i="13"/>
  <c r="D97" i="42" s="1"/>
  <c r="B97" i="13"/>
  <c r="B97" i="42" s="1"/>
  <c r="I3779" i="1" l="1"/>
  <c r="E108" i="42"/>
  <c r="C98" i="13"/>
  <c r="C98" i="42" s="1"/>
  <c r="B98" i="13"/>
  <c r="B98" i="42" s="1"/>
  <c r="D98" i="13"/>
  <c r="D98" i="42" s="1"/>
  <c r="E97" i="12"/>
  <c r="E98" i="13"/>
  <c r="B97" i="12"/>
  <c r="D97" i="12"/>
  <c r="C97" i="12"/>
  <c r="I3780" i="1" l="1"/>
  <c r="E109" i="42"/>
  <c r="B98" i="12"/>
  <c r="D98" i="12"/>
  <c r="C98" i="12"/>
  <c r="E98" i="12"/>
  <c r="E99" i="13"/>
  <c r="C99" i="13"/>
  <c r="C99" i="42" s="1"/>
  <c r="B99" i="13"/>
  <c r="B99" i="42" s="1"/>
  <c r="D99" i="13"/>
  <c r="D99" i="42" s="1"/>
  <c r="I3781" i="1" l="1"/>
  <c r="E110" i="42"/>
  <c r="E100" i="13"/>
  <c r="E99" i="12"/>
  <c r="B100" i="13"/>
  <c r="B100" i="42" s="1"/>
  <c r="D100" i="13"/>
  <c r="D100" i="42" s="1"/>
  <c r="C100" i="13"/>
  <c r="C100" i="42" s="1"/>
  <c r="C99" i="12"/>
  <c r="D99" i="12"/>
  <c r="B99" i="12"/>
  <c r="I3782" i="1" l="1"/>
  <c r="E111" i="42"/>
  <c r="C101" i="13"/>
  <c r="C101" i="42" s="1"/>
  <c r="B101" i="13"/>
  <c r="B101" i="42" s="1"/>
  <c r="D101" i="13"/>
  <c r="D101" i="42" s="1"/>
  <c r="E100" i="12"/>
  <c r="E101" i="13"/>
  <c r="D100" i="12"/>
  <c r="B100" i="12"/>
  <c r="C100" i="12"/>
  <c r="I3783" i="1" l="1"/>
  <c r="E112" i="42"/>
  <c r="E102" i="13"/>
  <c r="D101" i="12"/>
  <c r="B101" i="12"/>
  <c r="C101" i="12"/>
  <c r="D102" i="13"/>
  <c r="D102" i="42" s="1"/>
  <c r="B102" i="13"/>
  <c r="B102" i="42" s="1"/>
  <c r="C102" i="13"/>
  <c r="C102" i="42" s="1"/>
  <c r="E101" i="12"/>
  <c r="I3784" i="1" l="1"/>
  <c r="E113" i="42"/>
  <c r="E103" i="13"/>
  <c r="B103" i="13"/>
  <c r="B103" i="42" s="1"/>
  <c r="C103" i="13"/>
  <c r="C103" i="42" s="1"/>
  <c r="D103" i="13"/>
  <c r="D103" i="42" s="1"/>
  <c r="E102" i="12"/>
  <c r="D102" i="12"/>
  <c r="C102" i="12"/>
  <c r="B102" i="12"/>
  <c r="I3785" i="1" l="1"/>
  <c r="E114" i="42"/>
  <c r="E103" i="12"/>
  <c r="D104" i="13"/>
  <c r="D104" i="42" s="1"/>
  <c r="C104" i="13"/>
  <c r="C104" i="42" s="1"/>
  <c r="B104" i="13"/>
  <c r="B104" i="42" s="1"/>
  <c r="D103" i="12"/>
  <c r="B103" i="12"/>
  <c r="C103" i="12"/>
  <c r="E104" i="13"/>
  <c r="I3786" i="1" l="1"/>
  <c r="E115" i="42"/>
  <c r="E105" i="13"/>
  <c r="E104" i="12"/>
  <c r="C105" i="13"/>
  <c r="C105" i="42" s="1"/>
  <c r="B105" i="13"/>
  <c r="B105" i="42" s="1"/>
  <c r="D105" i="13"/>
  <c r="D105" i="42" s="1"/>
  <c r="C104" i="12"/>
  <c r="D104" i="12"/>
  <c r="B104" i="12"/>
  <c r="I3787" i="1" l="1"/>
  <c r="E116" i="42"/>
  <c r="E105" i="12"/>
  <c r="E106" i="13"/>
  <c r="B105" i="12"/>
  <c r="D105" i="12"/>
  <c r="C105" i="12"/>
  <c r="D106" i="13"/>
  <c r="D106" i="42" s="1"/>
  <c r="C106" i="13"/>
  <c r="C106" i="42" s="1"/>
  <c r="B106" i="13"/>
  <c r="B106" i="42" s="1"/>
  <c r="I3788" i="1" l="1"/>
  <c r="E117" i="42"/>
  <c r="D106" i="12"/>
  <c r="B106" i="12"/>
  <c r="C106" i="12"/>
  <c r="E106" i="12"/>
  <c r="B107" i="13"/>
  <c r="B107" i="42" s="1"/>
  <c r="C107" i="13"/>
  <c r="C107" i="42" s="1"/>
  <c r="D107" i="13"/>
  <c r="D107" i="42" s="1"/>
  <c r="E107" i="13"/>
  <c r="I3789" i="1" l="1"/>
  <c r="E118" i="42"/>
  <c r="E108" i="13"/>
  <c r="C108" i="13"/>
  <c r="C108" i="42" s="1"/>
  <c r="B108" i="13"/>
  <c r="B108" i="42" s="1"/>
  <c r="D108" i="13"/>
  <c r="D108" i="42" s="1"/>
  <c r="E107" i="12"/>
  <c r="D107" i="12"/>
  <c r="B107" i="12"/>
  <c r="C107" i="12"/>
  <c r="I3790" i="1" l="1"/>
  <c r="E119" i="42"/>
  <c r="E109" i="13"/>
  <c r="D109" i="13"/>
  <c r="D109" i="42" s="1"/>
  <c r="C109" i="13"/>
  <c r="C109" i="42" s="1"/>
  <c r="B109" i="13"/>
  <c r="B109" i="42" s="1"/>
  <c r="B108" i="12"/>
  <c r="C108" i="12"/>
  <c r="D108" i="12"/>
  <c r="E108" i="12"/>
  <c r="I3791" i="1" l="1"/>
  <c r="E120" i="42"/>
  <c r="C110" i="13"/>
  <c r="C110" i="42" s="1"/>
  <c r="B110" i="13"/>
  <c r="B110" i="42" s="1"/>
  <c r="D110" i="13"/>
  <c r="D110" i="42" s="1"/>
  <c r="D109" i="12"/>
  <c r="C109" i="12"/>
  <c r="B109" i="12"/>
  <c r="E110" i="13"/>
  <c r="E109" i="12"/>
  <c r="I3792" i="1" l="1"/>
  <c r="E121" i="42"/>
  <c r="E111" i="13"/>
  <c r="E110" i="12"/>
  <c r="B110" i="12"/>
  <c r="C110" i="12"/>
  <c r="D110" i="12"/>
  <c r="D111" i="13"/>
  <c r="D111" i="42" s="1"/>
  <c r="C111" i="13"/>
  <c r="C111" i="42" s="1"/>
  <c r="B111" i="13"/>
  <c r="B111" i="42" s="1"/>
  <c r="I3793" i="1" l="1"/>
  <c r="E122" i="42"/>
  <c r="B111" i="12"/>
  <c r="D111" i="12"/>
  <c r="C111" i="12"/>
  <c r="C112" i="13"/>
  <c r="C112" i="42" s="1"/>
  <c r="D112" i="13"/>
  <c r="D112" i="42" s="1"/>
  <c r="B112" i="13"/>
  <c r="B112" i="42" s="1"/>
  <c r="E111" i="12"/>
  <c r="E112" i="13"/>
  <c r="I3794" i="1" l="1"/>
  <c r="E123" i="42"/>
  <c r="E113" i="13"/>
  <c r="E112" i="12"/>
  <c r="C113" i="13"/>
  <c r="C113" i="42" s="1"/>
  <c r="D113" i="13"/>
  <c r="D113" i="42" s="1"/>
  <c r="B113" i="13"/>
  <c r="B113" i="42" s="1"/>
  <c r="B112" i="12"/>
  <c r="D112" i="12"/>
  <c r="C112" i="12"/>
  <c r="I3795" i="1" l="1"/>
  <c r="E124" i="42"/>
  <c r="E114" i="13"/>
  <c r="B113" i="12"/>
  <c r="C113" i="12"/>
  <c r="D113" i="12"/>
  <c r="E113" i="12"/>
  <c r="C114" i="13"/>
  <c r="C114" i="42" s="1"/>
  <c r="D114" i="13"/>
  <c r="D114" i="42" s="1"/>
  <c r="B114" i="13"/>
  <c r="B114" i="42" s="1"/>
  <c r="I3796" i="1" l="1"/>
  <c r="E125" i="42"/>
  <c r="D115" i="13"/>
  <c r="D115" i="42" s="1"/>
  <c r="B115" i="13"/>
  <c r="B115" i="42" s="1"/>
  <c r="C115" i="13"/>
  <c r="C115" i="42" s="1"/>
  <c r="B114" i="12"/>
  <c r="D114" i="12"/>
  <c r="C114" i="12"/>
  <c r="E115" i="13"/>
  <c r="E114" i="12"/>
  <c r="I3797" i="1" l="1"/>
  <c r="E126" i="42"/>
  <c r="B116" i="13"/>
  <c r="B116" i="42" s="1"/>
  <c r="C116" i="13"/>
  <c r="C116" i="42" s="1"/>
  <c r="D116" i="13"/>
  <c r="D116" i="42" s="1"/>
  <c r="E116" i="13"/>
  <c r="C115" i="12"/>
  <c r="D115" i="12"/>
  <c r="B115" i="12"/>
  <c r="E115" i="12"/>
  <c r="I3798" i="1" l="1"/>
  <c r="E127" i="42"/>
  <c r="E116" i="12"/>
  <c r="E117" i="13"/>
  <c r="C116" i="12"/>
  <c r="D116" i="12"/>
  <c r="B116" i="12"/>
  <c r="B117" i="13"/>
  <c r="B117" i="42" s="1"/>
  <c r="D117" i="13"/>
  <c r="D117" i="42" s="1"/>
  <c r="C117" i="13"/>
  <c r="C117" i="42" s="1"/>
  <c r="I3799" i="1" l="1"/>
  <c r="E128" i="42"/>
  <c r="D117" i="12"/>
  <c r="B117" i="12"/>
  <c r="C117" i="12"/>
  <c r="E117" i="12"/>
  <c r="D118" i="13"/>
  <c r="D118" i="42" s="1"/>
  <c r="C118" i="13"/>
  <c r="C118" i="42" s="1"/>
  <c r="B118" i="13"/>
  <c r="B118" i="42" s="1"/>
  <c r="E118" i="13"/>
  <c r="I3800" i="1" l="1"/>
  <c r="E129" i="42"/>
  <c r="D119" i="13"/>
  <c r="D119" i="42" s="1"/>
  <c r="C119" i="13"/>
  <c r="C119" i="42" s="1"/>
  <c r="B119" i="13"/>
  <c r="B119" i="42" s="1"/>
  <c r="E119" i="13"/>
  <c r="E118" i="12"/>
  <c r="B118" i="12"/>
  <c r="D118" i="12"/>
  <c r="C118" i="12"/>
  <c r="I3801" i="1" l="1"/>
  <c r="E130" i="42"/>
  <c r="C120" i="13"/>
  <c r="C120" i="42" s="1"/>
  <c r="D120" i="13"/>
  <c r="D120" i="42" s="1"/>
  <c r="B120" i="13"/>
  <c r="B120" i="42" s="1"/>
  <c r="C119" i="12"/>
  <c r="D119" i="12"/>
  <c r="B119" i="12"/>
  <c r="E120" i="13"/>
  <c r="E119" i="12"/>
  <c r="I3802" i="1" l="1"/>
  <c r="E131" i="42"/>
  <c r="B120" i="12"/>
  <c r="C120" i="12"/>
  <c r="D120" i="12"/>
  <c r="E120" i="12"/>
  <c r="B121" i="13"/>
  <c r="B121" i="42" s="1"/>
  <c r="C121" i="13"/>
  <c r="C121" i="42" s="1"/>
  <c r="D121" i="13"/>
  <c r="D121" i="42" s="1"/>
  <c r="E121" i="13"/>
  <c r="I3803" i="1" l="1"/>
  <c r="E132" i="42"/>
  <c r="C122" i="13"/>
  <c r="C122" i="42" s="1"/>
  <c r="B122" i="13"/>
  <c r="B122" i="42" s="1"/>
  <c r="D122" i="13"/>
  <c r="D122" i="42" s="1"/>
  <c r="E121" i="12"/>
  <c r="E122" i="13"/>
  <c r="B121" i="12"/>
  <c r="D121" i="12"/>
  <c r="C121" i="12"/>
  <c r="I3804" i="1" l="1"/>
  <c r="E133" i="42"/>
  <c r="E123" i="13"/>
  <c r="E122" i="12"/>
  <c r="C123" i="13"/>
  <c r="C123" i="42" s="1"/>
  <c r="B123" i="13"/>
  <c r="B123" i="42" s="1"/>
  <c r="D123" i="13"/>
  <c r="D123" i="42" s="1"/>
  <c r="C122" i="12"/>
  <c r="D122" i="12"/>
  <c r="B122" i="12"/>
  <c r="I3805" i="1" l="1"/>
  <c r="E134" i="42"/>
  <c r="E123" i="12"/>
  <c r="C124" i="13"/>
  <c r="C124" i="42" s="1"/>
  <c r="B124" i="13"/>
  <c r="B124" i="42" s="1"/>
  <c r="D124" i="13"/>
  <c r="D124" i="42" s="1"/>
  <c r="E124" i="13"/>
  <c r="D123" i="12"/>
  <c r="B123" i="12"/>
  <c r="C123" i="12"/>
  <c r="I3806" i="1" l="1"/>
  <c r="E135" i="42"/>
  <c r="E125" i="13"/>
  <c r="B124" i="12"/>
  <c r="C124" i="12"/>
  <c r="D124" i="12"/>
  <c r="D125" i="13"/>
  <c r="D125" i="42" s="1"/>
  <c r="B125" i="13"/>
  <c r="B125" i="42" s="1"/>
  <c r="C125" i="13"/>
  <c r="C125" i="42" s="1"/>
  <c r="E124" i="12"/>
  <c r="I3807" i="1" l="1"/>
  <c r="E136" i="42"/>
  <c r="C125" i="12"/>
  <c r="D125" i="12"/>
  <c r="B125" i="12"/>
  <c r="E125" i="12"/>
  <c r="D126" i="13"/>
  <c r="D126" i="42" s="1"/>
  <c r="B126" i="13"/>
  <c r="B126" i="42" s="1"/>
  <c r="C126" i="13"/>
  <c r="C126" i="42" s="1"/>
  <c r="E126" i="13"/>
  <c r="I3808" i="1" l="1"/>
  <c r="E137" i="42"/>
  <c r="E127" i="13"/>
  <c r="D126" i="12"/>
  <c r="C126" i="12"/>
  <c r="B126" i="12"/>
  <c r="E126" i="12"/>
  <c r="C127" i="13"/>
  <c r="C127" i="42" s="1"/>
  <c r="D127" i="13"/>
  <c r="D127" i="42" s="1"/>
  <c r="B127" i="13"/>
  <c r="B127" i="42" s="1"/>
  <c r="I3809" i="1" l="1"/>
  <c r="E138" i="42"/>
  <c r="B127" i="12"/>
  <c r="D127" i="12"/>
  <c r="C127" i="12"/>
  <c r="D128" i="13"/>
  <c r="D128" i="42" s="1"/>
  <c r="C128" i="13"/>
  <c r="C128" i="42" s="1"/>
  <c r="B128" i="13"/>
  <c r="B128" i="42" s="1"/>
  <c r="E127" i="12"/>
  <c r="E128" i="13"/>
  <c r="I3810" i="1" l="1"/>
  <c r="E139" i="42"/>
  <c r="E129" i="13"/>
  <c r="E128" i="12"/>
  <c r="D129" i="13"/>
  <c r="D129" i="42" s="1"/>
  <c r="B129" i="13"/>
  <c r="B129" i="42" s="1"/>
  <c r="C129" i="13"/>
  <c r="C129" i="42" s="1"/>
  <c r="C128" i="12"/>
  <c r="B128" i="12"/>
  <c r="D128" i="12"/>
  <c r="I3811" i="1" l="1"/>
  <c r="E140" i="42"/>
  <c r="D129" i="12"/>
  <c r="C129" i="12"/>
  <c r="B129" i="12"/>
  <c r="E129" i="12"/>
  <c r="D130" i="13"/>
  <c r="D130" i="42" s="1"/>
  <c r="B130" i="13"/>
  <c r="B130" i="42" s="1"/>
  <c r="C130" i="13"/>
  <c r="C130" i="42" s="1"/>
  <c r="E130" i="13"/>
  <c r="I3812" i="1" l="1"/>
  <c r="E141" i="42"/>
  <c r="C131" i="13"/>
  <c r="C131" i="42" s="1"/>
  <c r="D131" i="13"/>
  <c r="D131" i="42" s="1"/>
  <c r="B131" i="13"/>
  <c r="B131" i="42" s="1"/>
  <c r="E131" i="13"/>
  <c r="B130" i="12"/>
  <c r="C130" i="12"/>
  <c r="D130" i="12"/>
  <c r="E130" i="12"/>
  <c r="I3813" i="1" l="1"/>
  <c r="E142" i="42"/>
  <c r="C132" i="13"/>
  <c r="C132" i="42" s="1"/>
  <c r="B132" i="13"/>
  <c r="B132" i="42" s="1"/>
  <c r="D132" i="13"/>
  <c r="D132" i="42" s="1"/>
  <c r="E132" i="13"/>
  <c r="B131" i="12"/>
  <c r="D131" i="12"/>
  <c r="C131" i="12"/>
  <c r="E131" i="12"/>
  <c r="I3814" i="1" l="1"/>
  <c r="E143" i="42"/>
  <c r="D132" i="12"/>
  <c r="B132" i="12"/>
  <c r="C132" i="12"/>
  <c r="E133" i="13"/>
  <c r="E132" i="12"/>
  <c r="C133" i="13"/>
  <c r="C133" i="42" s="1"/>
  <c r="B133" i="13"/>
  <c r="B133" i="42" s="1"/>
  <c r="D133" i="13"/>
  <c r="D133" i="42" s="1"/>
  <c r="I3815" i="1" l="1"/>
  <c r="E144" i="42"/>
  <c r="E134" i="13"/>
  <c r="C133" i="12"/>
  <c r="B133" i="12"/>
  <c r="D133" i="12"/>
  <c r="E133" i="12"/>
  <c r="D134" i="13"/>
  <c r="D134" i="42" s="1"/>
  <c r="C134" i="13"/>
  <c r="C134" i="42" s="1"/>
  <c r="B134" i="13"/>
  <c r="B134" i="42" s="1"/>
  <c r="I3816" i="1" l="1"/>
  <c r="E145" i="42"/>
  <c r="D134" i="12"/>
  <c r="B134" i="12"/>
  <c r="C134" i="12"/>
  <c r="D135" i="13"/>
  <c r="D135" i="42" s="1"/>
  <c r="C135" i="13"/>
  <c r="C135" i="42" s="1"/>
  <c r="B135" i="13"/>
  <c r="B135" i="42" s="1"/>
  <c r="E135" i="13"/>
  <c r="E134" i="12"/>
  <c r="I3817" i="1" l="1"/>
  <c r="E146" i="42"/>
  <c r="C136" i="13"/>
  <c r="C136" i="42" s="1"/>
  <c r="B136" i="13"/>
  <c r="B136" i="42" s="1"/>
  <c r="D136" i="13"/>
  <c r="D136" i="42" s="1"/>
  <c r="E136" i="13"/>
  <c r="D135" i="12"/>
  <c r="C135" i="12"/>
  <c r="B135" i="12"/>
  <c r="E135" i="12"/>
  <c r="I3818" i="1" l="1"/>
  <c r="E147" i="42"/>
  <c r="E136" i="12"/>
  <c r="D137" i="13"/>
  <c r="D137" i="42" s="1"/>
  <c r="C137" i="13"/>
  <c r="C137" i="42" s="1"/>
  <c r="B137" i="13"/>
  <c r="B137" i="42" s="1"/>
  <c r="E137" i="13"/>
  <c r="D136" i="12"/>
  <c r="C136" i="12"/>
  <c r="B136" i="12"/>
  <c r="I3819" i="1" l="1"/>
  <c r="E148" i="42"/>
  <c r="D138" i="13"/>
  <c r="D138" i="42" s="1"/>
  <c r="C138" i="13"/>
  <c r="C138" i="42" s="1"/>
  <c r="B138" i="13"/>
  <c r="B138" i="42" s="1"/>
  <c r="E137" i="12"/>
  <c r="E138" i="13"/>
  <c r="B137" i="12"/>
  <c r="C137" i="12"/>
  <c r="D137" i="12"/>
  <c r="I3820" i="1" l="1"/>
  <c r="E149" i="42"/>
  <c r="C139" i="13"/>
  <c r="C139" i="42" s="1"/>
  <c r="D139" i="13"/>
  <c r="D139" i="42" s="1"/>
  <c r="B139" i="13"/>
  <c r="B139" i="42" s="1"/>
  <c r="C138" i="12"/>
  <c r="B138" i="12"/>
  <c r="D138" i="12"/>
  <c r="E139" i="13"/>
  <c r="E138" i="12"/>
  <c r="I3821" i="1" l="1"/>
  <c r="E150" i="42"/>
  <c r="E139" i="12"/>
  <c r="C140" i="13"/>
  <c r="C140" i="42" s="1"/>
  <c r="B140" i="13"/>
  <c r="B140" i="42" s="1"/>
  <c r="D140" i="13"/>
  <c r="D140" i="42" s="1"/>
  <c r="E140" i="13"/>
  <c r="D139" i="12"/>
  <c r="C139" i="12"/>
  <c r="B139" i="12"/>
  <c r="I3822" i="1" l="1"/>
  <c r="E151" i="42"/>
  <c r="E141" i="13"/>
  <c r="C140" i="12"/>
  <c r="D140" i="12"/>
  <c r="B140" i="12"/>
  <c r="D141" i="13"/>
  <c r="D141" i="42" s="1"/>
  <c r="C141" i="13"/>
  <c r="C141" i="42" s="1"/>
  <c r="B141" i="13"/>
  <c r="B141" i="42" s="1"/>
  <c r="E140" i="12"/>
  <c r="I3823" i="1" l="1"/>
  <c r="E152" i="42"/>
  <c r="E141" i="12"/>
  <c r="E142" i="13"/>
  <c r="D141" i="12"/>
  <c r="C141" i="12"/>
  <c r="B141" i="12"/>
  <c r="B142" i="13"/>
  <c r="B142" i="42" s="1"/>
  <c r="D142" i="13"/>
  <c r="D142" i="42" s="1"/>
  <c r="C142" i="13"/>
  <c r="C142" i="42" s="1"/>
  <c r="I3824" i="1" l="1"/>
  <c r="E153" i="42"/>
  <c r="D143" i="13"/>
  <c r="D143" i="42" s="1"/>
  <c r="C143" i="13"/>
  <c r="C143" i="42" s="1"/>
  <c r="B143" i="13"/>
  <c r="B143" i="42" s="1"/>
  <c r="E143" i="13"/>
  <c r="C142" i="12"/>
  <c r="D142" i="12"/>
  <c r="B142" i="12"/>
  <c r="E142" i="12"/>
  <c r="I3825" i="1" l="1"/>
  <c r="E154" i="42"/>
  <c r="C144" i="13"/>
  <c r="C144" i="42" s="1"/>
  <c r="D144" i="13"/>
  <c r="D144" i="42" s="1"/>
  <c r="B144" i="13"/>
  <c r="B144" i="42" s="1"/>
  <c r="E144" i="13"/>
  <c r="B143" i="12"/>
  <c r="C143" i="12"/>
  <c r="D143" i="12"/>
  <c r="E143" i="12"/>
  <c r="I3826" i="1" l="1"/>
  <c r="E155" i="42"/>
  <c r="D144" i="12"/>
  <c r="C144" i="12"/>
  <c r="B144" i="12"/>
  <c r="E144" i="12"/>
  <c r="C145" i="13"/>
  <c r="C145" i="42" s="1"/>
  <c r="D145" i="13"/>
  <c r="D145" i="42" s="1"/>
  <c r="B145" i="13"/>
  <c r="B145" i="42" s="1"/>
  <c r="E145" i="13"/>
  <c r="I3827" i="1" l="1"/>
  <c r="E156" i="42"/>
  <c r="B145" i="12"/>
  <c r="D145" i="12"/>
  <c r="C145" i="12"/>
  <c r="C146" i="13"/>
  <c r="C146" i="42" s="1"/>
  <c r="D146" i="13"/>
  <c r="D146" i="42" s="1"/>
  <c r="B146" i="13"/>
  <c r="B146" i="42" s="1"/>
  <c r="E145" i="12"/>
  <c r="E146" i="13"/>
  <c r="I3828" i="1" l="1"/>
  <c r="E157" i="42"/>
  <c r="C146" i="12"/>
  <c r="B146" i="12"/>
  <c r="D146" i="12"/>
  <c r="E146" i="12"/>
  <c r="B147" i="13"/>
  <c r="B147" i="42" s="1"/>
  <c r="D147" i="13"/>
  <c r="D147" i="42" s="1"/>
  <c r="C147" i="13"/>
  <c r="C147" i="42" s="1"/>
  <c r="E147" i="13"/>
  <c r="I3829" i="1" l="1"/>
  <c r="E158" i="42"/>
  <c r="D148" i="13"/>
  <c r="D148" i="42" s="1"/>
  <c r="C148" i="13"/>
  <c r="C148" i="42" s="1"/>
  <c r="B148" i="13"/>
  <c r="B148" i="42" s="1"/>
  <c r="D147" i="12"/>
  <c r="B147" i="12"/>
  <c r="C147" i="12"/>
  <c r="E148" i="13"/>
  <c r="E147" i="12"/>
  <c r="I3830" i="1" l="1"/>
  <c r="E159" i="42"/>
  <c r="E148" i="12"/>
  <c r="C149" i="13"/>
  <c r="C149" i="42" s="1"/>
  <c r="B149" i="13"/>
  <c r="B149" i="42" s="1"/>
  <c r="D149" i="13"/>
  <c r="D149" i="42" s="1"/>
  <c r="E149" i="13"/>
  <c r="C148" i="12"/>
  <c r="B148" i="12"/>
  <c r="D148" i="12"/>
  <c r="I3831" i="1" l="1"/>
  <c r="E160" i="42"/>
  <c r="D150" i="13"/>
  <c r="D150" i="42" s="1"/>
  <c r="B150" i="13"/>
  <c r="B150" i="42" s="1"/>
  <c r="C150" i="13"/>
  <c r="C150" i="42" s="1"/>
  <c r="E150" i="13"/>
  <c r="C149" i="12"/>
  <c r="B149" i="12"/>
  <c r="D149" i="12"/>
  <c r="E149" i="12"/>
  <c r="I3832" i="1" l="1"/>
  <c r="E161" i="42"/>
  <c r="B150" i="12"/>
  <c r="D150" i="12"/>
  <c r="C150" i="12"/>
  <c r="B151" i="13"/>
  <c r="B151" i="42" s="1"/>
  <c r="C151" i="13"/>
  <c r="C151" i="42" s="1"/>
  <c r="D151" i="13"/>
  <c r="D151" i="42" s="1"/>
  <c r="E150" i="12"/>
  <c r="E151" i="13"/>
  <c r="I3833" i="1" l="1"/>
  <c r="E162" i="42"/>
  <c r="D152" i="13"/>
  <c r="D152" i="42" s="1"/>
  <c r="C152" i="13"/>
  <c r="C152" i="42" s="1"/>
  <c r="B152" i="13"/>
  <c r="B152" i="42" s="1"/>
  <c r="C151" i="12"/>
  <c r="B151" i="12"/>
  <c r="D151" i="12"/>
  <c r="E152" i="13"/>
  <c r="E151" i="12"/>
  <c r="I3834" i="1" l="1"/>
  <c r="E163" i="42"/>
  <c r="E152" i="12"/>
  <c r="B153" i="13"/>
  <c r="B153" i="42" s="1"/>
  <c r="D153" i="13"/>
  <c r="D153" i="42" s="1"/>
  <c r="C153" i="13"/>
  <c r="C153" i="42" s="1"/>
  <c r="E153" i="13"/>
  <c r="D152" i="12"/>
  <c r="B152" i="12"/>
  <c r="C152" i="12"/>
  <c r="I3835" i="1" l="1"/>
  <c r="E164" i="42"/>
  <c r="C154" i="13"/>
  <c r="C154" i="42" s="1"/>
  <c r="D154" i="13"/>
  <c r="D154" i="42" s="1"/>
  <c r="B154" i="13"/>
  <c r="B154" i="42" s="1"/>
  <c r="B153" i="12"/>
  <c r="D153" i="12"/>
  <c r="C153" i="12"/>
  <c r="E154" i="13"/>
  <c r="E153" i="12"/>
  <c r="I3836" i="1" l="1"/>
  <c r="E165" i="42"/>
  <c r="C154" i="12"/>
  <c r="B154" i="12"/>
  <c r="D154" i="12"/>
  <c r="B155" i="13"/>
  <c r="B155" i="42" s="1"/>
  <c r="C155" i="13"/>
  <c r="C155" i="42" s="1"/>
  <c r="D155" i="13"/>
  <c r="D155" i="42" s="1"/>
  <c r="E154" i="12"/>
  <c r="E155" i="13"/>
  <c r="I3837" i="1" l="1"/>
  <c r="E166" i="42"/>
  <c r="C155" i="12"/>
  <c r="D155" i="12"/>
  <c r="B155" i="12"/>
  <c r="E155" i="12"/>
  <c r="B156" i="13"/>
  <c r="B156" i="42" s="1"/>
  <c r="D156" i="13"/>
  <c r="D156" i="42" s="1"/>
  <c r="C156" i="13"/>
  <c r="C156" i="42" s="1"/>
  <c r="E156" i="13"/>
  <c r="I3838" i="1" l="1"/>
  <c r="E167" i="42"/>
  <c r="E157" i="13"/>
  <c r="E156" i="12"/>
  <c r="B157" i="13"/>
  <c r="B157" i="42" s="1"/>
  <c r="C157" i="13"/>
  <c r="C157" i="42" s="1"/>
  <c r="D157" i="13"/>
  <c r="D157" i="42" s="1"/>
  <c r="D156" i="12"/>
  <c r="C156" i="12"/>
  <c r="B156" i="12"/>
  <c r="I3839" i="1" l="1"/>
  <c r="E168" i="42"/>
  <c r="D157" i="12"/>
  <c r="C157" i="12"/>
  <c r="B157" i="12"/>
  <c r="C158" i="13"/>
  <c r="C158" i="42" s="1"/>
  <c r="B158" i="13"/>
  <c r="B158" i="42" s="1"/>
  <c r="D158" i="13"/>
  <c r="D158" i="42" s="1"/>
  <c r="E157" i="12"/>
  <c r="E158" i="13"/>
  <c r="I3840" i="1" l="1"/>
  <c r="E169" i="42"/>
  <c r="B159" i="13"/>
  <c r="B159" i="42" s="1"/>
  <c r="C159" i="13"/>
  <c r="C159" i="42" s="1"/>
  <c r="D159" i="13"/>
  <c r="D159" i="42" s="1"/>
  <c r="E159" i="13"/>
  <c r="C158" i="12"/>
  <c r="D158" i="12"/>
  <c r="B158" i="12"/>
  <c r="E158" i="12"/>
  <c r="I3841" i="1" l="1"/>
  <c r="E170" i="42"/>
  <c r="B159" i="12"/>
  <c r="C159" i="12"/>
  <c r="D159" i="12"/>
  <c r="D160" i="13"/>
  <c r="D160" i="42" s="1"/>
  <c r="B160" i="13"/>
  <c r="B160" i="42" s="1"/>
  <c r="C160" i="13"/>
  <c r="C160" i="42" s="1"/>
  <c r="E159" i="12"/>
  <c r="E160" i="13"/>
  <c r="I3842" i="1" l="1"/>
  <c r="E171" i="42"/>
  <c r="D161" i="13"/>
  <c r="D161" i="42" s="1"/>
  <c r="C161" i="13"/>
  <c r="C161" i="42" s="1"/>
  <c r="B161" i="13"/>
  <c r="B161" i="42" s="1"/>
  <c r="E161" i="13"/>
  <c r="B160" i="12"/>
  <c r="C160" i="12"/>
  <c r="D160" i="12"/>
  <c r="E160" i="12"/>
  <c r="I3843" i="1" l="1"/>
  <c r="E172" i="42"/>
  <c r="E162" i="13"/>
  <c r="D161" i="12"/>
  <c r="C161" i="12"/>
  <c r="B161" i="12"/>
  <c r="E161" i="12"/>
  <c r="B162" i="13"/>
  <c r="B162" i="42" s="1"/>
  <c r="C162" i="13"/>
  <c r="C162" i="42" s="1"/>
  <c r="D162" i="13"/>
  <c r="D162" i="42" s="1"/>
  <c r="I3844" i="1" l="1"/>
  <c r="E173" i="42"/>
  <c r="E162" i="12"/>
  <c r="D163" i="13"/>
  <c r="D163" i="42" s="1"/>
  <c r="C163" i="13"/>
  <c r="C163" i="42" s="1"/>
  <c r="B163" i="13"/>
  <c r="B163" i="42" s="1"/>
  <c r="E163" i="13"/>
  <c r="D162" i="12"/>
  <c r="B162" i="12"/>
  <c r="C162" i="12"/>
  <c r="I3845" i="1" l="1"/>
  <c r="E174" i="42"/>
  <c r="B164" i="13"/>
  <c r="B164" i="42" s="1"/>
  <c r="C164" i="13"/>
  <c r="C164" i="42" s="1"/>
  <c r="D164" i="13"/>
  <c r="D164" i="42" s="1"/>
  <c r="E164" i="13"/>
  <c r="D163" i="12"/>
  <c r="B163" i="12"/>
  <c r="C163" i="12"/>
  <c r="E163" i="12"/>
  <c r="I3846" i="1" l="1"/>
  <c r="E175" i="42"/>
  <c r="E164" i="12"/>
  <c r="B165" i="13"/>
  <c r="B165" i="42" s="1"/>
  <c r="D165" i="13"/>
  <c r="D165" i="42" s="1"/>
  <c r="C165" i="13"/>
  <c r="C165" i="42" s="1"/>
  <c r="E165" i="13"/>
  <c r="C164" i="12"/>
  <c r="B164" i="12"/>
  <c r="D164" i="12"/>
  <c r="I3847" i="1" l="1"/>
  <c r="E176" i="42"/>
  <c r="C166" i="13"/>
  <c r="C166" i="42" s="1"/>
  <c r="D166" i="13"/>
  <c r="D166" i="42" s="1"/>
  <c r="B166" i="13"/>
  <c r="B166" i="42" s="1"/>
  <c r="B165" i="12"/>
  <c r="C165" i="12"/>
  <c r="D165" i="12"/>
  <c r="E166" i="13"/>
  <c r="E165" i="12"/>
  <c r="I3848" i="1" l="1"/>
  <c r="E177" i="42"/>
  <c r="B167" i="13"/>
  <c r="B167" i="42" s="1"/>
  <c r="D167" i="13"/>
  <c r="D167" i="42" s="1"/>
  <c r="C167" i="13"/>
  <c r="C167" i="42" s="1"/>
  <c r="E167" i="13"/>
  <c r="D166" i="12"/>
  <c r="B166" i="12"/>
  <c r="C166" i="12"/>
  <c r="E166" i="12"/>
  <c r="I3849" i="1" l="1"/>
  <c r="E178" i="42"/>
  <c r="E168" i="13"/>
  <c r="D167" i="12"/>
  <c r="B167" i="12"/>
  <c r="C167" i="12"/>
  <c r="E167" i="12"/>
  <c r="D168" i="13"/>
  <c r="D168" i="42" s="1"/>
  <c r="C168" i="13"/>
  <c r="C168" i="42" s="1"/>
  <c r="B168" i="13"/>
  <c r="B168" i="42" s="1"/>
  <c r="I3850" i="1" l="1"/>
  <c r="E179" i="42"/>
  <c r="E168" i="12"/>
  <c r="D169" i="13"/>
  <c r="D169" i="42" s="1"/>
  <c r="B169" i="13"/>
  <c r="B169" i="42" s="1"/>
  <c r="C169" i="13"/>
  <c r="C169" i="42" s="1"/>
  <c r="D168" i="12"/>
  <c r="C168" i="12"/>
  <c r="B168" i="12"/>
  <c r="E169" i="13"/>
  <c r="I3851" i="1" l="1"/>
  <c r="E180" i="42"/>
  <c r="D170" i="13"/>
  <c r="D170" i="42" s="1"/>
  <c r="C170" i="13"/>
  <c r="C170" i="42" s="1"/>
  <c r="B170" i="13"/>
  <c r="B170" i="42" s="1"/>
  <c r="D169" i="12"/>
  <c r="C169" i="12"/>
  <c r="B169" i="12"/>
  <c r="E170" i="13"/>
  <c r="E169" i="12"/>
  <c r="I3852" i="1" l="1"/>
  <c r="E181" i="42"/>
  <c r="D170" i="12"/>
  <c r="B170" i="12"/>
  <c r="C170" i="12"/>
  <c r="E170" i="12"/>
  <c r="B171" i="13"/>
  <c r="B171" i="42" s="1"/>
  <c r="C171" i="13"/>
  <c r="C171" i="42" s="1"/>
  <c r="D171" i="13"/>
  <c r="D171" i="42" s="1"/>
  <c r="E171" i="13"/>
  <c r="I3853" i="1" l="1"/>
  <c r="E182" i="42"/>
  <c r="D171" i="12"/>
  <c r="C171" i="12"/>
  <c r="B171" i="12"/>
  <c r="D172" i="13"/>
  <c r="D172" i="42" s="1"/>
  <c r="C172" i="13"/>
  <c r="C172" i="42" s="1"/>
  <c r="B172" i="13"/>
  <c r="B172" i="42" s="1"/>
  <c r="E171" i="12"/>
  <c r="E172" i="13"/>
  <c r="I3854" i="1" l="1"/>
  <c r="E183" i="42"/>
  <c r="E173" i="13"/>
  <c r="E172" i="12"/>
  <c r="B173" i="13"/>
  <c r="B173" i="42" s="1"/>
  <c r="C173" i="13"/>
  <c r="C173" i="42" s="1"/>
  <c r="D173" i="13"/>
  <c r="D173" i="42" s="1"/>
  <c r="B172" i="12"/>
  <c r="D172" i="12"/>
  <c r="C172" i="12"/>
  <c r="I3855" i="1" l="1"/>
  <c r="E184" i="42"/>
  <c r="B174" i="13"/>
  <c r="B174" i="42" s="1"/>
  <c r="C174" i="13"/>
  <c r="C174" i="42" s="1"/>
  <c r="D174" i="13"/>
  <c r="D174" i="42" s="1"/>
  <c r="E174" i="13"/>
  <c r="C173" i="12"/>
  <c r="D173" i="12"/>
  <c r="B173" i="12"/>
  <c r="E173" i="12"/>
  <c r="I3856" i="1" l="1"/>
  <c r="E185" i="42"/>
  <c r="C174" i="12"/>
  <c r="B174" i="12"/>
  <c r="D174" i="12"/>
  <c r="E174" i="12"/>
  <c r="D175" i="13"/>
  <c r="D175" i="42" s="1"/>
  <c r="B175" i="13"/>
  <c r="B175" i="42" s="1"/>
  <c r="C175" i="13"/>
  <c r="C175" i="42" s="1"/>
  <c r="E175" i="13"/>
  <c r="I3857" i="1" l="1"/>
  <c r="E186" i="42"/>
  <c r="C175" i="12"/>
  <c r="D175" i="12"/>
  <c r="B175" i="12"/>
  <c r="C176" i="13"/>
  <c r="C176" i="42" s="1"/>
  <c r="D176" i="13"/>
  <c r="D176" i="42" s="1"/>
  <c r="B176" i="13"/>
  <c r="B176" i="42" s="1"/>
  <c r="E175" i="12"/>
  <c r="E176" i="13"/>
  <c r="I3858" i="1" l="1"/>
  <c r="E187" i="42"/>
  <c r="C177" i="13"/>
  <c r="C177" i="42" s="1"/>
  <c r="D177" i="13"/>
  <c r="D177" i="42" s="1"/>
  <c r="B177" i="13"/>
  <c r="B177" i="42" s="1"/>
  <c r="E176" i="12"/>
  <c r="E177" i="13"/>
  <c r="D176" i="12"/>
  <c r="C176" i="12"/>
  <c r="B176" i="12"/>
  <c r="I3859" i="1" l="1"/>
  <c r="E188" i="42"/>
  <c r="C177" i="12"/>
  <c r="B177" i="12"/>
  <c r="D177" i="12"/>
  <c r="E177" i="12"/>
  <c r="C178" i="13"/>
  <c r="C178" i="42" s="1"/>
  <c r="B178" i="13"/>
  <c r="B178" i="42" s="1"/>
  <c r="D178" i="13"/>
  <c r="D178" i="42" s="1"/>
  <c r="E178" i="13"/>
  <c r="I3860" i="1" l="1"/>
  <c r="E189" i="42"/>
  <c r="B179" i="13"/>
  <c r="B179" i="42" s="1"/>
  <c r="C179" i="13"/>
  <c r="C179" i="42" s="1"/>
  <c r="D179" i="13"/>
  <c r="D179" i="42" s="1"/>
  <c r="E179" i="13"/>
  <c r="C178" i="12"/>
  <c r="B178" i="12"/>
  <c r="D178" i="12"/>
  <c r="E178" i="12"/>
  <c r="I3861" i="1" l="1"/>
  <c r="E190" i="42"/>
  <c r="E179" i="12"/>
  <c r="E180" i="13"/>
  <c r="D179" i="12"/>
  <c r="C179" i="12"/>
  <c r="B179" i="12"/>
  <c r="C180" i="13"/>
  <c r="C180" i="42" s="1"/>
  <c r="B180" i="13"/>
  <c r="B180" i="42" s="1"/>
  <c r="D180" i="13"/>
  <c r="D180" i="42" s="1"/>
  <c r="I3862" i="1" l="1"/>
  <c r="E191" i="42"/>
  <c r="C181" i="13"/>
  <c r="C181" i="42" s="1"/>
  <c r="B181" i="13"/>
  <c r="B181" i="42" s="1"/>
  <c r="D181" i="13"/>
  <c r="D181" i="42" s="1"/>
  <c r="C180" i="12"/>
  <c r="D180" i="12"/>
  <c r="B180" i="12"/>
  <c r="E181" i="13"/>
  <c r="E180" i="12"/>
  <c r="I3863" i="1" l="1"/>
  <c r="E192" i="42"/>
  <c r="E181" i="12"/>
  <c r="C182" i="13"/>
  <c r="C182" i="42" s="1"/>
  <c r="D182" i="13"/>
  <c r="D182" i="42" s="1"/>
  <c r="B182" i="13"/>
  <c r="B182" i="42" s="1"/>
  <c r="E182" i="13"/>
  <c r="B181" i="12"/>
  <c r="D181" i="12"/>
  <c r="C181" i="12"/>
  <c r="I3864" i="1" l="1"/>
  <c r="E193" i="42"/>
  <c r="D182" i="12"/>
  <c r="C182" i="12"/>
  <c r="B182" i="12"/>
  <c r="E182" i="12"/>
  <c r="B183" i="13"/>
  <c r="B183" i="42" s="1"/>
  <c r="C183" i="13"/>
  <c r="C183" i="42" s="1"/>
  <c r="D183" i="13"/>
  <c r="D183" i="42" s="1"/>
  <c r="E183" i="13"/>
  <c r="I3865" i="1" l="1"/>
  <c r="E194" i="42"/>
  <c r="B184" i="13"/>
  <c r="B184" i="42" s="1"/>
  <c r="D184" i="13"/>
  <c r="D184" i="42" s="1"/>
  <c r="C184" i="13"/>
  <c r="C184" i="42" s="1"/>
  <c r="E184" i="13"/>
  <c r="C183" i="12"/>
  <c r="B183" i="12"/>
  <c r="D183" i="12"/>
  <c r="E183" i="12"/>
  <c r="I3866" i="1" l="1"/>
  <c r="E195" i="42"/>
  <c r="C184" i="12"/>
  <c r="B184" i="12"/>
  <c r="D184" i="12"/>
  <c r="E184" i="12"/>
  <c r="B185" i="13"/>
  <c r="B185" i="42" s="1"/>
  <c r="D185" i="13"/>
  <c r="D185" i="42" s="1"/>
  <c r="C185" i="13"/>
  <c r="C185" i="42" s="1"/>
  <c r="E185" i="13"/>
  <c r="I3867" i="1" l="1"/>
  <c r="E196" i="42"/>
  <c r="E185" i="12"/>
  <c r="C186" i="13"/>
  <c r="C186" i="42" s="1"/>
  <c r="D186" i="13"/>
  <c r="D186" i="42" s="1"/>
  <c r="B186" i="13"/>
  <c r="B186" i="42" s="1"/>
  <c r="E186" i="13"/>
  <c r="D185" i="12"/>
  <c r="C185" i="12"/>
  <c r="B185" i="12"/>
  <c r="I3868" i="1" l="1"/>
  <c r="E197" i="42"/>
  <c r="B187" i="13"/>
  <c r="B187" i="42" s="1"/>
  <c r="C187" i="13"/>
  <c r="C187" i="42" s="1"/>
  <c r="D187" i="13"/>
  <c r="D187" i="42" s="1"/>
  <c r="B186" i="12"/>
  <c r="C186" i="12"/>
  <c r="D186" i="12"/>
  <c r="E187" i="13"/>
  <c r="E186" i="12"/>
  <c r="I3869" i="1" l="1"/>
  <c r="E198" i="42"/>
  <c r="D187" i="12"/>
  <c r="C187" i="12"/>
  <c r="B187" i="12"/>
  <c r="D188" i="13"/>
  <c r="D188" i="42" s="1"/>
  <c r="B188" i="13"/>
  <c r="B188" i="42" s="1"/>
  <c r="C188" i="13"/>
  <c r="C188" i="42" s="1"/>
  <c r="E187" i="12"/>
  <c r="E188" i="13"/>
  <c r="I3870" i="1" l="1"/>
  <c r="E199" i="42"/>
  <c r="C189" i="13"/>
  <c r="C189" i="42" s="1"/>
  <c r="D189" i="13"/>
  <c r="D189" i="42" s="1"/>
  <c r="B189" i="13"/>
  <c r="B189" i="42" s="1"/>
  <c r="E189" i="13"/>
  <c r="D188" i="12"/>
  <c r="C188" i="12"/>
  <c r="B188" i="12"/>
  <c r="E188" i="12"/>
  <c r="I3871" i="1" l="1"/>
  <c r="E200" i="42"/>
  <c r="C189" i="12"/>
  <c r="B189" i="12"/>
  <c r="D189" i="12"/>
  <c r="D190" i="13"/>
  <c r="D190" i="42" s="1"/>
  <c r="C190" i="13"/>
  <c r="C190" i="42" s="1"/>
  <c r="B190" i="13"/>
  <c r="B190" i="42" s="1"/>
  <c r="E189" i="12"/>
  <c r="E190" i="13"/>
  <c r="I3872" i="1" l="1"/>
  <c r="E201" i="42"/>
  <c r="E191" i="13"/>
  <c r="D190" i="12"/>
  <c r="C190" i="12"/>
  <c r="B190" i="12"/>
  <c r="E190" i="12"/>
  <c r="B191" i="13"/>
  <c r="B191" i="42" s="1"/>
  <c r="D191" i="13"/>
  <c r="D191" i="42" s="1"/>
  <c r="C191" i="13"/>
  <c r="C191" i="42" s="1"/>
  <c r="I3873" i="1" l="1"/>
  <c r="E202" i="42"/>
  <c r="E191" i="12"/>
  <c r="D192" i="13"/>
  <c r="D192" i="42" s="1"/>
  <c r="B192" i="13"/>
  <c r="B192" i="42" s="1"/>
  <c r="C192" i="13"/>
  <c r="C192" i="42" s="1"/>
  <c r="E192" i="13"/>
  <c r="D191" i="12"/>
  <c r="C191" i="12"/>
  <c r="B191" i="12"/>
  <c r="I3874" i="1" l="1"/>
  <c r="E203" i="42"/>
  <c r="D193" i="13"/>
  <c r="D193" i="42" s="1"/>
  <c r="C193" i="13"/>
  <c r="C193" i="42" s="1"/>
  <c r="B193" i="13"/>
  <c r="B193" i="42" s="1"/>
  <c r="E193" i="13"/>
  <c r="D192" i="12"/>
  <c r="C192" i="12"/>
  <c r="B192" i="12"/>
  <c r="E192" i="12"/>
  <c r="I3875" i="1" l="1"/>
  <c r="E204" i="42"/>
  <c r="C194" i="13"/>
  <c r="C194" i="42" s="1"/>
  <c r="B194" i="13"/>
  <c r="B194" i="42" s="1"/>
  <c r="D194" i="13"/>
  <c r="D194" i="42" s="1"/>
  <c r="B193" i="12"/>
  <c r="D193" i="12"/>
  <c r="C193" i="12"/>
  <c r="E194" i="13"/>
  <c r="E193" i="12"/>
  <c r="I3876" i="1" l="1"/>
  <c r="E205" i="42"/>
  <c r="C195" i="13"/>
  <c r="C195" i="42" s="1"/>
  <c r="D195" i="13"/>
  <c r="D195" i="42" s="1"/>
  <c r="B195" i="13"/>
  <c r="B195" i="42" s="1"/>
  <c r="C194" i="12"/>
  <c r="B194" i="12"/>
  <c r="D194" i="12"/>
  <c r="E195" i="13"/>
  <c r="E194" i="12"/>
  <c r="I3877" i="1" l="1"/>
  <c r="E206" i="42"/>
  <c r="E195" i="12"/>
  <c r="E196" i="13"/>
  <c r="B195" i="12"/>
  <c r="D195" i="12"/>
  <c r="C195" i="12"/>
  <c r="C196" i="13"/>
  <c r="C196" i="42" s="1"/>
  <c r="B196" i="13"/>
  <c r="B196" i="42" s="1"/>
  <c r="D196" i="13"/>
  <c r="D196" i="42" s="1"/>
  <c r="I3878" i="1" l="1"/>
  <c r="E207" i="42"/>
  <c r="B196" i="12"/>
  <c r="D196" i="12"/>
  <c r="C196" i="12"/>
  <c r="E196" i="12"/>
  <c r="B197" i="13"/>
  <c r="B197" i="42" s="1"/>
  <c r="C197" i="13"/>
  <c r="C197" i="42" s="1"/>
  <c r="D197" i="13"/>
  <c r="D197" i="42" s="1"/>
  <c r="E197" i="13"/>
  <c r="I3879" i="1" l="1"/>
  <c r="E208" i="42"/>
  <c r="E197" i="12"/>
  <c r="C198" i="13"/>
  <c r="C198" i="42" s="1"/>
  <c r="B198" i="13"/>
  <c r="B198" i="42" s="1"/>
  <c r="D198" i="13"/>
  <c r="D198" i="42" s="1"/>
  <c r="E198" i="13"/>
  <c r="B197" i="12"/>
  <c r="C197" i="12"/>
  <c r="D197" i="12"/>
  <c r="I3880" i="1" l="1"/>
  <c r="E209" i="42"/>
  <c r="E199" i="13"/>
  <c r="B198" i="12"/>
  <c r="D198" i="12"/>
  <c r="C198" i="12"/>
  <c r="E198" i="12"/>
  <c r="D199" i="13"/>
  <c r="D199" i="42" s="1"/>
  <c r="B199" i="13"/>
  <c r="B199" i="42" s="1"/>
  <c r="C199" i="13"/>
  <c r="C199" i="42" s="1"/>
  <c r="I3881" i="1" l="1"/>
  <c r="E210" i="42"/>
  <c r="C199" i="12"/>
  <c r="B199" i="12"/>
  <c r="D199" i="12"/>
  <c r="B200" i="13"/>
  <c r="B200" i="42" s="1"/>
  <c r="C200" i="13"/>
  <c r="C200" i="42" s="1"/>
  <c r="D200" i="13"/>
  <c r="D200" i="42" s="1"/>
  <c r="E199" i="12"/>
  <c r="E200" i="13"/>
  <c r="I3882" i="1" l="1"/>
  <c r="E211" i="42"/>
  <c r="B201" i="13"/>
  <c r="B201" i="42" s="1"/>
  <c r="D201" i="13"/>
  <c r="D201" i="42" s="1"/>
  <c r="C201" i="13"/>
  <c r="C201" i="42" s="1"/>
  <c r="B200" i="12"/>
  <c r="D200" i="12"/>
  <c r="C200" i="12"/>
  <c r="E201" i="13"/>
  <c r="E200" i="12"/>
  <c r="I3883" i="1" l="1"/>
  <c r="E212" i="42"/>
  <c r="E201" i="12"/>
  <c r="D202" i="13"/>
  <c r="D202" i="42" s="1"/>
  <c r="B202" i="13"/>
  <c r="B202" i="42" s="1"/>
  <c r="C202" i="13"/>
  <c r="C202" i="42" s="1"/>
  <c r="E202" i="13"/>
  <c r="C201" i="12"/>
  <c r="D201" i="12"/>
  <c r="B201" i="12"/>
  <c r="I3884" i="1" l="1"/>
  <c r="E213" i="42"/>
  <c r="D203" i="13"/>
  <c r="D203" i="42" s="1"/>
  <c r="B203" i="13"/>
  <c r="B203" i="42" s="1"/>
  <c r="C203" i="13"/>
  <c r="C203" i="42" s="1"/>
  <c r="C202" i="12"/>
  <c r="D202" i="12"/>
  <c r="B202" i="12"/>
  <c r="E203" i="13"/>
  <c r="E202" i="12"/>
  <c r="I3885" i="1" l="1"/>
  <c r="E214" i="42"/>
  <c r="C203" i="12"/>
  <c r="B203" i="12"/>
  <c r="D203" i="12"/>
  <c r="C204" i="13"/>
  <c r="C204" i="42" s="1"/>
  <c r="B204" i="13"/>
  <c r="B204" i="42" s="1"/>
  <c r="D204" i="13"/>
  <c r="D204" i="42" s="1"/>
  <c r="E203" i="12"/>
  <c r="E204" i="13"/>
  <c r="I3886" i="1" l="1"/>
  <c r="E215" i="42"/>
  <c r="E205" i="13"/>
  <c r="D204" i="12"/>
  <c r="B204" i="12"/>
  <c r="C204" i="12"/>
  <c r="E204" i="12"/>
  <c r="B205" i="13"/>
  <c r="B205" i="42" s="1"/>
  <c r="D205" i="13"/>
  <c r="D205" i="42" s="1"/>
  <c r="C205" i="13"/>
  <c r="C205" i="42" s="1"/>
  <c r="I3887" i="1" l="1"/>
  <c r="E216" i="42"/>
  <c r="D205" i="12"/>
  <c r="B205" i="12"/>
  <c r="C205" i="12"/>
  <c r="B206" i="13"/>
  <c r="B206" i="42" s="1"/>
  <c r="C206" i="13"/>
  <c r="C206" i="42" s="1"/>
  <c r="D206" i="13"/>
  <c r="D206" i="42" s="1"/>
  <c r="E205" i="12"/>
  <c r="E206" i="13"/>
  <c r="I3888" i="1" l="1"/>
  <c r="E217" i="42"/>
  <c r="D207" i="13"/>
  <c r="D207" i="42" s="1"/>
  <c r="B207" i="13"/>
  <c r="B207" i="42" s="1"/>
  <c r="C207" i="13"/>
  <c r="C207" i="42" s="1"/>
  <c r="E207" i="13"/>
  <c r="C206" i="12"/>
  <c r="B206" i="12"/>
  <c r="D206" i="12"/>
  <c r="E206" i="12"/>
  <c r="I3889" i="1" l="1"/>
  <c r="E218" i="42"/>
  <c r="B207" i="12"/>
  <c r="C207" i="12"/>
  <c r="D207" i="12"/>
  <c r="B208" i="13"/>
  <c r="B208" i="42" s="1"/>
  <c r="C208" i="13"/>
  <c r="C208" i="42" s="1"/>
  <c r="D208" i="13"/>
  <c r="D208" i="42" s="1"/>
  <c r="E208" i="13"/>
  <c r="E207" i="12"/>
  <c r="I3890" i="1" l="1"/>
  <c r="E219" i="42"/>
  <c r="E209" i="13"/>
  <c r="D208" i="12"/>
  <c r="B208" i="12"/>
  <c r="C208" i="12"/>
  <c r="E208" i="12"/>
  <c r="B209" i="13"/>
  <c r="B209" i="42" s="1"/>
  <c r="D209" i="13"/>
  <c r="D209" i="42" s="1"/>
  <c r="C209" i="13"/>
  <c r="C209" i="42" s="1"/>
  <c r="I3891" i="1" l="1"/>
  <c r="E220" i="42"/>
  <c r="C209" i="12"/>
  <c r="B209" i="12"/>
  <c r="D209" i="12"/>
  <c r="C210" i="13"/>
  <c r="C210" i="42" s="1"/>
  <c r="B210" i="13"/>
  <c r="B210" i="42" s="1"/>
  <c r="D210" i="13"/>
  <c r="D210" i="42" s="1"/>
  <c r="E209" i="12"/>
  <c r="E210" i="13"/>
  <c r="I3892" i="1" l="1"/>
  <c r="E221" i="42"/>
  <c r="C210" i="12"/>
  <c r="D210" i="12"/>
  <c r="B210" i="12"/>
  <c r="D211" i="13"/>
  <c r="D211" i="42" s="1"/>
  <c r="C211" i="13"/>
  <c r="C211" i="42" s="1"/>
  <c r="B211" i="13"/>
  <c r="B211" i="42" s="1"/>
  <c r="E210" i="12"/>
  <c r="E211" i="13"/>
  <c r="I3893" i="1" l="1"/>
  <c r="E222" i="42"/>
  <c r="C212" i="13"/>
  <c r="C212" i="42" s="1"/>
  <c r="D212" i="13"/>
  <c r="D212" i="42" s="1"/>
  <c r="B212" i="13"/>
  <c r="B212" i="42" s="1"/>
  <c r="E212" i="13"/>
  <c r="D211" i="12"/>
  <c r="C211" i="12"/>
  <c r="B211" i="12"/>
  <c r="E211" i="12"/>
  <c r="I3894" i="1" l="1"/>
  <c r="E223" i="42"/>
  <c r="B212" i="12"/>
  <c r="D212" i="12"/>
  <c r="C212" i="12"/>
  <c r="C213" i="13"/>
  <c r="C213" i="42" s="1"/>
  <c r="B213" i="13"/>
  <c r="B213" i="42" s="1"/>
  <c r="D213" i="13"/>
  <c r="D213" i="42" s="1"/>
  <c r="E212" i="12"/>
  <c r="E213" i="13"/>
  <c r="I3895" i="1" l="1"/>
  <c r="E224" i="42"/>
  <c r="C214" i="13"/>
  <c r="C214" i="42" s="1"/>
  <c r="B214" i="13"/>
  <c r="B214" i="42" s="1"/>
  <c r="D214" i="13"/>
  <c r="D214" i="42" s="1"/>
  <c r="B213" i="12"/>
  <c r="D213" i="12"/>
  <c r="C213" i="12"/>
  <c r="E214" i="13"/>
  <c r="E213" i="12"/>
  <c r="I3896" i="1" l="1"/>
  <c r="E225" i="42"/>
  <c r="E215" i="13"/>
  <c r="B214" i="12"/>
  <c r="C214" i="12"/>
  <c r="D214" i="12"/>
  <c r="E214" i="12"/>
  <c r="D215" i="13"/>
  <c r="D215" i="42" s="1"/>
  <c r="B215" i="13"/>
  <c r="B215" i="42" s="1"/>
  <c r="C215" i="13"/>
  <c r="C215" i="42" s="1"/>
  <c r="I3897" i="1" l="1"/>
  <c r="E226" i="42"/>
  <c r="E215" i="12"/>
  <c r="D216" i="13"/>
  <c r="D216" i="42" s="1"/>
  <c r="C216" i="13"/>
  <c r="C216" i="42" s="1"/>
  <c r="B216" i="13"/>
  <c r="B216" i="42" s="1"/>
  <c r="E216" i="13"/>
  <c r="D215" i="12"/>
  <c r="C215" i="12"/>
  <c r="B215" i="12"/>
  <c r="I3898" i="1" l="1"/>
  <c r="E227" i="42"/>
  <c r="B217" i="13"/>
  <c r="B217" i="42" s="1"/>
  <c r="C217" i="13"/>
  <c r="C217" i="42" s="1"/>
  <c r="D217" i="13"/>
  <c r="D217" i="42" s="1"/>
  <c r="C216" i="12"/>
  <c r="D216" i="12"/>
  <c r="B216" i="12"/>
  <c r="E217" i="13"/>
  <c r="E216" i="12"/>
  <c r="I3899" i="1" l="1"/>
  <c r="E228" i="42"/>
  <c r="E217" i="12"/>
  <c r="B218" i="13"/>
  <c r="B218" i="42" s="1"/>
  <c r="C218" i="13"/>
  <c r="C218" i="42" s="1"/>
  <c r="D218" i="13"/>
  <c r="D218" i="42" s="1"/>
  <c r="E218" i="13"/>
  <c r="C217" i="12"/>
  <c r="B217" i="12"/>
  <c r="D217" i="12"/>
  <c r="I3900" i="1" l="1"/>
  <c r="E229" i="42"/>
  <c r="D219" i="13"/>
  <c r="D219" i="42" s="1"/>
  <c r="C219" i="13"/>
  <c r="C219" i="42" s="1"/>
  <c r="B219" i="13"/>
  <c r="B219" i="42" s="1"/>
  <c r="C218" i="12"/>
  <c r="B218" i="12"/>
  <c r="D218" i="12"/>
  <c r="E219" i="13"/>
  <c r="E218" i="12"/>
  <c r="I3901" i="1" l="1"/>
  <c r="E230" i="42"/>
  <c r="D220" i="13"/>
  <c r="D220" i="42" s="1"/>
  <c r="C220" i="13"/>
  <c r="C220" i="42" s="1"/>
  <c r="B220" i="13"/>
  <c r="B220" i="42" s="1"/>
  <c r="E220" i="13"/>
  <c r="D219" i="12"/>
  <c r="C219" i="12"/>
  <c r="B219" i="12"/>
  <c r="E219" i="12"/>
  <c r="I3902" i="1" l="1"/>
  <c r="E231" i="42"/>
  <c r="E221" i="13"/>
  <c r="D220" i="12"/>
  <c r="C220" i="12"/>
  <c r="B220" i="12"/>
  <c r="E220" i="12"/>
  <c r="D221" i="13"/>
  <c r="D221" i="42" s="1"/>
  <c r="C221" i="13"/>
  <c r="C221" i="42" s="1"/>
  <c r="B221" i="13"/>
  <c r="B221" i="42" s="1"/>
  <c r="I3903" i="1" l="1"/>
  <c r="E232" i="42"/>
  <c r="E221" i="12"/>
  <c r="D222" i="13"/>
  <c r="D222" i="42" s="1"/>
  <c r="B222" i="13"/>
  <c r="B222" i="42" s="1"/>
  <c r="C222" i="13"/>
  <c r="C222" i="42" s="1"/>
  <c r="E222" i="13"/>
  <c r="D221" i="12"/>
  <c r="B221" i="12"/>
  <c r="C221" i="12"/>
  <c r="I3904" i="1" l="1"/>
  <c r="E233" i="42"/>
  <c r="C223" i="13"/>
  <c r="C223" i="42" s="1"/>
  <c r="D223" i="13"/>
  <c r="D223" i="42" s="1"/>
  <c r="B223" i="13"/>
  <c r="B223" i="42" s="1"/>
  <c r="E223" i="13"/>
  <c r="B222" i="12"/>
  <c r="D222" i="12"/>
  <c r="C222" i="12"/>
  <c r="E222" i="12"/>
  <c r="I3905" i="1" l="1"/>
  <c r="E234" i="42"/>
  <c r="E223" i="12"/>
  <c r="D224" i="13"/>
  <c r="D224" i="42" s="1"/>
  <c r="B224" i="13"/>
  <c r="B224" i="42" s="1"/>
  <c r="C224" i="13"/>
  <c r="C224" i="42" s="1"/>
  <c r="E224" i="13"/>
  <c r="D223" i="12"/>
  <c r="B223" i="12"/>
  <c r="C223" i="12"/>
  <c r="I3906" i="1" l="1"/>
  <c r="E235" i="42"/>
  <c r="C225" i="13"/>
  <c r="C225" i="42" s="1"/>
  <c r="D225" i="13"/>
  <c r="D225" i="42" s="1"/>
  <c r="B225" i="13"/>
  <c r="B225" i="42" s="1"/>
  <c r="E225" i="13"/>
  <c r="D224" i="12"/>
  <c r="B224" i="12"/>
  <c r="C224" i="12"/>
  <c r="E224" i="12"/>
  <c r="I3907" i="1" l="1"/>
  <c r="E236" i="42"/>
  <c r="B225" i="12"/>
  <c r="C225" i="12"/>
  <c r="D225" i="12"/>
  <c r="E226" i="13"/>
  <c r="E225" i="12"/>
  <c r="D226" i="13"/>
  <c r="D226" i="42" s="1"/>
  <c r="B226" i="13"/>
  <c r="B226" i="42" s="1"/>
  <c r="C226" i="13"/>
  <c r="C226" i="42" s="1"/>
  <c r="I3908" i="1" l="1"/>
  <c r="E237" i="42"/>
  <c r="E226" i="12"/>
  <c r="D227" i="13"/>
  <c r="D227" i="42" s="1"/>
  <c r="B227" i="13"/>
  <c r="B227" i="42" s="1"/>
  <c r="C227" i="13"/>
  <c r="C227" i="42" s="1"/>
  <c r="E227" i="13"/>
  <c r="D226" i="12"/>
  <c r="B226" i="12"/>
  <c r="C226" i="12"/>
  <c r="I3909" i="1" l="1"/>
  <c r="E238" i="42"/>
  <c r="D228" i="13"/>
  <c r="D228" i="42" s="1"/>
  <c r="B228" i="13"/>
  <c r="B228" i="42" s="1"/>
  <c r="C228" i="13"/>
  <c r="C228" i="42" s="1"/>
  <c r="E227" i="12"/>
  <c r="E228" i="13"/>
  <c r="C227" i="12"/>
  <c r="D227" i="12"/>
  <c r="B227" i="12"/>
  <c r="I3910" i="1" l="1"/>
  <c r="E239" i="42"/>
  <c r="C229" i="13"/>
  <c r="C229" i="42" s="1"/>
  <c r="B229" i="13"/>
  <c r="B229" i="42" s="1"/>
  <c r="D229" i="13"/>
  <c r="D229" i="42" s="1"/>
  <c r="E228" i="12"/>
  <c r="E229" i="13"/>
  <c r="C228" i="12"/>
  <c r="D228" i="12"/>
  <c r="B228" i="12"/>
  <c r="I3911" i="1" l="1"/>
  <c r="E240" i="42"/>
  <c r="D230" i="13"/>
  <c r="D230" i="42" s="1"/>
  <c r="C230" i="13"/>
  <c r="C230" i="42" s="1"/>
  <c r="B230" i="13"/>
  <c r="B230" i="42" s="1"/>
  <c r="B229" i="12"/>
  <c r="D229" i="12"/>
  <c r="C229" i="12"/>
  <c r="E230" i="13"/>
  <c r="E229" i="12"/>
  <c r="I3912" i="1" l="1"/>
  <c r="E241" i="42"/>
  <c r="B231" i="13"/>
  <c r="B231" i="42" s="1"/>
  <c r="D231" i="13"/>
  <c r="D231" i="42" s="1"/>
  <c r="C231" i="13"/>
  <c r="C231" i="42" s="1"/>
  <c r="E231" i="13"/>
  <c r="C230" i="12"/>
  <c r="B230" i="12"/>
  <c r="D230" i="12"/>
  <c r="E230" i="12"/>
  <c r="I3913" i="1" l="1"/>
  <c r="E242" i="42"/>
  <c r="D232" i="13"/>
  <c r="D232" i="42" s="1"/>
  <c r="C232" i="13"/>
  <c r="C232" i="42" s="1"/>
  <c r="B232" i="13"/>
  <c r="B232" i="42" s="1"/>
  <c r="E232" i="13"/>
  <c r="C231" i="12"/>
  <c r="B231" i="12"/>
  <c r="D231" i="12"/>
  <c r="E231" i="12"/>
  <c r="I3914" i="1" l="1"/>
  <c r="E243" i="42"/>
  <c r="E232" i="12"/>
  <c r="B233" i="13"/>
  <c r="B233" i="42" s="1"/>
  <c r="D233" i="13"/>
  <c r="D233" i="42" s="1"/>
  <c r="C233" i="13"/>
  <c r="C233" i="42" s="1"/>
  <c r="E233" i="13"/>
  <c r="B232" i="12"/>
  <c r="C232" i="12"/>
  <c r="D232" i="12"/>
  <c r="I3915" i="1" l="1"/>
  <c r="E244" i="42"/>
  <c r="D233" i="12"/>
  <c r="B233" i="12"/>
  <c r="C233" i="12"/>
  <c r="E233" i="12"/>
  <c r="B234" i="13"/>
  <c r="B234" i="42" s="1"/>
  <c r="D234" i="13"/>
  <c r="D234" i="42" s="1"/>
  <c r="C234" i="13"/>
  <c r="C234" i="42" s="1"/>
  <c r="E234" i="13"/>
  <c r="I3916" i="1" l="1"/>
  <c r="E245" i="42"/>
  <c r="E235" i="13"/>
  <c r="D234" i="12"/>
  <c r="C234" i="12"/>
  <c r="B234" i="12"/>
  <c r="C235" i="13"/>
  <c r="C235" i="42" s="1"/>
  <c r="B235" i="13"/>
  <c r="B235" i="42" s="1"/>
  <c r="D235" i="13"/>
  <c r="D235" i="42" s="1"/>
  <c r="E234" i="12"/>
  <c r="I3917" i="1" l="1"/>
  <c r="E246" i="42"/>
  <c r="C235" i="12"/>
  <c r="D235" i="12"/>
  <c r="B235" i="12"/>
  <c r="B236" i="13"/>
  <c r="B236" i="42" s="1"/>
  <c r="D236" i="13"/>
  <c r="D236" i="42" s="1"/>
  <c r="C236" i="13"/>
  <c r="C236" i="42" s="1"/>
  <c r="E235" i="12"/>
  <c r="E236" i="13"/>
  <c r="I3918" i="1" l="1"/>
  <c r="E247" i="42"/>
  <c r="E237" i="13"/>
  <c r="B236" i="12"/>
  <c r="C236" i="12"/>
  <c r="D236" i="12"/>
  <c r="C237" i="13"/>
  <c r="C237" i="42" s="1"/>
  <c r="D237" i="13"/>
  <c r="D237" i="42" s="1"/>
  <c r="B237" i="13"/>
  <c r="B237" i="42" s="1"/>
  <c r="E236" i="12"/>
  <c r="I3919" i="1" l="1"/>
  <c r="E248" i="42"/>
  <c r="D237" i="12"/>
  <c r="C237" i="12"/>
  <c r="B237" i="12"/>
  <c r="E237" i="12"/>
  <c r="B238" i="13"/>
  <c r="B238" i="42" s="1"/>
  <c r="C238" i="13"/>
  <c r="C238" i="42" s="1"/>
  <c r="D238" i="13"/>
  <c r="D238" i="42" s="1"/>
  <c r="E238" i="13"/>
  <c r="I3920" i="1" l="1"/>
  <c r="E249" i="42"/>
  <c r="C238" i="12"/>
  <c r="B238" i="12"/>
  <c r="D238" i="12"/>
  <c r="E239" i="13"/>
  <c r="E238" i="12"/>
  <c r="C239" i="13"/>
  <c r="C239" i="42" s="1"/>
  <c r="B239" i="13"/>
  <c r="B239" i="42" s="1"/>
  <c r="D239" i="13"/>
  <c r="D239" i="42" s="1"/>
  <c r="I3921" i="1" l="1"/>
  <c r="E250" i="42"/>
  <c r="B240" i="13"/>
  <c r="B240" i="42" s="1"/>
  <c r="C240" i="13"/>
  <c r="C240" i="42" s="1"/>
  <c r="D240" i="13"/>
  <c r="D240" i="42" s="1"/>
  <c r="D239" i="12"/>
  <c r="B239" i="12"/>
  <c r="C239" i="12"/>
  <c r="E240" i="13"/>
  <c r="E239" i="12"/>
  <c r="I3922" i="1" l="1"/>
  <c r="E251" i="42"/>
  <c r="E241" i="13"/>
  <c r="B240" i="12"/>
  <c r="D240" i="12"/>
  <c r="C240" i="12"/>
  <c r="E240" i="12"/>
  <c r="B241" i="13"/>
  <c r="B241" i="42" s="1"/>
  <c r="D241" i="13"/>
  <c r="D241" i="42" s="1"/>
  <c r="C241" i="13"/>
  <c r="C241" i="42" s="1"/>
  <c r="I3923" i="1" l="1"/>
  <c r="E252" i="42"/>
  <c r="E241" i="12"/>
  <c r="D242" i="13"/>
  <c r="D242" i="42" s="1"/>
  <c r="C242" i="13"/>
  <c r="C242" i="42" s="1"/>
  <c r="B242" i="13"/>
  <c r="B242" i="42" s="1"/>
  <c r="C241" i="12"/>
  <c r="D241" i="12"/>
  <c r="B241" i="12"/>
  <c r="E242" i="13"/>
  <c r="I3924" i="1" l="1"/>
  <c r="E253" i="42"/>
  <c r="E242" i="12"/>
  <c r="C243" i="13"/>
  <c r="C243" i="42" s="1"/>
  <c r="B243" i="13"/>
  <c r="B243" i="42" s="1"/>
  <c r="D243" i="13"/>
  <c r="D243" i="42" s="1"/>
  <c r="E243" i="13"/>
  <c r="B242" i="12"/>
  <c r="C242" i="12"/>
  <c r="D242" i="12"/>
  <c r="I3925" i="1" l="1"/>
  <c r="E254" i="42"/>
  <c r="C243" i="12"/>
  <c r="B243" i="12"/>
  <c r="D243" i="12"/>
  <c r="D244" i="13"/>
  <c r="D244" i="42" s="1"/>
  <c r="B244" i="13"/>
  <c r="B244" i="42" s="1"/>
  <c r="C244" i="13"/>
  <c r="C244" i="42" s="1"/>
  <c r="E243" i="12"/>
  <c r="E244" i="13"/>
  <c r="I3926" i="1" l="1"/>
  <c r="E255" i="42"/>
  <c r="D245" i="13"/>
  <c r="D245" i="42" s="1"/>
  <c r="B245" i="13"/>
  <c r="B245" i="42" s="1"/>
  <c r="C245" i="13"/>
  <c r="C245" i="42" s="1"/>
  <c r="D244" i="12"/>
  <c r="B244" i="12"/>
  <c r="C244" i="12"/>
  <c r="E245" i="13"/>
  <c r="E244" i="12"/>
  <c r="I3927" i="1" l="1"/>
  <c r="E256" i="42"/>
  <c r="E246" i="13"/>
  <c r="C245" i="12"/>
  <c r="D245" i="12"/>
  <c r="B245" i="12"/>
  <c r="E245" i="12"/>
  <c r="C246" i="13"/>
  <c r="C246" i="42" s="1"/>
  <c r="D246" i="13"/>
  <c r="D246" i="42" s="1"/>
  <c r="B246" i="13"/>
  <c r="B246" i="42" s="1"/>
  <c r="I3928" i="1" l="1"/>
  <c r="E257" i="42"/>
  <c r="C246" i="12"/>
  <c r="B246" i="12"/>
  <c r="D246" i="12"/>
  <c r="E246" i="12"/>
  <c r="B247" i="13"/>
  <c r="B247" i="42" s="1"/>
  <c r="C247" i="13"/>
  <c r="C247" i="42" s="1"/>
  <c r="D247" i="13"/>
  <c r="D247" i="42" s="1"/>
  <c r="E247" i="13"/>
  <c r="I3929" i="1" l="1"/>
  <c r="E258" i="42"/>
  <c r="E248" i="13"/>
  <c r="E247" i="12"/>
  <c r="C248" i="13"/>
  <c r="C248" i="42" s="1"/>
  <c r="D248" i="13"/>
  <c r="D248" i="42" s="1"/>
  <c r="B248" i="13"/>
  <c r="B248" i="42" s="1"/>
  <c r="D247" i="12"/>
  <c r="B247" i="12"/>
  <c r="C247" i="12"/>
  <c r="I3930" i="1" l="1"/>
  <c r="E259" i="42"/>
  <c r="B248" i="12"/>
  <c r="C248" i="12"/>
  <c r="D248" i="12"/>
  <c r="E248" i="12"/>
  <c r="C249" i="13"/>
  <c r="C249" i="42" s="1"/>
  <c r="B249" i="13"/>
  <c r="B249" i="42" s="1"/>
  <c r="D249" i="13"/>
  <c r="D249" i="42" s="1"/>
  <c r="E249" i="13"/>
  <c r="I3931" i="1" l="1"/>
  <c r="E260" i="42"/>
  <c r="E249" i="12"/>
  <c r="E250" i="13"/>
  <c r="B250" i="13"/>
  <c r="B250" i="42" s="1"/>
  <c r="C250" i="13"/>
  <c r="C250" i="42" s="1"/>
  <c r="D250" i="13"/>
  <c r="D250" i="42" s="1"/>
  <c r="B249" i="12"/>
  <c r="C249" i="12"/>
  <c r="D249" i="12"/>
  <c r="I3932" i="1" l="1"/>
  <c r="E261" i="42"/>
  <c r="D251" i="13"/>
  <c r="D251" i="42" s="1"/>
  <c r="C251" i="13"/>
  <c r="C251" i="42" s="1"/>
  <c r="B251" i="13"/>
  <c r="B251" i="42" s="1"/>
  <c r="B250" i="12"/>
  <c r="C250" i="12"/>
  <c r="D250" i="12"/>
  <c r="E251" i="13"/>
  <c r="E250" i="12"/>
  <c r="I3933" i="1" l="1"/>
  <c r="E262" i="42"/>
  <c r="D251" i="12"/>
  <c r="C251" i="12"/>
  <c r="B251" i="12"/>
  <c r="E251" i="12"/>
  <c r="C252" i="13"/>
  <c r="C252" i="42" s="1"/>
  <c r="B252" i="13"/>
  <c r="B252" i="42" s="1"/>
  <c r="D252" i="13"/>
  <c r="D252" i="42" s="1"/>
  <c r="E252" i="13"/>
  <c r="I3934" i="1" l="1"/>
  <c r="E263" i="42"/>
  <c r="E253" i="13"/>
  <c r="B252" i="12"/>
  <c r="D252" i="12"/>
  <c r="C252" i="12"/>
  <c r="E252" i="12"/>
  <c r="C253" i="13"/>
  <c r="C253" i="42" s="1"/>
  <c r="D253" i="13"/>
  <c r="D253" i="42" s="1"/>
  <c r="B253" i="13"/>
  <c r="B253" i="42" s="1"/>
  <c r="I3935" i="1" l="1"/>
  <c r="E264" i="42"/>
  <c r="C253" i="12"/>
  <c r="B253" i="12"/>
  <c r="D253" i="12"/>
  <c r="C254" i="13"/>
  <c r="C254" i="42" s="1"/>
  <c r="D254" i="13"/>
  <c r="D254" i="42" s="1"/>
  <c r="B254" i="13"/>
  <c r="B254" i="42" s="1"/>
  <c r="E253" i="12"/>
  <c r="E254" i="13"/>
  <c r="I3936" i="1" l="1"/>
  <c r="E265" i="42"/>
  <c r="D254" i="12"/>
  <c r="C254" i="12"/>
  <c r="B254" i="12"/>
  <c r="E254" i="12"/>
  <c r="B255" i="13"/>
  <c r="B255" i="42" s="1"/>
  <c r="C255" i="13"/>
  <c r="C255" i="42" s="1"/>
  <c r="D255" i="13"/>
  <c r="D255" i="42" s="1"/>
  <c r="E255" i="13"/>
  <c r="I3937" i="1" l="1"/>
  <c r="E266" i="42"/>
  <c r="B256" i="13"/>
  <c r="B256" i="42" s="1"/>
  <c r="C256" i="13"/>
  <c r="C256" i="42" s="1"/>
  <c r="D256" i="13"/>
  <c r="D256" i="42" s="1"/>
  <c r="E255" i="12"/>
  <c r="E256" i="13"/>
  <c r="D255" i="12"/>
  <c r="B255" i="12"/>
  <c r="C255" i="12"/>
  <c r="I3938" i="1" l="1"/>
  <c r="E267" i="42"/>
  <c r="E256" i="12"/>
  <c r="C257" i="13"/>
  <c r="C257" i="42" s="1"/>
  <c r="B257" i="13"/>
  <c r="B257" i="42" s="1"/>
  <c r="D257" i="13"/>
  <c r="D257" i="42" s="1"/>
  <c r="E257" i="13"/>
  <c r="B256" i="12"/>
  <c r="C256" i="12"/>
  <c r="D256" i="12"/>
  <c r="I3939" i="1" l="1"/>
  <c r="E268" i="42"/>
  <c r="E258" i="13"/>
  <c r="C257" i="12"/>
  <c r="D257" i="12"/>
  <c r="B257" i="12"/>
  <c r="E257" i="12"/>
  <c r="B258" i="13"/>
  <c r="B258" i="42" s="1"/>
  <c r="C258" i="13"/>
  <c r="C258" i="42" s="1"/>
  <c r="D258" i="13"/>
  <c r="D258" i="42" s="1"/>
  <c r="I3940" i="1" l="1"/>
  <c r="E269" i="42"/>
  <c r="B258" i="12"/>
  <c r="D258" i="12"/>
  <c r="C258" i="12"/>
  <c r="E258" i="12"/>
  <c r="C259" i="13"/>
  <c r="C259" i="42" s="1"/>
  <c r="D259" i="13"/>
  <c r="D259" i="42" s="1"/>
  <c r="B259" i="13"/>
  <c r="B259" i="42" s="1"/>
  <c r="E259" i="13"/>
  <c r="I3941" i="1" l="1"/>
  <c r="E270" i="42"/>
  <c r="E260" i="13"/>
  <c r="E259" i="12"/>
  <c r="D260" i="13"/>
  <c r="D260" i="42" s="1"/>
  <c r="C260" i="13"/>
  <c r="C260" i="42" s="1"/>
  <c r="B260" i="13"/>
  <c r="B260" i="42" s="1"/>
  <c r="B259" i="12"/>
  <c r="D259" i="12"/>
  <c r="C259" i="12"/>
  <c r="I3942" i="1" l="1"/>
  <c r="E271" i="42"/>
  <c r="E260" i="12"/>
  <c r="B261" i="13"/>
  <c r="B261" i="42" s="1"/>
  <c r="D261" i="13"/>
  <c r="D261" i="42" s="1"/>
  <c r="C261" i="13"/>
  <c r="C261" i="42" s="1"/>
  <c r="C260" i="12"/>
  <c r="B260" i="12"/>
  <c r="D260" i="12"/>
  <c r="E261" i="13"/>
  <c r="I3943" i="1" l="1"/>
  <c r="E272" i="42"/>
  <c r="D262" i="13"/>
  <c r="D262" i="42" s="1"/>
  <c r="C262" i="13"/>
  <c r="C262" i="42" s="1"/>
  <c r="B262" i="13"/>
  <c r="B262" i="42" s="1"/>
  <c r="B261" i="12"/>
  <c r="C261" i="12"/>
  <c r="D261" i="12"/>
  <c r="E262" i="13"/>
  <c r="E261" i="12"/>
  <c r="I3944" i="1" l="1"/>
  <c r="E273" i="42"/>
  <c r="E263" i="13"/>
  <c r="B262" i="12"/>
  <c r="D262" i="12"/>
  <c r="C262" i="12"/>
  <c r="E262" i="12"/>
  <c r="B263" i="13"/>
  <c r="B263" i="42" s="1"/>
  <c r="D263" i="13"/>
  <c r="D263" i="42" s="1"/>
  <c r="C263" i="13"/>
  <c r="C263" i="42" s="1"/>
  <c r="I3945" i="1" l="1"/>
  <c r="E274" i="42"/>
  <c r="C263" i="12"/>
  <c r="D263" i="12"/>
  <c r="B263" i="12"/>
  <c r="C264" i="13"/>
  <c r="C264" i="42" s="1"/>
  <c r="D264" i="13"/>
  <c r="D264" i="42" s="1"/>
  <c r="B264" i="13"/>
  <c r="B264" i="42" s="1"/>
  <c r="E263" i="12"/>
  <c r="E264" i="13"/>
  <c r="I3946" i="1" l="1"/>
  <c r="E275" i="42"/>
  <c r="E264" i="12"/>
  <c r="B265" i="13"/>
  <c r="B265" i="42" s="1"/>
  <c r="C265" i="13"/>
  <c r="C265" i="42" s="1"/>
  <c r="D265" i="13"/>
  <c r="D265" i="42" s="1"/>
  <c r="E265" i="13"/>
  <c r="D264" i="12"/>
  <c r="B264" i="12"/>
  <c r="C264" i="12"/>
  <c r="I3947" i="1" l="1"/>
  <c r="E276" i="42"/>
  <c r="C266" i="13"/>
  <c r="C266" i="42" s="1"/>
  <c r="D266" i="13"/>
  <c r="D266" i="42" s="1"/>
  <c r="B266" i="13"/>
  <c r="B266" i="42" s="1"/>
  <c r="C265" i="12"/>
  <c r="B265" i="12"/>
  <c r="D265" i="12"/>
  <c r="E266" i="13"/>
  <c r="E265" i="12"/>
  <c r="I3948" i="1" l="1"/>
  <c r="E277" i="42"/>
  <c r="E267" i="13"/>
  <c r="C266" i="12"/>
  <c r="B266" i="12"/>
  <c r="D266" i="12"/>
  <c r="E266" i="12"/>
  <c r="B267" i="13"/>
  <c r="B267" i="42" s="1"/>
  <c r="C267" i="13"/>
  <c r="C267" i="42" s="1"/>
  <c r="D267" i="13"/>
  <c r="D267" i="42" s="1"/>
  <c r="I3949" i="1" l="1"/>
  <c r="E278" i="42"/>
  <c r="E267" i="12"/>
  <c r="B268" i="13"/>
  <c r="B268" i="42" s="1"/>
  <c r="C268" i="13"/>
  <c r="C268" i="42" s="1"/>
  <c r="D268" i="13"/>
  <c r="D268" i="42" s="1"/>
  <c r="E268" i="13"/>
  <c r="B267" i="12"/>
  <c r="D267" i="12"/>
  <c r="C267" i="12"/>
  <c r="I3950" i="1" l="1"/>
  <c r="E279" i="42"/>
  <c r="D269" i="13"/>
  <c r="D269" i="42" s="1"/>
  <c r="B269" i="13"/>
  <c r="B269" i="42" s="1"/>
  <c r="C269" i="13"/>
  <c r="C269" i="42" s="1"/>
  <c r="E269" i="13"/>
  <c r="B268" i="12"/>
  <c r="C268" i="12"/>
  <c r="D268" i="12"/>
  <c r="E268" i="12"/>
  <c r="I3951" i="1" l="1"/>
  <c r="E280" i="42"/>
  <c r="D269" i="12"/>
  <c r="C269" i="12"/>
  <c r="B269" i="12"/>
  <c r="C270" i="13"/>
  <c r="C270" i="42" s="1"/>
  <c r="D270" i="13"/>
  <c r="D270" i="42" s="1"/>
  <c r="B270" i="13"/>
  <c r="B270" i="42" s="1"/>
  <c r="E269" i="12"/>
  <c r="E270" i="13"/>
  <c r="I3952" i="1" l="1"/>
  <c r="E281" i="42"/>
  <c r="B271" i="13"/>
  <c r="B271" i="42" s="1"/>
  <c r="C271" i="13"/>
  <c r="C271" i="42" s="1"/>
  <c r="D271" i="13"/>
  <c r="D271" i="42" s="1"/>
  <c r="E271" i="13"/>
  <c r="C270" i="12"/>
  <c r="D270" i="12"/>
  <c r="B270" i="12"/>
  <c r="E270" i="12"/>
  <c r="I3953" i="1" l="1"/>
  <c r="E282" i="42"/>
  <c r="E271" i="12"/>
  <c r="D272" i="13"/>
  <c r="D272" i="42" s="1"/>
  <c r="C272" i="13"/>
  <c r="C272" i="42" s="1"/>
  <c r="B272" i="13"/>
  <c r="B272" i="42" s="1"/>
  <c r="E272" i="13"/>
  <c r="B271" i="12"/>
  <c r="C271" i="12"/>
  <c r="D271" i="12"/>
  <c r="I3954" i="1" l="1"/>
  <c r="E283" i="42"/>
  <c r="C273" i="13"/>
  <c r="C273" i="42" s="1"/>
  <c r="D273" i="13"/>
  <c r="D273" i="42" s="1"/>
  <c r="B273" i="13"/>
  <c r="B273" i="42" s="1"/>
  <c r="E273" i="13"/>
  <c r="B272" i="12"/>
  <c r="D272" i="12"/>
  <c r="C272" i="12"/>
  <c r="E272" i="12"/>
  <c r="I3955" i="1" l="1"/>
  <c r="E284" i="42"/>
  <c r="D274" i="13"/>
  <c r="D274" i="42" s="1"/>
  <c r="B274" i="13"/>
  <c r="B274" i="42" s="1"/>
  <c r="C274" i="13"/>
  <c r="C274" i="42" s="1"/>
  <c r="E274" i="13"/>
  <c r="B273" i="12"/>
  <c r="C273" i="12"/>
  <c r="D273" i="12"/>
  <c r="E273" i="12"/>
  <c r="I3956" i="1" l="1"/>
  <c r="E285" i="42"/>
  <c r="E274" i="12"/>
  <c r="E275" i="13"/>
  <c r="B274" i="12"/>
  <c r="D274" i="12"/>
  <c r="C274" i="12"/>
  <c r="C275" i="13"/>
  <c r="C275" i="42" s="1"/>
  <c r="D275" i="13"/>
  <c r="D275" i="42" s="1"/>
  <c r="B275" i="13"/>
  <c r="B275" i="42" s="1"/>
  <c r="I3957" i="1" l="1"/>
  <c r="E286" i="42"/>
  <c r="E276" i="13"/>
  <c r="E275" i="12"/>
  <c r="B276" i="13"/>
  <c r="B276" i="42" s="1"/>
  <c r="D276" i="13"/>
  <c r="D276" i="42" s="1"/>
  <c r="C276" i="13"/>
  <c r="C276" i="42" s="1"/>
  <c r="B275" i="12"/>
  <c r="C275" i="12"/>
  <c r="D275" i="12"/>
  <c r="I3958" i="1" l="1"/>
  <c r="E287" i="42"/>
  <c r="E276" i="12"/>
  <c r="C277" i="13"/>
  <c r="C277" i="42" s="1"/>
  <c r="B277" i="13"/>
  <c r="B277" i="42" s="1"/>
  <c r="D277" i="13"/>
  <c r="D277" i="42" s="1"/>
  <c r="E277" i="13"/>
  <c r="B276" i="12"/>
  <c r="C276" i="12"/>
  <c r="D276" i="12"/>
  <c r="I3959" i="1" l="1"/>
  <c r="E288" i="42"/>
  <c r="E278" i="13"/>
  <c r="B277" i="12"/>
  <c r="D277" i="12"/>
  <c r="C277" i="12"/>
  <c r="E277" i="12"/>
  <c r="B278" i="13"/>
  <c r="B278" i="42" s="1"/>
  <c r="D278" i="13"/>
  <c r="D278" i="42" s="1"/>
  <c r="C278" i="13"/>
  <c r="C278" i="42" s="1"/>
  <c r="I3960" i="1" l="1"/>
  <c r="E289" i="42"/>
  <c r="D279" i="13"/>
  <c r="D279" i="42" s="1"/>
  <c r="C279" i="13"/>
  <c r="C279" i="42" s="1"/>
  <c r="B279" i="13"/>
  <c r="B279" i="42" s="1"/>
  <c r="E279" i="13"/>
  <c r="D278" i="12"/>
  <c r="C278" i="12"/>
  <c r="B278" i="12"/>
  <c r="E278" i="12"/>
  <c r="I3961" i="1" l="1"/>
  <c r="E290" i="42"/>
  <c r="C279" i="12"/>
  <c r="B279" i="12"/>
  <c r="D279" i="12"/>
  <c r="E280" i="13"/>
  <c r="E279" i="12"/>
  <c r="C280" i="13"/>
  <c r="C280" i="42" s="1"/>
  <c r="B280" i="13"/>
  <c r="B280" i="42" s="1"/>
  <c r="D280" i="13"/>
  <c r="D280" i="42" s="1"/>
  <c r="I3962" i="1" l="1"/>
  <c r="E291" i="42"/>
  <c r="E280" i="12"/>
  <c r="E281" i="13"/>
  <c r="D280" i="12"/>
  <c r="B280" i="12"/>
  <c r="C280" i="12"/>
  <c r="B281" i="13"/>
  <c r="B281" i="42" s="1"/>
  <c r="D281" i="13"/>
  <c r="D281" i="42" s="1"/>
  <c r="C281" i="13"/>
  <c r="C281" i="42" s="1"/>
  <c r="I3963" i="1" l="1"/>
  <c r="E292" i="42"/>
  <c r="D282" i="13"/>
  <c r="D282" i="42" s="1"/>
  <c r="C282" i="13"/>
  <c r="C282" i="42" s="1"/>
  <c r="B282" i="13"/>
  <c r="B282" i="42" s="1"/>
  <c r="D281" i="12"/>
  <c r="B281" i="12"/>
  <c r="C281" i="12"/>
  <c r="E282" i="13"/>
  <c r="E281" i="12"/>
  <c r="I3964" i="1" l="1"/>
  <c r="E293" i="42"/>
  <c r="C283" i="13"/>
  <c r="C283" i="42" s="1"/>
  <c r="B283" i="13"/>
  <c r="B283" i="42" s="1"/>
  <c r="D283" i="13"/>
  <c r="D283" i="42" s="1"/>
  <c r="E283" i="13"/>
  <c r="B282" i="12"/>
  <c r="C282" i="12"/>
  <c r="D282" i="12"/>
  <c r="E282" i="12"/>
  <c r="I3965" i="1" l="1"/>
  <c r="E294" i="42"/>
  <c r="D283" i="12"/>
  <c r="C283" i="12"/>
  <c r="B283" i="12"/>
  <c r="E283" i="12"/>
  <c r="D284" i="13"/>
  <c r="D284" i="42" s="1"/>
  <c r="B284" i="13"/>
  <c r="B284" i="42" s="1"/>
  <c r="C284" i="13"/>
  <c r="C284" i="42" s="1"/>
  <c r="E284" i="13"/>
  <c r="I3966" i="1" l="1"/>
  <c r="E295" i="42"/>
  <c r="B285" i="13"/>
  <c r="B285" i="42" s="1"/>
  <c r="D285" i="13"/>
  <c r="D285" i="42" s="1"/>
  <c r="C285" i="13"/>
  <c r="C285" i="42" s="1"/>
  <c r="E285" i="13"/>
  <c r="D284" i="12"/>
  <c r="B284" i="12"/>
  <c r="C284" i="12"/>
  <c r="E284" i="12"/>
  <c r="I3967" i="1" l="1"/>
  <c r="E296" i="42"/>
  <c r="E285" i="12"/>
  <c r="B286" i="13"/>
  <c r="B286" i="42" s="1"/>
  <c r="D286" i="13"/>
  <c r="D286" i="42" s="1"/>
  <c r="C286" i="13"/>
  <c r="C286" i="42" s="1"/>
  <c r="E286" i="13"/>
  <c r="C285" i="12"/>
  <c r="D285" i="12"/>
  <c r="B285" i="12"/>
  <c r="I3968" i="1" l="1"/>
  <c r="E297" i="42"/>
  <c r="D287" i="13"/>
  <c r="D287" i="42" s="1"/>
  <c r="C287" i="13"/>
  <c r="C287" i="42" s="1"/>
  <c r="B287" i="13"/>
  <c r="B287" i="42" s="1"/>
  <c r="E287" i="13"/>
  <c r="B286" i="12"/>
  <c r="C286" i="12"/>
  <c r="D286" i="12"/>
  <c r="E286" i="12"/>
  <c r="I3969" i="1" l="1"/>
  <c r="E298" i="42"/>
  <c r="E287" i="12"/>
  <c r="D288" i="13"/>
  <c r="D288" i="42" s="1"/>
  <c r="B288" i="13"/>
  <c r="B288" i="42" s="1"/>
  <c r="C288" i="13"/>
  <c r="C288" i="42" s="1"/>
  <c r="E288" i="13"/>
  <c r="D287" i="12"/>
  <c r="C287" i="12"/>
  <c r="B287" i="12"/>
  <c r="I3970" i="1" l="1"/>
  <c r="E299" i="42"/>
  <c r="E289" i="13"/>
  <c r="B288" i="12"/>
  <c r="D288" i="12"/>
  <c r="C288" i="12"/>
  <c r="E288" i="12"/>
  <c r="C289" i="13"/>
  <c r="C289" i="42" s="1"/>
  <c r="D289" i="13"/>
  <c r="D289" i="42" s="1"/>
  <c r="B289" i="13"/>
  <c r="B289" i="42" s="1"/>
  <c r="I3971" i="1" l="1"/>
  <c r="E300" i="42"/>
  <c r="E289" i="12"/>
  <c r="C290" i="13"/>
  <c r="C290" i="42" s="1"/>
  <c r="B290" i="13"/>
  <c r="B290" i="42" s="1"/>
  <c r="D290" i="13"/>
  <c r="D290" i="42" s="1"/>
  <c r="D289" i="12"/>
  <c r="B289" i="12"/>
  <c r="C289" i="12"/>
  <c r="E290" i="13"/>
  <c r="I3972" i="1" l="1"/>
  <c r="E301" i="42"/>
  <c r="E291" i="13"/>
  <c r="B290" i="12"/>
  <c r="D290" i="12"/>
  <c r="C290" i="12"/>
  <c r="D291" i="13"/>
  <c r="D291" i="42" s="1"/>
  <c r="B291" i="13"/>
  <c r="B291" i="42" s="1"/>
  <c r="C291" i="13"/>
  <c r="C291" i="42" s="1"/>
  <c r="E290" i="12"/>
  <c r="I3973" i="1" l="1"/>
  <c r="E302" i="42"/>
  <c r="B291" i="12"/>
  <c r="D291" i="12"/>
  <c r="C291" i="12"/>
  <c r="E291" i="12"/>
  <c r="B292" i="13"/>
  <c r="B292" i="42" s="1"/>
  <c r="D292" i="13"/>
  <c r="D292" i="42" s="1"/>
  <c r="C292" i="13"/>
  <c r="C292" i="42" s="1"/>
  <c r="E292" i="13"/>
  <c r="I3974" i="1" l="1"/>
  <c r="E303" i="42"/>
  <c r="E292" i="12"/>
  <c r="C293" i="13"/>
  <c r="C293" i="42" s="1"/>
  <c r="D293" i="13"/>
  <c r="D293" i="42" s="1"/>
  <c r="B293" i="13"/>
  <c r="B293" i="42" s="1"/>
  <c r="E293" i="13"/>
  <c r="C292" i="12"/>
  <c r="D292" i="12"/>
  <c r="B292" i="12"/>
  <c r="I3975" i="1" l="1"/>
  <c r="E304" i="42"/>
  <c r="D294" i="13"/>
  <c r="D294" i="42" s="1"/>
  <c r="C294" i="13"/>
  <c r="C294" i="42" s="1"/>
  <c r="B294" i="13"/>
  <c r="B294" i="42" s="1"/>
  <c r="E294" i="13"/>
  <c r="D293" i="12"/>
  <c r="C293" i="12"/>
  <c r="B293" i="12"/>
  <c r="E293" i="12"/>
  <c r="I3976" i="1" l="1"/>
  <c r="E305" i="42"/>
  <c r="E294" i="12"/>
  <c r="B294" i="12"/>
  <c r="C294" i="12"/>
  <c r="D294" i="12"/>
  <c r="C295" i="13"/>
  <c r="C295" i="42" s="1"/>
  <c r="B295" i="13"/>
  <c r="B295" i="42" s="1"/>
  <c r="D295" i="13"/>
  <c r="D295" i="42" s="1"/>
  <c r="E295" i="13"/>
  <c r="I3977" i="1" l="1"/>
  <c r="E306" i="42"/>
  <c r="E296" i="13"/>
  <c r="C295" i="12"/>
  <c r="D295" i="12"/>
  <c r="B295" i="12"/>
  <c r="C296" i="13"/>
  <c r="C296" i="42" s="1"/>
  <c r="B296" i="13"/>
  <c r="B296" i="42" s="1"/>
  <c r="D296" i="13"/>
  <c r="D296" i="42" s="1"/>
  <c r="E295" i="12"/>
  <c r="I3978" i="1" l="1"/>
  <c r="E307" i="42"/>
  <c r="E296" i="12"/>
  <c r="C297" i="13"/>
  <c r="C297" i="42" s="1"/>
  <c r="B297" i="13"/>
  <c r="B297" i="42" s="1"/>
  <c r="D297" i="13"/>
  <c r="D297" i="42" s="1"/>
  <c r="E297" i="13"/>
  <c r="D296" i="12"/>
  <c r="B296" i="12"/>
  <c r="C296" i="12"/>
  <c r="I3979" i="1" l="1"/>
  <c r="E308" i="42"/>
  <c r="B298" i="13"/>
  <c r="B298" i="42" s="1"/>
  <c r="D298" i="13"/>
  <c r="D298" i="42" s="1"/>
  <c r="C298" i="13"/>
  <c r="C298" i="42" s="1"/>
  <c r="E298" i="13"/>
  <c r="C297" i="12"/>
  <c r="B297" i="12"/>
  <c r="D297" i="12"/>
  <c r="E297" i="12"/>
  <c r="I3980" i="1" l="1"/>
  <c r="E309" i="42"/>
  <c r="D299" i="13"/>
  <c r="D299" i="42" s="1"/>
  <c r="B299" i="13"/>
  <c r="B299" i="42" s="1"/>
  <c r="C299" i="13"/>
  <c r="C299" i="42" s="1"/>
  <c r="D298" i="12"/>
  <c r="C298" i="12"/>
  <c r="B298" i="12"/>
  <c r="E299" i="13"/>
  <c r="E298" i="12"/>
  <c r="I3981" i="1" l="1"/>
  <c r="E310" i="42"/>
  <c r="C299" i="12"/>
  <c r="B299" i="12"/>
  <c r="D299" i="12"/>
  <c r="B300" i="13"/>
  <c r="B300" i="42" s="1"/>
  <c r="D300" i="13"/>
  <c r="D300" i="42" s="1"/>
  <c r="C300" i="13"/>
  <c r="C300" i="42" s="1"/>
  <c r="E299" i="12"/>
  <c r="E300" i="13"/>
  <c r="I3982" i="1" l="1"/>
  <c r="I3983" i="1" s="1"/>
  <c r="I3984" i="1" s="1"/>
  <c r="I3985" i="1" s="1"/>
  <c r="I3986" i="1" s="1"/>
  <c r="I3987" i="1" s="1"/>
  <c r="I3988" i="1" s="1"/>
  <c r="I3989" i="1" s="1"/>
  <c r="I3990" i="1" s="1"/>
  <c r="I3991" i="1" s="1"/>
  <c r="I3992" i="1" s="1"/>
  <c r="I3993" i="1" s="1"/>
  <c r="I3994" i="1" s="1"/>
  <c r="I3995" i="1" s="1"/>
  <c r="I3996" i="1" s="1"/>
  <c r="I3997" i="1" s="1"/>
  <c r="I3998" i="1" s="1"/>
  <c r="I3999" i="1" s="1"/>
  <c r="I4000" i="1" s="1"/>
  <c r="I4001" i="1" s="1"/>
  <c r="I4002" i="1" s="1"/>
  <c r="I4003" i="1" s="1"/>
  <c r="I4004" i="1" s="1"/>
  <c r="I4005" i="1" s="1"/>
  <c r="I4006" i="1" s="1"/>
  <c r="I4007" i="1" s="1"/>
  <c r="I4008" i="1" s="1"/>
  <c r="I4009" i="1" s="1"/>
  <c r="I4010" i="1" s="1"/>
  <c r="I4011" i="1" s="1"/>
  <c r="I4012" i="1" s="1"/>
  <c r="I4013" i="1" s="1"/>
  <c r="I4014" i="1" s="1"/>
  <c r="I4015" i="1" s="1"/>
  <c r="I4016" i="1" s="1"/>
  <c r="I4017" i="1" s="1"/>
  <c r="I4018" i="1" s="1"/>
  <c r="I4019" i="1" s="1"/>
  <c r="I4020" i="1" s="1"/>
  <c r="I4021" i="1" s="1"/>
  <c r="I4022" i="1" s="1"/>
  <c r="I4023" i="1" s="1"/>
  <c r="I4024" i="1" s="1"/>
  <c r="I4025" i="1" s="1"/>
  <c r="I4026" i="1" s="1"/>
  <c r="I4027" i="1" s="1"/>
  <c r="I4028" i="1" s="1"/>
  <c r="I4029" i="1" s="1"/>
  <c r="I4030" i="1" s="1"/>
  <c r="I4031" i="1" s="1"/>
  <c r="I4032" i="1" s="1"/>
  <c r="I4033" i="1" s="1"/>
  <c r="I4034" i="1" s="1"/>
  <c r="I4035" i="1" s="1"/>
  <c r="I4036" i="1" s="1"/>
  <c r="I4037" i="1" s="1"/>
  <c r="I4038" i="1" s="1"/>
  <c r="I4039" i="1" s="1"/>
  <c r="I4040" i="1" s="1"/>
  <c r="I4041" i="1" s="1"/>
  <c r="I4042" i="1" s="1"/>
  <c r="I4043" i="1" s="1"/>
  <c r="I4044" i="1" s="1"/>
  <c r="I4045" i="1" s="1"/>
  <c r="I4046" i="1" s="1"/>
  <c r="I4047" i="1" s="1"/>
  <c r="I4048" i="1" s="1"/>
  <c r="I4049" i="1" s="1"/>
  <c r="I4050" i="1" s="1"/>
  <c r="I4051" i="1" s="1"/>
  <c r="I4052" i="1" s="1"/>
  <c r="I4053" i="1" s="1"/>
  <c r="I4054" i="1" s="1"/>
  <c r="I4055" i="1" s="1"/>
  <c r="I4056" i="1" s="1"/>
  <c r="I4057" i="1" s="1"/>
  <c r="I4058" i="1" s="1"/>
  <c r="I4059" i="1" s="1"/>
  <c r="I4060" i="1" s="1"/>
  <c r="I4061" i="1" s="1"/>
  <c r="I4062" i="1" s="1"/>
  <c r="I4063" i="1" s="1"/>
  <c r="I4064" i="1" s="1"/>
  <c r="I4065" i="1" s="1"/>
  <c r="I4066" i="1" s="1"/>
  <c r="I4067" i="1" s="1"/>
  <c r="I4068" i="1" s="1"/>
  <c r="I4069" i="1" s="1"/>
  <c r="I4070" i="1" s="1"/>
  <c r="I4071" i="1" s="1"/>
  <c r="I4072" i="1" s="1"/>
  <c r="I4073" i="1" s="1"/>
  <c r="I4074" i="1" s="1"/>
  <c r="I4075" i="1" s="1"/>
  <c r="I4076" i="1" s="1"/>
  <c r="I4077" i="1" s="1"/>
  <c r="I4078" i="1" s="1"/>
  <c r="I4079" i="1" s="1"/>
  <c r="I4080" i="1" s="1"/>
  <c r="I4081" i="1" s="1"/>
  <c r="I4082" i="1" s="1"/>
  <c r="I4083" i="1" s="1"/>
  <c r="I4084" i="1" s="1"/>
  <c r="I4085" i="1" s="1"/>
  <c r="I4086" i="1" s="1"/>
  <c r="I4087" i="1" s="1"/>
  <c r="I4088" i="1" s="1"/>
  <c r="I4089" i="1" s="1"/>
  <c r="I4090" i="1" s="1"/>
  <c r="I4091" i="1" s="1"/>
  <c r="I4092" i="1" s="1"/>
  <c r="I4093" i="1" s="1"/>
  <c r="I4094" i="1" s="1"/>
  <c r="I4095" i="1" s="1"/>
  <c r="I4096" i="1" s="1"/>
  <c r="I4097" i="1" s="1"/>
  <c r="I4098" i="1" s="1"/>
  <c r="I4099" i="1" s="1"/>
  <c r="I4100" i="1" s="1"/>
  <c r="I4101" i="1" s="1"/>
  <c r="I4102" i="1" s="1"/>
  <c r="I4103" i="1" s="1"/>
  <c r="I4104" i="1" s="1"/>
  <c r="I4105" i="1" s="1"/>
  <c r="I4106" i="1" s="1"/>
  <c r="I4107" i="1" s="1"/>
  <c r="I4108" i="1" s="1"/>
  <c r="I4109" i="1" s="1"/>
  <c r="I4110" i="1" s="1"/>
  <c r="I4111" i="1" s="1"/>
  <c r="I4112" i="1" s="1"/>
  <c r="I4113" i="1" s="1"/>
  <c r="I4114" i="1" s="1"/>
  <c r="I4115" i="1" s="1"/>
  <c r="I4116" i="1" s="1"/>
  <c r="I4117" i="1" s="1"/>
  <c r="I4118" i="1" s="1"/>
  <c r="I4119" i="1" s="1"/>
  <c r="I4120" i="1" s="1"/>
  <c r="I4121" i="1" s="1"/>
  <c r="I4122" i="1" s="1"/>
  <c r="I4123" i="1" s="1"/>
  <c r="I4124" i="1" s="1"/>
  <c r="I4125" i="1" s="1"/>
  <c r="I4126" i="1" s="1"/>
  <c r="I4127" i="1" s="1"/>
  <c r="I4128" i="1" s="1"/>
  <c r="I4129" i="1" s="1"/>
  <c r="I4130" i="1" s="1"/>
  <c r="I4131" i="1" s="1"/>
  <c r="I4132" i="1" s="1"/>
  <c r="I4133" i="1" s="1"/>
  <c r="I4134" i="1" s="1"/>
  <c r="I4135" i="1" s="1"/>
  <c r="I4136" i="1" s="1"/>
  <c r="I4137" i="1" s="1"/>
  <c r="I4138" i="1" s="1"/>
  <c r="I4139" i="1" s="1"/>
  <c r="I4140" i="1" s="1"/>
  <c r="I4141" i="1" s="1"/>
  <c r="I4142" i="1" s="1"/>
  <c r="I4143" i="1" s="1"/>
  <c r="I4144" i="1" s="1"/>
  <c r="I4145" i="1" s="1"/>
  <c r="I4146" i="1" s="1"/>
  <c r="I4147" i="1" s="1"/>
  <c r="I4148" i="1" s="1"/>
  <c r="I4149" i="1" s="1"/>
  <c r="I4150" i="1" s="1"/>
  <c r="I4151" i="1" s="1"/>
  <c r="I4152" i="1" s="1"/>
  <c r="I4153" i="1" s="1"/>
  <c r="I4154" i="1" s="1"/>
  <c r="I4155" i="1" s="1"/>
  <c r="I4156" i="1" s="1"/>
  <c r="I4157" i="1" s="1"/>
  <c r="I4158" i="1" s="1"/>
  <c r="I4159" i="1" s="1"/>
  <c r="I4160" i="1" s="1"/>
  <c r="I4161" i="1" s="1"/>
  <c r="I4162" i="1" s="1"/>
  <c r="I4163" i="1" s="1"/>
  <c r="I4164" i="1" s="1"/>
  <c r="I4165" i="1" s="1"/>
  <c r="I4166" i="1" s="1"/>
  <c r="I4167" i="1" s="1"/>
  <c r="I4168" i="1" s="1"/>
  <c r="I4169" i="1" s="1"/>
  <c r="I4170" i="1" s="1"/>
  <c r="I4171" i="1" s="1"/>
  <c r="I4172" i="1" s="1"/>
  <c r="I4173" i="1" s="1"/>
  <c r="I4174" i="1" s="1"/>
  <c r="I4175" i="1" s="1"/>
  <c r="I4176" i="1" s="1"/>
  <c r="I4177" i="1" s="1"/>
  <c r="I4178" i="1" s="1"/>
  <c r="I4179" i="1" s="1"/>
  <c r="I4180" i="1" s="1"/>
  <c r="I4181" i="1" s="1"/>
  <c r="I4182" i="1" s="1"/>
  <c r="I4183" i="1" s="1"/>
  <c r="I4184" i="1" s="1"/>
  <c r="I4185" i="1" s="1"/>
  <c r="I4186" i="1" s="1"/>
  <c r="I4187" i="1" s="1"/>
  <c r="I4188" i="1" s="1"/>
  <c r="I4189" i="1" s="1"/>
  <c r="I4190" i="1" s="1"/>
  <c r="I4191" i="1" s="1"/>
  <c r="I4192" i="1" s="1"/>
  <c r="I4193" i="1" s="1"/>
  <c r="I4194" i="1" s="1"/>
  <c r="I4195" i="1" s="1"/>
  <c r="I4196" i="1" s="1"/>
  <c r="I4197" i="1" s="1"/>
  <c r="I4198" i="1" s="1"/>
  <c r="I4199" i="1" s="1"/>
  <c r="I4200" i="1" s="1"/>
  <c r="I4201" i="1" s="1"/>
  <c r="I4202" i="1" s="1"/>
  <c r="I4203" i="1" s="1"/>
  <c r="I4204" i="1" s="1"/>
  <c r="I4205" i="1" s="1"/>
  <c r="I4206" i="1" s="1"/>
  <c r="I4207" i="1" s="1"/>
  <c r="I4208" i="1" s="1"/>
  <c r="I4209" i="1" s="1"/>
  <c r="I4210" i="1" s="1"/>
  <c r="I4211" i="1" s="1"/>
  <c r="I4212" i="1" s="1"/>
  <c r="I4213" i="1" s="1"/>
  <c r="I4214" i="1" s="1"/>
  <c r="I4215" i="1" s="1"/>
  <c r="I4216" i="1" s="1"/>
  <c r="I4217" i="1" s="1"/>
  <c r="I4218" i="1" s="1"/>
  <c r="I4219" i="1" s="1"/>
  <c r="I4220" i="1" s="1"/>
  <c r="I4221" i="1" s="1"/>
  <c r="I4222" i="1" s="1"/>
  <c r="I4223" i="1" s="1"/>
  <c r="I4224" i="1" s="1"/>
  <c r="I4225" i="1" s="1"/>
  <c r="I4226" i="1" s="1"/>
  <c r="I4227" i="1" s="1"/>
  <c r="I4228" i="1" s="1"/>
  <c r="I4229" i="1" s="1"/>
  <c r="I4230" i="1" s="1"/>
  <c r="I4231" i="1" s="1"/>
  <c r="I4232" i="1" s="1"/>
  <c r="E311" i="42"/>
  <c r="E301" i="13"/>
  <c r="D300" i="12"/>
  <c r="C300" i="12"/>
  <c r="B300" i="12"/>
  <c r="E300" i="12"/>
  <c r="C301" i="13"/>
  <c r="C301" i="42" s="1"/>
  <c r="D301" i="13"/>
  <c r="D301" i="42" s="1"/>
  <c r="B301" i="13"/>
  <c r="B301" i="42" s="1"/>
  <c r="E312" i="42" l="1"/>
  <c r="D301" i="12"/>
  <c r="C301" i="12"/>
  <c r="B301" i="12"/>
  <c r="E301" i="12"/>
  <c r="B302" i="13"/>
  <c r="B302" i="42" s="1"/>
  <c r="C302" i="13"/>
  <c r="C302" i="42" s="1"/>
  <c r="D302" i="13"/>
  <c r="D302" i="42" s="1"/>
  <c r="E302" i="13"/>
  <c r="E313" i="42" l="1"/>
  <c r="D303" i="13"/>
  <c r="D303" i="42" s="1"/>
  <c r="B303" i="13"/>
  <c r="B303" i="42" s="1"/>
  <c r="C303" i="13"/>
  <c r="C303" i="42" s="1"/>
  <c r="E303" i="13"/>
  <c r="B302" i="12"/>
  <c r="D302" i="12"/>
  <c r="C302" i="12"/>
  <c r="E302" i="12"/>
  <c r="E314" i="42" l="1"/>
  <c r="B303" i="12"/>
  <c r="D303" i="12"/>
  <c r="C303" i="12"/>
  <c r="E303" i="12"/>
  <c r="C304" i="13"/>
  <c r="C304" i="42" s="1"/>
  <c r="B304" i="13"/>
  <c r="B304" i="42" s="1"/>
  <c r="D304" i="13"/>
  <c r="D304" i="42" s="1"/>
  <c r="E304" i="13"/>
  <c r="E315" i="42" l="1"/>
  <c r="C304" i="12"/>
  <c r="B304" i="12"/>
  <c r="D304" i="12"/>
  <c r="C305" i="13"/>
  <c r="C305" i="42" s="1"/>
  <c r="B305" i="13"/>
  <c r="B305" i="42" s="1"/>
  <c r="D305" i="13"/>
  <c r="D305" i="42" s="1"/>
  <c r="E304" i="12"/>
  <c r="E305" i="13"/>
  <c r="E316" i="42" l="1"/>
  <c r="D306" i="13"/>
  <c r="D306" i="42" s="1"/>
  <c r="C306" i="13"/>
  <c r="C306" i="42" s="1"/>
  <c r="B306" i="13"/>
  <c r="B306" i="42" s="1"/>
  <c r="E306" i="13"/>
  <c r="C305" i="12"/>
  <c r="B305" i="12"/>
  <c r="D305" i="12"/>
  <c r="E305" i="12"/>
  <c r="E317" i="42" l="1"/>
  <c r="C306" i="12"/>
  <c r="D306" i="12"/>
  <c r="B306" i="12"/>
  <c r="D307" i="13"/>
  <c r="D307" i="42" s="1"/>
  <c r="B307" i="13"/>
  <c r="B307" i="42" s="1"/>
  <c r="C307" i="13"/>
  <c r="C307" i="42" s="1"/>
  <c r="E306" i="12"/>
  <c r="E307" i="13"/>
  <c r="E318" i="42" l="1"/>
  <c r="C308" i="13"/>
  <c r="C308" i="42" s="1"/>
  <c r="D308" i="13"/>
  <c r="D308" i="42" s="1"/>
  <c r="B308" i="13"/>
  <c r="B308" i="42" s="1"/>
  <c r="E308" i="13"/>
  <c r="D307" i="12"/>
  <c r="C307" i="12"/>
  <c r="B307" i="12"/>
  <c r="E307" i="12"/>
  <c r="E319" i="42" l="1"/>
  <c r="C309" i="13"/>
  <c r="C309" i="42" s="1"/>
  <c r="D309" i="13"/>
  <c r="D309" i="42" s="1"/>
  <c r="B309" i="13"/>
  <c r="B309" i="42" s="1"/>
  <c r="B308" i="12"/>
  <c r="C308" i="12"/>
  <c r="D308" i="12"/>
  <c r="E309" i="13"/>
  <c r="E308" i="12"/>
  <c r="E320" i="42" l="1"/>
  <c r="E309" i="12"/>
  <c r="E310" i="13"/>
  <c r="D309" i="12"/>
  <c r="C309" i="12"/>
  <c r="B309" i="12"/>
  <c r="C310" i="13"/>
  <c r="C310" i="42" s="1"/>
  <c r="B310" i="13"/>
  <c r="B310" i="42" s="1"/>
  <c r="D310" i="13"/>
  <c r="D310" i="42" s="1"/>
  <c r="E321" i="42" l="1"/>
  <c r="C311" i="13"/>
  <c r="C311" i="42" s="1"/>
  <c r="B311" i="13"/>
  <c r="B311" i="42" s="1"/>
  <c r="D311" i="13"/>
  <c r="D311" i="42" s="1"/>
  <c r="E311" i="13"/>
  <c r="C310" i="12"/>
  <c r="D310" i="12"/>
  <c r="B310" i="12"/>
  <c r="E310" i="12"/>
  <c r="E322" i="42" l="1"/>
  <c r="C312" i="13"/>
  <c r="C312" i="42" s="1"/>
  <c r="D312" i="13"/>
  <c r="D312" i="42" s="1"/>
  <c r="B312" i="13"/>
  <c r="B312" i="42" s="1"/>
  <c r="B311" i="12"/>
  <c r="D311" i="12"/>
  <c r="C311" i="12"/>
  <c r="E312" i="13"/>
  <c r="E311" i="12"/>
  <c r="E323" i="42" l="1"/>
  <c r="E312" i="12"/>
  <c r="E313" i="13"/>
  <c r="C312" i="12"/>
  <c r="D312" i="12"/>
  <c r="B312" i="12"/>
  <c r="D313" i="13"/>
  <c r="D313" i="42" s="1"/>
  <c r="B313" i="13"/>
  <c r="B313" i="42" s="1"/>
  <c r="C313" i="13"/>
  <c r="C313" i="42" s="1"/>
  <c r="E324" i="42" l="1"/>
  <c r="D314" i="13"/>
  <c r="D314" i="42" s="1"/>
  <c r="C314" i="13"/>
  <c r="C314" i="42" s="1"/>
  <c r="B314" i="13"/>
  <c r="B314" i="42" s="1"/>
  <c r="E314" i="13"/>
  <c r="D313" i="12"/>
  <c r="B313" i="12"/>
  <c r="C313" i="12"/>
  <c r="E313" i="12"/>
  <c r="E325" i="42" l="1"/>
  <c r="C315" i="13"/>
  <c r="C315" i="42" s="1"/>
  <c r="D315" i="13"/>
  <c r="D315" i="42" s="1"/>
  <c r="B315" i="13"/>
  <c r="B315" i="42" s="1"/>
  <c r="E315" i="13"/>
  <c r="D314" i="12"/>
  <c r="C314" i="12"/>
  <c r="B314" i="12"/>
  <c r="E314" i="12"/>
  <c r="E326" i="42" l="1"/>
  <c r="D315" i="12"/>
  <c r="B315" i="12"/>
  <c r="C315" i="12"/>
  <c r="E315" i="12"/>
  <c r="B316" i="13"/>
  <c r="B316" i="42" s="1"/>
  <c r="C316" i="13"/>
  <c r="C316" i="42" s="1"/>
  <c r="D316" i="13"/>
  <c r="D316" i="42" s="1"/>
  <c r="E316" i="13"/>
  <c r="E327" i="42" l="1"/>
  <c r="D317" i="13"/>
  <c r="D317" i="42" s="1"/>
  <c r="B317" i="13"/>
  <c r="B317" i="42" s="1"/>
  <c r="C317" i="13"/>
  <c r="C317" i="42" s="1"/>
  <c r="E317" i="13"/>
  <c r="B316" i="12"/>
  <c r="D316" i="12"/>
  <c r="C316" i="12"/>
  <c r="E316" i="12"/>
  <c r="E328" i="42" l="1"/>
  <c r="B318" i="13"/>
  <c r="B318" i="42" s="1"/>
  <c r="D318" i="13"/>
  <c r="D318" i="42" s="1"/>
  <c r="C318" i="13"/>
  <c r="C318" i="42" s="1"/>
  <c r="C317" i="12"/>
  <c r="B317" i="12"/>
  <c r="D317" i="12"/>
  <c r="E318" i="13"/>
  <c r="E317" i="12"/>
  <c r="E329" i="42" l="1"/>
  <c r="D319" i="13"/>
  <c r="D319" i="42" s="1"/>
  <c r="B319" i="13"/>
  <c r="B319" i="42" s="1"/>
  <c r="C319" i="13"/>
  <c r="C319" i="42" s="1"/>
  <c r="C318" i="12"/>
  <c r="D318" i="12"/>
  <c r="B318" i="12"/>
  <c r="E319" i="13"/>
  <c r="E318" i="12"/>
  <c r="E330" i="42" l="1"/>
  <c r="E319" i="12"/>
  <c r="C320" i="13"/>
  <c r="C320" i="42" s="1"/>
  <c r="D320" i="13"/>
  <c r="D320" i="42" s="1"/>
  <c r="B320" i="13"/>
  <c r="B320" i="42" s="1"/>
  <c r="E320" i="13"/>
  <c r="B319" i="12"/>
  <c r="C319" i="12"/>
  <c r="D319" i="12"/>
  <c r="E331" i="42" l="1"/>
  <c r="E321" i="13"/>
  <c r="B320" i="12"/>
  <c r="D320" i="12"/>
  <c r="C320" i="12"/>
  <c r="C321" i="13"/>
  <c r="C321" i="42" s="1"/>
  <c r="D321" i="13"/>
  <c r="D321" i="42" s="1"/>
  <c r="B321" i="13"/>
  <c r="B321" i="42" s="1"/>
  <c r="E320" i="12"/>
  <c r="E332" i="42" l="1"/>
  <c r="E321" i="12"/>
  <c r="C322" i="13"/>
  <c r="C322" i="42" s="1"/>
  <c r="D322" i="13"/>
  <c r="D322" i="42" s="1"/>
  <c r="B322" i="13"/>
  <c r="B322" i="42" s="1"/>
  <c r="E322" i="13"/>
  <c r="B321" i="12"/>
  <c r="D321" i="12"/>
  <c r="C321" i="12"/>
  <c r="E333" i="42" l="1"/>
  <c r="C323" i="13"/>
  <c r="C323" i="42" s="1"/>
  <c r="B323" i="13"/>
  <c r="B323" i="42" s="1"/>
  <c r="D323" i="13"/>
  <c r="D323" i="42" s="1"/>
  <c r="B322" i="12"/>
  <c r="D322" i="12"/>
  <c r="C322" i="12"/>
  <c r="E323" i="13"/>
  <c r="E322" i="12"/>
  <c r="E334" i="42" l="1"/>
  <c r="E323" i="12"/>
  <c r="E324" i="13"/>
  <c r="C323" i="12"/>
  <c r="B323" i="12"/>
  <c r="D323" i="12"/>
  <c r="C324" i="13"/>
  <c r="C324" i="42" s="1"/>
  <c r="B324" i="13"/>
  <c r="B324" i="42" s="1"/>
  <c r="D324" i="13"/>
  <c r="D324" i="42" s="1"/>
  <c r="E335" i="42" l="1"/>
  <c r="C325" i="13"/>
  <c r="C325" i="42" s="1"/>
  <c r="D325" i="13"/>
  <c r="D325" i="42" s="1"/>
  <c r="B325" i="13"/>
  <c r="B325" i="42" s="1"/>
  <c r="E325" i="13"/>
  <c r="C324" i="12"/>
  <c r="B324" i="12"/>
  <c r="D324" i="12"/>
  <c r="E324" i="12"/>
  <c r="E336" i="42" l="1"/>
  <c r="E325" i="12"/>
  <c r="B326" i="13"/>
  <c r="B326" i="42" s="1"/>
  <c r="C326" i="13"/>
  <c r="C326" i="42" s="1"/>
  <c r="D326" i="13"/>
  <c r="D326" i="42" s="1"/>
  <c r="E326" i="13"/>
  <c r="B325" i="12"/>
  <c r="D325" i="12"/>
  <c r="C325" i="12"/>
  <c r="E337" i="42" l="1"/>
  <c r="B327" i="13"/>
  <c r="B327" i="42" s="1"/>
  <c r="D327" i="13"/>
  <c r="D327" i="42" s="1"/>
  <c r="C327" i="13"/>
  <c r="C327" i="42" s="1"/>
  <c r="E327" i="13"/>
  <c r="C326" i="12"/>
  <c r="B326" i="12"/>
  <c r="D326" i="12"/>
  <c r="E326" i="12"/>
  <c r="E338" i="42" l="1"/>
  <c r="E328" i="13"/>
  <c r="E327" i="12"/>
  <c r="C327" i="12"/>
  <c r="D327" i="12"/>
  <c r="B327" i="12"/>
  <c r="B328" i="13"/>
  <c r="B328" i="42" s="1"/>
  <c r="D328" i="13"/>
  <c r="D328" i="42" s="1"/>
  <c r="C328" i="13"/>
  <c r="C328" i="42" s="1"/>
  <c r="E339" i="42" l="1"/>
  <c r="E328" i="12"/>
  <c r="D329" i="13"/>
  <c r="D329" i="42" s="1"/>
  <c r="B329" i="13"/>
  <c r="B329" i="42" s="1"/>
  <c r="C329" i="13"/>
  <c r="C329" i="42" s="1"/>
  <c r="D328" i="12"/>
  <c r="C328" i="12"/>
  <c r="B328" i="12"/>
  <c r="E329" i="13"/>
  <c r="E340" i="42" l="1"/>
  <c r="D330" i="13"/>
  <c r="D330" i="42" s="1"/>
  <c r="B330" i="13"/>
  <c r="B330" i="42" s="1"/>
  <c r="C330" i="13"/>
  <c r="C330" i="42" s="1"/>
  <c r="E330" i="13"/>
  <c r="B329" i="12"/>
  <c r="D329" i="12"/>
  <c r="C329" i="12"/>
  <c r="E329" i="12"/>
  <c r="E341" i="42" l="1"/>
  <c r="B330" i="12"/>
  <c r="C330" i="12"/>
  <c r="D330" i="12"/>
  <c r="D331" i="13"/>
  <c r="D331" i="42" s="1"/>
  <c r="C331" i="13"/>
  <c r="C331" i="42" s="1"/>
  <c r="B331" i="13"/>
  <c r="B331" i="42" s="1"/>
  <c r="E330" i="12"/>
  <c r="E331" i="13"/>
  <c r="E342" i="42" l="1"/>
  <c r="C331" i="12"/>
  <c r="D331" i="12"/>
  <c r="B331" i="12"/>
  <c r="E331" i="12"/>
  <c r="C332" i="13"/>
  <c r="C332" i="42" s="1"/>
  <c r="D332" i="13"/>
  <c r="D332" i="42" s="1"/>
  <c r="B332" i="13"/>
  <c r="B332" i="42" s="1"/>
  <c r="E332" i="13"/>
  <c r="E343" i="42" l="1"/>
  <c r="E333" i="13"/>
  <c r="D332" i="12"/>
  <c r="B332" i="12"/>
  <c r="C332" i="12"/>
  <c r="B333" i="13"/>
  <c r="B333" i="42" s="1"/>
  <c r="C333" i="13"/>
  <c r="C333" i="42" s="1"/>
  <c r="D333" i="13"/>
  <c r="D333" i="42" s="1"/>
  <c r="E332" i="12"/>
  <c r="E344" i="42" l="1"/>
  <c r="E333" i="12"/>
  <c r="B334" i="13"/>
  <c r="B334" i="42" s="1"/>
  <c r="C334" i="13"/>
  <c r="C334" i="42" s="1"/>
  <c r="D334" i="13"/>
  <c r="D334" i="42" s="1"/>
  <c r="E334" i="13"/>
  <c r="D333" i="12"/>
  <c r="B333" i="12"/>
  <c r="C333" i="12"/>
  <c r="E345" i="42" l="1"/>
  <c r="B335" i="13"/>
  <c r="B335" i="42" s="1"/>
  <c r="C335" i="13"/>
  <c r="C335" i="42" s="1"/>
  <c r="D335" i="13"/>
  <c r="D335" i="42" s="1"/>
  <c r="E335" i="13"/>
  <c r="B334" i="12"/>
  <c r="D334" i="12"/>
  <c r="C334" i="12"/>
  <c r="E334" i="12"/>
  <c r="E346" i="42" l="1"/>
  <c r="E335" i="12"/>
  <c r="B336" i="13"/>
  <c r="B336" i="42" s="1"/>
  <c r="C336" i="13"/>
  <c r="C336" i="42" s="1"/>
  <c r="D336" i="13"/>
  <c r="D336" i="42" s="1"/>
  <c r="C335" i="12"/>
  <c r="D335" i="12"/>
  <c r="B335" i="12"/>
  <c r="E336" i="13"/>
  <c r="E347" i="42" l="1"/>
  <c r="B337" i="13"/>
  <c r="B337" i="42" s="1"/>
  <c r="C337" i="13"/>
  <c r="C337" i="42" s="1"/>
  <c r="D337" i="13"/>
  <c r="D337" i="42" s="1"/>
  <c r="E337" i="13"/>
  <c r="C336" i="12"/>
  <c r="D336" i="12"/>
  <c r="B336" i="12"/>
  <c r="E336" i="12"/>
  <c r="E348" i="42" l="1"/>
  <c r="E337" i="12"/>
  <c r="E338" i="13"/>
  <c r="B337" i="12"/>
  <c r="D337" i="12"/>
  <c r="C337" i="12"/>
  <c r="B338" i="13"/>
  <c r="B338" i="42" s="1"/>
  <c r="D338" i="13"/>
  <c r="D338" i="42" s="1"/>
  <c r="C338" i="13"/>
  <c r="C338" i="42" s="1"/>
  <c r="E349" i="42" l="1"/>
  <c r="D339" i="13"/>
  <c r="D339" i="42" s="1"/>
  <c r="B339" i="13"/>
  <c r="B339" i="42" s="1"/>
  <c r="C339" i="13"/>
  <c r="C339" i="42" s="1"/>
  <c r="D338" i="12"/>
  <c r="B338" i="12"/>
  <c r="C338" i="12"/>
  <c r="E339" i="13"/>
  <c r="E338" i="12"/>
  <c r="E350" i="42" l="1"/>
  <c r="B340" i="13"/>
  <c r="B340" i="42" s="1"/>
  <c r="C340" i="13"/>
  <c r="C340" i="42" s="1"/>
  <c r="D340" i="13"/>
  <c r="D340" i="42" s="1"/>
  <c r="E340" i="13"/>
  <c r="B339" i="12"/>
  <c r="D339" i="12"/>
  <c r="C339" i="12"/>
  <c r="E339" i="12"/>
  <c r="E351" i="42" l="1"/>
  <c r="C341" i="13"/>
  <c r="C341" i="42" s="1"/>
  <c r="B341" i="13"/>
  <c r="B341" i="42" s="1"/>
  <c r="D341" i="13"/>
  <c r="D341" i="42" s="1"/>
  <c r="C340" i="12"/>
  <c r="D340" i="12"/>
  <c r="B340" i="12"/>
  <c r="E341" i="13"/>
  <c r="E340" i="12"/>
  <c r="E352" i="42" l="1"/>
  <c r="E342" i="13"/>
  <c r="C341" i="12"/>
  <c r="B341" i="12"/>
  <c r="D341" i="12"/>
  <c r="E341" i="12"/>
  <c r="D342" i="13"/>
  <c r="D342" i="42" s="1"/>
  <c r="B342" i="13"/>
  <c r="B342" i="42" s="1"/>
  <c r="C342" i="13"/>
  <c r="C342" i="42" s="1"/>
  <c r="E353" i="42" l="1"/>
  <c r="D342" i="12"/>
  <c r="B342" i="12"/>
  <c r="C342" i="12"/>
  <c r="E342" i="12"/>
  <c r="C343" i="13"/>
  <c r="C343" i="42" s="1"/>
  <c r="D343" i="13"/>
  <c r="D343" i="42" s="1"/>
  <c r="B343" i="13"/>
  <c r="B343" i="42" s="1"/>
  <c r="E343" i="13"/>
  <c r="E354" i="42" l="1"/>
  <c r="E344" i="13"/>
  <c r="B343" i="12"/>
  <c r="C343" i="12"/>
  <c r="D343" i="12"/>
  <c r="D344" i="13"/>
  <c r="D344" i="42" s="1"/>
  <c r="C344" i="13"/>
  <c r="C344" i="42" s="1"/>
  <c r="B344" i="13"/>
  <c r="B344" i="42" s="1"/>
  <c r="E343" i="12"/>
  <c r="E355" i="42" l="1"/>
  <c r="E344" i="12"/>
  <c r="C345" i="13"/>
  <c r="C345" i="42" s="1"/>
  <c r="B345" i="13"/>
  <c r="B345" i="42" s="1"/>
  <c r="D345" i="13"/>
  <c r="D345" i="42" s="1"/>
  <c r="D344" i="12"/>
  <c r="B344" i="12"/>
  <c r="C344" i="12"/>
  <c r="E345" i="13"/>
  <c r="E356" i="42" l="1"/>
  <c r="B346" i="13"/>
  <c r="B346" i="42" s="1"/>
  <c r="C346" i="13"/>
  <c r="C346" i="42" s="1"/>
  <c r="D346" i="13"/>
  <c r="D346" i="42" s="1"/>
  <c r="B345" i="12"/>
  <c r="D345" i="12"/>
  <c r="C345" i="12"/>
  <c r="E346" i="13"/>
  <c r="E345" i="12"/>
  <c r="E357" i="42" l="1"/>
  <c r="C347" i="13"/>
  <c r="C347" i="42" s="1"/>
  <c r="D347" i="13"/>
  <c r="D347" i="42" s="1"/>
  <c r="B347" i="13"/>
  <c r="B347" i="42" s="1"/>
  <c r="E346" i="12"/>
  <c r="D346" i="12"/>
  <c r="B346" i="12"/>
  <c r="C346" i="12"/>
  <c r="E347" i="13"/>
  <c r="E358" i="42" l="1"/>
  <c r="D347" i="12"/>
  <c r="B347" i="12"/>
  <c r="C347" i="12"/>
  <c r="C348" i="13"/>
  <c r="C348" i="42" s="1"/>
  <c r="B348" i="13"/>
  <c r="B348" i="42" s="1"/>
  <c r="D348" i="13"/>
  <c r="D348" i="42" s="1"/>
  <c r="E347" i="12"/>
  <c r="E348" i="13"/>
  <c r="E359" i="42" l="1"/>
  <c r="E349" i="13"/>
  <c r="C348" i="12"/>
  <c r="D348" i="12"/>
  <c r="B348" i="12"/>
  <c r="D349" i="13"/>
  <c r="D349" i="42" s="1"/>
  <c r="B349" i="13"/>
  <c r="B349" i="42" s="1"/>
  <c r="C349" i="13"/>
  <c r="C349" i="42" s="1"/>
  <c r="E348" i="12"/>
  <c r="E360" i="42" l="1"/>
  <c r="B349" i="12"/>
  <c r="D349" i="12"/>
  <c r="C349" i="12"/>
  <c r="D350" i="13"/>
  <c r="D350" i="42" s="1"/>
  <c r="C350" i="13"/>
  <c r="C350" i="42" s="1"/>
  <c r="B350" i="13"/>
  <c r="B350" i="42" s="1"/>
  <c r="E349" i="12"/>
  <c r="E350" i="13"/>
  <c r="E361" i="42" l="1"/>
  <c r="D350" i="12"/>
  <c r="C350" i="12"/>
  <c r="B350" i="12"/>
  <c r="E351" i="13"/>
  <c r="B351" i="13"/>
  <c r="B351" i="42" s="1"/>
  <c r="D351" i="13"/>
  <c r="D351" i="42" s="1"/>
  <c r="C351" i="13"/>
  <c r="C351" i="42" s="1"/>
  <c r="E350" i="12"/>
  <c r="E362" i="42" l="1"/>
  <c r="E351" i="12"/>
  <c r="E352" i="13"/>
  <c r="C351" i="12"/>
  <c r="D351" i="12"/>
  <c r="B351" i="12"/>
  <c r="B352" i="13"/>
  <c r="B352" i="42" s="1"/>
  <c r="D352" i="13"/>
  <c r="D352" i="42" s="1"/>
  <c r="C352" i="13"/>
  <c r="C352" i="42" s="1"/>
  <c r="E363" i="42" l="1"/>
  <c r="C353" i="13"/>
  <c r="C353" i="42" s="1"/>
  <c r="B353" i="13"/>
  <c r="B353" i="42" s="1"/>
  <c r="D353" i="13"/>
  <c r="D353" i="42" s="1"/>
  <c r="B352" i="12"/>
  <c r="D352" i="12"/>
  <c r="C352" i="12"/>
  <c r="E353" i="13"/>
  <c r="E352" i="12"/>
  <c r="E364" i="42" l="1"/>
  <c r="D354" i="13"/>
  <c r="D354" i="42" s="1"/>
  <c r="C354" i="13"/>
  <c r="C354" i="42" s="1"/>
  <c r="B354" i="13"/>
  <c r="B354" i="42" s="1"/>
  <c r="E354" i="13"/>
  <c r="C353" i="12"/>
  <c r="D353" i="12"/>
  <c r="B353" i="12"/>
  <c r="E353" i="12"/>
  <c r="E365" i="42" l="1"/>
  <c r="E354" i="12"/>
  <c r="D355" i="13"/>
  <c r="D355" i="42" s="1"/>
  <c r="B355" i="13"/>
  <c r="B355" i="42" s="1"/>
  <c r="C355" i="13"/>
  <c r="C355" i="42" s="1"/>
  <c r="I355" i="42" s="1"/>
  <c r="E355" i="13"/>
  <c r="C354" i="12"/>
  <c r="D354" i="12"/>
  <c r="B354" i="12"/>
  <c r="E366" i="42" l="1"/>
  <c r="D356" i="13"/>
  <c r="D356" i="42" s="1"/>
  <c r="C356" i="13"/>
  <c r="C356" i="42" s="1"/>
  <c r="B356" i="13"/>
  <c r="B356" i="42" s="1"/>
  <c r="E356" i="13"/>
  <c r="D355" i="12"/>
  <c r="B355" i="12"/>
  <c r="C355" i="12"/>
  <c r="E355" i="12"/>
  <c r="E367" i="42" l="1"/>
  <c r="E356" i="12"/>
  <c r="D357" i="13"/>
  <c r="D357" i="42" s="1"/>
  <c r="C357" i="13"/>
  <c r="C357" i="42" s="1"/>
  <c r="B357" i="13"/>
  <c r="B357" i="42" s="1"/>
  <c r="D356" i="12"/>
  <c r="B356" i="12"/>
  <c r="C356" i="12"/>
  <c r="E357" i="13"/>
  <c r="E368" i="42" l="1"/>
  <c r="B358" i="13"/>
  <c r="B358" i="42" s="1"/>
  <c r="C358" i="13"/>
  <c r="C358" i="42" s="1"/>
  <c r="D358" i="13"/>
  <c r="D358" i="42" s="1"/>
  <c r="B357" i="12"/>
  <c r="C357" i="12"/>
  <c r="D357" i="12"/>
  <c r="E358" i="13"/>
  <c r="E357" i="12"/>
  <c r="E369" i="42" l="1"/>
  <c r="E358" i="12"/>
  <c r="B359" i="13"/>
  <c r="B359" i="42" s="1"/>
  <c r="D359" i="13"/>
  <c r="D359" i="42" s="1"/>
  <c r="C359" i="13"/>
  <c r="C359" i="42" s="1"/>
  <c r="E359" i="13"/>
  <c r="D358" i="12"/>
  <c r="B358" i="12"/>
  <c r="C358" i="12"/>
  <c r="E370" i="42" l="1"/>
  <c r="E360" i="13"/>
  <c r="C359" i="12"/>
  <c r="B359" i="12"/>
  <c r="D359" i="12"/>
  <c r="C360" i="13"/>
  <c r="C360" i="42" s="1"/>
  <c r="B360" i="13"/>
  <c r="B360" i="42" s="1"/>
  <c r="D360" i="13"/>
  <c r="D360" i="42" s="1"/>
  <c r="E359" i="12"/>
  <c r="E371" i="42" l="1"/>
  <c r="B360" i="12"/>
  <c r="C360" i="12"/>
  <c r="D360" i="12"/>
  <c r="B361" i="13"/>
  <c r="B361" i="42" s="1"/>
  <c r="C361" i="13"/>
  <c r="C361" i="42" s="1"/>
  <c r="D361" i="13"/>
  <c r="D361" i="42" s="1"/>
  <c r="E361" i="13"/>
  <c r="E360" i="12"/>
  <c r="E372" i="42" l="1"/>
  <c r="B361" i="12"/>
  <c r="D361" i="12"/>
  <c r="C361" i="12"/>
  <c r="E361" i="12"/>
  <c r="B362" i="13"/>
  <c r="B362" i="42" s="1"/>
  <c r="C362" i="13"/>
  <c r="C362" i="42" s="1"/>
  <c r="D362" i="13"/>
  <c r="D362" i="42" s="1"/>
  <c r="E362" i="13"/>
  <c r="E373" i="42" l="1"/>
  <c r="D362" i="12"/>
  <c r="C362" i="12"/>
  <c r="B362" i="12"/>
  <c r="E362" i="12"/>
  <c r="B363" i="13"/>
  <c r="B363" i="42" s="1"/>
  <c r="D363" i="13"/>
  <c r="D363" i="42" s="1"/>
  <c r="C363" i="13"/>
  <c r="C363" i="42" s="1"/>
  <c r="E363" i="13"/>
  <c r="E374" i="42" l="1"/>
  <c r="B363" i="12"/>
  <c r="D363" i="12"/>
  <c r="C363" i="12"/>
  <c r="B364" i="13"/>
  <c r="B364" i="42" s="1"/>
  <c r="C364" i="13"/>
  <c r="C364" i="42" s="1"/>
  <c r="D364" i="13"/>
  <c r="D364" i="42" s="1"/>
  <c r="E363" i="12"/>
  <c r="E364" i="13"/>
  <c r="E375" i="42" l="1"/>
  <c r="D365" i="13"/>
  <c r="D365" i="42" s="1"/>
  <c r="C365" i="13"/>
  <c r="C365" i="42" s="1"/>
  <c r="B365" i="13"/>
  <c r="B365" i="42" s="1"/>
  <c r="D364" i="12"/>
  <c r="B364" i="12"/>
  <c r="C364" i="12"/>
  <c r="E365" i="13"/>
  <c r="E364" i="12"/>
  <c r="E376" i="42" l="1"/>
  <c r="D365" i="12"/>
  <c r="B365" i="12"/>
  <c r="C365" i="12"/>
  <c r="E365" i="12"/>
  <c r="B366" i="13"/>
  <c r="B366" i="42" s="1"/>
  <c r="D366" i="13"/>
  <c r="D366" i="42" s="1"/>
  <c r="C366" i="13"/>
  <c r="C366" i="42" s="1"/>
  <c r="E366" i="13"/>
  <c r="E377" i="42" l="1"/>
  <c r="E367" i="13"/>
  <c r="C366" i="12"/>
  <c r="B366" i="12"/>
  <c r="D366" i="12"/>
  <c r="B367" i="13"/>
  <c r="B367" i="42" s="1"/>
  <c r="C367" i="13"/>
  <c r="C367" i="42" s="1"/>
  <c r="D367" i="13"/>
  <c r="D367" i="42" s="1"/>
  <c r="E366" i="12"/>
  <c r="E378" i="42" l="1"/>
  <c r="E367" i="12"/>
  <c r="D368" i="13"/>
  <c r="D368" i="42" s="1"/>
  <c r="B368" i="13"/>
  <c r="B368" i="42" s="1"/>
  <c r="C368" i="13"/>
  <c r="C368" i="42" s="1"/>
  <c r="E368" i="13"/>
  <c r="B367" i="12"/>
  <c r="D367" i="12"/>
  <c r="C367" i="12"/>
  <c r="E379" i="42" l="1"/>
  <c r="E369" i="13"/>
  <c r="B368" i="12"/>
  <c r="D368" i="12"/>
  <c r="C368" i="12"/>
  <c r="C369" i="13"/>
  <c r="C369" i="42" s="1"/>
  <c r="B369" i="13"/>
  <c r="B369" i="42" s="1"/>
  <c r="D369" i="13"/>
  <c r="D369" i="42" s="1"/>
  <c r="E368" i="12"/>
  <c r="E380" i="42" l="1"/>
  <c r="E369" i="12"/>
  <c r="D370" i="13"/>
  <c r="D370" i="42" s="1"/>
  <c r="B370" i="13"/>
  <c r="B370" i="42" s="1"/>
  <c r="C370" i="13"/>
  <c r="C370" i="42" s="1"/>
  <c r="B369" i="12"/>
  <c r="C369" i="12"/>
  <c r="D369" i="12"/>
  <c r="E370" i="13"/>
  <c r="E381" i="42" l="1"/>
  <c r="E371" i="13"/>
  <c r="B370" i="12"/>
  <c r="D370" i="12"/>
  <c r="C370" i="12"/>
  <c r="C371" i="13"/>
  <c r="C371" i="42" s="1"/>
  <c r="B371" i="13"/>
  <c r="B371" i="42" s="1"/>
  <c r="D371" i="13"/>
  <c r="D371" i="42" s="1"/>
  <c r="E370" i="12"/>
  <c r="E382" i="42" l="1"/>
  <c r="E371" i="12"/>
  <c r="D372" i="13"/>
  <c r="D372" i="42" s="1"/>
  <c r="C372" i="13"/>
  <c r="C372" i="42" s="1"/>
  <c r="B372" i="13"/>
  <c r="B372" i="42" s="1"/>
  <c r="E372" i="13"/>
  <c r="C371" i="12"/>
  <c r="D371" i="12"/>
  <c r="B371" i="12"/>
  <c r="E383" i="42" l="1"/>
  <c r="C373" i="13"/>
  <c r="C373" i="42" s="1"/>
  <c r="B373" i="13"/>
  <c r="B373" i="42" s="1"/>
  <c r="D373" i="13"/>
  <c r="D373" i="42" s="1"/>
  <c r="E373" i="13"/>
  <c r="C372" i="12"/>
  <c r="B372" i="12"/>
  <c r="D372" i="12"/>
  <c r="E372" i="12"/>
  <c r="E384" i="42" l="1"/>
  <c r="C373" i="12"/>
  <c r="B373" i="12"/>
  <c r="D373" i="12"/>
  <c r="E373" i="12"/>
  <c r="B374" i="13"/>
  <c r="B374" i="42" s="1"/>
  <c r="C374" i="13"/>
  <c r="C374" i="42" s="1"/>
  <c r="D374" i="13"/>
  <c r="D374" i="42" s="1"/>
  <c r="E374" i="13"/>
  <c r="E385" i="42" l="1"/>
  <c r="D374" i="12"/>
  <c r="C374" i="12"/>
  <c r="B374" i="12"/>
  <c r="B375" i="13"/>
  <c r="B375" i="42" s="1"/>
  <c r="C375" i="13"/>
  <c r="C375" i="42" s="1"/>
  <c r="D375" i="13"/>
  <c r="D375" i="42" s="1"/>
  <c r="E374" i="12"/>
  <c r="E375" i="13"/>
  <c r="E386" i="42" l="1"/>
  <c r="E375" i="12"/>
  <c r="C376" i="13"/>
  <c r="C376" i="42" s="1"/>
  <c r="B376" i="13"/>
  <c r="B376" i="42" s="1"/>
  <c r="D376" i="13"/>
  <c r="D376" i="42" s="1"/>
  <c r="E376" i="13"/>
  <c r="C375" i="12"/>
  <c r="B375" i="12"/>
  <c r="D375" i="12"/>
  <c r="E387" i="42" l="1"/>
  <c r="D377" i="13"/>
  <c r="D377" i="42" s="1"/>
  <c r="C377" i="13"/>
  <c r="C377" i="42" s="1"/>
  <c r="B377" i="13"/>
  <c r="B377" i="42" s="1"/>
  <c r="C376" i="12"/>
  <c r="B376" i="12"/>
  <c r="D376" i="12"/>
  <c r="E377" i="13"/>
  <c r="E376" i="12"/>
  <c r="E388" i="42" l="1"/>
  <c r="E378" i="13"/>
  <c r="B377" i="12"/>
  <c r="C377" i="12"/>
  <c r="D377" i="12"/>
  <c r="E377" i="12"/>
  <c r="D378" i="13"/>
  <c r="D378" i="42" s="1"/>
  <c r="B378" i="13"/>
  <c r="B378" i="42" s="1"/>
  <c r="C378" i="13"/>
  <c r="C378" i="42" s="1"/>
  <c r="E389" i="42" l="1"/>
  <c r="C378" i="12"/>
  <c r="B378" i="12"/>
  <c r="D378" i="12"/>
  <c r="E378" i="12"/>
  <c r="B379" i="13"/>
  <c r="B379" i="42" s="1"/>
  <c r="C379" i="13"/>
  <c r="C379" i="42" s="1"/>
  <c r="D379" i="13"/>
  <c r="D379" i="42" s="1"/>
  <c r="E379" i="13"/>
  <c r="E390" i="42" l="1"/>
  <c r="D380" i="13"/>
  <c r="D380" i="42" s="1"/>
  <c r="B380" i="13"/>
  <c r="B380" i="42" s="1"/>
  <c r="C380" i="13"/>
  <c r="C380" i="42" s="1"/>
  <c r="E380" i="13"/>
  <c r="D379" i="12"/>
  <c r="B379" i="12"/>
  <c r="C379" i="12"/>
  <c r="E379" i="12"/>
  <c r="E391" i="42" l="1"/>
  <c r="D380" i="12"/>
  <c r="C380" i="12"/>
  <c r="B380" i="12"/>
  <c r="C381" i="13"/>
  <c r="C381" i="42" s="1"/>
  <c r="D381" i="13"/>
  <c r="D381" i="42" s="1"/>
  <c r="B381" i="13"/>
  <c r="B381" i="42" s="1"/>
  <c r="E380" i="12"/>
  <c r="E381" i="13"/>
  <c r="E392" i="42" l="1"/>
  <c r="D382" i="13"/>
  <c r="D382" i="42" s="1"/>
  <c r="B382" i="13"/>
  <c r="B382" i="42" s="1"/>
  <c r="C382" i="13"/>
  <c r="C382" i="42" s="1"/>
  <c r="E382" i="13"/>
  <c r="C381" i="12"/>
  <c r="D381" i="12"/>
  <c r="B381" i="12"/>
  <c r="E381" i="12"/>
  <c r="E393" i="42" l="1"/>
  <c r="D382" i="12"/>
  <c r="B382" i="12"/>
  <c r="C382" i="12"/>
  <c r="B383" i="13"/>
  <c r="B383" i="42" s="1"/>
  <c r="D383" i="13"/>
  <c r="D383" i="42" s="1"/>
  <c r="C383" i="13"/>
  <c r="C383" i="42" s="1"/>
  <c r="E383" i="13"/>
  <c r="E382" i="12"/>
  <c r="E394" i="42" l="1"/>
  <c r="C383" i="12"/>
  <c r="B383" i="12"/>
  <c r="D383" i="12"/>
  <c r="B384" i="13"/>
  <c r="B384" i="42" s="1"/>
  <c r="D384" i="13"/>
  <c r="D384" i="42" s="1"/>
  <c r="C384" i="13"/>
  <c r="C384" i="42" s="1"/>
  <c r="E383" i="12"/>
  <c r="E384" i="13"/>
  <c r="E395" i="42" l="1"/>
  <c r="E384" i="12"/>
  <c r="B385" i="13"/>
  <c r="B385" i="42" s="1"/>
  <c r="C385" i="13"/>
  <c r="C385" i="42" s="1"/>
  <c r="D385" i="13"/>
  <c r="D385" i="42" s="1"/>
  <c r="E385" i="13"/>
  <c r="C384" i="12"/>
  <c r="D384" i="12"/>
  <c r="B384" i="12"/>
  <c r="E396" i="42" l="1"/>
  <c r="C385" i="12"/>
  <c r="B385" i="12"/>
  <c r="D385" i="12"/>
  <c r="D386" i="13"/>
  <c r="D386" i="42" s="1"/>
  <c r="C386" i="13"/>
  <c r="C386" i="42" s="1"/>
  <c r="B386" i="13"/>
  <c r="B386" i="42" s="1"/>
  <c r="E385" i="12"/>
  <c r="E386" i="13"/>
  <c r="E397" i="42" l="1"/>
  <c r="D387" i="13"/>
  <c r="D387" i="42" s="1"/>
  <c r="B387" i="13"/>
  <c r="B387" i="42" s="1"/>
  <c r="C387" i="13"/>
  <c r="C387" i="42" s="1"/>
  <c r="B386" i="12"/>
  <c r="D386" i="12"/>
  <c r="C386" i="12"/>
  <c r="E387" i="13"/>
  <c r="E386" i="12"/>
  <c r="E398" i="42" l="1"/>
  <c r="E388" i="13"/>
  <c r="D387" i="12"/>
  <c r="B387" i="12"/>
  <c r="C387" i="12"/>
  <c r="E387" i="12"/>
  <c r="D388" i="13"/>
  <c r="D388" i="42" s="1"/>
  <c r="C388" i="13"/>
  <c r="C388" i="42" s="1"/>
  <c r="B388" i="13"/>
  <c r="B388" i="42" s="1"/>
  <c r="E399" i="42" l="1"/>
  <c r="C388" i="12"/>
  <c r="B388" i="12"/>
  <c r="D388" i="12"/>
  <c r="E388" i="12"/>
  <c r="C389" i="13"/>
  <c r="C389" i="42" s="1"/>
  <c r="B389" i="13"/>
  <c r="B389" i="42" s="1"/>
  <c r="D389" i="13"/>
  <c r="D389" i="42" s="1"/>
  <c r="E389" i="13"/>
  <c r="E400" i="42" l="1"/>
  <c r="E390" i="13"/>
  <c r="C389" i="12"/>
  <c r="B389" i="12"/>
  <c r="D389" i="12"/>
  <c r="E389" i="12"/>
  <c r="D390" i="13"/>
  <c r="D390" i="42" s="1"/>
  <c r="B390" i="13"/>
  <c r="B390" i="42" s="1"/>
  <c r="C390" i="13"/>
  <c r="C390" i="42" s="1"/>
  <c r="E401" i="42" l="1"/>
  <c r="E390" i="12"/>
  <c r="C391" i="13"/>
  <c r="C391" i="42" s="1"/>
  <c r="D391" i="13"/>
  <c r="D391" i="42" s="1"/>
  <c r="B391" i="13"/>
  <c r="B391" i="42" s="1"/>
  <c r="D390" i="12"/>
  <c r="B390" i="12"/>
  <c r="C390" i="12"/>
  <c r="E391" i="13"/>
  <c r="E402" i="42" l="1"/>
  <c r="E392" i="13"/>
  <c r="C391" i="12"/>
  <c r="B391" i="12"/>
  <c r="D391" i="12"/>
  <c r="D392" i="13"/>
  <c r="D392" i="42" s="1"/>
  <c r="C392" i="13"/>
  <c r="C392" i="42" s="1"/>
  <c r="B392" i="13"/>
  <c r="B392" i="42" s="1"/>
  <c r="E391" i="12"/>
  <c r="E403" i="42" l="1"/>
  <c r="E392" i="12"/>
  <c r="B393" i="13"/>
  <c r="B393" i="42" s="1"/>
  <c r="D393" i="13"/>
  <c r="D393" i="42" s="1"/>
  <c r="C393" i="13"/>
  <c r="C393" i="42" s="1"/>
  <c r="D392" i="12"/>
  <c r="C392" i="12"/>
  <c r="B392" i="12"/>
  <c r="E393" i="13"/>
  <c r="E404" i="42" l="1"/>
  <c r="B394" i="13"/>
  <c r="B394" i="42" s="1"/>
  <c r="C394" i="13"/>
  <c r="C394" i="42" s="1"/>
  <c r="D394" i="13"/>
  <c r="D394" i="42" s="1"/>
  <c r="B393" i="12"/>
  <c r="C393" i="12"/>
  <c r="D393" i="12"/>
  <c r="E394" i="13"/>
  <c r="E393" i="12"/>
  <c r="E405" i="42" l="1"/>
  <c r="C395" i="13"/>
  <c r="C395" i="42" s="1"/>
  <c r="B395" i="13"/>
  <c r="B395" i="42" s="1"/>
  <c r="D395" i="13"/>
  <c r="D395" i="42" s="1"/>
  <c r="E395" i="13"/>
  <c r="B394" i="12"/>
  <c r="C394" i="12"/>
  <c r="D394" i="12"/>
  <c r="E394" i="12"/>
  <c r="E406" i="42" l="1"/>
  <c r="E396" i="13"/>
  <c r="E395" i="12"/>
  <c r="B395" i="12"/>
  <c r="C395" i="12"/>
  <c r="D395" i="12"/>
  <c r="B396" i="13"/>
  <c r="B396" i="42" s="1"/>
  <c r="D396" i="13"/>
  <c r="D396" i="42" s="1"/>
  <c r="C396" i="13"/>
  <c r="C396" i="42" s="1"/>
  <c r="E407" i="42" l="1"/>
  <c r="D397" i="13"/>
  <c r="D397" i="42" s="1"/>
  <c r="C397" i="13"/>
  <c r="C397" i="42" s="1"/>
  <c r="B397" i="13"/>
  <c r="B397" i="42" s="1"/>
  <c r="E397" i="13"/>
  <c r="B396" i="12"/>
  <c r="D396" i="12"/>
  <c r="C396" i="12"/>
  <c r="E396" i="12"/>
  <c r="E408" i="42" l="1"/>
  <c r="C398" i="13"/>
  <c r="C398" i="42" s="1"/>
  <c r="B398" i="13"/>
  <c r="B398" i="42" s="1"/>
  <c r="D398" i="13"/>
  <c r="D398" i="42" s="1"/>
  <c r="B397" i="12"/>
  <c r="C397" i="12"/>
  <c r="D397" i="12"/>
  <c r="E398" i="13"/>
  <c r="E397" i="12"/>
  <c r="E409" i="42" l="1"/>
  <c r="D399" i="13"/>
  <c r="D399" i="42" s="1"/>
  <c r="B399" i="13"/>
  <c r="B399" i="42" s="1"/>
  <c r="C399" i="13"/>
  <c r="C399" i="42" s="1"/>
  <c r="E399" i="13"/>
  <c r="B398" i="12"/>
  <c r="C398" i="12"/>
  <c r="D398" i="12"/>
  <c r="E398" i="12"/>
  <c r="E410" i="42" l="1"/>
  <c r="D399" i="12"/>
  <c r="B399" i="12"/>
  <c r="C399" i="12"/>
  <c r="E399" i="12"/>
  <c r="C400" i="13"/>
  <c r="C400" i="42" s="1"/>
  <c r="D400" i="13"/>
  <c r="D400" i="42" s="1"/>
  <c r="B400" i="13"/>
  <c r="B400" i="42" s="1"/>
  <c r="E400" i="13"/>
  <c r="E411" i="42" l="1"/>
  <c r="E401" i="13"/>
  <c r="E400" i="12"/>
  <c r="B401" i="13"/>
  <c r="B401" i="42" s="1"/>
  <c r="C401" i="13"/>
  <c r="C401" i="42" s="1"/>
  <c r="D401" i="13"/>
  <c r="D401" i="42" s="1"/>
  <c r="B400" i="12"/>
  <c r="D400" i="12"/>
  <c r="C400" i="12"/>
  <c r="E412" i="42" l="1"/>
  <c r="C402" i="13"/>
  <c r="C402" i="42" s="1"/>
  <c r="B402" i="13"/>
  <c r="B402" i="42" s="1"/>
  <c r="D402" i="13"/>
  <c r="D402" i="42" s="1"/>
  <c r="E402" i="13"/>
  <c r="B401" i="12"/>
  <c r="D401" i="12"/>
  <c r="C401" i="12"/>
  <c r="E401" i="12"/>
  <c r="E413" i="42" l="1"/>
  <c r="B403" i="13"/>
  <c r="B403" i="42" s="1"/>
  <c r="D403" i="13"/>
  <c r="D403" i="42" s="1"/>
  <c r="C403" i="13"/>
  <c r="C403" i="42" s="1"/>
  <c r="B402" i="12"/>
  <c r="D402" i="12"/>
  <c r="C402" i="12"/>
  <c r="E403" i="13"/>
  <c r="E402" i="12"/>
  <c r="E414" i="42" l="1"/>
  <c r="D403" i="12"/>
  <c r="B403" i="12"/>
  <c r="C403" i="12"/>
  <c r="E403" i="12"/>
  <c r="B404" i="13"/>
  <c r="B404" i="42" s="1"/>
  <c r="C404" i="13"/>
  <c r="C404" i="42" s="1"/>
  <c r="D404" i="13"/>
  <c r="D404" i="42" s="1"/>
  <c r="E404" i="13"/>
  <c r="E415" i="42" l="1"/>
  <c r="C405" i="13"/>
  <c r="C405" i="42" s="1"/>
  <c r="D405" i="13"/>
  <c r="D405" i="42" s="1"/>
  <c r="B405" i="13"/>
  <c r="B405" i="42" s="1"/>
  <c r="C404" i="12"/>
  <c r="B404" i="12"/>
  <c r="D404" i="12"/>
  <c r="E405" i="13"/>
  <c r="E404" i="12"/>
  <c r="E416" i="42" l="1"/>
  <c r="E405" i="12"/>
  <c r="B406" i="13"/>
  <c r="B406" i="42" s="1"/>
  <c r="D406" i="13"/>
  <c r="D406" i="42" s="1"/>
  <c r="C406" i="13"/>
  <c r="C406" i="42" s="1"/>
  <c r="E406" i="13"/>
  <c r="D405" i="12"/>
  <c r="C405" i="12"/>
  <c r="B405" i="12"/>
  <c r="E417" i="42" l="1"/>
  <c r="B407" i="13"/>
  <c r="B407" i="42" s="1"/>
  <c r="D407" i="13"/>
  <c r="D407" i="42" s="1"/>
  <c r="C407" i="13"/>
  <c r="C407" i="42" s="1"/>
  <c r="B406" i="12"/>
  <c r="C406" i="12"/>
  <c r="D406" i="12"/>
  <c r="E407" i="13"/>
  <c r="E406" i="12"/>
  <c r="E418" i="42" l="1"/>
  <c r="E407" i="12"/>
  <c r="B408" i="13"/>
  <c r="B408" i="42" s="1"/>
  <c r="D408" i="13"/>
  <c r="D408" i="42" s="1"/>
  <c r="C408" i="13"/>
  <c r="C408" i="42" s="1"/>
  <c r="E408" i="13"/>
  <c r="C407" i="12"/>
  <c r="D407" i="12"/>
  <c r="B407" i="12"/>
  <c r="E419" i="42" l="1"/>
  <c r="D409" i="13"/>
  <c r="D409" i="42" s="1"/>
  <c r="C409" i="13"/>
  <c r="C409" i="42" s="1"/>
  <c r="B409" i="13"/>
  <c r="B409" i="42" s="1"/>
  <c r="E409" i="13"/>
  <c r="D408" i="12"/>
  <c r="B408" i="12"/>
  <c r="C408" i="12"/>
  <c r="E408" i="12"/>
  <c r="E420" i="42" l="1"/>
  <c r="E410" i="13"/>
  <c r="C409" i="12"/>
  <c r="D409" i="12"/>
  <c r="B409" i="12"/>
  <c r="E409" i="12"/>
  <c r="D410" i="13"/>
  <c r="D410" i="42" s="1"/>
  <c r="C410" i="13"/>
  <c r="C410" i="42" s="1"/>
  <c r="B410" i="13"/>
  <c r="B410" i="42" s="1"/>
  <c r="E421" i="42" l="1"/>
  <c r="E410" i="12"/>
  <c r="E411" i="13"/>
  <c r="D410" i="12"/>
  <c r="B410" i="12"/>
  <c r="C410" i="12"/>
  <c r="B411" i="13"/>
  <c r="B411" i="42" s="1"/>
  <c r="D411" i="13"/>
  <c r="D411" i="42" s="1"/>
  <c r="C411" i="13"/>
  <c r="C411" i="42" s="1"/>
  <c r="E422" i="42" l="1"/>
  <c r="E412" i="13"/>
  <c r="B411" i="12"/>
  <c r="D411" i="12"/>
  <c r="C411" i="12"/>
  <c r="E411" i="12"/>
  <c r="B412" i="13"/>
  <c r="B412" i="42" s="1"/>
  <c r="C412" i="13"/>
  <c r="C412" i="42" s="1"/>
  <c r="D412" i="13"/>
  <c r="D412" i="42" s="1"/>
  <c r="E423" i="42" l="1"/>
  <c r="B413" i="13"/>
  <c r="B413" i="42" s="1"/>
  <c r="C413" i="13"/>
  <c r="C413" i="42" s="1"/>
  <c r="D413" i="13"/>
  <c r="D413" i="42" s="1"/>
  <c r="E413" i="13"/>
  <c r="B412" i="12"/>
  <c r="D412" i="12"/>
  <c r="C412" i="12"/>
  <c r="E412" i="12"/>
  <c r="E424" i="42" l="1"/>
  <c r="B413" i="12"/>
  <c r="C413" i="12"/>
  <c r="D413" i="12"/>
  <c r="D414" i="13"/>
  <c r="D414" i="42" s="1"/>
  <c r="C414" i="13"/>
  <c r="C414" i="42" s="1"/>
  <c r="B414" i="13"/>
  <c r="B414" i="42" s="1"/>
  <c r="E414" i="13"/>
  <c r="E413" i="12"/>
  <c r="E425" i="42" l="1"/>
  <c r="E414" i="12"/>
  <c r="D415" i="13"/>
  <c r="D415" i="42" s="1"/>
  <c r="C415" i="13"/>
  <c r="C415" i="42" s="1"/>
  <c r="B415" i="13"/>
  <c r="B415" i="42" s="1"/>
  <c r="E415" i="13"/>
  <c r="B414" i="12"/>
  <c r="C414" i="12"/>
  <c r="D414" i="12"/>
  <c r="E426" i="42" l="1"/>
  <c r="B416" i="13"/>
  <c r="B416" i="42" s="1"/>
  <c r="D416" i="13"/>
  <c r="D416" i="42" s="1"/>
  <c r="C416" i="13"/>
  <c r="C416" i="42" s="1"/>
  <c r="E416" i="13"/>
  <c r="B415" i="12"/>
  <c r="D415" i="12"/>
  <c r="C415" i="12"/>
  <c r="E415" i="12"/>
  <c r="E427" i="42" l="1"/>
  <c r="B416" i="12"/>
  <c r="C416" i="12"/>
  <c r="D416" i="12"/>
  <c r="B417" i="13"/>
  <c r="B417" i="42" s="1"/>
  <c r="C417" i="13"/>
  <c r="C417" i="42" s="1"/>
  <c r="D417" i="13"/>
  <c r="D417" i="42" s="1"/>
  <c r="E416" i="12"/>
  <c r="E417" i="13"/>
  <c r="E428" i="42" l="1"/>
  <c r="D418" i="13"/>
  <c r="D418" i="42" s="1"/>
  <c r="C418" i="13"/>
  <c r="C418" i="42" s="1"/>
  <c r="B418" i="13"/>
  <c r="B418" i="42" s="1"/>
  <c r="E418" i="13"/>
  <c r="B417" i="12"/>
  <c r="D417" i="12"/>
  <c r="C417" i="12"/>
  <c r="E417" i="12"/>
  <c r="E429" i="42" l="1"/>
  <c r="C419" i="13"/>
  <c r="C419" i="42" s="1"/>
  <c r="B419" i="13"/>
  <c r="B419" i="42" s="1"/>
  <c r="D419" i="13"/>
  <c r="D419" i="42" s="1"/>
  <c r="E419" i="13"/>
  <c r="C418" i="12"/>
  <c r="D418" i="12"/>
  <c r="B418" i="12"/>
  <c r="E418" i="12"/>
  <c r="E430" i="42" l="1"/>
  <c r="E419" i="12"/>
  <c r="C420" i="13"/>
  <c r="C420" i="42" s="1"/>
  <c r="B420" i="13"/>
  <c r="B420" i="42" s="1"/>
  <c r="D420" i="13"/>
  <c r="D420" i="42" s="1"/>
  <c r="E420" i="13"/>
  <c r="C419" i="12"/>
  <c r="D419" i="12"/>
  <c r="B419" i="12"/>
  <c r="E431" i="42" l="1"/>
  <c r="C421" i="13"/>
  <c r="C421" i="42" s="1"/>
  <c r="D421" i="13"/>
  <c r="D421" i="42" s="1"/>
  <c r="B421" i="13"/>
  <c r="B421" i="42" s="1"/>
  <c r="C420" i="12"/>
  <c r="D420" i="12"/>
  <c r="B420" i="12"/>
  <c r="E421" i="13"/>
  <c r="E420" i="12"/>
  <c r="E432" i="42" l="1"/>
  <c r="E421" i="12"/>
  <c r="E422" i="13"/>
  <c r="B421" i="12"/>
  <c r="D421" i="12"/>
  <c r="C421" i="12"/>
  <c r="C422" i="13"/>
  <c r="C422" i="42" s="1"/>
  <c r="B422" i="13"/>
  <c r="B422" i="42" s="1"/>
  <c r="D422" i="13"/>
  <c r="D422" i="42" s="1"/>
  <c r="E433" i="42" l="1"/>
  <c r="B423" i="13"/>
  <c r="B423" i="42" s="1"/>
  <c r="D423" i="13"/>
  <c r="D423" i="42" s="1"/>
  <c r="C423" i="13"/>
  <c r="C423" i="42" s="1"/>
  <c r="E423" i="13"/>
  <c r="D422" i="12"/>
  <c r="C422" i="12"/>
  <c r="B422" i="12"/>
  <c r="E422" i="12"/>
  <c r="E434" i="42" l="1"/>
  <c r="E423" i="12"/>
  <c r="D424" i="13"/>
  <c r="D424" i="42" s="1"/>
  <c r="B424" i="13"/>
  <c r="B424" i="42" s="1"/>
  <c r="C424" i="13"/>
  <c r="C424" i="42" s="1"/>
  <c r="E424" i="13"/>
  <c r="C423" i="12"/>
  <c r="D423" i="12"/>
  <c r="B423" i="12"/>
  <c r="E435" i="42" l="1"/>
  <c r="B425" i="13"/>
  <c r="B425" i="42" s="1"/>
  <c r="C425" i="13"/>
  <c r="C425" i="42" s="1"/>
  <c r="D425" i="13"/>
  <c r="D425" i="42" s="1"/>
  <c r="E425" i="13"/>
  <c r="D424" i="12"/>
  <c r="B424" i="12"/>
  <c r="C424" i="12"/>
  <c r="E424" i="12"/>
  <c r="E436" i="42" l="1"/>
  <c r="D426" i="13"/>
  <c r="D426" i="42" s="1"/>
  <c r="C426" i="13"/>
  <c r="C426" i="42" s="1"/>
  <c r="B426" i="13"/>
  <c r="B426" i="42" s="1"/>
  <c r="B425" i="12"/>
  <c r="D425" i="12"/>
  <c r="C425" i="12"/>
  <c r="E426" i="13"/>
  <c r="E425" i="12"/>
  <c r="E437" i="42" l="1"/>
  <c r="E426" i="12"/>
  <c r="B427" i="13"/>
  <c r="B427" i="42" s="1"/>
  <c r="D427" i="13"/>
  <c r="D427" i="42" s="1"/>
  <c r="C427" i="13"/>
  <c r="C427" i="42" s="1"/>
  <c r="E427" i="13"/>
  <c r="B426" i="12"/>
  <c r="D426" i="12"/>
  <c r="C426" i="12"/>
  <c r="E438" i="42" l="1"/>
  <c r="E428" i="13"/>
  <c r="C427" i="12"/>
  <c r="D427" i="12"/>
  <c r="B427" i="12"/>
  <c r="D428" i="13"/>
  <c r="D428" i="42" s="1"/>
  <c r="C428" i="13"/>
  <c r="C428" i="42" s="1"/>
  <c r="B428" i="13"/>
  <c r="B428" i="42" s="1"/>
  <c r="E427" i="12"/>
  <c r="E439" i="42" l="1"/>
  <c r="D428" i="12"/>
  <c r="B428" i="12"/>
  <c r="C428" i="12"/>
  <c r="D429" i="13"/>
  <c r="D429" i="42" s="1"/>
  <c r="C429" i="13"/>
  <c r="C429" i="42" s="1"/>
  <c r="B429" i="13"/>
  <c r="B429" i="42" s="1"/>
  <c r="E428" i="12"/>
  <c r="E429" i="13"/>
  <c r="E440" i="42" l="1"/>
  <c r="B429" i="12"/>
  <c r="C429" i="12"/>
  <c r="D429" i="12"/>
  <c r="E430" i="13"/>
  <c r="E429" i="12"/>
  <c r="C430" i="13"/>
  <c r="C430" i="42" s="1"/>
  <c r="D430" i="13"/>
  <c r="D430" i="42" s="1"/>
  <c r="B430" i="13"/>
  <c r="B430" i="42" s="1"/>
  <c r="E441" i="42" l="1"/>
  <c r="D430" i="12"/>
  <c r="C430" i="12"/>
  <c r="B430" i="12"/>
  <c r="E430" i="12"/>
  <c r="D431" i="13"/>
  <c r="D431" i="42" s="1"/>
  <c r="B431" i="13"/>
  <c r="B431" i="42" s="1"/>
  <c r="C431" i="13"/>
  <c r="C431" i="42" s="1"/>
  <c r="E431" i="13"/>
  <c r="E442" i="42" l="1"/>
  <c r="B432" i="13"/>
  <c r="B432" i="42" s="1"/>
  <c r="C432" i="13"/>
  <c r="C432" i="42" s="1"/>
  <c r="D432" i="13"/>
  <c r="D432" i="42" s="1"/>
  <c r="D431" i="12"/>
  <c r="C431" i="12"/>
  <c r="B431" i="12"/>
  <c r="E432" i="13"/>
  <c r="E431" i="12"/>
  <c r="E443" i="42" l="1"/>
  <c r="D433" i="13"/>
  <c r="D433" i="42" s="1"/>
  <c r="C433" i="13"/>
  <c r="C433" i="42" s="1"/>
  <c r="B433" i="13"/>
  <c r="B433" i="42" s="1"/>
  <c r="C432" i="12"/>
  <c r="D432" i="12"/>
  <c r="B432" i="12"/>
  <c r="E433" i="13"/>
  <c r="E432" i="12"/>
  <c r="E444" i="42" l="1"/>
  <c r="D433" i="12"/>
  <c r="C433" i="12"/>
  <c r="B433" i="12"/>
  <c r="B434" i="13"/>
  <c r="B434" i="42" s="1"/>
  <c r="D434" i="13"/>
  <c r="D434" i="42" s="1"/>
  <c r="C434" i="13"/>
  <c r="C434" i="42" s="1"/>
  <c r="E433" i="12"/>
  <c r="E434" i="13"/>
  <c r="E445" i="42" l="1"/>
  <c r="D435" i="13"/>
  <c r="D435" i="42" s="1"/>
  <c r="B435" i="13"/>
  <c r="B435" i="42" s="1"/>
  <c r="C435" i="13"/>
  <c r="C435" i="42" s="1"/>
  <c r="D434" i="12"/>
  <c r="C434" i="12"/>
  <c r="B434" i="12"/>
  <c r="E435" i="13"/>
  <c r="E434" i="12"/>
  <c r="E446" i="42" l="1"/>
  <c r="D436" i="13"/>
  <c r="D436" i="42" s="1"/>
  <c r="C436" i="13"/>
  <c r="C436" i="42" s="1"/>
  <c r="B436" i="13"/>
  <c r="B436" i="42" s="1"/>
  <c r="E436" i="13"/>
  <c r="B435" i="12"/>
  <c r="D435" i="12"/>
  <c r="C435" i="12"/>
  <c r="E435" i="12"/>
  <c r="E447" i="42" l="1"/>
  <c r="E436" i="12"/>
  <c r="C437" i="13"/>
  <c r="C437" i="42" s="1"/>
  <c r="B437" i="13"/>
  <c r="B437" i="42" s="1"/>
  <c r="D437" i="13"/>
  <c r="D437" i="42" s="1"/>
  <c r="E437" i="13"/>
  <c r="C436" i="12"/>
  <c r="B436" i="12"/>
  <c r="D436" i="12"/>
  <c r="E448" i="42" l="1"/>
  <c r="E438" i="13"/>
  <c r="D437" i="12"/>
  <c r="B437" i="12"/>
  <c r="C437" i="12"/>
  <c r="D438" i="13"/>
  <c r="D438" i="42" s="1"/>
  <c r="B438" i="13"/>
  <c r="B438" i="42" s="1"/>
  <c r="C438" i="13"/>
  <c r="C438" i="42" s="1"/>
  <c r="E437" i="12"/>
  <c r="E449" i="42" l="1"/>
  <c r="E438" i="12"/>
  <c r="B439" i="13"/>
  <c r="B439" i="42" s="1"/>
  <c r="C439" i="13"/>
  <c r="C439" i="42" s="1"/>
  <c r="D439" i="13"/>
  <c r="D439" i="42" s="1"/>
  <c r="D438" i="12"/>
  <c r="C438" i="12"/>
  <c r="B438" i="12"/>
  <c r="E439" i="13"/>
  <c r="E450" i="42" l="1"/>
  <c r="B440" i="13"/>
  <c r="B440" i="42" s="1"/>
  <c r="D440" i="13"/>
  <c r="D440" i="42" s="1"/>
  <c r="C440" i="13"/>
  <c r="C440" i="42" s="1"/>
  <c r="E440" i="13"/>
  <c r="D439" i="12"/>
  <c r="B439" i="12"/>
  <c r="C439" i="12"/>
  <c r="E439" i="12"/>
  <c r="E451" i="42" l="1"/>
  <c r="E440" i="12"/>
  <c r="B441" i="13"/>
  <c r="B441" i="42" s="1"/>
  <c r="C441" i="13"/>
  <c r="C441" i="42" s="1"/>
  <c r="D441" i="13"/>
  <c r="D441" i="42" s="1"/>
  <c r="E441" i="13"/>
  <c r="D440" i="12"/>
  <c r="B440" i="12"/>
  <c r="C440" i="12"/>
  <c r="E452" i="42" l="1"/>
  <c r="C442" i="13"/>
  <c r="C442" i="42" s="1"/>
  <c r="B442" i="13"/>
  <c r="B442" i="42" s="1"/>
  <c r="D442" i="13"/>
  <c r="D442" i="42" s="1"/>
  <c r="E442" i="13"/>
  <c r="B441" i="12"/>
  <c r="D441" i="12"/>
  <c r="C441" i="12"/>
  <c r="E441" i="12"/>
  <c r="E453" i="42" l="1"/>
  <c r="E443" i="13"/>
  <c r="B442" i="12"/>
  <c r="C442" i="12"/>
  <c r="D442" i="12"/>
  <c r="E442" i="12"/>
  <c r="D443" i="13"/>
  <c r="D443" i="42" s="1"/>
  <c r="C443" i="13"/>
  <c r="C443" i="42" s="1"/>
  <c r="B443" i="13"/>
  <c r="B443" i="42" s="1"/>
  <c r="E454" i="42" l="1"/>
  <c r="C444" i="13"/>
  <c r="C444" i="42" s="1"/>
  <c r="D444" i="13"/>
  <c r="D444" i="42" s="1"/>
  <c r="B444" i="13"/>
  <c r="B444" i="42" s="1"/>
  <c r="D443" i="12"/>
  <c r="C443" i="12"/>
  <c r="B443" i="12"/>
  <c r="E444" i="13"/>
  <c r="E443" i="12"/>
  <c r="E455" i="42" l="1"/>
  <c r="C445" i="13"/>
  <c r="C445" i="42" s="1"/>
  <c r="B445" i="13"/>
  <c r="B445" i="42" s="1"/>
  <c r="D445" i="13"/>
  <c r="D445" i="42" s="1"/>
  <c r="C444" i="12"/>
  <c r="D444" i="12"/>
  <c r="B444" i="12"/>
  <c r="E445" i="13"/>
  <c r="E444" i="12"/>
  <c r="E456" i="42" l="1"/>
  <c r="E445" i="12"/>
  <c r="C446" i="13"/>
  <c r="C446" i="42" s="1"/>
  <c r="D446" i="13"/>
  <c r="D446" i="42" s="1"/>
  <c r="B446" i="13"/>
  <c r="B446" i="42" s="1"/>
  <c r="C445" i="12"/>
  <c r="B445" i="12"/>
  <c r="D445" i="12"/>
  <c r="E446" i="13"/>
  <c r="E457" i="42" l="1"/>
  <c r="D447" i="13"/>
  <c r="D447" i="42" s="1"/>
  <c r="C447" i="13"/>
  <c r="C447" i="42" s="1"/>
  <c r="B447" i="13"/>
  <c r="B447" i="42" s="1"/>
  <c r="E447" i="13"/>
  <c r="C446" i="12"/>
  <c r="D446" i="12"/>
  <c r="B446" i="12"/>
  <c r="E446" i="12"/>
  <c r="E458" i="42" l="1"/>
  <c r="C448" i="13"/>
  <c r="C448" i="42" s="1"/>
  <c r="B448" i="13"/>
  <c r="B448" i="42" s="1"/>
  <c r="D448" i="13"/>
  <c r="D448" i="42" s="1"/>
  <c r="D447" i="12"/>
  <c r="C447" i="12"/>
  <c r="B447" i="12"/>
  <c r="E448" i="13"/>
  <c r="E447" i="12"/>
  <c r="E459" i="42" l="1"/>
  <c r="E448" i="12"/>
  <c r="B449" i="13"/>
  <c r="B449" i="42" s="1"/>
  <c r="D449" i="13"/>
  <c r="D449" i="42" s="1"/>
  <c r="C449" i="13"/>
  <c r="C449" i="42" s="1"/>
  <c r="B448" i="12"/>
  <c r="C448" i="12"/>
  <c r="D448" i="12"/>
  <c r="E449" i="13"/>
  <c r="E460" i="42" l="1"/>
  <c r="C449" i="12"/>
  <c r="D449" i="12"/>
  <c r="B449" i="12"/>
  <c r="B450" i="13"/>
  <c r="B450" i="42" s="1"/>
  <c r="C450" i="13"/>
  <c r="C450" i="42" s="1"/>
  <c r="D450" i="13"/>
  <c r="D450" i="42" s="1"/>
  <c r="E449" i="12"/>
  <c r="E450" i="13"/>
  <c r="E461" i="42" l="1"/>
  <c r="D451" i="13"/>
  <c r="D451" i="42" s="1"/>
  <c r="C451" i="13"/>
  <c r="C451" i="42" s="1"/>
  <c r="B451" i="13"/>
  <c r="B451" i="42" s="1"/>
  <c r="E451" i="13"/>
  <c r="C450" i="12"/>
  <c r="D450" i="12"/>
  <c r="B450" i="12"/>
  <c r="E450" i="12"/>
  <c r="E462" i="42" l="1"/>
  <c r="E452" i="13"/>
  <c r="C451" i="12"/>
  <c r="B451" i="12"/>
  <c r="D451" i="12"/>
  <c r="E451" i="12"/>
  <c r="C452" i="13"/>
  <c r="C452" i="42" s="1"/>
  <c r="D452" i="13"/>
  <c r="D452" i="42" s="1"/>
  <c r="B452" i="13"/>
  <c r="B452" i="42" s="1"/>
  <c r="E463" i="42" l="1"/>
  <c r="C452" i="12"/>
  <c r="D452" i="12"/>
  <c r="B452" i="12"/>
  <c r="C453" i="13"/>
  <c r="C453" i="42" s="1"/>
  <c r="D453" i="13"/>
  <c r="D453" i="42" s="1"/>
  <c r="B453" i="13"/>
  <c r="B453" i="42" s="1"/>
  <c r="E452" i="12"/>
  <c r="E453" i="13"/>
  <c r="E464" i="42" l="1"/>
  <c r="B454" i="13"/>
  <c r="B454" i="42" s="1"/>
  <c r="C454" i="13"/>
  <c r="C454" i="42" s="1"/>
  <c r="D454" i="13"/>
  <c r="D454" i="42" s="1"/>
  <c r="B453" i="12"/>
  <c r="C453" i="12"/>
  <c r="D453" i="12"/>
  <c r="E454" i="13"/>
  <c r="E453" i="12"/>
  <c r="E465" i="42" l="1"/>
  <c r="C455" i="13"/>
  <c r="C455" i="42" s="1"/>
  <c r="B455" i="13"/>
  <c r="B455" i="42" s="1"/>
  <c r="D455" i="13"/>
  <c r="D455" i="42" s="1"/>
  <c r="E455" i="13"/>
  <c r="D454" i="12"/>
  <c r="C454" i="12"/>
  <c r="B454" i="12"/>
  <c r="E454" i="12"/>
  <c r="E466" i="42" l="1"/>
  <c r="E455" i="12"/>
  <c r="D456" i="13"/>
  <c r="D456" i="42" s="1"/>
  <c r="B456" i="13"/>
  <c r="B456" i="42" s="1"/>
  <c r="C456" i="13"/>
  <c r="C456" i="42" s="1"/>
  <c r="E456" i="13"/>
  <c r="C455" i="12"/>
  <c r="D455" i="12"/>
  <c r="B455" i="12"/>
  <c r="E467" i="42" l="1"/>
  <c r="B457" i="13"/>
  <c r="B457" i="42" s="1"/>
  <c r="C457" i="13"/>
  <c r="C457" i="42" s="1"/>
  <c r="D457" i="13"/>
  <c r="D457" i="42" s="1"/>
  <c r="E457" i="13"/>
  <c r="C456" i="12"/>
  <c r="D456" i="12"/>
  <c r="B456" i="12"/>
  <c r="E456" i="12"/>
  <c r="E468" i="42" l="1"/>
  <c r="B458" i="13"/>
  <c r="B458" i="42" s="1"/>
  <c r="D458" i="13"/>
  <c r="D458" i="42" s="1"/>
  <c r="C458" i="13"/>
  <c r="C458" i="42" s="1"/>
  <c r="E458" i="13"/>
  <c r="B457" i="12"/>
  <c r="D457" i="12"/>
  <c r="C457" i="12"/>
  <c r="E457" i="12"/>
  <c r="E469" i="42" l="1"/>
  <c r="E458" i="12"/>
  <c r="C459" i="13"/>
  <c r="C459" i="42" s="1"/>
  <c r="B459" i="13"/>
  <c r="B459" i="42" s="1"/>
  <c r="D459" i="13"/>
  <c r="D459" i="42" s="1"/>
  <c r="E459" i="13"/>
  <c r="B458" i="12"/>
  <c r="C458" i="12"/>
  <c r="D458" i="12"/>
  <c r="E470" i="42" l="1"/>
  <c r="C460" i="13"/>
  <c r="C460" i="42" s="1"/>
  <c r="D460" i="13"/>
  <c r="D460" i="42" s="1"/>
  <c r="B460" i="13"/>
  <c r="B460" i="42" s="1"/>
  <c r="E460" i="13"/>
  <c r="D459" i="12"/>
  <c r="C459" i="12"/>
  <c r="B459" i="12"/>
  <c r="E459" i="12"/>
  <c r="E471" i="42" l="1"/>
  <c r="C460" i="12"/>
  <c r="B460" i="12"/>
  <c r="D460" i="12"/>
  <c r="D461" i="13"/>
  <c r="D461" i="42" s="1"/>
  <c r="C461" i="13"/>
  <c r="C461" i="42" s="1"/>
  <c r="B461" i="13"/>
  <c r="B461" i="42" s="1"/>
  <c r="E460" i="12"/>
  <c r="E461" i="13"/>
  <c r="E472" i="42" l="1"/>
  <c r="E462" i="13"/>
  <c r="B461" i="12"/>
  <c r="C461" i="12"/>
  <c r="D461" i="12"/>
  <c r="D462" i="13"/>
  <c r="D462" i="42" s="1"/>
  <c r="B462" i="13"/>
  <c r="B462" i="42" s="1"/>
  <c r="C462" i="13"/>
  <c r="C462" i="42" s="1"/>
  <c r="E461" i="12"/>
  <c r="E473" i="42" l="1"/>
  <c r="C462" i="12"/>
  <c r="D462" i="12"/>
  <c r="B462" i="12"/>
  <c r="E462" i="12"/>
  <c r="C463" i="13"/>
  <c r="C463" i="42" s="1"/>
  <c r="B463" i="13"/>
  <c r="B463" i="42" s="1"/>
  <c r="D463" i="13"/>
  <c r="D463" i="42" s="1"/>
  <c r="E463" i="13"/>
  <c r="E474" i="42" l="1"/>
  <c r="E464" i="13"/>
  <c r="E463" i="12"/>
  <c r="B464" i="13"/>
  <c r="B464" i="42" s="1"/>
  <c r="D464" i="13"/>
  <c r="D464" i="42" s="1"/>
  <c r="C464" i="13"/>
  <c r="C464" i="42" s="1"/>
  <c r="B463" i="12"/>
  <c r="D463" i="12"/>
  <c r="C463" i="12"/>
  <c r="E475" i="42" l="1"/>
  <c r="D464" i="12"/>
  <c r="C464" i="12"/>
  <c r="B464" i="12"/>
  <c r="E464" i="12"/>
  <c r="D465" i="13"/>
  <c r="D465" i="42" s="1"/>
  <c r="B465" i="13"/>
  <c r="B465" i="42" s="1"/>
  <c r="C465" i="13"/>
  <c r="C465" i="42" s="1"/>
  <c r="E465" i="13"/>
  <c r="E476" i="42" l="1"/>
  <c r="E466" i="13"/>
  <c r="D465" i="12"/>
  <c r="B465" i="12"/>
  <c r="C465" i="12"/>
  <c r="E465" i="12"/>
  <c r="C466" i="13"/>
  <c r="C466" i="42" s="1"/>
  <c r="D466" i="13"/>
  <c r="D466" i="42" s="1"/>
  <c r="B466" i="13"/>
  <c r="B466" i="42" s="1"/>
  <c r="E477" i="42" l="1"/>
  <c r="D466" i="12"/>
  <c r="C466" i="12"/>
  <c r="B466" i="12"/>
  <c r="B467" i="13"/>
  <c r="B467" i="42" s="1"/>
  <c r="D467" i="13"/>
  <c r="D467" i="42" s="1"/>
  <c r="C467" i="13"/>
  <c r="C467" i="42" s="1"/>
  <c r="E466" i="12"/>
  <c r="E467" i="13"/>
  <c r="E478" i="42" l="1"/>
  <c r="D468" i="13"/>
  <c r="D468" i="42" s="1"/>
  <c r="B468" i="13"/>
  <c r="B468" i="42" s="1"/>
  <c r="C468" i="13"/>
  <c r="C468" i="42" s="1"/>
  <c r="C467" i="12"/>
  <c r="D467" i="12"/>
  <c r="B467" i="12"/>
  <c r="E468" i="13"/>
  <c r="E467" i="12"/>
  <c r="E479" i="42" l="1"/>
  <c r="E468" i="12"/>
  <c r="E469" i="13"/>
  <c r="B468" i="12"/>
  <c r="D468" i="12"/>
  <c r="C468" i="12"/>
  <c r="C469" i="13"/>
  <c r="C469" i="42" s="1"/>
  <c r="B469" i="13"/>
  <c r="B469" i="42" s="1"/>
  <c r="D469" i="13"/>
  <c r="D469" i="42" s="1"/>
  <c r="E480" i="42" l="1"/>
  <c r="D470" i="13"/>
  <c r="D470" i="42" s="1"/>
  <c r="C470" i="13"/>
  <c r="C470" i="42" s="1"/>
  <c r="B470" i="13"/>
  <c r="B470" i="42" s="1"/>
  <c r="E470" i="13"/>
  <c r="D469" i="12"/>
  <c r="B469" i="12"/>
  <c r="C469" i="12"/>
  <c r="E469" i="12"/>
  <c r="E481" i="42" l="1"/>
  <c r="E470" i="12"/>
  <c r="D471" i="13"/>
  <c r="D471" i="42" s="1"/>
  <c r="C471" i="13"/>
  <c r="C471" i="42" s="1"/>
  <c r="B471" i="13"/>
  <c r="B471" i="42" s="1"/>
  <c r="E471" i="13"/>
  <c r="C470" i="12"/>
  <c r="D470" i="12"/>
  <c r="B470" i="12"/>
  <c r="E482" i="42" l="1"/>
  <c r="C472" i="13"/>
  <c r="C472" i="42" s="1"/>
  <c r="D472" i="13"/>
  <c r="D472" i="42" s="1"/>
  <c r="B472" i="13"/>
  <c r="B472" i="42" s="1"/>
  <c r="E472" i="13"/>
  <c r="C471" i="12"/>
  <c r="D471" i="12"/>
  <c r="B471" i="12"/>
  <c r="E471" i="12"/>
  <c r="E483" i="42" l="1"/>
  <c r="E472" i="12"/>
  <c r="B472" i="12"/>
  <c r="D472" i="12"/>
  <c r="C472" i="12"/>
  <c r="D473" i="13"/>
  <c r="D473" i="42" s="1"/>
  <c r="C473" i="13"/>
  <c r="C473" i="42" s="1"/>
  <c r="B473" i="13"/>
  <c r="B473" i="42" s="1"/>
  <c r="E473" i="13"/>
  <c r="E484" i="42" l="1"/>
  <c r="E474" i="13"/>
  <c r="C473" i="12"/>
  <c r="D473" i="12"/>
  <c r="B473" i="12"/>
  <c r="D474" i="13"/>
  <c r="D474" i="42" s="1"/>
  <c r="B474" i="13"/>
  <c r="B474" i="42" s="1"/>
  <c r="C474" i="13"/>
  <c r="C474" i="42" s="1"/>
  <c r="E473" i="12"/>
  <c r="E485" i="42" l="1"/>
  <c r="B474" i="12"/>
  <c r="C474" i="12"/>
  <c r="D474" i="12"/>
  <c r="B475" i="13"/>
  <c r="B475" i="42" s="1"/>
  <c r="D475" i="13"/>
  <c r="D475" i="42" s="1"/>
  <c r="C475" i="13"/>
  <c r="C475" i="42" s="1"/>
  <c r="E474" i="12"/>
  <c r="E475" i="13"/>
  <c r="E486" i="42" l="1"/>
  <c r="E476" i="13"/>
  <c r="D475" i="12"/>
  <c r="B475" i="12"/>
  <c r="C475" i="12"/>
  <c r="E475" i="12"/>
  <c r="B476" i="13"/>
  <c r="B476" i="42" s="1"/>
  <c r="D476" i="13"/>
  <c r="D476" i="42" s="1"/>
  <c r="C476" i="13"/>
  <c r="C476" i="42" s="1"/>
  <c r="E487" i="42" l="1"/>
  <c r="B476" i="12"/>
  <c r="C476" i="12"/>
  <c r="D476" i="12"/>
  <c r="E476" i="12"/>
  <c r="C477" i="13"/>
  <c r="C477" i="42" s="1"/>
  <c r="B477" i="13"/>
  <c r="B477" i="42" s="1"/>
  <c r="D477" i="13"/>
  <c r="D477" i="42" s="1"/>
  <c r="E477" i="13"/>
  <c r="E488" i="42" l="1"/>
  <c r="C478" i="13"/>
  <c r="C478" i="42" s="1"/>
  <c r="B478" i="13"/>
  <c r="B478" i="42" s="1"/>
  <c r="D478" i="13"/>
  <c r="D478" i="42" s="1"/>
  <c r="C477" i="12"/>
  <c r="B477" i="12"/>
  <c r="D477" i="12"/>
  <c r="E478" i="13"/>
  <c r="E477" i="12"/>
  <c r="E489" i="42" l="1"/>
  <c r="D478" i="12"/>
  <c r="C478" i="12"/>
  <c r="B478" i="12"/>
  <c r="E479" i="13"/>
  <c r="E478" i="12"/>
  <c r="C479" i="13"/>
  <c r="C479" i="42" s="1"/>
  <c r="B479" i="13"/>
  <c r="B479" i="42" s="1"/>
  <c r="D479" i="13"/>
  <c r="D479" i="42" s="1"/>
  <c r="E490" i="42" l="1"/>
  <c r="E480" i="13"/>
  <c r="B479" i="12"/>
  <c r="D479" i="12"/>
  <c r="C479" i="12"/>
  <c r="E479" i="12"/>
  <c r="D480" i="13"/>
  <c r="D480" i="42" s="1"/>
  <c r="C480" i="13"/>
  <c r="C480" i="42" s="1"/>
  <c r="B480" i="13"/>
  <c r="B480" i="42" s="1"/>
  <c r="E491" i="42" l="1"/>
  <c r="E480" i="12"/>
  <c r="D481" i="13"/>
  <c r="D481" i="42" s="1"/>
  <c r="B481" i="13"/>
  <c r="B481" i="42" s="1"/>
  <c r="C481" i="13"/>
  <c r="C481" i="42" s="1"/>
  <c r="D480" i="12"/>
  <c r="C480" i="12"/>
  <c r="B480" i="12"/>
  <c r="E481" i="13"/>
  <c r="E492" i="42" l="1"/>
  <c r="B482" i="13"/>
  <c r="B482" i="42" s="1"/>
  <c r="C482" i="13"/>
  <c r="C482" i="42" s="1"/>
  <c r="D482" i="13"/>
  <c r="D482" i="42" s="1"/>
  <c r="E481" i="12"/>
  <c r="E482" i="13"/>
  <c r="D481" i="12"/>
  <c r="C481" i="12"/>
  <c r="B481" i="12"/>
  <c r="E493" i="42" l="1"/>
  <c r="E482" i="12"/>
  <c r="D483" i="13"/>
  <c r="D483" i="42" s="1"/>
  <c r="C483" i="13"/>
  <c r="C483" i="42" s="1"/>
  <c r="B483" i="13"/>
  <c r="B483" i="42" s="1"/>
  <c r="E483" i="13"/>
  <c r="C482" i="12"/>
  <c r="B482" i="12"/>
  <c r="D482" i="12"/>
  <c r="E494" i="42" l="1"/>
  <c r="B484" i="13"/>
  <c r="B484" i="42" s="1"/>
  <c r="D484" i="13"/>
  <c r="D484" i="42" s="1"/>
  <c r="C484" i="13"/>
  <c r="C484" i="42" s="1"/>
  <c r="D483" i="12"/>
  <c r="C483" i="12"/>
  <c r="B483" i="12"/>
  <c r="E484" i="13"/>
  <c r="E483" i="12"/>
  <c r="E495" i="42" l="1"/>
  <c r="C484" i="12"/>
  <c r="B484" i="12"/>
  <c r="D484" i="12"/>
  <c r="C485" i="13"/>
  <c r="C485" i="42" s="1"/>
  <c r="B485" i="13"/>
  <c r="B485" i="42" s="1"/>
  <c r="D485" i="13"/>
  <c r="D485" i="42" s="1"/>
  <c r="E485" i="13"/>
  <c r="E484" i="12"/>
  <c r="E496" i="42" l="1"/>
  <c r="D485" i="12"/>
  <c r="C485" i="12"/>
  <c r="B485" i="12"/>
  <c r="E485" i="12"/>
  <c r="D486" i="13"/>
  <c r="D486" i="42" s="1"/>
  <c r="C486" i="13"/>
  <c r="C486" i="42" s="1"/>
  <c r="B486" i="13"/>
  <c r="B486" i="42" s="1"/>
  <c r="E486" i="13"/>
  <c r="E497" i="42" l="1"/>
  <c r="E487" i="13"/>
  <c r="C486" i="12"/>
  <c r="B486" i="12"/>
  <c r="D486" i="12"/>
  <c r="E486" i="12"/>
  <c r="D487" i="13"/>
  <c r="D487" i="42" s="1"/>
  <c r="C487" i="13"/>
  <c r="C487" i="42" s="1"/>
  <c r="B487" i="13"/>
  <c r="B487" i="42" s="1"/>
  <c r="E498" i="42" l="1"/>
  <c r="D487" i="12"/>
  <c r="C487" i="12"/>
  <c r="B487" i="12"/>
  <c r="E487" i="12"/>
  <c r="D488" i="13"/>
  <c r="D488" i="42" s="1"/>
  <c r="C488" i="13"/>
  <c r="C488" i="42" s="1"/>
  <c r="B488" i="13"/>
  <c r="B488" i="42" s="1"/>
  <c r="E488" i="13"/>
  <c r="E499" i="42" l="1"/>
  <c r="E489" i="13"/>
  <c r="C488" i="12"/>
  <c r="B488" i="12"/>
  <c r="D488" i="12"/>
  <c r="E488" i="12"/>
  <c r="C489" i="13"/>
  <c r="C489" i="42" s="1"/>
  <c r="B489" i="13"/>
  <c r="B489" i="42" s="1"/>
  <c r="D489" i="13"/>
  <c r="D489" i="42" s="1"/>
  <c r="E500" i="42" l="1"/>
  <c r="D490" i="13"/>
  <c r="D490" i="42" s="1"/>
  <c r="B490" i="13"/>
  <c r="B490" i="42" s="1"/>
  <c r="C490" i="13"/>
  <c r="C490" i="42" s="1"/>
  <c r="E490" i="13"/>
  <c r="C489" i="12"/>
  <c r="D489" i="12"/>
  <c r="B489" i="12"/>
  <c r="E489" i="12"/>
  <c r="E501" i="42" l="1"/>
  <c r="C491" i="13"/>
  <c r="C491" i="42" s="1"/>
  <c r="B491" i="13"/>
  <c r="B491" i="42" s="1"/>
  <c r="D491" i="13"/>
  <c r="D491" i="42" s="1"/>
  <c r="E491" i="13"/>
  <c r="E490" i="12"/>
  <c r="B490" i="12"/>
  <c r="D490" i="12"/>
  <c r="C490" i="12"/>
  <c r="E502" i="42" l="1"/>
  <c r="C491" i="12"/>
  <c r="B491" i="12"/>
  <c r="D491" i="12"/>
  <c r="B492" i="13"/>
  <c r="B492" i="42" s="1"/>
  <c r="D492" i="13"/>
  <c r="D492" i="42" s="1"/>
  <c r="C492" i="13"/>
  <c r="C492" i="42" s="1"/>
  <c r="E491" i="12"/>
  <c r="E492" i="13"/>
  <c r="E503" i="42" l="1"/>
  <c r="C493" i="13"/>
  <c r="C493" i="42" s="1"/>
  <c r="B493" i="13"/>
  <c r="B493" i="42" s="1"/>
  <c r="D493" i="13"/>
  <c r="D493" i="42" s="1"/>
  <c r="E492" i="12"/>
  <c r="E493" i="13"/>
  <c r="D492" i="12"/>
  <c r="C492" i="12"/>
  <c r="B492" i="12"/>
  <c r="E504" i="42" l="1"/>
  <c r="E493" i="12"/>
  <c r="D494" i="13"/>
  <c r="D494" i="42" s="1"/>
  <c r="B494" i="13"/>
  <c r="B494" i="42" s="1"/>
  <c r="C494" i="13"/>
  <c r="C494" i="42" s="1"/>
  <c r="C493" i="12"/>
  <c r="D493" i="12"/>
  <c r="B493" i="12"/>
  <c r="E494" i="13"/>
  <c r="E505" i="42" l="1"/>
  <c r="C494" i="12"/>
  <c r="D494" i="12"/>
  <c r="B494" i="12"/>
  <c r="E494" i="12"/>
  <c r="E495" i="13"/>
  <c r="D495" i="13"/>
  <c r="D495" i="42" s="1"/>
  <c r="C495" i="13"/>
  <c r="C495" i="42" s="1"/>
  <c r="B495" i="13"/>
  <c r="B495" i="42" s="1"/>
  <c r="E506" i="42" l="1"/>
  <c r="D495" i="12"/>
  <c r="B495" i="12"/>
  <c r="C495" i="12"/>
  <c r="B496" i="13"/>
  <c r="B496" i="42" s="1"/>
  <c r="C496" i="13"/>
  <c r="C496" i="42" s="1"/>
  <c r="D496" i="13"/>
  <c r="D496" i="42" s="1"/>
  <c r="E495" i="12"/>
  <c r="E496" i="13"/>
  <c r="E507" i="42" l="1"/>
  <c r="D497" i="13"/>
  <c r="D497" i="42" s="1"/>
  <c r="C497" i="13"/>
  <c r="C497" i="42" s="1"/>
  <c r="B497" i="13"/>
  <c r="B497" i="42" s="1"/>
  <c r="E496" i="12"/>
  <c r="B496" i="12"/>
  <c r="D496" i="12"/>
  <c r="C496" i="12"/>
  <c r="E497" i="13"/>
  <c r="E508" i="42" l="1"/>
  <c r="E497" i="12"/>
  <c r="E498" i="13"/>
  <c r="C497" i="12"/>
  <c r="B497" i="12"/>
  <c r="D497" i="12"/>
  <c r="B498" i="13"/>
  <c r="B498" i="42" s="1"/>
  <c r="C498" i="13"/>
  <c r="C498" i="42" s="1"/>
  <c r="D498" i="13"/>
  <c r="D498" i="42" s="1"/>
  <c r="E509" i="42" l="1"/>
  <c r="C499" i="13"/>
  <c r="C499" i="42" s="1"/>
  <c r="D499" i="13"/>
  <c r="D499" i="42" s="1"/>
  <c r="B499" i="13"/>
  <c r="B499" i="42" s="1"/>
  <c r="E499" i="13"/>
  <c r="E498" i="12"/>
  <c r="D498" i="12"/>
  <c r="C498" i="12"/>
  <c r="B498" i="12"/>
  <c r="E510" i="42" l="1"/>
  <c r="B499" i="12"/>
  <c r="D499" i="12"/>
  <c r="C499" i="12"/>
  <c r="E499" i="12"/>
  <c r="D500" i="13"/>
  <c r="D500" i="42" s="1"/>
  <c r="B500" i="13"/>
  <c r="B500" i="42" s="1"/>
  <c r="C500" i="13"/>
  <c r="C500" i="42" s="1"/>
  <c r="E500" i="13"/>
  <c r="E511" i="42" l="1"/>
  <c r="D500" i="12"/>
  <c r="B500" i="12"/>
  <c r="C500" i="12"/>
  <c r="D501" i="13"/>
  <c r="D501" i="42" s="1"/>
  <c r="C501" i="13"/>
  <c r="C501" i="42" s="1"/>
  <c r="B501" i="13"/>
  <c r="B501" i="42" s="1"/>
  <c r="E500" i="12"/>
  <c r="E501" i="13"/>
  <c r="E512" i="42" l="1"/>
  <c r="E501" i="12"/>
  <c r="D502" i="13"/>
  <c r="D502" i="42" s="1"/>
  <c r="C502" i="13"/>
  <c r="C502" i="42" s="1"/>
  <c r="B502" i="13"/>
  <c r="B502" i="42" s="1"/>
  <c r="B501" i="12"/>
  <c r="C501" i="12"/>
  <c r="D501" i="12"/>
  <c r="E502" i="13"/>
  <c r="E513" i="42" l="1"/>
  <c r="E502" i="12"/>
  <c r="B502" i="12"/>
  <c r="C502" i="12"/>
  <c r="D502" i="12"/>
  <c r="E503" i="13"/>
  <c r="D503" i="13"/>
  <c r="D503" i="42" s="1"/>
  <c r="C503" i="13"/>
  <c r="C503" i="42" s="1"/>
  <c r="B503" i="13"/>
  <c r="B503" i="42" s="1"/>
  <c r="E514" i="42" l="1"/>
  <c r="C503" i="12"/>
  <c r="B503" i="12"/>
  <c r="D503" i="12"/>
  <c r="E504" i="13"/>
  <c r="C504" i="13"/>
  <c r="C504" i="42" s="1"/>
  <c r="B504" i="13"/>
  <c r="B504" i="42" s="1"/>
  <c r="D504" i="13"/>
  <c r="D504" i="42" s="1"/>
  <c r="E503" i="12"/>
  <c r="E515" i="42" l="1"/>
  <c r="B504" i="12"/>
  <c r="D504" i="12"/>
  <c r="C504" i="12"/>
  <c r="E504" i="12"/>
  <c r="B505" i="13"/>
  <c r="B505" i="42" s="1"/>
  <c r="C505" i="13"/>
  <c r="C505" i="42" s="1"/>
  <c r="D505" i="13"/>
  <c r="D505" i="42" s="1"/>
  <c r="E505" i="13"/>
  <c r="E516" i="42" l="1"/>
  <c r="D506" i="13"/>
  <c r="D506" i="42" s="1"/>
  <c r="C506" i="13"/>
  <c r="C506" i="42" s="1"/>
  <c r="B506" i="13"/>
  <c r="B506" i="42" s="1"/>
  <c r="E505" i="12"/>
  <c r="E506" i="13"/>
  <c r="B505" i="12"/>
  <c r="C505" i="12"/>
  <c r="D505" i="12"/>
  <c r="E517" i="42" l="1"/>
  <c r="B506" i="12"/>
  <c r="C506" i="12"/>
  <c r="D506" i="12"/>
  <c r="E506" i="12"/>
  <c r="E507" i="13"/>
  <c r="C507" i="13"/>
  <c r="C507" i="42" s="1"/>
  <c r="D507" i="13"/>
  <c r="D507" i="42" s="1"/>
  <c r="B507" i="13"/>
  <c r="B507" i="42" s="1"/>
  <c r="E518" i="42" l="1"/>
  <c r="E508" i="13"/>
  <c r="B507" i="12"/>
  <c r="C507" i="12"/>
  <c r="D507" i="12"/>
  <c r="C508" i="13"/>
  <c r="C508" i="42" s="1"/>
  <c r="D508" i="13"/>
  <c r="D508" i="42" s="1"/>
  <c r="B508" i="13"/>
  <c r="B508" i="42" s="1"/>
  <c r="E507" i="12"/>
  <c r="E519" i="42" l="1"/>
  <c r="E509" i="13"/>
  <c r="D508" i="12"/>
  <c r="C508" i="12"/>
  <c r="B508" i="12"/>
  <c r="D509" i="13"/>
  <c r="D509" i="42" s="1"/>
  <c r="C509" i="13"/>
  <c r="C509" i="42" s="1"/>
  <c r="B509" i="13"/>
  <c r="B509" i="42" s="1"/>
  <c r="E508" i="12"/>
  <c r="E520" i="42" l="1"/>
  <c r="B510" i="13"/>
  <c r="B510" i="42" s="1"/>
  <c r="D510" i="13"/>
  <c r="D510" i="42" s="1"/>
  <c r="C510" i="13"/>
  <c r="C510" i="42" s="1"/>
  <c r="E510" i="13"/>
  <c r="E509" i="12"/>
  <c r="B509" i="12"/>
  <c r="C509" i="12"/>
  <c r="D509" i="12"/>
  <c r="E521" i="42" l="1"/>
  <c r="E510" i="12"/>
  <c r="D511" i="13"/>
  <c r="D511" i="42" s="1"/>
  <c r="B511" i="13"/>
  <c r="B511" i="42" s="1"/>
  <c r="C511" i="13"/>
  <c r="C511" i="42" s="1"/>
  <c r="B510" i="12"/>
  <c r="D510" i="12"/>
  <c r="C510" i="12"/>
  <c r="E511" i="13"/>
  <c r="E522" i="42" l="1"/>
  <c r="C512" i="13"/>
  <c r="C512" i="42" s="1"/>
  <c r="D512" i="13"/>
  <c r="D512" i="42" s="1"/>
  <c r="B512" i="13"/>
  <c r="B512" i="42" s="1"/>
  <c r="B511" i="12"/>
  <c r="D511" i="12"/>
  <c r="C511" i="12"/>
  <c r="E512" i="13"/>
  <c r="E511" i="12"/>
  <c r="E523" i="42" l="1"/>
  <c r="E513" i="13"/>
  <c r="C512" i="12"/>
  <c r="B512" i="12"/>
  <c r="D512" i="12"/>
  <c r="E512" i="12"/>
  <c r="B513" i="13"/>
  <c r="B513" i="42" s="1"/>
  <c r="C513" i="13"/>
  <c r="C513" i="42" s="1"/>
  <c r="D513" i="13"/>
  <c r="D513" i="42" s="1"/>
  <c r="E524" i="42" l="1"/>
  <c r="E513" i="12"/>
  <c r="C514" i="13"/>
  <c r="C514" i="42" s="1"/>
  <c r="D514" i="13"/>
  <c r="D514" i="42" s="1"/>
  <c r="B514" i="13"/>
  <c r="B514" i="42" s="1"/>
  <c r="C513" i="12"/>
  <c r="B513" i="12"/>
  <c r="D513" i="12"/>
  <c r="E514" i="13"/>
  <c r="E525" i="42" l="1"/>
  <c r="B514" i="12"/>
  <c r="D514" i="12"/>
  <c r="C514" i="12"/>
  <c r="E514" i="12"/>
  <c r="C515" i="13"/>
  <c r="C515" i="42" s="1"/>
  <c r="D515" i="13"/>
  <c r="D515" i="42" s="1"/>
  <c r="B515" i="13"/>
  <c r="B515" i="42" s="1"/>
  <c r="E515" i="13"/>
  <c r="E526" i="42" l="1"/>
  <c r="E515" i="12"/>
  <c r="C515" i="12"/>
  <c r="D515" i="12"/>
  <c r="B515" i="12"/>
  <c r="E516" i="13"/>
  <c r="C516" i="13"/>
  <c r="C516" i="42" s="1"/>
  <c r="B516" i="13"/>
  <c r="B516" i="42" s="1"/>
  <c r="D516" i="13"/>
  <c r="D516" i="42" s="1"/>
  <c r="E527" i="42" l="1"/>
  <c r="E517" i="13"/>
  <c r="E516" i="12"/>
  <c r="B517" i="13"/>
  <c r="B517" i="42" s="1"/>
  <c r="C517" i="13"/>
  <c r="C517" i="42" s="1"/>
  <c r="D517" i="13"/>
  <c r="D517" i="42" s="1"/>
  <c r="B516" i="12"/>
  <c r="C516" i="12"/>
  <c r="D516" i="12"/>
  <c r="E528" i="42" l="1"/>
  <c r="E518" i="13"/>
  <c r="C517" i="12"/>
  <c r="B517" i="12"/>
  <c r="D517" i="12"/>
  <c r="E517" i="12"/>
  <c r="B518" i="13"/>
  <c r="B518" i="42" s="1"/>
  <c r="D518" i="13"/>
  <c r="D518" i="42" s="1"/>
  <c r="C518" i="13"/>
  <c r="C518" i="42" s="1"/>
  <c r="E529" i="42" l="1"/>
  <c r="B518" i="12"/>
  <c r="C518" i="12"/>
  <c r="D518" i="12"/>
  <c r="E518" i="12"/>
  <c r="D519" i="13"/>
  <c r="D519" i="42" s="1"/>
  <c r="B519" i="13"/>
  <c r="B519" i="42" s="1"/>
  <c r="C519" i="13"/>
  <c r="C519" i="42" s="1"/>
  <c r="E519" i="13"/>
  <c r="E530" i="42" l="1"/>
  <c r="E519" i="12"/>
  <c r="C520" i="13"/>
  <c r="C520" i="42" s="1"/>
  <c r="B520" i="13"/>
  <c r="B520" i="42" s="1"/>
  <c r="D520" i="13"/>
  <c r="D520" i="42" s="1"/>
  <c r="E520" i="13"/>
  <c r="B519" i="12"/>
  <c r="C519" i="12"/>
  <c r="D519" i="12"/>
  <c r="E531" i="42" l="1"/>
  <c r="E521" i="13"/>
  <c r="B520" i="12"/>
  <c r="C520" i="12"/>
  <c r="D520" i="12"/>
  <c r="B521" i="13"/>
  <c r="B521" i="42" s="1"/>
  <c r="D521" i="13"/>
  <c r="D521" i="42" s="1"/>
  <c r="C521" i="13"/>
  <c r="C521" i="42" s="1"/>
  <c r="E520" i="12"/>
  <c r="E532" i="42" l="1"/>
  <c r="E521" i="12"/>
  <c r="D522" i="13"/>
  <c r="D522" i="42" s="1"/>
  <c r="B522" i="13"/>
  <c r="B522" i="42" s="1"/>
  <c r="C522" i="13"/>
  <c r="C522" i="42" s="1"/>
  <c r="E522" i="13"/>
  <c r="B521" i="12"/>
  <c r="C521" i="12"/>
  <c r="D521" i="12"/>
  <c r="E533" i="42" l="1"/>
  <c r="D523" i="13"/>
  <c r="D523" i="42" s="1"/>
  <c r="B523" i="13"/>
  <c r="B523" i="42" s="1"/>
  <c r="C523" i="13"/>
  <c r="C523" i="42" s="1"/>
  <c r="B522" i="12"/>
  <c r="D522" i="12"/>
  <c r="C522" i="12"/>
  <c r="E523" i="13"/>
  <c r="E522" i="12"/>
  <c r="E534" i="42" l="1"/>
  <c r="E523" i="12"/>
  <c r="E524" i="13"/>
  <c r="B523" i="12"/>
  <c r="D523" i="12"/>
  <c r="C523" i="12"/>
  <c r="B524" i="13"/>
  <c r="B524" i="42" s="1"/>
  <c r="D524" i="13"/>
  <c r="D524" i="42" s="1"/>
  <c r="C524" i="13"/>
  <c r="C524" i="42" s="1"/>
  <c r="E535" i="42" l="1"/>
  <c r="B525" i="13"/>
  <c r="B525" i="42" s="1"/>
  <c r="C525" i="13"/>
  <c r="C525" i="42" s="1"/>
  <c r="D525" i="13"/>
  <c r="D525" i="42" s="1"/>
  <c r="E525" i="13"/>
  <c r="B524" i="12"/>
  <c r="C524" i="12"/>
  <c r="D524" i="12"/>
  <c r="E524" i="12"/>
  <c r="E536" i="42" l="1"/>
  <c r="C525" i="12"/>
  <c r="B525" i="12"/>
  <c r="D525" i="12"/>
  <c r="E526" i="13"/>
  <c r="E525" i="12"/>
  <c r="B526" i="13"/>
  <c r="B526" i="42" s="1"/>
  <c r="D526" i="13"/>
  <c r="D526" i="42" s="1"/>
  <c r="C526" i="13"/>
  <c r="C526" i="42" s="1"/>
  <c r="E537" i="42" l="1"/>
  <c r="E527" i="13"/>
  <c r="D526" i="12"/>
  <c r="C526" i="12"/>
  <c r="B526" i="12"/>
  <c r="E526" i="12"/>
  <c r="B527" i="13"/>
  <c r="B527" i="42" s="1"/>
  <c r="C527" i="13"/>
  <c r="C527" i="42" s="1"/>
  <c r="D527" i="13"/>
  <c r="D527" i="42" s="1"/>
  <c r="E538" i="42" l="1"/>
  <c r="B528" i="13"/>
  <c r="B528" i="42" s="1"/>
  <c r="C528" i="13"/>
  <c r="C528" i="42" s="1"/>
  <c r="D528" i="13"/>
  <c r="D528" i="42" s="1"/>
  <c r="D527" i="12"/>
  <c r="B527" i="12"/>
  <c r="C527" i="12"/>
  <c r="E528" i="13"/>
  <c r="E527" i="12"/>
  <c r="E539" i="42" l="1"/>
  <c r="E528" i="12"/>
  <c r="B529" i="13"/>
  <c r="B529" i="42" s="1"/>
  <c r="C529" i="13"/>
  <c r="C529" i="42" s="1"/>
  <c r="D529" i="13"/>
  <c r="D529" i="42" s="1"/>
  <c r="E529" i="13"/>
  <c r="D528" i="12"/>
  <c r="C528" i="12"/>
  <c r="B528" i="12"/>
  <c r="E540" i="42" l="1"/>
  <c r="D530" i="13"/>
  <c r="D530" i="42" s="1"/>
  <c r="B530" i="13"/>
  <c r="B530" i="42" s="1"/>
  <c r="C530" i="13"/>
  <c r="C530" i="42" s="1"/>
  <c r="E530" i="13"/>
  <c r="D529" i="12"/>
  <c r="C529" i="12"/>
  <c r="B529" i="12"/>
  <c r="E529" i="12"/>
  <c r="E541" i="42" l="1"/>
  <c r="C530" i="12"/>
  <c r="D530" i="12"/>
  <c r="B530" i="12"/>
  <c r="E530" i="12"/>
  <c r="D531" i="13"/>
  <c r="D531" i="42" s="1"/>
  <c r="B531" i="13"/>
  <c r="B531" i="42" s="1"/>
  <c r="C531" i="13"/>
  <c r="C531" i="42" s="1"/>
  <c r="E531" i="13"/>
  <c r="E542" i="42" l="1"/>
  <c r="B532" i="13"/>
  <c r="B532" i="42" s="1"/>
  <c r="C532" i="13"/>
  <c r="C532" i="42" s="1"/>
  <c r="D532" i="13"/>
  <c r="D532" i="42" s="1"/>
  <c r="E532" i="13"/>
  <c r="C531" i="12"/>
  <c r="D531" i="12"/>
  <c r="B531" i="12"/>
  <c r="E531" i="12"/>
  <c r="E543" i="42" l="1"/>
  <c r="E533" i="13"/>
  <c r="C532" i="12"/>
  <c r="D532" i="12"/>
  <c r="B532" i="12"/>
  <c r="E532" i="12"/>
  <c r="D533" i="13"/>
  <c r="D533" i="42" s="1"/>
  <c r="B533" i="13"/>
  <c r="B533" i="42" s="1"/>
  <c r="C533" i="13"/>
  <c r="C533" i="42" s="1"/>
  <c r="E544" i="42" l="1"/>
  <c r="C533" i="12"/>
  <c r="D533" i="12"/>
  <c r="B533" i="12"/>
  <c r="D534" i="13"/>
  <c r="D534" i="42" s="1"/>
  <c r="C534" i="13"/>
  <c r="C534" i="42" s="1"/>
  <c r="B534" i="13"/>
  <c r="B534" i="42" s="1"/>
  <c r="E533" i="12"/>
  <c r="E534" i="13"/>
  <c r="E545" i="42" l="1"/>
  <c r="E535" i="13"/>
  <c r="B534" i="12"/>
  <c r="C534" i="12"/>
  <c r="D534" i="12"/>
  <c r="E534" i="12"/>
  <c r="C535" i="13"/>
  <c r="C535" i="42" s="1"/>
  <c r="D535" i="13"/>
  <c r="D535" i="42" s="1"/>
  <c r="B535" i="13"/>
  <c r="B535" i="42" s="1"/>
  <c r="E546" i="42" l="1"/>
  <c r="B535" i="12"/>
  <c r="C535" i="12"/>
  <c r="D535" i="12"/>
  <c r="E535" i="12"/>
  <c r="B536" i="13"/>
  <c r="B536" i="42" s="1"/>
  <c r="C536" i="13"/>
  <c r="C536" i="42" s="1"/>
  <c r="D536" i="13"/>
  <c r="D536" i="42" s="1"/>
  <c r="E536" i="13"/>
  <c r="E547" i="42" l="1"/>
  <c r="B536" i="12"/>
  <c r="D536" i="12"/>
  <c r="C536" i="12"/>
  <c r="B537" i="13"/>
  <c r="B537" i="42" s="1"/>
  <c r="C537" i="13"/>
  <c r="C537" i="42" s="1"/>
  <c r="D537" i="13"/>
  <c r="D537" i="42" s="1"/>
  <c r="E536" i="12"/>
  <c r="E537" i="13"/>
  <c r="E548" i="42" l="1"/>
  <c r="E537" i="12"/>
  <c r="C538" i="13"/>
  <c r="C538" i="42" s="1"/>
  <c r="B538" i="13"/>
  <c r="B538" i="42" s="1"/>
  <c r="D538" i="13"/>
  <c r="D538" i="42" s="1"/>
  <c r="E538" i="13"/>
  <c r="C537" i="12"/>
  <c r="D537" i="12"/>
  <c r="B537" i="12"/>
  <c r="E549" i="42" l="1"/>
  <c r="D539" i="13"/>
  <c r="D539" i="42" s="1"/>
  <c r="B539" i="13"/>
  <c r="B539" i="42" s="1"/>
  <c r="C539" i="13"/>
  <c r="C539" i="42" s="1"/>
  <c r="D538" i="12"/>
  <c r="C538" i="12"/>
  <c r="B538" i="12"/>
  <c r="E539" i="13"/>
  <c r="E538" i="12"/>
  <c r="E550" i="42" l="1"/>
  <c r="E540" i="13"/>
  <c r="D539" i="12"/>
  <c r="C539" i="12"/>
  <c r="B539" i="12"/>
  <c r="E539" i="12"/>
  <c r="B540" i="13"/>
  <c r="B540" i="42" s="1"/>
  <c r="D540" i="13"/>
  <c r="D540" i="42" s="1"/>
  <c r="C540" i="13"/>
  <c r="C540" i="42" s="1"/>
  <c r="E551" i="42" l="1"/>
  <c r="D541" i="13"/>
  <c r="D541" i="42" s="1"/>
  <c r="C541" i="13"/>
  <c r="C541" i="42" s="1"/>
  <c r="B541" i="13"/>
  <c r="B541" i="42" s="1"/>
  <c r="B540" i="12"/>
  <c r="C540" i="12"/>
  <c r="D540" i="12"/>
  <c r="E541" i="13"/>
  <c r="E540" i="12"/>
  <c r="E552" i="42" l="1"/>
  <c r="E541" i="12"/>
  <c r="B542" i="13"/>
  <c r="B542" i="42" s="1"/>
  <c r="C542" i="13"/>
  <c r="C542" i="42" s="1"/>
  <c r="D542" i="13"/>
  <c r="D542" i="42" s="1"/>
  <c r="D541" i="12"/>
  <c r="B541" i="12"/>
  <c r="C541" i="12"/>
  <c r="E542" i="13"/>
  <c r="E553" i="42" l="1"/>
  <c r="B543" i="13"/>
  <c r="B543" i="42" s="1"/>
  <c r="C543" i="13"/>
  <c r="C543" i="42" s="1"/>
  <c r="D543" i="13"/>
  <c r="D543" i="42" s="1"/>
  <c r="B542" i="12"/>
  <c r="D542" i="12"/>
  <c r="C542" i="12"/>
  <c r="E543" i="13"/>
  <c r="E542" i="12"/>
  <c r="E554" i="42" l="1"/>
  <c r="C543" i="12"/>
  <c r="D543" i="12"/>
  <c r="B543" i="12"/>
  <c r="E543" i="12"/>
  <c r="C544" i="13"/>
  <c r="C544" i="42" s="1"/>
  <c r="B544" i="13"/>
  <c r="B544" i="42" s="1"/>
  <c r="D544" i="13"/>
  <c r="D544" i="42" s="1"/>
  <c r="E544" i="13"/>
  <c r="E555" i="42" l="1"/>
  <c r="E545" i="13"/>
  <c r="D544" i="12"/>
  <c r="C544" i="12"/>
  <c r="B544" i="12"/>
  <c r="E544" i="12"/>
  <c r="C545" i="13"/>
  <c r="C545" i="42" s="1"/>
  <c r="B545" i="13"/>
  <c r="B545" i="42" s="1"/>
  <c r="D545" i="13"/>
  <c r="D545" i="42" s="1"/>
  <c r="E556" i="42" l="1"/>
  <c r="B545" i="12"/>
  <c r="D545" i="12"/>
  <c r="C545" i="12"/>
  <c r="E545" i="12"/>
  <c r="C546" i="13"/>
  <c r="C546" i="42" s="1"/>
  <c r="B546" i="13"/>
  <c r="B546" i="42" s="1"/>
  <c r="D546" i="13"/>
  <c r="D546" i="42" s="1"/>
  <c r="E546" i="13"/>
  <c r="E557" i="42" l="1"/>
  <c r="E547" i="13"/>
  <c r="E546" i="12"/>
  <c r="B547" i="13"/>
  <c r="B547" i="42" s="1"/>
  <c r="D547" i="13"/>
  <c r="D547" i="42" s="1"/>
  <c r="C547" i="13"/>
  <c r="C547" i="42" s="1"/>
  <c r="B546" i="12"/>
  <c r="C546" i="12"/>
  <c r="D546" i="12"/>
  <c r="E558" i="42" l="1"/>
  <c r="C547" i="12"/>
  <c r="B547" i="12"/>
  <c r="D547" i="12"/>
  <c r="E547" i="12"/>
  <c r="B548" i="13"/>
  <c r="B548" i="42" s="1"/>
  <c r="C548" i="13"/>
  <c r="C548" i="42" s="1"/>
  <c r="D548" i="13"/>
  <c r="D548" i="42" s="1"/>
  <c r="E548" i="13"/>
  <c r="E559" i="42" l="1"/>
  <c r="E549" i="13"/>
  <c r="B548" i="12"/>
  <c r="C548" i="12"/>
  <c r="D548" i="12"/>
  <c r="E548" i="12"/>
  <c r="B549" i="13"/>
  <c r="B549" i="42" s="1"/>
  <c r="C549" i="13"/>
  <c r="C549" i="42" s="1"/>
  <c r="D549" i="13"/>
  <c r="D549" i="42" s="1"/>
  <c r="E560" i="42" l="1"/>
  <c r="B549" i="12"/>
  <c r="C549" i="12"/>
  <c r="D549" i="12"/>
  <c r="E549" i="12"/>
  <c r="B550" i="13"/>
  <c r="B550" i="42" s="1"/>
  <c r="D550" i="13"/>
  <c r="D550" i="42" s="1"/>
  <c r="C550" i="13"/>
  <c r="C550" i="42" s="1"/>
  <c r="E550" i="13"/>
  <c r="E561" i="42" l="1"/>
  <c r="E551" i="13"/>
  <c r="E550" i="12"/>
  <c r="C551" i="13"/>
  <c r="C551" i="42" s="1"/>
  <c r="B551" i="13"/>
  <c r="B551" i="42" s="1"/>
  <c r="D551" i="13"/>
  <c r="D551" i="42" s="1"/>
  <c r="B550" i="12"/>
  <c r="D550" i="12"/>
  <c r="C550" i="12"/>
  <c r="E562" i="42" l="1"/>
  <c r="B551" i="12"/>
  <c r="C551" i="12"/>
  <c r="D551" i="12"/>
  <c r="E551" i="12"/>
  <c r="D552" i="13"/>
  <c r="D552" i="42" s="1"/>
  <c r="C552" i="13"/>
  <c r="C552" i="42" s="1"/>
  <c r="B552" i="13"/>
  <c r="B552" i="42" s="1"/>
  <c r="E552" i="13"/>
  <c r="E563" i="42" l="1"/>
  <c r="E553" i="13"/>
  <c r="D552" i="12"/>
  <c r="B552" i="12"/>
  <c r="C552" i="12"/>
  <c r="E552" i="12"/>
  <c r="C553" i="13"/>
  <c r="C553" i="42" s="1"/>
  <c r="B553" i="13"/>
  <c r="B553" i="42" s="1"/>
  <c r="D553" i="13"/>
  <c r="D553" i="42" s="1"/>
  <c r="E564" i="42" l="1"/>
  <c r="E553" i="12"/>
  <c r="B554" i="13"/>
  <c r="B554" i="42" s="1"/>
  <c r="C554" i="13"/>
  <c r="C554" i="42" s="1"/>
  <c r="D554" i="13"/>
  <c r="D554" i="42" s="1"/>
  <c r="B553" i="12"/>
  <c r="C553" i="12"/>
  <c r="D553" i="12"/>
  <c r="E554" i="13"/>
  <c r="E565" i="42" l="1"/>
  <c r="E555" i="13"/>
  <c r="B554" i="12"/>
  <c r="C554" i="12"/>
  <c r="D554" i="12"/>
  <c r="D555" i="13"/>
  <c r="D555" i="42" s="1"/>
  <c r="B555" i="13"/>
  <c r="B555" i="42" s="1"/>
  <c r="C555" i="13"/>
  <c r="C555" i="42" s="1"/>
  <c r="E554" i="12"/>
  <c r="E566" i="42" l="1"/>
  <c r="B555" i="12"/>
  <c r="C555" i="12"/>
  <c r="D555" i="12"/>
  <c r="C556" i="13"/>
  <c r="C556" i="42" s="1"/>
  <c r="B556" i="13"/>
  <c r="B556" i="42" s="1"/>
  <c r="D556" i="13"/>
  <c r="D556" i="42" s="1"/>
  <c r="E555" i="12"/>
  <c r="E556" i="13"/>
  <c r="E567" i="42" l="1"/>
  <c r="D557" i="13"/>
  <c r="D557" i="42" s="1"/>
  <c r="C557" i="13"/>
  <c r="C557" i="42" s="1"/>
  <c r="B557" i="13"/>
  <c r="B557" i="42" s="1"/>
  <c r="C556" i="12"/>
  <c r="D556" i="12"/>
  <c r="B556" i="12"/>
  <c r="E557" i="13"/>
  <c r="E556" i="12"/>
  <c r="E568" i="42" l="1"/>
  <c r="E557" i="12"/>
  <c r="C558" i="13"/>
  <c r="C558" i="42" s="1"/>
  <c r="D558" i="13"/>
  <c r="D558" i="42" s="1"/>
  <c r="B558" i="13"/>
  <c r="B558" i="42" s="1"/>
  <c r="E558" i="13"/>
  <c r="D557" i="12"/>
  <c r="B557" i="12"/>
  <c r="C557" i="12"/>
  <c r="E569" i="42" l="1"/>
  <c r="B559" i="13"/>
  <c r="B559" i="42" s="1"/>
  <c r="D559" i="13"/>
  <c r="D559" i="42" s="1"/>
  <c r="C559" i="13"/>
  <c r="C559" i="42" s="1"/>
  <c r="E559" i="13"/>
  <c r="B558" i="12"/>
  <c r="D558" i="12"/>
  <c r="C558" i="12"/>
  <c r="E558" i="12"/>
  <c r="E570" i="42" l="1"/>
  <c r="E559" i="12"/>
  <c r="C560" i="13"/>
  <c r="C560" i="42" s="1"/>
  <c r="B560" i="13"/>
  <c r="B560" i="42" s="1"/>
  <c r="D560" i="13"/>
  <c r="D560" i="42" s="1"/>
  <c r="E560" i="13"/>
  <c r="C559" i="12"/>
  <c r="B559" i="12"/>
  <c r="D559" i="12"/>
  <c r="E571" i="42" l="1"/>
  <c r="D561" i="13"/>
  <c r="D561" i="42" s="1"/>
  <c r="B561" i="13"/>
  <c r="B561" i="42" s="1"/>
  <c r="C561" i="13"/>
  <c r="C561" i="42" s="1"/>
  <c r="E561" i="13"/>
  <c r="D560" i="12"/>
  <c r="B560" i="12"/>
  <c r="C560" i="12"/>
  <c r="E560" i="12"/>
  <c r="E572" i="42" l="1"/>
  <c r="E562" i="13"/>
  <c r="B561" i="12"/>
  <c r="D561" i="12"/>
  <c r="C561" i="12"/>
  <c r="E561" i="12"/>
  <c r="B562" i="13"/>
  <c r="B562" i="42" s="1"/>
  <c r="C562" i="13"/>
  <c r="C562" i="42" s="1"/>
  <c r="D562" i="13"/>
  <c r="D562" i="42" s="1"/>
  <c r="E573" i="42" l="1"/>
  <c r="E562" i="12"/>
  <c r="C563" i="13"/>
  <c r="C563" i="42" s="1"/>
  <c r="B563" i="13"/>
  <c r="B563" i="42" s="1"/>
  <c r="D563" i="13"/>
  <c r="D563" i="42" s="1"/>
  <c r="C562" i="12"/>
  <c r="D562" i="12"/>
  <c r="B562" i="12"/>
  <c r="E563" i="13"/>
  <c r="E574" i="42" l="1"/>
  <c r="D564" i="13"/>
  <c r="D564" i="42" s="1"/>
  <c r="B564" i="13"/>
  <c r="B564" i="42" s="1"/>
  <c r="C564" i="13"/>
  <c r="C564" i="42" s="1"/>
  <c r="D563" i="12"/>
  <c r="B563" i="12"/>
  <c r="C563" i="12"/>
  <c r="E564" i="13"/>
  <c r="E563" i="12"/>
  <c r="E575" i="42" l="1"/>
  <c r="E564" i="12"/>
  <c r="D565" i="13"/>
  <c r="D565" i="42" s="1"/>
  <c r="C565" i="13"/>
  <c r="C565" i="42" s="1"/>
  <c r="B565" i="13"/>
  <c r="B565" i="42" s="1"/>
  <c r="E565" i="13"/>
  <c r="C564" i="12"/>
  <c r="D564" i="12"/>
  <c r="B564" i="12"/>
  <c r="E576" i="42" l="1"/>
  <c r="B566" i="13"/>
  <c r="B566" i="42" s="1"/>
  <c r="C566" i="13"/>
  <c r="C566" i="42" s="1"/>
  <c r="D566" i="13"/>
  <c r="D566" i="42" s="1"/>
  <c r="E566" i="13"/>
  <c r="B565" i="12"/>
  <c r="D565" i="12"/>
  <c r="C565" i="12"/>
  <c r="E565" i="12"/>
  <c r="E577" i="42" l="1"/>
  <c r="C566" i="12"/>
  <c r="B566" i="12"/>
  <c r="D566" i="12"/>
  <c r="C567" i="13"/>
  <c r="C567" i="42" s="1"/>
  <c r="B567" i="13"/>
  <c r="B567" i="42" s="1"/>
  <c r="D567" i="13"/>
  <c r="D567" i="42" s="1"/>
  <c r="E566" i="12"/>
  <c r="E567" i="13"/>
  <c r="E578" i="42" l="1"/>
  <c r="E567" i="12"/>
  <c r="C568" i="13"/>
  <c r="C568" i="42" s="1"/>
  <c r="B568" i="13"/>
  <c r="B568" i="42" s="1"/>
  <c r="D568" i="13"/>
  <c r="D568" i="42" s="1"/>
  <c r="E568" i="13"/>
  <c r="B567" i="12"/>
  <c r="D567" i="12"/>
  <c r="C567" i="12"/>
  <c r="E579" i="42" l="1"/>
  <c r="E569" i="13"/>
  <c r="C568" i="12"/>
  <c r="B568" i="12"/>
  <c r="D568" i="12"/>
  <c r="D569" i="13"/>
  <c r="D569" i="42" s="1"/>
  <c r="B569" i="13"/>
  <c r="B569" i="42" s="1"/>
  <c r="C569" i="13"/>
  <c r="C569" i="42" s="1"/>
  <c r="E568" i="12"/>
  <c r="E580" i="42" l="1"/>
  <c r="D570" i="13"/>
  <c r="D570" i="42" s="1"/>
  <c r="C570" i="13"/>
  <c r="C570" i="42" s="1"/>
  <c r="B570" i="13"/>
  <c r="B570" i="42" s="1"/>
  <c r="E570" i="13"/>
  <c r="B569" i="12"/>
  <c r="D569" i="12"/>
  <c r="C569" i="12"/>
  <c r="E569" i="12"/>
  <c r="E581" i="42" l="1"/>
  <c r="C570" i="12"/>
  <c r="B570" i="12"/>
  <c r="D570" i="12"/>
  <c r="E570" i="12"/>
  <c r="B571" i="13"/>
  <c r="B571" i="42" s="1"/>
  <c r="D571" i="13"/>
  <c r="D571" i="42" s="1"/>
  <c r="C571" i="13"/>
  <c r="C571" i="42" s="1"/>
  <c r="E571" i="13"/>
  <c r="E582" i="42" l="1"/>
  <c r="C572" i="13"/>
  <c r="C572" i="42" s="1"/>
  <c r="D572" i="13"/>
  <c r="D572" i="42" s="1"/>
  <c r="B572" i="13"/>
  <c r="B572" i="42" s="1"/>
  <c r="E572" i="13"/>
  <c r="B571" i="12"/>
  <c r="D571" i="12"/>
  <c r="C571" i="12"/>
  <c r="E571" i="12"/>
  <c r="E583" i="42" l="1"/>
  <c r="D573" i="13"/>
  <c r="D573" i="42" s="1"/>
  <c r="B573" i="13"/>
  <c r="B573" i="42" s="1"/>
  <c r="C573" i="13"/>
  <c r="C573" i="42" s="1"/>
  <c r="D572" i="12"/>
  <c r="C572" i="12"/>
  <c r="B572" i="12"/>
  <c r="E573" i="13"/>
  <c r="E572" i="12"/>
  <c r="E584" i="42" l="1"/>
  <c r="C573" i="12"/>
  <c r="D573" i="12"/>
  <c r="B573" i="12"/>
  <c r="E573" i="12"/>
  <c r="D574" i="13"/>
  <c r="D574" i="42" s="1"/>
  <c r="B574" i="13"/>
  <c r="B574" i="42" s="1"/>
  <c r="C574" i="13"/>
  <c r="C574" i="42" s="1"/>
  <c r="E574" i="13"/>
  <c r="E585" i="42" l="1"/>
  <c r="E575" i="13"/>
  <c r="D574" i="12"/>
  <c r="C574" i="12"/>
  <c r="B574" i="12"/>
  <c r="E574" i="12"/>
  <c r="C575" i="13"/>
  <c r="C575" i="42" s="1"/>
  <c r="D575" i="13"/>
  <c r="D575" i="42" s="1"/>
  <c r="B575" i="13"/>
  <c r="B575" i="42" s="1"/>
  <c r="E586" i="42" l="1"/>
  <c r="D575" i="12"/>
  <c r="B575" i="12"/>
  <c r="C575" i="12"/>
  <c r="C576" i="13"/>
  <c r="C576" i="42" s="1"/>
  <c r="B576" i="13"/>
  <c r="B576" i="42" s="1"/>
  <c r="D576" i="13"/>
  <c r="D576" i="42" s="1"/>
  <c r="E575" i="12"/>
  <c r="E576" i="13"/>
  <c r="E587" i="42" l="1"/>
  <c r="C577" i="13"/>
  <c r="C577" i="42" s="1"/>
  <c r="B577" i="13"/>
  <c r="B577" i="42" s="1"/>
  <c r="D577" i="13"/>
  <c r="D577" i="42" s="1"/>
  <c r="D576" i="12"/>
  <c r="C576" i="12"/>
  <c r="B576" i="12"/>
  <c r="E577" i="13"/>
  <c r="E576" i="12"/>
  <c r="E588" i="42" l="1"/>
  <c r="E578" i="13"/>
  <c r="C577" i="12"/>
  <c r="B577" i="12"/>
  <c r="D577" i="12"/>
  <c r="E577" i="12"/>
  <c r="C578" i="13"/>
  <c r="C578" i="42" s="1"/>
  <c r="D578" i="13"/>
  <c r="D578" i="42" s="1"/>
  <c r="B578" i="13"/>
  <c r="B578" i="42" s="1"/>
  <c r="E589" i="42" l="1"/>
  <c r="E578" i="12"/>
  <c r="C579" i="13"/>
  <c r="C579" i="42" s="1"/>
  <c r="D579" i="13"/>
  <c r="D579" i="42" s="1"/>
  <c r="B579" i="13"/>
  <c r="B579" i="42" s="1"/>
  <c r="E579" i="13"/>
  <c r="B578" i="12"/>
  <c r="C578" i="12"/>
  <c r="D578" i="12"/>
  <c r="E590" i="42" l="1"/>
  <c r="E580" i="13"/>
  <c r="E579" i="12"/>
  <c r="B580" i="13"/>
  <c r="B580" i="42" s="1"/>
  <c r="C580" i="13"/>
  <c r="C580" i="42" s="1"/>
  <c r="D580" i="13"/>
  <c r="D580" i="42" s="1"/>
  <c r="D579" i="12"/>
  <c r="C579" i="12"/>
  <c r="B579" i="12"/>
  <c r="E591" i="42" l="1"/>
  <c r="C580" i="12"/>
  <c r="B580" i="12"/>
  <c r="D580" i="12"/>
  <c r="D581" i="13"/>
  <c r="D581" i="42" s="1"/>
  <c r="C581" i="13"/>
  <c r="C581" i="42" s="1"/>
  <c r="B581" i="13"/>
  <c r="B581" i="42" s="1"/>
  <c r="E580" i="12"/>
  <c r="E581" i="13"/>
  <c r="E592" i="42" l="1"/>
  <c r="E581" i="12"/>
  <c r="B582" i="13"/>
  <c r="B582" i="42" s="1"/>
  <c r="D582" i="13"/>
  <c r="D582" i="42" s="1"/>
  <c r="C582" i="13"/>
  <c r="C582" i="42" s="1"/>
  <c r="E582" i="13"/>
  <c r="C581" i="12"/>
  <c r="B581" i="12"/>
  <c r="D581" i="12"/>
  <c r="E593" i="42" l="1"/>
  <c r="B583" i="13"/>
  <c r="B583" i="42" s="1"/>
  <c r="D583" i="13"/>
  <c r="D583" i="42" s="1"/>
  <c r="C583" i="13"/>
  <c r="C583" i="42" s="1"/>
  <c r="C582" i="12"/>
  <c r="D582" i="12"/>
  <c r="B582" i="12"/>
  <c r="E583" i="13"/>
  <c r="E582" i="12"/>
  <c r="E594" i="42" l="1"/>
  <c r="E584" i="13"/>
  <c r="C583" i="12"/>
  <c r="D583" i="12"/>
  <c r="B583" i="12"/>
  <c r="E583" i="12"/>
  <c r="B584" i="13"/>
  <c r="B584" i="42" s="1"/>
  <c r="D584" i="13"/>
  <c r="D584" i="42" s="1"/>
  <c r="C584" i="13"/>
  <c r="C584" i="42" s="1"/>
  <c r="E595" i="42" l="1"/>
  <c r="D585" i="13"/>
  <c r="D585" i="42" s="1"/>
  <c r="B585" i="13"/>
  <c r="B585" i="42" s="1"/>
  <c r="C585" i="13"/>
  <c r="C585" i="42" s="1"/>
  <c r="E585" i="13"/>
  <c r="C584" i="12"/>
  <c r="D584" i="12"/>
  <c r="B584" i="12"/>
  <c r="E584" i="12"/>
  <c r="E596" i="42" l="1"/>
  <c r="E585" i="12"/>
  <c r="B586" i="13"/>
  <c r="B586" i="42" s="1"/>
  <c r="D586" i="13"/>
  <c r="D586" i="42" s="1"/>
  <c r="C586" i="13"/>
  <c r="C586" i="42" s="1"/>
  <c r="D585" i="12"/>
  <c r="C585" i="12"/>
  <c r="B585" i="12"/>
  <c r="E586" i="13"/>
  <c r="E597" i="42" l="1"/>
  <c r="E587" i="13"/>
  <c r="D586" i="12"/>
  <c r="C586" i="12"/>
  <c r="B586" i="12"/>
  <c r="E586" i="12"/>
  <c r="B587" i="13"/>
  <c r="B587" i="42" s="1"/>
  <c r="C587" i="13"/>
  <c r="C587" i="42" s="1"/>
  <c r="D587" i="13"/>
  <c r="D587" i="42" s="1"/>
  <c r="E598" i="42" l="1"/>
  <c r="B587" i="12"/>
  <c r="C587" i="12"/>
  <c r="D587" i="12"/>
  <c r="D588" i="13"/>
  <c r="D588" i="42" s="1"/>
  <c r="C588" i="13"/>
  <c r="C588" i="42" s="1"/>
  <c r="B588" i="13"/>
  <c r="B588" i="42" s="1"/>
  <c r="E587" i="12"/>
  <c r="E588" i="13"/>
  <c r="E599" i="42" l="1"/>
  <c r="E589" i="13"/>
  <c r="E588" i="12"/>
  <c r="C589" i="13"/>
  <c r="C589" i="42" s="1"/>
  <c r="D589" i="13"/>
  <c r="D589" i="42" s="1"/>
  <c r="B589" i="13"/>
  <c r="B589" i="42" s="1"/>
  <c r="B588" i="12"/>
  <c r="D588" i="12"/>
  <c r="C588" i="12"/>
  <c r="E600" i="42" l="1"/>
  <c r="D589" i="12"/>
  <c r="C589" i="12"/>
  <c r="B589" i="12"/>
  <c r="E589" i="12"/>
  <c r="D590" i="13"/>
  <c r="D590" i="42" s="1"/>
  <c r="C590" i="13"/>
  <c r="C590" i="42" s="1"/>
  <c r="B590" i="13"/>
  <c r="B590" i="42" s="1"/>
  <c r="E590" i="13"/>
  <c r="E601" i="42" l="1"/>
  <c r="B591" i="13"/>
  <c r="B591" i="42" s="1"/>
  <c r="D591" i="13"/>
  <c r="D591" i="42" s="1"/>
  <c r="C591" i="13"/>
  <c r="C591" i="42" s="1"/>
  <c r="C590" i="12"/>
  <c r="D590" i="12"/>
  <c r="B590" i="12"/>
  <c r="E591" i="13"/>
  <c r="E590" i="12"/>
  <c r="E602" i="42" l="1"/>
  <c r="E592" i="13"/>
  <c r="D591" i="12"/>
  <c r="B591" i="12"/>
  <c r="C591" i="12"/>
  <c r="E591" i="12"/>
  <c r="C592" i="13"/>
  <c r="C592" i="42" s="1"/>
  <c r="D592" i="13"/>
  <c r="D592" i="42" s="1"/>
  <c r="B592" i="13"/>
  <c r="B592" i="42" s="1"/>
  <c r="E603" i="42" l="1"/>
  <c r="D592" i="12"/>
  <c r="C592" i="12"/>
  <c r="B592" i="12"/>
  <c r="E592" i="12"/>
  <c r="B593" i="13"/>
  <c r="B593" i="42" s="1"/>
  <c r="D593" i="13"/>
  <c r="D593" i="42" s="1"/>
  <c r="C593" i="13"/>
  <c r="C593" i="42" s="1"/>
  <c r="E593" i="13"/>
  <c r="E604" i="42" l="1"/>
  <c r="C594" i="13"/>
  <c r="C594" i="42" s="1"/>
  <c r="D594" i="13"/>
  <c r="D594" i="42" s="1"/>
  <c r="B594" i="13"/>
  <c r="B594" i="42" s="1"/>
  <c r="B593" i="12"/>
  <c r="C593" i="12"/>
  <c r="D593" i="12"/>
  <c r="E594" i="13"/>
  <c r="E593" i="12"/>
  <c r="E605" i="42" l="1"/>
  <c r="E594" i="12"/>
  <c r="B594" i="12"/>
  <c r="D594" i="12"/>
  <c r="C594" i="12"/>
  <c r="D595" i="13"/>
  <c r="D595" i="42" s="1"/>
  <c r="C595" i="13"/>
  <c r="C595" i="42" s="1"/>
  <c r="B595" i="13"/>
  <c r="B595" i="42" s="1"/>
  <c r="E595" i="13"/>
  <c r="E606" i="42" l="1"/>
  <c r="D596" i="13"/>
  <c r="D596" i="42" s="1"/>
  <c r="C596" i="13"/>
  <c r="C596" i="42" s="1"/>
  <c r="B596" i="13"/>
  <c r="B596" i="42" s="1"/>
  <c r="B595" i="12"/>
  <c r="C595" i="12"/>
  <c r="D595" i="12"/>
  <c r="E596" i="13"/>
  <c r="E595" i="12"/>
  <c r="E607" i="42" l="1"/>
  <c r="C596" i="12"/>
  <c r="D596" i="12"/>
  <c r="B596" i="12"/>
  <c r="C597" i="13"/>
  <c r="C597" i="42" s="1"/>
  <c r="D597" i="13"/>
  <c r="D597" i="42" s="1"/>
  <c r="B597" i="13"/>
  <c r="B597" i="42" s="1"/>
  <c r="E596" i="12"/>
  <c r="E597" i="13"/>
  <c r="E608" i="42" l="1"/>
  <c r="E598" i="13"/>
  <c r="C597" i="12"/>
  <c r="D597" i="12"/>
  <c r="B597" i="12"/>
  <c r="E597" i="12"/>
  <c r="D598" i="13"/>
  <c r="D598" i="42" s="1"/>
  <c r="C598" i="13"/>
  <c r="C598" i="42" s="1"/>
  <c r="B598" i="13"/>
  <c r="B598" i="42" s="1"/>
  <c r="E609" i="42" l="1"/>
  <c r="D598" i="12"/>
  <c r="B598" i="12"/>
  <c r="C598" i="12"/>
  <c r="D599" i="13"/>
  <c r="D599" i="42" s="1"/>
  <c r="C599" i="13"/>
  <c r="C599" i="42" s="1"/>
  <c r="B599" i="13"/>
  <c r="B599" i="42" s="1"/>
  <c r="E598" i="12"/>
  <c r="E599" i="13"/>
  <c r="E610" i="42" l="1"/>
  <c r="C599" i="12"/>
  <c r="B599" i="12"/>
  <c r="D599" i="12"/>
  <c r="E599" i="12"/>
  <c r="E600" i="13"/>
  <c r="B600" i="13"/>
  <c r="B600" i="42" s="1"/>
  <c r="C600" i="13"/>
  <c r="C600" i="42" s="1"/>
  <c r="D600" i="13"/>
  <c r="D600" i="42" s="1"/>
  <c r="E611" i="42" l="1"/>
  <c r="E601" i="13"/>
  <c r="B600" i="12"/>
  <c r="C600" i="12"/>
  <c r="D600" i="12"/>
  <c r="B601" i="13"/>
  <c r="B601" i="42" s="1"/>
  <c r="C601" i="13"/>
  <c r="C601" i="42" s="1"/>
  <c r="D601" i="13"/>
  <c r="D601" i="42" s="1"/>
  <c r="E600" i="12"/>
  <c r="E612" i="42" l="1"/>
  <c r="C601" i="12"/>
  <c r="D601" i="12"/>
  <c r="B601" i="12"/>
  <c r="D602" i="13"/>
  <c r="D602" i="42" s="1"/>
  <c r="C602" i="13"/>
  <c r="C602" i="42" s="1"/>
  <c r="B602" i="13"/>
  <c r="B602" i="42" s="1"/>
  <c r="E601" i="12"/>
  <c r="E602" i="13"/>
  <c r="E613" i="42" l="1"/>
  <c r="D603" i="13"/>
  <c r="D603" i="42" s="1"/>
  <c r="C603" i="13"/>
  <c r="C603" i="42" s="1"/>
  <c r="B603" i="13"/>
  <c r="B603" i="42" s="1"/>
  <c r="D602" i="12"/>
  <c r="C602" i="12"/>
  <c r="B602" i="12"/>
  <c r="E603" i="13"/>
  <c r="E602" i="12"/>
  <c r="E614" i="42" l="1"/>
  <c r="C604" i="13"/>
  <c r="C604" i="42" s="1"/>
  <c r="D604" i="13"/>
  <c r="D604" i="42" s="1"/>
  <c r="B604" i="13"/>
  <c r="B604" i="42" s="1"/>
  <c r="E604" i="13"/>
  <c r="B603" i="12"/>
  <c r="C603" i="12"/>
  <c r="D603" i="12"/>
  <c r="E603" i="12"/>
  <c r="E615" i="42" l="1"/>
  <c r="C604" i="12"/>
  <c r="D604" i="12"/>
  <c r="B604" i="12"/>
  <c r="C605" i="13"/>
  <c r="C605" i="42" s="1"/>
  <c r="B605" i="13"/>
  <c r="B605" i="42" s="1"/>
  <c r="D605" i="13"/>
  <c r="D605" i="42" s="1"/>
  <c r="E604" i="12"/>
  <c r="E605" i="13"/>
  <c r="E616" i="42" l="1"/>
  <c r="E606" i="13"/>
  <c r="E605" i="12"/>
  <c r="B606" i="13"/>
  <c r="B606" i="42" s="1"/>
  <c r="C606" i="13"/>
  <c r="C606" i="42" s="1"/>
  <c r="D606" i="13"/>
  <c r="D606" i="42" s="1"/>
  <c r="D605" i="12"/>
  <c r="B605" i="12"/>
  <c r="C605" i="12"/>
  <c r="E617" i="42" l="1"/>
  <c r="C606" i="12"/>
  <c r="D606" i="12"/>
  <c r="B606" i="12"/>
  <c r="E606" i="12"/>
  <c r="B607" i="13"/>
  <c r="B607" i="42" s="1"/>
  <c r="C607" i="13"/>
  <c r="C607" i="42" s="1"/>
  <c r="D607" i="13"/>
  <c r="D607" i="42" s="1"/>
  <c r="E607" i="13"/>
  <c r="E618" i="42" l="1"/>
  <c r="E608" i="13"/>
  <c r="B607" i="12"/>
  <c r="C607" i="12"/>
  <c r="D607" i="12"/>
  <c r="E607" i="12"/>
  <c r="D608" i="13"/>
  <c r="D608" i="42" s="1"/>
  <c r="B608" i="13"/>
  <c r="B608" i="42" s="1"/>
  <c r="C608" i="13"/>
  <c r="C608" i="42" s="1"/>
  <c r="E619" i="42" l="1"/>
  <c r="B608" i="12"/>
  <c r="D608" i="12"/>
  <c r="C608" i="12"/>
  <c r="E608" i="12"/>
  <c r="C609" i="13"/>
  <c r="C609" i="42" s="1"/>
  <c r="B609" i="13"/>
  <c r="B609" i="42" s="1"/>
  <c r="D609" i="13"/>
  <c r="D609" i="42" s="1"/>
  <c r="E609" i="13"/>
  <c r="E620" i="42" l="1"/>
  <c r="E610" i="13"/>
  <c r="B609" i="12"/>
  <c r="D609" i="12"/>
  <c r="C609" i="12"/>
  <c r="E609" i="12"/>
  <c r="D610" i="13"/>
  <c r="D610" i="42" s="1"/>
  <c r="C610" i="13"/>
  <c r="C610" i="42" s="1"/>
  <c r="B610" i="13"/>
  <c r="B610" i="42" s="1"/>
  <c r="E621" i="42" l="1"/>
  <c r="B610" i="12"/>
  <c r="D610" i="12"/>
  <c r="C610" i="12"/>
  <c r="E610" i="12"/>
  <c r="C611" i="13"/>
  <c r="C611" i="42" s="1"/>
  <c r="B611" i="13"/>
  <c r="B611" i="42" s="1"/>
  <c r="D611" i="13"/>
  <c r="D611" i="42" s="1"/>
  <c r="E611" i="13"/>
  <c r="E622" i="42" l="1"/>
  <c r="E612" i="13"/>
  <c r="B611" i="12"/>
  <c r="C611" i="12"/>
  <c r="D611" i="12"/>
  <c r="E611" i="12"/>
  <c r="C612" i="13"/>
  <c r="C612" i="42" s="1"/>
  <c r="D612" i="13"/>
  <c r="D612" i="42" s="1"/>
  <c r="B612" i="13"/>
  <c r="B612" i="42" s="1"/>
  <c r="E623" i="42" l="1"/>
  <c r="E612" i="12"/>
  <c r="D613" i="13"/>
  <c r="D613" i="42" s="1"/>
  <c r="C613" i="13"/>
  <c r="C613" i="42" s="1"/>
  <c r="B613" i="13"/>
  <c r="B613" i="42" s="1"/>
  <c r="B612" i="12"/>
  <c r="C612" i="12"/>
  <c r="D612" i="12"/>
  <c r="E613" i="13"/>
  <c r="E624" i="42" l="1"/>
  <c r="E614" i="13"/>
  <c r="C613" i="12"/>
  <c r="D613" i="12"/>
  <c r="B613" i="12"/>
  <c r="E613" i="12"/>
  <c r="D614" i="13"/>
  <c r="D614" i="42" s="1"/>
  <c r="C614" i="13"/>
  <c r="C614" i="42" s="1"/>
  <c r="B614" i="13"/>
  <c r="B614" i="42" s="1"/>
  <c r="E625" i="42" l="1"/>
  <c r="D614" i="12"/>
  <c r="B614" i="12"/>
  <c r="C614" i="12"/>
  <c r="E614" i="12"/>
  <c r="B615" i="13"/>
  <c r="B615" i="42" s="1"/>
  <c r="D615" i="13"/>
  <c r="D615" i="42" s="1"/>
  <c r="C615" i="13"/>
  <c r="C615" i="42" s="1"/>
  <c r="E615" i="13"/>
  <c r="E626" i="42" l="1"/>
  <c r="D616" i="13"/>
  <c r="D616" i="42" s="1"/>
  <c r="C616" i="13"/>
  <c r="C616" i="42" s="1"/>
  <c r="B616" i="13"/>
  <c r="B616" i="42" s="1"/>
  <c r="C615" i="12"/>
  <c r="D615" i="12"/>
  <c r="B615" i="12"/>
  <c r="E616" i="13"/>
  <c r="E615" i="12"/>
  <c r="E627" i="42" l="1"/>
  <c r="B616" i="12"/>
  <c r="C616" i="12"/>
  <c r="D616" i="12"/>
  <c r="B617" i="13"/>
  <c r="B617" i="42" s="1"/>
  <c r="D617" i="13"/>
  <c r="D617" i="42" s="1"/>
  <c r="C617" i="13"/>
  <c r="C617" i="42" s="1"/>
  <c r="E617" i="13"/>
  <c r="E616" i="12"/>
  <c r="E628" i="42" l="1"/>
  <c r="D617" i="12"/>
  <c r="B617" i="12"/>
  <c r="C617" i="12"/>
  <c r="E617" i="12"/>
  <c r="D618" i="13"/>
  <c r="D618" i="42" s="1"/>
  <c r="C618" i="13"/>
  <c r="C618" i="42" s="1"/>
  <c r="B618" i="13"/>
  <c r="B618" i="42" s="1"/>
  <c r="E618" i="13"/>
  <c r="E629" i="42" l="1"/>
  <c r="E618" i="12"/>
  <c r="C619" i="13"/>
  <c r="C619" i="42" s="1"/>
  <c r="D619" i="13"/>
  <c r="D619" i="42" s="1"/>
  <c r="B619" i="13"/>
  <c r="B619" i="42" s="1"/>
  <c r="E619" i="13"/>
  <c r="B618" i="12"/>
  <c r="C618" i="12"/>
  <c r="D618" i="12"/>
  <c r="E630" i="42" l="1"/>
  <c r="B620" i="13"/>
  <c r="B620" i="42" s="1"/>
  <c r="D620" i="13"/>
  <c r="D620" i="42" s="1"/>
  <c r="C620" i="13"/>
  <c r="C620" i="42" s="1"/>
  <c r="E620" i="13"/>
  <c r="D619" i="12"/>
  <c r="C619" i="12"/>
  <c r="B619" i="12"/>
  <c r="E619" i="12"/>
  <c r="E631" i="42" l="1"/>
  <c r="E620" i="12"/>
  <c r="C620" i="12"/>
  <c r="B620" i="12"/>
  <c r="D620" i="12"/>
  <c r="B621" i="13"/>
  <c r="B621" i="42" s="1"/>
  <c r="D621" i="13"/>
  <c r="D621" i="42" s="1"/>
  <c r="C621" i="13"/>
  <c r="C621" i="42" s="1"/>
  <c r="E621" i="13"/>
  <c r="E632" i="42" l="1"/>
  <c r="C621" i="12"/>
  <c r="D621" i="12"/>
  <c r="B621" i="12"/>
  <c r="C622" i="13"/>
  <c r="C622" i="42" s="1"/>
  <c r="D622" i="13"/>
  <c r="D622" i="42" s="1"/>
  <c r="B622" i="13"/>
  <c r="B622" i="42" s="1"/>
  <c r="E621" i="12"/>
  <c r="E622" i="13"/>
  <c r="E633" i="42" l="1"/>
  <c r="B622" i="12"/>
  <c r="D622" i="12"/>
  <c r="C622" i="12"/>
  <c r="E622" i="12"/>
  <c r="D623" i="13"/>
  <c r="D623" i="42" s="1"/>
  <c r="B623" i="13"/>
  <c r="B623" i="42" s="1"/>
  <c r="C623" i="13"/>
  <c r="C623" i="42" s="1"/>
  <c r="E623" i="13"/>
  <c r="E634" i="42" l="1"/>
  <c r="E624" i="13"/>
  <c r="B623" i="12"/>
  <c r="C623" i="12"/>
  <c r="D623" i="12"/>
  <c r="D624" i="13"/>
  <c r="D624" i="42" s="1"/>
  <c r="B624" i="13"/>
  <c r="B624" i="42" s="1"/>
  <c r="C624" i="13"/>
  <c r="C624" i="42" s="1"/>
  <c r="E623" i="12"/>
  <c r="E635" i="42" l="1"/>
  <c r="D624" i="12"/>
  <c r="C624" i="12"/>
  <c r="B624" i="12"/>
  <c r="E624" i="12"/>
  <c r="B625" i="13"/>
  <c r="B625" i="42" s="1"/>
  <c r="D625" i="13"/>
  <c r="D625" i="42" s="1"/>
  <c r="C625" i="13"/>
  <c r="C625" i="42" s="1"/>
  <c r="E625" i="13"/>
  <c r="E636" i="42" l="1"/>
  <c r="E626" i="13"/>
  <c r="B625" i="12"/>
  <c r="C625" i="12"/>
  <c r="D625" i="12"/>
  <c r="E625" i="12"/>
  <c r="D626" i="13"/>
  <c r="D626" i="42" s="1"/>
  <c r="B626" i="13"/>
  <c r="B626" i="42" s="1"/>
  <c r="C626" i="13"/>
  <c r="C626" i="42" s="1"/>
  <c r="E637" i="42" l="1"/>
  <c r="E626" i="12"/>
  <c r="B627" i="13"/>
  <c r="B627" i="42" s="1"/>
  <c r="C627" i="13"/>
  <c r="C627" i="42" s="1"/>
  <c r="D627" i="13"/>
  <c r="D627" i="42" s="1"/>
  <c r="B626" i="12"/>
  <c r="D626" i="12"/>
  <c r="C626" i="12"/>
  <c r="E627" i="13"/>
  <c r="E638" i="42" l="1"/>
  <c r="D627" i="12"/>
  <c r="B627" i="12"/>
  <c r="C627" i="12"/>
  <c r="E627" i="12"/>
  <c r="C628" i="13"/>
  <c r="C628" i="42" s="1"/>
  <c r="D628" i="13"/>
  <c r="D628" i="42" s="1"/>
  <c r="B628" i="13"/>
  <c r="B628" i="42" s="1"/>
  <c r="E628" i="13"/>
  <c r="E639" i="42" l="1"/>
  <c r="B629" i="13"/>
  <c r="B629" i="42" s="1"/>
  <c r="D629" i="13"/>
  <c r="D629" i="42" s="1"/>
  <c r="C629" i="13"/>
  <c r="C629" i="42" s="1"/>
  <c r="B628" i="12"/>
  <c r="C628" i="12"/>
  <c r="D628" i="12"/>
  <c r="E629" i="13"/>
  <c r="E628" i="12"/>
  <c r="E640" i="42" l="1"/>
  <c r="E629" i="12"/>
  <c r="B630" i="13"/>
  <c r="B630" i="42" s="1"/>
  <c r="C630" i="13"/>
  <c r="C630" i="42" s="1"/>
  <c r="D630" i="13"/>
  <c r="D630" i="42" s="1"/>
  <c r="E630" i="13"/>
  <c r="C629" i="12"/>
  <c r="D629" i="12"/>
  <c r="B629" i="12"/>
  <c r="E641" i="42" l="1"/>
  <c r="D631" i="13"/>
  <c r="D631" i="42" s="1"/>
  <c r="B631" i="13"/>
  <c r="B631" i="42" s="1"/>
  <c r="C631" i="13"/>
  <c r="C631" i="42" s="1"/>
  <c r="E631" i="13"/>
  <c r="B630" i="12"/>
  <c r="C630" i="12"/>
  <c r="D630" i="12"/>
  <c r="E630" i="12"/>
  <c r="E642" i="42" l="1"/>
  <c r="D632" i="13"/>
  <c r="D632" i="42" s="1"/>
  <c r="B632" i="13"/>
  <c r="B632" i="42" s="1"/>
  <c r="C632" i="13"/>
  <c r="C632" i="42" s="1"/>
  <c r="C631" i="12"/>
  <c r="D631" i="12"/>
  <c r="B631" i="12"/>
  <c r="E632" i="13"/>
  <c r="E631" i="12"/>
  <c r="E643" i="42" l="1"/>
  <c r="C632" i="12"/>
  <c r="D632" i="12"/>
  <c r="B632" i="12"/>
  <c r="C633" i="13"/>
  <c r="C633" i="42" s="1"/>
  <c r="D633" i="13"/>
  <c r="D633" i="42" s="1"/>
  <c r="B633" i="13"/>
  <c r="B633" i="42" s="1"/>
  <c r="E632" i="12"/>
  <c r="E633" i="13"/>
  <c r="E644" i="42" l="1"/>
  <c r="C634" i="13"/>
  <c r="C634" i="42" s="1"/>
  <c r="B634" i="13"/>
  <c r="B634" i="42" s="1"/>
  <c r="D634" i="13"/>
  <c r="D634" i="42" s="1"/>
  <c r="B633" i="12"/>
  <c r="C633" i="12"/>
  <c r="D633" i="12"/>
  <c r="E634" i="13"/>
  <c r="E633" i="12"/>
  <c r="E645" i="42" l="1"/>
  <c r="B634" i="12"/>
  <c r="D634" i="12"/>
  <c r="C634" i="12"/>
  <c r="C635" i="13"/>
  <c r="C635" i="42" s="1"/>
  <c r="D635" i="13"/>
  <c r="D635" i="42" s="1"/>
  <c r="B635" i="13"/>
  <c r="B635" i="42" s="1"/>
  <c r="E634" i="12"/>
  <c r="E635" i="13"/>
  <c r="E646" i="42" l="1"/>
  <c r="E636" i="13"/>
  <c r="E635" i="12"/>
  <c r="C636" i="13"/>
  <c r="C636" i="42" s="1"/>
  <c r="B636" i="13"/>
  <c r="B636" i="42" s="1"/>
  <c r="D636" i="13"/>
  <c r="D636" i="42" s="1"/>
  <c r="B635" i="12"/>
  <c r="D635" i="12"/>
  <c r="C635" i="12"/>
  <c r="E647" i="42" l="1"/>
  <c r="D636" i="12"/>
  <c r="B636" i="12"/>
  <c r="C636" i="12"/>
  <c r="E636" i="12"/>
  <c r="C637" i="13"/>
  <c r="C637" i="42" s="1"/>
  <c r="D637" i="13"/>
  <c r="D637" i="42" s="1"/>
  <c r="B637" i="13"/>
  <c r="B637" i="42" s="1"/>
  <c r="E637" i="13"/>
  <c r="E648" i="42" l="1"/>
  <c r="B637" i="12"/>
  <c r="D637" i="12"/>
  <c r="C637" i="12"/>
  <c r="E638" i="13"/>
  <c r="E637" i="12"/>
  <c r="D638" i="13"/>
  <c r="D638" i="42" s="1"/>
  <c r="B638" i="13"/>
  <c r="B638" i="42" s="1"/>
  <c r="C638" i="13"/>
  <c r="C638" i="42" s="1"/>
  <c r="E649" i="42" l="1"/>
  <c r="C638" i="12"/>
  <c r="B638" i="12"/>
  <c r="D638" i="12"/>
  <c r="B639" i="13"/>
  <c r="B639" i="42" s="1"/>
  <c r="C639" i="13"/>
  <c r="C639" i="42" s="1"/>
  <c r="D639" i="13"/>
  <c r="D639" i="42" s="1"/>
  <c r="E638" i="12"/>
  <c r="E639" i="13"/>
  <c r="E650" i="42" l="1"/>
  <c r="D639" i="12"/>
  <c r="B639" i="12"/>
  <c r="C639" i="12"/>
  <c r="E639" i="12"/>
  <c r="C640" i="13"/>
  <c r="C640" i="42" s="1"/>
  <c r="B640" i="13"/>
  <c r="B640" i="42" s="1"/>
  <c r="D640" i="13"/>
  <c r="D640" i="42" s="1"/>
  <c r="E640" i="13"/>
  <c r="E651" i="42" l="1"/>
  <c r="E641" i="13"/>
  <c r="B640" i="12"/>
  <c r="C640" i="12"/>
  <c r="D640" i="12"/>
  <c r="E640" i="12"/>
  <c r="D641" i="13"/>
  <c r="D641" i="42" s="1"/>
  <c r="B641" i="13"/>
  <c r="B641" i="42" s="1"/>
  <c r="C641" i="13"/>
  <c r="C641" i="42" s="1"/>
  <c r="E652" i="42" l="1"/>
  <c r="C641" i="12"/>
  <c r="B641" i="12"/>
  <c r="D641" i="12"/>
  <c r="B642" i="13"/>
  <c r="B642" i="42" s="1"/>
  <c r="C642" i="13"/>
  <c r="C642" i="42" s="1"/>
  <c r="D642" i="13"/>
  <c r="D642" i="42" s="1"/>
  <c r="E641" i="12"/>
  <c r="E642" i="13"/>
  <c r="E653" i="42" l="1"/>
  <c r="C643" i="13"/>
  <c r="C643" i="42" s="1"/>
  <c r="D643" i="13"/>
  <c r="D643" i="42" s="1"/>
  <c r="B643" i="13"/>
  <c r="B643" i="42" s="1"/>
  <c r="B642" i="12"/>
  <c r="C642" i="12"/>
  <c r="D642" i="12"/>
  <c r="E643" i="13"/>
  <c r="E642" i="12"/>
  <c r="E654" i="42" l="1"/>
  <c r="E643" i="12"/>
  <c r="B644" i="13"/>
  <c r="B644" i="42" s="1"/>
  <c r="C644" i="13"/>
  <c r="C644" i="42" s="1"/>
  <c r="D644" i="13"/>
  <c r="D644" i="42" s="1"/>
  <c r="E644" i="13"/>
  <c r="B643" i="12"/>
  <c r="D643" i="12"/>
  <c r="C643" i="12"/>
  <c r="E655" i="42" l="1"/>
  <c r="C645" i="13"/>
  <c r="C645" i="42" s="1"/>
  <c r="D645" i="13"/>
  <c r="D645" i="42" s="1"/>
  <c r="B645" i="13"/>
  <c r="B645" i="42" s="1"/>
  <c r="D644" i="12"/>
  <c r="B644" i="12"/>
  <c r="C644" i="12"/>
  <c r="E644" i="12"/>
  <c r="E645" i="13"/>
  <c r="E656" i="42" l="1"/>
  <c r="B646" i="13"/>
  <c r="B646" i="42" s="1"/>
  <c r="D646" i="13"/>
  <c r="D646" i="42" s="1"/>
  <c r="C646" i="13"/>
  <c r="C646" i="42" s="1"/>
  <c r="E646" i="13"/>
  <c r="D645" i="12"/>
  <c r="B645" i="12"/>
  <c r="C645" i="12"/>
  <c r="E645" i="12"/>
  <c r="E657" i="42" l="1"/>
  <c r="E646" i="12"/>
  <c r="E647" i="13"/>
  <c r="D646" i="12"/>
  <c r="B646" i="12"/>
  <c r="C646" i="12"/>
  <c r="B647" i="13"/>
  <c r="B647" i="42" s="1"/>
  <c r="D647" i="13"/>
  <c r="D647" i="42" s="1"/>
  <c r="C647" i="13"/>
  <c r="C647" i="42" s="1"/>
  <c r="E658" i="42" l="1"/>
  <c r="B648" i="13"/>
  <c r="B648" i="42" s="1"/>
  <c r="C648" i="13"/>
  <c r="C648" i="42" s="1"/>
  <c r="D648" i="13"/>
  <c r="D648" i="42" s="1"/>
  <c r="E648" i="13"/>
  <c r="D647" i="12"/>
  <c r="B647" i="12"/>
  <c r="C647" i="12"/>
  <c r="E647" i="12"/>
  <c r="E659" i="42" l="1"/>
  <c r="E648" i="12"/>
  <c r="D649" i="13"/>
  <c r="D649" i="42" s="1"/>
  <c r="C649" i="13"/>
  <c r="C649" i="42" s="1"/>
  <c r="B649" i="13"/>
  <c r="B649" i="42" s="1"/>
  <c r="B648" i="12"/>
  <c r="C648" i="12"/>
  <c r="D648" i="12"/>
  <c r="E649" i="13"/>
  <c r="E660" i="42" l="1"/>
  <c r="E650" i="13"/>
  <c r="B649" i="12"/>
  <c r="C649" i="12"/>
  <c r="D649" i="12"/>
  <c r="B650" i="13"/>
  <c r="B650" i="42" s="1"/>
  <c r="D650" i="13"/>
  <c r="D650" i="42" s="1"/>
  <c r="C650" i="13"/>
  <c r="C650" i="42" s="1"/>
  <c r="E649" i="12"/>
  <c r="E661" i="42" l="1"/>
  <c r="E650" i="12"/>
  <c r="C651" i="13"/>
  <c r="C651" i="42" s="1"/>
  <c r="D651" i="13"/>
  <c r="D651" i="42" s="1"/>
  <c r="B651" i="13"/>
  <c r="B651" i="42" s="1"/>
  <c r="E651" i="13"/>
  <c r="B650" i="12"/>
  <c r="C650" i="12"/>
  <c r="D650" i="12"/>
  <c r="E662" i="42" l="1"/>
  <c r="D652" i="13"/>
  <c r="D652" i="42" s="1"/>
  <c r="C652" i="13"/>
  <c r="C652" i="42" s="1"/>
  <c r="B652" i="13"/>
  <c r="B652" i="42" s="1"/>
  <c r="B651" i="12"/>
  <c r="D651" i="12"/>
  <c r="C651" i="12"/>
  <c r="E652" i="13"/>
  <c r="E651" i="12"/>
  <c r="E663" i="42" l="1"/>
  <c r="E652" i="12"/>
  <c r="D653" i="13"/>
  <c r="D653" i="42" s="1"/>
  <c r="C653" i="13"/>
  <c r="C653" i="42" s="1"/>
  <c r="B653" i="13"/>
  <c r="B653" i="42" s="1"/>
  <c r="E653" i="13"/>
  <c r="C652" i="12"/>
  <c r="D652" i="12"/>
  <c r="B652" i="12"/>
  <c r="E664" i="42" l="1"/>
  <c r="B653" i="12"/>
  <c r="D653" i="12"/>
  <c r="C653" i="12"/>
  <c r="D654" i="13"/>
  <c r="D654" i="42" s="1"/>
  <c r="B654" i="13"/>
  <c r="B654" i="42" s="1"/>
  <c r="C654" i="13"/>
  <c r="C654" i="42" s="1"/>
  <c r="E653" i="12"/>
  <c r="E654" i="13"/>
  <c r="E665" i="42" l="1"/>
  <c r="C655" i="13"/>
  <c r="C655" i="42" s="1"/>
  <c r="B655" i="13"/>
  <c r="B655" i="42" s="1"/>
  <c r="D655" i="13"/>
  <c r="D655" i="42" s="1"/>
  <c r="C654" i="12"/>
  <c r="D654" i="12"/>
  <c r="B654" i="12"/>
  <c r="E655" i="13"/>
  <c r="E654" i="12"/>
  <c r="E666" i="42" l="1"/>
  <c r="E655" i="12"/>
  <c r="C656" i="13"/>
  <c r="C656" i="42" s="1"/>
  <c r="D656" i="13"/>
  <c r="D656" i="42" s="1"/>
  <c r="B656" i="13"/>
  <c r="B656" i="42" s="1"/>
  <c r="E656" i="13"/>
  <c r="D655" i="12"/>
  <c r="B655" i="12"/>
  <c r="C655" i="12"/>
  <c r="E667" i="42" l="1"/>
  <c r="D657" i="13"/>
  <c r="D657" i="42" s="1"/>
  <c r="B657" i="13"/>
  <c r="B657" i="42" s="1"/>
  <c r="C657" i="13"/>
  <c r="C657" i="42" s="1"/>
  <c r="E657" i="13"/>
  <c r="B656" i="12"/>
  <c r="C656" i="12"/>
  <c r="D656" i="12"/>
  <c r="E656" i="12"/>
  <c r="E668" i="42" l="1"/>
  <c r="B657" i="12"/>
  <c r="D657" i="12"/>
  <c r="C657" i="12"/>
  <c r="E657" i="12"/>
  <c r="C658" i="13"/>
  <c r="C658" i="42" s="1"/>
  <c r="D658" i="13"/>
  <c r="D658" i="42" s="1"/>
  <c r="B658" i="13"/>
  <c r="B658" i="42" s="1"/>
  <c r="E658" i="13"/>
  <c r="E669" i="42" l="1"/>
  <c r="E659" i="13"/>
  <c r="E658" i="12"/>
  <c r="C659" i="13"/>
  <c r="C659" i="42" s="1"/>
  <c r="D659" i="13"/>
  <c r="D659" i="42" s="1"/>
  <c r="B659" i="13"/>
  <c r="B659" i="42" s="1"/>
  <c r="C658" i="12"/>
  <c r="B658" i="12"/>
  <c r="D658" i="12"/>
  <c r="E670" i="42" l="1"/>
  <c r="C659" i="12"/>
  <c r="B659" i="12"/>
  <c r="D659" i="12"/>
  <c r="E659" i="12"/>
  <c r="C660" i="13"/>
  <c r="C660" i="42" s="1"/>
  <c r="D660" i="13"/>
  <c r="D660" i="42" s="1"/>
  <c r="B660" i="13"/>
  <c r="B660" i="42" s="1"/>
  <c r="E660" i="13"/>
  <c r="E671" i="42" l="1"/>
  <c r="E661" i="13"/>
  <c r="C660" i="12"/>
  <c r="B660" i="12"/>
  <c r="D660" i="12"/>
  <c r="E660" i="12"/>
  <c r="D661" i="13"/>
  <c r="D661" i="42" s="1"/>
  <c r="B661" i="13"/>
  <c r="B661" i="42" s="1"/>
  <c r="C661" i="13"/>
  <c r="C661" i="42" s="1"/>
  <c r="E672" i="42" l="1"/>
  <c r="E661" i="12"/>
  <c r="B662" i="13"/>
  <c r="B662" i="42" s="1"/>
  <c r="C662" i="13"/>
  <c r="C662" i="42" s="1"/>
  <c r="D662" i="13"/>
  <c r="D662" i="42" s="1"/>
  <c r="B661" i="12"/>
  <c r="C661" i="12"/>
  <c r="D661" i="12"/>
  <c r="E662" i="13"/>
  <c r="E673" i="42" l="1"/>
  <c r="E663" i="13"/>
  <c r="E662" i="12"/>
  <c r="B663" i="13"/>
  <c r="B663" i="42" s="1"/>
  <c r="C663" i="13"/>
  <c r="C663" i="42" s="1"/>
  <c r="D663" i="13"/>
  <c r="D663" i="42" s="1"/>
  <c r="B662" i="12"/>
  <c r="C662" i="12"/>
  <c r="D662" i="12"/>
  <c r="E674" i="42" l="1"/>
  <c r="C663" i="12"/>
  <c r="D663" i="12"/>
  <c r="B663" i="12"/>
  <c r="E663" i="12"/>
  <c r="B664" i="13"/>
  <c r="B664" i="42" s="1"/>
  <c r="D664" i="13"/>
  <c r="D664" i="42" s="1"/>
  <c r="C664" i="13"/>
  <c r="C664" i="42" s="1"/>
  <c r="E664" i="13"/>
  <c r="E675" i="42" l="1"/>
  <c r="E665" i="13"/>
  <c r="D664" i="12"/>
  <c r="C664" i="12"/>
  <c r="B664" i="12"/>
  <c r="E664" i="12"/>
  <c r="D665" i="13"/>
  <c r="D665" i="42" s="1"/>
  <c r="B665" i="13"/>
  <c r="B665" i="42" s="1"/>
  <c r="C665" i="13"/>
  <c r="C665" i="42" s="1"/>
  <c r="E676" i="42" l="1"/>
  <c r="B665" i="12"/>
  <c r="D665" i="12"/>
  <c r="C665" i="12"/>
  <c r="E665" i="12"/>
  <c r="C666" i="13"/>
  <c r="C666" i="42" s="1"/>
  <c r="B666" i="13"/>
  <c r="B666" i="42" s="1"/>
  <c r="D666" i="13"/>
  <c r="D666" i="42" s="1"/>
  <c r="E666" i="13"/>
  <c r="E677" i="42" l="1"/>
  <c r="E667" i="13"/>
  <c r="D666" i="12"/>
  <c r="C666" i="12"/>
  <c r="B666" i="12"/>
  <c r="D667" i="13"/>
  <c r="D667" i="42" s="1"/>
  <c r="B667" i="13"/>
  <c r="B667" i="42" s="1"/>
  <c r="C667" i="13"/>
  <c r="C667" i="42" s="1"/>
  <c r="E666" i="12"/>
  <c r="E678" i="42" l="1"/>
  <c r="D667" i="12"/>
  <c r="C667" i="12"/>
  <c r="B667" i="12"/>
  <c r="E667" i="12"/>
  <c r="D668" i="13"/>
  <c r="D668" i="42" s="1"/>
  <c r="C668" i="13"/>
  <c r="C668" i="42" s="1"/>
  <c r="B668" i="13"/>
  <c r="B668" i="42" s="1"/>
  <c r="E668" i="13"/>
  <c r="E679" i="42" l="1"/>
  <c r="B669" i="13"/>
  <c r="B669" i="42" s="1"/>
  <c r="C669" i="13"/>
  <c r="C669" i="42" s="1"/>
  <c r="D669" i="13"/>
  <c r="D669" i="42" s="1"/>
  <c r="D668" i="12"/>
  <c r="C668" i="12"/>
  <c r="B668" i="12"/>
  <c r="E669" i="13"/>
  <c r="E668" i="12"/>
  <c r="E680" i="42" l="1"/>
  <c r="E669" i="12"/>
  <c r="B670" i="13"/>
  <c r="B670" i="42" s="1"/>
  <c r="D670" i="13"/>
  <c r="D670" i="42" s="1"/>
  <c r="C670" i="13"/>
  <c r="C670" i="42" s="1"/>
  <c r="E670" i="13"/>
  <c r="B669" i="12"/>
  <c r="D669" i="12"/>
  <c r="C669" i="12"/>
  <c r="E681" i="42" l="1"/>
  <c r="E671" i="13"/>
  <c r="C670" i="12"/>
  <c r="B670" i="12"/>
  <c r="D670" i="12"/>
  <c r="B671" i="13"/>
  <c r="B671" i="42" s="1"/>
  <c r="C671" i="13"/>
  <c r="C671" i="42" s="1"/>
  <c r="D671" i="13"/>
  <c r="D671" i="42" s="1"/>
  <c r="E670" i="12"/>
  <c r="E682" i="42" l="1"/>
  <c r="D671" i="12"/>
  <c r="B671" i="12"/>
  <c r="C671" i="12"/>
  <c r="E671" i="12"/>
  <c r="B672" i="13"/>
  <c r="B672" i="42" s="1"/>
  <c r="C672" i="13"/>
  <c r="C672" i="42" s="1"/>
  <c r="D672" i="13"/>
  <c r="D672" i="42" s="1"/>
  <c r="E672" i="13"/>
  <c r="E683" i="42" l="1"/>
  <c r="E672" i="12"/>
  <c r="B673" i="13"/>
  <c r="B673" i="42" s="1"/>
  <c r="D673" i="13"/>
  <c r="D673" i="42" s="1"/>
  <c r="C673" i="13"/>
  <c r="C673" i="42" s="1"/>
  <c r="E673" i="13"/>
  <c r="C672" i="12"/>
  <c r="D672" i="12"/>
  <c r="B672" i="12"/>
  <c r="E684" i="42" l="1"/>
  <c r="E674" i="13"/>
  <c r="E673" i="12"/>
  <c r="C674" i="13"/>
  <c r="C674" i="42" s="1"/>
  <c r="B674" i="13"/>
  <c r="B674" i="42" s="1"/>
  <c r="D674" i="13"/>
  <c r="D674" i="42" s="1"/>
  <c r="C673" i="12"/>
  <c r="B673" i="12"/>
  <c r="D673" i="12"/>
  <c r="E685" i="42" l="1"/>
  <c r="C674" i="12"/>
  <c r="D674" i="12"/>
  <c r="B674" i="12"/>
  <c r="B675" i="13"/>
  <c r="B675" i="42" s="1"/>
  <c r="C675" i="13"/>
  <c r="C675" i="42" s="1"/>
  <c r="D675" i="13"/>
  <c r="D675" i="42" s="1"/>
  <c r="E674" i="12"/>
  <c r="E675" i="13"/>
  <c r="E686" i="42" l="1"/>
  <c r="D675" i="12"/>
  <c r="B675" i="12"/>
  <c r="C675" i="12"/>
  <c r="E675" i="12"/>
  <c r="B676" i="13"/>
  <c r="B676" i="42" s="1"/>
  <c r="C676" i="13"/>
  <c r="C676" i="42" s="1"/>
  <c r="D676" i="13"/>
  <c r="D676" i="42" s="1"/>
  <c r="E676" i="13"/>
  <c r="E687" i="42" l="1"/>
  <c r="D677" i="13"/>
  <c r="D677" i="42" s="1"/>
  <c r="C677" i="13"/>
  <c r="C677" i="42" s="1"/>
  <c r="B677" i="13"/>
  <c r="B677" i="42" s="1"/>
  <c r="E677" i="13"/>
  <c r="B676" i="12"/>
  <c r="D676" i="12"/>
  <c r="C676" i="12"/>
  <c r="E676" i="12"/>
  <c r="E688" i="42" l="1"/>
  <c r="B677" i="12"/>
  <c r="D677" i="12"/>
  <c r="C677" i="12"/>
  <c r="E678" i="13"/>
  <c r="E677" i="12"/>
  <c r="C678" i="13"/>
  <c r="C678" i="42" s="1"/>
  <c r="D678" i="13"/>
  <c r="D678" i="42" s="1"/>
  <c r="B678" i="13"/>
  <c r="B678" i="42" s="1"/>
  <c r="E689" i="42" l="1"/>
  <c r="D679" i="13"/>
  <c r="D679" i="42" s="1"/>
  <c r="C679" i="13"/>
  <c r="C679" i="42" s="1"/>
  <c r="B679" i="13"/>
  <c r="B679" i="42" s="1"/>
  <c r="E679" i="13"/>
  <c r="D678" i="12"/>
  <c r="C678" i="12"/>
  <c r="B678" i="12"/>
  <c r="E678" i="12"/>
  <c r="E690" i="42" l="1"/>
  <c r="B679" i="12"/>
  <c r="D679" i="12"/>
  <c r="C679" i="12"/>
  <c r="E679" i="12"/>
  <c r="B680" i="13"/>
  <c r="B680" i="42" s="1"/>
  <c r="D680" i="13"/>
  <c r="D680" i="42" s="1"/>
  <c r="C680" i="13"/>
  <c r="C680" i="42" s="1"/>
  <c r="E680" i="13"/>
  <c r="E691" i="42" l="1"/>
  <c r="C681" i="13"/>
  <c r="C681" i="42" s="1"/>
  <c r="D681" i="13"/>
  <c r="D681" i="42" s="1"/>
  <c r="B681" i="13"/>
  <c r="B681" i="42" s="1"/>
  <c r="E681" i="13"/>
  <c r="D680" i="12"/>
  <c r="B680" i="12"/>
  <c r="C680" i="12"/>
  <c r="E680" i="12"/>
  <c r="E692" i="42" l="1"/>
  <c r="E681" i="12"/>
  <c r="C682" i="13"/>
  <c r="C682" i="42" s="1"/>
  <c r="D682" i="13"/>
  <c r="D682" i="42" s="1"/>
  <c r="B682" i="13"/>
  <c r="B682" i="42" s="1"/>
  <c r="E682" i="13"/>
  <c r="B681" i="12"/>
  <c r="C681" i="12"/>
  <c r="D681" i="12"/>
  <c r="E693" i="42" l="1"/>
  <c r="D682" i="12"/>
  <c r="C682" i="12"/>
  <c r="B682" i="12"/>
  <c r="D683" i="13"/>
  <c r="D683" i="42" s="1"/>
  <c r="B683" i="13"/>
  <c r="B683" i="42" s="1"/>
  <c r="C683" i="13"/>
  <c r="C683" i="42" s="1"/>
  <c r="E682" i="12"/>
  <c r="E683" i="13"/>
  <c r="E694" i="42" l="1"/>
  <c r="E683" i="12"/>
  <c r="D684" i="13"/>
  <c r="D684" i="42" s="1"/>
  <c r="B684" i="13"/>
  <c r="B684" i="42" s="1"/>
  <c r="C684" i="13"/>
  <c r="C684" i="42" s="1"/>
  <c r="E684" i="13"/>
  <c r="D683" i="12"/>
  <c r="C683" i="12"/>
  <c r="B683" i="12"/>
  <c r="E695" i="42" l="1"/>
  <c r="C685" i="13"/>
  <c r="C685" i="42" s="1"/>
  <c r="D685" i="13"/>
  <c r="D685" i="42" s="1"/>
  <c r="B685" i="13"/>
  <c r="B685" i="42" s="1"/>
  <c r="E685" i="13"/>
  <c r="B684" i="12"/>
  <c r="D684" i="12"/>
  <c r="C684" i="12"/>
  <c r="E684" i="12"/>
  <c r="E696" i="42" l="1"/>
  <c r="C685" i="12"/>
  <c r="B685" i="12"/>
  <c r="D685" i="12"/>
  <c r="B686" i="13"/>
  <c r="B686" i="42" s="1"/>
  <c r="C686" i="13"/>
  <c r="C686" i="42" s="1"/>
  <c r="D686" i="13"/>
  <c r="D686" i="42" s="1"/>
  <c r="E685" i="12"/>
  <c r="E686" i="13"/>
  <c r="E697" i="42" l="1"/>
  <c r="C686" i="12"/>
  <c r="B686" i="12"/>
  <c r="D686" i="12"/>
  <c r="E686" i="12"/>
  <c r="B687" i="13"/>
  <c r="B687" i="42" s="1"/>
  <c r="D687" i="13"/>
  <c r="D687" i="42" s="1"/>
  <c r="C687" i="13"/>
  <c r="C687" i="42" s="1"/>
  <c r="E687" i="13"/>
  <c r="E698" i="42" l="1"/>
  <c r="E688" i="13"/>
  <c r="B687" i="12"/>
  <c r="C687" i="12"/>
  <c r="D687" i="12"/>
  <c r="E687" i="12"/>
  <c r="D688" i="13"/>
  <c r="D688" i="42" s="1"/>
  <c r="C688" i="13"/>
  <c r="C688" i="42" s="1"/>
  <c r="B688" i="13"/>
  <c r="B688" i="42" s="1"/>
  <c r="E699" i="42" l="1"/>
  <c r="B688" i="12"/>
  <c r="C688" i="12"/>
  <c r="D688" i="12"/>
  <c r="C689" i="13"/>
  <c r="C689" i="42" s="1"/>
  <c r="D689" i="13"/>
  <c r="D689" i="42" s="1"/>
  <c r="B689" i="13"/>
  <c r="B689" i="42" s="1"/>
  <c r="E688" i="12"/>
  <c r="E689" i="13"/>
  <c r="E700" i="42" l="1"/>
  <c r="D689" i="12"/>
  <c r="B689" i="12"/>
  <c r="C689" i="12"/>
  <c r="E689" i="12"/>
  <c r="B690" i="13"/>
  <c r="B690" i="42" s="1"/>
  <c r="D690" i="13"/>
  <c r="D690" i="42" s="1"/>
  <c r="C690" i="13"/>
  <c r="C690" i="42" s="1"/>
  <c r="E690" i="13"/>
  <c r="E701" i="42" l="1"/>
  <c r="C691" i="13"/>
  <c r="C691" i="42" s="1"/>
  <c r="B691" i="13"/>
  <c r="B691" i="42" s="1"/>
  <c r="D691" i="13"/>
  <c r="D691" i="42" s="1"/>
  <c r="E691" i="13"/>
  <c r="B690" i="12"/>
  <c r="C690" i="12"/>
  <c r="D690" i="12"/>
  <c r="E690" i="12"/>
  <c r="E702" i="42" l="1"/>
  <c r="C691" i="12"/>
  <c r="B691" i="12"/>
  <c r="D691" i="12"/>
  <c r="E692" i="13"/>
  <c r="E691" i="12"/>
  <c r="C692" i="13"/>
  <c r="C692" i="42" s="1"/>
  <c r="D692" i="13"/>
  <c r="D692" i="42" s="1"/>
  <c r="B692" i="13"/>
  <c r="B692" i="42" s="1"/>
  <c r="E703" i="42" l="1"/>
  <c r="B692" i="12"/>
  <c r="D692" i="12"/>
  <c r="C692" i="12"/>
  <c r="C693" i="13"/>
  <c r="C693" i="42" s="1"/>
  <c r="B693" i="13"/>
  <c r="B693" i="42" s="1"/>
  <c r="D693" i="13"/>
  <c r="D693" i="42" s="1"/>
  <c r="E692" i="12"/>
  <c r="E693" i="13"/>
  <c r="E704" i="42" l="1"/>
  <c r="D693" i="12"/>
  <c r="B693" i="12"/>
  <c r="C693" i="12"/>
  <c r="E693" i="12"/>
  <c r="B694" i="13"/>
  <c r="B694" i="42" s="1"/>
  <c r="C694" i="13"/>
  <c r="C694" i="42" s="1"/>
  <c r="D694" i="13"/>
  <c r="D694" i="42" s="1"/>
  <c r="E694" i="13"/>
  <c r="E705" i="42" l="1"/>
  <c r="E695" i="13"/>
  <c r="D694" i="12"/>
  <c r="B694" i="12"/>
  <c r="C694" i="12"/>
  <c r="E694" i="12"/>
  <c r="C695" i="13"/>
  <c r="C695" i="42" s="1"/>
  <c r="D695" i="13"/>
  <c r="D695" i="42" s="1"/>
  <c r="B695" i="13"/>
  <c r="B695" i="42" s="1"/>
  <c r="E706" i="42" l="1"/>
  <c r="E695" i="12"/>
  <c r="E696" i="13"/>
  <c r="B695" i="12"/>
  <c r="C695" i="12"/>
  <c r="D695" i="12"/>
  <c r="B696" i="13"/>
  <c r="B696" i="42" s="1"/>
  <c r="D696" i="13"/>
  <c r="D696" i="42" s="1"/>
  <c r="C696" i="13"/>
  <c r="C696" i="42" s="1"/>
  <c r="E707" i="42" l="1"/>
  <c r="E696" i="12"/>
  <c r="B697" i="13"/>
  <c r="B697" i="42" s="1"/>
  <c r="D697" i="13"/>
  <c r="D697" i="42" s="1"/>
  <c r="C697" i="13"/>
  <c r="C697" i="42" s="1"/>
  <c r="E697" i="13"/>
  <c r="C696" i="12"/>
  <c r="D696" i="12"/>
  <c r="B696" i="12"/>
  <c r="E708" i="42" l="1"/>
  <c r="E698" i="13"/>
  <c r="B697" i="12"/>
  <c r="C697" i="12"/>
  <c r="D697" i="12"/>
  <c r="E697" i="12"/>
  <c r="B698" i="13"/>
  <c r="B698" i="42" s="1"/>
  <c r="D698" i="13"/>
  <c r="D698" i="42" s="1"/>
  <c r="C698" i="13"/>
  <c r="C698" i="42" s="1"/>
  <c r="E709" i="42" l="1"/>
  <c r="D698" i="12"/>
  <c r="C698" i="12"/>
  <c r="B698" i="12"/>
  <c r="E698" i="12"/>
  <c r="D699" i="13"/>
  <c r="D699" i="42" s="1"/>
  <c r="C699" i="13"/>
  <c r="C699" i="42" s="1"/>
  <c r="B699" i="13"/>
  <c r="B699" i="42" s="1"/>
  <c r="E699" i="13"/>
  <c r="E710" i="42" l="1"/>
  <c r="D700" i="13"/>
  <c r="D700" i="42" s="1"/>
  <c r="C700" i="13"/>
  <c r="C700" i="42" s="1"/>
  <c r="B700" i="13"/>
  <c r="B700" i="42" s="1"/>
  <c r="E700" i="13"/>
  <c r="D699" i="12"/>
  <c r="B699" i="12"/>
  <c r="C699" i="12"/>
  <c r="E699" i="12"/>
  <c r="E711" i="42" l="1"/>
  <c r="B700" i="12"/>
  <c r="C700" i="12"/>
  <c r="D700" i="12"/>
  <c r="B701" i="13"/>
  <c r="B701" i="42" s="1"/>
  <c r="D701" i="13"/>
  <c r="D701" i="42" s="1"/>
  <c r="C701" i="13"/>
  <c r="C701" i="42" s="1"/>
  <c r="E700" i="12"/>
  <c r="E701" i="13"/>
  <c r="E712" i="42" l="1"/>
  <c r="B702" i="13"/>
  <c r="B702" i="42" s="1"/>
  <c r="C702" i="13"/>
  <c r="C702" i="42" s="1"/>
  <c r="D702" i="13"/>
  <c r="D702" i="42" s="1"/>
  <c r="B701" i="12"/>
  <c r="D701" i="12"/>
  <c r="C701" i="12"/>
  <c r="E702" i="13"/>
  <c r="E701" i="12"/>
  <c r="E713" i="42" l="1"/>
  <c r="E703" i="13"/>
  <c r="C702" i="12"/>
  <c r="B702" i="12"/>
  <c r="D702" i="12"/>
  <c r="E702" i="12"/>
  <c r="D703" i="13"/>
  <c r="D703" i="42" s="1"/>
  <c r="C703" i="13"/>
  <c r="C703" i="42" s="1"/>
  <c r="B703" i="13"/>
  <c r="B703" i="42" s="1"/>
  <c r="E714" i="42" l="1"/>
  <c r="E703" i="12"/>
  <c r="B704" i="13"/>
  <c r="B704" i="42" s="1"/>
  <c r="D704" i="13"/>
  <c r="D704" i="42" s="1"/>
  <c r="C704" i="13"/>
  <c r="C704" i="42" s="1"/>
  <c r="B703" i="12"/>
  <c r="C703" i="12"/>
  <c r="D703" i="12"/>
  <c r="E704" i="13"/>
  <c r="E715" i="42" l="1"/>
  <c r="B705" i="13"/>
  <c r="B705" i="42" s="1"/>
  <c r="D705" i="13"/>
  <c r="D705" i="42" s="1"/>
  <c r="C705" i="13"/>
  <c r="C705" i="42" s="1"/>
  <c r="E705" i="13"/>
  <c r="D704" i="12"/>
  <c r="B704" i="12"/>
  <c r="C704" i="12"/>
  <c r="E704" i="12"/>
  <c r="E716" i="42" l="1"/>
  <c r="D705" i="12"/>
  <c r="C705" i="12"/>
  <c r="B705" i="12"/>
  <c r="B706" i="13"/>
  <c r="B706" i="42" s="1"/>
  <c r="C706" i="13"/>
  <c r="C706" i="42" s="1"/>
  <c r="D706" i="13"/>
  <c r="D706" i="42" s="1"/>
  <c r="E705" i="12"/>
  <c r="E706" i="13"/>
  <c r="E717" i="42" l="1"/>
  <c r="C707" i="13"/>
  <c r="C707" i="42" s="1"/>
  <c r="B707" i="13"/>
  <c r="B707" i="42" s="1"/>
  <c r="D707" i="13"/>
  <c r="D707" i="42" s="1"/>
  <c r="D706" i="12"/>
  <c r="C706" i="12"/>
  <c r="B706" i="12"/>
  <c r="E707" i="13"/>
  <c r="E706" i="12"/>
  <c r="E718" i="42" l="1"/>
  <c r="E707" i="12"/>
  <c r="C708" i="13"/>
  <c r="C708" i="42" s="1"/>
  <c r="B708" i="13"/>
  <c r="B708" i="42" s="1"/>
  <c r="D708" i="13"/>
  <c r="D708" i="42" s="1"/>
  <c r="E708" i="13"/>
  <c r="C707" i="12"/>
  <c r="D707" i="12"/>
  <c r="B707" i="12"/>
  <c r="E719" i="42" l="1"/>
  <c r="E708" i="12"/>
  <c r="D709" i="13"/>
  <c r="D709" i="42" s="1"/>
  <c r="B709" i="13"/>
  <c r="B709" i="42" s="1"/>
  <c r="C709" i="13"/>
  <c r="C709" i="42" s="1"/>
  <c r="E709" i="13"/>
  <c r="C708" i="12"/>
  <c r="B708" i="12"/>
  <c r="D708" i="12"/>
  <c r="E720" i="42" l="1"/>
  <c r="E710" i="13"/>
  <c r="C709" i="12"/>
  <c r="D709" i="12"/>
  <c r="B709" i="12"/>
  <c r="C710" i="13"/>
  <c r="C710" i="42" s="1"/>
  <c r="D710" i="13"/>
  <c r="D710" i="42" s="1"/>
  <c r="B710" i="13"/>
  <c r="B710" i="42" s="1"/>
  <c r="E709" i="12"/>
  <c r="E721" i="42" l="1"/>
  <c r="E710" i="12"/>
  <c r="D711" i="13"/>
  <c r="D711" i="42" s="1"/>
  <c r="B711" i="13"/>
  <c r="B711" i="42" s="1"/>
  <c r="C711" i="13"/>
  <c r="C711" i="42" s="1"/>
  <c r="E711" i="13"/>
  <c r="C710" i="12"/>
  <c r="D710" i="12"/>
  <c r="B710" i="12"/>
  <c r="E722" i="42" l="1"/>
  <c r="D712" i="13"/>
  <c r="D712" i="42" s="1"/>
  <c r="B712" i="13"/>
  <c r="B712" i="42" s="1"/>
  <c r="C712" i="13"/>
  <c r="C712" i="42" s="1"/>
  <c r="B711" i="12"/>
  <c r="D711" i="12"/>
  <c r="C711" i="12"/>
  <c r="E712" i="13"/>
  <c r="E711" i="12"/>
  <c r="E723" i="42" l="1"/>
  <c r="B712" i="12"/>
  <c r="D712" i="12"/>
  <c r="C712" i="12"/>
  <c r="B713" i="13"/>
  <c r="B713" i="42" s="1"/>
  <c r="D713" i="13"/>
  <c r="D713" i="42" s="1"/>
  <c r="C713" i="13"/>
  <c r="C713" i="42" s="1"/>
  <c r="E712" i="12"/>
  <c r="E713" i="13"/>
  <c r="E724" i="42" l="1"/>
  <c r="E714" i="13"/>
  <c r="E713" i="12"/>
  <c r="D714" i="13"/>
  <c r="D714" i="42" s="1"/>
  <c r="C714" i="13"/>
  <c r="C714" i="42" s="1"/>
  <c r="B714" i="13"/>
  <c r="B714" i="42" s="1"/>
  <c r="D713" i="12"/>
  <c r="B713" i="12"/>
  <c r="C713" i="12"/>
  <c r="E725" i="42" l="1"/>
  <c r="E714" i="12"/>
  <c r="D715" i="13"/>
  <c r="D715" i="42" s="1"/>
  <c r="C715" i="13"/>
  <c r="C715" i="42" s="1"/>
  <c r="B715" i="13"/>
  <c r="B715" i="42" s="1"/>
  <c r="E715" i="13"/>
  <c r="C714" i="12"/>
  <c r="B714" i="12"/>
  <c r="D714" i="12"/>
  <c r="E726" i="42" l="1"/>
  <c r="C715" i="12"/>
  <c r="B715" i="12"/>
  <c r="D715" i="12"/>
  <c r="E715" i="12"/>
  <c r="C716" i="13"/>
  <c r="C716" i="42" s="1"/>
  <c r="D716" i="13"/>
  <c r="D716" i="42" s="1"/>
  <c r="B716" i="13"/>
  <c r="B716" i="42" s="1"/>
  <c r="E716" i="13"/>
  <c r="E727" i="42" l="1"/>
  <c r="C717" i="13"/>
  <c r="C717" i="42" s="1"/>
  <c r="D717" i="13"/>
  <c r="D717" i="42" s="1"/>
  <c r="B717" i="13"/>
  <c r="B717" i="42" s="1"/>
  <c r="D716" i="12"/>
  <c r="B716" i="12"/>
  <c r="C716" i="12"/>
  <c r="E717" i="13"/>
  <c r="E716" i="12"/>
  <c r="E728" i="42" l="1"/>
  <c r="C717" i="12"/>
  <c r="D717" i="12"/>
  <c r="B717" i="12"/>
  <c r="E717" i="12"/>
  <c r="C718" i="13"/>
  <c r="C718" i="42" s="1"/>
  <c r="B718" i="13"/>
  <c r="B718" i="42" s="1"/>
  <c r="D718" i="13"/>
  <c r="D718" i="42" s="1"/>
  <c r="E718" i="13"/>
  <c r="E729" i="42" l="1"/>
  <c r="E718" i="12"/>
  <c r="D719" i="13"/>
  <c r="D719" i="42" s="1"/>
  <c r="B719" i="13"/>
  <c r="B719" i="42" s="1"/>
  <c r="C719" i="13"/>
  <c r="C719" i="42" s="1"/>
  <c r="E719" i="13"/>
  <c r="C718" i="12"/>
  <c r="D718" i="12"/>
  <c r="B718" i="12"/>
  <c r="E730" i="42" l="1"/>
  <c r="B720" i="13"/>
  <c r="B720" i="42" s="1"/>
  <c r="C720" i="13"/>
  <c r="C720" i="42" s="1"/>
  <c r="D720" i="13"/>
  <c r="D720" i="42" s="1"/>
  <c r="C719" i="12"/>
  <c r="B719" i="12"/>
  <c r="D719" i="12"/>
  <c r="E720" i="13"/>
  <c r="E719" i="12"/>
  <c r="E731" i="42" l="1"/>
  <c r="D720" i="12"/>
  <c r="C720" i="12"/>
  <c r="B720" i="12"/>
  <c r="C721" i="13"/>
  <c r="C721" i="42" s="1"/>
  <c r="D721" i="13"/>
  <c r="D721" i="42" s="1"/>
  <c r="B721" i="13"/>
  <c r="B721" i="42" s="1"/>
  <c r="E720" i="12"/>
  <c r="E721" i="13"/>
  <c r="E732" i="42" l="1"/>
  <c r="E722" i="13"/>
  <c r="D721" i="12"/>
  <c r="C721" i="12"/>
  <c r="B721" i="12"/>
  <c r="E721" i="12"/>
  <c r="D722" i="13"/>
  <c r="D722" i="42" s="1"/>
  <c r="B722" i="13"/>
  <c r="B722" i="42" s="1"/>
  <c r="C722" i="13"/>
  <c r="C722" i="42" s="1"/>
  <c r="E733" i="42" l="1"/>
  <c r="B722" i="12"/>
  <c r="C722" i="12"/>
  <c r="D722" i="12"/>
  <c r="E722" i="12"/>
  <c r="C723" i="13"/>
  <c r="C723" i="42" s="1"/>
  <c r="B723" i="13"/>
  <c r="B723" i="42" s="1"/>
  <c r="D723" i="13"/>
  <c r="D723" i="42" s="1"/>
  <c r="E723" i="13"/>
  <c r="E734" i="42" l="1"/>
  <c r="D724" i="13"/>
  <c r="D724" i="42" s="1"/>
  <c r="B724" i="13"/>
  <c r="B724" i="42" s="1"/>
  <c r="C724" i="13"/>
  <c r="C724" i="42" s="1"/>
  <c r="E724" i="13"/>
  <c r="B723" i="12"/>
  <c r="C723" i="12"/>
  <c r="D723" i="12"/>
  <c r="E723" i="12"/>
  <c r="E735" i="42" l="1"/>
  <c r="C724" i="12"/>
  <c r="D724" i="12"/>
  <c r="B724" i="12"/>
  <c r="C725" i="13"/>
  <c r="C725" i="42" s="1"/>
  <c r="B725" i="13"/>
  <c r="B725" i="42" s="1"/>
  <c r="D725" i="13"/>
  <c r="D725" i="42" s="1"/>
  <c r="E724" i="12"/>
  <c r="E725" i="13"/>
  <c r="E736" i="42" l="1"/>
  <c r="E725" i="12"/>
  <c r="C726" i="13"/>
  <c r="C726" i="42" s="1"/>
  <c r="B726" i="13"/>
  <c r="B726" i="42" s="1"/>
  <c r="D726" i="13"/>
  <c r="D726" i="42" s="1"/>
  <c r="E726" i="13"/>
  <c r="B725" i="12"/>
  <c r="D725" i="12"/>
  <c r="C725" i="12"/>
  <c r="E737" i="42" l="1"/>
  <c r="E727" i="13"/>
  <c r="C726" i="12"/>
  <c r="B726" i="12"/>
  <c r="D726" i="12"/>
  <c r="E726" i="12"/>
  <c r="B727" i="13"/>
  <c r="B727" i="42" s="1"/>
  <c r="D727" i="13"/>
  <c r="D727" i="42" s="1"/>
  <c r="C727" i="13"/>
  <c r="C727" i="42" s="1"/>
  <c r="E738" i="42" l="1"/>
  <c r="E727" i="12"/>
  <c r="C728" i="13"/>
  <c r="C728" i="42" s="1"/>
  <c r="D728" i="13"/>
  <c r="D728" i="42" s="1"/>
  <c r="B728" i="13"/>
  <c r="B728" i="42" s="1"/>
  <c r="D727" i="12"/>
  <c r="B727" i="12"/>
  <c r="C727" i="12"/>
  <c r="E728" i="13"/>
  <c r="E739" i="42" l="1"/>
  <c r="C729" i="13"/>
  <c r="C729" i="42" s="1"/>
  <c r="B729" i="13"/>
  <c r="B729" i="42" s="1"/>
  <c r="D729" i="13"/>
  <c r="D729" i="42" s="1"/>
  <c r="B728" i="12"/>
  <c r="C728" i="12"/>
  <c r="D728" i="12"/>
  <c r="E729" i="13"/>
  <c r="E728" i="12"/>
  <c r="E740" i="42" l="1"/>
  <c r="C729" i="12"/>
  <c r="B729" i="12"/>
  <c r="D729" i="12"/>
  <c r="D730" i="13"/>
  <c r="D730" i="42" s="1"/>
  <c r="C730" i="13"/>
  <c r="C730" i="42" s="1"/>
  <c r="B730" i="13"/>
  <c r="B730" i="42" s="1"/>
  <c r="E729" i="12"/>
  <c r="E730" i="13"/>
  <c r="E741" i="42" l="1"/>
  <c r="D731" i="13"/>
  <c r="D731" i="42" s="1"/>
  <c r="B731" i="13"/>
  <c r="B731" i="42" s="1"/>
  <c r="C731" i="13"/>
  <c r="C731" i="42" s="1"/>
  <c r="E731" i="13"/>
  <c r="B730" i="12"/>
  <c r="D730" i="12"/>
  <c r="C730" i="12"/>
  <c r="E730" i="12"/>
  <c r="E742" i="42" l="1"/>
  <c r="B731" i="12"/>
  <c r="C731" i="12"/>
  <c r="D731" i="12"/>
  <c r="C732" i="13"/>
  <c r="C732" i="42" s="1"/>
  <c r="B732" i="13"/>
  <c r="B732" i="42" s="1"/>
  <c r="D732" i="13"/>
  <c r="D732" i="42" s="1"/>
  <c r="E731" i="12"/>
  <c r="E732" i="13"/>
  <c r="E743" i="42" l="1"/>
  <c r="D732" i="12"/>
  <c r="B732" i="12"/>
  <c r="C732" i="12"/>
  <c r="E732" i="12"/>
  <c r="C733" i="13"/>
  <c r="C733" i="42" s="1"/>
  <c r="D733" i="13"/>
  <c r="D733" i="42" s="1"/>
  <c r="B733" i="13"/>
  <c r="B733" i="42" s="1"/>
  <c r="E733" i="13"/>
  <c r="E744" i="42" l="1"/>
  <c r="E733" i="12"/>
  <c r="D734" i="13"/>
  <c r="D734" i="42" s="1"/>
  <c r="B734" i="13"/>
  <c r="B734" i="42" s="1"/>
  <c r="C734" i="13"/>
  <c r="C734" i="42" s="1"/>
  <c r="E734" i="13"/>
  <c r="D733" i="12"/>
  <c r="C733" i="12"/>
  <c r="B733" i="12"/>
  <c r="E745" i="42" l="1"/>
  <c r="E735" i="13"/>
  <c r="C734" i="12"/>
  <c r="B734" i="12"/>
  <c r="D734" i="12"/>
  <c r="E734" i="12"/>
  <c r="C735" i="13"/>
  <c r="C735" i="42" s="1"/>
  <c r="D735" i="13"/>
  <c r="D735" i="42" s="1"/>
  <c r="B735" i="13"/>
  <c r="B735" i="42" s="1"/>
  <c r="E746" i="42" l="1"/>
  <c r="C735" i="12"/>
  <c r="D735" i="12"/>
  <c r="B735" i="12"/>
  <c r="E735" i="12"/>
  <c r="B736" i="13"/>
  <c r="B736" i="42" s="1"/>
  <c r="D736" i="13"/>
  <c r="D736" i="42" s="1"/>
  <c r="C736" i="13"/>
  <c r="C736" i="42" s="1"/>
  <c r="E736" i="13"/>
  <c r="E747" i="42" l="1"/>
  <c r="B736" i="12"/>
  <c r="D736" i="12"/>
  <c r="C736" i="12"/>
  <c r="B737" i="13"/>
  <c r="B737" i="42" s="1"/>
  <c r="C737" i="13"/>
  <c r="C737" i="42" s="1"/>
  <c r="D737" i="13"/>
  <c r="D737" i="42" s="1"/>
  <c r="E736" i="12"/>
  <c r="E737" i="13"/>
  <c r="M741" i="1"/>
  <c r="E748" i="42" l="1"/>
  <c r="B738" i="13"/>
  <c r="B738" i="42" s="1"/>
  <c r="C738" i="13"/>
  <c r="C738" i="42" s="1"/>
  <c r="D738" i="13"/>
  <c r="D738" i="42" s="1"/>
  <c r="E738" i="13"/>
  <c r="B737" i="12"/>
  <c r="C737" i="12"/>
  <c r="D737" i="12"/>
  <c r="E737" i="12"/>
  <c r="E749" i="42" l="1"/>
  <c r="D738" i="12"/>
  <c r="B738" i="12"/>
  <c r="C738" i="12"/>
  <c r="D739" i="13"/>
  <c r="D739" i="42" s="1"/>
  <c r="C739" i="13"/>
  <c r="C739" i="42" s="1"/>
  <c r="B739" i="13"/>
  <c r="B739" i="42" s="1"/>
  <c r="E738" i="12"/>
  <c r="E739" i="13"/>
  <c r="E750" i="42" l="1"/>
  <c r="E740" i="13"/>
  <c r="D739" i="12"/>
  <c r="B739" i="12"/>
  <c r="C739" i="12"/>
  <c r="E739" i="12"/>
  <c r="D740" i="13"/>
  <c r="D740" i="42" s="1"/>
  <c r="B740" i="13"/>
  <c r="B740" i="42" s="1"/>
  <c r="C740" i="13"/>
  <c r="C740" i="42" s="1"/>
  <c r="E751" i="42" l="1"/>
  <c r="D741" i="13"/>
  <c r="D741" i="42" s="1"/>
  <c r="B741" i="13"/>
  <c r="B741" i="42" s="1"/>
  <c r="C741" i="13"/>
  <c r="C741" i="42" s="1"/>
  <c r="E741" i="13"/>
  <c r="C740" i="12"/>
  <c r="D740" i="12"/>
  <c r="B740" i="12"/>
  <c r="E740" i="12"/>
  <c r="E752" i="42" l="1"/>
  <c r="B742" i="13"/>
  <c r="B742" i="42" s="1"/>
  <c r="D742" i="13"/>
  <c r="D742" i="42" s="1"/>
  <c r="C742" i="13"/>
  <c r="C742" i="42" s="1"/>
  <c r="E742" i="13"/>
  <c r="C741" i="12"/>
  <c r="B741" i="12"/>
  <c r="D741" i="12"/>
  <c r="E741" i="12"/>
  <c r="E753" i="42" l="1"/>
  <c r="C742" i="12"/>
  <c r="D742" i="12"/>
  <c r="B742" i="12"/>
  <c r="E742" i="12"/>
  <c r="D743" i="13"/>
  <c r="D743" i="42" s="1"/>
  <c r="C743" i="13"/>
  <c r="C743" i="42" s="1"/>
  <c r="B743" i="13"/>
  <c r="B743" i="42" s="1"/>
  <c r="E743" i="13"/>
  <c r="E754" i="42" l="1"/>
  <c r="C743" i="12"/>
  <c r="D743" i="12"/>
  <c r="B743" i="12"/>
  <c r="D744" i="13"/>
  <c r="D744" i="42" s="1"/>
  <c r="C744" i="13"/>
  <c r="C744" i="42" s="1"/>
  <c r="B744" i="13"/>
  <c r="B744" i="42" s="1"/>
  <c r="E743" i="12"/>
  <c r="E744" i="13"/>
  <c r="E755" i="42" l="1"/>
  <c r="D745" i="13"/>
  <c r="D745" i="42" s="1"/>
  <c r="B745" i="13"/>
  <c r="B745" i="42" s="1"/>
  <c r="C745" i="13"/>
  <c r="C745" i="42" s="1"/>
  <c r="E744" i="12"/>
  <c r="E745" i="13"/>
  <c r="D744" i="12"/>
  <c r="B744" i="12"/>
  <c r="C744" i="12"/>
  <c r="E756" i="42" l="1"/>
  <c r="D746" i="13"/>
  <c r="D746" i="42" s="1"/>
  <c r="B746" i="13"/>
  <c r="B746" i="42" s="1"/>
  <c r="C746" i="13"/>
  <c r="C746" i="42" s="1"/>
  <c r="B745" i="12"/>
  <c r="D745" i="12"/>
  <c r="C745" i="12"/>
  <c r="E746" i="13"/>
  <c r="E745" i="12"/>
  <c r="E757" i="42" l="1"/>
  <c r="E746" i="12"/>
  <c r="C747" i="13"/>
  <c r="C747" i="42" s="1"/>
  <c r="B747" i="13"/>
  <c r="B747" i="42" s="1"/>
  <c r="D747" i="13"/>
  <c r="D747" i="42" s="1"/>
  <c r="E747" i="13"/>
  <c r="B746" i="12"/>
  <c r="D746" i="12"/>
  <c r="C746" i="12"/>
  <c r="E758" i="42" l="1"/>
  <c r="D748" i="13"/>
  <c r="D748" i="42" s="1"/>
  <c r="B748" i="13"/>
  <c r="B748" i="42" s="1"/>
  <c r="C748" i="13"/>
  <c r="C748" i="42" s="1"/>
  <c r="D747" i="12"/>
  <c r="B747" i="12"/>
  <c r="C747" i="12"/>
  <c r="E748" i="13"/>
  <c r="E747" i="12"/>
  <c r="E759" i="42" l="1"/>
  <c r="B748" i="12"/>
  <c r="C748" i="12"/>
  <c r="D748" i="12"/>
  <c r="E748" i="12"/>
  <c r="B749" i="13"/>
  <c r="B749" i="42" s="1"/>
  <c r="C749" i="13"/>
  <c r="C749" i="42" s="1"/>
  <c r="D749" i="13"/>
  <c r="D749" i="42" s="1"/>
  <c r="E749" i="13"/>
  <c r="E760" i="42" l="1"/>
  <c r="E750" i="13"/>
  <c r="D749" i="12"/>
  <c r="B749" i="12"/>
  <c r="C749" i="12"/>
  <c r="E749" i="12"/>
  <c r="C750" i="13"/>
  <c r="C750" i="42" s="1"/>
  <c r="D750" i="13"/>
  <c r="D750" i="42" s="1"/>
  <c r="B750" i="13"/>
  <c r="B750" i="42" s="1"/>
  <c r="E761" i="42" l="1"/>
  <c r="C751" i="13"/>
  <c r="C751" i="42" s="1"/>
  <c r="B751" i="13"/>
  <c r="B751" i="42" s="1"/>
  <c r="D751" i="13"/>
  <c r="D751" i="42" s="1"/>
  <c r="D750" i="12"/>
  <c r="C750" i="12"/>
  <c r="B750" i="12"/>
  <c r="E751" i="13"/>
  <c r="E750" i="12"/>
  <c r="E762" i="42" l="1"/>
  <c r="E752" i="13"/>
  <c r="C751" i="12"/>
  <c r="D751" i="12"/>
  <c r="B751" i="12"/>
  <c r="E751" i="12"/>
  <c r="B752" i="13"/>
  <c r="B752" i="42" s="1"/>
  <c r="C752" i="13"/>
  <c r="C752" i="42" s="1"/>
  <c r="D752" i="13"/>
  <c r="D752" i="42" s="1"/>
  <c r="E763" i="42" l="1"/>
  <c r="B752" i="12"/>
  <c r="D752" i="12"/>
  <c r="C752" i="12"/>
  <c r="C753" i="13"/>
  <c r="C753" i="42" s="1"/>
  <c r="D753" i="13"/>
  <c r="D753" i="42" s="1"/>
  <c r="B753" i="13"/>
  <c r="B753" i="42" s="1"/>
  <c r="E752" i="12"/>
  <c r="E753" i="13"/>
  <c r="E764" i="42" l="1"/>
  <c r="D754" i="13"/>
  <c r="D754" i="42" s="1"/>
  <c r="B754" i="13"/>
  <c r="B754" i="42" s="1"/>
  <c r="C754" i="13"/>
  <c r="C754" i="42" s="1"/>
  <c r="E754" i="13"/>
  <c r="C753" i="12"/>
  <c r="D753" i="12"/>
  <c r="B753" i="12"/>
  <c r="E753" i="12"/>
  <c r="E765" i="42" l="1"/>
  <c r="E754" i="12"/>
  <c r="B755" i="13"/>
  <c r="B755" i="42" s="1"/>
  <c r="D755" i="13"/>
  <c r="D755" i="42" s="1"/>
  <c r="C755" i="13"/>
  <c r="C755" i="42" s="1"/>
  <c r="E755" i="13"/>
  <c r="C754" i="12"/>
  <c r="B754" i="12"/>
  <c r="D754" i="12"/>
  <c r="E766" i="42" l="1"/>
  <c r="D756" i="13"/>
  <c r="D756" i="42" s="1"/>
  <c r="C756" i="13"/>
  <c r="C756" i="42" s="1"/>
  <c r="B756" i="13"/>
  <c r="B756" i="42" s="1"/>
  <c r="E755" i="12"/>
  <c r="E756" i="13"/>
  <c r="D755" i="12"/>
  <c r="C755" i="12"/>
  <c r="B755" i="12"/>
  <c r="E767" i="42" l="1"/>
  <c r="E757" i="13"/>
  <c r="B756" i="12"/>
  <c r="C756" i="12"/>
  <c r="D756" i="12"/>
  <c r="E756" i="12"/>
  <c r="C757" i="13"/>
  <c r="C757" i="42" s="1"/>
  <c r="D757" i="13"/>
  <c r="D757" i="42" s="1"/>
  <c r="B757" i="13"/>
  <c r="B757" i="42" s="1"/>
  <c r="E768" i="42" l="1"/>
  <c r="C758" i="13"/>
  <c r="C758" i="42" s="1"/>
  <c r="B758" i="13"/>
  <c r="B758" i="42" s="1"/>
  <c r="D758" i="13"/>
  <c r="D758" i="42" s="1"/>
  <c r="C757" i="12"/>
  <c r="B757" i="12"/>
  <c r="D757" i="12"/>
  <c r="E758" i="13"/>
  <c r="E757" i="12"/>
  <c r="E769" i="42" l="1"/>
  <c r="E759" i="13"/>
  <c r="C758" i="12"/>
  <c r="D758" i="12"/>
  <c r="B758" i="12"/>
  <c r="E758" i="12"/>
  <c r="D759" i="13"/>
  <c r="D759" i="42" s="1"/>
  <c r="C759" i="13"/>
  <c r="C759" i="42" s="1"/>
  <c r="B759" i="13"/>
  <c r="B759" i="42" s="1"/>
  <c r="E770" i="42" l="1"/>
  <c r="C759" i="12"/>
  <c r="D759" i="12"/>
  <c r="B759" i="12"/>
  <c r="B760" i="13"/>
  <c r="B760" i="42" s="1"/>
  <c r="C760" i="13"/>
  <c r="C760" i="42" s="1"/>
  <c r="D760" i="13"/>
  <c r="D760" i="42" s="1"/>
  <c r="E759" i="12"/>
  <c r="E760" i="13"/>
  <c r="E771" i="42" l="1"/>
  <c r="D760" i="12"/>
  <c r="C760" i="12"/>
  <c r="B760" i="12"/>
  <c r="D761" i="13"/>
  <c r="D761" i="42" s="1"/>
  <c r="C761" i="13"/>
  <c r="C761" i="42" s="1"/>
  <c r="B761" i="13"/>
  <c r="B761" i="42" s="1"/>
  <c r="E760" i="12"/>
  <c r="E761" i="13"/>
  <c r="E772" i="42" l="1"/>
  <c r="B761" i="12"/>
  <c r="D761" i="12"/>
  <c r="C761" i="12"/>
  <c r="E761" i="12"/>
  <c r="D762" i="13"/>
  <c r="D762" i="42" s="1"/>
  <c r="B762" i="13"/>
  <c r="B762" i="42" s="1"/>
  <c r="C762" i="13"/>
  <c r="C762" i="42" s="1"/>
  <c r="E762" i="13"/>
  <c r="E773" i="42" l="1"/>
  <c r="E763" i="13"/>
  <c r="B762" i="12"/>
  <c r="D762" i="12"/>
  <c r="C762" i="12"/>
  <c r="C763" i="13"/>
  <c r="C763" i="42" s="1"/>
  <c r="B763" i="13"/>
  <c r="B763" i="42" s="1"/>
  <c r="D763" i="13"/>
  <c r="D763" i="42" s="1"/>
  <c r="E762" i="12"/>
  <c r="E774" i="42" l="1"/>
  <c r="E763" i="12"/>
  <c r="B764" i="13"/>
  <c r="B764" i="42" s="1"/>
  <c r="D764" i="13"/>
  <c r="D764" i="42" s="1"/>
  <c r="C764" i="13"/>
  <c r="C764" i="42" s="1"/>
  <c r="D763" i="12"/>
  <c r="B763" i="12"/>
  <c r="C763" i="12"/>
  <c r="E764" i="13"/>
  <c r="E775" i="42" l="1"/>
  <c r="B765" i="13"/>
  <c r="B765" i="42" s="1"/>
  <c r="C765" i="13"/>
  <c r="C765" i="42" s="1"/>
  <c r="D765" i="13"/>
  <c r="D765" i="42" s="1"/>
  <c r="E765" i="13"/>
  <c r="B764" i="12"/>
  <c r="D764" i="12"/>
  <c r="C764" i="12"/>
  <c r="E764" i="12"/>
  <c r="E776" i="42" l="1"/>
  <c r="B765" i="12"/>
  <c r="D765" i="12"/>
  <c r="C765" i="12"/>
  <c r="E765" i="12"/>
  <c r="B766" i="13"/>
  <c r="B766" i="42" s="1"/>
  <c r="C766" i="13"/>
  <c r="C766" i="42" s="1"/>
  <c r="D766" i="13"/>
  <c r="D766" i="42" s="1"/>
  <c r="E766" i="13"/>
  <c r="E777" i="42" l="1"/>
  <c r="D766" i="12"/>
  <c r="B766" i="12"/>
  <c r="C766" i="12"/>
  <c r="B767" i="13"/>
  <c r="B767" i="42" s="1"/>
  <c r="D767" i="13"/>
  <c r="D767" i="42" s="1"/>
  <c r="C767" i="13"/>
  <c r="C767" i="42" s="1"/>
  <c r="E766" i="12"/>
  <c r="E767" i="13"/>
  <c r="E778" i="42" l="1"/>
  <c r="C768" i="13"/>
  <c r="C768" i="42" s="1"/>
  <c r="D768" i="13"/>
  <c r="D768" i="42" s="1"/>
  <c r="B768" i="13"/>
  <c r="B768" i="42" s="1"/>
  <c r="E768" i="13"/>
  <c r="B767" i="12"/>
  <c r="D767" i="12"/>
  <c r="C767" i="12"/>
  <c r="E767" i="12"/>
  <c r="E779" i="42" l="1"/>
  <c r="C768" i="12"/>
  <c r="B768" i="12"/>
  <c r="D768" i="12"/>
  <c r="B769" i="13"/>
  <c r="B769" i="42" s="1"/>
  <c r="D769" i="13"/>
  <c r="D769" i="42" s="1"/>
  <c r="C769" i="13"/>
  <c r="C769" i="42" s="1"/>
  <c r="E768" i="12"/>
  <c r="E769" i="13"/>
  <c r="E780" i="42" l="1"/>
  <c r="E770" i="13"/>
  <c r="B769" i="12"/>
  <c r="D769" i="12"/>
  <c r="C769" i="12"/>
  <c r="E769" i="12"/>
  <c r="D770" i="13"/>
  <c r="D770" i="42" s="1"/>
  <c r="C770" i="13"/>
  <c r="C770" i="42" s="1"/>
  <c r="B770" i="13"/>
  <c r="B770" i="42" s="1"/>
  <c r="E781" i="42" l="1"/>
  <c r="B770" i="12"/>
  <c r="D770" i="12"/>
  <c r="C770" i="12"/>
  <c r="E770" i="12"/>
  <c r="C771" i="13"/>
  <c r="C771" i="42" s="1"/>
  <c r="D771" i="13"/>
  <c r="D771" i="42" s="1"/>
  <c r="B771" i="13"/>
  <c r="B771" i="42" s="1"/>
  <c r="E771" i="13"/>
  <c r="E782" i="42" l="1"/>
  <c r="D772" i="13"/>
  <c r="D772" i="42" s="1"/>
  <c r="B772" i="13"/>
  <c r="B772" i="42" s="1"/>
  <c r="C772" i="13"/>
  <c r="C772" i="42" s="1"/>
  <c r="B771" i="12"/>
  <c r="C771" i="12"/>
  <c r="D771" i="12"/>
  <c r="E772" i="13"/>
  <c r="E771" i="12"/>
  <c r="E783" i="42" l="1"/>
  <c r="D772" i="12"/>
  <c r="C772" i="12"/>
  <c r="B772" i="12"/>
  <c r="C773" i="13"/>
  <c r="C773" i="42" s="1"/>
  <c r="D773" i="13"/>
  <c r="D773" i="42" s="1"/>
  <c r="B773" i="13"/>
  <c r="B773" i="42" s="1"/>
  <c r="E772" i="12"/>
  <c r="E773" i="13"/>
  <c r="E784" i="42" l="1"/>
  <c r="E773" i="12"/>
  <c r="D774" i="13"/>
  <c r="D774" i="42" s="1"/>
  <c r="C774" i="13"/>
  <c r="C774" i="42" s="1"/>
  <c r="B774" i="13"/>
  <c r="B774" i="42" s="1"/>
  <c r="E774" i="13"/>
  <c r="B773" i="12"/>
  <c r="D773" i="12"/>
  <c r="C773" i="12"/>
  <c r="E785" i="42" l="1"/>
  <c r="C775" i="13"/>
  <c r="C775" i="42" s="1"/>
  <c r="D775" i="13"/>
  <c r="D775" i="42" s="1"/>
  <c r="B775" i="13"/>
  <c r="B775" i="42" s="1"/>
  <c r="E775" i="13"/>
  <c r="B774" i="12"/>
  <c r="C774" i="12"/>
  <c r="D774" i="12"/>
  <c r="E774" i="12"/>
  <c r="E786" i="42" l="1"/>
  <c r="E776" i="13"/>
  <c r="D775" i="12"/>
  <c r="B775" i="12"/>
  <c r="C775" i="12"/>
  <c r="E775" i="12"/>
  <c r="B776" i="13"/>
  <c r="B776" i="42" s="1"/>
  <c r="D776" i="13"/>
  <c r="D776" i="42" s="1"/>
  <c r="C776" i="13"/>
  <c r="C776" i="42" s="1"/>
  <c r="E787" i="42" l="1"/>
  <c r="D776" i="12"/>
  <c r="C776" i="12"/>
  <c r="B776" i="12"/>
  <c r="E776" i="12"/>
  <c r="D777" i="13"/>
  <c r="D777" i="42" s="1"/>
  <c r="C777" i="13"/>
  <c r="C777" i="42" s="1"/>
  <c r="B777" i="13"/>
  <c r="B777" i="42" s="1"/>
  <c r="E777" i="13"/>
  <c r="E788" i="42" l="1"/>
  <c r="C778" i="13"/>
  <c r="C778" i="42" s="1"/>
  <c r="B778" i="13"/>
  <c r="B778" i="42" s="1"/>
  <c r="D778" i="13"/>
  <c r="D778" i="42" s="1"/>
  <c r="E778" i="13"/>
  <c r="B777" i="12"/>
  <c r="D777" i="12"/>
  <c r="C777" i="12"/>
  <c r="E777" i="12"/>
  <c r="E789" i="42" l="1"/>
  <c r="C778" i="12"/>
  <c r="D778" i="12"/>
  <c r="B778" i="12"/>
  <c r="E778" i="12"/>
  <c r="D779" i="13"/>
  <c r="D779" i="42" s="1"/>
  <c r="C779" i="13"/>
  <c r="C779" i="42" s="1"/>
  <c r="B779" i="13"/>
  <c r="B779" i="42" s="1"/>
  <c r="E779" i="13"/>
  <c r="E790" i="42" l="1"/>
  <c r="E780" i="13"/>
  <c r="E779" i="12"/>
  <c r="C780" i="13"/>
  <c r="C780" i="42" s="1"/>
  <c r="D780" i="13"/>
  <c r="D780" i="42" s="1"/>
  <c r="B780" i="13"/>
  <c r="B780" i="42" s="1"/>
  <c r="D779" i="12"/>
  <c r="C779" i="12"/>
  <c r="B779" i="12"/>
  <c r="E791" i="42" l="1"/>
  <c r="D780" i="12"/>
  <c r="C780" i="12"/>
  <c r="B780" i="12"/>
  <c r="E780" i="12"/>
  <c r="D781" i="13"/>
  <c r="D781" i="42" s="1"/>
  <c r="C781" i="13"/>
  <c r="C781" i="42" s="1"/>
  <c r="B781" i="13"/>
  <c r="B781" i="42" s="1"/>
  <c r="E781" i="13"/>
  <c r="E792" i="42" l="1"/>
  <c r="B782" i="13"/>
  <c r="B782" i="42" s="1"/>
  <c r="C782" i="13"/>
  <c r="C782" i="42" s="1"/>
  <c r="D782" i="13"/>
  <c r="D782" i="42" s="1"/>
  <c r="E782" i="13"/>
  <c r="D781" i="12"/>
  <c r="B781" i="12"/>
  <c r="C781" i="12"/>
  <c r="E781" i="12"/>
  <c r="E793" i="42" l="1"/>
  <c r="D782" i="12"/>
  <c r="B782" i="12"/>
  <c r="C782" i="12"/>
  <c r="C783" i="13"/>
  <c r="C783" i="42" s="1"/>
  <c r="B783" i="13"/>
  <c r="B783" i="42" s="1"/>
  <c r="D783" i="13"/>
  <c r="D783" i="42" s="1"/>
  <c r="E782" i="12"/>
  <c r="E783" i="13"/>
  <c r="E794" i="42" l="1"/>
  <c r="D783" i="12"/>
  <c r="C783" i="12"/>
  <c r="B783" i="12"/>
  <c r="E783" i="12"/>
  <c r="B784" i="13"/>
  <c r="B784" i="42" s="1"/>
  <c r="C784" i="13"/>
  <c r="C784" i="42" s="1"/>
  <c r="D784" i="13"/>
  <c r="D784" i="42" s="1"/>
  <c r="E784" i="13"/>
  <c r="E795" i="42" l="1"/>
  <c r="D785" i="13"/>
  <c r="D785" i="42" s="1"/>
  <c r="C785" i="13"/>
  <c r="C785" i="42" s="1"/>
  <c r="B785" i="13"/>
  <c r="B785" i="42" s="1"/>
  <c r="E785" i="13"/>
  <c r="D784" i="12"/>
  <c r="C784" i="12"/>
  <c r="B784" i="12"/>
  <c r="E784" i="12"/>
  <c r="E796" i="42" l="1"/>
  <c r="E785" i="12"/>
  <c r="D786" i="13"/>
  <c r="D786" i="42" s="1"/>
  <c r="C786" i="13"/>
  <c r="C786" i="42" s="1"/>
  <c r="B786" i="13"/>
  <c r="B786" i="42" s="1"/>
  <c r="E786" i="13"/>
  <c r="B785" i="12"/>
  <c r="C785" i="12"/>
  <c r="D785" i="12"/>
  <c r="E797" i="42" l="1"/>
  <c r="D786" i="12"/>
  <c r="B786" i="12"/>
  <c r="C786" i="12"/>
  <c r="B787" i="13"/>
  <c r="B787" i="42" s="1"/>
  <c r="D787" i="13"/>
  <c r="D787" i="42" s="1"/>
  <c r="C787" i="13"/>
  <c r="C787" i="42" s="1"/>
  <c r="E786" i="12"/>
  <c r="E787" i="13"/>
  <c r="E798" i="42" l="1"/>
  <c r="D788" i="13"/>
  <c r="D788" i="42" s="1"/>
  <c r="B788" i="13"/>
  <c r="B788" i="42" s="1"/>
  <c r="C788" i="13"/>
  <c r="C788" i="42" s="1"/>
  <c r="D787" i="12"/>
  <c r="B787" i="12"/>
  <c r="C787" i="12"/>
  <c r="E788" i="13"/>
  <c r="E787" i="12"/>
  <c r="E799" i="42" l="1"/>
  <c r="C788" i="12"/>
  <c r="B788" i="12"/>
  <c r="D788" i="12"/>
  <c r="E789" i="13"/>
  <c r="E788" i="12"/>
  <c r="C789" i="13"/>
  <c r="C789" i="42" s="1"/>
  <c r="D789" i="13"/>
  <c r="D789" i="42" s="1"/>
  <c r="B789" i="13"/>
  <c r="B789" i="42" s="1"/>
  <c r="E800" i="42" l="1"/>
  <c r="D789" i="12"/>
  <c r="B789" i="12"/>
  <c r="C789" i="12"/>
  <c r="E789" i="12"/>
  <c r="C790" i="13"/>
  <c r="C790" i="42" s="1"/>
  <c r="D790" i="13"/>
  <c r="D790" i="42" s="1"/>
  <c r="B790" i="13"/>
  <c r="B790" i="42" s="1"/>
  <c r="E790" i="13"/>
  <c r="E801" i="42" l="1"/>
  <c r="E791" i="13"/>
  <c r="E790" i="12"/>
  <c r="C791" i="13"/>
  <c r="C791" i="42" s="1"/>
  <c r="B791" i="13"/>
  <c r="B791" i="42" s="1"/>
  <c r="D791" i="13"/>
  <c r="D791" i="42" s="1"/>
  <c r="C790" i="12"/>
  <c r="B790" i="12"/>
  <c r="D790" i="12"/>
  <c r="E802" i="42" l="1"/>
  <c r="D791" i="12"/>
  <c r="B791" i="12"/>
  <c r="C791" i="12"/>
  <c r="E791" i="12"/>
  <c r="C792" i="13"/>
  <c r="C792" i="42" s="1"/>
  <c r="D792" i="13"/>
  <c r="D792" i="42" s="1"/>
  <c r="B792" i="13"/>
  <c r="B792" i="42" s="1"/>
  <c r="E792" i="13"/>
  <c r="E803" i="42" l="1"/>
  <c r="D793" i="13"/>
  <c r="D793" i="42" s="1"/>
  <c r="B793" i="13"/>
  <c r="B793" i="42" s="1"/>
  <c r="C793" i="13"/>
  <c r="C793" i="42" s="1"/>
  <c r="E792" i="12"/>
  <c r="E793" i="13"/>
  <c r="C792" i="12"/>
  <c r="D792" i="12"/>
  <c r="B792" i="12"/>
  <c r="E804" i="42" l="1"/>
  <c r="E793" i="12"/>
  <c r="D794" i="13"/>
  <c r="D794" i="42" s="1"/>
  <c r="C794" i="13"/>
  <c r="C794" i="42" s="1"/>
  <c r="B794" i="13"/>
  <c r="B794" i="42" s="1"/>
  <c r="E794" i="13"/>
  <c r="C793" i="12"/>
  <c r="D793" i="12"/>
  <c r="B793" i="12"/>
  <c r="E805" i="42" l="1"/>
  <c r="C795" i="13"/>
  <c r="C795" i="42" s="1"/>
  <c r="B795" i="13"/>
  <c r="B795" i="42" s="1"/>
  <c r="D795" i="13"/>
  <c r="D795" i="42" s="1"/>
  <c r="E794" i="12"/>
  <c r="E795" i="13"/>
  <c r="B794" i="12"/>
  <c r="D794" i="12"/>
  <c r="C794" i="12"/>
  <c r="E806" i="42" l="1"/>
  <c r="C796" i="13"/>
  <c r="C796" i="42" s="1"/>
  <c r="B796" i="13"/>
  <c r="B796" i="42" s="1"/>
  <c r="D796" i="13"/>
  <c r="D796" i="42" s="1"/>
  <c r="B795" i="12"/>
  <c r="D795" i="12"/>
  <c r="C795" i="12"/>
  <c r="E796" i="13"/>
  <c r="E795" i="12"/>
  <c r="E807" i="42" l="1"/>
  <c r="E797" i="13"/>
  <c r="D796" i="12"/>
  <c r="C796" i="12"/>
  <c r="B796" i="12"/>
  <c r="E796" i="12"/>
  <c r="C797" i="13"/>
  <c r="C797" i="42" s="1"/>
  <c r="B797" i="13"/>
  <c r="B797" i="42" s="1"/>
  <c r="D797" i="13"/>
  <c r="D797" i="42" s="1"/>
  <c r="E808" i="42" l="1"/>
  <c r="D797" i="12"/>
  <c r="C797" i="12"/>
  <c r="B797" i="12"/>
  <c r="D798" i="13"/>
  <c r="D798" i="42" s="1"/>
  <c r="C798" i="13"/>
  <c r="C798" i="42" s="1"/>
  <c r="B798" i="13"/>
  <c r="B798" i="42" s="1"/>
  <c r="E797" i="12"/>
  <c r="E798" i="13"/>
  <c r="E809" i="42" l="1"/>
  <c r="D799" i="13"/>
  <c r="D799" i="42" s="1"/>
  <c r="C799" i="13"/>
  <c r="C799" i="42" s="1"/>
  <c r="B799" i="13"/>
  <c r="B799" i="42" s="1"/>
  <c r="E799" i="13"/>
  <c r="D798" i="12"/>
  <c r="C798" i="12"/>
  <c r="B798" i="12"/>
  <c r="E798" i="12"/>
  <c r="E810" i="42" l="1"/>
  <c r="B799" i="12"/>
  <c r="D799" i="12"/>
  <c r="C799" i="12"/>
  <c r="E799" i="12"/>
  <c r="D800" i="13"/>
  <c r="D800" i="42" s="1"/>
  <c r="B800" i="13"/>
  <c r="B800" i="42" s="1"/>
  <c r="C800" i="13"/>
  <c r="C800" i="42" s="1"/>
  <c r="E800" i="13"/>
  <c r="E811" i="42" l="1"/>
  <c r="E801" i="13"/>
  <c r="C800" i="12"/>
  <c r="B800" i="12"/>
  <c r="D800" i="12"/>
  <c r="D801" i="13"/>
  <c r="D801" i="42" s="1"/>
  <c r="B801" i="13"/>
  <c r="B801" i="42" s="1"/>
  <c r="C801" i="13"/>
  <c r="C801" i="42" s="1"/>
  <c r="E800" i="12"/>
  <c r="E812" i="42" l="1"/>
  <c r="D801" i="12"/>
  <c r="B801" i="12"/>
  <c r="C801" i="12"/>
  <c r="E801" i="12"/>
  <c r="D802" i="13"/>
  <c r="D802" i="42" s="1"/>
  <c r="B802" i="13"/>
  <c r="B802" i="42" s="1"/>
  <c r="C802" i="13"/>
  <c r="C802" i="42" s="1"/>
  <c r="E802" i="13"/>
  <c r="E813" i="42" l="1"/>
  <c r="C802" i="12"/>
  <c r="D802" i="12"/>
  <c r="B802" i="12"/>
  <c r="D803" i="13"/>
  <c r="D803" i="42" s="1"/>
  <c r="B803" i="13"/>
  <c r="B803" i="42" s="1"/>
  <c r="C803" i="13"/>
  <c r="C803" i="42" s="1"/>
  <c r="E802" i="12"/>
  <c r="E803" i="13"/>
  <c r="E814" i="42" l="1"/>
  <c r="C804" i="13"/>
  <c r="C804" i="42" s="1"/>
  <c r="D804" i="13"/>
  <c r="D804" i="42" s="1"/>
  <c r="B804" i="13"/>
  <c r="B804" i="42" s="1"/>
  <c r="E804" i="13"/>
  <c r="C803" i="12"/>
  <c r="B803" i="12"/>
  <c r="D803" i="12"/>
  <c r="E803" i="12"/>
  <c r="E815" i="42" l="1"/>
  <c r="D804" i="12"/>
  <c r="C804" i="12"/>
  <c r="B804" i="12"/>
  <c r="E805" i="13"/>
  <c r="E804" i="12"/>
  <c r="D805" i="13"/>
  <c r="D805" i="42" s="1"/>
  <c r="C805" i="13"/>
  <c r="C805" i="42" s="1"/>
  <c r="B805" i="13"/>
  <c r="B805" i="42" s="1"/>
  <c r="E816" i="42" l="1"/>
  <c r="E805" i="12"/>
  <c r="C806" i="13"/>
  <c r="C806" i="42" s="1"/>
  <c r="D806" i="13"/>
  <c r="D806" i="42" s="1"/>
  <c r="B806" i="13"/>
  <c r="B806" i="42" s="1"/>
  <c r="E806" i="13"/>
  <c r="B805" i="12"/>
  <c r="C805" i="12"/>
  <c r="D805" i="12"/>
  <c r="E817" i="42" l="1"/>
  <c r="E807" i="13"/>
  <c r="C806" i="12"/>
  <c r="D806" i="12"/>
  <c r="B806" i="12"/>
  <c r="C807" i="13"/>
  <c r="C807" i="42" s="1"/>
  <c r="B807" i="13"/>
  <c r="B807" i="42" s="1"/>
  <c r="D807" i="13"/>
  <c r="D807" i="42" s="1"/>
  <c r="E806" i="12"/>
  <c r="E818" i="42" l="1"/>
  <c r="E807" i="12"/>
  <c r="C808" i="13"/>
  <c r="C808" i="42" s="1"/>
  <c r="D808" i="13"/>
  <c r="D808" i="42" s="1"/>
  <c r="B808" i="13"/>
  <c r="B808" i="42" s="1"/>
  <c r="B807" i="12"/>
  <c r="C807" i="12"/>
  <c r="D807" i="12"/>
  <c r="E808" i="13"/>
  <c r="E819" i="42" l="1"/>
  <c r="C809" i="13"/>
  <c r="C809" i="42" s="1"/>
  <c r="D809" i="13"/>
  <c r="D809" i="42" s="1"/>
  <c r="B809" i="13"/>
  <c r="B809" i="42" s="1"/>
  <c r="E809" i="13"/>
  <c r="C808" i="12"/>
  <c r="B808" i="12"/>
  <c r="D808" i="12"/>
  <c r="E808" i="12"/>
  <c r="E820" i="42" l="1"/>
  <c r="C809" i="12"/>
  <c r="D809" i="12"/>
  <c r="B809" i="12"/>
  <c r="E809" i="12"/>
  <c r="C810" i="13"/>
  <c r="C810" i="42" s="1"/>
  <c r="D810" i="13"/>
  <c r="D810" i="42" s="1"/>
  <c r="B810" i="13"/>
  <c r="B810" i="42" s="1"/>
  <c r="E810" i="13"/>
  <c r="E821" i="42" l="1"/>
  <c r="E810" i="12"/>
  <c r="D811" i="13"/>
  <c r="D811" i="42" s="1"/>
  <c r="C811" i="13"/>
  <c r="C811" i="42" s="1"/>
  <c r="B811" i="13"/>
  <c r="B811" i="42" s="1"/>
  <c r="E811" i="13"/>
  <c r="C810" i="12"/>
  <c r="B810" i="12"/>
  <c r="D810" i="12"/>
  <c r="E822" i="42" l="1"/>
  <c r="B811" i="12"/>
  <c r="D811" i="12"/>
  <c r="C811" i="12"/>
  <c r="C812" i="13"/>
  <c r="C812" i="42" s="1"/>
  <c r="D812" i="13"/>
  <c r="D812" i="42" s="1"/>
  <c r="B812" i="13"/>
  <c r="B812" i="42" s="1"/>
  <c r="E811" i="12"/>
  <c r="E812" i="13"/>
  <c r="E823" i="42" l="1"/>
  <c r="D812" i="12"/>
  <c r="B812" i="12"/>
  <c r="C812" i="12"/>
  <c r="E812" i="12"/>
  <c r="D813" i="13"/>
  <c r="D813" i="42" s="1"/>
  <c r="B813" i="13"/>
  <c r="B813" i="42" s="1"/>
  <c r="C813" i="13"/>
  <c r="C813" i="42" s="1"/>
  <c r="E813" i="13"/>
  <c r="E824" i="42" l="1"/>
  <c r="D814" i="13"/>
  <c r="D814" i="42" s="1"/>
  <c r="B814" i="13"/>
  <c r="B814" i="42" s="1"/>
  <c r="C814" i="13"/>
  <c r="C814" i="42" s="1"/>
  <c r="D813" i="12"/>
  <c r="C813" i="12"/>
  <c r="B813" i="12"/>
  <c r="E814" i="13"/>
  <c r="E813" i="12"/>
  <c r="E825" i="42" l="1"/>
  <c r="E815" i="13"/>
  <c r="E814" i="12"/>
  <c r="C814" i="12"/>
  <c r="D814" i="12"/>
  <c r="B814" i="12"/>
  <c r="C815" i="13"/>
  <c r="C815" i="42" s="1"/>
  <c r="B815" i="13"/>
  <c r="B815" i="42" s="1"/>
  <c r="D815" i="13"/>
  <c r="D815" i="42" s="1"/>
  <c r="E826" i="42" l="1"/>
  <c r="B815" i="12"/>
  <c r="D815" i="12"/>
  <c r="C815" i="12"/>
  <c r="C816" i="13"/>
  <c r="C816" i="42" s="1"/>
  <c r="B816" i="13"/>
  <c r="B816" i="42" s="1"/>
  <c r="D816" i="13"/>
  <c r="D816" i="42" s="1"/>
  <c r="E815" i="12"/>
  <c r="E816" i="13"/>
  <c r="E827" i="42" l="1"/>
  <c r="E816" i="12"/>
  <c r="B817" i="13"/>
  <c r="B817" i="42" s="1"/>
  <c r="D817" i="13"/>
  <c r="D817" i="42" s="1"/>
  <c r="C817" i="13"/>
  <c r="C817" i="42" s="1"/>
  <c r="E817" i="13"/>
  <c r="D816" i="12"/>
  <c r="B816" i="12"/>
  <c r="C816" i="12"/>
  <c r="E828" i="42" l="1"/>
  <c r="E818" i="13"/>
  <c r="D817" i="12"/>
  <c r="B817" i="12"/>
  <c r="C817" i="12"/>
  <c r="D818" i="13"/>
  <c r="D818" i="42" s="1"/>
  <c r="C818" i="13"/>
  <c r="C818" i="42" s="1"/>
  <c r="B818" i="13"/>
  <c r="B818" i="42" s="1"/>
  <c r="E817" i="12"/>
  <c r="E829" i="42" l="1"/>
  <c r="C818" i="12"/>
  <c r="B818" i="12"/>
  <c r="D818" i="12"/>
  <c r="D819" i="13"/>
  <c r="D819" i="42" s="1"/>
  <c r="B819" i="13"/>
  <c r="B819" i="42" s="1"/>
  <c r="C819" i="13"/>
  <c r="C819" i="42" s="1"/>
  <c r="E818" i="12"/>
  <c r="E819" i="13"/>
  <c r="E830" i="42" l="1"/>
  <c r="D819" i="12"/>
  <c r="C819" i="12"/>
  <c r="B819" i="12"/>
  <c r="B820" i="13"/>
  <c r="B820" i="42" s="1"/>
  <c r="D820" i="13"/>
  <c r="D820" i="42" s="1"/>
  <c r="C820" i="13"/>
  <c r="C820" i="42" s="1"/>
  <c r="E819" i="12"/>
  <c r="E820" i="13"/>
  <c r="E831" i="42" l="1"/>
  <c r="B821" i="13"/>
  <c r="B821" i="42" s="1"/>
  <c r="C821" i="13"/>
  <c r="C821" i="42" s="1"/>
  <c r="D821" i="13"/>
  <c r="D821" i="42" s="1"/>
  <c r="E820" i="12"/>
  <c r="E821" i="13"/>
  <c r="D820" i="12"/>
  <c r="B820" i="12"/>
  <c r="C820" i="12"/>
  <c r="E832" i="42" l="1"/>
  <c r="E821" i="12"/>
  <c r="C822" i="13"/>
  <c r="C822" i="42" s="1"/>
  <c r="D822" i="13"/>
  <c r="D822" i="42" s="1"/>
  <c r="B822" i="13"/>
  <c r="B822" i="42" s="1"/>
  <c r="E822" i="13"/>
  <c r="B821" i="12"/>
  <c r="C821" i="12"/>
  <c r="D821" i="12"/>
  <c r="E833" i="42" l="1"/>
  <c r="B823" i="13"/>
  <c r="B823" i="42" s="1"/>
  <c r="C823" i="13"/>
  <c r="C823" i="42" s="1"/>
  <c r="D823" i="13"/>
  <c r="D823" i="42" s="1"/>
  <c r="E823" i="13"/>
  <c r="C822" i="12"/>
  <c r="D822" i="12"/>
  <c r="B822" i="12"/>
  <c r="E822" i="12"/>
  <c r="E834" i="42" l="1"/>
  <c r="E823" i="12"/>
  <c r="C824" i="13"/>
  <c r="C824" i="42" s="1"/>
  <c r="D824" i="13"/>
  <c r="D824" i="42" s="1"/>
  <c r="B824" i="13"/>
  <c r="B824" i="42" s="1"/>
  <c r="E824" i="13"/>
  <c r="D823" i="12"/>
  <c r="C823" i="12"/>
  <c r="B823" i="12"/>
  <c r="E835" i="42" l="1"/>
  <c r="D825" i="13"/>
  <c r="D825" i="42" s="1"/>
  <c r="B825" i="13"/>
  <c r="B825" i="42" s="1"/>
  <c r="C825" i="13"/>
  <c r="C825" i="42" s="1"/>
  <c r="C824" i="12"/>
  <c r="D824" i="12"/>
  <c r="B824" i="12"/>
  <c r="E825" i="13"/>
  <c r="E824" i="12"/>
  <c r="E836" i="42" l="1"/>
  <c r="E826" i="13"/>
  <c r="B825" i="12"/>
  <c r="D825" i="12"/>
  <c r="C825" i="12"/>
  <c r="E825" i="12"/>
  <c r="D826" i="13"/>
  <c r="D826" i="42" s="1"/>
  <c r="C826" i="13"/>
  <c r="C826" i="42" s="1"/>
  <c r="B826" i="13"/>
  <c r="B826" i="42" s="1"/>
  <c r="E837" i="42" l="1"/>
  <c r="B826" i="12"/>
  <c r="C826" i="12"/>
  <c r="D826" i="12"/>
  <c r="E826" i="12"/>
  <c r="B827" i="13"/>
  <c r="B827" i="42" s="1"/>
  <c r="C827" i="13"/>
  <c r="C827" i="42" s="1"/>
  <c r="D827" i="13"/>
  <c r="D827" i="42" s="1"/>
  <c r="E827" i="13"/>
  <c r="E838" i="42" l="1"/>
  <c r="D828" i="13"/>
  <c r="D828" i="42" s="1"/>
  <c r="C828" i="13"/>
  <c r="C828" i="42" s="1"/>
  <c r="B828" i="13"/>
  <c r="B828" i="42" s="1"/>
  <c r="B827" i="12"/>
  <c r="C827" i="12"/>
  <c r="D827" i="12"/>
  <c r="E827" i="12"/>
  <c r="E828" i="13"/>
  <c r="E839" i="42" l="1"/>
  <c r="E828" i="12"/>
  <c r="D829" i="13"/>
  <c r="D829" i="42" s="1"/>
  <c r="B829" i="13"/>
  <c r="B829" i="42" s="1"/>
  <c r="C829" i="13"/>
  <c r="C829" i="42" s="1"/>
  <c r="E829" i="13"/>
  <c r="C828" i="12"/>
  <c r="B828" i="12"/>
  <c r="D828" i="12"/>
  <c r="E840" i="42" l="1"/>
  <c r="D830" i="13"/>
  <c r="D830" i="42" s="1"/>
  <c r="B830" i="13"/>
  <c r="B830" i="42" s="1"/>
  <c r="C830" i="13"/>
  <c r="C830" i="42" s="1"/>
  <c r="E830" i="13"/>
  <c r="D829" i="12"/>
  <c r="B829" i="12"/>
  <c r="C829" i="12"/>
  <c r="E829" i="12"/>
  <c r="E841" i="42" l="1"/>
  <c r="B831" i="13"/>
  <c r="B831" i="42" s="1"/>
  <c r="C831" i="13"/>
  <c r="C831" i="42" s="1"/>
  <c r="D831" i="13"/>
  <c r="D831" i="42" s="1"/>
  <c r="B830" i="12"/>
  <c r="D830" i="12"/>
  <c r="C830" i="12"/>
  <c r="E831" i="13"/>
  <c r="E830" i="12"/>
  <c r="E842" i="42" l="1"/>
  <c r="C832" i="13"/>
  <c r="C832" i="42" s="1"/>
  <c r="B832" i="13"/>
  <c r="B832" i="42" s="1"/>
  <c r="D832" i="13"/>
  <c r="D832" i="42" s="1"/>
  <c r="B831" i="12"/>
  <c r="C831" i="12"/>
  <c r="D831" i="12"/>
  <c r="E832" i="13"/>
  <c r="E831" i="12"/>
  <c r="E843" i="42" l="1"/>
  <c r="C832" i="12"/>
  <c r="D832" i="12"/>
  <c r="B832" i="12"/>
  <c r="E832" i="12"/>
  <c r="C833" i="13"/>
  <c r="C833" i="42" s="1"/>
  <c r="B833" i="13"/>
  <c r="B833" i="42" s="1"/>
  <c r="D833" i="13"/>
  <c r="D833" i="42" s="1"/>
  <c r="E833" i="13"/>
  <c r="E844" i="42" l="1"/>
  <c r="B834" i="13"/>
  <c r="B834" i="42" s="1"/>
  <c r="C834" i="13"/>
  <c r="C834" i="42" s="1"/>
  <c r="D834" i="13"/>
  <c r="D834" i="42" s="1"/>
  <c r="B833" i="12"/>
  <c r="D833" i="12"/>
  <c r="C833" i="12"/>
  <c r="E834" i="13"/>
  <c r="E833" i="12"/>
  <c r="E845" i="42" l="1"/>
  <c r="E835" i="13"/>
  <c r="E834" i="12"/>
  <c r="C834" i="12"/>
  <c r="D834" i="12"/>
  <c r="B834" i="12"/>
  <c r="D835" i="13"/>
  <c r="D835" i="42" s="1"/>
  <c r="C835" i="13"/>
  <c r="C835" i="42" s="1"/>
  <c r="B835" i="13"/>
  <c r="B835" i="42" s="1"/>
  <c r="E846" i="42" l="1"/>
  <c r="E835" i="12"/>
  <c r="B836" i="13"/>
  <c r="B836" i="42" s="1"/>
  <c r="D836" i="13"/>
  <c r="D836" i="42" s="1"/>
  <c r="C836" i="13"/>
  <c r="C836" i="42" s="1"/>
  <c r="C835" i="12"/>
  <c r="B835" i="12"/>
  <c r="D835" i="12"/>
  <c r="E836" i="13"/>
  <c r="E847" i="42" l="1"/>
  <c r="E836" i="12"/>
  <c r="C837" i="13"/>
  <c r="C837" i="42" s="1"/>
  <c r="B837" i="13"/>
  <c r="B837" i="42" s="1"/>
  <c r="D837" i="13"/>
  <c r="D837" i="42" s="1"/>
  <c r="E837" i="13"/>
  <c r="C836" i="12"/>
  <c r="D836" i="12"/>
  <c r="B836" i="12"/>
  <c r="E848" i="42" l="1"/>
  <c r="B837" i="12"/>
  <c r="C837" i="12"/>
  <c r="D837" i="12"/>
  <c r="C838" i="13"/>
  <c r="C838" i="42" s="1"/>
  <c r="D838" i="13"/>
  <c r="D838" i="42" s="1"/>
  <c r="B838" i="13"/>
  <c r="B838" i="42" s="1"/>
  <c r="E837" i="12"/>
  <c r="E838" i="13"/>
  <c r="E849" i="42" l="1"/>
  <c r="D839" i="13"/>
  <c r="D839" i="42" s="1"/>
  <c r="C839" i="13"/>
  <c r="C839" i="42" s="1"/>
  <c r="B839" i="13"/>
  <c r="B839" i="42" s="1"/>
  <c r="E839" i="13"/>
  <c r="C838" i="12"/>
  <c r="D838" i="12"/>
  <c r="B838" i="12"/>
  <c r="E838" i="12"/>
  <c r="E850" i="42" l="1"/>
  <c r="B839" i="12"/>
  <c r="C839" i="12"/>
  <c r="D839" i="12"/>
  <c r="E840" i="13"/>
  <c r="E839" i="12"/>
  <c r="D840" i="13"/>
  <c r="D840" i="42" s="1"/>
  <c r="B840" i="13"/>
  <c r="B840" i="42" s="1"/>
  <c r="C840" i="13"/>
  <c r="C840" i="42" s="1"/>
  <c r="E851" i="42" l="1"/>
  <c r="E840" i="12"/>
  <c r="C841" i="13"/>
  <c r="C841" i="42" s="1"/>
  <c r="B841" i="13"/>
  <c r="B841" i="42" s="1"/>
  <c r="D841" i="13"/>
  <c r="D841" i="42" s="1"/>
  <c r="E841" i="13"/>
  <c r="B840" i="12"/>
  <c r="C840" i="12"/>
  <c r="D840" i="12"/>
  <c r="E852" i="42" l="1"/>
  <c r="E841" i="12"/>
  <c r="D842" i="13"/>
  <c r="D842" i="42" s="1"/>
  <c r="B842" i="13"/>
  <c r="B842" i="42" s="1"/>
  <c r="C842" i="13"/>
  <c r="C842" i="42" s="1"/>
  <c r="E842" i="13"/>
  <c r="B841" i="12"/>
  <c r="D841" i="12"/>
  <c r="C841" i="12"/>
  <c r="E853" i="42" l="1"/>
  <c r="B842" i="12"/>
  <c r="C842" i="12"/>
  <c r="D842" i="12"/>
  <c r="E842" i="12"/>
  <c r="B843" i="13"/>
  <c r="B843" i="42" s="1"/>
  <c r="D843" i="13"/>
  <c r="D843" i="42" s="1"/>
  <c r="C843" i="13"/>
  <c r="C843" i="42" s="1"/>
  <c r="E843" i="13"/>
  <c r="E854" i="42" l="1"/>
  <c r="B844" i="13"/>
  <c r="B844" i="42" s="1"/>
  <c r="C844" i="13"/>
  <c r="C844" i="42" s="1"/>
  <c r="D844" i="13"/>
  <c r="D844" i="42" s="1"/>
  <c r="C843" i="12"/>
  <c r="D843" i="12"/>
  <c r="B843" i="12"/>
  <c r="E844" i="13"/>
  <c r="E843" i="12"/>
  <c r="E855" i="42" l="1"/>
  <c r="D844" i="12"/>
  <c r="C844" i="12"/>
  <c r="B844" i="12"/>
  <c r="E844" i="12"/>
  <c r="C845" i="13"/>
  <c r="C845" i="42" s="1"/>
  <c r="D845" i="13"/>
  <c r="D845" i="42" s="1"/>
  <c r="B845" i="13"/>
  <c r="B845" i="42" s="1"/>
  <c r="E845" i="13"/>
  <c r="E856" i="42" l="1"/>
  <c r="E846" i="13"/>
  <c r="D845" i="12"/>
  <c r="C845" i="12"/>
  <c r="B845" i="12"/>
  <c r="D846" i="13"/>
  <c r="D846" i="42" s="1"/>
  <c r="B846" i="13"/>
  <c r="B846" i="42" s="1"/>
  <c r="C846" i="13"/>
  <c r="C846" i="42" s="1"/>
  <c r="E845" i="12"/>
  <c r="E857" i="42" l="1"/>
  <c r="B846" i="12"/>
  <c r="D846" i="12"/>
  <c r="C846" i="12"/>
  <c r="E846" i="12"/>
  <c r="C847" i="13"/>
  <c r="C847" i="42" s="1"/>
  <c r="B847" i="13"/>
  <c r="B847" i="42" s="1"/>
  <c r="D847" i="13"/>
  <c r="D847" i="42" s="1"/>
  <c r="E847" i="13"/>
  <c r="E858" i="42" l="1"/>
  <c r="C847" i="12"/>
  <c r="D847" i="12"/>
  <c r="B847" i="12"/>
  <c r="C848" i="13"/>
  <c r="C848" i="42" s="1"/>
  <c r="D848" i="13"/>
  <c r="D848" i="42" s="1"/>
  <c r="B848" i="13"/>
  <c r="B848" i="42" s="1"/>
  <c r="E847" i="12"/>
  <c r="E848" i="13"/>
  <c r="E859" i="42" l="1"/>
  <c r="E849" i="13"/>
  <c r="E848" i="12"/>
  <c r="B849" i="13"/>
  <c r="B849" i="42" s="1"/>
  <c r="C849" i="13"/>
  <c r="C849" i="42" s="1"/>
  <c r="D849" i="13"/>
  <c r="D849" i="42" s="1"/>
  <c r="D848" i="12"/>
  <c r="C848" i="12"/>
  <c r="B848" i="12"/>
  <c r="E860" i="42" l="1"/>
  <c r="D849" i="12"/>
  <c r="B849" i="12"/>
  <c r="C849" i="12"/>
  <c r="E849" i="12"/>
  <c r="B850" i="13"/>
  <c r="B850" i="42" s="1"/>
  <c r="C850" i="13"/>
  <c r="C850" i="42" s="1"/>
  <c r="D850" i="13"/>
  <c r="D850" i="42" s="1"/>
  <c r="E850" i="13"/>
  <c r="E861" i="42" l="1"/>
  <c r="B850" i="12"/>
  <c r="C850" i="12"/>
  <c r="D850" i="12"/>
  <c r="B851" i="13"/>
  <c r="B851" i="42" s="1"/>
  <c r="C851" i="13"/>
  <c r="C851" i="42" s="1"/>
  <c r="D851" i="13"/>
  <c r="D851" i="42" s="1"/>
  <c r="E850" i="12"/>
  <c r="E851" i="13"/>
  <c r="E862" i="42" l="1"/>
  <c r="D851" i="12"/>
  <c r="C851" i="12"/>
  <c r="B851" i="12"/>
  <c r="E851" i="12"/>
  <c r="C852" i="13"/>
  <c r="C852" i="42" s="1"/>
  <c r="B852" i="13"/>
  <c r="B852" i="42" s="1"/>
  <c r="D852" i="13"/>
  <c r="D852" i="42" s="1"/>
  <c r="E852" i="13"/>
  <c r="E863" i="42" l="1"/>
  <c r="C853" i="13"/>
  <c r="C853" i="42" s="1"/>
  <c r="B853" i="13"/>
  <c r="B853" i="42" s="1"/>
  <c r="D853" i="13"/>
  <c r="D853" i="42" s="1"/>
  <c r="E852" i="12"/>
  <c r="E853" i="13"/>
  <c r="C852" i="12"/>
  <c r="D852" i="12"/>
  <c r="B852" i="12"/>
  <c r="E864" i="42" l="1"/>
  <c r="D854" i="13"/>
  <c r="D854" i="42" s="1"/>
  <c r="B854" i="13"/>
  <c r="B854" i="42" s="1"/>
  <c r="C854" i="13"/>
  <c r="C854" i="42" s="1"/>
  <c r="C853" i="12"/>
  <c r="D853" i="12"/>
  <c r="B853" i="12"/>
  <c r="E854" i="13"/>
  <c r="E853" i="12"/>
  <c r="E865" i="42" l="1"/>
  <c r="E855" i="13"/>
  <c r="D854" i="12"/>
  <c r="C854" i="12"/>
  <c r="B854" i="12"/>
  <c r="E854" i="12"/>
  <c r="B855" i="13"/>
  <c r="B855" i="42" s="1"/>
  <c r="D855" i="13"/>
  <c r="D855" i="42" s="1"/>
  <c r="C855" i="13"/>
  <c r="C855" i="42" s="1"/>
  <c r="E866" i="42" l="1"/>
  <c r="C855" i="12"/>
  <c r="B855" i="12"/>
  <c r="D855" i="12"/>
  <c r="D856" i="13"/>
  <c r="D856" i="42" s="1"/>
  <c r="C856" i="13"/>
  <c r="C856" i="42" s="1"/>
  <c r="B856" i="13"/>
  <c r="B856" i="42" s="1"/>
  <c r="E855" i="12"/>
  <c r="E856" i="13"/>
  <c r="E867" i="42" l="1"/>
  <c r="E857" i="13"/>
  <c r="B856" i="12"/>
  <c r="D856" i="12"/>
  <c r="C856" i="12"/>
  <c r="E856" i="12"/>
  <c r="B857" i="13"/>
  <c r="B857" i="42" s="1"/>
  <c r="C857" i="13"/>
  <c r="C857" i="42" s="1"/>
  <c r="D857" i="13"/>
  <c r="D857" i="42" s="1"/>
  <c r="E868" i="42" l="1"/>
  <c r="C857" i="12"/>
  <c r="D857" i="12"/>
  <c r="B857" i="12"/>
  <c r="E857" i="12"/>
  <c r="D858" i="13"/>
  <c r="D858" i="42" s="1"/>
  <c r="B858" i="13"/>
  <c r="B858" i="42" s="1"/>
  <c r="C858" i="13"/>
  <c r="C858" i="42" s="1"/>
  <c r="E858" i="13"/>
  <c r="E869" i="42" l="1"/>
  <c r="D859" i="13"/>
  <c r="D859" i="42" s="1"/>
  <c r="C859" i="13"/>
  <c r="C859" i="42" s="1"/>
  <c r="B859" i="13"/>
  <c r="B859" i="42" s="1"/>
  <c r="E859" i="13"/>
  <c r="C858" i="12"/>
  <c r="B858" i="12"/>
  <c r="D858" i="12"/>
  <c r="E858" i="12"/>
  <c r="E870" i="42" l="1"/>
  <c r="E860" i="13"/>
  <c r="B859" i="12"/>
  <c r="C859" i="12"/>
  <c r="D859" i="12"/>
  <c r="D860" i="13"/>
  <c r="D860" i="42" s="1"/>
  <c r="B860" i="13"/>
  <c r="B860" i="42" s="1"/>
  <c r="C860" i="13"/>
  <c r="C860" i="42" s="1"/>
  <c r="E859" i="12"/>
  <c r="E871" i="42" l="1"/>
  <c r="E860" i="12"/>
  <c r="D861" i="13"/>
  <c r="D861" i="42" s="1"/>
  <c r="C861" i="13"/>
  <c r="C861" i="42" s="1"/>
  <c r="B861" i="13"/>
  <c r="B861" i="42" s="1"/>
  <c r="E861" i="13"/>
  <c r="B860" i="12"/>
  <c r="C860" i="12"/>
  <c r="D860" i="12"/>
  <c r="E872" i="42" l="1"/>
  <c r="C862" i="13"/>
  <c r="C862" i="42" s="1"/>
  <c r="D862" i="13"/>
  <c r="D862" i="42" s="1"/>
  <c r="B862" i="13"/>
  <c r="B862" i="42" s="1"/>
  <c r="E862" i="13"/>
  <c r="D861" i="12"/>
  <c r="C861" i="12"/>
  <c r="B861" i="12"/>
  <c r="E861" i="12"/>
  <c r="E873" i="42" l="1"/>
  <c r="D863" i="13"/>
  <c r="D863" i="42" s="1"/>
  <c r="C863" i="13"/>
  <c r="C863" i="42" s="1"/>
  <c r="B863" i="13"/>
  <c r="B863" i="42" s="1"/>
  <c r="B862" i="12"/>
  <c r="D862" i="12"/>
  <c r="C862" i="12"/>
  <c r="E863" i="13"/>
  <c r="E862" i="12"/>
  <c r="E874" i="42" l="1"/>
  <c r="B864" i="13"/>
  <c r="B864" i="42" s="1"/>
  <c r="C864" i="13"/>
  <c r="C864" i="42" s="1"/>
  <c r="D864" i="13"/>
  <c r="D864" i="42" s="1"/>
  <c r="E863" i="12"/>
  <c r="B863" i="12"/>
  <c r="D863" i="12"/>
  <c r="C863" i="12"/>
  <c r="E864" i="13"/>
  <c r="E875" i="42" l="1"/>
  <c r="E864" i="12"/>
  <c r="E865" i="13"/>
  <c r="D864" i="12"/>
  <c r="C864" i="12"/>
  <c r="B864" i="12"/>
  <c r="D865" i="13"/>
  <c r="D865" i="42" s="1"/>
  <c r="C865" i="13"/>
  <c r="C865" i="42" s="1"/>
  <c r="B865" i="13"/>
  <c r="B865" i="42" s="1"/>
  <c r="E876" i="42" l="1"/>
  <c r="E865" i="12"/>
  <c r="E866" i="13"/>
  <c r="D865" i="12"/>
  <c r="C865" i="12"/>
  <c r="B865" i="12"/>
  <c r="C866" i="13"/>
  <c r="C866" i="42" s="1"/>
  <c r="B866" i="13"/>
  <c r="B866" i="42" s="1"/>
  <c r="D866" i="13"/>
  <c r="D866" i="42" s="1"/>
  <c r="E877" i="42" l="1"/>
  <c r="D867" i="13"/>
  <c r="D867" i="42" s="1"/>
  <c r="B867" i="13"/>
  <c r="B867" i="42" s="1"/>
  <c r="C867" i="13"/>
  <c r="C867" i="42" s="1"/>
  <c r="C866" i="12"/>
  <c r="D866" i="12"/>
  <c r="B866" i="12"/>
  <c r="E867" i="13"/>
  <c r="E866" i="12"/>
  <c r="E878" i="42" l="1"/>
  <c r="C868" i="13"/>
  <c r="C868" i="42" s="1"/>
  <c r="B868" i="13"/>
  <c r="B868" i="42" s="1"/>
  <c r="D868" i="13"/>
  <c r="D868" i="42" s="1"/>
  <c r="E868" i="13"/>
  <c r="C867" i="12"/>
  <c r="B867" i="12"/>
  <c r="D867" i="12"/>
  <c r="E867" i="12"/>
  <c r="E879" i="42" l="1"/>
  <c r="C868" i="12"/>
  <c r="D868" i="12"/>
  <c r="B868" i="12"/>
  <c r="D869" i="13"/>
  <c r="D869" i="42" s="1"/>
  <c r="C869" i="13"/>
  <c r="C869" i="42" s="1"/>
  <c r="B869" i="13"/>
  <c r="B869" i="42" s="1"/>
  <c r="E868" i="12"/>
  <c r="E869" i="13"/>
  <c r="E880" i="42" l="1"/>
  <c r="E870" i="13"/>
  <c r="E869" i="12"/>
  <c r="B870" i="13"/>
  <c r="B870" i="42" s="1"/>
  <c r="D870" i="13"/>
  <c r="D870" i="42" s="1"/>
  <c r="C870" i="13"/>
  <c r="C870" i="42" s="1"/>
  <c r="C869" i="12"/>
  <c r="D869" i="12"/>
  <c r="B869" i="12"/>
  <c r="E881" i="42" l="1"/>
  <c r="B871" i="13"/>
  <c r="B871" i="42" s="1"/>
  <c r="D871" i="13"/>
  <c r="D871" i="42" s="1"/>
  <c r="C871" i="13"/>
  <c r="C871" i="42" s="1"/>
  <c r="E871" i="13"/>
  <c r="D870" i="12"/>
  <c r="C870" i="12"/>
  <c r="B870" i="12"/>
  <c r="E870" i="12"/>
  <c r="E882" i="42" l="1"/>
  <c r="E871" i="12"/>
  <c r="D871" i="12"/>
  <c r="B871" i="12"/>
  <c r="C871" i="12"/>
  <c r="D872" i="13"/>
  <c r="D872" i="42" s="1"/>
  <c r="C872" i="13"/>
  <c r="C872" i="42" s="1"/>
  <c r="B872" i="13"/>
  <c r="B872" i="42" s="1"/>
  <c r="E872" i="13"/>
  <c r="E883" i="42" l="1"/>
  <c r="E873" i="13"/>
  <c r="B872" i="12"/>
  <c r="C872" i="12"/>
  <c r="D872" i="12"/>
  <c r="B873" i="13"/>
  <c r="B873" i="42" s="1"/>
  <c r="D873" i="13"/>
  <c r="D873" i="42" s="1"/>
  <c r="C873" i="13"/>
  <c r="C873" i="42" s="1"/>
  <c r="E872" i="12"/>
  <c r="E884" i="42" l="1"/>
  <c r="C873" i="12"/>
  <c r="D873" i="12"/>
  <c r="B873" i="12"/>
  <c r="E873" i="12"/>
  <c r="B874" i="13"/>
  <c r="B874" i="42" s="1"/>
  <c r="D874" i="13"/>
  <c r="D874" i="42" s="1"/>
  <c r="C874" i="13"/>
  <c r="C874" i="42" s="1"/>
  <c r="E874" i="13"/>
  <c r="E885" i="42" l="1"/>
  <c r="C874" i="12"/>
  <c r="B874" i="12"/>
  <c r="D874" i="12"/>
  <c r="C875" i="13"/>
  <c r="C875" i="42" s="1"/>
  <c r="B875" i="13"/>
  <c r="B875" i="42" s="1"/>
  <c r="D875" i="13"/>
  <c r="D875" i="42" s="1"/>
  <c r="E874" i="12"/>
  <c r="E875" i="13"/>
  <c r="E886" i="42" l="1"/>
  <c r="D876" i="13"/>
  <c r="D876" i="42" s="1"/>
  <c r="B876" i="13"/>
  <c r="B876" i="42" s="1"/>
  <c r="C876" i="13"/>
  <c r="C876" i="42" s="1"/>
  <c r="D875" i="12"/>
  <c r="B875" i="12"/>
  <c r="C875" i="12"/>
  <c r="E876" i="13"/>
  <c r="E875" i="12"/>
  <c r="E887" i="42" l="1"/>
  <c r="D877" i="13"/>
  <c r="D877" i="42" s="1"/>
  <c r="B877" i="13"/>
  <c r="B877" i="42" s="1"/>
  <c r="C877" i="13"/>
  <c r="C877" i="42" s="1"/>
  <c r="E877" i="13"/>
  <c r="C876" i="12"/>
  <c r="B876" i="12"/>
  <c r="D876" i="12"/>
  <c r="E876" i="12"/>
  <c r="E888" i="42" l="1"/>
  <c r="E877" i="12"/>
  <c r="E878" i="13"/>
  <c r="D877" i="12"/>
  <c r="B877" i="12"/>
  <c r="C877" i="12"/>
  <c r="B878" i="13"/>
  <c r="B878" i="42" s="1"/>
  <c r="C878" i="13"/>
  <c r="C878" i="42" s="1"/>
  <c r="D878" i="13"/>
  <c r="D878" i="42" s="1"/>
  <c r="E889" i="42" l="1"/>
  <c r="C879" i="13"/>
  <c r="C879" i="42" s="1"/>
  <c r="D879" i="13"/>
  <c r="D879" i="42" s="1"/>
  <c r="B879" i="13"/>
  <c r="B879" i="42" s="1"/>
  <c r="B878" i="12"/>
  <c r="D878" i="12"/>
  <c r="C878" i="12"/>
  <c r="E879" i="13"/>
  <c r="E878" i="12"/>
  <c r="E890" i="42" l="1"/>
  <c r="E880" i="13"/>
  <c r="B879" i="12"/>
  <c r="D879" i="12"/>
  <c r="C879" i="12"/>
  <c r="E879" i="12"/>
  <c r="C880" i="13"/>
  <c r="C880" i="42" s="1"/>
  <c r="B880" i="13"/>
  <c r="B880" i="42" s="1"/>
  <c r="D880" i="13"/>
  <c r="D880" i="42" s="1"/>
  <c r="E891" i="42" l="1"/>
  <c r="B880" i="12"/>
  <c r="C880" i="12"/>
  <c r="D880" i="12"/>
  <c r="E880" i="12"/>
  <c r="C881" i="13"/>
  <c r="C881" i="42" s="1"/>
  <c r="B881" i="13"/>
  <c r="B881" i="42" s="1"/>
  <c r="D881" i="13"/>
  <c r="D881" i="42" s="1"/>
  <c r="E881" i="13"/>
  <c r="E892" i="42" l="1"/>
  <c r="D882" i="13"/>
  <c r="D882" i="42" s="1"/>
  <c r="B882" i="13"/>
  <c r="B882" i="42" s="1"/>
  <c r="C882" i="13"/>
  <c r="C882" i="42" s="1"/>
  <c r="B881" i="12"/>
  <c r="C881" i="12"/>
  <c r="D881" i="12"/>
  <c r="E882" i="13"/>
  <c r="E881" i="12"/>
  <c r="E893" i="42" l="1"/>
  <c r="E882" i="12"/>
  <c r="D883" i="13"/>
  <c r="D883" i="42" s="1"/>
  <c r="C883" i="13"/>
  <c r="C883" i="42" s="1"/>
  <c r="B883" i="13"/>
  <c r="B883" i="42" s="1"/>
  <c r="E883" i="13"/>
  <c r="C882" i="12"/>
  <c r="B882" i="12"/>
  <c r="D882" i="12"/>
  <c r="E894" i="42" l="1"/>
  <c r="B884" i="13"/>
  <c r="B884" i="42" s="1"/>
  <c r="D884" i="13"/>
  <c r="D884" i="42" s="1"/>
  <c r="C884" i="13"/>
  <c r="C884" i="42" s="1"/>
  <c r="E884" i="13"/>
  <c r="D883" i="12"/>
  <c r="C883" i="12"/>
  <c r="B883" i="12"/>
  <c r="E883" i="12"/>
  <c r="E895" i="42" l="1"/>
  <c r="E884" i="12"/>
  <c r="B885" i="13"/>
  <c r="B885" i="42" s="1"/>
  <c r="C885" i="13"/>
  <c r="C885" i="42" s="1"/>
  <c r="D885" i="13"/>
  <c r="D885" i="42" s="1"/>
  <c r="E885" i="13"/>
  <c r="C884" i="12"/>
  <c r="B884" i="12"/>
  <c r="D884" i="12"/>
  <c r="E896" i="42" l="1"/>
  <c r="D886" i="13"/>
  <c r="D886" i="42" s="1"/>
  <c r="C886" i="13"/>
  <c r="C886" i="42" s="1"/>
  <c r="B886" i="13"/>
  <c r="B886" i="42" s="1"/>
  <c r="E886" i="13"/>
  <c r="C885" i="12"/>
  <c r="D885" i="12"/>
  <c r="B885" i="12"/>
  <c r="E885" i="12"/>
  <c r="E897" i="42" l="1"/>
  <c r="E886" i="12"/>
  <c r="D887" i="13"/>
  <c r="D887" i="42" s="1"/>
  <c r="B887" i="13"/>
  <c r="B887" i="42" s="1"/>
  <c r="C887" i="13"/>
  <c r="C887" i="42" s="1"/>
  <c r="E887" i="13"/>
  <c r="D886" i="12"/>
  <c r="B886" i="12"/>
  <c r="C886" i="12"/>
  <c r="E898" i="42" l="1"/>
  <c r="C888" i="13"/>
  <c r="C888" i="42" s="1"/>
  <c r="B888" i="13"/>
  <c r="B888" i="42" s="1"/>
  <c r="D888" i="13"/>
  <c r="D888" i="42" s="1"/>
  <c r="E888" i="13"/>
  <c r="D887" i="12"/>
  <c r="C887" i="12"/>
  <c r="B887" i="12"/>
  <c r="E887" i="12"/>
  <c r="E899" i="42" l="1"/>
  <c r="B888" i="12"/>
  <c r="D888" i="12"/>
  <c r="C888" i="12"/>
  <c r="B889" i="13"/>
  <c r="B889" i="42" s="1"/>
  <c r="C889" i="13"/>
  <c r="C889" i="42" s="1"/>
  <c r="D889" i="13"/>
  <c r="D889" i="42" s="1"/>
  <c r="E888" i="12"/>
  <c r="E889" i="13"/>
  <c r="E900" i="42" l="1"/>
  <c r="D890" i="13"/>
  <c r="D890" i="42" s="1"/>
  <c r="B890" i="13"/>
  <c r="B890" i="42" s="1"/>
  <c r="C890" i="13"/>
  <c r="C890" i="42" s="1"/>
  <c r="E890" i="13"/>
  <c r="B889" i="12"/>
  <c r="D889" i="12"/>
  <c r="C889" i="12"/>
  <c r="E889" i="12"/>
  <c r="E901" i="42" l="1"/>
  <c r="D890" i="12"/>
  <c r="C890" i="12"/>
  <c r="B890" i="12"/>
  <c r="E890" i="12"/>
  <c r="B891" i="13"/>
  <c r="B891" i="42" s="1"/>
  <c r="D891" i="13"/>
  <c r="D891" i="42" s="1"/>
  <c r="C891" i="13"/>
  <c r="C891" i="42" s="1"/>
  <c r="E891" i="13"/>
  <c r="E902" i="42" l="1"/>
  <c r="E892" i="13"/>
  <c r="B891" i="12"/>
  <c r="C891" i="12"/>
  <c r="D891" i="12"/>
  <c r="E891" i="12"/>
  <c r="B892" i="13"/>
  <c r="B892" i="42" s="1"/>
  <c r="C892" i="13"/>
  <c r="C892" i="42" s="1"/>
  <c r="D892" i="13"/>
  <c r="D892" i="42" s="1"/>
  <c r="E903" i="42" l="1"/>
  <c r="D892" i="12"/>
  <c r="C892" i="12"/>
  <c r="B892" i="12"/>
  <c r="E892" i="12"/>
  <c r="D893" i="13"/>
  <c r="D893" i="42" s="1"/>
  <c r="B893" i="13"/>
  <c r="B893" i="42" s="1"/>
  <c r="C893" i="13"/>
  <c r="C893" i="42" s="1"/>
  <c r="E893" i="13"/>
  <c r="E904" i="42" l="1"/>
  <c r="D894" i="13"/>
  <c r="D894" i="42" s="1"/>
  <c r="B894" i="13"/>
  <c r="B894" i="42" s="1"/>
  <c r="C894" i="13"/>
  <c r="C894" i="42" s="1"/>
  <c r="E893" i="12"/>
  <c r="E894" i="13"/>
  <c r="D893" i="12"/>
  <c r="C893" i="12"/>
  <c r="B893" i="12"/>
  <c r="E905" i="42" l="1"/>
  <c r="E894" i="12"/>
  <c r="D895" i="13"/>
  <c r="D895" i="42" s="1"/>
  <c r="C895" i="13"/>
  <c r="C895" i="42" s="1"/>
  <c r="B895" i="13"/>
  <c r="B895" i="42" s="1"/>
  <c r="E895" i="13"/>
  <c r="C894" i="12"/>
  <c r="B894" i="12"/>
  <c r="D894" i="12"/>
  <c r="E906" i="42" l="1"/>
  <c r="B896" i="13"/>
  <c r="B896" i="42" s="1"/>
  <c r="C896" i="13"/>
  <c r="C896" i="42" s="1"/>
  <c r="D896" i="13"/>
  <c r="D896" i="42" s="1"/>
  <c r="E896" i="13"/>
  <c r="B895" i="12"/>
  <c r="D895" i="12"/>
  <c r="C895" i="12"/>
  <c r="E895" i="12"/>
  <c r="E907" i="42" l="1"/>
  <c r="E896" i="12"/>
  <c r="D897" i="13"/>
  <c r="D897" i="42" s="1"/>
  <c r="B897" i="13"/>
  <c r="B897" i="42" s="1"/>
  <c r="C897" i="13"/>
  <c r="C897" i="42" s="1"/>
  <c r="E897" i="13"/>
  <c r="D896" i="12"/>
  <c r="B896" i="12"/>
  <c r="C896" i="12"/>
  <c r="E908" i="42" l="1"/>
  <c r="D898" i="13"/>
  <c r="D898" i="42" s="1"/>
  <c r="C898" i="13"/>
  <c r="C898" i="42" s="1"/>
  <c r="B898" i="13"/>
  <c r="B898" i="42" s="1"/>
  <c r="E898" i="13"/>
  <c r="C897" i="12"/>
  <c r="D897" i="12"/>
  <c r="B897" i="12"/>
  <c r="E897" i="12"/>
  <c r="E909" i="42" l="1"/>
  <c r="E899" i="13"/>
  <c r="D898" i="12"/>
  <c r="C898" i="12"/>
  <c r="B898" i="12"/>
  <c r="E898" i="12"/>
  <c r="D899" i="13"/>
  <c r="D899" i="42" s="1"/>
  <c r="B899" i="13"/>
  <c r="B899" i="42" s="1"/>
  <c r="C899" i="13"/>
  <c r="C899" i="42" s="1"/>
  <c r="E910" i="42" l="1"/>
  <c r="E899" i="12"/>
  <c r="E900" i="13"/>
  <c r="C899" i="12"/>
  <c r="D899" i="12"/>
  <c r="B899" i="12"/>
  <c r="D900" i="13"/>
  <c r="D900" i="42" s="1"/>
  <c r="B900" i="13"/>
  <c r="B900" i="42" s="1"/>
  <c r="C900" i="13"/>
  <c r="C900" i="42" s="1"/>
  <c r="E911" i="42" l="1"/>
  <c r="E900" i="12"/>
  <c r="B901" i="13"/>
  <c r="B901" i="42" s="1"/>
  <c r="C901" i="13"/>
  <c r="C901" i="42" s="1"/>
  <c r="D901" i="13"/>
  <c r="D901" i="42" s="1"/>
  <c r="E901" i="13"/>
  <c r="B900" i="12"/>
  <c r="C900" i="12"/>
  <c r="D900" i="12"/>
  <c r="E912" i="42" l="1"/>
  <c r="E902" i="13"/>
  <c r="E901" i="12"/>
  <c r="B902" i="13"/>
  <c r="B902" i="42" s="1"/>
  <c r="C902" i="13"/>
  <c r="C902" i="42" s="1"/>
  <c r="D902" i="13"/>
  <c r="D902" i="42" s="1"/>
  <c r="C901" i="12"/>
  <c r="D901" i="12"/>
  <c r="B901" i="12"/>
  <c r="E913" i="42" l="1"/>
  <c r="E902" i="12"/>
  <c r="D903" i="13"/>
  <c r="D903" i="42" s="1"/>
  <c r="B903" i="13"/>
  <c r="B903" i="42" s="1"/>
  <c r="C903" i="13"/>
  <c r="C903" i="42" s="1"/>
  <c r="D902" i="12"/>
  <c r="B902" i="12"/>
  <c r="C902" i="12"/>
  <c r="E903" i="13"/>
  <c r="E914" i="42" l="1"/>
  <c r="D904" i="13"/>
  <c r="D904" i="42" s="1"/>
  <c r="C904" i="13"/>
  <c r="C904" i="42" s="1"/>
  <c r="B904" i="13"/>
  <c r="B904" i="42" s="1"/>
  <c r="C903" i="12"/>
  <c r="D903" i="12"/>
  <c r="B903" i="12"/>
  <c r="E904" i="13"/>
  <c r="E903" i="12"/>
  <c r="E915" i="42" l="1"/>
  <c r="B904" i="12"/>
  <c r="D904" i="12"/>
  <c r="C904" i="12"/>
  <c r="E904" i="12"/>
  <c r="B905" i="13"/>
  <c r="B905" i="42" s="1"/>
  <c r="C905" i="13"/>
  <c r="C905" i="42" s="1"/>
  <c r="D905" i="13"/>
  <c r="D905" i="42" s="1"/>
  <c r="E905" i="13"/>
  <c r="E916" i="42" l="1"/>
  <c r="C906" i="13"/>
  <c r="C906" i="42" s="1"/>
  <c r="D906" i="13"/>
  <c r="D906" i="42" s="1"/>
  <c r="B906" i="13"/>
  <c r="B906" i="42" s="1"/>
  <c r="E906" i="13"/>
  <c r="D905" i="12"/>
  <c r="C905" i="12"/>
  <c r="B905" i="12"/>
  <c r="E905" i="12"/>
  <c r="E917" i="42" l="1"/>
  <c r="C906" i="12"/>
  <c r="B906" i="12"/>
  <c r="D906" i="12"/>
  <c r="E906" i="12"/>
  <c r="C907" i="13"/>
  <c r="C907" i="42" s="1"/>
  <c r="D907" i="13"/>
  <c r="D907" i="42" s="1"/>
  <c r="B907" i="13"/>
  <c r="B907" i="42" s="1"/>
  <c r="E907" i="13"/>
  <c r="E918" i="42" l="1"/>
  <c r="B908" i="13"/>
  <c r="B908" i="42" s="1"/>
  <c r="C908" i="13"/>
  <c r="C908" i="42" s="1"/>
  <c r="D908" i="13"/>
  <c r="D908" i="42" s="1"/>
  <c r="E908" i="13"/>
  <c r="B907" i="12"/>
  <c r="D907" i="12"/>
  <c r="C907" i="12"/>
  <c r="E907" i="12"/>
  <c r="E919" i="42" l="1"/>
  <c r="C908" i="12"/>
  <c r="D908" i="12"/>
  <c r="B908" i="12"/>
  <c r="E908" i="12"/>
  <c r="D909" i="13"/>
  <c r="D909" i="42" s="1"/>
  <c r="C909" i="13"/>
  <c r="C909" i="42" s="1"/>
  <c r="B909" i="13"/>
  <c r="B909" i="42" s="1"/>
  <c r="E909" i="13"/>
  <c r="E920" i="42" l="1"/>
  <c r="C910" i="13"/>
  <c r="C910" i="42" s="1"/>
  <c r="B910" i="13"/>
  <c r="B910" i="42" s="1"/>
  <c r="D910" i="13"/>
  <c r="D910" i="42" s="1"/>
  <c r="C909" i="12"/>
  <c r="B909" i="12"/>
  <c r="D909" i="12"/>
  <c r="E910" i="13"/>
  <c r="E909" i="12"/>
  <c r="E921" i="42" l="1"/>
  <c r="C910" i="12"/>
  <c r="B910" i="12"/>
  <c r="D910" i="12"/>
  <c r="E910" i="12"/>
  <c r="B911" i="13"/>
  <c r="B911" i="42" s="1"/>
  <c r="C911" i="13"/>
  <c r="C911" i="42" s="1"/>
  <c r="D911" i="13"/>
  <c r="D911" i="42" s="1"/>
  <c r="E911" i="13"/>
  <c r="E922" i="42" l="1"/>
  <c r="C911" i="12"/>
  <c r="D911" i="12"/>
  <c r="B911" i="12"/>
  <c r="D912" i="13"/>
  <c r="D912" i="42" s="1"/>
  <c r="C912" i="13"/>
  <c r="C912" i="42" s="1"/>
  <c r="B912" i="13"/>
  <c r="B912" i="42" s="1"/>
  <c r="E911" i="12"/>
  <c r="E912" i="13"/>
  <c r="E923" i="42" l="1"/>
  <c r="B913" i="13"/>
  <c r="B913" i="42" s="1"/>
  <c r="D913" i="13"/>
  <c r="D913" i="42" s="1"/>
  <c r="C913" i="13"/>
  <c r="C913" i="42" s="1"/>
  <c r="B912" i="12"/>
  <c r="C912" i="12"/>
  <c r="D912" i="12"/>
  <c r="E913" i="13"/>
  <c r="E912" i="12"/>
  <c r="E924" i="42" l="1"/>
  <c r="E914" i="13"/>
  <c r="D913" i="12"/>
  <c r="B913" i="12"/>
  <c r="C913" i="12"/>
  <c r="E913" i="12"/>
  <c r="D914" i="13"/>
  <c r="D914" i="42" s="1"/>
  <c r="C914" i="13"/>
  <c r="C914" i="42" s="1"/>
  <c r="B914" i="13"/>
  <c r="B914" i="42" s="1"/>
  <c r="E925" i="42" l="1"/>
  <c r="E914" i="12"/>
  <c r="D915" i="13"/>
  <c r="D915" i="42" s="1"/>
  <c r="C915" i="13"/>
  <c r="C915" i="42" s="1"/>
  <c r="B915" i="13"/>
  <c r="B915" i="42" s="1"/>
  <c r="E915" i="13"/>
  <c r="B914" i="12"/>
  <c r="C914" i="12"/>
  <c r="D914" i="12"/>
  <c r="E926" i="42" l="1"/>
  <c r="B915" i="12"/>
  <c r="D915" i="12"/>
  <c r="C915" i="12"/>
  <c r="E915" i="12"/>
  <c r="B916" i="13"/>
  <c r="B916" i="42" s="1"/>
  <c r="D916" i="13"/>
  <c r="D916" i="42" s="1"/>
  <c r="C916" i="13"/>
  <c r="C916" i="42" s="1"/>
  <c r="E916" i="13"/>
  <c r="E927" i="42" l="1"/>
  <c r="E917" i="13"/>
  <c r="C916" i="12"/>
  <c r="B916" i="12"/>
  <c r="D916" i="12"/>
  <c r="E916" i="12"/>
  <c r="D917" i="13"/>
  <c r="D917" i="42" s="1"/>
  <c r="B917" i="13"/>
  <c r="B917" i="42" s="1"/>
  <c r="C917" i="13"/>
  <c r="C917" i="42" s="1"/>
  <c r="E928" i="42" l="1"/>
  <c r="C917" i="12"/>
  <c r="B917" i="12"/>
  <c r="D917" i="12"/>
  <c r="D918" i="13"/>
  <c r="D918" i="42" s="1"/>
  <c r="B918" i="13"/>
  <c r="B918" i="42" s="1"/>
  <c r="C918" i="13"/>
  <c r="C918" i="42" s="1"/>
  <c r="E917" i="12"/>
  <c r="E918" i="13"/>
  <c r="E929" i="42" l="1"/>
  <c r="E918" i="12"/>
  <c r="B919" i="13"/>
  <c r="B919" i="42" s="1"/>
  <c r="C919" i="13"/>
  <c r="C919" i="42" s="1"/>
  <c r="D919" i="13"/>
  <c r="D919" i="42" s="1"/>
  <c r="E919" i="13"/>
  <c r="D918" i="12"/>
  <c r="C918" i="12"/>
  <c r="B918" i="12"/>
  <c r="E930" i="42" l="1"/>
  <c r="D920" i="13"/>
  <c r="D920" i="42" s="1"/>
  <c r="B920" i="13"/>
  <c r="B920" i="42" s="1"/>
  <c r="C920" i="13"/>
  <c r="C920" i="42" s="1"/>
  <c r="E920" i="13"/>
  <c r="B919" i="12"/>
  <c r="D919" i="12"/>
  <c r="C919" i="12"/>
  <c r="E919" i="12"/>
  <c r="E931" i="42" l="1"/>
  <c r="E921" i="13"/>
  <c r="E920" i="12"/>
  <c r="D920" i="12"/>
  <c r="B920" i="12"/>
  <c r="C920" i="12"/>
  <c r="D921" i="13"/>
  <c r="D921" i="42" s="1"/>
  <c r="B921" i="13"/>
  <c r="B921" i="42" s="1"/>
  <c r="C921" i="13"/>
  <c r="C921" i="42" s="1"/>
  <c r="E932" i="42" l="1"/>
  <c r="E921" i="12"/>
  <c r="C922" i="13"/>
  <c r="C922" i="42" s="1"/>
  <c r="B922" i="13"/>
  <c r="B922" i="42" s="1"/>
  <c r="D922" i="13"/>
  <c r="D922" i="42" s="1"/>
  <c r="B921" i="12"/>
  <c r="D921" i="12"/>
  <c r="C921" i="12"/>
  <c r="E922" i="13"/>
  <c r="E933" i="42" l="1"/>
  <c r="C923" i="13"/>
  <c r="C923" i="42" s="1"/>
  <c r="D923" i="13"/>
  <c r="D923" i="42" s="1"/>
  <c r="B923" i="13"/>
  <c r="B923" i="42" s="1"/>
  <c r="E923" i="13"/>
  <c r="B922" i="12"/>
  <c r="D922" i="12"/>
  <c r="C922" i="12"/>
  <c r="E922" i="12"/>
  <c r="E934" i="42" l="1"/>
  <c r="B923" i="12"/>
  <c r="D923" i="12"/>
  <c r="C923" i="12"/>
  <c r="C924" i="13"/>
  <c r="C924" i="42" s="1"/>
  <c r="B924" i="13"/>
  <c r="B924" i="42" s="1"/>
  <c r="D924" i="13"/>
  <c r="D924" i="42" s="1"/>
  <c r="E924" i="13"/>
  <c r="E923" i="12"/>
  <c r="E935" i="42" l="1"/>
  <c r="B924" i="12"/>
  <c r="D924" i="12"/>
  <c r="C924" i="12"/>
  <c r="E924" i="12"/>
  <c r="D925" i="13"/>
  <c r="D925" i="42" s="1"/>
  <c r="B925" i="13"/>
  <c r="B925" i="42" s="1"/>
  <c r="C925" i="13"/>
  <c r="C925" i="42" s="1"/>
  <c r="E925" i="13"/>
  <c r="E936" i="42" l="1"/>
  <c r="D925" i="12"/>
  <c r="B925" i="12"/>
  <c r="C925" i="12"/>
  <c r="B926" i="13"/>
  <c r="B926" i="42" s="1"/>
  <c r="D926" i="13"/>
  <c r="D926" i="42" s="1"/>
  <c r="C926" i="13"/>
  <c r="C926" i="42" s="1"/>
  <c r="E925" i="12"/>
  <c r="E926" i="13"/>
  <c r="E937" i="42" l="1"/>
  <c r="B927" i="13"/>
  <c r="B927" i="42" s="1"/>
  <c r="C927" i="13"/>
  <c r="C927" i="42" s="1"/>
  <c r="D927" i="13"/>
  <c r="D927" i="42" s="1"/>
  <c r="E926" i="12"/>
  <c r="E927" i="13"/>
  <c r="B926" i="12"/>
  <c r="C926" i="12"/>
  <c r="D926" i="12"/>
  <c r="E938" i="42" l="1"/>
  <c r="C927" i="12"/>
  <c r="D927" i="12"/>
  <c r="B927" i="12"/>
  <c r="E927" i="12"/>
  <c r="C928" i="13"/>
  <c r="C928" i="42" s="1"/>
  <c r="B928" i="13"/>
  <c r="B928" i="42" s="1"/>
  <c r="D928" i="13"/>
  <c r="D928" i="42" s="1"/>
  <c r="E928" i="13"/>
  <c r="E939" i="42" l="1"/>
  <c r="E928" i="12"/>
  <c r="C929" i="13"/>
  <c r="C929" i="42" s="1"/>
  <c r="B929" i="13"/>
  <c r="B929" i="42" s="1"/>
  <c r="D929" i="13"/>
  <c r="D929" i="42" s="1"/>
  <c r="E929" i="13"/>
  <c r="C928" i="12"/>
  <c r="D928" i="12"/>
  <c r="B928" i="12"/>
  <c r="E940" i="42" l="1"/>
  <c r="E929" i="12"/>
  <c r="C930" i="13"/>
  <c r="C930" i="42" s="1"/>
  <c r="B930" i="13"/>
  <c r="B930" i="42" s="1"/>
  <c r="D930" i="13"/>
  <c r="D930" i="42" s="1"/>
  <c r="E930" i="13"/>
  <c r="D929" i="12"/>
  <c r="B929" i="12"/>
  <c r="C929" i="12"/>
  <c r="E941" i="42" l="1"/>
  <c r="C931" i="13"/>
  <c r="C931" i="42" s="1"/>
  <c r="B931" i="13"/>
  <c r="B931" i="42" s="1"/>
  <c r="D931" i="13"/>
  <c r="D931" i="42" s="1"/>
  <c r="B930" i="12"/>
  <c r="D930" i="12"/>
  <c r="C930" i="12"/>
  <c r="E931" i="13"/>
  <c r="E930" i="12"/>
  <c r="E942" i="42" l="1"/>
  <c r="E931" i="12"/>
  <c r="C932" i="13"/>
  <c r="C932" i="42" s="1"/>
  <c r="D932" i="13"/>
  <c r="D932" i="42" s="1"/>
  <c r="B932" i="13"/>
  <c r="B932" i="42" s="1"/>
  <c r="E932" i="13"/>
  <c r="D931" i="12"/>
  <c r="B931" i="12"/>
  <c r="C931" i="12"/>
  <c r="E943" i="42" l="1"/>
  <c r="E933" i="13"/>
  <c r="D932" i="12"/>
  <c r="C932" i="12"/>
  <c r="B932" i="12"/>
  <c r="E932" i="12"/>
  <c r="D933" i="13"/>
  <c r="D933" i="42" s="1"/>
  <c r="C933" i="13"/>
  <c r="C933" i="42" s="1"/>
  <c r="B933" i="13"/>
  <c r="B933" i="42" s="1"/>
  <c r="E944" i="42" l="1"/>
  <c r="C933" i="12"/>
  <c r="D933" i="12"/>
  <c r="B933" i="12"/>
  <c r="E933" i="12"/>
  <c r="B934" i="13"/>
  <c r="B934" i="42" s="1"/>
  <c r="C934" i="13"/>
  <c r="C934" i="42" s="1"/>
  <c r="D934" i="13"/>
  <c r="D934" i="42" s="1"/>
  <c r="E934" i="13"/>
  <c r="E945" i="42" l="1"/>
  <c r="C935" i="13"/>
  <c r="C935" i="42" s="1"/>
  <c r="B935" i="13"/>
  <c r="B935" i="42" s="1"/>
  <c r="D935" i="13"/>
  <c r="D935" i="42" s="1"/>
  <c r="E935" i="13"/>
  <c r="C934" i="12"/>
  <c r="B934" i="12"/>
  <c r="D934" i="12"/>
  <c r="E934" i="12"/>
  <c r="E946" i="42" l="1"/>
  <c r="E935" i="12"/>
  <c r="D936" i="13"/>
  <c r="D936" i="42" s="1"/>
  <c r="B936" i="13"/>
  <c r="B936" i="42" s="1"/>
  <c r="C936" i="13"/>
  <c r="C936" i="42" s="1"/>
  <c r="E936" i="13"/>
  <c r="D935" i="12"/>
  <c r="B935" i="12"/>
  <c r="C935" i="12"/>
  <c r="E947" i="42" l="1"/>
  <c r="C937" i="13"/>
  <c r="C937" i="42" s="1"/>
  <c r="B937" i="13"/>
  <c r="B937" i="42" s="1"/>
  <c r="D937" i="13"/>
  <c r="D937" i="42" s="1"/>
  <c r="E937" i="13"/>
  <c r="B936" i="12"/>
  <c r="D936" i="12"/>
  <c r="C936" i="12"/>
  <c r="E936" i="12"/>
  <c r="E948" i="42" l="1"/>
  <c r="E938" i="13"/>
  <c r="B937" i="12"/>
  <c r="D937" i="12"/>
  <c r="C937" i="12"/>
  <c r="E937" i="12"/>
  <c r="B938" i="13"/>
  <c r="B938" i="42" s="1"/>
  <c r="C938" i="13"/>
  <c r="C938" i="42" s="1"/>
  <c r="D938" i="13"/>
  <c r="D938" i="42" s="1"/>
  <c r="E949" i="42" l="1"/>
  <c r="D939" i="13"/>
  <c r="D939" i="42" s="1"/>
  <c r="C939" i="13"/>
  <c r="C939" i="42" s="1"/>
  <c r="B939" i="13"/>
  <c r="B939" i="42" s="1"/>
  <c r="E939" i="13"/>
  <c r="B938" i="12"/>
  <c r="D938" i="12"/>
  <c r="C938" i="12"/>
  <c r="E938" i="12"/>
  <c r="E950" i="42" l="1"/>
  <c r="E939" i="12"/>
  <c r="C940" i="13"/>
  <c r="C940" i="42" s="1"/>
  <c r="B940" i="13"/>
  <c r="B940" i="42" s="1"/>
  <c r="D940" i="13"/>
  <c r="D940" i="42" s="1"/>
  <c r="E940" i="13"/>
  <c r="B939" i="12"/>
  <c r="C939" i="12"/>
  <c r="D939" i="12"/>
  <c r="E951" i="42" l="1"/>
  <c r="C941" i="13"/>
  <c r="C941" i="42" s="1"/>
  <c r="B941" i="13"/>
  <c r="B941" i="42" s="1"/>
  <c r="D941" i="13"/>
  <c r="D941" i="42" s="1"/>
  <c r="E941" i="13"/>
  <c r="D940" i="12"/>
  <c r="C940" i="12"/>
  <c r="B940" i="12"/>
  <c r="E940" i="12"/>
  <c r="E952" i="42" l="1"/>
  <c r="D941" i="12"/>
  <c r="C941" i="12"/>
  <c r="B941" i="12"/>
  <c r="C942" i="13"/>
  <c r="C942" i="42" s="1"/>
  <c r="D942" i="13"/>
  <c r="D942" i="42" s="1"/>
  <c r="B942" i="13"/>
  <c r="B942" i="42" s="1"/>
  <c r="E941" i="12"/>
  <c r="E942" i="13"/>
  <c r="E953" i="42" l="1"/>
  <c r="C943" i="13"/>
  <c r="C943" i="42" s="1"/>
  <c r="D943" i="13"/>
  <c r="D943" i="42" s="1"/>
  <c r="B943" i="13"/>
  <c r="B943" i="42" s="1"/>
  <c r="E943" i="13"/>
  <c r="C942" i="12"/>
  <c r="D942" i="12"/>
  <c r="B942" i="12"/>
  <c r="E942" i="12"/>
  <c r="E954" i="42" l="1"/>
  <c r="E944" i="13"/>
  <c r="E943" i="12"/>
  <c r="C943" i="12"/>
  <c r="B943" i="12"/>
  <c r="D943" i="12"/>
  <c r="D944" i="13"/>
  <c r="D944" i="42" s="1"/>
  <c r="B944" i="13"/>
  <c r="B944" i="42" s="1"/>
  <c r="C944" i="13"/>
  <c r="C944" i="42" s="1"/>
  <c r="E955" i="42" l="1"/>
  <c r="D945" i="13"/>
  <c r="D945" i="42" s="1"/>
  <c r="B945" i="13"/>
  <c r="B945" i="42" s="1"/>
  <c r="C945" i="13"/>
  <c r="C945" i="42" s="1"/>
  <c r="D944" i="12"/>
  <c r="C944" i="12"/>
  <c r="B944" i="12"/>
  <c r="E945" i="13"/>
  <c r="E944" i="12"/>
  <c r="E956" i="42" l="1"/>
  <c r="C946" i="13"/>
  <c r="C946" i="42" s="1"/>
  <c r="B946" i="13"/>
  <c r="B946" i="42" s="1"/>
  <c r="D946" i="13"/>
  <c r="D946" i="42" s="1"/>
  <c r="E946" i="13"/>
  <c r="C945" i="12"/>
  <c r="D945" i="12"/>
  <c r="B945" i="12"/>
  <c r="E945" i="12"/>
  <c r="E957" i="42" l="1"/>
  <c r="B946" i="12"/>
  <c r="C946" i="12"/>
  <c r="D946" i="12"/>
  <c r="E946" i="12"/>
  <c r="C947" i="13"/>
  <c r="C947" i="42" s="1"/>
  <c r="D947" i="13"/>
  <c r="D947" i="42" s="1"/>
  <c r="B947" i="13"/>
  <c r="B947" i="42" s="1"/>
  <c r="E947" i="13"/>
  <c r="E958" i="42" l="1"/>
  <c r="B948" i="13"/>
  <c r="B948" i="42" s="1"/>
  <c r="C948" i="13"/>
  <c r="C948" i="42" s="1"/>
  <c r="D948" i="13"/>
  <c r="D948" i="42" s="1"/>
  <c r="D947" i="12"/>
  <c r="B947" i="12"/>
  <c r="C947" i="12"/>
  <c r="E948" i="13"/>
  <c r="E947" i="12"/>
  <c r="E959" i="42" l="1"/>
  <c r="B949" i="13"/>
  <c r="B949" i="42" s="1"/>
  <c r="C949" i="13"/>
  <c r="C949" i="42" s="1"/>
  <c r="D949" i="13"/>
  <c r="D949" i="42" s="1"/>
  <c r="E949" i="13"/>
  <c r="C948" i="12"/>
  <c r="D948" i="12"/>
  <c r="B948" i="12"/>
  <c r="E948" i="12"/>
  <c r="E960" i="42" l="1"/>
  <c r="E950" i="13"/>
  <c r="D949" i="12"/>
  <c r="B949" i="12"/>
  <c r="C949" i="12"/>
  <c r="E949" i="12"/>
  <c r="C950" i="13"/>
  <c r="C950" i="42" s="1"/>
  <c r="D950" i="13"/>
  <c r="D950" i="42" s="1"/>
  <c r="B950" i="13"/>
  <c r="B950" i="42" s="1"/>
  <c r="E961" i="42" l="1"/>
  <c r="E950" i="12"/>
  <c r="D951" i="13"/>
  <c r="D951" i="42" s="1"/>
  <c r="B951" i="13"/>
  <c r="B951" i="42" s="1"/>
  <c r="C951" i="13"/>
  <c r="C951" i="42" s="1"/>
  <c r="E951" i="13"/>
  <c r="D950" i="12"/>
  <c r="B950" i="12"/>
  <c r="C950" i="12"/>
  <c r="E962" i="42" l="1"/>
  <c r="C952" i="13"/>
  <c r="C952" i="42" s="1"/>
  <c r="B952" i="13"/>
  <c r="B952" i="42" s="1"/>
  <c r="D952" i="13"/>
  <c r="D952" i="42" s="1"/>
  <c r="E951" i="12"/>
  <c r="E952" i="13"/>
  <c r="B951" i="12"/>
  <c r="C951" i="12"/>
  <c r="D951" i="12"/>
  <c r="E963" i="42" l="1"/>
  <c r="E953" i="13"/>
  <c r="E952" i="12"/>
  <c r="B953" i="13"/>
  <c r="B953" i="42" s="1"/>
  <c r="C953" i="13"/>
  <c r="C953" i="42" s="1"/>
  <c r="D953" i="13"/>
  <c r="D953" i="42" s="1"/>
  <c r="B952" i="12"/>
  <c r="D952" i="12"/>
  <c r="C952" i="12"/>
  <c r="E964" i="42" l="1"/>
  <c r="E954" i="13"/>
  <c r="B953" i="12"/>
  <c r="D953" i="12"/>
  <c r="C953" i="12"/>
  <c r="E953" i="12"/>
  <c r="C954" i="13"/>
  <c r="C954" i="42" s="1"/>
  <c r="D954" i="13"/>
  <c r="D954" i="42" s="1"/>
  <c r="B954" i="13"/>
  <c r="B954" i="42" s="1"/>
  <c r="E965" i="42" l="1"/>
  <c r="C954" i="12"/>
  <c r="B954" i="12"/>
  <c r="D954" i="12"/>
  <c r="E954" i="12"/>
  <c r="D955" i="13"/>
  <c r="D955" i="42" s="1"/>
  <c r="C955" i="13"/>
  <c r="C955" i="42" s="1"/>
  <c r="B955" i="13"/>
  <c r="B955" i="42" s="1"/>
  <c r="E955" i="13"/>
  <c r="E966" i="42" l="1"/>
  <c r="E956" i="13"/>
  <c r="D955" i="12"/>
  <c r="B955" i="12"/>
  <c r="C955" i="12"/>
  <c r="E955" i="12"/>
  <c r="C956" i="13"/>
  <c r="C956" i="42" s="1"/>
  <c r="B956" i="13"/>
  <c r="B956" i="42" s="1"/>
  <c r="D956" i="13"/>
  <c r="D956" i="42" s="1"/>
  <c r="E967" i="42" l="1"/>
  <c r="E956" i="12"/>
  <c r="C957" i="13"/>
  <c r="C957" i="42" s="1"/>
  <c r="B957" i="13"/>
  <c r="B957" i="42" s="1"/>
  <c r="D957" i="13"/>
  <c r="D957" i="42" s="1"/>
  <c r="C956" i="12"/>
  <c r="D956" i="12"/>
  <c r="B956" i="12"/>
  <c r="E957" i="13"/>
  <c r="E968" i="42" l="1"/>
  <c r="D957" i="12"/>
  <c r="B957" i="12"/>
  <c r="C957" i="12"/>
  <c r="D958" i="13"/>
  <c r="D958" i="42" s="1"/>
  <c r="B958" i="13"/>
  <c r="B958" i="42" s="1"/>
  <c r="C958" i="13"/>
  <c r="C958" i="42" s="1"/>
  <c r="E957" i="12"/>
  <c r="E958" i="13"/>
  <c r="E969" i="42" l="1"/>
  <c r="E959" i="13"/>
  <c r="C958" i="12"/>
  <c r="D958" i="12"/>
  <c r="B958" i="12"/>
  <c r="E958" i="12"/>
  <c r="C959" i="13"/>
  <c r="C959" i="42" s="1"/>
  <c r="D959" i="13"/>
  <c r="D959" i="42" s="1"/>
  <c r="B959" i="13"/>
  <c r="B959" i="42" s="1"/>
  <c r="E970" i="42" l="1"/>
  <c r="C960" i="13"/>
  <c r="C960" i="42" s="1"/>
  <c r="D960" i="13"/>
  <c r="D960" i="42" s="1"/>
  <c r="B960" i="13"/>
  <c r="B960" i="42" s="1"/>
  <c r="C959" i="12"/>
  <c r="D959" i="12"/>
  <c r="B959" i="12"/>
  <c r="E960" i="13"/>
  <c r="E959" i="12"/>
  <c r="E971" i="42" l="1"/>
  <c r="B961" i="13"/>
  <c r="B961" i="42" s="1"/>
  <c r="C961" i="13"/>
  <c r="C961" i="42" s="1"/>
  <c r="D961" i="13"/>
  <c r="D961" i="42" s="1"/>
  <c r="B960" i="12"/>
  <c r="C960" i="12"/>
  <c r="D960" i="12"/>
  <c r="E961" i="13"/>
  <c r="E960" i="12"/>
  <c r="E972" i="42" l="1"/>
  <c r="C961" i="12"/>
  <c r="B961" i="12"/>
  <c r="D961" i="12"/>
  <c r="D962" i="13"/>
  <c r="D962" i="42" s="1"/>
  <c r="C962" i="13"/>
  <c r="C962" i="42" s="1"/>
  <c r="B962" i="13"/>
  <c r="B962" i="42" s="1"/>
  <c r="E961" i="12"/>
  <c r="E962" i="13"/>
  <c r="E973" i="42" l="1"/>
  <c r="E963" i="13"/>
  <c r="B962" i="12"/>
  <c r="D962" i="12"/>
  <c r="C962" i="12"/>
  <c r="E962" i="12"/>
  <c r="D963" i="13"/>
  <c r="D963" i="42" s="1"/>
  <c r="B963" i="13"/>
  <c r="B963" i="42" s="1"/>
  <c r="C963" i="13"/>
  <c r="C963" i="42" s="1"/>
  <c r="E974" i="42" l="1"/>
  <c r="E963" i="12"/>
  <c r="D964" i="13"/>
  <c r="D964" i="42" s="1"/>
  <c r="B964" i="13"/>
  <c r="B964" i="42" s="1"/>
  <c r="C964" i="13"/>
  <c r="C964" i="42" s="1"/>
  <c r="E964" i="13"/>
  <c r="C963" i="12"/>
  <c r="B963" i="12"/>
  <c r="D963" i="12"/>
  <c r="E975" i="42" l="1"/>
  <c r="C964" i="12"/>
  <c r="D964" i="12"/>
  <c r="B964" i="12"/>
  <c r="D965" i="13"/>
  <c r="D965" i="42" s="1"/>
  <c r="C965" i="13"/>
  <c r="C965" i="42" s="1"/>
  <c r="B965" i="13"/>
  <c r="B965" i="42" s="1"/>
  <c r="E964" i="12"/>
  <c r="E965" i="13"/>
  <c r="E976" i="42" l="1"/>
  <c r="E966" i="13"/>
  <c r="E965" i="12"/>
  <c r="B966" i="13"/>
  <c r="B966" i="42" s="1"/>
  <c r="C966" i="13"/>
  <c r="C966" i="42" s="1"/>
  <c r="D966" i="13"/>
  <c r="D966" i="42" s="1"/>
  <c r="C965" i="12"/>
  <c r="B965" i="12"/>
  <c r="D965" i="12"/>
  <c r="E977" i="42" l="1"/>
  <c r="D966" i="12"/>
  <c r="C966" i="12"/>
  <c r="B966" i="12"/>
  <c r="E966" i="12"/>
  <c r="D967" i="13"/>
  <c r="D967" i="42" s="1"/>
  <c r="C967" i="13"/>
  <c r="C967" i="42" s="1"/>
  <c r="B967" i="13"/>
  <c r="B967" i="42" s="1"/>
  <c r="E967" i="13"/>
  <c r="E978" i="42" l="1"/>
  <c r="E967" i="12"/>
  <c r="B968" i="13"/>
  <c r="B968" i="42" s="1"/>
  <c r="D968" i="13"/>
  <c r="D968" i="42" s="1"/>
  <c r="C968" i="13"/>
  <c r="C968" i="42" s="1"/>
  <c r="E968" i="13"/>
  <c r="B967" i="12"/>
  <c r="C967" i="12"/>
  <c r="D967" i="12"/>
  <c r="E979" i="42" l="1"/>
  <c r="D969" i="13"/>
  <c r="D969" i="42" s="1"/>
  <c r="C969" i="13"/>
  <c r="C969" i="42" s="1"/>
  <c r="B969" i="13"/>
  <c r="B969" i="42" s="1"/>
  <c r="C968" i="12"/>
  <c r="B968" i="12"/>
  <c r="D968" i="12"/>
  <c r="E969" i="13"/>
  <c r="E968" i="12"/>
  <c r="E980" i="42" l="1"/>
  <c r="C969" i="12"/>
  <c r="B969" i="12"/>
  <c r="D969" i="12"/>
  <c r="C970" i="13"/>
  <c r="C970" i="42" s="1"/>
  <c r="B970" i="13"/>
  <c r="B970" i="42" s="1"/>
  <c r="D970" i="13"/>
  <c r="D970" i="42" s="1"/>
  <c r="E970" i="13"/>
  <c r="E969" i="12"/>
  <c r="E981" i="42" l="1"/>
  <c r="D970" i="12"/>
  <c r="B970" i="12"/>
  <c r="C970" i="12"/>
  <c r="E970" i="12"/>
  <c r="D971" i="13"/>
  <c r="D971" i="42" s="1"/>
  <c r="B971" i="13"/>
  <c r="B971" i="42" s="1"/>
  <c r="C971" i="13"/>
  <c r="C971" i="42" s="1"/>
  <c r="E971" i="13"/>
  <c r="E982" i="42" l="1"/>
  <c r="C972" i="13"/>
  <c r="C972" i="42" s="1"/>
  <c r="D972" i="13"/>
  <c r="D972" i="42" s="1"/>
  <c r="B972" i="13"/>
  <c r="B972" i="42" s="1"/>
  <c r="D971" i="12"/>
  <c r="C971" i="12"/>
  <c r="B971" i="12"/>
  <c r="E972" i="13"/>
  <c r="E971" i="12"/>
  <c r="E983" i="42" l="1"/>
  <c r="B973" i="13"/>
  <c r="B973" i="42" s="1"/>
  <c r="D973" i="13"/>
  <c r="D973" i="42" s="1"/>
  <c r="C973" i="13"/>
  <c r="C973" i="42" s="1"/>
  <c r="E973" i="13"/>
  <c r="D972" i="12"/>
  <c r="C972" i="12"/>
  <c r="B972" i="12"/>
  <c r="E972" i="12"/>
  <c r="E984" i="42" l="1"/>
  <c r="D973" i="12"/>
  <c r="C973" i="12"/>
  <c r="B973" i="12"/>
  <c r="D974" i="13"/>
  <c r="D974" i="42" s="1"/>
  <c r="B974" i="13"/>
  <c r="B974" i="42" s="1"/>
  <c r="C974" i="13"/>
  <c r="C974" i="42" s="1"/>
  <c r="E973" i="12"/>
  <c r="E974" i="13"/>
  <c r="E985" i="42" l="1"/>
  <c r="B974" i="12"/>
  <c r="D974" i="12"/>
  <c r="C974" i="12"/>
  <c r="D975" i="13"/>
  <c r="D975" i="42" s="1"/>
  <c r="C975" i="13"/>
  <c r="C975" i="42" s="1"/>
  <c r="B975" i="13"/>
  <c r="B975" i="42" s="1"/>
  <c r="E974" i="12"/>
  <c r="E975" i="13"/>
  <c r="E986" i="42" l="1"/>
  <c r="E975" i="12"/>
  <c r="B976" i="13"/>
  <c r="B976" i="42" s="1"/>
  <c r="D976" i="13"/>
  <c r="D976" i="42" s="1"/>
  <c r="C976" i="13"/>
  <c r="C976" i="42" s="1"/>
  <c r="E976" i="13"/>
  <c r="D975" i="12"/>
  <c r="C975" i="12"/>
  <c r="B975" i="12"/>
  <c r="E987" i="42" l="1"/>
  <c r="C977" i="13"/>
  <c r="C977" i="42" s="1"/>
  <c r="D977" i="13"/>
  <c r="D977" i="42" s="1"/>
  <c r="B977" i="13"/>
  <c r="B977" i="42" s="1"/>
  <c r="E976" i="12"/>
  <c r="E977" i="13"/>
  <c r="C976" i="12"/>
  <c r="D976" i="12"/>
  <c r="B976" i="12"/>
  <c r="E988" i="42" l="1"/>
  <c r="E977" i="12"/>
  <c r="D978" i="13"/>
  <c r="D978" i="42" s="1"/>
  <c r="B978" i="13"/>
  <c r="B978" i="42" s="1"/>
  <c r="C978" i="13"/>
  <c r="C978" i="42" s="1"/>
  <c r="E978" i="13"/>
  <c r="D977" i="12"/>
  <c r="C977" i="12"/>
  <c r="B977" i="12"/>
  <c r="E989" i="42" l="1"/>
  <c r="B978" i="12"/>
  <c r="C978" i="12"/>
  <c r="D978" i="12"/>
  <c r="D979" i="13"/>
  <c r="D979" i="42" s="1"/>
  <c r="B979" i="13"/>
  <c r="B979" i="42" s="1"/>
  <c r="C979" i="13"/>
  <c r="C979" i="42" s="1"/>
  <c r="E978" i="12"/>
  <c r="E979" i="13"/>
  <c r="E990" i="42" l="1"/>
  <c r="E980" i="13"/>
  <c r="E979" i="12"/>
  <c r="B980" i="13"/>
  <c r="B980" i="42" s="1"/>
  <c r="C980" i="13"/>
  <c r="C980" i="42" s="1"/>
  <c r="D980" i="13"/>
  <c r="D980" i="42" s="1"/>
  <c r="C979" i="12"/>
  <c r="D979" i="12"/>
  <c r="B979" i="12"/>
  <c r="E991" i="42" l="1"/>
  <c r="C980" i="12"/>
  <c r="B980" i="12"/>
  <c r="D980" i="12"/>
  <c r="E980" i="12"/>
  <c r="C981" i="13"/>
  <c r="C981" i="42" s="1"/>
  <c r="B981" i="13"/>
  <c r="B981" i="42" s="1"/>
  <c r="D981" i="13"/>
  <c r="D981" i="42" s="1"/>
  <c r="E981" i="13"/>
  <c r="E992" i="42" l="1"/>
  <c r="E982" i="13"/>
  <c r="E981" i="12"/>
  <c r="D982" i="13"/>
  <c r="D982" i="42" s="1"/>
  <c r="B982" i="13"/>
  <c r="B982" i="42" s="1"/>
  <c r="C982" i="13"/>
  <c r="C982" i="42" s="1"/>
  <c r="D981" i="12"/>
  <c r="B981" i="12"/>
  <c r="C981" i="12"/>
  <c r="E993" i="42" l="1"/>
  <c r="D982" i="12"/>
  <c r="C982" i="12"/>
  <c r="B982" i="12"/>
  <c r="B983" i="13"/>
  <c r="B983" i="42" s="1"/>
  <c r="C983" i="13"/>
  <c r="C983" i="42" s="1"/>
  <c r="D983" i="13"/>
  <c r="D983" i="42" s="1"/>
  <c r="E982" i="12"/>
  <c r="E983" i="13"/>
  <c r="E994" i="42" l="1"/>
  <c r="E983" i="12"/>
  <c r="D984" i="13"/>
  <c r="D984" i="42" s="1"/>
  <c r="B984" i="13"/>
  <c r="B984" i="42" s="1"/>
  <c r="C984" i="13"/>
  <c r="C984" i="42" s="1"/>
  <c r="E984" i="13"/>
  <c r="C983" i="12"/>
  <c r="B983" i="12"/>
  <c r="D983" i="12"/>
  <c r="E995" i="42" l="1"/>
  <c r="E985" i="13"/>
  <c r="D984" i="12"/>
  <c r="B984" i="12"/>
  <c r="C984" i="12"/>
  <c r="C985" i="13"/>
  <c r="C985" i="42" s="1"/>
  <c r="B985" i="13"/>
  <c r="B985" i="42" s="1"/>
  <c r="D985" i="13"/>
  <c r="D985" i="42" s="1"/>
  <c r="E984" i="12"/>
  <c r="E996" i="42" l="1"/>
  <c r="B985" i="12"/>
  <c r="C985" i="12"/>
  <c r="D985" i="12"/>
  <c r="B986" i="13"/>
  <c r="B986" i="42" s="1"/>
  <c r="D986" i="13"/>
  <c r="D986" i="42" s="1"/>
  <c r="C986" i="13"/>
  <c r="C986" i="42" s="1"/>
  <c r="E985" i="12"/>
  <c r="E986" i="13"/>
  <c r="E997" i="42" l="1"/>
  <c r="B986" i="12"/>
  <c r="D986" i="12"/>
  <c r="C986" i="12"/>
  <c r="D987" i="13"/>
  <c r="D987" i="42" s="1"/>
  <c r="C987" i="13"/>
  <c r="C987" i="42" s="1"/>
  <c r="B987" i="13"/>
  <c r="B987" i="42" s="1"/>
  <c r="E986" i="12"/>
  <c r="E987" i="13"/>
  <c r="E998" i="42" l="1"/>
  <c r="D987" i="12"/>
  <c r="C987" i="12"/>
  <c r="B987" i="12"/>
  <c r="B988" i="13"/>
  <c r="B988" i="42" s="1"/>
  <c r="D988" i="13"/>
  <c r="D988" i="42" s="1"/>
  <c r="C988" i="13"/>
  <c r="C988" i="42" s="1"/>
  <c r="E987" i="12"/>
  <c r="E988" i="13"/>
  <c r="E999" i="42" l="1"/>
  <c r="B989" i="13"/>
  <c r="B989" i="42" s="1"/>
  <c r="D989" i="13"/>
  <c r="D989" i="42" s="1"/>
  <c r="C989" i="13"/>
  <c r="C989" i="42" s="1"/>
  <c r="B988" i="12"/>
  <c r="C988" i="12"/>
  <c r="D988" i="12"/>
  <c r="E989" i="13"/>
  <c r="E988" i="12"/>
  <c r="E1000" i="42" l="1"/>
  <c r="E989" i="12"/>
  <c r="C990" i="13"/>
  <c r="C990" i="42" s="1"/>
  <c r="D990" i="13"/>
  <c r="D990" i="42" s="1"/>
  <c r="B990" i="13"/>
  <c r="B990" i="42" s="1"/>
  <c r="E990" i="13"/>
  <c r="B989" i="12"/>
  <c r="C989" i="12"/>
  <c r="D989" i="12"/>
  <c r="E1001" i="42" l="1"/>
  <c r="E990" i="12"/>
  <c r="B991" i="13"/>
  <c r="B991" i="42" s="1"/>
  <c r="D991" i="13"/>
  <c r="D991" i="42" s="1"/>
  <c r="C991" i="13"/>
  <c r="C991" i="42" s="1"/>
  <c r="E991" i="13"/>
  <c r="D990" i="12"/>
  <c r="C990" i="12"/>
  <c r="B990" i="12"/>
  <c r="E1002" i="42" l="1"/>
  <c r="E992" i="13"/>
  <c r="B992" i="13"/>
  <c r="B992" i="42" s="1"/>
  <c r="D992" i="13"/>
  <c r="D992" i="42" s="1"/>
  <c r="C992" i="13"/>
  <c r="C992" i="42" s="1"/>
  <c r="C991" i="12"/>
  <c r="D991" i="12"/>
  <c r="B991" i="12"/>
  <c r="E991" i="12"/>
  <c r="E1003" i="42" l="1"/>
  <c r="E993" i="13"/>
  <c r="B992" i="12"/>
  <c r="C992" i="12"/>
  <c r="D992" i="12"/>
  <c r="E992" i="12"/>
  <c r="D993" i="13"/>
  <c r="D993" i="42" s="1"/>
  <c r="C993" i="13"/>
  <c r="C993" i="42" s="1"/>
  <c r="B993" i="13"/>
  <c r="B993" i="42" s="1"/>
  <c r="E1004" i="42" l="1"/>
  <c r="C993" i="12"/>
  <c r="B993" i="12"/>
  <c r="D993" i="12"/>
  <c r="E993" i="12"/>
  <c r="D994" i="13"/>
  <c r="D994" i="42" s="1"/>
  <c r="C994" i="13"/>
  <c r="C994" i="42" s="1"/>
  <c r="B994" i="13"/>
  <c r="B994" i="42" s="1"/>
  <c r="E994" i="13"/>
  <c r="E1005" i="42" l="1"/>
  <c r="D995" i="13"/>
  <c r="D995" i="42" s="1"/>
  <c r="C995" i="13"/>
  <c r="C995" i="42" s="1"/>
  <c r="B995" i="13"/>
  <c r="B995" i="42" s="1"/>
  <c r="C994" i="12"/>
  <c r="B994" i="12"/>
  <c r="D994" i="12"/>
  <c r="E995" i="13"/>
  <c r="E994" i="12"/>
  <c r="E1006" i="42" l="1"/>
  <c r="B995" i="12"/>
  <c r="C995" i="12"/>
  <c r="D995" i="12"/>
  <c r="E996" i="13"/>
  <c r="E995" i="12"/>
  <c r="B996" i="13"/>
  <c r="B996" i="42" s="1"/>
  <c r="C996" i="13"/>
  <c r="C996" i="42" s="1"/>
  <c r="D996" i="13"/>
  <c r="D996" i="42" s="1"/>
  <c r="E1007" i="42" l="1"/>
  <c r="E997" i="13"/>
  <c r="C996" i="12"/>
  <c r="B996" i="12"/>
  <c r="D996" i="12"/>
  <c r="E996" i="12"/>
  <c r="D997" i="13"/>
  <c r="D997" i="42" s="1"/>
  <c r="B997" i="13"/>
  <c r="B997" i="42" s="1"/>
  <c r="C997" i="13"/>
  <c r="C997" i="42" s="1"/>
  <c r="E1008" i="42" l="1"/>
  <c r="D997" i="12"/>
  <c r="B997" i="12"/>
  <c r="C997" i="12"/>
  <c r="C998" i="13"/>
  <c r="C998" i="42" s="1"/>
  <c r="D998" i="13"/>
  <c r="D998" i="42" s="1"/>
  <c r="B998" i="13"/>
  <c r="B998" i="42" s="1"/>
  <c r="E997" i="12"/>
  <c r="E998" i="13"/>
  <c r="E1009" i="42" l="1"/>
  <c r="C999" i="13"/>
  <c r="C999" i="42" s="1"/>
  <c r="B999" i="13"/>
  <c r="B999" i="42" s="1"/>
  <c r="D999" i="13"/>
  <c r="D999" i="42" s="1"/>
  <c r="E999" i="13"/>
  <c r="B998" i="12"/>
  <c r="C998" i="12"/>
  <c r="D998" i="12"/>
  <c r="E998" i="12"/>
  <c r="E1010" i="42" l="1"/>
  <c r="C999" i="12"/>
  <c r="D999" i="12"/>
  <c r="B999" i="12"/>
  <c r="E999" i="12"/>
  <c r="D1000" i="13"/>
  <c r="D1000" i="42" s="1"/>
  <c r="B1000" i="13"/>
  <c r="B1000" i="42" s="1"/>
  <c r="C1000" i="13"/>
  <c r="C1000" i="42" s="1"/>
  <c r="E1000" i="13"/>
  <c r="E1011" i="42" l="1"/>
  <c r="B1000" i="12"/>
  <c r="C1000" i="12"/>
  <c r="D1000" i="12"/>
  <c r="B1001" i="13"/>
  <c r="B1001" i="42" s="1"/>
  <c r="C1001" i="13"/>
  <c r="C1001" i="42" s="1"/>
  <c r="D1001" i="13"/>
  <c r="D1001" i="42" s="1"/>
  <c r="E1000" i="12"/>
  <c r="E1001" i="13"/>
  <c r="E1012" i="42" l="1"/>
  <c r="E1001" i="12"/>
  <c r="D1002" i="13"/>
  <c r="D1002" i="42" s="1"/>
  <c r="B1002" i="13"/>
  <c r="B1002" i="42" s="1"/>
  <c r="C1002" i="13"/>
  <c r="C1002" i="42" s="1"/>
  <c r="E1002" i="13"/>
  <c r="C1001" i="12"/>
  <c r="D1001" i="12"/>
  <c r="B1001" i="12"/>
  <c r="E1013" i="42" l="1"/>
  <c r="B1003" i="13"/>
  <c r="B1003" i="42" s="1"/>
  <c r="C1003" i="13"/>
  <c r="C1003" i="42" s="1"/>
  <c r="D1003" i="13"/>
  <c r="D1003" i="42" s="1"/>
  <c r="D1002" i="12"/>
  <c r="C1002" i="12"/>
  <c r="B1002" i="12"/>
  <c r="E1003" i="13"/>
  <c r="E1002" i="12"/>
  <c r="E1014" i="42" l="1"/>
  <c r="E1003" i="12"/>
  <c r="D1004" i="13"/>
  <c r="D1004" i="42" s="1"/>
  <c r="B1004" i="13"/>
  <c r="B1004" i="42" s="1"/>
  <c r="C1004" i="13"/>
  <c r="C1004" i="42" s="1"/>
  <c r="E1004" i="13"/>
  <c r="B1003" i="12"/>
  <c r="D1003" i="12"/>
  <c r="C1003" i="12"/>
  <c r="E1015" i="42" l="1"/>
  <c r="C1005" i="13"/>
  <c r="C1005" i="42" s="1"/>
  <c r="D1005" i="13"/>
  <c r="D1005" i="42" s="1"/>
  <c r="B1005" i="13"/>
  <c r="B1005" i="42" s="1"/>
  <c r="B1004" i="12"/>
  <c r="C1004" i="12"/>
  <c r="D1004" i="12"/>
  <c r="E1005" i="13"/>
  <c r="E1004" i="12"/>
  <c r="E1016" i="42" l="1"/>
  <c r="C1005" i="12"/>
  <c r="D1005" i="12"/>
  <c r="B1005" i="12"/>
  <c r="D1006" i="13"/>
  <c r="D1006" i="42" s="1"/>
  <c r="B1006" i="13"/>
  <c r="B1006" i="42" s="1"/>
  <c r="C1006" i="13"/>
  <c r="C1006" i="42" s="1"/>
  <c r="E1006" i="13"/>
  <c r="E1005" i="12"/>
  <c r="E1017" i="42" l="1"/>
  <c r="B1006" i="12"/>
  <c r="C1006" i="12"/>
  <c r="D1006" i="12"/>
  <c r="E1006" i="12"/>
  <c r="C1007" i="13"/>
  <c r="C1007" i="42" s="1"/>
  <c r="D1007" i="13"/>
  <c r="D1007" i="42" s="1"/>
  <c r="B1007" i="13"/>
  <c r="B1007" i="42" s="1"/>
  <c r="E1007" i="13"/>
  <c r="E1018" i="42" l="1"/>
  <c r="E1007" i="12"/>
  <c r="B1008" i="13"/>
  <c r="B1008" i="42" s="1"/>
  <c r="D1008" i="13"/>
  <c r="D1008" i="42" s="1"/>
  <c r="C1008" i="13"/>
  <c r="C1008" i="42" s="1"/>
  <c r="E1008" i="13"/>
  <c r="D1007" i="12"/>
  <c r="B1007" i="12"/>
  <c r="C1007" i="12"/>
  <c r="E1019" i="42" l="1"/>
  <c r="B1009" i="13"/>
  <c r="B1009" i="42" s="1"/>
  <c r="C1009" i="13"/>
  <c r="C1009" i="42" s="1"/>
  <c r="D1009" i="13"/>
  <c r="D1009" i="42" s="1"/>
  <c r="E1009" i="13"/>
  <c r="C1008" i="12"/>
  <c r="D1008" i="12"/>
  <c r="B1008" i="12"/>
  <c r="E1008" i="12"/>
  <c r="E1020" i="42" l="1"/>
  <c r="E1010" i="13"/>
  <c r="C1009" i="12"/>
  <c r="B1009" i="12"/>
  <c r="D1009" i="12"/>
  <c r="E1009" i="12"/>
  <c r="D1010" i="13"/>
  <c r="D1010" i="42" s="1"/>
  <c r="C1010" i="13"/>
  <c r="C1010" i="42" s="1"/>
  <c r="B1010" i="13"/>
  <c r="B1010" i="42" s="1"/>
  <c r="E1021" i="42" l="1"/>
  <c r="E1010" i="12"/>
  <c r="D1011" i="13"/>
  <c r="D1011" i="42" s="1"/>
  <c r="C1011" i="13"/>
  <c r="C1011" i="42" s="1"/>
  <c r="B1011" i="13"/>
  <c r="B1011" i="42" s="1"/>
  <c r="E1011" i="13"/>
  <c r="B1010" i="12"/>
  <c r="D1010" i="12"/>
  <c r="C1010" i="12"/>
  <c r="E1022" i="42" l="1"/>
  <c r="E1012" i="13"/>
  <c r="D1011" i="12"/>
  <c r="C1011" i="12"/>
  <c r="B1011" i="12"/>
  <c r="B1012" i="13"/>
  <c r="B1012" i="42" s="1"/>
  <c r="C1012" i="13"/>
  <c r="C1012" i="42" s="1"/>
  <c r="D1012" i="13"/>
  <c r="D1012" i="42" s="1"/>
  <c r="E1011" i="12"/>
  <c r="E1023" i="42" l="1"/>
  <c r="C1012" i="12"/>
  <c r="B1012" i="12"/>
  <c r="D1012" i="12"/>
  <c r="E1012" i="12"/>
  <c r="D1013" i="13"/>
  <c r="D1013" i="42" s="1"/>
  <c r="C1013" i="13"/>
  <c r="C1013" i="42" s="1"/>
  <c r="B1013" i="13"/>
  <c r="B1013" i="42" s="1"/>
  <c r="E1013" i="13"/>
  <c r="E1024" i="42" l="1"/>
  <c r="C1014" i="13"/>
  <c r="C1014" i="42" s="1"/>
  <c r="B1014" i="13"/>
  <c r="B1014" i="42" s="1"/>
  <c r="D1014" i="13"/>
  <c r="D1014" i="42" s="1"/>
  <c r="E1014" i="13"/>
  <c r="B1013" i="12"/>
  <c r="D1013" i="12"/>
  <c r="C1013" i="12"/>
  <c r="E1013" i="12"/>
  <c r="E1025" i="42" l="1"/>
  <c r="B1014" i="12"/>
  <c r="C1014" i="12"/>
  <c r="D1014" i="12"/>
  <c r="E1014" i="12"/>
  <c r="D1015" i="13"/>
  <c r="D1015" i="42" s="1"/>
  <c r="B1015" i="13"/>
  <c r="B1015" i="42" s="1"/>
  <c r="C1015" i="13"/>
  <c r="C1015" i="42" s="1"/>
  <c r="E1015" i="13"/>
  <c r="E1026" i="42" l="1"/>
  <c r="D1016" i="13"/>
  <c r="D1016" i="42" s="1"/>
  <c r="C1016" i="13"/>
  <c r="C1016" i="42" s="1"/>
  <c r="B1016" i="13"/>
  <c r="B1016" i="42" s="1"/>
  <c r="C1015" i="12"/>
  <c r="D1015" i="12"/>
  <c r="B1015" i="12"/>
  <c r="E1016" i="13"/>
  <c r="E1015" i="12"/>
  <c r="E1027" i="42" l="1"/>
  <c r="B1016" i="12"/>
  <c r="C1016" i="12"/>
  <c r="D1016" i="12"/>
  <c r="D1017" i="13"/>
  <c r="D1017" i="42" s="1"/>
  <c r="B1017" i="13"/>
  <c r="B1017" i="42" s="1"/>
  <c r="C1017" i="13"/>
  <c r="C1017" i="42" s="1"/>
  <c r="E1016" i="12"/>
  <c r="E1017" i="13"/>
  <c r="E1028" i="42" l="1"/>
  <c r="E1018" i="13"/>
  <c r="B1017" i="12"/>
  <c r="D1017" i="12"/>
  <c r="C1017" i="12"/>
  <c r="E1017" i="12"/>
  <c r="D1018" i="13"/>
  <c r="D1018" i="42" s="1"/>
  <c r="B1018" i="13"/>
  <c r="B1018" i="42" s="1"/>
  <c r="C1018" i="13"/>
  <c r="C1018" i="42" s="1"/>
  <c r="E1029" i="42" l="1"/>
  <c r="E1018" i="12"/>
  <c r="E1019" i="13"/>
  <c r="B1018" i="12"/>
  <c r="D1018" i="12"/>
  <c r="C1018" i="12"/>
  <c r="C1019" i="13"/>
  <c r="C1019" i="42" s="1"/>
  <c r="B1019" i="13"/>
  <c r="B1019" i="42" s="1"/>
  <c r="D1019" i="13"/>
  <c r="D1019" i="42" s="1"/>
  <c r="E1030" i="42" l="1"/>
  <c r="E1020" i="13"/>
  <c r="D1019" i="12"/>
  <c r="C1019" i="12"/>
  <c r="B1019" i="12"/>
  <c r="E1019" i="12"/>
  <c r="B1020" i="13"/>
  <c r="B1020" i="42" s="1"/>
  <c r="C1020" i="13"/>
  <c r="C1020" i="42" s="1"/>
  <c r="D1020" i="13"/>
  <c r="D1020" i="42" s="1"/>
  <c r="E1031" i="42" l="1"/>
  <c r="C1020" i="12"/>
  <c r="D1020" i="12"/>
  <c r="B1020" i="12"/>
  <c r="B1021" i="13"/>
  <c r="B1021" i="42" s="1"/>
  <c r="C1021" i="13"/>
  <c r="C1021" i="42" s="1"/>
  <c r="D1021" i="13"/>
  <c r="D1021" i="42" s="1"/>
  <c r="E1020" i="12"/>
  <c r="E1021" i="13"/>
  <c r="E1032" i="42" l="1"/>
  <c r="B1022" i="13"/>
  <c r="B1022" i="42" s="1"/>
  <c r="D1022" i="13"/>
  <c r="D1022" i="42" s="1"/>
  <c r="C1022" i="13"/>
  <c r="C1022" i="42" s="1"/>
  <c r="E1022" i="13"/>
  <c r="C1021" i="12"/>
  <c r="B1021" i="12"/>
  <c r="D1021" i="12"/>
  <c r="E1021" i="12"/>
  <c r="E1033" i="42" l="1"/>
  <c r="B1022" i="12"/>
  <c r="D1022" i="12"/>
  <c r="C1022" i="12"/>
  <c r="E1022" i="12"/>
  <c r="B1023" i="13"/>
  <c r="B1023" i="42" s="1"/>
  <c r="D1023" i="13"/>
  <c r="D1023" i="42" s="1"/>
  <c r="C1023" i="13"/>
  <c r="C1023" i="42" s="1"/>
  <c r="E1023" i="13"/>
  <c r="E1034" i="42" l="1"/>
  <c r="E1024" i="13"/>
  <c r="B1023" i="12"/>
  <c r="D1023" i="12"/>
  <c r="C1023" i="12"/>
  <c r="E1023" i="12"/>
  <c r="C1024" i="13"/>
  <c r="C1024" i="42" s="1"/>
  <c r="D1024" i="13"/>
  <c r="D1024" i="42" s="1"/>
  <c r="B1024" i="13"/>
  <c r="B1024" i="42" s="1"/>
  <c r="E1035" i="42" l="1"/>
  <c r="E1024" i="12"/>
  <c r="E1025" i="13"/>
  <c r="D1024" i="12"/>
  <c r="B1024" i="12"/>
  <c r="C1024" i="12"/>
  <c r="C1025" i="13"/>
  <c r="C1025" i="42" s="1"/>
  <c r="B1025" i="13"/>
  <c r="B1025" i="42" s="1"/>
  <c r="D1025" i="13"/>
  <c r="D1025" i="42" s="1"/>
  <c r="E1036" i="42" l="1"/>
  <c r="E1025" i="12"/>
  <c r="B1026" i="13"/>
  <c r="B1026" i="42" s="1"/>
  <c r="D1026" i="13"/>
  <c r="D1026" i="42" s="1"/>
  <c r="C1026" i="13"/>
  <c r="C1026" i="42" s="1"/>
  <c r="E1026" i="13"/>
  <c r="C1025" i="12"/>
  <c r="D1025" i="12"/>
  <c r="B1025" i="12"/>
  <c r="E1037" i="42" l="1"/>
  <c r="E1026" i="12"/>
  <c r="C1027" i="13"/>
  <c r="C1027" i="42" s="1"/>
  <c r="D1027" i="13"/>
  <c r="D1027" i="42" s="1"/>
  <c r="B1027" i="13"/>
  <c r="B1027" i="42" s="1"/>
  <c r="E1027" i="13"/>
  <c r="C1026" i="12"/>
  <c r="B1026" i="12"/>
  <c r="D1026" i="12"/>
  <c r="E1038" i="42" l="1"/>
  <c r="B1028" i="13"/>
  <c r="B1028" i="42" s="1"/>
  <c r="C1028" i="13"/>
  <c r="C1028" i="42" s="1"/>
  <c r="D1028" i="13"/>
  <c r="D1028" i="42" s="1"/>
  <c r="E1027" i="12"/>
  <c r="E1028" i="13"/>
  <c r="C1027" i="12"/>
  <c r="B1027" i="12"/>
  <c r="D1027" i="12"/>
  <c r="E1039" i="42" l="1"/>
  <c r="D1029" i="13"/>
  <c r="D1029" i="42" s="1"/>
  <c r="C1029" i="13"/>
  <c r="C1029" i="42" s="1"/>
  <c r="B1029" i="13"/>
  <c r="B1029" i="42" s="1"/>
  <c r="D1028" i="12"/>
  <c r="C1028" i="12"/>
  <c r="B1028" i="12"/>
  <c r="E1029" i="13"/>
  <c r="E1028" i="12"/>
  <c r="E1040" i="42" l="1"/>
  <c r="E1029" i="12"/>
  <c r="B1029" i="12"/>
  <c r="C1029" i="12"/>
  <c r="D1029" i="12"/>
  <c r="B1030" i="13"/>
  <c r="B1030" i="42" s="1"/>
  <c r="C1030" i="13"/>
  <c r="C1030" i="42" s="1"/>
  <c r="D1030" i="13"/>
  <c r="D1030" i="42" s="1"/>
  <c r="E1030" i="13"/>
  <c r="E1041" i="42" l="1"/>
  <c r="E1031" i="13"/>
  <c r="D1030" i="12"/>
  <c r="C1030" i="12"/>
  <c r="B1030" i="12"/>
  <c r="E1030" i="12"/>
  <c r="D1031" i="13"/>
  <c r="D1031" i="42" s="1"/>
  <c r="C1031" i="13"/>
  <c r="C1031" i="42" s="1"/>
  <c r="B1031" i="13"/>
  <c r="B1031" i="42" s="1"/>
  <c r="E1042" i="42" l="1"/>
  <c r="E1031" i="12"/>
  <c r="B1032" i="13"/>
  <c r="B1032" i="42" s="1"/>
  <c r="C1032" i="13"/>
  <c r="C1032" i="42" s="1"/>
  <c r="D1032" i="13"/>
  <c r="D1032" i="42" s="1"/>
  <c r="D1031" i="12"/>
  <c r="C1031" i="12"/>
  <c r="B1031" i="12"/>
  <c r="E1032" i="13"/>
  <c r="E1043" i="42" l="1"/>
  <c r="E1032" i="12"/>
  <c r="B1033" i="13"/>
  <c r="B1033" i="42" s="1"/>
  <c r="D1033" i="13"/>
  <c r="D1033" i="42" s="1"/>
  <c r="C1033" i="13"/>
  <c r="C1033" i="42" s="1"/>
  <c r="D1032" i="12"/>
  <c r="B1032" i="12"/>
  <c r="C1032" i="12"/>
  <c r="E1033" i="13"/>
  <c r="E1044" i="42" l="1"/>
  <c r="E1034" i="13"/>
  <c r="E1033" i="12"/>
  <c r="B1034" i="13"/>
  <c r="B1034" i="42" s="1"/>
  <c r="D1034" i="13"/>
  <c r="D1034" i="42" s="1"/>
  <c r="C1034" i="13"/>
  <c r="C1034" i="42" s="1"/>
  <c r="D1033" i="12"/>
  <c r="C1033" i="12"/>
  <c r="B1033" i="12"/>
  <c r="E1045" i="42" l="1"/>
  <c r="B1035" i="13"/>
  <c r="B1035" i="42" s="1"/>
  <c r="C1035" i="13"/>
  <c r="C1035" i="42" s="1"/>
  <c r="D1035" i="13"/>
  <c r="D1035" i="42" s="1"/>
  <c r="B1034" i="12"/>
  <c r="C1034" i="12"/>
  <c r="D1034" i="12"/>
  <c r="E1035" i="13"/>
  <c r="E1034" i="12"/>
  <c r="E1046" i="42" l="1"/>
  <c r="B1035" i="12"/>
  <c r="C1035" i="12"/>
  <c r="D1035" i="12"/>
  <c r="E1035" i="12"/>
  <c r="D1036" i="13"/>
  <c r="D1036" i="42" s="1"/>
  <c r="B1036" i="13"/>
  <c r="B1036" i="42" s="1"/>
  <c r="C1036" i="13"/>
  <c r="C1036" i="42" s="1"/>
  <c r="E1036" i="13"/>
  <c r="E1047" i="42" l="1"/>
  <c r="D1037" i="13"/>
  <c r="D1037" i="42" s="1"/>
  <c r="C1037" i="13"/>
  <c r="C1037" i="42" s="1"/>
  <c r="B1037" i="13"/>
  <c r="B1037" i="42" s="1"/>
  <c r="C1036" i="12"/>
  <c r="D1036" i="12"/>
  <c r="B1036" i="12"/>
  <c r="E1037" i="13"/>
  <c r="E1036" i="12"/>
  <c r="E1048" i="42" l="1"/>
  <c r="E1037" i="12"/>
  <c r="C1038" i="13"/>
  <c r="C1038" i="42" s="1"/>
  <c r="D1038" i="13"/>
  <c r="D1038" i="42" s="1"/>
  <c r="B1038" i="13"/>
  <c r="B1038" i="42" s="1"/>
  <c r="B1037" i="12"/>
  <c r="C1037" i="12"/>
  <c r="D1037" i="12"/>
  <c r="E1038" i="13"/>
  <c r="E1049" i="42" l="1"/>
  <c r="C1039" i="13"/>
  <c r="C1039" i="42" s="1"/>
  <c r="D1039" i="13"/>
  <c r="D1039" i="42" s="1"/>
  <c r="B1039" i="13"/>
  <c r="B1039" i="42" s="1"/>
  <c r="E1039" i="13"/>
  <c r="B1038" i="12"/>
  <c r="C1038" i="12"/>
  <c r="D1038" i="12"/>
  <c r="E1038" i="12"/>
  <c r="E1050" i="42" l="1"/>
  <c r="E1040" i="13"/>
  <c r="E1039" i="12"/>
  <c r="B1039" i="12"/>
  <c r="D1039" i="12"/>
  <c r="C1039" i="12"/>
  <c r="C1040" i="13"/>
  <c r="C1040" i="42" s="1"/>
  <c r="B1040" i="13"/>
  <c r="B1040" i="42" s="1"/>
  <c r="D1040" i="13"/>
  <c r="D1040" i="42" s="1"/>
  <c r="E1051" i="42" l="1"/>
  <c r="E1040" i="12"/>
  <c r="B1040" i="12"/>
  <c r="D1040" i="12"/>
  <c r="C1040" i="12"/>
  <c r="E1041" i="13"/>
  <c r="C1041" i="13"/>
  <c r="C1041" i="42" s="1"/>
  <c r="D1041" i="13"/>
  <c r="D1041" i="42" s="1"/>
  <c r="B1041" i="13"/>
  <c r="B1041" i="42" s="1"/>
  <c r="E1052" i="42" l="1"/>
  <c r="E1042" i="13"/>
  <c r="E1041" i="12"/>
  <c r="C1042" i="13"/>
  <c r="C1042" i="42" s="1"/>
  <c r="D1042" i="13"/>
  <c r="D1042" i="42" s="1"/>
  <c r="B1042" i="13"/>
  <c r="B1042" i="42" s="1"/>
  <c r="D1041" i="12"/>
  <c r="B1041" i="12"/>
  <c r="C1041" i="12"/>
  <c r="E1053" i="42" l="1"/>
  <c r="D1042" i="12"/>
  <c r="C1042" i="12"/>
  <c r="B1042" i="12"/>
  <c r="E1042" i="12"/>
  <c r="D1043" i="13"/>
  <c r="D1043" i="42" s="1"/>
  <c r="C1043" i="13"/>
  <c r="C1043" i="42" s="1"/>
  <c r="B1043" i="13"/>
  <c r="B1043" i="42" s="1"/>
  <c r="E1043" i="13"/>
  <c r="E1054" i="42" l="1"/>
  <c r="B1044" i="13"/>
  <c r="B1044" i="42" s="1"/>
  <c r="D1044" i="13"/>
  <c r="D1044" i="42" s="1"/>
  <c r="C1044" i="13"/>
  <c r="C1044" i="42" s="1"/>
  <c r="E1043" i="12"/>
  <c r="E1044" i="13"/>
  <c r="C1043" i="12"/>
  <c r="D1043" i="12"/>
  <c r="B1043" i="12"/>
  <c r="E1055" i="42" l="1"/>
  <c r="E1045" i="13"/>
  <c r="E1044" i="12"/>
  <c r="D1045" i="13"/>
  <c r="D1045" i="42" s="1"/>
  <c r="C1045" i="13"/>
  <c r="C1045" i="42" s="1"/>
  <c r="B1045" i="13"/>
  <c r="B1045" i="42" s="1"/>
  <c r="C1044" i="12"/>
  <c r="B1044" i="12"/>
  <c r="D1044" i="12"/>
  <c r="E1056" i="42" l="1"/>
  <c r="E1046" i="13"/>
  <c r="B1045" i="12"/>
  <c r="D1045" i="12"/>
  <c r="C1045" i="12"/>
  <c r="E1045" i="12"/>
  <c r="B1046" i="13"/>
  <c r="B1046" i="42" s="1"/>
  <c r="C1046" i="13"/>
  <c r="C1046" i="42" s="1"/>
  <c r="D1046" i="13"/>
  <c r="D1046" i="42" s="1"/>
  <c r="E1057" i="42" l="1"/>
  <c r="D1046" i="12"/>
  <c r="C1046" i="12"/>
  <c r="B1046" i="12"/>
  <c r="C1047" i="13"/>
  <c r="C1047" i="42" s="1"/>
  <c r="D1047" i="13"/>
  <c r="D1047" i="42" s="1"/>
  <c r="B1047" i="13"/>
  <c r="B1047" i="42" s="1"/>
  <c r="E1046" i="12"/>
  <c r="E1047" i="13"/>
  <c r="E1058" i="42" l="1"/>
  <c r="C1048" i="13"/>
  <c r="C1048" i="42" s="1"/>
  <c r="B1048" i="13"/>
  <c r="B1048" i="42" s="1"/>
  <c r="D1048" i="13"/>
  <c r="D1048" i="42" s="1"/>
  <c r="B1047" i="12"/>
  <c r="D1047" i="12"/>
  <c r="C1047" i="12"/>
  <c r="E1047" i="12"/>
  <c r="E1048" i="13"/>
  <c r="E1059" i="42" l="1"/>
  <c r="D1049" i="13"/>
  <c r="D1049" i="42" s="1"/>
  <c r="B1049" i="13"/>
  <c r="B1049" i="42" s="1"/>
  <c r="C1049" i="13"/>
  <c r="C1049" i="42" s="1"/>
  <c r="B1048" i="12"/>
  <c r="D1048" i="12"/>
  <c r="C1048" i="12"/>
  <c r="E1049" i="13"/>
  <c r="E1048" i="12"/>
  <c r="E1060" i="42" l="1"/>
  <c r="E1049" i="12"/>
  <c r="C1050" i="13"/>
  <c r="C1050" i="42" s="1"/>
  <c r="B1050" i="13"/>
  <c r="B1050" i="42" s="1"/>
  <c r="D1050" i="13"/>
  <c r="D1050" i="42" s="1"/>
  <c r="B1049" i="12"/>
  <c r="D1049" i="12"/>
  <c r="C1049" i="12"/>
  <c r="E1050" i="13"/>
  <c r="E1061" i="42" l="1"/>
  <c r="B1051" i="13"/>
  <c r="B1051" i="42" s="1"/>
  <c r="D1051" i="13"/>
  <c r="D1051" i="42" s="1"/>
  <c r="C1051" i="13"/>
  <c r="C1051" i="42" s="1"/>
  <c r="E1051" i="13"/>
  <c r="D1050" i="12"/>
  <c r="B1050" i="12"/>
  <c r="C1050" i="12"/>
  <c r="E1050" i="12"/>
  <c r="E1062" i="42" l="1"/>
  <c r="D1052" i="13"/>
  <c r="D1052" i="42" s="1"/>
  <c r="C1052" i="13"/>
  <c r="C1052" i="42" s="1"/>
  <c r="B1052" i="13"/>
  <c r="B1052" i="42" s="1"/>
  <c r="E1052" i="13"/>
  <c r="C1051" i="12"/>
  <c r="B1051" i="12"/>
  <c r="D1051" i="12"/>
  <c r="E1051" i="12"/>
  <c r="E1063" i="42" l="1"/>
  <c r="C1053" i="13"/>
  <c r="C1053" i="42" s="1"/>
  <c r="B1053" i="13"/>
  <c r="B1053" i="42" s="1"/>
  <c r="D1053" i="13"/>
  <c r="D1053" i="42" s="1"/>
  <c r="E1053" i="13"/>
  <c r="B1052" i="12"/>
  <c r="D1052" i="12"/>
  <c r="C1052" i="12"/>
  <c r="E1052" i="12"/>
  <c r="E1064" i="42" l="1"/>
  <c r="B1054" i="13"/>
  <c r="B1054" i="42" s="1"/>
  <c r="D1054" i="13"/>
  <c r="D1054" i="42" s="1"/>
  <c r="C1054" i="13"/>
  <c r="C1054" i="42" s="1"/>
  <c r="E1054" i="13"/>
  <c r="E1053" i="12"/>
  <c r="B1053" i="12"/>
  <c r="D1053" i="12"/>
  <c r="C1053" i="12"/>
  <c r="E1065" i="42" l="1"/>
  <c r="E1055" i="13"/>
  <c r="B1054" i="12"/>
  <c r="D1054" i="12"/>
  <c r="C1054" i="12"/>
  <c r="E1054" i="12"/>
  <c r="B1055" i="13"/>
  <c r="B1055" i="42" s="1"/>
  <c r="C1055" i="13"/>
  <c r="C1055" i="42" s="1"/>
  <c r="D1055" i="13"/>
  <c r="D1055" i="42" s="1"/>
  <c r="E1066" i="42" l="1"/>
  <c r="C1055" i="12"/>
  <c r="D1055" i="12"/>
  <c r="B1055" i="12"/>
  <c r="E1055" i="12"/>
  <c r="C1056" i="13"/>
  <c r="C1056" i="42" s="1"/>
  <c r="B1056" i="13"/>
  <c r="B1056" i="42" s="1"/>
  <c r="D1056" i="13"/>
  <c r="D1056" i="42" s="1"/>
  <c r="E1056" i="13"/>
  <c r="E1067" i="42" l="1"/>
  <c r="E1057" i="13"/>
  <c r="C1056" i="12"/>
  <c r="B1056" i="12"/>
  <c r="D1056" i="12"/>
  <c r="B1057" i="13"/>
  <c r="B1057" i="42" s="1"/>
  <c r="C1057" i="13"/>
  <c r="C1057" i="42" s="1"/>
  <c r="D1057" i="13"/>
  <c r="D1057" i="42" s="1"/>
  <c r="E1056" i="12"/>
  <c r="E1068" i="42" l="1"/>
  <c r="C1057" i="12"/>
  <c r="B1057" i="12"/>
  <c r="D1057" i="12"/>
  <c r="E1057" i="12"/>
  <c r="D1058" i="13"/>
  <c r="D1058" i="42" s="1"/>
  <c r="C1058" i="13"/>
  <c r="C1058" i="42" s="1"/>
  <c r="B1058" i="13"/>
  <c r="B1058" i="42" s="1"/>
  <c r="E1058" i="13"/>
  <c r="E1069" i="42" l="1"/>
  <c r="C1059" i="13"/>
  <c r="C1059" i="42" s="1"/>
  <c r="B1059" i="13"/>
  <c r="B1059" i="42" s="1"/>
  <c r="D1059" i="13"/>
  <c r="D1059" i="42" s="1"/>
  <c r="C1058" i="12"/>
  <c r="B1058" i="12"/>
  <c r="D1058" i="12"/>
  <c r="E1059" i="13"/>
  <c r="E1058" i="12"/>
  <c r="E1070" i="42" l="1"/>
  <c r="B1060" i="13"/>
  <c r="B1060" i="42" s="1"/>
  <c r="D1060" i="13"/>
  <c r="D1060" i="42" s="1"/>
  <c r="C1060" i="13"/>
  <c r="C1060" i="42" s="1"/>
  <c r="E1060" i="13"/>
  <c r="D1059" i="12"/>
  <c r="C1059" i="12"/>
  <c r="B1059" i="12"/>
  <c r="E1059" i="12"/>
  <c r="E1071" i="42" l="1"/>
  <c r="C1060" i="12"/>
  <c r="D1060" i="12"/>
  <c r="B1060" i="12"/>
  <c r="B1061" i="13"/>
  <c r="B1061" i="42" s="1"/>
  <c r="C1061" i="13"/>
  <c r="C1061" i="42" s="1"/>
  <c r="D1061" i="13"/>
  <c r="D1061" i="42" s="1"/>
  <c r="E1061" i="13"/>
  <c r="E1060" i="12"/>
  <c r="E1072" i="42" l="1"/>
  <c r="E1061" i="12"/>
  <c r="B1062" i="13"/>
  <c r="B1062" i="42" s="1"/>
  <c r="D1062" i="13"/>
  <c r="D1062" i="42" s="1"/>
  <c r="C1062" i="13"/>
  <c r="C1062" i="42" s="1"/>
  <c r="D1061" i="12"/>
  <c r="C1061" i="12"/>
  <c r="B1061" i="12"/>
  <c r="E1062" i="13"/>
  <c r="E1073" i="42" l="1"/>
  <c r="E1063" i="13"/>
  <c r="D1062" i="12"/>
  <c r="B1062" i="12"/>
  <c r="C1062" i="12"/>
  <c r="E1062" i="12"/>
  <c r="C1063" i="13"/>
  <c r="C1063" i="42" s="1"/>
  <c r="B1063" i="13"/>
  <c r="B1063" i="42" s="1"/>
  <c r="D1063" i="13"/>
  <c r="D1063" i="42" s="1"/>
  <c r="E1074" i="42" l="1"/>
  <c r="E1063" i="12"/>
  <c r="B1064" i="13"/>
  <c r="B1064" i="42" s="1"/>
  <c r="D1064" i="13"/>
  <c r="D1064" i="42" s="1"/>
  <c r="C1064" i="13"/>
  <c r="C1064" i="42" s="1"/>
  <c r="C1063" i="12"/>
  <c r="D1063" i="12"/>
  <c r="B1063" i="12"/>
  <c r="E1064" i="13"/>
  <c r="E1075" i="42" l="1"/>
  <c r="C1065" i="13"/>
  <c r="C1065" i="42" s="1"/>
  <c r="B1065" i="13"/>
  <c r="B1065" i="42" s="1"/>
  <c r="D1065" i="13"/>
  <c r="D1065" i="42" s="1"/>
  <c r="E1065" i="13"/>
  <c r="B1064" i="12"/>
  <c r="D1064" i="12"/>
  <c r="C1064" i="12"/>
  <c r="E1064" i="12"/>
  <c r="E1076" i="42" l="1"/>
  <c r="E1065" i="12"/>
  <c r="B1066" i="13"/>
  <c r="B1066" i="42" s="1"/>
  <c r="C1066" i="13"/>
  <c r="C1066" i="42" s="1"/>
  <c r="D1066" i="13"/>
  <c r="D1066" i="42" s="1"/>
  <c r="E1066" i="13"/>
  <c r="D1065" i="12"/>
  <c r="C1065" i="12"/>
  <c r="B1065" i="12"/>
  <c r="E1077" i="42" l="1"/>
  <c r="B1066" i="12"/>
  <c r="C1066" i="12"/>
  <c r="D1066" i="12"/>
  <c r="E1066" i="12"/>
  <c r="B1067" i="13"/>
  <c r="B1067" i="42" s="1"/>
  <c r="D1067" i="13"/>
  <c r="D1067" i="42" s="1"/>
  <c r="C1067" i="13"/>
  <c r="C1067" i="42" s="1"/>
  <c r="E1067" i="13"/>
  <c r="E1078" i="42" l="1"/>
  <c r="E1068" i="13"/>
  <c r="E1067" i="12"/>
  <c r="C1068" i="13"/>
  <c r="C1068" i="42" s="1"/>
  <c r="B1068" i="13"/>
  <c r="B1068" i="42" s="1"/>
  <c r="D1068" i="13"/>
  <c r="D1068" i="42" s="1"/>
  <c r="D1067" i="12"/>
  <c r="B1067" i="12"/>
  <c r="C1067" i="12"/>
  <c r="E1079" i="42" l="1"/>
  <c r="B1068" i="12"/>
  <c r="D1068" i="12"/>
  <c r="C1068" i="12"/>
  <c r="E1068" i="12"/>
  <c r="C1069" i="13"/>
  <c r="C1069" i="42" s="1"/>
  <c r="D1069" i="13"/>
  <c r="D1069" i="42" s="1"/>
  <c r="B1069" i="13"/>
  <c r="B1069" i="42" s="1"/>
  <c r="E1069" i="13"/>
  <c r="E1080" i="42" l="1"/>
  <c r="B1070" i="13"/>
  <c r="B1070" i="42" s="1"/>
  <c r="C1070" i="13"/>
  <c r="C1070" i="42" s="1"/>
  <c r="D1070" i="13"/>
  <c r="D1070" i="42" s="1"/>
  <c r="E1070" i="13"/>
  <c r="C1069" i="12"/>
  <c r="B1069" i="12"/>
  <c r="D1069" i="12"/>
  <c r="E1069" i="12"/>
  <c r="E1081" i="42" l="1"/>
  <c r="E1070" i="12"/>
  <c r="C1070" i="12"/>
  <c r="D1070" i="12"/>
  <c r="B1070" i="12"/>
  <c r="D1071" i="13"/>
  <c r="D1071" i="42" s="1"/>
  <c r="C1071" i="13"/>
  <c r="C1071" i="42" s="1"/>
  <c r="B1071" i="13"/>
  <c r="B1071" i="42" s="1"/>
  <c r="E1071" i="13"/>
  <c r="E1082" i="42" l="1"/>
  <c r="E1072" i="13"/>
  <c r="C1071" i="12"/>
  <c r="B1071" i="12"/>
  <c r="D1071" i="12"/>
  <c r="C1072" i="13"/>
  <c r="C1072" i="42" s="1"/>
  <c r="B1072" i="13"/>
  <c r="B1072" i="42" s="1"/>
  <c r="D1072" i="13"/>
  <c r="D1072" i="42" s="1"/>
  <c r="E1071" i="12"/>
  <c r="E1083" i="42" l="1"/>
  <c r="C1072" i="12"/>
  <c r="B1072" i="12"/>
  <c r="D1072" i="12"/>
  <c r="B1073" i="13"/>
  <c r="B1073" i="42" s="1"/>
  <c r="C1073" i="13"/>
  <c r="C1073" i="42" s="1"/>
  <c r="D1073" i="13"/>
  <c r="D1073" i="42" s="1"/>
  <c r="E1072" i="12"/>
  <c r="E1073" i="13"/>
  <c r="E1084" i="42" l="1"/>
  <c r="E1073" i="12"/>
  <c r="B1074" i="13"/>
  <c r="B1074" i="42" s="1"/>
  <c r="D1074" i="13"/>
  <c r="D1074" i="42" s="1"/>
  <c r="C1074" i="13"/>
  <c r="C1074" i="42" s="1"/>
  <c r="E1074" i="13"/>
  <c r="B1073" i="12"/>
  <c r="C1073" i="12"/>
  <c r="D1073" i="12"/>
  <c r="E1085" i="42" l="1"/>
  <c r="B1075" i="13"/>
  <c r="B1075" i="42" s="1"/>
  <c r="D1075" i="13"/>
  <c r="D1075" i="42" s="1"/>
  <c r="C1075" i="13"/>
  <c r="C1075" i="42" s="1"/>
  <c r="E1074" i="12"/>
  <c r="E1075" i="13"/>
  <c r="D1074" i="12"/>
  <c r="C1074" i="12"/>
  <c r="B1074" i="12"/>
  <c r="E1086" i="42" l="1"/>
  <c r="B1076" i="13"/>
  <c r="B1076" i="42" s="1"/>
  <c r="D1076" i="13"/>
  <c r="D1076" i="42" s="1"/>
  <c r="C1076" i="13"/>
  <c r="C1076" i="42" s="1"/>
  <c r="E1075" i="12"/>
  <c r="E1076" i="13"/>
  <c r="C1075" i="12"/>
  <c r="D1075" i="12"/>
  <c r="B1075" i="12"/>
  <c r="E1087" i="42" l="1"/>
  <c r="B1077" i="13"/>
  <c r="B1077" i="42" s="1"/>
  <c r="D1077" i="13"/>
  <c r="D1077" i="42" s="1"/>
  <c r="C1077" i="13"/>
  <c r="C1077" i="42" s="1"/>
  <c r="E1077" i="13"/>
  <c r="D1076" i="12"/>
  <c r="B1076" i="12"/>
  <c r="C1076" i="12"/>
  <c r="E1076" i="12"/>
  <c r="E1088" i="42" l="1"/>
  <c r="D1077" i="12"/>
  <c r="B1077" i="12"/>
  <c r="C1077" i="12"/>
  <c r="C1078" i="13"/>
  <c r="C1078" i="42" s="1"/>
  <c r="B1078" i="13"/>
  <c r="B1078" i="42" s="1"/>
  <c r="D1078" i="13"/>
  <c r="D1078" i="42" s="1"/>
  <c r="E1077" i="12"/>
  <c r="E1078" i="13"/>
  <c r="E1089" i="42" l="1"/>
  <c r="B1078" i="12"/>
  <c r="D1078" i="12"/>
  <c r="C1078" i="12"/>
  <c r="D1079" i="13"/>
  <c r="D1079" i="42" s="1"/>
  <c r="B1079" i="13"/>
  <c r="B1079" i="42" s="1"/>
  <c r="C1079" i="13"/>
  <c r="C1079" i="42" s="1"/>
  <c r="E1079" i="13"/>
  <c r="E1078" i="12"/>
  <c r="E1090" i="42" l="1"/>
  <c r="D1079" i="12"/>
  <c r="C1079" i="12"/>
  <c r="B1079" i="12"/>
  <c r="E1080" i="13"/>
  <c r="E1079" i="12"/>
  <c r="C1080" i="13"/>
  <c r="C1080" i="42" s="1"/>
  <c r="D1080" i="13"/>
  <c r="D1080" i="42" s="1"/>
  <c r="B1080" i="13"/>
  <c r="B1080" i="42" s="1"/>
  <c r="E1091" i="42" l="1"/>
  <c r="C1081" i="13"/>
  <c r="C1081" i="42" s="1"/>
  <c r="D1081" i="13"/>
  <c r="D1081" i="42" s="1"/>
  <c r="B1081" i="13"/>
  <c r="B1081" i="42" s="1"/>
  <c r="E1081" i="13"/>
  <c r="B1080" i="12"/>
  <c r="D1080" i="12"/>
  <c r="C1080" i="12"/>
  <c r="E1080" i="12"/>
  <c r="E1092" i="42" l="1"/>
  <c r="B1082" i="13"/>
  <c r="B1082" i="42" s="1"/>
  <c r="D1082" i="13"/>
  <c r="D1082" i="42" s="1"/>
  <c r="C1082" i="13"/>
  <c r="C1082" i="42" s="1"/>
  <c r="B1081" i="12"/>
  <c r="D1081" i="12"/>
  <c r="C1081" i="12"/>
  <c r="E1082" i="13"/>
  <c r="E1081" i="12"/>
  <c r="E1093" i="42" l="1"/>
  <c r="E1082" i="12"/>
  <c r="C1082" i="12"/>
  <c r="B1082" i="12"/>
  <c r="D1082" i="12"/>
  <c r="B1083" i="13"/>
  <c r="B1083" i="42" s="1"/>
  <c r="C1083" i="13"/>
  <c r="C1083" i="42" s="1"/>
  <c r="D1083" i="13"/>
  <c r="D1083" i="42" s="1"/>
  <c r="E1083" i="13"/>
  <c r="E1094" i="42" l="1"/>
  <c r="E1083" i="12"/>
  <c r="B1084" i="13"/>
  <c r="B1084" i="42" s="1"/>
  <c r="C1084" i="13"/>
  <c r="C1084" i="42" s="1"/>
  <c r="D1084" i="13"/>
  <c r="D1084" i="42" s="1"/>
  <c r="D1083" i="12"/>
  <c r="C1083" i="12"/>
  <c r="B1083" i="12"/>
  <c r="E1084" i="13"/>
  <c r="E1095" i="42" l="1"/>
  <c r="E1085" i="13"/>
  <c r="D1084" i="12"/>
  <c r="C1084" i="12"/>
  <c r="B1084" i="12"/>
  <c r="E1084" i="12"/>
  <c r="B1085" i="13"/>
  <c r="B1085" i="42" s="1"/>
  <c r="C1085" i="13"/>
  <c r="C1085" i="42" s="1"/>
  <c r="D1085" i="13"/>
  <c r="D1085" i="42" s="1"/>
  <c r="E1096" i="42" l="1"/>
  <c r="C1086" i="13"/>
  <c r="C1086" i="42" s="1"/>
  <c r="B1086" i="13"/>
  <c r="B1086" i="42" s="1"/>
  <c r="D1086" i="13"/>
  <c r="D1086" i="42" s="1"/>
  <c r="B1085" i="12"/>
  <c r="D1085" i="12"/>
  <c r="C1085" i="12"/>
  <c r="E1086" i="13"/>
  <c r="E1085" i="12"/>
  <c r="E1097" i="42" l="1"/>
  <c r="E1086" i="12"/>
  <c r="D1087" i="13"/>
  <c r="D1087" i="42" s="1"/>
  <c r="C1087" i="13"/>
  <c r="C1087" i="42" s="1"/>
  <c r="B1087" i="13"/>
  <c r="B1087" i="42" s="1"/>
  <c r="E1087" i="13"/>
  <c r="D1086" i="12"/>
  <c r="C1086" i="12"/>
  <c r="B1086" i="12"/>
  <c r="E1098" i="42" l="1"/>
  <c r="E1087" i="12"/>
  <c r="D1088" i="13"/>
  <c r="D1088" i="42" s="1"/>
  <c r="C1088" i="13"/>
  <c r="C1088" i="42" s="1"/>
  <c r="B1088" i="13"/>
  <c r="B1088" i="42" s="1"/>
  <c r="E1088" i="13"/>
  <c r="C1087" i="12"/>
  <c r="B1087" i="12"/>
  <c r="D1087" i="12"/>
  <c r="E1099" i="42" l="1"/>
  <c r="B1088" i="12"/>
  <c r="D1088" i="12"/>
  <c r="C1088" i="12"/>
  <c r="E1089" i="13"/>
  <c r="E1088" i="12"/>
  <c r="C1089" i="13"/>
  <c r="C1089" i="42" s="1"/>
  <c r="D1089" i="13"/>
  <c r="D1089" i="42" s="1"/>
  <c r="B1089" i="13"/>
  <c r="B1089" i="42" s="1"/>
  <c r="E1100" i="42" l="1"/>
  <c r="B1090" i="13"/>
  <c r="B1090" i="42" s="1"/>
  <c r="C1090" i="13"/>
  <c r="C1090" i="42" s="1"/>
  <c r="D1090" i="13"/>
  <c r="D1090" i="42" s="1"/>
  <c r="E1090" i="13"/>
  <c r="D1089" i="12"/>
  <c r="B1089" i="12"/>
  <c r="C1089" i="12"/>
  <c r="E1089" i="12"/>
  <c r="E1101" i="42" l="1"/>
  <c r="E1090" i="12"/>
  <c r="C1090" i="12"/>
  <c r="B1090" i="12"/>
  <c r="D1090" i="12"/>
  <c r="C1091" i="13"/>
  <c r="C1091" i="42" s="1"/>
  <c r="B1091" i="13"/>
  <c r="B1091" i="42" s="1"/>
  <c r="D1091" i="13"/>
  <c r="D1091" i="42" s="1"/>
  <c r="E1091" i="13"/>
  <c r="E1102" i="42" l="1"/>
  <c r="B1092" i="13"/>
  <c r="B1092" i="42" s="1"/>
  <c r="C1092" i="13"/>
  <c r="C1092" i="42" s="1"/>
  <c r="D1092" i="13"/>
  <c r="D1092" i="42" s="1"/>
  <c r="E1092" i="13"/>
  <c r="D1091" i="12"/>
  <c r="C1091" i="12"/>
  <c r="B1091" i="12"/>
  <c r="E1091" i="12"/>
  <c r="E1103" i="42" l="1"/>
  <c r="E1092" i="12"/>
  <c r="D1092" i="12"/>
  <c r="C1092" i="12"/>
  <c r="B1092" i="12"/>
  <c r="C1093" i="13"/>
  <c r="C1093" i="42" s="1"/>
  <c r="D1093" i="13"/>
  <c r="D1093" i="42" s="1"/>
  <c r="B1093" i="13"/>
  <c r="B1093" i="42" s="1"/>
  <c r="E1093" i="13"/>
  <c r="E1104" i="42" l="1"/>
  <c r="D1094" i="13"/>
  <c r="D1094" i="42" s="1"/>
  <c r="C1094" i="13"/>
  <c r="C1094" i="42" s="1"/>
  <c r="B1094" i="13"/>
  <c r="B1094" i="42" s="1"/>
  <c r="E1094" i="13"/>
  <c r="C1093" i="12"/>
  <c r="D1093" i="12"/>
  <c r="B1093" i="12"/>
  <c r="E1093" i="12"/>
  <c r="E1105" i="42" l="1"/>
  <c r="D1094" i="12"/>
  <c r="C1094" i="12"/>
  <c r="B1094" i="12"/>
  <c r="E1095" i="13"/>
  <c r="E1094" i="12"/>
  <c r="D1095" i="13"/>
  <c r="D1095" i="42" s="1"/>
  <c r="C1095" i="13"/>
  <c r="C1095" i="42" s="1"/>
  <c r="B1095" i="13"/>
  <c r="B1095" i="42" s="1"/>
  <c r="E1106" i="42" l="1"/>
  <c r="C1095" i="12"/>
  <c r="D1095" i="12"/>
  <c r="B1095" i="12"/>
  <c r="E1095" i="12"/>
  <c r="D1096" i="13"/>
  <c r="D1096" i="42" s="1"/>
  <c r="B1096" i="13"/>
  <c r="B1096" i="42" s="1"/>
  <c r="C1096" i="13"/>
  <c r="C1096" i="42" s="1"/>
  <c r="E1096" i="13"/>
  <c r="E1107" i="42" l="1"/>
  <c r="D1096" i="12"/>
  <c r="B1096" i="12"/>
  <c r="C1096" i="12"/>
  <c r="B1097" i="13"/>
  <c r="B1097" i="42" s="1"/>
  <c r="C1097" i="13"/>
  <c r="C1097" i="42" s="1"/>
  <c r="D1097" i="13"/>
  <c r="D1097" i="42" s="1"/>
  <c r="E1097" i="13"/>
  <c r="E1096" i="12"/>
  <c r="E1108" i="42" l="1"/>
  <c r="E1097" i="12"/>
  <c r="C1097" i="12"/>
  <c r="B1097" i="12"/>
  <c r="D1097" i="12"/>
  <c r="C1098" i="13"/>
  <c r="C1098" i="42" s="1"/>
  <c r="D1098" i="13"/>
  <c r="D1098" i="42" s="1"/>
  <c r="B1098" i="13"/>
  <c r="B1098" i="42" s="1"/>
  <c r="E1098" i="13"/>
  <c r="E1109" i="42" l="1"/>
  <c r="D1099" i="13"/>
  <c r="D1099" i="42" s="1"/>
  <c r="B1099" i="13"/>
  <c r="B1099" i="42" s="1"/>
  <c r="C1099" i="13"/>
  <c r="C1099" i="42" s="1"/>
  <c r="E1099" i="13"/>
  <c r="B1098" i="12"/>
  <c r="C1098" i="12"/>
  <c r="D1098" i="12"/>
  <c r="E1098" i="12"/>
  <c r="E1110" i="42" l="1"/>
  <c r="C1099" i="12"/>
  <c r="D1099" i="12"/>
  <c r="B1099" i="12"/>
  <c r="C1100" i="13"/>
  <c r="C1100" i="42" s="1"/>
  <c r="B1100" i="13"/>
  <c r="B1100" i="42" s="1"/>
  <c r="D1100" i="13"/>
  <c r="D1100" i="42" s="1"/>
  <c r="E1099" i="12"/>
  <c r="E1100" i="13"/>
  <c r="E1111" i="42" l="1"/>
  <c r="C1100" i="12"/>
  <c r="B1100" i="12"/>
  <c r="D1100" i="12"/>
  <c r="E1100" i="12"/>
  <c r="C1101" i="13"/>
  <c r="C1101" i="42" s="1"/>
  <c r="B1101" i="13"/>
  <c r="B1101" i="42" s="1"/>
  <c r="D1101" i="13"/>
  <c r="D1101" i="42" s="1"/>
  <c r="E1101" i="13"/>
  <c r="E1112" i="42" l="1"/>
  <c r="E1102" i="13"/>
  <c r="C1101" i="12"/>
  <c r="D1101" i="12"/>
  <c r="B1101" i="12"/>
  <c r="B1102" i="13"/>
  <c r="B1102" i="42" s="1"/>
  <c r="C1102" i="13"/>
  <c r="C1102" i="42" s="1"/>
  <c r="D1102" i="13"/>
  <c r="D1102" i="42" s="1"/>
  <c r="E1101" i="12"/>
  <c r="E1113" i="42" l="1"/>
  <c r="D1102" i="12"/>
  <c r="B1102" i="12"/>
  <c r="C1102" i="12"/>
  <c r="D1103" i="13"/>
  <c r="D1103" i="42" s="1"/>
  <c r="C1103" i="13"/>
  <c r="C1103" i="42" s="1"/>
  <c r="B1103" i="13"/>
  <c r="B1103" i="42" s="1"/>
  <c r="E1102" i="12"/>
  <c r="E1103" i="13"/>
  <c r="E1114" i="42" l="1"/>
  <c r="D1103" i="12"/>
  <c r="B1103" i="12"/>
  <c r="C1103" i="12"/>
  <c r="C1104" i="13"/>
  <c r="C1104" i="42" s="1"/>
  <c r="B1104" i="13"/>
  <c r="B1104" i="42" s="1"/>
  <c r="D1104" i="13"/>
  <c r="D1104" i="42" s="1"/>
  <c r="E1103" i="12"/>
  <c r="E1104" i="13"/>
  <c r="E1115" i="42" l="1"/>
  <c r="B1105" i="13"/>
  <c r="B1105" i="42" s="1"/>
  <c r="D1105" i="13"/>
  <c r="D1105" i="42" s="1"/>
  <c r="C1105" i="13"/>
  <c r="C1105" i="42" s="1"/>
  <c r="C1104" i="12"/>
  <c r="B1104" i="12"/>
  <c r="D1104" i="12"/>
  <c r="E1105" i="13"/>
  <c r="E1104" i="12"/>
  <c r="E1116" i="42" l="1"/>
  <c r="C1105" i="12"/>
  <c r="D1105" i="12"/>
  <c r="B1105" i="12"/>
  <c r="E1105" i="12"/>
  <c r="B1106" i="13"/>
  <c r="B1106" i="42" s="1"/>
  <c r="D1106" i="13"/>
  <c r="D1106" i="42" s="1"/>
  <c r="C1106" i="13"/>
  <c r="C1106" i="42" s="1"/>
  <c r="E1106" i="13"/>
  <c r="E1117" i="42" l="1"/>
  <c r="C1107" i="13"/>
  <c r="C1107" i="42" s="1"/>
  <c r="B1107" i="13"/>
  <c r="B1107" i="42" s="1"/>
  <c r="D1107" i="13"/>
  <c r="D1107" i="42" s="1"/>
  <c r="E1107" i="13"/>
  <c r="E1106" i="12"/>
  <c r="C1106" i="12"/>
  <c r="B1106" i="12"/>
  <c r="D1106" i="12"/>
  <c r="E1118" i="42" l="1"/>
  <c r="D1108" i="13"/>
  <c r="D1108" i="42" s="1"/>
  <c r="C1108" i="13"/>
  <c r="C1108" i="42" s="1"/>
  <c r="B1108" i="13"/>
  <c r="B1108" i="42" s="1"/>
  <c r="E1108" i="13"/>
  <c r="C1107" i="12"/>
  <c r="D1107" i="12"/>
  <c r="B1107" i="12"/>
  <c r="E1107" i="12"/>
  <c r="E1119" i="42" l="1"/>
  <c r="E1108" i="12"/>
  <c r="B1109" i="13"/>
  <c r="B1109" i="42" s="1"/>
  <c r="C1109" i="13"/>
  <c r="C1109" i="42" s="1"/>
  <c r="D1109" i="13"/>
  <c r="D1109" i="42" s="1"/>
  <c r="B1108" i="12"/>
  <c r="D1108" i="12"/>
  <c r="C1108" i="12"/>
  <c r="E1109" i="13"/>
  <c r="E1120" i="42" l="1"/>
  <c r="E1110" i="13"/>
  <c r="D1109" i="12"/>
  <c r="C1109" i="12"/>
  <c r="B1109" i="12"/>
  <c r="E1109" i="12"/>
  <c r="B1110" i="13"/>
  <c r="B1110" i="42" s="1"/>
  <c r="D1110" i="13"/>
  <c r="D1110" i="42" s="1"/>
  <c r="C1110" i="13"/>
  <c r="C1110" i="42" s="1"/>
  <c r="E1121" i="42" l="1"/>
  <c r="E1110" i="12"/>
  <c r="D1111" i="13"/>
  <c r="D1111" i="42" s="1"/>
  <c r="C1111" i="13"/>
  <c r="C1111" i="42" s="1"/>
  <c r="B1111" i="13"/>
  <c r="B1111" i="42" s="1"/>
  <c r="D1110" i="12"/>
  <c r="C1110" i="12"/>
  <c r="B1110" i="12"/>
  <c r="E1111" i="13"/>
  <c r="E1122" i="42" l="1"/>
  <c r="E1112" i="13"/>
  <c r="B1112" i="13"/>
  <c r="B1112" i="42" s="1"/>
  <c r="D1112" i="13"/>
  <c r="D1112" i="42" s="1"/>
  <c r="C1112" i="13"/>
  <c r="C1112" i="42" s="1"/>
  <c r="C1111" i="12"/>
  <c r="D1111" i="12"/>
  <c r="B1111" i="12"/>
  <c r="E1111" i="12"/>
  <c r="E1123" i="42" l="1"/>
  <c r="E1112" i="12"/>
  <c r="B1112" i="12"/>
  <c r="C1112" i="12"/>
  <c r="D1112" i="12"/>
  <c r="C1113" i="13"/>
  <c r="C1113" i="42" s="1"/>
  <c r="B1113" i="13"/>
  <c r="B1113" i="42" s="1"/>
  <c r="D1113" i="13"/>
  <c r="D1113" i="42" s="1"/>
  <c r="E1113" i="13"/>
  <c r="E1124" i="42" l="1"/>
  <c r="C1114" i="13"/>
  <c r="C1114" i="42" s="1"/>
  <c r="D1114" i="13"/>
  <c r="D1114" i="42" s="1"/>
  <c r="B1114" i="13"/>
  <c r="B1114" i="42" s="1"/>
  <c r="C1113" i="12"/>
  <c r="B1113" i="12"/>
  <c r="D1113" i="12"/>
  <c r="E1114" i="13"/>
  <c r="E1113" i="12"/>
  <c r="E1125" i="42" l="1"/>
  <c r="E1114" i="12"/>
  <c r="D1115" i="13"/>
  <c r="D1115" i="42" s="1"/>
  <c r="B1115" i="13"/>
  <c r="B1115" i="42" s="1"/>
  <c r="C1115" i="13"/>
  <c r="C1115" i="42" s="1"/>
  <c r="B1114" i="12"/>
  <c r="D1114" i="12"/>
  <c r="C1114" i="12"/>
  <c r="E1115" i="13"/>
  <c r="E1126" i="42" l="1"/>
  <c r="E1116" i="13"/>
  <c r="E1115" i="12"/>
  <c r="B1116" i="13"/>
  <c r="B1116" i="42" s="1"/>
  <c r="D1116" i="13"/>
  <c r="D1116" i="42" s="1"/>
  <c r="C1116" i="13"/>
  <c r="C1116" i="42" s="1"/>
  <c r="C1115" i="12"/>
  <c r="B1115" i="12"/>
  <c r="D1115" i="12"/>
  <c r="E1127" i="42" l="1"/>
  <c r="E1117" i="13"/>
  <c r="B1116" i="12"/>
  <c r="C1116" i="12"/>
  <c r="D1116" i="12"/>
  <c r="E1116" i="12"/>
  <c r="C1117" i="13"/>
  <c r="C1117" i="42" s="1"/>
  <c r="D1117" i="13"/>
  <c r="D1117" i="42" s="1"/>
  <c r="B1117" i="13"/>
  <c r="B1117" i="42" s="1"/>
  <c r="E1128" i="42" l="1"/>
  <c r="E1117" i="12"/>
  <c r="D1118" i="13"/>
  <c r="D1118" i="42" s="1"/>
  <c r="B1118" i="13"/>
  <c r="B1118" i="42" s="1"/>
  <c r="C1118" i="13"/>
  <c r="C1118" i="42" s="1"/>
  <c r="D1117" i="12"/>
  <c r="C1117" i="12"/>
  <c r="B1117" i="12"/>
  <c r="E1118" i="13"/>
  <c r="E1129" i="42" l="1"/>
  <c r="E1118" i="12"/>
  <c r="B1119" i="13"/>
  <c r="B1119" i="42" s="1"/>
  <c r="C1119" i="13"/>
  <c r="C1119" i="42" s="1"/>
  <c r="D1119" i="13"/>
  <c r="D1119" i="42" s="1"/>
  <c r="E1119" i="13"/>
  <c r="C1118" i="12"/>
  <c r="D1118" i="12"/>
  <c r="B1118" i="12"/>
  <c r="E1130" i="42" l="1"/>
  <c r="B1120" i="13"/>
  <c r="B1120" i="42" s="1"/>
  <c r="D1120" i="13"/>
  <c r="D1120" i="42" s="1"/>
  <c r="C1120" i="13"/>
  <c r="C1120" i="42" s="1"/>
  <c r="E1120" i="13"/>
  <c r="C1119" i="12"/>
  <c r="B1119" i="12"/>
  <c r="D1119" i="12"/>
  <c r="E1119" i="12"/>
  <c r="E1131" i="42" l="1"/>
  <c r="B1120" i="12"/>
  <c r="D1120" i="12"/>
  <c r="C1120" i="12"/>
  <c r="E1120" i="12"/>
  <c r="D1121" i="13"/>
  <c r="D1121" i="42" s="1"/>
  <c r="B1121" i="13"/>
  <c r="B1121" i="42" s="1"/>
  <c r="C1121" i="13"/>
  <c r="C1121" i="42" s="1"/>
  <c r="E1121" i="13"/>
  <c r="E1132" i="42" l="1"/>
  <c r="B1122" i="13"/>
  <c r="B1122" i="42" s="1"/>
  <c r="D1122" i="13"/>
  <c r="D1122" i="42" s="1"/>
  <c r="C1122" i="13"/>
  <c r="C1122" i="42" s="1"/>
  <c r="E1122" i="13"/>
  <c r="E1121" i="12"/>
  <c r="D1121" i="12"/>
  <c r="B1121" i="12"/>
  <c r="C1121" i="12"/>
  <c r="E1133" i="42" l="1"/>
  <c r="E1123" i="13"/>
  <c r="D1122" i="12"/>
  <c r="C1122" i="12"/>
  <c r="B1122" i="12"/>
  <c r="E1122" i="12"/>
  <c r="D1123" i="13"/>
  <c r="D1123" i="42" s="1"/>
  <c r="C1123" i="13"/>
  <c r="C1123" i="42" s="1"/>
  <c r="B1123" i="13"/>
  <c r="B1123" i="42" s="1"/>
  <c r="E1134" i="42" l="1"/>
  <c r="B1123" i="12"/>
  <c r="C1123" i="12"/>
  <c r="D1123" i="12"/>
  <c r="C1124" i="13"/>
  <c r="C1124" i="42" s="1"/>
  <c r="B1124" i="13"/>
  <c r="B1124" i="42" s="1"/>
  <c r="D1124" i="13"/>
  <c r="D1124" i="42" s="1"/>
  <c r="E1124" i="13"/>
  <c r="E1123" i="12"/>
  <c r="E1135" i="42" l="1"/>
  <c r="E1124" i="12"/>
  <c r="B1125" i="13"/>
  <c r="B1125" i="42" s="1"/>
  <c r="C1125" i="13"/>
  <c r="C1125" i="42" s="1"/>
  <c r="D1125" i="13"/>
  <c r="D1125" i="42" s="1"/>
  <c r="B1124" i="12"/>
  <c r="D1124" i="12"/>
  <c r="C1124" i="12"/>
  <c r="E1125" i="13"/>
  <c r="E1136" i="42" l="1"/>
  <c r="B1126" i="13"/>
  <c r="B1126" i="42" s="1"/>
  <c r="D1126" i="13"/>
  <c r="D1126" i="42" s="1"/>
  <c r="C1126" i="13"/>
  <c r="C1126" i="42" s="1"/>
  <c r="B1125" i="12"/>
  <c r="C1125" i="12"/>
  <c r="D1125" i="12"/>
  <c r="E1126" i="13"/>
  <c r="E1125" i="12"/>
  <c r="E1137" i="42" l="1"/>
  <c r="E1126" i="12"/>
  <c r="D1127" i="13"/>
  <c r="D1127" i="42" s="1"/>
  <c r="B1127" i="13"/>
  <c r="B1127" i="42" s="1"/>
  <c r="C1127" i="13"/>
  <c r="C1127" i="42" s="1"/>
  <c r="E1127" i="13"/>
  <c r="B1126" i="12"/>
  <c r="D1126" i="12"/>
  <c r="C1126" i="12"/>
  <c r="E1138" i="42" l="1"/>
  <c r="D1128" i="13"/>
  <c r="D1128" i="42" s="1"/>
  <c r="B1128" i="13"/>
  <c r="B1128" i="42" s="1"/>
  <c r="C1128" i="13"/>
  <c r="C1128" i="42" s="1"/>
  <c r="E1128" i="13"/>
  <c r="E1127" i="12"/>
  <c r="C1127" i="12"/>
  <c r="D1127" i="12"/>
  <c r="B1127" i="12"/>
  <c r="E1139" i="42" l="1"/>
  <c r="E1128" i="12"/>
  <c r="B1129" i="13"/>
  <c r="B1129" i="42" s="1"/>
  <c r="D1129" i="13"/>
  <c r="D1129" i="42" s="1"/>
  <c r="C1129" i="13"/>
  <c r="C1129" i="42" s="1"/>
  <c r="C1128" i="12"/>
  <c r="D1128" i="12"/>
  <c r="B1128" i="12"/>
  <c r="E1129" i="13"/>
  <c r="E1140" i="42" l="1"/>
  <c r="E1130" i="13"/>
  <c r="E1129" i="12"/>
  <c r="B1130" i="13"/>
  <c r="B1130" i="42" s="1"/>
  <c r="D1130" i="13"/>
  <c r="D1130" i="42" s="1"/>
  <c r="C1130" i="13"/>
  <c r="C1130" i="42" s="1"/>
  <c r="D1129" i="12"/>
  <c r="C1129" i="12"/>
  <c r="B1129" i="12"/>
  <c r="E1141" i="42" l="1"/>
  <c r="E1130" i="12"/>
  <c r="D1130" i="12"/>
  <c r="B1130" i="12"/>
  <c r="C1130" i="12"/>
  <c r="D1131" i="13"/>
  <c r="D1131" i="42" s="1"/>
  <c r="B1131" i="13"/>
  <c r="B1131" i="42" s="1"/>
  <c r="C1131" i="13"/>
  <c r="C1131" i="42" s="1"/>
  <c r="E1131" i="13"/>
  <c r="E1142" i="42" l="1"/>
  <c r="E1131" i="12"/>
  <c r="C1132" i="13"/>
  <c r="C1132" i="42" s="1"/>
  <c r="B1132" i="13"/>
  <c r="B1132" i="42" s="1"/>
  <c r="D1132" i="13"/>
  <c r="D1132" i="42" s="1"/>
  <c r="D1131" i="12"/>
  <c r="B1131" i="12"/>
  <c r="C1131" i="12"/>
  <c r="E1132" i="13"/>
  <c r="E1143" i="42" l="1"/>
  <c r="B1133" i="13"/>
  <c r="B1133" i="42" s="1"/>
  <c r="C1133" i="13"/>
  <c r="C1133" i="42" s="1"/>
  <c r="D1133" i="13"/>
  <c r="D1133" i="42" s="1"/>
  <c r="D1132" i="12"/>
  <c r="B1132" i="12"/>
  <c r="C1132" i="12"/>
  <c r="E1133" i="13"/>
  <c r="E1132" i="12"/>
  <c r="E1144" i="42" l="1"/>
  <c r="E1133" i="12"/>
  <c r="C1134" i="13"/>
  <c r="C1134" i="42" s="1"/>
  <c r="D1134" i="13"/>
  <c r="D1134" i="42" s="1"/>
  <c r="B1134" i="13"/>
  <c r="B1134" i="42" s="1"/>
  <c r="E1134" i="13"/>
  <c r="B1133" i="12"/>
  <c r="D1133" i="12"/>
  <c r="C1133" i="12"/>
  <c r="E1145" i="42" l="1"/>
  <c r="E1135" i="13"/>
  <c r="D1134" i="12"/>
  <c r="C1134" i="12"/>
  <c r="B1134" i="12"/>
  <c r="E1134" i="12"/>
  <c r="B1135" i="13"/>
  <c r="B1135" i="42" s="1"/>
  <c r="C1135" i="13"/>
  <c r="C1135" i="42" s="1"/>
  <c r="D1135" i="13"/>
  <c r="D1135" i="42" s="1"/>
  <c r="E1146" i="42" l="1"/>
  <c r="E1135" i="12"/>
  <c r="D1136" i="13"/>
  <c r="D1136" i="42" s="1"/>
  <c r="C1136" i="13"/>
  <c r="C1136" i="42" s="1"/>
  <c r="B1136" i="13"/>
  <c r="B1136" i="42" s="1"/>
  <c r="B1135" i="12"/>
  <c r="C1135" i="12"/>
  <c r="D1135" i="12"/>
  <c r="E1136" i="13"/>
  <c r="E1147" i="42" l="1"/>
  <c r="C1136" i="12"/>
  <c r="B1136" i="12"/>
  <c r="D1136" i="12"/>
  <c r="E1136" i="12"/>
  <c r="D1137" i="13"/>
  <c r="D1137" i="42" s="1"/>
  <c r="B1137" i="13"/>
  <c r="B1137" i="42" s="1"/>
  <c r="C1137" i="13"/>
  <c r="C1137" i="42" s="1"/>
  <c r="E1137" i="13"/>
  <c r="E1148" i="42" l="1"/>
  <c r="E1138" i="13"/>
  <c r="B1137" i="12"/>
  <c r="C1137" i="12"/>
  <c r="D1137" i="12"/>
  <c r="D1138" i="13"/>
  <c r="D1138" i="42" s="1"/>
  <c r="B1138" i="13"/>
  <c r="B1138" i="42" s="1"/>
  <c r="C1138" i="13"/>
  <c r="C1138" i="42" s="1"/>
  <c r="E1137" i="12"/>
  <c r="E1149" i="42" l="1"/>
  <c r="E1138" i="12"/>
  <c r="B1139" i="13"/>
  <c r="B1139" i="42" s="1"/>
  <c r="C1139" i="13"/>
  <c r="C1139" i="42" s="1"/>
  <c r="D1139" i="13"/>
  <c r="D1139" i="42" s="1"/>
  <c r="E1139" i="13"/>
  <c r="B1138" i="12"/>
  <c r="C1138" i="12"/>
  <c r="D1138" i="12"/>
  <c r="E1150" i="42" l="1"/>
  <c r="D1140" i="13"/>
  <c r="D1140" i="42" s="1"/>
  <c r="C1140" i="13"/>
  <c r="C1140" i="42" s="1"/>
  <c r="B1140" i="13"/>
  <c r="B1140" i="42" s="1"/>
  <c r="E1140" i="13"/>
  <c r="E1139" i="12"/>
  <c r="C1139" i="12"/>
  <c r="D1139" i="12"/>
  <c r="B1139" i="12"/>
  <c r="E1151" i="42" l="1"/>
  <c r="B1140" i="12"/>
  <c r="D1140" i="12"/>
  <c r="C1140" i="12"/>
  <c r="C1141" i="13"/>
  <c r="C1141" i="42" s="1"/>
  <c r="D1141" i="13"/>
  <c r="D1141" i="42" s="1"/>
  <c r="B1141" i="13"/>
  <c r="B1141" i="42" s="1"/>
  <c r="E1140" i="12"/>
  <c r="E1141" i="13"/>
  <c r="E1152" i="42" l="1"/>
  <c r="E1141" i="12"/>
  <c r="B1142" i="13"/>
  <c r="B1142" i="42" s="1"/>
  <c r="D1142" i="13"/>
  <c r="D1142" i="42" s="1"/>
  <c r="C1142" i="13"/>
  <c r="C1142" i="42" s="1"/>
  <c r="E1142" i="13"/>
  <c r="D1141" i="12"/>
  <c r="B1141" i="12"/>
  <c r="C1141" i="12"/>
  <c r="E1153" i="42" l="1"/>
  <c r="E1143" i="13"/>
  <c r="C1142" i="12"/>
  <c r="D1142" i="12"/>
  <c r="B1142" i="12"/>
  <c r="E1142" i="12"/>
  <c r="C1143" i="13"/>
  <c r="C1143" i="42" s="1"/>
  <c r="B1143" i="13"/>
  <c r="B1143" i="42" s="1"/>
  <c r="D1143" i="13"/>
  <c r="D1143" i="42" s="1"/>
  <c r="E1154" i="42" l="1"/>
  <c r="B1143" i="12"/>
  <c r="D1143" i="12"/>
  <c r="C1143" i="12"/>
  <c r="D1144" i="13"/>
  <c r="D1144" i="42" s="1"/>
  <c r="B1144" i="13"/>
  <c r="B1144" i="42" s="1"/>
  <c r="C1144" i="13"/>
  <c r="C1144" i="42" s="1"/>
  <c r="E1143" i="12"/>
  <c r="E1144" i="13"/>
  <c r="E1155" i="42" l="1"/>
  <c r="C1145" i="13"/>
  <c r="C1145" i="42" s="1"/>
  <c r="D1145" i="13"/>
  <c r="D1145" i="42" s="1"/>
  <c r="B1145" i="13"/>
  <c r="B1145" i="42" s="1"/>
  <c r="D1144" i="12"/>
  <c r="B1144" i="12"/>
  <c r="C1144" i="12"/>
  <c r="E1145" i="13"/>
  <c r="E1144" i="12"/>
  <c r="E1156" i="42" l="1"/>
  <c r="D1145" i="12"/>
  <c r="C1145" i="12"/>
  <c r="B1145" i="12"/>
  <c r="C1146" i="13"/>
  <c r="C1146" i="42" s="1"/>
  <c r="B1146" i="13"/>
  <c r="B1146" i="42" s="1"/>
  <c r="D1146" i="13"/>
  <c r="D1146" i="42" s="1"/>
  <c r="E1146" i="13"/>
  <c r="E1145" i="12"/>
  <c r="E1157" i="42" l="1"/>
  <c r="C1147" i="13"/>
  <c r="C1147" i="42" s="1"/>
  <c r="D1147" i="13"/>
  <c r="D1147" i="42" s="1"/>
  <c r="B1147" i="13"/>
  <c r="B1147" i="42" s="1"/>
  <c r="E1147" i="13"/>
  <c r="E1146" i="12"/>
  <c r="C1146" i="12"/>
  <c r="B1146" i="12"/>
  <c r="D1146" i="12"/>
  <c r="E1158" i="42" l="1"/>
  <c r="D1147" i="12"/>
  <c r="C1147" i="12"/>
  <c r="B1147" i="12"/>
  <c r="E1148" i="13"/>
  <c r="E1147" i="12"/>
  <c r="B1148" i="13"/>
  <c r="B1148" i="42" s="1"/>
  <c r="D1148" i="13"/>
  <c r="D1148" i="42" s="1"/>
  <c r="C1148" i="13"/>
  <c r="C1148" i="42" s="1"/>
  <c r="E1159" i="42" l="1"/>
  <c r="E1148" i="12"/>
  <c r="E1149" i="13"/>
  <c r="D1148" i="12"/>
  <c r="B1148" i="12"/>
  <c r="C1148" i="12"/>
  <c r="C1149" i="13"/>
  <c r="C1149" i="42" s="1"/>
  <c r="B1149" i="13"/>
  <c r="B1149" i="42" s="1"/>
  <c r="D1149" i="13"/>
  <c r="D1149" i="42" s="1"/>
  <c r="E1160" i="42" l="1"/>
  <c r="D1150" i="13"/>
  <c r="D1150" i="42" s="1"/>
  <c r="C1150" i="13"/>
  <c r="C1150" i="42" s="1"/>
  <c r="B1150" i="13"/>
  <c r="B1150" i="42" s="1"/>
  <c r="E1150" i="13"/>
  <c r="B1149" i="12"/>
  <c r="D1149" i="12"/>
  <c r="C1149" i="12"/>
  <c r="E1149" i="12"/>
  <c r="E1161" i="42" l="1"/>
  <c r="E1151" i="13"/>
  <c r="E1150" i="12"/>
  <c r="B1150" i="12"/>
  <c r="C1150" i="12"/>
  <c r="D1150" i="12"/>
  <c r="C1151" i="13"/>
  <c r="C1151" i="42" s="1"/>
  <c r="D1151" i="13"/>
  <c r="D1151" i="42" s="1"/>
  <c r="B1151" i="13"/>
  <c r="B1151" i="42" s="1"/>
  <c r="E1162" i="42" l="1"/>
  <c r="E1152" i="13"/>
  <c r="B1151" i="12"/>
  <c r="C1151" i="12"/>
  <c r="D1151" i="12"/>
  <c r="E1151" i="12"/>
  <c r="D1152" i="13"/>
  <c r="D1152" i="42" s="1"/>
  <c r="C1152" i="13"/>
  <c r="C1152" i="42" s="1"/>
  <c r="B1152" i="13"/>
  <c r="B1152" i="42" s="1"/>
  <c r="E1163" i="42" l="1"/>
  <c r="D1152" i="12"/>
  <c r="C1152" i="12"/>
  <c r="B1152" i="12"/>
  <c r="C1153" i="13"/>
  <c r="C1153" i="42" s="1"/>
  <c r="D1153" i="13"/>
  <c r="D1153" i="42" s="1"/>
  <c r="B1153" i="13"/>
  <c r="B1153" i="42" s="1"/>
  <c r="E1152" i="12"/>
  <c r="E1153" i="13"/>
  <c r="E1164" i="42" l="1"/>
  <c r="E1153" i="12"/>
  <c r="C1154" i="13"/>
  <c r="C1154" i="42" s="1"/>
  <c r="D1154" i="13"/>
  <c r="D1154" i="42" s="1"/>
  <c r="B1154" i="13"/>
  <c r="B1154" i="42" s="1"/>
  <c r="C1153" i="12"/>
  <c r="D1153" i="12"/>
  <c r="B1153" i="12"/>
  <c r="E1154" i="13"/>
  <c r="E1165" i="42" l="1"/>
  <c r="C1155" i="13"/>
  <c r="C1155" i="42" s="1"/>
  <c r="D1155" i="13"/>
  <c r="D1155" i="42" s="1"/>
  <c r="B1155" i="13"/>
  <c r="B1155" i="42" s="1"/>
  <c r="E1154" i="12"/>
  <c r="E1155" i="13"/>
  <c r="B1154" i="12"/>
  <c r="D1154" i="12"/>
  <c r="C1154" i="12"/>
  <c r="E1166" i="42" l="1"/>
  <c r="E1156" i="13"/>
  <c r="B1155" i="12"/>
  <c r="C1155" i="12"/>
  <c r="D1155" i="12"/>
  <c r="E1155" i="12"/>
  <c r="C1156" i="13"/>
  <c r="C1156" i="42" s="1"/>
  <c r="B1156" i="13"/>
  <c r="B1156" i="42" s="1"/>
  <c r="D1156" i="13"/>
  <c r="D1156" i="42" s="1"/>
  <c r="E1167" i="42" l="1"/>
  <c r="C1156" i="12"/>
  <c r="D1156" i="12"/>
  <c r="B1156" i="12"/>
  <c r="E1156" i="12"/>
  <c r="D1157" i="13"/>
  <c r="D1157" i="42" s="1"/>
  <c r="C1157" i="13"/>
  <c r="C1157" i="42" s="1"/>
  <c r="B1157" i="13"/>
  <c r="B1157" i="42" s="1"/>
  <c r="E1157" i="13"/>
  <c r="E1168" i="42" l="1"/>
  <c r="C1158" i="13"/>
  <c r="C1158" i="42" s="1"/>
  <c r="D1158" i="13"/>
  <c r="D1158" i="42" s="1"/>
  <c r="B1158" i="13"/>
  <c r="B1158" i="42" s="1"/>
  <c r="E1157" i="12"/>
  <c r="E1158" i="13"/>
  <c r="D1157" i="12"/>
  <c r="C1157" i="12"/>
  <c r="B1157" i="12"/>
  <c r="E1169" i="42" l="1"/>
  <c r="D1158" i="12"/>
  <c r="C1158" i="12"/>
  <c r="B1158" i="12"/>
  <c r="D1159" i="13"/>
  <c r="D1159" i="42" s="1"/>
  <c r="C1159" i="13"/>
  <c r="C1159" i="42" s="1"/>
  <c r="B1159" i="13"/>
  <c r="B1159" i="42" s="1"/>
  <c r="E1158" i="12"/>
  <c r="E1159" i="13"/>
  <c r="E1170" i="42" l="1"/>
  <c r="E1159" i="12"/>
  <c r="D1160" i="13"/>
  <c r="D1160" i="42" s="1"/>
  <c r="B1160" i="13"/>
  <c r="B1160" i="42" s="1"/>
  <c r="C1160" i="13"/>
  <c r="C1160" i="42" s="1"/>
  <c r="E1160" i="13"/>
  <c r="D1159" i="12"/>
  <c r="C1159" i="12"/>
  <c r="B1159" i="12"/>
  <c r="E1171" i="42" l="1"/>
  <c r="B1161" i="13"/>
  <c r="B1161" i="42" s="1"/>
  <c r="D1161" i="13"/>
  <c r="D1161" i="42" s="1"/>
  <c r="C1161" i="13"/>
  <c r="C1161" i="42" s="1"/>
  <c r="D1160" i="12"/>
  <c r="C1160" i="12"/>
  <c r="B1160" i="12"/>
  <c r="E1161" i="13"/>
  <c r="E1160" i="12"/>
  <c r="E1172" i="42" l="1"/>
  <c r="D1161" i="12"/>
  <c r="C1161" i="12"/>
  <c r="B1161" i="12"/>
  <c r="C1162" i="13"/>
  <c r="C1162" i="42" s="1"/>
  <c r="B1162" i="13"/>
  <c r="B1162" i="42" s="1"/>
  <c r="D1162" i="13"/>
  <c r="D1162" i="42" s="1"/>
  <c r="E1162" i="13"/>
  <c r="E1161" i="12"/>
  <c r="E1173" i="42" l="1"/>
  <c r="B1162" i="12"/>
  <c r="D1162" i="12"/>
  <c r="C1162" i="12"/>
  <c r="C1163" i="13"/>
  <c r="C1163" i="42" s="1"/>
  <c r="B1163" i="13"/>
  <c r="B1163" i="42" s="1"/>
  <c r="D1163" i="13"/>
  <c r="D1163" i="42" s="1"/>
  <c r="E1162" i="12"/>
  <c r="E1163" i="13"/>
  <c r="E1174" i="42" l="1"/>
  <c r="E1163" i="12"/>
  <c r="C1164" i="13"/>
  <c r="C1164" i="42" s="1"/>
  <c r="D1164" i="13"/>
  <c r="D1164" i="42" s="1"/>
  <c r="B1164" i="13"/>
  <c r="B1164" i="42" s="1"/>
  <c r="E1164" i="13"/>
  <c r="D1163" i="12"/>
  <c r="C1163" i="12"/>
  <c r="B1163" i="12"/>
  <c r="E1175" i="42" l="1"/>
  <c r="E1165" i="13"/>
  <c r="E1164" i="12"/>
  <c r="C1165" i="13"/>
  <c r="C1165" i="42" s="1"/>
  <c r="B1165" i="13"/>
  <c r="B1165" i="42" s="1"/>
  <c r="D1165" i="13"/>
  <c r="D1165" i="42" s="1"/>
  <c r="C1164" i="12"/>
  <c r="D1164" i="12"/>
  <c r="B1164" i="12"/>
  <c r="E1176" i="42" l="1"/>
  <c r="D1165" i="12"/>
  <c r="B1165" i="12"/>
  <c r="C1165" i="12"/>
  <c r="E1165" i="12"/>
  <c r="D1166" i="13"/>
  <c r="D1166" i="42" s="1"/>
  <c r="B1166" i="13"/>
  <c r="B1166" i="42" s="1"/>
  <c r="C1166" i="13"/>
  <c r="C1166" i="42" s="1"/>
  <c r="E1166" i="13"/>
  <c r="E1177" i="42" l="1"/>
  <c r="D1166" i="12"/>
  <c r="B1166" i="12"/>
  <c r="C1166" i="12"/>
  <c r="B1167" i="13"/>
  <c r="B1167" i="42" s="1"/>
  <c r="D1167" i="13"/>
  <c r="D1167" i="42" s="1"/>
  <c r="C1167" i="13"/>
  <c r="C1167" i="42" s="1"/>
  <c r="E1166" i="12"/>
  <c r="E1167" i="13"/>
  <c r="E1178" i="42" l="1"/>
  <c r="E1168" i="13"/>
  <c r="E1167" i="12"/>
  <c r="C1168" i="13"/>
  <c r="C1168" i="42" s="1"/>
  <c r="D1168" i="13"/>
  <c r="D1168" i="42" s="1"/>
  <c r="B1168" i="13"/>
  <c r="B1168" i="42" s="1"/>
  <c r="D1167" i="12"/>
  <c r="B1167" i="12"/>
  <c r="C1167" i="12"/>
  <c r="E1179" i="42" l="1"/>
  <c r="C1168" i="12"/>
  <c r="D1168" i="12"/>
  <c r="B1168" i="12"/>
  <c r="B1169" i="13"/>
  <c r="B1169" i="42" s="1"/>
  <c r="C1169" i="13"/>
  <c r="C1169" i="42" s="1"/>
  <c r="D1169" i="13"/>
  <c r="D1169" i="42" s="1"/>
  <c r="E1168" i="12"/>
  <c r="E1169" i="13"/>
  <c r="E1180" i="42" l="1"/>
  <c r="E1169" i="12"/>
  <c r="D1170" i="13"/>
  <c r="D1170" i="42" s="1"/>
  <c r="C1170" i="13"/>
  <c r="C1170" i="42" s="1"/>
  <c r="B1170" i="13"/>
  <c r="B1170" i="42" s="1"/>
  <c r="E1170" i="13"/>
  <c r="C1169" i="12"/>
  <c r="D1169" i="12"/>
  <c r="B1169" i="12"/>
  <c r="E1181" i="42" l="1"/>
  <c r="C1171" i="13"/>
  <c r="C1171" i="42" s="1"/>
  <c r="B1171" i="13"/>
  <c r="B1171" i="42" s="1"/>
  <c r="D1171" i="13"/>
  <c r="D1171" i="42" s="1"/>
  <c r="E1171" i="13"/>
  <c r="C1170" i="12"/>
  <c r="D1170" i="12"/>
  <c r="B1170" i="12"/>
  <c r="E1170" i="12"/>
  <c r="E1182" i="42" l="1"/>
  <c r="D1171" i="12"/>
  <c r="C1171" i="12"/>
  <c r="B1171" i="12"/>
  <c r="B1172" i="13"/>
  <c r="B1172" i="42" s="1"/>
  <c r="C1172" i="13"/>
  <c r="C1172" i="42" s="1"/>
  <c r="D1172" i="13"/>
  <c r="D1172" i="42" s="1"/>
  <c r="E1171" i="12"/>
  <c r="E1172" i="13"/>
  <c r="E1183" i="42" l="1"/>
  <c r="B1173" i="13"/>
  <c r="B1173" i="42" s="1"/>
  <c r="C1173" i="13"/>
  <c r="C1173" i="42" s="1"/>
  <c r="D1173" i="13"/>
  <c r="D1173" i="42" s="1"/>
  <c r="E1173" i="13"/>
  <c r="D1172" i="12"/>
  <c r="C1172" i="12"/>
  <c r="B1172" i="12"/>
  <c r="E1172" i="12"/>
  <c r="E1184" i="42" l="1"/>
  <c r="D1173" i="12"/>
  <c r="B1173" i="12"/>
  <c r="C1173" i="12"/>
  <c r="E1174" i="13"/>
  <c r="E1173" i="12"/>
  <c r="D1174" i="13"/>
  <c r="D1174" i="42" s="1"/>
  <c r="B1174" i="13"/>
  <c r="B1174" i="42" s="1"/>
  <c r="C1174" i="13"/>
  <c r="C1174" i="42" s="1"/>
  <c r="E1185" i="42" l="1"/>
  <c r="C1174" i="12"/>
  <c r="B1174" i="12"/>
  <c r="D1174" i="12"/>
  <c r="E1175" i="13"/>
  <c r="E1174" i="12"/>
  <c r="C1175" i="13"/>
  <c r="C1175" i="42" s="1"/>
  <c r="B1175" i="13"/>
  <c r="B1175" i="42" s="1"/>
  <c r="D1175" i="13"/>
  <c r="D1175" i="42" s="1"/>
  <c r="E1186" i="42" l="1"/>
  <c r="D1175" i="12"/>
  <c r="C1175" i="12"/>
  <c r="B1175" i="12"/>
  <c r="E1175" i="12"/>
  <c r="B1176" i="13"/>
  <c r="B1176" i="42" s="1"/>
  <c r="D1176" i="13"/>
  <c r="D1176" i="42" s="1"/>
  <c r="C1176" i="13"/>
  <c r="C1176" i="42" s="1"/>
  <c r="E1176" i="13"/>
  <c r="E1187" i="42" l="1"/>
  <c r="E1177" i="13"/>
  <c r="B1176" i="12"/>
  <c r="D1176" i="12"/>
  <c r="C1176" i="12"/>
  <c r="E1176" i="12"/>
  <c r="B1177" i="13"/>
  <c r="B1177" i="42" s="1"/>
  <c r="C1177" i="13"/>
  <c r="C1177" i="42" s="1"/>
  <c r="D1177" i="13"/>
  <c r="D1177" i="42" s="1"/>
  <c r="E1188" i="42" l="1"/>
  <c r="B1177" i="12"/>
  <c r="C1177" i="12"/>
  <c r="D1177" i="12"/>
  <c r="E1177" i="12"/>
  <c r="C1178" i="13"/>
  <c r="C1178" i="42" s="1"/>
  <c r="B1178" i="13"/>
  <c r="B1178" i="42" s="1"/>
  <c r="D1178" i="13"/>
  <c r="D1178" i="42" s="1"/>
  <c r="E1178" i="13"/>
  <c r="E1189" i="42" l="1"/>
  <c r="C1179" i="13"/>
  <c r="C1179" i="42" s="1"/>
  <c r="D1179" i="13"/>
  <c r="D1179" i="42" s="1"/>
  <c r="B1179" i="13"/>
  <c r="B1179" i="42" s="1"/>
  <c r="C1178" i="12"/>
  <c r="B1178" i="12"/>
  <c r="D1178" i="12"/>
  <c r="E1179" i="13"/>
  <c r="E1178" i="12"/>
  <c r="E1190" i="42" l="1"/>
  <c r="D1179" i="12"/>
  <c r="C1179" i="12"/>
  <c r="B1179" i="12"/>
  <c r="B1180" i="13"/>
  <c r="B1180" i="42" s="1"/>
  <c r="D1180" i="13"/>
  <c r="D1180" i="42" s="1"/>
  <c r="C1180" i="13"/>
  <c r="C1180" i="42" s="1"/>
  <c r="E1179" i="12"/>
  <c r="E1180" i="13"/>
  <c r="E1191" i="42" l="1"/>
  <c r="E1181" i="13"/>
  <c r="B1180" i="12"/>
  <c r="D1180" i="12"/>
  <c r="C1180" i="12"/>
  <c r="E1180" i="12"/>
  <c r="D1181" i="13"/>
  <c r="D1181" i="42" s="1"/>
  <c r="C1181" i="13"/>
  <c r="C1181" i="42" s="1"/>
  <c r="B1181" i="13"/>
  <c r="B1181" i="42" s="1"/>
  <c r="E1192" i="42" l="1"/>
  <c r="C1181" i="12"/>
  <c r="D1181" i="12"/>
  <c r="B1181" i="12"/>
  <c r="E1181" i="12"/>
  <c r="C1182" i="13"/>
  <c r="C1182" i="42" s="1"/>
  <c r="B1182" i="13"/>
  <c r="B1182" i="42" s="1"/>
  <c r="D1182" i="13"/>
  <c r="D1182" i="42" s="1"/>
  <c r="E1182" i="13"/>
  <c r="E1193" i="42" l="1"/>
  <c r="B1183" i="13"/>
  <c r="B1183" i="42" s="1"/>
  <c r="D1183" i="13"/>
  <c r="D1183" i="42" s="1"/>
  <c r="C1183" i="13"/>
  <c r="C1183" i="42" s="1"/>
  <c r="D1182" i="12"/>
  <c r="B1182" i="12"/>
  <c r="C1182" i="12"/>
  <c r="E1183" i="13"/>
  <c r="E1182" i="12"/>
  <c r="E1194" i="42" l="1"/>
  <c r="C1183" i="12"/>
  <c r="B1183" i="12"/>
  <c r="D1183" i="12"/>
  <c r="B1184" i="13"/>
  <c r="B1184" i="42" s="1"/>
  <c r="D1184" i="13"/>
  <c r="D1184" i="42" s="1"/>
  <c r="C1184" i="13"/>
  <c r="C1184" i="42" s="1"/>
  <c r="E1184" i="13"/>
  <c r="E1183" i="12"/>
  <c r="E1195" i="42" l="1"/>
  <c r="E1184" i="12"/>
  <c r="C1185" i="13"/>
  <c r="C1185" i="42" s="1"/>
  <c r="D1185" i="13"/>
  <c r="D1185" i="42" s="1"/>
  <c r="B1185" i="13"/>
  <c r="B1185" i="42" s="1"/>
  <c r="C1184" i="12"/>
  <c r="D1184" i="12"/>
  <c r="B1184" i="12"/>
  <c r="E1185" i="13"/>
  <c r="E1196" i="42" l="1"/>
  <c r="B1186" i="13"/>
  <c r="B1186" i="42" s="1"/>
  <c r="C1186" i="13"/>
  <c r="C1186" i="42" s="1"/>
  <c r="D1186" i="13"/>
  <c r="D1186" i="42" s="1"/>
  <c r="D1185" i="12"/>
  <c r="C1185" i="12"/>
  <c r="B1185" i="12"/>
  <c r="E1186" i="13"/>
  <c r="E1185" i="12"/>
  <c r="E1197" i="42" l="1"/>
  <c r="B1186" i="12"/>
  <c r="C1186" i="12"/>
  <c r="D1186" i="12"/>
  <c r="C1187" i="13"/>
  <c r="C1187" i="42" s="1"/>
  <c r="D1187" i="13"/>
  <c r="D1187" i="42" s="1"/>
  <c r="B1187" i="13"/>
  <c r="B1187" i="42" s="1"/>
  <c r="E1186" i="12"/>
  <c r="E1187" i="13"/>
  <c r="E1198" i="42" l="1"/>
  <c r="D1187" i="12"/>
  <c r="C1187" i="12"/>
  <c r="B1187" i="12"/>
  <c r="C1188" i="13"/>
  <c r="C1188" i="42" s="1"/>
  <c r="D1188" i="13"/>
  <c r="D1188" i="42" s="1"/>
  <c r="B1188" i="13"/>
  <c r="B1188" i="42" s="1"/>
  <c r="E1187" i="12"/>
  <c r="E1188" i="13"/>
  <c r="E1199" i="42" l="1"/>
  <c r="D1189" i="13"/>
  <c r="D1189" i="42" s="1"/>
  <c r="C1189" i="13"/>
  <c r="C1189" i="42" s="1"/>
  <c r="B1189" i="13"/>
  <c r="B1189" i="42" s="1"/>
  <c r="E1189" i="13"/>
  <c r="E1188" i="12"/>
  <c r="C1188" i="12"/>
  <c r="D1188" i="12"/>
  <c r="B1188" i="12"/>
  <c r="E1200" i="42" l="1"/>
  <c r="C1190" i="13"/>
  <c r="C1190" i="42" s="1"/>
  <c r="B1190" i="13"/>
  <c r="B1190" i="42" s="1"/>
  <c r="D1190" i="13"/>
  <c r="D1190" i="42" s="1"/>
  <c r="E1190" i="13"/>
  <c r="B1189" i="12"/>
  <c r="D1189" i="12"/>
  <c r="C1189" i="12"/>
  <c r="E1189" i="12"/>
  <c r="E1201" i="42" l="1"/>
  <c r="D1191" i="13"/>
  <c r="D1191" i="42" s="1"/>
  <c r="B1191" i="13"/>
  <c r="B1191" i="42" s="1"/>
  <c r="C1191" i="13"/>
  <c r="C1191" i="42" s="1"/>
  <c r="B1190" i="12"/>
  <c r="D1190" i="12"/>
  <c r="C1190" i="12"/>
  <c r="E1191" i="13"/>
  <c r="E1190" i="12"/>
  <c r="E1202" i="42" l="1"/>
  <c r="B1192" i="13"/>
  <c r="B1192" i="42" s="1"/>
  <c r="D1192" i="13"/>
  <c r="D1192" i="42" s="1"/>
  <c r="C1192" i="13"/>
  <c r="C1192" i="42" s="1"/>
  <c r="D1191" i="12"/>
  <c r="B1191" i="12"/>
  <c r="C1191" i="12"/>
  <c r="E1192" i="13"/>
  <c r="E1191" i="12"/>
  <c r="E1203" i="42" l="1"/>
  <c r="E1193" i="13"/>
  <c r="B1192" i="12"/>
  <c r="D1192" i="12"/>
  <c r="C1192" i="12"/>
  <c r="E1192" i="12"/>
  <c r="D1193" i="13"/>
  <c r="D1193" i="42" s="1"/>
  <c r="B1193" i="13"/>
  <c r="B1193" i="42" s="1"/>
  <c r="C1193" i="13"/>
  <c r="C1193" i="42" s="1"/>
  <c r="E1204" i="42" l="1"/>
  <c r="B1193" i="12"/>
  <c r="C1193" i="12"/>
  <c r="D1193" i="12"/>
  <c r="E1193" i="12"/>
  <c r="D1194" i="13"/>
  <c r="D1194" i="42" s="1"/>
  <c r="B1194" i="13"/>
  <c r="B1194" i="42" s="1"/>
  <c r="C1194" i="13"/>
  <c r="C1194" i="42" s="1"/>
  <c r="E1194" i="13"/>
  <c r="E1205" i="42" l="1"/>
  <c r="D1195" i="13"/>
  <c r="D1195" i="42" s="1"/>
  <c r="B1195" i="13"/>
  <c r="B1195" i="42" s="1"/>
  <c r="C1195" i="13"/>
  <c r="C1195" i="42" s="1"/>
  <c r="E1194" i="12"/>
  <c r="E1195" i="13"/>
  <c r="B1194" i="12"/>
  <c r="D1194" i="12"/>
  <c r="C1194" i="12"/>
  <c r="E1206" i="42" l="1"/>
  <c r="E1195" i="12"/>
  <c r="D1196" i="13"/>
  <c r="D1196" i="42" s="1"/>
  <c r="C1196" i="13"/>
  <c r="C1196" i="42" s="1"/>
  <c r="B1196" i="13"/>
  <c r="B1196" i="42" s="1"/>
  <c r="E1196" i="13"/>
  <c r="B1195" i="12"/>
  <c r="C1195" i="12"/>
  <c r="D1195" i="12"/>
  <c r="E1207" i="42" l="1"/>
  <c r="E1196" i="12"/>
  <c r="B1197" i="13"/>
  <c r="B1197" i="42" s="1"/>
  <c r="D1197" i="13"/>
  <c r="D1197" i="42" s="1"/>
  <c r="C1197" i="13"/>
  <c r="C1197" i="42" s="1"/>
  <c r="B1196" i="12"/>
  <c r="C1196" i="12"/>
  <c r="D1196" i="12"/>
  <c r="E1197" i="13"/>
  <c r="E1208" i="42" l="1"/>
  <c r="C1198" i="13"/>
  <c r="C1198" i="42" s="1"/>
  <c r="D1198" i="13"/>
  <c r="D1198" i="42" s="1"/>
  <c r="B1198" i="13"/>
  <c r="B1198" i="42" s="1"/>
  <c r="D1197" i="12"/>
  <c r="C1197" i="12"/>
  <c r="B1197" i="12"/>
  <c r="E1198" i="13"/>
  <c r="E1197" i="12"/>
  <c r="E1209" i="42" l="1"/>
  <c r="E1199" i="13"/>
  <c r="B1198" i="12"/>
  <c r="C1198" i="12"/>
  <c r="D1198" i="12"/>
  <c r="E1198" i="12"/>
  <c r="D1199" i="13"/>
  <c r="D1199" i="42" s="1"/>
  <c r="C1199" i="13"/>
  <c r="C1199" i="42" s="1"/>
  <c r="B1199" i="13"/>
  <c r="B1199" i="42" s="1"/>
  <c r="E1210" i="42" l="1"/>
  <c r="D1199" i="12"/>
  <c r="B1199" i="12"/>
  <c r="C1199" i="12"/>
  <c r="E1199" i="12"/>
  <c r="C1200" i="13"/>
  <c r="C1200" i="42" s="1"/>
  <c r="D1200" i="13"/>
  <c r="D1200" i="42" s="1"/>
  <c r="B1200" i="13"/>
  <c r="B1200" i="42" s="1"/>
  <c r="E1200" i="13"/>
  <c r="E1211" i="42" l="1"/>
  <c r="B1201" i="13"/>
  <c r="B1201" i="42" s="1"/>
  <c r="C1201" i="13"/>
  <c r="C1201" i="42" s="1"/>
  <c r="D1201" i="13"/>
  <c r="D1201" i="42" s="1"/>
  <c r="E1201" i="13"/>
  <c r="E1200" i="12"/>
  <c r="D1200" i="12"/>
  <c r="B1200" i="12"/>
  <c r="C1200" i="12"/>
  <c r="E1212" i="42" l="1"/>
  <c r="B1201" i="12"/>
  <c r="D1201" i="12"/>
  <c r="C1201" i="12"/>
  <c r="E1202" i="13"/>
  <c r="E1201" i="12"/>
  <c r="C1202" i="13"/>
  <c r="C1202" i="42" s="1"/>
  <c r="B1202" i="13"/>
  <c r="B1202" i="42" s="1"/>
  <c r="D1202" i="13"/>
  <c r="D1202" i="42" s="1"/>
  <c r="E1213" i="42" l="1"/>
  <c r="B1203" i="13"/>
  <c r="B1203" i="42" s="1"/>
  <c r="C1203" i="13"/>
  <c r="C1203" i="42" s="1"/>
  <c r="D1203" i="13"/>
  <c r="D1203" i="42" s="1"/>
  <c r="E1203" i="13"/>
  <c r="B1202" i="12"/>
  <c r="C1202" i="12"/>
  <c r="D1202" i="12"/>
  <c r="E1202" i="12"/>
  <c r="E1214" i="42" l="1"/>
  <c r="E1204" i="13"/>
  <c r="E1203" i="12"/>
  <c r="B1203" i="12"/>
  <c r="D1203" i="12"/>
  <c r="C1203" i="12"/>
  <c r="B1204" i="13"/>
  <c r="B1204" i="42" s="1"/>
  <c r="C1204" i="13"/>
  <c r="C1204" i="42" s="1"/>
  <c r="D1204" i="13"/>
  <c r="D1204" i="42" s="1"/>
  <c r="E1215" i="42" l="1"/>
  <c r="E1204" i="12"/>
  <c r="C1204" i="12"/>
  <c r="D1204" i="12"/>
  <c r="B1204" i="12"/>
  <c r="D1205" i="13"/>
  <c r="D1205" i="42" s="1"/>
  <c r="C1205" i="13"/>
  <c r="C1205" i="42" s="1"/>
  <c r="B1205" i="13"/>
  <c r="B1205" i="42" s="1"/>
  <c r="E1205" i="13"/>
  <c r="E1216" i="42" l="1"/>
  <c r="C1206" i="13"/>
  <c r="C1206" i="42" s="1"/>
  <c r="D1206" i="13"/>
  <c r="D1206" i="42" s="1"/>
  <c r="B1206" i="13"/>
  <c r="B1206" i="42" s="1"/>
  <c r="E1205" i="12"/>
  <c r="E1206" i="13"/>
  <c r="D1205" i="12"/>
  <c r="B1205" i="12"/>
  <c r="C1205" i="12"/>
  <c r="E1217" i="42" l="1"/>
  <c r="C1207" i="13"/>
  <c r="C1207" i="42" s="1"/>
  <c r="B1207" i="13"/>
  <c r="B1207" i="42" s="1"/>
  <c r="D1207" i="13"/>
  <c r="D1207" i="42" s="1"/>
  <c r="C1206" i="12"/>
  <c r="D1206" i="12"/>
  <c r="B1206" i="12"/>
  <c r="E1207" i="13"/>
  <c r="E1206" i="12"/>
  <c r="E1218" i="42" l="1"/>
  <c r="E1207" i="12"/>
  <c r="C1208" i="13"/>
  <c r="C1208" i="42" s="1"/>
  <c r="B1208" i="13"/>
  <c r="B1208" i="42" s="1"/>
  <c r="D1208" i="13"/>
  <c r="D1208" i="42" s="1"/>
  <c r="E1208" i="13"/>
  <c r="D1207" i="12"/>
  <c r="C1207" i="12"/>
  <c r="B1207" i="12"/>
  <c r="E1219" i="42" l="1"/>
  <c r="C1208" i="12"/>
  <c r="B1208" i="12"/>
  <c r="D1208" i="12"/>
  <c r="D1209" i="13"/>
  <c r="D1209" i="42" s="1"/>
  <c r="C1209" i="13"/>
  <c r="C1209" i="42" s="1"/>
  <c r="B1209" i="13"/>
  <c r="B1209" i="42" s="1"/>
  <c r="E1208" i="12"/>
  <c r="E1209" i="13"/>
  <c r="E1220" i="42" l="1"/>
  <c r="B1210" i="13"/>
  <c r="B1210" i="42" s="1"/>
  <c r="D1210" i="13"/>
  <c r="D1210" i="42" s="1"/>
  <c r="C1210" i="13"/>
  <c r="C1210" i="42" s="1"/>
  <c r="D1209" i="12"/>
  <c r="B1209" i="12"/>
  <c r="C1209" i="12"/>
  <c r="E1210" i="13"/>
  <c r="E1209" i="12"/>
  <c r="E1221" i="42" l="1"/>
  <c r="E1210" i="12"/>
  <c r="D1210" i="12"/>
  <c r="C1210" i="12"/>
  <c r="B1210" i="12"/>
  <c r="B1211" i="13"/>
  <c r="B1211" i="42" s="1"/>
  <c r="D1211" i="13"/>
  <c r="D1211" i="42" s="1"/>
  <c r="C1211" i="13"/>
  <c r="C1211" i="42" s="1"/>
  <c r="E1211" i="13"/>
  <c r="E1222" i="42" l="1"/>
  <c r="D1211" i="12"/>
  <c r="C1211" i="12"/>
  <c r="B1211" i="12"/>
  <c r="B1212" i="13"/>
  <c r="B1212" i="42" s="1"/>
  <c r="C1212" i="13"/>
  <c r="C1212" i="42" s="1"/>
  <c r="D1212" i="13"/>
  <c r="D1212" i="42" s="1"/>
  <c r="E1211" i="12"/>
  <c r="E1212" i="13"/>
  <c r="E1223" i="42" l="1"/>
  <c r="B1213" i="13"/>
  <c r="B1213" i="42" s="1"/>
  <c r="D1213" i="13"/>
  <c r="D1213" i="42" s="1"/>
  <c r="C1213" i="13"/>
  <c r="C1213" i="42" s="1"/>
  <c r="E1213" i="13"/>
  <c r="E1212" i="12"/>
  <c r="C1212" i="12"/>
  <c r="B1212" i="12"/>
  <c r="D1212" i="12"/>
  <c r="E1224" i="42" l="1"/>
  <c r="E1213" i="12"/>
  <c r="B1214" i="13"/>
  <c r="B1214" i="42" s="1"/>
  <c r="C1214" i="13"/>
  <c r="C1214" i="42" s="1"/>
  <c r="D1214" i="13"/>
  <c r="D1214" i="42" s="1"/>
  <c r="E1214" i="13"/>
  <c r="D1213" i="12"/>
  <c r="B1213" i="12"/>
  <c r="C1213" i="12"/>
  <c r="E1225" i="42" l="1"/>
  <c r="C1215" i="13"/>
  <c r="C1215" i="42" s="1"/>
  <c r="B1215" i="13"/>
  <c r="B1215" i="42" s="1"/>
  <c r="D1215" i="13"/>
  <c r="D1215" i="42" s="1"/>
  <c r="E1214" i="12"/>
  <c r="E1215" i="13"/>
  <c r="D1214" i="12"/>
  <c r="B1214" i="12"/>
  <c r="C1214" i="12"/>
  <c r="E1226" i="42" l="1"/>
  <c r="E1216" i="13"/>
  <c r="E1215" i="12"/>
  <c r="C1216" i="13"/>
  <c r="C1216" i="42" s="1"/>
  <c r="D1216" i="13"/>
  <c r="D1216" i="42" s="1"/>
  <c r="B1216" i="13"/>
  <c r="B1216" i="42" s="1"/>
  <c r="D1215" i="12"/>
  <c r="C1215" i="12"/>
  <c r="B1215" i="12"/>
  <c r="E1227" i="42" l="1"/>
  <c r="D1216" i="12"/>
  <c r="B1216" i="12"/>
  <c r="C1216" i="12"/>
  <c r="E1216" i="12"/>
  <c r="D1217" i="13"/>
  <c r="D1217" i="42" s="1"/>
  <c r="B1217" i="13"/>
  <c r="B1217" i="42" s="1"/>
  <c r="C1217" i="13"/>
  <c r="C1217" i="42" s="1"/>
  <c r="E1217" i="13"/>
  <c r="E1228" i="42" l="1"/>
  <c r="E1217" i="12"/>
  <c r="D1218" i="13"/>
  <c r="D1218" i="42" s="1"/>
  <c r="C1218" i="13"/>
  <c r="C1218" i="42" s="1"/>
  <c r="B1218" i="13"/>
  <c r="B1218" i="42" s="1"/>
  <c r="E1218" i="13"/>
  <c r="C1217" i="12"/>
  <c r="B1217" i="12"/>
  <c r="D1217" i="12"/>
  <c r="E1229" i="42" l="1"/>
  <c r="C1218" i="12"/>
  <c r="B1218" i="12"/>
  <c r="D1218" i="12"/>
  <c r="E1218" i="12"/>
  <c r="D1219" i="13"/>
  <c r="D1219" i="42" s="1"/>
  <c r="B1219" i="13"/>
  <c r="B1219" i="42" s="1"/>
  <c r="C1219" i="13"/>
  <c r="C1219" i="42" s="1"/>
  <c r="E1219" i="13"/>
  <c r="E1230" i="42" l="1"/>
  <c r="B1219" i="12"/>
  <c r="C1219" i="12"/>
  <c r="D1219" i="12"/>
  <c r="B1220" i="13"/>
  <c r="B1220" i="42" s="1"/>
  <c r="C1220" i="13"/>
  <c r="C1220" i="42" s="1"/>
  <c r="D1220" i="13"/>
  <c r="D1220" i="42" s="1"/>
  <c r="E1220" i="13"/>
  <c r="E1219" i="12"/>
  <c r="E1231" i="42" l="1"/>
  <c r="B1220" i="12"/>
  <c r="C1220" i="12"/>
  <c r="D1220" i="12"/>
  <c r="D1221" i="13"/>
  <c r="D1221" i="42" s="1"/>
  <c r="C1221" i="13"/>
  <c r="C1221" i="42" s="1"/>
  <c r="B1221" i="13"/>
  <c r="B1221" i="42" s="1"/>
  <c r="E1221" i="13"/>
  <c r="E1220" i="12"/>
  <c r="E1232" i="42" l="1"/>
  <c r="D1221" i="12"/>
  <c r="C1221" i="12"/>
  <c r="B1221" i="12"/>
  <c r="B1222" i="13"/>
  <c r="B1222" i="42" s="1"/>
  <c r="C1222" i="13"/>
  <c r="C1222" i="42" s="1"/>
  <c r="D1222" i="13"/>
  <c r="D1222" i="42" s="1"/>
  <c r="E1221" i="12"/>
  <c r="E1222" i="13"/>
  <c r="E1233" i="42" l="1"/>
  <c r="E1222" i="12"/>
  <c r="C1223" i="13"/>
  <c r="C1223" i="42" s="1"/>
  <c r="B1223" i="13"/>
  <c r="B1223" i="42" s="1"/>
  <c r="D1223" i="13"/>
  <c r="D1223" i="42" s="1"/>
  <c r="E1223" i="13"/>
  <c r="B1222" i="12"/>
  <c r="C1222" i="12"/>
  <c r="D1222" i="12"/>
  <c r="E1234" i="42" l="1"/>
  <c r="E1223" i="12"/>
  <c r="B1224" i="13"/>
  <c r="B1224" i="42" s="1"/>
  <c r="D1224" i="13"/>
  <c r="D1224" i="42" s="1"/>
  <c r="C1224" i="13"/>
  <c r="C1224" i="42" s="1"/>
  <c r="E1224" i="13"/>
  <c r="D1223" i="12"/>
  <c r="B1223" i="12"/>
  <c r="C1223" i="12"/>
  <c r="E1235" i="42" l="1"/>
  <c r="B1225" i="13"/>
  <c r="B1225" i="42" s="1"/>
  <c r="D1225" i="13"/>
  <c r="D1225" i="42" s="1"/>
  <c r="C1225" i="13"/>
  <c r="C1225" i="42" s="1"/>
  <c r="E1225" i="13"/>
  <c r="C1224" i="12"/>
  <c r="B1224" i="12"/>
  <c r="D1224" i="12"/>
  <c r="E1224" i="12"/>
  <c r="E1236" i="42" l="1"/>
  <c r="E1225" i="12"/>
  <c r="D1226" i="13"/>
  <c r="D1226" i="42" s="1"/>
  <c r="B1226" i="13"/>
  <c r="B1226" i="42" s="1"/>
  <c r="C1226" i="13"/>
  <c r="C1226" i="42" s="1"/>
  <c r="E1226" i="13"/>
  <c r="C1225" i="12"/>
  <c r="D1225" i="12"/>
  <c r="B1225" i="12"/>
  <c r="E1237" i="42" l="1"/>
  <c r="C1227" i="13"/>
  <c r="C1227" i="42" s="1"/>
  <c r="D1227" i="13"/>
  <c r="D1227" i="42" s="1"/>
  <c r="B1227" i="13"/>
  <c r="B1227" i="42" s="1"/>
  <c r="D1226" i="12"/>
  <c r="C1226" i="12"/>
  <c r="B1226" i="12"/>
  <c r="E1227" i="13"/>
  <c r="E1226" i="12"/>
  <c r="E1238" i="42" l="1"/>
  <c r="E1227" i="12"/>
  <c r="D1228" i="13"/>
  <c r="D1228" i="42" s="1"/>
  <c r="C1228" i="13"/>
  <c r="C1228" i="42" s="1"/>
  <c r="B1228" i="13"/>
  <c r="B1228" i="42" s="1"/>
  <c r="E1228" i="13"/>
  <c r="C1227" i="12"/>
  <c r="D1227" i="12"/>
  <c r="B1227" i="12"/>
  <c r="E1239" i="42" l="1"/>
  <c r="D1229" i="13"/>
  <c r="D1229" i="42" s="1"/>
  <c r="B1229" i="13"/>
  <c r="B1229" i="42" s="1"/>
  <c r="C1229" i="13"/>
  <c r="C1229" i="42" s="1"/>
  <c r="E1229" i="13"/>
  <c r="E1228" i="12"/>
  <c r="D1228" i="12"/>
  <c r="B1228" i="12"/>
  <c r="C1228" i="12"/>
  <c r="E1240" i="42" l="1"/>
  <c r="E1229" i="12"/>
  <c r="E1230" i="13"/>
  <c r="B1229" i="12"/>
  <c r="C1229" i="12"/>
  <c r="D1229" i="12"/>
  <c r="B1230" i="13"/>
  <c r="B1230" i="42" s="1"/>
  <c r="D1230" i="13"/>
  <c r="D1230" i="42" s="1"/>
  <c r="C1230" i="13"/>
  <c r="C1230" i="42" s="1"/>
  <c r="E1241" i="42" l="1"/>
  <c r="E1230" i="12"/>
  <c r="B1230" i="12"/>
  <c r="D1230" i="12"/>
  <c r="C1230" i="12"/>
  <c r="D1231" i="13"/>
  <c r="D1231" i="42" s="1"/>
  <c r="C1231" i="13"/>
  <c r="C1231" i="42" s="1"/>
  <c r="B1231" i="13"/>
  <c r="B1231" i="42" s="1"/>
  <c r="E1231" i="13"/>
  <c r="E1242" i="42" l="1"/>
  <c r="E1231" i="12"/>
  <c r="E1232" i="13"/>
  <c r="C1232" i="13"/>
  <c r="C1232" i="42" s="1"/>
  <c r="B1232" i="13"/>
  <c r="B1232" i="42" s="1"/>
  <c r="D1232" i="13"/>
  <c r="D1232" i="42" s="1"/>
  <c r="C1231" i="12"/>
  <c r="B1231" i="12"/>
  <c r="D1231" i="12"/>
  <c r="E1243" i="42" l="1"/>
  <c r="D1232" i="12"/>
  <c r="C1232" i="12"/>
  <c r="B1232" i="12"/>
  <c r="E1232" i="12"/>
  <c r="B1233" i="13"/>
  <c r="B1233" i="42" s="1"/>
  <c r="D1233" i="13"/>
  <c r="D1233" i="42" s="1"/>
  <c r="C1233" i="13"/>
  <c r="C1233" i="42" s="1"/>
  <c r="E1233" i="13"/>
  <c r="E1244" i="42" l="1"/>
  <c r="B1233" i="12"/>
  <c r="D1233" i="12"/>
  <c r="C1233" i="12"/>
  <c r="E1233" i="12"/>
  <c r="B1234" i="13"/>
  <c r="B1234" i="42" s="1"/>
  <c r="D1234" i="13"/>
  <c r="D1234" i="42" s="1"/>
  <c r="C1234" i="13"/>
  <c r="C1234" i="42" s="1"/>
  <c r="E1234" i="13"/>
  <c r="E1245" i="42" l="1"/>
  <c r="D1235" i="13"/>
  <c r="D1235" i="42" s="1"/>
  <c r="C1235" i="13"/>
  <c r="C1235" i="42" s="1"/>
  <c r="B1235" i="13"/>
  <c r="B1235" i="42" s="1"/>
  <c r="B1234" i="12"/>
  <c r="D1234" i="12"/>
  <c r="C1234" i="12"/>
  <c r="E1235" i="13"/>
  <c r="E1234" i="12"/>
  <c r="E1246" i="42" l="1"/>
  <c r="B1235" i="12"/>
  <c r="D1235" i="12"/>
  <c r="C1235" i="12"/>
  <c r="C1236" i="13"/>
  <c r="C1236" i="42" s="1"/>
  <c r="B1236" i="13"/>
  <c r="B1236" i="42" s="1"/>
  <c r="D1236" i="13"/>
  <c r="D1236" i="42" s="1"/>
  <c r="E1235" i="12"/>
  <c r="E1236" i="13"/>
  <c r="E1247" i="42" l="1"/>
  <c r="E1237" i="13"/>
  <c r="D1236" i="12"/>
  <c r="B1236" i="12"/>
  <c r="C1236" i="12"/>
  <c r="E1236" i="12"/>
  <c r="C1237" i="13"/>
  <c r="C1237" i="42" s="1"/>
  <c r="B1237" i="13"/>
  <c r="B1237" i="42" s="1"/>
  <c r="D1237" i="13"/>
  <c r="D1237" i="42" s="1"/>
  <c r="E1248" i="42" l="1"/>
  <c r="E1237" i="12"/>
  <c r="B1237" i="12"/>
  <c r="D1237" i="12"/>
  <c r="C1237" i="12"/>
  <c r="D1238" i="13"/>
  <c r="D1238" i="42" s="1"/>
  <c r="B1238" i="13"/>
  <c r="B1238" i="42" s="1"/>
  <c r="C1238" i="13"/>
  <c r="C1238" i="42" s="1"/>
  <c r="E1238" i="13"/>
  <c r="E1249" i="42" l="1"/>
  <c r="B1238" i="12"/>
  <c r="D1238" i="12"/>
  <c r="C1238" i="12"/>
  <c r="E1239" i="13"/>
  <c r="E1238" i="12"/>
  <c r="D1239" i="13"/>
  <c r="D1239" i="42" s="1"/>
  <c r="B1239" i="13"/>
  <c r="B1239" i="42" s="1"/>
  <c r="C1239" i="13"/>
  <c r="C1239" i="42" s="1"/>
  <c r="E1250" i="42" l="1"/>
  <c r="E1239" i="12"/>
  <c r="D1239" i="12"/>
  <c r="B1239" i="12"/>
  <c r="C1239" i="12"/>
  <c r="C1240" i="13"/>
  <c r="C1240" i="42" s="1"/>
  <c r="B1240" i="13"/>
  <c r="B1240" i="42" s="1"/>
  <c r="D1240" i="13"/>
  <c r="D1240" i="42" s="1"/>
  <c r="E1240" i="13"/>
  <c r="E1251" i="42" l="1"/>
  <c r="D1240" i="12"/>
  <c r="B1240" i="12"/>
  <c r="C1240" i="12"/>
  <c r="D1241" i="13"/>
  <c r="D1241" i="42" s="1"/>
  <c r="B1241" i="13"/>
  <c r="B1241" i="42" s="1"/>
  <c r="C1241" i="13"/>
  <c r="C1241" i="42" s="1"/>
  <c r="E1240" i="12"/>
  <c r="E1241" i="13"/>
  <c r="E1252" i="42" l="1"/>
  <c r="E1242" i="13"/>
  <c r="E1241" i="12"/>
  <c r="D1241" i="12"/>
  <c r="B1241" i="12"/>
  <c r="C1241" i="12"/>
  <c r="C1242" i="13"/>
  <c r="C1242" i="42" s="1"/>
  <c r="B1242" i="13"/>
  <c r="B1242" i="42" s="1"/>
  <c r="D1242" i="13"/>
  <c r="D1242" i="42" s="1"/>
  <c r="E1253" i="42" l="1"/>
  <c r="E1242" i="12"/>
  <c r="B1243" i="13"/>
  <c r="B1243" i="42" s="1"/>
  <c r="C1243" i="13"/>
  <c r="C1243" i="42" s="1"/>
  <c r="D1243" i="13"/>
  <c r="D1243" i="42" s="1"/>
  <c r="E1243" i="13"/>
  <c r="B1242" i="12"/>
  <c r="C1242" i="12"/>
  <c r="D1242" i="12"/>
  <c r="E1254" i="42" l="1"/>
  <c r="E1243" i="12"/>
  <c r="C1244" i="13"/>
  <c r="C1244" i="42" s="1"/>
  <c r="B1244" i="13"/>
  <c r="B1244" i="42" s="1"/>
  <c r="D1244" i="13"/>
  <c r="D1244" i="42" s="1"/>
  <c r="C1243" i="12"/>
  <c r="D1243" i="12"/>
  <c r="B1243" i="12"/>
  <c r="E1244" i="13"/>
  <c r="E1255" i="42" l="1"/>
  <c r="C1245" i="13"/>
  <c r="C1245" i="42" s="1"/>
  <c r="B1245" i="13"/>
  <c r="B1245" i="42" s="1"/>
  <c r="D1245" i="13"/>
  <c r="D1245" i="42" s="1"/>
  <c r="D1244" i="12"/>
  <c r="B1244" i="12"/>
  <c r="C1244" i="12"/>
  <c r="E1245" i="13"/>
  <c r="E1244" i="12"/>
  <c r="E1256" i="42" l="1"/>
  <c r="E1246" i="13"/>
  <c r="D1245" i="12"/>
  <c r="C1245" i="12"/>
  <c r="B1245" i="12"/>
  <c r="E1245" i="12"/>
  <c r="B1246" i="13"/>
  <c r="B1246" i="42" s="1"/>
  <c r="C1246" i="13"/>
  <c r="C1246" i="42" s="1"/>
  <c r="D1246" i="13"/>
  <c r="D1246" i="42" s="1"/>
  <c r="E1257" i="42" l="1"/>
  <c r="E1246" i="12"/>
  <c r="B1247" i="13"/>
  <c r="B1247" i="42" s="1"/>
  <c r="D1247" i="13"/>
  <c r="D1247" i="42" s="1"/>
  <c r="C1247" i="13"/>
  <c r="C1247" i="42" s="1"/>
  <c r="D1246" i="12"/>
  <c r="C1246" i="12"/>
  <c r="B1246" i="12"/>
  <c r="E1247" i="13"/>
  <c r="E1258" i="42" l="1"/>
  <c r="E1247" i="12"/>
  <c r="C1247" i="12"/>
  <c r="D1247" i="12"/>
  <c r="B1247" i="12"/>
  <c r="C1248" i="13"/>
  <c r="C1248" i="42" s="1"/>
  <c r="D1248" i="13"/>
  <c r="D1248" i="42" s="1"/>
  <c r="B1248" i="13"/>
  <c r="B1248" i="42" s="1"/>
  <c r="E1248" i="13"/>
  <c r="E1259" i="42" l="1"/>
  <c r="E1249" i="13"/>
  <c r="D1248" i="12"/>
  <c r="C1248" i="12"/>
  <c r="B1248" i="12"/>
  <c r="E1248" i="12"/>
  <c r="D1249" i="13"/>
  <c r="D1249" i="42" s="1"/>
  <c r="B1249" i="13"/>
  <c r="B1249" i="42" s="1"/>
  <c r="C1249" i="13"/>
  <c r="C1249" i="42" s="1"/>
  <c r="E1260" i="42" l="1"/>
  <c r="B1249" i="12"/>
  <c r="D1249" i="12"/>
  <c r="C1249" i="12"/>
  <c r="E1249" i="12"/>
  <c r="C1250" i="13"/>
  <c r="C1250" i="42" s="1"/>
  <c r="D1250" i="13"/>
  <c r="D1250" i="42" s="1"/>
  <c r="B1250" i="13"/>
  <c r="B1250" i="42" s="1"/>
  <c r="E1250" i="13"/>
  <c r="E1261" i="42" l="1"/>
  <c r="E1251" i="13"/>
  <c r="C1250" i="12"/>
  <c r="D1250" i="12"/>
  <c r="B1250" i="12"/>
  <c r="B1251" i="13"/>
  <c r="B1251" i="42" s="1"/>
  <c r="C1251" i="13"/>
  <c r="C1251" i="42" s="1"/>
  <c r="D1251" i="13"/>
  <c r="D1251" i="42" s="1"/>
  <c r="E1250" i="12"/>
  <c r="E1262" i="42" l="1"/>
  <c r="B1251" i="12"/>
  <c r="C1251" i="12"/>
  <c r="D1251" i="12"/>
  <c r="E1251" i="12"/>
  <c r="D1252" i="13"/>
  <c r="D1252" i="42" s="1"/>
  <c r="C1252" i="13"/>
  <c r="C1252" i="42" s="1"/>
  <c r="B1252" i="13"/>
  <c r="B1252" i="42" s="1"/>
  <c r="E1252" i="13"/>
  <c r="E1263" i="42" l="1"/>
  <c r="E1253" i="13"/>
  <c r="D1252" i="12"/>
  <c r="C1252" i="12"/>
  <c r="B1252" i="12"/>
  <c r="C1253" i="13"/>
  <c r="C1253" i="42" s="1"/>
  <c r="B1253" i="13"/>
  <c r="B1253" i="42" s="1"/>
  <c r="D1253" i="13"/>
  <c r="D1253" i="42" s="1"/>
  <c r="E1252" i="12"/>
  <c r="E1264" i="42" l="1"/>
  <c r="C1253" i="12"/>
  <c r="D1253" i="12"/>
  <c r="B1253" i="12"/>
  <c r="C1254" i="13"/>
  <c r="C1254" i="42" s="1"/>
  <c r="B1254" i="13"/>
  <c r="B1254" i="42" s="1"/>
  <c r="D1254" i="13"/>
  <c r="D1254" i="42" s="1"/>
  <c r="E1253" i="12"/>
  <c r="E1254" i="13"/>
  <c r="E1265" i="42" l="1"/>
  <c r="B1255" i="13"/>
  <c r="B1255" i="42" s="1"/>
  <c r="C1255" i="13"/>
  <c r="C1255" i="42" s="1"/>
  <c r="D1255" i="13"/>
  <c r="D1255" i="42" s="1"/>
  <c r="E1254" i="12"/>
  <c r="E1255" i="13"/>
  <c r="C1254" i="12"/>
  <c r="D1254" i="12"/>
  <c r="B1254" i="12"/>
  <c r="E1266" i="42" l="1"/>
  <c r="C1255" i="12"/>
  <c r="D1255" i="12"/>
  <c r="B1255" i="12"/>
  <c r="C1256" i="13"/>
  <c r="C1256" i="42" s="1"/>
  <c r="B1256" i="13"/>
  <c r="B1256" i="42" s="1"/>
  <c r="D1256" i="13"/>
  <c r="D1256" i="42" s="1"/>
  <c r="E1256" i="13"/>
  <c r="E1255" i="12"/>
  <c r="E1267" i="42" l="1"/>
  <c r="E1256" i="12"/>
  <c r="D1257" i="13"/>
  <c r="D1257" i="42" s="1"/>
  <c r="C1257" i="13"/>
  <c r="C1257" i="42" s="1"/>
  <c r="B1257" i="13"/>
  <c r="B1257" i="42" s="1"/>
  <c r="E1257" i="13"/>
  <c r="B1256" i="12"/>
  <c r="D1256" i="12"/>
  <c r="C1256" i="12"/>
  <c r="E1268" i="42" l="1"/>
  <c r="E1258" i="13"/>
  <c r="C1257" i="12"/>
  <c r="B1257" i="12"/>
  <c r="D1257" i="12"/>
  <c r="E1257" i="12"/>
  <c r="B1258" i="13"/>
  <c r="B1258" i="42" s="1"/>
  <c r="C1258" i="13"/>
  <c r="C1258" i="42" s="1"/>
  <c r="D1258" i="13"/>
  <c r="D1258" i="42" s="1"/>
  <c r="E1269" i="42" l="1"/>
  <c r="E1258" i="12"/>
  <c r="D1259" i="13"/>
  <c r="D1259" i="42" s="1"/>
  <c r="C1259" i="13"/>
  <c r="C1259" i="42" s="1"/>
  <c r="B1259" i="13"/>
  <c r="B1259" i="42" s="1"/>
  <c r="B1258" i="12"/>
  <c r="C1258" i="12"/>
  <c r="D1258" i="12"/>
  <c r="E1259" i="13"/>
  <c r="E1270" i="42" l="1"/>
  <c r="B1260" i="13"/>
  <c r="B1260" i="42" s="1"/>
  <c r="D1260" i="13"/>
  <c r="D1260" i="42" s="1"/>
  <c r="C1260" i="13"/>
  <c r="C1260" i="42" s="1"/>
  <c r="E1260" i="13"/>
  <c r="B1259" i="12"/>
  <c r="D1259" i="12"/>
  <c r="C1259" i="12"/>
  <c r="E1259" i="12"/>
  <c r="E1271" i="42" l="1"/>
  <c r="B1260" i="12"/>
  <c r="C1260" i="12"/>
  <c r="D1260" i="12"/>
  <c r="E1261" i="13"/>
  <c r="E1260" i="12"/>
  <c r="D1261" i="13"/>
  <c r="D1261" i="42" s="1"/>
  <c r="B1261" i="13"/>
  <c r="B1261" i="42" s="1"/>
  <c r="C1261" i="13"/>
  <c r="C1261" i="42" s="1"/>
  <c r="E1272" i="42" l="1"/>
  <c r="D1262" i="13"/>
  <c r="D1262" i="42" s="1"/>
  <c r="B1262" i="13"/>
  <c r="B1262" i="42" s="1"/>
  <c r="C1262" i="13"/>
  <c r="C1262" i="42" s="1"/>
  <c r="B1261" i="12"/>
  <c r="D1261" i="12"/>
  <c r="C1261" i="12"/>
  <c r="E1262" i="13"/>
  <c r="E1261" i="12"/>
  <c r="E1273" i="42" l="1"/>
  <c r="B1263" i="13"/>
  <c r="B1263" i="42" s="1"/>
  <c r="D1263" i="13"/>
  <c r="D1263" i="42" s="1"/>
  <c r="C1263" i="13"/>
  <c r="C1263" i="42" s="1"/>
  <c r="D1262" i="12"/>
  <c r="C1262" i="12"/>
  <c r="B1262" i="12"/>
  <c r="E1263" i="13"/>
  <c r="E1262" i="12"/>
  <c r="E1274" i="42" l="1"/>
  <c r="E1264" i="13"/>
  <c r="D1264" i="13"/>
  <c r="D1264" i="42" s="1"/>
  <c r="C1264" i="13"/>
  <c r="C1264" i="42" s="1"/>
  <c r="B1264" i="13"/>
  <c r="B1264" i="42" s="1"/>
  <c r="C1263" i="12"/>
  <c r="D1263" i="12"/>
  <c r="B1263" i="12"/>
  <c r="E1263" i="12"/>
  <c r="E1275" i="42" l="1"/>
  <c r="E1265" i="13"/>
  <c r="E1264" i="12"/>
  <c r="C1264" i="12"/>
  <c r="B1264" i="12"/>
  <c r="D1264" i="12"/>
  <c r="D1265" i="13"/>
  <c r="D1265" i="42" s="1"/>
  <c r="B1265" i="13"/>
  <c r="B1265" i="42" s="1"/>
  <c r="C1265" i="13"/>
  <c r="C1265" i="42" s="1"/>
  <c r="E1276" i="42" l="1"/>
  <c r="D1265" i="12"/>
  <c r="C1265" i="12"/>
  <c r="B1265" i="12"/>
  <c r="E1265" i="12"/>
  <c r="C1266" i="13"/>
  <c r="C1266" i="42" s="1"/>
  <c r="B1266" i="13"/>
  <c r="B1266" i="42" s="1"/>
  <c r="D1266" i="13"/>
  <c r="D1266" i="42" s="1"/>
  <c r="E1266" i="13"/>
  <c r="E1277" i="42" l="1"/>
  <c r="B1267" i="13"/>
  <c r="B1267" i="42" s="1"/>
  <c r="D1267" i="13"/>
  <c r="D1267" i="42" s="1"/>
  <c r="C1267" i="13"/>
  <c r="C1267" i="42" s="1"/>
  <c r="E1267" i="13"/>
  <c r="C1266" i="12"/>
  <c r="B1266" i="12"/>
  <c r="D1266" i="12"/>
  <c r="E1266" i="12"/>
  <c r="E1278" i="42" l="1"/>
  <c r="E1267" i="12"/>
  <c r="D1268" i="13"/>
  <c r="D1268" i="42" s="1"/>
  <c r="C1268" i="13"/>
  <c r="C1268" i="42" s="1"/>
  <c r="B1268" i="13"/>
  <c r="B1268" i="42" s="1"/>
  <c r="C1267" i="12"/>
  <c r="D1267" i="12"/>
  <c r="B1267" i="12"/>
  <c r="E1268" i="13"/>
  <c r="E1279" i="42" l="1"/>
  <c r="B1269" i="13"/>
  <c r="B1269" i="42" s="1"/>
  <c r="C1269" i="13"/>
  <c r="C1269" i="42" s="1"/>
  <c r="D1269" i="13"/>
  <c r="D1269" i="42" s="1"/>
  <c r="E1268" i="12"/>
  <c r="E1269" i="13"/>
  <c r="B1268" i="12"/>
  <c r="C1268" i="12"/>
  <c r="D1268" i="12"/>
  <c r="E1280" i="42" l="1"/>
  <c r="B1269" i="12"/>
  <c r="D1269" i="12"/>
  <c r="C1269" i="12"/>
  <c r="B1270" i="13"/>
  <c r="B1270" i="42" s="1"/>
  <c r="C1270" i="13"/>
  <c r="C1270" i="42" s="1"/>
  <c r="D1270" i="13"/>
  <c r="D1270" i="42" s="1"/>
  <c r="E1269" i="12"/>
  <c r="E1270" i="13"/>
  <c r="E1281" i="42" l="1"/>
  <c r="E1271" i="13"/>
  <c r="E1270" i="12"/>
  <c r="B1271" i="13"/>
  <c r="B1271" i="42" s="1"/>
  <c r="D1271" i="13"/>
  <c r="D1271" i="42" s="1"/>
  <c r="C1271" i="13"/>
  <c r="C1271" i="42" s="1"/>
  <c r="B1270" i="12"/>
  <c r="C1270" i="12"/>
  <c r="D1270" i="12"/>
  <c r="E1282" i="42" l="1"/>
  <c r="E1271" i="12"/>
  <c r="C1272" i="13"/>
  <c r="C1272" i="42" s="1"/>
  <c r="B1272" i="13"/>
  <c r="B1272" i="42" s="1"/>
  <c r="D1272" i="13"/>
  <c r="D1272" i="42" s="1"/>
  <c r="C1271" i="12"/>
  <c r="B1271" i="12"/>
  <c r="D1271" i="12"/>
  <c r="E1272" i="13"/>
  <c r="E1283" i="42" l="1"/>
  <c r="C1273" i="13"/>
  <c r="C1273" i="42" s="1"/>
  <c r="B1273" i="13"/>
  <c r="B1273" i="42" s="1"/>
  <c r="D1273" i="13"/>
  <c r="D1273" i="42" s="1"/>
  <c r="B1272" i="12"/>
  <c r="D1272" i="12"/>
  <c r="C1272" i="12"/>
  <c r="E1273" i="13"/>
  <c r="E1272" i="12"/>
  <c r="E1284" i="42" l="1"/>
  <c r="C1273" i="12"/>
  <c r="B1273" i="12"/>
  <c r="D1273" i="12"/>
  <c r="E1274" i="13"/>
  <c r="E1273" i="12"/>
  <c r="B1274" i="13"/>
  <c r="B1274" i="42" s="1"/>
  <c r="D1274" i="13"/>
  <c r="D1274" i="42" s="1"/>
  <c r="C1274" i="13"/>
  <c r="C1274" i="42" s="1"/>
  <c r="E1285" i="42" l="1"/>
  <c r="C1274" i="12"/>
  <c r="D1274" i="12"/>
  <c r="B1274" i="12"/>
  <c r="B1275" i="13"/>
  <c r="B1275" i="42" s="1"/>
  <c r="D1275" i="13"/>
  <c r="D1275" i="42" s="1"/>
  <c r="C1275" i="13"/>
  <c r="C1275" i="42" s="1"/>
  <c r="E1274" i="12"/>
  <c r="E1275" i="13"/>
  <c r="E1286" i="42" l="1"/>
  <c r="B1275" i="12"/>
  <c r="C1275" i="12"/>
  <c r="D1275" i="12"/>
  <c r="E1275" i="12"/>
  <c r="D1276" i="13"/>
  <c r="D1276" i="42" s="1"/>
  <c r="C1276" i="13"/>
  <c r="C1276" i="42" s="1"/>
  <c r="B1276" i="13"/>
  <c r="B1276" i="42" s="1"/>
  <c r="E1276" i="13"/>
  <c r="E1287" i="42" l="1"/>
  <c r="E1277" i="13"/>
  <c r="D1276" i="12"/>
  <c r="B1276" i="12"/>
  <c r="C1276" i="12"/>
  <c r="E1276" i="12"/>
  <c r="D1277" i="13"/>
  <c r="D1277" i="42" s="1"/>
  <c r="C1277" i="13"/>
  <c r="C1277" i="42" s="1"/>
  <c r="B1277" i="13"/>
  <c r="B1277" i="42" s="1"/>
  <c r="E1288" i="42" l="1"/>
  <c r="E1277" i="12"/>
  <c r="C1278" i="13"/>
  <c r="C1278" i="42" s="1"/>
  <c r="B1278" i="13"/>
  <c r="B1278" i="42" s="1"/>
  <c r="D1278" i="13"/>
  <c r="D1278" i="42" s="1"/>
  <c r="D1277" i="12"/>
  <c r="C1277" i="12"/>
  <c r="B1277" i="12"/>
  <c r="E1278" i="13"/>
  <c r="E1289" i="42" l="1"/>
  <c r="B1279" i="13"/>
  <c r="B1279" i="42" s="1"/>
  <c r="D1279" i="13"/>
  <c r="D1279" i="42" s="1"/>
  <c r="C1279" i="13"/>
  <c r="C1279" i="42" s="1"/>
  <c r="E1279" i="13"/>
  <c r="C1278" i="12"/>
  <c r="B1278" i="12"/>
  <c r="D1278" i="12"/>
  <c r="E1278" i="12"/>
  <c r="E1290" i="42" l="1"/>
  <c r="D1280" i="13"/>
  <c r="D1280" i="42" s="1"/>
  <c r="C1280" i="13"/>
  <c r="C1280" i="42" s="1"/>
  <c r="B1280" i="13"/>
  <c r="B1280" i="42" s="1"/>
  <c r="E1279" i="12"/>
  <c r="E1280" i="13"/>
  <c r="C1279" i="12"/>
  <c r="D1279" i="12"/>
  <c r="B1279" i="12"/>
  <c r="E1291" i="42" l="1"/>
  <c r="D1280" i="12"/>
  <c r="B1280" i="12"/>
  <c r="C1280" i="12"/>
  <c r="E1280" i="12"/>
  <c r="D1281" i="13"/>
  <c r="D1281" i="42" s="1"/>
  <c r="B1281" i="13"/>
  <c r="B1281" i="42" s="1"/>
  <c r="C1281" i="13"/>
  <c r="C1281" i="42" s="1"/>
  <c r="E1281" i="13"/>
  <c r="E1292" i="42" l="1"/>
  <c r="E1282" i="13"/>
  <c r="D1281" i="12"/>
  <c r="C1281" i="12"/>
  <c r="B1281" i="12"/>
  <c r="D1282" i="13"/>
  <c r="D1282" i="42" s="1"/>
  <c r="B1282" i="13"/>
  <c r="B1282" i="42" s="1"/>
  <c r="C1282" i="13"/>
  <c r="C1282" i="42" s="1"/>
  <c r="E1281" i="12"/>
  <c r="E1293" i="42" l="1"/>
  <c r="C1283" i="13"/>
  <c r="C1283" i="42" s="1"/>
  <c r="B1283" i="13"/>
  <c r="B1283" i="42" s="1"/>
  <c r="D1283" i="13"/>
  <c r="D1283" i="42" s="1"/>
  <c r="B1282" i="12"/>
  <c r="C1282" i="12"/>
  <c r="D1282" i="12"/>
  <c r="E1283" i="13"/>
  <c r="E1282" i="12"/>
  <c r="E1294" i="42" l="1"/>
  <c r="C1284" i="13"/>
  <c r="C1284" i="42" s="1"/>
  <c r="B1284" i="13"/>
  <c r="B1284" i="42" s="1"/>
  <c r="D1284" i="13"/>
  <c r="D1284" i="42" s="1"/>
  <c r="E1284" i="13"/>
  <c r="E1283" i="12"/>
  <c r="C1283" i="12"/>
  <c r="B1283" i="12"/>
  <c r="D1283" i="12"/>
  <c r="E1295" i="42" l="1"/>
  <c r="B1284" i="12"/>
  <c r="D1284" i="12"/>
  <c r="C1284" i="12"/>
  <c r="B1285" i="13"/>
  <c r="B1285" i="42" s="1"/>
  <c r="C1285" i="13"/>
  <c r="C1285" i="42" s="1"/>
  <c r="D1285" i="13"/>
  <c r="D1285" i="42" s="1"/>
  <c r="E1284" i="12"/>
  <c r="E1285" i="13"/>
  <c r="E1296" i="42" l="1"/>
  <c r="C1286" i="13"/>
  <c r="C1286" i="42" s="1"/>
  <c r="D1286" i="13"/>
  <c r="D1286" i="42" s="1"/>
  <c r="B1286" i="13"/>
  <c r="B1286" i="42" s="1"/>
  <c r="E1286" i="13"/>
  <c r="E1285" i="12"/>
  <c r="D1285" i="12"/>
  <c r="C1285" i="12"/>
  <c r="B1285" i="12"/>
  <c r="E1297" i="42" l="1"/>
  <c r="E1286" i="12"/>
  <c r="E1287" i="13"/>
  <c r="C1286" i="12"/>
  <c r="D1286" i="12"/>
  <c r="B1286" i="12"/>
  <c r="C1287" i="13"/>
  <c r="C1287" i="42" s="1"/>
  <c r="B1287" i="13"/>
  <c r="B1287" i="42" s="1"/>
  <c r="D1287" i="13"/>
  <c r="D1287" i="42" s="1"/>
  <c r="E1298" i="42" l="1"/>
  <c r="C1287" i="12"/>
  <c r="D1287" i="12"/>
  <c r="B1287" i="12"/>
  <c r="E1287" i="12"/>
  <c r="D1288" i="13"/>
  <c r="D1288" i="42" s="1"/>
  <c r="B1288" i="13"/>
  <c r="B1288" i="42" s="1"/>
  <c r="C1288" i="13"/>
  <c r="C1288" i="42" s="1"/>
  <c r="E1288" i="13"/>
  <c r="E1299" i="42" l="1"/>
  <c r="E1288" i="12"/>
  <c r="B1289" i="13"/>
  <c r="B1289" i="42" s="1"/>
  <c r="C1289" i="13"/>
  <c r="C1289" i="42" s="1"/>
  <c r="D1289" i="13"/>
  <c r="D1289" i="42" s="1"/>
  <c r="E1289" i="13"/>
  <c r="C1288" i="12"/>
  <c r="D1288" i="12"/>
  <c r="B1288" i="12"/>
  <c r="E1300" i="42" l="1"/>
  <c r="E1290" i="13"/>
  <c r="C1289" i="12"/>
  <c r="D1289" i="12"/>
  <c r="B1289" i="12"/>
  <c r="E1289" i="12"/>
  <c r="C1290" i="13"/>
  <c r="C1290" i="42" s="1"/>
  <c r="D1290" i="13"/>
  <c r="D1290" i="42" s="1"/>
  <c r="B1290" i="13"/>
  <c r="B1290" i="42" s="1"/>
  <c r="E1301" i="42" l="1"/>
  <c r="C1291" i="13"/>
  <c r="C1291" i="42" s="1"/>
  <c r="D1291" i="13"/>
  <c r="D1291" i="42" s="1"/>
  <c r="B1291" i="13"/>
  <c r="B1291" i="42" s="1"/>
  <c r="D1290" i="12"/>
  <c r="B1290" i="12"/>
  <c r="C1290" i="12"/>
  <c r="E1291" i="13"/>
  <c r="E1290" i="12"/>
  <c r="E1302" i="42" l="1"/>
  <c r="E1291" i="12"/>
  <c r="D1292" i="13"/>
  <c r="D1292" i="42" s="1"/>
  <c r="C1292" i="13"/>
  <c r="C1292" i="42" s="1"/>
  <c r="B1292" i="13"/>
  <c r="B1292" i="42" s="1"/>
  <c r="B1291" i="12"/>
  <c r="C1291" i="12"/>
  <c r="D1291" i="12"/>
  <c r="E1292" i="13"/>
  <c r="E1303" i="42" l="1"/>
  <c r="E1293" i="13"/>
  <c r="B1292" i="12"/>
  <c r="C1292" i="12"/>
  <c r="D1292" i="12"/>
  <c r="E1292" i="12"/>
  <c r="D1293" i="13"/>
  <c r="D1293" i="42" s="1"/>
  <c r="C1293" i="13"/>
  <c r="C1293" i="42" s="1"/>
  <c r="B1293" i="13"/>
  <c r="B1293" i="42" s="1"/>
  <c r="E1304" i="42" l="1"/>
  <c r="E1294" i="13"/>
  <c r="D1293" i="12"/>
  <c r="C1293" i="12"/>
  <c r="B1293" i="12"/>
  <c r="E1293" i="12"/>
  <c r="C1294" i="13"/>
  <c r="C1294" i="42" s="1"/>
  <c r="B1294" i="13"/>
  <c r="B1294" i="42" s="1"/>
  <c r="D1294" i="13"/>
  <c r="D1294" i="42" s="1"/>
  <c r="E1305" i="42" l="1"/>
  <c r="B1295" i="13"/>
  <c r="B1295" i="42" s="1"/>
  <c r="D1295" i="13"/>
  <c r="D1295" i="42" s="1"/>
  <c r="C1295" i="13"/>
  <c r="C1295" i="42" s="1"/>
  <c r="D1294" i="12"/>
  <c r="C1294" i="12"/>
  <c r="B1294" i="12"/>
  <c r="E1294" i="12"/>
  <c r="E1295" i="13"/>
  <c r="E1306" i="42" l="1"/>
  <c r="E1295" i="12"/>
  <c r="D1296" i="13"/>
  <c r="D1296" i="42" s="1"/>
  <c r="B1296" i="13"/>
  <c r="B1296" i="42" s="1"/>
  <c r="C1296" i="13"/>
  <c r="C1296" i="42" s="1"/>
  <c r="C1295" i="12"/>
  <c r="D1295" i="12"/>
  <c r="B1295" i="12"/>
  <c r="E1296" i="13"/>
  <c r="E1307" i="42" l="1"/>
  <c r="B1297" i="13"/>
  <c r="B1297" i="42" s="1"/>
  <c r="D1297" i="13"/>
  <c r="D1297" i="42" s="1"/>
  <c r="C1297" i="13"/>
  <c r="C1297" i="42" s="1"/>
  <c r="E1296" i="12"/>
  <c r="E1297" i="13"/>
  <c r="C1296" i="12"/>
  <c r="B1296" i="12"/>
  <c r="D1296" i="12"/>
  <c r="E1308" i="42" l="1"/>
  <c r="D1297" i="12"/>
  <c r="B1297" i="12"/>
  <c r="C1297" i="12"/>
  <c r="E1298" i="13"/>
  <c r="C1298" i="13"/>
  <c r="C1298" i="42" s="1"/>
  <c r="B1298" i="13"/>
  <c r="B1298" i="42" s="1"/>
  <c r="D1298" i="13"/>
  <c r="D1298" i="42" s="1"/>
  <c r="E1297" i="12"/>
  <c r="E1309" i="42" l="1"/>
  <c r="D1298" i="12"/>
  <c r="B1298" i="12"/>
  <c r="C1298" i="12"/>
  <c r="E1299" i="13"/>
  <c r="E1298" i="12"/>
  <c r="C1299" i="13"/>
  <c r="C1299" i="42" s="1"/>
  <c r="D1299" i="13"/>
  <c r="D1299" i="42" s="1"/>
  <c r="B1299" i="13"/>
  <c r="B1299" i="42" s="1"/>
  <c r="E1310" i="42" l="1"/>
  <c r="E1300" i="13"/>
  <c r="E1299" i="12"/>
  <c r="C1299" i="12"/>
  <c r="D1299" i="12"/>
  <c r="B1299" i="12"/>
  <c r="D1300" i="13"/>
  <c r="D1300" i="42" s="1"/>
  <c r="C1300" i="13"/>
  <c r="C1300" i="42" s="1"/>
  <c r="B1300" i="13"/>
  <c r="B1300" i="42" s="1"/>
  <c r="E1311" i="42" l="1"/>
  <c r="E1300" i="12"/>
  <c r="B1300" i="12"/>
  <c r="C1300" i="12"/>
  <c r="D1300" i="12"/>
  <c r="C1301" i="13"/>
  <c r="C1301" i="42" s="1"/>
  <c r="D1301" i="13"/>
  <c r="D1301" i="42" s="1"/>
  <c r="B1301" i="13"/>
  <c r="B1301" i="42" s="1"/>
  <c r="E1301" i="13"/>
  <c r="E1312" i="42" l="1"/>
  <c r="E1302" i="13"/>
  <c r="C1301" i="12"/>
  <c r="B1301" i="12"/>
  <c r="D1301" i="12"/>
  <c r="C1302" i="13"/>
  <c r="C1302" i="42" s="1"/>
  <c r="D1302" i="13"/>
  <c r="D1302" i="42" s="1"/>
  <c r="B1302" i="13"/>
  <c r="B1302" i="42" s="1"/>
  <c r="E1301" i="12"/>
  <c r="E1313" i="42" l="1"/>
  <c r="C1302" i="12"/>
  <c r="D1302" i="12"/>
  <c r="B1302" i="12"/>
  <c r="E1302" i="12"/>
  <c r="B1303" i="13"/>
  <c r="B1303" i="42" s="1"/>
  <c r="C1303" i="13"/>
  <c r="C1303" i="42" s="1"/>
  <c r="D1303" i="13"/>
  <c r="D1303" i="42" s="1"/>
  <c r="E1303" i="13"/>
  <c r="E1314" i="42" l="1"/>
  <c r="E1304" i="13"/>
  <c r="D1303" i="12"/>
  <c r="C1303" i="12"/>
  <c r="B1303" i="12"/>
  <c r="E1303" i="12"/>
  <c r="C1304" i="13"/>
  <c r="C1304" i="42" s="1"/>
  <c r="B1304" i="13"/>
  <c r="B1304" i="42" s="1"/>
  <c r="D1304" i="13"/>
  <c r="D1304" i="42" s="1"/>
  <c r="E1315" i="42" l="1"/>
  <c r="C1304" i="12"/>
  <c r="D1304" i="12"/>
  <c r="B1304" i="12"/>
  <c r="E1304" i="12"/>
  <c r="D1305" i="13"/>
  <c r="D1305" i="42" s="1"/>
  <c r="B1305" i="13"/>
  <c r="B1305" i="42" s="1"/>
  <c r="C1305" i="13"/>
  <c r="C1305" i="42" s="1"/>
  <c r="E1305" i="13"/>
  <c r="E1316" i="42" l="1"/>
  <c r="D1306" i="13"/>
  <c r="D1306" i="42" s="1"/>
  <c r="C1306" i="13"/>
  <c r="C1306" i="42" s="1"/>
  <c r="B1306" i="13"/>
  <c r="B1306" i="42" s="1"/>
  <c r="E1305" i="12"/>
  <c r="E1306" i="13"/>
  <c r="C1305" i="12"/>
  <c r="D1305" i="12"/>
  <c r="B1305" i="12"/>
  <c r="E1317" i="42" l="1"/>
  <c r="E1307" i="13"/>
  <c r="C1306" i="12"/>
  <c r="D1306" i="12"/>
  <c r="B1306" i="12"/>
  <c r="E1306" i="12"/>
  <c r="C1307" i="13"/>
  <c r="C1307" i="42" s="1"/>
  <c r="D1307" i="13"/>
  <c r="D1307" i="42" s="1"/>
  <c r="B1307" i="13"/>
  <c r="B1307" i="42" s="1"/>
  <c r="E1318" i="42" l="1"/>
  <c r="D1307" i="12"/>
  <c r="B1307" i="12"/>
  <c r="C1307" i="12"/>
  <c r="E1308" i="13"/>
  <c r="E1307" i="12"/>
  <c r="C1308" i="13"/>
  <c r="C1308" i="42" s="1"/>
  <c r="B1308" i="13"/>
  <c r="B1308" i="42" s="1"/>
  <c r="D1308" i="13"/>
  <c r="D1308" i="42" s="1"/>
  <c r="E1319" i="42" l="1"/>
  <c r="C1308" i="12"/>
  <c r="D1308" i="12"/>
  <c r="B1308" i="12"/>
  <c r="B1309" i="13"/>
  <c r="B1309" i="42" s="1"/>
  <c r="C1309" i="13"/>
  <c r="C1309" i="42" s="1"/>
  <c r="D1309" i="13"/>
  <c r="D1309" i="42" s="1"/>
  <c r="E1308" i="12"/>
  <c r="E1309" i="13"/>
  <c r="E1320" i="42" l="1"/>
  <c r="E1310" i="13"/>
  <c r="D1309" i="12"/>
  <c r="B1309" i="12"/>
  <c r="C1309" i="12"/>
  <c r="E1309" i="12"/>
  <c r="D1310" i="13"/>
  <c r="D1310" i="42" s="1"/>
  <c r="B1310" i="13"/>
  <c r="B1310" i="42" s="1"/>
  <c r="C1310" i="13"/>
  <c r="C1310" i="42" s="1"/>
  <c r="E1321" i="42" l="1"/>
  <c r="C1311" i="13"/>
  <c r="C1311" i="42" s="1"/>
  <c r="D1311" i="13"/>
  <c r="D1311" i="42" s="1"/>
  <c r="B1311" i="13"/>
  <c r="B1311" i="42" s="1"/>
  <c r="E1311" i="13"/>
  <c r="B1310" i="12"/>
  <c r="D1310" i="12"/>
  <c r="C1310" i="12"/>
  <c r="E1310" i="12"/>
  <c r="E1322" i="42" l="1"/>
  <c r="E1311" i="12"/>
  <c r="D1312" i="13"/>
  <c r="D1312" i="42" s="1"/>
  <c r="C1312" i="13"/>
  <c r="C1312" i="42" s="1"/>
  <c r="B1312" i="13"/>
  <c r="B1312" i="42" s="1"/>
  <c r="C1311" i="12"/>
  <c r="B1311" i="12"/>
  <c r="D1311" i="12"/>
  <c r="E1312" i="13"/>
  <c r="E1323" i="42" l="1"/>
  <c r="D1313" i="13"/>
  <c r="D1313" i="42" s="1"/>
  <c r="C1313" i="13"/>
  <c r="C1313" i="42" s="1"/>
  <c r="B1313" i="13"/>
  <c r="B1313" i="42" s="1"/>
  <c r="E1312" i="12"/>
  <c r="E1313" i="13"/>
  <c r="C1312" i="12"/>
  <c r="D1312" i="12"/>
  <c r="B1312" i="12"/>
  <c r="E1324" i="42" l="1"/>
  <c r="B1314" i="13"/>
  <c r="B1314" i="42" s="1"/>
  <c r="D1314" i="13"/>
  <c r="D1314" i="42" s="1"/>
  <c r="C1314" i="13"/>
  <c r="C1314" i="42" s="1"/>
  <c r="E1314" i="13"/>
  <c r="B1313" i="12"/>
  <c r="C1313" i="12"/>
  <c r="D1313" i="12"/>
  <c r="E1313" i="12"/>
  <c r="E1325" i="42" l="1"/>
  <c r="E1314" i="12"/>
  <c r="C1315" i="13"/>
  <c r="C1315" i="42" s="1"/>
  <c r="D1315" i="13"/>
  <c r="D1315" i="42" s="1"/>
  <c r="B1315" i="13"/>
  <c r="B1315" i="42" s="1"/>
  <c r="E1315" i="13"/>
  <c r="D1314" i="12"/>
  <c r="B1314" i="12"/>
  <c r="C1314" i="12"/>
  <c r="E1326" i="42" l="1"/>
  <c r="C1316" i="13"/>
  <c r="C1316" i="42" s="1"/>
  <c r="B1316" i="13"/>
  <c r="B1316" i="42" s="1"/>
  <c r="D1316" i="13"/>
  <c r="D1316" i="42" s="1"/>
  <c r="E1315" i="12"/>
  <c r="E1316" i="13"/>
  <c r="D1315" i="12"/>
  <c r="B1315" i="12"/>
  <c r="C1315" i="12"/>
  <c r="E1327" i="42" l="1"/>
  <c r="B1317" i="13"/>
  <c r="B1317" i="42" s="1"/>
  <c r="D1317" i="13"/>
  <c r="D1317" i="42" s="1"/>
  <c r="C1317" i="13"/>
  <c r="C1317" i="42" s="1"/>
  <c r="E1317" i="13"/>
  <c r="D1316" i="12"/>
  <c r="B1316" i="12"/>
  <c r="C1316" i="12"/>
  <c r="E1316" i="12"/>
  <c r="E1328" i="42" l="1"/>
  <c r="E1317" i="12"/>
  <c r="E1318" i="13"/>
  <c r="B1317" i="12"/>
  <c r="D1317" i="12"/>
  <c r="C1317" i="12"/>
  <c r="C1318" i="13"/>
  <c r="C1318" i="42" s="1"/>
  <c r="B1318" i="13"/>
  <c r="B1318" i="42" s="1"/>
  <c r="D1318" i="13"/>
  <c r="D1318" i="42" s="1"/>
  <c r="E1329" i="42" l="1"/>
  <c r="E1319" i="13"/>
  <c r="D1318" i="12"/>
  <c r="B1318" i="12"/>
  <c r="C1318" i="12"/>
  <c r="E1318" i="12"/>
  <c r="B1319" i="13"/>
  <c r="B1319" i="42" s="1"/>
  <c r="D1319" i="13"/>
  <c r="D1319" i="42" s="1"/>
  <c r="C1319" i="13"/>
  <c r="C1319" i="42" s="1"/>
  <c r="E1330" i="42" l="1"/>
  <c r="E1319" i="12"/>
  <c r="B1320" i="13"/>
  <c r="B1320" i="42" s="1"/>
  <c r="D1320" i="13"/>
  <c r="D1320" i="42" s="1"/>
  <c r="C1320" i="13"/>
  <c r="C1320" i="42" s="1"/>
  <c r="E1320" i="13"/>
  <c r="C1319" i="12"/>
  <c r="D1319" i="12"/>
  <c r="B1319" i="12"/>
  <c r="E1331" i="42" l="1"/>
  <c r="E1321" i="13"/>
  <c r="C1320" i="12"/>
  <c r="D1320" i="12"/>
  <c r="B1320" i="12"/>
  <c r="C1321" i="13"/>
  <c r="C1321" i="42" s="1"/>
  <c r="D1321" i="13"/>
  <c r="D1321" i="42" s="1"/>
  <c r="B1321" i="13"/>
  <c r="B1321" i="42" s="1"/>
  <c r="E1320" i="12"/>
  <c r="E1332" i="42" l="1"/>
  <c r="D1322" i="13"/>
  <c r="D1322" i="42" s="1"/>
  <c r="C1322" i="13"/>
  <c r="C1322" i="42" s="1"/>
  <c r="B1322" i="13"/>
  <c r="B1322" i="42" s="1"/>
  <c r="E1322" i="13"/>
  <c r="C1321" i="12"/>
  <c r="D1321" i="12"/>
  <c r="B1321" i="12"/>
  <c r="E1321" i="12"/>
  <c r="E1333" i="42" l="1"/>
  <c r="E1323" i="13"/>
  <c r="D1322" i="12"/>
  <c r="C1322" i="12"/>
  <c r="B1322" i="12"/>
  <c r="E1322" i="12"/>
  <c r="B1323" i="13"/>
  <c r="B1323" i="42" s="1"/>
  <c r="C1323" i="13"/>
  <c r="C1323" i="42" s="1"/>
  <c r="D1323" i="13"/>
  <c r="D1323" i="42" s="1"/>
  <c r="E1334" i="42" l="1"/>
  <c r="E1323" i="12"/>
  <c r="E1324" i="13"/>
  <c r="D1323" i="12"/>
  <c r="C1323" i="12"/>
  <c r="B1323" i="12"/>
  <c r="B1324" i="13"/>
  <c r="B1324" i="42" s="1"/>
  <c r="D1324" i="13"/>
  <c r="D1324" i="42" s="1"/>
  <c r="C1324" i="13"/>
  <c r="C1324" i="42" s="1"/>
  <c r="E1335" i="42" l="1"/>
  <c r="C1325" i="13"/>
  <c r="C1325" i="42" s="1"/>
  <c r="B1325" i="13"/>
  <c r="B1325" i="42" s="1"/>
  <c r="D1325" i="13"/>
  <c r="D1325" i="42" s="1"/>
  <c r="C1324" i="12"/>
  <c r="B1324" i="12"/>
  <c r="D1324" i="12"/>
  <c r="E1325" i="13"/>
  <c r="E1324" i="12"/>
  <c r="E1336" i="42" l="1"/>
  <c r="E1325" i="12"/>
  <c r="D1326" i="13"/>
  <c r="D1326" i="42" s="1"/>
  <c r="C1326" i="13"/>
  <c r="C1326" i="42" s="1"/>
  <c r="B1326" i="13"/>
  <c r="B1326" i="42" s="1"/>
  <c r="E1326" i="13"/>
  <c r="B1325" i="12"/>
  <c r="C1325" i="12"/>
  <c r="D1325" i="12"/>
  <c r="E1337" i="42" l="1"/>
  <c r="B1327" i="13"/>
  <c r="B1327" i="42" s="1"/>
  <c r="C1327" i="13"/>
  <c r="C1327" i="42" s="1"/>
  <c r="D1327" i="13"/>
  <c r="D1327" i="42" s="1"/>
  <c r="E1327" i="13"/>
  <c r="C1326" i="12"/>
  <c r="D1326" i="12"/>
  <c r="B1326" i="12"/>
  <c r="E1326" i="12"/>
  <c r="E1338" i="42" l="1"/>
  <c r="D1328" i="13"/>
  <c r="D1328" i="42" s="1"/>
  <c r="C1328" i="13"/>
  <c r="C1328" i="42" s="1"/>
  <c r="B1328" i="13"/>
  <c r="B1328" i="42" s="1"/>
  <c r="B1327" i="12"/>
  <c r="D1327" i="12"/>
  <c r="C1327" i="12"/>
  <c r="E1328" i="13"/>
  <c r="E1327" i="12"/>
  <c r="E1339" i="42" l="1"/>
  <c r="D1329" i="13"/>
  <c r="D1329" i="42" s="1"/>
  <c r="B1329" i="13"/>
  <c r="B1329" i="42" s="1"/>
  <c r="C1329" i="13"/>
  <c r="C1329" i="42" s="1"/>
  <c r="E1329" i="13"/>
  <c r="B1328" i="12"/>
  <c r="C1328" i="12"/>
  <c r="D1328" i="12"/>
  <c r="E1328" i="12"/>
  <c r="E1340" i="42" l="1"/>
  <c r="E1329" i="12"/>
  <c r="B1330" i="13"/>
  <c r="B1330" i="42" s="1"/>
  <c r="D1330" i="13"/>
  <c r="D1330" i="42" s="1"/>
  <c r="C1330" i="13"/>
  <c r="C1330" i="42" s="1"/>
  <c r="E1330" i="13"/>
  <c r="D1329" i="12"/>
  <c r="C1329" i="12"/>
  <c r="B1329" i="12"/>
  <c r="E1341" i="42" l="1"/>
  <c r="E1331" i="13"/>
  <c r="E1330" i="12"/>
  <c r="D1331" i="13"/>
  <c r="D1331" i="42" s="1"/>
  <c r="B1331" i="13"/>
  <c r="B1331" i="42" s="1"/>
  <c r="C1331" i="13"/>
  <c r="C1331" i="42" s="1"/>
  <c r="D1330" i="12"/>
  <c r="C1330" i="12"/>
  <c r="B1330" i="12"/>
  <c r="E1342" i="42" l="1"/>
  <c r="D1332" i="13"/>
  <c r="D1332" i="42" s="1"/>
  <c r="B1332" i="13"/>
  <c r="B1332" i="42" s="1"/>
  <c r="C1332" i="13"/>
  <c r="C1332" i="42" s="1"/>
  <c r="E1332" i="13"/>
  <c r="D1331" i="12"/>
  <c r="C1331" i="12"/>
  <c r="B1331" i="12"/>
  <c r="E1331" i="12"/>
  <c r="E1343" i="42" l="1"/>
  <c r="E1332" i="12"/>
  <c r="E1333" i="13"/>
  <c r="C1332" i="12"/>
  <c r="B1332" i="12"/>
  <c r="D1332" i="12"/>
  <c r="D1333" i="13"/>
  <c r="D1333" i="42" s="1"/>
  <c r="B1333" i="13"/>
  <c r="B1333" i="42" s="1"/>
  <c r="C1333" i="13"/>
  <c r="C1333" i="42" s="1"/>
  <c r="E1344" i="42" l="1"/>
  <c r="D1334" i="13"/>
  <c r="D1334" i="42" s="1"/>
  <c r="B1334" i="13"/>
  <c r="B1334" i="42" s="1"/>
  <c r="C1334" i="13"/>
  <c r="C1334" i="42" s="1"/>
  <c r="E1334" i="13"/>
  <c r="B1333" i="12"/>
  <c r="C1333" i="12"/>
  <c r="D1333" i="12"/>
  <c r="E1333" i="12"/>
  <c r="E1345" i="42" l="1"/>
  <c r="B1334" i="12"/>
  <c r="C1334" i="12"/>
  <c r="D1334" i="12"/>
  <c r="B1335" i="13"/>
  <c r="B1335" i="42" s="1"/>
  <c r="C1335" i="13"/>
  <c r="C1335" i="42" s="1"/>
  <c r="D1335" i="13"/>
  <c r="D1335" i="42" s="1"/>
  <c r="E1334" i="12"/>
  <c r="E1335" i="13"/>
  <c r="E1346" i="42" l="1"/>
  <c r="C1336" i="13"/>
  <c r="C1336" i="42" s="1"/>
  <c r="B1336" i="13"/>
  <c r="B1336" i="42" s="1"/>
  <c r="D1336" i="13"/>
  <c r="D1336" i="42" s="1"/>
  <c r="D1335" i="12"/>
  <c r="C1335" i="12"/>
  <c r="B1335" i="12"/>
  <c r="E1336" i="13"/>
  <c r="E1335" i="12"/>
  <c r="E1347" i="42" l="1"/>
  <c r="B1337" i="13"/>
  <c r="B1337" i="42" s="1"/>
  <c r="D1337" i="13"/>
  <c r="D1337" i="42" s="1"/>
  <c r="C1337" i="13"/>
  <c r="C1337" i="42" s="1"/>
  <c r="E1337" i="13"/>
  <c r="E1336" i="12"/>
  <c r="B1336" i="12"/>
  <c r="C1336" i="12"/>
  <c r="D1336" i="12"/>
  <c r="E1348" i="42" l="1"/>
  <c r="E1338" i="13"/>
  <c r="E1337" i="12"/>
  <c r="D1337" i="12"/>
  <c r="B1337" i="12"/>
  <c r="C1337" i="12"/>
  <c r="B1338" i="13"/>
  <c r="B1338" i="42" s="1"/>
  <c r="C1338" i="13"/>
  <c r="C1338" i="42" s="1"/>
  <c r="D1338" i="13"/>
  <c r="D1338" i="42" s="1"/>
  <c r="E1349" i="42" l="1"/>
  <c r="E1339" i="13"/>
  <c r="E1338" i="12"/>
  <c r="D1338" i="12"/>
  <c r="C1338" i="12"/>
  <c r="B1338" i="12"/>
  <c r="C1339" i="13"/>
  <c r="C1339" i="42" s="1"/>
  <c r="D1339" i="13"/>
  <c r="D1339" i="42" s="1"/>
  <c r="B1339" i="13"/>
  <c r="B1339" i="42" s="1"/>
  <c r="E1350" i="42" l="1"/>
  <c r="B1339" i="12"/>
  <c r="C1339" i="12"/>
  <c r="D1339" i="12"/>
  <c r="E1340" i="13"/>
  <c r="E1339" i="12"/>
  <c r="D1340" i="13"/>
  <c r="D1340" i="42" s="1"/>
  <c r="B1340" i="13"/>
  <c r="B1340" i="42" s="1"/>
  <c r="C1340" i="13"/>
  <c r="C1340" i="42" s="1"/>
  <c r="E1351" i="42" l="1"/>
  <c r="B1340" i="12"/>
  <c r="D1340" i="12"/>
  <c r="C1340" i="12"/>
  <c r="D1341" i="13"/>
  <c r="D1341" i="42" s="1"/>
  <c r="C1341" i="13"/>
  <c r="C1341" i="42" s="1"/>
  <c r="B1341" i="13"/>
  <c r="B1341" i="42" s="1"/>
  <c r="E1340" i="12"/>
  <c r="E1341" i="13"/>
  <c r="E1352" i="42" l="1"/>
  <c r="E1341" i="12"/>
  <c r="D1342" i="13"/>
  <c r="D1342" i="42" s="1"/>
  <c r="C1342" i="13"/>
  <c r="C1342" i="42" s="1"/>
  <c r="B1342" i="13"/>
  <c r="B1342" i="42" s="1"/>
  <c r="E1342" i="13"/>
  <c r="B1341" i="12"/>
  <c r="D1341" i="12"/>
  <c r="C1341" i="12"/>
  <c r="E1353" i="42" l="1"/>
  <c r="E1343" i="13"/>
  <c r="E1342" i="12"/>
  <c r="C1343" i="13"/>
  <c r="C1343" i="42" s="1"/>
  <c r="B1343" i="13"/>
  <c r="B1343" i="42" s="1"/>
  <c r="D1343" i="13"/>
  <c r="D1343" i="42" s="1"/>
  <c r="D1342" i="12"/>
  <c r="C1342" i="12"/>
  <c r="B1342" i="12"/>
  <c r="E1354" i="42" l="1"/>
  <c r="E1343" i="12"/>
  <c r="C1344" i="13"/>
  <c r="C1344" i="42" s="1"/>
  <c r="D1344" i="13"/>
  <c r="D1344" i="42" s="1"/>
  <c r="B1344" i="13"/>
  <c r="B1344" i="42" s="1"/>
  <c r="E1344" i="13"/>
  <c r="D1343" i="12"/>
  <c r="B1343" i="12"/>
  <c r="C1343" i="12"/>
  <c r="E1355" i="42" l="1"/>
  <c r="E1345" i="13"/>
  <c r="B1344" i="12"/>
  <c r="D1344" i="12"/>
  <c r="C1344" i="12"/>
  <c r="E1344" i="12"/>
  <c r="D1345" i="13"/>
  <c r="D1345" i="42" s="1"/>
  <c r="C1345" i="13"/>
  <c r="C1345" i="42" s="1"/>
  <c r="B1345" i="13"/>
  <c r="B1345" i="42" s="1"/>
  <c r="E1356" i="42" l="1"/>
  <c r="D1345" i="12"/>
  <c r="B1345" i="12"/>
  <c r="C1345" i="12"/>
  <c r="E1345" i="12"/>
  <c r="C1346" i="13"/>
  <c r="C1346" i="42" s="1"/>
  <c r="D1346" i="13"/>
  <c r="D1346" i="42" s="1"/>
  <c r="B1346" i="13"/>
  <c r="B1346" i="42" s="1"/>
  <c r="E1346" i="13"/>
  <c r="E1357" i="42" l="1"/>
  <c r="B1347" i="13"/>
  <c r="B1347" i="42" s="1"/>
  <c r="D1347" i="13"/>
  <c r="D1347" i="42" s="1"/>
  <c r="C1347" i="13"/>
  <c r="C1347" i="42" s="1"/>
  <c r="E1347" i="13"/>
  <c r="D1346" i="12"/>
  <c r="B1346" i="12"/>
  <c r="C1346" i="12"/>
  <c r="E1346" i="12"/>
  <c r="E1358" i="42" l="1"/>
  <c r="E1348" i="13"/>
  <c r="B1347" i="12"/>
  <c r="D1347" i="12"/>
  <c r="C1347" i="12"/>
  <c r="E1347" i="12"/>
  <c r="D1348" i="13"/>
  <c r="D1348" i="42" s="1"/>
  <c r="B1348" i="13"/>
  <c r="B1348" i="42" s="1"/>
  <c r="C1348" i="13"/>
  <c r="C1348" i="42" s="1"/>
  <c r="E1359" i="42" l="1"/>
  <c r="D1348" i="12"/>
  <c r="C1348" i="12"/>
  <c r="B1348" i="12"/>
  <c r="E1349" i="13"/>
  <c r="E1348" i="12"/>
  <c r="C1349" i="13"/>
  <c r="C1349" i="42" s="1"/>
  <c r="D1349" i="13"/>
  <c r="D1349" i="42" s="1"/>
  <c r="B1349" i="13"/>
  <c r="B1349" i="42" s="1"/>
  <c r="E1360" i="42" l="1"/>
  <c r="D1350" i="13"/>
  <c r="D1350" i="42" s="1"/>
  <c r="C1350" i="13"/>
  <c r="C1350" i="42" s="1"/>
  <c r="B1350" i="13"/>
  <c r="B1350" i="42" s="1"/>
  <c r="D1349" i="12"/>
  <c r="C1349" i="12"/>
  <c r="B1349" i="12"/>
  <c r="E1350" i="13"/>
  <c r="E1349" i="12"/>
  <c r="E1361" i="42" l="1"/>
  <c r="B1351" i="13"/>
  <c r="B1351" i="42" s="1"/>
  <c r="C1351" i="13"/>
  <c r="C1351" i="42" s="1"/>
  <c r="D1351" i="13"/>
  <c r="D1351" i="42" s="1"/>
  <c r="E1351" i="13"/>
  <c r="D1350" i="12"/>
  <c r="C1350" i="12"/>
  <c r="B1350" i="12"/>
  <c r="E1350" i="12"/>
  <c r="E1362" i="42" l="1"/>
  <c r="C1351" i="12"/>
  <c r="B1351" i="12"/>
  <c r="D1351" i="12"/>
  <c r="E1351" i="12"/>
  <c r="B1352" i="13"/>
  <c r="B1352" i="42" s="1"/>
  <c r="C1352" i="13"/>
  <c r="C1352" i="42" s="1"/>
  <c r="D1352" i="13"/>
  <c r="D1352" i="42" s="1"/>
  <c r="E1352" i="13"/>
  <c r="E1363" i="42" l="1"/>
  <c r="D1353" i="13"/>
  <c r="D1353" i="42" s="1"/>
  <c r="B1353" i="13"/>
  <c r="B1353" i="42" s="1"/>
  <c r="C1353" i="13"/>
  <c r="C1353" i="42" s="1"/>
  <c r="D1352" i="12"/>
  <c r="B1352" i="12"/>
  <c r="C1352" i="12"/>
  <c r="E1353" i="13"/>
  <c r="E1352" i="12"/>
  <c r="E1364" i="42" l="1"/>
  <c r="C1353" i="12"/>
  <c r="D1353" i="12"/>
  <c r="B1353" i="12"/>
  <c r="E1353" i="12"/>
  <c r="C1354" i="13"/>
  <c r="C1354" i="42" s="1"/>
  <c r="B1354" i="13"/>
  <c r="B1354" i="42" s="1"/>
  <c r="D1354" i="13"/>
  <c r="D1354" i="42" s="1"/>
  <c r="E1354" i="13"/>
  <c r="E1365" i="42" l="1"/>
  <c r="E1355" i="13"/>
  <c r="E1354" i="12"/>
  <c r="C1354" i="12"/>
  <c r="B1354" i="12"/>
  <c r="D1354" i="12"/>
  <c r="C1355" i="13"/>
  <c r="C1355" i="42" s="1"/>
  <c r="D1355" i="13"/>
  <c r="D1355" i="42" s="1"/>
  <c r="B1355" i="13"/>
  <c r="B1355" i="42" s="1"/>
  <c r="E1366" i="42" l="1"/>
  <c r="B1355" i="12"/>
  <c r="C1355" i="12"/>
  <c r="D1355" i="12"/>
  <c r="C1356" i="13"/>
  <c r="C1356" i="42" s="1"/>
  <c r="D1356" i="13"/>
  <c r="D1356" i="42" s="1"/>
  <c r="B1356" i="13"/>
  <c r="B1356" i="42" s="1"/>
  <c r="E1355" i="12"/>
  <c r="E1356" i="13"/>
  <c r="E1367" i="42" l="1"/>
  <c r="C1357" i="13"/>
  <c r="C1357" i="42" s="1"/>
  <c r="B1357" i="13"/>
  <c r="B1357" i="42" s="1"/>
  <c r="D1357" i="13"/>
  <c r="D1357" i="42" s="1"/>
  <c r="E1357" i="13"/>
  <c r="E1356" i="12"/>
  <c r="D1356" i="12"/>
  <c r="C1356" i="12"/>
  <c r="B1356" i="12"/>
  <c r="E1368" i="42" l="1"/>
  <c r="E1357" i="12"/>
  <c r="D1358" i="13"/>
  <c r="D1358" i="42" s="1"/>
  <c r="B1358" i="13"/>
  <c r="B1358" i="42" s="1"/>
  <c r="C1358" i="13"/>
  <c r="C1358" i="42" s="1"/>
  <c r="E1358" i="13"/>
  <c r="D1357" i="12"/>
  <c r="C1357" i="12"/>
  <c r="B1357" i="12"/>
  <c r="E1369" i="42" l="1"/>
  <c r="D1359" i="13"/>
  <c r="D1359" i="42" s="1"/>
  <c r="B1359" i="13"/>
  <c r="B1359" i="42" s="1"/>
  <c r="C1359" i="13"/>
  <c r="C1359" i="42" s="1"/>
  <c r="E1359" i="13"/>
  <c r="E1358" i="12"/>
  <c r="C1358" i="12"/>
  <c r="B1358" i="12"/>
  <c r="D1358" i="12"/>
  <c r="E1370" i="42" l="1"/>
  <c r="E1359" i="12"/>
  <c r="E1360" i="13"/>
  <c r="B1359" i="12"/>
  <c r="D1359" i="12"/>
  <c r="C1359" i="12"/>
  <c r="B1360" i="13"/>
  <c r="B1360" i="42" s="1"/>
  <c r="D1360" i="13"/>
  <c r="D1360" i="42" s="1"/>
  <c r="C1360" i="13"/>
  <c r="C1360" i="42" s="1"/>
  <c r="E1371" i="42" l="1"/>
  <c r="E1360" i="12"/>
  <c r="D1361" i="13"/>
  <c r="D1361" i="42" s="1"/>
  <c r="B1361" i="13"/>
  <c r="B1361" i="42" s="1"/>
  <c r="C1361" i="13"/>
  <c r="C1361" i="42" s="1"/>
  <c r="E1361" i="13"/>
  <c r="D1360" i="12"/>
  <c r="B1360" i="12"/>
  <c r="C1360" i="12"/>
  <c r="E1372" i="42" l="1"/>
  <c r="E1362" i="13"/>
  <c r="E1361" i="12"/>
  <c r="C1362" i="13"/>
  <c r="C1362" i="42" s="1"/>
  <c r="D1362" i="13"/>
  <c r="D1362" i="42" s="1"/>
  <c r="B1362" i="13"/>
  <c r="B1362" i="42" s="1"/>
  <c r="B1361" i="12"/>
  <c r="C1361" i="12"/>
  <c r="D1361" i="12"/>
  <c r="E1373" i="42" l="1"/>
  <c r="D1362" i="12"/>
  <c r="B1362" i="12"/>
  <c r="C1362" i="12"/>
  <c r="B1363" i="13"/>
  <c r="B1363" i="42" s="1"/>
  <c r="C1363" i="13"/>
  <c r="C1363" i="42" s="1"/>
  <c r="D1363" i="13"/>
  <c r="D1363" i="42" s="1"/>
  <c r="E1362" i="12"/>
  <c r="E1363" i="13"/>
  <c r="E1374" i="42" l="1"/>
  <c r="E1364" i="13"/>
  <c r="C1363" i="12"/>
  <c r="B1363" i="12"/>
  <c r="D1363" i="12"/>
  <c r="B1364" i="13"/>
  <c r="B1364" i="42" s="1"/>
  <c r="C1364" i="13"/>
  <c r="C1364" i="42" s="1"/>
  <c r="D1364" i="13"/>
  <c r="D1364" i="42" s="1"/>
  <c r="E1363" i="12"/>
  <c r="E1375" i="42" l="1"/>
  <c r="E1364" i="12"/>
  <c r="D1364" i="12"/>
  <c r="B1364" i="12"/>
  <c r="C1364" i="12"/>
  <c r="B1365" i="13"/>
  <c r="B1365" i="42" s="1"/>
  <c r="C1365" i="13"/>
  <c r="C1365" i="42" s="1"/>
  <c r="D1365" i="13"/>
  <c r="D1365" i="42" s="1"/>
  <c r="E1365" i="13"/>
  <c r="E1376" i="42" l="1"/>
  <c r="C1366" i="13"/>
  <c r="C1366" i="42" s="1"/>
  <c r="D1366" i="13"/>
  <c r="D1366" i="42" s="1"/>
  <c r="B1366" i="13"/>
  <c r="B1366" i="42" s="1"/>
  <c r="E1366" i="13"/>
  <c r="C1365" i="12"/>
  <c r="D1365" i="12"/>
  <c r="B1365" i="12"/>
  <c r="E1365" i="12"/>
  <c r="E1377" i="42" l="1"/>
  <c r="E1366" i="12"/>
  <c r="B1367" i="13"/>
  <c r="B1367" i="42" s="1"/>
  <c r="C1367" i="13"/>
  <c r="C1367" i="42" s="1"/>
  <c r="D1367" i="13"/>
  <c r="D1367" i="42" s="1"/>
  <c r="B1366" i="12"/>
  <c r="D1366" i="12"/>
  <c r="C1366" i="12"/>
  <c r="E1367" i="13"/>
  <c r="E1378" i="42" l="1"/>
  <c r="E1368" i="13"/>
  <c r="B1367" i="12"/>
  <c r="C1367" i="12"/>
  <c r="D1367" i="12"/>
  <c r="E1367" i="12"/>
  <c r="C1368" i="13"/>
  <c r="C1368" i="42" s="1"/>
  <c r="D1368" i="13"/>
  <c r="D1368" i="42" s="1"/>
  <c r="B1368" i="13"/>
  <c r="B1368" i="42" s="1"/>
  <c r="E1379" i="42" l="1"/>
  <c r="E1368" i="12"/>
  <c r="D1368" i="12"/>
  <c r="B1368" i="12"/>
  <c r="C1368" i="12"/>
  <c r="B1369" i="13"/>
  <c r="B1369" i="42" s="1"/>
  <c r="C1369" i="13"/>
  <c r="C1369" i="42" s="1"/>
  <c r="D1369" i="13"/>
  <c r="D1369" i="42" s="1"/>
  <c r="E1369" i="13"/>
  <c r="E1380" i="42" l="1"/>
  <c r="E1370" i="13"/>
  <c r="C1369" i="12"/>
  <c r="B1369" i="12"/>
  <c r="D1369" i="12"/>
  <c r="E1369" i="12"/>
  <c r="C1370" i="13"/>
  <c r="C1370" i="42" s="1"/>
  <c r="B1370" i="13"/>
  <c r="B1370" i="42" s="1"/>
  <c r="D1370" i="13"/>
  <c r="D1370" i="42" s="1"/>
  <c r="E1381" i="42" l="1"/>
  <c r="E1370" i="12"/>
  <c r="B1371" i="13"/>
  <c r="B1371" i="42" s="1"/>
  <c r="C1371" i="13"/>
  <c r="C1371" i="42" s="1"/>
  <c r="D1371" i="13"/>
  <c r="D1371" i="42" s="1"/>
  <c r="D1370" i="12"/>
  <c r="B1370" i="12"/>
  <c r="C1370" i="12"/>
  <c r="E1371" i="13"/>
  <c r="E1382" i="42" l="1"/>
  <c r="E1372" i="13"/>
  <c r="E1371" i="12"/>
  <c r="D1372" i="13"/>
  <c r="D1372" i="42" s="1"/>
  <c r="C1372" i="13"/>
  <c r="C1372" i="42" s="1"/>
  <c r="B1372" i="13"/>
  <c r="B1372" i="42" s="1"/>
  <c r="B1371" i="12"/>
  <c r="D1371" i="12"/>
  <c r="C1371" i="12"/>
  <c r="E1383" i="42" l="1"/>
  <c r="B1372" i="12"/>
  <c r="D1372" i="12"/>
  <c r="C1372" i="12"/>
  <c r="E1372" i="12"/>
  <c r="D1373" i="13"/>
  <c r="D1373" i="42" s="1"/>
  <c r="B1373" i="13"/>
  <c r="B1373" i="42" s="1"/>
  <c r="C1373" i="13"/>
  <c r="C1373" i="42" s="1"/>
  <c r="E1373" i="13"/>
  <c r="E1384" i="42" l="1"/>
  <c r="C1373" i="12"/>
  <c r="B1373" i="12"/>
  <c r="D1373" i="12"/>
  <c r="B1374" i="13"/>
  <c r="B1374" i="42" s="1"/>
  <c r="C1374" i="13"/>
  <c r="C1374" i="42" s="1"/>
  <c r="D1374" i="13"/>
  <c r="D1374" i="42" s="1"/>
  <c r="E1373" i="12"/>
  <c r="E1374" i="13"/>
  <c r="E1385" i="42" l="1"/>
  <c r="E1374" i="12"/>
  <c r="B1374" i="12"/>
  <c r="C1374" i="12"/>
  <c r="D1374" i="12"/>
  <c r="D1375" i="13"/>
  <c r="D1375" i="42" s="1"/>
  <c r="C1375" i="13"/>
  <c r="C1375" i="42" s="1"/>
  <c r="B1375" i="13"/>
  <c r="B1375" i="42" s="1"/>
  <c r="E1375" i="13"/>
  <c r="E1386" i="42" l="1"/>
  <c r="C1375" i="12"/>
  <c r="B1375" i="12"/>
  <c r="D1375" i="12"/>
  <c r="D1376" i="13"/>
  <c r="D1376" i="42" s="1"/>
  <c r="C1376" i="13"/>
  <c r="C1376" i="42" s="1"/>
  <c r="B1376" i="13"/>
  <c r="B1376" i="42" s="1"/>
  <c r="E1375" i="12"/>
  <c r="E1376" i="13"/>
  <c r="E1387" i="42" l="1"/>
  <c r="E1377" i="13"/>
  <c r="E1376" i="12"/>
  <c r="C1376" i="12"/>
  <c r="B1376" i="12"/>
  <c r="D1376" i="12"/>
  <c r="D1377" i="13"/>
  <c r="D1377" i="42" s="1"/>
  <c r="B1377" i="13"/>
  <c r="B1377" i="42" s="1"/>
  <c r="C1377" i="13"/>
  <c r="C1377" i="42" s="1"/>
  <c r="E1388" i="42" l="1"/>
  <c r="D1377" i="12"/>
  <c r="B1377" i="12"/>
  <c r="C1377" i="12"/>
  <c r="E1377" i="12"/>
  <c r="C1378" i="13"/>
  <c r="C1378" i="42" s="1"/>
  <c r="B1378" i="13"/>
  <c r="B1378" i="42" s="1"/>
  <c r="D1378" i="13"/>
  <c r="D1378" i="42" s="1"/>
  <c r="E1378" i="13"/>
  <c r="E1389" i="42" l="1"/>
  <c r="C1379" i="13"/>
  <c r="C1379" i="42" s="1"/>
  <c r="D1379" i="13"/>
  <c r="D1379" i="42" s="1"/>
  <c r="B1379" i="13"/>
  <c r="B1379" i="42" s="1"/>
  <c r="C1378" i="12"/>
  <c r="B1378" i="12"/>
  <c r="D1378" i="12"/>
  <c r="E1379" i="13"/>
  <c r="E1378" i="12"/>
  <c r="E1390" i="42" l="1"/>
  <c r="C1379" i="12"/>
  <c r="B1379" i="12"/>
  <c r="D1379" i="12"/>
  <c r="E1379" i="12"/>
  <c r="D1380" i="13"/>
  <c r="D1380" i="42" s="1"/>
  <c r="C1380" i="13"/>
  <c r="C1380" i="42" s="1"/>
  <c r="B1380" i="13"/>
  <c r="B1380" i="42" s="1"/>
  <c r="E1380" i="13"/>
  <c r="E1391" i="42" l="1"/>
  <c r="D1381" i="13"/>
  <c r="D1381" i="42" s="1"/>
  <c r="C1381" i="13"/>
  <c r="C1381" i="42" s="1"/>
  <c r="B1381" i="13"/>
  <c r="B1381" i="42" s="1"/>
  <c r="E1381" i="13"/>
  <c r="E1380" i="12"/>
  <c r="B1380" i="12"/>
  <c r="C1380" i="12"/>
  <c r="D1380" i="12"/>
  <c r="E1392" i="42" l="1"/>
  <c r="B1382" i="13"/>
  <c r="B1382" i="42" s="1"/>
  <c r="D1382" i="13"/>
  <c r="D1382" i="42" s="1"/>
  <c r="C1382" i="13"/>
  <c r="C1382" i="42" s="1"/>
  <c r="D1381" i="12"/>
  <c r="B1381" i="12"/>
  <c r="C1381" i="12"/>
  <c r="E1382" i="13"/>
  <c r="E1381" i="12"/>
  <c r="E1393" i="42" l="1"/>
  <c r="E1383" i="13"/>
  <c r="E1382" i="12"/>
  <c r="C1382" i="12"/>
  <c r="B1382" i="12"/>
  <c r="D1382" i="12"/>
  <c r="B1383" i="13"/>
  <c r="B1383" i="42" s="1"/>
  <c r="C1383" i="13"/>
  <c r="C1383" i="42" s="1"/>
  <c r="D1383" i="13"/>
  <c r="D1383" i="42" s="1"/>
  <c r="E1394" i="42" l="1"/>
  <c r="B1384" i="13"/>
  <c r="B1384" i="42" s="1"/>
  <c r="D1384" i="13"/>
  <c r="D1384" i="42" s="1"/>
  <c r="C1384" i="13"/>
  <c r="C1384" i="42" s="1"/>
  <c r="B1383" i="12"/>
  <c r="C1383" i="12"/>
  <c r="D1383" i="12"/>
  <c r="E1384" i="13"/>
  <c r="E1383" i="12"/>
  <c r="E1395" i="42" l="1"/>
  <c r="D1385" i="13"/>
  <c r="D1385" i="42" s="1"/>
  <c r="C1385" i="13"/>
  <c r="C1385" i="42" s="1"/>
  <c r="B1385" i="13"/>
  <c r="B1385" i="42" s="1"/>
  <c r="E1385" i="13"/>
  <c r="B1384" i="12"/>
  <c r="C1384" i="12"/>
  <c r="D1384" i="12"/>
  <c r="E1384" i="12"/>
  <c r="E1396" i="42" l="1"/>
  <c r="E1385" i="12"/>
  <c r="B1386" i="13"/>
  <c r="B1386" i="42" s="1"/>
  <c r="C1386" i="13"/>
  <c r="C1386" i="42" s="1"/>
  <c r="D1386" i="13"/>
  <c r="D1386" i="42" s="1"/>
  <c r="E1386" i="13"/>
  <c r="D1385" i="12"/>
  <c r="C1385" i="12"/>
  <c r="B1385" i="12"/>
  <c r="E1397" i="42" l="1"/>
  <c r="E1386" i="12"/>
  <c r="B1387" i="13"/>
  <c r="B1387" i="42" s="1"/>
  <c r="C1387" i="13"/>
  <c r="C1387" i="42" s="1"/>
  <c r="D1387" i="13"/>
  <c r="D1387" i="42" s="1"/>
  <c r="D1386" i="12"/>
  <c r="B1386" i="12"/>
  <c r="C1386" i="12"/>
  <c r="E1387" i="13"/>
  <c r="E1398" i="42" l="1"/>
  <c r="D1387" i="12"/>
  <c r="B1387" i="12"/>
  <c r="C1387" i="12"/>
  <c r="E1387" i="12"/>
  <c r="B1388" i="13"/>
  <c r="B1388" i="42" s="1"/>
  <c r="C1388" i="13"/>
  <c r="C1388" i="42" s="1"/>
  <c r="D1388" i="13"/>
  <c r="D1388" i="42" s="1"/>
  <c r="E1388" i="13"/>
  <c r="E1399" i="42" l="1"/>
  <c r="B1389" i="13"/>
  <c r="B1389" i="42" s="1"/>
  <c r="C1389" i="13"/>
  <c r="C1389" i="42" s="1"/>
  <c r="D1389" i="13"/>
  <c r="D1389" i="42" s="1"/>
  <c r="E1389" i="13"/>
  <c r="C1388" i="12"/>
  <c r="B1388" i="12"/>
  <c r="D1388" i="12"/>
  <c r="E1388" i="12"/>
  <c r="E1400" i="42" l="1"/>
  <c r="E1390" i="13"/>
  <c r="B1389" i="12"/>
  <c r="D1389" i="12"/>
  <c r="C1389" i="12"/>
  <c r="E1389" i="12"/>
  <c r="D1390" i="13"/>
  <c r="D1390" i="42" s="1"/>
  <c r="C1390" i="13"/>
  <c r="C1390" i="42" s="1"/>
  <c r="B1390" i="13"/>
  <c r="B1390" i="42" s="1"/>
  <c r="E1401" i="42" l="1"/>
  <c r="E1390" i="12"/>
  <c r="D1391" i="13"/>
  <c r="D1391" i="42" s="1"/>
  <c r="C1391" i="13"/>
  <c r="C1391" i="42" s="1"/>
  <c r="B1391" i="13"/>
  <c r="B1391" i="42" s="1"/>
  <c r="C1390" i="12"/>
  <c r="D1390" i="12"/>
  <c r="B1390" i="12"/>
  <c r="E1391" i="13"/>
  <c r="E1402" i="42" l="1"/>
  <c r="D1392" i="13"/>
  <c r="D1392" i="42" s="1"/>
  <c r="B1392" i="13"/>
  <c r="B1392" i="42" s="1"/>
  <c r="C1392" i="13"/>
  <c r="C1392" i="42" s="1"/>
  <c r="D1391" i="12"/>
  <c r="B1391" i="12"/>
  <c r="C1391" i="12"/>
  <c r="E1392" i="13"/>
  <c r="E1391" i="12"/>
  <c r="E1403" i="42" l="1"/>
  <c r="C1392" i="12"/>
  <c r="B1392" i="12"/>
  <c r="D1392" i="12"/>
  <c r="E1393" i="13"/>
  <c r="E1392" i="12"/>
  <c r="B1393" i="13"/>
  <c r="B1393" i="42" s="1"/>
  <c r="C1393" i="13"/>
  <c r="C1393" i="42" s="1"/>
  <c r="D1393" i="13"/>
  <c r="D1393" i="42" s="1"/>
  <c r="E1404" i="42" l="1"/>
  <c r="E1394" i="13"/>
  <c r="E1393" i="12"/>
  <c r="C1393" i="12"/>
  <c r="D1393" i="12"/>
  <c r="B1393" i="12"/>
  <c r="B1394" i="13"/>
  <c r="B1394" i="42" s="1"/>
  <c r="C1394" i="13"/>
  <c r="C1394" i="42" s="1"/>
  <c r="D1394" i="13"/>
  <c r="D1394" i="42" s="1"/>
  <c r="E1405" i="42" l="1"/>
  <c r="E1394" i="12"/>
  <c r="B1395" i="13"/>
  <c r="B1395" i="42" s="1"/>
  <c r="C1395" i="13"/>
  <c r="C1395" i="42" s="1"/>
  <c r="D1395" i="13"/>
  <c r="D1395" i="42" s="1"/>
  <c r="E1395" i="13"/>
  <c r="C1394" i="12"/>
  <c r="D1394" i="12"/>
  <c r="B1394" i="12"/>
  <c r="E1406" i="42" l="1"/>
  <c r="E1395" i="12"/>
  <c r="D1396" i="13"/>
  <c r="D1396" i="42" s="1"/>
  <c r="C1396" i="13"/>
  <c r="C1396" i="42" s="1"/>
  <c r="B1396" i="13"/>
  <c r="B1396" i="42" s="1"/>
  <c r="E1396" i="13"/>
  <c r="C1395" i="12"/>
  <c r="B1395" i="12"/>
  <c r="D1395" i="12"/>
  <c r="E1407" i="42" l="1"/>
  <c r="E1397" i="13"/>
  <c r="E1396" i="12"/>
  <c r="B1397" i="13"/>
  <c r="B1397" i="42" s="1"/>
  <c r="D1397" i="13"/>
  <c r="D1397" i="42" s="1"/>
  <c r="C1397" i="13"/>
  <c r="C1397" i="42" s="1"/>
  <c r="B1396" i="12"/>
  <c r="D1396" i="12"/>
  <c r="C1396" i="12"/>
  <c r="E1408" i="42" l="1"/>
  <c r="C1397" i="12"/>
  <c r="B1397" i="12"/>
  <c r="D1397" i="12"/>
  <c r="E1397" i="12"/>
  <c r="B1398" i="13"/>
  <c r="B1398" i="42" s="1"/>
  <c r="D1398" i="13"/>
  <c r="D1398" i="42" s="1"/>
  <c r="C1398" i="13"/>
  <c r="C1398" i="42" s="1"/>
  <c r="E1398" i="13"/>
  <c r="E1409" i="42" l="1"/>
  <c r="C1399" i="13"/>
  <c r="C1399" i="42" s="1"/>
  <c r="B1399" i="13"/>
  <c r="B1399" i="42" s="1"/>
  <c r="D1399" i="13"/>
  <c r="D1399" i="42" s="1"/>
  <c r="B1398" i="12"/>
  <c r="D1398" i="12"/>
  <c r="C1398" i="12"/>
  <c r="E1399" i="13"/>
  <c r="E1398" i="12"/>
  <c r="E1410" i="42" l="1"/>
  <c r="E1399" i="12"/>
  <c r="E1400" i="13"/>
  <c r="D1399" i="12"/>
  <c r="C1399" i="12"/>
  <c r="B1399" i="12"/>
  <c r="D1400" i="13"/>
  <c r="D1400" i="42" s="1"/>
  <c r="C1400" i="13"/>
  <c r="C1400" i="42" s="1"/>
  <c r="B1400" i="13"/>
  <c r="B1400" i="42" s="1"/>
  <c r="E1411" i="42" l="1"/>
  <c r="D1400" i="12"/>
  <c r="B1400" i="12"/>
  <c r="C1400" i="12"/>
  <c r="E1400" i="12"/>
  <c r="B1401" i="13"/>
  <c r="B1401" i="42" s="1"/>
  <c r="D1401" i="13"/>
  <c r="D1401" i="42" s="1"/>
  <c r="C1401" i="13"/>
  <c r="C1401" i="42" s="1"/>
  <c r="E1401" i="13"/>
  <c r="E1412" i="42" l="1"/>
  <c r="E1402" i="13"/>
  <c r="E1401" i="12"/>
  <c r="D1402" i="13"/>
  <c r="D1402" i="42" s="1"/>
  <c r="C1402" i="13"/>
  <c r="C1402" i="42" s="1"/>
  <c r="B1402" i="13"/>
  <c r="B1402" i="42" s="1"/>
  <c r="C1401" i="12"/>
  <c r="B1401" i="12"/>
  <c r="D1401" i="12"/>
  <c r="E1413" i="42" l="1"/>
  <c r="E1402" i="12"/>
  <c r="B1403" i="13"/>
  <c r="B1403" i="42" s="1"/>
  <c r="C1403" i="13"/>
  <c r="C1403" i="42" s="1"/>
  <c r="D1403" i="13"/>
  <c r="D1403" i="42" s="1"/>
  <c r="B1402" i="12"/>
  <c r="C1402" i="12"/>
  <c r="D1402" i="12"/>
  <c r="E1403" i="13"/>
  <c r="E1414" i="42" l="1"/>
  <c r="D1404" i="13"/>
  <c r="D1404" i="42" s="1"/>
  <c r="C1404" i="13"/>
  <c r="C1404" i="42" s="1"/>
  <c r="B1404" i="13"/>
  <c r="B1404" i="42" s="1"/>
  <c r="B1403" i="12"/>
  <c r="C1403" i="12"/>
  <c r="D1403" i="12"/>
  <c r="E1403" i="12"/>
  <c r="E1404" i="13"/>
  <c r="E1415" i="42" l="1"/>
  <c r="B1404" i="12"/>
  <c r="C1404" i="12"/>
  <c r="D1404" i="12"/>
  <c r="E1404" i="12"/>
  <c r="B1405" i="13"/>
  <c r="B1405" i="42" s="1"/>
  <c r="C1405" i="13"/>
  <c r="C1405" i="42" s="1"/>
  <c r="D1405" i="13"/>
  <c r="D1405" i="42" s="1"/>
  <c r="E1405" i="13"/>
  <c r="E1416" i="42" l="1"/>
  <c r="C1405" i="12"/>
  <c r="B1405" i="12"/>
  <c r="D1405" i="12"/>
  <c r="E1405" i="12"/>
  <c r="B1406" i="13"/>
  <c r="B1406" i="42" s="1"/>
  <c r="C1406" i="13"/>
  <c r="C1406" i="42" s="1"/>
  <c r="D1406" i="13"/>
  <c r="D1406" i="42" s="1"/>
  <c r="E1406" i="13"/>
  <c r="E1417" i="42" l="1"/>
  <c r="B1407" i="13"/>
  <c r="B1407" i="42" s="1"/>
  <c r="D1407" i="13"/>
  <c r="D1407" i="42" s="1"/>
  <c r="C1407" i="13"/>
  <c r="C1407" i="42" s="1"/>
  <c r="B1406" i="12"/>
  <c r="C1406" i="12"/>
  <c r="D1406" i="12"/>
  <c r="E1407" i="13"/>
  <c r="E1406" i="12"/>
  <c r="E1418" i="42" l="1"/>
  <c r="D1407" i="12"/>
  <c r="C1407" i="12"/>
  <c r="B1407" i="12"/>
  <c r="E1407" i="12"/>
  <c r="B1408" i="13"/>
  <c r="B1408" i="42" s="1"/>
  <c r="C1408" i="13"/>
  <c r="C1408" i="42" s="1"/>
  <c r="D1408" i="13"/>
  <c r="D1408" i="42" s="1"/>
  <c r="E1408" i="13"/>
  <c r="E1419" i="42" l="1"/>
  <c r="C1409" i="13"/>
  <c r="C1409" i="42" s="1"/>
  <c r="D1409" i="13"/>
  <c r="D1409" i="42" s="1"/>
  <c r="B1409" i="13"/>
  <c r="B1409" i="42" s="1"/>
  <c r="D1408" i="12"/>
  <c r="C1408" i="12"/>
  <c r="B1408" i="12"/>
  <c r="E1409" i="13"/>
  <c r="E1408" i="12"/>
  <c r="E1420" i="42" l="1"/>
  <c r="B1410" i="13"/>
  <c r="B1410" i="42" s="1"/>
  <c r="D1410" i="13"/>
  <c r="D1410" i="42" s="1"/>
  <c r="C1410" i="13"/>
  <c r="C1410" i="42" s="1"/>
  <c r="E1410" i="13"/>
  <c r="B1409" i="12"/>
  <c r="C1409" i="12"/>
  <c r="D1409" i="12"/>
  <c r="E1409" i="12"/>
  <c r="E1421" i="42" l="1"/>
  <c r="E1410" i="12"/>
  <c r="C1410" i="12"/>
  <c r="D1410" i="12"/>
  <c r="B1410" i="12"/>
  <c r="D1411" i="13"/>
  <c r="D1411" i="42" s="1"/>
  <c r="C1411" i="13"/>
  <c r="C1411" i="42" s="1"/>
  <c r="B1411" i="13"/>
  <c r="B1411" i="42" s="1"/>
  <c r="E1411" i="13"/>
  <c r="E1422" i="42" l="1"/>
  <c r="D1412" i="13"/>
  <c r="D1412" i="42" s="1"/>
  <c r="B1412" i="13"/>
  <c r="B1412" i="42" s="1"/>
  <c r="C1412" i="13"/>
  <c r="C1412" i="42" s="1"/>
  <c r="E1412" i="13"/>
  <c r="D1411" i="12"/>
  <c r="C1411" i="12"/>
  <c r="B1411" i="12"/>
  <c r="E1411" i="12"/>
  <c r="E1423" i="42" l="1"/>
  <c r="E1412" i="12"/>
  <c r="D1413" i="13"/>
  <c r="D1413" i="42" s="1"/>
  <c r="B1413" i="13"/>
  <c r="B1413" i="42" s="1"/>
  <c r="C1413" i="13"/>
  <c r="C1413" i="42" s="1"/>
  <c r="E1413" i="13"/>
  <c r="B1412" i="12"/>
  <c r="C1412" i="12"/>
  <c r="D1412" i="12"/>
  <c r="E1424" i="42" l="1"/>
  <c r="E1414" i="13"/>
  <c r="B1413" i="12"/>
  <c r="D1413" i="12"/>
  <c r="C1413" i="12"/>
  <c r="D1414" i="13"/>
  <c r="D1414" i="42" s="1"/>
  <c r="B1414" i="13"/>
  <c r="B1414" i="42" s="1"/>
  <c r="C1414" i="13"/>
  <c r="C1414" i="42" s="1"/>
  <c r="E1413" i="12"/>
  <c r="E1425" i="42" l="1"/>
  <c r="C1414" i="12"/>
  <c r="D1414" i="12"/>
  <c r="B1414" i="12"/>
  <c r="D1415" i="13"/>
  <c r="D1415" i="42" s="1"/>
  <c r="C1415" i="13"/>
  <c r="C1415" i="42" s="1"/>
  <c r="B1415" i="13"/>
  <c r="B1415" i="42" s="1"/>
  <c r="E1414" i="12"/>
  <c r="E1415" i="13"/>
  <c r="E1426" i="42" l="1"/>
  <c r="C1416" i="13"/>
  <c r="C1416" i="42" s="1"/>
  <c r="B1416" i="13"/>
  <c r="B1416" i="42" s="1"/>
  <c r="D1416" i="13"/>
  <c r="D1416" i="42" s="1"/>
  <c r="B1415" i="12"/>
  <c r="D1415" i="12"/>
  <c r="C1415" i="12"/>
  <c r="E1416" i="13"/>
  <c r="E1415" i="12"/>
  <c r="E1427" i="42" l="1"/>
  <c r="E1417" i="13"/>
  <c r="D1416" i="12"/>
  <c r="B1416" i="12"/>
  <c r="C1416" i="12"/>
  <c r="E1416" i="12"/>
  <c r="D1417" i="13"/>
  <c r="D1417" i="42" s="1"/>
  <c r="B1417" i="13"/>
  <c r="B1417" i="42" s="1"/>
  <c r="C1417" i="13"/>
  <c r="C1417" i="42" s="1"/>
  <c r="E1428" i="42" l="1"/>
  <c r="E1417" i="12"/>
  <c r="C1418" i="13"/>
  <c r="C1418" i="42" s="1"/>
  <c r="B1418" i="13"/>
  <c r="B1418" i="42" s="1"/>
  <c r="D1418" i="13"/>
  <c r="D1418" i="42" s="1"/>
  <c r="D1417" i="12"/>
  <c r="B1417" i="12"/>
  <c r="C1417" i="12"/>
  <c r="E1418" i="13"/>
  <c r="E1429" i="42" l="1"/>
  <c r="E1418" i="12"/>
  <c r="C1419" i="13"/>
  <c r="C1419" i="42" s="1"/>
  <c r="B1419" i="13"/>
  <c r="B1419" i="42" s="1"/>
  <c r="D1419" i="13"/>
  <c r="D1419" i="42" s="1"/>
  <c r="C1418" i="12"/>
  <c r="B1418" i="12"/>
  <c r="D1418" i="12"/>
  <c r="E1419" i="13"/>
  <c r="E1430" i="42" l="1"/>
  <c r="E1419" i="12"/>
  <c r="D1420" i="13"/>
  <c r="D1420" i="42" s="1"/>
  <c r="C1420" i="13"/>
  <c r="C1420" i="42" s="1"/>
  <c r="B1420" i="13"/>
  <c r="B1420" i="42" s="1"/>
  <c r="E1420" i="13"/>
  <c r="D1419" i="12"/>
  <c r="B1419" i="12"/>
  <c r="C1419" i="12"/>
  <c r="E1431" i="42" l="1"/>
  <c r="E1421" i="13"/>
  <c r="B1420" i="12"/>
  <c r="D1420" i="12"/>
  <c r="C1420" i="12"/>
  <c r="E1420" i="12"/>
  <c r="D1421" i="13"/>
  <c r="D1421" i="42" s="1"/>
  <c r="B1421" i="13"/>
  <c r="B1421" i="42" s="1"/>
  <c r="C1421" i="13"/>
  <c r="C1421" i="42" s="1"/>
  <c r="E1432" i="42" l="1"/>
  <c r="E1421" i="12"/>
  <c r="B1422" i="13"/>
  <c r="B1422" i="42" s="1"/>
  <c r="C1422" i="13"/>
  <c r="C1422" i="42" s="1"/>
  <c r="D1422" i="13"/>
  <c r="D1422" i="42" s="1"/>
  <c r="E1422" i="13"/>
  <c r="D1421" i="12"/>
  <c r="C1421" i="12"/>
  <c r="B1421" i="12"/>
  <c r="E1433" i="42" l="1"/>
  <c r="B1423" i="13"/>
  <c r="B1423" i="42" s="1"/>
  <c r="D1423" i="13"/>
  <c r="D1423" i="42" s="1"/>
  <c r="C1423" i="13"/>
  <c r="C1423" i="42" s="1"/>
  <c r="E1422" i="12"/>
  <c r="E1423" i="13"/>
  <c r="B1422" i="12"/>
  <c r="C1422" i="12"/>
  <c r="D1422" i="12"/>
  <c r="E1434" i="42" l="1"/>
  <c r="B1423" i="12"/>
  <c r="C1423" i="12"/>
  <c r="D1423" i="12"/>
  <c r="E1423" i="12"/>
  <c r="C1424" i="13"/>
  <c r="C1424" i="42" s="1"/>
  <c r="D1424" i="13"/>
  <c r="D1424" i="42" s="1"/>
  <c r="B1424" i="13"/>
  <c r="B1424" i="42" s="1"/>
  <c r="E1424" i="13"/>
  <c r="E1435" i="42" l="1"/>
  <c r="E1425" i="13"/>
  <c r="B1424" i="12"/>
  <c r="C1424" i="12"/>
  <c r="D1424" i="12"/>
  <c r="E1424" i="12"/>
  <c r="C1425" i="13"/>
  <c r="C1425" i="42" s="1"/>
  <c r="B1425" i="13"/>
  <c r="B1425" i="42" s="1"/>
  <c r="D1425" i="13"/>
  <c r="D1425" i="42" s="1"/>
  <c r="E1436" i="42" l="1"/>
  <c r="E1425" i="12"/>
  <c r="E1426" i="13"/>
  <c r="B1425" i="12"/>
  <c r="C1425" i="12"/>
  <c r="D1425" i="12"/>
  <c r="C1426" i="13"/>
  <c r="C1426" i="42" s="1"/>
  <c r="B1426" i="13"/>
  <c r="B1426" i="42" s="1"/>
  <c r="D1426" i="13"/>
  <c r="D1426" i="42" s="1"/>
  <c r="E1437" i="42" l="1"/>
  <c r="C1427" i="13"/>
  <c r="C1427" i="42" s="1"/>
  <c r="D1427" i="13"/>
  <c r="D1427" i="42" s="1"/>
  <c r="B1427" i="13"/>
  <c r="B1427" i="42" s="1"/>
  <c r="E1427" i="13"/>
  <c r="C1426" i="12"/>
  <c r="B1426" i="12"/>
  <c r="D1426" i="12"/>
  <c r="E1426" i="12"/>
  <c r="E1438" i="42" l="1"/>
  <c r="E1428" i="13"/>
  <c r="D1427" i="12"/>
  <c r="B1427" i="12"/>
  <c r="C1427" i="12"/>
  <c r="E1427" i="12"/>
  <c r="D1428" i="13"/>
  <c r="D1428" i="42" s="1"/>
  <c r="C1428" i="13"/>
  <c r="C1428" i="42" s="1"/>
  <c r="B1428" i="13"/>
  <c r="B1428" i="42" s="1"/>
  <c r="E1439" i="42" l="1"/>
  <c r="E1428" i="12"/>
  <c r="D1428" i="12"/>
  <c r="B1428" i="12"/>
  <c r="C1428" i="12"/>
  <c r="D1429" i="13"/>
  <c r="D1429" i="42" s="1"/>
  <c r="C1429" i="13"/>
  <c r="C1429" i="42" s="1"/>
  <c r="B1429" i="13"/>
  <c r="B1429" i="42" s="1"/>
  <c r="E1429" i="13"/>
  <c r="E1440" i="42" l="1"/>
  <c r="B1430" i="13"/>
  <c r="B1430" i="42" s="1"/>
  <c r="D1430" i="13"/>
  <c r="D1430" i="42" s="1"/>
  <c r="C1430" i="13"/>
  <c r="C1430" i="42" s="1"/>
  <c r="E1430" i="13"/>
  <c r="E1429" i="12"/>
  <c r="C1429" i="12"/>
  <c r="B1429" i="12"/>
  <c r="D1429" i="12"/>
  <c r="E1441" i="42" l="1"/>
  <c r="D1431" i="13"/>
  <c r="D1431" i="42" s="1"/>
  <c r="B1431" i="13"/>
  <c r="B1431" i="42" s="1"/>
  <c r="C1431" i="13"/>
  <c r="C1431" i="42" s="1"/>
  <c r="E1431" i="13"/>
  <c r="C1430" i="12"/>
  <c r="D1430" i="12"/>
  <c r="B1430" i="12"/>
  <c r="E1430" i="12"/>
  <c r="E1442" i="42" l="1"/>
  <c r="E1431" i="12"/>
  <c r="E1432" i="13"/>
  <c r="D1431" i="12"/>
  <c r="C1431" i="12"/>
  <c r="B1431" i="12"/>
  <c r="C1432" i="13"/>
  <c r="C1432" i="42" s="1"/>
  <c r="B1432" i="13"/>
  <c r="B1432" i="42" s="1"/>
  <c r="D1432" i="13"/>
  <c r="D1432" i="42" s="1"/>
  <c r="E1443" i="42" l="1"/>
  <c r="D1433" i="13"/>
  <c r="D1433" i="42" s="1"/>
  <c r="C1433" i="13"/>
  <c r="C1433" i="42" s="1"/>
  <c r="B1433" i="13"/>
  <c r="B1433" i="42" s="1"/>
  <c r="E1433" i="13"/>
  <c r="C1432" i="12"/>
  <c r="B1432" i="12"/>
  <c r="D1432" i="12"/>
  <c r="E1432" i="12"/>
  <c r="E1444" i="42" l="1"/>
  <c r="E1434" i="13"/>
  <c r="E1433" i="12"/>
  <c r="B1433" i="12"/>
  <c r="D1433" i="12"/>
  <c r="C1433" i="12"/>
  <c r="C1434" i="13"/>
  <c r="C1434" i="42" s="1"/>
  <c r="D1434" i="13"/>
  <c r="D1434" i="42" s="1"/>
  <c r="B1434" i="13"/>
  <c r="B1434" i="42" s="1"/>
  <c r="E1445" i="42" l="1"/>
  <c r="E1434" i="12"/>
  <c r="C1435" i="13"/>
  <c r="C1435" i="42" s="1"/>
  <c r="B1435" i="13"/>
  <c r="B1435" i="42" s="1"/>
  <c r="D1435" i="13"/>
  <c r="D1435" i="42" s="1"/>
  <c r="B1434" i="12"/>
  <c r="C1434" i="12"/>
  <c r="D1434" i="12"/>
  <c r="E1435" i="13"/>
  <c r="E1446" i="42" l="1"/>
  <c r="E1436" i="13"/>
  <c r="C1435" i="12"/>
  <c r="D1435" i="12"/>
  <c r="B1435" i="12"/>
  <c r="B1436" i="13"/>
  <c r="B1436" i="42" s="1"/>
  <c r="C1436" i="13"/>
  <c r="C1436" i="42" s="1"/>
  <c r="D1436" i="13"/>
  <c r="D1436" i="42" s="1"/>
  <c r="E1435" i="12"/>
  <c r="E1447" i="42" l="1"/>
  <c r="E1436" i="12"/>
  <c r="C1436" i="12"/>
  <c r="B1436" i="12"/>
  <c r="D1436" i="12"/>
  <c r="D1437" i="13"/>
  <c r="D1437" i="42" s="1"/>
  <c r="C1437" i="13"/>
  <c r="C1437" i="42" s="1"/>
  <c r="B1437" i="13"/>
  <c r="B1437" i="42" s="1"/>
  <c r="E1437" i="13"/>
  <c r="E1448" i="42" l="1"/>
  <c r="E1438" i="13"/>
  <c r="E1437" i="12"/>
  <c r="D1438" i="13"/>
  <c r="D1438" i="42" s="1"/>
  <c r="C1438" i="13"/>
  <c r="C1438" i="42" s="1"/>
  <c r="B1438" i="13"/>
  <c r="B1438" i="42" s="1"/>
  <c r="B1437" i="12"/>
  <c r="C1437" i="12"/>
  <c r="D1437" i="12"/>
  <c r="E1449" i="42" l="1"/>
  <c r="D1438" i="12"/>
  <c r="B1438" i="12"/>
  <c r="C1438" i="12"/>
  <c r="C1439" i="13"/>
  <c r="C1439" i="42" s="1"/>
  <c r="D1439" i="13"/>
  <c r="D1439" i="42" s="1"/>
  <c r="B1439" i="13"/>
  <c r="B1439" i="42" s="1"/>
  <c r="E1438" i="12"/>
  <c r="E1439" i="13"/>
  <c r="E1450" i="42" l="1"/>
  <c r="B1440" i="13"/>
  <c r="B1440" i="42" s="1"/>
  <c r="D1440" i="13"/>
  <c r="D1440" i="42" s="1"/>
  <c r="C1440" i="13"/>
  <c r="C1440" i="42" s="1"/>
  <c r="E1440" i="13"/>
  <c r="D1439" i="12"/>
  <c r="B1439" i="12"/>
  <c r="C1439" i="12"/>
  <c r="E1439" i="12"/>
  <c r="E1451" i="42" l="1"/>
  <c r="C1440" i="12"/>
  <c r="D1440" i="12"/>
  <c r="B1440" i="12"/>
  <c r="E1440" i="12"/>
  <c r="B1441" i="13"/>
  <c r="B1441" i="42" s="1"/>
  <c r="D1441" i="13"/>
  <c r="D1441" i="42" s="1"/>
  <c r="C1441" i="13"/>
  <c r="C1441" i="42" s="1"/>
  <c r="E1441" i="13"/>
  <c r="E1452" i="42" l="1"/>
  <c r="E1442" i="13"/>
  <c r="B1441" i="12"/>
  <c r="D1441" i="12"/>
  <c r="C1441" i="12"/>
  <c r="B1442" i="13"/>
  <c r="B1442" i="42" s="1"/>
  <c r="C1442" i="13"/>
  <c r="C1442" i="42" s="1"/>
  <c r="D1442" i="13"/>
  <c r="D1442" i="42" s="1"/>
  <c r="E1441" i="12"/>
  <c r="E1453" i="42" l="1"/>
  <c r="C1442" i="12"/>
  <c r="D1442" i="12"/>
  <c r="B1442" i="12"/>
  <c r="C1443" i="13"/>
  <c r="C1443" i="42" s="1"/>
  <c r="B1443" i="13"/>
  <c r="B1443" i="42" s="1"/>
  <c r="D1443" i="13"/>
  <c r="D1443" i="42" s="1"/>
  <c r="E1442" i="12"/>
  <c r="E1443" i="13"/>
  <c r="E1454" i="42" l="1"/>
  <c r="C1444" i="13"/>
  <c r="C1444" i="42" s="1"/>
  <c r="D1444" i="13"/>
  <c r="D1444" i="42" s="1"/>
  <c r="B1444" i="13"/>
  <c r="B1444" i="42" s="1"/>
  <c r="E1443" i="12"/>
  <c r="E1444" i="13"/>
  <c r="B1443" i="12"/>
  <c r="C1443" i="12"/>
  <c r="D1443" i="12"/>
  <c r="E1455" i="42" l="1"/>
  <c r="B1444" i="12"/>
  <c r="C1444" i="12"/>
  <c r="D1444" i="12"/>
  <c r="B1445" i="13"/>
  <c r="B1445" i="42" s="1"/>
  <c r="D1445" i="13"/>
  <c r="D1445" i="42" s="1"/>
  <c r="C1445" i="13"/>
  <c r="C1445" i="42" s="1"/>
  <c r="E1445" i="13"/>
  <c r="E1444" i="12"/>
  <c r="E1456" i="42" l="1"/>
  <c r="B1445" i="12"/>
  <c r="D1445" i="12"/>
  <c r="C1445" i="12"/>
  <c r="E1445" i="12"/>
  <c r="B1446" i="13"/>
  <c r="B1446" i="42" s="1"/>
  <c r="C1446" i="13"/>
  <c r="C1446" i="42" s="1"/>
  <c r="D1446" i="13"/>
  <c r="D1446" i="42" s="1"/>
  <c r="E1446" i="13"/>
  <c r="E1457" i="42" l="1"/>
  <c r="E1447" i="13"/>
  <c r="E1446" i="12"/>
  <c r="D1447" i="13"/>
  <c r="D1447" i="42" s="1"/>
  <c r="B1447" i="13"/>
  <c r="B1447" i="42" s="1"/>
  <c r="C1447" i="13"/>
  <c r="C1447" i="42" s="1"/>
  <c r="B1446" i="12"/>
  <c r="C1446" i="12"/>
  <c r="D1446" i="12"/>
  <c r="E1458" i="42" l="1"/>
  <c r="E1448" i="13"/>
  <c r="B1447" i="12"/>
  <c r="C1447" i="12"/>
  <c r="D1447" i="12"/>
  <c r="E1447" i="12"/>
  <c r="C1448" i="13"/>
  <c r="C1448" i="42" s="1"/>
  <c r="B1448" i="13"/>
  <c r="B1448" i="42" s="1"/>
  <c r="D1448" i="13"/>
  <c r="D1448" i="42" s="1"/>
  <c r="E1459" i="42" l="1"/>
  <c r="C1448" i="12"/>
  <c r="B1448" i="12"/>
  <c r="D1448" i="12"/>
  <c r="E1448" i="12"/>
  <c r="B1449" i="13"/>
  <c r="B1449" i="42" s="1"/>
  <c r="D1449" i="13"/>
  <c r="D1449" i="42" s="1"/>
  <c r="C1449" i="13"/>
  <c r="C1449" i="42" s="1"/>
  <c r="E1449" i="13"/>
  <c r="E1460" i="42" l="1"/>
  <c r="C1449" i="12"/>
  <c r="B1449" i="12"/>
  <c r="D1449" i="12"/>
  <c r="C1450" i="13"/>
  <c r="C1450" i="42" s="1"/>
  <c r="B1450" i="13"/>
  <c r="B1450" i="42" s="1"/>
  <c r="D1450" i="13"/>
  <c r="D1450" i="42" s="1"/>
  <c r="E1449" i="12"/>
  <c r="E1450" i="13"/>
  <c r="E1461" i="42" l="1"/>
  <c r="E1451" i="13"/>
  <c r="E1450" i="12"/>
  <c r="B1451" i="13"/>
  <c r="B1451" i="42" s="1"/>
  <c r="C1451" i="13"/>
  <c r="C1451" i="42" s="1"/>
  <c r="D1451" i="13"/>
  <c r="D1451" i="42" s="1"/>
  <c r="D1450" i="12"/>
  <c r="B1450" i="12"/>
  <c r="C1450" i="12"/>
  <c r="E1462" i="42" l="1"/>
  <c r="B1451" i="12"/>
  <c r="C1451" i="12"/>
  <c r="D1451" i="12"/>
  <c r="C1452" i="13"/>
  <c r="C1452" i="42" s="1"/>
  <c r="B1452" i="13"/>
  <c r="B1452" i="42" s="1"/>
  <c r="D1452" i="13"/>
  <c r="D1452" i="42" s="1"/>
  <c r="E1451" i="12"/>
  <c r="E1452" i="13"/>
  <c r="E1463" i="42" l="1"/>
  <c r="E1453" i="13"/>
  <c r="B1452" i="12"/>
  <c r="C1452" i="12"/>
  <c r="D1452" i="12"/>
  <c r="E1452" i="12"/>
  <c r="B1453" i="13"/>
  <c r="B1453" i="42" s="1"/>
  <c r="D1453" i="13"/>
  <c r="D1453" i="42" s="1"/>
  <c r="C1453" i="13"/>
  <c r="C1453" i="42" s="1"/>
  <c r="E1464" i="42" l="1"/>
  <c r="D1454" i="13"/>
  <c r="D1454" i="42" s="1"/>
  <c r="B1454" i="13"/>
  <c r="B1454" i="42" s="1"/>
  <c r="C1454" i="13"/>
  <c r="C1454" i="42" s="1"/>
  <c r="B1453" i="12"/>
  <c r="D1453" i="12"/>
  <c r="C1453" i="12"/>
  <c r="E1454" i="13"/>
  <c r="E1453" i="12"/>
  <c r="E1465" i="42" l="1"/>
  <c r="E1454" i="12"/>
  <c r="E1455" i="13"/>
  <c r="D1454" i="12"/>
  <c r="C1454" i="12"/>
  <c r="B1454" i="12"/>
  <c r="C1455" i="13"/>
  <c r="C1455" i="42" s="1"/>
  <c r="B1455" i="13"/>
  <c r="B1455" i="42" s="1"/>
  <c r="D1455" i="13"/>
  <c r="D1455" i="42" s="1"/>
  <c r="E1466" i="42" l="1"/>
  <c r="D1455" i="12"/>
  <c r="B1455" i="12"/>
  <c r="C1455" i="12"/>
  <c r="E1455" i="12"/>
  <c r="B1456" i="13"/>
  <c r="B1456" i="42" s="1"/>
  <c r="C1456" i="13"/>
  <c r="C1456" i="42" s="1"/>
  <c r="D1456" i="13"/>
  <c r="D1456" i="42" s="1"/>
  <c r="E1456" i="13"/>
  <c r="E1467" i="42" l="1"/>
  <c r="E1456" i="12"/>
  <c r="C1457" i="13"/>
  <c r="C1457" i="42" s="1"/>
  <c r="B1457" i="13"/>
  <c r="B1457" i="42" s="1"/>
  <c r="D1457" i="13"/>
  <c r="D1457" i="42" s="1"/>
  <c r="E1457" i="13"/>
  <c r="B1456" i="12"/>
  <c r="D1456" i="12"/>
  <c r="C1456" i="12"/>
  <c r="E1468" i="42" l="1"/>
  <c r="B1458" i="13"/>
  <c r="B1458" i="42" s="1"/>
  <c r="C1458" i="13"/>
  <c r="C1458" i="42" s="1"/>
  <c r="D1458" i="13"/>
  <c r="D1458" i="42" s="1"/>
  <c r="E1457" i="12"/>
  <c r="E1458" i="13"/>
  <c r="D1457" i="12"/>
  <c r="B1457" i="12"/>
  <c r="C1457" i="12"/>
  <c r="E1469" i="42" l="1"/>
  <c r="E1459" i="13"/>
  <c r="C1458" i="12"/>
  <c r="D1458" i="12"/>
  <c r="B1458" i="12"/>
  <c r="E1458" i="12"/>
  <c r="B1459" i="13"/>
  <c r="B1459" i="42" s="1"/>
  <c r="C1459" i="13"/>
  <c r="C1459" i="42" s="1"/>
  <c r="D1459" i="13"/>
  <c r="D1459" i="42" s="1"/>
  <c r="E1470" i="42" l="1"/>
  <c r="E1460" i="13"/>
  <c r="D1459" i="12"/>
  <c r="B1459" i="12"/>
  <c r="C1459" i="12"/>
  <c r="E1459" i="12"/>
  <c r="C1460" i="13"/>
  <c r="C1460" i="42" s="1"/>
  <c r="B1460" i="13"/>
  <c r="B1460" i="42" s="1"/>
  <c r="D1460" i="13"/>
  <c r="D1460" i="42" s="1"/>
  <c r="E1471" i="42" l="1"/>
  <c r="C1461" i="13"/>
  <c r="C1461" i="42" s="1"/>
  <c r="B1461" i="13"/>
  <c r="B1461" i="42" s="1"/>
  <c r="D1461" i="13"/>
  <c r="D1461" i="42" s="1"/>
  <c r="D1460" i="12"/>
  <c r="C1460" i="12"/>
  <c r="B1460" i="12"/>
  <c r="E1461" i="13"/>
  <c r="E1460" i="12"/>
  <c r="E1472" i="42" l="1"/>
  <c r="E1462" i="13"/>
  <c r="B1461" i="12"/>
  <c r="C1461" i="12"/>
  <c r="D1461" i="12"/>
  <c r="E1461" i="12"/>
  <c r="D1462" i="13"/>
  <c r="D1462" i="42" s="1"/>
  <c r="B1462" i="13"/>
  <c r="B1462" i="42" s="1"/>
  <c r="C1462" i="13"/>
  <c r="C1462" i="42" s="1"/>
  <c r="E1473" i="42" l="1"/>
  <c r="E1463" i="13"/>
  <c r="D1462" i="12"/>
  <c r="C1462" i="12"/>
  <c r="B1462" i="12"/>
  <c r="E1462" i="12"/>
  <c r="C1463" i="13"/>
  <c r="C1463" i="42" s="1"/>
  <c r="D1463" i="13"/>
  <c r="D1463" i="42" s="1"/>
  <c r="B1463" i="13"/>
  <c r="B1463" i="42" s="1"/>
  <c r="E1474" i="42" l="1"/>
  <c r="D1463" i="12"/>
  <c r="C1463" i="12"/>
  <c r="B1463" i="12"/>
  <c r="E1463" i="12"/>
  <c r="C1464" i="13"/>
  <c r="C1464" i="42" s="1"/>
  <c r="B1464" i="13"/>
  <c r="B1464" i="42" s="1"/>
  <c r="D1464" i="13"/>
  <c r="D1464" i="42" s="1"/>
  <c r="E1464" i="13"/>
  <c r="E1475" i="42" l="1"/>
  <c r="E1465" i="13"/>
  <c r="B1464" i="12"/>
  <c r="D1464" i="12"/>
  <c r="C1464" i="12"/>
  <c r="E1464" i="12"/>
  <c r="B1465" i="13"/>
  <c r="B1465" i="42" s="1"/>
  <c r="C1465" i="13"/>
  <c r="C1465" i="42" s="1"/>
  <c r="D1465" i="13"/>
  <c r="D1465" i="42" s="1"/>
  <c r="E1476" i="42" l="1"/>
  <c r="E1466" i="13"/>
  <c r="B1465" i="12"/>
  <c r="C1465" i="12"/>
  <c r="D1465" i="12"/>
  <c r="E1465" i="12"/>
  <c r="B1466" i="13"/>
  <c r="B1466" i="42" s="1"/>
  <c r="D1466" i="13"/>
  <c r="D1466" i="42" s="1"/>
  <c r="C1466" i="13"/>
  <c r="C1466" i="42" s="1"/>
  <c r="E1477" i="42" l="1"/>
  <c r="B1466" i="12"/>
  <c r="D1466" i="12"/>
  <c r="C1466" i="12"/>
  <c r="E1467" i="13"/>
  <c r="E1466" i="12"/>
  <c r="D1467" i="13"/>
  <c r="D1467" i="42" s="1"/>
  <c r="C1467" i="13"/>
  <c r="C1467" i="42" s="1"/>
  <c r="B1467" i="13"/>
  <c r="B1467" i="42" s="1"/>
  <c r="E1478" i="42" l="1"/>
  <c r="C1468" i="13"/>
  <c r="C1468" i="42" s="1"/>
  <c r="D1468" i="13"/>
  <c r="D1468" i="42" s="1"/>
  <c r="B1468" i="13"/>
  <c r="B1468" i="42" s="1"/>
  <c r="E1468" i="13"/>
  <c r="E1467" i="12"/>
  <c r="D1467" i="12"/>
  <c r="B1467" i="12"/>
  <c r="C1467" i="12"/>
  <c r="E1479" i="42" l="1"/>
  <c r="E1469" i="13"/>
  <c r="C1468" i="12"/>
  <c r="D1468" i="12"/>
  <c r="B1468" i="12"/>
  <c r="E1468" i="12"/>
  <c r="C1469" i="13"/>
  <c r="C1469" i="42" s="1"/>
  <c r="B1469" i="13"/>
  <c r="B1469" i="42" s="1"/>
  <c r="D1469" i="13"/>
  <c r="D1469" i="42" s="1"/>
  <c r="E1480" i="42" l="1"/>
  <c r="E1469" i="12"/>
  <c r="D1470" i="13"/>
  <c r="D1470" i="42" s="1"/>
  <c r="C1470" i="13"/>
  <c r="C1470" i="42" s="1"/>
  <c r="B1470" i="13"/>
  <c r="B1470" i="42" s="1"/>
  <c r="B1469" i="12"/>
  <c r="D1469" i="12"/>
  <c r="C1469" i="12"/>
  <c r="E1470" i="13"/>
  <c r="E1481" i="42" l="1"/>
  <c r="C1471" i="13"/>
  <c r="C1471" i="42" s="1"/>
  <c r="B1471" i="13"/>
  <c r="B1471" i="42" s="1"/>
  <c r="D1471" i="13"/>
  <c r="D1471" i="42" s="1"/>
  <c r="E1471" i="13"/>
  <c r="B1470" i="12"/>
  <c r="D1470" i="12"/>
  <c r="C1470" i="12"/>
  <c r="E1470" i="12"/>
  <c r="E1482" i="42" l="1"/>
  <c r="E1472" i="13"/>
  <c r="B1471" i="12"/>
  <c r="D1471" i="12"/>
  <c r="C1471" i="12"/>
  <c r="E1471" i="12"/>
  <c r="B1472" i="13"/>
  <c r="B1472" i="42" s="1"/>
  <c r="D1472" i="13"/>
  <c r="D1472" i="42" s="1"/>
  <c r="C1472" i="13"/>
  <c r="C1472" i="42" s="1"/>
  <c r="E1483" i="42" l="1"/>
  <c r="E1472" i="12"/>
  <c r="E1473" i="13"/>
  <c r="C1472" i="12"/>
  <c r="B1472" i="12"/>
  <c r="D1472" i="12"/>
  <c r="B1473" i="13"/>
  <c r="B1473" i="42" s="1"/>
  <c r="D1473" i="13"/>
  <c r="D1473" i="42" s="1"/>
  <c r="C1473" i="13"/>
  <c r="C1473" i="42" s="1"/>
  <c r="E1484" i="42" l="1"/>
  <c r="B1474" i="13"/>
  <c r="B1474" i="42" s="1"/>
  <c r="D1474" i="13"/>
  <c r="D1474" i="42" s="1"/>
  <c r="C1474" i="13"/>
  <c r="C1474" i="42" s="1"/>
  <c r="E1474" i="13"/>
  <c r="D1473" i="12"/>
  <c r="C1473" i="12"/>
  <c r="B1473" i="12"/>
  <c r="E1473" i="12"/>
  <c r="E1485" i="42" l="1"/>
  <c r="C1475" i="13"/>
  <c r="C1475" i="42" s="1"/>
  <c r="B1475" i="13"/>
  <c r="B1475" i="42" s="1"/>
  <c r="D1475" i="13"/>
  <c r="D1475" i="42" s="1"/>
  <c r="B1474" i="12"/>
  <c r="C1474" i="12"/>
  <c r="D1474" i="12"/>
  <c r="E1475" i="13"/>
  <c r="E1474" i="12"/>
  <c r="E1486" i="42" l="1"/>
  <c r="C1475" i="12"/>
  <c r="D1475" i="12"/>
  <c r="B1475" i="12"/>
  <c r="E1475" i="12"/>
  <c r="B1476" i="13"/>
  <c r="B1476" i="42" s="1"/>
  <c r="D1476" i="13"/>
  <c r="D1476" i="42" s="1"/>
  <c r="C1476" i="13"/>
  <c r="C1476" i="42" s="1"/>
  <c r="E1476" i="13"/>
  <c r="E1487" i="42" l="1"/>
  <c r="D1476" i="12"/>
  <c r="B1476" i="12"/>
  <c r="C1476" i="12"/>
  <c r="D1477" i="13"/>
  <c r="D1477" i="42" s="1"/>
  <c r="B1477" i="13"/>
  <c r="B1477" i="42" s="1"/>
  <c r="C1477" i="13"/>
  <c r="C1477" i="42" s="1"/>
  <c r="E1477" i="13"/>
  <c r="E1476" i="12"/>
  <c r="E1488" i="42" l="1"/>
  <c r="B1477" i="12"/>
  <c r="D1477" i="12"/>
  <c r="C1477" i="12"/>
  <c r="E1477" i="12"/>
  <c r="B1478" i="13"/>
  <c r="B1478" i="42" s="1"/>
  <c r="D1478" i="13"/>
  <c r="D1478" i="42" s="1"/>
  <c r="C1478" i="13"/>
  <c r="C1478" i="42" s="1"/>
  <c r="E1478" i="13"/>
  <c r="E1489" i="42" l="1"/>
  <c r="E1478" i="12"/>
  <c r="C1479" i="13"/>
  <c r="C1479" i="42" s="1"/>
  <c r="D1479" i="13"/>
  <c r="D1479" i="42" s="1"/>
  <c r="B1479" i="13"/>
  <c r="B1479" i="42" s="1"/>
  <c r="E1479" i="13"/>
  <c r="C1478" i="12"/>
  <c r="D1478" i="12"/>
  <c r="B1478" i="12"/>
  <c r="E1490" i="42" l="1"/>
  <c r="E1480" i="13"/>
  <c r="D1479" i="12"/>
  <c r="C1479" i="12"/>
  <c r="B1479" i="12"/>
  <c r="D1480" i="13"/>
  <c r="D1480" i="42" s="1"/>
  <c r="B1480" i="13"/>
  <c r="B1480" i="42" s="1"/>
  <c r="C1480" i="13"/>
  <c r="C1480" i="42" s="1"/>
  <c r="E1479" i="12"/>
  <c r="E1491" i="42" l="1"/>
  <c r="E1481" i="13"/>
  <c r="C1480" i="12"/>
  <c r="D1480" i="12"/>
  <c r="B1480" i="12"/>
  <c r="E1480" i="12"/>
  <c r="B1481" i="13"/>
  <c r="B1481" i="42" s="1"/>
  <c r="C1481" i="13"/>
  <c r="C1481" i="42" s="1"/>
  <c r="D1481" i="13"/>
  <c r="D1481" i="42" s="1"/>
  <c r="E1492" i="42" l="1"/>
  <c r="C1482" i="13"/>
  <c r="C1482" i="42" s="1"/>
  <c r="D1482" i="13"/>
  <c r="D1482" i="42" s="1"/>
  <c r="B1482" i="13"/>
  <c r="B1482" i="42" s="1"/>
  <c r="E1482" i="13"/>
  <c r="B1481" i="12"/>
  <c r="C1481" i="12"/>
  <c r="D1481" i="12"/>
  <c r="E1481" i="12"/>
  <c r="E1493" i="42" l="1"/>
  <c r="E1482" i="12"/>
  <c r="E1483" i="13"/>
  <c r="C1482" i="12"/>
  <c r="B1482" i="12"/>
  <c r="D1482" i="12"/>
  <c r="D1483" i="13"/>
  <c r="D1483" i="42" s="1"/>
  <c r="C1483" i="13"/>
  <c r="C1483" i="42" s="1"/>
  <c r="B1483" i="13"/>
  <c r="B1483" i="42" s="1"/>
  <c r="E1494" i="42" l="1"/>
  <c r="E1483" i="12"/>
  <c r="B1483" i="12"/>
  <c r="D1483" i="12"/>
  <c r="C1483" i="12"/>
  <c r="C1484" i="13"/>
  <c r="C1484" i="42" s="1"/>
  <c r="B1484" i="13"/>
  <c r="B1484" i="42" s="1"/>
  <c r="D1484" i="13"/>
  <c r="D1484" i="42" s="1"/>
  <c r="E1484" i="13"/>
  <c r="E1495" i="42" l="1"/>
  <c r="E1484" i="12"/>
  <c r="D1485" i="13"/>
  <c r="D1485" i="42" s="1"/>
  <c r="C1485" i="13"/>
  <c r="C1485" i="42" s="1"/>
  <c r="B1485" i="13"/>
  <c r="B1485" i="42" s="1"/>
  <c r="E1485" i="13"/>
  <c r="B1484" i="12"/>
  <c r="C1484" i="12"/>
  <c r="D1484" i="12"/>
  <c r="E1496" i="42" l="1"/>
  <c r="B1486" i="13"/>
  <c r="B1486" i="42" s="1"/>
  <c r="D1486" i="13"/>
  <c r="D1486" i="42" s="1"/>
  <c r="C1486" i="13"/>
  <c r="C1486" i="42" s="1"/>
  <c r="E1486" i="13"/>
  <c r="C1485" i="12"/>
  <c r="B1485" i="12"/>
  <c r="D1485" i="12"/>
  <c r="E1485" i="12"/>
  <c r="E1497" i="42" l="1"/>
  <c r="D1486" i="12"/>
  <c r="B1486" i="12"/>
  <c r="C1486" i="12"/>
  <c r="E1486" i="12"/>
  <c r="B1487" i="13"/>
  <c r="B1487" i="42" s="1"/>
  <c r="D1487" i="13"/>
  <c r="D1487" i="42" s="1"/>
  <c r="C1487" i="13"/>
  <c r="C1487" i="42" s="1"/>
  <c r="E1487" i="13"/>
  <c r="E1498" i="42" l="1"/>
  <c r="B1488" i="13"/>
  <c r="B1488" i="42" s="1"/>
  <c r="C1488" i="13"/>
  <c r="C1488" i="42" s="1"/>
  <c r="D1488" i="13"/>
  <c r="D1488" i="42" s="1"/>
  <c r="C1487" i="12"/>
  <c r="B1487" i="12"/>
  <c r="D1487" i="12"/>
  <c r="E1488" i="13"/>
  <c r="E1487" i="12"/>
  <c r="E1499" i="42" l="1"/>
  <c r="B1488" i="12"/>
  <c r="D1488" i="12"/>
  <c r="C1488" i="12"/>
  <c r="D1489" i="13"/>
  <c r="D1489" i="42" s="1"/>
  <c r="B1489" i="13"/>
  <c r="B1489" i="42" s="1"/>
  <c r="C1489" i="13"/>
  <c r="C1489" i="42" s="1"/>
  <c r="E1488" i="12"/>
  <c r="E1489" i="13"/>
  <c r="E1500" i="42" l="1"/>
  <c r="E1489" i="12"/>
  <c r="C1490" i="13"/>
  <c r="C1490" i="42" s="1"/>
  <c r="D1490" i="13"/>
  <c r="D1490" i="42" s="1"/>
  <c r="B1490" i="13"/>
  <c r="B1490" i="42" s="1"/>
  <c r="E1490" i="13"/>
  <c r="D1489" i="12"/>
  <c r="C1489" i="12"/>
  <c r="B1489" i="12"/>
  <c r="E1501" i="42" l="1"/>
  <c r="C1491" i="13"/>
  <c r="C1491" i="42" s="1"/>
  <c r="B1491" i="13"/>
  <c r="B1491" i="42" s="1"/>
  <c r="D1491" i="13"/>
  <c r="D1491" i="42" s="1"/>
  <c r="B1490" i="12"/>
  <c r="C1490" i="12"/>
  <c r="D1490" i="12"/>
  <c r="E1491" i="13"/>
  <c r="E1490" i="12"/>
  <c r="E1502" i="42" l="1"/>
  <c r="E1492" i="13"/>
  <c r="E1491" i="12"/>
  <c r="D1491" i="12"/>
  <c r="B1491" i="12"/>
  <c r="C1491" i="12"/>
  <c r="D1492" i="13"/>
  <c r="D1492" i="42" s="1"/>
  <c r="C1492" i="13"/>
  <c r="C1492" i="42" s="1"/>
  <c r="B1492" i="13"/>
  <c r="B1492" i="42" s="1"/>
  <c r="E1503" i="42" l="1"/>
  <c r="D1493" i="13"/>
  <c r="D1493" i="42" s="1"/>
  <c r="C1493" i="13"/>
  <c r="C1493" i="42" s="1"/>
  <c r="B1493" i="13"/>
  <c r="B1493" i="42" s="1"/>
  <c r="C1492" i="12"/>
  <c r="D1492" i="12"/>
  <c r="B1492" i="12"/>
  <c r="E1493" i="13"/>
  <c r="E1492" i="12"/>
  <c r="E1504" i="42" l="1"/>
  <c r="B1493" i="12"/>
  <c r="C1493" i="12"/>
  <c r="D1493" i="12"/>
  <c r="B1494" i="13"/>
  <c r="B1494" i="42" s="1"/>
  <c r="C1494" i="13"/>
  <c r="C1494" i="42" s="1"/>
  <c r="D1494" i="13"/>
  <c r="D1494" i="42" s="1"/>
  <c r="E1493" i="12"/>
  <c r="E1494" i="13"/>
  <c r="E1505" i="42" l="1"/>
  <c r="E1495" i="13"/>
  <c r="E1494" i="12"/>
  <c r="C1494" i="12"/>
  <c r="D1494" i="12"/>
  <c r="B1494" i="12"/>
  <c r="C1495" i="13"/>
  <c r="C1495" i="42" s="1"/>
  <c r="D1495" i="13"/>
  <c r="D1495" i="42" s="1"/>
  <c r="B1495" i="13"/>
  <c r="B1495" i="42" s="1"/>
  <c r="E1506" i="42" l="1"/>
  <c r="C1495" i="12"/>
  <c r="D1495" i="12"/>
  <c r="B1495" i="12"/>
  <c r="B1496" i="13"/>
  <c r="B1496" i="42" s="1"/>
  <c r="C1496" i="13"/>
  <c r="C1496" i="42" s="1"/>
  <c r="D1496" i="13"/>
  <c r="D1496" i="42" s="1"/>
  <c r="E1496" i="13"/>
  <c r="E1495" i="12"/>
  <c r="E1507" i="42" l="1"/>
  <c r="B1496" i="12"/>
  <c r="D1496" i="12"/>
  <c r="C1496" i="12"/>
  <c r="C1497" i="13"/>
  <c r="C1497" i="42" s="1"/>
  <c r="B1497" i="13"/>
  <c r="B1497" i="42" s="1"/>
  <c r="D1497" i="13"/>
  <c r="D1497" i="42" s="1"/>
  <c r="E1496" i="12"/>
  <c r="E1497" i="13"/>
  <c r="E1508" i="42" l="1"/>
  <c r="E1497" i="12"/>
  <c r="C1498" i="13"/>
  <c r="C1498" i="42" s="1"/>
  <c r="D1498" i="13"/>
  <c r="D1498" i="42" s="1"/>
  <c r="B1498" i="13"/>
  <c r="B1498" i="42" s="1"/>
  <c r="E1498" i="13"/>
  <c r="C1497" i="12"/>
  <c r="D1497" i="12"/>
  <c r="B1497" i="12"/>
  <c r="E1509" i="42" l="1"/>
  <c r="B1498" i="12"/>
  <c r="D1498" i="12"/>
  <c r="C1498" i="12"/>
  <c r="C1499" i="13"/>
  <c r="C1499" i="42" s="1"/>
  <c r="D1499" i="13"/>
  <c r="D1499" i="42" s="1"/>
  <c r="B1499" i="13"/>
  <c r="B1499" i="42" s="1"/>
  <c r="E1498" i="12"/>
  <c r="E1499" i="13"/>
  <c r="E1510" i="42" l="1"/>
  <c r="C1500" i="13"/>
  <c r="C1500" i="42" s="1"/>
  <c r="B1500" i="13"/>
  <c r="B1500" i="42" s="1"/>
  <c r="D1500" i="13"/>
  <c r="D1500" i="42" s="1"/>
  <c r="E1499" i="12"/>
  <c r="E1500" i="13"/>
  <c r="B1499" i="12"/>
  <c r="D1499" i="12"/>
  <c r="C1499" i="12"/>
  <c r="E1511" i="42" l="1"/>
  <c r="B1501" i="13"/>
  <c r="B1501" i="42" s="1"/>
  <c r="D1501" i="13"/>
  <c r="D1501" i="42" s="1"/>
  <c r="C1501" i="13"/>
  <c r="C1501" i="42" s="1"/>
  <c r="C1500" i="12"/>
  <c r="D1500" i="12"/>
  <c r="B1500" i="12"/>
  <c r="E1501" i="13"/>
  <c r="E1500" i="12"/>
  <c r="E1512" i="42" l="1"/>
  <c r="D1501" i="12"/>
  <c r="B1501" i="12"/>
  <c r="C1501" i="12"/>
  <c r="E1501" i="12"/>
  <c r="C1502" i="13"/>
  <c r="C1502" i="42" s="1"/>
  <c r="D1502" i="13"/>
  <c r="D1502" i="42" s="1"/>
  <c r="B1502" i="13"/>
  <c r="B1502" i="42" s="1"/>
  <c r="E1502" i="13"/>
  <c r="E1513" i="42" l="1"/>
  <c r="D1502" i="12"/>
  <c r="C1502" i="12"/>
  <c r="B1502" i="12"/>
  <c r="C1503" i="13"/>
  <c r="C1503" i="42" s="1"/>
  <c r="B1503" i="13"/>
  <c r="B1503" i="42" s="1"/>
  <c r="D1503" i="13"/>
  <c r="D1503" i="42" s="1"/>
  <c r="E1502" i="12"/>
  <c r="E1503" i="13"/>
  <c r="E1514" i="42" l="1"/>
  <c r="D1504" i="13"/>
  <c r="D1504" i="42" s="1"/>
  <c r="B1504" i="13"/>
  <c r="B1504" i="42" s="1"/>
  <c r="C1504" i="13"/>
  <c r="C1504" i="42" s="1"/>
  <c r="E1504" i="13"/>
  <c r="C1503" i="12"/>
  <c r="B1503" i="12"/>
  <c r="D1503" i="12"/>
  <c r="E1503" i="12"/>
  <c r="E1515" i="42" l="1"/>
  <c r="E1505" i="13"/>
  <c r="C1504" i="12"/>
  <c r="B1504" i="12"/>
  <c r="D1504" i="12"/>
  <c r="E1504" i="12"/>
  <c r="D1505" i="13"/>
  <c r="D1505" i="42" s="1"/>
  <c r="C1505" i="13"/>
  <c r="C1505" i="42" s="1"/>
  <c r="B1505" i="13"/>
  <c r="B1505" i="42" s="1"/>
  <c r="E1516" i="42" l="1"/>
  <c r="E1505" i="12"/>
  <c r="E1506" i="13"/>
  <c r="C1505" i="12"/>
  <c r="D1505" i="12"/>
  <c r="B1505" i="12"/>
  <c r="D1506" i="13"/>
  <c r="D1506" i="42" s="1"/>
  <c r="C1506" i="13"/>
  <c r="C1506" i="42" s="1"/>
  <c r="B1506" i="13"/>
  <c r="B1506" i="42" s="1"/>
  <c r="E1517" i="42" l="1"/>
  <c r="C1507" i="13"/>
  <c r="C1507" i="42" s="1"/>
  <c r="D1507" i="13"/>
  <c r="D1507" i="42" s="1"/>
  <c r="B1507" i="13"/>
  <c r="B1507" i="42" s="1"/>
  <c r="C1506" i="12"/>
  <c r="B1506" i="12"/>
  <c r="D1506" i="12"/>
  <c r="E1507" i="13"/>
  <c r="E1506" i="12"/>
  <c r="E1518" i="42" l="1"/>
  <c r="E1507" i="12"/>
  <c r="B1507" i="12"/>
  <c r="C1507" i="12"/>
  <c r="D1507" i="12"/>
  <c r="D1508" i="13"/>
  <c r="D1508" i="42" s="1"/>
  <c r="B1508" i="13"/>
  <c r="B1508" i="42" s="1"/>
  <c r="C1508" i="13"/>
  <c r="C1508" i="42" s="1"/>
  <c r="E1508" i="13"/>
  <c r="E1519" i="42" l="1"/>
  <c r="E1509" i="13"/>
  <c r="B1508" i="12"/>
  <c r="D1508" i="12"/>
  <c r="C1508" i="12"/>
  <c r="B1509" i="13"/>
  <c r="B1509" i="42" s="1"/>
  <c r="D1509" i="13"/>
  <c r="D1509" i="42" s="1"/>
  <c r="C1509" i="13"/>
  <c r="C1509" i="42" s="1"/>
  <c r="E1508" i="12"/>
  <c r="E1520" i="42" l="1"/>
  <c r="E1509" i="12"/>
  <c r="B1509" i="12"/>
  <c r="C1509" i="12"/>
  <c r="D1509" i="12"/>
  <c r="C1510" i="13"/>
  <c r="C1510" i="42" s="1"/>
  <c r="B1510" i="13"/>
  <c r="B1510" i="42" s="1"/>
  <c r="D1510" i="13"/>
  <c r="D1510" i="42" s="1"/>
  <c r="E1510" i="13"/>
  <c r="E1521" i="42" l="1"/>
  <c r="D1511" i="13"/>
  <c r="D1511" i="42" s="1"/>
  <c r="B1511" i="13"/>
  <c r="B1511" i="42" s="1"/>
  <c r="C1511" i="13"/>
  <c r="C1511" i="42" s="1"/>
  <c r="E1511" i="13"/>
  <c r="C1510" i="12"/>
  <c r="D1510" i="12"/>
  <c r="B1510" i="12"/>
  <c r="E1510" i="12"/>
  <c r="E1522" i="42" l="1"/>
  <c r="E1511" i="12"/>
  <c r="C1512" i="13"/>
  <c r="C1512" i="42" s="1"/>
  <c r="D1512" i="13"/>
  <c r="D1512" i="42" s="1"/>
  <c r="B1512" i="13"/>
  <c r="B1512" i="42" s="1"/>
  <c r="D1511" i="12"/>
  <c r="B1511" i="12"/>
  <c r="C1511" i="12"/>
  <c r="E1512" i="13"/>
  <c r="E1523" i="42" l="1"/>
  <c r="B1513" i="13"/>
  <c r="B1513" i="42" s="1"/>
  <c r="D1513" i="13"/>
  <c r="D1513" i="42" s="1"/>
  <c r="C1513" i="13"/>
  <c r="C1513" i="42" s="1"/>
  <c r="E1513" i="13"/>
  <c r="E1512" i="12"/>
  <c r="B1512" i="12"/>
  <c r="D1512" i="12"/>
  <c r="C1512" i="12"/>
  <c r="E1524" i="42" l="1"/>
  <c r="D1514" i="13"/>
  <c r="D1514" i="42" s="1"/>
  <c r="B1514" i="13"/>
  <c r="B1514" i="42" s="1"/>
  <c r="C1514" i="13"/>
  <c r="C1514" i="42" s="1"/>
  <c r="B1513" i="12"/>
  <c r="C1513" i="12"/>
  <c r="D1513" i="12"/>
  <c r="E1514" i="13"/>
  <c r="E1513" i="12"/>
  <c r="E1525" i="42" l="1"/>
  <c r="D1515" i="13"/>
  <c r="D1515" i="42" s="1"/>
  <c r="B1515" i="13"/>
  <c r="B1515" i="42" s="1"/>
  <c r="C1515" i="13"/>
  <c r="C1515" i="42" s="1"/>
  <c r="E1514" i="12"/>
  <c r="E1515" i="13"/>
  <c r="B1514" i="12"/>
  <c r="C1514" i="12"/>
  <c r="D1514" i="12"/>
  <c r="E1526" i="42" l="1"/>
  <c r="E1515" i="12"/>
  <c r="D1515" i="12"/>
  <c r="C1515" i="12"/>
  <c r="B1515" i="12"/>
  <c r="C1516" i="13"/>
  <c r="C1516" i="42" s="1"/>
  <c r="B1516" i="13"/>
  <c r="B1516" i="42" s="1"/>
  <c r="D1516" i="13"/>
  <c r="D1516" i="42" s="1"/>
  <c r="E1516" i="13"/>
  <c r="E1527" i="42" l="1"/>
  <c r="E1517" i="13"/>
  <c r="D1516" i="12"/>
  <c r="C1516" i="12"/>
  <c r="B1516" i="12"/>
  <c r="C1517" i="13"/>
  <c r="C1517" i="42" s="1"/>
  <c r="B1517" i="13"/>
  <c r="B1517" i="42" s="1"/>
  <c r="D1517" i="13"/>
  <c r="D1517" i="42" s="1"/>
  <c r="E1516" i="12"/>
  <c r="E1528" i="42" l="1"/>
  <c r="C1518" i="13"/>
  <c r="C1518" i="42" s="1"/>
  <c r="D1518" i="13"/>
  <c r="D1518" i="42" s="1"/>
  <c r="B1518" i="13"/>
  <c r="B1518" i="42" s="1"/>
  <c r="E1518" i="13"/>
  <c r="E1517" i="12"/>
  <c r="B1517" i="12"/>
  <c r="C1517" i="12"/>
  <c r="D1517" i="12"/>
  <c r="E1529" i="42" l="1"/>
  <c r="B1518" i="12"/>
  <c r="C1518" i="12"/>
  <c r="D1518" i="12"/>
  <c r="E1518" i="12"/>
  <c r="D1519" i="13"/>
  <c r="D1519" i="42" s="1"/>
  <c r="B1519" i="13"/>
  <c r="B1519" i="42" s="1"/>
  <c r="C1519" i="13"/>
  <c r="C1519" i="42" s="1"/>
  <c r="E1519" i="13"/>
  <c r="E1530" i="42" l="1"/>
  <c r="D1520" i="13"/>
  <c r="D1520" i="42" s="1"/>
  <c r="B1520" i="13"/>
  <c r="B1520" i="42" s="1"/>
  <c r="C1520" i="13"/>
  <c r="C1520" i="42" s="1"/>
  <c r="E1520" i="13"/>
  <c r="C1519" i="12"/>
  <c r="D1519" i="12"/>
  <c r="B1519" i="12"/>
  <c r="E1519" i="12"/>
  <c r="E1531" i="42" l="1"/>
  <c r="E1520" i="12"/>
  <c r="B1521" i="13"/>
  <c r="B1521" i="42" s="1"/>
  <c r="C1521" i="13"/>
  <c r="C1521" i="42" s="1"/>
  <c r="D1521" i="13"/>
  <c r="D1521" i="42" s="1"/>
  <c r="B1520" i="12"/>
  <c r="C1520" i="12"/>
  <c r="D1520" i="12"/>
  <c r="E1521" i="13"/>
  <c r="E1532" i="42" l="1"/>
  <c r="B1522" i="13"/>
  <c r="B1522" i="42" s="1"/>
  <c r="D1522" i="13"/>
  <c r="D1522" i="42" s="1"/>
  <c r="C1522" i="13"/>
  <c r="C1522" i="42" s="1"/>
  <c r="C1521" i="12"/>
  <c r="B1521" i="12"/>
  <c r="D1521" i="12"/>
  <c r="E1522" i="13"/>
  <c r="E1521" i="12"/>
  <c r="E1533" i="42" l="1"/>
  <c r="E1522" i="12"/>
  <c r="D1523" i="13"/>
  <c r="D1523" i="42" s="1"/>
  <c r="C1523" i="13"/>
  <c r="C1523" i="42" s="1"/>
  <c r="B1523" i="13"/>
  <c r="B1523" i="42" s="1"/>
  <c r="D1522" i="12"/>
  <c r="C1522" i="12"/>
  <c r="B1522" i="12"/>
  <c r="E1523" i="13"/>
  <c r="E1534" i="42" l="1"/>
  <c r="E1524" i="13"/>
  <c r="E1523" i="12"/>
  <c r="D1524" i="13"/>
  <c r="D1524" i="42" s="1"/>
  <c r="C1524" i="13"/>
  <c r="C1524" i="42" s="1"/>
  <c r="B1524" i="13"/>
  <c r="B1524" i="42" s="1"/>
  <c r="B1523" i="12"/>
  <c r="C1523" i="12"/>
  <c r="D1523" i="12"/>
  <c r="E1535" i="42" l="1"/>
  <c r="B1524" i="12"/>
  <c r="D1524" i="12"/>
  <c r="C1524" i="12"/>
  <c r="D1525" i="13"/>
  <c r="D1525" i="42" s="1"/>
  <c r="C1525" i="13"/>
  <c r="C1525" i="42" s="1"/>
  <c r="B1525" i="13"/>
  <c r="B1525" i="42" s="1"/>
  <c r="E1524" i="12"/>
  <c r="E1525" i="13"/>
  <c r="E1536" i="42" l="1"/>
  <c r="E1525" i="12"/>
  <c r="C1525" i="12"/>
  <c r="D1525" i="12"/>
  <c r="B1525" i="12"/>
  <c r="D1526" i="13"/>
  <c r="D1526" i="42" s="1"/>
  <c r="B1526" i="13"/>
  <c r="B1526" i="42" s="1"/>
  <c r="C1526" i="13"/>
  <c r="C1526" i="42" s="1"/>
  <c r="E1526" i="13"/>
  <c r="E1537" i="42" l="1"/>
  <c r="C1527" i="13"/>
  <c r="C1527" i="42" s="1"/>
  <c r="B1527" i="13"/>
  <c r="B1527" i="42" s="1"/>
  <c r="D1527" i="13"/>
  <c r="D1527" i="42" s="1"/>
  <c r="B1526" i="12"/>
  <c r="C1526" i="12"/>
  <c r="D1526" i="12"/>
  <c r="E1527" i="13"/>
  <c r="E1526" i="12"/>
  <c r="E1538" i="42" l="1"/>
  <c r="E1527" i="12"/>
  <c r="B1527" i="12"/>
  <c r="C1527" i="12"/>
  <c r="D1527" i="12"/>
  <c r="C1528" i="13"/>
  <c r="C1528" i="42" s="1"/>
  <c r="B1528" i="13"/>
  <c r="B1528" i="42" s="1"/>
  <c r="D1528" i="13"/>
  <c r="D1528" i="42" s="1"/>
  <c r="E1528" i="13"/>
  <c r="E1539" i="42" l="1"/>
  <c r="B1529" i="13"/>
  <c r="B1529" i="42" s="1"/>
  <c r="D1529" i="13"/>
  <c r="D1529" i="42" s="1"/>
  <c r="C1529" i="13"/>
  <c r="C1529" i="42" s="1"/>
  <c r="E1529" i="13"/>
  <c r="D1528" i="12"/>
  <c r="C1528" i="12"/>
  <c r="B1528" i="12"/>
  <c r="E1528" i="12"/>
  <c r="E1540" i="42" l="1"/>
  <c r="E1529" i="12"/>
  <c r="C1529" i="12"/>
  <c r="B1529" i="12"/>
  <c r="D1529" i="12"/>
  <c r="B1530" i="13"/>
  <c r="B1530" i="42" s="1"/>
  <c r="C1530" i="13"/>
  <c r="C1530" i="42" s="1"/>
  <c r="D1530" i="13"/>
  <c r="D1530" i="42" s="1"/>
  <c r="E1530" i="13"/>
  <c r="E1541" i="42" l="1"/>
  <c r="D1531" i="13"/>
  <c r="D1531" i="42" s="1"/>
  <c r="C1531" i="13"/>
  <c r="C1531" i="42" s="1"/>
  <c r="B1531" i="13"/>
  <c r="B1531" i="42" s="1"/>
  <c r="E1530" i="12"/>
  <c r="E1531" i="13"/>
  <c r="C1530" i="12"/>
  <c r="B1530" i="12"/>
  <c r="D1530" i="12"/>
  <c r="E1542" i="42" l="1"/>
  <c r="D1532" i="13"/>
  <c r="D1532" i="42" s="1"/>
  <c r="C1532" i="13"/>
  <c r="C1532" i="42" s="1"/>
  <c r="B1532" i="13"/>
  <c r="B1532" i="42" s="1"/>
  <c r="B1531" i="12"/>
  <c r="D1531" i="12"/>
  <c r="C1531" i="12"/>
  <c r="E1532" i="13"/>
  <c r="E1531" i="12"/>
  <c r="E1543" i="42" l="1"/>
  <c r="E1533" i="13"/>
  <c r="E1532" i="12"/>
  <c r="C1532" i="12"/>
  <c r="D1532" i="12"/>
  <c r="B1532" i="12"/>
  <c r="D1533" i="13"/>
  <c r="D1533" i="42" s="1"/>
  <c r="C1533" i="13"/>
  <c r="C1533" i="42" s="1"/>
  <c r="B1533" i="13"/>
  <c r="B1533" i="42" s="1"/>
  <c r="E1544" i="42" l="1"/>
  <c r="D1533" i="12"/>
  <c r="B1533" i="12"/>
  <c r="C1533" i="12"/>
  <c r="E1533" i="12"/>
  <c r="B1534" i="13"/>
  <c r="B1534" i="42" s="1"/>
  <c r="D1534" i="13"/>
  <c r="D1534" i="42" s="1"/>
  <c r="C1534" i="13"/>
  <c r="C1534" i="42" s="1"/>
  <c r="E1534" i="13"/>
  <c r="E1545" i="42" l="1"/>
  <c r="E1535" i="13"/>
  <c r="E1534" i="12"/>
  <c r="B1535" i="13"/>
  <c r="B1535" i="42" s="1"/>
  <c r="D1535" i="13"/>
  <c r="D1535" i="42" s="1"/>
  <c r="C1535" i="13"/>
  <c r="C1535" i="42" s="1"/>
  <c r="B1534" i="12"/>
  <c r="C1534" i="12"/>
  <c r="D1534" i="12"/>
  <c r="E1546" i="42" l="1"/>
  <c r="E1535" i="12"/>
  <c r="B1535" i="12"/>
  <c r="C1535" i="12"/>
  <c r="D1535" i="12"/>
  <c r="B1536" i="13"/>
  <c r="B1536" i="42" s="1"/>
  <c r="D1536" i="13"/>
  <c r="D1536" i="42" s="1"/>
  <c r="C1536" i="13"/>
  <c r="C1536" i="42" s="1"/>
  <c r="E1536" i="13"/>
  <c r="E1547" i="42" l="1"/>
  <c r="C1537" i="13"/>
  <c r="C1537" i="42" s="1"/>
  <c r="B1537" i="13"/>
  <c r="B1537" i="42" s="1"/>
  <c r="D1537" i="13"/>
  <c r="D1537" i="42" s="1"/>
  <c r="D1536" i="12"/>
  <c r="B1536" i="12"/>
  <c r="C1536" i="12"/>
  <c r="E1537" i="13"/>
  <c r="E1536" i="12"/>
  <c r="E1548" i="42" l="1"/>
  <c r="E1538" i="13"/>
  <c r="E1537" i="12"/>
  <c r="B1537" i="12"/>
  <c r="D1537" i="12"/>
  <c r="C1537" i="12"/>
  <c r="D1538" i="13"/>
  <c r="D1538" i="42" s="1"/>
  <c r="C1538" i="13"/>
  <c r="C1538" i="42" s="1"/>
  <c r="B1538" i="13"/>
  <c r="B1538" i="42" s="1"/>
  <c r="E1549" i="42" l="1"/>
  <c r="B1538" i="12"/>
  <c r="C1538" i="12"/>
  <c r="D1538" i="12"/>
  <c r="B1539" i="13"/>
  <c r="B1539" i="42" s="1"/>
  <c r="D1539" i="13"/>
  <c r="D1539" i="42" s="1"/>
  <c r="C1539" i="13"/>
  <c r="C1539" i="42" s="1"/>
  <c r="E1538" i="12"/>
  <c r="E1539" i="13"/>
  <c r="E1550" i="42" l="1"/>
  <c r="C1539" i="12"/>
  <c r="B1539" i="12"/>
  <c r="D1539" i="12"/>
  <c r="D1540" i="13"/>
  <c r="D1540" i="42" s="1"/>
  <c r="B1540" i="13"/>
  <c r="B1540" i="42" s="1"/>
  <c r="C1540" i="13"/>
  <c r="C1540" i="42" s="1"/>
  <c r="E1539" i="12"/>
  <c r="E1540" i="13"/>
  <c r="E1551" i="42" l="1"/>
  <c r="D1541" i="13"/>
  <c r="D1541" i="42" s="1"/>
  <c r="C1541" i="13"/>
  <c r="C1541" i="42" s="1"/>
  <c r="B1541" i="13"/>
  <c r="B1541" i="42" s="1"/>
  <c r="E1541" i="13"/>
  <c r="D1540" i="12"/>
  <c r="B1540" i="12"/>
  <c r="C1540" i="12"/>
  <c r="E1540" i="12"/>
  <c r="E1552" i="42" l="1"/>
  <c r="D1541" i="12"/>
  <c r="C1541" i="12"/>
  <c r="B1541" i="12"/>
  <c r="E1541" i="12"/>
  <c r="D1542" i="13"/>
  <c r="D1542" i="42" s="1"/>
  <c r="B1542" i="13"/>
  <c r="B1542" i="42" s="1"/>
  <c r="C1542" i="13"/>
  <c r="C1542" i="42" s="1"/>
  <c r="E1542" i="13"/>
  <c r="E1553" i="42" l="1"/>
  <c r="E1542" i="12"/>
  <c r="B1542" i="12"/>
  <c r="C1542" i="12"/>
  <c r="D1542" i="12"/>
  <c r="B1543" i="13"/>
  <c r="B1543" i="42" s="1"/>
  <c r="D1543" i="13"/>
  <c r="D1543" i="42" s="1"/>
  <c r="C1543" i="13"/>
  <c r="C1543" i="42" s="1"/>
  <c r="E1543" i="13"/>
  <c r="E1554" i="42" l="1"/>
  <c r="E1544" i="13"/>
  <c r="B1543" i="12"/>
  <c r="D1543" i="12"/>
  <c r="C1543" i="12"/>
  <c r="E1543" i="12"/>
  <c r="C1544" i="13"/>
  <c r="C1544" i="42" s="1"/>
  <c r="B1544" i="13"/>
  <c r="B1544" i="42" s="1"/>
  <c r="D1544" i="13"/>
  <c r="D1544" i="42" s="1"/>
  <c r="E1555" i="42" l="1"/>
  <c r="E1544" i="12"/>
  <c r="B1544" i="12"/>
  <c r="D1544" i="12"/>
  <c r="C1544" i="12"/>
  <c r="C1545" i="13"/>
  <c r="C1545" i="42" s="1"/>
  <c r="D1545" i="13"/>
  <c r="D1545" i="42" s="1"/>
  <c r="B1545" i="13"/>
  <c r="B1545" i="42" s="1"/>
  <c r="E1545" i="13"/>
  <c r="E1556" i="42" l="1"/>
  <c r="D1545" i="12"/>
  <c r="C1545" i="12"/>
  <c r="B1545" i="12"/>
  <c r="E1545" i="12"/>
  <c r="B1546" i="13"/>
  <c r="B1546" i="42" s="1"/>
  <c r="C1546" i="13"/>
  <c r="C1546" i="42" s="1"/>
  <c r="D1546" i="13"/>
  <c r="D1546" i="42" s="1"/>
  <c r="E1546" i="13"/>
  <c r="E1557" i="42" l="1"/>
  <c r="C1547" i="13"/>
  <c r="C1547" i="42" s="1"/>
  <c r="D1547" i="13"/>
  <c r="D1547" i="42" s="1"/>
  <c r="B1547" i="13"/>
  <c r="B1547" i="42" s="1"/>
  <c r="B1546" i="12"/>
  <c r="D1546" i="12"/>
  <c r="C1546" i="12"/>
  <c r="E1547" i="13"/>
  <c r="E1546" i="12"/>
  <c r="E1558" i="42" l="1"/>
  <c r="E1547" i="12"/>
  <c r="D1548" i="13"/>
  <c r="D1548" i="42" s="1"/>
  <c r="B1548" i="13"/>
  <c r="B1548" i="42" s="1"/>
  <c r="C1548" i="13"/>
  <c r="C1548" i="42" s="1"/>
  <c r="C1547" i="12"/>
  <c r="D1547" i="12"/>
  <c r="B1547" i="12"/>
  <c r="E1548" i="13"/>
  <c r="E1559" i="42" l="1"/>
  <c r="D1549" i="13"/>
  <c r="D1549" i="42" s="1"/>
  <c r="C1549" i="13"/>
  <c r="C1549" i="42" s="1"/>
  <c r="B1549" i="13"/>
  <c r="B1549" i="42" s="1"/>
  <c r="C1548" i="12"/>
  <c r="B1548" i="12"/>
  <c r="D1548" i="12"/>
  <c r="E1549" i="13"/>
  <c r="E1548" i="12"/>
  <c r="E1560" i="42" l="1"/>
  <c r="C1549" i="12"/>
  <c r="B1549" i="12"/>
  <c r="D1549" i="12"/>
  <c r="E1549" i="12"/>
  <c r="B1550" i="13"/>
  <c r="B1550" i="42" s="1"/>
  <c r="C1550" i="13"/>
  <c r="C1550" i="42" s="1"/>
  <c r="D1550" i="13"/>
  <c r="D1550" i="42" s="1"/>
  <c r="E1550" i="13"/>
  <c r="E1561" i="42" l="1"/>
  <c r="E1551" i="13"/>
  <c r="E1550" i="12"/>
  <c r="B1551" i="13"/>
  <c r="B1551" i="42" s="1"/>
  <c r="C1551" i="13"/>
  <c r="C1551" i="42" s="1"/>
  <c r="D1551" i="13"/>
  <c r="D1551" i="42" s="1"/>
  <c r="C1550" i="12"/>
  <c r="D1550" i="12"/>
  <c r="B1550" i="12"/>
  <c r="E1562" i="42" l="1"/>
  <c r="E1551" i="12"/>
  <c r="B1551" i="12"/>
  <c r="D1551" i="12"/>
  <c r="C1551" i="12"/>
  <c r="C1552" i="13"/>
  <c r="C1552" i="42" s="1"/>
  <c r="D1552" i="13"/>
  <c r="D1552" i="42" s="1"/>
  <c r="B1552" i="13"/>
  <c r="B1552" i="42" s="1"/>
  <c r="E1552" i="13"/>
  <c r="E1563" i="42" l="1"/>
  <c r="B1553" i="13"/>
  <c r="B1553" i="42" s="1"/>
  <c r="D1553" i="13"/>
  <c r="D1553" i="42" s="1"/>
  <c r="C1553" i="13"/>
  <c r="C1553" i="42" s="1"/>
  <c r="D1552" i="12"/>
  <c r="C1552" i="12"/>
  <c r="B1552" i="12"/>
  <c r="E1553" i="13"/>
  <c r="E1552" i="12"/>
  <c r="E1564" i="42" l="1"/>
  <c r="E1553" i="12"/>
  <c r="C1554" i="13"/>
  <c r="C1554" i="42" s="1"/>
  <c r="D1554" i="13"/>
  <c r="D1554" i="42" s="1"/>
  <c r="B1554" i="13"/>
  <c r="B1554" i="42" s="1"/>
  <c r="E1554" i="13"/>
  <c r="D1553" i="12"/>
  <c r="C1553" i="12"/>
  <c r="B1553" i="12"/>
  <c r="E1565" i="42" l="1"/>
  <c r="E1555" i="13"/>
  <c r="E1554" i="12"/>
  <c r="B1555" i="13"/>
  <c r="B1555" i="42" s="1"/>
  <c r="C1555" i="13"/>
  <c r="C1555" i="42" s="1"/>
  <c r="D1555" i="13"/>
  <c r="D1555" i="42" s="1"/>
  <c r="C1554" i="12"/>
  <c r="B1554" i="12"/>
  <c r="D1554" i="12"/>
  <c r="E1566" i="42" l="1"/>
  <c r="E1555" i="12"/>
  <c r="C1556" i="13"/>
  <c r="C1556" i="42" s="1"/>
  <c r="D1556" i="13"/>
  <c r="D1556" i="42" s="1"/>
  <c r="B1556" i="13"/>
  <c r="B1556" i="42" s="1"/>
  <c r="C1555" i="12"/>
  <c r="B1555" i="12"/>
  <c r="D1555" i="12"/>
  <c r="E1556" i="13"/>
  <c r="E1567" i="42" l="1"/>
  <c r="E1556" i="12"/>
  <c r="D1557" i="13"/>
  <c r="D1557" i="42" s="1"/>
  <c r="C1557" i="13"/>
  <c r="C1557" i="42" s="1"/>
  <c r="B1557" i="13"/>
  <c r="B1557" i="42" s="1"/>
  <c r="E1557" i="13"/>
  <c r="C1556" i="12"/>
  <c r="D1556" i="12"/>
  <c r="B1556" i="12"/>
  <c r="E1568" i="42" l="1"/>
  <c r="B1558" i="13"/>
  <c r="B1558" i="42" s="1"/>
  <c r="C1558" i="13"/>
  <c r="C1558" i="42" s="1"/>
  <c r="D1558" i="13"/>
  <c r="D1558" i="42" s="1"/>
  <c r="E1558" i="13"/>
  <c r="C1557" i="12"/>
  <c r="B1557" i="12"/>
  <c r="D1557" i="12"/>
  <c r="E1557" i="12"/>
  <c r="E1569" i="42" l="1"/>
  <c r="C1558" i="12"/>
  <c r="B1558" i="12"/>
  <c r="D1558" i="12"/>
  <c r="C1559" i="13"/>
  <c r="C1559" i="42" s="1"/>
  <c r="D1559" i="13"/>
  <c r="D1559" i="42" s="1"/>
  <c r="B1559" i="13"/>
  <c r="B1559" i="42" s="1"/>
  <c r="E1558" i="12"/>
  <c r="E1559" i="13"/>
  <c r="E1570" i="42" l="1"/>
  <c r="E1560" i="13"/>
  <c r="C1559" i="12"/>
  <c r="B1559" i="12"/>
  <c r="D1559" i="12"/>
  <c r="E1559" i="12"/>
  <c r="C1560" i="13"/>
  <c r="C1560" i="42" s="1"/>
  <c r="B1560" i="13"/>
  <c r="B1560" i="42" s="1"/>
  <c r="D1560" i="13"/>
  <c r="D1560" i="42" s="1"/>
  <c r="E1571" i="42" l="1"/>
  <c r="E1560" i="12"/>
  <c r="D1561" i="13"/>
  <c r="D1561" i="42" s="1"/>
  <c r="B1561" i="13"/>
  <c r="B1561" i="42" s="1"/>
  <c r="C1561" i="13"/>
  <c r="C1561" i="42" s="1"/>
  <c r="B1560" i="12"/>
  <c r="D1560" i="12"/>
  <c r="C1560" i="12"/>
  <c r="E1561" i="13"/>
  <c r="E1572" i="42" l="1"/>
  <c r="D1562" i="13"/>
  <c r="D1562" i="42" s="1"/>
  <c r="B1562" i="13"/>
  <c r="B1562" i="42" s="1"/>
  <c r="C1562" i="13"/>
  <c r="C1562" i="42" s="1"/>
  <c r="E1562" i="13"/>
  <c r="D1561" i="12"/>
  <c r="C1561" i="12"/>
  <c r="B1561" i="12"/>
  <c r="E1561" i="12"/>
  <c r="E1573" i="42" l="1"/>
  <c r="D1563" i="13"/>
  <c r="D1563" i="42" s="1"/>
  <c r="B1563" i="13"/>
  <c r="B1563" i="42" s="1"/>
  <c r="C1563" i="13"/>
  <c r="C1563" i="42" s="1"/>
  <c r="B1562" i="12"/>
  <c r="C1562" i="12"/>
  <c r="D1562" i="12"/>
  <c r="E1563" i="13"/>
  <c r="E1562" i="12"/>
  <c r="E1574" i="42" l="1"/>
  <c r="B1564" i="13"/>
  <c r="B1564" i="42" s="1"/>
  <c r="D1564" i="13"/>
  <c r="D1564" i="42" s="1"/>
  <c r="C1564" i="13"/>
  <c r="C1564" i="42" s="1"/>
  <c r="E1564" i="13"/>
  <c r="E1563" i="12"/>
  <c r="D1563" i="12"/>
  <c r="B1563" i="12"/>
  <c r="C1563" i="12"/>
  <c r="E1575" i="42" l="1"/>
  <c r="C1564" i="12"/>
  <c r="D1564" i="12"/>
  <c r="B1564" i="12"/>
  <c r="E1564" i="12"/>
  <c r="B1565" i="13"/>
  <c r="B1565" i="42" s="1"/>
  <c r="D1565" i="13"/>
  <c r="D1565" i="42" s="1"/>
  <c r="C1565" i="13"/>
  <c r="C1565" i="42" s="1"/>
  <c r="E1565" i="13"/>
  <c r="E1576" i="42" l="1"/>
  <c r="E1565" i="12"/>
  <c r="D1566" i="13"/>
  <c r="D1566" i="42" s="1"/>
  <c r="B1566" i="13"/>
  <c r="B1566" i="42" s="1"/>
  <c r="C1566" i="13"/>
  <c r="C1566" i="42" s="1"/>
  <c r="D1565" i="12"/>
  <c r="B1565" i="12"/>
  <c r="C1565" i="12"/>
  <c r="E1566" i="13"/>
  <c r="E1577" i="42" l="1"/>
  <c r="C1567" i="13"/>
  <c r="C1567" i="42" s="1"/>
  <c r="B1567" i="13"/>
  <c r="B1567" i="42" s="1"/>
  <c r="D1567" i="13"/>
  <c r="D1567" i="42" s="1"/>
  <c r="E1567" i="13"/>
  <c r="C1566" i="12"/>
  <c r="B1566" i="12"/>
  <c r="D1566" i="12"/>
  <c r="E1566" i="12"/>
  <c r="E1578" i="42" l="1"/>
  <c r="E1568" i="13"/>
  <c r="E1567" i="12"/>
  <c r="D1567" i="12"/>
  <c r="C1567" i="12"/>
  <c r="B1567" i="12"/>
  <c r="B1568" i="13"/>
  <c r="B1568" i="42" s="1"/>
  <c r="C1568" i="13"/>
  <c r="C1568" i="42" s="1"/>
  <c r="D1568" i="13"/>
  <c r="D1568" i="42" s="1"/>
  <c r="E1579" i="42" l="1"/>
  <c r="E1568" i="12"/>
  <c r="C1569" i="13"/>
  <c r="C1569" i="42" s="1"/>
  <c r="B1569" i="13"/>
  <c r="B1569" i="42" s="1"/>
  <c r="D1569" i="13"/>
  <c r="D1569" i="42" s="1"/>
  <c r="C1568" i="12"/>
  <c r="D1568" i="12"/>
  <c r="B1568" i="12"/>
  <c r="E1569" i="13"/>
  <c r="E1580" i="42" l="1"/>
  <c r="E1570" i="13"/>
  <c r="E1569" i="12"/>
  <c r="B1570" i="13"/>
  <c r="B1570" i="42" s="1"/>
  <c r="C1570" i="13"/>
  <c r="C1570" i="42" s="1"/>
  <c r="D1570" i="13"/>
  <c r="D1570" i="42" s="1"/>
  <c r="B1569" i="12"/>
  <c r="D1569" i="12"/>
  <c r="C1569" i="12"/>
  <c r="E1581" i="42" l="1"/>
  <c r="E1571" i="13"/>
  <c r="E1570" i="12"/>
  <c r="B1570" i="12"/>
  <c r="C1570" i="12"/>
  <c r="D1570" i="12"/>
  <c r="C1571" i="13"/>
  <c r="C1571" i="42" s="1"/>
  <c r="B1571" i="13"/>
  <c r="B1571" i="42" s="1"/>
  <c r="D1571" i="13"/>
  <c r="D1571" i="42" s="1"/>
  <c r="E1582" i="42" l="1"/>
  <c r="B1572" i="13"/>
  <c r="B1572" i="42" s="1"/>
  <c r="C1572" i="13"/>
  <c r="C1572" i="42" s="1"/>
  <c r="D1572" i="13"/>
  <c r="D1572" i="42" s="1"/>
  <c r="E1572" i="13"/>
  <c r="C1571" i="12"/>
  <c r="B1571" i="12"/>
  <c r="D1571" i="12"/>
  <c r="E1571" i="12"/>
  <c r="E1583" i="42" l="1"/>
  <c r="D1572" i="12"/>
  <c r="B1572" i="12"/>
  <c r="C1572" i="12"/>
  <c r="E1572" i="12"/>
  <c r="B1573" i="13"/>
  <c r="B1573" i="42" s="1"/>
  <c r="D1573" i="13"/>
  <c r="D1573" i="42" s="1"/>
  <c r="C1573" i="13"/>
  <c r="C1573" i="42" s="1"/>
  <c r="E1573" i="13"/>
  <c r="E1584" i="42" l="1"/>
  <c r="E1574" i="13"/>
  <c r="C1573" i="12"/>
  <c r="B1573" i="12"/>
  <c r="D1573" i="12"/>
  <c r="E1573" i="12"/>
  <c r="D1574" i="13"/>
  <c r="D1574" i="42" s="1"/>
  <c r="B1574" i="13"/>
  <c r="B1574" i="42" s="1"/>
  <c r="C1574" i="13"/>
  <c r="C1574" i="42" s="1"/>
  <c r="E1585" i="42" l="1"/>
  <c r="E1574" i="12"/>
  <c r="D1575" i="13"/>
  <c r="D1575" i="42" s="1"/>
  <c r="C1575" i="13"/>
  <c r="C1575" i="42" s="1"/>
  <c r="B1575" i="13"/>
  <c r="B1575" i="42" s="1"/>
  <c r="C1574" i="12"/>
  <c r="B1574" i="12"/>
  <c r="D1574" i="12"/>
  <c r="E1575" i="13"/>
  <c r="E1586" i="42" l="1"/>
  <c r="B1576" i="13"/>
  <c r="B1576" i="42" s="1"/>
  <c r="C1576" i="13"/>
  <c r="C1576" i="42" s="1"/>
  <c r="D1576" i="13"/>
  <c r="D1576" i="42" s="1"/>
  <c r="E1575" i="12"/>
  <c r="E1576" i="13"/>
  <c r="C1575" i="12"/>
  <c r="B1575" i="12"/>
  <c r="D1575" i="12"/>
  <c r="E1587" i="42" l="1"/>
  <c r="D1576" i="12"/>
  <c r="B1576" i="12"/>
  <c r="C1576" i="12"/>
  <c r="D1577" i="13"/>
  <c r="D1577" i="42" s="1"/>
  <c r="C1577" i="13"/>
  <c r="C1577" i="42" s="1"/>
  <c r="B1577" i="13"/>
  <c r="B1577" i="42" s="1"/>
  <c r="E1576" i="12"/>
  <c r="E1577" i="13"/>
  <c r="E1588" i="42" l="1"/>
  <c r="E1578" i="13"/>
  <c r="D1577" i="12"/>
  <c r="B1577" i="12"/>
  <c r="C1577" i="12"/>
  <c r="B1578" i="13"/>
  <c r="B1578" i="42" s="1"/>
  <c r="D1578" i="13"/>
  <c r="D1578" i="42" s="1"/>
  <c r="C1578" i="13"/>
  <c r="C1578" i="42" s="1"/>
  <c r="E1577" i="12"/>
  <c r="E1589" i="42" l="1"/>
  <c r="B1579" i="13"/>
  <c r="B1579" i="42" s="1"/>
  <c r="D1579" i="13"/>
  <c r="D1579" i="42" s="1"/>
  <c r="C1579" i="13"/>
  <c r="C1579" i="42" s="1"/>
  <c r="C1578" i="12"/>
  <c r="D1578" i="12"/>
  <c r="B1578" i="12"/>
  <c r="E1578" i="12"/>
  <c r="E1579" i="13"/>
  <c r="E1590" i="42" l="1"/>
  <c r="C1579" i="12"/>
  <c r="B1579" i="12"/>
  <c r="D1579" i="12"/>
  <c r="B1580" i="13"/>
  <c r="B1580" i="42" s="1"/>
  <c r="C1580" i="13"/>
  <c r="C1580" i="42" s="1"/>
  <c r="D1580" i="13"/>
  <c r="D1580" i="42" s="1"/>
  <c r="E1580" i="13"/>
  <c r="E1579" i="12"/>
  <c r="E1591" i="42" l="1"/>
  <c r="E1580" i="12"/>
  <c r="B1581" i="13"/>
  <c r="B1581" i="42" s="1"/>
  <c r="D1581" i="13"/>
  <c r="D1581" i="42" s="1"/>
  <c r="C1581" i="13"/>
  <c r="C1581" i="42" s="1"/>
  <c r="B1580" i="12"/>
  <c r="C1580" i="12"/>
  <c r="D1580" i="12"/>
  <c r="E1581" i="13"/>
  <c r="E1592" i="42" l="1"/>
  <c r="E1581" i="12"/>
  <c r="B1581" i="12"/>
  <c r="C1581" i="12"/>
  <c r="D1581" i="12"/>
  <c r="D1582" i="13"/>
  <c r="D1582" i="42" s="1"/>
  <c r="C1582" i="13"/>
  <c r="C1582" i="42" s="1"/>
  <c r="B1582" i="13"/>
  <c r="B1582" i="42" s="1"/>
  <c r="E1582" i="13"/>
  <c r="E1593" i="42" l="1"/>
  <c r="E1583" i="13"/>
  <c r="D1582" i="12"/>
  <c r="C1582" i="12"/>
  <c r="B1582" i="12"/>
  <c r="E1582" i="12"/>
  <c r="D1583" i="13"/>
  <c r="D1583" i="42" s="1"/>
  <c r="C1583" i="13"/>
  <c r="C1583" i="42" s="1"/>
  <c r="B1583" i="13"/>
  <c r="B1583" i="42" s="1"/>
  <c r="E1594" i="42" l="1"/>
  <c r="E1583" i="12"/>
  <c r="C1583" i="12"/>
  <c r="B1583" i="12"/>
  <c r="D1583" i="12"/>
  <c r="C1584" i="13"/>
  <c r="C1584" i="42" s="1"/>
  <c r="D1584" i="13"/>
  <c r="D1584" i="42" s="1"/>
  <c r="B1584" i="13"/>
  <c r="B1584" i="42" s="1"/>
  <c r="E1584" i="13"/>
  <c r="E1595" i="42" l="1"/>
  <c r="C1585" i="13"/>
  <c r="C1585" i="42" s="1"/>
  <c r="D1585" i="13"/>
  <c r="D1585" i="42" s="1"/>
  <c r="B1585" i="13"/>
  <c r="B1585" i="42" s="1"/>
  <c r="E1584" i="12"/>
  <c r="E1585" i="13"/>
  <c r="D1584" i="12"/>
  <c r="B1584" i="12"/>
  <c r="C1584" i="12"/>
  <c r="E1596" i="42" l="1"/>
  <c r="D1586" i="13"/>
  <c r="D1586" i="42" s="1"/>
  <c r="C1586" i="13"/>
  <c r="C1586" i="42" s="1"/>
  <c r="B1586" i="13"/>
  <c r="B1586" i="42" s="1"/>
  <c r="E1586" i="13"/>
  <c r="D1585" i="12"/>
  <c r="C1585" i="12"/>
  <c r="B1585" i="12"/>
  <c r="E1585" i="12"/>
  <c r="E1597" i="42" l="1"/>
  <c r="D1586" i="12"/>
  <c r="B1586" i="12"/>
  <c r="C1586" i="12"/>
  <c r="E1586" i="12"/>
  <c r="D1587" i="13"/>
  <c r="D1587" i="42" s="1"/>
  <c r="B1587" i="13"/>
  <c r="B1587" i="42" s="1"/>
  <c r="C1587" i="13"/>
  <c r="C1587" i="42" s="1"/>
  <c r="E1587" i="13"/>
  <c r="E1598" i="42" l="1"/>
  <c r="E1588" i="13"/>
  <c r="E1587" i="12"/>
  <c r="D1588" i="13"/>
  <c r="D1588" i="42" s="1"/>
  <c r="C1588" i="13"/>
  <c r="C1588" i="42" s="1"/>
  <c r="B1588" i="13"/>
  <c r="B1588" i="42" s="1"/>
  <c r="D1587" i="12"/>
  <c r="B1587" i="12"/>
  <c r="C1587" i="12"/>
  <c r="E1599" i="42" l="1"/>
  <c r="E1588" i="12"/>
  <c r="B1589" i="13"/>
  <c r="B1589" i="42" s="1"/>
  <c r="C1589" i="13"/>
  <c r="C1589" i="42" s="1"/>
  <c r="D1589" i="13"/>
  <c r="D1589" i="42" s="1"/>
  <c r="C1588" i="12"/>
  <c r="B1588" i="12"/>
  <c r="D1588" i="12"/>
  <c r="E1589" i="13"/>
  <c r="E1600" i="42" l="1"/>
  <c r="D1590" i="13"/>
  <c r="D1590" i="42" s="1"/>
  <c r="B1590" i="13"/>
  <c r="B1590" i="42" s="1"/>
  <c r="C1590" i="13"/>
  <c r="C1590" i="42" s="1"/>
  <c r="E1590" i="13"/>
  <c r="C1589" i="12"/>
  <c r="D1589" i="12"/>
  <c r="B1589" i="12"/>
  <c r="E1589" i="12"/>
  <c r="E1601" i="42" l="1"/>
  <c r="E1590" i="12"/>
  <c r="D1590" i="12"/>
  <c r="C1590" i="12"/>
  <c r="B1590" i="12"/>
  <c r="C1591" i="13"/>
  <c r="C1591" i="42" s="1"/>
  <c r="D1591" i="13"/>
  <c r="D1591" i="42" s="1"/>
  <c r="B1591" i="13"/>
  <c r="B1591" i="42" s="1"/>
  <c r="E1591" i="13"/>
  <c r="E1602" i="42" l="1"/>
  <c r="D1592" i="13"/>
  <c r="D1592" i="42" s="1"/>
  <c r="C1592" i="13"/>
  <c r="C1592" i="42" s="1"/>
  <c r="B1592" i="13"/>
  <c r="B1592" i="42" s="1"/>
  <c r="E1592" i="13"/>
  <c r="E1591" i="12"/>
  <c r="B1591" i="12"/>
  <c r="D1591" i="12"/>
  <c r="C1591" i="12"/>
  <c r="E1603" i="42" l="1"/>
  <c r="E1592" i="12"/>
  <c r="D1593" i="13"/>
  <c r="D1593" i="42" s="1"/>
  <c r="B1593" i="13"/>
  <c r="B1593" i="42" s="1"/>
  <c r="C1593" i="13"/>
  <c r="C1593" i="42" s="1"/>
  <c r="E1593" i="13"/>
  <c r="D1592" i="12"/>
  <c r="B1592" i="12"/>
  <c r="C1592" i="12"/>
  <c r="E1604" i="42" l="1"/>
  <c r="E1594" i="13"/>
  <c r="B1593" i="12"/>
  <c r="D1593" i="12"/>
  <c r="C1593" i="12"/>
  <c r="C1594" i="13"/>
  <c r="C1594" i="42" s="1"/>
  <c r="B1594" i="13"/>
  <c r="B1594" i="42" s="1"/>
  <c r="D1594" i="13"/>
  <c r="D1594" i="42" s="1"/>
  <c r="E1593" i="12"/>
  <c r="E1605" i="42" l="1"/>
  <c r="D1594" i="12"/>
  <c r="C1594" i="12"/>
  <c r="B1594" i="12"/>
  <c r="E1594" i="12"/>
  <c r="B1595" i="13"/>
  <c r="B1595" i="42" s="1"/>
  <c r="C1595" i="13"/>
  <c r="C1595" i="42" s="1"/>
  <c r="D1595" i="13"/>
  <c r="D1595" i="42" s="1"/>
  <c r="E1595" i="13"/>
  <c r="E1606" i="42" l="1"/>
  <c r="E1595" i="12"/>
  <c r="D1596" i="13"/>
  <c r="D1596" i="42" s="1"/>
  <c r="C1596" i="13"/>
  <c r="C1596" i="42" s="1"/>
  <c r="B1596" i="13"/>
  <c r="B1596" i="42" s="1"/>
  <c r="C1595" i="12"/>
  <c r="B1595" i="12"/>
  <c r="D1595" i="12"/>
  <c r="E1596" i="13"/>
  <c r="E1607" i="42" l="1"/>
  <c r="C1597" i="13"/>
  <c r="C1597" i="42" s="1"/>
  <c r="D1597" i="13"/>
  <c r="D1597" i="42" s="1"/>
  <c r="B1597" i="13"/>
  <c r="B1597" i="42" s="1"/>
  <c r="E1597" i="13"/>
  <c r="B1596" i="12"/>
  <c r="D1596" i="12"/>
  <c r="C1596" i="12"/>
  <c r="E1596" i="12"/>
  <c r="E1608" i="42" l="1"/>
  <c r="C1598" i="13"/>
  <c r="C1598" i="42" s="1"/>
  <c r="B1598" i="13"/>
  <c r="B1598" i="42" s="1"/>
  <c r="D1598" i="13"/>
  <c r="D1598" i="42" s="1"/>
  <c r="E1597" i="12"/>
  <c r="E1598" i="13"/>
  <c r="C1597" i="12"/>
  <c r="B1597" i="12"/>
  <c r="D1597" i="12"/>
  <c r="E1609" i="42" l="1"/>
  <c r="E1598" i="12"/>
  <c r="C1599" i="13"/>
  <c r="C1599" i="42" s="1"/>
  <c r="D1599" i="13"/>
  <c r="D1599" i="42" s="1"/>
  <c r="B1599" i="13"/>
  <c r="B1599" i="42" s="1"/>
  <c r="B1598" i="12"/>
  <c r="D1598" i="12"/>
  <c r="C1598" i="12"/>
  <c r="E1599" i="13"/>
  <c r="E1610" i="42" l="1"/>
  <c r="D1600" i="13"/>
  <c r="D1600" i="42" s="1"/>
  <c r="C1600" i="13"/>
  <c r="C1600" i="42" s="1"/>
  <c r="B1600" i="13"/>
  <c r="B1600" i="42" s="1"/>
  <c r="E1600" i="13"/>
  <c r="E1599" i="12"/>
  <c r="B1599" i="12"/>
  <c r="C1599" i="12"/>
  <c r="D1599" i="12"/>
  <c r="E1611" i="42" l="1"/>
  <c r="E1601" i="13"/>
  <c r="E1600" i="12"/>
  <c r="B1600" i="12"/>
  <c r="C1600" i="12"/>
  <c r="D1600" i="12"/>
  <c r="B1601" i="13"/>
  <c r="B1601" i="42" s="1"/>
  <c r="C1601" i="13"/>
  <c r="C1601" i="42" s="1"/>
  <c r="D1601" i="13"/>
  <c r="D1601" i="42" s="1"/>
  <c r="E1612" i="42" l="1"/>
  <c r="E1601" i="12"/>
  <c r="C1602" i="13"/>
  <c r="C1602" i="42" s="1"/>
  <c r="B1602" i="13"/>
  <c r="B1602" i="42" s="1"/>
  <c r="D1602" i="13"/>
  <c r="D1602" i="42" s="1"/>
  <c r="B1601" i="12"/>
  <c r="C1601" i="12"/>
  <c r="D1601" i="12"/>
  <c r="E1602" i="13"/>
  <c r="E1613" i="42" l="1"/>
  <c r="C1603" i="13"/>
  <c r="C1603" i="42" s="1"/>
  <c r="D1603" i="13"/>
  <c r="D1603" i="42" s="1"/>
  <c r="B1603" i="13"/>
  <c r="B1603" i="42" s="1"/>
  <c r="D1602" i="12"/>
  <c r="B1602" i="12"/>
  <c r="C1602" i="12"/>
  <c r="E1603" i="13"/>
  <c r="E1602" i="12"/>
  <c r="E1614" i="42" l="1"/>
  <c r="E1603" i="12"/>
  <c r="C1603" i="12"/>
  <c r="D1603" i="12"/>
  <c r="B1603" i="12"/>
  <c r="B1604" i="13"/>
  <c r="B1604" i="42" s="1"/>
  <c r="C1604" i="13"/>
  <c r="C1604" i="42" s="1"/>
  <c r="D1604" i="13"/>
  <c r="D1604" i="42" s="1"/>
  <c r="E1604" i="13"/>
  <c r="E1615" i="42" l="1"/>
  <c r="E1605" i="13"/>
  <c r="C1604" i="12"/>
  <c r="B1604" i="12"/>
  <c r="D1604" i="12"/>
  <c r="D1605" i="13"/>
  <c r="D1605" i="42" s="1"/>
  <c r="C1605" i="13"/>
  <c r="C1605" i="42" s="1"/>
  <c r="B1605" i="13"/>
  <c r="B1605" i="42" s="1"/>
  <c r="E1604" i="12"/>
  <c r="E1616" i="42" l="1"/>
  <c r="B1605" i="12"/>
  <c r="C1605" i="12"/>
  <c r="D1605" i="12"/>
  <c r="E1605" i="12"/>
  <c r="B1606" i="13"/>
  <c r="B1606" i="42" s="1"/>
  <c r="D1606" i="13"/>
  <c r="D1606" i="42" s="1"/>
  <c r="C1606" i="13"/>
  <c r="C1606" i="42" s="1"/>
  <c r="E1606" i="13"/>
  <c r="E1617" i="42" l="1"/>
  <c r="E1607" i="13"/>
  <c r="E1606" i="12"/>
  <c r="B1607" i="13"/>
  <c r="B1607" i="42" s="1"/>
  <c r="C1607" i="13"/>
  <c r="C1607" i="42" s="1"/>
  <c r="D1607" i="13"/>
  <c r="D1607" i="42" s="1"/>
  <c r="B1606" i="12"/>
  <c r="D1606" i="12"/>
  <c r="C1606" i="12"/>
  <c r="E1618" i="42" l="1"/>
  <c r="C1607" i="12"/>
  <c r="B1607" i="12"/>
  <c r="D1607" i="12"/>
  <c r="B1608" i="13"/>
  <c r="B1608" i="42" s="1"/>
  <c r="C1608" i="13"/>
  <c r="C1608" i="42" s="1"/>
  <c r="D1608" i="13"/>
  <c r="D1608" i="42" s="1"/>
  <c r="E1607" i="12"/>
  <c r="E1608" i="13"/>
  <c r="E1619" i="42" l="1"/>
  <c r="B1609" i="13"/>
  <c r="B1609" i="42" s="1"/>
  <c r="C1609" i="13"/>
  <c r="C1609" i="42" s="1"/>
  <c r="D1609" i="13"/>
  <c r="D1609" i="42" s="1"/>
  <c r="E1609" i="13"/>
  <c r="C1608" i="12"/>
  <c r="B1608" i="12"/>
  <c r="D1608" i="12"/>
  <c r="E1608" i="12"/>
  <c r="E1620" i="42" l="1"/>
  <c r="E1609" i="12"/>
  <c r="C1609" i="12"/>
  <c r="D1609" i="12"/>
  <c r="B1609" i="12"/>
  <c r="B1610" i="13"/>
  <c r="B1610" i="42" s="1"/>
  <c r="C1610" i="13"/>
  <c r="C1610" i="42" s="1"/>
  <c r="D1610" i="13"/>
  <c r="D1610" i="42" s="1"/>
  <c r="E1610" i="13"/>
  <c r="E1621" i="42" l="1"/>
  <c r="C1610" i="12"/>
  <c r="D1610" i="12"/>
  <c r="B1610" i="12"/>
  <c r="B1611" i="13"/>
  <c r="B1611" i="42" s="1"/>
  <c r="C1611" i="13"/>
  <c r="C1611" i="42" s="1"/>
  <c r="D1611" i="13"/>
  <c r="D1611" i="42" s="1"/>
  <c r="E1610" i="12"/>
  <c r="E1611" i="13"/>
  <c r="E1622" i="42" l="1"/>
  <c r="E1612" i="13"/>
  <c r="C1611" i="12"/>
  <c r="B1611" i="12"/>
  <c r="D1611" i="12"/>
  <c r="E1611" i="12"/>
  <c r="D1612" i="13"/>
  <c r="D1612" i="42" s="1"/>
  <c r="C1612" i="13"/>
  <c r="C1612" i="42" s="1"/>
  <c r="B1612" i="13"/>
  <c r="B1612" i="42" s="1"/>
  <c r="E1623" i="42" l="1"/>
  <c r="D1613" i="13"/>
  <c r="D1613" i="42" s="1"/>
  <c r="B1613" i="13"/>
  <c r="B1613" i="42" s="1"/>
  <c r="C1613" i="13"/>
  <c r="C1613" i="42" s="1"/>
  <c r="B1612" i="12"/>
  <c r="D1612" i="12"/>
  <c r="C1612" i="12"/>
  <c r="E1613" i="13"/>
  <c r="E1612" i="12"/>
  <c r="E1624" i="42" l="1"/>
  <c r="E1614" i="13"/>
  <c r="D1613" i="12"/>
  <c r="B1613" i="12"/>
  <c r="C1613" i="12"/>
  <c r="E1613" i="12"/>
  <c r="D1614" i="13"/>
  <c r="D1614" i="42" s="1"/>
  <c r="C1614" i="13"/>
  <c r="C1614" i="42" s="1"/>
  <c r="B1614" i="13"/>
  <c r="B1614" i="42" s="1"/>
  <c r="E1625" i="42" l="1"/>
  <c r="E1614" i="12"/>
  <c r="D1614" i="12"/>
  <c r="C1614" i="12"/>
  <c r="B1614" i="12"/>
  <c r="D1615" i="13"/>
  <c r="D1615" i="42" s="1"/>
  <c r="B1615" i="13"/>
  <c r="B1615" i="42" s="1"/>
  <c r="C1615" i="13"/>
  <c r="C1615" i="42" s="1"/>
  <c r="E1615" i="13"/>
  <c r="E1626" i="42" l="1"/>
  <c r="E1616" i="13"/>
  <c r="B1615" i="12"/>
  <c r="D1615" i="12"/>
  <c r="C1615" i="12"/>
  <c r="E1615" i="12"/>
  <c r="D1616" i="13"/>
  <c r="D1616" i="42" s="1"/>
  <c r="C1616" i="13"/>
  <c r="C1616" i="42" s="1"/>
  <c r="B1616" i="13"/>
  <c r="B1616" i="42" s="1"/>
  <c r="E1627" i="42" l="1"/>
  <c r="B1616" i="12"/>
  <c r="D1616" i="12"/>
  <c r="C1616" i="12"/>
  <c r="B1617" i="13"/>
  <c r="B1617" i="42" s="1"/>
  <c r="C1617" i="13"/>
  <c r="C1617" i="42" s="1"/>
  <c r="D1617" i="13"/>
  <c r="D1617" i="42" s="1"/>
  <c r="E1616" i="12"/>
  <c r="E1617" i="13"/>
  <c r="E1628" i="42" l="1"/>
  <c r="E1618" i="13"/>
  <c r="B1617" i="12"/>
  <c r="C1617" i="12"/>
  <c r="D1617" i="12"/>
  <c r="E1617" i="12"/>
  <c r="C1618" i="13"/>
  <c r="C1618" i="42" s="1"/>
  <c r="B1618" i="13"/>
  <c r="B1618" i="42" s="1"/>
  <c r="D1618" i="13"/>
  <c r="D1618" i="42" s="1"/>
  <c r="E1629" i="42" l="1"/>
  <c r="C1618" i="12"/>
  <c r="D1618" i="12"/>
  <c r="B1618" i="12"/>
  <c r="C1619" i="13"/>
  <c r="C1619" i="42" s="1"/>
  <c r="B1619" i="13"/>
  <c r="B1619" i="42" s="1"/>
  <c r="D1619" i="13"/>
  <c r="D1619" i="42" s="1"/>
  <c r="E1618" i="12"/>
  <c r="E1619" i="13"/>
  <c r="E1630" i="42" l="1"/>
  <c r="C1619" i="12"/>
  <c r="B1619" i="12"/>
  <c r="D1619" i="12"/>
  <c r="B1620" i="13"/>
  <c r="B1620" i="42" s="1"/>
  <c r="C1620" i="13"/>
  <c r="C1620" i="42" s="1"/>
  <c r="D1620" i="13"/>
  <c r="D1620" i="42" s="1"/>
  <c r="E1619" i="12"/>
  <c r="E1620" i="13"/>
  <c r="E1631" i="42" l="1"/>
  <c r="E1620" i="12"/>
  <c r="D1620" i="12"/>
  <c r="C1620" i="12"/>
  <c r="B1620" i="12"/>
  <c r="B1621" i="13"/>
  <c r="B1621" i="42" s="1"/>
  <c r="D1621" i="13"/>
  <c r="D1621" i="42" s="1"/>
  <c r="C1621" i="13"/>
  <c r="C1621" i="42" s="1"/>
  <c r="E1621" i="13"/>
  <c r="E1632" i="42" l="1"/>
  <c r="E1621" i="12"/>
  <c r="B1621" i="12"/>
  <c r="C1621" i="12"/>
  <c r="D1621" i="12"/>
  <c r="D1622" i="13"/>
  <c r="D1622" i="42" s="1"/>
  <c r="B1622" i="13"/>
  <c r="B1622" i="42" s="1"/>
  <c r="C1622" i="13"/>
  <c r="C1622" i="42" s="1"/>
  <c r="E1622" i="13"/>
  <c r="E1633" i="42" l="1"/>
  <c r="E1623" i="13"/>
  <c r="B1622" i="12"/>
  <c r="D1622" i="12"/>
  <c r="C1622" i="12"/>
  <c r="C1623" i="13"/>
  <c r="C1623" i="42" s="1"/>
  <c r="B1623" i="13"/>
  <c r="B1623" i="42" s="1"/>
  <c r="D1623" i="13"/>
  <c r="D1623" i="42" s="1"/>
  <c r="E1622" i="12"/>
  <c r="E1634" i="42" l="1"/>
  <c r="C1623" i="12"/>
  <c r="B1623" i="12"/>
  <c r="D1623" i="12"/>
  <c r="E1623" i="12"/>
  <c r="D1624" i="13"/>
  <c r="D1624" i="42" s="1"/>
  <c r="C1624" i="13"/>
  <c r="C1624" i="42" s="1"/>
  <c r="B1624" i="13"/>
  <c r="B1624" i="42" s="1"/>
  <c r="E1624" i="13"/>
  <c r="E1635" i="42" l="1"/>
  <c r="D1625" i="13"/>
  <c r="D1625" i="42" s="1"/>
  <c r="B1625" i="13"/>
  <c r="B1625" i="42" s="1"/>
  <c r="C1625" i="13"/>
  <c r="C1625" i="42" s="1"/>
  <c r="D1624" i="12"/>
  <c r="C1624" i="12"/>
  <c r="B1624" i="12"/>
  <c r="E1625" i="13"/>
  <c r="E1624" i="12"/>
  <c r="E1636" i="42" l="1"/>
  <c r="B1625" i="12"/>
  <c r="D1625" i="12"/>
  <c r="C1625" i="12"/>
  <c r="E1626" i="13"/>
  <c r="E1625" i="12"/>
  <c r="B1626" i="13"/>
  <c r="B1626" i="42" s="1"/>
  <c r="D1626" i="13"/>
  <c r="D1626" i="42" s="1"/>
  <c r="C1626" i="13"/>
  <c r="C1626" i="42" s="1"/>
  <c r="E1637" i="42" l="1"/>
  <c r="E1627" i="13"/>
  <c r="D1626" i="12"/>
  <c r="C1626" i="12"/>
  <c r="B1626" i="12"/>
  <c r="E1626" i="12"/>
  <c r="C1627" i="13"/>
  <c r="C1627" i="42" s="1"/>
  <c r="D1627" i="13"/>
  <c r="D1627" i="42" s="1"/>
  <c r="B1627" i="13"/>
  <c r="B1627" i="42" s="1"/>
  <c r="E1638" i="42" l="1"/>
  <c r="B1628" i="13"/>
  <c r="B1628" i="42" s="1"/>
  <c r="C1628" i="13"/>
  <c r="C1628" i="42" s="1"/>
  <c r="D1628" i="13"/>
  <c r="D1628" i="42" s="1"/>
  <c r="E1627" i="12"/>
  <c r="E1628" i="13"/>
  <c r="C1627" i="12"/>
  <c r="D1627" i="12"/>
  <c r="B1627" i="12"/>
  <c r="E1639" i="42" l="1"/>
  <c r="E1628" i="12"/>
  <c r="D1629" i="13"/>
  <c r="D1629" i="42" s="1"/>
  <c r="C1629" i="13"/>
  <c r="C1629" i="42" s="1"/>
  <c r="B1629" i="13"/>
  <c r="B1629" i="42" s="1"/>
  <c r="E1629" i="13"/>
  <c r="C1628" i="12"/>
  <c r="B1628" i="12"/>
  <c r="D1628" i="12"/>
  <c r="E1640" i="42" l="1"/>
  <c r="E1629" i="12"/>
  <c r="D1630" i="13"/>
  <c r="D1630" i="42" s="1"/>
  <c r="B1630" i="13"/>
  <c r="B1630" i="42" s="1"/>
  <c r="C1630" i="13"/>
  <c r="C1630" i="42" s="1"/>
  <c r="E1630" i="13"/>
  <c r="C1629" i="12"/>
  <c r="D1629" i="12"/>
  <c r="B1629" i="12"/>
  <c r="E1641" i="42" l="1"/>
  <c r="B1631" i="13"/>
  <c r="B1631" i="42" s="1"/>
  <c r="C1631" i="13"/>
  <c r="C1631" i="42" s="1"/>
  <c r="D1631" i="13"/>
  <c r="D1631" i="42" s="1"/>
  <c r="C1630" i="12"/>
  <c r="B1630" i="12"/>
  <c r="D1630" i="12"/>
  <c r="E1631" i="13"/>
  <c r="E1630" i="12"/>
  <c r="E1642" i="42" l="1"/>
  <c r="E1632" i="13"/>
  <c r="E1631" i="12"/>
  <c r="D1631" i="12"/>
  <c r="B1631" i="12"/>
  <c r="C1631" i="12"/>
  <c r="C1632" i="13"/>
  <c r="C1632" i="42" s="1"/>
  <c r="B1632" i="13"/>
  <c r="B1632" i="42" s="1"/>
  <c r="D1632" i="13"/>
  <c r="D1632" i="42" s="1"/>
  <c r="E1643" i="42" l="1"/>
  <c r="E1633" i="13"/>
  <c r="C1632" i="12"/>
  <c r="B1632" i="12"/>
  <c r="D1632" i="12"/>
  <c r="E1632" i="12"/>
  <c r="D1633" i="13"/>
  <c r="D1633" i="42" s="1"/>
  <c r="C1633" i="13"/>
  <c r="C1633" i="42" s="1"/>
  <c r="B1633" i="13"/>
  <c r="B1633" i="42" s="1"/>
  <c r="E1644" i="42" l="1"/>
  <c r="E1633" i="12"/>
  <c r="C1634" i="13"/>
  <c r="C1634" i="42" s="1"/>
  <c r="D1634" i="13"/>
  <c r="D1634" i="42" s="1"/>
  <c r="B1634" i="13"/>
  <c r="B1634" i="42" s="1"/>
  <c r="B1633" i="12"/>
  <c r="D1633" i="12"/>
  <c r="C1633" i="12"/>
  <c r="E1634" i="13"/>
  <c r="E1645" i="42" l="1"/>
  <c r="D1635" i="13"/>
  <c r="D1635" i="42" s="1"/>
  <c r="B1635" i="13"/>
  <c r="B1635" i="42" s="1"/>
  <c r="C1635" i="13"/>
  <c r="C1635" i="42" s="1"/>
  <c r="E1635" i="13"/>
  <c r="E1634" i="12"/>
  <c r="D1634" i="12"/>
  <c r="B1634" i="12"/>
  <c r="C1634" i="12"/>
  <c r="E1646" i="42" l="1"/>
  <c r="D1636" i="13"/>
  <c r="D1636" i="42" s="1"/>
  <c r="C1636" i="13"/>
  <c r="C1636" i="42" s="1"/>
  <c r="B1636" i="13"/>
  <c r="B1636" i="42" s="1"/>
  <c r="E1636" i="13"/>
  <c r="D1635" i="12"/>
  <c r="C1635" i="12"/>
  <c r="B1635" i="12"/>
  <c r="E1635" i="12"/>
  <c r="E1647" i="42" l="1"/>
  <c r="E1636" i="12"/>
  <c r="B1636" i="12"/>
  <c r="C1636" i="12"/>
  <c r="D1636" i="12"/>
  <c r="C1637" i="13"/>
  <c r="C1637" i="42" s="1"/>
  <c r="D1637" i="13"/>
  <c r="D1637" i="42" s="1"/>
  <c r="B1637" i="13"/>
  <c r="B1637" i="42" s="1"/>
  <c r="E1637" i="13"/>
  <c r="E1648" i="42" l="1"/>
  <c r="E1637" i="12"/>
  <c r="C1638" i="13"/>
  <c r="C1638" i="42" s="1"/>
  <c r="B1638" i="13"/>
  <c r="B1638" i="42" s="1"/>
  <c r="D1638" i="13"/>
  <c r="D1638" i="42" s="1"/>
  <c r="E1638" i="13"/>
  <c r="C1637" i="12"/>
  <c r="D1637" i="12"/>
  <c r="B1637" i="12"/>
  <c r="E1649" i="42" l="1"/>
  <c r="E1639" i="13"/>
  <c r="E1638" i="12"/>
  <c r="B1638" i="12"/>
  <c r="D1638" i="12"/>
  <c r="C1638" i="12"/>
  <c r="C1639" i="13"/>
  <c r="C1639" i="42" s="1"/>
  <c r="D1639" i="13"/>
  <c r="D1639" i="42" s="1"/>
  <c r="B1639" i="13"/>
  <c r="B1639" i="42" s="1"/>
  <c r="E1650" i="42" l="1"/>
  <c r="E1639" i="12"/>
  <c r="D1639" i="12"/>
  <c r="B1639" i="12"/>
  <c r="C1639" i="12"/>
  <c r="B1640" i="13"/>
  <c r="B1640" i="42" s="1"/>
  <c r="C1640" i="13"/>
  <c r="C1640" i="42" s="1"/>
  <c r="D1640" i="13"/>
  <c r="D1640" i="42" s="1"/>
  <c r="E1640" i="13"/>
  <c r="E1651" i="42" l="1"/>
  <c r="C1641" i="13"/>
  <c r="C1641" i="42" s="1"/>
  <c r="B1641" i="13"/>
  <c r="B1641" i="42" s="1"/>
  <c r="D1641" i="13"/>
  <c r="D1641" i="42" s="1"/>
  <c r="E1641" i="13"/>
  <c r="E1640" i="12"/>
  <c r="C1640" i="12"/>
  <c r="D1640" i="12"/>
  <c r="B1640" i="12"/>
  <c r="E1652" i="42" l="1"/>
  <c r="C1641" i="12"/>
  <c r="B1641" i="12"/>
  <c r="D1641" i="12"/>
  <c r="C1642" i="13"/>
  <c r="C1642" i="42" s="1"/>
  <c r="D1642" i="13"/>
  <c r="D1642" i="42" s="1"/>
  <c r="B1642" i="13"/>
  <c r="B1642" i="42" s="1"/>
  <c r="E1641" i="12"/>
  <c r="E1642" i="13"/>
  <c r="E1653" i="42" l="1"/>
  <c r="B1643" i="13"/>
  <c r="B1643" i="42" s="1"/>
  <c r="C1643" i="13"/>
  <c r="C1643" i="42" s="1"/>
  <c r="D1643" i="13"/>
  <c r="D1643" i="42" s="1"/>
  <c r="D1642" i="12"/>
  <c r="C1642" i="12"/>
  <c r="B1642" i="12"/>
  <c r="E1643" i="13"/>
  <c r="E1642" i="12"/>
  <c r="E1654" i="42" l="1"/>
  <c r="E1644" i="13"/>
  <c r="E1643" i="12"/>
  <c r="D1643" i="12"/>
  <c r="B1643" i="12"/>
  <c r="C1643" i="12"/>
  <c r="B1644" i="13"/>
  <c r="B1644" i="42" s="1"/>
  <c r="D1644" i="13"/>
  <c r="D1644" i="42" s="1"/>
  <c r="C1644" i="13"/>
  <c r="C1644" i="42" s="1"/>
  <c r="E1655" i="42" l="1"/>
  <c r="B1645" i="13"/>
  <c r="B1645" i="42" s="1"/>
  <c r="C1645" i="13"/>
  <c r="C1645" i="42" s="1"/>
  <c r="D1645" i="13"/>
  <c r="D1645" i="42" s="1"/>
  <c r="D1644" i="12"/>
  <c r="C1644" i="12"/>
  <c r="B1644" i="12"/>
  <c r="E1645" i="13"/>
  <c r="E1644" i="12"/>
  <c r="E1656" i="42" l="1"/>
  <c r="E1645" i="12"/>
  <c r="C1646" i="13"/>
  <c r="C1646" i="42" s="1"/>
  <c r="B1646" i="13"/>
  <c r="B1646" i="42" s="1"/>
  <c r="D1646" i="13"/>
  <c r="D1646" i="42" s="1"/>
  <c r="D1645" i="12"/>
  <c r="C1645" i="12"/>
  <c r="B1645" i="12"/>
  <c r="E1646" i="13"/>
  <c r="E1657" i="42" l="1"/>
  <c r="C1647" i="13"/>
  <c r="C1647" i="42" s="1"/>
  <c r="B1647" i="13"/>
  <c r="B1647" i="42" s="1"/>
  <c r="D1647" i="13"/>
  <c r="D1647" i="42" s="1"/>
  <c r="E1646" i="12"/>
  <c r="E1647" i="13"/>
  <c r="B1646" i="12"/>
  <c r="D1646" i="12"/>
  <c r="C1646" i="12"/>
  <c r="E1658" i="42" l="1"/>
  <c r="B1648" i="13"/>
  <c r="B1648" i="42" s="1"/>
  <c r="C1648" i="13"/>
  <c r="C1648" i="42" s="1"/>
  <c r="D1648" i="13"/>
  <c r="D1648" i="42" s="1"/>
  <c r="E1648" i="13"/>
  <c r="D1647" i="12"/>
  <c r="C1647" i="12"/>
  <c r="B1647" i="12"/>
  <c r="E1647" i="12"/>
  <c r="E1659" i="42" l="1"/>
  <c r="D1649" i="13"/>
  <c r="D1649" i="42" s="1"/>
  <c r="C1649" i="13"/>
  <c r="C1649" i="42" s="1"/>
  <c r="B1649" i="13"/>
  <c r="B1649" i="42" s="1"/>
  <c r="E1649" i="13"/>
  <c r="E1648" i="12"/>
  <c r="B1648" i="12"/>
  <c r="D1648" i="12"/>
  <c r="C1648" i="12"/>
  <c r="E1660" i="42" l="1"/>
  <c r="B1649" i="12"/>
  <c r="C1649" i="12"/>
  <c r="D1649" i="12"/>
  <c r="C1650" i="13"/>
  <c r="C1650" i="42" s="1"/>
  <c r="D1650" i="13"/>
  <c r="D1650" i="42" s="1"/>
  <c r="B1650" i="13"/>
  <c r="B1650" i="42" s="1"/>
  <c r="E1650" i="13"/>
  <c r="E1649" i="12"/>
  <c r="E1661" i="42" l="1"/>
  <c r="C1650" i="12"/>
  <c r="B1650" i="12"/>
  <c r="D1650" i="12"/>
  <c r="E1650" i="12"/>
  <c r="D1651" i="13"/>
  <c r="D1651" i="42" s="1"/>
  <c r="B1651" i="13"/>
  <c r="B1651" i="42" s="1"/>
  <c r="C1651" i="13"/>
  <c r="C1651" i="42" s="1"/>
  <c r="E1651" i="13"/>
  <c r="E1662" i="42" l="1"/>
  <c r="E1652" i="13"/>
  <c r="C1651" i="12"/>
  <c r="B1651" i="12"/>
  <c r="D1651" i="12"/>
  <c r="E1651" i="12"/>
  <c r="B1652" i="13"/>
  <c r="B1652" i="42" s="1"/>
  <c r="C1652" i="13"/>
  <c r="C1652" i="42" s="1"/>
  <c r="D1652" i="13"/>
  <c r="D1652" i="42" s="1"/>
  <c r="E1663" i="42" l="1"/>
  <c r="E1652" i="12"/>
  <c r="C1653" i="13"/>
  <c r="C1653" i="42" s="1"/>
  <c r="D1653" i="13"/>
  <c r="D1653" i="42" s="1"/>
  <c r="B1653" i="13"/>
  <c r="B1653" i="42" s="1"/>
  <c r="D1652" i="12"/>
  <c r="B1652" i="12"/>
  <c r="C1652" i="12"/>
  <c r="E1653" i="13"/>
  <c r="E1664" i="42" l="1"/>
  <c r="C1654" i="13"/>
  <c r="C1654" i="42" s="1"/>
  <c r="B1654" i="13"/>
  <c r="B1654" i="42" s="1"/>
  <c r="D1654" i="13"/>
  <c r="D1654" i="42" s="1"/>
  <c r="E1654" i="13"/>
  <c r="E1653" i="12"/>
  <c r="B1653" i="12"/>
  <c r="D1653" i="12"/>
  <c r="C1653" i="12"/>
  <c r="E1665" i="42" l="1"/>
  <c r="E1655" i="13"/>
  <c r="C1654" i="12"/>
  <c r="D1654" i="12"/>
  <c r="B1654" i="12"/>
  <c r="E1654" i="12"/>
  <c r="D1655" i="13"/>
  <c r="D1655" i="42" s="1"/>
  <c r="B1655" i="13"/>
  <c r="B1655" i="42" s="1"/>
  <c r="C1655" i="13"/>
  <c r="C1655" i="42" s="1"/>
  <c r="E1666" i="42" l="1"/>
  <c r="C1655" i="12"/>
  <c r="D1655" i="12"/>
  <c r="B1655" i="12"/>
  <c r="E1656" i="13"/>
  <c r="E1655" i="12"/>
  <c r="C1656" i="13"/>
  <c r="C1656" i="42" s="1"/>
  <c r="B1656" i="13"/>
  <c r="B1656" i="42" s="1"/>
  <c r="D1656" i="13"/>
  <c r="D1656" i="42" s="1"/>
  <c r="E1667" i="42" l="1"/>
  <c r="E1656" i="12"/>
  <c r="C1657" i="13"/>
  <c r="C1657" i="42" s="1"/>
  <c r="B1657" i="13"/>
  <c r="B1657" i="42" s="1"/>
  <c r="D1657" i="13"/>
  <c r="D1657" i="42" s="1"/>
  <c r="E1657" i="13"/>
  <c r="C1656" i="12"/>
  <c r="B1656" i="12"/>
  <c r="D1656" i="12"/>
  <c r="E1668" i="42" l="1"/>
  <c r="E1658" i="13"/>
  <c r="D1657" i="12"/>
  <c r="C1657" i="12"/>
  <c r="B1657" i="12"/>
  <c r="B1658" i="13"/>
  <c r="B1658" i="42" s="1"/>
  <c r="C1658" i="13"/>
  <c r="C1658" i="42" s="1"/>
  <c r="D1658" i="13"/>
  <c r="D1658" i="42" s="1"/>
  <c r="E1657" i="12"/>
  <c r="E1669" i="42" l="1"/>
  <c r="E1658" i="12"/>
  <c r="B1658" i="12"/>
  <c r="C1658" i="12"/>
  <c r="D1658" i="12"/>
  <c r="C1659" i="13"/>
  <c r="C1659" i="42" s="1"/>
  <c r="B1659" i="13"/>
  <c r="B1659" i="42" s="1"/>
  <c r="D1659" i="13"/>
  <c r="D1659" i="42" s="1"/>
  <c r="E1659" i="13"/>
  <c r="E1670" i="42" l="1"/>
  <c r="B1660" i="13"/>
  <c r="B1660" i="42" s="1"/>
  <c r="D1660" i="13"/>
  <c r="D1660" i="42" s="1"/>
  <c r="C1660" i="13"/>
  <c r="C1660" i="42" s="1"/>
  <c r="E1660" i="13"/>
  <c r="B1659" i="12"/>
  <c r="C1659" i="12"/>
  <c r="D1659" i="12"/>
  <c r="E1659" i="12"/>
  <c r="E1671" i="42" l="1"/>
  <c r="C1660" i="12"/>
  <c r="D1660" i="12"/>
  <c r="B1660" i="12"/>
  <c r="E1660" i="12"/>
  <c r="B1661" i="13"/>
  <c r="B1661" i="42" s="1"/>
  <c r="C1661" i="13"/>
  <c r="C1661" i="42" s="1"/>
  <c r="D1661" i="13"/>
  <c r="D1661" i="42" s="1"/>
  <c r="E1661" i="13"/>
  <c r="E1672" i="42" l="1"/>
  <c r="E1662" i="13"/>
  <c r="E1661" i="12"/>
  <c r="C1662" i="13"/>
  <c r="C1662" i="42" s="1"/>
  <c r="B1662" i="13"/>
  <c r="B1662" i="42" s="1"/>
  <c r="D1662" i="13"/>
  <c r="D1662" i="42" s="1"/>
  <c r="B1661" i="12"/>
  <c r="C1661" i="12"/>
  <c r="D1661" i="12"/>
  <c r="E1673" i="42" l="1"/>
  <c r="D1662" i="12"/>
  <c r="B1662" i="12"/>
  <c r="C1662" i="12"/>
  <c r="E1662" i="12"/>
  <c r="D1663" i="13"/>
  <c r="D1663" i="42" s="1"/>
  <c r="B1663" i="13"/>
  <c r="B1663" i="42" s="1"/>
  <c r="C1663" i="13"/>
  <c r="C1663" i="42" s="1"/>
  <c r="E1663" i="13"/>
  <c r="E1674" i="42" l="1"/>
  <c r="E1664" i="13"/>
  <c r="E1663" i="12"/>
  <c r="D1664" i="13"/>
  <c r="D1664" i="42" s="1"/>
  <c r="B1664" i="13"/>
  <c r="B1664" i="42" s="1"/>
  <c r="C1664" i="13"/>
  <c r="C1664" i="42" s="1"/>
  <c r="D1663" i="12"/>
  <c r="B1663" i="12"/>
  <c r="C1663" i="12"/>
  <c r="E1675" i="42" l="1"/>
  <c r="E1665" i="13"/>
  <c r="C1664" i="12"/>
  <c r="B1664" i="12"/>
  <c r="D1664" i="12"/>
  <c r="E1664" i="12"/>
  <c r="D1665" i="13"/>
  <c r="D1665" i="42" s="1"/>
  <c r="C1665" i="13"/>
  <c r="C1665" i="42" s="1"/>
  <c r="B1665" i="13"/>
  <c r="B1665" i="42" s="1"/>
  <c r="E1676" i="42" l="1"/>
  <c r="E1666" i="13"/>
  <c r="B1665" i="12"/>
  <c r="C1665" i="12"/>
  <c r="D1665" i="12"/>
  <c r="E1665" i="12"/>
  <c r="C1666" i="13"/>
  <c r="C1666" i="42" s="1"/>
  <c r="B1666" i="13"/>
  <c r="B1666" i="42" s="1"/>
  <c r="D1666" i="13"/>
  <c r="D1666" i="42" s="1"/>
  <c r="E1677" i="42" l="1"/>
  <c r="C1667" i="13"/>
  <c r="C1667" i="42" s="1"/>
  <c r="B1667" i="13"/>
  <c r="B1667" i="42" s="1"/>
  <c r="D1667" i="13"/>
  <c r="D1667" i="42" s="1"/>
  <c r="E1667" i="13"/>
  <c r="C1666" i="12"/>
  <c r="B1666" i="12"/>
  <c r="D1666" i="12"/>
  <c r="E1666" i="12"/>
  <c r="E1678" i="42" l="1"/>
  <c r="E1667" i="12"/>
  <c r="D1668" i="13"/>
  <c r="D1668" i="42" s="1"/>
  <c r="B1668" i="13"/>
  <c r="B1668" i="42" s="1"/>
  <c r="C1668" i="13"/>
  <c r="C1668" i="42" s="1"/>
  <c r="E1668" i="13"/>
  <c r="C1667" i="12"/>
  <c r="D1667" i="12"/>
  <c r="B1667" i="12"/>
  <c r="E1679" i="42" l="1"/>
  <c r="D1669" i="13"/>
  <c r="D1669" i="42" s="1"/>
  <c r="C1669" i="13"/>
  <c r="C1669" i="42" s="1"/>
  <c r="B1669" i="13"/>
  <c r="B1669" i="42" s="1"/>
  <c r="D1668" i="12"/>
  <c r="C1668" i="12"/>
  <c r="B1668" i="12"/>
  <c r="E1669" i="13"/>
  <c r="E1668" i="12"/>
  <c r="E1680" i="42" l="1"/>
  <c r="D1669" i="12"/>
  <c r="C1669" i="12"/>
  <c r="B1669" i="12"/>
  <c r="B1670" i="13"/>
  <c r="B1670" i="42" s="1"/>
  <c r="C1670" i="13"/>
  <c r="C1670" i="42" s="1"/>
  <c r="D1670" i="13"/>
  <c r="D1670" i="42" s="1"/>
  <c r="E1670" i="13"/>
  <c r="E1669" i="12"/>
  <c r="E1681" i="42" l="1"/>
  <c r="B1671" i="13"/>
  <c r="B1671" i="42" s="1"/>
  <c r="C1671" i="13"/>
  <c r="C1671" i="42" s="1"/>
  <c r="D1671" i="13"/>
  <c r="D1671" i="42" s="1"/>
  <c r="E1671" i="13"/>
  <c r="E1670" i="12"/>
  <c r="B1670" i="12"/>
  <c r="C1670" i="12"/>
  <c r="D1670" i="12"/>
  <c r="E1682" i="42" l="1"/>
  <c r="B1671" i="12"/>
  <c r="D1671" i="12"/>
  <c r="C1671" i="12"/>
  <c r="C1672" i="13"/>
  <c r="C1672" i="42" s="1"/>
  <c r="B1672" i="13"/>
  <c r="B1672" i="42" s="1"/>
  <c r="D1672" i="13"/>
  <c r="D1672" i="42" s="1"/>
  <c r="E1671" i="12"/>
  <c r="E1672" i="13"/>
  <c r="E1683" i="42" l="1"/>
  <c r="E1672" i="12"/>
  <c r="B1673" i="13"/>
  <c r="B1673" i="42" s="1"/>
  <c r="D1673" i="13"/>
  <c r="D1673" i="42" s="1"/>
  <c r="C1673" i="13"/>
  <c r="C1673" i="42" s="1"/>
  <c r="E1673" i="13"/>
  <c r="B1672" i="12"/>
  <c r="C1672" i="12"/>
  <c r="D1672" i="12"/>
  <c r="E1684" i="42" l="1"/>
  <c r="E1673" i="12"/>
  <c r="C1674" i="13"/>
  <c r="C1674" i="42" s="1"/>
  <c r="B1674" i="13"/>
  <c r="B1674" i="42" s="1"/>
  <c r="D1674" i="13"/>
  <c r="D1674" i="42" s="1"/>
  <c r="E1674" i="13"/>
  <c r="D1673" i="12"/>
  <c r="B1673" i="12"/>
  <c r="C1673" i="12"/>
  <c r="E1685" i="42" l="1"/>
  <c r="C1674" i="12"/>
  <c r="D1674" i="12"/>
  <c r="B1674" i="12"/>
  <c r="D1675" i="13"/>
  <c r="D1675" i="42" s="1"/>
  <c r="B1675" i="13"/>
  <c r="B1675" i="42" s="1"/>
  <c r="C1675" i="13"/>
  <c r="C1675" i="42" s="1"/>
  <c r="E1675" i="13"/>
  <c r="E1674" i="12"/>
  <c r="E1686" i="42" l="1"/>
  <c r="B1675" i="12"/>
  <c r="D1675" i="12"/>
  <c r="C1675" i="12"/>
  <c r="E1676" i="13"/>
  <c r="E1675" i="12"/>
  <c r="D1676" i="13"/>
  <c r="D1676" i="42" s="1"/>
  <c r="B1676" i="13"/>
  <c r="B1676" i="42" s="1"/>
  <c r="C1676" i="13"/>
  <c r="C1676" i="42" s="1"/>
  <c r="E1687" i="42" l="1"/>
  <c r="D1676" i="12"/>
  <c r="B1676" i="12"/>
  <c r="C1676" i="12"/>
  <c r="B1677" i="13"/>
  <c r="B1677" i="42" s="1"/>
  <c r="D1677" i="13"/>
  <c r="D1677" i="42" s="1"/>
  <c r="C1677" i="13"/>
  <c r="C1677" i="42" s="1"/>
  <c r="E1677" i="13"/>
  <c r="E1676" i="12"/>
  <c r="E1688" i="42" l="1"/>
  <c r="B1678" i="13"/>
  <c r="B1678" i="42" s="1"/>
  <c r="D1678" i="13"/>
  <c r="D1678" i="42" s="1"/>
  <c r="C1678" i="13"/>
  <c r="C1678" i="42" s="1"/>
  <c r="E1678" i="13"/>
  <c r="E1677" i="12"/>
  <c r="B1677" i="12"/>
  <c r="D1677" i="12"/>
  <c r="C1677" i="12"/>
  <c r="E1689" i="42" l="1"/>
  <c r="E1678" i="12"/>
  <c r="C1678" i="12"/>
  <c r="D1678" i="12"/>
  <c r="B1678" i="12"/>
  <c r="B1679" i="13"/>
  <c r="B1679" i="42" s="1"/>
  <c r="D1679" i="13"/>
  <c r="D1679" i="42" s="1"/>
  <c r="C1679" i="13"/>
  <c r="C1679" i="42" s="1"/>
  <c r="E1679" i="13"/>
  <c r="E1690" i="42" l="1"/>
  <c r="E1680" i="13"/>
  <c r="E1679" i="12"/>
  <c r="D1680" i="13"/>
  <c r="D1680" i="42" s="1"/>
  <c r="B1680" i="13"/>
  <c r="B1680" i="42" s="1"/>
  <c r="C1680" i="13"/>
  <c r="C1680" i="42" s="1"/>
  <c r="D1679" i="12"/>
  <c r="C1679" i="12"/>
  <c r="B1679" i="12"/>
  <c r="E1691" i="42" l="1"/>
  <c r="E1680" i="12"/>
  <c r="E1681" i="13"/>
  <c r="D1680" i="12"/>
  <c r="B1680" i="12"/>
  <c r="C1680" i="12"/>
  <c r="C1681" i="13"/>
  <c r="C1681" i="42" s="1"/>
  <c r="B1681" i="13"/>
  <c r="B1681" i="42" s="1"/>
  <c r="D1681" i="13"/>
  <c r="D1681" i="42" s="1"/>
  <c r="E1692" i="42" l="1"/>
  <c r="C1682" i="13"/>
  <c r="C1682" i="42" s="1"/>
  <c r="D1682" i="13"/>
  <c r="D1682" i="42" s="1"/>
  <c r="B1682" i="13"/>
  <c r="B1682" i="42" s="1"/>
  <c r="E1681" i="12"/>
  <c r="E1682" i="13"/>
  <c r="B1681" i="12"/>
  <c r="D1681" i="12"/>
  <c r="C1681" i="12"/>
  <c r="E1693" i="42" l="1"/>
  <c r="C1683" i="13"/>
  <c r="C1683" i="42" s="1"/>
  <c r="B1683" i="13"/>
  <c r="B1683" i="42" s="1"/>
  <c r="D1683" i="13"/>
  <c r="D1683" i="42" s="1"/>
  <c r="E1683" i="13"/>
  <c r="E1682" i="12"/>
  <c r="B1682" i="12"/>
  <c r="D1682" i="12"/>
  <c r="C1682" i="12"/>
  <c r="E1694" i="42" l="1"/>
  <c r="C1684" i="13"/>
  <c r="C1684" i="42" s="1"/>
  <c r="B1684" i="13"/>
  <c r="B1684" i="42" s="1"/>
  <c r="D1684" i="13"/>
  <c r="D1684" i="42" s="1"/>
  <c r="E1684" i="13"/>
  <c r="E1683" i="12"/>
  <c r="C1683" i="12"/>
  <c r="D1683" i="12"/>
  <c r="B1683" i="12"/>
  <c r="E1695" i="42" l="1"/>
  <c r="E1684" i="12"/>
  <c r="E1685" i="13"/>
  <c r="B1684" i="12"/>
  <c r="D1684" i="12"/>
  <c r="C1684" i="12"/>
  <c r="C1685" i="13"/>
  <c r="C1685" i="42" s="1"/>
  <c r="B1685" i="13"/>
  <c r="B1685" i="42" s="1"/>
  <c r="D1685" i="13"/>
  <c r="D1685" i="42" s="1"/>
  <c r="E1696" i="42" l="1"/>
  <c r="E1686" i="13"/>
  <c r="C1685" i="12"/>
  <c r="B1685" i="12"/>
  <c r="D1685" i="12"/>
  <c r="E1685" i="12"/>
  <c r="D1686" i="13"/>
  <c r="D1686" i="42" s="1"/>
  <c r="B1686" i="13"/>
  <c r="B1686" i="42" s="1"/>
  <c r="C1686" i="13"/>
  <c r="C1686" i="42" s="1"/>
  <c r="E1697" i="42" l="1"/>
  <c r="E1686" i="12"/>
  <c r="C1687" i="13"/>
  <c r="C1687" i="42" s="1"/>
  <c r="B1687" i="13"/>
  <c r="B1687" i="42" s="1"/>
  <c r="D1687" i="13"/>
  <c r="D1687" i="42" s="1"/>
  <c r="D1686" i="12"/>
  <c r="B1686" i="12"/>
  <c r="C1686" i="12"/>
  <c r="E1687" i="13"/>
  <c r="E1698" i="42" l="1"/>
  <c r="C1688" i="13"/>
  <c r="C1688" i="42" s="1"/>
  <c r="D1688" i="13"/>
  <c r="D1688" i="42" s="1"/>
  <c r="B1688" i="13"/>
  <c r="B1688" i="42" s="1"/>
  <c r="E1688" i="13"/>
  <c r="B1687" i="12"/>
  <c r="D1687" i="12"/>
  <c r="C1687" i="12"/>
  <c r="E1687" i="12"/>
  <c r="E1699" i="42" l="1"/>
  <c r="B1688" i="12"/>
  <c r="D1688" i="12"/>
  <c r="C1688" i="12"/>
  <c r="D1689" i="13"/>
  <c r="D1689" i="42" s="1"/>
  <c r="B1689" i="13"/>
  <c r="B1689" i="42" s="1"/>
  <c r="C1689" i="13"/>
  <c r="C1689" i="42" s="1"/>
  <c r="E1688" i="12"/>
  <c r="E1689" i="13"/>
  <c r="E1700" i="42" l="1"/>
  <c r="E1689" i="12"/>
  <c r="B1690" i="13"/>
  <c r="B1690" i="42" s="1"/>
  <c r="C1690" i="13"/>
  <c r="C1690" i="42" s="1"/>
  <c r="D1690" i="13"/>
  <c r="D1690" i="42" s="1"/>
  <c r="E1690" i="13"/>
  <c r="C1689" i="12"/>
  <c r="D1689" i="12"/>
  <c r="B1689" i="12"/>
  <c r="E1701" i="42" l="1"/>
  <c r="D1691" i="13"/>
  <c r="D1691" i="42" s="1"/>
  <c r="B1691" i="13"/>
  <c r="B1691" i="42" s="1"/>
  <c r="C1691" i="13"/>
  <c r="C1691" i="42" s="1"/>
  <c r="E1690" i="12"/>
  <c r="E1691" i="13"/>
  <c r="B1690" i="12"/>
  <c r="C1690" i="12"/>
  <c r="D1690" i="12"/>
  <c r="E1702" i="42" l="1"/>
  <c r="E1692" i="13"/>
  <c r="C1691" i="12"/>
  <c r="B1691" i="12"/>
  <c r="D1691" i="12"/>
  <c r="E1691" i="12"/>
  <c r="C1692" i="13"/>
  <c r="C1692" i="42" s="1"/>
  <c r="D1692" i="13"/>
  <c r="D1692" i="42" s="1"/>
  <c r="B1692" i="13"/>
  <c r="B1692" i="42" s="1"/>
  <c r="E1703" i="42" l="1"/>
  <c r="E1693" i="13"/>
  <c r="B1692" i="12"/>
  <c r="C1692" i="12"/>
  <c r="D1692" i="12"/>
  <c r="E1692" i="12"/>
  <c r="D1693" i="13"/>
  <c r="D1693" i="42" s="1"/>
  <c r="B1693" i="13"/>
  <c r="B1693" i="42" s="1"/>
  <c r="C1693" i="13"/>
  <c r="C1693" i="42" s="1"/>
  <c r="E1704" i="42" l="1"/>
  <c r="C1693" i="12"/>
  <c r="B1693" i="12"/>
  <c r="D1693" i="12"/>
  <c r="D1694" i="13"/>
  <c r="D1694" i="42" s="1"/>
  <c r="C1694" i="13"/>
  <c r="C1694" i="42" s="1"/>
  <c r="B1694" i="13"/>
  <c r="B1694" i="42" s="1"/>
  <c r="E1693" i="12"/>
  <c r="E1694" i="13"/>
  <c r="E1705" i="42" l="1"/>
  <c r="D1695" i="13"/>
  <c r="D1695" i="42" s="1"/>
  <c r="B1695" i="13"/>
  <c r="B1695" i="42" s="1"/>
  <c r="C1695" i="13"/>
  <c r="C1695" i="42" s="1"/>
  <c r="E1695" i="13"/>
  <c r="E1694" i="12"/>
  <c r="C1694" i="12"/>
  <c r="B1694" i="12"/>
  <c r="D1694" i="12"/>
  <c r="E1706" i="42" l="1"/>
  <c r="E1696" i="13"/>
  <c r="B1695" i="12"/>
  <c r="C1695" i="12"/>
  <c r="D1695" i="12"/>
  <c r="E1695" i="12"/>
  <c r="B1696" i="13"/>
  <c r="B1696" i="42" s="1"/>
  <c r="C1696" i="13"/>
  <c r="C1696" i="42" s="1"/>
  <c r="D1696" i="13"/>
  <c r="D1696" i="42" s="1"/>
  <c r="E1707" i="42" l="1"/>
  <c r="E1697" i="13"/>
  <c r="E1696" i="12"/>
  <c r="C1696" i="12"/>
  <c r="D1696" i="12"/>
  <c r="B1696" i="12"/>
  <c r="C1697" i="13"/>
  <c r="C1697" i="42" s="1"/>
  <c r="D1697" i="13"/>
  <c r="D1697" i="42" s="1"/>
  <c r="B1697" i="13"/>
  <c r="B1697" i="42" s="1"/>
  <c r="E1708" i="42" l="1"/>
  <c r="C1698" i="13"/>
  <c r="C1698" i="42" s="1"/>
  <c r="D1698" i="13"/>
  <c r="D1698" i="42" s="1"/>
  <c r="B1698" i="13"/>
  <c r="B1698" i="42" s="1"/>
  <c r="E1698" i="13"/>
  <c r="E1697" i="12"/>
  <c r="D1697" i="12"/>
  <c r="B1697" i="12"/>
  <c r="C1697" i="12"/>
  <c r="E1709" i="42" l="1"/>
  <c r="D1699" i="13"/>
  <c r="D1699" i="42" s="1"/>
  <c r="C1699" i="13"/>
  <c r="C1699" i="42" s="1"/>
  <c r="B1699" i="13"/>
  <c r="B1699" i="42" s="1"/>
  <c r="E1698" i="12"/>
  <c r="E1699" i="13"/>
  <c r="B1698" i="12"/>
  <c r="D1698" i="12"/>
  <c r="C1698" i="12"/>
  <c r="E1710" i="42" l="1"/>
  <c r="D1700" i="13"/>
  <c r="D1700" i="42" s="1"/>
  <c r="B1700" i="13"/>
  <c r="B1700" i="42" s="1"/>
  <c r="C1700" i="13"/>
  <c r="C1700" i="42" s="1"/>
  <c r="B1699" i="12"/>
  <c r="C1699" i="12"/>
  <c r="D1699" i="12"/>
  <c r="E1700" i="13"/>
  <c r="E1699" i="12"/>
  <c r="E1711" i="42" l="1"/>
  <c r="E1701" i="13"/>
  <c r="E1700" i="12"/>
  <c r="D1700" i="12"/>
  <c r="C1700" i="12"/>
  <c r="B1700" i="12"/>
  <c r="B1701" i="13"/>
  <c r="B1701" i="42" s="1"/>
  <c r="C1701" i="13"/>
  <c r="C1701" i="42" s="1"/>
  <c r="D1701" i="13"/>
  <c r="D1701" i="42" s="1"/>
  <c r="E1712" i="42" l="1"/>
  <c r="C1702" i="13"/>
  <c r="C1702" i="42" s="1"/>
  <c r="B1702" i="13"/>
  <c r="B1702" i="42" s="1"/>
  <c r="D1702" i="13"/>
  <c r="D1702" i="42" s="1"/>
  <c r="E1702" i="13"/>
  <c r="D1701" i="12"/>
  <c r="B1701" i="12"/>
  <c r="C1701" i="12"/>
  <c r="E1701" i="12"/>
  <c r="E1713" i="42" l="1"/>
  <c r="E1702" i="12"/>
  <c r="B1702" i="12"/>
  <c r="D1702" i="12"/>
  <c r="C1702" i="12"/>
  <c r="B1703" i="13"/>
  <c r="B1703" i="42" s="1"/>
  <c r="C1703" i="13"/>
  <c r="C1703" i="42" s="1"/>
  <c r="D1703" i="13"/>
  <c r="D1703" i="42" s="1"/>
  <c r="E1703" i="13"/>
  <c r="E1714" i="42" l="1"/>
  <c r="B1704" i="13"/>
  <c r="B1704" i="42" s="1"/>
  <c r="D1704" i="13"/>
  <c r="D1704" i="42" s="1"/>
  <c r="C1704" i="13"/>
  <c r="C1704" i="42" s="1"/>
  <c r="E1704" i="13"/>
  <c r="B1703" i="12"/>
  <c r="D1703" i="12"/>
  <c r="C1703" i="12"/>
  <c r="E1703" i="12"/>
  <c r="E1715" i="42" l="1"/>
  <c r="B1705" i="13"/>
  <c r="B1705" i="42" s="1"/>
  <c r="D1705" i="13"/>
  <c r="D1705" i="42" s="1"/>
  <c r="C1705" i="13"/>
  <c r="C1705" i="42" s="1"/>
  <c r="C1704" i="12"/>
  <c r="D1704" i="12"/>
  <c r="B1704" i="12"/>
  <c r="E1705" i="13"/>
  <c r="E1704" i="12"/>
  <c r="E1716" i="42" l="1"/>
  <c r="E1706" i="13"/>
  <c r="E1705" i="12"/>
  <c r="C1705" i="12"/>
  <c r="B1705" i="12"/>
  <c r="D1705" i="12"/>
  <c r="D1706" i="13"/>
  <c r="D1706" i="42" s="1"/>
  <c r="C1706" i="13"/>
  <c r="C1706" i="42" s="1"/>
  <c r="B1706" i="13"/>
  <c r="B1706" i="42" s="1"/>
  <c r="E1717" i="42" l="1"/>
  <c r="E1706" i="12"/>
  <c r="D1707" i="13"/>
  <c r="D1707" i="42" s="1"/>
  <c r="B1707" i="13"/>
  <c r="B1707" i="42" s="1"/>
  <c r="C1707" i="13"/>
  <c r="C1707" i="42" s="1"/>
  <c r="E1707" i="13"/>
  <c r="B1706" i="12"/>
  <c r="C1706" i="12"/>
  <c r="D1706" i="12"/>
  <c r="E1718" i="42" l="1"/>
  <c r="E1708" i="13"/>
  <c r="E1707" i="12"/>
  <c r="B1708" i="13"/>
  <c r="B1708" i="42" s="1"/>
  <c r="D1708" i="13"/>
  <c r="D1708" i="42" s="1"/>
  <c r="C1708" i="13"/>
  <c r="C1708" i="42" s="1"/>
  <c r="D1707" i="12"/>
  <c r="C1707" i="12"/>
  <c r="B1707" i="12"/>
  <c r="E1719" i="42" l="1"/>
  <c r="E1708" i="12"/>
  <c r="B1708" i="12"/>
  <c r="D1708" i="12"/>
  <c r="C1708" i="12"/>
  <c r="C1709" i="13"/>
  <c r="C1709" i="42" s="1"/>
  <c r="D1709" i="13"/>
  <c r="D1709" i="42" s="1"/>
  <c r="B1709" i="13"/>
  <c r="B1709" i="42" s="1"/>
  <c r="E1709" i="13"/>
  <c r="E1720" i="42" l="1"/>
  <c r="B1709" i="12"/>
  <c r="D1709" i="12"/>
  <c r="C1709" i="12"/>
  <c r="C1710" i="13"/>
  <c r="C1710" i="42" s="1"/>
  <c r="D1710" i="13"/>
  <c r="D1710" i="42" s="1"/>
  <c r="B1710" i="13"/>
  <c r="B1710" i="42" s="1"/>
  <c r="E1709" i="12"/>
  <c r="E1710" i="13"/>
  <c r="E1721" i="42" l="1"/>
  <c r="E1710" i="12"/>
  <c r="D1711" i="13"/>
  <c r="D1711" i="42" s="1"/>
  <c r="B1711" i="13"/>
  <c r="B1711" i="42" s="1"/>
  <c r="C1711" i="13"/>
  <c r="C1711" i="42" s="1"/>
  <c r="E1711" i="13"/>
  <c r="B1710" i="12"/>
  <c r="D1710" i="12"/>
  <c r="C1710" i="12"/>
  <c r="E1722" i="42" l="1"/>
  <c r="B1711" i="12"/>
  <c r="D1711" i="12"/>
  <c r="C1711" i="12"/>
  <c r="B1712" i="13"/>
  <c r="B1712" i="42" s="1"/>
  <c r="D1712" i="13"/>
  <c r="D1712" i="42" s="1"/>
  <c r="C1712" i="13"/>
  <c r="C1712" i="42" s="1"/>
  <c r="E1711" i="12"/>
  <c r="E1712" i="13"/>
  <c r="E1723" i="42" l="1"/>
  <c r="D1713" i="13"/>
  <c r="D1713" i="42" s="1"/>
  <c r="B1713" i="13"/>
  <c r="B1713" i="42" s="1"/>
  <c r="C1713" i="13"/>
  <c r="C1713" i="42" s="1"/>
  <c r="E1713" i="13"/>
  <c r="B1712" i="12"/>
  <c r="C1712" i="12"/>
  <c r="D1712" i="12"/>
  <c r="E1712" i="12"/>
  <c r="E1724" i="42" l="1"/>
  <c r="D1713" i="12"/>
  <c r="C1713" i="12"/>
  <c r="B1713" i="12"/>
  <c r="E1714" i="13"/>
  <c r="E1713" i="12"/>
  <c r="D1714" i="13"/>
  <c r="D1714" i="42" s="1"/>
  <c r="C1714" i="13"/>
  <c r="C1714" i="42" s="1"/>
  <c r="B1714" i="13"/>
  <c r="B1714" i="42" s="1"/>
  <c r="E1725" i="42" l="1"/>
  <c r="C1715" i="13"/>
  <c r="C1715" i="42" s="1"/>
  <c r="B1715" i="13"/>
  <c r="B1715" i="42" s="1"/>
  <c r="D1715" i="13"/>
  <c r="D1715" i="42" s="1"/>
  <c r="E1715" i="13"/>
  <c r="D1714" i="12"/>
  <c r="C1714" i="12"/>
  <c r="B1714" i="12"/>
  <c r="E1714" i="12"/>
  <c r="E1726" i="42" l="1"/>
  <c r="B1716" i="13"/>
  <c r="B1716" i="42" s="1"/>
  <c r="D1716" i="13"/>
  <c r="D1716" i="42" s="1"/>
  <c r="C1716" i="13"/>
  <c r="C1716" i="42" s="1"/>
  <c r="E1716" i="13"/>
  <c r="E1715" i="12"/>
  <c r="B1715" i="12"/>
  <c r="D1715" i="12"/>
  <c r="C1715" i="12"/>
  <c r="E1727" i="42" l="1"/>
  <c r="B1716" i="12"/>
  <c r="C1716" i="12"/>
  <c r="D1716" i="12"/>
  <c r="C1717" i="13"/>
  <c r="C1717" i="42" s="1"/>
  <c r="D1717" i="13"/>
  <c r="D1717" i="42" s="1"/>
  <c r="B1717" i="13"/>
  <c r="B1717" i="42" s="1"/>
  <c r="E1716" i="12"/>
  <c r="E1717" i="13"/>
  <c r="E1728" i="42" l="1"/>
  <c r="B1718" i="13"/>
  <c r="B1718" i="42" s="1"/>
  <c r="D1718" i="13"/>
  <c r="D1718" i="42" s="1"/>
  <c r="C1718" i="13"/>
  <c r="C1718" i="42" s="1"/>
  <c r="E1718" i="13"/>
  <c r="E1717" i="12"/>
  <c r="D1717" i="12"/>
  <c r="C1717" i="12"/>
  <c r="B1717" i="12"/>
  <c r="E1729" i="42" l="1"/>
  <c r="E1718" i="12"/>
  <c r="E1719" i="13"/>
  <c r="B1718" i="12"/>
  <c r="C1718" i="12"/>
  <c r="D1718" i="12"/>
  <c r="C1719" i="13"/>
  <c r="C1719" i="42" s="1"/>
  <c r="B1719" i="13"/>
  <c r="B1719" i="42" s="1"/>
  <c r="D1719" i="13"/>
  <c r="D1719" i="42" s="1"/>
  <c r="E1730" i="42" l="1"/>
  <c r="E1719" i="12"/>
  <c r="B1720" i="13"/>
  <c r="B1720" i="42" s="1"/>
  <c r="C1720" i="13"/>
  <c r="C1720" i="42" s="1"/>
  <c r="D1720" i="13"/>
  <c r="D1720" i="42" s="1"/>
  <c r="E1720" i="13"/>
  <c r="C1719" i="12"/>
  <c r="D1719" i="12"/>
  <c r="B1719" i="12"/>
  <c r="E1731" i="42" l="1"/>
  <c r="C1721" i="13"/>
  <c r="C1721" i="42" s="1"/>
  <c r="D1721" i="13"/>
  <c r="D1721" i="42" s="1"/>
  <c r="B1721" i="13"/>
  <c r="B1721" i="42" s="1"/>
  <c r="E1721" i="13"/>
  <c r="D1720" i="12"/>
  <c r="C1720" i="12"/>
  <c r="B1720" i="12"/>
  <c r="E1720" i="12"/>
  <c r="E1732" i="42" l="1"/>
  <c r="E1722" i="13"/>
  <c r="E1721" i="12"/>
  <c r="B1721" i="12"/>
  <c r="D1721" i="12"/>
  <c r="C1721" i="12"/>
  <c r="B1722" i="13"/>
  <c r="B1722" i="42" s="1"/>
  <c r="D1722" i="13"/>
  <c r="D1722" i="42" s="1"/>
  <c r="C1722" i="13"/>
  <c r="C1722" i="42" s="1"/>
  <c r="E1733" i="42" l="1"/>
  <c r="E1723" i="13"/>
  <c r="B1722" i="12"/>
  <c r="D1722" i="12"/>
  <c r="C1722" i="12"/>
  <c r="E1722" i="12"/>
  <c r="D1723" i="13"/>
  <c r="D1723" i="42" s="1"/>
  <c r="B1723" i="13"/>
  <c r="B1723" i="42" s="1"/>
  <c r="C1723" i="13"/>
  <c r="C1723" i="42" s="1"/>
  <c r="E1734" i="42" l="1"/>
  <c r="E1723" i="12"/>
  <c r="C1724" i="13"/>
  <c r="C1724" i="42" s="1"/>
  <c r="D1724" i="13"/>
  <c r="D1724" i="42" s="1"/>
  <c r="B1724" i="13"/>
  <c r="B1724" i="42" s="1"/>
  <c r="E1724" i="13"/>
  <c r="C1723" i="12"/>
  <c r="B1723" i="12"/>
  <c r="D1723" i="12"/>
  <c r="E1735" i="42" l="1"/>
  <c r="D1725" i="13"/>
  <c r="D1725" i="42" s="1"/>
  <c r="C1725" i="13"/>
  <c r="C1725" i="42" s="1"/>
  <c r="B1725" i="13"/>
  <c r="B1725" i="42" s="1"/>
  <c r="B1724" i="12"/>
  <c r="C1724" i="12"/>
  <c r="D1724" i="12"/>
  <c r="E1725" i="13"/>
  <c r="E1724" i="12"/>
  <c r="E1736" i="42" l="1"/>
  <c r="E1726" i="13"/>
  <c r="B1725" i="12"/>
  <c r="C1725" i="12"/>
  <c r="D1725" i="12"/>
  <c r="E1725" i="12"/>
  <c r="B1726" i="13"/>
  <c r="B1726" i="42" s="1"/>
  <c r="C1726" i="13"/>
  <c r="C1726" i="42" s="1"/>
  <c r="D1726" i="13"/>
  <c r="D1726" i="42" s="1"/>
  <c r="E1737" i="42" l="1"/>
  <c r="E1726" i="12"/>
  <c r="D1727" i="13"/>
  <c r="D1727" i="42" s="1"/>
  <c r="B1727" i="13"/>
  <c r="B1727" i="42" s="1"/>
  <c r="C1727" i="13"/>
  <c r="C1727" i="42" s="1"/>
  <c r="B1726" i="12"/>
  <c r="C1726" i="12"/>
  <c r="D1726" i="12"/>
  <c r="E1727" i="13"/>
  <c r="E1738" i="42" l="1"/>
  <c r="C1728" i="13"/>
  <c r="C1728" i="42" s="1"/>
  <c r="D1728" i="13"/>
  <c r="D1728" i="42" s="1"/>
  <c r="B1728" i="13"/>
  <c r="B1728" i="42" s="1"/>
  <c r="E1728" i="13"/>
  <c r="E1727" i="12"/>
  <c r="B1727" i="12"/>
  <c r="C1727" i="12"/>
  <c r="D1727" i="12"/>
  <c r="E1739" i="42" l="1"/>
  <c r="D1729" i="13"/>
  <c r="D1729" i="42" s="1"/>
  <c r="B1729" i="13"/>
  <c r="B1729" i="42" s="1"/>
  <c r="C1729" i="13"/>
  <c r="C1729" i="42" s="1"/>
  <c r="B1728" i="12"/>
  <c r="D1728" i="12"/>
  <c r="C1728" i="12"/>
  <c r="E1729" i="13"/>
  <c r="E1728" i="12"/>
  <c r="E1740" i="42" l="1"/>
  <c r="B1730" i="13"/>
  <c r="B1730" i="42" s="1"/>
  <c r="C1730" i="13"/>
  <c r="C1730" i="42" s="1"/>
  <c r="D1730" i="13"/>
  <c r="D1730" i="42" s="1"/>
  <c r="E1730" i="13"/>
  <c r="E1729" i="12"/>
  <c r="C1729" i="12"/>
  <c r="B1729" i="12"/>
  <c r="D1729" i="12"/>
  <c r="E1741" i="42" l="1"/>
  <c r="B1731" i="13"/>
  <c r="B1731" i="42" s="1"/>
  <c r="D1731" i="13"/>
  <c r="D1731" i="42" s="1"/>
  <c r="C1731" i="13"/>
  <c r="C1731" i="42" s="1"/>
  <c r="E1731" i="13"/>
  <c r="E1730" i="12"/>
  <c r="B1730" i="12"/>
  <c r="C1730" i="12"/>
  <c r="D1730" i="12"/>
  <c r="E1742" i="42" l="1"/>
  <c r="C1732" i="13"/>
  <c r="C1732" i="42" s="1"/>
  <c r="B1732" i="13"/>
  <c r="B1732" i="42" s="1"/>
  <c r="D1732" i="13"/>
  <c r="D1732" i="42" s="1"/>
  <c r="D1731" i="12"/>
  <c r="C1731" i="12"/>
  <c r="B1731" i="12"/>
  <c r="E1732" i="13"/>
  <c r="E1731" i="12"/>
  <c r="E1743" i="42" l="1"/>
  <c r="D1733" i="13"/>
  <c r="D1733" i="42" s="1"/>
  <c r="B1733" i="13"/>
  <c r="B1733" i="42" s="1"/>
  <c r="C1733" i="13"/>
  <c r="C1733" i="42" s="1"/>
  <c r="E1733" i="13"/>
  <c r="B1732" i="12"/>
  <c r="C1732" i="12"/>
  <c r="D1732" i="12"/>
  <c r="E1732" i="12"/>
  <c r="E1744" i="42" l="1"/>
  <c r="C1733" i="12"/>
  <c r="D1733" i="12"/>
  <c r="B1733" i="12"/>
  <c r="E1733" i="12"/>
  <c r="B1734" i="13"/>
  <c r="B1734" i="42" s="1"/>
  <c r="D1734" i="13"/>
  <c r="D1734" i="42" s="1"/>
  <c r="C1734" i="13"/>
  <c r="C1734" i="42" s="1"/>
  <c r="E1734" i="13"/>
  <c r="E1745" i="42" l="1"/>
  <c r="B1735" i="13"/>
  <c r="B1735" i="42" s="1"/>
  <c r="C1735" i="13"/>
  <c r="C1735" i="42" s="1"/>
  <c r="D1735" i="13"/>
  <c r="D1735" i="42" s="1"/>
  <c r="E1735" i="13"/>
  <c r="C1734" i="12"/>
  <c r="B1734" i="12"/>
  <c r="D1734" i="12"/>
  <c r="E1734" i="12"/>
  <c r="E1746" i="42" l="1"/>
  <c r="B1735" i="12"/>
  <c r="D1735" i="12"/>
  <c r="C1735" i="12"/>
  <c r="C1736" i="13"/>
  <c r="C1736" i="42" s="1"/>
  <c r="B1736" i="13"/>
  <c r="B1736" i="42" s="1"/>
  <c r="D1736" i="13"/>
  <c r="D1736" i="42" s="1"/>
  <c r="E1735" i="12"/>
  <c r="E1736" i="13"/>
  <c r="E1747" i="42" l="1"/>
  <c r="E1736" i="12"/>
  <c r="D1737" i="13"/>
  <c r="D1737" i="42" s="1"/>
  <c r="B1737" i="13"/>
  <c r="B1737" i="42" s="1"/>
  <c r="C1737" i="13"/>
  <c r="C1737" i="42" s="1"/>
  <c r="E1737" i="13"/>
  <c r="B1736" i="12"/>
  <c r="D1736" i="12"/>
  <c r="C1736" i="12"/>
  <c r="E1748" i="42" l="1"/>
  <c r="B1738" i="13"/>
  <c r="B1738" i="42" s="1"/>
  <c r="D1738" i="13"/>
  <c r="D1738" i="42" s="1"/>
  <c r="C1738" i="13"/>
  <c r="C1738" i="42" s="1"/>
  <c r="B1737" i="12"/>
  <c r="C1737" i="12"/>
  <c r="D1737" i="12"/>
  <c r="E1738" i="13"/>
  <c r="E1737" i="12"/>
  <c r="E1749" i="42" l="1"/>
  <c r="E1738" i="12"/>
  <c r="B1739" i="13"/>
  <c r="B1739" i="42" s="1"/>
  <c r="C1739" i="13"/>
  <c r="C1739" i="42" s="1"/>
  <c r="D1739" i="13"/>
  <c r="D1739" i="42" s="1"/>
  <c r="E1739" i="13"/>
  <c r="C1738" i="12"/>
  <c r="D1738" i="12"/>
  <c r="B1738" i="12"/>
  <c r="E1750" i="42" l="1"/>
  <c r="B1740" i="13"/>
  <c r="B1740" i="42" s="1"/>
  <c r="D1740" i="13"/>
  <c r="D1740" i="42" s="1"/>
  <c r="C1740" i="13"/>
  <c r="C1740" i="42" s="1"/>
  <c r="B1739" i="12"/>
  <c r="D1739" i="12"/>
  <c r="C1739" i="12"/>
  <c r="E1740" i="13"/>
  <c r="E1739" i="12"/>
  <c r="E1751" i="42" l="1"/>
  <c r="D1741" i="13"/>
  <c r="D1741" i="42" s="1"/>
  <c r="C1741" i="13"/>
  <c r="C1741" i="42" s="1"/>
  <c r="B1741" i="13"/>
  <c r="B1741" i="42" s="1"/>
  <c r="E1741" i="13"/>
  <c r="C1740" i="12"/>
  <c r="B1740" i="12"/>
  <c r="D1740" i="12"/>
  <c r="E1740" i="12"/>
  <c r="E1752" i="42" l="1"/>
  <c r="C1741" i="12"/>
  <c r="D1741" i="12"/>
  <c r="B1741" i="12"/>
  <c r="E1741" i="12"/>
  <c r="D1742" i="13"/>
  <c r="D1742" i="42" s="1"/>
  <c r="B1742" i="13"/>
  <c r="B1742" i="42" s="1"/>
  <c r="C1742" i="13"/>
  <c r="C1742" i="42" s="1"/>
  <c r="E1742" i="13"/>
  <c r="E1753" i="42" l="1"/>
  <c r="E1742" i="12"/>
  <c r="B1743" i="13"/>
  <c r="B1743" i="42" s="1"/>
  <c r="C1743" i="13"/>
  <c r="C1743" i="42" s="1"/>
  <c r="D1743" i="13"/>
  <c r="D1743" i="42" s="1"/>
  <c r="E1743" i="13"/>
  <c r="D1742" i="12"/>
  <c r="B1742" i="12"/>
  <c r="C1742" i="12"/>
  <c r="E1754" i="42" l="1"/>
  <c r="C1744" i="13"/>
  <c r="C1744" i="42" s="1"/>
  <c r="B1744" i="13"/>
  <c r="B1744" i="42" s="1"/>
  <c r="D1744" i="13"/>
  <c r="D1744" i="42" s="1"/>
  <c r="B1743" i="12"/>
  <c r="C1743" i="12"/>
  <c r="D1743" i="12"/>
  <c r="E1744" i="13"/>
  <c r="E1743" i="12"/>
  <c r="E1755" i="42" l="1"/>
  <c r="B1745" i="13"/>
  <c r="B1745" i="42" s="1"/>
  <c r="D1745" i="13"/>
  <c r="D1745" i="42" s="1"/>
  <c r="C1745" i="13"/>
  <c r="C1745" i="42" s="1"/>
  <c r="E1745" i="13"/>
  <c r="B1744" i="12"/>
  <c r="D1744" i="12"/>
  <c r="C1744" i="12"/>
  <c r="E1744" i="12"/>
  <c r="E1756" i="42" l="1"/>
  <c r="C1745" i="12"/>
  <c r="D1745" i="12"/>
  <c r="B1745" i="12"/>
  <c r="E1745" i="12"/>
  <c r="B1746" i="13"/>
  <c r="B1746" i="42" s="1"/>
  <c r="D1746" i="13"/>
  <c r="D1746" i="42" s="1"/>
  <c r="C1746" i="13"/>
  <c r="C1746" i="42" s="1"/>
  <c r="E1746" i="13"/>
  <c r="E1757" i="42" l="1"/>
  <c r="E1747" i="13"/>
  <c r="B1746" i="12"/>
  <c r="D1746" i="12"/>
  <c r="C1746" i="12"/>
  <c r="E1746" i="12"/>
  <c r="D1747" i="13"/>
  <c r="D1747" i="42" s="1"/>
  <c r="C1747" i="13"/>
  <c r="C1747" i="42" s="1"/>
  <c r="B1747" i="13"/>
  <c r="B1747" i="42" s="1"/>
  <c r="E1758" i="42" l="1"/>
  <c r="E1747" i="12"/>
  <c r="B1748" i="13"/>
  <c r="B1748" i="42" s="1"/>
  <c r="D1748" i="13"/>
  <c r="D1748" i="42" s="1"/>
  <c r="C1748" i="13"/>
  <c r="C1748" i="42" s="1"/>
  <c r="C1747" i="12"/>
  <c r="B1747" i="12"/>
  <c r="D1747" i="12"/>
  <c r="E1748" i="13"/>
  <c r="E1759" i="42" l="1"/>
  <c r="C1749" i="13"/>
  <c r="C1749" i="42" s="1"/>
  <c r="D1749" i="13"/>
  <c r="D1749" i="42" s="1"/>
  <c r="B1749" i="13"/>
  <c r="B1749" i="42" s="1"/>
  <c r="D1748" i="12"/>
  <c r="C1748" i="12"/>
  <c r="B1748" i="12"/>
  <c r="E1749" i="13"/>
  <c r="E1748" i="12"/>
  <c r="E1760" i="42" l="1"/>
  <c r="E1750" i="13"/>
  <c r="E1749" i="12"/>
  <c r="B1749" i="12"/>
  <c r="C1749" i="12"/>
  <c r="D1749" i="12"/>
  <c r="B1750" i="13"/>
  <c r="B1750" i="42" s="1"/>
  <c r="D1750" i="13"/>
  <c r="D1750" i="42" s="1"/>
  <c r="C1750" i="13"/>
  <c r="C1750" i="42" s="1"/>
  <c r="E1761" i="42" l="1"/>
  <c r="B1750" i="12"/>
  <c r="C1750" i="12"/>
  <c r="D1750" i="12"/>
  <c r="E1750" i="12"/>
  <c r="C1751" i="13"/>
  <c r="C1751" i="42" s="1"/>
  <c r="B1751" i="13"/>
  <c r="B1751" i="42" s="1"/>
  <c r="D1751" i="13"/>
  <c r="D1751" i="42" s="1"/>
  <c r="E1751" i="13"/>
  <c r="E1762" i="42" l="1"/>
  <c r="E1751" i="12"/>
  <c r="D1752" i="13"/>
  <c r="D1752" i="42" s="1"/>
  <c r="C1752" i="13"/>
  <c r="C1752" i="42" s="1"/>
  <c r="B1752" i="13"/>
  <c r="B1752" i="42" s="1"/>
  <c r="E1752" i="13"/>
  <c r="C1751" i="12"/>
  <c r="B1751" i="12"/>
  <c r="D1751" i="12"/>
  <c r="E1763" i="42" l="1"/>
  <c r="E1753" i="13"/>
  <c r="B1752" i="12"/>
  <c r="D1752" i="12"/>
  <c r="C1752" i="12"/>
  <c r="B1753" i="13"/>
  <c r="B1753" i="42" s="1"/>
  <c r="D1753" i="13"/>
  <c r="D1753" i="42" s="1"/>
  <c r="C1753" i="13"/>
  <c r="C1753" i="42" s="1"/>
  <c r="E1752" i="12"/>
  <c r="E1764" i="42" l="1"/>
  <c r="E1754" i="13"/>
  <c r="E1753" i="12"/>
  <c r="C1753" i="12"/>
  <c r="B1753" i="12"/>
  <c r="D1753" i="12"/>
  <c r="D1754" i="13"/>
  <c r="D1754" i="42" s="1"/>
  <c r="C1754" i="13"/>
  <c r="C1754" i="42" s="1"/>
  <c r="B1754" i="13"/>
  <c r="B1754" i="42" s="1"/>
  <c r="E1765" i="42" l="1"/>
  <c r="E1754" i="12"/>
  <c r="C1755" i="13"/>
  <c r="C1755" i="42" s="1"/>
  <c r="D1755" i="13"/>
  <c r="D1755" i="42" s="1"/>
  <c r="B1755" i="13"/>
  <c r="B1755" i="42" s="1"/>
  <c r="E1755" i="13"/>
  <c r="B1754" i="12"/>
  <c r="D1754" i="12"/>
  <c r="C1754" i="12"/>
  <c r="E1766" i="42" l="1"/>
  <c r="B1756" i="13"/>
  <c r="B1756" i="42" s="1"/>
  <c r="C1756" i="13"/>
  <c r="C1756" i="42" s="1"/>
  <c r="D1756" i="13"/>
  <c r="D1756" i="42" s="1"/>
  <c r="E1756" i="13"/>
  <c r="B1755" i="12"/>
  <c r="D1755" i="12"/>
  <c r="C1755" i="12"/>
  <c r="E1755" i="12"/>
  <c r="E1767" i="42" l="1"/>
  <c r="E1757" i="13"/>
  <c r="B1756" i="12"/>
  <c r="D1756" i="12"/>
  <c r="C1756" i="12"/>
  <c r="E1756" i="12"/>
  <c r="D1757" i="13"/>
  <c r="D1757" i="42" s="1"/>
  <c r="B1757" i="13"/>
  <c r="B1757" i="42" s="1"/>
  <c r="C1757" i="13"/>
  <c r="C1757" i="42" s="1"/>
  <c r="E1768" i="42" l="1"/>
  <c r="E1757" i="12"/>
  <c r="C1758" i="13"/>
  <c r="C1758" i="42" s="1"/>
  <c r="D1758" i="13"/>
  <c r="D1758" i="42" s="1"/>
  <c r="B1758" i="13"/>
  <c r="B1758" i="42" s="1"/>
  <c r="D1757" i="12"/>
  <c r="C1757" i="12"/>
  <c r="B1757" i="12"/>
  <c r="E1758" i="13"/>
  <c r="E1769" i="42" l="1"/>
  <c r="B1759" i="13"/>
  <c r="B1759" i="42" s="1"/>
  <c r="D1759" i="13"/>
  <c r="D1759" i="42" s="1"/>
  <c r="C1759" i="13"/>
  <c r="C1759" i="42" s="1"/>
  <c r="C1758" i="12"/>
  <c r="B1758" i="12"/>
  <c r="D1758" i="12"/>
  <c r="E1758" i="12"/>
  <c r="E1759" i="13"/>
  <c r="E1770" i="42" l="1"/>
  <c r="B1760" i="13"/>
  <c r="B1760" i="42" s="1"/>
  <c r="C1760" i="13"/>
  <c r="C1760" i="42" s="1"/>
  <c r="D1760" i="13"/>
  <c r="D1760" i="42" s="1"/>
  <c r="E1760" i="13"/>
  <c r="E1759" i="12"/>
  <c r="D1759" i="12"/>
  <c r="B1759" i="12"/>
  <c r="C1759" i="12"/>
  <c r="E1771" i="42" l="1"/>
  <c r="E1760" i="12"/>
  <c r="D1761" i="13"/>
  <c r="D1761" i="42" s="1"/>
  <c r="C1761" i="13"/>
  <c r="C1761" i="42" s="1"/>
  <c r="B1761" i="13"/>
  <c r="B1761" i="42" s="1"/>
  <c r="D1760" i="12"/>
  <c r="B1760" i="12"/>
  <c r="C1760" i="12"/>
  <c r="E1761" i="13"/>
  <c r="E1772" i="42" l="1"/>
  <c r="C1762" i="13"/>
  <c r="C1762" i="42" s="1"/>
  <c r="B1762" i="13"/>
  <c r="B1762" i="42" s="1"/>
  <c r="D1762" i="13"/>
  <c r="D1762" i="42" s="1"/>
  <c r="D1761" i="12"/>
  <c r="C1761" i="12"/>
  <c r="B1761" i="12"/>
  <c r="E1762" i="13"/>
  <c r="E1761" i="12"/>
  <c r="E1773" i="42" l="1"/>
  <c r="D1762" i="12"/>
  <c r="C1762" i="12"/>
  <c r="B1762" i="12"/>
  <c r="E1762" i="12"/>
  <c r="C1763" i="13"/>
  <c r="C1763" i="42" s="1"/>
  <c r="D1763" i="13"/>
  <c r="D1763" i="42" s="1"/>
  <c r="B1763" i="13"/>
  <c r="B1763" i="42" s="1"/>
  <c r="E1763" i="13"/>
  <c r="E1774" i="42" l="1"/>
  <c r="E1763" i="12"/>
  <c r="B1764" i="13"/>
  <c r="B1764" i="42" s="1"/>
  <c r="D1764" i="13"/>
  <c r="D1764" i="42" s="1"/>
  <c r="C1764" i="13"/>
  <c r="C1764" i="42" s="1"/>
  <c r="E1764" i="13"/>
  <c r="C1763" i="12"/>
  <c r="B1763" i="12"/>
  <c r="D1763" i="12"/>
  <c r="E1775" i="42" l="1"/>
  <c r="E1764" i="12"/>
  <c r="C1765" i="13"/>
  <c r="C1765" i="42" s="1"/>
  <c r="D1765" i="13"/>
  <c r="D1765" i="42" s="1"/>
  <c r="B1765" i="13"/>
  <c r="B1765" i="42" s="1"/>
  <c r="E1765" i="13"/>
  <c r="B1764" i="12"/>
  <c r="D1764" i="12"/>
  <c r="C1764" i="12"/>
  <c r="E1776" i="42" l="1"/>
  <c r="E1765" i="12"/>
  <c r="B1766" i="13"/>
  <c r="B1766" i="42" s="1"/>
  <c r="C1766" i="13"/>
  <c r="C1766" i="42" s="1"/>
  <c r="D1766" i="13"/>
  <c r="D1766" i="42" s="1"/>
  <c r="E1766" i="13"/>
  <c r="D1765" i="12"/>
  <c r="C1765" i="12"/>
  <c r="B1765" i="12"/>
  <c r="E1777" i="42" l="1"/>
  <c r="B1767" i="13"/>
  <c r="B1767" i="42" s="1"/>
  <c r="D1767" i="13"/>
  <c r="D1767" i="42" s="1"/>
  <c r="C1767" i="13"/>
  <c r="C1767" i="42" s="1"/>
  <c r="E1767" i="13"/>
  <c r="C1766" i="12"/>
  <c r="D1766" i="12"/>
  <c r="B1766" i="12"/>
  <c r="E1766" i="12"/>
  <c r="E1778" i="42" l="1"/>
  <c r="E1768" i="13"/>
  <c r="B1767" i="12"/>
  <c r="D1767" i="12"/>
  <c r="C1767" i="12"/>
  <c r="E1767" i="12"/>
  <c r="D1768" i="13"/>
  <c r="D1768" i="42" s="1"/>
  <c r="B1768" i="13"/>
  <c r="B1768" i="42" s="1"/>
  <c r="C1768" i="13"/>
  <c r="C1768" i="42" s="1"/>
  <c r="E1779" i="42" l="1"/>
  <c r="D1769" i="13"/>
  <c r="D1769" i="42" s="1"/>
  <c r="B1769" i="13"/>
  <c r="B1769" i="42" s="1"/>
  <c r="C1769" i="13"/>
  <c r="C1769" i="42" s="1"/>
  <c r="E1769" i="13"/>
  <c r="C1768" i="12"/>
  <c r="B1768" i="12"/>
  <c r="D1768" i="12"/>
  <c r="E1768" i="12"/>
  <c r="E1780" i="42" l="1"/>
  <c r="D1769" i="12"/>
  <c r="C1769" i="12"/>
  <c r="B1769" i="12"/>
  <c r="E1769" i="12"/>
  <c r="D1770" i="13"/>
  <c r="D1770" i="42" s="1"/>
  <c r="C1770" i="13"/>
  <c r="C1770" i="42" s="1"/>
  <c r="B1770" i="13"/>
  <c r="B1770" i="42" s="1"/>
  <c r="E1770" i="13"/>
  <c r="E1781" i="42" l="1"/>
  <c r="E1771" i="13"/>
  <c r="C1770" i="12"/>
  <c r="B1770" i="12"/>
  <c r="D1770" i="12"/>
  <c r="E1770" i="12"/>
  <c r="D1771" i="13"/>
  <c r="D1771" i="42" s="1"/>
  <c r="C1771" i="13"/>
  <c r="C1771" i="42" s="1"/>
  <c r="B1771" i="13"/>
  <c r="B1771" i="42" s="1"/>
  <c r="E1782" i="42" l="1"/>
  <c r="C1771" i="12"/>
  <c r="D1771" i="12"/>
  <c r="B1771" i="12"/>
  <c r="C1772" i="13"/>
  <c r="C1772" i="42" s="1"/>
  <c r="D1772" i="13"/>
  <c r="D1772" i="42" s="1"/>
  <c r="B1772" i="13"/>
  <c r="B1772" i="42" s="1"/>
  <c r="E1771" i="12"/>
  <c r="E1772" i="13"/>
  <c r="E1783" i="42" l="1"/>
  <c r="E1772" i="12"/>
  <c r="D1773" i="13"/>
  <c r="D1773" i="42" s="1"/>
  <c r="C1773" i="13"/>
  <c r="C1773" i="42" s="1"/>
  <c r="B1773" i="13"/>
  <c r="B1773" i="42" s="1"/>
  <c r="E1773" i="13"/>
  <c r="C1772" i="12"/>
  <c r="B1772" i="12"/>
  <c r="D1772" i="12"/>
  <c r="E1784" i="42" l="1"/>
  <c r="E1774" i="13"/>
  <c r="C1773" i="12"/>
  <c r="B1773" i="12"/>
  <c r="D1773" i="12"/>
  <c r="B1774" i="13"/>
  <c r="B1774" i="42" s="1"/>
  <c r="C1774" i="13"/>
  <c r="C1774" i="42" s="1"/>
  <c r="D1774" i="13"/>
  <c r="D1774" i="42" s="1"/>
  <c r="E1773" i="12"/>
  <c r="E1785" i="42" l="1"/>
  <c r="E1775" i="13"/>
  <c r="D1774" i="12"/>
  <c r="B1774" i="12"/>
  <c r="C1774" i="12"/>
  <c r="E1774" i="12"/>
  <c r="C1775" i="13"/>
  <c r="C1775" i="42" s="1"/>
  <c r="B1775" i="13"/>
  <c r="B1775" i="42" s="1"/>
  <c r="D1775" i="13"/>
  <c r="D1775" i="42" s="1"/>
  <c r="E1786" i="42" l="1"/>
  <c r="B1776" i="13"/>
  <c r="B1776" i="42" s="1"/>
  <c r="D1776" i="13"/>
  <c r="D1776" i="42" s="1"/>
  <c r="C1776" i="13"/>
  <c r="C1776" i="42" s="1"/>
  <c r="E1776" i="13"/>
  <c r="E1775" i="12"/>
  <c r="C1775" i="12"/>
  <c r="D1775" i="12"/>
  <c r="B1775" i="12"/>
  <c r="E1787" i="42" l="1"/>
  <c r="C1777" i="13"/>
  <c r="C1777" i="42" s="1"/>
  <c r="D1777" i="13"/>
  <c r="D1777" i="42" s="1"/>
  <c r="B1777" i="13"/>
  <c r="B1777" i="42" s="1"/>
  <c r="D1776" i="12"/>
  <c r="B1776" i="12"/>
  <c r="C1776" i="12"/>
  <c r="E1777" i="13"/>
  <c r="E1776" i="12"/>
  <c r="E1788" i="42" l="1"/>
  <c r="E1778" i="13"/>
  <c r="B1777" i="12"/>
  <c r="C1777" i="12"/>
  <c r="D1777" i="12"/>
  <c r="E1777" i="12"/>
  <c r="C1778" i="13"/>
  <c r="C1778" i="42" s="1"/>
  <c r="B1778" i="13"/>
  <c r="B1778" i="42" s="1"/>
  <c r="D1778" i="13"/>
  <c r="D1778" i="42" s="1"/>
  <c r="E1789" i="42" l="1"/>
  <c r="E1778" i="12"/>
  <c r="B1779" i="13"/>
  <c r="B1779" i="42" s="1"/>
  <c r="D1779" i="13"/>
  <c r="D1779" i="42" s="1"/>
  <c r="C1779" i="13"/>
  <c r="C1779" i="42" s="1"/>
  <c r="B1778" i="12"/>
  <c r="D1778" i="12"/>
  <c r="C1778" i="12"/>
  <c r="E1779" i="13"/>
  <c r="E1790" i="42" l="1"/>
  <c r="C1780" i="13"/>
  <c r="C1780" i="42" s="1"/>
  <c r="D1780" i="13"/>
  <c r="D1780" i="42" s="1"/>
  <c r="B1780" i="13"/>
  <c r="B1780" i="42" s="1"/>
  <c r="E1780" i="13"/>
  <c r="B1779" i="12"/>
  <c r="C1779" i="12"/>
  <c r="D1779" i="12"/>
  <c r="E1779" i="12"/>
  <c r="E1791" i="42" l="1"/>
  <c r="B1780" i="12"/>
  <c r="D1780" i="12"/>
  <c r="C1780" i="12"/>
  <c r="B1781" i="13"/>
  <c r="B1781" i="42" s="1"/>
  <c r="C1781" i="13"/>
  <c r="C1781" i="42" s="1"/>
  <c r="D1781" i="13"/>
  <c r="D1781" i="42" s="1"/>
  <c r="E1780" i="12"/>
  <c r="E1781" i="13"/>
  <c r="E1792" i="42" l="1"/>
  <c r="C1782" i="13"/>
  <c r="C1782" i="42" s="1"/>
  <c r="B1782" i="13"/>
  <c r="B1782" i="42" s="1"/>
  <c r="D1782" i="13"/>
  <c r="D1782" i="42" s="1"/>
  <c r="B1781" i="12"/>
  <c r="D1781" i="12"/>
  <c r="C1781" i="12"/>
  <c r="E1782" i="13"/>
  <c r="E1781" i="12"/>
  <c r="E1793" i="42" l="1"/>
  <c r="D1782" i="12"/>
  <c r="B1782" i="12"/>
  <c r="C1782" i="12"/>
  <c r="C1783" i="13"/>
  <c r="C1783" i="42" s="1"/>
  <c r="B1783" i="13"/>
  <c r="B1783" i="42" s="1"/>
  <c r="D1783" i="13"/>
  <c r="D1783" i="42" s="1"/>
  <c r="E1782" i="12"/>
  <c r="E1783" i="13"/>
  <c r="E1794" i="42" l="1"/>
  <c r="B1784" i="13"/>
  <c r="B1784" i="42" s="1"/>
  <c r="C1784" i="13"/>
  <c r="C1784" i="42" s="1"/>
  <c r="D1784" i="13"/>
  <c r="D1784" i="42" s="1"/>
  <c r="E1784" i="13"/>
  <c r="B1783" i="12"/>
  <c r="D1783" i="12"/>
  <c r="C1783" i="12"/>
  <c r="E1783" i="12"/>
  <c r="E1795" i="42" l="1"/>
  <c r="B1784" i="12"/>
  <c r="D1784" i="12"/>
  <c r="C1784" i="12"/>
  <c r="E1784" i="12"/>
  <c r="D1785" i="13"/>
  <c r="D1785" i="42" s="1"/>
  <c r="C1785" i="13"/>
  <c r="C1785" i="42" s="1"/>
  <c r="B1785" i="13"/>
  <c r="B1785" i="42" s="1"/>
  <c r="E1785" i="13"/>
  <c r="E1796" i="42" l="1"/>
  <c r="C1786" i="13"/>
  <c r="C1786" i="42" s="1"/>
  <c r="D1786" i="13"/>
  <c r="D1786" i="42" s="1"/>
  <c r="B1786" i="13"/>
  <c r="B1786" i="42" s="1"/>
  <c r="E1786" i="13"/>
  <c r="C1785" i="12"/>
  <c r="B1785" i="12"/>
  <c r="D1785" i="12"/>
  <c r="E1785" i="12"/>
  <c r="E1797" i="42" l="1"/>
  <c r="E1786" i="12"/>
  <c r="D1787" i="13"/>
  <c r="D1787" i="42" s="1"/>
  <c r="C1787" i="13"/>
  <c r="C1787" i="42" s="1"/>
  <c r="B1787" i="13"/>
  <c r="B1787" i="42" s="1"/>
  <c r="D1786" i="12"/>
  <c r="C1786" i="12"/>
  <c r="B1786" i="12"/>
  <c r="E1787" i="13"/>
  <c r="E1798" i="42" l="1"/>
  <c r="B1788" i="13"/>
  <c r="B1788" i="42" s="1"/>
  <c r="C1788" i="13"/>
  <c r="C1788" i="42" s="1"/>
  <c r="D1788" i="13"/>
  <c r="D1788" i="42" s="1"/>
  <c r="D1787" i="12"/>
  <c r="B1787" i="12"/>
  <c r="C1787" i="12"/>
  <c r="E1788" i="13"/>
  <c r="E1787" i="12"/>
  <c r="E1799" i="42" l="1"/>
  <c r="D1788" i="12"/>
  <c r="C1788" i="12"/>
  <c r="B1788" i="12"/>
  <c r="B1789" i="13"/>
  <c r="B1789" i="42" s="1"/>
  <c r="D1789" i="13"/>
  <c r="D1789" i="42" s="1"/>
  <c r="C1789" i="13"/>
  <c r="C1789" i="42" s="1"/>
  <c r="E1788" i="12"/>
  <c r="E1789" i="13"/>
  <c r="E1800" i="42" l="1"/>
  <c r="D1789" i="12"/>
  <c r="C1789" i="12"/>
  <c r="B1789" i="12"/>
  <c r="E1789" i="12"/>
  <c r="D1790" i="13"/>
  <c r="D1790" i="42" s="1"/>
  <c r="C1790" i="13"/>
  <c r="C1790" i="42" s="1"/>
  <c r="B1790" i="13"/>
  <c r="B1790" i="42" s="1"/>
  <c r="E1790" i="13"/>
  <c r="E1801" i="42" l="1"/>
  <c r="E1791" i="13"/>
  <c r="C1790" i="12"/>
  <c r="D1790" i="12"/>
  <c r="B1790" i="12"/>
  <c r="E1790" i="12"/>
  <c r="D1791" i="13"/>
  <c r="D1791" i="42" s="1"/>
  <c r="C1791" i="13"/>
  <c r="C1791" i="42" s="1"/>
  <c r="B1791" i="13"/>
  <c r="B1791" i="42" s="1"/>
  <c r="E1802" i="42" l="1"/>
  <c r="D1791" i="12"/>
  <c r="C1791" i="12"/>
  <c r="B1791" i="12"/>
  <c r="E1791" i="12"/>
  <c r="C1792" i="13"/>
  <c r="C1792" i="42" s="1"/>
  <c r="D1792" i="13"/>
  <c r="D1792" i="42" s="1"/>
  <c r="B1792" i="13"/>
  <c r="B1792" i="42" s="1"/>
  <c r="E1792" i="13"/>
  <c r="E1803" i="42" l="1"/>
  <c r="D1793" i="13"/>
  <c r="D1793" i="42" s="1"/>
  <c r="C1793" i="13"/>
  <c r="C1793" i="42" s="1"/>
  <c r="B1793" i="13"/>
  <c r="B1793" i="42" s="1"/>
  <c r="E1792" i="12"/>
  <c r="E1793" i="13"/>
  <c r="C1792" i="12"/>
  <c r="D1792" i="12"/>
  <c r="B1792" i="12"/>
  <c r="E1804" i="42" l="1"/>
  <c r="C1794" i="13"/>
  <c r="C1794" i="42" s="1"/>
  <c r="D1794" i="13"/>
  <c r="D1794" i="42" s="1"/>
  <c r="B1794" i="13"/>
  <c r="B1794" i="42" s="1"/>
  <c r="E1794" i="13"/>
  <c r="B1793" i="12"/>
  <c r="C1793" i="12"/>
  <c r="D1793" i="12"/>
  <c r="E1793" i="12"/>
  <c r="E1805" i="42" l="1"/>
  <c r="B1794" i="12"/>
  <c r="D1794" i="12"/>
  <c r="C1794" i="12"/>
  <c r="E1794" i="12"/>
  <c r="B1795" i="13"/>
  <c r="B1795" i="42" s="1"/>
  <c r="C1795" i="13"/>
  <c r="C1795" i="42" s="1"/>
  <c r="D1795" i="13"/>
  <c r="D1795" i="42" s="1"/>
  <c r="E1795" i="13"/>
  <c r="E1806" i="42" l="1"/>
  <c r="D1796" i="13"/>
  <c r="D1796" i="42" s="1"/>
  <c r="B1796" i="13"/>
  <c r="B1796" i="42" s="1"/>
  <c r="C1796" i="13"/>
  <c r="C1796" i="42" s="1"/>
  <c r="E1796" i="13"/>
  <c r="C1795" i="12"/>
  <c r="B1795" i="12"/>
  <c r="D1795" i="12"/>
  <c r="E1795" i="12"/>
  <c r="E1807" i="42" l="1"/>
  <c r="C1796" i="12"/>
  <c r="D1796" i="12"/>
  <c r="B1796" i="12"/>
  <c r="C1797" i="13"/>
  <c r="C1797" i="42" s="1"/>
  <c r="B1797" i="13"/>
  <c r="B1797" i="42" s="1"/>
  <c r="D1797" i="13"/>
  <c r="D1797" i="42" s="1"/>
  <c r="E1797" i="13"/>
  <c r="E1796" i="12"/>
  <c r="E1808" i="42" l="1"/>
  <c r="E1798" i="13"/>
  <c r="E1797" i="12"/>
  <c r="C1797" i="12"/>
  <c r="D1797" i="12"/>
  <c r="B1797" i="12"/>
  <c r="D1798" i="13"/>
  <c r="D1798" i="42" s="1"/>
  <c r="B1798" i="13"/>
  <c r="B1798" i="42" s="1"/>
  <c r="C1798" i="13"/>
  <c r="C1798" i="42" s="1"/>
  <c r="E1809" i="42" l="1"/>
  <c r="D1798" i="12"/>
  <c r="B1798" i="12"/>
  <c r="C1798" i="12"/>
  <c r="D1799" i="13"/>
  <c r="D1799" i="42" s="1"/>
  <c r="B1799" i="13"/>
  <c r="B1799" i="42" s="1"/>
  <c r="C1799" i="13"/>
  <c r="C1799" i="42" s="1"/>
  <c r="E1798" i="12"/>
  <c r="E1799" i="13"/>
  <c r="E1810" i="42" l="1"/>
  <c r="E1799" i="12"/>
  <c r="C1800" i="13"/>
  <c r="C1800" i="42" s="1"/>
  <c r="D1800" i="13"/>
  <c r="D1800" i="42" s="1"/>
  <c r="B1800" i="13"/>
  <c r="B1800" i="42" s="1"/>
  <c r="E1800" i="13"/>
  <c r="D1799" i="12"/>
  <c r="B1799" i="12"/>
  <c r="C1799" i="12"/>
  <c r="E1811" i="42" l="1"/>
  <c r="C1801" i="13"/>
  <c r="C1801" i="42" s="1"/>
  <c r="D1801" i="13"/>
  <c r="D1801" i="42" s="1"/>
  <c r="B1801" i="13"/>
  <c r="B1801" i="42" s="1"/>
  <c r="E1801" i="13"/>
  <c r="B1800" i="12"/>
  <c r="C1800" i="12"/>
  <c r="D1800" i="12"/>
  <c r="E1800" i="12"/>
  <c r="E1812" i="42" l="1"/>
  <c r="D1801" i="12"/>
  <c r="B1801" i="12"/>
  <c r="C1801" i="12"/>
  <c r="C1802" i="13"/>
  <c r="C1802" i="42" s="1"/>
  <c r="D1802" i="13"/>
  <c r="D1802" i="42" s="1"/>
  <c r="B1802" i="13"/>
  <c r="B1802" i="42" s="1"/>
  <c r="E1801" i="12"/>
  <c r="E1802" i="13"/>
  <c r="E1813" i="42" l="1"/>
  <c r="E1802" i="12"/>
  <c r="C1803" i="13"/>
  <c r="C1803" i="42" s="1"/>
  <c r="B1803" i="13"/>
  <c r="B1803" i="42" s="1"/>
  <c r="D1803" i="13"/>
  <c r="D1803" i="42" s="1"/>
  <c r="E1803" i="13"/>
  <c r="D1802" i="12"/>
  <c r="C1802" i="12"/>
  <c r="B1802" i="12"/>
  <c r="E1814" i="42" l="1"/>
  <c r="D1804" i="13"/>
  <c r="D1804" i="42" s="1"/>
  <c r="B1804" i="13"/>
  <c r="B1804" i="42" s="1"/>
  <c r="C1804" i="13"/>
  <c r="C1804" i="42" s="1"/>
  <c r="E1804" i="13"/>
  <c r="E1803" i="12"/>
  <c r="C1803" i="12"/>
  <c r="D1803" i="12"/>
  <c r="B1803" i="12"/>
  <c r="E1815" i="42" l="1"/>
  <c r="C1805" i="13"/>
  <c r="C1805" i="42" s="1"/>
  <c r="B1805" i="13"/>
  <c r="B1805" i="42" s="1"/>
  <c r="D1805" i="13"/>
  <c r="D1805" i="42" s="1"/>
  <c r="E1805" i="13"/>
  <c r="B1804" i="12"/>
  <c r="C1804" i="12"/>
  <c r="D1804" i="12"/>
  <c r="E1804" i="12"/>
  <c r="E1816" i="42" l="1"/>
  <c r="B1805" i="12"/>
  <c r="C1805" i="12"/>
  <c r="D1805" i="12"/>
  <c r="E1805" i="12"/>
  <c r="C1806" i="13"/>
  <c r="C1806" i="42" s="1"/>
  <c r="B1806" i="13"/>
  <c r="B1806" i="42" s="1"/>
  <c r="D1806" i="13"/>
  <c r="D1806" i="42" s="1"/>
  <c r="E1806" i="13"/>
  <c r="E1817" i="42" l="1"/>
  <c r="C1806" i="12"/>
  <c r="B1806" i="12"/>
  <c r="D1806" i="12"/>
  <c r="D1807" i="13"/>
  <c r="D1807" i="42" s="1"/>
  <c r="C1807" i="13"/>
  <c r="C1807" i="42" s="1"/>
  <c r="B1807" i="13"/>
  <c r="B1807" i="42" s="1"/>
  <c r="E1806" i="12"/>
  <c r="E1807" i="13"/>
  <c r="E1818" i="42" l="1"/>
  <c r="B1808" i="13"/>
  <c r="B1808" i="42" s="1"/>
  <c r="C1808" i="13"/>
  <c r="C1808" i="42" s="1"/>
  <c r="D1808" i="13"/>
  <c r="D1808" i="42" s="1"/>
  <c r="E1808" i="13"/>
  <c r="E1807" i="12"/>
  <c r="D1807" i="12"/>
  <c r="C1807" i="12"/>
  <c r="B1807" i="12"/>
  <c r="E1819" i="42" l="1"/>
  <c r="E1808" i="12"/>
  <c r="C1809" i="13"/>
  <c r="C1809" i="42" s="1"/>
  <c r="B1809" i="13"/>
  <c r="B1809" i="42" s="1"/>
  <c r="D1809" i="13"/>
  <c r="D1809" i="42" s="1"/>
  <c r="E1809" i="13"/>
  <c r="D1808" i="12"/>
  <c r="B1808" i="12"/>
  <c r="C1808" i="12"/>
  <c r="E1820" i="42" l="1"/>
  <c r="D1810" i="13"/>
  <c r="D1810" i="42" s="1"/>
  <c r="C1810" i="13"/>
  <c r="C1810" i="42" s="1"/>
  <c r="B1810" i="13"/>
  <c r="B1810" i="42" s="1"/>
  <c r="E1809" i="12"/>
  <c r="E1810" i="13"/>
  <c r="B1809" i="12"/>
  <c r="D1809" i="12"/>
  <c r="C1809" i="12"/>
  <c r="E1821" i="42" l="1"/>
  <c r="E1811" i="13"/>
  <c r="D1810" i="12"/>
  <c r="C1810" i="12"/>
  <c r="B1810" i="12"/>
  <c r="E1810" i="12"/>
  <c r="D1811" i="13"/>
  <c r="D1811" i="42" s="1"/>
  <c r="B1811" i="13"/>
  <c r="B1811" i="42" s="1"/>
  <c r="C1811" i="13"/>
  <c r="C1811" i="42" s="1"/>
  <c r="E1822" i="42" l="1"/>
  <c r="D1811" i="12"/>
  <c r="B1811" i="12"/>
  <c r="C1811" i="12"/>
  <c r="E1812" i="13"/>
  <c r="E1811" i="12"/>
  <c r="C1812" i="13"/>
  <c r="C1812" i="42" s="1"/>
  <c r="D1812" i="13"/>
  <c r="D1812" i="42" s="1"/>
  <c r="B1812" i="13"/>
  <c r="B1812" i="42" s="1"/>
  <c r="E1823" i="42" l="1"/>
  <c r="C1813" i="13"/>
  <c r="C1813" i="42" s="1"/>
  <c r="B1813" i="13"/>
  <c r="B1813" i="42" s="1"/>
  <c r="D1813" i="13"/>
  <c r="D1813" i="42" s="1"/>
  <c r="E1813" i="13"/>
  <c r="E1812" i="12"/>
  <c r="D1812" i="12"/>
  <c r="C1812" i="12"/>
  <c r="B1812" i="12"/>
  <c r="E1824" i="42" l="1"/>
  <c r="C1813" i="12"/>
  <c r="D1813" i="12"/>
  <c r="B1813" i="12"/>
  <c r="C1814" i="13"/>
  <c r="C1814" i="42" s="1"/>
  <c r="D1814" i="13"/>
  <c r="D1814" i="42" s="1"/>
  <c r="B1814" i="13"/>
  <c r="B1814" i="42" s="1"/>
  <c r="E1813" i="12"/>
  <c r="E1814" i="13"/>
  <c r="E1825" i="42" l="1"/>
  <c r="E1814" i="12"/>
  <c r="C1815" i="13"/>
  <c r="C1815" i="42" s="1"/>
  <c r="D1815" i="13"/>
  <c r="D1815" i="42" s="1"/>
  <c r="B1815" i="13"/>
  <c r="B1815" i="42" s="1"/>
  <c r="E1815" i="13"/>
  <c r="D1814" i="12"/>
  <c r="C1814" i="12"/>
  <c r="B1814" i="12"/>
  <c r="E1826" i="42" l="1"/>
  <c r="E1816" i="13"/>
  <c r="B1815" i="12"/>
  <c r="C1815" i="12"/>
  <c r="D1815" i="12"/>
  <c r="D1816" i="13"/>
  <c r="D1816" i="42" s="1"/>
  <c r="C1816" i="13"/>
  <c r="C1816" i="42" s="1"/>
  <c r="B1816" i="13"/>
  <c r="B1816" i="42" s="1"/>
  <c r="E1815" i="12"/>
  <c r="E1827" i="42" l="1"/>
  <c r="B1817" i="13"/>
  <c r="B1817" i="42" s="1"/>
  <c r="C1817" i="13"/>
  <c r="C1817" i="42" s="1"/>
  <c r="D1817" i="13"/>
  <c r="D1817" i="42" s="1"/>
  <c r="C1816" i="12"/>
  <c r="D1816" i="12"/>
  <c r="B1816" i="12"/>
  <c r="E1817" i="13"/>
  <c r="E1816" i="12"/>
  <c r="E1828" i="42" l="1"/>
  <c r="D1818" i="13"/>
  <c r="D1818" i="42" s="1"/>
  <c r="C1818" i="13"/>
  <c r="C1818" i="42" s="1"/>
  <c r="B1818" i="13"/>
  <c r="B1818" i="42" s="1"/>
  <c r="E1818" i="13"/>
  <c r="B1817" i="12"/>
  <c r="C1817" i="12"/>
  <c r="D1817" i="12"/>
  <c r="E1817" i="12"/>
  <c r="E1829" i="42" l="1"/>
  <c r="B1819" i="13"/>
  <c r="B1819" i="42" s="1"/>
  <c r="C1819" i="13"/>
  <c r="C1819" i="42" s="1"/>
  <c r="D1819" i="13"/>
  <c r="D1819" i="42" s="1"/>
  <c r="E1819" i="13"/>
  <c r="E1818" i="12"/>
  <c r="B1818" i="12"/>
  <c r="C1818" i="12"/>
  <c r="D1818" i="12"/>
  <c r="E1830" i="42" l="1"/>
  <c r="E1819" i="12"/>
  <c r="D1820" i="13"/>
  <c r="D1820" i="42" s="1"/>
  <c r="C1820" i="13"/>
  <c r="C1820" i="42" s="1"/>
  <c r="B1820" i="13"/>
  <c r="B1820" i="42" s="1"/>
  <c r="B1819" i="12"/>
  <c r="C1819" i="12"/>
  <c r="D1819" i="12"/>
  <c r="E1820" i="13"/>
  <c r="E1831" i="42" l="1"/>
  <c r="E1820" i="12"/>
  <c r="B1821" i="13"/>
  <c r="B1821" i="42" s="1"/>
  <c r="C1821" i="13"/>
  <c r="C1821" i="42" s="1"/>
  <c r="D1821" i="13"/>
  <c r="D1821" i="42" s="1"/>
  <c r="E1821" i="13"/>
  <c r="D1820" i="12"/>
  <c r="B1820" i="12"/>
  <c r="C1820" i="12"/>
  <c r="E1832" i="42" l="1"/>
  <c r="C1822" i="13"/>
  <c r="C1822" i="42" s="1"/>
  <c r="B1822" i="13"/>
  <c r="B1822" i="42" s="1"/>
  <c r="D1822" i="13"/>
  <c r="D1822" i="42" s="1"/>
  <c r="E1822" i="13"/>
  <c r="D1821" i="12"/>
  <c r="C1821" i="12"/>
  <c r="B1821" i="12"/>
  <c r="E1821" i="12"/>
  <c r="E1833" i="42" l="1"/>
  <c r="E1823" i="13"/>
  <c r="C1822" i="12"/>
  <c r="D1822" i="12"/>
  <c r="B1822" i="12"/>
  <c r="E1822" i="12"/>
  <c r="D1823" i="13"/>
  <c r="D1823" i="42" s="1"/>
  <c r="B1823" i="13"/>
  <c r="B1823" i="42" s="1"/>
  <c r="C1823" i="13"/>
  <c r="C1823" i="42" s="1"/>
  <c r="E1834" i="42" l="1"/>
  <c r="E1824" i="13"/>
  <c r="E1823" i="12"/>
  <c r="D1823" i="12"/>
  <c r="B1823" i="12"/>
  <c r="C1823" i="12"/>
  <c r="C1824" i="13"/>
  <c r="C1824" i="42" s="1"/>
  <c r="D1824" i="13"/>
  <c r="D1824" i="42" s="1"/>
  <c r="B1824" i="13"/>
  <c r="B1824" i="42" s="1"/>
  <c r="E1835" i="42" l="1"/>
  <c r="D1824" i="12"/>
  <c r="C1824" i="12"/>
  <c r="B1824" i="12"/>
  <c r="B1825" i="13"/>
  <c r="B1825" i="42" s="1"/>
  <c r="C1825" i="13"/>
  <c r="C1825" i="42" s="1"/>
  <c r="D1825" i="13"/>
  <c r="D1825" i="42" s="1"/>
  <c r="E1825" i="13"/>
  <c r="E1824" i="12"/>
  <c r="E1836" i="42" l="1"/>
  <c r="C1825" i="12"/>
  <c r="B1825" i="12"/>
  <c r="D1825" i="12"/>
  <c r="E1825" i="12"/>
  <c r="B1826" i="13"/>
  <c r="B1826" i="42" s="1"/>
  <c r="D1826" i="13"/>
  <c r="D1826" i="42" s="1"/>
  <c r="C1826" i="13"/>
  <c r="C1826" i="42" s="1"/>
  <c r="E1826" i="13"/>
  <c r="E1837" i="42" l="1"/>
  <c r="D1826" i="12"/>
  <c r="B1826" i="12"/>
  <c r="C1826" i="12"/>
  <c r="C1827" i="13"/>
  <c r="C1827" i="42" s="1"/>
  <c r="D1827" i="13"/>
  <c r="D1827" i="42" s="1"/>
  <c r="B1827" i="13"/>
  <c r="B1827" i="42" s="1"/>
  <c r="E1826" i="12"/>
  <c r="E1827" i="13"/>
  <c r="E1838" i="42" l="1"/>
  <c r="C1828" i="13"/>
  <c r="C1828" i="42" s="1"/>
  <c r="D1828" i="13"/>
  <c r="D1828" i="42" s="1"/>
  <c r="B1828" i="13"/>
  <c r="B1828" i="42" s="1"/>
  <c r="E1828" i="13"/>
  <c r="C1827" i="12"/>
  <c r="D1827" i="12"/>
  <c r="B1827" i="12"/>
  <c r="E1827" i="12"/>
  <c r="E1839" i="42" l="1"/>
  <c r="E1828" i="12"/>
  <c r="E1829" i="13"/>
  <c r="D1828" i="12"/>
  <c r="B1828" i="12"/>
  <c r="C1828" i="12"/>
  <c r="D1829" i="13"/>
  <c r="D1829" i="42" s="1"/>
  <c r="B1829" i="13"/>
  <c r="B1829" i="42" s="1"/>
  <c r="C1829" i="13"/>
  <c r="C1829" i="42" s="1"/>
  <c r="E1840" i="42" l="1"/>
  <c r="B1829" i="12"/>
  <c r="D1829" i="12"/>
  <c r="C1829" i="12"/>
  <c r="E1829" i="12"/>
  <c r="B1830" i="13"/>
  <c r="B1830" i="42" s="1"/>
  <c r="C1830" i="13"/>
  <c r="C1830" i="42" s="1"/>
  <c r="D1830" i="13"/>
  <c r="D1830" i="42" s="1"/>
  <c r="E1830" i="13"/>
  <c r="E1841" i="42" l="1"/>
  <c r="E1831" i="13"/>
  <c r="C1830" i="12"/>
  <c r="D1830" i="12"/>
  <c r="B1830" i="12"/>
  <c r="D1831" i="13"/>
  <c r="D1831" i="42" s="1"/>
  <c r="C1831" i="13"/>
  <c r="C1831" i="42" s="1"/>
  <c r="B1831" i="13"/>
  <c r="B1831" i="42" s="1"/>
  <c r="E1830" i="12"/>
  <c r="E1842" i="42" l="1"/>
  <c r="B1831" i="12"/>
  <c r="C1831" i="12"/>
  <c r="D1831" i="12"/>
  <c r="E1831" i="12"/>
  <c r="D1832" i="13"/>
  <c r="D1832" i="42" s="1"/>
  <c r="B1832" i="13"/>
  <c r="B1832" i="42" s="1"/>
  <c r="C1832" i="13"/>
  <c r="C1832" i="42" s="1"/>
  <c r="E1832" i="13"/>
  <c r="E1843" i="42" l="1"/>
  <c r="E1832" i="12"/>
  <c r="D1833" i="13"/>
  <c r="D1833" i="42" s="1"/>
  <c r="B1833" i="13"/>
  <c r="B1833" i="42" s="1"/>
  <c r="C1833" i="13"/>
  <c r="C1833" i="42" s="1"/>
  <c r="E1833" i="13"/>
  <c r="C1832" i="12"/>
  <c r="D1832" i="12"/>
  <c r="B1832" i="12"/>
  <c r="E1844" i="42" l="1"/>
  <c r="C1834" i="13"/>
  <c r="C1834" i="42" s="1"/>
  <c r="B1834" i="13"/>
  <c r="B1834" i="42" s="1"/>
  <c r="D1834" i="13"/>
  <c r="D1834" i="42" s="1"/>
  <c r="E1833" i="12"/>
  <c r="E1834" i="13"/>
  <c r="B1833" i="12"/>
  <c r="C1833" i="12"/>
  <c r="D1833" i="12"/>
  <c r="E1845" i="42" l="1"/>
  <c r="B1835" i="13"/>
  <c r="B1835" i="42" s="1"/>
  <c r="D1835" i="13"/>
  <c r="D1835" i="42" s="1"/>
  <c r="C1835" i="13"/>
  <c r="C1835" i="42" s="1"/>
  <c r="E1835" i="13"/>
  <c r="E1834" i="12"/>
  <c r="B1834" i="12"/>
  <c r="D1834" i="12"/>
  <c r="C1834" i="12"/>
  <c r="E1846" i="42" l="1"/>
  <c r="B1836" i="13"/>
  <c r="B1836" i="42" s="1"/>
  <c r="C1836" i="13"/>
  <c r="C1836" i="42" s="1"/>
  <c r="D1836" i="13"/>
  <c r="D1836" i="42" s="1"/>
  <c r="E1836" i="13"/>
  <c r="B1835" i="12"/>
  <c r="C1835" i="12"/>
  <c r="D1835" i="12"/>
  <c r="E1835" i="12"/>
  <c r="E1847" i="42" l="1"/>
  <c r="E1837" i="13"/>
  <c r="E1836" i="12"/>
  <c r="B1836" i="12"/>
  <c r="C1836" i="12"/>
  <c r="D1836" i="12"/>
  <c r="C1837" i="13"/>
  <c r="C1837" i="42" s="1"/>
  <c r="B1837" i="13"/>
  <c r="B1837" i="42" s="1"/>
  <c r="D1837" i="13"/>
  <c r="D1837" i="42" s="1"/>
  <c r="E1848" i="42" l="1"/>
  <c r="D1837" i="12"/>
  <c r="C1837" i="12"/>
  <c r="B1837" i="12"/>
  <c r="D1838" i="13"/>
  <c r="D1838" i="42" s="1"/>
  <c r="B1838" i="13"/>
  <c r="B1838" i="42" s="1"/>
  <c r="C1838" i="13"/>
  <c r="C1838" i="42" s="1"/>
  <c r="E1837" i="12"/>
  <c r="E1838" i="13"/>
  <c r="E1849" i="42" l="1"/>
  <c r="C1839" i="13"/>
  <c r="C1839" i="42" s="1"/>
  <c r="B1839" i="13"/>
  <c r="B1839" i="42" s="1"/>
  <c r="D1839" i="13"/>
  <c r="D1839" i="42" s="1"/>
  <c r="E1839" i="13"/>
  <c r="B1838" i="12"/>
  <c r="D1838" i="12"/>
  <c r="C1838" i="12"/>
  <c r="E1838" i="12"/>
  <c r="E1850" i="42" l="1"/>
  <c r="D1839" i="12"/>
  <c r="B1839" i="12"/>
  <c r="C1839" i="12"/>
  <c r="B1840" i="13"/>
  <c r="B1840" i="42" s="1"/>
  <c r="D1840" i="13"/>
  <c r="D1840" i="42" s="1"/>
  <c r="C1840" i="13"/>
  <c r="C1840" i="42" s="1"/>
  <c r="E1839" i="12"/>
  <c r="E1840" i="13"/>
  <c r="E1851" i="42" l="1"/>
  <c r="E1841" i="13"/>
  <c r="D1840" i="12"/>
  <c r="B1840" i="12"/>
  <c r="C1840" i="12"/>
  <c r="E1840" i="12"/>
  <c r="C1841" i="13"/>
  <c r="C1841" i="42" s="1"/>
  <c r="B1841" i="13"/>
  <c r="B1841" i="42" s="1"/>
  <c r="D1841" i="13"/>
  <c r="D1841" i="42" s="1"/>
  <c r="E1852" i="42" l="1"/>
  <c r="B1841" i="12"/>
  <c r="D1841" i="12"/>
  <c r="C1841" i="12"/>
  <c r="E1841" i="12"/>
  <c r="B1842" i="13"/>
  <c r="B1842" i="42" s="1"/>
  <c r="C1842" i="13"/>
  <c r="C1842" i="42" s="1"/>
  <c r="D1842" i="13"/>
  <c r="D1842" i="42" s="1"/>
  <c r="E1842" i="13"/>
  <c r="E1853" i="42" l="1"/>
  <c r="D1843" i="13"/>
  <c r="D1843" i="42" s="1"/>
  <c r="B1843" i="13"/>
  <c r="B1843" i="42" s="1"/>
  <c r="C1843" i="13"/>
  <c r="C1843" i="42" s="1"/>
  <c r="E1842" i="12"/>
  <c r="E1843" i="13"/>
  <c r="D1842" i="12"/>
  <c r="C1842" i="12"/>
  <c r="B1842" i="12"/>
  <c r="E1854" i="42" l="1"/>
  <c r="B1843" i="12"/>
  <c r="D1843" i="12"/>
  <c r="C1843" i="12"/>
  <c r="C1844" i="13"/>
  <c r="C1844" i="42" s="1"/>
  <c r="B1844" i="13"/>
  <c r="B1844" i="42" s="1"/>
  <c r="D1844" i="13"/>
  <c r="D1844" i="42" s="1"/>
  <c r="E1843" i="12"/>
  <c r="E1844" i="13"/>
  <c r="E1855" i="42" l="1"/>
  <c r="C1844" i="12"/>
  <c r="B1844" i="12"/>
  <c r="D1844" i="12"/>
  <c r="E1844" i="12"/>
  <c r="B1845" i="13"/>
  <c r="B1845" i="42" s="1"/>
  <c r="D1845" i="13"/>
  <c r="D1845" i="42" s="1"/>
  <c r="C1845" i="13"/>
  <c r="C1845" i="42" s="1"/>
  <c r="E1845" i="13"/>
  <c r="E1856" i="42" l="1"/>
  <c r="B1846" i="13"/>
  <c r="B1846" i="42" s="1"/>
  <c r="D1846" i="13"/>
  <c r="D1846" i="42" s="1"/>
  <c r="C1846" i="13"/>
  <c r="C1846" i="42" s="1"/>
  <c r="E1845" i="12"/>
  <c r="E1846" i="13"/>
  <c r="D1845" i="12"/>
  <c r="B1845" i="12"/>
  <c r="C1845" i="12"/>
  <c r="E1857" i="42" l="1"/>
  <c r="E1846" i="12"/>
  <c r="B1847" i="13"/>
  <c r="B1847" i="42" s="1"/>
  <c r="D1847" i="13"/>
  <c r="D1847" i="42" s="1"/>
  <c r="C1847" i="13"/>
  <c r="C1847" i="42" s="1"/>
  <c r="C1846" i="12"/>
  <c r="D1846" i="12"/>
  <c r="B1846" i="12"/>
  <c r="E1847" i="13"/>
  <c r="E1858" i="42" l="1"/>
  <c r="D1847" i="12"/>
  <c r="C1847" i="12"/>
  <c r="B1847" i="12"/>
  <c r="B1848" i="13"/>
  <c r="B1848" i="42" s="1"/>
  <c r="C1848" i="13"/>
  <c r="C1848" i="42" s="1"/>
  <c r="D1848" i="13"/>
  <c r="D1848" i="42" s="1"/>
  <c r="E1848" i="13"/>
  <c r="E1847" i="12"/>
  <c r="E1859" i="42" l="1"/>
  <c r="D1848" i="12"/>
  <c r="C1848" i="12"/>
  <c r="B1848" i="12"/>
  <c r="D1849" i="13"/>
  <c r="D1849" i="42" s="1"/>
  <c r="B1849" i="13"/>
  <c r="B1849" i="42" s="1"/>
  <c r="C1849" i="13"/>
  <c r="C1849" i="42" s="1"/>
  <c r="E1848" i="12"/>
  <c r="E1849" i="13"/>
  <c r="E1860" i="42" l="1"/>
  <c r="C1850" i="13"/>
  <c r="C1850" i="42" s="1"/>
  <c r="D1850" i="13"/>
  <c r="D1850" i="42" s="1"/>
  <c r="B1850" i="13"/>
  <c r="B1850" i="42" s="1"/>
  <c r="E1850" i="13"/>
  <c r="C1849" i="12"/>
  <c r="D1849" i="12"/>
  <c r="B1849" i="12"/>
  <c r="E1849" i="12"/>
  <c r="E1861" i="42" l="1"/>
  <c r="E1851" i="13"/>
  <c r="E1850" i="12"/>
  <c r="C1850" i="12"/>
  <c r="D1850" i="12"/>
  <c r="B1850" i="12"/>
  <c r="C1851" i="13"/>
  <c r="C1851" i="42" s="1"/>
  <c r="D1851" i="13"/>
  <c r="D1851" i="42" s="1"/>
  <c r="B1851" i="13"/>
  <c r="B1851" i="42" s="1"/>
  <c r="E1862" i="42" l="1"/>
  <c r="E1851" i="12"/>
  <c r="C1851" i="12"/>
  <c r="B1851" i="12"/>
  <c r="D1851" i="12"/>
  <c r="D1852" i="13"/>
  <c r="D1852" i="42" s="1"/>
  <c r="B1852" i="13"/>
  <c r="B1852" i="42" s="1"/>
  <c r="C1852" i="13"/>
  <c r="C1852" i="42" s="1"/>
  <c r="E1852" i="13"/>
  <c r="E1863" i="42" l="1"/>
  <c r="C1853" i="13"/>
  <c r="C1853" i="42" s="1"/>
  <c r="D1853" i="13"/>
  <c r="D1853" i="42" s="1"/>
  <c r="B1853" i="13"/>
  <c r="B1853" i="42" s="1"/>
  <c r="B1852" i="12"/>
  <c r="D1852" i="12"/>
  <c r="C1852" i="12"/>
  <c r="E1853" i="13"/>
  <c r="E1852" i="12"/>
  <c r="E1864" i="42" l="1"/>
  <c r="B1853" i="12"/>
  <c r="D1853" i="12"/>
  <c r="C1853" i="12"/>
  <c r="E1853" i="12"/>
  <c r="B1854" i="13"/>
  <c r="B1854" i="42" s="1"/>
  <c r="D1854" i="13"/>
  <c r="D1854" i="42" s="1"/>
  <c r="C1854" i="13"/>
  <c r="C1854" i="42" s="1"/>
  <c r="E1854" i="13"/>
  <c r="E1865" i="42" l="1"/>
  <c r="C1855" i="13"/>
  <c r="C1855" i="42" s="1"/>
  <c r="B1855" i="13"/>
  <c r="B1855" i="42" s="1"/>
  <c r="D1855" i="13"/>
  <c r="D1855" i="42" s="1"/>
  <c r="E1854" i="12"/>
  <c r="E1855" i="13"/>
  <c r="B1854" i="12"/>
  <c r="D1854" i="12"/>
  <c r="C1854" i="12"/>
  <c r="E1866" i="42" l="1"/>
  <c r="B1856" i="13"/>
  <c r="B1856" i="42" s="1"/>
  <c r="C1856" i="13"/>
  <c r="C1856" i="42" s="1"/>
  <c r="D1856" i="13"/>
  <c r="D1856" i="42" s="1"/>
  <c r="E1856" i="13"/>
  <c r="D1855" i="12"/>
  <c r="C1855" i="12"/>
  <c r="B1855" i="12"/>
  <c r="E1855" i="12"/>
  <c r="E1867" i="42" l="1"/>
  <c r="E1856" i="12"/>
  <c r="E1857" i="13"/>
  <c r="D1856" i="12"/>
  <c r="C1856" i="12"/>
  <c r="B1856" i="12"/>
  <c r="C1857" i="13"/>
  <c r="C1857" i="42" s="1"/>
  <c r="D1857" i="13"/>
  <c r="D1857" i="42" s="1"/>
  <c r="B1857" i="13"/>
  <c r="B1857" i="42" s="1"/>
  <c r="E1868" i="42" l="1"/>
  <c r="D1858" i="13"/>
  <c r="D1858" i="42" s="1"/>
  <c r="C1858" i="13"/>
  <c r="C1858" i="42" s="1"/>
  <c r="B1858" i="13"/>
  <c r="B1858" i="42" s="1"/>
  <c r="E1858" i="13"/>
  <c r="B1857" i="12"/>
  <c r="C1857" i="12"/>
  <c r="D1857" i="12"/>
  <c r="E1857" i="12"/>
  <c r="E1869" i="42" l="1"/>
  <c r="B1858" i="12"/>
  <c r="D1858" i="12"/>
  <c r="C1858" i="12"/>
  <c r="E1858" i="12"/>
  <c r="D1859" i="13"/>
  <c r="D1859" i="42" s="1"/>
  <c r="C1859" i="13"/>
  <c r="C1859" i="42" s="1"/>
  <c r="B1859" i="13"/>
  <c r="B1859" i="42" s="1"/>
  <c r="E1859" i="13"/>
  <c r="E1870" i="42" l="1"/>
  <c r="E1859" i="12"/>
  <c r="D1860" i="13"/>
  <c r="D1860" i="42" s="1"/>
  <c r="B1860" i="13"/>
  <c r="B1860" i="42" s="1"/>
  <c r="C1860" i="13"/>
  <c r="C1860" i="42" s="1"/>
  <c r="E1860" i="13"/>
  <c r="D1859" i="12"/>
  <c r="B1859" i="12"/>
  <c r="C1859" i="12"/>
  <c r="E1871" i="42" l="1"/>
  <c r="E1860" i="12"/>
  <c r="D1861" i="13"/>
  <c r="D1861" i="42" s="1"/>
  <c r="B1861" i="13"/>
  <c r="B1861" i="42" s="1"/>
  <c r="C1861" i="13"/>
  <c r="C1861" i="42" s="1"/>
  <c r="E1861" i="13"/>
  <c r="C1860" i="12"/>
  <c r="B1860" i="12"/>
  <c r="D1860" i="12"/>
  <c r="E1872" i="42" l="1"/>
  <c r="E1862" i="13"/>
  <c r="E1861" i="12"/>
  <c r="C1862" i="13"/>
  <c r="C1862" i="42" s="1"/>
  <c r="D1862" i="13"/>
  <c r="D1862" i="42" s="1"/>
  <c r="B1862" i="13"/>
  <c r="B1862" i="42" s="1"/>
  <c r="C1861" i="12"/>
  <c r="B1861" i="12"/>
  <c r="D1861" i="12"/>
  <c r="E1873" i="42" l="1"/>
  <c r="C1862" i="12"/>
  <c r="B1862" i="12"/>
  <c r="D1862" i="12"/>
  <c r="E1862" i="12"/>
  <c r="B1863" i="13"/>
  <c r="B1863" i="42" s="1"/>
  <c r="C1863" i="13"/>
  <c r="C1863" i="42" s="1"/>
  <c r="D1863" i="13"/>
  <c r="D1863" i="42" s="1"/>
  <c r="E1863" i="13"/>
  <c r="E1874" i="42" l="1"/>
  <c r="D1863" i="12"/>
  <c r="B1863" i="12"/>
  <c r="C1863" i="12"/>
  <c r="E1864" i="13"/>
  <c r="E1863" i="12"/>
  <c r="D1864" i="13"/>
  <c r="D1864" i="42" s="1"/>
  <c r="C1864" i="13"/>
  <c r="C1864" i="42" s="1"/>
  <c r="B1864" i="13"/>
  <c r="B1864" i="42" s="1"/>
  <c r="E1875" i="42" l="1"/>
  <c r="E1864" i="12"/>
  <c r="C1865" i="13"/>
  <c r="C1865" i="42" s="1"/>
  <c r="B1865" i="13"/>
  <c r="B1865" i="42" s="1"/>
  <c r="D1865" i="13"/>
  <c r="D1865" i="42" s="1"/>
  <c r="C1864" i="12"/>
  <c r="B1864" i="12"/>
  <c r="D1864" i="12"/>
  <c r="E1865" i="13"/>
  <c r="E1876" i="42" l="1"/>
  <c r="B1866" i="13"/>
  <c r="B1866" i="42" s="1"/>
  <c r="C1866" i="13"/>
  <c r="C1866" i="42" s="1"/>
  <c r="D1866" i="13"/>
  <c r="D1866" i="42" s="1"/>
  <c r="E1866" i="13"/>
  <c r="D1865" i="12"/>
  <c r="B1865" i="12"/>
  <c r="C1865" i="12"/>
  <c r="E1865" i="12"/>
  <c r="E1877" i="42" l="1"/>
  <c r="E1866" i="12"/>
  <c r="B1867" i="13"/>
  <c r="B1867" i="42" s="1"/>
  <c r="D1867" i="13"/>
  <c r="D1867" i="42" s="1"/>
  <c r="C1867" i="13"/>
  <c r="C1867" i="42" s="1"/>
  <c r="E1867" i="13"/>
  <c r="B1866" i="12"/>
  <c r="C1866" i="12"/>
  <c r="D1866" i="12"/>
  <c r="E1878" i="42" l="1"/>
  <c r="B1868" i="13"/>
  <c r="B1868" i="42" s="1"/>
  <c r="D1868" i="13"/>
  <c r="D1868" i="42" s="1"/>
  <c r="C1868" i="13"/>
  <c r="C1868" i="42" s="1"/>
  <c r="E1867" i="12"/>
  <c r="E1868" i="13"/>
  <c r="D1867" i="12"/>
  <c r="B1867" i="12"/>
  <c r="C1867" i="12"/>
  <c r="E1879" i="42" l="1"/>
  <c r="C1869" i="13"/>
  <c r="C1869" i="42" s="1"/>
  <c r="D1869" i="13"/>
  <c r="D1869" i="42" s="1"/>
  <c r="B1869" i="13"/>
  <c r="B1869" i="42" s="1"/>
  <c r="E1868" i="12"/>
  <c r="E1869" i="13"/>
  <c r="C1868" i="12"/>
  <c r="D1868" i="12"/>
  <c r="B1868" i="12"/>
  <c r="E1880" i="42" l="1"/>
  <c r="E1869" i="12"/>
  <c r="D1870" i="13"/>
  <c r="D1870" i="42" s="1"/>
  <c r="C1870" i="13"/>
  <c r="C1870" i="42" s="1"/>
  <c r="B1870" i="13"/>
  <c r="B1870" i="42" s="1"/>
  <c r="E1870" i="13"/>
  <c r="B1869" i="12"/>
  <c r="D1869" i="12"/>
  <c r="C1869" i="12"/>
  <c r="E1881" i="42" l="1"/>
  <c r="D1871" i="13"/>
  <c r="D1871" i="42" s="1"/>
  <c r="C1871" i="13"/>
  <c r="C1871" i="42" s="1"/>
  <c r="B1871" i="13"/>
  <c r="B1871" i="42" s="1"/>
  <c r="B1870" i="12"/>
  <c r="D1870" i="12"/>
  <c r="C1870" i="12"/>
  <c r="E1871" i="13"/>
  <c r="E1870" i="12"/>
  <c r="E1882" i="42" l="1"/>
  <c r="E1871" i="12"/>
  <c r="D1872" i="13"/>
  <c r="D1872" i="42" s="1"/>
  <c r="B1872" i="13"/>
  <c r="B1872" i="42" s="1"/>
  <c r="C1872" i="13"/>
  <c r="C1872" i="42" s="1"/>
  <c r="E1872" i="13"/>
  <c r="B1871" i="12"/>
  <c r="C1871" i="12"/>
  <c r="D1871" i="12"/>
  <c r="E1883" i="42" l="1"/>
  <c r="D1873" i="13"/>
  <c r="D1873" i="42" s="1"/>
  <c r="B1873" i="13"/>
  <c r="B1873" i="42" s="1"/>
  <c r="C1873" i="13"/>
  <c r="C1873" i="42" s="1"/>
  <c r="E1873" i="13"/>
  <c r="E1872" i="12"/>
  <c r="B1872" i="12"/>
  <c r="C1872" i="12"/>
  <c r="D1872" i="12"/>
  <c r="E1884" i="42" l="1"/>
  <c r="B1873" i="12"/>
  <c r="C1873" i="12"/>
  <c r="D1873" i="12"/>
  <c r="E1873" i="12"/>
  <c r="B1874" i="13"/>
  <c r="B1874" i="42" s="1"/>
  <c r="C1874" i="13"/>
  <c r="C1874" i="42" s="1"/>
  <c r="D1874" i="13"/>
  <c r="D1874" i="42" s="1"/>
  <c r="E1874" i="13"/>
  <c r="E1885" i="42" l="1"/>
  <c r="C1875" i="13"/>
  <c r="C1875" i="42" s="1"/>
  <c r="D1875" i="13"/>
  <c r="D1875" i="42" s="1"/>
  <c r="B1875" i="13"/>
  <c r="B1875" i="42" s="1"/>
  <c r="D1874" i="12"/>
  <c r="B1874" i="12"/>
  <c r="C1874" i="12"/>
  <c r="E1875" i="13"/>
  <c r="E1874" i="12"/>
  <c r="E1886" i="42" l="1"/>
  <c r="B1875" i="12"/>
  <c r="C1875" i="12"/>
  <c r="D1875" i="12"/>
  <c r="B1876" i="13"/>
  <c r="B1876" i="42" s="1"/>
  <c r="D1876" i="13"/>
  <c r="D1876" i="42" s="1"/>
  <c r="C1876" i="13"/>
  <c r="C1876" i="42" s="1"/>
  <c r="E1876" i="13"/>
  <c r="E1875" i="12"/>
  <c r="E1887" i="42" l="1"/>
  <c r="B1877" i="13"/>
  <c r="B1877" i="42" s="1"/>
  <c r="C1877" i="13"/>
  <c r="C1877" i="42" s="1"/>
  <c r="D1877" i="13"/>
  <c r="D1877" i="42" s="1"/>
  <c r="E1877" i="13"/>
  <c r="C1876" i="12"/>
  <c r="D1876" i="12"/>
  <c r="B1876" i="12"/>
  <c r="E1876" i="12"/>
  <c r="E1888" i="42" l="1"/>
  <c r="E1878" i="13"/>
  <c r="C1877" i="12"/>
  <c r="D1877" i="12"/>
  <c r="B1877" i="12"/>
  <c r="E1877" i="12"/>
  <c r="C1878" i="13"/>
  <c r="C1878" i="42" s="1"/>
  <c r="B1878" i="13"/>
  <c r="B1878" i="42" s="1"/>
  <c r="D1878" i="13"/>
  <c r="D1878" i="42" s="1"/>
  <c r="E1889" i="42" l="1"/>
  <c r="E1878" i="12"/>
  <c r="B1879" i="13"/>
  <c r="B1879" i="42" s="1"/>
  <c r="C1879" i="13"/>
  <c r="C1879" i="42" s="1"/>
  <c r="D1879" i="13"/>
  <c r="D1879" i="42" s="1"/>
  <c r="B1878" i="12"/>
  <c r="D1878" i="12"/>
  <c r="C1878" i="12"/>
  <c r="E1879" i="13"/>
  <c r="E1890" i="42" l="1"/>
  <c r="B1880" i="13"/>
  <c r="B1880" i="42" s="1"/>
  <c r="D1880" i="13"/>
  <c r="D1880" i="42" s="1"/>
  <c r="C1880" i="13"/>
  <c r="C1880" i="42" s="1"/>
  <c r="E1880" i="13"/>
  <c r="C1879" i="12"/>
  <c r="D1879" i="12"/>
  <c r="B1879" i="12"/>
  <c r="E1879" i="12"/>
  <c r="E1891" i="42" l="1"/>
  <c r="E1880" i="12"/>
  <c r="D1881" i="13"/>
  <c r="D1881" i="42" s="1"/>
  <c r="C1881" i="13"/>
  <c r="C1881" i="42" s="1"/>
  <c r="B1881" i="13"/>
  <c r="B1881" i="42" s="1"/>
  <c r="E1881" i="13"/>
  <c r="C1880" i="12"/>
  <c r="B1880" i="12"/>
  <c r="D1880" i="12"/>
  <c r="E1892" i="42" l="1"/>
  <c r="B1881" i="12"/>
  <c r="D1881" i="12"/>
  <c r="C1881" i="12"/>
  <c r="C1882" i="13"/>
  <c r="C1882" i="42" s="1"/>
  <c r="B1882" i="13"/>
  <c r="B1882" i="42" s="1"/>
  <c r="D1882" i="13"/>
  <c r="D1882" i="42" s="1"/>
  <c r="E1881" i="12"/>
  <c r="E1882" i="13"/>
  <c r="E1893" i="42" l="1"/>
  <c r="D1883" i="13"/>
  <c r="D1883" i="42" s="1"/>
  <c r="C1883" i="13"/>
  <c r="C1883" i="42" s="1"/>
  <c r="B1883" i="13"/>
  <c r="B1883" i="42" s="1"/>
  <c r="E1883" i="13"/>
  <c r="B1882" i="12"/>
  <c r="D1882" i="12"/>
  <c r="C1882" i="12"/>
  <c r="E1882" i="12"/>
  <c r="E1894" i="42" l="1"/>
  <c r="E1884" i="13"/>
  <c r="C1883" i="12"/>
  <c r="D1883" i="12"/>
  <c r="B1883" i="12"/>
  <c r="E1883" i="12"/>
  <c r="D1884" i="13"/>
  <c r="D1884" i="42" s="1"/>
  <c r="B1884" i="13"/>
  <c r="B1884" i="42" s="1"/>
  <c r="C1884" i="13"/>
  <c r="C1884" i="42" s="1"/>
  <c r="E1895" i="42" l="1"/>
  <c r="D1885" i="13"/>
  <c r="D1885" i="42" s="1"/>
  <c r="C1885" i="13"/>
  <c r="C1885" i="42" s="1"/>
  <c r="B1885" i="13"/>
  <c r="B1885" i="42" s="1"/>
  <c r="C1884" i="12"/>
  <c r="B1884" i="12"/>
  <c r="D1884" i="12"/>
  <c r="E1885" i="13"/>
  <c r="E1884" i="12"/>
  <c r="E1896" i="42" l="1"/>
  <c r="E1886" i="13"/>
  <c r="D1885" i="12"/>
  <c r="B1885" i="12"/>
  <c r="C1885" i="12"/>
  <c r="E1885" i="12"/>
  <c r="C1886" i="13"/>
  <c r="C1886" i="42" s="1"/>
  <c r="B1886" i="13"/>
  <c r="B1886" i="42" s="1"/>
  <c r="D1886" i="13"/>
  <c r="D1886" i="42" s="1"/>
  <c r="E1897" i="42" l="1"/>
  <c r="B1887" i="13"/>
  <c r="B1887" i="42" s="1"/>
  <c r="D1887" i="13"/>
  <c r="D1887" i="42" s="1"/>
  <c r="C1887" i="13"/>
  <c r="C1887" i="42" s="1"/>
  <c r="E1886" i="12"/>
  <c r="C1886" i="12"/>
  <c r="D1886" i="12"/>
  <c r="B1886" i="12"/>
  <c r="E1887" i="13"/>
  <c r="E1898" i="42" l="1"/>
  <c r="D1888" i="13"/>
  <c r="D1888" i="42" s="1"/>
  <c r="B1888" i="13"/>
  <c r="B1888" i="42" s="1"/>
  <c r="C1888" i="13"/>
  <c r="C1888" i="42" s="1"/>
  <c r="C1887" i="12"/>
  <c r="B1887" i="12"/>
  <c r="D1887" i="12"/>
  <c r="E1888" i="13"/>
  <c r="E1887" i="12"/>
  <c r="E1899" i="42" l="1"/>
  <c r="E1888" i="12"/>
  <c r="C1888" i="12"/>
  <c r="D1888" i="12"/>
  <c r="B1888" i="12"/>
  <c r="C1889" i="13"/>
  <c r="C1889" i="42" s="1"/>
  <c r="B1889" i="13"/>
  <c r="B1889" i="42" s="1"/>
  <c r="D1889" i="13"/>
  <c r="D1889" i="42" s="1"/>
  <c r="E1889" i="13"/>
  <c r="E1900" i="42" l="1"/>
  <c r="B1890" i="13"/>
  <c r="B1890" i="42" s="1"/>
  <c r="D1890" i="13"/>
  <c r="D1890" i="42" s="1"/>
  <c r="C1890" i="13"/>
  <c r="C1890" i="42" s="1"/>
  <c r="E1890" i="13"/>
  <c r="D1889" i="12"/>
  <c r="C1889" i="12"/>
  <c r="B1889" i="12"/>
  <c r="E1889" i="12"/>
  <c r="E1901" i="42" l="1"/>
  <c r="B1890" i="12"/>
  <c r="C1890" i="12"/>
  <c r="D1890" i="12"/>
  <c r="E1890" i="12"/>
  <c r="B1891" i="13"/>
  <c r="B1891" i="42" s="1"/>
  <c r="C1891" i="13"/>
  <c r="C1891" i="42" s="1"/>
  <c r="D1891" i="13"/>
  <c r="D1891" i="42" s="1"/>
  <c r="E1891" i="13"/>
  <c r="E1902" i="42" l="1"/>
  <c r="C1892" i="13"/>
  <c r="C1892" i="42" s="1"/>
  <c r="B1892" i="13"/>
  <c r="B1892" i="42" s="1"/>
  <c r="D1892" i="13"/>
  <c r="D1892" i="42" s="1"/>
  <c r="E1892" i="13"/>
  <c r="B1891" i="12"/>
  <c r="C1891" i="12"/>
  <c r="D1891" i="12"/>
  <c r="E1891" i="12"/>
  <c r="E1903" i="42" l="1"/>
  <c r="E1892" i="12"/>
  <c r="B1893" i="13"/>
  <c r="B1893" i="42" s="1"/>
  <c r="D1893" i="13"/>
  <c r="D1893" i="42" s="1"/>
  <c r="C1893" i="13"/>
  <c r="C1893" i="42" s="1"/>
  <c r="C1892" i="12"/>
  <c r="B1892" i="12"/>
  <c r="D1892" i="12"/>
  <c r="E1893" i="13"/>
  <c r="E1904" i="42" l="1"/>
  <c r="C1894" i="13"/>
  <c r="C1894" i="42" s="1"/>
  <c r="D1894" i="13"/>
  <c r="D1894" i="42" s="1"/>
  <c r="B1894" i="13"/>
  <c r="B1894" i="42" s="1"/>
  <c r="E1894" i="13"/>
  <c r="C1893" i="12"/>
  <c r="D1893" i="12"/>
  <c r="B1893" i="12"/>
  <c r="E1893" i="12"/>
  <c r="E1905" i="42" l="1"/>
  <c r="D1895" i="13"/>
  <c r="D1895" i="42" s="1"/>
  <c r="B1895" i="13"/>
  <c r="B1895" i="42" s="1"/>
  <c r="C1895" i="13"/>
  <c r="C1895" i="42" s="1"/>
  <c r="E1894" i="12"/>
  <c r="E1895" i="13"/>
  <c r="B1894" i="12"/>
  <c r="D1894" i="12"/>
  <c r="C1894" i="12"/>
  <c r="E1906" i="42" l="1"/>
  <c r="E1895" i="12"/>
  <c r="B1895" i="12"/>
  <c r="D1895" i="12"/>
  <c r="C1895" i="12"/>
  <c r="B1896" i="13"/>
  <c r="B1896" i="42" s="1"/>
  <c r="C1896" i="13"/>
  <c r="C1896" i="42" s="1"/>
  <c r="D1896" i="13"/>
  <c r="D1896" i="42" s="1"/>
  <c r="E1896" i="13"/>
  <c r="E1907" i="42" l="1"/>
  <c r="D1897" i="13"/>
  <c r="D1897" i="42" s="1"/>
  <c r="C1897" i="13"/>
  <c r="C1897" i="42" s="1"/>
  <c r="B1897" i="13"/>
  <c r="B1897" i="42" s="1"/>
  <c r="E1897" i="13"/>
  <c r="C1896" i="12"/>
  <c r="B1896" i="12"/>
  <c r="D1896" i="12"/>
  <c r="E1896" i="12"/>
  <c r="E1908" i="42" l="1"/>
  <c r="F1898" i="42"/>
  <c r="D1898" i="13"/>
  <c r="D1898" i="42" s="1"/>
  <c r="C1898" i="13"/>
  <c r="C1898" i="42" s="1"/>
  <c r="E1898" i="13"/>
  <c r="C1897" i="12"/>
  <c r="B1897" i="12"/>
  <c r="D1897" i="12"/>
  <c r="E1897" i="12"/>
  <c r="B1898" i="13"/>
  <c r="B1898" i="42" s="1"/>
  <c r="E1909" i="42" l="1"/>
  <c r="F1899" i="42"/>
  <c r="D1899" i="13"/>
  <c r="D1899" i="42" s="1"/>
  <c r="C1899" i="13"/>
  <c r="C1899" i="42" s="1"/>
  <c r="B1899" i="13"/>
  <c r="B1899" i="42" s="1"/>
  <c r="C1898" i="12"/>
  <c r="D1898" i="12"/>
  <c r="B1898" i="12"/>
  <c r="E1899" i="13"/>
  <c r="E1898" i="12"/>
  <c r="E1910" i="42" l="1"/>
  <c r="F1900" i="42"/>
  <c r="D1900" i="13"/>
  <c r="D1900" i="42" s="1"/>
  <c r="C1900" i="13"/>
  <c r="C1900" i="42" s="1"/>
  <c r="E1899" i="12"/>
  <c r="E1900" i="13"/>
  <c r="B1900" i="13"/>
  <c r="B1900" i="42" s="1"/>
  <c r="C1899" i="12"/>
  <c r="B1899" i="12"/>
  <c r="D1899" i="12"/>
  <c r="E1911" i="42" l="1"/>
  <c r="F1901" i="42"/>
  <c r="D1901" i="13"/>
  <c r="D1901" i="42" s="1"/>
  <c r="C1901" i="13"/>
  <c r="C1901" i="42" s="1"/>
  <c r="E1901" i="13"/>
  <c r="B1900" i="12"/>
  <c r="C1900" i="12"/>
  <c r="D1900" i="12"/>
  <c r="B1901" i="13"/>
  <c r="B1901" i="42" s="1"/>
  <c r="E1900" i="12"/>
  <c r="E1912" i="42" l="1"/>
  <c r="F1902" i="42"/>
  <c r="D1902" i="13"/>
  <c r="D1902" i="42" s="1"/>
  <c r="C1902" i="13"/>
  <c r="C1902" i="42" s="1"/>
  <c r="B1901" i="12"/>
  <c r="D1901" i="12"/>
  <c r="C1901" i="12"/>
  <c r="E1902" i="13"/>
  <c r="B1902" i="13"/>
  <c r="B1902" i="42" s="1"/>
  <c r="E1901" i="12"/>
  <c r="E1913" i="42" l="1"/>
  <c r="F1903" i="42"/>
  <c r="D1903" i="13"/>
  <c r="D1903" i="42" s="1"/>
  <c r="C1903" i="13"/>
  <c r="C1903" i="42" s="1"/>
  <c r="E1903" i="13"/>
  <c r="D1902" i="12"/>
  <c r="B1902" i="12"/>
  <c r="C1902" i="12"/>
  <c r="E1902" i="12"/>
  <c r="B1903" i="13"/>
  <c r="B1903" i="42" s="1"/>
  <c r="E1914" i="42" l="1"/>
  <c r="F1904" i="42"/>
  <c r="D1904" i="13"/>
  <c r="D1904" i="42" s="1"/>
  <c r="C1904" i="13"/>
  <c r="C1904" i="42" s="1"/>
  <c r="E1903" i="12"/>
  <c r="E1904" i="13"/>
  <c r="C1903" i="12"/>
  <c r="B1903" i="12"/>
  <c r="D1903" i="12"/>
  <c r="B1904" i="13"/>
  <c r="B1904" i="42" s="1"/>
  <c r="E1915" i="42" l="1"/>
  <c r="F1905" i="42"/>
  <c r="D1905" i="13"/>
  <c r="D1905" i="42" s="1"/>
  <c r="C1905" i="13"/>
  <c r="C1905" i="42" s="1"/>
  <c r="E1904" i="12"/>
  <c r="B1905" i="13"/>
  <c r="B1905" i="42" s="1"/>
  <c r="B1904" i="12"/>
  <c r="C1904" i="12"/>
  <c r="D1904" i="12"/>
  <c r="E1905" i="13"/>
  <c r="E1916" i="42" l="1"/>
  <c r="F1906" i="42"/>
  <c r="D1906" i="13"/>
  <c r="D1906" i="42" s="1"/>
  <c r="C1906" i="13"/>
  <c r="C1906" i="42" s="1"/>
  <c r="D1905" i="12"/>
  <c r="B1905" i="12"/>
  <c r="C1905" i="12"/>
  <c r="B1906" i="13"/>
  <c r="B1906" i="42" s="1"/>
  <c r="E1905" i="12"/>
  <c r="E1906" i="13"/>
  <c r="E1917" i="42" l="1"/>
  <c r="F1907" i="42"/>
  <c r="D1907" i="13"/>
  <c r="D1907" i="42" s="1"/>
  <c r="C1907" i="13"/>
  <c r="C1907" i="42" s="1"/>
  <c r="B1907" i="13"/>
  <c r="B1907" i="42" s="1"/>
  <c r="E1906" i="12"/>
  <c r="E1907" i="13"/>
  <c r="B1906" i="12"/>
  <c r="C1906" i="12"/>
  <c r="D1906" i="12"/>
  <c r="E1918" i="42" l="1"/>
  <c r="F1908" i="42"/>
  <c r="D1908" i="13"/>
  <c r="D1908" i="42" s="1"/>
  <c r="C1908" i="13"/>
  <c r="C1908" i="42" s="1"/>
  <c r="C1907" i="12"/>
  <c r="B1907" i="12"/>
  <c r="D1907" i="12"/>
  <c r="B1908" i="13"/>
  <c r="B1908" i="42" s="1"/>
  <c r="E1907" i="12"/>
  <c r="E1908" i="13"/>
  <c r="E1919" i="42" l="1"/>
  <c r="F1909" i="42"/>
  <c r="D1909" i="13"/>
  <c r="D1909" i="42" s="1"/>
  <c r="C1909" i="13"/>
  <c r="C1909" i="42" s="1"/>
  <c r="B1909" i="13"/>
  <c r="B1909" i="42" s="1"/>
  <c r="D1908" i="12"/>
  <c r="B1908" i="12"/>
  <c r="C1908" i="12"/>
  <c r="E1909" i="13"/>
  <c r="E1908" i="12"/>
  <c r="E1920" i="42" l="1"/>
  <c r="F1910" i="42"/>
  <c r="D1910" i="13"/>
  <c r="D1910" i="42" s="1"/>
  <c r="C1910" i="13"/>
  <c r="C1910" i="42" s="1"/>
  <c r="B1909" i="12"/>
  <c r="D1909" i="12"/>
  <c r="C1909" i="12"/>
  <c r="E1909" i="12"/>
  <c r="B1910" i="13"/>
  <c r="B1910" i="42" s="1"/>
  <c r="E1910" i="13"/>
  <c r="E1921" i="42" l="1"/>
  <c r="F1911" i="42"/>
  <c r="D1911" i="13"/>
  <c r="D1911" i="42" s="1"/>
  <c r="C1911" i="13"/>
  <c r="C1911" i="42" s="1"/>
  <c r="E1911" i="13"/>
  <c r="E1910" i="12"/>
  <c r="B1911" i="13"/>
  <c r="B1911" i="42" s="1"/>
  <c r="C1910" i="12"/>
  <c r="D1910" i="12"/>
  <c r="B1910" i="12"/>
  <c r="E1922" i="42" l="1"/>
  <c r="F1912" i="42"/>
  <c r="D1912" i="13"/>
  <c r="D1912" i="42" s="1"/>
  <c r="C1912" i="13"/>
  <c r="C1912" i="42" s="1"/>
  <c r="D1911" i="12"/>
  <c r="C1911" i="12"/>
  <c r="B1911" i="12"/>
  <c r="E1911" i="12"/>
  <c r="E1912" i="13"/>
  <c r="B1912" i="13"/>
  <c r="B1912" i="42" s="1"/>
  <c r="E1923" i="42" l="1"/>
  <c r="F1913" i="42"/>
  <c r="D1913" i="13"/>
  <c r="D1913" i="42" s="1"/>
  <c r="C1913" i="13"/>
  <c r="C1913" i="42" s="1"/>
  <c r="E1913" i="13"/>
  <c r="C1912" i="12"/>
  <c r="D1912" i="12"/>
  <c r="B1912" i="12"/>
  <c r="E1912" i="12"/>
  <c r="B1913" i="13"/>
  <c r="B1913" i="42" s="1"/>
  <c r="E1924" i="42" l="1"/>
  <c r="F1914" i="42"/>
  <c r="D1914" i="13"/>
  <c r="D1914" i="42" s="1"/>
  <c r="C1914" i="13"/>
  <c r="C1914" i="42" s="1"/>
  <c r="C1913" i="12"/>
  <c r="B1913" i="12"/>
  <c r="D1913" i="12"/>
  <c r="E1913" i="12"/>
  <c r="B1914" i="13"/>
  <c r="B1914" i="42" s="1"/>
  <c r="E1914" i="13"/>
  <c r="E1925" i="42" l="1"/>
  <c r="F1915" i="42"/>
  <c r="D1915" i="13"/>
  <c r="D1915" i="42" s="1"/>
  <c r="C1915" i="13"/>
  <c r="C1915" i="42" s="1"/>
  <c r="E1915" i="13"/>
  <c r="E1914" i="12"/>
  <c r="B1915" i="13"/>
  <c r="B1915" i="42" s="1"/>
  <c r="C1914" i="12"/>
  <c r="D1914" i="12"/>
  <c r="B1914" i="12"/>
  <c r="E1926" i="42" l="1"/>
  <c r="F1916" i="42"/>
  <c r="D1916" i="13"/>
  <c r="D1916" i="42" s="1"/>
  <c r="C1916" i="13"/>
  <c r="C1916" i="42" s="1"/>
  <c r="B1915" i="12"/>
  <c r="C1915" i="12"/>
  <c r="D1915" i="12"/>
  <c r="E1915" i="12"/>
  <c r="B1916" i="13"/>
  <c r="B1916" i="42" s="1"/>
  <c r="E1916" i="13"/>
  <c r="E1927" i="42" l="1"/>
  <c r="F1917" i="42"/>
  <c r="D1917" i="13"/>
  <c r="D1917" i="42" s="1"/>
  <c r="C1917" i="13"/>
  <c r="C1917" i="42" s="1"/>
  <c r="E1917" i="13"/>
  <c r="D1916" i="12"/>
  <c r="C1916" i="12"/>
  <c r="B1916" i="12"/>
  <c r="B1917" i="13"/>
  <c r="B1917" i="42" s="1"/>
  <c r="E1916" i="12"/>
  <c r="E1928" i="42" l="1"/>
  <c r="F1918" i="42"/>
  <c r="D1918" i="13"/>
  <c r="D1918" i="42" s="1"/>
  <c r="C1918" i="13"/>
  <c r="C1918" i="42" s="1"/>
  <c r="C1917" i="12"/>
  <c r="B1917" i="12"/>
  <c r="D1917" i="12"/>
  <c r="B1918" i="13"/>
  <c r="B1918" i="42" s="1"/>
  <c r="E1917" i="12"/>
  <c r="E1918" i="13"/>
  <c r="E1929" i="42" l="1"/>
  <c r="F1919" i="42"/>
  <c r="D1919" i="13"/>
  <c r="D1919" i="42" s="1"/>
  <c r="C1919" i="13"/>
  <c r="C1919" i="42" s="1"/>
  <c r="B1918" i="12"/>
  <c r="C1918" i="12"/>
  <c r="D1918" i="12"/>
  <c r="B1919" i="13"/>
  <c r="B1919" i="42" s="1"/>
  <c r="E1918" i="12"/>
  <c r="E1919" i="13"/>
  <c r="E1930" i="42" l="1"/>
  <c r="F1920" i="42"/>
  <c r="D1920" i="13"/>
  <c r="D1920" i="42" s="1"/>
  <c r="C1920" i="13"/>
  <c r="C1920" i="42" s="1"/>
  <c r="B1920" i="13"/>
  <c r="B1920" i="42" s="1"/>
  <c r="E1919" i="12"/>
  <c r="E1920" i="13"/>
  <c r="B1919" i="12"/>
  <c r="D1919" i="12"/>
  <c r="C1919" i="12"/>
  <c r="E1931" i="42" l="1"/>
  <c r="F1921" i="42"/>
  <c r="D1921" i="13"/>
  <c r="D1921" i="42" s="1"/>
  <c r="C1921" i="13"/>
  <c r="C1921" i="42" s="1"/>
  <c r="D1920" i="12"/>
  <c r="C1920" i="12"/>
  <c r="B1920" i="12"/>
  <c r="B1921" i="13"/>
  <c r="B1921" i="42" s="1"/>
  <c r="E1920" i="12"/>
  <c r="E1921" i="13"/>
  <c r="E1932" i="42" l="1"/>
  <c r="F1922" i="42"/>
  <c r="D1922" i="13"/>
  <c r="D1922" i="42" s="1"/>
  <c r="C1922" i="13"/>
  <c r="C1922" i="42" s="1"/>
  <c r="B1922" i="13"/>
  <c r="B1922" i="42" s="1"/>
  <c r="B1921" i="12"/>
  <c r="D1921" i="12"/>
  <c r="C1921" i="12"/>
  <c r="E1922" i="13"/>
  <c r="E1921" i="12"/>
  <c r="E1933" i="42" l="1"/>
  <c r="F1923" i="42"/>
  <c r="D1923" i="13"/>
  <c r="D1923" i="42" s="1"/>
  <c r="C1923" i="13"/>
  <c r="C1923" i="42" s="1"/>
  <c r="B1922" i="12"/>
  <c r="C1922" i="12"/>
  <c r="D1922" i="12"/>
  <c r="B1923" i="13"/>
  <c r="B1923" i="42" s="1"/>
  <c r="E1922" i="12"/>
  <c r="E1923" i="13"/>
  <c r="E1934" i="42" l="1"/>
  <c r="F1924" i="42"/>
  <c r="D1924" i="13"/>
  <c r="D1924" i="42" s="1"/>
  <c r="C1924" i="13"/>
  <c r="C1924" i="42" s="1"/>
  <c r="B1924" i="13"/>
  <c r="B1924" i="42" s="1"/>
  <c r="C1923" i="12"/>
  <c r="B1923" i="12"/>
  <c r="D1923" i="12"/>
  <c r="E1923" i="12"/>
  <c r="E1924" i="13"/>
  <c r="E1935" i="42" l="1"/>
  <c r="F1925" i="42"/>
  <c r="D1925" i="13"/>
  <c r="D1925" i="42" s="1"/>
  <c r="C1925" i="13"/>
  <c r="C1925" i="42" s="1"/>
  <c r="B1924" i="12"/>
  <c r="D1924" i="12"/>
  <c r="C1924" i="12"/>
  <c r="E1924" i="12"/>
  <c r="B1925" i="13"/>
  <c r="B1925" i="42" s="1"/>
  <c r="E1925" i="13"/>
  <c r="E1936" i="42" l="1"/>
  <c r="F1926" i="42"/>
  <c r="D1926" i="13"/>
  <c r="D1926" i="42" s="1"/>
  <c r="C1926" i="13"/>
  <c r="C1926" i="42" s="1"/>
  <c r="E1925" i="12"/>
  <c r="C1925" i="12"/>
  <c r="D1925" i="12"/>
  <c r="B1925" i="12"/>
  <c r="B1926" i="13"/>
  <c r="B1926" i="42" s="1"/>
  <c r="E1926" i="13"/>
  <c r="E1937" i="42" l="1"/>
  <c r="F1927" i="42"/>
  <c r="D1927" i="13"/>
  <c r="D1927" i="42" s="1"/>
  <c r="C1927" i="13"/>
  <c r="C1927" i="42" s="1"/>
  <c r="B1927" i="13"/>
  <c r="B1927" i="42" s="1"/>
  <c r="E1927" i="13"/>
  <c r="E1926" i="12"/>
  <c r="D1926" i="12"/>
  <c r="B1926" i="12"/>
  <c r="C1926" i="12"/>
  <c r="E1938" i="42" l="1"/>
  <c r="F1928" i="42"/>
  <c r="D1928" i="13"/>
  <c r="D1928" i="42" s="1"/>
  <c r="C1928" i="13"/>
  <c r="C1928" i="42" s="1"/>
  <c r="D1927" i="12"/>
  <c r="B1927" i="12"/>
  <c r="C1927" i="12"/>
  <c r="B1928" i="13"/>
  <c r="B1928" i="42" s="1"/>
  <c r="E1927" i="12"/>
  <c r="E1928" i="13"/>
  <c r="E1939" i="42" l="1"/>
  <c r="F1929" i="42"/>
  <c r="D1929" i="13"/>
  <c r="D1929" i="42" s="1"/>
  <c r="C1929" i="13"/>
  <c r="C1929" i="42" s="1"/>
  <c r="E1928" i="12"/>
  <c r="E1929" i="13"/>
  <c r="D1928" i="12"/>
  <c r="B1928" i="12"/>
  <c r="C1928" i="12"/>
  <c r="B1929" i="13"/>
  <c r="B1929" i="42" s="1"/>
  <c r="E1940" i="42" l="1"/>
  <c r="F1930" i="42"/>
  <c r="D1930" i="13"/>
  <c r="D1930" i="42" s="1"/>
  <c r="C1930" i="13"/>
  <c r="C1930" i="42" s="1"/>
  <c r="B1930" i="13"/>
  <c r="B1930" i="42" s="1"/>
  <c r="E1929" i="12"/>
  <c r="E1930" i="13"/>
  <c r="D1929" i="12"/>
  <c r="B1929" i="12"/>
  <c r="C1929" i="12"/>
  <c r="E1941" i="42" l="1"/>
  <c r="F1931" i="42"/>
  <c r="D1931" i="13"/>
  <c r="D1931" i="42" s="1"/>
  <c r="C1931" i="13"/>
  <c r="C1931" i="42" s="1"/>
  <c r="B1931" i="13"/>
  <c r="B1931" i="42" s="1"/>
  <c r="D1930" i="12"/>
  <c r="C1930" i="12"/>
  <c r="B1930" i="12"/>
  <c r="E1931" i="13"/>
  <c r="E1930" i="12"/>
  <c r="E1942" i="42" l="1"/>
  <c r="F1932" i="42"/>
  <c r="D1932" i="13"/>
  <c r="D1932" i="42" s="1"/>
  <c r="C1932" i="13"/>
  <c r="C1932" i="42" s="1"/>
  <c r="B1932" i="13"/>
  <c r="B1932" i="42" s="1"/>
  <c r="C1931" i="12"/>
  <c r="D1931" i="12"/>
  <c r="B1931" i="12"/>
  <c r="E1932" i="13"/>
  <c r="E1931" i="12"/>
  <c r="E1943" i="42" l="1"/>
  <c r="F1933" i="42"/>
  <c r="D1933" i="13"/>
  <c r="D1933" i="42" s="1"/>
  <c r="C1933" i="13"/>
  <c r="C1933" i="42" s="1"/>
  <c r="B1933" i="13"/>
  <c r="B1933" i="42" s="1"/>
  <c r="E1932" i="12"/>
  <c r="E1933" i="13"/>
  <c r="D1932" i="12"/>
  <c r="C1932" i="12"/>
  <c r="B1932" i="12"/>
  <c r="E1944" i="42" l="1"/>
  <c r="F1934" i="42"/>
  <c r="D1934" i="13"/>
  <c r="D1934" i="42" s="1"/>
  <c r="C1934" i="13"/>
  <c r="C1934" i="42" s="1"/>
  <c r="E1934" i="13"/>
  <c r="D1933" i="12"/>
  <c r="C1933" i="12"/>
  <c r="B1933" i="12"/>
  <c r="E1933" i="12"/>
  <c r="B1934" i="13"/>
  <c r="B1934" i="42" s="1"/>
  <c r="E1945" i="42" l="1"/>
  <c r="F1935" i="42"/>
  <c r="D1935" i="13"/>
  <c r="D1935" i="42" s="1"/>
  <c r="C1935" i="13"/>
  <c r="C1935" i="42" s="1"/>
  <c r="E1935" i="13"/>
  <c r="D1934" i="12"/>
  <c r="C1934" i="12"/>
  <c r="B1934" i="12"/>
  <c r="E1934" i="12"/>
  <c r="B1935" i="13"/>
  <c r="B1935" i="42" s="1"/>
  <c r="E1946" i="42" l="1"/>
  <c r="F1936" i="42"/>
  <c r="D1936" i="13"/>
  <c r="D1936" i="42" s="1"/>
  <c r="C1936" i="13"/>
  <c r="C1936" i="42" s="1"/>
  <c r="E1935" i="12"/>
  <c r="E1936" i="13"/>
  <c r="D1935" i="12"/>
  <c r="B1935" i="12"/>
  <c r="C1935" i="12"/>
  <c r="B1936" i="13"/>
  <c r="B1936" i="42" s="1"/>
  <c r="E1947" i="42" l="1"/>
  <c r="F1937" i="42"/>
  <c r="D1937" i="13"/>
  <c r="D1937" i="42" s="1"/>
  <c r="C1937" i="13"/>
  <c r="C1937" i="42" s="1"/>
  <c r="B1937" i="13"/>
  <c r="B1937" i="42" s="1"/>
  <c r="C1936" i="12"/>
  <c r="D1936" i="12"/>
  <c r="B1936" i="12"/>
  <c r="E1937" i="13"/>
  <c r="E1936" i="12"/>
  <c r="E1948" i="42" l="1"/>
  <c r="F1938" i="42"/>
  <c r="D1938" i="13"/>
  <c r="D1938" i="42" s="1"/>
  <c r="C1938" i="13"/>
  <c r="C1938" i="42" s="1"/>
  <c r="B1938" i="13"/>
  <c r="B1938" i="42" s="1"/>
  <c r="E1938" i="13"/>
  <c r="B1937" i="12"/>
  <c r="D1937" i="12"/>
  <c r="C1937" i="12"/>
  <c r="E1937" i="12"/>
  <c r="E1949" i="42" l="1"/>
  <c r="F1939" i="42"/>
  <c r="D1939" i="13"/>
  <c r="D1939" i="42" s="1"/>
  <c r="C1939" i="13"/>
  <c r="C1939" i="42" s="1"/>
  <c r="E1939" i="13"/>
  <c r="D1938" i="12"/>
  <c r="B1938" i="12"/>
  <c r="C1938" i="12"/>
  <c r="E1938" i="12"/>
  <c r="B1939" i="13"/>
  <c r="B1939" i="42" s="1"/>
  <c r="E1950" i="42" l="1"/>
  <c r="F1940" i="42"/>
  <c r="D1940" i="13"/>
  <c r="D1940" i="42" s="1"/>
  <c r="C1940" i="13"/>
  <c r="C1940" i="42" s="1"/>
  <c r="E1940" i="13"/>
  <c r="D1939" i="12"/>
  <c r="C1939" i="12"/>
  <c r="B1939" i="12"/>
  <c r="B1940" i="13"/>
  <c r="B1940" i="42" s="1"/>
  <c r="E1939" i="12"/>
  <c r="E1951" i="42" l="1"/>
  <c r="F1941" i="42"/>
  <c r="D1941" i="13"/>
  <c r="D1941" i="42" s="1"/>
  <c r="C1941" i="13"/>
  <c r="C1941" i="42" s="1"/>
  <c r="B1941" i="13"/>
  <c r="B1941" i="42" s="1"/>
  <c r="B1940" i="12"/>
  <c r="C1940" i="12"/>
  <c r="D1940" i="12"/>
  <c r="E1941" i="13"/>
  <c r="E1940" i="12"/>
  <c r="E1952" i="42" l="1"/>
  <c r="F1942" i="42"/>
  <c r="D1942" i="13"/>
  <c r="D1942" i="42" s="1"/>
  <c r="C1942" i="13"/>
  <c r="C1942" i="42" s="1"/>
  <c r="E1941" i="12"/>
  <c r="E1942" i="13"/>
  <c r="B1941" i="12"/>
  <c r="C1941" i="12"/>
  <c r="D1941" i="12"/>
  <c r="B1942" i="13"/>
  <c r="B1942" i="42" s="1"/>
  <c r="E1953" i="42" l="1"/>
  <c r="F1943" i="42"/>
  <c r="D1943" i="13"/>
  <c r="D1943" i="42" s="1"/>
  <c r="C1943" i="13"/>
  <c r="C1943" i="42" s="1"/>
  <c r="C1942" i="12"/>
  <c r="B1942" i="12"/>
  <c r="D1942" i="12"/>
  <c r="B1943" i="13"/>
  <c r="B1943" i="42" s="1"/>
  <c r="E1942" i="12"/>
  <c r="E1943" i="13"/>
  <c r="E1954" i="42" l="1"/>
  <c r="F1944" i="42"/>
  <c r="D1944" i="13"/>
  <c r="D1944" i="42" s="1"/>
  <c r="C1944" i="13"/>
  <c r="C1944" i="42" s="1"/>
  <c r="B1944" i="13"/>
  <c r="B1944" i="42" s="1"/>
  <c r="D1943" i="12"/>
  <c r="B1943" i="12"/>
  <c r="C1943" i="12"/>
  <c r="E1943" i="12"/>
  <c r="E1944" i="13"/>
  <c r="E1955" i="42" l="1"/>
  <c r="F1945" i="42"/>
  <c r="D1945" i="13"/>
  <c r="D1945" i="42" s="1"/>
  <c r="C1945" i="13"/>
  <c r="C1945" i="42" s="1"/>
  <c r="B1944" i="12"/>
  <c r="C1944" i="12"/>
  <c r="D1944" i="12"/>
  <c r="B1945" i="13"/>
  <c r="B1945" i="42" s="1"/>
  <c r="E1944" i="12"/>
  <c r="E1945" i="13"/>
  <c r="E1956" i="42" l="1"/>
  <c r="F1946" i="42"/>
  <c r="D1946" i="13"/>
  <c r="D1946" i="42" s="1"/>
  <c r="C1946" i="13"/>
  <c r="C1946" i="42" s="1"/>
  <c r="B1946" i="13"/>
  <c r="B1946" i="42" s="1"/>
  <c r="D1945" i="12"/>
  <c r="B1945" i="12"/>
  <c r="C1945" i="12"/>
  <c r="E1946" i="13"/>
  <c r="E1945" i="12"/>
  <c r="E1957" i="42" l="1"/>
  <c r="F1947" i="42"/>
  <c r="D1947" i="13"/>
  <c r="D1947" i="42" s="1"/>
  <c r="C1947" i="13"/>
  <c r="C1947" i="42" s="1"/>
  <c r="C1946" i="12"/>
  <c r="B1946" i="12"/>
  <c r="D1946" i="12"/>
  <c r="E1946" i="12"/>
  <c r="B1947" i="13"/>
  <c r="B1947" i="42" s="1"/>
  <c r="E1947" i="13"/>
  <c r="E1958" i="42" l="1"/>
  <c r="F1948" i="42"/>
  <c r="D1948" i="13"/>
  <c r="D1948" i="42" s="1"/>
  <c r="C1948" i="13"/>
  <c r="C1948" i="42" s="1"/>
  <c r="B1948" i="13"/>
  <c r="B1948" i="42" s="1"/>
  <c r="E1948" i="13"/>
  <c r="E1947" i="12"/>
  <c r="D1947" i="12"/>
  <c r="C1947" i="12"/>
  <c r="B1947" i="12"/>
  <c r="E1959" i="42" l="1"/>
  <c r="F1949" i="42"/>
  <c r="D1949" i="13"/>
  <c r="D1949" i="42" s="1"/>
  <c r="C1949" i="13"/>
  <c r="C1949" i="42" s="1"/>
  <c r="E1948" i="12"/>
  <c r="B1949" i="13"/>
  <c r="B1949" i="42" s="1"/>
  <c r="D1948" i="12"/>
  <c r="B1948" i="12"/>
  <c r="C1948" i="12"/>
  <c r="E1949" i="13"/>
  <c r="E1960" i="42" l="1"/>
  <c r="F1950" i="42"/>
  <c r="D1950" i="13"/>
  <c r="D1950" i="42" s="1"/>
  <c r="C1950" i="13"/>
  <c r="C1950" i="42" s="1"/>
  <c r="B1950" i="13"/>
  <c r="B1950" i="42" s="1"/>
  <c r="E1950" i="13"/>
  <c r="E1949" i="12"/>
  <c r="D1949" i="12"/>
  <c r="B1949" i="12"/>
  <c r="C1949" i="12"/>
  <c r="E1961" i="42" l="1"/>
  <c r="F1951" i="42"/>
  <c r="D1951" i="13"/>
  <c r="D1951" i="42" s="1"/>
  <c r="C1951" i="13"/>
  <c r="C1951" i="42" s="1"/>
  <c r="D1950" i="12"/>
  <c r="C1950" i="12"/>
  <c r="B1950" i="12"/>
  <c r="E1950" i="12"/>
  <c r="B1951" i="13"/>
  <c r="B1951" i="42" s="1"/>
  <c r="E1951" i="13"/>
  <c r="E1962" i="42" l="1"/>
  <c r="F1952" i="42"/>
  <c r="D1952" i="13"/>
  <c r="D1952" i="42" s="1"/>
  <c r="C1952" i="13"/>
  <c r="C1952" i="42" s="1"/>
  <c r="E1952" i="13"/>
  <c r="D1951" i="12"/>
  <c r="B1951" i="12"/>
  <c r="C1951" i="12"/>
  <c r="E1951" i="12"/>
  <c r="B1952" i="13"/>
  <c r="B1952" i="42" s="1"/>
  <c r="E1963" i="42" l="1"/>
  <c r="F1953" i="42"/>
  <c r="D1953" i="13"/>
  <c r="D1953" i="42" s="1"/>
  <c r="C1953" i="13"/>
  <c r="C1953" i="42" s="1"/>
  <c r="E1953" i="13"/>
  <c r="D1952" i="12"/>
  <c r="B1952" i="12"/>
  <c r="C1952" i="12"/>
  <c r="E1952" i="12"/>
  <c r="B1953" i="13"/>
  <c r="B1953" i="42" s="1"/>
  <c r="E1964" i="42" l="1"/>
  <c r="F1954" i="42"/>
  <c r="D1954" i="13"/>
  <c r="D1954" i="42" s="1"/>
  <c r="C1954" i="13"/>
  <c r="C1954" i="42" s="1"/>
  <c r="E1954" i="13"/>
  <c r="D1953" i="12"/>
  <c r="C1953" i="12"/>
  <c r="B1953" i="12"/>
  <c r="E1953" i="12"/>
  <c r="B1954" i="13"/>
  <c r="B1954" i="42" s="1"/>
  <c r="E1965" i="42" l="1"/>
  <c r="F1955" i="42"/>
  <c r="D1955" i="13"/>
  <c r="D1955" i="42" s="1"/>
  <c r="C1955" i="13"/>
  <c r="C1955" i="42" s="1"/>
  <c r="C1954" i="12"/>
  <c r="D1954" i="12"/>
  <c r="B1954" i="12"/>
  <c r="B1955" i="13"/>
  <c r="B1955" i="42" s="1"/>
  <c r="E1954" i="12"/>
  <c r="E1955" i="13"/>
  <c r="E1966" i="42" l="1"/>
  <c r="F1956" i="42"/>
  <c r="D1956" i="13"/>
  <c r="D1956" i="42" s="1"/>
  <c r="C1956" i="13"/>
  <c r="C1956" i="42" s="1"/>
  <c r="E1956" i="13"/>
  <c r="B1956" i="13"/>
  <c r="B1956" i="42" s="1"/>
  <c r="E1955" i="12"/>
  <c r="B1955" i="12"/>
  <c r="C1955" i="12"/>
  <c r="D1955" i="12"/>
  <c r="E1967" i="42" l="1"/>
  <c r="F1957" i="42"/>
  <c r="D1957" i="13"/>
  <c r="D1957" i="42" s="1"/>
  <c r="C1957" i="13"/>
  <c r="C1957" i="42" s="1"/>
  <c r="E1956" i="12"/>
  <c r="E1957" i="13"/>
  <c r="B1956" i="12"/>
  <c r="D1956" i="12"/>
  <c r="C1956" i="12"/>
  <c r="B1957" i="13"/>
  <c r="B1957" i="42" s="1"/>
  <c r="E1968" i="42" l="1"/>
  <c r="F1958" i="42"/>
  <c r="D1958" i="13"/>
  <c r="D1958" i="42" s="1"/>
  <c r="C1958" i="13"/>
  <c r="C1958" i="42" s="1"/>
  <c r="B1958" i="13"/>
  <c r="B1958" i="42" s="1"/>
  <c r="D1957" i="12"/>
  <c r="C1957" i="12"/>
  <c r="B1957" i="12"/>
  <c r="E1957" i="12"/>
  <c r="E1958" i="13"/>
  <c r="E1969" i="42" l="1"/>
  <c r="F1959" i="42"/>
  <c r="D1959" i="13"/>
  <c r="D1959" i="42" s="1"/>
  <c r="C1959" i="13"/>
  <c r="C1959" i="42" s="1"/>
  <c r="B1959" i="13"/>
  <c r="B1959" i="42" s="1"/>
  <c r="E1959" i="13"/>
  <c r="C1958" i="12"/>
  <c r="B1958" i="12"/>
  <c r="D1958" i="12"/>
  <c r="E1958" i="12"/>
  <c r="E1970" i="42" l="1"/>
  <c r="F1960" i="42"/>
  <c r="D1960" i="13"/>
  <c r="D1960" i="42" s="1"/>
  <c r="C1960" i="13"/>
  <c r="C1960" i="42" s="1"/>
  <c r="E1959" i="12"/>
  <c r="E1960" i="13"/>
  <c r="B1960" i="13"/>
  <c r="B1960" i="42" s="1"/>
  <c r="C1959" i="12"/>
  <c r="B1959" i="12"/>
  <c r="D1959" i="12"/>
  <c r="E1971" i="42" l="1"/>
  <c r="F1961" i="42"/>
  <c r="D1961" i="13"/>
  <c r="D1961" i="42" s="1"/>
  <c r="C1961" i="13"/>
  <c r="C1961" i="42" s="1"/>
  <c r="E1961" i="13"/>
  <c r="B1960" i="12"/>
  <c r="D1960" i="12"/>
  <c r="C1960" i="12"/>
  <c r="B1961" i="13"/>
  <c r="B1961" i="42" s="1"/>
  <c r="E1960" i="12"/>
  <c r="E1972" i="42" l="1"/>
  <c r="F1962" i="42"/>
  <c r="D1962" i="13"/>
  <c r="D1962" i="42" s="1"/>
  <c r="C1962" i="13"/>
  <c r="C1962" i="42" s="1"/>
  <c r="E1961" i="12"/>
  <c r="B1962" i="13"/>
  <c r="B1962" i="42" s="1"/>
  <c r="B1961" i="12"/>
  <c r="C1961" i="12"/>
  <c r="D1961" i="12"/>
  <c r="E1962" i="13"/>
  <c r="E1973" i="42" l="1"/>
  <c r="F1963" i="42"/>
  <c r="D1963" i="13"/>
  <c r="D1963" i="42" s="1"/>
  <c r="C1963" i="13"/>
  <c r="C1963" i="42" s="1"/>
  <c r="B1963" i="13"/>
  <c r="B1963" i="42" s="1"/>
  <c r="C1962" i="12"/>
  <c r="B1962" i="12"/>
  <c r="D1962" i="12"/>
  <c r="E1963" i="13"/>
  <c r="E1962" i="12"/>
  <c r="E1974" i="42" l="1"/>
  <c r="F1964" i="42"/>
  <c r="D1964" i="13"/>
  <c r="D1964" i="42" s="1"/>
  <c r="C1964" i="13"/>
  <c r="C1964" i="42" s="1"/>
  <c r="B1963" i="12"/>
  <c r="D1963" i="12"/>
  <c r="C1963" i="12"/>
  <c r="B1964" i="13"/>
  <c r="B1964" i="42" s="1"/>
  <c r="E1964" i="13"/>
  <c r="E1963" i="12"/>
  <c r="E1975" i="42" l="1"/>
  <c r="F1965" i="42"/>
  <c r="D1965" i="13"/>
  <c r="D1965" i="42" s="1"/>
  <c r="C1965" i="13"/>
  <c r="C1965" i="42" s="1"/>
  <c r="E1964" i="12"/>
  <c r="E1965" i="13"/>
  <c r="B1964" i="12"/>
  <c r="C1964" i="12"/>
  <c r="D1964" i="12"/>
  <c r="B1965" i="13"/>
  <c r="B1965" i="42" s="1"/>
  <c r="E1976" i="42" l="1"/>
  <c r="F1966" i="42"/>
  <c r="D1966" i="13"/>
  <c r="D1966" i="42" s="1"/>
  <c r="C1966" i="13"/>
  <c r="C1966" i="42" s="1"/>
  <c r="B1966" i="13"/>
  <c r="B1966" i="42" s="1"/>
  <c r="E1966" i="13"/>
  <c r="B1965" i="12"/>
  <c r="C1965" i="12"/>
  <c r="D1965" i="12"/>
  <c r="E1965" i="12"/>
  <c r="E1977" i="42" l="1"/>
  <c r="F1967" i="42"/>
  <c r="D1967" i="13"/>
  <c r="D1967" i="42" s="1"/>
  <c r="C1967" i="13"/>
  <c r="C1967" i="42" s="1"/>
  <c r="E1966" i="12"/>
  <c r="B1967" i="13"/>
  <c r="B1967" i="42" s="1"/>
  <c r="E1967" i="13"/>
  <c r="D1966" i="12"/>
  <c r="C1966" i="12"/>
  <c r="B1966" i="12"/>
  <c r="E1978" i="42" l="1"/>
  <c r="F1968" i="42"/>
  <c r="D1968" i="13"/>
  <c r="D1968" i="42" s="1"/>
  <c r="C1968" i="13"/>
  <c r="C1968" i="42" s="1"/>
  <c r="B1968" i="13"/>
  <c r="B1968" i="42" s="1"/>
  <c r="E1968" i="13"/>
  <c r="E1967" i="12"/>
  <c r="C1967" i="12"/>
  <c r="D1967" i="12"/>
  <c r="B1967" i="12"/>
  <c r="E1979" i="42" l="1"/>
  <c r="F1969" i="42"/>
  <c r="D1969" i="13"/>
  <c r="D1969" i="42" s="1"/>
  <c r="C1969" i="13"/>
  <c r="C1969" i="42" s="1"/>
  <c r="D1968" i="12"/>
  <c r="B1968" i="12"/>
  <c r="C1968" i="12"/>
  <c r="E1968" i="12"/>
  <c r="B1969" i="13"/>
  <c r="B1969" i="42" s="1"/>
  <c r="E1969" i="13"/>
  <c r="E1980" i="42" l="1"/>
  <c r="F1970" i="42"/>
  <c r="D1970" i="13"/>
  <c r="D1970" i="42" s="1"/>
  <c r="C1970" i="13"/>
  <c r="C1970" i="42" s="1"/>
  <c r="E1970" i="13"/>
  <c r="E1969" i="12"/>
  <c r="B1970" i="13"/>
  <c r="B1970" i="42" s="1"/>
  <c r="D1969" i="12"/>
  <c r="B1969" i="12"/>
  <c r="C1969" i="12"/>
  <c r="E1981" i="42" l="1"/>
  <c r="F1971" i="42"/>
  <c r="D1971" i="13"/>
  <c r="D1971" i="42" s="1"/>
  <c r="C1971" i="13"/>
  <c r="C1971" i="42" s="1"/>
  <c r="E1970" i="12"/>
  <c r="B1971" i="13"/>
  <c r="B1971" i="42" s="1"/>
  <c r="D1970" i="12"/>
  <c r="C1970" i="12"/>
  <c r="B1970" i="12"/>
  <c r="E1971" i="13"/>
  <c r="E1982" i="42" l="1"/>
  <c r="F1972" i="42"/>
  <c r="D1972" i="13"/>
  <c r="D1972" i="42" s="1"/>
  <c r="C1972" i="13"/>
  <c r="C1972" i="42" s="1"/>
  <c r="B1972" i="13"/>
  <c r="B1972" i="42" s="1"/>
  <c r="E1971" i="12"/>
  <c r="E1972" i="13"/>
  <c r="C1971" i="12"/>
  <c r="B1971" i="12"/>
  <c r="D1971" i="12"/>
  <c r="E1983" i="42" l="1"/>
  <c r="F1973" i="42"/>
  <c r="D1973" i="13"/>
  <c r="D1973" i="42" s="1"/>
  <c r="C1973" i="13"/>
  <c r="C1973" i="42" s="1"/>
  <c r="E1973" i="13"/>
  <c r="B1972" i="12"/>
  <c r="C1972" i="12"/>
  <c r="D1972" i="12"/>
  <c r="B1973" i="13"/>
  <c r="B1973" i="42" s="1"/>
  <c r="E1972" i="12"/>
  <c r="E1984" i="42" l="1"/>
  <c r="F1974" i="42"/>
  <c r="D1974" i="13"/>
  <c r="D1974" i="42" s="1"/>
  <c r="C1974" i="13"/>
  <c r="C1974" i="42" s="1"/>
  <c r="E1973" i="12"/>
  <c r="B1974" i="13"/>
  <c r="B1974" i="42" s="1"/>
  <c r="B1973" i="12"/>
  <c r="D1973" i="12"/>
  <c r="C1973" i="12"/>
  <c r="E1974" i="13"/>
  <c r="E1985" i="42" l="1"/>
  <c r="F1975" i="42"/>
  <c r="D1975" i="13"/>
  <c r="D1975" i="42" s="1"/>
  <c r="C1975" i="13"/>
  <c r="C1975" i="42" s="1"/>
  <c r="E1975" i="13"/>
  <c r="B1975" i="13"/>
  <c r="B1975" i="42" s="1"/>
  <c r="D1974" i="12"/>
  <c r="B1974" i="12"/>
  <c r="C1974" i="12"/>
  <c r="E1974" i="12"/>
  <c r="E1986" i="42" l="1"/>
  <c r="F1976" i="42"/>
  <c r="D1976" i="13"/>
  <c r="D1976" i="42" s="1"/>
  <c r="C1976" i="13"/>
  <c r="C1976" i="42" s="1"/>
  <c r="B1975" i="12"/>
  <c r="D1975" i="12"/>
  <c r="C1975" i="12"/>
  <c r="B1976" i="13"/>
  <c r="B1976" i="42" s="1"/>
  <c r="E1975" i="12"/>
  <c r="E1976" i="13"/>
  <c r="E1987" i="42" l="1"/>
  <c r="F1977" i="42"/>
  <c r="D1977" i="13"/>
  <c r="D1977" i="42" s="1"/>
  <c r="C1977" i="13"/>
  <c r="C1977" i="42" s="1"/>
  <c r="E1977" i="13"/>
  <c r="E1976" i="12"/>
  <c r="B1977" i="13"/>
  <c r="B1977" i="42" s="1"/>
  <c r="D1976" i="12"/>
  <c r="C1976" i="12"/>
  <c r="B1976" i="12"/>
  <c r="E1988" i="42" l="1"/>
  <c r="F1978" i="42"/>
  <c r="D1978" i="13"/>
  <c r="D1978" i="42" s="1"/>
  <c r="C1978" i="13"/>
  <c r="C1978" i="42" s="1"/>
  <c r="E1977" i="12"/>
  <c r="B1978" i="13"/>
  <c r="B1978" i="42" s="1"/>
  <c r="C1977" i="12"/>
  <c r="D1977" i="12"/>
  <c r="B1977" i="12"/>
  <c r="E1978" i="13"/>
  <c r="E1989" i="42" l="1"/>
  <c r="F1979" i="42"/>
  <c r="D1979" i="13"/>
  <c r="D1979" i="42" s="1"/>
  <c r="C1979" i="13"/>
  <c r="C1979" i="42" s="1"/>
  <c r="E1979" i="13"/>
  <c r="C1978" i="12"/>
  <c r="B1978" i="12"/>
  <c r="D1978" i="12"/>
  <c r="E1978" i="12"/>
  <c r="B1979" i="13"/>
  <c r="B1979" i="42" s="1"/>
  <c r="E1990" i="42" l="1"/>
  <c r="F1980" i="42"/>
  <c r="D1980" i="13"/>
  <c r="D1980" i="42" s="1"/>
  <c r="C1980" i="13"/>
  <c r="C1980" i="42" s="1"/>
  <c r="C1979" i="12"/>
  <c r="D1979" i="12"/>
  <c r="B1979" i="12"/>
  <c r="B1980" i="13"/>
  <c r="B1980" i="42" s="1"/>
  <c r="E1979" i="12"/>
  <c r="E1980" i="13"/>
  <c r="E1991" i="42" l="1"/>
  <c r="F1981" i="42"/>
  <c r="D1981" i="13"/>
  <c r="D1981" i="42" s="1"/>
  <c r="C1981" i="13"/>
  <c r="C1981" i="42" s="1"/>
  <c r="E1981" i="13"/>
  <c r="E1980" i="12"/>
  <c r="B1981" i="13"/>
  <c r="B1981" i="42" s="1"/>
  <c r="B1980" i="12"/>
  <c r="C1980" i="12"/>
  <c r="D1980" i="12"/>
  <c r="E1992" i="42" l="1"/>
  <c r="F1982" i="42"/>
  <c r="D1982" i="13"/>
  <c r="D1982" i="42" s="1"/>
  <c r="C1982" i="13"/>
  <c r="C1982" i="42" s="1"/>
  <c r="B1982" i="13"/>
  <c r="B1982" i="42" s="1"/>
  <c r="D1981" i="12"/>
  <c r="B1981" i="12"/>
  <c r="C1981" i="12"/>
  <c r="E1981" i="12"/>
  <c r="E1982" i="13"/>
  <c r="E1993" i="42" l="1"/>
  <c r="F1983" i="42"/>
  <c r="D1983" i="13"/>
  <c r="D1983" i="42" s="1"/>
  <c r="C1983" i="13"/>
  <c r="C1983" i="42" s="1"/>
  <c r="E1983" i="13"/>
  <c r="C1982" i="12"/>
  <c r="B1982" i="12"/>
  <c r="D1982" i="12"/>
  <c r="E1982" i="12"/>
  <c r="B1983" i="13"/>
  <c r="B1983" i="42" s="1"/>
  <c r="E1994" i="42" l="1"/>
  <c r="F1984" i="42"/>
  <c r="D1984" i="13"/>
  <c r="D1984" i="42" s="1"/>
  <c r="C1984" i="13"/>
  <c r="C1984" i="42" s="1"/>
  <c r="E1983" i="12"/>
  <c r="B1984" i="13"/>
  <c r="B1984" i="42" s="1"/>
  <c r="D1983" i="12"/>
  <c r="B1983" i="12"/>
  <c r="C1983" i="12"/>
  <c r="E1984" i="13"/>
  <c r="E1995" i="42" l="1"/>
  <c r="F1985" i="42"/>
  <c r="D1985" i="13"/>
  <c r="D1985" i="42" s="1"/>
  <c r="C1985" i="13"/>
  <c r="C1985" i="42" s="1"/>
  <c r="E1985" i="13"/>
  <c r="D1984" i="12"/>
  <c r="B1984" i="12"/>
  <c r="C1984" i="12"/>
  <c r="B1985" i="13"/>
  <c r="B1985" i="42" s="1"/>
  <c r="E1984" i="12"/>
  <c r="E1996" i="42" l="1"/>
  <c r="F1986" i="42"/>
  <c r="D1986" i="13"/>
  <c r="D1986" i="42" s="1"/>
  <c r="C1986" i="13"/>
  <c r="C1986" i="42" s="1"/>
  <c r="B1985" i="12"/>
  <c r="D1985" i="12"/>
  <c r="C1985" i="12"/>
  <c r="B1986" i="13"/>
  <c r="B1986" i="42" s="1"/>
  <c r="E1985" i="12"/>
  <c r="E1986" i="13"/>
  <c r="E1997" i="42" l="1"/>
  <c r="F1987" i="42"/>
  <c r="D1987" i="13"/>
  <c r="D1987" i="42" s="1"/>
  <c r="C1987" i="13"/>
  <c r="C1987" i="42" s="1"/>
  <c r="E1986" i="12"/>
  <c r="B1987" i="13"/>
  <c r="B1987" i="42" s="1"/>
  <c r="E1987" i="13"/>
  <c r="B1986" i="12"/>
  <c r="C1986" i="12"/>
  <c r="D1986" i="12"/>
  <c r="E1998" i="42" l="1"/>
  <c r="F1988" i="42"/>
  <c r="D1988" i="13"/>
  <c r="D1988" i="42" s="1"/>
  <c r="C1988" i="13"/>
  <c r="C1988" i="42" s="1"/>
  <c r="E1988" i="13"/>
  <c r="C1987" i="12"/>
  <c r="D1987" i="12"/>
  <c r="B1987" i="12"/>
  <c r="B1988" i="13"/>
  <c r="B1988" i="42" s="1"/>
  <c r="E1987" i="12"/>
  <c r="E1999" i="42" l="1"/>
  <c r="F1989" i="42"/>
  <c r="D1989" i="13"/>
  <c r="D1989" i="42" s="1"/>
  <c r="C1989" i="13"/>
  <c r="C1989" i="42" s="1"/>
  <c r="B1989" i="13"/>
  <c r="B1989" i="42" s="1"/>
  <c r="E1988" i="12"/>
  <c r="D1988" i="12"/>
  <c r="B1988" i="12"/>
  <c r="C1988" i="12"/>
  <c r="E1989" i="13"/>
  <c r="E2000" i="42" l="1"/>
  <c r="F1990" i="42"/>
  <c r="D1990" i="13"/>
  <c r="D1990" i="42" s="1"/>
  <c r="C1990" i="13"/>
  <c r="C1990" i="42" s="1"/>
  <c r="E1990" i="13"/>
  <c r="D1989" i="12"/>
  <c r="C1989" i="12"/>
  <c r="B1989" i="12"/>
  <c r="B1990" i="13"/>
  <c r="B1990" i="42" s="1"/>
  <c r="E1989" i="12"/>
  <c r="E2001" i="42" l="1"/>
  <c r="F1991" i="42"/>
  <c r="D1991" i="13"/>
  <c r="D1991" i="42" s="1"/>
  <c r="C1991" i="13"/>
  <c r="C1991" i="42" s="1"/>
  <c r="E1990" i="12"/>
  <c r="C1990" i="12"/>
  <c r="D1990" i="12"/>
  <c r="B1990" i="12"/>
  <c r="B1991" i="13"/>
  <c r="B1991" i="42" s="1"/>
  <c r="E1991" i="13"/>
  <c r="E2002" i="42" l="1"/>
  <c r="F1992" i="42"/>
  <c r="D1992" i="13"/>
  <c r="D1992" i="42" s="1"/>
  <c r="C1992" i="13"/>
  <c r="C1992" i="42" s="1"/>
  <c r="B1992" i="13"/>
  <c r="B1992" i="42" s="1"/>
  <c r="E1991" i="12"/>
  <c r="E1992" i="13"/>
  <c r="C1991" i="12"/>
  <c r="B1991" i="12"/>
  <c r="D1991" i="12"/>
  <c r="E2003" i="42" l="1"/>
  <c r="F1993" i="42"/>
  <c r="D1993" i="13"/>
  <c r="D1993" i="42" s="1"/>
  <c r="C1993" i="13"/>
  <c r="C1993" i="42" s="1"/>
  <c r="B1993" i="13"/>
  <c r="B1993" i="42" s="1"/>
  <c r="B1992" i="12"/>
  <c r="D1992" i="12"/>
  <c r="C1992" i="12"/>
  <c r="E1992" i="12"/>
  <c r="E1993" i="13"/>
  <c r="E2004" i="42" l="1"/>
  <c r="F1994" i="42"/>
  <c r="D1994" i="13"/>
  <c r="D1994" i="42" s="1"/>
  <c r="C1994" i="13"/>
  <c r="C1994" i="42" s="1"/>
  <c r="B1994" i="13"/>
  <c r="B1994" i="42" s="1"/>
  <c r="E1994" i="13"/>
  <c r="D1993" i="12"/>
  <c r="B1993" i="12"/>
  <c r="C1993" i="12"/>
  <c r="E1993" i="12"/>
  <c r="E2005" i="42" l="1"/>
  <c r="F1995" i="42"/>
  <c r="D1995" i="13"/>
  <c r="D1995" i="42" s="1"/>
  <c r="C1995" i="13"/>
  <c r="C1995" i="42" s="1"/>
  <c r="E1995" i="13"/>
  <c r="E1994" i="12"/>
  <c r="B1995" i="13"/>
  <c r="B1995" i="42" s="1"/>
  <c r="D1994" i="12"/>
  <c r="C1994" i="12"/>
  <c r="B1994" i="12"/>
  <c r="E2006" i="42" l="1"/>
  <c r="F1996" i="42"/>
  <c r="D1996" i="13"/>
  <c r="D1996" i="42" s="1"/>
  <c r="C1996" i="13"/>
  <c r="C1996" i="42" s="1"/>
  <c r="D1995" i="12"/>
  <c r="B1995" i="12"/>
  <c r="C1995" i="12"/>
  <c r="E1996" i="13"/>
  <c r="E1995" i="12"/>
  <c r="B1996" i="13"/>
  <c r="B1996" i="42" s="1"/>
  <c r="E2007" i="42" l="1"/>
  <c r="F1997" i="42"/>
  <c r="D1997" i="13"/>
  <c r="D1997" i="42" s="1"/>
  <c r="C1997" i="13"/>
  <c r="C1997" i="42" s="1"/>
  <c r="B1997" i="13"/>
  <c r="B1997" i="42" s="1"/>
  <c r="E1997" i="13"/>
  <c r="D1996" i="12"/>
  <c r="B1996" i="12"/>
  <c r="C1996" i="12"/>
  <c r="E1996" i="12"/>
  <c r="E2008" i="42" l="1"/>
  <c r="F1998" i="42"/>
  <c r="D1998" i="13"/>
  <c r="D1998" i="42" s="1"/>
  <c r="C1998" i="13"/>
  <c r="C1998" i="42" s="1"/>
  <c r="D1997" i="12"/>
  <c r="B1997" i="12"/>
  <c r="C1997" i="12"/>
  <c r="B1998" i="13"/>
  <c r="B1998" i="42" s="1"/>
  <c r="E1998" i="13"/>
  <c r="E1997" i="12"/>
  <c r="E2009" i="42" l="1"/>
  <c r="F1999" i="42"/>
  <c r="D1999" i="13"/>
  <c r="D1999" i="42" s="1"/>
  <c r="C1999" i="13"/>
  <c r="C1999" i="42" s="1"/>
  <c r="B1998" i="12"/>
  <c r="C1998" i="12"/>
  <c r="D1998" i="12"/>
  <c r="E1998" i="12"/>
  <c r="B1999" i="13"/>
  <c r="B1999" i="42" s="1"/>
  <c r="E1999" i="13"/>
  <c r="E2010" i="42" l="1"/>
  <c r="F2000" i="42"/>
  <c r="D2000" i="13"/>
  <c r="D2000" i="42" s="1"/>
  <c r="C2000" i="13"/>
  <c r="C2000" i="42" s="1"/>
  <c r="B2000" i="13"/>
  <c r="B2000" i="42" s="1"/>
  <c r="E1999" i="12"/>
  <c r="E2000" i="13"/>
  <c r="D1999" i="12"/>
  <c r="C1999" i="12"/>
  <c r="B1999" i="12"/>
  <c r="E2011" i="42" l="1"/>
  <c r="F2001" i="42"/>
  <c r="D2001" i="13"/>
  <c r="D2001" i="42" s="1"/>
  <c r="C2001" i="13"/>
  <c r="C2001" i="42" s="1"/>
  <c r="E2001" i="13"/>
  <c r="B2000" i="12"/>
  <c r="C2000" i="12"/>
  <c r="D2000" i="12"/>
  <c r="E2000" i="12"/>
  <c r="B2001" i="13"/>
  <c r="B2001" i="42" s="1"/>
  <c r="E2012" i="42" l="1"/>
  <c r="F2002" i="42"/>
  <c r="D2002" i="13"/>
  <c r="D2002" i="42" s="1"/>
  <c r="C2002" i="13"/>
  <c r="C2002" i="42" s="1"/>
  <c r="E2001" i="12"/>
  <c r="B2002" i="13"/>
  <c r="B2002" i="42" s="1"/>
  <c r="D2001" i="12"/>
  <c r="C2001" i="12"/>
  <c r="B2001" i="12"/>
  <c r="E2002" i="13"/>
  <c r="E2013" i="42" l="1"/>
  <c r="F2003" i="42"/>
  <c r="D2003" i="13"/>
  <c r="D2003" i="42" s="1"/>
  <c r="C2003" i="13"/>
  <c r="C2003" i="42" s="1"/>
  <c r="E2003" i="13"/>
  <c r="C2002" i="12"/>
  <c r="D2002" i="12"/>
  <c r="B2002" i="12"/>
  <c r="B2003" i="13"/>
  <c r="B2003" i="42" s="1"/>
  <c r="E2002" i="12"/>
  <c r="E2014" i="42" l="1"/>
  <c r="F2004" i="42"/>
  <c r="D2004" i="13"/>
  <c r="D2004" i="42" s="1"/>
  <c r="C2004" i="13"/>
  <c r="C2004" i="42" s="1"/>
  <c r="E2003" i="12"/>
  <c r="B2004" i="13"/>
  <c r="B2004" i="42" s="1"/>
  <c r="B2003" i="12"/>
  <c r="C2003" i="12"/>
  <c r="D2003" i="12"/>
  <c r="E2004" i="13"/>
  <c r="E2015" i="42" l="1"/>
  <c r="F2005" i="42"/>
  <c r="D2005" i="13"/>
  <c r="D2005" i="42" s="1"/>
  <c r="C2005" i="13"/>
  <c r="C2005" i="42" s="1"/>
  <c r="E2005" i="13"/>
  <c r="E2004" i="12"/>
  <c r="B2005" i="13"/>
  <c r="B2005" i="42" s="1"/>
  <c r="C2004" i="12"/>
  <c r="B2004" i="12"/>
  <c r="D2004" i="12"/>
  <c r="E2016" i="42" l="1"/>
  <c r="F2006" i="42"/>
  <c r="D2006" i="13"/>
  <c r="D2006" i="42" s="1"/>
  <c r="C2006" i="13"/>
  <c r="C2006" i="42" s="1"/>
  <c r="B2006" i="13"/>
  <c r="B2006" i="42" s="1"/>
  <c r="E2006" i="13"/>
  <c r="B2005" i="12"/>
  <c r="D2005" i="12"/>
  <c r="C2005" i="12"/>
  <c r="E2005" i="12"/>
  <c r="E2017" i="42" l="1"/>
  <c r="F2007" i="42"/>
  <c r="D2007" i="13"/>
  <c r="D2007" i="42" s="1"/>
  <c r="C2007" i="13"/>
  <c r="C2007" i="42" s="1"/>
  <c r="E2007" i="13"/>
  <c r="C2006" i="12"/>
  <c r="B2006" i="12"/>
  <c r="D2006" i="12"/>
  <c r="E2006" i="12"/>
  <c r="B2007" i="13"/>
  <c r="B2007" i="42" s="1"/>
  <c r="E2018" i="42" l="1"/>
  <c r="F2008" i="42"/>
  <c r="D2008" i="13"/>
  <c r="D2008" i="42" s="1"/>
  <c r="C2008" i="13"/>
  <c r="C2008" i="42" s="1"/>
  <c r="E2008" i="13"/>
  <c r="B2007" i="12"/>
  <c r="D2007" i="12"/>
  <c r="C2007" i="12"/>
  <c r="E2007" i="12"/>
  <c r="B2008" i="13"/>
  <c r="B2008" i="42" s="1"/>
  <c r="E2019" i="42" l="1"/>
  <c r="F2009" i="42"/>
  <c r="D2009" i="13"/>
  <c r="D2009" i="42" s="1"/>
  <c r="C2009" i="13"/>
  <c r="C2009" i="42" s="1"/>
  <c r="E2009" i="13"/>
  <c r="E2008" i="12"/>
  <c r="B2009" i="13"/>
  <c r="B2009" i="42" s="1"/>
  <c r="C2008" i="12"/>
  <c r="B2008" i="12"/>
  <c r="D2008" i="12"/>
  <c r="E2020" i="42" l="1"/>
  <c r="F2010" i="42"/>
  <c r="D2010" i="13"/>
  <c r="D2010" i="42" s="1"/>
  <c r="C2010" i="13"/>
  <c r="C2010" i="42" s="1"/>
  <c r="E2009" i="12"/>
  <c r="E2010" i="13"/>
  <c r="D2009" i="12"/>
  <c r="C2009" i="12"/>
  <c r="B2009" i="12"/>
  <c r="B2010" i="13"/>
  <c r="B2010" i="42" s="1"/>
  <c r="E2021" i="42" l="1"/>
  <c r="F2011" i="42"/>
  <c r="D2011" i="13"/>
  <c r="D2011" i="42" s="1"/>
  <c r="C2011" i="13"/>
  <c r="C2011" i="42" s="1"/>
  <c r="B2011" i="13"/>
  <c r="B2011" i="42" s="1"/>
  <c r="D2010" i="12"/>
  <c r="B2010" i="12"/>
  <c r="C2010" i="12"/>
  <c r="E2011" i="13"/>
  <c r="E2010" i="12"/>
  <c r="E2022" i="42" l="1"/>
  <c r="F2012" i="42"/>
  <c r="D2012" i="13"/>
  <c r="D2012" i="42" s="1"/>
  <c r="C2012" i="13"/>
  <c r="C2012" i="42" s="1"/>
  <c r="B2011" i="12"/>
  <c r="C2011" i="12"/>
  <c r="D2011" i="12"/>
  <c r="E2012" i="13"/>
  <c r="E2011" i="12"/>
  <c r="B2012" i="13"/>
  <c r="B2012" i="42" s="1"/>
  <c r="E2023" i="42" l="1"/>
  <c r="F2013" i="42"/>
  <c r="D2013" i="13"/>
  <c r="D2013" i="42" s="1"/>
  <c r="C2013" i="13"/>
  <c r="C2013" i="42" s="1"/>
  <c r="E2012" i="12"/>
  <c r="E2013" i="13"/>
  <c r="D2012" i="12"/>
  <c r="C2012" i="12"/>
  <c r="B2012" i="12"/>
  <c r="B2013" i="13"/>
  <c r="B2013" i="42" s="1"/>
  <c r="E2024" i="42" l="1"/>
  <c r="F2014" i="42"/>
  <c r="D2014" i="13"/>
  <c r="D2014" i="42" s="1"/>
  <c r="C2014" i="13"/>
  <c r="C2014" i="42" s="1"/>
  <c r="E2014" i="13"/>
  <c r="E2013" i="12"/>
  <c r="B2014" i="13"/>
  <c r="B2014" i="42" s="1"/>
  <c r="D2013" i="12"/>
  <c r="B2013" i="12"/>
  <c r="C2013" i="12"/>
  <c r="E2025" i="42" l="1"/>
  <c r="F2015" i="42"/>
  <c r="D2015" i="13"/>
  <c r="D2015" i="42" s="1"/>
  <c r="C2015" i="13"/>
  <c r="C2015" i="42" s="1"/>
  <c r="B2015" i="13"/>
  <c r="B2015" i="42" s="1"/>
  <c r="D2014" i="12"/>
  <c r="C2014" i="12"/>
  <c r="B2014" i="12"/>
  <c r="E2015" i="13"/>
  <c r="E2014" i="12"/>
  <c r="E2026" i="42" l="1"/>
  <c r="F2016" i="42"/>
  <c r="D2016" i="13"/>
  <c r="D2016" i="42" s="1"/>
  <c r="C2016" i="13"/>
  <c r="C2016" i="42" s="1"/>
  <c r="B2016" i="13"/>
  <c r="B2016" i="42" s="1"/>
  <c r="D2015" i="12"/>
  <c r="B2015" i="12"/>
  <c r="C2015" i="12"/>
  <c r="E2016" i="13"/>
  <c r="E2015" i="12"/>
  <c r="E2027" i="42" l="1"/>
  <c r="F2017" i="42"/>
  <c r="D2017" i="13"/>
  <c r="D2017" i="42" s="1"/>
  <c r="C2017" i="13"/>
  <c r="C2017" i="42" s="1"/>
  <c r="B2017" i="13"/>
  <c r="B2017" i="42" s="1"/>
  <c r="E2017" i="13"/>
  <c r="B2016" i="12"/>
  <c r="C2016" i="12"/>
  <c r="D2016" i="12"/>
  <c r="E2016" i="12"/>
  <c r="E2028" i="42" l="1"/>
  <c r="F2018" i="42"/>
  <c r="D2018" i="13"/>
  <c r="D2018" i="42" s="1"/>
  <c r="C2018" i="13"/>
  <c r="C2018" i="42" s="1"/>
  <c r="D2017" i="12"/>
  <c r="C2017" i="12"/>
  <c r="B2017" i="12"/>
  <c r="B2018" i="13"/>
  <c r="B2018" i="42" s="1"/>
  <c r="E2017" i="12"/>
  <c r="E2018" i="13"/>
  <c r="E2029" i="42" l="1"/>
  <c r="F2019" i="42"/>
  <c r="D2019" i="13"/>
  <c r="D2019" i="42" s="1"/>
  <c r="C2019" i="13"/>
  <c r="C2019" i="42" s="1"/>
  <c r="E2019" i="13"/>
  <c r="B2019" i="13"/>
  <c r="B2019" i="42" s="1"/>
  <c r="D2018" i="12"/>
  <c r="C2018" i="12"/>
  <c r="B2018" i="12"/>
  <c r="E2018" i="12"/>
  <c r="E2030" i="42" l="1"/>
  <c r="F2020" i="42"/>
  <c r="D2020" i="13"/>
  <c r="D2020" i="42" s="1"/>
  <c r="C2020" i="13"/>
  <c r="C2020" i="42" s="1"/>
  <c r="D2019" i="12"/>
  <c r="C2019" i="12"/>
  <c r="B2019" i="12"/>
  <c r="B2020" i="13"/>
  <c r="B2020" i="42" s="1"/>
  <c r="E2019" i="12"/>
  <c r="E2020" i="13"/>
  <c r="E2031" i="42" l="1"/>
  <c r="F2021" i="42"/>
  <c r="D2021" i="13"/>
  <c r="D2021" i="42" s="1"/>
  <c r="C2021" i="13"/>
  <c r="C2021" i="42" s="1"/>
  <c r="E2021" i="13"/>
  <c r="C2020" i="12"/>
  <c r="B2020" i="12"/>
  <c r="D2020" i="12"/>
  <c r="B2021" i="13"/>
  <c r="B2021" i="42" s="1"/>
  <c r="E2020" i="12"/>
  <c r="E2032" i="42" l="1"/>
  <c r="F2022" i="42"/>
  <c r="D2022" i="13"/>
  <c r="D2022" i="42" s="1"/>
  <c r="C2022" i="13"/>
  <c r="C2022" i="42" s="1"/>
  <c r="B2022" i="13"/>
  <c r="B2022" i="42" s="1"/>
  <c r="B2021" i="12"/>
  <c r="D2021" i="12"/>
  <c r="C2021" i="12"/>
  <c r="E2021" i="12"/>
  <c r="E2022" i="13"/>
  <c r="E2033" i="42" l="1"/>
  <c r="F2023" i="42"/>
  <c r="D2023" i="13"/>
  <c r="D2023" i="42" s="1"/>
  <c r="C2023" i="13"/>
  <c r="C2023" i="42" s="1"/>
  <c r="B2023" i="13"/>
  <c r="B2023" i="42" s="1"/>
  <c r="E2023" i="13"/>
  <c r="E2022" i="12"/>
  <c r="D2022" i="12"/>
  <c r="B2022" i="12"/>
  <c r="C2022" i="12"/>
  <c r="E2034" i="42" l="1"/>
  <c r="F2024" i="42"/>
  <c r="D2024" i="13"/>
  <c r="D2024" i="42" s="1"/>
  <c r="C2024" i="13"/>
  <c r="C2024" i="42" s="1"/>
  <c r="E2023" i="12"/>
  <c r="B2024" i="13"/>
  <c r="B2024" i="42" s="1"/>
  <c r="E2024" i="13"/>
  <c r="C2023" i="12"/>
  <c r="B2023" i="12"/>
  <c r="D2023" i="12"/>
  <c r="E2035" i="42" l="1"/>
  <c r="F2025" i="42"/>
  <c r="D2025" i="13"/>
  <c r="D2025" i="42" s="1"/>
  <c r="C2025" i="13"/>
  <c r="C2025" i="42" s="1"/>
  <c r="B2025" i="13"/>
  <c r="B2025" i="42" s="1"/>
  <c r="C2024" i="12"/>
  <c r="B2024" i="12"/>
  <c r="D2024" i="12"/>
  <c r="E2025" i="13"/>
  <c r="E2024" i="12"/>
  <c r="E2036" i="42" l="1"/>
  <c r="F2026" i="42"/>
  <c r="D2026" i="13"/>
  <c r="D2026" i="42" s="1"/>
  <c r="C2026" i="13"/>
  <c r="C2026" i="42" s="1"/>
  <c r="C2025" i="12"/>
  <c r="D2025" i="12"/>
  <c r="B2025" i="12"/>
  <c r="E2026" i="13"/>
  <c r="E2025" i="12"/>
  <c r="B2026" i="13"/>
  <c r="B2026" i="42" s="1"/>
  <c r="E2037" i="42" l="1"/>
  <c r="F2027" i="42"/>
  <c r="D2027" i="13"/>
  <c r="D2027" i="42" s="1"/>
  <c r="C2027" i="13"/>
  <c r="C2027" i="42" s="1"/>
  <c r="C2026" i="12"/>
  <c r="B2026" i="12"/>
  <c r="D2026" i="12"/>
  <c r="E2026" i="12"/>
  <c r="B2027" i="13"/>
  <c r="B2027" i="42" s="1"/>
  <c r="E2027" i="13"/>
  <c r="E2038" i="42" l="1"/>
  <c r="F2028" i="42"/>
  <c r="D2028" i="13"/>
  <c r="D2028" i="42" s="1"/>
  <c r="C2028" i="13"/>
  <c r="C2028" i="42" s="1"/>
  <c r="E2028" i="13"/>
  <c r="B2027" i="12"/>
  <c r="C2027" i="12"/>
  <c r="D2027" i="12"/>
  <c r="E2027" i="12"/>
  <c r="B2028" i="13"/>
  <c r="B2028" i="42" s="1"/>
  <c r="E2039" i="42" l="1"/>
  <c r="F2029" i="42"/>
  <c r="D2029" i="13"/>
  <c r="D2029" i="42" s="1"/>
  <c r="C2029" i="13"/>
  <c r="C2029" i="42" s="1"/>
  <c r="B2028" i="12"/>
  <c r="D2028" i="12"/>
  <c r="C2028" i="12"/>
  <c r="E2028" i="12"/>
  <c r="B2029" i="13"/>
  <c r="B2029" i="42" s="1"/>
  <c r="E2029" i="13"/>
  <c r="E2040" i="42" l="1"/>
  <c r="F2030" i="42"/>
  <c r="D2030" i="13"/>
  <c r="D2030" i="42" s="1"/>
  <c r="C2030" i="13"/>
  <c r="C2030" i="42" s="1"/>
  <c r="D2029" i="12"/>
  <c r="B2029" i="12"/>
  <c r="C2029" i="12"/>
  <c r="B2030" i="13"/>
  <c r="B2030" i="42" s="1"/>
  <c r="E2029" i="12"/>
  <c r="E2030" i="13"/>
  <c r="E2041" i="42" l="1"/>
  <c r="F2031" i="42"/>
  <c r="D2031" i="13"/>
  <c r="D2031" i="42" s="1"/>
  <c r="C2031" i="13"/>
  <c r="C2031" i="42" s="1"/>
  <c r="E2031" i="13"/>
  <c r="C2030" i="12"/>
  <c r="D2030" i="12"/>
  <c r="B2030" i="12"/>
  <c r="B2031" i="13"/>
  <c r="B2031" i="42" s="1"/>
  <c r="E2030" i="12"/>
  <c r="E2042" i="42" l="1"/>
  <c r="F2032" i="42"/>
  <c r="D2032" i="13"/>
  <c r="D2032" i="42" s="1"/>
  <c r="C2032" i="13"/>
  <c r="C2032" i="42" s="1"/>
  <c r="B2031" i="12"/>
  <c r="D2031" i="12"/>
  <c r="C2031" i="12"/>
  <c r="B2032" i="13"/>
  <c r="B2032" i="42" s="1"/>
  <c r="E2031" i="12"/>
  <c r="E2032" i="13"/>
  <c r="E2043" i="42" l="1"/>
  <c r="F2033" i="42"/>
  <c r="D2033" i="13"/>
  <c r="D2033" i="42" s="1"/>
  <c r="C2033" i="13"/>
  <c r="C2033" i="42" s="1"/>
  <c r="E2033" i="13"/>
  <c r="B2032" i="12"/>
  <c r="D2032" i="12"/>
  <c r="C2032" i="12"/>
  <c r="E2032" i="12"/>
  <c r="B2033" i="13"/>
  <c r="B2033" i="42" s="1"/>
  <c r="E2044" i="42" l="1"/>
  <c r="F2034" i="42"/>
  <c r="D2034" i="13"/>
  <c r="D2034" i="42" s="1"/>
  <c r="C2034" i="13"/>
  <c r="C2034" i="42" s="1"/>
  <c r="C2033" i="12"/>
  <c r="B2033" i="12"/>
  <c r="D2033" i="12"/>
  <c r="E2033" i="12"/>
  <c r="B2034" i="13"/>
  <c r="B2034" i="42" s="1"/>
  <c r="E2034" i="13"/>
  <c r="E2045" i="42" l="1"/>
  <c r="F2035" i="42"/>
  <c r="D2035" i="13"/>
  <c r="D2035" i="42" s="1"/>
  <c r="C2035" i="13"/>
  <c r="C2035" i="42" s="1"/>
  <c r="E2035" i="13"/>
  <c r="B2034" i="12"/>
  <c r="D2034" i="12"/>
  <c r="C2034" i="12"/>
  <c r="E2034" i="12"/>
  <c r="B2035" i="13"/>
  <c r="B2035" i="42" s="1"/>
  <c r="E2046" i="42" l="1"/>
  <c r="F2036" i="42"/>
  <c r="D2036" i="13"/>
  <c r="D2036" i="42" s="1"/>
  <c r="C2036" i="13"/>
  <c r="C2036" i="42" s="1"/>
  <c r="C2035" i="12"/>
  <c r="D2035" i="12"/>
  <c r="B2035" i="12"/>
  <c r="B2036" i="13"/>
  <c r="B2036" i="42" s="1"/>
  <c r="E2035" i="12"/>
  <c r="E2036" i="13"/>
  <c r="E2047" i="42" l="1"/>
  <c r="F2037" i="42"/>
  <c r="D2037" i="13"/>
  <c r="D2037" i="42" s="1"/>
  <c r="C2037" i="13"/>
  <c r="C2037" i="42" s="1"/>
  <c r="E2036" i="12"/>
  <c r="B2037" i="13"/>
  <c r="B2037" i="42" s="1"/>
  <c r="B2036" i="12"/>
  <c r="D2036" i="12"/>
  <c r="C2036" i="12"/>
  <c r="E2037" i="13"/>
  <c r="E2048" i="42" l="1"/>
  <c r="F2038" i="42"/>
  <c r="D2038" i="13"/>
  <c r="D2038" i="42" s="1"/>
  <c r="C2038" i="13"/>
  <c r="C2038" i="42" s="1"/>
  <c r="B2038" i="13"/>
  <c r="B2038" i="42" s="1"/>
  <c r="B2037" i="12"/>
  <c r="D2037" i="12"/>
  <c r="C2037" i="12"/>
  <c r="E2037" i="12"/>
  <c r="E2038" i="13"/>
  <c r="E2049" i="42" l="1"/>
  <c r="F2039" i="42"/>
  <c r="D2039" i="13"/>
  <c r="D2039" i="42" s="1"/>
  <c r="C2039" i="13"/>
  <c r="C2039" i="42" s="1"/>
  <c r="B2038" i="12"/>
  <c r="C2038" i="12"/>
  <c r="D2038" i="12"/>
  <c r="B2039" i="13"/>
  <c r="B2039" i="42" s="1"/>
  <c r="E2038" i="12"/>
  <c r="E2039" i="13"/>
  <c r="E2050" i="42" l="1"/>
  <c r="F2040" i="42"/>
  <c r="D2040" i="13"/>
  <c r="D2040" i="42" s="1"/>
  <c r="C2040" i="13"/>
  <c r="C2040" i="42" s="1"/>
  <c r="C2039" i="12"/>
  <c r="B2039" i="12"/>
  <c r="D2039" i="12"/>
  <c r="E2040" i="13"/>
  <c r="E2039" i="12"/>
  <c r="B2040" i="13"/>
  <c r="B2040" i="42" s="1"/>
  <c r="E2051" i="42" l="1"/>
  <c r="F2041" i="42"/>
  <c r="D2041" i="13"/>
  <c r="D2041" i="42" s="1"/>
  <c r="C2041" i="13"/>
  <c r="C2041" i="42" s="1"/>
  <c r="C2040" i="12"/>
  <c r="B2040" i="12"/>
  <c r="D2040" i="12"/>
  <c r="E2040" i="12"/>
  <c r="B2041" i="13"/>
  <c r="B2041" i="42" s="1"/>
  <c r="E2041" i="13"/>
  <c r="E2052" i="42" l="1"/>
  <c r="F2042" i="42"/>
  <c r="D2042" i="13"/>
  <c r="D2042" i="42" s="1"/>
  <c r="C2042" i="13"/>
  <c r="C2042" i="42" s="1"/>
  <c r="E2042" i="13"/>
  <c r="C2041" i="12"/>
  <c r="D2041" i="12"/>
  <c r="B2041" i="12"/>
  <c r="B2042" i="13"/>
  <c r="B2042" i="42" s="1"/>
  <c r="E2041" i="12"/>
  <c r="E2053" i="42" l="1"/>
  <c r="F2043" i="42"/>
  <c r="D2043" i="13"/>
  <c r="D2043" i="42" s="1"/>
  <c r="C2043" i="13"/>
  <c r="C2043" i="42" s="1"/>
  <c r="E2042" i="12"/>
  <c r="E2043" i="13"/>
  <c r="B2042" i="12"/>
  <c r="D2042" i="12"/>
  <c r="C2042" i="12"/>
  <c r="B2043" i="13"/>
  <c r="B2043" i="42" s="1"/>
  <c r="E2054" i="42" l="1"/>
  <c r="F2044" i="42"/>
  <c r="D2044" i="13"/>
  <c r="D2044" i="42" s="1"/>
  <c r="C2044" i="13"/>
  <c r="C2044" i="42" s="1"/>
  <c r="B2044" i="13"/>
  <c r="B2044" i="42" s="1"/>
  <c r="E2044" i="13"/>
  <c r="C2043" i="12"/>
  <c r="D2043" i="12"/>
  <c r="B2043" i="12"/>
  <c r="E2043" i="12"/>
  <c r="E2055" i="42" l="1"/>
  <c r="F2045" i="42"/>
  <c r="D2045" i="13"/>
  <c r="D2045" i="42" s="1"/>
  <c r="C2045" i="13"/>
  <c r="C2045" i="42" s="1"/>
  <c r="E2045" i="13"/>
  <c r="E2044" i="12"/>
  <c r="C2044" i="12"/>
  <c r="D2044" i="12"/>
  <c r="B2044" i="12"/>
  <c r="B2045" i="13"/>
  <c r="B2045" i="42" s="1"/>
  <c r="E2056" i="42" l="1"/>
  <c r="F2046" i="42"/>
  <c r="D2046" i="13"/>
  <c r="D2046" i="42" s="1"/>
  <c r="C2046" i="13"/>
  <c r="C2046" i="42" s="1"/>
  <c r="B2046" i="13"/>
  <c r="B2046" i="42" s="1"/>
  <c r="E2045" i="12"/>
  <c r="B2045" i="12"/>
  <c r="C2045" i="12"/>
  <c r="D2045" i="12"/>
  <c r="E2046" i="13"/>
  <c r="E2057" i="42" l="1"/>
  <c r="F2047" i="42"/>
  <c r="D2047" i="13"/>
  <c r="D2047" i="42" s="1"/>
  <c r="C2047" i="13"/>
  <c r="C2047" i="42" s="1"/>
  <c r="E2046" i="12"/>
  <c r="E2047" i="13"/>
  <c r="D2046" i="12"/>
  <c r="B2046" i="12"/>
  <c r="C2046" i="12"/>
  <c r="B2047" i="13"/>
  <c r="B2047" i="42" s="1"/>
  <c r="E2058" i="42" l="1"/>
  <c r="F2048" i="42"/>
  <c r="D2048" i="13"/>
  <c r="D2048" i="42" s="1"/>
  <c r="C2048" i="13"/>
  <c r="C2048" i="42" s="1"/>
  <c r="E2047" i="12"/>
  <c r="E2048" i="13"/>
  <c r="B2048" i="13"/>
  <c r="B2048" i="42" s="1"/>
  <c r="C2047" i="12"/>
  <c r="D2047" i="12"/>
  <c r="B2047" i="12"/>
  <c r="E2059" i="42" l="1"/>
  <c r="F2049" i="42"/>
  <c r="D2049" i="13"/>
  <c r="D2049" i="42" s="1"/>
  <c r="C2049" i="13"/>
  <c r="C2049" i="42" s="1"/>
  <c r="E2049" i="13"/>
  <c r="E2048" i="12"/>
  <c r="C2048" i="12"/>
  <c r="D2048" i="12"/>
  <c r="B2048" i="12"/>
  <c r="B2049" i="13"/>
  <c r="B2049" i="42" s="1"/>
  <c r="E2060" i="42" l="1"/>
  <c r="F2050" i="42"/>
  <c r="D2050" i="13"/>
  <c r="D2050" i="42" s="1"/>
  <c r="C2050" i="13"/>
  <c r="C2050" i="42" s="1"/>
  <c r="C2049" i="12"/>
  <c r="B2049" i="12"/>
  <c r="D2049" i="12"/>
  <c r="B2050" i="13"/>
  <c r="B2050" i="42" s="1"/>
  <c r="E2049" i="12"/>
  <c r="E2050" i="13"/>
  <c r="E2061" i="42" l="1"/>
  <c r="F2051" i="42"/>
  <c r="D2051" i="13"/>
  <c r="D2051" i="42" s="1"/>
  <c r="C2051" i="13"/>
  <c r="C2051" i="42" s="1"/>
  <c r="E2050" i="12"/>
  <c r="E2051" i="13"/>
  <c r="B2051" i="13"/>
  <c r="B2051" i="42" s="1"/>
  <c r="D2050" i="12"/>
  <c r="C2050" i="12"/>
  <c r="B2050" i="12"/>
  <c r="E2062" i="42" l="1"/>
  <c r="F2052" i="42"/>
  <c r="D2052" i="13"/>
  <c r="D2052" i="42" s="1"/>
  <c r="C2052" i="13"/>
  <c r="C2052" i="42" s="1"/>
  <c r="B2052" i="13"/>
  <c r="B2052" i="42" s="1"/>
  <c r="E2051" i="12"/>
  <c r="E2052" i="13"/>
  <c r="C2051" i="12"/>
  <c r="D2051" i="12"/>
  <c r="B2051" i="12"/>
  <c r="E2063" i="42" l="1"/>
  <c r="F2053" i="42"/>
  <c r="D2053" i="13"/>
  <c r="D2053" i="42" s="1"/>
  <c r="C2053" i="13"/>
  <c r="C2053" i="42" s="1"/>
  <c r="E2052" i="12"/>
  <c r="B2053" i="13"/>
  <c r="B2053" i="42" s="1"/>
  <c r="E2053" i="13"/>
  <c r="D2052" i="12"/>
  <c r="B2052" i="12"/>
  <c r="C2052" i="12"/>
  <c r="E2064" i="42" l="1"/>
  <c r="F2054" i="42"/>
  <c r="D2054" i="13"/>
  <c r="D2054" i="42" s="1"/>
  <c r="C2054" i="13"/>
  <c r="C2054" i="42" s="1"/>
  <c r="B2053" i="12"/>
  <c r="C2053" i="12"/>
  <c r="D2053" i="12"/>
  <c r="E2053" i="12"/>
  <c r="B2054" i="13"/>
  <c r="B2054" i="42" s="1"/>
  <c r="E2054" i="13"/>
  <c r="E2065" i="42" l="1"/>
  <c r="F2055" i="42"/>
  <c r="D2055" i="13"/>
  <c r="D2055" i="42" s="1"/>
  <c r="C2055" i="13"/>
  <c r="C2055" i="42" s="1"/>
  <c r="E2055" i="13"/>
  <c r="E2054" i="12"/>
  <c r="D2054" i="12"/>
  <c r="C2054" i="12"/>
  <c r="B2054" i="12"/>
  <c r="B2055" i="13"/>
  <c r="B2055" i="42" s="1"/>
  <c r="E2066" i="42" l="1"/>
  <c r="F2056" i="42"/>
  <c r="D2056" i="13"/>
  <c r="D2056" i="42" s="1"/>
  <c r="C2056" i="13"/>
  <c r="C2056" i="42" s="1"/>
  <c r="C2055" i="12"/>
  <c r="D2055" i="12"/>
  <c r="B2055" i="12"/>
  <c r="B2056" i="13"/>
  <c r="B2056" i="42" s="1"/>
  <c r="E2055" i="12"/>
  <c r="E2056" i="13"/>
  <c r="E2067" i="42" l="1"/>
  <c r="F2057" i="42"/>
  <c r="D2057" i="13"/>
  <c r="D2057" i="42" s="1"/>
  <c r="C2057" i="13"/>
  <c r="C2057" i="42" s="1"/>
  <c r="C2056" i="12"/>
  <c r="D2056" i="12"/>
  <c r="B2056" i="12"/>
  <c r="E2056" i="12"/>
  <c r="E2057" i="13"/>
  <c r="B2057" i="13"/>
  <c r="B2057" i="42" s="1"/>
  <c r="E2068" i="42" l="1"/>
  <c r="F2058" i="42"/>
  <c r="D2058" i="13"/>
  <c r="D2058" i="42" s="1"/>
  <c r="C2058" i="13"/>
  <c r="C2058" i="42" s="1"/>
  <c r="D2057" i="12"/>
  <c r="B2057" i="12"/>
  <c r="C2057" i="12"/>
  <c r="E2057" i="12"/>
  <c r="B2058" i="13"/>
  <c r="B2058" i="42" s="1"/>
  <c r="E2058" i="13"/>
  <c r="E2069" i="42" l="1"/>
  <c r="F2059" i="42"/>
  <c r="D2059" i="13"/>
  <c r="D2059" i="42" s="1"/>
  <c r="C2059" i="13"/>
  <c r="C2059" i="42" s="1"/>
  <c r="B2059" i="13"/>
  <c r="B2059" i="42" s="1"/>
  <c r="B2058" i="12"/>
  <c r="D2058" i="12"/>
  <c r="C2058" i="12"/>
  <c r="E2058" i="12"/>
  <c r="E2059" i="13"/>
  <c r="E2070" i="42" l="1"/>
  <c r="F2060" i="42"/>
  <c r="D2060" i="13"/>
  <c r="D2060" i="42" s="1"/>
  <c r="C2060" i="13"/>
  <c r="C2060" i="42" s="1"/>
  <c r="E2059" i="12"/>
  <c r="B2060" i="13"/>
  <c r="B2060" i="42" s="1"/>
  <c r="E2060" i="13"/>
  <c r="D2059" i="12"/>
  <c r="B2059" i="12"/>
  <c r="C2059" i="12"/>
  <c r="E2071" i="42" l="1"/>
  <c r="F2061" i="42"/>
  <c r="D2061" i="13"/>
  <c r="D2061" i="42" s="1"/>
  <c r="C2061" i="13"/>
  <c r="C2061" i="42" s="1"/>
  <c r="E2060" i="12"/>
  <c r="E2061" i="13"/>
  <c r="B2061" i="13"/>
  <c r="B2061" i="42" s="1"/>
  <c r="C2060" i="12"/>
  <c r="D2060" i="12"/>
  <c r="B2060" i="12"/>
  <c r="E2072" i="42" l="1"/>
  <c r="F2062" i="42"/>
  <c r="D2062" i="13"/>
  <c r="D2062" i="42" s="1"/>
  <c r="C2062" i="13"/>
  <c r="C2062" i="42" s="1"/>
  <c r="E2061" i="12"/>
  <c r="B2062" i="13"/>
  <c r="B2062" i="42" s="1"/>
  <c r="C2061" i="12"/>
  <c r="B2061" i="12"/>
  <c r="D2061" i="12"/>
  <c r="E2062" i="13"/>
  <c r="E2073" i="42" l="1"/>
  <c r="F2063" i="42"/>
  <c r="D2063" i="13"/>
  <c r="D2063" i="42" s="1"/>
  <c r="C2063" i="13"/>
  <c r="C2063" i="42" s="1"/>
  <c r="B2063" i="13"/>
  <c r="B2063" i="42" s="1"/>
  <c r="E2062" i="12"/>
  <c r="E2063" i="13"/>
  <c r="D2062" i="12"/>
  <c r="B2062" i="12"/>
  <c r="C2062" i="12"/>
  <c r="E2074" i="42" l="1"/>
  <c r="F2064" i="42"/>
  <c r="D2064" i="13"/>
  <c r="D2064" i="42" s="1"/>
  <c r="C2064" i="13"/>
  <c r="C2064" i="42" s="1"/>
  <c r="B2064" i="13"/>
  <c r="B2064" i="42" s="1"/>
  <c r="E2064" i="13"/>
  <c r="C2063" i="12"/>
  <c r="D2063" i="12"/>
  <c r="B2063" i="12"/>
  <c r="E2063" i="12"/>
  <c r="E2075" i="42" l="1"/>
  <c r="F2065" i="42"/>
  <c r="D2065" i="13"/>
  <c r="D2065" i="42" s="1"/>
  <c r="C2065" i="13"/>
  <c r="C2065" i="42" s="1"/>
  <c r="E2065" i="13"/>
  <c r="B2065" i="13"/>
  <c r="B2065" i="42" s="1"/>
  <c r="C2064" i="12"/>
  <c r="B2064" i="12"/>
  <c r="D2064" i="12"/>
  <c r="E2064" i="12"/>
  <c r="E2076" i="42" l="1"/>
  <c r="F2066" i="42"/>
  <c r="D2066" i="13"/>
  <c r="D2066" i="42" s="1"/>
  <c r="C2066" i="13"/>
  <c r="C2066" i="42" s="1"/>
  <c r="D2065" i="12"/>
  <c r="C2065" i="12"/>
  <c r="B2065" i="12"/>
  <c r="B2066" i="13"/>
  <c r="B2066" i="42" s="1"/>
  <c r="E2065" i="12"/>
  <c r="E2066" i="13"/>
  <c r="E2077" i="42" l="1"/>
  <c r="F2067" i="42"/>
  <c r="D2067" i="13"/>
  <c r="D2067" i="42" s="1"/>
  <c r="C2067" i="13"/>
  <c r="C2067" i="42" s="1"/>
  <c r="E2066" i="12"/>
  <c r="B2067" i="13"/>
  <c r="B2067" i="42" s="1"/>
  <c r="B2066" i="12"/>
  <c r="C2066" i="12"/>
  <c r="D2066" i="12"/>
  <c r="E2067" i="13"/>
  <c r="E2078" i="42" l="1"/>
  <c r="F2068" i="42"/>
  <c r="D2068" i="13"/>
  <c r="D2068" i="42" s="1"/>
  <c r="C2068" i="13"/>
  <c r="C2068" i="42" s="1"/>
  <c r="B2068" i="13"/>
  <c r="B2068" i="42" s="1"/>
  <c r="D2067" i="12"/>
  <c r="C2067" i="12"/>
  <c r="B2067" i="12"/>
  <c r="E2068" i="13"/>
  <c r="E2067" i="12"/>
  <c r="E2079" i="42" l="1"/>
  <c r="F2069" i="42"/>
  <c r="D2069" i="13"/>
  <c r="D2069" i="42" s="1"/>
  <c r="C2069" i="13"/>
  <c r="C2069" i="42" s="1"/>
  <c r="E2068" i="12"/>
  <c r="B2069" i="13"/>
  <c r="B2069" i="42" s="1"/>
  <c r="C2068" i="12"/>
  <c r="D2068" i="12"/>
  <c r="B2068" i="12"/>
  <c r="E2069" i="13"/>
  <c r="E2080" i="42" l="1"/>
  <c r="F2070" i="42"/>
  <c r="D2070" i="13"/>
  <c r="D2070" i="42" s="1"/>
  <c r="C2070" i="13"/>
  <c r="C2070" i="42" s="1"/>
  <c r="B2070" i="13"/>
  <c r="B2070" i="42" s="1"/>
  <c r="C2069" i="12"/>
  <c r="B2069" i="12"/>
  <c r="D2069" i="12"/>
  <c r="E2070" i="13"/>
  <c r="E2069" i="12"/>
  <c r="E2081" i="42" l="1"/>
  <c r="F2071" i="42"/>
  <c r="D2071" i="13"/>
  <c r="D2071" i="42" s="1"/>
  <c r="C2071" i="13"/>
  <c r="C2071" i="42" s="1"/>
  <c r="E2071" i="13"/>
  <c r="B2070" i="12"/>
  <c r="C2070" i="12"/>
  <c r="D2070" i="12"/>
  <c r="E2070" i="12"/>
  <c r="B2071" i="13"/>
  <c r="B2071" i="42" s="1"/>
  <c r="E2082" i="42" l="1"/>
  <c r="F2072" i="42"/>
  <c r="D2072" i="13"/>
  <c r="D2072" i="42" s="1"/>
  <c r="C2072" i="13"/>
  <c r="C2072" i="42" s="1"/>
  <c r="B2071" i="12"/>
  <c r="C2071" i="12"/>
  <c r="D2071" i="12"/>
  <c r="B2072" i="13"/>
  <c r="B2072" i="42" s="1"/>
  <c r="E2071" i="12"/>
  <c r="E2072" i="13"/>
  <c r="E2083" i="42" l="1"/>
  <c r="F2073" i="42"/>
  <c r="D2073" i="13"/>
  <c r="D2073" i="42" s="1"/>
  <c r="C2073" i="13"/>
  <c r="C2073" i="42" s="1"/>
  <c r="B2073" i="13"/>
  <c r="B2073" i="42" s="1"/>
  <c r="B2072" i="12"/>
  <c r="D2072" i="12"/>
  <c r="C2072" i="12"/>
  <c r="E2072" i="12"/>
  <c r="E2073" i="13"/>
  <c r="E2084" i="42" l="1"/>
  <c r="F2074" i="42"/>
  <c r="D2074" i="13"/>
  <c r="D2074" i="42" s="1"/>
  <c r="C2074" i="13"/>
  <c r="C2074" i="42" s="1"/>
  <c r="B2074" i="13"/>
  <c r="B2074" i="42" s="1"/>
  <c r="E2073" i="12"/>
  <c r="E2074" i="13"/>
  <c r="C2073" i="12"/>
  <c r="B2073" i="12"/>
  <c r="D2073" i="12"/>
  <c r="E2085" i="42" l="1"/>
  <c r="F2075" i="42"/>
  <c r="D2075" i="13"/>
  <c r="D2075" i="42" s="1"/>
  <c r="C2075" i="13"/>
  <c r="C2075" i="42" s="1"/>
  <c r="B2075" i="13"/>
  <c r="B2075" i="42" s="1"/>
  <c r="C2074" i="12"/>
  <c r="B2074" i="12"/>
  <c r="D2074" i="12"/>
  <c r="E2075" i="13"/>
  <c r="E2074" i="12"/>
  <c r="E2086" i="42" l="1"/>
  <c r="F2076" i="42"/>
  <c r="D2076" i="13"/>
  <c r="D2076" i="42" s="1"/>
  <c r="C2076" i="13"/>
  <c r="C2076" i="42" s="1"/>
  <c r="C2075" i="12"/>
  <c r="B2075" i="12"/>
  <c r="D2075" i="12"/>
  <c r="E2075" i="12"/>
  <c r="B2076" i="13"/>
  <c r="B2076" i="42" s="1"/>
  <c r="E2076" i="13"/>
  <c r="E2087" i="42" l="1"/>
  <c r="F2077" i="42"/>
  <c r="D2077" i="13"/>
  <c r="D2077" i="42" s="1"/>
  <c r="C2077" i="13"/>
  <c r="C2077" i="42" s="1"/>
  <c r="E2076" i="12"/>
  <c r="B2077" i="13"/>
  <c r="B2077" i="42" s="1"/>
  <c r="E2077" i="13"/>
  <c r="D2076" i="12"/>
  <c r="B2076" i="12"/>
  <c r="C2076" i="12"/>
  <c r="E2088" i="42" l="1"/>
  <c r="F2078" i="42"/>
  <c r="D2078" i="13"/>
  <c r="D2078" i="42" s="1"/>
  <c r="C2078" i="13"/>
  <c r="C2078" i="42" s="1"/>
  <c r="B2078" i="13"/>
  <c r="B2078" i="42" s="1"/>
  <c r="E2077" i="12"/>
  <c r="E2078" i="13"/>
  <c r="C2077" i="12"/>
  <c r="B2077" i="12"/>
  <c r="D2077" i="12"/>
  <c r="E2089" i="42" l="1"/>
  <c r="F2079" i="42"/>
  <c r="D2079" i="13"/>
  <c r="D2079" i="42" s="1"/>
  <c r="C2079" i="13"/>
  <c r="C2079" i="42" s="1"/>
  <c r="E2079" i="13"/>
  <c r="B2079" i="13"/>
  <c r="B2079" i="42" s="1"/>
  <c r="D2078" i="12"/>
  <c r="C2078" i="12"/>
  <c r="B2078" i="12"/>
  <c r="E2078" i="12"/>
  <c r="E2090" i="42" l="1"/>
  <c r="F2080" i="42"/>
  <c r="D2080" i="13"/>
  <c r="D2080" i="42" s="1"/>
  <c r="C2080" i="13"/>
  <c r="C2080" i="42" s="1"/>
  <c r="E2079" i="12"/>
  <c r="C2079" i="12"/>
  <c r="D2079" i="12"/>
  <c r="B2079" i="12"/>
  <c r="B2080" i="13"/>
  <c r="B2080" i="42" s="1"/>
  <c r="E2080" i="13"/>
  <c r="E2091" i="42" l="1"/>
  <c r="F2081" i="42"/>
  <c r="D2081" i="13"/>
  <c r="D2081" i="42" s="1"/>
  <c r="C2081" i="13"/>
  <c r="C2081" i="42" s="1"/>
  <c r="B2081" i="13"/>
  <c r="B2081" i="42" s="1"/>
  <c r="D2080" i="12"/>
  <c r="B2080" i="12"/>
  <c r="C2080" i="12"/>
  <c r="E2081" i="13"/>
  <c r="E2080" i="12"/>
  <c r="E2092" i="42" l="1"/>
  <c r="F2082" i="42"/>
  <c r="D2082" i="13"/>
  <c r="D2082" i="42" s="1"/>
  <c r="C2082" i="13"/>
  <c r="C2082" i="42" s="1"/>
  <c r="E2081" i="12"/>
  <c r="E2082" i="13"/>
  <c r="D2081" i="12"/>
  <c r="C2081" i="12"/>
  <c r="B2081" i="12"/>
  <c r="B2082" i="13"/>
  <c r="B2082" i="42" s="1"/>
  <c r="E2093" i="42" l="1"/>
  <c r="F2083" i="42"/>
  <c r="D2083" i="13"/>
  <c r="D2083" i="42" s="1"/>
  <c r="C2083" i="13"/>
  <c r="C2083" i="42" s="1"/>
  <c r="E2083" i="13"/>
  <c r="B2083" i="13"/>
  <c r="B2083" i="42" s="1"/>
  <c r="C2082" i="12"/>
  <c r="B2082" i="12"/>
  <c r="D2082" i="12"/>
  <c r="E2082" i="12"/>
  <c r="E2094" i="42" l="1"/>
  <c r="F2084" i="42"/>
  <c r="D2084" i="13"/>
  <c r="D2084" i="42" s="1"/>
  <c r="C2084" i="13"/>
  <c r="C2084" i="42" s="1"/>
  <c r="E2084" i="13"/>
  <c r="E2083" i="12"/>
  <c r="C2083" i="12"/>
  <c r="D2083" i="12"/>
  <c r="B2083" i="12"/>
  <c r="B2084" i="13"/>
  <c r="B2084" i="42" s="1"/>
  <c r="E2095" i="42" l="1"/>
  <c r="F2085" i="42"/>
  <c r="D2085" i="13"/>
  <c r="D2085" i="42" s="1"/>
  <c r="C2085" i="13"/>
  <c r="C2085" i="42" s="1"/>
  <c r="E2084" i="12"/>
  <c r="E2085" i="13"/>
  <c r="B2085" i="13"/>
  <c r="B2085" i="42" s="1"/>
  <c r="C2084" i="12"/>
  <c r="D2084" i="12"/>
  <c r="B2084" i="12"/>
  <c r="E2096" i="42" l="1"/>
  <c r="F2086" i="42"/>
  <c r="D2086" i="13"/>
  <c r="D2086" i="42" s="1"/>
  <c r="C2086" i="13"/>
  <c r="C2086" i="42" s="1"/>
  <c r="E2086" i="13"/>
  <c r="E2085" i="12"/>
  <c r="B2086" i="13"/>
  <c r="B2086" i="42" s="1"/>
  <c r="D2085" i="12"/>
  <c r="C2085" i="12"/>
  <c r="B2085" i="12"/>
  <c r="E2097" i="42" l="1"/>
  <c r="F2087" i="42"/>
  <c r="D2087" i="13"/>
  <c r="D2087" i="42" s="1"/>
  <c r="C2087" i="13"/>
  <c r="C2087" i="42" s="1"/>
  <c r="D2086" i="12"/>
  <c r="B2086" i="12"/>
  <c r="C2086" i="12"/>
  <c r="E2086" i="12"/>
  <c r="B2087" i="13"/>
  <c r="B2087" i="42" s="1"/>
  <c r="E2087" i="13"/>
  <c r="E2098" i="42" l="1"/>
  <c r="F2088" i="42"/>
  <c r="D2088" i="13"/>
  <c r="D2088" i="42" s="1"/>
  <c r="C2088" i="13"/>
  <c r="C2088" i="42" s="1"/>
  <c r="B2088" i="13"/>
  <c r="B2088" i="42" s="1"/>
  <c r="E2087" i="12"/>
  <c r="E2088" i="13"/>
  <c r="C2087" i="12"/>
  <c r="D2087" i="12"/>
  <c r="B2087" i="12"/>
  <c r="E2099" i="42" l="1"/>
  <c r="F2089" i="42"/>
  <c r="D2089" i="13"/>
  <c r="D2089" i="42" s="1"/>
  <c r="C2089" i="13"/>
  <c r="C2089" i="42" s="1"/>
  <c r="B2089" i="13"/>
  <c r="B2089" i="42" s="1"/>
  <c r="E2089" i="13"/>
  <c r="C2088" i="12"/>
  <c r="B2088" i="12"/>
  <c r="D2088" i="12"/>
  <c r="E2088" i="12"/>
  <c r="E2100" i="42" l="1"/>
  <c r="F2090" i="42"/>
  <c r="D2090" i="13"/>
  <c r="D2090" i="42" s="1"/>
  <c r="C2090" i="13"/>
  <c r="C2090" i="42" s="1"/>
  <c r="E2089" i="12"/>
  <c r="B2090" i="13"/>
  <c r="B2090" i="42" s="1"/>
  <c r="B2089" i="12"/>
  <c r="C2089" i="12"/>
  <c r="D2089" i="12"/>
  <c r="E2090" i="13"/>
  <c r="E2101" i="42" l="1"/>
  <c r="F2091" i="42"/>
  <c r="D2091" i="13"/>
  <c r="D2091" i="42" s="1"/>
  <c r="C2091" i="13"/>
  <c r="C2091" i="42" s="1"/>
  <c r="B2091" i="13"/>
  <c r="B2091" i="42" s="1"/>
  <c r="C2090" i="12"/>
  <c r="B2090" i="12"/>
  <c r="D2090" i="12"/>
  <c r="E2091" i="13"/>
  <c r="E2090" i="12"/>
  <c r="E2102" i="42" l="1"/>
  <c r="F2092" i="42"/>
  <c r="D2092" i="13"/>
  <c r="D2092" i="42" s="1"/>
  <c r="C2092" i="13"/>
  <c r="C2092" i="42" s="1"/>
  <c r="E2091" i="12"/>
  <c r="B2092" i="13"/>
  <c r="B2092" i="42" s="1"/>
  <c r="C2091" i="12"/>
  <c r="D2091" i="12"/>
  <c r="B2091" i="12"/>
  <c r="E2092" i="13"/>
  <c r="E2103" i="42" l="1"/>
  <c r="F2093" i="42"/>
  <c r="D2093" i="13"/>
  <c r="D2093" i="42" s="1"/>
  <c r="C2093" i="13"/>
  <c r="C2093" i="42" s="1"/>
  <c r="E2092" i="12"/>
  <c r="E2093" i="13"/>
  <c r="B2093" i="13"/>
  <c r="B2093" i="42" s="1"/>
  <c r="C2092" i="12"/>
  <c r="D2092" i="12"/>
  <c r="B2092" i="12"/>
  <c r="E2104" i="42" l="1"/>
  <c r="F2094" i="42"/>
  <c r="D2094" i="13"/>
  <c r="D2094" i="42" s="1"/>
  <c r="C2094" i="13"/>
  <c r="C2094" i="42" s="1"/>
  <c r="B2094" i="13"/>
  <c r="B2094" i="42" s="1"/>
  <c r="B2093" i="12"/>
  <c r="D2093" i="12"/>
  <c r="C2093" i="12"/>
  <c r="E2093" i="12"/>
  <c r="E2094" i="13"/>
  <c r="E2105" i="42" l="1"/>
  <c r="F2095" i="42"/>
  <c r="D2095" i="13"/>
  <c r="D2095" i="42" s="1"/>
  <c r="C2095" i="13"/>
  <c r="C2095" i="42" s="1"/>
  <c r="C2094" i="12"/>
  <c r="B2094" i="12"/>
  <c r="D2094" i="12"/>
  <c r="B2095" i="13"/>
  <c r="B2095" i="42" s="1"/>
  <c r="E2095" i="13"/>
  <c r="E2094" i="12"/>
  <c r="E2106" i="42" l="1"/>
  <c r="F2096" i="42"/>
  <c r="D2096" i="13"/>
  <c r="D2096" i="42" s="1"/>
  <c r="C2096" i="13"/>
  <c r="C2096" i="42" s="1"/>
  <c r="E2095" i="12"/>
  <c r="D2095" i="12"/>
  <c r="B2095" i="12"/>
  <c r="C2095" i="12"/>
  <c r="B2096" i="13"/>
  <c r="B2096" i="42" s="1"/>
  <c r="E2096" i="13"/>
  <c r="E2107" i="42" l="1"/>
  <c r="F2097" i="42"/>
  <c r="D2097" i="13"/>
  <c r="D2097" i="42" s="1"/>
  <c r="C2097" i="13"/>
  <c r="C2097" i="42" s="1"/>
  <c r="B2097" i="13"/>
  <c r="B2097" i="42" s="1"/>
  <c r="B2096" i="12"/>
  <c r="C2096" i="12"/>
  <c r="D2096" i="12"/>
  <c r="E2097" i="13"/>
  <c r="E2096" i="12"/>
  <c r="E2108" i="42" l="1"/>
  <c r="F2098" i="42"/>
  <c r="D2098" i="13"/>
  <c r="D2098" i="42" s="1"/>
  <c r="C2098" i="13"/>
  <c r="C2098" i="42" s="1"/>
  <c r="E2098" i="13"/>
  <c r="B2098" i="13"/>
  <c r="B2098" i="42" s="1"/>
  <c r="C2097" i="12"/>
  <c r="B2097" i="12"/>
  <c r="D2097" i="12"/>
  <c r="E2097" i="12"/>
  <c r="E2109" i="42" l="1"/>
  <c r="F2099" i="42"/>
  <c r="D2099" i="13"/>
  <c r="D2099" i="42" s="1"/>
  <c r="C2099" i="13"/>
  <c r="C2099" i="42" s="1"/>
  <c r="C2098" i="12"/>
  <c r="D2098" i="12"/>
  <c r="B2098" i="12"/>
  <c r="E2098" i="12"/>
  <c r="B2099" i="13"/>
  <c r="B2099" i="42" s="1"/>
  <c r="E2099" i="13"/>
  <c r="E2110" i="42" l="1"/>
  <c r="F2100" i="42"/>
  <c r="D2100" i="13"/>
  <c r="D2100" i="42" s="1"/>
  <c r="C2100" i="13"/>
  <c r="C2100" i="42" s="1"/>
  <c r="E2100" i="13"/>
  <c r="B2099" i="12"/>
  <c r="D2099" i="12"/>
  <c r="C2099" i="12"/>
  <c r="E2099" i="12"/>
  <c r="B2100" i="13"/>
  <c r="B2100" i="42" s="1"/>
  <c r="E2111" i="42" l="1"/>
  <c r="F2101" i="42"/>
  <c r="D2101" i="13"/>
  <c r="D2101" i="42" s="1"/>
  <c r="C2101" i="13"/>
  <c r="C2101" i="42" s="1"/>
  <c r="E2100" i="12"/>
  <c r="D2100" i="12"/>
  <c r="B2100" i="12"/>
  <c r="C2100" i="12"/>
  <c r="B2101" i="13"/>
  <c r="B2101" i="42" s="1"/>
  <c r="E2101" i="13"/>
  <c r="E2112" i="42" l="1"/>
  <c r="F2102" i="42"/>
  <c r="D2102" i="13"/>
  <c r="D2102" i="42" s="1"/>
  <c r="C2102" i="13"/>
  <c r="C2102" i="42" s="1"/>
  <c r="E2102" i="13"/>
  <c r="E2101" i="12"/>
  <c r="D2101" i="12"/>
  <c r="C2101" i="12"/>
  <c r="B2101" i="12"/>
  <c r="B2102" i="13"/>
  <c r="B2102" i="42" s="1"/>
  <c r="E2113" i="42" l="1"/>
  <c r="F2103" i="42"/>
  <c r="D2103" i="13"/>
  <c r="D2103" i="42" s="1"/>
  <c r="C2103" i="13"/>
  <c r="C2103" i="42" s="1"/>
  <c r="E2103" i="13"/>
  <c r="C2102" i="12"/>
  <c r="D2102" i="12"/>
  <c r="B2102" i="12"/>
  <c r="E2102" i="12"/>
  <c r="B2103" i="13"/>
  <c r="B2103" i="42" s="1"/>
  <c r="E2114" i="42" l="1"/>
  <c r="F2104" i="42"/>
  <c r="D2104" i="13"/>
  <c r="D2104" i="42" s="1"/>
  <c r="C2104" i="13"/>
  <c r="C2104" i="42" s="1"/>
  <c r="E2103" i="12"/>
  <c r="B2103" i="12"/>
  <c r="C2103" i="12"/>
  <c r="D2103" i="12"/>
  <c r="B2104" i="13"/>
  <c r="B2104" i="42" s="1"/>
  <c r="E2104" i="13"/>
  <c r="E2115" i="42" l="1"/>
  <c r="F2105" i="42"/>
  <c r="D2105" i="13"/>
  <c r="D2105" i="42" s="1"/>
  <c r="C2105" i="13"/>
  <c r="C2105" i="42" s="1"/>
  <c r="E2105" i="13"/>
  <c r="E2104" i="12"/>
  <c r="B2105" i="13"/>
  <c r="B2105" i="42" s="1"/>
  <c r="B2104" i="12"/>
  <c r="C2104" i="12"/>
  <c r="D2104" i="12"/>
  <c r="E2116" i="42" l="1"/>
  <c r="F2106" i="42"/>
  <c r="D2106" i="13"/>
  <c r="D2106" i="42" s="1"/>
  <c r="C2106" i="13"/>
  <c r="C2106" i="42" s="1"/>
  <c r="C2105" i="12"/>
  <c r="D2105" i="12"/>
  <c r="B2105" i="12"/>
  <c r="E2105" i="12"/>
  <c r="B2106" i="13"/>
  <c r="B2106" i="42" s="1"/>
  <c r="E2106" i="13"/>
  <c r="E2117" i="42" l="1"/>
  <c r="F2107" i="42"/>
  <c r="D2107" i="13"/>
  <c r="D2107" i="42" s="1"/>
  <c r="C2107" i="13"/>
  <c r="C2107" i="42" s="1"/>
  <c r="E2106" i="12"/>
  <c r="B2107" i="13"/>
  <c r="B2107" i="42" s="1"/>
  <c r="E2107" i="13"/>
  <c r="C2106" i="12"/>
  <c r="D2106" i="12"/>
  <c r="B2106" i="12"/>
  <c r="E2118" i="42" l="1"/>
  <c r="F2108" i="42"/>
  <c r="D2108" i="13"/>
  <c r="D2108" i="42" s="1"/>
  <c r="C2108" i="13"/>
  <c r="C2108" i="42" s="1"/>
  <c r="B2107" i="12"/>
  <c r="C2107" i="12"/>
  <c r="D2107" i="12"/>
  <c r="E2108" i="13"/>
  <c r="B2108" i="13"/>
  <c r="B2108" i="42" s="1"/>
  <c r="E2107" i="12"/>
  <c r="E2119" i="42" l="1"/>
  <c r="F2109" i="42"/>
  <c r="D2109" i="13"/>
  <c r="D2109" i="42" s="1"/>
  <c r="C2109" i="13"/>
  <c r="C2109" i="42" s="1"/>
  <c r="E2108" i="12"/>
  <c r="B2109" i="13"/>
  <c r="B2109" i="42" s="1"/>
  <c r="B2108" i="12"/>
  <c r="C2108" i="12"/>
  <c r="D2108" i="12"/>
  <c r="E2109" i="13"/>
  <c r="E2120" i="42" l="1"/>
  <c r="F2110" i="42"/>
  <c r="D2110" i="13"/>
  <c r="D2110" i="42" s="1"/>
  <c r="C2110" i="13"/>
  <c r="C2110" i="42" s="1"/>
  <c r="B2110" i="13"/>
  <c r="B2110" i="42" s="1"/>
  <c r="E2110" i="13"/>
  <c r="C2109" i="12"/>
  <c r="B2109" i="12"/>
  <c r="D2109" i="12"/>
  <c r="E2109" i="12"/>
  <c r="E2121" i="42" l="1"/>
  <c r="F2111" i="42"/>
  <c r="D2111" i="13"/>
  <c r="D2111" i="42" s="1"/>
  <c r="C2111" i="13"/>
  <c r="C2111" i="42" s="1"/>
  <c r="E2111" i="13"/>
  <c r="E2110" i="12"/>
  <c r="B2111" i="13"/>
  <c r="B2111" i="42" s="1"/>
  <c r="D2110" i="12"/>
  <c r="C2110" i="12"/>
  <c r="B2110" i="12"/>
  <c r="E2122" i="42" l="1"/>
  <c r="F2112" i="42"/>
  <c r="D2112" i="13"/>
  <c r="D2112" i="42" s="1"/>
  <c r="C2112" i="13"/>
  <c r="C2112" i="42" s="1"/>
  <c r="E2112" i="13"/>
  <c r="B2111" i="12"/>
  <c r="C2111" i="12"/>
  <c r="D2111" i="12"/>
  <c r="E2111" i="12"/>
  <c r="B2112" i="13"/>
  <c r="B2112" i="42" s="1"/>
  <c r="E2123" i="42" l="1"/>
  <c r="F2113" i="42"/>
  <c r="D2113" i="13"/>
  <c r="D2113" i="42" s="1"/>
  <c r="C2113" i="13"/>
  <c r="C2113" i="42" s="1"/>
  <c r="C2112" i="12"/>
  <c r="B2112" i="12"/>
  <c r="D2112" i="12"/>
  <c r="E2113" i="13"/>
  <c r="E2112" i="12"/>
  <c r="B2113" i="13"/>
  <c r="B2113" i="42" s="1"/>
  <c r="E2124" i="42" l="1"/>
  <c r="F2114" i="42"/>
  <c r="D2114" i="13"/>
  <c r="D2114" i="42" s="1"/>
  <c r="C2114" i="13"/>
  <c r="C2114" i="42" s="1"/>
  <c r="E2113" i="12"/>
  <c r="E2114" i="13"/>
  <c r="B2113" i="12"/>
  <c r="C2113" i="12"/>
  <c r="D2113" i="12"/>
  <c r="B2114" i="13"/>
  <c r="B2114" i="42" s="1"/>
  <c r="E2125" i="42" l="1"/>
  <c r="F2115" i="42"/>
  <c r="D2115" i="13"/>
  <c r="D2115" i="42" s="1"/>
  <c r="C2115" i="13"/>
  <c r="C2115" i="42" s="1"/>
  <c r="C2114" i="12"/>
  <c r="B2114" i="12"/>
  <c r="D2114" i="12"/>
  <c r="E2115" i="13"/>
  <c r="B2115" i="13"/>
  <c r="B2115" i="42" s="1"/>
  <c r="E2114" i="12"/>
  <c r="E2126" i="42" l="1"/>
  <c r="F2116" i="42"/>
  <c r="D2116" i="13"/>
  <c r="D2116" i="42" s="1"/>
  <c r="C2116" i="13"/>
  <c r="C2116" i="42" s="1"/>
  <c r="E2115" i="12"/>
  <c r="E2116" i="13"/>
  <c r="B2115" i="12"/>
  <c r="D2115" i="12"/>
  <c r="C2115" i="12"/>
  <c r="B2116" i="13"/>
  <c r="B2116" i="42" s="1"/>
  <c r="E2127" i="42" l="1"/>
  <c r="F2117" i="42"/>
  <c r="D2117" i="13"/>
  <c r="D2117" i="42" s="1"/>
  <c r="C2117" i="13"/>
  <c r="C2117" i="42" s="1"/>
  <c r="E2117" i="13"/>
  <c r="B2116" i="12"/>
  <c r="D2116" i="12"/>
  <c r="C2116" i="12"/>
  <c r="B2117" i="13"/>
  <c r="B2117" i="42" s="1"/>
  <c r="E2116" i="12"/>
  <c r="E2128" i="42" l="1"/>
  <c r="F2118" i="42"/>
  <c r="D2118" i="13"/>
  <c r="D2118" i="42" s="1"/>
  <c r="C2118" i="13"/>
  <c r="C2118" i="42" s="1"/>
  <c r="E2117" i="12"/>
  <c r="B2118" i="13"/>
  <c r="B2118" i="42" s="1"/>
  <c r="E2118" i="13"/>
  <c r="C2117" i="12"/>
  <c r="B2117" i="12"/>
  <c r="D2117" i="12"/>
  <c r="E2129" i="42" l="1"/>
  <c r="F2119" i="42"/>
  <c r="D2119" i="13"/>
  <c r="D2119" i="42" s="1"/>
  <c r="C2119" i="13"/>
  <c r="C2119" i="42" s="1"/>
  <c r="E2119" i="13"/>
  <c r="D2118" i="12"/>
  <c r="B2118" i="12"/>
  <c r="C2118" i="12"/>
  <c r="E2118" i="12"/>
  <c r="B2119" i="13"/>
  <c r="B2119" i="42" s="1"/>
  <c r="E2130" i="42" l="1"/>
  <c r="F2120" i="42"/>
  <c r="D2120" i="13"/>
  <c r="D2120" i="42" s="1"/>
  <c r="C2120" i="13"/>
  <c r="C2120" i="42" s="1"/>
  <c r="E2119" i="12"/>
  <c r="E2120" i="13"/>
  <c r="B2120" i="13"/>
  <c r="B2120" i="42" s="1"/>
  <c r="D2119" i="12"/>
  <c r="C2119" i="12"/>
  <c r="B2119" i="12"/>
  <c r="E2131" i="42" l="1"/>
  <c r="F2121" i="42"/>
  <c r="D2121" i="13"/>
  <c r="D2121" i="42" s="1"/>
  <c r="C2121" i="13"/>
  <c r="C2121" i="42" s="1"/>
  <c r="E2121" i="13"/>
  <c r="B2121" i="13"/>
  <c r="B2121" i="42" s="1"/>
  <c r="B2120" i="12"/>
  <c r="D2120" i="12"/>
  <c r="C2120" i="12"/>
  <c r="E2120" i="12"/>
  <c r="E2132" i="42" l="1"/>
  <c r="F2122" i="42"/>
  <c r="D2122" i="13"/>
  <c r="D2122" i="42" s="1"/>
  <c r="C2122" i="13"/>
  <c r="C2122" i="42" s="1"/>
  <c r="E2121" i="12"/>
  <c r="E2122" i="13"/>
  <c r="C2121" i="12"/>
  <c r="D2121" i="12"/>
  <c r="B2121" i="12"/>
  <c r="B2122" i="13"/>
  <c r="B2122" i="42" s="1"/>
  <c r="E2133" i="42" l="1"/>
  <c r="F2123" i="42"/>
  <c r="D2123" i="13"/>
  <c r="D2123" i="42" s="1"/>
  <c r="C2123" i="13"/>
  <c r="C2123" i="42" s="1"/>
  <c r="E2123" i="13"/>
  <c r="B2122" i="12"/>
  <c r="C2122" i="12"/>
  <c r="D2122" i="12"/>
  <c r="B2123" i="13"/>
  <c r="B2123" i="42" s="1"/>
  <c r="E2122" i="12"/>
  <c r="E2134" i="42" l="1"/>
  <c r="F2124" i="42"/>
  <c r="D2124" i="13"/>
  <c r="D2124" i="42" s="1"/>
  <c r="C2124" i="13"/>
  <c r="C2124" i="42" s="1"/>
  <c r="B2124" i="13"/>
  <c r="B2124" i="42" s="1"/>
  <c r="D2123" i="12"/>
  <c r="C2123" i="12"/>
  <c r="B2123" i="12"/>
  <c r="E2124" i="13"/>
  <c r="E2123" i="12"/>
  <c r="E2135" i="42" l="1"/>
  <c r="F2125" i="42"/>
  <c r="D2125" i="13"/>
  <c r="D2125" i="42" s="1"/>
  <c r="C2125" i="13"/>
  <c r="C2125" i="42" s="1"/>
  <c r="D2124" i="12"/>
  <c r="C2124" i="12"/>
  <c r="B2124" i="12"/>
  <c r="E2125" i="13"/>
  <c r="E2124" i="12"/>
  <c r="B2125" i="13"/>
  <c r="B2125" i="42" s="1"/>
  <c r="E2136" i="42" l="1"/>
  <c r="F2126" i="42"/>
  <c r="D2126" i="13"/>
  <c r="D2126" i="42" s="1"/>
  <c r="C2126" i="13"/>
  <c r="C2126" i="42" s="1"/>
  <c r="E2126" i="13"/>
  <c r="B2125" i="12"/>
  <c r="C2125" i="12"/>
  <c r="D2125" i="12"/>
  <c r="E2125" i="12"/>
  <c r="B2126" i="13"/>
  <c r="B2126" i="42" s="1"/>
  <c r="E2137" i="42" l="1"/>
  <c r="F2127" i="42"/>
  <c r="D2127" i="13"/>
  <c r="D2127" i="42" s="1"/>
  <c r="C2127" i="13"/>
  <c r="C2127" i="42" s="1"/>
  <c r="E2126" i="12"/>
  <c r="E2127" i="13"/>
  <c r="B2127" i="13"/>
  <c r="B2127" i="42" s="1"/>
  <c r="B2126" i="12"/>
  <c r="C2126" i="12"/>
  <c r="D2126" i="12"/>
  <c r="E2138" i="42" l="1"/>
  <c r="F2128" i="42"/>
  <c r="D2128" i="13"/>
  <c r="D2128" i="42" s="1"/>
  <c r="C2128" i="13"/>
  <c r="C2128" i="42" s="1"/>
  <c r="B2128" i="13"/>
  <c r="B2128" i="42" s="1"/>
  <c r="E2128" i="13"/>
  <c r="E2127" i="12"/>
  <c r="B2127" i="12"/>
  <c r="D2127" i="12"/>
  <c r="C2127" i="12"/>
  <c r="E2139" i="42" l="1"/>
  <c r="F2129" i="42"/>
  <c r="D2129" i="13"/>
  <c r="D2129" i="42" s="1"/>
  <c r="C2129" i="13"/>
  <c r="C2129" i="42" s="1"/>
  <c r="E2128" i="12"/>
  <c r="B2129" i="13"/>
  <c r="B2129" i="42" s="1"/>
  <c r="D2128" i="12"/>
  <c r="C2128" i="12"/>
  <c r="B2128" i="12"/>
  <c r="E2129" i="13"/>
  <c r="E2140" i="42" l="1"/>
  <c r="F2130" i="42"/>
  <c r="D2130" i="13"/>
  <c r="D2130" i="42" s="1"/>
  <c r="C2130" i="13"/>
  <c r="C2130" i="42" s="1"/>
  <c r="B2130" i="13"/>
  <c r="B2130" i="42" s="1"/>
  <c r="E2129" i="12"/>
  <c r="B2129" i="12"/>
  <c r="D2129" i="12"/>
  <c r="C2129" i="12"/>
  <c r="E2130" i="13"/>
  <c r="E2141" i="42" l="1"/>
  <c r="F2131" i="42"/>
  <c r="D2131" i="13"/>
  <c r="D2131" i="42" s="1"/>
  <c r="C2131" i="13"/>
  <c r="C2131" i="42" s="1"/>
  <c r="E2131" i="13"/>
  <c r="C2130" i="12"/>
  <c r="D2130" i="12"/>
  <c r="B2130" i="12"/>
  <c r="E2130" i="12"/>
  <c r="B2131" i="13"/>
  <c r="B2131" i="42" s="1"/>
  <c r="E2142" i="42" l="1"/>
  <c r="F2132" i="42"/>
  <c r="D2132" i="13"/>
  <c r="D2132" i="42" s="1"/>
  <c r="C2132" i="13"/>
  <c r="C2132" i="42" s="1"/>
  <c r="E2131" i="12"/>
  <c r="B2132" i="13"/>
  <c r="B2132" i="42" s="1"/>
  <c r="D2131" i="12"/>
  <c r="B2131" i="12"/>
  <c r="C2131" i="12"/>
  <c r="E2132" i="13"/>
  <c r="E2143" i="42" l="1"/>
  <c r="F2133" i="42"/>
  <c r="D2133" i="13"/>
  <c r="D2133" i="42" s="1"/>
  <c r="C2133" i="13"/>
  <c r="C2133" i="42" s="1"/>
  <c r="C2132" i="12"/>
  <c r="D2132" i="12"/>
  <c r="B2132" i="12"/>
  <c r="B2133" i="13"/>
  <c r="B2133" i="42" s="1"/>
  <c r="E2132" i="12"/>
  <c r="E2133" i="13"/>
  <c r="E2144" i="42" l="1"/>
  <c r="F2134" i="42"/>
  <c r="D2134" i="13"/>
  <c r="D2134" i="42" s="1"/>
  <c r="C2134" i="13"/>
  <c r="C2134" i="42" s="1"/>
  <c r="B2134" i="13"/>
  <c r="B2134" i="42" s="1"/>
  <c r="E2133" i="12"/>
  <c r="E2134" i="13"/>
  <c r="C2133" i="12"/>
  <c r="B2133" i="12"/>
  <c r="D2133" i="12"/>
  <c r="E2145" i="42" l="1"/>
  <c r="F2135" i="42"/>
  <c r="D2135" i="13"/>
  <c r="D2135" i="42" s="1"/>
  <c r="C2135" i="13"/>
  <c r="C2135" i="42" s="1"/>
  <c r="E2135" i="13"/>
  <c r="C2134" i="12"/>
  <c r="B2134" i="12"/>
  <c r="D2134" i="12"/>
  <c r="E2134" i="12"/>
  <c r="B2135" i="13"/>
  <c r="B2135" i="42" s="1"/>
  <c r="E2146" i="42" l="1"/>
  <c r="F2136" i="42"/>
  <c r="D2136" i="13"/>
  <c r="D2136" i="42" s="1"/>
  <c r="C2136" i="13"/>
  <c r="C2136" i="42" s="1"/>
  <c r="B2135" i="12"/>
  <c r="C2135" i="12"/>
  <c r="D2135" i="12"/>
  <c r="B2136" i="13"/>
  <c r="B2136" i="42" s="1"/>
  <c r="E2135" i="12"/>
  <c r="E2136" i="13"/>
  <c r="E2147" i="42" l="1"/>
  <c r="F2137" i="42"/>
  <c r="D2137" i="13"/>
  <c r="D2137" i="42" s="1"/>
  <c r="C2137" i="13"/>
  <c r="C2137" i="42" s="1"/>
  <c r="B2137" i="13"/>
  <c r="B2137" i="42" s="1"/>
  <c r="C2136" i="12"/>
  <c r="B2136" i="12"/>
  <c r="D2136" i="12"/>
  <c r="E2136" i="12"/>
  <c r="E2137" i="13"/>
  <c r="E2148" i="42" l="1"/>
  <c r="F2138" i="42"/>
  <c r="D2138" i="13"/>
  <c r="D2138" i="42" s="1"/>
  <c r="C2138" i="13"/>
  <c r="C2138" i="42" s="1"/>
  <c r="B2137" i="12"/>
  <c r="D2137" i="12"/>
  <c r="C2137" i="12"/>
  <c r="B2138" i="13"/>
  <c r="B2138" i="42" s="1"/>
  <c r="E2137" i="12"/>
  <c r="E2138" i="13"/>
  <c r="E2149" i="42" l="1"/>
  <c r="F2139" i="42"/>
  <c r="D2139" i="13"/>
  <c r="D2139" i="42" s="1"/>
  <c r="C2139" i="13"/>
  <c r="C2139" i="42" s="1"/>
  <c r="B2139" i="13"/>
  <c r="B2139" i="42" s="1"/>
  <c r="E2138" i="12"/>
  <c r="E2139" i="13"/>
  <c r="B2138" i="12"/>
  <c r="C2138" i="12"/>
  <c r="D2138" i="12"/>
  <c r="E2150" i="42" l="1"/>
  <c r="F2140" i="42"/>
  <c r="D2140" i="13"/>
  <c r="D2140" i="42" s="1"/>
  <c r="C2140" i="13"/>
  <c r="C2140" i="42" s="1"/>
  <c r="B2139" i="12"/>
  <c r="C2139" i="12"/>
  <c r="D2139" i="12"/>
  <c r="B2140" i="13"/>
  <c r="B2140" i="42" s="1"/>
  <c r="E2139" i="12"/>
  <c r="E2140" i="13"/>
  <c r="E2151" i="42" l="1"/>
  <c r="F2141" i="42"/>
  <c r="D2141" i="13"/>
  <c r="D2141" i="42" s="1"/>
  <c r="C2141" i="13"/>
  <c r="C2141" i="42" s="1"/>
  <c r="E2141" i="13"/>
  <c r="B2141" i="13"/>
  <c r="B2141" i="42" s="1"/>
  <c r="C2140" i="12"/>
  <c r="B2140" i="12"/>
  <c r="D2140" i="12"/>
  <c r="E2140" i="12"/>
  <c r="E2152" i="42" l="1"/>
  <c r="F2142" i="42"/>
  <c r="D2142" i="13"/>
  <c r="D2142" i="42" s="1"/>
  <c r="C2142" i="13"/>
  <c r="C2142" i="42" s="1"/>
  <c r="B2142" i="13"/>
  <c r="B2142" i="42" s="1"/>
  <c r="E2142" i="13"/>
  <c r="D2141" i="12"/>
  <c r="C2141" i="12"/>
  <c r="B2141" i="12"/>
  <c r="E2141" i="12"/>
  <c r="E2153" i="42" l="1"/>
  <c r="F2143" i="42"/>
  <c r="D2143" i="13"/>
  <c r="D2143" i="42" s="1"/>
  <c r="C2143" i="13"/>
  <c r="C2143" i="42" s="1"/>
  <c r="E2142" i="12"/>
  <c r="E2143" i="13"/>
  <c r="B2143" i="13"/>
  <c r="B2143" i="42" s="1"/>
  <c r="D2142" i="12"/>
  <c r="B2142" i="12"/>
  <c r="C2142" i="12"/>
  <c r="E2154" i="42" l="1"/>
  <c r="F2144" i="42"/>
  <c r="D2144" i="13"/>
  <c r="D2144" i="42" s="1"/>
  <c r="C2144" i="13"/>
  <c r="C2144" i="42" s="1"/>
  <c r="C2143" i="12"/>
  <c r="D2143" i="12"/>
  <c r="B2143" i="12"/>
  <c r="B2144" i="13"/>
  <c r="B2144" i="42" s="1"/>
  <c r="E2143" i="12"/>
  <c r="E2144" i="13"/>
  <c r="E2155" i="42" l="1"/>
  <c r="F2145" i="42"/>
  <c r="D2145" i="13"/>
  <c r="D2145" i="42" s="1"/>
  <c r="C2145" i="13"/>
  <c r="C2145" i="42" s="1"/>
  <c r="B2145" i="13"/>
  <c r="B2145" i="42" s="1"/>
  <c r="E2144" i="12"/>
  <c r="E2145" i="13"/>
  <c r="B2144" i="12"/>
  <c r="C2144" i="12"/>
  <c r="D2144" i="12"/>
  <c r="E2156" i="42" l="1"/>
  <c r="F2146" i="42"/>
  <c r="D2146" i="13"/>
  <c r="D2146" i="42" s="1"/>
  <c r="C2146" i="13"/>
  <c r="C2146" i="42" s="1"/>
  <c r="B2146" i="13"/>
  <c r="B2146" i="42" s="1"/>
  <c r="D2145" i="12"/>
  <c r="C2145" i="12"/>
  <c r="B2145" i="12"/>
  <c r="E2146" i="13"/>
  <c r="E2145" i="12"/>
  <c r="E2157" i="42" l="1"/>
  <c r="F2147" i="42"/>
  <c r="D2147" i="13"/>
  <c r="D2147" i="42" s="1"/>
  <c r="C2147" i="13"/>
  <c r="C2147" i="42" s="1"/>
  <c r="B2147" i="13"/>
  <c r="B2147" i="42" s="1"/>
  <c r="C2146" i="12"/>
  <c r="D2146" i="12"/>
  <c r="B2146" i="12"/>
  <c r="E2146" i="12"/>
  <c r="E2147" i="13"/>
  <c r="E2158" i="42" l="1"/>
  <c r="F2148" i="42"/>
  <c r="D2148" i="13"/>
  <c r="D2148" i="42" s="1"/>
  <c r="C2148" i="13"/>
  <c r="C2148" i="42" s="1"/>
  <c r="E2147" i="12"/>
  <c r="B2148" i="13"/>
  <c r="B2148" i="42" s="1"/>
  <c r="D2147" i="12"/>
  <c r="B2147" i="12"/>
  <c r="C2147" i="12"/>
  <c r="E2148" i="13"/>
  <c r="E2159" i="42" l="1"/>
  <c r="F2149" i="42"/>
  <c r="D2149" i="13"/>
  <c r="D2149" i="42" s="1"/>
  <c r="C2149" i="13"/>
  <c r="C2149" i="42" s="1"/>
  <c r="B2149" i="13"/>
  <c r="B2149" i="42" s="1"/>
  <c r="E2149" i="13"/>
  <c r="D2148" i="12"/>
  <c r="C2148" i="12"/>
  <c r="B2148" i="12"/>
  <c r="E2148" i="12"/>
  <c r="E2160" i="42" l="1"/>
  <c r="F2150" i="42"/>
  <c r="D2150" i="13"/>
  <c r="D2150" i="42" s="1"/>
  <c r="C2150" i="13"/>
  <c r="C2150" i="42" s="1"/>
  <c r="E2149" i="12"/>
  <c r="B2150" i="13"/>
  <c r="B2150" i="42" s="1"/>
  <c r="B2149" i="12"/>
  <c r="D2149" i="12"/>
  <c r="C2149" i="12"/>
  <c r="E2150" i="13"/>
  <c r="E2161" i="42" l="1"/>
  <c r="F2151" i="42"/>
  <c r="D2151" i="13"/>
  <c r="D2151" i="42" s="1"/>
  <c r="C2151" i="13"/>
  <c r="C2151" i="42" s="1"/>
  <c r="D2150" i="12"/>
  <c r="B2150" i="12"/>
  <c r="C2150" i="12"/>
  <c r="B2151" i="13"/>
  <c r="B2151" i="42" s="1"/>
  <c r="E2150" i="12"/>
  <c r="E2151" i="13"/>
  <c r="E2162" i="42" l="1"/>
  <c r="F2152" i="42"/>
  <c r="D2152" i="13"/>
  <c r="D2152" i="42" s="1"/>
  <c r="C2152" i="13"/>
  <c r="C2152" i="42" s="1"/>
  <c r="C2151" i="12"/>
  <c r="B2151" i="12"/>
  <c r="D2151" i="12"/>
  <c r="E2151" i="12"/>
  <c r="B2152" i="13"/>
  <c r="B2152" i="42" s="1"/>
  <c r="E2152" i="13"/>
  <c r="E2163" i="42" l="1"/>
  <c r="F2153" i="42"/>
  <c r="D2153" i="13"/>
  <c r="D2153" i="42" s="1"/>
  <c r="C2153" i="13"/>
  <c r="C2153" i="42" s="1"/>
  <c r="E2153" i="13"/>
  <c r="C2152" i="12"/>
  <c r="B2152" i="12"/>
  <c r="D2152" i="12"/>
  <c r="E2152" i="12"/>
  <c r="B2153" i="13"/>
  <c r="B2153" i="42" s="1"/>
  <c r="E2164" i="42" l="1"/>
  <c r="F2154" i="42"/>
  <c r="D2154" i="13"/>
  <c r="D2154" i="42" s="1"/>
  <c r="C2154" i="13"/>
  <c r="C2154" i="42" s="1"/>
  <c r="E2153" i="12"/>
  <c r="B2154" i="13"/>
  <c r="B2154" i="42" s="1"/>
  <c r="D2153" i="12"/>
  <c r="B2153" i="12"/>
  <c r="C2153" i="12"/>
  <c r="E2154" i="13"/>
  <c r="E2165" i="42" l="1"/>
  <c r="F2155" i="42"/>
  <c r="D2155" i="13"/>
  <c r="D2155" i="42" s="1"/>
  <c r="C2155" i="13"/>
  <c r="C2155" i="42" s="1"/>
  <c r="E2155" i="13"/>
  <c r="D2154" i="12"/>
  <c r="C2154" i="12"/>
  <c r="B2154" i="12"/>
  <c r="B2155" i="13"/>
  <c r="B2155" i="42" s="1"/>
  <c r="E2154" i="12"/>
  <c r="E2166" i="42" l="1"/>
  <c r="F2156" i="42"/>
  <c r="D2156" i="13"/>
  <c r="D2156" i="42" s="1"/>
  <c r="C2156" i="13"/>
  <c r="C2156" i="42" s="1"/>
  <c r="E2155" i="12"/>
  <c r="B2156" i="13"/>
  <c r="B2156" i="42" s="1"/>
  <c r="B2155" i="12"/>
  <c r="D2155" i="12"/>
  <c r="C2155" i="12"/>
  <c r="E2156" i="13"/>
  <c r="E2167" i="42" l="1"/>
  <c r="F2157" i="42"/>
  <c r="D2157" i="13"/>
  <c r="D2157" i="42" s="1"/>
  <c r="C2157" i="13"/>
  <c r="C2157" i="42" s="1"/>
  <c r="B2157" i="13"/>
  <c r="B2157" i="42" s="1"/>
  <c r="E2156" i="12"/>
  <c r="E2157" i="13"/>
  <c r="D2156" i="12"/>
  <c r="C2156" i="12"/>
  <c r="B2156" i="12"/>
  <c r="E2168" i="42" l="1"/>
  <c r="F2158" i="42"/>
  <c r="D2158" i="13"/>
  <c r="D2158" i="42" s="1"/>
  <c r="C2158" i="13"/>
  <c r="C2158" i="42" s="1"/>
  <c r="E2157" i="12"/>
  <c r="B2158" i="13"/>
  <c r="B2158" i="42" s="1"/>
  <c r="D2157" i="12"/>
  <c r="B2157" i="12"/>
  <c r="C2157" i="12"/>
  <c r="E2158" i="13"/>
  <c r="E2169" i="42" l="1"/>
  <c r="F2159" i="42"/>
  <c r="D2159" i="13"/>
  <c r="D2159" i="42" s="1"/>
  <c r="C2159" i="13"/>
  <c r="C2159" i="42" s="1"/>
  <c r="E2159" i="13"/>
  <c r="B2159" i="13"/>
  <c r="B2159" i="42" s="1"/>
  <c r="E2158" i="12"/>
  <c r="B2158" i="12"/>
  <c r="D2158" i="12"/>
  <c r="C2158" i="12"/>
  <c r="E2170" i="42" l="1"/>
  <c r="F2160" i="42"/>
  <c r="D2160" i="13"/>
  <c r="D2160" i="42" s="1"/>
  <c r="C2160" i="13"/>
  <c r="C2160" i="42" s="1"/>
  <c r="C2159" i="12"/>
  <c r="D2159" i="12"/>
  <c r="B2159" i="12"/>
  <c r="E2159" i="12"/>
  <c r="B2160" i="13"/>
  <c r="B2160" i="42" s="1"/>
  <c r="E2160" i="13"/>
  <c r="E2171" i="42" l="1"/>
  <c r="F2161" i="42"/>
  <c r="D2161" i="13"/>
  <c r="D2161" i="42" s="1"/>
  <c r="C2161" i="13"/>
  <c r="C2161" i="42" s="1"/>
  <c r="E2161" i="13"/>
  <c r="E2160" i="12"/>
  <c r="B2160" i="12"/>
  <c r="D2160" i="12"/>
  <c r="C2160" i="12"/>
  <c r="B2161" i="13"/>
  <c r="B2161" i="42" s="1"/>
  <c r="E2172" i="42" l="1"/>
  <c r="F2162" i="42"/>
  <c r="D2162" i="13"/>
  <c r="D2162" i="42" s="1"/>
  <c r="C2162" i="13"/>
  <c r="C2162" i="42" s="1"/>
  <c r="B2162" i="13"/>
  <c r="B2162" i="42" s="1"/>
  <c r="B2161" i="12"/>
  <c r="C2161" i="12"/>
  <c r="D2161" i="12"/>
  <c r="E2161" i="12"/>
  <c r="E2162" i="13"/>
  <c r="E2173" i="42" l="1"/>
  <c r="F2163" i="42"/>
  <c r="D2163" i="13"/>
  <c r="D2163" i="42" s="1"/>
  <c r="C2163" i="13"/>
  <c r="C2163" i="42" s="1"/>
  <c r="D2162" i="12"/>
  <c r="C2162" i="12"/>
  <c r="B2162" i="12"/>
  <c r="B2163" i="13"/>
  <c r="B2163" i="42" s="1"/>
  <c r="E2162" i="12"/>
  <c r="E2163" i="13"/>
  <c r="E2174" i="42" l="1"/>
  <c r="F2164" i="42"/>
  <c r="D2164" i="13"/>
  <c r="D2164" i="42" s="1"/>
  <c r="C2164" i="13"/>
  <c r="C2164" i="42" s="1"/>
  <c r="E2164" i="13"/>
  <c r="D2163" i="12"/>
  <c r="C2163" i="12"/>
  <c r="B2163" i="12"/>
  <c r="E2163" i="12"/>
  <c r="B2164" i="13"/>
  <c r="B2164" i="42" s="1"/>
  <c r="E2175" i="42" l="1"/>
  <c r="F2165" i="42"/>
  <c r="D2165" i="13"/>
  <c r="D2165" i="42" s="1"/>
  <c r="C2165" i="13"/>
  <c r="C2165" i="42" s="1"/>
  <c r="E2165" i="13"/>
  <c r="C2164" i="12"/>
  <c r="B2164" i="12"/>
  <c r="D2164" i="12"/>
  <c r="E2164" i="12"/>
  <c r="B2165" i="13"/>
  <c r="B2165" i="42" s="1"/>
  <c r="E2176" i="42" l="1"/>
  <c r="F2166" i="42"/>
  <c r="D2166" i="13"/>
  <c r="D2166" i="42" s="1"/>
  <c r="C2166" i="13"/>
  <c r="C2166" i="42" s="1"/>
  <c r="B2165" i="12"/>
  <c r="D2165" i="12"/>
  <c r="C2165" i="12"/>
  <c r="B2166" i="13"/>
  <c r="B2166" i="42" s="1"/>
  <c r="E2166" i="13"/>
  <c r="E2165" i="12"/>
  <c r="E2177" i="42" l="1"/>
  <c r="F2167" i="42"/>
  <c r="D2167" i="13"/>
  <c r="D2167" i="42" s="1"/>
  <c r="C2167" i="13"/>
  <c r="C2167" i="42" s="1"/>
  <c r="B2167" i="13"/>
  <c r="B2167" i="42" s="1"/>
  <c r="C2166" i="12"/>
  <c r="D2166" i="12"/>
  <c r="B2166" i="12"/>
  <c r="E2167" i="13"/>
  <c r="E2166" i="12"/>
  <c r="E2178" i="42" l="1"/>
  <c r="F2168" i="42"/>
  <c r="D2168" i="13"/>
  <c r="D2168" i="42" s="1"/>
  <c r="C2168" i="13"/>
  <c r="C2168" i="42" s="1"/>
  <c r="E2167" i="12"/>
  <c r="E2168" i="13"/>
  <c r="B2167" i="12"/>
  <c r="D2167" i="12"/>
  <c r="C2167" i="12"/>
  <c r="B2168" i="13"/>
  <c r="B2168" i="42" s="1"/>
  <c r="E2179" i="42" l="1"/>
  <c r="F2169" i="42"/>
  <c r="D2169" i="13"/>
  <c r="D2169" i="42" s="1"/>
  <c r="C2169" i="13"/>
  <c r="C2169" i="42" s="1"/>
  <c r="E2168" i="12"/>
  <c r="B2169" i="13"/>
  <c r="B2169" i="42" s="1"/>
  <c r="E2169" i="13"/>
  <c r="C2168" i="12"/>
  <c r="B2168" i="12"/>
  <c r="D2168" i="12"/>
  <c r="E2180" i="42" l="1"/>
  <c r="F2170" i="42"/>
  <c r="D2170" i="13"/>
  <c r="D2170" i="42" s="1"/>
  <c r="C2170" i="13"/>
  <c r="C2170" i="42" s="1"/>
  <c r="E2170" i="13"/>
  <c r="C2169" i="12"/>
  <c r="B2169" i="12"/>
  <c r="D2169" i="12"/>
  <c r="B2170" i="13"/>
  <c r="B2170" i="42" s="1"/>
  <c r="E2169" i="12"/>
  <c r="E2181" i="42" l="1"/>
  <c r="F2171" i="42"/>
  <c r="D2171" i="13"/>
  <c r="D2171" i="42" s="1"/>
  <c r="C2171" i="13"/>
  <c r="C2171" i="42" s="1"/>
  <c r="E2171" i="13"/>
  <c r="C2170" i="12"/>
  <c r="D2170" i="12"/>
  <c r="B2170" i="12"/>
  <c r="E2170" i="12"/>
  <c r="B2171" i="13"/>
  <c r="B2171" i="42" s="1"/>
  <c r="E2182" i="42" l="1"/>
  <c r="F2172" i="42"/>
  <c r="D2172" i="13"/>
  <c r="D2172" i="42" s="1"/>
  <c r="C2172" i="13"/>
  <c r="C2172" i="42" s="1"/>
  <c r="E2171" i="12"/>
  <c r="B2172" i="13"/>
  <c r="B2172" i="42" s="1"/>
  <c r="E2172" i="13"/>
  <c r="D2171" i="12"/>
  <c r="C2171" i="12"/>
  <c r="B2171" i="12"/>
  <c r="E2183" i="42" l="1"/>
  <c r="F2173" i="42"/>
  <c r="D2173" i="13"/>
  <c r="D2173" i="42" s="1"/>
  <c r="C2173" i="13"/>
  <c r="C2173" i="42" s="1"/>
  <c r="E2172" i="12"/>
  <c r="B2173" i="13"/>
  <c r="B2173" i="42" s="1"/>
  <c r="B2172" i="12"/>
  <c r="C2172" i="12"/>
  <c r="D2172" i="12"/>
  <c r="E2173" i="13"/>
  <c r="E2184" i="42" l="1"/>
  <c r="F2174" i="42"/>
  <c r="D2174" i="13"/>
  <c r="D2174" i="42" s="1"/>
  <c r="C2174" i="13"/>
  <c r="C2174" i="42" s="1"/>
  <c r="B2173" i="12"/>
  <c r="D2173" i="12"/>
  <c r="C2173" i="12"/>
  <c r="E2174" i="13"/>
  <c r="E2173" i="12"/>
  <c r="B2174" i="13"/>
  <c r="B2174" i="42" s="1"/>
  <c r="E2185" i="42" l="1"/>
  <c r="F2175" i="42"/>
  <c r="D2175" i="13"/>
  <c r="D2175" i="42" s="1"/>
  <c r="C2175" i="13"/>
  <c r="C2175" i="42" s="1"/>
  <c r="B2174" i="12"/>
  <c r="C2174" i="12"/>
  <c r="D2174" i="12"/>
  <c r="E2175" i="13"/>
  <c r="E2174" i="12"/>
  <c r="B2175" i="13"/>
  <c r="B2175" i="42" s="1"/>
  <c r="E2186" i="42" l="1"/>
  <c r="F2176" i="42"/>
  <c r="D2176" i="13"/>
  <c r="D2176" i="42" s="1"/>
  <c r="C2176" i="13"/>
  <c r="C2176" i="42" s="1"/>
  <c r="E2176" i="13"/>
  <c r="C2175" i="12"/>
  <c r="D2175" i="12"/>
  <c r="B2175" i="12"/>
  <c r="E2175" i="12"/>
  <c r="B2176" i="13"/>
  <c r="B2176" i="42" s="1"/>
  <c r="E2187" i="42" l="1"/>
  <c r="F2177" i="42"/>
  <c r="D2177" i="13"/>
  <c r="D2177" i="42" s="1"/>
  <c r="C2177" i="13"/>
  <c r="C2177" i="42" s="1"/>
  <c r="B2176" i="12"/>
  <c r="D2176" i="12"/>
  <c r="C2176" i="12"/>
  <c r="E2177" i="13"/>
  <c r="E2176" i="12"/>
  <c r="B2177" i="13"/>
  <c r="B2177" i="42" s="1"/>
  <c r="E2188" i="42" l="1"/>
  <c r="F2178" i="42"/>
  <c r="D2178" i="13"/>
  <c r="D2178" i="42" s="1"/>
  <c r="C2178" i="13"/>
  <c r="C2178" i="42" s="1"/>
  <c r="D2177" i="12"/>
  <c r="C2177" i="12"/>
  <c r="B2177" i="12"/>
  <c r="E2177" i="12"/>
  <c r="B2178" i="13"/>
  <c r="B2178" i="42" s="1"/>
  <c r="E2178" i="13"/>
  <c r="E2189" i="42" l="1"/>
  <c r="F2179" i="42"/>
  <c r="D2179" i="13"/>
  <c r="D2179" i="42" s="1"/>
  <c r="C2179" i="13"/>
  <c r="C2179" i="42" s="1"/>
  <c r="D2178" i="12"/>
  <c r="B2178" i="12"/>
  <c r="C2178" i="12"/>
  <c r="E2178" i="12"/>
  <c r="B2179" i="13"/>
  <c r="B2179" i="42" s="1"/>
  <c r="E2179" i="13"/>
  <c r="E2190" i="42" l="1"/>
  <c r="F2180" i="42"/>
  <c r="D2180" i="13"/>
  <c r="D2180" i="42" s="1"/>
  <c r="C2180" i="13"/>
  <c r="C2180" i="42" s="1"/>
  <c r="E2180" i="13"/>
  <c r="B2179" i="12"/>
  <c r="D2179" i="12"/>
  <c r="C2179" i="12"/>
  <c r="E2179" i="12"/>
  <c r="B2180" i="13"/>
  <c r="B2180" i="42" s="1"/>
  <c r="E2191" i="42" l="1"/>
  <c r="F2181" i="42"/>
  <c r="D2181" i="13"/>
  <c r="D2181" i="42" s="1"/>
  <c r="C2181" i="13"/>
  <c r="C2181" i="42" s="1"/>
  <c r="C2180" i="12"/>
  <c r="B2180" i="12"/>
  <c r="D2180" i="12"/>
  <c r="E2180" i="12"/>
  <c r="B2181" i="13"/>
  <c r="B2181" i="42" s="1"/>
  <c r="E2181" i="13"/>
  <c r="E2192" i="42" l="1"/>
  <c r="F2182" i="42"/>
  <c r="D2182" i="13"/>
  <c r="D2182" i="42" s="1"/>
  <c r="C2182" i="13"/>
  <c r="C2182" i="42" s="1"/>
  <c r="C2181" i="12"/>
  <c r="B2181" i="12"/>
  <c r="D2181" i="12"/>
  <c r="B2182" i="13"/>
  <c r="B2182" i="42" s="1"/>
  <c r="E2181" i="12"/>
  <c r="E2182" i="13"/>
  <c r="E2193" i="42" l="1"/>
  <c r="F2183" i="42"/>
  <c r="D2183" i="13"/>
  <c r="D2183" i="42" s="1"/>
  <c r="C2183" i="13"/>
  <c r="C2183" i="42" s="1"/>
  <c r="B2183" i="13"/>
  <c r="B2183" i="42" s="1"/>
  <c r="B2182" i="12"/>
  <c r="C2182" i="12"/>
  <c r="D2182" i="12"/>
  <c r="E2182" i="12"/>
  <c r="E2183" i="13"/>
  <c r="E2194" i="42" l="1"/>
  <c r="F2184" i="42"/>
  <c r="D2184" i="13"/>
  <c r="D2184" i="42" s="1"/>
  <c r="C2184" i="13"/>
  <c r="C2184" i="42" s="1"/>
  <c r="E2183" i="12"/>
  <c r="B2184" i="13"/>
  <c r="B2184" i="42" s="1"/>
  <c r="E2184" i="13"/>
  <c r="C2183" i="12"/>
  <c r="D2183" i="12"/>
  <c r="B2183" i="12"/>
  <c r="E2195" i="42" l="1"/>
  <c r="F2185" i="42"/>
  <c r="D2185" i="13"/>
  <c r="D2185" i="42" s="1"/>
  <c r="C2185" i="13"/>
  <c r="C2185" i="42" s="1"/>
  <c r="B2185" i="13"/>
  <c r="B2185" i="42" s="1"/>
  <c r="E2185" i="13"/>
  <c r="B2184" i="12"/>
  <c r="D2184" i="12"/>
  <c r="C2184" i="12"/>
  <c r="E2184" i="12"/>
  <c r="E2196" i="42" l="1"/>
  <c r="F2186" i="42"/>
  <c r="D2186" i="13"/>
  <c r="D2186" i="42" s="1"/>
  <c r="C2186" i="13"/>
  <c r="C2186" i="42" s="1"/>
  <c r="E2186" i="13"/>
  <c r="B2185" i="12"/>
  <c r="D2185" i="12"/>
  <c r="C2185" i="12"/>
  <c r="E2185" i="12"/>
  <c r="B2186" i="13"/>
  <c r="B2186" i="42" s="1"/>
  <c r="E2197" i="42" l="1"/>
  <c r="F2187" i="42"/>
  <c r="D2187" i="13"/>
  <c r="D2187" i="42" s="1"/>
  <c r="C2187" i="13"/>
  <c r="C2187" i="42" s="1"/>
  <c r="E2186" i="12"/>
  <c r="B2187" i="13"/>
  <c r="B2187" i="42" s="1"/>
  <c r="E2187" i="13"/>
  <c r="C2186" i="12"/>
  <c r="D2186" i="12"/>
  <c r="B2186" i="12"/>
  <c r="E2198" i="42" l="1"/>
  <c r="F2188" i="42"/>
  <c r="D2188" i="13"/>
  <c r="D2188" i="42" s="1"/>
  <c r="C2188" i="13"/>
  <c r="C2188" i="42" s="1"/>
  <c r="E2188" i="13"/>
  <c r="E2187" i="12"/>
  <c r="B2188" i="13"/>
  <c r="B2188" i="42" s="1"/>
  <c r="D2187" i="12"/>
  <c r="B2187" i="12"/>
  <c r="C2187" i="12"/>
  <c r="E2199" i="42" l="1"/>
  <c r="F2189" i="42"/>
  <c r="D2189" i="13"/>
  <c r="D2189" i="42" s="1"/>
  <c r="C2189" i="13"/>
  <c r="C2189" i="42" s="1"/>
  <c r="E2188" i="12"/>
  <c r="B2189" i="13"/>
  <c r="B2189" i="42" s="1"/>
  <c r="C2188" i="12"/>
  <c r="B2188" i="12"/>
  <c r="D2188" i="12"/>
  <c r="E2189" i="13"/>
  <c r="E2200" i="42" l="1"/>
  <c r="F2190" i="42"/>
  <c r="D2190" i="13"/>
  <c r="D2190" i="42" s="1"/>
  <c r="C2190" i="13"/>
  <c r="C2190" i="42" s="1"/>
  <c r="B2189" i="12"/>
  <c r="D2189" i="12"/>
  <c r="C2189" i="12"/>
  <c r="B2190" i="13"/>
  <c r="B2190" i="42" s="1"/>
  <c r="E2190" i="13"/>
  <c r="E2189" i="12"/>
  <c r="E2201" i="42" l="1"/>
  <c r="F2191" i="42"/>
  <c r="D2191" i="13"/>
  <c r="D2191" i="42" s="1"/>
  <c r="C2191" i="13"/>
  <c r="C2191" i="42" s="1"/>
  <c r="E2190" i="12"/>
  <c r="D2190" i="12"/>
  <c r="B2190" i="12"/>
  <c r="C2190" i="12"/>
  <c r="E2191" i="13"/>
  <c r="B2191" i="13"/>
  <c r="B2191" i="42" s="1"/>
  <c r="E2202" i="42" l="1"/>
  <c r="F2192" i="42"/>
  <c r="D2192" i="13"/>
  <c r="D2192" i="42" s="1"/>
  <c r="C2192" i="13"/>
  <c r="C2192" i="42" s="1"/>
  <c r="E2192" i="13"/>
  <c r="C2191" i="12"/>
  <c r="D2191" i="12"/>
  <c r="B2191" i="12"/>
  <c r="B2192" i="13"/>
  <c r="B2192" i="42" s="1"/>
  <c r="E2191" i="12"/>
  <c r="E2203" i="42" l="1"/>
  <c r="F2193" i="42"/>
  <c r="D2193" i="13"/>
  <c r="D2193" i="42" s="1"/>
  <c r="C2193" i="13"/>
  <c r="C2193" i="42" s="1"/>
  <c r="E2192" i="12"/>
  <c r="B2193" i="13"/>
  <c r="B2193" i="42" s="1"/>
  <c r="E2193" i="13"/>
  <c r="C2192" i="12"/>
  <c r="B2192" i="12"/>
  <c r="D2192" i="12"/>
  <c r="E2204" i="42" l="1"/>
  <c r="F2194" i="42"/>
  <c r="D2194" i="13"/>
  <c r="D2194" i="42" s="1"/>
  <c r="C2194" i="13"/>
  <c r="C2194" i="42" s="1"/>
  <c r="E2194" i="13"/>
  <c r="E2193" i="12"/>
  <c r="B2194" i="13"/>
  <c r="B2194" i="42" s="1"/>
  <c r="B2193" i="12"/>
  <c r="C2193" i="12"/>
  <c r="D2193" i="12"/>
  <c r="E2205" i="42" l="1"/>
  <c r="F2195" i="42"/>
  <c r="D2195" i="13"/>
  <c r="D2195" i="42" s="1"/>
  <c r="C2195" i="13"/>
  <c r="C2195" i="42" s="1"/>
  <c r="B2195" i="13"/>
  <c r="B2195" i="42" s="1"/>
  <c r="E2194" i="12"/>
  <c r="E2195" i="13"/>
  <c r="B2194" i="12"/>
  <c r="D2194" i="12"/>
  <c r="C2194" i="12"/>
  <c r="E2206" i="42" l="1"/>
  <c r="F2196" i="42"/>
  <c r="D2196" i="13"/>
  <c r="D2196" i="42" s="1"/>
  <c r="C2196" i="13"/>
  <c r="C2196" i="42" s="1"/>
  <c r="B2196" i="13"/>
  <c r="B2196" i="42" s="1"/>
  <c r="E2195" i="12"/>
  <c r="C2195" i="12"/>
  <c r="B2195" i="12"/>
  <c r="D2195" i="12"/>
  <c r="E2196" i="13"/>
  <c r="E2207" i="42" l="1"/>
  <c r="F2197" i="42"/>
  <c r="D2197" i="13"/>
  <c r="D2197" i="42" s="1"/>
  <c r="C2197" i="13"/>
  <c r="C2197" i="42" s="1"/>
  <c r="D2196" i="12"/>
  <c r="C2196" i="12"/>
  <c r="B2196" i="12"/>
  <c r="B2197" i="13"/>
  <c r="B2197" i="42" s="1"/>
  <c r="E2196" i="12"/>
  <c r="E2197" i="13"/>
  <c r="E2208" i="42" l="1"/>
  <c r="F2198" i="42"/>
  <c r="D2198" i="13"/>
  <c r="D2198" i="42" s="1"/>
  <c r="C2198" i="13"/>
  <c r="C2198" i="42" s="1"/>
  <c r="B2198" i="13"/>
  <c r="B2198" i="42" s="1"/>
  <c r="D2197" i="12"/>
  <c r="C2197" i="12"/>
  <c r="B2197" i="12"/>
  <c r="E2198" i="13"/>
  <c r="E2197" i="12"/>
  <c r="E2209" i="42" l="1"/>
  <c r="F2199" i="42"/>
  <c r="D2199" i="13"/>
  <c r="D2199" i="42" s="1"/>
  <c r="C2199" i="13"/>
  <c r="C2199" i="42" s="1"/>
  <c r="B2199" i="13"/>
  <c r="B2199" i="42" s="1"/>
  <c r="E2199" i="13"/>
  <c r="E2198" i="12"/>
  <c r="B2198" i="12"/>
  <c r="C2198" i="12"/>
  <c r="D2198" i="12"/>
  <c r="E2210" i="42" l="1"/>
  <c r="F2200" i="42"/>
  <c r="D2200" i="13"/>
  <c r="D2200" i="42" s="1"/>
  <c r="C2200" i="13"/>
  <c r="C2200" i="42" s="1"/>
  <c r="E2199" i="12"/>
  <c r="B2200" i="13"/>
  <c r="B2200" i="42" s="1"/>
  <c r="C2199" i="12"/>
  <c r="D2199" i="12"/>
  <c r="B2199" i="12"/>
  <c r="E2200" i="13"/>
  <c r="E2211" i="42" l="1"/>
  <c r="F2201" i="42"/>
  <c r="D2201" i="13"/>
  <c r="D2201" i="42" s="1"/>
  <c r="C2201" i="13"/>
  <c r="C2201" i="42" s="1"/>
  <c r="E2200" i="12"/>
  <c r="B2201" i="13"/>
  <c r="B2201" i="42" s="1"/>
  <c r="C2200" i="12"/>
  <c r="D2200" i="12"/>
  <c r="B2200" i="12"/>
  <c r="E2201" i="13"/>
  <c r="E2212" i="42" l="1"/>
  <c r="F2202" i="42"/>
  <c r="D2202" i="13"/>
  <c r="D2202" i="42" s="1"/>
  <c r="C2202" i="13"/>
  <c r="C2202" i="42" s="1"/>
  <c r="E2201" i="12"/>
  <c r="B2202" i="13"/>
  <c r="B2202" i="42" s="1"/>
  <c r="D2201" i="12"/>
  <c r="C2201" i="12"/>
  <c r="B2201" i="12"/>
  <c r="E2202" i="13"/>
  <c r="E2213" i="42" l="1"/>
  <c r="F2203" i="42"/>
  <c r="D2203" i="13"/>
  <c r="D2203" i="42" s="1"/>
  <c r="C2203" i="13"/>
  <c r="C2203" i="42" s="1"/>
  <c r="E2203" i="13"/>
  <c r="E2202" i="12"/>
  <c r="B2203" i="13"/>
  <c r="B2203" i="42" s="1"/>
  <c r="C2202" i="12"/>
  <c r="D2202" i="12"/>
  <c r="B2202" i="12"/>
  <c r="E2214" i="42" l="1"/>
  <c r="F2204" i="42"/>
  <c r="D2204" i="13"/>
  <c r="D2204" i="42" s="1"/>
  <c r="C2204" i="13"/>
  <c r="C2204" i="42" s="1"/>
  <c r="B2203" i="12"/>
  <c r="D2203" i="12"/>
  <c r="C2203" i="12"/>
  <c r="E2203" i="12"/>
  <c r="B2204" i="13"/>
  <c r="B2204" i="42" s="1"/>
  <c r="E2204" i="13"/>
  <c r="E2215" i="42" l="1"/>
  <c r="F2205" i="42"/>
  <c r="D2205" i="13"/>
  <c r="D2205" i="42" s="1"/>
  <c r="C2205" i="13"/>
  <c r="C2205" i="42" s="1"/>
  <c r="B2205" i="13"/>
  <c r="B2205" i="42" s="1"/>
  <c r="E2204" i="12"/>
  <c r="E2205" i="13"/>
  <c r="B2204" i="12"/>
  <c r="C2204" i="12"/>
  <c r="D2204" i="12"/>
  <c r="E2216" i="42" l="1"/>
  <c r="F2206" i="42"/>
  <c r="D2206" i="13"/>
  <c r="D2206" i="42" s="1"/>
  <c r="C2206" i="13"/>
  <c r="C2206" i="42" s="1"/>
  <c r="E2206" i="13"/>
  <c r="E2205" i="12"/>
  <c r="C2205" i="12"/>
  <c r="B2205" i="12"/>
  <c r="D2205" i="12"/>
  <c r="B2206" i="13"/>
  <c r="B2206" i="42" s="1"/>
  <c r="E2217" i="42" l="1"/>
  <c r="F2207" i="42"/>
  <c r="D2207" i="13"/>
  <c r="D2207" i="42" s="1"/>
  <c r="C2207" i="13"/>
  <c r="C2207" i="42" s="1"/>
  <c r="E2207" i="13"/>
  <c r="E2206" i="12"/>
  <c r="D2206" i="12"/>
  <c r="C2206" i="12"/>
  <c r="B2206" i="12"/>
  <c r="B2207" i="13"/>
  <c r="B2207" i="42" s="1"/>
  <c r="E2218" i="42" l="1"/>
  <c r="F2208" i="42"/>
  <c r="D2208" i="13"/>
  <c r="D2208" i="42" s="1"/>
  <c r="C2208" i="13"/>
  <c r="C2208" i="42" s="1"/>
  <c r="C2207" i="12"/>
  <c r="D2207" i="12"/>
  <c r="B2207" i="12"/>
  <c r="B2208" i="13"/>
  <c r="B2208" i="42" s="1"/>
  <c r="E2207" i="12"/>
  <c r="E2208" i="13"/>
  <c r="E2219" i="42" l="1"/>
  <c r="F2209" i="42"/>
  <c r="D2209" i="13"/>
  <c r="D2209" i="42" s="1"/>
  <c r="C2209" i="13"/>
  <c r="C2209" i="42" s="1"/>
  <c r="E2209" i="13"/>
  <c r="B2208" i="12"/>
  <c r="C2208" i="12"/>
  <c r="D2208" i="12"/>
  <c r="B2209" i="13"/>
  <c r="B2209" i="42" s="1"/>
  <c r="E2208" i="12"/>
  <c r="E2220" i="42" l="1"/>
  <c r="F2210" i="42"/>
  <c r="D2210" i="13"/>
  <c r="D2210" i="42" s="1"/>
  <c r="C2210" i="13"/>
  <c r="C2210" i="42" s="1"/>
  <c r="E2209" i="12"/>
  <c r="B2209" i="12"/>
  <c r="C2209" i="12"/>
  <c r="D2209" i="12"/>
  <c r="B2210" i="13"/>
  <c r="B2210" i="42" s="1"/>
  <c r="E2210" i="13"/>
  <c r="E2221" i="42" l="1"/>
  <c r="F2211" i="42"/>
  <c r="D2211" i="13"/>
  <c r="D2211" i="42" s="1"/>
  <c r="C2211" i="13"/>
  <c r="C2211" i="42" s="1"/>
  <c r="E2211" i="13"/>
  <c r="E2210" i="12"/>
  <c r="B2210" i="12"/>
  <c r="D2210" i="12"/>
  <c r="C2210" i="12"/>
  <c r="B2211" i="13"/>
  <c r="B2211" i="42" s="1"/>
  <c r="E2222" i="42" l="1"/>
  <c r="F2212" i="42"/>
  <c r="D2212" i="13"/>
  <c r="D2212" i="42" s="1"/>
  <c r="C2212" i="13"/>
  <c r="C2212" i="42" s="1"/>
  <c r="B2212" i="13"/>
  <c r="B2212" i="42" s="1"/>
  <c r="D2211" i="12"/>
  <c r="C2211" i="12"/>
  <c r="B2211" i="12"/>
  <c r="E2211" i="12"/>
  <c r="E2212" i="13"/>
  <c r="E2223" i="42" l="1"/>
  <c r="F2213" i="42"/>
  <c r="D2213" i="13"/>
  <c r="D2213" i="42" s="1"/>
  <c r="C2213" i="13"/>
  <c r="C2213" i="42" s="1"/>
  <c r="E2213" i="13"/>
  <c r="E2212" i="12"/>
  <c r="B2213" i="13"/>
  <c r="B2213" i="42" s="1"/>
  <c r="D2212" i="12"/>
  <c r="C2212" i="12"/>
  <c r="B2212" i="12"/>
  <c r="E2224" i="42" l="1"/>
  <c r="F2214" i="42"/>
  <c r="D2214" i="13"/>
  <c r="D2214" i="42" s="1"/>
  <c r="C2214" i="13"/>
  <c r="C2214" i="42" s="1"/>
  <c r="E2213" i="12"/>
  <c r="B2214" i="13"/>
  <c r="B2214" i="42" s="1"/>
  <c r="B2213" i="12"/>
  <c r="C2213" i="12"/>
  <c r="D2213" i="12"/>
  <c r="E2214" i="13"/>
  <c r="E2225" i="42" l="1"/>
  <c r="F2215" i="42"/>
  <c r="D2215" i="13"/>
  <c r="D2215" i="42" s="1"/>
  <c r="C2215" i="13"/>
  <c r="C2215" i="42" s="1"/>
  <c r="B2215" i="13"/>
  <c r="B2215" i="42" s="1"/>
  <c r="E2215" i="13"/>
  <c r="B2214" i="12"/>
  <c r="C2214" i="12"/>
  <c r="D2214" i="12"/>
  <c r="E2214" i="12"/>
  <c r="E2226" i="42" l="1"/>
  <c r="F2216" i="42"/>
  <c r="D2216" i="13"/>
  <c r="D2216" i="42" s="1"/>
  <c r="C2216" i="13"/>
  <c r="C2216" i="42" s="1"/>
  <c r="C2215" i="12"/>
  <c r="B2215" i="12"/>
  <c r="D2215" i="12"/>
  <c r="B2216" i="13"/>
  <c r="B2216" i="42" s="1"/>
  <c r="E2216" i="13"/>
  <c r="E2215" i="12"/>
  <c r="E2227" i="42" l="1"/>
  <c r="F2217" i="42"/>
  <c r="D2217" i="13"/>
  <c r="D2217" i="42" s="1"/>
  <c r="C2217" i="13"/>
  <c r="C2217" i="42" s="1"/>
  <c r="E2216" i="12"/>
  <c r="B2217" i="13"/>
  <c r="B2217" i="42" s="1"/>
  <c r="B2216" i="12"/>
  <c r="C2216" i="12"/>
  <c r="D2216" i="12"/>
  <c r="E2217" i="13"/>
  <c r="E2228" i="42" l="1"/>
  <c r="F2218" i="42"/>
  <c r="D2218" i="13"/>
  <c r="D2218" i="42" s="1"/>
  <c r="C2218" i="13"/>
  <c r="C2218" i="42" s="1"/>
  <c r="B2218" i="13"/>
  <c r="B2218" i="42" s="1"/>
  <c r="E2217" i="12"/>
  <c r="D2217" i="12"/>
  <c r="B2217" i="12"/>
  <c r="C2217" i="12"/>
  <c r="E2218" i="13"/>
  <c r="E2229" i="42" l="1"/>
  <c r="F2219" i="42"/>
  <c r="D2219" i="13"/>
  <c r="D2219" i="42" s="1"/>
  <c r="C2219" i="13"/>
  <c r="C2219" i="42" s="1"/>
  <c r="C2218" i="12"/>
  <c r="D2218" i="12"/>
  <c r="B2218" i="12"/>
  <c r="B2219" i="13"/>
  <c r="B2219" i="42" s="1"/>
  <c r="E2219" i="13"/>
  <c r="E2218" i="12"/>
  <c r="E2230" i="42" l="1"/>
  <c r="F2220" i="42"/>
  <c r="D2220" i="13"/>
  <c r="D2220" i="42" s="1"/>
  <c r="C2220" i="13"/>
  <c r="C2220" i="42" s="1"/>
  <c r="E2220" i="13"/>
  <c r="C2219" i="12"/>
  <c r="B2219" i="12"/>
  <c r="D2219" i="12"/>
  <c r="E2219" i="12"/>
  <c r="B2220" i="13"/>
  <c r="B2220" i="42" s="1"/>
  <c r="E2231" i="42" l="1"/>
  <c r="F2221" i="42"/>
  <c r="D2221" i="13"/>
  <c r="D2221" i="42" s="1"/>
  <c r="C2221" i="13"/>
  <c r="C2221" i="42" s="1"/>
  <c r="E2220" i="12"/>
  <c r="D2220" i="12"/>
  <c r="C2220" i="12"/>
  <c r="B2220" i="12"/>
  <c r="B2221" i="13"/>
  <c r="B2221" i="42" s="1"/>
  <c r="E2221" i="13"/>
  <c r="E2232" i="42" l="1"/>
  <c r="F2222" i="42"/>
  <c r="D2222" i="13"/>
  <c r="D2222" i="42" s="1"/>
  <c r="C2222" i="13"/>
  <c r="C2222" i="42" s="1"/>
  <c r="E2221" i="12"/>
  <c r="B2222" i="13"/>
  <c r="B2222" i="42" s="1"/>
  <c r="E2222" i="13"/>
  <c r="B2221" i="12"/>
  <c r="D2221" i="12"/>
  <c r="C2221" i="12"/>
  <c r="E2233" i="42" l="1"/>
  <c r="F2223" i="42"/>
  <c r="D2223" i="13"/>
  <c r="D2223" i="42" s="1"/>
  <c r="C2223" i="13"/>
  <c r="C2223" i="42" s="1"/>
  <c r="D2222" i="12"/>
  <c r="B2222" i="12"/>
  <c r="C2222" i="12"/>
  <c r="B2223" i="13"/>
  <c r="B2223" i="42" s="1"/>
  <c r="E2222" i="12"/>
  <c r="E2223" i="13"/>
  <c r="E2234" i="42" l="1"/>
  <c r="F2224" i="42"/>
  <c r="D2224" i="13"/>
  <c r="D2224" i="42" s="1"/>
  <c r="C2224" i="13"/>
  <c r="C2224" i="42" s="1"/>
  <c r="B2224" i="13"/>
  <c r="B2224" i="42" s="1"/>
  <c r="D2223" i="12"/>
  <c r="B2223" i="12"/>
  <c r="C2223" i="12"/>
  <c r="E2223" i="12"/>
  <c r="E2224" i="13"/>
  <c r="E2235" i="42" l="1"/>
  <c r="F2225" i="42"/>
  <c r="D2225" i="13"/>
  <c r="D2225" i="42" s="1"/>
  <c r="C2225" i="13"/>
  <c r="C2225" i="42" s="1"/>
  <c r="B2225" i="13"/>
  <c r="B2225" i="42" s="1"/>
  <c r="E2225" i="13"/>
  <c r="E2224" i="12"/>
  <c r="C2224" i="12"/>
  <c r="D2224" i="12"/>
  <c r="B2224" i="12"/>
  <c r="E2236" i="42" l="1"/>
  <c r="F2226" i="42"/>
  <c r="D2226" i="13"/>
  <c r="D2226" i="42" s="1"/>
  <c r="C2226" i="13"/>
  <c r="C2226" i="42" s="1"/>
  <c r="B2225" i="12"/>
  <c r="C2225" i="12"/>
  <c r="D2225" i="12"/>
  <c r="E2226" i="13"/>
  <c r="E2225" i="12"/>
  <c r="B2226" i="13"/>
  <c r="B2226" i="42" s="1"/>
  <c r="E2237" i="42" l="1"/>
  <c r="F2227" i="42"/>
  <c r="D2227" i="13"/>
  <c r="D2227" i="42" s="1"/>
  <c r="C2227" i="13"/>
  <c r="C2227" i="42" s="1"/>
  <c r="B2227" i="13"/>
  <c r="B2227" i="42" s="1"/>
  <c r="E2226" i="12"/>
  <c r="E2227" i="13"/>
  <c r="C2226" i="12"/>
  <c r="B2226" i="12"/>
  <c r="D2226" i="12"/>
  <c r="E2238" i="42" l="1"/>
  <c r="F2228" i="42"/>
  <c r="D2228" i="13"/>
  <c r="D2228" i="42" s="1"/>
  <c r="C2228" i="13"/>
  <c r="C2228" i="42" s="1"/>
  <c r="B2228" i="13"/>
  <c r="B2228" i="42" s="1"/>
  <c r="C2227" i="12"/>
  <c r="B2227" i="12"/>
  <c r="D2227" i="12"/>
  <c r="E2227" i="12"/>
  <c r="E2228" i="13"/>
  <c r="E2239" i="42" l="1"/>
  <c r="F2229" i="42"/>
  <c r="D2229" i="13"/>
  <c r="D2229" i="42" s="1"/>
  <c r="C2229" i="13"/>
  <c r="C2229" i="42" s="1"/>
  <c r="E2229" i="13"/>
  <c r="B2228" i="12"/>
  <c r="C2228" i="12"/>
  <c r="D2228" i="12"/>
  <c r="E2228" i="12"/>
  <c r="B2229" i="13"/>
  <c r="B2229" i="42" s="1"/>
  <c r="E2240" i="42" l="1"/>
  <c r="F2230" i="42"/>
  <c r="D2230" i="13"/>
  <c r="D2230" i="42" s="1"/>
  <c r="C2230" i="13"/>
  <c r="C2230" i="42" s="1"/>
  <c r="E2229" i="12"/>
  <c r="B2230" i="13"/>
  <c r="B2230" i="42" s="1"/>
  <c r="B2229" i="12"/>
  <c r="C2229" i="12"/>
  <c r="D2229" i="12"/>
  <c r="E2230" i="13"/>
  <c r="E2241" i="42" l="1"/>
  <c r="F2231" i="42"/>
  <c r="D2231" i="13"/>
  <c r="D2231" i="42" s="1"/>
  <c r="C2231" i="13"/>
  <c r="C2231" i="42" s="1"/>
  <c r="E2230" i="12"/>
  <c r="E2231" i="13"/>
  <c r="B2231" i="13"/>
  <c r="B2231" i="42" s="1"/>
  <c r="D2230" i="12"/>
  <c r="C2230" i="12"/>
  <c r="B2230" i="12"/>
  <c r="E2242" i="42" l="1"/>
  <c r="F2232" i="42"/>
  <c r="D2232" i="13"/>
  <c r="D2232" i="42" s="1"/>
  <c r="C2232" i="13"/>
  <c r="C2232" i="42" s="1"/>
  <c r="E2232" i="13"/>
  <c r="C2231" i="12"/>
  <c r="D2231" i="12"/>
  <c r="B2231" i="12"/>
  <c r="B2232" i="13"/>
  <c r="B2232" i="42" s="1"/>
  <c r="E2231" i="12"/>
  <c r="E2243" i="42" l="1"/>
  <c r="F2233" i="42"/>
  <c r="D2233" i="13"/>
  <c r="D2233" i="42" s="1"/>
  <c r="C2233" i="13"/>
  <c r="C2233" i="42" s="1"/>
  <c r="C2232" i="12"/>
  <c r="B2232" i="12"/>
  <c r="D2232" i="12"/>
  <c r="B2233" i="13"/>
  <c r="B2233" i="42" s="1"/>
  <c r="E2232" i="12"/>
  <c r="E2233" i="13"/>
  <c r="E2244" i="42" l="1"/>
  <c r="F2234" i="42"/>
  <c r="D2234" i="13"/>
  <c r="D2234" i="42" s="1"/>
  <c r="C2234" i="13"/>
  <c r="C2234" i="42" s="1"/>
  <c r="B2233" i="12"/>
  <c r="C2233" i="12"/>
  <c r="D2233" i="12"/>
  <c r="B2234" i="13"/>
  <c r="B2234" i="42" s="1"/>
  <c r="E2233" i="12"/>
  <c r="E2234" i="13"/>
  <c r="E2245" i="42" l="1"/>
  <c r="F2235" i="42"/>
  <c r="D2235" i="13"/>
  <c r="D2235" i="42" s="1"/>
  <c r="C2235" i="13"/>
  <c r="C2235" i="42" s="1"/>
  <c r="E2235" i="13"/>
  <c r="D2234" i="12"/>
  <c r="B2234" i="12"/>
  <c r="C2234" i="12"/>
  <c r="B2235" i="13"/>
  <c r="B2235" i="42" s="1"/>
  <c r="E2234" i="12"/>
  <c r="E2246" i="42" l="1"/>
  <c r="F2236" i="42"/>
  <c r="D2236" i="13"/>
  <c r="D2236" i="42" s="1"/>
  <c r="C2236" i="13"/>
  <c r="C2236" i="42" s="1"/>
  <c r="E2235" i="12"/>
  <c r="B2236" i="13"/>
  <c r="B2236" i="42" s="1"/>
  <c r="B2235" i="12"/>
  <c r="D2235" i="12"/>
  <c r="C2235" i="12"/>
  <c r="E2236" i="13"/>
  <c r="E2247" i="42" l="1"/>
  <c r="F2237" i="42"/>
  <c r="D2237" i="13"/>
  <c r="D2237" i="42" s="1"/>
  <c r="C2237" i="13"/>
  <c r="C2237" i="42" s="1"/>
  <c r="C2236" i="12"/>
  <c r="B2236" i="12"/>
  <c r="D2236" i="12"/>
  <c r="B2237" i="13"/>
  <c r="B2237" i="42" s="1"/>
  <c r="E2237" i="13"/>
  <c r="E2236" i="12"/>
  <c r="E2248" i="42" l="1"/>
  <c r="F2238" i="42"/>
  <c r="D2238" i="13"/>
  <c r="D2238" i="42" s="1"/>
  <c r="C2238" i="13"/>
  <c r="C2238" i="42" s="1"/>
  <c r="E2237" i="12"/>
  <c r="B2237" i="12"/>
  <c r="C2237" i="12"/>
  <c r="D2237" i="12"/>
  <c r="B2238" i="13"/>
  <c r="B2238" i="42" s="1"/>
  <c r="E2238" i="13"/>
  <c r="E2249" i="42" l="1"/>
  <c r="F2239" i="42"/>
  <c r="D2239" i="13"/>
  <c r="D2239" i="42" s="1"/>
  <c r="C2239" i="13"/>
  <c r="C2239" i="42" s="1"/>
  <c r="B2239" i="13"/>
  <c r="B2239" i="42" s="1"/>
  <c r="C2238" i="12"/>
  <c r="D2238" i="12"/>
  <c r="B2238" i="12"/>
  <c r="E2239" i="13"/>
  <c r="E2238" i="12"/>
  <c r="E2250" i="42" l="1"/>
  <c r="F2240" i="42"/>
  <c r="D2240" i="13"/>
  <c r="D2240" i="42" s="1"/>
  <c r="C2240" i="13"/>
  <c r="C2240" i="42" s="1"/>
  <c r="E2239" i="12"/>
  <c r="E2240" i="13"/>
  <c r="D2239" i="12"/>
  <c r="C2239" i="12"/>
  <c r="B2239" i="12"/>
  <c r="B2240" i="13"/>
  <c r="B2240" i="42" s="1"/>
  <c r="E2251" i="42" l="1"/>
  <c r="F2241" i="42"/>
  <c r="D2241" i="13"/>
  <c r="D2241" i="42" s="1"/>
  <c r="C2241" i="13"/>
  <c r="C2241" i="42" s="1"/>
  <c r="B2241" i="13"/>
  <c r="B2241" i="42" s="1"/>
  <c r="E2240" i="12"/>
  <c r="E2241" i="13"/>
  <c r="D2240" i="12"/>
  <c r="B2240" i="12"/>
  <c r="C2240" i="12"/>
  <c r="E2252" i="42" l="1"/>
  <c r="F2242" i="42"/>
  <c r="D2242" i="13"/>
  <c r="D2242" i="42" s="1"/>
  <c r="C2242" i="13"/>
  <c r="C2242" i="42" s="1"/>
  <c r="E2241" i="12"/>
  <c r="B2242" i="13"/>
  <c r="B2242" i="42" s="1"/>
  <c r="E2242" i="13"/>
  <c r="B2241" i="12"/>
  <c r="D2241" i="12"/>
  <c r="C2241" i="12"/>
  <c r="E2253" i="42" l="1"/>
  <c r="F2243" i="42"/>
  <c r="D2243" i="13"/>
  <c r="D2243" i="42" s="1"/>
  <c r="C2243" i="13"/>
  <c r="C2243" i="42" s="1"/>
  <c r="B2242" i="12"/>
  <c r="D2242" i="12"/>
  <c r="C2242" i="12"/>
  <c r="B2243" i="13"/>
  <c r="B2243" i="42" s="1"/>
  <c r="E2242" i="12"/>
  <c r="E2243" i="13"/>
  <c r="E2254" i="42" l="1"/>
  <c r="F2244" i="42"/>
  <c r="D2244" i="13"/>
  <c r="D2244" i="42" s="1"/>
  <c r="C2244" i="13"/>
  <c r="C2244" i="42" s="1"/>
  <c r="E2244" i="13"/>
  <c r="D2243" i="12"/>
  <c r="B2243" i="12"/>
  <c r="C2243" i="12"/>
  <c r="E2243" i="12"/>
  <c r="B2244" i="13"/>
  <c r="B2244" i="42" s="1"/>
  <c r="E2255" i="42" l="1"/>
  <c r="F2245" i="42"/>
  <c r="D2245" i="13"/>
  <c r="D2245" i="42" s="1"/>
  <c r="C2245" i="13"/>
  <c r="C2245" i="42" s="1"/>
  <c r="E2245" i="13"/>
  <c r="D2244" i="12"/>
  <c r="B2244" i="12"/>
  <c r="C2244" i="12"/>
  <c r="E2244" i="12"/>
  <c r="B2245" i="13"/>
  <c r="B2245" i="42" s="1"/>
  <c r="E2256" i="42" l="1"/>
  <c r="F2246" i="42"/>
  <c r="D2246" i="13"/>
  <c r="D2246" i="42" s="1"/>
  <c r="C2246" i="13"/>
  <c r="C2246" i="42" s="1"/>
  <c r="E2245" i="12"/>
  <c r="B2246" i="13"/>
  <c r="B2246" i="42" s="1"/>
  <c r="C2245" i="12"/>
  <c r="B2245" i="12"/>
  <c r="D2245" i="12"/>
  <c r="E2246" i="13"/>
  <c r="E2257" i="42" l="1"/>
  <c r="F2247" i="42"/>
  <c r="D2247" i="13"/>
  <c r="D2247" i="42" s="1"/>
  <c r="C2247" i="13"/>
  <c r="C2247" i="42" s="1"/>
  <c r="E2246" i="12"/>
  <c r="E2247" i="13"/>
  <c r="B2247" i="13"/>
  <c r="B2247" i="42" s="1"/>
  <c r="B2246" i="12"/>
  <c r="C2246" i="12"/>
  <c r="D2246" i="12"/>
  <c r="E2258" i="42" l="1"/>
  <c r="F2248" i="42"/>
  <c r="D2248" i="13"/>
  <c r="D2248" i="42" s="1"/>
  <c r="C2248" i="13"/>
  <c r="C2248" i="42" s="1"/>
  <c r="E2248" i="13"/>
  <c r="B2248" i="13"/>
  <c r="B2248" i="42" s="1"/>
  <c r="E2247" i="12"/>
  <c r="D2247" i="12"/>
  <c r="C2247" i="12"/>
  <c r="B2247" i="12"/>
  <c r="E2259" i="42" l="1"/>
  <c r="F2249" i="42"/>
  <c r="D2249" i="13"/>
  <c r="D2249" i="42" s="1"/>
  <c r="C2249" i="13"/>
  <c r="C2249" i="42" s="1"/>
  <c r="E2249" i="13"/>
  <c r="C2248" i="12"/>
  <c r="B2248" i="12"/>
  <c r="D2248" i="12"/>
  <c r="E2248" i="12"/>
  <c r="B2249" i="13"/>
  <c r="B2249" i="42" s="1"/>
  <c r="E2260" i="42" l="1"/>
  <c r="F2250" i="42"/>
  <c r="D2250" i="13"/>
  <c r="D2250" i="42" s="1"/>
  <c r="C2250" i="13"/>
  <c r="C2250" i="42" s="1"/>
  <c r="B2249" i="12"/>
  <c r="C2249" i="12"/>
  <c r="D2249" i="12"/>
  <c r="B2250" i="13"/>
  <c r="B2250" i="42" s="1"/>
  <c r="E2249" i="12"/>
  <c r="E2250" i="13"/>
  <c r="E2261" i="42" l="1"/>
  <c r="F2251" i="42"/>
  <c r="D2251" i="13"/>
  <c r="D2251" i="42" s="1"/>
  <c r="C2251" i="13"/>
  <c r="C2251" i="42" s="1"/>
  <c r="E2250" i="12"/>
  <c r="C2250" i="12"/>
  <c r="D2250" i="12"/>
  <c r="B2250" i="12"/>
  <c r="B2251" i="13"/>
  <c r="B2251" i="42" s="1"/>
  <c r="E2251" i="13"/>
  <c r="E2262" i="42" l="1"/>
  <c r="F2252" i="42"/>
  <c r="D2252" i="13"/>
  <c r="D2252" i="42" s="1"/>
  <c r="C2252" i="13"/>
  <c r="C2252" i="42" s="1"/>
  <c r="E2252" i="13"/>
  <c r="C2251" i="12"/>
  <c r="D2251" i="12"/>
  <c r="B2251" i="12"/>
  <c r="B2252" i="13"/>
  <c r="B2252" i="42" s="1"/>
  <c r="E2251" i="12"/>
  <c r="E2263" i="42" l="1"/>
  <c r="F2253" i="42"/>
  <c r="D2253" i="13"/>
  <c r="D2253" i="42" s="1"/>
  <c r="C2253" i="13"/>
  <c r="C2253" i="42" s="1"/>
  <c r="E2253" i="13"/>
  <c r="B2253" i="13"/>
  <c r="B2253" i="42" s="1"/>
  <c r="E2252" i="12"/>
  <c r="D2252" i="12"/>
  <c r="B2252" i="12"/>
  <c r="C2252" i="12"/>
  <c r="E2264" i="42" l="1"/>
  <c r="F2254" i="42"/>
  <c r="D2254" i="13"/>
  <c r="D2254" i="42" s="1"/>
  <c r="C2254" i="13"/>
  <c r="C2254" i="42" s="1"/>
  <c r="E2253" i="12"/>
  <c r="C2253" i="12"/>
  <c r="D2253" i="12"/>
  <c r="B2253" i="12"/>
  <c r="B2254" i="13"/>
  <c r="B2254" i="42" s="1"/>
  <c r="E2254" i="13"/>
  <c r="E2265" i="42" l="1"/>
  <c r="F2255" i="42"/>
  <c r="D2255" i="13"/>
  <c r="D2255" i="42" s="1"/>
  <c r="C2255" i="13"/>
  <c r="C2255" i="42" s="1"/>
  <c r="B2255" i="13"/>
  <c r="B2255" i="42" s="1"/>
  <c r="E2255" i="13"/>
  <c r="C2254" i="12"/>
  <c r="B2254" i="12"/>
  <c r="D2254" i="12"/>
  <c r="E2254" i="12"/>
  <c r="E2266" i="42" l="1"/>
  <c r="F2256" i="42"/>
  <c r="D2256" i="13"/>
  <c r="D2256" i="42" s="1"/>
  <c r="C2256" i="13"/>
  <c r="C2256" i="42" s="1"/>
  <c r="E2256" i="13"/>
  <c r="E2255" i="12"/>
  <c r="B2256" i="13"/>
  <c r="B2256" i="42" s="1"/>
  <c r="C2255" i="12"/>
  <c r="D2255" i="12"/>
  <c r="B2255" i="12"/>
  <c r="E2267" i="42" l="1"/>
  <c r="F2257" i="42"/>
  <c r="D2257" i="13"/>
  <c r="D2257" i="42" s="1"/>
  <c r="C2257" i="13"/>
  <c r="C2257" i="42" s="1"/>
  <c r="B2256" i="12"/>
  <c r="D2256" i="12"/>
  <c r="C2256" i="12"/>
  <c r="E2256" i="12"/>
  <c r="B2257" i="13"/>
  <c r="B2257" i="42" s="1"/>
  <c r="E2257" i="13"/>
  <c r="E2268" i="42" l="1"/>
  <c r="F2258" i="42"/>
  <c r="D2258" i="13"/>
  <c r="D2258" i="42" s="1"/>
  <c r="C2258" i="13"/>
  <c r="C2258" i="42" s="1"/>
  <c r="B2258" i="13"/>
  <c r="B2258" i="42" s="1"/>
  <c r="E2258" i="13"/>
  <c r="E2257" i="12"/>
  <c r="D2257" i="12"/>
  <c r="B2257" i="12"/>
  <c r="C2257" i="12"/>
  <c r="E2269" i="42" l="1"/>
  <c r="F2259" i="42"/>
  <c r="D2259" i="13"/>
  <c r="D2259" i="42" s="1"/>
  <c r="C2259" i="13"/>
  <c r="C2259" i="42" s="1"/>
  <c r="E2259" i="13"/>
  <c r="C2258" i="12"/>
  <c r="B2258" i="12"/>
  <c r="D2258" i="12"/>
  <c r="E2258" i="12"/>
  <c r="B2259" i="13"/>
  <c r="B2259" i="42" s="1"/>
  <c r="E2270" i="42" l="1"/>
  <c r="F2260" i="42"/>
  <c r="D2260" i="13"/>
  <c r="D2260" i="42" s="1"/>
  <c r="C2260" i="13"/>
  <c r="C2260" i="42" s="1"/>
  <c r="B2260" i="13"/>
  <c r="B2260" i="42" s="1"/>
  <c r="E2259" i="12"/>
  <c r="D2259" i="12"/>
  <c r="C2259" i="12"/>
  <c r="B2259" i="12"/>
  <c r="E2260" i="13"/>
  <c r="E2271" i="42" l="1"/>
  <c r="F2261" i="42"/>
  <c r="D2261" i="13"/>
  <c r="D2261" i="42" s="1"/>
  <c r="C2261" i="13"/>
  <c r="C2261" i="42" s="1"/>
  <c r="C2260" i="12"/>
  <c r="B2260" i="12"/>
  <c r="D2260" i="12"/>
  <c r="E2260" i="12"/>
  <c r="E2261" i="13"/>
  <c r="B2261" i="13"/>
  <c r="B2261" i="42" s="1"/>
  <c r="E2272" i="42" l="1"/>
  <c r="F2262" i="42"/>
  <c r="D2262" i="13"/>
  <c r="D2262" i="42" s="1"/>
  <c r="C2262" i="13"/>
  <c r="C2262" i="42" s="1"/>
  <c r="B2262" i="13"/>
  <c r="B2262" i="42" s="1"/>
  <c r="B2261" i="12"/>
  <c r="C2261" i="12"/>
  <c r="D2261" i="12"/>
  <c r="E2262" i="13"/>
  <c r="E2261" i="12"/>
  <c r="E2273" i="42" l="1"/>
  <c r="F2263" i="42"/>
  <c r="D2263" i="13"/>
  <c r="D2263" i="42" s="1"/>
  <c r="C2263" i="13"/>
  <c r="C2263" i="42" s="1"/>
  <c r="E2262" i="12"/>
  <c r="B2263" i="13"/>
  <c r="B2263" i="42" s="1"/>
  <c r="E2263" i="13"/>
  <c r="B2262" i="12"/>
  <c r="C2262" i="12"/>
  <c r="D2262" i="12"/>
  <c r="E2274" i="42" l="1"/>
  <c r="F2264" i="42"/>
  <c r="D2264" i="13"/>
  <c r="D2264" i="42" s="1"/>
  <c r="C2264" i="13"/>
  <c r="C2264" i="42" s="1"/>
  <c r="E2264" i="13"/>
  <c r="E2263" i="12"/>
  <c r="B2263" i="12"/>
  <c r="C2263" i="12"/>
  <c r="D2263" i="12"/>
  <c r="B2264" i="13"/>
  <c r="B2264" i="42" s="1"/>
  <c r="E2275" i="42" l="1"/>
  <c r="F2265" i="42"/>
  <c r="D2265" i="13"/>
  <c r="D2265" i="42" s="1"/>
  <c r="C2265" i="13"/>
  <c r="C2265" i="42" s="1"/>
  <c r="E2264" i="12"/>
  <c r="B2264" i="12"/>
  <c r="C2264" i="12"/>
  <c r="D2264" i="12"/>
  <c r="B2265" i="13"/>
  <c r="B2265" i="42" s="1"/>
  <c r="E2265" i="13"/>
  <c r="E2276" i="42" l="1"/>
  <c r="F2266" i="42"/>
  <c r="D2266" i="13"/>
  <c r="D2266" i="42" s="1"/>
  <c r="C2266" i="13"/>
  <c r="C2266" i="42" s="1"/>
  <c r="B2266" i="13"/>
  <c r="B2266" i="42" s="1"/>
  <c r="E2265" i="12"/>
  <c r="E2266" i="13"/>
  <c r="B2265" i="12"/>
  <c r="D2265" i="12"/>
  <c r="C2265" i="12"/>
  <c r="E2277" i="42" l="1"/>
  <c r="F2267" i="42"/>
  <c r="D2267" i="13"/>
  <c r="D2267" i="42" s="1"/>
  <c r="C2267" i="13"/>
  <c r="C2267" i="42" s="1"/>
  <c r="D2266" i="12"/>
  <c r="B2266" i="12"/>
  <c r="C2266" i="12"/>
  <c r="E2266" i="12"/>
  <c r="E2267" i="13"/>
  <c r="B2267" i="13"/>
  <c r="B2267" i="42" s="1"/>
  <c r="E2278" i="42" l="1"/>
  <c r="F2268" i="42"/>
  <c r="D2268" i="13"/>
  <c r="D2268" i="42" s="1"/>
  <c r="C2268" i="13"/>
  <c r="C2268" i="42" s="1"/>
  <c r="D2267" i="12"/>
  <c r="C2267" i="12"/>
  <c r="B2267" i="12"/>
  <c r="E2268" i="13"/>
  <c r="B2268" i="13"/>
  <c r="B2268" i="42" s="1"/>
  <c r="E2267" i="12"/>
  <c r="E2279" i="42" l="1"/>
  <c r="F2269" i="42"/>
  <c r="D2269" i="13"/>
  <c r="D2269" i="42" s="1"/>
  <c r="C2269" i="13"/>
  <c r="C2269" i="42" s="1"/>
  <c r="E2268" i="12"/>
  <c r="E2269" i="13"/>
  <c r="C2268" i="12"/>
  <c r="B2268" i="12"/>
  <c r="D2268" i="12"/>
  <c r="B2269" i="13"/>
  <c r="B2269" i="42" s="1"/>
  <c r="E2280" i="42" l="1"/>
  <c r="F2270" i="42"/>
  <c r="D2270" i="13"/>
  <c r="D2270" i="42" s="1"/>
  <c r="C2270" i="13"/>
  <c r="C2270" i="42" s="1"/>
  <c r="E2270" i="13"/>
  <c r="E2269" i="12"/>
  <c r="B2270" i="13"/>
  <c r="B2270" i="42" s="1"/>
  <c r="D2269" i="12"/>
  <c r="C2269" i="12"/>
  <c r="B2269" i="12"/>
  <c r="E2281" i="42" l="1"/>
  <c r="F2271" i="42"/>
  <c r="D2271" i="13"/>
  <c r="D2271" i="42" s="1"/>
  <c r="C2271" i="13"/>
  <c r="C2271" i="42" s="1"/>
  <c r="D2270" i="12"/>
  <c r="C2270" i="12"/>
  <c r="B2270" i="12"/>
  <c r="B2271" i="13"/>
  <c r="B2271" i="42" s="1"/>
  <c r="E2270" i="12"/>
  <c r="E2271" i="13"/>
  <c r="E2282" i="42" l="1"/>
  <c r="F2272" i="42"/>
  <c r="D2272" i="13"/>
  <c r="D2272" i="42" s="1"/>
  <c r="C2272" i="13"/>
  <c r="C2272" i="42" s="1"/>
  <c r="B2272" i="13"/>
  <c r="B2272" i="42" s="1"/>
  <c r="D2271" i="12"/>
  <c r="C2271" i="12"/>
  <c r="B2271" i="12"/>
  <c r="E2272" i="13"/>
  <c r="E2271" i="12"/>
  <c r="E2283" i="42" l="1"/>
  <c r="F2273" i="42"/>
  <c r="D2273" i="13"/>
  <c r="D2273" i="42" s="1"/>
  <c r="C2273" i="13"/>
  <c r="C2273" i="42" s="1"/>
  <c r="B2273" i="13"/>
  <c r="B2273" i="42" s="1"/>
  <c r="E2273" i="13"/>
  <c r="B2272" i="12"/>
  <c r="D2272" i="12"/>
  <c r="C2272" i="12"/>
  <c r="E2272" i="12"/>
  <c r="E2284" i="42" l="1"/>
  <c r="F2274" i="42"/>
  <c r="D2274" i="13"/>
  <c r="D2274" i="42" s="1"/>
  <c r="C2274" i="13"/>
  <c r="C2274" i="42" s="1"/>
  <c r="E2274" i="13"/>
  <c r="D2273" i="12"/>
  <c r="B2273" i="12"/>
  <c r="C2273" i="12"/>
  <c r="E2273" i="12"/>
  <c r="B2274" i="13"/>
  <c r="B2274" i="42" s="1"/>
  <c r="E2285" i="42" l="1"/>
  <c r="F2275" i="42"/>
  <c r="D2275" i="13"/>
  <c r="D2275" i="42" s="1"/>
  <c r="C2275" i="13"/>
  <c r="C2275" i="42" s="1"/>
  <c r="E2275" i="13"/>
  <c r="E2274" i="12"/>
  <c r="B2275" i="13"/>
  <c r="B2275" i="42" s="1"/>
  <c r="B2274" i="12"/>
  <c r="C2274" i="12"/>
  <c r="D2274" i="12"/>
  <c r="E2286" i="42" l="1"/>
  <c r="F2276" i="42"/>
  <c r="D2276" i="13"/>
  <c r="D2276" i="42" s="1"/>
  <c r="C2276" i="13"/>
  <c r="C2276" i="42" s="1"/>
  <c r="C2275" i="12"/>
  <c r="D2275" i="12"/>
  <c r="B2275" i="12"/>
  <c r="E2276" i="13"/>
  <c r="E2275" i="12"/>
  <c r="B2276" i="13"/>
  <c r="B2276" i="42" s="1"/>
  <c r="E2287" i="42" l="1"/>
  <c r="F2277" i="42"/>
  <c r="D2277" i="13"/>
  <c r="D2277" i="42" s="1"/>
  <c r="C2277" i="13"/>
  <c r="C2277" i="42" s="1"/>
  <c r="E2276" i="12"/>
  <c r="B2277" i="13"/>
  <c r="B2277" i="42" s="1"/>
  <c r="C2276" i="12"/>
  <c r="D2276" i="12"/>
  <c r="B2276" i="12"/>
  <c r="E2277" i="13"/>
  <c r="E2288" i="42" l="1"/>
  <c r="F2278" i="42"/>
  <c r="D2278" i="13"/>
  <c r="D2278" i="42" s="1"/>
  <c r="C2278" i="13"/>
  <c r="C2278" i="42" s="1"/>
  <c r="E2278" i="13"/>
  <c r="D2277" i="12"/>
  <c r="B2277" i="12"/>
  <c r="C2277" i="12"/>
  <c r="E2277" i="12"/>
  <c r="B2278" i="13"/>
  <c r="B2278" i="42" s="1"/>
  <c r="E2289" i="42" l="1"/>
  <c r="F2279" i="42"/>
  <c r="D2279" i="13"/>
  <c r="D2279" i="42" s="1"/>
  <c r="C2279" i="13"/>
  <c r="C2279" i="42" s="1"/>
  <c r="E2278" i="12"/>
  <c r="B2278" i="12"/>
  <c r="D2278" i="12"/>
  <c r="C2278" i="12"/>
  <c r="B2279" i="13"/>
  <c r="B2279" i="42" s="1"/>
  <c r="E2279" i="13"/>
  <c r="E2290" i="42" l="1"/>
  <c r="F2280" i="42"/>
  <c r="D2280" i="13"/>
  <c r="D2280" i="42" s="1"/>
  <c r="C2280" i="13"/>
  <c r="C2280" i="42" s="1"/>
  <c r="E2280" i="13"/>
  <c r="E2279" i="12"/>
  <c r="D2279" i="12"/>
  <c r="C2279" i="12"/>
  <c r="B2279" i="12"/>
  <c r="B2280" i="13"/>
  <c r="B2280" i="42" s="1"/>
  <c r="E2291" i="42" l="1"/>
  <c r="F2281" i="42"/>
  <c r="D2281" i="13"/>
  <c r="D2281" i="42" s="1"/>
  <c r="C2281" i="13"/>
  <c r="C2281" i="42" s="1"/>
  <c r="C2280" i="12"/>
  <c r="B2280" i="12"/>
  <c r="D2280" i="12"/>
  <c r="E2280" i="12"/>
  <c r="B2281" i="13"/>
  <c r="B2281" i="42" s="1"/>
  <c r="E2281" i="13"/>
  <c r="E2292" i="42" l="1"/>
  <c r="F2282" i="42"/>
  <c r="D2282" i="13"/>
  <c r="D2282" i="42" s="1"/>
  <c r="C2282" i="13"/>
  <c r="C2282" i="42" s="1"/>
  <c r="E2281" i="12"/>
  <c r="D2281" i="12"/>
  <c r="B2281" i="12"/>
  <c r="C2281" i="12"/>
  <c r="B2282" i="13"/>
  <c r="B2282" i="42" s="1"/>
  <c r="E2282" i="13"/>
  <c r="E2293" i="42" l="1"/>
  <c r="F2283" i="42"/>
  <c r="D2283" i="13"/>
  <c r="D2283" i="42" s="1"/>
  <c r="C2283" i="13"/>
  <c r="C2283" i="42" s="1"/>
  <c r="E2282" i="12"/>
  <c r="E2283" i="13"/>
  <c r="B2283" i="13"/>
  <c r="B2283" i="42" s="1"/>
  <c r="B2282" i="12"/>
  <c r="C2282" i="12"/>
  <c r="D2282" i="12"/>
  <c r="E2294" i="42" l="1"/>
  <c r="F2284" i="42"/>
  <c r="D2284" i="13"/>
  <c r="D2284" i="42" s="1"/>
  <c r="C2284" i="13"/>
  <c r="C2284" i="42" s="1"/>
  <c r="E2284" i="13"/>
  <c r="B2284" i="13"/>
  <c r="B2284" i="42" s="1"/>
  <c r="C2283" i="12"/>
  <c r="D2283" i="12"/>
  <c r="B2283" i="12"/>
  <c r="E2283" i="12"/>
  <c r="E2295" i="42" l="1"/>
  <c r="F2285" i="42"/>
  <c r="D2285" i="13"/>
  <c r="D2285" i="42" s="1"/>
  <c r="C2285" i="13"/>
  <c r="C2285" i="42" s="1"/>
  <c r="E2284" i="12"/>
  <c r="B2285" i="13"/>
  <c r="B2285" i="42" s="1"/>
  <c r="C2284" i="12"/>
  <c r="B2284" i="12"/>
  <c r="D2284" i="12"/>
  <c r="E2285" i="13"/>
  <c r="E2296" i="42" l="1"/>
  <c r="F2286" i="42"/>
  <c r="D2286" i="13"/>
  <c r="D2286" i="42" s="1"/>
  <c r="C2286" i="13"/>
  <c r="C2286" i="42" s="1"/>
  <c r="E2285" i="12"/>
  <c r="B2286" i="13"/>
  <c r="B2286" i="42" s="1"/>
  <c r="C2285" i="12"/>
  <c r="B2285" i="12"/>
  <c r="D2285" i="12"/>
  <c r="E2286" i="13"/>
  <c r="E2297" i="42" l="1"/>
  <c r="F2287" i="42"/>
  <c r="D2287" i="13"/>
  <c r="D2287" i="42" s="1"/>
  <c r="C2287" i="13"/>
  <c r="C2287" i="42" s="1"/>
  <c r="E2287" i="13"/>
  <c r="C2286" i="12"/>
  <c r="B2286" i="12"/>
  <c r="D2286" i="12"/>
  <c r="E2286" i="12"/>
  <c r="B2287" i="13"/>
  <c r="B2287" i="42" s="1"/>
  <c r="E2298" i="42" l="1"/>
  <c r="F2288" i="42"/>
  <c r="D2288" i="13"/>
  <c r="D2288" i="42" s="1"/>
  <c r="C2288" i="13"/>
  <c r="C2288" i="42" s="1"/>
  <c r="E2287" i="12"/>
  <c r="D2287" i="12"/>
  <c r="B2287" i="12"/>
  <c r="C2287" i="12"/>
  <c r="B2288" i="13"/>
  <c r="B2288" i="42" s="1"/>
  <c r="E2288" i="13"/>
  <c r="E2299" i="42" l="1"/>
  <c r="F2289" i="42"/>
  <c r="D2289" i="13"/>
  <c r="D2289" i="42" s="1"/>
  <c r="C2289" i="13"/>
  <c r="C2289" i="42" s="1"/>
  <c r="E2289" i="13"/>
  <c r="C2288" i="12"/>
  <c r="D2288" i="12"/>
  <c r="B2288" i="12"/>
  <c r="B2289" i="13"/>
  <c r="B2289" i="42" s="1"/>
  <c r="E2288" i="12"/>
  <c r="E2300" i="42" l="1"/>
  <c r="F2290" i="42"/>
  <c r="D2290" i="13"/>
  <c r="D2290" i="42" s="1"/>
  <c r="C2290" i="13"/>
  <c r="C2290" i="42" s="1"/>
  <c r="C2289" i="12"/>
  <c r="B2289" i="12"/>
  <c r="D2289" i="12"/>
  <c r="B2290" i="13"/>
  <c r="B2290" i="42" s="1"/>
  <c r="E2289" i="12"/>
  <c r="E2290" i="13"/>
  <c r="E2301" i="42" l="1"/>
  <c r="F2291" i="42"/>
  <c r="D2291" i="13"/>
  <c r="D2291" i="42" s="1"/>
  <c r="C2291" i="13"/>
  <c r="C2291" i="42" s="1"/>
  <c r="E2291" i="13"/>
  <c r="B2290" i="12"/>
  <c r="D2290" i="12"/>
  <c r="C2290" i="12"/>
  <c r="B2291" i="13"/>
  <c r="B2291" i="42" s="1"/>
  <c r="E2290" i="12"/>
  <c r="E2302" i="42" l="1"/>
  <c r="F2292" i="42"/>
  <c r="D2292" i="13"/>
  <c r="D2292" i="42" s="1"/>
  <c r="C2292" i="13"/>
  <c r="C2292" i="42" s="1"/>
  <c r="E2291" i="12"/>
  <c r="B2292" i="13"/>
  <c r="B2292" i="42" s="1"/>
  <c r="D2291" i="12"/>
  <c r="B2291" i="12"/>
  <c r="C2291" i="12"/>
  <c r="E2292" i="13"/>
  <c r="E2303" i="42" l="1"/>
  <c r="F2293" i="42"/>
  <c r="D2293" i="13"/>
  <c r="D2293" i="42" s="1"/>
  <c r="C2293" i="13"/>
  <c r="C2293" i="42" s="1"/>
  <c r="E2293" i="13"/>
  <c r="E2292" i="12"/>
  <c r="D2292" i="12"/>
  <c r="C2292" i="12"/>
  <c r="B2292" i="12"/>
  <c r="B2293" i="13"/>
  <c r="B2293" i="42" s="1"/>
  <c r="E2304" i="42" l="1"/>
  <c r="F2294" i="42"/>
  <c r="D2294" i="13"/>
  <c r="D2294" i="42" s="1"/>
  <c r="C2294" i="13"/>
  <c r="C2294" i="42" s="1"/>
  <c r="E2293" i="12"/>
  <c r="B2293" i="12"/>
  <c r="D2293" i="12"/>
  <c r="C2293" i="12"/>
  <c r="B2294" i="13"/>
  <c r="B2294" i="42" s="1"/>
  <c r="E2294" i="13"/>
  <c r="E2305" i="42" l="1"/>
  <c r="F2295" i="42"/>
  <c r="D2295" i="13"/>
  <c r="D2295" i="42" s="1"/>
  <c r="C2295" i="13"/>
  <c r="C2295" i="42" s="1"/>
  <c r="E2295" i="13"/>
  <c r="E2294" i="12"/>
  <c r="B2295" i="13"/>
  <c r="B2295" i="42" s="1"/>
  <c r="B2294" i="12"/>
  <c r="D2294" i="12"/>
  <c r="C2294" i="12"/>
  <c r="E2306" i="42" l="1"/>
  <c r="F2296" i="42"/>
  <c r="D2296" i="13"/>
  <c r="D2296" i="42" s="1"/>
  <c r="C2296" i="13"/>
  <c r="C2296" i="42" s="1"/>
  <c r="D2295" i="12"/>
  <c r="C2295" i="12"/>
  <c r="B2295" i="12"/>
  <c r="B2296" i="13"/>
  <c r="B2296" i="42" s="1"/>
  <c r="E2295" i="12"/>
  <c r="E2296" i="13"/>
  <c r="E2307" i="42" l="1"/>
  <c r="F2297" i="42"/>
  <c r="D2297" i="13"/>
  <c r="D2297" i="42" s="1"/>
  <c r="C2297" i="13"/>
  <c r="C2297" i="42" s="1"/>
  <c r="C2296" i="12"/>
  <c r="B2296" i="12"/>
  <c r="D2296" i="12"/>
  <c r="E2296" i="12"/>
  <c r="B2297" i="13"/>
  <c r="B2297" i="42" s="1"/>
  <c r="E2297" i="13"/>
  <c r="E2308" i="42" l="1"/>
  <c r="F2298" i="42"/>
  <c r="D2298" i="13"/>
  <c r="D2298" i="42" s="1"/>
  <c r="C2298" i="13"/>
  <c r="C2298" i="42" s="1"/>
  <c r="E2297" i="12"/>
  <c r="B2298" i="13"/>
  <c r="B2298" i="42" s="1"/>
  <c r="D2297" i="12"/>
  <c r="B2297" i="12"/>
  <c r="C2297" i="12"/>
  <c r="E2298" i="13"/>
  <c r="E2309" i="42" l="1"/>
  <c r="F2299" i="42"/>
  <c r="D2299" i="13"/>
  <c r="D2299" i="42" s="1"/>
  <c r="C2299" i="13"/>
  <c r="C2299" i="42" s="1"/>
  <c r="E2299" i="13"/>
  <c r="D2298" i="12"/>
  <c r="B2298" i="12"/>
  <c r="C2298" i="12"/>
  <c r="B2299" i="13"/>
  <c r="B2299" i="42" s="1"/>
  <c r="E2298" i="12"/>
  <c r="E2310" i="42" l="1"/>
  <c r="F2300" i="42"/>
  <c r="D2300" i="13"/>
  <c r="D2300" i="42" s="1"/>
  <c r="C2300" i="13"/>
  <c r="C2300" i="42" s="1"/>
  <c r="D2299" i="12"/>
  <c r="C2299" i="12"/>
  <c r="B2299" i="12"/>
  <c r="B2300" i="13"/>
  <c r="B2300" i="42" s="1"/>
  <c r="E2299" i="12"/>
  <c r="E2300" i="13"/>
  <c r="E2311" i="42" l="1"/>
  <c r="F2301" i="42"/>
  <c r="D2301" i="13"/>
  <c r="D2301" i="42" s="1"/>
  <c r="C2301" i="13"/>
  <c r="C2301" i="42" s="1"/>
  <c r="B2301" i="13"/>
  <c r="B2301" i="42" s="1"/>
  <c r="E2300" i="12"/>
  <c r="E2301" i="13"/>
  <c r="B2300" i="12"/>
  <c r="C2300" i="12"/>
  <c r="D2300" i="12"/>
  <c r="E2312" i="42" l="1"/>
  <c r="F2302" i="42"/>
  <c r="D2302" i="13"/>
  <c r="D2302" i="42" s="1"/>
  <c r="C2302" i="13"/>
  <c r="C2302" i="42" s="1"/>
  <c r="E2302" i="13"/>
  <c r="D2301" i="12"/>
  <c r="B2301" i="12"/>
  <c r="C2301" i="12"/>
  <c r="E2301" i="12"/>
  <c r="B2302" i="13"/>
  <c r="B2302" i="42" s="1"/>
  <c r="E2313" i="42" l="1"/>
  <c r="F2303" i="42"/>
  <c r="D2303" i="13"/>
  <c r="D2303" i="42" s="1"/>
  <c r="C2303" i="13"/>
  <c r="C2303" i="42" s="1"/>
  <c r="E2303" i="13"/>
  <c r="C2302" i="12"/>
  <c r="D2302" i="12"/>
  <c r="B2302" i="12"/>
  <c r="B2303" i="13"/>
  <c r="B2303" i="42" s="1"/>
  <c r="E2302" i="12"/>
  <c r="E2314" i="42" l="1"/>
  <c r="F2304" i="42"/>
  <c r="D2304" i="13"/>
  <c r="D2304" i="42" s="1"/>
  <c r="C2304" i="13"/>
  <c r="C2304" i="42" s="1"/>
  <c r="D2303" i="12"/>
  <c r="B2303" i="12"/>
  <c r="C2303" i="12"/>
  <c r="B2304" i="13"/>
  <c r="B2304" i="42" s="1"/>
  <c r="E2303" i="12"/>
  <c r="E2304" i="13"/>
  <c r="E2315" i="42" l="1"/>
  <c r="F2305" i="42"/>
  <c r="D2305" i="13"/>
  <c r="D2305" i="42" s="1"/>
  <c r="C2305" i="13"/>
  <c r="C2305" i="42" s="1"/>
  <c r="B2305" i="13"/>
  <c r="B2305" i="42" s="1"/>
  <c r="B2304" i="12"/>
  <c r="C2304" i="12"/>
  <c r="D2304" i="12"/>
  <c r="E2305" i="13"/>
  <c r="E2304" i="12"/>
  <c r="E2316" i="42" l="1"/>
  <c r="F2306" i="42"/>
  <c r="D2306" i="13"/>
  <c r="D2306" i="42" s="1"/>
  <c r="C2306" i="13"/>
  <c r="C2306" i="42" s="1"/>
  <c r="D2305" i="12"/>
  <c r="B2305" i="12"/>
  <c r="C2305" i="12"/>
  <c r="B2306" i="13"/>
  <c r="B2306" i="42" s="1"/>
  <c r="E2306" i="13"/>
  <c r="E2305" i="12"/>
  <c r="E2317" i="42" l="1"/>
  <c r="F2307" i="42"/>
  <c r="D2307" i="13"/>
  <c r="D2307" i="42" s="1"/>
  <c r="C2307" i="13"/>
  <c r="C2307" i="42" s="1"/>
  <c r="E2306" i="12"/>
  <c r="C2306" i="12"/>
  <c r="D2306" i="12"/>
  <c r="B2306" i="12"/>
  <c r="B2307" i="13"/>
  <c r="B2307" i="42" s="1"/>
  <c r="E2307" i="13"/>
  <c r="E2318" i="42" l="1"/>
  <c r="F2308" i="42"/>
  <c r="D2308" i="13"/>
  <c r="D2308" i="42" s="1"/>
  <c r="C2308" i="13"/>
  <c r="C2308" i="42" s="1"/>
  <c r="E2308" i="13"/>
  <c r="E2307" i="12"/>
  <c r="B2308" i="13"/>
  <c r="B2308" i="42" s="1"/>
  <c r="D2307" i="12"/>
  <c r="B2307" i="12"/>
  <c r="C2307" i="12"/>
  <c r="E2319" i="42" l="1"/>
  <c r="F2309" i="42"/>
  <c r="D2309" i="13"/>
  <c r="D2309" i="42" s="1"/>
  <c r="C2309" i="13"/>
  <c r="C2309" i="42" s="1"/>
  <c r="E2308" i="12"/>
  <c r="B2309" i="13"/>
  <c r="B2309" i="42" s="1"/>
  <c r="D2308" i="12"/>
  <c r="C2308" i="12"/>
  <c r="B2308" i="12"/>
  <c r="E2309" i="13"/>
  <c r="E2320" i="42" l="1"/>
  <c r="F2310" i="42"/>
  <c r="D2310" i="13"/>
  <c r="D2310" i="42" s="1"/>
  <c r="C2310" i="13"/>
  <c r="C2310" i="42" s="1"/>
  <c r="B2310" i="13"/>
  <c r="B2310" i="42" s="1"/>
  <c r="E2309" i="12"/>
  <c r="E2310" i="13"/>
  <c r="B2309" i="12"/>
  <c r="C2309" i="12"/>
  <c r="D2309" i="12"/>
  <c r="E2321" i="42" l="1"/>
  <c r="F2311" i="42"/>
  <c r="D2311" i="13"/>
  <c r="D2311" i="42" s="1"/>
  <c r="C2311" i="13"/>
  <c r="C2311" i="42" s="1"/>
  <c r="E2311" i="13"/>
  <c r="B2311" i="13"/>
  <c r="B2311" i="42" s="1"/>
  <c r="D2310" i="12"/>
  <c r="C2310" i="12"/>
  <c r="B2310" i="12"/>
  <c r="E2310" i="12"/>
  <c r="E2322" i="42" l="1"/>
  <c r="F2312" i="42"/>
  <c r="D2312" i="13"/>
  <c r="D2312" i="42" s="1"/>
  <c r="C2312" i="13"/>
  <c r="C2312" i="42" s="1"/>
  <c r="B2311" i="12"/>
  <c r="D2311" i="12"/>
  <c r="C2311" i="12"/>
  <c r="B2312" i="13"/>
  <c r="B2312" i="42" s="1"/>
  <c r="E2311" i="12"/>
  <c r="E2312" i="13"/>
  <c r="E2323" i="42" l="1"/>
  <c r="F2313" i="42"/>
  <c r="D2313" i="13"/>
  <c r="D2313" i="42" s="1"/>
  <c r="C2313" i="13"/>
  <c r="C2313" i="42" s="1"/>
  <c r="B2313" i="13"/>
  <c r="B2313" i="42" s="1"/>
  <c r="D2312" i="12"/>
  <c r="C2312" i="12"/>
  <c r="B2312" i="12"/>
  <c r="E2313" i="13"/>
  <c r="E2312" i="12"/>
  <c r="E2324" i="42" l="1"/>
  <c r="F2314" i="42"/>
  <c r="D2314" i="13"/>
  <c r="D2314" i="42" s="1"/>
  <c r="C2314" i="13"/>
  <c r="C2314" i="42" s="1"/>
  <c r="C2313" i="12"/>
  <c r="D2313" i="12"/>
  <c r="B2313" i="12"/>
  <c r="B2314" i="13"/>
  <c r="B2314" i="42" s="1"/>
  <c r="E2313" i="12"/>
  <c r="E2314" i="13"/>
  <c r="E2325" i="42" l="1"/>
  <c r="F2315" i="42"/>
  <c r="D2315" i="13"/>
  <c r="D2315" i="42" s="1"/>
  <c r="C2315" i="13"/>
  <c r="C2315" i="42" s="1"/>
  <c r="E2315" i="13"/>
  <c r="D2314" i="12"/>
  <c r="B2314" i="12"/>
  <c r="C2314" i="12"/>
  <c r="B2315" i="13"/>
  <c r="B2315" i="42" s="1"/>
  <c r="E2314" i="12"/>
  <c r="E2326" i="42" l="1"/>
  <c r="F2316" i="42"/>
  <c r="D2316" i="13"/>
  <c r="D2316" i="42" s="1"/>
  <c r="C2316" i="13"/>
  <c r="C2316" i="42" s="1"/>
  <c r="E2316" i="13"/>
  <c r="D2315" i="12"/>
  <c r="C2315" i="12"/>
  <c r="B2315" i="12"/>
  <c r="E2315" i="12"/>
  <c r="B2316" i="13"/>
  <c r="B2316" i="42" s="1"/>
  <c r="E2327" i="42" l="1"/>
  <c r="F2317" i="42"/>
  <c r="D2317" i="13"/>
  <c r="D2317" i="42" s="1"/>
  <c r="C2317" i="13"/>
  <c r="C2317" i="42" s="1"/>
  <c r="E2316" i="12"/>
  <c r="C2316" i="12"/>
  <c r="B2316" i="12"/>
  <c r="D2316" i="12"/>
  <c r="E2317" i="13"/>
  <c r="B2317" i="13"/>
  <c r="B2317" i="42" s="1"/>
  <c r="E2328" i="42" l="1"/>
  <c r="F2318" i="42"/>
  <c r="D2318" i="13"/>
  <c r="D2318" i="42" s="1"/>
  <c r="C2318" i="13"/>
  <c r="C2318" i="42" s="1"/>
  <c r="B2318" i="13"/>
  <c r="B2318" i="42" s="1"/>
  <c r="E2317" i="12"/>
  <c r="C2317" i="12"/>
  <c r="D2317" i="12"/>
  <c r="B2317" i="12"/>
  <c r="E2318" i="13"/>
  <c r="E2329" i="42" l="1"/>
  <c r="F2319" i="42"/>
  <c r="D2319" i="13"/>
  <c r="D2319" i="42" s="1"/>
  <c r="C2319" i="13"/>
  <c r="C2319" i="42" s="1"/>
  <c r="E2318" i="12"/>
  <c r="B2319" i="13"/>
  <c r="B2319" i="42" s="1"/>
  <c r="E2319" i="13"/>
  <c r="D2318" i="12"/>
  <c r="C2318" i="12"/>
  <c r="B2318" i="12"/>
  <c r="E2330" i="42" l="1"/>
  <c r="F2320" i="42"/>
  <c r="D2320" i="13"/>
  <c r="D2320" i="42" s="1"/>
  <c r="C2320" i="13"/>
  <c r="C2320" i="42" s="1"/>
  <c r="B2320" i="13"/>
  <c r="B2320" i="42" s="1"/>
  <c r="B2319" i="12"/>
  <c r="D2319" i="12"/>
  <c r="C2319" i="12"/>
  <c r="E2319" i="12"/>
  <c r="E2320" i="13"/>
  <c r="E2331" i="42" l="1"/>
  <c r="F2321" i="42"/>
  <c r="D2321" i="13"/>
  <c r="D2321" i="42" s="1"/>
  <c r="C2321" i="13"/>
  <c r="C2321" i="42" s="1"/>
  <c r="E2321" i="13"/>
  <c r="D2320" i="12"/>
  <c r="B2320" i="12"/>
  <c r="C2320" i="12"/>
  <c r="E2320" i="12"/>
  <c r="B2321" i="13"/>
  <c r="B2321" i="42" s="1"/>
  <c r="E2332" i="42" l="1"/>
  <c r="F2322" i="42"/>
  <c r="D2322" i="13"/>
  <c r="D2322" i="42" s="1"/>
  <c r="C2322" i="13"/>
  <c r="C2322" i="42" s="1"/>
  <c r="E2321" i="12"/>
  <c r="B2322" i="13"/>
  <c r="B2322" i="42" s="1"/>
  <c r="D2321" i="12"/>
  <c r="B2321" i="12"/>
  <c r="C2321" i="12"/>
  <c r="E2322" i="13"/>
  <c r="E2333" i="42" l="1"/>
  <c r="F2323" i="42"/>
  <c r="D2323" i="13"/>
  <c r="D2323" i="42" s="1"/>
  <c r="C2323" i="13"/>
  <c r="C2323" i="42" s="1"/>
  <c r="E2323" i="13"/>
  <c r="D2322" i="12"/>
  <c r="B2322" i="12"/>
  <c r="C2322" i="12"/>
  <c r="E2322" i="12"/>
  <c r="B2323" i="13"/>
  <c r="B2323" i="42" s="1"/>
  <c r="E2334" i="42" l="1"/>
  <c r="F2324" i="42"/>
  <c r="D2324" i="13"/>
  <c r="D2324" i="42" s="1"/>
  <c r="C2324" i="13"/>
  <c r="C2324" i="42" s="1"/>
  <c r="C2323" i="12"/>
  <c r="B2323" i="12"/>
  <c r="D2323" i="12"/>
  <c r="B2324" i="13"/>
  <c r="B2324" i="42" s="1"/>
  <c r="E2323" i="12"/>
  <c r="E2324" i="13"/>
  <c r="E2335" i="42" l="1"/>
  <c r="F2325" i="42"/>
  <c r="D2325" i="13"/>
  <c r="D2325" i="42" s="1"/>
  <c r="C2325" i="13"/>
  <c r="C2325" i="42" s="1"/>
  <c r="E2325" i="13"/>
  <c r="E2324" i="12"/>
  <c r="B2325" i="13"/>
  <c r="B2325" i="42" s="1"/>
  <c r="B2324" i="12"/>
  <c r="D2324" i="12"/>
  <c r="C2324" i="12"/>
  <c r="E2336" i="42" l="1"/>
  <c r="F2326" i="42"/>
  <c r="D2326" i="13"/>
  <c r="D2326" i="42" s="1"/>
  <c r="C2326" i="13"/>
  <c r="C2326" i="42" s="1"/>
  <c r="C2325" i="12"/>
  <c r="D2325" i="12"/>
  <c r="B2325" i="12"/>
  <c r="B2326" i="13"/>
  <c r="B2326" i="42" s="1"/>
  <c r="E2325" i="12"/>
  <c r="E2326" i="13"/>
  <c r="E2337" i="42" l="1"/>
  <c r="F2327" i="42"/>
  <c r="D2327" i="13"/>
  <c r="D2327" i="42" s="1"/>
  <c r="C2327" i="13"/>
  <c r="C2327" i="42" s="1"/>
  <c r="B2326" i="12"/>
  <c r="D2326" i="12"/>
  <c r="C2326" i="12"/>
  <c r="B2327" i="13"/>
  <c r="B2327" i="42" s="1"/>
  <c r="E2326" i="12"/>
  <c r="E2327" i="13"/>
  <c r="E2338" i="42" l="1"/>
  <c r="F2328" i="42"/>
  <c r="D2328" i="13"/>
  <c r="D2328" i="42" s="1"/>
  <c r="C2328" i="13"/>
  <c r="C2328" i="42" s="1"/>
  <c r="B2328" i="13"/>
  <c r="B2328" i="42" s="1"/>
  <c r="E2327" i="12"/>
  <c r="E2328" i="13"/>
  <c r="B2327" i="12"/>
  <c r="D2327" i="12"/>
  <c r="C2327" i="12"/>
  <c r="E2339" i="42" l="1"/>
  <c r="F2329" i="42"/>
  <c r="D2329" i="13"/>
  <c r="D2329" i="42" s="1"/>
  <c r="C2329" i="13"/>
  <c r="C2329" i="42" s="1"/>
  <c r="E2329" i="13"/>
  <c r="B2328" i="12"/>
  <c r="D2328" i="12"/>
  <c r="C2328" i="12"/>
  <c r="E2328" i="12"/>
  <c r="B2329" i="13"/>
  <c r="B2329" i="42" s="1"/>
  <c r="E2340" i="42" l="1"/>
  <c r="F2330" i="42"/>
  <c r="D2330" i="13"/>
  <c r="D2330" i="42" s="1"/>
  <c r="C2330" i="13"/>
  <c r="C2330" i="42" s="1"/>
  <c r="C2329" i="12"/>
  <c r="D2329" i="12"/>
  <c r="B2329" i="12"/>
  <c r="B2330" i="13"/>
  <c r="B2330" i="42" s="1"/>
  <c r="E2329" i="12"/>
  <c r="E2330" i="13"/>
  <c r="E2341" i="42" l="1"/>
  <c r="F2331" i="42"/>
  <c r="D2331" i="13"/>
  <c r="D2331" i="42" s="1"/>
  <c r="C2331" i="13"/>
  <c r="C2331" i="42" s="1"/>
  <c r="B2331" i="13"/>
  <c r="B2331" i="42" s="1"/>
  <c r="C2330" i="12"/>
  <c r="D2330" i="12"/>
  <c r="B2330" i="12"/>
  <c r="E2330" i="12"/>
  <c r="E2331" i="13"/>
  <c r="E2342" i="42" l="1"/>
  <c r="F2332" i="42"/>
  <c r="D2332" i="13"/>
  <c r="D2332" i="42" s="1"/>
  <c r="C2332" i="13"/>
  <c r="C2332" i="42" s="1"/>
  <c r="B2332" i="13"/>
  <c r="B2332" i="42" s="1"/>
  <c r="E2332" i="13"/>
  <c r="E2331" i="12"/>
  <c r="B2331" i="12"/>
  <c r="C2331" i="12"/>
  <c r="D2331" i="12"/>
  <c r="E2343" i="42" l="1"/>
  <c r="F2333" i="42"/>
  <c r="D2333" i="13"/>
  <c r="D2333" i="42" s="1"/>
  <c r="C2333" i="13"/>
  <c r="C2333" i="42" s="1"/>
  <c r="E2332" i="12"/>
  <c r="B2333" i="13"/>
  <c r="B2333" i="42" s="1"/>
  <c r="B2332" i="12"/>
  <c r="C2332" i="12"/>
  <c r="D2332" i="12"/>
  <c r="E2333" i="13"/>
  <c r="E2344" i="42" l="1"/>
  <c r="F2334" i="42"/>
  <c r="D2334" i="13"/>
  <c r="D2334" i="42" s="1"/>
  <c r="C2334" i="13"/>
  <c r="C2334" i="42" s="1"/>
  <c r="E2334" i="13"/>
  <c r="B2333" i="12"/>
  <c r="C2333" i="12"/>
  <c r="D2333" i="12"/>
  <c r="E2333" i="12"/>
  <c r="B2334" i="13"/>
  <c r="B2334" i="42" s="1"/>
  <c r="E2345" i="42" l="1"/>
  <c r="F2335" i="42"/>
  <c r="D2335" i="13"/>
  <c r="D2335" i="42" s="1"/>
  <c r="C2335" i="13"/>
  <c r="C2335" i="42" s="1"/>
  <c r="B2334" i="12"/>
  <c r="C2334" i="12"/>
  <c r="D2334" i="12"/>
  <c r="E2334" i="12"/>
  <c r="B2335" i="13"/>
  <c r="B2335" i="42" s="1"/>
  <c r="E2335" i="13"/>
  <c r="E2346" i="42" l="1"/>
  <c r="F2336" i="42"/>
  <c r="D2336" i="13"/>
  <c r="D2336" i="42" s="1"/>
  <c r="C2336" i="13"/>
  <c r="C2336" i="42" s="1"/>
  <c r="D2335" i="12"/>
  <c r="B2335" i="12"/>
  <c r="C2335" i="12"/>
  <c r="E2336" i="13"/>
  <c r="B2336" i="13"/>
  <c r="B2336" i="42" s="1"/>
  <c r="E2335" i="12"/>
  <c r="E2347" i="42" l="1"/>
  <c r="F2337" i="42"/>
  <c r="D2337" i="13"/>
  <c r="D2337" i="42" s="1"/>
  <c r="C2337" i="13"/>
  <c r="C2337" i="42" s="1"/>
  <c r="E2337" i="13"/>
  <c r="E2336" i="12"/>
  <c r="B2337" i="13"/>
  <c r="B2337" i="42" s="1"/>
  <c r="D2336" i="12"/>
  <c r="B2336" i="12"/>
  <c r="C2336" i="12"/>
  <c r="E2348" i="42" l="1"/>
  <c r="F2338" i="42"/>
  <c r="D2338" i="13"/>
  <c r="D2338" i="42" s="1"/>
  <c r="C2338" i="13"/>
  <c r="C2338" i="42" s="1"/>
  <c r="C2337" i="12"/>
  <c r="B2337" i="12"/>
  <c r="D2337" i="12"/>
  <c r="B2338" i="13"/>
  <c r="B2338" i="42" s="1"/>
  <c r="E2337" i="12"/>
  <c r="E2338" i="13"/>
  <c r="E2349" i="42" l="1"/>
  <c r="F2339" i="42"/>
  <c r="D2339" i="13"/>
  <c r="D2339" i="42" s="1"/>
  <c r="C2339" i="13"/>
  <c r="C2339" i="42" s="1"/>
  <c r="C2338" i="12"/>
  <c r="B2338" i="12"/>
  <c r="D2338" i="12"/>
  <c r="E2339" i="13"/>
  <c r="E2338" i="12"/>
  <c r="B2339" i="13"/>
  <c r="B2339" i="42" s="1"/>
  <c r="E2350" i="42" l="1"/>
  <c r="F2340" i="42"/>
  <c r="D2340" i="13"/>
  <c r="D2340" i="42" s="1"/>
  <c r="C2340" i="13"/>
  <c r="C2340" i="42" s="1"/>
  <c r="B2340" i="13"/>
  <c r="B2340" i="42" s="1"/>
  <c r="E2339" i="12"/>
  <c r="D2339" i="12"/>
  <c r="B2339" i="12"/>
  <c r="C2339" i="12"/>
  <c r="E2340" i="13"/>
  <c r="E2351" i="42" l="1"/>
  <c r="F2341" i="42"/>
  <c r="D2341" i="13"/>
  <c r="D2341" i="42" s="1"/>
  <c r="C2341" i="13"/>
  <c r="C2341" i="42" s="1"/>
  <c r="B2341" i="13"/>
  <c r="B2341" i="42" s="1"/>
  <c r="C2340" i="12"/>
  <c r="D2340" i="12"/>
  <c r="B2340" i="12"/>
  <c r="E2341" i="13"/>
  <c r="E2340" i="12"/>
  <c r="E2352" i="42" l="1"/>
  <c r="F2342" i="42"/>
  <c r="D2342" i="13"/>
  <c r="D2342" i="42" s="1"/>
  <c r="C2342" i="13"/>
  <c r="C2342" i="42" s="1"/>
  <c r="B2342" i="13"/>
  <c r="B2342" i="42" s="1"/>
  <c r="D2341" i="12"/>
  <c r="B2341" i="12"/>
  <c r="C2341" i="12"/>
  <c r="E2341" i="12"/>
  <c r="E2342" i="13"/>
  <c r="E2353" i="42" l="1"/>
  <c r="F2343" i="42"/>
  <c r="D2343" i="13"/>
  <c r="D2343" i="42" s="1"/>
  <c r="C2343" i="13"/>
  <c r="C2343" i="42" s="1"/>
  <c r="B2343" i="13"/>
  <c r="B2343" i="42" s="1"/>
  <c r="C2342" i="12"/>
  <c r="B2342" i="12"/>
  <c r="D2342" i="12"/>
  <c r="E2343" i="13"/>
  <c r="E2342" i="12"/>
  <c r="E2354" i="42" l="1"/>
  <c r="F2344" i="42"/>
  <c r="D2344" i="13"/>
  <c r="D2344" i="42" s="1"/>
  <c r="C2344" i="13"/>
  <c r="C2344" i="42" s="1"/>
  <c r="B2343" i="12"/>
  <c r="D2343" i="12"/>
  <c r="C2343" i="12"/>
  <c r="E2343" i="12"/>
  <c r="B2344" i="13"/>
  <c r="B2344" i="42" s="1"/>
  <c r="E2344" i="13"/>
  <c r="E2355" i="42" l="1"/>
  <c r="F2345" i="42"/>
  <c r="D2345" i="13"/>
  <c r="D2345" i="42" s="1"/>
  <c r="C2345" i="13"/>
  <c r="C2345" i="42" s="1"/>
  <c r="E2344" i="12"/>
  <c r="E2345" i="13"/>
  <c r="D2344" i="12"/>
  <c r="C2344" i="12"/>
  <c r="B2344" i="12"/>
  <c r="B2345" i="13"/>
  <c r="B2345" i="42" s="1"/>
  <c r="E2356" i="42" l="1"/>
  <c r="F2346" i="42"/>
  <c r="D2346" i="13"/>
  <c r="D2346" i="42" s="1"/>
  <c r="C2346" i="13"/>
  <c r="C2346" i="42" s="1"/>
  <c r="E2346" i="13"/>
  <c r="E2345" i="12"/>
  <c r="B2346" i="13"/>
  <c r="B2346" i="42" s="1"/>
  <c r="D2345" i="12"/>
  <c r="B2345" i="12"/>
  <c r="C2345" i="12"/>
  <c r="E2357" i="42" l="1"/>
  <c r="F2347" i="42"/>
  <c r="D2347" i="13"/>
  <c r="D2347" i="42" s="1"/>
  <c r="C2347" i="13"/>
  <c r="C2347" i="42" s="1"/>
  <c r="E2347" i="13"/>
  <c r="E2346" i="12"/>
  <c r="D2346" i="12"/>
  <c r="B2346" i="12"/>
  <c r="C2346" i="12"/>
  <c r="B2347" i="13"/>
  <c r="B2347" i="42" s="1"/>
  <c r="E2358" i="42" l="1"/>
  <c r="F2348" i="42"/>
  <c r="D2348" i="13"/>
  <c r="D2348" i="42" s="1"/>
  <c r="C2348" i="13"/>
  <c r="C2348" i="42" s="1"/>
  <c r="D2347" i="12"/>
  <c r="B2347" i="12"/>
  <c r="C2347" i="12"/>
  <c r="B2348" i="13"/>
  <c r="B2348" i="42" s="1"/>
  <c r="E2347" i="12"/>
  <c r="E2348" i="13"/>
  <c r="E2359" i="42" l="1"/>
  <c r="F2349" i="42"/>
  <c r="D2349" i="13"/>
  <c r="D2349" i="42" s="1"/>
  <c r="C2349" i="13"/>
  <c r="C2349" i="42" s="1"/>
  <c r="B2349" i="13"/>
  <c r="B2349" i="42" s="1"/>
  <c r="E2348" i="12"/>
  <c r="E2349" i="13"/>
  <c r="C2348" i="12"/>
  <c r="D2348" i="12"/>
  <c r="B2348" i="12"/>
  <c r="E2360" i="42" l="1"/>
  <c r="F2350" i="42"/>
  <c r="D2350" i="13"/>
  <c r="D2350" i="42" s="1"/>
  <c r="C2350" i="13"/>
  <c r="C2350" i="42" s="1"/>
  <c r="E2350" i="13"/>
  <c r="D2349" i="12"/>
  <c r="C2349" i="12"/>
  <c r="B2349" i="12"/>
  <c r="E2349" i="12"/>
  <c r="B2350" i="13"/>
  <c r="B2350" i="42" s="1"/>
  <c r="E2361" i="42" l="1"/>
  <c r="F2351" i="42"/>
  <c r="D2351" i="13"/>
  <c r="D2351" i="42" s="1"/>
  <c r="C2351" i="13"/>
  <c r="C2351" i="42" s="1"/>
  <c r="E2351" i="13"/>
  <c r="E2350" i="12"/>
  <c r="D2350" i="12"/>
  <c r="B2350" i="12"/>
  <c r="C2350" i="12"/>
  <c r="B2351" i="13"/>
  <c r="B2351" i="42" s="1"/>
  <c r="E2362" i="42" l="1"/>
  <c r="F2352" i="42"/>
  <c r="D2352" i="13"/>
  <c r="D2352" i="42" s="1"/>
  <c r="C2352" i="13"/>
  <c r="C2352" i="42" s="1"/>
  <c r="E2351" i="12"/>
  <c r="B2352" i="13"/>
  <c r="B2352" i="42" s="1"/>
  <c r="C2351" i="12"/>
  <c r="D2351" i="12"/>
  <c r="B2351" i="12"/>
  <c r="E2352" i="13"/>
  <c r="E2363" i="42" l="1"/>
  <c r="F2353" i="42"/>
  <c r="D2353" i="13"/>
  <c r="D2353" i="42" s="1"/>
  <c r="C2353" i="13"/>
  <c r="C2353" i="42" s="1"/>
  <c r="B2353" i="13"/>
  <c r="B2353" i="42" s="1"/>
  <c r="B2352" i="12"/>
  <c r="D2352" i="12"/>
  <c r="C2352" i="12"/>
  <c r="E2353" i="13"/>
  <c r="E2352" i="12"/>
  <c r="E2364" i="42" l="1"/>
  <c r="F2354" i="42"/>
  <c r="D2354" i="13"/>
  <c r="D2354" i="42" s="1"/>
  <c r="C2354" i="13"/>
  <c r="C2354" i="42" s="1"/>
  <c r="E2354" i="13"/>
  <c r="D2353" i="12"/>
  <c r="C2353" i="12"/>
  <c r="B2353" i="12"/>
  <c r="E2353" i="12"/>
  <c r="B2354" i="13"/>
  <c r="B2354" i="42" s="1"/>
  <c r="E2365" i="42" l="1"/>
  <c r="F2355" i="42"/>
  <c r="D2355" i="13"/>
  <c r="D2355" i="42" s="1"/>
  <c r="C2355" i="13"/>
  <c r="C2355" i="42" s="1"/>
  <c r="B2354" i="12"/>
  <c r="D2354" i="12"/>
  <c r="C2354" i="12"/>
  <c r="B2355" i="13"/>
  <c r="B2355" i="42" s="1"/>
  <c r="E2354" i="12"/>
  <c r="E2355" i="13"/>
  <c r="E2366" i="42" l="1"/>
  <c r="F2356" i="42"/>
  <c r="D2356" i="13"/>
  <c r="D2356" i="42" s="1"/>
  <c r="C2356" i="13"/>
  <c r="C2356" i="42" s="1"/>
  <c r="E2356" i="13"/>
  <c r="E2355" i="12"/>
  <c r="B2356" i="13"/>
  <c r="B2356" i="42" s="1"/>
  <c r="B2355" i="12"/>
  <c r="D2355" i="12"/>
  <c r="C2355" i="12"/>
  <c r="E2367" i="42" l="1"/>
  <c r="F2357" i="42"/>
  <c r="D2357" i="13"/>
  <c r="D2357" i="42" s="1"/>
  <c r="C2357" i="13"/>
  <c r="C2357" i="42" s="1"/>
  <c r="E2356" i="12"/>
  <c r="E2357" i="13"/>
  <c r="B2356" i="12"/>
  <c r="D2356" i="12"/>
  <c r="C2356" i="12"/>
  <c r="B2357" i="13"/>
  <c r="B2357" i="42" s="1"/>
  <c r="E2368" i="42" l="1"/>
  <c r="F2358" i="42"/>
  <c r="D2358" i="13"/>
  <c r="D2358" i="42" s="1"/>
  <c r="C2358" i="13"/>
  <c r="C2358" i="42" s="1"/>
  <c r="B2358" i="13"/>
  <c r="B2358" i="42" s="1"/>
  <c r="E2357" i="12"/>
  <c r="E2358" i="13"/>
  <c r="C2357" i="12"/>
  <c r="B2357" i="12"/>
  <c r="D2357" i="12"/>
  <c r="E2369" i="42" l="1"/>
  <c r="F2359" i="42"/>
  <c r="D2359" i="13"/>
  <c r="D2359" i="42" s="1"/>
  <c r="C2359" i="13"/>
  <c r="C2359" i="42" s="1"/>
  <c r="B2359" i="13"/>
  <c r="B2359" i="42" s="1"/>
  <c r="E2359" i="13"/>
  <c r="C2358" i="12"/>
  <c r="D2358" i="12"/>
  <c r="B2358" i="12"/>
  <c r="E2358" i="12"/>
  <c r="E2370" i="42" l="1"/>
  <c r="F2360" i="42"/>
  <c r="D2360" i="13"/>
  <c r="D2360" i="42" s="1"/>
  <c r="C2360" i="13"/>
  <c r="C2360" i="42" s="1"/>
  <c r="E2360" i="13"/>
  <c r="C2359" i="12"/>
  <c r="D2359" i="12"/>
  <c r="B2359" i="12"/>
  <c r="B2360" i="13"/>
  <c r="B2360" i="42" s="1"/>
  <c r="E2359" i="12"/>
  <c r="E2371" i="42" l="1"/>
  <c r="F2361" i="42"/>
  <c r="D2361" i="13"/>
  <c r="D2361" i="42" s="1"/>
  <c r="C2361" i="13"/>
  <c r="C2361" i="42" s="1"/>
  <c r="E2360" i="12"/>
  <c r="E2361" i="13"/>
  <c r="B2361" i="13"/>
  <c r="B2361" i="42" s="1"/>
  <c r="D2360" i="12"/>
  <c r="C2360" i="12"/>
  <c r="B2360" i="12"/>
  <c r="E2372" i="42" l="1"/>
  <c r="F2362" i="42"/>
  <c r="D2362" i="13"/>
  <c r="D2362" i="42" s="1"/>
  <c r="C2362" i="13"/>
  <c r="C2362" i="42" s="1"/>
  <c r="E2362" i="13"/>
  <c r="B2362" i="13"/>
  <c r="B2362" i="42" s="1"/>
  <c r="D2361" i="12"/>
  <c r="B2361" i="12"/>
  <c r="C2361" i="12"/>
  <c r="E2361" i="12"/>
  <c r="E2373" i="42" l="1"/>
  <c r="F2363" i="42"/>
  <c r="D2363" i="13"/>
  <c r="D2363" i="42" s="1"/>
  <c r="C2363" i="13"/>
  <c r="C2363" i="42" s="1"/>
  <c r="E2363" i="13"/>
  <c r="E2362" i="12"/>
  <c r="B2363" i="13"/>
  <c r="B2363" i="42" s="1"/>
  <c r="D2362" i="12"/>
  <c r="C2362" i="12"/>
  <c r="B2362" i="12"/>
  <c r="E2374" i="42" l="1"/>
  <c r="F2364" i="42"/>
  <c r="D2364" i="13"/>
  <c r="D2364" i="42" s="1"/>
  <c r="C2364" i="13"/>
  <c r="C2364" i="42" s="1"/>
  <c r="E2364" i="13"/>
  <c r="D2363" i="12"/>
  <c r="C2363" i="12"/>
  <c r="B2363" i="12"/>
  <c r="E2363" i="12"/>
  <c r="B2364" i="13"/>
  <c r="B2364" i="42" s="1"/>
  <c r="E2375" i="42" l="1"/>
  <c r="F2365" i="42"/>
  <c r="D2365" i="13"/>
  <c r="D2365" i="42" s="1"/>
  <c r="C2365" i="13"/>
  <c r="C2365" i="42" s="1"/>
  <c r="C2364" i="12"/>
  <c r="B2364" i="12"/>
  <c r="D2364" i="12"/>
  <c r="E2364" i="12"/>
  <c r="B2365" i="13"/>
  <c r="B2365" i="42" s="1"/>
  <c r="E2365" i="13"/>
  <c r="E2376" i="42" l="1"/>
  <c r="F2366" i="42"/>
  <c r="D2366" i="13"/>
  <c r="D2366" i="42" s="1"/>
  <c r="C2366" i="13"/>
  <c r="C2366" i="42" s="1"/>
  <c r="E2366" i="13"/>
  <c r="B2366" i="13"/>
  <c r="B2366" i="42" s="1"/>
  <c r="C2365" i="12"/>
  <c r="B2365" i="12"/>
  <c r="D2365" i="12"/>
  <c r="E2365" i="12"/>
  <c r="E2377" i="42" l="1"/>
  <c r="F2367" i="42"/>
  <c r="D2367" i="13"/>
  <c r="D2367" i="42" s="1"/>
  <c r="C2367" i="13"/>
  <c r="C2367" i="42" s="1"/>
  <c r="E2366" i="12"/>
  <c r="B2367" i="13"/>
  <c r="B2367" i="42" s="1"/>
  <c r="C2366" i="12"/>
  <c r="B2366" i="12"/>
  <c r="D2366" i="12"/>
  <c r="E2367" i="13"/>
  <c r="E2378" i="42" l="1"/>
  <c r="F2368" i="42"/>
  <c r="D2368" i="13"/>
  <c r="D2368" i="42" s="1"/>
  <c r="C2368" i="13"/>
  <c r="C2368" i="42" s="1"/>
  <c r="C2367" i="12"/>
  <c r="B2367" i="12"/>
  <c r="D2367" i="12"/>
  <c r="B2368" i="13"/>
  <c r="B2368" i="42" s="1"/>
  <c r="E2367" i="12"/>
  <c r="E2368" i="13"/>
  <c r="E2379" i="42" l="1"/>
  <c r="F2369" i="42"/>
  <c r="D2369" i="13"/>
  <c r="D2369" i="42" s="1"/>
  <c r="C2369" i="13"/>
  <c r="C2369" i="42" s="1"/>
  <c r="E2369" i="13"/>
  <c r="B2369" i="13"/>
  <c r="B2369" i="42" s="1"/>
  <c r="D2368" i="12"/>
  <c r="B2368" i="12"/>
  <c r="C2368" i="12"/>
  <c r="E2368" i="12"/>
  <c r="E2380" i="42" l="1"/>
  <c r="F2370" i="42"/>
  <c r="D2370" i="13"/>
  <c r="D2370" i="42" s="1"/>
  <c r="C2370" i="13"/>
  <c r="C2370" i="42" s="1"/>
  <c r="E2369" i="12"/>
  <c r="C2369" i="12"/>
  <c r="D2369" i="12"/>
  <c r="B2369" i="12"/>
  <c r="B2370" i="13"/>
  <c r="B2370" i="42" s="1"/>
  <c r="E2370" i="13"/>
  <c r="E2381" i="42" l="1"/>
  <c r="F2371" i="42"/>
  <c r="D2371" i="13"/>
  <c r="D2371" i="42" s="1"/>
  <c r="C2371" i="13"/>
  <c r="C2371" i="42" s="1"/>
  <c r="E2370" i="12"/>
  <c r="E2371" i="13"/>
  <c r="B2371" i="13"/>
  <c r="B2371" i="42" s="1"/>
  <c r="D2370" i="12"/>
  <c r="C2370" i="12"/>
  <c r="B2370" i="12"/>
  <c r="E2382" i="42" l="1"/>
  <c r="F2372" i="42"/>
  <c r="D2372" i="13"/>
  <c r="D2372" i="42" s="1"/>
  <c r="C2372" i="13"/>
  <c r="C2372" i="42" s="1"/>
  <c r="B2372" i="13"/>
  <c r="B2372" i="42" s="1"/>
  <c r="E2371" i="12"/>
  <c r="D2371" i="12"/>
  <c r="B2371" i="12"/>
  <c r="C2371" i="12"/>
  <c r="E2372" i="13"/>
  <c r="E2383" i="42" l="1"/>
  <c r="F2373" i="42"/>
  <c r="D2373" i="13"/>
  <c r="D2373" i="42" s="1"/>
  <c r="C2373" i="13"/>
  <c r="C2373" i="42" s="1"/>
  <c r="E2373" i="13"/>
  <c r="C2372" i="12"/>
  <c r="B2372" i="12"/>
  <c r="D2372" i="12"/>
  <c r="E2372" i="12"/>
  <c r="B2373" i="13"/>
  <c r="B2373" i="42" s="1"/>
  <c r="E2384" i="42" l="1"/>
  <c r="F2374" i="42"/>
  <c r="D2374" i="13"/>
  <c r="D2374" i="42" s="1"/>
  <c r="C2374" i="13"/>
  <c r="C2374" i="42" s="1"/>
  <c r="E2373" i="12"/>
  <c r="D2373" i="12"/>
  <c r="B2373" i="12"/>
  <c r="C2373" i="12"/>
  <c r="B2374" i="13"/>
  <c r="B2374" i="42" s="1"/>
  <c r="E2374" i="13"/>
  <c r="E2385" i="42" l="1"/>
  <c r="F2375" i="42"/>
  <c r="D2375" i="13"/>
  <c r="D2375" i="42" s="1"/>
  <c r="C2375" i="13"/>
  <c r="C2375" i="42" s="1"/>
  <c r="E2374" i="12"/>
  <c r="B2375" i="13"/>
  <c r="B2375" i="42" s="1"/>
  <c r="E2375" i="13"/>
  <c r="C2374" i="12"/>
  <c r="B2374" i="12"/>
  <c r="D2374" i="12"/>
  <c r="E2386" i="42" l="1"/>
  <c r="F2376" i="42"/>
  <c r="D2376" i="13"/>
  <c r="D2376" i="42" s="1"/>
  <c r="C2376" i="13"/>
  <c r="C2376" i="42" s="1"/>
  <c r="B2376" i="13"/>
  <c r="B2376" i="42" s="1"/>
  <c r="C2375" i="12"/>
  <c r="D2375" i="12"/>
  <c r="B2375" i="12"/>
  <c r="E2376" i="13"/>
  <c r="E2375" i="12"/>
  <c r="E2387" i="42" l="1"/>
  <c r="F2377" i="42"/>
  <c r="D2377" i="13"/>
  <c r="D2377" i="42" s="1"/>
  <c r="C2377" i="13"/>
  <c r="C2377" i="42" s="1"/>
  <c r="E2376" i="12"/>
  <c r="E2377" i="13"/>
  <c r="B2376" i="12"/>
  <c r="D2376" i="12"/>
  <c r="C2376" i="12"/>
  <c r="B2377" i="13"/>
  <c r="B2377" i="42" s="1"/>
  <c r="E2388" i="42" l="1"/>
  <c r="F2378" i="42"/>
  <c r="D2378" i="13"/>
  <c r="D2378" i="42" s="1"/>
  <c r="C2378" i="13"/>
  <c r="C2378" i="42" s="1"/>
  <c r="B2378" i="13"/>
  <c r="B2378" i="42" s="1"/>
  <c r="E2378" i="13"/>
  <c r="E2377" i="12"/>
  <c r="C2377" i="12"/>
  <c r="D2377" i="12"/>
  <c r="B2377" i="12"/>
  <c r="E2389" i="42" l="1"/>
  <c r="F2379" i="42"/>
  <c r="D2379" i="13"/>
  <c r="D2379" i="42" s="1"/>
  <c r="C2379" i="13"/>
  <c r="C2379" i="42" s="1"/>
  <c r="E2379" i="13"/>
  <c r="C2378" i="12"/>
  <c r="D2378" i="12"/>
  <c r="B2378" i="12"/>
  <c r="E2378" i="12"/>
  <c r="B2379" i="13"/>
  <c r="B2379" i="42" s="1"/>
  <c r="E2390" i="42" l="1"/>
  <c r="F2380" i="42"/>
  <c r="D2380" i="13"/>
  <c r="D2380" i="42" s="1"/>
  <c r="C2380" i="13"/>
  <c r="C2380" i="42" s="1"/>
  <c r="E2380" i="13"/>
  <c r="B2379" i="12"/>
  <c r="D2379" i="12"/>
  <c r="C2379" i="12"/>
  <c r="E2379" i="12"/>
  <c r="B2380" i="13"/>
  <c r="B2380" i="42" s="1"/>
  <c r="E2391" i="42" l="1"/>
  <c r="F2381" i="42"/>
  <c r="D2381" i="13"/>
  <c r="D2381" i="42" s="1"/>
  <c r="C2381" i="13"/>
  <c r="C2381" i="42" s="1"/>
  <c r="B2380" i="12"/>
  <c r="C2380" i="12"/>
  <c r="D2380" i="12"/>
  <c r="B2381" i="13"/>
  <c r="B2381" i="42" s="1"/>
  <c r="E2380" i="12"/>
  <c r="E2381" i="13"/>
  <c r="E2392" i="42" l="1"/>
  <c r="F2382" i="42"/>
  <c r="D2382" i="13"/>
  <c r="D2382" i="42" s="1"/>
  <c r="C2382" i="13"/>
  <c r="C2382" i="42" s="1"/>
  <c r="E2381" i="12"/>
  <c r="B2382" i="13"/>
  <c r="B2382" i="42" s="1"/>
  <c r="D2381" i="12"/>
  <c r="C2381" i="12"/>
  <c r="B2381" i="12"/>
  <c r="E2382" i="13"/>
  <c r="E2393" i="42" l="1"/>
  <c r="F2383" i="42"/>
  <c r="D2383" i="13"/>
  <c r="D2383" i="42" s="1"/>
  <c r="C2383" i="13"/>
  <c r="C2383" i="42" s="1"/>
  <c r="B2383" i="13"/>
  <c r="B2383" i="42" s="1"/>
  <c r="C2382" i="12"/>
  <c r="B2382" i="12"/>
  <c r="D2382" i="12"/>
  <c r="E2382" i="12"/>
  <c r="E2383" i="13"/>
  <c r="E2394" i="42" l="1"/>
  <c r="F2384" i="42"/>
  <c r="D2384" i="13"/>
  <c r="D2384" i="42" s="1"/>
  <c r="C2384" i="13"/>
  <c r="C2384" i="42" s="1"/>
  <c r="E2383" i="12"/>
  <c r="E2384" i="13"/>
  <c r="C2383" i="12"/>
  <c r="B2383" i="12"/>
  <c r="D2383" i="12"/>
  <c r="B2384" i="13"/>
  <c r="B2384" i="42" s="1"/>
  <c r="E2395" i="42" l="1"/>
  <c r="F2385" i="42"/>
  <c r="D2385" i="13"/>
  <c r="D2385" i="42" s="1"/>
  <c r="C2385" i="13"/>
  <c r="C2385" i="42" s="1"/>
  <c r="E2385" i="13"/>
  <c r="D2384" i="12"/>
  <c r="B2384" i="12"/>
  <c r="C2384" i="12"/>
  <c r="E2384" i="12"/>
  <c r="B2385" i="13"/>
  <c r="B2385" i="42" s="1"/>
  <c r="E2396" i="42" l="1"/>
  <c r="F2386" i="42"/>
  <c r="D2386" i="13"/>
  <c r="D2386" i="42" s="1"/>
  <c r="C2386" i="13"/>
  <c r="C2386" i="42" s="1"/>
  <c r="E2385" i="12"/>
  <c r="E2386" i="13"/>
  <c r="B2385" i="12"/>
  <c r="D2385" i="12"/>
  <c r="C2385" i="12"/>
  <c r="B2386" i="13"/>
  <c r="B2386" i="42" s="1"/>
  <c r="E2397" i="42" l="1"/>
  <c r="F2387" i="42"/>
  <c r="D2387" i="13"/>
  <c r="D2387" i="42" s="1"/>
  <c r="C2387" i="13"/>
  <c r="C2387" i="42" s="1"/>
  <c r="E2386" i="12"/>
  <c r="E2387" i="13"/>
  <c r="B2387" i="13"/>
  <c r="B2387" i="42" s="1"/>
  <c r="C2386" i="12"/>
  <c r="B2386" i="12"/>
  <c r="D2386" i="12"/>
  <c r="E2398" i="42" l="1"/>
  <c r="F2388" i="42"/>
  <c r="D2388" i="13"/>
  <c r="D2388" i="42" s="1"/>
  <c r="C2388" i="13"/>
  <c r="C2388" i="42" s="1"/>
  <c r="B2388" i="13"/>
  <c r="B2388" i="42" s="1"/>
  <c r="E2388" i="13"/>
  <c r="B2387" i="12"/>
  <c r="C2387" i="12"/>
  <c r="D2387" i="12"/>
  <c r="E2387" i="12"/>
  <c r="E2399" i="42" l="1"/>
  <c r="F2389" i="42"/>
  <c r="D2389" i="13"/>
  <c r="D2389" i="42" s="1"/>
  <c r="C2389" i="13"/>
  <c r="C2389" i="42" s="1"/>
  <c r="E2389" i="13"/>
  <c r="E2388" i="12"/>
  <c r="B2389" i="13"/>
  <c r="B2389" i="42" s="1"/>
  <c r="C2388" i="12"/>
  <c r="B2388" i="12"/>
  <c r="D2388" i="12"/>
  <c r="E2400" i="42" l="1"/>
  <c r="F2390" i="42"/>
  <c r="D2390" i="13"/>
  <c r="D2390" i="42" s="1"/>
  <c r="C2390" i="13"/>
  <c r="C2390" i="42" s="1"/>
  <c r="E2389" i="12"/>
  <c r="B2390" i="13"/>
  <c r="B2390" i="42" s="1"/>
  <c r="C2389" i="12"/>
  <c r="D2389" i="12"/>
  <c r="B2389" i="12"/>
  <c r="E2390" i="13"/>
  <c r="E2401" i="42" l="1"/>
  <c r="F2391" i="42"/>
  <c r="D2391" i="13"/>
  <c r="D2391" i="42" s="1"/>
  <c r="C2391" i="13"/>
  <c r="C2391" i="42" s="1"/>
  <c r="E2391" i="13"/>
  <c r="D2390" i="12"/>
  <c r="C2390" i="12"/>
  <c r="B2390" i="12"/>
  <c r="B2391" i="13"/>
  <c r="B2391" i="42" s="1"/>
  <c r="E2390" i="12"/>
  <c r="E2402" i="42" l="1"/>
  <c r="F2392" i="42"/>
  <c r="D2392" i="13"/>
  <c r="D2392" i="42" s="1"/>
  <c r="C2392" i="13"/>
  <c r="C2392" i="42" s="1"/>
  <c r="D2391" i="12"/>
  <c r="B2391" i="12"/>
  <c r="C2391" i="12"/>
  <c r="E2391" i="12"/>
  <c r="B2392" i="13"/>
  <c r="B2392" i="42" s="1"/>
  <c r="E2392" i="13"/>
  <c r="E2403" i="42" l="1"/>
  <c r="F2393" i="42"/>
  <c r="D2393" i="13"/>
  <c r="D2393" i="42" s="1"/>
  <c r="C2393" i="13"/>
  <c r="C2393" i="42" s="1"/>
  <c r="D2392" i="12"/>
  <c r="C2392" i="12"/>
  <c r="B2392" i="12"/>
  <c r="B2393" i="13"/>
  <c r="B2393" i="42" s="1"/>
  <c r="E2392" i="12"/>
  <c r="E2393" i="13"/>
  <c r="E2404" i="42" l="1"/>
  <c r="F2394" i="42"/>
  <c r="D2394" i="13"/>
  <c r="D2394" i="42" s="1"/>
  <c r="C2394" i="13"/>
  <c r="C2394" i="42" s="1"/>
  <c r="C2393" i="12"/>
  <c r="D2393" i="12"/>
  <c r="B2393" i="12"/>
  <c r="B2394" i="13"/>
  <c r="B2394" i="42" s="1"/>
  <c r="E2394" i="13"/>
  <c r="E2393" i="12"/>
  <c r="E2405" i="42" l="1"/>
  <c r="F2395" i="42"/>
  <c r="D2395" i="13"/>
  <c r="D2395" i="42" s="1"/>
  <c r="C2395" i="13"/>
  <c r="C2395" i="42" s="1"/>
  <c r="E2394" i="12"/>
  <c r="B2395" i="13"/>
  <c r="B2395" i="42" s="1"/>
  <c r="E2395" i="13"/>
  <c r="C2394" i="12"/>
  <c r="D2394" i="12"/>
  <c r="B2394" i="12"/>
  <c r="E2406" i="42" l="1"/>
  <c r="F2396" i="42"/>
  <c r="D2396" i="13"/>
  <c r="D2396" i="42" s="1"/>
  <c r="C2396" i="13"/>
  <c r="C2396" i="42" s="1"/>
  <c r="B2396" i="13"/>
  <c r="B2396" i="42" s="1"/>
  <c r="E2396" i="13"/>
  <c r="D2395" i="12"/>
  <c r="C2395" i="12"/>
  <c r="B2395" i="12"/>
  <c r="E2395" i="12"/>
  <c r="E2407" i="42" l="1"/>
  <c r="F2397" i="42"/>
  <c r="D2397" i="13"/>
  <c r="D2397" i="42" s="1"/>
  <c r="C2397" i="13"/>
  <c r="C2397" i="42" s="1"/>
  <c r="E2396" i="12"/>
  <c r="B2397" i="13"/>
  <c r="B2397" i="42" s="1"/>
  <c r="D2396" i="12"/>
  <c r="C2396" i="12"/>
  <c r="B2396" i="12"/>
  <c r="E2397" i="13"/>
  <c r="E2408" i="42" l="1"/>
  <c r="F2398" i="42"/>
  <c r="D2398" i="13"/>
  <c r="D2398" i="42" s="1"/>
  <c r="C2398" i="13"/>
  <c r="C2398" i="42" s="1"/>
  <c r="B2398" i="13"/>
  <c r="B2398" i="42" s="1"/>
  <c r="E2398" i="13"/>
  <c r="E2397" i="12"/>
  <c r="C2397" i="12"/>
  <c r="B2397" i="12"/>
  <c r="D2397" i="12"/>
  <c r="E2409" i="42" l="1"/>
  <c r="F2399" i="42"/>
  <c r="D2399" i="13"/>
  <c r="D2399" i="42" s="1"/>
  <c r="C2399" i="13"/>
  <c r="C2399" i="42" s="1"/>
  <c r="E2398" i="12"/>
  <c r="B2399" i="13"/>
  <c r="B2399" i="42" s="1"/>
  <c r="E2399" i="13"/>
  <c r="B2398" i="12"/>
  <c r="D2398" i="12"/>
  <c r="C2398" i="12"/>
  <c r="E2410" i="42" l="1"/>
  <c r="F2400" i="42"/>
  <c r="D2400" i="13"/>
  <c r="D2400" i="42" s="1"/>
  <c r="C2400" i="13"/>
  <c r="C2400" i="42" s="1"/>
  <c r="B2400" i="13"/>
  <c r="B2400" i="42" s="1"/>
  <c r="E2399" i="12"/>
  <c r="E2400" i="13"/>
  <c r="D2399" i="12"/>
  <c r="C2399" i="12"/>
  <c r="B2399" i="12"/>
  <c r="E2411" i="42" l="1"/>
  <c r="F2401" i="42"/>
  <c r="D2401" i="13"/>
  <c r="D2401" i="42" s="1"/>
  <c r="C2401" i="13"/>
  <c r="C2401" i="42" s="1"/>
  <c r="E2401" i="13"/>
  <c r="E2400" i="12"/>
  <c r="D2400" i="12"/>
  <c r="C2400" i="12"/>
  <c r="B2400" i="12"/>
  <c r="B2401" i="13"/>
  <c r="B2401" i="42" s="1"/>
  <c r="E2412" i="42" l="1"/>
  <c r="F2402" i="42"/>
  <c r="D2402" i="13"/>
  <c r="D2402" i="42" s="1"/>
  <c r="C2402" i="13"/>
  <c r="C2402" i="42" s="1"/>
  <c r="C2401" i="12"/>
  <c r="D2401" i="12"/>
  <c r="B2401" i="12"/>
  <c r="E2401" i="12"/>
  <c r="B2402" i="13"/>
  <c r="B2402" i="42" s="1"/>
  <c r="E2402" i="13"/>
  <c r="E2413" i="42" l="1"/>
  <c r="F2403" i="42"/>
  <c r="D2403" i="13"/>
  <c r="D2403" i="42" s="1"/>
  <c r="C2403" i="13"/>
  <c r="C2403" i="42" s="1"/>
  <c r="B2402" i="12"/>
  <c r="C2402" i="12"/>
  <c r="D2402" i="12"/>
  <c r="E2402" i="12"/>
  <c r="B2403" i="13"/>
  <c r="B2403" i="42" s="1"/>
  <c r="E2403" i="13"/>
  <c r="E2414" i="42" l="1"/>
  <c r="F2404" i="42"/>
  <c r="D2404" i="13"/>
  <c r="D2404" i="42" s="1"/>
  <c r="C2404" i="13"/>
  <c r="C2404" i="42" s="1"/>
  <c r="D2403" i="12"/>
  <c r="B2403" i="12"/>
  <c r="C2403" i="12"/>
  <c r="B2404" i="13"/>
  <c r="B2404" i="42" s="1"/>
  <c r="E2404" i="13"/>
  <c r="E2403" i="12"/>
  <c r="E2415" i="42" l="1"/>
  <c r="F2405" i="42"/>
  <c r="D2405" i="13"/>
  <c r="D2405" i="42" s="1"/>
  <c r="C2405" i="13"/>
  <c r="C2405" i="42" s="1"/>
  <c r="E2405" i="13"/>
  <c r="E2404" i="12"/>
  <c r="B2405" i="13"/>
  <c r="B2405" i="42" s="1"/>
  <c r="C2404" i="12"/>
  <c r="B2404" i="12"/>
  <c r="D2404" i="12"/>
  <c r="E2416" i="42" l="1"/>
  <c r="F2406" i="42"/>
  <c r="D2406" i="13"/>
  <c r="D2406" i="42" s="1"/>
  <c r="C2406" i="13"/>
  <c r="C2406" i="42" s="1"/>
  <c r="E2405" i="12"/>
  <c r="B2405" i="12"/>
  <c r="C2405" i="12"/>
  <c r="D2405" i="12"/>
  <c r="B2406" i="13"/>
  <c r="B2406" i="42" s="1"/>
  <c r="E2406" i="13"/>
  <c r="E2417" i="42" l="1"/>
  <c r="F2407" i="42"/>
  <c r="D2407" i="13"/>
  <c r="D2407" i="42" s="1"/>
  <c r="C2407" i="13"/>
  <c r="C2407" i="42" s="1"/>
  <c r="E2407" i="13"/>
  <c r="B2406" i="12"/>
  <c r="D2406" i="12"/>
  <c r="C2406" i="12"/>
  <c r="E2406" i="12"/>
  <c r="B2407" i="13"/>
  <c r="B2407" i="42" s="1"/>
  <c r="E2418" i="42" l="1"/>
  <c r="F2408" i="42"/>
  <c r="D2408" i="13"/>
  <c r="D2408" i="42" s="1"/>
  <c r="C2408" i="13"/>
  <c r="C2408" i="42" s="1"/>
  <c r="D2407" i="12"/>
  <c r="B2407" i="12"/>
  <c r="C2407" i="12"/>
  <c r="B2408" i="13"/>
  <c r="B2408" i="42" s="1"/>
  <c r="E2407" i="12"/>
  <c r="E2408" i="13"/>
  <c r="E2419" i="42" l="1"/>
  <c r="F2409" i="42"/>
  <c r="D2409" i="13"/>
  <c r="D2409" i="42" s="1"/>
  <c r="C2409" i="13"/>
  <c r="C2409" i="42" s="1"/>
  <c r="E2409" i="13"/>
  <c r="B2408" i="12"/>
  <c r="D2408" i="12"/>
  <c r="C2408" i="12"/>
  <c r="B2409" i="13"/>
  <c r="B2409" i="42" s="1"/>
  <c r="E2408" i="12"/>
  <c r="E2420" i="42" l="1"/>
  <c r="F2410" i="42"/>
  <c r="D2410" i="13"/>
  <c r="D2410" i="42" s="1"/>
  <c r="C2410" i="13"/>
  <c r="C2410" i="42" s="1"/>
  <c r="B2409" i="12"/>
  <c r="C2409" i="12"/>
  <c r="D2409" i="12"/>
  <c r="B2410" i="13"/>
  <c r="B2410" i="42" s="1"/>
  <c r="E2409" i="12"/>
  <c r="E2410" i="13"/>
  <c r="E2421" i="42" l="1"/>
  <c r="F2411" i="42"/>
  <c r="D2411" i="13"/>
  <c r="D2411" i="42" s="1"/>
  <c r="C2411" i="13"/>
  <c r="C2411" i="42" s="1"/>
  <c r="B2411" i="13"/>
  <c r="B2411" i="42" s="1"/>
  <c r="E2410" i="12"/>
  <c r="E2411" i="13"/>
  <c r="D2410" i="12"/>
  <c r="B2410" i="12"/>
  <c r="C2410" i="12"/>
  <c r="E2422" i="42" l="1"/>
  <c r="F2412" i="42"/>
  <c r="D2412" i="13"/>
  <c r="D2412" i="42" s="1"/>
  <c r="C2412" i="13"/>
  <c r="C2412" i="42" s="1"/>
  <c r="E2412" i="13"/>
  <c r="E2411" i="12"/>
  <c r="B2412" i="13"/>
  <c r="B2412" i="42" s="1"/>
  <c r="D2411" i="12"/>
  <c r="C2411" i="12"/>
  <c r="B2411" i="12"/>
  <c r="E2423" i="42" l="1"/>
  <c r="F2413" i="42"/>
  <c r="D2413" i="13"/>
  <c r="D2413" i="42" s="1"/>
  <c r="C2413" i="13"/>
  <c r="C2413" i="42" s="1"/>
  <c r="E2412" i="12"/>
  <c r="D2412" i="12"/>
  <c r="B2412" i="12"/>
  <c r="C2412" i="12"/>
  <c r="B2413" i="13"/>
  <c r="B2413" i="42" s="1"/>
  <c r="E2413" i="13"/>
  <c r="E2424" i="42" l="1"/>
  <c r="F2414" i="42"/>
  <c r="D2414" i="13"/>
  <c r="D2414" i="42" s="1"/>
  <c r="C2414" i="13"/>
  <c r="C2414" i="42" s="1"/>
  <c r="B2413" i="12"/>
  <c r="D2413" i="12"/>
  <c r="C2413" i="12"/>
  <c r="E2414" i="13"/>
  <c r="B2414" i="13"/>
  <c r="B2414" i="42" s="1"/>
  <c r="E2413" i="12"/>
  <c r="E2425" i="42" l="1"/>
  <c r="F2415" i="42"/>
  <c r="D2415" i="13"/>
  <c r="D2415" i="42" s="1"/>
  <c r="C2415" i="13"/>
  <c r="C2415" i="42" s="1"/>
  <c r="E2414" i="12"/>
  <c r="B2415" i="13"/>
  <c r="B2415" i="42" s="1"/>
  <c r="E2415" i="13"/>
  <c r="B2414" i="12"/>
  <c r="D2414" i="12"/>
  <c r="C2414" i="12"/>
  <c r="E2426" i="42" l="1"/>
  <c r="F2416" i="42"/>
  <c r="D2416" i="13"/>
  <c r="D2416" i="42" s="1"/>
  <c r="C2416" i="13"/>
  <c r="C2416" i="42" s="1"/>
  <c r="E2417" i="13"/>
  <c r="E2416" i="13"/>
  <c r="B2416" i="13"/>
  <c r="B2416" i="42" s="1"/>
  <c r="E2415" i="12"/>
  <c r="B2415" i="12"/>
  <c r="D2415" i="12"/>
  <c r="C2415" i="12"/>
  <c r="C2417" i="13" l="1"/>
  <c r="C2417" i="42" s="1"/>
  <c r="D2417" i="13"/>
  <c r="D2417" i="42" s="1"/>
  <c r="F2418" i="42"/>
  <c r="B2418" i="42"/>
  <c r="E2427" i="42"/>
  <c r="F2417" i="42"/>
  <c r="B2417" i="42"/>
  <c r="E2418" i="13"/>
  <c r="C2416" i="12"/>
  <c r="B2416" i="12"/>
  <c r="D2416" i="12"/>
  <c r="E2416" i="12"/>
  <c r="C2418" i="13" l="1"/>
  <c r="C2418" i="42" s="1"/>
  <c r="D2418" i="13"/>
  <c r="D2418" i="42" s="1"/>
  <c r="F2419" i="42"/>
  <c r="B2419" i="42"/>
  <c r="E2428" i="42"/>
  <c r="E2419" i="13"/>
  <c r="C2419" i="13" l="1"/>
  <c r="C2419" i="42" s="1"/>
  <c r="D2419" i="13"/>
  <c r="D2419" i="42" s="1"/>
  <c r="F2420" i="42"/>
  <c r="B2420" i="42"/>
  <c r="E2429" i="42"/>
  <c r="E2420" i="13"/>
  <c r="D2420" i="13" l="1"/>
  <c r="D2420" i="42" s="1"/>
  <c r="C2420" i="13"/>
  <c r="C2420" i="42" s="1"/>
  <c r="F2421" i="42"/>
  <c r="B2421" i="42"/>
  <c r="E2430" i="42"/>
  <c r="E2421" i="13"/>
  <c r="C2421" i="13" l="1"/>
  <c r="C2421" i="42" s="1"/>
  <c r="D2421" i="13"/>
  <c r="D2421" i="42" s="1"/>
  <c r="B2422" i="42"/>
  <c r="F2422" i="42"/>
  <c r="E2431" i="42"/>
  <c r="E2422" i="13"/>
  <c r="D2422" i="13" l="1"/>
  <c r="D2422" i="42" s="1"/>
  <c r="C2422" i="13"/>
  <c r="C2422" i="42" s="1"/>
  <c r="F2423" i="42"/>
  <c r="B2423" i="42"/>
  <c r="E2432" i="42"/>
  <c r="E2423" i="13"/>
  <c r="C2423" i="13" l="1"/>
  <c r="C2423" i="42" s="1"/>
  <c r="D2423" i="13"/>
  <c r="D2423" i="42" s="1"/>
  <c r="F2424" i="42"/>
  <c r="B2424" i="42"/>
  <c r="E2433" i="42"/>
  <c r="E2424" i="13"/>
  <c r="D2424" i="13" l="1"/>
  <c r="D2424" i="42" s="1"/>
  <c r="C2424" i="13"/>
  <c r="C2424" i="42" s="1"/>
  <c r="F2425" i="42"/>
  <c r="B2425" i="42"/>
  <c r="E2434" i="42"/>
  <c r="E2425" i="13"/>
  <c r="C2425" i="13" l="1"/>
  <c r="C2425" i="42" s="1"/>
  <c r="D2425" i="13"/>
  <c r="D2425" i="42" s="1"/>
  <c r="B2426" i="42"/>
  <c r="F2426" i="42"/>
  <c r="E2435" i="42"/>
  <c r="E2426" i="13"/>
  <c r="C2426" i="13" l="1"/>
  <c r="C2426" i="42" s="1"/>
  <c r="D2426" i="13"/>
  <c r="D2426" i="42" s="1"/>
  <c r="F2427" i="42"/>
  <c r="B2427" i="42"/>
  <c r="E2436" i="42"/>
  <c r="E2427" i="13"/>
  <c r="C2427" i="13" l="1"/>
  <c r="C2427" i="42" s="1"/>
  <c r="D2427" i="13"/>
  <c r="D2427" i="42" s="1"/>
  <c r="B2428" i="42"/>
  <c r="F2428" i="42"/>
  <c r="E2437" i="42"/>
  <c r="E2428" i="13"/>
  <c r="D2428" i="13" l="1"/>
  <c r="D2428" i="42" s="1"/>
  <c r="C2428" i="13"/>
  <c r="C2428" i="42" s="1"/>
  <c r="F2429" i="42"/>
  <c r="B2429" i="42"/>
  <c r="E2438" i="42"/>
  <c r="E2429" i="13"/>
  <c r="C2429" i="13" l="1"/>
  <c r="C2429" i="42" s="1"/>
  <c r="D2429" i="13"/>
  <c r="D2429" i="42" s="1"/>
  <c r="B2430" i="42"/>
  <c r="F2430" i="42"/>
  <c r="E2439" i="42"/>
  <c r="E2430" i="13"/>
  <c r="D2430" i="13" l="1"/>
  <c r="D2430" i="42" s="1"/>
  <c r="C2430" i="13"/>
  <c r="C2430" i="42" s="1"/>
  <c r="F2431" i="42"/>
  <c r="B2431" i="42"/>
  <c r="E2440" i="42"/>
  <c r="E2431" i="13"/>
  <c r="C2431" i="13" l="1"/>
  <c r="C2431" i="42" s="1"/>
  <c r="D2431" i="13"/>
  <c r="D2431" i="42" s="1"/>
  <c r="B2432" i="42"/>
  <c r="F2432" i="42"/>
  <c r="E2441" i="42"/>
  <c r="E2432" i="13"/>
  <c r="D2432" i="13" l="1"/>
  <c r="D2432" i="42" s="1"/>
  <c r="C2432" i="13"/>
  <c r="C2432" i="42" s="1"/>
  <c r="F2433" i="42"/>
  <c r="B2433" i="42"/>
  <c r="E2442" i="42"/>
  <c r="E2433" i="13"/>
  <c r="C2433" i="13" l="1"/>
  <c r="C2433" i="42" s="1"/>
  <c r="D2433" i="13"/>
  <c r="D2433" i="42" s="1"/>
  <c r="B2434" i="42"/>
  <c r="F2434" i="42"/>
  <c r="E2443" i="42"/>
  <c r="E2434" i="13"/>
  <c r="C2434" i="13" l="1"/>
  <c r="C2434" i="42" s="1"/>
  <c r="D2434" i="13"/>
  <c r="D2434" i="42" s="1"/>
  <c r="B2435" i="42"/>
  <c r="F2435" i="42"/>
  <c r="E2444" i="42"/>
  <c r="E2435" i="13"/>
  <c r="C2435" i="13" l="1"/>
  <c r="C2435" i="42" s="1"/>
  <c r="D2435" i="13"/>
  <c r="D2435" i="42" s="1"/>
  <c r="F2436" i="42"/>
  <c r="B2436" i="42"/>
  <c r="E2445" i="42"/>
  <c r="E2436" i="13"/>
  <c r="D2436" i="13" l="1"/>
  <c r="D2436" i="42" s="1"/>
  <c r="C2436" i="13"/>
  <c r="C2436" i="42" s="1"/>
  <c r="F2437" i="42"/>
  <c r="B2437" i="42"/>
  <c r="E2446" i="42"/>
  <c r="E2437" i="13"/>
  <c r="C2437" i="13" l="1"/>
  <c r="C2437" i="42" s="1"/>
  <c r="D2437" i="13"/>
  <c r="D2437" i="42" s="1"/>
  <c r="F2438" i="42"/>
  <c r="B2438" i="42"/>
  <c r="E2447" i="42"/>
  <c r="E2438" i="13"/>
  <c r="D2438" i="13" l="1"/>
  <c r="D2438" i="42" s="1"/>
  <c r="C2438" i="13"/>
  <c r="C2438" i="42" s="1"/>
  <c r="F2439" i="42"/>
  <c r="B2439" i="42"/>
  <c r="E2448" i="42"/>
  <c r="E2439" i="13"/>
  <c r="C2439" i="13" l="1"/>
  <c r="C2439" i="42" s="1"/>
  <c r="D2439" i="13"/>
  <c r="D2439" i="42" s="1"/>
  <c r="F2440" i="42"/>
  <c r="B2440" i="42"/>
  <c r="E2449" i="42"/>
  <c r="E2440" i="13"/>
  <c r="D2440" i="13" l="1"/>
  <c r="D2440" i="42" s="1"/>
  <c r="C2440" i="13"/>
  <c r="C2440" i="42" s="1"/>
  <c r="B2441" i="42"/>
  <c r="F2441" i="42"/>
  <c r="E2450" i="42"/>
  <c r="E2441" i="13"/>
  <c r="C2441" i="13" l="1"/>
  <c r="C2441" i="42" s="1"/>
  <c r="D2441" i="13"/>
  <c r="D2441" i="42" s="1"/>
  <c r="B2442" i="42"/>
  <c r="F2442" i="42"/>
  <c r="E2451" i="42"/>
  <c r="E2442" i="13"/>
  <c r="C2442" i="13" l="1"/>
  <c r="C2442" i="42" s="1"/>
  <c r="D2442" i="13"/>
  <c r="D2442" i="42" s="1"/>
  <c r="B2443" i="42"/>
  <c r="F2443" i="42"/>
  <c r="E2452" i="42"/>
  <c r="E2443" i="13"/>
  <c r="C2443" i="13" l="1"/>
  <c r="C2443" i="42" s="1"/>
  <c r="D2443" i="13"/>
  <c r="D2443" i="42" s="1"/>
  <c r="B2444" i="42"/>
  <c r="F2444" i="42"/>
  <c r="E2453" i="42"/>
  <c r="E2444" i="13"/>
  <c r="D2444" i="13" l="1"/>
  <c r="D2444" i="42" s="1"/>
  <c r="C2444" i="13"/>
  <c r="C2444" i="42" s="1"/>
  <c r="F2445" i="42"/>
  <c r="B2445" i="42"/>
  <c r="E2454" i="42"/>
  <c r="E2445" i="13"/>
  <c r="C2445" i="13" l="1"/>
  <c r="C2445" i="42" s="1"/>
  <c r="D2445" i="13"/>
  <c r="D2445" i="42" s="1"/>
  <c r="B2446" i="42"/>
  <c r="F2446" i="42"/>
  <c r="E2455" i="42"/>
  <c r="E2446" i="13"/>
  <c r="D2446" i="13" l="1"/>
  <c r="D2446" i="42" s="1"/>
  <c r="C2446" i="13"/>
  <c r="C2446" i="42" s="1"/>
  <c r="F2447" i="42"/>
  <c r="B2447" i="42"/>
  <c r="E2456" i="42"/>
  <c r="E2447" i="13"/>
  <c r="C2447" i="13" l="1"/>
  <c r="C2447" i="42" s="1"/>
  <c r="D2447" i="13"/>
  <c r="D2447" i="42" s="1"/>
  <c r="F2448" i="42"/>
  <c r="B2448" i="42"/>
  <c r="E2457" i="42"/>
  <c r="E2448" i="13"/>
  <c r="D2448" i="13" l="1"/>
  <c r="D2448" i="42" s="1"/>
  <c r="C2448" i="13"/>
  <c r="C2448" i="42" s="1"/>
  <c r="F2449" i="42"/>
  <c r="B2449" i="42"/>
  <c r="E2458" i="42"/>
  <c r="E2449" i="13"/>
  <c r="C2449" i="13" l="1"/>
  <c r="C2449" i="42" s="1"/>
  <c r="D2449" i="13"/>
  <c r="D2449" i="42" s="1"/>
  <c r="F2450" i="42"/>
  <c r="B2450" i="42"/>
  <c r="E2459" i="42"/>
  <c r="E2450" i="13"/>
  <c r="C2450" i="13" l="1"/>
  <c r="C2450" i="42" s="1"/>
  <c r="D2450" i="13"/>
  <c r="D2450" i="42" s="1"/>
  <c r="B2451" i="42"/>
  <c r="F2451" i="42"/>
  <c r="E2460" i="42"/>
  <c r="E2451" i="13"/>
  <c r="C2451" i="13" l="1"/>
  <c r="C2451" i="42" s="1"/>
  <c r="D2451" i="13"/>
  <c r="D2451" i="42" s="1"/>
  <c r="F2452" i="42"/>
  <c r="B2452" i="42"/>
  <c r="E2461" i="42"/>
  <c r="E2452" i="13"/>
  <c r="D2452" i="13" l="1"/>
  <c r="D2452" i="42" s="1"/>
  <c r="C2452" i="13"/>
  <c r="C2452" i="42" s="1"/>
  <c r="F2453" i="42"/>
  <c r="B2453" i="42"/>
  <c r="E2462" i="42"/>
  <c r="E2453" i="13"/>
  <c r="C2453" i="13" l="1"/>
  <c r="C2453" i="42" s="1"/>
  <c r="D2453" i="13"/>
  <c r="D2453" i="42" s="1"/>
  <c r="F2454" i="42"/>
  <c r="B2454" i="42"/>
  <c r="E2463" i="42"/>
  <c r="E2454" i="13"/>
  <c r="D2454" i="13" l="1"/>
  <c r="D2454" i="42" s="1"/>
  <c r="C2454" i="13"/>
  <c r="C2454" i="42" s="1"/>
  <c r="F2455" i="42"/>
  <c r="B2455" i="42"/>
  <c r="E2464" i="42"/>
  <c r="E2455" i="13"/>
  <c r="C2455" i="13" l="1"/>
  <c r="C2455" i="42" s="1"/>
  <c r="D2455" i="13"/>
  <c r="D2455" i="42" s="1"/>
  <c r="F2456" i="42"/>
  <c r="B2456" i="42"/>
  <c r="E2465" i="42"/>
  <c r="E2456" i="13"/>
  <c r="D2456" i="13" l="1"/>
  <c r="D2456" i="42" s="1"/>
  <c r="C2456" i="13"/>
  <c r="C2456" i="42" s="1"/>
  <c r="B2457" i="42"/>
  <c r="F2457" i="42"/>
  <c r="E2466" i="42"/>
  <c r="E2457" i="13"/>
  <c r="C2457" i="13" l="1"/>
  <c r="C2457" i="42" s="1"/>
  <c r="D2457" i="13"/>
  <c r="D2457" i="42" s="1"/>
  <c r="B2458" i="42"/>
  <c r="F2458" i="42"/>
  <c r="E2467" i="42"/>
  <c r="E2458" i="13"/>
  <c r="C2458" i="13" l="1"/>
  <c r="C2458" i="42" s="1"/>
  <c r="D2458" i="13"/>
  <c r="D2458" i="42" s="1"/>
  <c r="B2459" i="42"/>
  <c r="F2459" i="42"/>
  <c r="E2468" i="42"/>
  <c r="E2459" i="13"/>
  <c r="C2459" i="13" l="1"/>
  <c r="C2459" i="42" s="1"/>
  <c r="D2459" i="13"/>
  <c r="D2459" i="42" s="1"/>
  <c r="B2460" i="42"/>
  <c r="F2460" i="42"/>
  <c r="E2469" i="42"/>
  <c r="E2460" i="13"/>
  <c r="D2460" i="13" l="1"/>
  <c r="D2460" i="42" s="1"/>
  <c r="C2460" i="13"/>
  <c r="C2460" i="42" s="1"/>
  <c r="F2461" i="42"/>
  <c r="B2461" i="42"/>
  <c r="E2470" i="42"/>
  <c r="E2461" i="13"/>
  <c r="C2461" i="13" l="1"/>
  <c r="C2461" i="42" s="1"/>
  <c r="D2461" i="13"/>
  <c r="D2461" i="42" s="1"/>
  <c r="F2462" i="42"/>
  <c r="B2462" i="42"/>
  <c r="E2471" i="42"/>
  <c r="E2462" i="13"/>
  <c r="D2462" i="13" l="1"/>
  <c r="D2462" i="42" s="1"/>
  <c r="C2462" i="13"/>
  <c r="C2462" i="42" s="1"/>
  <c r="F2463" i="42"/>
  <c r="B2463" i="42"/>
  <c r="E2472" i="42"/>
  <c r="E2463" i="13"/>
  <c r="C2463" i="13" l="1"/>
  <c r="C2463" i="42" s="1"/>
  <c r="D2463" i="13"/>
  <c r="D2463" i="42" s="1"/>
  <c r="F2464" i="42"/>
  <c r="B2464" i="42"/>
  <c r="E2473" i="42"/>
  <c r="E2464" i="13"/>
  <c r="D2464" i="13" l="1"/>
  <c r="D2464" i="42" s="1"/>
  <c r="C2464" i="13"/>
  <c r="C2464" i="42" s="1"/>
  <c r="F2465" i="42"/>
  <c r="B2465" i="42"/>
  <c r="E2474" i="42"/>
  <c r="E2465" i="13"/>
  <c r="C2465" i="13" l="1"/>
  <c r="C2465" i="42" s="1"/>
  <c r="D2465" i="13"/>
  <c r="D2465" i="42" s="1"/>
  <c r="F2466" i="42"/>
  <c r="B2466" i="42"/>
  <c r="E2475" i="42"/>
  <c r="E2466" i="13"/>
  <c r="C2466" i="13" l="1"/>
  <c r="C2466" i="42" s="1"/>
  <c r="D2466" i="13"/>
  <c r="D2466" i="42" s="1"/>
  <c r="B2467" i="42"/>
  <c r="F2467" i="42"/>
  <c r="E2476" i="42"/>
  <c r="E2467" i="13"/>
  <c r="C2467" i="13" l="1"/>
  <c r="C2467" i="42" s="1"/>
  <c r="D2467" i="13"/>
  <c r="D2467" i="42" s="1"/>
  <c r="F2468" i="42"/>
  <c r="B2468" i="42"/>
  <c r="E2477" i="42"/>
  <c r="E2468" i="13"/>
  <c r="D2468" i="13" l="1"/>
  <c r="D2468" i="42" s="1"/>
  <c r="C2468" i="13"/>
  <c r="C2468" i="42" s="1"/>
  <c r="F2469" i="42"/>
  <c r="B2469" i="42"/>
  <c r="E2478" i="42"/>
  <c r="E2469" i="13"/>
  <c r="C2469" i="13" l="1"/>
  <c r="C2469" i="42" s="1"/>
  <c r="D2469" i="13"/>
  <c r="D2469" i="42" s="1"/>
  <c r="F2470" i="42"/>
  <c r="B2470" i="42"/>
  <c r="E2479" i="42"/>
  <c r="E2470" i="13"/>
  <c r="D2470" i="13" l="1"/>
  <c r="D2470" i="42" s="1"/>
  <c r="C2470" i="13"/>
  <c r="C2470" i="42" s="1"/>
  <c r="F2471" i="42"/>
  <c r="B2471" i="42"/>
  <c r="E2480" i="42"/>
  <c r="E2471" i="13"/>
  <c r="C2471" i="13" l="1"/>
  <c r="C2471" i="42" s="1"/>
  <c r="D2471" i="13"/>
  <c r="D2471" i="42" s="1"/>
  <c r="F2472" i="42"/>
  <c r="B2472" i="42"/>
  <c r="E2481" i="42"/>
  <c r="E2472" i="13"/>
  <c r="D2472" i="13" l="1"/>
  <c r="D2472" i="42" s="1"/>
  <c r="C2472" i="13"/>
  <c r="C2472" i="42" s="1"/>
  <c r="B2473" i="42"/>
  <c r="F2473" i="42"/>
  <c r="E2482" i="42"/>
  <c r="E2473" i="13"/>
  <c r="C2473" i="13" l="1"/>
  <c r="C2473" i="42" s="1"/>
  <c r="D2473" i="13"/>
  <c r="D2473" i="42" s="1"/>
  <c r="B2474" i="42"/>
  <c r="F2474" i="42"/>
  <c r="E2483" i="42"/>
  <c r="E2474" i="13"/>
  <c r="C2474" i="13" l="1"/>
  <c r="C2474" i="42" s="1"/>
  <c r="D2474" i="13"/>
  <c r="D2474" i="42" s="1"/>
  <c r="B2475" i="42"/>
  <c r="F2475" i="42"/>
  <c r="E2484" i="42"/>
  <c r="E2475" i="13"/>
  <c r="C2475" i="13" l="1"/>
  <c r="C2475" i="42" s="1"/>
  <c r="D2475" i="13"/>
  <c r="D2475" i="42" s="1"/>
  <c r="B2476" i="42"/>
  <c r="F2476" i="42"/>
  <c r="E2485" i="42"/>
  <c r="E2476" i="13"/>
  <c r="D2476" i="13" l="1"/>
  <c r="D2476" i="42" s="1"/>
  <c r="C2476" i="13"/>
  <c r="C2476" i="42" s="1"/>
  <c r="F2477" i="42"/>
  <c r="B2477" i="42"/>
  <c r="E2486" i="42"/>
  <c r="E2477" i="13"/>
  <c r="C2477" i="13" l="1"/>
  <c r="C2477" i="42" s="1"/>
  <c r="D2477" i="13"/>
  <c r="D2477" i="42" s="1"/>
  <c r="B2478" i="42"/>
  <c r="F2478" i="42"/>
  <c r="E2487" i="42"/>
  <c r="E2478" i="13"/>
  <c r="D2478" i="13" l="1"/>
  <c r="D2478" i="42" s="1"/>
  <c r="C2478" i="13"/>
  <c r="C2478" i="42" s="1"/>
  <c r="F2479" i="42"/>
  <c r="B2479" i="42"/>
  <c r="E2488" i="42"/>
  <c r="E2479" i="13"/>
  <c r="C2479" i="13" l="1"/>
  <c r="C2479" i="42" s="1"/>
  <c r="D2479" i="13"/>
  <c r="D2479" i="42" s="1"/>
  <c r="F2480" i="42"/>
  <c r="B2480" i="42"/>
  <c r="E2489" i="42"/>
  <c r="E2480" i="13"/>
  <c r="D2480" i="13" l="1"/>
  <c r="D2480" i="42" s="1"/>
  <c r="C2480" i="13"/>
  <c r="C2480" i="42" s="1"/>
  <c r="F2481" i="42"/>
  <c r="B2481" i="42"/>
  <c r="E2490" i="42"/>
  <c r="E2481" i="13"/>
  <c r="C2481" i="13" l="1"/>
  <c r="C2481" i="42" s="1"/>
  <c r="D2481" i="13"/>
  <c r="D2481" i="42" s="1"/>
  <c r="F2482" i="42"/>
  <c r="B2482" i="42"/>
  <c r="E2491" i="42"/>
  <c r="E2482" i="13"/>
  <c r="C2482" i="13" l="1"/>
  <c r="C2482" i="42" s="1"/>
  <c r="D2482" i="13"/>
  <c r="D2482" i="42" s="1"/>
  <c r="B2483" i="42"/>
  <c r="F2483" i="42"/>
  <c r="E2492" i="42"/>
  <c r="E2483" i="13"/>
  <c r="C2483" i="13" l="1"/>
  <c r="C2483" i="42" s="1"/>
  <c r="D2483" i="13"/>
  <c r="D2483" i="42" s="1"/>
  <c r="F2484" i="42"/>
  <c r="B2484" i="42"/>
  <c r="E2493" i="42"/>
  <c r="E2484" i="13"/>
  <c r="D2484" i="13" l="1"/>
  <c r="D2484" i="42" s="1"/>
  <c r="C2484" i="13"/>
  <c r="C2484" i="42" s="1"/>
  <c r="F2485" i="42"/>
  <c r="B2485" i="42"/>
  <c r="E2494" i="42"/>
  <c r="E2485" i="13"/>
  <c r="C2485" i="13" l="1"/>
  <c r="C2485" i="42" s="1"/>
  <c r="D2485" i="13"/>
  <c r="D2485" i="42" s="1"/>
  <c r="F2486" i="42"/>
  <c r="B2486" i="42"/>
  <c r="E2495" i="42"/>
  <c r="E2486" i="13"/>
  <c r="D2486" i="13" l="1"/>
  <c r="D2486" i="42" s="1"/>
  <c r="C2486" i="13"/>
  <c r="C2486" i="42" s="1"/>
  <c r="F2487" i="42"/>
  <c r="B2487" i="42"/>
  <c r="E2496" i="42"/>
  <c r="E2487" i="13"/>
  <c r="C2487" i="13" l="1"/>
  <c r="C2487" i="42" s="1"/>
  <c r="D2487" i="13"/>
  <c r="D2487" i="42" s="1"/>
  <c r="F2488" i="42"/>
  <c r="B2488" i="42"/>
  <c r="E2497" i="42"/>
  <c r="E2488" i="13"/>
  <c r="D2488" i="13" l="1"/>
  <c r="D2488" i="42" s="1"/>
  <c r="C2488" i="13"/>
  <c r="C2488" i="42" s="1"/>
  <c r="B2489" i="42"/>
  <c r="F2489" i="42"/>
  <c r="E2498" i="42"/>
  <c r="E2489" i="13"/>
  <c r="C2489" i="13" l="1"/>
  <c r="C2489" i="42" s="1"/>
  <c r="D2489" i="13"/>
  <c r="D2489" i="42" s="1"/>
  <c r="B2490" i="42"/>
  <c r="F2490" i="42"/>
  <c r="E2499" i="42"/>
  <c r="E2490" i="13"/>
  <c r="C2490" i="13" l="1"/>
  <c r="C2490" i="42" s="1"/>
  <c r="D2490" i="13"/>
  <c r="D2490" i="42" s="1"/>
  <c r="B2491" i="42"/>
  <c r="F2491" i="42"/>
  <c r="E2500" i="42"/>
  <c r="E2491" i="13"/>
  <c r="C2491" i="13" l="1"/>
  <c r="C2491" i="42" s="1"/>
  <c r="D2491" i="13"/>
  <c r="D2491" i="42" s="1"/>
  <c r="B2492" i="42"/>
  <c r="F2492" i="42"/>
  <c r="E2501" i="42"/>
  <c r="E2492" i="13"/>
  <c r="D2492" i="13" l="1"/>
  <c r="D2492" i="42" s="1"/>
  <c r="C2492" i="13"/>
  <c r="C2492" i="42" s="1"/>
  <c r="F2493" i="42"/>
  <c r="B2493" i="42"/>
  <c r="E2502" i="42"/>
  <c r="E2493" i="13"/>
  <c r="C2493" i="13" l="1"/>
  <c r="C2493" i="42" s="1"/>
  <c r="D2493" i="13"/>
  <c r="D2493" i="42" s="1"/>
  <c r="B2494" i="42"/>
  <c r="F2494" i="42"/>
  <c r="E2503" i="42"/>
  <c r="E2494" i="13"/>
  <c r="D2494" i="13" l="1"/>
  <c r="D2494" i="42" s="1"/>
  <c r="C2494" i="13"/>
  <c r="C2494" i="42" s="1"/>
  <c r="F2495" i="42"/>
  <c r="B2495" i="42"/>
  <c r="E2504" i="42"/>
  <c r="E2495" i="13"/>
  <c r="C2495" i="13" l="1"/>
  <c r="C2495" i="42" s="1"/>
  <c r="D2495" i="13"/>
  <c r="D2495" i="42" s="1"/>
  <c r="F2496" i="42"/>
  <c r="B2496" i="42"/>
  <c r="E2505" i="42"/>
  <c r="E2496" i="13"/>
  <c r="D2496" i="13" l="1"/>
  <c r="D2496" i="42" s="1"/>
  <c r="C2496" i="13"/>
  <c r="C2496" i="42" s="1"/>
  <c r="F2497" i="42"/>
  <c r="B2497" i="42"/>
  <c r="E2506" i="42"/>
  <c r="E2497" i="13"/>
  <c r="C2497" i="13" l="1"/>
  <c r="C2497" i="42" s="1"/>
  <c r="D2497" i="13"/>
  <c r="D2497" i="42" s="1"/>
  <c r="F2498" i="42"/>
  <c r="B2498" i="42"/>
  <c r="E2507" i="42"/>
  <c r="E2498" i="13"/>
  <c r="C2498" i="13" l="1"/>
  <c r="C2498" i="42" s="1"/>
  <c r="D2498" i="13"/>
  <c r="D2498" i="42" s="1"/>
  <c r="B2499" i="42"/>
  <c r="F2499" i="42"/>
  <c r="E2508" i="42"/>
  <c r="E2499" i="13"/>
  <c r="C2499" i="13" l="1"/>
  <c r="C2499" i="42" s="1"/>
  <c r="D2499" i="13"/>
  <c r="D2499" i="42" s="1"/>
  <c r="F2500" i="42"/>
  <c r="B2500" i="42"/>
  <c r="E2509" i="42"/>
  <c r="E2500" i="13"/>
  <c r="D2500" i="13" l="1"/>
  <c r="D2500" i="42" s="1"/>
  <c r="C2500" i="13"/>
  <c r="C2500" i="42" s="1"/>
  <c r="F2501" i="42"/>
  <c r="B2501" i="42"/>
  <c r="E2510" i="42"/>
  <c r="E2501" i="13"/>
  <c r="C2501" i="13" l="1"/>
  <c r="C2501" i="42" s="1"/>
  <c r="D2501" i="13"/>
  <c r="D2501" i="42" s="1"/>
  <c r="F2502" i="42"/>
  <c r="B2502" i="42"/>
  <c r="E2511" i="42"/>
  <c r="E2502" i="13"/>
  <c r="D2502" i="13" l="1"/>
  <c r="D2502" i="42" s="1"/>
  <c r="C2502" i="13"/>
  <c r="C2502" i="42" s="1"/>
  <c r="F2503" i="42"/>
  <c r="B2503" i="42"/>
  <c r="E2512" i="42"/>
  <c r="E2503" i="13"/>
  <c r="C2503" i="13" l="1"/>
  <c r="C2503" i="42" s="1"/>
  <c r="D2503" i="13"/>
  <c r="D2503" i="42" s="1"/>
  <c r="F2504" i="42"/>
  <c r="B2504" i="42"/>
  <c r="E2513" i="42"/>
  <c r="E2504" i="13"/>
  <c r="D2504" i="13" l="1"/>
  <c r="D2504" i="42" s="1"/>
  <c r="C2504" i="13"/>
  <c r="C2504" i="42" s="1"/>
  <c r="B2505" i="42"/>
  <c r="F2505" i="42"/>
  <c r="E2514" i="42"/>
  <c r="E2505" i="13"/>
  <c r="C2505" i="13" l="1"/>
  <c r="C2505" i="42" s="1"/>
  <c r="D2505" i="13"/>
  <c r="D2505" i="42" s="1"/>
  <c r="B2506" i="42"/>
  <c r="F2506" i="42"/>
  <c r="E2515" i="42"/>
  <c r="E2506" i="13"/>
  <c r="C2506" i="13" l="1"/>
  <c r="C2506" i="42" s="1"/>
  <c r="D2506" i="13"/>
  <c r="D2506" i="42" s="1"/>
  <c r="B2507" i="42"/>
  <c r="F2507" i="42"/>
  <c r="E2516" i="42"/>
  <c r="E2507" i="13"/>
  <c r="C2507" i="13" l="1"/>
  <c r="C2507" i="42" s="1"/>
  <c r="D2507" i="13"/>
  <c r="D2507" i="42" s="1"/>
  <c r="B2508" i="42"/>
  <c r="F2508" i="42"/>
  <c r="E2517" i="42"/>
  <c r="E2508" i="13"/>
  <c r="D2508" i="13" l="1"/>
  <c r="D2508" i="42" s="1"/>
  <c r="C2508" i="13"/>
  <c r="C2508" i="42" s="1"/>
  <c r="F2509" i="42"/>
  <c r="B2509" i="42"/>
  <c r="E2518" i="42"/>
  <c r="E2509" i="13"/>
  <c r="C2509" i="13" l="1"/>
  <c r="C2509" i="42" s="1"/>
  <c r="D2509" i="13"/>
  <c r="D2509" i="42" s="1"/>
  <c r="B2510" i="42"/>
  <c r="F2510" i="42"/>
  <c r="E2519" i="42"/>
  <c r="E2510" i="13"/>
  <c r="D2510" i="13" l="1"/>
  <c r="D2510" i="42" s="1"/>
  <c r="C2510" i="13"/>
  <c r="C2510" i="42" s="1"/>
  <c r="F2511" i="42"/>
  <c r="B2511" i="42"/>
  <c r="E2520" i="42"/>
  <c r="E2511" i="13"/>
  <c r="C2511" i="13" l="1"/>
  <c r="C2511" i="42" s="1"/>
  <c r="D2511" i="13"/>
  <c r="D2511" i="42" s="1"/>
  <c r="F2512" i="42"/>
  <c r="B2512" i="42"/>
  <c r="E2521" i="42"/>
  <c r="E2512" i="13"/>
  <c r="D2512" i="13" l="1"/>
  <c r="D2512" i="42" s="1"/>
  <c r="C2512" i="13"/>
  <c r="C2512" i="42" s="1"/>
  <c r="F2513" i="42"/>
  <c r="B2513" i="42"/>
  <c r="E2522" i="42"/>
  <c r="E2513" i="13"/>
  <c r="C2513" i="13" l="1"/>
  <c r="C2513" i="42" s="1"/>
  <c r="D2513" i="13"/>
  <c r="D2513" i="42" s="1"/>
  <c r="F2514" i="42"/>
  <c r="B2514" i="42"/>
  <c r="E2523" i="42"/>
  <c r="E2514" i="13"/>
  <c r="C2514" i="13" l="1"/>
  <c r="C2514" i="42" s="1"/>
  <c r="D2514" i="13"/>
  <c r="D2514" i="42" s="1"/>
  <c r="B2515" i="42"/>
  <c r="F2515" i="42"/>
  <c r="E2524" i="42"/>
  <c r="E2515" i="13"/>
  <c r="C2515" i="13" l="1"/>
  <c r="C2515" i="42" s="1"/>
  <c r="D2515" i="13"/>
  <c r="D2515" i="42" s="1"/>
  <c r="F2516" i="42"/>
  <c r="B2516" i="42"/>
  <c r="E2525" i="42"/>
  <c r="E2516" i="13"/>
  <c r="D2516" i="13" l="1"/>
  <c r="D2516" i="42" s="1"/>
  <c r="C2516" i="13"/>
  <c r="C2516" i="42" s="1"/>
  <c r="F2517" i="42"/>
  <c r="B2517" i="42"/>
  <c r="E2526" i="42"/>
  <c r="E2517" i="13"/>
  <c r="C2517" i="13" l="1"/>
  <c r="C2517" i="42" s="1"/>
  <c r="D2517" i="13"/>
  <c r="D2517" i="42" s="1"/>
  <c r="F2518" i="42"/>
  <c r="B2518" i="42"/>
  <c r="E2527" i="42"/>
  <c r="E2518" i="13"/>
  <c r="D2518" i="13" l="1"/>
  <c r="D2518" i="42" s="1"/>
  <c r="C2518" i="13"/>
  <c r="C2518" i="42" s="1"/>
  <c r="F2519" i="42"/>
  <c r="B2519" i="42"/>
  <c r="E2528" i="42"/>
  <c r="E2519" i="13"/>
  <c r="C2519" i="13" l="1"/>
  <c r="C2519" i="42" s="1"/>
  <c r="D2519" i="13"/>
  <c r="D2519" i="42" s="1"/>
  <c r="F2520" i="42"/>
  <c r="B2520" i="42"/>
  <c r="E2529" i="42"/>
  <c r="E2520" i="13"/>
  <c r="D2520" i="13" l="1"/>
  <c r="D2520" i="42" s="1"/>
  <c r="C2520" i="13"/>
  <c r="C2520" i="42" s="1"/>
  <c r="B2521" i="42"/>
  <c r="F2521" i="42"/>
  <c r="E2530" i="42"/>
  <c r="E2521" i="13"/>
  <c r="C2521" i="13" l="1"/>
  <c r="C2521" i="42" s="1"/>
  <c r="D2521" i="13"/>
  <c r="D2521" i="42" s="1"/>
  <c r="B2522" i="42"/>
  <c r="F2522" i="42"/>
  <c r="E2531" i="42"/>
  <c r="E2522" i="13"/>
  <c r="C2522" i="13" l="1"/>
  <c r="C2522" i="42" s="1"/>
  <c r="D2522" i="13"/>
  <c r="D2522" i="42" s="1"/>
  <c r="B2523" i="42"/>
  <c r="F2523" i="42"/>
  <c r="E2532" i="42"/>
  <c r="E2523" i="13"/>
  <c r="C2523" i="13" l="1"/>
  <c r="C2523" i="42" s="1"/>
  <c r="D2523" i="13"/>
  <c r="D2523" i="42" s="1"/>
  <c r="B2524" i="42"/>
  <c r="F2524" i="42"/>
  <c r="E2533" i="42"/>
  <c r="E2524" i="13"/>
  <c r="D2524" i="13" l="1"/>
  <c r="D2524" i="42" s="1"/>
  <c r="C2524" i="13"/>
  <c r="C2524" i="42" s="1"/>
  <c r="F2525" i="42"/>
  <c r="B2525" i="42"/>
  <c r="E2534" i="42"/>
  <c r="E2525" i="13"/>
  <c r="C2525" i="13" l="1"/>
  <c r="C2525" i="42" s="1"/>
  <c r="D2525" i="13"/>
  <c r="D2525" i="42" s="1"/>
  <c r="B2526" i="42"/>
  <c r="F2526" i="42"/>
  <c r="E2535" i="42"/>
  <c r="E2526" i="13"/>
  <c r="D2526" i="13" l="1"/>
  <c r="D2526" i="42" s="1"/>
  <c r="C2526" i="13"/>
  <c r="C2526" i="42" s="1"/>
  <c r="F2527" i="42"/>
  <c r="B2527" i="42"/>
  <c r="E2536" i="42"/>
  <c r="E2527" i="13"/>
  <c r="C2527" i="13" l="1"/>
  <c r="C2527" i="42" s="1"/>
  <c r="D2527" i="13"/>
  <c r="D2527" i="42" s="1"/>
  <c r="F2528" i="42"/>
  <c r="B2528" i="42"/>
  <c r="E2537" i="42"/>
  <c r="E2528" i="13"/>
  <c r="D2528" i="13" l="1"/>
  <c r="D2528" i="42" s="1"/>
  <c r="C2528" i="13"/>
  <c r="C2528" i="42" s="1"/>
  <c r="F2529" i="42"/>
  <c r="B2529" i="42"/>
  <c r="E2538" i="42"/>
  <c r="E2529" i="13"/>
  <c r="C2529" i="13" l="1"/>
  <c r="C2529" i="42" s="1"/>
  <c r="D2529" i="13"/>
  <c r="D2529" i="42" s="1"/>
  <c r="F2530" i="42"/>
  <c r="B2530" i="42"/>
  <c r="E2539" i="42"/>
  <c r="E2530" i="13"/>
  <c r="C2530" i="13" l="1"/>
  <c r="C2530" i="42" s="1"/>
  <c r="D2530" i="13"/>
  <c r="D2530" i="42" s="1"/>
  <c r="B2531" i="42"/>
  <c r="F2531" i="42"/>
  <c r="E2540" i="42"/>
  <c r="E2531" i="13"/>
  <c r="C2531" i="13" l="1"/>
  <c r="C2531" i="42" s="1"/>
  <c r="D2531" i="13"/>
  <c r="D2531" i="42" s="1"/>
  <c r="F2532" i="42"/>
  <c r="B2532" i="42"/>
  <c r="E2541" i="42"/>
  <c r="E2532" i="13"/>
  <c r="D2532" i="13" l="1"/>
  <c r="D2532" i="42" s="1"/>
  <c r="C2532" i="13"/>
  <c r="C2532" i="42" s="1"/>
  <c r="F2533" i="42"/>
  <c r="B2533" i="42"/>
  <c r="E2542" i="42"/>
  <c r="E2533" i="13"/>
  <c r="C2533" i="13" l="1"/>
  <c r="C2533" i="42" s="1"/>
  <c r="D2533" i="13"/>
  <c r="D2533" i="42" s="1"/>
  <c r="F2534" i="42"/>
  <c r="B2534" i="42"/>
  <c r="E2543" i="42"/>
  <c r="E2534" i="13"/>
  <c r="D2534" i="13" l="1"/>
  <c r="D2534" i="42" s="1"/>
  <c r="C2534" i="13"/>
  <c r="C2534" i="42" s="1"/>
  <c r="F2535" i="42"/>
  <c r="B2535" i="42"/>
  <c r="E2544" i="42"/>
  <c r="E2535" i="13"/>
  <c r="C2535" i="13" l="1"/>
  <c r="C2535" i="42" s="1"/>
  <c r="D2535" i="13"/>
  <c r="D2535" i="42" s="1"/>
  <c r="F2536" i="42"/>
  <c r="B2536" i="42"/>
  <c r="E2545" i="42"/>
  <c r="E2536" i="13"/>
  <c r="D2536" i="13" l="1"/>
  <c r="D2536" i="42" s="1"/>
  <c r="C2536" i="13"/>
  <c r="C2536" i="42" s="1"/>
  <c r="B2537" i="42"/>
  <c r="F2537" i="42"/>
  <c r="E2546" i="42"/>
  <c r="E2537" i="13"/>
  <c r="C2537" i="13" l="1"/>
  <c r="C2537" i="42" s="1"/>
  <c r="D2537" i="13"/>
  <c r="D2537" i="42" s="1"/>
  <c r="B2538" i="42"/>
  <c r="F2538" i="42"/>
  <c r="E2547" i="42"/>
  <c r="E2538" i="13"/>
  <c r="C2538" i="13" l="1"/>
  <c r="C2538" i="42" s="1"/>
  <c r="D2538" i="13"/>
  <c r="D2538" i="42" s="1"/>
  <c r="B2539" i="42"/>
  <c r="F2539" i="42"/>
  <c r="E2548" i="42"/>
  <c r="E2539" i="13"/>
  <c r="C2539" i="13" l="1"/>
  <c r="C2539" i="42" s="1"/>
  <c r="D2539" i="13"/>
  <c r="D2539" i="42" s="1"/>
  <c r="B2540" i="42"/>
  <c r="F2540" i="42"/>
  <c r="E2549" i="42"/>
  <c r="E2540" i="13"/>
  <c r="D2540" i="13" l="1"/>
  <c r="D2540" i="42" s="1"/>
  <c r="C2540" i="13"/>
  <c r="C2540" i="42" s="1"/>
  <c r="F2541" i="42"/>
  <c r="B2541" i="42"/>
  <c r="E2550" i="42"/>
  <c r="E2541" i="13"/>
  <c r="C2541" i="13" l="1"/>
  <c r="C2541" i="42" s="1"/>
  <c r="D2541" i="13"/>
  <c r="D2541" i="42" s="1"/>
  <c r="B2542" i="42"/>
  <c r="F2542" i="42"/>
  <c r="E2551" i="42"/>
  <c r="E2542" i="13"/>
  <c r="D2542" i="13" l="1"/>
  <c r="D2542" i="42" s="1"/>
  <c r="C2542" i="13"/>
  <c r="C2542" i="42" s="1"/>
  <c r="F2543" i="42"/>
  <c r="B2543" i="42"/>
  <c r="E2552" i="42"/>
  <c r="E2543" i="13"/>
  <c r="C2543" i="13" l="1"/>
  <c r="C2543" i="42" s="1"/>
  <c r="D2543" i="13"/>
  <c r="D2543" i="42" s="1"/>
  <c r="F2544" i="42"/>
  <c r="B2544" i="42"/>
  <c r="E2553" i="42"/>
  <c r="E2544" i="13"/>
  <c r="D2544" i="13" l="1"/>
  <c r="D2544" i="42" s="1"/>
  <c r="C2544" i="13"/>
  <c r="C2544" i="42" s="1"/>
  <c r="F2545" i="42"/>
  <c r="B2545" i="42"/>
  <c r="E2554" i="42"/>
  <c r="E2545" i="13"/>
  <c r="C2545" i="13" l="1"/>
  <c r="C2545" i="42" s="1"/>
  <c r="D2545" i="13"/>
  <c r="D2545" i="42" s="1"/>
  <c r="F2546" i="42"/>
  <c r="B2546" i="42"/>
  <c r="E2555" i="42"/>
  <c r="E2546" i="13"/>
  <c r="D2546" i="13" l="1"/>
  <c r="D2546" i="42" s="1"/>
  <c r="C2546" i="13"/>
  <c r="C2546" i="42" s="1"/>
  <c r="B2547" i="42"/>
  <c r="F2547" i="42"/>
  <c r="E2556" i="42"/>
  <c r="E2547" i="13"/>
  <c r="C2547" i="13" l="1"/>
  <c r="C2547" i="42" s="1"/>
  <c r="D2547" i="13"/>
  <c r="D2547" i="42" s="1"/>
  <c r="F2548" i="42"/>
  <c r="B2548" i="42"/>
  <c r="E2557" i="42"/>
  <c r="E2548" i="13"/>
  <c r="D2548" i="13" l="1"/>
  <c r="D2548" i="42" s="1"/>
  <c r="C2548" i="13"/>
  <c r="C2548" i="42" s="1"/>
  <c r="F2549" i="42"/>
  <c r="B2549" i="42"/>
  <c r="E2558" i="42"/>
  <c r="E2549" i="13"/>
  <c r="C2549" i="13" l="1"/>
  <c r="C2549" i="42" s="1"/>
  <c r="D2549" i="13"/>
  <c r="D2549" i="42" s="1"/>
  <c r="F2550" i="42"/>
  <c r="B2550" i="42"/>
  <c r="E2559" i="42"/>
  <c r="E2550" i="13"/>
  <c r="D2550" i="13" l="1"/>
  <c r="D2550" i="42" s="1"/>
  <c r="C2550" i="13"/>
  <c r="C2550" i="42" s="1"/>
  <c r="F2551" i="42"/>
  <c r="B2551" i="42"/>
  <c r="E2560" i="42"/>
  <c r="E2551" i="13"/>
  <c r="C2551" i="13" l="1"/>
  <c r="C2551" i="42" s="1"/>
  <c r="D2551" i="13"/>
  <c r="D2551" i="42" s="1"/>
  <c r="F2552" i="42"/>
  <c r="B2552" i="42"/>
  <c r="E2561" i="42"/>
  <c r="E2552" i="13"/>
  <c r="D2552" i="13" l="1"/>
  <c r="D2552" i="42" s="1"/>
  <c r="C2552" i="13"/>
  <c r="C2552" i="42" s="1"/>
  <c r="B2553" i="42"/>
  <c r="F2553" i="42"/>
  <c r="E2562" i="42"/>
  <c r="E2553" i="13"/>
  <c r="C2553" i="13" l="1"/>
  <c r="C2553" i="42" s="1"/>
  <c r="D2553" i="13"/>
  <c r="D2553" i="42" s="1"/>
  <c r="B2554" i="42"/>
  <c r="F2554" i="42"/>
  <c r="E2563" i="42"/>
  <c r="E2554" i="13"/>
  <c r="C2554" i="13" l="1"/>
  <c r="C2554" i="42" s="1"/>
  <c r="D2554" i="13"/>
  <c r="D2554" i="42" s="1"/>
  <c r="B2555" i="42"/>
  <c r="F2555" i="42"/>
  <c r="E2564" i="42"/>
  <c r="E2555" i="13"/>
  <c r="C2555" i="13" l="1"/>
  <c r="C2555" i="42" s="1"/>
  <c r="D2555" i="13"/>
  <c r="D2555" i="42" s="1"/>
  <c r="B2556" i="42"/>
  <c r="F2556" i="42"/>
  <c r="E2565" i="42"/>
  <c r="E2556" i="13"/>
  <c r="D2556" i="13" l="1"/>
  <c r="D2556" i="42" s="1"/>
  <c r="C2556" i="13"/>
  <c r="C2556" i="42" s="1"/>
  <c r="F2557" i="42"/>
  <c r="B2557" i="42"/>
  <c r="E2566" i="42"/>
  <c r="E2557" i="13"/>
  <c r="C2557" i="13" l="1"/>
  <c r="C2557" i="42" s="1"/>
  <c r="D2557" i="13"/>
  <c r="D2557" i="42" s="1"/>
  <c r="B2558" i="42"/>
  <c r="F2558" i="42"/>
  <c r="E2567" i="42"/>
  <c r="E2558" i="13"/>
  <c r="D2558" i="13" l="1"/>
  <c r="D2558" i="42" s="1"/>
  <c r="C2558" i="13"/>
  <c r="C2558" i="42" s="1"/>
  <c r="F2559" i="42"/>
  <c r="B2559" i="42"/>
  <c r="E2568" i="42"/>
  <c r="E2559" i="13"/>
  <c r="C2559" i="13" l="1"/>
  <c r="C2559" i="42" s="1"/>
  <c r="D2559" i="13"/>
  <c r="D2559" i="42" s="1"/>
  <c r="B2560" i="42"/>
  <c r="F2560" i="42"/>
  <c r="E2569" i="42"/>
  <c r="E2560" i="13"/>
  <c r="D2560" i="13" l="1"/>
  <c r="D2560" i="42" s="1"/>
  <c r="C2560" i="13"/>
  <c r="C2560" i="42" s="1"/>
  <c r="F2561" i="42"/>
  <c r="B2561" i="42"/>
  <c r="E2570" i="42"/>
  <c r="E2561" i="13"/>
  <c r="C2561" i="13" l="1"/>
  <c r="C2561" i="42" s="1"/>
  <c r="D2561" i="13"/>
  <c r="D2561" i="42" s="1"/>
  <c r="F2562" i="42"/>
  <c r="B2562" i="42"/>
  <c r="E2571" i="42"/>
  <c r="E2562" i="13"/>
  <c r="C2562" i="13" l="1"/>
  <c r="C2562" i="42" s="1"/>
  <c r="D2562" i="13"/>
  <c r="D2562" i="42" s="1"/>
  <c r="B2563" i="42"/>
  <c r="F2563" i="42"/>
  <c r="E2572" i="42"/>
  <c r="E2563" i="13"/>
  <c r="C2563" i="13" l="1"/>
  <c r="C2563" i="42" s="1"/>
  <c r="D2563" i="13"/>
  <c r="D2563" i="42" s="1"/>
  <c r="F2564" i="42"/>
  <c r="B2564" i="42"/>
  <c r="E2573" i="42"/>
  <c r="E2564" i="13"/>
  <c r="D2564" i="13" l="1"/>
  <c r="D2564" i="42" s="1"/>
  <c r="C2564" i="13"/>
  <c r="C2564" i="42" s="1"/>
  <c r="F2565" i="42"/>
  <c r="B2565" i="42"/>
  <c r="E2574" i="42"/>
  <c r="E2565" i="13"/>
  <c r="C2565" i="13" l="1"/>
  <c r="C2565" i="42" s="1"/>
  <c r="D2565" i="13"/>
  <c r="D2565" i="42" s="1"/>
  <c r="F2566" i="42"/>
  <c r="B2566" i="42"/>
  <c r="E2575" i="42"/>
  <c r="E2566" i="13"/>
  <c r="D2566" i="13" l="1"/>
  <c r="D2566" i="42" s="1"/>
  <c r="C2566" i="13"/>
  <c r="C2566" i="42" s="1"/>
  <c r="F2567" i="42"/>
  <c r="B2567" i="42"/>
  <c r="E2576" i="42"/>
  <c r="E2567" i="13"/>
  <c r="C2567" i="13" l="1"/>
  <c r="C2567" i="42" s="1"/>
  <c r="D2567" i="13"/>
  <c r="D2567" i="42" s="1"/>
  <c r="F2568" i="42"/>
  <c r="B2568" i="42"/>
  <c r="E2577" i="42"/>
  <c r="E2568" i="13"/>
  <c r="D2568" i="13" l="1"/>
  <c r="D2568" i="42" s="1"/>
  <c r="C2568" i="13"/>
  <c r="C2568" i="42" s="1"/>
  <c r="B2569" i="42"/>
  <c r="F2569" i="42"/>
  <c r="E2578" i="42"/>
  <c r="E2569" i="13"/>
  <c r="C2569" i="13" l="1"/>
  <c r="C2569" i="42" s="1"/>
  <c r="D2569" i="13"/>
  <c r="D2569" i="42" s="1"/>
  <c r="F2570" i="42"/>
  <c r="B2570" i="42"/>
  <c r="E2579" i="42"/>
  <c r="E2570" i="13"/>
  <c r="C2570" i="13" l="1"/>
  <c r="C2570" i="42" s="1"/>
  <c r="D2570" i="13"/>
  <c r="D2570" i="42" s="1"/>
  <c r="B2571" i="42"/>
  <c r="F2571" i="42"/>
  <c r="E2580" i="42"/>
  <c r="E2571" i="13"/>
  <c r="C2571" i="13" l="1"/>
  <c r="C2571" i="42" s="1"/>
  <c r="D2571" i="13"/>
  <c r="D2571" i="42" s="1"/>
  <c r="B2572" i="42"/>
  <c r="F2572" i="42"/>
  <c r="E2581" i="42"/>
  <c r="E2572" i="13"/>
  <c r="D2572" i="13" l="1"/>
  <c r="D2572" i="42" s="1"/>
  <c r="C2572" i="13"/>
  <c r="C2572" i="42" s="1"/>
  <c r="F2573" i="42"/>
  <c r="B2573" i="42"/>
  <c r="E2582" i="42"/>
  <c r="E2573" i="13"/>
  <c r="C2573" i="13" l="1"/>
  <c r="C2573" i="42" s="1"/>
  <c r="D2573" i="13"/>
  <c r="D2573" i="42" s="1"/>
  <c r="B2574" i="42"/>
  <c r="F2574" i="42"/>
  <c r="E2583" i="42"/>
  <c r="E2574" i="13"/>
  <c r="D2574" i="13" l="1"/>
  <c r="D2574" i="42" s="1"/>
  <c r="C2574" i="13"/>
  <c r="C2574" i="42" s="1"/>
  <c r="F2575" i="42"/>
  <c r="B2575" i="42"/>
  <c r="E2584" i="42"/>
  <c r="E2575" i="13"/>
  <c r="C2575" i="13" l="1"/>
  <c r="C2575" i="42" s="1"/>
  <c r="D2575" i="13"/>
  <c r="D2575" i="42" s="1"/>
  <c r="F2576" i="42"/>
  <c r="B2576" i="42"/>
  <c r="E2585" i="42"/>
  <c r="E2576" i="13"/>
  <c r="D2576" i="13" l="1"/>
  <c r="D2576" i="42" s="1"/>
  <c r="C2576" i="13"/>
  <c r="C2576" i="42" s="1"/>
  <c r="F2577" i="42"/>
  <c r="B2577" i="42"/>
  <c r="E2586" i="42"/>
  <c r="E2577" i="13"/>
  <c r="C2577" i="13" l="1"/>
  <c r="C2577" i="42" s="1"/>
  <c r="D2577" i="13"/>
  <c r="D2577" i="42" s="1"/>
  <c r="F2578" i="42"/>
  <c r="B2578" i="42"/>
  <c r="E2587" i="42"/>
  <c r="E2578" i="13"/>
  <c r="D2578" i="13" l="1"/>
  <c r="D2578" i="42" s="1"/>
  <c r="C2578" i="13"/>
  <c r="C2578" i="42" s="1"/>
  <c r="B2579" i="42"/>
  <c r="F2579" i="42"/>
  <c r="E2588" i="42"/>
  <c r="E2579" i="13"/>
  <c r="C2579" i="13" l="1"/>
  <c r="C2579" i="42" s="1"/>
  <c r="D2579" i="13"/>
  <c r="D2579" i="42" s="1"/>
  <c r="F2580" i="42"/>
  <c r="B2580" i="42"/>
  <c r="E2589" i="42"/>
  <c r="E2580" i="13"/>
  <c r="D2580" i="13" l="1"/>
  <c r="D2580" i="42" s="1"/>
  <c r="C2580" i="13"/>
  <c r="C2580" i="42" s="1"/>
  <c r="F2581" i="42"/>
  <c r="B2581" i="42"/>
  <c r="E2590" i="42"/>
  <c r="E2581" i="13"/>
  <c r="C2581" i="13" l="1"/>
  <c r="C2581" i="42" s="1"/>
  <c r="D2581" i="13"/>
  <c r="D2581" i="42" s="1"/>
  <c r="F2582" i="42"/>
  <c r="B2582" i="42"/>
  <c r="E2591" i="42"/>
  <c r="E2582" i="13"/>
  <c r="D2582" i="13" l="1"/>
  <c r="D2582" i="42" s="1"/>
  <c r="C2582" i="13"/>
  <c r="C2582" i="42" s="1"/>
  <c r="F2583" i="42"/>
  <c r="B2583" i="42"/>
  <c r="E2592" i="42"/>
  <c r="E2583" i="13"/>
  <c r="C2583" i="13" l="1"/>
  <c r="C2583" i="42" s="1"/>
  <c r="D2583" i="13"/>
  <c r="D2583" i="42" s="1"/>
  <c r="F2584" i="42"/>
  <c r="B2584" i="42"/>
  <c r="E2593" i="42"/>
  <c r="E2584" i="13"/>
  <c r="D2584" i="13" l="1"/>
  <c r="D2584" i="42" s="1"/>
  <c r="C2584" i="13"/>
  <c r="C2584" i="42" s="1"/>
  <c r="F2585" i="42"/>
  <c r="B2585" i="42"/>
  <c r="E2594" i="42"/>
  <c r="E2585" i="13"/>
  <c r="C2585" i="13" l="1"/>
  <c r="C2585" i="42" s="1"/>
  <c r="D2585" i="13"/>
  <c r="D2585" i="42" s="1"/>
  <c r="F2586" i="42"/>
  <c r="B2586" i="42"/>
  <c r="E2595" i="42"/>
  <c r="E2586" i="13"/>
  <c r="D2586" i="13" l="1"/>
  <c r="D2586" i="42" s="1"/>
  <c r="C2586" i="13"/>
  <c r="C2586" i="42" s="1"/>
  <c r="F2587" i="42"/>
  <c r="B2587" i="42"/>
  <c r="E2596" i="42"/>
  <c r="E2587" i="13"/>
  <c r="C2587" i="13" l="1"/>
  <c r="C2587" i="42" s="1"/>
  <c r="D2587" i="13"/>
  <c r="D2587" i="42" s="1"/>
  <c r="F2588" i="42"/>
  <c r="B2588" i="42"/>
  <c r="E2597" i="42"/>
  <c r="E2588" i="13"/>
  <c r="D2588" i="13" l="1"/>
  <c r="D2588" i="42" s="1"/>
  <c r="C2588" i="13"/>
  <c r="C2588" i="42" s="1"/>
  <c r="F2589" i="42"/>
  <c r="B2589" i="42"/>
  <c r="E2598" i="42"/>
  <c r="E2589" i="13"/>
  <c r="C2589" i="13" l="1"/>
  <c r="C2589" i="42" s="1"/>
  <c r="D2589" i="13"/>
  <c r="D2589" i="42" s="1"/>
  <c r="B2590" i="42"/>
  <c r="F2590" i="42"/>
  <c r="E2599" i="42"/>
  <c r="E2590" i="13"/>
  <c r="D2590" i="13" l="1"/>
  <c r="D2590" i="42" s="1"/>
  <c r="C2590" i="13"/>
  <c r="C2590" i="42" s="1"/>
  <c r="F2591" i="42"/>
  <c r="B2591" i="42"/>
  <c r="E2600" i="42"/>
  <c r="E2591" i="13"/>
  <c r="C2591" i="13" l="1"/>
  <c r="C2591" i="42" s="1"/>
  <c r="D2591" i="13"/>
  <c r="D2591" i="42" s="1"/>
  <c r="F2592" i="42"/>
  <c r="B2592" i="42"/>
  <c r="E2601" i="42"/>
  <c r="E2592" i="13"/>
  <c r="D2592" i="13" l="1"/>
  <c r="D2592" i="42" s="1"/>
  <c r="C2592" i="13"/>
  <c r="C2592" i="42" s="1"/>
  <c r="F2593" i="42"/>
  <c r="B2593" i="42"/>
  <c r="E2602" i="42"/>
  <c r="E2593" i="13"/>
  <c r="C2593" i="13" l="1"/>
  <c r="C2593" i="42" s="1"/>
  <c r="D2593" i="13"/>
  <c r="D2593" i="42" s="1"/>
  <c r="F2594" i="42"/>
  <c r="B2594" i="42"/>
  <c r="E2603" i="42"/>
  <c r="E2594" i="13"/>
  <c r="D2594" i="13" l="1"/>
  <c r="D2594" i="42" s="1"/>
  <c r="C2594" i="13"/>
  <c r="C2594" i="42" s="1"/>
  <c r="B2595" i="42"/>
  <c r="F2595" i="42"/>
  <c r="E2604" i="42"/>
  <c r="E2595" i="13"/>
  <c r="C2595" i="13" l="1"/>
  <c r="C2595" i="42" s="1"/>
  <c r="D2595" i="13"/>
  <c r="D2595" i="42" s="1"/>
  <c r="F2596" i="42"/>
  <c r="B2596" i="42"/>
  <c r="E2605" i="42"/>
  <c r="E2596" i="13"/>
  <c r="D2596" i="13" l="1"/>
  <c r="D2596" i="42" s="1"/>
  <c r="C2596" i="13"/>
  <c r="C2596" i="42" s="1"/>
  <c r="F2597" i="42"/>
  <c r="B2597" i="42"/>
  <c r="E2606" i="42"/>
  <c r="E2597" i="13"/>
  <c r="C2597" i="13" l="1"/>
  <c r="C2597" i="42" s="1"/>
  <c r="D2597" i="13"/>
  <c r="D2597" i="42" s="1"/>
  <c r="F2598" i="42"/>
  <c r="B2598" i="42"/>
  <c r="E2607" i="42"/>
  <c r="E2598" i="13"/>
  <c r="D2598" i="13" l="1"/>
  <c r="D2598" i="42" s="1"/>
  <c r="C2598" i="13"/>
  <c r="C2598" i="42" s="1"/>
  <c r="F2599" i="42"/>
  <c r="B2599" i="42"/>
  <c r="E2608" i="42"/>
  <c r="E2599" i="13"/>
  <c r="C2599" i="13" l="1"/>
  <c r="C2599" i="42" s="1"/>
  <c r="D2599" i="13"/>
  <c r="D2599" i="42" s="1"/>
  <c r="F2600" i="42"/>
  <c r="B2600" i="42"/>
  <c r="E2609" i="42"/>
  <c r="E2600" i="13"/>
  <c r="D2600" i="13" l="1"/>
  <c r="D2600" i="42" s="1"/>
  <c r="C2600" i="13"/>
  <c r="C2600" i="42" s="1"/>
  <c r="F2601" i="42"/>
  <c r="B2601" i="42"/>
  <c r="E2610" i="42"/>
  <c r="E2601" i="13"/>
  <c r="C2601" i="13" l="1"/>
  <c r="C2601" i="42" s="1"/>
  <c r="D2601" i="13"/>
  <c r="D2601" i="42" s="1"/>
  <c r="F2602" i="42"/>
  <c r="B2602" i="42"/>
  <c r="E2611" i="42"/>
  <c r="E2602" i="13"/>
  <c r="D2602" i="13" l="1"/>
  <c r="D2602" i="42" s="1"/>
  <c r="C2602" i="13"/>
  <c r="C2602" i="42" s="1"/>
  <c r="F2603" i="42"/>
  <c r="B2603" i="42"/>
  <c r="E2612" i="42"/>
  <c r="E2603" i="13"/>
  <c r="C2603" i="13" l="1"/>
  <c r="C2603" i="42" s="1"/>
  <c r="D2603" i="13"/>
  <c r="D2603" i="42" s="1"/>
  <c r="B2604" i="42"/>
  <c r="F2604" i="42"/>
  <c r="E2613" i="42"/>
  <c r="E2604" i="13"/>
  <c r="D2604" i="13" l="1"/>
  <c r="D2604" i="42" s="1"/>
  <c r="C2604" i="13"/>
  <c r="C2604" i="42" s="1"/>
  <c r="F2605" i="42"/>
  <c r="B2605" i="42"/>
  <c r="E2614" i="42"/>
  <c r="E2605" i="13"/>
  <c r="C2605" i="13" l="1"/>
  <c r="C2605" i="42" s="1"/>
  <c r="D2605" i="13"/>
  <c r="D2605" i="42" s="1"/>
  <c r="B2606" i="42"/>
  <c r="F2606" i="42"/>
  <c r="E2615" i="42"/>
  <c r="E2606" i="13"/>
  <c r="D2606" i="13" l="1"/>
  <c r="D2606" i="42" s="1"/>
  <c r="C2606" i="13"/>
  <c r="C2606" i="42" s="1"/>
  <c r="F2607" i="42"/>
  <c r="B2607" i="42"/>
  <c r="E2616" i="42"/>
  <c r="E2607" i="13"/>
  <c r="C2607" i="13" l="1"/>
  <c r="C2607" i="42" s="1"/>
  <c r="D2607" i="13"/>
  <c r="D2607" i="42" s="1"/>
  <c r="F2608" i="42"/>
  <c r="B2608" i="42"/>
  <c r="E2617" i="42"/>
  <c r="E2608" i="13"/>
  <c r="D2608" i="13" l="1"/>
  <c r="D2608" i="42" s="1"/>
  <c r="C2608" i="13"/>
  <c r="C2608" i="42" s="1"/>
  <c r="F2609" i="42"/>
  <c r="B2609" i="42"/>
  <c r="E2618" i="42"/>
  <c r="E2609" i="13"/>
  <c r="C2609" i="13" l="1"/>
  <c r="C2609" i="42" s="1"/>
  <c r="D2609" i="13"/>
  <c r="D2609" i="42" s="1"/>
  <c r="F2610" i="42"/>
  <c r="B2610" i="42"/>
  <c r="E2619" i="42"/>
  <c r="E2610" i="13"/>
  <c r="D2610" i="13" l="1"/>
  <c r="D2610" i="42" s="1"/>
  <c r="C2610" i="13"/>
  <c r="C2610" i="42" s="1"/>
  <c r="B2611" i="42"/>
  <c r="F2611" i="42"/>
  <c r="E2620" i="42"/>
  <c r="E2611" i="13"/>
  <c r="C2611" i="13" l="1"/>
  <c r="C2611" i="42" s="1"/>
  <c r="D2611" i="13"/>
  <c r="D2611" i="42" s="1"/>
  <c r="F2612" i="42"/>
  <c r="B2612" i="42"/>
  <c r="E2621" i="42"/>
  <c r="E2612" i="13"/>
  <c r="D2612" i="13" l="1"/>
  <c r="D2612" i="42" s="1"/>
  <c r="C2612" i="13"/>
  <c r="C2612" i="42" s="1"/>
  <c r="F2613" i="42"/>
  <c r="B2613" i="42"/>
  <c r="E2622" i="42"/>
  <c r="E2613" i="13"/>
  <c r="C2613" i="13" l="1"/>
  <c r="C2613" i="42" s="1"/>
  <c r="D2613" i="13"/>
  <c r="D2613" i="42" s="1"/>
  <c r="F2614" i="42"/>
  <c r="B2614" i="42"/>
  <c r="E2623" i="42"/>
  <c r="E2614" i="13"/>
  <c r="D2614" i="13" l="1"/>
  <c r="D2614" i="42" s="1"/>
  <c r="C2614" i="13"/>
  <c r="C2614" i="42" s="1"/>
  <c r="F2615" i="42"/>
  <c r="B2615" i="42"/>
  <c r="E2624" i="42"/>
  <c r="E2615" i="13"/>
  <c r="C2615" i="13" l="1"/>
  <c r="C2615" i="42" s="1"/>
  <c r="D2615" i="13"/>
  <c r="D2615" i="42" s="1"/>
  <c r="F2616" i="42"/>
  <c r="B2616" i="42"/>
  <c r="E2625" i="42"/>
  <c r="E2616" i="13"/>
  <c r="D2616" i="13" l="1"/>
  <c r="D2616" i="42" s="1"/>
  <c r="C2616" i="13"/>
  <c r="C2616" i="42" s="1"/>
  <c r="F2617" i="42"/>
  <c r="B2617" i="42"/>
  <c r="E2626" i="42"/>
  <c r="E2617" i="13"/>
  <c r="C2617" i="13" l="1"/>
  <c r="C2617" i="42" s="1"/>
  <c r="D2617" i="13"/>
  <c r="D2617" i="42" s="1"/>
  <c r="F2618" i="42"/>
  <c r="B2618" i="42"/>
  <c r="E2627" i="42"/>
  <c r="E2618" i="13"/>
  <c r="D2618" i="13" l="1"/>
  <c r="D2618" i="42" s="1"/>
  <c r="C2618" i="13"/>
  <c r="C2618" i="42" s="1"/>
  <c r="F2619" i="42"/>
  <c r="B2619" i="42"/>
  <c r="E2628" i="42"/>
  <c r="E2619" i="13"/>
  <c r="C2619" i="13" l="1"/>
  <c r="C2619" i="42" s="1"/>
  <c r="D2619" i="13"/>
  <c r="D2619" i="42" s="1"/>
  <c r="B2620" i="42"/>
  <c r="F2620" i="42"/>
  <c r="E2629" i="42"/>
  <c r="E2620" i="13"/>
  <c r="D2620" i="13" l="1"/>
  <c r="D2620" i="42" s="1"/>
  <c r="C2620" i="13"/>
  <c r="C2620" i="42" s="1"/>
  <c r="F2621" i="42"/>
  <c r="B2621" i="42"/>
  <c r="E2630" i="42"/>
  <c r="E2621" i="13"/>
  <c r="C2621" i="13" l="1"/>
  <c r="C2621" i="42" s="1"/>
  <c r="D2621" i="13"/>
  <c r="D2621" i="42" s="1"/>
  <c r="B2622" i="42"/>
  <c r="F2622" i="42"/>
  <c r="E2631" i="42"/>
  <c r="E2622" i="13"/>
  <c r="D2622" i="13" l="1"/>
  <c r="D2622" i="42" s="1"/>
  <c r="C2622" i="13"/>
  <c r="C2622" i="42" s="1"/>
  <c r="F2623" i="42"/>
  <c r="B2623" i="42"/>
  <c r="E2632" i="42"/>
  <c r="E2623" i="13"/>
  <c r="C2623" i="13" l="1"/>
  <c r="C2623" i="42" s="1"/>
  <c r="D2623" i="13"/>
  <c r="D2623" i="42" s="1"/>
  <c r="F2624" i="42"/>
  <c r="B2624" i="42"/>
  <c r="E2633" i="42"/>
  <c r="E2624" i="13"/>
  <c r="D2624" i="13" l="1"/>
  <c r="D2624" i="42" s="1"/>
  <c r="C2624" i="13"/>
  <c r="C2624" i="42" s="1"/>
  <c r="F2625" i="42"/>
  <c r="B2625" i="42"/>
  <c r="E2634" i="42"/>
  <c r="E2625" i="13"/>
  <c r="C2625" i="13" l="1"/>
  <c r="C2625" i="42" s="1"/>
  <c r="D2625" i="13"/>
  <c r="D2625" i="42" s="1"/>
  <c r="F2626" i="42"/>
  <c r="B2626" i="42"/>
  <c r="E2635" i="42"/>
  <c r="E2626" i="13"/>
  <c r="D2626" i="13" l="1"/>
  <c r="D2626" i="42" s="1"/>
  <c r="C2626" i="13"/>
  <c r="C2626" i="42" s="1"/>
  <c r="B2627" i="42"/>
  <c r="F2627" i="42"/>
  <c r="E2636" i="42"/>
  <c r="E2627" i="13"/>
  <c r="C2627" i="13" l="1"/>
  <c r="C2627" i="42" s="1"/>
  <c r="D2627" i="13"/>
  <c r="D2627" i="42" s="1"/>
  <c r="F2628" i="42"/>
  <c r="B2628" i="42"/>
  <c r="E2637" i="42"/>
  <c r="E2628" i="13"/>
  <c r="D2628" i="13" l="1"/>
  <c r="D2628" i="42" s="1"/>
  <c r="C2628" i="13"/>
  <c r="C2628" i="42" s="1"/>
  <c r="F2629" i="42"/>
  <c r="B2629" i="42"/>
  <c r="E2638" i="42"/>
  <c r="E2629" i="13"/>
  <c r="C2629" i="13" l="1"/>
  <c r="C2629" i="42" s="1"/>
  <c r="D2629" i="13"/>
  <c r="D2629" i="42" s="1"/>
  <c r="F2630" i="42"/>
  <c r="B2630" i="42"/>
  <c r="E2639" i="42"/>
  <c r="E2630" i="13"/>
  <c r="D2630" i="13" l="1"/>
  <c r="D2630" i="42" s="1"/>
  <c r="C2630" i="13"/>
  <c r="C2630" i="42" s="1"/>
  <c r="F2631" i="42"/>
  <c r="B2631" i="42"/>
  <c r="E2640" i="42"/>
  <c r="E2631" i="13"/>
  <c r="C2631" i="13" l="1"/>
  <c r="C2631" i="42" s="1"/>
  <c r="D2631" i="13"/>
  <c r="D2631" i="42" s="1"/>
  <c r="F2632" i="42"/>
  <c r="B2632" i="42"/>
  <c r="E2641" i="42"/>
  <c r="E2632" i="13"/>
  <c r="D2632" i="13" l="1"/>
  <c r="D2632" i="42" s="1"/>
  <c r="C2632" i="13"/>
  <c r="C2632" i="42" s="1"/>
  <c r="F2633" i="42"/>
  <c r="B2633" i="42"/>
  <c r="E2642" i="42"/>
  <c r="E2633" i="13"/>
  <c r="C2633" i="13" l="1"/>
  <c r="C2633" i="42" s="1"/>
  <c r="D2633" i="13"/>
  <c r="D2633" i="42" s="1"/>
  <c r="F2634" i="42"/>
  <c r="B2634" i="42"/>
  <c r="E2643" i="42"/>
  <c r="E2634" i="13"/>
  <c r="D2634" i="13" l="1"/>
  <c r="D2634" i="42" s="1"/>
  <c r="C2634" i="13"/>
  <c r="C2634" i="42" s="1"/>
  <c r="F2635" i="42"/>
  <c r="B2635" i="42"/>
  <c r="E2644" i="42"/>
  <c r="E2635" i="13"/>
  <c r="C2635" i="13" l="1"/>
  <c r="C2635" i="42" s="1"/>
  <c r="D2635" i="13"/>
  <c r="D2635" i="42" s="1"/>
  <c r="B2636" i="42"/>
  <c r="F2636" i="42"/>
  <c r="E2645" i="42"/>
  <c r="E2636" i="13"/>
  <c r="D2636" i="13" l="1"/>
  <c r="D2636" i="42" s="1"/>
  <c r="C2636" i="13"/>
  <c r="C2636" i="42" s="1"/>
  <c r="F2637" i="42"/>
  <c r="B2637" i="42"/>
  <c r="E2646" i="42"/>
  <c r="E2637" i="13"/>
  <c r="C2637" i="13" l="1"/>
  <c r="C2637" i="42" s="1"/>
  <c r="D2637" i="13"/>
  <c r="D2637" i="42" s="1"/>
  <c r="B2638" i="42"/>
  <c r="F2638" i="42"/>
  <c r="E2647" i="42"/>
  <c r="E2638" i="13"/>
  <c r="D2638" i="13" l="1"/>
  <c r="D2638" i="42" s="1"/>
  <c r="C2638" i="13"/>
  <c r="C2638" i="42" s="1"/>
  <c r="F2639" i="42"/>
  <c r="B2639" i="42"/>
  <c r="E2648" i="42"/>
  <c r="E2639" i="13"/>
  <c r="C2639" i="13" l="1"/>
  <c r="C2639" i="42" s="1"/>
  <c r="D2639" i="13"/>
  <c r="D2639" i="42" s="1"/>
  <c r="F2640" i="42"/>
  <c r="B2640" i="42"/>
  <c r="E2649" i="42"/>
  <c r="E2640" i="13"/>
  <c r="D2640" i="13" l="1"/>
  <c r="D2640" i="42" s="1"/>
  <c r="C2640" i="13"/>
  <c r="C2640" i="42" s="1"/>
  <c r="F2641" i="42"/>
  <c r="B2641" i="42"/>
  <c r="E2650" i="42"/>
  <c r="E2641" i="13"/>
  <c r="C2641" i="13" l="1"/>
  <c r="C2641" i="42" s="1"/>
  <c r="D2641" i="13"/>
  <c r="D2641" i="42" s="1"/>
  <c r="F2642" i="42"/>
  <c r="B2642" i="42"/>
  <c r="E2651" i="42"/>
  <c r="E2642" i="13"/>
  <c r="D2642" i="13" l="1"/>
  <c r="D2642" i="42" s="1"/>
  <c r="C2642" i="13"/>
  <c r="C2642" i="42" s="1"/>
  <c r="B2643" i="42"/>
  <c r="F2643" i="42"/>
  <c r="E2652" i="42"/>
  <c r="E2643" i="13"/>
  <c r="C2643" i="13" l="1"/>
  <c r="C2643" i="42" s="1"/>
  <c r="D2643" i="13"/>
  <c r="D2643" i="42" s="1"/>
  <c r="F2644" i="42"/>
  <c r="B2644" i="42"/>
  <c r="E2653" i="42"/>
  <c r="E2644" i="13"/>
  <c r="D2644" i="13" l="1"/>
  <c r="D2644" i="42" s="1"/>
  <c r="C2644" i="13"/>
  <c r="C2644" i="42" s="1"/>
  <c r="F2645" i="42"/>
  <c r="B2645" i="42"/>
  <c r="E2654" i="42"/>
  <c r="E2645" i="13"/>
  <c r="C2645" i="13" l="1"/>
  <c r="C2645" i="42" s="1"/>
  <c r="D2645" i="13"/>
  <c r="D2645" i="42" s="1"/>
  <c r="F2646" i="42"/>
  <c r="B2646" i="42"/>
  <c r="E2655" i="42"/>
  <c r="E2646" i="13"/>
  <c r="D2646" i="13" l="1"/>
  <c r="D2646" i="42" s="1"/>
  <c r="C2646" i="13"/>
  <c r="C2646" i="42" s="1"/>
  <c r="F2647" i="42"/>
  <c r="B2647" i="42"/>
  <c r="E2656" i="42"/>
  <c r="E2647" i="13"/>
  <c r="C2647" i="13" l="1"/>
  <c r="C2647" i="42" s="1"/>
  <c r="D2647" i="13"/>
  <c r="D2647" i="42" s="1"/>
  <c r="F2648" i="42"/>
  <c r="B2648" i="42"/>
  <c r="E2657" i="42"/>
  <c r="E2648" i="13"/>
  <c r="D2648" i="13" l="1"/>
  <c r="D2648" i="42" s="1"/>
  <c r="C2648" i="13"/>
  <c r="C2648" i="42" s="1"/>
  <c r="F2649" i="42"/>
  <c r="B2649" i="42"/>
  <c r="E2658" i="42"/>
  <c r="E2649" i="13"/>
  <c r="C2649" i="13" l="1"/>
  <c r="C2649" i="42" s="1"/>
  <c r="D2649" i="13"/>
  <c r="D2649" i="42" s="1"/>
  <c r="F2650" i="42"/>
  <c r="B2650" i="42"/>
  <c r="E2659" i="42"/>
  <c r="E2650" i="13"/>
  <c r="D2650" i="13" l="1"/>
  <c r="D2650" i="42" s="1"/>
  <c r="C2650" i="13"/>
  <c r="C2650" i="42" s="1"/>
  <c r="F2651" i="42"/>
  <c r="B2651" i="42"/>
  <c r="E2660" i="42"/>
  <c r="E2651" i="13"/>
  <c r="C2651" i="13" l="1"/>
  <c r="C2651" i="42" s="1"/>
  <c r="D2651" i="13"/>
  <c r="D2651" i="42" s="1"/>
  <c r="B2652" i="42"/>
  <c r="F2652" i="42"/>
  <c r="E2661" i="42"/>
  <c r="E2652" i="13"/>
  <c r="D2652" i="13" l="1"/>
  <c r="D2652" i="42" s="1"/>
  <c r="C2652" i="13"/>
  <c r="C2652" i="42" s="1"/>
  <c r="F2653" i="42"/>
  <c r="B2653" i="42"/>
  <c r="E2662" i="42"/>
  <c r="E2653" i="13"/>
  <c r="C2653" i="13" l="1"/>
  <c r="C2653" i="42" s="1"/>
  <c r="D2653" i="13"/>
  <c r="D2653" i="42" s="1"/>
  <c r="B2654" i="42"/>
  <c r="F2654" i="42"/>
  <c r="E2663" i="42"/>
  <c r="E2654" i="13"/>
  <c r="D2654" i="13" l="1"/>
  <c r="D2654" i="42" s="1"/>
  <c r="C2654" i="13"/>
  <c r="C2654" i="42" s="1"/>
  <c r="F2655" i="42"/>
  <c r="B2655" i="42"/>
  <c r="E2664" i="42"/>
  <c r="E2655" i="13"/>
  <c r="C2655" i="13" l="1"/>
  <c r="C2655" i="42" s="1"/>
  <c r="D2655" i="13"/>
  <c r="D2655" i="42" s="1"/>
  <c r="F2656" i="42"/>
  <c r="B2656" i="42"/>
  <c r="E2665" i="42"/>
  <c r="E2656" i="13"/>
  <c r="D2656" i="13" l="1"/>
  <c r="D2656" i="42" s="1"/>
  <c r="C2656" i="13"/>
  <c r="C2656" i="42" s="1"/>
  <c r="F2657" i="42"/>
  <c r="B2657" i="42"/>
  <c r="E2666" i="42"/>
  <c r="E2657" i="13"/>
  <c r="C2657" i="13" l="1"/>
  <c r="C2657" i="42" s="1"/>
  <c r="D2657" i="13"/>
  <c r="D2657" i="42" s="1"/>
  <c r="F2658" i="42"/>
  <c r="B2658" i="42"/>
  <c r="E2667" i="42"/>
  <c r="E2658" i="13"/>
  <c r="D2658" i="13" l="1"/>
  <c r="D2658" i="42" s="1"/>
  <c r="C2658" i="13"/>
  <c r="C2658" i="42" s="1"/>
  <c r="B2659" i="42"/>
  <c r="F2659" i="42"/>
  <c r="E2668" i="42"/>
  <c r="E2659" i="13"/>
  <c r="C2659" i="13" l="1"/>
  <c r="C2659" i="42" s="1"/>
  <c r="D2659" i="13"/>
  <c r="D2659" i="42" s="1"/>
  <c r="F2660" i="42"/>
  <c r="B2660" i="42"/>
  <c r="E2669" i="42"/>
  <c r="E2660" i="13"/>
  <c r="D2660" i="13" l="1"/>
  <c r="D2660" i="42" s="1"/>
  <c r="C2660" i="13"/>
  <c r="C2660" i="42" s="1"/>
  <c r="F2661" i="42"/>
  <c r="B2661" i="42"/>
  <c r="E2670" i="42"/>
  <c r="E2661" i="13"/>
  <c r="C2661" i="13" l="1"/>
  <c r="C2661" i="42" s="1"/>
  <c r="D2661" i="13"/>
  <c r="D2661" i="42" s="1"/>
  <c r="F2662" i="42"/>
  <c r="B2662" i="42"/>
  <c r="E2671" i="42"/>
  <c r="E2662" i="13"/>
  <c r="D2662" i="13" l="1"/>
  <c r="D2662" i="42" s="1"/>
  <c r="C2662" i="13"/>
  <c r="C2662" i="42" s="1"/>
  <c r="F2663" i="42"/>
  <c r="B2663" i="42"/>
  <c r="E2672" i="42"/>
  <c r="E2663" i="13"/>
  <c r="C2663" i="13" l="1"/>
  <c r="C2663" i="42" s="1"/>
  <c r="D2663" i="13"/>
  <c r="D2663" i="42" s="1"/>
  <c r="F2664" i="42"/>
  <c r="B2664" i="42"/>
  <c r="E2673" i="42"/>
  <c r="E2664" i="13"/>
  <c r="D2664" i="13" l="1"/>
  <c r="D2664" i="42" s="1"/>
  <c r="C2664" i="13"/>
  <c r="C2664" i="42" s="1"/>
  <c r="F2665" i="42"/>
  <c r="B2665" i="42"/>
  <c r="E2674" i="42"/>
  <c r="E2665" i="13"/>
  <c r="C2665" i="13" l="1"/>
  <c r="C2665" i="42" s="1"/>
  <c r="D2665" i="13"/>
  <c r="D2665" i="42" s="1"/>
  <c r="F2666" i="42"/>
  <c r="B2666" i="42"/>
  <c r="E2675" i="42"/>
  <c r="E2666" i="13"/>
  <c r="D2666" i="13" l="1"/>
  <c r="D2666" i="42" s="1"/>
  <c r="C2666" i="13"/>
  <c r="C2666" i="42" s="1"/>
  <c r="F2667" i="42"/>
  <c r="B2667" i="42"/>
  <c r="E2676" i="42"/>
  <c r="E2667" i="13"/>
  <c r="C2667" i="13" l="1"/>
  <c r="C2667" i="42" s="1"/>
  <c r="D2667" i="13"/>
  <c r="D2667" i="42" s="1"/>
  <c r="B2668" i="42"/>
  <c r="F2668" i="42"/>
  <c r="E2677" i="42"/>
  <c r="E2668" i="13"/>
  <c r="D2668" i="13" l="1"/>
  <c r="D2668" i="42" s="1"/>
  <c r="C2668" i="13"/>
  <c r="C2668" i="42" s="1"/>
  <c r="F2669" i="42"/>
  <c r="B2669" i="42"/>
  <c r="E2678" i="42"/>
  <c r="E2669" i="13"/>
  <c r="C2669" i="13" l="1"/>
  <c r="C2669" i="42" s="1"/>
  <c r="D2669" i="13"/>
  <c r="D2669" i="42" s="1"/>
  <c r="B2670" i="42"/>
  <c r="F2670" i="42"/>
  <c r="E2679" i="42"/>
  <c r="E2670" i="13"/>
  <c r="D2670" i="13" l="1"/>
  <c r="D2670" i="42" s="1"/>
  <c r="C2670" i="13"/>
  <c r="C2670" i="42" s="1"/>
  <c r="F2671" i="42"/>
  <c r="B2671" i="42"/>
  <c r="E2680" i="42"/>
  <c r="E2671" i="13"/>
  <c r="C2671" i="13" l="1"/>
  <c r="C2671" i="42" s="1"/>
  <c r="D2671" i="13"/>
  <c r="D2671" i="42" s="1"/>
  <c r="F2672" i="42"/>
  <c r="B2672" i="42"/>
  <c r="E2681" i="42"/>
  <c r="E2672" i="13"/>
  <c r="D2672" i="13" l="1"/>
  <c r="D2672" i="42" s="1"/>
  <c r="C2672" i="13"/>
  <c r="C2672" i="42" s="1"/>
  <c r="F2673" i="42"/>
  <c r="B2673" i="42"/>
  <c r="E2682" i="42"/>
  <c r="E2673" i="13"/>
  <c r="C2673" i="13" l="1"/>
  <c r="C2673" i="42" s="1"/>
  <c r="D2673" i="13"/>
  <c r="D2673" i="42" s="1"/>
  <c r="F2674" i="42"/>
  <c r="B2674" i="42"/>
  <c r="E2683" i="42"/>
  <c r="E2674" i="13"/>
  <c r="D2674" i="13" l="1"/>
  <c r="D2674" i="42" s="1"/>
  <c r="C2674" i="13"/>
  <c r="C2674" i="42" s="1"/>
  <c r="B2675" i="42"/>
  <c r="F2675" i="42"/>
  <c r="E2684" i="42"/>
  <c r="E2675" i="13"/>
  <c r="C2675" i="13" l="1"/>
  <c r="C2675" i="42" s="1"/>
  <c r="D2675" i="13"/>
  <c r="D2675" i="42" s="1"/>
  <c r="F2676" i="42"/>
  <c r="B2676" i="42"/>
  <c r="E2685" i="42"/>
  <c r="E2676" i="13"/>
  <c r="D2676" i="13" l="1"/>
  <c r="D2676" i="42" s="1"/>
  <c r="C2676" i="13"/>
  <c r="C2676" i="42" s="1"/>
  <c r="F2677" i="42"/>
  <c r="B2677" i="42"/>
  <c r="E2686" i="42"/>
  <c r="E2677" i="13"/>
  <c r="C2677" i="13" l="1"/>
  <c r="C2677" i="42" s="1"/>
  <c r="D2677" i="13"/>
  <c r="D2677" i="42" s="1"/>
  <c r="F2678" i="42"/>
  <c r="B2678" i="42"/>
  <c r="E2687" i="42"/>
  <c r="E2678" i="13"/>
  <c r="D2678" i="13" l="1"/>
  <c r="D2678" i="42" s="1"/>
  <c r="C2678" i="13"/>
  <c r="C2678" i="42" s="1"/>
  <c r="B2679" i="42"/>
  <c r="F2679" i="42"/>
  <c r="E2688" i="42"/>
  <c r="E2679" i="13"/>
  <c r="C2679" i="13" l="1"/>
  <c r="C2679" i="42" s="1"/>
  <c r="D2679" i="13"/>
  <c r="D2679" i="42" s="1"/>
  <c r="B2680" i="42"/>
  <c r="F2680" i="42"/>
  <c r="E2689" i="42"/>
  <c r="E2680" i="13"/>
  <c r="D2680" i="13" l="1"/>
  <c r="D2680" i="42" s="1"/>
  <c r="C2680" i="13"/>
  <c r="C2680" i="42" s="1"/>
  <c r="B2681" i="42"/>
  <c r="F2681" i="42"/>
  <c r="E2690" i="42"/>
  <c r="E2681" i="13"/>
  <c r="C2681" i="13" l="1"/>
  <c r="C2681" i="42" s="1"/>
  <c r="D2681" i="13"/>
  <c r="D2681" i="42" s="1"/>
  <c r="F2682" i="42"/>
  <c r="B2682" i="42"/>
  <c r="E2691" i="42"/>
  <c r="E2682" i="13"/>
  <c r="D2682" i="13" l="1"/>
  <c r="D2682" i="42" s="1"/>
  <c r="C2682" i="13"/>
  <c r="C2682" i="42" s="1"/>
  <c r="B2683" i="42"/>
  <c r="F2683" i="42"/>
  <c r="E2692" i="42"/>
  <c r="E2683" i="13"/>
  <c r="C2683" i="13" l="1"/>
  <c r="C2683" i="42" s="1"/>
  <c r="D2683" i="13"/>
  <c r="D2683" i="42" s="1"/>
  <c r="F2684" i="42"/>
  <c r="B2684" i="42"/>
  <c r="E2693" i="42"/>
  <c r="E2684" i="13"/>
  <c r="D2684" i="13" l="1"/>
  <c r="D2684" i="42" s="1"/>
  <c r="C2684" i="13"/>
  <c r="C2684" i="42" s="1"/>
  <c r="B2685" i="42"/>
  <c r="F2685" i="42"/>
  <c r="E2694" i="42"/>
  <c r="E2685" i="13"/>
  <c r="C2685" i="13" l="1"/>
  <c r="C2685" i="42" s="1"/>
  <c r="D2685" i="13"/>
  <c r="D2685" i="42" s="1"/>
  <c r="B2686" i="42"/>
  <c r="F2686" i="42"/>
  <c r="E2695" i="42"/>
  <c r="E2686" i="13"/>
  <c r="D2686" i="13" l="1"/>
  <c r="D2686" i="42" s="1"/>
  <c r="C2686" i="13"/>
  <c r="C2686" i="42" s="1"/>
  <c r="B2687" i="42"/>
  <c r="F2687" i="42"/>
  <c r="E2696" i="42"/>
  <c r="E2687" i="13"/>
  <c r="C2687" i="13" l="1"/>
  <c r="C2687" i="42" s="1"/>
  <c r="D2687" i="13"/>
  <c r="D2687" i="42" s="1"/>
  <c r="F2688" i="42"/>
  <c r="B2688" i="42"/>
  <c r="E2697" i="42"/>
  <c r="E2688" i="13"/>
  <c r="D2688" i="13" l="1"/>
  <c r="D2688" i="42" s="1"/>
  <c r="C2688" i="13"/>
  <c r="C2688" i="42" s="1"/>
  <c r="B2689" i="42"/>
  <c r="F2689" i="42"/>
  <c r="E2698" i="42"/>
  <c r="E2689" i="13"/>
  <c r="C2689" i="13" l="1"/>
  <c r="C2689" i="42" s="1"/>
  <c r="D2689" i="13"/>
  <c r="D2689" i="42" s="1"/>
  <c r="F2690" i="42"/>
  <c r="B2690" i="42"/>
  <c r="E2699" i="42"/>
  <c r="E2690" i="13"/>
  <c r="D2690" i="13" l="1"/>
  <c r="D2690" i="42" s="1"/>
  <c r="C2690" i="13"/>
  <c r="C2690" i="42" s="1"/>
  <c r="F2691" i="42"/>
  <c r="B2691" i="42"/>
  <c r="E2700" i="42"/>
  <c r="E2691" i="13"/>
  <c r="C2691" i="13" l="1"/>
  <c r="C2691" i="42" s="1"/>
  <c r="D2691" i="13"/>
  <c r="D2691" i="42" s="1"/>
  <c r="B2692" i="42"/>
  <c r="F2692" i="42"/>
  <c r="E2701" i="42"/>
  <c r="E2692" i="13"/>
  <c r="D2692" i="13" l="1"/>
  <c r="D2692" i="42" s="1"/>
  <c r="C2692" i="13"/>
  <c r="C2692" i="42" s="1"/>
  <c r="B2693" i="42"/>
  <c r="F2693" i="42"/>
  <c r="E2702" i="42"/>
  <c r="E2693" i="13"/>
  <c r="C2693" i="13" l="1"/>
  <c r="C2693" i="42" s="1"/>
  <c r="D2693" i="13"/>
  <c r="D2693" i="42" s="1"/>
  <c r="F2694" i="42"/>
  <c r="B2694" i="42"/>
  <c r="E2703" i="42"/>
  <c r="E2694" i="13"/>
  <c r="D2694" i="13" l="1"/>
  <c r="D2694" i="42" s="1"/>
  <c r="C2694" i="13"/>
  <c r="C2694" i="42" s="1"/>
  <c r="B2695" i="42"/>
  <c r="F2695" i="42"/>
  <c r="E2704" i="42"/>
  <c r="E2695" i="13"/>
  <c r="C2695" i="13" l="1"/>
  <c r="C2695" i="42" s="1"/>
  <c r="D2695" i="13"/>
  <c r="D2695" i="42" s="1"/>
  <c r="B2696" i="42"/>
  <c r="F2696" i="42"/>
  <c r="E2705" i="42"/>
  <c r="E2696" i="13"/>
  <c r="D2696" i="13" l="1"/>
  <c r="D2696" i="42" s="1"/>
  <c r="C2696" i="13"/>
  <c r="C2696" i="42" s="1"/>
  <c r="B2697" i="42"/>
  <c r="F2697" i="42"/>
  <c r="E2706" i="42"/>
  <c r="E2697" i="13"/>
  <c r="C2697" i="13" l="1"/>
  <c r="C2697" i="42" s="1"/>
  <c r="D2697" i="13"/>
  <c r="D2697" i="42" s="1"/>
  <c r="F2698" i="42"/>
  <c r="B2698" i="42"/>
  <c r="E2707" i="42"/>
  <c r="E2698" i="13"/>
  <c r="D2698" i="13" l="1"/>
  <c r="D2698" i="42" s="1"/>
  <c r="C2698" i="13"/>
  <c r="C2698" i="42" s="1"/>
  <c r="B2699" i="42"/>
  <c r="F2699" i="42"/>
  <c r="E2708" i="42"/>
  <c r="E2699" i="13"/>
  <c r="C2699" i="13" l="1"/>
  <c r="C2699" i="42" s="1"/>
  <c r="D2699" i="13"/>
  <c r="D2699" i="42" s="1"/>
  <c r="F2700" i="42"/>
  <c r="B2700" i="42"/>
  <c r="E2709" i="42"/>
  <c r="E2700" i="13"/>
  <c r="D2700" i="13" l="1"/>
  <c r="D2700" i="42" s="1"/>
  <c r="C2700" i="13"/>
  <c r="C2700" i="42" s="1"/>
  <c r="B2701" i="42"/>
  <c r="F2701" i="42"/>
  <c r="E2710" i="42"/>
  <c r="E2701" i="13"/>
  <c r="C2701" i="13" l="1"/>
  <c r="C2701" i="42" s="1"/>
  <c r="D2701" i="13"/>
  <c r="D2701" i="42" s="1"/>
  <c r="B2702" i="42"/>
  <c r="F2702" i="42"/>
  <c r="E2711" i="42"/>
  <c r="E2702" i="13"/>
  <c r="D2702" i="13" l="1"/>
  <c r="D2702" i="42" s="1"/>
  <c r="C2702" i="13"/>
  <c r="C2702" i="42" s="1"/>
  <c r="B2703" i="42"/>
  <c r="F2703" i="42"/>
  <c r="E2712" i="42"/>
  <c r="E2703" i="13"/>
  <c r="C2703" i="13" l="1"/>
  <c r="C2703" i="42" s="1"/>
  <c r="D2703" i="13"/>
  <c r="D2703" i="42" s="1"/>
  <c r="F2704" i="42"/>
  <c r="B2704" i="42"/>
  <c r="E2713" i="42"/>
  <c r="E2704" i="13"/>
  <c r="D2704" i="13" l="1"/>
  <c r="D2704" i="42" s="1"/>
  <c r="C2704" i="13"/>
  <c r="C2704" i="42" s="1"/>
  <c r="F2705" i="42"/>
  <c r="B2705" i="42"/>
  <c r="E2714" i="42"/>
  <c r="E2705" i="13"/>
  <c r="C2705" i="13" l="1"/>
  <c r="C2705" i="42" s="1"/>
  <c r="D2705" i="13"/>
  <c r="D2705" i="42" s="1"/>
  <c r="F2706" i="42"/>
  <c r="B2706" i="42"/>
  <c r="E2715" i="42"/>
  <c r="E2706" i="13"/>
  <c r="D2706" i="13" l="1"/>
  <c r="D2706" i="42" s="1"/>
  <c r="C2706" i="13"/>
  <c r="C2706" i="42" s="1"/>
  <c r="F2707" i="42"/>
  <c r="B2707" i="42"/>
  <c r="E2716" i="42"/>
  <c r="E2707" i="13"/>
  <c r="C2707" i="13" l="1"/>
  <c r="C2707" i="42" s="1"/>
  <c r="D2707" i="13"/>
  <c r="D2707" i="42" s="1"/>
  <c r="F2708" i="42"/>
  <c r="B2708" i="42"/>
  <c r="E2717" i="42"/>
  <c r="E2708" i="13"/>
  <c r="D2708" i="13" l="1"/>
  <c r="D2708" i="42" s="1"/>
  <c r="C2708" i="13"/>
  <c r="C2708" i="42" s="1"/>
  <c r="B2709" i="42"/>
  <c r="F2709" i="42"/>
  <c r="E2718" i="42"/>
  <c r="E2709" i="13"/>
  <c r="C2709" i="13" l="1"/>
  <c r="C2709" i="42" s="1"/>
  <c r="D2709" i="13"/>
  <c r="D2709" i="42" s="1"/>
  <c r="B2710" i="42"/>
  <c r="F2710" i="42"/>
  <c r="E2719" i="42"/>
  <c r="E2710" i="13"/>
  <c r="D2710" i="13" l="1"/>
  <c r="D2710" i="42" s="1"/>
  <c r="C2710" i="13"/>
  <c r="C2710" i="42" s="1"/>
  <c r="B2711" i="42"/>
  <c r="F2711" i="42"/>
  <c r="E2720" i="42"/>
  <c r="E2711" i="13"/>
  <c r="C2711" i="13" l="1"/>
  <c r="C2711" i="42" s="1"/>
  <c r="D2711" i="13"/>
  <c r="D2711" i="42" s="1"/>
  <c r="B2712" i="42"/>
  <c r="F2712" i="42"/>
  <c r="E2721" i="42"/>
  <c r="E2712" i="13"/>
  <c r="D2712" i="13" l="1"/>
  <c r="D2712" i="42" s="1"/>
  <c r="C2712" i="13"/>
  <c r="C2712" i="42" s="1"/>
  <c r="F2713" i="42"/>
  <c r="B2713" i="42"/>
  <c r="E2722" i="42"/>
  <c r="E2713" i="13"/>
  <c r="C2713" i="13" l="1"/>
  <c r="C2713" i="42" s="1"/>
  <c r="D2713" i="13"/>
  <c r="D2713" i="42" s="1"/>
  <c r="B2714" i="42"/>
  <c r="F2714" i="42"/>
  <c r="E2723" i="42"/>
  <c r="E2714" i="13"/>
  <c r="D2714" i="13" l="1"/>
  <c r="D2714" i="42" s="1"/>
  <c r="C2714" i="13"/>
  <c r="C2714" i="42" s="1"/>
  <c r="B2715" i="42"/>
  <c r="F2715" i="42"/>
  <c r="E2724" i="42"/>
  <c r="E2715" i="13"/>
  <c r="C2715" i="13" l="1"/>
  <c r="C2715" i="42" s="1"/>
  <c r="D2715" i="13"/>
  <c r="D2715" i="42" s="1"/>
  <c r="B2716" i="42"/>
  <c r="F2716" i="42"/>
  <c r="E2725" i="42"/>
  <c r="E2716" i="13"/>
  <c r="D2716" i="13" l="1"/>
  <c r="D2716" i="42" s="1"/>
  <c r="C2716" i="13"/>
  <c r="C2716" i="42" s="1"/>
  <c r="F2717" i="42"/>
  <c r="B2717" i="42"/>
  <c r="E2726" i="42"/>
  <c r="E2717" i="13"/>
  <c r="C2717" i="13" l="1"/>
  <c r="C2717" i="42" s="1"/>
  <c r="D2717" i="13"/>
  <c r="D2717" i="42" s="1"/>
  <c r="B2718" i="42"/>
  <c r="F2718" i="42"/>
  <c r="E2727" i="42"/>
  <c r="E2718" i="13"/>
  <c r="D2718" i="13" l="1"/>
  <c r="D2718" i="42" s="1"/>
  <c r="C2718" i="13"/>
  <c r="C2718" i="42" s="1"/>
  <c r="B2719" i="42"/>
  <c r="F2719" i="42"/>
  <c r="E2728" i="42"/>
  <c r="E2719" i="13"/>
  <c r="C2719" i="13" l="1"/>
  <c r="C2719" i="42" s="1"/>
  <c r="D2719" i="13"/>
  <c r="D2719" i="42" s="1"/>
  <c r="F2720" i="42"/>
  <c r="B2720" i="42"/>
  <c r="E2729" i="42"/>
  <c r="E2720" i="13"/>
  <c r="D2720" i="13" l="1"/>
  <c r="D2720" i="42" s="1"/>
  <c r="C2720" i="13"/>
  <c r="C2720" i="42" s="1"/>
  <c r="F2721" i="42"/>
  <c r="B2721" i="42"/>
  <c r="E2730" i="42"/>
  <c r="E2721" i="13"/>
  <c r="C2721" i="13" l="1"/>
  <c r="C2721" i="42" s="1"/>
  <c r="D2721" i="13"/>
  <c r="D2721" i="42" s="1"/>
  <c r="F2722" i="42"/>
  <c r="B2722" i="42"/>
  <c r="E2731" i="42"/>
  <c r="E2722" i="13"/>
  <c r="D2722" i="13" l="1"/>
  <c r="D2722" i="42" s="1"/>
  <c r="C2722" i="13"/>
  <c r="C2722" i="42" s="1"/>
  <c r="F2723" i="42"/>
  <c r="B2723" i="42"/>
  <c r="E2732" i="42"/>
  <c r="E2723" i="13"/>
  <c r="C2723" i="13" l="1"/>
  <c r="C2723" i="42" s="1"/>
  <c r="D2723" i="13"/>
  <c r="D2723" i="42" s="1"/>
  <c r="F2724" i="42"/>
  <c r="B2724" i="42"/>
  <c r="E2733" i="42"/>
  <c r="E2724" i="13"/>
  <c r="D2724" i="13" l="1"/>
  <c r="D2724" i="42" s="1"/>
  <c r="C2724" i="13"/>
  <c r="C2724" i="42" s="1"/>
  <c r="B2725" i="42"/>
  <c r="F2725" i="42"/>
  <c r="E2734" i="42"/>
  <c r="E2725" i="13"/>
  <c r="C2725" i="13" l="1"/>
  <c r="C2725" i="42" s="1"/>
  <c r="D2725" i="13"/>
  <c r="D2725" i="42" s="1"/>
  <c r="B2726" i="42"/>
  <c r="F2726" i="42"/>
  <c r="E2735" i="42"/>
  <c r="E2726" i="13"/>
  <c r="D2726" i="13" l="1"/>
  <c r="D2726" i="42" s="1"/>
  <c r="C2726" i="13"/>
  <c r="C2726" i="42" s="1"/>
  <c r="B2727" i="42"/>
  <c r="F2727" i="42"/>
  <c r="E2736" i="42"/>
  <c r="E2727" i="13"/>
  <c r="C2727" i="13" l="1"/>
  <c r="C2727" i="42" s="1"/>
  <c r="D2727" i="13"/>
  <c r="D2727" i="42" s="1"/>
  <c r="B2728" i="42"/>
  <c r="F2728" i="42"/>
  <c r="E2737" i="42"/>
  <c r="E2728" i="13"/>
  <c r="D2728" i="13" l="1"/>
  <c r="D2728" i="42" s="1"/>
  <c r="C2728" i="13"/>
  <c r="C2728" i="42" s="1"/>
  <c r="F2729" i="42"/>
  <c r="B2729" i="42"/>
  <c r="E2738" i="42"/>
  <c r="E2729" i="13"/>
  <c r="C2729" i="13" l="1"/>
  <c r="C2729" i="42" s="1"/>
  <c r="D2729" i="13"/>
  <c r="D2729" i="42" s="1"/>
  <c r="B2730" i="42"/>
  <c r="F2730" i="42"/>
  <c r="E2739" i="42"/>
  <c r="E2730" i="13"/>
  <c r="D2730" i="13" l="1"/>
  <c r="D2730" i="42" s="1"/>
  <c r="C2730" i="13"/>
  <c r="C2730" i="42" s="1"/>
  <c r="B2731" i="42"/>
  <c r="F2731" i="42"/>
  <c r="E2740" i="42"/>
  <c r="E2731" i="13"/>
  <c r="C2731" i="13" l="1"/>
  <c r="C2731" i="42" s="1"/>
  <c r="D2731" i="13"/>
  <c r="D2731" i="42" s="1"/>
  <c r="B2732" i="42"/>
  <c r="F2732" i="42"/>
  <c r="E2741" i="42"/>
  <c r="E2732" i="13"/>
  <c r="D2732" i="13" l="1"/>
  <c r="D2732" i="42" s="1"/>
  <c r="C2732" i="13"/>
  <c r="C2732" i="42" s="1"/>
  <c r="F2733" i="42"/>
  <c r="B2733" i="42"/>
  <c r="E2742" i="42"/>
  <c r="E2733" i="13"/>
  <c r="C2733" i="13" l="1"/>
  <c r="C2733" i="42" s="1"/>
  <c r="D2733" i="13"/>
  <c r="D2733" i="42" s="1"/>
  <c r="B2734" i="42"/>
  <c r="F2734" i="42"/>
  <c r="E2743" i="42"/>
  <c r="E2734" i="13"/>
  <c r="D2734" i="13" l="1"/>
  <c r="D2734" i="42" s="1"/>
  <c r="C2734" i="13"/>
  <c r="C2734" i="42" s="1"/>
  <c r="B2735" i="42"/>
  <c r="F2735" i="42"/>
  <c r="E2744" i="42"/>
  <c r="E2735" i="13"/>
  <c r="C2735" i="13" l="1"/>
  <c r="C2735" i="42" s="1"/>
  <c r="D2735" i="13"/>
  <c r="D2735" i="42" s="1"/>
  <c r="F2736" i="42"/>
  <c r="B2736" i="42"/>
  <c r="E2745" i="42"/>
  <c r="E2736" i="13"/>
  <c r="D2736" i="13" l="1"/>
  <c r="D2736" i="42" s="1"/>
  <c r="C2736" i="13"/>
  <c r="C2736" i="42" s="1"/>
  <c r="F2737" i="42"/>
  <c r="B2737" i="42"/>
  <c r="E2746" i="42"/>
  <c r="E2737" i="13"/>
  <c r="C2737" i="13" l="1"/>
  <c r="C2737" i="42" s="1"/>
  <c r="D2737" i="13"/>
  <c r="D2737" i="42" s="1"/>
  <c r="F2738" i="42"/>
  <c r="B2738" i="42"/>
  <c r="E2747" i="42"/>
  <c r="E2738" i="13"/>
  <c r="D2738" i="13" l="1"/>
  <c r="D2738" i="42" s="1"/>
  <c r="C2738" i="13"/>
  <c r="C2738" i="42" s="1"/>
  <c r="F2739" i="42"/>
  <c r="B2739" i="42"/>
  <c r="E2748" i="42"/>
  <c r="E2739" i="13"/>
  <c r="C2739" i="13" l="1"/>
  <c r="C2739" i="42" s="1"/>
  <c r="D2739" i="13"/>
  <c r="D2739" i="42" s="1"/>
  <c r="F2740" i="42"/>
  <c r="B2740" i="42"/>
  <c r="E2749" i="42"/>
  <c r="E2740" i="13"/>
  <c r="D2740" i="13" l="1"/>
  <c r="D2740" i="42" s="1"/>
  <c r="C2740" i="13"/>
  <c r="C2740" i="42" s="1"/>
  <c r="B2741" i="42"/>
  <c r="F2741" i="42"/>
  <c r="E2750" i="42"/>
  <c r="E2741" i="13"/>
  <c r="C2741" i="13" l="1"/>
  <c r="C2741" i="42" s="1"/>
  <c r="D2741" i="13"/>
  <c r="D2741" i="42" s="1"/>
  <c r="B2742" i="42"/>
  <c r="F2742" i="42"/>
  <c r="E2751" i="42"/>
  <c r="E2742" i="13"/>
  <c r="D2742" i="13" l="1"/>
  <c r="D2742" i="42" s="1"/>
  <c r="C2742" i="13"/>
  <c r="C2742" i="42" s="1"/>
  <c r="B2743" i="42"/>
  <c r="F2743" i="42"/>
  <c r="E2752" i="42"/>
  <c r="E2743" i="13"/>
  <c r="C2743" i="13" l="1"/>
  <c r="C2743" i="42" s="1"/>
  <c r="D2743" i="13"/>
  <c r="D2743" i="42" s="1"/>
  <c r="B2744" i="42"/>
  <c r="F2744" i="42"/>
  <c r="E2753" i="42"/>
  <c r="E2744" i="13"/>
  <c r="D2744" i="13" l="1"/>
  <c r="D2744" i="42" s="1"/>
  <c r="C2744" i="13"/>
  <c r="C2744" i="42" s="1"/>
  <c r="F2745" i="42"/>
  <c r="B2745" i="42"/>
  <c r="E2754" i="42"/>
  <c r="E2745" i="13"/>
  <c r="C2745" i="13" l="1"/>
  <c r="C2745" i="42" s="1"/>
  <c r="D2745" i="13"/>
  <c r="D2745" i="42" s="1"/>
  <c r="B2746" i="42"/>
  <c r="F2746" i="42"/>
  <c r="E2755" i="42"/>
  <c r="E2746" i="13"/>
  <c r="D2746" i="13" l="1"/>
  <c r="D2746" i="42" s="1"/>
  <c r="C2746" i="13"/>
  <c r="C2746" i="42" s="1"/>
  <c r="B2747" i="42"/>
  <c r="F2747" i="42"/>
  <c r="E2756" i="42"/>
  <c r="E2747" i="13"/>
  <c r="C2747" i="13" l="1"/>
  <c r="C2747" i="42" s="1"/>
  <c r="D2747" i="13"/>
  <c r="D2747" i="42" s="1"/>
  <c r="B2748" i="42"/>
  <c r="F2748" i="42"/>
  <c r="E2757" i="42"/>
  <c r="E2748" i="13"/>
  <c r="D2748" i="13" l="1"/>
  <c r="D2748" i="42" s="1"/>
  <c r="C2748" i="13"/>
  <c r="C2748" i="42" s="1"/>
  <c r="F2749" i="42"/>
  <c r="B2749" i="42"/>
  <c r="E2758" i="42"/>
  <c r="E2749" i="13"/>
  <c r="C2749" i="13" l="1"/>
  <c r="C2749" i="42" s="1"/>
  <c r="D2749" i="13"/>
  <c r="D2749" i="42" s="1"/>
  <c r="B2750" i="42"/>
  <c r="F2750" i="42"/>
  <c r="E2759" i="42"/>
  <c r="E2750" i="13"/>
  <c r="D2750" i="13" l="1"/>
  <c r="D2750" i="42" s="1"/>
  <c r="C2750" i="13"/>
  <c r="C2750" i="42" s="1"/>
  <c r="B2751" i="42"/>
  <c r="F2751" i="42"/>
  <c r="E2760" i="42"/>
  <c r="E2751" i="13"/>
  <c r="C2751" i="13" l="1"/>
  <c r="C2751" i="42" s="1"/>
  <c r="D2751" i="13"/>
  <c r="D2751" i="42" s="1"/>
  <c r="F2752" i="42"/>
  <c r="B2752" i="42"/>
  <c r="E2761" i="42"/>
  <c r="E2752" i="13"/>
  <c r="D2752" i="13" l="1"/>
  <c r="D2752" i="42" s="1"/>
  <c r="C2752" i="13"/>
  <c r="C2752" i="42" s="1"/>
  <c r="F2753" i="42"/>
  <c r="B2753" i="42"/>
  <c r="E2762" i="42"/>
  <c r="E2753" i="13"/>
  <c r="C2753" i="13" l="1"/>
  <c r="C2753" i="42" s="1"/>
  <c r="D2753" i="13"/>
  <c r="D2753" i="42" s="1"/>
  <c r="F2754" i="42"/>
  <c r="B2754" i="42"/>
  <c r="E2763" i="42"/>
  <c r="E2754" i="13"/>
  <c r="D2754" i="13" l="1"/>
  <c r="D2754" i="42" s="1"/>
  <c r="C2754" i="13"/>
  <c r="C2754" i="42" s="1"/>
  <c r="F2755" i="42"/>
  <c r="B2755" i="42"/>
  <c r="E2764" i="42"/>
  <c r="E2755" i="13"/>
  <c r="C2755" i="13" l="1"/>
  <c r="C2755" i="42" s="1"/>
  <c r="D2755" i="13"/>
  <c r="D2755" i="42" s="1"/>
  <c r="F2756" i="42"/>
  <c r="B2756" i="42"/>
  <c r="E2765" i="42"/>
  <c r="E2756" i="13"/>
  <c r="D2756" i="13" l="1"/>
  <c r="D2756" i="42" s="1"/>
  <c r="C2756" i="13"/>
  <c r="C2756" i="42" s="1"/>
  <c r="B2757" i="42"/>
  <c r="F2757" i="42"/>
  <c r="E2766" i="42"/>
  <c r="E2757" i="13"/>
  <c r="C2757" i="13" l="1"/>
  <c r="C2757" i="42" s="1"/>
  <c r="D2757" i="13"/>
  <c r="D2757" i="42" s="1"/>
  <c r="B2758" i="42"/>
  <c r="F2758" i="42"/>
  <c r="E2767" i="42"/>
  <c r="E2758" i="13"/>
  <c r="D2758" i="13" l="1"/>
  <c r="D2758" i="42" s="1"/>
  <c r="C2758" i="13"/>
  <c r="C2758" i="42" s="1"/>
  <c r="B2759" i="42"/>
  <c r="F2759" i="42"/>
  <c r="E2768" i="42"/>
  <c r="E2759" i="13"/>
  <c r="C2759" i="13" l="1"/>
  <c r="C2759" i="42" s="1"/>
  <c r="D2759" i="13"/>
  <c r="D2759" i="42" s="1"/>
  <c r="B2760" i="42"/>
  <c r="F2760" i="42"/>
  <c r="E2769" i="42"/>
  <c r="E2760" i="13"/>
  <c r="D2760" i="13" l="1"/>
  <c r="D2760" i="42" s="1"/>
  <c r="C2760" i="13"/>
  <c r="C2760" i="42" s="1"/>
  <c r="F2761" i="42"/>
  <c r="B2761" i="42"/>
  <c r="E2770" i="42"/>
  <c r="E2761" i="13"/>
  <c r="C2761" i="13" l="1"/>
  <c r="C2761" i="42" s="1"/>
  <c r="D2761" i="13"/>
  <c r="D2761" i="42" s="1"/>
  <c r="B2762" i="42"/>
  <c r="F2762" i="42"/>
  <c r="E2771" i="42"/>
  <c r="E2762" i="13"/>
  <c r="D2762" i="13" l="1"/>
  <c r="D2762" i="42" s="1"/>
  <c r="C2762" i="13"/>
  <c r="C2762" i="42" s="1"/>
  <c r="B2763" i="42"/>
  <c r="F2763" i="42"/>
  <c r="E2772" i="42"/>
  <c r="E2763" i="13"/>
  <c r="C2763" i="13" l="1"/>
  <c r="C2763" i="42" s="1"/>
  <c r="D2763" i="13"/>
  <c r="D2763" i="42" s="1"/>
  <c r="B2764" i="42"/>
  <c r="F2764" i="42"/>
  <c r="E2773" i="42"/>
  <c r="E2764" i="13"/>
  <c r="D2764" i="13" l="1"/>
  <c r="D2764" i="42" s="1"/>
  <c r="C2764" i="13"/>
  <c r="C2764" i="42" s="1"/>
  <c r="F2765" i="42"/>
  <c r="B2765" i="42"/>
  <c r="E2774" i="42"/>
  <c r="E2765" i="13"/>
  <c r="C2765" i="13" l="1"/>
  <c r="C2765" i="42" s="1"/>
  <c r="D2765" i="13"/>
  <c r="D2765" i="42" s="1"/>
  <c r="B2766" i="42"/>
  <c r="F2766" i="42"/>
  <c r="E2775" i="42"/>
  <c r="E2766" i="13"/>
  <c r="D2766" i="13" l="1"/>
  <c r="D2766" i="42" s="1"/>
  <c r="C2766" i="13"/>
  <c r="C2766" i="42" s="1"/>
  <c r="B2767" i="42"/>
  <c r="F2767" i="42"/>
  <c r="E2776" i="42"/>
  <c r="E2767" i="13"/>
  <c r="C2767" i="13" l="1"/>
  <c r="C2767" i="42" s="1"/>
  <c r="D2767" i="13"/>
  <c r="D2767" i="42" s="1"/>
  <c r="F2768" i="42"/>
  <c r="B2768" i="42"/>
  <c r="E2777" i="42"/>
  <c r="E2768" i="13"/>
  <c r="D2768" i="13" l="1"/>
  <c r="D2768" i="42" s="1"/>
  <c r="C2768" i="13"/>
  <c r="C2768" i="42" s="1"/>
  <c r="F2769" i="42"/>
  <c r="B2769" i="42"/>
  <c r="E2778" i="42"/>
  <c r="E2769" i="13"/>
  <c r="C2769" i="13" l="1"/>
  <c r="C2769" i="42" s="1"/>
  <c r="D2769" i="13"/>
  <c r="D2769" i="42" s="1"/>
  <c r="F2770" i="42"/>
  <c r="B2770" i="42"/>
  <c r="E2779" i="42"/>
  <c r="E2770" i="13"/>
  <c r="D2770" i="13" l="1"/>
  <c r="D2770" i="42" s="1"/>
  <c r="C2770" i="13"/>
  <c r="C2770" i="42" s="1"/>
  <c r="F2771" i="42"/>
  <c r="B2771" i="42"/>
  <c r="E2780" i="42"/>
  <c r="E2771" i="13"/>
  <c r="C2771" i="13" l="1"/>
  <c r="C2771" i="42" s="1"/>
  <c r="D2771" i="13"/>
  <c r="D2771" i="42" s="1"/>
  <c r="F2772" i="42"/>
  <c r="B2772" i="42"/>
  <c r="E2781" i="42"/>
  <c r="E2772" i="13"/>
  <c r="D2772" i="13" l="1"/>
  <c r="D2772" i="42" s="1"/>
  <c r="C2772" i="13"/>
  <c r="C2772" i="42" s="1"/>
  <c r="B2773" i="42"/>
  <c r="F2773" i="42"/>
  <c r="E2782" i="42"/>
  <c r="E2773" i="13"/>
  <c r="C2773" i="13" l="1"/>
  <c r="C2773" i="42" s="1"/>
  <c r="D2773" i="13"/>
  <c r="D2773" i="42" s="1"/>
  <c r="B2774" i="42"/>
  <c r="F2774" i="42"/>
  <c r="E2783" i="42"/>
  <c r="E2774" i="13"/>
  <c r="D2774" i="13" l="1"/>
  <c r="D2774" i="42" s="1"/>
  <c r="C2774" i="13"/>
  <c r="C2774" i="42" s="1"/>
  <c r="B2775" i="42"/>
  <c r="F2775" i="42"/>
  <c r="E2784" i="42"/>
  <c r="E2775" i="13"/>
  <c r="C2775" i="13" l="1"/>
  <c r="C2775" i="42" s="1"/>
  <c r="D2775" i="13"/>
  <c r="D2775" i="42" s="1"/>
  <c r="B2776" i="42"/>
  <c r="F2776" i="42"/>
  <c r="E2785" i="42"/>
  <c r="E2776" i="13"/>
  <c r="D2776" i="13" l="1"/>
  <c r="D2776" i="42" s="1"/>
  <c r="C2776" i="13"/>
  <c r="C2776" i="42" s="1"/>
  <c r="F2777" i="42"/>
  <c r="B2777" i="42"/>
  <c r="E2786" i="42"/>
  <c r="E2777" i="13"/>
  <c r="C2777" i="13" l="1"/>
  <c r="C2777" i="42" s="1"/>
  <c r="D2777" i="13"/>
  <c r="D2777" i="42" s="1"/>
  <c r="B2778" i="42"/>
  <c r="F2778" i="42"/>
  <c r="E2787" i="42"/>
  <c r="E2778" i="13"/>
  <c r="D2778" i="13" l="1"/>
  <c r="D2778" i="42" s="1"/>
  <c r="C2778" i="13"/>
  <c r="C2778" i="42" s="1"/>
  <c r="B2779" i="42"/>
  <c r="F2779" i="42"/>
  <c r="E2788" i="42"/>
  <c r="E2779" i="13"/>
  <c r="C2779" i="13" l="1"/>
  <c r="C2779" i="42" s="1"/>
  <c r="D2779" i="13"/>
  <c r="D2779" i="42" s="1"/>
  <c r="B2780" i="42"/>
  <c r="F2780" i="42"/>
  <c r="E2789" i="42"/>
  <c r="E2780" i="13"/>
  <c r="D2780" i="13" l="1"/>
  <c r="D2780" i="42" s="1"/>
  <c r="C2780" i="13"/>
  <c r="C2780" i="42" s="1"/>
  <c r="F2781" i="42"/>
  <c r="B2781" i="42"/>
  <c r="E2790" i="42"/>
  <c r="E2781" i="13"/>
  <c r="C2781" i="13" l="1"/>
  <c r="C2781" i="42" s="1"/>
  <c r="D2781" i="13"/>
  <c r="D2781" i="42" s="1"/>
  <c r="B2782" i="42"/>
  <c r="F2782" i="42"/>
  <c r="E2791" i="42"/>
  <c r="E2782" i="13"/>
  <c r="D2782" i="13" l="1"/>
  <c r="D2782" i="42" s="1"/>
  <c r="C2782" i="13"/>
  <c r="C2782" i="42" s="1"/>
  <c r="B2783" i="42"/>
  <c r="F2783" i="42"/>
  <c r="E2792" i="42"/>
  <c r="E2783" i="13"/>
  <c r="C2783" i="13" l="1"/>
  <c r="C2783" i="42" s="1"/>
  <c r="D2783" i="13"/>
  <c r="D2783" i="42" s="1"/>
  <c r="F2784" i="42"/>
  <c r="B2784" i="42"/>
  <c r="E2793" i="42"/>
  <c r="E2784" i="13"/>
  <c r="D2784" i="13" l="1"/>
  <c r="D2784" i="42" s="1"/>
  <c r="C2784" i="13"/>
  <c r="C2784" i="42" s="1"/>
  <c r="F2785" i="42"/>
  <c r="B2785" i="42"/>
  <c r="E2794" i="42"/>
  <c r="E2785" i="13"/>
  <c r="C2785" i="13" l="1"/>
  <c r="C2785" i="42" s="1"/>
  <c r="D2785" i="13"/>
  <c r="D2785" i="42" s="1"/>
  <c r="B2786" i="42"/>
  <c r="F2786" i="42"/>
  <c r="E2795" i="42"/>
  <c r="E2786" i="13"/>
  <c r="D2786" i="13" l="1"/>
  <c r="D2786" i="42" s="1"/>
  <c r="C2786" i="13"/>
  <c r="C2786" i="42" s="1"/>
  <c r="F2787" i="42"/>
  <c r="B2787" i="42"/>
  <c r="E2796" i="42"/>
  <c r="E2787" i="13"/>
  <c r="C2787" i="13" l="1"/>
  <c r="C2787" i="42" s="1"/>
  <c r="D2787" i="13"/>
  <c r="D2787" i="42" s="1"/>
  <c r="F2788" i="42"/>
  <c r="B2788" i="42"/>
  <c r="E2797" i="42"/>
  <c r="E2788" i="13"/>
  <c r="D2788" i="13" l="1"/>
  <c r="D2788" i="42" s="1"/>
  <c r="C2788" i="13"/>
  <c r="C2788" i="42" s="1"/>
  <c r="B2789" i="42"/>
  <c r="F2789" i="42"/>
  <c r="E2798" i="42"/>
  <c r="E2789" i="13"/>
  <c r="C2789" i="13" l="1"/>
  <c r="C2789" i="42" s="1"/>
  <c r="D2789" i="13"/>
  <c r="D2789" i="42" s="1"/>
  <c r="B2790" i="42"/>
  <c r="F2790" i="42"/>
  <c r="E2799" i="42"/>
  <c r="E2790" i="13"/>
  <c r="D2790" i="13" l="1"/>
  <c r="D2790" i="42" s="1"/>
  <c r="C2790" i="13"/>
  <c r="C2790" i="42" s="1"/>
  <c r="B2791" i="42"/>
  <c r="F2791" i="42"/>
  <c r="E2800" i="42"/>
  <c r="E2791" i="13"/>
  <c r="C2791" i="13" l="1"/>
  <c r="C2791" i="42" s="1"/>
  <c r="D2791" i="13"/>
  <c r="D2791" i="42" s="1"/>
  <c r="B2792" i="42"/>
  <c r="F2792" i="42"/>
  <c r="E2801" i="42"/>
  <c r="E2792" i="13"/>
  <c r="D2792" i="13" l="1"/>
  <c r="D2792" i="42" s="1"/>
  <c r="C2792" i="13"/>
  <c r="C2792" i="42" s="1"/>
  <c r="F2793" i="42"/>
  <c r="B2793" i="42"/>
  <c r="E2802" i="42"/>
  <c r="E2793" i="13"/>
  <c r="C2793" i="13" l="1"/>
  <c r="C2793" i="42" s="1"/>
  <c r="D2793" i="13"/>
  <c r="D2793" i="42" s="1"/>
  <c r="B2794" i="42"/>
  <c r="F2794" i="42"/>
  <c r="E2803" i="42"/>
  <c r="E2794" i="13"/>
  <c r="D2794" i="13" l="1"/>
  <c r="D2794" i="42" s="1"/>
  <c r="C2794" i="13"/>
  <c r="C2794" i="42" s="1"/>
  <c r="B2795" i="42"/>
  <c r="F2795" i="42"/>
  <c r="E2804" i="42"/>
  <c r="E2795" i="13"/>
  <c r="C2795" i="13" l="1"/>
  <c r="C2795" i="42" s="1"/>
  <c r="D2795" i="13"/>
  <c r="D2795" i="42" s="1"/>
  <c r="B2796" i="42"/>
  <c r="F2796" i="42"/>
  <c r="E2805" i="42"/>
  <c r="E2796" i="13"/>
  <c r="D2796" i="13" l="1"/>
  <c r="D2796" i="42" s="1"/>
  <c r="C2796" i="13"/>
  <c r="C2796" i="42" s="1"/>
  <c r="F2797" i="42"/>
  <c r="B2797" i="42"/>
  <c r="E2806" i="42"/>
  <c r="E2797" i="13"/>
  <c r="C2797" i="13" l="1"/>
  <c r="C2797" i="42" s="1"/>
  <c r="D2797" i="13"/>
  <c r="D2797" i="42" s="1"/>
  <c r="B2798" i="42"/>
  <c r="F2798" i="42"/>
  <c r="E2807" i="42"/>
  <c r="E2798" i="13"/>
  <c r="D2798" i="13" l="1"/>
  <c r="D2798" i="42" s="1"/>
  <c r="C2798" i="13"/>
  <c r="C2798" i="42" s="1"/>
  <c r="B2799" i="42"/>
  <c r="F2799" i="42"/>
  <c r="E2808" i="42"/>
  <c r="E2799" i="13"/>
  <c r="C2799" i="13" l="1"/>
  <c r="C2799" i="42" s="1"/>
  <c r="D2799" i="13"/>
  <c r="D2799" i="42" s="1"/>
  <c r="F2800" i="42"/>
  <c r="B2800" i="42"/>
  <c r="E2809" i="42"/>
  <c r="E2800" i="13"/>
  <c r="D2800" i="13" l="1"/>
  <c r="D2800" i="42" s="1"/>
  <c r="C2800" i="13"/>
  <c r="C2800" i="42" s="1"/>
  <c r="F2801" i="42"/>
  <c r="B2801" i="42"/>
  <c r="E2810" i="42"/>
  <c r="E2801" i="13"/>
  <c r="C2801" i="13" l="1"/>
  <c r="C2801" i="42" s="1"/>
  <c r="D2801" i="13"/>
  <c r="D2801" i="42" s="1"/>
  <c r="B2802" i="42"/>
  <c r="F2802" i="42"/>
  <c r="E2811" i="42"/>
  <c r="E2802" i="13"/>
  <c r="D2802" i="13" l="1"/>
  <c r="D2802" i="42" s="1"/>
  <c r="C2802" i="13"/>
  <c r="C2802" i="42" s="1"/>
  <c r="F2803" i="42"/>
  <c r="B2803" i="42"/>
  <c r="E2812" i="42"/>
  <c r="E2803" i="13"/>
  <c r="C2803" i="13" l="1"/>
  <c r="C2803" i="42" s="1"/>
  <c r="D2803" i="13"/>
  <c r="D2803" i="42" s="1"/>
  <c r="F2804" i="42"/>
  <c r="B2804" i="42"/>
  <c r="E2813" i="42"/>
  <c r="E2804" i="13"/>
  <c r="D2804" i="13" l="1"/>
  <c r="D2804" i="42" s="1"/>
  <c r="C2804" i="13"/>
  <c r="C2804" i="42" s="1"/>
  <c r="B2805" i="42"/>
  <c r="F2805" i="42"/>
  <c r="E2814" i="42"/>
  <c r="E2805" i="13"/>
  <c r="C2805" i="13" l="1"/>
  <c r="C2805" i="42" s="1"/>
  <c r="D2805" i="13"/>
  <c r="D2805" i="42" s="1"/>
  <c r="B2806" i="42"/>
  <c r="F2806" i="42"/>
  <c r="E2815" i="42"/>
  <c r="E2806" i="13"/>
  <c r="D2806" i="13" l="1"/>
  <c r="D2806" i="42" s="1"/>
  <c r="C2806" i="13"/>
  <c r="C2806" i="42" s="1"/>
  <c r="B2807" i="42"/>
  <c r="F2807" i="42"/>
  <c r="E2816" i="42"/>
  <c r="E2807" i="13"/>
  <c r="C2807" i="13" l="1"/>
  <c r="C2807" i="42" s="1"/>
  <c r="D2807" i="13"/>
  <c r="D2807" i="42" s="1"/>
  <c r="B2808" i="42"/>
  <c r="F2808" i="42"/>
  <c r="E2817" i="42"/>
  <c r="E2808" i="13"/>
  <c r="D2808" i="13" l="1"/>
  <c r="D2808" i="42" s="1"/>
  <c r="C2808" i="13"/>
  <c r="C2808" i="42" s="1"/>
  <c r="F2809" i="42"/>
  <c r="B2809" i="42"/>
  <c r="E2818" i="42"/>
  <c r="E2809" i="13"/>
  <c r="C2809" i="13" l="1"/>
  <c r="C2809" i="42" s="1"/>
  <c r="D2809" i="13"/>
  <c r="D2809" i="42" s="1"/>
  <c r="B2810" i="42"/>
  <c r="F2810" i="42"/>
  <c r="E2819" i="42"/>
  <c r="E2810" i="13"/>
  <c r="D2810" i="13" l="1"/>
  <c r="D2810" i="42" s="1"/>
  <c r="C2810" i="13"/>
  <c r="C2810" i="42" s="1"/>
  <c r="B2811" i="42"/>
  <c r="F2811" i="42"/>
  <c r="E2820" i="42"/>
  <c r="E2811" i="13"/>
  <c r="C2811" i="13" l="1"/>
  <c r="C2811" i="42" s="1"/>
  <c r="D2811" i="13"/>
  <c r="D2811" i="42" s="1"/>
  <c r="B2812" i="42"/>
  <c r="F2812" i="42"/>
  <c r="E2821" i="42"/>
  <c r="E2812" i="13"/>
  <c r="D2812" i="13" l="1"/>
  <c r="D2812" i="42" s="1"/>
  <c r="C2812" i="13"/>
  <c r="C2812" i="42" s="1"/>
  <c r="F2813" i="42"/>
  <c r="B2813" i="42"/>
  <c r="E2822" i="42"/>
  <c r="E2813" i="13"/>
  <c r="C2813" i="13" l="1"/>
  <c r="C2813" i="42" s="1"/>
  <c r="D2813" i="13"/>
  <c r="D2813" i="42" s="1"/>
  <c r="B2814" i="42"/>
  <c r="F2814" i="42"/>
  <c r="E2823" i="42"/>
  <c r="E2814" i="13"/>
  <c r="D2814" i="13" l="1"/>
  <c r="D2814" i="42" s="1"/>
  <c r="C2814" i="13"/>
  <c r="C2814" i="42" s="1"/>
  <c r="B2815" i="42"/>
  <c r="F2815" i="42"/>
  <c r="E2824" i="42"/>
  <c r="E2815" i="13"/>
  <c r="C2815" i="13" l="1"/>
  <c r="C2815" i="42" s="1"/>
  <c r="D2815" i="13"/>
  <c r="D2815" i="42" s="1"/>
  <c r="F2816" i="42"/>
  <c r="B2816" i="42"/>
  <c r="E2825" i="42"/>
  <c r="E2816" i="13"/>
  <c r="D2816" i="13" l="1"/>
  <c r="D2816" i="42" s="1"/>
  <c r="C2816" i="13"/>
  <c r="C2816" i="42" s="1"/>
  <c r="F2817" i="42"/>
  <c r="B2817" i="42"/>
  <c r="E2826" i="42"/>
  <c r="E2817" i="13"/>
  <c r="C2817" i="13" l="1"/>
  <c r="C2817" i="42" s="1"/>
  <c r="D2817" i="13"/>
  <c r="D2817" i="42" s="1"/>
  <c r="F2818" i="42"/>
  <c r="B2818" i="42"/>
  <c r="E2827" i="42"/>
  <c r="E2818" i="13"/>
  <c r="D2818" i="13" l="1"/>
  <c r="D2818" i="42" s="1"/>
  <c r="C2818" i="13"/>
  <c r="C2818" i="42" s="1"/>
  <c r="F2819" i="42"/>
  <c r="B2819" i="42"/>
  <c r="E2828" i="42"/>
  <c r="E2819" i="13"/>
  <c r="C2819" i="13" l="1"/>
  <c r="C2819" i="42" s="1"/>
  <c r="D2819" i="13"/>
  <c r="D2819" i="42" s="1"/>
  <c r="F2820" i="42"/>
  <c r="B2820" i="42"/>
  <c r="E2829" i="42"/>
  <c r="E2820" i="13"/>
  <c r="D2820" i="13" l="1"/>
  <c r="D2820" i="42" s="1"/>
  <c r="C2820" i="13"/>
  <c r="C2820" i="42" s="1"/>
  <c r="B2821" i="42"/>
  <c r="F2821" i="42"/>
  <c r="E2830" i="42"/>
  <c r="E2821" i="13"/>
  <c r="C2821" i="13" l="1"/>
  <c r="C2821" i="42" s="1"/>
  <c r="D2821" i="13"/>
  <c r="D2821" i="42" s="1"/>
  <c r="B2822" i="42"/>
  <c r="F2822" i="42"/>
  <c r="E2831" i="42"/>
  <c r="E2822" i="13"/>
  <c r="D2822" i="13" l="1"/>
  <c r="D2822" i="42" s="1"/>
  <c r="C2822" i="13"/>
  <c r="C2822" i="42" s="1"/>
  <c r="B2823" i="42"/>
  <c r="F2823" i="42"/>
  <c r="E2832" i="42"/>
  <c r="E2823" i="13"/>
  <c r="C2823" i="13" l="1"/>
  <c r="C2823" i="42" s="1"/>
  <c r="D2823" i="13"/>
  <c r="D2823" i="42" s="1"/>
  <c r="B2824" i="42"/>
  <c r="F2824" i="42"/>
  <c r="E2833" i="42"/>
  <c r="E2824" i="13"/>
  <c r="D2824" i="13" l="1"/>
  <c r="D2824" i="42" s="1"/>
  <c r="C2824" i="13"/>
  <c r="C2824" i="42" s="1"/>
  <c r="F2825" i="42"/>
  <c r="B2825" i="42"/>
  <c r="E2834" i="42"/>
  <c r="E2825" i="13"/>
  <c r="C2825" i="13" l="1"/>
  <c r="C2825" i="42" s="1"/>
  <c r="D2825" i="13"/>
  <c r="D2825" i="42" s="1"/>
  <c r="B2826" i="42"/>
  <c r="F2826" i="42"/>
  <c r="E2835" i="42"/>
  <c r="E2826" i="13"/>
  <c r="D2826" i="13" l="1"/>
  <c r="D2826" i="42" s="1"/>
  <c r="C2826" i="13"/>
  <c r="C2826" i="42" s="1"/>
  <c r="B2827" i="42"/>
  <c r="F2827" i="42"/>
  <c r="E2836" i="42"/>
  <c r="E2827" i="13"/>
  <c r="C2827" i="13" l="1"/>
  <c r="C2827" i="42" s="1"/>
  <c r="D2827" i="13"/>
  <c r="D2827" i="42" s="1"/>
  <c r="B2828" i="42"/>
  <c r="F2828" i="42"/>
  <c r="E2837" i="42"/>
  <c r="E2828" i="13"/>
  <c r="D2828" i="13" l="1"/>
  <c r="D2828" i="42" s="1"/>
  <c r="C2828" i="13"/>
  <c r="C2828" i="42" s="1"/>
  <c r="F2829" i="42"/>
  <c r="B2829" i="42"/>
  <c r="E2838" i="42"/>
  <c r="E2829" i="13"/>
  <c r="C2829" i="13" l="1"/>
  <c r="C2829" i="42" s="1"/>
  <c r="D2829" i="13"/>
  <c r="D2829" i="42" s="1"/>
  <c r="B2830" i="42"/>
  <c r="F2830" i="42"/>
  <c r="E2839" i="42"/>
  <c r="E2830" i="13"/>
  <c r="D2830" i="13" l="1"/>
  <c r="D2830" i="42" s="1"/>
  <c r="C2830" i="13"/>
  <c r="C2830" i="42" s="1"/>
  <c r="F2831" i="42"/>
  <c r="B2831" i="42"/>
  <c r="E2840" i="42"/>
  <c r="E2831" i="13"/>
  <c r="C2831" i="13" l="1"/>
  <c r="C2831" i="42" s="1"/>
  <c r="D2831" i="13"/>
  <c r="D2831" i="42" s="1"/>
  <c r="F2832" i="42"/>
  <c r="B2832" i="42"/>
  <c r="E2841" i="42"/>
  <c r="E2832" i="13"/>
  <c r="D2832" i="13" l="1"/>
  <c r="D2832" i="42" s="1"/>
  <c r="C2832" i="13"/>
  <c r="C2832" i="42" s="1"/>
  <c r="F2833" i="42"/>
  <c r="B2833" i="42"/>
  <c r="E2842" i="42"/>
  <c r="E2833" i="13"/>
  <c r="C2833" i="13" l="1"/>
  <c r="C2833" i="42" s="1"/>
  <c r="D2833" i="13"/>
  <c r="D2833" i="42" s="1"/>
  <c r="F2834" i="42"/>
  <c r="B2834" i="42"/>
  <c r="E2843" i="42"/>
  <c r="E2834" i="13"/>
  <c r="D2834" i="13" l="1"/>
  <c r="D2834" i="42" s="1"/>
  <c r="C2834" i="13"/>
  <c r="C2834" i="42" s="1"/>
  <c r="B2835" i="42"/>
  <c r="F2835" i="42"/>
  <c r="E2844" i="42"/>
  <c r="E2835" i="13"/>
  <c r="C2835" i="13" l="1"/>
  <c r="C2835" i="42" s="1"/>
  <c r="D2835" i="13"/>
  <c r="D2835" i="42" s="1"/>
  <c r="F2836" i="42"/>
  <c r="B2836" i="42"/>
  <c r="E2845" i="42"/>
  <c r="E2836" i="13"/>
  <c r="D2836" i="13" l="1"/>
  <c r="D2836" i="42" s="1"/>
  <c r="C2836" i="13"/>
  <c r="C2836" i="42" s="1"/>
  <c r="B2837" i="42"/>
  <c r="F2837" i="42"/>
  <c r="E2846" i="42"/>
  <c r="E2837" i="13"/>
  <c r="C2837" i="13" l="1"/>
  <c r="C2837" i="42" s="1"/>
  <c r="D2837" i="13"/>
  <c r="D2837" i="42" s="1"/>
  <c r="B2838" i="42"/>
  <c r="F2838" i="42"/>
  <c r="E2847" i="42"/>
  <c r="E2838" i="13"/>
  <c r="D2838" i="13" l="1"/>
  <c r="D2838" i="42" s="1"/>
  <c r="C2838" i="13"/>
  <c r="C2838" i="42" s="1"/>
  <c r="B2839" i="42"/>
  <c r="F2839" i="42"/>
  <c r="E2848" i="42"/>
  <c r="E2839" i="13"/>
  <c r="C2839" i="13" l="1"/>
  <c r="C2839" i="42" s="1"/>
  <c r="D2839" i="13"/>
  <c r="D2839" i="42" s="1"/>
  <c r="B2840" i="42"/>
  <c r="F2840" i="42"/>
  <c r="E2849" i="42"/>
  <c r="E2840" i="13"/>
  <c r="D2840" i="13" l="1"/>
  <c r="D2840" i="42" s="1"/>
  <c r="C2840" i="13"/>
  <c r="C2840" i="42" s="1"/>
  <c r="F2841" i="42"/>
  <c r="B2841" i="42"/>
  <c r="E2850" i="42"/>
  <c r="E2841" i="13"/>
  <c r="C2841" i="13" l="1"/>
  <c r="C2841" i="42" s="1"/>
  <c r="D2841" i="13"/>
  <c r="D2841" i="42" s="1"/>
  <c r="F2842" i="42"/>
  <c r="B2842" i="42"/>
  <c r="E2851" i="42"/>
  <c r="E2842" i="13"/>
  <c r="D2842" i="13" l="1"/>
  <c r="D2842" i="42" s="1"/>
  <c r="C2842" i="13"/>
  <c r="C2842" i="42" s="1"/>
  <c r="B2843" i="42"/>
  <c r="F2843" i="42"/>
  <c r="E2852" i="42"/>
  <c r="E2843" i="13"/>
  <c r="C2843" i="13" l="1"/>
  <c r="C2843" i="42" s="1"/>
  <c r="D2843" i="13"/>
  <c r="D2843" i="42" s="1"/>
  <c r="F2844" i="42"/>
  <c r="B2844" i="42"/>
  <c r="E2853" i="42"/>
  <c r="E2844" i="13"/>
  <c r="D2844" i="13" l="1"/>
  <c r="D2844" i="42" s="1"/>
  <c r="C2844" i="13"/>
  <c r="C2844" i="42" s="1"/>
  <c r="B2845" i="42"/>
  <c r="F2845" i="42"/>
  <c r="E2854" i="42"/>
  <c r="E2845" i="13"/>
  <c r="C2845" i="13" l="1"/>
  <c r="C2845" i="42" s="1"/>
  <c r="D2845" i="13"/>
  <c r="D2845" i="42" s="1"/>
  <c r="B2846" i="42"/>
  <c r="F2846" i="42"/>
  <c r="E2855" i="42"/>
  <c r="E2846" i="13"/>
  <c r="D2846" i="13" l="1"/>
  <c r="D2846" i="42" s="1"/>
  <c r="C2846" i="13"/>
  <c r="C2846" i="42" s="1"/>
  <c r="F2847" i="42"/>
  <c r="B2847" i="42"/>
  <c r="E2856" i="42"/>
  <c r="E2847" i="13"/>
  <c r="C2847" i="13" l="1"/>
  <c r="C2847" i="42" s="1"/>
  <c r="D2847" i="13"/>
  <c r="D2847" i="42" s="1"/>
  <c r="B2848" i="42"/>
  <c r="F2848" i="42"/>
  <c r="E2857" i="42"/>
  <c r="E2848" i="13"/>
  <c r="D2848" i="13" l="1"/>
  <c r="D2848" i="42" s="1"/>
  <c r="C2848" i="13"/>
  <c r="C2848" i="42" s="1"/>
  <c r="B2849" i="42"/>
  <c r="F2849" i="42"/>
  <c r="E2858" i="42"/>
  <c r="E2849" i="13"/>
  <c r="C2849" i="13" l="1"/>
  <c r="C2849" i="42" s="1"/>
  <c r="D2849" i="13"/>
  <c r="D2849" i="42" s="1"/>
  <c r="B2850" i="42"/>
  <c r="F2850" i="42"/>
  <c r="E2859" i="42"/>
  <c r="E2850" i="13"/>
  <c r="D2850" i="13" l="1"/>
  <c r="D2850" i="42" s="1"/>
  <c r="C2850" i="13"/>
  <c r="C2850" i="42" s="1"/>
  <c r="F2851" i="42"/>
  <c r="B2851" i="42"/>
  <c r="E2860" i="42"/>
  <c r="E2851" i="13"/>
  <c r="C2851" i="13" l="1"/>
  <c r="C2851" i="42" s="1"/>
  <c r="D2851" i="13"/>
  <c r="D2851" i="42" s="1"/>
  <c r="B2852" i="42"/>
  <c r="F2852" i="42"/>
  <c r="E2861" i="42"/>
  <c r="E2852" i="13"/>
  <c r="D2852" i="13" l="1"/>
  <c r="D2852" i="42" s="1"/>
  <c r="C2852" i="13"/>
  <c r="C2852" i="42" s="1"/>
  <c r="B2853" i="42"/>
  <c r="F2853" i="42"/>
  <c r="E2862" i="42"/>
  <c r="E2853" i="13"/>
  <c r="C2853" i="13" l="1"/>
  <c r="C2853" i="42" s="1"/>
  <c r="D2853" i="13"/>
  <c r="D2853" i="42" s="1"/>
  <c r="B2854" i="42"/>
  <c r="F2854" i="42"/>
  <c r="E2863" i="42"/>
  <c r="E2854" i="13"/>
  <c r="D2854" i="13" l="1"/>
  <c r="D2854" i="42" s="1"/>
  <c r="C2854" i="13"/>
  <c r="C2854" i="42" s="1"/>
  <c r="F2855" i="42"/>
  <c r="B2855" i="42"/>
  <c r="E2864" i="42"/>
  <c r="E2855" i="13"/>
  <c r="C2855" i="13" l="1"/>
  <c r="C2855" i="42" s="1"/>
  <c r="D2855" i="13"/>
  <c r="D2855" i="42" s="1"/>
  <c r="F2856" i="42"/>
  <c r="B2856" i="42"/>
  <c r="E2865" i="42"/>
  <c r="E2856" i="13"/>
  <c r="D2856" i="13" l="1"/>
  <c r="D2856" i="42" s="1"/>
  <c r="C2856" i="13"/>
  <c r="C2856" i="42" s="1"/>
  <c r="B2857" i="42"/>
  <c r="F2857" i="42"/>
  <c r="E2866" i="42"/>
  <c r="E2857" i="13"/>
  <c r="C2857" i="13" l="1"/>
  <c r="C2857" i="42" s="1"/>
  <c r="D2857" i="13"/>
  <c r="D2857" i="42" s="1"/>
  <c r="F2858" i="42"/>
  <c r="B2858" i="42"/>
  <c r="E2867" i="42"/>
  <c r="E2858" i="13"/>
  <c r="D2858" i="13" l="1"/>
  <c r="D2858" i="42" s="1"/>
  <c r="C2858" i="13"/>
  <c r="C2858" i="42" s="1"/>
  <c r="B2859" i="42"/>
  <c r="F2859" i="42"/>
  <c r="E2868" i="42"/>
  <c r="E2859" i="13"/>
  <c r="C2859" i="13" l="1"/>
  <c r="C2859" i="42" s="1"/>
  <c r="D2859" i="13"/>
  <c r="D2859" i="42" s="1"/>
  <c r="B2860" i="42"/>
  <c r="F2860" i="42"/>
  <c r="E2869" i="42"/>
  <c r="E2860" i="13"/>
  <c r="D2860" i="13" l="1"/>
  <c r="D2860" i="42" s="1"/>
  <c r="C2860" i="13"/>
  <c r="C2860" i="42" s="1"/>
  <c r="F2861" i="42"/>
  <c r="B2861" i="42"/>
  <c r="E2870" i="42"/>
  <c r="E2861" i="13"/>
  <c r="C2861" i="13" l="1"/>
  <c r="C2861" i="42" s="1"/>
  <c r="D2861" i="13"/>
  <c r="D2861" i="42" s="1"/>
  <c r="B2862" i="42"/>
  <c r="F2862" i="42"/>
  <c r="E2871" i="42"/>
  <c r="E2862" i="13"/>
  <c r="D2862" i="13" l="1"/>
  <c r="D2862" i="42" s="1"/>
  <c r="C2862" i="13"/>
  <c r="C2862" i="42" s="1"/>
  <c r="F2863" i="42"/>
  <c r="B2863" i="42"/>
  <c r="E2872" i="42"/>
  <c r="E2863" i="13"/>
  <c r="C2863" i="13" l="1"/>
  <c r="C2863" i="42" s="1"/>
  <c r="D2863" i="13"/>
  <c r="D2863" i="42" s="1"/>
  <c r="B2864" i="42"/>
  <c r="F2864" i="42"/>
  <c r="E2873" i="42"/>
  <c r="E2864" i="13"/>
  <c r="D2864" i="13" l="1"/>
  <c r="D2864" i="42" s="1"/>
  <c r="C2864" i="13"/>
  <c r="C2864" i="42" s="1"/>
  <c r="B2865" i="42"/>
  <c r="F2865" i="42"/>
  <c r="E2874" i="42"/>
  <c r="E2865" i="13"/>
  <c r="C2865" i="13" l="1"/>
  <c r="C2865" i="42" s="1"/>
  <c r="D2865" i="13"/>
  <c r="D2865" i="42" s="1"/>
  <c r="B2866" i="42"/>
  <c r="F2866" i="42"/>
  <c r="E2875" i="42"/>
  <c r="E2866" i="13"/>
  <c r="D2866" i="13" l="1"/>
  <c r="D2866" i="42" s="1"/>
  <c r="C2866" i="13"/>
  <c r="C2866" i="42" s="1"/>
  <c r="F2867" i="42"/>
  <c r="B2867" i="42"/>
  <c r="E2876" i="42"/>
  <c r="E2867" i="13"/>
  <c r="C2867" i="13" l="1"/>
  <c r="C2867" i="42" s="1"/>
  <c r="D2867" i="13"/>
  <c r="D2867" i="42" s="1"/>
  <c r="B2868" i="42"/>
  <c r="F2868" i="42"/>
  <c r="E2877" i="42"/>
  <c r="E2868" i="13"/>
  <c r="D2868" i="13" l="1"/>
  <c r="D2868" i="42" s="1"/>
  <c r="C2868" i="13"/>
  <c r="C2868" i="42" s="1"/>
  <c r="B2869" i="42"/>
  <c r="F2869" i="42"/>
  <c r="E2878" i="42"/>
  <c r="E2869" i="13"/>
  <c r="C2869" i="13" l="1"/>
  <c r="C2869" i="42" s="1"/>
  <c r="D2869" i="13"/>
  <c r="D2869" i="42" s="1"/>
  <c r="B2870" i="42"/>
  <c r="F2870" i="42"/>
  <c r="E2879" i="42"/>
  <c r="E2870" i="13"/>
  <c r="D2870" i="13" l="1"/>
  <c r="D2870" i="42" s="1"/>
  <c r="C2870" i="13"/>
  <c r="C2870" i="42" s="1"/>
  <c r="F2871" i="42"/>
  <c r="B2871" i="42"/>
  <c r="E2880" i="42"/>
  <c r="E2871" i="13"/>
  <c r="C2871" i="13" l="1"/>
  <c r="C2871" i="42" s="1"/>
  <c r="D2871" i="13"/>
  <c r="D2871" i="42" s="1"/>
  <c r="F2872" i="42"/>
  <c r="B2872" i="42"/>
  <c r="E2881" i="42"/>
  <c r="E2872" i="13"/>
  <c r="D2872" i="13" l="1"/>
  <c r="D2872" i="42" s="1"/>
  <c r="C2872" i="13"/>
  <c r="C2872" i="42" s="1"/>
  <c r="B2873" i="42"/>
  <c r="F2873" i="42"/>
  <c r="E2882" i="42"/>
  <c r="E2873" i="13"/>
  <c r="C2873" i="13" l="1"/>
  <c r="C2873" i="42" s="1"/>
  <c r="D2873" i="13"/>
  <c r="D2873" i="42" s="1"/>
  <c r="F2874" i="42"/>
  <c r="B2874" i="42"/>
  <c r="E2883" i="42"/>
  <c r="E2874" i="13"/>
  <c r="D2874" i="13" l="1"/>
  <c r="D2874" i="42" s="1"/>
  <c r="C2874" i="13"/>
  <c r="C2874" i="42" s="1"/>
  <c r="B2875" i="42"/>
  <c r="F2875" i="42"/>
  <c r="E2884" i="42"/>
  <c r="E2875" i="13"/>
  <c r="C2875" i="13" l="1"/>
  <c r="C2875" i="42" s="1"/>
  <c r="D2875" i="13"/>
  <c r="D2875" i="42" s="1"/>
  <c r="B2876" i="42"/>
  <c r="F2876" i="42"/>
  <c r="E2885" i="42"/>
  <c r="E2876" i="13"/>
  <c r="D2876" i="13" l="1"/>
  <c r="D2876" i="42" s="1"/>
  <c r="C2876" i="13"/>
  <c r="C2876" i="42" s="1"/>
  <c r="F2877" i="42"/>
  <c r="B2877" i="42"/>
  <c r="E2886" i="42"/>
  <c r="E2877" i="13"/>
  <c r="C2877" i="13" l="1"/>
  <c r="C2877" i="42" s="1"/>
  <c r="D2877" i="13"/>
  <c r="D2877" i="42" s="1"/>
  <c r="B2878" i="42"/>
  <c r="F2878" i="42"/>
  <c r="E2887" i="42"/>
  <c r="E2878" i="13"/>
  <c r="D2878" i="13" l="1"/>
  <c r="D2878" i="42" s="1"/>
  <c r="C2878" i="13"/>
  <c r="C2878" i="42" s="1"/>
  <c r="F2879" i="42"/>
  <c r="B2879" i="42"/>
  <c r="E2888" i="42"/>
  <c r="E2879" i="13"/>
  <c r="C2879" i="13" l="1"/>
  <c r="C2879" i="42" s="1"/>
  <c r="D2879" i="13"/>
  <c r="D2879" i="42" s="1"/>
  <c r="B2880" i="42"/>
  <c r="F2880" i="42"/>
  <c r="E2889" i="42"/>
  <c r="E2880" i="13"/>
  <c r="D2880" i="13" l="1"/>
  <c r="D2880" i="42" s="1"/>
  <c r="C2880" i="13"/>
  <c r="C2880" i="42" s="1"/>
  <c r="B2881" i="42"/>
  <c r="F2881" i="42"/>
  <c r="E2890" i="42"/>
  <c r="E2881" i="13"/>
  <c r="C2881" i="13" l="1"/>
  <c r="C2881" i="42" s="1"/>
  <c r="D2881" i="13"/>
  <c r="D2881" i="42" s="1"/>
  <c r="B2882" i="42"/>
  <c r="F2882" i="42"/>
  <c r="E2891" i="42"/>
  <c r="E2882" i="13"/>
  <c r="D2882" i="13" l="1"/>
  <c r="D2882" i="42" s="1"/>
  <c r="C2882" i="13"/>
  <c r="C2882" i="42" s="1"/>
  <c r="F2883" i="42"/>
  <c r="B2883" i="42"/>
  <c r="E2892" i="42"/>
  <c r="E2883" i="13"/>
  <c r="C2883" i="13" l="1"/>
  <c r="C2883" i="42" s="1"/>
  <c r="D2883" i="13"/>
  <c r="D2883" i="42" s="1"/>
  <c r="B2884" i="42"/>
  <c r="F2884" i="42"/>
  <c r="E2893" i="42"/>
  <c r="E2884" i="13"/>
  <c r="D2884" i="13" l="1"/>
  <c r="D2884" i="42" s="1"/>
  <c r="C2884" i="13"/>
  <c r="C2884" i="42" s="1"/>
  <c r="B2885" i="42"/>
  <c r="F2885" i="42"/>
  <c r="E2894" i="42"/>
  <c r="E2885" i="13"/>
  <c r="C2885" i="13" l="1"/>
  <c r="C2885" i="42" s="1"/>
  <c r="D2885" i="13"/>
  <c r="D2885" i="42" s="1"/>
  <c r="B2886" i="42"/>
  <c r="F2886" i="42"/>
  <c r="E2895" i="42"/>
  <c r="E2886" i="13"/>
  <c r="D2886" i="13" l="1"/>
  <c r="D2886" i="42" s="1"/>
  <c r="C2886" i="13"/>
  <c r="C2886" i="42" s="1"/>
  <c r="F2887" i="42"/>
  <c r="B2887" i="42"/>
  <c r="E2896" i="42"/>
  <c r="E2887" i="13"/>
  <c r="C2887" i="13" l="1"/>
  <c r="C2887" i="42" s="1"/>
  <c r="D2887" i="13"/>
  <c r="D2887" i="42" s="1"/>
  <c r="F2888" i="42"/>
  <c r="B2888" i="42"/>
  <c r="E2897" i="42"/>
  <c r="E2888" i="13"/>
  <c r="D2888" i="13" l="1"/>
  <c r="D2888" i="42" s="1"/>
  <c r="C2888" i="13"/>
  <c r="C2888" i="42" s="1"/>
  <c r="B2889" i="42"/>
  <c r="F2889" i="42"/>
  <c r="E2898" i="42"/>
  <c r="E2889" i="13"/>
  <c r="C2889" i="13" l="1"/>
  <c r="C2889" i="42" s="1"/>
  <c r="D2889" i="13"/>
  <c r="D2889" i="42" s="1"/>
  <c r="F2890" i="42"/>
  <c r="B2890" i="42"/>
  <c r="E2899" i="42"/>
  <c r="E2890" i="13"/>
  <c r="D2890" i="13" l="1"/>
  <c r="D2890" i="42" s="1"/>
  <c r="C2890" i="13"/>
  <c r="C2890" i="42" s="1"/>
  <c r="B2891" i="42"/>
  <c r="F2891" i="42"/>
  <c r="E2900" i="42"/>
  <c r="E2891" i="13"/>
  <c r="C2891" i="13" l="1"/>
  <c r="C2891" i="42" s="1"/>
  <c r="D2891" i="13"/>
  <c r="D2891" i="42" s="1"/>
  <c r="B2892" i="42"/>
  <c r="F2892" i="42"/>
  <c r="E2901" i="42"/>
  <c r="E2892" i="13"/>
  <c r="D2892" i="13" l="1"/>
  <c r="D2892" i="42" s="1"/>
  <c r="C2892" i="13"/>
  <c r="C2892" i="42" s="1"/>
  <c r="F2893" i="42"/>
  <c r="B2893" i="42"/>
  <c r="E2902" i="42"/>
  <c r="E2893" i="13"/>
  <c r="C2893" i="13" l="1"/>
  <c r="C2893" i="42" s="1"/>
  <c r="D2893" i="13"/>
  <c r="D2893" i="42" s="1"/>
  <c r="B2894" i="42"/>
  <c r="F2894" i="42"/>
  <c r="E2903" i="42"/>
  <c r="E2894" i="13"/>
  <c r="D2894" i="13" l="1"/>
  <c r="D2894" i="42" s="1"/>
  <c r="C2894" i="13"/>
  <c r="C2894" i="42" s="1"/>
  <c r="F2895" i="42"/>
  <c r="B2895" i="42"/>
  <c r="E2904" i="42"/>
  <c r="E2895" i="13"/>
  <c r="C2895" i="13" l="1"/>
  <c r="C2895" i="42" s="1"/>
  <c r="D2895" i="13"/>
  <c r="D2895" i="42" s="1"/>
  <c r="B2896" i="42"/>
  <c r="F2896" i="42"/>
  <c r="E2905" i="42"/>
  <c r="E2896" i="13"/>
  <c r="D2896" i="13" l="1"/>
  <c r="D2896" i="42" s="1"/>
  <c r="C2896" i="13"/>
  <c r="C2896" i="42" s="1"/>
  <c r="B2897" i="42"/>
  <c r="F2897" i="42"/>
  <c r="E2906" i="42"/>
  <c r="E2897" i="13"/>
  <c r="C2897" i="13" l="1"/>
  <c r="C2897" i="42" s="1"/>
  <c r="D2897" i="13"/>
  <c r="D2897" i="42" s="1"/>
  <c r="B2898" i="42"/>
  <c r="F2898" i="42"/>
  <c r="E2907" i="42"/>
  <c r="E2898" i="13"/>
  <c r="D2898" i="13" l="1"/>
  <c r="D2898" i="42" s="1"/>
  <c r="C2898" i="13"/>
  <c r="C2898" i="42" s="1"/>
  <c r="F2899" i="42"/>
  <c r="B2899" i="42"/>
  <c r="E2908" i="42"/>
  <c r="E2899" i="13"/>
  <c r="C2899" i="13" l="1"/>
  <c r="C2899" i="42" s="1"/>
  <c r="D2899" i="13"/>
  <c r="D2899" i="42" s="1"/>
  <c r="B2900" i="42"/>
  <c r="F2900" i="42"/>
  <c r="E2909" i="42"/>
  <c r="E2900" i="13"/>
  <c r="D2900" i="13" l="1"/>
  <c r="D2900" i="42" s="1"/>
  <c r="C2900" i="13"/>
  <c r="C2900" i="42" s="1"/>
  <c r="B2901" i="42"/>
  <c r="F2901" i="42"/>
  <c r="E2910" i="42"/>
  <c r="E2901" i="13"/>
  <c r="C2901" i="13" l="1"/>
  <c r="C2901" i="42" s="1"/>
  <c r="D2901" i="13"/>
  <c r="D2901" i="42" s="1"/>
  <c r="B2902" i="42"/>
  <c r="F2902" i="42"/>
  <c r="E2911" i="42"/>
  <c r="E2902" i="13"/>
  <c r="D2902" i="13" l="1"/>
  <c r="D2902" i="42" s="1"/>
  <c r="C2902" i="13"/>
  <c r="C2902" i="42" s="1"/>
  <c r="F2903" i="42"/>
  <c r="B2903" i="42"/>
  <c r="E2912" i="42"/>
  <c r="E2903" i="13"/>
  <c r="C2903" i="13" l="1"/>
  <c r="C2903" i="42" s="1"/>
  <c r="D2903" i="13"/>
  <c r="D2903" i="42" s="1"/>
  <c r="F2904" i="42"/>
  <c r="B2904" i="42"/>
  <c r="E2913" i="42"/>
  <c r="E2904" i="13"/>
  <c r="D2904" i="13" l="1"/>
  <c r="D2904" i="42" s="1"/>
  <c r="C2904" i="13"/>
  <c r="C2904" i="42" s="1"/>
  <c r="B2905" i="42"/>
  <c r="F2905" i="42"/>
  <c r="E2914" i="42"/>
  <c r="E2905" i="13"/>
  <c r="C2905" i="13" l="1"/>
  <c r="C2905" i="42" s="1"/>
  <c r="D2905" i="13"/>
  <c r="D2905" i="42" s="1"/>
  <c r="F2906" i="42"/>
  <c r="B2906" i="42"/>
  <c r="E2915" i="42"/>
  <c r="E2906" i="13"/>
  <c r="D2906" i="13" l="1"/>
  <c r="D2906" i="42" s="1"/>
  <c r="C2906" i="13"/>
  <c r="C2906" i="42" s="1"/>
  <c r="B2907" i="42"/>
  <c r="F2907" i="42"/>
  <c r="E2916" i="42"/>
  <c r="E2907" i="13"/>
  <c r="C2907" i="13" l="1"/>
  <c r="C2907" i="42" s="1"/>
  <c r="D2907" i="13"/>
  <c r="D2907" i="42" s="1"/>
  <c r="B2908" i="42"/>
  <c r="F2908" i="42"/>
  <c r="E2917" i="42"/>
  <c r="E2908" i="13"/>
  <c r="D2908" i="13" l="1"/>
  <c r="D2908" i="42" s="1"/>
  <c r="C2908" i="13"/>
  <c r="C2908" i="42" s="1"/>
  <c r="F2909" i="42"/>
  <c r="B2909" i="42"/>
  <c r="E2918" i="42"/>
  <c r="E2909" i="13"/>
  <c r="C2909" i="13" l="1"/>
  <c r="C2909" i="42" s="1"/>
  <c r="D2909" i="13"/>
  <c r="D2909" i="42" s="1"/>
  <c r="B2910" i="42"/>
  <c r="F2910" i="42"/>
  <c r="E2919" i="42"/>
  <c r="E2910" i="13"/>
  <c r="D2910" i="13" l="1"/>
  <c r="D2910" i="42" s="1"/>
  <c r="C2910" i="13"/>
  <c r="C2910" i="42" s="1"/>
  <c r="F2911" i="42"/>
  <c r="B2911" i="42"/>
  <c r="E2920" i="42"/>
  <c r="E2911" i="13"/>
  <c r="C2911" i="13" l="1"/>
  <c r="C2911" i="42" s="1"/>
  <c r="D2911" i="13"/>
  <c r="D2911" i="42" s="1"/>
  <c r="B2912" i="42"/>
  <c r="F2912" i="42"/>
  <c r="E2921" i="42"/>
  <c r="E2912" i="13"/>
  <c r="D2912" i="13" l="1"/>
  <c r="D2912" i="42" s="1"/>
  <c r="C2912" i="13"/>
  <c r="C2912" i="42" s="1"/>
  <c r="B2913" i="42"/>
  <c r="F2913" i="42"/>
  <c r="E2922" i="42"/>
  <c r="E2913" i="13"/>
  <c r="C2913" i="13" l="1"/>
  <c r="C2913" i="42" s="1"/>
  <c r="D2913" i="13"/>
  <c r="D2913" i="42" s="1"/>
  <c r="B2914" i="42"/>
  <c r="F2914" i="42"/>
  <c r="E2923" i="42"/>
  <c r="E2914" i="13"/>
  <c r="D2914" i="13" l="1"/>
  <c r="D2914" i="42" s="1"/>
  <c r="C2914" i="13"/>
  <c r="C2914" i="42" s="1"/>
  <c r="F2915" i="42"/>
  <c r="B2915" i="42"/>
  <c r="E2924" i="42"/>
  <c r="E2915" i="13"/>
  <c r="C2915" i="13" l="1"/>
  <c r="C2915" i="42" s="1"/>
  <c r="D2915" i="13"/>
  <c r="D2915" i="42" s="1"/>
  <c r="B2916" i="42"/>
  <c r="F2916" i="42"/>
  <c r="E2925" i="42"/>
  <c r="E2916" i="13"/>
  <c r="D2916" i="13" l="1"/>
  <c r="D2916" i="42" s="1"/>
  <c r="C2916" i="13"/>
  <c r="C2916" i="42" s="1"/>
  <c r="B2917" i="42"/>
  <c r="F2917" i="42"/>
  <c r="E2926" i="42"/>
  <c r="E2917" i="13"/>
  <c r="C2917" i="13" l="1"/>
  <c r="C2917" i="42" s="1"/>
  <c r="D2917" i="13"/>
  <c r="D2917" i="42" s="1"/>
  <c r="B2918" i="42"/>
  <c r="F2918" i="42"/>
  <c r="E2927" i="42"/>
  <c r="E2918" i="13"/>
  <c r="D2918" i="13" l="1"/>
  <c r="D2918" i="42" s="1"/>
  <c r="C2918" i="13"/>
  <c r="C2918" i="42" s="1"/>
  <c r="F2919" i="42"/>
  <c r="B2919" i="42"/>
  <c r="E2928" i="42"/>
  <c r="E2919" i="13"/>
  <c r="C2919" i="13" l="1"/>
  <c r="C2919" i="42" s="1"/>
  <c r="D2919" i="13"/>
  <c r="D2919" i="42" s="1"/>
  <c r="F2920" i="42"/>
  <c r="B2920" i="42"/>
  <c r="E2929" i="42"/>
  <c r="E2920" i="13"/>
  <c r="D2920" i="13" l="1"/>
  <c r="D2920" i="42" s="1"/>
  <c r="C2920" i="13"/>
  <c r="C2920" i="42" s="1"/>
  <c r="B2921" i="42"/>
  <c r="F2921" i="42"/>
  <c r="E2930" i="42"/>
  <c r="E2921" i="13"/>
  <c r="C2921" i="13" l="1"/>
  <c r="C2921" i="42" s="1"/>
  <c r="D2921" i="13"/>
  <c r="D2921" i="42" s="1"/>
  <c r="F2922" i="42"/>
  <c r="B2922" i="42"/>
  <c r="E2931" i="42"/>
  <c r="E2922" i="13"/>
  <c r="D2922" i="13" l="1"/>
  <c r="D2922" i="42" s="1"/>
  <c r="C2922" i="13"/>
  <c r="C2922" i="42" s="1"/>
  <c r="B2923" i="42"/>
  <c r="F2923" i="42"/>
  <c r="E2932" i="42"/>
  <c r="E2923" i="13"/>
  <c r="C2923" i="13" l="1"/>
  <c r="C2923" i="42" s="1"/>
  <c r="D2923" i="13"/>
  <c r="D2923" i="42" s="1"/>
  <c r="B2924" i="42"/>
  <c r="F2924" i="42"/>
  <c r="E2933" i="42"/>
  <c r="E2924" i="13"/>
  <c r="D2924" i="13" l="1"/>
  <c r="D2924" i="42" s="1"/>
  <c r="C2924" i="13"/>
  <c r="C2924" i="42" s="1"/>
  <c r="F2925" i="42"/>
  <c r="B2925" i="42"/>
  <c r="E2934" i="42"/>
  <c r="E2925" i="13"/>
  <c r="C2925" i="13" l="1"/>
  <c r="C2925" i="42" s="1"/>
  <c r="D2925" i="13"/>
  <c r="D2925" i="42" s="1"/>
  <c r="B2926" i="42"/>
  <c r="F2926" i="42"/>
  <c r="E2935" i="42"/>
  <c r="E2926" i="13"/>
  <c r="D2926" i="13" l="1"/>
  <c r="D2926" i="42" s="1"/>
  <c r="C2926" i="13"/>
  <c r="C2926" i="42" s="1"/>
  <c r="F2927" i="42"/>
  <c r="B2927" i="42"/>
  <c r="E2936" i="42"/>
  <c r="E2927" i="13"/>
  <c r="C2927" i="13" l="1"/>
  <c r="C2927" i="42" s="1"/>
  <c r="D2927" i="13"/>
  <c r="D2927" i="42" s="1"/>
  <c r="B2928" i="42"/>
  <c r="F2928" i="42"/>
  <c r="E2937" i="42"/>
  <c r="E2928" i="13"/>
  <c r="D2928" i="13" l="1"/>
  <c r="D2928" i="42" s="1"/>
  <c r="C2928" i="13"/>
  <c r="C2928" i="42" s="1"/>
  <c r="B2929" i="42"/>
  <c r="F2929" i="42"/>
  <c r="E2938" i="42"/>
  <c r="E2929" i="13"/>
  <c r="C2929" i="13" l="1"/>
  <c r="C2929" i="42" s="1"/>
  <c r="D2929" i="13"/>
  <c r="D2929" i="42" s="1"/>
  <c r="B2930" i="42"/>
  <c r="F2930" i="42"/>
  <c r="E2939" i="42"/>
  <c r="E2930" i="13"/>
  <c r="D2930" i="13" l="1"/>
  <c r="D2930" i="42" s="1"/>
  <c r="C2930" i="13"/>
  <c r="C2930" i="42" s="1"/>
  <c r="F2931" i="42"/>
  <c r="B2931" i="42"/>
  <c r="E2940" i="42"/>
  <c r="E2931" i="13"/>
  <c r="C2931" i="13" l="1"/>
  <c r="C2931" i="42" s="1"/>
  <c r="D2931" i="13"/>
  <c r="D2931" i="42" s="1"/>
  <c r="B2932" i="42"/>
  <c r="F2932" i="42"/>
  <c r="E2941" i="42"/>
  <c r="E2932" i="13"/>
  <c r="D2932" i="13" l="1"/>
  <c r="D2932" i="42" s="1"/>
  <c r="C2932" i="13"/>
  <c r="C2932" i="42" s="1"/>
  <c r="B2933" i="42"/>
  <c r="F2933" i="42"/>
  <c r="E2942" i="42"/>
  <c r="E2933" i="13"/>
  <c r="C2933" i="13" l="1"/>
  <c r="C2933" i="42" s="1"/>
  <c r="D2933" i="13"/>
  <c r="D2933" i="42" s="1"/>
  <c r="B2934" i="42"/>
  <c r="F2934" i="42"/>
  <c r="E2943" i="42"/>
  <c r="E2934" i="13"/>
  <c r="D2934" i="13" l="1"/>
  <c r="D2934" i="42" s="1"/>
  <c r="C2934" i="13"/>
  <c r="C2934" i="42" s="1"/>
  <c r="F2935" i="42"/>
  <c r="B2935" i="42"/>
  <c r="E2944" i="42"/>
  <c r="E2935" i="13"/>
  <c r="C2935" i="13" l="1"/>
  <c r="C2935" i="42" s="1"/>
  <c r="D2935" i="13"/>
  <c r="D2935" i="42" s="1"/>
  <c r="F2936" i="42"/>
  <c r="B2936" i="42"/>
  <c r="E2945" i="42"/>
  <c r="E2936" i="13"/>
  <c r="D2936" i="13" l="1"/>
  <c r="D2936" i="42" s="1"/>
  <c r="C2936" i="13"/>
  <c r="C2936" i="42" s="1"/>
  <c r="B2937" i="42"/>
  <c r="F2937" i="42"/>
  <c r="E2946" i="42"/>
  <c r="E2937" i="13"/>
  <c r="C2937" i="13" l="1"/>
  <c r="C2937" i="42" s="1"/>
  <c r="D2937" i="13"/>
  <c r="D2937" i="42" s="1"/>
  <c r="F2938" i="42"/>
  <c r="B2938" i="42"/>
  <c r="E2947" i="42"/>
  <c r="E2938" i="13"/>
  <c r="D2938" i="13" l="1"/>
  <c r="D2938" i="42" s="1"/>
  <c r="C2938" i="13"/>
  <c r="C2938" i="42" s="1"/>
  <c r="B2939" i="42"/>
  <c r="F2939" i="42"/>
  <c r="E2948" i="42"/>
  <c r="E2939" i="13"/>
  <c r="C2939" i="13" l="1"/>
  <c r="C2939" i="42" s="1"/>
  <c r="D2939" i="13"/>
  <c r="D2939" i="42" s="1"/>
  <c r="B2940" i="42"/>
  <c r="F2940" i="42"/>
  <c r="E2949" i="42"/>
  <c r="E2940" i="13"/>
  <c r="D2940" i="13" l="1"/>
  <c r="D2940" i="42" s="1"/>
  <c r="C2940" i="13"/>
  <c r="C2940" i="42" s="1"/>
  <c r="F2941" i="42"/>
  <c r="B2941" i="42"/>
  <c r="E2950" i="42"/>
  <c r="E2941" i="13"/>
  <c r="C2941" i="13" l="1"/>
  <c r="C2941" i="42" s="1"/>
  <c r="D2941" i="13"/>
  <c r="D2941" i="42" s="1"/>
  <c r="B2942" i="42"/>
  <c r="F2942" i="42"/>
  <c r="E2951" i="42"/>
  <c r="E2942" i="13"/>
  <c r="D2942" i="13" l="1"/>
  <c r="D2942" i="42" s="1"/>
  <c r="C2942" i="13"/>
  <c r="C2942" i="42" s="1"/>
  <c r="F2943" i="42"/>
  <c r="B2943" i="42"/>
  <c r="E2952" i="42"/>
  <c r="E2943" i="13"/>
  <c r="D2943" i="13" l="1"/>
  <c r="D2943" i="42" s="1"/>
  <c r="C2943" i="13"/>
  <c r="C2943" i="42" s="1"/>
  <c r="B2944" i="42"/>
  <c r="F2944" i="42"/>
  <c r="E2953" i="42"/>
  <c r="E2944" i="13"/>
  <c r="D2944" i="13" l="1"/>
  <c r="D2944" i="42" s="1"/>
  <c r="C2944" i="13"/>
  <c r="C2944" i="42" s="1"/>
  <c r="B2945" i="42"/>
  <c r="F2945" i="42"/>
  <c r="E2954" i="42"/>
  <c r="E2945" i="13"/>
  <c r="D2945" i="13" l="1"/>
  <c r="D2945" i="42" s="1"/>
  <c r="C2945" i="13"/>
  <c r="C2945" i="42" s="1"/>
  <c r="B2946" i="42"/>
  <c r="F2946" i="42"/>
  <c r="E2955" i="42"/>
  <c r="E2946" i="13"/>
  <c r="C2946" i="13" l="1"/>
  <c r="C2946" i="42" s="1"/>
  <c r="D2946" i="13"/>
  <c r="D2946" i="42" s="1"/>
  <c r="F2947" i="42"/>
  <c r="B2947" i="42"/>
  <c r="E2956" i="42"/>
  <c r="E2947" i="13"/>
  <c r="C2947" i="13" l="1"/>
  <c r="C2947" i="42" s="1"/>
  <c r="D2947" i="13"/>
  <c r="D2947" i="42" s="1"/>
  <c r="F2948" i="42"/>
  <c r="B2948" i="42"/>
  <c r="E2957" i="42"/>
  <c r="E2948" i="13"/>
  <c r="D2948" i="13" l="1"/>
  <c r="D2948" i="42" s="1"/>
  <c r="C2948" i="13"/>
  <c r="C2948" i="42" s="1"/>
  <c r="B2949" i="42"/>
  <c r="F2949" i="42"/>
  <c r="E2958" i="42"/>
  <c r="E2949" i="13"/>
  <c r="C2949" i="13" l="1"/>
  <c r="C2949" i="42" s="1"/>
  <c r="D2949" i="13"/>
  <c r="D2949" i="42" s="1"/>
  <c r="F2950" i="42"/>
  <c r="B2950" i="42"/>
  <c r="E2959" i="42"/>
  <c r="E2950" i="13"/>
  <c r="D2950" i="13" l="1"/>
  <c r="D2950" i="42" s="1"/>
  <c r="C2950" i="13"/>
  <c r="C2950" i="42" s="1"/>
  <c r="F2951" i="42"/>
  <c r="B2951" i="42"/>
  <c r="E2960" i="42"/>
  <c r="E2951" i="13"/>
  <c r="D2951" i="13" l="1"/>
  <c r="D2951" i="42" s="1"/>
  <c r="C2951" i="13"/>
  <c r="C2951" i="42" s="1"/>
  <c r="F2952" i="42"/>
  <c r="B2952" i="42"/>
  <c r="E2961" i="42"/>
  <c r="E2952" i="13"/>
  <c r="C2952" i="13" l="1"/>
  <c r="C2952" i="42" s="1"/>
  <c r="D2952" i="13"/>
  <c r="D2952" i="42" s="1"/>
  <c r="F2953" i="42"/>
  <c r="B2953" i="42"/>
  <c r="E2962" i="42"/>
  <c r="E2953" i="13"/>
  <c r="D2953" i="13" l="1"/>
  <c r="D2953" i="42" s="1"/>
  <c r="C2953" i="13"/>
  <c r="C2953" i="42" s="1"/>
  <c r="F2954" i="42"/>
  <c r="B2954" i="42"/>
  <c r="E2963" i="42"/>
  <c r="E2954" i="13"/>
  <c r="C2954" i="13" l="1"/>
  <c r="C2954" i="42" s="1"/>
  <c r="D2954" i="13"/>
  <c r="D2954" i="42" s="1"/>
  <c r="B2955" i="42"/>
  <c r="F2955" i="42"/>
  <c r="E2964" i="42"/>
  <c r="E2955" i="13"/>
  <c r="C2955" i="13" l="1"/>
  <c r="C2955" i="42" s="1"/>
  <c r="D2955" i="13"/>
  <c r="D2955" i="42" s="1"/>
  <c r="F2956" i="42"/>
  <c r="B2956" i="42"/>
  <c r="E2965" i="42"/>
  <c r="E2956" i="13"/>
  <c r="D2956" i="13" l="1"/>
  <c r="D2956" i="42" s="1"/>
  <c r="C2956" i="13"/>
  <c r="C2956" i="42" s="1"/>
  <c r="B2957" i="42"/>
  <c r="F2957" i="42"/>
  <c r="E2966" i="42"/>
  <c r="E2957" i="13"/>
  <c r="C2957" i="13" l="1"/>
  <c r="C2957" i="42" s="1"/>
  <c r="D2957" i="13"/>
  <c r="D2957" i="42" s="1"/>
  <c r="F2958" i="42"/>
  <c r="B2958" i="42"/>
  <c r="E2967" i="42"/>
  <c r="E2958" i="13"/>
  <c r="D2958" i="13" l="1"/>
  <c r="D2958" i="42" s="1"/>
  <c r="C2958" i="13"/>
  <c r="C2958" i="42" s="1"/>
  <c r="B2959" i="42"/>
  <c r="F2959" i="42"/>
  <c r="E2968" i="42"/>
  <c r="E2959" i="13"/>
  <c r="D2959" i="13" l="1"/>
  <c r="D2959" i="42" s="1"/>
  <c r="C2959" i="13"/>
  <c r="C2959" i="42" s="1"/>
  <c r="B2960" i="42"/>
  <c r="F2960" i="42"/>
  <c r="E2969" i="42"/>
  <c r="E2960" i="13"/>
  <c r="C2960" i="13" l="1"/>
  <c r="C2960" i="42" s="1"/>
  <c r="D2960" i="13"/>
  <c r="D2960" i="42" s="1"/>
  <c r="F2961" i="42"/>
  <c r="B2961" i="42"/>
  <c r="E2970" i="42"/>
  <c r="E2961" i="13"/>
  <c r="D2961" i="13" l="1"/>
  <c r="D2961" i="42" s="1"/>
  <c r="C2961" i="13"/>
  <c r="C2961" i="42" s="1"/>
  <c r="B2962" i="42"/>
  <c r="F2962" i="42"/>
  <c r="E2971" i="42"/>
  <c r="E2962" i="13"/>
  <c r="C2962" i="13" l="1"/>
  <c r="C2962" i="42" s="1"/>
  <c r="D2962" i="13"/>
  <c r="D2962" i="42" s="1"/>
  <c r="F2963" i="42"/>
  <c r="B2963" i="42"/>
  <c r="E2972" i="42"/>
  <c r="E2963" i="13"/>
  <c r="C2963" i="13" l="1"/>
  <c r="C2963" i="42" s="1"/>
  <c r="D2963" i="13"/>
  <c r="D2963" i="42" s="1"/>
  <c r="F2964" i="42"/>
  <c r="B2964" i="42"/>
  <c r="E2973" i="42"/>
  <c r="E2964" i="13"/>
  <c r="D2964" i="13" l="1"/>
  <c r="D2964" i="42" s="1"/>
  <c r="C2964" i="13"/>
  <c r="C2964" i="42" s="1"/>
  <c r="B2965" i="42"/>
  <c r="F2965" i="42"/>
  <c r="E2974" i="42"/>
  <c r="E2965" i="13"/>
  <c r="C2965" i="13" l="1"/>
  <c r="C2965" i="42" s="1"/>
  <c r="D2965" i="13"/>
  <c r="D2965" i="42" s="1"/>
  <c r="F2966" i="42"/>
  <c r="B2966" i="42"/>
  <c r="E2975" i="42"/>
  <c r="E2966" i="13"/>
  <c r="D2966" i="13" l="1"/>
  <c r="D2966" i="42" s="1"/>
  <c r="C2966" i="13"/>
  <c r="C2966" i="42" s="1"/>
  <c r="F2967" i="42"/>
  <c r="B2967" i="42"/>
  <c r="E2976" i="42"/>
  <c r="E2967" i="13"/>
  <c r="D2967" i="13" l="1"/>
  <c r="D2967" i="42" s="1"/>
  <c r="C2967" i="13"/>
  <c r="C2967" i="42" s="1"/>
  <c r="F2968" i="42"/>
  <c r="B2968" i="42"/>
  <c r="E2977" i="42"/>
  <c r="E2968" i="13"/>
  <c r="C2968" i="13" l="1"/>
  <c r="C2968" i="42" s="1"/>
  <c r="D2968" i="13"/>
  <c r="D2968" i="42" s="1"/>
  <c r="F2969" i="42"/>
  <c r="B2969" i="42"/>
  <c r="E2978" i="42"/>
  <c r="E2969" i="13"/>
  <c r="D2969" i="13" l="1"/>
  <c r="D2969" i="42" s="1"/>
  <c r="C2969" i="13"/>
  <c r="C2969" i="42" s="1"/>
  <c r="F2970" i="42"/>
  <c r="B2970" i="42"/>
  <c r="E2979" i="42"/>
  <c r="E2970" i="13"/>
  <c r="C2970" i="13" l="1"/>
  <c r="C2970" i="42" s="1"/>
  <c r="D2970" i="13"/>
  <c r="D2970" i="42" s="1"/>
  <c r="B2971" i="42"/>
  <c r="F2971" i="42"/>
  <c r="E2980" i="42"/>
  <c r="E2971" i="13"/>
  <c r="C2971" i="13" l="1"/>
  <c r="C2971" i="42" s="1"/>
  <c r="D2971" i="13"/>
  <c r="D2971" i="42" s="1"/>
  <c r="F2972" i="42"/>
  <c r="B2972" i="42"/>
  <c r="E2981" i="42"/>
  <c r="E2972" i="13"/>
  <c r="D2972" i="13" l="1"/>
  <c r="D2972" i="42" s="1"/>
  <c r="C2972" i="13"/>
  <c r="C2972" i="42" s="1"/>
  <c r="B2973" i="42"/>
  <c r="F2973" i="42"/>
  <c r="E2982" i="42"/>
  <c r="E2973" i="13"/>
  <c r="C2973" i="13" l="1"/>
  <c r="C2973" i="42" s="1"/>
  <c r="D2973" i="13"/>
  <c r="D2973" i="42" s="1"/>
  <c r="F2974" i="42"/>
  <c r="B2974" i="42"/>
  <c r="E2983" i="42"/>
  <c r="E2974" i="13"/>
  <c r="D2974" i="13" l="1"/>
  <c r="D2974" i="42" s="1"/>
  <c r="C2974" i="13"/>
  <c r="C2974" i="42" s="1"/>
  <c r="B2975" i="42"/>
  <c r="F2975" i="42"/>
  <c r="E2984" i="42"/>
  <c r="E2975" i="13"/>
  <c r="D2975" i="13" l="1"/>
  <c r="D2975" i="42" s="1"/>
  <c r="C2975" i="13"/>
  <c r="C2975" i="42" s="1"/>
  <c r="F2976" i="42"/>
  <c r="B2976" i="42"/>
  <c r="E2985" i="42"/>
  <c r="E2976" i="13"/>
  <c r="C2976" i="13" l="1"/>
  <c r="C2976" i="42" s="1"/>
  <c r="D2976" i="13"/>
  <c r="D2976" i="42" s="1"/>
  <c r="F2977" i="42"/>
  <c r="B2977" i="42"/>
  <c r="E2986" i="42"/>
  <c r="E2977" i="13"/>
  <c r="D2977" i="13" l="1"/>
  <c r="D2977" i="42" s="1"/>
  <c r="C2977" i="13"/>
  <c r="C2977" i="42" s="1"/>
  <c r="B2978" i="42"/>
  <c r="F2978" i="42"/>
  <c r="E2987" i="42"/>
  <c r="E2978" i="13"/>
  <c r="C2978" i="13" l="1"/>
  <c r="C2978" i="42" s="1"/>
  <c r="D2978" i="13"/>
  <c r="D2978" i="42" s="1"/>
  <c r="F2979" i="42"/>
  <c r="B2979" i="42"/>
  <c r="E2988" i="42"/>
  <c r="E2979" i="13"/>
  <c r="C2979" i="13" l="1"/>
  <c r="C2979" i="42" s="1"/>
  <c r="D2979" i="13"/>
  <c r="D2979" i="42" s="1"/>
  <c r="F2980" i="42"/>
  <c r="B2980" i="42"/>
  <c r="E2989" i="42"/>
  <c r="E2980" i="13"/>
  <c r="D2980" i="13" l="1"/>
  <c r="D2980" i="42" s="1"/>
  <c r="C2980" i="13"/>
  <c r="C2980" i="42" s="1"/>
  <c r="F2981" i="42"/>
  <c r="B2981" i="42"/>
  <c r="E2990" i="42"/>
  <c r="E2981" i="13"/>
  <c r="C2981" i="13" l="1"/>
  <c r="C2981" i="42" s="1"/>
  <c r="D2981" i="13"/>
  <c r="D2981" i="42" s="1"/>
  <c r="F2982" i="42"/>
  <c r="B2982" i="42"/>
  <c r="E2991" i="42"/>
  <c r="E2982" i="13"/>
  <c r="D2982" i="13" l="1"/>
  <c r="D2982" i="42" s="1"/>
  <c r="C2982" i="13"/>
  <c r="C2982" i="42" s="1"/>
  <c r="B2983" i="42"/>
  <c r="F2983" i="42"/>
  <c r="E2992" i="42"/>
  <c r="E2983" i="13"/>
  <c r="D2983" i="13" l="1"/>
  <c r="D2983" i="42" s="1"/>
  <c r="C2983" i="13"/>
  <c r="C2983" i="42" s="1"/>
  <c r="F2984" i="42"/>
  <c r="B2984" i="42"/>
  <c r="E2993" i="42"/>
  <c r="E2984" i="13"/>
  <c r="C2984" i="13" l="1"/>
  <c r="C2984" i="42" s="1"/>
  <c r="D2984" i="13"/>
  <c r="D2984" i="42" s="1"/>
  <c r="F2985" i="42"/>
  <c r="B2985" i="42"/>
  <c r="E2994" i="42"/>
  <c r="E2985" i="13"/>
  <c r="D2985" i="13" l="1"/>
  <c r="D2985" i="42" s="1"/>
  <c r="C2985" i="13"/>
  <c r="C2985" i="42" s="1"/>
  <c r="B2986" i="42"/>
  <c r="F2986" i="42"/>
  <c r="E2995" i="42"/>
  <c r="E2986" i="13"/>
  <c r="C2986" i="13" l="1"/>
  <c r="C2986" i="42" s="1"/>
  <c r="D2986" i="13"/>
  <c r="D2986" i="42" s="1"/>
  <c r="F2987" i="42"/>
  <c r="B2987" i="42"/>
  <c r="E2996" i="42"/>
  <c r="E2987" i="13"/>
  <c r="C2987" i="13" l="1"/>
  <c r="C2987" i="42" s="1"/>
  <c r="D2987" i="13"/>
  <c r="D2987" i="42" s="1"/>
  <c r="B2988" i="42"/>
  <c r="F2988" i="42"/>
  <c r="E2997" i="42"/>
  <c r="E2988" i="13"/>
  <c r="D2988" i="13" l="1"/>
  <c r="D2988" i="42" s="1"/>
  <c r="C2988" i="13"/>
  <c r="C2988" i="42" s="1"/>
  <c r="F2989" i="42"/>
  <c r="B2989" i="42"/>
  <c r="E2998" i="42"/>
  <c r="E2989" i="13"/>
  <c r="C2989" i="13" l="1"/>
  <c r="C2989" i="42" s="1"/>
  <c r="D2989" i="13"/>
  <c r="D2989" i="42" s="1"/>
  <c r="F2990" i="42"/>
  <c r="B2990" i="42"/>
  <c r="E2999" i="42"/>
  <c r="E2990" i="13"/>
  <c r="D2990" i="13" l="1"/>
  <c r="D2990" i="42" s="1"/>
  <c r="C2990" i="13"/>
  <c r="C2990" i="42" s="1"/>
  <c r="B2991" i="42"/>
  <c r="F2991" i="42"/>
  <c r="E3000" i="42"/>
  <c r="E2991" i="13"/>
  <c r="D2991" i="13" l="1"/>
  <c r="D2991" i="42" s="1"/>
  <c r="C2991" i="13"/>
  <c r="C2991" i="42" s="1"/>
  <c r="F2992" i="42"/>
  <c r="B2992" i="42"/>
  <c r="E3001" i="42"/>
  <c r="E2992" i="13"/>
  <c r="C2992" i="13" l="1"/>
  <c r="C2992" i="42" s="1"/>
  <c r="D2992" i="13"/>
  <c r="D2992" i="42" s="1"/>
  <c r="F2993" i="42"/>
  <c r="B2993" i="42"/>
  <c r="E3002" i="42"/>
  <c r="E2993" i="13"/>
  <c r="D2993" i="13" l="1"/>
  <c r="D2993" i="42" s="1"/>
  <c r="C2993" i="13"/>
  <c r="C2993" i="42" s="1"/>
  <c r="F2994" i="42"/>
  <c r="B2994" i="42"/>
  <c r="E3003" i="42"/>
  <c r="E2994" i="13"/>
  <c r="C2994" i="13" l="1"/>
  <c r="C2994" i="42" s="1"/>
  <c r="D2994" i="13"/>
  <c r="D2994" i="42" s="1"/>
  <c r="F2995" i="42"/>
  <c r="B2995" i="42"/>
  <c r="E3004" i="42"/>
  <c r="E2995" i="13"/>
  <c r="C2995" i="13" l="1"/>
  <c r="C2995" i="42" s="1"/>
  <c r="D2995" i="13"/>
  <c r="D2995" i="42" s="1"/>
  <c r="F2996" i="42"/>
  <c r="B2996" i="42"/>
  <c r="E3005" i="42"/>
  <c r="E2996" i="13"/>
  <c r="D2996" i="13" l="1"/>
  <c r="D2996" i="42" s="1"/>
  <c r="C2996" i="13"/>
  <c r="C2996" i="42" s="1"/>
  <c r="F2997" i="42"/>
  <c r="B2997" i="42"/>
  <c r="E3006" i="42"/>
  <c r="E2997" i="13"/>
  <c r="C2997" i="13" l="1"/>
  <c r="C2997" i="42" s="1"/>
  <c r="D2997" i="13"/>
  <c r="D2997" i="42" s="1"/>
  <c r="F2998" i="42"/>
  <c r="B2998" i="42"/>
  <c r="E3007" i="42"/>
  <c r="E2998" i="13"/>
  <c r="D2998" i="13" l="1"/>
  <c r="D2998" i="42" s="1"/>
  <c r="C2998" i="13"/>
  <c r="C2998" i="42" s="1"/>
  <c r="B2999" i="42"/>
  <c r="F2999" i="42"/>
  <c r="E3008" i="42"/>
  <c r="E2999" i="13"/>
  <c r="D2999" i="13" l="1"/>
  <c r="D2999" i="42" s="1"/>
  <c r="C2999" i="13"/>
  <c r="C2999" i="42" s="1"/>
  <c r="F3000" i="42"/>
  <c r="B3000" i="42"/>
  <c r="E3009" i="42"/>
  <c r="E3000" i="13"/>
  <c r="C3000" i="13" l="1"/>
  <c r="C3000" i="42" s="1"/>
  <c r="D3000" i="13"/>
  <c r="D3000" i="42" s="1"/>
  <c r="F3001" i="42"/>
  <c r="B3001" i="42"/>
  <c r="E3010" i="42"/>
  <c r="E3001" i="13"/>
  <c r="D3001" i="13" l="1"/>
  <c r="D3001" i="42" s="1"/>
  <c r="C3001" i="13"/>
  <c r="C3001" i="42" s="1"/>
  <c r="B3002" i="42"/>
  <c r="F3002" i="42"/>
  <c r="E3011" i="42"/>
  <c r="E3002" i="13"/>
  <c r="C3002" i="13" l="1"/>
  <c r="C3002" i="42" s="1"/>
  <c r="D3002" i="13"/>
  <c r="D3002" i="42" s="1"/>
  <c r="F3003" i="42"/>
  <c r="B3003" i="42"/>
  <c r="E3012" i="42"/>
  <c r="E3003" i="13"/>
  <c r="C3003" i="13" l="1"/>
  <c r="C3003" i="42" s="1"/>
  <c r="D3003" i="13"/>
  <c r="D3003" i="42" s="1"/>
  <c r="B3004" i="42"/>
  <c r="F3004" i="42"/>
  <c r="E3013" i="42"/>
  <c r="E3004" i="13"/>
  <c r="D3004" i="13" l="1"/>
  <c r="D3004" i="42" s="1"/>
  <c r="C3004" i="13"/>
  <c r="C3004" i="42" s="1"/>
  <c r="F3005" i="42"/>
  <c r="B3005" i="42"/>
  <c r="E3014" i="42"/>
  <c r="E3005" i="13"/>
  <c r="C3005" i="13" l="1"/>
  <c r="C3005" i="42" s="1"/>
  <c r="D3005" i="13"/>
  <c r="D3005" i="42" s="1"/>
  <c r="F3006" i="42"/>
  <c r="B3006" i="42"/>
  <c r="E3015" i="42"/>
  <c r="E3006" i="13"/>
  <c r="D3006" i="13" l="1"/>
  <c r="D3006" i="42" s="1"/>
  <c r="C3006" i="13"/>
  <c r="C3006" i="42" s="1"/>
  <c r="B3007" i="42"/>
  <c r="F3007" i="42"/>
  <c r="E3016" i="42"/>
  <c r="E3007" i="13"/>
  <c r="D3007" i="13" l="1"/>
  <c r="D3007" i="42" s="1"/>
  <c r="C3007" i="13"/>
  <c r="C3007" i="42" s="1"/>
  <c r="F3008" i="42"/>
  <c r="B3008" i="42"/>
  <c r="E3017" i="42"/>
  <c r="E3008" i="13"/>
  <c r="C3008" i="13" l="1"/>
  <c r="C3008" i="42" s="1"/>
  <c r="D3008" i="13"/>
  <c r="D3008" i="42" s="1"/>
  <c r="F3009" i="42"/>
  <c r="B3009" i="42"/>
  <c r="E3018" i="42"/>
  <c r="E3009" i="13"/>
  <c r="D3009" i="13" l="1"/>
  <c r="D3009" i="42" s="1"/>
  <c r="C3009" i="13"/>
  <c r="C3009" i="42" s="1"/>
  <c r="F3010" i="42"/>
  <c r="B3010" i="42"/>
  <c r="E3019" i="42"/>
  <c r="E3010" i="13"/>
  <c r="C3010" i="13" l="1"/>
  <c r="C3010" i="42" s="1"/>
  <c r="D3010" i="13"/>
  <c r="D3010" i="42" s="1"/>
  <c r="F3011" i="42"/>
  <c r="B3011" i="42"/>
  <c r="E3020" i="42"/>
  <c r="E3011" i="13"/>
  <c r="C3011" i="13" l="1"/>
  <c r="C3011" i="42" s="1"/>
  <c r="D3011" i="13"/>
  <c r="D3011" i="42" s="1"/>
  <c r="F3012" i="42"/>
  <c r="B3012" i="42"/>
  <c r="E3021" i="42"/>
  <c r="E3012" i="13" l="1"/>
  <c r="E3022" i="42"/>
  <c r="D3012" i="13" l="1"/>
  <c r="D3012" i="42" s="1"/>
  <c r="C3012" i="13"/>
  <c r="C3012" i="42" s="1"/>
  <c r="F3013" i="42"/>
  <c r="B3013" i="42"/>
  <c r="E3013" i="13"/>
  <c r="E3023" i="42"/>
  <c r="C3013" i="13" l="1"/>
  <c r="C3013" i="42" s="1"/>
  <c r="D3013" i="13"/>
  <c r="D3013" i="42" s="1"/>
  <c r="F3014" i="42"/>
  <c r="B3014" i="42"/>
  <c r="E3014" i="13"/>
  <c r="E3024" i="42"/>
  <c r="D3014" i="13" l="1"/>
  <c r="D3014" i="42" s="1"/>
  <c r="C3014" i="13"/>
  <c r="C3014" i="42" s="1"/>
  <c r="B3015" i="42"/>
  <c r="F3015" i="42"/>
  <c r="E3015" i="13"/>
  <c r="E3025" i="42"/>
  <c r="D3015" i="13" l="1"/>
  <c r="D3015" i="42" s="1"/>
  <c r="C3015" i="13"/>
  <c r="C3015" i="42" s="1"/>
  <c r="F3016" i="42"/>
  <c r="B3016" i="42"/>
  <c r="E3016" i="13"/>
  <c r="E3026" i="42"/>
  <c r="C3016" i="13" l="1"/>
  <c r="C3016" i="42" s="1"/>
  <c r="D3016" i="13"/>
  <c r="D3016" i="42" s="1"/>
  <c r="F3017" i="42"/>
  <c r="B3017" i="42"/>
  <c r="E3017" i="13"/>
  <c r="E3027" i="42"/>
  <c r="D3017" i="13" l="1"/>
  <c r="D3017" i="42" s="1"/>
  <c r="C3017" i="13"/>
  <c r="C3017" i="42" s="1"/>
  <c r="B3018" i="42"/>
  <c r="F3018" i="42"/>
  <c r="E3018" i="13"/>
  <c r="E3028" i="42"/>
  <c r="C3018" i="13" l="1"/>
  <c r="C3018" i="42" s="1"/>
  <c r="D3018" i="13"/>
  <c r="D3018" i="42" s="1"/>
  <c r="F3019" i="42"/>
  <c r="B3019" i="42"/>
  <c r="E3019" i="13"/>
  <c r="E3029" i="42"/>
  <c r="C3019" i="13" l="1"/>
  <c r="C3019" i="42" s="1"/>
  <c r="D3019" i="13"/>
  <c r="D3019" i="42" s="1"/>
  <c r="B3020" i="42"/>
  <c r="F3020" i="42"/>
  <c r="E3020" i="13"/>
  <c r="E3030" i="42"/>
  <c r="D3020" i="13" l="1"/>
  <c r="D3020" i="42" s="1"/>
  <c r="C3020" i="13"/>
  <c r="C3020" i="42" s="1"/>
  <c r="F3021" i="42"/>
  <c r="B3021" i="42"/>
  <c r="E3021" i="13"/>
  <c r="E3031" i="42"/>
  <c r="C3021" i="13" l="1"/>
  <c r="C3021" i="42" s="1"/>
  <c r="D3021" i="13"/>
  <c r="D3021" i="42" s="1"/>
  <c r="F3022" i="42"/>
  <c r="B3022" i="42"/>
  <c r="E3022" i="13"/>
  <c r="E3032" i="42"/>
  <c r="D3022" i="13" l="1"/>
  <c r="D3022" i="42" s="1"/>
  <c r="C3022" i="13"/>
  <c r="C3022" i="42" s="1"/>
  <c r="F3023" i="42"/>
  <c r="B3023" i="42"/>
  <c r="E3023" i="13"/>
  <c r="E3033" i="42"/>
  <c r="D3023" i="13" l="1"/>
  <c r="D3023" i="42" s="1"/>
  <c r="C3023" i="13"/>
  <c r="C3023" i="42" s="1"/>
  <c r="B3024" i="42"/>
  <c r="F3024" i="42"/>
  <c r="E3024" i="13"/>
  <c r="E3034" i="42"/>
  <c r="C3024" i="13" l="1"/>
  <c r="C3024" i="42" s="1"/>
  <c r="D3024" i="13"/>
  <c r="D3024" i="42" s="1"/>
  <c r="B3025" i="42"/>
  <c r="F3025" i="42"/>
  <c r="E3025" i="13"/>
  <c r="E3035" i="42"/>
  <c r="D3025" i="13" l="1"/>
  <c r="D3025" i="42" s="1"/>
  <c r="C3025" i="13"/>
  <c r="C3025" i="42" s="1"/>
  <c r="F3026" i="42"/>
  <c r="B3026" i="42"/>
  <c r="E3026" i="13"/>
  <c r="E3036" i="42"/>
  <c r="C3026" i="13" l="1"/>
  <c r="C3026" i="42" s="1"/>
  <c r="D3026" i="13"/>
  <c r="D3026" i="42" s="1"/>
  <c r="B3027" i="42"/>
  <c r="F3027" i="42"/>
  <c r="E3027" i="13"/>
  <c r="E3037" i="42"/>
  <c r="C3027" i="13" l="1"/>
  <c r="C3027" i="42" s="1"/>
  <c r="D3027" i="13"/>
  <c r="D3027" i="42" s="1"/>
  <c r="B3028" i="42"/>
  <c r="F3028" i="42"/>
  <c r="E3028" i="13"/>
  <c r="E3038" i="42"/>
  <c r="D3028" i="13" l="1"/>
  <c r="D3028" i="42" s="1"/>
  <c r="C3028" i="13"/>
  <c r="C3028" i="42" s="1"/>
  <c r="B3029" i="42"/>
  <c r="F3029" i="42"/>
  <c r="E3029" i="13"/>
  <c r="E3039" i="42"/>
  <c r="C3029" i="13" l="1"/>
  <c r="C3029" i="42" s="1"/>
  <c r="D3029" i="13"/>
  <c r="D3029" i="42" s="1"/>
  <c r="B3030" i="42"/>
  <c r="F3030" i="42"/>
  <c r="E3030" i="13"/>
  <c r="E3040" i="42"/>
  <c r="D3030" i="13" l="1"/>
  <c r="D3030" i="42" s="1"/>
  <c r="C3030" i="13"/>
  <c r="C3030" i="42" s="1"/>
  <c r="F3031" i="42"/>
  <c r="B3031" i="42"/>
  <c r="E3031" i="13"/>
  <c r="E3041" i="42"/>
  <c r="D3031" i="13" l="1"/>
  <c r="D3031" i="42" s="1"/>
  <c r="C3031" i="13"/>
  <c r="C3031" i="42" s="1"/>
  <c r="F3032" i="42"/>
  <c r="B3032" i="42"/>
  <c r="E3032" i="13"/>
  <c r="E3042" i="42"/>
  <c r="C3032" i="13" l="1"/>
  <c r="C3032" i="42" s="1"/>
  <c r="D3032" i="13"/>
  <c r="D3032" i="42" s="1"/>
  <c r="B3033" i="42"/>
  <c r="F3033" i="42"/>
  <c r="E3033" i="13"/>
  <c r="E3043" i="42"/>
  <c r="D3033" i="13" l="1"/>
  <c r="D3033" i="42" s="1"/>
  <c r="C3033" i="13"/>
  <c r="C3033" i="42" s="1"/>
  <c r="B3034" i="42"/>
  <c r="F3034" i="42"/>
  <c r="E3034" i="13"/>
  <c r="E3044" i="42"/>
  <c r="C3034" i="13" l="1"/>
  <c r="C3034" i="42" s="1"/>
  <c r="D3034" i="13"/>
  <c r="D3034" i="42" s="1"/>
  <c r="B3035" i="42"/>
  <c r="F3035" i="42"/>
  <c r="E3035" i="13"/>
  <c r="E3045" i="42"/>
  <c r="C3035" i="13" l="1"/>
  <c r="C3035" i="42" s="1"/>
  <c r="D3035" i="13"/>
  <c r="D3035" i="42" s="1"/>
  <c r="F3036" i="42"/>
  <c r="B3036" i="42"/>
  <c r="E3036" i="13"/>
  <c r="E3046" i="42"/>
  <c r="D3036" i="13" l="1"/>
  <c r="D3036" i="42" s="1"/>
  <c r="C3036" i="13"/>
  <c r="C3036" i="42" s="1"/>
  <c r="B3037" i="42"/>
  <c r="F3037" i="42"/>
  <c r="E3037" i="13"/>
  <c r="E3047" i="42"/>
  <c r="C3037" i="13" l="1"/>
  <c r="C3037" i="42" s="1"/>
  <c r="D3037" i="13"/>
  <c r="D3037" i="42" s="1"/>
  <c r="B3038" i="42"/>
  <c r="F3038" i="42"/>
  <c r="E3038" i="13"/>
  <c r="E3048" i="42"/>
  <c r="D3038" i="13" l="1"/>
  <c r="D3038" i="42" s="1"/>
  <c r="C3038" i="13"/>
  <c r="C3038" i="42" s="1"/>
  <c r="F3039" i="42"/>
  <c r="B3039" i="42"/>
  <c r="E3039" i="13"/>
  <c r="E3049" i="42"/>
  <c r="D3039" i="13" l="1"/>
  <c r="D3039" i="42" s="1"/>
  <c r="C3039" i="13"/>
  <c r="C3039" i="42" s="1"/>
  <c r="B3040" i="42"/>
  <c r="F3040" i="42"/>
  <c r="E3040" i="13"/>
  <c r="E3050" i="42"/>
  <c r="E3041" i="13" l="1"/>
  <c r="C3040" i="13"/>
  <c r="C3040" i="42" s="1"/>
  <c r="D3040" i="13"/>
  <c r="D3040" i="42" s="1"/>
  <c r="B3041" i="42"/>
  <c r="F3041" i="42"/>
  <c r="E3051" i="42"/>
  <c r="D3041" i="13" l="1"/>
  <c r="D3041" i="42" s="1"/>
  <c r="C3041" i="13"/>
  <c r="C3041" i="42" s="1"/>
  <c r="F3042" i="42"/>
  <c r="B3042" i="42"/>
  <c r="E3042" i="13"/>
  <c r="E3052" i="42"/>
  <c r="C3042" i="13" l="1"/>
  <c r="C3042" i="42" s="1"/>
  <c r="D3042" i="13"/>
  <c r="D3042" i="42" s="1"/>
  <c r="B3043" i="42"/>
  <c r="F3043" i="42"/>
  <c r="E3043" i="13"/>
  <c r="E3053" i="42"/>
  <c r="C3043" i="13" l="1"/>
  <c r="C3043" i="42" s="1"/>
  <c r="D3043" i="13"/>
  <c r="D3043" i="42" s="1"/>
  <c r="B3044" i="42"/>
  <c r="F3044" i="42"/>
  <c r="E3044" i="13"/>
  <c r="E3054" i="42"/>
  <c r="D3044" i="13" l="1"/>
  <c r="D3044" i="42" s="1"/>
  <c r="C3044" i="13"/>
  <c r="C3044" i="42" s="1"/>
  <c r="B3045" i="42"/>
  <c r="F3045" i="42"/>
  <c r="E3045" i="13"/>
  <c r="E3055" i="42"/>
  <c r="C3045" i="13" l="1"/>
  <c r="C3045" i="42" s="1"/>
  <c r="D3045" i="13"/>
  <c r="D3045" i="42" s="1"/>
  <c r="B3046" i="42"/>
  <c r="F3046" i="42"/>
  <c r="E3046" i="13"/>
  <c r="E3056" i="42"/>
  <c r="D3046" i="13" l="1"/>
  <c r="D3046" i="42" s="1"/>
  <c r="C3046" i="13"/>
  <c r="C3046" i="42" s="1"/>
  <c r="F3047" i="42"/>
  <c r="B3047" i="42"/>
  <c r="E3047" i="13"/>
  <c r="E3057" i="42"/>
  <c r="D3047" i="13" l="1"/>
  <c r="D3047" i="42" s="1"/>
  <c r="C3047" i="13"/>
  <c r="C3047" i="42" s="1"/>
  <c r="B3048" i="42"/>
  <c r="F3048" i="42"/>
  <c r="E3048" i="13"/>
  <c r="E3058" i="42"/>
  <c r="C3048" i="13" l="1"/>
  <c r="C3048" i="42" s="1"/>
  <c r="D3048" i="13"/>
  <c r="D3048" i="42" s="1"/>
  <c r="B3049" i="42"/>
  <c r="F3049" i="42"/>
  <c r="E3049" i="13"/>
  <c r="E3059" i="42"/>
  <c r="D3049" i="13" l="1"/>
  <c r="D3049" i="42" s="1"/>
  <c r="C3049" i="13"/>
  <c r="C3049" i="42" s="1"/>
  <c r="B3050" i="42"/>
  <c r="F3050" i="42"/>
  <c r="E3050" i="13"/>
  <c r="E3060" i="42"/>
  <c r="C3050" i="13" l="1"/>
  <c r="C3050" i="42" s="1"/>
  <c r="D3050" i="13"/>
  <c r="D3050" i="42" s="1"/>
  <c r="B3051" i="42"/>
  <c r="F3051" i="42"/>
  <c r="E3051" i="13"/>
  <c r="E3061" i="42"/>
  <c r="C3051" i="13" l="1"/>
  <c r="C3051" i="42" s="1"/>
  <c r="D3051" i="13"/>
  <c r="D3051" i="42" s="1"/>
  <c r="F3052" i="42"/>
  <c r="B3052" i="42"/>
  <c r="E3052" i="13"/>
  <c r="E3062" i="42"/>
  <c r="D3052" i="13" l="1"/>
  <c r="D3052" i="42" s="1"/>
  <c r="C3052" i="13"/>
  <c r="C3052" i="42" s="1"/>
  <c r="B3053" i="42"/>
  <c r="F3053" i="42"/>
  <c r="E3053" i="13"/>
  <c r="E3063" i="42"/>
  <c r="C3053" i="13" l="1"/>
  <c r="C3053" i="42" s="1"/>
  <c r="D3053" i="13"/>
  <c r="D3053" i="42" s="1"/>
  <c r="B3054" i="42"/>
  <c r="F3054" i="42"/>
  <c r="E3054" i="13"/>
  <c r="E3064" i="42"/>
  <c r="D3054" i="13" l="1"/>
  <c r="D3054" i="42" s="1"/>
  <c r="C3054" i="13"/>
  <c r="C3054" i="42" s="1"/>
  <c r="F3055" i="42"/>
  <c r="B3055" i="42"/>
  <c r="E3055" i="13"/>
  <c r="E3065" i="42"/>
  <c r="D3055" i="13" l="1"/>
  <c r="D3055" i="42" s="1"/>
  <c r="C3055" i="13"/>
  <c r="C3055" i="42" s="1"/>
  <c r="B3056" i="42"/>
  <c r="F3056" i="42"/>
  <c r="E3056" i="13"/>
  <c r="E3066" i="42"/>
  <c r="C3056" i="13" l="1"/>
  <c r="C3056" i="42" s="1"/>
  <c r="D3056" i="13"/>
  <c r="D3056" i="42" s="1"/>
  <c r="B3057" i="42"/>
  <c r="F3057" i="42"/>
  <c r="E3057" i="13"/>
  <c r="E3067" i="42"/>
  <c r="D3057" i="13" l="1"/>
  <c r="D3057" i="42" s="1"/>
  <c r="C3057" i="13"/>
  <c r="C3057" i="42" s="1"/>
  <c r="F3058" i="42"/>
  <c r="B3058" i="42"/>
  <c r="E3058" i="13"/>
  <c r="E3068" i="42"/>
  <c r="C3058" i="13" l="1"/>
  <c r="C3058" i="42" s="1"/>
  <c r="D3058" i="13"/>
  <c r="D3058" i="42" s="1"/>
  <c r="B3059" i="42"/>
  <c r="F3059" i="42"/>
  <c r="E3059" i="13"/>
  <c r="E3069" i="42"/>
  <c r="C3059" i="13" l="1"/>
  <c r="C3059" i="42" s="1"/>
  <c r="D3059" i="13"/>
  <c r="D3059" i="42" s="1"/>
  <c r="B3060" i="42"/>
  <c r="F3060" i="42"/>
  <c r="E3060" i="13"/>
  <c r="E3070" i="42"/>
  <c r="D3060" i="13" l="1"/>
  <c r="D3060" i="42" s="1"/>
  <c r="C3060" i="13"/>
  <c r="C3060" i="42" s="1"/>
  <c r="B3061" i="42"/>
  <c r="F3061" i="42"/>
  <c r="E3061" i="13"/>
  <c r="E3071" i="42"/>
  <c r="C3061" i="13" l="1"/>
  <c r="C3061" i="42" s="1"/>
  <c r="D3061" i="13"/>
  <c r="D3061" i="42" s="1"/>
  <c r="B3062" i="42"/>
  <c r="F3062" i="42"/>
  <c r="E3062" i="13"/>
  <c r="E3072" i="42"/>
  <c r="D3062" i="13" l="1"/>
  <c r="D3062" i="42" s="1"/>
  <c r="C3062" i="13"/>
  <c r="C3062" i="42" s="1"/>
  <c r="F3063" i="42"/>
  <c r="B3063" i="42"/>
  <c r="E3063" i="13"/>
  <c r="E3073" i="42"/>
  <c r="D3063" i="13" l="1"/>
  <c r="D3063" i="42" s="1"/>
  <c r="C3063" i="13"/>
  <c r="C3063" i="42" s="1"/>
  <c r="F3064" i="42"/>
  <c r="B3064" i="42"/>
  <c r="E3064" i="13"/>
  <c r="E3074" i="42"/>
  <c r="C3064" i="13" l="1"/>
  <c r="C3064" i="42" s="1"/>
  <c r="D3064" i="13"/>
  <c r="D3064" i="42" s="1"/>
  <c r="B3065" i="42"/>
  <c r="F3065" i="42"/>
  <c r="E3065" i="13"/>
  <c r="E3075" i="42"/>
  <c r="D3065" i="13" l="1"/>
  <c r="D3065" i="42" s="1"/>
  <c r="C3065" i="13"/>
  <c r="C3065" i="42" s="1"/>
  <c r="B3066" i="42"/>
  <c r="F3066" i="42"/>
  <c r="E3066" i="13"/>
  <c r="E3076" i="42"/>
  <c r="C3066" i="13" l="1"/>
  <c r="C3066" i="42" s="1"/>
  <c r="D3066" i="13"/>
  <c r="D3066" i="42" s="1"/>
  <c r="B3067" i="42"/>
  <c r="F3067" i="42"/>
  <c r="E3067" i="13"/>
  <c r="E3077" i="42"/>
  <c r="C3067" i="13" l="1"/>
  <c r="C3067" i="42" s="1"/>
  <c r="D3067" i="13"/>
  <c r="D3067" i="42" s="1"/>
  <c r="F3068" i="42"/>
  <c r="B3068" i="42"/>
  <c r="E3068" i="13"/>
  <c r="E3078" i="42"/>
  <c r="D3068" i="13" l="1"/>
  <c r="D3068" i="42" s="1"/>
  <c r="C3068" i="13"/>
  <c r="C3068" i="42" s="1"/>
  <c r="B3069" i="42"/>
  <c r="F3069" i="42"/>
  <c r="E3069" i="13"/>
  <c r="E3079" i="42"/>
  <c r="C3069" i="13" l="1"/>
  <c r="C3069" i="42" s="1"/>
  <c r="D3069" i="13"/>
  <c r="D3069" i="42" s="1"/>
  <c r="B3070" i="42"/>
  <c r="F3070" i="42"/>
  <c r="E3070" i="13"/>
  <c r="E3080" i="42"/>
  <c r="D3070" i="13" l="1"/>
  <c r="D3070" i="42" s="1"/>
  <c r="C3070" i="13"/>
  <c r="C3070" i="42" s="1"/>
  <c r="F3071" i="42"/>
  <c r="B3071" i="42"/>
  <c r="E3071" i="13"/>
  <c r="E3081" i="42"/>
  <c r="D3071" i="13" l="1"/>
  <c r="D3071" i="42" s="1"/>
  <c r="C3071" i="13"/>
  <c r="C3071" i="42" s="1"/>
  <c r="B3072" i="42"/>
  <c r="F3072" i="42"/>
  <c r="E3072" i="13"/>
  <c r="E3082" i="42"/>
  <c r="C3072" i="13" l="1"/>
  <c r="C3072" i="42" s="1"/>
  <c r="D3072" i="13"/>
  <c r="D3072" i="42" s="1"/>
  <c r="B3073" i="42"/>
  <c r="F3073" i="42"/>
  <c r="E3073" i="13"/>
  <c r="E3083" i="42"/>
  <c r="D3073" i="13" l="1"/>
  <c r="D3073" i="42" s="1"/>
  <c r="C3073" i="13"/>
  <c r="C3073" i="42" s="1"/>
  <c r="F3074" i="42"/>
  <c r="B3074" i="42"/>
  <c r="E3074" i="13"/>
  <c r="E3084" i="42"/>
  <c r="C3074" i="13" l="1"/>
  <c r="C3074" i="42" s="1"/>
  <c r="D3074" i="13"/>
  <c r="D3074" i="42" s="1"/>
  <c r="B3075" i="42"/>
  <c r="F3075" i="42"/>
  <c r="E3075" i="13"/>
  <c r="E3085" i="42"/>
  <c r="C3075" i="13" l="1"/>
  <c r="C3075" i="42" s="1"/>
  <c r="D3075" i="13"/>
  <c r="D3075" i="42" s="1"/>
  <c r="B3076" i="42"/>
  <c r="F3076" i="42"/>
  <c r="E3076" i="13"/>
  <c r="E3086" i="42"/>
  <c r="D3076" i="13" l="1"/>
  <c r="D3076" i="42" s="1"/>
  <c r="C3076" i="13"/>
  <c r="C3076" i="42" s="1"/>
  <c r="B3077" i="42"/>
  <c r="F3077" i="42"/>
  <c r="E3077" i="13"/>
  <c r="E3087" i="42"/>
  <c r="C3077" i="13" l="1"/>
  <c r="C3077" i="42" s="1"/>
  <c r="D3077" i="13"/>
  <c r="D3077" i="42" s="1"/>
  <c r="B3078" i="42"/>
  <c r="F3078" i="42"/>
  <c r="E3078" i="13"/>
  <c r="E3088" i="42"/>
  <c r="D3078" i="13" l="1"/>
  <c r="D3078" i="42" s="1"/>
  <c r="C3078" i="13"/>
  <c r="C3078" i="42" s="1"/>
  <c r="F3079" i="42"/>
  <c r="B3079" i="42"/>
  <c r="E3079" i="13"/>
  <c r="E3089" i="42"/>
  <c r="D3079" i="13" l="1"/>
  <c r="D3079" i="42" s="1"/>
  <c r="C3079" i="13"/>
  <c r="C3079" i="42" s="1"/>
  <c r="B3080" i="42"/>
  <c r="F3080" i="42"/>
  <c r="E3080" i="13"/>
  <c r="E3090" i="42"/>
  <c r="C3080" i="13" l="1"/>
  <c r="C3080" i="42" s="1"/>
  <c r="D3080" i="13"/>
  <c r="D3080" i="42" s="1"/>
  <c r="B3081" i="42"/>
  <c r="F3081" i="42"/>
  <c r="E3081" i="13"/>
  <c r="E3091" i="42"/>
  <c r="D3081" i="13" l="1"/>
  <c r="D3081" i="42" s="1"/>
  <c r="C3081" i="13"/>
  <c r="C3081" i="42" s="1"/>
  <c r="B3082" i="42"/>
  <c r="F3082" i="42"/>
  <c r="E3082" i="13"/>
  <c r="E3092" i="42"/>
  <c r="C3082" i="13" l="1"/>
  <c r="C3082" i="42" s="1"/>
  <c r="D3082" i="13"/>
  <c r="D3082" i="42" s="1"/>
  <c r="B3083" i="42"/>
  <c r="F3083" i="42"/>
  <c r="E3083" i="13"/>
  <c r="E3093" i="42"/>
  <c r="C3083" i="13" l="1"/>
  <c r="C3083" i="42" s="1"/>
  <c r="D3083" i="13"/>
  <c r="D3083" i="42" s="1"/>
  <c r="F3084" i="42"/>
  <c r="B3084" i="42"/>
  <c r="E3084" i="13"/>
  <c r="E3094" i="42"/>
  <c r="D3084" i="13" l="1"/>
  <c r="D3084" i="42" s="1"/>
  <c r="C3084" i="13"/>
  <c r="C3084" i="42" s="1"/>
  <c r="F3085" i="42"/>
  <c r="B3085" i="42"/>
  <c r="E3085" i="13"/>
  <c r="E3095" i="42"/>
  <c r="C3085" i="13" l="1"/>
  <c r="C3085" i="42" s="1"/>
  <c r="D3085" i="13"/>
  <c r="D3085" i="42" s="1"/>
  <c r="B3086" i="42"/>
  <c r="F3086" i="42"/>
  <c r="E3086" i="13"/>
  <c r="E3096" i="42"/>
  <c r="D3086" i="13" l="1"/>
  <c r="D3086" i="42" s="1"/>
  <c r="C3086" i="13"/>
  <c r="C3086" i="42" s="1"/>
  <c r="F3087" i="42"/>
  <c r="B3087" i="42"/>
  <c r="E3087" i="13"/>
  <c r="E3097" i="42"/>
  <c r="D3087" i="13" l="1"/>
  <c r="D3087" i="42" s="1"/>
  <c r="C3087" i="13"/>
  <c r="C3087" i="42" s="1"/>
  <c r="B3088" i="42"/>
  <c r="F3088" i="42"/>
  <c r="E3088" i="13"/>
  <c r="E3098" i="42"/>
  <c r="C3088" i="13" l="1"/>
  <c r="C3088" i="42" s="1"/>
  <c r="D3088" i="13"/>
  <c r="D3088" i="42" s="1"/>
  <c r="B3089" i="42"/>
  <c r="F3089" i="42"/>
  <c r="E3089" i="13"/>
  <c r="E3099" i="42"/>
  <c r="D3089" i="13" l="1"/>
  <c r="D3089" i="42" s="1"/>
  <c r="C3089" i="13"/>
  <c r="C3089" i="42" s="1"/>
  <c r="F3090" i="42"/>
  <c r="B3090" i="42"/>
  <c r="E3090" i="13"/>
  <c r="E3100" i="42"/>
  <c r="C3090" i="13" l="1"/>
  <c r="C3090" i="42" s="1"/>
  <c r="D3090" i="13"/>
  <c r="D3090" i="42" s="1"/>
  <c r="B3091" i="42"/>
  <c r="F3091" i="42"/>
  <c r="E3091" i="13"/>
  <c r="E3101" i="42"/>
  <c r="C3091" i="13" l="1"/>
  <c r="C3091" i="42" s="1"/>
  <c r="D3091" i="13"/>
  <c r="D3091" i="42" s="1"/>
  <c r="B3092" i="42"/>
  <c r="F3092" i="42"/>
  <c r="E3092" i="13"/>
  <c r="E3102" i="42"/>
  <c r="D3092" i="13" l="1"/>
  <c r="D3092" i="42" s="1"/>
  <c r="C3092" i="13"/>
  <c r="C3092" i="42" s="1"/>
  <c r="B3093" i="42"/>
  <c r="F3093" i="42"/>
  <c r="E3093" i="13"/>
  <c r="E3103" i="42"/>
  <c r="C3093" i="13" l="1"/>
  <c r="C3093" i="42" s="1"/>
  <c r="D3093" i="13"/>
  <c r="D3093" i="42" s="1"/>
  <c r="B3094" i="42"/>
  <c r="F3094" i="42"/>
  <c r="E3094" i="13"/>
  <c r="E3104" i="42"/>
  <c r="D3094" i="13" l="1"/>
  <c r="D3094" i="42" s="1"/>
  <c r="C3094" i="13"/>
  <c r="C3094" i="42" s="1"/>
  <c r="F3095" i="42"/>
  <c r="B3095" i="42"/>
  <c r="E3095" i="13"/>
  <c r="E3105" i="42"/>
  <c r="D3095" i="13" l="1"/>
  <c r="D3095" i="42" s="1"/>
  <c r="C3095" i="13"/>
  <c r="C3095" i="42" s="1"/>
  <c r="F3096" i="42"/>
  <c r="B3096" i="42"/>
  <c r="E3096" i="13"/>
  <c r="E3106" i="42"/>
  <c r="C3096" i="13" l="1"/>
  <c r="C3096" i="42" s="1"/>
  <c r="D3096" i="13"/>
  <c r="D3096" i="42" s="1"/>
  <c r="F3097" i="42"/>
  <c r="B3097" i="42"/>
  <c r="E3097" i="13"/>
  <c r="E3107" i="42"/>
  <c r="D3097" i="13" l="1"/>
  <c r="D3097" i="42" s="1"/>
  <c r="C3097" i="13"/>
  <c r="C3097" i="42" s="1"/>
  <c r="B3098" i="42"/>
  <c r="F3098" i="42"/>
  <c r="E3098" i="13"/>
  <c r="E3108" i="42"/>
  <c r="C3098" i="13" l="1"/>
  <c r="C3098" i="42" s="1"/>
  <c r="D3098" i="13"/>
  <c r="D3098" i="42" s="1"/>
  <c r="B3099" i="42"/>
  <c r="F3099" i="42"/>
  <c r="E3099" i="13"/>
  <c r="E3109" i="42"/>
  <c r="C3099" i="13" l="1"/>
  <c r="C3099" i="42" s="1"/>
  <c r="D3099" i="13"/>
  <c r="D3099" i="42" s="1"/>
  <c r="B3100" i="42"/>
  <c r="F3100" i="42"/>
  <c r="E3100" i="13"/>
  <c r="E3110" i="42"/>
  <c r="D3100" i="13" l="1"/>
  <c r="D3100" i="42" s="1"/>
  <c r="C3100" i="13"/>
  <c r="C3100" i="42" s="1"/>
  <c r="B3101" i="42"/>
  <c r="F3101" i="42"/>
  <c r="E3101" i="13"/>
  <c r="E3111" i="42"/>
  <c r="C3101" i="13" l="1"/>
  <c r="C3101" i="42" s="1"/>
  <c r="D3101" i="13"/>
  <c r="D3101" i="42" s="1"/>
  <c r="F3102" i="42"/>
  <c r="B3102" i="42"/>
  <c r="E3102" i="13"/>
  <c r="E3112" i="42"/>
  <c r="D3102" i="13" l="1"/>
  <c r="D3102" i="42" s="1"/>
  <c r="C3102" i="13"/>
  <c r="C3102" i="42" s="1"/>
  <c r="B3103" i="42"/>
  <c r="F3103" i="42"/>
  <c r="E3103" i="13"/>
  <c r="E3113" i="42"/>
  <c r="D3103" i="13" l="1"/>
  <c r="D3103" i="42" s="1"/>
  <c r="C3103" i="13"/>
  <c r="C3103" i="42" s="1"/>
  <c r="F3104" i="42"/>
  <c r="B3104" i="42"/>
  <c r="E3104" i="13"/>
  <c r="E3114" i="42"/>
  <c r="C3104" i="13" l="1"/>
  <c r="C3104" i="42" s="1"/>
  <c r="D3104" i="13"/>
  <c r="D3104" i="42" s="1"/>
  <c r="F3105" i="42"/>
  <c r="B3105" i="42"/>
  <c r="E3105" i="13"/>
  <c r="E3115" i="42"/>
  <c r="D3105" i="13" l="1"/>
  <c r="D3105" i="42" s="1"/>
  <c r="C3105" i="13"/>
  <c r="C3105" i="42" s="1"/>
  <c r="F3106" i="42"/>
  <c r="B3106" i="42"/>
  <c r="E3106" i="13"/>
  <c r="E3116" i="42"/>
  <c r="C3106" i="13" l="1"/>
  <c r="C3106" i="42" s="1"/>
  <c r="D3106" i="13"/>
  <c r="D3106" i="42" s="1"/>
  <c r="B3107" i="42"/>
  <c r="F3107" i="42"/>
  <c r="E3107" i="13"/>
  <c r="E3117" i="42"/>
  <c r="C3107" i="13" l="1"/>
  <c r="C3107" i="42" s="1"/>
  <c r="D3107" i="13"/>
  <c r="D3107" i="42" s="1"/>
  <c r="B3108" i="42"/>
  <c r="F3108" i="42"/>
  <c r="E3108" i="13"/>
  <c r="E3118" i="42"/>
  <c r="D3108" i="13" l="1"/>
  <c r="D3108" i="42" s="1"/>
  <c r="C3108" i="13"/>
  <c r="C3108" i="42" s="1"/>
  <c r="F3109" i="42"/>
  <c r="B3109" i="42"/>
  <c r="E3109" i="13"/>
  <c r="E3119" i="42"/>
  <c r="C3109" i="13" l="1"/>
  <c r="C3109" i="42" s="1"/>
  <c r="D3109" i="13"/>
  <c r="D3109" i="42" s="1"/>
  <c r="B3110" i="42"/>
  <c r="F3110" i="42"/>
  <c r="E3110" i="13"/>
  <c r="E3120" i="42"/>
  <c r="D3110" i="13" l="1"/>
  <c r="D3110" i="42" s="1"/>
  <c r="C3110" i="13"/>
  <c r="C3110" i="42" s="1"/>
  <c r="F3111" i="42"/>
  <c r="B3111" i="42"/>
  <c r="E3111" i="13"/>
  <c r="E3121" i="42"/>
  <c r="D3111" i="13" l="1"/>
  <c r="D3111" i="42" s="1"/>
  <c r="C3111" i="13"/>
  <c r="C3111" i="42" s="1"/>
  <c r="F3112" i="42"/>
  <c r="B3112" i="42"/>
  <c r="E3112" i="13"/>
  <c r="E3122" i="42"/>
  <c r="C3112" i="13" l="1"/>
  <c r="C3112" i="42" s="1"/>
  <c r="D3112" i="13"/>
  <c r="D3112" i="42" s="1"/>
  <c r="B3113" i="42"/>
  <c r="F3113" i="42"/>
  <c r="E3113" i="13"/>
  <c r="E3123" i="42"/>
  <c r="D3113" i="13" l="1"/>
  <c r="D3113" i="42" s="1"/>
  <c r="C3113" i="13"/>
  <c r="C3113" i="42" s="1"/>
  <c r="F3114" i="42"/>
  <c r="B3114" i="42"/>
  <c r="E3114" i="13"/>
  <c r="E3124" i="42"/>
  <c r="C3114" i="13" l="1"/>
  <c r="C3114" i="42" s="1"/>
  <c r="D3114" i="13"/>
  <c r="D3114" i="42" s="1"/>
  <c r="B3115" i="42"/>
  <c r="F3115" i="42"/>
  <c r="E3115" i="13"/>
  <c r="E3125" i="42"/>
  <c r="C3115" i="13" l="1"/>
  <c r="C3115" i="42" s="1"/>
  <c r="D3115" i="13"/>
  <c r="D3115" i="42" s="1"/>
  <c r="F3116" i="42"/>
  <c r="B3116" i="42"/>
  <c r="E3116" i="13"/>
  <c r="E3126" i="42"/>
  <c r="D3116" i="13" l="1"/>
  <c r="D3116" i="42" s="1"/>
  <c r="C3116" i="13"/>
  <c r="C3116" i="42" s="1"/>
  <c r="B3117" i="42"/>
  <c r="F3117" i="42"/>
  <c r="E3117" i="13"/>
  <c r="E3127" i="42"/>
  <c r="C3117" i="13" l="1"/>
  <c r="C3117" i="42" s="1"/>
  <c r="D3117" i="13"/>
  <c r="D3117" i="42" s="1"/>
  <c r="F3118" i="42"/>
  <c r="B3118" i="42"/>
  <c r="E3118" i="13"/>
  <c r="E3128" i="42"/>
  <c r="D3118" i="13" l="1"/>
  <c r="D3118" i="42" s="1"/>
  <c r="C3118" i="13"/>
  <c r="C3118" i="42" s="1"/>
  <c r="B3119" i="42"/>
  <c r="F3119" i="42"/>
  <c r="E3119" i="13"/>
  <c r="E3129" i="42"/>
  <c r="D3119" i="13" l="1"/>
  <c r="D3119" i="42" s="1"/>
  <c r="C3119" i="13"/>
  <c r="C3119" i="42" s="1"/>
  <c r="F3120" i="42"/>
  <c r="B3120" i="42"/>
  <c r="E3120" i="13"/>
  <c r="E3130" i="42"/>
  <c r="C3120" i="13" l="1"/>
  <c r="C3120" i="42" s="1"/>
  <c r="D3120" i="13"/>
  <c r="D3120" i="42" s="1"/>
  <c r="F3121" i="42"/>
  <c r="B3121" i="42"/>
  <c r="E3121" i="13"/>
  <c r="E3131" i="42"/>
  <c r="D3121" i="13" l="1"/>
  <c r="D3121" i="42" s="1"/>
  <c r="C3121" i="13"/>
  <c r="C3121" i="42" s="1"/>
  <c r="F3122" i="42"/>
  <c r="B3122" i="42"/>
  <c r="E3122" i="13"/>
  <c r="E3132" i="42"/>
  <c r="C3122" i="13" l="1"/>
  <c r="C3122" i="42" s="1"/>
  <c r="D3122" i="13"/>
  <c r="D3122" i="42" s="1"/>
  <c r="B3123" i="42"/>
  <c r="F3123" i="42"/>
  <c r="E3123" i="13"/>
  <c r="E3133" i="42"/>
  <c r="C3123" i="13" l="1"/>
  <c r="C3123" i="42" s="1"/>
  <c r="D3123" i="13"/>
  <c r="D3123" i="42" s="1"/>
  <c r="B3124" i="42"/>
  <c r="F3124" i="42"/>
  <c r="E3124" i="13"/>
  <c r="E3134" i="42"/>
  <c r="D3124" i="13" l="1"/>
  <c r="D3124" i="42" s="1"/>
  <c r="C3124" i="13"/>
  <c r="C3124" i="42" s="1"/>
  <c r="F3125" i="42"/>
  <c r="B3125" i="42"/>
  <c r="E3125" i="13"/>
  <c r="E3135" i="42"/>
  <c r="C3125" i="13" l="1"/>
  <c r="C3125" i="42" s="1"/>
  <c r="D3125" i="13"/>
  <c r="D3125" i="42" s="1"/>
  <c r="B3126" i="42"/>
  <c r="F3126" i="42"/>
  <c r="E3126" i="13"/>
  <c r="E3136" i="42"/>
  <c r="D3126" i="13" l="1"/>
  <c r="D3126" i="42" s="1"/>
  <c r="C3126" i="13"/>
  <c r="C3126" i="42" s="1"/>
  <c r="F3127" i="42"/>
  <c r="B3127" i="42"/>
  <c r="E3127" i="13"/>
  <c r="E3137" i="42"/>
  <c r="D3127" i="13" l="1"/>
  <c r="D3127" i="42" s="1"/>
  <c r="C3127" i="13"/>
  <c r="C3127" i="42" s="1"/>
  <c r="F3128" i="42"/>
  <c r="B3128" i="42"/>
  <c r="E3128" i="13"/>
  <c r="E3138" i="42"/>
  <c r="C3128" i="13" l="1"/>
  <c r="C3128" i="42" s="1"/>
  <c r="D3128" i="13"/>
  <c r="D3128" i="42" s="1"/>
  <c r="B3129" i="42"/>
  <c r="F3129" i="42"/>
  <c r="E3129" i="13"/>
  <c r="E3139" i="42"/>
  <c r="D3129" i="13" l="1"/>
  <c r="D3129" i="42" s="1"/>
  <c r="C3129" i="13"/>
  <c r="C3129" i="42" s="1"/>
  <c r="F3130" i="42"/>
  <c r="B3130" i="42"/>
  <c r="E3130" i="13"/>
  <c r="E3140" i="42"/>
  <c r="C3130" i="13" l="1"/>
  <c r="C3130" i="42" s="1"/>
  <c r="D3130" i="13"/>
  <c r="D3130" i="42" s="1"/>
  <c r="F3131" i="42"/>
  <c r="B3131" i="42"/>
  <c r="E3131" i="13"/>
  <c r="E3141" i="42"/>
  <c r="C3131" i="13" l="1"/>
  <c r="C3131" i="42" s="1"/>
  <c r="D3131" i="13"/>
  <c r="D3131" i="42" s="1"/>
  <c r="F3132" i="42"/>
  <c r="B3132" i="42"/>
  <c r="E3132" i="13"/>
  <c r="E3142" i="42"/>
  <c r="D3132" i="13" l="1"/>
  <c r="D3132" i="42" s="1"/>
  <c r="C3132" i="13"/>
  <c r="C3132" i="42" s="1"/>
  <c r="B3133" i="42"/>
  <c r="F3133" i="42"/>
  <c r="E3133" i="13"/>
  <c r="E3143" i="42"/>
  <c r="C3133" i="13" l="1"/>
  <c r="C3133" i="42" s="1"/>
  <c r="D3133" i="13"/>
  <c r="D3133" i="42" s="1"/>
  <c r="F3134" i="42"/>
  <c r="B3134" i="42"/>
  <c r="E3134" i="13"/>
  <c r="E3144" i="42"/>
  <c r="D3134" i="13" l="1"/>
  <c r="D3134" i="42" s="1"/>
  <c r="C3134" i="13"/>
  <c r="C3134" i="42" s="1"/>
  <c r="B3135" i="42"/>
  <c r="F3135" i="42"/>
  <c r="E3135" i="13"/>
  <c r="E3145" i="42"/>
  <c r="D3135" i="13" l="1"/>
  <c r="D3135" i="42" s="1"/>
  <c r="C3135" i="13"/>
  <c r="C3135" i="42" s="1"/>
  <c r="F3136" i="42"/>
  <c r="B3136" i="42"/>
  <c r="E3136" i="13"/>
  <c r="E3146" i="42"/>
  <c r="C3136" i="13" l="1"/>
  <c r="C3136" i="42" s="1"/>
  <c r="D3136" i="13"/>
  <c r="D3136" i="42" s="1"/>
  <c r="F3137" i="42"/>
  <c r="B3137" i="42"/>
  <c r="E3137" i="13"/>
  <c r="E3147" i="42"/>
  <c r="D3137" i="13" l="1"/>
  <c r="D3137" i="42" s="1"/>
  <c r="C3137" i="13"/>
  <c r="C3137" i="42" s="1"/>
  <c r="F3138" i="42"/>
  <c r="B3138" i="42"/>
  <c r="E3138" i="13"/>
  <c r="E3148" i="42"/>
  <c r="C3138" i="13" l="1"/>
  <c r="C3138" i="42" s="1"/>
  <c r="D3138" i="13"/>
  <c r="D3138" i="42" s="1"/>
  <c r="B3139" i="42"/>
  <c r="F3139" i="42"/>
  <c r="E3139" i="13"/>
  <c r="E3149" i="42"/>
  <c r="C3139" i="13" l="1"/>
  <c r="C3139" i="42" s="1"/>
  <c r="D3139" i="13"/>
  <c r="D3139" i="42" s="1"/>
  <c r="B3140" i="42"/>
  <c r="F3140" i="42"/>
  <c r="E3140" i="13"/>
  <c r="E3150" i="42"/>
  <c r="D3140" i="13" l="1"/>
  <c r="D3140" i="42" s="1"/>
  <c r="C3140" i="13"/>
  <c r="C3140" i="42" s="1"/>
  <c r="F3141" i="42"/>
  <c r="B3141" i="42"/>
  <c r="E3141" i="13"/>
  <c r="E3151" i="42"/>
  <c r="C3141" i="13" l="1"/>
  <c r="C3141" i="42" s="1"/>
  <c r="D3141" i="13"/>
  <c r="D3141" i="42" s="1"/>
  <c r="B3142" i="42"/>
  <c r="F3142" i="42"/>
  <c r="E3142" i="13"/>
  <c r="E3152" i="42"/>
  <c r="D3142" i="13" l="1"/>
  <c r="D3142" i="42" s="1"/>
  <c r="C3142" i="13"/>
  <c r="C3142" i="42" s="1"/>
  <c r="F3143" i="42"/>
  <c r="B3143" i="42"/>
  <c r="E3143" i="13"/>
  <c r="E3153" i="42"/>
  <c r="D3143" i="13" l="1"/>
  <c r="D3143" i="42" s="1"/>
  <c r="C3143" i="13"/>
  <c r="C3143" i="42" s="1"/>
  <c r="F3144" i="42"/>
  <c r="B3144" i="42"/>
  <c r="E3144" i="13"/>
  <c r="E3154" i="42"/>
  <c r="C3144" i="13" l="1"/>
  <c r="C3144" i="42" s="1"/>
  <c r="D3144" i="13"/>
  <c r="D3144" i="42" s="1"/>
  <c r="B3145" i="42"/>
  <c r="F3145" i="42"/>
  <c r="E3145" i="13"/>
  <c r="E3155" i="42"/>
  <c r="D3145" i="13" l="1"/>
  <c r="D3145" i="42" s="1"/>
  <c r="C3145" i="13"/>
  <c r="C3145" i="42" s="1"/>
  <c r="F3146" i="42"/>
  <c r="B3146" i="42"/>
  <c r="E3146" i="13"/>
  <c r="E3156" i="42"/>
  <c r="C3146" i="13" l="1"/>
  <c r="C3146" i="42" s="1"/>
  <c r="D3146" i="13"/>
  <c r="D3146" i="42" s="1"/>
  <c r="F3147" i="42"/>
  <c r="B3147" i="42"/>
  <c r="E3147" i="13"/>
  <c r="E3157" i="42"/>
  <c r="C3147" i="13" l="1"/>
  <c r="C3147" i="42" s="1"/>
  <c r="D3147" i="13"/>
  <c r="D3147" i="42" s="1"/>
  <c r="F3148" i="42"/>
  <c r="B3148" i="42"/>
  <c r="E3148" i="13"/>
  <c r="E3158" i="42"/>
  <c r="D3148" i="13" l="1"/>
  <c r="D3148" i="42" s="1"/>
  <c r="C3148" i="13"/>
  <c r="C3148" i="42" s="1"/>
  <c r="B3149" i="42"/>
  <c r="F3149" i="42"/>
  <c r="E3149" i="13"/>
  <c r="E3159" i="42"/>
  <c r="C3149" i="13" l="1"/>
  <c r="C3149" i="42" s="1"/>
  <c r="D3149" i="13"/>
  <c r="D3149" i="42" s="1"/>
  <c r="F3150" i="42"/>
  <c r="B3150" i="42"/>
  <c r="E3150" i="13"/>
  <c r="E3160" i="42"/>
  <c r="D3150" i="13" l="1"/>
  <c r="D3150" i="42" s="1"/>
  <c r="C3150" i="13"/>
  <c r="C3150" i="42" s="1"/>
  <c r="B3151" i="42"/>
  <c r="F3151" i="42"/>
  <c r="E3151" i="13"/>
  <c r="E3161" i="42"/>
  <c r="D3151" i="13" l="1"/>
  <c r="D3151" i="42" s="1"/>
  <c r="C3151" i="13"/>
  <c r="C3151" i="42" s="1"/>
  <c r="F3152" i="42"/>
  <c r="B3152" i="42"/>
  <c r="E3152" i="13"/>
  <c r="E3162" i="42"/>
  <c r="C3152" i="13" l="1"/>
  <c r="C3152" i="42" s="1"/>
  <c r="D3152" i="13"/>
  <c r="D3152" i="42" s="1"/>
  <c r="F3153" i="42"/>
  <c r="B3153" i="42"/>
  <c r="E3153" i="13"/>
  <c r="E3163" i="42"/>
  <c r="D3153" i="13" l="1"/>
  <c r="D3153" i="42" s="1"/>
  <c r="C3153" i="13"/>
  <c r="C3153" i="42" s="1"/>
  <c r="F3154" i="42"/>
  <c r="B3154" i="42"/>
  <c r="E3154" i="13"/>
  <c r="E3164" i="42"/>
  <c r="C3154" i="13" l="1"/>
  <c r="C3154" i="42" s="1"/>
  <c r="D3154" i="13"/>
  <c r="D3154" i="42" s="1"/>
  <c r="B3155" i="42"/>
  <c r="F3155" i="42"/>
  <c r="E3155" i="13"/>
  <c r="E3165" i="42"/>
  <c r="C3155" i="13" l="1"/>
  <c r="C3155" i="42" s="1"/>
  <c r="D3155" i="13"/>
  <c r="D3155" i="42" s="1"/>
  <c r="B3156" i="42"/>
  <c r="F3156" i="42"/>
  <c r="E3156" i="13"/>
  <c r="E3166" i="42"/>
  <c r="D3156" i="13" l="1"/>
  <c r="D3156" i="42" s="1"/>
  <c r="C3156" i="13"/>
  <c r="C3156" i="42" s="1"/>
  <c r="F3157" i="42"/>
  <c r="B3157" i="42"/>
  <c r="E3157" i="13"/>
  <c r="E3167" i="42"/>
  <c r="C3157" i="13" l="1"/>
  <c r="C3157" i="42" s="1"/>
  <c r="D3157" i="13"/>
  <c r="D3157" i="42" s="1"/>
  <c r="B3158" i="42"/>
  <c r="F3158" i="42"/>
  <c r="E3158" i="13"/>
  <c r="E3168" i="42"/>
  <c r="D3158" i="13" l="1"/>
  <c r="D3158" i="42" s="1"/>
  <c r="C3158" i="13"/>
  <c r="C3158" i="42" s="1"/>
  <c r="F3159" i="42"/>
  <c r="B3159" i="42"/>
  <c r="E3159" i="13"/>
  <c r="E3169" i="42"/>
  <c r="D3159" i="13" l="1"/>
  <c r="D3159" i="42" s="1"/>
  <c r="C3159" i="13"/>
  <c r="C3159" i="42" s="1"/>
  <c r="F3160" i="42"/>
  <c r="B3160" i="42"/>
  <c r="E3160" i="13"/>
  <c r="E3170" i="42"/>
  <c r="C3160" i="13" l="1"/>
  <c r="C3160" i="42" s="1"/>
  <c r="D3160" i="13"/>
  <c r="D3160" i="42" s="1"/>
  <c r="B3161" i="42"/>
  <c r="F3161" i="42"/>
  <c r="E3161" i="13"/>
  <c r="E3171" i="42"/>
  <c r="D3161" i="13" l="1"/>
  <c r="D3161" i="42" s="1"/>
  <c r="C3161" i="13"/>
  <c r="C3161" i="42" s="1"/>
  <c r="F3162" i="42"/>
  <c r="B3162" i="42"/>
  <c r="E3162" i="13"/>
  <c r="E3172" i="42"/>
  <c r="C3162" i="13" l="1"/>
  <c r="C3162" i="42" s="1"/>
  <c r="D3162" i="13"/>
  <c r="D3162" i="42" s="1"/>
  <c r="F3163" i="42"/>
  <c r="B3163" i="42"/>
  <c r="E3163" i="13"/>
  <c r="E3173" i="42"/>
  <c r="C3163" i="13" l="1"/>
  <c r="C3163" i="42" s="1"/>
  <c r="D3163" i="13"/>
  <c r="D3163" i="42" s="1"/>
  <c r="F3164" i="42"/>
  <c r="B3164" i="42"/>
  <c r="E3164" i="13"/>
  <c r="E3174" i="42"/>
  <c r="D3164" i="13" l="1"/>
  <c r="D3164" i="42" s="1"/>
  <c r="C3164" i="13"/>
  <c r="C3164" i="42" s="1"/>
  <c r="B3165" i="42"/>
  <c r="F3165" i="42"/>
  <c r="E3165" i="13"/>
  <c r="E3175" i="42"/>
  <c r="C3165" i="13" l="1"/>
  <c r="C3165" i="42" s="1"/>
  <c r="D3165" i="13"/>
  <c r="D3165" i="42" s="1"/>
  <c r="F3166" i="42"/>
  <c r="B3166" i="42"/>
  <c r="E3166" i="13"/>
  <c r="E3176" i="42"/>
  <c r="D3166" i="13" l="1"/>
  <c r="D3166" i="42" s="1"/>
  <c r="C3166" i="13"/>
  <c r="C3166" i="42" s="1"/>
  <c r="B3167" i="42"/>
  <c r="F3167" i="42"/>
  <c r="E3167" i="13"/>
  <c r="E3177" i="42"/>
  <c r="D3167" i="13" l="1"/>
  <c r="D3167" i="42" s="1"/>
  <c r="C3167" i="13"/>
  <c r="C3167" i="42" s="1"/>
  <c r="F3168" i="42"/>
  <c r="B3168" i="42"/>
  <c r="E3168" i="13"/>
  <c r="E3178" i="42"/>
  <c r="C3168" i="13" l="1"/>
  <c r="C3168" i="42" s="1"/>
  <c r="D3168" i="13"/>
  <c r="D3168" i="42" s="1"/>
  <c r="F3169" i="42"/>
  <c r="B3169" i="42"/>
  <c r="E3169" i="13"/>
  <c r="E3179" i="42"/>
  <c r="D3169" i="13" l="1"/>
  <c r="D3169" i="42" s="1"/>
  <c r="C3169" i="13"/>
  <c r="C3169" i="42" s="1"/>
  <c r="F3170" i="42"/>
  <c r="B3170" i="42"/>
  <c r="E3170" i="13"/>
  <c r="E3180" i="42"/>
  <c r="C3170" i="13" l="1"/>
  <c r="C3170" i="42" s="1"/>
  <c r="D3170" i="13"/>
  <c r="D3170" i="42" s="1"/>
  <c r="B3171" i="42"/>
  <c r="F3171" i="42"/>
  <c r="E3171" i="13"/>
  <c r="E3181" i="42"/>
  <c r="C3171" i="13" l="1"/>
  <c r="C3171" i="42" s="1"/>
  <c r="D3171" i="13"/>
  <c r="D3171" i="42" s="1"/>
  <c r="B3172" i="42"/>
  <c r="F3172" i="42"/>
  <c r="E3172" i="13"/>
  <c r="E3182" i="42"/>
  <c r="D3172" i="13" l="1"/>
  <c r="D3172" i="42" s="1"/>
  <c r="C3172" i="13"/>
  <c r="C3172" i="42" s="1"/>
  <c r="F3173" i="42"/>
  <c r="B3173" i="42"/>
  <c r="E3173" i="13"/>
  <c r="E3183" i="42"/>
  <c r="C3173" i="13" l="1"/>
  <c r="C3173" i="42" s="1"/>
  <c r="D3173" i="13"/>
  <c r="D3173" i="42" s="1"/>
  <c r="B3174" i="42"/>
  <c r="F3174" i="42"/>
  <c r="E3174" i="13"/>
  <c r="E3184" i="42"/>
  <c r="D3174" i="13" l="1"/>
  <c r="D3174" i="42" s="1"/>
  <c r="C3174" i="13"/>
  <c r="C3174" i="42" s="1"/>
  <c r="F3175" i="42"/>
  <c r="B3175" i="42"/>
  <c r="E3175" i="13"/>
  <c r="E3185" i="42"/>
  <c r="D3175" i="13" l="1"/>
  <c r="D3175" i="42" s="1"/>
  <c r="C3175" i="13"/>
  <c r="C3175" i="42" s="1"/>
  <c r="F3176" i="42"/>
  <c r="B3176" i="42"/>
  <c r="E3176" i="13"/>
  <c r="E3186" i="42"/>
  <c r="C3176" i="13" l="1"/>
  <c r="C3176" i="42" s="1"/>
  <c r="D3176" i="13"/>
  <c r="D3176" i="42" s="1"/>
  <c r="B3177" i="42"/>
  <c r="F3177" i="42"/>
  <c r="E3177" i="13"/>
  <c r="E3187" i="42"/>
  <c r="D3177" i="13" l="1"/>
  <c r="D3177" i="42" s="1"/>
  <c r="C3177" i="13"/>
  <c r="C3177" i="42" s="1"/>
  <c r="F3178" i="42"/>
  <c r="B3178" i="42"/>
  <c r="E3178" i="13"/>
  <c r="E3188" i="42"/>
  <c r="C3178" i="13" l="1"/>
  <c r="C3178" i="42" s="1"/>
  <c r="D3178" i="13"/>
  <c r="D3178" i="42" s="1"/>
  <c r="F3179" i="42"/>
  <c r="B3179" i="42"/>
  <c r="E3179" i="13"/>
  <c r="E3189" i="42"/>
  <c r="C3179" i="13" l="1"/>
  <c r="C3179" i="42" s="1"/>
  <c r="D3179" i="13"/>
  <c r="D3179" i="42" s="1"/>
  <c r="F3180" i="42"/>
  <c r="B3180" i="42"/>
  <c r="E3180" i="13"/>
  <c r="E3190" i="42"/>
  <c r="D3180" i="13" l="1"/>
  <c r="D3180" i="42" s="1"/>
  <c r="C3180" i="13"/>
  <c r="C3180" i="42" s="1"/>
  <c r="B3181" i="42"/>
  <c r="F3181" i="42"/>
  <c r="E3181" i="13"/>
  <c r="E3191" i="42"/>
  <c r="C3181" i="13" l="1"/>
  <c r="C3181" i="42" s="1"/>
  <c r="D3181" i="13"/>
  <c r="D3181" i="42" s="1"/>
  <c r="F3182" i="42"/>
  <c r="B3182" i="42"/>
  <c r="E3182" i="13"/>
  <c r="E3192" i="42"/>
  <c r="D3182" i="13" l="1"/>
  <c r="D3182" i="42" s="1"/>
  <c r="C3182" i="13"/>
  <c r="C3182" i="42" s="1"/>
  <c r="B3183" i="42"/>
  <c r="F3183" i="42"/>
  <c r="E3183" i="13"/>
  <c r="E3193" i="42"/>
  <c r="D3183" i="13" l="1"/>
  <c r="D3183" i="42" s="1"/>
  <c r="C3183" i="13"/>
  <c r="C3183" i="42" s="1"/>
  <c r="F3184" i="42"/>
  <c r="B3184" i="42"/>
  <c r="E3184" i="13"/>
  <c r="E3194" i="42"/>
  <c r="C3184" i="13" l="1"/>
  <c r="C3184" i="42" s="1"/>
  <c r="D3184" i="13"/>
  <c r="D3184" i="42" s="1"/>
  <c r="B3185" i="42"/>
  <c r="F3185" i="42"/>
  <c r="E3185" i="13"/>
  <c r="E3195" i="42"/>
  <c r="D3185" i="13" l="1"/>
  <c r="D3185" i="42" s="1"/>
  <c r="C3185" i="13"/>
  <c r="C3185" i="42" s="1"/>
  <c r="F3186" i="42"/>
  <c r="B3186" i="42"/>
  <c r="E3186" i="13"/>
  <c r="E3196" i="42"/>
  <c r="C3186" i="13" l="1"/>
  <c r="C3186" i="42" s="1"/>
  <c r="D3186" i="13"/>
  <c r="D3186" i="42" s="1"/>
  <c r="B3187" i="42"/>
  <c r="F3187" i="42"/>
  <c r="E3187" i="13"/>
  <c r="E3197" i="42"/>
  <c r="C3187" i="13" l="1"/>
  <c r="C3187" i="42" s="1"/>
  <c r="D3187" i="13"/>
  <c r="D3187" i="42" s="1"/>
  <c r="B3188" i="42"/>
  <c r="F3188" i="42"/>
  <c r="E3188" i="13"/>
  <c r="E3198" i="42"/>
  <c r="D3188" i="13" l="1"/>
  <c r="D3188" i="42" s="1"/>
  <c r="C3188" i="13"/>
  <c r="C3188" i="42" s="1"/>
  <c r="F3189" i="42"/>
  <c r="B3189" i="42"/>
  <c r="E3189" i="13"/>
  <c r="E3199" i="42"/>
  <c r="C3189" i="13" l="1"/>
  <c r="C3189" i="42" s="1"/>
  <c r="D3189" i="13"/>
  <c r="D3189" i="42" s="1"/>
  <c r="B3190" i="42"/>
  <c r="F3190" i="42"/>
  <c r="E3190" i="13"/>
  <c r="E3200" i="42"/>
  <c r="D3190" i="13" l="1"/>
  <c r="D3190" i="42" s="1"/>
  <c r="C3190" i="13"/>
  <c r="C3190" i="42" s="1"/>
  <c r="F3191" i="42"/>
  <c r="B3191" i="42"/>
  <c r="E3191" i="13"/>
  <c r="E3201" i="42"/>
  <c r="D3191" i="13" l="1"/>
  <c r="D3191" i="42" s="1"/>
  <c r="C3191" i="13"/>
  <c r="C3191" i="42" s="1"/>
  <c r="F3192" i="42"/>
  <c r="B3192" i="42"/>
  <c r="E3192" i="13"/>
  <c r="E3202" i="42"/>
  <c r="C3192" i="13" l="1"/>
  <c r="C3192" i="42" s="1"/>
  <c r="D3192" i="13"/>
  <c r="D3192" i="42" s="1"/>
  <c r="B3193" i="42"/>
  <c r="F3193" i="42"/>
  <c r="E3193" i="13"/>
  <c r="E3203" i="42"/>
  <c r="D3193" i="13" l="1"/>
  <c r="D3193" i="42" s="1"/>
  <c r="C3193" i="13"/>
  <c r="C3193" i="42" s="1"/>
  <c r="F3194" i="42"/>
  <c r="B3194" i="42"/>
  <c r="E3194" i="13"/>
  <c r="E3204" i="42"/>
  <c r="C3194" i="13" l="1"/>
  <c r="C3194" i="42" s="1"/>
  <c r="D3194" i="13"/>
  <c r="D3194" i="42" s="1"/>
  <c r="F3195" i="42"/>
  <c r="B3195" i="42"/>
  <c r="E3195" i="13"/>
  <c r="E3205" i="42"/>
  <c r="C3195" i="13" l="1"/>
  <c r="C3195" i="42" s="1"/>
  <c r="D3195" i="13"/>
  <c r="D3195" i="42" s="1"/>
  <c r="F3196" i="42"/>
  <c r="B3196" i="42"/>
  <c r="E3196" i="13"/>
  <c r="E3206" i="42"/>
  <c r="D3196" i="13" l="1"/>
  <c r="D3196" i="42" s="1"/>
  <c r="C3196" i="13"/>
  <c r="C3196" i="42" s="1"/>
  <c r="B3197" i="42"/>
  <c r="F3197" i="42"/>
  <c r="E3197" i="13"/>
  <c r="E3207" i="42"/>
  <c r="C3197" i="13" l="1"/>
  <c r="C3197" i="42" s="1"/>
  <c r="D3197" i="13"/>
  <c r="D3197" i="42" s="1"/>
  <c r="F3198" i="42"/>
  <c r="B3198" i="42"/>
  <c r="E3198" i="13"/>
  <c r="E3208" i="42"/>
  <c r="D3198" i="13" l="1"/>
  <c r="D3198" i="42" s="1"/>
  <c r="C3198" i="13"/>
  <c r="C3198" i="42" s="1"/>
  <c r="B3199" i="42"/>
  <c r="F3199" i="42"/>
  <c r="E3199" i="13"/>
  <c r="E3209" i="42"/>
  <c r="D3199" i="13" l="1"/>
  <c r="D3199" i="42" s="1"/>
  <c r="C3199" i="13"/>
  <c r="C3199" i="42" s="1"/>
  <c r="F3200" i="42"/>
  <c r="B3200" i="42"/>
  <c r="E3200" i="13"/>
  <c r="E3210" i="42"/>
  <c r="C3200" i="13" l="1"/>
  <c r="C3200" i="42" s="1"/>
  <c r="D3200" i="13"/>
  <c r="D3200" i="42" s="1"/>
  <c r="B3201" i="42"/>
  <c r="F3201" i="42"/>
  <c r="E3201" i="13"/>
  <c r="E3211" i="42"/>
  <c r="D3201" i="13" l="1"/>
  <c r="D3201" i="42" s="1"/>
  <c r="C3201" i="13"/>
  <c r="C3201" i="42" s="1"/>
  <c r="F3202" i="42"/>
  <c r="B3202" i="42"/>
  <c r="E3202" i="13"/>
  <c r="E3212" i="42"/>
  <c r="C3202" i="13" l="1"/>
  <c r="C3202" i="42" s="1"/>
  <c r="D3202" i="13"/>
  <c r="D3202" i="42" s="1"/>
  <c r="B3203" i="42"/>
  <c r="F3203" i="42"/>
  <c r="E3203" i="13"/>
  <c r="E3213" i="42"/>
  <c r="C3203" i="13" l="1"/>
  <c r="C3203" i="42" s="1"/>
  <c r="D3203" i="13"/>
  <c r="D3203" i="42" s="1"/>
  <c r="B3204" i="42"/>
  <c r="F3204" i="42"/>
  <c r="E3204" i="13"/>
  <c r="E3214" i="42"/>
  <c r="D3204" i="13" l="1"/>
  <c r="D3204" i="42" s="1"/>
  <c r="C3204" i="13"/>
  <c r="C3204" i="42" s="1"/>
  <c r="F3205" i="42"/>
  <c r="B3205" i="42"/>
  <c r="E3205" i="13"/>
  <c r="E3215" i="42"/>
  <c r="C3205" i="13" l="1"/>
  <c r="C3205" i="42" s="1"/>
  <c r="D3205" i="13"/>
  <c r="D3205" i="42" s="1"/>
  <c r="B3206" i="42"/>
  <c r="F3206" i="42"/>
  <c r="E3206" i="13"/>
  <c r="E3216" i="42"/>
  <c r="D3206" i="13" l="1"/>
  <c r="D3206" i="42" s="1"/>
  <c r="C3206" i="13"/>
  <c r="C3206" i="42" s="1"/>
  <c r="F3207" i="42"/>
  <c r="B3207" i="42"/>
  <c r="E3207" i="13"/>
  <c r="E3217" i="42"/>
  <c r="D3207" i="13" l="1"/>
  <c r="D3207" i="42" s="1"/>
  <c r="C3207" i="13"/>
  <c r="C3207" i="42" s="1"/>
  <c r="F3208" i="42"/>
  <c r="B3208" i="42"/>
  <c r="E3208" i="13"/>
  <c r="E3218" i="42"/>
  <c r="C3208" i="13" l="1"/>
  <c r="C3208" i="42" s="1"/>
  <c r="D3208" i="13"/>
  <c r="D3208" i="42" s="1"/>
  <c r="F3209" i="42"/>
  <c r="B3209" i="42"/>
  <c r="E3209" i="13"/>
  <c r="E3219" i="42"/>
  <c r="D3209" i="13" l="1"/>
  <c r="D3209" i="42" s="1"/>
  <c r="C3209" i="13"/>
  <c r="C3209" i="42" s="1"/>
  <c r="F3210" i="42"/>
  <c r="B3210" i="42"/>
  <c r="E3210" i="13"/>
  <c r="E3220" i="42"/>
  <c r="C3210" i="13" l="1"/>
  <c r="C3210" i="42" s="1"/>
  <c r="D3210" i="13"/>
  <c r="D3210" i="42" s="1"/>
  <c r="F3211" i="42"/>
  <c r="B3211" i="42"/>
  <c r="E3211" i="13"/>
  <c r="E3221" i="42"/>
  <c r="C3211" i="13" l="1"/>
  <c r="C3211" i="42" s="1"/>
  <c r="D3211" i="13"/>
  <c r="D3211" i="42" s="1"/>
  <c r="F3212" i="42"/>
  <c r="B3212" i="42"/>
  <c r="E3212" i="13"/>
  <c r="E3222" i="42"/>
  <c r="D3212" i="13" l="1"/>
  <c r="D3212" i="42" s="1"/>
  <c r="C3212" i="13"/>
  <c r="C3212" i="42" s="1"/>
  <c r="B3213" i="42"/>
  <c r="F3213" i="42"/>
  <c r="E3213" i="13"/>
  <c r="E3223" i="42"/>
  <c r="C3213" i="13" l="1"/>
  <c r="C3213" i="42" s="1"/>
  <c r="D3213" i="13"/>
  <c r="D3213" i="42" s="1"/>
  <c r="F3214" i="42"/>
  <c r="B3214" i="42"/>
  <c r="E3214" i="13"/>
  <c r="E3224" i="42"/>
  <c r="D3214" i="13" l="1"/>
  <c r="D3214" i="42" s="1"/>
  <c r="C3214" i="13"/>
  <c r="C3214" i="42" s="1"/>
  <c r="B3215" i="42"/>
  <c r="F3215" i="42"/>
  <c r="E3215" i="13"/>
  <c r="E3225" i="42"/>
  <c r="D3215" i="13" l="1"/>
  <c r="D3215" i="42" s="1"/>
  <c r="C3215" i="13"/>
  <c r="C3215" i="42" s="1"/>
  <c r="F3216" i="42"/>
  <c r="B3216" i="42"/>
  <c r="E3216" i="13"/>
  <c r="E3226" i="42"/>
  <c r="C3216" i="13" l="1"/>
  <c r="C3216" i="42" s="1"/>
  <c r="D3216" i="13"/>
  <c r="D3216" i="42" s="1"/>
  <c r="B3217" i="42"/>
  <c r="F3217" i="42"/>
  <c r="E3217" i="13"/>
  <c r="E3227" i="42"/>
  <c r="D3217" i="13" l="1"/>
  <c r="D3217" i="42" s="1"/>
  <c r="C3217" i="13"/>
  <c r="C3217" i="42" s="1"/>
  <c r="F3218" i="42"/>
  <c r="B3218" i="42"/>
  <c r="E3218" i="13"/>
  <c r="E3228" i="42"/>
  <c r="C3218" i="13" l="1"/>
  <c r="C3218" i="42" s="1"/>
  <c r="D3218" i="13"/>
  <c r="D3218" i="42" s="1"/>
  <c r="B3219" i="42"/>
  <c r="F3219" i="42"/>
  <c r="E3219" i="13"/>
  <c r="E3229" i="42"/>
  <c r="C3219" i="13" l="1"/>
  <c r="C3219" i="42" s="1"/>
  <c r="D3219" i="13"/>
  <c r="D3219" i="42" s="1"/>
  <c r="B3220" i="42"/>
  <c r="F3220" i="42"/>
  <c r="E3220" i="13"/>
  <c r="E3230" i="42"/>
  <c r="D3220" i="13" l="1"/>
  <c r="D3220" i="42" s="1"/>
  <c r="C3220" i="13"/>
  <c r="C3220" i="42" s="1"/>
  <c r="B3221" i="42"/>
  <c r="F3221" i="42"/>
  <c r="E3221" i="13"/>
  <c r="E3231" i="42"/>
  <c r="C3221" i="13" l="1"/>
  <c r="C3221" i="42" s="1"/>
  <c r="D3221" i="13"/>
  <c r="D3221" i="42" s="1"/>
  <c r="F3222" i="42"/>
  <c r="B3222" i="42"/>
  <c r="E3222" i="13"/>
  <c r="E3232" i="42"/>
  <c r="D3222" i="13" l="1"/>
  <c r="D3222" i="42" s="1"/>
  <c r="C3222" i="13"/>
  <c r="C3222" i="42" s="1"/>
  <c r="B3223" i="42"/>
  <c r="F3223" i="42"/>
  <c r="E3223" i="13"/>
  <c r="E3233" i="42"/>
  <c r="D3223" i="13" l="1"/>
  <c r="D3223" i="42" s="1"/>
  <c r="C3223" i="13"/>
  <c r="C3223" i="42" s="1"/>
  <c r="B3224" i="42"/>
  <c r="F3224" i="42"/>
  <c r="E3224" i="13"/>
  <c r="E3234" i="42"/>
  <c r="C3224" i="13" l="1"/>
  <c r="C3224" i="42" s="1"/>
  <c r="D3224" i="13"/>
  <c r="D3224" i="42" s="1"/>
  <c r="B3225" i="42"/>
  <c r="F3225" i="42"/>
  <c r="E3225" i="13"/>
  <c r="E3235" i="42"/>
  <c r="D3225" i="13" l="1"/>
  <c r="D3225" i="42" s="1"/>
  <c r="C3225" i="13"/>
  <c r="C3225" i="42" s="1"/>
  <c r="F3226" i="42"/>
  <c r="B3226" i="42"/>
  <c r="E3226" i="13"/>
  <c r="E3236" i="42"/>
  <c r="C3226" i="13" l="1"/>
  <c r="C3226" i="42" s="1"/>
  <c r="D3226" i="13"/>
  <c r="D3226" i="42" s="1"/>
  <c r="B3227" i="42"/>
  <c r="F3227" i="42"/>
  <c r="E3227" i="13"/>
  <c r="E3237" i="42"/>
  <c r="C3227" i="13" l="1"/>
  <c r="C3227" i="42" s="1"/>
  <c r="D3227" i="13"/>
  <c r="D3227" i="42" s="1"/>
  <c r="B3228" i="42"/>
  <c r="F3228" i="42"/>
  <c r="E3228" i="13"/>
  <c r="E3238" i="42"/>
  <c r="D3228" i="13" l="1"/>
  <c r="D3228" i="42" s="1"/>
  <c r="C3228" i="13"/>
  <c r="C3228" i="42" s="1"/>
  <c r="F3229" i="42"/>
  <c r="B3229" i="42"/>
  <c r="E3229" i="13"/>
  <c r="E3239" i="42"/>
  <c r="C3229" i="13" l="1"/>
  <c r="C3229" i="42" s="1"/>
  <c r="D3229" i="13"/>
  <c r="D3229" i="42" s="1"/>
  <c r="B3230" i="42"/>
  <c r="F3230" i="42"/>
  <c r="E3230" i="13"/>
  <c r="E3240" i="42"/>
  <c r="D3230" i="13" l="1"/>
  <c r="D3230" i="42" s="1"/>
  <c r="C3230" i="13"/>
  <c r="C3230" i="42" s="1"/>
  <c r="F3231" i="42"/>
  <c r="B3231" i="42"/>
  <c r="E3231" i="13"/>
  <c r="E3241" i="42"/>
  <c r="D3231" i="13" l="1"/>
  <c r="D3231" i="42" s="1"/>
  <c r="C3231" i="13"/>
  <c r="C3231" i="42" s="1"/>
  <c r="B3232" i="42"/>
  <c r="F3232" i="42"/>
  <c r="E3232" i="13"/>
  <c r="E3242" i="42"/>
  <c r="C3232" i="13" l="1"/>
  <c r="C3232" i="42" s="1"/>
  <c r="D3232" i="13"/>
  <c r="D3232" i="42" s="1"/>
  <c r="B3233" i="42"/>
  <c r="F3233" i="42"/>
  <c r="E3233" i="13"/>
  <c r="E3243" i="42"/>
  <c r="D3233" i="13" l="1"/>
  <c r="D3233" i="42" s="1"/>
  <c r="C3233" i="13"/>
  <c r="C3233" i="42" s="1"/>
  <c r="F3234" i="42"/>
  <c r="B3234" i="42"/>
  <c r="E3234" i="13"/>
  <c r="E3244" i="42"/>
  <c r="C3234" i="13" l="1"/>
  <c r="C3234" i="42" s="1"/>
  <c r="D3234" i="13"/>
  <c r="D3234" i="42" s="1"/>
  <c r="F3235" i="42"/>
  <c r="B3235" i="42"/>
  <c r="E3235" i="13"/>
  <c r="E3245" i="42"/>
  <c r="C3235" i="13" l="1"/>
  <c r="C3235" i="42" s="1"/>
  <c r="D3235" i="13"/>
  <c r="D3235" i="42" s="1"/>
  <c r="F3236" i="42"/>
  <c r="B3236" i="42"/>
  <c r="E3236" i="13"/>
  <c r="E3246" i="42"/>
  <c r="D3236" i="13" l="1"/>
  <c r="D3236" i="42" s="1"/>
  <c r="C3236" i="13"/>
  <c r="C3236" i="42" s="1"/>
  <c r="F3237" i="42"/>
  <c r="B3237" i="42"/>
  <c r="E3237" i="13"/>
  <c r="E3247" i="42"/>
  <c r="C3237" i="13" l="1"/>
  <c r="C3237" i="42" s="1"/>
  <c r="D3237" i="13"/>
  <c r="D3237" i="42" s="1"/>
  <c r="F3238" i="42"/>
  <c r="B3238" i="42"/>
  <c r="E3238" i="13"/>
  <c r="E3248" i="42"/>
  <c r="D3238" i="13" l="1"/>
  <c r="D3238" i="42" s="1"/>
  <c r="C3238" i="13"/>
  <c r="C3238" i="42" s="1"/>
  <c r="B3239" i="42"/>
  <c r="F3239" i="42"/>
  <c r="E3239" i="13"/>
  <c r="E3249" i="42"/>
  <c r="D3239" i="13" l="1"/>
  <c r="D3239" i="42" s="1"/>
  <c r="C3239" i="13"/>
  <c r="C3239" i="42" s="1"/>
  <c r="F3240" i="42"/>
  <c r="B3240" i="42"/>
  <c r="E3240" i="13"/>
  <c r="E3250" i="42"/>
  <c r="C3240" i="13" l="1"/>
  <c r="C3240" i="42" s="1"/>
  <c r="D3240" i="13"/>
  <c r="D3240" i="42" s="1"/>
  <c r="B3241" i="42"/>
  <c r="F3241" i="42"/>
  <c r="E3241" i="13"/>
  <c r="E3251" i="42"/>
  <c r="D3241" i="13" l="1"/>
  <c r="D3241" i="42" s="1"/>
  <c r="C3241" i="13"/>
  <c r="C3241" i="42" s="1"/>
  <c r="F3242" i="42"/>
  <c r="B3242" i="42"/>
  <c r="E3242" i="13"/>
  <c r="E3252" i="42"/>
  <c r="C3242" i="13" l="1"/>
  <c r="C3242" i="42" s="1"/>
  <c r="D3242" i="13"/>
  <c r="D3242" i="42" s="1"/>
  <c r="F3243" i="42"/>
  <c r="B3243" i="42"/>
  <c r="E3243" i="13"/>
  <c r="E3253" i="42"/>
  <c r="C3243" i="13" l="1"/>
  <c r="C3243" i="42" s="1"/>
  <c r="D3243" i="13"/>
  <c r="D3243" i="42" s="1"/>
  <c r="F3244" i="42"/>
  <c r="B3244" i="42"/>
  <c r="E3244" i="13"/>
  <c r="E3254" i="42"/>
  <c r="D3244" i="13" l="1"/>
  <c r="D3244" i="42" s="1"/>
  <c r="C3244" i="13"/>
  <c r="C3244" i="42" s="1"/>
  <c r="B3245" i="42"/>
  <c r="F3245" i="42"/>
  <c r="E3245" i="13"/>
  <c r="E3255" i="42"/>
  <c r="C3245" i="13" l="1"/>
  <c r="C3245" i="42" s="1"/>
  <c r="D3245" i="13"/>
  <c r="D3245" i="42" s="1"/>
  <c r="B3246" i="42"/>
  <c r="F3246" i="42"/>
  <c r="E3246" i="13"/>
  <c r="E3256" i="42"/>
  <c r="D3246" i="13" l="1"/>
  <c r="D3246" i="42" s="1"/>
  <c r="C3246" i="13"/>
  <c r="C3246" i="42" s="1"/>
  <c r="F3247" i="42"/>
  <c r="B3247" i="42"/>
  <c r="E3247" i="13"/>
  <c r="E3257" i="42"/>
  <c r="D3247" i="13" l="1"/>
  <c r="D3247" i="42" s="1"/>
  <c r="C3247" i="13"/>
  <c r="C3247" i="42" s="1"/>
  <c r="B3248" i="42"/>
  <c r="F3248" i="42"/>
  <c r="E3248" i="13"/>
  <c r="E3258" i="42"/>
  <c r="C3248" i="13" l="1"/>
  <c r="C3248" i="42" s="1"/>
  <c r="D3248" i="13"/>
  <c r="D3248" i="42" s="1"/>
  <c r="B3249" i="42"/>
  <c r="F3249" i="42"/>
  <c r="E3249" i="13"/>
  <c r="E3259" i="42"/>
  <c r="D3249" i="13" l="1"/>
  <c r="D3249" i="42" s="1"/>
  <c r="C3249" i="13"/>
  <c r="C3249" i="42" s="1"/>
  <c r="B3250" i="42"/>
  <c r="F3250" i="42"/>
  <c r="E3250" i="13"/>
  <c r="E3260" i="42"/>
  <c r="C3250" i="13" l="1"/>
  <c r="C3250" i="42" s="1"/>
  <c r="D3250" i="13"/>
  <c r="D3250" i="42" s="1"/>
  <c r="B3251" i="42"/>
  <c r="F3251" i="42"/>
  <c r="E3251" i="13"/>
  <c r="E3261" i="42"/>
  <c r="C3251" i="13" l="1"/>
  <c r="C3251" i="42" s="1"/>
  <c r="D3251" i="13"/>
  <c r="D3251" i="42" s="1"/>
  <c r="B3252" i="42"/>
  <c r="F3252" i="42"/>
  <c r="E3252" i="13"/>
  <c r="E3262" i="42"/>
  <c r="D3252" i="13" l="1"/>
  <c r="D3252" i="42" s="1"/>
  <c r="C3252" i="13"/>
  <c r="C3252" i="42" s="1"/>
  <c r="B3253" i="42"/>
  <c r="F3253" i="42"/>
  <c r="E3253" i="13"/>
  <c r="E3263" i="42"/>
  <c r="C3253" i="13" l="1"/>
  <c r="C3253" i="42" s="1"/>
  <c r="D3253" i="13"/>
  <c r="D3253" i="42" s="1"/>
  <c r="B3254" i="42"/>
  <c r="F3254" i="42"/>
  <c r="E3254" i="13"/>
  <c r="E3264" i="42"/>
  <c r="D3254" i="13" l="1"/>
  <c r="D3254" i="42" s="1"/>
  <c r="C3254" i="13"/>
  <c r="C3254" i="42" s="1"/>
  <c r="F3255" i="42"/>
  <c r="B3255" i="42"/>
  <c r="E3255" i="13"/>
  <c r="E3265" i="42"/>
  <c r="E3256" i="13" l="1"/>
  <c r="D3255" i="13"/>
  <c r="D3255" i="42" s="1"/>
  <c r="C3255" i="13"/>
  <c r="C3255" i="42" s="1"/>
  <c r="B3256" i="42"/>
  <c r="F3256" i="42"/>
  <c r="E3266" i="42"/>
  <c r="E3257" i="13" l="1"/>
  <c r="C3256" i="13"/>
  <c r="C3256" i="42" s="1"/>
  <c r="D3256" i="13"/>
  <c r="D3256" i="42" s="1"/>
  <c r="B3257" i="42"/>
  <c r="F3257" i="42"/>
  <c r="E3267" i="42"/>
  <c r="E3258" i="13" l="1"/>
  <c r="D3257" i="13"/>
  <c r="D3257" i="42" s="1"/>
  <c r="C3257" i="13"/>
  <c r="C3257" i="42" s="1"/>
  <c r="F3258" i="42"/>
  <c r="B3258" i="42"/>
  <c r="E3268" i="42"/>
  <c r="E3259" i="13" l="1"/>
  <c r="C3258" i="13"/>
  <c r="C3258" i="42" s="1"/>
  <c r="D3258" i="13"/>
  <c r="D3258" i="42" s="1"/>
  <c r="B3259" i="42"/>
  <c r="F3259" i="42"/>
  <c r="E3269" i="42"/>
  <c r="E3260" i="13" l="1"/>
  <c r="C3259" i="13"/>
  <c r="C3259" i="42" s="1"/>
  <c r="D3259" i="13"/>
  <c r="D3259" i="42" s="1"/>
  <c r="F3260" i="42"/>
  <c r="B3260" i="42"/>
  <c r="E3270" i="42"/>
  <c r="D3260" i="13" l="1"/>
  <c r="D3260" i="42" s="1"/>
  <c r="C3260" i="13"/>
  <c r="C3260" i="42" s="1"/>
  <c r="B3261" i="42"/>
  <c r="F3261" i="42"/>
  <c r="E3261" i="13"/>
  <c r="E3271" i="42"/>
  <c r="C3261" i="13" l="1"/>
  <c r="C3261" i="42" s="1"/>
  <c r="D3261" i="13"/>
  <c r="D3261" i="42" s="1"/>
  <c r="B3262" i="42"/>
  <c r="F3262" i="42"/>
  <c r="E3262" i="13"/>
  <c r="E3272" i="42"/>
  <c r="D3262" i="13" l="1"/>
  <c r="D3262" i="42" s="1"/>
  <c r="C3262" i="13"/>
  <c r="C3262" i="42" s="1"/>
  <c r="F3263" i="42"/>
  <c r="B3263" i="42"/>
  <c r="E3263" i="13"/>
  <c r="E3273" i="42"/>
  <c r="D3263" i="13" l="1"/>
  <c r="D3263" i="42" s="1"/>
  <c r="C3263" i="13"/>
  <c r="C3263" i="42" s="1"/>
  <c r="B3264" i="42"/>
  <c r="F3264" i="42"/>
  <c r="E3264" i="13"/>
  <c r="E3274" i="42"/>
  <c r="C3264" i="13" l="1"/>
  <c r="C3264" i="42" s="1"/>
  <c r="D3264" i="13"/>
  <c r="D3264" i="42" s="1"/>
  <c r="B3265" i="42"/>
  <c r="F3265" i="42"/>
  <c r="E3265" i="13"/>
  <c r="E3275" i="42"/>
  <c r="D3265" i="13" l="1"/>
  <c r="D3265" i="42" s="1"/>
  <c r="C3265" i="13"/>
  <c r="C3265" i="42" s="1"/>
  <c r="B3266" i="42"/>
  <c r="F3266" i="42"/>
  <c r="E3266" i="13"/>
  <c r="E3276" i="42"/>
  <c r="C3266" i="13" l="1"/>
  <c r="C3266" i="42" s="1"/>
  <c r="D3266" i="13"/>
  <c r="D3266" i="42" s="1"/>
  <c r="F3267" i="42"/>
  <c r="B3267" i="42"/>
  <c r="E3267" i="13"/>
  <c r="E3277" i="42"/>
  <c r="C3267" i="13" l="1"/>
  <c r="C3267" i="42" s="1"/>
  <c r="D3267" i="13"/>
  <c r="D3267" i="42" s="1"/>
  <c r="F3268" i="42"/>
  <c r="B3268" i="42"/>
  <c r="E3268" i="13"/>
  <c r="E3278" i="42"/>
  <c r="D3268" i="13" l="1"/>
  <c r="D3268" i="42" s="1"/>
  <c r="C3268" i="13"/>
  <c r="C3268" i="42" s="1"/>
  <c r="F3269" i="42"/>
  <c r="B3269" i="42"/>
  <c r="E3269" i="13"/>
  <c r="E3279" i="42"/>
  <c r="C3269" i="13" l="1"/>
  <c r="C3269" i="42" s="1"/>
  <c r="D3269" i="13"/>
  <c r="D3269" i="42" s="1"/>
  <c r="F3270" i="42"/>
  <c r="B3270" i="42"/>
  <c r="E3270" i="13"/>
  <c r="E3280" i="42"/>
  <c r="D3270" i="13" l="1"/>
  <c r="D3270" i="42" s="1"/>
  <c r="C3270" i="13"/>
  <c r="C3270" i="42" s="1"/>
  <c r="F3271" i="42"/>
  <c r="B3271" i="42"/>
  <c r="E3271" i="13"/>
  <c r="E3281" i="42"/>
  <c r="D3271" i="13" l="1"/>
  <c r="D3271" i="42" s="1"/>
  <c r="C3271" i="13"/>
  <c r="C3271" i="42" s="1"/>
  <c r="F3272" i="42"/>
  <c r="B3272" i="42"/>
  <c r="E3272" i="13"/>
  <c r="E3282" i="42"/>
  <c r="E3273" i="13" l="1"/>
  <c r="C3272" i="13"/>
  <c r="C3272" i="42" s="1"/>
  <c r="D3272" i="13"/>
  <c r="D3272" i="42" s="1"/>
  <c r="B3273" i="42"/>
  <c r="F3273" i="42"/>
  <c r="E3283" i="42"/>
  <c r="D3273" i="13" l="1"/>
  <c r="D3273" i="42" s="1"/>
  <c r="C3273" i="13"/>
  <c r="C3273" i="42" s="1"/>
  <c r="B3274" i="42"/>
  <c r="F3274" i="42"/>
  <c r="E3274" i="13"/>
  <c r="E3284" i="42"/>
  <c r="C3274" i="13" l="1"/>
  <c r="C3274" i="42" s="1"/>
  <c r="D3274" i="13"/>
  <c r="D3274" i="42" s="1"/>
  <c r="B3275" i="42"/>
  <c r="F3275" i="42"/>
  <c r="E3275" i="13"/>
  <c r="E3285" i="42"/>
  <c r="C3275" i="13" l="1"/>
  <c r="C3275" i="42" s="1"/>
  <c r="D3275" i="13"/>
  <c r="D3275" i="42" s="1"/>
  <c r="F3276" i="42"/>
  <c r="B3276" i="42"/>
  <c r="E3276" i="13"/>
  <c r="E3286" i="42"/>
  <c r="D3276" i="13" l="1"/>
  <c r="D3276" i="42" s="1"/>
  <c r="C3276" i="13"/>
  <c r="C3276" i="42" s="1"/>
  <c r="B3277" i="42"/>
  <c r="F3277" i="42"/>
  <c r="E3277" i="13"/>
  <c r="E3287" i="42"/>
  <c r="C3277" i="13" l="1"/>
  <c r="C3277" i="42" s="1"/>
  <c r="D3277" i="13"/>
  <c r="D3277" i="42" s="1"/>
  <c r="B3278" i="42"/>
  <c r="F3278" i="42"/>
  <c r="E3278" i="13"/>
  <c r="E3288" i="42"/>
  <c r="D3278" i="13" l="1"/>
  <c r="D3278" i="42" s="1"/>
  <c r="C3278" i="13"/>
  <c r="C3278" i="42" s="1"/>
  <c r="F3279" i="42"/>
  <c r="B3279" i="42"/>
  <c r="E3279" i="13"/>
  <c r="E3289" i="42"/>
  <c r="D3279" i="13" l="1"/>
  <c r="D3279" i="42" s="1"/>
  <c r="C3279" i="13"/>
  <c r="C3279" i="42" s="1"/>
  <c r="B3280" i="42"/>
  <c r="F3280" i="42"/>
  <c r="E3280" i="13"/>
  <c r="E3290" i="42"/>
  <c r="C3280" i="13" l="1"/>
  <c r="C3280" i="42" s="1"/>
  <c r="D3280" i="13"/>
  <c r="D3280" i="42" s="1"/>
  <c r="B3281" i="42"/>
  <c r="F3281" i="42"/>
  <c r="E3281" i="13"/>
  <c r="E3291" i="42"/>
  <c r="D3281" i="13" l="1"/>
  <c r="D3281" i="42" s="1"/>
  <c r="C3281" i="13"/>
  <c r="C3281" i="42" s="1"/>
  <c r="B3282" i="42"/>
  <c r="F3282" i="42"/>
  <c r="E3282" i="13"/>
  <c r="E3292" i="42"/>
  <c r="C3282" i="13" l="1"/>
  <c r="C3282" i="42" s="1"/>
  <c r="D3282" i="13"/>
  <c r="D3282" i="42" s="1"/>
  <c r="F3283" i="42"/>
  <c r="B3283" i="42"/>
  <c r="E3283" i="13"/>
  <c r="E3293" i="42"/>
  <c r="C3283" i="13" l="1"/>
  <c r="C3283" i="42" s="1"/>
  <c r="D3283" i="13"/>
  <c r="D3283" i="42" s="1"/>
  <c r="B3284" i="42"/>
  <c r="F3284" i="42"/>
  <c r="E3284" i="13"/>
  <c r="E3294" i="42"/>
  <c r="D3284" i="13" l="1"/>
  <c r="D3284" i="42" s="1"/>
  <c r="C3284" i="13"/>
  <c r="C3284" i="42" s="1"/>
  <c r="B3285" i="42"/>
  <c r="F3285" i="42"/>
  <c r="E3285" i="13"/>
  <c r="E3295" i="42"/>
  <c r="C3285" i="13" l="1"/>
  <c r="C3285" i="42" s="1"/>
  <c r="D3285" i="13"/>
  <c r="D3285" i="42" s="1"/>
  <c r="B3286" i="42"/>
  <c r="F3286" i="42"/>
  <c r="E3286" i="13"/>
  <c r="E3296" i="42"/>
  <c r="D3286" i="13" l="1"/>
  <c r="D3286" i="42" s="1"/>
  <c r="C3286" i="13"/>
  <c r="C3286" i="42" s="1"/>
  <c r="F3287" i="42"/>
  <c r="B3287" i="42"/>
  <c r="E3287" i="13"/>
  <c r="E3297" i="42"/>
  <c r="D3287" i="13" l="1"/>
  <c r="D3287" i="42" s="1"/>
  <c r="C3287" i="13"/>
  <c r="C3287" i="42" s="1"/>
  <c r="B3288" i="42"/>
  <c r="F3288" i="42"/>
  <c r="E3288" i="13"/>
  <c r="E3298" i="42"/>
  <c r="C3288" i="13" l="1"/>
  <c r="C3288" i="42" s="1"/>
  <c r="D3288" i="13"/>
  <c r="D3288" i="42" s="1"/>
  <c r="B3289" i="42"/>
  <c r="F3289" i="42"/>
  <c r="E3289" i="13"/>
  <c r="E3299" i="42"/>
  <c r="D3289" i="13" l="1"/>
  <c r="D3289" i="42" s="1"/>
  <c r="C3289" i="13"/>
  <c r="C3289" i="42" s="1"/>
  <c r="F3290" i="42"/>
  <c r="B3290" i="42"/>
  <c r="E3290" i="13"/>
  <c r="E3300" i="42"/>
  <c r="C3290" i="13" l="1"/>
  <c r="C3290" i="42" s="1"/>
  <c r="D3290" i="13"/>
  <c r="D3290" i="42" s="1"/>
  <c r="B3291" i="42"/>
  <c r="F3291" i="42"/>
  <c r="E3291" i="13"/>
  <c r="E3301" i="42"/>
  <c r="C3291" i="13" l="1"/>
  <c r="C3291" i="42" s="1"/>
  <c r="D3291" i="13"/>
  <c r="D3291" i="42" s="1"/>
  <c r="B3292" i="42"/>
  <c r="F3292" i="42"/>
  <c r="E3292" i="13"/>
  <c r="E3302" i="42"/>
  <c r="D3292" i="13" l="1"/>
  <c r="D3292" i="42" s="1"/>
  <c r="C3292" i="13"/>
  <c r="C3292" i="42" s="1"/>
  <c r="B3293" i="42"/>
  <c r="F3293" i="42"/>
  <c r="E3293" i="13"/>
  <c r="E3303" i="42"/>
  <c r="C3293" i="13" l="1"/>
  <c r="C3293" i="42" s="1"/>
  <c r="D3293" i="13"/>
  <c r="D3293" i="42" s="1"/>
  <c r="B3294" i="42"/>
  <c r="F3294" i="42"/>
  <c r="E3294" i="13"/>
  <c r="E3304" i="42"/>
  <c r="D3294" i="13" l="1"/>
  <c r="D3294" i="42" s="1"/>
  <c r="C3294" i="13"/>
  <c r="C3294" i="42" s="1"/>
  <c r="B3295" i="42"/>
  <c r="F3295" i="42"/>
  <c r="E3295" i="13"/>
  <c r="E3305" i="42"/>
  <c r="D3295" i="13" l="1"/>
  <c r="D3295" i="42" s="1"/>
  <c r="C3295" i="13"/>
  <c r="C3295" i="42" s="1"/>
  <c r="B3296" i="42"/>
  <c r="F3296" i="42"/>
  <c r="E3296" i="13"/>
  <c r="E3306" i="42"/>
  <c r="C3296" i="13" l="1"/>
  <c r="C3296" i="42" s="1"/>
  <c r="D3296" i="13"/>
  <c r="D3296" i="42" s="1"/>
  <c r="B3297" i="42"/>
  <c r="F3297" i="42"/>
  <c r="E3297" i="13"/>
  <c r="E3307" i="42"/>
  <c r="E3298" i="13" l="1"/>
  <c r="D3297" i="13"/>
  <c r="D3297" i="42" s="1"/>
  <c r="C3297" i="13"/>
  <c r="C3297" i="42" s="1"/>
  <c r="B3298" i="42"/>
  <c r="F3298" i="42"/>
  <c r="E3308" i="42"/>
  <c r="C3298" i="13" l="1"/>
  <c r="C3298" i="42" s="1"/>
  <c r="D3298" i="13"/>
  <c r="D3298" i="42" s="1"/>
  <c r="F3299" i="42"/>
  <c r="B3299" i="42"/>
  <c r="E3299" i="13"/>
  <c r="E3309" i="42"/>
  <c r="C3299" i="13" l="1"/>
  <c r="C3299" i="42" s="1"/>
  <c r="D3299" i="13"/>
  <c r="D3299" i="42" s="1"/>
  <c r="B3300" i="42"/>
  <c r="F3300" i="42"/>
  <c r="E3300" i="13"/>
  <c r="E3310" i="42"/>
  <c r="D3300" i="13" l="1"/>
  <c r="D3300" i="42" s="1"/>
  <c r="C3300" i="13"/>
  <c r="C3300" i="42" s="1"/>
  <c r="B3301" i="42"/>
  <c r="F3301" i="42"/>
  <c r="E3301" i="13"/>
  <c r="E3311" i="42"/>
  <c r="C3301" i="13" l="1"/>
  <c r="C3301" i="42" s="1"/>
  <c r="D3301" i="13"/>
  <c r="D3301" i="42" s="1"/>
  <c r="F3302" i="42"/>
  <c r="B3302" i="42"/>
  <c r="E3302" i="13"/>
  <c r="E3312" i="42"/>
  <c r="D3302" i="13" l="1"/>
  <c r="D3302" i="42" s="1"/>
  <c r="C3302" i="13"/>
  <c r="C3302" i="42" s="1"/>
  <c r="F3303" i="42"/>
  <c r="B3303" i="42"/>
  <c r="E3303" i="13"/>
  <c r="E3313" i="42"/>
  <c r="D3303" i="13" l="1"/>
  <c r="D3303" i="42" s="1"/>
  <c r="C3303" i="13"/>
  <c r="C3303" i="42" s="1"/>
  <c r="B3304" i="42"/>
  <c r="F3304" i="42"/>
  <c r="E3304" i="13"/>
  <c r="E3314" i="42"/>
  <c r="C3304" i="13" l="1"/>
  <c r="C3304" i="42" s="1"/>
  <c r="D3304" i="13"/>
  <c r="D3304" i="42" s="1"/>
  <c r="B3305" i="42"/>
  <c r="F3305" i="42"/>
  <c r="E3305" i="13"/>
  <c r="E3315" i="42"/>
  <c r="D3305" i="13" l="1"/>
  <c r="D3305" i="42" s="1"/>
  <c r="C3305" i="13"/>
  <c r="C3305" i="42" s="1"/>
  <c r="B3306" i="42"/>
  <c r="F3306" i="42"/>
  <c r="E3306" i="13"/>
  <c r="E3316" i="42"/>
  <c r="C3306" i="13" l="1"/>
  <c r="C3306" i="42" s="1"/>
  <c r="D3306" i="13"/>
  <c r="D3306" i="42" s="1"/>
  <c r="B3307" i="42"/>
  <c r="F3307" i="42"/>
  <c r="E3307" i="13"/>
  <c r="E3317" i="42"/>
  <c r="C3307" i="13" l="1"/>
  <c r="C3307" i="42" s="1"/>
  <c r="D3307" i="13"/>
  <c r="D3307" i="42" s="1"/>
  <c r="B3308" i="42"/>
  <c r="F3308" i="42"/>
  <c r="E3308" i="13"/>
  <c r="E3318" i="42"/>
  <c r="D3308" i="13" l="1"/>
  <c r="D3308" i="42" s="1"/>
  <c r="C3308" i="13"/>
  <c r="C3308" i="42" s="1"/>
  <c r="B3309" i="42"/>
  <c r="F3309" i="42"/>
  <c r="E3309" i="13"/>
  <c r="E3319" i="42"/>
  <c r="C3309" i="13" l="1"/>
  <c r="C3309" i="42" s="1"/>
  <c r="D3309" i="13"/>
  <c r="D3309" i="42" s="1"/>
  <c r="F3310" i="42"/>
  <c r="B3310" i="42"/>
  <c r="E3310" i="13"/>
  <c r="E3320" i="42"/>
  <c r="D3310" i="13" l="1"/>
  <c r="D3310" i="42" s="1"/>
  <c r="C3310" i="13"/>
  <c r="C3310" i="42" s="1"/>
  <c r="F3311" i="42"/>
  <c r="B3311" i="42"/>
  <c r="E3311" i="13"/>
  <c r="E3321" i="42"/>
  <c r="D3311" i="13" l="1"/>
  <c r="D3311" i="42" s="1"/>
  <c r="C3311" i="13"/>
  <c r="C3311" i="42" s="1"/>
  <c r="B3312" i="42"/>
  <c r="F3312" i="42"/>
  <c r="E3312" i="13"/>
  <c r="E3322" i="42"/>
  <c r="C3312" i="13" l="1"/>
  <c r="C3312" i="42" s="1"/>
  <c r="D3312" i="13"/>
  <c r="D3312" i="42" s="1"/>
  <c r="B3313" i="42"/>
  <c r="F3313" i="42"/>
  <c r="E3313" i="13"/>
  <c r="E3323" i="42"/>
  <c r="D3313" i="13" l="1"/>
  <c r="D3313" i="42" s="1"/>
  <c r="C3313" i="13"/>
  <c r="C3313" i="42" s="1"/>
  <c r="B3314" i="42"/>
  <c r="F3314" i="42"/>
  <c r="E3314" i="13"/>
  <c r="E3324" i="42"/>
  <c r="C3314" i="13" l="1"/>
  <c r="C3314" i="42" s="1"/>
  <c r="D3314" i="13"/>
  <c r="D3314" i="42" s="1"/>
  <c r="F3315" i="42"/>
  <c r="B3315" i="42"/>
  <c r="E3315" i="13"/>
  <c r="E3325" i="42"/>
  <c r="C3315" i="13" l="1"/>
  <c r="C3315" i="42" s="1"/>
  <c r="D3315" i="13"/>
  <c r="D3315" i="42" s="1"/>
  <c r="B3316" i="42"/>
  <c r="F3316" i="42"/>
  <c r="E3316" i="13"/>
  <c r="E3326" i="42"/>
  <c r="D3316" i="13" l="1"/>
  <c r="D3316" i="42" s="1"/>
  <c r="C3316" i="13"/>
  <c r="C3316" i="42" s="1"/>
  <c r="B3317" i="42"/>
  <c r="F3317" i="42"/>
  <c r="E3317" i="13"/>
  <c r="E3327" i="42"/>
  <c r="C3317" i="13" l="1"/>
  <c r="C3317" i="42" s="1"/>
  <c r="D3317" i="13"/>
  <c r="D3317" i="42" s="1"/>
  <c r="B3318" i="42"/>
  <c r="F3318" i="42"/>
  <c r="E3318" i="13"/>
  <c r="E3328" i="42"/>
  <c r="D3318" i="13" l="1"/>
  <c r="D3318" i="42" s="1"/>
  <c r="C3318" i="13"/>
  <c r="C3318" i="42" s="1"/>
  <c r="B3319" i="42"/>
  <c r="F3319" i="42"/>
  <c r="E3319" i="13"/>
  <c r="E3329" i="42"/>
  <c r="D3319" i="13" l="1"/>
  <c r="D3319" i="42" s="1"/>
  <c r="C3319" i="13"/>
  <c r="C3319" i="42" s="1"/>
  <c r="F3320" i="42"/>
  <c r="B3320" i="42"/>
  <c r="E3320" i="13"/>
  <c r="E3330" i="42"/>
  <c r="C3320" i="13" l="1"/>
  <c r="C3320" i="42" s="1"/>
  <c r="D3320" i="13"/>
  <c r="D3320" i="42" s="1"/>
  <c r="B3321" i="42"/>
  <c r="F3321" i="42"/>
  <c r="E3321" i="13"/>
  <c r="E3331" i="42"/>
  <c r="D3321" i="13" l="1"/>
  <c r="D3321" i="42" s="1"/>
  <c r="C3321" i="13"/>
  <c r="C3321" i="42" s="1"/>
  <c r="F3322" i="42"/>
  <c r="B3322" i="42"/>
  <c r="E3322" i="13"/>
  <c r="E3332" i="42"/>
  <c r="C3322" i="13" l="1"/>
  <c r="C3322" i="42" s="1"/>
  <c r="D3322" i="13"/>
  <c r="D3322" i="42" s="1"/>
  <c r="B3323" i="42"/>
  <c r="F3323" i="42"/>
  <c r="E3323" i="13"/>
  <c r="E3333" i="42"/>
  <c r="C3323" i="13" l="1"/>
  <c r="C3323" i="42" s="1"/>
  <c r="D3323" i="13"/>
  <c r="D3323" i="42" s="1"/>
  <c r="B3324" i="42"/>
  <c r="F3324" i="42"/>
  <c r="E3324" i="13"/>
  <c r="E3334" i="42"/>
  <c r="D3324" i="13" l="1"/>
  <c r="D3324" i="42" s="1"/>
  <c r="C3324" i="13"/>
  <c r="C3324" i="42" s="1"/>
  <c r="B3325" i="42"/>
  <c r="F3325" i="42"/>
  <c r="E3325" i="13"/>
  <c r="E3335" i="42"/>
  <c r="C3325" i="13" l="1"/>
  <c r="C3325" i="42" s="1"/>
  <c r="D3325" i="13"/>
  <c r="D3325" i="42" s="1"/>
  <c r="F3326" i="42"/>
  <c r="B3326" i="42"/>
  <c r="E3326" i="13"/>
  <c r="E3336" i="42"/>
  <c r="D3326" i="13" l="1"/>
  <c r="D3326" i="42" s="1"/>
  <c r="C3326" i="13"/>
  <c r="C3326" i="42" s="1"/>
  <c r="F3327" i="42"/>
  <c r="B3327" i="42"/>
  <c r="E3327" i="13"/>
  <c r="E3337" i="42"/>
  <c r="D3327" i="13" l="1"/>
  <c r="D3327" i="42" s="1"/>
  <c r="C3327" i="13"/>
  <c r="C3327" i="42" s="1"/>
  <c r="B3328" i="42"/>
  <c r="F3328" i="42"/>
  <c r="E3328" i="13"/>
  <c r="E3338" i="42"/>
  <c r="C3328" i="13" l="1"/>
  <c r="C3328" i="42" s="1"/>
  <c r="D3328" i="13"/>
  <c r="D3328" i="42" s="1"/>
  <c r="B3329" i="42"/>
  <c r="F3329" i="42"/>
  <c r="E3329" i="13"/>
  <c r="E3339" i="42"/>
  <c r="D3329" i="13" l="1"/>
  <c r="D3329" i="42" s="1"/>
  <c r="C3329" i="13"/>
  <c r="C3329" i="42" s="1"/>
  <c r="B3330" i="42"/>
  <c r="F3330" i="42"/>
  <c r="E3330" i="13"/>
  <c r="E3340" i="42"/>
  <c r="E3331" i="13" l="1"/>
  <c r="C3330" i="13"/>
  <c r="C3330" i="42" s="1"/>
  <c r="D3330" i="13"/>
  <c r="D3330" i="42" s="1"/>
  <c r="F3331" i="42"/>
  <c r="B3331" i="42"/>
  <c r="E3341" i="42"/>
  <c r="C3331" i="13" l="1"/>
  <c r="C3331" i="42" s="1"/>
  <c r="D3331" i="13"/>
  <c r="D3331" i="42" s="1"/>
  <c r="B3332" i="42"/>
  <c r="F3332" i="42"/>
  <c r="E3332" i="13"/>
  <c r="E3342" i="42"/>
  <c r="D3332" i="13" l="1"/>
  <c r="D3332" i="42" s="1"/>
  <c r="C3332" i="13"/>
  <c r="C3332" i="42" s="1"/>
  <c r="B3333" i="42"/>
  <c r="F3333" i="42"/>
  <c r="E3333" i="13"/>
  <c r="E3343" i="42"/>
  <c r="C3333" i="13" l="1"/>
  <c r="C3333" i="42" s="1"/>
  <c r="D3333" i="13"/>
  <c r="D3333" i="42" s="1"/>
  <c r="F3334" i="42"/>
  <c r="B3334" i="42"/>
  <c r="E3334" i="13"/>
  <c r="E3344" i="42"/>
  <c r="D3334" i="13" l="1"/>
  <c r="D3334" i="42" s="1"/>
  <c r="C3334" i="13"/>
  <c r="C3334" i="42" s="1"/>
  <c r="B3335" i="42"/>
  <c r="F3335" i="42"/>
  <c r="E3335" i="13"/>
  <c r="E3345" i="42"/>
  <c r="D3335" i="13" l="1"/>
  <c r="D3335" i="42" s="1"/>
  <c r="C3335" i="13"/>
  <c r="C3335" i="42" s="1"/>
  <c r="B3336" i="42"/>
  <c r="F3336" i="42"/>
  <c r="E3336" i="13"/>
  <c r="E3346" i="42"/>
  <c r="C3336" i="13" l="1"/>
  <c r="C3336" i="42" s="1"/>
  <c r="D3336" i="13"/>
  <c r="D3336" i="42" s="1"/>
  <c r="B3337" i="42"/>
  <c r="F3337" i="42"/>
  <c r="E3337" i="13"/>
  <c r="E3347" i="42"/>
  <c r="D3337" i="13" l="1"/>
  <c r="D3337" i="42" s="1"/>
  <c r="C3337" i="13"/>
  <c r="C3337" i="42" s="1"/>
  <c r="F3338" i="42"/>
  <c r="B3338" i="42"/>
  <c r="E3338" i="13"/>
  <c r="E3348" i="42"/>
  <c r="C3338" i="13" l="1"/>
  <c r="C3338" i="42" s="1"/>
  <c r="D3338" i="13"/>
  <c r="D3338" i="42" s="1"/>
  <c r="B3339" i="42"/>
  <c r="F3339" i="42"/>
  <c r="E3339" i="13"/>
  <c r="E3349" i="42"/>
  <c r="C3339" i="13" l="1"/>
  <c r="C3339" i="42" s="1"/>
  <c r="D3339" i="13"/>
  <c r="D3339" i="42" s="1"/>
  <c r="B3340" i="42"/>
  <c r="F3340" i="42"/>
  <c r="E3340" i="13"/>
  <c r="E3350" i="42"/>
  <c r="D3340" i="13" l="1"/>
  <c r="D3340" i="42" s="1"/>
  <c r="C3340" i="13"/>
  <c r="C3340" i="42" s="1"/>
  <c r="F3341" i="42"/>
  <c r="B3341" i="42"/>
  <c r="E3341" i="13"/>
  <c r="E3351" i="42"/>
  <c r="C3341" i="13" l="1"/>
  <c r="C3341" i="42" s="1"/>
  <c r="D3341" i="13"/>
  <c r="D3341" i="42" s="1"/>
  <c r="B3342" i="42"/>
  <c r="F3342" i="42"/>
  <c r="E3342" i="13"/>
  <c r="E3352" i="42"/>
  <c r="D3342" i="13" l="1"/>
  <c r="D3342" i="42" s="1"/>
  <c r="C3342" i="13"/>
  <c r="C3342" i="42" s="1"/>
  <c r="B3343" i="42"/>
  <c r="F3343" i="42"/>
  <c r="E3343" i="13"/>
  <c r="E3353" i="42"/>
  <c r="D3343" i="13" l="1"/>
  <c r="D3343" i="42" s="1"/>
  <c r="C3343" i="13"/>
  <c r="C3343" i="42" s="1"/>
  <c r="F3344" i="42"/>
  <c r="B3344" i="42"/>
  <c r="E3344" i="13"/>
  <c r="E3354" i="42"/>
  <c r="C3344" i="13" l="1"/>
  <c r="C3344" i="42" s="1"/>
  <c r="D3344" i="13"/>
  <c r="D3344" i="42" s="1"/>
  <c r="F3345" i="42"/>
  <c r="B3345" i="42"/>
  <c r="E3345" i="13"/>
  <c r="E3355" i="42"/>
  <c r="D3345" i="13" l="1"/>
  <c r="D3345" i="42" s="1"/>
  <c r="C3345" i="13"/>
  <c r="C3345" i="42" s="1"/>
  <c r="F3346" i="42"/>
  <c r="B3346" i="42"/>
  <c r="E3346" i="13"/>
  <c r="E3356" i="42"/>
  <c r="C3346" i="13" l="1"/>
  <c r="C3346" i="42" s="1"/>
  <c r="D3346" i="13"/>
  <c r="D3346" i="42" s="1"/>
  <c r="B3347" i="42"/>
  <c r="F3347" i="42"/>
  <c r="E3347" i="13"/>
  <c r="E3357" i="42"/>
  <c r="C3347" i="13" l="1"/>
  <c r="C3347" i="42" s="1"/>
  <c r="D3347" i="13"/>
  <c r="D3347" i="42" s="1"/>
  <c r="B3348" i="42"/>
  <c r="F3348" i="42"/>
  <c r="E3348" i="13"/>
  <c r="E3358" i="42"/>
  <c r="D3348" i="13" l="1"/>
  <c r="D3348" i="42" s="1"/>
  <c r="C3348" i="13"/>
  <c r="C3348" i="42" s="1"/>
  <c r="B3349" i="42"/>
  <c r="F3349" i="42"/>
  <c r="E3349" i="13"/>
  <c r="E3359" i="42"/>
  <c r="C3349" i="13" l="1"/>
  <c r="C3349" i="42" s="1"/>
  <c r="D3349" i="13"/>
  <c r="D3349" i="42" s="1"/>
  <c r="F3350" i="42"/>
  <c r="B3350" i="42"/>
  <c r="E3350" i="13"/>
  <c r="E3360" i="42"/>
  <c r="D3350" i="13" l="1"/>
  <c r="D3350" i="42" s="1"/>
  <c r="C3350" i="13"/>
  <c r="C3350" i="42" s="1"/>
  <c r="B3351" i="42"/>
  <c r="F3351" i="42"/>
  <c r="E3351" i="13"/>
  <c r="E3361" i="42"/>
  <c r="D3351" i="13" l="1"/>
  <c r="D3351" i="42" s="1"/>
  <c r="C3351" i="13"/>
  <c r="C3351" i="42" s="1"/>
  <c r="B3352" i="42"/>
  <c r="F3352" i="42"/>
  <c r="E3352" i="13"/>
  <c r="E3362" i="42"/>
  <c r="C3352" i="13" l="1"/>
  <c r="C3352" i="42" s="1"/>
  <c r="D3352" i="13"/>
  <c r="D3352" i="42" s="1"/>
  <c r="B3353" i="42"/>
  <c r="F3353" i="42"/>
  <c r="E3353" i="13"/>
  <c r="E3363" i="42"/>
  <c r="D3353" i="13" l="1"/>
  <c r="D3353" i="42" s="1"/>
  <c r="C3353" i="13"/>
  <c r="C3353" i="42" s="1"/>
  <c r="F3354" i="42"/>
  <c r="B3354" i="42"/>
  <c r="E3354" i="13"/>
  <c r="E3364" i="42"/>
  <c r="C3354" i="13" l="1"/>
  <c r="C3354" i="42" s="1"/>
  <c r="D3354" i="13"/>
  <c r="D3354" i="42" s="1"/>
  <c r="B3355" i="42"/>
  <c r="F3355" i="42"/>
  <c r="E3355" i="13"/>
  <c r="E3365" i="42"/>
  <c r="C3355" i="13" l="1"/>
  <c r="C3355" i="42" s="1"/>
  <c r="D3355" i="13"/>
  <c r="D3355" i="42" s="1"/>
  <c r="F3356" i="42"/>
  <c r="B3356" i="42"/>
  <c r="E3356" i="13"/>
  <c r="E3366" i="42"/>
  <c r="D3356" i="13" l="1"/>
  <c r="D3356" i="42" s="1"/>
  <c r="C3356" i="13"/>
  <c r="C3356" i="42" s="1"/>
  <c r="F3357" i="42"/>
  <c r="B3357" i="42"/>
  <c r="E3357" i="13"/>
  <c r="E3367" i="42"/>
  <c r="C3357" i="13" l="1"/>
  <c r="C3357" i="42" s="1"/>
  <c r="D3357" i="13"/>
  <c r="D3357" i="42" s="1"/>
  <c r="B3358" i="42"/>
  <c r="F3358" i="42"/>
  <c r="E3358" i="13"/>
  <c r="E3368" i="42"/>
  <c r="D3358" i="13" l="1"/>
  <c r="D3358" i="42" s="1"/>
  <c r="C3358" i="13"/>
  <c r="C3358" i="42" s="1"/>
  <c r="F3359" i="42"/>
  <c r="B3359" i="42"/>
  <c r="E3359" i="13"/>
  <c r="E3369" i="42"/>
  <c r="D3359" i="13" l="1"/>
  <c r="D3359" i="42" s="1"/>
  <c r="C3359" i="13"/>
  <c r="C3359" i="42" s="1"/>
  <c r="F3360" i="42"/>
  <c r="B3360" i="42"/>
  <c r="E3360" i="13"/>
  <c r="E3370" i="42"/>
  <c r="C3360" i="13" l="1"/>
  <c r="C3360" i="42" s="1"/>
  <c r="D3360" i="13"/>
  <c r="D3360" i="42" s="1"/>
  <c r="F3361" i="42"/>
  <c r="B3361" i="42"/>
  <c r="E3361" i="13"/>
  <c r="E3371" i="42"/>
  <c r="D3361" i="13" l="1"/>
  <c r="D3361" i="42" s="1"/>
  <c r="C3361" i="13"/>
  <c r="C3361" i="42" s="1"/>
  <c r="F3362" i="42"/>
  <c r="B3362" i="42"/>
  <c r="E3362" i="13"/>
  <c r="E3372" i="42"/>
  <c r="C3362" i="13" l="1"/>
  <c r="C3362" i="42" s="1"/>
  <c r="D3362" i="13"/>
  <c r="D3362" i="42" s="1"/>
  <c r="F3363" i="42"/>
  <c r="B3363" i="42"/>
  <c r="E3363" i="13"/>
  <c r="E3373" i="42"/>
  <c r="C3363" i="13" l="1"/>
  <c r="C3363" i="42" s="1"/>
  <c r="D3363" i="13"/>
  <c r="D3363" i="42" s="1"/>
  <c r="F3364" i="42"/>
  <c r="B3364" i="42"/>
  <c r="E3364" i="13"/>
  <c r="E3374" i="42"/>
  <c r="D3364" i="13" l="1"/>
  <c r="D3364" i="42" s="1"/>
  <c r="C3364" i="13"/>
  <c r="C3364" i="42" s="1"/>
  <c r="B3365" i="42"/>
  <c r="F3365" i="42"/>
  <c r="E3365" i="13"/>
  <c r="E3375" i="42"/>
  <c r="C3365" i="13" l="1"/>
  <c r="C3365" i="42" s="1"/>
  <c r="D3365" i="13"/>
  <c r="D3365" i="42" s="1"/>
  <c r="F3366" i="42"/>
  <c r="B3366" i="42"/>
  <c r="E3366" i="13"/>
  <c r="L3370" i="1"/>
  <c r="E3376" i="42"/>
  <c r="E3367" i="13" l="1"/>
  <c r="L3371" i="1"/>
  <c r="D3366" i="13"/>
  <c r="D3366" i="42" s="1"/>
  <c r="C3366" i="13"/>
  <c r="C3366" i="42" s="1"/>
  <c r="B3367" i="42"/>
  <c r="F3367" i="42"/>
  <c r="E3377" i="42"/>
  <c r="E3368" i="13" l="1"/>
  <c r="L3372" i="1"/>
  <c r="D3367" i="13"/>
  <c r="D3367" i="42" s="1"/>
  <c r="C3367" i="13"/>
  <c r="C3367" i="42" s="1"/>
  <c r="B3368" i="42"/>
  <c r="F3368" i="42"/>
  <c r="E3378" i="42"/>
  <c r="E3369" i="13" l="1"/>
  <c r="L3373" i="1"/>
  <c r="C3368" i="13"/>
  <c r="C3368" i="42" s="1"/>
  <c r="D3368" i="13"/>
  <c r="D3368" i="42" s="1"/>
  <c r="B3369" i="42"/>
  <c r="F3369" i="42"/>
  <c r="E3379" i="42"/>
  <c r="E3370" i="13" l="1"/>
  <c r="L3374" i="1"/>
  <c r="D3369" i="13"/>
  <c r="D3369" i="42" s="1"/>
  <c r="C3369" i="13"/>
  <c r="C3369" i="42" s="1"/>
  <c r="F3370" i="42"/>
  <c r="B3370" i="42"/>
  <c r="E3380" i="42"/>
  <c r="E3371" i="13" l="1"/>
  <c r="L3375" i="1"/>
  <c r="C3370" i="13"/>
  <c r="C3370" i="42" s="1"/>
  <c r="D3370" i="13"/>
  <c r="D3370" i="42" s="1"/>
  <c r="B3371" i="42"/>
  <c r="F3371" i="42"/>
  <c r="E3381" i="42"/>
  <c r="E3372" i="13" l="1"/>
  <c r="L3376" i="1"/>
  <c r="C3371" i="13"/>
  <c r="C3371" i="42" s="1"/>
  <c r="D3371" i="13"/>
  <c r="D3371" i="42" s="1"/>
  <c r="B3372" i="42"/>
  <c r="F3372" i="42"/>
  <c r="E3382" i="42"/>
  <c r="E3373" i="13" l="1"/>
  <c r="L3377" i="1"/>
  <c r="D3372" i="13"/>
  <c r="D3372" i="42" s="1"/>
  <c r="C3372" i="13"/>
  <c r="C3372" i="42" s="1"/>
  <c r="F3373" i="42"/>
  <c r="B3373" i="42"/>
  <c r="E3383" i="42"/>
  <c r="E3374" i="13" l="1"/>
  <c r="L3378" i="1"/>
  <c r="C3373" i="13"/>
  <c r="C3373" i="42" s="1"/>
  <c r="D3373" i="13"/>
  <c r="D3373" i="42" s="1"/>
  <c r="B3374" i="42"/>
  <c r="F3374" i="42"/>
  <c r="E3384" i="42"/>
  <c r="E3375" i="13" l="1"/>
  <c r="L3379" i="1"/>
  <c r="C3374" i="13"/>
  <c r="C3374" i="42" s="1"/>
  <c r="D3374" i="13"/>
  <c r="D3374" i="42" s="1"/>
  <c r="F3375" i="42"/>
  <c r="B3375" i="42"/>
  <c r="E3385" i="42"/>
  <c r="E3376" i="13" l="1"/>
  <c r="L3380" i="1"/>
  <c r="D3375" i="13"/>
  <c r="D3375" i="42" s="1"/>
  <c r="C3375" i="13"/>
  <c r="C3375" i="42" s="1"/>
  <c r="B3376" i="42"/>
  <c r="F3376" i="42"/>
  <c r="E3386" i="42"/>
  <c r="E3377" i="13" l="1"/>
  <c r="L3381" i="1"/>
  <c r="C3376" i="13"/>
  <c r="C3376" i="42" s="1"/>
  <c r="D3376" i="13"/>
  <c r="D3376" i="42" s="1"/>
  <c r="B3377" i="42"/>
  <c r="F3377" i="42"/>
  <c r="E3387" i="42"/>
  <c r="E3378" i="13" l="1"/>
  <c r="L3382" i="1"/>
  <c r="D3377" i="13"/>
  <c r="D3377" i="42" s="1"/>
  <c r="C3377" i="13"/>
  <c r="C3377" i="42" s="1"/>
  <c r="F3378" i="42"/>
  <c r="B3378" i="42"/>
  <c r="E3388" i="42"/>
  <c r="E3379" i="13" l="1"/>
  <c r="L3383" i="1"/>
  <c r="C3378" i="13"/>
  <c r="C3378" i="42" s="1"/>
  <c r="D3378" i="13"/>
  <c r="D3378" i="42" s="1"/>
  <c r="B3379" i="42"/>
  <c r="F3379" i="42"/>
  <c r="E3389" i="42"/>
  <c r="E3380" i="13" l="1"/>
  <c r="L3384" i="1"/>
  <c r="C3379" i="13"/>
  <c r="C3379" i="42" s="1"/>
  <c r="D3379" i="13"/>
  <c r="D3379" i="42" s="1"/>
  <c r="B3380" i="42"/>
  <c r="F3380" i="42"/>
  <c r="E3390" i="42"/>
  <c r="E3381" i="13" l="1"/>
  <c r="L3385" i="1"/>
  <c r="D3380" i="13"/>
  <c r="D3380" i="42" s="1"/>
  <c r="C3380" i="13"/>
  <c r="C3380" i="42" s="1"/>
  <c r="F3381" i="42"/>
  <c r="B3381" i="42"/>
  <c r="E3391" i="42"/>
  <c r="E3382" i="13" l="1"/>
  <c r="L3386" i="1"/>
  <c r="C3381" i="13"/>
  <c r="C3381" i="42" s="1"/>
  <c r="D3381" i="13"/>
  <c r="D3381" i="42" s="1"/>
  <c r="B3382" i="42"/>
  <c r="F3382" i="42"/>
  <c r="E3392" i="42"/>
  <c r="E3383" i="13" l="1"/>
  <c r="L3387" i="1"/>
  <c r="D3382" i="13"/>
  <c r="D3382" i="42" s="1"/>
  <c r="C3382" i="13"/>
  <c r="C3382" i="42" s="1"/>
  <c r="F3383" i="42"/>
  <c r="B3383" i="42"/>
  <c r="E3393" i="42"/>
  <c r="E3384" i="13" l="1"/>
  <c r="L3388" i="1"/>
  <c r="D3383" i="13"/>
  <c r="D3383" i="42" s="1"/>
  <c r="C3383" i="13"/>
  <c r="C3383" i="42" s="1"/>
  <c r="B3384" i="42"/>
  <c r="F3384" i="42"/>
  <c r="E3394" i="42"/>
  <c r="E3385" i="13" l="1"/>
  <c r="L3389" i="1"/>
  <c r="C3384" i="13"/>
  <c r="C3384" i="42" s="1"/>
  <c r="D3384" i="13"/>
  <c r="D3384" i="42" s="1"/>
  <c r="F3385" i="42"/>
  <c r="B3385" i="42"/>
  <c r="E3395" i="42"/>
  <c r="E3386" i="13" l="1"/>
  <c r="L3390" i="1"/>
  <c r="D3385" i="13"/>
  <c r="D3385" i="42" s="1"/>
  <c r="C3385" i="13"/>
  <c r="C3385" i="42" s="1"/>
  <c r="F3386" i="42"/>
  <c r="B3386" i="42"/>
  <c r="E3396" i="42"/>
  <c r="E3387" i="13" l="1"/>
  <c r="L3391" i="1"/>
  <c r="C3386" i="13"/>
  <c r="C3386" i="42" s="1"/>
  <c r="D3386" i="13"/>
  <c r="D3386" i="42" s="1"/>
  <c r="F3387" i="42"/>
  <c r="B3387" i="42"/>
  <c r="E3397" i="42"/>
  <c r="E3388" i="13" l="1"/>
  <c r="L3392" i="1"/>
  <c r="C3387" i="13"/>
  <c r="C3387" i="42" s="1"/>
  <c r="D3387" i="13"/>
  <c r="D3387" i="42" s="1"/>
  <c r="B3388" i="42"/>
  <c r="F3388" i="42"/>
  <c r="E3398" i="42"/>
  <c r="E3389" i="13" l="1"/>
  <c r="L3393" i="1"/>
  <c r="D3388" i="13"/>
  <c r="D3388" i="42" s="1"/>
  <c r="C3388" i="13"/>
  <c r="C3388" i="42" s="1"/>
  <c r="B3389" i="42"/>
  <c r="F3389" i="42"/>
  <c r="E3399" i="42"/>
  <c r="E3390" i="13" l="1"/>
  <c r="L3394" i="1"/>
  <c r="C3389" i="13"/>
  <c r="C3389" i="42" s="1"/>
  <c r="D3389" i="13"/>
  <c r="D3389" i="42" s="1"/>
  <c r="F3390" i="42"/>
  <c r="B3390" i="42"/>
  <c r="E3400" i="42"/>
  <c r="E3391" i="13" l="1"/>
  <c r="L3395" i="1"/>
  <c r="D3390" i="13"/>
  <c r="D3390" i="42" s="1"/>
  <c r="C3390" i="13"/>
  <c r="C3390" i="42" s="1"/>
  <c r="B3391" i="42"/>
  <c r="F3391" i="42"/>
  <c r="E3401" i="42"/>
  <c r="E3392" i="13" l="1"/>
  <c r="L3396" i="1"/>
  <c r="D3391" i="13"/>
  <c r="D3391" i="42" s="1"/>
  <c r="C3391" i="13"/>
  <c r="C3391" i="42" s="1"/>
  <c r="F3392" i="42"/>
  <c r="B3392" i="42"/>
  <c r="E3402" i="42"/>
  <c r="E3393" i="13" l="1"/>
  <c r="L3397" i="1"/>
  <c r="C3392" i="13"/>
  <c r="C3392" i="42" s="1"/>
  <c r="D3392" i="13"/>
  <c r="D3392" i="42" s="1"/>
  <c r="B3393" i="42"/>
  <c r="F3393" i="42"/>
  <c r="E3403" i="42"/>
  <c r="E3394" i="13" l="1"/>
  <c r="L3398" i="1"/>
  <c r="D3393" i="13"/>
  <c r="D3393" i="42" s="1"/>
  <c r="C3393" i="13"/>
  <c r="C3393" i="42" s="1"/>
  <c r="F3394" i="42"/>
  <c r="B3394" i="42"/>
  <c r="E3404" i="42"/>
  <c r="E3395" i="13" l="1"/>
  <c r="L3399" i="1"/>
  <c r="C3394" i="13"/>
  <c r="C3394" i="42" s="1"/>
  <c r="D3394" i="13"/>
  <c r="D3394" i="42" s="1"/>
  <c r="F3395" i="42"/>
  <c r="B3395" i="42"/>
  <c r="E3405" i="42"/>
  <c r="E3396" i="13" l="1"/>
  <c r="L3400" i="1"/>
  <c r="C3395" i="13"/>
  <c r="C3395" i="42" s="1"/>
  <c r="D3395" i="13"/>
  <c r="D3395" i="42" s="1"/>
  <c r="F3396" i="42"/>
  <c r="B3396" i="42"/>
  <c r="E3406" i="42"/>
  <c r="E3397" i="13" l="1"/>
  <c r="L3401" i="1"/>
  <c r="D3396" i="13"/>
  <c r="D3396" i="42" s="1"/>
  <c r="C3396" i="13"/>
  <c r="C3396" i="42" s="1"/>
  <c r="F3397" i="42"/>
  <c r="B3397" i="42"/>
  <c r="E3407" i="42"/>
  <c r="E3398" i="13" l="1"/>
  <c r="L3402" i="1"/>
  <c r="C3397" i="13"/>
  <c r="C3397" i="42" s="1"/>
  <c r="D3397" i="13"/>
  <c r="D3397" i="42" s="1"/>
  <c r="B3398" i="42"/>
  <c r="F3398" i="42"/>
  <c r="E3408" i="42"/>
  <c r="E3399" i="13" l="1"/>
  <c r="L3403" i="1"/>
  <c r="D3398" i="13"/>
  <c r="D3398" i="42" s="1"/>
  <c r="C3398" i="13"/>
  <c r="C3398" i="42" s="1"/>
  <c r="B3399" i="42"/>
  <c r="F3399" i="42"/>
  <c r="E3409" i="42"/>
  <c r="E3400" i="13" l="1"/>
  <c r="L3404" i="1"/>
  <c r="D3399" i="13"/>
  <c r="D3399" i="42" s="1"/>
  <c r="C3399" i="13"/>
  <c r="C3399" i="42" s="1"/>
  <c r="F3400" i="42"/>
  <c r="B3400" i="42"/>
  <c r="E3410" i="42"/>
  <c r="E3401" i="13" l="1"/>
  <c r="L3405" i="1"/>
  <c r="C3400" i="13"/>
  <c r="C3400" i="42" s="1"/>
  <c r="D3400" i="13"/>
  <c r="D3400" i="42" s="1"/>
  <c r="B3401" i="42"/>
  <c r="F3401" i="42"/>
  <c r="E3411" i="42"/>
  <c r="E3402" i="13" l="1"/>
  <c r="L3406" i="1"/>
  <c r="D3401" i="13"/>
  <c r="D3401" i="42" s="1"/>
  <c r="C3401" i="13"/>
  <c r="C3401" i="42" s="1"/>
  <c r="B3402" i="42"/>
  <c r="F3402" i="42"/>
  <c r="E3412" i="42"/>
  <c r="E3403" i="13" l="1"/>
  <c r="L3407" i="1"/>
  <c r="C3402" i="13"/>
  <c r="C3402" i="42" s="1"/>
  <c r="D3402" i="13"/>
  <c r="D3402" i="42" s="1"/>
  <c r="F3403" i="42"/>
  <c r="B3403" i="42"/>
  <c r="E3413" i="42"/>
  <c r="E3404" i="13" l="1"/>
  <c r="L3408" i="1"/>
  <c r="C3403" i="13"/>
  <c r="C3403" i="42" s="1"/>
  <c r="D3403" i="13"/>
  <c r="D3403" i="42" s="1"/>
  <c r="F3404" i="42"/>
  <c r="B3404" i="42"/>
  <c r="E3414" i="42"/>
  <c r="E3405" i="13" l="1"/>
  <c r="L3409" i="1"/>
  <c r="D3404" i="13"/>
  <c r="D3404" i="42" s="1"/>
  <c r="C3404" i="13"/>
  <c r="C3404" i="42" s="1"/>
  <c r="B3405" i="42"/>
  <c r="F3405" i="42"/>
  <c r="E3415" i="42"/>
  <c r="E3406" i="13" l="1"/>
  <c r="L3410" i="1"/>
  <c r="C3405" i="13"/>
  <c r="C3405" i="42" s="1"/>
  <c r="D3405" i="13"/>
  <c r="D3405" i="42" s="1"/>
  <c r="F3406" i="42"/>
  <c r="B3406" i="42"/>
  <c r="E3416" i="42"/>
  <c r="E3407" i="13" l="1"/>
  <c r="L3411" i="1"/>
  <c r="D3406" i="13"/>
  <c r="D3406" i="42" s="1"/>
  <c r="C3406" i="13"/>
  <c r="C3406" i="42" s="1"/>
  <c r="B3407" i="42"/>
  <c r="F3407" i="42"/>
  <c r="E3417" i="42"/>
  <c r="E3408" i="13" l="1"/>
  <c r="L3412" i="1"/>
  <c r="D3407" i="13"/>
  <c r="D3407" i="42" s="1"/>
  <c r="C3407" i="13"/>
  <c r="C3407" i="42" s="1"/>
  <c r="B3408" i="42"/>
  <c r="F3408" i="42"/>
  <c r="E3418" i="42"/>
  <c r="E3409" i="13" l="1"/>
  <c r="L3413" i="1"/>
  <c r="C3408" i="13"/>
  <c r="C3408" i="42" s="1"/>
  <c r="D3408" i="13"/>
  <c r="D3408" i="42" s="1"/>
  <c r="F3409" i="42"/>
  <c r="B3409" i="42"/>
  <c r="E3419" i="42"/>
  <c r="E3410" i="13" l="1"/>
  <c r="L3414" i="1"/>
  <c r="D3409" i="13"/>
  <c r="D3409" i="42" s="1"/>
  <c r="C3409" i="13"/>
  <c r="C3409" i="42" s="1"/>
  <c r="F3410" i="42"/>
  <c r="B3410" i="42"/>
  <c r="E3420" i="42"/>
  <c r="C3410" i="13" l="1"/>
  <c r="C3410" i="42" s="1"/>
  <c r="D3410" i="13"/>
  <c r="D3410" i="42" s="1"/>
  <c r="F3411" i="42"/>
  <c r="B3411" i="42"/>
  <c r="E3411" i="13"/>
  <c r="E3421" i="42"/>
  <c r="O3497" i="1"/>
  <c r="C3411" i="13" l="1"/>
  <c r="C3411" i="42" s="1"/>
  <c r="D3411" i="13"/>
  <c r="D3411" i="42" s="1"/>
  <c r="F3412" i="42"/>
  <c r="B3412" i="42"/>
  <c r="E3412" i="13"/>
  <c r="E3422" i="42"/>
  <c r="D3412" i="13" l="1"/>
  <c r="D3412" i="42" s="1"/>
  <c r="C3412" i="13"/>
  <c r="C3412" i="42" s="1"/>
  <c r="F3413" i="42"/>
  <c r="B3413" i="42"/>
  <c r="E3413" i="13"/>
  <c r="E3423" i="42"/>
  <c r="C3413" i="13" l="1"/>
  <c r="C3413" i="42" s="1"/>
  <c r="D3413" i="13"/>
  <c r="D3413" i="42" s="1"/>
  <c r="B3414" i="42"/>
  <c r="F3414" i="42"/>
  <c r="E3414" i="13"/>
  <c r="E3424" i="42"/>
  <c r="D3414" i="13" l="1"/>
  <c r="D3414" i="42" s="1"/>
  <c r="C3414" i="13"/>
  <c r="C3414" i="42" s="1"/>
  <c r="B3415" i="42"/>
  <c r="F3415" i="42"/>
  <c r="E3415" i="13"/>
  <c r="E3425" i="42"/>
  <c r="D3415" i="13" l="1"/>
  <c r="D3415" i="42" s="1"/>
  <c r="C3415" i="13"/>
  <c r="C3415" i="42" s="1"/>
  <c r="F3416" i="42"/>
  <c r="B3416" i="42"/>
  <c r="E3416" i="13"/>
  <c r="E3426" i="42"/>
  <c r="C3416" i="13" l="1"/>
  <c r="C3416" i="42" s="1"/>
  <c r="D3416" i="13"/>
  <c r="D3416" i="42" s="1"/>
  <c r="B3417" i="42"/>
  <c r="F3417" i="42"/>
  <c r="E3417" i="13"/>
  <c r="E3427" i="42"/>
  <c r="D3417" i="13" l="1"/>
  <c r="D3417" i="42" s="1"/>
  <c r="C3417" i="13"/>
  <c r="C3417" i="42" s="1"/>
  <c r="B3418" i="42"/>
  <c r="F3418" i="42"/>
  <c r="E3418" i="13"/>
  <c r="E3428" i="42"/>
  <c r="C3418" i="13" l="1"/>
  <c r="C3418" i="42" s="1"/>
  <c r="D3418" i="13"/>
  <c r="D3418" i="42" s="1"/>
  <c r="B3419" i="42"/>
  <c r="F3419" i="42"/>
  <c r="E3419" i="13"/>
  <c r="E3429" i="42"/>
  <c r="C3419" i="13" l="1"/>
  <c r="C3419" i="42" s="1"/>
  <c r="D3419" i="13"/>
  <c r="D3419" i="42" s="1"/>
  <c r="B3420" i="42"/>
  <c r="F3420" i="42"/>
  <c r="E3420" i="13"/>
  <c r="E3430" i="42"/>
  <c r="D3420" i="13" l="1"/>
  <c r="D3420" i="42" s="1"/>
  <c r="C3420" i="13"/>
  <c r="C3420" i="42" s="1"/>
  <c r="F3421" i="42"/>
  <c r="B3421" i="42"/>
  <c r="E3421" i="13"/>
  <c r="E3431" i="42"/>
  <c r="C3421" i="13" l="1"/>
  <c r="C3421" i="42" s="1"/>
  <c r="D3421" i="13"/>
  <c r="D3421" i="42" s="1"/>
  <c r="B3422" i="42"/>
  <c r="F3422" i="42"/>
  <c r="E3422" i="13"/>
  <c r="E3432" i="42"/>
  <c r="D3422" i="13" l="1"/>
  <c r="D3422" i="42" s="1"/>
  <c r="C3422" i="13"/>
  <c r="C3422" i="42" s="1"/>
  <c r="F3423" i="42"/>
  <c r="B3423" i="42"/>
  <c r="E3423" i="13"/>
  <c r="E3433" i="42"/>
  <c r="D3423" i="13" l="1"/>
  <c r="D3423" i="42" s="1"/>
  <c r="C3423" i="13"/>
  <c r="C3423" i="42" s="1"/>
  <c r="B3424" i="42"/>
  <c r="F3424" i="42"/>
  <c r="E3424" i="13"/>
  <c r="E3434" i="42"/>
  <c r="C3424" i="13" l="1"/>
  <c r="C3424" i="42" s="1"/>
  <c r="D3424" i="13"/>
  <c r="D3424" i="42" s="1"/>
  <c r="F3425" i="42"/>
  <c r="B3425" i="42"/>
  <c r="E3425" i="13"/>
  <c r="E3435" i="42"/>
  <c r="E3426" i="13" l="1"/>
  <c r="D3425" i="13"/>
  <c r="D3425" i="42" s="1"/>
  <c r="C3425" i="13"/>
  <c r="C3425" i="42" s="1"/>
  <c r="F3426" i="42"/>
  <c r="B3426" i="42"/>
  <c r="E3436" i="42"/>
  <c r="C3426" i="13" l="1"/>
  <c r="C3426" i="42" s="1"/>
  <c r="D3426" i="13"/>
  <c r="D3426" i="42" s="1"/>
  <c r="F3427" i="42"/>
  <c r="B3427" i="42"/>
  <c r="E3427" i="13"/>
  <c r="E3437" i="42"/>
  <c r="C3427" i="13" l="1"/>
  <c r="C3427" i="42" s="1"/>
  <c r="D3427" i="13"/>
  <c r="D3427" i="42" s="1"/>
  <c r="F3428" i="42"/>
  <c r="B3428" i="42"/>
  <c r="E3428" i="13"/>
  <c r="E3438" i="42"/>
  <c r="D3428" i="13" l="1"/>
  <c r="D3428" i="42" s="1"/>
  <c r="C3428" i="13"/>
  <c r="C3428" i="42" s="1"/>
  <c r="F3429" i="42"/>
  <c r="B3429" i="42"/>
  <c r="E3429" i="13"/>
  <c r="E3439" i="42"/>
  <c r="C3429" i="13" l="1"/>
  <c r="C3429" i="42" s="1"/>
  <c r="D3429" i="13"/>
  <c r="D3429" i="42" s="1"/>
  <c r="B3430" i="42"/>
  <c r="F3430" i="42"/>
  <c r="E3430" i="13"/>
  <c r="E3440" i="42"/>
  <c r="D3430" i="13" l="1"/>
  <c r="D3430" i="42" s="1"/>
  <c r="C3430" i="13"/>
  <c r="C3430" i="42" s="1"/>
  <c r="B3431" i="42"/>
  <c r="F3431" i="42"/>
  <c r="E3431" i="13"/>
  <c r="E3441" i="42"/>
  <c r="D3431" i="13" l="1"/>
  <c r="D3431" i="42" s="1"/>
  <c r="C3431" i="13"/>
  <c r="C3431" i="42" s="1"/>
  <c r="F3432" i="42"/>
  <c r="B3432" i="42"/>
  <c r="E3432" i="13"/>
  <c r="E3442" i="42"/>
  <c r="C3432" i="13" l="1"/>
  <c r="C3432" i="42" s="1"/>
  <c r="D3432" i="13"/>
  <c r="D3432" i="42" s="1"/>
  <c r="B3433" i="42"/>
  <c r="F3433" i="42"/>
  <c r="E3433" i="13"/>
  <c r="E3443" i="42"/>
  <c r="D3433" i="13" l="1"/>
  <c r="D3433" i="42" s="1"/>
  <c r="C3433" i="13"/>
  <c r="C3433" i="42" s="1"/>
  <c r="F3434" i="42"/>
  <c r="B3434" i="42"/>
  <c r="E3434" i="13"/>
  <c r="E3444" i="42"/>
  <c r="C3434" i="13" l="1"/>
  <c r="C3434" i="42" s="1"/>
  <c r="D3434" i="13"/>
  <c r="D3434" i="42" s="1"/>
  <c r="B3435" i="42"/>
  <c r="F3435" i="42"/>
  <c r="E3435" i="13"/>
  <c r="E3445" i="42"/>
  <c r="C3435" i="13" l="1"/>
  <c r="C3435" i="42" s="1"/>
  <c r="D3435" i="13"/>
  <c r="D3435" i="42" s="1"/>
  <c r="F3436" i="42"/>
  <c r="B3436" i="42"/>
  <c r="E3436" i="13"/>
  <c r="E3446" i="42"/>
  <c r="D3436" i="13" l="1"/>
  <c r="D3436" i="42" s="1"/>
  <c r="C3436" i="13"/>
  <c r="C3436" i="42" s="1"/>
  <c r="B3437" i="42"/>
  <c r="F3437" i="42"/>
  <c r="E3437" i="13"/>
  <c r="E3447" i="42"/>
  <c r="C3437" i="13" l="1"/>
  <c r="C3437" i="42" s="1"/>
  <c r="D3437" i="13"/>
  <c r="D3437" i="42" s="1"/>
  <c r="B3438" i="42"/>
  <c r="F3438" i="42"/>
  <c r="E3438" i="13"/>
  <c r="E3448" i="42"/>
  <c r="D3438" i="13" l="1"/>
  <c r="D3438" i="42" s="1"/>
  <c r="C3438" i="13"/>
  <c r="C3438" i="42" s="1"/>
  <c r="F3439" i="42"/>
  <c r="B3439" i="42"/>
  <c r="E3439" i="13"/>
  <c r="E3449" i="42"/>
  <c r="D3439" i="13" l="1"/>
  <c r="D3439" i="42" s="1"/>
  <c r="C3439" i="13"/>
  <c r="C3439" i="42" s="1"/>
  <c r="B3440" i="42"/>
  <c r="F3440" i="42"/>
  <c r="E3440" i="13"/>
  <c r="E3450" i="42"/>
  <c r="C3440" i="13" l="1"/>
  <c r="C3440" i="42" s="1"/>
  <c r="D3440" i="13"/>
  <c r="D3440" i="42" s="1"/>
  <c r="F3441" i="42"/>
  <c r="B3441" i="42"/>
  <c r="E3441" i="13"/>
  <c r="E3451" i="42"/>
  <c r="D3441" i="13" l="1"/>
  <c r="D3441" i="42" s="1"/>
  <c r="C3441" i="13"/>
  <c r="C3441" i="42" s="1"/>
  <c r="F3442" i="42"/>
  <c r="B3442" i="42"/>
  <c r="E3442" i="13"/>
  <c r="E3452" i="42"/>
  <c r="C3442" i="13" l="1"/>
  <c r="C3442" i="42" s="1"/>
  <c r="D3442" i="13"/>
  <c r="D3442" i="42" s="1"/>
  <c r="F3443" i="42"/>
  <c r="B3443" i="42"/>
  <c r="E3443" i="13"/>
  <c r="E3453" i="42"/>
  <c r="C3443" i="13" l="1"/>
  <c r="C3443" i="42" s="1"/>
  <c r="D3443" i="13"/>
  <c r="D3443" i="42" s="1"/>
  <c r="F3444" i="42"/>
  <c r="B3444" i="42"/>
  <c r="E3444" i="13"/>
  <c r="E3454" i="42"/>
  <c r="D3444" i="13" l="1"/>
  <c r="D3444" i="42" s="1"/>
  <c r="C3444" i="13"/>
  <c r="C3444" i="42" s="1"/>
  <c r="F3445" i="42"/>
  <c r="B3445" i="42"/>
  <c r="E3445" i="13"/>
  <c r="E3455" i="42"/>
  <c r="C3445" i="13" l="1"/>
  <c r="C3445" i="42" s="1"/>
  <c r="D3445" i="13"/>
  <c r="D3445" i="42" s="1"/>
  <c r="B3446" i="42"/>
  <c r="F3446" i="42"/>
  <c r="E3446" i="13"/>
  <c r="E3456" i="42"/>
  <c r="D3446" i="13" l="1"/>
  <c r="D3446" i="42" s="1"/>
  <c r="C3446" i="13"/>
  <c r="C3446" i="42" s="1"/>
  <c r="B3447" i="42"/>
  <c r="F3447" i="42"/>
  <c r="E3447" i="13"/>
  <c r="E3457" i="42"/>
  <c r="D3447" i="13" l="1"/>
  <c r="D3447" i="42" s="1"/>
  <c r="C3447" i="13"/>
  <c r="C3447" i="42" s="1"/>
  <c r="F3448" i="42"/>
  <c r="B3448" i="42"/>
  <c r="E3448" i="13"/>
  <c r="E3458" i="42"/>
  <c r="C3448" i="13" l="1"/>
  <c r="C3448" i="42" s="1"/>
  <c r="D3448" i="13"/>
  <c r="D3448" i="42" s="1"/>
  <c r="B3449" i="42"/>
  <c r="F3449" i="42"/>
  <c r="E3449" i="13"/>
  <c r="E3459" i="42"/>
  <c r="D3449" i="13" l="1"/>
  <c r="D3449" i="42" s="1"/>
  <c r="C3449" i="13"/>
  <c r="C3449" i="42" s="1"/>
  <c r="F3450" i="42"/>
  <c r="B3450" i="42"/>
  <c r="E3450" i="13"/>
  <c r="E3460" i="42"/>
  <c r="C3450" i="13" l="1"/>
  <c r="C3450" i="42" s="1"/>
  <c r="D3450" i="13"/>
  <c r="D3450" i="42" s="1"/>
  <c r="B3451" i="42"/>
  <c r="F3451" i="42"/>
  <c r="E3451" i="13"/>
  <c r="E3461" i="42"/>
  <c r="C3451" i="13" l="1"/>
  <c r="C3451" i="42" s="1"/>
  <c r="D3451" i="13"/>
  <c r="D3451" i="42" s="1"/>
  <c r="F3452" i="42"/>
  <c r="B3452" i="42"/>
  <c r="E3452" i="13"/>
  <c r="E3462" i="42"/>
  <c r="D3452" i="13" l="1"/>
  <c r="D3452" i="42" s="1"/>
  <c r="C3452" i="13"/>
  <c r="C3452" i="42" s="1"/>
  <c r="B3453" i="42"/>
  <c r="F3453" i="42"/>
  <c r="E3453" i="13"/>
  <c r="E3463" i="42"/>
  <c r="C3453" i="13" l="1"/>
  <c r="C3453" i="42" s="1"/>
  <c r="D3453" i="13"/>
  <c r="D3453" i="42" s="1"/>
  <c r="F3454" i="42"/>
  <c r="B3454" i="42"/>
  <c r="E3454" i="13"/>
  <c r="E3464" i="42"/>
  <c r="D3454" i="13" l="1"/>
  <c r="D3454" i="42" s="1"/>
  <c r="C3454" i="13"/>
  <c r="C3454" i="42" s="1"/>
  <c r="F3455" i="42"/>
  <c r="B3455" i="42"/>
  <c r="E3455" i="13"/>
  <c r="E3465" i="42"/>
  <c r="D3455" i="13" l="1"/>
  <c r="D3455" i="42" s="1"/>
  <c r="C3455" i="13"/>
  <c r="C3455" i="42" s="1"/>
  <c r="B3456" i="42"/>
  <c r="F3456" i="42"/>
  <c r="E3456" i="13"/>
  <c r="E3466" i="42"/>
  <c r="C3456" i="13" l="1"/>
  <c r="C3456" i="42" s="1"/>
  <c r="D3456" i="13"/>
  <c r="D3456" i="42" s="1"/>
  <c r="F3457" i="42"/>
  <c r="B3457" i="42"/>
  <c r="E3457" i="13"/>
  <c r="E3467" i="42"/>
  <c r="D3457" i="13" l="1"/>
  <c r="D3457" i="42" s="1"/>
  <c r="C3457" i="13"/>
  <c r="C3457" i="42" s="1"/>
  <c r="B3458" i="42"/>
  <c r="F3458" i="42"/>
  <c r="E3458" i="13"/>
  <c r="E3468" i="42"/>
  <c r="C3458" i="13" l="1"/>
  <c r="C3458" i="42" s="1"/>
  <c r="D3458" i="13"/>
  <c r="D3458" i="42" s="1"/>
  <c r="B3459" i="42"/>
  <c r="F3459" i="42"/>
  <c r="E3459" i="13"/>
  <c r="E3469" i="42"/>
  <c r="C3459" i="13" l="1"/>
  <c r="C3459" i="42" s="1"/>
  <c r="D3459" i="13"/>
  <c r="D3459" i="42" s="1"/>
  <c r="B3460" i="42"/>
  <c r="F3460" i="42"/>
  <c r="E3460" i="13"/>
  <c r="E3470" i="42"/>
  <c r="D3460" i="13" l="1"/>
  <c r="D3460" i="42" s="1"/>
  <c r="C3460" i="13"/>
  <c r="C3460" i="42" s="1"/>
  <c r="F3461" i="42"/>
  <c r="B3461" i="42"/>
  <c r="E3461" i="13"/>
  <c r="E3471" i="42"/>
  <c r="C3461" i="13" l="1"/>
  <c r="C3461" i="42" s="1"/>
  <c r="D3461" i="13"/>
  <c r="D3461" i="42" s="1"/>
  <c r="F3462" i="42"/>
  <c r="B3462" i="42"/>
  <c r="E3462" i="13"/>
  <c r="E3472" i="42"/>
  <c r="D3462" i="13" l="1"/>
  <c r="D3462" i="42" s="1"/>
  <c r="C3462" i="13"/>
  <c r="C3462" i="42" s="1"/>
  <c r="B3463" i="42"/>
  <c r="F3463" i="42"/>
  <c r="E3463" i="13"/>
  <c r="E3473" i="42"/>
  <c r="D3463" i="13" l="1"/>
  <c r="D3463" i="42" s="1"/>
  <c r="C3463" i="13"/>
  <c r="C3463" i="42" s="1"/>
  <c r="F3464" i="42"/>
  <c r="B3464" i="42"/>
  <c r="E3464" i="13"/>
  <c r="E3474" i="42"/>
  <c r="D3464" i="13" l="1"/>
  <c r="D3464" i="42" s="1"/>
  <c r="C3464" i="13"/>
  <c r="C3464" i="42" s="1"/>
  <c r="B3465" i="42"/>
  <c r="F3465" i="42"/>
  <c r="E3465" i="13"/>
  <c r="E3475" i="42"/>
  <c r="E3466" i="13" l="1"/>
  <c r="D3465" i="13"/>
  <c r="D3465" i="42" s="1"/>
  <c r="C3465" i="13"/>
  <c r="C3465" i="42" s="1"/>
  <c r="F3466" i="42"/>
  <c r="B3466" i="42"/>
  <c r="E3476" i="42"/>
  <c r="D3466" i="13" l="1"/>
  <c r="D3466" i="42" s="1"/>
  <c r="C3466" i="13"/>
  <c r="C3466" i="42" s="1"/>
  <c r="B3467" i="42"/>
  <c r="F3467" i="42"/>
  <c r="E3467" i="13"/>
  <c r="E3477" i="42"/>
  <c r="C3467" i="13" l="1"/>
  <c r="C3467" i="42" s="1"/>
  <c r="D3467" i="13"/>
  <c r="D3467" i="42" s="1"/>
  <c r="B3468" i="42"/>
  <c r="F3468" i="42"/>
  <c r="E3468" i="13"/>
  <c r="E3478" i="42"/>
  <c r="D3468" i="13" l="1"/>
  <c r="D3468" i="42" s="1"/>
  <c r="C3468" i="13"/>
  <c r="C3468" i="42" s="1"/>
  <c r="F3469" i="42"/>
  <c r="B3469" i="42"/>
  <c r="E3469" i="13"/>
  <c r="E3479" i="42"/>
  <c r="C3469" i="13" l="1"/>
  <c r="C3469" i="42" s="1"/>
  <c r="D3469" i="13"/>
  <c r="D3469" i="42" s="1"/>
  <c r="B3470" i="42"/>
  <c r="F3470" i="42"/>
  <c r="E3470" i="13"/>
  <c r="E3480" i="42"/>
  <c r="D3470" i="13" l="1"/>
  <c r="D3470" i="42" s="1"/>
  <c r="C3470" i="13"/>
  <c r="C3470" i="42" s="1"/>
  <c r="B3471" i="42"/>
  <c r="F3471" i="42"/>
  <c r="E3471" i="13"/>
  <c r="E3481" i="42"/>
  <c r="D3471" i="13" l="1"/>
  <c r="D3471" i="42" s="1"/>
  <c r="C3471" i="13"/>
  <c r="C3471" i="42" s="1"/>
  <c r="B3472" i="42"/>
  <c r="F3472" i="42"/>
  <c r="E3472" i="13"/>
  <c r="E3482" i="42"/>
  <c r="D3472" i="13" l="1"/>
  <c r="D3472" i="42" s="1"/>
  <c r="C3472" i="13"/>
  <c r="C3472" i="42" s="1"/>
  <c r="F3473" i="42"/>
  <c r="B3473" i="42"/>
  <c r="E3473" i="13"/>
  <c r="E3483" i="42"/>
  <c r="D3473" i="13" l="1"/>
  <c r="D3473" i="42" s="1"/>
  <c r="C3473" i="13"/>
  <c r="C3473" i="42" s="1"/>
  <c r="F3474" i="42"/>
  <c r="B3474" i="42"/>
  <c r="E3474" i="13"/>
  <c r="E3484" i="42"/>
  <c r="D3474" i="13" l="1"/>
  <c r="D3474" i="42" s="1"/>
  <c r="C3474" i="13"/>
  <c r="C3474" i="42" s="1"/>
  <c r="F3475" i="42"/>
  <c r="B3475" i="42"/>
  <c r="E3475" i="13"/>
  <c r="E3485" i="42"/>
  <c r="E3476" i="13" l="1"/>
  <c r="C3475" i="13"/>
  <c r="C3475" i="42" s="1"/>
  <c r="D3475" i="13"/>
  <c r="D3475" i="42" s="1"/>
  <c r="F3476" i="42"/>
  <c r="B3476" i="42"/>
  <c r="E3486" i="42"/>
  <c r="I3475" i="42" l="1"/>
  <c r="E3477" i="13"/>
  <c r="D3476" i="13"/>
  <c r="D3476" i="42" s="1"/>
  <c r="C3476" i="13"/>
  <c r="C3476" i="42" s="1"/>
  <c r="F3477" i="42"/>
  <c r="B3477" i="42"/>
  <c r="E3487" i="42"/>
  <c r="E3478" i="13" l="1"/>
  <c r="C3477" i="13"/>
  <c r="C3477" i="42" s="1"/>
  <c r="D3477" i="13"/>
  <c r="D3477" i="42" s="1"/>
  <c r="F3478" i="42"/>
  <c r="B3478" i="42"/>
  <c r="E3488" i="42"/>
  <c r="E3479" i="13" l="1"/>
  <c r="D3478" i="13"/>
  <c r="D3478" i="42" s="1"/>
  <c r="C3478" i="13"/>
  <c r="C3478" i="42" s="1"/>
  <c r="F3479" i="42"/>
  <c r="B3479" i="42"/>
  <c r="E3489" i="42"/>
  <c r="E3480" i="13" l="1"/>
  <c r="D3479" i="13"/>
  <c r="D3479" i="42" s="1"/>
  <c r="C3479" i="13"/>
  <c r="C3479" i="42" s="1"/>
  <c r="B3480" i="42"/>
  <c r="F3480" i="42"/>
  <c r="E3490" i="42"/>
  <c r="E3481" i="13" l="1"/>
  <c r="D3480" i="13"/>
  <c r="D3480" i="42" s="1"/>
  <c r="C3480" i="13"/>
  <c r="C3480" i="42" s="1"/>
  <c r="F3481" i="42"/>
  <c r="B3481" i="42"/>
  <c r="E3491" i="42"/>
  <c r="E3482" i="13" l="1"/>
  <c r="D3481" i="13"/>
  <c r="D3481" i="42" s="1"/>
  <c r="C3481" i="13"/>
  <c r="C3481" i="42" s="1"/>
  <c r="B3482" i="42"/>
  <c r="F3482" i="42"/>
  <c r="F3493" i="42"/>
  <c r="B3493" i="42"/>
  <c r="E3492" i="42"/>
  <c r="D3492" i="42" s="1"/>
  <c r="E3483" i="13" l="1"/>
  <c r="D3482" i="13"/>
  <c r="D3482" i="42" s="1"/>
  <c r="C3482" i="13"/>
  <c r="C3482" i="42" s="1"/>
  <c r="B3483" i="42"/>
  <c r="F3483" i="42"/>
  <c r="E3493" i="42"/>
  <c r="E3484" i="13" l="1"/>
  <c r="C3483" i="13"/>
  <c r="C3483" i="42" s="1"/>
  <c r="D3483" i="13"/>
  <c r="D3483" i="42" s="1"/>
  <c r="B3484" i="42"/>
  <c r="F3484" i="42"/>
  <c r="E3494" i="42"/>
  <c r="E3485" i="13" l="1"/>
  <c r="D3484" i="13"/>
  <c r="D3484" i="42" s="1"/>
  <c r="C3484" i="13"/>
  <c r="C3484" i="42" s="1"/>
  <c r="B3485" i="42"/>
  <c r="F3485" i="42"/>
  <c r="E3495" i="42"/>
  <c r="E3486" i="13" l="1"/>
  <c r="C3485" i="13"/>
  <c r="C3485" i="42" s="1"/>
  <c r="D3485" i="13"/>
  <c r="D3485" i="42" s="1"/>
  <c r="B3486" i="42"/>
  <c r="F3486" i="42"/>
  <c r="E3496" i="42"/>
  <c r="E3487" i="13" l="1"/>
  <c r="D3486" i="13"/>
  <c r="D3486" i="42" s="1"/>
  <c r="C3486" i="13"/>
  <c r="C3486" i="42" s="1"/>
  <c r="B3487" i="42"/>
  <c r="F3487" i="42"/>
  <c r="E3497" i="42"/>
  <c r="E3488" i="13" l="1"/>
  <c r="D3487" i="13"/>
  <c r="D3487" i="42" s="1"/>
  <c r="C3487" i="13"/>
  <c r="C3487" i="42" s="1"/>
  <c r="F3488" i="42"/>
  <c r="B3488" i="42"/>
  <c r="E3498" i="42"/>
  <c r="E3493" i="13" l="1"/>
  <c r="E3489" i="13"/>
  <c r="D3488" i="13"/>
  <c r="D3488" i="42" s="1"/>
  <c r="C3488" i="13"/>
  <c r="C3488" i="42" s="1"/>
  <c r="F3489" i="42"/>
  <c r="B3489" i="42"/>
  <c r="E3499" i="42"/>
  <c r="D3489" i="13" l="1"/>
  <c r="D3489" i="42" s="1"/>
  <c r="C3489" i="13"/>
  <c r="C3489" i="42" s="1"/>
  <c r="F3490" i="42"/>
  <c r="B3490" i="42"/>
  <c r="E3490" i="13"/>
  <c r="E3494" i="13"/>
  <c r="D3493" i="13"/>
  <c r="D3493" i="42" s="1"/>
  <c r="C3493" i="13"/>
  <c r="C3493" i="42" s="1"/>
  <c r="B3494" i="42"/>
  <c r="F3494" i="42"/>
  <c r="E3500" i="42"/>
  <c r="C3494" i="13" l="1"/>
  <c r="C3494" i="42" s="1"/>
  <c r="D3494" i="13"/>
  <c r="D3494" i="42" s="1"/>
  <c r="F3495" i="42"/>
  <c r="B3495" i="42"/>
  <c r="L3496" i="1"/>
  <c r="E3491" i="13"/>
  <c r="E3495" i="13"/>
  <c r="C3490" i="13"/>
  <c r="C3490" i="42" s="1"/>
  <c r="D3490" i="13"/>
  <c r="D3490" i="42" s="1"/>
  <c r="B3491" i="42"/>
  <c r="F3491" i="42"/>
  <c r="E3501" i="42"/>
  <c r="D3495" i="13" l="1"/>
  <c r="D3495" i="42" s="1"/>
  <c r="C3495" i="13"/>
  <c r="C3495" i="42" s="1"/>
  <c r="B3496" i="42"/>
  <c r="F3496" i="42"/>
  <c r="C3491" i="13"/>
  <c r="C3491" i="42" s="1"/>
  <c r="D3491" i="13"/>
  <c r="D3491" i="42" s="1"/>
  <c r="C3492" i="42"/>
  <c r="B3492" i="42"/>
  <c r="F3492" i="42"/>
  <c r="E3496" i="13"/>
  <c r="E3502" i="42"/>
  <c r="E3497" i="13" l="1"/>
  <c r="C3496" i="13"/>
  <c r="C3496" i="42" s="1"/>
  <c r="D3496" i="13"/>
  <c r="D3496" i="42" s="1"/>
  <c r="F3497" i="42"/>
  <c r="B3497" i="42"/>
  <c r="E3503" i="42"/>
  <c r="E3498" i="13" l="1"/>
  <c r="D3497" i="13"/>
  <c r="D3497" i="42" s="1"/>
  <c r="C3497" i="13"/>
  <c r="C3497" i="42" s="1"/>
  <c r="F3498" i="42"/>
  <c r="B3498" i="42"/>
  <c r="E3504" i="42"/>
  <c r="E3499" i="13" l="1"/>
  <c r="C3498" i="13"/>
  <c r="C3498" i="42" s="1"/>
  <c r="D3498" i="13"/>
  <c r="D3498" i="42" s="1"/>
  <c r="B3499" i="42"/>
  <c r="F3499" i="42"/>
  <c r="E3505" i="42"/>
  <c r="E3500" i="13" l="1"/>
  <c r="C3499" i="13"/>
  <c r="C3499" i="42" s="1"/>
  <c r="D3499" i="13"/>
  <c r="D3499" i="42" s="1"/>
  <c r="B3500" i="42"/>
  <c r="F3500" i="42"/>
  <c r="E3506" i="42"/>
  <c r="E3501" i="13" l="1"/>
  <c r="C3500" i="13"/>
  <c r="C3500" i="42" s="1"/>
  <c r="D3500" i="13"/>
  <c r="D3500" i="42" s="1"/>
  <c r="F3501" i="42"/>
  <c r="B3501" i="42"/>
  <c r="E3507" i="42"/>
  <c r="C3501" i="13" l="1"/>
  <c r="C3501" i="42" s="1"/>
  <c r="D3501" i="13"/>
  <c r="D3501" i="42" s="1"/>
  <c r="B3502" i="42"/>
  <c r="F3502" i="42"/>
  <c r="E3502" i="13"/>
  <c r="D3502" i="13" l="1"/>
  <c r="D3502" i="42" s="1"/>
  <c r="C3502" i="13"/>
  <c r="C3502" i="42" s="1"/>
  <c r="B3503" i="42"/>
  <c r="F3503" i="42"/>
  <c r="E3503" i="13"/>
  <c r="E3504" i="13" l="1"/>
  <c r="C3503" i="13"/>
  <c r="C3503" i="42" s="1"/>
  <c r="D3503" i="13"/>
  <c r="D3503" i="42" s="1"/>
  <c r="F3504" i="42"/>
  <c r="B3504" i="42"/>
  <c r="D3504" i="13" l="1"/>
  <c r="D3504" i="42" s="1"/>
  <c r="C3504" i="13"/>
  <c r="C3504" i="42" s="1"/>
  <c r="B3505" i="42"/>
  <c r="F3505" i="42"/>
  <c r="E3505" i="13"/>
  <c r="C3505" i="13" l="1"/>
  <c r="C3505" i="42" s="1"/>
  <c r="D3505" i="13"/>
  <c r="D3505" i="42" s="1"/>
  <c r="F3506" i="42"/>
  <c r="B3506" i="42"/>
  <c r="E3506" i="13"/>
  <c r="D3506" i="13" l="1"/>
  <c r="D3506" i="42" s="1"/>
  <c r="C3506" i="13"/>
  <c r="C3506" i="42" s="1"/>
  <c r="B3507" i="42"/>
  <c r="F3507" i="42"/>
  <c r="E3507" i="13"/>
  <c r="C3507" i="13" l="1"/>
  <c r="C3507" i="42" s="1"/>
  <c r="D3507" i="13"/>
  <c r="D3507" i="4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J1" authorId="0" shapeId="0" xr:uid="{00000000-0006-0000-0200-000002000000}">
      <text>
        <r>
          <rPr>
            <b/>
            <sz val="9"/>
            <color indexed="81"/>
            <rFont val="Tahoma"/>
            <family val="2"/>
          </rPr>
          <t>Vance:</t>
        </r>
        <r>
          <rPr>
            <sz val="9"/>
            <color indexed="81"/>
            <rFont val="Tahoma"/>
            <family val="2"/>
          </rPr>
          <t xml:space="preserve">
ETF drag for commiisions etc. </t>
        </r>
      </text>
    </comment>
    <comment ref="L1" authorId="0" shapeId="0" xr:uid="{00000000-0006-0000-0200-000005000000}">
      <text>
        <r>
          <rPr>
            <b/>
            <sz val="9"/>
            <color indexed="81"/>
            <rFont val="Tahoma"/>
            <family val="2"/>
          </rPr>
          <t>Vance:</t>
        </r>
        <r>
          <rPr>
            <sz val="9"/>
            <color indexed="81"/>
            <rFont val="Tahoma"/>
            <family val="2"/>
          </rPr>
          <t xml:space="preserve">
ETF drag for commiisions etc. </t>
        </r>
      </text>
    </comment>
    <comment ref="H6" authorId="0" shapeId="0" xr:uid="{00000000-0006-0000-0200-00000A000000}">
      <text>
        <r>
          <rPr>
            <b/>
            <sz val="9"/>
            <color indexed="81"/>
            <rFont val="Tahoma"/>
            <family val="2"/>
          </rPr>
          <t>Vance:</t>
        </r>
        <r>
          <rPr>
            <sz val="9"/>
            <color indexed="81"/>
            <rFont val="Tahoma"/>
            <family val="2"/>
          </rPr>
          <t xml:space="preserve">
3 month Tbill rate</t>
        </r>
      </text>
    </comment>
    <comment ref="J6" authorId="0" shapeId="0" xr:uid="{00000000-0006-0000-0200-00000B000000}">
      <text>
        <r>
          <rPr>
            <b/>
            <sz val="9"/>
            <color indexed="81"/>
            <rFont val="Tahoma"/>
            <family val="2"/>
          </rPr>
          <t>Vance:</t>
        </r>
        <r>
          <rPr>
            <sz val="9"/>
            <color indexed="81"/>
            <rFont val="Tahoma"/>
            <family val="2"/>
          </rPr>
          <t xml:space="preserve">
new leveragefactor  started 28-Feb-18</t>
        </r>
      </text>
    </comment>
    <comment ref="M6" authorId="0" shapeId="0" xr:uid="{00000000-0006-0000-0200-00000D000000}">
      <text>
        <r>
          <rPr>
            <b/>
            <sz val="9"/>
            <color indexed="81"/>
            <rFont val="Tahoma"/>
            <family val="2"/>
          </rPr>
          <t>Vance:
IV value may be 4:15PM or later print
Power Shares data</t>
        </r>
        <r>
          <rPr>
            <sz val="9"/>
            <color indexed="81"/>
            <rFont val="Tahoma"/>
            <family val="2"/>
          </rPr>
          <t xml:space="preserve">
</t>
        </r>
      </text>
    </comment>
    <comment ref="K3496" authorId="0" shapeId="0" xr:uid="{00000000-0006-0000-0200-000010000000}">
      <text>
        <r>
          <rPr>
            <b/>
            <sz val="9"/>
            <color indexed="81"/>
            <rFont val="Tahoma"/>
            <family val="2"/>
          </rPr>
          <t>Vance:</t>
        </r>
        <r>
          <rPr>
            <sz val="9"/>
            <color indexed="81"/>
            <rFont val="Tahoma"/>
            <family val="2"/>
          </rPr>
          <t xml:space="preserve">
Theoretical 4.0423085 changed to 9.04 based on XIV's move close 5th to close 6th  (+25.95%)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I1" authorId="0" shapeId="0" xr:uid="{00000000-0006-0000-1000-000001000000}">
      <text>
        <r>
          <rPr>
            <b/>
            <sz val="9"/>
            <color indexed="81"/>
            <rFont val="Tahoma"/>
            <family val="2"/>
          </rPr>
          <t>Vance:</t>
        </r>
        <r>
          <rPr>
            <sz val="9"/>
            <color indexed="81"/>
            <rFont val="Tahoma"/>
            <family val="2"/>
          </rPr>
          <t xml:space="preserve">
Important! Gives column number of IV close value in master sheet. </t>
        </r>
      </text>
    </comment>
    <comment ref="A1898" authorId="0" shapeId="0" xr:uid="{00000000-0006-0000-1000-000002000000}">
      <text>
        <r>
          <rPr>
            <b/>
            <sz val="9"/>
            <color indexed="81"/>
            <rFont val="Tahoma"/>
            <family val="2"/>
          </rPr>
          <t>Vance:</t>
        </r>
        <r>
          <rPr>
            <sz val="9"/>
            <color indexed="81"/>
            <rFont val="Tahoma"/>
            <family val="2"/>
          </rPr>
          <t xml:space="preserve">
Old -1X SVXY product started trading </t>
        </r>
      </text>
    </comment>
    <comment ref="A2417" authorId="0" shapeId="0" xr:uid="{00000000-0006-0000-1000-000003000000}">
      <text>
        <r>
          <rPr>
            <b/>
            <sz val="9"/>
            <color indexed="81"/>
            <rFont val="Tahoma"/>
            <family val="2"/>
          </rPr>
          <t>Vance:</t>
        </r>
        <r>
          <rPr>
            <sz val="9"/>
            <color indexed="81"/>
            <rFont val="Tahoma"/>
            <family val="2"/>
          </rPr>
          <t xml:space="preserve">
OHL Computed using actuals from this point on.  Close values are theoretical IV Since actual close data is 4PM ET it is shown separately </t>
        </r>
      </text>
    </comment>
    <comment ref="I3475" authorId="0" shapeId="0" xr:uid="{00000000-0006-0000-1000-000004000000}">
      <text>
        <r>
          <rPr>
            <b/>
            <sz val="9"/>
            <color indexed="81"/>
            <rFont val="Tahoma"/>
            <family val="2"/>
          </rPr>
          <t>Vance:</t>
        </r>
        <r>
          <rPr>
            <sz val="9"/>
            <color indexed="81"/>
            <rFont val="Tahoma"/>
            <family val="2"/>
          </rPr>
          <t xml:space="preserve">
Important! Gives column number of IV close value in master sheet. </t>
        </r>
      </text>
    </comment>
    <comment ref="D3492" authorId="0" shapeId="0" xr:uid="{00000000-0006-0000-1000-000005000000}">
      <text>
        <r>
          <rPr>
            <b/>
            <sz val="9"/>
            <color indexed="81"/>
            <rFont val="Tahoma"/>
            <family val="2"/>
          </rPr>
          <t>Vance:</t>
        </r>
        <r>
          <rPr>
            <sz val="9"/>
            <color indexed="81"/>
            <rFont val="Tahoma"/>
            <family val="2"/>
          </rPr>
          <t xml:space="preserve">
Computed L is too high because it uses actual -1X SVXY low on 5Feb18 which was higher than theortical low.  Use IV close as low. </t>
        </r>
      </text>
    </comment>
    <comment ref="A3508" authorId="0" shapeId="0" xr:uid="{00000000-0006-0000-1000-000006000000}">
      <text>
        <r>
          <rPr>
            <b/>
            <sz val="9"/>
            <color indexed="81"/>
            <rFont val="Tahoma"/>
            <family val="2"/>
          </rPr>
          <t>Vance:</t>
        </r>
        <r>
          <rPr>
            <sz val="9"/>
            <color indexed="81"/>
            <rFont val="Tahoma"/>
            <family val="2"/>
          </rPr>
          <t xml:space="preserve">
1st day of SVXY trading with 0.5X leverage
</t>
        </r>
      </text>
    </comment>
    <comment ref="B3508" authorId="0" shapeId="0" xr:uid="{00000000-0006-0000-1000-000007000000}">
      <text>
        <r>
          <rPr>
            <b/>
            <sz val="9"/>
            <color indexed="81"/>
            <rFont val="Tahoma"/>
            <family val="2"/>
          </rPr>
          <t>Vance:</t>
        </r>
        <r>
          <rPr>
            <sz val="9"/>
            <color indexed="81"/>
            <rFont val="Tahoma"/>
            <family val="2"/>
          </rPr>
          <t xml:space="preserve">
OHL &amp; 4pm close actual data</t>
        </r>
      </text>
    </comment>
    <comment ref="C3508" authorId="0" shapeId="0" xr:uid="{9FAFD92D-733B-4E19-AE03-9F88279CB433}">
      <text>
        <r>
          <rPr>
            <b/>
            <sz val="9"/>
            <color indexed="81"/>
            <rFont val="Tahoma"/>
            <family val="2"/>
          </rPr>
          <t>Vance:</t>
        </r>
        <r>
          <rPr>
            <sz val="9"/>
            <color indexed="81"/>
            <rFont val="Tahoma"/>
            <family val="2"/>
          </rPr>
          <t xml:space="preserve">
OHL &amp; 4pm close actual data</t>
        </r>
      </text>
    </comment>
    <comment ref="D3508" authorId="0" shapeId="0" xr:uid="{9ED1E40F-D369-40A0-997A-33987A2734C9}">
      <text>
        <r>
          <rPr>
            <b/>
            <sz val="9"/>
            <color indexed="81"/>
            <rFont val="Tahoma"/>
            <family val="2"/>
          </rPr>
          <t>Vance:</t>
        </r>
        <r>
          <rPr>
            <sz val="9"/>
            <color indexed="81"/>
            <rFont val="Tahoma"/>
            <family val="2"/>
          </rPr>
          <t xml:space="preserve">
OHL &amp; 4pm close actual data</t>
        </r>
      </text>
    </comment>
    <comment ref="E3508" authorId="0" shapeId="0" xr:uid="{AFD320FE-CF57-4540-B2B5-3880816B400F}">
      <text>
        <r>
          <rPr>
            <b/>
            <sz val="9"/>
            <color indexed="81"/>
            <rFont val="Tahoma"/>
            <family val="2"/>
          </rPr>
          <t>Vance:</t>
        </r>
        <r>
          <rPr>
            <sz val="9"/>
            <color indexed="81"/>
            <rFont val="Tahoma"/>
            <family val="2"/>
          </rPr>
          <t xml:space="preserve">
OHL &amp; 4pm close actual data</t>
        </r>
      </text>
    </comment>
    <comment ref="F3508" authorId="0" shapeId="0" xr:uid="{B3E18404-35AE-492C-8EA9-FCCC47E00DFF}">
      <text>
        <r>
          <rPr>
            <b/>
            <sz val="9"/>
            <color indexed="81"/>
            <rFont val="Tahoma"/>
            <family val="2"/>
          </rPr>
          <t>Vance:</t>
        </r>
        <r>
          <rPr>
            <sz val="9"/>
            <color indexed="81"/>
            <rFont val="Tahoma"/>
            <family val="2"/>
          </rPr>
          <t xml:space="preserve">
OHL &amp; 4pm close actual data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F2" authorId="0" shapeId="0" xr:uid="{00000000-0006-0000-0E00-000001000000}">
      <text>
        <r>
          <rPr>
            <b/>
            <sz val="9"/>
            <color indexed="81"/>
            <rFont val="Tahoma"/>
            <family val="2"/>
          </rPr>
          <t>Vance:  Uses trade actuals</t>
        </r>
        <r>
          <rPr>
            <sz val="9"/>
            <color indexed="81"/>
            <rFont val="Tahoma"/>
            <family val="2"/>
          </rPr>
          <t xml:space="preserve">
</t>
        </r>
      </text>
    </comment>
    <comment ref="A1898" authorId="0" shapeId="0" xr:uid="{00000000-0006-0000-0E00-000002000000}">
      <text>
        <r>
          <rPr>
            <b/>
            <sz val="9"/>
            <color indexed="81"/>
            <rFont val="Tahoma"/>
            <family val="2"/>
          </rPr>
          <t>Vance:</t>
        </r>
        <r>
          <rPr>
            <sz val="9"/>
            <color indexed="81"/>
            <rFont val="Tahoma"/>
            <family val="2"/>
          </rPr>
          <t xml:space="preserve">
First day of trading, H and L are corrected if 4pm close was higher or lower respectively</t>
        </r>
      </text>
    </comment>
    <comment ref="A2417" authorId="0" shapeId="0" xr:uid="{00000000-0006-0000-0E00-000003000000}">
      <text>
        <r>
          <rPr>
            <b/>
            <sz val="9"/>
            <color indexed="81"/>
            <rFont val="Tahoma"/>
            <family val="2"/>
          </rPr>
          <t>Vance:</t>
        </r>
        <r>
          <rPr>
            <sz val="9"/>
            <color indexed="81"/>
            <rFont val="Tahoma"/>
            <family val="2"/>
          </rPr>
          <t xml:space="preserve">
Using actual data from this pont</t>
        </r>
      </text>
    </comment>
    <comment ref="A3507" authorId="0" shapeId="0" xr:uid="{00000000-0006-0000-0E00-000004000000}">
      <text>
        <r>
          <rPr>
            <b/>
            <sz val="9"/>
            <color indexed="81"/>
            <rFont val="Tahoma"/>
            <family val="2"/>
          </rPr>
          <t>Vance:</t>
        </r>
        <r>
          <rPr>
            <sz val="9"/>
            <color indexed="81"/>
            <rFont val="Tahoma"/>
            <family val="2"/>
          </rPr>
          <t xml:space="preserve">
Last day of trading at -1X mult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1611" authorId="0" shapeId="0" xr:uid="{00000000-0006-0000-1A00-000001000000}">
      <text>
        <r>
          <rPr>
            <b/>
            <sz val="9"/>
            <color indexed="81"/>
            <rFont val="Tahoma"/>
            <family val="2"/>
          </rPr>
          <t>Vance:</t>
        </r>
        <r>
          <rPr>
            <sz val="9"/>
            <color indexed="81"/>
            <rFont val="Tahoma"/>
            <family val="2"/>
          </rPr>
          <t xml:space="preserve">
Last day of trading at -1X</t>
        </r>
      </text>
    </comment>
  </commentList>
</comments>
</file>

<file path=xl/sharedStrings.xml><?xml version="1.0" encoding="utf-8"?>
<sst xmlns="http://schemas.openxmlformats.org/spreadsheetml/2006/main" count="5090" uniqueCount="94">
  <si>
    <t>Trade Date</t>
  </si>
  <si>
    <t>VIX</t>
  </si>
  <si>
    <t>M1-M2 ER</t>
  </si>
  <si>
    <t>Med ER</t>
  </si>
  <si>
    <t>Med TR</t>
  </si>
  <si>
    <t>XIV w Fee</t>
  </si>
  <si>
    <t>END</t>
  </si>
  <si>
    <t>Row Labels</t>
  </si>
  <si>
    <t>Grand Total</t>
  </si>
  <si>
    <t>XIV-IV</t>
  </si>
  <si>
    <t>Start Date</t>
  </si>
  <si>
    <t>Split Factor</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</si>
  <si>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</si>
  <si>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</si>
  <si>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</si>
  <si>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</si>
  <si>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</si>
  <si>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</si>
  <si>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 xml:space="preserve"> </t>
  </si>
  <si>
    <t>M1-M2 M</t>
  </si>
  <si>
    <t>M1-M2 O</t>
  </si>
  <si>
    <t>M1-M2 H</t>
  </si>
  <si>
    <t>M1-M2 L</t>
  </si>
  <si>
    <t>XIV-Open</t>
  </si>
  <si>
    <t>XIV-High</t>
  </si>
  <si>
    <t>XIV-Low</t>
  </si>
  <si>
    <t>XIV-Close</t>
  </si>
  <si>
    <t>SVXY-Open</t>
  </si>
  <si>
    <t>SVXY-High</t>
  </si>
  <si>
    <t>SVXY-Low</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</si>
  <si>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</si>
  <si>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</si>
  <si>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</si>
  <si>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   SFI Volatility Exchange Traded Products OHLC Backtest data Readme Notes</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</si>
  <si>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</si>
  <si>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 The algorithms used to generate the M1-M2 M  backtest values from 20-December-2005 are published in the prospectuses of the ETN/ETFs that use them.   Barlcay's VXX  fund prospectus is a good example: 
(http://www.ipathetn.com/static/pdf/vix-prospectus.pdf)</t>
  </si>
  <si>
    <t>The M1-M2 M rolling index used to generate the backtest values doesn't exactly match the official index (SPVXSTR) that begin December 20th, 2005, but when I compare my results to samples freely available on Bloomberg my results track within:  +-0.01% from Feb 07 on, +-.2% before that.</t>
  </si>
  <si>
    <r>
      <rPr>
        <b/>
        <sz val="11"/>
        <color theme="1"/>
        <rFont val="Calibri"/>
        <family val="2"/>
        <scheme val="minor"/>
      </rPr>
      <t>OHL Indexes sheet column descriptions</t>
    </r>
    <r>
      <rPr>
        <sz val="11"/>
        <color theme="1"/>
        <rFont val="Calibri"/>
        <family val="2"/>
        <scheme val="minor"/>
      </rPr>
      <t xml:space="preserve">
 * Trade Date:   Days when funds were trading. 
 *  M1-M2 M:  Standard short term total returns index (very close to SPVXTR) 
 *  M1-M2 O:  M1-M2 M index adjusted by weighted changes in M1 &amp; M2 futures from settlement values to open value.  Weighting is adjusted at close, so weighting between the futures is the same for open, high, and low as it was at close the previous day. 
*  M1-M2 H: M1-M2 M index adjusted by weighted changes in M1 &amp; M2 futures from settlement values to high values.  
  M1-M2 L: M1-M2 M index adjusted by weighted changes in M1 &amp; M2 futures from settlement values to low values.  </t>
    </r>
  </si>
  <si>
    <r>
      <t xml:space="preserve">The Data
</t>
    </r>
    <r>
      <rPr>
        <sz val="11"/>
        <color theme="1"/>
        <rFont val="Calibri"/>
        <family val="2"/>
        <scheme val="minor"/>
      </rPr>
      <t>The open/high/low/close (OHLC) indicative values (IV) data from 29-March-2004 through 25-Oct-2013 for the various Exchange Traded Products (ETPs) (VXX, VIXY, UVYX, TVIX, XIV, SXVY) are provided in different sheets.  The "OHL indexes" sheet provides the master data &amp; indexes used to generate the open/high/low values.    Simulated open / high / low values are based on the closing indicative value for the ETP for the previous trading day plus adjusting factors from the underlying short term VIX futures.</t>
    </r>
  </si>
  <si>
    <r>
      <rPr>
        <b/>
        <sz val="11"/>
        <color theme="1"/>
        <rFont val="Calibri"/>
        <family val="2"/>
        <scheme val="minor"/>
      </rPr>
      <t>Accuracy of Opening IV values</t>
    </r>
    <r>
      <rPr>
        <sz val="11"/>
        <color theme="1"/>
        <rFont val="Calibri"/>
        <family val="2"/>
        <scheme val="minor"/>
      </rPr>
      <t xml:space="preserve">
Using the VIX futures  opening values for computing the ETP opening IV values has a known source of potential errors since 10-Dec-2010.   Starting then the opening times for the underlying VIX futures have been different than the opening times for the volatility ETPs.   History:
   1. 26-Mar-2004 through 9-Dec-2010   VIX futures opened at 9:30AM ET (coincident with NYSE)
   2. 10-Dec-2010 through 22-Sep-2011 VIX futures opened at 8:20AM ET
   3. 23-Sep-2011 through 25-Oct-2013 VIX futures opened at 8:00AM ET
   4. 28-Oct-2013 through 21-June-2014 VIX futures opened at 8:00AM ET Monday and 3:30PM for Tuesday through Friday trading days.  Tuesday open for example would be at 4:30PM Monday ET.  This change was a preliminary move to support nearly 24 hour VIX futures trading.  The VIX futures closed again at 5:15PM ET on Monday through Thursday.
  5. 22-June-2014 through present VIX futures trading opens at 6PM Sunday ET (Monday's "opening" time and 4:30PM Monday through Thursday.   
I verified with the CBOE that the available historical opening values for VIX futures followed these changes.    From 10-Dec-2010 until 28-Oct-2013 the opening was 70 minutes to 90 minutes before NYSE trading started and after 28-Oct-2013 many hours before the NYSE open.   The errors introduced in the Dec 2010 to Oct 2013 timeframe apear to be in the +-3% range.   See http://sixfigureinvesting.com/2014/09/simulating-open-high-low-vxx-vixy-tvix-uvxy-xiv-svxy/ for more details.</t>
    </r>
  </si>
  <si>
    <t>Open</t>
  </si>
  <si>
    <t>High</t>
  </si>
  <si>
    <t>Low</t>
  </si>
  <si>
    <t>Close</t>
  </si>
  <si>
    <t>Volume</t>
  </si>
  <si>
    <t>Adj Close</t>
  </si>
  <si>
    <t>Diff S-O</t>
  </si>
  <si>
    <t>Diff S-H</t>
  </si>
  <si>
    <t>Diff S-L</t>
  </si>
  <si>
    <t>err O lt L</t>
  </si>
  <si>
    <t>err O gt H</t>
  </si>
  <si>
    <t>err L gt H</t>
  </si>
  <si>
    <t>err C lt L</t>
  </si>
  <si>
    <t>err C gt H</t>
  </si>
  <si>
    <t>SVXY IV</t>
  </si>
  <si>
    <r>
      <rPr>
        <b/>
        <sz val="11"/>
        <color theme="1"/>
        <rFont val="Calibri"/>
        <family val="2"/>
        <scheme val="minor"/>
      </rPr>
      <t>Accuracy of High / Low IV values</t>
    </r>
    <r>
      <rPr>
        <sz val="11"/>
        <color theme="1"/>
        <rFont val="Calibri"/>
        <family val="2"/>
        <scheme val="minor"/>
      </rPr>
      <t xml:space="preserve">
Using the VIX futures high / low values for computing ETP high / low values has several potential error sources.   One source of errors is the inherent (and required) assumption made in my calculations that the M1 and M2 VIX futures reach their daily highs and lows at the same time. The other known source of errors were the shifts in trading hours for VIX futures detailed in the "Accuracy of Opening IV Values"  section above.   VIX futures have been trading 70 to 90 minutes outside the standard NYSE hours since 2010 and in June 2014 went to nearly 24 hour trading.  Comparison to a small set of actual high / low IV values suggests the magnitude of these errors is in the +-3% range.  See http://sixfigureinvesting.com/2014/09/simulating-open-high-low-vxx-vixy-tvix-uvxy-xiv-svxy/ for more details. 
One additional source of errors is the fact that closing futures quotes can be different from settlement quotes.  The tracking indexes for ETPs use settlement values, but if the low or high for the day is at or near to the close, it's possible for the computed ETP close to be higher than the daily high, or lower than the daily low.  To prevent this anomaly inappropriate highs or lows are mapped to the ETP close values. </t>
    </r>
  </si>
  <si>
    <t>Date</t>
  </si>
  <si>
    <t xml:space="preserve">ETPs that commonly split have a split factor on row 4.   When additional splits occur you can adjust this parameter to account for the reverse split. </t>
  </si>
  <si>
    <t>ProShares Name</t>
  </si>
  <si>
    <t>Ticker</t>
  </si>
  <si>
    <t>NAV</t>
  </si>
  <si>
    <t>Prior NAV</t>
  </si>
  <si>
    <t>NAV Change (%)</t>
  </si>
  <si>
    <t>NAV Change ($)</t>
  </si>
  <si>
    <t>Shares Outstanding (000)</t>
  </si>
  <si>
    <t>Assets Under Management</t>
  </si>
  <si>
    <t>Auction</t>
  </si>
  <si>
    <t>Discount</t>
  </si>
  <si>
    <t>Price per $100</t>
  </si>
  <si>
    <t>Rate %</t>
  </si>
  <si>
    <t>TBR</t>
  </si>
  <si>
    <t>Old_SVXY w Fee</t>
  </si>
  <si>
    <t>Old_SVXY act</t>
  </si>
  <si>
    <t>Old_SVXY IV</t>
  </si>
  <si>
    <t xml:space="preserve">XIV Terminated final valuation IV  $5.99 </t>
  </si>
  <si>
    <t>SVXY -0.5X w Fee</t>
  </si>
  <si>
    <t xml:space="preserve">Proshares changed the leverage factors on UVXY &amp; SVXY effective 28-Feb-18 to 1.5X and -0.5X respectively.  I added simulations for UVXY &amp; SVXY for the new leverage factors back to 2004 using the assumption that the %change from the previous day's IV close to today open/high/low value for the new leverage factors should be the same as the old values once adjusted for the change in leverage factor.  So the percentage moves for the New UVXY should be 75% of the old UVXY and 50% of the old SVXY moves.  I also added the actual 4pm close values when available for these funds.  Since these funds don't close until VIX futures settle (~4:15PM) and volatility is sometimes volatile end of day there can be significant difference </t>
  </si>
  <si>
    <t>SVXY 4PM</t>
  </si>
  <si>
    <r>
      <rPr>
        <b/>
        <sz val="11"/>
        <color theme="1"/>
        <rFont val="Calibri"/>
        <family val="2"/>
        <scheme val="minor"/>
      </rPr>
      <t>Comparison to Actual Trading Open / High / Low values to IV values</t>
    </r>
    <r>
      <rPr>
        <sz val="11"/>
        <color theme="1"/>
        <rFont val="Calibri"/>
        <family val="2"/>
        <scheme val="minor"/>
      </rPr>
      <t xml:space="preserve">
      There are quite a few reasons why IV values might not align exactly to traded open/high/low/ close values.  Specifically:
    1.  The ETP may not have traded at the official open / close or the high / low points
    2.  ETPs have bid / ask spreads--which often, but not always straddle the IV value.  If the ETP has tracking issues (e.g., TVIX) then the IV may be signicantly different than the bid / ask prices.   Some volatility ETP have spreads that are quite wide. 
    3. EPT closing IV values are based on a 4:15PM ET closing time coincident with the close of VIX futures trading.  Reported trading close values usually reflect a 4:00PM ET closing time.
   4. For some periods (e.g, 2013) there is traded OHLC data available as well as my futures based OHLC.  The traded close data is 4PM data the IV data close is the Futures settlement based number (the definitive close).  The traded OHLC data did not have access to the post 4PM traded values and the VIX computed data did not have access to the actual traded data.  Therefore there are cases when the reported High (VIX future based) is lower than the 4PM close vlaue.  In those cases I override the high value with the 4PM close value.  The same logic applies to the Low number--it will be set to the 4pm value if VIXfutures computed value low is higher than the 4PM close. 
See this post for more details.   </t>
    </r>
  </si>
  <si>
    <t>SVXY-IV-Close</t>
  </si>
  <si>
    <t>-0.5X SVXY open</t>
  </si>
  <si>
    <t>-0.5X SVXY High</t>
  </si>
  <si>
    <t>-0.5X SVXY Low</t>
  </si>
  <si>
    <t>-0.5X SVXY IV Close</t>
  </si>
  <si>
    <t>-0.5X SVXY 4PM close</t>
  </si>
  <si>
    <t>VIX3M</t>
  </si>
  <si>
    <t>ProShares Short VIX Short-Term Futures ETF</t>
  </si>
  <si>
    <t>SVXY</t>
  </si>
  <si>
    <t>New -0.5X leverage</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</si>
  <si>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</si>
  <si>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</si>
  <si>
    <t>(blank)</t>
  </si>
  <si>
    <t>Sum of VIXY % err</t>
  </si>
  <si>
    <t>© 2021 VH2 LLC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</si>
</sst>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d\-mmm\-yy;@"/>
    <numFmt numFmtId="165" formatCode="0.0000"/>
    <numFmt numFmtId="166" formatCode="0.0000%"/>
    <numFmt numFmtId="167" formatCode="0.00000"/>
    <numFmt numFmtId="168" formatCode="0.000"/>
  </numFmts>
  <fonts count="26"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000000"/>
      <name val="Arial"/>
      <family val="2"/>
    </font>
  </fonts>
  <fills count="41">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theme="5"/>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E0E4E9"/>
      </top>
      <bottom/>
      <diagonal/>
    </border>
  </borders>
  <cellStyleXfs count="58">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xf numFmtId="0" fontId="23" fillId="0" borderId="0" applyNumberFormat="0" applyFill="0" applyBorder="0" applyAlignment="0" applyProtection="0"/>
    <xf numFmtId="0" fontId="24" fillId="7"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cellStyleXfs>
  <cellXfs count="49">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0" fontId="4" fillId="0" borderId="1" xfId="0" applyFont="1" applyBorder="1" applyAlignment="1">
      <alignment horizontal="left" vertical="top" wrapText="1"/>
    </xf>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164" fontId="0" fillId="37" borderId="0" xfId="0" applyNumberFormat="1" applyFill="1"/>
    <xf numFmtId="0" fontId="0" fillId="36" borderId="0" xfId="0" applyFill="1"/>
    <xf numFmtId="168" fontId="0" fillId="0" borderId="0" xfId="0" applyNumberFormat="1"/>
    <xf numFmtId="0" fontId="0" fillId="3" borderId="0" xfId="0" applyFill="1"/>
    <xf numFmtId="2" fontId="0" fillId="2" borderId="0" xfId="0" applyNumberFormat="1" applyFill="1"/>
    <xf numFmtId="0" fontId="0" fillId="39" borderId="0" xfId="0" applyFill="1"/>
    <xf numFmtId="2" fontId="0" fillId="38" borderId="0" xfId="0" applyNumberFormat="1" applyFill="1"/>
    <xf numFmtId="14" fontId="0" fillId="0" borderId="0" xfId="0" applyNumberFormat="1"/>
    <xf numFmtId="168" fontId="0" fillId="2" borderId="0" xfId="0" applyNumberFormat="1" applyFill="1"/>
    <xf numFmtId="14" fontId="0" fillId="36" borderId="0" xfId="0" applyNumberFormat="1" applyFill="1"/>
    <xf numFmtId="14" fontId="0" fillId="2" borderId="0" xfId="0" applyNumberFormat="1" applyFill="1"/>
    <xf numFmtId="164" fontId="0" fillId="2" borderId="0" xfId="0" applyNumberFormat="1" applyFill="1"/>
    <xf numFmtId="2" fontId="0" fillId="3" borderId="0" xfId="0" applyNumberFormat="1" applyFill="1"/>
    <xf numFmtId="2" fontId="0" fillId="0" borderId="0" xfId="0" quotePrefix="1" applyNumberFormat="1"/>
    <xf numFmtId="164" fontId="0" fillId="0" borderId="0" xfId="0" applyNumberFormat="1" applyAlignment="1">
      <alignment horizontal="left"/>
    </xf>
    <xf numFmtId="0" fontId="0" fillId="0" borderId="0" xfId="0" pivotButton="1"/>
    <xf numFmtId="0" fontId="0" fillId="0" borderId="0" xfId="0" applyNumberFormat="1"/>
    <xf numFmtId="2" fontId="0" fillId="0" borderId="0" xfId="0" applyNumberFormat="1" applyFill="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0" fontId="0" fillId="0" borderId="0" xfId="0"/>
    <xf numFmtId="0" fontId="0" fillId="0" borderId="0" xfId="0"/>
    <xf numFmtId="164" fontId="0" fillId="0" borderId="0" xfId="0" applyNumberFormat="1"/>
    <xf numFmtId="0" fontId="0" fillId="0" borderId="0" xfId="0"/>
    <xf numFmtId="2" fontId="0" fillId="0" borderId="0" xfId="0" applyNumberFormat="1"/>
    <xf numFmtId="0" fontId="0" fillId="0" borderId="0" xfId="0"/>
    <xf numFmtId="0" fontId="0" fillId="0" borderId="0" xfId="0"/>
    <xf numFmtId="168" fontId="0" fillId="2" borderId="0" xfId="0" applyNumberFormat="1" applyFill="1"/>
    <xf numFmtId="15" fontId="25" fillId="40" borderId="11" xfId="0" applyNumberFormat="1" applyFont="1" applyFill="1" applyBorder="1" applyAlignment="1">
      <alignment horizontal="left" vertical="center" indent="1"/>
    </xf>
    <xf numFmtId="0" fontId="0" fillId="0" borderId="0" xfId="0"/>
    <xf numFmtId="14" fontId="0" fillId="0" borderId="0" xfId="0" applyNumberFormat="1"/>
    <xf numFmtId="0" fontId="25" fillId="40" borderId="11" xfId="0" applyFont="1" applyFill="1" applyBorder="1" applyAlignment="1">
      <alignment horizontal="right" vertical="center" inden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10.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9.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Backtest-SVXY-wOHL product rev-L 14-Jan-2021.xlsx]Sheet1!PivotTable1</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Simulation</a:t>
            </a:r>
            <a:r>
              <a:rPr lang="en-US" baseline="0"/>
              <a:t> of -1X &amp; -0.5X SVXY vs SVIX Portfolios</a:t>
            </a:r>
          </a:p>
          <a:p>
            <a:pPr>
              <a:defRPr/>
            </a:pPr>
            <a:r>
              <a:rPr lang="en-US" sz="1200" baseline="0"/>
              <a:t>(Starting with $1K each, 20-Dec-2005 through 20-July-2020</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5"/>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3"/>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bg1">
                <a:lumMod val="6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-7.7332417294874167E-3</c:v>
                </c:pt>
                <c:pt idx="2233">
                  <c:v>-7.7946080562505404E-3</c:v>
                </c:pt>
                <c:pt idx="2234">
                  <c:v>-7.8075706442585213E-3</c:v>
                </c:pt>
                <c:pt idx="2235">
                  <c:v>-7.9077336064203863E-3</c:v>
                </c:pt>
                <c:pt idx="2236">
                  <c:v>-7.9907541859217668E-3</c:v>
                </c:pt>
                <c:pt idx="2237">
                  <c:v>-8.0779015320880942E-3</c:v>
                </c:pt>
                <c:pt idx="2238">
                  <c:v>-8.1359597994089539E-3</c:v>
                </c:pt>
                <c:pt idx="2239">
                  <c:v>-8.2444539016915952E-3</c:v>
                </c:pt>
                <c:pt idx="2240">
                  <c:v>-8.3641911353847798E-3</c:v>
                </c:pt>
                <c:pt idx="2241">
                  <c:v>-8.4241358056811322E-3</c:v>
                </c:pt>
                <c:pt idx="2242">
                  <c:v>-8.6439245820851829E-3</c:v>
                </c:pt>
                <c:pt idx="2243">
                  <c:v>-9.016423674671814E-3</c:v>
                </c:pt>
                <c:pt idx="2244">
                  <c:v>-9.1471973574497323E-3</c:v>
                </c:pt>
                <c:pt idx="2245">
                  <c:v>-9.2947663405594794E-3</c:v>
                </c:pt>
                <c:pt idx="2246">
                  <c:v>-9.8356218435899923E-3</c:v>
                </c:pt>
                <c:pt idx="2247">
                  <c:v>-9.9042193465479489E-3</c:v>
                </c:pt>
                <c:pt idx="2248">
                  <c:v>-1.0344096001873471E-2</c:v>
                </c:pt>
                <c:pt idx="2249">
                  <c:v>-1.0429836493113132E-2</c:v>
                </c:pt>
                <c:pt idx="2250">
                  <c:v>-1.0516492572125169E-2</c:v>
                </c:pt>
                <c:pt idx="2251">
                  <c:v>-1.0475094341671931E-2</c:v>
                </c:pt>
                <c:pt idx="2252">
                  <c:v>-1.0476576878918453E-2</c:v>
                </c:pt>
                <c:pt idx="2253">
                  <c:v>-1.0341997580514795E-2</c:v>
                </c:pt>
                <c:pt idx="2254">
                  <c:v>-1.0522158834778805E-2</c:v>
                </c:pt>
                <c:pt idx="2255">
                  <c:v>-1.0584222104671248E-2</c:v>
                </c:pt>
                <c:pt idx="2256">
                  <c:v>-1.0583697661807334E-2</c:v>
                </c:pt>
                <c:pt idx="2257">
                  <c:v>-1.0711396596632117E-2</c:v>
                </c:pt>
                <c:pt idx="2258">
                  <c:v>-1.0643469123989835E-2</c:v>
                </c:pt>
                <c:pt idx="2259">
                  <c:v>-1.0638449302596498E-2</c:v>
                </c:pt>
                <c:pt idx="2260">
                  <c:v>-1.0817228392853817E-2</c:v>
                </c:pt>
                <c:pt idx="2261">
                  <c:v>-1.0914684591847967E-2</c:v>
                </c:pt>
                <c:pt idx="2262">
                  <c:v>-1.0981606642170183E-2</c:v>
                </c:pt>
                <c:pt idx="2263">
                  <c:v>-1.1090668500169043E-2</c:v>
                </c:pt>
                <c:pt idx="2264">
                  <c:v>-1.1139268077691056E-2</c:v>
                </c:pt>
                <c:pt idx="2265">
                  <c:v>-1.1281530725379851E-2</c:v>
                </c:pt>
                <c:pt idx="2266">
                  <c:v>-1.1375563367999275E-2</c:v>
                </c:pt>
                <c:pt idx="2267">
                  <c:v>-1.1554684103886048E-2</c:v>
                </c:pt>
                <c:pt idx="2268">
                  <c:v>-1.1747926478117621E-2</c:v>
                </c:pt>
                <c:pt idx="2269">
                  <c:v>-1.2032229916277837E-2</c:v>
                </c:pt>
                <c:pt idx="2270">
                  <c:v>-1.2096727217032921E-2</c:v>
                </c:pt>
                <c:pt idx="2271">
                  <c:v>-1.2186960786114587E-2</c:v>
                </c:pt>
                <c:pt idx="2272">
                  <c:v>-1.2326305844211349E-2</c:v>
                </c:pt>
                <c:pt idx="2273">
                  <c:v>-1.2459699261878954E-2</c:v>
                </c:pt>
                <c:pt idx="2274">
                  <c:v>-1.2545993340823958E-2</c:v>
                </c:pt>
                <c:pt idx="2275">
                  <c:v>-1.2635284675805769E-2</c:v>
                </c:pt>
                <c:pt idx="2276">
                  <c:v>-1.2499497133696802E-2</c:v>
                </c:pt>
                <c:pt idx="2277">
                  <c:v>-1.3173220949305842E-2</c:v>
                </c:pt>
                <c:pt idx="2278">
                  <c:v>-1.4472375025197826E-2</c:v>
                </c:pt>
                <c:pt idx="2279">
                  <c:v>-1.3567323673896903E-2</c:v>
                </c:pt>
                <c:pt idx="2280">
                  <c:v>-1.3053650921234117E-2</c:v>
                </c:pt>
                <c:pt idx="2281">
                  <c:v>-1.3457282205470378E-2</c:v>
                </c:pt>
                <c:pt idx="2282">
                  <c:v>-1.3584938310222117E-2</c:v>
                </c:pt>
                <c:pt idx="2283">
                  <c:v>-1.3416572637484081E-2</c:v>
                </c:pt>
                <c:pt idx="2284">
                  <c:v>-1.3508794190403184E-2</c:v>
                </c:pt>
                <c:pt idx="2285">
                  <c:v>-1.3590116517733009E-2</c:v>
                </c:pt>
                <c:pt idx="2286">
                  <c:v>-1.3623062939991382E-2</c:v>
                </c:pt>
                <c:pt idx="2287">
                  <c:v>-1.3640992697247833E-2</c:v>
                </c:pt>
                <c:pt idx="2288">
                  <c:v>-1.3632598562718701E-2</c:v>
                </c:pt>
                <c:pt idx="2289">
                  <c:v>-1.3663809488334455E-2</c:v>
                </c:pt>
                <c:pt idx="2290">
                  <c:v>-1.3525935327586058E-2</c:v>
                </c:pt>
                <c:pt idx="2291">
                  <c:v>-1.3522388948824737E-2</c:v>
                </c:pt>
                <c:pt idx="2292">
                  <c:v>-1.3570556519603816E-2</c:v>
                </c:pt>
                <c:pt idx="2293">
                  <c:v>-1.3600448049800762E-2</c:v>
                </c:pt>
                <c:pt idx="2294">
                  <c:v>-1.3635410524614588E-2</c:v>
                </c:pt>
                <c:pt idx="2295">
                  <c:v>-1.362375891856682E-2</c:v>
                </c:pt>
                <c:pt idx="2296">
                  <c:v>-1.3681913089084508E-2</c:v>
                </c:pt>
                <c:pt idx="2297">
                  <c:v>-1.3675073396210213E-2</c:v>
                </c:pt>
                <c:pt idx="2298">
                  <c:v>-1.3686745860284288E-2</c:v>
                </c:pt>
                <c:pt idx="2299">
                  <c:v>-1.3716915561193255E-2</c:v>
                </c:pt>
                <c:pt idx="2300">
                  <c:v>-1.3738041717237914E-2</c:v>
                </c:pt>
                <c:pt idx="2301">
                  <c:v>-1.3835085566128447E-2</c:v>
                </c:pt>
                <c:pt idx="2302">
                  <c:v>-1.3864065035538498E-2</c:v>
                </c:pt>
                <c:pt idx="2303">
                  <c:v>-1.3871695838044484E-2</c:v>
                </c:pt>
                <c:pt idx="2304">
                  <c:v>-1.3895918722357403E-2</c:v>
                </c:pt>
                <c:pt idx="2305">
                  <c:v>-1.3950018200482694E-2</c:v>
                </c:pt>
                <c:pt idx="2306">
                  <c:v>-1.3948036486439497E-2</c:v>
                </c:pt>
                <c:pt idx="2307">
                  <c:v>-1.397776050872368E-2</c:v>
                </c:pt>
                <c:pt idx="2308">
                  <c:v>-1.4143913084802118E-2</c:v>
                </c:pt>
                <c:pt idx="2309">
                  <c:v>-1.4040136478748688E-2</c:v>
                </c:pt>
                <c:pt idx="2310">
                  <c:v>-1.3953362381923462E-2</c:v>
                </c:pt>
                <c:pt idx="2311">
                  <c:v>-1.3967668280069234E-2</c:v>
                </c:pt>
                <c:pt idx="2312">
                  <c:v>-1.3961079585848024E-2</c:v>
                </c:pt>
                <c:pt idx="2313">
                  <c:v>-1.3949982170893493E-2</c:v>
                </c:pt>
                <c:pt idx="2314">
                  <c:v>-1.4021060471592239E-2</c:v>
                </c:pt>
                <c:pt idx="2315">
                  <c:v>-1.3937832599792643E-2</c:v>
                </c:pt>
                <c:pt idx="2316">
                  <c:v>-1.3949380075731654E-2</c:v>
                </c:pt>
                <c:pt idx="2317">
                  <c:v>-1.3833689838209318E-2</c:v>
                </c:pt>
                <c:pt idx="2318">
                  <c:v>-1.3744173166528428E-2</c:v>
                </c:pt>
                <c:pt idx="2319">
                  <c:v>-1.3712829007643701E-2</c:v>
                </c:pt>
                <c:pt idx="2320">
                  <c:v>-1.3587315993550897E-2</c:v>
                </c:pt>
                <c:pt idx="2321">
                  <c:v>-1.3701463010475035E-2</c:v>
                </c:pt>
                <c:pt idx="2322">
                  <c:v>-1.3642284803148996E-2</c:v>
                </c:pt>
                <c:pt idx="2323">
                  <c:v>-1.356007870612197E-2</c:v>
                </c:pt>
                <c:pt idx="2324">
                  <c:v>-1.3967721744456485E-2</c:v>
                </c:pt>
                <c:pt idx="2325">
                  <c:v>-1.3879638730737831E-2</c:v>
                </c:pt>
                <c:pt idx="2326">
                  <c:v>-1.3889347398331142E-2</c:v>
                </c:pt>
                <c:pt idx="2327">
                  <c:v>-1.3704964408773113E-2</c:v>
                </c:pt>
                <c:pt idx="2328">
                  <c:v>-1.3636957320766641E-2</c:v>
                </c:pt>
                <c:pt idx="2329">
                  <c:v>-1.3501373323234644E-2</c:v>
                </c:pt>
                <c:pt idx="2330">
                  <c:v>-1.3538586961090671E-2</c:v>
                </c:pt>
                <c:pt idx="2331">
                  <c:v>-1.3360240463385575E-2</c:v>
                </c:pt>
                <c:pt idx="2332">
                  <c:v>-1.3432437400430652E-2</c:v>
                </c:pt>
                <c:pt idx="2333">
                  <c:v>-1.3343971587349901E-2</c:v>
                </c:pt>
                <c:pt idx="2334">
                  <c:v>-1.2797942335616486E-2</c:v>
                </c:pt>
                <c:pt idx="2335">
                  <c:v>-1.2428192122869941E-2</c:v>
                </c:pt>
                <c:pt idx="2336">
                  <c:v>-1.2519294981162221E-2</c:v>
                </c:pt>
                <c:pt idx="2337">
                  <c:v>-1.2539477532882204E-2</c:v>
                </c:pt>
                <c:pt idx="2338">
                  <c:v>-1.2513653246231327E-2</c:v>
                </c:pt>
                <c:pt idx="2339">
                  <c:v>-1.250780325760914E-2</c:v>
                </c:pt>
                <c:pt idx="2340">
                  <c:v>-1.2483814803468385E-2</c:v>
                </c:pt>
                <c:pt idx="2341">
                  <c:v>-1.2529971934870598E-2</c:v>
                </c:pt>
                <c:pt idx="2342">
                  <c:v>-1.2498850963199359E-2</c:v>
                </c:pt>
                <c:pt idx="2343">
                  <c:v>-1.2442318405158082E-2</c:v>
                </c:pt>
                <c:pt idx="2344">
                  <c:v>-1.2246634046829574E-2</c:v>
                </c:pt>
                <c:pt idx="2345">
                  <c:v>-1.2223530237098101E-2</c:v>
                </c:pt>
                <c:pt idx="2346">
                  <c:v>-1.2184181598555055E-2</c:v>
                </c:pt>
                <c:pt idx="2347">
                  <c:v>-1.2251281515918921E-2</c:v>
                </c:pt>
                <c:pt idx="2348">
                  <c:v>-1.217933202092325E-2</c:v>
                </c:pt>
                <c:pt idx="2349">
                  <c:v>-1.2134836806965144E-2</c:v>
                </c:pt>
                <c:pt idx="2350">
                  <c:v>-1.2085097662249966E-2</c:v>
                </c:pt>
                <c:pt idx="2351">
                  <c:v>-1.2007620623532556E-2</c:v>
                </c:pt>
                <c:pt idx="2352">
                  <c:v>-1.2017666222236212E-2</c:v>
                </c:pt>
                <c:pt idx="2353">
                  <c:v>-1.2075937389683378E-2</c:v>
                </c:pt>
                <c:pt idx="2354">
                  <c:v>-1.2050632992459231E-2</c:v>
                </c:pt>
                <c:pt idx="2355">
                  <c:v>-1.2035470535442738E-2</c:v>
                </c:pt>
                <c:pt idx="2356">
                  <c:v>-1.2025967826258865E-2</c:v>
                </c:pt>
                <c:pt idx="2357">
                  <c:v>-1.1962682805991331E-2</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numCache>
            </c:numRef>
          </c:val>
          <c:smooth val="0"/>
          <c:extLst>
            <c:ext xmlns:c16="http://schemas.microsoft.com/office/drawing/2014/chart" uri="{C3380CC4-5D6E-409C-BE32-E72D297353CC}">
              <c16:uniqueId val="{00000002-59F8-4BB2-A362-1D4D769E8E1E}"/>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Portfolio</a:t>
                </a:r>
                <a:r>
                  <a:rPr lang="en-US" baseline="0"/>
                  <a:t> Value $ (log) </a:t>
                </a:r>
                <a:endParaRPr lang="en-US"/>
              </a:p>
            </c:rich>
          </c:tx>
          <c:layout>
            <c:manualLayout>
              <c:xMode val="edge"/>
              <c:yMode val="edge"/>
              <c:x val="1.1729323690197621E-2"/>
              <c:y val="0.427440400965324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Backtest-SVXY-wOHL product rev-L 14-Jan-2021.xlsx]Sheet1!PivotTable1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-7.7332417294874167E-3</c:v>
                </c:pt>
                <c:pt idx="2233">
                  <c:v>-7.7946080562505404E-3</c:v>
                </c:pt>
                <c:pt idx="2234">
                  <c:v>-7.8075706442585213E-3</c:v>
                </c:pt>
                <c:pt idx="2235">
                  <c:v>-7.9077336064203863E-3</c:v>
                </c:pt>
                <c:pt idx="2236">
                  <c:v>-7.9907541859217668E-3</c:v>
                </c:pt>
                <c:pt idx="2237">
                  <c:v>-8.0779015320880942E-3</c:v>
                </c:pt>
                <c:pt idx="2238">
                  <c:v>-8.1359597994089539E-3</c:v>
                </c:pt>
                <c:pt idx="2239">
                  <c:v>-8.2444539016915952E-3</c:v>
                </c:pt>
                <c:pt idx="2240">
                  <c:v>-8.3641911353847798E-3</c:v>
                </c:pt>
                <c:pt idx="2241">
                  <c:v>-8.4241358056811322E-3</c:v>
                </c:pt>
                <c:pt idx="2242">
                  <c:v>-8.6439245820851829E-3</c:v>
                </c:pt>
                <c:pt idx="2243">
                  <c:v>-9.016423674671814E-3</c:v>
                </c:pt>
                <c:pt idx="2244">
                  <c:v>-9.1471973574497323E-3</c:v>
                </c:pt>
                <c:pt idx="2245">
                  <c:v>-9.2947663405594794E-3</c:v>
                </c:pt>
                <c:pt idx="2246">
                  <c:v>-9.8356218435899923E-3</c:v>
                </c:pt>
                <c:pt idx="2247">
                  <c:v>-9.9042193465479489E-3</c:v>
                </c:pt>
                <c:pt idx="2248">
                  <c:v>-1.0344096001873471E-2</c:v>
                </c:pt>
                <c:pt idx="2249">
                  <c:v>-1.0429836493113132E-2</c:v>
                </c:pt>
                <c:pt idx="2250">
                  <c:v>-1.0516492572125169E-2</c:v>
                </c:pt>
                <c:pt idx="2251">
                  <c:v>-1.0475094341671931E-2</c:v>
                </c:pt>
                <c:pt idx="2252">
                  <c:v>-1.0476576878918453E-2</c:v>
                </c:pt>
                <c:pt idx="2253">
                  <c:v>-1.0341997580514795E-2</c:v>
                </c:pt>
                <c:pt idx="2254">
                  <c:v>-1.0522158834778805E-2</c:v>
                </c:pt>
                <c:pt idx="2255">
                  <c:v>-1.0584222104671248E-2</c:v>
                </c:pt>
                <c:pt idx="2256">
                  <c:v>-1.0583697661807334E-2</c:v>
                </c:pt>
                <c:pt idx="2257">
                  <c:v>-1.0711396596632117E-2</c:v>
                </c:pt>
                <c:pt idx="2258">
                  <c:v>-1.0643469123989835E-2</c:v>
                </c:pt>
                <c:pt idx="2259">
                  <c:v>-1.0638449302596498E-2</c:v>
                </c:pt>
                <c:pt idx="2260">
                  <c:v>-1.0817228392853817E-2</c:v>
                </c:pt>
                <c:pt idx="2261">
                  <c:v>-1.0914684591847967E-2</c:v>
                </c:pt>
                <c:pt idx="2262">
                  <c:v>-1.0981606642170183E-2</c:v>
                </c:pt>
                <c:pt idx="2263">
                  <c:v>-1.1090668500169043E-2</c:v>
                </c:pt>
                <c:pt idx="2264">
                  <c:v>-1.1139268077691056E-2</c:v>
                </c:pt>
                <c:pt idx="2265">
                  <c:v>-1.1281530725379851E-2</c:v>
                </c:pt>
                <c:pt idx="2266">
                  <c:v>-1.1375563367999275E-2</c:v>
                </c:pt>
                <c:pt idx="2267">
                  <c:v>-1.1554684103886048E-2</c:v>
                </c:pt>
                <c:pt idx="2268">
                  <c:v>-1.1747926478117621E-2</c:v>
                </c:pt>
                <c:pt idx="2269">
                  <c:v>-1.2032229916277837E-2</c:v>
                </c:pt>
                <c:pt idx="2270">
                  <c:v>-1.2096727217032921E-2</c:v>
                </c:pt>
                <c:pt idx="2271">
                  <c:v>-1.2186960786114587E-2</c:v>
                </c:pt>
                <c:pt idx="2272">
                  <c:v>-1.2326305844211349E-2</c:v>
                </c:pt>
                <c:pt idx="2273">
                  <c:v>-1.2459699261878954E-2</c:v>
                </c:pt>
                <c:pt idx="2274">
                  <c:v>-1.2545993340823958E-2</c:v>
                </c:pt>
                <c:pt idx="2275">
                  <c:v>-1.2635284675805769E-2</c:v>
                </c:pt>
                <c:pt idx="2276">
                  <c:v>-1.2499497133696802E-2</c:v>
                </c:pt>
                <c:pt idx="2277">
                  <c:v>-1.3173220949305842E-2</c:v>
                </c:pt>
                <c:pt idx="2278">
                  <c:v>-1.4472375025197826E-2</c:v>
                </c:pt>
                <c:pt idx="2279">
                  <c:v>-1.3567323673896903E-2</c:v>
                </c:pt>
                <c:pt idx="2280">
                  <c:v>-1.3053650921234117E-2</c:v>
                </c:pt>
                <c:pt idx="2281">
                  <c:v>-1.3457282205470378E-2</c:v>
                </c:pt>
                <c:pt idx="2282">
                  <c:v>-1.3584938310222117E-2</c:v>
                </c:pt>
                <c:pt idx="2283">
                  <c:v>-1.3416572637484081E-2</c:v>
                </c:pt>
                <c:pt idx="2284">
                  <c:v>-1.3508794190403184E-2</c:v>
                </c:pt>
                <c:pt idx="2285">
                  <c:v>-1.3590116517733009E-2</c:v>
                </c:pt>
                <c:pt idx="2286">
                  <c:v>-1.3623062939991382E-2</c:v>
                </c:pt>
                <c:pt idx="2287">
                  <c:v>-1.3640992697247833E-2</c:v>
                </c:pt>
                <c:pt idx="2288">
                  <c:v>-1.3632598562718701E-2</c:v>
                </c:pt>
                <c:pt idx="2289">
                  <c:v>-1.3663809488334455E-2</c:v>
                </c:pt>
                <c:pt idx="2290">
                  <c:v>-1.3525935327586058E-2</c:v>
                </c:pt>
                <c:pt idx="2291">
                  <c:v>-1.3522388948824737E-2</c:v>
                </c:pt>
                <c:pt idx="2292">
                  <c:v>-1.3570556519603816E-2</c:v>
                </c:pt>
                <c:pt idx="2293">
                  <c:v>-1.3600448049800762E-2</c:v>
                </c:pt>
                <c:pt idx="2294">
                  <c:v>-1.3635410524614588E-2</c:v>
                </c:pt>
                <c:pt idx="2295">
                  <c:v>-1.362375891856682E-2</c:v>
                </c:pt>
                <c:pt idx="2296">
                  <c:v>-1.3681913089084508E-2</c:v>
                </c:pt>
                <c:pt idx="2297">
                  <c:v>-1.3675073396210213E-2</c:v>
                </c:pt>
                <c:pt idx="2298">
                  <c:v>-1.3686745860284288E-2</c:v>
                </c:pt>
                <c:pt idx="2299">
                  <c:v>-1.3716915561193255E-2</c:v>
                </c:pt>
                <c:pt idx="2300">
                  <c:v>-1.3738041717237914E-2</c:v>
                </c:pt>
                <c:pt idx="2301">
                  <c:v>-1.3835085566128447E-2</c:v>
                </c:pt>
                <c:pt idx="2302">
                  <c:v>-1.3864065035538498E-2</c:v>
                </c:pt>
                <c:pt idx="2303">
                  <c:v>-1.3871695838044484E-2</c:v>
                </c:pt>
                <c:pt idx="2304">
                  <c:v>-1.3895918722357403E-2</c:v>
                </c:pt>
                <c:pt idx="2305">
                  <c:v>-1.3950018200482694E-2</c:v>
                </c:pt>
                <c:pt idx="2306">
                  <c:v>-1.3948036486439497E-2</c:v>
                </c:pt>
                <c:pt idx="2307">
                  <c:v>-1.397776050872368E-2</c:v>
                </c:pt>
                <c:pt idx="2308">
                  <c:v>-1.4143913084802118E-2</c:v>
                </c:pt>
                <c:pt idx="2309">
                  <c:v>-1.4040136478748688E-2</c:v>
                </c:pt>
                <c:pt idx="2310">
                  <c:v>-1.3953362381923462E-2</c:v>
                </c:pt>
                <c:pt idx="2311">
                  <c:v>-1.3967668280069234E-2</c:v>
                </c:pt>
                <c:pt idx="2312">
                  <c:v>-1.3961079585848024E-2</c:v>
                </c:pt>
                <c:pt idx="2313">
                  <c:v>-1.3949982170893493E-2</c:v>
                </c:pt>
                <c:pt idx="2314">
                  <c:v>-1.4021060471592239E-2</c:v>
                </c:pt>
                <c:pt idx="2315">
                  <c:v>-1.3937832599792643E-2</c:v>
                </c:pt>
                <c:pt idx="2316">
                  <c:v>-1.3949380075731654E-2</c:v>
                </c:pt>
                <c:pt idx="2317">
                  <c:v>-1.3833689838209318E-2</c:v>
                </c:pt>
                <c:pt idx="2318">
                  <c:v>-1.3744173166528428E-2</c:v>
                </c:pt>
                <c:pt idx="2319">
                  <c:v>-1.3712829007643701E-2</c:v>
                </c:pt>
                <c:pt idx="2320">
                  <c:v>-1.3587315993550897E-2</c:v>
                </c:pt>
                <c:pt idx="2321">
                  <c:v>-1.3701463010475035E-2</c:v>
                </c:pt>
                <c:pt idx="2322">
                  <c:v>-1.3642284803148996E-2</c:v>
                </c:pt>
                <c:pt idx="2323">
                  <c:v>-1.356007870612197E-2</c:v>
                </c:pt>
                <c:pt idx="2324">
                  <c:v>-1.3967721744456485E-2</c:v>
                </c:pt>
                <c:pt idx="2325">
                  <c:v>-1.3879638730737831E-2</c:v>
                </c:pt>
                <c:pt idx="2326">
                  <c:v>-1.3889347398331142E-2</c:v>
                </c:pt>
                <c:pt idx="2327">
                  <c:v>-1.3704964408773113E-2</c:v>
                </c:pt>
                <c:pt idx="2328">
                  <c:v>-1.3636957320766641E-2</c:v>
                </c:pt>
                <c:pt idx="2329">
                  <c:v>-1.3501373323234644E-2</c:v>
                </c:pt>
                <c:pt idx="2330">
                  <c:v>-1.3538586961090671E-2</c:v>
                </c:pt>
                <c:pt idx="2331">
                  <c:v>-1.3360240463385575E-2</c:v>
                </c:pt>
                <c:pt idx="2332">
                  <c:v>-1.3432437400430652E-2</c:v>
                </c:pt>
                <c:pt idx="2333">
                  <c:v>-1.3343971587349901E-2</c:v>
                </c:pt>
                <c:pt idx="2334">
                  <c:v>-1.2797942335616486E-2</c:v>
                </c:pt>
                <c:pt idx="2335">
                  <c:v>-1.2428192122869941E-2</c:v>
                </c:pt>
                <c:pt idx="2336">
                  <c:v>-1.2519294981162221E-2</c:v>
                </c:pt>
                <c:pt idx="2337">
                  <c:v>-1.2539477532882204E-2</c:v>
                </c:pt>
                <c:pt idx="2338">
                  <c:v>-1.2513653246231327E-2</c:v>
                </c:pt>
                <c:pt idx="2339">
                  <c:v>-1.250780325760914E-2</c:v>
                </c:pt>
                <c:pt idx="2340">
                  <c:v>-1.2483814803468385E-2</c:v>
                </c:pt>
                <c:pt idx="2341">
                  <c:v>-1.2529971934870598E-2</c:v>
                </c:pt>
                <c:pt idx="2342">
                  <c:v>-1.2498850963199359E-2</c:v>
                </c:pt>
                <c:pt idx="2343">
                  <c:v>-1.2442318405158082E-2</c:v>
                </c:pt>
                <c:pt idx="2344">
                  <c:v>-1.2246634046829574E-2</c:v>
                </c:pt>
                <c:pt idx="2345">
                  <c:v>-1.2223530237098101E-2</c:v>
                </c:pt>
                <c:pt idx="2346">
                  <c:v>-1.2184181598555055E-2</c:v>
                </c:pt>
                <c:pt idx="2347">
                  <c:v>-1.2251281515918921E-2</c:v>
                </c:pt>
                <c:pt idx="2348">
                  <c:v>-1.217933202092325E-2</c:v>
                </c:pt>
                <c:pt idx="2349">
                  <c:v>-1.2134836806965144E-2</c:v>
                </c:pt>
                <c:pt idx="2350">
                  <c:v>-1.2085097662249966E-2</c:v>
                </c:pt>
                <c:pt idx="2351">
                  <c:v>-1.2007620623532556E-2</c:v>
                </c:pt>
                <c:pt idx="2352">
                  <c:v>-1.2017666222236212E-2</c:v>
                </c:pt>
                <c:pt idx="2353">
                  <c:v>-1.2075937389683378E-2</c:v>
                </c:pt>
                <c:pt idx="2354">
                  <c:v>-1.2050632992459231E-2</c:v>
                </c:pt>
                <c:pt idx="2355">
                  <c:v>-1.2035470535442738E-2</c:v>
                </c:pt>
                <c:pt idx="2356">
                  <c:v>-1.2025967826258865E-2</c:v>
                </c:pt>
                <c:pt idx="2357">
                  <c:v>-1.1962682805991331E-2</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numCache>
            </c:numRef>
          </c:val>
          <c:smooth val="0"/>
          <c:extLst>
            <c:ext xmlns:c16="http://schemas.microsoft.com/office/drawing/2014/chart" uri="{C3380CC4-5D6E-409C-BE32-E72D297353CC}">
              <c16:uniqueId val="{00000001-11FD-47F6-96DF-BB3A1A24B936}"/>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F743AC9-3C6D-48D6-A9D8-950D9D240179}">
  <sheetPr/>
  <sheetViews>
    <sheetView zoomScale="11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8662051" cy="6293013"/>
    <xdr:graphicFrame macro="">
      <xdr:nvGraphicFramePr>
        <xdr:cNvPr id="2" name="Chart 1">
          <a:extLst>
            <a:ext uri="{FF2B5EF4-FFF2-40B4-BE49-F238E27FC236}">
              <a16:creationId xmlns:a16="http://schemas.microsoft.com/office/drawing/2014/main" id="{06A4FD62-8A2F-4405-87B0-0CC025FF6C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210.967567939813" createdVersion="6" refreshedVersion="6" minRefreshableVersion="3" recordCount="4989" xr:uid="{EAF764D2-B627-42E6-9A58-05F572D8D848}">
  <cacheSource type="worksheet">
    <worksheetSource ref="A6:P5000" sheet="Master"/>
  </cacheSource>
  <cacheFields count="57">
    <cacheField name="Trade Date" numFmtId="0">
      <sharedItems containsNonDate="0" containsDate="1" containsString="0" containsBlank="1" minDate="2004-03-26T00:00:00" maxDate="2022-02-26T00:00:00" count="4513">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m/>
      </sharedItems>
    </cacheField>
    <cacheField name="VIX" numFmtId="0">
      <sharedItems containsString="0" containsBlank="1" containsNumber="1" minValue="9.14" maxValue="82.69"/>
    </cacheField>
    <cacheField name="VIX3M" numFmtId="0">
      <sharedItems containsString="0" containsBlank="1" containsNumber="1" minValue="11.05" maxValue="72.98"/>
    </cacheField>
    <cacheField name="M1-M2 M" numFmtId="0">
      <sharedItems containsString="0" containsBlank="1" containsNumber="1" minValue="22.845199999999998" maxValue="590641.48798226926"/>
    </cacheField>
    <cacheField name="M1-M2 ER" numFmtId="0">
      <sharedItems containsString="0" containsBlank="1" containsNumber="1" minValue="19.279599999999999" maxValue="616477.08214546472"/>
    </cacheField>
    <cacheField name="ShortVol" numFmtId="0">
      <sharedItems containsBlank="1" containsMixedTypes="1" containsNumber="1" minValue="19.27703" maxValue="2837.31"/>
    </cacheField>
    <cacheField name="Med TR" numFmtId="0">
      <sharedItems containsString="0" containsBlank="1" containsNumber="1" minValue="10090.531505999999" maxValue="271843.38"/>
    </cacheField>
    <cacheField name="Med ER" numFmtId="0">
      <sharedItems containsString="0" containsBlank="1" containsNumber="1" minValue="8651.5745380000008" maxValue="243691.21"/>
    </cacheField>
    <cacheField name="TBR" numFmtId="0">
      <sharedItems containsString="0" containsBlank="1" containsNumber="1" minValue="0" maxValue="1.407686741867753E-4"/>
    </cacheField>
    <cacheField name="VXX w Fee" numFmtId="0">
      <sharedItems containsString="0" containsBlank="1" containsNumber="1" minValue="13.310448859490224" maxValue="396166.40000000002"/>
    </cacheField>
    <cacheField name="VXX-IV" numFmtId="0">
      <sharedItems containsBlank="1" containsMixedTypes="1" containsNumber="1" minValue="13.32" maxValue="122518.44"/>
    </cacheField>
    <cacheField name="VXX-Per" numFmtId="166">
      <sharedItems containsBlank="1" containsMixedTypes="1" containsNumber="1" minValue="-3.6107304512211558E-2" maxValue="2.4747857796981076E-2"/>
    </cacheField>
    <cacheField name="TVIX W Fee" numFmtId="0">
      <sharedItems containsString="0" containsBlank="1" containsNumber="1" minValue="24.562140880426192" maxValue="19150000000000"/>
    </cacheField>
    <cacheField name="TVIX-IV" numFmtId="0">
      <sharedItems containsString="0" containsBlank="1" containsNumber="1" minValue="0.91" maxValue="3135"/>
    </cacheField>
    <cacheField name="TVIX % IV error" numFmtId="0">
      <sharedItems containsBlank="1" containsMixedTypes="1" containsNumber="1" minValue="-0.9999960017305648" maxValue="250296.66267124246"/>
    </cacheField>
    <cacheField name="UVXY 1.5X W Fee" numFmtId="0">
      <sharedItems containsString="0" containsBlank="1" containsNumber="1" minValue="10.456650400242921" maxValue="641000000"/>
    </cacheField>
    <cacheField name="UVXY-IV" numFmtId="0">
      <sharedItems containsBlank="1" containsMixedTypes="1" containsNumber="1" minValue="10.350384590000001" maxValue="112.52845111000001"/>
    </cacheField>
    <cacheField name="UVXY % error" numFmtId="0">
      <sharedItems containsString="0" containsBlank="1" containsNumber="1" minValue="-0.67921781013072002" maxValue="1.0266846542648089E-2"/>
    </cacheField>
    <cacheField name="SVXY -0.5X w Fee" numFmtId="0">
      <sharedItems containsString="0" containsBlank="1" containsNumber="1" minValue="5.7" maxValue="93.851534733766954"/>
    </cacheField>
    <cacheField name="SVXY IV" numFmtId="0">
      <sharedItems containsBlank="1" containsMixedTypes="1" containsNumber="1" minValue="26.268896160000001" maxValue="69.368003340000001"/>
    </cacheField>
    <cacheField name="SVXY % err" numFmtId="0">
      <sharedItems containsString="0" containsBlank="1" containsNumber="1" minValue="-0.48055403599296631" maxValue="3.3490229743153854E-3"/>
    </cacheField>
    <cacheField name="VXZ w Fee" numFmtId="0">
      <sharedItems containsString="0" containsBlank="1" containsNumber="1" minValue="16.485005450956397" maxValue="482.63991029255004"/>
    </cacheField>
    <cacheField name="VXZ-iV" numFmtId="0">
      <sharedItems containsBlank="1" containsMixedTypes="1" containsNumber="1" minValue="16.48" maxValue="453.68"/>
    </cacheField>
    <cacheField name="VXZ % error" numFmtId="166">
      <sharedItems containsBlank="1" containsMixedTypes="1" containsNumber="1" minValue="-1.436735641372755E-2" maxValue="9.057130293824045E-3"/>
    </cacheField>
    <cacheField name="ZIV w Fee" numFmtId="0">
      <sharedItems containsString="0" containsBlank="1" containsNumber="1" minValue="9.2383745996790942" maxValue="93.841331425671001"/>
    </cacheField>
    <cacheField name="ZIV-IV" numFmtId="0">
      <sharedItems containsString="0" containsBlank="1" containsNumber="1" minValue="12.5" maxValue="80.94"/>
    </cacheField>
    <cacheField name="ZIV act" numFmtId="0">
      <sharedItems containsString="0" containsBlank="1" containsNumber="1" minValue="-5.0494765906250461E-4" maxValue="36.86"/>
    </cacheField>
    <cacheField name="ZIV % IV" numFmtId="0">
      <sharedItems containsBlank="1" containsMixedTypes="1" containsNumber="1" minValue="-2.7833531884573492E-3" maxValue="1.7379666806547345E-3"/>
    </cacheField>
    <cacheField name="VIXY w Fee" numFmtId="0">
      <sharedItems containsString="0" containsBlank="1" containsNumber="1" minValue="10.938600334581645" maxValue="391120"/>
    </cacheField>
    <cacheField name="VIXY-IV" numFmtId="0">
      <sharedItems containsBlank="1" containsMixedTypes="1" containsNumber="1" minValue="10.94441593" maxValue="1406.56"/>
    </cacheField>
    <cacheField name="VIXY % err" numFmtId="166">
      <sharedItems containsBlank="1" containsMixedTypes="1" containsNumber="1" minValue="-1.4472375025197826E-2" maxValue="1.171999008376079E-2"/>
    </cacheField>
    <cacheField name="SVIX" numFmtId="0">
      <sharedItems containsBlank="1" containsMixedTypes="1" containsNumber="1" minValue="0" maxValue="199.1354850722449"/>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String="0" containsBlank="1" containsNumber="1" minValue="0.48750383581374795" maxValue="394707521000"/>
    </cacheField>
    <cacheField name="Old_UVXY-IV" numFmtId="0">
      <sharedItems containsBlank="1" containsMixedTypes="1" containsNumber="1" minValue="-0.81926451915308118" maxValue="322599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8034535383216187" maxValue="-0.79630563467563842"/>
    </cacheField>
    <cacheField name="Old_SVXY w Fee" numFmtId="0">
      <sharedItems containsString="0" containsBlank="1" containsNumber="1" minValue="1.6520758833286171" maxValue="137.9813682116814"/>
    </cacheField>
    <cacheField name="Old_SVXY act" numFmtId="0">
      <sharedItems containsBlank="1" containsMixedTypes="1" containsNumber="1" minValue="-0.91271158365043925" maxValue="49.490196018064161"/>
    </cacheField>
    <cacheField name="Old_SVXY IV" numFmtId="0">
      <sharedItems containsString="0" containsBlank="1" containsNumber="1" minValue="-0.2453767072817975" maxValue="138.1848"/>
    </cacheField>
    <cacheField name="Old_SVXY % err" numFmtId="0">
      <sharedItems containsString="0" containsBlank="1" containsNumber="1" minValue="-9.8194989079041228E-3" maxValue="2.0882125781327536"/>
    </cacheField>
    <cacheField name="XIV w Fee" numFmtId="0">
      <sharedItems containsBlank="1" containsMixedTypes="1" containsNumber="1" minValue="1.5849" maxValue="144.05700029938097"/>
    </cacheField>
    <cacheField name="XIV-IV" numFmtId="0">
      <sharedItems containsString="0" containsBlank="1" containsNumber="1" minValue="0.25956566805455616" maxValue="112.69"/>
    </cacheField>
    <cacheField name="XIV % error" numFmtId="0">
      <sharedItems containsBlank="1" containsMixedTypes="1" containsNumber="1" minValue="-0.96102663671773181" maxValue="33.49"/>
    </cacheField>
    <cacheField name="Norm SVIX" numFmtId="165">
      <sharedItems containsBlank="1" containsMixedTypes="1" containsNumber="1" minValue="0" maxValue="21008.163328943618"/>
    </cacheField>
    <cacheField name="Norm -.5x SVXY" numFmtId="165">
      <sharedItems containsString="0" containsBlank="1" containsNumber="1" minValue="441.56090668730627" maxValue="7160.0315205878042"/>
    </cacheField>
    <cacheField name="Norm -1X SVXY" numFmtId="165">
      <sharedItems containsString="0" containsBlank="1" containsNumber="1" minValue="172.07153486264534" maxValue="14371.413595600045"/>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89">
  <r>
    <x v="0"/>
    <n v="17.329999999999998"/>
    <n v="19.11"/>
    <n v="590641.48798226926"/>
    <n v="616477.08214546472"/>
    <e v="#N/A"/>
    <n v="179017.30004942772"/>
    <n v="186825.78404718498"/>
    <n v="7.8847315372110316E-5"/>
    <n v="396166.40000000002"/>
    <m/>
    <m/>
    <n v="19150000000000"/>
    <m/>
    <m/>
    <n v="641000000"/>
    <m/>
    <n v="-0.67921781013072002"/>
    <n v="5.7"/>
    <m/>
    <m/>
    <n v="331.4549249367588"/>
    <m/>
    <m/>
    <n v="15.9785"/>
    <m/>
    <m/>
    <m/>
    <n v="391120"/>
    <m/>
    <m/>
    <s v=""/>
    <n v="7"/>
    <n v="0.90685504971219255"/>
    <n v="200000"/>
    <n v="1216.8332491732215"/>
    <m/>
    <m/>
    <n v="1000"/>
    <n v="0.86811610263046102"/>
    <m/>
    <m/>
    <n v="394707521000"/>
    <n v="-0.81926451915308118"/>
    <n v="615.76836349453981"/>
    <m/>
    <n v="1.8906499999999999"/>
    <m/>
    <m/>
    <m/>
    <n v="1.5849"/>
    <m/>
    <m/>
    <m/>
    <m/>
    <m/>
    <m/>
  </r>
  <r>
    <x v="1"/>
    <n v="16.5"/>
    <n v="17.93"/>
    <n v="572387.96"/>
    <n v="597377.28000000003"/>
    <e v="#N/A"/>
    <n v="176011.83"/>
    <n v="183674.72"/>
    <n v="2.6281747721013105E-5"/>
    <n v="383894.95966851048"/>
    <m/>
    <m/>
    <n v="17962362833149.191"/>
    <m/>
    <m/>
    <n v="611193054.10219872"/>
    <m/>
    <m/>
    <n v="5.7878472534482963"/>
    <m/>
    <m/>
    <n v="325.86638486062287"/>
    <m/>
    <m/>
    <n v="16.247476767380661"/>
    <m/>
    <m/>
    <m/>
    <n v="378969.54341484024"/>
    <m/>
    <m/>
    <s v=""/>
    <n v="8"/>
    <n v="0.92024539877300615"/>
    <n v="195971.20000000001"/>
    <n v="1192.0420848141107"/>
    <m/>
    <m/>
    <n v="1020.1439999999999"/>
    <n v="0.88535160621660014"/>
    <m/>
    <m/>
    <n v="370212294888.46118"/>
    <m/>
    <n v="370212294888.46118"/>
    <m/>
    <n v="1.9489541081758579"/>
    <m/>
    <m/>
    <n v="1.9490742572472928"/>
    <n v="1.6342088642467019"/>
    <n v="1.6342088642467019"/>
    <m/>
    <e v="#VALUE!"/>
    <n v="441.56090668730627"/>
    <n v="202.99280932240998"/>
    <m/>
  </r>
  <r>
    <x v="2"/>
    <n v="16.28"/>
    <n v="17.989999999999998"/>
    <n v="562338.31999999995"/>
    <n v="586873.18999999994"/>
    <e v="#N/A"/>
    <n v="177524.97"/>
    <n v="185248.91"/>
    <n v="2.6281747721013105E-5"/>
    <n v="377145.56885734003"/>
    <m/>
    <m/>
    <n v="17330346047894.873"/>
    <m/>
    <m/>
    <n v="595066814.7334826"/>
    <m/>
    <m/>
    <n v="5.8385811089106845"/>
    <m/>
    <m/>
    <n v="328.65978168335113"/>
    <m/>
    <m/>
    <n v="16.108054822224556"/>
    <m/>
    <m/>
    <m/>
    <n v="372295.15465545654"/>
    <m/>
    <m/>
    <s v=""/>
    <n v="9"/>
    <n v="0.90494719288493619"/>
    <n v="197038.82"/>
    <n v="1198.4425566047139"/>
    <m/>
    <m/>
    <n v="1014.5864173690827"/>
    <n v="0.88044488189466896"/>
    <m/>
    <m/>
    <n v="357180870079.70856"/>
    <m/>
    <n v="357180870079.70856"/>
    <m/>
    <n v="1.9831315211801006"/>
    <m/>
    <m/>
    <n v="1.9831315211801006"/>
    <n v="1.662926466346347"/>
    <m/>
    <m/>
    <e v="#VALUE!"/>
    <n v="445.4314454622139"/>
    <n v="206.55254890375753"/>
    <m/>
  </r>
  <r>
    <x v="3"/>
    <n v="16.739999999999998"/>
    <n v="17.98"/>
    <n v="567704.59"/>
    <n v="592458.17000000004"/>
    <e v="#N/A"/>
    <n v="179173.38"/>
    <n v="186964.18"/>
    <n v="2.6281747721013105E-5"/>
    <n v="380735.30155413103"/>
    <m/>
    <m/>
    <n v="17659860403471.223"/>
    <m/>
    <m/>
    <n v="603555459.13150883"/>
    <m/>
    <m/>
    <n v="5.8106484339539408"/>
    <m/>
    <m/>
    <n v="331.70346727802007"/>
    <m/>
    <m/>
    <n v="15.958735132216713"/>
    <m/>
    <m/>
    <m/>
    <n v="375827.29053037649"/>
    <m/>
    <m/>
    <s v=""/>
    <n v="10"/>
    <n v="0.93103448275862055"/>
    <n v="198415.14"/>
    <n v="1206.7194705736258"/>
    <m/>
    <m/>
    <n v="1007.499511459103"/>
    <n v="0.87421207885447949"/>
    <m/>
    <m/>
    <n v="363966829550.05469"/>
    <m/>
    <n v="363966829550.05469"/>
    <m/>
    <n v="1.9641675596708472"/>
    <m/>
    <m/>
    <n v="1.9641675596708472"/>
    <n v="1.6470835914981599"/>
    <m/>
    <m/>
    <e v="#VALUE!"/>
    <n v="443.30043254151997"/>
    <n v="204.57736241450331"/>
    <m/>
  </r>
  <r>
    <x v="4"/>
    <n v="16.649999999999999"/>
    <n v="18.02"/>
    <n v="566279.27"/>
    <n v="590955.14"/>
    <e v="#N/A"/>
    <n v="179439.16"/>
    <n v="187236.6"/>
    <n v="2.6281747721013105E-5"/>
    <n v="379770.13973102375"/>
    <m/>
    <m/>
    <n v="17569923945616.904"/>
    <m/>
    <m/>
    <n v="601252918.92555499"/>
    <m/>
    <m/>
    <n v="5.8178676352103231"/>
    <m/>
    <m/>
    <n v="332.1874053692718"/>
    <m/>
    <m/>
    <n v="15.935311547066689"/>
    <m/>
    <m/>
    <m/>
    <n v="374863.05572835787"/>
    <m/>
    <m/>
    <s v=""/>
    <n v="11"/>
    <n v="0.92397336293007759"/>
    <n v="197353.92"/>
    <n v="1200.1716326697497"/>
    <m/>
    <m/>
    <n v="1012.888105452236"/>
    <n v="0.87880447353597357"/>
    <m/>
    <m/>
    <n v="362107903600.94873"/>
    <m/>
    <n v="362107903600.94873"/>
    <m/>
    <n v="1.9690588183082536"/>
    <m/>
    <m/>
    <n v="1.9690992803054901"/>
    <n v="1.6512444654136806"/>
    <m/>
    <m/>
    <e v="#VALUE!"/>
    <n v="443.85119293873458"/>
    <n v="205.08681018844754"/>
    <m/>
  </r>
  <r>
    <x v="5"/>
    <n v="15.64"/>
    <n v="17.23"/>
    <n v="539747.57999999996"/>
    <n v="563251.78"/>
    <e v="#N/A"/>
    <n v="177848.05"/>
    <n v="185571.43"/>
    <n v="2.6281747721013105E-5"/>
    <n v="361968.07227867941"/>
    <m/>
    <m/>
    <n v="15922303247738.646"/>
    <m/>
    <m/>
    <n v="558968395.21567893"/>
    <m/>
    <m/>
    <n v="5.9540804423725024"/>
    <m/>
    <m/>
    <n v="329.2338290366306"/>
    <m/>
    <m/>
    <n v="16.07685855117721"/>
    <m/>
    <m/>
    <m/>
    <n v="357279.58883501566"/>
    <m/>
    <m/>
    <s v=""/>
    <n v="12"/>
    <n v="0.9077190946024376"/>
    <n v="194318"/>
    <n v="1181.6169721005058"/>
    <m/>
    <m/>
    <n v="1028.4694896836947"/>
    <n v="0.89223864515820661"/>
    <m/>
    <m/>
    <n v="328146364192.40845"/>
    <m/>
    <n v="328146364192.40845"/>
    <m/>
    <n v="2.0612702311544582"/>
    <m/>
    <m/>
    <n v="2.0612702311544582"/>
    <n v="1.7286345775765353"/>
    <m/>
    <m/>
    <e v="#VALUE!"/>
    <n v="454.2430101376284"/>
    <n v="214.6910659616936"/>
    <m/>
  </r>
  <r>
    <x v="6"/>
    <n v="14.97"/>
    <n v="16.79"/>
    <n v="532658.81999999995"/>
    <n v="555809.92000000004"/>
    <e v="#N/A"/>
    <n v="177060.83"/>
    <n v="184735.4"/>
    <n v="2.5864080406057255E-5"/>
    <n v="357188.0447303853"/>
    <m/>
    <m/>
    <n v="15500662824063.16"/>
    <m/>
    <m/>
    <n v="547874734.27760565"/>
    <m/>
    <m/>
    <n v="5.9929460691267789"/>
    <m/>
    <m/>
    <n v="327.75254415718337"/>
    <m/>
    <m/>
    <n v="16.148748617467188"/>
    <m/>
    <m/>
    <m/>
    <n v="352528.67286938406"/>
    <m/>
    <m/>
    <s v=""/>
    <n v="13"/>
    <n v="0.89160214413341288"/>
    <n v="191263.03"/>
    <n v="1162.767766622994"/>
    <m/>
    <m/>
    <n v="1044.6385704528411"/>
    <n v="0.90600827029666153"/>
    <m/>
    <m/>
    <n v="319442921321.57379"/>
    <m/>
    <n v="319442921321.57379"/>
    <m/>
    <n v="2.0882125781327536"/>
    <m/>
    <m/>
    <n v="2.0882125781327536"/>
    <n v="1.7514175966793424"/>
    <m/>
    <m/>
    <e v="#VALUE!"/>
    <n v="457.2081093596862"/>
    <n v="217.4972391188349"/>
    <m/>
  </r>
  <r>
    <x v="7"/>
    <n v="15.32"/>
    <n v="17.16"/>
    <n v="541619.61"/>
    <n v="565145.80000000005"/>
    <e v="#N/A"/>
    <n v="179322.42"/>
    <n v="187090.24"/>
    <n v="2.5864080406057255E-5"/>
    <n v="363188.07644730574"/>
    <m/>
    <m/>
    <n v="16021078911447.914"/>
    <m/>
    <m/>
    <n v="561673238.61466467"/>
    <m/>
    <m/>
    <n v="5.9424599600729584"/>
    <m/>
    <m/>
    <n v="331.93081877625826"/>
    <m/>
    <m/>
    <n v="15.942721637485581"/>
    <m/>
    <m/>
    <m/>
    <n v="358439.74784561252"/>
    <m/>
    <m/>
    <s v=""/>
    <n v="14"/>
    <n v="0.89277389277389274"/>
    <n v="193668.36"/>
    <n v="1177.2988380995578"/>
    <m/>
    <m/>
    <n v="1031.5011622842717"/>
    <n v="0.89452947669752847"/>
    <m/>
    <m/>
    <n v="330163092322.89148"/>
    <m/>
    <n v="330163092322.89148"/>
    <m/>
    <n v="2.053041468411259"/>
    <m/>
    <m/>
    <n v="2.053041468411259"/>
    <n v="1.721980069480407"/>
    <m/>
    <m/>
    <e v="#VALUE!"/>
    <n v="453.35647141681591"/>
    <n v="213.83400131379742"/>
    <m/>
  </r>
  <r>
    <x v="8"/>
    <n v="15.76"/>
    <n v="17.559999999999999"/>
    <n v="549845.25"/>
    <n v="573714.12"/>
    <e v="#N/A"/>
    <n v="181964.96"/>
    <n v="189842.41"/>
    <n v="2.5864080406057255E-5"/>
    <n v="368694.86568490055"/>
    <m/>
    <m/>
    <n v="16506558994305.449"/>
    <m/>
    <m/>
    <n v="574441237.63439417"/>
    <m/>
    <m/>
    <n v="5.8972588882103958"/>
    <m/>
    <m/>
    <n v="336.81402135703394"/>
    <m/>
    <m/>
    <n v="15.70802330819757"/>
    <m/>
    <m/>
    <m/>
    <n v="363863.67691504856"/>
    <m/>
    <m/>
    <s v=""/>
    <n v="15"/>
    <n v="0.89749430523918006"/>
    <n v="196555.3"/>
    <n v="1194.7550841826921"/>
    <m/>
    <m/>
    <n v="1016.1249698827614"/>
    <n v="0.88111153624109084"/>
    <m/>
    <m/>
    <n v="340163003061.70465"/>
    <m/>
    <n v="340163003061.70465"/>
    <m/>
    <n v="2.0218206103056677"/>
    <m/>
    <m/>
    <n v="2.0218206103056677"/>
    <n v="1.6958538274098127"/>
    <m/>
    <m/>
    <e v="#VALUE!"/>
    <n v="449.90803447629713"/>
    <n v="210.5822009406003"/>
    <m/>
  </r>
  <r>
    <x v="9"/>
    <n v="16.260000000000002"/>
    <n v="17.829999999999998"/>
    <n v="549730.34"/>
    <n v="573579.39"/>
    <e v="#N/A"/>
    <n v="181422.03"/>
    <n v="189271.06"/>
    <n v="2.5864080406057255E-5"/>
    <n v="368608.82537730673"/>
    <m/>
    <m/>
    <n v="16498487142601.914"/>
    <m/>
    <m/>
    <n v="574233380.10160136"/>
    <m/>
    <m/>
    <n v="5.8977978307639347"/>
    <m/>
    <m/>
    <n v="335.80087901392153"/>
    <m/>
    <m/>
    <n v="15.755122964642863"/>
    <m/>
    <m/>
    <m/>
    <n v="363767.76296544133"/>
    <m/>
    <m/>
    <s v=""/>
    <n v="16"/>
    <n v="0.91194615816040403"/>
    <n v="195870.37"/>
    <n v="1190.4987951409612"/>
    <m/>
    <m/>
    <n v="1019.665828234695"/>
    <n v="0.88409810197565741"/>
    <m/>
    <m/>
    <n v="339991778873.33105"/>
    <m/>
    <n v="339991778873.33105"/>
    <m/>
    <n v="2.0222012219479946"/>
    <m/>
    <m/>
    <n v="2.0222012219479946"/>
    <n v="1.6962332126055235"/>
    <m/>
    <m/>
    <e v="#VALUE!"/>
    <n v="449.94915096610282"/>
    <n v="210.62184344742622"/>
    <m/>
  </r>
  <r>
    <x v="10"/>
    <n v="15.28"/>
    <n v="17.73"/>
    <n v="535660.34"/>
    <n v="558839.65"/>
    <e v="#N/A"/>
    <n v="180115.59"/>
    <n v="187888.51"/>
    <n v="2.5446429139153182E-5"/>
    <n v="359139.48533559137"/>
    <m/>
    <m/>
    <n v="15649299909952.27"/>
    <m/>
    <m/>
    <n v="552077384.8430264"/>
    <m/>
    <m/>
    <n v="5.9729562222191879"/>
    <m/>
    <m/>
    <n v="333.35022489069127"/>
    <m/>
    <m/>
    <n v="15.86947533904919"/>
    <m/>
    <m/>
    <m/>
    <n v="354378.94363630068"/>
    <m/>
    <m/>
    <s v=""/>
    <n v="17"/>
    <n v="0.86181613085166375"/>
    <n v="194483.87"/>
    <n v="1181.7025056959928"/>
    <m/>
    <m/>
    <n v="1026.8836972306408"/>
    <n v="0.89001877735432233"/>
    <m/>
    <m/>
    <n v="322474212289.38263"/>
    <m/>
    <n v="322474212289.38263"/>
    <m/>
    <n v="2.073780992006137"/>
    <m/>
    <m/>
    <n v="2.073780992006137"/>
    <n v="1.7397453071387863"/>
    <m/>
    <m/>
    <e v="#VALUE!"/>
    <n v="455.68306307934472"/>
    <n v="215.99412101126583"/>
    <m/>
  </r>
  <r>
    <x v="11"/>
    <n v="17.260000000000002"/>
    <n v="18.920000000000002"/>
    <n v="556162.02"/>
    <n v="580214.27"/>
    <e v="#N/A"/>
    <n v="183532.19"/>
    <n v="191447.77"/>
    <n v="2.5446429139153182E-5"/>
    <n v="372875.97446490108"/>
    <m/>
    <m/>
    <n v="16846082667208.049"/>
    <m/>
    <m/>
    <n v="583745750.35331333"/>
    <m/>
    <m/>
    <n v="5.8585762729751467"/>
    <m/>
    <m/>
    <n v="339.6652394874074"/>
    <m/>
    <m/>
    <n v="15.568672776255681"/>
    <m/>
    <m/>
    <m/>
    <n v="367922.72186223319"/>
    <m/>
    <m/>
    <s v=""/>
    <n v="18"/>
    <n v="0.91226215644820297"/>
    <n v="198378.53"/>
    <n v="1205.2727128777419"/>
    <m/>
    <m/>
    <n v="1006.3197149309453"/>
    <n v="0.87211292051367484"/>
    <m/>
    <m/>
    <n v="347130641132.74323"/>
    <m/>
    <n v="347130641132.74323"/>
    <m/>
    <n v="1.994369674583685"/>
    <m/>
    <m/>
    <n v="1.994369674583685"/>
    <n v="1.6731838431830219"/>
    <m/>
    <m/>
    <e v="#VALUE!"/>
    <n v="446.95689739400177"/>
    <n v="207.72305585485498"/>
    <m/>
  </r>
  <r>
    <x v="12"/>
    <n v="15.62"/>
    <n v="18.170000000000002"/>
    <n v="560624.81999999995"/>
    <n v="584855.31000000006"/>
    <e v="#N/A"/>
    <n v="180523.35"/>
    <n v="188304.28"/>
    <n v="2.5446429139153182E-5"/>
    <n v="375858.87083948246"/>
    <m/>
    <m/>
    <n v="17115242654808.559"/>
    <m/>
    <m/>
    <n v="590744017.23965251"/>
    <m/>
    <m/>
    <n v="5.834993497822115"/>
    <m/>
    <m/>
    <n v="334.08859651056019"/>
    <m/>
    <m/>
    <n v="15.824121073320763"/>
    <m/>
    <m/>
    <m/>
    <n v="370855.00740335957"/>
    <m/>
    <m/>
    <s v=""/>
    <n v="19"/>
    <n v="0.8596587782058337"/>
    <n v="196167.72"/>
    <n v="1191.7476082395272"/>
    <m/>
    <m/>
    <n v="1017.534545935926"/>
    <n v="0.88174850425820028"/>
    <m/>
    <m/>
    <n v="352672039752.73248"/>
    <m/>
    <n v="352672039752.73248"/>
    <m/>
    <n v="1.9783248890252914"/>
    <m/>
    <m/>
    <n v="1.9783248890252914"/>
    <n v="1.6597811626523515"/>
    <m/>
    <m/>
    <e v="#VALUE!"/>
    <n v="445.15774286853099"/>
    <n v="206.05191537914499"/>
    <m/>
  </r>
  <r>
    <x v="13"/>
    <n v="15.74"/>
    <n v="17.989999999999998"/>
    <n v="556759.78"/>
    <n v="580808.34"/>
    <e v="#N/A"/>
    <n v="181692.33"/>
    <n v="189518.86"/>
    <n v="2.5446429139153182E-5"/>
    <n v="373258.53618090879"/>
    <m/>
    <m/>
    <n v="16878047583712.855"/>
    <m/>
    <m/>
    <n v="584606835.040519"/>
    <m/>
    <m/>
    <n v="5.8550290391170359"/>
    <m/>
    <m/>
    <n v="336.24379013394594"/>
    <m/>
    <m/>
    <n v="15.721872600201024"/>
    <m/>
    <m/>
    <m/>
    <n v="368278.24118843232"/>
    <m/>
    <m/>
    <s v=""/>
    <n v="20"/>
    <n v="0.87493051695386337"/>
    <n v="197176.02"/>
    <n v="1197.7796457414763"/>
    <m/>
    <m/>
    <n v="1012.3044291630584"/>
    <n v="0.87713317099817134"/>
    <m/>
    <m/>
    <n v="347779614501.0705"/>
    <m/>
    <n v="347779614501.0705"/>
    <m/>
    <n v="1.9919213447664479"/>
    <m/>
    <m/>
    <m/>
    <n v="1.6712469129355705"/>
    <m/>
    <m/>
    <e v="#VALUE!"/>
    <n v="446.68627522136484"/>
    <n v="207.46805069815895"/>
    <m/>
  </r>
  <r>
    <x v="14"/>
    <n v="14.94"/>
    <n v="17.53"/>
    <n v="545151.31000000006"/>
    <n v="568683.68000000005"/>
    <e v="#N/A"/>
    <n v="180535.03"/>
    <n v="188306.88"/>
    <n v="2.5446429139153182E-5"/>
    <n v="365467.16492802236"/>
    <m/>
    <m/>
    <n v="16173052910197.984"/>
    <m/>
    <m/>
    <n v="566295471.57723248"/>
    <m/>
    <m/>
    <n v="5.9159883639927164"/>
    <m/>
    <m/>
    <n v="334.09391890520209"/>
    <m/>
    <m/>
    <n v="15.822231958434092"/>
    <m/>
    <m/>
    <m/>
    <n v="360579.878474692"/>
    <m/>
    <m/>
    <s v=""/>
    <n v="21"/>
    <n v="0.85225328009127199"/>
    <n v="195943.08"/>
    <n v="1190.196999211109"/>
    <m/>
    <m/>
    <n v="1018.6343602717819"/>
    <n v="0.88253421002431032"/>
    <m/>
    <m/>
    <n v="333248242819.3786"/>
    <m/>
    <n v="333248242819.3786"/>
    <m/>
    <n v="2.0334089722298812"/>
    <m/>
    <m/>
    <m/>
    <n v="1.7061153263331463"/>
    <m/>
    <m/>
    <e v="#VALUE!"/>
    <n v="451.33692572827209"/>
    <n v="211.78918376927379"/>
    <m/>
  </r>
  <r>
    <x v="15"/>
    <n v="15.42"/>
    <n v="17.68"/>
    <n v="540136.92000000004"/>
    <n v="563409.42000000004"/>
    <e v="#N/A"/>
    <n v="181346.89"/>
    <n v="189139.32"/>
    <n v="2.6003301061283679E-5"/>
    <n v="362079.05115986051"/>
    <m/>
    <m/>
    <n v="15872144394834.457"/>
    <m/>
    <m/>
    <n v="558401241.85053539"/>
    <m/>
    <m/>
    <n v="5.9429582343684313"/>
    <m/>
    <m/>
    <n v="335.5717795970366"/>
    <m/>
    <m/>
    <n v="15.751768292232205"/>
    <m/>
    <m/>
    <m/>
    <n v="357204.84931501927"/>
    <m/>
    <m/>
    <s v=""/>
    <n v="22"/>
    <n v="0.87217194570135748"/>
    <n v="197458.23"/>
    <n v="1199.1193863244621"/>
    <m/>
    <m/>
    <n v="1010.7576654124084"/>
    <n v="0.87546090966115164"/>
    <m/>
    <m/>
    <n v="327033753404.50128"/>
    <m/>
    <n v="327033753404.50128"/>
    <m/>
    <n v="2.0519810933438096"/>
    <m/>
    <m/>
    <m/>
    <n v="1.7218790903871781"/>
    <m/>
    <m/>
    <e v="#VALUE!"/>
    <n v="453.39448528277563"/>
    <n v="213.72355822384779"/>
    <m/>
  </r>
  <r>
    <x v="16"/>
    <n v="16.670000000000002"/>
    <n v="18.73"/>
    <n v="548187.06000000006"/>
    <n v="571791.76"/>
    <e v="#N/A"/>
    <n v="182858.23"/>
    <n v="190710.68"/>
    <n v="2.6003301061283679E-5"/>
    <n v="367466.47631804377"/>
    <m/>
    <m/>
    <n v="16344118392672.711"/>
    <m/>
    <m/>
    <n v="570857511.1815083"/>
    <m/>
    <m/>
    <n v="5.8985953836482903"/>
    <m/>
    <m/>
    <n v="338.36017496330521"/>
    <m/>
    <m/>
    <n v="15.620731825594131"/>
    <m/>
    <m/>
    <m/>
    <n v="362508.87299292197"/>
    <m/>
    <m/>
    <s v=""/>
    <n v="23"/>
    <n v="0.89001601708489064"/>
    <n v="199310.22"/>
    <n v="1210.271596704918"/>
    <m/>
    <m/>
    <n v="1001.2776194869126"/>
    <n v="0.86716762152510185"/>
    <m/>
    <m/>
    <n v="336753545388.86621"/>
    <m/>
    <n v="336753545388.86621"/>
    <m/>
    <n v="2.0213578068324516"/>
    <m/>
    <m/>
    <m/>
    <n v="1.6962425429669219"/>
    <m/>
    <m/>
    <e v="#VALUE!"/>
    <n v="450.00999710791086"/>
    <n v="210.53399776495948"/>
    <m/>
  </r>
  <r>
    <x v="17"/>
    <n v="15.6"/>
    <n v="17.920000000000002"/>
    <n v="534747.12"/>
    <n v="557758.23"/>
    <e v="#N/A"/>
    <n v="180242.91"/>
    <n v="187978.09"/>
    <n v="2.6003301061283679E-5"/>
    <n v="358448.53488109022"/>
    <m/>
    <m/>
    <n v="15541549996811.854"/>
    <m/>
    <m/>
    <n v="549836337.74072218"/>
    <m/>
    <m/>
    <n v="5.9708248190793913"/>
    <m/>
    <m/>
    <n v="333.51266433384552"/>
    <m/>
    <m/>
    <n v="15.844378807335346"/>
    <m/>
    <m/>
    <m/>
    <n v="353601.61690471601"/>
    <m/>
    <m/>
    <s v=""/>
    <n v="24"/>
    <n v="0.87053571428571419"/>
    <n v="196481.39"/>
    <n v="1193.0009307966297"/>
    <m/>
    <m/>
    <n v="1015.4888534534053"/>
    <n v="0.87939204935046233"/>
    <m/>
    <m/>
    <n v="320212816953.13757"/>
    <m/>
    <n v="320212816953.13757"/>
    <m/>
    <n v="2.0708716939298379"/>
    <m/>
    <m/>
    <m/>
    <n v="1.7378544696359075"/>
    <m/>
    <m/>
    <e v="#VALUE!"/>
    <n v="455.52045610965246"/>
    <n v="215.69110382518292"/>
    <m/>
  </r>
  <r>
    <x v="18"/>
    <n v="14.61"/>
    <n v="17.11"/>
    <n v="497362.13"/>
    <n v="518749.99"/>
    <e v="#N/A"/>
    <n v="175651.37"/>
    <n v="183184.62"/>
    <n v="2.6003301061283679E-5"/>
    <n v="333380.71971946949"/>
    <m/>
    <m/>
    <n v="13367417676790.773"/>
    <m/>
    <m/>
    <n v="492150314.96252209"/>
    <m/>
    <m/>
    <n v="6.1794563874522144"/>
    <m/>
    <m/>
    <n v="325.00877824179014"/>
    <m/>
    <m/>
    <n v="16.248234430098151"/>
    <m/>
    <m/>
    <m/>
    <n v="328862.12805116893"/>
    <m/>
    <m/>
    <s v=""/>
    <n v="25"/>
    <n v="0.85388661601402693"/>
    <n v="190123.1"/>
    <n v="1154.3043587725733"/>
    <m/>
    <m/>
    <n v="1048.3508594786288"/>
    <n v="0.90776379816497577"/>
    <m/>
    <m/>
    <n v="275413740487.98639"/>
    <m/>
    <n v="275413740487.98639"/>
    <m/>
    <n v="2.2156001742070734"/>
    <m/>
    <m/>
    <m/>
    <n v="1.8593753189846416"/>
    <m/>
    <m/>
    <e v="#VALUE!"/>
    <n v="471.43717617157409"/>
    <n v="230.76526112688381"/>
    <m/>
  </r>
  <r>
    <x v="19"/>
    <n v="14.01"/>
    <n v="16.62"/>
    <n v="498029.04"/>
    <n v="519432.09"/>
    <e v="#N/A"/>
    <n v="176817.83"/>
    <n v="184396.34"/>
    <n v="2.6003301061283679E-5"/>
    <n v="333819.60808653367"/>
    <m/>
    <m/>
    <n v="13402313728439.432"/>
    <m/>
    <m/>
    <n v="493116272.87140447"/>
    <m/>
    <m/>
    <n v="6.175233000404071"/>
    <m/>
    <m/>
    <n v="327.15910864269898"/>
    <m/>
    <m/>
    <n v="16.140579188726196"/>
    <m/>
    <m/>
    <m/>
    <n v="329285.07324133761"/>
    <m/>
    <m/>
    <s v=""/>
    <n v="26"/>
    <n v="0.84296028880866425"/>
    <n v="191927.23"/>
    <n v="1165.1668820727332"/>
    <m/>
    <m/>
    <n v="1038.4027719705291"/>
    <n v="0.89906454519005041"/>
    <m/>
    <m/>
    <n v="276128713438.18469"/>
    <m/>
    <n v="276128713438.18469"/>
    <m/>
    <n v="2.2125838435174892"/>
    <m/>
    <m/>
    <m/>
    <n v="1.8569100473444395"/>
    <m/>
    <m/>
    <e v="#VALUE!"/>
    <n v="471.11496956649165"/>
    <n v="230.45109598674247"/>
    <m/>
  </r>
  <r>
    <x v="20"/>
    <n v="14.77"/>
    <n v="17.059999999999999"/>
    <n v="492465.86"/>
    <n v="513589.31"/>
    <e v="#N/A"/>
    <n v="176767.79"/>
    <n v="184329.77"/>
    <n v="2.6977895578150779E-5"/>
    <n v="330066.56616871391"/>
    <m/>
    <m/>
    <n v="13100088177901.365"/>
    <m/>
    <m/>
    <n v="484782173.07748163"/>
    <m/>
    <m/>
    <n v="6.209478871353669"/>
    <m/>
    <m/>
    <n v="327.04259703300806"/>
    <m/>
    <m/>
    <n v="16.145921399013304"/>
    <m/>
    <m/>
    <m/>
    <n v="325553.04568316141"/>
    <m/>
    <m/>
    <s v=""/>
    <n v="27"/>
    <n v="0.86576787807737399"/>
    <n v="191624.26"/>
    <n v="1163.0551038064621"/>
    <m/>
    <m/>
    <n v="1040.041960364088"/>
    <n v="0.90022772034118004"/>
    <m/>
    <m/>
    <n v="269889414364.20636"/>
    <m/>
    <n v="269889414364.20636"/>
    <m/>
    <n v="2.2371592534634401"/>
    <m/>
    <m/>
    <m/>
    <n v="1.8777354437369225"/>
    <m/>
    <m/>
    <e v="#VALUE!"/>
    <n v="473.72762279741295"/>
    <n v="233.01074143157422"/>
    <m/>
  </r>
  <r>
    <x v="21"/>
    <n v="15.07"/>
    <n v="17.149999999999999"/>
    <n v="483978.65"/>
    <n v="504724.2"/>
    <e v="#N/A"/>
    <n v="176717.49"/>
    <n v="184272.35"/>
    <n v="2.6977895578150779E-5"/>
    <n v="324370.25370295299"/>
    <m/>
    <m/>
    <n v="12647614102627.35"/>
    <m/>
    <m/>
    <n v="472225843.60600901"/>
    <m/>
    <m/>
    <n v="6.2629070388906145"/>
    <m/>
    <m/>
    <n v="326.94156352586492"/>
    <m/>
    <m/>
    <n v="16.150789320082549"/>
    <m/>
    <m/>
    <m/>
    <n v="319924.44251711958"/>
    <m/>
    <m/>
    <s v=""/>
    <n v="28"/>
    <n v="0.87871720116618079"/>
    <n v="191139.87"/>
    <n v="1160.0245354578601"/>
    <m/>
    <m/>
    <n v="1042.670990347978"/>
    <n v="0.90241777391708311"/>
    <m/>
    <m/>
    <n v="260563463863.11874"/>
    <m/>
    <n v="260563463863.11874"/>
    <m/>
    <n v="2.2756690600036933"/>
    <m/>
    <m/>
    <m/>
    <n v="1.9101280819354496"/>
    <m/>
    <m/>
    <e v="#VALUE!"/>
    <n v="477.80371345205123"/>
    <n v="237.02172033727308"/>
    <m/>
  </r>
  <r>
    <x v="22"/>
    <n v="16.29"/>
    <n v="18.07"/>
    <n v="499454.95"/>
    <n v="520850.27"/>
    <e v="#N/A"/>
    <n v="179348.12"/>
    <n v="187010.47"/>
    <n v="2.6977895578150779E-5"/>
    <n v="334734.55596568674"/>
    <m/>
    <m/>
    <n v="13455557982915.664"/>
    <m/>
    <m/>
    <n v="494852706.93683988"/>
    <m/>
    <m/>
    <n v="6.1626958780486509"/>
    <m/>
    <m/>
    <n v="331.80034984116952"/>
    <m/>
    <m/>
    <n v="15.910643996547828"/>
    <m/>
    <m/>
    <m/>
    <n v="330136.61465071101"/>
    <m/>
    <m/>
    <s v=""/>
    <n v="29"/>
    <n v="0.9014941892639734"/>
    <n v="195546.9"/>
    <n v="1186.6780579617623"/>
    <m/>
    <m/>
    <n v="1018.6305725398397"/>
    <n v="0.88152754246071052"/>
    <m/>
    <m/>
    <n v="277204263578.83191"/>
    <m/>
    <n v="277204263578.83191"/>
    <m/>
    <n v="2.2028582355843245"/>
    <m/>
    <m/>
    <m/>
    <n v="1.8490804843497879"/>
    <m/>
    <m/>
    <e v="#VALUE!"/>
    <n v="470.1584994192861"/>
    <n v="229.43812781656362"/>
    <m/>
  </r>
  <r>
    <x v="23"/>
    <n v="16.600000000000001"/>
    <n v="18.510000000000002"/>
    <n v="510353.98"/>
    <n v="532202.13"/>
    <e v="#N/A"/>
    <n v="181933.38"/>
    <n v="189701.14"/>
    <n v="2.6977895578150779E-5"/>
    <n v="342030.74243409187"/>
    <m/>
    <m/>
    <n v="14041826100967.627"/>
    <m/>
    <m/>
    <n v="511025676.67651904"/>
    <m/>
    <m/>
    <n v="6.0953796725104334"/>
    <m/>
    <m/>
    <n v="336.5749649589535"/>
    <m/>
    <m/>
    <n v="15.681567819151972"/>
    <m/>
    <m/>
    <m/>
    <n v="337322.19269373268"/>
    <m/>
    <m/>
    <s v=""/>
    <n v="30"/>
    <n v="0.89681253376553216"/>
    <n v="199401.31"/>
    <n v="1209.9740936561113"/>
    <m/>
    <m/>
    <n v="998.55242317974603"/>
    <n v="0.86406990359004654"/>
    <m/>
    <m/>
    <n v="289277772585.00049"/>
    <m/>
    <n v="289277772585.00049"/>
    <m/>
    <n v="2.1547468805594727"/>
    <m/>
    <m/>
    <m/>
    <n v="1.8087619265003994"/>
    <m/>
    <m/>
    <e v="#VALUE!"/>
    <n v="465.02287585311552"/>
    <n v="224.42710212035402"/>
    <m/>
  </r>
  <r>
    <x v="24"/>
    <n v="17.190000000000001"/>
    <n v="18.71"/>
    <n v="520505.86"/>
    <n v="542774.25"/>
    <e v="#N/A"/>
    <n v="183339.13"/>
    <n v="191161.79"/>
    <n v="2.6977895578150779E-5"/>
    <n v="348825.85760545987"/>
    <m/>
    <m/>
    <n v="14599437760486.695"/>
    <m/>
    <m/>
    <n v="526247809.54340279"/>
    <m/>
    <m/>
    <n v="6.0346806740754317"/>
    <m/>
    <m/>
    <n v="339.16731833437041"/>
    <m/>
    <m/>
    <n v="15.560668040119262"/>
    <m/>
    <m/>
    <m/>
    <n v="344013.1537632941"/>
    <m/>
    <m/>
    <s v=""/>
    <n v="31"/>
    <n v="0.91876002137894175"/>
    <n v="201650.13"/>
    <n v="1223.5244688036432"/>
    <m/>
    <m/>
    <n v="987.29088903889681"/>
    <n v="0.85424405910548284"/>
    <m/>
    <m/>
    <n v="300760561057.3736"/>
    <m/>
    <n v="300760561057.3736"/>
    <m/>
    <n v="2.1118447742225688"/>
    <m/>
    <m/>
    <m/>
    <n v="1.7728133835768416"/>
    <m/>
    <m/>
    <e v="#VALUE!"/>
    <n v="460.39208592202283"/>
    <n v="219.9586443692744"/>
    <m/>
  </r>
  <r>
    <x v="25"/>
    <n v="16.62"/>
    <n v="18.13"/>
    <n v="505378.52"/>
    <n v="526955.80000000005"/>
    <e v="#N/A"/>
    <n v="180692.02"/>
    <n v="188386.26"/>
    <n v="2.739560569375854E-5"/>
    <n v="338663.2386823172"/>
    <m/>
    <m/>
    <n v="13747739924407.375"/>
    <m/>
    <m/>
    <n v="503228120.27861583"/>
    <m/>
    <m/>
    <n v="6.1221390812351197"/>
    <m/>
    <m/>
    <n v="334.24585875365108"/>
    <m/>
    <m/>
    <n v="15.786143400854971"/>
    <m/>
    <m/>
    <m/>
    <n v="333958.51482116111"/>
    <m/>
    <m/>
    <s v=""/>
    <n v="32"/>
    <n v="0.91671263099834543"/>
    <n v="198145.54"/>
    <n v="1201.9785517880341"/>
    <m/>
    <m/>
    <n v="1004.449567671124"/>
    <n v="0.86884331111867674"/>
    <m/>
    <m/>
    <n v="283201377405.61243"/>
    <m/>
    <n v="283201377405.61243"/>
    <m/>
    <n v="2.1730880798695522"/>
    <m/>
    <m/>
    <m/>
    <n v="1.8244249454265613"/>
    <m/>
    <m/>
    <e v="#VALUE!"/>
    <n v="467.06437906864159"/>
    <n v="226.33742497437953"/>
    <m/>
  </r>
  <r>
    <x v="26"/>
    <n v="16.55"/>
    <n v="18.190000000000001"/>
    <n v="498787.1"/>
    <n v="520068.52"/>
    <e v="#N/A"/>
    <n v="179942.86"/>
    <n v="187600.04"/>
    <n v="2.739560569375854E-5"/>
    <n v="334238.05943886837"/>
    <m/>
    <m/>
    <n v="13388137243163.773"/>
    <m/>
    <m/>
    <n v="493357648.38541973"/>
    <m/>
    <m/>
    <n v="6.1619866878166301"/>
    <m/>
    <m/>
    <n v="332.85193897425455"/>
    <m/>
    <m/>
    <n v="15.851873995712314"/>
    <m/>
    <m/>
    <m/>
    <n v="329584.21604386193"/>
    <m/>
    <m/>
    <s v=""/>
    <n v="33"/>
    <n v="0.90984057174271571"/>
    <n v="196829.75"/>
    <n v="1193.903555778719"/>
    <m/>
    <m/>
    <n v="1011.1196380479086"/>
    <n v="0.87452997653153497"/>
    <m/>
    <m/>
    <n v="275789234092.00659"/>
    <m/>
    <n v="275789234092.00659"/>
    <m/>
    <n v="2.2013876726878978"/>
    <m/>
    <m/>
    <m/>
    <n v="1.8482523414177954"/>
    <m/>
    <m/>
    <e v="#VALUE!"/>
    <n v="470.10439455643251"/>
    <n v="229.28496171974345"/>
    <m/>
  </r>
  <r>
    <x v="27"/>
    <n v="15.77"/>
    <n v="17.45"/>
    <n v="483772.94"/>
    <n v="504399.52"/>
    <e v="#N/A"/>
    <n v="178342.16"/>
    <n v="185926.09"/>
    <n v="2.739560569375854E-5"/>
    <n v="324169.14143654046"/>
    <m/>
    <m/>
    <n v="12581178232576.32"/>
    <m/>
    <m/>
    <n v="471056778.00796622"/>
    <m/>
    <m/>
    <n v="6.2546502840834588"/>
    <m/>
    <m/>
    <n v="329.88297680296461"/>
    <m/>
    <m/>
    <n v="15.993166444562014"/>
    <m/>
    <m/>
    <m/>
    <n v="319645.06920074276"/>
    <m/>
    <m/>
    <s v=""/>
    <n v="34"/>
    <n v="0.90372492836676221"/>
    <n v="194704.16"/>
    <n v="1180.9182205415316"/>
    <m/>
    <m/>
    <n v="1022.0388501661896"/>
    <n v="0.88389034327407512"/>
    <m/>
    <m/>
    <n v="259162145910.84119"/>
    <m/>
    <n v="259162145910.84119"/>
    <m/>
    <n v="2.2676070509907671"/>
    <m/>
    <m/>
    <m/>
    <n v="1.9039195628074048"/>
    <m/>
    <m/>
    <e v="#VALUE!"/>
    <n v="477.17379701174264"/>
    <n v="236.18202388087568"/>
    <m/>
  </r>
  <r>
    <x v="28"/>
    <n v="17.05"/>
    <n v="18.34"/>
    <n v="503556.97"/>
    <n v="525013.26"/>
    <e v="#N/A"/>
    <n v="181392.08"/>
    <n v="189100.61"/>
    <n v="2.739560569375854E-5"/>
    <n v="337417.9017008614"/>
    <m/>
    <m/>
    <n v="13609268060569.693"/>
    <m/>
    <m/>
    <n v="499928623.26432109"/>
    <m/>
    <m/>
    <n v="6.1266836638209279"/>
    <m/>
    <m/>
    <n v="335.51629211755142"/>
    <m/>
    <m/>
    <n v="15.719946810892564"/>
    <m/>
    <m/>
    <m/>
    <n v="332698.71506973956"/>
    <m/>
    <m/>
    <s v=""/>
    <n v="35"/>
    <n v="0.92966194111232281"/>
    <n v="198893.81"/>
    <n v="1206.235061673329"/>
    <m/>
    <m/>
    <n v="1000.0465872962089"/>
    <n v="0.86478877914164642"/>
    <m/>
    <m/>
    <n v="280335514599.57391"/>
    <m/>
    <m/>
    <m/>
    <n v="2.1748334555662012"/>
    <m/>
    <m/>
    <m/>
    <n v="1.8260928893503479"/>
    <m/>
    <m/>
    <e v="#VALUE!"/>
    <n v="467.41109001646583"/>
    <n v="226.51921412708435"/>
    <m/>
  </r>
  <r>
    <x v="29"/>
    <n v="18.13"/>
    <n v="19.32"/>
    <n v="519997.56"/>
    <n v="542139.99"/>
    <e v="#N/A"/>
    <n v="184282.15"/>
    <n v="192108.32"/>
    <n v="2.739560569375854E-5"/>
    <n v="348425.73488901515"/>
    <m/>
    <m/>
    <n v="14496919859002.578"/>
    <m/>
    <m/>
    <n v="524386241.42666733"/>
    <m/>
    <m/>
    <n v="6.0265959395704911"/>
    <m/>
    <m/>
    <n v="340.85366926734002"/>
    <m/>
    <m/>
    <n v="15.469767302953915"/>
    <m/>
    <m/>
    <m/>
    <n v="343541.96950313624"/>
    <m/>
    <m/>
    <s v=""/>
    <n v="36"/>
    <n v="0.93840579710144922"/>
    <n v="203462.54"/>
    <n v="1233.8467761698844"/>
    <m/>
    <m/>
    <n v="977.07481736139891"/>
    <n v="0.84484388154930368"/>
    <m/>
    <m/>
    <n v="298615391923.76929"/>
    <m/>
    <m/>
    <m/>
    <n v="2.1037890955626719"/>
    <m/>
    <m/>
    <m/>
    <n v="1.7665060234068768"/>
    <m/>
    <m/>
    <e v="#VALUE!"/>
    <n v="459.77529309007645"/>
    <n v="219.11960724915377"/>
    <m/>
  </r>
  <r>
    <x v="30"/>
    <n v="19.77"/>
    <n v="20.05"/>
    <n v="539630.35"/>
    <n v="562564.22"/>
    <e v="#N/A"/>
    <n v="187523.86"/>
    <n v="195471.91"/>
    <n v="2.9484397083834324E-5"/>
    <n v="361554.28831280064"/>
    <m/>
    <m/>
    <n v="15588479725910.326"/>
    <m/>
    <m/>
    <n v="554003384.2416122"/>
    <m/>
    <m/>
    <n v="5.9126132144021337"/>
    <m/>
    <m/>
    <n v="346.82425948679315"/>
    <m/>
    <m/>
    <n v="15.198567871696211"/>
    <m/>
    <m/>
    <m/>
    <n v="356453.58241585543"/>
    <m/>
    <m/>
    <s v=""/>
    <n v="37"/>
    <n v="0.98603491271820443"/>
    <n v="207630.96"/>
    <n v="1258.8301753473679"/>
    <m/>
    <m/>
    <n v="957.05708726628859"/>
    <n v="0.82729990543569099"/>
    <m/>
    <m/>
    <n v="321082614402.9527"/>
    <m/>
    <m/>
    <m/>
    <n v="2.0242494443749952"/>
    <m/>
    <m/>
    <m/>
    <n v="1.6999069115736307"/>
    <m/>
    <m/>
    <e v="#VALUE!"/>
    <n v="451.07943204397787"/>
    <n v="210.83517552273258"/>
    <m/>
  </r>
  <r>
    <x v="31"/>
    <n v="18.57"/>
    <n v="19.239999999999998"/>
    <n v="523193.79"/>
    <n v="545412.53"/>
    <e v="#N/A"/>
    <n v="184079.22"/>
    <n v="191875.5"/>
    <n v="2.9484397083834324E-5"/>
    <n v="350533.18614579435"/>
    <m/>
    <m/>
    <n v="14637713601167.762"/>
    <m/>
    <m/>
    <n v="528662289.26656973"/>
    <m/>
    <m/>
    <n v="6.0025900738713345"/>
    <m/>
    <m/>
    <n v="340.44511690558824"/>
    <m/>
    <m/>
    <n v="15.478084166736419"/>
    <m/>
    <m/>
    <m/>
    <n v="345575.93704464618"/>
    <m/>
    <m/>
    <s v=""/>
    <n v="38"/>
    <n v="0.96517671517671522"/>
    <n v="202615.05"/>
    <n v="1228.3236731006482"/>
    <m/>
    <m/>
    <n v="980.17749385011325"/>
    <n v="0.84720534418776439"/>
    <m/>
    <m/>
    <n v="301493855738.3316"/>
    <m/>
    <m/>
    <m/>
    <n v="2.0858684418864017"/>
    <m/>
    <m/>
    <m/>
    <n v="1.7517212333704357"/>
    <m/>
    <m/>
    <e v="#VALUE!"/>
    <n v="457.94386054533925"/>
    <n v="217.25308621647292"/>
    <m/>
  </r>
  <r>
    <x v="32"/>
    <n v="18.14"/>
    <n v="18.850000000000001"/>
    <n v="514788.93"/>
    <n v="536634.66"/>
    <e v="#N/A"/>
    <n v="182672.95"/>
    <n v="190404.01"/>
    <n v="2.9484397083834324E-5"/>
    <n v="344893.62688548397"/>
    <m/>
    <m/>
    <n v="14166332122360.855"/>
    <m/>
    <m/>
    <n v="515894904.87742442"/>
    <m/>
    <m/>
    <n v="6.0507354312860278"/>
    <m/>
    <m/>
    <n v="337.83605450829674"/>
    <m/>
    <m/>
    <n v="15.596668329718572"/>
    <m/>
    <m/>
    <m/>
    <n v="340004.45621211285"/>
    <m/>
    <m/>
    <s v=""/>
    <n v="39"/>
    <n v="0.96233421750663128"/>
    <n v="201494.89"/>
    <n v="1221.4374893655872"/>
    <m/>
    <m/>
    <n v="985.59641816748808"/>
    <n v="0.85180837578469371"/>
    <m/>
    <m/>
    <n v="291779537787.21899"/>
    <m/>
    <m/>
    <m/>
    <n v="2.1193396978586576"/>
    <m/>
    <m/>
    <m/>
    <n v="1.779900084543742"/>
    <m/>
    <m/>
    <e v="#VALUE!"/>
    <n v="461.61692010304449"/>
    <n v="220.73927619542371"/>
    <m/>
  </r>
  <r>
    <x v="33"/>
    <n v="18.86"/>
    <n v="19.239999999999998"/>
    <n v="515123.72"/>
    <n v="536967.84"/>
    <e v="#N/A"/>
    <n v="180143.73"/>
    <n v="187762.14"/>
    <n v="2.9484397083834324E-5"/>
    <n v="345109.51125456224"/>
    <m/>
    <m/>
    <n v="14183700017910.221"/>
    <m/>
    <m/>
    <n v="516370408.31618166"/>
    <m/>
    <m/>
    <n v="6.0486996372635948"/>
    <m/>
    <m/>
    <n v="333.15038174663567"/>
    <m/>
    <m/>
    <n v="15.812954651012173"/>
    <m/>
    <m/>
    <m/>
    <n v="340205.76752708998"/>
    <m/>
    <m/>
    <s v=""/>
    <n v="40"/>
    <n v="0.98024948024948033"/>
    <n v="196997.57"/>
    <n v="1194.0820392912547"/>
    <m/>
    <m/>
    <n v="1007.5947054856084"/>
    <n v="0.87073799548713693"/>
    <m/>
    <m/>
    <n v="292132006937.31055"/>
    <m/>
    <m/>
    <m/>
    <n v="2.1179252171606944"/>
    <m/>
    <m/>
    <m/>
    <n v="1.7787816548269562"/>
    <m/>
    <m/>
    <e v="#VALUE!"/>
    <n v="461.46160725268572"/>
    <n v="220.59195132542945"/>
    <m/>
  </r>
  <r>
    <x v="34"/>
    <n v="18.47"/>
    <n v="19.100000000000001"/>
    <n v="517847.29"/>
    <n v="539791.06999999995"/>
    <e v="#N/A"/>
    <n v="180765.79"/>
    <n v="188404.97"/>
    <n v="2.9484397083834324E-5"/>
    <n v="346925.72004245996"/>
    <m/>
    <m/>
    <n v="14332622718710.299"/>
    <m/>
    <m/>
    <n v="520437819.27751374"/>
    <m/>
    <m/>
    <n v="6.032641415272133"/>
    <m/>
    <m/>
    <n v="334.292642401168"/>
    <m/>
    <m/>
    <n v="15.758698563540841"/>
    <m/>
    <m/>
    <m/>
    <n v="341984.63818258437"/>
    <m/>
    <m/>
    <s v=""/>
    <n v="41"/>
    <n v="0.96701570680628257"/>
    <n v="198109.42"/>
    <n v="1200.7276495795963"/>
    <m/>
    <m/>
    <n v="1001.9078628849907"/>
    <n v="0.86574149385073162"/>
    <m/>
    <m/>
    <n v="295193959313.05261"/>
    <m/>
    <m/>
    <m/>
    <n v="2.106691621333217"/>
    <m/>
    <m/>
    <m/>
    <n v="1.769416033432536"/>
    <m/>
    <m/>
    <e v="#VALUE!"/>
    <n v="460.23650873991636"/>
    <n v="219.42191906748855"/>
    <m/>
  </r>
  <r>
    <x v="35"/>
    <n v="19.96"/>
    <n v="20.22"/>
    <n v="532932.32999999996"/>
    <n v="555467.59"/>
    <e v="#N/A"/>
    <n v="183187.19"/>
    <n v="190912.03"/>
    <n v="2.8927346798379716E-5"/>
    <n v="357005.64923309413"/>
    <m/>
    <m/>
    <n v="15164373310415.652"/>
    <m/>
    <m/>
    <n v="543093895.02908182"/>
    <m/>
    <m/>
    <n v="5.9445777549727206"/>
    <m/>
    <m/>
    <n v="338.74578977158279"/>
    <m/>
    <m/>
    <n v="15.54862539724992"/>
    <m/>
    <m/>
    <m/>
    <n v="351886.12759441917"/>
    <m/>
    <m/>
    <s v=""/>
    <n v="42"/>
    <n v="0.98714144411473803"/>
    <n v="202377.77"/>
    <n v="1226.3105231902234"/>
    <m/>
    <m/>
    <n v="980.32134051495336"/>
    <n v="0.8468478573621574"/>
    <m/>
    <m/>
    <n v="312308329126.73999"/>
    <m/>
    <m/>
    <m/>
    <n v="2.0452236457212045"/>
    <m/>
    <m/>
    <m/>
    <n v="1.7179902902217301"/>
    <m/>
    <m/>
    <e v="#VALUE!"/>
    <n v="453.51804019967545"/>
    <n v="213.01973802048471"/>
    <m/>
  </r>
  <r>
    <x v="36"/>
    <n v="19.329999999999998"/>
    <n v="19.68"/>
    <n v="529274.72"/>
    <n v="551639.25"/>
    <e v="#N/A"/>
    <n v="182943.33"/>
    <n v="190652.37"/>
    <n v="2.8927346798379716E-5"/>
    <n v="354546.81021729618"/>
    <m/>
    <m/>
    <n v="14955101011214.9"/>
    <m/>
    <m/>
    <n v="537474152.29350293"/>
    <m/>
    <m/>
    <n v="5.9649078218334637"/>
    <m/>
    <m/>
    <n v="338.28660030048439"/>
    <m/>
    <m/>
    <n v="15.569647651189426"/>
    <m/>
    <m/>
    <m/>
    <n v="349450.83907502232"/>
    <m/>
    <m/>
    <s v=""/>
    <n v="43"/>
    <n v="0.98221544715447151"/>
    <n v="202223.15"/>
    <n v="1225.2779215902628"/>
    <m/>
    <m/>
    <n v="981.0703224099035"/>
    <n v="0.84741452541509421"/>
    <m/>
    <m/>
    <n v="307993027313.61322"/>
    <m/>
    <m/>
    <m/>
    <n v="2.0592236248092517"/>
    <m/>
    <m/>
    <m/>
    <n v="1.7298169161108621"/>
    <m/>
    <m/>
    <e v="#VALUE!"/>
    <n v="455.06904221526861"/>
    <n v="214.47790220896709"/>
    <m/>
  </r>
  <r>
    <x v="37"/>
    <n v="18.93"/>
    <n v="19.61"/>
    <n v="505555.74"/>
    <n v="526902.06000000006"/>
    <e v="#N/A"/>
    <n v="181332.92"/>
    <n v="188968.58"/>
    <n v="2.8927346798379716E-5"/>
    <n v="338649.84977373906"/>
    <m/>
    <m/>
    <n v="13613614527168.205"/>
    <m/>
    <m/>
    <n v="501316369.51717538"/>
    <m/>
    <m/>
    <n v="6.0984914387792548"/>
    <m/>
    <m/>
    <n v="335.30056154986369"/>
    <m/>
    <m/>
    <n v="15.707027971313083"/>
    <m/>
    <m/>
    <m/>
    <n v="333770.79348769767"/>
    <m/>
    <m/>
    <s v=""/>
    <n v="44"/>
    <n v="0.96532381438041814"/>
    <n v="199305.66"/>
    <n v="1207.5064442325624"/>
    <m/>
    <m/>
    <n v="995.22430455748497"/>
    <n v="0.85955875521326419"/>
    <m/>
    <m/>
    <n v="280360881828.52905"/>
    <m/>
    <m/>
    <m/>
    <n v="2.151465296055747"/>
    <m/>
    <m/>
    <m/>
    <n v="1.8073726279897697"/>
    <m/>
    <m/>
    <e v="#VALUE!"/>
    <n v="465.26027574894738"/>
    <n v="224.08530953804242"/>
    <m/>
  </r>
  <r>
    <x v="38"/>
    <n v="18.670000000000002"/>
    <n v="19.420000000000002"/>
    <n v="509913.29"/>
    <n v="531428.36"/>
    <e v="#N/A"/>
    <n v="180853.55"/>
    <n v="188463.56"/>
    <n v="2.8927346798379716E-5"/>
    <n v="341560.45474333107"/>
    <m/>
    <m/>
    <n v="13847281932174.281"/>
    <m/>
    <m/>
    <n v="507771263.41808003"/>
    <m/>
    <m/>
    <n v="6.0721391491131316"/>
    <m/>
    <m/>
    <n v="334.40600993393497"/>
    <m/>
    <m/>
    <n v="15.748878205231494"/>
    <m/>
    <m/>
    <m/>
    <n v="336628.3343491538"/>
    <m/>
    <m/>
    <s v=""/>
    <n v="45"/>
    <n v="0.9613800205973223"/>
    <n v="198953.9"/>
    <n v="1205.2811648024772"/>
    <m/>
    <m/>
    <n v="996.98080310033185"/>
    <n v="0.86099418865572519"/>
    <m/>
    <m/>
    <n v="285168096547.66772"/>
    <m/>
    <m/>
    <m/>
    <n v="2.1328840019263144"/>
    <m/>
    <m/>
    <m/>
    <n v="1.7918321318909083"/>
    <m/>
    <m/>
    <e v="#VALUE!"/>
    <n v="463.24983207123512"/>
    <n v="222.14997967041933"/>
    <m/>
  </r>
  <r>
    <x v="39"/>
    <n v="18.489999999999998"/>
    <n v="19.18"/>
    <n v="505933.87"/>
    <n v="527265.66"/>
    <e v="#N/A"/>
    <n v="181505.66"/>
    <n v="189137.66"/>
    <n v="2.8927346798379716E-5"/>
    <n v="338886.6155205532"/>
    <m/>
    <m/>
    <n v="13630127408215.994"/>
    <m/>
    <m/>
    <n v="501800362.09000212"/>
    <m/>
    <m/>
    <n v="6.0957621448603545"/>
    <m/>
    <m/>
    <n v="335.60360602343218"/>
    <m/>
    <m/>
    <n v="15.692420856440089"/>
    <m/>
    <m/>
    <m/>
    <n v="333981.90291335905"/>
    <m/>
    <m/>
    <s v=""/>
    <n v="46"/>
    <n v="0.96402502606882157"/>
    <n v="200476.09"/>
    <n v="1214.4079018603336"/>
    <m/>
    <m/>
    <n v="989.35293449021026"/>
    <n v="0.85432575625604878"/>
    <m/>
    <m/>
    <n v="280691170678.80103"/>
    <m/>
    <m/>
    <m/>
    <n v="2.1494908512945359"/>
    <m/>
    <m/>
    <m/>
    <n v="1.8058530725934061"/>
    <m/>
    <m/>
    <e v="#VALUE!"/>
    <n v="465.05205506780771"/>
    <n v="223.87966175636876"/>
    <m/>
  </r>
  <r>
    <x v="40"/>
    <n v="18.079999999999998"/>
    <n v="18.88"/>
    <n v="493404.49"/>
    <n v="514162.24"/>
    <e v="#N/A"/>
    <n v="180056.86"/>
    <n v="187611.53"/>
    <n v="2.9205868372850219E-5"/>
    <n v="330469.96162613574"/>
    <m/>
    <m/>
    <n v="12952043478494.053"/>
    <m/>
    <m/>
    <n v="483080616.87126458"/>
    <m/>
    <m/>
    <n v="6.1710251367859872"/>
    <m/>
    <m/>
    <n v="332.90042460984597"/>
    <m/>
    <m/>
    <n v="15.818671959305902"/>
    <m/>
    <m/>
    <m/>
    <n v="325653.79660842672"/>
    <m/>
    <m/>
    <s v=""/>
    <n v="47"/>
    <n v="0.9576271186440678"/>
    <n v="197755.39"/>
    <n v="1197.6463477101706"/>
    <m/>
    <m/>
    <n v="1002.779635544024"/>
    <n v="0.8656737471535052"/>
    <m/>
    <m/>
    <n v="266712929562.14188"/>
    <m/>
    <m/>
    <m/>
    <n v="2.2026014495052277"/>
    <m/>
    <m/>
    <m/>
    <n v="1.8506867509677425"/>
    <m/>
    <m/>
    <e v="#VALUE!"/>
    <n v="470.79394726008729"/>
    <n v="229.41138232913934"/>
    <m/>
  </r>
  <r>
    <x v="41"/>
    <n v="15.96"/>
    <n v="17.34"/>
    <n v="461480.23"/>
    <n v="480879.89"/>
    <e v="#N/A"/>
    <n v="175993.47"/>
    <n v="183372.17"/>
    <n v="2.9205868372850219E-5"/>
    <n v="309080.35570495616"/>
    <m/>
    <m/>
    <n v="11275059880626.18"/>
    <m/>
    <m/>
    <n v="436170836.53218204"/>
    <m/>
    <m/>
    <n v="6.3705883210768484"/>
    <m/>
    <m/>
    <n v="325.37984001339242"/>
    <m/>
    <m/>
    <n v="16.175992391023318"/>
    <m/>
    <m/>
    <m/>
    <n v="304565.06675640983"/>
    <m/>
    <m/>
    <s v=""/>
    <n v="48"/>
    <n v="0.92041522491349481"/>
    <n v="191517.38"/>
    <n v="1159.7771416526832"/>
    <m/>
    <m/>
    <n v="1034.4113872465691"/>
    <n v="0.89289597135184817"/>
    <m/>
    <m/>
    <n v="232175797689.88531"/>
    <m/>
    <m/>
    <m/>
    <n v="2.3450693049827498"/>
    <m/>
    <m/>
    <m/>
    <n v="1.9704686343134412"/>
    <m/>
    <m/>
    <e v="#VALUE!"/>
    <n v="486.01883083737579"/>
    <n v="244.250084841529"/>
    <m/>
  </r>
  <r>
    <x v="42"/>
    <n v="15.97"/>
    <n v="17.34"/>
    <n v="464226.25"/>
    <n v="483727.3"/>
    <e v="#N/A"/>
    <n v="176387.09"/>
    <n v="183776.93"/>
    <n v="2.9205868372850219E-5"/>
    <n v="310911.94490774366"/>
    <m/>
    <m/>
    <n v="11408402242061.178"/>
    <m/>
    <m/>
    <n v="440040631.7065357"/>
    <m/>
    <m/>
    <n v="6.3515620794188088"/>
    <m/>
    <m/>
    <n v="326.09961996700758"/>
    <m/>
    <m/>
    <n v="16.140161314433541"/>
    <m/>
    <m/>
    <m/>
    <n v="306359.65928749734"/>
    <m/>
    <m/>
    <s v=""/>
    <n v="49"/>
    <n v="0.92099192618223769"/>
    <n v="192046.02"/>
    <n v="1162.8876337447164"/>
    <m/>
    <m/>
    <n v="1031.5561307901889"/>
    <n v="0.89034692787850034"/>
    <m/>
    <m/>
    <n v="234917422864.91132"/>
    <m/>
    <m/>
    <m/>
    <n v="2.3310749879251045"/>
    <m/>
    <m/>
    <m/>
    <n v="1.9587857567920013"/>
    <m/>
    <m/>
    <e v="#VALUE!"/>
    <n v="484.56729900706159"/>
    <n v="242.79251038035363"/>
    <m/>
  </r>
  <r>
    <x v="43"/>
    <n v="15.28"/>
    <n v="16.95"/>
    <n v="458057.09"/>
    <n v="477284.86"/>
    <e v="#N/A"/>
    <n v="176577.96"/>
    <n v="183970.43"/>
    <n v="2.9205868372850219E-5"/>
    <n v="306772.71725907573"/>
    <m/>
    <m/>
    <n v="11104342833491.313"/>
    <m/>
    <m/>
    <n v="431245586.65817702"/>
    <m/>
    <m/>
    <n v="6.3936917650646539"/>
    <m/>
    <m/>
    <n v="326.44453511969107"/>
    <m/>
    <m/>
    <n v="16.123041781790448"/>
    <m/>
    <m/>
    <m/>
    <n v="302270.76441648154"/>
    <m/>
    <m/>
    <s v=""/>
    <n v="50"/>
    <n v="0.9014749262536873"/>
    <n v="191291.48"/>
    <n v="1158.2282575311517"/>
    <m/>
    <m/>
    <n v="1035.609067492165"/>
    <n v="0.89376032848810738"/>
    <m/>
    <m/>
    <n v="228652301631.79926"/>
    <m/>
    <m/>
    <m/>
    <n v="2.3620109981826456"/>
    <m/>
    <m/>
    <m/>
    <n v="1.9848580694885569"/>
    <m/>
    <m/>
    <e v="#VALUE!"/>
    <n v="487.7814166880608"/>
    <n v="246.01464249986401"/>
    <m/>
  </r>
  <r>
    <x v="44"/>
    <n v="15.5"/>
    <n v="17.079999999999998"/>
    <n v="463358.81"/>
    <n v="482795.19"/>
    <e v="#N/A"/>
    <n v="176557.61"/>
    <n v="183943.86"/>
    <n v="2.9205868372850219E-5"/>
    <n v="310315.84990366641"/>
    <m/>
    <m/>
    <n v="11360563891937.98"/>
    <m/>
    <m/>
    <n v="438709578.65888315"/>
    <m/>
    <m/>
    <n v="6.356618217819153"/>
    <m/>
    <m/>
    <n v="326.39895455144227"/>
    <m/>
    <m/>
    <n v="16.125244895927636"/>
    <m/>
    <m/>
    <m/>
    <n v="305751.73285712535"/>
    <m/>
    <m/>
    <s v=""/>
    <n v="51"/>
    <n v="0.90749414519906335"/>
    <n v="190974.84"/>
    <n v="1156.2207839769324"/>
    <m/>
    <m/>
    <n v="1037.3232852666877"/>
    <n v="0.89515488377190555"/>
    <m/>
    <m/>
    <n v="233924073187.5708"/>
    <m/>
    <m/>
    <m/>
    <n v="2.3346324622833268"/>
    <m/>
    <m/>
    <m/>
    <n v="1.9619273010452372"/>
    <m/>
    <m/>
    <e v="#VALUE!"/>
    <n v="484.95303708179449"/>
    <n v="243.16303819885826"/>
    <m/>
  </r>
  <r>
    <x v="45"/>
    <n v="16.3"/>
    <n v="17.440000000000001"/>
    <n v="464859.67"/>
    <n v="484302.61"/>
    <e v="#N/A"/>
    <n v="176818.37"/>
    <n v="184194.04"/>
    <n v="3.1434297923071952E-5"/>
    <n v="311290.62692765001"/>
    <m/>
    <m/>
    <n v="11430875843348.203"/>
    <m/>
    <m/>
    <n v="440747331.68450236"/>
    <m/>
    <m/>
    <n v="6.346033932502678"/>
    <m/>
    <m/>
    <n v="326.84913605877892"/>
    <m/>
    <m/>
    <n v="16.102955509906842"/>
    <m/>
    <m/>
    <m/>
    <n v="306671.08354182664"/>
    <m/>
    <m/>
    <s v=""/>
    <n v="52"/>
    <n v="0.93463302752293576"/>
    <n v="191432.91"/>
    <n v="1158.6321367221115"/>
    <m/>
    <m/>
    <n v="1034.8351738626823"/>
    <n v="0.89266921498838814"/>
    <m/>
    <m/>
    <n v="235353097406.10208"/>
    <m/>
    <m/>
    <m/>
    <n v="2.3269095376620621"/>
    <m/>
    <m/>
    <m/>
    <n v="1.9557407546239864"/>
    <m/>
    <m/>
    <e v="#VALUE!"/>
    <n v="484.14555091011027"/>
    <n v="242.35865898927131"/>
    <m/>
  </r>
  <r>
    <x v="46"/>
    <n v="16.079999999999998"/>
    <n v="17.27"/>
    <n v="464744.29"/>
    <n v="484167.18"/>
    <e v="#N/A"/>
    <n v="175887.44"/>
    <n v="183218.49"/>
    <n v="3.1434297923071952E-5"/>
    <n v="311205.77487843035"/>
    <m/>
    <m/>
    <n v="11424325472505.922"/>
    <m/>
    <m/>
    <n v="440558231.75853217"/>
    <m/>
    <m/>
    <n v="6.3467560386249797"/>
    <m/>
    <m/>
    <n v="325.12038217159699"/>
    <m/>
    <m/>
    <n v="16.18815198753332"/>
    <m/>
    <m/>
    <m/>
    <n v="306576.50670394808"/>
    <m/>
    <m/>
    <s v=""/>
    <n v="53"/>
    <n v="0.93109438332368266"/>
    <n v="190151.38"/>
    <n v="1150.7859175987949"/>
    <m/>
    <m/>
    <n v="1041.7627827067429"/>
    <n v="0.89855992027107612"/>
    <m/>
    <m/>
    <n v="235213542855.62393"/>
    <m/>
    <m/>
    <m/>
    <n v="2.3274518258955115"/>
    <m/>
    <m/>
    <m/>
    <n v="1.9562767951107458"/>
    <m/>
    <m/>
    <e v="#VALUE!"/>
    <n v="484.20064113971131"/>
    <n v="242.41514087948542"/>
    <m/>
  </r>
  <r>
    <x v="47"/>
    <n v="17.03"/>
    <n v="18.190000000000001"/>
    <n v="467499.48"/>
    <n v="487022.29"/>
    <e v="#N/A"/>
    <n v="176859.67"/>
    <n v="184225.48"/>
    <n v="3.1434297923071952E-5"/>
    <n v="313043.0938698143"/>
    <m/>
    <m/>
    <n v="11558903659161.35"/>
    <m/>
    <m/>
    <n v="444450895.13176441"/>
    <m/>
    <m/>
    <n v="6.3278780823503187"/>
    <m/>
    <m/>
    <n v="326.909536176556"/>
    <m/>
    <m/>
    <n v="16.099090650253398"/>
    <m/>
    <m/>
    <m/>
    <n v="308375.50192416145"/>
    <m/>
    <m/>
    <s v=""/>
    <n v="54"/>
    <n v="0.93622869708631118"/>
    <n v="192490.6"/>
    <n v="1164.8517898560347"/>
    <m/>
    <m/>
    <n v="1028.9471389992752"/>
    <n v="0.88742181070048221"/>
    <m/>
    <m/>
    <n v="237979608339.67511"/>
    <m/>
    <m/>
    <m/>
    <n v="2.3136191945530005"/>
    <m/>
    <m/>
    <m/>
    <n v="1.9447299300509115"/>
    <m/>
    <m/>
    <e v="#VALUE!"/>
    <n v="482.76042215603366"/>
    <n v="240.97440675200738"/>
    <m/>
  </r>
  <r>
    <x v="48"/>
    <n v="16.78"/>
    <n v="18.149999999999999"/>
    <n v="467139.98"/>
    <n v="486632.47"/>
    <e v="#N/A"/>
    <n v="177756.24"/>
    <n v="185153.6"/>
    <n v="3.1434297923071952E-5"/>
    <n v="312794.74124911713"/>
    <m/>
    <m/>
    <n v="11540240891924.488"/>
    <m/>
    <m/>
    <n v="443913020.57233173"/>
    <m/>
    <m/>
    <n v="6.3302457828570189"/>
    <m/>
    <m/>
    <n v="328.55875529453158"/>
    <m/>
    <m/>
    <n v="16.01789519598265"/>
    <m/>
    <m/>
    <m/>
    <n v="308119.80953721592"/>
    <m/>
    <m/>
    <s v=""/>
    <n v="55"/>
    <n v="0.92451790633608832"/>
    <n v="193284.8"/>
    <n v="1169.5665407625647"/>
    <m/>
    <m/>
    <n v="1024.7017897832968"/>
    <n v="0.88367660742503773"/>
    <m/>
    <m/>
    <n v="237590636641.92331"/>
    <m/>
    <m/>
    <m/>
    <n v="2.3153632064588106"/>
    <m/>
    <m/>
    <m/>
    <n v="1.9462757154830264"/>
    <m/>
    <m/>
    <e v="#VALUE!"/>
    <n v="482.94105649842743"/>
    <n v="241.1560538594313"/>
    <m/>
  </r>
  <r>
    <x v="49"/>
    <n v="15.39"/>
    <n v="17.27"/>
    <n v="453591.38"/>
    <n v="472472.63"/>
    <e v="#N/A"/>
    <n v="175579.13"/>
    <n v="182868.43"/>
    <n v="3.4220477457269638E-5"/>
    <n v="303700.44520871469"/>
    <m/>
    <m/>
    <n v="10868295948315.609"/>
    <m/>
    <m/>
    <n v="424525598.5358116"/>
    <m/>
    <m/>
    <n v="6.4218418248932494"/>
    <m/>
    <m/>
    <n v="324.51091781791388"/>
    <m/>
    <m/>
    <n v="16.215453879776735"/>
    <m/>
    <m/>
    <m/>
    <n v="299128.44396200153"/>
    <m/>
    <m/>
    <s v=""/>
    <n v="56"/>
    <n v="0.89114070642733068"/>
    <n v="189819.82"/>
    <n v="1148.3309083158838"/>
    <m/>
    <m/>
    <n v="1043.0714246824884"/>
    <n v="0.89926232667571981"/>
    <m/>
    <m/>
    <n v="223741378196.63159"/>
    <m/>
    <m/>
    <m/>
    <n v="2.3824018188110454"/>
    <m/>
    <m/>
    <m/>
    <n v="2.0028743196381789"/>
    <m/>
    <m/>
    <e v="#VALUE!"/>
    <n v="489.92901412747335"/>
    <n v="248.13844313035827"/>
    <m/>
  </r>
  <r>
    <x v="50"/>
    <n v="15.01"/>
    <n v="16.98"/>
    <n v="444444.02"/>
    <n v="462928.33"/>
    <e v="#N/A"/>
    <n v="174472.09"/>
    <n v="181709.18"/>
    <n v="3.4220477457269638E-5"/>
    <n v="297568.6079036693"/>
    <m/>
    <m/>
    <n v="10429085992881.475"/>
    <m/>
    <m/>
    <n v="411658049.86041713"/>
    <m/>
    <m/>
    <n v="6.4865359934106719"/>
    <m/>
    <m/>
    <n v="322.45698853061566"/>
    <m/>
    <m/>
    <n v="16.318202678112957"/>
    <m/>
    <m/>
    <m/>
    <n v="293077.39474885224"/>
    <m/>
    <m/>
    <s v=""/>
    <n v="57"/>
    <n v="0.88398115429917545"/>
    <n v="188582.9"/>
    <n v="1140.7589772030813"/>
    <m/>
    <m/>
    <n v="1049.8683751095739"/>
    <n v="0.90503637544655724"/>
    <m/>
    <m/>
    <n v="214694657147.9296"/>
    <m/>
    <m/>
    <m/>
    <n v="2.4304149122079162"/>
    <m/>
    <m/>
    <m/>
    <n v="2.0433282252729921"/>
    <m/>
    <m/>
    <e v="#VALUE!"/>
    <n v="494.86459975318502"/>
    <n v="253.13923441220749"/>
    <m/>
  </r>
  <r>
    <x v="51"/>
    <n v="15.39"/>
    <n v="17.420000000000002"/>
    <n v="447157.65"/>
    <n v="465738.98"/>
    <e v="#N/A"/>
    <n v="175943.54"/>
    <n v="183235.44"/>
    <n v="3.4220477457269638E-5"/>
    <n v="299378.16453313339"/>
    <m/>
    <m/>
    <n v="10555609557321.754"/>
    <m/>
    <m/>
    <n v="415403113.46140182"/>
    <m/>
    <m/>
    <n v="6.4666763122395068"/>
    <m/>
    <m/>
    <n v="325.1685738238491"/>
    <m/>
    <m/>
    <n v="16.181093742478513"/>
    <m/>
    <m/>
    <m/>
    <n v="294848.31971517607"/>
    <m/>
    <m/>
    <s v=""/>
    <n v="58"/>
    <n v="0.88346727898966704"/>
    <n v="190850.08"/>
    <n v="1154.3832578571489"/>
    <m/>
    <m/>
    <n v="1037.2466549924218"/>
    <n v="0.89407109249090566"/>
    <m/>
    <m/>
    <n v="217294353647.56705"/>
    <m/>
    <m/>
    <m/>
    <n v="2.4155462395534943"/>
    <m/>
    <m/>
    <m/>
    <n v="2.030916626213974"/>
    <m/>
    <m/>
    <e v="#VALUE!"/>
    <n v="493.34948395270573"/>
    <n v="251.59059167077254"/>
    <m/>
  </r>
  <r>
    <x v="52"/>
    <n v="15.04"/>
    <n v="16.899999999999999"/>
    <n v="438950.34"/>
    <n v="457174.68"/>
    <e v="#N/A"/>
    <n v="175811.4"/>
    <n v="183091.55"/>
    <n v="3.4220477457269638E-5"/>
    <n v="293876.09227798076"/>
    <m/>
    <m/>
    <n v="10167291551904.195"/>
    <m/>
    <m/>
    <n v="403941201.16520852"/>
    <m/>
    <m/>
    <n v="6.5259631006461447"/>
    <m/>
    <m/>
    <n v="324.91643758093164"/>
    <m/>
    <m/>
    <n v="16.19375554310944"/>
    <m/>
    <m/>
    <m/>
    <n v="289418.13821778167"/>
    <m/>
    <m/>
    <s v=""/>
    <n v="59"/>
    <n v="0.88994082840236688"/>
    <n v="190993.35"/>
    <n v="1155.1596419422453"/>
    <m/>
    <m/>
    <n v="1036.4680002061057"/>
    <n v="0.89331522931588359"/>
    <m/>
    <m/>
    <n v="209295811147.88382"/>
    <m/>
    <m/>
    <m/>
    <n v="2.4598502426658739"/>
    <m/>
    <m/>
    <m/>
    <n v="2.0682566724036446"/>
    <m/>
    <m/>
    <e v="#VALUE!"/>
    <n v="497.8725349070682"/>
    <n v="256.20506361666571"/>
    <m/>
  </r>
  <r>
    <x v="53"/>
    <n v="16.07"/>
    <n v="17.649999999999999"/>
    <n v="439010.43"/>
    <n v="457174.68"/>
    <e v="#N/A"/>
    <n v="175835.47"/>
    <n v="183091.55"/>
    <n v="3.8679850682399319E-5"/>
    <n v="293887.65651556058"/>
    <m/>
    <m/>
    <n v="10167026162620.914"/>
    <m/>
    <m/>
    <n v="403925707.75294745"/>
    <m/>
    <m/>
    <n v="6.5252837118342972"/>
    <m/>
    <m/>
    <n v="324.92922760492189"/>
    <m/>
    <m/>
    <n v="16.193865243082385"/>
    <m/>
    <m/>
    <m/>
    <n v="289384.83674574218"/>
    <m/>
    <m/>
    <s v=""/>
    <n v="60"/>
    <n v="0.9104815864022664"/>
    <n v="190993.35"/>
    <n v="1154.7988946101098"/>
    <m/>
    <m/>
    <n v="1036.4680002061057"/>
    <n v="0.89297655192138514"/>
    <m/>
    <m/>
    <n v="209267600645.39041"/>
    <m/>
    <m/>
    <m/>
    <n v="2.4593920012113788"/>
    <m/>
    <m/>
    <m/>
    <n v="2.0682337907635273"/>
    <m/>
    <m/>
    <e v="#VALUE!"/>
    <n v="497.8207036256581"/>
    <n v="256.15733559690079"/>
    <m/>
  </r>
  <r>
    <x v="54"/>
    <n v="15.05"/>
    <n v="17.260000000000002"/>
    <n v="430007.03"/>
    <n v="447781.08"/>
    <e v="#N/A"/>
    <n v="176026.84"/>
    <n v="183283.73"/>
    <n v="3.8679850682399319E-5"/>
    <n v="287853.47284252429"/>
    <m/>
    <m/>
    <n v="9749157353082.5918"/>
    <m/>
    <m/>
    <n v="391472719.38265073"/>
    <m/>
    <m/>
    <n v="6.5921498603776421"/>
    <m/>
    <m/>
    <n v="325.27493178866507"/>
    <m/>
    <m/>
    <n v="16.176894929667082"/>
    <m/>
    <m/>
    <m/>
    <n v="283430.67262485938"/>
    <m/>
    <m/>
    <s v=""/>
    <n v="61"/>
    <n v="0.87195828505214368"/>
    <n v="191447.28"/>
    <n v="1157.4530980608847"/>
    <m/>
    <m/>
    <n v="1034.0046478468032"/>
    <n v="0.89076978466111389"/>
    <m/>
    <m/>
    <n v="200661166472.01984"/>
    <m/>
    <m/>
    <m/>
    <n v="2.5098083993685978"/>
    <m/>
    <m/>
    <m/>
    <n v="2.1107335091754518"/>
    <m/>
    <m/>
    <e v="#VALUE!"/>
    <n v="502.92199187404725"/>
    <n v="261.40844246233121"/>
    <m/>
  </r>
  <r>
    <x v="55"/>
    <n v="14.79"/>
    <n v="17.05"/>
    <n v="426779.27"/>
    <n v="444402.58"/>
    <e v="#N/A"/>
    <n v="171000.09"/>
    <n v="178042.66"/>
    <n v="3.8679850682399319E-5"/>
    <n v="285685.79329670378"/>
    <m/>
    <m/>
    <n v="9601980268436.5293"/>
    <m/>
    <m/>
    <n v="387038526.33412528"/>
    <m/>
    <m/>
    <n v="6.6168464612347435"/>
    <m/>
    <m/>
    <n v="315.97844026002417"/>
    <m/>
    <m/>
    <n v="16.639507751896698"/>
    <m/>
    <m/>
    <m/>
    <n v="281284.10145378887"/>
    <m/>
    <m/>
    <s v=""/>
    <n v="62"/>
    <n v="0.86744868035190603"/>
    <n v="185803.38"/>
    <n v="1123.2434618903815"/>
    <m/>
    <m/>
    <n v="1064.4872895013757"/>
    <n v="0.91694290756865227"/>
    <m/>
    <m/>
    <n v="197626536894.73404"/>
    <m/>
    <m/>
    <m/>
    <n v="2.528627080350768"/>
    <m/>
    <m/>
    <m/>
    <n v="2.1266625562220525"/>
    <m/>
    <m/>
    <e v="#VALUE!"/>
    <n v="504.80612132477853"/>
    <n v="263.36849729599192"/>
    <m/>
  </r>
  <r>
    <x v="56"/>
    <n v="15.15"/>
    <n v="17.5"/>
    <n v="427670.16"/>
    <n v="445313.07"/>
    <e v="#N/A"/>
    <n v="170840.63"/>
    <n v="177869.74"/>
    <n v="3.8679850682399319E-5"/>
    <n v="286275.17396218661"/>
    <m/>
    <m/>
    <n v="9641262340393.9141"/>
    <m/>
    <m/>
    <n v="388224247.77882248"/>
    <m/>
    <m/>
    <n v="6.6098961357827113"/>
    <m/>
    <m/>
    <n v="315.67608840494165"/>
    <m/>
    <m/>
    <n v="16.65569671337737"/>
    <m/>
    <m/>
    <m/>
    <n v="281852.2867384784"/>
    <m/>
    <m/>
    <s v=""/>
    <n v="63"/>
    <n v="0.86571428571428577"/>
    <n v="185467.69"/>
    <n v="1121.1265569168038"/>
    <m/>
    <m/>
    <n v="1066.4104931493002"/>
    <n v="0.91851246534603537"/>
    <m/>
    <m/>
    <n v="198429642575.77927"/>
    <m/>
    <m/>
    <m/>
    <n v="2.5233289102198677"/>
    <m/>
    <m/>
    <m/>
    <n v="2.1223090538049529"/>
    <m/>
    <m/>
    <e v="#VALUE!"/>
    <n v="504.27587374325452"/>
    <n v="262.81666776104908"/>
    <m/>
  </r>
  <r>
    <x v="57"/>
    <n v="14.99"/>
    <n v="17.47"/>
    <n v="424625.62"/>
    <n v="442125.7"/>
    <e v="#N/A"/>
    <n v="170844.25"/>
    <n v="177866.63"/>
    <n v="3.8679850682399319E-5"/>
    <n v="284230.27964840306"/>
    <m/>
    <m/>
    <n v="9503183849618.7949"/>
    <m/>
    <m/>
    <n v="384052437.93562001"/>
    <m/>
    <m/>
    <n v="6.6333789569884614"/>
    <m/>
    <m/>
    <n v="315.67507990208668"/>
    <m/>
    <m/>
    <n v="16.656016141064224"/>
    <m/>
    <m/>
    <m/>
    <n v="279826.8525568631"/>
    <m/>
    <m/>
    <s v=""/>
    <n v="64"/>
    <n v="0.85804235832856335"/>
    <n v="185516.25"/>
    <n v="1121.3325324675104"/>
    <m/>
    <m/>
    <n v="1066.1312806700414"/>
    <n v="0.91818492905404181"/>
    <m/>
    <m/>
    <n v="195582493994.06421"/>
    <m/>
    <m/>
    <m/>
    <n v="2.5412715070889704"/>
    <m/>
    <m/>
    <m/>
    <n v="2.1375032995629377"/>
    <m/>
    <m/>
    <e v="#VALUE!"/>
    <n v="506.0674026777836"/>
    <n v="264.68547428128448"/>
    <m/>
  </r>
  <r>
    <x v="58"/>
    <n v="15.26"/>
    <n v="17.47"/>
    <n v="429803.29"/>
    <n v="447465.45"/>
    <e v="#N/A"/>
    <n v="170063.86"/>
    <n v="177033.53"/>
    <n v="3.6589291693589487E-5"/>
    <n v="287674.99524235417"/>
    <m/>
    <m/>
    <n v="9732480685696.7012"/>
    <m/>
    <m/>
    <n v="390998749.6363005"/>
    <m/>
    <m/>
    <n v="6.5928070057951835"/>
    <m/>
    <m/>
    <n v="314.21013935707333"/>
    <m/>
    <m/>
    <n v="16.734010433974881"/>
    <m/>
    <m/>
    <m/>
    <n v="283182.00632070465"/>
    <m/>
    <m/>
    <s v=""/>
    <n v="65"/>
    <n v="0.87349742415569553"/>
    <n v="185535.66"/>
    <n v="1121.1871787974605"/>
    <m/>
    <m/>
    <n v="1066.0197346024713"/>
    <n v="0.91782779753100652"/>
    <m/>
    <m/>
    <n v="200286519153.38995"/>
    <m/>
    <m/>
    <m/>
    <n v="2.5102286565247338"/>
    <m/>
    <m/>
    <m/>
    <n v="2.1116984441037019"/>
    <m/>
    <m/>
    <e v="#VALUE!"/>
    <n v="502.9721261836944"/>
    <n v="261.45221423735865"/>
    <m/>
  </r>
  <r>
    <x v="59"/>
    <n v="14.31"/>
    <n v="16.829999999999998"/>
    <n v="418144.18"/>
    <n v="435310.85"/>
    <e v="#N/A"/>
    <n v="167606.31"/>
    <n v="174468.79"/>
    <n v="3.6589291693589487E-5"/>
    <n v="279864.52105248423"/>
    <m/>
    <m/>
    <n v="9203670463481.7441"/>
    <m/>
    <m/>
    <n v="375063978.73909587"/>
    <m/>
    <m/>
    <n v="6.6821739971012564"/>
    <m/>
    <m/>
    <n v="309.66201693904009"/>
    <m/>
    <m/>
    <n v="16.976434525884589"/>
    <m/>
    <m/>
    <m/>
    <n v="275481.94768914458"/>
    <m/>
    <m/>
    <s v=""/>
    <n v="66"/>
    <n v="0.85026737967914445"/>
    <n v="181941.42"/>
    <n v="1099.3814309316804"/>
    <m/>
    <m/>
    <n v="1086.6709170808024"/>
    <n v="0.93551948077586633"/>
    <m/>
    <m/>
    <n v="189399285079.12302"/>
    <m/>
    <m/>
    <m/>
    <n v="2.5782944454276753"/>
    <m/>
    <m/>
    <m/>
    <n v="2.1690581007642789"/>
    <m/>
    <m/>
    <e v="#VALUE!"/>
    <n v="509.79002720648259"/>
    <n v="268.54158881533999"/>
    <m/>
  </r>
  <r>
    <x v="60"/>
    <n v="13.98"/>
    <n v="16.21"/>
    <n v="395518.18"/>
    <n v="411740.02"/>
    <e v="#N/A"/>
    <n v="162162.79999999999"/>
    <n v="168796.02"/>
    <n v="3.6589291693589487E-5"/>
    <n v="264714.45079084905"/>
    <m/>
    <m/>
    <n v="8206895203290.4619"/>
    <m/>
    <m/>
    <n v="344597721.43980443"/>
    <m/>
    <m/>
    <n v="6.8629056164848201"/>
    <m/>
    <m/>
    <n v="299.59752281312012"/>
    <m/>
    <m/>
    <n v="17.528408287872256"/>
    <m/>
    <m/>
    <m/>
    <n v="260557.89715400836"/>
    <m/>
    <m/>
    <s v=""/>
    <n v="67"/>
    <n v="0.86243059839605185"/>
    <n v="175244.62"/>
    <n v="1058.8333197049269"/>
    <m/>
    <m/>
    <n v="1126.6685042025624"/>
    <n v="0.9698616224469373"/>
    <m/>
    <m/>
    <n v="168882741119.96689"/>
    <m/>
    <m/>
    <m/>
    <n v="2.7177750838748946"/>
    <m/>
    <m/>
    <m/>
    <n v="2.286505448086817"/>
    <m/>
    <m/>
    <e v="#VALUE!"/>
    <n v="523.57823104591967"/>
    <n v="283.06915851321492"/>
    <m/>
  </r>
  <r>
    <x v="61"/>
    <n v="14.81"/>
    <n v="16.79"/>
    <n v="402202.88"/>
    <n v="418683.83"/>
    <e v="#N/A"/>
    <n v="164346.04999999999"/>
    <n v="171062.39999999999"/>
    <n v="3.6589291693589487E-5"/>
    <n v="269181.8575681104"/>
    <m/>
    <m/>
    <n v="8483633288933.9297"/>
    <m/>
    <m/>
    <n v="353311561.54919916"/>
    <m/>
    <m/>
    <n v="6.8048585929456378"/>
    <m/>
    <m/>
    <n v="303.62369713875569"/>
    <m/>
    <m/>
    <n v="17.293052070074445"/>
    <m/>
    <m/>
    <m/>
    <n v="264944.46683141618"/>
    <m/>
    <m/>
    <s v=""/>
    <n v="68"/>
    <n v="0.88207266229898762"/>
    <n v="178068.99"/>
    <n v="1075.8142405838025"/>
    <m/>
    <m/>
    <n v="1108.5102935641155"/>
    <n v="0.95414016994835105"/>
    <m/>
    <m/>
    <n v="174573120783.62512"/>
    <m/>
    <m/>
    <m/>
    <n v="2.6718165845339903"/>
    <m/>
    <m/>
    <m/>
    <n v="2.2479436710333611"/>
    <m/>
    <m/>
    <e v="#VALUE!"/>
    <n v="519.14976304701202"/>
    <n v="278.28236294203333"/>
    <m/>
  </r>
  <r>
    <x v="62"/>
    <n v="15.19"/>
    <n v="17.43"/>
    <n v="406352.87"/>
    <n v="422988.56"/>
    <e v="#N/A"/>
    <n v="166215.76"/>
    <n v="173002.26"/>
    <n v="3.6589291693589487E-5"/>
    <n v="271952.68525175529"/>
    <m/>
    <m/>
    <n v="8658008945569.0225"/>
    <m/>
    <m/>
    <n v="358757021.37139624"/>
    <m/>
    <m/>
    <n v="6.7697000521872734"/>
    <m/>
    <m/>
    <n v="307.07043465699445"/>
    <m/>
    <m/>
    <n v="17.09694082002197"/>
    <m/>
    <m/>
    <m/>
    <n v="267660.8136914451"/>
    <m/>
    <m/>
    <s v=""/>
    <n v="69"/>
    <n v="0.87148594377510036"/>
    <n v="180052.9"/>
    <n v="1087.7152113156553"/>
    <m/>
    <m/>
    <n v="1096.1601103205044"/>
    <n v="0.94342042229568268"/>
    <m/>
    <m/>
    <n v="178156890874.37811"/>
    <m/>
    <m/>
    <m/>
    <n v="2.6442229355000069"/>
    <m/>
    <m/>
    <m/>
    <n v="2.2248303820060102"/>
    <m/>
    <m/>
    <e v="#VALUE!"/>
    <n v="516.46748128399281"/>
    <n v="275.40835358831515"/>
    <m/>
  </r>
  <r>
    <x v="63"/>
    <n v="16.07"/>
    <n v="17.98"/>
    <n v="409319.53"/>
    <n v="426030.24"/>
    <e v="#N/A"/>
    <n v="168086.88"/>
    <n v="174930.79"/>
    <n v="3.7704206452549016E-5"/>
    <n v="273918.09168138169"/>
    <m/>
    <m/>
    <n v="8782329533098.0342"/>
    <m/>
    <m/>
    <n v="362616283.25332892"/>
    <m/>
    <m/>
    <n v="6.7448331628252607"/>
    <m/>
    <m/>
    <n v="310.50446574348103"/>
    <m/>
    <m/>
    <n v="16.906390338148917"/>
    <m/>
    <m/>
    <m/>
    <n v="269562.2782216873"/>
    <m/>
    <m/>
    <s v=""/>
    <n v="70"/>
    <n v="0.8937708565072302"/>
    <n v="181686.7"/>
    <n v="1097.3280535698066"/>
    <m/>
    <m/>
    <n v="1086.2135535683406"/>
    <n v="0.93459399189462677"/>
    <m/>
    <m/>
    <n v="180700848044.23813"/>
    <m/>
    <m/>
    <m/>
    <n v="2.6248417276302605"/>
    <m/>
    <m/>
    <m/>
    <n v="2.2088291576066608"/>
    <m/>
    <m/>
    <e v="#VALUE!"/>
    <n v="514.57036034552266"/>
    <n v="273.38970891267229"/>
    <m/>
  </r>
  <r>
    <x v="64"/>
    <n v="15.47"/>
    <n v="17.34"/>
    <n v="402931.59"/>
    <n v="419365.44"/>
    <e v="#N/A"/>
    <n v="167780.59"/>
    <n v="174605.44"/>
    <n v="3.7704206452549016E-5"/>
    <n v="269636.68455081159"/>
    <m/>
    <m/>
    <n v="8507484893182.3838"/>
    <m/>
    <m/>
    <n v="354103755.80203605"/>
    <m/>
    <m/>
    <n v="6.7974141890599142"/>
    <m/>
    <m/>
    <n v="309.93110324179281"/>
    <m/>
    <m/>
    <n v="16.937846328329133"/>
    <m/>
    <m/>
    <m/>
    <n v="265337.6235250656"/>
    <m/>
    <m/>
    <s v=""/>
    <n v="71"/>
    <n v="0.89215686274509809"/>
    <n v="180788.73"/>
    <n v="1091.8193511035906"/>
    <m/>
    <m/>
    <n v="1091.5820653234539"/>
    <n v="0.93912410548882419"/>
    <m/>
    <m/>
    <n v="175041195547.69846"/>
    <m/>
    <m/>
    <m/>
    <n v="2.6657804809962737"/>
    <m/>
    <m/>
    <m/>
    <n v="2.2433856029589525"/>
    <m/>
    <m/>
    <e v="#VALUE!"/>
    <n v="518.58182170620216"/>
    <n v="277.65367414462042"/>
    <m/>
  </r>
  <r>
    <x v="65"/>
    <n v="14.34"/>
    <n v="16.420000000000002"/>
    <n v="394075.44"/>
    <n v="410132.27"/>
    <e v="#N/A"/>
    <n v="166992.15"/>
    <n v="173778.35"/>
    <n v="3.7704206452549016E-5"/>
    <n v="263703.8316495248"/>
    <m/>
    <m/>
    <n v="8132805251610.3613"/>
    <m/>
    <m/>
    <n v="342406017.43518734"/>
    <m/>
    <m/>
    <n v="6.8720646655234896"/>
    <m/>
    <m/>
    <n v="308.46714322025116"/>
    <m/>
    <m/>
    <n v="17.018091574629622"/>
    <m/>
    <m/>
    <m/>
    <n v="259488.21942282803"/>
    <m/>
    <m/>
    <s v=""/>
    <n v="72"/>
    <n v="0.87332521315468925"/>
    <n v="179771.37"/>
    <n v="1085.5905383861839"/>
    <m/>
    <m/>
    <n v="1097.7247708448517"/>
    <n v="0.9443193531541717"/>
    <m/>
    <m/>
    <n v="167327791711.01569"/>
    <m/>
    <m/>
    <m/>
    <n v="2.7243460836246047"/>
    <m/>
    <m/>
    <m/>
    <n v="2.2927798757010969"/>
    <m/>
    <m/>
    <e v="#VALUE!"/>
    <n v="524.2769844547106"/>
    <n v="283.75355928676566"/>
    <m/>
  </r>
  <r>
    <x v="66"/>
    <n v="15.2"/>
    <n v="17.11"/>
    <n v="398805.81"/>
    <n v="415039.92"/>
    <e v="#N/A"/>
    <n v="169096.23"/>
    <n v="175961.39"/>
    <n v="3.7704206452549016E-5"/>
    <n v="266862.75055437692"/>
    <m/>
    <m/>
    <n v="8327377368307.9072"/>
    <m/>
    <m/>
    <n v="348548529.85207891"/>
    <m/>
    <m/>
    <n v="6.8307712500056201"/>
    <m/>
    <m/>
    <n v="312.34617396957418"/>
    <m/>
    <m/>
    <n v="16.804318810721316"/>
    <m/>
    <m/>
    <m/>
    <n v="262585.70599532936"/>
    <m/>
    <m/>
    <s v=""/>
    <n v="73"/>
    <n v="0.88836937463471655"/>
    <n v="182089.03"/>
    <n v="1099.5004003292438"/>
    <m/>
    <m/>
    <n v="1083.5726130657999"/>
    <n v="0.9320565763191857"/>
    <m/>
    <m/>
    <n v="171326512680.53604"/>
    <m/>
    <m/>
    <m/>
    <n v="2.6916211411658399"/>
    <m/>
    <m/>
    <m/>
    <n v="2.2653460574406168"/>
    <m/>
    <m/>
    <e v="#VALUE!"/>
    <n v="521.12666669443752"/>
    <n v="280.34510139812079"/>
    <m/>
  </r>
  <r>
    <x v="67"/>
    <n v="15.08"/>
    <n v="17.07"/>
    <n v="397742.17"/>
    <n v="413917.34"/>
    <e v="#N/A"/>
    <n v="169234.71"/>
    <n v="176098.86"/>
    <n v="3.7704206452549016E-5"/>
    <n v="266144.5212239516"/>
    <m/>
    <m/>
    <n v="8282268261258.0869"/>
    <m/>
    <m/>
    <n v="347131095.2336458"/>
    <m/>
    <m/>
    <n v="6.8398309930316739"/>
    <m/>
    <m/>
    <n v="312.59434501179061"/>
    <m/>
    <m/>
    <n v="16.791202475463415"/>
    <m/>
    <m/>
    <m/>
    <n v="261867.94341171414"/>
    <m/>
    <m/>
    <s v=""/>
    <n v="74"/>
    <n v="0.8834212067955477"/>
    <n v="182058.28"/>
    <n v="1099.228887016586"/>
    <m/>
    <m/>
    <n v="1083.7555996952076"/>
    <n v="0.93212560713809189"/>
    <m/>
    <m/>
    <n v="170393979032.03625"/>
    <m/>
    <m/>
    <m/>
    <n v="2.6987756062296717"/>
    <m/>
    <m/>
    <m/>
    <n v="2.271474887129266"/>
    <m/>
    <m/>
    <e v="#VALUE!"/>
    <n v="521.81784394389842"/>
    <n v="281.09027285003634"/>
    <m/>
  </r>
  <r>
    <x v="68"/>
    <n v="16.25"/>
    <n v="17.84"/>
    <n v="409594.86"/>
    <n v="426189.62"/>
    <e v="#N/A"/>
    <n v="170650.9"/>
    <n v="177545.93"/>
    <n v="3.6728649784878442E-5"/>
    <n v="274048.8793327536"/>
    <m/>
    <m/>
    <n v="8773094518500.6719"/>
    <m/>
    <m/>
    <n v="362555379.77038491"/>
    <m/>
    <m/>
    <n v="6.7377320402773542"/>
    <m/>
    <m/>
    <n v="315.17945452936891"/>
    <m/>
    <m/>
    <n v="16.653205740361685"/>
    <m/>
    <m/>
    <m/>
    <n v="269601.06958031218"/>
    <m/>
    <m/>
    <s v=""/>
    <n v="75"/>
    <n v="0.9108744394618834"/>
    <n v="184080.25"/>
    <n v="1111.0900155247868"/>
    <m/>
    <m/>
    <n v="1071.719227002267"/>
    <n v="0.92142379622390569"/>
    <m/>
    <m/>
    <n v="180473709157.64249"/>
    <m/>
    <m/>
    <m/>
    <n v="2.6182714719055311"/>
    <m/>
    <m/>
    <m/>
    <n v="2.2041340118492134"/>
    <m/>
    <m/>
    <e v="#VALUE!"/>
    <n v="514.02860829619499"/>
    <n v="272.70538563285032"/>
    <m/>
  </r>
  <r>
    <x v="69"/>
    <n v="15.81"/>
    <n v="17.66"/>
    <n v="401649.07"/>
    <n v="417906.26"/>
    <e v="#N/A"/>
    <n v="169387.95"/>
    <n v="176225.43"/>
    <n v="3.6728649784878442E-5"/>
    <n v="268726.01278220484"/>
    <m/>
    <m/>
    <n v="8431997841231.0898"/>
    <m/>
    <m/>
    <n v="351982143.44284743"/>
    <m/>
    <m/>
    <n v="6.8030317646528831"/>
    <m/>
    <m/>
    <n v="312.83925197564923"/>
    <m/>
    <m/>
    <n v="16.777059836670798"/>
    <m/>
    <m/>
    <m/>
    <n v="264353.53715745074"/>
    <m/>
    <m/>
    <s v=""/>
    <n v="76"/>
    <n v="0.89524348810872034"/>
    <n v="182211.8"/>
    <n v="1099.7263620690235"/>
    <m/>
    <m/>
    <n v="1082.5973836197877"/>
    <n v="0.93068819276009829"/>
    <m/>
    <m/>
    <n v="173452541871.96765"/>
    <m/>
    <m/>
    <m/>
    <n v="2.6690355016597476"/>
    <m/>
    <m/>
    <m/>
    <n v="2.246972663742671"/>
    <m/>
    <m/>
    <e v="#VALUE!"/>
    <n v="519.01039241022988"/>
    <n v="277.99269997704471"/>
    <m/>
  </r>
  <r>
    <x v="70"/>
    <n v="16.2"/>
    <n v="18.14"/>
    <n v="409690.17"/>
    <n v="426257.49"/>
    <e v="#N/A"/>
    <n v="170745.94"/>
    <n v="177631.77"/>
    <n v="3.6728649784878442E-5"/>
    <n v="274099.28116211435"/>
    <m/>
    <m/>
    <n v="8768925175857.5303"/>
    <m/>
    <m/>
    <n v="362529420.16524023"/>
    <m/>
    <m/>
    <n v="6.7348822739378331"/>
    <m/>
    <m/>
    <n v="315.33960753622938"/>
    <m/>
    <m/>
    <n v="16.643168797165288"/>
    <m/>
    <m/>
    <m/>
    <n v="269628.48956832138"/>
    <m/>
    <m/>
    <s v=""/>
    <n v="77"/>
    <n v="0.89305402425578828"/>
    <n v="184298.68"/>
    <n v="1112.2347254070828"/>
    <m/>
    <m/>
    <n v="1070.1983467411198"/>
    <n v="0.91994176502024227"/>
    <m/>
    <m/>
    <n v="180378841098.52588"/>
    <m/>
    <m/>
    <m/>
    <n v="2.6155770020258942"/>
    <m/>
    <m/>
    <m/>
    <n v="2.2020697167879963"/>
    <m/>
    <m/>
    <e v="#VALUE!"/>
    <n v="513.81119664837092"/>
    <n v="272.42474382183605"/>
    <m/>
  </r>
  <r>
    <x v="71"/>
    <n v="15.78"/>
    <n v="18.05"/>
    <n v="412945.73"/>
    <n v="429629.05"/>
    <e v="#N/A"/>
    <n v="171570.37"/>
    <n v="178482.92"/>
    <n v="3.6728649784878442E-5"/>
    <n v="276270.64574742952"/>
    <m/>
    <m/>
    <n v="8907568437313.9941"/>
    <m/>
    <m/>
    <n v="366827139.72891009"/>
    <m/>
    <m/>
    <n v="6.7080722966324018"/>
    <m/>
    <m/>
    <n v="316.85446762857327"/>
    <m/>
    <m/>
    <n v="16.563416221477127"/>
    <m/>
    <m/>
    <m/>
    <n v="271753.346635486"/>
    <m/>
    <m/>
    <s v=""/>
    <n v="78"/>
    <n v="0.87423822714681432"/>
    <n v="185686.66"/>
    <n v="1120.5236261281027"/>
    <m/>
    <m/>
    <n v="1062.1385282914721"/>
    <n v="0.91292700192578469"/>
    <m/>
    <m/>
    <n v="183226143953.39191"/>
    <m/>
    <m/>
    <m/>
    <n v="2.5947677692058302"/>
    <m/>
    <m/>
    <m/>
    <n v="2.1846514888860056"/>
    <m/>
    <m/>
    <e v="#VALUE!"/>
    <n v="511.7658355030506"/>
    <n v="270.25736357811013"/>
    <m/>
  </r>
  <r>
    <x v="72"/>
    <n v="14.96"/>
    <n v="18.329999999999998"/>
    <n v="411478.99"/>
    <n v="428055.72"/>
    <e v="#N/A"/>
    <n v="172338.45"/>
    <n v="179262.28"/>
    <n v="3.6589291693589487E-5"/>
    <n v="275269.22422331327"/>
    <m/>
    <m/>
    <n v="8842099668140.4531"/>
    <m/>
    <m/>
    <n v="364801627.35866249"/>
    <m/>
    <m/>
    <n v="6.7198302724783812"/>
    <m/>
    <m/>
    <n v="318.24966888267693"/>
    <m/>
    <m/>
    <n v="16.491071093362613"/>
    <m/>
    <m/>
    <m/>
    <n v="270734.80177569191"/>
    <m/>
    <m/>
    <s v=""/>
    <n v="79"/>
    <n v="0.81614839061647582"/>
    <n v="186191.86"/>
    <n v="1123.3090762607474"/>
    <m/>
    <m/>
    <n v="1059.2487548177457"/>
    <n v="0.91018429956924807"/>
    <m/>
    <m/>
    <n v="181865784312.5358"/>
    <m/>
    <m/>
    <m/>
    <n v="2.6039061130632781"/>
    <m/>
    <m/>
    <m/>
    <n v="2.192650132327385"/>
    <m/>
    <m/>
    <e v="#VALUE!"/>
    <n v="512.66286374999765"/>
    <n v="271.20916541089611"/>
    <m/>
  </r>
  <r>
    <x v="73"/>
    <n v="14.46"/>
    <n v="17.96"/>
    <n v="405626.13"/>
    <n v="421951.41"/>
    <e v="#N/A"/>
    <n v="171858.11"/>
    <n v="178756.08"/>
    <n v="3.6589291693589487E-5"/>
    <n v="271347.1896811382"/>
    <m/>
    <m/>
    <n v="8589839246900.9951"/>
    <m/>
    <m/>
    <n v="356994796.31476581"/>
    <m/>
    <m/>
    <n v="6.7675683635164585"/>
    <m/>
    <m/>
    <n v="317.35490816463482"/>
    <m/>
    <m/>
    <n v="16.537631938302134"/>
    <m/>
    <m/>
    <m/>
    <n v="266866.2974003377"/>
    <m/>
    <m/>
    <s v=""/>
    <n v="80"/>
    <n v="0.80512249443207129"/>
    <n v="185294.92"/>
    <n v="1117.8104838902418"/>
    <m/>
    <m/>
    <n v="1064.3514621978977"/>
    <n v="0.91448222426577774"/>
    <m/>
    <m/>
    <n v="176672818257.15549"/>
    <m/>
    <m/>
    <m/>
    <n v="2.6409162390896586"/>
    <m/>
    <m/>
    <m/>
    <n v="2.2239176462658041"/>
    <m/>
    <m/>
    <e v="#VALUE!"/>
    <n v="516.30485253084112"/>
    <n v="275.06394548188661"/>
    <m/>
  </r>
  <r>
    <x v="74"/>
    <n v="13.76"/>
    <n v="18.09"/>
    <n v="404561.6"/>
    <n v="420828.6"/>
    <e v="#N/A"/>
    <n v="172469.22"/>
    <n v="179385.17"/>
    <n v="3.6589291693589487E-5"/>
    <n v="270628.463869214"/>
    <m/>
    <m/>
    <n v="8544050614662.2383"/>
    <m/>
    <m/>
    <n v="355566445.44040352"/>
    <m/>
    <m/>
    <n v="6.7763962150087984"/>
    <m/>
    <m/>
    <n v="318.47562425536773"/>
    <m/>
    <m/>
    <n v="16.479425088014217"/>
    <m/>
    <m/>
    <m/>
    <n v="266148.51134456618"/>
    <m/>
    <m/>
    <s v=""/>
    <n v="81"/>
    <n v="0.76064123825317853"/>
    <n v="185961.58"/>
    <n v="1121.7445831483885"/>
    <m/>
    <m/>
    <n v="1060.5221044055263"/>
    <n v="0.91110569480394799"/>
    <m/>
    <m/>
    <n v="175726645834.27197"/>
    <m/>
    <m/>
    <m/>
    <n v="2.6478203714058219"/>
    <m/>
    <m/>
    <m/>
    <n v="2.2298345916151678"/>
    <m/>
    <m/>
    <e v="#VALUE!"/>
    <n v="516.97833853321208"/>
    <n v="275.783043591438"/>
    <m/>
  </r>
  <r>
    <x v="75"/>
    <n v="14.71"/>
    <n v="19.36"/>
    <n v="406433.56"/>
    <n v="422760.43"/>
    <e v="#N/A"/>
    <n v="171334.01"/>
    <n v="178197.87"/>
    <n v="3.6589291693589487E-5"/>
    <n v="271874.06812469492"/>
    <m/>
    <m/>
    <n v="8622419912676.8057"/>
    <m/>
    <m/>
    <n v="358011374.74650931"/>
    <m/>
    <m/>
    <n v="6.7606665931315222"/>
    <m/>
    <m/>
    <n v="316.3716707518862"/>
    <m/>
    <m/>
    <n v="16.588491183127879"/>
    <m/>
    <m/>
    <m/>
    <n v="267362.58492834755"/>
    <m/>
    <m/>
    <s v=""/>
    <n v="82"/>
    <n v="0.7598140495867769"/>
    <n v="184457.60000000001"/>
    <n v="1112.5854990984369"/>
    <m/>
    <m/>
    <n v="1069.099166584627"/>
    <n v="0.91838727280367016"/>
    <m/>
    <m/>
    <n v="177334029677.06259"/>
    <m/>
    <m/>
    <m/>
    <n v="2.6355426923380239"/>
    <m/>
    <m/>
    <m/>
    <n v="2.2195975682898754"/>
    <m/>
    <m/>
    <e v="#VALUE!"/>
    <n v="515.77830926605407"/>
    <n v="274.5042651145738"/>
    <m/>
  </r>
  <r>
    <x v="76"/>
    <n v="14.34"/>
    <n v="18.04"/>
    <n v="409082.3"/>
    <n v="425500.11"/>
    <e v="#N/A"/>
    <n v="172755.54"/>
    <n v="179669.83"/>
    <n v="3.6589291693589487E-5"/>
    <n v="273639.20732002606"/>
    <m/>
    <m/>
    <n v="8734099068211.0713"/>
    <m/>
    <m/>
    <n v="361488023.36823058"/>
    <m/>
    <m/>
    <n v="6.7385851024610881"/>
    <m/>
    <m/>
    <n v="318.98877601059326"/>
    <m/>
    <m/>
    <n v="16.451459470224041"/>
    <m/>
    <m/>
    <m/>
    <n v="269087.47506983002"/>
    <m/>
    <m/>
    <s v=""/>
    <n v="83"/>
    <n v="0.79490022172949004"/>
    <n v="186238.95"/>
    <n v="1123.2422842958267"/>
    <m/>
    <m/>
    <n v="1058.7746269592849"/>
    <n v="0.90943197569357492"/>
    <m/>
    <m/>
    <n v="179626386756.81021"/>
    <m/>
    <m/>
    <m/>
    <n v="2.6183412203414722"/>
    <m/>
    <m/>
    <m/>
    <n v="2.2052126903369027"/>
    <m/>
    <m/>
    <e v="#VALUE!"/>
    <n v="514.0936893003776"/>
    <n v="272.71265026309385"/>
    <m/>
  </r>
  <r>
    <x v="77"/>
    <n v="15.17"/>
    <n v="18.72"/>
    <n v="411041.44"/>
    <n v="427491.17"/>
    <e v="#N/A"/>
    <n v="174261.6"/>
    <n v="181216.45"/>
    <n v="3.700737132739107E-5"/>
    <n v="274929.58322659536"/>
    <m/>
    <m/>
    <n v="8815621901602.1582"/>
    <m/>
    <m/>
    <n v="364014839.96028781"/>
    <m/>
    <m/>
    <n v="6.7222941157752905"/>
    <m/>
    <m/>
    <n v="321.74614096602193"/>
    <m/>
    <m/>
    <n v="16.309844314154379"/>
    <m/>
    <m/>
    <m/>
    <n v="270323.29644171736"/>
    <m/>
    <m/>
    <s v=""/>
    <n v="84"/>
    <n v="0.81036324786324787"/>
    <n v="188657"/>
    <n v="1137.5594895344188"/>
    <m/>
    <m/>
    <n v="1045.0279322602496"/>
    <n v="0.89736903921902134"/>
    <m/>
    <m/>
    <n v="181289124075.49167"/>
    <m/>
    <m/>
    <m/>
    <n v="2.6057249880767142"/>
    <m/>
    <m/>
    <m/>
    <n v="2.1948911345714266"/>
    <m/>
    <m/>
    <e v="#VALUE!"/>
    <n v="512.85083292618322"/>
    <n v="271.39860986586547"/>
    <m/>
  </r>
  <r>
    <x v="78"/>
    <n v="14.17"/>
    <n v="17.579999999999998"/>
    <n v="400639.22"/>
    <n v="416656.84"/>
    <e v="#N/A"/>
    <n v="172464.34"/>
    <n v="179340.76"/>
    <n v="3.700737132739107E-5"/>
    <n v="267965.40998073848"/>
    <m/>
    <m/>
    <n v="8368707306748.5186"/>
    <m/>
    <m/>
    <n v="350173101.88291752"/>
    <m/>
    <m/>
    <n v="6.8073017970051017"/>
    <m/>
    <m/>
    <n v="318.42002375656631"/>
    <m/>
    <m/>
    <n v="16.478660527035789"/>
    <m/>
    <m/>
    <m/>
    <n v="263464.64740711974"/>
    <m/>
    <m/>
    <s v=""/>
    <n v="85"/>
    <n v="0.8060295790671218"/>
    <n v="185946.44"/>
    <n v="1121.1278723863945"/>
    <m/>
    <m/>
    <n v="1060.0425403164963"/>
    <n v="0.91017584635394666"/>
    <m/>
    <m/>
    <n v="172094146691.05716"/>
    <m/>
    <m/>
    <m/>
    <n v="2.6716400059630665"/>
    <m/>
    <m/>
    <m/>
    <n v="2.250518471007259"/>
    <m/>
    <m/>
    <e v="#VALUE!"/>
    <n v="519.33615763423563"/>
    <n v="278.26397144680641"/>
    <m/>
  </r>
  <r>
    <x v="79"/>
    <n v="16.41"/>
    <n v="19.3"/>
    <n v="416473.83"/>
    <n v="433109.1"/>
    <e v="#N/A"/>
    <n v="175616.76"/>
    <n v="182612.24"/>
    <n v="3.700737132739107E-5"/>
    <n v="278549.51240810071"/>
    <m/>
    <m/>
    <n v="9029532780387.1152"/>
    <m/>
    <m/>
    <n v="370910134.42421025"/>
    <m/>
    <m/>
    <n v="6.672730350168746"/>
    <m/>
    <m/>
    <n v="324.23241445214575"/>
    <m/>
    <m/>
    <n v="16.178062117567084"/>
    <m/>
    <m/>
    <m/>
    <n v="273860.02767763421"/>
    <m/>
    <m/>
    <s v=""/>
    <n v="86"/>
    <n v="0.85025906735751289"/>
    <n v="190714.01"/>
    <n v="1149.7832232655937"/>
    <m/>
    <m/>
    <n v="1032.8636009727975"/>
    <n v="0.88675534357225283"/>
    <m/>
    <m/>
    <n v="185678630588.76743"/>
    <m/>
    <m/>
    <m/>
    <n v="2.566027160437224"/>
    <m/>
    <m/>
    <m/>
    <n v="2.1616537447188788"/>
    <m/>
    <m/>
    <e v="#VALUE!"/>
    <n v="509.06956152738746"/>
    <n v="267.26389293090432"/>
    <m/>
  </r>
  <r>
    <x v="80"/>
    <n v="15.75"/>
    <n v="18.71"/>
    <n v="403049.64"/>
    <n v="419132.68"/>
    <e v="#N/A"/>
    <n v="174249.29"/>
    <n v="181183.55"/>
    <n v="3.700737132739107E-5"/>
    <n v="269564.46020469978"/>
    <m/>
    <m/>
    <n v="8446697931588.2197"/>
    <m/>
    <m/>
    <n v="352952858.54530281"/>
    <m/>
    <m/>
    <n v="6.7802182962464341"/>
    <m/>
    <m/>
    <n v="321.69987880800687"/>
    <m/>
    <m/>
    <n v="16.304633580142525"/>
    <m/>
    <m/>
    <m/>
    <n v="265014.94738604134"/>
    <m/>
    <m/>
    <s v=""/>
    <n v="87"/>
    <n v="0.84179583110636025"/>
    <n v="188504.76"/>
    <n v="1136.3752828115219"/>
    <m/>
    <m/>
    <n v="1044.8283953287505"/>
    <n v="0.89694257208694195"/>
    <m/>
    <m/>
    <n v="173689087626.54407"/>
    <m/>
    <m/>
    <m/>
    <n v="2.6487094234708537"/>
    <m/>
    <m/>
    <m/>
    <n v="2.2314103048874365"/>
    <m/>
    <m/>
    <e v="#VALUE!"/>
    <n v="517.26992909924115"/>
    <n v="275.87564257853455"/>
    <m/>
  </r>
  <r>
    <x v="81"/>
    <n v="16.5"/>
    <n v="19.13"/>
    <n v="404691.27"/>
    <n v="420824.3"/>
    <e v="#N/A"/>
    <n v="177229.36"/>
    <n v="184275.51"/>
    <n v="3.700737132739107E-5"/>
    <n v="270655.80243418051"/>
    <m/>
    <m/>
    <n v="8514809891682.2461"/>
    <m/>
    <m/>
    <n v="355086230.81784916"/>
    <m/>
    <m/>
    <n v="6.7663596963362957"/>
    <m/>
    <m/>
    <n v="327.19372005851682"/>
    <m/>
    <m/>
    <n v="16.026389701693073"/>
    <m/>
    <m/>
    <m/>
    <n v="266076.89354506572"/>
    <m/>
    <m/>
    <s v=""/>
    <n v="88"/>
    <n v="0.86251960271824368"/>
    <n v="192490.8"/>
    <n v="1160.3139753629061"/>
    <m/>
    <m/>
    <n v="1022.7349066714021"/>
    <n v="0.87789298565372298"/>
    <m/>
    <m/>
    <n v="175085206028.75061"/>
    <m/>
    <m/>
    <m/>
    <n v="2.637896362406706"/>
    <m/>
    <m/>
    <m/>
    <n v="2.222404377042198"/>
    <m/>
    <m/>
    <e v="#VALUE!"/>
    <n v="516.21264205040086"/>
    <n v="274.74941100972632"/>
    <m/>
  </r>
  <r>
    <x v="82"/>
    <n v="17.3"/>
    <n v="19.27"/>
    <n v="407516.94"/>
    <n v="423715.9"/>
    <e v="#N/A"/>
    <n v="179001.75"/>
    <n v="186097.9"/>
    <n v="3.9655582489528385E-5"/>
    <n v="272525.66211695917"/>
    <m/>
    <m/>
    <n v="8631681396494.9658"/>
    <m/>
    <m/>
    <n v="358735754.1782465"/>
    <m/>
    <m/>
    <n v="6.7425864298074156"/>
    <m/>
    <m/>
    <n v="330.44166201615201"/>
    <m/>
    <m/>
    <n v="15.868024019714777"/>
    <m/>
    <m/>
    <m/>
    <n v="267882.06145392702"/>
    <m/>
    <m/>
    <s v=""/>
    <n v="89"/>
    <n v="0.89776855215360674"/>
    <n v="193619.25"/>
    <n v="1166.8427797766453"/>
    <m/>
    <m/>
    <n v="1016.7392684100756"/>
    <n v="0.87249829138018831"/>
    <m/>
    <m/>
    <n v="177473380610.85025"/>
    <m/>
    <m/>
    <m/>
    <n v="2.6194046147979755"/>
    <m/>
    <m/>
    <m/>
    <n v="2.2071337622360976"/>
    <m/>
    <m/>
    <e v="#VALUE!"/>
    <n v="514.39895473908541"/>
    <n v="272.8234078367268"/>
    <m/>
  </r>
  <r>
    <x v="83"/>
    <n v="16.55"/>
    <n v="18.5"/>
    <n v="395368.54"/>
    <n v="411067.8"/>
    <e v="#N/A"/>
    <n v="176899.65"/>
    <n v="183905.09"/>
    <n v="3.9655582489528385E-5"/>
    <n v="264395.01106857532"/>
    <m/>
    <m/>
    <n v="8116317622761.7129"/>
    <m/>
    <m/>
    <n v="342669845.79584807"/>
    <m/>
    <m/>
    <n v="6.8430428562738843"/>
    <m/>
    <m/>
    <n v="326.55317065129049"/>
    <m/>
    <m/>
    <n v="16.055041374735055"/>
    <m/>
    <m/>
    <m/>
    <n v="259878.19171330586"/>
    <m/>
    <m/>
    <s v=""/>
    <n v="90"/>
    <n v="0.89459459459459467"/>
    <n v="190992.8"/>
    <n v="1150.9246543602867"/>
    <m/>
    <m/>
    <n v="1030.531362179242"/>
    <n v="0.88424992267104718"/>
    <m/>
    <m/>
    <n v="166872445117.57407"/>
    <m/>
    <m/>
    <m/>
    <n v="2.6974693162777634"/>
    <m/>
    <m/>
    <m/>
    <n v="2.2730237119863892"/>
    <m/>
    <m/>
    <e v="#VALUE!"/>
    <n v="522.06288034228317"/>
    <n v="280.95421655911849"/>
    <m/>
  </r>
  <r>
    <x v="84"/>
    <n v="16.149999999999999"/>
    <n v="18.14"/>
    <n v="388916.54"/>
    <n v="404343.3"/>
    <e v="#N/A"/>
    <n v="177215.61"/>
    <n v="184226.27"/>
    <n v="3.9655582489528385E-5"/>
    <n v="260074.02003988961"/>
    <m/>
    <m/>
    <n v="7850730616582.6143"/>
    <m/>
    <m/>
    <n v="334258234.27876347"/>
    <m/>
    <m/>
    <n v="6.8988346456538396"/>
    <m/>
    <m/>
    <n v="327.12844966004002"/>
    <m/>
    <m/>
    <n v="16.027044919479867"/>
    <m/>
    <m/>
    <m/>
    <n v="255619.59069991269"/>
    <m/>
    <m/>
    <s v=""/>
    <n v="91"/>
    <n v="0.89029768467475179"/>
    <n v="189311.45"/>
    <n v="1140.7037456841458"/>
    <m/>
    <m/>
    <n v="1039.6033476457103"/>
    <n v="0.89194960174657556"/>
    <m/>
    <m/>
    <n v="161407401460.21594"/>
    <m/>
    <m/>
    <m/>
    <n v="2.7414684883094993"/>
    <m/>
    <m/>
    <m/>
    <n v="2.310213399037734"/>
    <m/>
    <m/>
    <e v="#VALUE!"/>
    <n v="526.31929417380627"/>
    <n v="285.53693890292044"/>
    <m/>
  </r>
  <r>
    <x v="85"/>
    <n v="15.68"/>
    <n v="17.670000000000002"/>
    <n v="381538.75"/>
    <n v="396656.83"/>
    <e v="#N/A"/>
    <n v="178113.54"/>
    <n v="185152.42"/>
    <n v="3.9655582489528385E-5"/>
    <n v="255134.16573571778"/>
    <m/>
    <m/>
    <n v="7552207657370.3682"/>
    <m/>
    <m/>
    <n v="324723866.11326361"/>
    <m/>
    <m/>
    <n v="6.9642259834644165"/>
    <m/>
    <m/>
    <n v="328.77795286153133"/>
    <m/>
    <m/>
    <n v="15.946515655402283"/>
    <m/>
    <m/>
    <m/>
    <n v="250753.10940137657"/>
    <m/>
    <m/>
    <s v=""/>
    <n v="92"/>
    <n v="0.88737973967175998"/>
    <n v="189804.47"/>
    <n v="1143.5851568880073"/>
    <m/>
    <m/>
    <n v="1036.895929565841"/>
    <n v="0.88954238360818505"/>
    <m/>
    <m/>
    <n v="155265536394.0126"/>
    <m/>
    <m/>
    <m/>
    <n v="2.7934530403935165"/>
    <m/>
    <m/>
    <m/>
    <n v="2.3541362903328116"/>
    <m/>
    <m/>
    <e v="#VALUE!"/>
    <n v="531.30806757240123"/>
    <n v="290.95137643361141"/>
    <m/>
  </r>
  <r>
    <x v="86"/>
    <n v="15.32"/>
    <n v="17.46"/>
    <n v="379612.59"/>
    <n v="394638.62"/>
    <e v="#N/A"/>
    <n v="177451.88"/>
    <n v="184457.27"/>
    <n v="3.9655582489528385E-5"/>
    <n v="253839.95689104617"/>
    <m/>
    <m/>
    <n v="7475314141345.0615"/>
    <m/>
    <m/>
    <n v="322242458.92159665"/>
    <m/>
    <m/>
    <n v="6.9817614285612049"/>
    <m/>
    <m/>
    <n v="327.54861447139069"/>
    <m/>
    <m/>
    <n v="16.006429163937181"/>
    <m/>
    <m/>
    <m/>
    <n v="249470.08816322699"/>
    <m/>
    <m/>
    <s v=""/>
    <n v="93"/>
    <n v="0.87743413516609392"/>
    <n v="189113.32"/>
    <n v="1139.3319614966945"/>
    <m/>
    <m/>
    <n v="1040.6716605679583"/>
    <n v="0.89269691371267779"/>
    <m/>
    <m/>
    <n v="153680359607.79791"/>
    <m/>
    <m/>
    <m/>
    <n v="2.8075355026396185"/>
    <m/>
    <m/>
    <m/>
    <n v="2.366120570591598"/>
    <m/>
    <m/>
    <e v="#VALUE!"/>
    <n v="532.64586497738469"/>
    <n v="292.41813163401412"/>
    <m/>
  </r>
  <r>
    <x v="87"/>
    <n v="15.37"/>
    <n v="17.32"/>
    <n v="373991.65"/>
    <n v="388748.24"/>
    <e v="#N/A"/>
    <n v="176373.04"/>
    <n v="183313.89"/>
    <n v="4.0770811813084507E-5"/>
    <n v="250063.04452136162"/>
    <m/>
    <m/>
    <n v="7252064431313.8291"/>
    <m/>
    <m/>
    <n v="315018705.30535471"/>
    <m/>
    <m/>
    <n v="7.033317143706439"/>
    <m/>
    <m/>
    <n v="325.53342920679898"/>
    <m/>
    <m/>
    <n v="16.105829747159003"/>
    <m/>
    <m/>
    <m/>
    <n v="245725.28747626237"/>
    <m/>
    <m/>
    <s v=""/>
    <n v="94"/>
    <n v="0.88741339491916849"/>
    <n v="187795.98"/>
    <n v="1131.1305111191996"/>
    <m/>
    <m/>
    <n v="1047.9208506584953"/>
    <n v="0.89865971750527818"/>
    <m/>
    <m/>
    <n v="149077618279.85632"/>
    <m/>
    <m/>
    <m/>
    <n v="2.849042683208324"/>
    <m/>
    <m/>
    <m/>
    <n v="2.4014565403435126"/>
    <m/>
    <m/>
    <e v="#VALUE!"/>
    <n v="536.57910428512196"/>
    <n v="296.74130125373392"/>
    <m/>
  </r>
  <r>
    <x v="88"/>
    <n v="16.03"/>
    <n v="17.75"/>
    <n v="374849.02"/>
    <n v="389623.59"/>
    <e v="#N/A"/>
    <n v="177607.85"/>
    <n v="184589.82"/>
    <n v="4.0770811813084507E-5"/>
    <n v="250630.19872840893"/>
    <m/>
    <m/>
    <n v="7284691281432.8633"/>
    <m/>
    <m/>
    <n v="316079672.59569508"/>
    <m/>
    <m/>
    <n v="7.025215780209483"/>
    <m/>
    <m/>
    <n v="327.80453675364379"/>
    <m/>
    <m/>
    <n v="15.993787961085896"/>
    <m/>
    <m/>
    <m/>
    <n v="246271.50591162682"/>
    <m/>
    <m/>
    <s v=""/>
    <n v="95"/>
    <n v="0.90309859154929584"/>
    <n v="189183.11"/>
    <n v="1139.3964825002049"/>
    <m/>
    <m/>
    <n v="1040.1805228326607"/>
    <n v="0.89193732837726614"/>
    <m/>
    <m/>
    <n v="149743932376.34991"/>
    <m/>
    <m/>
    <m/>
    <n v="2.8424950564983709"/>
    <m/>
    <m/>
    <m/>
    <n v="2.3960582140053299"/>
    <m/>
    <m/>
    <e v="#VALUE!"/>
    <n v="535.96104281002204"/>
    <n v="296.05933489307301"/>
    <m/>
  </r>
  <r>
    <x v="89"/>
    <n v="16.21"/>
    <n v="17.920000000000002"/>
    <n v="373158.97"/>
    <n v="387851.04"/>
    <e v="#N/A"/>
    <n v="178107.86"/>
    <n v="185101.96"/>
    <n v="4.0770811813084507E-5"/>
    <n v="249494.1198940789"/>
    <m/>
    <m/>
    <n v="7218377454288.2324"/>
    <m/>
    <m/>
    <n v="313919707.41655672"/>
    <m/>
    <m/>
    <n v="7.0410127424411773"/>
    <m/>
    <m/>
    <n v="328.71937200891932"/>
    <m/>
    <m/>
    <n v="15.949473943164797"/>
    <m/>
    <m/>
    <m/>
    <n v="245144.0682805301"/>
    <m/>
    <m/>
    <s v=""/>
    <n v="96"/>
    <n v="0.90457589285714279"/>
    <n v="189495.39"/>
    <n v="1141.1881433825788"/>
    <m/>
    <m/>
    <n v="1038.463521913973"/>
    <n v="0.89038061772123789"/>
    <m/>
    <m/>
    <n v="148376444769.70267"/>
    <m/>
    <m/>
    <m/>
    <n v="2.8552936850585438"/>
    <m/>
    <m/>
    <m/>
    <n v="2.4069679285099457"/>
    <m/>
    <m/>
    <e v="#VALUE!"/>
    <n v="537.16620954308951"/>
    <n v="297.39237272911276"/>
    <m/>
  </r>
  <r>
    <x v="90"/>
    <n v="18.32"/>
    <n v="18.93"/>
    <n v="385121.73"/>
    <n v="400268.99"/>
    <e v="#N/A"/>
    <n v="180347.47"/>
    <n v="187421.97"/>
    <n v="4.0770811813084507E-5"/>
    <n v="257486.14369128473"/>
    <m/>
    <m/>
    <n v="7680569563021.5977"/>
    <m/>
    <m/>
    <n v="328992853.20619088"/>
    <m/>
    <m/>
    <n v="6.9281152456968975"/>
    <m/>
    <m/>
    <n v="332.84472416810422"/>
    <m/>
    <m/>
    <n v="15.749627835913374"/>
    <m/>
    <m/>
    <m/>
    <n v="252985.64593856203"/>
    <m/>
    <m/>
    <s v=""/>
    <n v="97"/>
    <n v="0.96777601690438464"/>
    <n v="193983.26"/>
    <n v="1168.1239905776984"/>
    <m/>
    <m/>
    <n v="1013.8693125978938"/>
    <n v="0.86921109116831918"/>
    <m/>
    <m/>
    <n v="157872356075.57501"/>
    <m/>
    <m/>
    <m/>
    <n v="2.7637461113641186"/>
    <m/>
    <m/>
    <m/>
    <n v="2.3299120889935288"/>
    <m/>
    <m/>
    <e v="#VALUE!"/>
    <n v="528.55314170591896"/>
    <n v="287.85725895043322"/>
    <m/>
  </r>
  <r>
    <x v="91"/>
    <n v="19.34"/>
    <n v="19.47"/>
    <n v="395895.29"/>
    <n v="411449.97"/>
    <e v="#N/A"/>
    <n v="182607.86"/>
    <n v="189763.39"/>
    <n v="4.0770811813084507E-5"/>
    <n v="264682.7171426327"/>
    <m/>
    <m/>
    <n v="8109626518466.8164"/>
    <m/>
    <m/>
    <n v="342774530.67109799"/>
    <m/>
    <m/>
    <n v="6.8311736171539437"/>
    <m/>
    <m/>
    <n v="337.00822505699676"/>
    <m/>
    <m/>
    <n v="15.552930181152449"/>
    <m/>
    <m/>
    <m/>
    <n v="260044.98133880043"/>
    <m/>
    <m/>
    <s v=""/>
    <n v="98"/>
    <n v="0.99332306111967139"/>
    <n v="196644.06"/>
    <n v="1184.0542748303512"/>
    <m/>
    <m/>
    <n v="999.96242461714507"/>
    <n v="0.85720716277454878"/>
    <m/>
    <m/>
    <n v="166686645886.78531"/>
    <m/>
    <m/>
    <m/>
    <n v="2.6864194257592393"/>
    <m/>
    <m/>
    <m/>
    <n v="2.2648376757709361"/>
    <m/>
    <m/>
    <e v="#VALUE!"/>
    <n v="521.15736370406034"/>
    <n v="279.80331807995441"/>
    <m/>
  </r>
  <r>
    <x v="92"/>
    <n v="18.89"/>
    <n v="19.09"/>
    <n v="387677.06"/>
    <n v="402858.52"/>
    <e v="#N/A"/>
    <n v="180934.26"/>
    <n v="188000.99"/>
    <n v="4.0910223523926703E-5"/>
    <n v="259169.3164680262"/>
    <m/>
    <m/>
    <n v="7770853613103.0098"/>
    <m/>
    <m/>
    <n v="332028812.52769375"/>
    <m/>
    <m/>
    <n v="6.9019552317721535"/>
    <m/>
    <m/>
    <n v="333.89512074003312"/>
    <m/>
    <m/>
    <n v="15.697560554147927"/>
    <m/>
    <m/>
    <m/>
    <n v="254593.0323650928"/>
    <m/>
    <m/>
    <s v=""/>
    <n v="99"/>
    <n v="0.98952331063383969"/>
    <n v="193766.69"/>
    <n v="1166.4554655436757"/>
    <m/>
    <m/>
    <n v="1014.5942516945591"/>
    <n v="0.86950282186013017"/>
    <m/>
    <m/>
    <n v="159709360968.88815"/>
    <m/>
    <m/>
    <m/>
    <n v="2.7421311265797255"/>
    <m/>
    <m/>
    <m/>
    <n v="2.3121557995169697"/>
    <m/>
    <m/>
    <e v="#VALUE!"/>
    <n v="526.55736694515963"/>
    <n v="285.60595581998041"/>
    <m/>
  </r>
  <r>
    <x v="93"/>
    <n v="17.47"/>
    <n v="18.28"/>
    <n v="373757.62"/>
    <n v="388377.52"/>
    <e v="#N/A"/>
    <n v="178117.81"/>
    <n v="185066.85"/>
    <n v="4.0910223523926703E-5"/>
    <n v="249857.81967515452"/>
    <m/>
    <m/>
    <n v="7212166304745.1221"/>
    <m/>
    <m/>
    <n v="314123327.17313188"/>
    <m/>
    <m/>
    <n v="7.0258198994379075"/>
    <m/>
    <m/>
    <n v="328.68964407537788"/>
    <m/>
    <m/>
    <n v="15.9426156528774"/>
    <m/>
    <m/>
    <m/>
    <n v="245434.46686335938"/>
    <m/>
    <m/>
    <s v=""/>
    <n v="100"/>
    <n v="0.95568927789934344"/>
    <n v="189479.13"/>
    <n v="1140.5557330292847"/>
    <m/>
    <m/>
    <n v="1037.044620897829"/>
    <n v="0.88865844182231557"/>
    <m/>
    <m/>
    <n v="148222661324.37515"/>
    <m/>
    <m/>
    <m/>
    <n v="2.8405664284733234"/>
    <m/>
    <m/>
    <m/>
    <n v="2.395277076279716"/>
    <m/>
    <m/>
    <e v="#VALUE!"/>
    <n v="536.00713169636776"/>
    <n v="295.85845914166362"/>
    <m/>
  </r>
  <r>
    <x v="94"/>
    <n v="18.04"/>
    <n v="18.579999999999998"/>
    <n v="376870.68"/>
    <n v="391596.46"/>
    <e v="#N/A"/>
    <n v="178144.66"/>
    <n v="185087.17"/>
    <n v="4.0910223523926703E-5"/>
    <n v="251932.76420287401"/>
    <m/>
    <m/>
    <n v="7331686174430.2148"/>
    <m/>
    <m/>
    <n v="318025540.21125722"/>
    <m/>
    <m/>
    <n v="6.996522188718048"/>
    <m/>
    <m/>
    <n v="328.73117588199869"/>
    <m/>
    <m/>
    <n v="15.940927733693318"/>
    <m/>
    <m/>
    <m/>
    <n v="247461.55117570105"/>
    <m/>
    <m/>
    <s v=""/>
    <n v="101"/>
    <n v="0.97093649085037681"/>
    <n v="189825.61"/>
    <n v="1142.5521240495746"/>
    <m/>
    <m/>
    <n v="1035.1482895169077"/>
    <n v="0.88694936229426102"/>
    <m/>
    <m/>
    <n v="150674573688.38651"/>
    <m/>
    <m/>
    <m/>
    <n v="2.8168921192192036"/>
    <m/>
    <m/>
    <m/>
    <n v="2.3754339269328044"/>
    <m/>
    <m/>
    <e v="#VALUE!"/>
    <n v="533.77197877286642"/>
    <n v="293.39266760552567"/>
    <m/>
  </r>
  <r>
    <x v="95"/>
    <n v="19.079999999999998"/>
    <n v="18.809999999999999"/>
    <n v="378381.52"/>
    <n v="393150.32"/>
    <e v="#N/A"/>
    <n v="179228.34"/>
    <n v="186205.51"/>
    <n v="4.0910223523926703E-5"/>
    <n v="252936.57190939947"/>
    <m/>
    <m/>
    <n v="7389838890988.8555"/>
    <m/>
    <m/>
    <n v="319915366.90707171"/>
    <m/>
    <m/>
    <n v="6.9824593018526198"/>
    <m/>
    <m/>
    <n v="330.7228312669298"/>
    <m/>
    <m/>
    <n v="15.844671090432385"/>
    <m/>
    <m/>
    <m/>
    <n v="248436.33492205141"/>
    <m/>
    <m/>
    <s v=""/>
    <n v="102"/>
    <n v="1.0143540669856459"/>
    <n v="190692.83"/>
    <n v="1147.6822631204841"/>
    <m/>
    <m/>
    <n v="1030.419205281989"/>
    <n v="0.88281363235739696"/>
    <m/>
    <m/>
    <n v="151865213320.62057"/>
    <m/>
    <m/>
    <m/>
    <n v="2.8055839764277755"/>
    <m/>
    <m/>
    <m/>
    <n v="2.3660174573158881"/>
    <m/>
    <m/>
    <e v="#VALUE!"/>
    <n v="532.69910645902996"/>
    <n v="292.21487092790176"/>
    <m/>
  </r>
  <r>
    <x v="96"/>
    <n v="17.98"/>
    <n v="18.5"/>
    <n v="372595.78"/>
    <n v="387122.67"/>
    <e v="#N/A"/>
    <n v="179276.43"/>
    <n v="186247.85"/>
    <n v="4.0910223523926703E-5"/>
    <n v="249062.9069799378"/>
    <m/>
    <m/>
    <n v="7163211016911.1309"/>
    <m/>
    <m/>
    <n v="312555115.70431918"/>
    <m/>
    <m/>
    <n v="7.035802545776729"/>
    <m/>
    <m/>
    <n v="330.80350344115976"/>
    <m/>
    <m/>
    <n v="15.841130437937416"/>
    <m/>
    <m/>
    <m/>
    <n v="244620.35440351014"/>
    <m/>
    <m/>
    <s v=""/>
    <n v="103"/>
    <n v="0.97189189189189196"/>
    <n v="191190.72"/>
    <n v="1150.5889599453942"/>
    <m/>
    <m/>
    <n v="1027.7288292562209"/>
    <n v="0.88042518013716831"/>
    <m/>
    <m/>
    <n v="147203558671.72836"/>
    <m/>
    <m/>
    <m/>
    <n v="2.8484655827742178"/>
    <m/>
    <m/>
    <m/>
    <n v="2.4023018767769595"/>
    <m/>
    <m/>
    <e v="#VALUE!"/>
    <n v="536.76871820262568"/>
    <n v="296.68119350779523"/>
    <m/>
  </r>
  <r>
    <x v="97"/>
    <n v="17.57"/>
    <n v="18.170000000000002"/>
    <n v="362169.14"/>
    <n v="376242"/>
    <e v="#N/A"/>
    <n v="177988.75"/>
    <n v="184887.24"/>
    <n v="4.0910223523926703E-5"/>
    <n v="242075.47542240916"/>
    <m/>
    <m/>
    <n v="6760458074527.7002"/>
    <m/>
    <m/>
    <n v="299369249.92304504"/>
    <m/>
    <m/>
    <n v="7.1341214217314706"/>
    <m/>
    <m/>
    <n v="328.40343327261951"/>
    <m/>
    <m/>
    <n v="15.957043644395137"/>
    <m/>
    <m/>
    <m/>
    <n v="237724.41107141899"/>
    <m/>
    <m/>
    <s v=""/>
    <n v="104"/>
    <n v="0.96697853604843143"/>
    <n v="189351.82"/>
    <n v="1139.2555205155256"/>
    <m/>
    <m/>
    <n v="1037.6136737932322"/>
    <n v="0.88864047420742476"/>
    <m/>
    <m/>
    <n v="138914755293.84238"/>
    <m/>
    <m/>
    <m/>
    <n v="2.9281168575458065"/>
    <m/>
    <m/>
    <m/>
    <n v="2.4698512901869298"/>
    <m/>
    <m/>
    <e v="#VALUE!"/>
    <n v="544.26956784671188"/>
    <n v="304.97725135962901"/>
    <m/>
  </r>
  <r>
    <x v="98"/>
    <n v="17.02"/>
    <n v="17.93"/>
    <n v="355870.34"/>
    <n v="369683.05"/>
    <e v="#N/A"/>
    <n v="177511.88"/>
    <n v="184384.32"/>
    <n v="4.0910223523926703E-5"/>
    <n v="237859.5292845846"/>
    <m/>
    <m/>
    <n v="6524722677266.6631"/>
    <m/>
    <m/>
    <n v="291538189.76963001"/>
    <m/>
    <m/>
    <n v="7.1961179620183415"/>
    <m/>
    <m/>
    <n v="327.51558391468649"/>
    <m/>
    <m/>
    <n v="16.000511892640134"/>
    <m/>
    <m/>
    <m/>
    <n v="233573.49049891238"/>
    <m/>
    <m/>
    <s v=""/>
    <n v="105"/>
    <n v="0.94924707194645841"/>
    <n v="187305.65"/>
    <n v="1126.8565250957502"/>
    <m/>
    <m/>
    <n v="1048.8263147433192"/>
    <n v="0.8981581352883673"/>
    <m/>
    <m/>
    <n v="134066892114.2218"/>
    <m/>
    <m/>
    <m/>
    <n v="2.9790233656375511"/>
    <m/>
    <m/>
    <m/>
    <n v="2.5129175641190908"/>
    <m/>
    <m/>
    <e v="#VALUE!"/>
    <n v="548.99934859969164"/>
    <n v="310.27940549809108"/>
    <m/>
  </r>
  <r>
    <x v="99"/>
    <n v="16.23"/>
    <n v="17.510000000000002"/>
    <n v="348450.55"/>
    <n v="361960.15"/>
    <e v="#N/A"/>
    <n v="175582.27"/>
    <n v="182372.47"/>
    <n v="4.0910223523926703E-5"/>
    <n v="232894.55040472982"/>
    <m/>
    <m/>
    <n v="6252085105290.4238"/>
    <m/>
    <m/>
    <n v="282399871.09571964"/>
    <m/>
    <m/>
    <n v="7.2710943133312735"/>
    <m/>
    <m/>
    <n v="323.9474872596403"/>
    <m/>
    <m/>
    <n v="16.175159784014969"/>
    <m/>
    <m/>
    <m/>
    <n v="228687.42172743237"/>
    <m/>
    <m/>
    <s v=""/>
    <n v="106"/>
    <n v="0.92689891490576803"/>
    <n v="185470.97"/>
    <n v="1115.7317125609859"/>
    <m/>
    <m/>
    <n v="1059.0996869727917"/>
    <n v="0.90686972125010679"/>
    <m/>
    <m/>
    <n v="128461087898.20778"/>
    <m/>
    <m/>
    <m/>
    <n v="3.0411152977391027"/>
    <m/>
    <m/>
    <m/>
    <n v="2.5654239813449444"/>
    <m/>
    <m/>
    <e v="#VALUE!"/>
    <n v="554.71937268051374"/>
    <n v="316.74657457132656"/>
    <m/>
  </r>
  <r>
    <x v="100"/>
    <n v="16.96"/>
    <n v="17.850000000000001"/>
    <n v="350034.18"/>
    <n v="363590.38"/>
    <e v="#N/A"/>
    <n v="176066.19"/>
    <n v="182867.65"/>
    <n v="4.0910223523926703E-5"/>
    <n v="233947.29956307355"/>
    <m/>
    <m/>
    <n v="6308375461166.666"/>
    <m/>
    <m/>
    <n v="284304993.31185842"/>
    <m/>
    <m/>
    <n v="7.2545313743058557"/>
    <m/>
    <m/>
    <n v="324.83239393239216"/>
    <m/>
    <m/>
    <n v="16.131304086617675"/>
    <m/>
    <m/>
    <m/>
    <n v="229710.79723170382"/>
    <m/>
    <m/>
    <s v=""/>
    <n v="107"/>
    <n v="0.95014005602240892"/>
    <n v="186259.39"/>
    <n v="1120.3870961309981"/>
    <m/>
    <m/>
    <n v="1054.597551812755"/>
    <n v="0.90292910079877153"/>
    <m/>
    <m/>
    <n v="129613870082.25476"/>
    <m/>
    <m/>
    <m/>
    <n v="3.0272774349877567"/>
    <m/>
    <m/>
    <m/>
    <n v="2.5538796059010673"/>
    <m/>
    <m/>
    <e v="#VALUE!"/>
    <n v="553.45576877854273"/>
    <n v="315.30529556781909"/>
    <m/>
  </r>
  <r>
    <x v="101"/>
    <n v="16"/>
    <n v="17.5"/>
    <n v="345423.91"/>
    <n v="358786.69"/>
    <e v="#N/A"/>
    <n v="175316.6"/>
    <n v="182081.63"/>
    <n v="4.0910223523926703E-5"/>
    <n v="230860.37051935573"/>
    <m/>
    <m/>
    <n v="6141658861590.2354"/>
    <m/>
    <m/>
    <n v="278668042.29924154"/>
    <m/>
    <m/>
    <n v="7.30226408525421"/>
    <m/>
    <m/>
    <n v="323.44155494341192"/>
    <m/>
    <m/>
    <n v="16.200704839264549"/>
    <m/>
    <m/>
    <m/>
    <n v="226669.37912643352"/>
    <m/>
    <m/>
    <s v=""/>
    <n v="108"/>
    <n v="0.91428571428571426"/>
    <n v="184768.05"/>
    <n v="1111.3296090306198"/>
    <m/>
    <m/>
    <n v="1063.0414939566679"/>
    <n v="0.91007238730593765"/>
    <m/>
    <m/>
    <n v="126184747910.23375"/>
    <m/>
    <m/>
    <m/>
    <n v="3.0671304147980245"/>
    <m/>
    <m/>
    <m/>
    <n v="2.5876311525834859"/>
    <m/>
    <m/>
    <e v="#VALUE!"/>
    <n v="557.09734710672706"/>
    <n v="319.45617233686073"/>
    <m/>
  </r>
  <r>
    <x v="102"/>
    <n v="15.88"/>
    <n v="17.28"/>
    <n v="342517.09"/>
    <n v="355723.38"/>
    <e v="#N/A"/>
    <n v="176151.87"/>
    <n v="182926.78"/>
    <n v="4.2165009388250851E-5"/>
    <n v="228900.88343340281"/>
    <m/>
    <m/>
    <n v="6036729199401.1934"/>
    <m/>
    <m/>
    <n v="275091239.48110199"/>
    <m/>
    <m/>
    <n v="7.3328647451873339"/>
    <m/>
    <m/>
    <n v="324.95877225789491"/>
    <m/>
    <m/>
    <n v="16.125758185213996"/>
    <m/>
    <m/>
    <m/>
    <n v="224714.68846349727"/>
    <m/>
    <m/>
    <s v=""/>
    <n v="109"/>
    <n v="0.91898148148148151"/>
    <n v="185785.23"/>
    <n v="1117.1859324546751"/>
    <m/>
    <m/>
    <n v="1057.1892670872342"/>
    <n v="0.90480492132864132"/>
    <m/>
    <m/>
    <n v="124017486219.6749"/>
    <m/>
    <m/>
    <m/>
    <n v="3.0928852854701661"/>
    <m/>
    <m/>
    <m/>
    <n v="2.6097549909520854"/>
    <m/>
    <m/>
    <e v="#VALUE!"/>
    <n v="559.43190338535885"/>
    <n v="322.13866420752186"/>
    <m/>
  </r>
  <r>
    <x v="103"/>
    <n v="15.33"/>
    <n v="16.82"/>
    <n v="335470.48"/>
    <n v="348390.07"/>
    <e v="#N/A"/>
    <n v="175025.46"/>
    <n v="181749.34"/>
    <n v="4.2165009388250851E-5"/>
    <n v="224186.23501847236"/>
    <m/>
    <m/>
    <n v="5787814795363.6582"/>
    <m/>
    <m/>
    <n v="266582090.21286982"/>
    <m/>
    <m/>
    <n v="7.4082561733785557"/>
    <m/>
    <m/>
    <n v="322.87293773601425"/>
    <m/>
    <m/>
    <n v="16.229638477482982"/>
    <m/>
    <m/>
    <m/>
    <n v="220075.81821793108"/>
    <m/>
    <m/>
    <s v=""/>
    <n v="110"/>
    <n v="0.91141498216409034"/>
    <n v="183894.43"/>
    <n v="1105.7296035527734"/>
    <m/>
    <m/>
    <n v="1067.9486448171463"/>
    <n v="0.91392678784718018"/>
    <m/>
    <m/>
    <n v="118900187787.48685"/>
    <m/>
    <m/>
    <m/>
    <n v="3.1564987243197637"/>
    <m/>
    <m/>
    <m/>
    <n v="2.6635694159179835"/>
    <m/>
    <m/>
    <e v="#VALUE!"/>
    <n v="565.18359411436586"/>
    <n v="328.76430542122154"/>
    <m/>
  </r>
  <r>
    <x v="104"/>
    <n v="14.98"/>
    <n v="16.91"/>
    <n v="322784.31"/>
    <n v="335200.64000000001"/>
    <e v="#N/A"/>
    <n v="166726.49"/>
    <n v="173123.89"/>
    <n v="4.2165009388250851E-5"/>
    <n v="215703.13636769864"/>
    <m/>
    <m/>
    <n v="5349565729188.2363"/>
    <m/>
    <m/>
    <n v="251441191.58871785"/>
    <m/>
    <m/>
    <n v="7.5482914240582302"/>
    <m/>
    <m/>
    <n v="307.55616366731715"/>
    <m/>
    <m/>
    <n v="16.999951788840036"/>
    <m/>
    <m/>
    <m/>
    <n v="211738.04688890037"/>
    <m/>
    <m/>
    <s v=""/>
    <n v="111"/>
    <n v="0.88586635127143709"/>
    <n v="176278.44"/>
    <n v="1059.8530367939773"/>
    <m/>
    <m/>
    <n v="1112.1777506113835"/>
    <n v="0.95168685335619074"/>
    <m/>
    <m/>
    <n v="109893784035.54546"/>
    <m/>
    <m/>
    <m/>
    <n v="3.275845585600941"/>
    <m/>
    <m/>
    <m/>
    <n v="2.7644217448438897"/>
    <m/>
    <m/>
    <e v="#VALUE!"/>
    <n v="575.86702951799737"/>
    <n v="341.19484678371322"/>
    <m/>
  </r>
  <r>
    <x v="105"/>
    <n v="14.91"/>
    <n v="16.72"/>
    <n v="321617.89"/>
    <n v="333975.21999999997"/>
    <e v="#N/A"/>
    <n v="166029.85999999999"/>
    <n v="172393.23"/>
    <n v="4.2165009388250851E-5"/>
    <n v="214918.42648751655"/>
    <m/>
    <m/>
    <n v="5310435905593.8486"/>
    <m/>
    <m/>
    <n v="250059972.98141235"/>
    <m/>
    <m/>
    <n v="7.5618920512784404"/>
    <m/>
    <m/>
    <n v="306.26363984305101"/>
    <m/>
    <m/>
    <n v="17.071787573859734"/>
    <m/>
    <m/>
    <m/>
    <n v="210957.91021599862"/>
    <m/>
    <m/>
    <s v=""/>
    <n v="112"/>
    <n v="0.89174641148325362"/>
    <n v="176035.25"/>
    <n v="1058.3082445254711"/>
    <m/>
    <m/>
    <n v="1113.7120874660275"/>
    <n v="0.95290944121296151"/>
    <m/>
    <m/>
    <n v="109086612712.68719"/>
    <m/>
    <m/>
    <m/>
    <n v="3.2876682269667263"/>
    <m/>
    <m/>
    <m/>
    <n v="2.7745422327248361"/>
    <m/>
    <m/>
    <e v="#VALUE!"/>
    <n v="576.904635561124"/>
    <n v="342.42623092682078"/>
    <m/>
  </r>
  <r>
    <x v="106"/>
    <n v="14.71"/>
    <n v="16.55"/>
    <n v="317652.05"/>
    <n v="329842.92"/>
    <e v="#N/A"/>
    <n v="164239.14000000001"/>
    <n v="170526.6"/>
    <n v="4.2165009388250851E-5"/>
    <n v="212263.11169558071"/>
    <m/>
    <m/>
    <n v="5179007329602.0352"/>
    <m/>
    <m/>
    <n v="245416603.94865876"/>
    <m/>
    <m/>
    <n v="7.608475941004313"/>
    <m/>
    <m/>
    <n v="302.95303697970451"/>
    <m/>
    <m/>
    <n v="17.256725910005077"/>
    <m/>
    <m/>
    <m/>
    <n v="208341.71888793679"/>
    <m/>
    <m/>
    <s v=""/>
    <n v="113"/>
    <n v="0.88882175226586102"/>
    <n v="174386.58"/>
    <n v="1048.3147262198875"/>
    <m/>
    <m/>
    <n v="1124.1426330939209"/>
    <n v="0.96174280222717223"/>
    <m/>
    <m/>
    <n v="106383554221.48087"/>
    <m/>
    <m/>
    <m/>
    <n v="3.3281917692400156"/>
    <m/>
    <m/>
    <m/>
    <n v="2.8088863944896016"/>
    <m/>
    <m/>
    <e v="#VALUE!"/>
    <n v="580.45856911942985"/>
    <n v="346.64694995516652"/>
    <m/>
  </r>
  <r>
    <x v="107"/>
    <n v="15.44"/>
    <n v="16.98"/>
    <n v="321765.34000000003"/>
    <n v="334072.34000000003"/>
    <e v="#N/A"/>
    <n v="165530.82"/>
    <n v="171846.15"/>
    <n v="4.3977733614530834E-5"/>
    <n v="214995.98794905751"/>
    <m/>
    <m/>
    <n v="5311803695483.9219"/>
    <m/>
    <m/>
    <n v="250129700.12616041"/>
    <m/>
    <m/>
    <n v="7.5591057317312913"/>
    <m/>
    <m/>
    <n v="305.31331543085298"/>
    <m/>
    <m/>
    <n v="17.123550979258201"/>
    <m/>
    <m/>
    <m/>
    <n v="210994.97615994155"/>
    <m/>
    <m/>
    <s v=""/>
    <n v="114"/>
    <n v="0.90930506478209649"/>
    <n v="175122.53"/>
    <n v="1052.4922653860062"/>
    <m/>
    <m/>
    <n v="1119.39850214746"/>
    <n v="0.95741171076366782"/>
    <m/>
    <m/>
    <n v="109100735997.64668"/>
    <m/>
    <m/>
    <m/>
    <n v="3.2850568871607169"/>
    <m/>
    <m/>
    <m/>
    <n v="2.7729124505713574"/>
    <m/>
    <m/>
    <e v="#VALUE!"/>
    <n v="576.69206433529803"/>
    <n v="342.15424750705034"/>
    <m/>
  </r>
  <r>
    <x v="108"/>
    <n v="15.29"/>
    <n v="16.87"/>
    <n v="319086.64"/>
    <n v="331276.5"/>
    <e v="#N/A"/>
    <n v="163868.46"/>
    <n v="170112.81"/>
    <n v="4.3977733614530834E-5"/>
    <n v="213200.94525587597"/>
    <m/>
    <m/>
    <n v="5222888675792.8896"/>
    <m/>
    <m/>
    <n v="246987341.35953489"/>
    <m/>
    <m/>
    <n v="7.590539113419589"/>
    <m/>
    <m/>
    <n v="302.23980572163197"/>
    <m/>
    <m/>
    <n v="17.296389977799592"/>
    <m/>
    <m/>
    <m/>
    <n v="209223.14749180002"/>
    <m/>
    <m/>
    <s v=""/>
    <n v="115"/>
    <n v="0.90634262003556598"/>
    <n v="172503.43"/>
    <n v="1036.6704349230406"/>
    <m/>
    <m/>
    <n v="1136.1400180276521"/>
    <n v="0.97163846757376338"/>
    <m/>
    <m/>
    <n v="107271000325.70679"/>
    <m/>
    <m/>
    <m/>
    <n v="3.3123951328931054"/>
    <m/>
    <m/>
    <m/>
    <n v="2.7961384090102022"/>
    <m/>
    <m/>
    <e v="#VALUE!"/>
    <n v="579.09014982559199"/>
    <n v="345.00165539617609"/>
    <m/>
  </r>
  <r>
    <x v="109"/>
    <n v="14.91"/>
    <n v="16.46"/>
    <n v="315277.55"/>
    <n v="327307.33"/>
    <e v="#N/A"/>
    <n v="163125.79"/>
    <n v="169334.36"/>
    <n v="4.3977733614530834E-5"/>
    <n v="210650.72695175358"/>
    <m/>
    <m/>
    <n v="5097726946972.1318"/>
    <m/>
    <m/>
    <n v="242546118.98559567"/>
    <m/>
    <m/>
    <n v="7.6358131680163419"/>
    <m/>
    <m/>
    <n v="300.86268518320776"/>
    <m/>
    <m/>
    <n v="17.375661139487935"/>
    <m/>
    <m/>
    <m/>
    <n v="206710.40595808558"/>
    <m/>
    <m/>
    <s v=""/>
    <n v="116"/>
    <n v="0.90583232077764275"/>
    <n v="171101.08"/>
    <n v="1028.1626351254572"/>
    <m/>
    <m/>
    <n v="1145.3761587483384"/>
    <n v="0.97944445403306657"/>
    <m/>
    <m/>
    <n v="104696949636.21556"/>
    <m/>
    <m/>
    <m/>
    <n v="3.3519262769661906"/>
    <m/>
    <m/>
    <m/>
    <n v="2.8296599609784074"/>
    <m/>
    <m/>
    <e v="#VALUE!"/>
    <n v="582.54415469506091"/>
    <n v="349.11901144753796"/>
    <m/>
  </r>
  <r>
    <x v="110"/>
    <n v="14.28"/>
    <n v="15.97"/>
    <n v="302365.42"/>
    <n v="313888.13"/>
    <e v="#N/A"/>
    <n v="159246.76"/>
    <n v="165300.24"/>
    <n v="4.3977733614530834E-5"/>
    <n v="202018.64184049188"/>
    <m/>
    <m/>
    <n v="4679720068108.6875"/>
    <m/>
    <m/>
    <n v="227627795.12476644"/>
    <m/>
    <m/>
    <n v="7.7921398515433413"/>
    <m/>
    <m/>
    <n v="293.7011956819324"/>
    <m/>
    <m/>
    <n v="17.789732820216635"/>
    <m/>
    <m/>
    <m/>
    <n v="198229.82960187009"/>
    <m/>
    <m/>
    <s v=""/>
    <n v="117"/>
    <n v="0.89417658108954279"/>
    <n v="166599.54999999999"/>
    <n v="1001.0343448927679"/>
    <m/>
    <m/>
    <n v="1175.5100722215345"/>
    <n v="1.0051175508887729"/>
    <m/>
    <m/>
    <n v="96108817159.305374"/>
    <m/>
    <m/>
    <m/>
    <n v="3.4891886348035359"/>
    <m/>
    <m/>
    <m/>
    <n v="2.945693151158967"/>
    <m/>
    <m/>
    <e v="#VALUE!"/>
    <n v="594.47048051101547"/>
    <n v="363.41553670420478"/>
    <m/>
  </r>
  <r>
    <x v="111"/>
    <n v="13.91"/>
    <n v="15.88"/>
    <n v="300300.09999999998"/>
    <n v="311730.3"/>
    <e v="#N/A"/>
    <n v="157531.18"/>
    <n v="163512.18"/>
    <n v="4.3977733614530834E-5"/>
    <n v="200633.85253541605"/>
    <m/>
    <m/>
    <n v="4615372749973.7949"/>
    <m/>
    <m/>
    <n v="225278387.40253872"/>
    <m/>
    <m/>
    <n v="7.8187199531192881"/>
    <m/>
    <m/>
    <n v="290.53004134338551"/>
    <m/>
    <m/>
    <n v="17.982290867275367"/>
    <m/>
    <m/>
    <m/>
    <n v="196861.43151732755"/>
    <m/>
    <m/>
    <s v=""/>
    <n v="118"/>
    <n v="0.87594458438287148"/>
    <n v="165521.85"/>
    <n v="994.48119159481848"/>
    <m/>
    <m/>
    <n v="1183.1142176398932"/>
    <n v="1.0115235643335381"/>
    <m/>
    <m/>
    <n v="94784219121.129532"/>
    <m/>
    <m/>
    <m/>
    <n v="3.5130115019941615"/>
    <m/>
    <m/>
    <m/>
    <n v="2.9659641116981348"/>
    <m/>
    <m/>
    <e v="#VALUE!"/>
    <n v="596.49830419705393"/>
    <n v="365.89680125366402"/>
    <m/>
  </r>
  <r>
    <x v="112"/>
    <n v="14.07"/>
    <n v="16"/>
    <n v="293710.34000000003"/>
    <n v="304834.87"/>
    <e v="#N/A"/>
    <n v="155135.26"/>
    <n v="160996.53"/>
    <n v="4.5511813338672269E-5"/>
    <n v="196212.02168330608"/>
    <m/>
    <m/>
    <n v="4411195374591.6406"/>
    <m/>
    <m/>
    <n v="217795344.46632078"/>
    <m/>
    <m/>
    <n v="7.9043714666301375"/>
    <m/>
    <m/>
    <n v="286.08341315122829"/>
    <m/>
    <m/>
    <n v="18.259572749623683"/>
    <m/>
    <m/>
    <m/>
    <n v="192484.73406643243"/>
    <m/>
    <m/>
    <s v=""/>
    <n v="119"/>
    <n v="0.87937500000000002"/>
    <n v="161950.41"/>
    <n v="972.71955325891088"/>
    <m/>
    <m/>
    <n v="1208.6420947234794"/>
    <n v="1.0329572881605746"/>
    <m/>
    <m/>
    <n v="90578781615.746765"/>
    <m/>
    <m/>
    <m/>
    <n v="3.5900499088046192"/>
    <m/>
    <m/>
    <m/>
    <n v="3.0316555979415525"/>
    <m/>
    <m/>
    <e v="#VALUE!"/>
    <n v="603.03274754167717"/>
    <n v="373.92071652112725"/>
    <m/>
  </r>
  <r>
    <x v="113"/>
    <n v="14.06"/>
    <n v="15.97"/>
    <n v="292531.46999999997"/>
    <n v="303597.48"/>
    <e v="#N/A"/>
    <n v="155386.31"/>
    <n v="161249.74"/>
    <n v="4.5511813338672269E-5"/>
    <n v="195419.71713477169"/>
    <m/>
    <m/>
    <n v="4375384742066.6987"/>
    <m/>
    <m/>
    <n v="216467151.83689672"/>
    <m/>
    <m/>
    <n v="7.9202080868847808"/>
    <m/>
    <m/>
    <n v="286.53938497563945"/>
    <m/>
    <m/>
    <n v="18.23101012688452"/>
    <m/>
    <m/>
    <m/>
    <n v="191697.88256617304"/>
    <m/>
    <m/>
    <s v=""/>
    <n v="120"/>
    <n v="0.88040075140889162"/>
    <n v="161727.53"/>
    <n v="971.30502596335771"/>
    <m/>
    <m/>
    <n v="1210.3054566752767"/>
    <n v="1.0342808150607727"/>
    <m/>
    <m/>
    <n v="89840396681.901962"/>
    <m/>
    <m/>
    <m/>
    <n v="3.6044548034487409"/>
    <m/>
    <m/>
    <m/>
    <n v="3.0439876883986616"/>
    <m/>
    <m/>
    <e v="#VALUE!"/>
    <n v="604.24093982669933"/>
    <n v="375.42105458426437"/>
    <m/>
  </r>
  <r>
    <x v="114"/>
    <n v="14.01"/>
    <n v="15.82"/>
    <n v="290143.56"/>
    <n v="301105.42"/>
    <e v="#N/A"/>
    <n v="153337.82999999999"/>
    <n v="159116.63"/>
    <n v="4.5511813338672269E-5"/>
    <n v="193819.79614459799"/>
    <m/>
    <m/>
    <n v="4303555943090.5059"/>
    <m/>
    <m/>
    <n v="213799817.05708057"/>
    <m/>
    <m/>
    <n v="7.9525073527055499"/>
    <m/>
    <m/>
    <n v="282.75500044479821"/>
    <m/>
    <m/>
    <n v="18.472338543258562"/>
    <m/>
    <m/>
    <m/>
    <n v="190118.87374119929"/>
    <m/>
    <m/>
    <s v=""/>
    <n v="121"/>
    <n v="0.88558786346396967"/>
    <n v="160106.42000000001"/>
    <n v="961.49386380837029"/>
    <m/>
    <m/>
    <n v="1222.4372086340859"/>
    <n v="1.0445491199862935"/>
    <m/>
    <m/>
    <n v="88362520879.541199"/>
    <m/>
    <m/>
    <m/>
    <n v="3.6338724775291027"/>
    <m/>
    <m/>
    <m/>
    <n v="3.0690002262425691"/>
    <m/>
    <m/>
    <e v="#VALUE!"/>
    <n v="606.70508452102524"/>
    <n v="378.48504479329642"/>
    <m/>
  </r>
  <r>
    <x v="115"/>
    <n v="13.76"/>
    <n v="15.74"/>
    <n v="286723.63"/>
    <n v="297542.58"/>
    <e v="#N/A"/>
    <n v="152715.35"/>
    <n v="158463.44"/>
    <n v="4.5511813338672269E-5"/>
    <n v="191530.56664674767"/>
    <m/>
    <m/>
    <n v="4201713289604.8442"/>
    <m/>
    <m/>
    <n v="210003113.03003299"/>
    <m/>
    <m/>
    <n v="7.9993483003073269"/>
    <m/>
    <m/>
    <n v="281.60028056937114"/>
    <m/>
    <m/>
    <n v="18.548327510256204"/>
    <m/>
    <m/>
    <m/>
    <n v="187863.88132030948"/>
    <m/>
    <m/>
    <s v=""/>
    <n v="122"/>
    <n v="0.87420584498094023"/>
    <n v="159708.47"/>
    <n v="959.02914887656948"/>
    <m/>
    <m/>
    <n v="1225.4756182567351"/>
    <n v="1.0470461190169542"/>
    <m/>
    <m/>
    <n v="86268508656.014725"/>
    <m/>
    <m/>
    <m/>
    <n v="3.6766991442282402"/>
    <m/>
    <m/>
    <m/>
    <n v="3.1053407489392209"/>
    <m/>
    <m/>
    <e v="#VALUE!"/>
    <n v="610.27862929292814"/>
    <n v="382.94564514848344"/>
    <m/>
  </r>
  <r>
    <x v="116"/>
    <n v="13.17"/>
    <n v="15.45"/>
    <n v="281596.5"/>
    <n v="292181.36"/>
    <e v="#N/A"/>
    <n v="147245.93"/>
    <n v="152766.51999999999"/>
    <n v="4.5651285867975844E-5"/>
    <n v="188091.89871526495"/>
    <m/>
    <m/>
    <n v="4050303004488.0107"/>
    <m/>
    <m/>
    <n v="204321377.5103485"/>
    <m/>
    <m/>
    <n v="8.070785526292088"/>
    <m/>
    <m/>
    <n v="271.49505349941745"/>
    <m/>
    <m/>
    <n v="19.215658035724001"/>
    <m/>
    <m/>
    <m/>
    <n v="184462.96783853808"/>
    <m/>
    <m/>
    <s v=""/>
    <n v="123"/>
    <n v="0.85242718446601951"/>
    <n v="155048.32999999999"/>
    <n v="930.82752077235739"/>
    <m/>
    <m/>
    <n v="1261.2338216110279"/>
    <n v="1.077291498605079"/>
    <m/>
    <m/>
    <n v="83151273151.617538"/>
    <m/>
    <m/>
    <m/>
    <n v="3.7424241550590152"/>
    <m/>
    <m/>
    <m/>
    <n v="3.1613746548221568"/>
    <m/>
    <m/>
    <e v="#VALUE!"/>
    <n v="615.72864980932377"/>
    <n v="389.79121659386351"/>
    <m/>
  </r>
  <r>
    <x v="117"/>
    <n v="13.56"/>
    <n v="15.4"/>
    <n v="274505.62"/>
    <n v="284810.61"/>
    <e v="#N/A"/>
    <n v="147151.38"/>
    <n v="152661.45000000001"/>
    <n v="4.5651285867975844E-5"/>
    <n v="183351.08673172069"/>
    <m/>
    <m/>
    <n v="3845953757906.7739"/>
    <m/>
    <m/>
    <n v="196587983.82827762"/>
    <m/>
    <m/>
    <n v="8.1723721606572841"/>
    <m/>
    <m/>
    <n v="271.31410451255397"/>
    <m/>
    <m/>
    <n v="19.229040829454604"/>
    <m/>
    <m/>
    <m/>
    <n v="179804.41686577571"/>
    <m/>
    <m/>
    <s v=""/>
    <n v="124"/>
    <n v="0.88051948051948048"/>
    <n v="152965.82999999999"/>
    <n v="918.2535960509199"/>
    <m/>
    <m/>
    <n v="1278.1738262760571"/>
    <n v="1.0916574265472152"/>
    <m/>
    <m/>
    <n v="78953360242.467346"/>
    <m/>
    <m/>
    <m/>
    <n v="3.8366541891180836"/>
    <m/>
    <m/>
    <m/>
    <n v="3.2411535563461111"/>
    <m/>
    <m/>
    <e v="#VALUE!"/>
    <n v="623.47880015250757"/>
    <n v="399.60572133564"/>
    <m/>
  </r>
  <r>
    <x v="118"/>
    <n v="14.64"/>
    <n v="16.02"/>
    <n v="279574.83"/>
    <n v="290057.12"/>
    <e v="#N/A"/>
    <n v="148567.91"/>
    <n v="154124.04999999999"/>
    <n v="4.5651285867975844E-5"/>
    <n v="186732.42097359867"/>
    <m/>
    <m/>
    <n v="3987648535407.8076"/>
    <m/>
    <m/>
    <n v="202018081.76468995"/>
    <m/>
    <m/>
    <n v="8.0968895831072007"/>
    <m/>
    <m/>
    <n v="273.91918848782456"/>
    <m/>
    <m/>
    <n v="19.044978628653695"/>
    <m/>
    <m/>
    <m/>
    <n v="183111.33497353076"/>
    <m/>
    <m/>
    <s v=""/>
    <n v="125"/>
    <n v="0.91385767790262173"/>
    <n v="155070.44"/>
    <n v="930.81488026723048"/>
    <m/>
    <m/>
    <n v="1260.5878241178045"/>
    <n v="1.076535587051491"/>
    <m/>
    <m/>
    <n v="81859408922.754562"/>
    <m/>
    <m/>
    <m/>
    <n v="3.7658035952710378"/>
    <m/>
    <m/>
    <m/>
    <n v="3.1814756773714881"/>
    <m/>
    <m/>
    <e v="#VALUE!"/>
    <n v="617.72015554379709"/>
    <n v="392.22629612144959"/>
    <m/>
  </r>
  <r>
    <x v="119"/>
    <n v="14.39"/>
    <n v="16.29"/>
    <n v="280145.25"/>
    <n v="290635.69"/>
    <e v="#N/A"/>
    <n v="148901.57"/>
    <n v="154463.15"/>
    <n v="4.5651285867975844E-5"/>
    <n v="187108.8509612334"/>
    <m/>
    <m/>
    <n v="4003558454541.917"/>
    <m/>
    <m/>
    <n v="202620579.76307055"/>
    <m/>
    <m/>
    <n v="8.0886037163259186"/>
    <m/>
    <m/>
    <n v="274.52767348414642"/>
    <m/>
    <m/>
    <n v="19.003240989544047"/>
    <m/>
    <m/>
    <m/>
    <n v="183471.30468047186"/>
    <m/>
    <m/>
    <s v=""/>
    <n v="126"/>
    <n v="0.88336402701043593"/>
    <n v="155463.79999999999"/>
    <n v="933.10317081479263"/>
    <m/>
    <m/>
    <n v="1257.3901493933697"/>
    <n v="1.0737029982986646"/>
    <m/>
    <m/>
    <n v="82183205378.294464"/>
    <m/>
    <m/>
    <m/>
    <n v="3.7581169931671523"/>
    <m/>
    <m/>
    <m/>
    <n v="3.1751571763781539"/>
    <m/>
    <m/>
    <e v="#VALUE!"/>
    <n v="617.08801812060346"/>
    <n v="391.42570007423348"/>
    <m/>
  </r>
  <r>
    <x v="120"/>
    <n v="14.03"/>
    <n v="15.81"/>
    <n v="280605.98"/>
    <n v="291100.40999999997"/>
    <e v="#N/A"/>
    <n v="145813.01999999999"/>
    <n v="151252.19"/>
    <n v="4.5651285867975844E-5"/>
    <n v="187412.00237906323"/>
    <m/>
    <m/>
    <n v="4016363446795.0884"/>
    <m/>
    <m/>
    <n v="203104610.86229235"/>
    <m/>
    <m/>
    <n v="8.0819266106740439"/>
    <m/>
    <m/>
    <n v="268.8268033534959"/>
    <m/>
    <m/>
    <n v="19.398445993109149"/>
    <m/>
    <m/>
    <m/>
    <n v="183759.38483241503"/>
    <m/>
    <m/>
    <s v=""/>
    <n v="127"/>
    <n v="0.88741302972802016"/>
    <n v="153493.10999999999"/>
    <n v="921.20303456185729"/>
    <m/>
    <m/>
    <n v="1273.3290766131342"/>
    <n v="1.0872103993563631"/>
    <m/>
    <m/>
    <n v="82443245292.943527"/>
    <m/>
    <m/>
    <m/>
    <n v="3.751933092026746"/>
    <m/>
    <m/>
    <m/>
    <n v="3.1701076394141094"/>
    <m/>
    <m/>
    <e v="#VALUE!"/>
    <n v="616.57861476274331"/>
    <n v="390.7816174558705"/>
    <m/>
  </r>
  <r>
    <x v="121"/>
    <n v="14.43"/>
    <n v="16.07"/>
    <n v="282893.53999999998"/>
    <n v="293433.65999999997"/>
    <e v="#N/A"/>
    <n v="147301.10999999999"/>
    <n v="152775.07"/>
    <n v="4.690661916906258E-5"/>
    <n v="188926.00438891971"/>
    <m/>
    <m/>
    <n v="4080768792099.0967"/>
    <m/>
    <m/>
    <n v="205540607.07039985"/>
    <m/>
    <m/>
    <n v="8.0489086671318084"/>
    <m/>
    <m/>
    <n v="271.55044142107374"/>
    <m/>
    <m/>
    <n v="19.203704591922715"/>
    <m/>
    <m/>
    <m/>
    <n v="185216.28159894136"/>
    <m/>
    <m/>
    <s v=""/>
    <n v="128"/>
    <n v="0.8979464841319228"/>
    <n v="155484.15"/>
    <n v="932.93387377602869"/>
    <m/>
    <m/>
    <n v="1256.8120542875076"/>
    <n v="1.072802475213696"/>
    <m/>
    <m/>
    <n v="83756387952.771973"/>
    <m/>
    <m/>
    <m/>
    <n v="3.721340297898835"/>
    <m/>
    <m/>
    <m/>
    <n v="3.1447801001444939"/>
    <m/>
    <m/>
    <e v="#VALUE!"/>
    <n v="614.05964139509376"/>
    <n v="387.59523292326639"/>
    <m/>
  </r>
  <r>
    <x v="122"/>
    <n v="13.66"/>
    <n v="15.53"/>
    <n v="277216.21999999997"/>
    <n v="287531.05"/>
    <e v="#N/A"/>
    <n v="143844.28"/>
    <n v="149182.60999999999"/>
    <n v="4.690661916906258E-5"/>
    <n v="185129.98122022627"/>
    <m/>
    <m/>
    <n v="3916600787967.9453"/>
    <m/>
    <m/>
    <n v="199336819.97626776"/>
    <m/>
    <m/>
    <n v="8.1296515991876017"/>
    <m/>
    <m/>
    <n v="265.1712895044592"/>
    <m/>
    <m/>
    <n v="19.65546893858129"/>
    <m/>
    <m/>
    <m/>
    <n v="181485.31398771142"/>
    <m/>
    <m/>
    <s v=""/>
    <n v="129"/>
    <n v="0.8795878943979395"/>
    <n v="151373.32999999999"/>
    <n v="908.1972681722815"/>
    <m/>
    <m/>
    <n v="1290.0407025388324"/>
    <n v="1.1010617397985523"/>
    <m/>
    <m/>
    <n v="80384049975.012802"/>
    <m/>
    <m/>
    <m/>
    <n v="3.7960206828472201"/>
    <m/>
    <m/>
    <m/>
    <n v="3.2080712335672406"/>
    <m/>
    <m/>
    <e v="#VALUE!"/>
    <n v="620.21960393831841"/>
    <n v="395.37354903566603"/>
    <m/>
  </r>
  <r>
    <x v="123"/>
    <n v="14.74"/>
    <n v="16.329999999999998"/>
    <n v="282011.87"/>
    <n v="292491.65000000002"/>
    <e v="#N/A"/>
    <n v="146773.21"/>
    <n v="152213.24"/>
    <n v="4.690661916906258E-5"/>
    <n v="188328.01038559357"/>
    <m/>
    <m/>
    <n v="4051749188699.896"/>
    <m/>
    <m/>
    <n v="204493416.1766946"/>
    <m/>
    <m/>
    <n v="8.0593138398524076"/>
    <m/>
    <m/>
    <n v="270.56405962879506"/>
    <m/>
    <m/>
    <n v="19.256361054128678"/>
    <m/>
    <m/>
    <m/>
    <n v="184611.05990321696"/>
    <m/>
    <m/>
    <s v=""/>
    <n v="130"/>
    <n v="0.90263319044703016"/>
    <n v="154626.94"/>
    <n v="927.64557187102889"/>
    <m/>
    <m/>
    <n v="1262.3126388819956"/>
    <n v="1.0772934483387973"/>
    <m/>
    <m/>
    <n v="83154882858.379883"/>
    <m/>
    <m/>
    <m/>
    <n v="3.7303564739657959"/>
    <m/>
    <m/>
    <m/>
    <n v="3.1527555891096548"/>
    <m/>
    <m/>
    <e v="#VALUE!"/>
    <n v="614.85346287993139"/>
    <n v="388.53431040154055"/>
    <m/>
  </r>
  <r>
    <x v="124"/>
    <n v="14.8"/>
    <n v="16.54"/>
    <n v="282360.32000000001"/>
    <n v="292839.33"/>
    <e v="#N/A"/>
    <n v="147845.91"/>
    <n v="153318.56"/>
    <n v="4.690661916906258E-5"/>
    <n v="188556.10811152688"/>
    <m/>
    <m/>
    <n v="4061388592539.7603"/>
    <m/>
    <m/>
    <n v="204856068.71094099"/>
    <m/>
    <m/>
    <n v="8.0543142148447533"/>
    <m/>
    <m/>
    <n v="272.53484626391071"/>
    <m/>
    <m/>
    <n v="19.116717650098529"/>
    <m/>
    <m/>
    <m/>
    <n v="184825.18698325387"/>
    <m/>
    <m/>
    <s v=""/>
    <n v="131"/>
    <n v="0.89480048367593723"/>
    <n v="155649.18"/>
    <n v="933.7053330916815"/>
    <m/>
    <m/>
    <n v="1253.9674794164412"/>
    <n v="1.0700700059073103"/>
    <m/>
    <m/>
    <n v="83349763666.262634"/>
    <m/>
    <m/>
    <m/>
    <n v="3.7257487246483683"/>
    <m/>
    <m/>
    <m/>
    <n v="3.149039199702127"/>
    <m/>
    <m/>
    <e v="#VALUE!"/>
    <n v="614.47203627089959"/>
    <n v="388.05439146723921"/>
    <m/>
  </r>
  <r>
    <x v="125"/>
    <n v="14.28"/>
    <n v="16.13"/>
    <n v="278481.3"/>
    <n v="288802.62"/>
    <e v="#N/A"/>
    <n v="147209.5"/>
    <n v="152651.41"/>
    <n v="4.690661916906258E-5"/>
    <n v="185961.22055982679"/>
    <m/>
    <m/>
    <n v="3949425051146.2017"/>
    <m/>
    <m/>
    <n v="200618317.71270165"/>
    <m/>
    <m/>
    <n v="8.1096163954448102"/>
    <m/>
    <m/>
    <n v="271.35508983278049"/>
    <m/>
    <m/>
    <n v="19.200092556783439"/>
    <m/>
    <m/>
    <m/>
    <n v="182272.17877905027"/>
    <m/>
    <m/>
    <s v=""/>
    <n v="132"/>
    <n v="0.8853068815871048"/>
    <n v="154788.44"/>
    <n v="928.46943980210438"/>
    <m/>
    <m/>
    <n v="1260.9019198563647"/>
    <n v="1.075885495559308"/>
    <m/>
    <m/>
    <n v="81049124979.043549"/>
    <m/>
    <m/>
    <m/>
    <n v="3.7769312308439669"/>
    <m/>
    <m/>
    <m/>
    <n v="3.1924795131254062"/>
    <m/>
    <m/>
    <e v="#VALUE!"/>
    <n v="618.6910973376888"/>
    <n v="393.38529211657794"/>
    <m/>
  </r>
  <r>
    <x v="126"/>
    <n v="14.62"/>
    <n v="16.39"/>
    <n v="281424.62"/>
    <n v="291814.38"/>
    <e v="#N/A"/>
    <n v="148521.31"/>
    <n v="153990.23000000001"/>
    <n v="4.7604089206121358E-5"/>
    <n v="187912.9322197607"/>
    <m/>
    <m/>
    <n v="4031826725974.3105"/>
    <m/>
    <m/>
    <n v="203750659.58582944"/>
    <m/>
    <m/>
    <n v="8.0667011841005181"/>
    <m/>
    <m/>
    <n v="273.75315702540757"/>
    <m/>
    <m/>
    <n v="19.0323055311577"/>
    <m/>
    <m/>
    <m/>
    <n v="184157.09883334002"/>
    <m/>
    <m/>
    <s v=""/>
    <n v="133"/>
    <n v="0.89200732153752282"/>
    <n v="156138.99"/>
    <n v="936.35108950205029"/>
    <m/>
    <m/>
    <n v="1249.900380672547"/>
    <n v="1.0661949837913824"/>
    <m/>
    <m/>
    <n v="82731192059.640961"/>
    <m/>
    <m/>
    <m/>
    <n v="3.7370215326932206"/>
    <m/>
    <m/>
    <m/>
    <n v="3.1592809622022822"/>
    <m/>
    <m/>
    <e v="#VALUE!"/>
    <n v="615.41705108144504"/>
    <n v="389.22850786350392"/>
    <m/>
  </r>
  <r>
    <x v="127"/>
    <n v="13.83"/>
    <n v="15.82"/>
    <n v="273076.02"/>
    <n v="283143.67999999999"/>
    <e v="#N/A"/>
    <n v="145159.81"/>
    <n v="150497.62"/>
    <n v="4.7604089206121358E-5"/>
    <n v="182333.95644789984"/>
    <m/>
    <m/>
    <n v="3792239952977.3652"/>
    <m/>
    <m/>
    <n v="194667707.62705848"/>
    <m/>
    <m/>
    <n v="8.1863313229303749"/>
    <m/>
    <m/>
    <n v="267.55074613738759"/>
    <m/>
    <m/>
    <n v="19.464178676019934"/>
    <m/>
    <m/>
    <m/>
    <n v="178680.0864989103"/>
    <m/>
    <m/>
    <s v=""/>
    <n v="134"/>
    <n v="0.87420986093552466"/>
    <n v="152103.35999999999"/>
    <n v="912.0785667919215"/>
    <m/>
    <m/>
    <n v="1282.2057995384789"/>
    <n v="1.0936485986951561"/>
    <m/>
    <m/>
    <n v="77812175029.548477"/>
    <m/>
    <m/>
    <m/>
    <n v="3.8478806762918323"/>
    <m/>
    <m/>
    <m/>
    <n v="3.2531874279606225"/>
    <m/>
    <m/>
    <e v="#VALUE!"/>
    <n v="624.54375920895632"/>
    <n v="400.77501319359664"/>
    <m/>
  </r>
  <r>
    <x v="128"/>
    <n v="13.21"/>
    <n v="15.26"/>
    <n v="265289.32"/>
    <n v="275056.43"/>
    <e v="#N/A"/>
    <n v="143766.63"/>
    <n v="149046.04999999999"/>
    <n v="4.7604089206121358E-5"/>
    <n v="177130.42637571998"/>
    <m/>
    <m/>
    <n v="3575617930052.2002"/>
    <m/>
    <m/>
    <n v="186325668.98069021"/>
    <m/>
    <m/>
    <n v="8.3030256574578054"/>
    <m/>
    <m/>
    <n v="264.97645054543869"/>
    <m/>
    <m/>
    <n v="19.652121984698184"/>
    <m/>
    <m/>
    <m/>
    <n v="173571.56933046738"/>
    <m/>
    <m/>
    <s v=""/>
    <n v="135"/>
    <n v="0.86566186107470522"/>
    <n v="150263.51"/>
    <n v="900.97566228301287"/>
    <m/>
    <m/>
    <n v="1297.7154262836136"/>
    <n v="1.1067725020071784"/>
    <m/>
    <m/>
    <n v="73364704890.324539"/>
    <m/>
    <m/>
    <m/>
    <n v="3.9576008708307664"/>
    <m/>
    <m/>
    <m/>
    <n v="3.3461416469096879"/>
    <m/>
    <m/>
    <e v="#VALUE!"/>
    <n v="633.44649176267126"/>
    <n v="412.20289157997161"/>
    <m/>
  </r>
  <r>
    <x v="129"/>
    <n v="13.34"/>
    <n v="15.32"/>
    <n v="262382.14"/>
    <n v="272029.12"/>
    <e v="#N/A"/>
    <n v="142366.93"/>
    <n v="147587.85"/>
    <n v="4.7604089206121358E-5"/>
    <n v="175185.06619327347"/>
    <m/>
    <m/>
    <n v="3496918803715.145"/>
    <m/>
    <m/>
    <n v="183247821.76501003"/>
    <m/>
    <m/>
    <n v="8.3485004998602363"/>
    <m/>
    <m/>
    <n v="262.39026360849647"/>
    <m/>
    <m/>
    <n v="19.844600274496511"/>
    <m/>
    <m/>
    <m/>
    <n v="171656.27787177224"/>
    <m/>
    <m/>
    <s v=""/>
    <n v="136"/>
    <n v="0.87075718015665793"/>
    <n v="148419.01999999999"/>
    <n v="889.84666695803298"/>
    <m/>
    <m/>
    <n v="1313.6449299044586"/>
    <n v="1.1202519705359166"/>
    <m/>
    <m/>
    <n v="71747362368.9272"/>
    <m/>
    <m/>
    <m/>
    <n v="4.0009724308322649"/>
    <m/>
    <m/>
    <m/>
    <n v="3.3830056751427686"/>
    <m/>
    <m/>
    <e v="#VALUE!"/>
    <n v="636.91581494336106"/>
    <n v="416.72024515564914"/>
    <m/>
  </r>
  <r>
    <x v="130"/>
    <n v="12.75"/>
    <n v="14.85"/>
    <n v="251195.18"/>
    <n v="260417.9"/>
    <e v="#N/A"/>
    <n v="138407.82"/>
    <n v="143476.53"/>
    <n v="4.7604089206121358E-5"/>
    <n v="167711.7627800137"/>
    <m/>
    <m/>
    <n v="3198403335306.7588"/>
    <m/>
    <m/>
    <n v="171513623.76129398"/>
    <m/>
    <m/>
    <n v="8.5264511815777535"/>
    <m/>
    <m/>
    <n v="255.08718099614939"/>
    <m/>
    <m/>
    <n v="20.397623208896281"/>
    <m/>
    <m/>
    <m/>
    <n v="164324.61880062326"/>
    <m/>
    <m/>
    <s v=""/>
    <n v="137"/>
    <n v="0.85858585858585856"/>
    <n v="143678.49"/>
    <n v="861.35754359050156"/>
    <m/>
    <m/>
    <n v="1355.6029835256186"/>
    <n v="1.1559234329075234"/>
    <m/>
    <m/>
    <n v="65620259581.060066"/>
    <m/>
    <m/>
    <m/>
    <n v="4.1715545937933411"/>
    <m/>
    <m/>
    <m/>
    <n v="3.5274424601704117"/>
    <m/>
    <m/>
    <e v="#VALUE!"/>
    <n v="650.49185814629743"/>
    <n v="434.4871860674449"/>
    <m/>
  </r>
  <r>
    <x v="131"/>
    <n v="13.41"/>
    <n v="14.96"/>
    <n v="253826.49"/>
    <n v="263108.62"/>
    <e v="#N/A"/>
    <n v="137492.46"/>
    <n v="142507.15"/>
    <n v="4.690661916906258E-5"/>
    <n v="169456.17408842451"/>
    <m/>
    <m/>
    <n v="3264513822487.9258"/>
    <m/>
    <m/>
    <n v="174166812.79110384"/>
    <m/>
    <m/>
    <n v="8.4817398808490747"/>
    <m/>
    <m/>
    <n v="253.38162619787147"/>
    <m/>
    <m/>
    <n v="20.536048184310534"/>
    <m/>
    <m/>
    <m/>
    <n v="166008.14511200757"/>
    <m/>
    <m/>
    <s v=""/>
    <n v="138"/>
    <n v="0.89639037433155078"/>
    <n v="142925.53"/>
    <n v="856.64282521929852"/>
    <m/>
    <m/>
    <n v="1362.7071424186822"/>
    <n v="1.1616507362096786"/>
    <m/>
    <m/>
    <n v="66969507281.183777"/>
    <m/>
    <m/>
    <m/>
    <n v="4.1278759486386276"/>
    <m/>
    <m/>
    <m/>
    <n v="3.4911070116115148"/>
    <m/>
    <m/>
    <e v="#VALUE!"/>
    <n v="647.08078635666755"/>
    <n v="429.93784811733252"/>
    <m/>
  </r>
  <r>
    <x v="132"/>
    <n v="13.95"/>
    <n v="15.18"/>
    <n v="254092.29"/>
    <n v="263371.8"/>
    <e v="#N/A"/>
    <n v="136893.28"/>
    <n v="141879.43"/>
    <n v="4.690661916906258E-5"/>
    <n v="169629.48758178184"/>
    <m/>
    <m/>
    <n v="3271050185928.0615"/>
    <m/>
    <m/>
    <n v="174426461.28757188"/>
    <m/>
    <m/>
    <n v="8.4772772131781089"/>
    <m/>
    <m/>
    <n v="252.27126002286192"/>
    <m/>
    <m/>
    <n v="20.626710640140342"/>
    <m/>
    <m/>
    <m/>
    <n v="166169.41794061623"/>
    <m/>
    <m/>
    <s v=""/>
    <n v="139"/>
    <n v="0.9189723320158103"/>
    <n v="142730.31"/>
    <n v="855.40595147304862"/>
    <m/>
    <m/>
    <n v="1364.5684452128223"/>
    <n v="1.1631271503124907"/>
    <m/>
    <m/>
    <n v="67101221337.26194"/>
    <m/>
    <m/>
    <m/>
    <n v="4.123554887892146"/>
    <m/>
    <m/>
    <m/>
    <n v="3.4876495557294702"/>
    <m/>
    <m/>
    <e v="#VALUE!"/>
    <n v="646.74032478317633"/>
    <n v="429.48778915673336"/>
    <m/>
  </r>
  <r>
    <x v="133"/>
    <n v="13.28"/>
    <n v="14.66"/>
    <n v="248969.33"/>
    <n v="258049.39"/>
    <e v="#N/A"/>
    <n v="133600.82"/>
    <n v="138460.39000000001"/>
    <n v="4.690661916906258E-5"/>
    <n v="166205.39762044812"/>
    <m/>
    <m/>
    <n v="3138847975450.2998"/>
    <m/>
    <m/>
    <n v="169137433.11317083"/>
    <m/>
    <m/>
    <n v="8.5627118519473644"/>
    <m/>
    <m/>
    <n v="246.1978074199728"/>
    <m/>
    <m/>
    <n v="21.123986955897532"/>
    <m/>
    <m/>
    <m/>
    <n v="162806.66117015568"/>
    <m/>
    <m/>
    <s v=""/>
    <n v="140"/>
    <n v="0.90586630286493852"/>
    <n v="138891.07999999999"/>
    <n v="832.33182657176974"/>
    <m/>
    <m/>
    <n v="1401.2732776476039"/>
    <n v="1.1943002919748797"/>
    <m/>
    <m/>
    <n v="64386990375.462502"/>
    <m/>
    <m/>
    <m/>
    <n v="4.2066907644011486"/>
    <m/>
    <m/>
    <m/>
    <n v="3.5581658270738026"/>
    <m/>
    <m/>
    <e v="#VALUE!"/>
    <n v="653.2582225274507"/>
    <n v="438.14678479816411"/>
    <m/>
  </r>
  <r>
    <x v="134"/>
    <n v="14.5"/>
    <n v="15.61"/>
    <n v="254070.9"/>
    <n v="263324.90999999997"/>
    <e v="#N/A"/>
    <n v="135687.28"/>
    <n v="140616.25"/>
    <n v="4.690661916906258E-5"/>
    <n v="169606.93628545449"/>
    <m/>
    <m/>
    <n v="3267193734248.0356"/>
    <m/>
    <m/>
    <n v="174322489.00866449"/>
    <m/>
    <m/>
    <n v="8.4749639167407782"/>
    <m/>
    <m/>
    <n v="250.03661112030537"/>
    <m/>
    <m/>
    <n v="20.795287932327145"/>
    <m/>
    <m/>
    <m/>
    <n v="166130.27499607022"/>
    <m/>
    <m/>
    <s v=""/>
    <n v="141"/>
    <n v="0.92889173606662401"/>
    <n v="141586.75"/>
    <n v="848.4199019940628"/>
    <m/>
    <m/>
    <n v="1374.0766402799893"/>
    <n v="1.1710096776614933"/>
    <m/>
    <m/>
    <n v="67017366344.348869"/>
    <m/>
    <m/>
    <m/>
    <n v="4.1204979361362204"/>
    <m/>
    <m/>
    <m/>
    <n v="3.4854578368024143"/>
    <m/>
    <m/>
    <e v="#VALUE!"/>
    <n v="646.56384098400633"/>
    <n v="429.1693931399696"/>
    <m/>
  </r>
  <r>
    <x v="135"/>
    <n v="15.05"/>
    <n v="16.11"/>
    <n v="258651.36"/>
    <n v="268059.84999999998"/>
    <e v="#N/A"/>
    <n v="137338.26"/>
    <n v="142320.6"/>
    <n v="4.690661916906258E-5"/>
    <n v="172660.44655890117"/>
    <m/>
    <m/>
    <n v="3384696665439.4253"/>
    <m/>
    <m/>
    <n v="179022605.47987157"/>
    <m/>
    <m/>
    <n v="8.3985496301358236"/>
    <m/>
    <m/>
    <n v="253.07276987182607"/>
    <m/>
    <m/>
    <n v="20.543440851802025"/>
    <m/>
    <m/>
    <m/>
    <n v="169112.65825071119"/>
    <m/>
    <m/>
    <s v=""/>
    <n v="142"/>
    <n v="0.93420235878336444"/>
    <n v="143718.16"/>
    <n v="861.12455013597514"/>
    <m/>
    <m/>
    <n v="1353.3916489805972"/>
    <n v="1.1532722691889461"/>
    <m/>
    <m/>
    <n v="69425153512.044067"/>
    <m/>
    <m/>
    <m/>
    <n v="4.0462173166899129"/>
    <m/>
    <m/>
    <m/>
    <n v="3.4228185198333674"/>
    <m/>
    <m/>
    <e v="#VALUE!"/>
    <n v="640.73411531924478"/>
    <n v="421.43271449968722"/>
    <m/>
  </r>
  <r>
    <x v="136"/>
    <n v="14.71"/>
    <n v="15.97"/>
    <n v="258671.13"/>
    <n v="268042.62"/>
    <e v="#N/A"/>
    <n v="137320.51"/>
    <n v="142282.17000000001"/>
    <n v="4.690661916906258E-5"/>
    <n v="172661.01296165879"/>
    <m/>
    <m/>
    <n v="3384278822574.3706"/>
    <m/>
    <m/>
    <n v="179000195.5895274"/>
    <m/>
    <m/>
    <n v="8.3981637644532956"/>
    <m/>
    <m/>
    <n v="253.02155240141619"/>
    <m/>
    <m/>
    <n v="20.549599640637712"/>
    <m/>
    <m/>
    <m/>
    <n v="169087.194952569"/>
    <m/>
    <m/>
    <s v=""/>
    <n v="143"/>
    <n v="0.92110206637445213"/>
    <n v="143984.17000000001"/>
    <n v="862.51634483905207"/>
    <m/>
    <m/>
    <n v="1350.8866370005849"/>
    <n v="1.1508103274375645"/>
    <m/>
    <m/>
    <n v="69409211214.878189"/>
    <m/>
    <m/>
    <m/>
    <n v="4.0459120222698317"/>
    <m/>
    <m/>
    <m/>
    <n v="3.4231404011805293"/>
    <m/>
    <m/>
    <e v="#VALUE!"/>
    <n v="640.70467722366698"/>
    <n v="421.4009166385971"/>
    <m/>
  </r>
  <r>
    <x v="137"/>
    <n v="15.05"/>
    <n v="16.03"/>
    <n v="264056.18"/>
    <n v="273610.19"/>
    <e v="#N/A"/>
    <n v="137174.20000000001"/>
    <n v="142123.9"/>
    <n v="4.676713053197723E-5"/>
    <n v="176251.19516500979"/>
    <m/>
    <m/>
    <n v="3524875470825.1631"/>
    <m/>
    <m/>
    <n v="184575502.10122731"/>
    <m/>
    <m/>
    <n v="8.3107274335701806"/>
    <m/>
    <m/>
    <n v="252.74580416324463"/>
    <m/>
    <m/>
    <n v="20.572659554199774"/>
    <m/>
    <m/>
    <m/>
    <n v="172594.37568524104"/>
    <m/>
    <m/>
    <s v=""/>
    <n v="144"/>
    <n v="0.93886462882096067"/>
    <n v="143898.34"/>
    <n v="861.93488561778872"/>
    <m/>
    <m/>
    <n v="1351.6919102473159"/>
    <n v="1.1513871782133323"/>
    <m/>
    <m/>
    <n v="72290201889.750916"/>
    <m/>
    <m/>
    <m/>
    <n v="3.9616890015894319"/>
    <m/>
    <m/>
    <m/>
    <n v="3.3520708805666137"/>
    <m/>
    <m/>
    <e v="#VALUE!"/>
    <n v="634.03406829922494"/>
    <n v="412.62868977814242"/>
    <m/>
  </r>
  <r>
    <x v="138"/>
    <n v="15.42"/>
    <n v="16.45"/>
    <n v="264399.21999999997"/>
    <n v="273952.84999999998"/>
    <e v="#N/A"/>
    <n v="138459.84"/>
    <n v="143449.28"/>
    <n v="4.676713053197723E-5"/>
    <n v="176475.86295908273"/>
    <m/>
    <m/>
    <n v="3533709855069.9468"/>
    <m/>
    <m/>
    <n v="184920462.89881319"/>
    <m/>
    <m/>
    <n v="8.3053072276834001"/>
    <m/>
    <m/>
    <n v="255.10839719767165"/>
    <m/>
    <m/>
    <n v="20.381008041892407"/>
    <m/>
    <m/>
    <m/>
    <n v="172805.55568882448"/>
    <m/>
    <m/>
    <s v=""/>
    <n v="145"/>
    <n v="0.93738601823708212"/>
    <n v="145687.82"/>
    <n v="872.58553100872439"/>
    <m/>
    <m/>
    <n v="1334.8826430969837"/>
    <n v="1.1369610574743469"/>
    <m/>
    <m/>
    <n v="72468827236.782852"/>
    <m/>
    <m/>
    <m/>
    <n v="3.9565432324785399"/>
    <m/>
    <m/>
    <m/>
    <n v="3.347905607154166"/>
    <m/>
    <m/>
    <e v="#VALUE!"/>
    <n v="633.62055513604093"/>
    <n v="412.09273353188576"/>
    <m/>
  </r>
  <r>
    <x v="139"/>
    <n v="16.43"/>
    <n v="17.04"/>
    <n v="269538.38"/>
    <n v="279264.89"/>
    <e v="#N/A"/>
    <n v="140528.70000000001"/>
    <n v="145585.98000000001"/>
    <n v="4.676713053197723E-5"/>
    <n v="179901.65915683267"/>
    <m/>
    <m/>
    <n v="3670755286838.9141"/>
    <m/>
    <m/>
    <n v="190297145.19524395"/>
    <m/>
    <m/>
    <n v="8.2245717758489896"/>
    <m/>
    <m/>
    <n v="258.91390070459261"/>
    <m/>
    <m/>
    <n v="20.077626036857765"/>
    <m/>
    <m/>
    <m/>
    <n v="176151.2473475069"/>
    <m/>
    <m/>
    <s v=""/>
    <n v="146"/>
    <n v="0.96420187793427237"/>
    <n v="148522.85"/>
    <n v="889.49625691976644"/>
    <m/>
    <m/>
    <n v="1308.9063305977008"/>
    <n v="1.1147305439776116"/>
    <m/>
    <m/>
    <n v="75276681408.3694"/>
    <m/>
    <m/>
    <m/>
    <n v="3.8796437940136919"/>
    <m/>
    <m/>
    <m/>
    <n v="3.2830206761178684"/>
    <m/>
    <m/>
    <e v="#VALUE!"/>
    <n v="627.46116326671142"/>
    <n v="404.08329247639284"/>
    <m/>
  </r>
  <r>
    <x v="140"/>
    <n v="15.04"/>
    <n v="16.21"/>
    <n v="264491.78999999998"/>
    <n v="274023.13"/>
    <e v="#N/A"/>
    <n v="139278.09"/>
    <n v="144283.54999999999"/>
    <n v="4.676713053197723E-5"/>
    <n v="176529.0405887636"/>
    <m/>
    <m/>
    <n v="3532961754354.8091"/>
    <m/>
    <m/>
    <n v="184937598.59557289"/>
    <m/>
    <m/>
    <n v="8.3015426905418934"/>
    <m/>
    <m/>
    <n v="256.60348575166819"/>
    <m/>
    <m/>
    <n v="20.257441069958155"/>
    <m/>
    <m/>
    <m/>
    <n v="172839.94266678445"/>
    <m/>
    <m/>
    <s v=""/>
    <n v="147"/>
    <n v="0.92782233189389252"/>
    <n v="146660.79"/>
    <n v="878.27588542893614"/>
    <m/>
    <m/>
    <n v="1325.3163450968352"/>
    <n v="1.1285991435299838"/>
    <m/>
    <m/>
    <n v="72448375929.524643"/>
    <m/>
    <m/>
    <m/>
    <n v="3.9522800373829239"/>
    <m/>
    <m/>
    <m/>
    <n v="3.3446751940087376"/>
    <m/>
    <m/>
    <e v="#VALUE!"/>
    <n v="633.33335466915389"/>
    <n v="411.64870155313457"/>
    <m/>
  </r>
  <r>
    <x v="141"/>
    <n v="14.71"/>
    <n v="15.74"/>
    <n v="256210.43"/>
    <n v="265404.89"/>
    <e v="#N/A"/>
    <n v="137691.74"/>
    <n v="142619.94"/>
    <n v="4.9278199908187048E-5"/>
    <n v="170989.32626868808"/>
    <m/>
    <m/>
    <n v="3310773430158.2212"/>
    <m/>
    <m/>
    <n v="176207883.10479143"/>
    <m/>
    <m/>
    <n v="8.4314292903803167"/>
    <m/>
    <m/>
    <n v="253.66226613987487"/>
    <m/>
    <m/>
    <n v="20.491767896975819"/>
    <m/>
    <m/>
    <m/>
    <n v="167389.54561859748"/>
    <m/>
    <m/>
    <s v=""/>
    <n v="148"/>
    <n v="0.93456162642947904"/>
    <n v="144548.06"/>
    <n v="865.42108072900874"/>
    <m/>
    <m/>
    <n v="1344.4082619055232"/>
    <n v="1.1445316922575295"/>
    <m/>
    <m/>
    <n v="67884397390.056175"/>
    <m/>
    <m/>
    <m/>
    <n v="4.0760127322451334"/>
    <m/>
    <m/>
    <m/>
    <n v="3.4499690520398496"/>
    <m/>
    <m/>
    <e v="#VALUE!"/>
    <n v="643.24253890980845"/>
    <n v="424.53604827399749"/>
    <m/>
  </r>
  <r>
    <x v="142"/>
    <n v="15.13"/>
    <n v="15.92"/>
    <n v="258514.61"/>
    <n v="267778.68"/>
    <e v="#N/A"/>
    <n v="139459.17000000001"/>
    <n v="144443.6"/>
    <n v="4.9278199908187048E-5"/>
    <n v="172522.87958031127"/>
    <m/>
    <m/>
    <n v="3370010486484.4849"/>
    <m/>
    <m/>
    <n v="178570184.35942745"/>
    <m/>
    <m/>
    <n v="8.3935053341926764"/>
    <m/>
    <m/>
    <n v="256.9120450855778"/>
    <m/>
    <m/>
    <n v="20.229991364947008"/>
    <m/>
    <m/>
    <m/>
    <n v="168881.82479481437"/>
    <m/>
    <m/>
    <s v=""/>
    <n v="149"/>
    <n v="0.95037688442211066"/>
    <n v="146707.10999999999"/>
    <n v="878.2789067129363"/>
    <m/>
    <m/>
    <n v="1324.327434408654"/>
    <n v="1.1273294572830381"/>
    <m/>
    <m/>
    <n v="69096389390.448776"/>
    <m/>
    <m/>
    <m/>
    <n v="4.0393685975725093"/>
    <m/>
    <m/>
    <m/>
    <n v="3.4191544436010108"/>
    <m/>
    <m/>
    <e v="#VALUE!"/>
    <n v="640.34928071792933"/>
    <n v="420.7193879374712"/>
    <m/>
  </r>
  <r>
    <x v="143"/>
    <n v="14.85"/>
    <n v="15.94"/>
    <n v="265685.56"/>
    <n v="275193.40999999997"/>
    <e v="#N/A"/>
    <n v="141310.70000000001"/>
    <n v="146354.19"/>
    <n v="4.9278199908187048E-5"/>
    <n v="177304.17715558014"/>
    <m/>
    <m/>
    <n v="3556654600709.3091"/>
    <m/>
    <m/>
    <n v="185985251.86263704"/>
    <m/>
    <m/>
    <n v="8.2770827825068753"/>
    <m/>
    <m/>
    <n v="260.31659085873582"/>
    <m/>
    <m/>
    <n v="19.962649812736743"/>
    <m/>
    <m/>
    <m/>
    <n v="173553.13087471668"/>
    <m/>
    <m/>
    <s v=""/>
    <n v="150"/>
    <n v="0.93161856963613554"/>
    <n v="149213.46"/>
    <n v="893.21370834477159"/>
    <m/>
    <m/>
    <n v="1301.7025727695"/>
    <n v="1.1079650778075814"/>
    <m/>
    <m/>
    <n v="72920458217.173004"/>
    <m/>
    <m/>
    <m/>
    <n v="3.9273364855055393"/>
    <m/>
    <m/>
    <m/>
    <n v="3.3245197083873053"/>
    <m/>
    <m/>
    <e v="#VALUE!"/>
    <n v="631.46728276081251"/>
    <n v="409.05071238097867"/>
    <m/>
  </r>
  <r>
    <x v="144"/>
    <n v="14.54"/>
    <n v="15.48"/>
    <n v="254857.43"/>
    <n v="263964.21999999997"/>
    <e v="#N/A"/>
    <n v="140405.4"/>
    <n v="145409.35999999999"/>
    <n v="4.9278199908187048E-5"/>
    <n v="170073.92156028267"/>
    <m/>
    <m/>
    <n v="3266411314655.0732"/>
    <m/>
    <m/>
    <n v="174599963.45223859"/>
    <m/>
    <m/>
    <n v="8.4457349783494315"/>
    <m/>
    <m/>
    <n v="258.64257873263006"/>
    <m/>
    <m/>
    <n v="20.091771189371517"/>
    <m/>
    <m/>
    <m/>
    <n v="166466.55508836501"/>
    <m/>
    <m/>
    <s v=""/>
    <n v="151"/>
    <n v="0.93927648578811362"/>
    <n v="147753.04"/>
    <n v="884.40235805247789"/>
    <m/>
    <m/>
    <n v="1314.4429279045125"/>
    <n v="1.1187031789763811"/>
    <m/>
    <m/>
    <n v="66967203700.119682"/>
    <m/>
    <m/>
    <m/>
    <n v="4.0873999696383168"/>
    <m/>
    <m/>
    <m/>
    <n v="3.4602183358583933"/>
    <m/>
    <m/>
    <e v="#VALUE!"/>
    <n v="644.33393477321249"/>
    <n v="425.72208302933961"/>
    <m/>
  </r>
  <r>
    <x v="145"/>
    <n v="15.28"/>
    <n v="16"/>
    <n v="260037.03"/>
    <n v="269315.90000000002"/>
    <e v="#N/A"/>
    <n v="141629.65"/>
    <n v="146670.07999999999"/>
    <n v="4.9278199908187048E-5"/>
    <n v="173526.19096629071"/>
    <m/>
    <m/>
    <n v="3398873320911.5757"/>
    <m/>
    <m/>
    <n v="179908066.63936082"/>
    <m/>
    <m/>
    <n v="8.3599018604114956"/>
    <m/>
    <m/>
    <n v="260.89142366025817"/>
    <m/>
    <m/>
    <n v="19.917817477182862"/>
    <m/>
    <m/>
    <m/>
    <n v="169836.65594245825"/>
    <m/>
    <m/>
    <s v=""/>
    <n v="152"/>
    <n v="0.95499999999999996"/>
    <n v="149521.95000000001"/>
    <n v="894.92060374311882"/>
    <m/>
    <m/>
    <n v="1298.7063228262034"/>
    <n v="1.1052052068916416"/>
    <m/>
    <m/>
    <n v="69680276881.916901"/>
    <m/>
    <m/>
    <m/>
    <n v="4.0043444355595543"/>
    <m/>
    <m/>
    <m/>
    <n v="3.3901066298616569"/>
    <m/>
    <m/>
    <e v="#VALUE!"/>
    <n v="637.78563663733939"/>
    <n v="417.07145543287913"/>
    <m/>
  </r>
  <r>
    <x v="146"/>
    <n v="16.579999999999998"/>
    <n v="16.59"/>
    <n v="266953.94"/>
    <n v="276439.81"/>
    <e v="#N/A"/>
    <n v="145145.60999999999"/>
    <n v="150289.49"/>
    <n v="5.1650298179106713E-5"/>
    <n v="178128.90671181897"/>
    <m/>
    <m/>
    <n v="3578755644581.4971"/>
    <m/>
    <m/>
    <n v="187041043.91538104"/>
    <m/>
    <m/>
    <n v="8.2486902196658143"/>
    <m/>
    <m/>
    <n v="267.34850282820747"/>
    <m/>
    <m/>
    <n v="19.427155704690346"/>
    <m/>
    <m/>
    <m/>
    <n v="174314.10919451358"/>
    <m/>
    <m/>
    <s v=""/>
    <n v="153"/>
    <n v="0.99939722724532842"/>
    <n v="153146.39000000001"/>
    <n v="916.39894951410133"/>
    <m/>
    <m/>
    <n v="1267.2254389512661"/>
    <n v="1.0781081718364323"/>
    <m/>
    <m/>
    <n v="73359207745.437897"/>
    <m/>
    <m/>
    <m/>
    <n v="3.8978773392062886"/>
    <m/>
    <m/>
    <m/>
    <n v="3.3005536668470152"/>
    <m/>
    <m/>
    <e v="#VALUE!"/>
    <n v="629.30118451352268"/>
    <n v="405.98240264375158"/>
    <m/>
  </r>
  <r>
    <x v="147"/>
    <n v="16.39"/>
    <n v="16.670000000000002"/>
    <n v="261283.3"/>
    <n v="270553.39"/>
    <e v="#N/A"/>
    <n v="142791.51"/>
    <n v="147844.20000000001"/>
    <n v="5.1650298179106713E-5"/>
    <n v="174340.83838089384"/>
    <m/>
    <m/>
    <n v="3426367993868.0132"/>
    <m/>
    <m/>
    <n v="181065120.31997728"/>
    <m/>
    <m/>
    <n v="8.3362957141842458"/>
    <m/>
    <m/>
    <n v="263.00599494715914"/>
    <m/>
    <m/>
    <n v="19.743535383794669"/>
    <m/>
    <m/>
    <m/>
    <n v="170597.41313397017"/>
    <m/>
    <m/>
    <s v=""/>
    <n v="154"/>
    <n v="0.9832033593281343"/>
    <n v="149772.63"/>
    <n v="896.14103147660421"/>
    <m/>
    <m/>
    <n v="1295.1419605024189"/>
    <n v="1.1017540577274796"/>
    <m/>
    <m/>
    <n v="70232666384.397644"/>
    <m/>
    <m/>
    <m/>
    <n v="3.980692069181472"/>
    <m/>
    <m/>
    <m/>
    <n v="3.3708840201701782"/>
    <m/>
    <m/>
    <e v="#VALUE!"/>
    <n v="635.98469910822837"/>
    <n v="414.60794935130002"/>
    <m/>
  </r>
  <r>
    <x v="148"/>
    <n v="15.72"/>
    <n v="15.98"/>
    <n v="261577.45"/>
    <n v="270844"/>
    <e v="#N/A"/>
    <n v="142057.28"/>
    <n v="147076.35"/>
    <n v="5.1650298179106713E-5"/>
    <n v="174532.85363268867"/>
    <m/>
    <m/>
    <n v="3433750865273.8496"/>
    <m/>
    <m/>
    <n v="181355112.98728395"/>
    <m/>
    <m/>
    <n v="8.3316017184687841"/>
    <m/>
    <m/>
    <n v="261.6472453390175"/>
    <m/>
    <m/>
    <n v="19.846367281679992"/>
    <m/>
    <m/>
    <m/>
    <n v="170775.74437232123"/>
    <m/>
    <m/>
    <s v=""/>
    <n v="155"/>
    <n v="0.98372966207759704"/>
    <n v="148796.54"/>
    <n v="890.23123348144372"/>
    <m/>
    <m/>
    <n v="1303.5825889151454"/>
    <n v="1.1088292281678689"/>
    <m/>
    <m/>
    <n v="70381172836.188278"/>
    <m/>
    <m/>
    <m/>
    <n v="3.9762310782908816"/>
    <m/>
    <m/>
    <m/>
    <n v="3.3673126239849718"/>
    <m/>
    <m/>
    <e v="#VALUE!"/>
    <n v="635.62658927682764"/>
    <n v="414.14331600285743"/>
    <m/>
  </r>
  <r>
    <x v="149"/>
    <n v="15.39"/>
    <n v="15.6"/>
    <n v="258105"/>
    <n v="267234.55"/>
    <e v="#N/A"/>
    <n v="140697.99"/>
    <n v="145661.44"/>
    <n v="5.1650298179106713E-5"/>
    <n v="172211.72452366812"/>
    <m/>
    <m/>
    <n v="3342251440794.3369"/>
    <m/>
    <m/>
    <n v="177728117.71670303"/>
    <m/>
    <m/>
    <n v="8.3868996983409669"/>
    <m/>
    <m/>
    <n v="259.13732735339579"/>
    <m/>
    <m/>
    <n v="20.037587953843261"/>
    <m/>
    <m/>
    <m/>
    <n v="168495.02424972234"/>
    <m/>
    <m/>
    <s v=""/>
    <n v="156"/>
    <n v="0.98653846153846159"/>
    <n v="147324.18"/>
    <n v="881.35346293423163"/>
    <m/>
    <m/>
    <n v="1316.4816984012607"/>
    <n v="1.1196950782595227"/>
    <m/>
    <m/>
    <n v="68502970250.256927"/>
    <m/>
    <m/>
    <m/>
    <n v="4.0290333557802906"/>
    <m/>
    <m/>
    <m/>
    <n v="3.4122377417091472"/>
    <m/>
    <m/>
    <e v="#VALUE!"/>
    <n v="639.84532986570377"/>
    <n v="419.64292351092166"/>
    <m/>
  </r>
  <r>
    <x v="150"/>
    <n v="16.27"/>
    <n v="16.05"/>
    <n v="258214.65"/>
    <n v="267334.28000000003"/>
    <e v="#N/A"/>
    <n v="140342.91"/>
    <n v="145286.31"/>
    <n v="5.1650298179106713E-5"/>
    <n v="172280.68381298007"/>
    <m/>
    <m/>
    <n v="3344767605173.8833"/>
    <m/>
    <m/>
    <n v="177825902.79134899"/>
    <m/>
    <m/>
    <n v="8.385116484768302"/>
    <m/>
    <m/>
    <n v="258.47703884694039"/>
    <m/>
    <m/>
    <n v="20.08948645531969"/>
    <m/>
    <m/>
    <m/>
    <n v="168553.05644727618"/>
    <m/>
    <m/>
    <s v=""/>
    <n v="157"/>
    <n v="1.0137071651090341"/>
    <n v="146729.29"/>
    <n v="877.72604766995528"/>
    <m/>
    <m/>
    <n v="1321.797606472576"/>
    <n v="1.1241097991376177"/>
    <m/>
    <m/>
    <n v="68551789696.440834"/>
    <m/>
    <m/>
    <m/>
    <n v="4.0273421661139031"/>
    <m/>
    <m/>
    <m/>
    <n v="3.4110143376492661"/>
    <m/>
    <m/>
    <e v="#VALUE!"/>
    <n v="639.70928664143003"/>
    <n v="419.46677809013579"/>
    <m/>
  </r>
  <r>
    <x v="151"/>
    <n v="16.27"/>
    <n v="16.010000000000002"/>
    <n v="259908.75"/>
    <n v="269046.78000000003"/>
    <e v="#N/A"/>
    <n v="140724.63"/>
    <n v="145658.96"/>
    <n v="5.4302079553369964E-5"/>
    <n v="173398.30165256807"/>
    <m/>
    <m/>
    <n v="3387712130092.0117"/>
    <m/>
    <m/>
    <n v="179529423.94612935"/>
    <m/>
    <m/>
    <n v="8.3576070230202486"/>
    <m/>
    <m/>
    <n v="259.16111423677103"/>
    <m/>
    <m/>
    <n v="20.038999156838628"/>
    <m/>
    <m/>
    <m/>
    <n v="169618.14084468494"/>
    <m/>
    <m/>
    <s v=""/>
    <n v="158"/>
    <n v="1.0162398500936913"/>
    <n v="147121.89000000001"/>
    <n v="879.86841959782419"/>
    <m/>
    <m/>
    <n v="1318.2609046981645"/>
    <n v="1.120783253060188"/>
    <m/>
    <m/>
    <n v="69423034112.842575"/>
    <m/>
    <m/>
    <m/>
    <n v="4.0009845722168"/>
    <m/>
    <m/>
    <m/>
    <n v="3.3893130317825872"/>
    <m/>
    <m/>
    <e v="#VALUE!"/>
    <n v="637.61056109805747"/>
    <n v="416.72150973840439"/>
    <m/>
  </r>
  <r>
    <x v="152"/>
    <n v="16.18"/>
    <n v="15.93"/>
    <n v="252607.89"/>
    <n v="261474.62"/>
    <e v="#N/A"/>
    <n v="138765.29"/>
    <n v="143623"/>
    <n v="5.4302079553369964E-5"/>
    <n v="168523.41857154749"/>
    <m/>
    <m/>
    <n v="3197050966484.79"/>
    <m/>
    <m/>
    <n v="171948653.42386162"/>
    <m/>
    <m/>
    <n v="8.4749963497022804"/>
    <m/>
    <m/>
    <n v="255.54652570992801"/>
    <m/>
    <m/>
    <n v="20.319447743807242"/>
    <m/>
    <m/>
    <m/>
    <n v="164839.59806699515"/>
    <m/>
    <m/>
    <s v=""/>
    <n v="159"/>
    <n v="1.0156936597614563"/>
    <n v="144999.10999999999"/>
    <n v="867.1053370916261"/>
    <m/>
    <m/>
    <n v="1337.2817171909569"/>
    <n v="1.1368469394812148"/>
    <m/>
    <m/>
    <n v="65513087155.228905"/>
    <m/>
    <m/>
    <m/>
    <n v="4.1133982876533839"/>
    <m/>
    <m/>
    <m/>
    <n v="3.4847635513652144"/>
    <m/>
    <m/>
    <e v="#VALUE!"/>
    <n v="646.56631532848371"/>
    <n v="428.42993109482097"/>
    <m/>
  </r>
  <r>
    <x v="153"/>
    <n v="14.04"/>
    <n v="14.69"/>
    <n v="240088.77"/>
    <n v="248501.87"/>
    <e v="#N/A"/>
    <n v="134491.42000000001"/>
    <n v="139191.72"/>
    <n v="5.4302079553369964E-5"/>
    <n v="160167.57714093794"/>
    <m/>
    <m/>
    <n v="2879841456346.5459"/>
    <m/>
    <m/>
    <n v="159150587.66436461"/>
    <m/>
    <m/>
    <n v="8.6850086906693296"/>
    <m/>
    <m/>
    <n v="247.66983937173811"/>
    <m/>
    <m/>
    <n v="20.946737626763507"/>
    <m/>
    <m/>
    <m/>
    <n v="156656.77220798982"/>
    <m/>
    <m/>
    <s v=""/>
    <n v="160"/>
    <n v="0.95575221238938046"/>
    <n v="139803.62"/>
    <n v="835.97064543914303"/>
    <m/>
    <m/>
    <n v="1385.1981063939556"/>
    <n v="1.17746988471922"/>
    <m/>
    <m/>
    <n v="59010391862.168358"/>
    <m/>
    <m/>
    <m/>
    <n v="4.3172785273638272"/>
    <m/>
    <m/>
    <m/>
    <n v="3.6577192550487903"/>
    <m/>
    <m/>
    <e v="#VALUE!"/>
    <n v="662.58837597247975"/>
    <n v="449.66502454855299"/>
    <m/>
  </r>
  <r>
    <x v="154"/>
    <n v="13.97"/>
    <n v="15.33"/>
    <n v="231331.21"/>
    <n v="239423.94"/>
    <e v="#N/A"/>
    <n v="130898.48"/>
    <n v="135465.65"/>
    <n v="5.4302079553369964E-5"/>
    <n v="154321.48687721466"/>
    <m/>
    <m/>
    <n v="2669460890666.771"/>
    <m/>
    <m/>
    <n v="150428338.21114066"/>
    <m/>
    <m/>
    <n v="8.8434129354889048"/>
    <m/>
    <m/>
    <n v="241.04745871636354"/>
    <m/>
    <m/>
    <n v="21.507840314815414"/>
    <m/>
    <m/>
    <m/>
    <n v="150929.65960476626"/>
    <m/>
    <m/>
    <s v=""/>
    <n v="161"/>
    <n v="0.91128506196999348"/>
    <n v="135095.94"/>
    <n v="807.75749475474754"/>
    <m/>
    <m/>
    <n v="1431.8426025916126"/>
    <n v="1.2170040642272348"/>
    <m/>
    <m/>
    <n v="54697174934.607353"/>
    <m/>
    <m/>
    <m/>
    <n v="4.4747830099011292"/>
    <m/>
    <m/>
    <m/>
    <n v="3.7914036957210162"/>
    <m/>
    <m/>
    <e v="#VALUE!"/>
    <n v="674.67320110741696"/>
    <n v="466.06986304987822"/>
    <m/>
  </r>
  <r>
    <x v="155"/>
    <n v="13.84"/>
    <n v="14.29"/>
    <n v="229974.9"/>
    <n v="238007.18"/>
    <e v="#N/A"/>
    <n v="130974.6"/>
    <n v="135537.07"/>
    <n v="5.4302079553369964E-5"/>
    <n v="153412.94907057911"/>
    <m/>
    <m/>
    <n v="2637892511608.9146"/>
    <m/>
    <m/>
    <n v="149091698.38503271"/>
    <m/>
    <m/>
    <n v="8.869346955929073"/>
    <m/>
    <m/>
    <n v="241.18175146620237"/>
    <m/>
    <m/>
    <n v="21.496873211640207"/>
    <m/>
    <m/>
    <m/>
    <n v="150032.23687000648"/>
    <m/>
    <m/>
    <s v=""/>
    <n v="162"/>
    <n v="0.9685094471658503"/>
    <n v="135737.63"/>
    <n v="811.53087783486239"/>
    <m/>
    <m/>
    <n v="1425.0415167880201"/>
    <n v="1.2111086191448976"/>
    <m/>
    <m/>
    <n v="54048026702.88353"/>
    <m/>
    <m/>
    <m/>
    <n v="4.5010523080787435"/>
    <m/>
    <m/>
    <m/>
    <n v="3.8139048731643816"/>
    <m/>
    <m/>
    <e v="#VALUE!"/>
    <n v="676.65173458940978"/>
    <n v="468.80593498386185"/>
    <m/>
  </r>
  <r>
    <x v="156"/>
    <n v="13.8"/>
    <n v="14.39"/>
    <n v="232100.15"/>
    <n v="240167.88"/>
    <e v="#N/A"/>
    <n v="131110.5"/>
    <n v="135655.62"/>
    <n v="5.695450798937074E-5"/>
    <n v="154819.34709384042"/>
    <m/>
    <m/>
    <n v="2685882325179.7441"/>
    <m/>
    <m/>
    <n v="151117599.2841796"/>
    <m/>
    <m/>
    <n v="8.828398293968057"/>
    <m/>
    <m/>
    <n v="241.41434255612955"/>
    <m/>
    <m/>
    <n v="21.479357236044383"/>
    <m/>
    <m/>
    <m/>
    <n v="151381.20900159155"/>
    <m/>
    <m/>
    <s v=""/>
    <n v="163"/>
    <n v="0.95899930507296738"/>
    <n v="135756.82"/>
    <n v="811.45549820690258"/>
    <m/>
    <m/>
    <n v="1424.840050571856"/>
    <n v="1.2105930597913157"/>
    <m/>
    <m/>
    <n v="55023791785.946457"/>
    <m/>
    <m/>
    <m/>
    <n v="4.4595672402576927"/>
    <m/>
    <m/>
    <m/>
    <n v="3.7794774368632913"/>
    <m/>
    <m/>
    <e v="#VALUE!"/>
    <n v="673.52771843774553"/>
    <n v="464.48506851163506"/>
    <m/>
  </r>
  <r>
    <x v="157"/>
    <n v="13.61"/>
    <n v="14.2"/>
    <n v="230000.39"/>
    <n v="237981.45"/>
    <e v="#N/A"/>
    <n v="130446"/>
    <n v="134960.35999999999"/>
    <n v="5.695450798937074E-5"/>
    <n v="153414.98895552149"/>
    <m/>
    <m/>
    <n v="2637010067503.0298"/>
    <m/>
    <m/>
    <n v="149052563.16353396"/>
    <m/>
    <m/>
    <n v="8.868353263846398"/>
    <m/>
    <m/>
    <n v="240.18493906501709"/>
    <m/>
    <m/>
    <n v="21.589873994457694"/>
    <m/>
    <m/>
    <m/>
    <n v="149998.75611543277"/>
    <m/>
    <m/>
    <s v=""/>
    <n v="164"/>
    <n v="0.95845070422535217"/>
    <n v="135444.29"/>
    <n v="809.52420689213955"/>
    <m/>
    <m/>
    <n v="1428.1202191925206"/>
    <n v="1.2132649819715575"/>
    <m/>
    <m/>
    <n v="54020124869.695694"/>
    <m/>
    <m/>
    <m/>
    <n v="4.4999564596152322"/>
    <m/>
    <m/>
    <m/>
    <n v="3.8139610371821253"/>
    <m/>
    <m/>
    <e v="#VALUE!"/>
    <n v="676.57592478348715"/>
    <n v="468.69179717155185"/>
    <m/>
  </r>
  <r>
    <x v="158"/>
    <n v="13.08"/>
    <n v="13.94"/>
    <n v="224157.77"/>
    <n v="231922.54"/>
    <e v="#N/A"/>
    <n v="129645.94"/>
    <n v="134124.92000000001"/>
    <n v="5.695450798937074E-5"/>
    <n v="149514.19551330968"/>
    <m/>
    <m/>
    <n v="2502765085131.6328"/>
    <m/>
    <m/>
    <n v="143358962.89133036"/>
    <m/>
    <m/>
    <n v="8.9810118217417827"/>
    <m/>
    <m/>
    <n v="238.70600033076687"/>
    <m/>
    <m/>
    <n v="21.72395475270303"/>
    <m/>
    <m/>
    <m/>
    <n v="146175.644201619"/>
    <m/>
    <m/>
    <s v=""/>
    <n v="165"/>
    <n v="0.93830703012912486"/>
    <n v="134204.88"/>
    <n v="802.05386310372921"/>
    <m/>
    <m/>
    <n v="1441.1885182021681"/>
    <n v="1.2242511419620905"/>
    <m/>
    <m/>
    <n v="51267736762.761444"/>
    <m/>
    <m/>
    <m/>
    <n v="4.6143085803480783"/>
    <m/>
    <m/>
    <m/>
    <n v="3.9111410160597382"/>
    <m/>
    <m/>
    <e v="#VALUE!"/>
    <n v="685.17076372653844"/>
    <n v="480.60211262852374"/>
    <m/>
  </r>
  <r>
    <x v="159"/>
    <n v="13.04"/>
    <n v="13.77"/>
    <n v="219725.74"/>
    <n v="227323.78"/>
    <e v="#N/A"/>
    <n v="128096.92"/>
    <n v="132514.75"/>
    <n v="5.695450798937074E-5"/>
    <n v="146554.43885813357"/>
    <m/>
    <m/>
    <n v="2403539357940.2266"/>
    <m/>
    <m/>
    <n v="139093661.50366333"/>
    <m/>
    <m/>
    <n v="9.0698173730932421"/>
    <m/>
    <m/>
    <n v="235.84817109930682"/>
    <m/>
    <m/>
    <n v="21.98518987988145"/>
    <m/>
    <m/>
    <m/>
    <n v="143273.02587904746"/>
    <m/>
    <m/>
    <s v=""/>
    <n v="166"/>
    <n v="0.94698620188816263"/>
    <n v="132578.97"/>
    <n v="792.27500630272971"/>
    <m/>
    <m/>
    <n v="1458.6487090955995"/>
    <n v="1.2389656493528265"/>
    <m/>
    <m/>
    <n v="49232915888.224388"/>
    <m/>
    <m/>
    <m/>
    <n v="4.705585893127826"/>
    <m/>
    <m/>
    <m/>
    <n v="3.9887741379250081"/>
    <m/>
    <m/>
    <e v="#VALUE!"/>
    <n v="691.94583190931655"/>
    <n v="490.10907745177627"/>
    <m/>
  </r>
  <r>
    <x v="160"/>
    <n v="13.33"/>
    <n v="13.95"/>
    <n v="219936.84"/>
    <n v="227529.24"/>
    <e v="#N/A"/>
    <n v="127334.64"/>
    <n v="131718.64000000001"/>
    <n v="5.695450798937074E-5"/>
    <n v="146691.66307921812"/>
    <m/>
    <m/>
    <n v="2407912386800.9229"/>
    <m/>
    <m/>
    <n v="139280899.57328051"/>
    <m/>
    <m/>
    <n v="9.0654826704520453"/>
    <m/>
    <m/>
    <n v="234.4389676441526"/>
    <m/>
    <m/>
    <n v="22.11771213589131"/>
    <m/>
    <m/>
    <m/>
    <n v="143398.3937667408"/>
    <m/>
    <m/>
    <s v=""/>
    <n v="167"/>
    <n v="0.9555555555555556"/>
    <n v="132134.26"/>
    <n v="789.55582102902099"/>
    <m/>
    <m/>
    <n v="1463.5414584314999"/>
    <n v="1.2430036740953567"/>
    <m/>
    <m/>
    <n v="49320249291.247742"/>
    <m/>
    <m/>
    <m/>
    <n v="4.7011139197186891"/>
    <m/>
    <m/>
    <m/>
    <n v="3.9852485768810517"/>
    <m/>
    <m/>
    <e v="#VALUE!"/>
    <n v="691.61513292148015"/>
    <n v="489.64330022196481"/>
    <m/>
  </r>
  <r>
    <x v="161"/>
    <n v="13.38"/>
    <n v="13.96"/>
    <n v="220312.56"/>
    <n v="227879.05"/>
    <e v="#N/A"/>
    <n v="128256.3"/>
    <n v="132649.53"/>
    <n v="5.7792251450639043E-5"/>
    <n v="146931.5090472849"/>
    <m/>
    <m/>
    <n v="2415407578625.2505"/>
    <m/>
    <m/>
    <n v="139598085.35447872"/>
    <m/>
    <m/>
    <n v="9.0578066132975561"/>
    <m/>
    <m/>
    <n v="236.11858567795144"/>
    <m/>
    <m/>
    <n v="21.962771304681961"/>
    <m/>
    <m/>
    <m/>
    <n v="143606.46443546348"/>
    <m/>
    <m/>
    <s v=""/>
    <n v="168"/>
    <n v="0.95845272206303722"/>
    <n v="133140.96"/>
    <n v="795.38491673586009"/>
    <m/>
    <m/>
    <n v="1452.3910786117394"/>
    <n v="1.2331827566327704"/>
    <m/>
    <m/>
    <n v="49466900794.384796"/>
    <m/>
    <m/>
    <m/>
    <n v="4.6932304643807576"/>
    <m/>
    <m/>
    <m/>
    <n v="3.9793599135793074"/>
    <m/>
    <m/>
    <e v="#VALUE!"/>
    <n v="691.02951851106172"/>
    <n v="488.82220097724615"/>
    <m/>
  </r>
  <r>
    <x v="162"/>
    <n v="13.21"/>
    <n v="14.15"/>
    <n v="222078.97"/>
    <n v="229692.96"/>
    <e v="#N/A"/>
    <n v="130666.53"/>
    <n v="135134.65"/>
    <n v="5.7792251450639043E-5"/>
    <n v="148105.95702959917"/>
    <m/>
    <m/>
    <n v="2453891600023.6963"/>
    <m/>
    <m/>
    <n v="141263525.24790436"/>
    <m/>
    <m/>
    <n v="9.0215218739804843"/>
    <m/>
    <m/>
    <n v="240.54992977332222"/>
    <m/>
    <m/>
    <n v="21.551758594916162"/>
    <m/>
    <m/>
    <m/>
    <n v="144745.40330242543"/>
    <m/>
    <m/>
    <s v=""/>
    <n v="169"/>
    <n v="0.93356890459363961"/>
    <n v="135886.04999999999"/>
    <n v="811.72071545563631"/>
    <m/>
    <m/>
    <n v="1422.4457918571127"/>
    <n v="1.2076426013262385"/>
    <m/>
    <m/>
    <n v="50252717207.8508"/>
    <m/>
    <m/>
    <m/>
    <n v="4.6556556500967323"/>
    <m/>
    <m/>
    <m/>
    <n v="3.9477664703846997"/>
    <m/>
    <m/>
    <e v="#VALUE!"/>
    <n v="688.2613178847904"/>
    <n v="484.90860594733493"/>
    <m/>
  </r>
  <r>
    <x v="163"/>
    <n v="13.21"/>
    <n v="13.97"/>
    <n v="225066.08"/>
    <n v="232769.21"/>
    <e v="#N/A"/>
    <n v="130600.25"/>
    <n v="135058.29999999999"/>
    <n v="5.7792251450639043E-5"/>
    <n v="150094.42083033497"/>
    <m/>
    <m/>
    <n v="2519652660037.9741"/>
    <m/>
    <m/>
    <n v="144100031.38582063"/>
    <m/>
    <m/>
    <n v="8.9608765645900625"/>
    <m/>
    <m/>
    <n v="240.42204943230834"/>
    <m/>
    <m/>
    <n v="21.564383824877222"/>
    <m/>
    <m/>
    <m/>
    <n v="146679.74128619616"/>
    <m/>
    <m/>
    <s v=""/>
    <n v="170"/>
    <n v="0.94559770937723697"/>
    <n v="135414.60999999999"/>
    <n v="808.84138885543916"/>
    <m/>
    <m/>
    <n v="1427.380793235938"/>
    <n v="1.2117174942874789"/>
    <m/>
    <m/>
    <n v="51597035512.871117"/>
    <m/>
    <m/>
    <m/>
    <n v="4.5930890830623543"/>
    <m/>
    <m/>
    <m/>
    <n v="3.8949755490585338"/>
    <m/>
    <m/>
    <e v="#VALUE!"/>
    <n v="683.6346239469342"/>
    <n v="478.39200139585341"/>
    <m/>
  </r>
  <r>
    <x v="164"/>
    <n v="12.98"/>
    <n v="13.79"/>
    <n v="225079.09"/>
    <n v="232769.21"/>
    <e v="#N/A"/>
    <n v="130336.45"/>
    <n v="134777.69"/>
    <n v="5.7792251450639043E-5"/>
    <n v="150099.43702705338"/>
    <m/>
    <m/>
    <n v="2519684374331.5215"/>
    <m/>
    <m/>
    <n v="144098649.60469773"/>
    <m/>
    <m/>
    <n v="8.9606433362959148"/>
    <m/>
    <m/>
    <n v="239.93056940842871"/>
    <m/>
    <m/>
    <n v="21.609637644261927"/>
    <m/>
    <m/>
    <m/>
    <n v="146675.52173199478"/>
    <m/>
    <m/>
    <s v=""/>
    <n v="171"/>
    <n v="0.94126178390137794"/>
    <n v="135340.53"/>
    <n v="808.33578202855347"/>
    <m/>
    <m/>
    <n v="1428.1616570523527"/>
    <n v="1.2122654501900827"/>
    <m/>
    <m/>
    <n v="51595296763.4552"/>
    <m/>
    <m/>
    <m/>
    <n v="4.5928751583653344"/>
    <m/>
    <m/>
    <m/>
    <n v="3.8950565877253736"/>
    <m/>
    <m/>
    <e v="#VALUE!"/>
    <n v="683.61683071699576"/>
    <n v="478.36972012455556"/>
    <m/>
  </r>
  <r>
    <x v="165"/>
    <n v="13.5"/>
    <n v="14.39"/>
    <n v="225049.02"/>
    <n v="232724.66"/>
    <e v="#N/A"/>
    <n v="133871.9"/>
    <n v="138425.82"/>
    <n v="5.7792251450639043E-5"/>
    <n v="150075.72465008596"/>
    <m/>
    <m/>
    <n v="2518751585585.2764"/>
    <m/>
    <m/>
    <n v="144055899.39327854"/>
    <m/>
    <m/>
    <n v="8.9612675863094697"/>
    <m/>
    <m/>
    <n v="246.4328128910557"/>
    <m/>
    <m/>
    <n v="21.025150624612756"/>
    <m/>
    <m/>
    <m/>
    <n v="146643.23068903046"/>
    <m/>
    <m/>
    <s v=""/>
    <n v="172"/>
    <n v="0.93815149409312015"/>
    <n v="140080.72"/>
    <n v="836.58174624711978"/>
    <m/>
    <m/>
    <n v="1378.1414775455708"/>
    <n v="1.169695965284431"/>
    <m/>
    <m/>
    <n v="51573808957.084915"/>
    <m/>
    <m/>
    <m/>
    <n v="4.5935402390042306"/>
    <m/>
    <m/>
    <m/>
    <n v="3.8958831235041371"/>
    <m/>
    <m/>
    <e v="#VALUE!"/>
    <n v="683.66445540194593"/>
    <n v="478.43899142589055"/>
    <m/>
  </r>
  <r>
    <x v="166"/>
    <n v="12.97"/>
    <n v="13.76"/>
    <n v="218806.43"/>
    <n v="226228.81"/>
    <e v="#N/A"/>
    <n v="133720.82999999999"/>
    <n v="138245.60999999999"/>
    <n v="6.0026549707492549E-5"/>
    <n v="145902.13061514049"/>
    <m/>
    <m/>
    <n v="2378249688090.4644"/>
    <m/>
    <m/>
    <n v="138020559.98619762"/>
    <m/>
    <m/>
    <n v="9.0856223309576514"/>
    <m/>
    <m/>
    <n v="246.13671568591221"/>
    <m/>
    <m/>
    <n v="21.053977469093191"/>
    <m/>
    <m/>
    <m/>
    <n v="142537.79816176777"/>
    <m/>
    <m/>
    <s v=""/>
    <n v="173"/>
    <n v="0.94258720930232565"/>
    <n v="139502.53"/>
    <n v="832.93357200030039"/>
    <m/>
    <m/>
    <n v="1383.8298236713051"/>
    <n v="1.1741899587575275"/>
    <m/>
    <m/>
    <n v="48689812560.092064"/>
    <m/>
    <m/>
    <m/>
    <n v="4.7210961881985547"/>
    <m/>
    <m/>
    <m/>
    <n v="4.0048756363016338"/>
    <m/>
    <m/>
    <e v="#VALUE!"/>
    <n v="693.15160863754738"/>
    <n v="491.72454820946058"/>
    <m/>
  </r>
  <r>
    <x v="167"/>
    <n v="12.67"/>
    <n v="13.67"/>
    <n v="219182.41"/>
    <n v="226603.96"/>
    <e v="#N/A"/>
    <n v="132611.28"/>
    <n v="137090.21"/>
    <n v="6.0026549707492549E-5"/>
    <n v="146149.27379437385"/>
    <m/>
    <m/>
    <n v="2386172646034.397"/>
    <m/>
    <m/>
    <n v="138362547.65993354"/>
    <m/>
    <m/>
    <n v="9.0778528133052401"/>
    <m/>
    <m/>
    <n v="244.08844179579984"/>
    <m/>
    <m/>
    <n v="21.230427104247042"/>
    <m/>
    <m/>
    <m/>
    <n v="142770.05809168579"/>
    <m/>
    <m/>
    <s v=""/>
    <n v="174"/>
    <n v="0.92684711046086321"/>
    <n v="138232.82"/>
    <n v="825.28801623745301"/>
    <m/>
    <m/>
    <n v="1396.4250258186332"/>
    <n v="1.1847647621579145"/>
    <m/>
    <m/>
    <n v="48849648717.048187"/>
    <m/>
    <m/>
    <m/>
    <n v="4.7130477816113956"/>
    <m/>
    <m/>
    <m/>
    <n v="3.9983265640334582"/>
    <m/>
    <m/>
    <e v="#VALUE!"/>
    <n v="692.55886402821477"/>
    <n v="490.88626851018859"/>
    <m/>
  </r>
  <r>
    <x v="168"/>
    <n v="12.72"/>
    <n v="13.79"/>
    <n v="217152.39"/>
    <n v="224491.61"/>
    <e v="#N/A"/>
    <n v="131933.68"/>
    <n v="136381.5"/>
    <n v="6.0026549707492549E-5"/>
    <n v="144792.14024659721"/>
    <m/>
    <m/>
    <n v="2341720647073.1582"/>
    <m/>
    <m/>
    <n v="136426563.67514151"/>
    <m/>
    <m/>
    <n v="9.1199262672687382"/>
    <m/>
    <m/>
    <n v="242.83530885072969"/>
    <m/>
    <m/>
    <n v="21.340672911945983"/>
    <m/>
    <m/>
    <m/>
    <n v="141435.11964630836"/>
    <m/>
    <m/>
    <s v=""/>
    <n v="175"/>
    <n v="0.92240754169688188"/>
    <n v="137363.26999999999"/>
    <n v="820.03252825379809"/>
    <m/>
    <m/>
    <n v="1405.209201538991"/>
    <n v="1.1921044787461001"/>
    <m/>
    <m/>
    <n v="47937302859.693405"/>
    <m/>
    <m/>
    <m/>
    <n v="4.7567601710562935"/>
    <m/>
    <m/>
    <m/>
    <n v="4.0356910258962966"/>
    <m/>
    <m/>
    <e v="#VALUE!"/>
    <n v="695.76869173548903"/>
    <n v="495.43912108808746"/>
    <m/>
  </r>
  <r>
    <x v="169"/>
    <n v="12.78"/>
    <n v="13.82"/>
    <n v="212401.22"/>
    <n v="219552.91"/>
    <e v="#N/A"/>
    <n v="132374.29999999999"/>
    <n v="136820.6"/>
    <n v="6.0026549707492549E-5"/>
    <n v="141617.26457459506"/>
    <m/>
    <m/>
    <n v="2238753706520.6646"/>
    <m/>
    <m/>
    <n v="131922062.23874237"/>
    <m/>
    <m/>
    <n v="9.2197631601370258"/>
    <m/>
    <m/>
    <n v="243.6344261512443"/>
    <m/>
    <m/>
    <n v="21.272943757324597"/>
    <m/>
    <m/>
    <m/>
    <n v="138315.66150069321"/>
    <m/>
    <m/>
    <s v=""/>
    <n v="176"/>
    <n v="0.9247467438494934"/>
    <n v="138919.19"/>
    <n v="829.19156859911698"/>
    <m/>
    <m/>
    <n v="1389.29233307147"/>
    <n v="1.1783780178262797"/>
    <m/>
    <m/>
    <n v="45825022189.716034"/>
    <m/>
    <m/>
    <m/>
    <n v="4.8609536163865172"/>
    <m/>
    <m/>
    <m/>
    <n v="4.1246642135649321"/>
    <m/>
    <m/>
    <e v="#VALUE!"/>
    <n v="703.38535247398727"/>
    <n v="506.29136234499373"/>
    <m/>
  </r>
  <r>
    <x v="170"/>
    <n v="13.3"/>
    <n v="14.23"/>
    <n v="215873"/>
    <n v="223102.05"/>
    <e v="#N/A"/>
    <n v="132786.51999999999"/>
    <n v="137222.03"/>
    <n v="6.114387107625241E-5"/>
    <n v="143921.52500491968"/>
    <m/>
    <m/>
    <n v="2311244493550.375"/>
    <m/>
    <m/>
    <n v="135117016.01672804"/>
    <m/>
    <m/>
    <n v="9.1445289511783514"/>
    <m/>
    <m/>
    <n v="244.37523850041956"/>
    <m/>
    <m/>
    <n v="21.212066417038503"/>
    <m/>
    <m/>
    <m/>
    <n v="140539.44706558617"/>
    <m/>
    <m/>
    <s v=""/>
    <n v="177"/>
    <n v="0.93464511595221367"/>
    <n v="138405.62"/>
    <n v="825.93263029176626"/>
    <m/>
    <m/>
    <n v="1394.4284043622365"/>
    <n v="1.1823980421949607"/>
    <m/>
    <m/>
    <n v="47301790874.172485"/>
    <m/>
    <m/>
    <m/>
    <n v="4.7817066220236066"/>
    <m/>
    <m/>
    <m/>
    <n v="4.0582682515040007"/>
    <m/>
    <m/>
    <e v="#VALUE!"/>
    <n v="697.64565616429252"/>
    <n v="498.03741221420245"/>
    <m/>
  </r>
  <r>
    <x v="171"/>
    <n v="13.24"/>
    <n v="14.27"/>
    <n v="217640.35"/>
    <n v="224914.95"/>
    <e v="#N/A"/>
    <n v="132694.07"/>
    <n v="137118.1"/>
    <n v="6.114387107625241E-5"/>
    <n v="145096.27097926574"/>
    <m/>
    <m/>
    <n v="2348843710484.4912"/>
    <m/>
    <m/>
    <n v="136762621.12737086"/>
    <m/>
    <m/>
    <n v="9.1071382474080291"/>
    <m/>
    <m/>
    <n v="244.19914246229391"/>
    <m/>
    <m/>
    <n v="21.228644952390013"/>
    <m/>
    <m/>
    <m/>
    <n v="141677.37767368706"/>
    <m/>
    <m/>
    <s v=""/>
    <n v="178"/>
    <n v="0.92782060266292932"/>
    <n v="137937.29999999999"/>
    <n v="823.0736681137796"/>
    <m/>
    <m/>
    <n v="1399.1467005580914"/>
    <n v="1.1862864318833435"/>
    <m/>
    <m/>
    <n v="48068908109.980453"/>
    <m/>
    <m/>
    <m/>
    <n v="4.7426301583230455"/>
    <m/>
    <m/>
    <m/>
    <n v="4.0253885007800738"/>
    <m/>
    <m/>
    <e v="#VALUE!"/>
    <n v="694.7930803557889"/>
    <n v="493.96741327903698"/>
    <m/>
  </r>
  <r>
    <x v="172"/>
    <n v="12.97"/>
    <n v="13.83"/>
    <n v="214853.02"/>
    <n v="222020.7"/>
    <e v="#N/A"/>
    <n v="131141.28"/>
    <n v="135505.16"/>
    <n v="6.114387107625241E-5"/>
    <n v="143234.52369200825"/>
    <m/>
    <m/>
    <n v="2288429414204.7402"/>
    <m/>
    <m/>
    <n v="134121502.3870528"/>
    <m/>
    <m/>
    <n v="9.1654959140640191"/>
    <m/>
    <m/>
    <n v="241.33563198332143"/>
    <m/>
    <m/>
    <n v="21.478879431801889"/>
    <m/>
    <m/>
    <m/>
    <n v="139850.22199048701"/>
    <m/>
    <m/>
    <s v=""/>
    <n v="179"/>
    <n v="0.93781634128705715"/>
    <n v="136134.22"/>
    <n v="812.25123892799058"/>
    <m/>
    <m/>
    <n v="1417.4359771558081"/>
    <n v="1.2016793317825714"/>
    <m/>
    <m/>
    <n v="46830209535.397881"/>
    <m/>
    <m/>
    <m/>
    <n v="4.8034355278515601"/>
    <m/>
    <m/>
    <m/>
    <n v="4.0772864900238135"/>
    <m/>
    <m/>
    <e v="#VALUE!"/>
    <n v="699.24524764223941"/>
    <n v="500.30058076138124"/>
    <m/>
  </r>
  <r>
    <x v="173"/>
    <n v="12.98"/>
    <n v="13.91"/>
    <n v="214442.21"/>
    <n v="221582.61"/>
    <e v="#N/A"/>
    <n v="130625.79"/>
    <n v="134964.23000000001"/>
    <n v="6.114387107625241E-5"/>
    <n v="142957.1660423757"/>
    <m/>
    <m/>
    <n v="2279434711978.6758"/>
    <m/>
    <m/>
    <n v="133723248.40263134"/>
    <m/>
    <m/>
    <n v="9.174299777269777"/>
    <m/>
    <m/>
    <n v="240.38112865406799"/>
    <m/>
    <m/>
    <n v="21.565143021393563"/>
    <m/>
    <m/>
    <m/>
    <n v="139570.2551665866"/>
    <m/>
    <m/>
    <s v=""/>
    <n v="180"/>
    <n v="0.93314162473040985"/>
    <n v="135395.82999999999"/>
    <n v="807.78252184142514"/>
    <m/>
    <m/>
    <n v="1425.1241289751822"/>
    <n v="1.2080826922654551"/>
    <m/>
    <m/>
    <n v="46643827435.738068"/>
    <m/>
    <m/>
    <m/>
    <n v="4.8126894767932145"/>
    <m/>
    <m/>
    <m/>
    <n v="4.08543046054477"/>
    <m/>
    <m/>
    <e v="#VALUE!"/>
    <n v="699.91690355319474"/>
    <n v="501.26442341170957"/>
    <m/>
  </r>
  <r>
    <x v="174"/>
    <n v="12.96"/>
    <n v="13.94"/>
    <n v="217205.84"/>
    <n v="224424.72"/>
    <e v="#N/A"/>
    <n v="129917.42"/>
    <n v="134224.07999999999"/>
    <n v="6.114387107625241E-5"/>
    <n v="144795.99980376387"/>
    <m/>
    <m/>
    <n v="2337945915097.6636"/>
    <m/>
    <m/>
    <n v="136294725.80904859"/>
    <m/>
    <m/>
    <n v="9.1152258479642487"/>
    <m/>
    <m/>
    <n v="239.07173736676197"/>
    <m/>
    <m/>
    <n v="21.683931068843521"/>
    <m/>
    <m/>
    <m/>
    <n v="141356.3743248758"/>
    <m/>
    <m/>
    <s v=""/>
    <n v="181"/>
    <n v="0.9296987087517935"/>
    <n v="133739.57999999999"/>
    <n v="797.83889790700391"/>
    <m/>
    <m/>
    <n v="1442.5571757581974"/>
    <n v="1.2227448262986693"/>
    <m/>
    <m/>
    <n v="47838761240.621758"/>
    <m/>
    <m/>
    <m/>
    <n v="4.750738657846111"/>
    <m/>
    <m/>
    <m/>
    <n v="4.0331264716362876"/>
    <m/>
    <m/>
    <e v="#VALUE!"/>
    <n v="695.41009184177824"/>
    <n v="494.81195194245225"/>
    <m/>
  </r>
  <r>
    <x v="175"/>
    <n v="13.19"/>
    <n v="14.03"/>
    <n v="204775.26"/>
    <n v="211539.84"/>
    <e v="#N/A"/>
    <n v="129090.02"/>
    <n v="133344.63"/>
    <n v="6.1562896200184625E-5"/>
    <n v="136499.41270062962"/>
    <m/>
    <m/>
    <n v="2069590836330.2927"/>
    <m/>
    <m/>
    <n v="124553524.03915685"/>
    <m/>
    <m/>
    <n v="9.3761595955122932"/>
    <m/>
    <m/>
    <n v="237.53179406696432"/>
    <m/>
    <m/>
    <n v="21.827615685396534"/>
    <m/>
    <m/>
    <m/>
    <n v="133229.19264318832"/>
    <m/>
    <m/>
    <s v=""/>
    <n v="182"/>
    <n v="0.94012829650748397"/>
    <n v="132369.66"/>
    <n v="789.48151983349567"/>
    <m/>
    <m/>
    <n v="1457.3335637670025"/>
    <n v="1.2349183774511252"/>
    <m/>
    <m/>
    <n v="42341353829.774849"/>
    <m/>
    <m/>
    <m/>
    <n v="5.0227905882455328"/>
    <m/>
    <m/>
    <m/>
    <n v="4.2649891465260685"/>
    <m/>
    <m/>
    <e v="#VALUE!"/>
    <n v="715.3169997312333"/>
    <n v="523.1474501472054"/>
    <m/>
  </r>
  <r>
    <x v="176"/>
    <n v="13.67"/>
    <n v="14.48"/>
    <n v="210086.73"/>
    <n v="217013.74"/>
    <e v="#N/A"/>
    <n v="129500.55"/>
    <n v="133760.49"/>
    <n v="6.1562896200184625E-5"/>
    <n v="140036.5259980206"/>
    <m/>
    <m/>
    <n v="2176733767267.5999"/>
    <m/>
    <m/>
    <n v="129386787.80578674"/>
    <m/>
    <m/>
    <n v="9.2546078554609288"/>
    <m/>
    <m/>
    <n v="238.28137855784723"/>
    <m/>
    <m/>
    <n v="21.760076986432303"/>
    <m/>
    <m/>
    <m/>
    <n v="136672.75933151002"/>
    <m/>
    <m/>
    <s v=""/>
    <n v="183"/>
    <n v="0.94406077348066297"/>
    <n v="132733.9"/>
    <n v="791.59211255438208"/>
    <m/>
    <m/>
    <n v="1453.3234365424821"/>
    <n v="1.2314035260441352"/>
    <m/>
    <m/>
    <n v="44531140954.235558"/>
    <m/>
    <m/>
    <m/>
    <n v="4.8925907162290434"/>
    <m/>
    <m/>
    <m/>
    <n v="4.1547284765647658"/>
    <m/>
    <m/>
    <e v="#VALUE!"/>
    <n v="706.04369064130822"/>
    <n v="509.58651626827356"/>
    <m/>
  </r>
  <r>
    <x v="177"/>
    <n v="13.19"/>
    <n v="14.49"/>
    <n v="205796.37"/>
    <n v="212568.56"/>
    <e v="#N/A"/>
    <n v="128848.4"/>
    <n v="133078.65"/>
    <n v="6.1562896200184625E-5"/>
    <n v="137173.37600393745"/>
    <m/>
    <m/>
    <n v="2087594082250.7827"/>
    <m/>
    <m/>
    <n v="125410162.55906975"/>
    <m/>
    <m/>
    <n v="9.3491474485903439"/>
    <m/>
    <m/>
    <n v="237.07563982246717"/>
    <m/>
    <m/>
    <n v="21.871535826911092"/>
    <m/>
    <m/>
    <m/>
    <n v="133869.38490769986"/>
    <m/>
    <m/>
    <s v=""/>
    <n v="184"/>
    <n v="0.9102829537612146"/>
    <n v="132620.74"/>
    <n v="790.85549778187988"/>
    <m/>
    <m/>
    <n v="1454.5624424036762"/>
    <n v="1.2323365080851127"/>
    <m/>
    <m/>
    <n v="42705403135.79155"/>
    <m/>
    <m/>
    <m/>
    <n v="4.9925750842718619"/>
    <m/>
    <m/>
    <m/>
    <n v="4.2399356569750042"/>
    <m/>
    <m/>
    <e v="#VALUE!"/>
    <n v="713.25621485490126"/>
    <n v="520.00036217269758"/>
    <m/>
  </r>
  <r>
    <x v="178"/>
    <n v="12.88"/>
    <n v="14.37"/>
    <n v="203562.31"/>
    <n v="210247.89"/>
    <e v="#N/A"/>
    <n v="128190.07"/>
    <n v="132390.51"/>
    <n v="6.1562896200184625E-5"/>
    <n v="135680.95695584448"/>
    <m/>
    <m/>
    <n v="2042045795653.1443"/>
    <m/>
    <m/>
    <n v="123355273.33218361"/>
    <m/>
    <m/>
    <n v="9.3999364058248176"/>
    <m/>
    <m/>
    <n v="235.85858908286662"/>
    <m/>
    <m/>
    <n v="21.98517225200419"/>
    <m/>
    <m/>
    <m/>
    <n v="132404.08666275546"/>
    <m/>
    <m/>
    <s v=""/>
    <n v="185"/>
    <n v="0.89631176061238704"/>
    <n v="132563.70000000001"/>
    <n v="790.45362673599629"/>
    <m/>
    <m/>
    <n v="1455.1880477329382"/>
    <n v="1.232749665350078"/>
    <m/>
    <m/>
    <n v="41771541953.88726"/>
    <m/>
    <m/>
    <m/>
    <n v="5.0468453434107579"/>
    <m/>
    <m/>
    <m/>
    <n v="4.2863295527719485"/>
    <m/>
    <m/>
    <e v="#VALUE!"/>
    <n v="717.13095740150106"/>
    <n v="525.6528669284769"/>
    <m/>
  </r>
  <r>
    <x v="179"/>
    <n v="12.76"/>
    <n v="14.34"/>
    <n v="202534.74"/>
    <n v="209173.63"/>
    <e v="#N/A"/>
    <n v="127864.44"/>
    <n v="132046.06"/>
    <n v="6.1562896200184625E-5"/>
    <n v="134992.75615958497"/>
    <m/>
    <m/>
    <n v="2021211221883.636"/>
    <m/>
    <m/>
    <n v="122408675.28826639"/>
    <m/>
    <m/>
    <n v="9.4237055768129334"/>
    <m/>
    <m/>
    <n v="235.25372171661292"/>
    <m/>
    <m/>
    <n v="22.04291439700248"/>
    <m/>
    <m/>
    <m/>
    <n v="131723.77956253148"/>
    <m/>
    <m/>
    <s v=""/>
    <n v="186"/>
    <n v="0.88981868898186889"/>
    <n v="132197.1"/>
    <n v="788.20610685639076"/>
    <m/>
    <m/>
    <n v="1459.2123163547324"/>
    <n v="1.2360416077884737"/>
    <m/>
    <m/>
    <n v="41343285940.974236"/>
    <m/>
    <m/>
    <m/>
    <n v="5.0723959018510802"/>
    <m/>
    <m/>
    <m/>
    <n v="4.3083364027617854"/>
    <m/>
    <m/>
    <e v="#VALUE!"/>
    <n v="718.94433225973773"/>
    <n v="528.31407871165834"/>
    <m/>
  </r>
  <r>
    <x v="180"/>
    <n v="12.54"/>
    <n v="14.44"/>
    <n v="198012.02"/>
    <n v="204464.03"/>
    <e v="#N/A"/>
    <n v="124690.93"/>
    <n v="128744.38"/>
    <n v="6.1283544322776606E-5"/>
    <n v="131968.63436178677"/>
    <m/>
    <m/>
    <n v="1930288106623.095"/>
    <m/>
    <m/>
    <n v="118271177.0037066"/>
    <m/>
    <m/>
    <n v="9.5290501096558806"/>
    <m/>
    <m/>
    <n v="229.39810002331097"/>
    <m/>
    <m/>
    <n v="22.595722442535827"/>
    <m/>
    <m/>
    <m/>
    <n v="128746.87190584095"/>
    <m/>
    <m/>
    <s v=""/>
    <n v="187"/>
    <n v="0.86842105263157887"/>
    <n v="129400.73"/>
    <n v="771.3524399065069"/>
    <m/>
    <m/>
    <n v="1490.0790868442884"/>
    <n v="1.261828728879953"/>
    <m/>
    <m/>
    <n v="39477584458.104797"/>
    <m/>
    <m/>
    <m/>
    <n v="5.185877577212529"/>
    <m/>
    <m/>
    <m/>
    <n v="4.4056645572753466"/>
    <m/>
    <m/>
    <e v="#VALUE!"/>
    <n v="726.9811765992232"/>
    <n v="540.13373315688023"/>
    <m/>
  </r>
  <r>
    <x v="181"/>
    <n v="12.73"/>
    <n v="14.36"/>
    <n v="198752.53"/>
    <n v="205216.14"/>
    <e v="#N/A"/>
    <n v="123894.55"/>
    <n v="127914.22"/>
    <n v="6.1283544322776606E-5"/>
    <n v="132458.93052944119"/>
    <m/>
    <m/>
    <n v="1944520293387.8665"/>
    <m/>
    <m/>
    <n v="118922617.93843022"/>
    <m/>
    <m/>
    <n v="9.5112764988243743"/>
    <m/>
    <m/>
    <n v="227.92741511981492"/>
    <m/>
    <m/>
    <n v="22.741975064576703"/>
    <m/>
    <m/>
    <m/>
    <n v="129216.7430880887"/>
    <m/>
    <m/>
    <s v=""/>
    <n v="188"/>
    <n v="0.88649025069637888"/>
    <n v="128757.99"/>
    <n v="767.46116342041955"/>
    <m/>
    <m/>
    <n v="1497.4803853707983"/>
    <n v="1.2679760877019812"/>
    <m/>
    <m/>
    <n v="39766676696.897644"/>
    <m/>
    <m/>
    <m/>
    <n v="5.1665609583216607"/>
    <m/>
    <m/>
    <m/>
    <n v="4.3895652075490954"/>
    <m/>
    <m/>
    <e v="#VALUE!"/>
    <n v="725.62520928180811"/>
    <n v="538.12181572956956"/>
    <m/>
  </r>
  <r>
    <x v="182"/>
    <n v="12.35"/>
    <n v="14.26"/>
    <n v="199793"/>
    <n v="206277.87"/>
    <e v="#N/A"/>
    <n v="123135.51"/>
    <n v="127122.72"/>
    <n v="6.1283544322776606E-5"/>
    <n v="133149.10663900437"/>
    <m/>
    <m/>
    <n v="1964672672011.8933"/>
    <m/>
    <m/>
    <n v="119844376.48809502"/>
    <m/>
    <m/>
    <n v="9.4864252643628735"/>
    <m/>
    <m/>
    <n v="226.52549410551836"/>
    <m/>
    <m/>
    <n v="22.883252491237748"/>
    <m/>
    <m/>
    <m/>
    <n v="129881.53737660078"/>
    <m/>
    <m/>
    <s v=""/>
    <n v="189"/>
    <n v="0.86605890603085556"/>
    <n v="128115.1"/>
    <n v="763.56959590610734"/>
    <m/>
    <m/>
    <n v="1504.9573207046838"/>
    <n v="1.274186308329621"/>
    <m/>
    <m/>
    <n v="40176805720.487595"/>
    <m/>
    <m/>
    <m/>
    <n v="5.1395912505335071"/>
    <m/>
    <m/>
    <m/>
    <n v="4.3669609469118704"/>
    <m/>
    <m/>
    <e v="#VALUE!"/>
    <n v="723.72928267203417"/>
    <n v="535.31279281437855"/>
    <m/>
  </r>
  <r>
    <x v="183"/>
    <n v="12.27"/>
    <n v="14.08"/>
    <n v="197712.27"/>
    <n v="204116.96"/>
    <e v="#N/A"/>
    <n v="122901.39"/>
    <n v="126873.23"/>
    <n v="6.1283544322776606E-5"/>
    <n v="131759.22189284436"/>
    <m/>
    <m/>
    <n v="1923540861641.4954"/>
    <m/>
    <m/>
    <n v="117960060.46595062"/>
    <m/>
    <m/>
    <n v="9.5358656497787759"/>
    <m/>
    <m/>
    <n v="226.08928367113768"/>
    <m/>
    <m/>
    <n v="22.928720064664716"/>
    <m/>
    <m/>
    <m/>
    <n v="128517.2370818346"/>
    <m/>
    <m/>
    <s v=""/>
    <n v="190"/>
    <n v="0.87144886363636365"/>
    <n v="127017.17"/>
    <n v="756.96679201369"/>
    <m/>
    <m/>
    <n v="1517.8546122114717"/>
    <n v="1.2849841008142242"/>
    <m/>
    <m/>
    <n v="39333717940.568634"/>
    <m/>
    <m/>
    <m/>
    <n v="5.1931903032312459"/>
    <m/>
    <m/>
    <m/>
    <n v="4.4128152404417547"/>
    <m/>
    <m/>
    <e v="#VALUE!"/>
    <n v="727.50114126733661"/>
    <n v="540.89538823747819"/>
    <m/>
  </r>
  <r>
    <x v="184"/>
    <n v="11.95"/>
    <n v="14.2"/>
    <n v="197978.63"/>
    <n v="204379.44"/>
    <e v="#N/A"/>
    <n v="123637.85"/>
    <n v="127625.72"/>
    <n v="6.1283544322776606E-5"/>
    <n v="131933.51218194189"/>
    <m/>
    <m/>
    <n v="1928518943489.658"/>
    <m/>
    <m/>
    <n v="118186459.62501782"/>
    <m/>
    <m/>
    <n v="9.5294863905960927"/>
    <m/>
    <m/>
    <n v="227.43852891115674"/>
    <m/>
    <m/>
    <n v="22.793282745801573"/>
    <m/>
    <m/>
    <m/>
    <n v="128678.79935008993"/>
    <m/>
    <m/>
    <s v=""/>
    <n v="191"/>
    <n v="0.84154929577464788"/>
    <n v="127849.66"/>
    <n v="761.86857537468325"/>
    <m/>
    <m/>
    <n v="1507.906360442676"/>
    <n v="1.276441106975071"/>
    <m/>
    <m/>
    <n v="39433549807.836205"/>
    <m/>
    <m/>
    <m/>
    <n v="5.1862706635548665"/>
    <m/>
    <m/>
    <m/>
    <n v="4.4072477529528227"/>
    <m/>
    <m/>
    <e v="#VALUE!"/>
    <n v="727.01446092741901"/>
    <n v="540.17467496284814"/>
    <m/>
  </r>
  <r>
    <x v="185"/>
    <n v="11.83"/>
    <n v="14.08"/>
    <n v="197597.88"/>
    <n v="203948.79999999999"/>
    <e v="#N/A"/>
    <n v="123457.36"/>
    <n v="127415.94"/>
    <n v="6.0724862104288846E-5"/>
    <n v="131670.14708695409"/>
    <m/>
    <m/>
    <n v="1920481339665.6606"/>
    <m/>
    <m/>
    <n v="117809531.35322605"/>
    <m/>
    <m/>
    <n v="9.5387811486766907"/>
    <m/>
    <m/>
    <n v="227.08989517819376"/>
    <m/>
    <m/>
    <n v="22.832374297039291"/>
    <m/>
    <m/>
    <m/>
    <n v="128396.58379860186"/>
    <m/>
    <m/>
    <s v=""/>
    <n v="192"/>
    <n v="0.84019886363636365"/>
    <n v="127634.47"/>
    <n v="760.40808639687748"/>
    <m/>
    <m/>
    <n v="1510.4443912024269"/>
    <n v="1.2782259718922797"/>
    <m/>
    <m/>
    <n v="39263402361.526207"/>
    <m/>
    <m/>
    <m/>
    <n v="5.1964723034728992"/>
    <m/>
    <m/>
    <m/>
    <n v="4.4168560305761497"/>
    <m/>
    <m/>
    <e v="#VALUE!"/>
    <n v="727.72356772063358"/>
    <n v="541.23722412086579"/>
    <m/>
  </r>
  <r>
    <x v="186"/>
    <n v="11.55"/>
    <n v="13.94"/>
    <n v="193718"/>
    <n v="199931.83"/>
    <e v="#N/A"/>
    <n v="122328.11"/>
    <n v="126242.74"/>
    <n v="6.0724862104288846E-5"/>
    <n v="129081.62579917055"/>
    <m/>
    <m/>
    <n v="1844858474155.561"/>
    <m/>
    <m/>
    <n v="114327875.07542029"/>
    <m/>
    <m/>
    <n v="9.632468220692278"/>
    <m/>
    <m/>
    <n v="225.00724391514754"/>
    <m/>
    <m/>
    <n v="23.043153559271413"/>
    <m/>
    <m/>
    <m/>
    <n v="125864.06733613725"/>
    <m/>
    <m/>
    <s v=""/>
    <n v="193"/>
    <n v="0.82855093256814927"/>
    <n v="125847.45"/>
    <n v="749.70301145448036"/>
    <m/>
    <m/>
    <n v="1531.5922389269999"/>
    <n v="1.2959996464122074"/>
    <m/>
    <m/>
    <n v="37715469555.836731"/>
    <m/>
    <m/>
    <m/>
    <n v="5.2985750857311684"/>
    <m/>
    <m/>
    <m/>
    <n v="4.5039572213632644"/>
    <m/>
    <m/>
    <e v="#VALUE!"/>
    <n v="734.87105220883166"/>
    <n v="551.87171290810522"/>
    <m/>
  </r>
  <r>
    <x v="187"/>
    <n v="11.45"/>
    <n v="13.99"/>
    <n v="194160.25"/>
    <n v="200376.12"/>
    <e v="#N/A"/>
    <n v="122734.43"/>
    <n v="126654.39999999999"/>
    <n v="6.0724862104288846E-5"/>
    <n v="129373.15903557799"/>
    <m/>
    <m/>
    <n v="1853086548920.3291"/>
    <m/>
    <m/>
    <n v="114707865.50822254"/>
    <m/>
    <m/>
    <n v="9.6215151199080466"/>
    <m/>
    <m/>
    <n v="225.74911398570845"/>
    <m/>
    <m/>
    <n v="22.968558271086739"/>
    <m/>
    <m/>
    <m/>
    <n v="126140.1346097317"/>
    <m/>
    <m/>
    <s v=""/>
    <n v="194"/>
    <n v="0.81844174410293058"/>
    <n v="126220.86"/>
    <n v="751.86879095545555"/>
    <m/>
    <m/>
    <n v="1527.0477538544958"/>
    <n v="1.2920317140174138"/>
    <m/>
    <m/>
    <n v="37881816141.561035"/>
    <m/>
    <m/>
    <m/>
    <n v="5.2865543182111132"/>
    <m/>
    <m/>
    <m/>
    <n v="4.4940551739884507"/>
    <m/>
    <m/>
    <e v="#VALUE!"/>
    <n v="734.03542872024673"/>
    <n v="550.61969298681959"/>
    <m/>
  </r>
  <r>
    <x v="188"/>
    <n v="11.23"/>
    <n v="13.84"/>
    <n v="193028.99"/>
    <n v="199196.47"/>
    <e v="#N/A"/>
    <n v="122865.21"/>
    <n v="126781.67"/>
    <n v="6.0724862104288846E-5"/>
    <n v="128616.23991864902"/>
    <m/>
    <m/>
    <n v="1831296066218.0203"/>
    <m/>
    <m/>
    <n v="113693816.75130121"/>
    <m/>
    <m/>
    <n v="9.6495857485912673"/>
    <m/>
    <m/>
    <n v="225.98415112478145"/>
    <m/>
    <m/>
    <n v="22.946022767436052"/>
    <m/>
    <m/>
    <m/>
    <n v="125393.91778612605"/>
    <m/>
    <m/>
    <s v=""/>
    <n v="195"/>
    <n v="0.81141618497109835"/>
    <n v="126039.28"/>
    <n v="750.72853732345629"/>
    <m/>
    <m/>
    <n v="1529.2445486722852"/>
    <n v="1.2937677635134373"/>
    <m/>
    <m/>
    <n v="37434520574.473473"/>
    <m/>
    <m/>
    <m/>
    <n v="5.3174295348758198"/>
    <m/>
    <m/>
    <m/>
    <n v="4.5206197897700813"/>
    <m/>
    <m/>
    <e v="#VALUE!"/>
    <n v="736.17696627469093"/>
    <n v="553.83549316544611"/>
    <m/>
  </r>
  <r>
    <x v="189"/>
    <n v="12.14"/>
    <n v="14.1"/>
    <n v="193313"/>
    <n v="199441.16"/>
    <e v="#N/A"/>
    <n v="123282.73"/>
    <n v="127181.7"/>
    <n v="6.1981937477195714E-5"/>
    <n v="128792.91480242478"/>
    <m/>
    <m/>
    <n v="1835918335927.8923"/>
    <m/>
    <m/>
    <n v="113898937.62667049"/>
    <m/>
    <m/>
    <n v="9.642655086142339"/>
    <m/>
    <m/>
    <n v="226.72997415803445"/>
    <m/>
    <m/>
    <n v="22.875908991225803"/>
    <m/>
    <m/>
    <m/>
    <n v="125533.50383161417"/>
    <m/>
    <m/>
    <s v=""/>
    <n v="196"/>
    <n v="0.86099290780141846"/>
    <n v="126272.25"/>
    <n v="751.8812979579634"/>
    <m/>
    <m/>
    <n v="1526.4179052441079"/>
    <n v="1.2908867815018081"/>
    <m/>
    <m/>
    <n v="37521430488.84343"/>
    <m/>
    <m/>
    <m/>
    <n v="5.3099083246254484"/>
    <m/>
    <m/>
    <m/>
    <n v="4.5154954672356613"/>
    <m/>
    <m/>
    <e v="#VALUE!"/>
    <n v="735.64821880419231"/>
    <n v="553.05212346380836"/>
    <m/>
  </r>
  <r>
    <x v="190"/>
    <n v="12"/>
    <n v="13.91"/>
    <n v="193324.98"/>
    <n v="199441.16"/>
    <e v="#N/A"/>
    <n v="123249.49"/>
    <n v="127139.52"/>
    <n v="6.1981937477195714E-5"/>
    <n v="128797.75573685116"/>
    <m/>
    <m/>
    <n v="1835949136134.7925"/>
    <m/>
    <m/>
    <n v="113897845.44507681"/>
    <m/>
    <m/>
    <n v="9.6424041129277676"/>
    <m/>
    <m/>
    <n v="226.66331529014897"/>
    <m/>
    <m/>
    <n v="22.884067808007245"/>
    <m/>
    <m/>
    <m/>
    <n v="125529.89259383272"/>
    <m/>
    <m/>
    <s v=""/>
    <n v="197"/>
    <n v="0.86268871315600282"/>
    <n v="126849.5"/>
    <n v="755.25952500578353"/>
    <m/>
    <m/>
    <n v="1519.4399291978891"/>
    <n v="1.2848637197026862"/>
    <m/>
    <m/>
    <n v="37520166068.035172"/>
    <m/>
    <m/>
    <m/>
    <n v="5.3096610138267675"/>
    <m/>
    <m/>
    <m/>
    <n v="4.5156083349172045"/>
    <m/>
    <m/>
    <e v="#VALUE!"/>
    <n v="735.6290717957578"/>
    <n v="553.02636487175664"/>
    <m/>
  </r>
  <r>
    <x v="191"/>
    <n v="11.62"/>
    <n v="13.99"/>
    <n v="193321.3"/>
    <n v="199425"/>
    <e v="#N/A"/>
    <n v="123679.85"/>
    <n v="127575.58"/>
    <n v="6.1981937477195714E-5"/>
    <n v="128792.16354402437"/>
    <m/>
    <m/>
    <n v="1835682411154.292"/>
    <m/>
    <m/>
    <n v="113882910.30744225"/>
    <m/>
    <m/>
    <n v="9.6425437807433969"/>
    <m/>
    <m/>
    <n v="227.4492273721055"/>
    <m/>
    <m/>
    <n v="22.806150634832679"/>
    <m/>
    <m/>
    <m/>
    <n v="125516.11051674474"/>
    <m/>
    <m/>
    <s v=""/>
    <n v="198"/>
    <n v="0.83059328091493922"/>
    <n v="127239.72"/>
    <n v="757.52373377665617"/>
    <m/>
    <m/>
    <n v="1514.7657613913816"/>
    <n v="1.2807897421688259"/>
    <m/>
    <m/>
    <n v="37512821646.465904"/>
    <m/>
    <m/>
    <m/>
    <n v="5.3098439172471927"/>
    <m/>
    <m/>
    <m/>
    <n v="4.5160870980705896"/>
    <m/>
    <m/>
    <e v="#VALUE!"/>
    <n v="735.63972719915785"/>
    <n v="553.04541513004187"/>
    <m/>
  </r>
  <r>
    <x v="192"/>
    <n v="12.56"/>
    <n v="14.3"/>
    <n v="194252.71"/>
    <n v="200373.46"/>
    <e v="#N/A"/>
    <n v="123980.82"/>
    <n v="127878.12"/>
    <n v="6.1981937477195714E-5"/>
    <n v="129409.52063592919"/>
    <m/>
    <m/>
    <n v="1853174413858.7056"/>
    <m/>
    <m/>
    <n v="114694246.63128701"/>
    <m/>
    <m/>
    <n v="9.6193635662513728"/>
    <m/>
    <m/>
    <n v="227.99715650991646"/>
    <m/>
    <m/>
    <n v="22.752635532046686"/>
    <m/>
    <m/>
    <m/>
    <n v="126109.43389259803"/>
    <m/>
    <m/>
    <s v=""/>
    <n v="199"/>
    <n v="0.87832167832167829"/>
    <n v="127701.61"/>
    <n v="760.21423954305737"/>
    <m/>
    <m/>
    <n v="1509.2670448150716"/>
    <n v="1.2760194054781271"/>
    <m/>
    <m/>
    <n v="37868365457.008926"/>
    <m/>
    <m/>
    <m/>
    <n v="5.2843443090837727"/>
    <m/>
    <m/>
    <m/>
    <n v="4.4947210534572424"/>
    <m/>
    <m/>
    <e v="#VALUE!"/>
    <n v="733.87128444659447"/>
    <n v="550.38951005972797"/>
    <m/>
  </r>
  <r>
    <x v="193"/>
    <n v="13.29"/>
    <n v="14.56"/>
    <n v="194636.79"/>
    <n v="200757.23"/>
    <e v="#N/A"/>
    <n v="124227.03"/>
    <n v="128124.14"/>
    <n v="6.1981937477195714E-5"/>
    <n v="129662.22979557322"/>
    <m/>
    <m/>
    <n v="1860304294749.7048"/>
    <m/>
    <m/>
    <n v="115022649.95941007"/>
    <m/>
    <m/>
    <n v="9.6099015824253531"/>
    <m/>
    <m/>
    <n v="228.44435918449403"/>
    <m/>
    <m/>
    <n v="22.70943019793749"/>
    <m/>
    <m/>
    <m/>
    <n v="126347.33320937981"/>
    <m/>
    <m/>
    <s v=""/>
    <n v="200"/>
    <n v="0.91277472527472514"/>
    <n v="127752.3"/>
    <n v="760.45661695894773"/>
    <m/>
    <m/>
    <n v="1508.66795490147"/>
    <n v="1.275391989473097"/>
    <m/>
    <m/>
    <n v="38012141018.756218"/>
    <m/>
    <m/>
    <m/>
    <n v="5.2739776951261206"/>
    <m/>
    <m/>
    <m/>
    <n v="4.4862245660750002"/>
    <m/>
    <m/>
    <e v="#VALUE!"/>
    <n v="733.14941982675884"/>
    <n v="549.30977807342992"/>
    <m/>
  </r>
  <r>
    <x v="194"/>
    <n v="14.08"/>
    <n v="15.07"/>
    <n v="198058.44"/>
    <n v="204249.14"/>
    <e v="#N/A"/>
    <n v="126003.66"/>
    <n v="129932.67"/>
    <n v="6.3378858411899941E-5"/>
    <n v="131931.99726177112"/>
    <m/>
    <m/>
    <n v="1925124379487.0403"/>
    <m/>
    <m/>
    <n v="118020258.10443513"/>
    <m/>
    <m/>
    <n v="9.5255819175021106"/>
    <m/>
    <m/>
    <n v="231.69450147244299"/>
    <m/>
    <m/>
    <n v="22.390649098176119"/>
    <m/>
    <m/>
    <m/>
    <n v="128533.8868811266"/>
    <m/>
    <m/>
    <s v=""/>
    <n v="201"/>
    <n v="0.93430656934306566"/>
    <n v="129532.89"/>
    <n v="770.87512990160519"/>
    <m/>
    <m/>
    <n v="1487.6403955243159"/>
    <n v="1.2572581797821023"/>
    <m/>
    <m/>
    <n v="39330507761.93499"/>
    <m/>
    <m/>
    <m/>
    <n v="5.181519675781189"/>
    <m/>
    <m/>
    <m/>
    <n v="4.4085231098821716"/>
    <m/>
    <m/>
    <e v="#VALUE!"/>
    <n v="726.71658460069193"/>
    <n v="539.67983706431096"/>
    <m/>
  </r>
  <r>
    <x v="195"/>
    <n v="13.98"/>
    <n v="15.05"/>
    <n v="200482.41"/>
    <n v="206735.93"/>
    <e v="#N/A"/>
    <n v="127438.77"/>
    <n v="131404.29"/>
    <n v="6.3378858411899941E-5"/>
    <n v="133543.41183771929"/>
    <m/>
    <m/>
    <n v="1972038065295.1025"/>
    <m/>
    <m/>
    <n v="120174499.86058326"/>
    <m/>
    <m/>
    <n v="9.4673471981201711"/>
    <m/>
    <m/>
    <n v="234.32765614383493"/>
    <m/>
    <m/>
    <n v="22.137636415375944"/>
    <m/>
    <m/>
    <m/>
    <n v="130095.08007921734"/>
    <m/>
    <m/>
    <s v=""/>
    <n v="202"/>
    <n v="0.92890365448504986"/>
    <n v="131446.78"/>
    <n v="782.20397624920554"/>
    <m/>
    <m/>
    <n v="1465.660031490208"/>
    <n v="1.238564366639163"/>
    <m/>
    <m/>
    <n v="40286869812.223595"/>
    <m/>
    <m/>
    <m/>
    <n v="5.118194842026706"/>
    <m/>
    <m/>
    <m/>
    <n v="4.3549630523387304"/>
    <m/>
    <m/>
    <e v="#VALUE!"/>
    <n v="722.27379709007641"/>
    <n v="533.08425543939097"/>
    <m/>
  </r>
  <r>
    <x v="196"/>
    <n v="14.09"/>
    <n v="15.21"/>
    <n v="199944.91"/>
    <n v="206168.56"/>
    <e v="#N/A"/>
    <n v="127502.03"/>
    <n v="131461.19"/>
    <n v="6.3378858411899941E-5"/>
    <n v="133182.12998123062"/>
    <m/>
    <m/>
    <n v="1961249509980.0408"/>
    <m/>
    <m/>
    <n v="119678638.48754333"/>
    <m/>
    <m/>
    <n v="9.4800916330251592"/>
    <m/>
    <m/>
    <n v="234.43825869999259"/>
    <m/>
    <m/>
    <n v="22.128634507402388"/>
    <m/>
    <m/>
    <m/>
    <n v="129734.31248829783"/>
    <m/>
    <m/>
    <s v=""/>
    <n v="203"/>
    <n v="0.92636423405654167"/>
    <n v="131166.53"/>
    <n v="780.4753388669925"/>
    <m/>
    <m/>
    <n v="1468.7848796137232"/>
    <n v="1.241087377927053"/>
    <m/>
    <m/>
    <n v="40064391555.249405"/>
    <m/>
    <m/>
    <m/>
    <n v="5.1320022769467029"/>
    <m/>
    <m/>
    <m/>
    <n v="4.3670301494336394"/>
    <m/>
    <m/>
    <e v="#VALUE!"/>
    <n v="723.24608332802291"/>
    <n v="534.52236524002137"/>
    <m/>
  </r>
  <r>
    <x v="197"/>
    <n v="13.58"/>
    <n v="14.59"/>
    <n v="196000.09"/>
    <n v="202087.88"/>
    <e v="#N/A"/>
    <n v="125782.98"/>
    <n v="129680.43"/>
    <n v="6.3378858411899941E-5"/>
    <n v="130551.32516903825"/>
    <m/>
    <m/>
    <n v="1883645990689.3708"/>
    <m/>
    <m/>
    <n v="116124338.47696635"/>
    <m/>
    <m/>
    <n v="9.5736618469268908"/>
    <m/>
    <m/>
    <n v="231.27179837428022"/>
    <m/>
    <m/>
    <n v="22.428978697560819"/>
    <m/>
    <m/>
    <m/>
    <n v="127162.83203066395"/>
    <m/>
    <m/>
    <s v=""/>
    <n v="204"/>
    <n v="0.93077450308430432"/>
    <n v="128609.28"/>
    <n v="765.19927593082491"/>
    <m/>
    <m/>
    <n v="1497.4206156768196"/>
    <n v="1.2651639340736367"/>
    <m/>
    <m/>
    <n v="38477111442.430603"/>
    <m/>
    <m/>
    <m/>
    <n v="5.2333358860896588"/>
    <m/>
    <m/>
    <m/>
    <n v="4.4535840124778225"/>
    <m/>
    <m/>
    <e v="#VALUE!"/>
    <n v="730.38465258877136"/>
    <n v="545.07674100105976"/>
    <m/>
  </r>
  <r>
    <x v="198"/>
    <n v="13.49"/>
    <n v="14.52"/>
    <n v="194807.13"/>
    <n v="200845.06"/>
    <e v="#N/A"/>
    <n v="125530.58"/>
    <n v="129411.99"/>
    <n v="6.3378858411899941E-5"/>
    <n v="129753.55696579439"/>
    <m/>
    <m/>
    <n v="1860511337616.5642"/>
    <m/>
    <m/>
    <n v="115052005.84242795"/>
    <m/>
    <m/>
    <n v="9.6028504287169731"/>
    <m/>
    <m/>
    <n v="230.80209334947145"/>
    <m/>
    <m/>
    <n v="22.476000128070513"/>
    <m/>
    <m/>
    <m/>
    <n v="126377.15787742351"/>
    <m/>
    <m/>
    <s v=""/>
    <n v="205"/>
    <n v="0.92906336088154273"/>
    <n v="127911.83"/>
    <n v="760.99016468422701"/>
    <m/>
    <m/>
    <n v="1505.5411495014689"/>
    <n v="1.2719043555346836"/>
    <m/>
    <m/>
    <n v="38002570085.822395"/>
    <m/>
    <m/>
    <m/>
    <n v="5.2652751284836778"/>
    <m/>
    <m/>
    <m/>
    <n v="4.4810913675541419"/>
    <m/>
    <m/>
    <e v="#VALUE!"/>
    <n v="732.61147995234194"/>
    <n v="548.40336450337486"/>
    <m/>
  </r>
  <r>
    <x v="199"/>
    <n v="13.23"/>
    <n v="14.31"/>
    <n v="192759.7"/>
    <n v="198695.99"/>
    <e v="#N/A"/>
    <n v="124016.53"/>
    <n v="127826.52"/>
    <n v="6.4915678809729371E-5"/>
    <n v="128380.45080131995"/>
    <m/>
    <m/>
    <n v="1820803539829.302"/>
    <m/>
    <m/>
    <n v="113202140.64901729"/>
    <m/>
    <m/>
    <n v="9.6534725409541338"/>
    <m/>
    <m/>
    <n v="228.00166280471214"/>
    <m/>
    <m/>
    <n v="22.753267544492775"/>
    <m/>
    <m/>
    <m/>
    <n v="125014.11524896749"/>
    <m/>
    <m/>
    <s v=""/>
    <n v="206"/>
    <n v="0.92452830188679247"/>
    <n v="126184.72"/>
    <n v="750.53917221603956"/>
    <m/>
    <m/>
    <n v="1525.8694895362842"/>
    <n v="1.2887114924911054"/>
    <m/>
    <m/>
    <n v="37185544984.612053"/>
    <m/>
    <m/>
    <m/>
    <n v="5.3208707692783737"/>
    <m/>
    <m/>
    <m/>
    <n v="4.5293982750096458"/>
    <m/>
    <m/>
    <e v="#VALUE!"/>
    <n v="736.47349371999098"/>
    <n v="554.193914041536"/>
    <m/>
  </r>
  <r>
    <x v="200"/>
    <n v="13.19"/>
    <n v="14.34"/>
    <n v="194533.74"/>
    <n v="200511.77"/>
    <e v="#N/A"/>
    <n v="123240.6"/>
    <n v="127018.45"/>
    <n v="6.4915678809729371E-5"/>
    <n v="129558.82518062797"/>
    <m/>
    <m/>
    <n v="1854118849893.1934"/>
    <m/>
    <m/>
    <n v="114752784.08870041"/>
    <m/>
    <m/>
    <n v="9.6091133851012884"/>
    <m/>
    <m/>
    <n v="226.56960785668412"/>
    <m/>
    <m/>
    <n v="22.897744435558071"/>
    <m/>
    <m/>
    <m/>
    <n v="126152.92550083472"/>
    <m/>
    <m/>
    <s v=""/>
    <n v="207"/>
    <n v="0.91980474198047413"/>
    <n v="125706.18"/>
    <n v="747.63446340334087"/>
    <m/>
    <m/>
    <n v="1531.6561615320909"/>
    <n v="1.2934761459343347"/>
    <m/>
    <m/>
    <n v="37863907948.56292"/>
    <m/>
    <m/>
    <m/>
    <n v="5.2720005235807053"/>
    <m/>
    <m/>
    <m/>
    <n v="4.4881317914301508"/>
    <m/>
    <m/>
    <e v="#VALUE!"/>
    <n v="733.08928743040792"/>
    <n v="549.10384628425504"/>
    <m/>
  </r>
  <r>
    <x v="201"/>
    <n v="12.56"/>
    <n v="13.94"/>
    <n v="188484.07"/>
    <n v="194263.18"/>
    <e v="#N/A"/>
    <n v="121546.23"/>
    <n v="125263.89"/>
    <n v="6.4915678809729371E-5"/>
    <n v="125526.70417677748"/>
    <m/>
    <m/>
    <n v="1738592534378.104"/>
    <m/>
    <m/>
    <n v="109387637.83305654"/>
    <m/>
    <m/>
    <n v="9.7585847876059955"/>
    <m/>
    <m/>
    <n v="223.44917321415429"/>
    <m/>
    <m/>
    <n v="23.214689094854503"/>
    <m/>
    <m/>
    <m/>
    <n v="122218.07967676141"/>
    <m/>
    <m/>
    <s v=""/>
    <n v="208"/>
    <n v="0.90100430416068877"/>
    <n v="123648.25"/>
    <n v="735.33755327974575"/>
    <m/>
    <m/>
    <n v="1556.7308329961488"/>
    <n v="1.3145269617238646"/>
    <m/>
    <m/>
    <n v="35502789832.769272"/>
    <m/>
    <m/>
    <m/>
    <n v="5.4360397753987808"/>
    <m/>
    <m/>
    <m/>
    <n v="4.6281256331483336"/>
    <m/>
    <m/>
    <e v="#VALUE!"/>
    <n v="744.49261670356384"/>
    <n v="566.18931198404198"/>
    <m/>
  </r>
  <r>
    <x v="202"/>
    <n v="12.84"/>
    <n v="14.22"/>
    <n v="188855.15"/>
    <n v="194633.03"/>
    <e v="#N/A"/>
    <n v="120578.24000000001"/>
    <n v="124258.16"/>
    <n v="6.4915678809729371E-5"/>
    <n v="125770.76938496537"/>
    <m/>
    <m/>
    <n v="1745247008259.5408"/>
    <m/>
    <m/>
    <n v="109698974.12350437"/>
    <m/>
    <m/>
    <n v="9.7490415466423972"/>
    <m/>
    <m/>
    <n v="221.66422658014329"/>
    <m/>
    <m/>
    <n v="23.401730858653515"/>
    <m/>
    <m/>
    <m/>
    <n v="122447.24329790751"/>
    <m/>
    <m/>
    <s v=""/>
    <n v="209"/>
    <n v="0.90295358649789026"/>
    <n v="123054.9"/>
    <n v="731.75175281863346"/>
    <m/>
    <m/>
    <n v="1564.2011064513597"/>
    <n v="1.3207097652232413"/>
    <m/>
    <m/>
    <n v="35636773602.076019"/>
    <m/>
    <m/>
    <m/>
    <n v="5.4254376104697544"/>
    <m/>
    <m/>
    <m/>
    <n v="4.6194433420207428"/>
    <m/>
    <m/>
    <e v="#VALUE!"/>
    <n v="743.76455289190892"/>
    <n v="565.08504624745308"/>
    <m/>
  </r>
  <r>
    <x v="203"/>
    <n v="12.43"/>
    <n v="13.93"/>
    <n v="186664.67"/>
    <n v="192362.9"/>
    <e v="#N/A"/>
    <n v="120017.74"/>
    <n v="123672.49"/>
    <n v="6.4915678809729371E-5"/>
    <n v="124308.95694933239"/>
    <m/>
    <m/>
    <n v="1704568732075.4717"/>
    <m/>
    <m/>
    <n v="107778706.26211204"/>
    <m/>
    <m/>
    <n v="9.8056409903261326"/>
    <m/>
    <m/>
    <n v="220.62845519649909"/>
    <m/>
    <m/>
    <n v="23.51268766914928"/>
    <m/>
    <m/>
    <m/>
    <n v="121015.5811073941"/>
    <m/>
    <m/>
    <s v=""/>
    <n v="210"/>
    <n v="0.89231873653984206"/>
    <n v="122275.32"/>
    <n v="727.05916886134162"/>
    <m/>
    <m/>
    <n v="1574.1106663190881"/>
    <n v="1.3289507644126239"/>
    <m/>
    <m/>
    <n v="34804291560.826012"/>
    <m/>
    <m/>
    <m/>
    <n v="5.4884623339979699"/>
    <m/>
    <m/>
    <m/>
    <n v="4.6734533987963243"/>
    <m/>
    <m/>
    <e v="#VALUE!"/>
    <n v="748.08258351306904"/>
    <n v="571.64936996964423"/>
    <m/>
  </r>
  <r>
    <x v="204"/>
    <n v="12.47"/>
    <n v="13.52"/>
    <n v="180719.43"/>
    <n v="186186.21"/>
    <e v="#N/A"/>
    <n v="117021.16"/>
    <n v="120552.54"/>
    <n v="6.5754036068232935E-5"/>
    <n v="120337.99868390545"/>
    <m/>
    <m/>
    <n v="1595233906364.5034"/>
    <m/>
    <m/>
    <n v="102583679.58394033"/>
    <m/>
    <m/>
    <n v="9.962031237670729"/>
    <m/>
    <m/>
    <n v="215.09886529889076"/>
    <m/>
    <m/>
    <n v="24.108628429713981"/>
    <m/>
    <m/>
    <m/>
    <n v="117116.34546594818"/>
    <m/>
    <m/>
    <s v=""/>
    <n v="211"/>
    <n v="0.92233727810650901"/>
    <n v="118789.62"/>
    <n v="706.11232603128849"/>
    <m/>
    <m/>
    <n v="1618.9838062919662"/>
    <n v="1.3663169359330571"/>
    <m/>
    <m/>
    <n v="32564799963.121269"/>
    <m/>
    <m/>
    <m/>
    <n v="5.663639232801458"/>
    <m/>
    <m/>
    <m/>
    <n v="4.8240548715442175"/>
    <m/>
    <m/>
    <e v="#VALUE!"/>
    <n v="760.01375867899799"/>
    <n v="589.89487440062851"/>
    <m/>
  </r>
  <r>
    <x v="205"/>
    <n v="13.18"/>
    <n v="14.24"/>
    <n v="182854.3"/>
    <n v="188373.42"/>
    <e v="#N/A"/>
    <n v="118226.13"/>
    <n v="121785.95"/>
    <n v="6.5754036068232935E-5"/>
    <n v="121756.603421341"/>
    <m/>
    <m/>
    <n v="1632747262672.1401"/>
    <m/>
    <m/>
    <n v="104390320.90274636"/>
    <m/>
    <m/>
    <n v="9.9032593283785761"/>
    <m/>
    <m/>
    <n v="217.30844515842381"/>
    <m/>
    <m/>
    <n v="23.862652114871373"/>
    <m/>
    <m/>
    <m/>
    <n v="118488.75319158754"/>
    <m/>
    <m/>
    <s v=""/>
    <n v="212"/>
    <n v="0.925561797752809"/>
    <n v="119805.26"/>
    <n v="712.09391334500992"/>
    <m/>
    <m/>
    <n v="1605.1416480880559"/>
    <n v="1.3545066435591036"/>
    <m/>
    <m/>
    <n v="33328782392.792103"/>
    <m/>
    <m/>
    <m/>
    <n v="5.5968453240851579"/>
    <m/>
    <m/>
    <m/>
    <n v="4.7675217577206119"/>
    <m/>
    <m/>
    <e v="#VALUE!"/>
    <n v="755.52998838956501"/>
    <n v="582.93797217339409"/>
    <m/>
  </r>
  <r>
    <x v="206"/>
    <n v="13.83"/>
    <n v="14.63"/>
    <n v="184845.27"/>
    <n v="190412.1"/>
    <e v="#N/A"/>
    <n v="118878.53"/>
    <n v="122449.99"/>
    <n v="6.5754036068232935E-5"/>
    <n v="123079.32301312037"/>
    <m/>
    <m/>
    <n v="1668122504136.5938"/>
    <m/>
    <m/>
    <n v="106083957.22185396"/>
    <m/>
    <m/>
    <n v="9.8494137273688498"/>
    <m/>
    <m/>
    <n v="218.50227702580091"/>
    <m/>
    <m/>
    <n v="23.733223322679947"/>
    <m/>
    <m/>
    <m/>
    <n v="119767.6577014278"/>
    <m/>
    <m/>
    <s v=""/>
    <n v="213"/>
    <n v="0.94531784005468211"/>
    <n v="120731.94"/>
    <n v="717.54584649032404"/>
    <m/>
    <m/>
    <n v="1592.7260608054085"/>
    <n v="1.3439022827548828"/>
    <m/>
    <m/>
    <n v="34049039508.169209"/>
    <m/>
    <m/>
    <m/>
    <n v="5.5360153543826236"/>
    <m/>
    <m/>
    <m/>
    <n v="4.7160607007510729"/>
    <m/>
    <m/>
    <e v="#VALUE!"/>
    <n v="751.42205129968897"/>
    <n v="576.60224246630935"/>
    <m/>
  </r>
  <r>
    <x v="207"/>
    <n v="14.36"/>
    <n v="15.06"/>
    <n v="188661.91"/>
    <n v="194331.17"/>
    <e v="#N/A"/>
    <n v="120282.6"/>
    <n v="123888.19"/>
    <n v="6.5754036068232935E-5"/>
    <n v="125617.57174306487"/>
    <m/>
    <m/>
    <n v="1736824930343.2351"/>
    <m/>
    <m/>
    <n v="109358045.40172829"/>
    <m/>
    <m/>
    <n v="9.7477994832587989"/>
    <m/>
    <m/>
    <n v="221.07760869250626"/>
    <m/>
    <m/>
    <n v="23.455146526974854"/>
    <m/>
    <m/>
    <m/>
    <n v="122229.20447968027"/>
    <m/>
    <m/>
    <s v=""/>
    <n v="214"/>
    <n v="0.95351925630810086"/>
    <n v="122494.39999999999"/>
    <n v="727.96382528856884"/>
    <m/>
    <m/>
    <n v="1569.4752460406735"/>
    <n v="1.3241582938542149"/>
    <m/>
    <m/>
    <n v="35449442450.092979"/>
    <m/>
    <m/>
    <m/>
    <n v="5.4218203142801347"/>
    <m/>
    <m/>
    <m/>
    <n v="4.6191274153680837"/>
    <m/>
    <m/>
    <e v="#VALUE!"/>
    <n v="743.66979458025889"/>
    <n v="564.70828770162495"/>
    <m/>
  </r>
  <r>
    <x v="208"/>
    <n v="14.65"/>
    <n v="15.71"/>
    <n v="187654.97"/>
    <n v="193255.64"/>
    <e v="#N/A"/>
    <n v="120292.43"/>
    <n v="123873.88"/>
    <n v="6.4636240757920405E-5"/>
    <n v="124937.97680359827"/>
    <m/>
    <m/>
    <n v="1717700065962.6157"/>
    <m/>
    <m/>
    <n v="108447058.98425627"/>
    <m/>
    <m/>
    <n v="9.7740109692747925"/>
    <m/>
    <m/>
    <n v="221.07950317879514"/>
    <m/>
    <m/>
    <n v="23.459801648125332"/>
    <m/>
    <m/>
    <m/>
    <n v="121542.23447891331"/>
    <m/>
    <m/>
    <s v=""/>
    <n v="215"/>
    <n v="0.93252705283259063"/>
    <n v="122360.52"/>
    <n v="726.99787537771329"/>
    <m/>
    <m/>
    <n v="1571.190600750276"/>
    <n v="1.3252285852231855"/>
    <m/>
    <m/>
    <n v="35053507056.966164"/>
    <m/>
    <m/>
    <m/>
    <n v="5.4510657675858738"/>
    <m/>
    <m/>
    <m/>
    <n v="4.6450929377846801"/>
    <m/>
    <m/>
    <e v="#VALUE!"/>
    <n v="745.66949620057176"/>
    <n v="567.75434030057295"/>
    <m/>
  </r>
  <r>
    <x v="209"/>
    <n v="14.06"/>
    <n v="14.65"/>
    <n v="186293.69"/>
    <n v="191841.24"/>
    <e v="#N/A"/>
    <n v="120600.49"/>
    <n v="124183.1"/>
    <n v="6.4636240757920405E-5"/>
    <n v="124028.63184842949"/>
    <m/>
    <m/>
    <n v="1692589936092.6992"/>
    <m/>
    <m/>
    <n v="107255476.47074743"/>
    <m/>
    <m/>
    <n v="9.8095226777548845"/>
    <m/>
    <m/>
    <n v="221.64026689436"/>
    <m/>
    <m/>
    <n v="23.401887193887045"/>
    <m/>
    <m/>
    <m/>
    <n v="120649.21995121051"/>
    <m/>
    <m/>
    <s v=""/>
    <n v="216"/>
    <n v="0.95972696245733791"/>
    <n v="122919.38"/>
    <n v="730.26128453786657"/>
    <m/>
    <m/>
    <n v="1564.0144660040744"/>
    <n v="1.3190507877717552"/>
    <m/>
    <m/>
    <n v="34539243652.017807"/>
    <m/>
    <m/>
    <m/>
    <n v="5.4907053018780747"/>
    <m/>
    <m/>
    <m/>
    <n v="4.6792188354672941"/>
    <m/>
    <m/>
    <e v="#VALUE!"/>
    <n v="748.37872149761847"/>
    <n v="571.88298570707616"/>
    <m/>
  </r>
  <r>
    <x v="210"/>
    <n v="13.44"/>
    <n v="14.21"/>
    <n v="183042.63"/>
    <n v="188480.96"/>
    <e v="#N/A"/>
    <n v="119808.02"/>
    <n v="123359.06"/>
    <n v="6.4636240757920405E-5"/>
    <n v="121861.20421133147"/>
    <m/>
    <m/>
    <n v="1633327058546.6411"/>
    <m/>
    <m/>
    <n v="104436453.9858443"/>
    <m/>
    <m/>
    <n v="9.8951766396487919"/>
    <m/>
    <m/>
    <n v="220.17849215143531"/>
    <m/>
    <m/>
    <n v="23.557826112617331"/>
    <m/>
    <m/>
    <m/>
    <n v="118532.52529512098"/>
    <m/>
    <m/>
    <s v=""/>
    <n v="217"/>
    <n v="0.94581280788177335"/>
    <n v="122068.57"/>
    <n v="725.1500156525999"/>
    <m/>
    <m/>
    <n v="1574.840091286442"/>
    <n v="1.3280549458330722"/>
    <m/>
    <m/>
    <n v="33328145736.147633"/>
    <m/>
    <m/>
    <m/>
    <n v="5.5866199656814546"/>
    <m/>
    <m/>
    <m/>
    <n v="4.7613114067203588"/>
    <m/>
    <m/>
    <e v="#VALUE!"/>
    <n v="754.91335163194015"/>
    <n v="581.87295262265718"/>
    <m/>
  </r>
  <r>
    <x v="211"/>
    <n v="13.24"/>
    <n v="13.85"/>
    <n v="180713.33"/>
    <n v="186070.27"/>
    <e v="#N/A"/>
    <n v="116006.62"/>
    <n v="119437.02"/>
    <n v="6.4636240757920405E-5"/>
    <n v="120307.53184332211"/>
    <m/>
    <m/>
    <n v="1591577156337.1943"/>
    <m/>
    <m/>
    <n v="102431842.98945209"/>
    <m/>
    <m/>
    <n v="9.958197587736997"/>
    <m/>
    <m/>
    <n v="213.18722955513769"/>
    <m/>
    <m/>
    <n v="24.307488470051585"/>
    <m/>
    <m/>
    <m/>
    <n v="117013.11642108868"/>
    <m/>
    <m/>
    <s v=""/>
    <n v="218"/>
    <n v="0.95595667870036105"/>
    <n v="118825.26"/>
    <n v="705.82797117982295"/>
    <m/>
    <m/>
    <n v="1616.6829228725762"/>
    <n v="1.3632115638026931"/>
    <m/>
    <m/>
    <n v="32474510834.644417"/>
    <m/>
    <m/>
    <m/>
    <n v="5.6578098573215403"/>
    <m/>
    <m/>
    <m/>
    <n v="4.8223423812835549"/>
    <m/>
    <m/>
    <e v="#VALUE!"/>
    <n v="759.72128552507149"/>
    <n v="589.2877173104232"/>
    <m/>
  </r>
  <r>
    <x v="212"/>
    <n v="13.24"/>
    <n v="13.87"/>
    <n v="179091.17"/>
    <n v="184388"/>
    <e v="#N/A"/>
    <n v="115822.97"/>
    <n v="119240.22"/>
    <n v="6.4636240757920405E-5"/>
    <n v="119224.69288241191"/>
    <m/>
    <m/>
    <n v="1562828475909.4712"/>
    <m/>
    <m/>
    <n v="101041737.47319166"/>
    <m/>
    <m/>
    <n v="10.002953494820698"/>
    <m/>
    <m/>
    <n v="212.84454296468496"/>
    <m/>
    <m/>
    <n v="24.348213863996104"/>
    <m/>
    <m/>
    <m/>
    <n v="115951.85967395887"/>
    <m/>
    <m/>
    <s v=""/>
    <n v="219"/>
    <n v="0.95457822638788759"/>
    <n v="118871.59"/>
    <n v="706.04803960725076"/>
    <m/>
    <m/>
    <n v="1616.0525777774619"/>
    <n v="1.3625508726551365"/>
    <m/>
    <m/>
    <n v="31886229138.352264"/>
    <m/>
    <m/>
    <m/>
    <n v="5.7086964835665386"/>
    <m/>
    <m/>
    <m/>
    <n v="4.8660759469267179"/>
    <m/>
    <m/>
    <e v="#VALUE!"/>
    <n v="763.13576038007352"/>
    <n v="594.58780066029738"/>
    <m/>
  </r>
  <r>
    <x v="213"/>
    <n v="12.82"/>
    <n v="13.36"/>
    <n v="176979.53"/>
    <n v="182178.15"/>
    <e v="#N/A"/>
    <n v="113980.93"/>
    <n v="117320.7"/>
    <n v="6.8968338003738694E-5"/>
    <n v="117810.31217094364"/>
    <m/>
    <m/>
    <n v="1525476902361.4031"/>
    <m/>
    <m/>
    <n v="99222438.265927613"/>
    <m/>
    <m/>
    <n v="10.062109391311356"/>
    <m/>
    <m/>
    <n v="209.444157270175"/>
    <m/>
    <m/>
    <n v="24.742543359401669"/>
    <m/>
    <m/>
    <m/>
    <n v="114552.31531229855"/>
    <m/>
    <m/>
    <s v=""/>
    <n v="220"/>
    <n v="0.95958083832335339"/>
    <n v="117136.7"/>
    <n v="695.58054832756341"/>
    <m/>
    <m/>
    <n v="1639.638309714423"/>
    <n v="1.382043729289991"/>
    <m/>
    <m/>
    <n v="31118783929.353851"/>
    <m/>
    <m/>
    <m/>
    <n v="5.7763067913509207"/>
    <m/>
    <m/>
    <m/>
    <n v="4.9248032957320147"/>
    <m/>
    <m/>
    <e v="#VALUE!"/>
    <n v="767.64882545357784"/>
    <n v="601.62973472058673"/>
    <m/>
  </r>
  <r>
    <x v="214"/>
    <n v="12.03"/>
    <n v="12.92"/>
    <n v="171258.92"/>
    <n v="176276.94"/>
    <e v="#N/A"/>
    <n v="111298.19"/>
    <n v="114551.26"/>
    <n v="6.8968338003738694E-5"/>
    <n v="113999.48266835973"/>
    <m/>
    <m/>
    <n v="1426682710883.1372"/>
    <m/>
    <m/>
    <n v="94400435.306844369"/>
    <m/>
    <m/>
    <n v="10.224811816464602"/>
    <m/>
    <m/>
    <n v="204.50953691112571"/>
    <m/>
    <m/>
    <n v="25.327418992107113"/>
    <m/>
    <m/>
    <m/>
    <n v="110838.48815356768"/>
    <m/>
    <m/>
    <s v=""/>
    <n v="221"/>
    <n v="0.93111455108359131"/>
    <n v="113773.42"/>
    <n v="675.55598335182538"/>
    <m/>
    <m/>
    <n v="1686.7163197172345"/>
    <n v="1.421590799598929"/>
    <m/>
    <m/>
    <n v="29101771328.759632"/>
    <m/>
    <m/>
    <m/>
    <n v="5.9631381965325891"/>
    <m/>
    <m/>
    <m/>
    <n v="5.0844927093166463"/>
    <m/>
    <m/>
    <e v="#VALUE!"/>
    <n v="780.06156325139864"/>
    <n v="621.08911123868086"/>
    <m/>
  </r>
  <r>
    <x v="215"/>
    <n v="11.66"/>
    <n v="12.35"/>
    <n v="163518.81"/>
    <n v="168297.88"/>
    <e v="#N/A"/>
    <n v="108333.27"/>
    <n v="111491.77"/>
    <n v="6.8968338003738694E-5"/>
    <n v="108844.57995598928"/>
    <m/>
    <m/>
    <n v="1297557830657.5627"/>
    <m/>
    <m/>
    <n v="87990130.932864785"/>
    <m/>
    <m/>
    <n v="10.455949366439754"/>
    <m/>
    <m/>
    <n v="199.05666621714994"/>
    <m/>
    <m/>
    <n v="26.004707504508357"/>
    <m/>
    <m/>
    <m/>
    <n v="105818.41255078866"/>
    <m/>
    <m/>
    <s v=""/>
    <n v="222"/>
    <n v="0.94412955465587045"/>
    <n v="110642.24000000001"/>
    <n v="656.91258105712905"/>
    <m/>
    <m/>
    <n v="1733.1367613807809"/>
    <n v="1.4605762034899403"/>
    <m/>
    <m/>
    <n v="26466334259.605999"/>
    <m/>
    <m/>
    <m/>
    <n v="6.2327654267348898"/>
    <m/>
    <m/>
    <m/>
    <n v="5.3148089078703995"/>
    <m/>
    <m/>
    <e v="#VALUE!"/>
    <n v="797.69528813515478"/>
    <n v="649.17206542368865"/>
    <m/>
  </r>
  <r>
    <x v="216"/>
    <n v="11.79"/>
    <n v="12.5"/>
    <n v="162471.23000000001"/>
    <n v="167208.07999999999"/>
    <e v="#N/A"/>
    <n v="107634.03"/>
    <n v="110764.46"/>
    <n v="6.8968338003738694E-5"/>
    <n v="108144.63230639174"/>
    <m/>
    <m/>
    <n v="1280783792807.0366"/>
    <m/>
    <m/>
    <n v="87134635.381815434"/>
    <m/>
    <m/>
    <n v="10.489529692833706"/>
    <m/>
    <m/>
    <n v="197.76702723822581"/>
    <m/>
    <m/>
    <n v="26.175184792412477"/>
    <m/>
    <m/>
    <m/>
    <n v="105130.16916553149"/>
    <m/>
    <m/>
    <s v=""/>
    <n v="223"/>
    <n v="0.94319999999999993"/>
    <n v="110455.37"/>
    <n v="655.75187732815573"/>
    <m/>
    <m/>
    <n v="1736.0639550691878"/>
    <n v="1.4629043656162015"/>
    <m/>
    <m/>
    <n v="26122692500.170559"/>
    <m/>
    <m/>
    <m/>
    <n v="6.272833047747433"/>
    <m/>
    <m/>
    <m/>
    <n v="5.3493956239767355"/>
    <m/>
    <m/>
    <e v="#VALUE!"/>
    <n v="800.25716627741826"/>
    <n v="653.34529809144715"/>
    <m/>
  </r>
  <r>
    <x v="217"/>
    <n v="11.21"/>
    <n v="12.19"/>
    <n v="154698.76"/>
    <n v="159197.47"/>
    <e v="#N/A"/>
    <n v="103975.27"/>
    <n v="106991.65"/>
    <n v="6.8968338003738694E-5"/>
    <n v="102968.58456329264"/>
    <m/>
    <m/>
    <n v="1158091650584.0266"/>
    <m/>
    <m/>
    <n v="80872186.574360088"/>
    <m/>
    <m/>
    <n v="10.740516498478943"/>
    <m/>
    <m/>
    <n v="191.03975441538805"/>
    <m/>
    <m/>
    <n v="27.067617998664083"/>
    <m/>
    <m/>
    <m/>
    <n v="100090.71028208741"/>
    <m/>
    <m/>
    <s v=""/>
    <n v="224"/>
    <n v="0.91960623461853985"/>
    <n v="104776.25"/>
    <n v="621.987485319813"/>
    <m/>
    <m/>
    <n v="1825.3245815875048"/>
    <n v="1.5379745451242963"/>
    <m/>
    <m/>
    <n v="23618922986.328232"/>
    <m/>
    <m/>
    <m/>
    <n v="6.5730459762284497"/>
    <m/>
    <m/>
    <m/>
    <n v="5.6058539200893449"/>
    <m/>
    <m/>
    <e v="#VALUE!"/>
    <n v="819.4052115892971"/>
    <n v="684.61389774272777"/>
    <m/>
  </r>
  <r>
    <x v="218"/>
    <n v="11.73"/>
    <n v="12.54"/>
    <n v="155060.57999999999"/>
    <n v="159536.87"/>
    <e v="#N/A"/>
    <n v="104386.87"/>
    <n v="107393.06"/>
    <n v="6.9108111824478513E-5"/>
    <n v="103201.86484917018"/>
    <m/>
    <m/>
    <n v="1163113022754.1099"/>
    <m/>
    <m/>
    <n v="81128475.086829141"/>
    <m/>
    <m/>
    <n v="10.728229684400109"/>
    <m/>
    <m/>
    <n v="191.78198114348695"/>
    <m/>
    <m/>
    <n v="26.968664711434325"/>
    <m/>
    <m/>
    <m/>
    <n v="100295.44188208229"/>
    <m/>
    <m/>
    <s v=""/>
    <n v="225"/>
    <n v="0.93540669856459335"/>
    <n v="105600.8"/>
    <n v="626.73546122756011"/>
    <m/>
    <m/>
    <n v="1810.9599580802883"/>
    <n v="1.5254373676359796"/>
    <m/>
    <m/>
    <n v="23717233525.176228"/>
    <m/>
    <m/>
    <m/>
    <n v="6.5581161891676132"/>
    <m/>
    <m/>
    <m/>
    <n v="5.5944392870181359"/>
    <m/>
    <m/>
    <e v="#VALUE!"/>
    <n v="818.46783772171352"/>
    <n v="683.05888964615372"/>
    <m/>
  </r>
  <r>
    <x v="219"/>
    <n v="11.6"/>
    <n v="12.18"/>
    <n v="155871.31"/>
    <n v="160359.98000000001"/>
    <e v="#N/A"/>
    <n v="102810.53"/>
    <n v="105763.91"/>
    <n v="6.9108111824478513E-5"/>
    <n v="103738.92338976912"/>
    <m/>
    <m/>
    <n v="1175142975742.592"/>
    <m/>
    <m/>
    <n v="81755549.050338492"/>
    <m/>
    <m/>
    <n v="10.700275714921741"/>
    <m/>
    <m/>
    <n v="188.88128698634708"/>
    <m/>
    <m/>
    <n v="27.378658095824303"/>
    <m/>
    <m/>
    <m/>
    <n v="100810.00324168833"/>
    <m/>
    <m/>
    <s v=""/>
    <n v="226"/>
    <n v="0.95238095238095233"/>
    <n v="105098.14"/>
    <n v="623.7034953537576"/>
    <m/>
    <m/>
    <n v="1819.5801307733798"/>
    <n v="1.5325531608644998"/>
    <m/>
    <m/>
    <n v="23961158083.042561"/>
    <m/>
    <m/>
    <m/>
    <n v="6.5239765600013859"/>
    <m/>
    <m/>
    <m/>
    <n v="5.5657542720717439"/>
    <m/>
    <m/>
    <e v="#VALUE!"/>
    <n v="816.33520021974357"/>
    <n v="679.50308543064864"/>
    <m/>
  </r>
  <r>
    <x v="220"/>
    <n v="12"/>
    <n v="12.51"/>
    <n v="157168.41"/>
    <n v="161683.35999999999"/>
    <e v="#N/A"/>
    <n v="103784.59"/>
    <n v="106758.64"/>
    <n v="6.9108111824478513E-5"/>
    <n v="104599.64751017092"/>
    <m/>
    <m/>
    <n v="1194567398971.5886"/>
    <m/>
    <m/>
    <n v="82766793.976679161"/>
    <m/>
    <m/>
    <n v="10.655846041983612"/>
    <m/>
    <m/>
    <n v="190.66615976396449"/>
    <m/>
    <m/>
    <n v="27.122027709373288"/>
    <m/>
    <m/>
    <m/>
    <n v="101639.01967157355"/>
    <m/>
    <m/>
    <s v=""/>
    <n v="227"/>
    <n v="0.95923261390887293"/>
    <n v="105898.61"/>
    <n v="628.404802724403"/>
    <m/>
    <m/>
    <n v="1805.7214715499133"/>
    <n v="1.520736444143812"/>
    <m/>
    <m/>
    <n v="24355818980.595482"/>
    <m/>
    <m/>
    <m/>
    <n v="6.4698357176572987"/>
    <m/>
    <m/>
    <m/>
    <n v="5.5199998700653925"/>
    <m/>
    <m/>
    <e v="#VALUE!"/>
    <n v="812.94561410813822"/>
    <n v="673.86406004754485"/>
    <m/>
  </r>
  <r>
    <x v="221"/>
    <n v="11.51"/>
    <n v="12.27"/>
    <n v="154534.12"/>
    <n v="158962.22"/>
    <e v="#N/A"/>
    <n v="103198.45"/>
    <n v="106148.33"/>
    <n v="6.9108111824478513E-5"/>
    <n v="102843.95152419148"/>
    <m/>
    <m/>
    <n v="1154385718773.9192"/>
    <m/>
    <m/>
    <n v="80676565.694360942"/>
    <m/>
    <m/>
    <n v="10.745235606894406"/>
    <m/>
    <m/>
    <n v="189.58471939918485"/>
    <m/>
    <m/>
    <n v="27.277953126627462"/>
    <m/>
    <m/>
    <m/>
    <n v="99925.554627199555"/>
    <m/>
    <m/>
    <s v=""/>
    <n v="228"/>
    <n v="0.93806030969845156"/>
    <n v="104697.75"/>
    <n v="621.23036087493097"/>
    <m/>
    <m/>
    <n v="1826.1978374467408"/>
    <n v="1.5378353690152984"/>
    <m/>
    <m/>
    <n v="23535206255.843044"/>
    <m/>
    <m/>
    <m/>
    <n v="6.5784170086774569"/>
    <m/>
    <m/>
    <m/>
    <n v="5.6130820734608138"/>
    <m/>
    <m/>
    <e v="#VALUE!"/>
    <n v="819.76523729478652"/>
    <n v="685.17331623350287"/>
    <m/>
  </r>
  <r>
    <x v="222"/>
    <n v="11.43"/>
    <n v="11.96"/>
    <n v="150629.54"/>
    <n v="154934.76999999999"/>
    <e v="#N/A"/>
    <n v="99765.68"/>
    <n v="102610.1"/>
    <n v="6.9108111824478513E-5"/>
    <n v="100242.97142856153"/>
    <m/>
    <m/>
    <n v="1095917124399.8418"/>
    <m/>
    <m/>
    <n v="77609802.075014889"/>
    <m/>
    <m/>
    <n v="10.881072470187611"/>
    <m/>
    <m/>
    <n v="183.27394700795014"/>
    <m/>
    <m/>
    <n v="28.18811140557624"/>
    <m/>
    <m/>
    <m/>
    <n v="97391.04959863839"/>
    <m/>
    <m/>
    <s v=""/>
    <n v="229"/>
    <n v="0.95568561872909685"/>
    <n v="101582.96"/>
    <n v="602.70150420654284"/>
    <m/>
    <m/>
    <n v="1880.5277801828618"/>
    <n v="1.5834363250347647"/>
    <m/>
    <m/>
    <n v="22341882344.65757"/>
    <m/>
    <m/>
    <m/>
    <n v="6.7447729317800826"/>
    <m/>
    <m/>
    <m/>
    <n v="5.7554793979235734"/>
    <m/>
    <m/>
    <e v="#VALUE!"/>
    <n v="830.12837334361234"/>
    <n v="702.50007422968326"/>
    <m/>
  </r>
  <r>
    <x v="223"/>
    <n v="11.52"/>
    <n v="12.01"/>
    <n v="152157.47"/>
    <n v="156474.25"/>
    <e v="#N/A"/>
    <n v="99833.63"/>
    <n v="102658.71"/>
    <n v="7.0785537874762383E-5"/>
    <n v="101252.39178429582"/>
    <m/>
    <m/>
    <n v="1117781644686.6328"/>
    <m/>
    <m/>
    <n v="78764268.860568747"/>
    <m/>
    <m/>
    <n v="10.826168237285962"/>
    <m/>
    <m/>
    <n v="183.38535873107747"/>
    <m/>
    <m/>
    <n v="28.177614661903227"/>
    <m/>
    <m/>
    <m/>
    <n v="98350.26906739999"/>
    <m/>
    <m/>
    <s v=""/>
    <n v="230"/>
    <n v="0.95920066611157362"/>
    <n v="101616.03"/>
    <n v="602.75649601047905"/>
    <m/>
    <m/>
    <n v="1879.9155805217115"/>
    <n v="1.5824707285280677"/>
    <m/>
    <m/>
    <n v="22783570629.514526"/>
    <m/>
    <m/>
    <m/>
    <n v="6.6768217602032349"/>
    <m/>
    <m/>
    <m/>
    <n v="5.6988403028047268"/>
    <m/>
    <m/>
    <e v="#VALUE!"/>
    <n v="825.93967212200027"/>
    <n v="695.42263758955448"/>
    <m/>
  </r>
  <r>
    <x v="224"/>
    <n v="11.27"/>
    <n v="11.65"/>
    <n v="152455.43"/>
    <n v="156769.57999999999"/>
    <e v="#N/A"/>
    <n v="99467.94"/>
    <n v="102275.4"/>
    <n v="7.0785537874762383E-5"/>
    <n v="101448.19397770315"/>
    <m/>
    <m/>
    <n v="1122029754842.915"/>
    <m/>
    <m/>
    <n v="78986501.348011538"/>
    <m/>
    <m/>
    <n v="10.815670053936234"/>
    <m/>
    <m/>
    <n v="182.70916403094415"/>
    <m/>
    <m/>
    <n v="28.283780975769208"/>
    <m/>
    <m/>
    <m/>
    <n v="98533.061085594018"/>
    <m/>
    <m/>
    <s v=""/>
    <n v="231"/>
    <n v="0.96738197424892702"/>
    <n v="101229.78"/>
    <n v="600.41848860696064"/>
    <m/>
    <m/>
    <n v="1887.0612778391182"/>
    <n v="1.5883352363460272"/>
    <m/>
    <m/>
    <n v="22868803524.370583"/>
    <m/>
    <m/>
    <m/>
    <n v="6.6639095171299854"/>
    <m/>
    <m/>
    <m/>
    <n v="5.6882765462933209"/>
    <m/>
    <m/>
    <e v="#VALUE!"/>
    <n v="825.13875475920804"/>
    <n v="694.07776626339171"/>
    <m/>
  </r>
  <r>
    <x v="225"/>
    <n v="11.1"/>
    <n v="11.52"/>
    <n v="151829.93"/>
    <n v="156115.28"/>
    <e v="#N/A"/>
    <n v="98238.74"/>
    <n v="101004.26"/>
    <n v="7.0785537874762383E-5"/>
    <n v="101029.50490761496"/>
    <m/>
    <m/>
    <n v="1112692317309.4695"/>
    <m/>
    <m/>
    <n v="78491256.693872586"/>
    <m/>
    <m/>
    <n v="10.837958326577718"/>
    <m/>
    <m/>
    <n v="180.44688969558018"/>
    <m/>
    <m/>
    <n v="28.636276617500712"/>
    <m/>
    <m/>
    <m/>
    <n v="98118.996745977551"/>
    <m/>
    <m/>
    <s v=""/>
    <n v="232"/>
    <n v="0.96354166666666663"/>
    <n v="99604.2"/>
    <n v="590.73064842816086"/>
    <m/>
    <m/>
    <n v="1917.3643079556487"/>
    <n v="1.6136882453828794"/>
    <m/>
    <m/>
    <n v="22677146942.242138"/>
    <m/>
    <m/>
    <m/>
    <n v="6.6914106161220186"/>
    <m/>
    <m/>
    <m/>
    <n v="5.7122104342684636"/>
    <m/>
    <m/>
    <e v="#VALUE!"/>
    <n v="826.83915033723645"/>
    <n v="696.94213609151029"/>
    <m/>
  </r>
  <r>
    <x v="226"/>
    <n v="11.77"/>
    <n v="12.18"/>
    <n v="153302.12"/>
    <n v="157617.97"/>
    <e v="#N/A"/>
    <n v="99967.7"/>
    <n v="102774.75"/>
    <n v="7.0785537874762383E-5"/>
    <n v="102006.63091510284"/>
    <m/>
    <m/>
    <n v="1134141801598.8479"/>
    <m/>
    <m/>
    <n v="79623771.347049773"/>
    <m/>
    <m/>
    <n v="10.785517134047875"/>
    <m/>
    <m/>
    <n v="183.61820075616816"/>
    <m/>
    <m/>
    <n v="28.135266119706916"/>
    <m/>
    <m/>
    <m/>
    <n v="99060.592869924745"/>
    <m/>
    <m/>
    <s v=""/>
    <n v="233"/>
    <n v="0.9663382594417077"/>
    <n v="101699.64"/>
    <n v="603.11114722986747"/>
    <m/>
    <m/>
    <n v="1877.0274359616706"/>
    <n v="1.5795902585986223"/>
    <m/>
    <m/>
    <n v="23112926487.031509"/>
    <m/>
    <m/>
    <m/>
    <n v="6.6266936866489008"/>
    <m/>
    <m/>
    <m/>
    <n v="5.6574186758985672"/>
    <m/>
    <m/>
    <e v="#VALUE!"/>
    <n v="822.83835703581599"/>
    <n v="690.20156109830828"/>
    <m/>
  </r>
  <r>
    <x v="227"/>
    <n v="11.18"/>
    <n v="12.13"/>
    <n v="153409.10999999999"/>
    <n v="157716.82"/>
    <e v="#N/A"/>
    <n v="100118.55"/>
    <n v="102922.56"/>
    <n v="7.0785537874762383E-5"/>
    <n v="102075.33262169099"/>
    <m/>
    <m/>
    <n v="1135593401881.7488"/>
    <m/>
    <m/>
    <n v="79697911.102210954"/>
    <m/>
    <m/>
    <n v="10.781854438359439"/>
    <m/>
    <m/>
    <n v="183.89079428620346"/>
    <m/>
    <m/>
    <n v="28.095751739532403"/>
    <m/>
    <m/>
    <m/>
    <n v="99119.867176213622"/>
    <m/>
    <m/>
    <s v=""/>
    <n v="234"/>
    <n v="0.92168178070898588"/>
    <n v="101571.03"/>
    <n v="602.30141641868897"/>
    <m/>
    <m/>
    <n v="1879.4011365818403"/>
    <n v="1.5814378924474484"/>
    <m/>
    <m/>
    <n v="23141137147.595619"/>
    <m/>
    <m/>
    <m/>
    <n v="6.6222293133590284"/>
    <m/>
    <m/>
    <m/>
    <n v="5.6540617262307054"/>
    <m/>
    <m/>
    <e v="#VALUE!"/>
    <n v="822.55892615965695"/>
    <n v="689.7365754569463"/>
    <m/>
  </r>
  <r>
    <x v="228"/>
    <n v="13.14"/>
    <n v="13.18"/>
    <n v="159207.42000000001"/>
    <n v="163633.28"/>
    <e v="#N/A"/>
    <n v="103230.97"/>
    <n v="106093"/>
    <n v="7.2882684507336037E-5"/>
    <n v="105923.07957857418"/>
    <m/>
    <m/>
    <n v="1220928007221.6001"/>
    <m/>
    <m/>
    <n v="84179265.769317433"/>
    <m/>
    <m/>
    <n v="10.578522199418469"/>
    <m/>
    <m/>
    <n v="189.58897848000515"/>
    <m/>
    <m/>
    <n v="27.234196613886212"/>
    <m/>
    <m/>
    <m/>
    <n v="102826.33601346974"/>
    <m/>
    <m/>
    <s v=""/>
    <n v="235"/>
    <n v="0.9969650986342945"/>
    <n v="105297.11"/>
    <n v="624.20153404294354"/>
    <m/>
    <m/>
    <n v="1810.456290920682"/>
    <n v="1.5228461054937783"/>
    <m/>
    <m/>
    <n v="24873979434.563637"/>
    <m/>
    <m/>
    <m/>
    <n v="6.3726210440731625"/>
    <m/>
    <m/>
    <m/>
    <n v="5.4426956451787225"/>
    <m/>
    <m/>
    <e v="#VALUE!"/>
    <n v="807.04649747003612"/>
    <n v="663.73869095064242"/>
    <m/>
  </r>
  <r>
    <x v="229"/>
    <n v="12.39"/>
    <n v="12.84"/>
    <n v="158469.65"/>
    <n v="162863.07999999999"/>
    <e v="#N/A"/>
    <n v="102400.75"/>
    <n v="105232.03"/>
    <n v="7.2882684507336037E-5"/>
    <n v="105429.65934118317"/>
    <m/>
    <m/>
    <n v="1209467990774.9761"/>
    <m/>
    <m/>
    <n v="83584133.423897833"/>
    <m/>
    <m/>
    <n v="10.603142065798048"/>
    <m/>
    <m/>
    <n v="188.05965113293004"/>
    <m/>
    <m/>
    <n v="27.456194157918436"/>
    <m/>
    <m/>
    <m/>
    <n v="102339.40208474158"/>
    <m/>
    <m/>
    <s v=""/>
    <n v="236"/>
    <n v="0.96495327102803741"/>
    <n v="105114.36"/>
    <n v="623.06953714721033"/>
    <m/>
    <m/>
    <n v="1813.598455859167"/>
    <n v="1.5253444961944267"/>
    <m/>
    <m/>
    <n v="24638992106.447178"/>
    <m/>
    <m/>
    <m/>
    <n v="6.4023179163916693"/>
    <m/>
    <m/>
    <m/>
    <n v="5.4685099795336409"/>
    <m/>
    <m/>
    <e v="#VALUE!"/>
    <n v="808.9247727674034"/>
    <n v="666.83176097970784"/>
    <m/>
  </r>
  <r>
    <x v="230"/>
    <n v="11.57"/>
    <n v="12.26"/>
    <n v="156332.45000000001"/>
    <n v="160654.76"/>
    <e v="#N/A"/>
    <n v="100814.39999999999"/>
    <n v="103594.15"/>
    <n v="7.2882684507336037E-5"/>
    <n v="104005.24678216482"/>
    <m/>
    <m/>
    <n v="1176701321000.9111"/>
    <m/>
    <m/>
    <n v="81883326.532832757"/>
    <m/>
    <m/>
    <n v="10.674750161045518"/>
    <m/>
    <m/>
    <n v="185.14179439391461"/>
    <m/>
    <m/>
    <n v="27.884535984323144"/>
    <m/>
    <m/>
    <m/>
    <n v="100948.84065324093"/>
    <m/>
    <m/>
    <s v=""/>
    <n v="237"/>
    <n v="0.94371941272430671"/>
    <n v="103338.23"/>
    <n v="612.49362756138305"/>
    <m/>
    <m/>
    <n v="1844.243047382201"/>
    <n v="1.5509713883186578"/>
    <m/>
    <m/>
    <n v="23970006132.334305"/>
    <m/>
    <m/>
    <m/>
    <n v="6.4888270505408983"/>
    <m/>
    <m/>
    <m/>
    <n v="5.5428584655696289"/>
    <m/>
    <m/>
    <e v="#VALUE!"/>
    <n v="814.3878290781563"/>
    <n v="675.84209739519031"/>
    <m/>
  </r>
  <r>
    <x v="231"/>
    <n v="11.49"/>
    <n v="11.88"/>
    <n v="153693.09"/>
    <n v="157930.71"/>
    <e v="#N/A"/>
    <n v="99450.87"/>
    <n v="102185.47"/>
    <n v="7.2882684507336037E-5"/>
    <n v="102246.83349917144"/>
    <m/>
    <m/>
    <n v="1136828666577.8396"/>
    <m/>
    <m/>
    <n v="79799950.052315265"/>
    <m/>
    <m/>
    <n v="10.76497009912018"/>
    <m/>
    <m/>
    <n v="182.63327027886632"/>
    <m/>
    <m/>
    <n v="28.264726286109131"/>
    <m/>
    <m/>
    <m/>
    <n v="99234.304953293744"/>
    <m/>
    <m/>
    <s v=""/>
    <n v="238"/>
    <n v="0.96717171717171713"/>
    <n v="102215.87"/>
    <n v="605.79400820504202"/>
    <m/>
    <m/>
    <n v="1864.2734332970736"/>
    <n v="1.5676679204397121"/>
    <m/>
    <m/>
    <n v="23156358534.354553"/>
    <m/>
    <m/>
    <m/>
    <n v="6.5985437691152997"/>
    <m/>
    <m/>
    <m/>
    <n v="5.637045098144462"/>
    <m/>
    <m/>
    <e v="#VALUE!"/>
    <n v="821.27080229998523"/>
    <n v="687.26961374338157"/>
    <m/>
  </r>
  <r>
    <x v="232"/>
    <n v="12.08"/>
    <n v="12.62"/>
    <n v="156656.39000000001"/>
    <n v="160941.18"/>
    <e v="#N/A"/>
    <n v="100918.2"/>
    <n v="103670.8"/>
    <n v="7.5679509525805599E-5"/>
    <n v="104210.59368134305"/>
    <m/>
    <m/>
    <n v="1180276944695.6414"/>
    <m/>
    <m/>
    <n v="82079304.856708005"/>
    <m/>
    <m/>
    <n v="10.661536826625024"/>
    <m/>
    <m/>
    <n v="185.31434353192469"/>
    <m/>
    <m/>
    <n v="27.857114126585728"/>
    <m/>
    <m/>
    <m/>
    <n v="101117.17895753852"/>
    <m/>
    <m/>
    <s v=""/>
    <n v="239"/>
    <n v="0.95721077654516651"/>
    <n v="103627.17"/>
    <n v="614.01438534027682"/>
    <m/>
    <m/>
    <n v="1838.5333100029884"/>
    <n v="1.545583423508067"/>
    <m/>
    <m/>
    <n v="24036739844.584412"/>
    <m/>
    <m/>
    <m/>
    <n v="6.4718581735271528"/>
    <m/>
    <m/>
    <m/>
    <n v="5.5301874283018408"/>
    <m/>
    <m/>
    <e v="#VALUE!"/>
    <n v="813.37977000686692"/>
    <n v="674.07470841377881"/>
    <m/>
  </r>
  <r>
    <x v="233"/>
    <n v="12.04"/>
    <n v="12.62"/>
    <n v="155929.82"/>
    <n v="160182.54999999999"/>
    <e v="#N/A"/>
    <n v="101039.43"/>
    <n v="103787.49"/>
    <n v="7.5679509525805599E-5"/>
    <n v="103724.73726214595"/>
    <m/>
    <m/>
    <n v="1169185607660.4646"/>
    <m/>
    <m/>
    <n v="81498176.337634578"/>
    <m/>
    <m/>
    <n v="10.686386375297515"/>
    <m/>
    <m/>
    <n v="185.5324320303464"/>
    <m/>
    <m/>
    <n v="27.826835324571782"/>
    <m/>
    <m/>
    <m/>
    <n v="100637.64679218618"/>
    <m/>
    <m/>
    <s v=""/>
    <n v="240"/>
    <n v="0.95404120443740092"/>
    <n v="103869.07"/>
    <n v="615.39964196566496"/>
    <m/>
    <m/>
    <n v="1834.241566749846"/>
    <n v="1.5418293510999623"/>
    <m/>
    <m/>
    <n v="23809333048.500828"/>
    <m/>
    <m/>
    <m/>
    <n v="6.5020617842649671"/>
    <m/>
    <m/>
    <m/>
    <n v="5.5564701157171044"/>
    <m/>
    <m/>
    <e v="#VALUE!"/>
    <n v="815.27556800603793"/>
    <n v="677.22055765139271"/>
    <m/>
  </r>
  <r>
    <x v="234"/>
    <n v="12.5"/>
    <n v="13.18"/>
    <n v="159025.32999999999"/>
    <n v="163350.35999999999"/>
    <e v="#N/A"/>
    <n v="102730.54"/>
    <n v="105516.74"/>
    <n v="7.5679509525805599E-5"/>
    <n v="105781.29551375408"/>
    <m/>
    <m/>
    <n v="1215466858197.8125"/>
    <m/>
    <m/>
    <n v="83914964.012712985"/>
    <m/>
    <m/>
    <n v="10.580442667619685"/>
    <m/>
    <m/>
    <n v="188.63311266738384"/>
    <m/>
    <m/>
    <n v="27.364258689321851"/>
    <m/>
    <m/>
    <m/>
    <n v="102624.9296485989"/>
    <m/>
    <m/>
    <s v=""/>
    <n v="241"/>
    <n v="0.94840667678300461"/>
    <n v="105575.92"/>
    <n v="625.46348263423613"/>
    <m/>
    <m/>
    <n v="1804.1000124044865"/>
    <n v="1.5163491658160473"/>
    <m/>
    <m/>
    <n v="24750217571.455879"/>
    <m/>
    <m/>
    <m/>
    <n v="6.373178544373717"/>
    <m/>
    <m/>
    <m/>
    <n v="5.446794724755974"/>
    <m/>
    <m/>
    <e v="#VALUE!"/>
    <n v="807.19301199314975"/>
    <n v="663.79675724975789"/>
    <m/>
  </r>
  <r>
    <x v="235"/>
    <n v="12.93"/>
    <n v="13.21"/>
    <n v="162839.03"/>
    <n v="167255.42000000001"/>
    <e v="#N/A"/>
    <n v="103451.67"/>
    <n v="106249.45"/>
    <n v="7.5679509525805599E-5"/>
    <n v="108315.47111937679"/>
    <m/>
    <m/>
    <n v="1273619664426.332"/>
    <m/>
    <m/>
    <n v="86923242.038539439"/>
    <m/>
    <m/>
    <n v="10.453702342837493"/>
    <m/>
    <m/>
    <n v="189.95261479115254"/>
    <m/>
    <m/>
    <n v="27.17529227977283"/>
    <m/>
    <m/>
    <m/>
    <n v="105075.26237090147"/>
    <m/>
    <m/>
    <s v=""/>
    <n v="242"/>
    <n v="0.97880393641180918"/>
    <n v="106635.34"/>
    <n v="631.6904775114707"/>
    <m/>
    <m/>
    <n v="1785.9964558819236"/>
    <n v="1.5009907962051976"/>
    <m/>
    <m/>
    <n v="25932702955.20369"/>
    <m/>
    <m/>
    <m/>
    <n v="6.2205313556624722"/>
    <m/>
    <m/>
    <m/>
    <n v="5.3167891558723328"/>
    <m/>
    <m/>
    <e v="#VALUE!"/>
    <n v="797.52386035972916"/>
    <n v="647.89782892626567"/>
    <m/>
  </r>
  <r>
    <x v="236"/>
    <n v="11.94"/>
    <n v="12.58"/>
    <n v="157264.63"/>
    <n v="161517.18"/>
    <e v="#N/A"/>
    <n v="102127.22"/>
    <n v="104881.15"/>
    <n v="7.5679509525805599E-5"/>
    <n v="104605.00246520672"/>
    <m/>
    <m/>
    <n v="1186264501504.1931"/>
    <m/>
    <m/>
    <n v="82449175.539390877"/>
    <m/>
    <m/>
    <n v="10.632749685685187"/>
    <m/>
    <m/>
    <n v="187.51615566507439"/>
    <m/>
    <m/>
    <n v="27.526325743088108"/>
    <m/>
    <m/>
    <m/>
    <n v="101467.39547109463"/>
    <m/>
    <m/>
    <s v=""/>
    <n v="243"/>
    <n v="0.94912559618441972"/>
    <n v="104476.97"/>
    <n v="618.85631789124056"/>
    <m/>
    <m/>
    <n v="1822.1462085856881"/>
    <n v="1.5312266796872578"/>
    <m/>
    <m/>
    <n v="24152477946.698997"/>
    <m/>
    <m/>
    <m/>
    <n v="6.4336472088810579"/>
    <m/>
    <m/>
    <m/>
    <n v="5.4994116448141792"/>
    <m/>
    <m/>
    <e v="#VALUE!"/>
    <n v="811.18356898467221"/>
    <n v="670.09485530800725"/>
    <m/>
  </r>
  <r>
    <x v="237"/>
    <n v="12.26"/>
    <n v="12.75"/>
    <n v="156677.63"/>
    <n v="160877.63"/>
    <e v="#N/A"/>
    <n v="101270.7"/>
    <n v="103977.72"/>
    <n v="7.5539651183342826E-5"/>
    <n v="104206.93461554471"/>
    <m/>
    <m/>
    <n v="1176977240488.6907"/>
    <m/>
    <m/>
    <n v="81957114.156799331"/>
    <m/>
    <m/>
    <n v="10.652968769448066"/>
    <m/>
    <m/>
    <n v="185.92989465248058"/>
    <m/>
    <m/>
    <n v="27.766644498321551"/>
    <m/>
    <m/>
    <m/>
    <n v="101056.8991914269"/>
    <m/>
    <m/>
    <s v=""/>
    <n v="244"/>
    <n v="0.96156862745098037"/>
    <n v="103799.91"/>
    <n v="614.70182303125091"/>
    <m/>
    <m/>
    <n v="1833.9545746972344"/>
    <n v="1.540711514046782"/>
    <m/>
    <m/>
    <n v="23958785379.239769"/>
    <m/>
    <m/>
    <m/>
    <n v="6.4582196747884542"/>
    <m/>
    <m/>
    <m/>
    <n v="5.5218282611516516"/>
    <m/>
    <m/>
    <e v="#VALUE!"/>
    <n v="812.72610398391635"/>
    <n v="672.65419411726737"/>
    <m/>
  </r>
  <r>
    <x v="238"/>
    <n v="12.4"/>
    <n v="12.87"/>
    <n v="159135.4"/>
    <n v="163389.13"/>
    <e v="#N/A"/>
    <n v="102460.03"/>
    <n v="105190.99"/>
    <n v="7.5539651183342826E-5"/>
    <n v="105839.02673226406"/>
    <m/>
    <m/>
    <n v="1213762216546.2117"/>
    <m/>
    <m/>
    <n v="83875488.672386795"/>
    <m/>
    <m/>
    <n v="10.569540615146641"/>
    <m/>
    <m/>
    <n v="188.10888112565553"/>
    <m/>
    <m/>
    <n v="27.443705817623805"/>
    <m/>
    <m/>
    <m/>
    <n v="102631.57064276404"/>
    <m/>
    <m/>
    <s v=""/>
    <n v="245"/>
    <n v="0.96348096348096357"/>
    <n v="105069.99"/>
    <n v="622.17463701707561"/>
    <m/>
    <m/>
    <n v="1811.5145838896174"/>
    <n v="1.5217153370278134"/>
    <m/>
    <m/>
    <n v="24706005700.673466"/>
    <m/>
    <m/>
    <m/>
    <n v="6.3571027310457584"/>
    <m/>
    <m/>
    <m/>
    <n v="5.4358352122236617"/>
    <m/>
    <m/>
    <e v="#VALUE!"/>
    <n v="806.36128303349517"/>
    <n v="662.1223850847615"/>
    <m/>
  </r>
  <r>
    <x v="239"/>
    <n v="12.7"/>
    <n v="13.45"/>
    <n v="161923.59"/>
    <n v="166239.51"/>
    <e v="#N/A"/>
    <n v="102569.33"/>
    <n v="105295.26"/>
    <n v="7.5539651183342826E-5"/>
    <n v="107690.7921753038"/>
    <m/>
    <m/>
    <n v="1256149324702.6536"/>
    <m/>
    <m/>
    <n v="86069518.794308707"/>
    <m/>
    <m/>
    <n v="10.477073267497888"/>
    <m/>
    <m/>
    <n v="188.30495601793828"/>
    <m/>
    <m/>
    <n v="27.417559390645827"/>
    <m/>
    <m/>
    <m/>
    <n v="104419.01004156724"/>
    <m/>
    <m/>
    <s v=""/>
    <n v="246"/>
    <n v="0.94423791821561343"/>
    <n v="105992.13"/>
    <n v="627.58610552126652"/>
    <m/>
    <m/>
    <n v="1795.6159428181948"/>
    <n v="1.5082171161088656"/>
    <m/>
    <m/>
    <n v="25567153757.61475"/>
    <m/>
    <m/>
    <m/>
    <n v="6.245909951723247"/>
    <m/>
    <m/>
    <m/>
    <n v="5.3412110966443"/>
    <m/>
    <m/>
    <e v="#VALUE!"/>
    <n v="799.3068525900469"/>
    <n v="650.54113001243491"/>
    <m/>
  </r>
  <r>
    <x v="240"/>
    <n v="12.49"/>
    <n v="13.42"/>
    <n v="161401.1"/>
    <n v="165690.53"/>
    <e v="#N/A"/>
    <n v="103243.18"/>
    <n v="105979.07"/>
    <n v="7.5539651183342826E-5"/>
    <n v="107340.68146726946"/>
    <m/>
    <m/>
    <n v="1247890703645.8804"/>
    <m/>
    <m/>
    <n v="85642350.857549116"/>
    <m/>
    <m/>
    <n v="10.494099574785912"/>
    <m/>
    <m/>
    <n v="189.53744187754029"/>
    <m/>
    <m/>
    <n v="27.240554054131017"/>
    <m/>
    <m/>
    <m/>
    <n v="104071.18866583754"/>
    <m/>
    <m/>
    <s v=""/>
    <n v="247"/>
    <n v="0.93070044709388977"/>
    <n v="106344.41"/>
    <n v="629.62281151415493"/>
    <m/>
    <m/>
    <n v="1789.647956474907"/>
    <n v="1.5030618453268805"/>
    <m/>
    <m/>
    <n v="25397434811.284378"/>
    <m/>
    <m/>
    <m/>
    <n v="6.2662442270933454"/>
    <m/>
    <m/>
    <m/>
    <n v="5.359056213110267"/>
    <m/>
    <m/>
    <e v="#VALUE!"/>
    <n v="800.60580734030532"/>
    <n v="652.65904118622609"/>
    <m/>
  </r>
  <r>
    <x v="241"/>
    <n v="12.8"/>
    <n v="13.77"/>
    <n v="162518.51999999999"/>
    <n v="166825.13"/>
    <e v="#N/A"/>
    <n v="104083.23"/>
    <n v="106833.38"/>
    <n v="7.5539651183342826E-5"/>
    <n v="108081.19226144499"/>
    <m/>
    <m/>
    <n v="1265019452567.957"/>
    <m/>
    <m/>
    <n v="86521201.625726953"/>
    <m/>
    <m/>
    <n v="10.457897122700405"/>
    <m/>
    <m/>
    <n v="191.07497585520605"/>
    <m/>
    <m/>
    <n v="27.022006427932698"/>
    <m/>
    <m/>
    <m/>
    <n v="104780.82321644026"/>
    <m/>
    <m/>
    <s v=""/>
    <n v="248"/>
    <n v="0.92955700798838059"/>
    <n v="107229.36"/>
    <n v="634.81267586115723"/>
    <m/>
    <m/>
    <n v="1774.755316992658"/>
    <n v="1.4904127492658159"/>
    <m/>
    <m/>
    <n v="25744395553.501575"/>
    <m/>
    <m/>
    <m/>
    <n v="6.2230449763285378"/>
    <m/>
    <m/>
    <m/>
    <n v="5.3225641676708246"/>
    <m/>
    <m/>
    <e v="#VALUE!"/>
    <n v="797.84388449279822"/>
    <n v="648.15963443437647"/>
    <m/>
  </r>
  <r>
    <x v="242"/>
    <n v="12.39"/>
    <n v="13.56"/>
    <n v="162551.45000000001"/>
    <n v="166821.13"/>
    <e v="#N/A"/>
    <n v="104569.14"/>
    <n v="107307.92"/>
    <n v="7.6238960891039653E-5"/>
    <n v="108095.18438105902"/>
    <m/>
    <m/>
    <n v="1265076561191.7673"/>
    <m/>
    <m/>
    <n v="86515600.968419373"/>
    <m/>
    <m/>
    <n v="10.457205934196351"/>
    <m/>
    <m/>
    <n v="191.9529625062579"/>
    <m/>
    <m/>
    <n v="26.905146231524981"/>
    <m/>
    <m/>
    <m/>
    <n v="104769.26861374114"/>
    <m/>
    <m/>
    <s v=""/>
    <n v="249"/>
    <n v="0.91371681415929207"/>
    <n v="107599.02"/>
    <n v="636.85191062648551"/>
    <m/>
    <m/>
    <n v="1768.637066818643"/>
    <n v="1.484852387361578"/>
    <m/>
    <m/>
    <n v="25740558556.225014"/>
    <m/>
    <m/>
    <m/>
    <n v="6.2223246858379841"/>
    <m/>
    <m/>
    <m/>
    <n v="5.323307434402083"/>
    <m/>
    <m/>
    <e v="#VALUE!"/>
    <n v="797.79115300055639"/>
    <n v="648.08461276527078"/>
    <m/>
  </r>
  <r>
    <x v="243"/>
    <n v="13.15"/>
    <n v="14.03"/>
    <n v="166393.57"/>
    <n v="170751.45"/>
    <e v="#N/A"/>
    <n v="105603.95"/>
    <n v="108361.65"/>
    <n v="7.6238960891039653E-5"/>
    <n v="110647.45997562019"/>
    <m/>
    <m/>
    <n v="1324728293433.895"/>
    <m/>
    <m/>
    <n v="89572214.415481627"/>
    <m/>
    <m/>
    <n v="10.333750636308105"/>
    <m/>
    <m/>
    <n v="193.84779081001111"/>
    <m/>
    <m/>
    <n v="26.641991891722757"/>
    <m/>
    <m/>
    <m/>
    <n v="107234.5565675846"/>
    <m/>
    <m/>
    <s v=""/>
    <n v="250"/>
    <n v="0.93727726300784042"/>
    <n v="109045.6"/>
    <n v="645.36346350952249"/>
    <m/>
    <m/>
    <n v="1744.8592014801063"/>
    <n v="1.464750909248026"/>
    <m/>
    <m/>
    <n v="26952549755.874393"/>
    <m/>
    <m/>
    <m/>
    <n v="6.0754432084109657"/>
    <m/>
    <m/>
    <m/>
    <n v="5.1980938898501368"/>
    <m/>
    <m/>
    <e v="#VALUE!"/>
    <n v="788.3726194968591"/>
    <n v="632.78621060420448"/>
    <m/>
  </r>
  <r>
    <x v="244"/>
    <n v="13.49"/>
    <n v="14.36"/>
    <n v="170502.14"/>
    <n v="174954.6"/>
    <e v="#N/A"/>
    <n v="107339.89"/>
    <n v="110134.66"/>
    <n v="7.6238960891039653E-5"/>
    <n v="113376.78914027121"/>
    <m/>
    <m/>
    <n v="1389989401289.6399"/>
    <m/>
    <m/>
    <n v="92878634.969568327"/>
    <m/>
    <m/>
    <n v="10.206299231528616"/>
    <m/>
    <m/>
    <n v="197.02949727618258"/>
    <m/>
    <m/>
    <n v="26.207105094183515"/>
    <m/>
    <m/>
    <m/>
    <n v="109871.03913501903"/>
    <m/>
    <m/>
    <s v=""/>
    <n v="251"/>
    <n v="0.93941504178272983"/>
    <n v="110781.63"/>
    <n v="655.58659853580036"/>
    <m/>
    <m/>
    <n v="1717.0806581959619"/>
    <n v="1.4412951119171349"/>
    <m/>
    <m/>
    <n v="28278503336.22279"/>
    <m/>
    <m/>
    <m/>
    <n v="5.9256165064861177"/>
    <m/>
    <m/>
    <m/>
    <n v="5.0703386878712484"/>
    <m/>
    <m/>
    <e v="#VALUE!"/>
    <n v="778.64921882841998"/>
    <n v="617.18104934994471"/>
    <m/>
  </r>
  <r>
    <x v="245"/>
    <n v="13.29"/>
    <n v="14.73"/>
    <n v="170693.9"/>
    <n v="175138.03"/>
    <e v="#N/A"/>
    <n v="108257.83"/>
    <n v="111068.1"/>
    <n v="7.6238960891039653E-5"/>
    <n v="113501.53387773101"/>
    <m/>
    <m/>
    <n v="1392947278448.1895"/>
    <m/>
    <m/>
    <n v="93023809.94307889"/>
    <m/>
    <m/>
    <n v="10.200683363719831"/>
    <m/>
    <m/>
    <n v="198.7095917471716"/>
    <m/>
    <m/>
    <n v="25.986008256549493"/>
    <m/>
    <m/>
    <m/>
    <n v="109983.06871605461"/>
    <m/>
    <m/>
    <s v=""/>
    <n v="252"/>
    <n v="0.90224032586558034"/>
    <n v="111524.17"/>
    <n v="659.92928956615162"/>
    <m/>
    <m/>
    <n v="1705.5715201562271"/>
    <n v="1.4314987804328543"/>
    <m/>
    <m/>
    <n v="28336845212.945709"/>
    <m/>
    <m/>
    <m/>
    <n v="5.9191281345615883"/>
    <m/>
    <m/>
    <m/>
    <n v="5.0652215402251644"/>
    <m/>
    <m/>
    <e v="#VALUE!"/>
    <n v="778.22077841302962"/>
    <n v="616.50525465608109"/>
    <m/>
  </r>
  <r>
    <x v="246"/>
    <n v="13.14"/>
    <n v="14.51"/>
    <n v="170346.58"/>
    <n v="174768.31"/>
    <e v="#N/A"/>
    <n v="108796.15"/>
    <n v="111611.92"/>
    <n v="7.6238960891039653E-5"/>
    <n v="113267.82430104696"/>
    <m/>
    <m/>
    <n v="1387109242970.0303"/>
    <m/>
    <m/>
    <n v="92728357.98127079"/>
    <m/>
    <m/>
    <n v="10.211184512919255"/>
    <m/>
    <m/>
    <n v="199.69282042584436"/>
    <m/>
    <m/>
    <n v="25.859788630561109"/>
    <m/>
    <m/>
    <m/>
    <n v="109747.73496809849"/>
    <m/>
    <m/>
    <s v=""/>
    <n v="253"/>
    <n v="0.90558235699517575"/>
    <n v="111850.08"/>
    <n v="661.80613888688481"/>
    <m/>
    <m/>
    <n v="1700.5872838769153"/>
    <n v="1.4271801724058608"/>
    <m/>
    <m/>
    <n v="28216255000.290707"/>
    <m/>
    <m/>
    <m/>
    <n v="5.9313472689560083"/>
    <m/>
    <m/>
    <m/>
    <n v="5.0761135706901204"/>
    <m/>
    <m/>
    <e v="#VALUE!"/>
    <n v="779.02192204359005"/>
    <n v="617.77793542768381"/>
    <m/>
  </r>
  <r>
    <x v="247"/>
    <n v="13.61"/>
    <n v="14.82"/>
    <n v="169925.25"/>
    <n v="174296.07"/>
    <e v="#N/A"/>
    <n v="110196.32"/>
    <n v="113022.8"/>
    <n v="7.8057376700968462E-5"/>
    <n v="112979.40621862732"/>
    <m/>
    <m/>
    <n v="1379749023408.5718"/>
    <m/>
    <m/>
    <n v="92349860.500714093"/>
    <m/>
    <m/>
    <n v="10.224181923290436"/>
    <m/>
    <m/>
    <n v="202.24800481907721"/>
    <m/>
    <m/>
    <n v="25.536042617443421"/>
    <m/>
    <m/>
    <m/>
    <n v="109441.74100866364"/>
    <m/>
    <m/>
    <s v=""/>
    <n v="254"/>
    <n v="0.91835357624831304"/>
    <n v="113599.11"/>
    <n v="671.99754304853684"/>
    <m/>
    <m/>
    <n v="1673.9947398472711"/>
    <n v="1.4044634873777058"/>
    <m/>
    <m/>
    <n v="28060932147.239788"/>
    <m/>
    <m/>
    <m/>
    <n v="5.9465433489029689"/>
    <m/>
    <m/>
    <m/>
    <n v="5.0904290866246171"/>
    <m/>
    <m/>
    <e v="#VALUE!"/>
    <n v="780.01350804383685"/>
    <n v="619.36067919070069"/>
    <m/>
  </r>
  <r>
    <x v="248"/>
    <n v="14.27"/>
    <n v="14.97"/>
    <n v="173054.63"/>
    <n v="177492.34"/>
    <e v="#N/A"/>
    <n v="113308.02"/>
    <n v="116205.49"/>
    <n v="7.8057376700968462E-5"/>
    <n v="115057.25372134309"/>
    <m/>
    <m/>
    <n v="1430400142290.0752"/>
    <m/>
    <m/>
    <n v="94889240.992605537"/>
    <m/>
    <m/>
    <n v="10.130171889524776"/>
    <m/>
    <m/>
    <n v="207.95396972852592"/>
    <m/>
    <m/>
    <n v="24.817974157192211"/>
    <m/>
    <m/>
    <m/>
    <n v="111445.49559779413"/>
    <m/>
    <m/>
    <s v=""/>
    <n v="255"/>
    <n v="0.95323981295925175"/>
    <n v="116645.51"/>
    <n v="689.96469793030997"/>
    <m/>
    <m/>
    <n v="1629.1030362461538"/>
    <n v="1.3666702682938721"/>
    <m/>
    <m/>
    <n v="29089123828.976025"/>
    <m/>
    <m/>
    <m/>
    <n v="5.8372227755662811"/>
    <m/>
    <m/>
    <m/>
    <n v="4.997285196204249"/>
    <m/>
    <m/>
    <e v="#VALUE!"/>
    <n v="772.84138446670943"/>
    <n v="607.97442324693134"/>
    <m/>
  </r>
  <r>
    <x v="249"/>
    <n v="14.06"/>
    <n v="15.06"/>
    <n v="174183.16"/>
    <n v="178635.95"/>
    <e v="#N/A"/>
    <n v="114228.52"/>
    <n v="117140.46"/>
    <n v="7.8057376700968462E-5"/>
    <n v="115804.74537010513"/>
    <m/>
    <m/>
    <n v="1448880308246.553"/>
    <m/>
    <m/>
    <n v="95805400.905584827"/>
    <m/>
    <m/>
    <n v="10.097273961868748"/>
    <m/>
    <m/>
    <n v="209.6382495820269"/>
    <m/>
    <m/>
    <n v="24.61930397427259"/>
    <m/>
    <m/>
    <m/>
    <n v="112160.32916403611"/>
    <m/>
    <m/>
    <s v=""/>
    <n v="256"/>
    <n v="0.93359893758300128"/>
    <n v="117331.58"/>
    <n v="693.9686494235691"/>
    <m/>
    <m/>
    <n v="1619.5211953327967"/>
    <n v="1.3585031785599166"/>
    <m/>
    <m/>
    <n v="29462982185.009525"/>
    <m/>
    <m/>
    <m/>
    <n v="5.799342547145236"/>
    <m/>
    <m/>
    <m/>
    <n v="4.9652908530893463"/>
    <m/>
    <m/>
    <e v="#VALUE!"/>
    <n v="770.33156723625723"/>
    <n v="604.02901788684335"/>
    <m/>
  </r>
  <r>
    <x v="250"/>
    <n v="13.42"/>
    <n v="14.94"/>
    <n v="171495.25"/>
    <n v="175865.38"/>
    <e v="#N/A"/>
    <n v="112598.57"/>
    <n v="115459.81"/>
    <n v="7.8057376700968462E-5"/>
    <n v="114014.92257794597"/>
    <m/>
    <m/>
    <n v="1403983356744.7219"/>
    <m/>
    <m/>
    <n v="93575650.141025439"/>
    <m/>
    <m/>
    <n v="10.175311398021266"/>
    <m/>
    <m/>
    <n v="206.64183994564974"/>
    <m/>
    <m/>
    <n v="24.97355030516956"/>
    <m/>
    <m/>
    <m/>
    <n v="110417.59217240855"/>
    <m/>
    <m/>
    <s v=""/>
    <n v="257"/>
    <n v="0.89825970548862122"/>
    <n v="115760.06"/>
    <n v="684.6202859632017"/>
    <m/>
    <m/>
    <n v="1641.2127974478403"/>
    <n v="1.3765682445343368"/>
    <m/>
    <m/>
    <n v="28548102686.297108"/>
    <m/>
    <m/>
    <m/>
    <n v="5.8890136655573002"/>
    <m/>
    <m/>
    <m/>
    <n v="5.042507561598887"/>
    <m/>
    <m/>
    <e v="#VALUE!"/>
    <n v="776.28512467378789"/>
    <n v="613.3686899525876"/>
    <m/>
  </r>
  <r>
    <x v="251"/>
    <n v="13.75"/>
    <n v="15.01"/>
    <n v="173124.78"/>
    <n v="177481.52"/>
    <e v="#N/A"/>
    <n v="113071.95"/>
    <n v="115909.16"/>
    <n v="7.749783174482161E-5"/>
    <n v="115087.05488130765"/>
    <m/>
    <m/>
    <n v="1429972261228.7537"/>
    <m/>
    <m/>
    <n v="94861901.696038142"/>
    <m/>
    <m/>
    <n v="10.127503221317607"/>
    <m/>
    <m/>
    <n v="207.49035224265225"/>
    <m/>
    <m/>
    <n v="24.880388844793167"/>
    <m/>
    <m/>
    <m/>
    <n v="111419.46859635327"/>
    <m/>
    <m/>
    <s v=""/>
    <n v="258"/>
    <n v="0.91605596269153899"/>
    <n v="116356.16"/>
    <n v="687.93079757760495"/>
    <m/>
    <m/>
    <n v="1632.761463295468"/>
    <n v="1.3689604799621014"/>
    <m/>
    <m/>
    <n v="29068877755.843811"/>
    <m/>
    <m/>
    <m/>
    <n v="5.8338087611734339"/>
    <m/>
    <m/>
    <m/>
    <n v="4.996989561608336"/>
    <m/>
    <m/>
    <e v="#VALUE!"/>
    <n v="772.63778898438147"/>
    <n v="607.6188374638881"/>
    <m/>
  </r>
  <r>
    <x v="252"/>
    <n v="14.49"/>
    <n v="15.19"/>
    <n v="181443.77"/>
    <n v="185996.1"/>
    <e v="#N/A"/>
    <n v="113802.68"/>
    <n v="116649.24"/>
    <n v="7.749783174482161E-5"/>
    <n v="120614.27568308754"/>
    <m/>
    <m/>
    <n v="1567227161819.981"/>
    <m/>
    <m/>
    <n v="101687349.29945187"/>
    <m/>
    <m/>
    <n v="9.8843152048665388"/>
    <m/>
    <m/>
    <n v="208.82617122404776"/>
    <m/>
    <m/>
    <n v="24.722529066057422"/>
    <m/>
    <m/>
    <m/>
    <n v="116761.398398114"/>
    <m/>
    <m/>
    <s v=""/>
    <n v="259"/>
    <n v="0.95391705069124433"/>
    <n v="117678.68"/>
    <n v="695.69558726398918"/>
    <m/>
    <m/>
    <n v="1614.2032735920823"/>
    <n v="1.3532723932811677"/>
    <m/>
    <m/>
    <n v="31856931584.142433"/>
    <m/>
    <m/>
    <m/>
    <n v="5.5536762623857134"/>
    <m/>
    <m/>
    <m/>
    <n v="4.7574544120240398"/>
    <m/>
    <m/>
    <e v="#VALUE!"/>
    <n v="754.08472143830136"/>
    <n v="578.44170975581233"/>
    <m/>
  </r>
  <r>
    <x v="253"/>
    <n v="13.64"/>
    <n v="14.51"/>
    <n v="172723.37"/>
    <n v="177042.5"/>
    <e v="#N/A"/>
    <n v="113281.77"/>
    <n v="116106.26"/>
    <n v="7.749783174482161E-5"/>
    <n v="114814.61273478267"/>
    <m/>
    <m/>
    <n v="1416384518640.4285"/>
    <m/>
    <m/>
    <n v="94343807.998779699"/>
    <m/>
    <m/>
    <n v="10.121960513987338"/>
    <m/>
    <m/>
    <n v="207.86524075016271"/>
    <m/>
    <m/>
    <n v="24.838613940727409"/>
    <m/>
    <m/>
    <m/>
    <n v="111137.46583770406"/>
    <m/>
    <m/>
    <s v=""/>
    <n v="260"/>
    <n v="0.94004135079255691"/>
    <n v="116882.86"/>
    <n v="690.93688579753439"/>
    <m/>
    <m/>
    <n v="1625.1195691282833"/>
    <n v="1.3622949536508211"/>
    <m/>
    <m/>
    <n v="28788862444.127068"/>
    <m/>
    <m/>
    <m/>
    <n v="5.8207515894533843"/>
    <m/>
    <m/>
    <m/>
    <n v="4.986673824807859"/>
    <m/>
    <m/>
    <e v="#VALUE!"/>
    <n v="772.21493005824141"/>
    <n v="606.2588711321315"/>
    <m/>
  </r>
  <r>
    <x v="254"/>
    <n v="14.02"/>
    <n v="14.62"/>
    <n v="172416.46"/>
    <n v="176714.2"/>
    <e v="#N/A"/>
    <n v="112820.64"/>
    <n v="115624.64"/>
    <n v="7.749783174482161E-5"/>
    <n v="114607.80546804426"/>
    <m/>
    <m/>
    <n v="1411177122290.781"/>
    <m/>
    <m/>
    <n v="94080485.196674839"/>
    <m/>
    <m/>
    <n v="10.131081685626471"/>
    <m/>
    <m/>
    <n v="207.01404704700229"/>
    <m/>
    <m/>
    <n v="24.942657338827225"/>
    <m/>
    <m/>
    <m/>
    <n v="110928.18612283896"/>
    <m/>
    <m/>
    <s v=""/>
    <n v="261"/>
    <n v="0.95896032831737343"/>
    <n v="116624.14"/>
    <n v="689.35366779732033"/>
    <m/>
    <m/>
    <n v="1628.7167683662628"/>
    <n v="1.3651809671321009"/>
    <m/>
    <m/>
    <n v="28681126239.430969"/>
    <m/>
    <m/>
    <m/>
    <n v="5.8312737347143964"/>
    <m/>
    <m/>
    <m/>
    <n v="4.9961232907461408"/>
    <m/>
    <m/>
    <e v="#VALUE!"/>
    <n v="772.91079376069604"/>
    <n v="607.35480244096584"/>
    <m/>
  </r>
  <r>
    <x v="255"/>
    <n v="14.09"/>
    <n v="15.02"/>
    <n v="175853.59"/>
    <n v="180223.31"/>
    <e v="#N/A"/>
    <n v="114617.97"/>
    <n v="117457.68"/>
    <n v="7.749783174482161E-5"/>
    <n v="116889.66704538891"/>
    <m/>
    <m/>
    <n v="1467269525909.8298"/>
    <m/>
    <m/>
    <n v="96881867.243524402"/>
    <m/>
    <m/>
    <n v="10.030231417899049"/>
    <m/>
    <m/>
    <n v="210.30683102245771"/>
    <m/>
    <m/>
    <n v="24.548226652131131"/>
    <m/>
    <m/>
    <m/>
    <n v="113127.69300649197"/>
    <m/>
    <m/>
    <s v=""/>
    <n v="262"/>
    <n v="0.93808255659121176"/>
    <n v="118122.39"/>
    <n v="698.15515647743848"/>
    <m/>
    <m/>
    <n v="1607.7929279143223"/>
    <n v="1.3475149760405984"/>
    <m/>
    <m/>
    <n v="29819194791.464268"/>
    <m/>
    <m/>
    <m/>
    <n v="5.7152127596248574"/>
    <m/>
    <m/>
    <m/>
    <n v="4.8971109341467667"/>
    <m/>
    <m/>
    <e v="#VALUE!"/>
    <n v="765.21682159671968"/>
    <n v="595.26650170197388"/>
    <m/>
  </r>
  <r>
    <x v="256"/>
    <n v="14.11"/>
    <n v="15"/>
    <n v="180325.37"/>
    <n v="184764.3"/>
    <e v="#N/A"/>
    <n v="114067.99"/>
    <n v="116866.76"/>
    <n v="7.6238960891039653E-5"/>
    <n v="119853.28598625916"/>
    <m/>
    <m/>
    <n v="1541353022912.4146"/>
    <m/>
    <m/>
    <n v="100540595.52992524"/>
    <m/>
    <m/>
    <n v="9.9030949438325688"/>
    <m/>
    <m/>
    <n v="209.28239008865816"/>
    <m/>
    <m/>
    <n v="24.674632183259096"/>
    <m/>
    <m/>
    <m/>
    <n v="115968.10197945913"/>
    <m/>
    <m/>
    <s v=""/>
    <n v="263"/>
    <n v="0.94066666666666665"/>
    <n v="117758.65"/>
    <n v="695.84226934347828"/>
    <m/>
    <m/>
    <n v="1612.7438825944598"/>
    <n v="1.3512800894981163"/>
    <m/>
    <m/>
    <n v="31318704874.733856"/>
    <m/>
    <m/>
    <m/>
    <n v="5.5704312048584894"/>
    <m/>
    <m/>
    <m/>
    <n v="4.7743012544002248"/>
    <m/>
    <m/>
    <e v="#VALUE!"/>
    <n v="755.5174473210119"/>
    <n v="580.1868164406319"/>
    <m/>
  </r>
  <r>
    <x v="257"/>
    <n v="13.68"/>
    <n v="14.47"/>
    <n v="178013.19"/>
    <n v="182381.12"/>
    <e v="#N/A"/>
    <n v="113756.61"/>
    <n v="116538.83"/>
    <n v="7.6238960891039653E-5"/>
    <n v="118313.61020222212"/>
    <m/>
    <m/>
    <n v="1501637377337.2195"/>
    <m/>
    <m/>
    <n v="98594417.684332684"/>
    <m/>
    <m/>
    <n v="9.9667030025393508"/>
    <m/>
    <m/>
    <n v="208.70600703587311"/>
    <m/>
    <m/>
    <n v="24.744840858979806"/>
    <m/>
    <m/>
    <m/>
    <n v="114468.99583601607"/>
    <m/>
    <m/>
    <s v=""/>
    <n v="264"/>
    <n v="0.94540428472702132"/>
    <n v="117591.54"/>
    <n v="694.80055147577366"/>
    <m/>
    <m/>
    <n v="1615.0325096313729"/>
    <n v="1.3530694004282433"/>
    <m/>
    <m/>
    <n v="30509748861.402454"/>
    <m/>
    <m/>
    <m/>
    <n v="5.6420185505162168"/>
    <m/>
    <m/>
    <m/>
    <n v="4.8360723403396841"/>
    <m/>
    <m/>
    <e v="#VALUE!"/>
    <n v="760.37017249589508"/>
    <n v="587.6429778484536"/>
    <m/>
  </r>
  <r>
    <x v="258"/>
    <n v="13.15"/>
    <n v="14.08"/>
    <n v="169049.95"/>
    <n v="173184.04"/>
    <e v="#N/A"/>
    <n v="112374.76"/>
    <n v="115114.3"/>
    <n v="7.6238960891039653E-5"/>
    <n v="112353.59691934023"/>
    <m/>
    <m/>
    <n v="1350230717379.5024"/>
    <m/>
    <m/>
    <n v="91135693.307619363"/>
    <m/>
    <m/>
    <n v="10.217736544439727"/>
    <m/>
    <m/>
    <n v="206.16573908570444"/>
    <m/>
    <m/>
    <n v="25.048296334346528"/>
    <m/>
    <m/>
    <m/>
    <n v="108693.44846839541"/>
    <m/>
    <m/>
    <s v=""/>
    <n v="265"/>
    <n v="0.93394886363636365"/>
    <n v="116193.96"/>
    <n v="686.48921328637971"/>
    <m/>
    <m/>
    <n v="1634.2272334593847"/>
    <n v="1.3690208945911175"/>
    <m/>
    <m/>
    <n v="27431744936.789459"/>
    <m/>
    <m/>
    <m/>
    <n v="5.9262571452406752"/>
    <m/>
    <m/>
    <m/>
    <n v="5.0801442664290528"/>
    <m/>
    <m/>
    <e v="#VALUE!"/>
    <n v="779.52178336544864"/>
    <n v="617.2477749131599"/>
    <m/>
  </r>
  <r>
    <x v="259"/>
    <n v="12.33"/>
    <n v="13.67"/>
    <n v="166007.28"/>
    <n v="170053.76000000001"/>
    <e v="#N/A"/>
    <n v="110445.64"/>
    <n v="113129.38"/>
    <n v="7.6238960891039653E-5"/>
    <n v="110328.69416660425"/>
    <m/>
    <m/>
    <n v="1301460600154.7185"/>
    <m/>
    <m/>
    <n v="88663943.601734191"/>
    <m/>
    <m/>
    <n v="10.309810359024969"/>
    <m/>
    <m/>
    <n v="202.6215832014768"/>
    <m/>
    <m/>
    <n v="25.481205171452423"/>
    <m/>
    <m/>
    <m/>
    <n v="106725.7576142044"/>
    <m/>
    <m/>
    <s v=""/>
    <n v="266"/>
    <n v="0.90197512801755675"/>
    <n v="113933.91"/>
    <n v="673.08398036129779"/>
    <m/>
    <m/>
    <n v="1666.0140428510251"/>
    <n v="1.3955169639496658"/>
    <m/>
    <m/>
    <n v="26439203180.705635"/>
    <m/>
    <m/>
    <m/>
    <n v="6.0330925001990598"/>
    <m/>
    <m/>
    <m/>
    <n v="5.1721702561628264"/>
    <m/>
    <m/>
    <e v="#VALUE!"/>
    <n v="786.5461907608227"/>
    <n v="628.37518358172895"/>
    <m/>
  </r>
  <r>
    <x v="260"/>
    <n v="12.62"/>
    <n v="13.87"/>
    <n v="165618.5"/>
    <n v="169642.54"/>
    <e v="#N/A"/>
    <n v="110185.95"/>
    <n v="112854.76"/>
    <n v="7.6238960891039653E-5"/>
    <n v="110067.62647315221"/>
    <m/>
    <m/>
    <n v="1295206470889.8274"/>
    <m/>
    <m/>
    <n v="88341488.891045511"/>
    <m/>
    <m/>
    <n v="10.32200716742916"/>
    <m/>
    <m/>
    <n v="202.1402315827265"/>
    <m/>
    <m/>
    <n v="25.544063076446079"/>
    <m/>
    <m/>
    <m/>
    <n v="106464.61313030974"/>
    <m/>
    <m/>
    <s v=""/>
    <n v="267"/>
    <n v="0.9098774333093006"/>
    <n v="113584.85"/>
    <n v="670.96945409714567"/>
    <m/>
    <m/>
    <n v="1671.1182200165201"/>
    <n v="1.3996597249491696"/>
    <m/>
    <m/>
    <n v="26310447207.094906"/>
    <m/>
    <m/>
    <m/>
    <n v="6.0473999096456916"/>
    <m/>
    <m/>
    <m/>
    <n v="5.1848809889223748"/>
    <m/>
    <m/>
    <e v="#VALUE!"/>
    <n v="787.4766980015653"/>
    <n v="629.86536809942186"/>
    <m/>
  </r>
  <r>
    <x v="261"/>
    <n v="11.98"/>
    <n v="13.95"/>
    <n v="164477.15"/>
    <n v="168434.66"/>
    <e v="#N/A"/>
    <n v="110963.31"/>
    <n v="113625.14"/>
    <n v="7.5539651183342826E-5"/>
    <n v="109301.10615917877"/>
    <m/>
    <m/>
    <n v="1276878539348.917"/>
    <m/>
    <m/>
    <n v="87395468.007128641"/>
    <m/>
    <m/>
    <n v="10.357945463833882"/>
    <m/>
    <m/>
    <n v="203.55143681946706"/>
    <m/>
    <m/>
    <n v="25.372626113040212"/>
    <m/>
    <m/>
    <m/>
    <n v="105697.44696366618"/>
    <m/>
    <m/>
    <s v=""/>
    <n v="268"/>
    <n v="0.85878136200716848"/>
    <n v="113869.15"/>
    <n v="672.49132023834557"/>
    <m/>
    <m/>
    <n v="1666.9354534772267"/>
    <n v="1.3957594058444442"/>
    <m/>
    <m/>
    <n v="25933156736.180588"/>
    <m/>
    <m/>
    <m/>
    <n v="6.0896073363990295"/>
    <m/>
    <m/>
    <m/>
    <n v="5.2224130417004861"/>
    <m/>
    <m/>
    <e v="#VALUE!"/>
    <n v="790.21846813653417"/>
    <n v="634.26147167876638"/>
    <m/>
  </r>
  <r>
    <x v="262"/>
    <n v="11.3"/>
    <n v="13.57"/>
    <n v="160451.41"/>
    <n v="164299.34"/>
    <e v="#N/A"/>
    <n v="109034.13"/>
    <n v="111641.09"/>
    <n v="7.5539651183342826E-5"/>
    <n v="106623.25417653989"/>
    <m/>
    <m/>
    <n v="1214216857476.418"/>
    <m/>
    <m/>
    <n v="84176128.848723635"/>
    <m/>
    <m/>
    <n v="10.484824003771473"/>
    <m/>
    <m/>
    <n v="200.0076660815275"/>
    <m/>
    <m/>
    <n v="25.816662069502371"/>
    <m/>
    <m/>
    <m/>
    <n v="103099.45236541388"/>
    <m/>
    <m/>
    <s v=""/>
    <n v="269"/>
    <n v="0.83271923360353728"/>
    <n v="111347.38"/>
    <n v="657.54684016974591"/>
    <m/>
    <m/>
    <n v="1703.8517544991914"/>
    <n v="1.4265349449105582"/>
    <m/>
    <m/>
    <n v="24658931035.456699"/>
    <m/>
    <m/>
    <m/>
    <n v="6.2388256134172773"/>
    <m/>
    <m/>
    <m/>
    <n v="5.3508372900181653"/>
    <m/>
    <m/>
    <e v="#VALUE!"/>
    <n v="799.8981643483902"/>
    <n v="649.80326259478443"/>
    <m/>
  </r>
  <r>
    <x v="263"/>
    <n v="13.31"/>
    <n v="14.55"/>
    <n v="167489.57999999999"/>
    <n v="171493.89"/>
    <e v="#N/A"/>
    <n v="111334.9"/>
    <n v="113988.43"/>
    <n v="7.5539651183342826E-5"/>
    <n v="111297.54865782527"/>
    <m/>
    <m/>
    <n v="1320596282271.8726"/>
    <m/>
    <m/>
    <n v="89704286.926927611"/>
    <m/>
    <m/>
    <n v="10.254995632669713"/>
    <m/>
    <m/>
    <n v="204.22312291875372"/>
    <m/>
    <m/>
    <n v="25.274821234575779"/>
    <m/>
    <m/>
    <m/>
    <n v="107611.00752828547"/>
    <m/>
    <m/>
    <s v=""/>
    <n v="270"/>
    <n v="0.91477663230240547"/>
    <n v="113743.74"/>
    <n v="671.64577123900392"/>
    <m/>
    <m/>
    <n v="1667.1823493420004"/>
    <n v="1.3957014895026858"/>
    <m/>
    <m/>
    <n v="26817621018.245483"/>
    <m/>
    <m/>
    <m/>
    <n v="5.9653540729325876"/>
    <m/>
    <m/>
    <m/>
    <n v="5.1167252305704549"/>
    <m/>
    <m/>
    <e v="#VALUE!"/>
    <n v="782.36431808703662"/>
    <n v="621.31990527003347"/>
    <m/>
  </r>
  <r>
    <x v="264"/>
    <n v="14.53"/>
    <n v="15.53"/>
    <n v="177383.22"/>
    <n v="181611.12"/>
    <e v="#N/A"/>
    <n v="115721.36"/>
    <n v="118470.82"/>
    <n v="7.5539651183342826E-5"/>
    <n v="117869.04099356232"/>
    <m/>
    <m/>
    <n v="1476457421890.4695"/>
    <m/>
    <m/>
    <n v="97641466.409075662"/>
    <m/>
    <m/>
    <n v="9.9522414172729761"/>
    <m/>
    <m/>
    <n v="212.26409033861782"/>
    <m/>
    <m/>
    <n v="24.281870457993335"/>
    <m/>
    <m/>
    <m/>
    <n v="113956.20797580782"/>
    <m/>
    <m/>
    <s v=""/>
    <n v="271"/>
    <n v="0.93560849967804249"/>
    <n v="118883.87"/>
    <n v="701.94292766356546"/>
    <m/>
    <m/>
    <n v="1591.8416403999233"/>
    <n v="1.3325027949463892"/>
    <m/>
    <m/>
    <n v="29980805500.223003"/>
    <m/>
    <m/>
    <m/>
    <n v="5.6131683721957284"/>
    <m/>
    <m/>
    <m/>
    <n v="4.8150512074819201"/>
    <m/>
    <m/>
    <e v="#VALUE!"/>
    <n v="759.26688306500137"/>
    <n v="584.6380950130083"/>
    <m/>
  </r>
  <r>
    <x v="265"/>
    <n v="17.739999999999998"/>
    <n v="17.25"/>
    <n v="185304.72"/>
    <n v="189707.71"/>
    <e v="#N/A"/>
    <n v="120137.26"/>
    <n v="122982.69"/>
    <n v="7.5539651183342826E-5"/>
    <n v="123129.78115852726"/>
    <m/>
    <m/>
    <n v="1608153101530.2529"/>
    <m/>
    <m/>
    <n v="104170047.75002317"/>
    <m/>
    <m/>
    <n v="9.7301426634412458"/>
    <m/>
    <m/>
    <n v="220.35866506154235"/>
    <m/>
    <m/>
    <n v="23.358014604853068"/>
    <m/>
    <m/>
    <m/>
    <n v="119033.18121171797"/>
    <m/>
    <m/>
    <s v=""/>
    <n v="272"/>
    <n v="1.0284057971014491"/>
    <n v="123533.51"/>
    <n v="729.33950497973308"/>
    <m/>
    <m/>
    <n v="1529.5834840590414"/>
    <n v="1.2802662074777795"/>
    <m/>
    <m/>
    <n v="32652914652.664623"/>
    <m/>
    <m/>
    <m/>
    <n v="5.3626722256860839"/>
    <m/>
    <m/>
    <m/>
    <n v="4.6005638740447097"/>
    <m/>
    <m/>
    <e v="#VALUE!"/>
    <n v="742.32273737117168"/>
    <n v="558.54773388489355"/>
    <m/>
  </r>
  <r>
    <x v="266"/>
    <n v="16.559999999999999"/>
    <n v="16.55"/>
    <n v="185320.92"/>
    <n v="189681.3"/>
    <e v="#N/A"/>
    <n v="120378.48"/>
    <n v="123201.75"/>
    <n v="7.8197267440627272E-5"/>
    <n v="123131.53800785009"/>
    <m/>
    <m/>
    <n v="1607864474626.9014"/>
    <m/>
    <m/>
    <n v="104145298.8129552"/>
    <m/>
    <m/>
    <n v="9.7300601662990278"/>
    <m/>
    <m/>
    <n v="220.78496525484636"/>
    <m/>
    <m/>
    <n v="23.319291489261172"/>
    <m/>
    <m/>
    <m/>
    <n v="119006.33910604955"/>
    <m/>
    <m/>
    <s v=""/>
    <n v="273"/>
    <n v="1.0006042296072506"/>
    <n v="124074.85"/>
    <n v="732.36398554445589"/>
    <m/>
    <m/>
    <n v="1522.8806491500316"/>
    <n v="1.2742934566600053"/>
    <m/>
    <m/>
    <n v="32640523111.161396"/>
    <m/>
    <m/>
    <m/>
    <n v="5.3626694113129316"/>
    <m/>
    <m/>
    <m/>
    <n v="4.6017365337308478"/>
    <m/>
    <m/>
    <e v="#VALUE!"/>
    <n v="742.31644357810467"/>
    <n v="558.54744075458825"/>
    <m/>
  </r>
  <r>
    <x v="267"/>
    <n v="14.96"/>
    <n v="15.38"/>
    <n v="178168.8"/>
    <n v="182346.06"/>
    <e v="#N/A"/>
    <n v="117106.1"/>
    <n v="119842.99"/>
    <n v="7.8197267440627272E-5"/>
    <n v="118376.61629135422"/>
    <m/>
    <m/>
    <n v="1483556701867.6074"/>
    <m/>
    <m/>
    <n v="98103192.499072"/>
    <m/>
    <m/>
    <n v="9.9179395092416716"/>
    <m/>
    <m/>
    <n v="214.77788867373042"/>
    <m/>
    <m/>
    <n v="23.956015638595964"/>
    <m/>
    <m/>
    <m/>
    <n v="114400.90717820222"/>
    <m/>
    <m/>
    <s v=""/>
    <n v="274"/>
    <n v="0.9726918075422627"/>
    <n v="120169.92"/>
    <n v="709.25936792777077"/>
    <m/>
    <m/>
    <n v="1570.8093174763319"/>
    <n v="1.3142738982840878"/>
    <m/>
    <m/>
    <n v="30114999282.225933"/>
    <m/>
    <m/>
    <m/>
    <n v="5.5697918778559918"/>
    <m/>
    <m/>
    <m/>
    <n v="4.779889069083409"/>
    <m/>
    <m/>
    <e v="#VALUE!"/>
    <n v="756.64995470664087"/>
    <n v="580.12022750261201"/>
    <m/>
  </r>
  <r>
    <x v="268"/>
    <n v="16.920000000000002"/>
    <n v="16.72"/>
    <n v="182812.03"/>
    <n v="187083.9"/>
    <e v="#N/A"/>
    <n v="120746.38"/>
    <n v="123558.97"/>
    <n v="7.8197267440627272E-5"/>
    <n v="121458.64961853069"/>
    <m/>
    <m/>
    <n v="1560701759566.7627"/>
    <m/>
    <m/>
    <n v="101925691.4503078"/>
    <m/>
    <m/>
    <n v="9.788837382063905"/>
    <m/>
    <m/>
    <n v="221.44892714026057"/>
    <m/>
    <m/>
    <n v="23.214166419559561"/>
    <m/>
    <m/>
    <m/>
    <n v="117369.9732702052"/>
    <m/>
    <m/>
    <s v=""/>
    <n v="275"/>
    <n v="1.0119617224880384"/>
    <n v="124316.73"/>
    <n v="733.67711834001977"/>
    <m/>
    <m/>
    <n v="1516.604007313822"/>
    <n v="1.2688007965698185"/>
    <m/>
    <m/>
    <n v="31678868713.41766"/>
    <m/>
    <m/>
    <m/>
    <n v="5.4248210625797553"/>
    <m/>
    <m/>
    <m/>
    <n v="4.6558865889817538"/>
    <m/>
    <m/>
    <e v="#VALUE!"/>
    <n v="746.80061870387908"/>
    <n v="565.02082986198377"/>
    <m/>
  </r>
  <r>
    <x v="269"/>
    <n v="14.41"/>
    <n v="14.87"/>
    <n v="172922.65"/>
    <n v="176948.8"/>
    <e v="#N/A"/>
    <n v="113082.43"/>
    <n v="115706.84"/>
    <n v="7.8197267440627272E-5"/>
    <n v="114885.43412976604"/>
    <m/>
    <m/>
    <n v="1391648476454.8569"/>
    <m/>
    <m/>
    <n v="93642196.159461528"/>
    <m/>
    <m/>
    <n v="10.0537263806425"/>
    <m/>
    <m/>
    <n v="207.38818165134458"/>
    <m/>
    <m/>
    <n v="24.690436177278222"/>
    <m/>
    <m/>
    <m/>
    <n v="111008.36831436281"/>
    <m/>
    <m/>
    <s v=""/>
    <n v="276"/>
    <n v="0.96906523201076"/>
    <n v="116099.67"/>
    <n v="685.12918824678661"/>
    <m/>
    <m/>
    <n v="1616.8481669240218"/>
    <n v="1.3525374885157528"/>
    <m/>
    <m/>
    <n v="28245569087.040432"/>
    <m/>
    <m/>
    <m/>
    <n v="5.7184394553282099"/>
    <m/>
    <m/>
    <m/>
    <n v="4.9083172753444"/>
    <m/>
    <m/>
    <e v="#VALUE!"/>
    <n v="767.00927682182987"/>
    <n v="595.60257735552796"/>
    <m/>
  </r>
  <r>
    <x v="270"/>
    <n v="15.38"/>
    <n v="15.52"/>
    <n v="178110.59"/>
    <n v="182243.69"/>
    <e v="#N/A"/>
    <n v="114622.16"/>
    <n v="117273.25"/>
    <n v="7.8197267440627272E-5"/>
    <n v="118329.28486350192"/>
    <m/>
    <m/>
    <n v="1474982534987.4319"/>
    <m/>
    <m/>
    <n v="97844381.600096479"/>
    <m/>
    <m/>
    <n v="9.9030483456427447"/>
    <m/>
    <m/>
    <n v="210.20685274313254"/>
    <m/>
    <m/>
    <n v="24.357187025061876"/>
    <m/>
    <m/>
    <m/>
    <n v="114326.81480209566"/>
    <m/>
    <m/>
    <s v=""/>
    <n v="277"/>
    <n v="0.990979381443299"/>
    <n v="117670.79"/>
    <n v="694.34648583188039"/>
    <m/>
    <m/>
    <n v="1594.9681521744737"/>
    <n v="1.3341077826924146"/>
    <m/>
    <m/>
    <n v="29934960913.658489"/>
    <m/>
    <m/>
    <m/>
    <n v="5.5470665729233497"/>
    <m/>
    <m/>
    <m/>
    <n v="4.761640504965122"/>
    <m/>
    <m/>
    <e v="#VALUE!"/>
    <n v="755.5138922964843"/>
    <n v="577.75327926528132"/>
    <m/>
  </r>
  <r>
    <x v="271"/>
    <n v="14.62"/>
    <n v="15.26"/>
    <n v="171695.11"/>
    <n v="175636.58"/>
    <e v="#N/A"/>
    <n v="113103.39"/>
    <n v="115691.83"/>
    <n v="8.0295844591127263E-5"/>
    <n v="114058.76229397328"/>
    <m/>
    <m/>
    <n v="1368177755765.6672"/>
    <m/>
    <m/>
    <n v="92520806.613636479"/>
    <m/>
    <m/>
    <n v="10.081774939059327"/>
    <m/>
    <m/>
    <n v="207.40639090623606"/>
    <m/>
    <m/>
    <n v="24.688849172111908"/>
    <m/>
    <m/>
    <m/>
    <n v="110172.47222661847"/>
    <m/>
    <m/>
    <s v=""/>
    <n v="278"/>
    <n v="0.95806028833551771"/>
    <n v="115944.01"/>
    <n v="683.99693139354076"/>
    <m/>
    <m/>
    <n v="1618.3737833069904"/>
    <n v="1.353300444636556"/>
    <m/>
    <m/>
    <n v="27761614466.876083"/>
    <m/>
    <m/>
    <m/>
    <n v="5.7473682312819969"/>
    <m/>
    <m/>
    <m/>
    <n v="4.9348803179798901"/>
    <m/>
    <m/>
    <e v="#VALUE!"/>
    <n v="769.14913061262007"/>
    <n v="598.61564650707089"/>
    <m/>
  </r>
  <r>
    <x v="272"/>
    <n v="14.91"/>
    <n v="15.43"/>
    <n v="175136.18"/>
    <n v="179142.54"/>
    <e v="#N/A"/>
    <n v="114153.64"/>
    <n v="116756.83"/>
    <n v="8.0295844591127263E-5"/>
    <n v="116341.86228224878"/>
    <m/>
    <m/>
    <n v="1422849293423.593"/>
    <m/>
    <m/>
    <n v="95290166.406414539"/>
    <m/>
    <m/>
    <n v="9.9808917557274377"/>
    <m/>
    <m/>
    <n v="209.32721089316703"/>
    <m/>
    <m/>
    <n v="24.462635634255726"/>
    <m/>
    <m/>
    <m/>
    <n v="112368.44140455293"/>
    <m/>
    <m/>
    <s v=""/>
    <n v="279"/>
    <n v="0.96629941672067399"/>
    <n v="116942.06"/>
    <n v="689.83093263453145"/>
    <m/>
    <m/>
    <n v="1604.4427664788718"/>
    <n v="1.3415240069844026"/>
    <m/>
    <m/>
    <n v="28868965491.689049"/>
    <m/>
    <m/>
    <m/>
    <n v="5.632380111950865"/>
    <m/>
    <m/>
    <m/>
    <n v="4.8365824351150932"/>
    <m/>
    <m/>
    <e v="#VALUE!"/>
    <n v="761.45264728283087"/>
    <n v="586.63908878115615"/>
    <m/>
  </r>
  <r>
    <x v="273"/>
    <n v="14.87"/>
    <n v="15.32"/>
    <n v="175150.24"/>
    <n v="179142.54"/>
    <e v="#N/A"/>
    <n v="114243.68"/>
    <n v="116839.54"/>
    <n v="8.0295844591127263E-5"/>
    <n v="116348.36519506"/>
    <m/>
    <m/>
    <n v="1422899221724.8369"/>
    <m/>
    <m/>
    <n v="95289252.665092826"/>
    <m/>
    <m/>
    <n v="9.9806319790926992"/>
    <m/>
    <m/>
    <n v="209.48721197587366"/>
    <m/>
    <m/>
    <n v="24.446365131025726"/>
    <m/>
    <m/>
    <m/>
    <n v="112365.20888774539"/>
    <m/>
    <m/>
    <s v=""/>
    <n v="280"/>
    <n v="0.97062663185378584"/>
    <n v="117097.55"/>
    <n v="690.69421934695947"/>
    <m/>
    <m/>
    <n v="1602.3094467326678"/>
    <n v="1.339613272610731"/>
    <m/>
    <m/>
    <n v="28867992647.098507"/>
    <m/>
    <m/>
    <m/>
    <n v="5.6321177819182537"/>
    <m/>
    <m/>
    <m/>
    <n v="4.8367919052911104"/>
    <m/>
    <m/>
    <e v="#VALUE!"/>
    <n v="761.43282865228525"/>
    <n v="586.61176586469242"/>
    <m/>
  </r>
  <r>
    <x v="274"/>
    <n v="16.86"/>
    <n v="16.61"/>
    <n v="183967.25"/>
    <n v="188146.13"/>
    <e v="#N/A"/>
    <n v="117833.07"/>
    <n v="120501.11"/>
    <n v="8.0295844591127263E-5"/>
    <n v="122202.32683743867"/>
    <m/>
    <m/>
    <n v="1565982188525.8892"/>
    <m/>
    <m/>
    <n v="102472035.79925351"/>
    <m/>
    <m/>
    <n v="9.7295686328626871"/>
    <m/>
    <m/>
    <n v="216.06376314480485"/>
    <m/>
    <m/>
    <n v="23.681279537889935"/>
    <m/>
    <m/>
    <m/>
    <n v="118009.21785991843"/>
    <m/>
    <m/>
    <s v=""/>
    <n v="281"/>
    <n v="1.0150511739915713"/>
    <n v="121612.63"/>
    <n v="717.27018933994691"/>
    <m/>
    <m/>
    <n v="1540.527152083858"/>
    <n v="1.2878379987697084"/>
    <m/>
    <m/>
    <n v="31768695909.760822"/>
    <m/>
    <m/>
    <m/>
    <n v="5.3488019942911116"/>
    <m/>
    <m/>
    <m/>
    <n v="4.5938967746803367"/>
    <m/>
    <m/>
    <e v="#VALUE!"/>
    <n v="742.27894397932232"/>
    <n v="557.10308353370976"/>
    <m/>
  </r>
  <r>
    <x v="275"/>
    <n v="15.31"/>
    <n v="15.71"/>
    <n v="182419.03"/>
    <n v="186547.63"/>
    <e v="#N/A"/>
    <n v="117144.36"/>
    <n v="119787.13"/>
    <n v="8.0295844591127263E-5"/>
    <n v="121170.94953771759"/>
    <m/>
    <m/>
    <n v="1539426861886.9006"/>
    <m/>
    <m/>
    <n v="101165153.52755164"/>
    <m/>
    <m/>
    <n v="9.7706458002791106"/>
    <m/>
    <m/>
    <n v="214.79567738466528"/>
    <m/>
    <m/>
    <n v="23.822624968148549"/>
    <m/>
    <m/>
    <m/>
    <n v="117003.23902857405"/>
    <m/>
    <m/>
    <s v=""/>
    <n v="282"/>
    <n v="0.97453851050286444"/>
    <n v="120301.09"/>
    <n v="709.47933628134638"/>
    <m/>
    <m/>
    <n v="1557.1410759916303"/>
    <n v="1.3016033820855566"/>
    <m/>
    <m/>
    <n v="31227826319.470982"/>
    <m/>
    <m/>
    <m/>
    <n v="5.3939944751151687"/>
    <m/>
    <m/>
    <m/>
    <n v="4.6331274274952268"/>
    <m/>
    <m/>
    <e v="#VALUE!"/>
    <n v="745.41276394627744"/>
    <n v="561.81009464507497"/>
    <m/>
  </r>
  <r>
    <x v="276"/>
    <n v="15.12"/>
    <n v="15.5"/>
    <n v="177063.03"/>
    <n v="181025.47"/>
    <e v="#N/A"/>
    <n v="114943.16"/>
    <n v="117507.42"/>
    <n v="8.001601089535626E-5"/>
    <n v="117604.64942223747"/>
    <m/>
    <m/>
    <n v="1448438264806.9441"/>
    <m/>
    <m/>
    <n v="96670354.897380233"/>
    <m/>
    <m/>
    <n v="9.914486342805553"/>
    <m/>
    <m/>
    <n v="210.74414438912007"/>
    <m/>
    <m/>
    <n v="24.279135426156419"/>
    <m/>
    <m/>
    <m/>
    <n v="113529.92518513311"/>
    <m/>
    <m/>
    <s v=""/>
    <n v="283"/>
    <n v="0.97548387096774192"/>
    <n v="117569.25"/>
    <n v="693.20582036316466"/>
    <m/>
    <m/>
    <n v="1592.5011901604789"/>
    <n v="1.3307821309609942"/>
    <m/>
    <m/>
    <n v="29376051773.117466"/>
    <m/>
    <m/>
    <m/>
    <n v="5.5528908805039023"/>
    <m/>
    <m/>
    <m/>
    <n v="4.7708965181390326"/>
    <m/>
    <m/>
    <e v="#VALUE!"/>
    <n v="756.38650903578878"/>
    <n v="578.35990850974349"/>
    <m/>
  </r>
  <r>
    <x v="277"/>
    <n v="14.53"/>
    <n v="15.15"/>
    <n v="175462.39"/>
    <n v="179374.53"/>
    <e v="#N/A"/>
    <n v="113843.08"/>
    <n v="116373.4"/>
    <n v="8.001601089535626E-5"/>
    <n v="116538.6681976509"/>
    <m/>
    <m/>
    <n v="1422068448706.3813"/>
    <m/>
    <m/>
    <n v="95346999.989002362"/>
    <m/>
    <m/>
    <n v="9.9594368391090882"/>
    <m/>
    <m/>
    <n v="208.72209781428094"/>
    <m/>
    <m/>
    <n v="24.514499054537726"/>
    <m/>
    <m/>
    <m/>
    <n v="112491.3038285464"/>
    <m/>
    <m/>
    <s v=""/>
    <n v="284"/>
    <n v="0.959075907590759"/>
    <n v="116579.74"/>
    <n v="687.31785045292304"/>
    <m/>
    <m/>
    <n v="1605.9043194028252"/>
    <n v="1.3418553149574655"/>
    <m/>
    <m/>
    <n v="28839264699.88097"/>
    <m/>
    <m/>
    <m/>
    <n v="5.6032718819908514"/>
    <m/>
    <m/>
    <m/>
    <n v="4.8146139331032831"/>
    <m/>
    <m/>
    <e v="#VALUE!"/>
    <n v="759.81582930542925"/>
    <n v="583.60732864416843"/>
    <m/>
  </r>
  <r>
    <x v="278"/>
    <n v="13.85"/>
    <n v="14.54"/>
    <n v="168582.84"/>
    <n v="172327.24"/>
    <e v="#N/A"/>
    <n v="111468.97"/>
    <n v="113937.21"/>
    <n v="8.001601089535626E-5"/>
    <n v="111966.67619136466"/>
    <m/>
    <m/>
    <n v="1310373239418.4692"/>
    <m/>
    <m/>
    <n v="89727131.470638797"/>
    <m/>
    <m/>
    <n v="10.154816357493008"/>
    <m/>
    <m/>
    <n v="204.36437551358785"/>
    <m/>
    <m/>
    <n v="25.028768672495026"/>
    <m/>
    <m/>
    <m/>
    <n v="108068.62185507608"/>
    <m/>
    <m/>
    <s v=""/>
    <n v="285"/>
    <n v="0.9525447042640991"/>
    <n v="113685.66"/>
    <n v="670.20292083251888"/>
    <m/>
    <m/>
    <n v="1645.7707282033368"/>
    <n v="1.3750363762339834"/>
    <m/>
    <m/>
    <n v="26572287611.583111"/>
    <m/>
    <m/>
    <m/>
    <n v="5.8231427331980008"/>
    <m/>
    <m/>
    <m/>
    <n v="5.0039864259612896"/>
    <m/>
    <m/>
    <e v="#VALUE!"/>
    <n v="774.72153664494715"/>
    <n v="606.50792008827534"/>
    <m/>
  </r>
  <r>
    <x v="279"/>
    <n v="13.98"/>
    <n v="14.31"/>
    <n v="166470.57"/>
    <n v="170154.26"/>
    <e v="#N/A"/>
    <n v="109604.02"/>
    <n v="112021.84"/>
    <n v="8.001601089535626E-5"/>
    <n v="110561.08627403999"/>
    <m/>
    <m/>
    <n v="1277371102014.2805"/>
    <m/>
    <m/>
    <n v="88029150.590528071"/>
    <m/>
    <m/>
    <n v="10.218574545571498"/>
    <m/>
    <m/>
    <n v="200.94032383945819"/>
    <m/>
    <m/>
    <n v="25.450616141277685"/>
    <m/>
    <m/>
    <m/>
    <n v="106702.8486119233"/>
    <m/>
    <m/>
    <s v=""/>
    <n v="286"/>
    <n v="0.97693920335429774"/>
    <n v="111688.96000000001"/>
    <n v="658.38050666634592"/>
    <m/>
    <m/>
    <n v="1674.675960516749"/>
    <n v="1.3990539736114895"/>
    <m/>
    <m/>
    <n v="25901282157.924755"/>
    <m/>
    <m/>
    <m/>
    <n v="5.8962956812892084"/>
    <m/>
    <m/>
    <m/>
    <n v="5.0673027990757822"/>
    <m/>
    <m/>
    <e v="#VALUE!"/>
    <n v="779.58571534626049"/>
    <n v="614.1271464112333"/>
    <m/>
  </r>
  <r>
    <x v="280"/>
    <n v="14.05"/>
    <n v="14.44"/>
    <n v="167237.47"/>
    <n v="170924.52"/>
    <e v="#N/A"/>
    <n v="110300.22"/>
    <n v="112724.43"/>
    <n v="8.001601089535626E-5"/>
    <n v="111067.71303739605"/>
    <m/>
    <m/>
    <n v="1288980863089.2092"/>
    <m/>
    <m/>
    <n v="88626040.702072367"/>
    <m/>
    <m/>
    <n v="10.195180291999865"/>
    <m/>
    <m/>
    <n v="202.21175733251656"/>
    <m/>
    <m/>
    <n v="25.292080635586895"/>
    <m/>
    <m/>
    <m/>
    <n v="107182.79120957584"/>
    <m/>
    <m/>
    <s v=""/>
    <n v="287"/>
    <n v="0.97299168975069261"/>
    <n v="112341.87"/>
    <n v="662.17755132510956"/>
    <m/>
    <m/>
    <n v="1664.8861596144848"/>
    <n v="1.3907435530902557"/>
    <m/>
    <m/>
    <n v="26134903000.026051"/>
    <m/>
    <m/>
    <m/>
    <n v="5.869330753800873"/>
    <m/>
    <m/>
    <m/>
    <n v="5.0445810206554782"/>
    <m/>
    <m/>
    <e v="#VALUE!"/>
    <n v="777.8009433289601"/>
    <n v="611.31862138692918"/>
    <m/>
  </r>
  <r>
    <x v="281"/>
    <n v="13.75"/>
    <n v="13.98"/>
    <n v="164875.56"/>
    <n v="168469.5"/>
    <e v="#N/A"/>
    <n v="109669.84"/>
    <n v="112053.13"/>
    <n v="7.9456365113639293E-5"/>
    <n v="109491.0838855459"/>
    <m/>
    <m/>
    <n v="1252081775378.1169"/>
    <m/>
    <m/>
    <n v="86714118.201149777"/>
    <m/>
    <m/>
    <n v="10.267596149209009"/>
    <m/>
    <m/>
    <n v="201.04138399627783"/>
    <m/>
    <m/>
    <n v="25.445942610808075"/>
    <m/>
    <m/>
    <m/>
    <n v="105634.18836559181"/>
    <m/>
    <m/>
    <s v=""/>
    <n v="288"/>
    <n v="0.98354792560801141"/>
    <n v="111379.79"/>
    <n v="656.35298330466924"/>
    <m/>
    <m/>
    <n v="1679.1440109075236"/>
    <n v="1.4022548317559198"/>
    <m/>
    <m/>
    <n v="25381576113.999119"/>
    <m/>
    <m/>
    <m/>
    <n v="5.9528011812667705"/>
    <m/>
    <m/>
    <m/>
    <n v="5.117697838597036"/>
    <m/>
    <m/>
    <e v="#VALUE!"/>
    <n v="783.32562464268301"/>
    <n v="620.01246209644887"/>
    <m/>
  </r>
  <r>
    <x v="282"/>
    <n v="14.91"/>
    <n v="15.03"/>
    <n v="171047.06"/>
    <n v="174762.14"/>
    <e v="#N/A"/>
    <n v="112349.74"/>
    <n v="114782.37"/>
    <n v="7.9456365113639293E-5"/>
    <n v="113586.70342877117"/>
    <m/>
    <m/>
    <n v="1345662893882.812"/>
    <m/>
    <m/>
    <n v="91571633.426865146"/>
    <m/>
    <m/>
    <n v="10.075577274071035"/>
    <m/>
    <m/>
    <n v="205.94902364225263"/>
    <m/>
    <m/>
    <n v="24.827218804623776"/>
    <m/>
    <m/>
    <m/>
    <n v="109576.66372957661"/>
    <m/>
    <m/>
    <s v=""/>
    <n v="289"/>
    <n v="0.99201596806387227"/>
    <n v="115156.12"/>
    <n v="678.55363362219612"/>
    <m/>
    <m/>
    <n v="1622.2126600519471"/>
    <n v="1.3545829848765065"/>
    <m/>
    <m/>
    <n v="27276752283.422909"/>
    <m/>
    <m/>
    <m/>
    <n v="5.7301864114213297"/>
    <m/>
    <m/>
    <m/>
    <n v="4.9267518147987923"/>
    <m/>
    <m/>
    <e v="#VALUE!"/>
    <n v="768.67630428328948"/>
    <n v="596.82607851870364"/>
    <m/>
  </r>
  <r>
    <x v="283"/>
    <n v="14.45"/>
    <n v="14.86"/>
    <n v="172061.1"/>
    <n v="175784.32000000001"/>
    <e v="#N/A"/>
    <n v="112850.39"/>
    <n v="115284.74"/>
    <n v="7.9456365113639293E-5"/>
    <n v="114257.30783434927"/>
    <m/>
    <m/>
    <n v="1361451029866.5117"/>
    <m/>
    <m/>
    <n v="92374148.411964819"/>
    <m/>
    <m/>
    <n v="10.045849882499105"/>
    <m/>
    <m/>
    <n v="206.86172419592535"/>
    <m/>
    <m/>
    <n v="24.719606881916075"/>
    <m/>
    <m/>
    <m/>
    <n v="110214.40463758587"/>
    <m/>
    <m/>
    <s v=""/>
    <n v="290"/>
    <n v="0.97240915208613732"/>
    <n v="115345.26"/>
    <n v="679.6150648474628"/>
    <m/>
    <m/>
    <n v="1619.5482310791558"/>
    <n v="1.3522299323779747"/>
    <m/>
    <m/>
    <n v="27594904617.076115"/>
    <m/>
    <m/>
    <m/>
    <n v="5.6964053498951186"/>
    <m/>
    <m/>
    <m/>
    <n v="4.8981433649708697"/>
    <m/>
    <m/>
    <e v="#VALUE!"/>
    <n v="766.40837055920406"/>
    <n v="593.30762082268495"/>
    <m/>
  </r>
  <r>
    <x v="284"/>
    <n v="16.12"/>
    <n v="16.43"/>
    <n v="181510.84"/>
    <n v="185424.57"/>
    <e v="#N/A"/>
    <n v="116872.09"/>
    <n v="119384.04"/>
    <n v="7.9456365113639293E-5"/>
    <n v="120529.47605200317"/>
    <m/>
    <m/>
    <n v="1510830409268.2139"/>
    <m/>
    <m/>
    <n v="99972074.731507093"/>
    <m/>
    <m/>
    <n v="9.7701315834168003"/>
    <m/>
    <m/>
    <n v="214.22852452673888"/>
    <m/>
    <m/>
    <n v="23.841638495085164"/>
    <m/>
    <m/>
    <m/>
    <n v="116255.36731380028"/>
    <m/>
    <m/>
    <s v=""/>
    <n v="291"/>
    <n v="0.98113207547169823"/>
    <n v="120533.75999999999"/>
    <n v="710.13028965585056"/>
    <m/>
    <m/>
    <n v="1546.6971577281208"/>
    <n v="1.2912810443442815"/>
    <m/>
    <m/>
    <n v="30620556538.978416"/>
    <m/>
    <m/>
    <m/>
    <n v="5.3837560095284136"/>
    <m/>
    <m/>
    <m/>
    <n v="4.6297191702329039"/>
    <m/>
    <m/>
    <e v="#VALUE!"/>
    <n v="745.37353380525724"/>
    <n v="560.74370991908904"/>
    <m/>
  </r>
  <r>
    <x v="285"/>
    <n v="16.32"/>
    <n v="16.82"/>
    <n v="185743.3"/>
    <n v="189733.55"/>
    <e v="#N/A"/>
    <n v="118931.36"/>
    <n v="121478.09"/>
    <n v="7.9456365113639293E-5"/>
    <n v="123336.96842097303"/>
    <m/>
    <m/>
    <n v="1581103281988.9734"/>
    <m/>
    <m/>
    <n v="103455877.09393314"/>
    <m/>
    <m/>
    <n v="9.6563588792672679"/>
    <m/>
    <m/>
    <n v="217.99788569223369"/>
    <m/>
    <m/>
    <n v="23.42444017930972"/>
    <m/>
    <m/>
    <m/>
    <n v="118953.54005635095"/>
    <m/>
    <m/>
    <s v=""/>
    <n v="292"/>
    <n v="0.97027348394768131"/>
    <n v="122374.36"/>
    <n v="720.91797546963562"/>
    <m/>
    <m/>
    <n v="1523.0784571373949"/>
    <n v="1.271442115493296"/>
    <m/>
    <m/>
    <n v="32042625386.748512"/>
    <m/>
    <m/>
    <m/>
    <n v="5.2584009298061103"/>
    <m/>
    <m/>
    <m/>
    <n v="4.5223237179820508"/>
    <m/>
    <m/>
    <e v="#VALUE!"/>
    <n v="736.69369548184557"/>
    <n v="547.6873841241827"/>
    <m/>
  </r>
  <r>
    <x v="286"/>
    <n v="15.68"/>
    <n v="15.93"/>
    <n v="182773.68"/>
    <n v="186654.9"/>
    <e v="#N/A"/>
    <n v="116478.28"/>
    <n v="118943.52"/>
    <n v="7.8057376700968462E-5"/>
    <n v="121356.20838454993"/>
    <m/>
    <m/>
    <n v="1529943536060.543"/>
    <m/>
    <m/>
    <n v="100934933.50551312"/>
    <m/>
    <m/>
    <n v="9.7339416821731763"/>
    <m/>
    <m/>
    <n v="213.4858406630006"/>
    <m/>
    <m/>
    <n v="23.916124099344319"/>
    <m/>
    <m/>
    <m/>
    <n v="117013.27997676734"/>
    <m/>
    <m/>
    <s v=""/>
    <n v="293"/>
    <n v="0.98430634023854358"/>
    <n v="118855.25"/>
    <n v="700.02258953560977"/>
    <m/>
    <m/>
    <n v="1566.8775064586482"/>
    <n v="1.3076329381861904"/>
    <m/>
    <m/>
    <n v="30999632673.688141"/>
    <m/>
    <m/>
    <m/>
    <n v="5.3429780468090726"/>
    <m/>
    <m/>
    <m/>
    <n v="4.5962893035057295"/>
    <m/>
    <m/>
    <e v="#VALUE!"/>
    <n v="742.61256847457446"/>
    <n v="556.49649179521487"/>
    <m/>
  </r>
  <r>
    <x v="287"/>
    <n v="14.57"/>
    <n v="15.25"/>
    <n v="176116.69"/>
    <n v="179841.98"/>
    <e v="#N/A"/>
    <n v="113925.91"/>
    <n v="116327.85"/>
    <n v="7.8057376700968462E-5"/>
    <n v="116933.31657676701"/>
    <m/>
    <m/>
    <n v="1418303985622.7148"/>
    <m/>
    <m/>
    <n v="95407817.917989597"/>
    <m/>
    <m/>
    <n v="9.9113285661789394"/>
    <m/>
    <m/>
    <n v="208.80266795816709"/>
    <m/>
    <m/>
    <n v="24.443064038287609"/>
    <m/>
    <m/>
    <m/>
    <n v="112739.04186202273"/>
    <m/>
    <m/>
    <s v=""/>
    <n v="294"/>
    <n v="0.95540983606557384"/>
    <n v="116086.6"/>
    <n v="683.66266639724552"/>
    <m/>
    <m/>
    <n v="1603.3768231338199"/>
    <n v="1.337966489871615"/>
    <m/>
    <m/>
    <n v="28735685738.248474"/>
    <m/>
    <m/>
    <m/>
    <n v="5.5377392736932274"/>
    <m/>
    <m/>
    <m/>
    <n v="4.764249925601284"/>
    <m/>
    <m/>
    <e v="#VALUE!"/>
    <n v="756.14559896174819"/>
    <n v="576.78179683469421"/>
    <m/>
  </r>
  <r>
    <x v="288"/>
    <n v="13.63"/>
    <n v="14.24"/>
    <n v="168365.77"/>
    <n v="171913.08"/>
    <e v="#N/A"/>
    <n v="111255.66"/>
    <n v="113592.22"/>
    <n v="7.8057376700968462E-5"/>
    <n v="111784.33929842779"/>
    <m/>
    <m/>
    <n v="1293285676392.9736"/>
    <m/>
    <m/>
    <n v="89097432.421166912"/>
    <m/>
    <m/>
    <n v="10.129550978481479"/>
    <m/>
    <m/>
    <n v="203.9036790808953"/>
    <m/>
    <m/>
    <n v="25.018908150001419"/>
    <m/>
    <m/>
    <m/>
    <n v="107765.48600079153"/>
    <m/>
    <m/>
    <s v=""/>
    <n v="295"/>
    <n v="0.9571629213483146"/>
    <n v="113129.94"/>
    <n v="666.19814294624246"/>
    <m/>
    <m/>
    <n v="1644.2139233494077"/>
    <n v="1.3719136768859483"/>
    <m/>
    <m/>
    <n v="26200996385.334881"/>
    <m/>
    <m/>
    <m/>
    <n v="5.7816186541743857"/>
    <m/>
    <m/>
    <m/>
    <n v="4.9745011856332289"/>
    <m/>
    <m/>
    <e v="#VALUE!"/>
    <n v="772.7940145152844"/>
    <n v="602.18299041437001"/>
    <m/>
  </r>
  <r>
    <x v="289"/>
    <n v="13.32"/>
    <n v="13.89"/>
    <n v="165357.84"/>
    <n v="168828.35"/>
    <e v="#N/A"/>
    <n v="110264.61"/>
    <n v="112571.49"/>
    <n v="7.8057376700968462E-5"/>
    <n v="109784.58493253346"/>
    <m/>
    <m/>
    <n v="1246914380395.9841"/>
    <m/>
    <m/>
    <n v="86698515.443204492"/>
    <m/>
    <m/>
    <n v="10.220164991604534"/>
    <m/>
    <m/>
    <n v="202.08240575835924"/>
    <m/>
    <m/>
    <n v="25.244762711602878"/>
    <m/>
    <m/>
    <m/>
    <n v="105828.74673168387"/>
    <m/>
    <m/>
    <s v=""/>
    <n v="296"/>
    <n v="0.95896328293736499"/>
    <n v="111968.35"/>
    <n v="659.30630251798232"/>
    <m/>
    <m/>
    <n v="1661.0963017120534"/>
    <n v="1.3858687590328509"/>
    <m/>
    <m/>
    <n v="25259867644.881577"/>
    <m/>
    <m/>
    <m/>
    <n v="5.8850872730181178"/>
    <m/>
    <m/>
    <m/>
    <n v="5.0639693431154074"/>
    <m/>
    <m/>
    <e v="#VALUE!"/>
    <n v="779.70705213377948"/>
    <n v="612.95973755669092"/>
    <m/>
  </r>
  <r>
    <x v="290"/>
    <n v="13.14"/>
    <n v="14.12"/>
    <n v="163135.23000000001"/>
    <n v="166545.91"/>
    <e v="#N/A"/>
    <n v="110190.15"/>
    <n v="112486.69"/>
    <n v="7.8057376700968462E-5"/>
    <n v="108306.30595036941"/>
    <m/>
    <m/>
    <n v="1213239433566.1477"/>
    <m/>
    <m/>
    <n v="84939546.943529308"/>
    <m/>
    <m/>
    <n v="10.288981893838065"/>
    <m/>
    <m/>
    <n v="201.94101844775673"/>
    <m/>
    <m/>
    <n v="25.2648171787555"/>
    <m/>
    <m/>
    <m/>
    <n v="104395.01362251819"/>
    <m/>
    <m/>
    <s v=""/>
    <n v="297"/>
    <n v="0.93059490084985841"/>
    <n v="111728.51"/>
    <n v="657.84267626683095"/>
    <m/>
    <m/>
    <n v="1664.6544262803145"/>
    <n v="1.3887056827085187"/>
    <m/>
    <m/>
    <n v="24576048313.305126"/>
    <m/>
    <m/>
    <m/>
    <n v="5.9643716890273799"/>
    <m/>
    <m/>
    <m/>
    <n v="5.1326414249419985"/>
    <m/>
    <m/>
    <e v="#VALUE!"/>
    <n v="784.95716541683919"/>
    <n v="621.21758532934587"/>
    <m/>
  </r>
  <r>
    <x v="291"/>
    <n v="12.95"/>
    <n v="13.53"/>
    <n v="159785.51999999999"/>
    <n v="163087.16"/>
    <e v="#N/A"/>
    <n v="108231.33"/>
    <n v="110460.7"/>
    <n v="8.0715608642201175E-5"/>
    <n v="106074.65669315556"/>
    <m/>
    <m/>
    <n v="1162971302831.6821"/>
    <m/>
    <m/>
    <n v="82291200.577444434"/>
    <m/>
    <m/>
    <n v="10.395008643638349"/>
    <m/>
    <m/>
    <n v="198.33665931602857"/>
    <m/>
    <m/>
    <n v="25.723234337533338"/>
    <m/>
    <m/>
    <m/>
    <n v="102218.16320398495"/>
    <m/>
    <m/>
    <s v=""/>
    <n v="298"/>
    <n v="0.95713229859571325"/>
    <n v="110179.24"/>
    <n v="648.56883084323169"/>
    <m/>
    <m/>
    <n v="1687.7371574740205"/>
    <n v="1.4075616404106519"/>
    <m/>
    <m/>
    <n v="23552898578.729797"/>
    <m/>
    <m/>
    <m/>
    <n v="6.0873864123606793"/>
    <m/>
    <m/>
    <m/>
    <n v="5.2398793659613432"/>
    <m/>
    <m/>
    <e v="#VALUE!"/>
    <n v="793.0460567999055"/>
    <n v="634.03015191195129"/>
    <m/>
  </r>
  <r>
    <x v="292"/>
    <n v="12.69"/>
    <n v="13.62"/>
    <n v="158950.62"/>
    <n v="162221.85"/>
    <e v="#N/A"/>
    <n v="108013.99"/>
    <n v="110229.97"/>
    <n v="8.0715608642201175E-5"/>
    <n v="105517.82993473741"/>
    <m/>
    <m/>
    <n v="1150671144971.7585"/>
    <m/>
    <m/>
    <n v="81635485.161266476"/>
    <m/>
    <m/>
    <n v="10.422314357699337"/>
    <m/>
    <m/>
    <n v="197.93355180693047"/>
    <m/>
    <m/>
    <n v="25.778092166011074"/>
    <m/>
    <m/>
    <m/>
    <n v="101672.88780767255"/>
    <m/>
    <m/>
    <s v=""/>
    <n v="299"/>
    <n v="0.93171806167400884"/>
    <n v="109640.36"/>
    <n v="645.3463259218496"/>
    <m/>
    <m/>
    <n v="1695.991777849144"/>
    <n v="1.4143118575501439"/>
    <m/>
    <m/>
    <n v="23302178742.223087"/>
    <m/>
    <m/>
    <m/>
    <n v="6.1193999208843275"/>
    <m/>
    <m/>
    <m/>
    <n v="5.2679115389151772"/>
    <m/>
    <m/>
    <e v="#VALUE!"/>
    <n v="795.12923821961738"/>
    <n v="637.36451058372359"/>
    <m/>
  </r>
  <r>
    <x v="293"/>
    <n v="12.58"/>
    <n v="13.67"/>
    <n v="160341.81"/>
    <n v="163628.57999999999"/>
    <e v="#N/A"/>
    <n v="108025.84"/>
    <n v="110233.17"/>
    <n v="8.0715608642201175E-5"/>
    <n v="106438.76252563934"/>
    <m/>
    <m/>
    <n v="1170669133292.5854"/>
    <m/>
    <m/>
    <n v="82696562.870743915"/>
    <m/>
    <m/>
    <n v="10.376854972507331"/>
    <m/>
    <m/>
    <n v="197.95043984875534"/>
    <m/>
    <m/>
    <n v="25.7784710477784"/>
    <m/>
    <m/>
    <m/>
    <n v="102551.60861268551"/>
    <m/>
    <m/>
    <s v=""/>
    <n v="300"/>
    <n v="0.92026335040234086"/>
    <n v="109887.12"/>
    <n v="646.74825894450214"/>
    <m/>
    <m/>
    <n v="1692.1747260709299"/>
    <n v="1.4109949960758903"/>
    <m/>
    <m/>
    <n v="23705516230.846828"/>
    <m/>
    <m/>
    <m/>
    <n v="6.066052126649816"/>
    <m/>
    <m/>
    <m/>
    <n v="5.2224584542241459"/>
    <m/>
    <m/>
    <e v="#VALUE!"/>
    <n v="791.66109428564096"/>
    <n v="631.80808492065182"/>
    <m/>
  </r>
  <r>
    <x v="294"/>
    <n v="12.24"/>
    <n v="13.26"/>
    <n v="155188.64000000001"/>
    <n v="158356.57"/>
    <e v="#N/A"/>
    <n v="106968.47"/>
    <n v="109145.3"/>
    <n v="8.0715608642201175E-5"/>
    <n v="103015.45198878084"/>
    <m/>
    <m/>
    <n v="1095271577829.1823"/>
    <m/>
    <m/>
    <n v="78699161.2979922"/>
    <m/>
    <m/>
    <n v="10.543748411493292"/>
    <m/>
    <m/>
    <n v="196.00809748670213"/>
    <m/>
    <m/>
    <n v="26.034012230969015"/>
    <m/>
    <m/>
    <m/>
    <n v="99244.605177356672"/>
    <m/>
    <m/>
    <s v=""/>
    <n v="301"/>
    <n v="0.92307692307692313"/>
    <n v="108804.09"/>
    <n v="640.3240090289836"/>
    <m/>
    <m/>
    <n v="1708.8525313822036"/>
    <n v="1.4247664657733778"/>
    <m/>
    <m/>
    <n v="22177215197.846394"/>
    <m/>
    <m/>
    <m/>
    <n v="6.2612048820513566"/>
    <m/>
    <m/>
    <m/>
    <n v="5.390958515652498"/>
    <m/>
    <m/>
    <e v="#VALUE!"/>
    <n v="804.39356890215709"/>
    <n v="652.13416951124566"/>
    <m/>
  </r>
  <r>
    <x v="295"/>
    <n v="12.15"/>
    <n v="13.42"/>
    <n v="155791.53"/>
    <n v="158958.98000000001"/>
    <e v="#N/A"/>
    <n v="107289.56"/>
    <n v="109464.12"/>
    <n v="8.0715608642201175E-5"/>
    <n v="103413.13351789648"/>
    <m/>
    <m/>
    <n v="1103643892038.0244"/>
    <m/>
    <m/>
    <n v="79147475.864407688"/>
    <m/>
    <m/>
    <n v="10.523419578317609"/>
    <m/>
    <m/>
    <n v="196.59166629837682"/>
    <m/>
    <m/>
    <n v="25.959100435891422"/>
    <m/>
    <m/>
    <m/>
    <n v="99619.279354823346"/>
    <m/>
    <m/>
    <s v=""/>
    <n v="302"/>
    <n v="0.90536512667660207"/>
    <n v="108842.13"/>
    <n v="640.49786322091802"/>
    <m/>
    <m/>
    <n v="1708.2550837100271"/>
    <n v="1.4241333272126298"/>
    <m/>
    <m/>
    <n v="22345192475.471542"/>
    <m/>
    <m/>
    <m/>
    <n v="6.2370958959320975"/>
    <m/>
    <m/>
    <m/>
    <n v="5.3706854199471596"/>
    <m/>
    <m/>
    <e v="#VALUE!"/>
    <n v="802.84266100568459"/>
    <n v="649.62310431903143"/>
    <m/>
  </r>
  <r>
    <x v="296"/>
    <n v="13.29"/>
    <n v="13.97"/>
    <n v="157248.78"/>
    <n v="160394.53"/>
    <e v="#N/A"/>
    <n v="108070.57"/>
    <n v="110225.62"/>
    <n v="8.1835058696855256E-5"/>
    <n v="104370.26376104623"/>
    <m/>
    <m/>
    <n v="1123742423086.2124"/>
    <m/>
    <m/>
    <n v="80216563.888230994"/>
    <m/>
    <m/>
    <n v="10.474810760965774"/>
    <m/>
    <m/>
    <n v="198.00343406572287"/>
    <m/>
    <m/>
    <n v="25.783137754748473"/>
    <m/>
    <m/>
    <m/>
    <n v="100507.36964605417"/>
    <m/>
    <m/>
    <s v=""/>
    <n v="303"/>
    <n v="0.95132426628489608"/>
    <n v="110012.89"/>
    <n v="647.18520228115369"/>
    <m/>
    <m/>
    <n v="1689.8802437302845"/>
    <n v="1.4082805262560578"/>
    <m/>
    <m/>
    <n v="22745722681.535923"/>
    <m/>
    <m/>
    <m/>
    <n v="6.1796176130187739"/>
    <m/>
    <m/>
    <m/>
    <n v="5.3231140513179325"/>
    <m/>
    <m/>
    <e v="#VALUE!"/>
    <n v="799.13424360574618"/>
    <n v="643.63646867960927"/>
    <m/>
  </r>
  <r>
    <x v="297"/>
    <n v="12.36"/>
    <n v="13.64"/>
    <n v="154383.53"/>
    <n v="157458.82999999999"/>
    <e v="#N/A"/>
    <n v="107293.24"/>
    <n v="109423.77"/>
    <n v="8.1835058696855256E-5"/>
    <n v="102466.0213765705"/>
    <m/>
    <m/>
    <n v="1082646378544.9724"/>
    <m/>
    <m/>
    <n v="78013510.965163365"/>
    <m/>
    <m/>
    <n v="10.570395829242363"/>
    <m/>
    <m/>
    <n v="196.57444165576226"/>
    <m/>
    <m/>
    <n v="25.971865154973141"/>
    <m/>
    <m/>
    <m/>
    <n v="98664.945549496319"/>
    <m/>
    <m/>
    <s v=""/>
    <n v="304"/>
    <n v="0.90615835777126097"/>
    <n v="108709.34"/>
    <n v="639.46672720985953"/>
    <m/>
    <m/>
    <n v="1709.9037463554282"/>
    <n v="1.4248322561337496"/>
    <m/>
    <m/>
    <n v="21912354622.88382"/>
    <m/>
    <m/>
    <m/>
    <n v="6.2924300267462474"/>
    <m/>
    <m/>
    <m/>
    <n v="5.4207860764869364"/>
    <m/>
    <m/>
    <e v="#VALUE!"/>
    <n v="806.4265282092889"/>
    <n v="655.38641635303873"/>
    <m/>
  </r>
  <r>
    <x v="298"/>
    <n v="11.84"/>
    <n v="13.39"/>
    <n v="153225.85999999999"/>
    <n v="156265.21"/>
    <e v="#N/A"/>
    <n v="107370.8"/>
    <n v="109493.92"/>
    <n v="8.1835058696855256E-5"/>
    <n v="101695.18350469954"/>
    <m/>
    <m/>
    <n v="1066271386522.7568"/>
    <m/>
    <m/>
    <n v="77125696.785172671"/>
    <m/>
    <m/>
    <n v="10.610184221448318"/>
    <m/>
    <m/>
    <n v="196.71174448663152"/>
    <m/>
    <m/>
    <n v="25.956379026124711"/>
    <m/>
    <m/>
    <m/>
    <n v="97914.197046589659"/>
    <m/>
    <m/>
    <s v=""/>
    <n v="305"/>
    <n v="0.88424197162061235"/>
    <n v="109101.29"/>
    <n v="641.7222045330293"/>
    <m/>
    <m/>
    <n v="1703.7387123906924"/>
    <n v="1.4195604641160227"/>
    <m/>
    <m/>
    <n v="21579413263.895523"/>
    <m/>
    <m/>
    <m/>
    <n v="6.3398346322832042"/>
    <m/>
    <m/>
    <m/>
    <n v="5.4621234187584431"/>
    <m/>
    <m/>
    <e v="#VALUE!"/>
    <n v="809.46202617057747"/>
    <n v="660.3238307397603"/>
    <m/>
  </r>
  <r>
    <x v="299"/>
    <n v="12.15"/>
    <n v="13.67"/>
    <n v="153203.35"/>
    <n v="156229.47"/>
    <e v="#N/A"/>
    <n v="108122.6"/>
    <n v="110251.63"/>
    <n v="8.1835058696855256E-5"/>
    <n v="101677.7644116397"/>
    <m/>
    <m/>
    <n v="1065822683904.2332"/>
    <m/>
    <m/>
    <n v="77098497.918028027"/>
    <m/>
    <m/>
    <n v="10.611121381825251"/>
    <m/>
    <m/>
    <n v="198.08427105709345"/>
    <m/>
    <m/>
    <n v="25.777914076689004"/>
    <m/>
    <m/>
    <m/>
    <n v="97888.98665920904"/>
    <m/>
    <m/>
    <s v=""/>
    <n v="306"/>
    <n v="0.88880760790051205"/>
    <n v="109467.07"/>
    <n v="643.82340858984071"/>
    <m/>
    <m/>
    <n v="1698.0266484341776"/>
    <n v="1.414667039030056"/>
    <m/>
    <m/>
    <n v="21568815383.408672"/>
    <m/>
    <m/>
    <m/>
    <n v="6.3409892920443873"/>
    <m/>
    <m/>
    <m/>
    <n v="5.4636177068881091"/>
    <m/>
    <m/>
    <e v="#VALUE!"/>
    <n v="809.53352311367723"/>
    <n v="660.44409402751592"/>
    <m/>
  </r>
  <r>
    <x v="300"/>
    <n v="12.28"/>
    <n v="13.87"/>
    <n v="150426.26"/>
    <n v="153359.17000000001"/>
    <e v="#N/A"/>
    <n v="107468.76"/>
    <n v="109557.85"/>
    <n v="8.2674721898268189E-5"/>
    <n v="99827.366782338475"/>
    <m/>
    <m/>
    <n v="1026774792057.0229"/>
    <m/>
    <m/>
    <n v="74971622.129374564"/>
    <m/>
    <m/>
    <n v="10.70776078582232"/>
    <m/>
    <m/>
    <n v="196.87201197193446"/>
    <m/>
    <m/>
    <n v="25.943682308262733"/>
    <m/>
    <m/>
    <m/>
    <n v="96082.244997105547"/>
    <m/>
    <m/>
    <s v=""/>
    <n v="307"/>
    <n v="0.88536409516943038"/>
    <n v="108725.8"/>
    <n v="639.31389711342433"/>
    <m/>
    <m/>
    <n v="1709.5250489457178"/>
    <n v="1.423841640454758"/>
    <m/>
    <m/>
    <n v="20774176098.568916"/>
    <m/>
    <m/>
    <m/>
    <n v="6.4565858279358936"/>
    <m/>
    <m/>
    <m/>
    <n v="5.5647457647698095"/>
    <m/>
    <m/>
    <e v="#VALUE!"/>
    <n v="816.90624408955364"/>
    <n v="672.48402122237337"/>
    <m/>
  </r>
  <r>
    <x v="301"/>
    <n v="12.39"/>
    <n v="13.79"/>
    <n v="148087.21"/>
    <n v="150961.82999999999"/>
    <e v="#N/A"/>
    <n v="107001.01"/>
    <n v="109071.95"/>
    <n v="8.2674721898268189E-5"/>
    <n v="98272.706922594458"/>
    <m/>
    <m/>
    <n v="994710580203.51941"/>
    <m/>
    <m/>
    <n v="73212963.88596721"/>
    <m/>
    <m/>
    <n v="10.791172798952717"/>
    <m/>
    <m/>
    <n v="196.01036124089239"/>
    <m/>
    <m/>
    <n v="26.05993571171124"/>
    <m/>
    <m/>
    <m/>
    <n v="94577.54808724983"/>
    <m/>
    <m/>
    <s v=""/>
    <n v="308"/>
    <n v="0.89847715736040623"/>
    <n v="108565.44"/>
    <n v="638.32112577458429"/>
    <m/>
    <m/>
    <n v="1712.0464324338041"/>
    <n v="1.4258064971923918"/>
    <m/>
    <m/>
    <n v="20124006102.84687"/>
    <m/>
    <m/>
    <m/>
    <n v="6.5572109990939333"/>
    <m/>
    <m/>
    <m/>
    <n v="5.6519931581868219"/>
    <m/>
    <m/>
    <e v="#VALUE!"/>
    <n v="823.26983361319355"/>
    <n v="682.96460980895483"/>
    <m/>
  </r>
  <r>
    <x v="302"/>
    <n v="12.7"/>
    <n v="14.03"/>
    <n v="148853.95000000001"/>
    <n v="151730.97"/>
    <e v="#N/A"/>
    <n v="108474.99"/>
    <n v="110565.44"/>
    <n v="8.2674721898268189E-5"/>
    <n v="98779.117474349841"/>
    <m/>
    <m/>
    <n v="1004884193167.9954"/>
    <m/>
    <m/>
    <n v="73771778.899330348"/>
    <m/>
    <m/>
    <n v="10.763402511739827"/>
    <m/>
    <m/>
    <n v="198.7056339636604"/>
    <m/>
    <m/>
    <n v="25.704279042340758"/>
    <m/>
    <m/>
    <m/>
    <n v="95056.679515679905"/>
    <m/>
    <m/>
    <s v=""/>
    <n v="309"/>
    <n v="0.90520313613684955"/>
    <n v="109374.59"/>
    <n v="643.02838937448519"/>
    <m/>
    <m/>
    <n v="1699.2863646737158"/>
    <n v="1.4150456554257469"/>
    <m/>
    <m/>
    <n v="20328381857.558601"/>
    <m/>
    <m/>
    <m/>
    <n v="6.523498617835755"/>
    <m/>
    <m/>
    <m/>
    <n v="5.6234535620306918"/>
    <m/>
    <m/>
    <e v="#VALUE!"/>
    <n v="821.15120942293254"/>
    <n v="679.45330548842821"/>
    <m/>
  </r>
  <r>
    <x v="303"/>
    <n v="12.08"/>
    <n v="13.7"/>
    <n v="147865.14000000001"/>
    <n v="150710.51"/>
    <e v="#N/A"/>
    <n v="107565.52"/>
    <n v="109629.3"/>
    <n v="8.2674721898268189E-5"/>
    <n v="98120.552987754636"/>
    <m/>
    <m/>
    <n v="991404729612.10071"/>
    <m/>
    <m/>
    <n v="73026855.328258812"/>
    <m/>
    <m/>
    <n v="10.799315822669859"/>
    <m/>
    <m/>
    <n v="197.03485267005752"/>
    <m/>
    <m/>
    <n v="25.923097417144174"/>
    <m/>
    <m/>
    <m/>
    <n v="94414.663860233064"/>
    <m/>
    <m/>
    <s v=""/>
    <n v="310"/>
    <n v="0.88175182481751835"/>
    <n v="108244.79"/>
    <n v="636.33644800014326"/>
    <m/>
    <m/>
    <n v="1716.8393789049771"/>
    <n v="1.4295270416430932"/>
    <m/>
    <m/>
    <n v="20054270747.834377"/>
    <m/>
    <m/>
    <m/>
    <n v="6.5670662447595323"/>
    <m/>
    <m/>
    <m/>
    <n v="5.661532507577836"/>
    <m/>
    <m/>
    <e v="#VALUE!"/>
    <n v="823.89107338996462"/>
    <n v="683.99108036351026"/>
    <m/>
  </r>
  <r>
    <x v="304"/>
    <n v="11.96"/>
    <n v="13.84"/>
    <n v="148074.95000000001"/>
    <n v="150911.9"/>
    <e v="#N/A"/>
    <n v="107598.25"/>
    <n v="109653.59"/>
    <n v="8.2674721898268189E-5"/>
    <n v="98257.383072767261"/>
    <m/>
    <m/>
    <n v="994091545748.60095"/>
    <m/>
    <m/>
    <n v="73172529.109649688"/>
    <m/>
    <m/>
    <n v="10.791819529114399"/>
    <m/>
    <m/>
    <n v="197.09000049494404"/>
    <m/>
    <m/>
    <n v="25.918537892771944"/>
    <m/>
    <m/>
    <m/>
    <n v="94538.107717321676"/>
    <m/>
    <m/>
    <s v=""/>
    <n v="311"/>
    <n v="0.86416184971098275"/>
    <n v="108917.23"/>
    <n v="640.23951215953969"/>
    <m/>
    <m/>
    <n v="1706.1740021053097"/>
    <n v="1.4205118415936639"/>
    <m/>
    <m/>
    <n v="20107188998.797249"/>
    <m/>
    <m/>
    <m/>
    <n v="6.5579854135946247"/>
    <m/>
    <m/>
    <m/>
    <n v="5.6542254898541389"/>
    <m/>
    <m/>
    <e v="#VALUE!"/>
    <n v="823.31917333210265"/>
    <n v="683.04526875028944"/>
    <m/>
  </r>
  <r>
    <x v="305"/>
    <n v="11.65"/>
    <n v="13.73"/>
    <n v="143277.79"/>
    <n v="145985.4"/>
    <e v="#N/A"/>
    <n v="107163.28"/>
    <n v="109183.11"/>
    <n v="8.2954624045505909E-5"/>
    <n v="95067.200091922801"/>
    <m/>
    <m/>
    <n v="929292790797.52441"/>
    <m/>
    <m/>
    <n v="69587465.221842363"/>
    <m/>
    <m/>
    <n v="10.967111944186033"/>
    <m/>
    <m/>
    <n v="196.278898068769"/>
    <m/>
    <m/>
    <n v="26.03333383999141"/>
    <m/>
    <m/>
    <m/>
    <n v="91444.030878811667"/>
    <m/>
    <m/>
    <s v=""/>
    <n v="312"/>
    <n v="0.84850691915513476"/>
    <n v="107831.54"/>
    <n v="633.70911939007271"/>
    <m/>
    <m/>
    <n v="1723.1811923574462"/>
    <n v="1.4342635850982295"/>
    <m/>
    <m/>
    <n v="18792495713.439739"/>
    <m/>
    <m/>
    <m/>
    <n v="6.7711238324563512"/>
    <m/>
    <m/>
    <m/>
    <n v="5.8396073041837759"/>
    <m/>
    <m/>
    <e v="#VALUE!"/>
    <n v="836.69241459867612"/>
    <n v="705.24464545073579"/>
    <m/>
  </r>
  <r>
    <x v="306"/>
    <n v="11.79"/>
    <n v="13.49"/>
    <n v="141645.64000000001"/>
    <n v="144310.29999999999"/>
    <e v="#N/A"/>
    <n v="106817.98"/>
    <n v="108822.25"/>
    <n v="8.2954624045505909E-5"/>
    <n v="93981.949711379653"/>
    <m/>
    <m/>
    <n v="908000846097.69214"/>
    <m/>
    <m/>
    <n v="68389094.147988304"/>
    <m/>
    <m/>
    <n v="11.029745568344271"/>
    <m/>
    <m/>
    <n v="195.64168043162093"/>
    <m/>
    <m/>
    <n v="26.120577014053463"/>
    <m/>
    <m/>
    <m/>
    <n v="90392.161882590997"/>
    <m/>
    <m/>
    <s v=""/>
    <n v="313"/>
    <n v="0.87398072646404734"/>
    <n v="107501.78"/>
    <n v="631.72184129440836"/>
    <m/>
    <m/>
    <n v="1728.450858634973"/>
    <n v="1.4385133353466348"/>
    <m/>
    <m/>
    <n v="18360610419.753189"/>
    <m/>
    <m/>
    <m/>
    <n v="6.8484996674514971"/>
    <m/>
    <m/>
    <m/>
    <n v="5.9068850164064761"/>
    <m/>
    <m/>
    <e v="#VALUE!"/>
    <n v="841.47079914501091"/>
    <n v="713.30370546320205"/>
    <m/>
  </r>
  <r>
    <x v="307"/>
    <n v="11.46"/>
    <n v="13.38"/>
    <n v="148668.46"/>
    <n v="151453.26"/>
    <e v="#N/A"/>
    <n v="106617.5"/>
    <n v="108608.98"/>
    <n v="8.2954624045505909E-5"/>
    <n v="98639.188898191394"/>
    <m/>
    <m/>
    <n v="997925567561.08923"/>
    <m/>
    <m/>
    <n v="73465995.678055927"/>
    <m/>
    <m/>
    <n v="10.756494675100026"/>
    <m/>
    <m/>
    <n v="195.26973128426229"/>
    <m/>
    <m/>
    <n v="26.172971230241878"/>
    <m/>
    <m/>
    <m/>
    <n v="94863.594409073732"/>
    <m/>
    <m/>
    <s v=""/>
    <n v="314"/>
    <n v="0.8565022421524664"/>
    <n v="106994.78"/>
    <n v="628.69342053494256"/>
    <m/>
    <m/>
    <n v="1736.6025802653303"/>
    <n v="1.4451606470479292"/>
    <m/>
    <m/>
    <n v="20177529127.41161"/>
    <m/>
    <m/>
    <m/>
    <n v="6.5092147264733038"/>
    <m/>
    <m/>
    <m/>
    <n v="5.6147686643213115"/>
    <m/>
    <m/>
    <e v="#VALUE!"/>
    <n v="820.62420335723164"/>
    <n v="677.9655704906894"/>
    <m/>
  </r>
  <r>
    <x v="308"/>
    <n v="11.15"/>
    <n v="12.97"/>
    <n v="147841.03"/>
    <n v="150597.76999999999"/>
    <e v="#N/A"/>
    <n v="105988.27"/>
    <n v="107958.98"/>
    <n v="8.2954624045505909E-5"/>
    <n v="98087.81029656087"/>
    <m/>
    <m/>
    <n v="986689165184.32813"/>
    <m/>
    <m/>
    <n v="72842833.608061939"/>
    <m/>
    <m/>
    <n v="10.786593173263345"/>
    <m/>
    <m/>
    <n v="194.11256456634749"/>
    <m/>
    <m/>
    <n v="26.330820827877456"/>
    <m/>
    <m/>
    <m/>
    <n v="94325.039936397035"/>
    <m/>
    <m/>
    <s v=""/>
    <n v="315"/>
    <n v="0.85967617579028521"/>
    <n v="106369.9"/>
    <n v="624.97286877053921"/>
    <m/>
    <m/>
    <n v="1746.7448341244085"/>
    <n v="1.4534630035891802"/>
    <m/>
    <m/>
    <n v="19948909639.048897"/>
    <m/>
    <m/>
    <m/>
    <n v="6.5456774135714948"/>
    <m/>
    <m/>
    <m/>
    <n v="5.6467434766239961"/>
    <m/>
    <m/>
    <e v="#VALUE!"/>
    <n v="822.92044919043019"/>
    <n v="681.76333220219192"/>
    <m/>
  </r>
  <r>
    <x v="309"/>
    <n v="11.48"/>
    <n v="12.97"/>
    <n v="149297.41"/>
    <n v="152068.81"/>
    <e v="#N/A"/>
    <n v="106337.76"/>
    <n v="108306.02"/>
    <n v="8.2954624045505909E-5"/>
    <n v="99051.656706722337"/>
    <m/>
    <m/>
    <n v="1006003111914.9606"/>
    <m/>
    <m/>
    <n v="73909418.791778728"/>
    <m/>
    <m/>
    <n v="10.733632041237634"/>
    <m/>
    <m/>
    <n v="194.74789040964251"/>
    <m/>
    <m/>
    <n v="26.247385468211821"/>
    <m/>
    <m/>
    <m/>
    <n v="95243.667576811626"/>
    <m/>
    <m/>
    <s v=""/>
    <n v="316"/>
    <n v="0.88511950655358518"/>
    <n v="106785.57"/>
    <n v="627.36613431357193"/>
    <m/>
    <m/>
    <n v="1739.9189423523892"/>
    <n v="1.4476459503126085"/>
    <m/>
    <m/>
    <n v="20337946414.0574"/>
    <m/>
    <m/>
    <m/>
    <n v="6.4814373046629088"/>
    <m/>
    <m/>
    <m/>
    <n v="5.591843085331516"/>
    <m/>
    <m/>
    <e v="#VALUE!"/>
    <n v="818.8799891623039"/>
    <n v="675.07242033113891"/>
    <m/>
  </r>
  <r>
    <x v="310"/>
    <n v="11.47"/>
    <n v="12.99"/>
    <n v="149414.29"/>
    <n v="152150.01"/>
    <e v="#N/A"/>
    <n v="106589.07"/>
    <n v="108535.03"/>
    <n v="8.2674721898268189E-5"/>
    <n v="99121.949777651913"/>
    <m/>
    <m/>
    <n v="1007190667994.2611"/>
    <m/>
    <m/>
    <n v="73966488.933360994"/>
    <m/>
    <m/>
    <n v="10.729928468980281"/>
    <m/>
    <m/>
    <n v="195.19386244911911"/>
    <m/>
    <m/>
    <n v="26.195476279634757"/>
    <m/>
    <m/>
    <m/>
    <n v="95286.300912255349"/>
    <m/>
    <m/>
    <s v=""/>
    <n v="317"/>
    <n v="0.88298691301000776"/>
    <n v="107218.02"/>
    <n v="629.7592397656764"/>
    <m/>
    <m/>
    <n v="1732.8727848367221"/>
    <n v="1.4413734314033653"/>
    <m/>
    <m/>
    <n v="20357607862.53199"/>
    <m/>
    <m/>
    <m/>
    <n v="6.4770713196087586"/>
    <m/>
    <m/>
    <m/>
    <n v="5.5896279821945853"/>
    <m/>
    <m/>
    <e v="#VALUE!"/>
    <n v="818.59743977004689"/>
    <n v="674.61768229093389"/>
    <m/>
  </r>
  <r>
    <x v="311"/>
    <n v="11.08"/>
    <n v="12.55"/>
    <n v="147001.38"/>
    <n v="149680.34"/>
    <e v="#N/A"/>
    <n v="106798.19"/>
    <n v="108738.99"/>
    <n v="8.2674721898268189E-5"/>
    <n v="97518.839136355411"/>
    <m/>
    <m/>
    <n v="974530127130.94067"/>
    <m/>
    <m/>
    <n v="72164881.981851101"/>
    <m/>
    <m/>
    <n v="10.816730008536931"/>
    <m/>
    <m/>
    <n v="195.57204974567412"/>
    <m/>
    <m/>
    <n v="26.147444086946393"/>
    <m/>
    <m/>
    <m/>
    <n v="93736.935194403864"/>
    <m/>
    <m/>
    <s v=""/>
    <n v="318"/>
    <n v="0.88286852589641429"/>
    <n v="107437.44"/>
    <n v="630.9987585808401"/>
    <m/>
    <m/>
    <n v="1729.3264878014954"/>
    <n v="1.4382873285496653"/>
    <m/>
    <m/>
    <n v="19696062478.483242"/>
    <m/>
    <m/>
    <m/>
    <n v="6.5818993398396852"/>
    <m/>
    <m/>
    <m/>
    <n v="5.6806172861691762"/>
    <m/>
    <m/>
    <e v="#VALUE!"/>
    <n v="825.21961980177673"/>
    <n v="685.53601753193072"/>
    <m/>
  </r>
  <r>
    <x v="312"/>
    <n v="11.05"/>
    <n v="12.48"/>
    <n v="147273.9"/>
    <n v="149945.45000000001"/>
    <e v="#N/A"/>
    <n v="106920.81"/>
    <n v="108854.85"/>
    <n v="8.2674721898268189E-5"/>
    <n v="97697.2431610153"/>
    <m/>
    <m/>
    <n v="978018897188.6958"/>
    <m/>
    <m/>
    <n v="72355913.048533782"/>
    <m/>
    <m/>
    <n v="10.806869568395358"/>
    <m/>
    <m/>
    <n v="195.79182095023845"/>
    <m/>
    <m/>
    <n v="26.120777682989033"/>
    <m/>
    <m/>
    <m/>
    <n v="93900.25834485938"/>
    <m/>
    <m/>
    <s v=""/>
    <n v="319"/>
    <n v="0.88541666666666674"/>
    <n v="107211.12"/>
    <n v="629.6203759067397"/>
    <m/>
    <m/>
    <n v="1732.9693628618024"/>
    <n v="1.4411804924403557"/>
    <m/>
    <m/>
    <n v="19765166723.861038"/>
    <m/>
    <m/>
    <m/>
    <n v="6.5699356363723469"/>
    <m/>
    <m/>
    <m/>
    <n v="5.6708150004828246"/>
    <m/>
    <m/>
    <e v="#VALUE!"/>
    <n v="824.46735653383121"/>
    <n v="684.28994110224596"/>
    <m/>
  </r>
  <r>
    <x v="313"/>
    <n v="12.13"/>
    <n v="13.6"/>
    <n v="147258.71"/>
    <n v="149917.59"/>
    <e v="#N/A"/>
    <n v="108084.56"/>
    <n v="110030.65"/>
    <n v="8.2674721898268189E-5"/>
    <n v="97684.784593565622"/>
    <m/>
    <m/>
    <n v="977692095609.93286"/>
    <m/>
    <m/>
    <n v="72335053.727114737"/>
    <m/>
    <m/>
    <n v="10.807592230639235"/>
    <m/>
    <m/>
    <n v="197.91803683771391"/>
    <m/>
    <m/>
    <n v="25.839813588300235"/>
    <m/>
    <m/>
    <m/>
    <n v="93880.110853658029"/>
    <m/>
    <m/>
    <s v=""/>
    <n v="320"/>
    <n v="0.8919117647058824"/>
    <n v="108737.07"/>
    <n v="638.53198382270546"/>
    <m/>
    <m/>
    <n v="1708.3037815372256"/>
    <n v="1.4205333090224141"/>
    <m/>
    <m/>
    <n v="19757156140.679111"/>
    <m/>
    <m/>
    <m/>
    <n v="6.5708502824890056"/>
    <m/>
    <m/>
    <m/>
    <n v="5.6721277817499995"/>
    <m/>
    <m/>
    <e v="#VALUE!"/>
    <n v="824.52248919052749"/>
    <n v="684.38520583114723"/>
    <m/>
  </r>
  <r>
    <x v="314"/>
    <n v="12.18"/>
    <n v="13.88"/>
    <n v="151267.23000000001"/>
    <n v="153986.1"/>
    <e v="#N/A"/>
    <n v="108821.52"/>
    <n v="110771.79"/>
    <n v="8.2674721898268189E-5"/>
    <n v="100341.40917539908"/>
    <m/>
    <m/>
    <n v="1030796539262.9523"/>
    <m/>
    <m/>
    <n v="75278908.512447089"/>
    <m/>
    <m/>
    <n v="10.660664861052368"/>
    <m/>
    <m/>
    <n v="199.26265543613215"/>
    <m/>
    <m/>
    <n v="25.666935445676767"/>
    <m/>
    <m/>
    <m/>
    <n v="96425.08443278927"/>
    <m/>
    <m/>
    <s v=""/>
    <n v="321"/>
    <n v="0.87752161383285299"/>
    <n v="109938.25"/>
    <n v="645.53521234089271"/>
    <m/>
    <m/>
    <n v="1689.432753135349"/>
    <n v="1.4047080081270098"/>
    <m/>
    <m/>
    <n v="20828805862.527668"/>
    <m/>
    <m/>
    <m/>
    <n v="6.3922307777515464"/>
    <m/>
    <m/>
    <m/>
    <n v="5.5184479385063874"/>
    <m/>
    <m/>
    <e v="#VALUE!"/>
    <n v="813.31324684341735"/>
    <n v="665.78113767257423"/>
    <m/>
  </r>
  <r>
    <x v="315"/>
    <n v="12.52"/>
    <n v="13.87"/>
    <n v="149327.4"/>
    <n v="151973.21"/>
    <e v="#N/A"/>
    <n v="108800.87"/>
    <n v="110723.29"/>
    <n v="8.5894031805588966E-5"/>
    <n v="99047.399107631689"/>
    <m/>
    <m/>
    <n v="1003970153061.3197"/>
    <m/>
    <m/>
    <n v="73800728.551202685"/>
    <m/>
    <m/>
    <n v="10.72950457552993"/>
    <m/>
    <m/>
    <n v="199.21027022430431"/>
    <m/>
    <m/>
    <n v="25.681941150234024"/>
    <m/>
    <m/>
    <m/>
    <n v="95156.413334212528"/>
    <m/>
    <m/>
    <s v=""/>
    <n v="322"/>
    <n v="0.90266762797404476"/>
    <n v="109562.04"/>
    <n v="643.17549797222296"/>
    <m/>
    <m/>
    <n v="1695.2140121244365"/>
    <n v="1.4091141307687638"/>
    <m/>
    <m/>
    <n v="20282211385.032246"/>
    <m/>
    <m/>
    <m/>
    <n v="6.4748845476935877"/>
    <m/>
    <m/>
    <m/>
    <n v="5.5913508157771572"/>
    <m/>
    <m/>
    <e v="#VALUE!"/>
    <n v="818.56510049637916"/>
    <n v="674.38991962964496"/>
    <m/>
  </r>
  <r>
    <x v="316"/>
    <n v="11.58"/>
    <n v="13.29"/>
    <n v="146448.66"/>
    <n v="149030.41"/>
    <e v="#N/A"/>
    <n v="107037.24"/>
    <n v="108918.98"/>
    <n v="8.5894031805588966E-5"/>
    <n v="97135.590544572158"/>
    <m/>
    <m/>
    <n v="965127787090.83386"/>
    <m/>
    <m/>
    <n v="71656432.196153596"/>
    <m/>
    <m/>
    <n v="10.83310534783206"/>
    <m/>
    <m/>
    <n v="195.97635180481845"/>
    <m/>
    <m/>
    <n v="26.101722056467057"/>
    <m/>
    <m/>
    <m/>
    <n v="93311.125961073805"/>
    <m/>
    <m/>
    <s v=""/>
    <n v="323"/>
    <n v="0.87133182844243795"/>
    <n v="107889.06"/>
    <n v="633.30494433148885"/>
    <m/>
    <m/>
    <n v="1721.0994295372916"/>
    <n v="1.4304952715020585"/>
    <m/>
    <m/>
    <n v="19496067355.517551"/>
    <m/>
    <m/>
    <m/>
    <n v="6.5999564089196721"/>
    <m/>
    <m/>
    <m/>
    <n v="5.6999001486227492"/>
    <m/>
    <m/>
    <e v="#VALUE!"/>
    <n v="826.46891152456044"/>
    <n v="687.41674687558168"/>
    <m/>
  </r>
  <r>
    <x v="317"/>
    <n v="11.77"/>
    <n v="13.19"/>
    <n v="148689.34"/>
    <n v="151297.79"/>
    <e v="#N/A"/>
    <n v="108767.46"/>
    <n v="110670.26"/>
    <n v="8.5894031805588966E-5"/>
    <n v="98619.370611838909"/>
    <m/>
    <m/>
    <n v="994535565910.26367"/>
    <m/>
    <m/>
    <n v="73291023.44278869"/>
    <m/>
    <m/>
    <n v="10.750416963651917"/>
    <m/>
    <m/>
    <n v="199.13938597009704"/>
    <m/>
    <m/>
    <n v="25.683295294751808"/>
    <m/>
    <m/>
    <m/>
    <n v="94728.055923446911"/>
    <m/>
    <m/>
    <s v=""/>
    <n v="324"/>
    <n v="0.89234268385140258"/>
    <n v="109086.83"/>
    <n v="640.28581280033563"/>
    <m/>
    <m/>
    <n v="1701.9920124950365"/>
    <n v="1.4144800055200899"/>
    <m/>
    <m/>
    <n v="20088624911.407703"/>
    <m/>
    <m/>
    <m/>
    <n v="6.4992405656376251"/>
    <m/>
    <m/>
    <m/>
    <n v="5.6134551969551012"/>
    <m/>
    <m/>
    <e v="#VALUE!"/>
    <n v="820.16052840865507"/>
    <n v="676.92671435745649"/>
    <m/>
  </r>
  <r>
    <x v="318"/>
    <n v="12.04"/>
    <n v="13.54"/>
    <n v="149244.79"/>
    <n v="151849.99"/>
    <e v="#N/A"/>
    <n v="108690.11"/>
    <n v="110582.05"/>
    <n v="8.5894031805588966E-5"/>
    <n v="98985.363504994733"/>
    <m/>
    <m/>
    <n v="1001835951582.7065"/>
    <m/>
    <m/>
    <n v="73691558.321230426"/>
    <m/>
    <m/>
    <n v="10.730519470080003"/>
    <m/>
    <m/>
    <n v="198.99291568330185"/>
    <m/>
    <m/>
    <n v="25.70502334062525"/>
    <m/>
    <m/>
    <m/>
    <n v="95071.05520393452"/>
    <m/>
    <m/>
    <s v=""/>
    <n v="325"/>
    <n v="0.8892171344165436"/>
    <n v="108950.6"/>
    <n v="639.43627750108465"/>
    <m/>
    <m/>
    <n v="1704.1174970458496"/>
    <n v="1.4161121864367214"/>
    <m/>
    <m/>
    <n v="20234580164.928272"/>
    <m/>
    <m/>
    <m/>
    <n v="6.4752183245529942"/>
    <m/>
    <m/>
    <m/>
    <n v="5.5932409951387179"/>
    <m/>
    <m/>
    <e v="#VALUE!"/>
    <n v="818.6425278606647"/>
    <n v="674.42468407181093"/>
    <m/>
  </r>
  <r>
    <x v="319"/>
    <n v="11.4"/>
    <n v="13.18"/>
    <n v="149073.56"/>
    <n v="151662.73000000001"/>
    <e v="#N/A"/>
    <n v="108623.43"/>
    <n v="110504.71"/>
    <n v="8.5894031805588966E-5"/>
    <n v="98869.385787583291"/>
    <m/>
    <m/>
    <n v="999405704682.83752"/>
    <m/>
    <m/>
    <n v="73554539.37707822"/>
    <m/>
    <m/>
    <n v="10.736856398948206"/>
    <m/>
    <m/>
    <n v="198.86598688133239"/>
    <m/>
    <m/>
    <n v="25.72425923516802"/>
    <m/>
    <m/>
    <m/>
    <n v="94951.08291189016"/>
    <m/>
    <m/>
    <s v=""/>
    <n v="326"/>
    <n v="0.86494688922610019"/>
    <n v="108780.25"/>
    <n v="638.38663469099333"/>
    <m/>
    <m/>
    <n v="1706.781974484448"/>
    <n v="1.4181919028404253"/>
    <m/>
    <m/>
    <n v="20183993775.700966"/>
    <m/>
    <m/>
    <m/>
    <n v="6.4829015463413011"/>
    <m/>
    <m/>
    <m/>
    <n v="5.6004124181494266"/>
    <m/>
    <m/>
    <e v="#VALUE!"/>
    <n v="819.12597877671817"/>
    <n v="675.22492804313526"/>
    <m/>
  </r>
  <r>
    <x v="320"/>
    <n v="11.68"/>
    <n v="12.96"/>
    <n v="146534"/>
    <n v="149026.95000000001"/>
    <e v="#N/A"/>
    <n v="107526.45"/>
    <n v="109350.76"/>
    <n v="8.7714063573995915E-5"/>
    <n v="97175.606319345854"/>
    <m/>
    <m/>
    <n v="964831957937.15247"/>
    <m/>
    <m/>
    <n v="71634310.875024915"/>
    <m/>
    <m/>
    <n v="10.829028016415357"/>
    <m/>
    <m/>
    <n v="196.83845430120121"/>
    <m/>
    <m/>
    <n v="25.998160520178338"/>
    <m/>
    <m/>
    <m/>
    <n v="93290.171590181984"/>
    <m/>
    <m/>
    <s v=""/>
    <n v="327"/>
    <n v="0.90123456790123446"/>
    <n v="107531.47"/>
    <n v="630.86098297372268"/>
    <m/>
    <m/>
    <n v="1726.3755605820779"/>
    <n v="1.4339286775290423"/>
    <m/>
    <m/>
    <n v="19479803633.886372"/>
    <m/>
    <m/>
    <m/>
    <n v="6.5943406429136608"/>
    <m/>
    <m/>
    <m/>
    <n v="5.6988579560175383"/>
    <m/>
    <m/>
    <e v="#VALUE!"/>
    <n v="826.15784765601222"/>
    <n v="686.83183822469277"/>
    <m/>
  </r>
  <r>
    <x v="321"/>
    <n v="12.27"/>
    <n v="13.47"/>
    <n v="147954.19"/>
    <n v="150458.23000000001"/>
    <e v="#N/A"/>
    <n v="107994.9"/>
    <n v="109817.57"/>
    <n v="8.7714063573995915E-5"/>
    <n v="98115.028219734973"/>
    <m/>
    <m/>
    <n v="983406577569.79919"/>
    <m/>
    <m/>
    <n v="72665596.107090443"/>
    <m/>
    <m/>
    <n v="10.776745611373036"/>
    <m/>
    <m/>
    <n v="197.69118066905176"/>
    <m/>
    <m/>
    <n v="25.888489567224099"/>
    <m/>
    <m/>
    <m/>
    <n v="94183.436691334762"/>
    <m/>
    <m/>
    <s v=""/>
    <n v="328"/>
    <n v="0.91091314031180393"/>
    <n v="108185.31"/>
    <n v="634.64734471534746"/>
    <m/>
    <m/>
    <n v="1715.8784159179997"/>
    <n v="1.4250746401839367"/>
    <m/>
    <m/>
    <n v="19853309230.897552"/>
    <m/>
    <m/>
    <m/>
    <n v="6.5307032976163804"/>
    <m/>
    <m/>
    <m/>
    <n v="5.6444114754506849"/>
    <m/>
    <m/>
    <e v="#VALUE!"/>
    <n v="822.1691684177124"/>
    <n v="680.20370704113918"/>
    <m/>
  </r>
  <r>
    <x v="322"/>
    <n v="12.49"/>
    <n v="13.84"/>
    <n v="149020.16"/>
    <n v="151529.04999999999"/>
    <e v="#N/A"/>
    <n v="108652.54"/>
    <n v="110476.67"/>
    <n v="8.7714063573995915E-5"/>
    <n v="98819.510882366914"/>
    <m/>
    <m/>
    <n v="997446899783.55676"/>
    <m/>
    <m/>
    <n v="73440639.804765955"/>
    <m/>
    <m/>
    <n v="10.738116755275248"/>
    <m/>
    <m/>
    <n v="198.89018060063913"/>
    <m/>
    <m/>
    <n v="25.734418142586971"/>
    <m/>
    <m/>
    <m/>
    <n v="94851.017035129102"/>
    <m/>
    <m/>
    <s v=""/>
    <n v="329"/>
    <n v="0.9024566473988439"/>
    <n v="108927.9"/>
    <n v="638.95370467432303"/>
    <m/>
    <m/>
    <n v="1704.1005307977691"/>
    <n v="1.4151586863878849"/>
    <m/>
    <m/>
    <n v="20135224998.438305"/>
    <m/>
    <m/>
    <m/>
    <n v="6.4839218963251035"/>
    <m/>
    <m/>
    <m/>
    <n v="5.6045241602565099"/>
    <m/>
    <m/>
    <e v="#VALUE!"/>
    <n v="819.22213267611244"/>
    <n v="675.33120233088539"/>
    <m/>
  </r>
  <r>
    <x v="323"/>
    <n v="11.45"/>
    <n v="12.89"/>
    <n v="144760.46"/>
    <n v="147184.34"/>
    <e v="#N/A"/>
    <n v="107392.09"/>
    <n v="109185.37"/>
    <n v="8.7714063573995915E-5"/>
    <n v="95992.441838796338"/>
    <m/>
    <m/>
    <n v="940288363966.92456"/>
    <m/>
    <m/>
    <n v="70281380.610837117"/>
    <m/>
    <m/>
    <n v="10.891777352707114"/>
    <m/>
    <m/>
    <n v="196.5781136918261"/>
    <m/>
    <m/>
    <n v="26.03653406970367"/>
    <m/>
    <m/>
    <m/>
    <n v="92128.755078932649"/>
    <m/>
    <m/>
    <s v=""/>
    <n v="330"/>
    <n v="0.88828549262994561"/>
    <n v="107231.33"/>
    <n v="628.95278154156063"/>
    <m/>
    <m/>
    <n v="1730.6421774974258"/>
    <n v="1.4370637775403734"/>
    <m/>
    <m/>
    <n v="18979932678.525745"/>
    <m/>
    <m/>
    <m/>
    <n v="6.6695212110953612"/>
    <m/>
    <m/>
    <m/>
    <n v="5.7655120886358677"/>
    <m/>
    <m/>
    <e v="#VALUE!"/>
    <n v="830.94506000176091"/>
    <n v="694.6622507919451"/>
    <m/>
  </r>
  <r>
    <x v="324"/>
    <n v="11.28"/>
    <n v="12.91"/>
    <n v="142705.87"/>
    <n v="145056.62"/>
    <e v="#N/A"/>
    <n v="106783.21"/>
    <n v="108537.59"/>
    <n v="8.7434038851696982E-5"/>
    <n v="94623.095852822153"/>
    <m/>
    <m/>
    <n v="913218132492.56799"/>
    <m/>
    <m/>
    <n v="68755404.616972193"/>
    <m/>
    <m/>
    <n v="10.969647398418152"/>
    <m/>
    <m/>
    <n v="195.44927852200126"/>
    <m/>
    <m/>
    <n v="26.194968850908111"/>
    <m/>
    <m/>
    <m/>
    <n v="90789.09161180169"/>
    <m/>
    <m/>
    <s v=""/>
    <n v="331"/>
    <n v="0.87374128582494182"/>
    <n v="106929.94"/>
    <n v="627.03810939703828"/>
    <m/>
    <m/>
    <n v="1735.5064111675292"/>
    <n v="1.4406930772451803"/>
    <m/>
    <m/>
    <n v="18429315632.742996"/>
    <m/>
    <m/>
    <m/>
    <n v="6.7649915266980649"/>
    <m/>
    <m/>
    <m/>
    <n v="5.84974938321034"/>
    <m/>
    <m/>
    <e v="#VALUE!"/>
    <n v="836.88584704783602"/>
    <n v="704.60593673600704"/>
    <m/>
  </r>
  <r>
    <x v="325"/>
    <n v="10.95"/>
    <n v="12.89"/>
    <n v="140922.18"/>
    <n v="143230.85999999999"/>
    <e v="#N/A"/>
    <n v="106640.36"/>
    <n v="108382.9"/>
    <n v="8.7434038851696982E-5"/>
    <n v="93438.117181149733"/>
    <m/>
    <m/>
    <n v="890267224461.05957"/>
    <m/>
    <m/>
    <n v="67456669.465713367"/>
    <m/>
    <m/>
    <n v="11.038395007214294"/>
    <m/>
    <m/>
    <n v="195.18305548298105"/>
    <m/>
    <m/>
    <n v="26.233625818232269"/>
    <m/>
    <m/>
    <m/>
    <n v="89643.792804966914"/>
    <m/>
    <m/>
    <s v=""/>
    <n v="332"/>
    <n v="0.84949573312645454"/>
    <n v="106928.14"/>
    <n v="626.97859449545649"/>
    <m/>
    <m/>
    <n v="1735.5356257311967"/>
    <n v="1.4405807569743208"/>
    <m/>
    <m/>
    <n v="17964787828.199329"/>
    <m/>
    <m/>
    <m/>
    <n v="6.8498202712636465"/>
    <m/>
    <m/>
    <m/>
    <n v="5.9236762704959292"/>
    <m/>
    <m/>
    <e v="#VALUE!"/>
    <n v="842.13067386224861"/>
    <n v="713.44125261051852"/>
    <m/>
  </r>
  <r>
    <x v="326"/>
    <n v="10.84"/>
    <n v="12.74"/>
    <n v="138425.34"/>
    <n v="140680.59"/>
    <e v="#N/A"/>
    <n v="106568.57"/>
    <n v="108300.46"/>
    <n v="8.7434038851696982E-5"/>
    <n v="91780.355355139414"/>
    <m/>
    <m/>
    <n v="858600510871.65588"/>
    <m/>
    <m/>
    <n v="65654409.433568351"/>
    <m/>
    <m/>
    <n v="11.136376176531904"/>
    <m/>
    <m/>
    <n v="195.04690272731341"/>
    <m/>
    <m/>
    <n v="26.254904507761726"/>
    <m/>
    <m/>
    <m/>
    <n v="88045.12432148715"/>
    <m/>
    <m/>
    <s v=""/>
    <n v="333"/>
    <n v="0.85086342229199374"/>
    <n v="106753.74"/>
    <n v="625.90711519791137"/>
    <m/>
    <m/>
    <n v="1738.3662876423411"/>
    <n v="1.4427935650423171"/>
    <m/>
    <m/>
    <n v="17324466730.848557"/>
    <m/>
    <m/>
    <m/>
    <n v="6.971458737946338"/>
    <m/>
    <m/>
    <m/>
    <n v="6.0294533253963838"/>
    <m/>
    <m/>
    <e v="#VALUE!"/>
    <n v="849.60575951458497"/>
    <n v="726.11047553886158"/>
    <m/>
  </r>
  <r>
    <x v="327"/>
    <n v="10.81"/>
    <n v="12.41"/>
    <n v="136541.28"/>
    <n v="138753.53"/>
    <e v="#N/A"/>
    <n v="105921.92"/>
    <n v="107633.83"/>
    <n v="8.7434038851696982E-5"/>
    <n v="90528.956829379968"/>
    <m/>
    <m/>
    <n v="835113344516.07092"/>
    <m/>
    <m/>
    <n v="64304779.560485289"/>
    <m/>
    <m/>
    <n v="11.212358064748207"/>
    <m/>
    <m/>
    <n v="193.85864583551472"/>
    <m/>
    <m/>
    <n v="26.417845957507097"/>
    <m/>
    <m/>
    <m/>
    <n v="86836.573284687707"/>
    <m/>
    <m/>
    <s v=""/>
    <n v="334"/>
    <n v="0.87107171635777603"/>
    <n v="106043.44"/>
    <n v="621.69401315511232"/>
    <m/>
    <m/>
    <n v="1749.9327355636258"/>
    <n v="1.4522557021824627"/>
    <m/>
    <m/>
    <n v="16849273568.187267"/>
    <m/>
    <m/>
    <m/>
    <n v="7.0666254901305185"/>
    <m/>
    <m/>
    <m/>
    <n v="6.1123538564438649"/>
    <m/>
    <m/>
    <e v="#VALUE!"/>
    <n v="855.40249705506085"/>
    <n v="736.02254391385134"/>
    <m/>
  </r>
  <r>
    <x v="328"/>
    <n v="10.33"/>
    <n v="12.5"/>
    <n v="135332.19"/>
    <n v="137512.72"/>
    <e v="#N/A"/>
    <n v="105567.53"/>
    <n v="107264.3"/>
    <n v="8.7434038851696982E-5"/>
    <n v="89725.123796768356"/>
    <m/>
    <m/>
    <n v="820211898312.95764"/>
    <m/>
    <m/>
    <n v="63441598.414826237"/>
    <m/>
    <m/>
    <n v="11.262198452370113"/>
    <m/>
    <m/>
    <n v="193.20532894476199"/>
    <m/>
    <m/>
    <n v="26.509881379036283"/>
    <m/>
    <m/>
    <m/>
    <n v="86057.557424307524"/>
    <m/>
    <m/>
    <s v=""/>
    <n v="335"/>
    <n v="0.82640000000000002"/>
    <n v="105176.24"/>
    <n v="616.56178958013766"/>
    <m/>
    <m/>
    <n v="1764.2433017644278"/>
    <n v="1.4639931391920011"/>
    <m/>
    <m/>
    <n v="16547365075.382355"/>
    <m/>
    <m/>
    <m/>
    <n v="7.1294870488019875"/>
    <m/>
    <m/>
    <m/>
    <n v="6.167324981592988"/>
    <m/>
    <m/>
    <e v="#VALUE!"/>
    <n v="859.20487223606847"/>
    <n v="742.56987324273439"/>
    <m/>
  </r>
  <r>
    <x v="329"/>
    <n v="10.77"/>
    <n v="12.68"/>
    <n v="134974.81"/>
    <n v="137113.51"/>
    <e v="#N/A"/>
    <n v="105784.17"/>
    <n v="107456.28"/>
    <n v="8.9814478951621979E-5"/>
    <n v="89481.635206706342"/>
    <m/>
    <m/>
    <n v="815558755936.8988"/>
    <m/>
    <m/>
    <n v="63163517.589609586"/>
    <m/>
    <m/>
    <n v="11.277665335750651"/>
    <m/>
    <m/>
    <n v="193.58765275623361"/>
    <m/>
    <m/>
    <n v="26.466628507796194"/>
    <m/>
    <m/>
    <m/>
    <n v="85800.320606587964"/>
    <m/>
    <m/>
    <s v=""/>
    <n v="336"/>
    <n v="0.84936908517350151"/>
    <n v="104901.24"/>
    <n v="614.8056521509908"/>
    <m/>
    <m/>
    <n v="1768.8561963496045"/>
    <n v="1.4674035974040569"/>
    <m/>
    <m/>
    <n v="16449625427.366947"/>
    <m/>
    <m/>
    <m/>
    <n v="7.1491854775722743"/>
    <m/>
    <m/>
    <m/>
    <n v="6.186165339923428"/>
    <m/>
    <m/>
    <e v="#VALUE!"/>
    <n v="860.38485690913842"/>
    <n v="744.62155797894422"/>
    <m/>
  </r>
  <r>
    <x v="330"/>
    <n v="10.45"/>
    <n v="12.23"/>
    <n v="132722.01"/>
    <n v="134812.70000000001"/>
    <e v="#N/A"/>
    <n v="103862.55"/>
    <n v="105494.64"/>
    <n v="8.9814478951621979E-5"/>
    <n v="87985.994565157554"/>
    <m/>
    <m/>
    <n v="788223225448.66895"/>
    <m/>
    <m/>
    <n v="61573070.115750037"/>
    <m/>
    <m/>
    <n v="11.371990819957059"/>
    <m/>
    <m/>
    <n v="190.06640592366179"/>
    <m/>
    <m/>
    <n v="26.951206826567546"/>
    <m/>
    <m/>
    <m/>
    <n v="84358.136067735439"/>
    <m/>
    <m/>
    <s v=""/>
    <n v="337"/>
    <n v="0.85445625511038426"/>
    <n v="103781.42"/>
    <n v="608.19511321787036"/>
    <m/>
    <m/>
    <n v="1787.7387238182621"/>
    <n v="1.4829275337654506"/>
    <m/>
    <m/>
    <n v="15897029401.96958"/>
    <m/>
    <m/>
    <m/>
    <n v="7.268812608766142"/>
    <m/>
    <m/>
    <m/>
    <n v="6.290303525949251"/>
    <m/>
    <m/>
    <e v="#VALUE!"/>
    <n v="867.58104652956854"/>
    <n v="757.08129078145339"/>
    <m/>
  </r>
  <r>
    <x v="331"/>
    <n v="10.23"/>
    <n v="12.05"/>
    <n v="131578.91"/>
    <n v="133639.49"/>
    <e v="#N/A"/>
    <n v="103695.14"/>
    <n v="105315.12"/>
    <n v="8.9814478951621979E-5"/>
    <n v="87226.067245267914"/>
    <m/>
    <m/>
    <n v="774538721086.24512"/>
    <m/>
    <m/>
    <n v="60768726.234487131"/>
    <m/>
    <m/>
    <n v="11.421176028314687"/>
    <m/>
    <m/>
    <n v="189.75542191913388"/>
    <m/>
    <m/>
    <n v="26.998495842738198"/>
    <m/>
    <m/>
    <m/>
    <n v="83621.602215714476"/>
    <m/>
    <m/>
    <s v=""/>
    <n v="338"/>
    <n v="0.84896265560165973"/>
    <n v="103318.27"/>
    <n v="605.43361631942378"/>
    <m/>
    <m/>
    <n v="1795.7169456419413"/>
    <n v="1.4894042602657291"/>
    <m/>
    <m/>
    <n v="15619814636.666237"/>
    <m/>
    <m/>
    <m/>
    <n v="7.3317280904640096"/>
    <m/>
    <m/>
    <m/>
    <n v="6.3453802051823693"/>
    <m/>
    <m/>
    <e v="#VALUE!"/>
    <n v="871.33343740081318"/>
    <n v="763.63423644915633"/>
    <m/>
  </r>
  <r>
    <x v="332"/>
    <n v="10.97"/>
    <n v="12.68"/>
    <n v="130755.54"/>
    <n v="132791.22"/>
    <e v="#N/A"/>
    <n v="103870.61"/>
    <n v="105483.87"/>
    <n v="8.9814478951621979E-5"/>
    <n v="86678.126632165891"/>
    <m/>
    <m/>
    <n v="764740142024.25342"/>
    <m/>
    <m/>
    <n v="60189559.378692962"/>
    <m/>
    <m/>
    <n v="11.457125494107322"/>
    <m/>
    <m/>
    <n v="190.07188596562207"/>
    <m/>
    <m/>
    <n v="26.956659230210793"/>
    <m/>
    <m/>
    <m/>
    <n v="83088.427980903623"/>
    <m/>
    <m/>
    <s v=""/>
    <n v="339"/>
    <n v="0.86514195583596221"/>
    <n v="103157.19"/>
    <n v="604.44250548320304"/>
    <m/>
    <m/>
    <n v="1798.5165868438698"/>
    <n v="1.49158493229709"/>
    <m/>
    <m/>
    <n v="15421002963.159296"/>
    <m/>
    <m/>
    <m/>
    <n v="7.3779222237254958"/>
    <m/>
    <m/>
    <m/>
    <n v="6.3859945323093639"/>
    <m/>
    <m/>
    <e v="#VALUE!"/>
    <n v="874.07605966004155"/>
    <n v="768.44557441018173"/>
    <m/>
  </r>
  <r>
    <x v="333"/>
    <n v="10.52"/>
    <n v="12.39"/>
    <n v="128820.72"/>
    <n v="130814.35"/>
    <e v="#N/A"/>
    <n v="102677.08"/>
    <n v="104262.33"/>
    <n v="8.9814478951621979E-5"/>
    <n v="85393.448076101748"/>
    <m/>
    <m/>
    <n v="742003785737.78552"/>
    <m/>
    <m/>
    <n v="58844927.318537898"/>
    <m/>
    <m/>
    <n v="11.542106495542988"/>
    <m/>
    <m/>
    <n v="187.88327488222282"/>
    <m/>
    <m/>
    <n v="27.270267307116683"/>
    <m/>
    <m/>
    <m/>
    <n v="81849.13147432034"/>
    <m/>
    <m/>
    <s v=""/>
    <n v="340"/>
    <n v="0.84907183212267956"/>
    <n v="101929.63"/>
    <n v="597.20306698367324"/>
    <m/>
    <m/>
    <n v="1819.918750099248"/>
    <n v="1.5091915636327584"/>
    <m/>
    <m/>
    <n v="14961352176.003082"/>
    <m/>
    <m/>
    <m/>
    <n v="7.4874090019036919"/>
    <m/>
    <m/>
    <m/>
    <n v="6.4814055574886211"/>
    <m/>
    <m/>
    <e v="#VALUE!"/>
    <n v="880.55934893875758"/>
    <n v="779.84914137608291"/>
    <m/>
  </r>
  <r>
    <x v="334"/>
    <n v="11.1"/>
    <n v="12.72"/>
    <n v="129681.89"/>
    <n v="131653.6"/>
    <e v="#N/A"/>
    <n v="103654.82"/>
    <n v="105227.07"/>
    <n v="9.3316073374705155E-5"/>
    <n v="85958.01739333896"/>
    <m/>
    <m/>
    <n v="751633029951.60645"/>
    <m/>
    <m/>
    <n v="59409504.802291885"/>
    <m/>
    <m/>
    <n v="11.504183519927162"/>
    <m/>
    <m/>
    <n v="189.65851447626065"/>
    <m/>
    <m/>
    <n v="27.022501350571797"/>
    <m/>
    <m/>
    <m/>
    <n v="82367.132365190497"/>
    <m/>
    <m/>
    <s v=""/>
    <n v="341"/>
    <n v="0.87264150943396224"/>
    <n v="102496.48"/>
    <n v="600.38356671903352"/>
    <m/>
    <m/>
    <n v="1809.7978368427814"/>
    <n v="1.5003719011674379"/>
    <m/>
    <m/>
    <n v="15151791809.028715"/>
    <m/>
    <m/>
    <m/>
    <n v="7.438333500701547"/>
    <m/>
    <m/>
    <m/>
    <n v="6.4408442443823679"/>
    <m/>
    <m/>
    <e v="#VALUE!"/>
    <n v="877.66616555572557"/>
    <n v="774.73769528500338"/>
    <m/>
  </r>
  <r>
    <x v="335"/>
    <n v="10.99"/>
    <n v="12.55"/>
    <n v="130510.75"/>
    <n v="132482.76999999999"/>
    <e v="#N/A"/>
    <n v="103655.22"/>
    <n v="105217.65"/>
    <n v="9.3316073374705155E-5"/>
    <n v="86505.307509512248"/>
    <m/>
    <m/>
    <n v="761137395044.08435"/>
    <m/>
    <m/>
    <n v="59970181.909912579"/>
    <m/>
    <m/>
    <n v="11.467657682202391"/>
    <m/>
    <m/>
    <n v="189.65462179331499"/>
    <m/>
    <m/>
    <n v="27.026442731166455"/>
    <m/>
    <m/>
    <m/>
    <n v="82883.5059531273"/>
    <m/>
    <m/>
    <s v=""/>
    <n v="342"/>
    <n v="0.87569721115537846"/>
    <n v="102267.26"/>
    <n v="598.99411280681034"/>
    <m/>
    <m/>
    <n v="1813.845213495727"/>
    <n v="1.5035847419933355"/>
    <m/>
    <m/>
    <n v="15342130349.472431"/>
    <m/>
    <m/>
    <m/>
    <n v="7.3911417323971209"/>
    <m/>
    <m/>
    <m/>
    <n v="6.4006395690663123"/>
    <m/>
    <m/>
    <e v="#VALUE!"/>
    <n v="874.8795712803402"/>
    <n v="769.82244890499817"/>
    <m/>
  </r>
  <r>
    <x v="336"/>
    <n v="10.36"/>
    <n v="12.36"/>
    <n v="129202.63"/>
    <n v="131142.51999999999"/>
    <e v="#N/A"/>
    <n v="103850.24000000001"/>
    <n v="105405.79"/>
    <n v="9.3316073374705155E-5"/>
    <n v="85636.169519457137"/>
    <m/>
    <m/>
    <n v="745773317227.26099"/>
    <m/>
    <m/>
    <n v="59059591.170746818"/>
    <m/>
    <m/>
    <n v="11.525363461774248"/>
    <m/>
    <m/>
    <n v="190.00681045842745"/>
    <m/>
    <m/>
    <n v="26.979636337874901"/>
    <m/>
    <m/>
    <m/>
    <n v="82042.662237439145"/>
    <m/>
    <m/>
    <s v=""/>
    <n v="343"/>
    <n v="0.8381877022653722"/>
    <n v="101996.17"/>
    <n v="597.35965272863575"/>
    <m/>
    <m/>
    <n v="1818.6533534510413"/>
    <n v="1.5074275342336032"/>
    <m/>
    <m/>
    <n v="15031209243.924013"/>
    <m/>
    <m/>
    <m/>
    <n v="7.4655658239754175"/>
    <m/>
    <m/>
    <m/>
    <n v="6.4657552562833702"/>
    <m/>
    <m/>
    <e v="#VALUE!"/>
    <n v="879.28200542088643"/>
    <n v="777.57407084795238"/>
    <m/>
  </r>
  <r>
    <x v="337"/>
    <n v="10.52"/>
    <n v="12.02"/>
    <n v="127402.1"/>
    <n v="129302.72"/>
    <e v="#N/A"/>
    <n v="103165.48"/>
    <n v="104700.94"/>
    <n v="9.3316073374705155E-5"/>
    <n v="84440.709933860664"/>
    <m/>
    <m/>
    <n v="724883264330.31433"/>
    <m/>
    <m/>
    <n v="57816215.184569471"/>
    <m/>
    <m/>
    <n v="11.60590611411817"/>
    <m/>
    <m/>
    <n v="188.74935516885549"/>
    <m/>
    <m/>
    <n v="27.161579464866218"/>
    <m/>
    <m/>
    <m/>
    <n v="80889.357715066391"/>
    <m/>
    <m/>
    <s v=""/>
    <n v="344"/>
    <n v="0.87520798668885191"/>
    <n v="101534.09"/>
    <n v="594.60696291468525"/>
    <m/>
    <m/>
    <n v="1826.8925191134642"/>
    <n v="1.5141131897264368"/>
    <m/>
    <m/>
    <n v="14608970892.283585"/>
    <m/>
    <m/>
    <m/>
    <n v="7.5699477479279755"/>
    <m/>
    <m/>
    <m/>
    <n v="6.5568327391034433"/>
    <m/>
    <m/>
    <e v="#VALUE!"/>
    <n v="885.42668841589705"/>
    <n v="788.44594304685188"/>
    <m/>
  </r>
  <r>
    <x v="338"/>
    <n v="11.57"/>
    <n v="12.92"/>
    <n v="129196.7"/>
    <n v="131112.03"/>
    <e v="#N/A"/>
    <n v="104049.46"/>
    <n v="105588.31"/>
    <n v="9.3316073374705155E-5"/>
    <n v="85628.063097826001"/>
    <m/>
    <m/>
    <n v="745205440474.78467"/>
    <m/>
    <m/>
    <n v="59029167.194556735"/>
    <m/>
    <m/>
    <n v="11.524406464339091"/>
    <m/>
    <m/>
    <n v="190.36202424836281"/>
    <m/>
    <m/>
    <n v="26.932894455653226"/>
    <m/>
    <m/>
    <m/>
    <n v="82018.868618845241"/>
    <m/>
    <m/>
    <s v=""/>
    <n v="345"/>
    <n v="0.89551083591331271"/>
    <n v="101983.97"/>
    <n v="597.19492964388201"/>
    <m/>
    <m/>
    <n v="1818.7978741868315"/>
    <n v="1.5072615222574517"/>
    <m/>
    <m/>
    <n v="15017306283.588057"/>
    <m/>
    <m/>
    <m/>
    <n v="7.4636751739077143"/>
    <m/>
    <m/>
    <m/>
    <n v="6.4654483196320012"/>
    <m/>
    <m/>
    <e v="#VALUE!"/>
    <n v="879.20899508791433"/>
    <n v="777.37715068083378"/>
    <m/>
  </r>
  <r>
    <x v="339"/>
    <n v="12.08"/>
    <n v="13.27"/>
    <n v="130724.11"/>
    <n v="132625.37"/>
    <e v="#N/A"/>
    <n v="104910.51"/>
    <n v="106432.53"/>
    <n v="9.4857132318937332E-5"/>
    <n v="86634.051304075852"/>
    <m/>
    <m/>
    <n v="762521843958.7417"/>
    <m/>
    <m/>
    <n v="60049442.039225027"/>
    <m/>
    <m/>
    <n v="11.45700250471435"/>
    <m/>
    <m/>
    <n v="191.92330448903519"/>
    <m/>
    <m/>
    <n v="26.722194158525504"/>
    <m/>
    <m/>
    <m/>
    <n v="82958.398683969877"/>
    <m/>
    <m/>
    <s v=""/>
    <n v="346"/>
    <n v="0.91032403918613414"/>
    <n v="102974.38"/>
    <n v="602.85330693319179"/>
    <m/>
    <m/>
    <n v="1801.1347492606947"/>
    <n v="1.4921994227853468"/>
    <m/>
    <m/>
    <n v="15362422896.242073"/>
    <m/>
    <m/>
    <m/>
    <n v="7.376496091732597"/>
    <m/>
    <m/>
    <m/>
    <n v="6.3919019400050479"/>
    <m/>
    <m/>
    <e v="#VALUE!"/>
    <n v="874.06667667091006"/>
    <n v="768.29703600258733"/>
    <m/>
  </r>
  <r>
    <x v="340"/>
    <n v="11.75"/>
    <n v="13.11"/>
    <n v="130120.11"/>
    <n v="132000"/>
    <e v="#N/A"/>
    <n v="104724.18"/>
    <n v="106233.4"/>
    <n v="9.4857132318937332E-5"/>
    <n v="86231.663108137145"/>
    <m/>
    <m/>
    <n v="755368290563.2771"/>
    <m/>
    <m/>
    <n v="59624142.512522019"/>
    <m/>
    <m/>
    <n v="11.483715276470161"/>
    <m/>
    <m/>
    <n v="191.57776089391331"/>
    <m/>
    <m/>
    <n v="26.773739391132906"/>
    <m/>
    <m/>
    <m/>
    <n v="82564.848728808895"/>
    <m/>
    <m/>
    <s v=""/>
    <n v="347"/>
    <n v="0.89626239511823036"/>
    <n v="102437.12"/>
    <n v="599.66114497202818"/>
    <m/>
    <m/>
    <n v="1810.5320154096903"/>
    <n v="1.4998426550082076"/>
    <m/>
    <m/>
    <n v="15217032851.4266"/>
    <m/>
    <m/>
    <m/>
    <n v="7.4109333895085081"/>
    <m/>
    <m/>
    <m/>
    <n v="6.4224134008824745"/>
    <m/>
    <m/>
    <e v="#VALUE!"/>
    <n v="876.10462190341411"/>
    <n v="771.8838438148797"/>
    <m/>
  </r>
  <r>
    <x v="341"/>
    <n v="11.83"/>
    <n v="13.19"/>
    <n v="130356.52"/>
    <n v="132227.29999999999"/>
    <e v="#N/A"/>
    <n v="104997.08"/>
    <n v="106500.16"/>
    <n v="9.4857132318937332E-5"/>
    <n v="86386.227497027096"/>
    <m/>
    <m/>
    <n v="758007367626.15601"/>
    <m/>
    <m/>
    <n v="59777575.747316524"/>
    <m/>
    <m/>
    <n v="11.473529337734092"/>
    <m/>
    <m/>
    <n v="192.0723085049172"/>
    <m/>
    <m/>
    <n v="26.708054060128845"/>
    <m/>
    <m/>
    <m/>
    <n v="82704.643653230349"/>
    <m/>
    <m/>
    <s v=""/>
    <n v="348"/>
    <n v="0.89689158453373774"/>
    <n v="102815.12"/>
    <n v="601.82694009773104"/>
    <m/>
    <m/>
    <n v="1803.8510280700925"/>
    <n v="1.4941664804988304"/>
    <m/>
    <m/>
    <n v="15268924831.132084"/>
    <m/>
    <m/>
    <m/>
    <n v="7.3978274143916085"/>
    <m/>
    <m/>
    <m/>
    <n v="6.4117252300197842"/>
    <m/>
    <m/>
    <e v="#VALUE!"/>
    <n v="875.32752600803087"/>
    <n v="770.51879437799016"/>
    <m/>
  </r>
  <r>
    <x v="342"/>
    <n v="12.52"/>
    <n v="13.64"/>
    <n v="132698.6"/>
    <n v="134590.45000000001"/>
    <e v="#N/A"/>
    <n v="105874.69"/>
    <n v="107380.23"/>
    <n v="9.4857132318937332E-5"/>
    <n v="87936.161008962124"/>
    <m/>
    <m/>
    <n v="785140377609.31848"/>
    <m/>
    <m/>
    <n v="61379493.364621215"/>
    <m/>
    <m/>
    <n v="11.370706629399242"/>
    <m/>
    <m/>
    <n v="193.67300753774205"/>
    <m/>
    <m/>
    <n v="26.488883413809436"/>
    <m/>
    <m/>
    <m/>
    <n v="84180.309150886766"/>
    <m/>
    <m/>
    <s v=""/>
    <n v="349"/>
    <n v="0.91788856304985333"/>
    <n v="103602.21"/>
    <n v="606.3868092560233"/>
    <m/>
    <m/>
    <n v="1790.0418421674383"/>
    <n v="1.4825874965675243"/>
    <m/>
    <m/>
    <n v="15814160581.015863"/>
    <m/>
    <m/>
    <m/>
    <n v="7.2652759566273426"/>
    <m/>
    <m/>
    <m/>
    <n v="6.2975000878439751"/>
    <m/>
    <m/>
    <e v="#VALUE!"/>
    <n v="867.48307429183706"/>
    <n v="756.71293169580883"/>
    <m/>
  </r>
  <r>
    <x v="343"/>
    <n v="12.48"/>
    <n v="13.92"/>
    <n v="133576.37"/>
    <n v="135467.96"/>
    <e v="#N/A"/>
    <n v="107802.53"/>
    <n v="109325.3"/>
    <n v="9.4857132318937332E-5"/>
    <n v="88515.679632544954"/>
    <m/>
    <m/>
    <n v="795417869745.83398"/>
    <m/>
    <m/>
    <n v="61979176.983722813"/>
    <m/>
    <m/>
    <n v="11.333343974265013"/>
    <m/>
    <m/>
    <n v="197.19473194720939"/>
    <m/>
    <m/>
    <n v="26.010572766193999"/>
    <m/>
    <m/>
    <m/>
    <n v="84726.715009841981"/>
    <m/>
    <m/>
    <s v=""/>
    <n v="350"/>
    <n v="0.89655172413793105"/>
    <n v="105023.07"/>
    <n v="614.65514762749103"/>
    <m/>
    <m/>
    <n v="1765.4921838941059"/>
    <n v="1.462115829438543"/>
    <m/>
    <m/>
    <n v="16019832732.955206"/>
    <m/>
    <m/>
    <m/>
    <n v="7.2175712461335948"/>
    <m/>
    <m/>
    <m/>
    <n v="6.2568033760844193"/>
    <m/>
    <m/>
    <e v="#VALUE!"/>
    <n v="864.63263834305042"/>
    <n v="751.74425995519937"/>
    <m/>
  </r>
  <r>
    <x v="344"/>
    <n v="13.21"/>
    <n v="14.25"/>
    <n v="134743.23000000001"/>
    <n v="136612.79"/>
    <e v="#N/A"/>
    <n v="108197.73"/>
    <n v="109694.97"/>
    <n v="9.6538536728640878E-5"/>
    <n v="89282.379364996625"/>
    <m/>
    <m/>
    <n v="808986478777.17834"/>
    <m/>
    <m/>
    <n v="62763043.796447776"/>
    <m/>
    <m/>
    <n v="11.284574166156434"/>
    <m/>
    <m/>
    <n v="197.90316292254974"/>
    <m/>
    <m/>
    <n v="25.927252752684396"/>
    <m/>
    <m/>
    <m/>
    <n v="85435.36078000901"/>
    <m/>
    <m/>
    <s v=""/>
    <n v="351"/>
    <n v="0.92701754385964918"/>
    <n v="105863.85"/>
    <n v="619.43075146985086"/>
    <m/>
    <m/>
    <n v="1751.3582367682557"/>
    <n v="1.449998179337308"/>
    <m/>
    <m/>
    <n v="16288950787.588713"/>
    <m/>
    <m/>
    <m/>
    <n v="7.1555761565619127"/>
    <m/>
    <m/>
    <m/>
    <n v="6.2050047218121316"/>
    <m/>
    <m/>
    <e v="#VALUE!"/>
    <n v="860.91193879028299"/>
    <n v="745.28717749052862"/>
    <m/>
  </r>
  <r>
    <x v="345"/>
    <n v="12.4"/>
    <n v="13.66"/>
    <n v="130248.23"/>
    <n v="132042.23000000001"/>
    <e v="#N/A"/>
    <n v="106551.23"/>
    <n v="108015.1"/>
    <n v="9.6538536728640878E-5"/>
    <n v="86301.837421924196"/>
    <m/>
    <m/>
    <n v="754893821205.86853"/>
    <m/>
    <m/>
    <n v="59612742.285383761"/>
    <m/>
    <m/>
    <n v="11.473045656731596"/>
    <m/>
    <m/>
    <n v="194.88681748110906"/>
    <m/>
    <m/>
    <n v="26.32587066300934"/>
    <m/>
    <m/>
    <m/>
    <n v="82574.633269370504"/>
    <m/>
    <m/>
    <s v=""/>
    <n v="352"/>
    <n v="0.90775988286969256"/>
    <n v="103911.86"/>
    <n v="607.96178933921385"/>
    <m/>
    <m/>
    <n v="1783.6509765901051"/>
    <n v="1.4765942501957274"/>
    <m/>
    <m/>
    <n v="15198502192.13158"/>
    <m/>
    <m/>
    <m/>
    <n v="7.3946309149168323"/>
    <m/>
    <m/>
    <m/>
    <n v="6.412983174790738"/>
    <m/>
    <m/>
    <e v="#VALUE!"/>
    <n v="875.29062547962087"/>
    <n v="770.18586380478655"/>
    <m/>
  </r>
  <r>
    <x v="346"/>
    <n v="12.38"/>
    <n v="13.92"/>
    <n v="128727.41"/>
    <n v="130487.71"/>
    <e v="#N/A"/>
    <n v="106234.36"/>
    <n v="107683.44"/>
    <n v="9.6538536728640878E-5"/>
    <n v="85292.069785000669"/>
    <m/>
    <m/>
    <n v="737157080506.80981"/>
    <m/>
    <m/>
    <n v="58559458.449858904"/>
    <m/>
    <m/>
    <n v="11.540280796369148"/>
    <m/>
    <m/>
    <n v="194.30251061554566"/>
    <m/>
    <m/>
    <n v="26.408276738291718"/>
    <m/>
    <m/>
    <m/>
    <n v="81600.1428814213"/>
    <m/>
    <m/>
    <s v=""/>
    <n v="353"/>
    <n v="0.88936781609195403"/>
    <n v="104038.19"/>
    <n v="608.65338524627361"/>
    <m/>
    <m/>
    <n v="1781.4825173990887"/>
    <n v="1.4746592898535342"/>
    <m/>
    <m/>
    <n v="14840141182.928307"/>
    <m/>
    <m/>
    <m/>
    <n v="7.4813387047773441"/>
    <m/>
    <m/>
    <m/>
    <n v="6.488868989529367"/>
    <m/>
    <m/>
    <e v="#VALUE!"/>
    <n v="880.42006444363562"/>
    <n v="779.21689115432036"/>
    <m/>
  </r>
  <r>
    <x v="347"/>
    <n v="12.42"/>
    <n v="13.73"/>
    <n v="127453.4"/>
    <n v="129183.69"/>
    <e v="#N/A"/>
    <n v="106788.27"/>
    <n v="108234.51"/>
    <n v="9.6538536728640878E-5"/>
    <n v="84445.878458865074"/>
    <m/>
    <m/>
    <n v="722460707046.15039"/>
    <m/>
    <m/>
    <n v="57681090.427427448"/>
    <m/>
    <m/>
    <n v="11.59764243525699"/>
    <m/>
    <m/>
    <n v="195.31084881753154"/>
    <m/>
    <m/>
    <n v="26.274697006876814"/>
    <m/>
    <m/>
    <m/>
    <n v="80782.353495040079"/>
    <m/>
    <m/>
    <s v=""/>
    <n v="354"/>
    <n v="0.90458849235251271"/>
    <n v="104338.75"/>
    <n v="610.3640855514426"/>
    <m/>
    <m/>
    <n v="1776.3359228127215"/>
    <n v="1.4702597031241573"/>
    <m/>
    <m/>
    <n v="14543043215.115843"/>
    <m/>
    <m/>
    <m/>
    <n v="7.5557510230578409"/>
    <m/>
    <m/>
    <m/>
    <n v="6.5541053460941301"/>
    <m/>
    <m/>
    <e v="#VALUE!"/>
    <n v="884.7962437322816"/>
    <n v="786.96728685249786"/>
    <m/>
  </r>
  <r>
    <x v="348"/>
    <n v="12.74"/>
    <n v="14.1"/>
    <n v="129403.52"/>
    <n v="131147.82"/>
    <e v="#N/A"/>
    <n v="107645.41"/>
    <n v="109092.81"/>
    <n v="9.6538536728640878E-5"/>
    <n v="85735.864782024641"/>
    <m/>
    <m/>
    <n v="744467742937.39636"/>
    <m/>
    <m/>
    <n v="58996013.838686801"/>
    <m/>
    <m/>
    <n v="11.50917664514683"/>
    <m/>
    <m/>
    <n v="196.87371797198585"/>
    <m/>
    <m/>
    <n v="26.067890886848666"/>
    <m/>
    <m/>
    <m/>
    <n v="82008.222431815535"/>
    <m/>
    <m/>
    <s v=""/>
    <n v="355"/>
    <n v="0.90354609929078022"/>
    <n v="105356.72"/>
    <n v="616.27091477854128"/>
    <m/>
    <m/>
    <n v="1759.0052888982295"/>
    <n v="1.4557772567466123"/>
    <m/>
    <m/>
    <n v="14984767858.15176"/>
    <m/>
    <m/>
    <m/>
    <n v="7.4405255847113416"/>
    <m/>
    <m/>
    <m/>
    <n v="6.4548400312518428"/>
    <m/>
    <m/>
    <e v="#VALUE!"/>
    <n v="878.04709628914907"/>
    <n v="774.96601122612913"/>
    <m/>
  </r>
  <r>
    <x v="349"/>
    <n v="12.26"/>
    <n v="13.6"/>
    <n v="127717.79"/>
    <n v="129401.39"/>
    <e v="#N/A"/>
    <n v="107493.4"/>
    <n v="108907.16"/>
    <n v="9.6818796083253389E-5"/>
    <n v="84612.800282273092"/>
    <m/>
    <m/>
    <n v="724752541979.78662"/>
    <m/>
    <m/>
    <n v="57815919.944576122"/>
    <m/>
    <m/>
    <n v="11.584903001248993"/>
    <m/>
    <m/>
    <n v="196.58132467199499"/>
    <m/>
    <m/>
    <n v="26.116939597357632"/>
    <m/>
    <m/>
    <m/>
    <n v="80909.176928869099"/>
    <m/>
    <m/>
    <s v=""/>
    <n v="356"/>
    <n v="0.90147058823529413"/>
    <n v="104803.97"/>
    <n v="612.89408224279975"/>
    <m/>
    <m/>
    <n v="1768.2338428380112"/>
    <n v="1.4629988047164628"/>
    <m/>
    <m/>
    <n v="14584204020.756285"/>
    <m/>
    <m/>
    <m/>
    <n v="7.5385539164615132"/>
    <m/>
    <m/>
    <m/>
    <n v="6.5419645378777096"/>
    <m/>
    <m/>
    <e v="#VALUE!"/>
    <n v="883.82433901798493"/>
    <n v="785.17612667814512"/>
    <m/>
  </r>
  <r>
    <x v="350"/>
    <n v="13.52"/>
    <n v="14.33"/>
    <n v="133351.9"/>
    <n v="135097.25"/>
    <e v="#N/A"/>
    <n v="108985.3"/>
    <n v="110408.14"/>
    <n v="9.6818796083253389E-5"/>
    <n v="88343.233589187148"/>
    <m/>
    <m/>
    <n v="788596096201.53418"/>
    <m/>
    <m/>
    <n v="61632653.303942449"/>
    <m/>
    <m/>
    <n v="11.329641818813045"/>
    <m/>
    <m/>
    <n v="199.30481535402745"/>
    <m/>
    <m/>
    <n v="25.758531879936076"/>
    <m/>
    <m/>
    <m/>
    <n v="84468.125579839369"/>
    <m/>
    <m/>
    <s v=""/>
    <n v="357"/>
    <n v="0.94347522679692952"/>
    <n v="106476.58"/>
    <n v="622.62689308600488"/>
    <m/>
    <m/>
    <n v="1740.0138659815116"/>
    <n v="1.4395137294072085"/>
    <m/>
    <m/>
    <n v="15867574882.242279"/>
    <m/>
    <m/>
    <m/>
    <n v="7.2063937901320836"/>
    <m/>
    <m/>
    <m/>
    <n v="6.2543811273787968"/>
    <m/>
    <m/>
    <e v="#VALUE!"/>
    <n v="864.35019704035449"/>
    <n v="750.58007492626189"/>
    <m/>
  </r>
  <r>
    <x v="351"/>
    <n v="13.3"/>
    <n v="14.22"/>
    <n v="139178.6"/>
    <n v="140987.13"/>
    <e v="#N/A"/>
    <n v="106876.81"/>
    <n v="108261.44"/>
    <n v="9.6818796083253389E-5"/>
    <n v="92201.069220887963"/>
    <m/>
    <m/>
    <n v="857401722867.25635"/>
    <m/>
    <m/>
    <n v="65662552.76148656"/>
    <m/>
    <m/>
    <n v="11.082382273597227"/>
    <m/>
    <m/>
    <n v="195.44418822444487"/>
    <m/>
    <m/>
    <n v="26.260934235355247"/>
    <m/>
    <m/>
    <m/>
    <n v="88148.174864044166"/>
    <m/>
    <m/>
    <s v=""/>
    <n v="358"/>
    <n v="0.93530239099859358"/>
    <n v="104238.53"/>
    <n v="609.49219448843371"/>
    <m/>
    <m/>
    <n v="1776.587524083227"/>
    <n v="1.4696317959305594"/>
    <m/>
    <m/>
    <n v="17250561482.454708"/>
    <m/>
    <m/>
    <m/>
    <n v="6.8918932221951463"/>
    <m/>
    <m/>
    <m/>
    <n v="5.9820646816377163"/>
    <m/>
    <m/>
    <e v="#VALUE!"/>
    <n v="845.48650831609882"/>
    <n v="717.82334989553999"/>
    <m/>
  </r>
  <r>
    <x v="352"/>
    <n v="13.42"/>
    <n v="14.21"/>
    <n v="136977.85"/>
    <n v="138744.13"/>
    <e v="#N/A"/>
    <n v="107250.13"/>
    <n v="108629.12"/>
    <n v="9.6818796083253389E-5"/>
    <n v="90740.934865586343"/>
    <m/>
    <m/>
    <n v="830163325313.06116"/>
    <m/>
    <m/>
    <n v="64094974.844232976"/>
    <m/>
    <m/>
    <n v="11.170247748379371"/>
    <m/>
    <m/>
    <n v="196.12209122700489"/>
    <m/>
    <m/>
    <n v="26.173312165563175"/>
    <m/>
    <m/>
    <m/>
    <n v="86743.307771982189"/>
    <m/>
    <m/>
    <s v=""/>
    <n v="359"/>
    <n v="0.94440534834623502"/>
    <n v="104401.21"/>
    <n v="610.39573453099524"/>
    <m/>
    <m/>
    <n v="1773.8148904091156"/>
    <n v="1.4671991174980277"/>
    <m/>
    <m/>
    <n v="16701111545.521366"/>
    <m/>
    <m/>
    <m/>
    <n v="7.001211999947266"/>
    <m/>
    <m/>
    <m/>
    <n v="6.0775984815988293"/>
    <m/>
    <m/>
    <e v="#VALUE!"/>
    <n v="852.18985707641684"/>
    <n v="729.20941882066461"/>
    <m/>
  </r>
  <r>
    <x v="353"/>
    <n v="13.42"/>
    <n v="14.17"/>
    <n v="135908.82"/>
    <n v="137647.88"/>
    <e v="#N/A"/>
    <n v="106409.62"/>
    <n v="107767.29"/>
    <n v="9.6818796083253389E-5"/>
    <n v="90030.560949570063"/>
    <m/>
    <m/>
    <n v="817086864368.99646"/>
    <m/>
    <m/>
    <n v="63334723.314669214"/>
    <m/>
    <m/>
    <n v="11.214085244531075"/>
    <m/>
    <m/>
    <n v="194.58035466962912"/>
    <m/>
    <m/>
    <n v="26.382541606487766"/>
    <m/>
    <m/>
    <m/>
    <n v="86055.452858554912"/>
    <m/>
    <m/>
    <s v=""/>
    <n v="360"/>
    <n v="0.94707127734650676"/>
    <n v="103610.95"/>
    <n v="605.72807274362788"/>
    <m/>
    <m/>
    <n v="1787.2416979652226"/>
    <n v="1.4781648763106523"/>
    <m/>
    <m/>
    <n v="16436638814.700665"/>
    <m/>
    <m/>
    <m/>
    <n v="7.0562015621429826"/>
    <m/>
    <m/>
    <m/>
    <n v="6.1259855275562867"/>
    <m/>
    <m/>
    <e v="#VALUE!"/>
    <n v="855.53426540303872"/>
    <n v="734.93684239964534"/>
    <m/>
  </r>
  <r>
    <x v="354"/>
    <n v="13.42"/>
    <n v="14.09"/>
    <n v="135901.78"/>
    <n v="137600.76999999999"/>
    <e v="#N/A"/>
    <n v="106771.8"/>
    <n v="108102.79"/>
    <n v="9.6538536728640878E-5"/>
    <n v="90019.312121956027"/>
    <m/>
    <m/>
    <n v="816653319279.41772"/>
    <m/>
    <m/>
    <n v="63300387.837082505"/>
    <m/>
    <m/>
    <n v="11.215128507999482"/>
    <m/>
    <m/>
    <n v="195.22835429234044"/>
    <m/>
    <m/>
    <n v="26.305106777959519"/>
    <m/>
    <m/>
    <m/>
    <n v="86018.576423536695"/>
    <m/>
    <m/>
    <s v=""/>
    <n v="361"/>
    <n v="0.95244854506742371"/>
    <n v="103481.46"/>
    <n v="604.82934980206051"/>
    <m/>
    <m/>
    <n v="1789.4753414890922"/>
    <n v="1.4795913932120475"/>
    <m/>
    <m/>
    <n v="16423727449.049503"/>
    <m/>
    <m/>
    <m/>
    <n v="7.0576303212837503"/>
    <m/>
    <m/>
    <m/>
    <n v="6.1291821878282864"/>
    <m/>
    <m/>
    <e v="#VALUE!"/>
    <n v="855.61385706170756"/>
    <n v="735.08565443714429"/>
    <m/>
  </r>
  <r>
    <x v="355"/>
    <n v="13.34"/>
    <n v="14"/>
    <n v="135540.74"/>
    <n v="137221.93"/>
    <e v="#N/A"/>
    <n v="107033.18"/>
    <n v="108356.99"/>
    <n v="9.6538536728640878E-5"/>
    <n v="89777.975450623009"/>
    <m/>
    <m/>
    <n v="812198218881.84302"/>
    <m/>
    <m/>
    <n v="63038367.095786251"/>
    <m/>
    <m/>
    <n v="11.230274852036372"/>
    <m/>
    <m/>
    <n v="195.70150610299331"/>
    <m/>
    <m/>
    <n v="26.244814066581114"/>
    <m/>
    <m/>
    <m/>
    <n v="85779.283910001555"/>
    <m/>
    <m/>
    <s v=""/>
    <n v="362"/>
    <n v="0.95285714285714285"/>
    <n v="103868.49"/>
    <n v="607.04406312620745"/>
    <m/>
    <m/>
    <n v="1782.782542204887"/>
    <n v="1.4739178552803156"/>
    <m/>
    <m/>
    <n v="16332742009.101469"/>
    <m/>
    <m/>
    <m/>
    <n v="7.0767316473849977"/>
    <m/>
    <m/>
    <m/>
    <n v="6.1464229549735796"/>
    <m/>
    <m/>
    <e v="#VALUE!"/>
    <n v="856.76938745376185"/>
    <n v="737.07514809982717"/>
    <m/>
  </r>
  <r>
    <x v="356"/>
    <n v="14.17"/>
    <n v="14.53"/>
    <n v="134533.98000000001"/>
    <n v="136189.43"/>
    <e v="#N/A"/>
    <n v="108839.51"/>
    <n v="110175.2"/>
    <n v="9.6538536728640878E-5"/>
    <n v="89108.956056048832"/>
    <m/>
    <m/>
    <n v="800016825748.97852"/>
    <m/>
    <m/>
    <n v="62326289.351191983"/>
    <m/>
    <m/>
    <n v="11.272231478321665"/>
    <m/>
    <m/>
    <n v="198.99938186721693"/>
    <m/>
    <m/>
    <n v="25.805967713003678"/>
    <m/>
    <m/>
    <m/>
    <n v="85131.405142817544"/>
    <m/>
    <m/>
    <s v=""/>
    <n v="363"/>
    <n v="0.97522367515485209"/>
    <n v="105249.77"/>
    <n v="615.06872060253784"/>
    <m/>
    <m/>
    <n v="1759.0744679862596"/>
    <n v="1.4541793118576265"/>
    <m/>
    <m/>
    <n v="16086414753.603815"/>
    <m/>
    <m/>
    <m/>
    <n v="7.1296470713255431"/>
    <m/>
    <m/>
    <m/>
    <n v="6.193039318816381"/>
    <m/>
    <m/>
    <e v="#VALUE!"/>
    <n v="859.97030225555397"/>
    <n v="742.58654034714448"/>
    <m/>
  </r>
  <r>
    <x v="357"/>
    <n v="13.73"/>
    <n v="14.26"/>
    <n v="134601.94"/>
    <n v="136245.07999999999"/>
    <e v="#N/A"/>
    <n v="109614.74"/>
    <n v="110949.31"/>
    <n v="9.6538536728640878E-5"/>
    <n v="89151.795659866621"/>
    <m/>
    <m/>
    <n v="800711735603.40027"/>
    <m/>
    <m/>
    <n v="62363893.176911071"/>
    <m/>
    <m/>
    <n v="11.269635110418397"/>
    <m/>
    <m/>
    <n v="200.41190573562525"/>
    <m/>
    <m/>
    <n v="25.626176528271397"/>
    <m/>
    <m/>
    <m/>
    <n v="85163.741723222309"/>
    <m/>
    <m/>
    <s v=""/>
    <n v="364"/>
    <n v="0.96283309957924268"/>
    <n v="105721.17"/>
    <n v="617.77529220924748"/>
    <m/>
    <m/>
    <n v="1751.1958027482385"/>
    <n v="1.4475290014529063"/>
    <m/>
    <m/>
    <n v="16099018747.027758"/>
    <m/>
    <m/>
    <m/>
    <n v="7.1264018104721805"/>
    <m/>
    <m/>
    <m/>
    <n v="6.1908773652109828"/>
    <m/>
    <m/>
    <e v="#VALUE!"/>
    <n v="859.77222263885744"/>
    <n v="742.24853104520935"/>
    <m/>
  </r>
  <r>
    <x v="358"/>
    <n v="13.72"/>
    <n v="14.61"/>
    <n v="135264.65"/>
    <n v="136902.73000000001"/>
    <e v="#N/A"/>
    <n v="110261.36"/>
    <n v="111593.09"/>
    <n v="9.6538536728640878E-5"/>
    <n v="89588.548228397573"/>
    <m/>
    <m/>
    <n v="808483247701.87549"/>
    <m/>
    <m/>
    <n v="62814833.171870649"/>
    <m/>
    <m/>
    <n v="11.242143441567816"/>
    <m/>
    <m/>
    <n v="201.58922482718049"/>
    <m/>
    <m/>
    <n v="25.478998658605732"/>
    <m/>
    <m/>
    <m/>
    <n v="85572.362236895744"/>
    <m/>
    <m/>
    <s v=""/>
    <n v="365"/>
    <n v="0.93908281998631082"/>
    <n v="106379.42"/>
    <n v="621.57319886826701"/>
    <m/>
    <m/>
    <n v="1740.2923608249316"/>
    <n v="1.4383799117312637"/>
    <m/>
    <m/>
    <n v="16253889739.838276"/>
    <m/>
    <m/>
    <m/>
    <n v="7.091672618057224"/>
    <m/>
    <m/>
    <m/>
    <n v="6.1613611283964573"/>
    <m/>
    <m/>
    <e v="#VALUE!"/>
    <n v="857.67485453420022"/>
    <n v="738.63132102254292"/>
    <m/>
  </r>
  <r>
    <x v="359"/>
    <n v="13.52"/>
    <n v="14.32"/>
    <n v="132969.01999999999"/>
    <n v="134539.65"/>
    <e v="#N/A"/>
    <n v="110443.54"/>
    <n v="111745.14"/>
    <n v="9.7519476082830181E-5"/>
    <n v="88061.663374425465"/>
    <m/>
    <m/>
    <n v="780695276720.61096"/>
    <m/>
    <m/>
    <n v="61186701.358683944"/>
    <m/>
    <m/>
    <n v="11.338283477620941"/>
    <m/>
    <m/>
    <n v="201.90753145056385"/>
    <m/>
    <m/>
    <n v="25.448903464232792"/>
    <m/>
    <m/>
    <m/>
    <n v="84088.039125781419"/>
    <m/>
    <m/>
    <s v=""/>
    <n v="366"/>
    <n v="0.94413407821229045"/>
    <n v="106342.57"/>
    <n v="621.21234533326515"/>
    <m/>
    <m/>
    <n v="1740.8952008620026"/>
    <n v="1.4384690143062218"/>
    <m/>
    <m/>
    <n v="15691186067.33972"/>
    <m/>
    <m/>
    <m/>
    <n v="7.213074133468476"/>
    <m/>
    <m/>
    <m/>
    <n v="6.2688323073814383"/>
    <m/>
    <m/>
    <e v="#VALUE!"/>
    <n v="865.00947820853378"/>
    <n v="751.27586435270553"/>
    <m/>
  </r>
  <r>
    <x v="360"/>
    <n v="13.65"/>
    <n v="14.52"/>
    <n v="133949.92000000001"/>
    <n v="135519.01999999999"/>
    <e v="#N/A"/>
    <n v="110815.18"/>
    <n v="112110.27"/>
    <n v="9.7519476082830181E-5"/>
    <n v="88709.122915760439"/>
    <m/>
    <m/>
    <n v="792102723050.85364"/>
    <m/>
    <m/>
    <n v="61854213.354538731"/>
    <m/>
    <m/>
    <n v="11.296721408039032"/>
    <m/>
    <m/>
    <n v="202.58200591011669"/>
    <m/>
    <m/>
    <n v="25.367284014015098"/>
    <m/>
    <m/>
    <m/>
    <n v="84697.714312990836"/>
    <m/>
    <m/>
    <s v=""/>
    <n v="367"/>
    <n v="0.94008264462809921"/>
    <n v="106873.07"/>
    <n v="624.2625744608755"/>
    <m/>
    <m/>
    <n v="1732.2105799800991"/>
    <n v="1.4311573964086772"/>
    <m/>
    <m/>
    <n v="15919094920.547165"/>
    <m/>
    <m/>
    <m/>
    <n v="7.1602336646782119"/>
    <m/>
    <m/>
    <m/>
    <n v="6.2235755829333375"/>
    <m/>
    <m/>
    <e v="#VALUE!"/>
    <n v="861.83866454936981"/>
    <n v="745.7722790396125"/>
    <m/>
  </r>
  <r>
    <x v="361"/>
    <n v="12.6"/>
    <n v="13.96"/>
    <n v="131631.71"/>
    <n v="133160.44"/>
    <e v="#N/A"/>
    <n v="110559.71"/>
    <n v="111840.88"/>
    <n v="9.7519476082830181E-5"/>
    <n v="87171.749089308141"/>
    <m/>
    <m/>
    <n v="764571125597.96191"/>
    <m/>
    <m/>
    <n v="60238864.846243419"/>
    <m/>
    <m/>
    <n v="11.394729185621957"/>
    <m/>
    <m/>
    <n v="202.11005113258344"/>
    <m/>
    <m/>
    <n v="25.429778365357201"/>
    <m/>
    <m/>
    <m/>
    <n v="83221.236828772162"/>
    <m/>
    <m/>
    <s v=""/>
    <n v="368"/>
    <n v="0.90257879656160456"/>
    <n v="106418.85"/>
    <n v="621.56086668122146"/>
    <m/>
    <m/>
    <n v="1739.5726281521836"/>
    <n v="1.4371036994524138"/>
    <m/>
    <m/>
    <n v="15364463646.837385"/>
    <m/>
    <m/>
    <m/>
    <n v="7.2845114455374187"/>
    <m/>
    <m/>
    <m/>
    <n v="6.3322743022058035"/>
    <m/>
    <m/>
    <e v="#VALUE!"/>
    <n v="869.31578017403331"/>
    <n v="758.71639905102575"/>
    <m/>
  </r>
  <r>
    <x v="362"/>
    <n v="13.15"/>
    <n v="14.27"/>
    <n v="132758.57"/>
    <n v="134287.4"/>
    <e v="#N/A"/>
    <n v="110378.51"/>
    <n v="111646.67"/>
    <n v="9.7519476082830181E-5"/>
    <n v="87915.856806025869"/>
    <m/>
    <m/>
    <n v="777553197630.82825"/>
    <m/>
    <m/>
    <n v="61002997.890404128"/>
    <m/>
    <m/>
    <n v="11.346216076443941"/>
    <m/>
    <m/>
    <n v="201.77388613593021"/>
    <m/>
    <m/>
    <n v="25.475478809919426"/>
    <m/>
    <m/>
    <m/>
    <n v="83923.138356305441"/>
    <m/>
    <m/>
    <s v=""/>
    <n v="369"/>
    <n v="0.92151366503153476"/>
    <n v="106187.55"/>
    <n v="620.1614847927226"/>
    <m/>
    <m/>
    <n v="1743.353566857043"/>
    <n v="1.440090700186623"/>
    <m/>
    <m/>
    <n v="15624001386.253736"/>
    <m/>
    <m/>
    <m/>
    <n v="7.2225249489853907"/>
    <m/>
    <m/>
    <m/>
    <n v="6.2790632303416247"/>
    <m/>
    <m/>
    <e v="#VALUE!"/>
    <n v="865.61466445054862"/>
    <n v="752.26021159008701"/>
    <m/>
  </r>
  <r>
    <x v="363"/>
    <n v="13.57"/>
    <n v="14.68"/>
    <n v="132481.06"/>
    <n v="133993.59"/>
    <e v="#N/A"/>
    <n v="111083.57"/>
    <n v="112348.94"/>
    <n v="9.7519476082830181E-5"/>
    <n v="87729.943916954973"/>
    <m/>
    <m/>
    <n v="774191249187.73547"/>
    <m/>
    <m/>
    <n v="60802210.391308233"/>
    <m/>
    <m/>
    <n v="11.358332743723331"/>
    <m/>
    <m/>
    <n v="203.05779700565"/>
    <m/>
    <m/>
    <n v="25.31676761990748"/>
    <m/>
    <m/>
    <m/>
    <n v="83737.1123534254"/>
    <m/>
    <m/>
    <s v=""/>
    <n v="370"/>
    <n v="0.92438692098092645"/>
    <n v="107367.33"/>
    <n v="627.00272943321511"/>
    <m/>
    <m/>
    <n v="1723.9843124472125"/>
    <n v="1.4239558039463931"/>
    <m/>
    <m/>
    <n v="15555109073.020939"/>
    <m/>
    <m/>
    <m/>
    <n v="7.2379901234569912"/>
    <m/>
    <m/>
    <m/>
    <n v="6.2931822374814779"/>
    <m/>
    <m/>
    <e v="#VALUE!"/>
    <n v="866.53905764125159"/>
    <n v="753.87098282347938"/>
    <m/>
  </r>
  <r>
    <x v="364"/>
    <n v="12.93"/>
    <n v="14.18"/>
    <n v="131657.87"/>
    <n v="133108.72"/>
    <e v="#N/A"/>
    <n v="110396.1"/>
    <n v="111609.81"/>
    <n v="9.5837919951824446E-5"/>
    <n v="87176.318177544774"/>
    <m/>
    <m/>
    <n v="764120742276.37427"/>
    <m/>
    <m/>
    <n v="60197610.800335407"/>
    <m/>
    <m/>
    <n v="11.394650585702482"/>
    <m/>
    <m/>
    <n v="201.78143841947235"/>
    <m/>
    <m/>
    <n v="25.489323021206737"/>
    <m/>
    <m/>
    <m/>
    <n v="83174.555795447261"/>
    <m/>
    <m/>
    <s v=""/>
    <n v="371"/>
    <n v="0.91184767277856138"/>
    <n v="106100.76"/>
    <n v="619.41272761056871"/>
    <m/>
    <m/>
    <n v="1744.321474697743"/>
    <n v="1.4402074238123475"/>
    <m/>
    <m/>
    <n v="15347593741.792595"/>
    <m/>
    <m/>
    <m/>
    <n v="7.2844312741699779"/>
    <m/>
    <m/>
    <m/>
    <n v="6.3362752886491531"/>
    <m/>
    <m/>
    <e v="#VALUE!"/>
    <n v="869.30978370415608"/>
    <n v="758.70804882305697"/>
    <m/>
  </r>
  <r>
    <x v="365"/>
    <n v="12.52"/>
    <n v="13.94"/>
    <n v="129940.85"/>
    <n v="131360.01999999999"/>
    <e v="#N/A"/>
    <n v="109750.53"/>
    <n v="110946.45"/>
    <n v="9.5837919951824446E-5"/>
    <n v="86037.307702207909"/>
    <m/>
    <m/>
    <n v="744081324024.50146"/>
    <m/>
    <m/>
    <n v="59010786.494504869"/>
    <m/>
    <m/>
    <n v="11.469199998885443"/>
    <m/>
    <m/>
    <n v="200.59657742994233"/>
    <m/>
    <m/>
    <n v="25.642329436547794"/>
    <m/>
    <m/>
    <m/>
    <n v="82079.498688140156"/>
    <m/>
    <m/>
    <s v=""/>
    <n v="372"/>
    <n v="0.89813486370157825"/>
    <n v="105345.15"/>
    <n v="614.9534807570958"/>
    <m/>
    <m/>
    <n v="1756.743880998097"/>
    <n v="1.4503265473397156"/>
    <m/>
    <m/>
    <n v="14943835758.055202"/>
    <m/>
    <m/>
    <m/>
    <n v="7.3797858928154225"/>
    <m/>
    <m/>
    <m/>
    <n v="6.4198951516964478"/>
    <m/>
    <m/>
    <e v="#VALUE!"/>
    <n v="874.99723622952536"/>
    <n v="768.63968438056258"/>
    <m/>
  </r>
  <r>
    <x v="366"/>
    <n v="12.93"/>
    <n v="14.24"/>
    <n v="130316.41"/>
    <n v="131727.09"/>
    <e v="#N/A"/>
    <n v="109258.71"/>
    <n v="110438.64"/>
    <n v="9.5837919951824446E-5"/>
    <n v="86283.872050570149"/>
    <m/>
    <m/>
    <n v="748277703295.06628"/>
    <m/>
    <m/>
    <n v="59257566.234384373"/>
    <m/>
    <m/>
    <n v="11.452877242817321"/>
    <m/>
    <m/>
    <n v="199.69278387777047"/>
    <m/>
    <m/>
    <n v="25.761212249916191"/>
    <m/>
    <m/>
    <m/>
    <n v="82306.492325598752"/>
    <m/>
    <m/>
    <s v=""/>
    <n v="373"/>
    <n v="0.9080056179775281"/>
    <n v="104843.41"/>
    <n v="611.97677972618521"/>
    <m/>
    <m/>
    <n v="1765.110936100795"/>
    <n v="1.4570960539839075"/>
    <m/>
    <m/>
    <n v="15026846910.983414"/>
    <m/>
    <m/>
    <m/>
    <n v="7.3588212006075535"/>
    <m/>
    <m/>
    <m/>
    <n v="6.4023322813722237"/>
    <m/>
    <m/>
    <e v="#VALUE!"/>
    <n v="873.75195613600135"/>
    <n v="766.45611230464635"/>
    <m/>
  </r>
  <r>
    <x v="367"/>
    <n v="11.98"/>
    <n v="13.69"/>
    <n v="127910.51"/>
    <n v="129282.53"/>
    <e v="#N/A"/>
    <n v="108450.16"/>
    <n v="109610.78"/>
    <n v="9.5837919951824446E-5"/>
    <n v="84688.835172818566"/>
    <m/>
    <m/>
    <n v="720541464997.03442"/>
    <m/>
    <m/>
    <n v="57607482.102253415"/>
    <m/>
    <m/>
    <n v="11.558846273991305"/>
    <m/>
    <m/>
    <n v="198.21015912195895"/>
    <m/>
    <m/>
    <n v="25.955848539299247"/>
    <m/>
    <m/>
    <m/>
    <n v="80776.744239292078"/>
    <m/>
    <m/>
    <s v=""/>
    <n v="374"/>
    <n v="0.87509130752373998"/>
    <n v="104203.94"/>
    <n v="608.19666495043384"/>
    <m/>
    <m/>
    <n v="1775.8768534847143"/>
    <n v="1.4658443331574225"/>
    <m/>
    <m/>
    <n v="14468630020.988825"/>
    <m/>
    <m/>
    <m/>
    <n v="7.4950353537794516"/>
    <m/>
    <m/>
    <m/>
    <n v="6.5215290207679342"/>
    <m/>
    <m/>
    <e v="#VALUE!"/>
    <n v="881.83644410483691"/>
    <n v="780.64346207642541"/>
    <m/>
  </r>
  <r>
    <x v="368"/>
    <n v="11.65"/>
    <n v="13.91"/>
    <n v="127371.99"/>
    <n v="128701.06"/>
    <e v="#N/A"/>
    <n v="107874.88"/>
    <n v="108997.82"/>
    <n v="9.6258284599359811E-5"/>
    <n v="84326.115270816837"/>
    <m/>
    <m/>
    <n v="714169321156.16199"/>
    <m/>
    <m/>
    <n v="57217187.035512604"/>
    <m/>
    <m/>
    <n v="11.583935658875308"/>
    <m/>
    <m/>
    <n v="197.14432019076838"/>
    <m/>
    <m/>
    <n v="26.105639004617839"/>
    <m/>
    <m/>
    <m/>
    <n v="80406.49760779021"/>
    <m/>
    <m/>
    <s v=""/>
    <n v="375"/>
    <n v="0.83752695902228613"/>
    <n v="103694.32"/>
    <n v="605.08045694693601"/>
    <m/>
    <m/>
    <n v="1784.5619604209094"/>
    <n v="1.4725943333914826"/>
    <m/>
    <m/>
    <n v="14337030297.155251"/>
    <m/>
    <m/>
    <m/>
    <n v="7.5276936276433295"/>
    <m/>
    <m/>
    <m/>
    <n v="6.552017352627848"/>
    <m/>
    <m/>
    <e v="#VALUE!"/>
    <n v="883.75053945885759"/>
    <n v="784.0449761148725"/>
    <m/>
  </r>
  <r>
    <x v="369"/>
    <n v="12.39"/>
    <n v="14.4"/>
    <n v="128667.48"/>
    <n v="129997.68"/>
    <e v="#N/A"/>
    <n v="107636.62"/>
    <n v="108746.58"/>
    <n v="9.6258284599359811E-5"/>
    <n v="85181.712146765189"/>
    <m/>
    <m/>
    <n v="728596548765.30334"/>
    <m/>
    <m/>
    <n v="58081296.030565962"/>
    <m/>
    <m/>
    <n v="11.525283545271085"/>
    <m/>
    <m/>
    <n v="196.70409700214879"/>
    <m/>
    <m/>
    <n v="26.167363408087375"/>
    <m/>
    <m/>
    <m/>
    <n v="81214.229727654994"/>
    <m/>
    <m/>
    <s v=""/>
    <n v="376"/>
    <n v="0.86041666666666672"/>
    <n v="103615.27"/>
    <n v="604.57197183390144"/>
    <m/>
    <m/>
    <n v="1785.9223977425611"/>
    <n v="1.4735772460075209"/>
    <m/>
    <m/>
    <n v="14625418964.236588"/>
    <m/>
    <m/>
    <m/>
    <n v="7.4515075672213937"/>
    <m/>
    <m/>
    <m/>
    <n v="6.4863924145729115"/>
    <m/>
    <m/>
    <e v="#VALUE!"/>
    <n v="879.27590850746583"/>
    <n v="776.1098367642951"/>
    <m/>
  </r>
  <r>
    <x v="370"/>
    <n v="12.91"/>
    <n v="14.58"/>
    <n v="128586.49"/>
    <n v="129903.34"/>
    <e v="#N/A"/>
    <n v="108459.98"/>
    <n v="109567.97"/>
    <n v="9.6258284599359811E-5"/>
    <n v="85126.018623289958"/>
    <m/>
    <m/>
    <n v="727576198981.09253"/>
    <m/>
    <m/>
    <n v="58017514.839951411"/>
    <m/>
    <m/>
    <n v="11.52916544273031"/>
    <m/>
    <m/>
    <n v="198.20394039805768"/>
    <m/>
    <m/>
    <n v="25.971254072283568"/>
    <m/>
    <m/>
    <m/>
    <n v="81152.957529762847"/>
    <m/>
    <m/>
    <s v=""/>
    <n v="377"/>
    <n v="0.88545953360768181"/>
    <n v="104370.12"/>
    <n v="608.9288028806933"/>
    <m/>
    <m/>
    <n v="1772.9117331760742"/>
    <n v="1.4627033849190088"/>
    <m/>
    <m/>
    <n v="14603699336.0823"/>
    <m/>
    <m/>
    <m/>
    <n v="7.4565678570708975"/>
    <m/>
    <m/>
    <m/>
    <n v="6.4914843640064532"/>
    <m/>
    <m/>
    <e v="#VALUE!"/>
    <n v="879.57206251545927"/>
    <n v="776.63688994026643"/>
    <m/>
  </r>
  <r>
    <x v="371"/>
    <n v="12.49"/>
    <n v="14.47"/>
    <n v="128051.42"/>
    <n v="129350.29"/>
    <e v="#N/A"/>
    <n v="108039.9"/>
    <n v="109133.05"/>
    <n v="9.6258284599359811E-5"/>
    <n v="84769.727912011556"/>
    <m/>
    <m/>
    <n v="721417867061.29272"/>
    <m/>
    <m/>
    <n v="57646456.730265349"/>
    <m/>
    <m/>
    <n v="11.553406842984014"/>
    <m/>
    <m/>
    <n v="197.4314558442185"/>
    <m/>
    <m/>
    <n v="26.075890059614817"/>
    <m/>
    <m/>
    <m/>
    <n v="80805.132629978223"/>
    <m/>
    <m/>
    <s v=""/>
    <n v="378"/>
    <n v="0.86316516931582588"/>
    <n v="103977.48"/>
    <n v="606.59064738221343"/>
    <m/>
    <m/>
    <n v="1779.5814204669794"/>
    <n v="1.4680668916767767"/>
    <m/>
    <m/>
    <n v="14478863930.5114"/>
    <m/>
    <m/>
    <m/>
    <n v="7.4879646507673652"/>
    <m/>
    <m/>
    <m/>
    <n v="6.5195075868071548"/>
    <m/>
    <m/>
    <e v="#VALUE!"/>
    <n v="881.42146423714746"/>
    <n v="779.90701483927046"/>
    <m/>
  </r>
  <r>
    <x v="372"/>
    <n v="11.22"/>
    <n v="13.84"/>
    <n v="126266.64"/>
    <n v="127534.95"/>
    <e v="#N/A"/>
    <n v="107834.26"/>
    <n v="108914.82"/>
    <n v="9.6258284599359811E-5"/>
    <n v="83586.169724229694"/>
    <m/>
    <m/>
    <n v="701204482790.34009"/>
    <m/>
    <m/>
    <n v="56432374.609228916"/>
    <m/>
    <m/>
    <n v="11.634175982002036"/>
    <m/>
    <m/>
    <n v="197.05086564043421"/>
    <m/>
    <m/>
    <n v="26.129581874465917"/>
    <m/>
    <m/>
    <m/>
    <n v="79668.79773316058"/>
    <m/>
    <m/>
    <s v=""/>
    <n v="379"/>
    <n v="0.81069364161849722"/>
    <n v="103526.05"/>
    <n v="603.90990712721202"/>
    <m/>
    <m/>
    <n v="1787.3076746581887"/>
    <n v="1.4743009013803969"/>
    <m/>
    <m/>
    <n v="14071988441.164877"/>
    <m/>
    <m/>
    <m/>
    <n v="7.5926992991632636"/>
    <m/>
    <m/>
    <m/>
    <n v="6.6113961204082408"/>
    <m/>
    <m/>
    <e v="#VALUE!"/>
    <n v="887.58342613686796"/>
    <n v="790.81562496102299"/>
    <m/>
  </r>
  <r>
    <x v="373"/>
    <n v="12.14"/>
    <n v="14.17"/>
    <n v="127021.1"/>
    <n v="128260.15"/>
    <e v="#N/A"/>
    <n v="108191.94"/>
    <n v="109244.63"/>
    <n v="9.7519476082830181E-5"/>
    <n v="84079.457456976816"/>
    <m/>
    <m/>
    <n v="709290284833.50061"/>
    <m/>
    <m/>
    <n v="56912073.180527769"/>
    <m/>
    <m/>
    <n v="11.600192549541129"/>
    <m/>
    <m/>
    <n v="197.6900100934358"/>
    <m/>
    <m/>
    <n v="26.055188717090356"/>
    <m/>
    <m/>
    <m/>
    <n v="80114.902753310074"/>
    <m/>
    <m/>
    <s v=""/>
    <n v="380"/>
    <n v="0.85673959068454486"/>
    <n v="103927.35"/>
    <n v="606.10885350778403"/>
    <m/>
    <m/>
    <n v="1780.3794998670096"/>
    <n v="1.4681684385679594"/>
    <m/>
    <m/>
    <n v="14230584348.043859"/>
    <m/>
    <m/>
    <m/>
    <n v="7.5484702353702691"/>
    <m/>
    <m/>
    <m/>
    <n v="6.5749708377158598"/>
    <m/>
    <m/>
    <e v="#VALUE!"/>
    <n v="884.99079461210817"/>
    <n v="786.20895830049119"/>
    <m/>
  </r>
  <r>
    <x v="374"/>
    <n v="12.64"/>
    <n v="14.61"/>
    <n v="127575.92"/>
    <n v="128807.87"/>
    <e v="#N/A"/>
    <n v="107417.91"/>
    <n v="108452.42"/>
    <n v="9.7519476082830181E-5"/>
    <n v="84444.652011012062"/>
    <m/>
    <m/>
    <n v="715385590300.61157"/>
    <m/>
    <m/>
    <n v="57276078.501167551"/>
    <m/>
    <m/>
    <n v="11.57512263723253"/>
    <m/>
    <m/>
    <n v="196.27090443398518"/>
    <m/>
    <m/>
    <n v="26.245721940734601"/>
    <m/>
    <m/>
    <m/>
    <n v="80454.709577343732"/>
    <m/>
    <m/>
    <s v=""/>
    <n v="381"/>
    <n v="0.8651608487337441"/>
    <n v="103405.69"/>
    <n v="603.01942080284311"/>
    <m/>
    <m/>
    <n v="1789.3160576633993"/>
    <n v="1.4753979900516241"/>
    <m/>
    <m/>
    <n v="14351640800.028313"/>
    <m/>
    <m/>
    <m/>
    <n v="7.5158853030539161"/>
    <m/>
    <m/>
    <m/>
    <n v="6.5472894964159982"/>
    <m/>
    <m/>
    <e v="#VALUE!"/>
    <n v="883.07818484118491"/>
    <n v="782.81508313189227"/>
    <m/>
  </r>
  <r>
    <x v="375"/>
    <n v="13.79"/>
    <n v="15.25"/>
    <n v="130550.11"/>
    <n v="131798.22"/>
    <e v="#N/A"/>
    <n v="107934.13"/>
    <n v="108963.04"/>
    <n v="9.7519476082830181E-5"/>
    <n v="86411.211443820881"/>
    <m/>
    <m/>
    <n v="748640942003.30334"/>
    <m/>
    <m/>
    <n v="59270056.619620867"/>
    <m/>
    <m/>
    <n v="11.440463244721204"/>
    <m/>
    <m/>
    <n v="197.20931793399831"/>
    <m/>
    <m/>
    <n v="26.123732044891618"/>
    <m/>
    <m/>
    <m/>
    <n v="82320.144510177488"/>
    <m/>
    <m/>
    <s v=""/>
    <n v="382"/>
    <n v="0.9042622950819672"/>
    <n v="104508.29"/>
    <n v="609.40174301726256"/>
    <m/>
    <m/>
    <n v="1770.2368378914541"/>
    <n v="1.4595276651431075"/>
    <m/>
    <m/>
    <n v="15017498175.443382"/>
    <m/>
    <m/>
    <m/>
    <n v="7.341057703937607"/>
    <m/>
    <m/>
    <m/>
    <n v="6.3956774705980948"/>
    <m/>
    <m/>
    <e v="#VALUE!"/>
    <n v="872.80487926702051"/>
    <n v="764.60595991917194"/>
    <m/>
  </r>
  <r>
    <x v="376"/>
    <n v="13.33"/>
    <n v="15.08"/>
    <n v="131890.87"/>
    <n v="133138.94"/>
    <e v="#N/A"/>
    <n v="107694.04"/>
    <n v="108710.03"/>
    <n v="9.7519476082830181E-5"/>
    <n v="87296.532797165055"/>
    <m/>
    <m/>
    <n v="763912032786.49792"/>
    <m/>
    <m/>
    <n v="60173868.339433439"/>
    <m/>
    <m/>
    <n v="11.38197782442395"/>
    <m/>
    <m/>
    <n v="196.76584514402904"/>
    <m/>
    <m/>
    <n v="26.185975852621272"/>
    <m/>
    <m/>
    <m/>
    <n v="83155.155605120337"/>
    <m/>
    <m/>
    <s v=""/>
    <n v="383"/>
    <n v="0.88395225464190985"/>
    <n v="104225.25"/>
    <n v="607.70384456746615"/>
    <m/>
    <m/>
    <n v="1775.0311736766516"/>
    <n v="1.4633417767535486"/>
    <m/>
    <m/>
    <n v="15322513404.820717"/>
    <m/>
    <m/>
    <m/>
    <n v="7.2660422150664319"/>
    <m/>
    <m/>
    <m/>
    <n v="6.3310005273819652"/>
    <m/>
    <m/>
    <e v="#VALUE!"/>
    <n v="868.34296552196474"/>
    <n v="756.79274114466409"/>
    <m/>
  </r>
  <r>
    <x v="377"/>
    <n v="12.96"/>
    <n v="14.71"/>
    <n v="130132.06"/>
    <n v="131350.5"/>
    <e v="#N/A"/>
    <n v="107304.65"/>
    <n v="108306.36"/>
    <n v="9.7519476082830181E-5"/>
    <n v="86130.30336822517"/>
    <m/>
    <m/>
    <n v="743427838264.13611"/>
    <m/>
    <m/>
    <n v="58960840.023465313"/>
    <m/>
    <m/>
    <n v="11.458125988064868"/>
    <m/>
    <m/>
    <n v="196.04961716815848"/>
    <m/>
    <m/>
    <n v="26.284802531337057"/>
    <m/>
    <m/>
    <m/>
    <n v="82035.782005120607"/>
    <m/>
    <m/>
    <s v=""/>
    <n v="384"/>
    <n v="0.8810333106730116"/>
    <n v="103769.17"/>
    <n v="604.99734585858948"/>
    <m/>
    <m/>
    <n v="1782.7985449968496"/>
    <n v="1.4696059004692086"/>
    <m/>
    <m/>
    <n v="14910359824.352989"/>
    <m/>
    <m/>
    <m/>
    <n v="7.3633031563841671"/>
    <m/>
    <m/>
    <m/>
    <n v="6.4164325095906563"/>
    <m/>
    <m/>
    <e v="#VALUE!"/>
    <n v="874.1523883880958"/>
    <n v="766.92292924535161"/>
    <m/>
  </r>
  <r>
    <x v="378"/>
    <n v="13.04"/>
    <n v="14.49"/>
    <n v="128724.34"/>
    <n v="129891.17"/>
    <e v="#N/A"/>
    <n v="107200.78"/>
    <n v="108169.84"/>
    <n v="9.59780396949661E-5"/>
    <n v="85192.345747428029"/>
    <m/>
    <m/>
    <n v="727019304657.21338"/>
    <m/>
    <m/>
    <n v="57976572.303930074"/>
    <m/>
    <m/>
    <n v="11.52087738737452"/>
    <m/>
    <m/>
    <n v="195.8455158529629"/>
    <m/>
    <m/>
    <n v="26.322592381331798"/>
    <m/>
    <m/>
    <m/>
    <n v="81117.347321947018"/>
    <m/>
    <m/>
    <s v=""/>
    <n v="385"/>
    <n v="0.8999309868875085"/>
    <n v="103475.13"/>
    <n v="603.14172129664678"/>
    <m/>
    <m/>
    <n v="1787.8502774542922"/>
    <n v="1.4733510949335802"/>
    <m/>
    <m/>
    <n v="14577571906.776857"/>
    <m/>
    <m/>
    <m/>
    <n v="7.4440706815672479"/>
    <m/>
    <m/>
    <m/>
    <n v="6.4888985804241832"/>
    <m/>
    <m/>
    <e v="#VALUE!"/>
    <n v="878.9397581236326"/>
    <n v="775.33524986909242"/>
    <m/>
  </r>
  <r>
    <x v="379"/>
    <n v="12.76"/>
    <n v="14.27"/>
    <n v="127709.99"/>
    <n v="128855.16"/>
    <e v="#N/A"/>
    <n v="106456.37"/>
    <n v="107408.32000000001"/>
    <n v="9.59780396949661E-5"/>
    <n v="84518.967682693576"/>
    <m/>
    <m/>
    <n v="715458238585.82092"/>
    <m/>
    <m/>
    <n v="57282392.624643497"/>
    <m/>
    <m/>
    <n v="11.5665215046585"/>
    <m/>
    <m/>
    <n v="194.48080812043881"/>
    <m/>
    <m/>
    <n v="26.509468231869185"/>
    <m/>
    <m/>
    <m/>
    <n v="80468.041690506885"/>
    <m/>
    <m/>
    <s v=""/>
    <n v="386"/>
    <n v="0.8941836019621584"/>
    <n v="102678.51"/>
    <n v="598.45160528320935"/>
    <m/>
    <m/>
    <n v="1801.6143315610677"/>
    <n v="1.4845531854417962"/>
    <m/>
    <m/>
    <n v="14344547514.442299"/>
    <m/>
    <m/>
    <m/>
    <n v="7.503095000816419"/>
    <m/>
    <m/>
    <m/>
    <n v="6.5410397815370986"/>
    <m/>
    <m/>
    <e v="#VALUE!"/>
    <n v="882.42199546167717"/>
    <n v="781.48291252182992"/>
    <m/>
  </r>
  <r>
    <x v="380"/>
    <n v="12.63"/>
    <n v="14.03"/>
    <n v="125798.52"/>
    <n v="126914.18"/>
    <e v="#N/A"/>
    <n v="105628.7"/>
    <n v="106562.94"/>
    <n v="9.59780396949661E-5"/>
    <n v="83251.919380619234"/>
    <m/>
    <m/>
    <n v="693939189355.8717"/>
    <m/>
    <m/>
    <n v="55987565.576894149"/>
    <m/>
    <m/>
    <n v="11.653333006068211"/>
    <m/>
    <m/>
    <n v="192.96406622901063"/>
    <m/>
    <m/>
    <n v="26.719692781309853"/>
    <m/>
    <m/>
    <m/>
    <n v="79253.649928244224"/>
    <m/>
    <m/>
    <s v=""/>
    <n v="387"/>
    <n v="0.90021382751247336"/>
    <n v="101549.12"/>
    <n v="591.82285221977384"/>
    <m/>
    <m/>
    <n v="1821.4307976348525"/>
    <n v="1.500739930799577"/>
    <m/>
    <m/>
    <n v="13911927115.969965"/>
    <m/>
    <m/>
    <m/>
    <n v="7.6157614195902097"/>
    <m/>
    <m/>
    <m/>
    <n v="6.6399609062285556"/>
    <m/>
    <m/>
    <e v="#VALUE!"/>
    <n v="889.04493549357255"/>
    <n v="793.21765412874879"/>
    <m/>
  </r>
  <r>
    <x v="381"/>
    <n v="12.24"/>
    <n v="13.66"/>
    <n v="123277.47"/>
    <n v="124358.59"/>
    <e v="#N/A"/>
    <n v="103318.48"/>
    <n v="104222.06"/>
    <n v="9.59780396949661E-5"/>
    <n v="81581.530079183096"/>
    <m/>
    <m/>
    <n v="666026180641.5387"/>
    <m/>
    <m/>
    <n v="54295966.008631408"/>
    <m/>
    <m/>
    <n v="11.770354518263352"/>
    <m/>
    <m/>
    <n v="188.73912003395051"/>
    <m/>
    <m/>
    <n v="27.308258122296429"/>
    <m/>
    <m/>
    <m/>
    <n v="77655.535672535494"/>
    <m/>
    <m/>
    <s v=""/>
    <n v="388"/>
    <n v="0.89604685212298685"/>
    <n v="99421.1"/>
    <n v="579.37562276984272"/>
    <m/>
    <m/>
    <n v="1859.5999237285389"/>
    <n v="1.5320435529118588"/>
    <m/>
    <m/>
    <n v="13351205954.216391"/>
    <m/>
    <m/>
    <m/>
    <n v="7.768753306957791"/>
    <m/>
    <m/>
    <m/>
    <n v="6.7740651597364678"/>
    <m/>
    <m/>
    <e v="#VALUE!"/>
    <n v="897.97262877297271"/>
    <n v="809.1524844513317"/>
    <m/>
  </r>
  <r>
    <x v="382"/>
    <n v="11.92"/>
    <n v="13.35"/>
    <n v="121481.86"/>
    <n v="122535.3"/>
    <e v="#N/A"/>
    <n v="102464.3"/>
    <n v="103350.41"/>
    <n v="9.59780396949661E-5"/>
    <n v="80391.286080786304"/>
    <m/>
    <m/>
    <n v="646529049240.71021"/>
    <m/>
    <m/>
    <n v="53101362.075797893"/>
    <m/>
    <m/>
    <n v="11.856331756315299"/>
    <m/>
    <m/>
    <n v="187.1741653832317"/>
    <m/>
    <m/>
    <n v="27.538272239512359"/>
    <m/>
    <m/>
    <m/>
    <n v="76514.783783388644"/>
    <m/>
    <m/>
    <s v=""/>
    <n v="389"/>
    <n v="0.89288389513108612"/>
    <n v="98252.45"/>
    <n v="572.52061758354921"/>
    <m/>
    <m/>
    <n v="1881.4586785689642"/>
    <n v="1.5499050945333559"/>
    <m/>
    <m/>
    <n v="12959270414.931652"/>
    <m/>
    <m/>
    <m/>
    <n v="7.8822881543005003"/>
    <m/>
    <m/>
    <m/>
    <n v="6.8737889447653915"/>
    <m/>
    <m/>
    <e v="#VALUE!"/>
    <n v="904.53192198273587"/>
    <n v="820.97767701046189"/>
    <m/>
  </r>
  <r>
    <x v="383"/>
    <n v="12.46"/>
    <n v="13.61"/>
    <n v="121078.1"/>
    <n v="122092.75"/>
    <e v="#N/A"/>
    <n v="102597.58"/>
    <n v="103455.08"/>
    <n v="9.8360351701964888E-5"/>
    <n v="80118.23470026096"/>
    <m/>
    <m/>
    <n v="641961383916.49548"/>
    <m/>
    <m/>
    <n v="52812170.491643466"/>
    <m/>
    <m/>
    <n v="11.876814577289077"/>
    <m/>
    <m/>
    <n v="187.40392198452284"/>
    <m/>
    <m/>
    <n v="27.51544793708128"/>
    <m/>
    <m/>
    <m/>
    <n v="76231.862754347792"/>
    <m/>
    <m/>
    <s v=""/>
    <n v="390"/>
    <n v="0.91550330639235866"/>
    <n v="98492.57"/>
    <n v="573.78537734870008"/>
    <m/>
    <m/>
    <n v="1876.8605656679833"/>
    <n v="1.5456776196058137"/>
    <m/>
    <m/>
    <n v="12864362071.571321"/>
    <m/>
    <m/>
    <m/>
    <n v="7.9096506363471377"/>
    <m/>
    <m/>
    <m/>
    <n v="6.8998353614439836"/>
    <m/>
    <m/>
    <e v="#VALUE!"/>
    <n v="906.09457776901377"/>
    <n v="823.82760922660816"/>
    <m/>
  </r>
  <r>
    <x v="384"/>
    <n v="13.2"/>
    <n v="14.32"/>
    <n v="122402.1"/>
    <n v="123415.84"/>
    <e v="#N/A"/>
    <n v="103332.4"/>
    <n v="104185.87"/>
    <n v="9.8360351701964888E-5"/>
    <n v="80992.359929579106"/>
    <m/>
    <m/>
    <n v="655909811552.21912"/>
    <m/>
    <m/>
    <n v="53670125.177351192"/>
    <m/>
    <m/>
    <n v="11.812154026799019"/>
    <m/>
    <m/>
    <n v="188.74153603733242"/>
    <m/>
    <m/>
    <n v="27.322760056053067"/>
    <m/>
    <m/>
    <m/>
    <n v="77055.75252573"/>
    <m/>
    <m/>
    <s v=""/>
    <n v="391"/>
    <n v="0.92178770949720668"/>
    <n v="99129.05"/>
    <n v="577.44820892731536"/>
    <m/>
    <m/>
    <n v="1864.7318922783422"/>
    <n v="1.5355435461551115"/>
    <m/>
    <m/>
    <n v="13142735209.050341"/>
    <m/>
    <m/>
    <m/>
    <n v="7.8235712371890376"/>
    <m/>
    <m/>
    <m/>
    <n v="6.8254823737467349"/>
    <m/>
    <m/>
    <e v="#VALUE!"/>
    <n v="901.16155689769084"/>
    <n v="814.86203174759692"/>
    <m/>
  </r>
  <r>
    <x v="385"/>
    <n v="14.55"/>
    <n v="15.17"/>
    <n v="126240.88"/>
    <n v="127274.28"/>
    <e v="#N/A"/>
    <n v="104398.77"/>
    <n v="105250.8"/>
    <n v="9.8360351701964888E-5"/>
    <n v="83530.409036445053"/>
    <m/>
    <m/>
    <n v="696959236187.83447"/>
    <m/>
    <m/>
    <n v="56186479.178134613"/>
    <m/>
    <m/>
    <n v="11.627205371970597"/>
    <m/>
    <m/>
    <n v="190.68466180153698"/>
    <m/>
    <m/>
    <n v="27.045141771627904"/>
    <m/>
    <m/>
    <m/>
    <n v="79462.517106356026"/>
    <m/>
    <m/>
    <s v=""/>
    <n v="392"/>
    <n v="0.95912986156888602"/>
    <n v="100388.77"/>
    <n v="584.74068965365007"/>
    <m/>
    <m/>
    <n v="1841.0351045118814"/>
    <n v="1.5158863328085992"/>
    <m/>
    <m/>
    <n v="13964046580.627365"/>
    <m/>
    <m/>
    <m/>
    <n v="7.5786241932070464"/>
    <m/>
    <m/>
    <m/>
    <n v="6.612498118899313"/>
    <m/>
    <m/>
    <e v="#VALUE!"/>
    <n v="887.05163102361371"/>
    <n v="789.34963595308409"/>
    <m/>
  </r>
  <r>
    <x v="386"/>
    <n v="14.96"/>
    <n v="15.38"/>
    <n v="130131.81"/>
    <n v="131184.54"/>
    <e v="#N/A"/>
    <n v="106530.18"/>
    <n v="107389.26"/>
    <n v="9.8360351701964888E-5"/>
    <n v="86102.83982123954"/>
    <m/>
    <m/>
    <n v="739824051239.33862"/>
    <m/>
    <m/>
    <n v="58775249.516125239"/>
    <m/>
    <m/>
    <n v="11.448295517924592"/>
    <m/>
    <m/>
    <n v="194.57294396571342"/>
    <m/>
    <m/>
    <n v="26.49727134399922"/>
    <m/>
    <m/>
    <m/>
    <n v="81901.49555783406"/>
    <m/>
    <m/>
    <s v=""/>
    <n v="393"/>
    <n v="0.9726918075422627"/>
    <n v="103078.68"/>
    <n v="600.36189388970786"/>
    <m/>
    <m/>
    <n v="1791.7046989498099"/>
    <n v="1.4751284182656634"/>
    <m/>
    <m/>
    <n v="14821584600.934669"/>
    <m/>
    <m/>
    <m/>
    <n v="7.3454432575023514"/>
    <m/>
    <m/>
    <m/>
    <n v="6.4097350676402485"/>
    <m/>
    <m/>
    <e v="#VALUE!"/>
    <n v="873.40241156282354"/>
    <n v="765.06273611251925"/>
    <m/>
  </r>
  <r>
    <x v="387"/>
    <n v="14.59"/>
    <n v="15.18"/>
    <n v="129941.43"/>
    <n v="130979.72"/>
    <e v="#N/A"/>
    <n v="104957.51"/>
    <n v="105793.34"/>
    <n v="9.8360351701964888E-5"/>
    <n v="85974.776821999505"/>
    <m/>
    <m/>
    <n v="737553061316.82068"/>
    <m/>
    <m/>
    <n v="58637037.481871478"/>
    <m/>
    <m/>
    <n v="11.456934496715482"/>
    <m/>
    <m/>
    <n v="191.69585326482471"/>
    <m/>
    <m/>
    <n v="26.892699731089937"/>
    <m/>
    <m/>
    <m/>
    <n v="81771.26937596775"/>
    <m/>
    <m/>
    <s v=""/>
    <n v="394"/>
    <n v="0.96113306982872204"/>
    <n v="101728.91"/>
    <n v="592.45415508403926"/>
    <m/>
    <m/>
    <n v="1815.1662843281003"/>
    <n v="1.4943029112619441"/>
    <m/>
    <m/>
    <n v="14774804456.905066"/>
    <m/>
    <m/>
    <m/>
    <n v="7.3565691357147216"/>
    <m/>
    <m/>
    <m/>
    <n v="6.4201366696977686"/>
    <m/>
    <m/>
    <e v="#VALUE!"/>
    <n v="874.06148826970878"/>
    <n v="766.22154907021479"/>
    <m/>
  </r>
  <r>
    <x v="388"/>
    <n v="15.55"/>
    <n v="15.8"/>
    <n v="133490.75"/>
    <n v="134518.74"/>
    <e v="#N/A"/>
    <n v="106659.36"/>
    <n v="107477.52"/>
    <n v="9.8360351701964888E-5"/>
    <n v="88316.697153499015"/>
    <m/>
    <m/>
    <n v="777533818686.31824"/>
    <m/>
    <m/>
    <n v="61011806.501029462"/>
    <m/>
    <m/>
    <n v="11.301271113461777"/>
    <m/>
    <m/>
    <n v="194.78988602110118"/>
    <m/>
    <m/>
    <n v="26.469453669051916"/>
    <m/>
    <m/>
    <m/>
    <n v="83973.449148514439"/>
    <m/>
    <m/>
    <s v=""/>
    <n v="395"/>
    <n v="0.98417721518987344"/>
    <n v="103637.1"/>
    <n v="603.42579946199498"/>
    <m/>
    <m/>
    <n v="1781.118124841362"/>
    <n v="1.4658564334250122"/>
    <m/>
    <m/>
    <n v="15571648814.756712"/>
    <m/>
    <m/>
    <m/>
    <n v="7.1567974761794968"/>
    <m/>
    <m/>
    <m/>
    <n v="6.2478173477933296"/>
    <m/>
    <m/>
    <e v="#VALUE!"/>
    <n v="862.1857663237696"/>
    <n v="745.41438371832737"/>
    <m/>
  </r>
  <r>
    <x v="389"/>
    <n v="15.63"/>
    <n v="15.73"/>
    <n v="133045.63"/>
    <n v="134056.95999999999"/>
    <e v="#N/A"/>
    <n v="107321.94"/>
    <n v="108134.61"/>
    <n v="1.013039286978934E-4"/>
    <n v="88020.062077594936"/>
    <m/>
    <m/>
    <n v="772238854430.42981"/>
    <m/>
    <m/>
    <n v="60697059.706309982"/>
    <m/>
    <m/>
    <n v="11.320374138594618"/>
    <m/>
    <m/>
    <n v="195.99516363342724"/>
    <m/>
    <m/>
    <n v="26.30931826019691"/>
    <m/>
    <m/>
    <m/>
    <n v="83682.775170031789"/>
    <m/>
    <m/>
    <s v=""/>
    <n v="396"/>
    <n v="0.99364272091544825"/>
    <n v="104009.46"/>
    <n v="605.54657509954905"/>
    <m/>
    <m/>
    <n v="1774.7187066314166"/>
    <n v="1.4604512699286207"/>
    <m/>
    <m/>
    <n v="15464218020.012718"/>
    <m/>
    <m/>
    <m/>
    <n v="7.1810310724963644"/>
    <m/>
    <m/>
    <m/>
    <n v="6.2696498143759989"/>
    <m/>
    <m/>
    <e v="#VALUE!"/>
    <n v="863.64315604550143"/>
    <n v="747.93842765333341"/>
    <m/>
  </r>
  <r>
    <x v="390"/>
    <n v="16.22"/>
    <n v="16.25"/>
    <n v="134655.87"/>
    <n v="135665.85999999999"/>
    <e v="#N/A"/>
    <n v="107997.09"/>
    <n v="108803.91"/>
    <n v="1.013039286978934E-4"/>
    <n v="89083.189221222303"/>
    <m/>
    <m/>
    <n v="790819442270.65466"/>
    <m/>
    <m/>
    <n v="61789161.300227247"/>
    <m/>
    <m/>
    <n v="11.252149881691722"/>
    <m/>
    <m/>
    <n v="197.22333757565661"/>
    <m/>
    <m/>
    <n v="26.148158211876858"/>
    <m/>
    <m/>
    <m/>
    <n v="84684.667401676619"/>
    <m/>
    <m/>
    <s v=""/>
    <n v="397"/>
    <n v="0.99815384615384606"/>
    <n v="105053.79"/>
    <n v="611.57894233857951"/>
    <m/>
    <m/>
    <n v="1756.8992507194605"/>
    <n v="1.4456502330484153"/>
    <m/>
    <m/>
    <n v="15834875565.246204"/>
    <m/>
    <m/>
    <m/>
    <n v="7.0945166585056008"/>
    <m/>
    <m/>
    <m/>
    <n v="6.1948023015085507"/>
    <m/>
    <m/>
    <e v="#VALUE!"/>
    <n v="858.43825629315165"/>
    <n v="738.92754131732602"/>
    <m/>
  </r>
  <r>
    <x v="391"/>
    <n v="16.47"/>
    <n v="16.43"/>
    <n v="135505.88"/>
    <n v="136508.51"/>
    <e v="#N/A"/>
    <n v="108765.03"/>
    <n v="109566.57"/>
    <n v="1.013039286978934E-4"/>
    <n v="89643.337549557691"/>
    <m/>
    <m/>
    <n v="800688258329.5105"/>
    <m/>
    <m/>
    <n v="62364242.049286574"/>
    <m/>
    <m/>
    <n v="11.216913158701351"/>
    <m/>
    <m/>
    <n v="198.62089965832661"/>
    <m/>
    <m/>
    <n v="25.966542937952827"/>
    <m/>
    <m/>
    <m/>
    <n v="85208.210921962251"/>
    <m/>
    <m/>
    <s v=""/>
    <n v="398"/>
    <n v="1.0024345709068776"/>
    <n v="105526.08"/>
    <n v="614.28044779600134"/>
    <m/>
    <m/>
    <n v="1749.0007641715472"/>
    <n v="1.4390146041185201"/>
    <m/>
    <m/>
    <n v="16031042997.060713"/>
    <m/>
    <m/>
    <m/>
    <n v="7.0501227038735665"/>
    <m/>
    <m/>
    <m/>
    <n v="6.1567210047430665"/>
    <m/>
    <m/>
    <e v="#VALUE!"/>
    <n v="855.75000992606783"/>
    <n v="734.30370049424857"/>
    <m/>
  </r>
  <r>
    <x v="392"/>
    <n v="14.87"/>
    <n v="15.28"/>
    <n v="130836.6"/>
    <n v="131790.85"/>
    <e v="#N/A"/>
    <n v="107192.89"/>
    <n v="107971.74"/>
    <n v="1.013039286978934E-4"/>
    <n v="86552.284756027613"/>
    <m/>
    <m/>
    <n v="745387367973.75647"/>
    <m/>
    <m/>
    <n v="59130763.511676252"/>
    <m/>
    <m/>
    <n v="11.41044138163204"/>
    <m/>
    <m/>
    <n v="195.74516831838022"/>
    <m/>
    <m/>
    <n v="26.346201377957204"/>
    <m/>
    <m/>
    <m/>
    <n v="82261.094925860627"/>
    <m/>
    <m/>
    <s v=""/>
    <n v="399"/>
    <n v="0.97316753926701571"/>
    <n v="103272.68"/>
    <n v="601.11618575338002"/>
    <m/>
    <m/>
    <n v="1786.3488616464481"/>
    <n v="1.4696039450157332"/>
    <m/>
    <m/>
    <n v="14922491825.98723"/>
    <m/>
    <m/>
    <m/>
    <n v="7.2934314073716875"/>
    <m/>
    <m/>
    <m/>
    <n v="6.3699036111403284"/>
    <m/>
    <m/>
    <e v="#VALUE!"/>
    <n v="870.51448000359915"/>
    <n v="759.64545536086462"/>
    <m/>
  </r>
  <r>
    <x v="393"/>
    <n v="14.67"/>
    <n v="15.15"/>
    <n v="130706.18"/>
    <n v="131619.42000000001"/>
    <e v="#N/A"/>
    <n v="107130.96"/>
    <n v="107876.54"/>
    <n v="1.0565066631462727E-4"/>
    <n v="86459.683171019147"/>
    <m/>
    <m/>
    <n v="743583029960.90967"/>
    <m/>
    <m/>
    <n v="59013692.260075971"/>
    <m/>
    <m/>
    <n v="11.416971071029009"/>
    <m/>
    <m/>
    <n v="195.61776753986226"/>
    <m/>
    <m/>
    <n v="26.374863438753486"/>
    <m/>
    <m/>
    <m/>
    <n v="82147.002095013304"/>
    <m/>
    <m/>
    <s v=""/>
    <n v="400"/>
    <n v="0.96831683168316829"/>
    <n v="103349.91"/>
    <n v="601.42481238788775"/>
    <m/>
    <m/>
    <n v="1785.0129834395016"/>
    <n v="1.4680873578300133"/>
    <m/>
    <m/>
    <n v="14882165645.192007"/>
    <m/>
    <m/>
    <m/>
    <n v="7.3018981469015012"/>
    <m/>
    <m/>
    <m/>
    <n v="6.379420179954904"/>
    <m/>
    <m/>
    <e v="#VALUE!"/>
    <n v="871.01263682154104"/>
    <n v="760.52730641920812"/>
    <m/>
  </r>
  <r>
    <x v="394"/>
    <n v="15.33"/>
    <n v="15.67"/>
    <n v="131240.66"/>
    <n v="132143.73000000001"/>
    <e v="#N/A"/>
    <n v="107802.5"/>
    <n v="108541.35"/>
    <n v="1.0565066631462727E-4"/>
    <n v="86811.114836730441"/>
    <m/>
    <m/>
    <n v="749552505716.22876"/>
    <m/>
    <m/>
    <n v="59365747.276092"/>
    <m/>
    <m/>
    <n v="11.393934581479741"/>
    <m/>
    <m/>
    <n v="196.83917872676997"/>
    <m/>
    <m/>
    <n v="26.214123104485346"/>
    <m/>
    <m/>
    <m/>
    <n v="82471.864653043551"/>
    <m/>
    <m/>
    <s v=""/>
    <n v="401"/>
    <n v="0.97830248883216342"/>
    <n v="103953.95"/>
    <n v="604.89267130701467"/>
    <m/>
    <m/>
    <n v="1774.5802772812012"/>
    <n v="1.4593686053430637"/>
    <m/>
    <m/>
    <n v="15000227268.442015"/>
    <m/>
    <m/>
    <m/>
    <n v="7.2724720778266896"/>
    <m/>
    <m/>
    <m/>
    <n v="6.3544438577279507"/>
    <m/>
    <m/>
    <e v="#VALUE!"/>
    <n v="869.25515899484003"/>
    <n v="757.46244183170779"/>
    <m/>
  </r>
  <r>
    <x v="395"/>
    <n v="13.5"/>
    <n v="14.67"/>
    <n v="129750.08"/>
    <n v="130628.93"/>
    <e v="#N/A"/>
    <n v="107027.17"/>
    <n v="107749.24"/>
    <n v="1.0565066631462727E-4"/>
    <n v="85823.055481697244"/>
    <m/>
    <m/>
    <n v="732412119880.86511"/>
    <m/>
    <m/>
    <n v="58344398.917720616"/>
    <m/>
    <m/>
    <n v="11.458942233594183"/>
    <m/>
    <m/>
    <n v="195.41871990294834"/>
    <m/>
    <m/>
    <n v="26.407240904005295"/>
    <m/>
    <m/>
    <m/>
    <n v="81524.121654734219"/>
    <m/>
    <m/>
    <s v=""/>
    <n v="402"/>
    <n v="0.92024539877300615"/>
    <n v="103057.57"/>
    <n v="599.62994448991697"/>
    <m/>
    <m/>
    <n v="1789.8822284716014"/>
    <n v="1.4718129984648871"/>
    <m/>
    <m/>
    <n v="14655829890.972834"/>
    <m/>
    <m/>
    <m/>
    <n v="7.3554958290851671"/>
    <m/>
    <m/>
    <m/>
    <n v="6.4277279247083339"/>
    <m/>
    <m/>
    <e v="#VALUE!"/>
    <n v="874.21466061129422"/>
    <n v="766.10975909677029"/>
    <m/>
  </r>
  <r>
    <x v="396"/>
    <n v="16.11"/>
    <n v="16.09"/>
    <n v="134242.59"/>
    <n v="135138.07"/>
    <e v="#N/A"/>
    <n v="109492.66"/>
    <n v="110219.98"/>
    <n v="1.0565066631462727E-4"/>
    <n v="88792.456420058792"/>
    <m/>
    <m/>
    <n v="783023266006.23425"/>
    <m/>
    <m/>
    <n v="61364769.120383844"/>
    <m/>
    <m/>
    <n v="11.260875277157584"/>
    <m/>
    <m/>
    <n v="199.91553287788275"/>
    <m/>
    <m/>
    <n v="25.803482292064995"/>
    <m/>
    <m/>
    <m/>
    <n v="84335.801656725846"/>
    <m/>
    <m/>
    <s v=""/>
    <n v="403"/>
    <n v="1.0012430080795525"/>
    <n v="105567.37"/>
    <n v="614.18499877700106"/>
    <m/>
    <m/>
    <n v="1746.2925492562074"/>
    <n v="1.4358332575388717"/>
    <m/>
    <m/>
    <n v="15667102113.985455"/>
    <m/>
    <m/>
    <m/>
    <n v="7.1012629636863638"/>
    <m/>
    <m/>
    <m/>
    <n v="6.2062772752500024"/>
    <m/>
    <m/>
    <e v="#VALUE!"/>
    <n v="859.10392581834788"/>
    <n v="739.63020098255095"/>
    <m/>
  </r>
  <r>
    <x v="397"/>
    <n v="16.13"/>
    <n v="15.94"/>
    <n v="133720.28"/>
    <n v="134597.99"/>
    <e v="#N/A"/>
    <n v="109002.54"/>
    <n v="109714.96"/>
    <n v="1.0565066631462727E-4"/>
    <n v="88444.826785332218"/>
    <m/>
    <m/>
    <n v="776811504570.04443"/>
    <m/>
    <m/>
    <n v="60996317.289893389"/>
    <m/>
    <m/>
    <n v="11.283083673535661"/>
    <m/>
    <m/>
    <n v="199.01580178629953"/>
    <m/>
    <m/>
    <n v="25.923491885037002"/>
    <m/>
    <m/>
    <m/>
    <n v="83996.336784040715"/>
    <m/>
    <m/>
    <s v=""/>
    <n v="404"/>
    <n v="1.0119196988707653"/>
    <n v="105062.17"/>
    <n v="611.19804628870895"/>
    <m/>
    <m/>
    <n v="1754.6495538484805"/>
    <n v="1.4425677770878049"/>
    <m/>
    <m/>
    <n v="15541351063.837656"/>
    <m/>
    <m/>
    <m/>
    <n v="7.1293111325013889"/>
    <m/>
    <m/>
    <m/>
    <n v="6.2315085478762047"/>
    <m/>
    <m/>
    <e v="#VALUE!"/>
    <n v="860.79822755288865"/>
    <n v="742.55155072610137"/>
    <m/>
  </r>
  <r>
    <x v="398"/>
    <n v="14.74"/>
    <n v="14.84"/>
    <n v="129868.42"/>
    <n v="130678.18"/>
    <e v="#N/A"/>
    <n v="107261.66"/>
    <n v="107927.93"/>
    <n v="1.074740091571158E-4"/>
    <n v="85890.858960308266"/>
    <m/>
    <m/>
    <n v="731703018114.67188"/>
    <m/>
    <m/>
    <n v="58330104.963576384"/>
    <m/>
    <m/>
    <n v="11.446484825764777"/>
    <m/>
    <m/>
    <n v="195.82299433943979"/>
    <m/>
    <m/>
    <n v="26.351303546944884"/>
    <m/>
    <m/>
    <m/>
    <n v="81543.128235935772"/>
    <m/>
    <m/>
    <s v=""/>
    <n v="405"/>
    <n v="0.99326145552560652"/>
    <n v="103249.36"/>
    <n v="600.5113538732835"/>
    <m/>
    <m/>
    <n v="1784.9254015462016"/>
    <n v="1.4670414842503146"/>
    <m/>
    <m/>
    <n v="14634670076.634804"/>
    <m/>
    <m/>
    <m/>
    <n v="7.3359083257113999"/>
    <m/>
    <m/>
    <m/>
    <n v="6.4143058525767964"/>
    <m/>
    <m/>
    <e v="#VALUE!"/>
    <n v="873.2642719684618"/>
    <n v="764.06962776644627"/>
    <m/>
  </r>
  <r>
    <x v="399"/>
    <n v="14.53"/>
    <n v="14.51"/>
    <n v="128650.23"/>
    <n v="129438.35"/>
    <e v="#N/A"/>
    <n v="107207.26"/>
    <n v="107861.59"/>
    <n v="1.074740091571158E-4"/>
    <n v="85083.112004760769"/>
    <m/>
    <m/>
    <n v="717863418299.21179"/>
    <m/>
    <m/>
    <n v="57499429.382989228"/>
    <m/>
    <m/>
    <n v="11.50048566218921"/>
    <m/>
    <m/>
    <n v="195.71890616133655"/>
    <m/>
    <m/>
    <n v="26.369359472565367"/>
    <m/>
    <m/>
    <m/>
    <n v="80767.151342601399"/>
    <m/>
    <m/>
    <s v=""/>
    <n v="406"/>
    <n v="1.0013783597518953"/>
    <n v="102896.31"/>
    <n v="598.41124145091635"/>
    <m/>
    <m/>
    <n v="1791.028760569598"/>
    <n v="1.4719183306392001"/>
    <m/>
    <m/>
    <n v="14356488750.167225"/>
    <m/>
    <m/>
    <m/>
    <n v="7.4051640076528793"/>
    <m/>
    <m/>
    <m/>
    <n v="6.475619018077535"/>
    <m/>
    <m/>
    <e v="#VALUE!"/>
    <n v="877.38405213011663"/>
    <n v="771.28293534504201"/>
    <m/>
  </r>
  <r>
    <x v="400"/>
    <n v="14.59"/>
    <n v="14.59"/>
    <n v="127059.77"/>
    <n v="127824.24"/>
    <e v="#N/A"/>
    <n v="106400.77"/>
    <n v="107038.58"/>
    <n v="1.074740091571158E-4"/>
    <n v="84029.208811260061"/>
    <m/>
    <m/>
    <n v="700003337313.93933"/>
    <m/>
    <m/>
    <n v="56423352.326267146"/>
    <m/>
    <m/>
    <n v="11.571890608230392"/>
    <m/>
    <m/>
    <n v="194.24183157161426"/>
    <m/>
    <m/>
    <n v="26.572436956518942"/>
    <m/>
    <m/>
    <m/>
    <n v="79757.681904626705"/>
    <m/>
    <m/>
    <s v=""/>
    <n v="407"/>
    <n v="1"/>
    <n v="101980.57"/>
    <n v="593.03928808321098"/>
    <m/>
    <m/>
    <n v="1806.9682697434839"/>
    <n v="1.4848771006700245"/>
    <m/>
    <m/>
    <n v="13997963136.875179"/>
    <m/>
    <m/>
    <m/>
    <n v="7.4971579919591846"/>
    <m/>
    <m/>
    <m/>
    <n v="6.5568328199422803"/>
    <m/>
    <m/>
    <e v="#VALUE!"/>
    <n v="882.831609975932"/>
    <n v="780.86454490514438"/>
    <m/>
  </r>
  <r>
    <x v="401"/>
    <n v="16.02"/>
    <n v="15.77"/>
    <n v="131270.99"/>
    <n v="132047.06"/>
    <e v="#N/A"/>
    <n v="107709.13"/>
    <n v="108343.28"/>
    <n v="1.074740091571158E-4"/>
    <n v="86812.123651085145"/>
    <m/>
    <m/>
    <n v="746300627574.53259"/>
    <m/>
    <m/>
    <n v="59218799.458383471"/>
    <m/>
    <m/>
    <n v="11.380449074778539"/>
    <m/>
    <m/>
    <n v="196.62553705773118"/>
    <m/>
    <m/>
    <n v="26.250394046852236"/>
    <m/>
    <m/>
    <m/>
    <n v="82390.197972385315"/>
    <m/>
    <m/>
    <s v=""/>
    <n v="408"/>
    <n v="1.015852885225111"/>
    <n v="103420.52"/>
    <n v="601.36595219376102"/>
    <m/>
    <m/>
    <n v="1781.4541550448002"/>
    <n v="1.4637720931269416"/>
    <m/>
    <m/>
    <n v="14922337709.529202"/>
    <m/>
    <m/>
    <m/>
    <n v="7.2491431538558055"/>
    <m/>
    <m/>
    <m/>
    <n v="6.3406672542835061"/>
    <m/>
    <m/>
    <e v="#VALUE!"/>
    <n v="868.226335616239"/>
    <n v="755.032623810107"/>
    <m/>
  </r>
  <r>
    <x v="402"/>
    <n v="14.25"/>
    <n v="14.62"/>
    <n v="128496.58"/>
    <n v="129242.06"/>
    <e v="#N/A"/>
    <n v="106398.3"/>
    <n v="107013.09"/>
    <n v="1.074740091571158E-4"/>
    <n v="84975.278936985429"/>
    <m/>
    <m/>
    <n v="714638651467.93274"/>
    <m/>
    <m/>
    <n v="57331323.185854077"/>
    <m/>
    <m/>
    <n v="11.50102390321288"/>
    <m/>
    <m/>
    <n v="194.2278501389064"/>
    <m/>
    <m/>
    <n v="26.574557610853898"/>
    <m/>
    <m/>
    <m/>
    <n v="80637.71044509967"/>
    <m/>
    <m/>
    <s v=""/>
    <n v="409"/>
    <n v="0.97469220246238031"/>
    <n v="102150.19"/>
    <n v="593.93290339965461"/>
    <m/>
    <m/>
    <n v="1803.336027779322"/>
    <n v="1.4816113667519546"/>
    <m/>
    <m/>
    <n v="14287882879.666132"/>
    <m/>
    <m/>
    <m/>
    <n v="7.4027877428899886"/>
    <m/>
    <m/>
    <m/>
    <n v="6.4758148471695209"/>
    <m/>
    <m/>
    <e v="#VALUE!"/>
    <n v="877.42511509947678"/>
    <n v="771.03543610537827"/>
    <m/>
  </r>
  <r>
    <x v="403"/>
    <n v="15.32"/>
    <n v="14.45"/>
    <n v="127204.44"/>
    <n v="127900.75"/>
    <e v="#N/A"/>
    <n v="105904.45"/>
    <n v="106481.88"/>
    <n v="1.0859621831937893E-4"/>
    <n v="84114.628479001054"/>
    <m/>
    <m/>
    <n v="699938306533.61023"/>
    <m/>
    <m/>
    <n v="56437199.022271901"/>
    <m/>
    <m/>
    <n v="11.559801652007353"/>
    <m/>
    <m/>
    <n v="193.31219578196894"/>
    <m/>
    <m/>
    <n v="26.712210730914681"/>
    <m/>
    <m/>
    <m/>
    <n v="79793.943163449469"/>
    <m/>
    <m/>
    <s v=""/>
    <n v="410"/>
    <n v="1.0602076124567474"/>
    <n v="101295.07"/>
    <n v="588.823019044847"/>
    <m/>
    <m/>
    <n v="1818.4321201514913"/>
    <n v="1.4935894037886672"/>
    <m/>
    <m/>
    <n v="13989901227.889591"/>
    <m/>
    <m/>
    <m/>
    <n v="7.4785708821130354"/>
    <m/>
    <m/>
    <m/>
    <n v="6.5444063580643492"/>
    <m/>
    <m/>
    <e v="#VALUE!"/>
    <n v="881.90933089063515"/>
    <n v="778.92860930305608"/>
    <m/>
  </r>
  <r>
    <x v="404"/>
    <n v="14.85"/>
    <n v="14.63"/>
    <n v="126691.78"/>
    <n v="127371.4"/>
    <e v="#N/A"/>
    <n v="105625.73"/>
    <n v="106190.07"/>
    <n v="1.0859621831937893E-4"/>
    <n v="83773.586514746668"/>
    <m/>
    <m/>
    <n v="694188561099.81055"/>
    <m/>
    <m/>
    <n v="56086291.506907173"/>
    <m/>
    <m/>
    <n v="11.583421757223222"/>
    <m/>
    <m/>
    <n v="192.79873429042956"/>
    <m/>
    <m/>
    <n v="26.787332744610964"/>
    <m/>
    <m/>
    <m/>
    <n v="79461.409558288578"/>
    <m/>
    <m/>
    <s v=""/>
    <n v="411"/>
    <n v="1.0150375939849623"/>
    <n v="100982.27"/>
    <n v="586.95889415728868"/>
    <m/>
    <m/>
    <n v="1824.0474533279569"/>
    <n v="1.4980595987107821"/>
    <m/>
    <m/>
    <n v="13873632113.671383"/>
    <m/>
    <m/>
    <m/>
    <n v="7.5091731038303138"/>
    <m/>
    <m/>
    <m/>
    <n v="6.5719626433266054"/>
    <m/>
    <m/>
    <e v="#VALUE!"/>
    <n v="883.71133336555442"/>
    <n v="782.11597576378392"/>
    <m/>
  </r>
  <r>
    <x v="405"/>
    <n v="13.48"/>
    <n v="14.31"/>
    <n v="123066.99"/>
    <n v="123713.33"/>
    <e v="#N/A"/>
    <n v="103632.41"/>
    <n v="104174.57"/>
    <n v="1.0859621831937893E-4"/>
    <n v="81374.748583764129"/>
    <m/>
    <m/>
    <n v="654356246682.40332"/>
    <m/>
    <m/>
    <n v="53669603.603584476"/>
    <m/>
    <m/>
    <n v="11.749452213432937"/>
    <m/>
    <m/>
    <n v="189.15571320633674"/>
    <m/>
    <m/>
    <n v="27.297714113187016"/>
    <m/>
    <m/>
    <m/>
    <n v="77177.080487435349"/>
    <m/>
    <m/>
    <s v=""/>
    <n v="412"/>
    <n v="0.94199860237596089"/>
    <n v="98946.38"/>
    <n v="575.08038758160126"/>
    <m/>
    <m/>
    <n v="1860.8218293620455"/>
    <n v="1.5281169064925486"/>
    <m/>
    <m/>
    <n v="13076297991.764317"/>
    <m/>
    <m/>
    <m/>
    <n v="7.7244746103423791"/>
    <m/>
    <m/>
    <m/>
    <n v="6.7611916552897098"/>
    <m/>
    <m/>
    <e v="#VALUE!"/>
    <n v="896.37797012553301"/>
    <n v="804.54064829706238"/>
    <m/>
  </r>
  <r>
    <x v="406"/>
    <n v="13"/>
    <n v="13.5"/>
    <n v="118161.88"/>
    <n v="118769.02"/>
    <e v="#N/A"/>
    <n v="101748.72"/>
    <n v="102269.72"/>
    <n v="1.0859621831937893E-4"/>
    <n v="78129.470946272471"/>
    <m/>
    <m/>
    <n v="602090586993.50464"/>
    <m/>
    <m/>
    <n v="50451691.777005397"/>
    <m/>
    <m/>
    <n v="11.983928793675027"/>
    <m/>
    <m/>
    <n v="185.71296764042037"/>
    <m/>
    <m/>
    <n v="27.798848059830522"/>
    <m/>
    <m/>
    <m/>
    <n v="74090.500428844971"/>
    <m/>
    <m/>
    <s v=""/>
    <n v="413"/>
    <n v="0.96296296296296291"/>
    <n v="96580.24"/>
    <n v="561.2844558591521"/>
    <m/>
    <m/>
    <n v="1905.3203240348848"/>
    <n v="1.5645109888058755"/>
    <m/>
    <m/>
    <n v="12030681492.032469"/>
    <m/>
    <m/>
    <m/>
    <n v="8.0328157559169249"/>
    <m/>
    <m/>
    <m/>
    <n v="7.0319120333879095"/>
    <m/>
    <m/>
    <e v="#VALUE!"/>
    <n v="914.26643311269117"/>
    <n v="836.65584029019237"/>
    <m/>
  </r>
  <r>
    <x v="407"/>
    <n v="13.17"/>
    <n v="13.65"/>
    <n v="117422.31"/>
    <n v="118012.75"/>
    <e v="#N/A"/>
    <n v="101137.1"/>
    <n v="101643.86"/>
    <n v="1.0859621831937893E-4"/>
    <n v="77638.56887948011"/>
    <m/>
    <m/>
    <n v="594460560474.56909"/>
    <m/>
    <m/>
    <n v="49969330.62695194"/>
    <m/>
    <m/>
    <n v="12.021770140422113"/>
    <m/>
    <m/>
    <n v="184.59213045635374"/>
    <m/>
    <m/>
    <n v="27.970971524335148"/>
    <m/>
    <m/>
    <m/>
    <n v="73616.606212487779"/>
    <m/>
    <m/>
    <s v=""/>
    <n v="414"/>
    <n v="0.96483516483516485"/>
    <n v="96167.97"/>
    <n v="558.84487369519593"/>
    <m/>
    <m/>
    <n v="1913.4535240558196"/>
    <n v="1.5710404431795093"/>
    <m/>
    <m/>
    <n v="11877068834.36058"/>
    <m/>
    <m/>
    <m/>
    <n v="8.0835887557964181"/>
    <m/>
    <m/>
    <m/>
    <n v="7.0771949836679875"/>
    <m/>
    <m/>
    <e v="#VALUE!"/>
    <n v="917.15338894414617"/>
    <n v="841.94408891545697"/>
    <m/>
  </r>
  <r>
    <x v="408"/>
    <n v="13.1"/>
    <n v="13.63"/>
    <n v="116844.51"/>
    <n v="117393.59"/>
    <e v="#N/A"/>
    <n v="100671.26"/>
    <n v="101142.57"/>
    <n v="1.0803509925727539E-4"/>
    <n v="77250.881517200862"/>
    <m/>
    <m/>
    <n v="588333704702.70667"/>
    <m/>
    <m/>
    <n v="49574654.460855789"/>
    <m/>
    <m/>
    <n v="12.052365435905529"/>
    <m/>
    <m/>
    <n v="183.72845399109463"/>
    <m/>
    <m/>
    <n v="28.114911275830668"/>
    <m/>
    <m/>
    <m/>
    <n v="73224.053178664399"/>
    <m/>
    <m/>
    <s v=""/>
    <n v="415"/>
    <n v="0.96111518708730737"/>
    <n v="95404.57"/>
    <n v="554.27879649755243"/>
    <m/>
    <m/>
    <n v="1928.6428892910865"/>
    <n v="1.583061384958562"/>
    <m/>
    <m/>
    <n v="11751253438.309553"/>
    <m/>
    <m/>
    <m/>
    <n v="8.1248643617486387"/>
    <m/>
    <m/>
    <m/>
    <n v="7.1158543316920744"/>
    <m/>
    <m/>
    <e v="#VALUE!"/>
    <n v="919.48753596331187"/>
    <n v="846.24313894109764"/>
    <m/>
  </r>
  <r>
    <x v="409"/>
    <n v="13.08"/>
    <n v="13.51"/>
    <n v="117380.86"/>
    <n v="117919.78"/>
    <e v="#N/A"/>
    <n v="100865.36"/>
    <n v="101326.65"/>
    <n v="1.0803509925727539E-4"/>
    <n v="77603.593045139191"/>
    <m/>
    <m/>
    <n v="593645144226.20642"/>
    <m/>
    <m/>
    <n v="49907486.51881697"/>
    <m/>
    <m/>
    <n v="12.025041457238345"/>
    <m/>
    <m/>
    <n v="184.0782044634563"/>
    <m/>
    <m/>
    <n v="28.065735887172689"/>
    <m/>
    <m/>
    <m/>
    <n v="73550.147414031147"/>
    <m/>
    <m/>
    <s v=""/>
    <n v="416"/>
    <n v="0.96817172464840862"/>
    <n v="95520.14"/>
    <n v="554.90690011357447"/>
    <m/>
    <m/>
    <n v="1926.3065938839027"/>
    <n v="1.5809938320103569"/>
    <m/>
    <m/>
    <n v="11856198515.411915"/>
    <m/>
    <m/>
    <m/>
    <n v="8.088069787649383"/>
    <m/>
    <m/>
    <m/>
    <n v="7.0844624439331039"/>
    <m/>
    <m/>
    <e v="#VALUE!"/>
    <n v="917.40296111773375"/>
    <n v="842.41080962513433"/>
    <m/>
  </r>
  <r>
    <x v="410"/>
    <n v="12.8"/>
    <n v="13.39"/>
    <n v="115410.31"/>
    <n v="115927.45"/>
    <e v="#N/A"/>
    <n v="99766.07"/>
    <n v="100211.39"/>
    <n v="1.0803509925727539E-4"/>
    <n v="76298.949803775846"/>
    <m/>
    <m/>
    <n v="573621154599.81848"/>
    <m/>
    <m/>
    <n v="48642191.790422186"/>
    <m/>
    <m/>
    <n v="12.126311210689629"/>
    <m/>
    <m/>
    <n v="182.06757239295601"/>
    <m/>
    <m/>
    <n v="28.376659672214267"/>
    <m/>
    <m/>
    <m/>
    <n v="72305.390618109421"/>
    <m/>
    <m/>
    <s v=""/>
    <n v="417"/>
    <n v="0.95593726661687828"/>
    <n v="94766.55"/>
    <n v="550.48606939851777"/>
    <m/>
    <m/>
    <n v="1941.503864177738"/>
    <n v="1.5933157637103299"/>
    <m/>
    <m/>
    <n v="11455176385.398111"/>
    <m/>
    <m/>
    <m/>
    <n v="8.2243398233818681"/>
    <m/>
    <m/>
    <m/>
    <n v="7.204670808695858"/>
    <m/>
    <m/>
    <e v="#VALUE!"/>
    <n v="925.12893628532436"/>
    <n v="856.60397983050814"/>
    <m/>
  </r>
  <r>
    <x v="411"/>
    <n v="11.9"/>
    <n v="12.78"/>
    <n v="112794.28"/>
    <n v="113287.17"/>
    <e v="#N/A"/>
    <n v="98688.34"/>
    <n v="99118.02"/>
    <n v="1.0803509925727539E-4"/>
    <n v="74567.647040080716"/>
    <m/>
    <m/>
    <n v="547526789839.23975"/>
    <m/>
    <m/>
    <n v="46979982.070345692"/>
    <m/>
    <m/>
    <n v="12.26408205986203"/>
    <m/>
    <m/>
    <n v="180.0963831166234"/>
    <m/>
    <m/>
    <n v="28.688305201771119"/>
    <m/>
    <m/>
    <m/>
    <n v="70656.582539403942"/>
    <m/>
    <m/>
    <s v=""/>
    <n v="418"/>
    <n v="0.93114241001564957"/>
    <n v="93925.47"/>
    <n v="545.55774778454986"/>
    <m/>
    <m/>
    <n v="1958.7352614385079"/>
    <n v="1.6073045147537255"/>
    <m/>
    <m/>
    <n v="10933018272.359989"/>
    <m/>
    <m/>
    <m/>
    <n v="8.4112596806608035"/>
    <m/>
    <m/>
    <m/>
    <n v="7.3692827368616936"/>
    <m/>
    <m/>
    <e v="#VALUE!"/>
    <n v="935.63961813502283"/>
    <n v="876.07256905383701"/>
    <m/>
  </r>
  <r>
    <x v="412"/>
    <n v="11.63"/>
    <n v="12.56"/>
    <n v="109203.92"/>
    <n v="109668.89"/>
    <e v="#N/A"/>
    <n v="97875.67"/>
    <n v="98291.1"/>
    <n v="1.0803509925727539E-4"/>
    <n v="72192.320432167471"/>
    <m/>
    <m/>
    <n v="512584066582.53387"/>
    <m/>
    <m/>
    <n v="44728812.018624023"/>
    <m/>
    <m/>
    <n v="12.459609076997362"/>
    <m/>
    <m/>
    <n v="178.60898614521679"/>
    <m/>
    <m/>
    <n v="28.929700742865727"/>
    <m/>
    <m/>
    <m/>
    <n v="68397.913609910625"/>
    <m/>
    <m/>
    <s v=""/>
    <n v="419"/>
    <n v="0.92595541401273884"/>
    <n v="93077.49"/>
    <n v="540.59011753507389"/>
    <m/>
    <m/>
    <n v="1976.4191583303161"/>
    <n v="1.6216618775928726"/>
    <m/>
    <m/>
    <n v="10234293829.90551"/>
    <m/>
    <m/>
    <m/>
    <n v="8.6795027139528464"/>
    <m/>
    <m/>
    <m/>
    <n v="7.6051906295409628"/>
    <m/>
    <m/>
    <e v="#VALUE!"/>
    <n v="950.5565783082036"/>
    <n v="904.01135256889927"/>
    <m/>
  </r>
  <r>
    <x v="413"/>
    <n v="12.18"/>
    <n v="12.76"/>
    <n v="110606.64"/>
    <n v="111042.03"/>
    <e v="#N/A"/>
    <n v="98342.1"/>
    <n v="98727.65"/>
    <n v="1.0915736634653506E-4"/>
    <n v="73114.279290399252"/>
    <m/>
    <m/>
    <n v="525520782067.03864"/>
    <m/>
    <m/>
    <n v="45567560.541026756"/>
    <m/>
    <m/>
    <n v="12.380640309602638"/>
    <m/>
    <m/>
    <n v="179.44702633279911"/>
    <m/>
    <m/>
    <n v="28.807448689501179"/>
    <m/>
    <m/>
    <m/>
    <n v="69248.33224111711"/>
    <m/>
    <m/>
    <s v=""/>
    <n v="420"/>
    <n v="0.95454545454545459"/>
    <n v="93580.36"/>
    <n v="543.383459590146"/>
    <m/>
    <m/>
    <n v="1965.7411533459792"/>
    <n v="1.612441881786673"/>
    <m/>
    <m/>
    <n v="10489515986.159025"/>
    <m/>
    <m/>
    <m/>
    <n v="8.5696310614347908"/>
    <m/>
    <m/>
    <m/>
    <n v="7.5115685501655687"/>
    <m/>
    <m/>
    <e v="#VALUE!"/>
    <n v="944.53196863834432"/>
    <n v="892.56769911601702"/>
    <m/>
  </r>
  <r>
    <x v="414"/>
    <n v="12.23"/>
    <n v="12.89"/>
    <n v="110014.94"/>
    <n v="110435.88"/>
    <e v="#N/A"/>
    <n v="98574.41"/>
    <n v="98950.09"/>
    <n v="1.0915736634653506E-4"/>
    <n v="72721.374739551917"/>
    <m/>
    <m/>
    <n v="519816656507.33759"/>
    <m/>
    <m/>
    <n v="45194014.707299404"/>
    <m/>
    <m/>
    <n v="12.414108566423808"/>
    <m/>
    <m/>
    <n v="179.86654168457355"/>
    <m/>
    <m/>
    <n v="28.744617960461987"/>
    <m/>
    <m/>
    <m/>
    <n v="68868.342131264522"/>
    <m/>
    <m/>
    <s v=""/>
    <n v="421"/>
    <n v="0.94879751745539176"/>
    <n v="93542.58"/>
    <n v="543.12167490426373"/>
    <m/>
    <m/>
    <n v="1966.5347568411294"/>
    <n v="1.6129399399290663"/>
    <m/>
    <m/>
    <n v="10374647200.909559"/>
    <m/>
    <m/>
    <m/>
    <n v="8.6160091701461496"/>
    <m/>
    <m/>
    <m/>
    <n v="7.5531173560886646"/>
    <m/>
    <m/>
    <e v="#VALUE!"/>
    <n v="947.08529687595365"/>
    <n v="897.39819899227643"/>
    <m/>
  </r>
  <r>
    <x v="415"/>
    <n v="12.26"/>
    <n v="12.8"/>
    <n v="109683.15"/>
    <n v="110090.77"/>
    <e v="#N/A"/>
    <n v="98465.8"/>
    <n v="98830.26"/>
    <n v="1.0915736634653506E-4"/>
    <n v="72500.289169191281"/>
    <m/>
    <m/>
    <n v="516600857895.67523"/>
    <m/>
    <m/>
    <n v="44981737.731921591"/>
    <m/>
    <m/>
    <n v="12.433181879836342"/>
    <m/>
    <m/>
    <n v="179.66398246957269"/>
    <m/>
    <m/>
    <n v="28.781505153396157"/>
    <m/>
    <m/>
    <m/>
    <n v="68651.154934212915"/>
    <m/>
    <m/>
    <s v=""/>
    <n v="422"/>
    <n v="0.95781249999999996"/>
    <n v="93647.57"/>
    <n v="543.68880621764413"/>
    <m/>
    <m/>
    <n v="1964.3275643078384"/>
    <n v="1.6109768876739199"/>
    <m/>
    <m/>
    <n v="10309458628.819408"/>
    <m/>
    <m/>
    <m/>
    <n v="8.6425314854016726"/>
    <m/>
    <m/>
    <m/>
    <n v="7.5772675224919794"/>
    <m/>
    <m/>
    <e v="#VALUE!"/>
    <n v="948.54041985953813"/>
    <n v="900.16062385434373"/>
    <m/>
  </r>
  <r>
    <x v="416"/>
    <n v="11.25"/>
    <n v="12.13"/>
    <n v="106807.12"/>
    <n v="107192.03"/>
    <e v="#N/A"/>
    <n v="97332.99"/>
    <n v="97682.47"/>
    <n v="1.0915736634653506E-4"/>
    <n v="70597.519036158395"/>
    <m/>
    <m/>
    <n v="489427485035.50256"/>
    <m/>
    <m/>
    <n v="43204739.044255078"/>
    <m/>
    <m/>
    <n v="12.596539680464439"/>
    <m/>
    <m/>
    <n v="177.59268911700096"/>
    <m/>
    <m/>
    <n v="29.117867694519791"/>
    <m/>
    <m/>
    <m/>
    <n v="66841.615932979897"/>
    <m/>
    <m/>
    <s v=""/>
    <n v="423"/>
    <n v="0.92745259686727122"/>
    <n v="92466.8"/>
    <n v="536.79170391633693"/>
    <m/>
    <m/>
    <n v="1989.0950949347171"/>
    <n v="1.6311345038822582"/>
    <m/>
    <m/>
    <n v="9766224048.6043434"/>
    <m/>
    <m/>
    <m/>
    <n v="8.8696801389983584"/>
    <m/>
    <m/>
    <m/>
    <n v="7.7773416780395426"/>
    <m/>
    <m/>
    <e v="#VALUE!"/>
    <n v="961.00315693623122"/>
    <n v="923.81923291751491"/>
    <m/>
  </r>
  <r>
    <x v="417"/>
    <n v="11.12"/>
    <n v="12.13"/>
    <n v="103764.22"/>
    <n v="104126.46"/>
    <e v="#N/A"/>
    <n v="97075.18"/>
    <n v="97413.07"/>
    <n v="1.0915736634653506E-4"/>
    <n v="68584.546376933751"/>
    <m/>
    <m/>
    <n v="461462857032.58777"/>
    <m/>
    <m/>
    <n v="41350933.014566876"/>
    <m/>
    <m/>
    <n v="12.7763304828629"/>
    <m/>
    <m/>
    <n v="177.11797299107286"/>
    <m/>
    <m/>
    <n v="29.200279576921677"/>
    <m/>
    <m/>
    <m/>
    <n v="64928.153978926101"/>
    <m/>
    <m/>
    <s v=""/>
    <n v="424"/>
    <n v="0.91673536685902712"/>
    <n v="92080.06"/>
    <n v="534.50484792594636"/>
    <m/>
    <m/>
    <n v="1997.414433735401"/>
    <n v="1.6378014124486584"/>
    <m/>
    <m/>
    <n v="9207307990.2150631"/>
    <m/>
    <m/>
    <m/>
    <n v="9.1229179683788058"/>
    <m/>
    <m/>
    <m/>
    <n v="8.0003421456307731"/>
    <m/>
    <m/>
    <e v="#VALUE!"/>
    <n v="974.7195848661155"/>
    <n v="950.19515331348555"/>
    <m/>
  </r>
  <r>
    <x v="418"/>
    <n v="10.82"/>
    <n v="11.92"/>
    <n v="104360.23"/>
    <n v="104690.45"/>
    <e v="#N/A"/>
    <n v="97540.21"/>
    <n v="97847.82"/>
    <n v="1.0999914270293232E-4"/>
    <n v="68973.442590830033"/>
    <m/>
    <m/>
    <n v="466552464103.78595"/>
    <m/>
    <m/>
    <n v="41685693.272103079"/>
    <m/>
    <m/>
    <n v="12.740734782594757"/>
    <m/>
    <m/>
    <n v="177.95342280914895"/>
    <m/>
    <m/>
    <n v="29.076327993559705"/>
    <m/>
    <m/>
    <m/>
    <n v="65274.196907500715"/>
    <m/>
    <m/>
    <s v=""/>
    <n v="425"/>
    <n v="0.90771812080536918"/>
    <n v="92344.67"/>
    <n v="535.91529585876015"/>
    <m/>
    <m/>
    <n v="1991.6744740382558"/>
    <n v="1.6326304895490997"/>
    <m/>
    <m/>
    <n v="9306107944.8593864"/>
    <m/>
    <m/>
    <m/>
    <n v="9.0722368986674873"/>
    <m/>
    <m/>
    <m/>
    <n v="7.9587320571107494"/>
    <m/>
    <m/>
    <e v="#VALUE!"/>
    <n v="972.00395174791163"/>
    <n v="944.91647965102834"/>
    <m/>
  </r>
  <r>
    <x v="419"/>
    <n v="10.6"/>
    <n v="11.71"/>
    <n v="103509.7"/>
    <n v="103825.71"/>
    <e v="#N/A"/>
    <n v="97146.78"/>
    <n v="97442.39"/>
    <n v="1.0999914270293232E-4"/>
    <n v="68409.644804805634"/>
    <m/>
    <m/>
    <n v="458874775429.92267"/>
    <m/>
    <m/>
    <n v="41168814.620913774"/>
    <m/>
    <m/>
    <n v="12.793020849876443"/>
    <m/>
    <m/>
    <n v="177.23132319048676"/>
    <m/>
    <m/>
    <n v="29.198936774582336"/>
    <m/>
    <m/>
    <m/>
    <n v="64733.171743781706"/>
    <m/>
    <m/>
    <s v=""/>
    <n v="426"/>
    <n v="0.9052092228864218"/>
    <n v="91667.69"/>
    <n v="531.94495504866609"/>
    <m/>
    <m/>
    <n v="2006.275466011419"/>
    <n v="1.6444434263075254"/>
    <m/>
    <m/>
    <n v="9152063173.375639"/>
    <m/>
    <m/>
    <m/>
    <n v="9.1467472726090406"/>
    <m/>
    <m/>
    <m/>
    <n v="8.0250568363672894"/>
    <m/>
    <m/>
    <e v="#VALUE!"/>
    <n v="975.9929103822742"/>
    <n v="952.67708831113464"/>
    <m/>
  </r>
  <r>
    <x v="420"/>
    <n v="10.96"/>
    <n v="11.89"/>
    <n v="102947.48"/>
    <n v="103250.35"/>
    <e v="#N/A"/>
    <n v="97068.86"/>
    <n v="97353.51"/>
    <n v="1.0999914270293232E-4"/>
    <n v="68036.414139596804"/>
    <m/>
    <m/>
    <n v="453818382070.9231"/>
    <m/>
    <m/>
    <n v="40826211.808107756"/>
    <m/>
    <m/>
    <n v="12.828133826257808"/>
    <m/>
    <m/>
    <n v="177.08485049442459"/>
    <m/>
    <m/>
    <n v="29.227703804571973"/>
    <m/>
    <m/>
    <m/>
    <n v="64372.594877341944"/>
    <m/>
    <m/>
    <s v=""/>
    <n v="427"/>
    <n v="0.92178301093355763"/>
    <n v="91800.07"/>
    <n v="532.67155695116571"/>
    <m/>
    <m/>
    <n v="2003.3781447612535"/>
    <n v="1.6419129782102655"/>
    <m/>
    <m/>
    <n v="9050324130.7719536"/>
    <m/>
    <m/>
    <m/>
    <n v="9.1970064647644918"/>
    <m/>
    <m/>
    <m/>
    <n v="8.0701176276698927"/>
    <m/>
    <m/>
    <e v="#VALUE!"/>
    <n v="978.67171599142512"/>
    <n v="957.91182142625087"/>
    <m/>
  </r>
  <r>
    <x v="421"/>
    <n v="10.88"/>
    <n v="12.32"/>
    <n v="103054.25"/>
    <n v="103334.72"/>
    <e v="#N/A"/>
    <n v="98033.83"/>
    <n v="98299.89"/>
    <n v="1.0999914270293232E-4"/>
    <n v="68103.655457868124"/>
    <m/>
    <m/>
    <n v="454618955585.2547"/>
    <m/>
    <m/>
    <n v="40875468.985142261"/>
    <m/>
    <m/>
    <n v="12.822225150706535"/>
    <m/>
    <m/>
    <n v="178.83654476912827"/>
    <m/>
    <m/>
    <n v="28.947805995874553"/>
    <m/>
    <m/>
    <m/>
    <n v="64421.489703316802"/>
    <m/>
    <m/>
    <s v=""/>
    <n v="428"/>
    <n v="0.88311688311688319"/>
    <n v="92938.59"/>
    <n v="539.19362702084652"/>
    <m/>
    <m/>
    <n v="1978.5319100538773"/>
    <n v="1.6212422821749166"/>
    <m/>
    <m/>
    <n v="9064503942.4565983"/>
    <m/>
    <m/>
    <m/>
    <n v="9.1886352346330202"/>
    <m/>
    <m/>
    <m/>
    <n v="8.0647007355153164"/>
    <m/>
    <m/>
    <e v="#VALUE!"/>
    <n v="978.22093696781008"/>
    <n v="957.03991812450386"/>
    <m/>
  </r>
  <r>
    <x v="422"/>
    <n v="11.84"/>
    <n v="13.17"/>
    <n v="104170.87"/>
    <n v="104420.28"/>
    <e v="#N/A"/>
    <n v="98717.59"/>
    <n v="98953.06"/>
    <n v="1.0887678871207562E-4"/>
    <n v="68836.540855081548"/>
    <m/>
    <m/>
    <n v="464259421680.55725"/>
    <m/>
    <m/>
    <n v="41518386.868633322"/>
    <m/>
    <m/>
    <n v="12.753878725726256"/>
    <m/>
    <m/>
    <n v="180.07070936592478"/>
    <m/>
    <m/>
    <n v="28.761659652424356"/>
    <m/>
    <m/>
    <m/>
    <n v="65092.63747935331"/>
    <m/>
    <m/>
    <s v=""/>
    <n v="429"/>
    <n v="0.89901290812452539"/>
    <n v="92985.36"/>
    <n v="539.3386104535075"/>
    <m/>
    <m/>
    <n v="1977.5362425121896"/>
    <n v="1.619965636512855"/>
    <m/>
    <m/>
    <n v="9254018610.7470474"/>
    <m/>
    <m/>
    <m/>
    <n v="9.0908357188613937"/>
    <m/>
    <m/>
    <m/>
    <n v="7.981726859634878"/>
    <m/>
    <m/>
    <e v="#VALUE!"/>
    <n v="973.00671688535249"/>
    <n v="946.85363494134822"/>
    <m/>
  </r>
  <r>
    <x v="423"/>
    <n v="11.89"/>
    <n v="13.34"/>
    <n v="104182.21"/>
    <n v="104420.28"/>
    <e v="#N/A"/>
    <n v="98701.71"/>
    <n v="98926.37"/>
    <n v="1.0887678871207562E-4"/>
    <n v="68842.35571113076"/>
    <m/>
    <m/>
    <n v="464288981685.77197"/>
    <m/>
    <m/>
    <n v="41517988.747115403"/>
    <m/>
    <m/>
    <n v="12.753546775458052"/>
    <m/>
    <m/>
    <n v="180.03735260648276"/>
    <m/>
    <m/>
    <n v="28.771485605341791"/>
    <m/>
    <m/>
    <m/>
    <n v="65090.764951425823"/>
    <m/>
    <m/>
    <s v=""/>
    <n v="430"/>
    <n v="0.89130434782608703"/>
    <n v="93051.69"/>
    <n v="539.68119845153103"/>
    <m/>
    <m/>
    <n v="1976.1255905669173"/>
    <n v="1.6186565989813047"/>
    <m/>
    <m/>
    <n v="9253706762.996603"/>
    <m/>
    <m/>
    <m/>
    <n v="9.0904123100744876"/>
    <m/>
    <m/>
    <m/>
    <n v="7.9823006698686498"/>
    <m/>
    <m/>
    <e v="#VALUE!"/>
    <n v="972.98139205299526"/>
    <n v="946.80953490903585"/>
    <m/>
  </r>
  <r>
    <x v="424"/>
    <n v="12.06"/>
    <n v="13.51"/>
    <n v="104640.73"/>
    <n v="104868.48"/>
    <e v="#N/A"/>
    <n v="99481.33"/>
    <n v="99696.99"/>
    <n v="1.0887678871207562E-4"/>
    <n v="69143.654221957026"/>
    <m/>
    <m/>
    <n v="468304504369.79657"/>
    <m/>
    <m/>
    <n v="41784897.671496913"/>
    <m/>
    <m/>
    <n v="12.725844715263971"/>
    <m/>
    <m/>
    <n v="181.45499777784667"/>
    <m/>
    <m/>
    <n v="28.549412792354079"/>
    <m/>
    <m/>
    <m/>
    <n v="65368.271555915788"/>
    <m/>
    <m/>
    <s v=""/>
    <n v="431"/>
    <n v="0.8926720947446336"/>
    <n v="93617.73"/>
    <n v="542.92172145649613"/>
    <m/>
    <m/>
    <n v="1964.1046790790713"/>
    <n v="1.6086576902164229"/>
    <m/>
    <m/>
    <n v="9332831058.3860073"/>
    <m/>
    <m/>
    <m/>
    <n v="9.0509722373293435"/>
    <m/>
    <m/>
    <m/>
    <n v="7.9486098712258899"/>
    <m/>
    <m/>
    <e v="#VALUE!"/>
    <n v="970.86797297319538"/>
    <n v="942.70166436819989"/>
    <m/>
  </r>
  <r>
    <x v="425"/>
    <n v="11.24"/>
    <n v="12.78"/>
    <n v="103498.12"/>
    <n v="103711.97"/>
    <e v="#N/A"/>
    <n v="99233.48"/>
    <n v="99437.75"/>
    <n v="1.0887678871207562E-4"/>
    <n v="68386.982079796202"/>
    <m/>
    <m/>
    <n v="458004557893.78577"/>
    <m/>
    <m/>
    <n v="41093285.651116416"/>
    <m/>
    <m/>
    <n v="12.795683213956011"/>
    <m/>
    <m/>
    <n v="180.99850326144613"/>
    <m/>
    <m/>
    <n v="28.625707002011502"/>
    <m/>
    <m/>
    <m/>
    <n v="64645.517820472414"/>
    <m/>
    <m/>
    <s v=""/>
    <n v="432"/>
    <n v="0.87949921752738658"/>
    <n v="93365.55"/>
    <n v="541.41696375222716"/>
    <m/>
    <m/>
    <n v="1969.395428149468"/>
    <n v="1.6128380617353046"/>
    <m/>
    <m/>
    <n v="9126674938.2792759"/>
    <m/>
    <m/>
    <m/>
    <n v="9.1503619189730188"/>
    <m/>
    <m/>
    <m/>
    <n v="8.0368464185902706"/>
    <m/>
    <m/>
    <e v="#VALUE!"/>
    <n v="976.19602491612875"/>
    <n v="953.05357086506081"/>
    <m/>
  </r>
  <r>
    <x v="426"/>
    <n v="11.01"/>
    <n v="12.73"/>
    <n v="102080.52"/>
    <n v="102280.15"/>
    <e v="#N/A"/>
    <n v="98581.72"/>
    <n v="98773.82"/>
    <n v="1.0887678871207562E-4"/>
    <n v="67448.649992985476"/>
    <m/>
    <m/>
    <n v="445386735106.35919"/>
    <m/>
    <m/>
    <n v="40241915.232704423"/>
    <m/>
    <m/>
    <n v="12.883674784098964"/>
    <m/>
    <m/>
    <n v="179.80533071643725"/>
    <m/>
    <m/>
    <n v="28.818907939295741"/>
    <m/>
    <m/>
    <m/>
    <n v="63751.204924860671"/>
    <m/>
    <m/>
    <s v=""/>
    <n v="433"/>
    <n v="0.86488609583660636"/>
    <n v="92476.49"/>
    <n v="536.21952624392259"/>
    <m/>
    <m/>
    <n v="1988.1487124106388"/>
    <n v="1.628041735772306"/>
    <m/>
    <m/>
    <n v="8874374958.113781"/>
    <m/>
    <m/>
    <m/>
    <n v="9.2762573280759106"/>
    <m/>
    <m/>
    <m/>
    <n v="8.148386741868471"/>
    <m/>
    <m/>
    <e v="#VALUE!"/>
    <n v="982.90899362310608"/>
    <n v="966.16617452636979"/>
    <m/>
  </r>
  <r>
    <x v="427"/>
    <n v="11.6"/>
    <n v="13.1"/>
    <n v="102278.45"/>
    <n v="102445.05"/>
    <e v="#N/A"/>
    <n v="98771.01"/>
    <n v="98931.21"/>
    <n v="1.0971854334163034E-4"/>
    <n v="67574.486836535943"/>
    <m/>
    <m/>
    <n v="446909357744.99762"/>
    <m/>
    <m/>
    <n v="40338074.150262654"/>
    <m/>
    <m/>
    <n v="12.872283857109501"/>
    <m/>
    <m/>
    <n v="180.13740302335674"/>
    <m/>
    <m/>
    <n v="28.779265412216578"/>
    <m/>
    <m/>
    <m/>
    <n v="63848.476546563928"/>
    <m/>
    <m/>
    <s v=""/>
    <n v="434"/>
    <n v="0.8854961832061069"/>
    <n v="92720.25"/>
    <n v="537.50702552226005"/>
    <m/>
    <m/>
    <n v="1982.9081249906665"/>
    <n v="1.6232886349441644"/>
    <m/>
    <m/>
    <n v="8902090151.4274521"/>
    <m/>
    <m/>
    <m/>
    <n v="9.2600078038402707"/>
    <m/>
    <m/>
    <m/>
    <n v="8.1370042660138076"/>
    <m/>
    <m/>
    <e v="#VALUE!"/>
    <n v="982.03996791644443"/>
    <n v="964.47370954686733"/>
    <m/>
  </r>
  <r>
    <x v="428"/>
    <n v="11.52"/>
    <n v="12.84"/>
    <n v="102214.51"/>
    <n v="102369.77"/>
    <e v="#N/A"/>
    <n v="98762.31"/>
    <n v="98911.65"/>
    <n v="1.0971854334163034E-4"/>
    <n v="67530.595555256761"/>
    <m/>
    <m/>
    <n v="446281339406.02258"/>
    <m/>
    <m/>
    <n v="40293225.153126583"/>
    <m/>
    <m/>
    <n v="12.876678191234115"/>
    <m/>
    <m/>
    <n v="180.11714406139612"/>
    <m/>
    <m/>
    <n v="28.787049045442785"/>
    <m/>
    <m/>
    <m/>
    <n v="63799.723193831778"/>
    <m/>
    <m/>
    <s v=""/>
    <n v="435"/>
    <n v="0.89719626168224298"/>
    <n v="92399.52"/>
    <n v="535.60590240306249"/>
    <m/>
    <m/>
    <n v="1989.7672320673648"/>
    <n v="1.6287493657253971"/>
    <m/>
    <m/>
    <n v="8888707505.4375324"/>
    <m/>
    <m/>
    <m/>
    <n v="9.26638075788569"/>
    <m/>
    <m/>
    <m/>
    <n v="8.1435758624513745"/>
    <m/>
    <m/>
    <e v="#VALUE!"/>
    <n v="982.37521625237741"/>
    <n v="965.13748292148694"/>
    <m/>
  </r>
  <r>
    <x v="429"/>
    <n v="12.18"/>
    <n v="13.32"/>
    <n v="103001.57"/>
    <n v="103146.8"/>
    <e v="#N/A"/>
    <n v="98837.59"/>
    <n v="98976.2"/>
    <n v="1.0971854334163034E-4"/>
    <n v="68048.927291125045"/>
    <m/>
    <m/>
    <n v="453085496989.5658"/>
    <m/>
    <m/>
    <n v="40751598.399645202"/>
    <m/>
    <m/>
    <n v="12.82747459060228"/>
    <m/>
    <m/>
    <n v="180.25004024458548"/>
    <m/>
    <m/>
    <n v="28.770354922610185"/>
    <m/>
    <m/>
    <m/>
    <n v="64282.140903985921"/>
    <m/>
    <m/>
    <s v=""/>
    <n v="436"/>
    <n v="0.9144144144144144"/>
    <n v="92462.28"/>
    <n v="535.92784926247782"/>
    <m/>
    <m/>
    <n v="1988.4157337967617"/>
    <n v="1.6274887879197621"/>
    <m/>
    <m/>
    <n v="9023341545.6031513"/>
    <m/>
    <m/>
    <m/>
    <n v="9.1956166863391076"/>
    <m/>
    <m/>
    <m/>
    <n v="8.0823504702419378"/>
    <m/>
    <m/>
    <e v="#VALUE!"/>
    <n v="978.62142221534066"/>
    <n v="957.76706941504608"/>
    <m/>
  </r>
  <r>
    <x v="430"/>
    <n v="12.21"/>
    <n v="13.32"/>
    <n v="102911.03999999999"/>
    <n v="103044.83"/>
    <e v="#N/A"/>
    <n v="99329.98"/>
    <n v="99458.42"/>
    <n v="1.0971854334163034E-4"/>
    <n v="67987.460003533954"/>
    <m/>
    <m/>
    <n v="452218836624.99664"/>
    <m/>
    <m/>
    <n v="40690778.214147739"/>
    <m/>
    <m/>
    <n v="12.833481122877895"/>
    <m/>
    <m/>
    <n v="181.14359449200907"/>
    <m/>
    <m/>
    <n v="28.632265778908309"/>
    <m/>
    <m/>
    <m/>
    <n v="64216.744772722115"/>
    <m/>
    <m/>
    <s v=""/>
    <n v="437"/>
    <n v="0.91666666666666674"/>
    <n v="92781.58"/>
    <n v="537.73657802410764"/>
    <m/>
    <m/>
    <n v="1981.5491375609636"/>
    <n v="1.621714836484744"/>
    <m/>
    <m/>
    <n v="9005197283.7579918"/>
    <m/>
    <m/>
    <m/>
    <n v="9.2042786779998114"/>
    <m/>
    <m/>
    <m/>
    <n v="8.090929037930767"/>
    <m/>
    <m/>
    <e v="#VALUE!"/>
    <n v="979.07966683057089"/>
    <n v="958.66925690840844"/>
    <m/>
  </r>
  <r>
    <x v="431"/>
    <n v="11.69"/>
    <n v="13.14"/>
    <n v="102218.02"/>
    <n v="102339.6"/>
    <e v="#N/A"/>
    <n v="98644.800000000003"/>
    <n v="98761.44"/>
    <n v="1.0971854334163034E-4"/>
    <n v="67527.974566839242"/>
    <m/>
    <m/>
    <n v="446057717266.66803"/>
    <m/>
    <m/>
    <n v="40272665.727308556"/>
    <m/>
    <m/>
    <n v="12.877061581142998"/>
    <m/>
    <m/>
    <n v="179.88967624037767"/>
    <m/>
    <m/>
    <n v="28.835010695926286"/>
    <m/>
    <m/>
    <m/>
    <n v="63775.416177846382"/>
    <m/>
    <m/>
    <s v=""/>
    <n v="438"/>
    <n v="0.88964992389649922"/>
    <n v="92163.86"/>
    <n v="534.11473430329727"/>
    <m/>
    <m/>
    <n v="1994.7418697094588"/>
    <n v="1.6323571153105165"/>
    <m/>
    <m/>
    <n v="8881636375.242506"/>
    <m/>
    <m/>
    <m/>
    <n v="9.2668403473876708"/>
    <m/>
    <m/>
    <m/>
    <n v="8.1468951628626716"/>
    <m/>
    <m/>
    <e v="#VALUE!"/>
    <n v="982.40446546860016"/>
    <n v="965.18535134678791"/>
    <m/>
  </r>
  <r>
    <x v="432"/>
    <n v="11.47"/>
    <n v="13.32"/>
    <n v="102363.11"/>
    <n v="102451.17"/>
    <e v="#N/A"/>
    <n v="98687"/>
    <n v="98771.18"/>
    <n v="1.0663242830433184E-4"/>
    <n v="67618.878316530623"/>
    <m/>
    <m/>
    <n v="447112680186.60522"/>
    <m/>
    <m/>
    <n v="40337362.832418703"/>
    <m/>
    <m/>
    <n v="12.869037439672796"/>
    <m/>
    <m/>
    <n v="179.95346823484638"/>
    <m/>
    <m/>
    <n v="28.838191510159142"/>
    <m/>
    <m/>
    <m/>
    <n v="63839.433995165906"/>
    <m/>
    <m/>
    <s v=""/>
    <n v="439"/>
    <n v="0.86111111111111116"/>
    <n v="92232.9"/>
    <n v="534.38964146041758"/>
    <m/>
    <m/>
    <n v="1993.2476074391425"/>
    <n v="1.6306704918505726"/>
    <m/>
    <m/>
    <n v="8900101961.1340408"/>
    <m/>
    <m/>
    <m/>
    <n v="9.2554443483163702"/>
    <m/>
    <m/>
    <m/>
    <n v="8.1397892851081242"/>
    <m/>
    <m/>
    <e v="#VALUE!"/>
    <n v="981.79229534250396"/>
    <n v="963.99840402113523"/>
    <m/>
  </r>
  <r>
    <x v="433"/>
    <n v="11.11"/>
    <n v="13.05"/>
    <n v="101929.5"/>
    <n v="102006.26"/>
    <e v="#N/A"/>
    <n v="97577.67"/>
    <n v="97650.37"/>
    <n v="1.0663242830433184E-4"/>
    <n v="67330.803031653602"/>
    <m/>
    <m/>
    <n v="443256594929.64984"/>
    <m/>
    <m/>
    <n v="40074221.730375558"/>
    <m/>
    <m/>
    <n v="12.896644654353892"/>
    <m/>
    <m/>
    <n v="177.92629198460048"/>
    <m/>
    <m/>
    <n v="29.167465325926894"/>
    <m/>
    <m/>
    <m/>
    <n v="63560.372909619422"/>
    <m/>
    <m/>
    <s v=""/>
    <n v="440"/>
    <n v="0.85134099616858228"/>
    <n v="91379.64"/>
    <n v="529.40458470662008"/>
    <m/>
    <m/>
    <n v="2011.6874315531354"/>
    <n v="1.6456000535691062"/>
    <m/>
    <m/>
    <n v="8822504515.1165104"/>
    <m/>
    <m/>
    <m/>
    <n v="9.29520459475264"/>
    <m/>
    <m/>
    <m/>
    <n v="8.175706941609862"/>
    <m/>
    <m/>
    <e v="#VALUE!"/>
    <n v="983.89847855914513"/>
    <n v="968.13962216967548"/>
    <m/>
  </r>
  <r>
    <x v="434"/>
    <n v="10.48"/>
    <n v="13.24"/>
    <n v="100652.33"/>
    <n v="100717.25"/>
    <e v="#N/A"/>
    <n v="98198.09"/>
    <n v="98260.84"/>
    <n v="1.0663242830433184E-4"/>
    <n v="66485.53125891868"/>
    <m/>
    <m/>
    <n v="432080642153.16125"/>
    <m/>
    <m/>
    <n v="39314243.233772717"/>
    <m/>
    <m/>
    <n v="12.977791591626632"/>
    <m/>
    <m/>
    <n v="179.05321989696799"/>
    <m/>
    <m/>
    <n v="28.987141015754265"/>
    <m/>
    <m/>
    <m/>
    <n v="62755.381993888339"/>
    <m/>
    <m/>
    <s v=""/>
    <n v="441"/>
    <n v="0.7915407854984895"/>
    <n v="91707.4"/>
    <n v="531.2619648784115"/>
    <m/>
    <m/>
    <n v="2004.4719219213853"/>
    <n v="1.6395421898205069"/>
    <m/>
    <m/>
    <n v="8599242200.2952938"/>
    <m/>
    <m/>
    <m/>
    <n v="9.4122257690265165"/>
    <m/>
    <m/>
    <m/>
    <n v="8.2795964968658176"/>
    <m/>
    <m/>
    <e v="#VALUE!"/>
    <n v="990.08926308195737"/>
    <n v="980.32793220551025"/>
    <m/>
  </r>
  <r>
    <x v="435"/>
    <n v="10.73"/>
    <n v="13.09"/>
    <n v="100235.78"/>
    <n v="100289.69"/>
    <e v="#N/A"/>
    <n v="98469.52"/>
    <n v="98521.96"/>
    <n v="1.0663242830433184E-4"/>
    <n v="66208.766223408908"/>
    <m/>
    <m/>
    <n v="428438462502.40979"/>
    <m/>
    <m/>
    <n v="39063526.26163587"/>
    <m/>
    <m/>
    <n v="13.004999443222532"/>
    <m/>
    <m/>
    <n v="179.54376408129275"/>
    <m/>
    <m/>
    <n v="28.912123579497361"/>
    <m/>
    <m/>
    <m/>
    <n v="62487.178252410391"/>
    <m/>
    <m/>
    <s v=""/>
    <n v="442"/>
    <n v="0.81970970206264326"/>
    <n v="92019.96"/>
    <n v="533.03100487612153"/>
    <m/>
    <m/>
    <n v="1997.6402186573548"/>
    <n v="1.6337993614580257"/>
    <m/>
    <m/>
    <n v="8525944703.5287037"/>
    <m/>
    <m/>
    <m/>
    <n v="9.45174185616"/>
    <m/>
    <m/>
    <m/>
    <n v="8.3153237293546951"/>
    <m/>
    <m/>
    <e v="#VALUE!"/>
    <n v="992.16497847208655"/>
    <n v="984.44372000523583"/>
    <m/>
  </r>
  <r>
    <x v="436"/>
    <n v="10.68"/>
    <n v="13.14"/>
    <n v="101152.99"/>
    <n v="101196.7"/>
    <e v="#N/A"/>
    <n v="99114.34"/>
    <n v="99156.62"/>
    <n v="1.0663242830433184E-4"/>
    <n v="66812.982008641309"/>
    <m/>
    <m/>
    <n v="436214766041.10071"/>
    <m/>
    <m/>
    <n v="39593076.578515813"/>
    <m/>
    <m/>
    <n v="12.945854525613798"/>
    <m/>
    <m/>
    <n v="180.71508588377992"/>
    <m/>
    <m/>
    <n v="28.727877744582699"/>
    <m/>
    <m/>
    <m/>
    <n v="63050.492255584781"/>
    <m/>
    <m/>
    <s v=""/>
    <n v="443"/>
    <n v="0.81278538812785384"/>
    <n v="92519.34"/>
    <n v="535.88184666179097"/>
    <m/>
    <m/>
    <n v="1986.7992927061473"/>
    <n v="1.6247789163748019"/>
    <m/>
    <m/>
    <n v="8679867788.9712029"/>
    <m/>
    <m/>
    <m/>
    <n v="9.365825004319154"/>
    <m/>
    <m/>
    <m/>
    <n v="8.2406946595554498"/>
    <m/>
    <m/>
    <e v="#VALUE!"/>
    <n v="987.65275098894097"/>
    <n v="975.49507259986706"/>
    <m/>
  </r>
  <r>
    <x v="437"/>
    <n v="11.38"/>
    <n v="13.49"/>
    <n v="100881.73"/>
    <n v="100892.94"/>
    <e v="#N/A"/>
    <n v="99733.9"/>
    <n v="99744.72"/>
    <n v="1.0873650261067347E-4"/>
    <n v="66628.936748112421"/>
    <m/>
    <m/>
    <n v="433678658360.81152"/>
    <m/>
    <m/>
    <n v="39413674.18441388"/>
    <m/>
    <m/>
    <n v="12.96427184339821"/>
    <m/>
    <m/>
    <n v="181.83142732557087"/>
    <m/>
    <m/>
    <n v="28.563639555567985"/>
    <m/>
    <m/>
    <m/>
    <n v="62855.810068185863"/>
    <m/>
    <m/>
    <s v=""/>
    <n v="444"/>
    <n v="0.84358784284655308"/>
    <n v="93525.42"/>
    <n v="541.5822852993299"/>
    <m/>
    <m/>
    <n v="1965.1943068469118"/>
    <n v="1.6066536442007437"/>
    <m/>
    <m/>
    <n v="8626887235.1998653"/>
    <m/>
    <m/>
    <m/>
    <n v="9.3926256871613258"/>
    <m/>
    <m/>
    <m/>
    <n v="8.267157664867506"/>
    <m/>
    <m/>
    <e v="#VALUE!"/>
    <n v="989.05782738151299"/>
    <n v="978.28649076567672"/>
    <m/>
  </r>
  <r>
    <x v="438"/>
    <n v="11.19"/>
    <n v="13.39"/>
    <n v="99999.91"/>
    <n v="100000.05"/>
    <n v="100"/>
    <n v="99999.95"/>
    <n v="99999.95"/>
    <n v="1.0873650261067347E-4"/>
    <n v="66044.914309801257"/>
    <m/>
    <m/>
    <n v="426029718115.73468"/>
    <m/>
    <m/>
    <n v="38890092.073141284"/>
    <m/>
    <m/>
    <n v="13.021299022645017"/>
    <m/>
    <m/>
    <n v="182.31203503949718"/>
    <m/>
    <m/>
    <n v="28.492594197996485"/>
    <m/>
    <m/>
    <m/>
    <n v="62297.751769696893"/>
    <m/>
    <m/>
    <n v="9.32"/>
    <n v="445"/>
    <n v="0.83569828230022403"/>
    <n v="93831.44"/>
    <n v="543.31194418143605"/>
    <m/>
    <m/>
    <n v="1958.7640896740693"/>
    <n v="1.6012447869541857"/>
    <m/>
    <m/>
    <n v="8473907903.308527"/>
    <m/>
    <m/>
    <m/>
    <n v="9.4753079227698578"/>
    <m/>
    <m/>
    <m/>
    <n v="8.340919404104989"/>
    <m/>
    <m/>
    <n v="983.2304983449892"/>
    <n v="993.40849039512943"/>
    <n v="986.89823755685302"/>
    <m/>
  </r>
  <r>
    <x v="439"/>
    <n v="10.81"/>
    <n v="13.19"/>
    <n v="98678.5"/>
    <n v="98667.76"/>
    <n v="101.71210000000001"/>
    <n v="99380.76"/>
    <n v="99369.88"/>
    <n v="1.0873650261067347E-4"/>
    <n v="65170.600292069474"/>
    <m/>
    <m/>
    <n v="414704166034.97235"/>
    <m/>
    <m/>
    <n v="38112533.784058616"/>
    <m/>
    <m/>
    <n v="13.107698543492193"/>
    <m/>
    <m/>
    <n v="181.17875869415178"/>
    <m/>
    <m/>
    <n v="28.674174806227569"/>
    <m/>
    <m/>
    <m/>
    <n v="61465.997216850119"/>
    <m/>
    <m/>
    <n v="9.4789573916673433"/>
    <n v="446"/>
    <n v="0.81956027293404099"/>
    <n v="92932.17"/>
    <n v="538.06288701762094"/>
    <m/>
    <m/>
    <n v="1977.5366650807905"/>
    <n v="1.6164376934880718"/>
    <m/>
    <m/>
    <n v="8247836010.8538189"/>
    <m/>
    <m/>
    <m/>
    <n v="9.6010992442612473"/>
    <m/>
    <m/>
    <m/>
    <n v="8.4526510195711246"/>
    <m/>
    <m/>
    <n v="1000"/>
    <n v="1000"/>
    <n v="1000"/>
    <m/>
  </r>
  <r>
    <x v="440"/>
    <n v="10.29"/>
    <n v="12.77"/>
    <n v="97815.73"/>
    <n v="97794.35"/>
    <n v="102.7787"/>
    <n v="98572.65"/>
    <n v="98551.05"/>
    <n v="1.0873650261067347E-4"/>
    <n v="64599.222768653686"/>
    <m/>
    <m/>
    <n v="407388098496.63855"/>
    <m/>
    <m/>
    <n v="37606113.218904339"/>
    <m/>
    <m/>
    <n v="13.165370746497439"/>
    <m/>
    <m/>
    <n v="179.70113023459615"/>
    <m/>
    <m/>
    <n v="28.912530740496855"/>
    <m/>
    <m/>
    <m/>
    <n v="60920.145800024518"/>
    <m/>
    <m/>
    <n v="9.5777414226729878"/>
    <n v="447"/>
    <n v="0.80579483163664833"/>
    <n v="92319.62"/>
    <n v="534.47458107796342"/>
    <m/>
    <m/>
    <n v="1990.5713341754133"/>
    <n v="1.6269379874599625"/>
    <m/>
    <m/>
    <n v="8101542802.3967457"/>
    <m/>
    <m/>
    <m/>
    <n v="9.685637332685106"/>
    <m/>
    <m/>
    <m/>
    <n v="8.5280859903987007"/>
    <m/>
    <m/>
    <n v="1010.4214025787776"/>
    <n v="1004.3998725492416"/>
    <n v="1008.8050426595047"/>
    <m/>
  </r>
  <r>
    <x v="441"/>
    <n v="10.27"/>
    <n v="12.68"/>
    <n v="95925.05"/>
    <n v="95893.45"/>
    <n v="104.73050000000001"/>
    <n v="98270.07"/>
    <n v="98237.82"/>
    <n v="1.0873650261067347E-4"/>
    <n v="63349.039840789315"/>
    <m/>
    <m/>
    <n v="391575575808.89514"/>
    <m/>
    <m/>
    <n v="36509297.012284674"/>
    <m/>
    <m/>
    <n v="13.292977205355346"/>
    <m/>
    <m/>
    <n v="179.14514880142931"/>
    <m/>
    <m/>
    <n v="29.006506035183584"/>
    <m/>
    <m/>
    <m/>
    <n v="59734.278128039492"/>
    <m/>
    <m/>
    <n v="9.7589974002213626"/>
    <n v="448"/>
    <n v="0.80993690851735012"/>
    <n v="91889.88"/>
    <n v="531.94510855694796"/>
    <m/>
    <m/>
    <n v="1999.8372748838835"/>
    <n v="1.6343563030751442"/>
    <m/>
    <m/>
    <n v="7786329230.0758696"/>
    <m/>
    <m/>
    <m/>
    <n v="9.8734442386512331"/>
    <m/>
    <m/>
    <m/>
    <n v="8.6944763940743499"/>
    <m/>
    <m/>
    <n v="1029.5433344599896"/>
    <n v="1014.1351024551246"/>
    <n v="1028.366022208631"/>
    <m/>
  </r>
  <r>
    <x v="442"/>
    <n v="11.57"/>
    <n v="13.47"/>
    <n v="97599.49"/>
    <n v="97525.62"/>
    <n v="103.9021"/>
    <n v="99128.48"/>
    <n v="99053.22"/>
    <n v="1.0901707662402949E-4"/>
    <n v="64448.556080530579"/>
    <m/>
    <m/>
    <n v="405008687367.01636"/>
    <m/>
    <m/>
    <n v="37439979.53003931"/>
    <m/>
    <m/>
    <n v="13.178477474241436"/>
    <m/>
    <m/>
    <n v="180.69239507594389"/>
    <m/>
    <m/>
    <n v="28.77403330135996"/>
    <m/>
    <m/>
    <m/>
    <n v="60744.004861760135"/>
    <m/>
    <m/>
    <n v="9.6793122761459198"/>
    <n v="449"/>
    <n v="0.85894580549368971"/>
    <n v="92591.31"/>
    <n v="535.83825517923242"/>
    <m/>
    <m/>
    <n v="1984.5717651267505"/>
    <n v="1.6212657528247749"/>
    <m/>
    <m/>
    <n v="8050300958.209095"/>
    <m/>
    <m/>
    <m/>
    <n v="9.7035836800890731"/>
    <m/>
    <m/>
    <m/>
    <n v="8.5489437638434129"/>
    <m/>
    <m/>
    <n v="1021.1368061064081"/>
    <n v="1005.3997984859351"/>
    <n v="1010.6742398157256"/>
    <m/>
  </r>
  <r>
    <x v="443"/>
    <n v="11.35"/>
    <n v="13.3"/>
    <n v="96695.07"/>
    <n v="96611.25"/>
    <n v="103.9212"/>
    <n v="98735.09"/>
    <n v="98649.34"/>
    <n v="1.0901707662402949E-4"/>
    <n v="63849.777152737894"/>
    <m/>
    <m/>
    <n v="397439575038.08301"/>
    <m/>
    <m/>
    <n v="36913087.091601461"/>
    <m/>
    <m/>
    <n v="13.239911525909681"/>
    <m/>
    <m/>
    <n v="179.97093136927964"/>
    <m/>
    <m/>
    <n v="28.893437727981887"/>
    <m/>
    <m/>
    <m/>
    <n v="60172.756843559568"/>
    <m/>
    <m/>
    <n v="9.6804682908701789"/>
    <n v="450"/>
    <n v="0.85338345864661647"/>
    <n v="92077.9"/>
    <n v="532.82547563199398"/>
    <m/>
    <m/>
    <n v="1995.5760266490654"/>
    <n v="1.6301009778025801"/>
    <m/>
    <m/>
    <n v="7899080505.3920326"/>
    <m/>
    <m/>
    <m/>
    <n v="9.7941052894799334"/>
    <m/>
    <m/>
    <m/>
    <n v="8.6297175726137212"/>
    <m/>
    <m/>
    <n v="1021.2587620005527"/>
    <n v="1010.086666395233"/>
    <n v="1020.1024945486372"/>
    <m/>
  </r>
  <r>
    <x v="444"/>
    <n v="11.61"/>
    <n v="13.42"/>
    <n v="96683.47"/>
    <n v="96589.13"/>
    <n v="104.63330000000001"/>
    <n v="98530.31"/>
    <n v="98433.98"/>
    <n v="1.0901707662402949E-4"/>
    <n v="63840.560731911537"/>
    <m/>
    <m/>
    <n v="397282930068.42358"/>
    <m/>
    <m/>
    <n v="36900055.885499984"/>
    <m/>
    <m/>
    <n v="13.241082583433817"/>
    <m/>
    <m/>
    <n v="179.59328618692737"/>
    <m/>
    <m/>
    <n v="28.958600349603959"/>
    <m/>
    <m/>
    <m/>
    <n v="60157.249157997918"/>
    <m/>
    <m/>
    <n v="9.7461743008339905"/>
    <n v="451"/>
    <n v="0.86512667660208642"/>
    <n v="91898.53"/>
    <n v="531.74599544578768"/>
    <m/>
    <m/>
    <n v="1999.4634575298746"/>
    <n v="1.6331216286959618"/>
    <m/>
    <m/>
    <n v="7895197310.4287815"/>
    <m/>
    <m/>
    <m/>
    <n v="9.7958914682423845"/>
    <m/>
    <m/>
    <m/>
    <n v="8.6323151703317045"/>
    <m/>
    <m/>
    <n v="1028.1905380650355"/>
    <n v="1010.1760075957687"/>
    <n v="1020.2885335340709"/>
    <m/>
  </r>
  <r>
    <x v="445"/>
    <n v="12.07"/>
    <n v="13.42"/>
    <n v="97295.76"/>
    <n v="97190.29"/>
    <n v="103.3771"/>
    <n v="98840.52"/>
    <n v="98733.16"/>
    <n v="1.0901707662402949E-4"/>
    <n v="64243.292248360551"/>
    <m/>
    <m/>
    <n v="402253886415.04388"/>
    <m/>
    <m/>
    <n v="37244191.510283656"/>
    <m/>
    <m/>
    <n v="13.19953351249624"/>
    <m/>
    <m/>
    <n v="180.15431962342265"/>
    <m/>
    <m/>
    <n v="28.872663220480565"/>
    <m/>
    <m/>
    <m/>
    <n v="60529.919862765244"/>
    <m/>
    <m/>
    <n v="9.6285443244679136"/>
    <n v="452"/>
    <n v="0.89940387481371087"/>
    <n v="92038.58"/>
    <n v="532.51477373514194"/>
    <m/>
    <m/>
    <n v="1996.4163483190191"/>
    <n v="1.6304782359836396"/>
    <m/>
    <m/>
    <n v="7993205600.7798519"/>
    <m/>
    <m/>
    <m/>
    <n v="9.734469522124984"/>
    <m/>
    <m/>
    <m/>
    <n v="8.5792065234065422"/>
    <m/>
    <m/>
    <n v="1015.7809479059445"/>
    <n v="1007.006185616745"/>
    <n v="1013.8911466771323"/>
    <m/>
  </r>
  <r>
    <x v="446"/>
    <n v="11.14"/>
    <n v="12.77"/>
    <n v="94822.19"/>
    <n v="94677.01"/>
    <n v="105.86369999999999"/>
    <n v="98200.63"/>
    <n v="98050.9"/>
    <n v="1.1364759365917187E-4"/>
    <n v="62603.91549609838"/>
    <m/>
    <m/>
    <n v="381554259163.87268"/>
    <m/>
    <m/>
    <n v="35798151.214705266"/>
    <m/>
    <m/>
    <n v="13.368807433785076"/>
    <m/>
    <m/>
    <n v="178.97055016390863"/>
    <m/>
    <m/>
    <n v="29.081093245655381"/>
    <m/>
    <m/>
    <m/>
    <n v="58957.869382018129"/>
    <m/>
    <m/>
    <n v="9.8576071979480435"/>
    <n v="453"/>
    <n v="0.8723570869224746"/>
    <n v="91289.32"/>
    <n v="528.01477545295234"/>
    <m/>
    <m/>
    <n v="2012.6686081120486"/>
    <n v="1.6431283113738606"/>
    <m/>
    <m/>
    <n v="7578785359.377737"/>
    <m/>
    <m/>
    <m/>
    <n v="9.9843364921797981"/>
    <m/>
    <m/>
    <m/>
    <n v="8.8035954909042946"/>
    <m/>
    <m/>
    <n v="1039.9463559793569"/>
    <n v="1019.9202697122234"/>
    <n v="1039.9159760948851"/>
    <m/>
  </r>
  <r>
    <x v="447"/>
    <n v="11.37"/>
    <n v="12.84"/>
    <n v="93993.83"/>
    <n v="93839.16"/>
    <n v="107.62179999999999"/>
    <n v="97495.18"/>
    <n v="97335.39"/>
    <n v="1.1364759365917187E-4"/>
    <n v="62055.498911051443"/>
    <m/>
    <m/>
    <n v="374826735760.73462"/>
    <m/>
    <m/>
    <n v="35322615.603138968"/>
    <m/>
    <m/>
    <n v="13.427611979083059"/>
    <m/>
    <m/>
    <n v="177.68053565305902"/>
    <m/>
    <m/>
    <n v="29.295553309650309"/>
    <m/>
    <m/>
    <m/>
    <n v="58434.437066092003"/>
    <m/>
    <m/>
    <n v="10.020669277935262"/>
    <n v="454"/>
    <n v="0.88551401869158874"/>
    <n v="90661.89"/>
    <n v="524.34479336836193"/>
    <m/>
    <m/>
    <n v="2026.5016464651412"/>
    <n v="1.6542646752313741"/>
    <m/>
    <m/>
    <n v="7444396634.3118048"/>
    <m/>
    <m/>
    <m/>
    <n v="10.072224350468598"/>
    <m/>
    <m/>
    <m/>
    <n v="8.8821843160496421"/>
    <m/>
    <m/>
    <n v="1057.1488892590783"/>
    <n v="1024.4065298365972"/>
    <n v="1049.0699131653025"/>
    <m/>
  </r>
  <r>
    <x v="448"/>
    <n v="11.31"/>
    <n v="12.79"/>
    <n v="93545.86"/>
    <n v="93381.26"/>
    <n v="107.76"/>
    <n v="97591.4"/>
    <n v="97420.39"/>
    <n v="1.1364759365917187E-4"/>
    <n v="61758.239513532732"/>
    <m/>
    <m/>
    <n v="371194110800.73578"/>
    <m/>
    <m/>
    <n v="35063737.644863196"/>
    <m/>
    <m/>
    <n v="13.460022502522929"/>
    <m/>
    <m/>
    <n v="177.85155547099063"/>
    <m/>
    <m/>
    <n v="29.272214278449827"/>
    <m/>
    <m/>
    <m/>
    <n v="58147.626082724229"/>
    <m/>
    <m/>
    <n v="10.03289108955056"/>
    <n v="455"/>
    <n v="0.88428459734167331"/>
    <n v="90600.58"/>
    <n v="523.94929149445932"/>
    <m/>
    <m/>
    <n v="2027.872065898762"/>
    <n v="1.6552264485636876"/>
    <m/>
    <m/>
    <n v="7371496474.6510525"/>
    <m/>
    <m/>
    <m/>
    <n v="10.120901631339768"/>
    <m/>
    <m/>
    <m/>
    <n v="8.9262102954676976"/>
    <m/>
    <m/>
    <n v="1058.4382516974033"/>
    <n v="1026.8791624907835"/>
    <n v="1054.1398827211599"/>
    <m/>
  </r>
  <r>
    <x v="449"/>
    <n v="11"/>
    <n v="12.44"/>
    <n v="91903.26"/>
    <n v="91730.93"/>
    <n v="109.77670000000001"/>
    <n v="96974.62"/>
    <n v="96793.62"/>
    <n v="1.1364759365917187E-4"/>
    <n v="60672.328495740694"/>
    <m/>
    <m/>
    <n v="358098367305.60205"/>
    <m/>
    <m/>
    <n v="34133886.492176935"/>
    <m/>
    <m/>
    <n v="13.578608781958376"/>
    <m/>
    <m/>
    <n v="176.7232201074992"/>
    <m/>
    <m/>
    <n v="29.462800336034164"/>
    <m/>
    <m/>
    <m/>
    <n v="57118.338046319674"/>
    <m/>
    <m/>
    <n v="10.219995960029843"/>
    <n v="456"/>
    <n v="0.88424437299035374"/>
    <n v="89736.17"/>
    <n v="518.90982912790059"/>
    <m/>
    <m/>
    <n v="2047.2197664596586"/>
    <n v="1.6708603755464555"/>
    <m/>
    <m/>
    <n v="7110703458.8381672"/>
    <m/>
    <m/>
    <m/>
    <n v="10.299288934901076"/>
    <m/>
    <m/>
    <m/>
    <n v="9.0846598844040614"/>
    <m/>
    <m/>
    <n v="1078.1772232686606"/>
    <n v="1035.9262334958096"/>
    <n v="1072.7197660264944"/>
    <m/>
  </r>
  <r>
    <x v="450"/>
    <n v="11.13"/>
    <n v="12.5"/>
    <n v="90241.34"/>
    <n v="90040.85"/>
    <n v="111.67440000000001"/>
    <n v="96354.38"/>
    <n v="96141.53"/>
    <n v="1.1589340302253781E-4"/>
    <n v="59570.810904926722"/>
    <m/>
    <m/>
    <n v="344976076134.43597"/>
    <m/>
    <m/>
    <n v="33189591.238026436"/>
    <m/>
    <m/>
    <n v="13.702627111171507"/>
    <m/>
    <m/>
    <n v="175.58007158421569"/>
    <m/>
    <m/>
    <n v="29.668310611703308"/>
    <m/>
    <m/>
    <m/>
    <n v="56061.13308244908"/>
    <m/>
    <m/>
    <n v="10.394660122348732"/>
    <n v="457"/>
    <n v="0.89040000000000008"/>
    <n v="89053.28"/>
    <n v="514.84031994291388"/>
    <m/>
    <m/>
    <n v="2062.7990574670375"/>
    <n v="1.6830968452055202"/>
    <m/>
    <m/>
    <n v="6847991357.7648535"/>
    <m/>
    <m/>
    <m/>
    <n v="10.487580804572181"/>
    <m/>
    <m/>
    <m/>
    <n v="9.2541665472151937"/>
    <m/>
    <m/>
    <n v="1096.6037395089838"/>
    <n v="1045.3877212468158"/>
    <n v="1092.3312568444494"/>
    <m/>
  </r>
  <r>
    <x v="451"/>
    <n v="10.86"/>
    <n v="12.3"/>
    <n v="88769.56"/>
    <n v="88561.9"/>
    <n v="113.1764"/>
    <n v="96060.14"/>
    <n v="95836.800000000003"/>
    <n v="1.1589340302253781E-4"/>
    <n v="58597.819256438161"/>
    <m/>
    <m/>
    <n v="333666974077.85602"/>
    <m/>
    <m/>
    <n v="32371556.212956935"/>
    <m/>
    <m/>
    <n v="13.814802573201057"/>
    <m/>
    <m/>
    <n v="175.03962973384765"/>
    <m/>
    <m/>
    <n v="29.764695689867949"/>
    <m/>
    <m/>
    <m/>
    <n v="55138.724663374334"/>
    <m/>
    <m/>
    <n v="10.533788129633322"/>
    <n v="458"/>
    <n v="0.88292682926829258"/>
    <n v="88376.17"/>
    <n v="510.88587560632391"/>
    <m/>
    <m/>
    <n v="2078.4833968849848"/>
    <n v="1.6957333855825516"/>
    <m/>
    <m/>
    <n v="6622807237.5675898"/>
    <m/>
    <m/>
    <m/>
    <n v="10.659346215774706"/>
    <m/>
    <m/>
    <m/>
    <n v="9.406911430831693"/>
    <m/>
    <m/>
    <n v="1111.2813038798179"/>
    <n v="1053.945704302143"/>
    <n v="1110.2214386697431"/>
    <m/>
  </r>
  <r>
    <x v="452"/>
    <n v="10.94"/>
    <n v="12.61"/>
    <n v="87653.67"/>
    <n v="87438.35"/>
    <n v="114.89100000000001"/>
    <n v="95647.52"/>
    <n v="95414.03"/>
    <n v="1.1589340302253781E-4"/>
    <n v="57859.796423420201"/>
    <m/>
    <m/>
    <n v="325223758461.34106"/>
    <m/>
    <m/>
    <n v="31755223.901636984"/>
    <m/>
    <m/>
    <n v="13.902072212944542"/>
    <m/>
    <m/>
    <n v="174.28350878496789"/>
    <m/>
    <m/>
    <n v="29.898357289985924"/>
    <m/>
    <m/>
    <m/>
    <n v="54437.635286618803"/>
    <m/>
    <m/>
    <n v="10.692684451918488"/>
    <n v="459"/>
    <n v="0.86756542426645522"/>
    <n v="87738.3"/>
    <n v="507.1588669590862"/>
    <m/>
    <m/>
    <n v="2093.4852034168925"/>
    <n v="1.7078107225278383"/>
    <m/>
    <m/>
    <n v="6454547818.5604401"/>
    <m/>
    <m/>
    <m/>
    <n v="10.794074388499485"/>
    <m/>
    <m/>
    <m/>
    <n v="9.5270049060947883"/>
    <m/>
    <m/>
    <n v="1128.044362908319"/>
    <n v="1060.6035961855978"/>
    <n v="1124.2540165337109"/>
    <m/>
  </r>
  <r>
    <x v="453"/>
    <n v="11.2"/>
    <n v="12.7"/>
    <n v="88662.27"/>
    <n v="88434.34"/>
    <n v="113.7302"/>
    <n v="95982.36"/>
    <n v="95737"/>
    <n v="1.1589340302253781E-4"/>
    <n v="58524.141720854233"/>
    <m/>
    <m/>
    <n v="332656368652.51123"/>
    <m/>
    <m/>
    <n v="32297488.801349074"/>
    <m/>
    <m/>
    <n v="13.822534796080626"/>
    <m/>
    <m/>
    <n v="174.88937079151188"/>
    <m/>
    <m/>
    <n v="29.799504591722844"/>
    <m/>
    <m/>
    <m/>
    <n v="55056.137933797501"/>
    <m/>
    <m/>
    <n v="10.583969550430044"/>
    <n v="460"/>
    <n v="0.88188976377952755"/>
    <n v="88107.99"/>
    <n v="509.25604092340438"/>
    <m/>
    <m/>
    <n v="2084.6641920130792"/>
    <n v="1.7004535621284473"/>
    <m/>
    <m/>
    <n v="6601369873.4647169"/>
    <m/>
    <m/>
    <m/>
    <n v="10.670624575180472"/>
    <m/>
    <m/>
    <m/>
    <n v="9.4192281843772534"/>
    <m/>
    <m/>
    <n v="1116.5752849289188"/>
    <n v="1054.5356036543378"/>
    <n v="1111.3961332665633"/>
    <m/>
  </r>
  <r>
    <x v="454"/>
    <n v="11.23"/>
    <n v="12.74"/>
    <n v="88444.21"/>
    <n v="88206.59"/>
    <n v="113.74079999999999"/>
    <n v="96530.73"/>
    <n v="96272.87"/>
    <n v="1.1589340302253781E-4"/>
    <n v="58378.781280377763"/>
    <m/>
    <m/>
    <n v="330966344481.43219"/>
    <m/>
    <m/>
    <n v="32172413.948105987"/>
    <m/>
    <m/>
    <n v="13.839973549356495"/>
    <m/>
    <m/>
    <n v="175.88426647994797"/>
    <m/>
    <m/>
    <n v="29.635045654228737"/>
    <m/>
    <m/>
    <m/>
    <n v="54912.768993594786"/>
    <m/>
    <m/>
    <n v="10.584274511364395"/>
    <n v="461"/>
    <n v="0.88147566718995296"/>
    <n v="88413.99"/>
    <n v="510.98479072060672"/>
    <m/>
    <m/>
    <n v="2077.4241307796315"/>
    <n v="1.6943872347056714"/>
    <m/>
    <m/>
    <n v="6567146793.415885"/>
    <m/>
    <m/>
    <m/>
    <n v="10.697606975374244"/>
    <m/>
    <m/>
    <m/>
    <n v="9.4442312180974408"/>
    <m/>
    <m/>
    <n v="1116.6074573421654"/>
    <n v="1055.8660243394038"/>
    <n v="1114.2064781559673"/>
    <m/>
  </r>
  <r>
    <x v="455"/>
    <n v="11.91"/>
    <n v="13.25"/>
    <n v="89549.69"/>
    <n v="89268.2"/>
    <n v="111.81610000000001"/>
    <n v="96732.72"/>
    <n v="96429.68"/>
    <n v="1.1926298723730078E-4"/>
    <n v="59102.703220235722"/>
    <m/>
    <m/>
    <n v="339033445549.60712"/>
    <m/>
    <m/>
    <n v="32751974.083523829"/>
    <m/>
    <m/>
    <n v="13.755255933775812"/>
    <m/>
    <m/>
    <n v="176.2351132939601"/>
    <m/>
    <m/>
    <n v="29.59651427043859"/>
    <m/>
    <m/>
    <m/>
    <n v="55567.276864427586"/>
    <m/>
    <m/>
    <n v="10.402490019649971"/>
    <n v="462"/>
    <n v="0.89886792452830189"/>
    <n v="88849.27"/>
    <n v="513.34011026885594"/>
    <m/>
    <m/>
    <n v="2067.1965505556673"/>
    <n v="1.685406202216605"/>
    <m/>
    <m/>
    <n v="6724318044.6490421"/>
    <m/>
    <m/>
    <m/>
    <n v="10.566887122034062"/>
    <m/>
    <m/>
    <m/>
    <n v="9.3335105576147477"/>
    <m/>
    <m/>
    <n v="1097.4297688894007"/>
    <n v="1049.4028290424121"/>
    <n v="1100.5913857572177"/>
    <m/>
  </r>
  <r>
    <x v="456"/>
    <n v="12.25"/>
    <n v="13.34"/>
    <n v="90791.76"/>
    <n v="90495.72"/>
    <n v="110.7942"/>
    <n v="97341.92"/>
    <n v="97025.48"/>
    <n v="1.1926298723730078E-4"/>
    <n v="59921.007018490338"/>
    <m/>
    <m/>
    <n v="348383288547.52606"/>
    <m/>
    <m/>
    <n v="33427208.276606053"/>
    <m/>
    <m/>
    <n v="13.660326660314384"/>
    <m/>
    <m/>
    <n v="177.34067643175703"/>
    <m/>
    <m/>
    <n v="29.41606943412528"/>
    <m/>
    <m/>
    <m/>
    <n v="56329.757628232692"/>
    <m/>
    <m/>
    <n v="10.30675685693604"/>
    <n v="463"/>
    <n v="0.91829085457271364"/>
    <n v="89365.4"/>
    <n v="516.28181392858517"/>
    <m/>
    <m/>
    <n v="2055.1880989877673"/>
    <n v="1.6754567513316212"/>
    <m/>
    <m/>
    <n v="6909016349.9584217"/>
    <m/>
    <m/>
    <m/>
    <n v="10.421097299197111"/>
    <m/>
    <m/>
    <m/>
    <n v="9.205923558297485"/>
    <m/>
    <m/>
    <n v="1087.3302232581393"/>
    <n v="1042.1605757096513"/>
    <n v="1085.4066845966613"/>
    <m/>
  </r>
  <r>
    <x v="457"/>
    <n v="11.98"/>
    <n v="13.14"/>
    <n v="89721.24"/>
    <n v="89417.9"/>
    <n v="112.0654"/>
    <n v="96791.86"/>
    <n v="96465.64"/>
    <n v="1.1926298723730078E-4"/>
    <n v="59213.038288488649"/>
    <m/>
    <m/>
    <n v="340109861440.78479"/>
    <m/>
    <m/>
    <n v="32829707.541180234"/>
    <m/>
    <m/>
    <n v="13.741317451237244"/>
    <m/>
    <m/>
    <n v="176.33425946793255"/>
    <m/>
    <m/>
    <n v="29.588235280014118"/>
    <m/>
    <m/>
    <m/>
    <n v="55657.259125947705"/>
    <m/>
    <m/>
    <n v="10.424340487829184"/>
    <n v="464"/>
    <n v="0.9117199391171994"/>
    <n v="88769.26"/>
    <n v="512.79775025452636"/>
    <m/>
    <m/>
    <n v="2068.8978774180164"/>
    <n v="1.6864735288021497"/>
    <m/>
    <m/>
    <n v="6744213862.8401184"/>
    <m/>
    <m/>
    <m/>
    <n v="10.544723260647293"/>
    <m/>
    <m/>
    <m/>
    <n v="9.3163341869968814"/>
    <m/>
    <m/>
    <n v="1099.7349241165382"/>
    <n v="1048.3394476644899"/>
    <n v="1098.2829145266953"/>
    <m/>
  </r>
  <r>
    <x v="458"/>
    <n v="14.56"/>
    <n v="14.57"/>
    <n v="92529.27"/>
    <n v="92205.77"/>
    <n v="108.19580000000001"/>
    <n v="97888.13"/>
    <n v="97546.71"/>
    <n v="1.1926298723730078E-4"/>
    <n v="61064.75580658493"/>
    <m/>
    <m/>
    <n v="361344500467.91187"/>
    <m/>
    <m/>
    <n v="34364724.237504907"/>
    <m/>
    <m/>
    <n v="13.526752077004899"/>
    <m/>
    <m/>
    <n v="178.3270827612919"/>
    <m/>
    <m/>
    <n v="29.259053332698294"/>
    <m/>
    <m/>
    <m/>
    <n v="57390.889332110382"/>
    <m/>
    <m/>
    <n v="10.06374172826318"/>
    <n v="465"/>
    <n v="0.99931365820178453"/>
    <n v="90175.97"/>
    <n v="520.88328621428343"/>
    <m/>
    <m/>
    <n v="2036.1124364540756"/>
    <n v="1.659590960522082"/>
    <m/>
    <m/>
    <n v="7164514425.9938517"/>
    <m/>
    <m/>
    <m/>
    <n v="10.215484218666617"/>
    <m/>
    <m/>
    <m/>
    <n v="9.0266122723643694"/>
    <m/>
    <m/>
    <n v="1061.6928964265526"/>
    <n v="1031.9700313615131"/>
    <n v="1063.9911075570435"/>
    <m/>
  </r>
  <r>
    <x v="459"/>
    <n v="13.93"/>
    <n v="14.66"/>
    <n v="93824.61"/>
    <n v="93463.58"/>
    <n v="107.2538"/>
    <n v="97238.07"/>
    <n v="96864.02"/>
    <n v="1.1982468616444919E-4"/>
    <n v="61915.086984615613"/>
    <m/>
    <m/>
    <n v="371286047626.19287"/>
    <m/>
    <m/>
    <n v="35066886.631171614"/>
    <m/>
    <m/>
    <n v="13.433441616711482"/>
    <m/>
    <m/>
    <n v="177.12988225665589"/>
    <m/>
    <m/>
    <n v="29.471148435741043"/>
    <m/>
    <m/>
    <m/>
    <n v="58168.757473184785"/>
    <m/>
    <m/>
    <n v="9.9741956163281635"/>
    <n v="466"/>
    <n v="0.95020463847203274"/>
    <n v="89505.95"/>
    <n v="516.89195186576387"/>
    <m/>
    <m/>
    <n v="2051.2410350671316"/>
    <n v="1.671446530147934"/>
    <m/>
    <m/>
    <n v="7359237501.4435053"/>
    <m/>
    <m/>
    <m/>
    <n v="10.074723521584614"/>
    <m/>
    <m/>
    <m/>
    <n v="8.9056750372309352"/>
    <m/>
    <m/>
    <n v="1052.2460650678913"/>
    <n v="1024.8512789746005"/>
    <n v="1049.3302136842779"/>
    <m/>
  </r>
  <r>
    <x v="460"/>
    <n v="13.31"/>
    <n v="14.1"/>
    <n v="92507.89"/>
    <n v="92140.73"/>
    <n v="107.9836"/>
    <n v="96473.96"/>
    <n v="96091.24"/>
    <n v="1.1982468616444919E-4"/>
    <n v="61044.691749799676"/>
    <m/>
    <m/>
    <n v="360802869253.91833"/>
    <m/>
    <m/>
    <n v="34322071.302019127"/>
    <m/>
    <m/>
    <n v="13.528155562912465"/>
    <m/>
    <m/>
    <n v="175.73368639527911"/>
    <m/>
    <m/>
    <n v="29.708729726930621"/>
    <m/>
    <m/>
    <m/>
    <n v="57343.808072435626"/>
    <m/>
    <m/>
    <n v="10.041417697734287"/>
    <n v="467"/>
    <n v="0.94397163120567384"/>
    <n v="88749.85"/>
    <n v="512.48549672208412"/>
    <m/>
    <m/>
    <n v="2068.5688590454733"/>
    <n v="1.6854062640391632"/>
    <m/>
    <m/>
    <n v="7150676507.4310951"/>
    <m/>
    <m/>
    <m/>
    <n v="10.216841670958242"/>
    <m/>
    <m/>
    <m/>
    <n v="9.0324709419086222"/>
    <m/>
    <m/>
    <n v="1059.3377818705449"/>
    <n v="1032.0771047659639"/>
    <n v="1064.1324926481761"/>
    <m/>
  </r>
  <r>
    <x v="461"/>
    <n v="12.87"/>
    <n v="13.59"/>
    <n v="90963.08"/>
    <n v="90591.01"/>
    <n v="109.1818"/>
    <n v="95905.33"/>
    <n v="95513.35"/>
    <n v="1.1982468616444919E-4"/>
    <n v="60023.829122574476"/>
    <m/>
    <m/>
    <n v="348692159884.55084"/>
    <m/>
    <m/>
    <n v="33455853.285111554"/>
    <m/>
    <m/>
    <n v="13.641565895035026"/>
    <m/>
    <m/>
    <n v="174.69362955820554"/>
    <m/>
    <m/>
    <n v="29.889873011085221"/>
    <m/>
    <m/>
    <m/>
    <n v="56377.717542639555"/>
    <m/>
    <m/>
    <n v="10.152184892082943"/>
    <n v="468"/>
    <n v="0.94701986754966883"/>
    <n v="88300.35"/>
    <n v="509.85004824782368"/>
    <m/>
    <m/>
    <n v="2079.0457410023546"/>
    <n v="1.6937819286546161"/>
    <m/>
    <m/>
    <n v="6909908403.075778"/>
    <m/>
    <m/>
    <m/>
    <n v="10.388195436030502"/>
    <m/>
    <m/>
    <m/>
    <n v="9.1851493868307372"/>
    <m/>
    <m/>
    <n v="1071.0233702503415"/>
    <n v="1040.7292973492965"/>
    <n v="1081.9797995776075"/>
    <m/>
  </r>
  <r>
    <x v="462"/>
    <n v="12.42"/>
    <n v="13.24"/>
    <n v="88799.51"/>
    <n v="88425.43"/>
    <n v="112.51009999999999"/>
    <n v="95063.87"/>
    <n v="94663.88"/>
    <n v="1.1982468616444919E-4"/>
    <n v="58594.724891822196"/>
    <m/>
    <m/>
    <n v="332045948204.70209"/>
    <m/>
    <m/>
    <n v="32255899.66400753"/>
    <m/>
    <m/>
    <n v="13.804257556651409"/>
    <m/>
    <m/>
    <n v="173.15666971857866"/>
    <m/>
    <m/>
    <n v="30.158203538121324"/>
    <m/>
    <m/>
    <m/>
    <n v="55028.423963651956"/>
    <m/>
    <m/>
    <n v="10.460990723912637"/>
    <n v="469"/>
    <n v="0.9380664652567976"/>
    <n v="87097.29"/>
    <n v="502.86425985191403"/>
    <m/>
    <m/>
    <n v="2107.3719794506769"/>
    <n v="1.7166963396175483"/>
    <m/>
    <m/>
    <n v="6579323669.9021044"/>
    <m/>
    <m/>
    <m/>
    <n v="10.636030066670466"/>
    <m/>
    <m/>
    <m/>
    <n v="9.4054996480318405"/>
    <m/>
    <m/>
    <n v="1103.6014080101857"/>
    <n v="1053.1412139856579"/>
    <n v="1107.7929512110622"/>
    <m/>
  </r>
  <r>
    <x v="463"/>
    <n v="11.97"/>
    <n v="12.76"/>
    <n v="87156.86"/>
    <n v="86779.1"/>
    <n v="114.6344"/>
    <n v="93637"/>
    <n v="93231.67"/>
    <n v="1.1982468616444919E-4"/>
    <n v="57509.413159353251"/>
    <m/>
    <m/>
    <n v="319705549331.58722"/>
    <m/>
    <m/>
    <n v="31354774.621335909"/>
    <m/>
    <m/>
    <n v="13.932400734948819"/>
    <m/>
    <m/>
    <n v="170.55349977350519"/>
    <m/>
    <m/>
    <n v="30.617015847592459"/>
    <m/>
    <m/>
    <m/>
    <n v="54002.335457664441"/>
    <m/>
    <m/>
    <n v="10.657818159942552"/>
    <n v="470"/>
    <n v="0.93808777429467094"/>
    <n v="85924.61"/>
    <n v="496.05494732311109"/>
    <m/>
    <m/>
    <n v="2135.745686288883"/>
    <n v="1.7396450558248862"/>
    <m/>
    <m/>
    <n v="6334118743.9153147"/>
    <m/>
    <m/>
    <m/>
    <n v="10.833550123113183"/>
    <m/>
    <m/>
    <m/>
    <n v="9.5814075788418407"/>
    <m/>
    <m/>
    <n v="1124.3660794710934"/>
    <n v="1062.9173907776574"/>
    <n v="1128.3656014272108"/>
    <m/>
  </r>
  <r>
    <x v="464"/>
    <n v="12.39"/>
    <n v="12.91"/>
    <n v="86045.99"/>
    <n v="85641.85"/>
    <n v="116.1486"/>
    <n v="93575.63"/>
    <n v="93137.05"/>
    <n v="1.222122304462836E-4"/>
    <n v="56772.265724281322"/>
    <m/>
    <m/>
    <n v="311397922126.90082"/>
    <m/>
    <m/>
    <n v="30737528.529407732"/>
    <m/>
    <m/>
    <n v="14.022598612814271"/>
    <m/>
    <m/>
    <n v="170.42925082031013"/>
    <m/>
    <m/>
    <n v="30.6559254904484"/>
    <m/>
    <m/>
    <m/>
    <n v="53290.029427026006"/>
    <m/>
    <m/>
    <n v="10.796511119673665"/>
    <n v="471"/>
    <n v="0.95972114639814099"/>
    <n v="85501.68"/>
    <n v="493.49769431260927"/>
    <m/>
    <m/>
    <n v="2146.2580519906551"/>
    <n v="1.7477106579878878"/>
    <m/>
    <m/>
    <n v="6167476498.6593781"/>
    <m/>
    <m/>
    <m/>
    <n v="10.973991537625208"/>
    <m/>
    <m/>
    <m/>
    <n v="9.7093855473659101"/>
    <m/>
    <m/>
    <n v="1138.9977477021412"/>
    <n v="1069.798681003105"/>
    <n v="1142.9932405067643"/>
    <m/>
  </r>
  <r>
    <x v="465"/>
    <n v="12.95"/>
    <n v="13"/>
    <n v="86622.95"/>
    <n v="86205.63"/>
    <n v="116.2162"/>
    <n v="93715.05"/>
    <n v="93264.43"/>
    <n v="1.222122304462836E-4"/>
    <n v="57151.544449679444"/>
    <m/>
    <m/>
    <n v="315522080457.90765"/>
    <m/>
    <m/>
    <n v="31040748.440276828"/>
    <m/>
    <m/>
    <n v="13.97607948348093"/>
    <m/>
    <m/>
    <n v="170.67901453685337"/>
    <m/>
    <m/>
    <n v="30.616607653891208"/>
    <m/>
    <m/>
    <m/>
    <n v="53639.294412387753"/>
    <m/>
    <m/>
    <n v="10.802099307545621"/>
    <n v="472"/>
    <n v="0.99615384615384606"/>
    <n v="85465.02"/>
    <n v="493.24758365158453"/>
    <m/>
    <m/>
    <n v="2147.1782891156563"/>
    <n v="1.748294268106743"/>
    <m/>
    <m/>
    <n v="6248466879.3704462"/>
    <m/>
    <m/>
    <m/>
    <n v="10.901242036858751"/>
    <m/>
    <m/>
    <m/>
    <n v="9.6462907401858082"/>
    <m/>
    <m/>
    <n v="1139.5872838337064"/>
    <n v="1066.2496880827241"/>
    <n v="1135.4160351352082"/>
    <m/>
  </r>
  <r>
    <x v="466"/>
    <n v="12.36"/>
    <n v="12.83"/>
    <n v="86332.41"/>
    <n v="85905.96"/>
    <n v="115.72069999999999"/>
    <n v="93394.55"/>
    <n v="92934.080000000002"/>
    <n v="1.222122304462836E-4"/>
    <n v="56958.464914026292"/>
    <m/>
    <m/>
    <n v="313352558590.26147"/>
    <m/>
    <m/>
    <n v="30878595.492434833"/>
    <m/>
    <m/>
    <n v="14.000007075233897"/>
    <m/>
    <m/>
    <n v="170.09115474193584"/>
    <m/>
    <m/>
    <n v="30.727672675105463"/>
    <m/>
    <m/>
    <m/>
    <n v="53451.294575334025"/>
    <m/>
    <m/>
    <n v="10.755350907884651"/>
    <n v="473"/>
    <n v="0.96336710833982853"/>
    <n v="85085.9"/>
    <n v="491.02121068975998"/>
    <m/>
    <m/>
    <n v="2156.7031009388975"/>
    <n v="1.7558831797310215"/>
    <m/>
    <m/>
    <n v="6204815649.0666523"/>
    <m/>
    <m/>
    <m/>
    <n v="10.938627691887316"/>
    <m/>
    <m/>
    <m/>
    <n v="9.6806483705649615"/>
    <m/>
    <m/>
    <n v="1134.6554756474952"/>
    <n v="1068.0751490264265"/>
    <n v="1139.3099283319598"/>
    <m/>
  </r>
  <r>
    <x v="467"/>
    <n v="13.23"/>
    <n v="13.52"/>
    <n v="87274.82"/>
    <n v="86833.22"/>
    <n v="114.83320000000001"/>
    <n v="94290.45"/>
    <n v="93814.21"/>
    <n v="1.222122304462836E-4"/>
    <n v="57578.823076909648"/>
    <m/>
    <m/>
    <n v="320141799643.75977"/>
    <m/>
    <m/>
    <n v="31378245.125892133"/>
    <m/>
    <m/>
    <n v="13.92408734770224"/>
    <m/>
    <m/>
    <n v="171.71859020434837"/>
    <m/>
    <m/>
    <n v="30.439260973198184"/>
    <m/>
    <m/>
    <m/>
    <n v="54026.688054170401"/>
    <m/>
    <m/>
    <n v="10.672177437417316"/>
    <n v="474"/>
    <n v="0.97855029585798825"/>
    <n v="85962.05"/>
    <n v="496.03863951977689"/>
    <m/>
    <m/>
    <n v="2134.4950097993828"/>
    <n v="1.7376376936850289"/>
    <m/>
    <m/>
    <n v="6338550311.3222151"/>
    <m/>
    <m/>
    <m/>
    <n v="10.820053310785191"/>
    <m/>
    <m/>
    <m/>
    <n v="9.5769725954485772"/>
    <m/>
    <m/>
    <n v="1125.8809377916284"/>
    <n v="1062.2831537894479"/>
    <n v="1126.9598444420346"/>
    <m/>
  </r>
  <r>
    <x v="468"/>
    <n v="12.96"/>
    <n v="13.34"/>
    <n v="87072"/>
    <n v="86620.82"/>
    <n v="114.6052"/>
    <n v="94005.77"/>
    <n v="93519.5"/>
    <n v="1.222122304462836E-4"/>
    <n v="57443.61358621336"/>
    <m/>
    <m/>
    <n v="318600154605.01917"/>
    <m/>
    <m/>
    <n v="31262815.339389037"/>
    <m/>
    <m/>
    <n v="13.940754132102111"/>
    <m/>
    <m/>
    <n v="171.19596611212071"/>
    <m/>
    <m/>
    <n v="30.537485893571503"/>
    <m/>
    <m/>
    <m/>
    <n v="53892.98468623712"/>
    <m/>
    <m/>
    <n v="10.65030220312183"/>
    <n v="475"/>
    <n v="0.97151424287856081"/>
    <n v="85787.49"/>
    <n v="494.99269881149058"/>
    <m/>
    <m/>
    <n v="2138.8294509732564"/>
    <n v="1.7410011981600144"/>
    <m/>
    <m/>
    <n v="6307328699.9305201"/>
    <m/>
    <m/>
    <m/>
    <n v="10.846014721455237"/>
    <m/>
    <m/>
    <m/>
    <n v="9.6012167288608126"/>
    <m/>
    <m/>
    <n v="1123.5731698176196"/>
    <n v="1063.5546801634005"/>
    <n v="1129.663848432574"/>
    <m/>
  </r>
  <r>
    <x v="469"/>
    <n v="13.04"/>
    <n v="13.37"/>
    <n v="87200.56"/>
    <n v="86716.95"/>
    <n v="115.3073"/>
    <n v="94295.03"/>
    <n v="93772.97"/>
    <n v="1.222122304462836E-4"/>
    <n v="57524.219747597846"/>
    <m/>
    <m/>
    <n v="319381078505.09503"/>
    <m/>
    <m/>
    <n v="31313956.751441184"/>
    <m/>
    <m/>
    <n v="13.931930659045401"/>
    <m/>
    <m/>
    <n v="171.71018250176849"/>
    <m/>
    <m/>
    <n v="30.462506065787931"/>
    <m/>
    <m/>
    <m/>
    <n v="53948.13794333487"/>
    <m/>
    <m/>
    <n v="10.713479024796543"/>
    <n v="476"/>
    <n v="0.97531787584143603"/>
    <n v="85992.21"/>
    <n v="496.05771257339455"/>
    <m/>
    <m/>
    <n v="2133.7254298018333"/>
    <n v="1.7363526554004201"/>
    <m/>
    <m/>
    <n v="6320689147.8446798"/>
    <m/>
    <m/>
    <m/>
    <n v="10.832464319743492"/>
    <m/>
    <m/>
    <m/>
    <n v="9.5930137990323558"/>
    <m/>
    <m/>
    <n v="1130.2381245235292"/>
    <n v="1062.8815281964528"/>
    <n v="1128.2525098590409"/>
    <m/>
  </r>
  <r>
    <x v="470"/>
    <n v="13.59"/>
    <n v="13.91"/>
    <n v="87930.07"/>
    <n v="87431.81"/>
    <n v="114.29349999999999"/>
    <n v="94750"/>
    <n v="94213.96"/>
    <n v="1.222122304462836E-4"/>
    <n v="58004.046469393405"/>
    <m/>
    <m/>
    <n v="324671779328.4491"/>
    <m/>
    <m/>
    <n v="31700862.450247258"/>
    <m/>
    <m/>
    <n v="13.874144897846891"/>
    <m/>
    <m/>
    <n v="172.53447061543039"/>
    <m/>
    <m/>
    <n v="30.321832772678686"/>
    <m/>
    <m/>
    <m/>
    <n v="54391.300180961094"/>
    <m/>
    <m/>
    <n v="10.61860071714174"/>
    <n v="477"/>
    <n v="0.97699496764917326"/>
    <n v="86359.87"/>
    <n v="498.13971021184489"/>
    <m/>
    <m/>
    <n v="2124.6026791303375"/>
    <n v="1.728764980456964"/>
    <m/>
    <m/>
    <n v="6424683125.6560078"/>
    <m/>
    <m/>
    <m/>
    <n v="10.742665431391002"/>
    <m/>
    <m/>
    <m/>
    <n v="9.5147436475398006"/>
    <m/>
    <m/>
    <n v="1120.2287633950357"/>
    <n v="1058.4729921741471"/>
    <n v="1118.899529948312"/>
    <m/>
  </r>
  <r>
    <x v="471"/>
    <n v="12.83"/>
    <n v="13.36"/>
    <n v="85829.43"/>
    <n v="85332.39"/>
    <n v="116.9102"/>
    <n v="94042.82"/>
    <n v="93499.27"/>
    <n v="1.222122304462836E-4"/>
    <n v="56616.955425095708"/>
    <m/>
    <m/>
    <n v="309103488223.04266"/>
    <m/>
    <m/>
    <n v="30558763.741658513"/>
    <m/>
    <m/>
    <n v="14.04035302354545"/>
    <m/>
    <m/>
    <n v="171.24255963353738"/>
    <m/>
    <m/>
    <n v="30.554452502135657"/>
    <m/>
    <m/>
    <m/>
    <n v="53083.724581010152"/>
    <m/>
    <m/>
    <n v="10.861009649228453"/>
    <n v="478"/>
    <n v="0.96032934131736536"/>
    <n v="85457.85"/>
    <n v="492.89820236452363"/>
    <m/>
    <m/>
    <n v="2146.7939365816178"/>
    <n v="1.746656164543714"/>
    <m/>
    <m/>
    <n v="6115936953.241972"/>
    <m/>
    <m/>
    <m/>
    <n v="11.000106862684465"/>
    <m/>
    <m/>
    <m/>
    <n v="9.7440428492792659"/>
    <m/>
    <m/>
    <n v="1145.8021384056467"/>
    <n v="1071.1531835248306"/>
    <n v="1145.7132754105662"/>
    <m/>
  </r>
  <r>
    <x v="472"/>
    <n v="13.12"/>
    <n v="13.46"/>
    <n v="84910.89"/>
    <n v="84408.74"/>
    <n v="118.4464"/>
    <n v="93659.01"/>
    <n v="93106.25"/>
    <n v="1.222122304462836E-4"/>
    <n v="56009.67934654445"/>
    <m/>
    <m/>
    <n v="302435215207.64557"/>
    <m/>
    <m/>
    <n v="30062316.822782911"/>
    <m/>
    <m/>
    <n v="14.115973007061234"/>
    <m/>
    <m/>
    <n v="170.53952158833795"/>
    <m/>
    <m/>
    <n v="30.685501754314053"/>
    <m/>
    <m/>
    <m/>
    <n v="52507.628213260548"/>
    <m/>
    <m/>
    <n v="11.003014854519842"/>
    <n v="479"/>
    <n v="0.97473997028231785"/>
    <n v="84952.89"/>
    <n v="489.94746791730017"/>
    <m/>
    <m/>
    <n v="2159.4790797980254"/>
    <n v="1.7568103907409274"/>
    <m/>
    <m/>
    <n v="5983335762.7442112"/>
    <m/>
    <m/>
    <m/>
    <n v="11.118655714108616"/>
    <m/>
    <m/>
    <m/>
    <n v="9.8503531973653029"/>
    <m/>
    <m/>
    <n v="1160.7832380586763"/>
    <n v="1076.9223109780501"/>
    <n v="1158.0607002635079"/>
    <m/>
  </r>
  <r>
    <x v="473"/>
    <n v="12.87"/>
    <n v="13.28"/>
    <n v="84656.29"/>
    <n v="84145.33"/>
    <n v="118.4742"/>
    <n v="93861.72"/>
    <n v="93296.39"/>
    <n v="1.222122304462836E-4"/>
    <n v="55840.376201018225"/>
    <m/>
    <m/>
    <n v="300570771458.95123"/>
    <m/>
    <m/>
    <n v="29921309.021723703"/>
    <m/>
    <m/>
    <n v="14.137630526095148"/>
    <m/>
    <m/>
    <n v="170.9044598415953"/>
    <m/>
    <m/>
    <n v="30.625446204274382"/>
    <m/>
    <m/>
    <m/>
    <n v="52342.264587237121"/>
    <m/>
    <m/>
    <n v="11.004888741068758"/>
    <n v="480"/>
    <n v="0.96912650602409633"/>
    <n v="85357.55"/>
    <n v="492.24281877870231"/>
    <m/>
    <m/>
    <n v="2149.192733984115"/>
    <n v="1.7482763524446758"/>
    <m/>
    <m/>
    <n v="5945791616.5288258"/>
    <m/>
    <m/>
    <m/>
    <n v="11.152833658106836"/>
    <m/>
    <m/>
    <m/>
    <n v="9.8819348116814503"/>
    <m/>
    <m/>
    <n v="1160.9809271579609"/>
    <n v="1078.5745857051543"/>
    <n v="1161.6204951503953"/>
    <m/>
  </r>
  <r>
    <x v="474"/>
    <n v="13.35"/>
    <n v="13.6"/>
    <n v="86181.81"/>
    <n v="85630.79"/>
    <n v="115.7637"/>
    <n v="95021.98"/>
    <n v="94415.45"/>
    <n v="1.2403835348195891E-4"/>
    <n v="56842.470518209535"/>
    <m/>
    <m/>
    <n v="311256626823.66028"/>
    <m/>
    <m/>
    <n v="30712749.452891134"/>
    <m/>
    <m/>
    <n v="14.011747035957749"/>
    <m/>
    <m/>
    <n v="173.00441809736492"/>
    <m/>
    <m/>
    <n v="30.266006667880362"/>
    <m/>
    <m/>
    <m/>
    <n v="53261.692192955066"/>
    <m/>
    <m/>
    <n v="10.751037669534549"/>
    <n v="481"/>
    <n v="0.98161764705882348"/>
    <n v="86866.66"/>
    <n v="500.82826995814662"/>
    <m/>
    <m/>
    <n v="2111.1952955995457"/>
    <n v="1.7168787170801114"/>
    <m/>
    <m/>
    <n v="6155097443.0457478"/>
    <m/>
    <m/>
    <m/>
    <n v="10.95441629421342"/>
    <m/>
    <m/>
    <m/>
    <n v="9.7099662261008284"/>
    <m/>
    <m/>
    <n v="1134.2004426547433"/>
    <n v="1068.9708028809073"/>
    <n v="1140.9543861095983"/>
    <m/>
  </r>
  <r>
    <x v="475"/>
    <n v="12.25"/>
    <n v="12.99"/>
    <n v="85082.95"/>
    <n v="84528.33"/>
    <n v="118.1495"/>
    <n v="93995.51"/>
    <n v="93383.83"/>
    <n v="1.2403835348195891E-4"/>
    <n v="56116.333019075049"/>
    <m/>
    <m/>
    <n v="303265938896.85449"/>
    <m/>
    <m/>
    <n v="30119340.255251259"/>
    <m/>
    <m/>
    <n v="14.101577640784956"/>
    <m/>
    <m/>
    <n v="171.13137396894882"/>
    <m/>
    <m/>
    <n v="30.599368357213095"/>
    <m/>
    <m/>
    <m/>
    <n v="52574.458100280848"/>
    <m/>
    <m/>
    <n v="10.971901755238145"/>
    <n v="482"/>
    <n v="0.94303310238645111"/>
    <n v="85802.61"/>
    <n v="494.65488079253015"/>
    <m/>
    <m/>
    <n v="2137.0558196980055"/>
    <n v="1.737744421077021"/>
    <m/>
    <m/>
    <n v="5996406842.2629461"/>
    <m/>
    <m/>
    <m/>
    <n v="11.094932970399872"/>
    <m/>
    <m/>
    <m/>
    <n v="9.8358340663422474"/>
    <m/>
    <m/>
    <n v="1157.5009045702857"/>
    <n v="1075.8240734630115"/>
    <n v="1155.5898640493187"/>
    <m/>
  </r>
  <r>
    <x v="476"/>
    <n v="12.31"/>
    <n v="12.85"/>
    <n v="85488.320000000007"/>
    <n v="84920.57"/>
    <n v="117.50839999999999"/>
    <n v="94019.41"/>
    <n v="93395.99"/>
    <n v="1.2403835348195891E-4"/>
    <n v="56382.319363863091"/>
    <m/>
    <m/>
    <n v="306104580863.03088"/>
    <m/>
    <m/>
    <n v="30328695.296400324"/>
    <m/>
    <m/>
    <n v="14.068493423510292"/>
    <m/>
    <m/>
    <n v="171.17071325608882"/>
    <m/>
    <m/>
    <n v="30.598047243358895"/>
    <m/>
    <m/>
    <m/>
    <n v="52816.901908450542"/>
    <m/>
    <m/>
    <n v="10.911663706516764"/>
    <n v="483"/>
    <n v="0.95797665369649809"/>
    <n v="85640.75"/>
    <n v="493.68320166957034"/>
    <m/>
    <m/>
    <n v="2141.0872105260501"/>
    <n v="1.7408575023803816"/>
    <m/>
    <m/>
    <n v="6051853602.1917906"/>
    <m/>
    <m/>
    <m/>
    <n v="11.042934381781265"/>
    <m/>
    <m/>
    <m/>
    <n v="9.7910447306417954"/>
    <m/>
    <m/>
    <n v="1151.1459811085201"/>
    <n v="1073.3000440031574"/>
    <n v="1150.1739645470107"/>
    <m/>
  </r>
  <r>
    <x v="477"/>
    <n v="11.48"/>
    <n v="12.2"/>
    <n v="83859.27"/>
    <n v="83291.81"/>
    <n v="119.9332"/>
    <n v="93043.31"/>
    <n v="92414.78"/>
    <n v="1.2403835348195891E-4"/>
    <n v="55306.55945617424"/>
    <m/>
    <m/>
    <n v="294385733772.01849"/>
    <m/>
    <m/>
    <n v="29455865.133239839"/>
    <m/>
    <m/>
    <n v="14.203039228226737"/>
    <m/>
    <m/>
    <n v="169.38950581310641"/>
    <m/>
    <m/>
    <n v="30.922199224591438"/>
    <m/>
    <m/>
    <m/>
    <n v="51802.393763686588"/>
    <m/>
    <m/>
    <n v="11.136110173934737"/>
    <n v="484"/>
    <n v="0.94098360655737712"/>
    <n v="84391.13"/>
    <n v="486.44167820699448"/>
    <m/>
    <m/>
    <n v="2172.3287094622174"/>
    <n v="1.7660916505777076"/>
    <m/>
    <m/>
    <n v="5819510738.250185"/>
    <m/>
    <m/>
    <m/>
    <n v="11.254211520180897"/>
    <m/>
    <m/>
    <m/>
    <n v="9.9797037404944167"/>
    <m/>
    <m/>
    <n v="1174.8243729552098"/>
    <n v="1083.5646838459195"/>
    <n v="1172.179480063988"/>
    <m/>
  </r>
  <r>
    <x v="478"/>
    <n v="12.01"/>
    <n v="12.43"/>
    <n v="82981.39"/>
    <n v="82409.539999999994"/>
    <n v="120.39490000000001"/>
    <n v="92322.53"/>
    <n v="91687.41"/>
    <n v="1.2403835348195891E-4"/>
    <n v="54726.248791612859"/>
    <m/>
    <m/>
    <n v="288171877007.22736"/>
    <m/>
    <m/>
    <n v="28987569.493372705"/>
    <m/>
    <m/>
    <n v="14.277890576847319"/>
    <m/>
    <m/>
    <n v="168.07319527404744"/>
    <m/>
    <m/>
    <n v="31.168291937236738"/>
    <m/>
    <m/>
    <m/>
    <n v="51252.201552419639"/>
    <m/>
    <m/>
    <n v="11.178260479593547"/>
    <n v="485"/>
    <n v="0.96621078037007246"/>
    <n v="84015.02"/>
    <n v="484.23591707535854"/>
    <m/>
    <m/>
    <n v="2182.0102310974394"/>
    <n v="1.7737945140711329"/>
    <m/>
    <m/>
    <n v="5696032238.3414335"/>
    <m/>
    <m/>
    <m/>
    <n v="11.372892237710403"/>
    <m/>
    <m/>
    <m/>
    <n v="10.086291888377566"/>
    <m/>
    <m/>
    <n v="1179.2710967790622"/>
    <n v="1089.2751713408995"/>
    <n v="1184.5406393969095"/>
    <m/>
  </r>
  <r>
    <x v="479"/>
    <n v="12.41"/>
    <n v="12.51"/>
    <n v="82275.72"/>
    <n v="81667.839999999997"/>
    <n v="121.4448"/>
    <n v="91231.9"/>
    <n v="90558.79"/>
    <n v="1.2431932271628199E-4"/>
    <n v="54255.567140329164"/>
    <m/>
    <m/>
    <n v="283074246982.45599"/>
    <m/>
    <m/>
    <n v="28595133.018674836"/>
    <m/>
    <m/>
    <n v="14.340649213109769"/>
    <m/>
    <m/>
    <n v="166.07150436513513"/>
    <m/>
    <m/>
    <n v="31.562979482787092"/>
    <m/>
    <m/>
    <m/>
    <n v="50785.078761706267"/>
    <m/>
    <m/>
    <n v="11.27283654539724"/>
    <n v="486"/>
    <n v="0.9920063948840927"/>
    <n v="83197.600000000006"/>
    <n v="479.37481578861662"/>
    <m/>
    <m/>
    <n v="2203.2399921937727"/>
    <n v="1.7903735291354494"/>
    <m/>
    <m/>
    <n v="5592747768.1078663"/>
    <m/>
    <m/>
    <m/>
    <n v="11.473112513751241"/>
    <m/>
    <m/>
    <m/>
    <n v="10.180614448159018"/>
    <m/>
    <m/>
    <n v="1189.2485723489842"/>
    <n v="1094.0630931911169"/>
    <n v="1194.9790562376418"/>
    <m/>
  </r>
  <r>
    <x v="480"/>
    <n v="11.88"/>
    <n v="12.11"/>
    <n v="80193"/>
    <n v="79590.350000000006"/>
    <n v="125.11190000000001"/>
    <n v="90955.5"/>
    <n v="90273.17"/>
    <n v="1.2431932271628199E-4"/>
    <n v="52880.857254594193"/>
    <m/>
    <m/>
    <n v="268693654485.74405"/>
    <m/>
    <m/>
    <n v="27503752.455834799"/>
    <m/>
    <m/>
    <n v="14.522671995305412"/>
    <m/>
    <m/>
    <n v="165.56433000670253"/>
    <m/>
    <m/>
    <n v="31.665293459601301"/>
    <m/>
    <m/>
    <m/>
    <n v="49491.76954657233"/>
    <m/>
    <m/>
    <n v="11.612479037372328"/>
    <n v="487"/>
    <n v="0.98100743187448403"/>
    <n v="82499.710000000006"/>
    <n v="475.31653878506495"/>
    <m/>
    <m/>
    <n v="2221.7215248119264"/>
    <n v="1.8052206550262186"/>
    <m/>
    <m/>
    <n v="5308029036.5917263"/>
    <m/>
    <m/>
    <m/>
    <n v="11.764420891866463"/>
    <m/>
    <m/>
    <m/>
    <n v="10.440503567335249"/>
    <m/>
    <m/>
    <n v="1225.0797801433835"/>
    <n v="1107.9498011888393"/>
    <n v="1225.3202047565826"/>
    <m/>
  </r>
  <r>
    <x v="481"/>
    <n v="11.87"/>
    <n v="12.14"/>
    <n v="80186.740000000005"/>
    <n v="79574.25"/>
    <n v="124.3219"/>
    <n v="90038.1"/>
    <n v="89351.43"/>
    <n v="1.2431932271628199E-4"/>
    <n v="52875.439963249613"/>
    <m/>
    <m/>
    <n v="268606197435.51346"/>
    <m/>
    <m/>
    <n v="27495143.372161452"/>
    <m/>
    <m/>
    <n v="14.523762835099673"/>
    <m/>
    <m/>
    <n v="163.89041029339344"/>
    <m/>
    <m/>
    <n v="31.991407634453072"/>
    <m/>
    <m/>
    <m/>
    <n v="49480.334615062806"/>
    <m/>
    <m/>
    <n v="11.538410878778459"/>
    <n v="488"/>
    <n v="0.97775947281713338"/>
    <n v="81595.55"/>
    <n v="470.07057465823169"/>
    <m/>
    <m/>
    <n v="2246.0706011162429"/>
    <n v="1.8248320672116254"/>
    <m/>
    <m/>
    <n v="5305702757.534173"/>
    <m/>
    <m/>
    <m/>
    <n v="11.76625262473879"/>
    <m/>
    <m/>
    <m/>
    <n v="10.443527518428988"/>
    <m/>
    <m/>
    <n v="1217.2658238680888"/>
    <n v="1108.0330224950542"/>
    <n v="1225.5109884185078"/>
    <m/>
  </r>
  <r>
    <x v="482"/>
    <n v="11.46"/>
    <n v="12.07"/>
    <n v="79419.77"/>
    <n v="78803.240000000005"/>
    <n v="126.22"/>
    <n v="89595.65"/>
    <n v="88901.25"/>
    <n v="1.2431932271628199E-4"/>
    <n v="52368.420081571414"/>
    <m/>
    <m/>
    <n v="263421883324.90833"/>
    <m/>
    <m/>
    <n v="27095275.063827947"/>
    <m/>
    <m/>
    <n v="14.593744734337012"/>
    <m/>
    <m/>
    <n v="163.08107116883468"/>
    <m/>
    <m/>
    <n v="32.155398173513674"/>
    <m/>
    <m/>
    <m/>
    <n v="48999.500653498239"/>
    <m/>
    <m/>
    <n v="11.713820769328983"/>
    <n v="489"/>
    <n v="0.94946147473073739"/>
    <n v="81365.14"/>
    <n v="468.70658607480277"/>
    <m/>
    <m/>
    <n v="2252.4130686552594"/>
    <n v="1.8298115663157131"/>
    <m/>
    <m/>
    <n v="5202711506.8206482"/>
    <m/>
    <m/>
    <m/>
    <n v="11.879704750874101"/>
    <m/>
    <m/>
    <m/>
    <n v="10.545637739215445"/>
    <m/>
    <m/>
    <n v="1235.7710120763111"/>
    <n v="1113.3720146152293"/>
    <n v="1237.3275651717504"/>
    <m/>
  </r>
  <r>
    <x v="483"/>
    <n v="11.59"/>
    <n v="12.21"/>
    <n v="78714.47"/>
    <n v="78074.03"/>
    <n v="127.6117"/>
    <n v="89662.02"/>
    <n v="88933.95"/>
    <n v="1.260052906402187E-4"/>
    <n v="51899.557258060748"/>
    <m/>
    <m/>
    <n v="258609382965.26199"/>
    <m/>
    <m/>
    <n v="26718415.069660671"/>
    <m/>
    <m/>
    <n v="14.660121979372708"/>
    <m/>
    <m/>
    <n v="163.18993911520499"/>
    <m/>
    <m/>
    <n v="32.15215557986447"/>
    <m/>
    <m/>
    <m/>
    <n v="48541.891678273816"/>
    <m/>
    <m/>
    <n v="11.840689865622931"/>
    <n v="490"/>
    <n v="0.94922194922194914"/>
    <n v="81199.64"/>
    <n v="467.6436568046089"/>
    <m/>
    <m/>
    <n v="2256.994568335128"/>
    <n v="1.8330121000189248"/>
    <m/>
    <m/>
    <n v="5105908146.7970762"/>
    <m/>
    <m/>
    <m/>
    <n v="11.987959048818752"/>
    <m/>
    <m/>
    <m/>
    <n v="10.64601112042026"/>
    <m/>
    <m/>
    <n v="1249.1553001421564"/>
    <n v="1118.4360039048406"/>
    <n v="1248.6027634787938"/>
    <m/>
  </r>
  <r>
    <x v="484"/>
    <n v="12.34"/>
    <n v="12.8"/>
    <n v="79906.289999999994"/>
    <n v="79246.31"/>
    <n v="125.23560000000001"/>
    <n v="89844.22"/>
    <n v="89103.47"/>
    <n v="1.260052906402187E-4"/>
    <n v="52684.086573149092"/>
    <m/>
    <m/>
    <n v="266396935481.18781"/>
    <m/>
    <m/>
    <n v="27319917.797717102"/>
    <m/>
    <m/>
    <n v="14.549682559892448"/>
    <m/>
    <m/>
    <n v="163.51756616514737"/>
    <m/>
    <m/>
    <n v="32.093725969033081"/>
    <m/>
    <m/>
    <m/>
    <n v="49269.32983396652"/>
    <m/>
    <m/>
    <n v="11.619470839298485"/>
    <n v="491"/>
    <n v="0.96406249999999993"/>
    <n v="81332.36"/>
    <n v="468.37144136310491"/>
    <m/>
    <m/>
    <n v="2253.3055332715558"/>
    <n v="1.8298425845671564"/>
    <m/>
    <m/>
    <n v="5259061135.2154226"/>
    <m/>
    <m/>
    <m/>
    <n v="11.807410123516973"/>
    <m/>
    <m/>
    <m/>
    <n v="10.487094943722783"/>
    <m/>
    <m/>
    <n v="1225.817393114648"/>
    <n v="1110.0104653471894"/>
    <n v="1229.7977370220892"/>
    <m/>
  </r>
  <r>
    <x v="485"/>
    <n v="11.54"/>
    <n v="12.55"/>
    <n v="79232.710000000006"/>
    <n v="78568.31"/>
    <n v="125.9286"/>
    <n v="88949.79"/>
    <n v="88205.18"/>
    <n v="1.260052906402187E-4"/>
    <n v="52238.705722563776"/>
    <m/>
    <m/>
    <n v="261859718928.80368"/>
    <m/>
    <m/>
    <n v="26969051.615120515"/>
    <m/>
    <m/>
    <n v="14.611542906418014"/>
    <m/>
    <m/>
    <n v="161.88574530868041"/>
    <m/>
    <m/>
    <n v="32.420162231540566"/>
    <m/>
    <m/>
    <m/>
    <n v="48846.395776958256"/>
    <m/>
    <m/>
    <n v="11.683015755749029"/>
    <n v="492"/>
    <n v="0.91952191235059744"/>
    <n v="80646.41"/>
    <n v="464.38497462510736"/>
    <m/>
    <m/>
    <n v="2272.3097147627554"/>
    <n v="1.8451003946529456"/>
    <m/>
    <m/>
    <n v="5168898061.806489"/>
    <m/>
    <m/>
    <m/>
    <n v="11.907875002634386"/>
    <m/>
    <m/>
    <m/>
    <n v="10.577759906656471"/>
    <m/>
    <m/>
    <n v="1232.5211806542359"/>
    <n v="1114.7298557359989"/>
    <n v="1240.2616304327798"/>
    <m/>
  </r>
  <r>
    <x v="486"/>
    <n v="11.72"/>
    <n v="12.64"/>
    <n v="79397.84"/>
    <n v="78722.16"/>
    <n v="125.83540000000001"/>
    <n v="88828.51"/>
    <n v="88073.8"/>
    <n v="1.260052906402187E-4"/>
    <n v="52346.300720016552"/>
    <m/>
    <m/>
    <n v="262906490981.79987"/>
    <m/>
    <m/>
    <n v="27048007.174485072"/>
    <m/>
    <m/>
    <n v="14.5968570458505"/>
    <m/>
    <m/>
    <n v="161.66107765625253"/>
    <m/>
    <m/>
    <n v="32.471341778093581"/>
    <m/>
    <m/>
    <m/>
    <n v="48940.637335035935"/>
    <m/>
    <m/>
    <n v="11.673617495766162"/>
    <n v="493"/>
    <n v="0.92721518987341778"/>
    <n v="80327.520000000004"/>
    <n v="462.51259845573151"/>
    <m/>
    <m/>
    <n v="2281.2948245145803"/>
    <n v="1.8522206470743405"/>
    <m/>
    <m/>
    <n v="5188966342.934761"/>
    <m/>
    <m/>
    <m/>
    <n v="11.8840038480175"/>
    <m/>
    <m/>
    <m/>
    <n v="10.557986646667366"/>
    <m/>
    <m/>
    <n v="1231.5296939754237"/>
    <n v="1113.609456108346"/>
    <n v="1237.7753365189706"/>
    <m/>
  </r>
  <r>
    <x v="487"/>
    <n v="11.96"/>
    <n v="12.64"/>
    <n v="79487.91"/>
    <n v="78801.55"/>
    <n v="126.67959999999999"/>
    <n v="88474.86"/>
    <n v="87712.06"/>
    <n v="1.260052906402187E-4"/>
    <n v="52404.405245177295"/>
    <m/>
    <m/>
    <n v="263458050342.75519"/>
    <m/>
    <m/>
    <n v="27088663.621386953"/>
    <m/>
    <m/>
    <n v="14.589116974431219"/>
    <m/>
    <m/>
    <n v="161.0135355916396"/>
    <m/>
    <m/>
    <n v="32.607611723777367"/>
    <m/>
    <m/>
    <m/>
    <n v="48988.583859440121"/>
    <m/>
    <m/>
    <n v="11.751176409132079"/>
    <n v="494"/>
    <n v="0.94620253164556967"/>
    <n v="79627.37"/>
    <n v="458.44545112636018"/>
    <m/>
    <m/>
    <n v="2301.179025737074"/>
    <n v="1.8681878450896288"/>
    <m/>
    <m/>
    <n v="5199257103.1392527"/>
    <m/>
    <m/>
    <m/>
    <n v="11.871466082787054"/>
    <m/>
    <m/>
    <m/>
    <n v="10.548278004731857"/>
    <m/>
    <m/>
    <n v="1239.7119138294863"/>
    <n v="1113.0189579828666"/>
    <n v="1236.4694688353363"/>
    <m/>
  </r>
  <r>
    <x v="488"/>
    <n v="12.74"/>
    <n v="13.2"/>
    <n v="80540.73"/>
    <n v="79815.48"/>
    <n v="123.86109999999999"/>
    <n v="88342.78"/>
    <n v="87547.96"/>
    <n v="1.257242778276435E-4"/>
    <n v="53094.619230717268"/>
    <m/>
    <m/>
    <n v="270303098923.04681"/>
    <m/>
    <m/>
    <n v="27610689.157117218"/>
    <m/>
    <m/>
    <n v="14.494126981720798"/>
    <m/>
    <m/>
    <n v="160.76140559907"/>
    <m/>
    <m/>
    <n v="32.677314733948819"/>
    <m/>
    <m/>
    <m/>
    <n v="49614.631977763864"/>
    <m/>
    <m/>
    <n v="11.487504862451017"/>
    <n v="495"/>
    <n v="0.9651515151515152"/>
    <n v="79717.16"/>
    <n v="458.85490477669731"/>
    <m/>
    <m/>
    <n v="2298.5841533367807"/>
    <n v="1.8655505928647855"/>
    <m/>
    <m/>
    <n v="5332514394.4153271"/>
    <m/>
    <m/>
    <m/>
    <n v="11.717080032920286"/>
    <m/>
    <m/>
    <m/>
    <n v="10.415335581975159"/>
    <m/>
    <m/>
    <n v="1211.8954002841415"/>
    <n v="1105.7720723152386"/>
    <n v="1220.3894298794796"/>
    <m/>
  </r>
  <r>
    <x v="489"/>
    <n v="12.66"/>
    <n v="13.33"/>
    <n v="81154.67"/>
    <n v="80413.850000000006"/>
    <n v="122.6827"/>
    <n v="88559.29"/>
    <n v="87751.52"/>
    <n v="1.257242778276435E-4"/>
    <n v="53498.040515569919"/>
    <m/>
    <m/>
    <n v="274378069336.12512"/>
    <m/>
    <m/>
    <n v="27920913.972160678"/>
    <m/>
    <m/>
    <n v="14.439420520541905"/>
    <m/>
    <m/>
    <n v="161.15146922632772"/>
    <m/>
    <m/>
    <n v="32.604228850625567"/>
    <m/>
    <m/>
    <m/>
    <n v="49985.150767376479"/>
    <m/>
    <m/>
    <n v="11.377481516545783"/>
    <n v="496"/>
    <n v="0.9497374343585897"/>
    <n v="79992.240000000005"/>
    <n v="460.40232334379613"/>
    <m/>
    <m/>
    <n v="2290.6524291145442"/>
    <n v="1.8589369037893599"/>
    <m/>
    <m/>
    <n v="5412286833.3908911"/>
    <m/>
    <m/>
    <m/>
    <n v="11.628696424924767"/>
    <m/>
    <m/>
    <m/>
    <n v="10.338169986242839"/>
    <m/>
    <m/>
    <n v="1200.288285560538"/>
    <n v="1101.598459304734"/>
    <n v="1211.1838581270213"/>
    <m/>
  </r>
  <r>
    <x v="490"/>
    <n v="12.32"/>
    <n v="13.16"/>
    <n v="80325.600000000006"/>
    <n v="79582.240000000005"/>
    <n v="124.9919"/>
    <n v="87827.520000000004"/>
    <n v="87015.39"/>
    <n v="1.257242778276435E-4"/>
    <n v="52950.217414224353"/>
    <m/>
    <m/>
    <n v="268724673970.67535"/>
    <m/>
    <m/>
    <n v="27487528.895938698"/>
    <m/>
    <m/>
    <n v="14.513706303468986"/>
    <m/>
    <m/>
    <n v="159.81596931206977"/>
    <m/>
    <m/>
    <n v="32.880656727871873"/>
    <m/>
    <m/>
    <m/>
    <n v="49466.799950446119"/>
    <m/>
    <m/>
    <n v="11.590888304166374"/>
    <n v="497"/>
    <n v="0.93617021276595747"/>
    <n v="79456.27"/>
    <n v="457.2817928476826"/>
    <m/>
    <m/>
    <n v="2306.0004301510517"/>
    <n v="1.8712148943809894"/>
    <m/>
    <m/>
    <n v="5300164521.4906855"/>
    <m/>
    <m/>
    <m/>
    <n v="11.748408848073536"/>
    <m/>
    <m/>
    <m/>
    <n v="10.446010354232447"/>
    <m/>
    <m/>
    <n v="1222.8020261337565"/>
    <n v="1107.2657992027789"/>
    <n v="1223.6524744909573"/>
    <m/>
  </r>
  <r>
    <x v="491"/>
    <n v="12.68"/>
    <n v="13.36"/>
    <n v="80844.69"/>
    <n v="80086.52"/>
    <n v="124.0855"/>
    <n v="87497.07"/>
    <n v="86677.05"/>
    <n v="1.257242778276435E-4"/>
    <n v="53291.099381797365"/>
    <m/>
    <m/>
    <n v="272152181560.00626"/>
    <m/>
    <m/>
    <n v="27748528.599141952"/>
    <m/>
    <m/>
    <n v="14.467346045578196"/>
    <m/>
    <m/>
    <n v="159.21078140668996"/>
    <m/>
    <m/>
    <n v="33.011434960016828"/>
    <m/>
    <m/>
    <m/>
    <n v="49778.818729471539"/>
    <m/>
    <m/>
    <n v="11.506094157220547"/>
    <n v="498"/>
    <n v="0.94910179640718562"/>
    <n v="79469.41"/>
    <n v="457.32170389059718"/>
    <m/>
    <m/>
    <n v="2305.6190776705971"/>
    <n v="1.8707280925326228"/>
    <m/>
    <m/>
    <n v="5367153585.1977444"/>
    <m/>
    <m/>
    <m/>
    <n v="11.673420283041734"/>
    <m/>
    <m/>
    <m/>
    <n v="10.380739356985448"/>
    <m/>
    <m/>
    <n v="1213.8565120395199"/>
    <n v="1103.7289267505355"/>
    <n v="1215.8420599619519"/>
    <m/>
  </r>
  <r>
    <x v="492"/>
    <n v="11.85"/>
    <n v="12.9"/>
    <n v="80113.740000000005"/>
    <n v="79352.36"/>
    <n v="124.37860000000001"/>
    <n v="87115.79"/>
    <n v="86288.45"/>
    <n v="1.257242778276435E-4"/>
    <n v="52807.985017273524"/>
    <m/>
    <m/>
    <n v="267184008366.97144"/>
    <m/>
    <m/>
    <n v="27366706.462551404"/>
    <m/>
    <m/>
    <n v="14.533279473519634"/>
    <m/>
    <m/>
    <n v="158.51313426033812"/>
    <m/>
    <m/>
    <n v="33.162377925301207"/>
    <m/>
    <m/>
    <m/>
    <n v="49321.073161110544"/>
    <m/>
    <m/>
    <n v="11.532529930275093"/>
    <n v="499"/>
    <n v="0.91860465116279066"/>
    <n v="79096.820000000007"/>
    <n v="455.14202322145417"/>
    <m/>
    <m/>
    <n v="2316.428905152005"/>
    <n v="1.8793207801728382"/>
    <m/>
    <m/>
    <n v="5268573720.6981344"/>
    <m/>
    <m/>
    <m/>
    <n v="11.779882850684615"/>
    <m/>
    <m/>
    <m/>
    <n v="10.476830095514865"/>
    <m/>
    <m/>
    <n v="1216.6454024166183"/>
    <n v="1108.7590567708946"/>
    <n v="1226.9306410644247"/>
    <m/>
  </r>
  <r>
    <x v="493"/>
    <n v="11.37"/>
    <n v="12.77"/>
    <n v="79354.02"/>
    <n v="78569.929999999993"/>
    <n v="125.94580000000001"/>
    <n v="86652.99"/>
    <n v="85797.5"/>
    <n v="1.260052906402187E-4"/>
    <n v="52303.379755521899"/>
    <m/>
    <m/>
    <n v="261978526977.42654"/>
    <m/>
    <m/>
    <n v="26961169.126268581"/>
    <m/>
    <m/>
    <n v="14.603789626562239"/>
    <m/>
    <m/>
    <n v="157.65950456481139"/>
    <m/>
    <m/>
    <n v="33.359967259769661"/>
    <m/>
    <m/>
    <m/>
    <n v="48830.543217348459"/>
    <m/>
    <m/>
    <n v="11.675587117583408"/>
    <n v="500"/>
    <n v="0.89036805011746278"/>
    <n v="78592.63"/>
    <n v="452.1348657673613"/>
    <m/>
    <m/>
    <n v="2331.1946098881572"/>
    <n v="1.8907624055284504"/>
    <m/>
    <m/>
    <n v="5164153248.2373171"/>
    <m/>
    <m/>
    <m/>
    <n v="11.894372722502187"/>
    <m/>
    <m/>
    <m/>
    <n v="10.582950546044112"/>
    <m/>
    <m/>
    <n v="1231.7374828424754"/>
    <n v="1114.1383499251158"/>
    <n v="1238.8553039498754"/>
    <m/>
  </r>
  <r>
    <x v="494"/>
    <n v="10.74"/>
    <n v="12.31"/>
    <n v="78257.27"/>
    <n v="77474.12"/>
    <n v="128.24889999999999"/>
    <n v="86142.58"/>
    <n v="85281.32"/>
    <n v="1.260052906402187E-4"/>
    <n v="51579.238286902313"/>
    <m/>
    <m/>
    <n v="254691507410.03186"/>
    <m/>
    <m/>
    <n v="26396877.342121106"/>
    <m/>
    <m/>
    <n v="14.705245956920733"/>
    <m/>
    <m/>
    <n v="156.72702496235786"/>
    <m/>
    <m/>
    <n v="33.563657007084224"/>
    <m/>
    <m/>
    <m/>
    <n v="48148.121499982662"/>
    <m/>
    <m/>
    <n v="11.888326549588367"/>
    <n v="501"/>
    <n v="0.87246141348497153"/>
    <n v="78113.52"/>
    <n v="449.34350949956524"/>
    <m/>
    <m/>
    <n v="2345.405848900562"/>
    <n v="1.9021083910048384"/>
    <m/>
    <m/>
    <n v="5019935819.6495657"/>
    <m/>
    <m/>
    <m/>
    <n v="12.059701099264913"/>
    <m/>
    <m/>
    <m/>
    <n v="10.731505531671539"/>
    <m/>
    <m/>
    <n v="1254.1808195107012"/>
    <n v="1121.8785592396539"/>
    <n v="1256.0750381237042"/>
    <m/>
  </r>
  <r>
    <x v="495"/>
    <n v="11.35"/>
    <n v="12.28"/>
    <n v="78227.75"/>
    <n v="77435.13"/>
    <n v="127.7013"/>
    <n v="85757.83"/>
    <n v="84889.67"/>
    <n v="1.260052906402187E-4"/>
    <n v="51558.524492210236"/>
    <m/>
    <m/>
    <n v="254455711164.87387"/>
    <m/>
    <m/>
    <n v="26376697.482391182"/>
    <m/>
    <m/>
    <n v="14.70856343790212"/>
    <m/>
    <m/>
    <n v="156.02320982458585"/>
    <m/>
    <m/>
    <n v="33.720797869918478"/>
    <m/>
    <m/>
    <m/>
    <n v="48122.505857812532"/>
    <m/>
    <m/>
    <n v="11.836803364369459"/>
    <n v="502"/>
    <n v="0.92426710097719866"/>
    <n v="77900.5"/>
    <n v="448.08313421499957"/>
    <m/>
    <m/>
    <n v="2351.8019036927772"/>
    <n v="1.9071147473164289"/>
    <m/>
    <m/>
    <n v="5014714110.642972"/>
    <m/>
    <m/>
    <m/>
    <n v="12.065208355329863"/>
    <m/>
    <m/>
    <m/>
    <n v="10.737862109550546"/>
    <m/>
    <m/>
    <n v="1248.7452865622988"/>
    <n v="1122.1316533255745"/>
    <n v="1256.6486449498436"/>
    <m/>
  </r>
  <r>
    <x v="496"/>
    <n v="11.98"/>
    <n v="12.41"/>
    <n v="77107.81"/>
    <n v="76316.78"/>
    <n v="129.71100000000001"/>
    <n v="85704.12"/>
    <n v="84825.81"/>
    <n v="1.260052906402187E-4"/>
    <n v="50819.152691898089"/>
    <m/>
    <m/>
    <n v="247125769167.73883"/>
    <m/>
    <m/>
    <n v="25805035.36203577"/>
    <m/>
    <m/>
    <n v="14.814391409546646"/>
    <m/>
    <m/>
    <n v="155.92169070397557"/>
    <m/>
    <m/>
    <n v="33.749169083081981"/>
    <m/>
    <m/>
    <m/>
    <n v="47426.136480506553"/>
    <m/>
    <m/>
    <n v="12.022311041615581"/>
    <n v="503"/>
    <n v="0.96535052377115227"/>
    <n v="77730.06"/>
    <n v="447.06785375657631"/>
    <m/>
    <m/>
    <n v="2356.9474562433434"/>
    <n v="1.9111061807285599"/>
    <m/>
    <m/>
    <n v="4869700874.9388933"/>
    <m/>
    <m/>
    <m/>
    <n v="12.238889000361366"/>
    <m/>
    <m/>
    <m/>
    <n v="10.89391240985279"/>
    <m/>
    <m/>
    <n v="1268.3157593032352"/>
    <n v="1130.2053797157093"/>
    <n v="1274.7383074575314"/>
    <m/>
  </r>
  <r>
    <x v="497"/>
    <n v="12.12"/>
    <n v="12.63"/>
    <n v="77391.240000000005"/>
    <n v="76587.679999999993"/>
    <n v="129.97380000000001"/>
    <n v="85125.25"/>
    <n v="84242.19"/>
    <n v="1.260052906402187E-4"/>
    <n v="51004.708123210403"/>
    <m/>
    <m/>
    <n v="248900312485.64825"/>
    <m/>
    <m/>
    <n v="25942185.950971507"/>
    <m/>
    <m/>
    <n v="14.787713353718257"/>
    <m/>
    <m/>
    <n v="154.86477501529694"/>
    <m/>
    <m/>
    <n v="33.984395685173808"/>
    <m/>
    <m/>
    <m/>
    <n v="47593.114840516602"/>
    <m/>
    <m/>
    <n v="12.045893147412599"/>
    <n v="504"/>
    <n v="0.95961995249406162"/>
    <n v="77416.81"/>
    <n v="445.23141526512887"/>
    <m/>
    <m/>
    <n v="2366.4458895478879"/>
    <n v="1.9186259935040642"/>
    <m/>
    <m/>
    <n v="4904107348.4331207"/>
    <m/>
    <m/>
    <m/>
    <n v="12.194876877507969"/>
    <m/>
    <m/>
    <m/>
    <n v="10.856208850641549"/>
    <m/>
    <m/>
    <n v="1270.8035968177016"/>
    <n v="1128.170082997535"/>
    <n v="1270.1542362242606"/>
    <m/>
  </r>
  <r>
    <x v="498"/>
    <n v="11.79"/>
    <n v="12.65"/>
    <n v="77852.100000000006"/>
    <n v="77014.8"/>
    <n v="128.29769999999999"/>
    <n v="85342.65"/>
    <n v="84425.48"/>
    <n v="1.2698889269380231E-4"/>
    <n v="51304.68481824013"/>
    <m/>
    <m/>
    <n v="251738238815.73505"/>
    <m/>
    <m/>
    <n v="26158447.967369027"/>
    <m/>
    <m/>
    <n v="14.745327323925737"/>
    <m/>
    <m/>
    <n v="155.24892454194062"/>
    <m/>
    <m/>
    <n v="33.919611024356627"/>
    <m/>
    <m/>
    <m/>
    <n v="47854.405605481537"/>
    <m/>
    <m/>
    <n v="11.888256692851668"/>
    <n v="505"/>
    <n v="0.93201581027667979"/>
    <n v="77509.62"/>
    <n v="445.66076356326954"/>
    <m/>
    <m/>
    <n v="2363.6089108218343"/>
    <n v="1.9157809571310835"/>
    <m/>
    <m/>
    <n v="4958305248.2151232"/>
    <m/>
    <m/>
    <m/>
    <n v="12.125173200337983"/>
    <m/>
    <m/>
    <m/>
    <n v="10.7985484335168"/>
    <m/>
    <m/>
    <n v="1254.1734498461049"/>
    <n v="1124.9364085540863"/>
    <n v="1262.8942678189082"/>
    <m/>
  </r>
  <r>
    <x v="499"/>
    <n v="11.62"/>
    <n v="12.74"/>
    <n v="78227.429999999993"/>
    <n v="77376.31"/>
    <n v="128.2466"/>
    <n v="85396.6"/>
    <n v="84468.13"/>
    <n v="1.2698889269380231E-4"/>
    <n v="51550.770993773709"/>
    <m/>
    <m/>
    <n v="254122355227.53812"/>
    <m/>
    <m/>
    <n v="26342378.287315771"/>
    <m/>
    <m/>
    <n v="14.710336916865066"/>
    <m/>
    <m/>
    <n v="155.34327840597905"/>
    <m/>
    <m/>
    <n v="33.905526851618127"/>
    <m/>
    <m/>
    <m/>
    <n v="48077.652661155742"/>
    <m/>
    <m/>
    <n v="11.882756587003559"/>
    <n v="506"/>
    <n v="0.91208791208791196"/>
    <n v="77644.490000000005"/>
    <n v="446.40137332345881"/>
    <m/>
    <m/>
    <n v="2359.4961318686851"/>
    <n v="1.9122661281235875"/>
    <m/>
    <m/>
    <n v="5004685486.7710514"/>
    <m/>
    <m/>
    <m/>
    <n v="12.067695155988655"/>
    <m/>
    <m/>
    <m/>
    <n v="10.748827027820385"/>
    <m/>
    <m/>
    <n v="1253.5932060892396"/>
    <n v="1122.2669538863145"/>
    <n v="1256.9076570270572"/>
    <m/>
  </r>
  <r>
    <x v="500"/>
    <n v="11.21"/>
    <n v="12.41"/>
    <n v="77059.61"/>
    <n v="76211.37"/>
    <n v="130.28229999999999"/>
    <n v="84789.56"/>
    <n v="83856.960000000006"/>
    <n v="1.2698889269380231E-4"/>
    <n v="50779.955889031247"/>
    <m/>
    <m/>
    <n v="246490627848.39865"/>
    <m/>
    <m/>
    <n v="25747234.386513177"/>
    <m/>
    <m/>
    <n v="14.820686993353403"/>
    <m/>
    <m/>
    <n v="154.235262963694"/>
    <m/>
    <m/>
    <n v="34.153924295543398"/>
    <m/>
    <m/>
    <m/>
    <n v="47352.456728893572"/>
    <m/>
    <m/>
    <n v="12.070598249585698"/>
    <n v="507"/>
    <n v="0.90330378726833205"/>
    <n v="76653.77"/>
    <n v="440.67101676878929"/>
    <m/>
    <m/>
    <n v="2389.6025825358856"/>
    <n v="1.936482475079877"/>
    <m/>
    <m/>
    <n v="4853825704.4840183"/>
    <m/>
    <m/>
    <m/>
    <n v="12.248809971788786"/>
    <m/>
    <m/>
    <m/>
    <n v="10.911638114487928"/>
    <m/>
    <m/>
    <n v="1273.4099068950966"/>
    <n v="1130.6856763738808"/>
    <n v="1275.7716236617514"/>
    <m/>
  </r>
  <r>
    <x v="501"/>
    <n v="11.17"/>
    <n v="12.43"/>
    <n v="77180.039999999994"/>
    <n v="76320.800000000003"/>
    <n v="123.0472"/>
    <n v="84638.87"/>
    <n v="83697.279999999999"/>
    <n v="1.2698889269380231E-4"/>
    <n v="50858.075490942727"/>
    <m/>
    <m/>
    <n v="247218704039.1485"/>
    <m/>
    <m/>
    <n v="25802441.678273659"/>
    <m/>
    <m/>
    <n v="14.809661199504468"/>
    <m/>
    <m/>
    <n v="153.95739830600439"/>
    <m/>
    <m/>
    <n v="34.22203982088444"/>
    <m/>
    <m/>
    <m/>
    <n v="47419.084787239823"/>
    <m/>
    <m/>
    <n v="11.399535401493017"/>
    <n v="508"/>
    <n v="0.89863234111021728"/>
    <n v="76541.33"/>
    <n v="439.99025800137639"/>
    <m/>
    <m/>
    <n v="2393.1077840984485"/>
    <n v="1.9391391777496239"/>
    <m/>
    <m/>
    <n v="4867600641.3349009"/>
    <m/>
    <m/>
    <m/>
    <n v="12.230652538551695"/>
    <m/>
    <m/>
    <m/>
    <n v="10.896951031806918"/>
    <m/>
    <m/>
    <n v="1202.614900612803"/>
    <n v="1129.8445070555333"/>
    <n v="1273.8804409153649"/>
    <m/>
  </r>
  <r>
    <x v="502"/>
    <n v="11.19"/>
    <n v="12.27"/>
    <n v="76686.58"/>
    <n v="75823.149999999994"/>
    <n v="129.5384"/>
    <n v="84174.53"/>
    <n v="83227.48"/>
    <n v="1.2698889269380231E-4"/>
    <n v="50531.676009447925"/>
    <m/>
    <m/>
    <n v="244014678192.49991"/>
    <m/>
    <m/>
    <n v="25549829.332724474"/>
    <m/>
    <m/>
    <n v="14.857557705502504"/>
    <m/>
    <m/>
    <n v="153.10903428583219"/>
    <m/>
    <m/>
    <n v="34.417228421953965"/>
    <m/>
    <m/>
    <m/>
    <n v="47108.533289988372"/>
    <m/>
    <m/>
    <n v="12.000130867593723"/>
    <n v="509"/>
    <n v="0.91198044009779955"/>
    <n v="76226.73"/>
    <n v="438.14759685020942"/>
    <m/>
    <m/>
    <n v="2402.9439302547462"/>
    <n v="1.9469248478712378"/>
    <m/>
    <m/>
    <n v="4803960340.5113974"/>
    <m/>
    <m/>
    <m/>
    <n v="12.309829183047547"/>
    <m/>
    <m/>
    <m/>
    <n v="10.968991781773653"/>
    <m/>
    <m/>
    <n v="1265.9758211533544"/>
    <n v="1133.4985814789809"/>
    <n v="1282.1270637740108"/>
    <m/>
  </r>
  <r>
    <x v="503"/>
    <n v="11.46"/>
    <n v="12.48"/>
    <n v="76780.56"/>
    <n v="75887.179999999993"/>
    <n v="129.43989999999999"/>
    <n v="84154.27"/>
    <n v="83175.740000000005"/>
    <n v="1.2558377414517707E-4"/>
    <n v="50589.902104794004"/>
    <m/>
    <m/>
    <n v="244485746492.49567"/>
    <m/>
    <m/>
    <n v="25581457.320453003"/>
    <m/>
    <m/>
    <n v="14.8501247707604"/>
    <m/>
    <m/>
    <n v="153.06098535152401"/>
    <m/>
    <m/>
    <n v="34.447778905289546"/>
    <m/>
    <m/>
    <m/>
    <n v="47144.245952708981"/>
    <m/>
    <m/>
    <n v="11.98869013874042"/>
    <n v="510"/>
    <n v="0.91826923076923084"/>
    <n v="76133.600000000006"/>
    <n v="437.50978888982058"/>
    <m/>
    <m/>
    <n v="2405.8797267689688"/>
    <n v="1.9487492057904228"/>
    <m/>
    <m/>
    <n v="4811587429.2084846"/>
    <m/>
    <m/>
    <m/>
    <n v="12.297715491550344"/>
    <m/>
    <m/>
    <m/>
    <n v="10.962688329938059"/>
    <m/>
    <m/>
    <n v="1264.7688604739699"/>
    <n v="1132.9315151311059"/>
    <n v="1280.865365380002"/>
    <m/>
  </r>
  <r>
    <x v="504"/>
    <n v="11.58"/>
    <n v="12.54"/>
    <n v="76670.649999999994"/>
    <n v="75769.02"/>
    <n v="129.50530000000001"/>
    <n v="83834.91"/>
    <n v="82849.649999999994"/>
    <n v="1.2558377414517707E-4"/>
    <n v="50516.251767515569"/>
    <m/>
    <m/>
    <n v="243743984441.49234"/>
    <m/>
    <m/>
    <n v="25521465.247110151"/>
    <m/>
    <m/>
    <n v="14.861299140069605"/>
    <m/>
    <m/>
    <n v="152.47641082448925"/>
    <m/>
    <m/>
    <n v="34.585895171549367"/>
    <m/>
    <m/>
    <m/>
    <n v="47069.485994897899"/>
    <m/>
    <m/>
    <n v="11.99397520530219"/>
    <n v="511"/>
    <n v="0.92344497607655507"/>
    <n v="75973.649999999994"/>
    <n v="436.55652933637873"/>
    <m/>
    <m/>
    <n v="2410.9342685520546"/>
    <n v="1.9526582376897625"/>
    <m/>
    <m/>
    <n v="4796442042.7658911"/>
    <m/>
    <m/>
    <m/>
    <n v="12.316289965661584"/>
    <m/>
    <m/>
    <m/>
    <n v="10.980730543289161"/>
    <m/>
    <m/>
    <n v="1265.3264182668149"/>
    <n v="1133.7840194263586"/>
    <n v="1282.7999849104003"/>
    <m/>
  </r>
  <r>
    <x v="505"/>
    <n v="10.95"/>
    <n v="12.05"/>
    <n v="75097.88"/>
    <n v="74205.23"/>
    <n v="132.00839999999999"/>
    <n v="83099.67"/>
    <n v="82112.649999999994"/>
    <n v="1.2558377414517707E-4"/>
    <n v="49478.788953282368"/>
    <m/>
    <m/>
    <n v="233701547048.41891"/>
    <m/>
    <m/>
    <n v="24731125.25280796"/>
    <m/>
    <m/>
    <n v="15.014268856789066"/>
    <m/>
    <m/>
    <n v="151.13549313220122"/>
    <m/>
    <m/>
    <n v="34.896650049439458"/>
    <m/>
    <m/>
    <m/>
    <n v="46096.696992602498"/>
    <m/>
    <m/>
    <n v="12.225009614632505"/>
    <n v="512"/>
    <n v="0.90871369294605797"/>
    <n v="75127.94"/>
    <n v="431.66323896068212"/>
    <m/>
    <m/>
    <n v="2437.7718789637847"/>
    <n v="1.9742073304960861"/>
    <m/>
    <m/>
    <n v="4598300407.8836946"/>
    <m/>
    <m/>
    <m/>
    <n v="12.569899293672181"/>
    <m/>
    <m/>
    <m/>
    <n v="11.208353798791023"/>
    <m/>
    <m/>
    <n v="1289.6998171316955"/>
    <n v="1145.4542387415111"/>
    <n v="1309.2145986497785"/>
    <m/>
  </r>
  <r>
    <x v="506"/>
    <n v="11.57"/>
    <n v="12.35"/>
    <n v="74702.52"/>
    <n v="73805.25"/>
    <n v="133.40119999999999"/>
    <n v="82974.64"/>
    <n v="81978.789999999994"/>
    <n v="1.2558377414517707E-4"/>
    <n v="49217.103000460804"/>
    <m/>
    <m/>
    <n v="231200739410.64377"/>
    <m/>
    <m/>
    <n v="24530931.970721681"/>
    <m/>
    <m/>
    <n v="15.054341872972445"/>
    <m/>
    <m/>
    <n v="150.90441819961717"/>
    <m/>
    <m/>
    <n v="34.956635345668062"/>
    <m/>
    <m/>
    <m/>
    <n v="45846.908295173191"/>
    <m/>
    <m/>
    <n v="12.353198386605293"/>
    <n v="513"/>
    <n v="0.93684210526315792"/>
    <n v="74933.039999999994"/>
    <n v="430.50978261330783"/>
    <m/>
    <m/>
    <n v="2444.0960472986285"/>
    <n v="1.9791412710291412"/>
    <m/>
    <m/>
    <n v="4548575731.9749451"/>
    <m/>
    <m/>
    <m/>
    <n v="12.637064787208429"/>
    <m/>
    <m/>
    <m/>
    <n v="11.269767296194763"/>
    <m/>
    <m/>
    <n v="1303.223326804339"/>
    <n v="1148.5114509630478"/>
    <n v="1316.2102031974966"/>
    <m/>
  </r>
  <r>
    <x v="507"/>
    <n v="11.39"/>
    <n v="12.22"/>
    <n v="75307.600000000006"/>
    <n v="74393.789999999994"/>
    <n v="131.9554"/>
    <n v="82637.52"/>
    <n v="81635.42"/>
    <n v="1.2558377414517707E-4"/>
    <n v="49614.544866096636"/>
    <m/>
    <m/>
    <n v="234906914812.28632"/>
    <m/>
    <m/>
    <n v="24824116.850137737"/>
    <m/>
    <m/>
    <n v="14.993928221539402"/>
    <m/>
    <m/>
    <n v="150.28763975474629"/>
    <m/>
    <m/>
    <n v="35.106162038286143"/>
    <m/>
    <m/>
    <m/>
    <n v="46211.172661918921"/>
    <m/>
    <m/>
    <n v="12.218527903737398"/>
    <n v="514"/>
    <n v="0.93207855973813425"/>
    <n v="74862.38"/>
    <n v="430.07023910648383"/>
    <m/>
    <m/>
    <n v="2446.4007693104686"/>
    <n v="1.980819763546676"/>
    <m/>
    <m/>
    <n v="4620962779.9589453"/>
    <m/>
    <m/>
    <m/>
    <n v="12.535710050514728"/>
    <m/>
    <m/>
    <m/>
    <n v="11.18089009648808"/>
    <m/>
    <m/>
    <n v="1289.0160171495577"/>
    <n v="1143.9024304524989"/>
    <n v="1305.6536269018936"/>
    <m/>
  </r>
  <r>
    <x v="508"/>
    <n v="11.57"/>
    <n v="12.25"/>
    <n v="75102.84"/>
    <n v="74163.48"/>
    <n v="133.3381"/>
    <n v="82666.149999999994"/>
    <n v="81632.95"/>
    <n v="1.2670785445423327E-4"/>
    <n v="49476.024435926258"/>
    <m/>
    <m/>
    <n v="233509539832.38202"/>
    <m/>
    <m/>
    <n v="24708129.449923802"/>
    <m/>
    <m/>
    <n v="15.01596495435386"/>
    <m/>
    <m/>
    <n v="150.3287101435923"/>
    <m/>
    <m/>
    <n v="35.116674698887813"/>
    <m/>
    <m/>
    <m/>
    <n v="46064.135427827176"/>
    <m/>
    <m/>
    <n v="12.344175649908339"/>
    <n v="515"/>
    <n v="0.94448979591836735"/>
    <n v="74809.84"/>
    <n v="429.66774280902149"/>
    <m/>
    <m/>
    <n v="2448.1177050586989"/>
    <n v="1.9816462902188507"/>
    <m/>
    <m/>
    <n v="4591887162.7985668"/>
    <m/>
    <m/>
    <m/>
    <n v="12.572761483306062"/>
    <m/>
    <m/>
    <m/>
    <n v="11.218485412374473"/>
    <m/>
    <m/>
    <n v="1302.2714566435041"/>
    <n v="1145.5836357946375"/>
    <n v="1309.5127092682676"/>
    <m/>
  </r>
  <r>
    <x v="509"/>
    <n v="11.14"/>
    <n v="11.97"/>
    <n v="74710.94"/>
    <n v="73767.09"/>
    <n v="133.45769999999999"/>
    <n v="82383.12"/>
    <n v="81343.11"/>
    <n v="1.2670785445423327E-4"/>
    <n v="49216.649618930722"/>
    <m/>
    <m/>
    <n v="231032237897.67169"/>
    <m/>
    <m/>
    <n v="24509803.890951425"/>
    <m/>
    <m/>
    <n v="15.055701852650174"/>
    <m/>
    <m/>
    <n v="149.81036600605105"/>
    <m/>
    <m/>
    <n v="35.244519312858905"/>
    <m/>
    <m/>
    <m/>
    <n v="45816.613145665535"/>
    <m/>
    <m/>
    <n v="12.354452504760596"/>
    <n v="516"/>
    <n v="0.93065998329156219"/>
    <n v="74587.039999999994"/>
    <n v="428.35464919098672"/>
    <m/>
    <m/>
    <n v="2455.4087328791979"/>
    <n v="1.9873596558845743"/>
    <m/>
    <m/>
    <n v="4542648511.7862921"/>
    <m/>
    <m/>
    <m/>
    <n v="12.63937184335931"/>
    <m/>
    <m/>
    <m/>
    <n v="11.279458049031676"/>
    <m/>
    <m/>
    <n v="1303.3556322999207"/>
    <n v="1148.6152052318246"/>
    <n v="1316.4504940321383"/>
    <m/>
  </r>
  <r>
    <x v="510"/>
    <n v="11.13"/>
    <n v="11.9"/>
    <n v="73926.289999999994"/>
    <n v="72983"/>
    <n v="134.64080000000001"/>
    <n v="82111.61"/>
    <n v="81064.72"/>
    <n v="1.2670785445423327E-4"/>
    <n v="48698.565368092291"/>
    <m/>
    <m/>
    <n v="226139261195.77167"/>
    <m/>
    <m/>
    <n v="24118790.785703611"/>
    <m/>
    <m/>
    <n v="15.135323437015387"/>
    <m/>
    <m/>
    <n v="149.31299519975286"/>
    <m/>
    <m/>
    <n v="35.368313751850849"/>
    <m/>
    <m/>
    <m/>
    <n v="45328.312188114083"/>
    <m/>
    <m/>
    <n v="12.463172018743027"/>
    <n v="517"/>
    <n v="0.93529411764705883"/>
    <n v="74130.11"/>
    <n v="425.6972503989536"/>
    <m/>
    <m/>
    <n v="2470.4508891615019"/>
    <n v="1.9993449371558163"/>
    <m/>
    <m/>
    <n v="4445928648.946806"/>
    <m/>
    <m/>
    <m/>
    <n v="12.773124144703775"/>
    <m/>
    <m/>
    <m/>
    <n v="11.400373173081894"/>
    <m/>
    <m/>
    <n v="1314.8251968828361"/>
    <n v="1154.6896189895888"/>
    <n v="1330.381430265759"/>
    <m/>
  </r>
  <r>
    <x v="511"/>
    <n v="11.45"/>
    <n v="11.93"/>
    <n v="73359.100000000006"/>
    <n v="72413.8"/>
    <n v="135.26990000000001"/>
    <n v="81798.179999999993"/>
    <n v="80745.02"/>
    <n v="1.2670785445423327E-4"/>
    <n v="48323.753523093816"/>
    <m/>
    <m/>
    <n v="222630049800.6449"/>
    <m/>
    <m/>
    <n v="23836405.773698393"/>
    <m/>
    <m/>
    <n v="15.19394874043061"/>
    <m/>
    <m/>
    <n v="148.73942245556029"/>
    <m/>
    <m/>
    <n v="35.510983794869453"/>
    <m/>
    <m/>
    <m/>
    <n v="44973.499418445776"/>
    <m/>
    <m/>
    <n v="12.520599171458858"/>
    <n v="518"/>
    <n v="0.95976529756915341"/>
    <n v="73612.52"/>
    <n v="422.69194696769142"/>
    <m/>
    <m/>
    <n v="2487.7000295677562"/>
    <n v="2.0131138792970127"/>
    <m/>
    <m/>
    <n v="4376432888.9144793"/>
    <m/>
    <m/>
    <m/>
    <n v="12.872143164616881"/>
    <m/>
    <m/>
    <m/>
    <n v="11.490316392100018"/>
    <m/>
    <m/>
    <n v="1320.8835797136644"/>
    <n v="1159.1622045636848"/>
    <n v="1340.6947305862709"/>
    <m/>
  </r>
  <r>
    <x v="512"/>
    <n v="12.26"/>
    <n v="12.53"/>
    <n v="74686.960000000006"/>
    <n v="73715.38"/>
    <n v="133.24709999999999"/>
    <n v="82190.33"/>
    <n v="81121.89"/>
    <n v="1.2670785445423327E-4"/>
    <n v="49197.253543106679"/>
    <m/>
    <m/>
    <n v="230652040277.75833"/>
    <m/>
    <m/>
    <n v="24478831.468707278"/>
    <m/>
    <m/>
    <n v="15.057007311799081"/>
    <m/>
    <m/>
    <n v="149.44885238277681"/>
    <m/>
    <m/>
    <n v="35.348410753827181"/>
    <m/>
    <m/>
    <m/>
    <n v="45780.54500223697"/>
    <m/>
    <m/>
    <n v="12.332574479648713"/>
    <n v="519"/>
    <n v="0.97845171588188351"/>
    <n v="74316.53"/>
    <n v="426.7011367331188"/>
    <m/>
    <m/>
    <n v="2463.9083471499284"/>
    <n v="1.9936720018694523"/>
    <m/>
    <m/>
    <n v="4533605852.5395899"/>
    <m/>
    <m/>
    <m/>
    <n v="12.640187962477979"/>
    <m/>
    <m/>
    <m/>
    <n v="11.284799565783869"/>
    <m/>
    <m/>
    <n v="1301.0475699036158"/>
    <n v="1148.7148000725645"/>
    <n v="1316.5354967071351"/>
    <m/>
  </r>
  <r>
    <x v="513"/>
    <n v="12.19"/>
    <n v="12.57"/>
    <n v="75478.820000000007"/>
    <n v="74468.91"/>
    <n v="131.86750000000001"/>
    <n v="82127.3"/>
    <n v="81028.84"/>
    <n v="1.2769152008051954E-4"/>
    <n v="49715.224948971241"/>
    <m/>
    <m/>
    <n v="235425810258.70956"/>
    <m/>
    <m/>
    <n v="24853456.086752262"/>
    <m/>
    <m/>
    <n v="14.978880139943657"/>
    <m/>
    <m/>
    <n v="149.32331962973524"/>
    <m/>
    <m/>
    <n v="35.398587534631524"/>
    <m/>
    <m/>
    <m/>
    <n v="46244.529608358927"/>
    <m/>
    <m/>
    <n v="12.202529519006532"/>
    <n v="520"/>
    <n v="0.96976929196499595"/>
    <n v="74383.17"/>
    <n v="426.9837266555644"/>
    <m/>
    <m/>
    <n v="2461.6989483492302"/>
    <n v="1.9913178608787121"/>
    <m/>
    <m/>
    <n v="4625824607.6787815"/>
    <m/>
    <m/>
    <m/>
    <n v="12.509229980958631"/>
    <m/>
    <m/>
    <m/>
    <n v="11.172451291138239"/>
    <m/>
    <m/>
    <n v="1287.3282382019565"/>
    <n v="1142.7543966046183"/>
    <n v="1302.895602129686"/>
    <m/>
  </r>
  <r>
    <x v="514"/>
    <n v="13"/>
    <n v="13.21"/>
    <n v="76638.38"/>
    <n v="75603.44"/>
    <n v="129.2131"/>
    <n v="82691"/>
    <n v="81574.66"/>
    <n v="1.2769152008051954E-4"/>
    <n v="50477.75518689178"/>
    <m/>
    <m/>
    <n v="242619221441.7435"/>
    <m/>
    <m/>
    <n v="25421174.000669688"/>
    <m/>
    <m/>
    <n v="14.864392015553083"/>
    <m/>
    <m/>
    <n v="150.34456925686618"/>
    <m/>
    <m/>
    <n v="35.163327604711554"/>
    <m/>
    <m/>
    <m/>
    <n v="46947.712040472754"/>
    <m/>
    <m/>
    <n v="11.956131356958942"/>
    <n v="521"/>
    <n v="0.98410295230885692"/>
    <n v="75085.37"/>
    <n v="430.98092978288815"/>
    <m/>
    <m/>
    <n v="2438.4597532257794"/>
    <n v="1.9723322238656054"/>
    <m/>
    <m/>
    <n v="4766612372.2133598"/>
    <m/>
    <m/>
    <m/>
    <n v="12.318078762426408"/>
    <m/>
    <m/>
    <m/>
    <n v="11.003237532951129"/>
    <m/>
    <m/>
    <n v="1261.3340120580358"/>
    <n v="1134.0199781244639"/>
    <n v="1282.9862965731918"/>
    <m/>
  </r>
  <r>
    <x v="515"/>
    <n v="12.76"/>
    <n v="13.01"/>
    <n v="77192.679999999993"/>
    <n v="76140.600000000006"/>
    <n v="129.01230000000001"/>
    <n v="83079.070000000007"/>
    <n v="81947.070000000007"/>
    <n v="1.2769152008051954E-4"/>
    <n v="50841.604329191054"/>
    <m/>
    <m/>
    <n v="246087121988.4234"/>
    <m/>
    <m/>
    <n v="25691852.568732463"/>
    <m/>
    <m/>
    <n v="14.811200995854024"/>
    <m/>
    <m/>
    <n v="151.04645524726354"/>
    <m/>
    <m/>
    <n v="35.005972606548667"/>
    <m/>
    <m/>
    <m/>
    <n v="47279.913872361583"/>
    <m/>
    <m/>
    <n v="11.936782683735702"/>
    <n v="522"/>
    <n v="0.98078401229823209"/>
    <n v="75432.53"/>
    <n v="432.93977860977316"/>
    <m/>
    <m/>
    <n v="2427.1854438905539"/>
    <n v="1.9630269706518708"/>
    <m/>
    <m/>
    <n v="4834182715.3738966"/>
    <m/>
    <m/>
    <m/>
    <n v="12.229989568080637"/>
    <m/>
    <m/>
    <m/>
    <n v="10.926050845515293"/>
    <m/>
    <m/>
    <n v="1259.2927882795377"/>
    <n v="1129.9619797258458"/>
    <n v="1273.8113893980135"/>
    <m/>
  </r>
  <r>
    <x v="516"/>
    <n v="12.38"/>
    <n v="12.97"/>
    <n v="76995.070000000007"/>
    <n v="75935.960000000006"/>
    <n v="129.1859"/>
    <n v="83027.199999999997"/>
    <n v="81885.440000000002"/>
    <n v="1.2769152008051954E-4"/>
    <n v="50710.21544396189"/>
    <m/>
    <m/>
    <n v="244784514890.78864"/>
    <m/>
    <m/>
    <n v="25588030.777762882"/>
    <m/>
    <m/>
    <n v="14.830718712657317"/>
    <m/>
    <m/>
    <n v="150.94846940066563"/>
    <m/>
    <m/>
    <n v="35.035477189410678"/>
    <m/>
    <m/>
    <m/>
    <n v="47151.485115377182"/>
    <m/>
    <m/>
    <n v="11.95207534885667"/>
    <n v="523"/>
    <n v="0.95451040863531222"/>
    <n v="75311.16"/>
    <n v="432.2094334102926"/>
    <m/>
    <m/>
    <n v="2431.0907549987055"/>
    <n v="1.9659990729577514"/>
    <m/>
    <m/>
    <n v="4808035412.3866787"/>
    <m/>
    <m/>
    <m/>
    <n v="12.262288467729597"/>
    <m/>
    <m/>
    <m/>
    <n v="10.956410062309891"/>
    <m/>
    <m/>
    <n v="1260.9061160421891"/>
    <n v="1131.4510067078543"/>
    <n v="1277.1754729083746"/>
    <m/>
  </r>
  <r>
    <x v="517"/>
    <n v="12.58"/>
    <n v="13.17"/>
    <n v="77272.960000000006"/>
    <n v="76171.240000000005"/>
    <n v="128.64340000000001"/>
    <n v="83809.66"/>
    <n v="82615.31"/>
    <n v="1.2853473289475836E-4"/>
    <n v="50888.274701888884"/>
    <m/>
    <m/>
    <n v="246383502419.33887"/>
    <m/>
    <m/>
    <n v="25705967.714530721"/>
    <m/>
    <m/>
    <n v="14.80620139327611"/>
    <m/>
    <m/>
    <n v="152.35616813801201"/>
    <m/>
    <m/>
    <n v="34.73591241584932"/>
    <m/>
    <m/>
    <m/>
    <n v="47292.137063893992"/>
    <m/>
    <m/>
    <n v="11.898819259277872"/>
    <n v="524"/>
    <n v="0.95520121488230825"/>
    <n v="75938.3"/>
    <n v="435.67247931492722"/>
    <m/>
    <m/>
    <n v="2410.8462884934775"/>
    <n v="1.9488884219876377"/>
    <m/>
    <m/>
    <n v="4837177768.964591"/>
    <m/>
    <m/>
    <m/>
    <n v="12.222017745862614"/>
    <m/>
    <m/>
    <m/>
    <n v="10.926426154960216"/>
    <m/>
    <m/>
    <n v="1255.2877671691776"/>
    <n v="1129.5805548280023"/>
    <n v="1272.9810863238329"/>
    <m/>
  </r>
  <r>
    <x v="518"/>
    <n v="11.4"/>
    <n v="12.25"/>
    <n v="74840.179999999993"/>
    <n v="73763.360000000001"/>
    <n v="131.7415"/>
    <n v="83028.160000000003"/>
    <n v="81834.33"/>
    <n v="1.2853473289475836E-4"/>
    <n v="49284.96040640484"/>
    <m/>
    <m/>
    <n v="230825677450.46414"/>
    <m/>
    <m/>
    <n v="24486830.230526604"/>
    <m/>
    <m/>
    <n v="15.039832357840732"/>
    <m/>
    <m/>
    <n v="150.93181211684066"/>
    <m/>
    <m/>
    <n v="35.067488422848754"/>
    <m/>
    <m/>
    <m/>
    <n v="45795.848661591161"/>
    <m/>
    <m/>
    <n v="12.184592227942092"/>
    <n v="525"/>
    <n v="0.93061224489795924"/>
    <n v="74726.600000000006"/>
    <n v="428.68725035603154"/>
    <m/>
    <m/>
    <n v="2449.3146562047318"/>
    <n v="1.9797979249087785"/>
    <m/>
    <m/>
    <n v="4531205086.8483686"/>
    <m/>
    <m/>
    <m/>
    <n v="12.607785672776924"/>
    <m/>
    <m/>
    <m/>
    <n v="11.27285776723128"/>
    <m/>
    <m/>
    <n v="1285.4359107736034"/>
    <n v="1147.4045049127117"/>
    <n v="1313.1606446327307"/>
    <m/>
  </r>
  <r>
    <x v="519"/>
    <n v="11.32"/>
    <n v="12.11"/>
    <n v="74790.5"/>
    <n v="73704.91"/>
    <n v="132.46940000000001"/>
    <n v="82776.19"/>
    <n v="81575.460000000006"/>
    <n v="1.2853473289475836E-4"/>
    <n v="49251.043387724203"/>
    <m/>
    <m/>
    <n v="230479069506.51669"/>
    <m/>
    <m/>
    <n v="24457490.701036774"/>
    <m/>
    <m/>
    <n v="15.045399527823356"/>
    <m/>
    <m/>
    <n v="150.47010218375058"/>
    <m/>
    <m/>
    <n v="35.181639422398383"/>
    <m/>
    <m/>
    <m/>
    <n v="45758.243713886186"/>
    <m/>
    <m/>
    <n v="12.251125887431296"/>
    <n v="526"/>
    <n v="0.93476465730800995"/>
    <n v="74577.98"/>
    <n v="427.80124944140186"/>
    <m/>
    <m/>
    <n v="2454.1859757108405"/>
    <n v="1.9835473988033563"/>
    <m/>
    <m/>
    <n v="4523871590.236537"/>
    <m/>
    <m/>
    <m/>
    <n v="12.617188390123934"/>
    <m/>
    <m/>
    <m/>
    <n v="11.282823196725051"/>
    <m/>
    <m/>
    <n v="1292.4550012431623"/>
    <n v="1147.829230120127"/>
    <n v="1314.1399822177088"/>
    <m/>
  </r>
  <r>
    <x v="520"/>
    <n v="11.64"/>
    <n v="12.06"/>
    <n v="73805.41"/>
    <n v="72724.639999999999"/>
    <n v="134.03290000000001"/>
    <n v="82242.509999999995"/>
    <n v="81039.039999999994"/>
    <n v="1.2853473289475836E-4"/>
    <n v="48601.156778894474"/>
    <m/>
    <m/>
    <n v="224367054204.45627"/>
    <m/>
    <m/>
    <n v="23969336.555934515"/>
    <m/>
    <m/>
    <n v="15.145056696765012"/>
    <m/>
    <m/>
    <n v="149.49633627767437"/>
    <m/>
    <m/>
    <n v="35.416227163922187"/>
    <m/>
    <m/>
    <m/>
    <n v="45148.363538851103"/>
    <m/>
    <m/>
    <n v="12.394924485783161"/>
    <n v="527"/>
    <n v="0.96517412935323388"/>
    <n v="74111.7"/>
    <n v="425.09333527479009"/>
    <m/>
    <m/>
    <n v="2469.5301542036673"/>
    <n v="1.995759823329774"/>
    <m/>
    <m/>
    <n v="4403388863.7396698"/>
    <m/>
    <m/>
    <m/>
    <n v="12.784400622346347"/>
    <m/>
    <m/>
    <m/>
    <n v="11.43393059604473"/>
    <m/>
    <m/>
    <n v="1307.625298187241"/>
    <n v="1155.4321795327176"/>
    <n v="1331.5559288680217"/>
    <m/>
  </r>
  <r>
    <x v="521"/>
    <n v="11.59"/>
    <n v="12.19"/>
    <n v="74952.06"/>
    <n v="73845.149999999994"/>
    <n v="132.4674"/>
    <n v="82521.06"/>
    <n v="81303.100000000006"/>
    <n v="1.2853473289475836E-4"/>
    <n v="49355.026895395022"/>
    <m/>
    <m/>
    <n v="231300228974.59308"/>
    <m/>
    <m/>
    <n v="24523065.256391611"/>
    <m/>
    <m/>
    <n v="15.027991284556782"/>
    <m/>
    <m/>
    <n v="149.99901298729563"/>
    <m/>
    <m/>
    <n v="35.304057619176547"/>
    <m/>
    <m/>
    <m/>
    <n v="45842.671322215188"/>
    <m/>
    <m/>
    <n v="12.249363454422886"/>
    <n v="528"/>
    <n v="0.95077932731747339"/>
    <n v="74317.009999999995"/>
    <n v="426.23767774931736"/>
    <m/>
    <m/>
    <n v="2462.6888695487542"/>
    <n v="1.9900423511277221"/>
    <m/>
    <m/>
    <n v="4538926949.5124903"/>
    <m/>
    <m/>
    <m/>
    <n v="12.586837808014817"/>
    <m/>
    <m/>
    <m/>
    <n v="11.258792137514776"/>
    <m/>
    <m/>
    <n v="1292.2690701396041"/>
    <n v="1146.5011370755083"/>
    <n v="1310.9788252150609"/>
    <m/>
  </r>
  <r>
    <x v="522"/>
    <n v="11.75"/>
    <n v="11.86"/>
    <n v="74616.820000000007"/>
    <n v="73486.38"/>
    <n v="132.79679999999999"/>
    <n v="83145.91"/>
    <n v="81887.37"/>
    <n v="1.2951856384879612E-4"/>
    <n v="49130.681283227561"/>
    <m/>
    <m/>
    <n v="229110667689.46774"/>
    <m/>
    <m/>
    <n v="24343650.295540597"/>
    <m/>
    <m/>
    <n v="15.063321116220791"/>
    <m/>
    <m/>
    <n v="151.12375113867051"/>
    <m/>
    <m/>
    <n v="35.060082169769558"/>
    <m/>
    <m/>
    <m/>
    <n v="45616.011888058893"/>
    <m/>
    <m/>
    <n v="12.277451624907702"/>
    <n v="529"/>
    <n v="0.99072512647554811"/>
    <n v="74718.05"/>
    <n v="428.43742634353612"/>
    <m/>
    <m/>
    <n v="2449.3993582478574"/>
    <n v="1.9787405740755422"/>
    <m/>
    <m/>
    <n v="4494368622.3986902"/>
    <m/>
    <m/>
    <m/>
    <n v="12.646222653033339"/>
    <m/>
    <m/>
    <m/>
    <n v="11.316599445305089"/>
    <m/>
    <m/>
    <n v="1295.2322832150749"/>
    <n v="1149.1964868004643"/>
    <n v="1317.1640383357371"/>
    <m/>
  </r>
  <r>
    <x v="523"/>
    <n v="11.75"/>
    <n v="11.89"/>
    <n v="74484.960000000006"/>
    <n v="73347"/>
    <n v="132.54480000000001"/>
    <n v="82820.850000000006"/>
    <n v="81556.62"/>
    <n v="1.2951856384879612E-4"/>
    <n v="49042.66355209738"/>
    <m/>
    <m/>
    <n v="228260813115.75632"/>
    <m/>
    <m/>
    <n v="24274159.428585432"/>
    <m/>
    <m/>
    <n v="15.077213820232021"/>
    <m/>
    <m/>
    <n v="150.52926036914235"/>
    <m/>
    <m/>
    <n v="35.20495009354849"/>
    <m/>
    <m/>
    <m/>
    <n v="45528.18324947713"/>
    <m/>
    <m/>
    <n v="12.253364523593719"/>
    <n v="530"/>
    <n v="0.98822539949537425"/>
    <n v="74286.13"/>
    <n v="425.92751325222815"/>
    <m/>
    <m/>
    <n v="2463.5585148480955"/>
    <n v="1.9899903519540694"/>
    <m/>
    <m/>
    <n v="4477169002.7020311"/>
    <m/>
    <m/>
    <m/>
    <n v="12.669618345981794"/>
    <m/>
    <m/>
    <m/>
    <n v="11.339112527127634"/>
    <m/>
    <m/>
    <n v="1292.6911702720881"/>
    <n v="1150.2563756867651"/>
    <n v="1319.6008106628683"/>
    <m/>
  </r>
  <r>
    <x v="524"/>
    <n v="11.76"/>
    <n v="12.01"/>
    <n v="73551.759999999995"/>
    <n v="72418.559999999998"/>
    <n v="134.29570000000001"/>
    <n v="82448.3"/>
    <n v="81179.19"/>
    <n v="1.2951856384879612E-4"/>
    <n v="48427.041695258697"/>
    <m/>
    <m/>
    <n v="222500835412.25348"/>
    <m/>
    <m/>
    <n v="23813030.829087019"/>
    <m/>
    <m/>
    <n v="15.17224400761396"/>
    <m/>
    <m/>
    <n v="149.84848617463092"/>
    <m/>
    <m/>
    <n v="35.371145212442315"/>
    <m/>
    <m/>
    <m/>
    <n v="44950.585881890722"/>
    <m/>
    <m/>
    <n v="12.414430578381237"/>
    <n v="531"/>
    <n v="0.97918401332223148"/>
    <n v="73846.81"/>
    <n v="423.3755641251534"/>
    <m/>
    <m/>
    <n v="2478.1277288688434"/>
    <n v="2.0015691801819515"/>
    <m/>
    <m/>
    <n v="4363676268.0141649"/>
    <m/>
    <m/>
    <m/>
    <n v="12.829395175682594"/>
    <m/>
    <m/>
    <m/>
    <n v="11.483707642567095"/>
    <m/>
    <m/>
    <n v="1309.6831292114869"/>
    <n v="1157.5063278478272"/>
    <n v="1336.2423248932623"/>
    <m/>
  </r>
  <r>
    <x v="525"/>
    <n v="11.84"/>
    <n v="12.26"/>
    <n v="73096.14"/>
    <n v="71960.58"/>
    <n v="135.2714"/>
    <n v="82320.639999999999"/>
    <n v="81042.98"/>
    <n v="1.2951856384879612E-4"/>
    <n v="48125.884491191697"/>
    <m/>
    <m/>
    <n v="219705136414.49216"/>
    <m/>
    <m/>
    <n v="23586911.761319604"/>
    <m/>
    <m/>
    <n v="15.219823027026763"/>
    <m/>
    <m/>
    <n v="149.61281795374782"/>
    <m/>
    <m/>
    <n v="35.433772675518952"/>
    <m/>
    <m/>
    <m/>
    <n v="44665.030335363292"/>
    <m/>
    <m/>
    <n v="12.503820182662622"/>
    <n v="532"/>
    <n v="0.965742251223491"/>
    <n v="73697.289999999994"/>
    <n v="422.48535091024979"/>
    <m/>
    <m/>
    <n v="2483.1452734048971"/>
    <n v="2.0054316994111625"/>
    <m/>
    <m/>
    <n v="4308338694.807373"/>
    <m/>
    <m/>
    <m/>
    <n v="12.909927848942658"/>
    <m/>
    <m/>
    <m/>
    <n v="11.55740074027192"/>
    <m/>
    <m/>
    <n v="1319.1134495081012"/>
    <n v="1161.1361808883844"/>
    <n v="1344.6301845759128"/>
    <m/>
  </r>
  <r>
    <x v="526"/>
    <n v="11.59"/>
    <n v="11.86"/>
    <n v="72626.09"/>
    <n v="71488.509999999995"/>
    <n v="136.27160000000001"/>
    <n v="82174.61"/>
    <n v="80888.72"/>
    <n v="1.2951856384879612E-4"/>
    <n v="47815.241585787997"/>
    <m/>
    <m/>
    <n v="216840833518.34821"/>
    <m/>
    <m/>
    <n v="23354588.373389687"/>
    <m/>
    <m/>
    <n v="15.269347523789367"/>
    <m/>
    <m/>
    <n v="149.34377557925157"/>
    <m/>
    <m/>
    <n v="35.504503547167786"/>
    <m/>
    <m/>
    <m/>
    <n v="44370.745945991424"/>
    <m/>
    <m/>
    <n v="12.595462738241729"/>
    <n v="533"/>
    <n v="0.97723440134907258"/>
    <n v="73402.429999999993"/>
    <n v="420.762146805123"/>
    <m/>
    <m/>
    <n v="2493.0802413706951"/>
    <n v="2.013264489353749"/>
    <m/>
    <m/>
    <n v="4251668981.6793847"/>
    <m/>
    <m/>
    <m/>
    <n v="12.994013288826796"/>
    <m/>
    <m/>
    <m/>
    <n v="11.634295117624129"/>
    <m/>
    <m/>
    <n v="1328.7814490351027"/>
    <n v="1164.914456426098"/>
    <n v="1353.3880817442393"/>
    <m/>
  </r>
  <r>
    <x v="527"/>
    <n v="12.54"/>
    <n v="12.52"/>
    <n v="73947.22"/>
    <n v="72761.17"/>
    <n v="134.6404"/>
    <n v="82560.42"/>
    <n v="81237.06"/>
    <n v="1.3092419111071507E-4"/>
    <n v="48681.480012291511"/>
    <m/>
    <m/>
    <n v="224619117539.46094"/>
    <m/>
    <m/>
    <n v="23977546.726250373"/>
    <m/>
    <m/>
    <n v="15.132251139722332"/>
    <m/>
    <m/>
    <n v="150.03396935720389"/>
    <m/>
    <m/>
    <n v="35.361570096700063"/>
    <m/>
    <m/>
    <m/>
    <n v="45156.75002402391"/>
    <m/>
    <m/>
    <n v="12.442288827526866"/>
    <n v="534"/>
    <n v="1.0015974440894568"/>
    <n v="74138.81"/>
    <n v="424.88372866571507"/>
    <m/>
    <m/>
    <n v="2468.0694286749772"/>
    <n v="1.9925004910469013"/>
    <m/>
    <m/>
    <n v="4402602851.757452"/>
    <m/>
    <m/>
    <m/>
    <n v="12.760906751254888"/>
    <m/>
    <m/>
    <m/>
    <n v="11.430350331039991"/>
    <m/>
    <m/>
    <n v="1312.622086313469"/>
    <n v="1154.4552302231043"/>
    <n v="1329.1089308218864"/>
    <m/>
  </r>
  <r>
    <x v="528"/>
    <n v="11.99"/>
    <n v="12.29"/>
    <n v="72902.11"/>
    <n v="71723.289999999994"/>
    <n v="135.82300000000001"/>
    <n v="82368.17"/>
    <n v="81037.25"/>
    <n v="1.3092419111071507E-4"/>
    <n v="47992.285226985048"/>
    <m/>
    <m/>
    <n v="218229797546.37042"/>
    <m/>
    <m/>
    <n v="23464290.882258259"/>
    <m/>
    <m/>
    <n v="15.23977921832644"/>
    <m/>
    <m/>
    <n v="149.68095076504338"/>
    <m/>
    <m/>
    <n v="35.451875083181264"/>
    <m/>
    <m/>
    <m/>
    <n v="44511.344536376375"/>
    <m/>
    <m/>
    <n v="12.550766266929244"/>
    <n v="535"/>
    <n v="0.97558991049633859"/>
    <n v="73822.52"/>
    <n v="423.03806106469068"/>
    <m/>
    <m/>
    <n v="2478.598673473964"/>
    <n v="2.0008111860843592"/>
    <m/>
    <m/>
    <n v="4276859493.0112052"/>
    <m/>
    <m/>
    <m/>
    <n v="12.942328076747357"/>
    <m/>
    <m/>
    <m/>
    <n v="11.594484211983897"/>
    <m/>
    <m/>
    <n v="1324.066112794455"/>
    <n v="1162.6586595472777"/>
    <n v="1348.0048218940371"/>
    <m/>
  </r>
  <r>
    <x v="529"/>
    <n v="11.99"/>
    <n v="12.38"/>
    <n v="73645.67"/>
    <n v="72445.429999999993"/>
    <n v="134.72980000000001"/>
    <n v="82848.78"/>
    <n v="81499.48"/>
    <n v="1.3092419111071507E-4"/>
    <n v="48480.597043445348"/>
    <m/>
    <m/>
    <n v="222643337864.38342"/>
    <m/>
    <m/>
    <n v="23818434.885697905"/>
    <m/>
    <m/>
    <n v="15.162664336472709"/>
    <m/>
    <m/>
    <n v="150.55065303017602"/>
    <m/>
    <m/>
    <n v="35.252971698642199"/>
    <m/>
    <m/>
    <m/>
    <n v="44958.209963583147"/>
    <m/>
    <m/>
    <n v="12.448947224102076"/>
    <n v="536"/>
    <n v="0.96849757673667203"/>
    <n v="74265.67"/>
    <n v="425.54429076982166"/>
    <m/>
    <m/>
    <n v="2463.7198668151018"/>
    <n v="1.9886119676874858"/>
    <m/>
    <m/>
    <n v="4362834877.0643272"/>
    <m/>
    <m/>
    <m/>
    <n v="12.811422595148692"/>
    <m/>
    <m/>
    <m/>
    <n v="11.478824304046581"/>
    <m/>
    <m/>
    <n v="1313.3245260755746"/>
    <n v="1156.7754847399035"/>
    <n v="1334.3703954322016"/>
    <m/>
  </r>
  <r>
    <x v="530"/>
    <n v="11.86"/>
    <n v="12.18"/>
    <n v="73356.11"/>
    <n v="72151.100000000006"/>
    <n v="135.24019999999999"/>
    <n v="82796.59"/>
    <n v="81437.47"/>
    <n v="1.3092419111071507E-4"/>
    <n v="48288.803580084663"/>
    <m/>
    <m/>
    <n v="220853164731.8201"/>
    <m/>
    <m/>
    <n v="23673054.213417158"/>
    <m/>
    <m/>
    <n v="15.193070191128506"/>
    <m/>
    <m/>
    <n v="150.45214606791149"/>
    <m/>
    <m/>
    <n v="35.283108516334991"/>
    <m/>
    <m/>
    <m/>
    <n v="44774.266486657951"/>
    <m/>
    <m/>
    <n v="12.495303313254809"/>
    <n v="537"/>
    <n v="0.97372742200328399"/>
    <n v="74497.710000000006"/>
    <n v="426.84055497530551"/>
    <m/>
    <m/>
    <n v="2456.0220764646506"/>
    <n v="1.9822107116981202"/>
    <m/>
    <m/>
    <n v="4327238554.7970228"/>
    <m/>
    <m/>
    <m/>
    <n v="12.862873493568042"/>
    <m/>
    <m/>
    <m/>
    <n v="11.526542943971057"/>
    <m/>
    <m/>
    <n v="1318.2149467449915"/>
    <n v="1159.0951791206453"/>
    <n v="1339.729250403949"/>
    <m/>
  </r>
  <r>
    <x v="531"/>
    <n v="11.62"/>
    <n v="12.02"/>
    <n v="72463.7"/>
    <n v="71263.899999999994"/>
    <n v="136.9693"/>
    <n v="82458.570000000007"/>
    <n v="81094.33"/>
    <n v="1.3092419111071507E-4"/>
    <n v="47700.185483988476"/>
    <m/>
    <m/>
    <n v="215440225266.08102"/>
    <m/>
    <m/>
    <n v="23236190.78528998"/>
    <m/>
    <m/>
    <n v="15.286082485794312"/>
    <m/>
    <m/>
    <n v="149.83426629100691"/>
    <m/>
    <m/>
    <n v="35.435103675414005"/>
    <m/>
    <m/>
    <m/>
    <n v="44222.431254164185"/>
    <m/>
    <m/>
    <n v="12.654245981447351"/>
    <n v="538"/>
    <n v="0.96672212978369376"/>
    <n v="73788.75"/>
    <n v="422.74550079191857"/>
    <m/>
    <m/>
    <n v="2479.3948943852333"/>
    <n v="2.0008847966969552"/>
    <m/>
    <m/>
    <n v="4220677261.0178041"/>
    <m/>
    <m/>
    <m/>
    <n v="13.020434288183282"/>
    <m/>
    <m/>
    <m/>
    <n v="11.669374213987778"/>
    <m/>
    <m/>
    <n v="1334.9828951200168"/>
    <n v="1166.1911841406863"/>
    <n v="1356.1399540751372"/>
    <m/>
  </r>
  <r>
    <x v="532"/>
    <n v="12"/>
    <n v="12.33"/>
    <n v="72641.27"/>
    <n v="71410.539999999994"/>
    <n v="136.79230000000001"/>
    <n v="82139.53"/>
    <n v="80748.710000000006"/>
    <n v="1.3247059104770642E-4"/>
    <n v="47813.575510212999"/>
    <m/>
    <m/>
    <n v="216383487921.86984"/>
    <m/>
    <m/>
    <n v="23307240.088356655"/>
    <m/>
    <m/>
    <n v="15.26916305876952"/>
    <m/>
    <m/>
    <n v="149.24362554892369"/>
    <m/>
    <m/>
    <n v="35.596321045731912"/>
    <m/>
    <m/>
    <m/>
    <n v="44309.603720826424"/>
    <m/>
    <m/>
    <n v="12.635452540087536"/>
    <n v="539"/>
    <n v="0.97323600973236013"/>
    <n v="73665.62"/>
    <n v="421.94121902627467"/>
    <m/>
    <m/>
    <n v="2483.5322173964737"/>
    <n v="2.0036537240265981"/>
    <m/>
    <m/>
    <n v="4237618633.8476386"/>
    <m/>
    <m/>
    <m/>
    <n v="12.991826625242675"/>
    <m/>
    <m/>
    <m/>
    <n v="11.648644228488521"/>
    <m/>
    <m/>
    <n v="1333.0002465455716"/>
    <n v="1164.9003833972415"/>
    <n v="1353.1603303661429"/>
    <m/>
  </r>
  <r>
    <x v="533"/>
    <n v="11.99"/>
    <n v="12.1"/>
    <n v="72154.710000000006"/>
    <n v="70922.759999999995"/>
    <n v="137.03460000000001"/>
    <n v="81415.09"/>
    <n v="80025.84"/>
    <n v="1.3247059104770642E-4"/>
    <n v="47492.156350410216"/>
    <m/>
    <m/>
    <n v="213446035399.84665"/>
    <m/>
    <m/>
    <n v="23068213.6832253"/>
    <m/>
    <m/>
    <n v="15.320913395910358"/>
    <m/>
    <m/>
    <n v="147.92374547381695"/>
    <m/>
    <m/>
    <n v="35.918411955747096"/>
    <m/>
    <m/>
    <m/>
    <n v="44005.674624416184"/>
    <m/>
    <m/>
    <n v="12.657018742190212"/>
    <n v="540"/>
    <n v="0.99090909090909096"/>
    <n v="72692.06"/>
    <n v="416.33236088155098"/>
    <m/>
    <m/>
    <n v="2516.3544162128073"/>
    <n v="2.029941434596247"/>
    <m/>
    <m/>
    <n v="4179586451.3933988"/>
    <m/>
    <m/>
    <m/>
    <n v="13.079959940100016"/>
    <m/>
    <m/>
    <m/>
    <n v="11.729331834104578"/>
    <m/>
    <m/>
    <n v="1335.2754126014538"/>
    <n v="1168.848470620115"/>
    <n v="1362.3398329017532"/>
    <m/>
  </r>
  <r>
    <x v="534"/>
    <n v="11.78"/>
    <n v="12.11"/>
    <n v="71887.59"/>
    <n v="70650.81"/>
    <n v="136.92439999999999"/>
    <n v="81141.72"/>
    <n v="79746.53"/>
    <n v="1.3247059104770642E-4"/>
    <n v="47315.184498665752"/>
    <m/>
    <m/>
    <n v="211827621305.24359"/>
    <m/>
    <m/>
    <n v="22935312.776764277"/>
    <m/>
    <m/>
    <n v="15.349887530154165"/>
    <m/>
    <m/>
    <n v="147.4234624795929"/>
    <m/>
    <m/>
    <n v="36.047217723026748"/>
    <m/>
    <m/>
    <m/>
    <n v="43835.675864468802"/>
    <m/>
    <m/>
    <n v="12.646026017000297"/>
    <n v="541"/>
    <n v="0.97274979355904212"/>
    <n v="72005.039999999994"/>
    <n v="412.36536078927594"/>
    <m/>
    <m/>
    <n v="2540.1367359190658"/>
    <n v="2.0489323701168325"/>
    <m/>
    <m/>
    <n v="4147393828.3819275"/>
    <m/>
    <m/>
    <m/>
    <n v="13.12950289402772"/>
    <m/>
    <m/>
    <m/>
    <n v="11.775431668801684"/>
    <m/>
    <m/>
    <n v="1334.1157148904399"/>
    <n v="1171.0589375566003"/>
    <n v="1367.4999664101447"/>
    <m/>
  </r>
  <r>
    <x v="535"/>
    <n v="12.49"/>
    <n v="12.55"/>
    <n v="73827.45"/>
    <n v="72547.94"/>
    <n v="133.93719999999999"/>
    <n v="82453.67"/>
    <n v="81025.36"/>
    <n v="1.3247059104770642E-4"/>
    <n v="48590.782388838255"/>
    <m/>
    <m/>
    <n v="223223176423.70789"/>
    <m/>
    <m/>
    <n v="23858879.555094901"/>
    <m/>
    <m/>
    <n v="15.143404216797716"/>
    <m/>
    <m/>
    <n v="149.80344425276027"/>
    <m/>
    <m/>
    <n v="35.472544667137868"/>
    <m/>
    <m/>
    <m/>
    <n v="45011.465510659553"/>
    <m/>
    <m/>
    <n v="12.369338588925574"/>
    <n v="542"/>
    <n v="0.99521912350597608"/>
    <n v="73784.94"/>
    <n v="422.5256683081268"/>
    <m/>
    <m/>
    <n v="2477.3468343196446"/>
    <n v="1.9980951733972632"/>
    <m/>
    <m/>
    <n v="4369979895.7365875"/>
    <m/>
    <m/>
    <m/>
    <n v="12.776351706328681"/>
    <m/>
    <m/>
    <m/>
    <n v="11.460329546206495"/>
    <m/>
    <m/>
    <n v="1304.9260670587123"/>
    <n v="1155.3061101116202"/>
    <n v="1330.7175961091477"/>
    <m/>
  </r>
  <r>
    <x v="536"/>
    <n v="14.19"/>
    <n v="13.69"/>
    <n v="77311.77"/>
    <n v="75962.259999999995"/>
    <n v="128.74459999999999"/>
    <n v="83907.24"/>
    <n v="82443.02"/>
    <n v="1.3247059104770642E-4"/>
    <n v="50882.805676177653"/>
    <m/>
    <m/>
    <n v="244255571487.12009"/>
    <m/>
    <m/>
    <n v="25542938.467871707"/>
    <m/>
    <m/>
    <n v="14.786672718033538"/>
    <m/>
    <m/>
    <n v="152.44060159218893"/>
    <m/>
    <m/>
    <n v="34.855227190705634"/>
    <m/>
    <m/>
    <m/>
    <n v="47128.482026377329"/>
    <m/>
    <m/>
    <n v="11.889027238170451"/>
    <n v="543"/>
    <n v="1.0365230094959825"/>
    <n v="75528.75"/>
    <n v="432.4777352408251"/>
    <m/>
    <m/>
    <n v="2418.7980005989025"/>
    <n v="1.9506878902197158"/>
    <m/>
    <m/>
    <n v="4781147054.0957527"/>
    <m/>
    <m/>
    <m/>
    <n v="12.174491860077485"/>
    <m/>
    <m/>
    <m/>
    <n v="10.922015422608885"/>
    <m/>
    <m/>
    <n v="1254.2547399381417"/>
    <n v="1128.0906918152257"/>
    <n v="1268.0310400243391"/>
    <m/>
  </r>
  <r>
    <x v="537"/>
    <n v="13.57"/>
    <n v="13.29"/>
    <n v="76953.820000000007"/>
    <n v="75580.37"/>
    <n v="128.54079999999999"/>
    <n v="83266.09"/>
    <n v="81780.289999999994"/>
    <n v="1.3247059104770642E-4"/>
    <n v="50643.515797661574"/>
    <m/>
    <m/>
    <n v="241862955255.35559"/>
    <m/>
    <m/>
    <n v="25349588.710520867"/>
    <m/>
    <m/>
    <n v="14.822684269846887"/>
    <m/>
    <m/>
    <n v="151.26471044819897"/>
    <m/>
    <m/>
    <n v="35.145481518138396"/>
    <m/>
    <m/>
    <m/>
    <n v="46887.503261247817"/>
    <m/>
    <m/>
    <n v="11.867914566521151"/>
    <n v="544"/>
    <n v="1.0210684725357413"/>
    <n v="74783"/>
    <n v="428.10727130285301"/>
    <m/>
    <m/>
    <n v="2442.6805434577036"/>
    <n v="1.9693882753923106"/>
    <m/>
    <m/>
    <n v="4732595434.0914068"/>
    <m/>
    <m/>
    <m/>
    <n v="12.2339879074122"/>
    <m/>
    <m/>
    <m/>
    <n v="10.980069051361625"/>
    <m/>
    <m/>
    <n v="1252.0274199094792"/>
    <n v="1130.8380506817623"/>
    <n v="1274.2278353933982"/>
    <m/>
  </r>
  <r>
    <x v="538"/>
    <n v="13.35"/>
    <n v="13.15"/>
    <n v="76027.11"/>
    <n v="74660.19"/>
    <n v="130.89340000000001"/>
    <n v="82931.41"/>
    <n v="81440.740000000005"/>
    <n v="1.3247059104770642E-4"/>
    <n v="50032.425457141173"/>
    <m/>
    <m/>
    <n v="235994254994.97983"/>
    <m/>
    <m/>
    <n v="24886408.744085494"/>
    <m/>
    <m/>
    <n v="14.91252813682747"/>
    <m/>
    <m/>
    <n v="150.6530430189267"/>
    <m/>
    <m/>
    <n v="35.294774573998644"/>
    <m/>
    <m/>
    <m/>
    <n v="46315.322339099468"/>
    <m/>
    <m/>
    <n v="12.084347328292671"/>
    <n v="545"/>
    <n v="1.0152091254752851"/>
    <n v="74377.63"/>
    <n v="425.75341940047196"/>
    <m/>
    <m/>
    <n v="2455.9213791008501"/>
    <n v="1.9798758757510051"/>
    <m/>
    <m/>
    <n v="4617202514.7908707"/>
    <m/>
    <m/>
    <m/>
    <n v="12.382358189441094"/>
    <m/>
    <m/>
    <m/>
    <n v="11.114810981832523"/>
    <m/>
    <m/>
    <n v="1274.8603911771611"/>
    <n v="1137.6923330473869"/>
    <n v="1289.6813036113815"/>
    <m/>
  </r>
  <r>
    <x v="539"/>
    <n v="16.260000000000002"/>
    <n v="14.98"/>
    <n v="83634.09"/>
    <n v="82120.509999999995"/>
    <n v="117.74379999999999"/>
    <n v="85384.27"/>
    <n v="83838.720000000001"/>
    <n v="1.3247059104770642E-4"/>
    <n v="55037.13534062056"/>
    <m/>
    <m/>
    <n v="283181787658.42322"/>
    <m/>
    <m/>
    <n v="28616246.187489737"/>
    <m/>
    <m/>
    <n v="14.167102142974738"/>
    <m/>
    <m/>
    <n v="155.10512176195158"/>
    <m/>
    <m/>
    <n v="34.258809259762202"/>
    <m/>
    <m/>
    <m/>
    <n v="50941.853715273224"/>
    <m/>
    <m/>
    <n v="10.869649396786004"/>
    <n v="546"/>
    <n v="1.0854472630173566"/>
    <n v="77281.67"/>
    <n v="442.34222206566392"/>
    <m/>
    <m/>
    <n v="2360.0310701226804"/>
    <n v="1.9023921887804178"/>
    <m/>
    <m/>
    <n v="5539751444.0715399"/>
    <m/>
    <m/>
    <m/>
    <n v="11.14454846168929"/>
    <m/>
    <m/>
    <m/>
    <n v="10.00513354697366"/>
    <m/>
    <m/>
    <n v="1146.7136044245938"/>
    <n v="1080.8230061110555"/>
    <n v="1160.7575526677938"/>
    <m/>
  </r>
  <r>
    <x v="540"/>
    <n v="16.989999999999998"/>
    <n v="15.55"/>
    <n v="84852.64"/>
    <n v="83306.13"/>
    <n v="116.9301"/>
    <n v="85396.78"/>
    <n v="83839.899999999994"/>
    <n v="1.3247059104770642E-4"/>
    <n v="55837.665709386973"/>
    <m/>
    <m/>
    <n v="291384122653.96301"/>
    <m/>
    <m/>
    <n v="29235689.109118227"/>
    <m/>
    <m/>
    <n v="14.064466860289464"/>
    <m/>
    <m/>
    <n v="155.12406428081255"/>
    <m/>
    <m/>
    <n v="34.261598211300878"/>
    <m/>
    <m/>
    <m/>
    <n v="51675.843306726681"/>
    <m/>
    <m/>
    <n v="10.793836789030117"/>
    <n v="547"/>
    <n v="1.0926045016077168"/>
    <n v="77735.77"/>
    <n v="444.90664236579983"/>
    <m/>
    <m/>
    <n v="2346.1637441585453"/>
    <n v="1.8910346301653478"/>
    <m/>
    <m/>
    <n v="5699520387.5719233"/>
    <m/>
    <m/>
    <m/>
    <n v="10.98313677896672"/>
    <m/>
    <m/>
    <m/>
    <n v="9.8616253459281449"/>
    <m/>
    <m/>
    <n v="1138.7156142846093"/>
    <n v="1072.9928532932499"/>
    <n v="1143.9457607452127"/>
    <m/>
  </r>
  <r>
    <x v="541"/>
    <n v="17.18"/>
    <n v="15.44"/>
    <n v="86194.14"/>
    <n v="84612.14"/>
    <n v="113.8211"/>
    <n v="86408.73"/>
    <n v="84822.29"/>
    <n v="1.3247059104770642E-4"/>
    <n v="56719.062839792474"/>
    <m/>
    <m/>
    <n v="300546543885.70557"/>
    <m/>
    <m/>
    <n v="29922904.444648657"/>
    <m/>
    <m/>
    <n v="13.953857673351731"/>
    <m/>
    <m/>
    <n v="156.9584537952563"/>
    <m/>
    <m/>
    <n v="33.863372691800883"/>
    <m/>
    <m/>
    <m/>
    <n v="52484.467913836001"/>
    <m/>
    <m/>
    <n v="10.506168018917609"/>
    <n v="548"/>
    <n v="1.1126943005181347"/>
    <n v="78798.100000000006"/>
    <n v="450.95148225958525"/>
    <m/>
    <m/>
    <n v="2314.101282690267"/>
    <n v="1.8650151120190144"/>
    <m/>
    <m/>
    <n v="5878027770.939908"/>
    <m/>
    <m/>
    <m/>
    <n v="10.810448009468683"/>
    <m/>
    <m/>
    <m/>
    <n v="9.7079491696232374"/>
    <m/>
    <m/>
    <n v="1108.3674696283852"/>
    <n v="1064.5543629991128"/>
    <n v="1125.9594067762903"/>
    <m/>
  </r>
  <r>
    <x v="542"/>
    <n v="17.72"/>
    <n v="15.96"/>
    <n v="91461.52"/>
    <n v="89749.21"/>
    <n v="107.35429999999999"/>
    <n v="88553.97"/>
    <n v="86894.43"/>
    <n v="1.3148649290917191E-4"/>
    <n v="60180.799207542834"/>
    <m/>
    <m/>
    <n v="337128050094.46069"/>
    <m/>
    <m/>
    <n v="32647036.184261303"/>
    <m/>
    <m/>
    <n v="13.529209863698995"/>
    <m/>
    <m/>
    <n v="160.8434412880701"/>
    <m/>
    <m/>
    <n v="33.04548450534562"/>
    <m/>
    <m/>
    <m/>
    <n v="55666.16122517451"/>
    <m/>
    <m/>
    <n v="9.9073412235312972"/>
    <n v="549"/>
    <n v="1.1102756892230574"/>
    <n v="81448.59"/>
    <n v="466.01072021888371"/>
    <m/>
    <m/>
    <n v="2236.2630821656644"/>
    <n v="1.8017700944629962"/>
    <m/>
    <m/>
    <n v="6591108618.4072075"/>
    <m/>
    <m/>
    <m/>
    <n v="10.152692872511221"/>
    <m/>
    <m/>
    <m/>
    <n v="9.12116122751676"/>
    <m/>
    <m/>
    <n v="1045.193138249628"/>
    <n v="1032.1575384731498"/>
    <n v="1057.4510911945495"/>
    <m/>
  </r>
  <r>
    <x v="543"/>
    <n v="18.260000000000002"/>
    <n v="16.190000000000001"/>
    <n v="90639.61"/>
    <n v="88930.89"/>
    <n v="109.5158"/>
    <n v="87730.880000000005"/>
    <n v="86075.34"/>
    <n v="1.3148649290917191E-4"/>
    <n v="59638.536108754888"/>
    <m/>
    <m/>
    <n v="331008840181.48389"/>
    <m/>
    <m/>
    <n v="32200221.153389107"/>
    <m/>
    <m/>
    <n v="13.590534793803753"/>
    <m/>
    <m/>
    <n v="159.34455080373192"/>
    <m/>
    <m/>
    <n v="33.360132269173072"/>
    <m/>
    <m/>
    <m/>
    <n v="55157.018659932335"/>
    <m/>
    <m/>
    <n v="10.106167551127792"/>
    <n v="550"/>
    <n v="1.1278567016676961"/>
    <n v="80515.11"/>
    <n v="460.63381435024877"/>
    <m/>
    <m/>
    <n v="2261.8928304761016"/>
    <n v="1.8222473754149375"/>
    <m/>
    <m/>
    <n v="6470697053.6761446"/>
    <m/>
    <m/>
    <m/>
    <n v="10.244786445290329"/>
    <m/>
    <m/>
    <m/>
    <n v="9.2051964348740416"/>
    <m/>
    <m/>
    <n v="1066.1686864434912"/>
    <n v="1036.8360813844993"/>
    <n v="1067.0430733661904"/>
    <m/>
  </r>
  <r>
    <x v="544"/>
    <n v="17.36"/>
    <n v="16.329999999999998"/>
    <n v="93268.37"/>
    <n v="91498.4"/>
    <n v="104.2833"/>
    <n v="89861.96"/>
    <n v="88154.89"/>
    <n v="1.3148649290917191E-4"/>
    <n v="61366.696317353679"/>
    <m/>
    <m/>
    <n v="350152059326.52954"/>
    <m/>
    <m/>
    <n v="33594370.435426615"/>
    <m/>
    <m/>
    <n v="13.394001057478432"/>
    <m/>
    <m/>
    <n v="163.21122621807621"/>
    <m/>
    <m/>
    <n v="32.557239558370497"/>
    <m/>
    <m/>
    <m/>
    <n v="56747.815914599698"/>
    <m/>
    <m/>
    <n v="9.6226905018181483"/>
    <n v="551"/>
    <n v="1.0630740967544399"/>
    <n v="83140.87"/>
    <n v="475.61887109220606"/>
    <m/>
    <m/>
    <n v="2188.1279468592138"/>
    <n v="1.7626531104122434"/>
    <m/>
    <m/>
    <n v="6844095401.2215242"/>
    <m/>
    <m/>
    <m/>
    <n v="9.948547418377137"/>
    <m/>
    <m/>
    <m/>
    <n v="8.9402794075757601"/>
    <m/>
    <m/>
    <n v="1015.1633881461645"/>
    <n v="1021.8423175537847"/>
    <n v="1036.1883744013546"/>
    <m/>
  </r>
  <r>
    <x v="545"/>
    <n v="15.5"/>
    <n v="15.08"/>
    <n v="89538.79"/>
    <n v="87827.57"/>
    <n v="108.6182"/>
    <n v="88468.98"/>
    <n v="86776.78"/>
    <n v="1.3148649290917191E-4"/>
    <n v="58911.351771276939"/>
    <m/>
    <m/>
    <n v="322084302199.98865"/>
    <m/>
    <m/>
    <n v="31572405.728265267"/>
    <m/>
    <m/>
    <n v="13.66232283422641"/>
    <m/>
    <m/>
    <n v="160.67731697181716"/>
    <m/>
    <m/>
    <n v="33.069325960936929"/>
    <m/>
    <m/>
    <m/>
    <n v="54469.579780509761"/>
    <m/>
    <m/>
    <n v="10.022045982526834"/>
    <n v="552"/>
    <n v="1.0278514588859415"/>
    <n v="81946.89"/>
    <n v="468.75193896626536"/>
    <m/>
    <m/>
    <n v="2219.551493497479"/>
    <n v="1.7877969543819547"/>
    <m/>
    <m/>
    <n v="6294725892.3444204"/>
    <m/>
    <m/>
    <m/>
    <n v="10.347191864516152"/>
    <m/>
    <m/>
    <m/>
    <n v="9.2998337861672038"/>
    <m/>
    <m/>
    <n v="1057.2941272356495"/>
    <n v="1042.3128659004431"/>
    <n v="1077.7090832282415"/>
    <m/>
  </r>
  <r>
    <x v="546"/>
    <n v="14.26"/>
    <n v="14.55"/>
    <n v="87084.98"/>
    <n v="85409.11"/>
    <n v="111.30629999999999"/>
    <n v="88764.42"/>
    <n v="87055.15"/>
    <n v="1.3148649290917191E-4"/>
    <n v="57295.489429076275"/>
    <m/>
    <m/>
    <n v="304372441189.25586"/>
    <m/>
    <m/>
    <n v="30268027.25150761"/>
    <m/>
    <m/>
    <n v="13.850068318090974"/>
    <m/>
    <m/>
    <n v="161.20996398225117"/>
    <m/>
    <m/>
    <n v="32.966358372707063"/>
    <m/>
    <m/>
    <m/>
    <n v="52968.156818688971"/>
    <m/>
    <m/>
    <n v="10.269411901473376"/>
    <n v="553"/>
    <n v="0.98006872852233673"/>
    <n v="81698.98"/>
    <n v="467.29735573359403"/>
    <m/>
    <m/>
    <n v="2226.2661962855041"/>
    <n v="1.7930355047946769"/>
    <m/>
    <m/>
    <n v="5947856568.2593479"/>
    <m/>
    <m/>
    <m/>
    <n v="10.631621661543173"/>
    <m/>
    <m/>
    <m/>
    <n v="9.5568212843434637"/>
    <m/>
    <m/>
    <n v="1083.390448669059"/>
    <n v="1056.6361647802282"/>
    <n v="1107.3337949191482"/>
    <m/>
  </r>
  <r>
    <x v="547"/>
    <n v="18.66"/>
    <n v="17.260000000000002"/>
    <n v="95132.77"/>
    <n v="93257.1"/>
    <n v="103.33280000000001"/>
    <n v="93069.79"/>
    <n v="91231.82"/>
    <n v="1.3190823834574594E-4"/>
    <n v="62584.236793825738"/>
    <m/>
    <m/>
    <n v="360433179472.3576"/>
    <m/>
    <m/>
    <n v="34438565.271579556"/>
    <m/>
    <m/>
    <n v="13.212371828093959"/>
    <m/>
    <m/>
    <n v="169.01269861420687"/>
    <m/>
    <m/>
    <n v="31.396639995225136"/>
    <m/>
    <m/>
    <m/>
    <n v="57828.589045473644"/>
    <m/>
    <m/>
    <n v="9.531300794817458"/>
    <n v="554"/>
    <n v="1.0811123986095017"/>
    <n v="85927.21"/>
    <n v="491.3282684321569"/>
    <m/>
    <m/>
    <n v="2111.0485336032984"/>
    <n v="1.6995945607488054"/>
    <m/>
    <m/>
    <n v="7039969365.0672331"/>
    <m/>
    <m/>
    <m/>
    <n v="9.6529148941863774"/>
    <m/>
    <m/>
    <m/>
    <n v="8.6819543092642473"/>
    <m/>
    <m/>
    <n v="1005.5220633438154"/>
    <n v="1007.9856341107061"/>
    <n v="1005.3968455701674"/>
    <m/>
  </r>
  <r>
    <x v="548"/>
    <n v="16.440000000000001"/>
    <n v="16.03"/>
    <n v="93181.4"/>
    <n v="91331.9"/>
    <n v="104.56010000000001"/>
    <n v="92668.56"/>
    <n v="90826.48"/>
    <n v="1.3190823834574594E-4"/>
    <n v="61299.009847874288"/>
    <m/>
    <m/>
    <n v="345581571331.02386"/>
    <m/>
    <m/>
    <n v="33371820.415693644"/>
    <m/>
    <m/>
    <n v="13.348402527175908"/>
    <m/>
    <m/>
    <n v="168.27997036380714"/>
    <m/>
    <m/>
    <n v="31.539127713416875"/>
    <m/>
    <m/>
    <m/>
    <n v="56633.146168498788"/>
    <m/>
    <m/>
    <n v="9.6438846134058043"/>
    <n v="555"/>
    <n v="1.0255770430442919"/>
    <n v="85037.62"/>
    <n v="486.20366242487631"/>
    <m/>
    <m/>
    <n v="2132.9038651683309"/>
    <n v="1.7170273980907773"/>
    <m/>
    <m/>
    <n v="6749075603.0963621"/>
    <m/>
    <m/>
    <m/>
    <n v="9.8517308444123088"/>
    <m/>
    <m/>
    <m/>
    <n v="8.8620257346404152"/>
    <m/>
    <m/>
    <n v="1017.3992998305324"/>
    <n v="1018.3635580941263"/>
    <n v="1026.1044692669818"/>
    <m/>
  </r>
  <r>
    <x v="549"/>
    <n v="14.52"/>
    <n v="14.91"/>
    <n v="89265.12"/>
    <n v="87481.3"/>
    <n v="108.2475"/>
    <n v="91278.75"/>
    <n v="89452.31"/>
    <n v="1.3190823834574594E-4"/>
    <n v="58721.268905934601"/>
    <m/>
    <m/>
    <n v="316469213207.85718"/>
    <m/>
    <m/>
    <n v="31261060.91347729"/>
    <m/>
    <m/>
    <n v="13.629435546085674"/>
    <m/>
    <m/>
    <n v="165.75212568256626"/>
    <m/>
    <m/>
    <n v="32.019341735753422"/>
    <m/>
    <m/>
    <m/>
    <n v="54243.90303677848"/>
    <m/>
    <m/>
    <n v="9.9833415231043059"/>
    <n v="556"/>
    <n v="0.97384305835010054"/>
    <n v="83848.649999999994"/>
    <n v="479.36827843971128"/>
    <m/>
    <m/>
    <n v="2162.7254748108535"/>
    <n v="1.7408693096210277"/>
    <m/>
    <m/>
    <n v="6179778330.7350273"/>
    <m/>
    <m/>
    <m/>
    <n v="10.266606703938669"/>
    <m/>
    <m/>
    <m/>
    <n v="9.2365299754862704"/>
    <m/>
    <m/>
    <n v="1053.2109292821963"/>
    <n v="1039.8038603697153"/>
    <n v="1069.3157567426674"/>
    <m/>
  </r>
  <r>
    <x v="550"/>
    <n v="14.32"/>
    <n v="14.9"/>
    <n v="87013.15"/>
    <n v="85262.8"/>
    <n v="111.09820000000001"/>
    <n v="91592.4"/>
    <n v="89747.88"/>
    <n v="1.3190823834574594E-4"/>
    <n v="57238.459895014268"/>
    <m/>
    <m/>
    <n v="300444128225.19702"/>
    <m/>
    <m/>
    <n v="30071615.607729208"/>
    <m/>
    <m/>
    <n v="13.801895544736791"/>
    <m/>
    <m/>
    <n v="166.31762391613705"/>
    <m/>
    <m/>
    <n v="31.916572121704281"/>
    <m/>
    <m/>
    <m/>
    <n v="52866.772764823989"/>
    <m/>
    <m/>
    <n v="10.24559332437652"/>
    <n v="557"/>
    <n v="0.96107382550335574"/>
    <n v="83976.59"/>
    <n v="480.06223264423767"/>
    <m/>
    <m/>
    <n v="2159.4254920771145"/>
    <n v="1.7380482407202631"/>
    <m/>
    <m/>
    <n v="5866145926.6179676"/>
    <m/>
    <m/>
    <m/>
    <n v="10.526474528884702"/>
    <m/>
    <m/>
    <m/>
    <n v="9.4716646384248691"/>
    <m/>
    <m/>
    <n v="1080.8776641809893"/>
    <n v="1052.9610136318902"/>
    <n v="1096.3822226060802"/>
    <m/>
  </r>
  <r>
    <x v="551"/>
    <n v="16.649999999999999"/>
    <n v="16.399999999999999"/>
    <n v="92172.9"/>
    <n v="90285.01"/>
    <n v="105.6478"/>
    <n v="93301.61"/>
    <n v="91387.15"/>
    <n v="1.3162707290348408E-4"/>
    <n v="60628.179976650885"/>
    <m/>
    <m/>
    <n v="335925153572.62567"/>
    <m/>
    <m/>
    <n v="32727623.599573717"/>
    <m/>
    <m/>
    <n v="13.394365102105025"/>
    <m/>
    <m/>
    <n v="169.40889178460742"/>
    <m/>
    <m/>
    <n v="31.342504203528936"/>
    <m/>
    <m/>
    <m/>
    <n v="55975.937882602142"/>
    <m/>
    <m/>
    <n v="9.7410699440886113"/>
    <n v="558"/>
    <n v="1.0152439024390243"/>
    <n v="86128.47"/>
    <n v="492.2483868364003"/>
    <m/>
    <m/>
    <n v="2104.0907311885035"/>
    <n v="1.6930296098596833"/>
    <m/>
    <m/>
    <n v="6556546829.119628"/>
    <m/>
    <m/>
    <m/>
    <n v="9.9050525276175563"/>
    <m/>
    <m/>
    <m/>
    <n v="8.9162964954857298"/>
    <m/>
    <m/>
    <n v="1027.6520445857984"/>
    <n v="1021.8700908982347"/>
    <n v="1031.6581753425774"/>
    <m/>
  </r>
  <r>
    <x v="552"/>
    <n v="17.34"/>
    <n v="17.03"/>
    <n v="94315.63"/>
    <n v="92371.97"/>
    <n v="101.4273"/>
    <n v="93616.06"/>
    <n v="91683.12"/>
    <n v="1.3162707290348408E-4"/>
    <n v="62036.081760853936"/>
    <m/>
    <m/>
    <n v="351485510401.13385"/>
    <m/>
    <m/>
    <n v="33862059.379940197"/>
    <m/>
    <m/>
    <n v="13.239213504734391"/>
    <m/>
    <m/>
    <n v="169.97569784010167"/>
    <m/>
    <m/>
    <n v="31.243953815045721"/>
    <m/>
    <m/>
    <m/>
    <n v="57268.187834344943"/>
    <m/>
    <m/>
    <n v="9.3513240399710167"/>
    <n v="559"/>
    <n v="1.0182031708749266"/>
    <n v="86169.44"/>
    <n v="492.44408777254722"/>
    <m/>
    <m/>
    <n v="2103.0898473082161"/>
    <n v="1.6920638478999399"/>
    <m/>
    <m/>
    <n v="6859428022.3229847"/>
    <m/>
    <m/>
    <m/>
    <n v="9.6756441580944017"/>
    <m/>
    <m/>
    <m/>
    <n v="8.7110184694337836"/>
    <m/>
    <m/>
    <n v="986.53508540838834"/>
    <n v="1010.0334136313726"/>
    <n v="1007.7642061535518"/>
    <m/>
  </r>
  <r>
    <x v="553"/>
    <n v="17.8"/>
    <n v="17.5"/>
    <n v="96794.07"/>
    <n v="94787.17"/>
    <n v="100.2231"/>
    <n v="94517.28"/>
    <n v="92553.66"/>
    <n v="1.3162707290348408E-4"/>
    <n v="63664.722633009158"/>
    <m/>
    <m/>
    <n v="369897678319.55029"/>
    <m/>
    <m/>
    <n v="35189781.401790224"/>
    <m/>
    <m/>
    <n v="13.065794145443782"/>
    <m/>
    <m/>
    <n v="171.60782977204698"/>
    <m/>
    <m/>
    <n v="30.950218358359191"/>
    <m/>
    <m/>
    <m/>
    <n v="58763.857689448087"/>
    <m/>
    <m/>
    <n v="9.2397051179857783"/>
    <n v="560"/>
    <n v="1.0171428571428571"/>
    <n v="87415.82"/>
    <n v="499.52793590343566"/>
    <m/>
    <m/>
    <n v="2072.6701402300687"/>
    <n v="1.6674312628431505"/>
    <m/>
    <m/>
    <n v="7217884299.3486462"/>
    <m/>
    <m/>
    <m/>
    <n v="9.4222214534708488"/>
    <m/>
    <m/>
    <m/>
    <n v="8.4840590371389641"/>
    <m/>
    <m/>
    <n v="974.75964245900252"/>
    <n v="996.80306974490065"/>
    <n v="981.36903012461653"/>
    <m/>
  </r>
  <r>
    <x v="554"/>
    <n v="18.350000000000001"/>
    <n v="17.72"/>
    <n v="99877.54"/>
    <n v="97794.23"/>
    <n v="97.196439999999996"/>
    <n v="96072.27"/>
    <n v="94064.16"/>
    <n v="1.3162707290348408E-4"/>
    <n v="65691.222966468398"/>
    <m/>
    <m/>
    <n v="393401189973.79254"/>
    <m/>
    <m/>
    <n v="36863986.565087512"/>
    <m/>
    <m/>
    <n v="12.858207651303992"/>
    <m/>
    <m/>
    <n v="174.42685348327441"/>
    <m/>
    <m/>
    <n v="30.447984027199062"/>
    <m/>
    <m/>
    <m/>
    <n v="60626.35794102677"/>
    <m/>
    <m/>
    <n v="8.9600962592629081"/>
    <n v="561"/>
    <n v="1.0355530474040633"/>
    <n v="89045.34"/>
    <n v="508.79991455271437"/>
    <m/>
    <m/>
    <n v="2034.0334558529423"/>
    <n v="1.6361935273721322"/>
    <m/>
    <m/>
    <n v="7675590802.6764708"/>
    <m/>
    <m/>
    <m/>
    <n v="9.1228828159715398"/>
    <m/>
    <m/>
    <m/>
    <n v="8.215685365469314"/>
    <m/>
    <m/>
    <n v="945.26179294143139"/>
    <n v="980.9660794867707"/>
    <n v="950.19149202362985"/>
    <m/>
  </r>
  <r>
    <x v="555"/>
    <n v="18.12"/>
    <n v="17.579999999999998"/>
    <n v="100910.05"/>
    <n v="98792.33"/>
    <n v="95.372690000000006"/>
    <n v="96766.13"/>
    <n v="94731.13"/>
    <n v="1.3162707290348408E-4"/>
    <n v="66368.704693804772"/>
    <m/>
    <m/>
    <n v="401466084662.98004"/>
    <m/>
    <m/>
    <n v="37427985.26877372"/>
    <m/>
    <m/>
    <n v="12.792258465080817"/>
    <m/>
    <m/>
    <n v="175.68232767881483"/>
    <m/>
    <m/>
    <n v="30.234951171427035"/>
    <m/>
    <m/>
    <m/>
    <n v="61243.356198506066"/>
    <m/>
    <m/>
    <n v="8.7914070106879869"/>
    <n v="562"/>
    <n v="1.0307167235494883"/>
    <n v="89863.56"/>
    <n v="513.43508296778339"/>
    <m/>
    <m/>
    <n v="2015.3431251265058"/>
    <n v="1.6210051920061554"/>
    <m/>
    <m/>
    <n v="7832002923.0794249"/>
    <m/>
    <m/>
    <m/>
    <n v="9.0293529814512095"/>
    <m/>
    <m/>
    <m/>
    <n v="8.1326046682098863"/>
    <m/>
    <m/>
    <n v="927.46561118802367"/>
    <n v="975.93474725065369"/>
    <n v="940.44991638308693"/>
    <m/>
  </r>
  <r>
    <x v="556"/>
    <n v="20.96"/>
    <n v="18.920000000000002"/>
    <n v="104583.01"/>
    <n v="102349.19"/>
    <n v="92.666659999999993"/>
    <n v="100547.01"/>
    <n v="98395.08"/>
    <n v="1.3415782371595242E-4"/>
    <n v="68779.384980083982"/>
    <m/>
    <m/>
    <n v="430489233210.45947"/>
    <m/>
    <m/>
    <n v="39448152.652853936"/>
    <m/>
    <m/>
    <n v="12.560995210138966"/>
    <m/>
    <m/>
    <n v="182.53329580724298"/>
    <m/>
    <m/>
    <n v="29.074016938773838"/>
    <m/>
    <m/>
    <m/>
    <n v="63442.849869335041"/>
    <m/>
    <m/>
    <n v="8.5403167340744428"/>
    <n v="563"/>
    <n v="1.1078224101479914"/>
    <n v="93784.92"/>
    <n v="535.71424848147888"/>
    <m/>
    <m/>
    <n v="1927.3999597639709"/>
    <n v="1.5498288506619697"/>
    <m/>
    <m/>
    <n v="8395111658.5145445"/>
    <m/>
    <m/>
    <m/>
    <n v="8.7030493978533165"/>
    <m/>
    <m/>
    <m/>
    <n v="7.8420293364340168"/>
    <m/>
    <m/>
    <n v="900.97638180987826"/>
    <n v="958.29143220381297"/>
    <n v="906.46385131945055"/>
    <m/>
  </r>
  <r>
    <x v="557"/>
    <n v="23.81"/>
    <n v="21.01"/>
    <n v="113341.78"/>
    <n v="110907.15"/>
    <n v="85.340500000000006"/>
    <n v="104920.91"/>
    <n v="102662.17"/>
    <n v="1.3415782371595242E-4"/>
    <n v="74537.803386928717"/>
    <m/>
    <m/>
    <n v="502524917685.45673"/>
    <m/>
    <m/>
    <n v="44395431.642195128"/>
    <m/>
    <m/>
    <n v="12.035536148086361"/>
    <m/>
    <m/>
    <n v="190.46904048328679"/>
    <m/>
    <m/>
    <n v="27.815869481640132"/>
    <m/>
    <m/>
    <m/>
    <n v="68745.666221334002"/>
    <m/>
    <m/>
    <n v="7.8646190038310655"/>
    <n v="564"/>
    <n v="1.1332698714897667"/>
    <n v="98381.97"/>
    <n v="561.92944270984083"/>
    <m/>
    <m/>
    <n v="1832.9247073989536"/>
    <n v="1.4737212655717267"/>
    <m/>
    <m/>
    <n v="9798701295.2187233"/>
    <m/>
    <m/>
    <m/>
    <n v="7.9749697064943836"/>
    <m/>
    <m/>
    <m/>
    <n v="7.1870138702048276"/>
    <m/>
    <m/>
    <n v="829.69241013200553"/>
    <n v="918.20361203392588"/>
    <n v="830.63090002544959"/>
    <m/>
  </r>
  <r>
    <x v="558"/>
    <n v="21.46"/>
    <n v="19.53"/>
    <n v="115566.98"/>
    <n v="113069.67"/>
    <n v="81.690550000000002"/>
    <n v="106744.36"/>
    <n v="104432.6"/>
    <n v="1.3415782371595242E-4"/>
    <n v="75999.325143891168"/>
    <m/>
    <m/>
    <n v="522168298094.63757"/>
    <m/>
    <m/>
    <n v="45693458.127443917"/>
    <m/>
    <m/>
    <n v="11.917888663864254"/>
    <m/>
    <m/>
    <n v="193.77453047176914"/>
    <m/>
    <m/>
    <n v="27.338835453674577"/>
    <m/>
    <m/>
    <m/>
    <n v="70084.085519235232"/>
    <m/>
    <m/>
    <n v="7.5277703760246863"/>
    <n v="565"/>
    <n v="1.0988223246287763"/>
    <n v="99400.13"/>
    <n v="567.70054826346711"/>
    <m/>
    <m/>
    <n v="1813.9556765888842"/>
    <n v="1.4583313944780374"/>
    <m/>
    <m/>
    <n v="10180477628.456427"/>
    <m/>
    <m/>
    <m/>
    <n v="7.8191057855220549"/>
    <m/>
    <m/>
    <m/>
    <n v="7.0475628346987351"/>
    <m/>
    <m/>
    <n v="794.15594616366934"/>
    <n v="909.2281626953752"/>
    <n v="814.39693378814695"/>
    <m/>
  </r>
  <r>
    <x v="559"/>
    <n v="15.9"/>
    <n v="15.88"/>
    <n v="96685.61"/>
    <n v="94581.15"/>
    <n v="94.839420000000004"/>
    <n v="96971.74"/>
    <n v="94857.62"/>
    <n v="1.3415782371595242E-4"/>
    <n v="63580.980827845997"/>
    <m/>
    <m/>
    <n v="351435477456.44189"/>
    <m/>
    <m/>
    <n v="34485819.398187853"/>
    <m/>
    <m/>
    <n v="12.891926358529686"/>
    <m/>
    <m/>
    <n v="176.02986428955379"/>
    <m/>
    <m/>
    <n v="29.848316882295379"/>
    <m/>
    <m/>
    <m/>
    <n v="58622.641406782393"/>
    <m/>
    <m/>
    <n v="8.7388738481911474"/>
    <n v="566"/>
    <n v="1.0012594458438286"/>
    <n v="88870.48"/>
    <n v="507.52328826667878"/>
    <m/>
    <m/>
    <n v="2006.111545902075"/>
    <n v="1.6126624026408971"/>
    <m/>
    <m/>
    <n v="6850937235.843997"/>
    <m/>
    <m/>
    <m/>
    <n v="9.0972185027616952"/>
    <m/>
    <m/>
    <m/>
    <n v="8.2007376906724598"/>
    <m/>
    <m/>
    <n v="921.92352883379556"/>
    <n v="983.5385148470906"/>
    <n v="947.51843214195185"/>
    <m/>
  </r>
  <r>
    <x v="560"/>
    <n v="17.25"/>
    <n v="16.79"/>
    <n v="99663.67"/>
    <n v="97481.7"/>
    <n v="93.806299999999993"/>
    <n v="98809.72"/>
    <n v="96642.8"/>
    <n v="1.3415782371595242E-4"/>
    <n v="65537.771131081216"/>
    <m/>
    <m/>
    <n v="373023821420.87036"/>
    <m/>
    <m/>
    <n v="36071854.773841754"/>
    <m/>
    <m/>
    <n v="12.693915571605425"/>
    <m/>
    <m/>
    <n v="179.36192015885902"/>
    <m/>
    <m/>
    <n v="29.289430095634049"/>
    <m/>
    <m/>
    <m/>
    <n v="60418.702344191719"/>
    <m/>
    <m/>
    <n v="8.6431216334466736"/>
    <n v="567"/>
    <n v="1.0273972602739727"/>
    <n v="90613.47"/>
    <n v="517.43678414895271"/>
    <m/>
    <m/>
    <n v="1966.7662834100545"/>
    <n v="1.580883866546233"/>
    <m/>
    <m/>
    <n v="7270891920.5762854"/>
    <m/>
    <m/>
    <m/>
    <n v="8.8178205174902669"/>
    <m/>
    <m/>
    <m/>
    <n v="7.9500155178048644"/>
    <m/>
    <m/>
    <n v="911.82197327361894"/>
    <n v="968.4320652848545"/>
    <n v="918.41780749853615"/>
    <m/>
  </r>
  <r>
    <x v="561"/>
    <n v="17.829999999999998"/>
    <n v="17.84"/>
    <n v="100692.08"/>
    <n v="98448.36"/>
    <n v="92.411580000000001"/>
    <n v="98636.82"/>
    <n v="96434.79"/>
    <n v="1.3500153825996009E-4"/>
    <n v="66209.199142625977"/>
    <m/>
    <m/>
    <n v="380524360995.29694"/>
    <m/>
    <m/>
    <n v="36607351.896955445"/>
    <m/>
    <m/>
    <n v="12.629990860976843"/>
    <m/>
    <m/>
    <n v="179.03497050614095"/>
    <m/>
    <m/>
    <n v="29.361103278320197"/>
    <m/>
    <m/>
    <m/>
    <n v="61012.567925983065"/>
    <m/>
    <m/>
    <n v="8.5129704723688526"/>
    <n v="568"/>
    <n v="0.99943946188340793"/>
    <n v="90508.52"/>
    <n v="516.71642246281158"/>
    <m/>
    <m/>
    <n v="1969.0442242222084"/>
    <n v="1.5822648166176831"/>
    <m/>
    <m/>
    <n v="7414343332.4305"/>
    <m/>
    <m/>
    <m/>
    <n v="8.7291603587113773"/>
    <m/>
    <m/>
    <m/>
    <n v="7.8734753847929841"/>
    <m/>
    <m/>
    <n v="898.09143776216786"/>
    <n v="963.5551824044253"/>
    <n v="909.18343167100954"/>
    <m/>
  </r>
  <r>
    <x v="562"/>
    <n v="16.690000000000001"/>
    <n v="17.100000000000001"/>
    <n v="99207.33"/>
    <n v="96983.41"/>
    <n v="93.562960000000004"/>
    <n v="96237.79"/>
    <n v="94076.3"/>
    <n v="1.3500153825996009E-4"/>
    <n v="65231.324116738331"/>
    <m/>
    <m/>
    <n v="369232811812.91046"/>
    <m/>
    <m/>
    <n v="35789911.188442893"/>
    <m/>
    <m/>
    <n v="12.72362928479215"/>
    <m/>
    <m/>
    <n v="174.67624936781712"/>
    <m/>
    <m/>
    <n v="30.082131231806247"/>
    <m/>
    <m/>
    <m/>
    <n v="60102.948076517809"/>
    <m/>
    <m/>
    <n v="8.6184808696405888"/>
    <n v="569"/>
    <n v="0.97602339181286546"/>
    <n v="88652.24"/>
    <n v="506.07933376593445"/>
    <m/>
    <m/>
    <n v="2009.4282390369376"/>
    <n v="1.6145631321159002"/>
    <m/>
    <m/>
    <n v="7193444273.0263243"/>
    <m/>
    <m/>
    <m/>
    <n v="8.8586410565023908"/>
    <m/>
    <m/>
    <m/>
    <n v="7.9914189738989521"/>
    <m/>
    <m/>
    <n v="909.22245069028668"/>
    <n v="970.69895547065903"/>
    <n v="922.66946014513519"/>
    <m/>
  </r>
  <r>
    <x v="563"/>
    <n v="15.52"/>
    <n v="16.07"/>
    <n v="93550.03"/>
    <n v="91439.83"/>
    <n v="99.487489999999994"/>
    <n v="92119.25"/>
    <n v="90037.57"/>
    <n v="1.3500153825996009E-4"/>
    <n v="61510.006669881033"/>
    <m/>
    <m/>
    <n v="327051418977.70197"/>
    <m/>
    <m/>
    <n v="32720965.851646829"/>
    <m/>
    <m/>
    <n v="13.086930525577419"/>
    <m/>
    <m/>
    <n v="167.19682286538955"/>
    <m/>
    <m/>
    <n v="31.376643226262505"/>
    <m/>
    <m/>
    <m/>
    <n v="56665.828270659367"/>
    <m/>
    <m/>
    <n v="9.1636244179323398"/>
    <n v="570"/>
    <n v="0.96577473553204729"/>
    <n v="85081.81"/>
    <n v="485.65928673666843"/>
    <m/>
    <m/>
    <n v="2090.357078144722"/>
    <n v="1.6794297367710538"/>
    <m/>
    <m/>
    <n v="6370873797.8397388"/>
    <m/>
    <m/>
    <m/>
    <n v="9.3645655578411837"/>
    <m/>
    <m/>
    <m/>
    <n v="8.4490372183029923"/>
    <m/>
    <m/>
    <n v="966.73336943024958"/>
    <n v="998.41558624148513"/>
    <n v="975.36389527881988"/>
    <m/>
  </r>
  <r>
    <x v="564"/>
    <n v="15.88"/>
    <n v="16.149999999999999"/>
    <n v="94068"/>
    <n v="91933.77"/>
    <n v="99.400760000000005"/>
    <n v="93488.54"/>
    <n v="91363.77"/>
    <n v="1.3500153825996009E-4"/>
    <n v="61849.06857996757"/>
    <m/>
    <m/>
    <n v="330614439229.96973"/>
    <m/>
    <m/>
    <n v="32985777.891788855"/>
    <m/>
    <m/>
    <n v="13.051244312808373"/>
    <m/>
    <m/>
    <n v="169.67795247130402"/>
    <m/>
    <m/>
    <n v="30.917513973166582"/>
    <m/>
    <m/>
    <m/>
    <n v="56970.287025608093"/>
    <m/>
    <m/>
    <n v="9.1550463918925846"/>
    <n v="571"/>
    <n v="0.98328173374613015"/>
    <n v="85790.43"/>
    <n v="489.66595508996414"/>
    <m/>
    <m/>
    <n v="2072.9471425460915"/>
    <n v="1.6652844127108852"/>
    <m/>
    <m/>
    <n v="6439485206.3282671"/>
    <m/>
    <m/>
    <m/>
    <n v="9.3135462123842014"/>
    <m/>
    <m/>
    <m/>
    <n v="8.4042208398716731"/>
    <m/>
    <m/>
    <n v="965.8284148360558"/>
    <n v="995.69304783013581"/>
    <n v="970.04998859386626"/>
    <m/>
  </r>
  <r>
    <x v="565"/>
    <n v="15.89"/>
    <n v="16.440000000000001"/>
    <n v="93563.12"/>
    <n v="91427.93"/>
    <n v="100.51560000000001"/>
    <n v="93006.29"/>
    <n v="90880.14"/>
    <n v="1.3500153825996009E-4"/>
    <n v="61515.613416257809"/>
    <m/>
    <m/>
    <n v="327005572408.10126"/>
    <m/>
    <m/>
    <n v="32713221.597520225"/>
    <m/>
    <m/>
    <n v="13.086809109315695"/>
    <m/>
    <m/>
    <n v="168.79857204227062"/>
    <m/>
    <m/>
    <n v="31.084220869036582"/>
    <m/>
    <m/>
    <m/>
    <n v="56655.194012487438"/>
    <m/>
    <m/>
    <n v="9.2571297618561559"/>
    <n v="572"/>
    <n v="0.96654501216545008"/>
    <n v="84987.7"/>
    <n v="485.04633739968102"/>
    <m/>
    <m/>
    <n v="2092.3434418738375"/>
    <n v="1.6807069274884778"/>
    <m/>
    <m/>
    <n v="6368407639.7988224"/>
    <m/>
    <m/>
    <m/>
    <n v="9.3643552416857894"/>
    <m/>
    <m/>
    <m/>
    <n v="8.4512910016936633"/>
    <m/>
    <m/>
    <n v="976.59788723112217"/>
    <n v="998.40632326817797"/>
    <n v="975.34198985423836"/>
    <m/>
  </r>
  <r>
    <x v="566"/>
    <n v="15.62"/>
    <n v="15.88"/>
    <n v="92798.04"/>
    <n v="90643.27"/>
    <n v="100.2775"/>
    <n v="92797.43"/>
    <n v="90639.25"/>
    <n v="1.3711111114722563E-4"/>
    <n v="61008.127794898515"/>
    <m/>
    <m/>
    <n v="321481287852.68658"/>
    <m/>
    <m/>
    <n v="32291161.665728405"/>
    <m/>
    <m/>
    <n v="13.141940227636585"/>
    <m/>
    <m/>
    <n v="168.40718905585777"/>
    <m/>
    <m/>
    <n v="31.175976356684068"/>
    <m/>
    <m/>
    <m/>
    <n v="56164.116013903149"/>
    <m/>
    <m/>
    <n v="9.2334179268385146"/>
    <n v="573"/>
    <n v="0.98362720403022663"/>
    <n v="84477.52"/>
    <n v="482.02168131117253"/>
    <m/>
    <m/>
    <n v="2104.9037509206191"/>
    <n v="1.6903153991099025"/>
    <m/>
    <m/>
    <n v="6258463990.3719893"/>
    <m/>
    <m/>
    <m/>
    <n v="9.4434031385244293"/>
    <m/>
    <m/>
    <m/>
    <n v="8.526328977712728"/>
    <m/>
    <m/>
    <n v="974.09636369452664"/>
    <n v="1002.6123338151831"/>
    <n v="983.57520303406136"/>
    <m/>
  </r>
  <r>
    <x v="567"/>
    <n v="16.399999999999999"/>
    <n v="16.68"/>
    <n v="95116.91"/>
    <n v="92895.87"/>
    <n v="97.67671"/>
    <n v="93659.28"/>
    <n v="91468.63"/>
    <n v="1.3711111114722563E-4"/>
    <n v="62531.095540959868"/>
    <m/>
    <m/>
    <n v="337490736200.03107"/>
    <m/>
    <m/>
    <n v="33494554.846574765"/>
    <m/>
    <m/>
    <n v="12.978305502161087"/>
    <m/>
    <m/>
    <n v="169.96711519286475"/>
    <m/>
    <m/>
    <n v="30.893798483674928"/>
    <m/>
    <m/>
    <m/>
    <n v="57558.20956027518"/>
    <m/>
    <m/>
    <n v="8.993361604204237"/>
    <n v="574"/>
    <n v="0.98321342925659461"/>
    <n v="85820.89"/>
    <n v="489.64860263457638"/>
    <m/>
    <m/>
    <n v="2071.4313602553366"/>
    <n v="1.6632781494149445"/>
    <m/>
    <m/>
    <n v="6569304111.1977978"/>
    <m/>
    <m/>
    <m/>
    <n v="9.2082937172202097"/>
    <m/>
    <m/>
    <m/>
    <n v="8.3152713912039111"/>
    <m/>
    <m/>
    <n v="948.77118153416563"/>
    <n v="990.12846985290582"/>
    <n v="959.08744227638044"/>
    <m/>
  </r>
  <r>
    <x v="568"/>
    <n v="15.79"/>
    <n v="16.39"/>
    <n v="95183.28"/>
    <n v="92947.95"/>
    <n v="97.596320000000006"/>
    <n v="93572.42"/>
    <n v="91371.26"/>
    <n v="1.3711111114722563E-4"/>
    <n v="62573.202248696951"/>
    <m/>
    <m/>
    <n v="337900201603.04822"/>
    <m/>
    <m/>
    <n v="33522400.359802339"/>
    <m/>
    <m/>
    <n v="12.974329806409806"/>
    <m/>
    <m/>
    <n v="169.80534643377504"/>
    <m/>
    <m/>
    <n v="30.929782015713606"/>
    <m/>
    <m/>
    <m/>
    <n v="57588.821575805821"/>
    <m/>
    <m/>
    <n v="8.9853813291262643"/>
    <n v="575"/>
    <n v="0.96339231238560086"/>
    <n v="85554.29"/>
    <n v="488.08940998801592"/>
    <m/>
    <m/>
    <n v="2077.8661991464746"/>
    <n v="1.6682869132463465"/>
    <m/>
    <m/>
    <n v="6576448354.4292517"/>
    <m/>
    <m/>
    <m/>
    <n v="9.2027026534964591"/>
    <m/>
    <m/>
    <m/>
    <n v="8.3114417177516664"/>
    <m/>
    <m/>
    <n v="947.92928777431098"/>
    <n v="989.82515987533111"/>
    <n v="958.5051064852895"/>
    <m/>
  </r>
  <r>
    <x v="569"/>
    <n v="13.03"/>
    <n v="14.09"/>
    <n v="87121.66"/>
    <n v="85062.91"/>
    <n v="105.892"/>
    <n v="90463.5"/>
    <n v="88322.94"/>
    <n v="1.3711111114722563E-4"/>
    <n v="57272.120953313104"/>
    <m/>
    <m/>
    <n v="280595909708.15747"/>
    <m/>
    <m/>
    <n v="29256418.403661095"/>
    <m/>
    <m/>
    <n v="13.524302516898199"/>
    <m/>
    <m/>
    <n v="164.15960383077731"/>
    <m/>
    <m/>
    <n v="31.964858858349771"/>
    <m/>
    <m/>
    <m/>
    <n v="52701.881278564812"/>
    <m/>
    <m/>
    <n v="9.7485103949885037"/>
    <n v="576"/>
    <n v="0.92476933995741661"/>
    <n v="82406.16"/>
    <n v="470.09253919496228"/>
    <m/>
    <m/>
    <n v="2154.325169439127"/>
    <n v="1.7295106845389039"/>
    <m/>
    <m/>
    <n v="5460466553.6854839"/>
    <m/>
    <m/>
    <m/>
    <n v="9.9829292167804482"/>
    <m/>
    <m/>
    <m/>
    <n v="9.0174278288291276"/>
    <m/>
    <m/>
    <n v="1028.4369886036325"/>
    <n v="1031.7831518648134"/>
    <n v="1039.7694016908979"/>
    <m/>
  </r>
  <r>
    <x v="570"/>
    <n v="13.08"/>
    <n v="14.47"/>
    <n v="85188.19"/>
    <n v="83163.460000000006"/>
    <n v="108.248"/>
    <n v="90142.399999999994"/>
    <n v="87997.32"/>
    <n v="1.3711111114722563E-4"/>
    <n v="55999.729072104536"/>
    <m/>
    <m/>
    <n v="268089164557.79086"/>
    <m/>
    <m/>
    <n v="28276205.991123721"/>
    <m/>
    <m/>
    <n v="13.674945041994073"/>
    <m/>
    <m/>
    <n v="163.57293107975687"/>
    <m/>
    <m/>
    <n v="32.085915911909261"/>
    <m/>
    <m/>
    <m/>
    <n v="51523.569003813085"/>
    <m/>
    <m/>
    <n v="9.9647642130519163"/>
    <n v="577"/>
    <n v="0.9039391845196959"/>
    <n v="81709.56"/>
    <n v="466.08233313597265"/>
    <m/>
    <m/>
    <n v="2172.5362220234401"/>
    <n v="1.7439653393880208"/>
    <m/>
    <m/>
    <n v="5216426938.7580833"/>
    <m/>
    <m/>
    <m/>
    <n v="10.205372124337332"/>
    <m/>
    <m/>
    <m/>
    <n v="9.2197095147356443"/>
    <m/>
    <m/>
    <n v="1051.2510818765395"/>
    <n v="1043.2758273025368"/>
    <n v="1062.9378849965822"/>
    <m/>
  </r>
  <r>
    <x v="571"/>
    <n v="13.05"/>
    <n v="14.52"/>
    <n v="83595.44"/>
    <n v="81574.350000000006"/>
    <n v="110.8064"/>
    <n v="90002.65"/>
    <n v="87824.7"/>
    <n v="1.3851772053508071E-4"/>
    <n v="54948.691339764133"/>
    <m/>
    <m/>
    <n v="257915909958.20648"/>
    <m/>
    <m/>
    <n v="27464951.742720738"/>
    <m/>
    <m/>
    <n v="13.804519382313686"/>
    <m/>
    <m/>
    <n v="163.30739327465199"/>
    <m/>
    <m/>
    <n v="32.158650621297355"/>
    <m/>
    <m/>
    <m/>
    <n v="50534.681178496132"/>
    <m/>
    <m/>
    <n v="10.198307533028933"/>
    <n v="578"/>
    <n v="0.89876033057851246"/>
    <n v="81218.09"/>
    <n v="463.17040904775598"/>
    <m/>
    <m/>
    <n v="2185.6036816577575"/>
    <n v="1.7539561224964586"/>
    <m/>
    <m/>
    <n v="5016565942.5207644"/>
    <m/>
    <m/>
    <m/>
    <n v="10.398926013035556"/>
    <m/>
    <m/>
    <m/>
    <n v="9.3987047956894472"/>
    <m/>
    <m/>
    <n v="1075.889162872907"/>
    <n v="1053.1611889386529"/>
    <n v="1083.0974400406478"/>
    <m/>
  </r>
  <r>
    <x v="572"/>
    <n v="14.15"/>
    <n v="15.17"/>
    <n v="86824.12"/>
    <n v="84702.37"/>
    <n v="106.01390000000001"/>
    <n v="91483.68"/>
    <n v="89245.56"/>
    <n v="1.3851772053508071E-4"/>
    <n v="57068.173956275241"/>
    <m/>
    <m/>
    <n v="277747634316.45831"/>
    <m/>
    <m/>
    <n v="29044136.11961687"/>
    <m/>
    <m/>
    <n v="13.539143067887148"/>
    <m/>
    <m/>
    <n v="165.98658748292488"/>
    <m/>
    <m/>
    <n v="31.644801157535039"/>
    <m/>
    <m/>
    <m/>
    <n v="52469.446542305777"/>
    <m/>
    <m/>
    <n v="9.755963024619513"/>
    <n v="579"/>
    <n v="0.93276203032300598"/>
    <n v="82889.279999999999"/>
    <n v="472.62705286374973"/>
    <m/>
    <m/>
    <n v="2140.6314468175929"/>
    <n v="1.7175400423149285"/>
    <m/>
    <m/>
    <n v="5400928698.6882467"/>
    <m/>
    <m/>
    <m/>
    <n v="9.9992411224397593"/>
    <m/>
    <m/>
    <m/>
    <n v="9.0401409581238834"/>
    <m/>
    <m/>
    <n v="1029.2232174390485"/>
    <n v="1032.9153529861396"/>
    <n v="1041.4683639913928"/>
    <m/>
  </r>
  <r>
    <x v="573"/>
    <n v="13.65"/>
    <n v="14.85"/>
    <n v="86848.56"/>
    <n v="84714.48"/>
    <n v="106.56570000000001"/>
    <n v="92027.1"/>
    <n v="89763.33"/>
    <n v="1.3851772053508071E-4"/>
    <n v="57082.846079640512"/>
    <m/>
    <m/>
    <n v="277852978810.06366"/>
    <m/>
    <m/>
    <n v="29050086.267232176"/>
    <m/>
    <m/>
    <n v="13.537822850615557"/>
    <m/>
    <m/>
    <n v="166.96848902013519"/>
    <m/>
    <m/>
    <n v="31.464403931159101"/>
    <m/>
    <m/>
    <m/>
    <n v="52475.438551524749"/>
    <m/>
    <m/>
    <n v="9.8061112029327173"/>
    <n v="580"/>
    <n v="0.91919191919191923"/>
    <n v="83535.81"/>
    <n v="476.27631587246748"/>
    <m/>
    <m/>
    <n v="2123.9346864004319"/>
    <n v="1.7039818188140927"/>
    <m/>
    <m/>
    <n v="5402290997.3274221"/>
    <m/>
    <m/>
    <m/>
    <n v="9.9973458673808135"/>
    <m/>
    <m/>
    <m/>
    <n v="9.0397662053812375"/>
    <m/>
    <m/>
    <n v="1034.5136915113644"/>
    <n v="1032.8146322328196"/>
    <n v="1041.2709641926062"/>
    <m/>
  </r>
  <r>
    <x v="574"/>
    <n v="13.97"/>
    <n v="15.34"/>
    <n v="87865.35"/>
    <n v="85694.55"/>
    <n v="105.2606"/>
    <n v="93337"/>
    <n v="91028.57"/>
    <n v="1.3851772053508071E-4"/>
    <n v="57749.74221205667"/>
    <m/>
    <m/>
    <n v="284308521688.33759"/>
    <m/>
    <m/>
    <n v="29553927.750776954"/>
    <m/>
    <m/>
    <n v="13.459162344579232"/>
    <m/>
    <m/>
    <n v="169.34096432474215"/>
    <m/>
    <m/>
    <n v="31.02405368827726"/>
    <m/>
    <m/>
    <m/>
    <n v="53081.00493594056"/>
    <m/>
    <m/>
    <n v="9.6853930707409184"/>
    <n v="581"/>
    <n v="0.91069100391134294"/>
    <n v="84828.52"/>
    <n v="483.60888969949366"/>
    <m/>
    <m/>
    <n v="2091.0669664554562"/>
    <n v="1.6774538075105343"/>
    <m/>
    <m/>
    <n v="5527103987.7126188"/>
    <m/>
    <m/>
    <m/>
    <n v="9.8812253647057666"/>
    <m/>
    <m/>
    <m/>
    <n v="8.9360914791208401"/>
    <m/>
    <m/>
    <n v="1021.7783106879505"/>
    <n v="1026.8135401436689"/>
    <n v="1029.1764633733951"/>
    <m/>
  </r>
  <r>
    <x v="575"/>
    <n v="14.02"/>
    <n v="15.33"/>
    <n v="87963.48"/>
    <n v="85754.64"/>
    <n v="104.59439999999999"/>
    <n v="93678.49"/>
    <n v="91323.78"/>
    <n v="1.3767373306250441E-4"/>
    <n v="57810.009375608082"/>
    <m/>
    <m/>
    <n v="284786228919.85089"/>
    <m/>
    <m/>
    <n v="29584162.012190711"/>
    <m/>
    <m/>
    <n v="13.453392960087413"/>
    <m/>
    <m/>
    <n v="169.94809590782668"/>
    <m/>
    <m/>
    <n v="30.932782946623153"/>
    <m/>
    <m/>
    <m/>
    <n v="53113.641900796705"/>
    <m/>
    <m/>
    <n v="9.6222349163513634"/>
    <n v="582"/>
    <n v="0.91454664057403778"/>
    <n v="85080.06"/>
    <n v="484.92931290671845"/>
    <m/>
    <m/>
    <n v="2084.8663751361432"/>
    <n v="1.6720041128424759"/>
    <m/>
    <m/>
    <n v="5534295792.6877136"/>
    <m/>
    <m/>
    <m/>
    <n v="9.8729169043315661"/>
    <m/>
    <m/>
    <m/>
    <n v="8.9325456391284277"/>
    <m/>
    <m/>
    <n v="1015.115325321535"/>
    <n v="1026.3733877803327"/>
    <n v="1028.3110978394261"/>
    <m/>
  </r>
  <r>
    <x v="576"/>
    <n v="13.14"/>
    <n v="14.69"/>
    <n v="86363.75"/>
    <n v="84183.27"/>
    <n v="107.01220000000001"/>
    <n v="93014.71"/>
    <n v="90664.11"/>
    <n v="1.3767373306250441E-4"/>
    <n v="56757.275379144434"/>
    <m/>
    <m/>
    <n v="274374738680.91049"/>
    <m/>
    <m/>
    <n v="28770734.825849447"/>
    <m/>
    <m/>
    <n v="13.576299736494002"/>
    <m/>
    <m/>
    <n v="168.73977589255719"/>
    <m/>
    <m/>
    <n v="31.159360463322098"/>
    <m/>
    <m/>
    <m/>
    <n v="52138.886373418798"/>
    <m/>
    <m/>
    <n v="9.8440282824485301"/>
    <n v="583"/>
    <n v="0.89448604492852291"/>
    <n v="84325.23"/>
    <n v="480.58949329745701"/>
    <m/>
    <m/>
    <n v="2103.3633024531205"/>
    <n v="1.6866782245753584"/>
    <m/>
    <m/>
    <n v="5331295001.9540005"/>
    <m/>
    <m/>
    <m/>
    <n v="10.053360200753083"/>
    <m/>
    <m/>
    <m/>
    <n v="9.097141686929568"/>
    <m/>
    <m/>
    <n v="1038.5138233770424"/>
    <n v="1035.7500740078024"/>
    <n v="1047.1051225475208"/>
    <m/>
  </r>
  <r>
    <x v="577"/>
    <n v="14.49"/>
    <n v="15.57"/>
    <n v="88741.18"/>
    <n v="86489.09"/>
    <n v="102.5628"/>
    <n v="94167.66"/>
    <n v="91775.45"/>
    <n v="1.3767373306250441E-4"/>
    <n v="58318.273324863767"/>
    <m/>
    <m/>
    <n v="289432009934.11365"/>
    <m/>
    <m/>
    <n v="29952513.873632204"/>
    <m/>
    <m/>
    <n v="13.390020550807264"/>
    <m/>
    <m/>
    <n v="170.82719920409357"/>
    <m/>
    <m/>
    <n v="30.780515022287265"/>
    <m/>
    <m/>
    <m/>
    <n v="53565.454422177165"/>
    <m/>
    <m/>
    <n v="9.4341215326915506"/>
    <n v="584"/>
    <n v="0.93063583815028905"/>
    <n v="85540.15"/>
    <n v="487.47554450567543"/>
    <m/>
    <m/>
    <n v="2073.0589896938632"/>
    <n v="1.662219738809231"/>
    <m/>
    <m/>
    <n v="5623158939.1188927"/>
    <m/>
    <m/>
    <m/>
    <n v="9.7775384465211612"/>
    <m/>
    <m/>
    <m/>
    <n v="8.8488575072561808"/>
    <m/>
    <m/>
    <n v="995.26995880209279"/>
    <n v="1021.5386405461119"/>
    <n v="1018.376979319881"/>
    <m/>
  </r>
  <r>
    <x v="578"/>
    <n v="17.79"/>
    <n v="17.62"/>
    <n v="96161.18"/>
    <n v="93708.88"/>
    <n v="96.136120000000005"/>
    <n v="97537.42"/>
    <n v="95046.97"/>
    <n v="1.3767373306250441E-4"/>
    <n v="63192.953221828844"/>
    <m/>
    <m/>
    <n v="337784673183.34497"/>
    <m/>
    <m/>
    <n v="33702678.648303039"/>
    <m/>
    <m/>
    <n v="12.830811843122742"/>
    <m/>
    <m/>
    <n v="176.93588219362803"/>
    <m/>
    <m/>
    <n v="29.686270557651238"/>
    <m/>
    <m/>
    <m/>
    <n v="58035.231291347023"/>
    <m/>
    <m/>
    <n v="8.842401401450303"/>
    <n v="585"/>
    <n v="1.0096481271282631"/>
    <n v="89429.47"/>
    <n v="509.60017740174806"/>
    <m/>
    <m/>
    <n v="1978.8016171057143"/>
    <n v="1.5864919064338356"/>
    <m/>
    <m/>
    <n v="6561738916.1143503"/>
    <m/>
    <m/>
    <m/>
    <n v="8.9609282483810624"/>
    <m/>
    <m/>
    <m/>
    <n v="8.1110041378392665"/>
    <m/>
    <m/>
    <n v="932.84535799510843"/>
    <n v="978.87602469260912"/>
    <n v="933.32315606852751"/>
    <m/>
  </r>
  <r>
    <x v="579"/>
    <n v="18.05"/>
    <n v="17.87"/>
    <n v="99146.37"/>
    <n v="96605.05"/>
    <n v="92.433400000000006"/>
    <n v="98797.04"/>
    <n v="96261.34"/>
    <n v="1.3767373306250441E-4"/>
    <n v="65153.10180188447"/>
    <m/>
    <m/>
    <n v="358697008606.36877"/>
    <m/>
    <m/>
    <n v="35264764.779041007"/>
    <m/>
    <m/>
    <n v="12.632208285982463"/>
    <m/>
    <m/>
    <n v="179.21650160300433"/>
    <m/>
    <m/>
    <n v="29.309934020951768"/>
    <m/>
    <m/>
    <m/>
    <n v="59827.149122776813"/>
    <m/>
    <m/>
    <n v="8.5012854989019324"/>
    <n v="586"/>
    <n v="1.0100727476217124"/>
    <n v="90579.66"/>
    <n v="516.11405699958925"/>
    <m/>
    <m/>
    <n v="1953.3514178371863"/>
    <n v="1.5659389107370727"/>
    <m/>
    <m/>
    <n v="6967098802.2118549"/>
    <m/>
    <m/>
    <m/>
    <n v="8.6835770197295474"/>
    <m/>
    <m/>
    <m/>
    <n v="7.8611165895382547"/>
    <m/>
    <m/>
    <n v="896.85871004918192"/>
    <n v="963.72435207202682"/>
    <n v="904.43571082966162"/>
    <m/>
  </r>
  <r>
    <x v="580"/>
    <n v="18.64"/>
    <n v="18.079999999999998"/>
    <n v="98356.41"/>
    <n v="95795.44"/>
    <n v="93.133579999999995"/>
    <n v="98467.26"/>
    <n v="95900.27"/>
    <n v="1.3879906425406929E-4"/>
    <n v="64629.259134407796"/>
    <m/>
    <m/>
    <n v="352783839921.78156"/>
    <m/>
    <m/>
    <n v="34820452.303331941"/>
    <m/>
    <m/>
    <n v="12.684150682841437"/>
    <m/>
    <m/>
    <n v="178.6052193876985"/>
    <m/>
    <m/>
    <n v="29.428860540163186"/>
    <m/>
    <m/>
    <m/>
    <n v="59320.640905776723"/>
    <m/>
    <m/>
    <n v="8.5640280992643572"/>
    <n v="587"/>
    <n v="1.0309734513274338"/>
    <n v="89895.91"/>
    <n v="512.0981403010386"/>
    <m/>
    <m/>
    <n v="1968.0964945127464"/>
    <n v="1.5773109173903248"/>
    <m/>
    <m/>
    <n v="6849629101.9440651"/>
    <m/>
    <m/>
    <m/>
    <n v="8.7551273266023859"/>
    <m/>
    <m/>
    <m/>
    <n v="7.9293922912140937"/>
    <m/>
    <m/>
    <n v="903.47785578113553"/>
    <n v="967.68709173121442"/>
    <n v="911.88801447245589"/>
    <m/>
  </r>
  <r>
    <x v="581"/>
    <n v="17.739999999999998"/>
    <n v="17.350000000000001"/>
    <n v="97098.8"/>
    <n v="94557.28"/>
    <n v="94.245540000000005"/>
    <n v="96874.47"/>
    <n v="94335.69"/>
    <n v="1.3879906425406929E-4"/>
    <n v="63801.337296309568"/>
    <m/>
    <m/>
    <n v="343696513433.38416"/>
    <m/>
    <m/>
    <n v="34145041.215836883"/>
    <m/>
    <m/>
    <n v="12.765789998406328"/>
    <m/>
    <m/>
    <n v="175.71184651690879"/>
    <m/>
    <m/>
    <n v="29.91202741844549"/>
    <m/>
    <m/>
    <m/>
    <n v="58552.234755679106"/>
    <m/>
    <m/>
    <n v="8.6657195765107851"/>
    <n v="588"/>
    <n v="1.0224783861671467"/>
    <n v="88649.63"/>
    <n v="504.95919046659372"/>
    <m/>
    <m/>
    <n v="1995.3813765410985"/>
    <n v="1.5990265152466407"/>
    <m/>
    <m/>
    <n v="6672340770.1827202"/>
    <m/>
    <m/>
    <m/>
    <n v="8.8678746636712003"/>
    <m/>
    <m/>
    <m/>
    <n v="8.0326977604381256"/>
    <m/>
    <m/>
    <n v="914.20598473504583"/>
    <n v="973.91544030774037"/>
    <n v="923.63118410339223"/>
    <m/>
  </r>
  <r>
    <x v="582"/>
    <n v="15.55"/>
    <n v="15.93"/>
    <n v="91937.55"/>
    <n v="89518"/>
    <n v="99.64385"/>
    <n v="91686.42"/>
    <n v="89270.51"/>
    <n v="1.3879906425406929E-4"/>
    <n v="60408.528325238476"/>
    <m/>
    <m/>
    <n v="307091733359.25208"/>
    <m/>
    <m/>
    <n v="31415181.391252808"/>
    <m/>
    <m/>
    <n v="13.105615131978517"/>
    <m/>
    <m/>
    <n v="166.2976564417157"/>
    <m/>
    <m/>
    <n v="31.521307225999596"/>
    <m/>
    <m/>
    <m/>
    <n v="55430.191822223453"/>
    <m/>
    <m/>
    <n v="9.1614952531608438"/>
    <n v="589"/>
    <n v="0.9761456371625864"/>
    <n v="83269.95"/>
    <n v="474.27883622220958"/>
    <m/>
    <m/>
    <n v="2116.4705822574747"/>
    <n v="1.6959022506477754"/>
    <m/>
    <m/>
    <n v="5960956287.3930349"/>
    <m/>
    <m/>
    <m/>
    <n v="9.3400389183507766"/>
    <m/>
    <m/>
    <m/>
    <n v="8.4616490409705278"/>
    <m/>
    <m/>
    <n v="966.508749286544"/>
    <n v="999.84105436154471"/>
    <n v="972.80932950812769"/>
    <m/>
  </r>
  <r>
    <x v="583"/>
    <n v="16.21"/>
    <n v="16.489999999999998"/>
    <n v="94957.36"/>
    <n v="92445.91"/>
    <n v="97.395700000000005"/>
    <n v="92871.15"/>
    <n v="90411.63"/>
    <n v="1.3879906425406929E-4"/>
    <n v="62391.204697378518"/>
    <m/>
    <m/>
    <n v="327210761161.96631"/>
    <m/>
    <m/>
    <n v="32956133.446432177"/>
    <m/>
    <m/>
    <n v="12.890953650711289"/>
    <m/>
    <m/>
    <n v="168.44237140149062"/>
    <m/>
    <m/>
    <n v="31.121547406403966"/>
    <m/>
    <m/>
    <m/>
    <n v="57241.528109069201"/>
    <m/>
    <m/>
    <n v="8.9542183928501213"/>
    <n v="590"/>
    <n v="0.98302001212856294"/>
    <n v="85280.58"/>
    <n v="485.69281069548288"/>
    <m/>
    <m/>
    <n v="2065.366441486352"/>
    <n v="1.6547962409457799"/>
    <m/>
    <m/>
    <n v="6350678228.5617332"/>
    <m/>
    <m/>
    <m/>
    <n v="9.0341288066224052"/>
    <m/>
    <m/>
    <m/>
    <n v="8.1857229797746456"/>
    <m/>
    <m/>
    <n v="944.64169664076098"/>
    <n v="983.46430595258721"/>
    <n v="940.94734121431668"/>
    <m/>
  </r>
  <r>
    <x v="584"/>
    <n v="17.399999999999999"/>
    <n v="17.07"/>
    <n v="97155.28"/>
    <n v="94572.87"/>
    <n v="95.177090000000007"/>
    <n v="94339.12"/>
    <n v="91828.18"/>
    <n v="1.3879906425406929E-4"/>
    <n v="63833.779263254255"/>
    <m/>
    <m/>
    <n v="342299474300.22595"/>
    <m/>
    <m/>
    <n v="34093169.618305564"/>
    <m/>
    <m/>
    <n v="12.742326936603289"/>
    <m/>
    <m/>
    <n v="171.10068753044081"/>
    <m/>
    <m/>
    <n v="30.637060612246682"/>
    <m/>
    <m/>
    <m/>
    <n v="58556.83464812133"/>
    <m/>
    <m/>
    <n v="8.7496838139460653"/>
    <n v="591"/>
    <n v="1.0193321616871704"/>
    <n v="86744.81"/>
    <n v="493.99336725326134"/>
    <m/>
    <m/>
    <n v="2029.9050092984196"/>
    <n v="1.6262299459783225"/>
    <m/>
    <m/>
    <n v="6642682304.0364361"/>
    <m/>
    <m/>
    <m/>
    <n v="8.8258639531719112"/>
    <m/>
    <m/>
    <m/>
    <n v="7.9982032448718261"/>
    <m/>
    <m/>
    <n v="923.06394600292651"/>
    <n v="972.12541883866356"/>
    <n v="919.25556945443418"/>
    <m/>
  </r>
  <r>
    <x v="585"/>
    <n v="14.98"/>
    <n v="15.64"/>
    <n v="90088.960000000006"/>
    <n v="87654.99"/>
    <n v="101.3304"/>
    <n v="91945.22"/>
    <n v="89459.75"/>
    <n v="1.390804152545666E-4"/>
    <n v="59186.676503174844"/>
    <m/>
    <m/>
    <n v="292304273936.91199"/>
    <m/>
    <m/>
    <n v="30351491.271354474"/>
    <m/>
    <m/>
    <n v="13.207337782096788"/>
    <m/>
    <m/>
    <n v="166.74672804498374"/>
    <m/>
    <m/>
    <n v="31.436877467383177"/>
    <m/>
    <m/>
    <m/>
    <n v="54268.796121886509"/>
    <m/>
    <m/>
    <n v="9.3135619363655575"/>
    <n v="592"/>
    <n v="0.9578005115089514"/>
    <n v="83934.37"/>
    <n v="477.8765467584542"/>
    <m/>
    <m/>
    <n v="2095.6717823691388"/>
    <n v="1.6784406629592326"/>
    <m/>
    <m/>
    <n v="5670302221.6401415"/>
    <m/>
    <m/>
    <m/>
    <n v="9.4701408463813337"/>
    <m/>
    <m/>
    <m/>
    <n v="8.5858831270383771"/>
    <m/>
    <m/>
    <n v="982.55130301068982"/>
    <n v="1007.6015814884655"/>
    <n v="986.36006205662432"/>
    <m/>
  </r>
  <r>
    <x v="586"/>
    <n v="14.85"/>
    <n v="14.96"/>
    <n v="87611.94"/>
    <n v="85232.71"/>
    <n v="104.343"/>
    <n v="90995.21"/>
    <n v="88522.98"/>
    <n v="1.390804152545666E-4"/>
    <n v="57557.919534457498"/>
    <m/>
    <m/>
    <n v="276174978030.05914"/>
    <m/>
    <m/>
    <n v="29093101.199146468"/>
    <m/>
    <m/>
    <n v="13.389476723824483"/>
    <m/>
    <m/>
    <n v="165.01981897200994"/>
    <m/>
    <m/>
    <n v="31.769309126955218"/>
    <m/>
    <m/>
    <m/>
    <n v="52767.600569589449"/>
    <m/>
    <m/>
    <n v="9.5898410038794939"/>
    <n v="593"/>
    <n v="0.99264705882352933"/>
    <n v="82281.66"/>
    <n v="468.43033805389882"/>
    <m/>
    <m/>
    <n v="2136.9366147785472"/>
    <n v="1.711327764708279"/>
    <m/>
    <m/>
    <n v="5356732590.6904001"/>
    <m/>
    <m/>
    <m/>
    <n v="9.731387832237159"/>
    <m/>
    <m/>
    <m/>
    <n v="8.8240483683447923"/>
    <m/>
    <m/>
    <n v="1011.6978700958847"/>
    <n v="1021.4971514181024"/>
    <n v="1013.5701740666608"/>
    <m/>
  </r>
  <r>
    <x v="587"/>
    <n v="14.62"/>
    <n v="14.9"/>
    <n v="87013.99"/>
    <n v="84639.15"/>
    <n v="105.4191"/>
    <n v="90236.88"/>
    <n v="87772.94"/>
    <n v="1.390804152545666E-4"/>
    <n v="57163.693824400041"/>
    <m/>
    <m/>
    <n v="272353981588.00146"/>
    <m/>
    <m/>
    <n v="28788918.906579301"/>
    <m/>
    <m/>
    <n v="13.435749128560689"/>
    <m/>
    <m/>
    <n v="163.64059723214632"/>
    <m/>
    <m/>
    <n v="32.041755965495724"/>
    <m/>
    <m/>
    <m/>
    <n v="52398.619965078396"/>
    <m/>
    <m/>
    <n v="9.6881182164151678"/>
    <n v="594"/>
    <n v="0.98120805369127506"/>
    <n v="81402.91"/>
    <n v="463.39141980777862"/>
    <m/>
    <m/>
    <n v="2159.7586270014003"/>
    <n v="1.7294404111683142"/>
    <m/>
    <m/>
    <n v="5281946093.2888098"/>
    <m/>
    <m/>
    <m/>
    <n v="9.7987007503593073"/>
    <m/>
    <m/>
    <m/>
    <n v="8.8864061369920595"/>
    <m/>
    <m/>
    <n v="1022.0658049303705"/>
    <n v="1025.0273214615061"/>
    <n v="1020.5811335838622"/>
    <m/>
  </r>
  <r>
    <x v="588"/>
    <n v="14.94"/>
    <n v="15.25"/>
    <n v="88500.22"/>
    <n v="86073.04"/>
    <n v="102.1978"/>
    <n v="91554.03"/>
    <n v="89041.919999999998"/>
    <n v="1.390804152545666E-4"/>
    <n v="58138.652451707836"/>
    <m/>
    <m/>
    <n v="281608429554.41205"/>
    <m/>
    <m/>
    <n v="29520214.711366732"/>
    <m/>
    <m/>
    <n v="13.321593438776732"/>
    <m/>
    <m/>
    <n v="166.02514221190441"/>
    <m/>
    <m/>
    <n v="31.581735265826772"/>
    <m/>
    <m/>
    <m/>
    <n v="53284.783334324362"/>
    <m/>
    <m/>
    <n v="9.3914729058771353"/>
    <n v="595"/>
    <n v="0.97967213114754093"/>
    <n v="83065.25"/>
    <n v="472.81747809755524"/>
    <m/>
    <m/>
    <n v="2115.653899590433"/>
    <n v="1.693962677513188"/>
    <m/>
    <m/>
    <n v="5460727232.1409645"/>
    <m/>
    <m/>
    <m/>
    <n v="9.6322502123277722"/>
    <m/>
    <m/>
    <m/>
    <n v="8.7367515038395407"/>
    <m/>
    <m/>
    <n v="990.77066367371663"/>
    <n v="1016.3182647643919"/>
    <n v="1003.2445209943168"/>
    <m/>
  </r>
  <r>
    <x v="589"/>
    <n v="14.33"/>
    <n v="14.99"/>
    <n v="85822.71"/>
    <n v="83456.990000000005"/>
    <n v="105.7413"/>
    <n v="90685.62"/>
    <n v="88184.960000000006"/>
    <n v="1.390804152545666E-4"/>
    <n v="56378.334929869154"/>
    <m/>
    <m/>
    <n v="264515198557.28894"/>
    <m/>
    <m/>
    <n v="28174116.205999933"/>
    <m/>
    <m/>
    <n v="13.523685521678194"/>
    <m/>
    <m/>
    <n v="164.4463475382131"/>
    <m/>
    <m/>
    <n v="31.888940519780977"/>
    <m/>
    <m/>
    <m/>
    <n v="51663.792783936384"/>
    <m/>
    <m/>
    <n v="9.7164774273079377"/>
    <n v="596"/>
    <n v="0.95597064709806534"/>
    <n v="81909.440000000002"/>
    <n v="466.20206246635649"/>
    <m/>
    <m/>
    <n v="2145.0921295805383"/>
    <n v="1.71737047946326"/>
    <m/>
    <m/>
    <n v="5128614561.0603638"/>
    <m/>
    <m/>
    <m/>
    <n v="9.9245445241553636"/>
    <m/>
    <m/>
    <m/>
    <n v="9.003209930999942"/>
    <m/>
    <m/>
    <n v="1025.0576119109251"/>
    <n v="1031.7360806556337"/>
    <n v="1033.688359183189"/>
    <m/>
  </r>
  <r>
    <x v="590"/>
    <n v="14.95"/>
    <n v="15.39"/>
    <n v="86668.72"/>
    <n v="84244.85"/>
    <n v="103.49120000000001"/>
    <n v="91687.08"/>
    <n v="89122"/>
    <n v="1.390804152545666E-4"/>
    <n v="56929.928001025823"/>
    <m/>
    <m/>
    <n v="269585318071.43518"/>
    <m/>
    <m/>
    <n v="28572252.907432988"/>
    <m/>
    <m/>
    <n v="13.458800670918608"/>
    <m/>
    <m/>
    <n v="166.25020055190106"/>
    <m/>
    <m/>
    <n v="31.559757701113409"/>
    <m/>
    <m/>
    <m/>
    <n v="52147.014474230433"/>
    <m/>
    <m/>
    <n v="9.5078809766204984"/>
    <n v="597"/>
    <n v="0.97141000649772569"/>
    <n v="83264.97"/>
    <n v="473.8062963338075"/>
    <m/>
    <m/>
    <n v="2109.592720301091"/>
    <n v="1.6884692275853943"/>
    <m/>
    <m/>
    <n v="5224917747.942256"/>
    <m/>
    <m/>
    <m/>
    <n v="9.8294801681034478"/>
    <m/>
    <m/>
    <m/>
    <n v="8.9209485940690634"/>
    <m/>
    <m/>
    <n v="1003.0513466574479"/>
    <n v="1026.7859476826868"/>
    <n v="1023.7869558507801"/>
    <m/>
  </r>
  <r>
    <x v="591"/>
    <n v="15.05"/>
    <n v="15.61"/>
    <n v="88780.7"/>
    <n v="86286.04"/>
    <n v="102.3258"/>
    <n v="93291.87"/>
    <n v="90669.5"/>
    <n v="1.390804152545666E-4"/>
    <n v="58315.798566778794"/>
    <m/>
    <m/>
    <n v="282675554862.01984"/>
    <m/>
    <m/>
    <n v="29610395.595704537"/>
    <m/>
    <m/>
    <n v="13.295406256619035"/>
    <m/>
    <m/>
    <n v="169.1559368385403"/>
    <m/>
    <m/>
    <n v="31.014925288604562"/>
    <m/>
    <m/>
    <m/>
    <n v="53408.961348078752"/>
    <m/>
    <m/>
    <n v="9.4002087942938282"/>
    <n v="598"/>
    <n v="0.96412556053811671"/>
    <n v="84629.66"/>
    <n v="481.53424927347362"/>
    <m/>
    <m/>
    <n v="2075.0170747508951"/>
    <n v="1.6606382461417037"/>
    <m/>
    <m/>
    <n v="5477924877.9139614"/>
    <m/>
    <m/>
    <m/>
    <n v="9.5908724621437464"/>
    <m/>
    <m/>
    <m/>
    <n v="8.705689359682669"/>
    <m/>
    <m/>
    <n v="991.69227224897747"/>
    <n v="1014.3204173107898"/>
    <n v="998.93483216272205"/>
    <m/>
  </r>
  <r>
    <x v="592"/>
    <n v="14.34"/>
    <n v="15.09"/>
    <n v="87034.73"/>
    <n v="84577.13"/>
    <n v="103.8556"/>
    <n v="92275.64"/>
    <n v="89669.23"/>
    <n v="1.390804152545666E-4"/>
    <n v="57167.560339489864"/>
    <m/>
    <m/>
    <n v="271504163041.99484"/>
    <m/>
    <m/>
    <n v="28730461.558529515"/>
    <m/>
    <m/>
    <n v="13.426715699445003"/>
    <m/>
    <m/>
    <n v="167.30923851389022"/>
    <m/>
    <m/>
    <n v="31.360284712285683"/>
    <m/>
    <m/>
    <m/>
    <n v="52349.681604618047"/>
    <m/>
    <m/>
    <n v="9.5401303393899468"/>
    <n v="599"/>
    <n v="0.95029821073558651"/>
    <n v="83508.02"/>
    <n v="475.11512961444686"/>
    <m/>
    <m/>
    <n v="2102.5183331953172"/>
    <n v="1.6824880250922858"/>
    <m/>
    <m/>
    <n v="5260765085.1980534"/>
    <m/>
    <m/>
    <m/>
    <n v="9.7803658109658098"/>
    <m/>
    <m/>
    <m/>
    <n v="8.8790134510840026"/>
    <m/>
    <m/>
    <n v="1006.4535523470523"/>
    <n v="1024.338151727726"/>
    <n v="1018.6714627298237"/>
    <m/>
  </r>
  <r>
    <x v="593"/>
    <n v="14.46"/>
    <n v="15.08"/>
    <n v="86235.82"/>
    <n v="83789.009999999995"/>
    <n v="104.9764"/>
    <n v="91946.1"/>
    <n v="89336.53"/>
    <n v="1.390804152545666E-4"/>
    <n v="56641.42618657498"/>
    <m/>
    <m/>
    <n v="266469229341.92938"/>
    <m/>
    <m/>
    <n v="28328608.810015965"/>
    <m/>
    <m/>
    <n v="13.488922082507978"/>
    <m/>
    <m/>
    <n v="166.70766924466889"/>
    <m/>
    <m/>
    <n v="31.479854445918477"/>
    <m/>
    <m/>
    <m/>
    <n v="51860.376598590316"/>
    <m/>
    <m/>
    <n v="9.6424656846706096"/>
    <n v="600"/>
    <n v="0.95888594164456242"/>
    <n v="83104.03"/>
    <n v="472.77972809173605"/>
    <m/>
    <m/>
    <n v="2112.6897680039451"/>
    <n v="1.6904672007044366"/>
    <m/>
    <m/>
    <n v="5162547720.7219772"/>
    <m/>
    <m/>
    <m/>
    <n v="9.8710429951222878"/>
    <m/>
    <m/>
    <m/>
    <n v="8.962666221688302"/>
    <m/>
    <m/>
    <n v="1017.2496073404658"/>
    <n v="1029.0839416050696"/>
    <n v="1028.1159213120718"/>
    <m/>
  </r>
  <r>
    <x v="594"/>
    <n v="14.34"/>
    <n v="15.14"/>
    <n v="87521.9"/>
    <n v="85026.94"/>
    <n v="103.6527"/>
    <n v="92808.91"/>
    <n v="90162.42"/>
    <n v="1.390804152545666E-4"/>
    <n v="57484.747757230238"/>
    <m/>
    <m/>
    <n v="274368814300.12836"/>
    <m/>
    <m/>
    <n v="28956137.251316749"/>
    <m/>
    <m/>
    <n v="13.388928418377654"/>
    <m/>
    <m/>
    <n v="168.26792881720101"/>
    <m/>
    <m/>
    <n v="31.192016626964811"/>
    <m/>
    <m/>
    <m/>
    <n v="52625.067177158868"/>
    <m/>
    <m/>
    <n v="9.520266017785298"/>
    <n v="601"/>
    <n v="0.94715984147952437"/>
    <n v="84174.95"/>
    <n v="478.83481219666731"/>
    <m/>
    <m/>
    <n v="2085.4645934083114"/>
    <n v="1.6685248147980434"/>
    <m/>
    <m/>
    <n v="5314915409.9042578"/>
    <m/>
    <m/>
    <m/>
    <n v="9.7247515795357025"/>
    <m/>
    <m/>
    <m/>
    <n v="8.8311499735566859"/>
    <m/>
    <m/>
    <n v="1004.3579292965561"/>
    <n v="1021.4553206233971"/>
    <n v="1012.8789768888563"/>
    <m/>
  </r>
  <r>
    <x v="595"/>
    <n v="15.23"/>
    <n v="15.55"/>
    <n v="88274.31"/>
    <n v="85722.42"/>
    <n v="102.7816"/>
    <n v="93359.17"/>
    <n v="90659.36"/>
    <n v="1.3950245540850226E-4"/>
    <n v="57974.69267777093"/>
    <m/>
    <m/>
    <n v="278936121190.53375"/>
    <m/>
    <m/>
    <n v="29310565.236827582"/>
    <m/>
    <m/>
    <n v="13.333129745363449"/>
    <m/>
    <m/>
    <n v="169.25320047391568"/>
    <m/>
    <m/>
    <n v="31.029639590932888"/>
    <m/>
    <m/>
    <m/>
    <n v="53050.936609343385"/>
    <m/>
    <m/>
    <n v="9.4384341785388628"/>
    <n v="602"/>
    <n v="0.97942122186495173"/>
    <n v="84683.67"/>
    <n v="481.6158653286198"/>
    <m/>
    <m/>
    <n v="2072.8608728482318"/>
    <n v="1.6579693242054252"/>
    <m/>
    <m/>
    <n v="5401316291.4812536"/>
    <m/>
    <m/>
    <m/>
    <n v="9.6438601049538022"/>
    <m/>
    <m/>
    <m/>
    <n v="8.761598334641759"/>
    <m/>
    <m/>
    <n v="995.72492928767645"/>
    <n v="1017.1983816322338"/>
    <n v="1004.4537463476502"/>
    <m/>
  </r>
  <r>
    <x v="596"/>
    <n v="15.23"/>
    <n v="15.73"/>
    <n v="88000.69"/>
    <n v="85444.75"/>
    <n v="102.3956"/>
    <n v="93864.62"/>
    <n v="91137.55"/>
    <n v="1.3950245540850226E-4"/>
    <n v="57793.581822514716"/>
    <m/>
    <m/>
    <n v="277155207281.6167"/>
    <m/>
    <m/>
    <n v="29167872.425860025"/>
    <m/>
    <m/>
    <n v="13.354376333166918"/>
    <m/>
    <m/>
    <n v="170.16539422288116"/>
    <m/>
    <m/>
    <n v="30.869135551316788"/>
    <m/>
    <m/>
    <m/>
    <n v="52877.574112667091"/>
    <m/>
    <m/>
    <n v="9.4023824012555703"/>
    <n v="603"/>
    <n v="0.96821360457724093"/>
    <n v="85315.3"/>
    <n v="485.17020696336562"/>
    <m/>
    <m/>
    <n v="2057.4000276449342"/>
    <n v="1.6454470360075935"/>
    <m/>
    <m/>
    <n v="5366143826.1880264"/>
    <m/>
    <m/>
    <m/>
    <n v="9.6746476435163942"/>
    <m/>
    <m/>
    <m/>
    <n v="8.790879807933873"/>
    <m/>
    <m/>
    <n v="991.92158090307601"/>
    <n v="1018.8193059869534"/>
    <n v="1007.6604144363063"/>
    <m/>
  </r>
  <r>
    <x v="597"/>
    <n v="15.2"/>
    <n v="15.91"/>
    <n v="87085.29"/>
    <n v="84544.02"/>
    <n v="104.0275"/>
    <n v="94462.53"/>
    <n v="91705.37"/>
    <n v="1.3950245540850226E-4"/>
    <n v="57191.007381849617"/>
    <m/>
    <m/>
    <n v="271337436021.66302"/>
    <m/>
    <m/>
    <n v="28706380.211163815"/>
    <m/>
    <m/>
    <n v="13.424415607699203"/>
    <m/>
    <m/>
    <n v="171.24515828419507"/>
    <m/>
    <m/>
    <n v="30.679954506459481"/>
    <m/>
    <m/>
    <m/>
    <n v="52318.651296964446"/>
    <m/>
    <m/>
    <n v="9.5516151209337519"/>
    <n v="604"/>
    <n v="0.95537397862979256"/>
    <n v="85306.74"/>
    <n v="485.08364868756451"/>
    <m/>
    <m/>
    <n v="2057.6064542089462"/>
    <n v="1.6454561347895027"/>
    <m/>
    <m/>
    <n v="5252830617.1831493"/>
    <m/>
    <m/>
    <m/>
    <n v="9.7761791957335298"/>
    <m/>
    <m/>
    <m/>
    <n v="8.8844610324874331"/>
    <m/>
    <m/>
    <n v="1007.6651604458398"/>
    <n v="1024.1626753282526"/>
    <n v="1018.2354069068634"/>
    <m/>
  </r>
  <r>
    <x v="598"/>
    <n v="14.46"/>
    <n v="15.43"/>
    <n v="87656.26"/>
    <n v="85086.54"/>
    <n v="103.0757"/>
    <n v="94308.36"/>
    <n v="91542.91"/>
    <n v="1.3950245540850226E-4"/>
    <n v="57564.573469042152"/>
    <m/>
    <m/>
    <n v="274845701921.14914"/>
    <m/>
    <m/>
    <n v="28982416.079008367"/>
    <m/>
    <m/>
    <n v="13.38099500741275"/>
    <m/>
    <m/>
    <n v="170.96150447017422"/>
    <m/>
    <m/>
    <n v="30.737456125785638"/>
    <m/>
    <m/>
    <m/>
    <n v="52652.866000750226"/>
    <m/>
    <m/>
    <n v="9.4636132423323893"/>
    <n v="605"/>
    <n v="0.93713545042125734"/>
    <n v="85457.73"/>
    <n v="485.90428665148062"/>
    <m/>
    <m/>
    <n v="2053.9645614520432"/>
    <n v="1.6423880297972211"/>
    <m/>
    <m/>
    <n v="5320066287.5389614"/>
    <m/>
    <m/>
    <m/>
    <n v="9.7129929284213929"/>
    <m/>
    <m/>
    <m/>
    <n v="8.8283542946249547"/>
    <m/>
    <m/>
    <n v="998.38124081574176"/>
    <n v="1020.8500724222289"/>
    <n v="1011.6542576337836"/>
    <m/>
  </r>
  <r>
    <x v="599"/>
    <n v="14.3"/>
    <n v="15.43"/>
    <n v="88069.58"/>
    <n v="85475.87"/>
    <n v="102.90260000000001"/>
    <n v="94401.34"/>
    <n v="91620.4"/>
    <n v="1.3950245540850226E-4"/>
    <n v="57834.593801429553"/>
    <m/>
    <m/>
    <n v="277387076065.935"/>
    <m/>
    <m/>
    <n v="29181058.274038013"/>
    <m/>
    <m/>
    <n v="13.350033860134406"/>
    <m/>
    <m/>
    <n v="171.1258851730461"/>
    <m/>
    <m/>
    <n v="30.714585647993012"/>
    <m/>
    <m/>
    <m/>
    <n v="52892.267819849905"/>
    <m/>
    <m/>
    <n v="9.4471122617680692"/>
    <n v="606"/>
    <n v="0.92676604018146469"/>
    <n v="85567.74"/>
    <n v="486.49180342915366"/>
    <m/>
    <m/>
    <n v="2051.3204865227726"/>
    <n v="1.6401182896430242"/>
    <m/>
    <m/>
    <n v="5368571362.4061508"/>
    <m/>
    <m/>
    <m/>
    <n v="9.6680989256038536"/>
    <m/>
    <m/>
    <m/>
    <n v="8.7888593514959279"/>
    <m/>
    <m/>
    <n v="996.64043959863488"/>
    <n v="1018.4880141878552"/>
    <n v="1006.9783344217229"/>
    <m/>
  </r>
  <r>
    <x v="600"/>
    <n v="14.26"/>
    <n v="15.44"/>
    <n v="84753.19"/>
    <n v="82221.38"/>
    <n v="106.9764"/>
    <n v="93786.84"/>
    <n v="90985.65"/>
    <n v="1.3922109348540879E-4"/>
    <n v="55652.675594909051"/>
    <m/>
    <m/>
    <n v="256336359832.69794"/>
    <m/>
    <m/>
    <n v="27513665.499651466"/>
    <m/>
    <m/>
    <n v="13.603122619958409"/>
    <m/>
    <m/>
    <n v="169.99951504739667"/>
    <m/>
    <m/>
    <n v="30.936864126173418"/>
    <m/>
    <m/>
    <m/>
    <n v="50874.006294205399"/>
    <m/>
    <m/>
    <n v="9.8192161437785277"/>
    <n v="607"/>
    <n v="0.92357512953367882"/>
    <n v="84963.22"/>
    <n v="482.94168517310084"/>
    <m/>
    <m/>
    <n v="2065.8126801989492"/>
    <n v="1.6512357437427656"/>
    <m/>
    <m/>
    <n v="4959253730.286747"/>
    <m/>
    <m/>
    <m/>
    <n v="10.034809113376756"/>
    <m/>
    <m/>
    <m/>
    <n v="9.1263009901454133"/>
    <m/>
    <m/>
    <n v="1035.8962212880392"/>
    <n v="1037.7964197774586"/>
    <n v="1045.1729388564279"/>
    <m/>
  </r>
  <r>
    <x v="601"/>
    <n v="13.42"/>
    <n v="14.82"/>
    <n v="83970.37"/>
    <n v="81450.490000000005"/>
    <n v="108.4316"/>
    <n v="92954.22"/>
    <n v="90165.23"/>
    <n v="1.3922109348540879E-4"/>
    <n v="55137.297044810199"/>
    <m/>
    <m/>
    <n v="251553298235.58755"/>
    <m/>
    <m/>
    <n v="27126462.052573062"/>
    <m/>
    <m/>
    <n v="13.666536884370423"/>
    <m/>
    <m/>
    <n v="168.48618642408798"/>
    <m/>
    <m/>
    <n v="31.219013987126708"/>
    <m/>
    <m/>
    <m/>
    <n v="50395.572760160758"/>
    <m/>
    <m/>
    <n v="9.9521461479377127"/>
    <n v="608"/>
    <n v="0.90553306342780027"/>
    <n v="83224.06"/>
    <n v="473.01914257931691"/>
    <m/>
    <m/>
    <n v="2108.0989633800104"/>
    <n v="1.68487608596644"/>
    <m/>
    <m/>
    <n v="4866095948.2640009"/>
    <m/>
    <m/>
    <m/>
    <n v="10.12842157174855"/>
    <m/>
    <m/>
    <m/>
    <n v="9.2128090014828636"/>
    <m/>
    <m/>
    <n v="1049.9199159483865"/>
    <n v="1042.6343601833662"/>
    <n v="1054.9231201627765"/>
    <m/>
  </r>
  <r>
    <x v="602"/>
    <n v="12.41"/>
    <n v="14.05"/>
    <n v="79820.100000000006"/>
    <n v="77413.429999999993"/>
    <n v="112.9496"/>
    <n v="92363.19"/>
    <n v="89579.38"/>
    <n v="1.3922109348540879E-4"/>
    <n v="52410.835515162842"/>
    <m/>
    <m/>
    <n v="226638332472.16797"/>
    <m/>
    <m/>
    <n v="25109453.391016759"/>
    <m/>
    <m/>
    <n v="14.004860501586366"/>
    <m/>
    <m/>
    <n v="167.41082001427836"/>
    <m/>
    <m/>
    <n v="31.425072428832753"/>
    <m/>
    <m/>
    <m/>
    <n v="47896.359066335688"/>
    <m/>
    <m/>
    <n v="10.366152980991174"/>
    <n v="609"/>
    <n v="0.88327402135231314"/>
    <n v="82468.86"/>
    <n v="468.69022625415039"/>
    <m/>
    <m/>
    <n v="2127.2284835829973"/>
    <n v="1.7000039889179388"/>
    <m/>
    <m/>
    <n v="4383576138.6069736"/>
    <m/>
    <m/>
    <m/>
    <n v="10.629937500583411"/>
    <m/>
    <m/>
    <m/>
    <n v="9.6704266393039138"/>
    <m/>
    <m/>
    <n v="1093.5963263326553"/>
    <n v="1068.4454219874931"/>
    <n v="1107.1583815714769"/>
    <m/>
  </r>
  <r>
    <x v="603"/>
    <n v="12.24"/>
    <n v="13.6"/>
    <n v="79238.33"/>
    <n v="76838.42"/>
    <n v="114.17789999999999"/>
    <n v="93985.82"/>
    <n v="91140.64"/>
    <n v="1.3922109348540879E-4"/>
    <n v="52027.569703433866"/>
    <m/>
    <m/>
    <n v="223292483705.37521"/>
    <m/>
    <m/>
    <n v="24829454.019040264"/>
    <m/>
    <m/>
    <n v="14.056507155731774"/>
    <m/>
    <m/>
    <n v="170.34772769352679"/>
    <m/>
    <m/>
    <n v="30.880528253379282"/>
    <m/>
    <m/>
    <m/>
    <n v="47539.227797107909"/>
    <m/>
    <m/>
    <n v="10.478207758090877"/>
    <n v="610"/>
    <n v="0.9"/>
    <n v="83251.520000000004"/>
    <n v="473.10132627266165"/>
    <m/>
    <m/>
    <n v="2107.0402980671424"/>
    <n v="1.6837107002762166"/>
    <m/>
    <m/>
    <n v="4318310125.9678955"/>
    <m/>
    <m/>
    <m/>
    <n v="10.708395577342005"/>
    <m/>
    <m/>
    <m/>
    <n v="9.7432524475581417"/>
    <m/>
    <m/>
    <n v="1105.4177506169553"/>
    <n v="1072.3855991264502"/>
    <n v="1115.3301621939393"/>
    <m/>
  </r>
  <r>
    <x v="604"/>
    <n v="11.64"/>
    <n v="13.16"/>
    <n v="78050.460000000006"/>
    <n v="75675.83"/>
    <n v="115.68859999999999"/>
    <n v="94176.56"/>
    <n v="91312.92"/>
    <n v="1.3922109348540879E-4"/>
    <n v="51246.36942574766"/>
    <m/>
    <m/>
    <n v="216555867279.53455"/>
    <m/>
    <m/>
    <n v="24265704.898105487"/>
    <m/>
    <m/>
    <n v="14.162478270075043"/>
    <m/>
    <m/>
    <n v="170.68927864110339"/>
    <m/>
    <m/>
    <n v="30.82530695541773"/>
    <m/>
    <m/>
    <m/>
    <n v="46818.597120431368"/>
    <m/>
    <m/>
    <n v="10.616162494649293"/>
    <n v="611"/>
    <n v="0.88449848024316113"/>
    <n v="83762.429999999993"/>
    <n v="475.96755560271998"/>
    <m/>
    <m/>
    <n v="2094.1095076300976"/>
    <n v="1.6732192332487423"/>
    <m/>
    <m/>
    <n v="4187494167.1023784"/>
    <m/>
    <m/>
    <m/>
    <n v="10.869910752037269"/>
    <m/>
    <m/>
    <m/>
    <n v="9.8916821604722074"/>
    <m/>
    <m/>
    <n v="1119.9715386400651"/>
    <n v="1080.4702460224441"/>
    <n v="1132.1527332960768"/>
    <m/>
  </r>
  <r>
    <x v="605"/>
    <n v="12.22"/>
    <n v="13.66"/>
    <n v="77711.039999999994"/>
    <n v="75315.12"/>
    <n v="116.6063"/>
    <n v="93974.48"/>
    <n v="91078.84"/>
    <n v="1.390804152545666E-4"/>
    <n v="51019.780735191627"/>
    <m/>
    <m/>
    <n v="214551845358.40479"/>
    <m/>
    <m/>
    <n v="24091517.561403386"/>
    <m/>
    <m/>
    <n v="14.195122660622241"/>
    <m/>
    <m/>
    <n v="170.3105620080911"/>
    <m/>
    <m/>
    <n v="30.913793819642336"/>
    <m/>
    <m/>
    <m/>
    <n v="46591.414427642405"/>
    <m/>
    <m/>
    <n v="10.698308568462984"/>
    <n v="612"/>
    <n v="0.89458272327964861"/>
    <n v="83343"/>
    <n v="473.4732801671741"/>
    <m/>
    <m/>
    <n v="2104.5955017778947"/>
    <n v="1.6811194980419584"/>
    <m/>
    <m/>
    <n v="4147155368.6167178"/>
    <m/>
    <m/>
    <m/>
    <n v="10.92019636992514"/>
    <m/>
    <m/>
    <m/>
    <n v="9.9418796092513215"/>
    <m/>
    <m/>
    <n v="1128.6376894011082"/>
    <n v="1082.9607206422932"/>
    <n v="1137.390218776495"/>
    <m/>
  </r>
  <r>
    <x v="606"/>
    <n v="12.19"/>
    <n v="13.67"/>
    <n v="77036.52"/>
    <n v="74650.92"/>
    <n v="117.9265"/>
    <n v="93722.68"/>
    <n v="90822.13"/>
    <n v="1.390804152545666E-4"/>
    <n v="50575.703557488574"/>
    <m/>
    <m/>
    <n v="210787388741.53113"/>
    <m/>
    <m/>
    <n v="23772596.902771618"/>
    <m/>
    <m/>
    <n v="14.25734458173298"/>
    <m/>
    <m/>
    <n v="169.8500815776016"/>
    <m/>
    <m/>
    <n v="31.004090815492258"/>
    <m/>
    <m/>
    <m/>
    <n v="46179.198764136803"/>
    <m/>
    <m/>
    <n v="10.818736707970428"/>
    <n v="613"/>
    <n v="0.89173372348207747"/>
    <n v="82787.63"/>
    <n v="470.28148841099858"/>
    <m/>
    <m/>
    <n v="2118.6198254022229"/>
    <n v="1.69216149574382"/>
    <m/>
    <m/>
    <n v="4073870999.0053267"/>
    <m/>
    <m/>
    <m/>
    <n v="11.015987898155901"/>
    <m/>
    <m/>
    <m/>
    <n v="10.030580470481844"/>
    <m/>
    <m/>
    <n v="1141.3424769142694"/>
    <n v="1087.7076959335145"/>
    <n v="1147.3673605384674"/>
    <m/>
  </r>
  <r>
    <x v="607"/>
    <n v="12.4"/>
    <n v="13.88"/>
    <n v="78503.839999999997"/>
    <n v="76062.42"/>
    <n v="115.43049999999999"/>
    <n v="94667.12"/>
    <n v="91724.71"/>
    <n v="1.390804152545666E-4"/>
    <n v="51537.765825738403"/>
    <m/>
    <m/>
    <n v="218779062861.9678"/>
    <m/>
    <m/>
    <n v="24446601.067704357"/>
    <m/>
    <m/>
    <n v="14.122188034051691"/>
    <m/>
    <m/>
    <n v="171.55747131976995"/>
    <m/>
    <m/>
    <n v="30.699109565070284"/>
    <m/>
    <m/>
    <m/>
    <n v="47051.001743774134"/>
    <m/>
    <m/>
    <n v="10.58906848412291"/>
    <n v="614"/>
    <n v="0.89337175792507206"/>
    <n v="83304.55"/>
    <n v="473.18094226841902"/>
    <m/>
    <m/>
    <n v="2105.391315778902"/>
    <n v="1.6814363551567402"/>
    <m/>
    <m/>
    <n v="4227786073.4675546"/>
    <m/>
    <m/>
    <m/>
    <n v="10.807194167052032"/>
    <m/>
    <m/>
    <m/>
    <n v="9.8419269008078025"/>
    <m/>
    <m/>
    <n v="1117.1132062932818"/>
    <n v="1077.3964618726432"/>
    <n v="1125.620503663858"/>
    <m/>
  </r>
  <r>
    <x v="608"/>
    <n v="12.4"/>
    <n v="13.91"/>
    <n v="77743.09"/>
    <n v="75314.75"/>
    <n v="116.30159999999999"/>
    <n v="93996.26"/>
    <n v="91061.94"/>
    <n v="1.390804152545666E-4"/>
    <n v="51037.089004141417"/>
    <m/>
    <m/>
    <n v="214498136291.017"/>
    <m/>
    <m/>
    <n v="24085916.344033539"/>
    <m/>
    <m/>
    <n v="14.191227028124004"/>
    <m/>
    <m/>
    <n v="170.33757312608714"/>
    <m/>
    <m/>
    <n v="30.924087213267129"/>
    <m/>
    <m/>
    <m/>
    <n v="46587.164770898373"/>
    <m/>
    <m/>
    <n v="10.66829232489005"/>
    <n v="615"/>
    <n v="0.89144500359453627"/>
    <n v="82678.55"/>
    <n v="469.58850950613902"/>
    <m/>
    <m/>
    <n v="2121.2124799731455"/>
    <n v="1.6939110805825157"/>
    <m/>
    <m/>
    <n v="4144530751.8032389"/>
    <m/>
    <m/>
    <m/>
    <n v="10.912917237637993"/>
    <m/>
    <m/>
    <m/>
    <n v="9.9396846697543744"/>
    <m/>
    <m/>
    <n v="1125.47107071799"/>
    <n v="1082.6635187738407"/>
    <n v="1136.6320626422901"/>
    <m/>
  </r>
  <r>
    <x v="609"/>
    <n v="12.31"/>
    <n v="13.79"/>
    <n v="76155.199999999997"/>
    <n v="73765.990000000005"/>
    <n v="119.22410000000001"/>
    <n v="93596.14"/>
    <n v="90661.65"/>
    <n v="1.390804152545666E-4"/>
    <n v="49993.445693638132"/>
    <m/>
    <m/>
    <n v="205695636102.54929"/>
    <m/>
    <m/>
    <n v="23342744.337233316"/>
    <m/>
    <m/>
    <n v="14.336766886537598"/>
    <m/>
    <m/>
    <n v="169.60835033144159"/>
    <m/>
    <m/>
    <n v="31.063194335635369"/>
    <m/>
    <m/>
    <m/>
    <n v="45627.841438880576"/>
    <m/>
    <m/>
    <n v="10.935667784363027"/>
    <n v="616"/>
    <n v="0.89267585206671507"/>
    <n v="82425.62"/>
    <n v="468.11539125830029"/>
    <m/>
    <m/>
    <n v="2127.7016875434238"/>
    <n v="1.6989320241348909"/>
    <m/>
    <m/>
    <n v="3973941947.9580965"/>
    <m/>
    <m/>
    <m/>
    <n v="11.136809928845066"/>
    <m/>
    <m/>
    <m/>
    <n v="10.145118344238488"/>
    <m/>
    <m/>
    <n v="1153.678335338466"/>
    <n v="1093.7669064456491"/>
    <n v="1159.9515477877953"/>
    <m/>
  </r>
  <r>
    <x v="610"/>
    <n v="12.18"/>
    <n v="13.57"/>
    <n v="75090.960000000006"/>
    <n v="72704.350000000006"/>
    <n v="120.3991"/>
    <n v="93529.05"/>
    <n v="90558.83"/>
    <n v="1.3865839148441417E-4"/>
    <n v="49291.200414204352"/>
    <m/>
    <m/>
    <n v="199830907498.28735"/>
    <m/>
    <m/>
    <n v="22838164.232390068"/>
    <m/>
    <m/>
    <n v="14.438806776237026"/>
    <m/>
    <m/>
    <n v="169.4743767747801"/>
    <m/>
    <m/>
    <n v="31.107909807237469"/>
    <m/>
    <m/>
    <m/>
    <n v="44967.284662564438"/>
    <m/>
    <m/>
    <n v="11.04131014376269"/>
    <n v="617"/>
    <n v="0.89756816507000736"/>
    <n v="82052.92"/>
    <n v="465.8895861051621"/>
    <m/>
    <m/>
    <n v="2137.3224149209968"/>
    <n v="1.706128717184443"/>
    <m/>
    <m/>
    <n v="3859165844.6244516"/>
    <m/>
    <m/>
    <m/>
    <n v="11.295512453892544"/>
    <m/>
    <m/>
    <m/>
    <n v="10.294279182080361"/>
    <m/>
    <m/>
    <n v="1164.8232698533661"/>
    <n v="1101.5516361112616"/>
    <n v="1176.4811680958383"/>
    <m/>
  </r>
  <r>
    <x v="611"/>
    <n v="12.28"/>
    <n v="13.6"/>
    <n v="75995.960000000006"/>
    <n v="73570.509999999995"/>
    <n v="118.7715"/>
    <n v="93067.82"/>
    <n v="90099.69"/>
    <n v="1.3865839148441417E-4"/>
    <n v="49884.04404290083"/>
    <m/>
    <m/>
    <n v="204611380277.83871"/>
    <m/>
    <m/>
    <n v="23246063.484636128"/>
    <m/>
    <m/>
    <n v="14.352425173052751"/>
    <m/>
    <m/>
    <n v="168.63451729553415"/>
    <m/>
    <m/>
    <n v="31.268808064310353"/>
    <m/>
    <m/>
    <m/>
    <n v="45501.691393187008"/>
    <m/>
    <m/>
    <n v="10.891348320626422"/>
    <n v="618"/>
    <n v="0.90294117647058825"/>
    <n v="81863.5"/>
    <n v="464.77778155746756"/>
    <m/>
    <m/>
    <n v="2142.2564454446433"/>
    <n v="1.7099052276602864"/>
    <m/>
    <m/>
    <n v="3950984694.4051914"/>
    <m/>
    <m/>
    <m/>
    <n v="11.160424050103211"/>
    <m/>
    <m/>
    <m/>
    <n v="10.172672922346194"/>
    <m/>
    <m/>
    <n v="1149.0027722036887"/>
    <n v="1094.9614934635913"/>
    <n v="1162.4110704588331"/>
    <m/>
  </r>
  <r>
    <x v="612"/>
    <n v="12.22"/>
    <n v="13.5"/>
    <n v="75507.03"/>
    <n v="73086.990000000005"/>
    <n v="120.1073"/>
    <n v="92173.35"/>
    <n v="89221.26"/>
    <n v="1.3865839148441417E-4"/>
    <n v="49561.899962085285"/>
    <m/>
    <m/>
    <n v="201940757227.87756"/>
    <m/>
    <m/>
    <n v="23016676.15717043"/>
    <m/>
    <m/>
    <n v="14.399213883277209"/>
    <m/>
    <m/>
    <n v="167.00970728904048"/>
    <m/>
    <m/>
    <n v="31.576874535230377"/>
    <m/>
    <m/>
    <m/>
    <n v="45201.344892392597"/>
    <m/>
    <m/>
    <n v="11.013132090216441"/>
    <n v="619"/>
    <n v="0.9051851851851852"/>
    <n v="80911.820000000007"/>
    <n v="459.33877541527039"/>
    <m/>
    <m/>
    <n v="2167.160616583194"/>
    <n v="1.7296192531274404"/>
    <m/>
    <m/>
    <n v="3898919989.8636241"/>
    <m/>
    <m/>
    <m/>
    <n v="11.233249356187651"/>
    <m/>
    <m/>
    <m/>
    <n v="10.240570823085658"/>
    <m/>
    <m/>
    <n v="1161.8505743994317"/>
    <n v="1098.531052991468"/>
    <n v="1169.9961713136097"/>
    <m/>
  </r>
  <r>
    <x v="613"/>
    <n v="12.31"/>
    <n v="13.47"/>
    <n v="74367.31"/>
    <n v="71973.67"/>
    <n v="121.9372"/>
    <n v="91379.99"/>
    <n v="88440.93"/>
    <n v="1.3865839148441417E-4"/>
    <n v="48812.611303865007"/>
    <m/>
    <m/>
    <n v="195806805144.71384"/>
    <m/>
    <m/>
    <n v="22490547.619876217"/>
    <m/>
    <m/>
    <n v="14.50850647653578"/>
    <m/>
    <m/>
    <n v="165.56817405486029"/>
    <m/>
    <m/>
    <n v="31.856284750079904"/>
    <m/>
    <m/>
    <m/>
    <n v="44511.521032222969"/>
    <m/>
    <m/>
    <n v="11.18020327616061"/>
    <n v="620"/>
    <n v="0.91388270230141055"/>
    <n v="80153.47"/>
    <n v="454.99807020079226"/>
    <m/>
    <m/>
    <n v="2187.4724357164914"/>
    <n v="1.7456646992431668"/>
    <m/>
    <m/>
    <n v="3780009614.3712296"/>
    <m/>
    <m/>
    <m/>
    <n v="11.4038321115085"/>
    <m/>
    <m/>
    <m/>
    <n v="10.397620500535753"/>
    <m/>
    <m/>
    <n v="1179.4760556671326"/>
    <n v="1106.8690989799327"/>
    <n v="1187.7631739224839"/>
    <m/>
  </r>
  <r>
    <x v="614"/>
    <n v="11.96"/>
    <n v="13.3"/>
    <n v="72860.47"/>
    <n v="70505.350000000006"/>
    <n v="124.1146"/>
    <n v="90832.55"/>
    <n v="87898.83"/>
    <n v="1.3865839148441417E-4"/>
    <n v="47822.397786755166"/>
    <m/>
    <m/>
    <n v="187835128735.19785"/>
    <m/>
    <m/>
    <n v="21802101.020293336"/>
    <m/>
    <m/>
    <n v="14.656117530430244"/>
    <m/>
    <m/>
    <n v="164.57227391209349"/>
    <m/>
    <m/>
    <n v="32.054807070670151"/>
    <m/>
    <m/>
    <m/>
    <n v="43602.196324511475"/>
    <m/>
    <m/>
    <n v="11.379112503860968"/>
    <n v="621"/>
    <n v="0.89924812030075185"/>
    <n v="79525.13"/>
    <n v="451.39599537692538"/>
    <m/>
    <m/>
    <n v="2204.6204946870898"/>
    <n v="1.7591825572695112"/>
    <m/>
    <m/>
    <n v="3625657037.2421398"/>
    <m/>
    <m/>
    <m/>
    <n v="11.635937365824107"/>
    <m/>
    <m/>
    <m/>
    <n v="10.610818926739773"/>
    <m/>
    <m/>
    <n v="1200.4603495595404"/>
    <n v="1118.1305003163063"/>
    <n v="1211.9380364471413"/>
    <m/>
  </r>
  <r>
    <x v="615"/>
    <n v="12.63"/>
    <n v="13.57"/>
    <n v="73351.100000000006"/>
    <n v="70941.009999999995"/>
    <n v="123.5561"/>
    <n v="91198.87"/>
    <n v="88204.56"/>
    <n v="1.3570468373758082E-4"/>
    <n v="48139.730112830133"/>
    <m/>
    <m/>
    <n v="190225280279.99088"/>
    <m/>
    <m/>
    <n v="22003333.261954293"/>
    <m/>
    <m/>
    <n v="14.609315612973329"/>
    <m/>
    <m/>
    <n v="165.21986441122829"/>
    <m/>
    <m/>
    <n v="31.955929372170932"/>
    <m/>
    <m/>
    <m/>
    <n v="43866.570874880221"/>
    <m/>
    <m/>
    <n v="11.324990894499432"/>
    <n v="622"/>
    <n v="0.93072955047899786"/>
    <n v="79876.91"/>
    <n v="453.25115788329543"/>
    <m/>
    <m/>
    <n v="2194.8683396435076"/>
    <n v="1.7507368018584943"/>
    <m/>
    <m/>
    <n v="3669968938.9546185"/>
    <m/>
    <m/>
    <m/>
    <n v="11.561883435030159"/>
    <m/>
    <m/>
    <m/>
    <n v="10.549542842517825"/>
    <m/>
    <m/>
    <n v="1194.7506910891782"/>
    <n v="1114.5599331948833"/>
    <n v="1204.2249685046124"/>
    <m/>
  </r>
  <r>
    <x v="616"/>
    <n v="13.74"/>
    <n v="14.5"/>
    <n v="76409.679999999993"/>
    <n v="73889.47"/>
    <n v="118.1677"/>
    <n v="92997.49"/>
    <n v="89932.15"/>
    <n v="1.3570468373758082E-4"/>
    <n v="50145.828517146889"/>
    <m/>
    <m/>
    <n v="206056264966.08197"/>
    <m/>
    <m/>
    <n v="23374867.455390748"/>
    <m/>
    <m/>
    <n v="14.305346081449747"/>
    <m/>
    <m/>
    <n v="168.47421502221292"/>
    <m/>
    <m/>
    <n v="31.333127778713131"/>
    <m/>
    <m/>
    <m/>
    <n v="45688.444954870494"/>
    <m/>
    <m/>
    <n v="10.830399837346693"/>
    <n v="623"/>
    <n v="0.94758620689655171"/>
    <n v="81260.639999999999"/>
    <n v="461.06695023277041"/>
    <m/>
    <m/>
    <n v="2156.8460229613161"/>
    <n v="1.7202452144515437"/>
    <m/>
    <m/>
    <n v="3974898491.8870912"/>
    <m/>
    <m/>
    <m/>
    <n v="11.080830730377231"/>
    <m/>
    <m/>
    <m/>
    <n v="10.112079443710124"/>
    <m/>
    <m/>
    <n v="1142.5729001448367"/>
    <n v="1091.3697804373269"/>
    <n v="1154.1210488997338"/>
    <m/>
  </r>
  <r>
    <x v="617"/>
    <n v="13.88"/>
    <n v="14.73"/>
    <n v="77273.38"/>
    <n v="74714.649999999994"/>
    <n v="117.152"/>
    <n v="93356.97"/>
    <n v="90267.58"/>
    <n v="1.3570468373758082E-4"/>
    <n v="50711.417423014609"/>
    <m/>
    <m/>
    <n v="210677703971.69009"/>
    <m/>
    <m/>
    <n v="23766206.98561082"/>
    <m/>
    <m/>
    <n v="14.225096480871047"/>
    <m/>
    <m/>
    <n v="169.12132496305148"/>
    <m/>
    <m/>
    <n v="31.219342725796626"/>
    <m/>
    <m/>
    <m/>
    <n v="46197.353621638198"/>
    <m/>
    <m/>
    <n v="10.736616788585739"/>
    <n v="624"/>
    <n v="0.94229463679565517"/>
    <n v="81707.460000000006"/>
    <n v="463.56597528095449"/>
    <m/>
    <m/>
    <n v="2144.9863829193523"/>
    <n v="1.7106240957669168"/>
    <m/>
    <m/>
    <n v="4063542990.460721"/>
    <m/>
    <m/>
    <m/>
    <n v="10.956572322430523"/>
    <m/>
    <m/>
    <m/>
    <n v="10.000137249174699"/>
    <m/>
    <m/>
    <n v="1132.6790853626965"/>
    <n v="1085.24745466729"/>
    <n v="1141.1789466689938"/>
    <m/>
  </r>
  <r>
    <x v="618"/>
    <n v="13.16"/>
    <n v="14.29"/>
    <n v="76765.490000000005"/>
    <n v="74213.440000000002"/>
    <n v="118.1549"/>
    <n v="91723.36"/>
    <n v="88675.78"/>
    <n v="1.3570468373758082E-4"/>
    <n v="50376.881205750564"/>
    <m/>
    <m/>
    <n v="207869926186.37912"/>
    <m/>
    <m/>
    <n v="23526834.296651028"/>
    <m/>
    <m/>
    <n v="14.272438267252527"/>
    <m/>
    <m/>
    <n v="166.15789829385309"/>
    <m/>
    <m/>
    <n v="31.773008319668278"/>
    <m/>
    <m/>
    <m/>
    <n v="45886.126805069347"/>
    <m/>
    <m/>
    <n v="10.827832278109106"/>
    <n v="625"/>
    <n v="0.92092372288313518"/>
    <n v="80702.45"/>
    <n v="457.8283159942518"/>
    <m/>
    <m/>
    <n v="2171.3699317984606"/>
    <n v="1.7315007923508481"/>
    <m/>
    <m/>
    <n v="4008888774.5865655"/>
    <m/>
    <m/>
    <m/>
    <n v="11.029558818397996"/>
    <m/>
    <m/>
    <m/>
    <n v="10.068215219024465"/>
    <m/>
    <m/>
    <n v="1142.3020307726583"/>
    <n v="1088.8592089523308"/>
    <n v="1148.7808362142039"/>
    <m/>
  </r>
  <r>
    <x v="619"/>
    <n v="12.99"/>
    <n v="14.32"/>
    <n v="77088.679999999993"/>
    <n v="74495.67"/>
    <n v="117.16160000000001"/>
    <n v="91254.28"/>
    <n v="88186.18"/>
    <n v="1.3472029280281461E-4"/>
    <n v="50585.272129974997"/>
    <m/>
    <m/>
    <n v="209507215975.66711"/>
    <m/>
    <m/>
    <n v="23660360.704033036"/>
    <m/>
    <m/>
    <n v="14.244187307592899"/>
    <m/>
    <m/>
    <n v="165.29606248801943"/>
    <m/>
    <m/>
    <n v="31.957802889332559"/>
    <m/>
    <m/>
    <m/>
    <n v="46056.6544689164"/>
    <m/>
    <m/>
    <n v="10.734731592705957"/>
    <n v="626"/>
    <n v="0.90712290502793291"/>
    <n v="80510.61"/>
    <n v="456.63301836198411"/>
    <m/>
    <m/>
    <n v="2176.5315546205215"/>
    <n v="1.735123256119975"/>
    <m/>
    <m/>
    <n v="4038971630.5843821"/>
    <m/>
    <m/>
    <m/>
    <n v="10.986078773789526"/>
    <m/>
    <m/>
    <m/>
    <n v="10.032897007723863"/>
    <m/>
    <m/>
    <n v="1132.4802031648044"/>
    <n v="1086.7039137595177"/>
    <n v="1144.2521834524423"/>
    <m/>
  </r>
  <r>
    <x v="620"/>
    <n v="11.92"/>
    <n v="13.81"/>
    <n v="73045.98"/>
    <n v="70578.91"/>
    <n v="123.5291"/>
    <n v="90987.68"/>
    <n v="87916.67"/>
    <n v="1.3472029280281461E-4"/>
    <n v="47931.300390697179"/>
    <m/>
    <m/>
    <n v="187493469611.97879"/>
    <m/>
    <m/>
    <n v="21794164.987902392"/>
    <m/>
    <m/>
    <n v="14.618265251077347"/>
    <m/>
    <m/>
    <n v="164.80913018505439"/>
    <m/>
    <m/>
    <n v="32.058603567421272"/>
    <m/>
    <m/>
    <m/>
    <n v="43633.877773470194"/>
    <m/>
    <m/>
    <n v="11.31741420785546"/>
    <n v="627"/>
    <n v="0.8631426502534395"/>
    <n v="79765.72"/>
    <n v="452.37289154926805"/>
    <m/>
    <m/>
    <n v="2196.668982342424"/>
    <n v="1.7510107403064239"/>
    <m/>
    <m/>
    <n v="3614135686.6035318"/>
    <m/>
    <m/>
    <m/>
    <n v="11.56315542530432"/>
    <m/>
    <m/>
    <m/>
    <n v="10.561428899440198"/>
    <m/>
    <m/>
    <n v="1193.9513746315861"/>
    <n v="1115.2427104249457"/>
    <n v="1204.3574523214963"/>
    <m/>
  </r>
  <r>
    <x v="621"/>
    <n v="11.18"/>
    <n v="13.53"/>
    <n v="71785.960000000006"/>
    <n v="69351.929999999993"/>
    <n v="125.47709999999999"/>
    <n v="91103.43"/>
    <n v="88016.67"/>
    <n v="1.3472029280281461E-4"/>
    <n v="47103.352077306779"/>
    <m/>
    <m/>
    <n v="180990704076.52182"/>
    <m/>
    <m/>
    <n v="21225640.025586486"/>
    <m/>
    <m/>
    <n v="14.744947181872734"/>
    <m/>
    <m/>
    <n v="165.01476841558608"/>
    <m/>
    <m/>
    <n v="32.025268457892032"/>
    <m/>
    <m/>
    <m/>
    <n v="42874.090645003234"/>
    <m/>
    <m/>
    <n v="11.495144745080953"/>
    <n v="628"/>
    <n v="0.82631189948263117"/>
    <n v="79759.16"/>
    <n v="452.30036865968884"/>
    <m/>
    <m/>
    <n v="2196.8496382498006"/>
    <n v="1.750988745030146"/>
    <m/>
    <m/>
    <n v="3488358149.8858919"/>
    <m/>
    <m/>
    <m/>
    <n v="11.76362733416061"/>
    <m/>
    <m/>
    <m/>
    <n v="10.746084355750714"/>
    <m/>
    <m/>
    <n v="1212.7013837182112"/>
    <n v="1124.9074071201776"/>
    <n v="1225.2375519596826"/>
    <m/>
  </r>
  <r>
    <x v="622"/>
    <n v="11.55"/>
    <n v="13.86"/>
    <n v="72834.73"/>
    <n v="70355.8"/>
    <n v="123.7877"/>
    <n v="91958.77"/>
    <n v="88831.18"/>
    <n v="1.3472029280281461E-4"/>
    <n v="47790.351713612581"/>
    <m/>
    <m/>
    <n v="186247059582.81372"/>
    <m/>
    <m/>
    <n v="21686294.155233312"/>
    <m/>
    <m/>
    <n v="14.637849545149734"/>
    <m/>
    <m/>
    <n v="166.55997612418747"/>
    <m/>
    <m/>
    <n v="31.732006256842762"/>
    <m/>
    <m/>
    <m/>
    <n v="43493.442392635909"/>
    <m/>
    <m/>
    <n v="11.339646151264752"/>
    <n v="629"/>
    <n v="0.83333333333333337"/>
    <n v="80634.53"/>
    <n v="457.22873595867429"/>
    <m/>
    <m/>
    <n v="2172.7388493719495"/>
    <n v="1.7316071909156425"/>
    <m/>
    <m/>
    <n v="3589225244.0869765"/>
    <m/>
    <m/>
    <m/>
    <n v="11.592808726367789"/>
    <m/>
    <m/>
    <m/>
    <n v="10.591569713911705"/>
    <m/>
    <m/>
    <n v="1196.29677428797"/>
    <n v="1116.7368166562881"/>
    <n v="1207.4459841978014"/>
    <m/>
  </r>
  <r>
    <x v="623"/>
    <n v="11.76"/>
    <n v="13.64"/>
    <n v="72568.600000000006"/>
    <n v="70089.25"/>
    <n v="125.9512"/>
    <n v="92158.78"/>
    <n v="89012.42"/>
    <n v="1.3472029280281461E-4"/>
    <n v="47614.570044378546"/>
    <m/>
    <m/>
    <n v="184852373822.26532"/>
    <m/>
    <m/>
    <n v="21562846.337722957"/>
    <m/>
    <m/>
    <n v="14.665196318394717"/>
    <m/>
    <m/>
    <n v="166.91817332524167"/>
    <m/>
    <m/>
    <n v="31.670359218689313"/>
    <m/>
    <m/>
    <m/>
    <n v="43327.41668582784"/>
    <m/>
    <m/>
    <n v="11.537092013323869"/>
    <n v="630"/>
    <n v="0.86217008797653949"/>
    <n v="80361.600000000006"/>
    <n v="455.64553751642819"/>
    <m/>
    <m/>
    <n v="2180.0930884821555"/>
    <n v="1.7373035947270072"/>
    <m/>
    <m/>
    <n v="3561908929.4261193"/>
    <m/>
    <m/>
    <m/>
    <n v="11.636187259514935"/>
    <m/>
    <m/>
    <m/>
    <n v="10.632736015533977"/>
    <m/>
    <m/>
    <n v="1217.1266877373844"/>
    <n v="1118.8231305239929"/>
    <n v="1211.9640640596542"/>
    <m/>
  </r>
  <r>
    <x v="624"/>
    <n v="11.78"/>
    <n v="13.62"/>
    <n v="71883.740000000005"/>
    <n v="69399.460000000006"/>
    <n v="125.3313"/>
    <n v="92384.56"/>
    <n v="89194.51"/>
    <n v="1.3457967280272598E-4"/>
    <n v="47161.761499591732"/>
    <m/>
    <m/>
    <n v="181262481369.72672"/>
    <m/>
    <m/>
    <n v="21243916.004297994"/>
    <m/>
    <m/>
    <n v="14.736210083002334"/>
    <m/>
    <m/>
    <n v="167.31486673515104"/>
    <m/>
    <m/>
    <n v="31.614826514317841"/>
    <m/>
    <m/>
    <m/>
    <n v="42897.303496983724"/>
    <m/>
    <m/>
    <n v="11.478092073037821"/>
    <n v="631"/>
    <n v="0.86490455212922168"/>
    <n v="80567.350000000006"/>
    <n v="456.70512957328242"/>
    <m/>
    <m/>
    <n v="2174.5113908435424"/>
    <n v="1.7323628231800039"/>
    <m/>
    <m/>
    <n v="3491446205.8075509"/>
    <m/>
    <m/>
    <m/>
    <n v="11.749064096831692"/>
    <m/>
    <m/>
    <m/>
    <n v="10.740527623714408"/>
    <m/>
    <m/>
    <n v="1210.9023807964213"/>
    <n v="1124.2408447300365"/>
    <n v="1223.7207217553055"/>
    <m/>
  </r>
  <r>
    <x v="625"/>
    <n v="11.98"/>
    <n v="13.86"/>
    <n v="71581.67"/>
    <n v="69098.490000000005"/>
    <n v="124.8531"/>
    <n v="92887.21"/>
    <n v="89667.8"/>
    <n v="1.3457967280272598E-4"/>
    <n v="46962.433109162084"/>
    <m/>
    <m/>
    <n v="179706351029.89655"/>
    <m/>
    <m/>
    <n v="21105518.422905419"/>
    <m/>
    <m/>
    <n v="14.767779536528295"/>
    <m/>
    <m/>
    <n v="168.22109893247182"/>
    <m/>
    <m/>
    <n v="31.450138788470433"/>
    <m/>
    <m/>
    <m/>
    <n v="42710.038766356556"/>
    <m/>
    <m/>
    <n v="11.43356137618693"/>
    <n v="632"/>
    <n v="0.86435786435786444"/>
    <n v="80477.11"/>
    <n v="456.15797333824531"/>
    <m/>
    <m/>
    <n v="2176.946966891529"/>
    <n v="1.7341387653260367"/>
    <m/>
    <m/>
    <n v="3461046320.3359256"/>
    <m/>
    <m/>
    <m/>
    <n v="11.799467580994941"/>
    <m/>
    <m/>
    <m/>
    <n v="10.788159649806113"/>
    <m/>
    <m/>
    <n v="1206.204533236727"/>
    <n v="1126.6493112828196"/>
    <n v="1228.9704835670454"/>
    <m/>
  </r>
  <r>
    <x v="626"/>
    <n v="11.39"/>
    <n v="13.43"/>
    <n v="70196.86"/>
    <n v="67752.42"/>
    <n v="128.33109999999999"/>
    <n v="92069.63"/>
    <n v="88866.49"/>
    <n v="1.3457967280272598E-4"/>
    <n v="46052.780816650447"/>
    <m/>
    <m/>
    <n v="172720263545.80338"/>
    <m/>
    <m/>
    <n v="20488604.313579068"/>
    <m/>
    <m/>
    <n v="14.911232955525749"/>
    <m/>
    <m/>
    <n v="166.73637503999106"/>
    <m/>
    <m/>
    <n v="31.734287499831165"/>
    <m/>
    <m/>
    <m/>
    <n v="41876.823083192307"/>
    <m/>
    <m/>
    <n v="11.751306451454889"/>
    <n v="633"/>
    <n v="0.84810126582278489"/>
    <n v="79668.98"/>
    <n v="451.54209463766256"/>
    <m/>
    <m/>
    <n v="2198.8072965225765"/>
    <n v="1.7513864937253094"/>
    <m/>
    <m/>
    <n v="3326088720.2384009"/>
    <m/>
    <m/>
    <m/>
    <n v="12.02876630395437"/>
    <m/>
    <m/>
    <m/>
    <n v="10.999391267416165"/>
    <m/>
    <m/>
    <n v="1239.7256328829051"/>
    <n v="1137.593522314334"/>
    <n v="1252.8530325466829"/>
    <m/>
  </r>
  <r>
    <x v="627"/>
    <n v="12.25"/>
    <n v="13.95"/>
    <n v="72099.7"/>
    <n v="69579.88"/>
    <n v="124.62439999999999"/>
    <n v="92379.51"/>
    <n v="89153.63"/>
    <n v="1.3457967280272598E-4"/>
    <n v="47299.989174316572"/>
    <m/>
    <m/>
    <n v="182053967666.90283"/>
    <m/>
    <m/>
    <n v="21317346.779987067"/>
    <m/>
    <m/>
    <n v="14.709752609538693"/>
    <m/>
    <m/>
    <n v="167.29348260409159"/>
    <m/>
    <m/>
    <n v="31.634836648381778"/>
    <m/>
    <m/>
    <m/>
    <n v="43005.113377748617"/>
    <m/>
    <m/>
    <n v="11.411148396872203"/>
    <n v="634"/>
    <n v="0.87813620071684595"/>
    <n v="79686.399999999994"/>
    <n v="451.60556135072522"/>
    <m/>
    <m/>
    <n v="2198.3265168878247"/>
    <n v="1.7508375592277534"/>
    <m/>
    <m/>
    <n v="3505397216.080092"/>
    <m/>
    <m/>
    <m/>
    <n v="11.70377387819032"/>
    <m/>
    <m/>
    <m/>
    <n v="10.703753425227617"/>
    <m/>
    <m/>
    <n v="1203.8400348653734"/>
    <n v="1122.2223764706505"/>
    <n v="1219.0035307869441"/>
    <m/>
  </r>
  <r>
    <x v="628"/>
    <n v="12.59"/>
    <n v="14.14"/>
    <n v="72329.86"/>
    <n v="69792.63"/>
    <n v="124.3505"/>
    <n v="93403.75"/>
    <n v="90130.11"/>
    <n v="1.3457967280272598E-4"/>
    <n v="47449.825365429351"/>
    <m/>
    <m/>
    <n v="183183647908.3075"/>
    <m/>
    <m/>
    <n v="21414912.484783377"/>
    <m/>
    <m/>
    <n v="14.686881798005226"/>
    <m/>
    <m/>
    <n v="169.14419238836138"/>
    <m/>
    <m/>
    <n v="31.291400811452544"/>
    <m/>
    <m/>
    <m/>
    <n v="43135.366477891519"/>
    <m/>
    <m/>
    <n v="11.385335854051267"/>
    <n v="635"/>
    <n v="0.89038189533239032"/>
    <n v="82141.59"/>
    <n v="465.48347467731679"/>
    <m/>
    <m/>
    <n v="2130.5946419254997"/>
    <n v="1.6967322549844039"/>
    <m/>
    <m/>
    <n v="3526714829.505404"/>
    <m/>
    <m/>
    <m/>
    <n v="11.667444548218795"/>
    <m/>
    <m/>
    <m/>
    <n v="10.672066656436233"/>
    <m/>
    <m/>
    <n v="1201.1168933051395"/>
    <n v="1120.4775383926628"/>
    <n v="1215.2196588523591"/>
    <m/>
  </r>
  <r>
    <x v="629"/>
    <n v="12.12"/>
    <n v="13.72"/>
    <n v="69971.73"/>
    <n v="67489.039999999994"/>
    <n v="128.83600000000001"/>
    <n v="92570.38"/>
    <n v="89289.55"/>
    <n v="1.3331417464845785E-4"/>
    <n v="45899.487486330247"/>
    <m/>
    <m/>
    <n v="171136480932.98004"/>
    <m/>
    <m/>
    <n v="20354089.390126724"/>
    <m/>
    <m/>
    <n v="14.928095250086919"/>
    <m/>
    <m/>
    <n v="167.62278621091784"/>
    <m/>
    <m/>
    <n v="31.592354619171168"/>
    <m/>
    <m/>
    <m/>
    <n v="41708.031971089462"/>
    <m/>
    <m/>
    <n v="11.793742903843841"/>
    <n v="636"/>
    <n v="0.88338192419825068"/>
    <n v="80870.17"/>
    <n v="458.17119565795764"/>
    <m/>
    <m/>
    <n v="2163.5728280019671"/>
    <n v="1.7225050025402771"/>
    <m/>
    <m/>
    <n v="3293574880.0705476"/>
    <m/>
    <m/>
    <m/>
    <n v="12.050858663864016"/>
    <m/>
    <m/>
    <m/>
    <n v="11.027539112784831"/>
    <m/>
    <m/>
    <n v="1244.202544281015"/>
    <n v="1138.8799643625105"/>
    <n v="1255.1540565594125"/>
    <m/>
  </r>
  <r>
    <x v="630"/>
    <n v="11.53"/>
    <n v="13.15"/>
    <n v="68516.75"/>
    <n v="66076.679999999993"/>
    <n v="130.8792"/>
    <n v="92895.93"/>
    <n v="89591.66"/>
    <n v="1.3331417464845785E-4"/>
    <n v="44943.96559529443"/>
    <m/>
    <m/>
    <n v="163988096658.62692"/>
    <m/>
    <m/>
    <n v="19714967.670476876"/>
    <m/>
    <m/>
    <n v="15.083904634386709"/>
    <m/>
    <m/>
    <n v="168.20817767241795"/>
    <m/>
    <m/>
    <n v="31.488495236843473"/>
    <m/>
    <m/>
    <m/>
    <n v="40834.022855485688"/>
    <m/>
    <m/>
    <n v="11.980007580577638"/>
    <n v="637"/>
    <n v="0.87680608365019008"/>
    <n v="81173.98"/>
    <n v="459.85652649022626"/>
    <m/>
    <m/>
    <n v="2155.4447993249501"/>
    <n v="1.7158712901932291"/>
    <m/>
    <m/>
    <n v="3155617607.8828039"/>
    <m/>
    <m/>
    <m/>
    <n v="12.302476974867105"/>
    <m/>
    <m/>
    <m/>
    <n v="11.259399668224395"/>
    <m/>
    <m/>
    <n v="1263.8528780716842"/>
    <n v="1150.7668248806101"/>
    <n v="1281.3612964391052"/>
    <m/>
  </r>
  <r>
    <x v="631"/>
    <n v="11.58"/>
    <n v="13.34"/>
    <n v="68740.990000000005"/>
    <n v="66284.12"/>
    <n v="130.7107"/>
    <n v="93248.86"/>
    <n v="89920.09"/>
    <n v="1.3331417464845785E-4"/>
    <n v="45089.957663068308"/>
    <m/>
    <m/>
    <n v="165032279012.81705"/>
    <m/>
    <m/>
    <n v="19807616.981492318"/>
    <m/>
    <m/>
    <n v="15.059835579641918"/>
    <m/>
    <m/>
    <n v="168.8431166907086"/>
    <m/>
    <m/>
    <n v="31.37608509179347"/>
    <m/>
    <m/>
    <m/>
    <n v="40961.038123888997"/>
    <m/>
    <m/>
    <n v="11.963813636286677"/>
    <n v="638"/>
    <n v="0.86806596701649175"/>
    <n v="81381.83"/>
    <n v="460.99801337761158"/>
    <m/>
    <m/>
    <n v="2149.9256760598382"/>
    <n v="1.7113154779805777"/>
    <m/>
    <m/>
    <n v="3175323984.1912322"/>
    <m/>
    <m/>
    <m/>
    <n v="12.263283595653911"/>
    <m/>
    <m/>
    <m/>
    <n v="11.225133290387637"/>
    <m/>
    <m/>
    <n v="1262.1444682095198"/>
    <n v="1148.9305715776425"/>
    <n v="1277.2791201990647"/>
    <m/>
  </r>
  <r>
    <x v="632"/>
    <n v="11.72"/>
    <n v="13.46"/>
    <n v="68553.81"/>
    <n v="66094.789999999994"/>
    <n v="131.11199999999999"/>
    <n v="93342.57"/>
    <n v="89998.47"/>
    <n v="1.3331417464845785E-4"/>
    <n v="44966.082373816716"/>
    <m/>
    <m/>
    <n v="164103960042.03702"/>
    <m/>
    <m/>
    <n v="19722561.918712344"/>
    <m/>
    <m/>
    <n v="15.080951058795705"/>
    <m/>
    <m/>
    <n v="169.00867364686863"/>
    <m/>
    <m/>
    <n v="31.351755481753376"/>
    <m/>
    <m/>
    <m/>
    <n v="40842.86449642833"/>
    <m/>
    <m/>
    <n v="11.999771567714504"/>
    <n v="639"/>
    <n v="0.87072808320950967"/>
    <n v="81228.98"/>
    <n v="460.09624644503197"/>
    <m/>
    <m/>
    <n v="2153.9636307185842"/>
    <n v="1.7143671142424999"/>
    <m/>
    <m/>
    <n v="3157077979.9867439"/>
    <m/>
    <m/>
    <m/>
    <n v="12.297738908125888"/>
    <m/>
    <m/>
    <m/>
    <n v="11.258280472193377"/>
    <m/>
    <m/>
    <n v="1265.9379161534296"/>
    <n v="1150.5414935166636"/>
    <n v="1280.8678043273505"/>
    <m/>
  </r>
  <r>
    <x v="633"/>
    <n v="11.98"/>
    <n v="13.71"/>
    <n v="68302.509999999995"/>
    <n v="65843.69"/>
    <n v="130.13659999999999"/>
    <n v="93953.13"/>
    <n v="90575.16"/>
    <n v="1.3331417464845785E-4"/>
    <n v="44800.156283888558"/>
    <m/>
    <m/>
    <n v="162871418015.56284"/>
    <m/>
    <m/>
    <n v="19609982.219293728"/>
    <m/>
    <m/>
    <n v="15.109204734105891"/>
    <m/>
    <m/>
    <n v="170.11002270758036"/>
    <m/>
    <m/>
    <n v="31.153861164135908"/>
    <m/>
    <m/>
    <m/>
    <n v="40686.528344745428"/>
    <m/>
    <m/>
    <n v="11.909733133651326"/>
    <n v="640"/>
    <n v="0.87381473377097008"/>
    <n v="81385.460000000006"/>
    <n v="460.94658411610732"/>
    <m/>
    <m/>
    <n v="2149.8142221093067"/>
    <n v="1.7109023474868366"/>
    <m/>
    <m/>
    <n v="3132984357.7067933"/>
    <m/>
    <m/>
    <m/>
    <n v="12.343884167252231"/>
    <m/>
    <m/>
    <m/>
    <n v="11.302140289732279"/>
    <m/>
    <m/>
    <n v="1256.4391463686504"/>
    <n v="1152.6969958892912"/>
    <n v="1285.6740518155143"/>
    <m/>
  </r>
  <r>
    <x v="634"/>
    <n v="12.57"/>
    <n v="13.92"/>
    <n v="69535.289999999994"/>
    <n v="67005.75"/>
    <n v="129.61170000000001"/>
    <n v="94008.16"/>
    <n v="90591.99"/>
    <n v="1.3317357283559872E-4"/>
    <n v="45605.410202110565"/>
    <m/>
    <m/>
    <n v="168664881265.5094"/>
    <m/>
    <m/>
    <n v="20128541.203917231"/>
    <m/>
    <m/>
    <n v="14.974705991905381"/>
    <m/>
    <m/>
    <n v="170.1972084889766"/>
    <m/>
    <m/>
    <n v="31.157061395103646"/>
    <m/>
    <m/>
    <m/>
    <n v="41401.022268107081"/>
    <m/>
    <m/>
    <n v="11.859404824815359"/>
    <n v="641"/>
    <n v="0.90301724137931039"/>
    <n v="81393.08"/>
    <n v="460.88176502482605"/>
    <m/>
    <m/>
    <n v="2149.6129381898886"/>
    <n v="1.7102556974044589"/>
    <m/>
    <m/>
    <n v="3243243084.3500834"/>
    <m/>
    <m/>
    <m/>
    <n v="12.124335578004038"/>
    <m/>
    <m/>
    <m/>
    <n v="11.105880238672258"/>
    <m/>
    <m/>
    <n v="1251.1296690963704"/>
    <n v="1142.4359464949805"/>
    <n v="1262.8070254821057"/>
    <m/>
  </r>
  <r>
    <x v="635"/>
    <n v="12.24"/>
    <n v="13.78"/>
    <n v="69581.73"/>
    <n v="67041.58"/>
    <n v="129.65790000000001"/>
    <n v="93614.720000000001"/>
    <n v="90200.78"/>
    <n v="1.3317357283559872E-4"/>
    <n v="45634.755572097514"/>
    <m/>
    <m/>
    <n v="168860114682.21301"/>
    <m/>
    <m/>
    <n v="20144493.04484554"/>
    <m/>
    <m/>
    <n v="14.97031262951247"/>
    <m/>
    <m/>
    <n v="169.4807718294548"/>
    <m/>
    <m/>
    <n v="31.294619061051719"/>
    <m/>
    <m/>
    <m/>
    <n v="41421.969021030229"/>
    <m/>
    <m/>
    <n v="11.862868278498942"/>
    <n v="642"/>
    <n v="0.88824383164005816"/>
    <n v="81042.95"/>
    <n v="458.86335022417364"/>
    <m/>
    <m/>
    <n v="2158.8599648173176"/>
    <n v="1.7174499132225365"/>
    <m/>
    <m/>
    <n v="3246602194.8469062"/>
    <m/>
    <m/>
    <m/>
    <n v="12.117287936149319"/>
    <m/>
    <m/>
    <m/>
    <n v="11.101009261890772"/>
    <m/>
    <m/>
    <n v="1251.4950524967251"/>
    <n v="1142.1007722934733"/>
    <n v="1262.0729801738112"/>
    <m/>
  </r>
  <r>
    <x v="636"/>
    <n v="11.86"/>
    <n v="13.37"/>
    <n v="66085.990000000005"/>
    <n v="63664.53"/>
    <n v="136.11089999999999"/>
    <n v="93663.2"/>
    <n v="90235.48"/>
    <n v="1.3317357283559872E-4"/>
    <n v="43341.038861867361"/>
    <m/>
    <m/>
    <n v="151861670252.35211"/>
    <m/>
    <m/>
    <n v="18622222.656294741"/>
    <m/>
    <m/>
    <n v="15.346958992161873"/>
    <m/>
    <m/>
    <n v="169.56440569006716"/>
    <m/>
    <m/>
    <n v="31.285589090413044"/>
    <m/>
    <m/>
    <m/>
    <n v="39334.310547640853"/>
    <m/>
    <m/>
    <n v="12.452474704902128"/>
    <n v="643"/>
    <n v="0.88706058339566196"/>
    <n v="80143.509999999995"/>
    <n v="453.73530986973759"/>
    <m/>
    <m/>
    <n v="2182.8196677495935"/>
    <n v="1.7363460976798704"/>
    <m/>
    <m/>
    <n v="2919425065.3839712"/>
    <m/>
    <m/>
    <m/>
    <n v="12.727072867909698"/>
    <m/>
    <m/>
    <m/>
    <n v="11.66131608395921"/>
    <m/>
    <m/>
    <n v="1313.6966641340443"/>
    <n v="1170.8355163371868"/>
    <n v="1325.5849714830208"/>
    <m/>
  </r>
  <r>
    <x v="637"/>
    <n v="11.98"/>
    <n v="13.44"/>
    <n v="65515.07"/>
    <n v="63106.05"/>
    <n v="137.5949"/>
    <n v="93289.51"/>
    <n v="89863.45"/>
    <n v="1.3317357283559872E-4"/>
    <n v="42965.565893760111"/>
    <m/>
    <m/>
    <n v="149210463381.44727"/>
    <m/>
    <m/>
    <n v="18377008.762459397"/>
    <m/>
    <m/>
    <n v="15.413871337859891"/>
    <m/>
    <m/>
    <n v="168.8837729966435"/>
    <m/>
    <m/>
    <n v="31.417597482952296"/>
    <m/>
    <m/>
    <m/>
    <n v="38988.139257968731"/>
    <m/>
    <m/>
    <n v="12.587431992378347"/>
    <n v="644"/>
    <n v="0.89136904761904767"/>
    <n v="79512.639999999999"/>
    <n v="450.12846734149645"/>
    <m/>
    <m/>
    <n v="2200.002287325317"/>
    <n v="1.7498482953631491"/>
    <m/>
    <m/>
    <n v="2868108665.3400097"/>
    <m/>
    <m/>
    <m/>
    <n v="12.838119730650599"/>
    <m/>
    <m/>
    <m/>
    <n v="11.764743358793215"/>
    <m/>
    <m/>
    <n v="1327.9342307671484"/>
    <n v="1175.9403290147136"/>
    <n v="1337.1510286516595"/>
    <m/>
  </r>
  <r>
    <x v="638"/>
    <n v="11.56"/>
    <n v="13.12"/>
    <n v="65416.25"/>
    <n v="63002.46"/>
    <n v="136.77099999999999"/>
    <n v="92876.98"/>
    <n v="89454.1"/>
    <n v="1.3317357283559872E-4"/>
    <n v="42899.712483445583"/>
    <m/>
    <m/>
    <n v="148733681387.75641"/>
    <m/>
    <m/>
    <n v="18331583.568836018"/>
    <m/>
    <m/>
    <n v="15.426120933821068"/>
    <m/>
    <m/>
    <n v="168.13286231919264"/>
    <m/>
    <m/>
    <n v="31.563748064661379"/>
    <m/>
    <m/>
    <m/>
    <n v="38923.01961522187"/>
    <m/>
    <m/>
    <n v="12.511254549181773"/>
    <n v="645"/>
    <n v="0.88109756097560987"/>
    <n v="79068.55"/>
    <n v="447.57948173672412"/>
    <m/>
    <m/>
    <n v="2212.2896295111418"/>
    <n v="1.7594546576286758"/>
    <m/>
    <m/>
    <n v="2858596201.5917392"/>
    <m/>
    <m/>
    <m/>
    <n v="12.858594871495894"/>
    <m/>
    <m/>
    <m/>
    <n v="11.785188925684714"/>
    <m/>
    <m/>
    <n v="1319.8977516430264"/>
    <n v="1176.8748634732633"/>
    <n v="1339.2836116324609"/>
    <m/>
  </r>
  <r>
    <x v="639"/>
    <n v="11.68"/>
    <n v="13.09"/>
    <n v="64226.93"/>
    <n v="61831.85"/>
    <n v="139.47909999999999"/>
    <n v="92361.49"/>
    <n v="88921.87"/>
    <n v="1.3317357283559872E-4"/>
    <n v="42116.680217767986"/>
    <m/>
    <m/>
    <n v="143244419252.00241"/>
    <m/>
    <m/>
    <n v="17820159.087479062"/>
    <m/>
    <m/>
    <n v="15.568216907606374"/>
    <m/>
    <m/>
    <n v="167.18745325649718"/>
    <m/>
    <m/>
    <n v="31.760707804681996"/>
    <m/>
    <m/>
    <m/>
    <n v="38196.518300874559"/>
    <m/>
    <m/>
    <n v="12.756516270570202"/>
    <n v="646"/>
    <n v="0.89228418640183349"/>
    <n v="78551.16"/>
    <n v="444.54656764184398"/>
    <m/>
    <m/>
    <n v="2226.7658850060607"/>
    <n v="1.77046417279684"/>
    <m/>
    <m/>
    <n v="2752090318.4670858"/>
    <m/>
    <m/>
    <m/>
    <n v="13.095682544211476"/>
    <m/>
    <m/>
    <m/>
    <n v="12.007626556235955"/>
    <m/>
    <m/>
    <n v="1345.7720868947106"/>
    <n v="1187.7155135930248"/>
    <n v="1363.9774166524739"/>
    <m/>
  </r>
  <r>
    <x v="640"/>
    <n v="11.52"/>
    <n v="13.08"/>
    <n v="62513.74"/>
    <n v="60174.31"/>
    <n v="143.26070000000001"/>
    <n v="90975.85"/>
    <n v="87575.99"/>
    <n v="1.3556405100367819E-4"/>
    <n v="40992.259758010601"/>
    <m/>
    <m/>
    <n v="135576699368.33337"/>
    <m/>
    <m/>
    <n v="17103431.695332654"/>
    <m/>
    <m/>
    <n v="15.776476583370332"/>
    <m/>
    <m/>
    <n v="164.67523201356437"/>
    <m/>
    <m/>
    <n v="32.244601369196488"/>
    <m/>
    <m/>
    <m/>
    <n v="37171.506487156941"/>
    <m/>
    <m/>
    <n v="13.101531261993262"/>
    <n v="647"/>
    <n v="0.88073394495412838"/>
    <n v="77634.27"/>
    <n v="439.32328285806602"/>
    <m/>
    <m/>
    <n v="2252.7578547274907"/>
    <n v="1.7909601622708649"/>
    <m/>
    <m/>
    <n v="2604450768.3624735"/>
    <m/>
    <m/>
    <m/>
    <n v="13.44611509937755"/>
    <m/>
    <m/>
    <m/>
    <n v="12.330703584510436"/>
    <m/>
    <m/>
    <n v="1382.1700763746878"/>
    <n v="1203.6038615797397"/>
    <n v="1400.4766284875702"/>
    <m/>
  </r>
  <r>
    <x v="641"/>
    <n v="11.62"/>
    <n v="13.15"/>
    <n v="61681.33"/>
    <n v="59364.89"/>
    <n v="145.34719999999999"/>
    <n v="90769.73"/>
    <n v="87365.7"/>
    <n v="1.3556405100367819E-4"/>
    <n v="40445.435656064925"/>
    <m/>
    <m/>
    <n v="131941266752.13623"/>
    <m/>
    <m/>
    <n v="16758177.062273966"/>
    <m/>
    <m/>
    <n v="15.882169907366871"/>
    <m/>
    <m/>
    <n v="164.29812827941123"/>
    <m/>
    <m/>
    <n v="32.325214271347832"/>
    <m/>
    <m/>
    <m/>
    <n v="36670.448133761405"/>
    <m/>
    <m/>
    <n v="13.29149083385254"/>
    <n v="648"/>
    <n v="0.88365019011406831"/>
    <n v="77066.62"/>
    <n v="436.0769651840094"/>
    <m/>
    <m/>
    <n v="2269.2296782692856"/>
    <n v="1.8038843766047419"/>
    <m/>
    <m/>
    <n v="2534299099.2197142"/>
    <m/>
    <m/>
    <m/>
    <n v="13.626347543598271"/>
    <m/>
    <m/>
    <m/>
    <n v="12.497798908616501"/>
    <m/>
    <m/>
    <n v="1402.2102099052242"/>
    <n v="1211.6673155603023"/>
    <n v="1419.2486919394139"/>
    <m/>
  </r>
  <r>
    <x v="642"/>
    <n v="11.09"/>
    <n v="12.66"/>
    <n v="60333.43"/>
    <n v="58059.56"/>
    <n v="148.7415"/>
    <n v="89476.54"/>
    <n v="86109.17"/>
    <n v="1.3556405100367819E-4"/>
    <n v="39560.631392325049"/>
    <m/>
    <m/>
    <n v="126150349559.42017"/>
    <m/>
    <m/>
    <n v="16205297.205352737"/>
    <m/>
    <m/>
    <n v="16.056362546705074"/>
    <m/>
    <m/>
    <n v="161.95343522968474"/>
    <m/>
    <m/>
    <n v="32.793361386048673"/>
    <m/>
    <m/>
    <m/>
    <n v="35863.097471037574"/>
    <m/>
    <m/>
    <n v="13.601011906671514"/>
    <n v="649"/>
    <n v="0.87598736176935232"/>
    <n v="75481.69"/>
    <n v="427.07538182287277"/>
    <m/>
    <m/>
    <n v="2315.8980048934368"/>
    <n v="1.8408080301836207"/>
    <m/>
    <m/>
    <n v="2422767851.8060455"/>
    <m/>
    <m/>
    <m/>
    <n v="13.925318463523322"/>
    <m/>
    <m/>
    <m/>
    <n v="12.773862721035091"/>
    <m/>
    <m/>
    <n v="1434.8637033254038"/>
    <n v="1224.9566537885366"/>
    <n v="1450.3879305118878"/>
    <m/>
  </r>
  <r>
    <x v="643"/>
    <n v="10.75"/>
    <n v="12.32"/>
    <n v="59527.61"/>
    <n v="57276.24"/>
    <n v="150.71340000000001"/>
    <n v="88433.75"/>
    <n v="85093.95"/>
    <n v="1.3556405100367819E-4"/>
    <n v="39031.303455009387"/>
    <m/>
    <m/>
    <n v="122757484816.85809"/>
    <m/>
    <m/>
    <n v="15877190.35110298"/>
    <m/>
    <m/>
    <n v="16.164255336089987"/>
    <m/>
    <m/>
    <n v="160.0620718875073"/>
    <m/>
    <m/>
    <n v="33.18326321640216"/>
    <m/>
    <m/>
    <m/>
    <n v="35378.226897507033"/>
    <m/>
    <m/>
    <n v="13.780436333810163"/>
    <n v="650"/>
    <n v="0.87256493506493504"/>
    <n v="74287.56"/>
    <n v="420.2861751740482"/>
    <m/>
    <m/>
    <n v="2352.5358078438398"/>
    <n v="1.8697525898031022"/>
    <m/>
    <m/>
    <n v="2357314077.5623746"/>
    <m/>
    <m/>
    <m/>
    <n v="14.112536836364532"/>
    <m/>
    <m/>
    <m/>
    <n v="12.947479575831055"/>
    <m/>
    <m/>
    <n v="1453.7924124360045"/>
    <n v="1233.1879072787599"/>
    <n v="1469.8876115461314"/>
    <m/>
  </r>
  <r>
    <x v="644"/>
    <n v="11.09"/>
    <n v="12.55"/>
    <n v="58141.46"/>
    <n v="55919.22"/>
    <n v="154.73769999999999"/>
    <n v="87264.29"/>
    <n v="83934.04"/>
    <n v="1.3809571860834424E-4"/>
    <n v="38119.638417726223"/>
    <m/>
    <m/>
    <n v="116973200845.5397"/>
    <m/>
    <m/>
    <n v="15312493.231744802"/>
    <m/>
    <m/>
    <n v="16.354464465663074"/>
    <m/>
    <m/>
    <n v="157.93383563470073"/>
    <m/>
    <m/>
    <n v="33.645785734796981"/>
    <m/>
    <m/>
    <m/>
    <n v="34537.045833154909"/>
    <m/>
    <m/>
    <n v="14.145664448947789"/>
    <n v="651"/>
    <n v="0.8836653386454183"/>
    <n v="73133.960000000006"/>
    <n v="413.66270212506527"/>
    <m/>
    <m/>
    <n v="2389.0679716129644"/>
    <n v="1.8982477550214429"/>
    <m/>
    <m/>
    <n v="2245385514.5352607"/>
    <m/>
    <m/>
    <m/>
    <n v="14.444880262874635"/>
    <m/>
    <m/>
    <m/>
    <n v="13.258158447739589"/>
    <m/>
    <m/>
    <n v="1492.3228224849711"/>
    <n v="1247.6991602605065"/>
    <n v="1504.5027548807607"/>
    <m/>
  </r>
  <r>
    <x v="645"/>
    <n v="11.75"/>
    <n v="12.98"/>
    <n v="58915.16"/>
    <n v="56655.62"/>
    <n v="152.08619999999999"/>
    <n v="87977.79"/>
    <n v="84608.72"/>
    <n v="1.3809571860834424E-4"/>
    <n v="38625.962184644086"/>
    <m/>
    <m/>
    <n v="120065191986.95757"/>
    <m/>
    <m/>
    <n v="15614818.748713957"/>
    <m/>
    <m/>
    <n v="16.246355663472826"/>
    <m/>
    <m/>
    <n v="159.22126936259966"/>
    <m/>
    <m/>
    <n v="33.378708179363578"/>
    <m/>
    <m/>
    <m/>
    <n v="34990.857445887275"/>
    <m/>
    <m/>
    <n v="13.902376991991538"/>
    <n v="652"/>
    <n v="0.90523882896764252"/>
    <n v="73704.33"/>
    <n v="416.85629602272911"/>
    <m/>
    <m/>
    <n v="2370.4356878016015"/>
    <n v="1.8832648261965901"/>
    <m/>
    <m/>
    <n v="2304446802.1810627"/>
    <m/>
    <m/>
    <m/>
    <n v="14.253991772998832"/>
    <m/>
    <m/>
    <m/>
    <n v="13.084884679809571"/>
    <m/>
    <m/>
    <n v="1466.6567658815186"/>
    <n v="1239.4514269279512"/>
    <n v="1484.6208137592894"/>
    <m/>
  </r>
  <r>
    <x v="646"/>
    <n v="11.34"/>
    <n v="12.74"/>
    <n v="58643.86"/>
    <n v="56386.9"/>
    <n v="151.60570000000001"/>
    <n v="87340.77"/>
    <n v="83984.41"/>
    <n v="1.3809571860834424E-4"/>
    <n v="38447.154954253994"/>
    <m/>
    <m/>
    <n v="118937290514.74167"/>
    <m/>
    <m/>
    <n v="15503577.465005476"/>
    <m/>
    <m/>
    <n v="16.284460386073349"/>
    <m/>
    <m/>
    <n v="158.06454306598627"/>
    <m/>
    <m/>
    <n v="33.628402470969036"/>
    <m/>
    <m/>
    <m/>
    <n v="34823.892518233726"/>
    <m/>
    <m/>
    <n v="13.857561669734711"/>
    <n v="653"/>
    <n v="0.89010989010989006"/>
    <n v="72917.87"/>
    <n v="412.37604078937142"/>
    <m/>
    <m/>
    <n v="2395.7293557723769"/>
    <n v="1.9031797229473297"/>
    <m/>
    <m/>
    <n v="2282509704.9953175"/>
    <m/>
    <m/>
    <m/>
    <n v="14.320932024989549"/>
    <m/>
    <m/>
    <m/>
    <n v="13.148276120963653"/>
    <m/>
    <m/>
    <n v="1461.9288912424549"/>
    <n v="1242.358475978102"/>
    <n v="1491.5929583322902"/>
    <m/>
  </r>
  <r>
    <x v="647"/>
    <n v="10.9"/>
    <n v="12.48"/>
    <n v="58317.91"/>
    <n v="56065.71"/>
    <n v="153.9248"/>
    <n v="85786.65"/>
    <n v="82478.41"/>
    <n v="1.3809571860834424E-4"/>
    <n v="38232.528530475312"/>
    <m/>
    <m/>
    <n v="117593236046.33369"/>
    <m/>
    <m/>
    <n v="15370963.290938923"/>
    <m/>
    <m/>
    <n v="16.330414955407015"/>
    <m/>
    <m/>
    <n v="155.24819619198126"/>
    <m/>
    <m/>
    <n v="34.234884723841311"/>
    <m/>
    <m/>
    <m/>
    <n v="34624.533239308403"/>
    <m/>
    <m/>
    <n v="14.068633810746269"/>
    <n v="654"/>
    <n v="0.8733974358974359"/>
    <n v="71710.649999999994"/>
    <n v="405.51712360866713"/>
    <m/>
    <m/>
    <n v="2435.3927797434221"/>
    <n v="1.9345051530899162"/>
    <m/>
    <m/>
    <n v="2256430486.0518513"/>
    <m/>
    <m/>
    <m/>
    <n v="14.401835847151835"/>
    <m/>
    <m/>
    <m/>
    <n v="13.224508071407159"/>
    <m/>
    <m/>
    <n v="1484.1963339885426"/>
    <n v="1245.8643980269794"/>
    <n v="1500.0194749325267"/>
    <m/>
  </r>
  <r>
    <x v="648"/>
    <n v="10.63"/>
    <n v="12.09"/>
    <n v="57239.67"/>
    <n v="55021.37"/>
    <n v="155.87860000000001"/>
    <n v="84438.86"/>
    <n v="81171.199999999997"/>
    <n v="1.3809571860834424E-4"/>
    <n v="37524.732195331693"/>
    <m/>
    <m/>
    <n v="113222917095.11783"/>
    <m/>
    <m/>
    <n v="14941345.963440483"/>
    <m/>
    <m/>
    <n v="16.482079863721758"/>
    <m/>
    <m/>
    <n v="152.80537309555936"/>
    <m/>
    <m/>
    <n v="34.780993760212688"/>
    <m/>
    <m/>
    <m/>
    <n v="33978.602081376121"/>
    <m/>
    <m/>
    <n v="14.246292665309324"/>
    <n v="655"/>
    <n v="0.87923904052936319"/>
    <n v="70554.210000000006"/>
    <n v="398.9464088354311"/>
    <m/>
    <m/>
    <n v="2474.6670803697089"/>
    <n v="1.9655155641889734"/>
    <m/>
    <m/>
    <n v="2172295895.2960358"/>
    <m/>
    <m/>
    <m/>
    <n v="14.669416611141715"/>
    <m/>
    <m/>
    <m/>
    <n v="13.472203960408685"/>
    <m/>
    <m/>
    <n v="1502.9387807811859"/>
    <n v="1257.4350721473452"/>
    <n v="1527.8892799603018"/>
    <m/>
  </r>
  <r>
    <x v="649"/>
    <n v="11.08"/>
    <n v="12.33"/>
    <n v="55882.07"/>
    <n v="53693.58"/>
    <n v="159.92769999999999"/>
    <n v="84821.84"/>
    <n v="81505.73"/>
    <n v="1.3950245540850226E-4"/>
    <n v="36632.04768601722"/>
    <m/>
    <m/>
    <n v="107788754085.71355"/>
    <m/>
    <m/>
    <n v="14400079.040942572"/>
    <m/>
    <m/>
    <n v="16.6796523294595"/>
    <m/>
    <m/>
    <n v="153.48720728708921"/>
    <m/>
    <m/>
    <n v="34.648305070421998"/>
    <m/>
    <m/>
    <m/>
    <n v="33155.760073312958"/>
    <m/>
    <m/>
    <n v="14.61353115680563"/>
    <n v="656"/>
    <n v="0.89862124898621254"/>
    <n v="70854.990000000005"/>
    <n v="400.55331633787972"/>
    <m/>
    <m/>
    <n v="2464.1173149562264"/>
    <n v="1.9565798404594397"/>
    <m/>
    <m/>
    <n v="2067242073.3524344"/>
    <m/>
    <m/>
    <m/>
    <n v="15.021323719728846"/>
    <m/>
    <m/>
    <m/>
    <n v="13.801504227312991"/>
    <m/>
    <m/>
    <n v="1541.6812791723203"/>
    <n v="1272.508081728866"/>
    <n v="1564.5420735242753"/>
    <m/>
  </r>
  <r>
    <x v="650"/>
    <n v="10.78"/>
    <n v="11.79"/>
    <n v="54964"/>
    <n v="52803.97"/>
    <n v="162.2826"/>
    <n v="84403.67"/>
    <n v="81092.539999999994"/>
    <n v="1.3950245540850226E-4"/>
    <n v="36029.352063757731"/>
    <m/>
    <m/>
    <n v="104226833991.76994"/>
    <m/>
    <m/>
    <n v="14042067.684997097"/>
    <m/>
    <m/>
    <n v="16.817391138624288"/>
    <m/>
    <m/>
    <n v="152.7267942652316"/>
    <m/>
    <m/>
    <n v="34.827523268643638"/>
    <m/>
    <m/>
    <m/>
    <n v="32605.488328988562"/>
    <m/>
    <m/>
    <n v="14.827757444679126"/>
    <n v="657"/>
    <n v="0.9143341815097541"/>
    <n v="70427.95"/>
    <n v="398.10811101827881"/>
    <m/>
    <m/>
    <n v="2478.9684448227181"/>
    <n v="1.9681854727473838"/>
    <m/>
    <m/>
    <n v="1998673448.1360641"/>
    <m/>
    <m/>
    <m/>
    <n v="15.26948992736456"/>
    <m/>
    <m/>
    <m/>
    <n v="14.031609664183755"/>
    <m/>
    <m/>
    <n v="1564.2814744281629"/>
    <n v="1283.0163192129489"/>
    <n v="1590.389760473668"/>
    <m/>
  </r>
  <r>
    <x v="651"/>
    <n v="10.66"/>
    <n v="11.57"/>
    <n v="53625.24"/>
    <n v="51510.45"/>
    <n v="166.3741"/>
    <n v="84336.08"/>
    <n v="81016.289999999994"/>
    <n v="1.3950245540850226E-4"/>
    <n v="35150.926795849475"/>
    <m/>
    <m/>
    <n v="99129765669.078094"/>
    <m/>
    <m/>
    <n v="13525962.704976108"/>
    <m/>
    <m/>
    <n v="17.022932877582736"/>
    <m/>
    <m/>
    <n v="152.60077043779467"/>
    <m/>
    <m/>
    <n v="34.863844764767222"/>
    <m/>
    <m/>
    <m/>
    <n v="31805.84833375063"/>
    <m/>
    <m/>
    <n v="15.200618972954333"/>
    <n v="658"/>
    <n v="0.9213483146067416"/>
    <n v="70097.19"/>
    <n v="396.20748462296712"/>
    <m/>
    <m/>
    <n v="2490.6107488058606"/>
    <n v="1.9772414703752856"/>
    <m/>
    <m/>
    <n v="1900687815.6936386"/>
    <m/>
    <m/>
    <m/>
    <n v="15.642812567020551"/>
    <m/>
    <m/>
    <m/>
    <n v="14.376810700553703"/>
    <m/>
    <m/>
    <n v="1603.6171854002343"/>
    <n v="1298.697312964556"/>
    <n v="1629.2730831181175"/>
    <m/>
  </r>
  <r>
    <x v="652"/>
    <n v="10.56"/>
    <n v="11.36"/>
    <n v="52446.5"/>
    <n v="50371.01"/>
    <n v="170.1678"/>
    <n v="83543.81"/>
    <n v="80243.899999999994"/>
    <n v="1.3950245540850226E-4"/>
    <n v="34377.433649753955"/>
    <m/>
    <m/>
    <n v="94753087897.164749"/>
    <m/>
    <m/>
    <n v="13077034.503134331"/>
    <m/>
    <m/>
    <n v="17.210763318621101"/>
    <m/>
    <m/>
    <n v="151.16352229015678"/>
    <m/>
    <m/>
    <n v="35.199836533515104"/>
    <m/>
    <m/>
    <m/>
    <n v="31101.390433969969"/>
    <m/>
    <m/>
    <n v="15.546225951918"/>
    <n v="659"/>
    <n v="0.92957746478873249"/>
    <n v="68679.11"/>
    <n v="388.16181805390818"/>
    <m/>
    <m/>
    <n v="2540.9962962246177"/>
    <n v="2.0170502324489035"/>
    <m/>
    <m/>
    <n v="1816538041.0395761"/>
    <m/>
    <m/>
    <m/>
    <n v="15.988095655308511"/>
    <m/>
    <m/>
    <m/>
    <n v="14.696340262151104"/>
    <m/>
    <m/>
    <n v="1640.0776276918602"/>
    <n v="1313.0270933157849"/>
    <n v="1665.2359535669718"/>
    <m/>
  </r>
  <r>
    <x v="653"/>
    <n v="10.8"/>
    <n v="11.58"/>
    <n v="52709.58"/>
    <n v="50616.65"/>
    <n v="169.0401"/>
    <n v="83204.27"/>
    <n v="79906.58"/>
    <n v="1.3950245540850226E-4"/>
    <n v="34549.03388506105"/>
    <m/>
    <m/>
    <n v="95686258544.431305"/>
    <m/>
    <m/>
    <n v="13172565.674639884"/>
    <m/>
    <m/>
    <n v="17.168351330127187"/>
    <m/>
    <m/>
    <n v="150.5454903210792"/>
    <m/>
    <m/>
    <n v="35.351429244875547"/>
    <m/>
    <m/>
    <m/>
    <n v="31252.160866294336"/>
    <m/>
    <m/>
    <n v="15.442207007916826"/>
    <n v="660"/>
    <n v="0.93264248704663222"/>
    <n v="68731.539999999994"/>
    <n v="388.42781119922546"/>
    <m/>
    <m/>
    <n v="2539.0564860580175"/>
    <n v="2.0153193461678964"/>
    <m/>
    <m/>
    <n v="1834193340.8176768"/>
    <m/>
    <m/>
    <m/>
    <n v="15.909386855838425"/>
    <m/>
    <m/>
    <m/>
    <n v="14.626171140588781"/>
    <m/>
    <m/>
    <n v="1629.1039583627194"/>
    <n v="1309.7914384559183"/>
    <n v="1657.0380589855642"/>
    <m/>
  </r>
  <r>
    <x v="654"/>
    <n v="11.2"/>
    <n v="12.07"/>
    <n v="52912"/>
    <n v="50789.85"/>
    <n v="169.35669999999999"/>
    <n v="82610.11"/>
    <n v="79302.53"/>
    <n v="1.390804152545666E-4"/>
    <n v="34679.175217427459"/>
    <m/>
    <m/>
    <n v="96368231413.072601"/>
    <m/>
    <m/>
    <n v="13239795.603663675"/>
    <m/>
    <m/>
    <n v="17.137639792682936"/>
    <m/>
    <m/>
    <n v="149.4595144371936"/>
    <m/>
    <m/>
    <n v="35.629577179314929"/>
    <m/>
    <m/>
    <m/>
    <n v="31356.393222251514"/>
    <m/>
    <m/>
    <n v="15.468141088810158"/>
    <n v="661"/>
    <n v="0.92792046396023187"/>
    <n v="68094.240000000005"/>
    <n v="384.73605176594214"/>
    <m/>
    <m/>
    <n v="2562.599399523433"/>
    <n v="2.0334276245818081"/>
    <m/>
    <m/>
    <n v="1846559130.4040723"/>
    <m/>
    <m/>
    <m/>
    <n v="15.852732886806074"/>
    <m/>
    <m/>
    <m/>
    <n v="14.580606647379575"/>
    <m/>
    <m/>
    <n v="1631.8399218048728"/>
    <n v="1307.4484232162599"/>
    <n v="1651.1372795444795"/>
    <m/>
  </r>
  <r>
    <x v="655"/>
    <n v="11.1"/>
    <n v="11.63"/>
    <n v="52537.49"/>
    <n v="50423.29"/>
    <n v="170.28479999999999"/>
    <n v="82164.3"/>
    <n v="78863.539999999994"/>
    <n v="1.390804152545666E-4"/>
    <n v="34432.877143131627"/>
    <m/>
    <m/>
    <n v="94986131711.552521"/>
    <m/>
    <m/>
    <n v="13096338.83950978"/>
    <m/>
    <m/>
    <n v="17.199034936602608"/>
    <m/>
    <m/>
    <n v="148.64932326286799"/>
    <m/>
    <m/>
    <n v="35.830467282766136"/>
    <m/>
    <m/>
    <m/>
    <n v="31129.192650037217"/>
    <m/>
    <m/>
    <n v="15.551907459619859"/>
    <n v="662"/>
    <n v="0.95442820292347363"/>
    <n v="67570.009999999995"/>
    <n v="381.74431482318238"/>
    <m/>
    <m/>
    <n v="2582.3278153661267"/>
    <n v="2.0488879192931022"/>
    <m/>
    <m/>
    <n v="1819843865.731111"/>
    <m/>
    <m/>
    <m/>
    <n v="15.966401397593033"/>
    <m/>
    <m/>
    <m/>
    <n v="14.687336994162701"/>
    <m/>
    <m/>
    <n v="1640.6770087700845"/>
    <n v="1312.1323228128183"/>
    <n v="1662.9763937849559"/>
    <m/>
  </r>
  <r>
    <x v="656"/>
    <n v="11.51"/>
    <n v="12.12"/>
    <n v="53686.43"/>
    <n v="51518.98"/>
    <n v="166.227"/>
    <n v="81553.759999999995"/>
    <n v="78266.559999999998"/>
    <n v="1.390804152545666E-4"/>
    <n v="35185.030223591988"/>
    <m/>
    <m/>
    <n v="99123502848.874954"/>
    <m/>
    <m/>
    <n v="13523081.176897755"/>
    <m/>
    <m/>
    <n v="17.01172601955216"/>
    <m/>
    <m/>
    <n v="147.54115392924894"/>
    <m/>
    <m/>
    <n v="36.105381968084032"/>
    <m/>
    <m/>
    <m/>
    <n v="31804.710054515497"/>
    <m/>
    <m/>
    <n v="15.180336003707113"/>
    <n v="663"/>
    <n v="0.9496699669966997"/>
    <n v="67291.600000000006"/>
    <n v="380.14172183059577"/>
    <m/>
    <m/>
    <n v="2592.9678298796075"/>
    <n v="2.0571349676259905"/>
    <m/>
    <m/>
    <n v="1898869704.5909917"/>
    <m/>
    <m/>
    <m/>
    <n v="15.618726576016885"/>
    <m/>
    <m/>
    <m/>
    <n v="14.369650425200941"/>
    <m/>
    <m/>
    <n v="1601.47739634864"/>
    <n v="1297.8423300708473"/>
    <n v="1626.7644129762"/>
    <m/>
  </r>
  <r>
    <x v="657"/>
    <n v="11.42"/>
    <n v="12.18"/>
    <n v="54041.87"/>
    <n v="51852.91"/>
    <n v="165.91030000000001"/>
    <n v="81285.100000000006"/>
    <n v="77997.850000000006"/>
    <n v="1.390804152545666E-4"/>
    <n v="35417.114991713002"/>
    <m/>
    <m/>
    <n v="100417904101.51627"/>
    <m/>
    <m/>
    <n v="13654428.850182902"/>
    <m/>
    <m/>
    <n v="16.956152325830313"/>
    <m/>
    <m/>
    <n v="147.05152799454132"/>
    <m/>
    <m/>
    <n v="36.233040188106216"/>
    <m/>
    <m/>
    <m/>
    <n v="32009.937429839432"/>
    <m/>
    <m/>
    <n v="15.150438531074949"/>
    <n v="664"/>
    <n v="0.93760262725779964"/>
    <n v="67103.19"/>
    <n v="379.04776242484547"/>
    <m/>
    <m/>
    <n v="2600.227890107446"/>
    <n v="2.0626991963202572"/>
    <m/>
    <m/>
    <n v="1923420651.0797901"/>
    <m/>
    <m/>
    <m/>
    <n v="15.516768117130598"/>
    <m/>
    <m/>
    <m/>
    <n v="14.27796836948937"/>
    <m/>
    <m/>
    <n v="1598.3233076238141"/>
    <n v="1293.6025549846681"/>
    <n v="1616.1449561523129"/>
    <m/>
  </r>
  <r>
    <x v="658"/>
    <n v="11.16"/>
    <n v="12.13"/>
    <n v="53675.89"/>
    <n v="51494.54"/>
    <n v="167.93289999999999"/>
    <n v="81137.13"/>
    <n v="77845.02"/>
    <n v="1.390804152545666E-4"/>
    <n v="35176.406999988823"/>
    <m/>
    <m/>
    <n v="99039167941.687927"/>
    <m/>
    <m/>
    <n v="13512744.895169634"/>
    <m/>
    <m/>
    <n v="17.014303837780925"/>
    <m/>
    <m/>
    <n v="146.78025880577269"/>
    <m/>
    <m/>
    <n v="36.307742105846977"/>
    <m/>
    <m/>
    <m/>
    <n v="31787.793307348958"/>
    <m/>
    <m/>
    <n v="15.334149058031272"/>
    <n v="665"/>
    <n v="0.92003297609233303"/>
    <n v="67059.81"/>
    <n v="378.77314279664699"/>
    <m/>
    <m/>
    <n v="2601.9088517111027"/>
    <n v="2.0638370043585264"/>
    <m/>
    <m/>
    <n v="1896770131.5190938"/>
    <m/>
    <m/>
    <m/>
    <n v="15.623281158757523"/>
    <m/>
    <m/>
    <m/>
    <n v="14.378115183355593"/>
    <m/>
    <m/>
    <n v="1617.7041866979007"/>
    <n v="1298.0389945135191"/>
    <n v="1627.2387943594942"/>
    <m/>
  </r>
  <r>
    <x v="659"/>
    <n v="11.16"/>
    <n v="11.62"/>
    <n v="51871.07"/>
    <n v="49741.58"/>
    <n v="173.18629999999999"/>
    <n v="80521.679999999993"/>
    <n v="77222.06"/>
    <n v="1.3851772053508071E-4"/>
    <n v="33991.134559473765"/>
    <m/>
    <m/>
    <n v="92322090647.334915"/>
    <m/>
    <m/>
    <n v="12822381.475408515"/>
    <m/>
    <m/>
    <n v="17.302550381943593"/>
    <m/>
    <m/>
    <n v="145.65623018119248"/>
    <m/>
    <m/>
    <n v="36.609446013236742"/>
    <m/>
    <m/>
    <m/>
    <n v="30703.033956074101"/>
    <m/>
    <m/>
    <n v="15.810788884183383"/>
    <n v="666"/>
    <n v="0.96041308089500865"/>
    <n v="66256.86"/>
    <n v="374.15019258551274"/>
    <m/>
    <m/>
    <n v="2633.0631707060629"/>
    <n v="2.0879547523459814"/>
    <m/>
    <m/>
    <n v="1767453001.6028256"/>
    <m/>
    <m/>
    <m/>
    <n v="16.152866512445588"/>
    <m/>
    <m/>
    <m/>
    <n v="14.872124336396094"/>
    <m/>
    <m/>
    <n v="1667.988179594747"/>
    <n v="1320.0296241580938"/>
    <n v="1682.3976194288848"/>
    <m/>
  </r>
  <r>
    <x v="660"/>
    <n v="11.09"/>
    <n v="11.54"/>
    <n v="52050.42"/>
    <n v="49906.68"/>
    <n v="171.69149999999999"/>
    <n v="79793.59"/>
    <n v="76513.11"/>
    <n v="1.3851772053508071E-4"/>
    <n v="34107.831001205072"/>
    <m/>
    <m/>
    <n v="92943625221.824341"/>
    <m/>
    <m/>
    <n v="12886097.110888077"/>
    <m/>
    <m/>
    <n v="17.273385868088184"/>
    <m/>
    <m/>
    <n v="144.33566358401498"/>
    <m/>
    <m/>
    <n v="36.949296271275713"/>
    <m/>
    <m/>
    <m/>
    <n v="30804.055906558151"/>
    <m/>
    <m/>
    <n v="15.673314144969476"/>
    <n v="667"/>
    <n v="0.96100519930675921"/>
    <n v="65621.37"/>
    <n v="370.53266831345115"/>
    <m/>
    <m/>
    <n v="2658.3176924922145"/>
    <n v="2.1077811459527136"/>
    <m/>
    <m/>
    <n v="1779125945.4178333"/>
    <m/>
    <m/>
    <m/>
    <n v="16.098502821125788"/>
    <m/>
    <m/>
    <m/>
    <n v="14.824266430726103"/>
    <m/>
    <m/>
    <n v="1653.4850297720927"/>
    <n v="1317.8046329623746"/>
    <n v="1676.7353832685519"/>
    <m/>
  </r>
  <r>
    <x v="661"/>
    <n v="10.75"/>
    <n v="11.3"/>
    <n v="51111.86"/>
    <n v="48999.86"/>
    <n v="174.3725"/>
    <n v="79117.16"/>
    <n v="75853.899999999994"/>
    <n v="1.3851772053508071E-4"/>
    <n v="33491.990551012175"/>
    <m/>
    <m/>
    <n v="89574353288.893021"/>
    <m/>
    <m/>
    <n v="12534760.285226298"/>
    <m/>
    <m/>
    <n v="17.429863616816956"/>
    <m/>
    <m/>
    <n v="143.10860487867816"/>
    <m/>
    <m/>
    <n v="37.271422226834289"/>
    <m/>
    <m/>
    <m/>
    <n v="30243.466524280026"/>
    <m/>
    <m/>
    <n v="15.917031482592433"/>
    <n v="668"/>
    <n v="0.95132743362831851"/>
    <n v="64718.1"/>
    <n v="365.40379844129939"/>
    <m/>
    <m/>
    <n v="2694.9091050472621"/>
    <n v="2.1365919349780387"/>
    <m/>
    <m/>
    <n v="1714413619.2337749"/>
    <m/>
    <m/>
    <m/>
    <n v="16.390254240120488"/>
    <m/>
    <m/>
    <m/>
    <n v="15.09516047031032"/>
    <m/>
    <m/>
    <n v="1679.1964374251329"/>
    <n v="1329.7424837002116"/>
    <n v="1707.122676595312"/>
    <m/>
  </r>
  <r>
    <x v="662"/>
    <n v="11.01"/>
    <n v="11.58"/>
    <n v="51250.400000000001"/>
    <n v="49125.89"/>
    <n v="173.77680000000001"/>
    <n v="79058.100000000006"/>
    <n v="75786.77"/>
    <n v="1.3851772053508071E-4"/>
    <n v="33581.952577945784"/>
    <m/>
    <m/>
    <n v="90043533770.894501"/>
    <m/>
    <m/>
    <n v="12582999.635954831"/>
    <m/>
    <m/>
    <n v="17.406995321876131"/>
    <m/>
    <m/>
    <n v="142.99828914887243"/>
    <m/>
    <m/>
    <n v="37.308194660210425"/>
    <m/>
    <m/>
    <m/>
    <n v="30320.381921600972"/>
    <m/>
    <m/>
    <n v="15.86163363441794"/>
    <n v="669"/>
    <n v="0.9507772020725388"/>
    <n v="64493.65"/>
    <n v="364.10810241444477"/>
    <m/>
    <m/>
    <n v="2704.2553675090439"/>
    <n v="2.1437986480466091"/>
    <m/>
    <m/>
    <n v="1723174657.4583569"/>
    <m/>
    <m/>
    <m/>
    <n v="16.347336298527896"/>
    <m/>
    <m/>
    <m/>
    <n v="15.057863681580756"/>
    <m/>
    <m/>
    <n v="1673.3521397998277"/>
    <n v="1327.997837615703"/>
    <n v="1702.652569527286"/>
    <m/>
  </r>
  <r>
    <x v="663"/>
    <n v="10.79"/>
    <n v="11.76"/>
    <n v="51665.74"/>
    <n v="49517.21"/>
    <n v="173.62950000000001"/>
    <n v="78523.58"/>
    <n v="75263.87"/>
    <n v="1.3851772053508071E-4"/>
    <n v="33853.279666436109"/>
    <m/>
    <m/>
    <n v="91486581640.787064"/>
    <m/>
    <m/>
    <n v="12733225.328070983"/>
    <m/>
    <m/>
    <n v="17.337214988632251"/>
    <m/>
    <m/>
    <n v="142.02799967655707"/>
    <m/>
    <m/>
    <n v="37.569421157971846"/>
    <m/>
    <m/>
    <m/>
    <n v="30561.024512489785"/>
    <m/>
    <m/>
    <n v="15.847168331670744"/>
    <n v="670"/>
    <n v="0.91751700680272108"/>
    <n v="63750.25"/>
    <n v="359.88302900321059"/>
    <m/>
    <m/>
    <n v="2735.4265516520759"/>
    <n v="2.1683040438157404"/>
    <m/>
    <m/>
    <n v="1750568101.0006154"/>
    <m/>
    <m/>
    <m/>
    <n v="16.216363703363804"/>
    <m/>
    <m/>
    <m/>
    <n v="14.939434569144296"/>
    <m/>
    <m/>
    <n v="1671.8260961486646"/>
    <n v="1322.6742231755061"/>
    <n v="1689.0111528694615"/>
    <m/>
  </r>
  <r>
    <x v="664"/>
    <n v="10.86"/>
    <n v="11.6"/>
    <n v="51474.13"/>
    <n v="49312.99"/>
    <n v="174.37649999999999"/>
    <n v="78306.460000000006"/>
    <n v="75024.479999999996"/>
    <n v="1.3851772053508071E-4"/>
    <n v="33725.262650515244"/>
    <m/>
    <m/>
    <n v="90757361150.504318"/>
    <m/>
    <m/>
    <n v="12654089.314516185"/>
    <m/>
    <m/>
    <n v="17.371609772194478"/>
    <m/>
    <m/>
    <n v="141.6249276293143"/>
    <m/>
    <m/>
    <n v="37.700398315072427"/>
    <m/>
    <m/>
    <m/>
    <n v="30432.357537143704"/>
    <m/>
    <m/>
    <n v="15.912273176039507"/>
    <n v="671"/>
    <n v="0.93620689655172407"/>
    <n v="63657.5"/>
    <n v="359.27526438732764"/>
    <m/>
    <m/>
    <n v="2739.4063134987473"/>
    <n v="2.1708412326263771"/>
    <m/>
    <m/>
    <n v="1735953126.1524603"/>
    <m/>
    <m/>
    <m/>
    <n v="16.280968511187151"/>
    <m/>
    <m/>
    <m/>
    <n v="15.005617820911503"/>
    <m/>
    <m/>
    <n v="1678.6944511458078"/>
    <n v="1325.298237105038"/>
    <n v="1695.7400498613306"/>
    <m/>
  </r>
  <r>
    <x v="665"/>
    <n v="10.5"/>
    <n v="11.27"/>
    <n v="50380.5"/>
    <n v="48258.44"/>
    <n v="176.90389999999999"/>
    <n v="78035.81"/>
    <n v="74754.78"/>
    <n v="1.3851772053508071E-4"/>
    <n v="33007.923882581497"/>
    <m/>
    <m/>
    <n v="86883805898.945755"/>
    <m/>
    <m/>
    <n v="12248063.507577738"/>
    <m/>
    <m/>
    <n v="17.556897277077756"/>
    <m/>
    <m/>
    <n v="141.13198912464668"/>
    <m/>
    <m/>
    <n v="37.839766246728999"/>
    <m/>
    <m/>
    <m/>
    <n v="29780.709957900432"/>
    <m/>
    <m/>
    <n v="16.141865140307598"/>
    <n v="672"/>
    <n v="0.93167701863354035"/>
    <n v="63267.040000000001"/>
    <n v="357.04367423672687"/>
    <m/>
    <m/>
    <n v="2756.209181804425"/>
    <n v="2.1839496115550556"/>
    <m/>
    <m/>
    <n v="1661650997.4401608"/>
    <m/>
    <m/>
    <m/>
    <n v="16.628359777803567"/>
    <m/>
    <m/>
    <m/>
    <n v="15.328066557424723"/>
    <m/>
    <m/>
    <n v="1702.9156766225587"/>
    <n v="1339.4340142033959"/>
    <n v="1731.9224970768466"/>
    <m/>
  </r>
  <r>
    <x v="666"/>
    <n v="10.31"/>
    <n v="11.19"/>
    <n v="49957.61"/>
    <n v="47846.68"/>
    <n v="179.00810000000001"/>
    <n v="77131.350000000006"/>
    <n v="73877.990000000005"/>
    <n v="1.3851772053508071E-4"/>
    <n v="32730.059840930106"/>
    <m/>
    <m/>
    <n v="85409121229.63295"/>
    <m/>
    <m/>
    <n v="12091189.617277116"/>
    <m/>
    <m/>
    <n v="17.631339545399225"/>
    <m/>
    <m/>
    <n v="139.49282281059968"/>
    <m/>
    <m/>
    <n v="38.28747138986153"/>
    <m/>
    <m/>
    <m/>
    <n v="29525.759826084362"/>
    <m/>
    <m/>
    <n v="16.332814433920888"/>
    <n v="673"/>
    <n v="0.92135835567470969"/>
    <n v="62698.559999999998"/>
    <n v="353.80786384358083"/>
    <m/>
    <m/>
    <n v="2780.9748385456314"/>
    <n v="2.2033643974164354"/>
    <m/>
    <m/>
    <n v="1633240237.2716434"/>
    <m/>
    <m/>
    <m/>
    <n v="16.769458407117167"/>
    <m/>
    <m/>
    <m/>
    <n v="15.460421212104954"/>
    <m/>
    <m/>
    <n v="1723.0602226652645"/>
    <n v="1345.1132925354741"/>
    <n v="1746.6185881934903"/>
    <m/>
  </r>
  <r>
    <x v="667"/>
    <n v="10.16"/>
    <n v="11.05"/>
    <n v="49789.43"/>
    <n v="47678.98"/>
    <n v="180.3578"/>
    <n v="76677.990000000005"/>
    <n v="73433.52"/>
    <n v="1.3851772053508071E-4"/>
    <n v="32619.080208700085"/>
    <m/>
    <m/>
    <n v="84818326469.625565"/>
    <m/>
    <m/>
    <n v="12027505.845147116"/>
    <m/>
    <m/>
    <n v="17.661778284353431"/>
    <m/>
    <m/>
    <n v="138.66953534786856"/>
    <m/>
    <m/>
    <n v="38.521729957945283"/>
    <m/>
    <m/>
    <m/>
    <n v="29421.427256426279"/>
    <m/>
    <m/>
    <n v="16.454902438507848"/>
    <n v="674"/>
    <n v="0.91945701357466059"/>
    <n v="62242.43"/>
    <n v="351.20649794100734"/>
    <m/>
    <m/>
    <n v="2801.2063407221699"/>
    <n v="2.2191834159084638"/>
    <m/>
    <m/>
    <n v="1621736749.4759092"/>
    <m/>
    <m/>
    <m/>
    <n v="16.827450662098997"/>
    <m/>
    <m/>
    <m/>
    <n v="15.516184364284726"/>
    <m/>
    <m/>
    <n v="1735.9401206901555"/>
    <n v="1347.4354956936572"/>
    <n v="1752.6587564603158"/>
    <m/>
  </r>
  <r>
    <x v="668"/>
    <n v="10.050000000000001"/>
    <n v="11.1"/>
    <n v="50159.94"/>
    <n v="48027.18"/>
    <n v="178.88130000000001"/>
    <n v="76675.22"/>
    <n v="73420.7"/>
    <n v="1.3851772053508071E-4"/>
    <n v="32861.015087832049"/>
    <m/>
    <m/>
    <n v="86065214590.169922"/>
    <m/>
    <m/>
    <n v="12159144.717055652"/>
    <m/>
    <m/>
    <n v="17.596828213624551"/>
    <m/>
    <m/>
    <n v="138.66114476212442"/>
    <m/>
    <m/>
    <n v="38.53236691773396"/>
    <m/>
    <m/>
    <m/>
    <n v="29635.439641228695"/>
    <m/>
    <m/>
    <n v="16.319143548057614"/>
    <n v="675"/>
    <n v="0.90540540540540548"/>
    <n v="62462.73"/>
    <n v="352.42203335198315"/>
    <m/>
    <m/>
    <n v="2791.2917895572955"/>
    <n v="2.2111192468124843"/>
    <m/>
    <m/>
    <n v="1645368415.7357917"/>
    <m/>
    <m/>
    <m/>
    <n v="16.703781624956981"/>
    <m/>
    <m/>
    <m/>
    <n v="15.404433411955122"/>
    <m/>
    <m/>
    <n v="1721.6179874806978"/>
    <n v="1342.4803870211949"/>
    <n v="1739.7780399927785"/>
    <m/>
  </r>
  <r>
    <x v="669"/>
    <n v="9.9700000000000006"/>
    <n v="11.28"/>
    <n v="49305.75"/>
    <n v="47189.35"/>
    <n v="182.17939999999999"/>
    <n v="76982.94"/>
    <n v="73684.84"/>
    <n v="1.3809571860834424E-4"/>
    <n v="32299.05131686592"/>
    <m/>
    <m/>
    <n v="83085563357.832413"/>
    <m/>
    <m/>
    <n v="11840631.248174056"/>
    <m/>
    <m/>
    <n v="17.748929839029685"/>
    <m/>
    <m/>
    <n v="139.20744872322612"/>
    <m/>
    <m/>
    <n v="38.405389071923899"/>
    <m/>
    <m/>
    <m/>
    <n v="29115.939070612629"/>
    <m/>
    <m/>
    <n v="16.616815607937482"/>
    <n v="676"/>
    <n v="0.88386524822695045"/>
    <n v="62754.36"/>
    <n v="353.98451133432354"/>
    <m/>
    <m/>
    <n v="2778.2596274249549"/>
    <n v="2.2001700206284589"/>
    <m/>
    <m/>
    <n v="1587801265.4088707"/>
    <m/>
    <m/>
    <m/>
    <n v="16.992803092208078"/>
    <m/>
    <m/>
    <m/>
    <n v="15.677936860095793"/>
    <m/>
    <m/>
    <n v="1753.0214475428288"/>
    <n v="1354.0843787441086"/>
    <n v="1769.8809959041919"/>
    <m/>
  </r>
  <r>
    <x v="670"/>
    <n v="9.9"/>
    <n v="11.29"/>
    <n v="49645.95"/>
    <n v="47508.43"/>
    <n v="180.33920000000001"/>
    <n v="77033.63"/>
    <n v="73723.179999999993"/>
    <n v="1.3809571860834424E-4"/>
    <n v="32521.115433125517"/>
    <m/>
    <m/>
    <n v="84216984072.027863"/>
    <m/>
    <m/>
    <n v="11960610.664978992"/>
    <m/>
    <m/>
    <n v="17.688463015804746"/>
    <m/>
    <m/>
    <n v="139.29571431389655"/>
    <m/>
    <m/>
    <n v="38.389286947420068"/>
    <m/>
    <m/>
    <m/>
    <n v="29311.968929932893"/>
    <m/>
    <m/>
    <n v="16.447909573919738"/>
    <n v="677"/>
    <n v="0.87688219663418965"/>
    <n v="63354.49"/>
    <n v="357.34181772505258"/>
    <m/>
    <m/>
    <n v="2751.6906854389877"/>
    <n v="2.1789228726506407"/>
    <m/>
    <m/>
    <n v="1609219491.3853931"/>
    <m/>
    <m/>
    <m/>
    <n v="16.877116843494665"/>
    <m/>
    <m/>
    <m/>
    <n v="15.573501898651239"/>
    <m/>
    <m/>
    <n v="1735.2023956114185"/>
    <n v="1349.4713017020708"/>
    <n v="1757.8317246936519"/>
    <m/>
  </r>
  <r>
    <x v="671"/>
    <n v="10.14"/>
    <n v="11.81"/>
    <n v="50119.4"/>
    <n v="47954.93"/>
    <n v="179.4341"/>
    <n v="78085.05"/>
    <n v="74719.23"/>
    <n v="1.3809571860834424E-4"/>
    <n v="32830.453423208957"/>
    <m/>
    <m/>
    <n v="85807952412.91864"/>
    <m/>
    <m/>
    <n v="12129109.043045362"/>
    <m/>
    <m/>
    <n v="17.604883770194981"/>
    <m/>
    <m/>
    <n v="141.19349690663884"/>
    <m/>
    <m/>
    <n v="37.874450805403193"/>
    <m/>
    <m/>
    <m/>
    <n v="29586.601400886659"/>
    <m/>
    <m/>
    <n v="16.364305902719046"/>
    <n v="678"/>
    <n v="0.85859441151566473"/>
    <n v="64327.23"/>
    <n v="362.80008626011426"/>
    <m/>
    <m/>
    <n v="2709.441436848178"/>
    <n v="2.1452644787084787"/>
    <m/>
    <m/>
    <n v="1639412201.7996471"/>
    <m/>
    <m/>
    <m/>
    <n v="16.717721425597006"/>
    <m/>
    <m/>
    <m/>
    <n v="15.428696785556754"/>
    <m/>
    <m/>
    <n v="1726.3824729399457"/>
    <n v="1343.0949538380696"/>
    <n v="1741.2299363106256"/>
    <m/>
  </r>
  <r>
    <x v="672"/>
    <n v="10.73"/>
    <n v="12.43"/>
    <n v="50714.55"/>
    <n v="48511.13"/>
    <n v="176.5848"/>
    <n v="79007.600000000006"/>
    <n v="75581.37"/>
    <n v="1.3809571860834424E-4"/>
    <n v="33218.683309805725"/>
    <m/>
    <m/>
    <n v="87814732667.017227"/>
    <m/>
    <m/>
    <n v="12339889.597149422"/>
    <m/>
    <m/>
    <n v="17.50187852043145"/>
    <m/>
    <m/>
    <n v="142.85468624339603"/>
    <m/>
    <m/>
    <n v="37.44501136474635"/>
    <m/>
    <m/>
    <m/>
    <n v="29928.036393372029"/>
    <m/>
    <m/>
    <n v="16.102377419779888"/>
    <n v="679"/>
    <n v="0.86323411102172165"/>
    <n v="65078.84"/>
    <n v="366.98178630565309"/>
    <m/>
    <m/>
    <n v="2677.7838747496789"/>
    <n v="2.1197969061317532"/>
    <m/>
    <m/>
    <n v="1677328234.2609601"/>
    <m/>
    <m/>
    <m/>
    <n v="16.522283596251665"/>
    <m/>
    <m/>
    <m/>
    <n v="15.252832679108042"/>
    <m/>
    <m/>
    <n v="1698.7498471018541"/>
    <n v="1335.2365758457966"/>
    <n v="1720.8741599174009"/>
    <m/>
  </r>
  <r>
    <x v="673"/>
    <n v="12.3"/>
    <n v="13.42"/>
    <n v="53649.08"/>
    <n v="51298.06"/>
    <n v="165.44049999999999"/>
    <n v="80331.3"/>
    <n v="76816.350000000006"/>
    <n v="1.3711111114722563E-4"/>
    <n v="35138.26773453538"/>
    <m/>
    <m/>
    <n v="97931517253.354721"/>
    <m/>
    <m/>
    <n v="13402880.880791085"/>
    <m/>
    <m/>
    <n v="16.997815972878829"/>
    <m/>
    <m/>
    <n v="145.23746097822789"/>
    <m/>
    <m/>
    <n v="36.84423443245602"/>
    <m/>
    <m/>
    <m/>
    <n v="31644.649716568365"/>
    <m/>
    <m/>
    <n v="15.083239633568843"/>
    <n v="680"/>
    <n v="0.91654247391952315"/>
    <n v="66765.119999999995"/>
    <n v="376.40259163711494"/>
    <m/>
    <m/>
    <n v="2608.3989042690605"/>
    <n v="2.0642829666810867"/>
    <m/>
    <m/>
    <n v="1869861820.1720915"/>
    <m/>
    <m/>
    <m/>
    <n v="15.570914261484404"/>
    <m/>
    <m/>
    <m/>
    <n v="14.380929523783742"/>
    <m/>
    <m/>
    <n v="1591.2340366492256"/>
    <n v="1296.7811180947574"/>
    <n v="1621.7845337648628"/>
    <m/>
  </r>
  <r>
    <x v="674"/>
    <n v="11.62"/>
    <n v="12.98"/>
    <n v="51765.9"/>
    <n v="49490.38"/>
    <n v="172.0547"/>
    <n v="79653"/>
    <n v="76157.2"/>
    <n v="1.3711111114722563E-4"/>
    <n v="33904.024093182088"/>
    <m/>
    <m/>
    <n v="91037913010.22139"/>
    <m/>
    <m/>
    <n v="12694307.809106003"/>
    <m/>
    <m/>
    <n v="17.296856743685876"/>
    <m/>
    <m/>
    <n v="144.00759598861526"/>
    <m/>
    <m/>
    <n v="37.164110161351246"/>
    <m/>
    <m/>
    <m/>
    <n v="30528.653268427159"/>
    <m/>
    <m/>
    <n v="15.685247479785607"/>
    <n v="681"/>
    <n v="0.89522342064714933"/>
    <n v="65866.48"/>
    <n v="371.30732238353505"/>
    <m/>
    <m/>
    <n v="2643.5072301633654"/>
    <n v="2.0918693263996819"/>
    <m/>
    <m/>
    <n v="1738020027.2842226"/>
    <m/>
    <m/>
    <m/>
    <n v="16.118863188055169"/>
    <m/>
    <m/>
    <m/>
    <n v="14.889186268589324"/>
    <m/>
    <m/>
    <n v="1654.743958821254"/>
    <n v="1319.5952505539997"/>
    <n v="1678.8560120019288"/>
    <m/>
  </r>
  <r>
    <x v="675"/>
    <n v="10.83"/>
    <n v="12.31"/>
    <n v="49762.67"/>
    <n v="47568.42"/>
    <n v="178.4014"/>
    <n v="79160.95"/>
    <n v="75676.31"/>
    <n v="1.3711111114722563E-4"/>
    <n v="32591.21591199829"/>
    <m/>
    <m/>
    <n v="83974711326.30983"/>
    <m/>
    <m/>
    <n v="11954717.587661412"/>
    <m/>
    <m/>
    <n v="17.632259716682285"/>
    <m/>
    <m/>
    <n v="143.11451092215995"/>
    <m/>
    <m/>
    <n v="37.402525216775253"/>
    <m/>
    <m/>
    <m/>
    <n v="29342.228228924705"/>
    <m/>
    <m/>
    <n v="16.262792862642623"/>
    <n v="682"/>
    <n v="0.87977254264825344"/>
    <n v="64845"/>
    <n v="365.52041800283052"/>
    <m/>
    <m/>
    <n v="2684.5036484548432"/>
    <n v="2.1241093815471714"/>
    <m/>
    <m/>
    <n v="1602973915.1719539"/>
    <m/>
    <m/>
    <m/>
    <n v="16.74405969921358"/>
    <m/>
    <m/>
    <m/>
    <n v="15.468956817367278"/>
    <m/>
    <m/>
    <n v="1715.6731685426435"/>
    <n v="1345.1834933628741"/>
    <n v="1743.9731923635527"/>
    <m/>
  </r>
  <r>
    <x v="676"/>
    <n v="10.91"/>
    <n v="12.49"/>
    <n v="49446.13"/>
    <n v="47259.32"/>
    <n v="178.66239999999999"/>
    <n v="79133.33"/>
    <n v="75639.53"/>
    <n v="1.3711111114722563E-4"/>
    <n v="32383.113777888757"/>
    <m/>
    <m/>
    <n v="82890991990.380798"/>
    <m/>
    <m/>
    <n v="11838081.285029756"/>
    <m/>
    <m/>
    <n v="17.689086591036567"/>
    <m/>
    <m/>
    <n v="143.06108849931121"/>
    <m/>
    <m/>
    <n v="37.424450233959369"/>
    <m/>
    <m/>
    <m/>
    <n v="29150.723572353676"/>
    <m/>
    <m/>
    <n v="16.28553662645356"/>
    <n v="683"/>
    <n v="0.87349879903923133"/>
    <n v="64457.27"/>
    <n v="363.30647886931536"/>
    <m/>
    <m/>
    <n v="2700.5551959853456"/>
    <n v="2.1366075859411895"/>
    <m/>
    <m/>
    <n v="1582088322.7448545"/>
    <m/>
    <m/>
    <m/>
    <n v="16.852077814492791"/>
    <m/>
    <m/>
    <m/>
    <n v="15.571033121714111"/>
    <m/>
    <m/>
    <n v="1718.0725636312773"/>
    <n v="1349.5188749072181"/>
    <n v="1755.223791126374"/>
    <m/>
  </r>
  <r>
    <x v="677"/>
    <n v="11.66"/>
    <n v="12.92"/>
    <n v="50502.34"/>
    <n v="48262.34"/>
    <n v="175.86179999999999"/>
    <n v="80037.33"/>
    <n v="76493.25"/>
    <n v="1.3711111114722563E-4"/>
    <n v="33074.037236716918"/>
    <m/>
    <m/>
    <n v="86417448918.336014"/>
    <m/>
    <m/>
    <n v="12214836.874530073"/>
    <m/>
    <m/>
    <n v="17.500916698762982"/>
    <m/>
    <m/>
    <n v="144.69185554366618"/>
    <m/>
    <m/>
    <n v="37.005756852979204"/>
    <m/>
    <m/>
    <m/>
    <n v="29768.554865859191"/>
    <m/>
    <m/>
    <n v="16.029222658655684"/>
    <n v="684"/>
    <n v="0.9024767801857585"/>
    <n v="65133.22"/>
    <n v="367.08773318613049"/>
    <m/>
    <m/>
    <n v="2672.2350346641119"/>
    <n v="2.1140010113402923"/>
    <m/>
    <m/>
    <n v="1649188440.039139"/>
    <m/>
    <m/>
    <m/>
    <n v="16.493645292469132"/>
    <m/>
    <m/>
    <m/>
    <n v="15.242083363052437"/>
    <m/>
    <m/>
    <n v="1691.0322513683284"/>
    <n v="1335.1631974670308"/>
    <n v="1717.891344819468"/>
    <m/>
  </r>
  <r>
    <x v="678"/>
    <n v="11.23"/>
    <n v="12.62"/>
    <n v="49694.87"/>
    <n v="47470.83"/>
    <n v="178.81200000000001"/>
    <n v="79495.78"/>
    <n v="75944.210000000006"/>
    <n v="1.3612659285566764E-4"/>
    <n v="32542.843610604737"/>
    <m/>
    <m/>
    <n v="83605729722.985443"/>
    <m/>
    <m/>
    <n v="11914006.254790843"/>
    <m/>
    <m/>
    <n v="17.643047918437034"/>
    <m/>
    <m/>
    <n v="143.70232651139673"/>
    <m/>
    <m/>
    <n v="37.282456747132258"/>
    <m/>
    <m/>
    <m/>
    <n v="29277.819002255466"/>
    <m/>
    <m/>
    <n v="16.29497586079318"/>
    <n v="685"/>
    <n v="0.88985736925515069"/>
    <n v="64340.76"/>
    <n v="362.53653007473127"/>
    <m/>
    <m/>
    <n v="2704.7474665010445"/>
    <n v="2.139113102030326"/>
    <m/>
    <m/>
    <n v="1594933286.0928571"/>
    <m/>
    <m/>
    <m/>
    <n v="16.761801402662702"/>
    <m/>
    <m/>
    <m/>
    <n v="15.496709821397467"/>
    <m/>
    <m/>
    <n v="1719.0683729750265"/>
    <n v="1346.0065365324247"/>
    <n v="1745.821074881768"/>
    <m/>
  </r>
  <r>
    <x v="679"/>
    <n v="11.27"/>
    <n v="12.68"/>
    <n v="49870.21"/>
    <n v="47631.87"/>
    <n v="178.76259999999999"/>
    <n v="78911.16"/>
    <n v="75375.37"/>
    <n v="1.3612659285566764E-4"/>
    <n v="32656.869256848309"/>
    <m/>
    <m/>
    <n v="84180630824.962219"/>
    <m/>
    <m/>
    <n v="11974517.02533363"/>
    <m/>
    <m/>
    <n v="17.612663364959296"/>
    <m/>
    <m/>
    <n v="142.64204687365489"/>
    <m/>
    <m/>
    <n v="37.565434998456496"/>
    <m/>
    <m/>
    <m/>
    <n v="29376.295952653123"/>
    <m/>
    <m/>
    <n v="16.289425244723105"/>
    <n v="686"/>
    <n v="0.88880126182965302"/>
    <n v="63897.71"/>
    <n v="360.01199347522549"/>
    <m/>
    <m/>
    <n v="2723.3723376563325"/>
    <n v="2.1536388465969525"/>
    <m/>
    <m/>
    <n v="1605700474.7864952"/>
    <m/>
    <m/>
    <m/>
    <n v="16.704160644771786"/>
    <m/>
    <m/>
    <m/>
    <n v="15.445669933684588"/>
    <m/>
    <m/>
    <n v="1718.4828005496295"/>
    <n v="1343.688467240785"/>
    <n v="1739.8175167032221"/>
    <m/>
  </r>
  <r>
    <x v="680"/>
    <n v="11.33"/>
    <n v="12.79"/>
    <n v="50264.44"/>
    <n v="48001.919999999998"/>
    <n v="177.65479999999999"/>
    <n v="78394.98"/>
    <n v="74872.05"/>
    <n v="1.3612659285566764E-4"/>
    <n v="32914.223145206939"/>
    <m/>
    <m/>
    <n v="85496395125.146576"/>
    <m/>
    <m/>
    <n v="12113945.143808035"/>
    <m/>
    <m/>
    <n v="17.543790712425015"/>
    <m/>
    <m/>
    <n v="141.70552992227965"/>
    <m/>
    <m/>
    <n v="37.820027789393606"/>
    <m/>
    <m/>
    <m/>
    <n v="29603.667526799309"/>
    <m/>
    <m/>
    <n v="16.187436660273999"/>
    <n v="687"/>
    <n v="0.88584831899921823"/>
    <n v="63872.54"/>
    <n v="359.84208139948231"/>
    <m/>
    <m/>
    <n v="2724.4451035150587"/>
    <n v="2.154282954683131"/>
    <m/>
    <m/>
    <n v="1630594763.3924193"/>
    <m/>
    <m/>
    <m/>
    <n v="16.573614763679867"/>
    <m/>
    <m/>
    <m/>
    <n v="15.32719256357996"/>
    <m/>
    <m/>
    <n v="1707.7233277263035"/>
    <n v="1338.4341007091048"/>
    <n v="1726.2205443388391"/>
    <m/>
  </r>
  <r>
    <x v="681"/>
    <n v="12.67"/>
    <n v="13.75"/>
    <n v="51167.95"/>
    <n v="48858.22"/>
    <n v="174.4016"/>
    <n v="78764.600000000006"/>
    <n v="75214.86"/>
    <n v="1.3612659285566764E-4"/>
    <n v="33505.043695431465"/>
    <m/>
    <m/>
    <n v="88554764009.247482"/>
    <m/>
    <m/>
    <n v="12437974.50930283"/>
    <m/>
    <m/>
    <n v="17.386857467029529"/>
    <m/>
    <m/>
    <n v="142.37017763043241"/>
    <m/>
    <m/>
    <n v="37.650596911084577"/>
    <m/>
    <m/>
    <m/>
    <n v="30130.896692621754"/>
    <m/>
    <m/>
    <n v="15.889990539300074"/>
    <n v="688"/>
    <n v="0.92145454545454542"/>
    <n v="64498.879999999997"/>
    <n v="363.34235315265187"/>
    <m/>
    <m/>
    <n v="2697.7289443309146"/>
    <n v="2.1329556462775874"/>
    <m/>
    <m/>
    <n v="1688713789.4247189"/>
    <m/>
    <m/>
    <m/>
    <n v="16.277202056579515"/>
    <m/>
    <m/>
    <m/>
    <n v="15.055265206788128"/>
    <m/>
    <m/>
    <n v="1676.3437035035593"/>
    <n v="1326.4614996552452"/>
    <n v="1695.3477557591852"/>
    <m/>
  </r>
  <r>
    <x v="682"/>
    <n v="12.08"/>
    <n v="13.49"/>
    <n v="51256.7"/>
    <n v="48936.31"/>
    <n v="173.32990000000001"/>
    <n v="78187.86"/>
    <n v="74653.87"/>
    <n v="1.3612659285566764E-4"/>
    <n v="33562.339274479797"/>
    <m/>
    <m/>
    <n v="88845915065.791"/>
    <m/>
    <m/>
    <n v="12467674.341579281"/>
    <m/>
    <m/>
    <n v="17.372510603433263"/>
    <m/>
    <m/>
    <n v="141.32425084635355"/>
    <m/>
    <m/>
    <n v="37.93517440289947"/>
    <m/>
    <m/>
    <m/>
    <n v="30178.186682844873"/>
    <m/>
    <m/>
    <n v="15.791329582401636"/>
    <n v="689"/>
    <n v="0.89547813194959225"/>
    <n v="63935"/>
    <n v="360.13771830758009"/>
    <m/>
    <m/>
    <n v="2721.3137786277161"/>
    <n v="2.1513990026151184"/>
    <m/>
    <m/>
    <n v="1694054836.2421873"/>
    <m/>
    <m/>
    <m/>
    <n v="16.250429330959868"/>
    <m/>
    <m/>
    <m/>
    <n v="15.03269260286115"/>
    <m/>
    <m/>
    <n v="1665.9352848535116"/>
    <n v="1325.3669624602785"/>
    <n v="1692.559249470632"/>
    <m/>
  </r>
  <r>
    <x v="683"/>
    <n v="10.71"/>
    <n v="13.39"/>
    <n v="50016.74"/>
    <n v="47732.49"/>
    <n v="178.3099"/>
    <n v="77679.3"/>
    <n v="74137.81"/>
    <n v="1.3415782371595242E-4"/>
    <n v="32748.03106274566"/>
    <m/>
    <m/>
    <n v="84497288754.096863"/>
    <m/>
    <m/>
    <n v="12007276.791389909"/>
    <m/>
    <m/>
    <n v="17.584817003692972"/>
    <m/>
    <m/>
    <n v="140.39476016362997"/>
    <m/>
    <m/>
    <n v="38.208545164181999"/>
    <m/>
    <m/>
    <m/>
    <n v="29433.271168922227"/>
    <m/>
    <m/>
    <n v="16.24189807760882"/>
    <n v="690"/>
    <n v="0.79985063480209118"/>
    <n v="63438.35"/>
    <n v="357.25645289268004"/>
    <m/>
    <m/>
    <n v="2742.4530683462654"/>
    <n v="2.1674946515948181"/>
    <m/>
    <m/>
    <n v="1610545423.5044875"/>
    <m/>
    <m/>
    <m/>
    <n v="16.647859144582203"/>
    <m/>
    <m/>
    <m/>
    <n v="15.407074255060586"/>
    <m/>
    <m/>
    <n v="1713.4688348622149"/>
    <n v="1341.5640392816031"/>
    <n v="1733.953448562979"/>
    <m/>
  </r>
  <r>
    <x v="684"/>
    <n v="10.65"/>
    <n v="13.26"/>
    <n v="49495.14"/>
    <n v="47228.31"/>
    <n v="179.79910000000001"/>
    <n v="78322.42"/>
    <n v="74741.66"/>
    <n v="1.3415782371595242E-4"/>
    <n v="32405.727754964279"/>
    <m/>
    <m/>
    <n v="82719621243.124649"/>
    <m/>
    <m/>
    <n v="11816921.082317227"/>
    <m/>
    <m/>
    <n v="17.677227741099198"/>
    <m/>
    <m/>
    <n v="141.55366034828251"/>
    <m/>
    <m/>
    <n v="37.901020374907397"/>
    <m/>
    <m/>
    <m/>
    <n v="29121.541037813768"/>
    <m/>
    <m/>
    <n v="16.376491931770971"/>
    <n v="691"/>
    <n v="0.80316742081447967"/>
    <n v="64530.92"/>
    <n v="363.38094334757238"/>
    <m/>
    <m/>
    <n v="2695.2210399457304"/>
    <n v="2.1299629439140637"/>
    <m/>
    <m/>
    <n v="1576469148.6211123"/>
    <m/>
    <m/>
    <m/>
    <n v="16.822920531214773"/>
    <m/>
    <m/>
    <m/>
    <n v="15.571326218632914"/>
    <m/>
    <m/>
    <n v="1727.6680604311016"/>
    <n v="1348.614150870575"/>
    <n v="1752.1869218537806"/>
    <m/>
  </r>
  <r>
    <x v="685"/>
    <n v="10.18"/>
    <n v="13.1"/>
    <n v="48706.05"/>
    <n v="46469.03"/>
    <n v="182.1336"/>
    <n v="78174.14"/>
    <n v="74590.13"/>
    <n v="1.3415782371595242E-4"/>
    <n v="31888.31288088749"/>
    <m/>
    <m/>
    <n v="80067009474.244781"/>
    <m/>
    <m/>
    <n v="11531843.122012414"/>
    <m/>
    <m/>
    <n v="17.818860560308757"/>
    <m/>
    <m/>
    <n v="141.28222592066348"/>
    <m/>
    <m/>
    <n v="37.981550640565125"/>
    <m/>
    <m/>
    <m/>
    <n v="28652.535630209833"/>
    <m/>
    <m/>
    <n v="16.588055187416906"/>
    <n v="692"/>
    <n v="0.77709923664122138"/>
    <n v="64296.1"/>
    <n v="362.03037491175007"/>
    <m/>
    <m/>
    <n v="2705.0286144325046"/>
    <n v="2.1375109708847888"/>
    <m/>
    <m/>
    <n v="1525728579.7975152"/>
    <m/>
    <m/>
    <m/>
    <n v="17.092583096462352"/>
    <m/>
    <m/>
    <m/>
    <n v="15.823200700031391"/>
    <m/>
    <m/>
    <n v="1749.987314216535"/>
    <n v="1359.4194664444426"/>
    <n v="1780.2735563512588"/>
    <m/>
  </r>
  <r>
    <x v="686"/>
    <n v="9.9700000000000006"/>
    <n v="13.02"/>
    <n v="48933.7"/>
    <n v="46679.99"/>
    <n v="182.33349999999999"/>
    <n v="79093.960000000006"/>
    <n v="75457.77"/>
    <n v="1.3415782371595242E-4"/>
    <n v="32036.576310121476"/>
    <m/>
    <m/>
    <n v="80801172355.029816"/>
    <m/>
    <m/>
    <n v="11610260.143675724"/>
    <m/>
    <m/>
    <n v="17.777950822522662"/>
    <m/>
    <m/>
    <n v="142.94110878412974"/>
    <m/>
    <m/>
    <n v="37.543393163781836"/>
    <m/>
    <m/>
    <m/>
    <n v="28781.784355370346"/>
    <m/>
    <m/>
    <n v="16.605192170407367"/>
    <n v="693"/>
    <n v="0.76574500768049159"/>
    <n v="64426.84"/>
    <n v="362.73820361736205"/>
    <m/>
    <m/>
    <n v="2699.5281961948367"/>
    <n v="2.1329623334516943"/>
    <m/>
    <m/>
    <n v="1539529696.4966197"/>
    <m/>
    <m/>
    <m/>
    <n v="17.014193746573852"/>
    <m/>
    <m/>
    <m/>
    <n v="15.752897152628117"/>
    <m/>
    <m/>
    <n v="1751.7952116763893"/>
    <n v="1356.2984198587012"/>
    <n v="1772.108933958114"/>
    <m/>
  </r>
  <r>
    <x v="687"/>
    <n v="10.050000000000001"/>
    <n v="13.2"/>
    <n v="49603.82"/>
    <n v="47312.99"/>
    <n v="180.95410000000001"/>
    <n v="80003.05"/>
    <n v="76314.94"/>
    <n v="1.3415782371595242E-4"/>
    <n v="32474.507668419599"/>
    <m/>
    <m/>
    <n v="82999949470.978317"/>
    <m/>
    <m/>
    <n v="11846306.452923147"/>
    <m/>
    <m/>
    <n v="17.656953057496665"/>
    <m/>
    <m/>
    <n v="144.5805195417534"/>
    <m/>
    <m/>
    <n v="37.120521983800053"/>
    <m/>
    <m/>
    <m/>
    <n v="29171.23807636206"/>
    <m/>
    <m/>
    <n v="16.478508591339416"/>
    <n v="694"/>
    <n v="0.76136363636363646"/>
    <n v="64962.6"/>
    <n v="365.72609901400421"/>
    <m/>
    <m/>
    <n v="2677.0794896248208"/>
    <n v="2.1150245572397171"/>
    <m/>
    <m/>
    <n v="1581229730.1898162"/>
    <m/>
    <m/>
    <m/>
    <n v="16.782692535758461"/>
    <m/>
    <m/>
    <m/>
    <n v="15.540791317760187"/>
    <m/>
    <m/>
    <n v="1738.430495090648"/>
    <n v="1347.0673741015441"/>
    <n v="1747.9969854274534"/>
    <m/>
  </r>
  <r>
    <x v="688"/>
    <n v="10.6"/>
    <n v="13.3"/>
    <n v="49772.35"/>
    <n v="47454.69"/>
    <n v="178.5729"/>
    <n v="80113.17"/>
    <n v="76389.259999999995"/>
    <n v="1.3486091462189265E-4"/>
    <n v="32582.456931729907"/>
    <m/>
    <m/>
    <n v="83519570653.00354"/>
    <m/>
    <m/>
    <n v="11899182.769569553"/>
    <m/>
    <m/>
    <n v="17.629135625862389"/>
    <m/>
    <m/>
    <n v="144.76893657641219"/>
    <m/>
    <m/>
    <n v="37.095261746505905"/>
    <m/>
    <m/>
    <m/>
    <n v="29256.079466539635"/>
    <m/>
    <m/>
    <n v="16.258524870713206"/>
    <n v="695"/>
    <n v="0.79699248120300747"/>
    <n v="65187.040000000001"/>
    <n v="366.90369077251057"/>
    <m/>
    <m/>
    <n v="2667.8304183029923"/>
    <n v="2.1071179923300933"/>
    <m/>
    <m/>
    <n v="1590540327.5885572"/>
    <m/>
    <m/>
    <m/>
    <n v="16.730091377749623"/>
    <m/>
    <m/>
    <m/>
    <n v="15.498764675496689"/>
    <m/>
    <m/>
    <n v="1715.22290890405"/>
    <n v="1344.9451532141798"/>
    <n v="1742.5183254666913"/>
    <m/>
  </r>
  <r>
    <x v="689"/>
    <n v="10.3"/>
    <n v="12.98"/>
    <n v="48460.89"/>
    <n v="46197.9"/>
    <n v="170.0446"/>
    <n v="79712.100000000006"/>
    <n v="75996.53"/>
    <n v="1.3486091462189265E-4"/>
    <n v="31723.162765419678"/>
    <m/>
    <m/>
    <n v="79102797429.661896"/>
    <m/>
    <m/>
    <n v="11426366.269665414"/>
    <m/>
    <m/>
    <n v="17.862115721487658"/>
    <m/>
    <m/>
    <n v="144.04066855638592"/>
    <m/>
    <m/>
    <n v="37.28962406024953"/>
    <m/>
    <m/>
    <m/>
    <n v="28480.442140128267"/>
    <m/>
    <m/>
    <n v="15.481052044562814"/>
    <n v="696"/>
    <n v="0.7935285053929122"/>
    <n v="64697.45"/>
    <n v="364.11961172550082"/>
    <m/>
    <m/>
    <n v="2687.8672706358639"/>
    <n v="2.1227423470332396"/>
    <m/>
    <m/>
    <n v="1506241828.1876984"/>
    <m/>
    <m/>
    <m/>
    <n v="17.172371267960688"/>
    <m/>
    <m/>
    <m/>
    <n v="15.910791066030166"/>
    <m/>
    <m/>
    <n v="1633.2019867682627"/>
    <n v="1362.7194478283125"/>
    <n v="1788.5838726461377"/>
    <m/>
  </r>
  <r>
    <x v="690"/>
    <n v="10.26"/>
    <n v="12.83"/>
    <n v="48310.97"/>
    <n v="46048.75"/>
    <n v="180.71199999999999"/>
    <n v="79622.94"/>
    <n v="75901.279999999999"/>
    <n v="1.3486091462189265E-4"/>
    <n v="31624.251948020188"/>
    <m/>
    <m/>
    <n v="78599076595.896484"/>
    <m/>
    <m/>
    <n v="11370922.167502893"/>
    <m/>
    <m/>
    <n v="17.890484002373714"/>
    <m/>
    <m/>
    <n v="143.87604712939071"/>
    <m/>
    <m/>
    <n v="37.34001516934913"/>
    <m/>
    <m/>
    <m/>
    <n v="28387.676328174704"/>
    <m/>
    <m/>
    <n v="16.451164911207364"/>
    <n v="697"/>
    <n v="0.79968823070927508"/>
    <n v="64835.25"/>
    <n v="364.86666334526979"/>
    <m/>
    <m/>
    <n v="2682.1423446937497"/>
    <n v="2.1180202927856775"/>
    <m/>
    <m/>
    <n v="1496465588.9563775"/>
    <m/>
    <m/>
    <m/>
    <n v="17.227009907022872"/>
    <m/>
    <m/>
    <m/>
    <n v="15.963721372634454"/>
    <m/>
    <m/>
    <n v="1735.5458233907743"/>
    <n v="1364.8836935799163"/>
    <n v="1794.274745917221"/>
    <m/>
  </r>
  <r>
    <x v="691"/>
    <n v="10.53"/>
    <n v="13.15"/>
    <n v="48672.39"/>
    <n v="46387.040000000001"/>
    <n v="182.4075"/>
    <n v="79934.460000000006"/>
    <n v="76188.009999999995"/>
    <n v="1.3486091462189265E-4"/>
    <n v="31860.059783799061"/>
    <m/>
    <m/>
    <n v="79761058819.231552"/>
    <m/>
    <m/>
    <n v="11496114.003952468"/>
    <m/>
    <m/>
    <n v="17.824305237015206"/>
    <m/>
    <m/>
    <n v="144.43543163959245"/>
    <m/>
    <m/>
    <n v="37.20259774206712"/>
    <m/>
    <m/>
    <m/>
    <n v="28595.399358523897"/>
    <m/>
    <m/>
    <n v="16.604446081765047"/>
    <n v="698"/>
    <n v="0.80076045627376424"/>
    <n v="65281.99"/>
    <n v="367.35205017007439"/>
    <m/>
    <m/>
    <n v="2663.6613444497702"/>
    <n v="2.1032269188212922"/>
    <m/>
    <m/>
    <n v="1518401523.8941798"/>
    <m/>
    <m/>
    <m/>
    <n v="17.09965789102543"/>
    <m/>
    <m/>
    <m/>
    <n v="15.84799733425422"/>
    <m/>
    <m/>
    <n v="1751.7165016863034"/>
    <n v="1359.834846511995"/>
    <n v="1781.010429742845"/>
    <m/>
  </r>
  <r>
    <x v="692"/>
    <n v="11.36"/>
    <n v="13.47"/>
    <n v="49376.23"/>
    <n v="47051.57"/>
    <n v="182.87780000000001"/>
    <n v="80318.36"/>
    <n v="76543.649999999994"/>
    <n v="1.3486091462189265E-4"/>
    <n v="32319.992529544357"/>
    <m/>
    <m/>
    <n v="82053691659.328323"/>
    <m/>
    <m/>
    <n v="11743037.401533125"/>
    <m/>
    <m/>
    <n v="17.696171203815819"/>
    <m/>
    <m/>
    <n v="145.12557069814267"/>
    <m/>
    <m/>
    <n v="37.03256295832842"/>
    <m/>
    <m/>
    <m/>
    <n v="29004.216040231833"/>
    <m/>
    <m/>
    <n v="16.646185400940119"/>
    <n v="699"/>
    <n v="0.84335560504825535"/>
    <n v="65839.149999999994"/>
    <n v="370.45834887397473"/>
    <m/>
    <m/>
    <n v="2640.9278837407201"/>
    <n v="2.085078906124076"/>
    <m/>
    <m/>
    <n v="1561853427.4752581"/>
    <m/>
    <m/>
    <m/>
    <n v="16.853907136278156"/>
    <m/>
    <m/>
    <m/>
    <n v="15.622491487711217"/>
    <m/>
    <m/>
    <n v="1756.1198677370642"/>
    <n v="1350.0593674090669"/>
    <n v="1755.4143236621626"/>
    <m/>
  </r>
  <r>
    <x v="693"/>
    <n v="11.26"/>
    <n v="13.21"/>
    <n v="48101.11"/>
    <n v="45811.1"/>
    <n v="184.70650000000001"/>
    <n v="80123.600000000006"/>
    <n v="76316.740000000005"/>
    <n v="1.362672328670822E-4"/>
    <n v="31482.271772979311"/>
    <m/>
    <m/>
    <n v="77755471956.989777"/>
    <m/>
    <m/>
    <n v="11278213.743390858"/>
    <m/>
    <m/>
    <n v="17.92757603152322"/>
    <m/>
    <m/>
    <n v="144.75954303962135"/>
    <m/>
    <m/>
    <n v="37.15709652798968"/>
    <m/>
    <m/>
    <m/>
    <n v="28236.298061899754"/>
    <m/>
    <m/>
    <n v="16.80831074263476"/>
    <n v="700"/>
    <n v="0.85238455715367134"/>
    <n v="65146.21"/>
    <n v="366.4448970807922"/>
    <m/>
    <m/>
    <n v="2668.7229656602053"/>
    <n v="2.1062249978742877"/>
    <m/>
    <m/>
    <n v="1479300441.6582859"/>
    <m/>
    <m/>
    <m/>
    <n v="17.295021945263045"/>
    <m/>
    <m/>
    <m/>
    <n v="16.040642003218615"/>
    <m/>
    <m/>
    <n v="1773.2235780920828"/>
    <n v="1367.7134831899255"/>
    <n v="1801.3585221088715"/>
    <m/>
  </r>
  <r>
    <x v="694"/>
    <n v="10.64"/>
    <n v="12.92"/>
    <n v="46879.8"/>
    <n v="44641.69"/>
    <n v="189.90029999999999"/>
    <n v="80033.22"/>
    <n v="76220.259999999995"/>
    <n v="1.362672328670822E-4"/>
    <n v="30682.173799907228"/>
    <m/>
    <m/>
    <n v="73792496929.385742"/>
    <m/>
    <m/>
    <n v="10846264.968039848"/>
    <m/>
    <m/>
    <n v="18.155920137713299"/>
    <m/>
    <m/>
    <n v="144.59272745697623"/>
    <m/>
    <m/>
    <n v="37.207764367912198"/>
    <m/>
    <m/>
    <m/>
    <n v="27514.724671660068"/>
    <m/>
    <m/>
    <n v="17.279834474800527"/>
    <n v="701"/>
    <n v="0.82352941176470595"/>
    <n v="64958.5"/>
    <n v="365.36050525590343"/>
    <m/>
    <m/>
    <n v="2676.4125302240386"/>
    <n v="2.1120935666840523"/>
    <m/>
    <m/>
    <n v="1403729574.1297059"/>
    <m/>
    <m/>
    <m/>
    <n v="17.73568213021457"/>
    <m/>
    <m/>
    <m/>
    <n v="16.451741169816479"/>
    <m/>
    <m/>
    <n v="1822.9678392679234"/>
    <n v="1385.1340933323099"/>
    <n v="1847.2553693073751"/>
    <m/>
  </r>
  <r>
    <x v="695"/>
    <n v="10.99"/>
    <n v="13.15"/>
    <n v="47308.29"/>
    <n v="45043.64"/>
    <n v="187.72919999999999"/>
    <n v="80638.100000000006"/>
    <n v="76785.94"/>
    <n v="1.362672328670822E-4"/>
    <n v="30961.859536524087"/>
    <m/>
    <m/>
    <n v="75128180409.072739"/>
    <m/>
    <m/>
    <n v="10992647.836317919"/>
    <m/>
    <m/>
    <n v="18.073712529323707"/>
    <m/>
    <m/>
    <n v="145.68198694684168"/>
    <m/>
    <m/>
    <n v="36.935288014484108"/>
    <m/>
    <m/>
    <m/>
    <n v="27761.666278561715"/>
    <m/>
    <m/>
    <n v="17.081177051071837"/>
    <n v="702"/>
    <n v="0.83574144486692015"/>
    <n v="65307.34"/>
    <n v="367.29388212151008"/>
    <m/>
    <m/>
    <n v="2662.0396652865275"/>
    <n v="2.1005520665535911"/>
    <m/>
    <m/>
    <n v="1428959543.1830926"/>
    <m/>
    <m/>
    <m/>
    <n v="17.575172940956278"/>
    <m/>
    <m/>
    <m/>
    <n v="16.305229721862872"/>
    <m/>
    <m/>
    <n v="1802.0101098974628"/>
    <n v="1378.8623891031637"/>
    <n v="1830.5375763573406"/>
    <m/>
  </r>
  <r>
    <x v="696"/>
    <n v="11.56"/>
    <n v="13.46"/>
    <n v="47817.52"/>
    <n v="45522.35"/>
    <n v="183.68209999999999"/>
    <n v="80859.47"/>
    <n v="76986.27"/>
    <n v="1.362672328670822E-4"/>
    <n v="31294.37223984205"/>
    <m/>
    <m/>
    <n v="76732045676.525116"/>
    <m/>
    <m/>
    <n v="11167780.48490552"/>
    <m/>
    <m/>
    <n v="17.977203678747916"/>
    <m/>
    <m/>
    <n v="146.07835527329127"/>
    <m/>
    <m/>
    <n v="36.842583423916892"/>
    <m/>
    <m/>
    <m/>
    <n v="28055.901647992316"/>
    <m/>
    <m/>
    <n v="16.711861912645372"/>
    <n v="703"/>
    <n v="0.85884101040118865"/>
    <n v="65700.490000000005"/>
    <n v="369.476138481791"/>
    <m/>
    <m/>
    <n v="2646.0141941157922"/>
    <n v="2.0877088270019613"/>
    <m/>
    <m/>
    <n v="1459283453.7673912"/>
    <m/>
    <m/>
    <m/>
    <n v="17.387579519556844"/>
    <m/>
    <m/>
    <m/>
    <n v="16.133544332249759"/>
    <m/>
    <m/>
    <n v="1763.0485318286428"/>
    <n v="1371.4996281840315"/>
    <n v="1810.998832237852"/>
    <m/>
  </r>
  <r>
    <x v="697"/>
    <n v="12.04"/>
    <n v="13.59"/>
    <n v="47850.11"/>
    <n v="45522.35"/>
    <n v="184.52869999999999"/>
    <n v="80914.58"/>
    <n v="76986.27"/>
    <n v="1.3781439309101806E-4"/>
    <n v="31311.883143682753"/>
    <m/>
    <m/>
    <n v="76767582614.947144"/>
    <m/>
    <m/>
    <n v="11167245.053644063"/>
    <m/>
    <m/>
    <n v="17.974864301418013"/>
    <m/>
    <m/>
    <n v="146.16009456666328"/>
    <m/>
    <m/>
    <n v="36.86116100672718"/>
    <m/>
    <m/>
    <m/>
    <n v="28051.866442253238"/>
    <m/>
    <m/>
    <n v="16.783483775297796"/>
    <n v="704"/>
    <n v="0.88594554819720372"/>
    <n v="65700.490000000005"/>
    <n v="369.33191347284242"/>
    <m/>
    <m/>
    <n v="2646.0141941157922"/>
    <n v="2.0867194977992205"/>
    <m/>
    <m/>
    <n v="1459037591.0715539"/>
    <m/>
    <m/>
    <m/>
    <n v="17.383530734367653"/>
    <m/>
    <m/>
    <m/>
    <n v="16.141554689191544"/>
    <m/>
    <m/>
    <n v="1770.6044116256537"/>
    <n v="1371.3211546463513"/>
    <n v="1810.5771320672586"/>
    <m/>
  </r>
  <r>
    <x v="698"/>
    <n v="11.51"/>
    <n v="13.21"/>
    <n v="47620.1"/>
    <n v="45297.25"/>
    <n v="186.43389999999999"/>
    <n v="80478.039999999994"/>
    <n v="76560.31"/>
    <n v="1.3781439309101806E-4"/>
    <n v="31160.610681378806"/>
    <m/>
    <m/>
    <n v="76015417328.149338"/>
    <m/>
    <m/>
    <n v="11084308.675944902"/>
    <m/>
    <m/>
    <n v="18.018836574250177"/>
    <m/>
    <m/>
    <n v="145.36800562960516"/>
    <m/>
    <m/>
    <n v="37.068848605742112"/>
    <m/>
    <m/>
    <m/>
    <n v="27912.35192408914"/>
    <m/>
    <m/>
    <n v="16.955676157614789"/>
    <n v="705"/>
    <n v="0.87130961392884176"/>
    <n v="64721.23"/>
    <n v="363.79864551252462"/>
    <m/>
    <m/>
    <n v="2685.452801951591"/>
    <n v="2.1176211096814472"/>
    <m/>
    <m/>
    <n v="1444559542.1240227"/>
    <m/>
    <m/>
    <m/>
    <n v="17.468675583537355"/>
    <m/>
    <m/>
    <m/>
    <n v="16.223007403056837"/>
    <m/>
    <m/>
    <n v="1788.7701628999828"/>
    <n v="1374.6758452265674"/>
    <n v="1819.4453717347733"/>
    <m/>
  </r>
  <r>
    <x v="699"/>
    <n v="12.14"/>
    <n v="13.64"/>
    <n v="48746.9"/>
    <n v="46362.85"/>
    <n v="183.7244"/>
    <n v="80787.55"/>
    <n v="76844.210000000006"/>
    <n v="1.3781439309101806E-4"/>
    <n v="31897.163899367581"/>
    <m/>
    <m/>
    <n v="79599253868.264389"/>
    <m/>
    <m/>
    <n v="11475329.644058317"/>
    <m/>
    <m/>
    <n v="17.806430083535787"/>
    <m/>
    <m/>
    <n v="145.92351732823346"/>
    <m/>
    <m/>
    <n v="36.935114078830921"/>
    <m/>
    <m/>
    <m/>
    <n v="28568.1571834768"/>
    <m/>
    <m/>
    <n v="16.70817840972256"/>
    <n v="706"/>
    <n v="0.89002932551319647"/>
    <n v="65056.44"/>
    <n v="365.6543107710807"/>
    <m/>
    <m/>
    <n v="2671.5440639108865"/>
    <n v="2.1064536372836455"/>
    <m/>
    <m/>
    <n v="1512473962.8562727"/>
    <m/>
    <m/>
    <m/>
    <n v="17.056937387629894"/>
    <m/>
    <m/>
    <m/>
    <n v="15.842964785987105"/>
    <m/>
    <m/>
    <n v="1762.6599339300965"/>
    <n v="1358.4711324000089"/>
    <n v="1776.560886798992"/>
    <m/>
  </r>
  <r>
    <x v="700"/>
    <n v="12"/>
    <n v="13.43"/>
    <n v="48234.82"/>
    <n v="45856.639999999999"/>
    <n v="183.7244"/>
    <n v="80276.86"/>
    <n v="76326.67"/>
    <n v="1.3809571860834424E-4"/>
    <n v="31559.779507308795"/>
    <m/>
    <m/>
    <n v="77882754111.038116"/>
    <m/>
    <m/>
    <n v="11287065.892614618"/>
    <m/>
    <m/>
    <n v="17.902241384540542"/>
    <m/>
    <m/>
    <n v="144.99047049236444"/>
    <m/>
    <m/>
    <n v="37.195149364839658"/>
    <m/>
    <m/>
    <m/>
    <n v="28253.798989013892"/>
    <m/>
    <m/>
    <n v="16.704951421392686"/>
    <n v="707"/>
    <n v="0.89352196574832465"/>
    <n v="64720.82"/>
    <n v="363.6827301433438"/>
    <m/>
    <m/>
    <n v="2685.3263062028068"/>
    <n v="2.1167185575871299"/>
    <m/>
    <m/>
    <n v="1479296689.2664094"/>
    <m/>
    <m/>
    <m/>
    <n v="17.240763328783917"/>
    <m/>
    <m/>
    <m/>
    <n v="16.020790307882272"/>
    <m/>
    <m/>
    <n v="1762.3194968760479"/>
    <n v="1365.7806765344615"/>
    <n v="1795.7072299912988"/>
    <m/>
  </r>
  <r>
    <x v="701"/>
    <n v="11.91"/>
    <n v="13.4"/>
    <n v="48025.61"/>
    <n v="45651.41"/>
    <n v="186.19720000000001"/>
    <n v="79857.47"/>
    <n v="75917.38"/>
    <n v="1.3809571860834424E-4"/>
    <n v="31422.128343887121"/>
    <m/>
    <m/>
    <n v="77192800100.071655"/>
    <m/>
    <m/>
    <n v="11211186.006011285"/>
    <m/>
    <m/>
    <n v="17.941834862002725"/>
    <m/>
    <m/>
    <n v="144.22948058509226"/>
    <m/>
    <m/>
    <n v="37.398383565122437"/>
    <m/>
    <m/>
    <m/>
    <n v="28126.54082654883"/>
    <m/>
    <m/>
    <n v="16.928698208794302"/>
    <n v="708"/>
    <n v="0.88880597014925367"/>
    <n v="64577.11"/>
    <n v="362.84685305333255"/>
    <m/>
    <m/>
    <n v="2691.2889661855515"/>
    <n v="2.1212175478743998"/>
    <m/>
    <m/>
    <n v="1466006190.3656962"/>
    <m/>
    <m/>
    <m/>
    <n v="17.317117253356333"/>
    <m/>
    <m/>
    <m/>
    <n v="16.094117970848359"/>
    <m/>
    <m/>
    <n v="1785.9240746957885"/>
    <n v="1368.8013042465507"/>
    <n v="1803.6598531889035"/>
    <m/>
  </r>
  <r>
    <x v="702"/>
    <n v="11.47"/>
    <n v="13.03"/>
    <n v="47508.74"/>
    <n v="45153.79"/>
    <n v="187.14449999999999"/>
    <n v="79504.479999999996"/>
    <n v="75571.320000000007"/>
    <n v="1.3809571860834424E-4"/>
    <n v="31083.193432176224"/>
    <m/>
    <m/>
    <n v="75516944804.578171"/>
    <m/>
    <m/>
    <n v="11027770.136513766"/>
    <m/>
    <m/>
    <n v="18.039152195269832"/>
    <m/>
    <m/>
    <n v="143.58844890743751"/>
    <m/>
    <m/>
    <n v="37.572658042931849"/>
    <m/>
    <m/>
    <m/>
    <n v="27819.149136660966"/>
    <m/>
    <m/>
    <n v="17.013729462915673"/>
    <n v="709"/>
    <n v="0.88027628549501158"/>
    <n v="64348.78"/>
    <n v="361.53567725568189"/>
    <m/>
    <m/>
    <n v="2700.8047529658702"/>
    <n v="2.1285159007700978"/>
    <m/>
    <m/>
    <n v="1433997669.2074301"/>
    <m/>
    <m/>
    <m/>
    <n v="17.505065935701655"/>
    <m/>
    <m/>
    <m/>
    <n v="16.271195782314251"/>
    <m/>
    <m/>
    <n v="1794.8946028465023"/>
    <n v="1376.2257451538692"/>
    <n v="1823.2355994200095"/>
    <m/>
  </r>
  <r>
    <x v="703"/>
    <n v="10.87"/>
    <n v="12.59"/>
    <n v="44257.9"/>
    <n v="42057.86"/>
    <n v="200.45740000000001"/>
    <n v="78522.81"/>
    <n v="74627.78"/>
    <n v="1.3809571860834424E-4"/>
    <n v="28955.58422934882"/>
    <m/>
    <m/>
    <n v="65167491520.254692"/>
    <m/>
    <m/>
    <n v="9893511.1884393822"/>
    <m/>
    <m/>
    <n v="18.657085909917729"/>
    <m/>
    <m/>
    <n v="141.81205345741742"/>
    <m/>
    <m/>
    <n v="38.045615004163551"/>
    <m/>
    <m/>
    <m/>
    <n v="25911.008173960185"/>
    <m/>
    <m/>
    <n v="18.222861962288611"/>
    <n v="710"/>
    <n v="0.86338363780778393"/>
    <n v="63345.52"/>
    <n v="355.87119541470207"/>
    <m/>
    <m/>
    <n v="2742.9129231046136"/>
    <n v="2.1614966142201117"/>
    <m/>
    <m/>
    <n v="1237314387.5848002"/>
    <m/>
    <m/>
    <m/>
    <n v="18.704414220116572"/>
    <m/>
    <m/>
    <m/>
    <n v="17.388574017992646"/>
    <m/>
    <m/>
    <n v="1922.4542541258561"/>
    <n v="1423.3685530691989"/>
    <n v="1948.1534087147929"/>
    <m/>
  </r>
  <r>
    <x v="704"/>
    <n v="10.15"/>
    <n v="12.11"/>
    <n v="43482.59"/>
    <n v="41315.279999999999"/>
    <n v="204.09880000000001"/>
    <n v="77403.539999999994"/>
    <n v="73553.72"/>
    <n v="1.3809571860834424E-4"/>
    <n v="28447.646562433525"/>
    <m/>
    <m/>
    <n v="62872116816.085983"/>
    <m/>
    <m/>
    <n v="9631396.8147042841"/>
    <m/>
    <m/>
    <n v="18.821302206895083"/>
    <m/>
    <m/>
    <n v="139.78724525895495"/>
    <m/>
    <m/>
    <n v="38.59707829056331"/>
    <m/>
    <m/>
    <m/>
    <n v="25452.787231508824"/>
    <m/>
    <m/>
    <n v="18.552693986797482"/>
    <n v="711"/>
    <n v="0.83815028901734112"/>
    <n v="62325.65"/>
    <n v="350.11428929802855"/>
    <m/>
    <m/>
    <n v="2787.0741298148387"/>
    <n v="2.1960887560163753"/>
    <m/>
    <m/>
    <n v="1193581740.5350816"/>
    <m/>
    <m/>
    <m/>
    <n v="19.033775668553339"/>
    <m/>
    <m/>
    <m/>
    <n v="17.697378527478595"/>
    <m/>
    <m/>
    <n v="1957.2504886567567"/>
    <n v="1435.8967857282332"/>
    <n v="1982.4579648971105"/>
    <m/>
  </r>
  <r>
    <x v="705"/>
    <n v="10.74"/>
    <n v="12.35"/>
    <n v="42877.64"/>
    <n v="40717.65"/>
    <n v="206.9461"/>
    <n v="77456.17"/>
    <n v="73563.09"/>
    <n v="1.390804152545666E-4"/>
    <n v="28049.133764909348"/>
    <m/>
    <m/>
    <n v="61076141551.557228"/>
    <m/>
    <m/>
    <n v="9422056.6149565522"/>
    <m/>
    <m/>
    <n v="18.955454721343987"/>
    <m/>
    <m/>
    <n v="139.86864981151007"/>
    <m/>
    <m/>
    <n v="38.607923956941463"/>
    <m/>
    <m/>
    <m/>
    <n v="25081.723583735889"/>
    <m/>
    <m/>
    <n v="18.806670992619463"/>
    <n v="712"/>
    <n v="0.86963562753036439"/>
    <n v="61714.9"/>
    <n v="346.5751351407834"/>
    <m/>
    <m/>
    <n v="2814.3856063062099"/>
    <n v="2.2167682189653424"/>
    <m/>
    <m/>
    <n v="1158894936.3824887"/>
    <m/>
    <m/>
    <m/>
    <n v="19.305504234409646"/>
    <m/>
    <m/>
    <m/>
    <n v="17.960635146303296"/>
    <m/>
    <m/>
    <n v="1984.0442588287001"/>
    <n v="1446.1314210460789"/>
    <n v="2010.759783151799"/>
    <m/>
  </r>
  <r>
    <x v="706"/>
    <n v="10.59"/>
    <n v="12.13"/>
    <n v="42919.64"/>
    <n v="40751.870000000003"/>
    <n v="207.64230000000001"/>
    <n v="76884.570000000007"/>
    <n v="73009.98"/>
    <n v="1.390804152545666E-4"/>
    <n v="28075.924167896341"/>
    <m/>
    <m/>
    <n v="61184544147.098091"/>
    <m/>
    <m/>
    <n v="9433843.9049976487"/>
    <m/>
    <m/>
    <n v="18.946996278985115"/>
    <m/>
    <m/>
    <n v="138.83308176394505"/>
    <m/>
    <m/>
    <n v="38.902182508760212"/>
    <m/>
    <m/>
    <m/>
    <n v="25102.080675159785"/>
    <m/>
    <m/>
    <n v="18.868724747905361"/>
    <n v="713"/>
    <n v="0.8730420445177246"/>
    <n v="61428.47"/>
    <n v="344.93968157852134"/>
    <m/>
    <m/>
    <n v="2827.4476783376695"/>
    <n v="2.2268455279731425"/>
    <m/>
    <m/>
    <n v="1160803738.6651607"/>
    <m/>
    <m/>
    <m/>
    <n v="19.28838106332806"/>
    <m/>
    <m/>
    <m/>
    <n v="17.947372771364918"/>
    <m/>
    <m/>
    <n v="1990.5907335855597"/>
    <n v="1445.4861176519853"/>
    <n v="2008.9763237117957"/>
    <m/>
  </r>
  <r>
    <x v="707"/>
    <n v="10.85"/>
    <n v="12.15"/>
    <n v="43437.01"/>
    <n v="41237.440000000002"/>
    <n v="205.48779999999999"/>
    <n v="76066.960000000006"/>
    <n v="72223.41"/>
    <n v="1.390804152545666E-4"/>
    <n v="28413.669412251384"/>
    <m/>
    <m/>
    <n v="62648486843.552437"/>
    <m/>
    <m/>
    <n v="9602362.1843637191"/>
    <m/>
    <m/>
    <n v="18.833626679449175"/>
    <m/>
    <m/>
    <n v="137.35334634658386"/>
    <m/>
    <m/>
    <n v="39.325308035733926"/>
    <m/>
    <m/>
    <m/>
    <n v="25400.448312127191"/>
    <m/>
    <m/>
    <n v="18.671740311760498"/>
    <n v="714"/>
    <n v="0.89300411522633738"/>
    <n v="60616.11"/>
    <n v="340.35145379752367"/>
    <m/>
    <m/>
    <n v="2864.8392232674782"/>
    <n v="2.2560805332545448"/>
    <m/>
    <m/>
    <n v="1188426295.4483638"/>
    <m/>
    <m/>
    <m/>
    <n v="19.057666915851634"/>
    <m/>
    <m/>
    <m/>
    <n v="17.735335262296218"/>
    <m/>
    <m/>
    <n v="1969.8094991094954"/>
    <n v="1436.8370326001916"/>
    <n v="1984.9463515589375"/>
    <m/>
  </r>
  <r>
    <x v="708"/>
    <n v="10.4"/>
    <n v="11.96"/>
    <n v="42209.05"/>
    <n v="40065.919999999998"/>
    <n v="211.17310000000001"/>
    <n v="75564.22"/>
    <n v="71736.03"/>
    <n v="1.390804152545666E-4"/>
    <n v="27609.744532565961"/>
    <m/>
    <m/>
    <n v="59094455170.491966"/>
    <m/>
    <m/>
    <n v="9193081.8252622914"/>
    <m/>
    <m/>
    <n v="19.100653047659517"/>
    <m/>
    <m/>
    <n v="136.44222674496515"/>
    <m/>
    <m/>
    <n v="39.594726135864164"/>
    <m/>
    <m/>
    <m/>
    <n v="24678.133607641405"/>
    <m/>
    <m/>
    <n v="19.187102210561761"/>
    <n v="715"/>
    <n v="0.86956521739130432"/>
    <n v="60177.37"/>
    <n v="337.86160359491407"/>
    <m/>
    <m/>
    <n v="2885.574957725139"/>
    <n v="2.2721946543074334"/>
    <m/>
    <m/>
    <n v="1120864196.4584246"/>
    <m/>
    <m/>
    <m/>
    <n v="19.59816591423774"/>
    <m/>
    <m/>
    <m/>
    <n v="18.241042909028213"/>
    <m/>
    <m/>
    <n v="2024.1785480994511"/>
    <n v="1457.2087528777315"/>
    <n v="2041.2418844594197"/>
    <m/>
  </r>
  <r>
    <x v="709"/>
    <n v="10.77"/>
    <n v="12.26"/>
    <n v="42764.36"/>
    <n v="40576.31"/>
    <n v="208.13"/>
    <n v="75616.61"/>
    <n v="71755.83"/>
    <n v="1.3964313910097559E-4"/>
    <n v="27970.937200340075"/>
    <m/>
    <m/>
    <n v="60617205321.630516"/>
    <m/>
    <m/>
    <n v="9368474.9627074599"/>
    <m/>
    <m/>
    <n v="18.977511880437095"/>
    <m/>
    <m/>
    <n v="136.52683701685081"/>
    <m/>
    <m/>
    <n v="39.595989413067457"/>
    <m/>
    <m/>
    <m/>
    <n v="24990.345518123511"/>
    <m/>
    <m/>
    <n v="18.906955017289853"/>
    <n v="716"/>
    <n v="0.87846655791190864"/>
    <n v="60386.400000000001"/>
    <n v="338.95577617035474"/>
    <m/>
    <m/>
    <n v="2875.5517258455588"/>
    <n v="2.263658169478779"/>
    <m/>
    <m/>
    <n v="1149304830.8339221"/>
    <m/>
    <m/>
    <m/>
    <n v="19.345806285761171"/>
    <m/>
    <m/>
    <m/>
    <n v="18.014191006772947"/>
    <m/>
    <m/>
    <n v="1994.6239059910079"/>
    <n v="1447.8141847303307"/>
    <n v="2014.9574328506719"/>
    <m/>
  </r>
  <r>
    <x v="710"/>
    <n v="10.34"/>
    <n v="11.84"/>
    <n v="41479.17"/>
    <n v="39351.21"/>
    <n v="212.0067"/>
    <n v="74845.58"/>
    <n v="71014.14"/>
    <n v="1.3964313910097559E-4"/>
    <n v="27129.669872517014"/>
    <m/>
    <m/>
    <n v="56962214964.689613"/>
    <m/>
    <m/>
    <n v="8944102.7590549681"/>
    <m/>
    <m/>
    <n v="19.263499696305082"/>
    <m/>
    <m/>
    <n v="135.13143660323433"/>
    <m/>
    <m/>
    <n v="40.009372370785663"/>
    <m/>
    <m/>
    <m/>
    <n v="24235.1274637239"/>
    <m/>
    <m/>
    <n v="19.257882405814428"/>
    <n v="717"/>
    <n v="0.87331081081081086"/>
    <n v="59910.26"/>
    <n v="336.25689011711535"/>
    <m/>
    <m/>
    <n v="2898.2251291076195"/>
    <n v="2.2812905862393178"/>
    <m/>
    <m/>
    <n v="1079867680.9134657"/>
    <m/>
    <m/>
    <m/>
    <n v="19.928976185648718"/>
    <m/>
    <m/>
    <m/>
    <n v="18.559989476594208"/>
    <m/>
    <m/>
    <n v="2031.6456346500127"/>
    <n v="1469.6324936362812"/>
    <n v="2075.6973424226012"/>
    <m/>
  </r>
  <r>
    <x v="711"/>
    <n v="9.89"/>
    <n v="11.36"/>
    <n v="41025.949999999997"/>
    <n v="38915.74"/>
    <n v="215.76060000000001"/>
    <n v="73784.58"/>
    <n v="69997.539999999994"/>
    <n v="1.3964313910097559E-4"/>
    <n v="26832.58465159528"/>
    <m/>
    <m/>
    <n v="55706760009.858551"/>
    <m/>
    <m/>
    <n v="8795552.0133115984"/>
    <m/>
    <m/>
    <n v="19.369582814913816"/>
    <m/>
    <m/>
    <n v="133.21258483706356"/>
    <m/>
    <m/>
    <n v="40.586290927782379"/>
    <m/>
    <m/>
    <m/>
    <n v="23966.246226431402"/>
    <m/>
    <m/>
    <n v="19.597610561218769"/>
    <n v="718"/>
    <n v="0.87059859154929586"/>
    <n v="59403.38"/>
    <n v="333.38590327278075"/>
    <m/>
    <m/>
    <n v="2922.7460100626026"/>
    <n v="2.3003737137934617"/>
    <m/>
    <m/>
    <n v="1055931942.7897958"/>
    <m/>
    <m/>
    <m/>
    <n v="20.148576581858091"/>
    <m/>
    <m/>
    <m/>
    <n v="18.767305200044632"/>
    <m/>
    <m/>
    <n v="2067.4858796650378"/>
    <n v="1477.7256854545658"/>
    <n v="2098.5697646966064"/>
    <m/>
  </r>
  <r>
    <x v="712"/>
    <n v="11.22"/>
    <n v="12.18"/>
    <n v="42570.55"/>
    <n v="40375.46"/>
    <n v="208.50229999999999"/>
    <n v="74176.19"/>
    <n v="70359.28"/>
    <n v="1.3964313910097559E-4"/>
    <n v="27842.134886253913"/>
    <m/>
    <m/>
    <n v="59891509692.872238"/>
    <m/>
    <m/>
    <n v="9290341.4716958851"/>
    <m/>
    <m/>
    <n v="19.005813945653763"/>
    <m/>
    <m/>
    <n v="133.91634220005025"/>
    <m/>
    <m/>
    <n v="40.380690129735491"/>
    <m/>
    <m/>
    <m/>
    <n v="24864.499028154343"/>
    <m/>
    <m/>
    <n v="18.93711732276001"/>
    <n v="719"/>
    <n v="0.92118226600985231"/>
    <n v="60049.85"/>
    <n v="336.9877319413884"/>
    <m/>
    <m/>
    <n v="2890.9386009029695"/>
    <n v="2.2751237146782954"/>
    <m/>
    <m/>
    <n v="1135109193.7068934"/>
    <m/>
    <m/>
    <m/>
    <n v="19.39190511825235"/>
    <m/>
    <m/>
    <m/>
    <n v="18.065202444952146"/>
    <m/>
    <m/>
    <n v="1997.805933741937"/>
    <n v="1449.9733788194196"/>
    <n v="2019.7588447846997"/>
    <m/>
  </r>
  <r>
    <x v="713"/>
    <n v="11.13"/>
    <n v="12.14"/>
    <n v="42690.25"/>
    <n v="40483.35"/>
    <n v="208.58799999999999"/>
    <n v="74134.600000000006"/>
    <n v="70310"/>
    <n v="1.3964313910097559E-4"/>
    <n v="27919.740685203211"/>
    <m/>
    <m/>
    <n v="60217276249.67627"/>
    <m/>
    <m/>
    <n v="9327490.0547275003"/>
    <m/>
    <m/>
    <n v="18.979926573658069"/>
    <m/>
    <m/>
    <n v="133.83799284514669"/>
    <m/>
    <m/>
    <n v="40.413121229260575"/>
    <m/>
    <m/>
    <m/>
    <n v="24930.223947824499"/>
    <m/>
    <m/>
    <n v="18.943681242282278"/>
    <n v="720"/>
    <n v="0.91680395387149916"/>
    <n v="60048.76"/>
    <n v="336.95530281658881"/>
    <m/>
    <m/>
    <n v="2890.9910760228072"/>
    <n v="2.2749493386049759"/>
    <m/>
    <m/>
    <n v="1141137141.8945305"/>
    <m/>
    <m/>
    <m/>
    <n v="19.339185924633369"/>
    <m/>
    <m/>
    <m/>
    <n v="18.018778755499394"/>
    <m/>
    <m/>
    <n v="1998.4984064740154"/>
    <n v="1447.9984041959344"/>
    <n v="2014.267890855597"/>
    <m/>
  </r>
  <r>
    <x v="714"/>
    <n v="11.45"/>
    <n v="12.27"/>
    <n v="42603.5"/>
    <n v="40384.129999999997"/>
    <n v="208.58799999999999"/>
    <n v="74196.800000000003"/>
    <n v="70339.539999999994"/>
    <n v="1.4006520110210197E-4"/>
    <n v="27860.967392416103"/>
    <m/>
    <m/>
    <n v="59939159316.674026"/>
    <m/>
    <m/>
    <n v="9292931.8226785678"/>
    <m/>
    <m/>
    <n v="19.001701602316235"/>
    <m/>
    <m/>
    <n v="133.94048653777628"/>
    <m/>
    <m/>
    <n v="40.408635342794504"/>
    <m/>
    <m/>
    <m/>
    <n v="24866.976679991305"/>
    <m/>
    <m/>
    <n v="18.940022492848637"/>
    <n v="721"/>
    <n v="0.93317033414832928"/>
    <n v="60031.39"/>
    <n v="336.77893183378154"/>
    <m/>
    <m/>
    <n v="2891.8273383368087"/>
    <n v="2.2749603176587074"/>
    <m/>
    <m/>
    <n v="1135428757.1565995"/>
    <m/>
    <m/>
    <m/>
    <n v="19.383875344272752"/>
    <m/>
    <m/>
    <m/>
    <n v="18.068504118573422"/>
    <m/>
    <m/>
    <n v="1998.112419990222"/>
    <n v="1449.6596438548963"/>
    <n v="2018.9225057598328"/>
    <m/>
  </r>
  <r>
    <x v="715"/>
    <n v="10.96"/>
    <n v="11.94"/>
    <n v="41942.269999999997"/>
    <n v="39751.69"/>
    <n v="211.61920000000001"/>
    <n v="73981.539999999994"/>
    <n v="70125.62"/>
    <n v="1.4006520110210197E-4"/>
    <n v="27427.880886990482"/>
    <m/>
    <m/>
    <n v="58067299773.417381"/>
    <m/>
    <m/>
    <n v="9074545.3721182216"/>
    <m/>
    <m/>
    <n v="19.149992258045415"/>
    <m/>
    <m/>
    <n v="133.54864148711499"/>
    <m/>
    <m/>
    <n v="40.535705977946051"/>
    <m/>
    <m/>
    <m/>
    <n v="24476.840575587194"/>
    <m/>
    <m/>
    <n v="19.214021678819908"/>
    <n v="722"/>
    <n v="0.91792294807370201"/>
    <n v="59583.73"/>
    <n v="334.24143775884153"/>
    <m/>
    <m/>
    <n v="2913.3919802063351"/>
    <n v="2.2917076593495911"/>
    <m/>
    <m/>
    <n v="1099828685.4824462"/>
    <m/>
    <m/>
    <m/>
    <n v="19.686521654276909"/>
    <m/>
    <m/>
    <m/>
    <n v="18.353359514704717"/>
    <m/>
    <m/>
    <n v="2027.0184667894339"/>
    <n v="1460.9728927244169"/>
    <n v="2050.4445536321168"/>
    <m/>
  </r>
  <r>
    <x v="716"/>
    <n v="10.42"/>
    <n v="11.52"/>
    <n v="41290.629999999997"/>
    <n v="39128.519999999997"/>
    <n v="214.8493"/>
    <n v="73611.89"/>
    <n v="69765.41"/>
    <n v="1.4006520110210197E-4"/>
    <n v="27001.086652013029"/>
    <m/>
    <m/>
    <n v="56252043582.131523"/>
    <m/>
    <m/>
    <n v="8861073.8351584747"/>
    <m/>
    <m/>
    <n v="19.299592987515641"/>
    <m/>
    <m/>
    <n v="132.87812334892848"/>
    <m/>
    <m/>
    <n v="40.748123108072804"/>
    <m/>
    <m/>
    <m/>
    <n v="24092.434673866101"/>
    <m/>
    <m/>
    <n v="19.50604352000304"/>
    <n v="723"/>
    <n v="0.90451388888888895"/>
    <n v="59259.02"/>
    <n v="332.39398548997559"/>
    <m/>
    <m/>
    <n v="2929.2689236251645"/>
    <n v="2.3039782205406283"/>
    <m/>
    <m/>
    <n v="1065309710.3930081"/>
    <m/>
    <m/>
    <m/>
    <n v="19.994207433880476"/>
    <m/>
    <m/>
    <m/>
    <n v="18.642998671924612"/>
    <m/>
    <m/>
    <n v="2057.8258466643388"/>
    <n v="1472.386088486727"/>
    <n v="2082.4914861526277"/>
    <m/>
  </r>
  <r>
    <x v="717"/>
    <n v="10.31"/>
    <n v="11.46"/>
    <n v="40787.699999999997"/>
    <n v="38646.44"/>
    <n v="217.97819999999999"/>
    <n v="73351.259999999995"/>
    <n v="69508.63"/>
    <n v="1.4006520110210197E-4"/>
    <n v="26671.556431128727"/>
    <m/>
    <m/>
    <n v="54871149970.899132"/>
    <m/>
    <m/>
    <n v="8697232.1414824072"/>
    <m/>
    <m/>
    <n v="19.417977169903175"/>
    <m/>
    <m/>
    <n v="132.40442696040873"/>
    <m/>
    <m/>
    <n v="40.902317217653028"/>
    <m/>
    <m/>
    <m/>
    <n v="23794.921105828304"/>
    <m/>
    <m/>
    <n v="19.788840380884576"/>
    <n v="724"/>
    <n v="0.8996509598603839"/>
    <n v="58852.71"/>
    <n v="330.08914706239682"/>
    <m/>
    <m/>
    <n v="2949.353482167613"/>
    <n v="2.3195555657883111"/>
    <m/>
    <m/>
    <n v="1039024558.5147526"/>
    <m/>
    <m/>
    <m/>
    <n v="20.239601858742265"/>
    <m/>
    <m/>
    <m/>
    <n v="18.874633716682126"/>
    <m/>
    <m/>
    <n v="2087.6600203183029"/>
    <n v="1481.4177412970757"/>
    <n v="2108.0504787865666"/>
    <m/>
  </r>
  <r>
    <x v="718"/>
    <n v="10.08"/>
    <n v="11.38"/>
    <n v="40621.660000000003"/>
    <n v="38483.699999999997"/>
    <n v="218.67679999999999"/>
    <n v="73389.119999999995"/>
    <n v="69534.77"/>
    <n v="1.4006520110210197E-4"/>
    <n v="26562.333223483005"/>
    <m/>
    <m/>
    <n v="54414186821.91732"/>
    <m/>
    <m/>
    <n v="8642213.2569474876"/>
    <m/>
    <m/>
    <n v="19.458355217406474"/>
    <m/>
    <m/>
    <n v="132.46953689109182"/>
    <m/>
    <m/>
    <n v="40.8911497285198"/>
    <m/>
    <m/>
    <m/>
    <n v="23694.039161896453"/>
    <m/>
    <m/>
    <n v="19.850983627420636"/>
    <n v="725"/>
    <n v="0.88576449912126531"/>
    <n v="58947.64"/>
    <n v="330.5957684448382"/>
    <m/>
    <m/>
    <n v="2944.5961459963105"/>
    <n v="2.315594573362421"/>
    <m/>
    <m/>
    <n v="1030239183.4047204"/>
    <m/>
    <m/>
    <m/>
    <n v="20.3238841030308"/>
    <m/>
    <m/>
    <m/>
    <n v="18.956068490977714"/>
    <m/>
    <m/>
    <n v="2094.2159361187778"/>
    <n v="1484.4982246763145"/>
    <n v="2116.8288740665562"/>
    <m/>
  </r>
  <r>
    <x v="719"/>
    <n v="10.55"/>
    <n v="11.66"/>
    <n v="40679.78"/>
    <n v="38522.589999999997"/>
    <n v="218.79650000000001"/>
    <n v="73530.179999999993"/>
    <n v="69639.199999999997"/>
    <n v="1.4006520110210197E-4"/>
    <n v="26598.391862422326"/>
    <m/>
    <m/>
    <n v="54539682087.735153"/>
    <m/>
    <m/>
    <n v="8655064.4538097549"/>
    <m/>
    <m/>
    <n v="19.447004778093955"/>
    <m/>
    <m/>
    <n v="132.71444574611792"/>
    <m/>
    <m/>
    <n v="40.842365177294262"/>
    <m/>
    <m/>
    <m/>
    <n v="23715.936520438652"/>
    <m/>
    <m/>
    <n v="19.858013638880706"/>
    <n v="726"/>
    <n v="0.904802744425386"/>
    <n v="59032.71"/>
    <n v="330.99531949061031"/>
    <m/>
    <m/>
    <n v="2940.3466663879681"/>
    <n v="2.3115953299500585"/>
    <m/>
    <m/>
    <n v="1032217055.7824306"/>
    <m/>
    <m/>
    <m/>
    <n v="20.300508871416252"/>
    <m/>
    <m/>
    <m/>
    <n v="18.942768881585941"/>
    <m/>
    <m/>
    <n v="2094.9575800749212"/>
    <n v="1483.6322878167766"/>
    <n v="2114.3942328843477"/>
    <m/>
  </r>
  <r>
    <x v="720"/>
    <n v="10.65"/>
    <n v="11.62"/>
    <n v="40089.449999999997"/>
    <n v="37958.17"/>
    <n v="221.0728"/>
    <n v="72895.100000000006"/>
    <n v="69027.97"/>
    <n v="1.4006520110210197E-4"/>
    <n v="26211.766634280597"/>
    <m/>
    <m/>
    <n v="52946510036.99482"/>
    <m/>
    <m/>
    <n v="8464766.6548185647"/>
    <m/>
    <m/>
    <n v="19.588960393695857"/>
    <m/>
    <m/>
    <n v="131.56498327429838"/>
    <m/>
    <m/>
    <n v="41.205089507824667"/>
    <m/>
    <m/>
    <m/>
    <n v="23367.786371524769"/>
    <m/>
    <m/>
    <n v="20.063319246226467"/>
    <n v="727"/>
    <n v="0.91652323580034434"/>
    <n v="58140.56"/>
    <n v="325.96759659333634"/>
    <m/>
    <m/>
    <n v="2984.7835604153306"/>
    <n v="2.3463075876886115"/>
    <m/>
    <m/>
    <n v="1001935898.2409238"/>
    <m/>
    <m/>
    <m/>
    <n v="20.596985726321687"/>
    <m/>
    <m/>
    <m/>
    <n v="19.222293152904268"/>
    <m/>
    <m/>
    <n v="2116.6166717727319"/>
    <n v="1494.4622298642601"/>
    <n v="2145.2737027619919"/>
    <m/>
  </r>
  <r>
    <x v="721"/>
    <n v="10.32"/>
    <n v="11.49"/>
    <n v="39560.54"/>
    <n v="37452.06"/>
    <n v="223.6874"/>
    <n v="72677.539999999994"/>
    <n v="68812.28"/>
    <n v="1.4006520110210197E-4"/>
    <n v="25865.317629247314"/>
    <m/>
    <m/>
    <n v="51539488684.787064"/>
    <m/>
    <m/>
    <n v="8295391.4193062065"/>
    <m/>
    <m/>
    <n v="19.719040489563977"/>
    <m/>
    <m/>
    <n v="131.1691208778914"/>
    <m/>
    <m/>
    <n v="41.338102684460225"/>
    <m/>
    <m/>
    <m/>
    <n v="23055.55196892433"/>
    <m/>
    <m/>
    <n v="20.299298556030585"/>
    <n v="728"/>
    <n v="0.89817232375979117"/>
    <n v="58065.46"/>
    <n v="325.52112576567151"/>
    <m/>
    <m/>
    <n v="2988.6389970569312"/>
    <n v="2.3491156022897557"/>
    <m/>
    <m/>
    <n v="975184687.81458163"/>
    <m/>
    <m/>
    <m/>
    <n v="20.87064067895767"/>
    <m/>
    <m/>
    <m/>
    <n v="19.480598766832667"/>
    <m/>
    <m/>
    <n v="2141.5117419849435"/>
    <n v="1504.3861761189366"/>
    <n v="2173.7761633317596"/>
    <m/>
  </r>
  <r>
    <x v="722"/>
    <n v="10.44"/>
    <n v="11.65"/>
    <n v="39823.01"/>
    <n v="37695.300000000003"/>
    <n v="224.14449999999999"/>
    <n v="72711.759999999995"/>
    <n v="68835.039999999994"/>
    <n v="1.4006520110210197E-4"/>
    <n v="26036.28986574975"/>
    <m/>
    <m/>
    <n v="52213908537.66124"/>
    <m/>
    <m/>
    <n v="8376125.2526934361"/>
    <m/>
    <m/>
    <n v="19.654494266901491"/>
    <m/>
    <m/>
    <n v="131.22768158563613"/>
    <m/>
    <m/>
    <n v="41.328689580480386"/>
    <m/>
    <m/>
    <m/>
    <n v="23204.623378035172"/>
    <m/>
    <m/>
    <n v="20.339470088721416"/>
    <n v="729"/>
    <n v="0.89613733905579396"/>
    <n v="58193.96"/>
    <n v="326.21603673906441"/>
    <m/>
    <m/>
    <n v="2982.0250804338339"/>
    <n v="2.3436947729774733"/>
    <m/>
    <m/>
    <n v="987818468.06331134"/>
    <m/>
    <m/>
    <m/>
    <n v="20.734126325901663"/>
    <m/>
    <m/>
    <m/>
    <n v="19.356073064001194"/>
    <m/>
    <m/>
    <n v="2145.7497115243086"/>
    <n v="1499.4618774368821"/>
    <n v="2159.5575463189625"/>
    <m/>
  </r>
  <r>
    <x v="723"/>
    <n v="11.1"/>
    <n v="12.23"/>
    <n v="40598.04"/>
    <n v="38423.64"/>
    <n v="217.70500000000001"/>
    <n v="73842.83"/>
    <n v="69896.160000000003"/>
    <n v="1.4006520110210197E-4"/>
    <n v="26542.357382126054"/>
    <m/>
    <m/>
    <n v="54236783429.795639"/>
    <m/>
    <m/>
    <n v="8618804.9820323475"/>
    <m/>
    <m/>
    <n v="19.4641078230819"/>
    <m/>
    <m/>
    <n v="133.26574821546157"/>
    <m/>
    <m/>
    <n v="40.695785548800067"/>
    <m/>
    <m/>
    <m/>
    <n v="23652.297397042814"/>
    <m/>
    <m/>
    <n v="19.753860768276681"/>
    <n v="730"/>
    <n v="0.90760425183973825"/>
    <n v="59290.65"/>
    <n v="332.33776541790075"/>
    <m/>
    <m/>
    <n v="2925.8275457504924"/>
    <n v="2.2993088626859528"/>
    <m/>
    <m/>
    <n v="1025956700.4129641"/>
    <m/>
    <m/>
    <m/>
    <n v="20.332559220034824"/>
    <m/>
    <m/>
    <m/>
    <n v="18.984036081234297"/>
    <m/>
    <m/>
    <n v="2083.9697819131129"/>
    <n v="1484.9370969662393"/>
    <n v="2117.7324286266457"/>
    <m/>
  </r>
  <r>
    <x v="724"/>
    <n v="11.61"/>
    <n v="12.58"/>
    <n v="41322.879999999997"/>
    <n v="39093.51"/>
    <n v="215.6627"/>
    <n v="74446.179999999993"/>
    <n v="70437.89"/>
    <n v="1.4048727949034223E-4"/>
    <n v="27014.270117902877"/>
    <m/>
    <m/>
    <n v="56143935172.193588"/>
    <m/>
    <m/>
    <n v="8843938.3274161667"/>
    <m/>
    <m/>
    <n v="19.292934642494224"/>
    <m/>
    <m/>
    <n v="134.34479908239524"/>
    <m/>
    <m/>
    <n v="40.3929124944721"/>
    <m/>
    <m/>
    <m/>
    <n v="24062.570033288008"/>
    <m/>
    <m/>
    <n v="19.564769512648535"/>
    <n v="731"/>
    <n v="0.92289348171701113"/>
    <n v="59939.4"/>
    <n v="335.89546411572576"/>
    <m/>
    <m/>
    <n v="2893.8135499466744"/>
    <n v="2.2735034770744602"/>
    <m/>
    <m/>
    <n v="1061622012.464955"/>
    <m/>
    <m/>
    <m/>
    <n v="19.975294149717993"/>
    <m/>
    <m/>
    <m/>
    <n v="18.658841029275916"/>
    <m/>
    <m/>
    <n v="2064.021252996381"/>
    <n v="1471.8781163969416"/>
    <n v="2080.5215779492742"/>
    <m/>
  </r>
  <r>
    <x v="725"/>
    <n v="10.34"/>
    <n v="11.7"/>
    <n v="39808.36"/>
    <n v="37655.199999999997"/>
    <n v="221.3878"/>
    <n v="73622.59"/>
    <n v="69648.75"/>
    <n v="1.4048727949034223E-4"/>
    <n v="26023.538728664382"/>
    <m/>
    <m/>
    <n v="52017648616.81237"/>
    <m/>
    <m/>
    <n v="8355785.1848428585"/>
    <m/>
    <m/>
    <n v="19.647331540781501"/>
    <m/>
    <m/>
    <n v="132.8553176032666"/>
    <m/>
    <m/>
    <n v="40.849675782443597"/>
    <m/>
    <m/>
    <m/>
    <n v="23176.604550905718"/>
    <m/>
    <m/>
    <n v="20.082853497016508"/>
    <n v="732"/>
    <n v="0.88376068376068384"/>
    <n v="58995.41"/>
    <n v="330.57960745757794"/>
    <m/>
    <m/>
    <n v="2939.3884314605725"/>
    <n v="2.3090901399808215"/>
    <m/>
    <m/>
    <n v="983471475.96277654"/>
    <m/>
    <m/>
    <m/>
    <n v="20.709251174805523"/>
    <m/>
    <m/>
    <m/>
    <n v="19.34733057723156"/>
    <m/>
    <m/>
    <n v="2118.6774733970974"/>
    <n v="1498.9154255867559"/>
    <n v="2156.9666814124248"/>
    <m/>
  </r>
  <r>
    <x v="726"/>
    <n v="10.23"/>
    <n v="11.4"/>
    <n v="38618.71"/>
    <n v="36524.6"/>
    <n v="229.2748"/>
    <n v="73393.399999999994"/>
    <n v="69422.14"/>
    <n v="1.4048727949034223E-4"/>
    <n v="25245.224620317094"/>
    <m/>
    <m/>
    <n v="48898640285.307541"/>
    <m/>
    <m/>
    <n v="7979384.1221274706"/>
    <m/>
    <m/>
    <n v="19.941768743208847"/>
    <m/>
    <m/>
    <n v="132.43850440611408"/>
    <m/>
    <m/>
    <n v="40.986826510222848"/>
    <m/>
    <m/>
    <m/>
    <n v="22480.078680867882"/>
    <m/>
    <m/>
    <n v="20.796971492327682"/>
    <n v="733"/>
    <n v="0.89736842105263159"/>
    <n v="58420.99"/>
    <n v="327.33529535045545"/>
    <m/>
    <m/>
    <n v="2968.0083444809175"/>
    <n v="2.3313520137802497"/>
    <m/>
    <m/>
    <n v="924382725.4925375"/>
    <m/>
    <m/>
    <m/>
    <n v="21.330054381391633"/>
    <m/>
    <m/>
    <m/>
    <n v="19.93029811584406"/>
    <m/>
    <m/>
    <n v="2194.0146614235923"/>
    <n v="1521.3783470104049"/>
    <n v="2221.6262782765211"/>
    <m/>
  </r>
  <r>
    <x v="727"/>
    <n v="10.220000000000001"/>
    <n v="11.4"/>
    <n v="38344.44"/>
    <n v="36260.07"/>
    <n v="231.5795"/>
    <n v="72753.81"/>
    <n v="68807.41"/>
    <n v="1.4048727949034223E-4"/>
    <n v="25065.321889602543"/>
    <m/>
    <m/>
    <n v="48194933578.255684"/>
    <m/>
    <m/>
    <n v="7892622.2129261373"/>
    <m/>
    <m/>
    <n v="20.013462120946233"/>
    <m/>
    <m/>
    <n v="131.28116207636702"/>
    <m/>
    <m/>
    <n v="41.354042799349813"/>
    <m/>
    <m/>
    <m/>
    <n v="22316.624347722383"/>
    <m/>
    <m/>
    <n v="21.004672902000564"/>
    <n v="734"/>
    <n v="0.89649122807017545"/>
    <n v="57872.86"/>
    <n v="324.23878036182259"/>
    <m/>
    <m/>
    <n v="2995.8554318695483"/>
    <n v="2.3530026540619127"/>
    <m/>
    <m/>
    <n v="910962312.91157222"/>
    <m/>
    <m/>
    <m/>
    <n v="21.483536991893494"/>
    <m/>
    <m/>
    <m/>
    <n v="20.076721364140862"/>
    <m/>
    <m/>
    <n v="2215.9265026832086"/>
    <n v="1526.8479096113072"/>
    <n v="2237.6122197397967"/>
    <m/>
  </r>
  <r>
    <x v="728"/>
    <n v="10.02"/>
    <n v="11.32"/>
    <n v="38371.79"/>
    <n v="36280.839999999997"/>
    <n v="231.44659999999999"/>
    <n v="72551.33"/>
    <n v="68606.25"/>
    <n v="1.4048727949034223E-4"/>
    <n v="25082.588654045507"/>
    <m/>
    <m/>
    <n v="48254743671.424149"/>
    <m/>
    <m/>
    <n v="7899327.8819422303"/>
    <m/>
    <m/>
    <n v="20.007209452253768"/>
    <m/>
    <m/>
    <n v="130.91260331735293"/>
    <m/>
    <m/>
    <n v="41.479234964239346"/>
    <m/>
    <m/>
    <m/>
    <n v="22328.765100059263"/>
    <m/>
    <m/>
    <n v="20.991267055859346"/>
    <n v="735"/>
    <n v="0.88515901060070667"/>
    <n v="57823.33"/>
    <n v="323.93598772435814"/>
    <m/>
    <m/>
    <n v="2998.4194095188382"/>
    <n v="2.354793208918077"/>
    <m/>
    <m/>
    <n v="911975189.63921773"/>
    <m/>
    <m/>
    <m/>
    <n v="21.470231054564042"/>
    <m/>
    <m/>
    <m/>
    <n v="20.067298059770998"/>
    <m/>
    <m/>
    <n v="2214.5122283503579"/>
    <n v="1526.3708869919881"/>
    <n v="2236.2263432905552"/>
    <m/>
  </r>
  <r>
    <x v="729"/>
    <n v="10.24"/>
    <n v="11.57"/>
    <n v="37736.730000000003"/>
    <n v="35659.99"/>
    <n v="236.20840000000001"/>
    <n v="72404.740000000005"/>
    <n v="68429.070000000007"/>
    <n v="1.407686741867753E-4"/>
    <n v="24665.061482651221"/>
    <m/>
    <m/>
    <n v="46621057467.838501"/>
    <m/>
    <m/>
    <n v="7696268.7215057528"/>
    <m/>
    <m/>
    <n v="20.176293836025646"/>
    <m/>
    <m/>
    <n v="130.63535213687302"/>
    <m/>
    <m/>
    <n v="41.603624135422983"/>
    <m/>
    <m/>
    <m/>
    <n v="21944.142461685355"/>
    <m/>
    <m/>
    <n v="21.417626325009028"/>
    <n v="736"/>
    <n v="0.88504753673293002"/>
    <n v="57378.03"/>
    <n v="321.34095885747064"/>
    <m/>
    <m/>
    <n v="3021.5103688782997"/>
    <n v="2.3720279404861473"/>
    <m/>
    <m/>
    <n v="880644418.05979764"/>
    <m/>
    <m/>
    <m/>
    <n v="21.833568809631071"/>
    <m/>
    <m/>
    <m/>
    <n v="20.419147868742115"/>
    <m/>
    <m/>
    <n v="2259.4917816422089"/>
    <n v="1539.2705110725117"/>
    <n v="2274.0696928720317"/>
    <m/>
  </r>
  <r>
    <x v="730"/>
    <n v="10.199999999999999"/>
    <n v="11.59"/>
    <n v="37360.089999999997"/>
    <n v="35299.06"/>
    <n v="235.96809999999999"/>
    <n v="71441.509999999995"/>
    <n v="67509.100000000006"/>
    <n v="1.407686741867753E-4"/>
    <n v="24418.290818138586"/>
    <m/>
    <m/>
    <n v="45681679240.623001"/>
    <m/>
    <m/>
    <n v="7579350.2043926464"/>
    <m/>
    <m/>
    <n v="20.27787248871374"/>
    <m/>
    <m/>
    <n v="128.89431340347741"/>
    <m/>
    <m/>
    <n v="42.16732485544081"/>
    <m/>
    <m/>
    <m/>
    <n v="21721.411536324322"/>
    <m/>
    <m/>
    <n v="21.394460162497872"/>
    <n v="737"/>
    <n v="0.88006902502157025"/>
    <n v="56855.67"/>
    <n v="318.39066186666588"/>
    <m/>
    <m/>
    <n v="3049.0176945269372"/>
    <n v="2.3933955843081112"/>
    <m/>
    <m/>
    <n v="862788585.19491565"/>
    <m/>
    <m/>
    <m/>
    <n v="22.053528492816163"/>
    <m/>
    <m/>
    <m/>
    <n v="20.627959387955524"/>
    <m/>
    <m/>
    <n v="2257.0478248277682"/>
    <n v="1547.0200524852203"/>
    <n v="2296.9795365877467"/>
    <m/>
  </r>
  <r>
    <x v="731"/>
    <n v="10.18"/>
    <n v="11.53"/>
    <n v="37098.94"/>
    <n v="35047.35"/>
    <n v="238.89599999999999"/>
    <n v="71046.45"/>
    <n v="67126.28"/>
    <n v="1.407686741867753E-4"/>
    <n v="24247.013780588746"/>
    <m/>
    <m/>
    <n v="45034490022.497581"/>
    <m/>
    <m/>
    <n v="7498208.2303910507"/>
    <m/>
    <m/>
    <n v="20.349641399042376"/>
    <m/>
    <m/>
    <n v="128.17842316663919"/>
    <m/>
    <m/>
    <n v="42.410841738656856"/>
    <m/>
    <m/>
    <m/>
    <n v="21565.900418652167"/>
    <m/>
    <m/>
    <n v="21.658528789763814"/>
    <n v="738"/>
    <n v="0.88291413703382482"/>
    <n v="56596.59"/>
    <n v="316.91507147846983"/>
    <m/>
    <m/>
    <n v="3062.9114628054222"/>
    <n v="2.4040738981606986"/>
    <m/>
    <m/>
    <n v="850455205.62039721"/>
    <m/>
    <m/>
    <m/>
    <n v="22.209752983232988"/>
    <m/>
    <m/>
    <m/>
    <n v="20.777209011208804"/>
    <m/>
    <m/>
    <n v="2284.9062291178939"/>
    <n v="1552.4953775463287"/>
    <n v="2313.2510578419615"/>
    <m/>
  </r>
  <r>
    <x v="732"/>
    <n v="10.58"/>
    <n v="12"/>
    <n v="38485.42"/>
    <n v="36352.22"/>
    <n v="231.26060000000001"/>
    <n v="71829.119999999995"/>
    <n v="67856.320000000007"/>
    <n v="1.407686741867753E-4"/>
    <n v="25152.571890530646"/>
    <m/>
    <m/>
    <n v="48392529147.861473"/>
    <m/>
    <m/>
    <n v="7916888.0964149889"/>
    <m/>
    <m/>
    <n v="19.970296441690948"/>
    <m/>
    <m/>
    <n v="129.58731704366437"/>
    <m/>
    <m/>
    <n v="41.953951114011119"/>
    <m/>
    <m/>
    <m/>
    <n v="22368.190576536323"/>
    <m/>
    <m/>
    <n v="20.964946591608594"/>
    <n v="739"/>
    <n v="0.88166666666666671"/>
    <n v="57246.15"/>
    <n v="320.52728157116962"/>
    <m/>
    <m/>
    <n v="3027.7583772612243"/>
    <n v="2.3762570247480519"/>
    <m/>
    <m/>
    <n v="913752081.05227935"/>
    <m/>
    <m/>
    <m/>
    <n v="21.381851743836236"/>
    <m/>
    <m/>
    <m/>
    <n v="20.005715658896921"/>
    <m/>
    <m/>
    <n v="2211.73550268706"/>
    <n v="1523.5547548967661"/>
    <n v="2227.0212191189003"/>
    <m/>
  </r>
  <r>
    <x v="733"/>
    <n v="11.15"/>
    <n v="12.28"/>
    <n v="38110.29"/>
    <n v="35982.53"/>
    <n v="232.84899999999999"/>
    <n v="71755.89"/>
    <n v="67758.48"/>
    <n v="1.407686741867753E-4"/>
    <n v="24905.579581029735"/>
    <m/>
    <m/>
    <n v="47421850012.611191"/>
    <m/>
    <m/>
    <n v="7795895.6440868983"/>
    <m/>
    <m/>
    <n v="20.070274869071504"/>
    <m/>
    <m/>
    <n v="129.44573288536051"/>
    <m/>
    <m/>
    <n v="42.027525695851999"/>
    <m/>
    <m/>
    <m/>
    <n v="22138.802790880931"/>
    <m/>
    <m/>
    <n v="21.104866165355354"/>
    <n v="740"/>
    <n v="0.9079804560260587"/>
    <n v="57171.41"/>
    <n v="320.03382582673601"/>
    <m/>
    <m/>
    <n v="3031.7113882692397"/>
    <n v="2.3786828555445489"/>
    <m/>
    <m/>
    <n v="895076476.22813547"/>
    <m/>
    <m/>
    <m/>
    <n v="21.596280228765728"/>
    <m/>
    <m/>
    <m/>
    <n v="20.215459859576526"/>
    <m/>
    <m/>
    <n v="2226.4965748140175"/>
    <n v="1531.1822134508991"/>
    <n v="2249.3549623158224"/>
    <m/>
  </r>
  <r>
    <x v="734"/>
    <n v="18.309999999999999"/>
    <n v="17.100000000000001"/>
    <n v="47465.69"/>
    <n v="44810.54"/>
    <n v="177.8287"/>
    <n v="75481.81"/>
    <n v="71267.3"/>
    <n v="1.407686741867753E-4"/>
    <n v="31018.701100925322"/>
    <m/>
    <m/>
    <n v="70697706672.908401"/>
    <m/>
    <m/>
    <n v="10664779.162519686"/>
    <m/>
    <m/>
    <n v="17.607780311424193"/>
    <m/>
    <m/>
    <n v="136.16387404717506"/>
    <m/>
    <m/>
    <n v="39.855298929250438"/>
    <m/>
    <m/>
    <m/>
    <n v="27569.578057437582"/>
    <m/>
    <m/>
    <n v="16.116922465092241"/>
    <n v="741"/>
    <n v="1.0707602339181286"/>
    <n v="60888.22"/>
    <n v="340.81315227571866"/>
    <m/>
    <m/>
    <n v="2834.6147064656425"/>
    <n v="2.223829835588564"/>
    <m/>
    <m/>
    <n v="1334230428.8327944"/>
    <m/>
    <m/>
    <m/>
    <n v="16.29705609669621"/>
    <m/>
    <n v="-0.2453767072817975"/>
    <m/>
    <n v="15.257350705381292"/>
    <m/>
    <m/>
    <n v="1700.2843033412225"/>
    <n v="1343.3159339910387"/>
    <n v="1697.4156481547941"/>
    <m/>
  </r>
  <r>
    <x v="735"/>
    <n v="15.42"/>
    <n v="14.74"/>
    <n v="43687.88"/>
    <n v="41237.75"/>
    <n v="191.51490000000001"/>
    <n v="72911.509999999995"/>
    <n v="68830.48"/>
    <n v="1.407686741867753E-4"/>
    <n v="28549.216250345817"/>
    <m/>
    <m/>
    <n v="59429785093.294991"/>
    <m/>
    <m/>
    <n v="9389218.5687591378"/>
    <m/>
    <m/>
    <n v="18.309246887086385"/>
    <m/>
    <m/>
    <n v="131.52402660103832"/>
    <m/>
    <m/>
    <n v="41.222336129051961"/>
    <m/>
    <m/>
    <m/>
    <n v="25370.69765246498"/>
    <m/>
    <m/>
    <n v="17.356208901745799"/>
    <n v="742"/>
    <n v="1.0461329715061058"/>
    <n v="58891.45"/>
    <n v="329.61077742825017"/>
    <m/>
    <m/>
    <n v="2927.5731409120654"/>
    <n v="2.2965404537028058"/>
    <m/>
    <m/>
    <n v="1121433534.4032135"/>
    <m/>
    <m/>
    <m/>
    <n v="17.595617420037417"/>
    <m/>
    <m/>
    <m/>
    <n v="16.47554451253308"/>
    <m/>
    <m/>
    <n v="1831.0250995539977"/>
    <n v="1396.8315510411776"/>
    <n v="1832.666965770054"/>
    <m/>
  </r>
  <r>
    <x v="736"/>
    <n v="15.82"/>
    <n v="14.9"/>
    <n v="45597.72"/>
    <n v="43034.67"/>
    <n v="183.9392"/>
    <n v="73988.039999999994"/>
    <n v="69837.06"/>
    <n v="1.407686741867753E-4"/>
    <n v="29796.53457183341"/>
    <m/>
    <m/>
    <n v="64615222002.787369"/>
    <m/>
    <m/>
    <n v="10002820.3411131"/>
    <m/>
    <m/>
    <n v="17.909871331295591"/>
    <m/>
    <m/>
    <n v="133.46270924416646"/>
    <m/>
    <m/>
    <n v="40.623714440563383"/>
    <m/>
    <m/>
    <m/>
    <n v="26475.454956551483"/>
    <m/>
    <m/>
    <n v="16.668581069800954"/>
    <n v="743"/>
    <n v="1.061744966442953"/>
    <n v="59781.56"/>
    <n v="334.56652681313051"/>
    <m/>
    <m/>
    <n v="2883.3245763333834"/>
    <n v="2.261615171966088"/>
    <m/>
    <m/>
    <n v="1219124569.2632246"/>
    <m/>
    <m/>
    <m/>
    <n v="16.828110961061402"/>
    <m/>
    <m/>
    <m/>
    <n v="15.75926399989679"/>
    <m/>
    <m/>
    <n v="1758.4825399103265"/>
    <n v="1366.3627731343895"/>
    <n v="1752.7275297273768"/>
    <m/>
  </r>
  <r>
    <x v="737"/>
    <n v="18.61"/>
    <n v="16.739999999999998"/>
    <n v="48222.65"/>
    <n v="45506"/>
    <n v="172.38509999999999"/>
    <n v="75199.070000000007"/>
    <n v="70970.320000000007"/>
    <n v="1.407686741867753E-4"/>
    <n v="31511.06726201301"/>
    <m/>
    <m/>
    <n v="72043356699.27301"/>
    <m/>
    <m/>
    <n v="10864356.438609375"/>
    <m/>
    <m/>
    <n v="17.395168054764959"/>
    <m/>
    <m/>
    <n v="135.64390805316816"/>
    <m/>
    <m/>
    <n v="39.968652877895551"/>
    <m/>
    <m/>
    <m/>
    <n v="27995.042017315336"/>
    <m/>
    <m/>
    <n v="15.620542080660483"/>
    <n v="744"/>
    <n v="1.1117084826762247"/>
    <n v="61803.9"/>
    <n v="345.85751226169367"/>
    <m/>
    <m/>
    <n v="2785.7850905169867"/>
    <n v="2.1849002492966538"/>
    <m/>
    <m/>
    <n v="1359098855.0918522"/>
    <m/>
    <m/>
    <m/>
    <n v="15.860992867801516"/>
    <m/>
    <m/>
    <m/>
    <n v="14.855806411241478"/>
    <m/>
    <m/>
    <n v="1647.9177440329056"/>
    <n v="1327.0955230658276"/>
    <n v="1651.9975957213358"/>
    <m/>
  </r>
  <r>
    <x v="738"/>
    <n v="19.63"/>
    <n v="17.559999999999999"/>
    <n v="50477.65"/>
    <n v="47614.74"/>
    <n v="165.47810000000001"/>
    <n v="75090.53"/>
    <n v="70837.899999999994"/>
    <n v="1.3879906425406929E-4"/>
    <n v="32982.183131738304"/>
    <m/>
    <m/>
    <n v="78742414757.598679"/>
    <m/>
    <m/>
    <n v="11619200.717995441"/>
    <m/>
    <m/>
    <n v="16.990796799907965"/>
    <m/>
    <m/>
    <n v="135.43821597147107"/>
    <m/>
    <m/>
    <n v="40.055460385320998"/>
    <m/>
    <m/>
    <m/>
    <n v="29289.799422981378"/>
    <m/>
    <m/>
    <n v="14.991773590646899"/>
    <n v="745"/>
    <n v="1.1178815489749432"/>
    <n v="62277.69"/>
    <n v="348.42723260664229"/>
    <m/>
    <m/>
    <n v="2764.4292032989297"/>
    <n v="2.1675342299482914"/>
    <m/>
    <m/>
    <n v="1484909528.3615215"/>
    <m/>
    <m/>
    <m/>
    <n v="15.123883863555386"/>
    <m/>
    <m/>
    <m/>
    <n v="14.171802401019329"/>
    <m/>
    <m/>
    <n v="1581.5846586488196"/>
    <n v="1296.2456180641782"/>
    <n v="1575.2241986869585"/>
    <m/>
  </r>
  <r>
    <x v="739"/>
    <n v="15.96"/>
    <n v="15.53"/>
    <n v="47249.74"/>
    <n v="44563.3"/>
    <n v="175.18629999999999"/>
    <n v="73025.899999999994"/>
    <n v="68880.36"/>
    <n v="1.3879906425406929E-4"/>
    <n v="30872.30840332017"/>
    <m/>
    <m/>
    <n v="68656261295.499138"/>
    <m/>
    <m/>
    <n v="10502157.216841439"/>
    <m/>
    <m/>
    <n v="17.534776821509993"/>
    <m/>
    <m/>
    <n v="131.71110192127753"/>
    <m/>
    <m/>
    <n v="41.16654692462366"/>
    <m/>
    <m/>
    <m/>
    <n v="27411.943661459922"/>
    <m/>
    <m/>
    <n v="15.870282845890831"/>
    <n v="746"/>
    <n v="1.0276883451384418"/>
    <n v="60008.69"/>
    <n v="335.70656193108954"/>
    <m/>
    <m/>
    <n v="2865.1472913058115"/>
    <n v="2.2462923331406035"/>
    <m/>
    <m/>
    <n v="1294541967.9859061"/>
    <m/>
    <m/>
    <m/>
    <n v="16.092364105510935"/>
    <m/>
    <m/>
    <m/>
    <n v="15.081552395407957"/>
    <m/>
    <m/>
    <n v="1674.2646042318859"/>
    <n v="1337.7464215650418"/>
    <n v="1676.0960069368759"/>
    <m/>
  </r>
  <r>
    <x v="740"/>
    <n v="15.24"/>
    <n v="15.05"/>
    <n v="46455.18"/>
    <n v="43807.73"/>
    <n v="178.0129"/>
    <n v="72446.759999999995"/>
    <n v="68324.539999999994"/>
    <n v="1.3879906425406929E-4"/>
    <n v="30352.414076953217"/>
    <m/>
    <m/>
    <n v="66334337677.999718"/>
    <m/>
    <m/>
    <n v="10234963.224657124"/>
    <m/>
    <m/>
    <n v="17.682967490565332"/>
    <m/>
    <m/>
    <n v="130.66336630212876"/>
    <m/>
    <m/>
    <n v="41.502959460444877"/>
    <m/>
    <m/>
    <m/>
    <n v="26946.399426250842"/>
    <m/>
    <m/>
    <n v="16.125308784116182"/>
    <n v="747"/>
    <n v="1.0126245847176079"/>
    <n v="59187.28"/>
    <n v="331.08549478738172"/>
    <m/>
    <m/>
    <n v="2904.3659550785333"/>
    <n v="2.2768241453620939"/>
    <m/>
    <m/>
    <n v="1250601948.5201752"/>
    <m/>
    <m/>
    <m/>
    <n v="16.36444765228973"/>
    <m/>
    <m/>
    <m/>
    <n v="15.338821390743659"/>
    <m/>
    <m/>
    <n v="1701.1690334520797"/>
    <n v="1349.0520423468774"/>
    <n v="1704.4347981374174"/>
    <m/>
  </r>
  <r>
    <x v="741"/>
    <n v="14.29"/>
    <n v="14.47"/>
    <n v="44765.83"/>
    <n v="42208.57"/>
    <n v="184.84989999999999"/>
    <n v="72599.289999999994"/>
    <n v="68458.91"/>
    <n v="1.3879906425406929E-4"/>
    <n v="29247.930531525581"/>
    <m/>
    <m/>
    <n v="61497147605.809547"/>
    <m/>
    <m/>
    <n v="9674443.8891878072"/>
    <m/>
    <m/>
    <n v="18.005248900843956"/>
    <m/>
    <m/>
    <n v="130.93527327419255"/>
    <m/>
    <m/>
    <n v="41.425555163431255"/>
    <m/>
    <m/>
    <m/>
    <n v="25961.99957397957"/>
    <m/>
    <m/>
    <n v="16.743560742829853"/>
    <n v="748"/>
    <n v="0.98756046993780222"/>
    <n v="58939.81"/>
    <n v="329.6754378907782"/>
    <m/>
    <m/>
    <n v="2916.5095008353796"/>
    <n v="2.2861271213093337"/>
    <m/>
    <m/>
    <n v="1159258784.8911521"/>
    <m/>
    <m/>
    <m/>
    <n v="16.961026427209152"/>
    <m/>
    <m/>
    <m/>
    <n v="15.900369341315344"/>
    <m/>
    <m/>
    <n v="1766.3926580731968"/>
    <n v="1373.6392274434274"/>
    <n v="1766.5713056082684"/>
    <m/>
  </r>
  <r>
    <x v="742"/>
    <n v="14.09"/>
    <n v="14.41"/>
    <n v="44717.68"/>
    <n v="42157.31"/>
    <n v="184.71469999999999"/>
    <n v="72277.149999999994"/>
    <n v="68145.64"/>
    <n v="1.3879906425406929E-4"/>
    <n v="29215.759138622358"/>
    <m/>
    <m/>
    <n v="61353519518.918663"/>
    <m/>
    <m/>
    <n v="9656727.6649874691"/>
    <m/>
    <m/>
    <n v="18.015713181582893"/>
    <m/>
    <m/>
    <n v="130.35110439459757"/>
    <m/>
    <m/>
    <n v="41.619356681254324"/>
    <m/>
    <m/>
    <m/>
    <n v="25929.724200252302"/>
    <m/>
    <m/>
    <n v="16.730237209952247"/>
    <n v="749"/>
    <n v="0.97779319916724494"/>
    <n v="58939.81"/>
    <n v="329.64969611001135"/>
    <m/>
    <m/>
    <n v="2916.5095008353796"/>
    <n v="2.2859104089849573"/>
    <m/>
    <m/>
    <n v="1156404101.5483317"/>
    <m/>
    <m/>
    <m/>
    <n v="16.980833741270903"/>
    <m/>
    <m/>
    <m/>
    <n v="15.92130029688612"/>
    <m/>
    <m/>
    <n v="1764.9870675291015"/>
    <n v="1374.4375583406643"/>
    <n v="1768.6343312637518"/>
    <m/>
  </r>
  <r>
    <x v="743"/>
    <n v="13.99"/>
    <n v="14.23"/>
    <n v="43975.43"/>
    <n v="41440"/>
    <n v="188.1446"/>
    <n v="72006.039999999994"/>
    <n v="67861.649999999994"/>
    <n v="1.3879906425406929E-4"/>
    <n v="28728.717388199831"/>
    <m/>
    <m/>
    <n v="59282291650.898598"/>
    <m/>
    <m/>
    <n v="9409991.9715276342"/>
    <m/>
    <m/>
    <n v="18.167563944567885"/>
    <m/>
    <m/>
    <n v="129.85266099459059"/>
    <m/>
    <m/>
    <n v="41.805567524044164"/>
    <m/>
    <m/>
    <m/>
    <n v="25486.328238388945"/>
    <m/>
    <m/>
    <n v="17.03760364373904"/>
    <n v="750"/>
    <n v="0.983134223471539"/>
    <n v="58495.29"/>
    <n v="327.08686979108609"/>
    <m/>
    <m/>
    <n v="2938.5056152326156"/>
    <n v="2.3024956722497341"/>
    <m/>
    <m/>
    <n v="1116938559.5615926"/>
    <m/>
    <m/>
    <m/>
    <n v="17.26735106181566"/>
    <m/>
    <m/>
    <m/>
    <n v="16.197148716471393"/>
    <m/>
    <m/>
    <n v="1797.4132533517102"/>
    <n v="1386.022411507766"/>
    <n v="1798.4764684248705"/>
    <m/>
  </r>
  <r>
    <x v="744"/>
    <n v="18.13"/>
    <n v="16.59"/>
    <n v="48142.91"/>
    <n v="45361.45"/>
    <n v="169.29169999999999"/>
    <n v="74029.09"/>
    <n v="69758.84"/>
    <n v="1.3879906425406929E-4"/>
    <n v="31450.524329613385"/>
    <m/>
    <m/>
    <n v="70508607493.332993"/>
    <m/>
    <m/>
    <n v="10745584.382550344"/>
    <m/>
    <m/>
    <n v="17.307518945430221"/>
    <m/>
    <m/>
    <n v="133.49768896323556"/>
    <m/>
    <m/>
    <n v="40.64095780030091"/>
    <m/>
    <m/>
    <m/>
    <n v="27897.286353522515"/>
    <m/>
    <m/>
    <n v="15.329375287229912"/>
    <n v="751"/>
    <n v="1.0928270042194093"/>
    <n v="60967"/>
    <n v="340.88125922822945"/>
    <m/>
    <m/>
    <n v="2814.3394864002494"/>
    <n v="2.2049950101070812"/>
    <m/>
    <m/>
    <n v="1328284661.2738752"/>
    <m/>
    <m/>
    <m/>
    <n v="15.632620669212631"/>
    <m/>
    <m/>
    <m/>
    <n v="14.665912281227047"/>
    <m/>
    <m/>
    <n v="1617.2005689893163"/>
    <n v="1320.4086810512731"/>
    <n v="1628.2115486470504"/>
    <m/>
  </r>
  <r>
    <x v="745"/>
    <n v="17.27"/>
    <n v="16.25"/>
    <n v="49916.639999999999"/>
    <n v="47026.41"/>
    <n v="163.20419999999999"/>
    <n v="74767.27"/>
    <n v="70444.759999999995"/>
    <n v="1.3879906425406929E-4"/>
    <n v="32608.46136864978"/>
    <m/>
    <m/>
    <n v="75691628408.248764"/>
    <m/>
    <m/>
    <n v="11337089.303303497"/>
    <m/>
    <m/>
    <n v="16.989446610393184"/>
    <m/>
    <m/>
    <n v="134.82557162969988"/>
    <m/>
    <m/>
    <n v="40.245443224047477"/>
    <m/>
    <m/>
    <m/>
    <n v="28920.404574671"/>
    <m/>
    <m/>
    <n v="14.777200265996512"/>
    <n v="752"/>
    <n v="1.0627692307692307"/>
    <n v="61588.41"/>
    <n v="344.32882495435001"/>
    <m/>
    <m/>
    <n v="2785.6541533472209"/>
    <n v="2.1823135681525914"/>
    <m/>
    <m/>
    <n v="1425744115.6491101"/>
    <m/>
    <m/>
    <m/>
    <n v="15.058134992707599"/>
    <m/>
    <m/>
    <m/>
    <n v="14.129048695170228"/>
    <m/>
    <m/>
    <n v="1558.9478521115298"/>
    <n v="1296.1426106971485"/>
    <n v="1568.376142107699"/>
    <m/>
  </r>
  <r>
    <x v="746"/>
    <n v="16.43"/>
    <n v="16.03"/>
    <n v="50190.71"/>
    <n v="47278.080000000002"/>
    <n v="162.75880000000001"/>
    <n v="74171.03"/>
    <n v="69873.210000000006"/>
    <n v="1.3879906425406929E-4"/>
    <n v="32786.700405780517"/>
    <m/>
    <m/>
    <n v="76508942273.255173"/>
    <m/>
    <m/>
    <n v="11427988.322212119"/>
    <m/>
    <m/>
    <n v="16.94354461553645"/>
    <m/>
    <m/>
    <n v="133.74712864068235"/>
    <m/>
    <m/>
    <n v="40.57610333827688"/>
    <m/>
    <m/>
    <m/>
    <n v="29074.340733035704"/>
    <m/>
    <m/>
    <n v="14.735923049169321"/>
    <n v="753"/>
    <n v="1.0249532127261385"/>
    <n v="61244.77"/>
    <n v="342.38086459636662"/>
    <m/>
    <m/>
    <n v="2801.1970484025769"/>
    <n v="2.1942820256372051"/>
    <m/>
    <m/>
    <n v="1440955790.2526236"/>
    <m/>
    <m/>
    <m/>
    <n v="14.976851183746001"/>
    <m/>
    <m/>
    <m/>
    <n v="14.054865456352154"/>
    <m/>
    <m/>
    <n v="1554.5932363957256"/>
    <n v="1292.6406996099788"/>
    <n v="1559.9100480809986"/>
    <m/>
  </r>
  <r>
    <x v="747"/>
    <n v="16.79"/>
    <n v="16.86"/>
    <n v="51756.04"/>
    <n v="48746.01"/>
    <n v="157.9597"/>
    <n v="75415.62"/>
    <n v="71035.990000000005"/>
    <n v="1.3879906425406929E-4"/>
    <n v="33808.415959157079"/>
    <m/>
    <m/>
    <n v="81267576983.912521"/>
    <m/>
    <m/>
    <n v="11960112.472778035"/>
    <m/>
    <m/>
    <n v="16.680071680312583"/>
    <m/>
    <m/>
    <n v="135.98808971470598"/>
    <m/>
    <m/>
    <n v="39.90492725658239"/>
    <m/>
    <m/>
    <m/>
    <n v="29976.203214626192"/>
    <m/>
    <m/>
    <n v="14.300499386904809"/>
    <n v="754"/>
    <n v="0.99584816132858833"/>
    <n v="62610.5"/>
    <n v="349.98846927174111"/>
    <m/>
    <m/>
    <n v="2738.7316518484736"/>
    <n v="2.1451471854666511"/>
    <m/>
    <m/>
    <n v="1530384256.171947"/>
    <m/>
    <m/>
    <m/>
    <n v="14.511161288583811"/>
    <m/>
    <m/>
    <m/>
    <n v="13.619864586128134"/>
    <m/>
    <m/>
    <n v="1508.657418322814"/>
    <n v="1272.5400744430476"/>
    <n v="1511.4062379114973"/>
    <m/>
  </r>
  <r>
    <x v="748"/>
    <n v="14.59"/>
    <n v="15.21"/>
    <n v="48620.61"/>
    <n v="45772.63"/>
    <n v="165.89439999999999"/>
    <n v="74768.84"/>
    <n v="70397.19"/>
    <n v="1.3781439309101806E-4"/>
    <n v="31757.946820163197"/>
    <m/>
    <m/>
    <n v="71373180456.987717"/>
    <m/>
    <m/>
    <n v="10865496.203187335"/>
    <m/>
    <m/>
    <n v="17.187450101009524"/>
    <m/>
    <m/>
    <n v="134.81196558179269"/>
    <m/>
    <m/>
    <n v="40.275957679589659"/>
    <m/>
    <m/>
    <m/>
    <n v="28145.30355894077"/>
    <m/>
    <m/>
    <n v="15.015947545911555"/>
    <n v="755"/>
    <n v="0.95923734385272841"/>
    <n v="61599.32"/>
    <n v="344.25538807809477"/>
    <m/>
    <m/>
    <n v="2782.9630614637322"/>
    <n v="2.1791721740536771"/>
    <m/>
    <m/>
    <n v="1343549490.290931"/>
    <m/>
    <m/>
    <m/>
    <n v="15.394153272495112"/>
    <m/>
    <m/>
    <m/>
    <n v="14.455055178888271"/>
    <m/>
    <m/>
    <n v="1584.1349344086732"/>
    <n v="1311.2485036164396"/>
    <n v="1603.3740388316971"/>
    <m/>
  </r>
  <r>
    <x v="749"/>
    <n v="13.27"/>
    <n v="14.46"/>
    <n v="46857.13"/>
    <n v="44106.14"/>
    <n v="172.58690000000001"/>
    <n v="74748.649999999994"/>
    <n v="70368.479999999996"/>
    <n v="1.3781439309101806E-4"/>
    <n v="30605.332961533051"/>
    <m/>
    <m/>
    <n v="66182199171.652901"/>
    <m/>
    <m/>
    <n v="10272011.19389306"/>
    <m/>
    <m/>
    <n v="17.499874970921837"/>
    <m/>
    <m/>
    <n v="134.77227569174096"/>
    <m/>
    <m/>
    <n v="40.296445978335257"/>
    <m/>
    <m/>
    <m/>
    <n v="27119.809112159855"/>
    <m/>
    <m/>
    <n v="15.620714044093502"/>
    <n v="756"/>
    <n v="0.91770401106500687"/>
    <n v="62322.73"/>
    <n v="348.27105808700458"/>
    <m/>
    <m/>
    <n v="2750.2805041190491"/>
    <n v="2.1533762675861428"/>
    <m/>
    <m/>
    <n v="1245675606.524719"/>
    <m/>
    <m/>
    <m/>
    <n v="15.953880542026647"/>
    <m/>
    <m/>
    <m/>
    <n v="14.982845394708212"/>
    <m/>
    <m/>
    <n v="1647.9358856307538"/>
    <n v="1335.0837229629683"/>
    <n v="1661.672287322993"/>
    <m/>
  </r>
  <r>
    <x v="750"/>
    <n v="12.19"/>
    <n v="13.17"/>
    <n v="43279.25"/>
    <n v="40732.230000000003"/>
    <n v="185.26480000000001"/>
    <n v="72879.08"/>
    <n v="68598.77"/>
    <n v="1.3781439309101806E-4"/>
    <n v="28267.705655433412"/>
    <m/>
    <m/>
    <n v="56062143420.432716"/>
    <m/>
    <m/>
    <n v="9093283.972670041"/>
    <m/>
    <m/>
    <n v="18.168730688442615"/>
    <m/>
    <m/>
    <n v="131.39822544809059"/>
    <m/>
    <m/>
    <n v="41.314033993171897"/>
    <m/>
    <m/>
    <m/>
    <n v="25044.552180289516"/>
    <m/>
    <m/>
    <n v="16.767101901935927"/>
    <n v="757"/>
    <n v="0.92558845861807137"/>
    <n v="58931.73"/>
    <n v="329.29580245009771"/>
    <m/>
    <m/>
    <n v="2899.9241604458452"/>
    <n v="2.2703269353972115"/>
    <m/>
    <m/>
    <n v="1055063528.8775648"/>
    <m/>
    <m/>
    <m/>
    <n v="17.173476650293541"/>
    <m/>
    <m/>
    <m/>
    <n v="16.13058808140832"/>
    <m/>
    <m/>
    <n v="1768.8761758413816"/>
    <n v="1386.1114236154872"/>
    <n v="1788.6990034561347"/>
    <m/>
  </r>
  <r>
    <x v="751"/>
    <n v="12.93"/>
    <n v="13.57"/>
    <n v="43552.45"/>
    <n v="40983.74"/>
    <n v="185.32310000000001"/>
    <n v="72619.06"/>
    <n v="68344.570000000007"/>
    <n v="1.3781439309101806E-4"/>
    <n v="28445.451755551949"/>
    <m/>
    <m/>
    <n v="56759735150.35228"/>
    <m/>
    <m/>
    <n v="9177418.6542137433"/>
    <m/>
    <m/>
    <n v="18.112165876956219"/>
    <m/>
    <m/>
    <n v="130.92622669471672"/>
    <m/>
    <m/>
    <n v="41.471308568504227"/>
    <m/>
    <m/>
    <m/>
    <n v="25198.470298325508"/>
    <m/>
    <m/>
    <n v="16.771298387098902"/>
    <n v="758"/>
    <n v="0.95283714075165804"/>
    <n v="58755.63"/>
    <n v="328.28616428610223"/>
    <m/>
    <m/>
    <n v="2908.5897238809339"/>
    <n v="2.2768952765623496"/>
    <m/>
    <m/>
    <n v="1068056973.384546"/>
    <m/>
    <m/>
    <m/>
    <n v="17.066640367489125"/>
    <m/>
    <m/>
    <m/>
    <n v="16.032602635954621"/>
    <m/>
    <m/>
    <n v="1769.3188917424641"/>
    <n v="1381.7960351208017"/>
    <n v="1777.5714981480032"/>
    <m/>
  </r>
  <r>
    <x v="752"/>
    <n v="12.95"/>
    <n v="13.71"/>
    <n v="43522.52"/>
    <n v="40949.93"/>
    <n v="184.62440000000001"/>
    <n v="72314.490000000005"/>
    <n v="68048.509999999995"/>
    <n v="1.3781439309101806E-4"/>
    <n v="28425.210422332009"/>
    <m/>
    <m/>
    <n v="56671333763.639519"/>
    <m/>
    <m/>
    <n v="9165974.2374401353"/>
    <m/>
    <m/>
    <n v="18.119165188051092"/>
    <m/>
    <m/>
    <n v="130.37393283284231"/>
    <m/>
    <m/>
    <n v="41.655156598410052"/>
    <m/>
    <m/>
    <m/>
    <n v="25176.958245661695"/>
    <m/>
    <m/>
    <n v="16.706991979222202"/>
    <n v="759"/>
    <n v="0.94456601021152431"/>
    <n v="58672.62"/>
    <n v="327.79676424805206"/>
    <m/>
    <m/>
    <n v="2912.6989817168101"/>
    <n v="2.2798959338581475"/>
    <m/>
    <m/>
    <n v="1066258829.3435216"/>
    <m/>
    <m/>
    <m/>
    <n v="17.079924145182073"/>
    <m/>
    <m/>
    <m/>
    <n v="16.047446783200201"/>
    <m/>
    <m/>
    <n v="1762.5347692678524"/>
    <n v="1382.3300198681352"/>
    <n v="1778.9550665660556"/>
    <m/>
  </r>
  <r>
    <x v="753"/>
    <n v="13.11"/>
    <n v="13.9"/>
    <n v="43636.14"/>
    <n v="41039.9"/>
    <n v="187.13319999999999"/>
    <n v="72263.179999999993"/>
    <n v="67972.09"/>
    <n v="1.3767373306250441E-4"/>
    <n v="28497.332646972292"/>
    <m/>
    <m/>
    <n v="56936147356.029968"/>
    <m/>
    <m/>
    <n v="9195917.1689073574"/>
    <m/>
    <m/>
    <n v="18.097847427390224"/>
    <m/>
    <m/>
    <n v="130.27189741116206"/>
    <m/>
    <m/>
    <n v="41.714534122662805"/>
    <m/>
    <m/>
    <m/>
    <n v="25230.09635256894"/>
    <m/>
    <m/>
    <n v="16.930747169249077"/>
    <n v="760"/>
    <n v="0.94316546762589926"/>
    <n v="58556.480000000003"/>
    <n v="327.07127695561871"/>
    <m/>
    <m/>
    <n v="2918.4645476611399"/>
    <n v="2.2837593058512171"/>
    <m/>
    <m/>
    <n v="1070835862.6640307"/>
    <m/>
    <m/>
    <m/>
    <n v="17.040017143270639"/>
    <m/>
    <m/>
    <m/>
    <n v="16.017033289357922"/>
    <m/>
    <m/>
    <n v="1786.1402335379596"/>
    <n v="1380.7036656618545"/>
    <n v="1774.7985631390873"/>
    <m/>
  </r>
  <r>
    <x v="754"/>
    <n v="13.48"/>
    <n v="14.19"/>
    <n v="45185.599999999999"/>
    <n v="42491.519999999997"/>
    <n v="178.44560000000001"/>
    <n v="72659.539999999994"/>
    <n v="68335.56"/>
    <n v="1.3767373306250441E-4"/>
    <n v="29508.51464164308"/>
    <m/>
    <m/>
    <n v="60969555129.517921"/>
    <m/>
    <m/>
    <n v="9683726.7156104371"/>
    <m/>
    <m/>
    <n v="17.777315745179322"/>
    <m/>
    <m/>
    <n v="130.9832384668594"/>
    <m/>
    <m/>
    <n v="41.495649919287168"/>
    <m/>
    <m/>
    <m/>
    <n v="26121.75720547435"/>
    <m/>
    <m/>
    <n v="16.143703096683502"/>
    <n v="761"/>
    <n v="0.94996476391825235"/>
    <n v="59014.13"/>
    <n v="329.60177470671863"/>
    <m/>
    <m/>
    <n v="2895.6551967534847"/>
    <n v="2.2656957177019867"/>
    <m/>
    <m/>
    <n v="1146550174.6111865"/>
    <m/>
    <m/>
    <m/>
    <n v="16.436530080399905"/>
    <m/>
    <m/>
    <m/>
    <n v="15.452051374385578"/>
    <m/>
    <m/>
    <n v="1703.1095752023245"/>
    <n v="1356.2499691454632"/>
    <n v="1711.9425247295844"/>
    <m/>
  </r>
  <r>
    <x v="755"/>
    <n v="14.98"/>
    <n v="15.21"/>
    <n v="47589.49"/>
    <n v="44746.23"/>
    <n v="168.61359999999999"/>
    <n v="73516.69"/>
    <n v="69132.289999999994"/>
    <n v="1.3767373306250441E-4"/>
    <n v="31077.620320094615"/>
    <m/>
    <m/>
    <n v="67446195898.336937"/>
    <m/>
    <m/>
    <n v="10454391.861996666"/>
    <m/>
    <m/>
    <n v="17.305210137338555"/>
    <m/>
    <m/>
    <n v="132.52518990865647"/>
    <m/>
    <m/>
    <n v="41.015978049739175"/>
    <m/>
    <m/>
    <m/>
    <n v="27507.053912492953"/>
    <m/>
    <m/>
    <n v="15.253234830807896"/>
    <n v="762"/>
    <n v="0.98487836949375407"/>
    <n v="60218.34"/>
    <n v="336.30118673187212"/>
    <m/>
    <m/>
    <n v="2836.5680434821834"/>
    <n v="2.2192527794267485"/>
    <m/>
    <m/>
    <n v="1268185275.0988526"/>
    <m/>
    <m/>
    <m/>
    <n v="15.56364034839932"/>
    <m/>
    <m/>
    <m/>
    <n v="14.633598816694738"/>
    <m/>
    <m/>
    <n v="1609.1679918528318"/>
    <n v="1320.2325396726776"/>
    <n v="1621.0269212352941"/>
    <m/>
  </r>
  <r>
    <x v="756"/>
    <n v="15.14"/>
    <n v="15.37"/>
    <n v="47288.9"/>
    <n v="44457.440000000002"/>
    <n v="171.48240000000001"/>
    <n v="73278.2"/>
    <n v="68898.509999999995"/>
    <n v="1.3767373306250441E-4"/>
    <n v="30880.571420855002"/>
    <m/>
    <m/>
    <n v="66581763068.726524"/>
    <m/>
    <m/>
    <n v="10353084.377213085"/>
    <m/>
    <m/>
    <n v="17.360601768103368"/>
    <m/>
    <m/>
    <n v="132.09205389063271"/>
    <m/>
    <m/>
    <n v="41.158822773856585"/>
    <m/>
    <m/>
    <m/>
    <n v="27328.738527737434"/>
    <m/>
    <m/>
    <n v="15.511755344520957"/>
    <n v="763"/>
    <n v="0.98503578399479519"/>
    <n v="60287.94"/>
    <n v="336.66359216377305"/>
    <m/>
    <m/>
    <n v="2833.2895549714344"/>
    <n v="2.2164776503793413"/>
    <m/>
    <m/>
    <n v="1251773478.0083869"/>
    <m/>
    <m/>
    <m/>
    <n v="15.66335776875596"/>
    <m/>
    <m/>
    <m/>
    <n v="14.729526283166903"/>
    <m/>
    <m/>
    <n v="1636.4410877252026"/>
    <n v="1324.458424985879"/>
    <n v="1631.4129632727456"/>
    <m/>
  </r>
  <r>
    <x v="757"/>
    <n v="14.64"/>
    <n v="15.16"/>
    <n v="46878.93"/>
    <n v="44065.9"/>
    <n v="168.91399999999999"/>
    <n v="73269.05"/>
    <n v="68880.42"/>
    <n v="1.3767373306250441E-4"/>
    <n v="30612.106586967675"/>
    <m/>
    <m/>
    <n v="65415030186.223816"/>
    <m/>
    <m/>
    <n v="10216215.829603149"/>
    <m/>
    <m/>
    <n v="17.436595986351119"/>
    <m/>
    <m/>
    <n v="132.07233953185516"/>
    <m/>
    <m/>
    <n v="41.173774702925762"/>
    <m/>
    <m/>
    <m/>
    <n v="27087.273037684856"/>
    <m/>
    <m/>
    <n v="15.278442262910088"/>
    <n v="764"/>
    <n v="0.96569920844327184"/>
    <n v="60433.8"/>
    <n v="337.45176144265753"/>
    <m/>
    <m/>
    <n v="2826.4347243952343"/>
    <n v="2.210905526357946"/>
    <m/>
    <m/>
    <n v="1229683112.6402109"/>
    <m/>
    <m/>
    <m/>
    <n v="15.80057018117742"/>
    <m/>
    <m/>
    <m/>
    <n v="14.860746462830043"/>
    <m/>
    <m/>
    <n v="1611.8272961476641"/>
    <n v="1330.2561031973205"/>
    <n v="1645.7042864775833"/>
    <m/>
  </r>
  <r>
    <x v="758"/>
    <n v="14.53"/>
    <n v="15.07"/>
    <n v="47811.93"/>
    <n v="44924.71"/>
    <n v="169.2294"/>
    <n v="73519.3"/>
    <n v="69087.23"/>
    <n v="1.3725176389622895E-4"/>
    <n v="31219.075068664661"/>
    <m/>
    <m/>
    <n v="67983575408.386208"/>
    <m/>
    <m/>
    <n v="10514572.459790457"/>
    <m/>
    <m/>
    <n v="17.265334977238204"/>
    <m/>
    <m/>
    <n v="132.51373787047129"/>
    <m/>
    <m/>
    <n v="41.062501488926742"/>
    <m/>
    <m/>
    <m/>
    <n v="27612.79968951855"/>
    <m/>
    <m/>
    <n v="15.30401415064647"/>
    <n v="765"/>
    <n v="0.96416721964167218"/>
    <n v="60768.67"/>
    <n v="339.24213818969372"/>
    <m/>
    <m/>
    <n v="2810.7731542778793"/>
    <n v="2.1980294658623887"/>
    <m/>
    <m/>
    <n v="1277485083.7747099"/>
    <m/>
    <m/>
    <m/>
    <n v="15.49046477707941"/>
    <m/>
    <m/>
    <m/>
    <n v="14.575523942027218"/>
    <m/>
    <m/>
    <n v="1614.5250493582505"/>
    <n v="1317.1904220981817"/>
    <n v="1613.4053385958223"/>
    <m/>
  </r>
  <r>
    <x v="759"/>
    <n v="13.46"/>
    <n v="14.37"/>
    <n v="45869.67"/>
    <n v="43093.57"/>
    <n v="176.10890000000001"/>
    <n v="72481.11"/>
    <n v="68102.14"/>
    <n v="1.3725176389622895E-4"/>
    <n v="29950.134906354313"/>
    <m/>
    <m/>
    <n v="62447275156.27478"/>
    <m/>
    <m/>
    <n v="9871613.7427758425"/>
    <m/>
    <m/>
    <n v="17.616745669017362"/>
    <m/>
    <m/>
    <n v="130.63928265451912"/>
    <m/>
    <m/>
    <n v="41.65217280580201"/>
    <m/>
    <m/>
    <m/>
    <n v="26486.534589423449"/>
    <m/>
    <m/>
    <n v="15.925126324453734"/>
    <n v="766"/>
    <n v="0.93667362560890755"/>
    <n v="59405.53"/>
    <n v="331.60649127402758"/>
    <m/>
    <m/>
    <n v="2873.8233628396652"/>
    <n v="2.2471218029293647"/>
    <m/>
    <m/>
    <n v="1173304458.023823"/>
    <m/>
    <m/>
    <m/>
    <n v="16.121108281638797"/>
    <m/>
    <m/>
    <m/>
    <n v="15.171146149107457"/>
    <m/>
    <m/>
    <n v="1680.0504176179775"/>
    <n v="1343.9999104773319"/>
    <n v="1679.0898491414594"/>
    <m/>
  </r>
  <r>
    <x v="760"/>
    <n v="13.24"/>
    <n v="14.39"/>
    <n v="45201.91"/>
    <n v="42460.31"/>
    <n v="178.0214"/>
    <n v="73621.78"/>
    <n v="69164.55"/>
    <n v="1.3725176389622895E-4"/>
    <n v="29513.408140468538"/>
    <m/>
    <m/>
    <n v="60617528876.516396"/>
    <m/>
    <m/>
    <n v="9653926.1278999057"/>
    <m/>
    <m/>
    <n v="17.745722818542209"/>
    <m/>
    <m/>
    <n v="132.69198013628619"/>
    <m/>
    <m/>
    <n v="41.00649987093778"/>
    <m/>
    <m/>
    <m/>
    <n v="26096.564225807746"/>
    <m/>
    <m/>
    <n v="16.097032888193674"/>
    <n v="767"/>
    <n v="0.92008339124391936"/>
    <n v="60566.44"/>
    <n v="338.06038658484232"/>
    <m/>
    <m/>
    <n v="2817.6627616270475"/>
    <n v="2.2029994267752446"/>
    <m/>
    <m/>
    <n v="1138782663.9006228"/>
    <m/>
    <m/>
    <m/>
    <n v="16.357246083843354"/>
    <m/>
    <m/>
    <m/>
    <n v="15.395629633010005"/>
    <m/>
    <m/>
    <n v="1698.1860159371618"/>
    <n v="1353.8397118045359"/>
    <n v="1703.6847206449179"/>
    <m/>
  </r>
  <r>
    <x v="761"/>
    <n v="13.23"/>
    <n v="14.09"/>
    <n v="44669.91"/>
    <n v="41954.75"/>
    <n v="179.68879999999999"/>
    <n v="73459.27"/>
    <n v="69002.38"/>
    <n v="1.3725176389622895E-4"/>
    <n v="29165.341444295718"/>
    <m/>
    <m/>
    <n v="59179472368.253494"/>
    <m/>
    <m/>
    <n v="9481416.3471141849"/>
    <m/>
    <m/>
    <n v="17.850904238710587"/>
    <m/>
    <m/>
    <n v="132.39585239547242"/>
    <m/>
    <m/>
    <n v="41.106768915797616"/>
    <m/>
    <m/>
    <m/>
    <n v="25785.099815652484"/>
    <m/>
    <m/>
    <n v="16.246756269679874"/>
    <n v="768"/>
    <n v="0.93896380411639468"/>
    <n v="60327.65"/>
    <n v="336.70125307326697"/>
    <m/>
    <m/>
    <n v="2828.7717138925091"/>
    <n v="2.2114753441090294"/>
    <m/>
    <m/>
    <n v="1111627031.8050516"/>
    <m/>
    <m/>
    <m/>
    <n v="16.551235153290904"/>
    <m/>
    <m/>
    <m/>
    <n v="15.580502018051757"/>
    <m/>
    <m/>
    <n v="1713.9813587475235"/>
    <n v="1361.8641121078679"/>
    <n v="1723.8896018269868"/>
    <m/>
  </r>
  <r>
    <x v="762"/>
    <n v="13.14"/>
    <n v="14.04"/>
    <n v="44481.9"/>
    <n v="41755.129999999997"/>
    <n v="181.8897"/>
    <n v="73357.61"/>
    <n v="68869"/>
    <n v="1.364078746981523E-4"/>
    <n v="29039.755668507329"/>
    <m/>
    <m/>
    <n v="58637709206.987152"/>
    <m/>
    <m/>
    <n v="9413386.6460440326"/>
    <m/>
    <m/>
    <n v="17.891508592055356"/>
    <m/>
    <m/>
    <n v="132.19973549910927"/>
    <m/>
    <m/>
    <n v="41.202608987542021"/>
    <m/>
    <m/>
    <m/>
    <n v="25659.461933275928"/>
    <m/>
    <m/>
    <n v="16.441518076637596"/>
    <n v="769"/>
    <n v="0.93589743589743601"/>
    <n v="59875.61"/>
    <n v="334.07396185279919"/>
    <m/>
    <m/>
    <n v="2849.9679309761841"/>
    <n v="2.2272014030344178"/>
    <m/>
    <m/>
    <n v="1100900418.2443986"/>
    <m/>
    <m/>
    <m/>
    <n v="16.626887681135575"/>
    <m/>
    <m/>
    <m/>
    <n v="15.660913207236636"/>
    <m/>
    <m/>
    <n v="1734.5281128798854"/>
    <n v="1364.9618605959063"/>
    <n v="1731.7691712304472"/>
    <m/>
  </r>
  <r>
    <x v="763"/>
    <n v="12.68"/>
    <n v="13.78"/>
    <n v="42916.959999999999"/>
    <n v="40280.43"/>
    <n v="187.46520000000001"/>
    <n v="73470.16"/>
    <n v="68965.27"/>
    <n v="1.364078746981523E-4"/>
    <n v="28017.410300598709"/>
    <m/>
    <m/>
    <n v="54500767700.882301"/>
    <m/>
    <m/>
    <n v="8914610.7758600973"/>
    <m/>
    <m/>
    <n v="18.206979203992454"/>
    <m/>
    <m/>
    <n v="132.39933645585103"/>
    <m/>
    <m/>
    <n v="41.149103744022774"/>
    <m/>
    <m/>
    <m/>
    <n v="24752.513697974144"/>
    <m/>
    <m/>
    <n v="16.944412084486522"/>
    <n v="770"/>
    <n v="0.92017416545718433"/>
    <n v="59844.67"/>
    <n v="333.87526141048392"/>
    <m/>
    <m/>
    <n v="2851.440617564002"/>
    <n v="2.2281410469366749"/>
    <m/>
    <m/>
    <n v="1023103143.0117835"/>
    <m/>
    <m/>
    <m/>
    <n v="17.21331128833911"/>
    <m/>
    <m/>
    <m/>
    <n v="16.215634482506207"/>
    <m/>
    <m/>
    <n v="1787.5818388404011"/>
    <n v="1389.0294427797919"/>
    <n v="1792.8479698434346"/>
    <m/>
  </r>
  <r>
    <x v="764"/>
    <n v="13.49"/>
    <n v="14.29"/>
    <n v="44351.63"/>
    <n v="41621.47"/>
    <n v="180.9128"/>
    <n v="74631.33"/>
    <n v="70045.83"/>
    <n v="1.364078746981523E-4"/>
    <n v="28953.297618522975"/>
    <m/>
    <m/>
    <n v="58135013127.540398"/>
    <m/>
    <m/>
    <n v="9359706.7995205261"/>
    <m/>
    <m/>
    <n v="17.903434429243813"/>
    <m/>
    <m/>
    <n v="134.48858194219528"/>
    <m/>
    <m/>
    <n v="40.508399345731334"/>
    <m/>
    <m/>
    <m/>
    <n v="25575.853320796505"/>
    <m/>
    <m/>
    <n v="16.35110766829688"/>
    <n v="771"/>
    <n v="0.94401679496151158"/>
    <n v="61099.49"/>
    <n v="340.8493245877678"/>
    <m/>
    <m/>
    <n v="2791.6517555695814"/>
    <n v="2.1812147118657754"/>
    <m/>
    <m/>
    <n v="1091189885.1805923"/>
    <m/>
    <m/>
    <m/>
    <n v="16.639460480465999"/>
    <m/>
    <m/>
    <m/>
    <n v="15.677332458196439"/>
    <m/>
    <m/>
    <n v="1724.9901009862783"/>
    <n v="1365.8716951598374"/>
    <n v="1733.0786878816723"/>
    <m/>
  </r>
  <r>
    <x v="765"/>
    <n v="12.71"/>
    <n v="13.84"/>
    <n v="43423.32"/>
    <n v="40744.629999999997"/>
    <n v="185.0839"/>
    <n v="74261.429999999993"/>
    <n v="69689.100000000006"/>
    <n v="1.364078746981523E-4"/>
    <n v="28346.594056469912"/>
    <m/>
    <m/>
    <n v="55690629767.028069"/>
    <m/>
    <m/>
    <n v="9063848.3045611084"/>
    <m/>
    <m/>
    <n v="18.091549473314334"/>
    <m/>
    <m/>
    <n v="133.81874458626069"/>
    <m/>
    <m/>
    <n v="40.718748786775933"/>
    <m/>
    <m/>
    <m/>
    <n v="25036.326273056853"/>
    <m/>
    <m/>
    <n v="16.727019486027078"/>
    <n v="772"/>
    <n v="0.91835260115606943"/>
    <n v="60372.9"/>
    <n v="336.76967529854301"/>
    <m/>
    <m/>
    <n v="2824.8498436236596"/>
    <n v="2.2069443078390214"/>
    <m/>
    <m/>
    <n v="1045178442.5178586"/>
    <m/>
    <m/>
    <m/>
    <n v="16.989212875640504"/>
    <m/>
    <m/>
    <m/>
    <n v="16.009198507701441"/>
    <m/>
    <m/>
    <n v="1764.6476078404235"/>
    <n v="1380.2231881733778"/>
    <n v="1769.5070578293696"/>
    <m/>
  </r>
  <r>
    <x v="766"/>
    <n v="12.2"/>
    <n v="13.48"/>
    <n v="42756.77"/>
    <n v="40113.64"/>
    <n v="188.20140000000001"/>
    <n v="73392.69"/>
    <n v="68864.350000000006"/>
    <n v="1.364078746981523E-4"/>
    <n v="27910.791926193251"/>
    <m/>
    <m/>
    <n v="53970650376.310364"/>
    <m/>
    <m/>
    <n v="8853213.0512001105"/>
    <m/>
    <m/>
    <n v="18.2311619615346"/>
    <m/>
    <m/>
    <n v="132.25005442131362"/>
    <m/>
    <m/>
    <n v="41.204739434337348"/>
    <m/>
    <m/>
    <m/>
    <n v="24647.89318912481"/>
    <m/>
    <m/>
    <n v="17.007669508389863"/>
    <n v="773"/>
    <n v="0.90504451038575662"/>
    <n v="59496.47"/>
    <n v="331.85489484732727"/>
    <m/>
    <m/>
    <n v="2865.8580302180935"/>
    <n v="2.2387701511967344"/>
    <m/>
    <m/>
    <n v="1012772088.2932038"/>
    <m/>
    <m/>
    <m/>
    <n v="17.251512074275531"/>
    <m/>
    <m/>
    <m/>
    <n v="16.258740596399516"/>
    <m/>
    <m/>
    <n v="1794.2552968262917"/>
    <n v="1390.8743705878205"/>
    <n v="1796.8267627883417"/>
    <m/>
  </r>
  <r>
    <x v="767"/>
    <n v="11.98"/>
    <n v="13.27"/>
    <n v="40826.14"/>
    <n v="38285.94"/>
    <n v="195.8588"/>
    <n v="72423.44"/>
    <n v="67926.720000000001"/>
    <n v="1.3598595466368657E-4"/>
    <n v="26648.564572476735"/>
    <m/>
    <m/>
    <n v="49065875159.136971"/>
    <m/>
    <m/>
    <n v="8247906.6235580975"/>
    <m/>
    <m/>
    <n v="18.645039761039925"/>
    <m/>
    <m/>
    <n v="130.49396691848253"/>
    <m/>
    <m/>
    <n v="41.778172634777491"/>
    <m/>
    <m/>
    <m/>
    <n v="23522.829698019046"/>
    <m/>
    <m/>
    <n v="17.696246561135165"/>
    <n v="774"/>
    <n v="0.90278824415975889"/>
    <n v="57423.41"/>
    <n v="320.21691668393288"/>
    <m/>
    <m/>
    <n v="2965.7143014913959"/>
    <n v="2.3161177506070363"/>
    <m/>
    <m/>
    <n v="920389053.01949108"/>
    <m/>
    <m/>
    <m/>
    <n v="18.035023477015791"/>
    <m/>
    <m/>
    <m/>
    <n v="17.004609360981647"/>
    <m/>
    <m/>
    <n v="1866.8979962597346"/>
    <n v="1422.4495398009401"/>
    <n v="1878.4331895949992"/>
    <m/>
  </r>
  <r>
    <x v="768"/>
    <n v="12.14"/>
    <n v="13.14"/>
    <n v="41374.639999999999"/>
    <n v="38795.11"/>
    <n v="196.19399999999999"/>
    <n v="71803.05"/>
    <n v="67335.61"/>
    <n v="1.3598595466368657E-4"/>
    <n v="27005.930048817067"/>
    <m/>
    <m/>
    <n v="50375515548.161034"/>
    <m/>
    <m/>
    <n v="8412361.0290608723"/>
    <m/>
    <m/>
    <n v="18.520576227582602"/>
    <m/>
    <m/>
    <n v="129.37298146386638"/>
    <m/>
    <m/>
    <n v="42.145905495380497"/>
    <m/>
    <m/>
    <m/>
    <n v="23834.977373160793"/>
    <m/>
    <m/>
    <n v="17.725391275220819"/>
    <n v="775"/>
    <n v="0.923896499238965"/>
    <n v="57216.24"/>
    <n v="319.03673720772889"/>
    <m/>
    <m/>
    <n v="2976.4138930315016"/>
    <n v="2.324253404981151"/>
    <m/>
    <m/>
    <n v="944837974.28374684"/>
    <m/>
    <m/>
    <m/>
    <n v="17.794344394448952"/>
    <m/>
    <m/>
    <m/>
    <n v="16.78012377623206"/>
    <m/>
    <m/>
    <n v="1869.9726713406965"/>
    <n v="1412.954086953566"/>
    <n v="1853.3653222140117"/>
    <m/>
  </r>
  <r>
    <x v="769"/>
    <n v="12.42"/>
    <n v="13.28"/>
    <n v="41348.78"/>
    <n v="38765.589999999997"/>
    <n v="193.77189999999999"/>
    <n v="71977.47"/>
    <n v="67490.02"/>
    <n v="1.3598595466368657E-4"/>
    <n v="26988.392698543528"/>
    <m/>
    <m/>
    <n v="50303418162.604912"/>
    <m/>
    <m/>
    <n v="8402678.7459264677"/>
    <m/>
    <m/>
    <n v="18.527140346164455"/>
    <m/>
    <m/>
    <n v="129.68408492209753"/>
    <m/>
    <m/>
    <n v="42.053421883646834"/>
    <m/>
    <m/>
    <m/>
    <n v="23816.155704883691"/>
    <m/>
    <m/>
    <n v="17.505436499254206"/>
    <n v="776"/>
    <n v="0.93524096385542177"/>
    <n v="57550.84"/>
    <n v="320.87740409264251"/>
    <m/>
    <m/>
    <n v="2959.0078543157742"/>
    <n v="2.3104421562651982"/>
    <m/>
    <m/>
    <n v="943368289.55776811"/>
    <m/>
    <m/>
    <m/>
    <n v="17.807055070087863"/>
    <m/>
    <m/>
    <m/>
    <n v="16.794554609282958"/>
    <m/>
    <m/>
    <n v="1846.7681387240636"/>
    <n v="1413.4548704099504"/>
    <n v="1854.689199336364"/>
    <m/>
  </r>
  <r>
    <x v="770"/>
    <n v="12.54"/>
    <n v="13.47"/>
    <n v="41050.78"/>
    <n v="38480.94"/>
    <n v="193.94149999999999"/>
    <n v="72615.89"/>
    <n v="68079.460000000006"/>
    <n v="1.3598595466368657E-4"/>
    <n v="26793.234451075568"/>
    <m/>
    <m/>
    <n v="49569176532.425018"/>
    <m/>
    <m/>
    <n v="8310049.6168717826"/>
    <m/>
    <m/>
    <n v="18.594677389659484"/>
    <m/>
    <m/>
    <n v="130.8311562270772"/>
    <m/>
    <m/>
    <n v="41.690265323057069"/>
    <m/>
    <m/>
    <m/>
    <n v="23640.597100692983"/>
    <m/>
    <m/>
    <n v="17.519630187129128"/>
    <n v="777"/>
    <n v="0.930957683741648"/>
    <n v="58309.15"/>
    <n v="325.08001207480942"/>
    <m/>
    <m/>
    <n v="2920.018931721313"/>
    <n v="2.2797828307779362"/>
    <m/>
    <m/>
    <n v="929482938.25337434"/>
    <m/>
    <m/>
    <m/>
    <n v="17.93697418496081"/>
    <m/>
    <m/>
    <m/>
    <n v="16.919549406204194"/>
    <m/>
    <m/>
    <n v="1848.2655278659747"/>
    <n v="1418.6073419342945"/>
    <n v="1868.2208910278757"/>
    <m/>
  </r>
  <r>
    <x v="771"/>
    <n v="12.07"/>
    <n v="12.91"/>
    <n v="41068.92"/>
    <n v="38492.720000000001"/>
    <n v="195.8005"/>
    <n v="72210.28"/>
    <n v="67689.929999999993"/>
    <n v="1.3598595466368657E-4"/>
    <n v="26804.420556495963"/>
    <m/>
    <m/>
    <n v="49604027986.538948"/>
    <m/>
    <m/>
    <n v="8313785.7729873126"/>
    <m/>
    <m/>
    <n v="18.591347339500153"/>
    <m/>
    <m/>
    <n v="130.09720136642301"/>
    <m/>
    <m/>
    <n v="41.93295530043369"/>
    <m/>
    <m/>
    <m/>
    <n v="23647.153811986198"/>
    <m/>
    <m/>
    <n v="17.686423442909135"/>
    <n v="778"/>
    <n v="0.93493415956622772"/>
    <n v="57893.77"/>
    <n v="322.73902012663433"/>
    <m/>
    <m/>
    <n v="2940.8204262356121"/>
    <n v="2.2958057908111451"/>
    <m/>
    <m/>
    <n v="930020673.77795696"/>
    <m/>
    <m/>
    <m/>
    <n v="17.930648053398812"/>
    <m/>
    <m/>
    <m/>
    <n v="16.916044416118215"/>
    <m/>
    <m/>
    <n v="1865.861688381121"/>
    <n v="1418.3532889326723"/>
    <n v="1867.5619944368648"/>
    <m/>
  </r>
  <r>
    <x v="772"/>
    <n v="13.04"/>
    <n v="13.12"/>
    <n v="41709.67"/>
    <n v="39077.57"/>
    <n v="191.67240000000001"/>
    <n v="72571.929999999993"/>
    <n v="68001.320000000007"/>
    <n v="1.3514216371723897E-4"/>
    <n v="27220.627063540756"/>
    <m/>
    <m/>
    <n v="51125165173.9571"/>
    <m/>
    <m/>
    <n v="8503017.9350844715"/>
    <m/>
    <m/>
    <n v="18.448670311715127"/>
    <m/>
    <m/>
    <n v="130.73920170865449"/>
    <m/>
    <m/>
    <n v="41.752345894150665"/>
    <m/>
    <m/>
    <m/>
    <n v="24004.371784857263"/>
    <m/>
    <m/>
    <n v="17.310193233428514"/>
    <n v="779"/>
    <n v="0.99390243902439024"/>
    <n v="58597.66"/>
    <n v="326.58646522791003"/>
    <m/>
    <m/>
    <n v="2905.0650402964516"/>
    <n v="2.2672477980128805"/>
    <m/>
    <m/>
    <n v="958184861.62328553"/>
    <m/>
    <m/>
    <m/>
    <n v="17.655746496881587"/>
    <m/>
    <m/>
    <m/>
    <n v="16.663973926467442"/>
    <m/>
    <m/>
    <n v="1826.1705922051476"/>
    <n v="1407.4683095969319"/>
    <n v="1838.9296941633793"/>
    <m/>
  </r>
  <r>
    <x v="773"/>
    <n v="13.12"/>
    <n v="13.16"/>
    <n v="41690.26"/>
    <n v="39054.1"/>
    <n v="192.161"/>
    <n v="72598.679999999993"/>
    <n v="68017.2"/>
    <n v="1.3514216371723897E-4"/>
    <n v="27207.29625342022"/>
    <m/>
    <m/>
    <n v="51068346100.25367"/>
    <m/>
    <m/>
    <n v="8495276.1001541857"/>
    <m/>
    <m/>
    <n v="18.453730135047909"/>
    <m/>
    <m/>
    <n v="130.78420309182883"/>
    <m/>
    <m/>
    <n v="41.746692963118875"/>
    <m/>
    <m/>
    <m/>
    <n v="23989.264630138896"/>
    <m/>
    <m/>
    <n v="17.353202026229045"/>
    <n v="780"/>
    <n v="0.99696048632218837"/>
    <n v="58551.8"/>
    <n v="326.30538983060063"/>
    <m/>
    <m/>
    <n v="2907.3386171380525"/>
    <n v="2.2688071121943509"/>
    <m/>
    <m/>
    <n v="957001638.67453384"/>
    <m/>
    <m/>
    <m/>
    <n v="17.665527727077805"/>
    <m/>
    <m/>
    <m/>
    <n v="16.675618963206556"/>
    <m/>
    <m/>
    <n v="1830.7078837049849"/>
    <n v="1407.854328799006"/>
    <n v="1839.9484556559307"/>
    <m/>
  </r>
  <r>
    <x v="774"/>
    <n v="13.21"/>
    <n v="13.08"/>
    <n v="41266.18"/>
    <n v="38651.56"/>
    <n v="194.3954"/>
    <n v="71901.429999999993"/>
    <n v="67354.759999999995"/>
    <n v="1.3514216371723897E-4"/>
    <n v="26929.882617140836"/>
    <m/>
    <m/>
    <n v="50020096890.140175"/>
    <m/>
    <m/>
    <n v="8363851.6176461084"/>
    <m/>
    <m/>
    <n v="18.548350874211632"/>
    <m/>
    <m/>
    <n v="129.52497113107717"/>
    <m/>
    <m/>
    <n v="42.157414172689158"/>
    <m/>
    <m/>
    <m/>
    <n v="23741.318521837245"/>
    <m/>
    <m/>
    <n v="17.553850462788311"/>
    <n v="781"/>
    <n v="1.0099388379204894"/>
    <n v="57718.47"/>
    <n v="321.63617968458254"/>
    <m/>
    <m/>
    <n v="2948.7168922691271"/>
    <n v="2.3008794488645723"/>
    <m/>
    <m/>
    <n v="937241961.80187583"/>
    <m/>
    <m/>
    <m/>
    <n v="17.846779310797952"/>
    <m/>
    <m/>
    <m/>
    <n v="16.84915225858089"/>
    <m/>
    <m/>
    <n v="1851.8756586266918"/>
    <n v="1415.0730437282334"/>
    <n v="1858.8266673178384"/>
    <m/>
  </r>
  <r>
    <x v="775"/>
    <n v="12.79"/>
    <n v="12.94"/>
    <n v="41405.949999999997"/>
    <n v="38777.25"/>
    <n v="192.9375"/>
    <n v="72371.490000000005"/>
    <n v="67785.990000000005"/>
    <n v="1.3514216371723897E-4"/>
    <n v="27020.436204199366"/>
    <m/>
    <m/>
    <n v="50349942887.115723"/>
    <m/>
    <m/>
    <n v="8404568.311563924"/>
    <m/>
    <m/>
    <n v="18.517710444610934"/>
    <m/>
    <m/>
    <n v="130.36856963102215"/>
    <m/>
    <m/>
    <n v="41.891618372594237"/>
    <m/>
    <m/>
    <m/>
    <n v="23817.83710603958"/>
    <m/>
    <m/>
    <n v="17.42108079550059"/>
    <n v="782"/>
    <n v="0.98840803709428127"/>
    <n v="58507.51"/>
    <n v="326.00764778182423"/>
    <m/>
    <m/>
    <n v="2908.4064755745053"/>
    <n v="2.269210160995117"/>
    <m/>
    <m/>
    <n v="943305758.00673604"/>
    <m/>
    <m/>
    <m/>
    <n v="17.787915317733326"/>
    <m/>
    <m/>
    <m/>
    <n v="16.796009404727776"/>
    <m/>
    <m/>
    <n v="1837.8688789987514"/>
    <n v="1412.735453380162"/>
    <n v="1852.6957033972424"/>
    <m/>
  </r>
  <r>
    <x v="776"/>
    <n v="12.45"/>
    <n v="12.76"/>
    <n v="41131.19"/>
    <n v="38514.69"/>
    <n v="194.50899999999999"/>
    <n v="72196.009999999995"/>
    <n v="67612.47"/>
    <n v="1.3514216371723897E-4"/>
    <n v="26840.48055724697"/>
    <m/>
    <m/>
    <n v="49672572918.279793"/>
    <m/>
    <m/>
    <n v="8319127.7872862881"/>
    <m/>
    <m/>
    <n v="18.57991837241206"/>
    <m/>
    <m/>
    <n v="130.0492922900535"/>
    <m/>
    <m/>
    <n v="42.002975850265692"/>
    <m/>
    <m/>
    <m/>
    <n v="23655.886466270309"/>
    <m/>
    <m/>
    <n v="17.561846904221543"/>
    <n v="783"/>
    <n v="0.97570532915360497"/>
    <n v="58136.1"/>
    <n v="323.91283332708724"/>
    <m/>
    <m/>
    <n v="2926.8692549526254"/>
    <n v="2.2833988006858252"/>
    <m/>
    <m/>
    <n v="930500190.75709236"/>
    <m/>
    <m/>
    <m/>
    <n v="17.90752285597922"/>
    <m/>
    <m/>
    <m/>
    <n v="16.91139464493525"/>
    <m/>
    <m/>
    <n v="1852.719257885853"/>
    <n v="1417.4813611071909"/>
    <n v="1865.1533955013406"/>
    <m/>
  </r>
  <r>
    <x v="777"/>
    <n v="14.22"/>
    <n v="14.02"/>
    <n v="42273.47"/>
    <n v="39568.69"/>
    <n v="188.69049999999999"/>
    <n v="72316.61"/>
    <n v="67698"/>
    <n v="1.3373599099830713E-4"/>
    <n v="27583.866451098656"/>
    <m/>
    <m/>
    <n v="52405186128.006973"/>
    <m/>
    <m/>
    <n v="8660372.7909055334"/>
    <m/>
    <m/>
    <n v="18.324256789844537"/>
    <m/>
    <m/>
    <n v="130.25700459197128"/>
    <m/>
    <m/>
    <n v="41.962019026375955"/>
    <m/>
    <m/>
    <m/>
    <n v="24301.160406618841"/>
    <m/>
    <m/>
    <n v="17.033215227559573"/>
    <n v="784"/>
    <n v="1.0142653352353781"/>
    <n v="58722.45"/>
    <n v="327.10312376812061"/>
    <m/>
    <m/>
    <n v="2897.3493905716041"/>
    <n v="2.2597261100101615"/>
    <m/>
    <m/>
    <n v="981329450.05496311"/>
    <m/>
    <m/>
    <m/>
    <n v="17.415028774400017"/>
    <m/>
    <m/>
    <m/>
    <n v="16.453438401656449"/>
    <m/>
    <m/>
    <n v="1796.950289335929"/>
    <n v="1397.9766721856979"/>
    <n v="1813.8578022521012"/>
    <m/>
  </r>
  <r>
    <x v="778"/>
    <n v="13.51"/>
    <n v="13.61"/>
    <n v="42299.31"/>
    <n v="39587.58"/>
    <n v="189.30529999999999"/>
    <n v="72530.89"/>
    <n v="67889.539999999994"/>
    <n v="1.3373599099830713E-4"/>
    <n v="27600.054308238785"/>
    <m/>
    <m/>
    <n v="52459866242.09359"/>
    <m/>
    <m/>
    <n v="8666491.3493195847"/>
    <m/>
    <m/>
    <n v="18.319405992324025"/>
    <m/>
    <m/>
    <n v="130.63978115505961"/>
    <m/>
    <m/>
    <n v="41.847342941904806"/>
    <m/>
    <m/>
    <m/>
    <n v="24312.062315508898"/>
    <m/>
    <m/>
    <n v="17.087613394658927"/>
    <n v="785"/>
    <n v="0.99265246142542252"/>
    <n v="58656.97"/>
    <n v="326.71286644675195"/>
    <m/>
    <m/>
    <n v="2900.580155604307"/>
    <n v="2.262031428054414"/>
    <m/>
    <m/>
    <n v="982233317.78775275"/>
    <m/>
    <m/>
    <m/>
    <n v="17.405904156714243"/>
    <m/>
    <m/>
    <m/>
    <n v="16.447174673776921"/>
    <m/>
    <m/>
    <n v="1802.6891237722111"/>
    <n v="1397.6065997809644"/>
    <n v="1812.9074300651635"/>
    <m/>
  </r>
  <r>
    <x v="779"/>
    <n v="13.08"/>
    <n v="13.39"/>
    <n v="41684.74"/>
    <n v="39007.120000000003"/>
    <n v="192.1515"/>
    <n v="72287.039999999994"/>
    <n v="67652.22"/>
    <n v="1.3373599099830713E-4"/>
    <n v="27198.387739909169"/>
    <m/>
    <m/>
    <n v="50925969928.475182"/>
    <m/>
    <m/>
    <n v="8475799.0954389852"/>
    <m/>
    <m/>
    <n v="18.45323148011186"/>
    <m/>
    <m/>
    <n v="130.19739338982876"/>
    <m/>
    <m/>
    <n v="41.997690666065004"/>
    <m/>
    <m/>
    <m/>
    <n v="23954.893203202217"/>
    <m/>
    <m/>
    <n v="17.343408491672268"/>
    <n v="786"/>
    <n v="0.9768483943241224"/>
    <n v="58376.46"/>
    <n v="325.12506816256121"/>
    <m/>
    <m/>
    <n v="2914.4513415767256"/>
    <n v="2.2726334857303754"/>
    <m/>
    <m/>
    <n v="953396843.75843167"/>
    <m/>
    <m/>
    <m/>
    <n v="17.660298778998776"/>
    <m/>
    <m/>
    <m/>
    <n v="16.689948916812455"/>
    <m/>
    <m/>
    <n v="1829.6746968098325"/>
    <n v="1407.8162858935796"/>
    <n v="1839.4038359258352"/>
    <m/>
  </r>
  <r>
    <x v="780"/>
    <n v="13.09"/>
    <n v="13.35"/>
    <n v="41391.64"/>
    <n v="38727.629999999997"/>
    <n v="192.90819999999999"/>
    <n v="73489.55"/>
    <n v="68768.58"/>
    <n v="1.3373599099830713E-4"/>
    <n v="27006.487823637133"/>
    <m/>
    <m/>
    <n v="50200634268.009987"/>
    <m/>
    <m/>
    <n v="8384623.7444808511"/>
    <m/>
    <m/>
    <n v="18.518859114287004"/>
    <m/>
    <m/>
    <n v="132.36002671943049"/>
    <m/>
    <m/>
    <n v="41.308663916933583"/>
    <m/>
    <m/>
    <m/>
    <n v="23782.569770228074"/>
    <m/>
    <m/>
    <n v="17.410586473854249"/>
    <n v="787"/>
    <n v="0.98052434456928839"/>
    <n v="59583.27"/>
    <n v="331.82043088480754"/>
    <m/>
    <m/>
    <n v="2854.2012163802306"/>
    <n v="2.2254406093954353"/>
    <m/>
    <m/>
    <n v="939702804.41355383"/>
    <m/>
    <m/>
    <m/>
    <n v="17.7860081960246"/>
    <m/>
    <m/>
    <m/>
    <n v="16.81116042315368"/>
    <m/>
    <m/>
    <n v="1836.7617612839315"/>
    <n v="1412.8230865884068"/>
    <n v="1852.497067630628"/>
    <m/>
  </r>
  <r>
    <x v="781"/>
    <n v="12.91"/>
    <n v="13.4"/>
    <n v="41508.39"/>
    <n v="38831.69"/>
    <n v="191.9889"/>
    <n v="74077.16"/>
    <n v="69309.240000000005"/>
    <n v="1.3373599099830713E-4"/>
    <n v="27082.002434377559"/>
    <m/>
    <m/>
    <n v="50474877687.599594"/>
    <m/>
    <m/>
    <n v="8418336.8751237951"/>
    <m/>
    <m/>
    <n v="18.493497949917337"/>
    <m/>
    <m/>
    <n v="133.41510186980634"/>
    <m/>
    <m/>
    <n v="40.987859524868433"/>
    <m/>
    <m/>
    <m/>
    <n v="23845.786839593165"/>
    <m/>
    <m/>
    <n v="17.326501073794706"/>
    <n v="788"/>
    <n v="0.96343283582089556"/>
    <n v="59853.1"/>
    <n v="333.29709299055685"/>
    <m/>
    <m/>
    <n v="2841.2756231018507"/>
    <n v="2.2151524298819325"/>
    <m/>
    <m/>
    <n v="944720875.00158906"/>
    <m/>
    <m/>
    <m/>
    <n v="17.737391552823397"/>
    <m/>
    <m/>
    <m/>
    <n v="16.767611435005598"/>
    <m/>
    <m/>
    <n v="1827.891017742721"/>
    <n v="1410.8882568938179"/>
    <n v="1847.4334137755486"/>
    <m/>
  </r>
  <r>
    <x v="782"/>
    <n v="13.15"/>
    <n v="13.51"/>
    <n v="41791.83"/>
    <n v="39081.269999999997"/>
    <n v="191.64080000000001"/>
    <n v="73975.13"/>
    <n v="69185.97"/>
    <n v="1.330329728412849E-4"/>
    <n v="27264.937315068677"/>
    <m/>
    <m/>
    <n v="51137175839.851196"/>
    <m/>
    <m/>
    <n v="8499252.1863838136"/>
    <m/>
    <m/>
    <n v="18.432627680929542"/>
    <m/>
    <m/>
    <n v="133.22159717046631"/>
    <m/>
    <m/>
    <n v="41.072590896641735"/>
    <m/>
    <m/>
    <m/>
    <n v="23996.977980303964"/>
    <m/>
    <m/>
    <n v="17.291745607567471"/>
    <n v="789"/>
    <n v="0.9733530717986677"/>
    <n v="59413.49"/>
    <n v="330.77159299116693"/>
    <m/>
    <m/>
    <n v="2862.1442694488537"/>
    <n v="2.2307877969765584"/>
    <m/>
    <m/>
    <n v="956768009.993729"/>
    <m/>
    <m/>
    <m/>
    <n v="17.620927018906066"/>
    <m/>
    <m/>
    <m/>
    <n v="16.664678198925788"/>
    <m/>
    <m/>
    <n v="1824.2244260711741"/>
    <n v="1406.2444005535287"/>
    <n v="1835.3030804715843"/>
    <m/>
  </r>
  <r>
    <x v="783"/>
    <n v="13.21"/>
    <n v="13.65"/>
    <n v="42222.39"/>
    <n v="39478.71"/>
    <n v="189.4085"/>
    <n v="74040.710000000006"/>
    <n v="69238.100000000006"/>
    <n v="1.330329728412849E-4"/>
    <n v="27545.162451851022"/>
    <m/>
    <m/>
    <n v="52181845373.087784"/>
    <m/>
    <m/>
    <n v="8628820.1478560474"/>
    <m/>
    <m/>
    <n v="18.338424350143942"/>
    <m/>
    <m/>
    <n v="133.33644870556182"/>
    <m/>
    <m/>
    <n v="41.045585579371654"/>
    <m/>
    <m/>
    <m/>
    <n v="24240.319760817722"/>
    <m/>
    <m/>
    <n v="17.089224886549214"/>
    <n v="790"/>
    <n v="0.96776556776556777"/>
    <n v="59707.6"/>
    <n v="332.38303077878595"/>
    <m/>
    <m/>
    <n v="2847.9760182471891"/>
    <n v="2.2195344811899487"/>
    <m/>
    <m/>
    <n v="976194965.10740304"/>
    <m/>
    <m/>
    <m/>
    <n v="17.44091728326649"/>
    <m/>
    <m/>
    <m/>
    <n v="16.496789773782012"/>
    <m/>
    <m/>
    <n v="1802.8591310655984"/>
    <n v="1399.0575301450413"/>
    <n v="1816.55421317421"/>
    <m/>
  </r>
  <r>
    <x v="784"/>
    <n v="12.88"/>
    <n v="13.37"/>
    <n v="41720.78"/>
    <n v="39004.449999999997"/>
    <n v="191.57810000000001"/>
    <n v="73949.23"/>
    <n v="69143.34"/>
    <n v="1.330329728412849E-4"/>
    <n v="27217.257028576987"/>
    <m/>
    <m/>
    <n v="50932591279.265343"/>
    <m/>
    <m/>
    <n v="8473251.1321795415"/>
    <m/>
    <m/>
    <n v="18.448094451773496"/>
    <m/>
    <m/>
    <n v="133.16845945533063"/>
    <m/>
    <m/>
    <n v="41.105708691647202"/>
    <m/>
    <m/>
    <m/>
    <n v="23948.43046658103"/>
    <m/>
    <m/>
    <n v="17.283862379609218"/>
    <n v="791"/>
    <n v="0.96335078534031426"/>
    <n v="59516.2"/>
    <n v="331.29166640191789"/>
    <m/>
    <m/>
    <n v="2857.1055530114818"/>
    <n v="2.226438395727647"/>
    <m/>
    <m/>
    <n v="952708687.20925939"/>
    <m/>
    <m/>
    <m/>
    <n v="17.64961394448467"/>
    <m/>
    <m/>
    <m/>
    <n v="16.696570148338001"/>
    <m/>
    <m/>
    <n v="1823.3927704752555"/>
    <n v="1407.424376641065"/>
    <n v="1838.2909597600678"/>
    <m/>
  </r>
  <r>
    <x v="785"/>
    <n v="13.6"/>
    <n v="14.14"/>
    <n v="43007.5"/>
    <n v="40202.21"/>
    <n v="185.76339999999999"/>
    <n v="74320.41"/>
    <n v="69481.19"/>
    <n v="1.330329728412849E-4"/>
    <n v="28055.986478957184"/>
    <m/>
    <m/>
    <n v="54065444961.207169"/>
    <m/>
    <m/>
    <n v="8863464.7311699279"/>
    <m/>
    <m/>
    <n v="18.164366942075159"/>
    <m/>
    <m/>
    <n v="133.83362042308258"/>
    <m/>
    <m/>
    <n v="40.908785675901882"/>
    <m/>
    <m/>
    <m/>
    <n v="24683.135754556144"/>
    <m/>
    <m/>
    <n v="16.75819064853891"/>
    <n v="792"/>
    <n v="0.96181046676096171"/>
    <n v="60264.7"/>
    <n v="335.43193218302952"/>
    <m/>
    <m/>
    <n v="2821.1734285406806"/>
    <n v="2.1982293987356409"/>
    <m/>
    <m/>
    <n v="1011186721.6199688"/>
    <m/>
    <m/>
    <m/>
    <n v="17.10682767037656"/>
    <m/>
    <m/>
    <m/>
    <n v="16.185401418541311"/>
    <m/>
    <m/>
    <n v="1767.9360668157992"/>
    <n v="1385.778508851467"/>
    <n v="1781.7571962503796"/>
    <m/>
  </r>
  <r>
    <x v="786"/>
    <n v="12.95"/>
    <n v="13.68"/>
    <n v="42071.93"/>
    <n v="39322.32"/>
    <n v="191.1874"/>
    <n v="74275.429999999993"/>
    <n v="69429.89"/>
    <n v="1.330329728412849E-4"/>
    <n v="27444.997212374266"/>
    <m/>
    <m/>
    <n v="51703367168.731049"/>
    <m/>
    <m/>
    <n v="8572395.7658259962"/>
    <m/>
    <m/>
    <n v="18.362667184130746"/>
    <m/>
    <m/>
    <n v="133.74936063155093"/>
    <m/>
    <m/>
    <n v="40.94292188565683"/>
    <m/>
    <m/>
    <m/>
    <n v="24142.211122898163"/>
    <m/>
    <m/>
    <n v="17.246393082656414"/>
    <n v="793"/>
    <n v="0.94663742690058472"/>
    <n v="59926.79"/>
    <n v="333.52508850224666"/>
    <m/>
    <m/>
    <n v="2836.9920207387363"/>
    <n v="2.2103455350157364"/>
    <m/>
    <m/>
    <n v="966891243.38327646"/>
    <m/>
    <m/>
    <m/>
    <n v="17.480423902388271"/>
    <m/>
    <m/>
    <m/>
    <n v="16.541233528126288"/>
    <m/>
    <m/>
    <n v="1819.4398782525582"/>
    <n v="1400.9070412477236"/>
    <n v="1820.6690148356333"/>
    <m/>
  </r>
  <r>
    <x v="787"/>
    <n v="13.96"/>
    <n v="14.37"/>
    <n v="42837.45"/>
    <n v="40022.120000000003"/>
    <n v="185.21850000000001"/>
    <n v="74779.37"/>
    <n v="69873.240000000005"/>
    <n v="1.3218941106041271E-4"/>
    <n v="27942.328687942714"/>
    <m/>
    <m/>
    <n v="53557619515.674889"/>
    <m/>
    <m/>
    <n v="8800980.6525496189"/>
    <m/>
    <m/>
    <n v="18.197850501290979"/>
    <m/>
    <m/>
    <n v="134.64696620513394"/>
    <m/>
    <m/>
    <n v="40.693097767247799"/>
    <m/>
    <m/>
    <m/>
    <n v="24569.737663035121"/>
    <m/>
    <m/>
    <n v="16.704731095295106"/>
    <n v="794"/>
    <n v="0.97146833681280453"/>
    <n v="60680.68"/>
    <n v="337.64179144906615"/>
    <m/>
    <m/>
    <n v="2801.3021412288422"/>
    <n v="2.1819183637570467"/>
    <m/>
    <m/>
    <n v="1001204595.2497085"/>
    <m/>
    <m/>
    <m/>
    <n v="17.166934499753008"/>
    <m/>
    <m/>
    <m/>
    <n v="16.251539145282631"/>
    <m/>
    <m/>
    <n v="1762.2962531701762"/>
    <n v="1388.3330045247326"/>
    <n v="1788.0176074644787"/>
    <m/>
  </r>
  <r>
    <x v="788"/>
    <n v="14.01"/>
    <n v="14.37"/>
    <n v="43081.440000000002"/>
    <n v="40244.79"/>
    <n v="185.4922"/>
    <n v="75149.7"/>
    <n v="70210.039999999994"/>
    <n v="1.3218941106041271E-4"/>
    <n v="28100.795075380065"/>
    <m/>
    <m/>
    <n v="54158284200.635162"/>
    <m/>
    <m/>
    <n v="8874344.226738181"/>
    <m/>
    <m/>
    <n v="18.146754728830643"/>
    <m/>
    <m/>
    <n v="135.31047917079229"/>
    <m/>
    <m/>
    <n v="40.50080607519719"/>
    <m/>
    <m/>
    <m/>
    <n v="24705.72492310009"/>
    <m/>
    <m/>
    <n v="16.728338813579931"/>
    <n v="795"/>
    <n v="0.97494780793319424"/>
    <n v="61050.2"/>
    <n v="339.67136459879083"/>
    <m/>
    <m/>
    <n v="2784.2433810562984"/>
    <n v="2.1684258177519022"/>
    <m/>
    <m/>
    <n v="1012311231.1245017"/>
    <m/>
    <m/>
    <m/>
    <n v="17.070628177442497"/>
    <m/>
    <m/>
    <m/>
    <n v="16.162659480005139"/>
    <m/>
    <m/>
    <n v="1764.786792721032"/>
    <n v="1384.4348547243846"/>
    <n v="1777.9868474587349"/>
    <m/>
  </r>
  <r>
    <x v="789"/>
    <n v="13.5"/>
    <n v="14.07"/>
    <n v="42662.39"/>
    <n v="39848.01"/>
    <n v="186.667"/>
    <n v="76037.59"/>
    <n v="71030.289999999994"/>
    <n v="1.3218941106041271E-4"/>
    <n v="27826.782174743828"/>
    <m/>
    <m/>
    <n v="53094991357.224625"/>
    <m/>
    <m/>
    <n v="8743019.9610284418"/>
    <m/>
    <m/>
    <n v="18.235736006638181"/>
    <m/>
    <m/>
    <n v="136.90582747718847"/>
    <m/>
    <m/>
    <n v="40.031453930622099"/>
    <m/>
    <m/>
    <m/>
    <n v="24461.443414383924"/>
    <m/>
    <m/>
    <n v="16.833202557031061"/>
    <n v="796"/>
    <n v="0.95948827292110872"/>
    <n v="61566.18"/>
    <n v="342.51542989187675"/>
    <m/>
    <m/>
    <n v="2760.7116989363799"/>
    <n v="2.1498950437639555"/>
    <m/>
    <m/>
    <n v="992316704.62367404"/>
    <m/>
    <m/>
    <m/>
    <n v="17.238127397610381"/>
    <m/>
    <m/>
    <m/>
    <n v="16.323563702706"/>
    <m/>
    <m/>
    <n v="1775.8495857180039"/>
    <n v="1391.2233292618707"/>
    <n v="1795.4326852640258"/>
    <m/>
  </r>
  <r>
    <x v="790"/>
    <n v="13.51"/>
    <n v="14.26"/>
    <n v="42974.85"/>
    <n v="40134.589999999997"/>
    <n v="186.29849999999999"/>
    <n v="76186.509999999995"/>
    <n v="71160.009999999995"/>
    <n v="1.3218941106041271E-4"/>
    <n v="28029.902469515961"/>
    <m/>
    <m/>
    <n v="53863376198.183701"/>
    <m/>
    <m/>
    <n v="8837252.6518670525"/>
    <m/>
    <m/>
    <n v="18.169688954004176"/>
    <m/>
    <m/>
    <n v="137.17061343479998"/>
    <m/>
    <m/>
    <n v="39.962150120915581"/>
    <m/>
    <m/>
    <m/>
    <n v="24636.657141000182"/>
    <m/>
    <m/>
    <n v="16.798890428928772"/>
    <n v="797"/>
    <n v="0.94740532959326784"/>
    <n v="61763.93"/>
    <n v="343.58875602257166"/>
    <m/>
    <m/>
    <n v="2751.8443185261503"/>
    <n v="2.1427864571216642"/>
    <m/>
    <m/>
    <n v="1006555924.3506714"/>
    <m/>
    <m/>
    <m/>
    <n v="17.113356667487302"/>
    <m/>
    <m/>
    <m/>
    <n v="16.207710331700365"/>
    <m/>
    <m/>
    <n v="1772.2297648152901"/>
    <n v="1386.1845306951461"/>
    <n v="1782.4372222499701"/>
    <m/>
  </r>
  <r>
    <x v="791"/>
    <n v="12.76"/>
    <n v="13.78"/>
    <n v="42463.49"/>
    <n v="39651.72"/>
    <n v="188.82669999999999"/>
    <n v="75964.45"/>
    <n v="70943.19"/>
    <n v="1.3218941106041271E-4"/>
    <n v="27695.697849844455"/>
    <m/>
    <m/>
    <n v="52571859301.052216"/>
    <m/>
    <m/>
    <n v="8677684.410600448"/>
    <m/>
    <m/>
    <n v="18.278515396188713"/>
    <m/>
    <m/>
    <n v="136.76746876612833"/>
    <m/>
    <m/>
    <n v="40.087728349967435"/>
    <m/>
    <m/>
    <m/>
    <n v="24339.546722560524"/>
    <m/>
    <m/>
    <n v="17.025766786150065"/>
    <n v="798"/>
    <n v="0.92597968069666181"/>
    <n v="61347.83"/>
    <n v="341.24737115647577"/>
    <m/>
    <m/>
    <n v="2770.3833334647843"/>
    <n v="2.1570177918602389"/>
    <m/>
    <m/>
    <n v="982302533.23901761"/>
    <m/>
    <m/>
    <m/>
    <n v="17.318445394273457"/>
    <m/>
    <m/>
    <m/>
    <n v="16.40427122395592"/>
    <m/>
    <m/>
    <n v="1796.1645023446235"/>
    <n v="1394.4870135317358"/>
    <n v="1803.7981853614324"/>
    <m/>
  </r>
  <r>
    <x v="792"/>
    <n v="13.3"/>
    <n v="13.95"/>
    <n v="41856.870000000003"/>
    <n v="39069.54"/>
    <n v="191.0163"/>
    <n v="75260.69"/>
    <n v="70257.820000000007"/>
    <n v="1.334547782798623E-4"/>
    <n v="27298.048893632069"/>
    <m/>
    <m/>
    <n v="51041614342.813034"/>
    <m/>
    <m/>
    <n v="8486327.2206696942"/>
    <m/>
    <m/>
    <n v="18.411263410441805"/>
    <m/>
    <m/>
    <n v="135.49049761556324"/>
    <m/>
    <m/>
    <n v="40.486723840584077"/>
    <m/>
    <m/>
    <m/>
    <n v="23980.11560748766"/>
    <m/>
    <m/>
    <n v="17.219868017267139"/>
    <n v="799"/>
    <n v="0.95340501792114707"/>
    <n v="60618.080000000002"/>
    <n v="337.10915698816422"/>
    <m/>
    <m/>
    <n v="2803.3378362988037"/>
    <n v="2.1820554776129164"/>
    <m/>
    <m/>
    <n v="953361148.01248848"/>
    <m/>
    <m/>
    <m/>
    <n v="17.570265430606952"/>
    <m/>
    <m/>
    <m/>
    <n v="16.649878752586716"/>
    <m/>
    <m/>
    <n v="1816.6415678167928"/>
    <n v="1404.6144980640224"/>
    <n v="1830.0264358905592"/>
    <m/>
  </r>
  <r>
    <x v="793"/>
    <n v="13.02"/>
    <n v="13.82"/>
    <n v="41978.21"/>
    <n v="39177.58"/>
    <n v="191.8656"/>
    <n v="75352.350000000006"/>
    <n v="70334.009999999995"/>
    <n v="1.334547782798623E-4"/>
    <n v="27376.516384465918"/>
    <m/>
    <m/>
    <n v="51328437009.537865"/>
    <m/>
    <m/>
    <n v="8521446.6945330109"/>
    <m/>
    <m/>
    <n v="18.385328306522467"/>
    <m/>
    <m/>
    <n v="135.65220373825198"/>
    <m/>
    <m/>
    <n v="40.446720099824809"/>
    <m/>
    <m/>
    <m/>
    <n v="24045.736689023055"/>
    <m/>
    <m/>
    <n v="17.295317688514313"/>
    <n v="800"/>
    <n v="0.94211287988422576"/>
    <n v="60882.71"/>
    <n v="338.55437973382868"/>
    <m/>
    <m/>
    <n v="2791.0997830378005"/>
    <n v="2.1723237067411389"/>
    <m/>
    <m/>
    <n v="958601551.38388813"/>
    <m/>
    <m/>
    <m/>
    <n v="17.520861847277192"/>
    <m/>
    <m/>
    <m/>
    <n v="16.605438163079683"/>
    <m/>
    <m/>
    <n v="1824.6012693039518"/>
    <n v="1402.635881922273"/>
    <n v="1824.8808184906256"/>
    <m/>
  </r>
  <r>
    <x v="794"/>
    <n v="13.24"/>
    <n v="13.94"/>
    <n v="41834.31"/>
    <n v="39038.050000000003"/>
    <n v="191.65180000000001"/>
    <n v="74943.81"/>
    <n v="69943.289999999994"/>
    <n v="1.334547782798623E-4"/>
    <n v="27282.005287959732"/>
    <m/>
    <m/>
    <n v="50967324478.819313"/>
    <m/>
    <m/>
    <n v="8475842.0302832089"/>
    <m/>
    <m/>
    <n v="18.417588382354612"/>
    <m/>
    <m/>
    <n v="134.91344453901181"/>
    <m/>
    <m/>
    <n v="40.675333520232194"/>
    <m/>
    <m/>
    <m/>
    <n v="23959.409118493622"/>
    <m/>
    <m/>
    <n v="17.274932847529261"/>
    <n v="801"/>
    <n v="0.94978479196556675"/>
    <n v="60556.31"/>
    <n v="336.71305303010274"/>
    <m/>
    <m/>
    <n v="2806.0632261759843"/>
    <n v="2.1837627837729059"/>
    <m/>
    <m/>
    <n v="951741405.61760974"/>
    <m/>
    <m/>
    <m/>
    <n v="17.582443024919328"/>
    <m/>
    <m/>
    <m/>
    <n v="16.666185634404282"/>
    <m/>
    <m/>
    <n v="1822.4507331064829"/>
    <n v="1405.0970367714713"/>
    <n v="1831.2947900656975"/>
    <m/>
  </r>
  <r>
    <x v="795"/>
    <n v="14.08"/>
    <n v="14.58"/>
    <n v="43134.28"/>
    <n v="40245.919999999998"/>
    <n v="185.2277"/>
    <n v="76300.31"/>
    <n v="71199.94"/>
    <n v="1.334547782798623E-4"/>
    <n v="28129.087362245009"/>
    <m/>
    <m/>
    <n v="54126044152.66613"/>
    <m/>
    <m/>
    <n v="8869131.4719853979"/>
    <m/>
    <m/>
    <n v="18.132188622641173"/>
    <m/>
    <m/>
    <n v="137.35205934461257"/>
    <m/>
    <m/>
    <n v="39.9483854567085"/>
    <m/>
    <m/>
    <m/>
    <n v="24700.022757294944"/>
    <m/>
    <m/>
    <n v="16.694808317658353"/>
    <n v="802"/>
    <n v="0.96570644718792864"/>
    <n v="61885.63"/>
    <n v="344.07764216064766"/>
    <m/>
    <m/>
    <n v="2744.4650877190625"/>
    <n v="2.1356227955758231"/>
    <m/>
    <m/>
    <n v="1010602702.7734474"/>
    <m/>
    <m/>
    <m/>
    <n v="17.037633924436566"/>
    <m/>
    <m/>
    <m/>
    <n v="16.152077892505819"/>
    <m/>
    <m/>
    <n v="1761.2494315391946"/>
    <n v="1383.3235912831988"/>
    <n v="1774.5503395999444"/>
    <m/>
  </r>
  <r>
    <x v="796"/>
    <n v="13.34"/>
    <n v="14.22"/>
    <n v="42567.62"/>
    <n v="39711.83"/>
    <n v="188.89840000000001"/>
    <n v="76104.34"/>
    <n v="71007.570000000007"/>
    <n v="1.334547782798623E-4"/>
    <n v="27758.875427881951"/>
    <m/>
    <m/>
    <n v="52694117089.740227"/>
    <m/>
    <m/>
    <n v="8692499.2498525195"/>
    <m/>
    <m/>
    <n v="18.252026630524099"/>
    <m/>
    <m/>
    <n v="136.99594327403446"/>
    <m/>
    <m/>
    <n v="40.060183299961665"/>
    <m/>
    <m/>
    <m/>
    <n v="24371.535985476876"/>
    <m/>
    <m/>
    <n v="17.024557007718634"/>
    <n v="803"/>
    <n v="0.93811533052039375"/>
    <n v="61415.97"/>
    <n v="341.4397191479847"/>
    <m/>
    <m/>
    <n v="2765.2932747004043"/>
    <n v="2.151626398744265"/>
    <m/>
    <m/>
    <n v="983746817.02676558"/>
    <m/>
    <m/>
    <m/>
    <n v="17.262930540668428"/>
    <m/>
    <m/>
    <m/>
    <n v="16.368005502585909"/>
    <m/>
    <m/>
    <n v="1796.0368745495571"/>
    <n v="1392.4661579576834"/>
    <n v="1798.0160501920443"/>
    <m/>
  </r>
  <r>
    <x v="797"/>
    <n v="13.53"/>
    <n v="14.12"/>
    <n v="42120.26"/>
    <n v="39273.279999999999"/>
    <n v="190.416"/>
    <n v="75672.17"/>
    <n v="70566.429999999993"/>
    <n v="1.3359538372981206E-4"/>
    <n v="27464.467507979847"/>
    <m/>
    <m/>
    <n v="51548503722.91127"/>
    <m/>
    <m/>
    <n v="8548180.4369476736"/>
    <m/>
    <m/>
    <n v="18.350897384580708"/>
    <m/>
    <m/>
    <n v="136.20470566616285"/>
    <m/>
    <m/>
    <n v="40.324639418230497"/>
    <m/>
    <m/>
    <m/>
    <n v="24099.620282265514"/>
    <m/>
    <m/>
    <n v="17.156912216643303"/>
    <n v="804"/>
    <n v="0.95821529745042489"/>
    <n v="60990.23"/>
    <n v="338.96694422248822"/>
    <m/>
    <m/>
    <n v="2784.4624901140978"/>
    <n v="2.1657202421537765"/>
    <m/>
    <m/>
    <n v="961889508.98914182"/>
    <m/>
    <m/>
    <m/>
    <n v="17.450319015765956"/>
    <m/>
    <m/>
    <m/>
    <n v="16.555149100811558"/>
    <m/>
    <m/>
    <n v="1809.9999301321275"/>
    <n v="1400.009110958056"/>
    <n v="1817.5334481826476"/>
    <m/>
  </r>
  <r>
    <x v="798"/>
    <n v="12.83"/>
    <n v="13.7"/>
    <n v="41519.03"/>
    <n v="38707.440000000002"/>
    <n v="192.01150000000001"/>
    <n v="75251.53"/>
    <n v="70164.75"/>
    <n v="1.3359538372981206E-4"/>
    <n v="27071.776049578901"/>
    <m/>
    <m/>
    <n v="50067531836.841057"/>
    <m/>
    <m/>
    <n v="8363360.0389184142"/>
    <m/>
    <m/>
    <n v="18.482613982090633"/>
    <m/>
    <m/>
    <n v="135.44427987885555"/>
    <m/>
    <m/>
    <n v="40.558094242315526"/>
    <m/>
    <m/>
    <m/>
    <n v="23751.715444456251"/>
    <m/>
    <m/>
    <n v="17.299556496012411"/>
    <n v="805"/>
    <n v="0.93649635036496359"/>
    <n v="60696.77"/>
    <n v="337.30963422420911"/>
    <m/>
    <m/>
    <n v="2797.8601828650335"/>
    <n v="2.1759345144728708"/>
    <m/>
    <m/>
    <n v="934140681.922997"/>
    <m/>
    <m/>
    <m/>
    <n v="17.700914562775697"/>
    <m/>
    <m/>
    <m/>
    <n v="16.795294140131606"/>
    <m/>
    <m/>
    <n v="1825.0484500774223"/>
    <n v="1410.0579076307044"/>
    <n v="1843.6341623440524"/>
    <m/>
  </r>
  <r>
    <x v="799"/>
    <n v="13.05"/>
    <n v="13.73"/>
    <n v="41442.35"/>
    <n v="38630.78"/>
    <n v="193.19380000000001"/>
    <n v="75164.45"/>
    <n v="70074.19"/>
    <n v="1.3359538372981206E-4"/>
    <n v="27021.119274971279"/>
    <m/>
    <m/>
    <n v="49873622498.022598"/>
    <m/>
    <m/>
    <n v="8338434.656245959"/>
    <m/>
    <m/>
    <n v="18.500434839611906"/>
    <m/>
    <m/>
    <n v="135.28424689277816"/>
    <m/>
    <m/>
    <n v="40.614364962433683"/>
    <m/>
    <m/>
    <m/>
    <n v="23703.993308812569"/>
    <m/>
    <m/>
    <n v="17.404956875814907"/>
    <n v="806"/>
    <n v="0.95047341587764023"/>
    <n v="60739.66"/>
    <n v="337.52162996312416"/>
    <m/>
    <m/>
    <n v="2795.8831382341068"/>
    <n v="2.1741908186367018"/>
    <m/>
    <m/>
    <n v="930409200.20859003"/>
    <m/>
    <m/>
    <m/>
    <n v="17.73514512630144"/>
    <m/>
    <m/>
    <m/>
    <n v="16.830182974795978"/>
    <m/>
    <m/>
    <n v="1836.167856510787"/>
    <n v="1411.4174794473845"/>
    <n v="1847.1994378041722"/>
    <m/>
  </r>
  <r>
    <x v="800"/>
    <n v="12.78"/>
    <n v="13.76"/>
    <n v="41230.269999999997"/>
    <n v="38427.93"/>
    <n v="193.80269999999999"/>
    <n v="76144.460000000006"/>
    <n v="70978.47"/>
    <n v="1.3359538372981206E-4"/>
    <n v="26882.18399716201"/>
    <m/>
    <m/>
    <n v="49354212326.071266"/>
    <m/>
    <m/>
    <n v="8272677.7209704714"/>
    <m/>
    <m/>
    <n v="18.548524894828233"/>
    <m/>
    <m/>
    <n v="137.04476980182227"/>
    <m/>
    <m/>
    <n v="40.09412555861028"/>
    <m/>
    <m/>
    <m/>
    <n v="23578.845463419861"/>
    <m/>
    <m/>
    <n v="17.458688953503756"/>
    <n v="807"/>
    <n v="0.92877906976744184"/>
    <n v="61079.25"/>
    <n v="339.38218139827558"/>
    <m/>
    <m/>
    <n v="2780.2516059714485"/>
    <n v="2.1618301633802788"/>
    <m/>
    <m/>
    <n v="920607029.42240798"/>
    <m/>
    <m/>
    <m/>
    <n v="17.827441911818951"/>
    <m/>
    <m/>
    <m/>
    <n v="16.920192653610968"/>
    <m/>
    <m/>
    <n v="1841.83642062271"/>
    <n v="1415.0863199426678"/>
    <n v="1856.8125855458413"/>
    <m/>
  </r>
  <r>
    <x v="801"/>
    <n v="13.29"/>
    <n v="14.12"/>
    <n v="41559.370000000003"/>
    <n v="38719.26"/>
    <n v="193.244"/>
    <n v="76419.929999999993"/>
    <n v="71206.8"/>
    <n v="1.3162707290348408E-4"/>
    <n v="27094.775481911067"/>
    <m/>
    <m/>
    <n v="50115532036.857826"/>
    <m/>
    <m/>
    <n v="8366512.3295536311"/>
    <m/>
    <m/>
    <n v="18.476772031663806"/>
    <m/>
    <m/>
    <n v="137.53049966091214"/>
    <m/>
    <m/>
    <n v="39.976495198701329"/>
    <m/>
    <m/>
    <m/>
    <n v="23755.551260729055"/>
    <m/>
    <m/>
    <n v="17.404996322740725"/>
    <n v="808"/>
    <n v="0.94121813031161472"/>
    <n v="61387.83"/>
    <n v="341.01688805414125"/>
    <m/>
    <m/>
    <n v="2766.2054275954747"/>
    <n v="2.1502967023866093"/>
    <m/>
    <m/>
    <n v="934471172.36733365"/>
    <m/>
    <m/>
    <m/>
    <n v="17.689816469002846"/>
    <m/>
    <m/>
    <m/>
    <n v="16.796784436419973"/>
    <m/>
    <m/>
    <n v="1836.1720180365953"/>
    <n v="1409.6122191364623"/>
    <n v="1842.478243267444"/>
    <m/>
  </r>
  <r>
    <x v="802"/>
    <n v="13.63"/>
    <n v="14.41"/>
    <n v="41835.97"/>
    <n v="38971.86"/>
    <n v="191.28229999999999"/>
    <n v="76703.149999999994"/>
    <n v="71461.33"/>
    <n v="1.3162707290348408E-4"/>
    <n v="27274.440747485154"/>
    <m/>
    <m/>
    <n v="50773815548.395805"/>
    <m/>
    <m/>
    <n v="8448304.564224707"/>
    <m/>
    <m/>
    <n v="18.416022529987455"/>
    <m/>
    <m/>
    <n v="138.03683570927618"/>
    <m/>
    <m/>
    <n v="39.837368372974794"/>
    <m/>
    <m/>
    <m/>
    <n v="23909.841908399958"/>
    <m/>
    <m/>
    <n v="17.227201765598863"/>
    <n v="809"/>
    <n v="0.94587092297015962"/>
    <n v="61657.71"/>
    <n v="342.48935998492965"/>
    <m/>
    <m/>
    <n v="2754.0443278986868"/>
    <n v="2.140640388853809"/>
    <m/>
    <m/>
    <n v="946632036.04104793"/>
    <m/>
    <m/>
    <m/>
    <n v="17.57359160630007"/>
    <m/>
    <m/>
    <m/>
    <n v="16.688783436056102"/>
    <m/>
    <m/>
    <n v="1817.415255051443"/>
    <n v="1404.9775762603861"/>
    <n v="1830.3728728566291"/>
    <m/>
  </r>
  <r>
    <x v="803"/>
    <n v="14.87"/>
    <n v="15.4"/>
    <n v="43247.71"/>
    <n v="40281.82"/>
    <n v="185.3819"/>
    <n v="77208.83"/>
    <n v="71923.05"/>
    <n v="1.3162707290348408E-4"/>
    <n v="28194.119607028755"/>
    <m/>
    <m/>
    <n v="54191816065.970657"/>
    <m/>
    <m/>
    <n v="8874178.3930233754"/>
    <m/>
    <m/>
    <n v="18.106042648937969"/>
    <m/>
    <m/>
    <n v="138.94348159420946"/>
    <m/>
    <m/>
    <n v="39.583720362130656"/>
    <m/>
    <m/>
    <m/>
    <n v="24712.811794128727"/>
    <m/>
    <m/>
    <n v="16.694727002519084"/>
    <n v="810"/>
    <n v="0.96558441558441555"/>
    <n v="61979.74"/>
    <n v="344.25125426485369"/>
    <m/>
    <m/>
    <n v="2739.6603215041382"/>
    <n v="2.1292582483124902"/>
    <m/>
    <m/>
    <n v="1010236221.6674309"/>
    <m/>
    <m/>
    <m/>
    <n v="16.982099997306378"/>
    <m/>
    <m/>
    <m/>
    <n v="16.129350192084587"/>
    <m/>
    <m/>
    <n v="1761.2408530493976"/>
    <n v="1381.3288876655918"/>
    <n v="1768.7662178324933"/>
    <m/>
  </r>
  <r>
    <x v="804"/>
    <n v="17.059999999999999"/>
    <n v="16.7"/>
    <n v="45945.51"/>
    <n v="42789.3"/>
    <n v="175.50120000000001"/>
    <n v="79161.67"/>
    <n v="73732.73"/>
    <n v="1.3162707290348408E-4"/>
    <n v="29952.143548083463"/>
    <m/>
    <m/>
    <n v="60943793267.102699"/>
    <m/>
    <m/>
    <n v="9702690.8440255225"/>
    <m/>
    <m/>
    <n v="17.542049710761468"/>
    <m/>
    <m/>
    <n v="142.45430016055403"/>
    <m/>
    <m/>
    <n v="38.591393062524432"/>
    <m/>
    <m/>
    <m/>
    <n v="26250.390327024994"/>
    <m/>
    <m/>
    <n v="15.803894459730316"/>
    <n v="811"/>
    <n v="1.0215568862275448"/>
    <n v="63931.94"/>
    <n v="355.06654350137075"/>
    <m/>
    <m/>
    <n v="2653.3681737855391"/>
    <n v="2.0619966878094771"/>
    <m/>
    <m/>
    <n v="1135969174.5927274"/>
    <m/>
    <m/>
    <m/>
    <n v="15.924249244614511"/>
    <m/>
    <m/>
    <m/>
    <n v="15.126754959030324"/>
    <m/>
    <m/>
    <n v="1667.2608396386538"/>
    <n v="1338.3012778754264"/>
    <n v="1658.586047231282"/>
    <m/>
  </r>
  <r>
    <x v="805"/>
    <n v="14.84"/>
    <n v="15.2"/>
    <n v="44863.74"/>
    <n v="41776.21"/>
    <n v="177.9393"/>
    <n v="79160.83"/>
    <n v="73722.240000000005"/>
    <n v="1.3162707290348408E-4"/>
    <n v="29246.218287766929"/>
    <m/>
    <m/>
    <n v="58062970224.731331"/>
    <m/>
    <m/>
    <n v="9358016.1634439547"/>
    <m/>
    <m/>
    <n v="17.749252675476484"/>
    <m/>
    <m/>
    <n v="142.44931504369595"/>
    <m/>
    <m/>
    <n v="38.600536322139725"/>
    <m/>
    <m/>
    <m/>
    <n v="25628.142354592346"/>
    <m/>
    <m/>
    <n v="16.02241387660521"/>
    <n v="812"/>
    <n v="0.97631578947368425"/>
    <n v="63767.56"/>
    <n v="354.12595333470705"/>
    <m/>
    <m/>
    <n v="2660.1904391572275"/>
    <n v="2.0671024669406139"/>
    <m/>
    <m/>
    <n v="1082141735.0441928"/>
    <m/>
    <m/>
    <m/>
    <n v="16.300516452214509"/>
    <m/>
    <m/>
    <m/>
    <n v="15.486365235965915"/>
    <m/>
    <m/>
    <n v="1690.3139464146147"/>
    <n v="1354.1090082735207"/>
    <n v="1697.776060585732"/>
    <m/>
  </r>
  <r>
    <x v="806"/>
    <n v="14.71"/>
    <n v="15.15"/>
    <n v="43976.62"/>
    <n v="40933.64"/>
    <n v="181.5172"/>
    <n v="78103.23"/>
    <n v="72708.19"/>
    <n v="1.2965911839657451E-4"/>
    <n v="28665.816707019578"/>
    <m/>
    <m/>
    <n v="55734984784.71373"/>
    <m/>
    <m/>
    <n v="9074647.196525529"/>
    <m/>
    <m/>
    <n v="17.92684211941862"/>
    <m/>
    <m/>
    <n v="140.53589104224523"/>
    <m/>
    <m/>
    <n v="39.142367291193565"/>
    <m/>
    <m/>
    <m/>
    <n v="25109.090099170557"/>
    <m/>
    <m/>
    <n v="16.341426496061601"/>
    <n v="813"/>
    <n v="0.97095709570957101"/>
    <n v="62783.07"/>
    <n v="348.5770334122667"/>
    <m/>
    <m/>
    <n v="2701.2603951888823"/>
    <n v="2.0984190301860703"/>
    <m/>
    <m/>
    <n v="1038386063.0493261"/>
    <m/>
    <m/>
    <m/>
    <n v="16.626952523405247"/>
    <m/>
    <m/>
    <m/>
    <n v="15.803190435216381"/>
    <m/>
    <m/>
    <n v="1723.9687679603708"/>
    <n v="1367.6574922696152"/>
    <n v="1731.7759248602167"/>
    <m/>
  </r>
  <r>
    <x v="807"/>
    <n v="16.670000000000002"/>
    <n v="16.03"/>
    <n v="45472.93"/>
    <n v="42321.1"/>
    <n v="176.47499999999999"/>
    <n v="78898.990000000005"/>
    <n v="73439.56"/>
    <n v="1.2965911839657451E-4"/>
    <n v="29640.451951130603"/>
    <m/>
    <m/>
    <n v="59518324383.748016"/>
    <m/>
    <m/>
    <n v="9535938.2512761392"/>
    <m/>
    <m/>
    <n v="17.622565155910369"/>
    <m/>
    <m/>
    <n v="141.96428871944678"/>
    <m/>
    <m/>
    <n v="38.752226069938501"/>
    <m/>
    <m/>
    <m/>
    <n v="25959.424663334215"/>
    <m/>
    <m/>
    <n v="15.886470087405293"/>
    <n v="814"/>
    <n v="1.0399251403618217"/>
    <n v="63558.49"/>
    <n v="352.8546784837099"/>
    <m/>
    <m/>
    <n v="2667.8977173899571"/>
    <n v="2.0723054527372669"/>
    <m/>
    <m/>
    <n v="1108741614.0321715"/>
    <m/>
    <m/>
    <m/>
    <n v="16.06262801311232"/>
    <m/>
    <m/>
    <m/>
    <n v="15.268950670917659"/>
    <m/>
    <m/>
    <n v="1675.9723069723466"/>
    <n v="1344.4438852051378"/>
    <n v="1672.9988519505459"/>
    <m/>
  </r>
  <r>
    <x v="808"/>
    <n v="14.73"/>
    <n v="15.12"/>
    <n v="44328.49"/>
    <n v="41250.5"/>
    <n v="180.125"/>
    <n v="78090.5"/>
    <n v="72677.490000000005"/>
    <n v="1.2965911839657451E-4"/>
    <n v="28893.771304108606"/>
    <m/>
    <m/>
    <n v="56511817692.452705"/>
    <m/>
    <m/>
    <n v="9174003.2766151819"/>
    <m/>
    <m/>
    <n v="17.845000352637889"/>
    <m/>
    <m/>
    <n v="140.50613284863044"/>
    <m/>
    <m/>
    <n v="39.157979966057063"/>
    <m/>
    <m/>
    <m/>
    <n v="25301.999289012481"/>
    <m/>
    <m/>
    <n v="16.214003046809612"/>
    <n v="815"/>
    <n v="0.9742063492063493"/>
    <n v="62778.14"/>
    <n v="348.49523270797499"/>
    <m/>
    <m/>
    <n v="2700.6532781933251"/>
    <n v="2.0975496747493456"/>
    <m/>
    <m/>
    <n v="1052610303.9167593"/>
    <m/>
    <m/>
    <m/>
    <n v="16.468198455470091"/>
    <m/>
    <m/>
    <m/>
    <n v="15.656661258950544"/>
    <m/>
    <m/>
    <n v="1710.5259974122087"/>
    <n v="1361.4136984785714"/>
    <n v="1715.2409361160842"/>
    <m/>
  </r>
  <r>
    <x v="809"/>
    <n v="13.64"/>
    <n v="14.72"/>
    <n v="43087.92"/>
    <n v="40090.720000000001"/>
    <n v="184.64619999999999"/>
    <n v="77095.42"/>
    <n v="71741.960000000006"/>
    <n v="1.2965911839657451E-4"/>
    <n v="28084.470045920163"/>
    <m/>
    <m/>
    <n v="53338601636.230652"/>
    <m/>
    <m/>
    <n v="8787020.9601881504"/>
    <m/>
    <m/>
    <n v="18.095390257172607"/>
    <m/>
    <m/>
    <n v="138.71232982951767"/>
    <m/>
    <m/>
    <n v="39.665710734368808"/>
    <m/>
    <m/>
    <m/>
    <n v="24589.912565294973"/>
    <m/>
    <m/>
    <n v="16.619910031339771"/>
    <n v="816"/>
    <n v="0.92663043478260865"/>
    <n v="61926.13"/>
    <n v="343.73869624541368"/>
    <m/>
    <m/>
    <n v="2737.305902810007"/>
    <n v="2.1258155857838235"/>
    <m/>
    <m/>
    <n v="993387417.00928617"/>
    <m/>
    <m/>
    <m/>
    <n v="16.930422137891604"/>
    <m/>
    <m/>
    <m/>
    <n v="16.098348454484505"/>
    <m/>
    <m/>
    <n v="1753.3478994166403"/>
    <n v="1380.5162055818516"/>
    <n v="1763.3837237971711"/>
    <m/>
  </r>
  <r>
    <x v="810"/>
    <n v="13.94"/>
    <n v="15.01"/>
    <n v="42442.06"/>
    <n v="39484.589999999997"/>
    <n v="188.077"/>
    <n v="76600.75"/>
    <n v="71272.34"/>
    <n v="1.2965911839657451E-4"/>
    <n v="27662.827503848959"/>
    <m/>
    <m/>
    <n v="51730121673.980263"/>
    <m/>
    <m/>
    <n v="8587662.6817104593"/>
    <m/>
    <m/>
    <n v="18.231707463463959"/>
    <m/>
    <m/>
    <n v="137.81894452903015"/>
    <m/>
    <m/>
    <n v="39.929060885605764"/>
    <m/>
    <m/>
    <m/>
    <n v="24217.441969760814"/>
    <m/>
    <m/>
    <n v="16.927624653841441"/>
    <n v="817"/>
    <n v="0.92871419053964022"/>
    <n v="61353.93"/>
    <n v="340.53594461946739"/>
    <m/>
    <m/>
    <n v="2762.5987224579953"/>
    <n v="2.1452548319532503"/>
    <m/>
    <m/>
    <n v="963316983.81411433"/>
    <m/>
    <m/>
    <m/>
    <n v="17.185592054217107"/>
    <m/>
    <m/>
    <m/>
    <n v="16.343253178990267"/>
    <m/>
    <m/>
    <n v="1785.8108180465067"/>
    <n v="1390.9159874992527"/>
    <n v="1789.960880207467"/>
    <m/>
  </r>
  <r>
    <x v="811"/>
    <n v="13.42"/>
    <n v="14.88"/>
    <n v="42537.36"/>
    <n v="39557.89"/>
    <n v="187.47669999999999"/>
    <n v="76834.63"/>
    <n v="71462.23"/>
    <n v="1.2544327227881347E-4"/>
    <n v="27722.91395775435"/>
    <m/>
    <m/>
    <n v="51934686752.624855"/>
    <m/>
    <m/>
    <n v="8611328.4226335939"/>
    <m/>
    <m/>
    <n v="18.213362392966982"/>
    <m/>
    <m/>
    <n v="138.22962590558998"/>
    <m/>
    <m/>
    <n v="39.833247105687995"/>
    <m/>
    <m/>
    <m/>
    <n v="24260.305905976096"/>
    <m/>
    <m/>
    <n v="16.870336499975817"/>
    <n v="818"/>
    <n v="0.9018817204301075"/>
    <n v="61540.34"/>
    <n v="341.49058035415112"/>
    <m/>
    <m/>
    <n v="2754.2051928527462"/>
    <n v="2.1381287977529517"/>
    <m/>
    <m/>
    <n v="966795880.81676209"/>
    <m/>
    <m/>
    <m/>
    <n v="17.151291664728184"/>
    <m/>
    <m/>
    <m/>
    <n v="16.317448940888173"/>
    <m/>
    <m/>
    <n v="1779.7670991543866"/>
    <n v="1389.5164229276302"/>
    <n v="1786.3883320422738"/>
    <m/>
  </r>
  <r>
    <x v="812"/>
    <n v="12.85"/>
    <n v="14.46"/>
    <n v="41630.44"/>
    <n v="38709.53"/>
    <n v="191.74629999999999"/>
    <n v="76119.34"/>
    <n v="70787.990000000005"/>
    <n v="1.2544327227881347E-4"/>
    <n v="27131.184555361528"/>
    <m/>
    <m/>
    <n v="49711088641.283424"/>
    <m/>
    <m/>
    <n v="8334230.193682069"/>
    <m/>
    <m/>
    <n v="18.408185491538802"/>
    <m/>
    <m/>
    <n v="136.93944162697682"/>
    <m/>
    <m/>
    <n v="40.212627142217059"/>
    <m/>
    <m/>
    <m/>
    <n v="23739.335539031883"/>
    <m/>
    <m/>
    <n v="17.253431141555396"/>
    <n v="819"/>
    <n v="0.8886583679114799"/>
    <n v="60988.92"/>
    <n v="338.40429638675255"/>
    <m/>
    <m/>
    <n v="2778.8837017372084"/>
    <n v="2.1570825774043292"/>
    <m/>
    <m/>
    <n v="925296816.72768342"/>
    <m/>
    <m/>
    <m/>
    <n v="17.51830295329248"/>
    <m/>
    <m/>
    <m/>
    <n v="16.668867913077694"/>
    <m/>
    <m/>
    <n v="1820.1823711880329"/>
    <n v="1404.3796804190492"/>
    <n v="1824.6142975517612"/>
    <m/>
  </r>
  <r>
    <x v="813"/>
    <n v="14.67"/>
    <n v="15.74"/>
    <n v="44131.14"/>
    <n v="41029.919999999998"/>
    <n v="180.92850000000001"/>
    <n v="78628.479999999996"/>
    <n v="73112.509999999995"/>
    <n v="1.2544327227881347E-4"/>
    <n v="28760.227103198977"/>
    <m/>
    <m/>
    <n v="55675282411.509109"/>
    <m/>
    <m/>
    <n v="9083519.1899478231"/>
    <m/>
    <m/>
    <n v="17.855993943437486"/>
    <m/>
    <m/>
    <n v="141.44996003743196"/>
    <m/>
    <m/>
    <n v="38.89557427050034"/>
    <m/>
    <m/>
    <m/>
    <n v="25161.633793508088"/>
    <m/>
    <m/>
    <n v="16.278991741482805"/>
    <n v="820"/>
    <n v="0.93202033036848786"/>
    <n v="62875.6"/>
    <n v="348.84552462909375"/>
    <m/>
    <m/>
    <n v="2692.9194921333401"/>
    <n v="2.0901555067159792"/>
    <m/>
    <m/>
    <n v="1036193209.5519223"/>
    <m/>
    <m/>
    <m/>
    <n v="16.467425155194356"/>
    <m/>
    <m/>
    <m/>
    <n v="15.671061444068114"/>
    <m/>
    <m/>
    <n v="1717.3820989841313"/>
    <n v="1362.2524109926806"/>
    <n v="1715.1603932265607"/>
    <m/>
  </r>
  <r>
    <x v="814"/>
    <n v="14.21"/>
    <n v="15.45"/>
    <n v="44286.52"/>
    <n v="41169.24"/>
    <n v="180.29920000000001"/>
    <n v="79508.399999999994"/>
    <n v="73921.53"/>
    <n v="1.2544327227881347E-4"/>
    <n v="28860.784373633745"/>
    <m/>
    <m/>
    <n v="56057878742.241417"/>
    <m/>
    <m/>
    <n v="9129697.2434219532"/>
    <m/>
    <m/>
    <n v="17.825214341232726"/>
    <m/>
    <m/>
    <n v="143.02941852480686"/>
    <m/>
    <m/>
    <n v="38.468581253625523"/>
    <m/>
    <m/>
    <m/>
    <n v="25246.345617923325"/>
    <m/>
    <m/>
    <n v="16.221326194050707"/>
    <n v="821"/>
    <n v="0.91974110032362466"/>
    <n v="63713.86"/>
    <n v="353.46874526878918"/>
    <m/>
    <m/>
    <n v="2657.0173823566429"/>
    <n v="2.0620939766254911"/>
    <m/>
    <m/>
    <n v="1043194989.0231218"/>
    <m/>
    <m/>
    <m/>
    <n v="16.410744474850294"/>
    <m/>
    <m/>
    <m/>
    <n v="15.619230752402361"/>
    <m/>
    <m/>
    <n v="1711.2985662653548"/>
    <n v="1359.9042030214162"/>
    <n v="1709.256831675737"/>
    <m/>
  </r>
  <r>
    <x v="815"/>
    <n v="15.75"/>
    <n v="16.399999999999999"/>
    <n v="46261.39"/>
    <n v="42999.94"/>
    <n v="170.25460000000001"/>
    <n v="80693.31"/>
    <n v="75013.91"/>
    <n v="1.2544327227881347E-4"/>
    <n v="30147.039012007353"/>
    <m/>
    <m/>
    <n v="61048302749.898521"/>
    <m/>
    <m/>
    <n v="9738568.3459584303"/>
    <m/>
    <m/>
    <n v="17.42843787668372"/>
    <m/>
    <m/>
    <n v="145.15743977800679"/>
    <m/>
    <m/>
    <n v="37.903461934179369"/>
    <m/>
    <m/>
    <m/>
    <n v="26368.233114088402"/>
    <m/>
    <m/>
    <n v="15.316638071541163"/>
    <n v="822"/>
    <n v="0.96036585365853666"/>
    <n v="64913.02"/>
    <n v="360.09326945014931"/>
    <m/>
    <m/>
    <n v="2607.0095981127315"/>
    <n v="2.0230914630890213"/>
    <m/>
    <m/>
    <n v="1135933600.3173163"/>
    <m/>
    <m/>
    <m/>
    <n v="15.680266628425382"/>
    <m/>
    <m/>
    <m/>
    <n v="14.926000213347331"/>
    <m/>
    <m/>
    <n v="1615.8568330527094"/>
    <n v="1329.6337124976619"/>
    <n v="1633.1741011632355"/>
    <m/>
  </r>
  <r>
    <x v="816"/>
    <n v="16.649999999999999"/>
    <n v="16.75"/>
    <n v="46933.17"/>
    <n v="43608.18"/>
    <n v="168.95169999999999"/>
    <n v="81555.39"/>
    <n v="75787.08"/>
    <n v="1.3092419111071507E-4"/>
    <n v="30582.578881688089"/>
    <m/>
    <m/>
    <n v="62791520298.668373"/>
    <m/>
    <m/>
    <n v="9944912.3147419952"/>
    <m/>
    <m/>
    <n v="17.303822873772067"/>
    <m/>
    <m/>
    <n v="146.69748518954739"/>
    <m/>
    <m/>
    <n v="37.523362738730327"/>
    <m/>
    <m/>
    <m/>
    <n v="26738.907620872171"/>
    <m/>
    <m/>
    <n v="15.196489508710357"/>
    <n v="823"/>
    <n v="0.9940298507462686"/>
    <n v="65901.710000000006"/>
    <n v="365.49222021271009"/>
    <m/>
    <m/>
    <n v="2567.3022432622238"/>
    <n v="1.9917112461454063"/>
    <m/>
    <m/>
    <n v="1167951387.8377531"/>
    <m/>
    <m/>
    <m/>
    <n v="15.456307274589753"/>
    <m/>
    <m/>
    <m/>
    <n v="14.718775154032079"/>
    <m/>
    <m/>
    <n v="1603.1815399939576"/>
    <n v="1320.126703887556"/>
    <n v="1609.8476727889538"/>
    <m/>
  </r>
  <r>
    <x v="817"/>
    <n v="18.89"/>
    <n v="18.09"/>
    <n v="48740.7"/>
    <n v="45281.94"/>
    <n v="165.4854"/>
    <n v="83593.72"/>
    <n v="77671.320000000007"/>
    <n v="1.3092419111071507E-4"/>
    <n v="31759.626634301396"/>
    <m/>
    <m/>
    <n v="67617417751.302231"/>
    <m/>
    <m/>
    <n v="10517366.76395308"/>
    <m/>
    <m/>
    <n v="16.971305296898006"/>
    <m/>
    <m/>
    <n v="150.36025805655646"/>
    <m/>
    <m/>
    <n v="36.593883420686993"/>
    <m/>
    <m/>
    <m/>
    <n v="27764.396028907286"/>
    <m/>
    <m/>
    <n v="14.883752180935343"/>
    <n v="824"/>
    <n v="1.0442233278054174"/>
    <n v="67556.72"/>
    <n v="374.64168410983888"/>
    <m/>
    <m/>
    <n v="2502.8287889979656"/>
    <n v="1.9415087245527218"/>
    <m/>
    <m/>
    <n v="1257565137.6063454"/>
    <m/>
    <m/>
    <m/>
    <n v="14.862374284682929"/>
    <m/>
    <m/>
    <m/>
    <n v="14.155171801459522"/>
    <m/>
    <m/>
    <n v="1570.1887418566926"/>
    <n v="1294.7585909598174"/>
    <n v="1547.9867363694257"/>
    <m/>
  </r>
  <r>
    <x v="818"/>
    <n v="15.53"/>
    <n v="16.07"/>
    <n v="45879.25"/>
    <n v="42617.62"/>
    <n v="173.49789999999999"/>
    <n v="80472.14"/>
    <n v="74760.73"/>
    <n v="1.3092419111071507E-4"/>
    <n v="29894.365915604085"/>
    <m/>
    <m/>
    <n v="59665521156.639412"/>
    <m/>
    <m/>
    <n v="9589036.18395124"/>
    <m/>
    <m/>
    <n v="17.470133388960907"/>
    <m/>
    <m/>
    <n v="144.74193396654653"/>
    <m/>
    <m/>
    <n v="37.96873833066261"/>
    <m/>
    <m/>
    <m/>
    <n v="26130.029780515626"/>
    <m/>
    <m/>
    <n v="15.603391537004018"/>
    <n v="825"/>
    <n v="0.96639701306782821"/>
    <n v="64834.27"/>
    <n v="359.51602614894568"/>
    <m/>
    <m/>
    <n v="2603.6896098993875"/>
    <n v="2.0195575987473053"/>
    <m/>
    <m/>
    <n v="1109541332.8689709"/>
    <m/>
    <m/>
    <m/>
    <n v="15.736120676419119"/>
    <m/>
    <m/>
    <m/>
    <n v="14.989448376404717"/>
    <m/>
    <m/>
    <n v="1646.1084159657132"/>
    <n v="1332.8147066392983"/>
    <n v="1638.9915650361479"/>
    <m/>
  </r>
  <r>
    <x v="819"/>
    <n v="15.54"/>
    <n v="16.02"/>
    <n v="45894.52"/>
    <n v="42626.23"/>
    <n v="173.721"/>
    <n v="80300.62"/>
    <n v="74591.600000000006"/>
    <n v="1.3092419111071507E-4"/>
    <n v="29903.586489696649"/>
    <m/>
    <m/>
    <n v="59694746019.504593"/>
    <m/>
    <m/>
    <n v="9591850.1031478047"/>
    <m/>
    <m/>
    <n v="17.467913995007439"/>
    <m/>
    <m/>
    <n v="144.42990618390238"/>
    <m/>
    <m/>
    <n v="38.058209170258792"/>
    <m/>
    <m/>
    <m/>
    <n v="26134.556969624598"/>
    <m/>
    <m/>
    <n v="15.622449959046069"/>
    <n v="826"/>
    <n v="0.97003745318352053"/>
    <n v="64759.88"/>
    <n v="359.07548253614021"/>
    <m/>
    <m/>
    <n v="2606.6770495679516"/>
    <n v="2.0216831502734491"/>
    <m/>
    <m/>
    <n v="1109952247.0425892"/>
    <m/>
    <m/>
    <m/>
    <n v="15.732208754765155"/>
    <m/>
    <m/>
    <m/>
    <n v="14.987827864109466"/>
    <m/>
    <m/>
    <n v="1648.1190191633605"/>
    <n v="1332.6453867586113"/>
    <n v="1638.5841198515457"/>
    <m/>
  </r>
  <r>
    <x v="820"/>
    <n v="16.23"/>
    <n v="16.62"/>
    <n v="47430.96"/>
    <n v="44047.68"/>
    <n v="166.50710000000001"/>
    <n v="82852.100000000006"/>
    <n v="76951.92"/>
    <n v="1.3092419111071507E-4"/>
    <n v="30903.934284156425"/>
    <m/>
    <m/>
    <n v="63681466333.011719"/>
    <m/>
    <m/>
    <n v="10071540.337676156"/>
    <m/>
    <m/>
    <n v="17.176217079256823"/>
    <m/>
    <m/>
    <n v="149.01540297712287"/>
    <m/>
    <m/>
    <n v="36.857386052748076"/>
    <m/>
    <m/>
    <m/>
    <n v="27005.284928745037"/>
    <m/>
    <m/>
    <n v="14.972751480310352"/>
    <n v="827"/>
    <n v="0.97653429602888087"/>
    <n v="67121.740000000005"/>
    <n v="372.14227790486757"/>
    <m/>
    <m/>
    <n v="2511.6088336247999"/>
    <n v="1.9477656136487915"/>
    <m/>
    <m/>
    <n v="1183939144.82076"/>
    <m/>
    <m/>
    <m/>
    <n v="15.20688103432267"/>
    <m/>
    <m/>
    <m/>
    <n v="14.489392166634051"/>
    <m/>
    <m/>
    <n v="1579.5778862211612"/>
    <n v="1310.3915246650677"/>
    <n v="1583.8687474678591"/>
    <m/>
  </r>
  <r>
    <x v="821"/>
    <n v="15.4"/>
    <n v="16.149999999999999"/>
    <n v="46330.83"/>
    <n v="43008.72"/>
    <n v="170.7054"/>
    <n v="81721.87"/>
    <n v="75871.95"/>
    <n v="1.3387660008534752E-4"/>
    <n v="30184.929647076013"/>
    <m/>
    <m/>
    <n v="60693477937.994484"/>
    <m/>
    <m/>
    <n v="9714922.2006680947"/>
    <m/>
    <m/>
    <n v="17.377429294289481"/>
    <m/>
    <m/>
    <n v="146.97185220570239"/>
    <m/>
    <m/>
    <n v="37.38552020043349"/>
    <m/>
    <m/>
    <m/>
    <n v="26366.031197982458"/>
    <m/>
    <m/>
    <n v="15.347308810204934"/>
    <n v="828"/>
    <n v="0.95356037151702799"/>
    <n v="65776.31"/>
    <n v="364.59740706140116"/>
    <m/>
    <m/>
    <n v="2561.9530868134661"/>
    <n v="1.9862428799068343"/>
    <m/>
    <m/>
    <n v="1127973562.1361842"/>
    <m/>
    <m/>
    <m/>
    <n v="15.563393468585419"/>
    <m/>
    <m/>
    <m/>
    <n v="14.835335899715654"/>
    <m/>
    <m/>
    <n v="1619.0924988961631"/>
    <n v="1325.7422145184407"/>
    <n v="1621.0012075323505"/>
    <m/>
  </r>
  <r>
    <x v="822"/>
    <n v="15.29"/>
    <n v="15.96"/>
    <n v="45668.99"/>
    <n v="42388.58"/>
    <n v="173.20740000000001"/>
    <n v="81460.850000000006"/>
    <n v="75619.45"/>
    <n v="1.3387660008534752E-4"/>
    <n v="29753.009758112203"/>
    <m/>
    <m/>
    <n v="58948433696.933182"/>
    <m/>
    <m/>
    <n v="9504712.7901316173"/>
    <m/>
    <m/>
    <n v="17.502255768502096"/>
    <m/>
    <m/>
    <n v="146.49885123442917"/>
    <m/>
    <m/>
    <n v="37.513572649406186"/>
    <m/>
    <m/>
    <m/>
    <n v="25985.113531522606"/>
    <m/>
    <m/>
    <n v="15.571249106859362"/>
    <n v="829"/>
    <n v="0.95802005012531322"/>
    <n v="65397.97"/>
    <n v="362.47196753271294"/>
    <m/>
    <m/>
    <n v="2576.6892331686663"/>
    <n v="1.997478219906589"/>
    <m/>
    <m/>
    <n v="1095408288.9389372"/>
    <m/>
    <m/>
    <m/>
    <n v="15.787065727542432"/>
    <m/>
    <m/>
    <m/>
    <n v="15.050703791011857"/>
    <m/>
    <m/>
    <n v="1642.7174913295382"/>
    <n v="1335.2653564947711"/>
    <n v="1644.2977336140598"/>
    <m/>
  </r>
  <r>
    <x v="823"/>
    <n v="15.48"/>
    <n v="16.170000000000002"/>
    <n v="46407.27"/>
    <n v="43062.48"/>
    <n v="170.8262"/>
    <n v="81987.820000000007"/>
    <n v="76088.39"/>
    <n v="1.3387660008534752E-4"/>
    <n v="30232.519319614788"/>
    <m/>
    <m/>
    <n v="60833562696.192123"/>
    <m/>
    <m/>
    <n v="9731187.1853544824"/>
    <m/>
    <m/>
    <n v="17.362225203023232"/>
    <m/>
    <m/>
    <n v="147.43936141736953"/>
    <m/>
    <m/>
    <n v="37.288163855955496"/>
    <m/>
    <m/>
    <m/>
    <n v="26396.709981939886"/>
    <m/>
    <m/>
    <n v="15.355203112440195"/>
    <n v="830"/>
    <n v="0.95732838589981439"/>
    <n v="65880.639999999999"/>
    <n v="365.09017269425414"/>
    <m/>
    <m/>
    <n v="2557.6719671560745"/>
    <n v="1.9823599361120308"/>
    <m/>
    <m/>
    <n v="1130162045.6789644"/>
    <m/>
    <m/>
    <m/>
    <n v="15.534633426864469"/>
    <m/>
    <m/>
    <m/>
    <n v="14.814295751564396"/>
    <m/>
    <m/>
    <n v="1619.9253227932513"/>
    <n v="1324.5822785299986"/>
    <n v="1618.0057128510366"/>
    <m/>
  </r>
  <r>
    <x v="824"/>
    <n v="14.72"/>
    <n v="15.83"/>
    <n v="45498.8"/>
    <n v="42213.72"/>
    <n v="173.46369999999999"/>
    <n v="81298.7"/>
    <n v="75438.67"/>
    <n v="1.3387660008534752E-4"/>
    <n v="29639.96394041754"/>
    <m/>
    <m/>
    <n v="58440689380.470139"/>
    <m/>
    <m/>
    <n v="9443394.5841954593"/>
    <m/>
    <m/>
    <n v="17.532873286943815"/>
    <m/>
    <m/>
    <n v="146.19654645494307"/>
    <m/>
    <m/>
    <n v="37.610211805333805"/>
    <m/>
    <m/>
    <m/>
    <n v="25875.68734540396"/>
    <m/>
    <m/>
    <n v="15.59127848064184"/>
    <n v="831"/>
    <n v="0.92987997473152251"/>
    <n v="65112.61"/>
    <n v="360.80581277957288"/>
    <m/>
    <m/>
    <n v="2587.489054557394"/>
    <n v="2.0052799850514873"/>
    <m/>
    <m/>
    <n v="1085574551.9564853"/>
    <m/>
    <m/>
    <m/>
    <n v="15.840082725874199"/>
    <m/>
    <m/>
    <m/>
    <n v="15.107748663872167"/>
    <m/>
    <m/>
    <n v="1644.8305268623371"/>
    <n v="1337.601198926616"/>
    <n v="1649.8197053157332"/>
    <m/>
  </r>
  <r>
    <x v="825"/>
    <n v="15.16"/>
    <n v="16.12"/>
    <n v="45635.49"/>
    <n v="42323.58"/>
    <n v="173.6217"/>
    <n v="81990.559999999998"/>
    <n v="76050.350000000006"/>
    <n v="1.3457967280272598E-4"/>
    <n v="29726.835307569141"/>
    <m/>
    <m/>
    <n v="58760622062.513741"/>
    <m/>
    <m/>
    <n v="9479986.1138621196"/>
    <m/>
    <m/>
    <n v="17.508691697897955"/>
    <m/>
    <m/>
    <n v="147.42990843994235"/>
    <m/>
    <m/>
    <n v="37.316179913114176"/>
    <m/>
    <m/>
    <m/>
    <n v="25940.789227841018"/>
    <m/>
    <m/>
    <n v="15.602465834513172"/>
    <n v="832"/>
    <n v="0.94044665012406947"/>
    <n v="65617.66"/>
    <n v="363.51925901493325"/>
    <m/>
    <m/>
    <n v="2567.4190351401994"/>
    <n v="1.9891601147080316"/>
    <m/>
    <m/>
    <n v="1091114590.8207037"/>
    <m/>
    <m/>
    <m/>
    <n v="15.796651954184384"/>
    <m/>
    <m/>
    <m/>
    <n v="15.072811558477049"/>
    <m/>
    <m/>
    <n v="1646.0107572831603"/>
    <n v="1335.7563602643884"/>
    <n v="1645.2961845620264"/>
    <m/>
  </r>
  <r>
    <x v="826"/>
    <n v="17.57"/>
    <n v="17.59"/>
    <n v="48781.33"/>
    <n v="45235.42"/>
    <n v="162.78460000000001"/>
    <n v="84692.93"/>
    <n v="78546.69"/>
    <n v="1.3457967280272598E-4"/>
    <n v="31775.252200345487"/>
    <m/>
    <m/>
    <n v="66851996035.352806"/>
    <m/>
    <m/>
    <n v="10458212.901865667"/>
    <m/>
    <m/>
    <n v="16.905957287402384"/>
    <m/>
    <m/>
    <n v="152.28541499965215"/>
    <m/>
    <m/>
    <n v="36.094804828025758"/>
    <m/>
    <m/>
    <m/>
    <n v="27724.70427331324"/>
    <m/>
    <m/>
    <n v="14.627651012891878"/>
    <n v="833"/>
    <n v="0.99886299033541792"/>
    <n v="68252.66"/>
    <n v="378.0875313067657"/>
    <m/>
    <m/>
    <n v="2464.3195165411757"/>
    <n v="1.9091006763525689"/>
    <m/>
    <m/>
    <n v="1241208980.058105"/>
    <m/>
    <m/>
    <m/>
    <n v="14.709165508045061"/>
    <m/>
    <m/>
    <m/>
    <n v="14.037179868463138"/>
    <m/>
    <m/>
    <n v="1543.1708792942345"/>
    <n v="1289.7731231235841"/>
    <n v="1532.0293160011856"/>
    <m/>
  </r>
  <r>
    <x v="827"/>
    <n v="16.64"/>
    <n v="17.059999999999999"/>
    <n v="48306.89"/>
    <n v="44789.38"/>
    <n v="162.309"/>
    <n v="84888.29"/>
    <n v="78717.3"/>
    <n v="1.3457967280272598E-4"/>
    <n v="31465.44353924902"/>
    <m/>
    <m/>
    <n v="65539476241.817413"/>
    <m/>
    <m/>
    <n v="10303430.626662606"/>
    <m/>
    <m/>
    <n v="16.988864974771413"/>
    <m/>
    <m/>
    <n v="152.63296781562329"/>
    <m/>
    <m/>
    <n v="36.019918846210487"/>
    <m/>
    <m/>
    <m/>
    <n v="27450.537496231213"/>
    <m/>
    <m/>
    <n v="14.58397507403963"/>
    <n v="834"/>
    <n v="0.97538100820633067"/>
    <n v="68401.2"/>
    <n v="378.88078666560398"/>
    <m/>
    <m/>
    <n v="2458.9563552960753"/>
    <n v="1.9047652735629421"/>
    <m/>
    <m/>
    <n v="1216690307.3522921"/>
    <m/>
    <m/>
    <m/>
    <n v="14.853512140101033"/>
    <m/>
    <m/>
    <m/>
    <n v="14.176975726925647"/>
    <m/>
    <m/>
    <n v="1538.5632059977345"/>
    <n v="1296.0982371086166"/>
    <n v="1547.0637020005026"/>
    <m/>
  </r>
  <r>
    <x v="828"/>
    <n v="15.54"/>
    <n v="16.55"/>
    <n v="47311.06"/>
    <n v="43860.03"/>
    <n v="167.39760000000001"/>
    <n v="84427.76"/>
    <n v="78279.649999999994"/>
    <n v="1.3457967280272598E-4"/>
    <n v="30816.04276934647"/>
    <m/>
    <m/>
    <n v="62825289164.236679"/>
    <m/>
    <m/>
    <n v="9982650.8493747208"/>
    <m/>
    <m/>
    <n v="17.164672065156399"/>
    <m/>
    <m/>
    <n v="151.80121259414875"/>
    <m/>
    <m/>
    <n v="36.223716122029145"/>
    <m/>
    <m/>
    <m/>
    <n v="26880.183718093678"/>
    <m/>
    <m/>
    <n v="15.040233411709513"/>
    <n v="835"/>
    <n v="0.9389728096676736"/>
    <n v="67828.53"/>
    <n v="375.67937662263512"/>
    <m/>
    <m/>
    <n v="2479.5432826597389"/>
    <n v="1.9205303174046988"/>
    <m/>
    <m/>
    <n v="1166159970.3314002"/>
    <m/>
    <m/>
    <m/>
    <n v="15.161006527185565"/>
    <m/>
    <m/>
    <m/>
    <n v="14.472550880233349"/>
    <m/>
    <m/>
    <n v="1586.6970163755473"/>
    <n v="1309.5107434919182"/>
    <n v="1579.0907000828656"/>
    <m/>
  </r>
  <r>
    <x v="829"/>
    <n v="15.15"/>
    <n v="16.5"/>
    <n v="47504.14"/>
    <n v="44033.13"/>
    <n v="165.72909999999999"/>
    <n v="85397.09"/>
    <n v="79167.86"/>
    <n v="1.3457967280272598E-4"/>
    <n v="30941.050889971146"/>
    <m/>
    <m/>
    <n v="63326846762.386337"/>
    <m/>
    <m/>
    <n v="10041651.538125262"/>
    <m/>
    <m/>
    <n v="17.130354755169666"/>
    <m/>
    <m/>
    <n v="153.54032513230339"/>
    <m/>
    <m/>
    <n v="35.816194204169868"/>
    <m/>
    <m/>
    <m/>
    <n v="26985.493962950266"/>
    <m/>
    <m/>
    <n v="14.889364389733849"/>
    <n v="836"/>
    <n v="0.91818181818181821"/>
    <n v="68399.960000000006"/>
    <n v="378.81475388509529"/>
    <m/>
    <m/>
    <n v="2458.654057756733"/>
    <n v="1.9041700456856931"/>
    <m/>
    <m/>
    <n v="1175325202.6759429"/>
    <m/>
    <m/>
    <m/>
    <n v="15.1004680633232"/>
    <m/>
    <m/>
    <m/>
    <n v="14.416839699830742"/>
    <m/>
    <m/>
    <n v="1570.780812119973"/>
    <n v="1306.8926401023064"/>
    <n v="1572.7853320909089"/>
    <m/>
  </r>
  <r>
    <x v="830"/>
    <n v="15.59"/>
    <n v="16.71"/>
    <n v="48109.11"/>
    <n v="44576.12"/>
    <n v="163.1464"/>
    <n v="86472.25"/>
    <n v="80132.63"/>
    <n v="1.3528279099350726E-4"/>
    <n v="31332.796157262248"/>
    <m/>
    <m/>
    <n v="64906200286.78093"/>
    <m/>
    <m/>
    <n v="10227098.713294799"/>
    <m/>
    <m/>
    <n v="17.023404859989817"/>
    <m/>
    <m/>
    <n v="155.46204424078471"/>
    <m/>
    <m/>
    <n v="35.390158415802681"/>
    <m/>
    <m/>
    <m/>
    <n v="27315.905262165772"/>
    <m/>
    <m/>
    <n v="14.654499646886373"/>
    <n v="837"/>
    <n v="0.93297426690604424"/>
    <n v="69384.460000000006"/>
    <n v="384.17713571120208"/>
    <m/>
    <m/>
    <n v="2423.2659534382287"/>
    <n v="1.8762291169286287"/>
    <m/>
    <m/>
    <n v="1204190258.7573662"/>
    <m/>
    <m/>
    <m/>
    <n v="14.912174386219267"/>
    <m/>
    <m/>
    <m/>
    <n v="14.243229248823317"/>
    <m/>
    <m/>
    <n v="1546.003325193622"/>
    <n v="1298.7333209949143"/>
    <n v="1553.1736530202568"/>
    <m/>
  </r>
  <r>
    <x v="831"/>
    <n v="15.63"/>
    <n v="16.78"/>
    <n v="48483.73"/>
    <n v="44917.2"/>
    <n v="162.08680000000001"/>
    <n v="87388.31"/>
    <n v="80970.69"/>
    <n v="1.3528279099350726E-4"/>
    <n v="31576.011013579875"/>
    <m/>
    <m/>
    <n v="65905412859.844139"/>
    <m/>
    <m/>
    <n v="10344380.490534717"/>
    <m/>
    <m/>
    <n v="16.957835078149813"/>
    <m/>
    <m/>
    <n v="157.1051296904854"/>
    <m/>
    <m/>
    <n v="35.023475930850921"/>
    <m/>
    <m/>
    <m/>
    <n v="27524.12466372905"/>
    <m/>
    <m/>
    <n v="14.558384512496682"/>
    <n v="838"/>
    <n v="0.93146603098927294"/>
    <n v="70035.23"/>
    <n v="387.75012713180888"/>
    <m/>
    <m/>
    <n v="2400.5376828064627"/>
    <n v="1.8584554203680548"/>
    <m/>
    <m/>
    <n v="1222577096.0533917"/>
    <m/>
    <m/>
    <m/>
    <n v="14.797382712383147"/>
    <m/>
    <m/>
    <m/>
    <n v="14.135634667979764"/>
    <m/>
    <m/>
    <n v="1535.8634827596657"/>
    <n v="1293.7309339151047"/>
    <n v="1541.2175560238911"/>
    <m/>
  </r>
  <r>
    <x v="832"/>
    <n v="16"/>
    <n v="17.079999999999998"/>
    <n v="50016.2"/>
    <n v="46330.86"/>
    <n v="157.1867"/>
    <n v="89296.79"/>
    <n v="82728.06"/>
    <n v="1.3528279099350726E-4"/>
    <n v="32573.268863676658"/>
    <m/>
    <m/>
    <n v="70060149378.690613"/>
    <m/>
    <m/>
    <n v="10832623.070022948"/>
    <m/>
    <m/>
    <n v="16.690547276937998"/>
    <m/>
    <m/>
    <n v="160.53224621580836"/>
    <m/>
    <m/>
    <n v="34.266702098137436"/>
    <m/>
    <m/>
    <m/>
    <n v="28389.56306518097"/>
    <m/>
    <m/>
    <n v="14.117356160471834"/>
    <n v="839"/>
    <n v="0.93676814988290402"/>
    <n v="71465.350000000006"/>
    <n v="395.63709344483931"/>
    <m/>
    <m/>
    <n v="2351.5186826413287"/>
    <n v="1.8203331707030905"/>
    <m/>
    <m/>
    <n v="1299488605.2404416"/>
    <m/>
    <m/>
    <m/>
    <n v="14.331003454822246"/>
    <m/>
    <m/>
    <m/>
    <n v="13.692095581307523"/>
    <m/>
    <m/>
    <n v="1489.3363876582"/>
    <n v="1273.3392686410723"/>
    <n v="1492.6419454926631"/>
    <m/>
  </r>
  <r>
    <x v="833"/>
    <n v="15.23"/>
    <n v="16.63"/>
    <n v="49490.9"/>
    <n v="45838"/>
    <n v="159.7336"/>
    <n v="89365.67"/>
    <n v="82780.679999999993"/>
    <n v="1.3528279099350726E-4"/>
    <n v="32230.379032068049"/>
    <m/>
    <m/>
    <n v="68575749456.476128"/>
    <m/>
    <m/>
    <n v="10659667.383262396"/>
    <m/>
    <m/>
    <n v="16.778886190889363"/>
    <m/>
    <m/>
    <n v="160.65215705240993"/>
    <m/>
    <m/>
    <n v="34.248272577767146"/>
    <m/>
    <m/>
    <m/>
    <n v="28086.751606296781"/>
    <m/>
    <m/>
    <n v="14.345176379584567"/>
    <n v="840"/>
    <n v="0.91581479254359599"/>
    <n v="71285.600000000006"/>
    <n v="394.61117056931835"/>
    <m/>
    <m/>
    <n v="2357.4332340036995"/>
    <n v="1.824738690023973"/>
    <m/>
    <m/>
    <n v="1271798257.6763587"/>
    <m/>
    <m/>
    <m/>
    <n v="14.482779719478094"/>
    <m/>
    <m/>
    <m/>
    <n v="13.839110024108187"/>
    <m/>
    <m/>
    <n v="1513.3706996293672"/>
    <n v="1280.0787365696526"/>
    <n v="1508.4501629471977"/>
    <m/>
  </r>
  <r>
    <x v="834"/>
    <n v="16.95"/>
    <n v="17.690000000000001"/>
    <n v="51019.65"/>
    <n v="47247.71"/>
    <n v="154.35120000000001"/>
    <n v="91191.52"/>
    <n v="84460.79"/>
    <n v="1.3528279099350726E-4"/>
    <n v="33225.149707876677"/>
    <m/>
    <m/>
    <n v="72800288097.196732"/>
    <m/>
    <m/>
    <n v="11151304.410214936"/>
    <m/>
    <m/>
    <n v="16.520445771257794"/>
    <m/>
    <m/>
    <n v="163.93047991382591"/>
    <m/>
    <m/>
    <n v="33.556470560790927"/>
    <m/>
    <m/>
    <m/>
    <n v="28949.703734143586"/>
    <m/>
    <m/>
    <n v="13.860907352167168"/>
    <n v="841"/>
    <n v="0.95816845675522888"/>
    <n v="72925.05"/>
    <n v="403.65504912662726"/>
    <m/>
    <m/>
    <n v="2303.2161983683486"/>
    <n v="1.7826037440584179"/>
    <m/>
    <m/>
    <n v="1349978983.0746663"/>
    <m/>
    <m/>
    <m/>
    <n v="14.036719942088657"/>
    <m/>
    <m/>
    <m/>
    <n v="13.414818074357477"/>
    <m/>
    <m/>
    <n v="1462.2818501486104"/>
    <n v="1260.3620472687776"/>
    <n v="1461.9909225996869"/>
    <m/>
  </r>
  <r>
    <x v="835"/>
    <n v="16.809999999999999"/>
    <n v="17.29"/>
    <n v="50564.84"/>
    <n v="46807.35"/>
    <n v="155.8246"/>
    <n v="90362.03"/>
    <n v="83658.240000000005"/>
    <n v="1.3654851834865589E-4"/>
    <n v="32926.558434199389"/>
    <m/>
    <m/>
    <n v="71462835093.202988"/>
    <m/>
    <m/>
    <n v="10995088.855761953"/>
    <m/>
    <m/>
    <n v="16.596137101372182"/>
    <m/>
    <m/>
    <n v="162.42746455548226"/>
    <m/>
    <m/>
    <n v="33.88544467874442"/>
    <m/>
    <m/>
    <m/>
    <n v="28677.410503151223"/>
    <m/>
    <m/>
    <n v="13.990517664982379"/>
    <n v="842"/>
    <n v="0.97223828802776169"/>
    <n v="72269.19"/>
    <n v="399.93103293871212"/>
    <m/>
    <m/>
    <n v="2323.9304436909347"/>
    <n v="1.798124346174252"/>
    <m/>
    <m/>
    <n v="1324680797.837729"/>
    <m/>
    <m/>
    <m/>
    <n v="14.165566059098262"/>
    <m/>
    <m/>
    <m/>
    <n v="13.543840550213039"/>
    <m/>
    <m/>
    <n v="1475.9553278803646"/>
    <n v="1266.1366178284557"/>
    <n v="1475.4108564772184"/>
    <m/>
  </r>
  <r>
    <x v="836"/>
    <n v="18.55"/>
    <n v="18.510000000000002"/>
    <n v="52330.29"/>
    <n v="48435.22"/>
    <n v="149.6686"/>
    <n v="94730.47"/>
    <n v="87691.17"/>
    <n v="1.3654851834865589E-4"/>
    <n v="34075.34439568752"/>
    <m/>
    <m/>
    <n v="76440497878.662125"/>
    <m/>
    <m/>
    <n v="11568560.126595674"/>
    <m/>
    <m/>
    <n v="16.307121724452969"/>
    <m/>
    <m/>
    <n v="170.27566636705646"/>
    <m/>
    <m/>
    <n v="32.255133143335541"/>
    <m/>
    <m/>
    <m/>
    <n v="29673.902267731588"/>
    <m/>
    <m/>
    <n v="13.43694369696027"/>
    <n v="843"/>
    <n v="1.0021609940572662"/>
    <n v="74990.289999999994"/>
    <n v="414.95694612630274"/>
    <m/>
    <m/>
    <n v="2236.4291567617829"/>
    <n v="1.7302568248594346"/>
    <m/>
    <m/>
    <n v="1416772775.8712289"/>
    <m/>
    <m/>
    <m/>
    <n v="13.67227797700194"/>
    <m/>
    <m/>
    <m/>
    <n v="13.074113269557587"/>
    <m/>
    <m/>
    <n v="1417.5550265446145"/>
    <n v="1244.0873331305936"/>
    <n v="1424.0325643101869"/>
    <m/>
  </r>
  <r>
    <x v="837"/>
    <n v="18.100000000000001"/>
    <n v="18.11"/>
    <n v="52107.06"/>
    <n v="48221.99"/>
    <n v="151.03309999999999"/>
    <n v="93807.35"/>
    <n v="86824.68"/>
    <n v="1.3654851834865589E-4"/>
    <n v="33929.158816497584"/>
    <m/>
    <m/>
    <n v="75774379240.065796"/>
    <m/>
    <m/>
    <n v="11492056.21849888"/>
    <m/>
    <m/>
    <n v="16.34259139048692"/>
    <m/>
    <m/>
    <n v="168.6122696328751"/>
    <m/>
    <m/>
    <n v="32.577094222521055"/>
    <m/>
    <m/>
    <m/>
    <n v="29542.416748451753"/>
    <m/>
    <m/>
    <n v="13.558572737232385"/>
    <n v="844"/>
    <n v="0.99944781888459422"/>
    <n v="74933.149999999994"/>
    <n v="414.60838726621193"/>
    <m/>
    <m/>
    <n v="2238.133238210426"/>
    <n v="1.7314110767045381"/>
    <m/>
    <m/>
    <n v="1404251122.9353287"/>
    <m/>
    <m/>
    <m/>
    <n v="13.731828876873939"/>
    <m/>
    <m/>
    <m/>
    <n v="13.132977836737451"/>
    <m/>
    <m/>
    <n v="1430.386505287101"/>
    <n v="1246.7933509655522"/>
    <n v="1430.2350728310307"/>
    <m/>
  </r>
  <r>
    <x v="838"/>
    <n v="20.74"/>
    <n v="19.010000000000002"/>
    <n v="55802.13"/>
    <n v="51634.97"/>
    <n v="139.8921"/>
    <n v="99344.28"/>
    <n v="91937.61"/>
    <n v="1.3654851834865589E-4"/>
    <n v="36334.292612176236"/>
    <m/>
    <m/>
    <n v="86508359609.094376"/>
    <m/>
    <m/>
    <n v="12711984.283214005"/>
    <m/>
    <m/>
    <n v="15.763846000925824"/>
    <m/>
    <m/>
    <n v="178.56016703363647"/>
    <m/>
    <m/>
    <n v="30.661747404385562"/>
    <m/>
    <m/>
    <m/>
    <n v="31632.413356162713"/>
    <m/>
    <m/>
    <n v="12.557612169232423"/>
    <n v="845"/>
    <n v="1.0910047343503417"/>
    <n v="79029.91"/>
    <n v="437.24179556850981"/>
    <m/>
    <m/>
    <n v="2115.7695750657304"/>
    <n v="1.6365958727840204"/>
    <m/>
    <m/>
    <n v="1602972848.2808983"/>
    <m/>
    <m/>
    <m/>
    <n v="12.759344838404933"/>
    <m/>
    <m/>
    <m/>
    <n v="12.204687636594491"/>
    <m/>
    <m/>
    <n v="1324.7883338173276"/>
    <n v="1202.6402612648103"/>
    <n v="1328.9462501943647"/>
    <m/>
  </r>
  <r>
    <x v="839"/>
    <n v="24.17"/>
    <n v="21.23"/>
    <n v="57511.02"/>
    <n v="53209.19"/>
    <n v="139.24809999999999"/>
    <n v="99543.65"/>
    <n v="92109.56"/>
    <n v="1.3654851834865589E-4"/>
    <n v="37446.084525309052"/>
    <m/>
    <m/>
    <n v="91791586746.678772"/>
    <m/>
    <m/>
    <n v="13293191.320393497"/>
    <m/>
    <m/>
    <n v="15.523142011168982"/>
    <m/>
    <m/>
    <n v="178.91414950887054"/>
    <m/>
    <m/>
    <n v="30.607448084384057"/>
    <m/>
    <m/>
    <m/>
    <n v="32595.868138819209"/>
    <m/>
    <m/>
    <n v="12.498997816780866"/>
    <n v="846"/>
    <n v="1.1384832783796515"/>
    <n v="80544.33"/>
    <n v="445.58569817912314"/>
    <m/>
    <m/>
    <n v="2075.2258902776416"/>
    <n v="1.6050822433281637"/>
    <m/>
    <m/>
    <n v="1700656734.7011948"/>
    <m/>
    <m/>
    <m/>
    <n v="12.369768443255627"/>
    <m/>
    <m/>
    <m/>
    <n v="11.833775573230103"/>
    <m/>
    <m/>
    <n v="1318.6047051723585"/>
    <n v="1184.2767027073585"/>
    <n v="1288.3700218648676"/>
    <m/>
  </r>
  <r>
    <x v="840"/>
    <n v="20.87"/>
    <n v="19.510000000000002"/>
    <n v="55967.89"/>
    <n v="51759.69"/>
    <n v="140.10679999999999"/>
    <n v="97742.78"/>
    <n v="90405.45"/>
    <n v="1.3486091462189265E-4"/>
    <n v="36438.669245656667"/>
    <m/>
    <m/>
    <n v="86813845153.853821"/>
    <m/>
    <m/>
    <n v="12749634.142524878"/>
    <m/>
    <m/>
    <n v="15.733350559217437"/>
    <m/>
    <m/>
    <n v="175.66451660219317"/>
    <m/>
    <m/>
    <n v="31.182867742229821"/>
    <m/>
    <m/>
    <m/>
    <n v="31705.170306169759"/>
    <m/>
    <m/>
    <n v="12.573646352510943"/>
    <n v="847"/>
    <n v="1.0697078421322399"/>
    <n v="78817.72"/>
    <n v="435.93165013945196"/>
    <m/>
    <m/>
    <n v="2119.7120232482962"/>
    <n v="1.6390238168749101"/>
    <m/>
    <m/>
    <n v="1607837178.8398445"/>
    <m/>
    <m/>
    <m/>
    <n v="12.704964540924189"/>
    <m/>
    <m/>
    <m/>
    <n v="12.159777022069081"/>
    <m/>
    <m/>
    <n v="1326.4798893983896"/>
    <n v="1200.3137321943404"/>
    <n v="1323.2822844236487"/>
    <m/>
  </r>
  <r>
    <x v="841"/>
    <n v="23.52"/>
    <n v="21.55"/>
    <n v="59442.93"/>
    <n v="54966.47"/>
    <n v="132.94810000000001"/>
    <n v="105559.43"/>
    <n v="97623.13"/>
    <n v="1.3486091462189265E-4"/>
    <n v="38700.198452178185"/>
    <m/>
    <m/>
    <n v="97579724673.32608"/>
    <m/>
    <m/>
    <n v="13934359.004965633"/>
    <m/>
    <m/>
    <n v="15.245572601776638"/>
    <m/>
    <m/>
    <n v="189.70806946806604"/>
    <m/>
    <m/>
    <n v="28.696136346648917"/>
    <m/>
    <m/>
    <m/>
    <n v="33668.500707803585"/>
    <m/>
    <m/>
    <n v="11.930432829436025"/>
    <n v="848"/>
    <n v="1.0914153132250579"/>
    <n v="85244.63"/>
    <n v="471.44132844998285"/>
    <m/>
    <m/>
    <n v="1946.8676628768631"/>
    <n v="1.5052327613409071"/>
    <m/>
    <m/>
    <n v="1807003910.3040457"/>
    <m/>
    <m/>
    <m/>
    <n v="11.917271322591159"/>
    <m/>
    <m/>
    <m/>
    <n v="11.407532460414728"/>
    <m/>
    <m/>
    <n v="1258.6228987508371"/>
    <n v="1163.1006428161922"/>
    <n v="1241.2403016992382"/>
    <m/>
  </r>
  <r>
    <x v="842"/>
    <n v="23.67"/>
    <n v="21.94"/>
    <n v="62449.04"/>
    <n v="57738.78"/>
    <n v="122.8471"/>
    <n v="105756.24"/>
    <n v="97791.98"/>
    <n v="1.3486091462189265E-4"/>
    <n v="40656.328871981721"/>
    <m/>
    <m/>
    <n v="107432492687.65855"/>
    <m/>
    <m/>
    <n v="14988413.305974947"/>
    <m/>
    <m/>
    <n v="14.860720027166083"/>
    <m/>
    <m/>
    <n v="190.05713579341301"/>
    <m/>
    <m/>
    <n v="28.649306970600154"/>
    <m/>
    <m/>
    <m/>
    <n v="35365.600749665267"/>
    <m/>
    <m/>
    <n v="11.023284372360033"/>
    <n v="849"/>
    <n v="1.0788514129443938"/>
    <n v="85665.04"/>
    <n v="473.7293930278085"/>
    <m/>
    <m/>
    <n v="1937.2660887466211"/>
    <n v="1.4976672608741417"/>
    <m/>
    <m/>
    <n v="1989214361.2512596"/>
    <m/>
    <m/>
    <m/>
    <n v="11.31568019111273"/>
    <m/>
    <m/>
    <m/>
    <n v="10.833237965477524"/>
    <m/>
    <m/>
    <n v="1162.9216080294084"/>
    <n v="1133.7398382986344"/>
    <n v="1178.5817335318472"/>
    <m/>
  </r>
  <r>
    <x v="843"/>
    <n v="21.22"/>
    <n v="20.75"/>
    <n v="59842.48"/>
    <n v="55321.04"/>
    <n v="128.8356"/>
    <n v="103928.32000000001"/>
    <n v="96088.53"/>
    <n v="1.3486091462189265E-4"/>
    <n v="38958.424705740093"/>
    <m/>
    <m/>
    <n v="98444112432.968353"/>
    <m/>
    <m/>
    <n v="14046846.705074089"/>
    <m/>
    <m/>
    <n v="15.171462278760606"/>
    <m/>
    <m/>
    <n v="186.76758170617217"/>
    <m/>
    <m/>
    <n v="29.151205501631591"/>
    <m/>
    <m/>
    <m/>
    <n v="33883.735193539942"/>
    <m/>
    <m/>
    <n v="11.559898598334591"/>
    <n v="850"/>
    <n v="1.0226506024096385"/>
    <n v="83997.45"/>
    <n v="464.47131703954136"/>
    <m/>
    <m/>
    <n v="1974.9776868143153"/>
    <n v="1.5266767176761167"/>
    <m/>
    <m/>
    <n v="1822561159.2140307"/>
    <m/>
    <m/>
    <m/>
    <n v="11.78896120317177"/>
    <m/>
    <m/>
    <m/>
    <n v="11.28797110419673"/>
    <m/>
    <m/>
    <n v="1219.5327102637405"/>
    <n v="1157.4466889378566"/>
    <n v="1227.8761945116073"/>
    <m/>
  </r>
  <r>
    <x v="844"/>
    <n v="25.16"/>
    <n v="22.97"/>
    <n v="64824.24"/>
    <n v="59918.94"/>
    <n v="119.5938"/>
    <n v="110019.32"/>
    <n v="101707.09"/>
    <n v="1.3486091462189265E-4"/>
    <n v="42200.602208905977"/>
    <m/>
    <m/>
    <n v="114818385186.15599"/>
    <m/>
    <m/>
    <n v="15797909.487155275"/>
    <m/>
    <m/>
    <n v="14.540610613041181"/>
    <m/>
    <m/>
    <n v="197.7087795020694"/>
    <m/>
    <m/>
    <n v="27.449340860602518"/>
    <m/>
    <m/>
    <m/>
    <n v="36698.85979718696"/>
    <m/>
    <m/>
    <n v="10.729978291851499"/>
    <n v="851"/>
    <n v="1.0953417501088376"/>
    <n v="89474.55"/>
    <n v="494.71879339220732"/>
    <m/>
    <m/>
    <n v="1846.1981787643604"/>
    <n v="1.4269936372782557"/>
    <m/>
    <m/>
    <n v="2125446741.7084162"/>
    <m/>
    <m/>
    <m/>
    <n v="10.808641319103099"/>
    <m/>
    <m/>
    <m/>
    <n v="10.350806453633322"/>
    <m/>
    <m/>
    <n v="1131.9787449708222"/>
    <n v="1109.3183570551682"/>
    <n v="1125.7712314101557"/>
    <m/>
  </r>
  <r>
    <x v="845"/>
    <n v="22.6"/>
    <n v="21.5"/>
    <n v="63439.82"/>
    <n v="58615.03"/>
    <n v="120.71550000000001"/>
    <n v="108067.36"/>
    <n v="99861.45"/>
    <n v="1.3331417464845785E-4"/>
    <n v="41296.323318066432"/>
    <m/>
    <m/>
    <n v="109850237143.34552"/>
    <m/>
    <m/>
    <n v="15281796.88721065"/>
    <m/>
    <m/>
    <n v="14.697673732722658"/>
    <m/>
    <m/>
    <n v="194.18682973135208"/>
    <m/>
    <m/>
    <n v="27.955530776107643"/>
    <m/>
    <m/>
    <m/>
    <n v="35897.14921575856"/>
    <m/>
    <m/>
    <n v="10.828525620917839"/>
    <n v="852"/>
    <n v="1.0511627906976744"/>
    <n v="86869.35"/>
    <n v="480.20173159176835"/>
    <m/>
    <m/>
    <n v="1899.9533023756769"/>
    <n v="1.468125335143913"/>
    <m/>
    <m/>
    <n v="2032736544.0210645"/>
    <m/>
    <m/>
    <m/>
    <n v="11.042307637141805"/>
    <m/>
    <m/>
    <m/>
    <n v="10.579158447281406"/>
    <m/>
    <m/>
    <n v="1142.375176244263"/>
    <n v="1121.3008663538319"/>
    <n v="1150.1086861217473"/>
    <m/>
  </r>
  <r>
    <x v="846"/>
    <n v="21.56"/>
    <n v="20.95"/>
    <n v="59164.15"/>
    <n v="54656.72"/>
    <n v="128.50980000000001"/>
    <n v="103145.55"/>
    <n v="95300.06"/>
    <n v="1.3331417464845785E-4"/>
    <n v="38512.125220598493"/>
    <m/>
    <m/>
    <n v="95022096876.639984"/>
    <m/>
    <m/>
    <n v="13733681.098337606"/>
    <m/>
    <m/>
    <n v="15.193549869339343"/>
    <m/>
    <m/>
    <n v="185.33828312886857"/>
    <m/>
    <m/>
    <n v="29.235276648626336"/>
    <m/>
    <m/>
    <m/>
    <n v="33472.02913314609"/>
    <m/>
    <m/>
    <n v="11.5269544300372"/>
    <n v="853"/>
    <n v="1.0291169451073985"/>
    <n v="82867.08"/>
    <n v="458.04196980763641"/>
    <m/>
    <m/>
    <n v="1987.4885044175837"/>
    <n v="1.5356196511503275"/>
    <m/>
    <m/>
    <n v="1758133329.7538986"/>
    <m/>
    <m/>
    <m/>
    <n v="11.787452616522158"/>
    <m/>
    <m/>
    <m/>
    <n v="11.294663585665493"/>
    <m/>
    <m/>
    <n v="1216.0572047902851"/>
    <n v="1159.1317742719027"/>
    <n v="1227.7190680606425"/>
    <m/>
  </r>
  <r>
    <x v="847"/>
    <n v="21.45"/>
    <n v="20.61"/>
    <n v="58500.7"/>
    <n v="54036.53"/>
    <n v="129.73230000000001"/>
    <n v="101933.8"/>
    <n v="94167.77"/>
    <n v="1.3331417464845785E-4"/>
    <n v="38079.332637462554"/>
    <m/>
    <m/>
    <n v="92873846993.656219"/>
    <m/>
    <m/>
    <n v="13499797.453161502"/>
    <m/>
    <m/>
    <n v="15.279352809929078"/>
    <m/>
    <m/>
    <n v="183.1564699089096"/>
    <m/>
    <m/>
    <n v="29.58547980151814"/>
    <m/>
    <m/>
    <m/>
    <n v="33091.269929190988"/>
    <m/>
    <m/>
    <n v="11.635859909882022"/>
    <n v="854"/>
    <n v="1.0407569141193596"/>
    <n v="82242.149999999994"/>
    <n v="454.55221787980491"/>
    <m/>
    <m/>
    <n v="2002.4768591546599"/>
    <n v="1.5470536367118837"/>
    <m/>
    <m/>
    <n v="1718176337.0799899"/>
    <m/>
    <m/>
    <m/>
    <n v="11.920649649897609"/>
    <m/>
    <m/>
    <m/>
    <n v="11.423924510680818"/>
    <m/>
    <m/>
    <n v="1227.5463881830237"/>
    <n v="1165.6777701463911"/>
    <n v="1241.5921705030598"/>
    <m/>
  </r>
  <r>
    <x v="848"/>
    <n v="26.48"/>
    <n v="24.68"/>
    <n v="66737.759999999995"/>
    <n v="61637.82"/>
    <n v="113.7114"/>
    <n v="113294.51"/>
    <n v="104650.39"/>
    <n v="1.3331417464845785E-4"/>
    <n v="43439.948511008835"/>
    <m/>
    <m/>
    <n v="119013361725.89876"/>
    <m/>
    <m/>
    <n v="16348154.704403445"/>
    <m/>
    <m/>
    <n v="14.204313873181396"/>
    <m/>
    <m/>
    <n v="203.56463251224321"/>
    <m/>
    <m/>
    <n v="26.294599626308823"/>
    <m/>
    <m/>
    <m/>
    <n v="37745.115460244342"/>
    <m/>
    <m/>
    <n v="10.198267761688921"/>
    <n v="855"/>
    <n v="1.072933549432739"/>
    <n v="91318.81"/>
    <n v="504.67949212001105"/>
    <m/>
    <m/>
    <n v="1781.4733760451506"/>
    <n v="1.3761824989456994"/>
    <m/>
    <m/>
    <n v="2201492054.4478097"/>
    <m/>
    <m/>
    <m/>
    <n v="10.243301081997679"/>
    <m/>
    <m/>
    <m/>
    <n v="9.8178727557098107"/>
    <m/>
    <m/>
    <n v="1075.8849671224289"/>
    <n v="1083.6619278396249"/>
    <n v="1066.8883657379426"/>
    <m/>
  </r>
  <r>
    <x v="849"/>
    <n v="28.3"/>
    <n v="25.63"/>
    <n v="71717.56"/>
    <n v="66228.86"/>
    <n v="104.5001"/>
    <n v="116839.3"/>
    <n v="107910.76"/>
    <n v="1.3331417464845785E-4"/>
    <n v="46680.187483274589"/>
    <m/>
    <m/>
    <n v="136754625674.5631"/>
    <m/>
    <m/>
    <n v="18174497.786703423"/>
    <m/>
    <m/>
    <n v="13.674959890370088"/>
    <m/>
    <m/>
    <n v="209.92870016688059"/>
    <m/>
    <m/>
    <n v="25.477848606920151"/>
    <m/>
    <m/>
    <m/>
    <n v="40555.361221182458"/>
    <m/>
    <m/>
    <n v="9.3715439795297044"/>
    <n v="856"/>
    <n v="1.1041747951619196"/>
    <n v="94167.29"/>
    <n v="520.38117108626136"/>
    <m/>
    <m/>
    <n v="1725.9044162416108"/>
    <n v="1.3331292694677259"/>
    <m/>
    <m/>
    <n v="2529359299.4040704"/>
    <m/>
    <m/>
    <m/>
    <n v="9.4798960625286615"/>
    <m/>
    <m/>
    <m/>
    <n v="9.0874722416885927"/>
    <m/>
    <m/>
    <n v="988.66822502735772"/>
    <n v="1043.2769601006373"/>
    <n v="987.37611406266524"/>
    <m/>
  </r>
  <r>
    <x v="850"/>
    <n v="26.57"/>
    <n v="23.84"/>
    <n v="69963.789999999994"/>
    <n v="64582.82"/>
    <n v="108.2547"/>
    <n v="110239.89"/>
    <n v="101772.49"/>
    <n v="1.2937801111823077E-4"/>
    <n v="45535.346372262095"/>
    <m/>
    <m/>
    <n v="129989695815.88339"/>
    <m/>
    <m/>
    <n v="17496435.978067733"/>
    <m/>
    <m/>
    <n v="13.843816357326231"/>
    <m/>
    <m/>
    <n v="198.05685214274882"/>
    <m/>
    <m/>
    <n v="26.934565088071459"/>
    <m/>
    <m/>
    <m/>
    <n v="39543.992777441272"/>
    <m/>
    <m/>
    <n v="9.7063805742212885"/>
    <n v="857"/>
    <n v="1.1145134228187921"/>
    <n v="88334.45"/>
    <n v="488.03377085348342"/>
    <m/>
    <m/>
    <n v="1832.8090995475734"/>
    <n v="1.4153024027032657"/>
    <m/>
    <m/>
    <n v="2403387841.5300117"/>
    <m/>
    <m/>
    <m/>
    <n v="9.7141502231672252"/>
    <m/>
    <m/>
    <m/>
    <n v="9.3160222776246826"/>
    <m/>
    <m/>
    <n v="1023.9924258709999"/>
    <n v="1056.1591961694535"/>
    <n v="1011.7747953676816"/>
    <m/>
  </r>
  <r>
    <x v="851"/>
    <n v="27.68"/>
    <n v="24.85"/>
    <n v="73010.77"/>
    <n v="67387.100000000006"/>
    <n v="101.5338"/>
    <n v="112566.48"/>
    <n v="103907.21"/>
    <n v="1.2937801111823077E-4"/>
    <n v="47517.289100275142"/>
    <m/>
    <m/>
    <n v="141290270979.4693"/>
    <m/>
    <m/>
    <n v="18635838.332717326"/>
    <m/>
    <m/>
    <n v="13.5429045384306"/>
    <m/>
    <m/>
    <n v="202.23186965032463"/>
    <m/>
    <m/>
    <n v="26.372037796528954"/>
    <m/>
    <m/>
    <m/>
    <n v="41259.863511026932"/>
    <m/>
    <m/>
    <n v="9.1031821462897931"/>
    <n v="858"/>
    <n v="1.1138832997987926"/>
    <n v="91207.28"/>
    <n v="503.86635310450657"/>
    <m/>
    <m/>
    <n v="1773.202128932448"/>
    <n v="1.3691438656724602"/>
    <m/>
    <m/>
    <n v="2612017010.2625175"/>
    <m/>
    <m/>
    <m/>
    <n v="9.2919148939784346"/>
    <m/>
    <m/>
    <m/>
    <n v="8.912330386678553"/>
    <m/>
    <m/>
    <n v="960.35690109675113"/>
    <n v="1033.2023194990611"/>
    <n v="967.79698423931859"/>
    <m/>
  </r>
  <r>
    <x v="852"/>
    <n v="30.67"/>
    <n v="26.75"/>
    <n v="76190.25"/>
    <n v="70312.960000000006"/>
    <n v="97.756680000000003"/>
    <n v="113451.84"/>
    <n v="104711.02"/>
    <n v="1.2937801111823077E-4"/>
    <n v="49585.367456664186"/>
    <m/>
    <m/>
    <n v="153572475083.68021"/>
    <m/>
    <m/>
    <n v="19849363.689612783"/>
    <m/>
    <m/>
    <n v="13.248552077498488"/>
    <m/>
    <m/>
    <n v="203.81749764519472"/>
    <m/>
    <m/>
    <n v="26.170445526637153"/>
    <m/>
    <m/>
    <m/>
    <n v="43050.074513739404"/>
    <m/>
    <m/>
    <n v="8.7639738621716212"/>
    <n v="859"/>
    <n v="1.1465420560747663"/>
    <n v="91845.04"/>
    <n v="507.34998233824484"/>
    <m/>
    <m/>
    <n v="1760.8031472969035"/>
    <n v="1.3594413510428962"/>
    <m/>
    <m/>
    <n v="2838742089.6349573"/>
    <m/>
    <m/>
    <m/>
    <n v="8.8880580835799385"/>
    <m/>
    <m/>
    <m/>
    <n v="8.5261562975708287"/>
    <m/>
    <m/>
    <n v="924.57150085680928"/>
    <n v="1010.7458630925126"/>
    <n v="925.73338296575719"/>
    <m/>
  </r>
  <r>
    <x v="853"/>
    <n v="30.83"/>
    <n v="27.09"/>
    <n v="82194.58"/>
    <n v="75845.02"/>
    <n v="88.958920000000006"/>
    <n v="115056.84"/>
    <n v="106178.82"/>
    <n v="1.2937801111823077E-4"/>
    <n v="53491.740392253698"/>
    <m/>
    <m/>
    <n v="177752885362.02625"/>
    <m/>
    <m/>
    <n v="22191703.477294888"/>
    <m/>
    <m/>
    <n v="12.72703820018172"/>
    <m/>
    <m/>
    <n v="206.69585796652353"/>
    <m/>
    <m/>
    <n v="25.805982026642628"/>
    <m/>
    <m/>
    <m/>
    <n v="46435.818289978954"/>
    <m/>
    <m/>
    <n v="7.9747333286673827"/>
    <n v="860"/>
    <n v="1.1380583241048357"/>
    <n v="92034.02"/>
    <n v="508.35420719444733"/>
    <m/>
    <m/>
    <n v="1757.1801255335488"/>
    <n v="1.3565155673295823"/>
    <m/>
    <m/>
    <n v="3285322612.7327232"/>
    <m/>
    <m/>
    <m/>
    <n v="8.1883849708998326"/>
    <m/>
    <m/>
    <m/>
    <n v="7.8560639376067698"/>
    <m/>
    <m/>
    <n v="841.30912284485237"/>
    <n v="970.95902518299306"/>
    <n v="852.85911150165225"/>
    <m/>
  </r>
  <r>
    <x v="854"/>
    <n v="29.99"/>
    <n v="26.25"/>
    <n v="79972.399999999994"/>
    <n v="73784.69"/>
    <n v="92.891980000000004"/>
    <n v="115163.92"/>
    <n v="106263.9"/>
    <n v="1.2937801111823077E-4"/>
    <n v="52044.289901021875"/>
    <m/>
    <m/>
    <n v="168109719981.4899"/>
    <m/>
    <m/>
    <n v="21287242.899736673"/>
    <m/>
    <m/>
    <n v="12.899567448290183"/>
    <m/>
    <m/>
    <n v="206.88317902001324"/>
    <m/>
    <m/>
    <n v="25.787686306107389"/>
    <m/>
    <m/>
    <m/>
    <n v="45173.089729497988"/>
    <m/>
    <m/>
    <n v="8.3267768342122199"/>
    <n v="861"/>
    <n v="1.1424761904761904"/>
    <n v="92922.51"/>
    <n v="513.22174659126608"/>
    <m/>
    <m/>
    <n v="1740.2164313502969"/>
    <n v="1.34329251196102"/>
    <m/>
    <m/>
    <n v="3106726336.4868431"/>
    <m/>
    <m/>
    <m/>
    <n v="8.4104307151206008"/>
    <m/>
    <m/>
    <m/>
    <n v="8.0702194702473911"/>
    <m/>
    <m/>
    <n v="878.44859831652263"/>
    <n v="984.12146155853247"/>
    <n v="875.98622836313973"/>
    <m/>
  </r>
  <r>
    <x v="855"/>
    <n v="26.33"/>
    <n v="23.36"/>
    <n v="73557.350000000006"/>
    <n v="67837.350000000006"/>
    <n v="100.508"/>
    <n v="111597.06"/>
    <n v="102931.44"/>
    <n v="7.9456365113639293E-5"/>
    <n v="47866.013977292605"/>
    <m/>
    <m/>
    <n v="141023583050.85385"/>
    <m/>
    <m/>
    <n v="18712949.680511829"/>
    <m/>
    <m/>
    <n v="13.418397922362182"/>
    <m/>
    <m/>
    <n v="200.46092311584528"/>
    <m/>
    <m/>
    <n v="26.59978279174852"/>
    <m/>
    <m/>
    <m/>
    <n v="41528.374548872227"/>
    <m/>
    <m/>
    <n v="9.0077318533586013"/>
    <n v="862"/>
    <n v="1.127140410958904"/>
    <n v="89796.67"/>
    <n v="495.84120428429378"/>
    <m/>
    <m/>
    <n v="1798.7559405582599"/>
    <n v="1.388084989949149"/>
    <m/>
    <m/>
    <n v="2605633857.6794429"/>
    <m/>
    <m/>
    <m/>
    <n v="9.0870751218934043"/>
    <m/>
    <m/>
    <m/>
    <n v="8.7231287019622705"/>
    <m/>
    <m/>
    <n v="950.28719733216849"/>
    <n v="1023.7035798343293"/>
    <n v="946.46195094014001"/>
    <m/>
  </r>
  <r>
    <x v="856"/>
    <n v="25.25"/>
    <n v="22.94"/>
    <n v="71703.69"/>
    <n v="66122.44"/>
    <n v="102.71129999999999"/>
    <n v="109742.86"/>
    <n v="101213.04"/>
    <n v="7.9456365113639293E-5"/>
    <n v="46658.643075625863"/>
    <m/>
    <m/>
    <n v="133898092366.33324"/>
    <m/>
    <m/>
    <n v="18003189.527669091"/>
    <m/>
    <m/>
    <n v="13.587651010911259"/>
    <m/>
    <m/>
    <n v="197.12543146943483"/>
    <m/>
    <m/>
    <n v="27.045004281848655"/>
    <m/>
    <m/>
    <m/>
    <n v="40477.383935379214"/>
    <m/>
    <m/>
    <n v="9.2046034276466884"/>
    <n v="863"/>
    <n v="1.1006974716652136"/>
    <n v="88353.93"/>
    <n v="487.83655686988794"/>
    <m/>
    <m/>
    <n v="1827.6560895914147"/>
    <n v="1.410253297489936"/>
    <m/>
    <m/>
    <n v="2473811041.721725"/>
    <m/>
    <m/>
    <m/>
    <n v="9.3163600090743941"/>
    <m/>
    <m/>
    <m/>
    <n v="8.9440268914620855"/>
    <m/>
    <m/>
    <n v="971.05652523959736"/>
    <n v="1036.6160745783518"/>
    <n v="970.343058857865"/>
    <m/>
  </r>
  <r>
    <x v="857"/>
    <n v="22.89"/>
    <n v="21.38"/>
    <n v="68251.98"/>
    <n v="62934.15"/>
    <n v="105.8763"/>
    <n v="106852.01"/>
    <n v="98538.84"/>
    <n v="7.9456365113639293E-5"/>
    <n v="44411.481800740657"/>
    <m/>
    <m/>
    <n v="120989647129.81697"/>
    <m/>
    <m/>
    <n v="16700913.431419009"/>
    <m/>
    <m/>
    <n v="13.914873325603125"/>
    <m/>
    <m/>
    <n v="191.92806691575495"/>
    <m/>
    <m/>
    <n v="27.760752723470823"/>
    <m/>
    <m/>
    <m/>
    <n v="38524.538273940583"/>
    <m/>
    <m/>
    <n v="9.4876280304907858"/>
    <n v="864"/>
    <n v="1.0706267539756782"/>
    <n v="86363.61"/>
    <n v="476.80998949300937"/>
    <m/>
    <m/>
    <n v="1868.8270988293236"/>
    <n v="1.441884915195885"/>
    <m/>
    <m/>
    <n v="2235171410.9264398"/>
    <m/>
    <m/>
    <m/>
    <n v="9.7651211656538024"/>
    <m/>
    <m/>
    <m/>
    <n v="9.3756879041785943"/>
    <m/>
    <m/>
    <n v="1000.9147249497148"/>
    <n v="1061.5802064285101"/>
    <n v="1017.0836606538145"/>
    <m/>
  </r>
  <r>
    <x v="858"/>
    <n v="22.62"/>
    <n v="21.27"/>
    <n v="69453.279999999999"/>
    <n v="64036.85"/>
    <n v="105.1782"/>
    <n v="106896.11"/>
    <n v="98571.68"/>
    <n v="7.9456365113639293E-5"/>
    <n v="45192.064304406478"/>
    <m/>
    <m/>
    <n v="125233773828.00406"/>
    <m/>
    <m/>
    <n v="17139686.376407005"/>
    <m/>
    <m/>
    <n v="13.792609682446251"/>
    <m/>
    <m/>
    <n v="192.00259771522897"/>
    <m/>
    <m/>
    <n v="27.752679516468735"/>
    <m/>
    <m/>
    <m/>
    <n v="39198.417879002838"/>
    <m/>
    <m/>
    <n v="9.4244641217982092"/>
    <n v="865"/>
    <n v="1.0634696755994359"/>
    <n v="86290.16"/>
    <n v="476.36727631520438"/>
    <m/>
    <m/>
    <n v="1870.4164875823992"/>
    <n v="1.4429744017118868"/>
    <m/>
    <m/>
    <n v="2313420510.5724759"/>
    <m/>
    <m/>
    <m/>
    <n v="9.5935748603495199"/>
    <m/>
    <m/>
    <m/>
    <n v="9.2118031034734642"/>
    <m/>
    <m/>
    <n v="994.25113252254539"/>
    <n v="1052.2525855077822"/>
    <n v="999.21629974648738"/>
    <m/>
  </r>
  <r>
    <x v="859"/>
    <n v="20.72"/>
    <n v="20.46"/>
    <n v="66859.31"/>
    <n v="61640.09"/>
    <n v="108.94799999999999"/>
    <n v="104476.29"/>
    <n v="96332.47"/>
    <n v="7.9456365113639293E-5"/>
    <n v="43503.151495323604"/>
    <m/>
    <m/>
    <n v="115863286630.46472"/>
    <m/>
    <m/>
    <n v="16177279.483108366"/>
    <m/>
    <m/>
    <n v="14.050357667778"/>
    <m/>
    <m/>
    <n v="187.65163626864307"/>
    <m/>
    <m/>
    <n v="28.384330504550963"/>
    <m/>
    <m/>
    <m/>
    <n v="37730.220942605527"/>
    <m/>
    <m/>
    <n v="9.7616275008745674"/>
    <n v="866"/>
    <n v="1.0127077223851417"/>
    <n v="84301.4"/>
    <n v="465.35193177829126"/>
    <m/>
    <m/>
    <n v="1913.52464144194"/>
    <n v="1.4760912072076746"/>
    <m/>
    <m/>
    <n v="2140175792.2165015"/>
    <m/>
    <m/>
    <m/>
    <n v="9.9521779513610031"/>
    <m/>
    <m/>
    <m/>
    <n v="9.5569867243545428"/>
    <m/>
    <m/>
    <n v="1029.8208017535464"/>
    <n v="1071.9164482733565"/>
    <n v="1036.5665116220523"/>
    <m/>
  </r>
  <r>
    <x v="860"/>
    <n v="22.72"/>
    <n v="21.65"/>
    <n v="70030.570000000007"/>
    <n v="64549.1"/>
    <n v="105.0257"/>
    <n v="105779.84"/>
    <n v="97511.44"/>
    <n v="1.2853473289475836E-4"/>
    <n v="45563.252809405487"/>
    <m/>
    <m/>
    <n v="126830969604.6676"/>
    <m/>
    <m/>
    <n v="17321974.204193968"/>
    <m/>
    <m/>
    <n v="13.717743904130803"/>
    <m/>
    <m/>
    <n v="189.97906675377112"/>
    <m/>
    <m/>
    <n v="28.04464830364094"/>
    <m/>
    <m/>
    <m/>
    <n v="39507.431411369769"/>
    <m/>
    <m/>
    <n v="9.4083760315222289"/>
    <n v="867"/>
    <n v="1.0494226327944574"/>
    <n v="85609.71"/>
    <n v="472.46324011489958"/>
    <m/>
    <m/>
    <n v="1883.8278223660418"/>
    <n v="1.452769885160079"/>
    <m/>
    <m/>
    <n v="2341943677.6453867"/>
    <m/>
    <m/>
    <m/>
    <n v="9.4811752071522442"/>
    <m/>
    <m/>
    <m/>
    <n v="9.1071195587915614"/>
    <m/>
    <m/>
    <n v="992.55388992388976"/>
    <n v="1046.5409971563229"/>
    <n v="987.50934303895633"/>
    <m/>
  </r>
  <r>
    <x v="861"/>
    <n v="26.3"/>
    <n v="25.04"/>
    <n v="75859.48"/>
    <n v="69913.47"/>
    <n v="95.672669999999997"/>
    <n v="110086.75"/>
    <n v="101469.16"/>
    <n v="1.2853473289475836E-4"/>
    <n v="49354.451716926167"/>
    <m/>
    <m/>
    <n v="147923937407.52036"/>
    <m/>
    <m/>
    <n v="19481108.257540081"/>
    <m/>
    <m/>
    <n v="13.147393338100354"/>
    <m/>
    <m/>
    <n v="197.70939400935532"/>
    <m/>
    <m/>
    <n v="26.90885673305289"/>
    <m/>
    <m/>
    <m/>
    <n v="42789.475965396894"/>
    <m/>
    <m/>
    <n v="8.5699643237929468"/>
    <n v="868"/>
    <n v="1.0503194888178915"/>
    <n v="90431.18"/>
    <n v="499.03302109875278"/>
    <m/>
    <m/>
    <n v="1777.7321548219845"/>
    <n v="1.3708210952347661"/>
    <m/>
    <m/>
    <n v="2731107335.4322834"/>
    <m/>
    <m/>
    <m/>
    <n v="8.6928347473987095"/>
    <m/>
    <m/>
    <m/>
    <n v="8.3510344371992709"/>
    <m/>
    <m/>
    <n v="904.1041086782958"/>
    <n v="1003.028357302882"/>
    <n v="905.39994705237268"/>
    <m/>
  </r>
  <r>
    <x v="862"/>
    <n v="23.81"/>
    <n v="23.26"/>
    <n v="72842.789999999994"/>
    <n v="67124.25"/>
    <n v="99.136989999999997"/>
    <n v="109367.3"/>
    <n v="100792.99"/>
    <n v="1.2853473289475836E-4"/>
    <n v="47390.626725222966"/>
    <m/>
    <m/>
    <n v="136132335722.76018"/>
    <m/>
    <m/>
    <n v="18315125.167353727"/>
    <m/>
    <m/>
    <n v="13.409304027673061"/>
    <m/>
    <m/>
    <n v="196.412514340603"/>
    <m/>
    <m/>
    <n v="27.090651802238614"/>
    <m/>
    <m/>
    <m/>
    <n v="41081.194465222216"/>
    <m/>
    <m/>
    <n v="8.8797121180390199"/>
    <n v="869"/>
    <n v="1.0236457437661219"/>
    <n v="89047.7"/>
    <n v="491.36009235468862"/>
    <m/>
    <m/>
    <n v="1804.9291556966064"/>
    <n v="1.3916609492637388"/>
    <m/>
    <m/>
    <n v="2513105862.3045106"/>
    <m/>
    <m/>
    <m/>
    <n v="9.039217115037161"/>
    <m/>
    <m/>
    <m/>
    <n v="8.6849966226247695"/>
    <m/>
    <m/>
    <n v="936.78152049136747"/>
    <n v="1023.0097971188551"/>
    <n v="941.47731265668006"/>
    <m/>
  </r>
  <r>
    <x v="863"/>
    <n v="25.06"/>
    <n v="23.64"/>
    <n v="73543.679999999993"/>
    <n v="67761.490000000005"/>
    <n v="98.118510000000001"/>
    <n v="110361.60000000001"/>
    <n v="101696.39"/>
    <n v="1.2853473289475836E-4"/>
    <n v="47845.450501182306"/>
    <m/>
    <m/>
    <n v="138728623072.70044"/>
    <m/>
    <m/>
    <n v="18575757.338409815"/>
    <m/>
    <m/>
    <n v="13.345306467412529"/>
    <m/>
    <m/>
    <n v="198.19334293552373"/>
    <m/>
    <m/>
    <n v="26.850298202265314"/>
    <m/>
    <m/>
    <m/>
    <n v="41470.003288557687"/>
    <m/>
    <m/>
    <n v="8.7879209078630467"/>
    <n v="870"/>
    <n v="1.0600676818950929"/>
    <n v="90240.5"/>
    <n v="497.90301382775425"/>
    <m/>
    <m/>
    <n v="1780.7520068548631"/>
    <n v="1.3728894014339852"/>
    <m/>
    <m/>
    <n v="2560735602.5601921"/>
    <m/>
    <m/>
    <m/>
    <n v="8.9529868472335803"/>
    <m/>
    <m/>
    <m/>
    <n v="8.603333683058441"/>
    <m/>
    <m/>
    <n v="927.0978383749499"/>
    <n v="1018.1273564639846"/>
    <n v="932.49602149305395"/>
    <m/>
  </r>
  <r>
    <x v="864"/>
    <n v="23.38"/>
    <n v="22.68"/>
    <n v="71306.31"/>
    <n v="65691.320000000007"/>
    <n v="102.5934"/>
    <n v="109364.79"/>
    <n v="100764.78"/>
    <n v="1.2853473289475836E-4"/>
    <n v="46388.749333128158"/>
    <m/>
    <m/>
    <n v="130262926745.02585"/>
    <m/>
    <m/>
    <n v="17724330.072543573"/>
    <m/>
    <m/>
    <n v="13.548808936075421"/>
    <m/>
    <m/>
    <n v="196.39842849994744"/>
    <m/>
    <m/>
    <n v="27.098746317982215"/>
    <m/>
    <m/>
    <m/>
    <n v="40201.90359566301"/>
    <m/>
    <m/>
    <n v="9.188119935416756"/>
    <n v="871"/>
    <n v="1.0308641975308641"/>
    <n v="88969.74"/>
    <n v="490.85325077968247"/>
    <m/>
    <m/>
    <n v="1805.8284239872023"/>
    <n v="1.3920903526858326"/>
    <m/>
    <m/>
    <n v="2404189367.7808366"/>
    <m/>
    <m/>
    <m/>
    <n v="9.2260783301300524"/>
    <m/>
    <m/>
    <m/>
    <n v="8.8669843823234551"/>
    <m/>
    <m/>
    <n v="969.31756898641061"/>
    <n v="1033.6527721567286"/>
    <n v="960.93979401834099"/>
    <m/>
  </r>
  <r>
    <x v="865"/>
    <n v="22.78"/>
    <n v="22.02"/>
    <n v="68640.98"/>
    <n v="63202.09"/>
    <n v="105.00660000000001"/>
    <n v="107061.74"/>
    <n v="98591.02"/>
    <n v="1.2150995710524803E-4"/>
    <n v="44650.44763939891"/>
    <m/>
    <m/>
    <n v="120427614606.57579"/>
    <m/>
    <m/>
    <n v="16716251.355028143"/>
    <m/>
    <m/>
    <n v="13.804073060853474"/>
    <m/>
    <m/>
    <n v="192.24383583170561"/>
    <m/>
    <m/>
    <n v="27.692697966035091"/>
    <m/>
    <m/>
    <m/>
    <n v="38674.089220796515"/>
    <m/>
    <m/>
    <n v="9.4018210367928372"/>
    <n v="872"/>
    <n v="1.0345140781108084"/>
    <n v="86939.72"/>
    <n v="479.50367423652921"/>
    <m/>
    <m/>
    <n v="1847.0319592258406"/>
    <n v="1.4233138209169414"/>
    <m/>
    <m/>
    <n v="2221686794.895505"/>
    <m/>
    <m/>
    <m/>
    <n v="9.5738967071041419"/>
    <m/>
    <m/>
    <m/>
    <n v="9.2063500474432161"/>
    <m/>
    <m/>
    <n v="991.86235872920861"/>
    <n v="1053.1271386087087"/>
    <n v="997.16672680231227"/>
    <m/>
  </r>
  <r>
    <x v="866"/>
    <n v="24.58"/>
    <n v="23.36"/>
    <n v="72611.34"/>
    <n v="66850.17"/>
    <n v="99.150260000000003"/>
    <n v="108542.13"/>
    <n v="99942.3"/>
    <n v="1.2150995710524803E-4"/>
    <n v="47231.985616293554"/>
    <m/>
    <m/>
    <n v="134340239406.26073"/>
    <m/>
    <m/>
    <n v="18163392.191383578"/>
    <m/>
    <m/>
    <n v="13.405332551117704"/>
    <m/>
    <m/>
    <n v="194.89732391425039"/>
    <m/>
    <m/>
    <n v="27.315452847683872"/>
    <m/>
    <m/>
    <m/>
    <n v="40905.214770018181"/>
    <m/>
    <m/>
    <n v="8.8768989984056468"/>
    <n v="873"/>
    <n v="1.0522260273972601"/>
    <n v="88487.05"/>
    <n v="487.99964596675341"/>
    <m/>
    <m/>
    <n v="1814.1589759511198"/>
    <n v="1.3978495392680417"/>
    <m/>
    <m/>
    <n v="2478078700.2336349"/>
    <m/>
    <m/>
    <m/>
    <n v="9.0208628330656317"/>
    <m/>
    <m/>
    <m/>
    <n v="8.6756846965280605"/>
    <m/>
    <m/>
    <n v="936.48474527473377"/>
    <n v="1022.7068090281402"/>
    <n v="939.56562718144664"/>
    <m/>
  </r>
  <r>
    <x v="867"/>
    <n v="23.99"/>
    <n v="23.2"/>
    <n v="72082.11"/>
    <n v="66354.81"/>
    <n v="99.62433"/>
    <n v="108216.48"/>
    <n v="99630.31"/>
    <n v="1.2150995710524803E-4"/>
    <n v="46886.590536642754"/>
    <m/>
    <m/>
    <n v="132359414937.89178"/>
    <m/>
    <m/>
    <n v="17961333.755621925"/>
    <m/>
    <m/>
    <n v="13.454649133700277"/>
    <m/>
    <m/>
    <n v="194.30785151558734"/>
    <m/>
    <m/>
    <n v="27.40303953952975"/>
    <m/>
    <m/>
    <m/>
    <n v="40600.938975716948"/>
    <m/>
    <m/>
    <n v="8.9187681127791247"/>
    <n v="874"/>
    <n v="1.034051724137931"/>
    <n v="88102.92"/>
    <n v="485.84325828190555"/>
    <m/>
    <m/>
    <n v="1822.0343982579107"/>
    <n v="1.4037846423008509"/>
    <m/>
    <m/>
    <n v="2441271285.8102212"/>
    <m/>
    <m/>
    <m/>
    <n v="9.0872841959979578"/>
    <m/>
    <m/>
    <m/>
    <n v="8.7407102856615388"/>
    <m/>
    <m/>
    <n v="940.90180430807038"/>
    <n v="1026.4692225760975"/>
    <n v="946.48372699923857"/>
    <m/>
  </r>
  <r>
    <x v="868"/>
    <n v="26.23"/>
    <n v="24.81"/>
    <n v="76658.25"/>
    <n v="70559.289999999994"/>
    <n v="92.834919999999997"/>
    <n v="110740.29"/>
    <n v="101941.77"/>
    <n v="1.2150995710524803E-4"/>
    <n v="49861.974608345532"/>
    <m/>
    <m/>
    <n v="149144333939.32199"/>
    <m/>
    <m/>
    <n v="19668287.451744046"/>
    <m/>
    <m/>
    <n v="13.028042499304616"/>
    <m/>
    <m/>
    <n v="198.83462433594099"/>
    <m/>
    <m/>
    <n v="26.769541366541247"/>
    <m/>
    <m/>
    <m/>
    <n v="43172.318874389595"/>
    <m/>
    <m/>
    <n v="8.3104179108629026"/>
    <n v="875"/>
    <n v="1.0572349858927852"/>
    <n v="90542.5"/>
    <n v="499.25732789885399"/>
    <m/>
    <m/>
    <n v="1771.5820559598114"/>
    <n v="1.3647842975691129"/>
    <m/>
    <m/>
    <n v="2750554093.8420496"/>
    <m/>
    <m/>
    <m/>
    <n v="8.5110846805186178"/>
    <m/>
    <m/>
    <m/>
    <n v="8.1875593517994876"/>
    <m/>
    <m/>
    <n v="876.72278368592856"/>
    <n v="993.92295726642828"/>
    <n v="886.46981600631284"/>
    <m/>
  </r>
  <r>
    <x v="869"/>
    <n v="27.38"/>
    <n v="25.4"/>
    <n v="78817.899999999994"/>
    <n v="72521.399999999994"/>
    <n v="91.763289999999998"/>
    <n v="111469.72"/>
    <n v="102576.08"/>
    <n v="1.0607141059626457E-4"/>
    <n v="51262.958026322522"/>
    <m/>
    <m/>
    <n v="157467883436.14246"/>
    <m/>
    <m/>
    <n v="20488100.518797077"/>
    <m/>
    <m/>
    <n v="12.845897760943208"/>
    <m/>
    <m/>
    <n v="200.12967842025725"/>
    <m/>
    <m/>
    <n v="26.608487835805555"/>
    <m/>
    <m/>
    <m/>
    <n v="44369.023715565774"/>
    <m/>
    <m/>
    <n v="8.2129009561179345"/>
    <n v="876"/>
    <n v="1.0779527559055118"/>
    <n v="91605.42"/>
    <n v="505.00002601241442"/>
    <m/>
    <m/>
    <n v="1750.7846403934111"/>
    <n v="1.3483789382435116"/>
    <m/>
    <m/>
    <n v="2903235172.0624518"/>
    <m/>
    <m/>
    <m/>
    <n v="8.2732526713674002"/>
    <m/>
    <m/>
    <m/>
    <n v="7.9618985839438787"/>
    <m/>
    <m/>
    <n v="866.43505364183193"/>
    <n v="980.02694510555671"/>
    <n v="861.69848481802478"/>
    <m/>
  </r>
  <r>
    <x v="870"/>
    <n v="25.27"/>
    <n v="23.94"/>
    <n v="74908.55"/>
    <n v="68916.66"/>
    <n v="94.979339999999993"/>
    <n v="109482.85"/>
    <n v="100736.85"/>
    <n v="1.0607141059626457E-4"/>
    <n v="48719.138936212184"/>
    <m/>
    <m/>
    <n v="141822355649.96893"/>
    <m/>
    <m/>
    <n v="18960350.109225787"/>
    <m/>
    <m/>
    <n v="13.164813431978081"/>
    <m/>
    <m/>
    <n v="196.55771361479808"/>
    <m/>
    <m/>
    <n v="27.087459839375772"/>
    <m/>
    <m/>
    <m/>
    <n v="42162.409424488353"/>
    <m/>
    <m/>
    <n v="8.5001931547957277"/>
    <n v="877"/>
    <n v="1.0555555555555556"/>
    <n v="89761.95"/>
    <n v="494.79875356497996"/>
    <m/>
    <m/>
    <n v="1786.0174788108982"/>
    <n v="1.3753833620395057"/>
    <m/>
    <m/>
    <n v="2614531345.2868223"/>
    <m/>
    <m/>
    <m/>
    <n v="8.6840774924726194"/>
    <m/>
    <m/>
    <m/>
    <n v="8.3582291481739244"/>
    <m/>
    <m/>
    <n v="896.74347120369828"/>
    <n v="1004.3573544429921"/>
    <n v="904.4878374383278"/>
    <m/>
  </r>
  <r>
    <x v="871"/>
    <n v="24.96"/>
    <n v="23.74"/>
    <n v="75457.27"/>
    <n v="69414.179999999993"/>
    <n v="94.786670000000001"/>
    <n v="110023.16"/>
    <n v="101223.31"/>
    <n v="1.0607141059626457E-4"/>
    <n v="49074.819652837876"/>
    <m/>
    <m/>
    <n v="143878787360.79874"/>
    <m/>
    <m/>
    <n v="19165482.867409006"/>
    <m/>
    <m/>
    <n v="13.116952613434879"/>
    <m/>
    <m/>
    <n v="197.52293128823808"/>
    <m/>
    <m/>
    <n v="26.958516328272911"/>
    <m/>
    <m/>
    <m/>
    <n v="42465.564715048145"/>
    <m/>
    <m/>
    <n v="8.48240395587211"/>
    <n v="878"/>
    <n v="1.0513900589721989"/>
    <n v="90289.29"/>
    <n v="497.66677114468894"/>
    <m/>
    <m/>
    <n v="1775.5248540709483"/>
    <n v="1.3671735474791382"/>
    <m/>
    <m/>
    <n v="2652191377.2856145"/>
    <m/>
    <m/>
    <m/>
    <n v="8.6209842534052417"/>
    <m/>
    <m/>
    <m/>
    <n v="8.2984630631905834"/>
    <m/>
    <m/>
    <n v="894.86676702742932"/>
    <n v="1000.7060026527145"/>
    <n v="897.91637749793722"/>
    <m/>
  </r>
  <r>
    <x v="872"/>
    <n v="24.76"/>
    <n v="23.66"/>
    <n v="75109.37"/>
    <n v="69086.78"/>
    <n v="95.163060000000002"/>
    <n v="108932.99"/>
    <n v="100209.60000000001"/>
    <n v="1.0607141059626457E-4"/>
    <n v="48847.366326628311"/>
    <m/>
    <m/>
    <n v="142530220219.03958"/>
    <m/>
    <m/>
    <n v="19029706.067574587"/>
    <m/>
    <m/>
    <n v="13.147544219430785"/>
    <m/>
    <m/>
    <n v="195.56099682524277"/>
    <m/>
    <m/>
    <n v="27.230375913672546"/>
    <m/>
    <m/>
    <m/>
    <n v="42264.055122389029"/>
    <m/>
    <m/>
    <n v="8.5155385820016321"/>
    <n v="879"/>
    <n v="1.0464919695688928"/>
    <n v="89294.23"/>
    <n v="492.14365567944611"/>
    <m/>
    <m/>
    <n v="1795.0925543075084"/>
    <n v="1.3821098617107557"/>
    <m/>
    <m/>
    <n v="2627084111.0425344"/>
    <m/>
    <m/>
    <m/>
    <n v="8.6612427025600347"/>
    <m/>
    <m/>
    <m/>
    <n v="8.3381797272863487"/>
    <m/>
    <m/>
    <n v="898.36236519929673"/>
    <n v="1003.0398681970279"/>
    <n v="902.10948582132596"/>
    <m/>
  </r>
  <r>
    <x v="873"/>
    <n v="24.92"/>
    <n v="23.75"/>
    <n v="75145.42"/>
    <n v="69112.61"/>
    <n v="94.86636"/>
    <n v="109165.05"/>
    <n v="100412.45"/>
    <n v="1.0607141059626457E-4"/>
    <n v="48869.619793708058"/>
    <m/>
    <m/>
    <n v="142645479655.95798"/>
    <m/>
    <m/>
    <n v="19040195.660062402"/>
    <m/>
    <m/>
    <n v="13.144744300857084"/>
    <m/>
    <m/>
    <n v="195.97282187715757"/>
    <m/>
    <m/>
    <n v="27.177132035775919"/>
    <m/>
    <m/>
    <m/>
    <n v="42278.640436341026"/>
    <m/>
    <m/>
    <n v="8.4884422297560675"/>
    <n v="880"/>
    <n v="1.0492631578947369"/>
    <n v="89295.32"/>
    <n v="492.11123507183527"/>
    <m/>
    <m/>
    <n v="1795.0706419075225"/>
    <n v="1.381961975680281"/>
    <m/>
    <m/>
    <n v="2628959931.551652"/>
    <m/>
    <m/>
    <m/>
    <n v="8.65760120833977"/>
    <m/>
    <m/>
    <m/>
    <n v="8.3356380972882071"/>
    <m/>
    <m/>
    <n v="895.50378580855238"/>
    <n v="1002.8262594872754"/>
    <n v="901.73020693589604"/>
    <m/>
  </r>
  <r>
    <x v="874"/>
    <n v="26.48"/>
    <n v="24.5"/>
    <n v="76934.31"/>
    <n v="70735.89"/>
    <n v="93.257990000000007"/>
    <n v="110286.31"/>
    <n v="101411.85"/>
    <n v="1.1308621380523576E-4"/>
    <n v="50029.335882009749"/>
    <m/>
    <m/>
    <n v="149376656304.86111"/>
    <m/>
    <m/>
    <n v="19710437.52685478"/>
    <m/>
    <m/>
    <n v="12.989361650183216"/>
    <m/>
    <m/>
    <n v="197.97122255871182"/>
    <m/>
    <m/>
    <n v="26.912782671172881"/>
    <m/>
    <m/>
    <m/>
    <n v="43267.92422269861"/>
    <m/>
    <m/>
    <n v="8.342917019595939"/>
    <n v="881"/>
    <n v="1.0808163265306123"/>
    <n v="90261.4"/>
    <n v="497.31883965826069"/>
    <m/>
    <m/>
    <n v="1775.6498945969804"/>
    <n v="1.3666219044623518"/>
    <m/>
    <m/>
    <n v="2752176887.1412625"/>
    <m/>
    <m/>
    <m/>
    <n v="8.4530748794290318"/>
    <m/>
    <m/>
    <m/>
    <n v="8.1415422351278721"/>
    <m/>
    <m/>
    <n v="880.15133678414225"/>
    <n v="990.97195492280161"/>
    <n v="880.42782022918777"/>
    <m/>
  </r>
  <r>
    <x v="875"/>
    <n v="20.350000000000001"/>
    <n v="20.99"/>
    <n v="67267.5"/>
    <n v="61839.92"/>
    <n v="104.38630000000001"/>
    <n v="105957.08"/>
    <n v="97419.51"/>
    <n v="1.1308621380523576E-4"/>
    <n v="43742.074144346137"/>
    <m/>
    <m/>
    <n v="111812081016.91737"/>
    <m/>
    <m/>
    <n v="15992013.418454329"/>
    <m/>
    <m/>
    <n v="13.805793982759738"/>
    <m/>
    <m/>
    <n v="190.19533055122233"/>
    <m/>
    <m/>
    <n v="27.97440271772026"/>
    <m/>
    <m/>
    <m/>
    <n v="37825.32460874191"/>
    <m/>
    <m/>
    <n v="9.3378612183771246"/>
    <n v="882"/>
    <n v="0.96950929013816112"/>
    <n v="85555.21"/>
    <n v="471.35204534628815"/>
    <m/>
    <m/>
    <n v="1868.2315050910938"/>
    <n v="1.4377406712191458"/>
    <m/>
    <m/>
    <n v="2059862472.0629711"/>
    <m/>
    <m/>
    <m/>
    <n v="9.5157171828632379"/>
    <m/>
    <m/>
    <m/>
    <n v="9.1661459128477052"/>
    <m/>
    <m/>
    <n v="985.11480034563169"/>
    <n v="1053.2584295367506"/>
    <n v="991.10705355441007"/>
    <m/>
  </r>
  <r>
    <x v="876"/>
    <n v="20.03"/>
    <n v="20.440000000000001"/>
    <n v="64696.36"/>
    <n v="59469.25"/>
    <n v="109.8216"/>
    <n v="102983.06"/>
    <n v="94674.11"/>
    <n v="1.1308621380523576E-4"/>
    <n v="42069.111705600335"/>
    <m/>
    <m/>
    <n v="103246324132.2684"/>
    <m/>
    <m/>
    <n v="15072273.913581198"/>
    <m/>
    <m/>
    <n v="14.07005441543787"/>
    <m/>
    <m/>
    <n v="184.85239060535255"/>
    <m/>
    <m/>
    <n v="28.764944173426013"/>
    <m/>
    <m/>
    <m/>
    <n v="36374.22195023208"/>
    <m/>
    <m/>
    <n v="9.8234426769708634"/>
    <n v="883"/>
    <n v="0.97994129158512722"/>
    <n v="83951.18"/>
    <n v="462.47879756414824"/>
    <m/>
    <m/>
    <n v="1903.2580029643539"/>
    <n v="1.4645572758592931"/>
    <m/>
    <m/>
    <n v="1901866281.1694388"/>
    <m/>
    <m/>
    <m/>
    <n v="9.880047655194609"/>
    <m/>
    <m/>
    <m/>
    <n v="9.5182598349300065"/>
    <m/>
    <m/>
    <n v="1036.3421071611047"/>
    <n v="1073.4191337062352"/>
    <n v="1029.0537993449129"/>
    <m/>
  </r>
  <r>
    <x v="877"/>
    <n v="20.45"/>
    <n v="20.8"/>
    <n v="65533.120000000003"/>
    <n v="60231.68"/>
    <n v="107.3138"/>
    <n v="103370.35"/>
    <n v="95019.45"/>
    <n v="1.1308621380523576E-4"/>
    <n v="42612.179760409897"/>
    <m/>
    <m/>
    <n v="105900866827.0396"/>
    <m/>
    <m/>
    <n v="15361979.440383201"/>
    <m/>
    <m/>
    <n v="13.979497459702694"/>
    <m/>
    <m/>
    <n v="185.5430435633418"/>
    <m/>
    <m/>
    <n v="28.662200147364008"/>
    <m/>
    <m/>
    <m/>
    <n v="36839.500606212379"/>
    <m/>
    <m/>
    <n v="9.5985042120956283"/>
    <n v="884"/>
    <n v="0.98317307692307687"/>
    <n v="84441.77"/>
    <n v="465.14508726128361"/>
    <m/>
    <m/>
    <n v="1892.1358323924298"/>
    <n v="1.4558607434818607"/>
    <m/>
    <m/>
    <n v="1950566587.4185455"/>
    <m/>
    <m/>
    <m/>
    <n v="9.7529254928722438"/>
    <m/>
    <m/>
    <m/>
    <n v="9.3969453199173074"/>
    <m/>
    <m/>
    <n v="1012.6118111400496"/>
    <n v="1066.5104490554018"/>
    <n v="1015.8134235204105"/>
    <m/>
  </r>
  <r>
    <x v="878"/>
    <n v="19"/>
    <n v="20.010000000000002"/>
    <n v="62605.98"/>
    <n v="57534.52"/>
    <n v="111.5411"/>
    <n v="100317.52"/>
    <n v="92202.51"/>
    <n v="1.1308621380523576E-4"/>
    <n v="40707.847023383263"/>
    <m/>
    <m/>
    <n v="96422981459.61322"/>
    <m/>
    <m/>
    <n v="14329983.466439648"/>
    <m/>
    <m/>
    <n v="14.29212471351126"/>
    <m/>
    <m/>
    <n v="180.05902202109522"/>
    <m/>
    <m/>
    <n v="29.51416359199316"/>
    <m/>
    <m/>
    <m/>
    <n v="35188.824407085966"/>
    <m/>
    <m/>
    <n v="9.9759656944967858"/>
    <n v="885"/>
    <n v="0.94952523738130923"/>
    <n v="81781.22"/>
    <n v="450.45434808266509"/>
    <m/>
    <m/>
    <n v="1951.7523230092384"/>
    <n v="1.5015889360231789"/>
    <m/>
    <m/>
    <n v="1775814946.8949134"/>
    <m/>
    <m/>
    <m/>
    <n v="10.189184540573763"/>
    <m/>
    <m/>
    <m/>
    <n v="9.8184853778267431"/>
    <m/>
    <m/>
    <n v="1052.4328027116512"/>
    <n v="1090.3611084805671"/>
    <n v="1061.2518714108726"/>
    <m/>
  </r>
  <r>
    <x v="879"/>
    <n v="19.37"/>
    <n v="19.920000000000002"/>
    <n v="62166.02"/>
    <n v="57110.67"/>
    <n v="112.9777"/>
    <n v="99909.11"/>
    <n v="91795.85"/>
    <n v="1.0663242830433184E-4"/>
    <n v="40418.818111681976"/>
    <m/>
    <m/>
    <n v="95019816254.051987"/>
    <m/>
    <m/>
    <n v="14171224.854744773"/>
    <m/>
    <m/>
    <n v="14.343648867358269"/>
    <m/>
    <m/>
    <n v="179.31285305656078"/>
    <m/>
    <m/>
    <n v="29.650530347052957"/>
    <m/>
    <m/>
    <m/>
    <n v="34926.57811708493"/>
    <m/>
    <m/>
    <n v="10.10250016117109"/>
    <n v="886"/>
    <n v="0.97238955823293172"/>
    <n v="81495.8"/>
    <n v="448.7771019792022"/>
    <m/>
    <m/>
    <n v="1958.5640231530283"/>
    <n v="1.5064010695150287"/>
    <m/>
    <m/>
    <n v="1749473633.2643299"/>
    <m/>
    <m/>
    <m/>
    <n v="10.262812941590752"/>
    <m/>
    <m/>
    <m/>
    <n v="9.8930752404163318"/>
    <m/>
    <m/>
    <n v="1065.7817884118651"/>
    <n v="1094.2919399439277"/>
    <n v="1068.9206184099203"/>
    <m/>
  </r>
  <r>
    <x v="880"/>
    <n v="18.600000000000001"/>
    <n v="19.71"/>
    <n v="62726.63"/>
    <n v="57619.61"/>
    <n v="112.4521"/>
    <n v="99663.24"/>
    <n v="91560.16"/>
    <n v="1.0663242830433184E-4"/>
    <n v="40782.318510997902"/>
    <m/>
    <m/>
    <n v="96719289469.393402"/>
    <m/>
    <m/>
    <n v="14360516.809241185"/>
    <m/>
    <m/>
    <n v="14.279365707485962"/>
    <m/>
    <m/>
    <n v="178.86721394146326"/>
    <m/>
    <m/>
    <n v="29.728729772541413"/>
    <m/>
    <m/>
    <m/>
    <n v="35236.811565624739"/>
    <m/>
    <m/>
    <n v="10.054853440979054"/>
    <n v="887"/>
    <n v="0.94368340943683415"/>
    <n v="81362.47"/>
    <n v="448.00790265876446"/>
    <m/>
    <m/>
    <n v="1961.7683028975916"/>
    <n v="1.5087225625465437"/>
    <m/>
    <m/>
    <n v="1780594389.8762712"/>
    <m/>
    <m/>
    <m/>
    <n v="10.170882461570562"/>
    <m/>
    <m/>
    <m/>
    <n v="9.8055962753245876"/>
    <m/>
    <m/>
    <n v="1060.7552102531827"/>
    <n v="1089.3877105966467"/>
    <n v="1059.3456231222569"/>
    <m/>
  </r>
  <r>
    <x v="881"/>
    <n v="17.63"/>
    <n v="19.02"/>
    <n v="60295.040000000001"/>
    <n v="55379.85"/>
    <n v="116.34099999999999"/>
    <n v="98381.35"/>
    <n v="90372.73"/>
    <n v="1.0663242830433184E-4"/>
    <n v="39200.441143252501"/>
    <m/>
    <m/>
    <n v="89205523284.401733"/>
    <m/>
    <m/>
    <n v="13523065.141563535"/>
    <m/>
    <m/>
    <n v="14.55651692839082"/>
    <m/>
    <m/>
    <n v="176.56228009382713"/>
    <m/>
    <m/>
    <n v="30.116374558589477"/>
    <m/>
    <m/>
    <m/>
    <n v="33866.12999549153"/>
    <m/>
    <m/>
    <n v="10.401907912974927"/>
    <n v="888"/>
    <n v="0.92691903259726605"/>
    <n v="80253.05"/>
    <n v="441.86457521874451"/>
    <m/>
    <m/>
    <n v="1988.5180437867339"/>
    <n v="1.5291498181160672"/>
    <m/>
    <m/>
    <n v="1642110342.9067504"/>
    <m/>
    <m/>
    <m/>
    <n v="10.565747674651025"/>
    <m/>
    <m/>
    <m/>
    <n v="10.187463864891741"/>
    <m/>
    <m/>
    <n v="1097.3683584777921"/>
    <n v="1110.5318664517158"/>
    <n v="1100.4727069107598"/>
    <m/>
  </r>
  <r>
    <x v="882"/>
    <n v="17"/>
    <n v="18.36"/>
    <n v="59459.37"/>
    <n v="54606.400000000001"/>
    <n v="118.133"/>
    <n v="97782.97"/>
    <n v="89813.42"/>
    <n v="1.0663242830433184E-4"/>
    <n v="38656.192948486532"/>
    <m/>
    <m/>
    <n v="86719112799.515793"/>
    <m/>
    <m/>
    <n v="13239637.993587179"/>
    <m/>
    <m/>
    <n v="14.657785545487449"/>
    <m/>
    <m/>
    <n v="175.48410507294329"/>
    <m/>
    <m/>
    <n v="30.304872996048942"/>
    <m/>
    <m/>
    <m/>
    <n v="33392.185817236001"/>
    <m/>
    <m/>
    <n v="10.561448435289591"/>
    <n v="889"/>
    <n v="0.92592592592592593"/>
    <n v="79780.12"/>
    <n v="439.22637557807417"/>
    <m/>
    <m/>
    <n v="2000.2363502990481"/>
    <n v="1.5380152654370736"/>
    <m/>
    <m/>
    <n v="1596188235.2024264"/>
    <m/>
    <m/>
    <m/>
    <n v="10.712812795156129"/>
    <m/>
    <m/>
    <m/>
    <n v="10.330464174025852"/>
    <m/>
    <m/>
    <n v="1114.1993785702457"/>
    <n v="1118.2577549256239"/>
    <n v="1115.790236368963"/>
    <m/>
  </r>
  <r>
    <x v="883"/>
    <n v="18"/>
    <n v="18.98"/>
    <n v="60312.69"/>
    <n v="55384.25"/>
    <n v="115.5677"/>
    <n v="99356.85"/>
    <n v="91249.45"/>
    <n v="1.0663242830433184E-4"/>
    <n v="39210.003950738959"/>
    <m/>
    <m/>
    <n v="89195161268.91716"/>
    <m/>
    <m/>
    <n v="13522399.682920225"/>
    <m/>
    <m/>
    <n v="14.553009119514313"/>
    <m/>
    <m/>
    <n v="178.30428718169972"/>
    <m/>
    <m/>
    <n v="29.822404162950392"/>
    <m/>
    <m/>
    <m/>
    <n v="33866.872113833968"/>
    <m/>
    <m/>
    <n v="10.331437618503346"/>
    <n v="890"/>
    <n v="0.94836670179135929"/>
    <n v="81340.58"/>
    <n v="447.7824613946878"/>
    <m/>
    <m/>
    <n v="1961.1127087804884"/>
    <n v="1.5077894977989565"/>
    <m/>
    <m/>
    <n v="1641607254.1133871"/>
    <m/>
    <m/>
    <m/>
    <n v="10.55972049562407"/>
    <m/>
    <m/>
    <m/>
    <n v="10.184019377008797"/>
    <m/>
    <m/>
    <n v="1089.9339654786709"/>
    <n v="1110.2642520520658"/>
    <n v="1099.8449476434489"/>
    <m/>
  </r>
  <r>
    <x v="884"/>
    <n v="17.84"/>
    <n v="18.95"/>
    <n v="58848.27"/>
    <n v="54021.78"/>
    <n v="119.4628"/>
    <n v="99018.49"/>
    <n v="90909.51"/>
    <n v="1.0719347496701559E-4"/>
    <n v="38255.168397026027"/>
    <m/>
    <m/>
    <n v="84822475099.007751"/>
    <m/>
    <m/>
    <n v="13023042.101193262"/>
    <m/>
    <m/>
    <n v="14.730863146345456"/>
    <m/>
    <m/>
    <n v="177.68407314231823"/>
    <m/>
    <m/>
    <n v="29.939809401149905"/>
    <m/>
    <m/>
    <m/>
    <n v="33030.88561465474"/>
    <m/>
    <m/>
    <n v="10.677586301061764"/>
    <n v="891"/>
    <n v="0.94142480211081792"/>
    <n v="80244.649999999994"/>
    <n v="441.64586194984952"/>
    <m/>
    <m/>
    <n v="1987.5354641989259"/>
    <n v="1.5276699449109485"/>
    <m/>
    <m/>
    <n v="1560681353.658083"/>
    <m/>
    <m/>
    <m/>
    <n v="10.817981252525591"/>
    <m/>
    <m/>
    <m/>
    <n v="10.436729792091262"/>
    <m/>
    <m/>
    <n v="1126.451555784827"/>
    <n v="1123.8329213528598"/>
    <n v="1126.7440297517701"/>
    <m/>
  </r>
  <r>
    <x v="885"/>
    <n v="18.489999999999998"/>
    <n v="19.34"/>
    <n v="60188.38"/>
    <n v="55246.19"/>
    <n v="116.68170000000001"/>
    <n v="100099.43"/>
    <n v="91892.18"/>
    <n v="1.0719347496701559E-4"/>
    <n v="39125.372230796893"/>
    <m/>
    <m/>
    <n v="88672994176.435791"/>
    <m/>
    <m/>
    <n v="13465666.149436222"/>
    <m/>
    <m/>
    <n v="14.563545712053802"/>
    <m/>
    <m/>
    <n v="179.61938981074962"/>
    <m/>
    <m/>
    <n v="29.618259683852738"/>
    <m/>
    <m/>
    <m/>
    <n v="33778.562783550187"/>
    <m/>
    <m/>
    <n v="10.428340097354615"/>
    <n v="892"/>
    <n v="0.95604963805584275"/>
    <n v="81776.759999999995"/>
    <n v="450.04305723210337"/>
    <m/>
    <m/>
    <n v="1949.5874768869517"/>
    <n v="1.498360113846684"/>
    <m/>
    <m/>
    <n v="1631372429.8157928"/>
    <m/>
    <m/>
    <m/>
    <n v="10.572298003238616"/>
    <m/>
    <m/>
    <m/>
    <n v="10.200896209162908"/>
    <m/>
    <m/>
    <n v="1100.1568702610527"/>
    <n v="1111.0680996920255"/>
    <n v="1101.154954684785"/>
    <m/>
  </r>
  <r>
    <x v="886"/>
    <n v="18.8"/>
    <n v="19.829999999999998"/>
    <n v="60943.09"/>
    <n v="55933.01"/>
    <n v="114.1991"/>
    <n v="101492.73"/>
    <n v="93161.4"/>
    <n v="1.0719347496701559E-4"/>
    <n v="39615.004432193367"/>
    <m/>
    <m/>
    <n v="90883390798.198578"/>
    <m/>
    <m/>
    <n v="13716642.129259283"/>
    <m/>
    <m/>
    <n v="14.472642100473404"/>
    <m/>
    <m/>
    <n v="182.11510014573446"/>
    <m/>
    <m/>
    <n v="29.211221295199067"/>
    <m/>
    <m/>
    <m/>
    <n v="34197.513695993308"/>
    <m/>
    <m/>
    <n v="10.205802441806307"/>
    <n v="893"/>
    <n v="0.94805849722642477"/>
    <n v="82557.97"/>
    <n v="454.30682386848258"/>
    <m/>
    <m/>
    <n v="1930.9631484980687"/>
    <n v="1.4839056622996536"/>
    <m/>
    <m/>
    <n v="1671878494.5493922"/>
    <m/>
    <m/>
    <m/>
    <n v="10.440377029019775"/>
    <m/>
    <m/>
    <m/>
    <n v="10.074786057167938"/>
    <m/>
    <m/>
    <n v="1076.6798520244338"/>
    <n v="1104.1329683050187"/>
    <n v="1087.414759852647"/>
    <m/>
  </r>
  <r>
    <x v="887"/>
    <n v="18.440000000000001"/>
    <n v="19.670000000000002"/>
    <n v="61447.38"/>
    <n v="56389.85"/>
    <n v="114.6769"/>
    <n v="101727.8"/>
    <n v="93367.18"/>
    <n v="1.0719347496701559E-4"/>
    <n v="39941.83550011507"/>
    <m/>
    <m/>
    <n v="92373719899.399155"/>
    <m/>
    <m/>
    <n v="13884557.627028165"/>
    <m/>
    <m/>
    <n v="14.413163377559806"/>
    <m/>
    <m/>
    <n v="182.53245085272587"/>
    <m/>
    <m/>
    <n v="29.148744257854954"/>
    <m/>
    <m/>
    <m/>
    <n v="34475.834455903401"/>
    <m/>
    <m/>
    <n v="10.24784287672593"/>
    <n v="894"/>
    <n v="0.93746822572445343"/>
    <n v="82849.61"/>
    <n v="455.87608599201741"/>
    <m/>
    <m/>
    <n v="1924.1419282981537"/>
    <n v="1.4785235249569157"/>
    <m/>
    <m/>
    <n v="1699131796.3032463"/>
    <m/>
    <m/>
    <m/>
    <n v="10.354621624227708"/>
    <m/>
    <m/>
    <m/>
    <n v="9.9932005009325913"/>
    <m/>
    <m/>
    <n v="1081.1149848330881"/>
    <n v="1099.595274466833"/>
    <n v="1078.4829279227433"/>
    <m/>
  </r>
  <r>
    <x v="888"/>
    <n v="16.91"/>
    <n v="18.53"/>
    <n v="58163.360000000001"/>
    <n v="53370.080000000002"/>
    <n v="120.42189999999999"/>
    <n v="98475.63"/>
    <n v="90372.29"/>
    <n v="1.0719347496701559E-4"/>
    <n v="37806.245124684661"/>
    <m/>
    <m/>
    <n v="82485300843.526703"/>
    <m/>
    <m/>
    <n v="12769123.545835417"/>
    <m/>
    <m/>
    <n v="14.798702598642478"/>
    <m/>
    <m/>
    <n v="176.69270149056763"/>
    <m/>
    <m/>
    <n v="30.085845313492861"/>
    <m/>
    <m/>
    <m/>
    <n v="32628.65767692434"/>
    <m/>
    <m/>
    <n v="10.760539015577379"/>
    <n v="895"/>
    <n v="0.91257420399352396"/>
    <n v="79633.440000000002"/>
    <n v="438.14504769497506"/>
    <m/>
    <m/>
    <n v="1998.8359135267467"/>
    <n v="1.5357732860111719"/>
    <m/>
    <m/>
    <n v="1517098018.4524775"/>
    <m/>
    <m/>
    <m/>
    <n v="10.908620690759895"/>
    <m/>
    <m/>
    <m/>
    <n v="10.52909212914517"/>
    <m/>
    <m/>
    <n v="1135.2028045865713"/>
    <n v="1129.0084639602767"/>
    <n v="1136.1845569172901"/>
    <m/>
  </r>
  <r>
    <x v="889"/>
    <n v="17.46"/>
    <n v="18.93"/>
    <n v="58957.02"/>
    <n v="54081.17"/>
    <n v="118.4776"/>
    <n v="99429.46"/>
    <n v="91218.57"/>
    <n v="1.0719347496701559E-4"/>
    <n v="38319.321737417878"/>
    <m/>
    <m/>
    <n v="84699078149.360413"/>
    <m/>
    <m/>
    <n v="13023947.934233353"/>
    <m/>
    <m/>
    <n v="14.698967649424304"/>
    <m/>
    <m/>
    <n v="178.39108804493023"/>
    <m/>
    <m/>
    <n v="29.810388007909221"/>
    <m/>
    <m/>
    <m/>
    <n v="33060.540663004569"/>
    <m/>
    <m/>
    <n v="10.584757495376683"/>
    <n v="896"/>
    <n v="0.92234548335974653"/>
    <n v="80403.899999999994"/>
    <n v="442.28051774073253"/>
    <m/>
    <m/>
    <n v="1979.4970137136056"/>
    <n v="1.520482072631685"/>
    <m/>
    <m/>
    <n v="1557367456.3851407"/>
    <m/>
    <m/>
    <m/>
    <n v="10.761773034892549"/>
    <m/>
    <m/>
    <m/>
    <n v="10.390993319191619"/>
    <m/>
    <m/>
    <n v="1116.6584106266175"/>
    <n v="1121.3995806092257"/>
    <n v="1120.8896774319937"/>
    <m/>
  </r>
  <r>
    <x v="890"/>
    <n v="16.12"/>
    <n v="17.989999999999998"/>
    <n v="56030.45"/>
    <n v="51390.83"/>
    <n v="123.6301"/>
    <n v="97346.95"/>
    <n v="89298.25"/>
    <n v="1.0957824637691793E-4"/>
    <n v="36416.299330335009"/>
    <m/>
    <m/>
    <n v="76277050566.516617"/>
    <m/>
    <m/>
    <n v="12051991.850645943"/>
    <m/>
    <m/>
    <n v="15.064185442099859"/>
    <m/>
    <m/>
    <n v="174.65049983787378"/>
    <m/>
    <m/>
    <n v="30.440161488274509"/>
    <m/>
    <m/>
    <m/>
    <n v="31414.996186842392"/>
    <m/>
    <m/>
    <n v="11.044369363038195"/>
    <n v="897"/>
    <n v="0.89605336297943317"/>
    <n v="78409.679999999993"/>
    <n v="431.27716501548747"/>
    <m/>
    <m/>
    <n v="2028.593544288465"/>
    <n v="1.5580461639287781"/>
    <m/>
    <m/>
    <n v="1402373550.3187909"/>
    <m/>
    <m/>
    <m/>
    <n v="11.296605633695366"/>
    <m/>
    <m/>
    <m/>
    <n v="10.90867296715972"/>
    <m/>
    <m/>
    <n v="1165.1460078032376"/>
    <n v="1149.2624271237178"/>
    <n v="1176.595027954487"/>
    <m/>
  </r>
  <r>
    <x v="891"/>
    <n v="16.670000000000002"/>
    <n v="18.5"/>
    <n v="56182.46"/>
    <n v="51524.62"/>
    <n v="124.3865"/>
    <n v="98434.17"/>
    <n v="90285.79"/>
    <n v="1.0957824637691793E-4"/>
    <n v="36514.205985300934"/>
    <m/>
    <m/>
    <n v="76679143011.742416"/>
    <m/>
    <m/>
    <n v="12098939.753717443"/>
    <m/>
    <m/>
    <n v="15.044184950717121"/>
    <m/>
    <m/>
    <n v="176.59677883846297"/>
    <m/>
    <m/>
    <n v="30.10571220208535"/>
    <m/>
    <m/>
    <m/>
    <n v="31495.87537400968"/>
    <m/>
    <m/>
    <n v="11.111226162084417"/>
    <n v="898"/>
    <n v="0.9010810810810812"/>
    <n v="78877.8"/>
    <n v="433.81809173960767"/>
    <m/>
    <m/>
    <n v="2016.4824731815258"/>
    <n v="1.5485975334834441"/>
    <m/>
    <m/>
    <n v="1409627876.3914218"/>
    <m/>
    <m/>
    <m/>
    <n v="11.266671472003864"/>
    <m/>
    <m/>
    <m/>
    <n v="10.881063336418462"/>
    <m/>
    <m/>
    <n v="1172.1991884731915"/>
    <n v="1147.7365687652596"/>
    <n v="1173.4772431123613"/>
    <m/>
  </r>
  <r>
    <x v="892"/>
    <n v="18.88"/>
    <n v="19.91"/>
    <n v="59824.35"/>
    <n v="54858.93"/>
    <n v="117.91759999999999"/>
    <n v="101166.29"/>
    <n v="92781.85"/>
    <n v="1.0957824637691793E-4"/>
    <n v="38880.201658000216"/>
    <m/>
    <m/>
    <n v="86608984538.605896"/>
    <m/>
    <m/>
    <n v="13273249.544172816"/>
    <m/>
    <m/>
    <n v="14.557029288059596"/>
    <m/>
    <m/>
    <n v="181.49393968660087"/>
    <m/>
    <m/>
    <n v="29.275528343739929"/>
    <m/>
    <m/>
    <m/>
    <n v="33533.101607197597"/>
    <m/>
    <m/>
    <n v="10.532692584488084"/>
    <n v="899"/>
    <n v="0.94826720241084872"/>
    <n v="81834.47"/>
    <n v="450.0442658982297"/>
    <m/>
    <m/>
    <n v="1940.89627232423"/>
    <n v="1.4904083220458046"/>
    <m/>
    <m/>
    <n v="1592016573.7369506"/>
    <m/>
    <m/>
    <m/>
    <n v="10.537081167858712"/>
    <m/>
    <m/>
    <m/>
    <n v="10.177656424359869"/>
    <m/>
    <m/>
    <n v="1111.1657273348487"/>
    <n v="1110.570954905503"/>
    <n v="1097.4869543356631"/>
    <m/>
  </r>
  <r>
    <x v="893"/>
    <n v="17.73"/>
    <n v="19.239999999999998"/>
    <n v="58657.88"/>
    <n v="53783.26"/>
    <n v="118.6155"/>
    <n v="101103.33"/>
    <n v="92713.94"/>
    <n v="1.0957824637691793E-4"/>
    <n v="38121.176299343504"/>
    <m/>
    <m/>
    <n v="83217895534.858261"/>
    <m/>
    <m/>
    <n v="12882734.609541709"/>
    <m/>
    <m/>
    <n v="14.699363289708193"/>
    <m/>
    <m/>
    <n v="181.37656572674086"/>
    <m/>
    <m/>
    <n v="29.299082761184771"/>
    <m/>
    <m/>
    <m/>
    <n v="32874.64119839514"/>
    <m/>
    <m/>
    <n v="10.594348598156584"/>
    <n v="900"/>
    <n v="0.92151767151767161"/>
    <n v="81622.399999999994"/>
    <n v="448.84294896249804"/>
    <m/>
    <m/>
    <n v="1945.9260094566614"/>
    <n v="1.4941289931651685"/>
    <m/>
    <m/>
    <n v="1529532733.211411"/>
    <m/>
    <m/>
    <m/>
    <n v="10.743191115298181"/>
    <m/>
    <m/>
    <m/>
    <n v="10.377972490613049"/>
    <m/>
    <m/>
    <n v="1117.6702416100895"/>
    <n v="1121.4297644193412"/>
    <n v="1118.9542824192326"/>
    <m/>
  </r>
  <r>
    <x v="894"/>
    <n v="19.25"/>
    <n v="20.61"/>
    <n v="61673.88"/>
    <n v="56530.94"/>
    <n v="112.54519999999999"/>
    <n v="104923.19"/>
    <n v="96186.35"/>
    <n v="1.1687609053234738E-4"/>
    <n v="40078.312983070486"/>
    <m/>
    <m/>
    <n v="91740492209.583267"/>
    <m/>
    <m/>
    <n v="13869565.625134524"/>
    <m/>
    <m/>
    <n v="14.322764231678304"/>
    <m/>
    <m/>
    <n v="188.21551969888918"/>
    <m/>
    <m/>
    <n v="28.208505490764445"/>
    <m/>
    <m/>
    <m/>
    <n v="34551.159381003163"/>
    <m/>
    <m/>
    <n v="10.050227793110151"/>
    <n v="901"/>
    <n v="0.93401261523532264"/>
    <n v="85016.06"/>
    <n v="467.39523948622212"/>
    <m/>
    <m/>
    <n v="1865.0191596059747"/>
    <n v="1.4315995589957915"/>
    <m/>
    <m/>
    <n v="1685643892.8521864"/>
    <m/>
    <m/>
    <m/>
    <n v="10.19291845649883"/>
    <m/>
    <m/>
    <m/>
    <n v="9.8499272398503965"/>
    <m/>
    <m/>
    <n v="1060.2672190451024"/>
    <n v="1092.6986292944139"/>
    <n v="1061.6407764549797"/>
    <m/>
  </r>
  <r>
    <x v="895"/>
    <n v="20.02"/>
    <n v="21.32"/>
    <n v="64460.47"/>
    <n v="59078.559999999998"/>
    <n v="108.4098"/>
    <n v="107880.92"/>
    <n v="98886.55"/>
    <n v="1.1687609053234738E-4"/>
    <n v="41888.136396990383"/>
    <m/>
    <m/>
    <n v="100016403129.26134"/>
    <m/>
    <m/>
    <n v="14806991.175691964"/>
    <m/>
    <m/>
    <n v="13.999665424280561"/>
    <m/>
    <m/>
    <n v="193.51649829275431"/>
    <m/>
    <m/>
    <n v="27.418809979939688"/>
    <m/>
    <m/>
    <m/>
    <n v="36107.201156856645"/>
    <m/>
    <m/>
    <n v="9.6803154317971583"/>
    <n v="902"/>
    <n v="0.93902439024390238"/>
    <n v="87468.72"/>
    <n v="480.84175083638257"/>
    <m/>
    <m/>
    <n v="1811.2145267871967"/>
    <n v="1.3901670170592419"/>
    <m/>
    <m/>
    <n v="1837512225.1647377"/>
    <m/>
    <m/>
    <m/>
    <n v="9.7331116518080236"/>
    <m/>
    <m/>
    <m/>
    <n v="9.4067824470084851"/>
    <m/>
    <m/>
    <n v="1021.2426358522113"/>
    <n v="1068.0490841186775"/>
    <n v="1013.7497180466792"/>
    <m/>
  </r>
  <r>
    <x v="896"/>
    <n v="18.54"/>
    <n v="20.56"/>
    <n v="63682.27"/>
    <n v="58358.43"/>
    <n v="108.66589999999999"/>
    <n v="108167.94"/>
    <n v="99138.09"/>
    <n v="1.1687609053234738E-4"/>
    <n v="41381.432184848709"/>
    <m/>
    <m/>
    <n v="97585124171.348068"/>
    <m/>
    <m/>
    <n v="14536120.106356474"/>
    <m/>
    <m/>
    <n v="14.084622328963349"/>
    <m/>
    <m/>
    <n v="194.02662280574935"/>
    <m/>
    <m/>
    <n v="27.35124903100543"/>
    <m/>
    <m/>
    <m/>
    <n v="35666.051343992905"/>
    <m/>
    <m/>
    <n v="9.7025588305837154"/>
    <n v="903"/>
    <n v="0.90175097276264593"/>
    <n v="87676.479999999996"/>
    <n v="481.94623542381953"/>
    <m/>
    <m/>
    <n v="1806.9124410806114"/>
    <n v="1.3867335568735948"/>
    <m/>
    <m/>
    <n v="1792655606.8626325"/>
    <m/>
    <m/>
    <m/>
    <n v="9.8512932319238047"/>
    <m/>
    <m/>
    <m/>
    <n v="9.5222057970343084"/>
    <m/>
    <m/>
    <n v="1023.5892440146353"/>
    <n v="1074.5305350309711"/>
    <n v="1026.058889851816"/>
    <m/>
  </r>
  <r>
    <x v="897"/>
    <n v="18.5"/>
    <n v="20.36"/>
    <n v="63744.13"/>
    <n v="58408.3"/>
    <n v="109.339"/>
    <n v="107654.23"/>
    <n v="98655.67"/>
    <n v="1.1687609053234738E-4"/>
    <n v="41420.619479297413"/>
    <m/>
    <m/>
    <n v="97758912189.242264"/>
    <m/>
    <m/>
    <n v="14554613.229025373"/>
    <m/>
    <m/>
    <n v="14.078237916224573"/>
    <m/>
    <m/>
    <n v="193.10044509509314"/>
    <m/>
    <m/>
    <n v="27.486539804625092"/>
    <m/>
    <m/>
    <m/>
    <n v="35695.502761695308"/>
    <m/>
    <m/>
    <n v="9.7620300159642515"/>
    <n v="904"/>
    <n v="0.90864440078585462"/>
    <n v="87300.87"/>
    <n v="479.84408578173009"/>
    <m/>
    <m/>
    <n v="1814.653335582698"/>
    <n v="1.392542368158747"/>
    <m/>
    <m/>
    <n v="1795658909.212306"/>
    <m/>
    <m/>
    <m/>
    <n v="9.8424164071721183"/>
    <m/>
    <m/>
    <m/>
    <n v="9.5148287050462503"/>
    <m/>
    <m/>
    <n v="1029.8632658213812"/>
    <n v="1074.0434615208817"/>
    <n v="1025.1343264736183"/>
    <m/>
  </r>
  <r>
    <x v="898"/>
    <n v="22.96"/>
    <n v="23.35"/>
    <n v="68120.070000000007"/>
    <n v="62411.12"/>
    <n v="101.319"/>
    <n v="111333.46"/>
    <n v="102015.83"/>
    <n v="1.1687609053234738E-4"/>
    <n v="44263.004268989265"/>
    <m/>
    <m/>
    <n v="111166047530.09657"/>
    <m/>
    <m/>
    <n v="16050637.863662053"/>
    <m/>
    <m/>
    <n v="13.595481274541887"/>
    <m/>
    <m/>
    <n v="199.69504652984679"/>
    <m/>
    <m/>
    <n v="26.552483883017334"/>
    <m/>
    <m/>
    <m/>
    <n v="38140.678962227867"/>
    <m/>
    <m/>
    <n v="9.0454040987300139"/>
    <n v="905"/>
    <n v="0.98329764453961455"/>
    <n v="91259.57"/>
    <n v="501.5636807263291"/>
    <m/>
    <m/>
    <n v="1732.3670060241125"/>
    <n v="1.3292708441961336"/>
    <m/>
    <m/>
    <n v="2041709213.7019563"/>
    <m/>
    <m/>
    <m/>
    <n v="9.1674718963400448"/>
    <m/>
    <m/>
    <m/>
    <n v="8.8634693779827955"/>
    <m/>
    <m/>
    <n v="954.26149997061361"/>
    <n v="1037.2134535617522"/>
    <n v="954.83565611714823"/>
    <m/>
  </r>
  <r>
    <x v="899"/>
    <n v="21.64"/>
    <n v="21.81"/>
    <n v="67221.62"/>
    <n v="61566.080000000002"/>
    <n v="102.7938"/>
    <n v="111135.17"/>
    <n v="101798.37"/>
    <n v="1.0887678871207562E-4"/>
    <n v="43676.015064732987"/>
    <m/>
    <m/>
    <n v="108176354908.70903"/>
    <m/>
    <m/>
    <n v="15724199.592450468"/>
    <m/>
    <m/>
    <n v="13.686453243842076"/>
    <m/>
    <m/>
    <n v="199.32479903373425"/>
    <m/>
    <m/>
    <n v="26.614823185888962"/>
    <m/>
    <m/>
    <m/>
    <n v="37621.011249344956"/>
    <m/>
    <m/>
    <n v="9.1752966145179329"/>
    <n v="906"/>
    <n v="0.99220541036221921"/>
    <n v="90682.68"/>
    <n v="498.27634867581355"/>
    <m/>
    <m/>
    <n v="1743.3180241157522"/>
    <n v="1.3372933461043952"/>
    <m/>
    <m/>
    <n v="1986219345.5675952"/>
    <m/>
    <m/>
    <m/>
    <n v="9.2903002838432993"/>
    <m/>
    <m/>
    <m/>
    <n v="8.9856330579834243"/>
    <m/>
    <m/>
    <n v="967.96474922269954"/>
    <n v="1044.1538000305345"/>
    <n v="967.62881493973521"/>
    <m/>
  </r>
  <r>
    <x v="900"/>
    <n v="20.41"/>
    <n v="21.01"/>
    <n v="65174.58"/>
    <n v="59684.56"/>
    <n v="105.9465"/>
    <n v="109621.78"/>
    <n v="100401.04"/>
    <n v="1.0887678871207562E-4"/>
    <n v="42344.955811859712"/>
    <m/>
    <m/>
    <n v="101570869894.32426"/>
    <m/>
    <m/>
    <n v="15003235.200764077"/>
    <m/>
    <m/>
    <n v="13.89522731870415"/>
    <m/>
    <m/>
    <n v="196.60568728266438"/>
    <m/>
    <m/>
    <n v="26.982089780081072"/>
    <m/>
    <m/>
    <m/>
    <n v="36470.226944130089"/>
    <m/>
    <m/>
    <n v="9.456095368761078"/>
    <n v="907"/>
    <n v="0.97144217039504988"/>
    <n v="88965.98"/>
    <n v="488.80538505287649"/>
    <m/>
    <m/>
    <n v="1776.3205120439818"/>
    <n v="1.3624802748003271"/>
    <m/>
    <m/>
    <n v="1864754867.5698073"/>
    <m/>
    <m/>
    <m/>
    <n v="9.5737750816902594"/>
    <m/>
    <m/>
    <m/>
    <n v="9.2609085715387796"/>
    <m/>
    <m/>
    <n v="997.58812895114806"/>
    <n v="1060.0813920612291"/>
    <n v="997.15405893889488"/>
    <m/>
  </r>
  <r>
    <x v="901"/>
    <n v="20.8"/>
    <n v="21.46"/>
    <n v="66479.47"/>
    <n v="60873.03"/>
    <n v="103.6662"/>
    <n v="110520.68"/>
    <n v="101213.4"/>
    <n v="1.0887678871207562E-4"/>
    <n v="43191.710297291116"/>
    <m/>
    <m/>
    <n v="105622658573.55765"/>
    <m/>
    <m/>
    <n v="15451215.370505789"/>
    <m/>
    <m/>
    <n v="13.756524766287779"/>
    <m/>
    <m/>
    <n v="198.21302317912242"/>
    <m/>
    <m/>
    <n v="26.765697671437241"/>
    <m/>
    <m/>
    <m/>
    <n v="37195.371036197408"/>
    <m/>
    <m/>
    <n v="9.2519749115063021"/>
    <n v="908"/>
    <n v="0.96924510717614165"/>
    <n v="89951.07"/>
    <n v="494.17917101745667"/>
    <m/>
    <m/>
    <n v="1756.651919923607"/>
    <n v="1.3472662691297772"/>
    <m/>
    <m/>
    <n v="1938953462.8151591"/>
    <m/>
    <m/>
    <m/>
    <n v="9.3827000702255248"/>
    <m/>
    <m/>
    <m/>
    <n v="9.0771530576135451"/>
    <m/>
    <m/>
    <n v="976.05406683644617"/>
    <n v="1049.4996295987992"/>
    <n v="977.25269070973684"/>
    <m/>
  </r>
  <r>
    <x v="902"/>
    <n v="21.17"/>
    <n v="21.59"/>
    <n v="65874.86"/>
    <n v="60312.78"/>
    <n v="104.3738"/>
    <n v="110731.97"/>
    <n v="101395.87"/>
    <n v="1.0887678871207562E-4"/>
    <n v="42797.851603176212"/>
    <m/>
    <m/>
    <n v="103685046050.85606"/>
    <m/>
    <m/>
    <n v="15237759.432866737"/>
    <m/>
    <m/>
    <n v="13.819469732636643"/>
    <m/>
    <m/>
    <n v="198.58711829519297"/>
    <m/>
    <m/>
    <n v="26.719364545244314"/>
    <m/>
    <m/>
    <m/>
    <n v="36851.980185959044"/>
    <m/>
    <m/>
    <n v="9.3145268770836864"/>
    <n v="909"/>
    <n v="0.98054654932839291"/>
    <n v="89771.5"/>
    <n v="493.15412784614534"/>
    <m/>
    <m/>
    <n v="1760.1587374107219"/>
    <n v="1.3498278585367549"/>
    <m/>
    <m/>
    <n v="1903198686.1938598"/>
    <m/>
    <m/>
    <m/>
    <n v="9.468613507084239"/>
    <m/>
    <m/>
    <m/>
    <n v="9.161353958415031"/>
    <m/>
    <m/>
    <n v="982.65310120201593"/>
    <n v="1054.301766765748"/>
    <n v="986.20098242852794"/>
    <m/>
  </r>
  <r>
    <x v="903"/>
    <n v="19.559999999999999"/>
    <n v="20.61"/>
    <n v="63196.24"/>
    <n v="57853.760000000002"/>
    <n v="108.3827"/>
    <n v="108904.15"/>
    <n v="99711.12"/>
    <n v="1.0887678871207562E-4"/>
    <n v="41056.593548348683"/>
    <m/>
    <m/>
    <n v="95236397174.857162"/>
    <m/>
    <m/>
    <n v="14305731.320722135"/>
    <m/>
    <m/>
    <n v="14.100820391699948"/>
    <m/>
    <m/>
    <n v="195.30433691862387"/>
    <m/>
    <m/>
    <n v="27.1652747553571"/>
    <m/>
    <m/>
    <m/>
    <n v="35348.466526654011"/>
    <m/>
    <m/>
    <n v="9.6716664028129991"/>
    <n v="910"/>
    <n v="0.9490538573508005"/>
    <n v="88233.68"/>
    <n v="484.66836280988412"/>
    <m/>
    <m/>
    <n v="1790.3109272434076"/>
    <n v="1.3728207758442728"/>
    <m/>
    <m/>
    <n v="1747948670.8779287"/>
    <m/>
    <m/>
    <m/>
    <n v="9.8542005646950432"/>
    <m/>
    <m/>
    <m/>
    <n v="9.535558148799069"/>
    <m/>
    <m/>
    <n v="1020.3301906721367"/>
    <n v="1075.7663021401136"/>
    <n v="1026.3617023420604"/>
    <m/>
  </r>
  <r>
    <x v="904"/>
    <n v="19.87"/>
    <n v="20.62"/>
    <n v="62141.63"/>
    <n v="56869.4"/>
    <n v="109.9271"/>
    <n v="108609.38"/>
    <n v="99408.66"/>
    <n v="1.0943795122275723E-4"/>
    <n v="40368.493739824167"/>
    <m/>
    <m/>
    <n v="92013302557.190857"/>
    <m/>
    <m/>
    <n v="13940220.323922496"/>
    <m/>
    <m/>
    <n v="14.219670112663511"/>
    <m/>
    <m/>
    <n v="194.76146058815567"/>
    <m/>
    <m/>
    <n v="27.253599735199863"/>
    <m/>
    <m/>
    <m/>
    <n v="34744.027013817387"/>
    <m/>
    <m/>
    <n v="9.8075882907931842"/>
    <n v="911"/>
    <n v="0.96362754607177503"/>
    <n v="87977.68"/>
    <n v="483.14895894360802"/>
    <m/>
    <m/>
    <n v="1795.5053110362437"/>
    <n v="1.3764123561152903"/>
    <m/>
    <m/>
    <n v="1688296599.1052136"/>
    <m/>
    <m/>
    <m/>
    <n v="10.020465836340792"/>
    <m/>
    <m/>
    <m/>
    <n v="9.6998937792380566"/>
    <m/>
    <m/>
    <n v="1034.6695196050498"/>
    <n v="1084.8334713742252"/>
    <n v="1043.6790185592768"/>
    <m/>
  </r>
  <r>
    <x v="905"/>
    <n v="21.07"/>
    <n v="21.46"/>
    <n v="64283.64"/>
    <n v="58823.45"/>
    <n v="105.85290000000001"/>
    <n v="111337.27"/>
    <n v="101894.58"/>
    <n v="1.0943795122275723E-4"/>
    <n v="41758.969675376349"/>
    <m/>
    <m/>
    <n v="98342829463.547256"/>
    <m/>
    <m/>
    <n v="14658565.120181663"/>
    <m/>
    <m/>
    <n v="13.975010260161659"/>
    <m/>
    <m/>
    <n v="199.6483230531573"/>
    <m/>
    <m/>
    <n v="26.5739920623156"/>
    <m/>
    <m/>
    <m/>
    <n v="35936.808593871749"/>
    <m/>
    <m/>
    <n v="9.4434841093879722"/>
    <n v="912"/>
    <n v="0.98182665424044735"/>
    <n v="90643.04"/>
    <n v="497.74750678714696"/>
    <m/>
    <m/>
    <n v="1741.1089228179642"/>
    <n v="1.3345862284251113"/>
    <m/>
    <m/>
    <n v="1804256572.4384391"/>
    <m/>
    <m/>
    <m/>
    <n v="9.6757088910358409"/>
    <m/>
    <m/>
    <m/>
    <n v="9.3672810842358789"/>
    <m/>
    <m/>
    <n v="996.25768100713753"/>
    <n v="1066.1681159199434"/>
    <n v="1007.7709483962672"/>
    <m/>
  </r>
  <r>
    <x v="906"/>
    <n v="18.53"/>
    <n v="19.809999999999999"/>
    <n v="59216.29"/>
    <n v="54180.08"/>
    <n v="114.9644"/>
    <n v="107337.64"/>
    <n v="98223.01"/>
    <n v="1.0943795122275723E-4"/>
    <n v="38466.256149349028"/>
    <m/>
    <m/>
    <n v="82822295145.123184"/>
    <m/>
    <m/>
    <n v="12922777.74998733"/>
    <m/>
    <m/>
    <n v="14.526207634400745"/>
    <m/>
    <m/>
    <n v="192.47155325549193"/>
    <m/>
    <m/>
    <n v="27.533528101094316"/>
    <m/>
    <m/>
    <m/>
    <n v="33099.098289366295"/>
    <m/>
    <m/>
    <n v="10.25569054413301"/>
    <n v="913"/>
    <n v="0.93538616860171642"/>
    <n v="86761.13"/>
    <n v="476.39360014241691"/>
    <m/>
    <m/>
    <n v="1815.6742522528141"/>
    <n v="1.3916097476759937"/>
    <m/>
    <m/>
    <n v="1519358737.2759552"/>
    <m/>
    <m/>
    <m/>
    <n v="10.43899793826977"/>
    <m/>
    <m/>
    <m/>
    <n v="10.107442113726945"/>
    <m/>
    <m/>
    <n v="1081.942888903422"/>
    <n v="1108.2195387849245"/>
    <n v="1087.2711210134973"/>
    <m/>
  </r>
  <r>
    <x v="907"/>
    <n v="23.21"/>
    <n v="22.99"/>
    <n v="67624.25"/>
    <n v="61867.03"/>
    <n v="99.416520000000006"/>
    <n v="113653.12"/>
    <n v="103991.46"/>
    <n v="1.0943795122275723E-4"/>
    <n v="43926.904144550288"/>
    <m/>
    <m/>
    <n v="106330412929.55328"/>
    <m/>
    <m/>
    <n v="15672810.178624691"/>
    <m/>
    <m/>
    <n v="13.495383259097565"/>
    <m/>
    <m/>
    <n v="203.79113187604824"/>
    <m/>
    <m/>
    <n v="25.918414216491005"/>
    <m/>
    <m/>
    <m/>
    <n v="37794.037941038674"/>
    <m/>
    <m/>
    <n v="8.8681315222519768"/>
    <n v="914"/>
    <n v="1.0095693779904307"/>
    <n v="92915.61"/>
    <n v="510.14717876318639"/>
    <m/>
    <m/>
    <n v="1686.8777408195849"/>
    <n v="1.2927720798676354"/>
    <m/>
    <m/>
    <n v="1950419527.6217599"/>
    <m/>
    <m/>
    <m/>
    <n v="8.957518764430894"/>
    <m/>
    <m/>
    <m/>
    <n v="8.6740489700259236"/>
    <m/>
    <m/>
    <n v="935.55980429321016"/>
    <n v="1029.5768715094421"/>
    <n v="932.96804215256566"/>
    <m/>
  </r>
  <r>
    <x v="908"/>
    <n v="23.01"/>
    <n v="23.22"/>
    <n v="69536.639999999999"/>
    <n v="63609.84"/>
    <n v="94.696830000000006"/>
    <n v="118366.84"/>
    <n v="108293.09"/>
    <n v="1.0943795122275723E-4"/>
    <n v="45168.040155863302"/>
    <m/>
    <m/>
    <n v="112328337247.37711"/>
    <m/>
    <m/>
    <n v="16334914.125654358"/>
    <m/>
    <m/>
    <n v="13.304952764148096"/>
    <m/>
    <m/>
    <n v="212.23811644747502"/>
    <m/>
    <m/>
    <n v="24.8480933708558"/>
    <m/>
    <m/>
    <m/>
    <n v="38857.587767304532"/>
    <m/>
    <m/>
    <n v="8.4465828707247397"/>
    <n v="915"/>
    <n v="0.99095607235142136"/>
    <n v="96338.27"/>
    <n v="528.89777256623609"/>
    <m/>
    <m/>
    <n v="1624.7395385477216"/>
    <n v="1.245033207541256"/>
    <m/>
    <m/>
    <n v="2060237728.2873304"/>
    <m/>
    <m/>
    <m/>
    <n v="8.7047777314023804"/>
    <m/>
    <m/>
    <m/>
    <n v="8.4303095458129071"/>
    <m/>
    <m/>
    <n v="891.08775593293308"/>
    <n v="1015.0487303321327"/>
    <n v="906.64386545169668"/>
    <m/>
  </r>
  <r>
    <x v="909"/>
    <n v="24.31"/>
    <n v="24.05"/>
    <n v="72270.06"/>
    <n v="66089.39"/>
    <n v="93.042770000000004"/>
    <n v="121365.46"/>
    <n v="111000.95"/>
    <n v="9.9061131074718034E-5"/>
    <n v="46940.119516987208"/>
    <m/>
    <m/>
    <n v="121105154653.6378"/>
    <m/>
    <m/>
    <n v="17289533.980658263"/>
    <m/>
    <m/>
    <n v="13.044616609679382"/>
    <m/>
    <m/>
    <n v="217.59888525563571"/>
    <m/>
    <m/>
    <n v="24.231280693602788"/>
    <m/>
    <m/>
    <m/>
    <n v="40368.795935668881"/>
    <m/>
    <m/>
    <n v="8.2974443942657086"/>
    <n v="916"/>
    <n v="1.0108108108108107"/>
    <n v="98832.08"/>
    <n v="542.46171717086941"/>
    <m/>
    <m/>
    <n v="1582.6815722937536"/>
    <n v="1.212459440771452"/>
    <m/>
    <m/>
    <n v="2220631839.5333948"/>
    <m/>
    <m/>
    <m/>
    <n v="8.3642914174082712"/>
    <m/>
    <m/>
    <m/>
    <n v="8.1034520558509335"/>
    <m/>
    <m/>
    <n v="875.35411875147099"/>
    <n v="995.18741344229863"/>
    <n v="871.18060178450514"/>
    <m/>
  </r>
  <r>
    <x v="910"/>
    <n v="21.39"/>
    <n v="22.27"/>
    <n v="68621.91"/>
    <n v="62746.69"/>
    <n v="97.055840000000003"/>
    <n v="118847.77"/>
    <n v="108687.27"/>
    <n v="9.9061131074718034E-5"/>
    <n v="44569.523181381614"/>
    <m/>
    <m/>
    <n v="108860391063.06827"/>
    <m/>
    <m/>
    <n v="15977663.59511671"/>
    <m/>
    <m/>
    <n v="13.374156858410077"/>
    <m/>
    <m/>
    <n v="213.07966599691159"/>
    <m/>
    <m/>
    <n v="24.737887817353229"/>
    <m/>
    <m/>
    <m/>
    <n v="38325.901583989849"/>
    <m/>
    <m/>
    <n v="8.6547679788850083"/>
    <n v="917"/>
    <n v="0.96048495734171535"/>
    <n v="96397.01"/>
    <n v="529.05498422333835"/>
    <m/>
    <m/>
    <n v="1621.6764049052435"/>
    <n v="1.2422148048196042"/>
    <m/>
    <m/>
    <n v="1995932270.7477174"/>
    <m/>
    <m/>
    <m/>
    <n v="8.7869351773206059"/>
    <m/>
    <m/>
    <m/>
    <n v="8.5138406968297815"/>
    <m/>
    <m/>
    <n v="913.05062585186283"/>
    <n v="1020.3283828990845"/>
    <n v="915.20095290887832"/>
    <m/>
  </r>
  <r>
    <x v="911"/>
    <n v="26.49"/>
    <n v="25.38"/>
    <n v="76157.440000000002"/>
    <n v="69630.83"/>
    <n v="87.282020000000003"/>
    <n v="127332.8"/>
    <n v="116436.13"/>
    <n v="9.9061131074718034E-5"/>
    <n v="49462.59907910155"/>
    <m/>
    <m/>
    <n v="132754383447.35722"/>
    <m/>
    <m/>
    <n v="18606926.016114056"/>
    <m/>
    <m/>
    <n v="12.640167101989567"/>
    <m/>
    <m/>
    <n v="228.28673115964617"/>
    <m/>
    <m/>
    <n v="22.975625977926544"/>
    <m/>
    <m/>
    <m/>
    <n v="42529.535310874708"/>
    <m/>
    <m/>
    <n v="7.782705256307481"/>
    <n v="918"/>
    <n v="1.0437352245862883"/>
    <n v="104324.09"/>
    <n v="572.51641087845826"/>
    <m/>
    <m/>
    <n v="1488.3200010520925"/>
    <n v="1.1399548496044767"/>
    <m/>
    <m/>
    <n v="2433810475.2199788"/>
    <m/>
    <m/>
    <m/>
    <n v="7.8225280678394062"/>
    <m/>
    <m/>
    <m/>
    <n v="7.5802305222611679"/>
    <m/>
    <m/>
    <n v="821.05076905915996"/>
    <n v="964.33153845037498"/>
    <n v="814.75338071472129"/>
    <m/>
  </r>
  <r>
    <x v="912"/>
    <n v="26.16"/>
    <n v="25.56"/>
    <n v="75838.94"/>
    <n v="69332.72"/>
    <n v="87.785259999999994"/>
    <n v="126011.98"/>
    <n v="115216.81"/>
    <n v="9.9061131074718034E-5"/>
    <n v="49254.539233527394"/>
    <m/>
    <m/>
    <n v="131624750920.23933"/>
    <m/>
    <m/>
    <n v="18487256.180211239"/>
    <m/>
    <m/>
    <n v="12.666895537908283"/>
    <m/>
    <m/>
    <n v="225.9132098137905"/>
    <m/>
    <m/>
    <n v="23.217668043560884"/>
    <m/>
    <m/>
    <m/>
    <n v="42346.235685504551"/>
    <m/>
    <m/>
    <n v="7.8270738594376068"/>
    <n v="919"/>
    <n v="1.023474178403756"/>
    <n v="103684.66"/>
    <n v="568.96287670603533"/>
    <m/>
    <m/>
    <n v="1497.4423088361598"/>
    <n v="1.1468332112260027"/>
    <m/>
    <m/>
    <n v="2412889448.8647695"/>
    <m/>
    <m/>
    <m/>
    <n v="7.8556527074196865"/>
    <m/>
    <m/>
    <m/>
    <n v="7.6131562678055831"/>
    <m/>
    <m/>
    <n v="825.73151624440732"/>
    <n v="966.37067871821296"/>
    <n v="818.20346895332364"/>
    <m/>
  </r>
  <r>
    <x v="913"/>
    <n v="28.5"/>
    <n v="27.04"/>
    <n v="80199.12"/>
    <n v="73311.98"/>
    <n v="83.480419999999995"/>
    <n v="129508.7"/>
    <n v="118402.56"/>
    <n v="9.9061131074718034E-5"/>
    <n v="52085.042107702749"/>
    <m/>
    <m/>
    <n v="146741511231.18161"/>
    <m/>
    <m/>
    <n v="20078641.163291749"/>
    <m/>
    <m/>
    <n v="12.303075432988738"/>
    <m/>
    <m/>
    <n v="232.1764383691372"/>
    <m/>
    <m/>
    <n v="22.577099856222514"/>
    <m/>
    <m/>
    <m/>
    <n v="44775.353923925853"/>
    <m/>
    <m/>
    <n v="7.442768233077043"/>
    <n v="920"/>
    <n v="1.0539940828402368"/>
    <n v="107699.31"/>
    <n v="590.94686332072945"/>
    <m/>
    <m/>
    <n v="1439.4616319918796"/>
    <n v="1.102323546753748"/>
    <m/>
    <m/>
    <n v="2689768017.9332099"/>
    <m/>
    <m/>
    <m/>
    <n v="7.4044430029993915"/>
    <m/>
    <m/>
    <m/>
    <n v="7.1766546691292961"/>
    <m/>
    <m/>
    <n v="785.18848914963462"/>
    <n v="938.61446326113889"/>
    <n v="771.20783929248137"/>
    <m/>
  </r>
  <r>
    <x v="914"/>
    <n v="31.09"/>
    <n v="27.54"/>
    <n v="81408.05"/>
    <n v="74395.3"/>
    <n v="81.280940000000001"/>
    <n v="129932.67"/>
    <n v="118754.98"/>
    <n v="9.9061131074718034E-5"/>
    <n v="52866.31013468092"/>
    <m/>
    <m/>
    <n v="151102675874.45236"/>
    <m/>
    <m/>
    <n v="20523099.310361911"/>
    <m/>
    <m/>
    <n v="12.211221565351025"/>
    <m/>
    <m/>
    <n v="232.91947060861858"/>
    <m/>
    <m/>
    <n v="22.514092268689208"/>
    <m/>
    <m/>
    <m/>
    <n v="45433.071370248057"/>
    <m/>
    <m/>
    <n v="7.2452721033106453"/>
    <n v="921"/>
    <n v="1.1289034132171387"/>
    <n v="108286.72"/>
    <n v="594.03081466077822"/>
    <m/>
    <m/>
    <n v="1431.6105681619595"/>
    <n v="1.095999546916298"/>
    <m/>
    <m/>
    <n v="2768980653.9110613"/>
    <m/>
    <m/>
    <m/>
    <n v="7.2940094148059353"/>
    <m/>
    <m/>
    <m/>
    <n v="7.0719231342593822"/>
    <m/>
    <m/>
    <n v="764.35327261622035"/>
    <n v="931.60683584791025"/>
    <n v="759.70565757516761"/>
    <m/>
  </r>
  <r>
    <x v="915"/>
    <n v="24.1"/>
    <n v="24.66"/>
    <n v="75053.69"/>
    <n v="68580.95"/>
    <n v="87.474109999999996"/>
    <n v="125414.31"/>
    <n v="114613.56"/>
    <n v="9.5697802015015654E-5"/>
    <n v="48738.606352961229"/>
    <m/>
    <m/>
    <n v="127490313163.44484"/>
    <m/>
    <m/>
    <n v="18116957.415586669"/>
    <m/>
    <m/>
    <n v="12.688074125842101"/>
    <m/>
    <m/>
    <n v="224.81430123098883"/>
    <m/>
    <m/>
    <n v="23.300608850197868"/>
    <m/>
    <m/>
    <m/>
    <n v="41881.053805066302"/>
    <m/>
    <m/>
    <n v="7.7968208086050801"/>
    <n v="922"/>
    <n v="0.9772911597729117"/>
    <n v="102324.34"/>
    <n v="561.2790277204341"/>
    <m/>
    <m/>
    <n v="1510.4365425695091"/>
    <n v="1.1562368123601225"/>
    <m/>
    <m/>
    <n v="2336083654.5678024"/>
    <m/>
    <m/>
    <m/>
    <n v="7.863705010355071"/>
    <m/>
    <m/>
    <m/>
    <n v="7.6251011896411587"/>
    <m/>
    <m/>
    <n v="822.53991514499512"/>
    <n v="967.98641529191775"/>
    <n v="819.0421544757337"/>
    <m/>
  </r>
  <r>
    <x v="916"/>
    <n v="25.94"/>
    <n v="25.65"/>
    <n v="76253.929999999993"/>
    <n v="69671.12"/>
    <n v="85.647300000000001"/>
    <n v="124874.38"/>
    <n v="114109.17"/>
    <n v="9.5697802015015654E-5"/>
    <n v="49516.81463468109"/>
    <m/>
    <m/>
    <n v="131550153976.12425"/>
    <m/>
    <m/>
    <n v="18548763.142120503"/>
    <m/>
    <m/>
    <n v="12.586901032119069"/>
    <m/>
    <m/>
    <n v="223.84097913788133"/>
    <m/>
    <m/>
    <n v="23.404523928239211"/>
    <m/>
    <m/>
    <m/>
    <n v="42545.575495707424"/>
    <m/>
    <m/>
    <n v="7.6335004380345026"/>
    <n v="923"/>
    <n v="1.0113060428849903"/>
    <n v="102773.86"/>
    <n v="563.70075838559751"/>
    <m/>
    <m/>
    <n v="1503.8010594125608"/>
    <n v="1.1510482369654094"/>
    <m/>
    <m/>
    <n v="2410271692.3125749"/>
    <m/>
    <m/>
    <m/>
    <n v="7.7383422950506207"/>
    <m/>
    <m/>
    <m/>
    <n v="7.5043323432628908"/>
    <m/>
    <m/>
    <n v="805.31013302632584"/>
    <n v="960.26781439586182"/>
    <n v="805.9850333987506"/>
    <m/>
  </r>
  <r>
    <x v="917"/>
    <n v="28.06"/>
    <n v="27.44"/>
    <n v="81232.539999999994"/>
    <n v="74213.279999999999"/>
    <n v="79.813670000000002"/>
    <n v="128806.73"/>
    <n v="117691.6"/>
    <n v="9.5697802015015654E-5"/>
    <n v="52748.47533256207"/>
    <m/>
    <m/>
    <n v="148710303115.19308"/>
    <m/>
    <m/>
    <n v="20362478.367468473"/>
    <m/>
    <m/>
    <n v="12.17628699667427"/>
    <m/>
    <m/>
    <n v="230.88420163066081"/>
    <m/>
    <m/>
    <n v="22.671075492537984"/>
    <m/>
    <m/>
    <m/>
    <n v="45318.000864136797"/>
    <m/>
    <m/>
    <n v="7.1131075787144269"/>
    <n v="924"/>
    <n v="1.0225947521865888"/>
    <n v="107535.99"/>
    <n v="589.77434457695529"/>
    <m/>
    <m/>
    <n v="1434.1209273336417"/>
    <n v="1.0976092039171232"/>
    <m/>
    <m/>
    <n v="2724451837.518815"/>
    <m/>
    <m/>
    <m/>
    <n v="7.233509555826819"/>
    <m/>
    <m/>
    <m/>
    <n v="7.0155045048723119"/>
    <m/>
    <m/>
    <n v="750.41033362670646"/>
    <n v="928.9416411487158"/>
    <n v="753.40431046480637"/>
    <m/>
  </r>
  <r>
    <x v="918"/>
    <n v="25.49"/>
    <n v="26.44"/>
    <n v="80070.94"/>
    <n v="73144.95"/>
    <n v="81.293440000000004"/>
    <n v="131077.81"/>
    <n v="119755.44"/>
    <n v="9.5697802015015654E-5"/>
    <n v="51992.920774683946"/>
    <m/>
    <m/>
    <n v="144436106469.03214"/>
    <m/>
    <m/>
    <n v="19922598.234027129"/>
    <m/>
    <m/>
    <n v="12.26360907168773"/>
    <m/>
    <m/>
    <n v="234.94935066065239"/>
    <m/>
    <m/>
    <n v="22.274823204494641"/>
    <m/>
    <m/>
    <m/>
    <n v="44664.345121771694"/>
    <m/>
    <m/>
    <n v="7.2445203238323606"/>
    <n v="925"/>
    <n v="0.96406959152798777"/>
    <n v="107932.72"/>
    <n v="591.90396443437112"/>
    <m/>
    <m/>
    <n v="1428.8300587090903"/>
    <n v="1.093456156604373"/>
    <m/>
    <m/>
    <n v="2645923511.6062117"/>
    <m/>
    <m/>
    <m/>
    <n v="7.3372970807766835"/>
    <m/>
    <m/>
    <m/>
    <n v="7.1169133326461615"/>
    <m/>
    <m/>
    <n v="764.27396226095425"/>
    <n v="935.60353337363381"/>
    <n v="764.21427318984547"/>
    <m/>
  </r>
  <r>
    <x v="919"/>
    <n v="26.01"/>
    <n v="25.66"/>
    <n v="81300.27"/>
    <n v="74246.95"/>
    <n v="79.86591"/>
    <n v="134415.56"/>
    <n v="122770.49"/>
    <n v="9.4576923533651325E-5"/>
    <n v="52787.307028601397"/>
    <m/>
    <m/>
    <n v="148810286814.49829"/>
    <m/>
    <m/>
    <n v="20372242.227248702"/>
    <m/>
    <m/>
    <n v="12.170277125464828"/>
    <m/>
    <m/>
    <n v="240.91444948855937"/>
    <m/>
    <m/>
    <n v="21.717767852499911"/>
    <m/>
    <m/>
    <m/>
    <n v="45333.34448121571"/>
    <m/>
    <m/>
    <n v="7.1159303908949951"/>
    <n v="926"/>
    <n v="1.0136399064692128"/>
    <n v="110095.43"/>
    <n v="603.6228659951837"/>
    <m/>
    <m/>
    <n v="1400.1997688741753"/>
    <n v="1.0712412454061451"/>
    <m/>
    <m/>
    <n v="2725374804.6612067"/>
    <m/>
    <m/>
    <m/>
    <n v="7.2257438266596345"/>
    <m/>
    <m/>
    <m/>
    <n v="7.01092481390193"/>
    <m/>
    <m/>
    <n v="750.70813137638845"/>
    <n v="928.48314180273985"/>
    <n v="752.59547295884829"/>
    <m/>
  </r>
  <r>
    <x v="920"/>
    <n v="24.88"/>
    <n v="26.09"/>
    <n v="79094.17"/>
    <n v="72225.22"/>
    <n v="82.005650000000003"/>
    <n v="133551.85"/>
    <n v="121970"/>
    <n v="9.4576923533651325E-5"/>
    <n v="51353.660086126882"/>
    <m/>
    <m/>
    <n v="140713083376.86957"/>
    <m/>
    <m/>
    <n v="19539956.568908889"/>
    <m/>
    <m/>
    <n v="12.335653191053728"/>
    <m/>
    <m/>
    <n v="239.36057618855614"/>
    <m/>
    <m/>
    <n v="21.860631264761619"/>
    <m/>
    <m/>
    <m/>
    <n v="44097.657733636945"/>
    <m/>
    <m/>
    <n v="7.3061075277077876"/>
    <n v="927"/>
    <n v="0.9536220774243005"/>
    <n v="109035.45"/>
    <n v="597.76460970116671"/>
    <m/>
    <m/>
    <n v="1413.6806531489472"/>
    <n v="1.0814524477052256"/>
    <m/>
    <m/>
    <n v="2576865113.7676649"/>
    <m/>
    <m/>
    <m/>
    <n v="7.4221537194729228"/>
    <m/>
    <m/>
    <m/>
    <n v="7.2022456901785068"/>
    <m/>
    <m/>
    <n v="770.77121732083742"/>
    <n v="941.09985441938807"/>
    <n v="773.05249437029613"/>
    <m/>
  </r>
  <r>
    <x v="921"/>
    <n v="26.84"/>
    <n v="27.42"/>
    <n v="81004.990000000005"/>
    <n v="73963.259999999995"/>
    <n v="80.849329999999995"/>
    <n v="135300.71"/>
    <n v="123555.66"/>
    <n v="9.4576923533651325E-5"/>
    <n v="52593.020300935706"/>
    <m/>
    <m/>
    <n v="147492652169.47812"/>
    <m/>
    <m/>
    <n v="20245081.702340834"/>
    <m/>
    <m/>
    <n v="12.186912359103419"/>
    <m/>
    <m/>
    <n v="242.48908739701935"/>
    <m/>
    <m/>
    <n v="21.577676697104682"/>
    <m/>
    <m/>
    <m/>
    <n v="45157.532193145249"/>
    <m/>
    <m/>
    <n v="7.2026240575631419"/>
    <n v="928"/>
    <n v="0.97884755652808164"/>
    <n v="110432.81"/>
    <n v="605.37807787969075"/>
    <m/>
    <m/>
    <n v="1395.5634188230081"/>
    <n v="1.0674917313180123"/>
    <m/>
    <m/>
    <n v="2700794339.9323187"/>
    <m/>
    <m/>
    <m/>
    <n v="7.2432083771378899"/>
    <m/>
    <m/>
    <m/>
    <n v="7.0293344231829025"/>
    <m/>
    <m/>
    <n v="759.85403878856391"/>
    <n v="929.75226113619044"/>
    <n v="754.41448868131306"/>
    <m/>
  </r>
  <r>
    <x v="922"/>
    <n v="25.96"/>
    <n v="25.97"/>
    <n v="78179.759999999995"/>
    <n v="71369.64"/>
    <n v="83.401889999999995"/>
    <n v="133229.37"/>
    <n v="121640.75"/>
    <n v="9.4576923533651325E-5"/>
    <n v="50756.245892911465"/>
    <m/>
    <m/>
    <n v="137162143256.77028"/>
    <m/>
    <m/>
    <n v="19179832.824955415"/>
    <m/>
    <m/>
    <n v="12.39994199586158"/>
    <m/>
    <m/>
    <n v="238.76513923474448"/>
    <m/>
    <m/>
    <n v="21.914619216355771"/>
    <m/>
    <m/>
    <m/>
    <n v="43571.516355429187"/>
    <m/>
    <m/>
    <n v="7.4290672518253293"/>
    <n v="929"/>
    <n v="0.99961494031574905"/>
    <n v="108410.03"/>
    <n v="594.19666187430778"/>
    <m/>
    <m/>
    <n v="1421.1257292661346"/>
    <n v="1.0868387234697685"/>
    <m/>
    <m/>
    <n v="2511211197.5138407"/>
    <m/>
    <m/>
    <m/>
    <n v="7.4965027510631614"/>
    <m/>
    <m/>
    <m/>
    <n v="7.2766654388372745"/>
    <m/>
    <m/>
    <n v="783.74307899685164"/>
    <n v="946.0045144246925"/>
    <n v="780.79629845967463"/>
    <m/>
  </r>
  <r>
    <x v="923"/>
    <n v="28.91"/>
    <n v="28.44"/>
    <n v="82464.149999999994"/>
    <n v="75260.58"/>
    <n v="79.125349999999997"/>
    <n v="134591.74"/>
    <n v="122850.1"/>
    <n v="8.8554181024269596E-5"/>
    <n v="53533.862279110122"/>
    <m/>
    <m/>
    <n v="152137576201.17712"/>
    <m/>
    <m/>
    <n v="20747709.168106042"/>
    <m/>
    <m/>
    <n v="12.060989313690341"/>
    <m/>
    <m/>
    <n v="241.18904744012704"/>
    <m/>
    <m/>
    <n v="21.700101231467837"/>
    <m/>
    <m/>
    <m/>
    <n v="45942.989197645249"/>
    <m/>
    <m/>
    <n v="7.0467709363768796"/>
    <n v="930"/>
    <n v="1.0165260196905765"/>
    <n v="110580.45"/>
    <n v="605.95079560170086"/>
    <m/>
    <m/>
    <n v="1392.6741210033772"/>
    <n v="1.0647768364919097"/>
    <m/>
    <m/>
    <n v="2784742777.980968"/>
    <m/>
    <m/>
    <m/>
    <n v="7.0868170621834246"/>
    <m/>
    <m/>
    <m/>
    <n v="6.8811439074403298"/>
    <m/>
    <m/>
    <n v="743.41202784300697"/>
    <n v="920.14546059868519"/>
    <n v="738.1255918606762"/>
    <m/>
  </r>
  <r>
    <x v="924"/>
    <n v="26.28"/>
    <n v="26.59"/>
    <n v="80554.83"/>
    <n v="73511.38"/>
    <n v="80.764700000000005"/>
    <n v="132998.16"/>
    <n v="121384.66"/>
    <n v="8.8554181024269596E-5"/>
    <n v="52293.099767516032"/>
    <m/>
    <m/>
    <n v="145071927392.50305"/>
    <m/>
    <m/>
    <n v="20024192.415393744"/>
    <m/>
    <m/>
    <n v="12.200831993488853"/>
    <m/>
    <m/>
    <n v="238.32753297584185"/>
    <m/>
    <m/>
    <n v="21.960087254635042"/>
    <m/>
    <m/>
    <m/>
    <n v="44873.895219815109"/>
    <m/>
    <m/>
    <n v="7.1923056012621425"/>
    <n v="931"/>
    <n v="0.9883414817600602"/>
    <n v="109345.12"/>
    <n v="599.13473772125315"/>
    <m/>
    <m/>
    <n v="1408.2321343945246"/>
    <n v="1.0765697405955192"/>
    <m/>
    <m/>
    <n v="2655207788.4526243"/>
    <m/>
    <m/>
    <m/>
    <n v="7.2511905192487225"/>
    <m/>
    <m/>
    <m/>
    <n v="7.0414379622477483"/>
    <m/>
    <m/>
    <n v="758.76547431099061"/>
    <n v="930.81420456884177"/>
    <n v="755.24586662125091"/>
    <m/>
  </r>
  <r>
    <x v="925"/>
    <n v="24.11"/>
    <n v="24.25"/>
    <n v="74378.67"/>
    <n v="67868.73"/>
    <n v="86.807370000000006"/>
    <n v="125826.19"/>
    <n v="114828.2"/>
    <n v="8.8554181024269596E-5"/>
    <n v="48282.596726185722"/>
    <m/>
    <m/>
    <n v="122806138036.93231"/>
    <m/>
    <m/>
    <n v="17718471.125251889"/>
    <m/>
    <m/>
    <n v="12.668763250160984"/>
    <m/>
    <m/>
    <n v="225.47014361681045"/>
    <m/>
    <m/>
    <n v="23.147431015380818"/>
    <m/>
    <m/>
    <m/>
    <n v="41428.234206212008"/>
    <m/>
    <m/>
    <n v="7.7299232946874907"/>
    <n v="932"/>
    <n v="0.99422680412371134"/>
    <n v="102740.2"/>
    <n v="562.9004423216951"/>
    <m/>
    <m/>
    <n v="1493.2954695402088"/>
    <n v="1.1414910098005802"/>
    <m/>
    <m/>
    <n v="2247510582.2568421"/>
    <m/>
    <m/>
    <m/>
    <n v="7.8074200139955545"/>
    <m/>
    <m/>
    <m/>
    <n v="7.5823217233447613"/>
    <m/>
    <m/>
    <n v="815.48243918499168"/>
    <n v="966.51316843496261"/>
    <n v="813.17980528762814"/>
    <m/>
  </r>
  <r>
    <x v="926"/>
    <n v="23.97"/>
    <n v="24.5"/>
    <n v="75141.56"/>
    <n v="68558.84"/>
    <n v="86.435379999999995"/>
    <n v="126289.9"/>
    <n v="115241.21"/>
    <n v="8.8554181024269596E-5"/>
    <n v="48776.634142182738"/>
    <m/>
    <m/>
    <n v="125309030513.34575"/>
    <m/>
    <m/>
    <n v="17988548.879376907"/>
    <m/>
    <m/>
    <n v="12.604025262315952"/>
    <m/>
    <m/>
    <n v="226.29555562432714"/>
    <m/>
    <m/>
    <n v="23.065364526508528"/>
    <m/>
    <m/>
    <m/>
    <n v="41848.285270412678"/>
    <m/>
    <m/>
    <n v="7.6963032077559372"/>
    <n v="933"/>
    <n v="0.97836734693877547"/>
    <n v="103035.03"/>
    <n v="564.47169963113834"/>
    <m/>
    <m/>
    <n v="1489.0102111575648"/>
    <n v="1.1381074159386173"/>
    <m/>
    <m/>
    <n v="2293140053.6929445"/>
    <m/>
    <m/>
    <m/>
    <n v="7.7276718441607333"/>
    <m/>
    <m/>
    <m/>
    <n v="7.505609385891403"/>
    <m/>
    <m/>
    <n v="811.93562643519408"/>
    <n v="961.57423978702127"/>
    <n v="804.87365535563072"/>
    <m/>
  </r>
  <r>
    <x v="927"/>
    <n v="22.87"/>
    <n v="23.93"/>
    <n v="73378.77"/>
    <n v="66944.41"/>
    <n v="88.211179999999999"/>
    <n v="124471.74"/>
    <n v="113571.91"/>
    <n v="8.8554181024269596E-5"/>
    <n v="47631.192980226057"/>
    <m/>
    <m/>
    <n v="119412629044.58702"/>
    <m/>
    <m/>
    <n v="17352988.422842912"/>
    <m/>
    <m/>
    <n v="12.752093734881701"/>
    <m/>
    <m/>
    <n v="223.03220401041125"/>
    <m/>
    <m/>
    <n v="23.400679212106336"/>
    <m/>
    <m/>
    <m/>
    <n v="40861.662414232473"/>
    <m/>
    <m/>
    <n v="7.8539167363495732"/>
    <n v="934"/>
    <n v="0.95570413706644386"/>
    <n v="101864.2"/>
    <n v="558.01379804374403"/>
    <m/>
    <m/>
    <n v="1505.9304549380499"/>
    <n v="1.1509310926653591"/>
    <m/>
    <m/>
    <n v="2185068262.9173236"/>
    <m/>
    <m/>
    <m/>
    <n v="7.9092753917824172"/>
    <m/>
    <m/>
    <m/>
    <n v="7.6827483428813759"/>
    <m/>
    <m/>
    <n v="828.56335478981134"/>
    <n v="972.87053807115171"/>
    <n v="823.78852572635742"/>
    <m/>
  </r>
  <r>
    <x v="928"/>
    <n v="23.61"/>
    <n v="24.3"/>
    <n v="73801.09"/>
    <n v="67311.91"/>
    <n v="87.435280000000006"/>
    <n v="124379.53"/>
    <n v="113457.60000000001"/>
    <n v="8.4494214696473335E-5"/>
    <n v="47901.822617620172"/>
    <m/>
    <m/>
    <n v="120737921000.69215"/>
    <m/>
    <m/>
    <n v="17495377.334143583"/>
    <m/>
    <m/>
    <n v="12.716098648125552"/>
    <m/>
    <m/>
    <n v="222.85067688690285"/>
    <m/>
    <m/>
    <n v="23.427570637234936"/>
    <m/>
    <m/>
    <m/>
    <n v="41082.432122594793"/>
    <m/>
    <m/>
    <n v="7.7833306286830588"/>
    <n v="935"/>
    <n v="0.97160493827160488"/>
    <n v="101799.25"/>
    <n v="557.52738157580006"/>
    <m/>
    <m/>
    <n v="1506.8906566875187"/>
    <n v="1.151337458458501"/>
    <m/>
    <m/>
    <n v="2208835373.5567908"/>
    <m/>
    <m/>
    <m/>
    <n v="7.8647573875342873"/>
    <m/>
    <m/>
    <m/>
    <n v="7.6417549872420967"/>
    <m/>
    <m/>
    <n v="821.11674386522122"/>
    <n v="970.12443534101055"/>
    <n v="819.15176454771017"/>
    <m/>
  </r>
  <r>
    <x v="929"/>
    <n v="23.79"/>
    <n v="24.65"/>
    <n v="74483.789999999994"/>
    <n v="67928.89"/>
    <n v="87.031610000000001"/>
    <n v="127298.85"/>
    <n v="116110.99"/>
    <n v="8.4494214696473335E-5"/>
    <n v="48343.761564115128"/>
    <m/>
    <m/>
    <n v="122956115699.71825"/>
    <m/>
    <m/>
    <n v="17735750.82960619"/>
    <m/>
    <m/>
    <n v="12.657491409234366"/>
    <m/>
    <m/>
    <n v="228.07565811727005"/>
    <m/>
    <m/>
    <n v="22.880765865038573"/>
    <m/>
    <m/>
    <m/>
    <n v="41457.800449239381"/>
    <m/>
    <m/>
    <n v="7.7468978497309564"/>
    <n v="936"/>
    <n v="0.96511156186612579"/>
    <n v="103548.41"/>
    <n v="567.06278410552056"/>
    <m/>
    <m/>
    <n v="1480.9985910676685"/>
    <n v="1.1314474008802735"/>
    <m/>
    <m/>
    <n v="2249251880.895278"/>
    <m/>
    <m/>
    <m/>
    <n v="7.792306188078272"/>
    <m/>
    <m/>
    <m/>
    <n v="7.5720704869960054"/>
    <m/>
    <m/>
    <n v="817.27320101058945"/>
    <n v="965.65322792830409"/>
    <n v="811.60562867172484"/>
    <m/>
  </r>
  <r>
    <x v="930"/>
    <n v="22.53"/>
    <n v="23.33"/>
    <n v="70971.64"/>
    <n v="64720.09"/>
    <n v="90.767910000000001"/>
    <n v="123652.06"/>
    <n v="112774.89"/>
    <n v="8.4494214696473335E-5"/>
    <n v="46063.074678334495"/>
    <m/>
    <m/>
    <n v="111344178275.55466"/>
    <m/>
    <m/>
    <n v="16478900.468802851"/>
    <m/>
    <m/>
    <n v="12.956109155846137"/>
    <m/>
    <m/>
    <n v="221.53646553949247"/>
    <m/>
    <m/>
    <n v="23.53929408939123"/>
    <m/>
    <m/>
    <m/>
    <n v="39498.295786900861"/>
    <m/>
    <m/>
    <n v="8.0789549249074124"/>
    <n v="937"/>
    <n v="0.96570938705529374"/>
    <n v="100578.49"/>
    <n v="550.75558568141525"/>
    <m/>
    <m/>
    <n v="1523.4757989319294"/>
    <n v="1.1637886376009385"/>
    <m/>
    <m/>
    <n v="2036684573.7587657"/>
    <m/>
    <m/>
    <m/>
    <n v="8.1600162175250261"/>
    <m/>
    <m/>
    <m/>
    <n v="7.9301339026119946"/>
    <m/>
    <m/>
    <n v="852.30417134371453"/>
    <n v="988.43508743025541"/>
    <n v="849.90437135647949"/>
    <m/>
  </r>
  <r>
    <x v="931"/>
    <n v="20.96"/>
    <n v="22.1"/>
    <n v="67388.09"/>
    <n v="61446.73"/>
    <n v="96.042090000000002"/>
    <n v="119241.75"/>
    <n v="108743.01"/>
    <n v="8.4494214696473335E-5"/>
    <n v="43736.159021021522"/>
    <m/>
    <m/>
    <n v="100085160013.86795"/>
    <m/>
    <m/>
    <n v="15228569.830298364"/>
    <m/>
    <m/>
    <n v="13.283405182700029"/>
    <m/>
    <m/>
    <n v="213.62969378696488"/>
    <m/>
    <m/>
    <n v="24.382019224254766"/>
    <m/>
    <m/>
    <m/>
    <n v="37499.504368532362"/>
    <m/>
    <m/>
    <n v="8.547842068072681"/>
    <n v="938"/>
    <n v="0.94841628959276014"/>
    <n v="96521.77"/>
    <n v="528.50021038832688"/>
    <m/>
    <m/>
    <n v="1584.9234776855392"/>
    <n v="1.2106139697701364"/>
    <m/>
    <m/>
    <n v="1830603335.7142341"/>
    <m/>
    <m/>
    <m/>
    <n v="8.5723275940662376"/>
    <m/>
    <m/>
    <m/>
    <n v="8.3316135551208159"/>
    <m/>
    <m/>
    <n v="901.77028072589758"/>
    <n v="1013.4048428581744"/>
    <n v="892.84855577241058"/>
    <m/>
  </r>
  <r>
    <x v="932"/>
    <n v="20.85"/>
    <n v="22.18"/>
    <n v="68348.33"/>
    <n v="62317.120000000003"/>
    <n v="93.818119999999993"/>
    <n v="119952.07"/>
    <n v="109381.6"/>
    <n v="8.4494214696473335E-5"/>
    <n v="44358.291503448774"/>
    <m/>
    <m/>
    <n v="102924606669.51054"/>
    <m/>
    <m/>
    <n v="15551988.64828299"/>
    <m/>
    <m/>
    <n v="13.188982498420616"/>
    <m/>
    <m/>
    <n v="214.89704022748401"/>
    <m/>
    <m/>
    <n v="24.239988098702675"/>
    <m/>
    <m/>
    <m/>
    <n v="38029.589026179136"/>
    <m/>
    <m/>
    <n v="8.3493689170118355"/>
    <n v="939"/>
    <n v="0.94003606853020749"/>
    <n v="97339.34"/>
    <n v="532.9351587687222"/>
    <m/>
    <m/>
    <n v="1571.4986732331204"/>
    <n v="1.2002458980264885"/>
    <m/>
    <m/>
    <n v="1882400717.14551"/>
    <m/>
    <m/>
    <m/>
    <n v="8.4505073789109222"/>
    <m/>
    <m/>
    <m/>
    <n v="8.2139868572922765"/>
    <m/>
    <m/>
    <n v="880.8319915385955"/>
    <n v="1006.2012377427445"/>
    <n v="880.16040287907094"/>
    <m/>
  </r>
  <r>
    <x v="933"/>
    <n v="20.74"/>
    <n v="21.93"/>
    <n v="66940.38"/>
    <n v="61017.62"/>
    <n v="95.791560000000004"/>
    <n v="118662.63"/>
    <n v="108178.06"/>
    <n v="8.3654410946598645E-5"/>
    <n v="43441.349392225013"/>
    <m/>
    <m/>
    <n v="98643406727.132263"/>
    <m/>
    <m/>
    <n v="15065096.421041813"/>
    <m/>
    <m/>
    <n v="13.325457005434655"/>
    <m/>
    <m/>
    <n v="212.57142671641847"/>
    <m/>
    <m/>
    <n v="24.510135051583003"/>
    <m/>
    <m/>
    <m/>
    <n v="37233.343863518683"/>
    <m/>
    <m/>
    <n v="8.5233492398171755"/>
    <n v="940"/>
    <n v="0.94573643410852704"/>
    <n v="96470.91"/>
    <n v="528.05676943710705"/>
    <m/>
    <m/>
    <n v="1585.519074365857"/>
    <n v="1.2106097595921579"/>
    <m/>
    <m/>
    <n v="1803710886.5357232"/>
    <m/>
    <m/>
    <m/>
    <n v="8.6255206359855929"/>
    <m/>
    <m/>
    <m/>
    <n v="8.3864684270597287"/>
    <m/>
    <m/>
    <n v="899.18636487487402"/>
    <n v="1016.6130202964255"/>
    <n v="898.38886324826024"/>
    <m/>
  </r>
  <r>
    <x v="934"/>
    <n v="23.59"/>
    <n v="24.12"/>
    <n v="70517.58"/>
    <n v="64273.21"/>
    <n v="90.733090000000004"/>
    <n v="122250.14"/>
    <n v="111439.54"/>
    <n v="8.3654410946598645E-5"/>
    <n v="45761.678302208813"/>
    <m/>
    <m/>
    <n v="109173825576.00677"/>
    <m/>
    <m/>
    <n v="16270635.834709145"/>
    <m/>
    <m/>
    <n v="12.969630110206545"/>
    <m/>
    <m/>
    <n v="218.99272772926659"/>
    <m/>
    <m/>
    <n v="23.772283889229612"/>
    <m/>
    <m/>
    <m/>
    <n v="39218.79755964889"/>
    <m/>
    <m/>
    <n v="8.0727364985220227"/>
    <n v="941"/>
    <n v="0.97802653399668316"/>
    <n v="99605.7"/>
    <n v="545.17322614908437"/>
    <m/>
    <m/>
    <n v="1533.9981615940032"/>
    <n v="1.1711603696766311"/>
    <m/>
    <m/>
    <n v="1996117304.142597"/>
    <m/>
    <m/>
    <m/>
    <n v="8.1649264035728262"/>
    <m/>
    <m/>
    <m/>
    <n v="7.9393796057175754"/>
    <m/>
    <m/>
    <n v="851.64814704394746"/>
    <n v="989.46661514776747"/>
    <n v="850.41579050994108"/>
    <m/>
  </r>
  <r>
    <x v="935"/>
    <n v="22.47"/>
    <n v="23.29"/>
    <n v="69621.100000000006"/>
    <n v="63450.73"/>
    <n v="91.576480000000004"/>
    <n v="120137.19"/>
    <n v="109504.12"/>
    <n v="8.3654410946598645E-5"/>
    <n v="45178.814924528822"/>
    <m/>
    <m/>
    <n v="106383803314.53348"/>
    <m/>
    <m/>
    <n v="15958169.034772644"/>
    <m/>
    <m/>
    <n v="13.052274114355317"/>
    <m/>
    <m/>
    <n v="215.20244826335383"/>
    <m/>
    <m/>
    <n v="24.1862763798791"/>
    <m/>
    <m/>
    <m/>
    <n v="38715.815640885579"/>
    <m/>
    <m/>
    <n v="8.1472503084240202"/>
    <n v="942"/>
    <n v="0.96479175611850576"/>
    <n v="98383.98"/>
    <n v="538.44432333896884"/>
    <m/>
    <m/>
    <n v="1552.8135128638867"/>
    <n v="1.1854129298056486"/>
    <m/>
    <m/>
    <n v="1944964640.4011719"/>
    <m/>
    <m/>
    <m/>
    <n v="8.2690247332374991"/>
    <m/>
    <m/>
    <m/>
    <n v="8.0413521059583868"/>
    <m/>
    <m/>
    <n v="859.50911812157892"/>
    <n v="995.7716124647684"/>
    <n v="861.25812501938731"/>
    <m/>
  </r>
  <r>
    <x v="936"/>
    <n v="22.56"/>
    <n v="23.52"/>
    <n v="69978.81"/>
    <n v="63771.43"/>
    <n v="91.430970000000002"/>
    <n v="122501.16"/>
    <n v="111649.7"/>
    <n v="8.3654410946598645E-5"/>
    <n v="45409.834310902777"/>
    <m/>
    <m/>
    <n v="107463329590.70877"/>
    <m/>
    <m/>
    <n v="16079001.279680887"/>
    <m/>
    <m/>
    <n v="13.018950101302021"/>
    <m/>
    <m/>
    <n v="219.43169083818975"/>
    <m/>
    <m/>
    <n v="23.713486750531207"/>
    <m/>
    <m/>
    <m/>
    <n v="38910.378211168332"/>
    <m/>
    <m/>
    <n v="8.1337810593813398"/>
    <n v="943"/>
    <n v="0.95918367346938771"/>
    <n v="100185.52"/>
    <n v="548.26113391295723"/>
    <m/>
    <m/>
    <n v="1524.3794562627529"/>
    <n v="1.1635961478340762"/>
    <m/>
    <m/>
    <n v="1964559364.5704689"/>
    <m/>
    <m/>
    <m/>
    <n v="8.22684728834043"/>
    <m/>
    <m/>
    <m/>
    <n v="8.0010819543425704"/>
    <m/>
    <m/>
    <n v="858.08815498332058"/>
    <n v="993.2292887347312"/>
    <n v="856.86514419250148"/>
    <m/>
  </r>
  <r>
    <x v="937"/>
    <n v="23.27"/>
    <n v="24.21"/>
    <n v="72034.25"/>
    <n v="65639.210000000006"/>
    <n v="88.811909999999997"/>
    <n v="124884.83"/>
    <n v="113812.88"/>
    <n v="8.3654410946598645E-5"/>
    <n v="46742.486718981607"/>
    <m/>
    <m/>
    <n v="113762618226.00896"/>
    <m/>
    <m/>
    <n v="16785239.027963389"/>
    <m/>
    <m/>
    <n v="12.827962385141914"/>
    <m/>
    <m/>
    <n v="223.69601404092796"/>
    <m/>
    <m/>
    <n v="23.25513016271373"/>
    <m/>
    <m/>
    <m/>
    <n v="40048.859089597659"/>
    <m/>
    <m/>
    <n v="7.9002784529695127"/>
    <n v="944"/>
    <n v="0.9611730689797604"/>
    <n v="102446.54"/>
    <n v="560.59069721625826"/>
    <m/>
    <m/>
    <n v="1489.9767557707137"/>
    <n v="1.1372279113548847"/>
    <m/>
    <m/>
    <n v="2079567922.7507715"/>
    <m/>
    <m/>
    <m/>
    <n v="7.985521974791566"/>
    <m/>
    <m/>
    <m/>
    <n v="7.7671034107153627"/>
    <m/>
    <m/>
    <n v="833.45436913920537"/>
    <n v="978.65863656979161"/>
    <n v="831.72996879129846"/>
    <m/>
  </r>
  <r>
    <x v="938"/>
    <n v="24.52"/>
    <n v="25.53"/>
    <n v="74479.320000000007"/>
    <n v="67850.740000000005"/>
    <n v="85.751410000000007"/>
    <n v="129040.7"/>
    <n v="117571.74"/>
    <n v="8.3654410946598645E-5"/>
    <n v="48325.539158273328"/>
    <m/>
    <m/>
    <n v="121442453028.56824"/>
    <m/>
    <m/>
    <n v="17633029.445807844"/>
    <m/>
    <m/>
    <n v="12.610876452379072"/>
    <m/>
    <m/>
    <n v="231.12317749798717"/>
    <m/>
    <m/>
    <n v="22.490239177754763"/>
    <m/>
    <m/>
    <m/>
    <n v="41394.621013245989"/>
    <m/>
    <m/>
    <n v="7.626557894014856"/>
    <n v="945"/>
    <n v="0.9604386995691343"/>
    <n v="105195.92"/>
    <n v="575.50056117881877"/>
    <m/>
    <m/>
    <n v="1449.9899266129803"/>
    <n v="1.1063931797008233"/>
    <m/>
    <m/>
    <n v="2219474003.2387104"/>
    <m/>
    <m/>
    <m/>
    <n v="7.7153939554673139"/>
    <m/>
    <m/>
    <m/>
    <n v="7.506463376420176"/>
    <m/>
    <m/>
    <n v="804.57771660827655"/>
    <n v="962.09692422627563"/>
    <n v="803.59485504526435"/>
    <m/>
  </r>
  <r>
    <x v="939"/>
    <n v="22.64"/>
    <n v="24.67"/>
    <n v="71851.69"/>
    <n v="65451.29"/>
    <n v="88.193079999999995"/>
    <n v="126176.44"/>
    <n v="114952.22"/>
    <n v="8.3654410946598645E-5"/>
    <n v="46619.477625911226"/>
    <m/>
    <m/>
    <n v="112857494665.11481"/>
    <m/>
    <m/>
    <n v="16697516.838912046"/>
    <m/>
    <m/>
    <n v="12.833525747518596"/>
    <m/>
    <m/>
    <n v="225.9875268612987"/>
    <m/>
    <m/>
    <n v="22.992398806476437"/>
    <m/>
    <m/>
    <m/>
    <n v="39929.607322031356"/>
    <m/>
    <m/>
    <n v="7.8432101054417407"/>
    <n v="946"/>
    <n v="0.91771382245642474"/>
    <n v="102350.39999999999"/>
    <n v="559.88971230036339"/>
    <m/>
    <m/>
    <n v="1489.2117456338681"/>
    <n v="1.1362130865307256"/>
    <m/>
    <m/>
    <n v="2062427084.5885065"/>
    <m/>
    <m/>
    <m/>
    <n v="7.9878664122642444"/>
    <m/>
    <m/>
    <m/>
    <n v="7.7722820405217243"/>
    <m/>
    <m/>
    <n v="827.43383911995045"/>
    <n v="979.08307129097659"/>
    <n v="831.97415306781022"/>
    <m/>
  </r>
  <r>
    <x v="940"/>
    <n v="21.68"/>
    <n v="23.81"/>
    <n v="71419.05"/>
    <n v="65051.71"/>
    <n v="89.580539999999999"/>
    <n v="125580.04"/>
    <n v="114399.26"/>
    <n v="8.3654410946598645E-5"/>
    <n v="46337.638238040672"/>
    <m/>
    <m/>
    <n v="111483791355.73418"/>
    <m/>
    <m/>
    <n v="16544450.72952649"/>
    <m/>
    <m/>
    <n v="12.872365029685332"/>
    <m/>
    <m/>
    <n v="224.913864021704"/>
    <m/>
    <m/>
    <n v="23.104078383118114"/>
    <m/>
    <m/>
    <m/>
    <n v="39684.695498493187"/>
    <m/>
    <m/>
    <n v="7.9660871437205829"/>
    <n v="947"/>
    <n v="0.9105417891642168"/>
    <n v="101804.76"/>
    <n v="556.86140109051689"/>
    <m/>
    <m/>
    <n v="1497.1508792072361"/>
    <n v="1.1421620687323464"/>
    <m/>
    <m/>
    <n v="2037176205.4307969"/>
    <m/>
    <m/>
    <m/>
    <n v="8.0362580124981928"/>
    <m/>
    <m/>
    <m/>
    <n v="7.8200967395828869"/>
    <m/>
    <m/>
    <n v="840.39697770171665"/>
    <n v="982.04616065695984"/>
    <n v="837.01436763104095"/>
    <m/>
  </r>
  <r>
    <x v="941"/>
    <n v="20.58"/>
    <n v="22.87"/>
    <n v="70688.929999999993"/>
    <n v="64381.24"/>
    <n v="89.796760000000006"/>
    <n v="124032.39"/>
    <n v="112979.83"/>
    <n v="8.3654410946598645E-5"/>
    <n v="45862.808256370881"/>
    <m/>
    <m/>
    <n v="109189924165.226"/>
    <m/>
    <m/>
    <n v="16288515.91357515"/>
    <m/>
    <m/>
    <n v="12.938364223721035"/>
    <m/>
    <m/>
    <n v="222.13660610540708"/>
    <m/>
    <m/>
    <n v="23.391838115404571"/>
    <m/>
    <m/>
    <m/>
    <n v="39274.546459370431"/>
    <m/>
    <m/>
    <n v="7.9848007163931118"/>
    <n v="948"/>
    <n v="0.89986882378661992"/>
    <n v="100349.44"/>
    <n v="548.85809334643113"/>
    <m/>
    <m/>
    <n v="1518.5529592035728"/>
    <n v="1.158379692153255"/>
    <m/>
    <m/>
    <n v="1995115746.0163515"/>
    <m/>
    <m/>
    <m/>
    <n v="8.118707354081014"/>
    <m/>
    <m/>
    <m/>
    <n v="7.9010650264042832"/>
    <m/>
    <m/>
    <n v="842.37120038247065"/>
    <n v="987.08130804127848"/>
    <n v="845.6018574054126"/>
    <m/>
  </r>
  <r>
    <x v="942"/>
    <n v="18.47"/>
    <n v="21.5"/>
    <n v="67648.97"/>
    <n v="61607.16"/>
    <n v="93.770679999999999"/>
    <n v="120567.71"/>
    <n v="109814.44"/>
    <n v="8.3654410946598645E-5"/>
    <n v="43889.419292408493"/>
    <m/>
    <m/>
    <n v="99784138030.831207"/>
    <m/>
    <m/>
    <n v="15235602.437630566"/>
    <m/>
    <m/>
    <n v="13.216766458853886"/>
    <m/>
    <m/>
    <n v="215.92625001029785"/>
    <m/>
    <m/>
    <n v="24.04833654272754"/>
    <m/>
    <m/>
    <m/>
    <n v="37581.190777189622"/>
    <m/>
    <m/>
    <n v="8.3376280645349361"/>
    <n v="949"/>
    <n v="0.85906976744186037"/>
    <n v="97401.35"/>
    <n v="532.69201117548641"/>
    <m/>
    <m/>
    <n v="1563.1653735179771"/>
    <n v="1.1922978155284936"/>
    <m/>
    <m/>
    <n v="1823121903.0532475"/>
    <m/>
    <m/>
    <m/>
    <n v="8.4681344566012715"/>
    <m/>
    <m/>
    <m/>
    <n v="8.2418933251405146"/>
    <m/>
    <m/>
    <n v="879.59336876693703"/>
    <n v="1008.3209050772566"/>
    <n v="881.99634658113041"/>
    <m/>
  </r>
  <r>
    <x v="943"/>
    <n v="18.600000000000001"/>
    <n v="21.14"/>
    <n v="65258.1"/>
    <n v="59414.36"/>
    <n v="97.641109999999998"/>
    <n v="119654.51"/>
    <n v="108955.13"/>
    <n v="9.1495103510474962E-5"/>
    <n v="42335.169396127683"/>
    <m/>
    <m/>
    <n v="92693722485.037674"/>
    <m/>
    <m/>
    <n v="14421760.294152442"/>
    <m/>
    <m/>
    <n v="13.450930064612454"/>
    <m/>
    <m/>
    <n v="214.27511334420123"/>
    <m/>
    <m/>
    <n v="24.240480932229975"/>
    <m/>
    <m/>
    <m/>
    <n v="36240.425699290477"/>
    <m/>
    <m/>
    <n v="8.680090898936859"/>
    <n v="950"/>
    <n v="0.87984862819299914"/>
    <n v="96400.78"/>
    <n v="527.09636266495284"/>
    <m/>
    <m/>
    <n v="1579.2232246440742"/>
    <n v="1.2042033533768657"/>
    <m/>
    <m/>
    <n v="1693168995.3731203"/>
    <m/>
    <m/>
    <m/>
    <n v="8.7683177379119801"/>
    <m/>
    <m/>
    <m/>
    <n v="8.5364442497454682"/>
    <m/>
    <m/>
    <n v="915.72211375981692"/>
    <n v="1026.1854909144727"/>
    <n v="913.26185833908187"/>
    <m/>
  </r>
  <r>
    <x v="944"/>
    <n v="18.66"/>
    <n v="20.93"/>
    <n v="64802.89"/>
    <n v="58989.04"/>
    <n v="97.607129999999998"/>
    <n v="119348.54"/>
    <n v="108656.58"/>
    <n v="9.1495103510474962E-5"/>
    <n v="42037.808906456215"/>
    <m/>
    <m/>
    <n v="91375078120.047852"/>
    <m/>
    <m/>
    <n v="14266628.588183165"/>
    <m/>
    <m/>
    <n v="13.49837188443472"/>
    <m/>
    <m/>
    <n v="213.7167651177493"/>
    <m/>
    <m/>
    <n v="24.309552682261963"/>
    <m/>
    <m/>
    <m/>
    <n v="35978.927096819876"/>
    <m/>
    <m/>
    <n v="8.6759528624612479"/>
    <n v="951"/>
    <n v="0.89154323936932633"/>
    <n v="96300.49"/>
    <n v="526.46577614566104"/>
    <m/>
    <m/>
    <n v="1580.8661604916838"/>
    <n v="1.205227609005421"/>
    <m/>
    <m/>
    <n v="1668815284.2890334"/>
    <m/>
    <m/>
    <m/>
    <n v="8.8302634778920748"/>
    <m/>
    <m/>
    <m/>
    <n v="8.5984900270742006"/>
    <m/>
    <m/>
    <n v="915.28556401023684"/>
    <n v="1029.8048768550975"/>
    <n v="919.71380080984841"/>
    <m/>
  </r>
  <r>
    <x v="945"/>
    <n v="20.260000000000002"/>
    <n v="22.05"/>
    <n v="66873.33"/>
    <n v="60868.33"/>
    <n v="94.362200000000001"/>
    <n v="121626.86"/>
    <n v="110720.85"/>
    <n v="9.1495103510474962E-5"/>
    <n v="43379.851117879189"/>
    <m/>
    <m/>
    <n v="97201684992.42836"/>
    <m/>
    <m/>
    <n v="14948250.854370847"/>
    <m/>
    <m/>
    <n v="13.28300862377748"/>
    <m/>
    <m/>
    <n v="217.79122938299653"/>
    <m/>
    <m/>
    <n v="23.849016960566662"/>
    <m/>
    <m/>
    <m/>
    <n v="37124.08624094996"/>
    <m/>
    <m/>
    <n v="8.3869824830950233"/>
    <n v="952"/>
    <n v="0.91882086167800459"/>
    <n v="98539.58"/>
    <n v="538.66460845589904"/>
    <m/>
    <m/>
    <n v="1544.1093214424191"/>
    <n v="1.1770931778573601"/>
    <m/>
    <m/>
    <n v="1775086670.067728"/>
    <m/>
    <m/>
    <m/>
    <n v="8.5485482046205359"/>
    <m/>
    <m/>
    <m/>
    <n v="8.3250105915627959"/>
    <m/>
    <m/>
    <n v="884.80010369787726"/>
    <n v="1013.3745889641568"/>
    <n v="890.37181963619003"/>
    <m/>
  </r>
  <r>
    <x v="946"/>
    <n v="20.74"/>
    <n v="22.56"/>
    <n v="67247.95"/>
    <n v="61203.74"/>
    <n v="95.163250000000005"/>
    <n v="121603.26"/>
    <n v="110689.24"/>
    <n v="9.1495103510474962E-5"/>
    <n v="43621.798512333939"/>
    <m/>
    <m/>
    <n v="98277478026.192139"/>
    <m/>
    <m/>
    <n v="15071663.017691236"/>
    <m/>
    <m/>
    <n v="13.246066382855767"/>
    <m/>
    <m/>
    <n v="217.74366052961003"/>
    <m/>
    <m/>
    <n v="23.857126034496552"/>
    <m/>
    <m/>
    <m/>
    <n v="37327.581671795248"/>
    <m/>
    <m/>
    <n v="8.4576358348012697"/>
    <n v="953"/>
    <n v="0.91932624113475181"/>
    <n v="98812.52"/>
    <n v="540.11445279711654"/>
    <m/>
    <m/>
    <n v="1539.8323679766697"/>
    <n v="1.1737215316765961"/>
    <m/>
    <m/>
    <n v="1794589135.3367352"/>
    <m/>
    <m/>
    <m/>
    <n v="8.5010461648922551"/>
    <m/>
    <m/>
    <m/>
    <n v="8.279587581117422"/>
    <m/>
    <m/>
    <n v="892.25380865580371"/>
    <n v="1010.5562268543529"/>
    <n v="885.42425701655839"/>
    <m/>
  </r>
  <r>
    <x v="947"/>
    <n v="22.5"/>
    <n v="23.31"/>
    <n v="68347.02"/>
    <n v="62187.23"/>
    <n v="93.19059"/>
    <n v="124424.12"/>
    <n v="113226.54"/>
    <n v="9.2335513236285749E-5"/>
    <n v="44331.490369088679"/>
    <m/>
    <m/>
    <n v="101450285136.91034"/>
    <m/>
    <m/>
    <n v="15434501.455837788"/>
    <m/>
    <m/>
    <n v="13.138614148786701"/>
    <m/>
    <m/>
    <n v="222.77841528042916"/>
    <m/>
    <m/>
    <n v="23.314126308567481"/>
    <m/>
    <m/>
    <m/>
    <n v="37924.129820417817"/>
    <m/>
    <m/>
    <n v="8.280716004084832"/>
    <n v="954"/>
    <n v="0.96525096525096532"/>
    <n v="100836.08"/>
    <n v="551.04623777068502"/>
    <m/>
    <m/>
    <n v="1508.2984774682316"/>
    <n v="1.1493582244012241"/>
    <m/>
    <m/>
    <n v="1852076807.474153"/>
    <m/>
    <m/>
    <m/>
    <n v="8.3632731918265328"/>
    <m/>
    <m/>
    <m/>
    <n v="8.1478741748750512"/>
    <m/>
    <m/>
    <n v="873.58932653966281"/>
    <n v="1002.358583788903"/>
    <n v="871.07454876330064"/>
    <m/>
  </r>
  <r>
    <x v="948"/>
    <n v="23.17"/>
    <n v="23.6"/>
    <n v="69936.679999999993"/>
    <n v="63622.14"/>
    <n v="90.232089999999999"/>
    <n v="125688.31"/>
    <n v="114356.05"/>
    <n v="9.2335513236285749E-5"/>
    <n v="45360.369190261474"/>
    <m/>
    <m/>
    <n v="106142023194.74202"/>
    <m/>
    <m/>
    <n v="15968399.428636689"/>
    <m/>
    <m/>
    <n v="12.986357732820458"/>
    <m/>
    <m/>
    <n v="225.03094277007838"/>
    <m/>
    <m/>
    <n v="23.084107563544531"/>
    <m/>
    <m/>
    <m/>
    <n v="38796.960072941372"/>
    <m/>
    <m/>
    <n v="8.0167976381560457"/>
    <n v="955"/>
    <n v="0.98177966101694913"/>
    <n v="102152.98"/>
    <n v="558.15562244739556"/>
    <m/>
    <m/>
    <n v="1488.600386616446"/>
    <n v="1.134132775169159"/>
    <m/>
    <m/>
    <n v="1937415975.3470752"/>
    <m/>
    <m/>
    <m/>
    <n v="8.1695377255270163"/>
    <m/>
    <m/>
    <m/>
    <n v="7.9607510525559455"/>
    <m/>
    <m/>
    <n v="845.74677434496789"/>
    <n v="990.74278293255543"/>
    <n v="850.89608155129713"/>
    <m/>
  </r>
  <r>
    <x v="949"/>
    <n v="22.49"/>
    <n v="22.81"/>
    <n v="69350.09"/>
    <n v="63082.63"/>
    <n v="91.140339999999995"/>
    <n v="125673.84"/>
    <n v="114332.33"/>
    <n v="9.2335513236285749E-5"/>
    <n v="44978.81485500907"/>
    <m/>
    <m/>
    <n v="104346791293.71538"/>
    <m/>
    <m/>
    <n v="15765132.377670694"/>
    <m/>
    <m/>
    <n v="13.041079868856084"/>
    <m/>
    <m/>
    <n v="224.99954941995134"/>
    <m/>
    <m/>
    <n v="23.090173675437455"/>
    <m/>
    <m/>
    <m/>
    <n v="38466.858743479541"/>
    <m/>
    <m/>
    <n v="8.0969710484110724"/>
    <n v="956"/>
    <n v="0.98597106532222711"/>
    <n v="101974.34"/>
    <n v="557.13604213222732"/>
    <m/>
    <m/>
    <n v="1491.2035761960858"/>
    <n v="1.1360083920157789"/>
    <m/>
    <m/>
    <n v="1904493569.4444699"/>
    <m/>
    <m/>
    <m/>
    <n v="8.2384309418432586"/>
    <m/>
    <m/>
    <m/>
    <n v="8.0287018600858548"/>
    <m/>
    <m/>
    <n v="854.20481534486794"/>
    <n v="994.9175917942373"/>
    <n v="858.07163661676759"/>
    <m/>
  </r>
  <r>
    <x v="950"/>
    <n v="23.94"/>
    <n v="23.69"/>
    <n v="72223.100000000006"/>
    <n v="65690.17"/>
    <n v="87.621560000000002"/>
    <n v="128488.97"/>
    <n v="116882.85"/>
    <n v="9.2335513236285749E-5"/>
    <n v="46841.03846043384"/>
    <m/>
    <m/>
    <n v="112978529435.40001"/>
    <m/>
    <m/>
    <n v="16742456.758067667"/>
    <m/>
    <m/>
    <n v="12.771218925949727"/>
    <m/>
    <m/>
    <n v="230.03399456587942"/>
    <m/>
    <m/>
    <n v="22.576328728447923"/>
    <m/>
    <m/>
    <m/>
    <n v="40055.745911985949"/>
    <m/>
    <m/>
    <n v="7.7838590066749545"/>
    <n v="957"/>
    <n v="1.0105529759392149"/>
    <n v="104340.19"/>
    <n v="570.01733419309107"/>
    <m/>
    <m/>
    <n v="1456.606990616385"/>
    <n v="1.1095473035629984"/>
    <m/>
    <m/>
    <n v="2061869745.0636823"/>
    <m/>
    <m/>
    <m/>
    <n v="7.8975250065904774"/>
    <m/>
    <m/>
    <m/>
    <n v="7.6972590019260769"/>
    <m/>
    <m/>
    <n v="821.17248607083127"/>
    <n v="974.32961885520899"/>
    <n v="822.564667406284"/>
    <m/>
  </r>
  <r>
    <x v="951"/>
    <n v="23.79"/>
    <n v="23.22"/>
    <n v="70752.399999999994"/>
    <n v="64334.31"/>
    <n v="89.029240000000001"/>
    <n v="126850.81"/>
    <n v="115360.28"/>
    <n v="8.8694206912043327E-5"/>
    <n v="45883.844166644602"/>
    <m/>
    <m/>
    <n v="108328856541.63031"/>
    <m/>
    <m/>
    <n v="16223637.887514628"/>
    <m/>
    <m/>
    <n v="12.902011882999776"/>
    <m/>
    <m/>
    <n v="227.08458207257186"/>
    <m/>
    <m/>
    <n v="22.873966343715523"/>
    <m/>
    <m/>
    <m/>
    <n v="39225.600818329396"/>
    <m/>
    <m/>
    <n v="7.9073827098355247"/>
    <n v="958"/>
    <n v="1.024547803617571"/>
    <n v="102796.98"/>
    <n v="561.45513677827989"/>
    <m/>
    <m/>
    <n v="1478.1504675258016"/>
    <n v="1.1256375323565315"/>
    <m/>
    <m/>
    <n v="1976554992.1284575"/>
    <m/>
    <m/>
    <m/>
    <n v="8.0594054993843152"/>
    <m/>
    <m/>
    <m/>
    <n v="7.8574367369813762"/>
    <m/>
    <m/>
    <n v="834.20384575065816"/>
    <n v="984.30795003333844"/>
    <n v="839.42528812016701"/>
    <m/>
  </r>
  <r>
    <x v="952"/>
    <n v="25.43"/>
    <n v="25.49"/>
    <n v="74212.820000000007"/>
    <n v="67475.12"/>
    <n v="87.109470000000002"/>
    <n v="130998.37"/>
    <n v="119121.91"/>
    <n v="8.8694206912043327E-5"/>
    <n v="48126.797647678592"/>
    <m/>
    <m/>
    <n v="118911287431.38962"/>
    <m/>
    <m/>
    <n v="17411531.327545978"/>
    <m/>
    <m/>
    <n v="12.586745263155015"/>
    <m/>
    <m/>
    <n v="234.50370359097479"/>
    <m/>
    <m/>
    <n v="22.129243783641993"/>
    <m/>
    <m/>
    <m/>
    <n v="41139.416632342225"/>
    <m/>
    <m/>
    <n v="7.7363748026373722"/>
    <n v="959"/>
    <n v="0.99764613573950578"/>
    <n v="106498.6"/>
    <n v="581.62717590141631"/>
    <m/>
    <m/>
    <n v="1424.9236963346355"/>
    <n v="1.0850015496594749"/>
    <m/>
    <m/>
    <n v="2169473262.9638824"/>
    <m/>
    <m/>
    <m/>
    <n v="7.6655871532424706"/>
    <m/>
    <m/>
    <m/>
    <n v="7.4742220343901469"/>
    <m/>
    <m/>
    <n v="816.16305285201292"/>
    <n v="960.25593061904624"/>
    <n v="798.40724048596132"/>
    <m/>
  </r>
  <r>
    <x v="953"/>
    <n v="24.12"/>
    <n v="24.5"/>
    <n v="73450.75"/>
    <n v="66776.25"/>
    <n v="86.786150000000006"/>
    <n v="128235.73"/>
    <n v="116599.17"/>
    <n v="8.8694206912043327E-5"/>
    <n v="47631.436019599525"/>
    <m/>
    <m/>
    <n v="116453116821.22362"/>
    <m/>
    <m/>
    <n v="17140858.434159327"/>
    <m/>
    <m/>
    <n v="12.651599241805913"/>
    <m/>
    <m/>
    <n v="229.55263001542843"/>
    <m/>
    <m/>
    <n v="22.599060975008747"/>
    <m/>
    <m/>
    <m/>
    <n v="40712.146087273482"/>
    <m/>
    <m/>
    <n v="7.7071638284440542"/>
    <n v="960"/>
    <n v="0.98448979591836738"/>
    <n v="104342"/>
    <n v="569.80471221876701"/>
    <m/>
    <m/>
    <n v="1453.7784460075445"/>
    <n v="1.1068679302076714"/>
    <m/>
    <m/>
    <n v="2124461259.1025932"/>
    <m/>
    <m/>
    <m/>
    <n v="7.744622343028154"/>
    <m/>
    <m/>
    <m/>
    <n v="7.5520263745550889"/>
    <m/>
    <m/>
    <n v="813.08138753943365"/>
    <n v="965.20370832660569"/>
    <n v="806.63913016598144"/>
    <m/>
  </r>
  <r>
    <x v="954"/>
    <n v="23.45"/>
    <n v="23.95"/>
    <n v="71080.58"/>
    <n v="64615.53"/>
    <n v="90.050299999999993"/>
    <n v="126129.84"/>
    <n v="114674.03"/>
    <n v="8.8694206912043327E-5"/>
    <n v="46093.301209456316"/>
    <m/>
    <m/>
    <n v="108921563894.09998"/>
    <m/>
    <m/>
    <n v="16308746.173084117"/>
    <m/>
    <m/>
    <n v="12.855952396946401"/>
    <m/>
    <m/>
    <n v="225.77740624646188"/>
    <m/>
    <m/>
    <n v="22.973376313968238"/>
    <m/>
    <m/>
    <m/>
    <n v="39393.664978351808"/>
    <m/>
    <m/>
    <n v="7.9965262962093364"/>
    <n v="961"/>
    <n v="0.97912317327766174"/>
    <n v="102500.89"/>
    <n v="559.70682658887324"/>
    <m/>
    <m/>
    <n v="1479.4303027356975"/>
    <n v="1.1262917897330904"/>
    <m/>
    <m/>
    <n v="1986909313.7184546"/>
    <m/>
    <m/>
    <m/>
    <n v="7.9948474491439647"/>
    <m/>
    <m/>
    <m/>
    <n v="7.7967950502149348"/>
    <m/>
    <m/>
    <n v="843.60821193677214"/>
    <n v="980.79402377843212"/>
    <n v="832.70126115221979"/>
    <m/>
  </r>
  <r>
    <x v="955"/>
    <n v="23.68"/>
    <n v="24.5"/>
    <n v="74377.740000000005"/>
    <n v="67607.070000000007"/>
    <n v="86.134"/>
    <n v="133079.5"/>
    <n v="120982.32"/>
    <n v="8.8694206912043327E-5"/>
    <n v="48230.219541744264"/>
    <m/>
    <m/>
    <n v="119012340000.86365"/>
    <m/>
    <m/>
    <n v="17441161.137813374"/>
    <m/>
    <m/>
    <n v="12.558026058973708"/>
    <m/>
    <m/>
    <n v="238.21176414468434"/>
    <m/>
    <m/>
    <n v="21.7107190946782"/>
    <m/>
    <m/>
    <m/>
    <n v="41216.308997984757"/>
    <m/>
    <m/>
    <n v="7.648263807582266"/>
    <n v="962"/>
    <n v="0.966530612244898"/>
    <n v="108485.55"/>
    <n v="592.33984956157246"/>
    <m/>
    <m/>
    <n v="1393.0516639202667"/>
    <n v="1.0604311118193117"/>
    <m/>
    <m/>
    <n v="2170814179.4306583"/>
    <m/>
    <m/>
    <m/>
    <n v="7.6243505667863998"/>
    <m/>
    <m/>
    <m/>
    <n v="7.436207120551857"/>
    <m/>
    <m/>
    <n v="806.86762178144375"/>
    <n v="958.06491256305321"/>
    <n v="794.11225452581527"/>
    <m/>
  </r>
  <r>
    <x v="956"/>
    <n v="22.9"/>
    <n v="23.67"/>
    <n v="71221.17"/>
    <n v="64719.85"/>
    <n v="88.965350000000001"/>
    <n v="130096.54"/>
    <n v="118238.33"/>
    <n v="8.5894031805588966E-5"/>
    <n v="46179.964566247676"/>
    <m/>
    <m/>
    <n v="108860571588.55464"/>
    <m/>
    <m/>
    <n v="16323431.123739902"/>
    <m/>
    <m/>
    <n v="12.825175419991998"/>
    <m/>
    <m/>
    <n v="232.85524351662451"/>
    <m/>
    <m/>
    <n v="22.206395994554494"/>
    <m/>
    <m/>
    <m/>
    <n v="39452.724877303874"/>
    <m/>
    <m/>
    <n v="7.8981476465123768"/>
    <n v="963"/>
    <n v="0.96746937051119553"/>
    <n v="105322.28"/>
    <n v="574.93344310097552"/>
    <m/>
    <m/>
    <n v="1433.6708849771637"/>
    <n v="1.0910413015819171"/>
    <m/>
    <m/>
    <n v="1985200373.2675648"/>
    <m/>
    <m/>
    <m/>
    <n v="7.9488444688129434"/>
    <m/>
    <m/>
    <m/>
    <n v="7.7549798103434862"/>
    <m/>
    <m/>
    <n v="833.22957580286118"/>
    <n v="978.44601609025688"/>
    <n v="827.90983267505669"/>
    <m/>
  </r>
  <r>
    <x v="957"/>
    <n v="23.34"/>
    <n v="24.39"/>
    <n v="71711.53"/>
    <n v="65159.89"/>
    <n v="88.088390000000004"/>
    <n v="129348.87"/>
    <n v="117548.65"/>
    <n v="8.5894031805588966E-5"/>
    <n v="46496.781292878884"/>
    <m/>
    <m/>
    <n v="110345380017.50418"/>
    <m/>
    <m/>
    <n v="16489751.198467389"/>
    <m/>
    <m/>
    <n v="12.781242599968387"/>
    <m/>
    <m/>
    <n v="231.51136994295405"/>
    <m/>
    <m/>
    <n v="22.337017516956127"/>
    <m/>
    <m/>
    <m/>
    <n v="39719.827233044663"/>
    <m/>
    <m/>
    <n v="7.8197895726730851"/>
    <n v="964"/>
    <n v="0.95694956949569487"/>
    <n v="105420.64"/>
    <n v="575.42543685018518"/>
    <m/>
    <m/>
    <n v="1432.3319862346909"/>
    <n v="1.0899190549054847"/>
    <m/>
    <m/>
    <n v="2012127917.2191517"/>
    <m/>
    <m/>
    <m/>
    <n v="7.8944313760574527"/>
    <m/>
    <m/>
    <m/>
    <n v="7.7026292352376613"/>
    <m/>
    <m/>
    <n v="824.96304704853083"/>
    <n v="975.0943354059749"/>
    <n v="822.24245112101084"/>
    <m/>
  </r>
  <r>
    <x v="958"/>
    <n v="24.38"/>
    <n v="24.36"/>
    <n v="71007.39"/>
    <n v="64514.49"/>
    <n v="88.716840000000005"/>
    <n v="128906.25"/>
    <n v="117136.31"/>
    <n v="8.5894031805588966E-5"/>
    <n v="46039.103863399017"/>
    <m/>
    <m/>
    <n v="108163868393.03551"/>
    <m/>
    <m/>
    <n v="16244602.254861655"/>
    <m/>
    <m/>
    <n v="12.844206539691326"/>
    <m/>
    <m/>
    <n v="230.71353345937484"/>
    <m/>
    <m/>
    <n v="22.416468132683899"/>
    <m/>
    <m/>
    <m/>
    <n v="39325.276346354774"/>
    <m/>
    <m/>
    <n v="7.8750713283380076"/>
    <n v="965"/>
    <n v="1.0008210180623973"/>
    <n v="105483.88"/>
    <n v="575.72566708344812"/>
    <m/>
    <m/>
    <n v="1431.4727553022142"/>
    <n v="1.0891619751324171"/>
    <m/>
    <m/>
    <n v="1972201738.3972554"/>
    <m/>
    <m/>
    <m/>
    <n v="7.9722533358006968"/>
    <m/>
    <m/>
    <m/>
    <n v="7.7793031975967315"/>
    <m/>
    <m/>
    <n v="830.79509728155733"/>
    <n v="979.89792007143092"/>
    <n v="830.34797714083197"/>
    <m/>
  </r>
  <r>
    <x v="959"/>
    <n v="28.46"/>
    <n v="26.44"/>
    <n v="76588.75"/>
    <n v="69579.95"/>
    <n v="82.426050000000004"/>
    <n v="137572.81"/>
    <n v="125001.5"/>
    <n v="8.5894031805588966E-5"/>
    <n v="49656.682743751982"/>
    <m/>
    <m/>
    <n v="125154284257.13596"/>
    <m/>
    <m/>
    <n v="18157635.147212904"/>
    <m/>
    <m/>
    <n v="12.339643490210262"/>
    <m/>
    <m/>
    <n v="246.21874556900877"/>
    <m/>
    <m/>
    <n v="20.912323236469518"/>
    <m/>
    <m/>
    <m/>
    <n v="42411.744212075981"/>
    <m/>
    <m/>
    <n v="7.316189699538306"/>
    <n v="966"/>
    <n v="1.0763993948562784"/>
    <n v="111928.26"/>
    <n v="610.85106596122114"/>
    <m/>
    <m/>
    <n v="1344.0190666929741"/>
    <n v="1.022524313153355"/>
    <m/>
    <m/>
    <n v="2281826088.9039521"/>
    <m/>
    <m/>
    <m/>
    <n v="7.3459567561142105"/>
    <m/>
    <m/>
    <m/>
    <n v="7.1688491628835775"/>
    <m/>
    <m/>
    <n v="771.83485453471292"/>
    <n v="941.40427850598837"/>
    <n v="765.11621942716852"/>
    <m/>
  </r>
  <r>
    <x v="960"/>
    <n v="27.18"/>
    <n v="25.99"/>
    <n v="77316.45"/>
    <n v="70235.08"/>
    <n v="81.522999999999996"/>
    <n v="136276.44"/>
    <n v="123812.85"/>
    <n v="8.5894031805588966E-5"/>
    <n v="50127.268211596784"/>
    <m/>
    <m/>
    <n v="127516252755.44582"/>
    <m/>
    <m/>
    <n v="18413903.386910841"/>
    <m/>
    <m/>
    <n v="12.28123187845317"/>
    <m/>
    <m/>
    <n v="243.89264089259802"/>
    <m/>
    <m/>
    <n v="21.112212814220811"/>
    <m/>
    <m/>
    <m/>
    <n v="42809.84042660072"/>
    <m/>
    <m/>
    <n v="7.2355685137152639"/>
    <n v="967"/>
    <n v="1.045786841092728"/>
    <n v="111312.52"/>
    <n v="607.44321647805771"/>
    <m/>
    <m/>
    <n v="1351.4127874577348"/>
    <n v="1.0280519633124623"/>
    <m/>
    <m/>
    <n v="2324716812.3110986"/>
    <m/>
    <m/>
    <m/>
    <n v="7.2764519832783838"/>
    <m/>
    <m/>
    <m/>
    <n v="7.1016981765250682"/>
    <m/>
    <m/>
    <n v="763.32957462978243"/>
    <n v="936.94799569148199"/>
    <n v="757.87696785111893"/>
    <m/>
  </r>
  <r>
    <x v="961"/>
    <n v="31.01"/>
    <n v="27.39"/>
    <n v="78419.28"/>
    <n v="71212.77"/>
    <n v="80.581310000000002"/>
    <n v="134827.1"/>
    <n v="122453.52"/>
    <n v="6.6033502856832627E-5"/>
    <n v="50837.31720551449"/>
    <m/>
    <m/>
    <n v="131077289208.51616"/>
    <m/>
    <m/>
    <n v="18797671.621167988"/>
    <m/>
    <m/>
    <n v="12.194483313007412"/>
    <m/>
    <m/>
    <n v="241.27523692759036"/>
    <m/>
    <m/>
    <n v="21.346481917396098"/>
    <m/>
    <m/>
    <m/>
    <n v="43400.769765231358"/>
    <m/>
    <m/>
    <n v="7.150147175384264"/>
    <n v="968"/>
    <n v="1.1321650237312888"/>
    <n v="110026.66"/>
    <n v="600.23864536092151"/>
    <m/>
    <m/>
    <n v="1367.0240380778841"/>
    <n v="1.0395335525038258"/>
    <m/>
    <m/>
    <n v="2389116032.2904367"/>
    <m/>
    <m/>
    <m/>
    <n v="7.1738252902231805"/>
    <m/>
    <m/>
    <m/>
    <n v="7.0042108222754935"/>
    <m/>
    <m/>
    <n v="754.31789382973034"/>
    <n v="930.3298571099516"/>
    <n v="747.18791127079612"/>
    <m/>
  </r>
  <r>
    <x v="962"/>
    <n v="29.02"/>
    <n v="26.25"/>
    <n v="74759.38"/>
    <n v="67884.5"/>
    <n v="82.570580000000007"/>
    <n v="130699.63"/>
    <n v="118696.75"/>
    <n v="6.6033502856832627E-5"/>
    <n v="48463.511062643891"/>
    <m/>
    <m/>
    <n v="118827450099.87105"/>
    <m/>
    <m/>
    <n v="17479684.325916782"/>
    <m/>
    <m/>
    <n v="12.479125183264676"/>
    <m/>
    <m/>
    <n v="233.88336075700491"/>
    <m/>
    <m/>
    <n v="22.002012932470411"/>
    <m/>
    <m/>
    <m/>
    <n v="41371.158575790978"/>
    <m/>
    <m/>
    <n v="7.3261875220200876"/>
    <n v="969"/>
    <n v="1.1055238095238096"/>
    <n v="106325.94"/>
    <n v="580.00447267590459"/>
    <m/>
    <m/>
    <n v="1413.0035597519545"/>
    <n v="1.0743961546705092"/>
    <m/>
    <m/>
    <n v="2165722898.5641842"/>
    <m/>
    <m/>
    <m/>
    <n v="7.5087584994667855"/>
    <m/>
    <m/>
    <m/>
    <n v="7.3317794638410305"/>
    <m/>
    <m/>
    <n v="772.88959315929742"/>
    <n v="952.04548242074134"/>
    <n v="782.07279275390351"/>
    <m/>
  </r>
  <r>
    <x v="963"/>
    <n v="27.78"/>
    <n v="26"/>
    <n v="74856.58"/>
    <n v="67968.28"/>
    <n v="84.149169999999998"/>
    <n v="131264.59"/>
    <n v="119201.99"/>
    <n v="6.6033502856832627E-5"/>
    <n v="48525.338679203291"/>
    <m/>
    <m/>
    <n v="119123234150.2236"/>
    <m/>
    <m/>
    <n v="17511875.363821425"/>
    <m/>
    <m/>
    <n v="12.471099996721444"/>
    <m/>
    <m/>
    <n v="234.88861343779953"/>
    <m/>
    <m/>
    <n v="21.908996390854682"/>
    <m/>
    <m/>
    <m/>
    <n v="41421.02540296752"/>
    <m/>
    <m/>
    <n v="7.465769372736399"/>
    <n v="970"/>
    <n v="1.0684615384615386"/>
    <n v="106764.93"/>
    <n v="582.35367354941445"/>
    <m/>
    <m/>
    <n v="1407.1696641598207"/>
    <n v="1.0698588477612401"/>
    <m/>
    <m/>
    <n v="2170995412.3278584"/>
    <m/>
    <m/>
    <m/>
    <n v="7.499142235692414"/>
    <m/>
    <m/>
    <m/>
    <n v="7.3229436158675538"/>
    <m/>
    <m/>
    <n v="787.6150365755758"/>
    <n v="951.43323256493306"/>
    <n v="781.07121329620554"/>
    <m/>
  </r>
  <r>
    <x v="964"/>
    <n v="29.08"/>
    <n v="26.86"/>
    <n v="75887.53"/>
    <n v="68899.87"/>
    <n v="82.709869999999995"/>
    <n v="132998.51999999999"/>
    <n v="120768.71"/>
    <n v="6.6033502856832627E-5"/>
    <n v="49192.446450137177"/>
    <m/>
    <m/>
    <n v="122391248087.6778"/>
    <m/>
    <m/>
    <n v="17871737.110030938"/>
    <m/>
    <m/>
    <n v="12.385311645551353"/>
    <m/>
    <m/>
    <n v="237.98555431868567"/>
    <m/>
    <m/>
    <n v="21.621665614548011"/>
    <m/>
    <m/>
    <m/>
    <n v="41987.544291897175"/>
    <m/>
    <m/>
    <n v="7.3376012845086525"/>
    <n v="971"/>
    <n v="1.0826507818317199"/>
    <n v="108396.67"/>
    <n v="591.2078996458016"/>
    <m/>
    <m/>
    <n v="1385.6632104226605"/>
    <n v="1.053407811420195"/>
    <m/>
    <m/>
    <n v="2230432643.8225369"/>
    <m/>
    <m/>
    <m/>
    <n v="7.3960126557891535"/>
    <m/>
    <m/>
    <m/>
    <n v="7.22278334109693"/>
    <m/>
    <m/>
    <n v="774.09370897256167"/>
    <n v="944.88834973249402"/>
    <n v="770.32977866673821"/>
    <m/>
  </r>
  <r>
    <x v="965"/>
    <n v="27.78"/>
    <n v="25.97"/>
    <n v="74355.73"/>
    <n v="67495.47"/>
    <n v="84.17004"/>
    <n v="131243.94"/>
    <n v="119151.55"/>
    <n v="6.5055400529479002E-5"/>
    <n v="48195.964562349604"/>
    <m/>
    <m/>
    <n v="117408788296.31189"/>
    <m/>
    <m/>
    <n v="17324813.861552533"/>
    <m/>
    <m/>
    <n v="12.510560900113529"/>
    <m/>
    <m/>
    <n v="234.8287564948065"/>
    <m/>
    <m/>
    <n v="21.91303684159535"/>
    <m/>
    <m/>
    <m/>
    <n v="41128.154055343119"/>
    <m/>
    <m/>
    <n v="7.4656979903613356"/>
    <n v="972"/>
    <n v="1.0696958028494417"/>
    <n v="106361.62"/>
    <n v="579.97262517302454"/>
    <m/>
    <m/>
    <n v="1411.677791095394"/>
    <n v="1.0728794286405432"/>
    <m/>
    <m/>
    <n v="2139289635.5292099"/>
    <m/>
    <m/>
    <m/>
    <n v="7.5457126485117518"/>
    <m/>
    <m/>
    <m/>
    <n v="7.3706490491694181"/>
    <m/>
    <m/>
    <n v="787.60750596096136"/>
    <n v="954.44374606287101"/>
    <n v="785.92174255692248"/>
    <m/>
  </r>
  <r>
    <x v="966"/>
    <n v="27.32"/>
    <n v="25.65"/>
    <n v="74399.759999999995"/>
    <n v="67531.039999999994"/>
    <n v="85.108850000000004"/>
    <n v="130536.31"/>
    <n v="118501.36"/>
    <n v="6.5055400529479002E-5"/>
    <n v="48223.328082549357"/>
    <m/>
    <m/>
    <n v="117534869778.70514"/>
    <m/>
    <m/>
    <n v="17338342.823845845"/>
    <m/>
    <m/>
    <n v="12.506938846221525"/>
    <m/>
    <m/>
    <n v="233.55693153406105"/>
    <m/>
    <m/>
    <n v="22.033231039513158"/>
    <m/>
    <m/>
    <m/>
    <n v="41148.644761672564"/>
    <m/>
    <m/>
    <n v="7.5484823493840798"/>
    <n v="973"/>
    <n v="1.0651072124756336"/>
    <n v="106357.77"/>
    <n v="579.90634785429404"/>
    <m/>
    <m/>
    <n v="1411.7288899738776"/>
    <n v="1.0728165571716894"/>
    <m/>
    <m/>
    <n v="2141472272.5475748"/>
    <m/>
    <m/>
    <m/>
    <n v="7.5413848116039874"/>
    <m/>
    <m/>
    <m/>
    <n v="7.3669715078761708"/>
    <m/>
    <m/>
    <n v="796.34099379112274"/>
    <n v="954.16741579177244"/>
    <n v="785.47097782700359"/>
    <m/>
  </r>
  <r>
    <x v="967"/>
    <n v="27.62"/>
    <n v="26.08"/>
    <n v="74582.58"/>
    <n v="67692.59"/>
    <n v="84.30762"/>
    <n v="131712.54999999999"/>
    <n v="119561.45"/>
    <n v="6.5055400529479002E-5"/>
    <n v="48340.646880743014"/>
    <m/>
    <m/>
    <n v="118099555648.5233"/>
    <m/>
    <m/>
    <n v="17400392.009747937"/>
    <m/>
    <m/>
    <n v="12.491653954972115"/>
    <m/>
    <m/>
    <n v="235.65572618194417"/>
    <m/>
    <m/>
    <n v="21.836738982433278"/>
    <m/>
    <m/>
    <m/>
    <n v="41245.895358402602"/>
    <m/>
    <m/>
    <n v="7.4769381578862024"/>
    <n v="974"/>
    <n v="1.0590490797546013"/>
    <n v="107147.56"/>
    <n v="584.16699147745976"/>
    <m/>
    <m/>
    <n v="1401.2456938706455"/>
    <n v="1.0647491094487977"/>
    <m/>
    <m/>
    <n v="2151645564.9893985"/>
    <m/>
    <m/>
    <m/>
    <n v="7.5229936577018197"/>
    <m/>
    <m/>
    <m/>
    <n v="7.3495542831839185"/>
    <m/>
    <m/>
    <n v="788.79330805505538"/>
    <n v="953.00131548829847"/>
    <n v="783.5554519654039"/>
    <m/>
  </r>
  <r>
    <x v="968"/>
    <n v="26.2"/>
    <n v="25.21"/>
    <n v="73473.83"/>
    <n v="66681.86"/>
    <n v="86.64"/>
    <n v="128873.42"/>
    <n v="116976.46"/>
    <n v="6.5055400529479002E-5"/>
    <n v="47620.850152176972"/>
    <m/>
    <m/>
    <n v="114575099321.65479"/>
    <m/>
    <m/>
    <n v="17010516.410725351"/>
    <m/>
    <m/>
    <n v="12.584583946636974"/>
    <m/>
    <m/>
    <n v="230.57042668106303"/>
    <m/>
    <m/>
    <n v="22.309488518734344"/>
    <m/>
    <m/>
    <m/>
    <n v="40628.876810877606"/>
    <m/>
    <m/>
    <n v="7.6832938019633641"/>
    <n v="975"/>
    <n v="1.0392701309004362"/>
    <n v="105109.2"/>
    <n v="573.00913609752183"/>
    <m/>
    <m/>
    <n v="1427.9027934122325"/>
    <n v="1.0849018931409538"/>
    <m/>
    <m/>
    <n v="2087322023.907685"/>
    <m/>
    <m/>
    <m/>
    <n v="7.634965185128336"/>
    <m/>
    <m/>
    <m/>
    <n v="7.4595011500023034"/>
    <m/>
    <m/>
    <n v="810.56317530422803"/>
    <n v="960.09104152651264"/>
    <n v="795.21781734439367"/>
    <m/>
  </r>
  <r>
    <x v="969"/>
    <n v="24.02"/>
    <n v="24.11"/>
    <n v="71546.23"/>
    <n v="64928.11"/>
    <n v="87.590379999999996"/>
    <n v="123781.2"/>
    <n v="112346.72"/>
    <n v="6.5055400529479002E-5"/>
    <n v="46370.377326704205"/>
    <m/>
    <m/>
    <n v="108550545072.54092"/>
    <m/>
    <m/>
    <n v="16339288.322295347"/>
    <m/>
    <m/>
    <n v="12.74974098623103"/>
    <m/>
    <m/>
    <n v="221.45441771714709"/>
    <m/>
    <m/>
    <n v="23.19311315618922"/>
    <m/>
    <m/>
    <m/>
    <n v="39559.18890598393"/>
    <m/>
    <m/>
    <n v="7.767074039097106"/>
    <n v="976"/>
    <n v="0.99626710908336791"/>
    <n v="102842.41"/>
    <n v="560.60781694461946"/>
    <m/>
    <m/>
    <n v="1458.6970128818784"/>
    <n v="1.1081938782359007"/>
    <m/>
    <m/>
    <n v="1977461176.0463607"/>
    <m/>
    <m/>
    <m/>
    <n v="7.8354017718398845"/>
    <m/>
    <m/>
    <m/>
    <n v="7.6559028294238036"/>
    <m/>
    <m/>
    <n v="819.4017251227333"/>
    <n v="972.69104442145681"/>
    <n v="816.09423801376158"/>
    <m/>
  </r>
  <r>
    <x v="970"/>
    <n v="25.99"/>
    <n v="25.36"/>
    <n v="74105.02"/>
    <n v="67237.53"/>
    <n v="84.743740000000003"/>
    <n v="126951.57"/>
    <n v="115202.29"/>
    <n v="6.2121621492661205E-5"/>
    <n v="48025.261139012844"/>
    <m/>
    <m/>
    <n v="116278487934.08466"/>
    <m/>
    <m/>
    <n v="17210548.435427189"/>
    <m/>
    <m/>
    <n v="12.522016200320191"/>
    <m/>
    <m/>
    <n v="227.10984790453199"/>
    <m/>
    <m/>
    <n v="22.605307260631065"/>
    <m/>
    <m/>
    <m/>
    <n v="40962.729512655147"/>
    <m/>
    <m/>
    <n v="7.5131969655619883"/>
    <n v="977"/>
    <n v="1.0248422712933754"/>
    <n v="104203.11"/>
    <n v="567.89212819810643"/>
    <m/>
    <m/>
    <n v="1439.3971051353722"/>
    <n v="1.0932204975582638"/>
    <m/>
    <m/>
    <n v="2117919197.9059064"/>
    <m/>
    <m/>
    <m/>
    <n v="7.5556495057168398"/>
    <m/>
    <m/>
    <m/>
    <n v="7.3842127281511933"/>
    <m/>
    <m/>
    <n v="792.61849749072678"/>
    <n v="955.31768286944737"/>
    <n v="786.95671334019278"/>
    <m/>
  </r>
  <r>
    <x v="971"/>
    <n v="28.24"/>
    <n v="26.99"/>
    <n v="78296.789999999994"/>
    <n v="71036.66"/>
    <n v="79.432659999999998"/>
    <n v="132964.03"/>
    <n v="120651.14"/>
    <n v="6.2121621492661205E-5"/>
    <n v="50740.585434670502"/>
    <m/>
    <m/>
    <n v="129420871131.20764"/>
    <m/>
    <m/>
    <n v="18669043.853942413"/>
    <m/>
    <m/>
    <n v="12.167933021499532"/>
    <m/>
    <m/>
    <n v="237.86003047397159"/>
    <m/>
    <m/>
    <n v="21.536660383206776"/>
    <m/>
    <m/>
    <m/>
    <n v="43276.006434068091"/>
    <m/>
    <m/>
    <n v="7.0418746730489303"/>
    <n v="978"/>
    <n v="1.0463134494257131"/>
    <n v="109879.38"/>
    <n v="598.78023461127964"/>
    <m/>
    <m/>
    <n v="1360.9886333923812"/>
    <n v="1.0335713644425435"/>
    <m/>
    <m/>
    <n v="2357177832.5007553"/>
    <m/>
    <m/>
    <m/>
    <n v="7.1283997373009953"/>
    <m/>
    <m/>
    <m/>
    <n v="6.9671568124123633"/>
    <m/>
    <m/>
    <n v="742.89548756060697"/>
    <n v="928.30430766511313"/>
    <n v="742.45662459553989"/>
    <m/>
  </r>
  <r>
    <x v="972"/>
    <n v="28.97"/>
    <n v="27.61"/>
    <n v="80393.070000000007"/>
    <n v="72934.149999999994"/>
    <n v="77.714259999999996"/>
    <n v="135710.23000000001"/>
    <n v="123135.54"/>
    <n v="6.2121621492661205E-5"/>
    <n v="52097.818716126079"/>
    <m/>
    <m/>
    <n v="136337207661.84659"/>
    <m/>
    <m/>
    <n v="19416872.646127023"/>
    <m/>
    <m/>
    <n v="12.005109172081623"/>
    <m/>
    <m/>
    <n v="242.76680197718184"/>
    <m/>
    <m/>
    <n v="21.093716273819449"/>
    <m/>
    <m/>
    <m/>
    <n v="44430.691800940062"/>
    <m/>
    <m/>
    <n v="6.8890912763338745"/>
    <n v="979"/>
    <n v="1.0492575153929735"/>
    <n v="112449.9"/>
    <n v="612.74026130442962"/>
    <m/>
    <m/>
    <n v="1329.1496432023403"/>
    <n v="1.009296294330382"/>
    <m/>
    <m/>
    <n v="2483021285.436739"/>
    <m/>
    <m/>
    <m/>
    <n v="6.9376669248136409"/>
    <m/>
    <m/>
    <m/>
    <n v="6.781224610506559"/>
    <m/>
    <m/>
    <n v="726.77732282981458"/>
    <n v="915.88230628343274"/>
    <n v="722.59089801205948"/>
    <m/>
  </r>
  <r>
    <x v="973"/>
    <n v="27.66"/>
    <n v="26.74"/>
    <n v="79182.960000000006"/>
    <n v="71831.78"/>
    <n v="77.904240000000001"/>
    <n v="134608.93"/>
    <n v="122128.63"/>
    <n v="6.2121621492661205E-5"/>
    <n v="51312.369423969722"/>
    <m/>
    <m/>
    <n v="132218081408.74713"/>
    <m/>
    <m/>
    <n v="18976473.484354455"/>
    <m/>
    <m/>
    <n v="12.095520519070179"/>
    <m/>
    <m/>
    <n v="240.79085735477557"/>
    <m/>
    <m/>
    <n v="21.2667393819039"/>
    <m/>
    <m/>
    <m/>
    <n v="43757.881148852553"/>
    <m/>
    <m/>
    <n v="6.9054876955278628"/>
    <n v="980"/>
    <n v="1.0344053851907256"/>
    <n v="110745.26"/>
    <n v="603.40454765229356"/>
    <m/>
    <m/>
    <n v="1349.2983640797124"/>
    <n v="1.0244991981389944"/>
    <m/>
    <m/>
    <n v="2407880427.6777344"/>
    <m/>
    <m/>
    <m/>
    <n v="7.0421989293088352"/>
    <m/>
    <m/>
    <m/>
    <n v="6.8838930856894267"/>
    <m/>
    <m/>
    <n v="728.50709315333165"/>
    <n v="922.7798822910413"/>
    <n v="733.4784018109267"/>
    <m/>
  </r>
  <r>
    <x v="974"/>
    <n v="28.01"/>
    <n v="27.06"/>
    <n v="80595.94"/>
    <n v="73109.119999999995"/>
    <n v="77.619540000000001"/>
    <n v="137366.85999999999"/>
    <n v="124623.27"/>
    <n v="6.2121621492661205E-5"/>
    <n v="52226.739281520327"/>
    <m/>
    <m/>
    <n v="136922701876.81799"/>
    <m/>
    <m/>
    <n v="19482456.955136131"/>
    <m/>
    <m/>
    <n v="11.987664932824449"/>
    <m/>
    <m/>
    <n v="245.71830014673131"/>
    <m/>
    <m/>
    <n v="20.832861520302696"/>
    <m/>
    <m/>
    <m/>
    <n v="44534.719241926068"/>
    <m/>
    <m/>
    <n v="6.8798087082728152"/>
    <n v="981"/>
    <n v="1.0351071692535108"/>
    <n v="113870.92"/>
    <n v="620.38651521445115"/>
    <m/>
    <m/>
    <n v="1311.2159402841532"/>
    <n v="0.99548948840790785"/>
    <m/>
    <m/>
    <n v="2493432088.5806561"/>
    <m/>
    <m/>
    <m/>
    <n v="6.9166497123663442"/>
    <m/>
    <m/>
    <m/>
    <n v="6.7616510357220259"/>
    <m/>
    <m/>
    <n v="725.79804128254034"/>
    <n v="914.55146706712856"/>
    <n v="720.40185570423637"/>
    <m/>
  </r>
  <r>
    <x v="975"/>
    <n v="27.6"/>
    <n v="26.67"/>
    <n v="78796.539999999994"/>
    <n v="71463.25"/>
    <n v="78.269660000000002"/>
    <n v="136246.01999999999"/>
    <n v="123583.18"/>
    <n v="6.2680375505053121E-5"/>
    <n v="51056.980316761656"/>
    <m/>
    <m/>
    <n v="130764608773.08472"/>
    <m/>
    <m/>
    <n v="18824016.839489415"/>
    <m/>
    <m/>
    <n v="12.121654628329644"/>
    <m/>
    <m/>
    <n v="243.69554306597703"/>
    <m/>
    <m/>
    <n v="21.008349226442718"/>
    <m/>
    <m/>
    <m/>
    <n v="43528.37403037613"/>
    <m/>
    <m/>
    <n v="6.936092217517202"/>
    <n v="982"/>
    <n v="1.0348706411698538"/>
    <n v="111804.52"/>
    <n v="608.98577092220876"/>
    <m/>
    <m/>
    <n v="1335.0103964895054"/>
    <n v="1.0132662889877244"/>
    <m/>
    <m/>
    <n v="2380924527.0379782"/>
    <m/>
    <m/>
    <m/>
    <n v="7.0713727307033025"/>
    <m/>
    <m/>
    <m/>
    <n v="6.9143941515536778"/>
    <m/>
    <m/>
    <n v="731.73577334723598"/>
    <n v="924.77368075785455"/>
    <n v="736.516991523652"/>
    <m/>
  </r>
  <r>
    <x v="976"/>
    <n v="26.33"/>
    <n v="26.11"/>
    <n v="77774.58"/>
    <n v="70531.92"/>
    <n v="79.515420000000006"/>
    <n v="134476.84"/>
    <n v="121970.68"/>
    <n v="6.2680375505053121E-5"/>
    <n v="50393.562644516722"/>
    <m/>
    <m/>
    <n v="127358508966.37224"/>
    <m/>
    <m/>
    <n v="18455859.714492057"/>
    <m/>
    <m/>
    <n v="12.200323553697555"/>
    <m/>
    <m/>
    <n v="240.52524594835617"/>
    <m/>
    <m/>
    <n v="21.28301073389116"/>
    <m/>
    <m/>
    <m/>
    <n v="42959.863646707614"/>
    <m/>
    <m/>
    <n v="7.0460351636635377"/>
    <n v="983"/>
    <n v="1.008425890463424"/>
    <n v="109954.91"/>
    <n v="598.86440345426877"/>
    <m/>
    <m/>
    <n v="1357.0958057328073"/>
    <n v="1.0299313642800088"/>
    <m/>
    <m/>
    <n v="2318788573.1600895"/>
    <m/>
    <m/>
    <m/>
    <n v="7.1631952869689526"/>
    <m/>
    <m/>
    <m/>
    <n v="7.0046845350817764"/>
    <m/>
    <m/>
    <n v="743.33440615077438"/>
    <n v="930.77541516659778"/>
    <n v="746.08074604067076"/>
    <m/>
  </r>
  <r>
    <x v="977"/>
    <n v="24.88"/>
    <n v="25.29"/>
    <n v="75075.850000000006"/>
    <n v="68080.08"/>
    <n v="83.152540000000002"/>
    <n v="132354.5"/>
    <n v="120038.07"/>
    <n v="6.2680375505053121E-5"/>
    <n v="48643.750937288278"/>
    <m/>
    <m/>
    <n v="118506072898.19142"/>
    <m/>
    <m/>
    <n v="17493344.387084283"/>
    <m/>
    <m/>
    <n v="12.412055128210159"/>
    <m/>
    <m/>
    <n v="236.7234567972653"/>
    <m/>
    <m/>
    <n v="21.620792859468583"/>
    <m/>
    <m/>
    <m/>
    <n v="41465.294271534869"/>
    <m/>
    <m/>
    <n v="7.3678539173242452"/>
    <n v="984"/>
    <n v="0.98378805852115458"/>
    <n v="107993.98"/>
    <n v="588.13836090784457"/>
    <m/>
    <m/>
    <n v="1381.2981799454335"/>
    <n v="1.0481997322834764"/>
    <m/>
    <m/>
    <n v="2157503791.1633945"/>
    <m/>
    <m/>
    <m/>
    <n v="7.411858009982156"/>
    <m/>
    <m/>
    <m/>
    <n v="7.2483685474573178"/>
    <m/>
    <m/>
    <n v="777.2852659725105"/>
    <n v="946.92863793183494"/>
    <n v="771.98014742034445"/>
    <m/>
  </r>
  <r>
    <x v="978"/>
    <n v="25.54"/>
    <n v="25.47"/>
    <n v="76132.3"/>
    <n v="69033.820000000007"/>
    <n v="81.585679999999996"/>
    <n v="133360.5"/>
    <n v="120942.93"/>
    <n v="6.2680375505053121E-5"/>
    <n v="49327.051753133266"/>
    <m/>
    <m/>
    <n v="121828526395.03612"/>
    <m/>
    <m/>
    <n v="17860771.88400764"/>
    <m/>
    <m/>
    <n v="12.324793535951589"/>
    <m/>
    <m/>
    <n v="238.51692826412761"/>
    <m/>
    <m/>
    <n v="21.458364314917095"/>
    <m/>
    <m/>
    <m/>
    <n v="42044.97578259858"/>
    <m/>
    <m/>
    <n v="7.2285545371733591"/>
    <n v="985"/>
    <n v="1.0027483313702394"/>
    <n v="109463.77"/>
    <n v="596.09633191963667"/>
    <m/>
    <m/>
    <n v="1362.4988149076601"/>
    <n v="1.033835800973915"/>
    <m/>
    <m/>
    <n v="2217878380.7857652"/>
    <m/>
    <m/>
    <m/>
    <n v="7.3076842468118874"/>
    <m/>
    <m/>
    <m/>
    <n v="7.1470091277722263"/>
    <m/>
    <m/>
    <n v="762.58962230674831"/>
    <n v="940.27135999940219"/>
    <n v="761.12995615370028"/>
    <m/>
  </r>
  <r>
    <x v="979"/>
    <n v="25.02"/>
    <n v="25.44"/>
    <n v="75415.48"/>
    <n v="68379.509999999995"/>
    <n v="82.589240000000004"/>
    <n v="132632.60999999999"/>
    <n v="120275.23"/>
    <n v="6.2680375505053121E-5"/>
    <n v="48861.423831019187"/>
    <m/>
    <m/>
    <n v="119521207123.59445"/>
    <m/>
    <m/>
    <n v="17606673.564578149"/>
    <m/>
    <m/>
    <n v="12.382879095411228"/>
    <m/>
    <m/>
    <n v="237.20930371353541"/>
    <m/>
    <m/>
    <n v="21.577385742749701"/>
    <m/>
    <m/>
    <m/>
    <n v="41645.270913148714"/>
    <m/>
    <m/>
    <n v="7.3169996068458092"/>
    <n v="986"/>
    <n v="0.98349056603773577"/>
    <n v="108744.94"/>
    <n v="592.13562961589355"/>
    <m/>
    <m/>
    <n v="1371.446113389341"/>
    <n v="1.040526179690598"/>
    <m/>
    <m/>
    <n v="2175762476.5556364"/>
    <m/>
    <m/>
    <m/>
    <n v="7.3766036833170494"/>
    <m/>
    <m/>
    <m/>
    <n v="7.2149346282974385"/>
    <m/>
    <m/>
    <n v="771.92029719196296"/>
    <n v="944.70276794389451"/>
    <n v="768.30824217614247"/>
    <m/>
  </r>
  <r>
    <x v="980"/>
    <n v="25.59"/>
    <n v="25.47"/>
    <n v="74503.69"/>
    <n v="67535.64"/>
    <n v="82.653090000000006"/>
    <n v="131078.72"/>
    <n v="118835.96"/>
    <n v="6.1283544322776606E-5"/>
    <n v="48265.970429875473"/>
    <m/>
    <m/>
    <n v="116578687185.57564"/>
    <m/>
    <m/>
    <n v="17280085.405252971"/>
    <m/>
    <m/>
    <n v="12.457990431409671"/>
    <m/>
    <m/>
    <n v="234.40735557030146"/>
    <m/>
    <m/>
    <n v="21.837713150174608"/>
    <m/>
    <m/>
    <m/>
    <n v="41126.594842741302"/>
    <m/>
    <m/>
    <n v="7.320770749466516"/>
    <n v="987"/>
    <n v="1.0047114252061249"/>
    <n v="107483.45"/>
    <n v="585.08381696958054"/>
    <m/>
    <m/>
    <n v="1387.355502438427"/>
    <n v="1.0521976844542817"/>
    <m/>
    <m/>
    <n v="2121774377.0040822"/>
    <m/>
    <m/>
    <m/>
    <n v="7.4662470499757871"/>
    <m/>
    <m/>
    <m/>
    <n v="7.304724679130679"/>
    <m/>
    <m/>
    <n v="772.31814080122126"/>
    <n v="950.43309014723309"/>
    <n v="777.64502376522148"/>
    <m/>
  </r>
  <r>
    <x v="981"/>
    <n v="24.4"/>
    <n v="24.67"/>
    <n v="74024.86"/>
    <n v="67097.460000000006"/>
    <n v="82.286190000000005"/>
    <n v="131300.26"/>
    <n v="119029.52"/>
    <n v="6.1283544322776606E-5"/>
    <n v="47954.599084346024"/>
    <m/>
    <m/>
    <n v="115067781908.98073"/>
    <m/>
    <m/>
    <n v="17111748.162230238"/>
    <m/>
    <m/>
    <n v="12.498079660085024"/>
    <m/>
    <m/>
    <n v="234.79780898995907"/>
    <m/>
    <m/>
    <n v="21.802673617122952"/>
    <m/>
    <m/>
    <m/>
    <n v="40858.58473846539"/>
    <m/>
    <m/>
    <n v="7.2878043432719544"/>
    <n v="988"/>
    <n v="0.98905553303607607"/>
    <n v="107053.57"/>
    <n v="582.698272649665"/>
    <m/>
    <m/>
    <n v="1392.9042300182377"/>
    <n v="1.0563058070273854"/>
    <m/>
    <m/>
    <n v="2094171108.7019577"/>
    <m/>
    <m/>
    <m/>
    <n v="7.5143390309115849"/>
    <m/>
    <m/>
    <m/>
    <n v="7.3522973173840311"/>
    <m/>
    <m/>
    <n v="768.84028930000636"/>
    <n v="953.49153923670019"/>
    <n v="782.65403155821377"/>
    <m/>
  </r>
  <r>
    <x v="982"/>
    <n v="25.12"/>
    <n v="25.09"/>
    <n v="73961.52"/>
    <n v="67035.929999999993"/>
    <n v="82.94417"/>
    <n v="131040.04"/>
    <n v="118786.33"/>
    <n v="6.1283544322776606E-5"/>
    <n v="47912.398021061606"/>
    <m/>
    <m/>
    <n v="114858588683.23288"/>
    <m/>
    <m/>
    <n v="17088046.469851583"/>
    <m/>
    <m/>
    <n v="12.503484739706002"/>
    <m/>
    <m/>
    <n v="234.32675647879179"/>
    <m/>
    <m/>
    <n v="21.847749631054278"/>
    <m/>
    <m/>
    <m/>
    <n v="40819.942118092178"/>
    <m/>
    <m/>
    <n v="7.345606398144505"/>
    <n v="989"/>
    <n v="1.0011956954962136"/>
    <n v="106538.98"/>
    <n v="579.85205226854987"/>
    <m/>
    <m/>
    <n v="1399.5997058227822"/>
    <n v="1.0612826928049364"/>
    <m/>
    <m/>
    <n v="2090259855.9247489"/>
    <m/>
    <m/>
    <m/>
    <n v="7.5208795584004964"/>
    <m/>
    <m/>
    <m/>
    <n v="7.3592183569156422"/>
    <m/>
    <m/>
    <n v="774.93822312164832"/>
    <n v="953.90389840128148"/>
    <n v="783.33525850134959"/>
    <m/>
  </r>
  <r>
    <x v="983"/>
    <n v="24.06"/>
    <n v="24.4"/>
    <n v="72336.960000000006"/>
    <n v="65559.38"/>
    <n v="83.657139999999998"/>
    <n v="130791.6"/>
    <n v="118553.84"/>
    <n v="6.1283544322776606E-5"/>
    <n v="46858.862685598302"/>
    <m/>
    <m/>
    <n v="109800546582.04585"/>
    <m/>
    <m/>
    <n v="16523309.708865263"/>
    <m/>
    <m/>
    <n v="12.640858148595898"/>
    <m/>
    <m/>
    <n v="233.87679136828402"/>
    <m/>
    <m/>
    <n v="21.891042182240469"/>
    <m/>
    <m/>
    <m/>
    <n v="39919.683553783456"/>
    <m/>
    <m/>
    <n v="7.4082706275319179"/>
    <n v="990"/>
    <n v="0.98606557377049175"/>
    <n v="105511.6"/>
    <n v="574.21556544247983"/>
    <m/>
    <m/>
    <n v="1413.0963691639197"/>
    <n v="1.0714153130917417"/>
    <m/>
    <m/>
    <n v="1998111357.2884727"/>
    <m/>
    <m/>
    <m/>
    <n v="7.6861783115289137"/>
    <m/>
    <m/>
    <m/>
    <n v="7.521497070636884"/>
    <m/>
    <m/>
    <n v="781.54910096381468"/>
    <n v="964.38425911709146"/>
    <n v="800.55190723323506"/>
    <m/>
  </r>
  <r>
    <x v="984"/>
    <n v="23.03"/>
    <n v="23.93"/>
    <n v="70429.990000000005"/>
    <n v="63819.03"/>
    <n v="87.771129999999999"/>
    <n v="127652.15"/>
    <n v="115686.34"/>
    <n v="6.0166208597944859E-5"/>
    <n v="45620.217096349639"/>
    <m/>
    <m/>
    <n v="103975646641.42726"/>
    <m/>
    <m/>
    <n v="15864907.598447533"/>
    <m/>
    <m/>
    <n v="12.807641189466718"/>
    <m/>
    <m/>
    <n v="228.24624365739479"/>
    <m/>
    <m/>
    <n v="22.422087039846474"/>
    <m/>
    <m/>
    <m/>
    <n v="38856.615547648318"/>
    <m/>
    <m/>
    <n v="7.7710844477726919"/>
    <n v="991"/>
    <n v="0.96239030505641465"/>
    <n v="103521.26"/>
    <n v="563.25177035249658"/>
    <m/>
    <m/>
    <n v="1439.7526062734103"/>
    <n v="1.0913157674589811"/>
    <m/>
    <m/>
    <n v="1891835707.2645049"/>
    <m/>
    <m/>
    <m/>
    <n v="7.8891144379712586"/>
    <m/>
    <m/>
    <m/>
    <n v="7.7217267819585125"/>
    <m/>
    <m/>
    <n v="819.82481054340553"/>
    <n v="977.10831134620128"/>
    <n v="821.68866681455529"/>
    <m/>
  </r>
  <r>
    <x v="985"/>
    <n v="21.9"/>
    <n v="23.11"/>
    <n v="69303.850000000006"/>
    <n v="62794.75"/>
    <n v="89.43374"/>
    <n v="126871.46"/>
    <n v="114971.87"/>
    <n v="6.0166208597944859E-5"/>
    <n v="44889.678248743665"/>
    <m/>
    <m/>
    <n v="100639584286.08762"/>
    <m/>
    <m/>
    <n v="15482817.23544432"/>
    <m/>
    <m/>
    <n v="12.91008493690733"/>
    <m/>
    <m/>
    <n v="226.84481283516533"/>
    <m/>
    <m/>
    <n v="22.561087088644047"/>
    <m/>
    <m/>
    <m/>
    <n v="38231.876410932018"/>
    <m/>
    <m/>
    <n v="7.9177788827437157"/>
    <n v="992"/>
    <n v="0.94764171354392035"/>
    <n v="103131.92"/>
    <n v="561.08958473791483"/>
    <m/>
    <m/>
    <n v="1445.1674677204837"/>
    <n v="1.0953163297674955"/>
    <m/>
    <m/>
    <n v="1831046990.1018479"/>
    <m/>
    <m/>
    <m/>
    <n v="8.0153594816045182"/>
    <m/>
    <m/>
    <m/>
    <n v="7.8458404913275066"/>
    <m/>
    <m/>
    <n v="835.30060908428493"/>
    <n v="984.9238517403212"/>
    <n v="834.83768656963366"/>
    <m/>
  </r>
  <r>
    <x v="986"/>
    <n v="22.69"/>
    <n v="23.69"/>
    <n v="69885.17"/>
    <n v="63317.69"/>
    <n v="88.512299999999996"/>
    <n v="126714.07"/>
    <n v="114822.32"/>
    <n v="6.0166208597944859E-5"/>
    <n v="45265.108669023168"/>
    <m/>
    <m/>
    <n v="102317320872.64934"/>
    <m/>
    <m/>
    <n v="15676072.839839488"/>
    <m/>
    <m/>
    <n v="12.855994235289838"/>
    <m/>
    <m/>
    <n v="226.55787677672811"/>
    <m/>
    <m/>
    <n v="22.590957133564924"/>
    <m/>
    <m/>
    <m/>
    <n v="38549.153560991952"/>
    <m/>
    <m/>
    <n v="7.8356971145635139"/>
    <n v="993"/>
    <n v="0.95778809624314054"/>
    <n v="103734.37"/>
    <n v="564.32314911831838"/>
    <m/>
    <m/>
    <n v="1436.7254534447077"/>
    <n v="1.0888147640414156"/>
    <m/>
    <m/>
    <n v="1861481321.2859087"/>
    <m/>
    <m/>
    <m/>
    <n v="7.9482392321903106"/>
    <m/>
    <m/>
    <m/>
    <n v="7.7806825169652463"/>
    <m/>
    <m/>
    <n v="826.6412423640212"/>
    <n v="980.79721566931175"/>
    <n v="827.84679441170431"/>
    <m/>
  </r>
  <r>
    <x v="987"/>
    <n v="23.53"/>
    <n v="24.29"/>
    <n v="71873.37"/>
    <n v="65115.24"/>
    <n v="86.151809999999998"/>
    <n v="130314.45"/>
    <n v="118077.9"/>
    <n v="6.0166208597944859E-5"/>
    <n v="46551.744455292712"/>
    <m/>
    <m/>
    <n v="108128389256.04762"/>
    <m/>
    <m/>
    <n v="16343467.117358532"/>
    <m/>
    <m/>
    <n v="12.673177520222557"/>
    <m/>
    <m/>
    <n v="232.98947946964921"/>
    <m/>
    <m/>
    <n v="21.950940056748554"/>
    <m/>
    <m/>
    <m/>
    <n v="39642.399722560876"/>
    <m/>
    <m/>
    <n v="7.6262398140958805"/>
    <n v="994"/>
    <n v="0.9687114038699054"/>
    <n v="106204.58"/>
    <n v="577.71617335212773"/>
    <m/>
    <m/>
    <n v="1402.512939478954"/>
    <n v="1.0627862359438087"/>
    <m/>
    <m/>
    <n v="1967107633.6317363"/>
    <m/>
    <m/>
    <m/>
    <n v="7.7222339610995538"/>
    <m/>
    <m/>
    <m/>
    <n v="7.5599689949964608"/>
    <m/>
    <m/>
    <n v="804.54416018367908"/>
    <n v="966.84993770432959"/>
    <n v="804.30727405669461"/>
    <m/>
  </r>
  <r>
    <x v="988"/>
    <n v="26.54"/>
    <n v="26.39"/>
    <n v="75999.429999999993"/>
    <n v="68849.41"/>
    <n v="80.230050000000006"/>
    <n v="135432.24"/>
    <n v="122708.03"/>
    <n v="6.0166208597944859E-5"/>
    <n v="49222.956671682296"/>
    <m/>
    <m/>
    <n v="120531890979.90141"/>
    <m/>
    <m/>
    <n v="17749172.515176319"/>
    <m/>
    <m/>
    <n v="12.309472156574078"/>
    <m/>
    <m/>
    <n v="242.13368275815881"/>
    <m/>
    <m/>
    <n v="21.090677624023442"/>
    <m/>
    <m/>
    <m/>
    <n v="41914.570477921428"/>
    <m/>
    <m/>
    <n v="7.1015827558681339"/>
    <n v="995"/>
    <n v="1.0056839712012124"/>
    <n v="111135.83"/>
    <n v="604.49326352413925"/>
    <m/>
    <m/>
    <n v="1337.3920008828445"/>
    <n v="1.0133432878104318"/>
    <m/>
    <m/>
    <n v="2192649567.3445535"/>
    <m/>
    <m/>
    <m/>
    <n v="7.2790472193245748"/>
    <m/>
    <m/>
    <m/>
    <n v="7.1265919078291802"/>
    <m/>
    <m/>
    <n v="749.19450129725396"/>
    <n v="939.1024759785596"/>
    <n v="758.14727398796492"/>
    <m/>
  </r>
  <r>
    <x v="989"/>
    <n v="26.28"/>
    <n v="26.08"/>
    <n v="75975.87"/>
    <n v="68815.64"/>
    <n v="80.873930000000001"/>
    <n v="135421.32"/>
    <n v="122675.99"/>
    <n v="4.9836294109484314E-5"/>
    <n v="49204.097951667951"/>
    <m/>
    <m/>
    <n v="120415324267.9588"/>
    <m/>
    <m/>
    <n v="17735603.595203821"/>
    <m/>
    <m/>
    <n v="12.31152963653987"/>
    <m/>
    <m/>
    <n v="242.09644895849576"/>
    <m/>
    <m/>
    <n v="21.096997828281019"/>
    <m/>
    <m/>
    <m/>
    <n v="41890.396361451749"/>
    <m/>
    <m/>
    <n v="7.1571933587860945"/>
    <n v="996"/>
    <n v="1.0076687116564418"/>
    <n v="110612.15"/>
    <n v="601.50392567986978"/>
    <m/>
    <m/>
    <n v="1343.6938878892433"/>
    <n v="1.0178287254007836"/>
    <m/>
    <m/>
    <n v="2190277175.6574574"/>
    <m/>
    <m/>
    <m/>
    <n v="7.2816000009640387"/>
    <m/>
    <m/>
    <m/>
    <n v="7.1305832711576853"/>
    <m/>
    <m/>
    <n v="755.06124387453849"/>
    <n v="939.259443272167"/>
    <n v="758.4131582970964"/>
    <m/>
  </r>
  <r>
    <x v="990"/>
    <n v="25.52"/>
    <n v="25.76"/>
    <n v="74676.25"/>
    <n v="67635.070000000007"/>
    <n v="82.643609999999995"/>
    <n v="135380.9"/>
    <n v="122633.26"/>
    <n v="4.9836294109484314E-5"/>
    <n v="48361.248449705032"/>
    <m/>
    <m/>
    <n v="116284281058.68152"/>
    <m/>
    <m/>
    <n v="17279041.911857117"/>
    <m/>
    <m/>
    <n v="12.416811968289855"/>
    <m/>
    <m/>
    <n v="242.01828759192881"/>
    <m/>
    <m/>
    <n v="21.104617439130067"/>
    <m/>
    <m/>
    <m/>
    <n v="41170.559272542792"/>
    <m/>
    <m/>
    <n v="7.3133358796812677"/>
    <n v="997"/>
    <n v="0.99068322981366452"/>
    <n v="109765.53"/>
    <n v="596.85343671275882"/>
    <m/>
    <m/>
    <n v="1353.9784553564227"/>
    <n v="1.0255219137369345"/>
    <m/>
    <m/>
    <n v="2115055089.3214719"/>
    <m/>
    <m/>
    <m/>
    <n v="7.4061748764941946"/>
    <m/>
    <m/>
    <m/>
    <n v="7.25300553303288"/>
    <m/>
    <m/>
    <n v="771.53378557331575"/>
    <n v="947.29154222536238"/>
    <n v="771.38822212685716"/>
    <m/>
  </r>
  <r>
    <x v="991"/>
    <n v="24.6"/>
    <n v="24.91"/>
    <n v="72828.56"/>
    <n v="65958.23"/>
    <n v="84.34863"/>
    <n v="131513.96"/>
    <n v="119124.32"/>
    <n v="4.9836294109484314E-5"/>
    <n v="47163.511873418895"/>
    <m/>
    <m/>
    <n v="110518845275.82642"/>
    <m/>
    <m/>
    <n v="16636297.361962149"/>
    <m/>
    <m/>
    <n v="12.570406463172233"/>
    <m/>
    <m/>
    <n v="235.0996875817157"/>
    <m/>
    <m/>
    <n v="21.708768754584476"/>
    <m/>
    <m/>
    <m/>
    <n v="40148.684691729824"/>
    <m/>
    <m/>
    <n v="7.4637367111887025"/>
    <n v="998"/>
    <n v="0.98755519871537545"/>
    <n v="106860.92"/>
    <n v="581.01416032971974"/>
    <m/>
    <m/>
    <n v="1389.8073659553406"/>
    <n v="1.0525594373279441"/>
    <m/>
    <m/>
    <n v="2010112497.0647786"/>
    <m/>
    <m/>
    <m/>
    <n v="7.5894386991532024"/>
    <m/>
    <m/>
    <m/>
    <n v="7.4329209192678398"/>
    <m/>
    <m/>
    <n v="787.40059721650834"/>
    <n v="959.00942651853097"/>
    <n v="790.47601801320286"/>
    <m/>
  </r>
  <r>
    <x v="992"/>
    <n v="27.55"/>
    <n v="27"/>
    <n v="77892.66"/>
    <n v="70541.320000000007"/>
    <n v="79.108180000000004"/>
    <n v="136549.4"/>
    <n v="123679.44"/>
    <n v="4.9836294109484314E-5"/>
    <n v="50441.774725212155"/>
    <m/>
    <m/>
    <n v="125878173100.17987"/>
    <m/>
    <m/>
    <n v="18370074.229067296"/>
    <m/>
    <m/>
    <n v="12.133364986711406"/>
    <m/>
    <m/>
    <n v="244.09529224720691"/>
    <m/>
    <m/>
    <n v="20.878929081297098"/>
    <m/>
    <m/>
    <m/>
    <n v="42937.170113008367"/>
    <m/>
    <m/>
    <n v="6.9995755997701101"/>
    <n v="999"/>
    <n v="1.0203703703703704"/>
    <n v="112322.11"/>
    <n v="610.65954445062687"/>
    <m/>
    <m/>
    <n v="1318.7804452730027"/>
    <n v="0.9986730921520246"/>
    <m/>
    <m/>
    <n v="2289379605.7824945"/>
    <m/>
    <m/>
    <m/>
    <n v="7.0617596584094899"/>
    <m/>
    <m/>
    <m/>
    <n v="6.9165352701475182"/>
    <m/>
    <m/>
    <n v="738.4330692237545"/>
    <n v="925.66707621876674"/>
    <n v="735.51574447378334"/>
    <m/>
  </r>
  <r>
    <x v="993"/>
    <n v="27.49"/>
    <n v="27.11"/>
    <n v="77846.91"/>
    <n v="70496.37"/>
    <n v="78.699240000000003"/>
    <n v="136107.89000000001"/>
    <n v="123273.38"/>
    <n v="4.9836294109484314E-5"/>
    <n v="50410.918685500044"/>
    <m/>
    <m/>
    <n v="125718332310.03857"/>
    <m/>
    <m/>
    <n v="18352339.710774589"/>
    <m/>
    <m/>
    <n v="12.136914868368326"/>
    <m/>
    <m/>
    <n v="243.30011764558836"/>
    <m/>
    <m/>
    <n v="20.947747223978674"/>
    <m/>
    <m/>
    <m/>
    <n v="42908.575504586624"/>
    <m/>
    <m/>
    <n v="6.9629438272157476"/>
    <n v="1000"/>
    <n v="1.0140169679085207"/>
    <n v="111705.75"/>
    <n v="607.26117141712086"/>
    <m/>
    <m/>
    <n v="1326.01716398536"/>
    <n v="1.0040580551372313"/>
    <m/>
    <m/>
    <n v="2286384900.2666016"/>
    <m/>
    <m/>
    <m/>
    <n v="7.0659304054121828"/>
    <m/>
    <m/>
    <m/>
    <n v="6.9210315254844366"/>
    <m/>
    <m/>
    <n v="734.56853317398134"/>
    <n v="925.93790039473799"/>
    <n v="735.95014754540932"/>
    <m/>
  </r>
  <r>
    <x v="994"/>
    <n v="29.38"/>
    <n v="28.33"/>
    <n v="80078.61"/>
    <n v="72506.81"/>
    <n v="76.324150000000003"/>
    <n v="138812.51"/>
    <n v="125704.54"/>
    <n v="3.951618686892644E-5"/>
    <n v="51852.295833169483"/>
    <m/>
    <m/>
    <n v="132886622448.98375"/>
    <m/>
    <m/>
    <n v="19136856.798786037"/>
    <m/>
    <m/>
    <n v="11.962918348993405"/>
    <m/>
    <m/>
    <n v="248.11661945917223"/>
    <m/>
    <m/>
    <n v="20.534777993749223"/>
    <m/>
    <m/>
    <m/>
    <n v="44128.448620778545"/>
    <m/>
    <m/>
    <n v="6.7515026519969732"/>
    <n v="1001"/>
    <n v="1.0370631839039888"/>
    <n v="114182.53"/>
    <n v="620.58019267424743"/>
    <m/>
    <m/>
    <n v="1296.616235282803"/>
    <n v="0.98151653930719041"/>
    <m/>
    <m/>
    <n v="2416548420.3774137"/>
    <m/>
    <m/>
    <m/>
    <n v="6.8634626507001775"/>
    <m/>
    <m/>
    <m/>
    <n v="6.7239143412286948"/>
    <m/>
    <m/>
    <n v="712.26215848717811"/>
    <n v="912.66352436315697"/>
    <n v="714.86217110010557"/>
    <m/>
  </r>
  <r>
    <x v="995"/>
    <n v="26.36"/>
    <n v="26.09"/>
    <n v="75599.86"/>
    <n v="68448.679999999993"/>
    <n v="80.22381"/>
    <n v="133567.53"/>
    <n v="120949.87"/>
    <n v="3.951618686892644E-5"/>
    <n v="48951.033508987319"/>
    <m/>
    <m/>
    <n v="118010901677.90471"/>
    <m/>
    <m/>
    <n v="17530084.037808452"/>
    <m/>
    <m/>
    <n v="12.297374259539252"/>
    <m/>
    <m/>
    <n v="238.73580222688932"/>
    <m/>
    <m/>
    <n v="21.311542860973681"/>
    <m/>
    <m/>
    <m/>
    <n v="41657.427301855576"/>
    <m/>
    <m/>
    <n v="7.0960029534334881"/>
    <n v="1002"/>
    <n v="1.0103487926408585"/>
    <n v="108648.36"/>
    <n v="590.45596107551899"/>
    <m/>
    <m/>
    <n v="1359.4603032047089"/>
    <n v="1.028990882873376"/>
    <m/>
    <m/>
    <n v="2145972747.7428365"/>
    <m/>
    <m/>
    <m/>
    <n v="7.2472658867823281"/>
    <m/>
    <m/>
    <m/>
    <n v="7.1002627274196168"/>
    <m/>
    <m/>
    <n v="748.60584980278145"/>
    <n v="938.17951478940165"/>
    <n v="754.83709754527865"/>
    <m/>
  </r>
  <r>
    <x v="996"/>
    <n v="27.22"/>
    <n v="27.37"/>
    <n v="77828.12"/>
    <n v="70463.460000000006"/>
    <n v="78.746369999999999"/>
    <n v="136310.04999999999"/>
    <n v="123428.54"/>
    <n v="3.951618686892644E-5"/>
    <n v="50392.606737303293"/>
    <m/>
    <m/>
    <n v="124957468758.23627"/>
    <m/>
    <m/>
    <n v="18303902.905649006"/>
    <m/>
    <m/>
    <n v="12.116072915267424"/>
    <m/>
    <m/>
    <n v="243.63178420908787"/>
    <m/>
    <m/>
    <n v="20.874850415764449"/>
    <m/>
    <m/>
    <m/>
    <n v="42882.375839665212"/>
    <m/>
    <m/>
    <n v="6.9648711218967643"/>
    <n v="1003"/>
    <n v="0.99451954694921441"/>
    <n v="111563.01"/>
    <n v="606.24845859017375"/>
    <m/>
    <m/>
    <n v="1322.9908068152963"/>
    <n v="1.0012917825091794"/>
    <m/>
    <m/>
    <n v="2272229157.4239259"/>
    <m/>
    <m/>
    <m/>
    <n v="7.0336157372038954"/>
    <m/>
    <m/>
    <m/>
    <n v="6.8912846434645116"/>
    <m/>
    <m/>
    <n v="734.7718566621437"/>
    <n v="924.34784604372066"/>
    <n v="732.58442166484383"/>
    <m/>
  </r>
  <r>
    <x v="997"/>
    <n v="27.29"/>
    <n v="27.18"/>
    <n v="78104.25"/>
    <n v="70710.67"/>
    <n v="78.582949999999997"/>
    <n v="137549.76000000001"/>
    <n v="124546.22"/>
    <n v="3.951618686892644E-5"/>
    <n v="50570.163895370322"/>
    <m/>
    <m/>
    <n v="125833540219.32779"/>
    <m/>
    <m/>
    <n v="18400051.024762277"/>
    <m/>
    <m/>
    <n v="12.094504447654243"/>
    <m/>
    <m/>
    <n v="245.84156719747082"/>
    <m/>
    <m/>
    <n v="20.685875131311246"/>
    <m/>
    <m/>
    <m/>
    <n v="43031.584000398208"/>
    <m/>
    <m/>
    <n v="6.9499696393602459"/>
    <n v="1004"/>
    <n v="1.004047093451067"/>
    <n v="112609.69"/>
    <n v="611.88847769930862"/>
    <m/>
    <m/>
    <n v="1310.5785563957581"/>
    <n v="0.99180367387363966"/>
    <m/>
    <m/>
    <n v="2288095568.5180888"/>
    <m/>
    <m/>
    <m/>
    <n v="7.0086129555818317"/>
    <m/>
    <m/>
    <m/>
    <n v="6.8671250249147384"/>
    <m/>
    <m/>
    <n v="733.19979742389694"/>
    <n v="922.70236514243072"/>
    <n v="729.98026343400295"/>
    <m/>
  </r>
  <r>
    <x v="998"/>
    <n v="31.16"/>
    <n v="29.36"/>
    <n v="82772"/>
    <n v="74933.77"/>
    <n v="73.661090000000002"/>
    <n v="141895.46"/>
    <n v="128476.17"/>
    <n v="3.951618686892644E-5"/>
    <n v="53591.085522121692"/>
    <m/>
    <m/>
    <n v="140863217900.14053"/>
    <m/>
    <m/>
    <n v="20048236.361384075"/>
    <m/>
    <m/>
    <n v="11.733035024742474"/>
    <m/>
    <m/>
    <n v="253.60241757792335"/>
    <m/>
    <m/>
    <n v="20.033200624018779"/>
    <m/>
    <m/>
    <m/>
    <n v="45600.275857817949"/>
    <m/>
    <m/>
    <n v="6.5142550442689542"/>
    <n v="1005"/>
    <n v="1.061307901907357"/>
    <n v="116752.53"/>
    <n v="634.34993644266854"/>
    <m/>
    <m/>
    <n v="1262.3631917448245"/>
    <n v="0.95522527888676212"/>
    <m/>
    <m/>
    <n v="2561316135.4570284"/>
    <m/>
    <m/>
    <m/>
    <n v="6.589726006643378"/>
    <m/>
    <m/>
    <m/>
    <n v="6.4570115215141488"/>
    <m/>
    <m/>
    <n v="687.23328685868273"/>
    <n v="895.12548566870851"/>
    <n v="686.35120198160416"/>
    <m/>
  </r>
  <r>
    <x v="999"/>
    <n v="32.24"/>
    <n v="29.58"/>
    <n v="83259.179999999993"/>
    <n v="75365.929999999993"/>
    <n v="74.025729999999996"/>
    <n v="141862.32"/>
    <n v="128430.94"/>
    <n v="3.0598583303786953E-5"/>
    <n v="53902.569095270133"/>
    <m/>
    <m/>
    <n v="142481754144.90948"/>
    <m/>
    <m/>
    <n v="20221088.718040906"/>
    <m/>
    <m/>
    <n v="11.698288015849588"/>
    <m/>
    <m/>
    <n v="253.52464176410876"/>
    <m/>
    <m/>
    <n v="20.039869274728627"/>
    <m/>
    <m/>
    <m/>
    <n v="45859.305013934296"/>
    <m/>
    <m/>
    <n v="6.5452377836327527"/>
    <n v="1006"/>
    <n v="1.0899256254225829"/>
    <n v="116746.38"/>
    <n v="634.16794685990578"/>
    <m/>
    <m/>
    <n v="1262.4296873799019"/>
    <n v="0.95500395694837392"/>
    <m/>
    <m/>
    <n v="2590597597.9697156"/>
    <m/>
    <m/>
    <m/>
    <n v="6.550806162917997"/>
    <m/>
    <m/>
    <m/>
    <n v="6.4198211996233443"/>
    <m/>
    <m/>
    <n v="690.50186778837804"/>
    <n v="892.47460010114753"/>
    <n v="682.29751575930584"/>
    <m/>
  </r>
  <r>
    <x v="1000"/>
    <n v="25.79"/>
    <n v="26.01"/>
    <n v="76142.67"/>
    <n v="68921.78"/>
    <n v="79.352940000000004"/>
    <n v="134166.99"/>
    <n v="121460.27"/>
    <n v="3.0598583303786953E-5"/>
    <n v="49294.089296508908"/>
    <m/>
    <m/>
    <n v="118114276407.94475"/>
    <m/>
    <m/>
    <n v="17627418.972013272"/>
    <m/>
    <m/>
    <n v="12.198100506693754"/>
    <m/>
    <m/>
    <n v="239.76633596782034"/>
    <m/>
    <m/>
    <n v="21.127410819841028"/>
    <m/>
    <m/>
    <m/>
    <n v="41936.907124145444"/>
    <m/>
    <m/>
    <n v="7.0158095211962515"/>
    <n v="1007"/>
    <n v="0.99154171472510566"/>
    <n v="108626.51"/>
    <n v="590.01462776071264"/>
    <m/>
    <m/>
    <n v="1350.2333944041836"/>
    <n v="1.0213289594486796"/>
    <m/>
    <m/>
    <n v="2147508084.0021415"/>
    <m/>
    <m/>
    <m/>
    <n v="7.1106004464250026"/>
    <m/>
    <m/>
    <m/>
    <n v="6.9687023175920242"/>
    <m/>
    <m/>
    <n v="740.14569654713637"/>
    <n v="930.60581659088859"/>
    <n v="740.60274407382451"/>
    <m/>
  </r>
  <r>
    <x v="1001"/>
    <n v="29.84"/>
    <n v="28.78"/>
    <n v="79661.509999999995"/>
    <n v="72104.81"/>
    <n v="76.212639999999993"/>
    <n v="137665.25"/>
    <n v="124623.5"/>
    <n v="3.0598583303786953E-5"/>
    <n v="51570.897593305104"/>
    <m/>
    <m/>
    <n v="129022187922.14865"/>
    <m/>
    <m/>
    <n v="18848374.789210748"/>
    <m/>
    <m/>
    <n v="11.916116549457779"/>
    <m/>
    <m/>
    <n v="246.01198657258303"/>
    <m/>
    <m/>
    <n v="20.577051228047551"/>
    <m/>
    <m/>
    <m/>
    <n v="43872.42657734824"/>
    <m/>
    <m/>
    <n v="6.7377332192638839"/>
    <n v="1008"/>
    <n v="1.0368311327310631"/>
    <n v="112824.32000000001"/>
    <n v="612.76755915179547"/>
    <m/>
    <m/>
    <n v="1298.0543890641072"/>
    <n v="0.98176720487414104"/>
    <m/>
    <m/>
    <n v="2345786725.0466189"/>
    <m/>
    <m/>
    <m/>
    <n v="6.7818941099153678"/>
    <m/>
    <m/>
    <m/>
    <n v="6.6468227195951286"/>
    <m/>
    <m/>
    <n v="710.80952691978723"/>
    <n v="909.09296623807245"/>
    <n v="706.36642090425539"/>
    <m/>
  </r>
  <r>
    <x v="1002"/>
    <n v="26.62"/>
    <n v="27.29"/>
    <n v="78464.22"/>
    <n v="71018.89"/>
    <n v="77.384829999999994"/>
    <n v="136394.32999999999"/>
    <n v="123469.17"/>
    <n v="3.0598583303786953E-5"/>
    <n v="50794.562982821633"/>
    <m/>
    <m/>
    <n v="125134134611.27843"/>
    <m/>
    <m/>
    <n v="18422404.893526383"/>
    <m/>
    <m/>
    <n v="12.005534207763777"/>
    <m/>
    <m/>
    <n v="243.73487062930997"/>
    <m/>
    <m/>
    <n v="20.767514304879366"/>
    <m/>
    <m/>
    <m/>
    <n v="43210.451637834005"/>
    <m/>
    <m/>
    <n v="6.8409225854915867"/>
    <n v="1009"/>
    <n v="0.97544888237449623"/>
    <n v="111230.46"/>
    <n v="604.06387132584939"/>
    <m/>
    <m/>
    <n v="1316.3918979323523"/>
    <n v="0.99554216950489827"/>
    <m/>
    <m/>
    <n v="2275053557.2016006"/>
    <m/>
    <m/>
    <m/>
    <n v="6.8837108370680147"/>
    <m/>
    <m/>
    <m/>
    <n v="6.7468827598820988"/>
    <m/>
    <m/>
    <n v="721.69567841978369"/>
    <n v="915.91473269915662"/>
    <n v="716.97111569620893"/>
    <m/>
  </r>
  <r>
    <x v="1003"/>
    <n v="25.73"/>
    <n v="25.96"/>
    <n v="76664.03"/>
    <n v="69380.83"/>
    <n v="78.76437"/>
    <n v="134319.70000000001"/>
    <n v="121576.03"/>
    <n v="3.3384548608239584E-5"/>
    <n v="49624.352406523023"/>
    <m/>
    <m/>
    <n v="119356020437.34579"/>
    <m/>
    <m/>
    <n v="17784349.964931756"/>
    <m/>
    <m/>
    <n v="12.14272456093928"/>
    <m/>
    <m/>
    <n v="240.00412410540605"/>
    <m/>
    <m/>
    <n v="21.085636667777116"/>
    <m/>
    <m/>
    <m/>
    <n v="42208.939642642879"/>
    <m/>
    <m/>
    <n v="6.9610827628145264"/>
    <n v="1010"/>
    <n v="0.99114021571648692"/>
    <n v="109882.12"/>
    <n v="596.55502770559019"/>
    <m/>
    <m/>
    <n v="1332.3492521648002"/>
    <n v="1.0072281613722671"/>
    <m/>
    <m/>
    <n v="2169812237.1865349"/>
    <m/>
    <m/>
    <m/>
    <n v="7.0411725963068372"/>
    <m/>
    <m/>
    <m/>
    <n v="6.9023241312359929"/>
    <m/>
    <m/>
    <n v="734.37219677069106"/>
    <n v="926.38112790349373"/>
    <n v="733.37150436346917"/>
    <m/>
  </r>
  <r>
    <x v="1004"/>
    <n v="25.72"/>
    <n v="26.18"/>
    <n v="76666.59"/>
    <n v="69380.83"/>
    <n v="79.30829"/>
    <n v="134829.48000000001"/>
    <n v="122033.38"/>
    <n v="3.3384548608239584E-5"/>
    <n v="49624.799426504978"/>
    <m/>
    <m/>
    <n v="119354609538.08241"/>
    <m/>
    <m/>
    <n v="17784179.430069078"/>
    <m/>
    <m/>
    <n v="12.142408517423309"/>
    <m/>
    <m/>
    <n v="240.90913103531338"/>
    <m/>
    <m/>
    <n v="21.006240142668901"/>
    <m/>
    <m/>
    <m/>
    <n v="42207.725412872336"/>
    <m/>
    <m/>
    <n v="7.0087023629250984"/>
    <n v="1011"/>
    <n v="0.9824293353705118"/>
    <n v="110142.97"/>
    <n v="597.92450331944929"/>
    <m/>
    <m/>
    <n v="1329.1863781464688"/>
    <n v="1.0047418417323337"/>
    <m/>
    <m/>
    <n v="2169739117.4864869"/>
    <m/>
    <m/>
    <m/>
    <n v="7.0408446512818035"/>
    <m/>
    <m/>
    <m/>
    <n v="6.9022992707709916"/>
    <m/>
    <m/>
    <n v="739.39591384662526"/>
    <n v="926.35701661386327"/>
    <n v="733.33734733449876"/>
    <m/>
  </r>
  <r>
    <x v="1005"/>
    <n v="26.08"/>
    <n v="26.61"/>
    <n v="78400.100000000006"/>
    <n v="70947.289999999994"/>
    <n v="77.487390000000005"/>
    <n v="137364.04"/>
    <n v="124323.32"/>
    <n v="3.3384548608239584E-5"/>
    <n v="50745.629499048147"/>
    <m/>
    <m/>
    <n v="124742641577.00414"/>
    <m/>
    <m/>
    <n v="18386292.090409972"/>
    <m/>
    <m/>
    <n v="12.005022183395264"/>
    <m/>
    <m/>
    <n v="245.43181954677388"/>
    <m/>
    <m/>
    <n v="20.611986625678952"/>
    <m/>
    <m/>
    <m/>
    <n v="43159.437430684346"/>
    <m/>
    <m/>
    <n v="6.8473432925549442"/>
    <n v="1012"/>
    <n v="0.98008267568583241"/>
    <n v="112581.29"/>
    <n v="611.11349907157273"/>
    <m/>
    <m/>
    <n v="1299.761152645812"/>
    <n v="0.9824059600006485"/>
    <m/>
    <m/>
    <n v="2267638163.5339723"/>
    <m/>
    <m/>
    <m/>
    <n v="6.8815580030548054"/>
    <m/>
    <m/>
    <m/>
    <n v="6.7464368862133028"/>
    <m/>
    <m/>
    <n v="722.37304269077424"/>
    <n v="915.8756698257763"/>
    <n v="716.74688782829094"/>
    <m/>
  </r>
  <r>
    <x v="1006"/>
    <n v="25.88"/>
    <n v="26.28"/>
    <n v="77841.95"/>
    <n v="70439.83"/>
    <n v="77.190560000000005"/>
    <n v="137114.64000000001"/>
    <n v="124093.45"/>
    <n v="3.3384548608239584E-5"/>
    <n v="50383.130069114915"/>
    <m/>
    <m/>
    <n v="122956711173.55058"/>
    <m/>
    <m/>
    <n v="18188852.047657855"/>
    <m/>
    <m/>
    <n v="12.047642371492685"/>
    <m/>
    <m/>
    <n v="244.98023659523332"/>
    <m/>
    <m/>
    <n v="20.650023179291974"/>
    <m/>
    <m/>
    <m/>
    <n v="42849.501077941393"/>
    <m/>
    <m/>
    <n v="6.8206740905339984"/>
    <n v="1013"/>
    <n v="0.98477929984779289"/>
    <n v="112487.09"/>
    <n v="610.55448569336068"/>
    <m/>
    <m/>
    <n v="1300.8487001466376"/>
    <n v="0.98313476266987032"/>
    <m/>
    <m/>
    <n v="2235123668.6479445"/>
    <m/>
    <m/>
    <m/>
    <n v="6.9304564655122158"/>
    <m/>
    <m/>
    <m/>
    <n v="6.7946672073922079"/>
    <m/>
    <m/>
    <n v="719.55952629662011"/>
    <n v="919.12720845065428"/>
    <n v="721.83989449485966"/>
    <m/>
  </r>
  <r>
    <x v="1007"/>
    <n v="25.71"/>
    <n v="26.24"/>
    <n v="77884.62"/>
    <n v="70476.09"/>
    <n v="77.424499999999995"/>
    <n v="137711.32"/>
    <n v="124629.32"/>
    <n v="3.3384548608239584E-5"/>
    <n v="50409.51899352383"/>
    <m/>
    <m/>
    <n v="123081843980.06189"/>
    <m/>
    <m/>
    <n v="18202721.991816919"/>
    <m/>
    <m/>
    <n v="12.044228027614642"/>
    <m/>
    <m/>
    <n v="246.04031442705539"/>
    <m/>
    <m/>
    <n v="20.560776585906034"/>
    <m/>
    <m/>
    <m/>
    <n v="42870.325234840253"/>
    <m/>
    <m/>
    <n v="6.8409049109441886"/>
    <n v="1014"/>
    <n v="0.97980182926829273"/>
    <n v="112774.36"/>
    <n v="612.06592710652365"/>
    <m/>
    <m/>
    <n v="1297.5265873060339"/>
    <n v="0.98053107122436933"/>
    <m/>
    <m/>
    <n v="2237349399.9640269"/>
    <m/>
    <m/>
    <m/>
    <n v="6.9265662828416996"/>
    <m/>
    <m/>
    <m/>
    <n v="6.7911450864673188"/>
    <m/>
    <m/>
    <n v="721.69381381098049"/>
    <n v="918.86672459326962"/>
    <n v="721.43471352843642"/>
    <m/>
  </r>
  <r>
    <x v="1008"/>
    <n v="25.61"/>
    <n v="25.64"/>
    <n v="76488.33"/>
    <n v="69205.56"/>
    <n v="79.107770000000002"/>
    <n v="136918.20000000001"/>
    <n v="123899.06"/>
    <n v="4.0073780077420906E-5"/>
    <n v="49502.172325921281"/>
    <m/>
    <m/>
    <n v="118642223720.55307"/>
    <m/>
    <m/>
    <n v="17709979.526112895"/>
    <m/>
    <m/>
    <n v="12.151844700383757"/>
    <m/>
    <m/>
    <n v="244.60540195759333"/>
    <m/>
    <m/>
    <n v="20.681443108219998"/>
    <m/>
    <m/>
    <m/>
    <n v="42093.833924707993"/>
    <m/>
    <m/>
    <n v="6.9882816408917323"/>
    <n v="1015"/>
    <n v="0.99882995319812784"/>
    <n v="111343.1"/>
    <n v="604.15643441094471"/>
    <m/>
    <m/>
    <n v="1313.9939643175071"/>
    <n v="0.99269298492999192"/>
    <m/>
    <m/>
    <n v="2156462328.0857544"/>
    <m/>
    <m/>
    <m/>
    <n v="7.050451923567846"/>
    <m/>
    <m/>
    <m/>
    <n v="6.9134998994711676"/>
    <m/>
    <m/>
    <n v="737.24159231213696"/>
    <n v="927.07691285874091"/>
    <n v="734.33799028606336"/>
    <m/>
  </r>
  <r>
    <x v="1009"/>
    <n v="22.68"/>
    <n v="23.61"/>
    <n v="71298.3"/>
    <n v="64506.92"/>
    <n v="84.534030000000001"/>
    <n v="131194.82"/>
    <n v="118714.93"/>
    <n v="4.0073780077420906E-5"/>
    <n v="46142.132705697979"/>
    <m/>
    <m/>
    <n v="102531515136.27003"/>
    <m/>
    <m/>
    <n v="15906225.853553958"/>
    <m/>
    <m/>
    <n v="12.564036153648694"/>
    <m/>
    <m/>
    <n v="234.37482517964557"/>
    <m/>
    <m/>
    <n v="21.546853484021529"/>
    <m/>
    <m/>
    <m/>
    <n v="39234.787853041904"/>
    <m/>
    <m/>
    <n v="7.4671498822989726"/>
    <n v="1016"/>
    <n v="0.96060991105463789"/>
    <n v="106071.94"/>
    <n v="575.50976431188894"/>
    <m/>
    <m/>
    <n v="1376.2005350430559"/>
    <n v="1.0395900978736143"/>
    <m/>
    <m/>
    <n v="1863577962.0926392"/>
    <m/>
    <m/>
    <m/>
    <n v="7.5287844010586262"/>
    <m/>
    <m/>
    <m/>
    <n v="7.3829076273151353"/>
    <m/>
    <m/>
    <n v="787.76067596454357"/>
    <n v="958.5234289574488"/>
    <n v="784.15858533685275"/>
    <m/>
  </r>
  <r>
    <x v="1010"/>
    <n v="23.43"/>
    <n v="24.3"/>
    <n v="72534.44"/>
    <n v="65622.73"/>
    <n v="82.462190000000007"/>
    <n v="131126.29"/>
    <n v="118648.16"/>
    <n v="4.0073780077420906E-5"/>
    <n v="46940.981019509127"/>
    <m/>
    <m/>
    <n v="106078053470.41035"/>
    <m/>
    <m/>
    <n v="16318776.856967578"/>
    <m/>
    <m/>
    <n v="12.455048613955435"/>
    <m/>
    <m/>
    <n v="234.24668689273702"/>
    <m/>
    <m/>
    <n v="21.559038854583868"/>
    <m/>
    <m/>
    <m/>
    <n v="39912.304344260891"/>
    <m/>
    <m/>
    <n v="7.2836689282360449"/>
    <n v="1017"/>
    <n v="0.96419753086419746"/>
    <n v="106341.26"/>
    <n v="576.92595058830182"/>
    <m/>
    <m/>
    <n v="1372.7063184943834"/>
    <n v="1.036852248608074"/>
    <m/>
    <m/>
    <n v="1927983558.729708"/>
    <m/>
    <m/>
    <m/>
    <n v="7.3982104815884986"/>
    <m/>
    <m/>
    <m/>
    <n v="7.2552240053636616"/>
    <m/>
    <m/>
    <n v="768.40401610401716"/>
    <n v="950.20865582381032"/>
    <n v="770.55869264246428"/>
    <m/>
  </r>
  <r>
    <x v="1011"/>
    <n v="23.21"/>
    <n v="24.12"/>
    <n v="71887.39"/>
    <n v="65034.7"/>
    <n v="83.142259999999993"/>
    <n v="131051.72"/>
    <n v="118575.93"/>
    <n v="4.0073780077420906E-5"/>
    <n v="46521.105395812367"/>
    <m/>
    <m/>
    <n v="104176437402.35654"/>
    <m/>
    <m/>
    <n v="16099279.340676369"/>
    <m/>
    <m/>
    <n v="12.510526383964915"/>
    <m/>
    <m/>
    <n v="234.10776499895317"/>
    <m/>
    <m/>
    <n v="21.572230055951874"/>
    <m/>
    <m/>
    <m/>
    <n v="39553.521606839451"/>
    <m/>
    <m/>
    <n v="7.3432649113886637"/>
    <n v="1018"/>
    <n v="0.96227197346600335"/>
    <n v="106125.33"/>
    <n v="575.70952418466879"/>
    <m/>
    <m/>
    <n v="1375.4936512319534"/>
    <n v="1.0388591293084817"/>
    <m/>
    <m/>
    <n v="1893367329.4091485"/>
    <m/>
    <m/>
    <m/>
    <n v="7.4641564608353725"/>
    <m/>
    <m/>
    <m/>
    <n v="7.3202589790084289"/>
    <m/>
    <m/>
    <n v="774.69120368068116"/>
    <n v="954.44111278987532"/>
    <n v="777.42727899587499"/>
    <m/>
  </r>
  <r>
    <x v="1012"/>
    <n v="22.45"/>
    <n v="23.52"/>
    <n v="71526.61"/>
    <n v="64705.71"/>
    <n v="83.735309999999998"/>
    <n v="130453.06"/>
    <n v="118029.51"/>
    <n v="4.0073780077420906E-5"/>
    <n v="46286.502072030496"/>
    <m/>
    <m/>
    <n v="103121916843.09383"/>
    <m/>
    <m/>
    <n v="15976964.383859923"/>
    <m/>
    <m/>
    <n v="12.541843344107038"/>
    <m/>
    <m/>
    <n v="233.03265030088653"/>
    <m/>
    <m/>
    <n v="21.671705826021434"/>
    <m/>
    <m/>
    <m/>
    <n v="39352.300752659896"/>
    <m/>
    <m/>
    <n v="7.3951679317201124"/>
    <n v="1019"/>
    <n v="0.95450680272108845"/>
    <n v="106628.83"/>
    <n v="578.39574900703929"/>
    <m/>
    <m/>
    <n v="1368.9677723169452"/>
    <n v="1.0338323650633188"/>
    <m/>
    <m/>
    <n v="1874148276.8069754"/>
    <m/>
    <m/>
    <m/>
    <n v="7.5015658658451043"/>
    <m/>
    <m/>
    <m/>
    <n v="7.3573125718697243"/>
    <m/>
    <m/>
    <n v="780.16680803112115"/>
    <n v="956.83031635892371"/>
    <n v="781.3236458657509"/>
    <m/>
  </r>
  <r>
    <x v="1013"/>
    <n v="22.42"/>
    <n v="23.2"/>
    <n v="69249.09"/>
    <n v="62637.599999999999"/>
    <n v="86.485500000000002"/>
    <n v="128879.5"/>
    <n v="116591.62"/>
    <n v="4.0352587408198914E-5"/>
    <n v="44809.388893636489"/>
    <m/>
    <m/>
    <n v="96528590403.360214"/>
    <m/>
    <m/>
    <n v="15210548.357638789"/>
    <m/>
    <m/>
    <n v="12.741278276461193"/>
    <m/>
    <m/>
    <n v="230.20490714350026"/>
    <m/>
    <m/>
    <n v="21.935942081441834"/>
    <m/>
    <m/>
    <m/>
    <n v="38091.243455819327"/>
    <m/>
    <m/>
    <n v="7.6365785210832202"/>
    <n v="1020"/>
    <n v="0.96637931034482771"/>
    <n v="104132.81"/>
    <n v="564.72407202135719"/>
    <m/>
    <m/>
    <n v="1401.013241999568"/>
    <n v="1.0577319619843994"/>
    <m/>
    <m/>
    <n v="1754168676.5425684"/>
    <m/>
    <m/>
    <m/>
    <n v="7.7402476874100659"/>
    <m/>
    <m/>
    <m/>
    <n v="7.59253574040277"/>
    <m/>
    <m/>
    <n v="805.63486104455956"/>
    <n v="972.04541546212761"/>
    <n v="806.18348904543961"/>
    <m/>
  </r>
  <r>
    <x v="1014"/>
    <n v="22.36"/>
    <n v="23.07"/>
    <n v="68883.83"/>
    <n v="62304.69"/>
    <n v="86.987909999999999"/>
    <n v="129340.3"/>
    <n v="117003.78"/>
    <n v="4.0352587408198914E-5"/>
    <n v="44571.951250474092"/>
    <m/>
    <m/>
    <n v="95502055282.31044"/>
    <m/>
    <m/>
    <n v="15089140.790516753"/>
    <m/>
    <m/>
    <n v="12.774804820416099"/>
    <m/>
    <m/>
    <n v="231.02235604910041"/>
    <m/>
    <m/>
    <n v="21.858470485383403"/>
    <m/>
    <m/>
    <m/>
    <n v="37887.703923469642"/>
    <m/>
    <m/>
    <n v="7.6804462683736299"/>
    <n v="1021"/>
    <n v="0.96922410056350239"/>
    <n v="103830.42"/>
    <n v="563.04020981280632"/>
    <m/>
    <m/>
    <n v="1405.0816273072176"/>
    <n v="1.0607029386007445"/>
    <m/>
    <m/>
    <n v="1735463874.1380544"/>
    <m/>
    <m/>
    <m/>
    <n v="7.781023590280383"/>
    <m/>
    <m/>
    <m/>
    <n v="7.6329146903366381"/>
    <m/>
    <m/>
    <n v="810.26276952413264"/>
    <n v="974.60319048599331"/>
    <n v="810.43049262627335"/>
    <m/>
  </r>
  <r>
    <x v="1015"/>
    <n v="22.81"/>
    <n v="23.55"/>
    <n v="70609.919999999998"/>
    <n v="63863.41"/>
    <n v="85.038669999999996"/>
    <n v="131681.01"/>
    <n v="119116.51"/>
    <n v="4.0352587408198914E-5"/>
    <n v="45687.72049347977"/>
    <m/>
    <m/>
    <n v="100280052036.69199"/>
    <m/>
    <m/>
    <n v="15655234.051101401"/>
    <m/>
    <m/>
    <n v="12.61467837175686"/>
    <m/>
    <m/>
    <n v="235.19750146339146"/>
    <m/>
    <m/>
    <n v="21.463845692483837"/>
    <m/>
    <m/>
    <m/>
    <n v="38834.44992021253"/>
    <m/>
    <m/>
    <n v="7.5078580979306677"/>
    <n v="1022"/>
    <n v="0.96857749469214427"/>
    <n v="105963.72"/>
    <n v="574.56356831159849"/>
    <m/>
    <m/>
    <n v="1376.2128176121928"/>
    <n v="1.0388112511261851"/>
    <m/>
    <m/>
    <n v="1822237091.9067135"/>
    <m/>
    <m/>
    <m/>
    <n v="7.5860069444493812"/>
    <m/>
    <m/>
    <m/>
    <n v="7.4419817775127264"/>
    <m/>
    <m/>
    <n v="792.05526385534688"/>
    <n v="962.38697662297761"/>
    <n v="790.11858449267424"/>
    <m/>
  </r>
  <r>
    <x v="1016"/>
    <n v="21.98"/>
    <n v="23.06"/>
    <n v="69385.820000000007"/>
    <n v="62753.69"/>
    <n v="86.220470000000006"/>
    <n v="129375.36"/>
    <n v="117026.05"/>
    <n v="4.0352587408198914E-5"/>
    <n v="44894.579296096257"/>
    <m/>
    <m/>
    <n v="96794557641.333694"/>
    <m/>
    <m/>
    <n v="15247039.018872362"/>
    <m/>
    <m/>
    <n v="12.723946420052705"/>
    <m/>
    <m/>
    <n v="231.07370957548775"/>
    <m/>
    <m/>
    <n v="21.840603444094754"/>
    <m/>
    <m/>
    <m/>
    <n v="38158.546904860625"/>
    <m/>
    <m/>
    <n v="7.6117062557313711"/>
    <n v="1023"/>
    <n v="0.95316565481352999"/>
    <n v="104130.47"/>
    <n v="564.5791105565221"/>
    <m/>
    <m/>
    <n v="1400.0223077649312"/>
    <n v="1.0566832696704571"/>
    <m/>
    <m/>
    <n v="1758849758.5967705"/>
    <m/>
    <m/>
    <m/>
    <n v="7.7174654316094973"/>
    <m/>
    <m/>
    <m/>
    <n v="7.5713225645855848"/>
    <m/>
    <m/>
    <n v="803.01091578094713"/>
    <n v="970.72315005062285"/>
    <n v="803.81060910524047"/>
    <m/>
  </r>
  <r>
    <x v="1017"/>
    <n v="23.46"/>
    <n v="24.19"/>
    <n v="71446.720000000001"/>
    <n v="64615.07"/>
    <n v="84.220799999999997"/>
    <n v="133420.24"/>
    <n v="120680.11"/>
    <n v="4.0352587408198914E-5"/>
    <n v="46226.91242237277"/>
    <m/>
    <m/>
    <n v="102536238826.72302"/>
    <m/>
    <m/>
    <n v="15925265.544665834"/>
    <m/>
    <m/>
    <n v="12.534913333850396"/>
    <m/>
    <m/>
    <n v="238.29234597875555"/>
    <m/>
    <m/>
    <n v="21.158716461517791"/>
    <m/>
    <m/>
    <m/>
    <n v="39289.26331889764"/>
    <m/>
    <m/>
    <n v="7.4346929011146479"/>
    <n v="1024"/>
    <n v="0.96982224059528732"/>
    <n v="107811.01"/>
    <n v="584.48878065489725"/>
    <m/>
    <m/>
    <n v="1350.5378667111154"/>
    <n v="1.0192376796502078"/>
    <m/>
    <m/>
    <n v="1863127856.2371511"/>
    <m/>
    <m/>
    <m/>
    <n v="7.4882036438814668"/>
    <m/>
    <m/>
    <m/>
    <n v="7.3467691332494356"/>
    <m/>
    <m/>
    <n v="784.33656718936788"/>
    <n v="956.30161864485535"/>
    <n v="779.93190710504348"/>
    <m/>
  </r>
  <r>
    <x v="1018"/>
    <n v="23.82"/>
    <n v="24.41"/>
    <n v="71177.13"/>
    <n v="64363.44"/>
    <n v="84.662769999999995"/>
    <n v="132610.21"/>
    <n v="119932.82"/>
    <n v="2.9484397083834324E-5"/>
    <n v="46049.11566594561"/>
    <m/>
    <m/>
    <n v="101732828358.07433"/>
    <m/>
    <m/>
    <n v="15831783.63132897"/>
    <m/>
    <m/>
    <n v="12.558340011281629"/>
    <m/>
    <m/>
    <n v="236.82828434800069"/>
    <m/>
    <m/>
    <n v="21.28925889226463"/>
    <m/>
    <m/>
    <m/>
    <n v="39132.882009136847"/>
    <m/>
    <m/>
    <n v="7.4722648780416012"/>
    <n v="1025"/>
    <n v="0.97582957804178616"/>
    <n v="107580.17"/>
    <n v="583.1006893576357"/>
    <m/>
    <m/>
    <n v="1353.4295765759202"/>
    <n v="1.0211295771884119"/>
    <m/>
    <m/>
    <n v="1848429844.296973"/>
    <m/>
    <m/>
    <m/>
    <n v="7.5163145785862788"/>
    <m/>
    <m/>
    <m/>
    <n v="7.3754540863382951"/>
    <m/>
    <m/>
    <n v="788.3002918243136"/>
    <n v="958.08886431223937"/>
    <n v="782.85979421355501"/>
    <m/>
  </r>
  <r>
    <x v="1019"/>
    <n v="22.78"/>
    <n v="23.7"/>
    <n v="69756.23"/>
    <n v="63076.66"/>
    <n v="85.905429999999996"/>
    <n v="131398.32999999999"/>
    <n v="118833.26"/>
    <n v="2.9484397083834324E-5"/>
    <n v="45128.742596165808"/>
    <m/>
    <m/>
    <n v="97663525017.473724"/>
    <m/>
    <m/>
    <n v="15356863.212100537"/>
    <m/>
    <m/>
    <n v="12.68354559676016"/>
    <m/>
    <m/>
    <n v="234.65826855951101"/>
    <m/>
    <m/>
    <n v="21.484280467078626"/>
    <m/>
    <m/>
    <m/>
    <n v="38349.418324492508"/>
    <m/>
    <m/>
    <n v="7.5814528521872102"/>
    <n v="1026"/>
    <n v="0.96118143459915617"/>
    <n v="106150.76"/>
    <n v="575.30814750620686"/>
    <m/>
    <m/>
    <n v="1371.4124982524095"/>
    <n v="1.0345991689853209"/>
    <m/>
    <m/>
    <n v="1774460926.9405568"/>
    <m/>
    <m/>
    <m/>
    <n v="7.6662267146926233"/>
    <m/>
    <m/>
    <m/>
    <n v="7.5228507199829151"/>
    <m/>
    <m/>
    <n v="799.81927747157397"/>
    <n v="967.64092908265593"/>
    <n v="798.47385384281574"/>
    <m/>
  </r>
  <r>
    <x v="1020"/>
    <n v="20.53"/>
    <n v="21.82"/>
    <n v="65614.64"/>
    <n v="59329.79"/>
    <n v="90.865570000000005"/>
    <n v="126461.85"/>
    <n v="114365.33"/>
    <n v="2.9484397083834324E-5"/>
    <n v="42448.308871975234"/>
    <m/>
    <m/>
    <n v="86059384838.464981"/>
    <m/>
    <m/>
    <n v="13988390.056106027"/>
    <m/>
    <m/>
    <n v="13.059918678982562"/>
    <m/>
    <m/>
    <n v="225.83692783514311"/>
    <m/>
    <m/>
    <n v="22.29188591695554"/>
    <m/>
    <m/>
    <m/>
    <n v="36070.354439263363"/>
    <m/>
    <m/>
    <n v="8.0186861465560675"/>
    <n v="1027"/>
    <n v="0.94087992667277731"/>
    <n v="101462.24"/>
    <n v="549.85471152883804"/>
    <m/>
    <m/>
    <n v="1431.9857332090539"/>
    <n v="1.0801934577817964"/>
    <m/>
    <m/>
    <n v="1563595727.1487834"/>
    <m/>
    <m/>
    <m/>
    <n v="8.1212364611238854"/>
    <m/>
    <m/>
    <m/>
    <n v="7.9696621466514408"/>
    <m/>
    <m/>
    <n v="845.94600600325998"/>
    <n v="996.35482427742022"/>
    <n v="845.86527589308037"/>
    <m/>
  </r>
  <r>
    <x v="1021"/>
    <n v="20.37"/>
    <n v="21.75"/>
    <n v="65845.09"/>
    <n v="59536.42"/>
    <n v="90.475549999999998"/>
    <n v="126647.9"/>
    <n v="114530.21"/>
    <n v="2.9484397083834324E-5"/>
    <n v="42596.356021432141"/>
    <m/>
    <m/>
    <n v="86657466716.343445"/>
    <m/>
    <m/>
    <n v="14061332.026157627"/>
    <m/>
    <m/>
    <n v="13.036837230244375"/>
    <m/>
    <m/>
    <n v="226.16366311014602"/>
    <m/>
    <m/>
    <n v="22.25958081126193"/>
    <m/>
    <m/>
    <m/>
    <n v="36194.936709773669"/>
    <m/>
    <m/>
    <n v="7.9837536861591269"/>
    <n v="1028"/>
    <n v="0.93655172413793109"/>
    <n v="101649.75"/>
    <n v="550.82787199442407"/>
    <m/>
    <m/>
    <n v="1429.3393137644011"/>
    <n v="1.0780949702543059"/>
    <m/>
    <m/>
    <n v="1574433851.5904362"/>
    <m/>
    <m/>
    <m/>
    <n v="8.0925754058942907"/>
    <m/>
    <m/>
    <m/>
    <n v="7.9418463373636792"/>
    <m/>
    <m/>
    <n v="842.26074200706898"/>
    <n v="994.59391646728102"/>
    <n v="842.88009112408361"/>
    <m/>
  </r>
  <r>
    <x v="1022"/>
    <n v="20.13"/>
    <n v="21.37"/>
    <n v="63505.65"/>
    <n v="57419.37"/>
    <n v="93.366550000000004"/>
    <n v="124807.07"/>
    <n v="112862.13"/>
    <n v="2.9484397083834324E-5"/>
    <n v="41081.929063710886"/>
    <m/>
    <m/>
    <n v="80493311718.553268"/>
    <m/>
    <m/>
    <n v="13311195.994362861"/>
    <m/>
    <m/>
    <n v="13.268279721393824"/>
    <m/>
    <m/>
    <n v="222.87093479432468"/>
    <m/>
    <m/>
    <n v="22.583611979064454"/>
    <m/>
    <m/>
    <m/>
    <n v="34906.880135337306"/>
    <m/>
    <m/>
    <n v="8.2383311869254943"/>
    <n v="1029"/>
    <n v="0.94197473093121187"/>
    <n v="100086.81"/>
    <n v="542.31613799907473"/>
    <m/>
    <m/>
    <n v="1451.3164616379074"/>
    <n v="1.0945677080067884"/>
    <m/>
    <m/>
    <n v="1462414275.9170754"/>
    <m/>
    <m/>
    <m/>
    <n v="8.3799482220297001"/>
    <m/>
    <m/>
    <m/>
    <n v="8.2241880122277333"/>
    <m/>
    <m/>
    <n v="869.11786249483043"/>
    <n v="1012.2509056314358"/>
    <n v="872.8113322064188"/>
    <m/>
  </r>
  <r>
    <x v="1023"/>
    <n v="20.5"/>
    <n v="21.46"/>
    <n v="62668.58"/>
    <n v="56657.45"/>
    <n v="95.635180000000005"/>
    <n v="125910.56"/>
    <n v="113850.02"/>
    <n v="3.6728649784878442E-5"/>
    <n v="40537.461357544627"/>
    <m/>
    <m/>
    <n v="78355124823.94873"/>
    <m/>
    <m/>
    <n v="13045873.523287481"/>
    <m/>
    <m/>
    <n v="13.355267846021901"/>
    <m/>
    <m/>
    <n v="224.82501606304365"/>
    <m/>
    <m/>
    <n v="22.385918764107732"/>
    <m/>
    <m/>
    <m/>
    <n v="34440.714685827916"/>
    <m/>
    <m/>
    <n v="8.4368772038898392"/>
    <n v="1030"/>
    <n v="0.95526561043802416"/>
    <n v="98880.06"/>
    <n v="535.65192004477592"/>
    <m/>
    <m/>
    <n v="1468.815032529332"/>
    <n v="1.1074499470207404"/>
    <m/>
    <m/>
    <n v="1423459670.2748384"/>
    <m/>
    <m/>
    <m/>
    <n v="8.4899586424079736"/>
    <m/>
    <m/>
    <m/>
    <n v="8.3331304225236202"/>
    <m/>
    <m/>
    <n v="890.06383880430099"/>
    <n v="1018.8873204329697"/>
    <n v="884.26943898976742"/>
    <m/>
  </r>
  <r>
    <x v="1024"/>
    <n v="20.87"/>
    <n v="21.8"/>
    <n v="63188.14"/>
    <n v="57125.1"/>
    <n v="93.502619999999993"/>
    <n v="125704.99"/>
    <n v="113659.96"/>
    <n v="3.6728649784878442E-5"/>
    <n v="40872.544508495877"/>
    <m/>
    <m/>
    <n v="79647934418.588486"/>
    <m/>
    <m/>
    <n v="13207267.632559409"/>
    <m/>
    <m/>
    <n v="13.299804557123156"/>
    <m/>
    <m/>
    <n v="224.45247862328119"/>
    <m/>
    <m/>
    <n v="22.423283798946066"/>
    <m/>
    <m/>
    <m/>
    <n v="34723.989046789153"/>
    <m/>
    <m/>
    <n v="8.2482129788825542"/>
    <n v="1031"/>
    <n v="0.95733944954128447"/>
    <n v="100215.82"/>
    <n v="542.84559381964436"/>
    <m/>
    <m/>
    <n v="1448.972969651828"/>
    <n v="1.0923859638469473"/>
    <m/>
    <m/>
    <n v="1446909352.243624"/>
    <m/>
    <m/>
    <m/>
    <n v="8.4194904536118162"/>
    <m/>
    <m/>
    <m/>
    <n v="8.2643467218085185"/>
    <m/>
    <m/>
    <n v="870.16036026634129"/>
    <n v="1014.6559682459542"/>
    <n v="876.92984307440622"/>
    <m/>
  </r>
  <r>
    <x v="1025"/>
    <n v="20.260000000000002"/>
    <n v="21.58"/>
    <n v="62524.54"/>
    <n v="56523.08"/>
    <n v="95.196899999999999"/>
    <n v="126038.44"/>
    <n v="113957.29"/>
    <n v="3.6728649784878442E-5"/>
    <n v="40442.316088560052"/>
    <m/>
    <m/>
    <n v="77968514080.933395"/>
    <m/>
    <m/>
    <n v="12998363.33066603"/>
    <m/>
    <m/>
    <n v="13.36953739939197"/>
    <m/>
    <m/>
    <n v="225.04238262637429"/>
    <m/>
    <m/>
    <n v="22.36461960521779"/>
    <m/>
    <m/>
    <m/>
    <n v="34357.057569824523"/>
    <m/>
    <m/>
    <n v="8.3971310309757943"/>
    <n v="1032"/>
    <n v="0.93883225208526433"/>
    <n v="100047.51"/>
    <n v="541.89158263599779"/>
    <m/>
    <m/>
    <n v="1451.4064840462829"/>
    <n v="1.0941168730357107"/>
    <m/>
    <m/>
    <n v="1416364751.2926493"/>
    <m/>
    <m/>
    <m/>
    <n v="8.5078240318891574"/>
    <m/>
    <m/>
    <m/>
    <n v="8.3514394200065922"/>
    <m/>
    <m/>
    <n v="885.87074337494664"/>
    <n v="1019.9759595501056"/>
    <n v="886.13020399455183"/>
    <m/>
  </r>
  <r>
    <x v="1026"/>
    <n v="20.059999999999999"/>
    <n v="21.18"/>
    <n v="60919.94"/>
    <n v="55070.42"/>
    <n v="97.655709999999999"/>
    <n v="124295.52"/>
    <n v="112377.25"/>
    <n v="3.6728649784878442E-5"/>
    <n v="39403.462940076781"/>
    <m/>
    <m/>
    <n v="73960259033.769455"/>
    <m/>
    <m/>
    <n v="12497150.7771168"/>
    <m/>
    <m/>
    <n v="13.540985501267492"/>
    <m/>
    <m/>
    <n v="221.92497716927176"/>
    <m/>
    <m/>
    <n v="22.674703565643824"/>
    <m/>
    <m/>
    <m/>
    <n v="33473.107999076608"/>
    <m/>
    <m/>
    <n v="8.6134632165861085"/>
    <n v="1033"/>
    <n v="0.94711992445703486"/>
    <n v="98830.1"/>
    <n v="535.25587587068628"/>
    <m/>
    <m/>
    <n v="1469.0676608985882"/>
    <n v="1.1073254576487574"/>
    <m/>
    <m/>
    <n v="1343517482.6922143"/>
    <m/>
    <m/>
    <m/>
    <n v="8.7260712061738293"/>
    <m/>
    <m/>
    <m/>
    <n v="8.5660716947852418"/>
    <m/>
    <m/>
    <n v="908.69310417598615"/>
    <n v="1033.0559141513381"/>
    <n v="908.86168179019307"/>
    <m/>
  </r>
  <r>
    <x v="1027"/>
    <n v="19.59"/>
    <n v="20.58"/>
    <n v="59397.16"/>
    <n v="53691.839999999997"/>
    <n v="98.969880000000003"/>
    <n v="120784.25"/>
    <n v="109198.54"/>
    <n v="3.6728649784878442E-5"/>
    <n v="38417.580913679158"/>
    <m/>
    <m/>
    <n v="70256763300.154648"/>
    <m/>
    <m/>
    <n v="12027772.93734812"/>
    <m/>
    <m/>
    <n v="13.710114665945392"/>
    <m/>
    <m/>
    <n v="215.65047816096268"/>
    <m/>
    <m/>
    <n v="23.316075657176604"/>
    <m/>
    <m/>
    <m/>
    <n v="32634.235543741754"/>
    <m/>
    <m/>
    <n v="8.7288140719564176"/>
    <n v="1034"/>
    <n v="0.95189504373177847"/>
    <n v="96604.88"/>
    <n v="523.16341031800573"/>
    <m/>
    <m/>
    <n v="1502.1446155954343"/>
    <n v="1.1321502341191587"/>
    <m/>
    <m/>
    <n v="1276209822.2518933"/>
    <m/>
    <m/>
    <m/>
    <n v="8.9440946978172189"/>
    <m/>
    <m/>
    <m/>
    <n v="8.7805042437027403"/>
    <m/>
    <m/>
    <n v="920.86225428438433"/>
    <n v="1045.9589546139121"/>
    <n v="931.56986197838432"/>
    <m/>
  </r>
  <r>
    <x v="1028"/>
    <n v="19.64"/>
    <n v="20.41"/>
    <n v="58942.26"/>
    <n v="53274.720000000001"/>
    <n v="100.87909999999999"/>
    <n v="120456.03"/>
    <n v="108889.77"/>
    <n v="3.951618686892644E-5"/>
    <n v="38120.566758075911"/>
    <m/>
    <m/>
    <n v="69163964372.195572"/>
    <m/>
    <m/>
    <n v="11887269.316655349"/>
    <m/>
    <m/>
    <n v="13.762295440278294"/>
    <m/>
    <m/>
    <n v="215.04873625260015"/>
    <m/>
    <m/>
    <n v="23.382181699009536"/>
    <m/>
    <m/>
    <m/>
    <n v="32377.912984694296"/>
    <m/>
    <m/>
    <n v="8.895482532795576"/>
    <n v="1035"/>
    <n v="0.96227339539441448"/>
    <n v="95446.83"/>
    <n v="516.77092362136182"/>
    <m/>
    <m/>
    <n v="1520.1515586410683"/>
    <n v="1.1453960797613956"/>
    <m/>
    <m/>
    <n v="1256253629.3361785"/>
    <m/>
    <m/>
    <m/>
    <n v="9.0123200133896404"/>
    <m/>
    <m/>
    <m/>
    <n v="8.8487111946354791"/>
    <m/>
    <m/>
    <n v="938.44524932829825"/>
    <n v="1049.9398803393367"/>
    <n v="938.67585201522309"/>
    <m/>
  </r>
  <r>
    <x v="1029"/>
    <n v="20.239999999999998"/>
    <n v="20.82"/>
    <n v="59698.62"/>
    <n v="53956.25"/>
    <n v="99.011830000000003"/>
    <n v="121532.4"/>
    <n v="109858.48"/>
    <n v="3.951618686892644E-5"/>
    <n v="38608.796783511985"/>
    <m/>
    <m/>
    <n v="70933154968.353531"/>
    <m/>
    <m/>
    <n v="12115259.380316177"/>
    <m/>
    <m/>
    <n v="13.673910754721483"/>
    <m/>
    <m/>
    <n v="216.96507646712175"/>
    <m/>
    <m/>
    <n v="23.174226725414663"/>
    <m/>
    <m/>
    <m/>
    <n v="32791.172090282613"/>
    <m/>
    <m/>
    <n v="8.7302652181458953"/>
    <n v="1036"/>
    <n v="0.97214217098943312"/>
    <n v="96556.91"/>
    <n v="522.74033022215076"/>
    <m/>
    <m/>
    <n v="1502.4716645867943"/>
    <n v="1.1319674084560571"/>
    <m/>
    <m/>
    <n v="1288352081.1869118"/>
    <m/>
    <m/>
    <m/>
    <n v="8.8966133039093549"/>
    <m/>
    <m/>
    <m/>
    <n v="8.735533973292311"/>
    <m/>
    <m/>
    <n v="921.01534561389644"/>
    <n v="1043.1969204472136"/>
    <n v="926.62444971881973"/>
    <m/>
  </r>
  <r>
    <x v="1030"/>
    <n v="20.79"/>
    <n v="21.25"/>
    <n v="61051.98"/>
    <n v="55177.3"/>
    <n v="98.397189999999995"/>
    <n v="121637.2"/>
    <n v="109948.87"/>
    <n v="3.951618686892644E-5"/>
    <n v="39483.090454979858"/>
    <m/>
    <m/>
    <n v="74143220487.35907"/>
    <m/>
    <m/>
    <n v="12526398.499886882"/>
    <m/>
    <m/>
    <n v="13.518836043078904"/>
    <m/>
    <m/>
    <n v="217.14687517136417"/>
    <m/>
    <m/>
    <n v="23.155217880082503"/>
    <m/>
    <m/>
    <m/>
    <n v="33532.283852301305"/>
    <m/>
    <m/>
    <n v="8.6755113785875846"/>
    <n v="1037"/>
    <n v="0.97835294117647054"/>
    <n v="97056.62"/>
    <n v="525.40463501850036"/>
    <m/>
    <m/>
    <n v="1494.695938173111"/>
    <n v="1.1260023999959587"/>
    <m/>
    <m/>
    <n v="1346618473.7476852"/>
    <m/>
    <m/>
    <m/>
    <n v="8.694874651195887"/>
    <m/>
    <m/>
    <m/>
    <n v="8.5378671911233521"/>
    <m/>
    <m/>
    <n v="915.23898885904453"/>
    <n v="1031.3661088727765"/>
    <n v="905.61241270294886"/>
    <m/>
  </r>
  <r>
    <x v="1031"/>
    <n v="18.88"/>
    <n v="19.78"/>
    <n v="57396.24"/>
    <n v="51871.15"/>
    <n v="102.4067"/>
    <n v="115577.61"/>
    <n v="104467.21"/>
    <n v="3.951618686892644E-5"/>
    <n v="37117.971900881697"/>
    <m/>
    <m/>
    <n v="65257724048.841156"/>
    <m/>
    <m/>
    <n v="11400441.619024083"/>
    <m/>
    <m/>
    <n v="13.923488926593718"/>
    <m/>
    <m/>
    <n v="206.32425680056821"/>
    <m/>
    <m/>
    <n v="24.309716271659834"/>
    <m/>
    <m/>
    <m/>
    <n v="31522.167435080362"/>
    <m/>
    <m/>
    <n v="9.0284416737339299"/>
    <n v="1038"/>
    <n v="0.95449949443882698"/>
    <n v="93220.18"/>
    <n v="504.59711367551597"/>
    <m/>
    <m/>
    <n v="1553.7780624531945"/>
    <n v="1.1703999015519777"/>
    <m/>
    <m/>
    <n v="1185203377.7805576"/>
    <m/>
    <m/>
    <m/>
    <n v="9.2154306764911365"/>
    <m/>
    <m/>
    <m/>
    <n v="9.0494676653455368"/>
    <m/>
    <m/>
    <n v="952.47201782661796"/>
    <n v="1062.2374996186159"/>
    <n v="959.83079041697931"/>
    <m/>
  </r>
  <r>
    <x v="1032"/>
    <n v="18.18"/>
    <n v="19.53"/>
    <n v="56673.14"/>
    <n v="51215.61"/>
    <n v="104.2811"/>
    <n v="115494.34"/>
    <n v="104387.82"/>
    <n v="3.951618686892644E-5"/>
    <n v="36649.451688631329"/>
    <m/>
    <m/>
    <n v="63607927036.483131"/>
    <m/>
    <m/>
    <n v="11184218.703750128"/>
    <m/>
    <m/>
    <n v="14.01110575184601"/>
    <m/>
    <m/>
    <n v="206.17057942589472"/>
    <m/>
    <m/>
    <n v="24.328252021530119"/>
    <m/>
    <m/>
    <m/>
    <n v="31122.899555692486"/>
    <m/>
    <m/>
    <n v="9.1931017420546706"/>
    <n v="1039"/>
    <n v="0.93087557603686633"/>
    <n v="92498.64"/>
    <n v="500.65235136854494"/>
    <m/>
    <m/>
    <n v="1565.8045681216288"/>
    <n v="1.1793471889978866"/>
    <m/>
    <m/>
    <n v="1155207593.9951873"/>
    <m/>
    <m/>
    <m/>
    <n v="9.3314593041274492"/>
    <m/>
    <m/>
    <m/>
    <n v="9.1638566963488639"/>
    <m/>
    <m/>
    <n v="969.843133817232"/>
    <n v="1068.9218786468314"/>
    <n v="971.91572201537588"/>
    <m/>
  </r>
  <r>
    <x v="1033"/>
    <n v="18.899999999999999"/>
    <n v="20.02"/>
    <n v="57246.47"/>
    <n v="51727.65"/>
    <n v="103.5314"/>
    <n v="116844.95"/>
    <n v="105596.18"/>
    <n v="4.4814477533794417E-5"/>
    <n v="37017.5054078588"/>
    <m/>
    <m/>
    <n v="64879721088.902534"/>
    <m/>
    <m/>
    <n v="11351617.394626694"/>
    <m/>
    <m/>
    <n v="13.93997758321815"/>
    <m/>
    <m/>
    <n v="208.56631492169356"/>
    <m/>
    <m/>
    <n v="24.047200689548379"/>
    <m/>
    <m/>
    <m/>
    <n v="31431.3452749264"/>
    <m/>
    <m/>
    <n v="9.125247716020727"/>
    <n v="1040"/>
    <n v="0.94405594405594395"/>
    <n v="93415.48"/>
    <n v="505.49635290382736"/>
    <m/>
    <m/>
    <n v="1550.2844236066755"/>
    <n v="1.167325551640271"/>
    <m/>
    <m/>
    <n v="1178187390.4935145"/>
    <m/>
    <m/>
    <m/>
    <n v="9.2368751123522816"/>
    <m/>
    <m/>
    <m/>
    <n v="9.0723077581640279"/>
    <m/>
    <m/>
    <n v="962.68474885670969"/>
    <n v="1063.4954364387006"/>
    <n v="962.06433006859402"/>
    <m/>
  </r>
  <r>
    <x v="1034"/>
    <n v="18.21"/>
    <n v="19.75"/>
    <n v="55029.61"/>
    <n v="49722.18"/>
    <n v="106.78959999999999"/>
    <n v="115490.31"/>
    <n v="104367.22"/>
    <n v="4.4814477533794417E-5"/>
    <n v="35583.141021908377"/>
    <m/>
    <m/>
    <n v="59848951684.408516"/>
    <m/>
    <m/>
    <n v="10691365.181911929"/>
    <m/>
    <m/>
    <n v="14.209832713177878"/>
    <m/>
    <m/>
    <n v="206.14327816088723"/>
    <m/>
    <m/>
    <n v="24.327259656976626"/>
    <m/>
    <m/>
    <m/>
    <n v="30211.889562636305"/>
    <m/>
    <m/>
    <n v="9.4118191476363364"/>
    <n v="1041"/>
    <n v="0.9220253164556963"/>
    <n v="92065.03"/>
    <n v="498.14980412259746"/>
    <m/>
    <m/>
    <n v="1572.6959297067312"/>
    <n v="1.1840886016851759"/>
    <m/>
    <m/>
    <n v="1086794616.1662273"/>
    <m/>
    <m/>
    <m/>
    <n v="9.5945399081164346"/>
    <m/>
    <m/>
    <m/>
    <n v="9.4241129754068123"/>
    <m/>
    <m/>
    <n v="992.91712777504131"/>
    <n v="1084.0829659019646"/>
    <n v="999.31681404619019"/>
    <m/>
  </r>
  <r>
    <x v="1035"/>
    <n v="19.73"/>
    <n v="20.96"/>
    <n v="57609.67"/>
    <n v="52051.17"/>
    <n v="102.3047"/>
    <n v="119173.41"/>
    <n v="107690.91"/>
    <n v="4.4814477533794417E-5"/>
    <n v="37250.546154472926"/>
    <m/>
    <m/>
    <n v="65455583320.709061"/>
    <m/>
    <m/>
    <n v="11442431.772832585"/>
    <m/>
    <m/>
    <n v="13.876676806488982"/>
    <m/>
    <m/>
    <n v="212.71220400215824"/>
    <m/>
    <m/>
    <n v="23.552715435965133"/>
    <m/>
    <m/>
    <m/>
    <n v="31626.106528269655"/>
    <m/>
    <m/>
    <n v="9.0159654230235322"/>
    <n v="1042"/>
    <n v="0.94131679389312972"/>
    <n v="95239.54"/>
    <n v="515.28635464210981"/>
    <m/>
    <m/>
    <n v="1518.4675331503699"/>
    <n v="1.1431514659101154"/>
    <m/>
    <m/>
    <n v="1188565616.4517057"/>
    <m/>
    <m/>
    <m/>
    <n v="9.1447051251850713"/>
    <m/>
    <m/>
    <m/>
    <n v="8.9827572562576101"/>
    <m/>
    <m/>
    <n v="951.15581286916495"/>
    <n v="1058.6661541265439"/>
    <n v="952.46438897619237"/>
    <m/>
  </r>
  <r>
    <x v="1036"/>
    <n v="19.399999999999999"/>
    <n v="20.88"/>
    <n v="57653.51"/>
    <n v="52088.45"/>
    <n v="103.4448"/>
    <n v="119330.14"/>
    <n v="107827.72"/>
    <n v="4.4814477533794417E-5"/>
    <n v="37277.98420789856"/>
    <m/>
    <m/>
    <n v="65549318662.779213"/>
    <m/>
    <m/>
    <n v="11454614.851393374"/>
    <m/>
    <m/>
    <n v="13.871346397178096"/>
    <m/>
    <m/>
    <n v="212.9867573303448"/>
    <m/>
    <m/>
    <n v="23.522978323217938"/>
    <m/>
    <m/>
    <m/>
    <n v="31647.847280509621"/>
    <m/>
    <m/>
    <n v="9.1158538401230835"/>
    <n v="1043"/>
    <n v="0.92911877394636011"/>
    <n v="95587.03"/>
    <n v="517.12604161507306"/>
    <m/>
    <m/>
    <n v="1512.9272682236974"/>
    <n v="1.138872606184641"/>
    <m/>
    <m/>
    <n v="1190228050.9132838"/>
    <m/>
    <m/>
    <m/>
    <n v="9.1377299073896143"/>
    <m/>
    <m/>
    <m/>
    <n v="8.9763939094536234"/>
    <m/>
    <m/>
    <n v="961.69372468501081"/>
    <n v="1058.2594916378393"/>
    <n v="951.73788697699399"/>
    <m/>
  </r>
  <r>
    <x v="1037"/>
    <n v="19.41"/>
    <n v="20.87"/>
    <n v="58185.26"/>
    <n v="52566.54"/>
    <n v="101.7634"/>
    <n v="120868.79"/>
    <n v="109213.23"/>
    <n v="4.4814477533794417E-5"/>
    <n v="37620.889252973204"/>
    <m/>
    <m/>
    <n v="66752571744.60289"/>
    <m/>
    <m/>
    <n v="11612206.507908667"/>
    <m/>
    <m/>
    <n v="13.807328453628456"/>
    <m/>
    <m/>
    <n v="215.72776104597133"/>
    <m/>
    <m/>
    <n v="23.220906451409572"/>
    <m/>
    <m/>
    <m/>
    <n v="31937.40594096353"/>
    <m/>
    <m/>
    <n v="8.9671066559277612"/>
    <n v="1044"/>
    <n v="0.93004312410158119"/>
    <n v="96155.49"/>
    <n v="520.16079299350417"/>
    <m/>
    <m/>
    <n v="1503.9298275155338"/>
    <n v="1.1319923670940273"/>
    <m/>
    <m/>
    <n v="1212036046.5005441"/>
    <m/>
    <m/>
    <m/>
    <n v="9.053438240154442"/>
    <m/>
    <m/>
    <m/>
    <n v="8.8940743632495138"/>
    <m/>
    <m/>
    <n v="946.0013675987683"/>
    <n v="1053.3754959205726"/>
    <n v="942.95851025244303"/>
    <m/>
  </r>
  <r>
    <x v="1038"/>
    <n v="17.79"/>
    <n v="20.239999999999998"/>
    <n v="56237.98"/>
    <n v="50800.24"/>
    <n v="104.5819"/>
    <n v="117643.35"/>
    <n v="106284.14"/>
    <n v="5.0115351955648535E-5"/>
    <n v="36359.175065840289"/>
    <m/>
    <m/>
    <n v="62267552898.308762"/>
    <m/>
    <m/>
    <n v="11026612.798198462"/>
    <m/>
    <m/>
    <n v="14.038203819728375"/>
    <m/>
    <m/>
    <n v="209.95560604294411"/>
    <m/>
    <m/>
    <n v="23.84462843263864"/>
    <m/>
    <m/>
    <m/>
    <n v="30861.606509713387"/>
    <m/>
    <m/>
    <n v="9.2136851471027104"/>
    <n v="1045"/>
    <n v="0.87895256916996045"/>
    <n v="94145.23"/>
    <n v="509.1668419579533"/>
    <m/>
    <m/>
    <n v="1535.3715057292416"/>
    <n v="1.1553295728127928"/>
    <m/>
    <m/>
    <n v="1130469967.4807723"/>
    <m/>
    <m/>
    <m/>
    <n v="9.3563373860744985"/>
    <m/>
    <m/>
    <m/>
    <n v="9.1931420269704827"/>
    <m/>
    <m/>
    <n v="972.01461789480913"/>
    <n v="1070.9892185228937"/>
    <n v="974.50689218392904"/>
    <m/>
  </r>
  <r>
    <x v="1039"/>
    <n v="17.98"/>
    <n v="20.149999999999999"/>
    <n v="55997.83"/>
    <n v="50580.77"/>
    <n v="105.4301"/>
    <n v="118119.12"/>
    <n v="106708.64"/>
    <n v="5.0115351955648535E-5"/>
    <n v="36203.029669532327"/>
    <m/>
    <m/>
    <n v="61729832546.531311"/>
    <m/>
    <m/>
    <n v="10955051.077168951"/>
    <m/>
    <m/>
    <n v="14.068161963942151"/>
    <m/>
    <m/>
    <n v="210.79956256009328"/>
    <m/>
    <m/>
    <n v="23.749704536814708"/>
    <m/>
    <m/>
    <m/>
    <n v="30727.392530211528"/>
    <m/>
    <m/>
    <n v="9.2878137063114963"/>
    <n v="1046"/>
    <n v="0.89230769230769236"/>
    <n v="94384.24"/>
    <n v="510.41962497836903"/>
    <m/>
    <m/>
    <n v="1531.4736009327441"/>
    <n v="1.1522872537454358"/>
    <m/>
    <m/>
    <n v="1120664363.888746"/>
    <m/>
    <m/>
    <m/>
    <n v="9.396321493856016"/>
    <m/>
    <m/>
    <m/>
    <n v="9.2329799651015616"/>
    <m/>
    <m/>
    <n v="979.83494624378477"/>
    <n v="1073.2747566068197"/>
    <n v="978.67142655278451"/>
    <m/>
  </r>
  <r>
    <x v="1040"/>
    <n v="17.66"/>
    <n v="20"/>
    <n v="54768.71"/>
    <n v="49468.01"/>
    <n v="107.6955"/>
    <n v="117953.67"/>
    <n v="106553.82"/>
    <n v="5.0115351955648535E-5"/>
    <n v="35407.53071201127"/>
    <m/>
    <m/>
    <n v="59014051012.390274"/>
    <m/>
    <m/>
    <n v="10593438.313165361"/>
    <m/>
    <m/>
    <n v="14.222539204449355"/>
    <m/>
    <m/>
    <n v="210.49916178929132"/>
    <m/>
    <m/>
    <n v="23.784474452975552"/>
    <m/>
    <m/>
    <m/>
    <n v="30050.535693120353"/>
    <m/>
    <m/>
    <n v="9.4867721929592097"/>
    <n v="1047"/>
    <n v="0.88300000000000001"/>
    <n v="93821.2"/>
    <n v="507.33514943629922"/>
    <m/>
    <m/>
    <n v="1540.6094576845619"/>
    <n v="1.1590512291166977"/>
    <m/>
    <m/>
    <n v="1071319779.2951638"/>
    <m/>
    <m/>
    <m/>
    <n v="9.6025901550433339"/>
    <m/>
    <m/>
    <m/>
    <n v="9.4362263191836764"/>
    <m/>
    <m/>
    <n v="1000.8244367992135"/>
    <n v="1085.0523573805156"/>
    <n v="1000.1552854255701"/>
    <m/>
  </r>
  <r>
    <x v="1041"/>
    <n v="16.3"/>
    <n v="19.28"/>
    <n v="53377.919999999998"/>
    <n v="48209.34"/>
    <n v="110.5042"/>
    <n v="115065.07"/>
    <n v="103939.06"/>
    <n v="5.0115351955648535E-5"/>
    <n v="34507.554720407185"/>
    <m/>
    <m/>
    <n v="56011204786.110909"/>
    <m/>
    <m/>
    <n v="10189029.530137558"/>
    <m/>
    <m/>
    <n v="14.403104318986701"/>
    <m/>
    <m/>
    <n v="205.33918265978522"/>
    <m/>
    <m/>
    <n v="24.368449595562353"/>
    <m/>
    <m/>
    <m/>
    <n v="29285.083774460069"/>
    <m/>
    <m/>
    <n v="9.7335606099023018"/>
    <n v="1048"/>
    <n v="0.8454356846473029"/>
    <n v="92102.88"/>
    <n v="498.004500470273"/>
    <m/>
    <m/>
    <n v="1568.8254690266519"/>
    <n v="1.1801671796481927"/>
    <m/>
    <m/>
    <n v="1016767935.6547619"/>
    <m/>
    <m/>
    <m/>
    <n v="9.8464609909831964"/>
    <m/>
    <m/>
    <m/>
    <n v="9.676449838246528"/>
    <m/>
    <m/>
    <n v="1026.8598335992915"/>
    <n v="1098.8278583914839"/>
    <n v="1025.5555890507649"/>
    <m/>
  </r>
  <r>
    <x v="1042"/>
    <n v="16.47"/>
    <n v="19.57"/>
    <n v="53912.58"/>
    <n v="48689.81"/>
    <n v="110.0151"/>
    <n v="117495.66"/>
    <n v="106129.42"/>
    <n v="5.0115351955648535E-5"/>
    <n v="34852.349838702517"/>
    <m/>
    <m/>
    <n v="57127937131.779732"/>
    <m/>
    <m/>
    <n v="10341251.151802801"/>
    <m/>
    <m/>
    <n v="14.330958295009653"/>
    <m/>
    <m/>
    <n v="209.67157540841299"/>
    <m/>
    <m/>
    <n v="23.855234214109565"/>
    <m/>
    <m/>
    <m/>
    <n v="29576.097623369526"/>
    <m/>
    <m/>
    <n v="9.6898552222325076"/>
    <n v="1049"/>
    <n v="0.84159427695452216"/>
    <n v="93591.37"/>
    <n v="506.01332052024628"/>
    <m/>
    <m/>
    <n v="1543.4714190513259"/>
    <n v="1.1609842357109545"/>
    <m/>
    <m/>
    <n v="1036999870.4836601"/>
    <m/>
    <m/>
    <m/>
    <n v="9.7478739188193959"/>
    <m/>
    <m/>
    <m/>
    <n v="9.5801369608233937"/>
    <m/>
    <m/>
    <n v="1022.2490535457581"/>
    <n v="1093.3237629366135"/>
    <n v="1015.2872781359779"/>
    <m/>
  </r>
  <r>
    <x v="1043"/>
    <n v="17.010000000000002"/>
    <n v="19.84"/>
    <n v="52863.07"/>
    <n v="47734.65"/>
    <n v="110.9747"/>
    <n v="117824.62"/>
    <n v="106410.6"/>
    <n v="5.1650298179106713E-5"/>
    <n v="34171.38336711983"/>
    <m/>
    <m/>
    <n v="54887612702.025429"/>
    <m/>
    <m/>
    <n v="10036662.112455944"/>
    <m/>
    <m/>
    <n v="14.470395326028042"/>
    <m/>
    <m/>
    <n v="210.24322593864446"/>
    <m/>
    <m/>
    <n v="23.793078670138939"/>
    <m/>
    <m/>
    <m/>
    <n v="28993.393715142553"/>
    <m/>
    <m/>
    <n v="9.7724865878704055"/>
    <n v="1050"/>
    <n v="0.85735887096774199"/>
    <n v="93789.7"/>
    <n v="506.96684240715541"/>
    <m/>
    <m/>
    <n v="1540.2006400624039"/>
    <n v="1.1581945535220859"/>
    <m/>
    <m/>
    <n v="996212986.70188391"/>
    <m/>
    <m/>
    <m/>
    <n v="9.9377116770440566"/>
    <m/>
    <m/>
    <m/>
    <n v="9.7684576097612617"/>
    <m/>
    <m/>
    <n v="1030.9664010581052"/>
    <n v="1103.9615595380326"/>
    <n v="1035.0597805750222"/>
    <m/>
  </r>
  <r>
    <x v="1044"/>
    <n v="17.579999999999998"/>
    <n v="20.81"/>
    <n v="55684.06"/>
    <n v="50279.5"/>
    <n v="105.0108"/>
    <n v="121096.45"/>
    <n v="109359.98"/>
    <n v="5.1650298179106713E-5"/>
    <n v="35994.030702783697"/>
    <m/>
    <m/>
    <n v="60740387751.026436"/>
    <m/>
    <m/>
    <n v="10839176.384724408"/>
    <m/>
    <m/>
    <n v="14.084302798095335"/>
    <m/>
    <m/>
    <n v="216.07612652899752"/>
    <m/>
    <m/>
    <n v="23.133945721167077"/>
    <m/>
    <m/>
    <m/>
    <n v="30538.223352536002"/>
    <m/>
    <m/>
    <n v="9.2467072503876029"/>
    <n v="1051"/>
    <n v="0.84478616049975974"/>
    <n v="97068.13"/>
    <n v="524.64695925630144"/>
    <m/>
    <m/>
    <n v="1486.3627454492448"/>
    <n v="1.1176037738580371"/>
    <m/>
    <m/>
    <n v="1102396898.6291158"/>
    <m/>
    <m/>
    <m/>
    <n v="9.4074699812254519"/>
    <m/>
    <m/>
    <m/>
    <n v="9.247813043351643"/>
    <m/>
    <m/>
    <n v="975.49834526274958"/>
    <n v="1074.5061576876142"/>
    <n v="979.83259436136632"/>
    <m/>
  </r>
  <r>
    <x v="1045"/>
    <n v="18.59"/>
    <n v="22.11"/>
    <n v="59217.34"/>
    <n v="53467.25"/>
    <n v="99.001580000000004"/>
    <n v="127600.21"/>
    <n v="115227.76"/>
    <n v="5.1650298179106713E-5"/>
    <n v="38277.000298625077"/>
    <m/>
    <m/>
    <n v="68442781774.786423"/>
    <m/>
    <m/>
    <n v="11869877.841093523"/>
    <m/>
    <m/>
    <n v="13.637471282489674"/>
    <m/>
    <m/>
    <n v="227.67543419441219"/>
    <m/>
    <m/>
    <n v="21.89300003214267"/>
    <m/>
    <m/>
    <m/>
    <n v="32473.430557899679"/>
    <m/>
    <m/>
    <n v="8.7170051879094146"/>
    <n v="1052"/>
    <n v="0.84079601990049757"/>
    <n v="102109.24"/>
    <n v="551.85073940616235"/>
    <m/>
    <m/>
    <n v="1409.1703847875976"/>
    <n v="1.0594620011393814"/>
    <m/>
    <m/>
    <n v="1242140267.9064846"/>
    <m/>
    <m/>
    <m/>
    <n v="8.8106204506638068"/>
    <m/>
    <m/>
    <m/>
    <n v="8.6616232458916311"/>
    <m/>
    <m/>
    <n v="919.61645439742813"/>
    <n v="1040.4169150854102"/>
    <n v="917.667886406869"/>
    <m/>
  </r>
  <r>
    <x v="1046"/>
    <n v="18.05"/>
    <n v="21.52"/>
    <n v="58156.98"/>
    <n v="52507.09"/>
    <n v="100.68819999999999"/>
    <n v="126398.02"/>
    <n v="114136.19"/>
    <n v="5.1650298179106713E-5"/>
    <n v="37590.686464411709"/>
    <m/>
    <m/>
    <n v="65985028565.507759"/>
    <m/>
    <m/>
    <n v="11550029.810477233"/>
    <m/>
    <m/>
    <n v="13.759563380413866"/>
    <m/>
    <m/>
    <n v="225.52488261112427"/>
    <m/>
    <m/>
    <n v="22.100719813146966"/>
    <m/>
    <m/>
    <m/>
    <n v="31889.358261593228"/>
    <m/>
    <m/>
    <n v="8.8649398558833212"/>
    <n v="1053"/>
    <n v="0.83875464684014878"/>
    <n v="101696.07"/>
    <n v="549.57484131211424"/>
    <m/>
    <m/>
    <n v="1414.8723851930722"/>
    <n v="1.0636481205064725"/>
    <m/>
    <m/>
    <n v="1197487429.5317109"/>
    <m/>
    <m/>
    <m/>
    <n v="8.9684230424754148"/>
    <m/>
    <m/>
    <m/>
    <n v="8.8172971812386027"/>
    <m/>
    <m/>
    <n v="935.22309359426129"/>
    <n v="1049.7314486413266"/>
    <n v="934.10377440229104"/>
    <m/>
  </r>
  <r>
    <x v="1047"/>
    <n v="19.55"/>
    <n v="22.51"/>
    <n v="59505.1"/>
    <n v="53721.53"/>
    <n v="98.508960000000002"/>
    <n v="129225.68"/>
    <n v="116683.65"/>
    <n v="5.1650298179106713E-5"/>
    <n v="38461.127367119188"/>
    <m/>
    <m/>
    <n v="69037817785.741119"/>
    <m/>
    <m/>
    <n v="11950627.333476583"/>
    <m/>
    <m/>
    <n v="13.600086465027918"/>
    <m/>
    <m/>
    <n v="230.56449529368945"/>
    <m/>
    <m/>
    <n v="21.607760170158276"/>
    <m/>
    <m/>
    <m/>
    <n v="32625.990780943139"/>
    <m/>
    <m/>
    <n v="8.672513572057829"/>
    <n v="1054"/>
    <n v="0.86850288760550864"/>
    <n v="103832.19"/>
    <n v="561.0748153252631"/>
    <m/>
    <m/>
    <n v="1385.1530735278463"/>
    <n v="1.0412075438433783"/>
    <m/>
    <m/>
    <n v="1252838743.0202038"/>
    <m/>
    <m/>
    <m/>
    <n v="8.7605837392904427"/>
    <m/>
    <m/>
    <m/>
    <n v="8.6134876307118962"/>
    <m/>
    <m/>
    <n v="914.92272975945298"/>
    <n v="1037.5647883495299"/>
    <n v="912.45632571987051"/>
    <m/>
  </r>
  <r>
    <x v="1048"/>
    <n v="19.64"/>
    <n v="22.16"/>
    <n v="57728.63"/>
    <n v="52106.62"/>
    <n v="101.2543"/>
    <n v="126759.85"/>
    <n v="114433.03"/>
    <n v="5.2068957496098633E-5"/>
    <n v="37309.266650979371"/>
    <m/>
    <m/>
    <n v="64888940719.514702"/>
    <m/>
    <m/>
    <n v="11411322.224978965"/>
    <m/>
    <m/>
    <n v="13.803063805267342"/>
    <m/>
    <m/>
    <n v="226.14290267870433"/>
    <m/>
    <m/>
    <n v="22.025864202435336"/>
    <m/>
    <m/>
    <m/>
    <n v="31641.587502901151"/>
    <m/>
    <m/>
    <n v="8.9119118144510452"/>
    <n v="1055"/>
    <n v="0.88628158844765348"/>
    <n v="102076.61"/>
    <n v="551.41598491269599"/>
    <m/>
    <m/>
    <n v="1408.573046012526"/>
    <n v="1.0584107126308036"/>
    <m/>
    <m/>
    <n v="1177357459.7101321"/>
    <m/>
    <m/>
    <m/>
    <n v="9.0222524875168784"/>
    <m/>
    <m/>
    <m/>
    <n v="8.8729360436530449"/>
    <m/>
    <m/>
    <n v="940.17848653747819"/>
    <n v="1053.0501414468667"/>
    <n v="939.71036628015736"/>
    <m/>
  </r>
  <r>
    <x v="1049"/>
    <n v="19.07"/>
    <n v="21.66"/>
    <n v="57150.41"/>
    <n v="51581.99"/>
    <n v="102.8622"/>
    <n v="125974.58"/>
    <n v="113718.17"/>
    <n v="5.2068957496098633E-5"/>
    <n v="36934.669925478935"/>
    <m/>
    <m/>
    <n v="63582722222.930717"/>
    <m/>
    <m/>
    <n v="11238873.915073927"/>
    <m/>
    <m/>
    <n v="13.872190083893539"/>
    <m/>
    <m/>
    <n v="224.73648035837419"/>
    <m/>
    <m/>
    <n v="22.163793455865687"/>
    <m/>
    <m/>
    <m/>
    <n v="31322.106448274608"/>
    <m/>
    <m/>
    <n v="9.0528484726392673"/>
    <n v="1056"/>
    <n v="0.88042474607571564"/>
    <n v="101136"/>
    <n v="546.29216783265724"/>
    <m/>
    <m/>
    <n v="1421.5526883890689"/>
    <n v="1.068062442096406"/>
    <m/>
    <m/>
    <n v="1153610384.8477662"/>
    <m/>
    <m/>
    <m/>
    <n v="9.1126676383778129"/>
    <m/>
    <m/>
    <m/>
    <n v="8.9624074379250285"/>
    <m/>
    <m/>
    <n v="955.04685785351717"/>
    <n v="1058.3238573777626"/>
    <n v="949.12753285251381"/>
    <m/>
  </r>
  <r>
    <x v="1050"/>
    <n v="18.14"/>
    <n v="20.8"/>
    <n v="53717.78"/>
    <n v="48481.13"/>
    <n v="108.12820000000001"/>
    <n v="123216.41"/>
    <n v="111222.43"/>
    <n v="5.2068957496098633E-5"/>
    <n v="34715.413157337578"/>
    <m/>
    <m/>
    <n v="55938534083.285789"/>
    <m/>
    <m/>
    <n v="10225335.670909595"/>
    <m/>
    <m/>
    <n v="14.288782693823617"/>
    <m/>
    <m/>
    <n v="219.81059270186333"/>
    <m/>
    <m/>
    <n v="22.650557487478164"/>
    <m/>
    <m/>
    <m/>
    <n v="29438.325873446327"/>
    <m/>
    <m/>
    <n v="9.5156936872580928"/>
    <n v="1057"/>
    <n v="0.87211538461538463"/>
    <n v="98445.17"/>
    <n v="531.71596746281205"/>
    <m/>
    <m/>
    <n v="1459.3745977042283"/>
    <n v="1.0963754301653148"/>
    <m/>
    <m/>
    <n v="1014877219.2994014"/>
    <m/>
    <m/>
    <m/>
    <n v="9.660027245303457"/>
    <m/>
    <m/>
    <m/>
    <n v="9.5013273707664538"/>
    <m/>
    <m/>
    <n v="1003.8755628992534"/>
    <n v="1090.1061423111394"/>
    <n v="1006.1376306548891"/>
    <m/>
  </r>
  <r>
    <x v="1051"/>
    <n v="17.829999999999998"/>
    <n v="20.53"/>
    <n v="52422.95"/>
    <n v="47310"/>
    <n v="112.6875"/>
    <n v="122899.59"/>
    <n v="110930.65"/>
    <n v="5.2068957496098633E-5"/>
    <n v="33877.796009324542"/>
    <m/>
    <m/>
    <n v="53236351262.635124"/>
    <m/>
    <m/>
    <n v="9854730.0882499907"/>
    <m/>
    <m/>
    <n v="14.460989140804054"/>
    <m/>
    <m/>
    <n v="219.24005907799253"/>
    <m/>
    <m/>
    <n v="22.710321298849514"/>
    <m/>
    <m/>
    <m/>
    <n v="28726.375237494703"/>
    <m/>
    <m/>
    <n v="9.9162909759616422"/>
    <n v="1058"/>
    <n v="0.86848514369215768"/>
    <n v="98055.8"/>
    <n v="529.57157294707974"/>
    <m/>
    <m/>
    <n v="1465.1467111264319"/>
    <n v="1.1006074690720853"/>
    <m/>
    <m/>
    <n v="965813093.44795108"/>
    <m/>
    <m/>
    <m/>
    <n v="9.8929180258771172"/>
    <m/>
    <m/>
    <m/>
    <n v="9.7309920867792741"/>
    <m/>
    <m/>
    <n v="1046.1373088013609"/>
    <n v="1103.2439518517729"/>
    <n v="1030.3943094630852"/>
    <m/>
  </r>
  <r>
    <x v="1052"/>
    <n v="19.829999999999998"/>
    <n v="21.72"/>
    <n v="55472.07"/>
    <n v="50054.34"/>
    <n v="104.1681"/>
    <n v="125852.26"/>
    <n v="113578.44"/>
    <n v="5.0673489141006556E-5"/>
    <n v="35845.636406032616"/>
    <m/>
    <m/>
    <n v="59413552811.865433"/>
    <m/>
    <m/>
    <n v="10711895.932238592"/>
    <m/>
    <m/>
    <n v="14.04046906843528"/>
    <m/>
    <m/>
    <n v="224.49089214603006"/>
    <m/>
    <m/>
    <n v="22.169161716922723"/>
    <m/>
    <m/>
    <m/>
    <n v="30390.100733089323"/>
    <m/>
    <m/>
    <n v="9.1648291576000975"/>
    <n v="1059"/>
    <n v="0.91298342541436461"/>
    <n v="100458.8"/>
    <n v="542.42241415990236"/>
    <m/>
    <m/>
    <n v="1429.2411599317365"/>
    <n v="1.0733301868817557"/>
    <m/>
    <m/>
    <n v="1077753147.0172505"/>
    <m/>
    <m/>
    <m/>
    <n v="9.3177514476757555"/>
    <m/>
    <m/>
    <m/>
    <n v="9.1669352715672385"/>
    <m/>
    <m/>
    <n v="966.86046565169863"/>
    <n v="1071.1620367105706"/>
    <n v="970.48798378426784"/>
    <m/>
  </r>
  <r>
    <x v="1053"/>
    <n v="20.239999999999998"/>
    <n v="22.11"/>
    <n v="56527.58"/>
    <n v="51004.23"/>
    <n v="103.3549"/>
    <n v="127686.45"/>
    <n v="115228"/>
    <n v="5.0673489141006556E-5"/>
    <n v="36526.80839176687"/>
    <m/>
    <m/>
    <n v="61668892866.246338"/>
    <m/>
    <m/>
    <n v="11016712.5867776"/>
    <m/>
    <m/>
    <n v="13.906882875500896"/>
    <m/>
    <m/>
    <n v="227.75710292525517"/>
    <m/>
    <m/>
    <n v="21.84748623491847"/>
    <m/>
    <m/>
    <m/>
    <n v="30965.928185071247"/>
    <m/>
    <m/>
    <n v="9.0926974290562619"/>
    <n v="1060"/>
    <n v="0.91542288557213924"/>
    <n v="101880.83"/>
    <n v="550.05764305691571"/>
    <m/>
    <m/>
    <n v="1409.0097436032743"/>
    <n v="1.0580365112349202"/>
    <m/>
    <m/>
    <n v="1118620871.2166674"/>
    <m/>
    <m/>
    <m/>
    <n v="9.1405011004061958"/>
    <m/>
    <m/>
    <m/>
    <n v="8.9930958196603701"/>
    <m/>
    <m/>
    <n v="959.25079661708037"/>
    <n v="1060.9706066520339"/>
    <n v="952.02651986642479"/>
    <m/>
  </r>
  <r>
    <x v="1054"/>
    <n v="20.8"/>
    <n v="22.59"/>
    <n v="56731.31"/>
    <n v="51185.47"/>
    <n v="101.797"/>
    <n v="128474.07"/>
    <n v="115932.94"/>
    <n v="5.0673489141006556E-5"/>
    <n v="36657.560119037007"/>
    <m/>
    <m/>
    <n v="62107504751.070335"/>
    <m/>
    <m/>
    <n v="11075327.072136508"/>
    <m/>
    <m/>
    <n v="13.881812985911651"/>
    <m/>
    <m/>
    <n v="229.15641009439003"/>
    <m/>
    <m/>
    <n v="21.714125237228838"/>
    <m/>
    <m/>
    <m/>
    <n v="31075.069500862042"/>
    <m/>
    <m/>
    <n v="8.9550638253330614"/>
    <n v="1061"/>
    <n v="0.92076139884904828"/>
    <n v="102207.77"/>
    <n v="551.77971434461733"/>
    <m/>
    <m/>
    <n v="1404.488170255534"/>
    <n v="1.0545412519951378"/>
    <m/>
    <m/>
    <n v="1126532790.9605911"/>
    <m/>
    <m/>
    <m/>
    <n v="9.107596753397841"/>
    <m/>
    <m/>
    <m/>
    <n v="8.961262129105636"/>
    <m/>
    <m/>
    <n v="944.73088709156775"/>
    <n v="1059.0579986143939"/>
    <n v="948.59937614347848"/>
    <m/>
  </r>
  <r>
    <x v="1055"/>
    <n v="18.63"/>
    <n v="21.08"/>
    <n v="53766.06"/>
    <n v="48507.5"/>
    <n v="107.3028"/>
    <n v="124888.79"/>
    <n v="112691.76"/>
    <n v="5.0673489141006556E-5"/>
    <n v="34740.68408534491"/>
    <m/>
    <m/>
    <n v="55609010059.418976"/>
    <m/>
    <m/>
    <n v="10206054.994754631"/>
    <m/>
    <m/>
    <n v="14.244583160405504"/>
    <m/>
    <m/>
    <n v="222.75599226095349"/>
    <m/>
    <m/>
    <n v="22.32150056660123"/>
    <m/>
    <m/>
    <m/>
    <n v="29448.407350782767"/>
    <m/>
    <m/>
    <n v="9.4388003207580127"/>
    <n v="1062"/>
    <n v="0.88377609108159394"/>
    <n v="99885.63"/>
    <n v="539.20128478608797"/>
    <m/>
    <m/>
    <n v="1436.3978593102622"/>
    <n v="1.0783979814632501"/>
    <m/>
    <m/>
    <n v="1008620777.1590849"/>
    <m/>
    <m/>
    <m/>
    <n v="9.583650261851778"/>
    <m/>
    <m/>
    <m/>
    <n v="9.4302350180127181"/>
    <m/>
    <m/>
    <n v="995.76355613280521"/>
    <n v="1086.7341137836711"/>
    <n v="998.18260576569935"/>
    <m/>
  </r>
  <r>
    <x v="1056"/>
    <n v="23.56"/>
    <n v="24.2"/>
    <n v="59706"/>
    <n v="53864.03"/>
    <n v="95.468249999999998"/>
    <n v="130949.7"/>
    <n v="118155.03"/>
    <n v="5.0673489141006556E-5"/>
    <n v="38577.807392819203"/>
    <m/>
    <m/>
    <n v="67890835932.504875"/>
    <m/>
    <m/>
    <n v="11896474.539308803"/>
    <m/>
    <m/>
    <n v="13.457740719945468"/>
    <m/>
    <m/>
    <n v="233.56074708880971"/>
    <m/>
    <m/>
    <n v="21.239650180152289"/>
    <m/>
    <m/>
    <m/>
    <n v="32699.361259580815"/>
    <m/>
    <m/>
    <n v="8.3972434300380385"/>
    <n v="1063"/>
    <n v="0.97355371900826448"/>
    <n v="104882.78"/>
    <n v="566.13262539598361"/>
    <m/>
    <m/>
    <n v="1364.5367160942433"/>
    <n v="1.0243500011515247"/>
    <m/>
    <m/>
    <n v="1231336894.1953154"/>
    <m/>
    <m/>
    <m/>
    <n v="8.5249609647027498"/>
    <m/>
    <m/>
    <m/>
    <n v="8.3889987733343503"/>
    <m/>
    <m/>
    <n v="885.88260112022385"/>
    <n v="1026.7050829168686"/>
    <n v="887.91509678418072"/>
    <m/>
  </r>
  <r>
    <x v="1057"/>
    <n v="23.12"/>
    <n v="23.85"/>
    <n v="58638.57"/>
    <n v="52892.86"/>
    <n v="97.309200000000004"/>
    <n v="131048.01"/>
    <n v="118225.78"/>
    <n v="5.1510748656502514E-5"/>
    <n v="37885.337916611192"/>
    <m/>
    <m/>
    <n v="65443926418.091347"/>
    <m/>
    <m/>
    <n v="11574400.90689843"/>
    <m/>
    <m/>
    <n v="13.578002189443316"/>
    <m/>
    <m/>
    <n v="233.71899441227347"/>
    <m/>
    <m/>
    <n v="21.227857040886455"/>
    <m/>
    <m/>
    <m/>
    <n v="32107.019802506275"/>
    <m/>
    <m/>
    <n v="8.5575175150880796"/>
    <n v="1064"/>
    <n v="0.96939203354297687"/>
    <n v="104709.39"/>
    <n v="565.06432182344645"/>
    <m/>
    <m/>
    <n v="1366.7925394162753"/>
    <n v="1.0257516727434561"/>
    <m/>
    <m/>
    <n v="1186814825.2342558"/>
    <m/>
    <m/>
    <m/>
    <n v="8.6774536754060598"/>
    <m/>
    <m/>
    <m/>
    <n v="8.5406033418482785"/>
    <m/>
    <m/>
    <n v="902.79100975923018"/>
    <n v="1035.8799559198455"/>
    <n v="903.79793549084832"/>
    <m/>
  </r>
  <r>
    <x v="1058"/>
    <n v="23.18"/>
    <n v="23.84"/>
    <n v="58726.73"/>
    <n v="52969.66"/>
    <n v="97.573580000000007"/>
    <n v="130646.45"/>
    <n v="117857.42"/>
    <n v="5.1510748656502514E-5"/>
    <n v="37941.371357451724"/>
    <m/>
    <m/>
    <n v="65634388349.485535"/>
    <m/>
    <m/>
    <n v="11599498.580902075"/>
    <m/>
    <m/>
    <n v="13.567791471905059"/>
    <m/>
    <m/>
    <n v="232.99714643726753"/>
    <m/>
    <m/>
    <n v="21.294306665559127"/>
    <m/>
    <m/>
    <m/>
    <n v="32152.71396489453"/>
    <m/>
    <m/>
    <n v="8.5802150298528073"/>
    <n v="1065"/>
    <n v="0.97231543624161076"/>
    <n v="103878.95"/>
    <n v="560.53908004303173"/>
    <m/>
    <m/>
    <n v="1377.6324382680675"/>
    <n v="1.0337888028079767"/>
    <m/>
    <m/>
    <n v="1190221205.8920581"/>
    <m/>
    <m/>
    <m/>
    <n v="8.6644505151138311"/>
    <m/>
    <m/>
    <m/>
    <n v="8.5283263230941753"/>
    <m/>
    <m/>
    <n v="905.1855257198863"/>
    <n v="1035.1009696237861"/>
    <n v="902.44359470533868"/>
    <m/>
  </r>
  <r>
    <x v="1059"/>
    <n v="24.12"/>
    <n v="24.32"/>
    <n v="60492.17"/>
    <n v="54559.3"/>
    <n v="94.508579999999995"/>
    <n v="131784.94"/>
    <n v="118878.39"/>
    <n v="5.1510748656502514E-5"/>
    <n v="39081.009995160079"/>
    <m/>
    <m/>
    <n v="69574253831.135956"/>
    <m/>
    <m/>
    <n v="12121540.509326044"/>
    <m/>
    <m/>
    <n v="13.363856299520966"/>
    <m/>
    <m/>
    <n v="235.0218184542297"/>
    <m/>
    <m/>
    <n v="21.110145904528238"/>
    <m/>
    <m/>
    <m/>
    <n v="33116.67665766857"/>
    <m/>
    <m/>
    <n v="8.310156598562136"/>
    <n v="1066"/>
    <n v="0.99177631578947367"/>
    <n v="105374.55"/>
    <n v="568.56505837808834"/>
    <m/>
    <m/>
    <n v="1357.7979378743521"/>
    <n v="1.0188082138893806"/>
    <m/>
    <m/>
    <n v="1261616687.900157"/>
    <m/>
    <m/>
    <m/>
    <n v="8.4040355622696463"/>
    <m/>
    <m/>
    <m/>
    <n v="8.2725081008717201"/>
    <m/>
    <m/>
    <n v="876.69521606535932"/>
    <n v="1019.5425425126177"/>
    <n v="875.32014287769096"/>
    <m/>
  </r>
  <r>
    <x v="1060"/>
    <n v="23.33"/>
    <n v="23.7"/>
    <n v="59678.99"/>
    <n v="53823.06"/>
    <n v="95.402829999999994"/>
    <n v="131376.46"/>
    <n v="118503.79"/>
    <n v="5.1510748656502514E-5"/>
    <n v="38554.714346327666"/>
    <m/>
    <m/>
    <n v="67696967851.999741"/>
    <m/>
    <m/>
    <n v="11876068.926008306"/>
    <m/>
    <m/>
    <n v="13.453674122960667"/>
    <m/>
    <m/>
    <n v="234.28763298957369"/>
    <m/>
    <m/>
    <n v="21.176974074028831"/>
    <m/>
    <m/>
    <m/>
    <n v="32668.850206104144"/>
    <m/>
    <m/>
    <n v="8.3882480633640739"/>
    <n v="1067"/>
    <n v="0.98438818565400843"/>
    <n v="105038.47"/>
    <n v="566.70743234494898"/>
    <m/>
    <m/>
    <n v="1362.1284781325153"/>
    <n v="1.0219606999773694"/>
    <m/>
    <m/>
    <n v="1227526032.1604457"/>
    <m/>
    <m/>
    <m/>
    <n v="8.5170455040386877"/>
    <m/>
    <m/>
    <m/>
    <n v="8.3842616483478487"/>
    <m/>
    <m/>
    <n v="884.93361841017679"/>
    <n v="1026.3948379893313"/>
    <n v="887.0906640330254"/>
    <m/>
  </r>
  <r>
    <x v="1061"/>
    <n v="21.22"/>
    <n v="22.6"/>
    <n v="57328.7"/>
    <n v="51700.62"/>
    <n v="98.642300000000006"/>
    <n v="127939.08"/>
    <n v="115397.11"/>
    <n v="5.1510748656502514E-5"/>
    <n v="37035.441745303651"/>
    <m/>
    <m/>
    <n v="62358283233.025612"/>
    <m/>
    <m/>
    <n v="11173486.567859787"/>
    <m/>
    <m/>
    <n v="13.718580829251703"/>
    <m/>
    <m/>
    <n v="228.15208549474522"/>
    <m/>
    <m/>
    <n v="21.732462529141465"/>
    <m/>
    <m/>
    <m/>
    <n v="31379.695295602578"/>
    <m/>
    <m/>
    <n v="8.6725185055704337"/>
    <n v="1068"/>
    <n v="0.93893805309734502"/>
    <n v="101549.36"/>
    <n v="547.84007732810255"/>
    <m/>
    <m/>
    <n v="1407.3749111235607"/>
    <n v="1.0558075329544603"/>
    <m/>
    <m/>
    <n v="1130676251.5700991"/>
    <m/>
    <m/>
    <m/>
    <n v="8.8524914143504123"/>
    <m/>
    <m/>
    <m/>
    <n v="8.7150103117460489"/>
    <m/>
    <m/>
    <n v="914.92325022941611"/>
    <n v="1046.6048470471428"/>
    <n v="922.02894576282063"/>
    <m/>
  </r>
  <r>
    <x v="1062"/>
    <n v="20.95"/>
    <n v="22.43"/>
    <n v="56553.36"/>
    <n v="50993.4"/>
    <n v="100.8944"/>
    <n v="126130.7"/>
    <n v="113748.18"/>
    <n v="5.7094127416279505E-5"/>
    <n v="36531.884744774507"/>
    <m/>
    <m/>
    <n v="60654431152.113708"/>
    <m/>
    <m/>
    <n v="10943906.212728921"/>
    <m/>
    <m/>
    <n v="13.811331545426578"/>
    <m/>
    <m/>
    <n v="224.91077194926342"/>
    <m/>
    <m/>
    <n v="22.044331320961835"/>
    <m/>
    <m/>
    <m/>
    <n v="30947.7770728418"/>
    <m/>
    <m/>
    <n v="8.868807332032949"/>
    <n v="1069"/>
    <n v="0.93401694159607662"/>
    <n v="99794.7"/>
    <n v="538.24790766541878"/>
    <m/>
    <m/>
    <n v="1431.6927843386363"/>
    <n v="1.0737452994659424"/>
    <m/>
    <m/>
    <n v="1099631719.1836321"/>
    <m/>
    <m/>
    <m/>
    <n v="8.9723320953820753"/>
    <m/>
    <m/>
    <m/>
    <n v="8.8346090969480162"/>
    <m/>
    <m/>
    <n v="935.63110008588524"/>
    <n v="1053.6808959711489"/>
    <n v="934.51092079326247"/>
    <m/>
  </r>
  <r>
    <x v="1063"/>
    <n v="21.13"/>
    <n v="22.48"/>
    <n v="56439.59"/>
    <n v="50887.9"/>
    <n v="100.8897"/>
    <n v="126164.42"/>
    <n v="113772.09"/>
    <n v="5.7094127416279505E-5"/>
    <n v="36457.503529542701"/>
    <m/>
    <m/>
    <n v="60404173945.766884"/>
    <m/>
    <m/>
    <n v="10909838.904441284"/>
    <m/>
    <m/>
    <n v="13.825258799261142"/>
    <m/>
    <m/>
    <n v="224.96541439313705"/>
    <m/>
    <m/>
    <n v="22.040140747232332"/>
    <m/>
    <m/>
    <m/>
    <n v="30882.860929077939"/>
    <m/>
    <m/>
    <n v="8.8678232143978271"/>
    <n v="1070"/>
    <n v="0.93994661921708178"/>
    <n v="99911.39"/>
    <n v="538.83520453362746"/>
    <m/>
    <m/>
    <n v="1430.0187051440048"/>
    <n v="1.0723881023174677"/>
    <m/>
    <m/>
    <n v="1095044770.8813741"/>
    <m/>
    <m/>
    <m/>
    <n v="8.9904761560909936"/>
    <m/>
    <m/>
    <m/>
    <n v="8.8530649895287326"/>
    <m/>
    <m/>
    <n v="935.52727879051929"/>
    <n v="1054.7434206995251"/>
    <n v="936.40071072744774"/>
    <m/>
  </r>
  <r>
    <x v="1064"/>
    <n v="22.24"/>
    <n v="23.55"/>
    <n v="58110.12"/>
    <n v="52391.199999999997"/>
    <n v="98.359650000000002"/>
    <n v="127485.27"/>
    <n v="114956.71"/>
    <n v="5.7094127416279505E-5"/>
    <n v="37535.677477634868"/>
    <m/>
    <m/>
    <n v="63973782680.202446"/>
    <m/>
    <m/>
    <n v="11393167.587762294"/>
    <m/>
    <m/>
    <n v="13.620695502697489"/>
    <m/>
    <m/>
    <n v="227.31509628047624"/>
    <m/>
    <m/>
    <n v="21.811092523770665"/>
    <m/>
    <m/>
    <m/>
    <n v="31794.269336828038"/>
    <m/>
    <m/>
    <n v="8.6448847599959908"/>
    <n v="1071"/>
    <n v="0.94437367303609332"/>
    <n v="101274.79"/>
    <n v="546.14555162909505"/>
    <m/>
    <m/>
    <n v="1410.5045386151103"/>
    <n v="1.0576539265240785"/>
    <m/>
    <m/>
    <n v="1159704008.5345364"/>
    <m/>
    <m/>
    <m/>
    <n v="8.7244785055388672"/>
    <m/>
    <m/>
    <m/>
    <n v="8.5917057792803568"/>
    <m/>
    <m/>
    <n v="912.0079775435471"/>
    <n v="1039.1370733392394"/>
    <n v="908.69579446891441"/>
    <m/>
  </r>
  <r>
    <x v="1065"/>
    <n v="21.58"/>
    <n v="22.84"/>
    <n v="57097.06"/>
    <n v="51474.85"/>
    <n v="100.35250000000001"/>
    <n v="125994.81"/>
    <n v="113606.16"/>
    <n v="5.7094127416279505E-5"/>
    <n v="36880.401740640722"/>
    <m/>
    <m/>
    <n v="61736645553.066772"/>
    <m/>
    <m/>
    <n v="11094152.348037532"/>
    <m/>
    <m/>
    <n v="13.739454501609652"/>
    <m/>
    <m/>
    <n v="224.65202456760446"/>
    <m/>
    <m/>
    <n v="22.067780283084794"/>
    <m/>
    <m/>
    <m/>
    <n v="31237.271995067247"/>
    <m/>
    <m/>
    <n v="8.8194695978785695"/>
    <n v="1072"/>
    <n v="0.94483362521891412"/>
    <n v="100161.25"/>
    <n v="540.09837820997177"/>
    <m/>
    <m/>
    <n v="1426.0133658753737"/>
    <n v="1.0691817166105739"/>
    <m/>
    <m/>
    <n v="1119098613.2641933"/>
    <m/>
    <m/>
    <m/>
    <n v="8.8766608298898078"/>
    <m/>
    <m/>
    <m/>
    <n v="8.7421550728865647"/>
    <m/>
    <m/>
    <n v="930.42612530693418"/>
    <n v="1048.1973212933797"/>
    <n v="924.54630496560594"/>
    <m/>
  </r>
  <r>
    <x v="1066"/>
    <n v="22.87"/>
    <n v="23.57"/>
    <n v="58459.18"/>
    <n v="52699.91"/>
    <n v="96.481210000000004"/>
    <n v="127196.75"/>
    <n v="114683.43"/>
    <n v="5.7094127416279505E-5"/>
    <n v="37759.307973426723"/>
    <m/>
    <m/>
    <n v="64675979403.603966"/>
    <m/>
    <m/>
    <n v="11490090.013016878"/>
    <m/>
    <m/>
    <n v="13.575607175285093"/>
    <m/>
    <m/>
    <n v="226.78958478896783"/>
    <m/>
    <m/>
    <n v="21.85896216399032"/>
    <m/>
    <m/>
    <m/>
    <n v="31979.77393438308"/>
    <m/>
    <m/>
    <n v="8.4786957329973447"/>
    <n v="1073"/>
    <n v="0.97030123037759863"/>
    <n v="101020.42"/>
    <n v="544.6887370950011"/>
    <m/>
    <m/>
    <n v="1413.7812111892138"/>
    <n v="1.0599099335977185"/>
    <m/>
    <m/>
    <n v="1172326398.697181"/>
    <m/>
    <m/>
    <m/>
    <n v="8.6649998524662966"/>
    <m/>
    <m/>
    <m/>
    <n v="8.5342704205291842"/>
    <m/>
    <m/>
    <n v="894.47556125220092"/>
    <n v="1035.6972377904747"/>
    <n v="902.50081079471454"/>
    <m/>
  </r>
  <r>
    <x v="1067"/>
    <n v="22.64"/>
    <n v="23.3"/>
    <n v="58492.76"/>
    <n v="52721.16"/>
    <n v="96.922389999999993"/>
    <n v="126513.41"/>
    <n v="114047.67"/>
    <n v="5.1650298179106713E-5"/>
    <n v="37778.233957735392"/>
    <m/>
    <m/>
    <n v="64729389031.989296"/>
    <m/>
    <m/>
    <n v="11496708.942516554"/>
    <m/>
    <m/>
    <n v="13.571810381168474"/>
    <m/>
    <m/>
    <n v="225.55470121241828"/>
    <m/>
    <m/>
    <n v="21.981106649597482"/>
    <m/>
    <m/>
    <m/>
    <n v="31989.908094802911"/>
    <m/>
    <m/>
    <n v="8.5158212490510916"/>
    <n v="1074"/>
    <n v="0.97167381974248923"/>
    <n v="100564.96"/>
    <n v="542.10595074804723"/>
    <m/>
    <m/>
    <n v="1420.1553758427385"/>
    <n v="1.0643858852951833"/>
    <m/>
    <m/>
    <n v="1173153215.8640633"/>
    <m/>
    <m/>
    <m/>
    <n v="8.660295713502359"/>
    <m/>
    <m/>
    <m/>
    <n v="8.531343796214589"/>
    <m/>
    <m/>
    <n v="898.39218567825662"/>
    <n v="1035.4075764052955"/>
    <n v="902.01085242179704"/>
    <m/>
  </r>
  <r>
    <x v="1068"/>
    <n v="22.42"/>
    <n v="23.21"/>
    <n v="58841.54"/>
    <n v="53032.81"/>
    <n v="97.078010000000006"/>
    <n v="126448.83"/>
    <n v="113983.56"/>
    <n v="5.1650298179106713E-5"/>
    <n v="38002.570944093197"/>
    <m/>
    <m/>
    <n v="65495079351.553589"/>
    <m/>
    <m/>
    <n v="11598538.271942452"/>
    <m/>
    <m/>
    <n v="13.531344741304395"/>
    <m/>
    <m/>
    <n v="225.43406760299513"/>
    <m/>
    <m/>
    <n v="21.993785475017745"/>
    <m/>
    <m/>
    <m/>
    <n v="32178.083981101612"/>
    <m/>
    <m/>
    <n v="8.5289452163615724"/>
    <n v="1075"/>
    <n v="0.96596294700560104"/>
    <n v="100539.15"/>
    <n v="541.92450128241092"/>
    <m/>
    <m/>
    <n v="1420.5198587625398"/>
    <n v="1.0645581361194294"/>
    <m/>
    <m/>
    <n v="1186982909.6321836"/>
    <m/>
    <m/>
    <m/>
    <n v="8.6087012329951165"/>
    <m/>
    <m/>
    <m/>
    <n v="8.4810369236835417"/>
    <m/>
    <m/>
    <n v="899.77672268672757"/>
    <n v="1032.3204105134487"/>
    <n v="896.63704269494917"/>
    <m/>
  </r>
  <r>
    <x v="1069"/>
    <n v="21.14"/>
    <n v="22.32"/>
    <n v="56352.47"/>
    <n v="50786.720000000001"/>
    <n v="100.5254"/>
    <n v="123074.71"/>
    <n v="110936.17"/>
    <n v="5.1650298179106713E-5"/>
    <n v="36394.127698017888"/>
    <m/>
    <m/>
    <n v="59947660755.941673"/>
    <m/>
    <m/>
    <n v="10861587.603513516"/>
    <m/>
    <m/>
    <n v="13.817530522108871"/>
    <m/>
    <m/>
    <n v="219.41330708059675"/>
    <m/>
    <m/>
    <n v="22.582128095358893"/>
    <m/>
    <m/>
    <m/>
    <n v="30814.364343421046"/>
    <m/>
    <m/>
    <n v="8.8312526035107535"/>
    <n v="1076"/>
    <n v="0.94713261648745517"/>
    <n v="98076.06"/>
    <n v="528.60671538214717"/>
    <m/>
    <m/>
    <n v="1455.3209114760293"/>
    <n v="1.09053516201234"/>
    <m/>
    <m/>
    <n v="1086402108.8499"/>
    <m/>
    <m/>
    <m/>
    <n v="8.9728862252691837"/>
    <m/>
    <m/>
    <m/>
    <n v="8.8403625380339186"/>
    <m/>
    <m/>
    <n v="931.66919510304308"/>
    <n v="1054.1538223709838"/>
    <n v="934.56863604784019"/>
    <m/>
  </r>
  <r>
    <x v="1070"/>
    <n v="23.93"/>
    <n v="24.31"/>
    <n v="61124.84"/>
    <n v="55085.120000000003"/>
    <n v="92.656270000000006"/>
    <n v="130224.18"/>
    <n v="117374.77"/>
    <n v="5.1650298179106713E-5"/>
    <n v="39475.305859171101"/>
    <m/>
    <m/>
    <n v="70095608741.496155"/>
    <m/>
    <m/>
    <n v="12240397.086612716"/>
    <m/>
    <m/>
    <n v="13.232453787062747"/>
    <m/>
    <m/>
    <n v="232.1534723596067"/>
    <m/>
    <m/>
    <n v="21.271800848755007"/>
    <m/>
    <m/>
    <m/>
    <n v="33421.416620196156"/>
    <m/>
    <m/>
    <n v="8.1394179229578913"/>
    <n v="1077"/>
    <n v="0.98436857260386679"/>
    <n v="103443.05"/>
    <n v="557.48998584790684"/>
    <m/>
    <m/>
    <n v="1375.6817744768196"/>
    <n v="1.0307603783164407"/>
    <m/>
    <m/>
    <n v="1270257408.0912154"/>
    <m/>
    <m/>
    <m/>
    <n v="8.2130718027485248"/>
    <m/>
    <m/>
    <m/>
    <n v="8.0922656375471771"/>
    <m/>
    <m/>
    <n v="858.68282624764208"/>
    <n v="1009.5177077163171"/>
    <n v="855.43036206584668"/>
    <m/>
  </r>
  <r>
    <x v="1071"/>
    <n v="23.44"/>
    <n v="23.93"/>
    <n v="60796.42"/>
    <n v="54786.3"/>
    <n v="92.859319999999997"/>
    <n v="128550.28"/>
    <n v="115859.97"/>
    <n v="5.1650298179106713E-5"/>
    <n v="39262.25009564816"/>
    <m/>
    <m/>
    <n v="69335560933.686859"/>
    <m/>
    <m/>
    <n v="12140680.028385976"/>
    <m/>
    <m/>
    <n v="13.267999462527893"/>
    <m/>
    <m/>
    <n v="229.16378653000925"/>
    <m/>
    <m/>
    <n v="21.546643637405914"/>
    <m/>
    <m/>
    <m/>
    <n v="33239.159390914938"/>
    <m/>
    <m/>
    <n v="8.1567297181911478"/>
    <n v="1078"/>
    <n v="0.97952361053071468"/>
    <n v="103052.33"/>
    <n v="555.3408964763488"/>
    <m/>
    <m/>
    <n v="1380.8779320043052"/>
    <n v="1.0345556362104402"/>
    <m/>
    <m/>
    <n v="1256433547.4029639"/>
    <m/>
    <m/>
    <m/>
    <n v="8.2572406142908648"/>
    <m/>
    <m/>
    <m/>
    <n v="8.1362830228355723"/>
    <m/>
    <m/>
    <n v="860.50916584575805"/>
    <n v="1012.2295243900986"/>
    <n v="860.03075316884861"/>
    <m/>
  </r>
  <r>
    <x v="1072"/>
    <n v="23.95"/>
    <n v="23.77"/>
    <n v="60024.06"/>
    <n v="54081.81"/>
    <n v="94.42989"/>
    <n v="128006.71"/>
    <n v="115352.11"/>
    <n v="5.2906324507162594E-5"/>
    <n v="38760.625493223837"/>
    <m/>
    <m/>
    <n v="67553967419.596191"/>
    <m/>
    <m/>
    <n v="11906164.3463361"/>
    <m/>
    <m/>
    <n v="13.352262585411847"/>
    <m/>
    <m/>
    <n v="228.17808392351586"/>
    <m/>
    <m/>
    <n v="21.642124681405495"/>
    <m/>
    <m/>
    <m/>
    <n v="32808.90968971618"/>
    <m/>
    <m/>
    <n v="8.2930860081572462"/>
    <n v="1079"/>
    <n v="1.0075725704669751"/>
    <n v="102356.87"/>
    <n v="551.46391855680076"/>
    <m/>
    <m/>
    <n v="1390.1969388292041"/>
    <n v="1.041241280823096"/>
    <m/>
    <m/>
    <n v="1223997162.5284832"/>
    <m/>
    <m/>
    <m/>
    <n v="8.3622508786082062"/>
    <m/>
    <m/>
    <m/>
    <n v="8.2412689811458826"/>
    <m/>
    <m/>
    <n v="874.89432281312281"/>
    <n v="1018.6580459649857"/>
    <n v="870.96806999536807"/>
    <m/>
  </r>
  <r>
    <x v="1073"/>
    <n v="23.65"/>
    <n v="23.67"/>
    <n v="59873.65"/>
    <n v="53943.43"/>
    <n v="93.999179999999996"/>
    <n v="127474.48"/>
    <n v="114866.39"/>
    <n v="5.2906324507162594E-5"/>
    <n v="38662.555259548833"/>
    <m/>
    <m/>
    <n v="67208782126.83123"/>
    <m/>
    <m/>
    <n v="11860353.873549208"/>
    <m/>
    <m/>
    <n v="13.368996941036432"/>
    <m/>
    <m/>
    <n v="227.22381782761033"/>
    <m/>
    <m/>
    <n v="21.733600458729995"/>
    <m/>
    <m/>
    <m/>
    <n v="32724.019600046839"/>
    <m/>
    <m/>
    <n v="8.254728398636777"/>
    <n v="1080"/>
    <n v="0.99915504858470627"/>
    <n v="101826.31"/>
    <n v="548.56260584773941"/>
    <m/>
    <m/>
    <n v="1397.4029318208343"/>
    <n v="1.046539269872157"/>
    <m/>
    <m/>
    <n v="1217692403.9953008"/>
    <m/>
    <m/>
    <m/>
    <n v="8.383257033624675"/>
    <m/>
    <m/>
    <m/>
    <n v="8.2624875859820754"/>
    <m/>
    <m/>
    <n v="870.8477164264134"/>
    <n v="1019.9347274181836"/>
    <n v="873.15596061935321"/>
    <m/>
  </r>
  <r>
    <x v="1074"/>
    <n v="25.92"/>
    <n v="25.02"/>
    <n v="62972.26"/>
    <n v="56732.28"/>
    <n v="89.763999999999996"/>
    <n v="130784.92"/>
    <n v="117843.32"/>
    <n v="5.2906324507162594E-5"/>
    <n v="40662.446939173766"/>
    <m/>
    <m/>
    <n v="74158678158.429581"/>
    <m/>
    <m/>
    <n v="12779993.413227798"/>
    <m/>
    <m/>
    <n v="13.023072543542655"/>
    <m/>
    <m/>
    <n v="233.11900718820726"/>
    <m/>
    <m/>
    <n v="21.170679542306129"/>
    <m/>
    <m/>
    <m/>
    <n v="34414.846002077422"/>
    <m/>
    <m/>
    <n v="7.8822999648353136"/>
    <n v="1081"/>
    <n v="1.0359712230215827"/>
    <n v="104770.69"/>
    <n v="564.38061128780816"/>
    <m/>
    <m/>
    <n v="1356.9960345818533"/>
    <n v="1.0161815067871998"/>
    <m/>
    <m/>
    <n v="1343555377.4478714"/>
    <m/>
    <m/>
    <m/>
    <n v="7.9494763148069687"/>
    <m/>
    <m/>
    <m/>
    <n v="7.8354455962124616"/>
    <m/>
    <m/>
    <n v="831.55769555039865"/>
    <n v="993.54379415511096"/>
    <n v="827.97564243058071"/>
    <m/>
  </r>
  <r>
    <x v="1075"/>
    <n v="24.79"/>
    <n v="24.42"/>
    <n v="62452.02"/>
    <n v="56260.59"/>
    <n v="90.295519999999996"/>
    <n v="128923.71"/>
    <n v="116160.05"/>
    <n v="5.2906324507162594E-5"/>
    <n v="40325.534268756855"/>
    <m/>
    <m/>
    <n v="72926082647.979507"/>
    <m/>
    <m/>
    <n v="12620487.07303717"/>
    <m/>
    <m/>
    <n v="13.076871136114038"/>
    <m/>
    <m/>
    <n v="229.79586974420633"/>
    <m/>
    <m/>
    <n v="21.473422665303122"/>
    <m/>
    <m/>
    <m/>
    <n v="34127.728375188097"/>
    <m/>
    <m/>
    <n v="7.9284629695431237"/>
    <n v="1082"/>
    <n v="1.0151515151515151"/>
    <n v="103804.01"/>
    <n v="559.12962084161586"/>
    <m/>
    <m/>
    <n v="1369.5165298340044"/>
    <n v="1.0254602165409867"/>
    <m/>
    <m/>
    <n v="1321169371.30006"/>
    <m/>
    <m/>
    <m/>
    <n v="8.0151974304921172"/>
    <m/>
    <m/>
    <m/>
    <n v="7.9007177302369982"/>
    <m/>
    <m/>
    <n v="836.42774642206848"/>
    <n v="997.64814492217158"/>
    <n v="834.82080817807889"/>
    <m/>
  </r>
  <r>
    <x v="1076"/>
    <n v="25.78"/>
    <n v="24.75"/>
    <n v="63031.77"/>
    <n v="56770.96"/>
    <n v="90.468699999999998"/>
    <n v="130511.16"/>
    <n v="117565.75"/>
    <n v="5.1929402598904773E-5"/>
    <n v="40695.911816295047"/>
    <m/>
    <m/>
    <n v="74251182903.642563"/>
    <m/>
    <m/>
    <n v="12791727.234826712"/>
    <m/>
    <m/>
    <n v="13.016202279055573"/>
    <m/>
    <m/>
    <n v="232.60268020666317"/>
    <m/>
    <m/>
    <n v="21.214832059908201"/>
    <m/>
    <m/>
    <m/>
    <n v="34433.356831962672"/>
    <m/>
    <m/>
    <n v="7.9416235945025884"/>
    <n v="1083"/>
    <n v="1.0416161616161617"/>
    <n v="104966.21"/>
    <n v="565.21312479432311"/>
    <m/>
    <m/>
    <n v="1354.1832868217828"/>
    <n v="1.013594638195001"/>
    <m/>
    <m/>
    <n v="1344958135.5896516"/>
    <m/>
    <m/>
    <m/>
    <n v="7.9410076809471999"/>
    <m/>
    <m/>
    <m/>
    <n v="7.8295446466512075"/>
    <m/>
    <m/>
    <n v="837.81615069647034"/>
    <n v="993.01965450814794"/>
    <n v="827.0935940687923"/>
    <m/>
  </r>
  <r>
    <x v="1077"/>
    <n v="23.15"/>
    <n v="23.06"/>
    <n v="59408.25"/>
    <n v="53504.41"/>
    <n v="94.262159999999994"/>
    <n v="125584.42"/>
    <n v="113121.59"/>
    <n v="5.1929402598904773E-5"/>
    <n v="38355.482508013687"/>
    <m/>
    <m/>
    <n v="65706932087.527901"/>
    <m/>
    <m/>
    <n v="11687578.433530135"/>
    <m/>
    <m/>
    <n v="13.390324043336747"/>
    <m/>
    <m/>
    <n v="223.81657177310419"/>
    <m/>
    <m/>
    <n v="22.017113226538054"/>
    <m/>
    <m/>
    <m/>
    <n v="32451.158882887987"/>
    <m/>
    <m/>
    <n v="8.2740925506677332"/>
    <n v="1084"/>
    <n v="1.0039028620988726"/>
    <n v="99984.45"/>
    <n v="538.34572853159523"/>
    <m/>
    <m/>
    <n v="1418.4536470734988"/>
    <n v="1.0615998111933478"/>
    <m/>
    <m/>
    <n v="1190142664.1136315"/>
    <m/>
    <m/>
    <m/>
    <n v="8.3975349874749643"/>
    <m/>
    <m/>
    <m/>
    <n v="8.2801733362980858"/>
    <m/>
    <m/>
    <n v="872.89057317012839"/>
    <n v="1021.561794307886"/>
    <n v="874.6430771970538"/>
    <m/>
  </r>
  <r>
    <x v="1078"/>
    <n v="25.23"/>
    <n v="24.36"/>
    <n v="62538.02"/>
    <n v="56320.37"/>
    <n v="90.767110000000002"/>
    <n v="130468.74"/>
    <n v="117515.32"/>
    <n v="5.1929402598904773E-5"/>
    <n v="40375.15738863463"/>
    <m/>
    <m/>
    <n v="72623788322.134659"/>
    <m/>
    <m/>
    <n v="12610140.896665627"/>
    <m/>
    <m/>
    <n v="13.037615456351137"/>
    <m/>
    <m/>
    <n v="232.51573789456447"/>
    <m/>
    <m/>
    <n v="21.162267754500085"/>
    <m/>
    <m/>
    <m/>
    <n v="34158.094606702623"/>
    <m/>
    <m/>
    <n v="7.966792991439136"/>
    <n v="1085"/>
    <n v="1.0357142857142858"/>
    <n v="104393.41"/>
    <n v="562.04097898197347"/>
    <m/>
    <m/>
    <n v="1355.9048668201576"/>
    <n v="1.0146908245197546"/>
    <m/>
    <m/>
    <n v="1315373771.9929674"/>
    <m/>
    <m/>
    <m/>
    <n v="7.9551985932981228"/>
    <m/>
    <m/>
    <m/>
    <n v="7.8445014888422469"/>
    <m/>
    <m/>
    <n v="840.47144240172406"/>
    <n v="994.65328814905854"/>
    <n v="828.57164486171621"/>
    <m/>
  </r>
  <r>
    <x v="1079"/>
    <n v="25.59"/>
    <n v="24.39"/>
    <n v="62953.13"/>
    <n v="56691.28"/>
    <n v="89.108410000000006"/>
    <n v="130455.55"/>
    <n v="117497.34"/>
    <n v="5.1929402598904773E-5"/>
    <n v="40642.165439863114"/>
    <m/>
    <m/>
    <n v="73580842458.631073"/>
    <m/>
    <m/>
    <n v="12734589.005813245"/>
    <m/>
    <m/>
    <n v="12.994346217763271"/>
    <m/>
    <m/>
    <n v="232.48656225916417"/>
    <m/>
    <m/>
    <n v="21.165821887859238"/>
    <m/>
    <m/>
    <m/>
    <n v="34382.061038588086"/>
    <m/>
    <m/>
    <n v="7.8207023429996418"/>
    <n v="1086"/>
    <n v="1.04920049200492"/>
    <n v="104461.08"/>
    <n v="562.36139190511108"/>
    <m/>
    <m/>
    <n v="1355.0259408195823"/>
    <n v="1.0139369558451574"/>
    <m/>
    <m/>
    <n v="1332654219.8329976"/>
    <m/>
    <m/>
    <m/>
    <n v="7.9024398332634673"/>
    <m/>
    <m/>
    <m/>
    <n v="7.7929562737537479"/>
    <m/>
    <m/>
    <n v="825.05934142868693"/>
    <n v="991.35223278496903"/>
    <n v="823.07656990285773"/>
    <m/>
  </r>
  <r>
    <x v="1080"/>
    <n v="27.49"/>
    <n v="25.52"/>
    <n v="64396.95"/>
    <n v="57988.54"/>
    <n v="87.714340000000007"/>
    <n v="131800.04999999999"/>
    <n v="118702.19"/>
    <n v="5.1929402598904773E-5"/>
    <n v="41573.273295499064"/>
    <m/>
    <m/>
    <n v="76948843659.869171"/>
    <m/>
    <m/>
    <n v="13171568.891772032"/>
    <m/>
    <m/>
    <n v="12.845337817944703"/>
    <m/>
    <m/>
    <n v="234.87688622919345"/>
    <m/>
    <m/>
    <n v="20.949094775894359"/>
    <m/>
    <m/>
    <m/>
    <n v="35167.810056855902"/>
    <m/>
    <m/>
    <n v="7.6978545349248373"/>
    <n v="1087"/>
    <n v="1.077194357366771"/>
    <n v="105730.76"/>
    <n v="569.15221132845295"/>
    <m/>
    <m/>
    <n v="1338.5561768027849"/>
    <n v="1.0015180359527101"/>
    <m/>
    <m/>
    <n v="1393597200.5326643"/>
    <m/>
    <m/>
    <m/>
    <n v="7.7212495804251242"/>
    <m/>
    <m/>
    <m/>
    <n v="7.6147447433332562"/>
    <m/>
    <m/>
    <n v="812.09928654092084"/>
    <n v="979.98422646989013"/>
    <n v="804.20474614302691"/>
    <m/>
  </r>
  <r>
    <x v="1081"/>
    <n v="28.48"/>
    <n v="25.88"/>
    <n v="66090.320000000007"/>
    <n v="59504.36"/>
    <n v="85.358440000000002"/>
    <n v="132731.70000000001"/>
    <n v="119522.76"/>
    <n v="4.4814477533794417E-5"/>
    <n v="42663.35520997359"/>
    <m/>
    <m/>
    <n v="80971633070.08815"/>
    <m/>
    <m/>
    <n v="13687632.198250024"/>
    <m/>
    <m/>
    <n v="12.676459443646406"/>
    <m/>
    <m/>
    <n v="236.51984910784569"/>
    <m/>
    <m/>
    <n v="20.804765485150419"/>
    <m/>
    <m/>
    <m/>
    <n v="36083.982071308848"/>
    <m/>
    <m/>
    <n v="7.4896527497633185"/>
    <n v="1088"/>
    <n v="1.1004636785162287"/>
    <n v="106223.12"/>
    <n v="571.66866930494746"/>
    <m/>
    <m/>
    <n v="1332.3228770590715"/>
    <n v="0.99657077101439784"/>
    <m/>
    <m/>
    <n v="1466306193.7179503"/>
    <m/>
    <m/>
    <m/>
    <n v="7.5183655651771275"/>
    <m/>
    <m/>
    <m/>
    <n v="7.4160278183708277"/>
    <m/>
    <m/>
    <n v="790.13465725114861"/>
    <n v="967.10031906708048"/>
    <n v="783.0734141896296"/>
    <m/>
  </r>
  <r>
    <x v="1082"/>
    <n v="28.54"/>
    <n v="25.97"/>
    <n v="66700.61"/>
    <n v="60051.17"/>
    <n v="85.193849999999998"/>
    <n v="133613.84"/>
    <n v="120311.76"/>
    <n v="4.4814477533794417E-5"/>
    <n v="43056.266478021964"/>
    <m/>
    <m/>
    <n v="82459764004.059937"/>
    <m/>
    <m/>
    <n v="13876171.04761414"/>
    <m/>
    <m/>
    <n v="12.617886428595295"/>
    <m/>
    <m/>
    <n v="238.08596362642376"/>
    <m/>
    <m/>
    <n v="20.667589749017953"/>
    <m/>
    <m/>
    <m/>
    <n v="36414.525029482647"/>
    <m/>
    <m/>
    <n v="7.4747297577691967"/>
    <n v="1089"/>
    <n v="1.0989603388525222"/>
    <n v="107832.94"/>
    <n v="580.2870407375791"/>
    <m/>
    <m/>
    <n v="1312.1314157844711"/>
    <n v="0.98137462238551287"/>
    <m/>
    <m/>
    <n v="1493204852.5939667"/>
    <m/>
    <m/>
    <m/>
    <n v="7.4489292639285001"/>
    <m/>
    <m/>
    <m/>
    <n v="7.3479364137847645"/>
    <m/>
    <m/>
    <n v="788.56032883321109"/>
    <n v="962.63172262684645"/>
    <n v="775.8412942539743"/>
    <m/>
  </r>
  <r>
    <x v="1083"/>
    <n v="25.1"/>
    <n v="24.56"/>
    <n v="63128.53"/>
    <n v="56832.5"/>
    <n v="89.142579999999995"/>
    <n v="126675.09"/>
    <n v="114058.41"/>
    <n v="4.4814477533794417E-5"/>
    <n v="40749.440426460664"/>
    <m/>
    <m/>
    <n v="73620248207.331421"/>
    <m/>
    <m/>
    <n v="12760429.736537594"/>
    <m/>
    <m/>
    <n v="12.95570093384679"/>
    <m/>
    <m/>
    <n v="225.71632903150098"/>
    <m/>
    <m/>
    <n v="21.74198305244164"/>
    <m/>
    <m/>
    <m/>
    <n v="34461.759185653595"/>
    <m/>
    <m/>
    <n v="7.8206794923376268"/>
    <n v="1090"/>
    <n v="1.0219869706840392"/>
    <n v="102176.76"/>
    <n v="549.80621000387362"/>
    <m/>
    <m/>
    <n v="1380.9568736763899"/>
    <n v="1.0327529279336296"/>
    <m/>
    <m/>
    <n v="1333091983.5547836"/>
    <m/>
    <m/>
    <m/>
    <n v="7.8478173212539355"/>
    <m/>
    <m/>
    <m/>
    <n v="7.7418375124256515"/>
    <m/>
    <m/>
    <n v="825.05693075617603"/>
    <n v="988.40394374793811"/>
    <n v="817.38737634075801"/>
    <m/>
  </r>
  <r>
    <x v="1084"/>
    <n v="25.01"/>
    <n v="24.37"/>
    <n v="61928.59"/>
    <n v="55749.69"/>
    <n v="91.844089999999994"/>
    <n v="124903.92"/>
    <n v="112458.53"/>
    <n v="4.4814477533794417E-5"/>
    <n v="39973.904914803505"/>
    <m/>
    <m/>
    <n v="70814898177.948807"/>
    <m/>
    <m/>
    <n v="12395630.780200545"/>
    <m/>
    <m/>
    <n v="13.078780766709352"/>
    <m/>
    <m/>
    <n v="222.55493847956564"/>
    <m/>
    <m/>
    <n v="22.047127135156785"/>
    <m/>
    <m/>
    <m/>
    <n v="33804.198708938915"/>
    <m/>
    <m/>
    <n v="8.0571702717746767"/>
    <n v="1091"/>
    <n v="1.0262617972917523"/>
    <n v="100730.39"/>
    <n v="541.98106883622268"/>
    <m/>
    <m/>
    <n v="1400.5051016039472"/>
    <n v="1.0472728463431797"/>
    <m/>
    <m/>
    <n v="1282250889.4254608"/>
    <m/>
    <m/>
    <m/>
    <n v="7.9969665962615721"/>
    <m/>
    <m/>
    <m/>
    <n v="7.8894018286773422"/>
    <m/>
    <m/>
    <n v="850.00595939564892"/>
    <n v="997.79383263302157"/>
    <n v="832.92198037026913"/>
    <m/>
  </r>
  <r>
    <x v="1085"/>
    <n v="24.05"/>
    <n v="23.8"/>
    <n v="61422.22"/>
    <n v="55291.34"/>
    <n v="91.219200000000001"/>
    <n v="124163.63"/>
    <n v="111786.97"/>
    <n v="4.4814477533794417E-5"/>
    <n v="39646.084519590193"/>
    <m/>
    <m/>
    <n v="69650451605.828262"/>
    <m/>
    <m/>
    <n v="12242646.057542181"/>
    <m/>
    <m/>
    <n v="13.132203019027413"/>
    <m/>
    <m/>
    <n v="221.23048851874253"/>
    <m/>
    <m/>
    <n v="22.17895789699238"/>
    <m/>
    <m/>
    <m/>
    <n v="33525.310655623289"/>
    <m/>
    <m/>
    <n v="8.0018355732764181"/>
    <n v="1092"/>
    <n v="1.0105042016806722"/>
    <n v="100213.39"/>
    <n v="539.15724228268243"/>
    <m/>
    <m/>
    <n v="1407.693211741605"/>
    <n v="1.0525482022042527"/>
    <m/>
    <m/>
    <n v="1261124157.9721847"/>
    <m/>
    <m/>
    <m/>
    <n v="8.0623386962835095"/>
    <m/>
    <m/>
    <m/>
    <n v="7.9543273684566378"/>
    <m/>
    <m/>
    <n v="844.16832386129124"/>
    <n v="1001.8694720094387"/>
    <n v="839.73079448194608"/>
    <m/>
  </r>
  <r>
    <x v="1086"/>
    <n v="23.05"/>
    <n v="23.18"/>
    <n v="59857.33"/>
    <n v="53875.22"/>
    <n v="93.435929999999999"/>
    <n v="122843.39"/>
    <n v="110583.3"/>
    <n v="4.2304438981455306E-5"/>
    <n v="38633.17174140393"/>
    <m/>
    <m/>
    <n v="66082106283.958618"/>
    <m/>
    <m/>
    <n v="11771970.026958145"/>
    <m/>
    <m/>
    <n v="13.299335301813491"/>
    <m/>
    <m/>
    <n v="218.86211956770703"/>
    <m/>
    <m/>
    <n v="22.418128244455563"/>
    <m/>
    <m/>
    <m/>
    <n v="32663.842394034022"/>
    <m/>
    <m/>
    <n v="8.1947062346046948"/>
    <n v="1093"/>
    <n v="0.99439171699741158"/>
    <n v="99063.81"/>
    <n v="532.84755908917737"/>
    <m/>
    <m/>
    <n v="1423.841312932014"/>
    <n v="1.0643195884771137"/>
    <m/>
    <m/>
    <n v="1196403456.5942333"/>
    <m/>
    <m/>
    <m/>
    <n v="8.2676757353897923"/>
    <m/>
    <m/>
    <m/>
    <n v="8.1582449315902252"/>
    <m/>
    <m/>
    <n v="864.5155681160046"/>
    <n v="1014.6201682687035"/>
    <n v="861.11762049866661"/>
    <m/>
  </r>
  <r>
    <x v="1087"/>
    <n v="21.18"/>
    <n v="22.06"/>
    <n v="57575.68"/>
    <n v="51819.31"/>
    <n v="97.407489999999996"/>
    <n v="120537.09"/>
    <n v="108502.5"/>
    <n v="4.2304438981455306E-5"/>
    <n v="37159.641040667928"/>
    <m/>
    <m/>
    <n v="61038465325.352814"/>
    <m/>
    <m/>
    <n v="11098025.683490718"/>
    <m/>
    <m/>
    <n v="13.552737768593042"/>
    <m/>
    <m/>
    <n v="214.74789763706852"/>
    <m/>
    <m/>
    <n v="22.840082313182432"/>
    <m/>
    <m/>
    <m/>
    <n v="31416.467219315004"/>
    <m/>
    <m/>
    <n v="8.5424779630534982"/>
    <n v="1094"/>
    <n v="0.96010879419764283"/>
    <n v="97034.81"/>
    <n v="521.89315587666738"/>
    <m/>
    <m/>
    <n v="1453.0040720055754"/>
    <n v="1.0860157560592971"/>
    <m/>
    <m/>
    <n v="1105055300.9907343"/>
    <m/>
    <m/>
    <m/>
    <n v="8.5827753271964369"/>
    <m/>
    <m/>
    <m/>
    <n v="8.4696133863778229"/>
    <m/>
    <m/>
    <n v="901.20438462598486"/>
    <n v="1033.9525068893047"/>
    <n v="893.93673670507258"/>
    <m/>
  </r>
  <r>
    <x v="1088"/>
    <n v="21.31"/>
    <n v="22.2"/>
    <n v="57516.77"/>
    <n v="51764.09"/>
    <n v="97.390190000000004"/>
    <n v="121739.49"/>
    <n v="109580.26"/>
    <n v="4.2304438981455306E-5"/>
    <n v="37120.715065297343"/>
    <m/>
    <m/>
    <n v="60908200285.89753"/>
    <m/>
    <m/>
    <n v="11080179.91839304"/>
    <m/>
    <m/>
    <n v="13.559605912498048"/>
    <m/>
    <m/>
    <n v="216.88479512947507"/>
    <m/>
    <m/>
    <n v="22.613331053210512"/>
    <m/>
    <m/>
    <m/>
    <n v="31382.086219151905"/>
    <m/>
    <m/>
    <n v="8.5404108838016484"/>
    <n v="1095"/>
    <n v="0.95990990990990988"/>
    <n v="98049.59"/>
    <n v="527.30988375890399"/>
    <m/>
    <m/>
    <n v="1437.8087058046233"/>
    <n v="1.074556443963897"/>
    <m/>
    <m/>
    <n v="1102662990.3581102"/>
    <m/>
    <m/>
    <m/>
    <n v="8.5915211833888847"/>
    <m/>
    <m/>
    <m/>
    <n v="8.47868391652033"/>
    <m/>
    <m/>
    <n v="900.98631430807541"/>
    <n v="1034.4764847548481"/>
    <n v="894.84765908697318"/>
    <m/>
  </r>
  <r>
    <x v="1089"/>
    <n v="23.44"/>
    <n v="23.76"/>
    <n v="60270.12"/>
    <n v="54239.86"/>
    <n v="92.614819999999995"/>
    <n v="127102.02"/>
    <n v="114402.55"/>
    <n v="4.2304438981455306E-5"/>
    <n v="38896.749571672801"/>
    <m/>
    <m/>
    <n v="66734234676.789436"/>
    <m/>
    <m/>
    <n v="11874979.385334568"/>
    <m/>
    <m/>
    <n v="13.234997394577462"/>
    <m/>
    <m/>
    <n v="226.43288056240789"/>
    <m/>
    <m/>
    <n v="21.618302916512917"/>
    <m/>
    <m/>
    <m/>
    <n v="32882.080932731871"/>
    <m/>
    <m/>
    <n v="8.1211227881641577"/>
    <n v="1096"/>
    <n v="0.98653198653198648"/>
    <n v="102396.75"/>
    <n v="550.6458752762635"/>
    <m/>
    <m/>
    <n v="1374.0615295693567"/>
    <n v="1.0268171977950826"/>
    <m/>
    <m/>
    <n v="1208098485.3262334"/>
    <m/>
    <m/>
    <m/>
    <n v="8.1802253744341993"/>
    <m/>
    <m/>
    <m/>
    <n v="8.0732088308028374"/>
    <m/>
    <m/>
    <n v="856.7527474385721"/>
    <n v="1009.7117621879145"/>
    <n v="852.00925084944515"/>
    <m/>
  </r>
  <r>
    <x v="1090"/>
    <n v="22.91"/>
    <n v="23.29"/>
    <n v="60024.41"/>
    <n v="54016.44"/>
    <n v="93.755619999999993"/>
    <n v="126144.29"/>
    <n v="113535.67"/>
    <n v="4.2304438981455306E-5"/>
    <n v="38737.230228320521"/>
    <m/>
    <m/>
    <n v="66184271242.470917"/>
    <m/>
    <m/>
    <n v="11801494.683217481"/>
    <m/>
    <m/>
    <n v="13.261910423775049"/>
    <m/>
    <m/>
    <n v="224.7212001688662"/>
    <m/>
    <m/>
    <n v="21.782230441345412"/>
    <m/>
    <m/>
    <m/>
    <n v="32745.693967347466"/>
    <m/>
    <m/>
    <n v="8.2206268974937622"/>
    <n v="1097"/>
    <n v="0.98368398454272221"/>
    <n v="101915.93"/>
    <n v="548.01743745900387"/>
    <m/>
    <m/>
    <n v="1380.5136509955501"/>
    <n v="1.0315409852946054"/>
    <m/>
    <m/>
    <n v="1198105526.1072538"/>
    <m/>
    <m/>
    <m/>
    <n v="8.2135380639922708"/>
    <m/>
    <m/>
    <m/>
    <n v="8.1065063848002463"/>
    <m/>
    <m/>
    <n v="867.25011600118171"/>
    <n v="1011.7649852696238"/>
    <n v="855.47892538467966"/>
    <m/>
  </r>
  <r>
    <x v="1091"/>
    <n v="24.23"/>
    <n v="23.99"/>
    <n v="61919.5"/>
    <n v="55715"/>
    <n v="90.130989999999997"/>
    <n v="128830.21"/>
    <n v="115938.71"/>
    <n v="4.7185601813604094E-5"/>
    <n v="39957.318579303355"/>
    <m/>
    <m/>
    <n v="70347049911.670258"/>
    <m/>
    <m/>
    <n v="12357790.453627734"/>
    <m/>
    <m/>
    <n v="13.052379224423937"/>
    <m/>
    <m/>
    <n v="229.48927521164404"/>
    <m/>
    <m/>
    <n v="21.321850884524373"/>
    <m/>
    <m/>
    <m/>
    <n v="33772.475443176452"/>
    <m/>
    <m/>
    <n v="7.9012878176546693"/>
    <n v="1098"/>
    <n v="1.0100041684035015"/>
    <n v="104207.48"/>
    <n v="560.20820256531169"/>
    <m/>
    <m/>
    <n v="1349.4732036686323"/>
    <n v="1.0080603565535651"/>
    <m/>
    <m/>
    <n v="1273326224.5700769"/>
    <m/>
    <m/>
    <m/>
    <n v="7.9541498708190703"/>
    <m/>
    <m/>
    <m/>
    <n v="7.8517206021840691"/>
    <m/>
    <m/>
    <n v="833.56085391843271"/>
    <n v="995.77963142158774"/>
    <n v="828.4624154440869"/>
    <m/>
  </r>
  <r>
    <x v="1092"/>
    <n v="22.03"/>
    <n v="22.22"/>
    <n v="58207.21"/>
    <n v="52372.06"/>
    <n v="95.510149999999996"/>
    <n v="123905.67"/>
    <n v="111501.48"/>
    <n v="4.7185601813604094E-5"/>
    <n v="37560.822070533315"/>
    <m/>
    <m/>
    <n v="61905425492.490822"/>
    <m/>
    <m/>
    <n v="11245468.170291679"/>
    <m/>
    <m/>
    <n v="13.443605375401059"/>
    <m/>
    <m/>
    <n v="220.71165649572052"/>
    <m/>
    <m/>
    <n v="22.138110909418796"/>
    <m/>
    <m/>
    <m/>
    <n v="31745.189425941862"/>
    <m/>
    <m/>
    <n v="8.3723100944251918"/>
    <n v="1099"/>
    <n v="0.99144914491449154"/>
    <n v="99883"/>
    <n v="536.91833624848528"/>
    <m/>
    <m/>
    <n v="1405.4746526989795"/>
    <n v="1.0497940755606183"/>
    <m/>
    <m/>
    <n v="1120487489.1133122"/>
    <m/>
    <m/>
    <m/>
    <n v="8.4310118781112173"/>
    <m/>
    <m/>
    <m/>
    <n v="8.322914362413945"/>
    <m/>
    <m/>
    <n v="883.25221313738882"/>
    <n v="1025.6266827310917"/>
    <n v="878.12985405297081"/>
    <m/>
  </r>
  <r>
    <x v="1093"/>
    <n v="21.21"/>
    <n v="21.44"/>
    <n v="55601.3"/>
    <n v="50024.92"/>
    <n v="99.759510000000006"/>
    <n v="121025.95"/>
    <n v="108904.79"/>
    <n v="4.7185601813604094E-5"/>
    <n v="35878.366491292509"/>
    <m/>
    <m/>
    <n v="56356750179.289696"/>
    <m/>
    <m/>
    <n v="10489391.360596223"/>
    <m/>
    <m/>
    <n v="13.744496274752557"/>
    <m/>
    <m/>
    <n v="215.57678977662692"/>
    <m/>
    <m/>
    <n v="22.653902931312725"/>
    <m/>
    <m/>
    <m/>
    <n v="30321.604263252204"/>
    <m/>
    <m/>
    <n v="8.744241091728238"/>
    <n v="1100"/>
    <n v="0.98927238805970152"/>
    <n v="96997.759999999995"/>
    <n v="521.36809475256484"/>
    <m/>
    <m/>
    <n v="1446.0734701849701"/>
    <n v="1.0800162445515233"/>
    <m/>
    <m/>
    <n v="1020020135.516553"/>
    <m/>
    <m/>
    <m/>
    <n v="8.808451265329527"/>
    <m/>
    <m/>
    <m/>
    <n v="8.696008149727275"/>
    <m/>
    <m/>
    <n v="922.48975603741292"/>
    <n v="1048.581963427632"/>
    <n v="917.44195547134882"/>
    <m/>
  </r>
  <r>
    <x v="1094"/>
    <n v="22.94"/>
    <n v="22.67"/>
    <n v="58260.15"/>
    <n v="52414.75"/>
    <n v="95.441040000000001"/>
    <n v="123921.58"/>
    <n v="111505.27"/>
    <n v="4.7185601813604094E-5"/>
    <n v="37593.150611415484"/>
    <m/>
    <m/>
    <n v="61741510822.260391"/>
    <m/>
    <m/>
    <n v="11240944.806379346"/>
    <m/>
    <m/>
    <n v="13.415840618871144"/>
    <m/>
    <m/>
    <n v="220.72923206098909"/>
    <m/>
    <m/>
    <n v="22.113187876788547"/>
    <m/>
    <m/>
    <m/>
    <n v="31769.237961563784"/>
    <m/>
    <m/>
    <n v="8.3651747276484727"/>
    <n v="1101"/>
    <n v="1.0119100132333481"/>
    <n v="99368.53"/>
    <n v="534.06940443753444"/>
    <m/>
    <m/>
    <n v="1410.7292766601875"/>
    <n v="1.0535191585613854"/>
    <m/>
    <m/>
    <n v="1117440893.5643284"/>
    <m/>
    <m/>
    <m/>
    <n v="8.3872563149104309"/>
    <m/>
    <m/>
    <m/>
    <n v="8.2806600342698431"/>
    <m/>
    <m/>
    <n v="882.4994545288323"/>
    <n v="1023.5084804824062"/>
    <n v="873.57250472373232"/>
    <m/>
  </r>
  <r>
    <x v="1095"/>
    <n v="22.57"/>
    <n v="22.75"/>
    <n v="58623.91"/>
    <n v="52739.54"/>
    <n v="94.943600000000004"/>
    <n v="124474.19"/>
    <n v="111997.25"/>
    <n v="4.7185601813604094E-5"/>
    <n v="37826.949298369393"/>
    <m/>
    <m/>
    <n v="62506801852.346107"/>
    <m/>
    <m/>
    <n v="11345318.430257743"/>
    <m/>
    <m/>
    <n v="13.373926636948736"/>
    <m/>
    <m/>
    <n v="221.70813533450084"/>
    <m/>
    <m/>
    <n v="22.015845317643137"/>
    <m/>
    <m/>
    <m/>
    <n v="31965.177685141814"/>
    <m/>
    <m/>
    <n v="8.3210395504104184"/>
    <n v="1102"/>
    <n v="0.99208791208791214"/>
    <n v="99762.21"/>
    <n v="536.14342352916481"/>
    <m/>
    <m/>
    <n v="1405.1402244558769"/>
    <n v="1.0492458355367311"/>
    <m/>
    <m/>
    <n v="1131251301.0005114"/>
    <m/>
    <m/>
    <m/>
    <n v="8.3348961421372039"/>
    <m/>
    <m/>
    <m/>
    <n v="8.2294325417428933"/>
    <m/>
    <m/>
    <n v="877.84333303630899"/>
    <n v="1020.3108190635587"/>
    <n v="868.11894451764203"/>
    <m/>
  </r>
  <r>
    <x v="1096"/>
    <n v="23.49"/>
    <n v="23.09"/>
    <n v="58384.42"/>
    <n v="52516.63"/>
    <n v="94.627080000000007"/>
    <n v="124281.07"/>
    <n v="111807.63"/>
    <n v="4.7604089206121358E-5"/>
    <n v="37669.663205293364"/>
    <m/>
    <m/>
    <n v="61978862828.923752"/>
    <m/>
    <m/>
    <n v="11273065.603937654"/>
    <m/>
    <m/>
    <n v="13.401143445415673"/>
    <m/>
    <m/>
    <n v="221.34796565584779"/>
    <m/>
    <m/>
    <n v="22.053822318770472"/>
    <m/>
    <m/>
    <m/>
    <n v="31827.326122651164"/>
    <m/>
    <m/>
    <n v="8.2916973761001174"/>
    <n v="1103"/>
    <n v="1.0173235166738848"/>
    <n v="99719.7"/>
    <n v="535.78943926647196"/>
    <m/>
    <m/>
    <n v="1405.7389733302414"/>
    <n v="1.0493944459764863"/>
    <m/>
    <m/>
    <n v="1121575167.7366219"/>
    <m/>
    <m/>
    <m/>
    <n v="8.3689551119435599"/>
    <m/>
    <m/>
    <m/>
    <n v="8.2644680969833093"/>
    <m/>
    <m/>
    <n v="874.74782652669069"/>
    <n v="1022.387217782726"/>
    <n v="871.66634767845335"/>
    <m/>
  </r>
  <r>
    <x v="1097"/>
    <n v="21.14"/>
    <n v="21.5"/>
    <n v="55614.37"/>
    <n v="50022.48"/>
    <n v="99.033619999999999"/>
    <n v="121101.43"/>
    <n v="108941.79"/>
    <n v="4.7604089206121358E-5"/>
    <n v="35881.550323401003"/>
    <m/>
    <m/>
    <n v="56091925762.695198"/>
    <m/>
    <m/>
    <n v="10469884.832771942"/>
    <m/>
    <m/>
    <n v="13.719013772384576"/>
    <m/>
    <m/>
    <n v="215.67968117435106"/>
    <m/>
    <m/>
    <n v="22.619343459103881"/>
    <m/>
    <m/>
    <m/>
    <n v="30314.892345735418"/>
    <m/>
    <m/>
    <n v="8.6772617109160173"/>
    <n v="1104"/>
    <n v="0.98325581395348838"/>
    <n v="96821.99"/>
    <n v="520.1795545252113"/>
    <m/>
    <m/>
    <n v="1446.5877111464276"/>
    <n v="1.0797859606323537"/>
    <m/>
    <m/>
    <n v="1015007976.1929343"/>
    <m/>
    <m/>
    <m/>
    <n v="8.7660100430820904"/>
    <m/>
    <m/>
    <m/>
    <n v="8.6570608875017765"/>
    <m/>
    <m/>
    <n v="915.42364337916831"/>
    <n v="1046.6378767305334"/>
    <n v="913.02150098299376"/>
    <m/>
  </r>
  <r>
    <x v="1098"/>
    <n v="20.23"/>
    <n v="21.18"/>
    <n v="54038.8"/>
    <n v="48602.95"/>
    <n v="102.3077"/>
    <n v="120723.32"/>
    <n v="108596.46"/>
    <n v="4.7604089206121358E-5"/>
    <n v="34864.166257562931"/>
    <m/>
    <m/>
    <n v="52908517131.736969"/>
    <m/>
    <m/>
    <n v="10024119.614480754"/>
    <m/>
    <m/>
    <n v="13.913309633689304"/>
    <m/>
    <m/>
    <n v="215.00103078291534"/>
    <m/>
    <m/>
    <n v="22.691284493660831"/>
    <m/>
    <m/>
    <m/>
    <n v="29453.773816320452"/>
    <m/>
    <m/>
    <n v="8.9635573393231613"/>
    <n v="1105"/>
    <n v="0.9551463644948065"/>
    <n v="96444.32"/>
    <n v="518.11005080884513"/>
    <m/>
    <m/>
    <n v="1452.2303629951314"/>
    <n v="1.0838950852344118"/>
    <m/>
    <m/>
    <n v="957368242.52836835"/>
    <m/>
    <m/>
    <m/>
    <n v="9.014350619093884"/>
    <m/>
    <m/>
    <m/>
    <n v="8.9028241149808078"/>
    <m/>
    <m/>
    <n v="945.62692593203838"/>
    <n v="1061.4609107406643"/>
    <n v="938.88734922534275"/>
    <m/>
  </r>
  <r>
    <x v="1099"/>
    <n v="21.15"/>
    <n v="21.86"/>
    <n v="56311.37"/>
    <n v="50644.61"/>
    <n v="98.23724"/>
    <n v="122923.01"/>
    <n v="110570.02"/>
    <n v="4.7604089206121358E-5"/>
    <n v="36329.472432196126"/>
    <m/>
    <m/>
    <n v="57353701887.493286"/>
    <m/>
    <m/>
    <n v="10655640.950294506"/>
    <m/>
    <m/>
    <n v="13.62072750328349"/>
    <m/>
    <m/>
    <n v="218.91320942945245"/>
    <m/>
    <m/>
    <n v="22.279144699810079"/>
    <m/>
    <m/>
    <m/>
    <n v="30690.153103059671"/>
    <m/>
    <m/>
    <n v="8.6063750853662633"/>
    <n v="1106"/>
    <n v="0.96752058554437326"/>
    <n v="98785.65"/>
    <n v="530.64650930799644"/>
    <m/>
    <m/>
    <n v="1416.9753006359235"/>
    <n v="1.0574816592341956"/>
    <m/>
    <m/>
    <n v="1037765443.2688019"/>
    <m/>
    <m/>
    <m/>
    <n v="8.6352833468790582"/>
    <m/>
    <m/>
    <m/>
    <n v="8.5289344946364842"/>
    <m/>
    <m/>
    <n v="907.9453287691598"/>
    <n v="1039.1395146973387"/>
    <n v="899.40569586763979"/>
    <m/>
  </r>
  <r>
    <x v="1100"/>
    <n v="20.66"/>
    <n v="21.65"/>
    <n v="54705.65"/>
    <n v="49198.06"/>
    <n v="101.33329999999999"/>
    <n v="122265.35"/>
    <n v="109973.19"/>
    <n v="4.7604089206121358E-5"/>
    <n v="35292.67611499707"/>
    <m/>
    <m/>
    <n v="54077471192.931244"/>
    <m/>
    <m/>
    <n v="10199011.327686086"/>
    <m/>
    <m/>
    <n v="13.814890735044735"/>
    <m/>
    <m/>
    <n v="217.73667543848765"/>
    <m/>
    <m/>
    <n v="22.39963992112898"/>
    <m/>
    <m/>
    <m/>
    <n v="29812.699878808646"/>
    <m/>
    <m/>
    <n v="8.8770433568392573"/>
    <n v="1107"/>
    <n v="0.95427251732101626"/>
    <n v="97958.53"/>
    <n v="526.16238475473563"/>
    <m/>
    <m/>
    <n v="1428.8394591514768"/>
    <n v="1.0662347392673373"/>
    <m/>
    <m/>
    <n v="978449572.63511467"/>
    <m/>
    <m/>
    <m/>
    <n v="8.8815172208323592"/>
    <m/>
    <m/>
    <m/>
    <n v="8.7726375755014026"/>
    <m/>
    <m/>
    <n v="936.49997463252544"/>
    <n v="1053.9524302611958"/>
    <n v="925.05212110384173"/>
    <m/>
  </r>
  <r>
    <x v="1101"/>
    <n v="20.12"/>
    <n v="21.44"/>
    <n v="53927.37"/>
    <n v="48491.1"/>
    <n v="101.97410000000001"/>
    <n v="122331.35"/>
    <n v="110016.85"/>
    <n v="5.2068957496098633E-5"/>
    <n v="34788.033468951457"/>
    <m/>
    <m/>
    <n v="52524401598.597588"/>
    <m/>
    <m/>
    <n v="9978889.5823881906"/>
    <m/>
    <m/>
    <n v="13.913062042475298"/>
    <m/>
    <m/>
    <n v="217.83827597269917"/>
    <m/>
    <m/>
    <n v="22.391760284095305"/>
    <m/>
    <m/>
    <m/>
    <n v="29381.765318677524"/>
    <m/>
    <m/>
    <n v="8.9314536556635922"/>
    <n v="1108"/>
    <n v="0.93843283582089554"/>
    <n v="97728.23"/>
    <n v="524.80242732384818"/>
    <m/>
    <m/>
    <n v="1432.1986533680763"/>
    <n v="1.0684375479629418"/>
    <m/>
    <m/>
    <n v="950233502.01641583"/>
    <m/>
    <m/>
    <m/>
    <n v="9.0078829598701748"/>
    <m/>
    <m/>
    <m/>
    <n v="8.8989809591247511"/>
    <m/>
    <m/>
    <n v="942.24008892739141"/>
    <n v="1061.442021748582"/>
    <n v="938.21371185745738"/>
    <m/>
  </r>
  <r>
    <x v="1102"/>
    <n v="21.17"/>
    <n v="22.2"/>
    <n v="56028.02"/>
    <n v="50377.46"/>
    <n v="97.743499999999997"/>
    <n v="124739.19"/>
    <n v="112176.57"/>
    <n v="5.2068957496098633E-5"/>
    <n v="36142.261505540962"/>
    <m/>
    <m/>
    <n v="56611310361.44693"/>
    <m/>
    <m/>
    <n v="10561073.868998703"/>
    <m/>
    <m/>
    <n v="13.642089844531501"/>
    <m/>
    <m/>
    <n v="222.12055635811734"/>
    <m/>
    <m/>
    <n v="21.952522965156902"/>
    <m/>
    <m/>
    <m/>
    <n v="30523.871939133369"/>
    <m/>
    <m/>
    <n v="8.5603632107338914"/>
    <n v="1109"/>
    <n v="0.95360360360360374"/>
    <n v="99310.44"/>
    <n v="533.25728353845"/>
    <m/>
    <m/>
    <n v="1409.0115043595911"/>
    <n v="1.0510400115870877"/>
    <m/>
    <m/>
    <n v="1024129358.5405289"/>
    <m/>
    <m/>
    <m/>
    <n v="8.657062646519524"/>
    <m/>
    <m/>
    <m/>
    <n v="8.552929283223742"/>
    <m/>
    <m/>
    <n v="903.09122164205962"/>
    <n v="1040.769270003133"/>
    <n v="901.67411316928201"/>
    <m/>
  </r>
  <r>
    <x v="1103"/>
    <n v="21.55"/>
    <n v="22.54"/>
    <n v="57089.78"/>
    <n v="51329.52"/>
    <n v="96.625029999999995"/>
    <n v="124999.21"/>
    <n v="112404.56"/>
    <n v="5.2068957496098633E-5"/>
    <n v="36826.278104067387"/>
    <m/>
    <m/>
    <n v="58751454829.205757"/>
    <m/>
    <m/>
    <n v="10860352.903787892"/>
    <m/>
    <m/>
    <n v="13.51283040123637"/>
    <m/>
    <m/>
    <n v="222.57814134049664"/>
    <m/>
    <m/>
    <n v="21.908236629139047"/>
    <m/>
    <m/>
    <m/>
    <n v="31099.833607085347"/>
    <m/>
    <m/>
    <n v="8.4618629114396011"/>
    <n v="1110"/>
    <n v="0.95607808340727607"/>
    <n v="100375.67999999999"/>
    <n v="538.93511113082582"/>
    <m/>
    <m/>
    <n v="1393.8979330683551"/>
    <n v="1.0396676089510357"/>
    <m/>
    <m/>
    <n v="1062802623.62828"/>
    <m/>
    <m/>
    <m/>
    <n v="8.4930612922600979"/>
    <m/>
    <m/>
    <m/>
    <n v="8.3914180452070664"/>
    <m/>
    <m/>
    <n v="892.69975186070167"/>
    <n v="1030.9079321896154"/>
    <n v="884.59259467988056"/>
    <m/>
  </r>
  <r>
    <x v="1104"/>
    <n v="20.34"/>
    <n v="21.66"/>
    <n v="55163.37"/>
    <n v="49594.81"/>
    <n v="99.477220000000003"/>
    <n v="123527.03"/>
    <n v="111074.86"/>
    <n v="5.2068957496098633E-5"/>
    <n v="35582.762282641495"/>
    <m/>
    <m/>
    <n v="54780753888.706985"/>
    <m/>
    <m/>
    <n v="10309706.440041438"/>
    <m/>
    <m/>
    <n v="13.740809606440697"/>
    <m/>
    <m/>
    <n v="219.95136073984995"/>
    <m/>
    <m/>
    <n v="22.167736456883237"/>
    <m/>
    <m/>
    <m/>
    <n v="30047.932819983107"/>
    <m/>
    <m/>
    <n v="8.7110803771752625"/>
    <n v="1111"/>
    <n v="0.93905817174515238"/>
    <n v="98221.83"/>
    <n v="527.32952415009015"/>
    <m/>
    <m/>
    <n v="1423.8080374197204"/>
    <n v="1.0618760094618254"/>
    <m/>
    <m/>
    <n v="990933204.47937608"/>
    <m/>
    <m/>
    <m/>
    <n v="8.7796801401157669"/>
    <m/>
    <m/>
    <m/>
    <n v="8.6751415802161755"/>
    <m/>
    <m/>
    <n v="918.9914056194516"/>
    <n v="1048.3007036550164"/>
    <n v="914.44530639171774"/>
    <m/>
  </r>
  <r>
    <x v="1105"/>
    <n v="19.579999999999998"/>
    <n v="21.38"/>
    <n v="54471.81"/>
    <n v="48970.48"/>
    <n v="100.7337"/>
    <n v="123056.07"/>
    <n v="110645.59"/>
    <n v="5.2068957496098633E-5"/>
    <n v="35135.819380048786"/>
    <m/>
    <m/>
    <n v="53401892700.391724"/>
    <m/>
    <m/>
    <n v="10114932.049268337"/>
    <m/>
    <m/>
    <n v="13.82693860309395"/>
    <m/>
    <m/>
    <n v="219.10742992674125"/>
    <m/>
    <m/>
    <n v="22.253743546608963"/>
    <m/>
    <m/>
    <m/>
    <n v="29668.817432356031"/>
    <m/>
    <m/>
    <n v="8.8205406308729835"/>
    <n v="1112"/>
    <n v="0.91580916744621133"/>
    <n v="98322.76"/>
    <n v="527.83017583619051"/>
    <m/>
    <m/>
    <n v="1422.3449721803863"/>
    <n v="1.0606842988400857"/>
    <m/>
    <m/>
    <n v="965951697.69432831"/>
    <m/>
    <m/>
    <m/>
    <n v="8.8897900943918184"/>
    <m/>
    <m/>
    <m/>
    <n v="8.7844820943714748"/>
    <m/>
    <m/>
    <n v="930.53911589758252"/>
    <n v="1054.8715746868354"/>
    <n v="925.91378010235735"/>
    <m/>
  </r>
  <r>
    <x v="1106"/>
    <n v="20.98"/>
    <n v="22.11"/>
    <n v="55243.6"/>
    <n v="49656.67"/>
    <n v="98.732190000000003"/>
    <n v="124466.93"/>
    <n v="111896.88"/>
    <n v="5.1510748656502514E-5"/>
    <n v="35631.038648319089"/>
    <m/>
    <m/>
    <n v="54899499894.722061"/>
    <m/>
    <m/>
    <n v="10327235.444443431"/>
    <m/>
    <m/>
    <n v="13.728992818402277"/>
    <m/>
    <m/>
    <n v="221.60332483772555"/>
    <m/>
    <m/>
    <n v="22.003034875313904"/>
    <m/>
    <m/>
    <m/>
    <n v="30081.950111363785"/>
    <m/>
    <m/>
    <n v="8.6436127622924346"/>
    <n v="1113"/>
    <n v="0.94889190411578472"/>
    <n v="99391.37"/>
    <n v="533.44186304983191"/>
    <m/>
    <m/>
    <n v="1406.8863737773138"/>
    <n v="1.0488580347662253"/>
    <m/>
    <m/>
    <n v="992921757.77206755"/>
    <m/>
    <m/>
    <m/>
    <n v="8.763998844628496"/>
    <m/>
    <m/>
    <m/>
    <n v="8.6617830430078211"/>
    <m/>
    <m/>
    <n v="911.87378581222083"/>
    <n v="1047.3991885645364"/>
    <n v="912.81202513002847"/>
    <m/>
  </r>
  <r>
    <x v="1107"/>
    <n v="21.28"/>
    <n v="22.42"/>
    <n v="57004.42"/>
    <n v="51236.86"/>
    <n v="95.97672"/>
    <n v="126716.45"/>
    <n v="113913.45"/>
    <n v="5.1510748656502514E-5"/>
    <n v="36765.836513951101"/>
    <m/>
    <m/>
    <n v="58393926009.536018"/>
    <m/>
    <m/>
    <n v="10820086.437578911"/>
    <m/>
    <m/>
    <n v="13.510197033834759"/>
    <m/>
    <m/>
    <n v="225.60291253300431"/>
    <m/>
    <m/>
    <n v="21.606816997942794"/>
    <m/>
    <m/>
    <m/>
    <n v="31038.334376460785"/>
    <m/>
    <m/>
    <n v="8.4018412860003444"/>
    <n v="1114"/>
    <n v="0.94915254237288138"/>
    <n v="101095.72"/>
    <n v="542.54688664528658"/>
    <m/>
    <m/>
    <n v="1382.7612732666018"/>
    <n v="1.0307746355669805"/>
    <m/>
    <m/>
    <n v="1056080298.2237498"/>
    <m/>
    <m/>
    <m/>
    <n v="8.4847129502610219"/>
    <m/>
    <m/>
    <m/>
    <n v="8.3862668926170247"/>
    <m/>
    <m/>
    <n v="886.36766037013138"/>
    <n v="1030.7070298425806"/>
    <n v="883.72307528562317"/>
    <m/>
  </r>
  <r>
    <x v="1108"/>
    <n v="20.420000000000002"/>
    <n v="22.46"/>
    <n v="55814.07"/>
    <n v="50164.3"/>
    <n v="98.225200000000001"/>
    <n v="125455.09"/>
    <n v="112773.66"/>
    <n v="5.1510748656502514E-5"/>
    <n v="35997.225065825274"/>
    <m/>
    <m/>
    <n v="55949515803.638718"/>
    <m/>
    <m/>
    <n v="10480234.678856717"/>
    <m/>
    <m/>
    <n v="13.651248675240719"/>
    <m/>
    <m/>
    <n v="223.35177135504782"/>
    <m/>
    <m/>
    <n v="21.823326468666469"/>
    <m/>
    <m/>
    <m/>
    <n v="30387.723335909635"/>
    <m/>
    <m/>
    <n v="8.5981205306885347"/>
    <n v="1115"/>
    <n v="0.90917186108637582"/>
    <n v="99941.71"/>
    <n v="536.31182161672757"/>
    <m/>
    <m/>
    <n v="1398.5455254284379"/>
    <n v="1.0424421248861533"/>
    <m/>
    <m/>
    <n v="1011831566.5739206"/>
    <m/>
    <m/>
    <m/>
    <n v="8.6619231104549907"/>
    <m/>
    <m/>
    <m/>
    <n v="8.5619440518706895"/>
    <m/>
    <m/>
    <n v="907.07449937973922"/>
    <n v="1041.4680067553425"/>
    <n v="902.18035352903792"/>
    <m/>
  </r>
  <r>
    <x v="1109"/>
    <n v="19.82"/>
    <n v="22.08"/>
    <n v="55217.34"/>
    <n v="49625.39"/>
    <n v="99.105670000000003"/>
    <n v="125594.98"/>
    <n v="112893.6"/>
    <n v="5.1510748656502514E-5"/>
    <n v="35611.4963308976"/>
    <m/>
    <m/>
    <n v="54747741024.479973"/>
    <m/>
    <m/>
    <n v="10311253.65149951"/>
    <m/>
    <m/>
    <n v="13.724218451998484"/>
    <m/>
    <m/>
    <n v="223.59536988107567"/>
    <m/>
    <m/>
    <n v="21.800432986896649"/>
    <m/>
    <m/>
    <m/>
    <n v="30060.406322011437"/>
    <m/>
    <m/>
    <n v="8.6746337320096867"/>
    <n v="1116"/>
    <n v="0.89764492753623193"/>
    <n v="100058.6"/>
    <n v="536.89715675478567"/>
    <m/>
    <m/>
    <n v="1396.9098121064692"/>
    <n v="1.0411242013763569"/>
    <m/>
    <m/>
    <n v="990058193.53032386"/>
    <m/>
    <m/>
    <m/>
    <n v="8.7545695080773971"/>
    <m/>
    <m/>
    <m/>
    <n v="8.6540498441111353"/>
    <m/>
    <m/>
    <n v="915.14639992319064"/>
    <n v="1047.0349471694547"/>
    <n v="911.829915028757"/>
    <m/>
  </r>
  <r>
    <x v="1110"/>
    <n v="18.809999999999999"/>
    <n v="21.48"/>
    <n v="53804.99"/>
    <n v="48353.51"/>
    <n v="101.58799999999999"/>
    <n v="125676.72"/>
    <n v="112961.26"/>
    <n v="5.1510748656502514E-5"/>
    <n v="34699.778787003292"/>
    <m/>
    <m/>
    <n v="51941740685.434219"/>
    <m/>
    <m/>
    <n v="9914748.273550678"/>
    <m/>
    <m/>
    <n v="13.899729936130198"/>
    <m/>
    <m/>
    <n v="223.73543510968756"/>
    <m/>
    <m/>
    <n v="21.787683883528274"/>
    <m/>
    <m/>
    <m/>
    <n v="29289.126874957819"/>
    <m/>
    <m/>
    <n v="8.8913374409534658"/>
    <n v="1117"/>
    <n v="0.87569832402234626"/>
    <n v="99795.01"/>
    <n v="535.44096669603653"/>
    <m/>
    <m/>
    <n v="1400.5897702247435"/>
    <n v="1.0437679405795353"/>
    <m/>
    <m/>
    <n v="939276905.095613"/>
    <m/>
    <m/>
    <m/>
    <n v="8.9785276201057034"/>
    <m/>
    <m/>
    <m/>
    <n v="8.8759787894127324"/>
    <m/>
    <m/>
    <n v="938.00795525988576"/>
    <n v="1060.4249014432237"/>
    <n v="935.15621406291939"/>
    <m/>
  </r>
  <r>
    <x v="1111"/>
    <n v="20.97"/>
    <n v="22.81"/>
    <n v="56202.18"/>
    <n v="50500.35"/>
    <n v="97.069479999999999"/>
    <n v="128118.26"/>
    <n v="115138.32"/>
    <n v="4.7604089206121358E-5"/>
    <n v="36243.117192755315"/>
    <m/>
    <m/>
    <n v="56554454236.371101"/>
    <m/>
    <m/>
    <n v="10574749.121645683"/>
    <m/>
    <m/>
    <n v="13.590102757773588"/>
    <m/>
    <m/>
    <n v="228.06529214791954"/>
    <m/>
    <m/>
    <n v="21.368458665926624"/>
    <m/>
    <m/>
    <m/>
    <n v="30586.890439446826"/>
    <m/>
    <m/>
    <n v="8.4942198745915931"/>
    <n v="1118"/>
    <n v="0.91933362560280574"/>
    <n v="102192.25"/>
    <n v="548.17470978696213"/>
    <m/>
    <m/>
    <n v="1366.9453042261573"/>
    <n v="1.0184052481888792"/>
    <m/>
    <m/>
    <n v="1022579139.1892521"/>
    <m/>
    <m/>
    <m/>
    <n v="8.5786925848727815"/>
    <m/>
    <m/>
    <m/>
    <n v="8.4822651720320987"/>
    <m/>
    <m/>
    <n v="896.1133090500648"/>
    <n v="1036.8031209049204"/>
    <n v="893.51149973795179"/>
    <m/>
  </r>
  <r>
    <x v="1112"/>
    <n v="20.49"/>
    <n v="22.52"/>
    <n v="55629.09"/>
    <n v="49983"/>
    <n v="98.219859999999997"/>
    <n v="127531.91"/>
    <n v="114605.89"/>
    <n v="4.7604089206121358E-5"/>
    <n v="35872.673742391344"/>
    <m/>
    <m/>
    <n v="55395844767.708481"/>
    <m/>
    <m/>
    <n v="10412150.014542352"/>
    <m/>
    <m/>
    <n v="13.659359022377149"/>
    <m/>
    <m/>
    <n v="227.01598586926838"/>
    <m/>
    <m/>
    <n v="21.467499997201749"/>
    <m/>
    <m/>
    <m/>
    <n v="30272.672663668753"/>
    <m/>
    <m/>
    <n v="8.5943323443799873"/>
    <n v="1119"/>
    <n v="0.90985790408525746"/>
    <n v="101429.06"/>
    <n v="544.03835998894795"/>
    <m/>
    <m/>
    <n v="1377.1538962351633"/>
    <n v="1.0259136205137811"/>
    <m/>
    <m/>
    <n v="1001593795.5691288"/>
    <m/>
    <m/>
    <m/>
    <n v="8.6661732103308875"/>
    <m/>
    <m/>
    <m/>
    <n v="8.5692525827798338"/>
    <m/>
    <m/>
    <n v="906.67485771536406"/>
    <n v="1042.0867536016724"/>
    <n v="902.62302157857789"/>
    <m/>
  </r>
  <r>
    <x v="1113"/>
    <n v="19.760000000000002"/>
    <n v="21.94"/>
    <n v="54350.38"/>
    <n v="48831.69"/>
    <n v="99.821849999999998"/>
    <n v="126010.36"/>
    <n v="113233.1"/>
    <n v="4.7604089206121358E-5"/>
    <n v="35047.23713878078"/>
    <m/>
    <m/>
    <n v="52843992244.985931"/>
    <m/>
    <m/>
    <n v="10052302.933440819"/>
    <m/>
    <m/>
    <n v="13.816314463790874"/>
    <m/>
    <m/>
    <n v="224.30204785649403"/>
    <m/>
    <m/>
    <n v="21.724875994153859"/>
    <m/>
    <m/>
    <m/>
    <n v="29574.520167460454"/>
    <m/>
    <m/>
    <n v="8.7339456535024844"/>
    <n v="1120"/>
    <n v="0.90063810391978127"/>
    <n v="100183.6"/>
    <n v="537.31608743843606"/>
    <m/>
    <m/>
    <n v="1394.0641396269984"/>
    <n v="1.0384124958766199"/>
    <m/>
    <m/>
    <n v="955420111.91876101"/>
    <m/>
    <m/>
    <m/>
    <n v="8.8653771904441392"/>
    <m/>
    <m/>
    <m/>
    <n v="8.766730099601066"/>
    <m/>
    <m/>
    <n v="921.40361989391624"/>
    <n v="1054.0610480129251"/>
    <n v="923.37106042760036"/>
    <m/>
  </r>
  <r>
    <x v="1114"/>
    <n v="19.43"/>
    <n v="21.54"/>
    <n v="53010.47"/>
    <n v="47625.51"/>
    <n v="102.9483"/>
    <n v="124888.92"/>
    <n v="112219.98"/>
    <n v="4.7604089206121358E-5"/>
    <n v="34182.377591988254"/>
    <m/>
    <m/>
    <n v="50233538881.937286"/>
    <m/>
    <m/>
    <n v="9679760.7848698217"/>
    <m/>
    <m/>
    <n v="13.986587174183398"/>
    <m/>
    <m/>
    <n v="222.30043194672601"/>
    <m/>
    <m/>
    <n v="21.919485693587504"/>
    <m/>
    <m/>
    <m/>
    <n v="28843.177195817701"/>
    <m/>
    <m/>
    <n v="9.0069154916696288"/>
    <n v="1121"/>
    <n v="0.90204271123491186"/>
    <n v="99168.61"/>
    <n v="531.8308477729438"/>
    <m/>
    <m/>
    <n v="1408.1878201603395"/>
    <n v="1.0488335301930043"/>
    <m/>
    <m/>
    <n v="908190294.68048203"/>
    <m/>
    <m/>
    <m/>
    <n v="9.0839356639233095"/>
    <m/>
    <m/>
    <m/>
    <n v="8.9833704043009739"/>
    <m/>
    <m/>
    <n v="950.20107375810414"/>
    <n v="1067.0513307713779"/>
    <n v="946.13496151005256"/>
    <m/>
  </r>
  <r>
    <x v="1115"/>
    <n v="20.65"/>
    <n v="22.52"/>
    <n v="54187.15"/>
    <n v="48680.39"/>
    <n v="100.6602"/>
    <n v="127026.26"/>
    <n v="114135.16"/>
    <n v="4.7604089206121358E-5"/>
    <n v="34940.276092409746"/>
    <m/>
    <m/>
    <n v="52458957646.52124"/>
    <m/>
    <m/>
    <n v="10001267.297510596"/>
    <m/>
    <m/>
    <n v="13.831329396163516"/>
    <m/>
    <m/>
    <n v="226.09935231842118"/>
    <m/>
    <m/>
    <n v="21.545629909054014"/>
    <m/>
    <m/>
    <m/>
    <n v="29481.190288496746"/>
    <m/>
    <m/>
    <n v="8.8061633091220415"/>
    <n v="1122"/>
    <n v="0.9169626998223801"/>
    <n v="100827.17"/>
    <n v="540.6833099539416"/>
    <m/>
    <m/>
    <n v="1384.6363758978343"/>
    <n v="1.0311943987477956"/>
    <m/>
    <m/>
    <n v="948390208.96305478"/>
    <m/>
    <m/>
    <m/>
    <n v="8.8823175500050127"/>
    <m/>
    <m/>
    <m/>
    <n v="8.7844867450724635"/>
    <m/>
    <m/>
    <n v="929.02235396302831"/>
    <n v="1055.2065528719834"/>
    <n v="925.13547918110908"/>
    <m/>
  </r>
  <r>
    <x v="1116"/>
    <n v="21.99"/>
    <n v="23.11"/>
    <n v="54938.559999999998"/>
    <n v="49346.17"/>
    <n v="99.110439999999997"/>
    <n v="127816.51"/>
    <n v="114823.47"/>
    <n v="4.690661916906258E-5"/>
    <n v="35421.335827850613"/>
    <m/>
    <m/>
    <n v="53894239943.115463"/>
    <m/>
    <m/>
    <n v="10206050.136953035"/>
    <m/>
    <m/>
    <n v="13.735316860753924"/>
    <m/>
    <m/>
    <n v="227.48376253111718"/>
    <m/>
    <m/>
    <n v="21.416545420196361"/>
    <m/>
    <m/>
    <m/>
    <n v="29880.952786509384"/>
    <m/>
    <m/>
    <n v="8.6683512504952063"/>
    <n v="1123"/>
    <n v="0.95153613154478578"/>
    <n v="101532.59"/>
    <n v="544.29607547633032"/>
    <m/>
    <m/>
    <n v="1374.9490050008244"/>
    <n v="1.0235916085174817"/>
    <m/>
    <m/>
    <n v="974200301.52756536"/>
    <m/>
    <m/>
    <m/>
    <n v="8.7592060091017334"/>
    <m/>
    <m/>
    <m/>
    <n v="8.6647132251755874"/>
    <m/>
    <m/>
    <n v="914.4836180100657"/>
    <n v="1047.8816563547944"/>
    <n v="912.31282858962959"/>
    <m/>
  </r>
  <r>
    <x v="1117"/>
    <n v="21.43"/>
    <n v="22.8"/>
    <n v="54274.73"/>
    <n v="48747.6"/>
    <n v="99.462230000000005"/>
    <n v="128182.18"/>
    <n v="115146.58"/>
    <n v="4.690661916906258E-5"/>
    <n v="34992.481806994794"/>
    <m/>
    <m/>
    <n v="52586853047.154793"/>
    <m/>
    <m/>
    <n v="10020254.671978634"/>
    <m/>
    <m/>
    <n v="13.818262028071953"/>
    <m/>
    <m/>
    <n v="228.12900764288432"/>
    <m/>
    <m/>
    <n v="21.356491727637"/>
    <m/>
    <m/>
    <m/>
    <n v="29517.647086943856"/>
    <m/>
    <m/>
    <n v="8.6985592637254801"/>
    <n v="1124"/>
    <n v="0.93991228070175437"/>
    <n v="101660.82"/>
    <n v="544.94093756578025"/>
    <m/>
    <m/>
    <n v="1373.2125210707752"/>
    <n v="1.0222019610573161"/>
    <m/>
    <m/>
    <n v="950534131.61286962"/>
    <m/>
    <m/>
    <m/>
    <n v="8.8650424364055027"/>
    <m/>
    <m/>
    <m/>
    <n v="8.769903364160383"/>
    <m/>
    <m/>
    <n v="917.67046778500276"/>
    <n v="1054.2096297242465"/>
    <n v="923.33619420758532"/>
    <m/>
  </r>
  <r>
    <x v="1118"/>
    <n v="24.03"/>
    <n v="24.35"/>
    <n v="58274.96"/>
    <n v="52338.18"/>
    <n v="94.04571"/>
    <n v="132136.84"/>
    <n v="118693.67"/>
    <n v="4.690661916906258E-5"/>
    <n v="37570.62918596837"/>
    <m/>
    <m/>
    <n v="60333687945.280426"/>
    <m/>
    <m/>
    <n v="11127234.043999532"/>
    <m/>
    <m/>
    <n v="13.309012871311749"/>
    <m/>
    <m/>
    <n v="235.16147999809016"/>
    <m/>
    <m/>
    <n v="20.6988104103214"/>
    <m/>
    <m/>
    <m/>
    <n v="31690.90343086209"/>
    <m/>
    <m/>
    <n v="8.2243230639130136"/>
    <n v="1125"/>
    <n v="0.9868583162217659"/>
    <n v="105464.32000000001"/>
    <n v="565.28501240146386"/>
    <m/>
    <m/>
    <n v="1321.8356600156246"/>
    <n v="0.983864404371249"/>
    <m/>
    <m/>
    <n v="1090523509.37538"/>
    <m/>
    <m/>
    <m/>
    <n v="8.211691521465962"/>
    <m/>
    <m/>
    <m/>
    <n v="8.1240231372316458"/>
    <m/>
    <m/>
    <n v="867.64004985851727"/>
    <n v="1015.3584801444418"/>
    <n v="855.28659922708755"/>
    <m/>
  </r>
  <r>
    <x v="1119"/>
    <n v="23.06"/>
    <n v="23.73"/>
    <n v="57102.39"/>
    <n v="51282.61"/>
    <n v="95.405959999999993"/>
    <n v="130541.33"/>
    <n v="117254.92"/>
    <n v="4.690661916906258E-5"/>
    <n v="36813.760292492239"/>
    <m/>
    <m/>
    <n v="57900135481.960678"/>
    <m/>
    <m/>
    <n v="10790505.155558685"/>
    <m/>
    <m/>
    <n v="13.442872792362078"/>
    <m/>
    <m/>
    <n v="232.31631564683155"/>
    <m/>
    <m/>
    <n v="20.949919684489867"/>
    <m/>
    <m/>
    <m/>
    <n v="31050.859794646927"/>
    <m/>
    <m/>
    <n v="8.3427401285752403"/>
    <n v="1126"/>
    <n v="0.97176569742941421"/>
    <n v="103760.03"/>
    <n v="556.10665306752503"/>
    <m/>
    <m/>
    <n v="1343.1963561923794"/>
    <n v="0.99966875593005855"/>
    <m/>
    <m/>
    <n v="1046500320.1370591"/>
    <m/>
    <m/>
    <m/>
    <n v="8.3769168716880991"/>
    <m/>
    <m/>
    <m/>
    <n v="8.2879527629782626"/>
    <m/>
    <m/>
    <n v="880.13267534139175"/>
    <n v="1025.5707932065841"/>
    <n v="872.49560269831977"/>
    <m/>
  </r>
  <r>
    <x v="1120"/>
    <n v="22.64"/>
    <n v="23.15"/>
    <n v="55240.99"/>
    <n v="49603.7"/>
    <n v="98.147130000000004"/>
    <n v="127702.54"/>
    <n v="114688.56"/>
    <n v="4.7046109596493579E-5"/>
    <n v="35611.115515215679"/>
    <m/>
    <m/>
    <n v="54109320028.768272"/>
    <m/>
    <m/>
    <n v="10260314.368318859"/>
    <m/>
    <m/>
    <n v="13.661854984023888"/>
    <m/>
    <m/>
    <n v="227.24767286367319"/>
    <m/>
    <m/>
    <n v="21.409096957643889"/>
    <m/>
    <m/>
    <m/>
    <n v="30031.712762093259"/>
    <m/>
    <m/>
    <n v="8.5807831635111889"/>
    <n v="1127"/>
    <n v="0.97796976241900657"/>
    <n v="101788.11"/>
    <n v="545.4102766884007"/>
    <m/>
    <m/>
    <n v="1368.723293286585"/>
    <n v="1.0183774166151969"/>
    <m/>
    <m/>
    <n v="977879986.12052298"/>
    <m/>
    <m/>
    <m/>
    <n v="8.6499548926908716"/>
    <m/>
    <m/>
    <m/>
    <n v="8.559541713939101"/>
    <m/>
    <m/>
    <n v="905.24546202246756"/>
    <n v="1042.2771731202824"/>
    <n v="900.9338069139435"/>
    <m/>
  </r>
  <r>
    <x v="1121"/>
    <n v="25.47"/>
    <n v="25.15"/>
    <n v="59112.9"/>
    <n v="53078.15"/>
    <n v="91.946640000000002"/>
    <n v="133029.76000000001"/>
    <n v="119467.5"/>
    <n v="4.7046109596493579E-5"/>
    <n v="38106.213901695373"/>
    <m/>
    <m/>
    <n v="61689518407.477745"/>
    <m/>
    <m/>
    <n v="11338218.45185381"/>
    <m/>
    <m/>
    <n v="13.183045207600774"/>
    <m/>
    <m/>
    <n v="236.72173043224922"/>
    <m/>
    <m/>
    <n v="20.51721098030697"/>
    <m/>
    <m/>
    <m/>
    <n v="32134.33471999782"/>
    <m/>
    <m/>
    <n v="8.0381706880847332"/>
    <n v="1128"/>
    <n v="1.0127236580516898"/>
    <n v="105774.3"/>
    <n v="566.72518663926553"/>
    <m/>
    <m/>
    <n v="1315.1218352728145"/>
    <n v="0.97840332397250596"/>
    <m/>
    <m/>
    <n v="1114832000.6982949"/>
    <m/>
    <m/>
    <m/>
    <n v="8.0437013253041716"/>
    <m/>
    <m/>
    <m/>
    <n v="7.9600757942475022"/>
    <m/>
    <m/>
    <n v="848.00156345790083"/>
    <n v="1005.7482756304302"/>
    <n v="837.78962394457483"/>
    <m/>
  </r>
  <r>
    <x v="1122"/>
    <n v="24.52"/>
    <n v="24.54"/>
    <n v="58008.2"/>
    <n v="52083.73"/>
    <n v="93.330020000000005"/>
    <n v="131242.48000000001"/>
    <n v="117856.81"/>
    <n v="4.7046109596493579E-5"/>
    <n v="37393.174384113467"/>
    <m/>
    <m/>
    <n v="59378119447.234268"/>
    <m/>
    <m/>
    <n v="11019480.225067077"/>
    <m/>
    <m/>
    <n v="13.306191155813812"/>
    <m/>
    <m/>
    <n v="233.53563461754518"/>
    <m/>
    <m/>
    <n v="20.794038209439321"/>
    <m/>
    <m/>
    <m/>
    <n v="31531.390345024731"/>
    <m/>
    <m/>
    <n v="8.1585833953803899"/>
    <n v="1129"/>
    <n v="0.99918500407497968"/>
    <n v="104426.1"/>
    <n v="559.4580161537159"/>
    <m/>
    <m/>
    <n v="1331.884387786183"/>
    <n v="0.99078013045121416"/>
    <m/>
    <m/>
    <n v="1073023048.8910306"/>
    <m/>
    <m/>
    <m/>
    <n v="8.1940185429285091"/>
    <m/>
    <m/>
    <m/>
    <n v="8.1092895202653335"/>
    <m/>
    <m/>
    <n v="860.70472292156796"/>
    <n v="1015.143208524594"/>
    <n v="853.44587473421063"/>
    <m/>
  </r>
  <r>
    <x v="1123"/>
    <n v="24.39"/>
    <n v="24.36"/>
    <n v="58473.47"/>
    <n v="52499.03"/>
    <n v="92.307450000000003"/>
    <n v="131490"/>
    <n v="118073.54"/>
    <n v="4.7046109596493579E-5"/>
    <n v="37692.177066096141"/>
    <m/>
    <m/>
    <n v="60325157018.987015"/>
    <m/>
    <m/>
    <n v="11151172.327169724"/>
    <m/>
    <m/>
    <n v="13.252796427670225"/>
    <m/>
    <m/>
    <n v="233.97037175150115"/>
    <m/>
    <m/>
    <n v="20.756008302857548"/>
    <m/>
    <m/>
    <m/>
    <n v="31781.897869197557"/>
    <m/>
    <m/>
    <n v="8.0686743847964681"/>
    <n v="1130"/>
    <n v="1.0012315270935961"/>
    <n v="104143.41"/>
    <n v="557.8999520594848"/>
    <m/>
    <m/>
    <n v="1335.4899078389597"/>
    <n v="0.99336807858193443"/>
    <m/>
    <m/>
    <n v="1090098239.0439258"/>
    <m/>
    <m/>
    <m/>
    <n v="8.1283033070920556"/>
    <m/>
    <m/>
    <m/>
    <n v="8.044709411738479"/>
    <m/>
    <m/>
    <n v="851.21960690417154"/>
    <n v="1011.0696689961694"/>
    <n v="846.60132140082726"/>
    <m/>
  </r>
  <r>
    <x v="1124"/>
    <n v="25.66"/>
    <n v="25.02"/>
    <n v="58959.58"/>
    <n v="52933"/>
    <n v="91.117519999999999"/>
    <n v="131909.32"/>
    <n v="118444.52"/>
    <n v="4.7046109596493579E-5"/>
    <n v="38004.598344336242"/>
    <m/>
    <m/>
    <n v="61322595304.11499"/>
    <m/>
    <m/>
    <n v="11289331.605633426"/>
    <m/>
    <m/>
    <n v="13.197677466772442"/>
    <m/>
    <m/>
    <n v="234.71077717796226"/>
    <m/>
    <m/>
    <n v="20.691002311731523"/>
    <m/>
    <m/>
    <m/>
    <n v="32043.693086453943"/>
    <m/>
    <m/>
    <n v="7.964148776617745"/>
    <n v="1131"/>
    <n v="1.0255795363709033"/>
    <n v="105135.7"/>
    <n v="563.17170777305705"/>
    <m/>
    <m/>
    <n v="1322.7652113780935"/>
    <n v="0.98380988835496441"/>
    <m/>
    <m/>
    <n v="1108082941.6127009"/>
    <m/>
    <m/>
    <m/>
    <n v="8.0607372873193732"/>
    <m/>
    <m/>
    <m/>
    <n v="7.9782901081807305"/>
    <m/>
    <m/>
    <n v="840.19248610810098"/>
    <n v="1006.8645859516598"/>
    <n v="839.56400014690234"/>
    <m/>
  </r>
  <r>
    <x v="1125"/>
    <n v="31.7"/>
    <n v="27.93"/>
    <n v="62507.62"/>
    <n v="56110.91"/>
    <n v="87.678569999999993"/>
    <n v="136046.9"/>
    <n v="122143.03"/>
    <n v="2.9205868372850219E-5"/>
    <n v="40288.672692607041"/>
    <m/>
    <m/>
    <n v="68682481745.330025"/>
    <m/>
    <m/>
    <n v="12305634.879278123"/>
    <m/>
    <m/>
    <n v="12.800506997604788"/>
    <m/>
    <m/>
    <n v="242.05520781102192"/>
    <m/>
    <m/>
    <n v="20.044443942688407"/>
    <m/>
    <m/>
    <m/>
    <n v="33964.551666732674"/>
    <m/>
    <m/>
    <n v="7.6620863959485517"/>
    <n v="1132"/>
    <n v="1.1349803079126388"/>
    <n v="108585.44"/>
    <n v="581.51440564879044"/>
    <m/>
    <m/>
    <n v="1279.3622943832052"/>
    <n v="0.95125828827732672"/>
    <m/>
    <m/>
    <n v="1241008229.3562908"/>
    <m/>
    <m/>
    <m/>
    <n v="7.5757405192947376"/>
    <m/>
    <m/>
    <m/>
    <n v="7.4995281306547694"/>
    <m/>
    <m/>
    <n v="808.32586109987722"/>
    <n v="976.56403640439817"/>
    <n v="789.04928764515125"/>
    <m/>
  </r>
  <r>
    <x v="1126"/>
    <n v="30.3"/>
    <n v="26.88"/>
    <n v="61335.47"/>
    <n v="55057.08"/>
    <n v="88.084360000000004"/>
    <n v="133700.18"/>
    <n v="120032.57"/>
    <n v="2.9205868372850219E-5"/>
    <n v="39532.210960141645"/>
    <m/>
    <m/>
    <n v="66101545822.734177"/>
    <m/>
    <m/>
    <n v="11958848.392921127"/>
    <m/>
    <m/>
    <n v="12.920375120703634"/>
    <m/>
    <m/>
    <n v="237.87411351038676"/>
    <m/>
    <m/>
    <n v="20.390625131072326"/>
    <m/>
    <m/>
    <m/>
    <n v="33325.69805184452"/>
    <m/>
    <m/>
    <n v="7.697052122813612"/>
    <n v="1133"/>
    <n v="1.127232142857143"/>
    <n v="107117.08"/>
    <n v="573.60601349074943"/>
    <m/>
    <m/>
    <n v="1296.6626287427705"/>
    <n v="0.96403040229869785"/>
    <m/>
    <m/>
    <n v="1194352742.2936828"/>
    <m/>
    <m/>
    <m/>
    <n v="7.7176625175250422"/>
    <m/>
    <m/>
    <m/>
    <n v="7.6403187931405387"/>
    <m/>
    <m/>
    <n v="812.01463460315279"/>
    <n v="985.70890060013141"/>
    <n v="803.83113653762405"/>
    <m/>
  </r>
  <r>
    <x v="1127"/>
    <n v="36.22"/>
    <n v="30.24"/>
    <n v="64846.32"/>
    <n v="58206.95"/>
    <n v="83.475899999999996"/>
    <n v="137978.59"/>
    <n v="123870.11"/>
    <n v="2.9205868372850219E-5"/>
    <n v="41794.020564607505"/>
    <m/>
    <m/>
    <n v="73663836837.228745"/>
    <m/>
    <m/>
    <n v="12984990.194482142"/>
    <m/>
    <m/>
    <n v="12.550454736871867"/>
    <m/>
    <m/>
    <n v="245.48010686108705"/>
    <m/>
    <m/>
    <n v="19.738566496802189"/>
    <m/>
    <m/>
    <m/>
    <n v="35231.280665813007"/>
    <m/>
    <m/>
    <n v="7.2938826561125021"/>
    <n v="1134"/>
    <n v="1.1977513227513228"/>
    <n v="110966.77"/>
    <n v="594.17449153698408"/>
    <m/>
    <m/>
    <n v="1250.0617584124295"/>
    <n v="0.92929592980202247"/>
    <m/>
    <m/>
    <n v="1330968092.2595232"/>
    <m/>
    <m/>
    <m/>
    <n v="7.2757885237581617"/>
    <m/>
    <m/>
    <m/>
    <n v="7.2031525543852633"/>
    <m/>
    <m/>
    <n v="769.48153206430993"/>
    <n v="957.48728849909423"/>
    <n v="757.80786539697874"/>
    <m/>
  </r>
  <r>
    <x v="1128"/>
    <n v="33.1"/>
    <n v="28.58"/>
    <n v="61714.06"/>
    <n v="55393.69"/>
    <n v="87.589709999999997"/>
    <n v="133363.44"/>
    <n v="119723.25"/>
    <n v="2.9205868372850219E-5"/>
    <n v="39774.281728931113"/>
    <m/>
    <m/>
    <n v="66542126763.870354"/>
    <m/>
    <m/>
    <n v="12043488.32236488"/>
    <m/>
    <m/>
    <n v="12.853414658883525"/>
    <m/>
    <m/>
    <n v="237.26342783889581"/>
    <m/>
    <m/>
    <n v="20.399205384655971"/>
    <m/>
    <m/>
    <m/>
    <n v="33527.51686622484"/>
    <m/>
    <m/>
    <n v="7.6528427241514079"/>
    <n v="1135"/>
    <n v="1.1581525542337301"/>
    <n v="107503.03"/>
    <n v="575.58285823179801"/>
    <m/>
    <m/>
    <n v="1289.0814479562764"/>
    <n v="0.95821232570013581"/>
    <m/>
    <m/>
    <n v="1202270798.9385819"/>
    <m/>
    <m/>
    <m/>
    <n v="7.6270868955310087"/>
    <m/>
    <m/>
    <m/>
    <n v="7.5512367807553611"/>
    <m/>
    <m/>
    <n v="807.35068298532337"/>
    <n v="980.60041709344011"/>
    <n v="794.39725613604696"/>
    <m/>
  </r>
  <r>
    <x v="1129"/>
    <n v="32.07"/>
    <n v="28.04"/>
    <n v="60312.98"/>
    <n v="54134.48"/>
    <n v="89.678290000000004"/>
    <n v="131601.29999999999"/>
    <n v="118137.84"/>
    <n v="2.9205868372850219E-5"/>
    <n v="38870.347609155266"/>
    <m/>
    <m/>
    <n v="63515837732.701302"/>
    <m/>
    <m/>
    <n v="11632717.701503765"/>
    <m/>
    <m/>
    <n v="12.999168300699489"/>
    <m/>
    <m/>
    <n v="234.12274150581052"/>
    <m/>
    <m/>
    <n v="20.669176762373251"/>
    <m/>
    <m/>
    <m/>
    <n v="32764.426400701264"/>
    <m/>
    <m/>
    <n v="7.8348205867846588"/>
    <n v="1136"/>
    <n v="1.1437232524964338"/>
    <n v="105659.96"/>
    <n v="565.67068971040521"/>
    <m/>
    <m/>
    <n v="1311.1819166061812"/>
    <n v="0.97454786644190716"/>
    <m/>
    <m/>
    <n v="1147572058.6916714"/>
    <m/>
    <m/>
    <m/>
    <n v="7.8001026134405551"/>
    <m/>
    <m/>
    <m/>
    <n v="7.7228314949122074"/>
    <m/>
    <m/>
    <n v="826.54877145792489"/>
    <n v="991.72011452410254"/>
    <n v="812.41766333191674"/>
    <m/>
  </r>
  <r>
    <x v="1130"/>
    <n v="33.85"/>
    <n v="29.73"/>
    <n v="64531.44"/>
    <n v="57916.06"/>
    <n v="82.211550000000003"/>
    <n v="136211.76999999999"/>
    <n v="122266.28"/>
    <n v="3.951618686892644E-5"/>
    <n v="41586.007204047899"/>
    <m/>
    <m/>
    <n v="72388437201.196411"/>
    <m/>
    <m/>
    <n v="12851258.368129091"/>
    <m/>
    <m/>
    <n v="12.544158414540881"/>
    <m/>
    <m/>
    <n v="242.30718297863632"/>
    <m/>
    <m/>
    <n v="19.94702396873393"/>
    <m/>
    <m/>
    <m/>
    <n v="35050.169978292346"/>
    <m/>
    <m/>
    <n v="7.1810952417085536"/>
    <n v="1137"/>
    <n v="1.1385805583585604"/>
    <n v="109837.84"/>
    <n v="587.90002974008553"/>
    <m/>
    <m/>
    <n v="1259.3367265668264"/>
    <n v="0.9357472965270538"/>
    <m/>
    <m/>
    <n v="1307767806.2462554"/>
    <m/>
    <m/>
    <m/>
    <n v="7.2542104580105855"/>
    <m/>
    <m/>
    <m/>
    <n v="7.1831831651612399"/>
    <m/>
    <m/>
    <n v="757.58281686351188"/>
    <n v="957.00693549813877"/>
    <n v="755.56040755922402"/>
    <m/>
  </r>
  <r>
    <x v="1131"/>
    <n v="35.72"/>
    <n v="31.26"/>
    <n v="70153.33"/>
    <n v="62959.34"/>
    <n v="76.409719999999993"/>
    <n v="140401.72"/>
    <n v="126022.43"/>
    <n v="3.951618686892644E-5"/>
    <n v="45207.820408797968"/>
    <m/>
    <m/>
    <n v="84994997609.572922"/>
    <m/>
    <m/>
    <n v="14529733.598515313"/>
    <m/>
    <m/>
    <n v="11.997678950156981"/>
    <m/>
    <m/>
    <n v="249.75459698798065"/>
    <m/>
    <m/>
    <n v="19.334279116906508"/>
    <m/>
    <m/>
    <m/>
    <n v="38101.212121248092"/>
    <m/>
    <m/>
    <n v="6.6738815786759718"/>
    <n v="1138"/>
    <n v="1.1426743442098528"/>
    <n v="113153.60000000001"/>
    <n v="605.60013327992169"/>
    <m/>
    <m/>
    <n v="1221.3201528206453"/>
    <n v="0.90741314173759702"/>
    <m/>
    <m/>
    <n v="1535474621.4098308"/>
    <m/>
    <m/>
    <m/>
    <n v="6.6222116911051305"/>
    <m/>
    <m/>
    <m/>
    <n v="6.557694429296312"/>
    <m/>
    <m/>
    <n v="704.0733809546158"/>
    <n v="915.31544689923271"/>
    <n v="689.73474001566512"/>
    <m/>
  </r>
  <r>
    <x v="1132"/>
    <n v="35.19"/>
    <n v="30.56"/>
    <n v="69346.240000000005"/>
    <n v="62232.53"/>
    <n v="75.968260000000001"/>
    <n v="139175.76999999999"/>
    <n v="124917.06"/>
    <n v="3.951618686892644E-5"/>
    <n v="44686.630294896095"/>
    <m/>
    <m/>
    <n v="83032140784.550888"/>
    <m/>
    <m/>
    <n v="14277997.263509771"/>
    <m/>
    <m/>
    <n v="12.06661618535335"/>
    <m/>
    <m/>
    <n v="247.5677703905622"/>
    <m/>
    <m/>
    <n v="19.503913604788334"/>
    <m/>
    <m/>
    <m/>
    <n v="37660.283853738838"/>
    <m/>
    <m/>
    <n v="6.6348957738381245"/>
    <n v="1139"/>
    <n v="1.1515052356020943"/>
    <n v="111626.03"/>
    <n v="597.37790252956245"/>
    <m/>
    <m/>
    <n v="1237.8079360272268"/>
    <n v="0.91957601125037103"/>
    <m/>
    <m/>
    <n v="1499972674.6976497"/>
    <m/>
    <m/>
    <m/>
    <n v="6.6983472866620755"/>
    <m/>
    <m/>
    <m/>
    <n v="6.6334140041067267"/>
    <m/>
    <m/>
    <n v="699.96050195042073"/>
    <n v="920.57474050959718"/>
    <n v="697.66462321132656"/>
    <m/>
  </r>
  <r>
    <x v="1133"/>
    <n v="32.82"/>
    <n v="29.1"/>
    <n v="67239.350000000006"/>
    <n v="60339.31"/>
    <n v="79.051190000000005"/>
    <n v="137676.54"/>
    <n v="123566.49"/>
    <n v="3.951618686892644E-5"/>
    <n v="43327.896500690833"/>
    <m/>
    <m/>
    <n v="77979737664.465027"/>
    <m/>
    <m/>
    <n v="13626324.953864906"/>
    <m/>
    <m/>
    <n v="12.249840896632469"/>
    <m/>
    <m/>
    <n v="244.89494792728539"/>
    <m/>
    <m/>
    <n v="19.714834602920941"/>
    <m/>
    <m/>
    <m/>
    <n v="36513.543188040458"/>
    <m/>
    <m/>
    <n v="6.9037073838621312"/>
    <n v="1140"/>
    <n v="1.1278350515463917"/>
    <n v="109901.8"/>
    <n v="588.10458855668537"/>
    <m/>
    <m/>
    <n v="1256.9277199838562"/>
    <n v="0.9336917127293517"/>
    <m/>
    <m/>
    <n v="1408661734.7387836"/>
    <m/>
    <m/>
    <m/>
    <n v="6.90180099870686"/>
    <m/>
    <m/>
    <m/>
    <n v="6.8352310956655788"/>
    <m/>
    <m/>
    <n v="728.31927590801979"/>
    <n v="934.55314493133199"/>
    <n v="718.85529178673914"/>
    <m/>
  </r>
  <r>
    <x v="1134"/>
    <n v="34.74"/>
    <n v="29.74"/>
    <n v="69020.58"/>
    <n v="61935.37"/>
    <n v="77.301689999999994"/>
    <n v="137932.67000000001"/>
    <n v="123791.49"/>
    <n v="3.951618686892644E-5"/>
    <n v="44474.606420393553"/>
    <m/>
    <m/>
    <n v="82104619014.675995"/>
    <m/>
    <m/>
    <n v="14166842.426638298"/>
    <m/>
    <m/>
    <n v="12.087513482466003"/>
    <m/>
    <m/>
    <n v="245.34456185818152"/>
    <m/>
    <m/>
    <n v="19.678986000507098"/>
    <m/>
    <m/>
    <m/>
    <n v="37478.299819700202"/>
    <m/>
    <m/>
    <n v="6.7504852055418318"/>
    <n v="1141"/>
    <n v="1.168123739071957"/>
    <n v="110255.97"/>
    <n v="589.95374838282237"/>
    <m/>
    <m/>
    <n v="1252.8771394602734"/>
    <n v="0.93059457028443815"/>
    <m/>
    <m/>
    <n v="1483133939.7004945"/>
    <m/>
    <m/>
    <m/>
    <n v="6.7189256602299938"/>
    <m/>
    <m/>
    <m/>
    <n v="6.6544464109618673"/>
    <m/>
    <m/>
    <n v="712.15482110679955"/>
    <n v="922.16901711302341"/>
    <n v="699.80795836956054"/>
    <m/>
  </r>
  <r>
    <x v="1135"/>
    <n v="46.72"/>
    <n v="36.270000000000003"/>
    <n v="78692.320000000007"/>
    <n v="70606.929999999993"/>
    <n v="66.944879999999998"/>
    <n v="149410.84"/>
    <n v="134078.21"/>
    <n v="3.0598583303786953E-5"/>
    <n v="50703.050496741816"/>
    <m/>
    <m/>
    <n v="105090919568.3801"/>
    <m/>
    <m/>
    <n v="17141594.888160735"/>
    <m/>
    <m/>
    <n v="11.240450464824345"/>
    <m/>
    <m/>
    <n v="265.74165241173057"/>
    <m/>
    <m/>
    <n v="18.043372578733592"/>
    <m/>
    <m/>
    <m/>
    <n v="42721.94265382411"/>
    <m/>
    <m/>
    <n v="5.8449322497211398"/>
    <n v="1142"/>
    <n v="1.2881169010201268"/>
    <n v="121143.06"/>
    <n v="648.05617621013039"/>
    <m/>
    <m/>
    <n v="1129.1633289859151"/>
    <n v="0.83846566421258883"/>
    <m/>
    <m/>
    <n v="1898248653.2393484"/>
    <m/>
    <m/>
    <m/>
    <n v="5.7774027597880382"/>
    <m/>
    <m/>
    <m/>
    <n v="5.7228020012181062"/>
    <m/>
    <m/>
    <n v="616.6218507173835"/>
    <n v="857.54569557178945"/>
    <n v="601.7438850287167"/>
    <m/>
  </r>
  <r>
    <x v="1136"/>
    <n v="39.39"/>
    <n v="33.03"/>
    <n v="74016.53"/>
    <n v="66409.399999999994"/>
    <n v="70.857439999999997"/>
    <n v="143890.04999999999"/>
    <n v="129119.87"/>
    <n v="3.0598583303786953E-5"/>
    <n v="47689.181739671403"/>
    <m/>
    <m/>
    <n v="92594411453.717468"/>
    <m/>
    <m/>
    <n v="15612862.382453702"/>
    <m/>
    <m/>
    <n v="11.574267460772157"/>
    <m/>
    <m/>
    <n v="255.91615229675415"/>
    <m/>
    <m/>
    <n v="18.710514176153708"/>
    <m/>
    <m/>
    <m/>
    <n v="40180.998694598326"/>
    <m/>
    <m/>
    <n v="6.186138077923947"/>
    <n v="1143"/>
    <n v="1.1925522252497729"/>
    <n v="116242.78"/>
    <n v="621.79351786852612"/>
    <m/>
    <m/>
    <n v="1174.838388521006"/>
    <n v="0.87229920246480008"/>
    <m/>
    <m/>
    <n v="1672493321.130177"/>
    <m/>
    <m/>
    <m/>
    <n v="6.1205800185170487"/>
    <m/>
    <m/>
    <m/>
    <n v="6.0629796375894109"/>
    <m/>
    <m/>
    <n v="652.61798553520123"/>
    <n v="883.01294253663116"/>
    <n v="637.48742334638723"/>
    <m/>
  </r>
  <r>
    <x v="1137"/>
    <n v="39.81"/>
    <n v="33.44"/>
    <n v="76457.42"/>
    <n v="68597.39"/>
    <n v="68.064750000000004"/>
    <n v="145282.49"/>
    <n v="130365.43"/>
    <n v="3.0598583303786953E-5"/>
    <n v="49260.656917906337"/>
    <m/>
    <m/>
    <n v="98694384563.048889"/>
    <m/>
    <m/>
    <n v="16384300.559627905"/>
    <m/>
    <m/>
    <n v="11.383302524037164"/>
    <m/>
    <m/>
    <n v="258.38638080087929"/>
    <m/>
    <m/>
    <n v="18.52990408683327"/>
    <m/>
    <m/>
    <m/>
    <n v="41503.647780075436"/>
    <m/>
    <m/>
    <n v="5.9419424767452282"/>
    <n v="1144"/>
    <n v="1.1904904306220097"/>
    <n v="117509.27"/>
    <n v="628.51901152752214"/>
    <m/>
    <m/>
    <n v="1162.038272499366"/>
    <n v="0.86271352744389673"/>
    <m/>
    <m/>
    <n v="1782640496.1902983"/>
    <m/>
    <m/>
    <m/>
    <n v="5.9186496389214742"/>
    <m/>
    <m/>
    <m/>
    <n v="5.8631852406690692"/>
    <m/>
    <m/>
    <n v="626.85612259093023"/>
    <n v="868.44402823780456"/>
    <n v="616.4554170668697"/>
    <m/>
  </r>
  <r>
    <x v="1138"/>
    <n v="45.26"/>
    <n v="36.49"/>
    <n v="81557.72"/>
    <n v="73171.27"/>
    <n v="63.061019999999999"/>
    <n v="149151.19"/>
    <n v="133832.92000000001"/>
    <n v="3.0598583303786953E-5"/>
    <n v="52545.441643855003"/>
    <m/>
    <m/>
    <n v="111854075689.4048"/>
    <m/>
    <m/>
    <n v="18022815.986328568"/>
    <m/>
    <m/>
    <n v="11.003512911278104"/>
    <m/>
    <m/>
    <n v="265.26043480555319"/>
    <m/>
    <m/>
    <n v="18.036926176624732"/>
    <m/>
    <m/>
    <m/>
    <n v="44269.720109675654"/>
    <m/>
    <m/>
    <n v="5.5047705093373169"/>
    <n v="1145"/>
    <n v="1.2403398191285282"/>
    <n v="121325.56"/>
    <n v="648.88044027345893"/>
    <m/>
    <m/>
    <n v="1124.299334635514"/>
    <n v="0.8346164855838939"/>
    <m/>
    <m/>
    <n v="2020295268.1369119"/>
    <m/>
    <m/>
    <m/>
    <n v="5.5237535338090495"/>
    <m/>
    <m/>
    <m/>
    <n v="5.4722096723413083"/>
    <m/>
    <m/>
    <n v="580.73586385949886"/>
    <n v="839.46948236318792"/>
    <n v="575.32511572679527"/>
    <m/>
  </r>
  <r>
    <x v="1139"/>
    <n v="45.14"/>
    <n v="37.299999999999997"/>
    <n v="84288.59"/>
    <n v="75619.09"/>
    <n v="61.350960000000001"/>
    <n v="150550.63"/>
    <n v="135084.54"/>
    <n v="3.0598583303786953E-5"/>
    <n v="54303.543462863177"/>
    <m/>
    <m/>
    <n v="119336107068.6624"/>
    <m/>
    <m/>
    <n v="18927018.332648076"/>
    <m/>
    <m/>
    <n v="10.819179433216908"/>
    <m/>
    <m/>
    <n v="267.74276365782782"/>
    <m/>
    <m/>
    <n v="17.868128747195236"/>
    <m/>
    <m/>
    <m/>
    <n v="45749.371951481757"/>
    <m/>
    <m/>
    <n v="5.3551498456704394"/>
    <n v="1146"/>
    <n v="1.2101876675603218"/>
    <n v="122503.91"/>
    <n v="655.13140241892165"/>
    <m/>
    <m/>
    <n v="1113.3798043982931"/>
    <n v="0.826432092856074"/>
    <m/>
    <m/>
    <n v="2155393694.5946617"/>
    <m/>
    <m/>
    <m/>
    <n v="5.3387171192777343"/>
    <m/>
    <m/>
    <m/>
    <n v="5.2891124483409948"/>
    <m/>
    <m/>
    <n v="564.95135745393111"/>
    <n v="825.40648896663049"/>
    <n v="556.05269599403243"/>
    <m/>
  </r>
  <r>
    <x v="1140"/>
    <n v="52.05"/>
    <n v="39.130000000000003"/>
    <n v="87331.62"/>
    <n v="78342.19"/>
    <n v="58.891939999999998"/>
    <n v="153455.48000000001"/>
    <n v="137678.57"/>
    <n v="1.2785294130734925E-5"/>
    <n v="56259.922248095303"/>
    <m/>
    <m/>
    <n v="127918429821.21419"/>
    <m/>
    <m/>
    <n v="19948808.585419122"/>
    <m/>
    <m/>
    <n v="10.623546507740379"/>
    <m/>
    <m/>
    <n v="272.88885389856881"/>
    <m/>
    <m/>
    <n v="17.523734524423265"/>
    <m/>
    <m/>
    <m/>
    <n v="47392.750764984979"/>
    <m/>
    <m/>
    <n v="5.1395161933121694"/>
    <n v="1147"/>
    <n v="1.3301814464605162"/>
    <n v="125114.51"/>
    <n v="668.9357551079778"/>
    <m/>
    <m/>
    <n v="1089.6533019759445"/>
    <n v="0.8085905503276738"/>
    <m/>
    <m/>
    <n v="2310394786.1304922"/>
    <m/>
    <m/>
    <m/>
    <n v="5.1457468602802443"/>
    <m/>
    <m/>
    <m/>
    <n v="5.0985498468538815"/>
    <m/>
    <m/>
    <n v="542.20268969983533"/>
    <n v="810.48144893558253"/>
    <n v="535.9539287499764"/>
    <m/>
  </r>
  <r>
    <x v="1141"/>
    <n v="53.68"/>
    <n v="40.549999999999997"/>
    <n v="95715.55"/>
    <n v="85862.12"/>
    <n v="54.262880000000003"/>
    <n v="154602.09"/>
    <n v="138705.53"/>
    <n v="1.2785294130734925E-5"/>
    <n v="61659.432135668758"/>
    <m/>
    <m/>
    <n v="152470819888.05658"/>
    <m/>
    <m/>
    <n v="22820866.698868405"/>
    <m/>
    <m/>
    <n v="10.113415436937792"/>
    <m/>
    <m/>
    <n v="274.92115907348375"/>
    <m/>
    <m/>
    <n v="17.392602081187153"/>
    <m/>
    <m/>
    <m/>
    <n v="51940.403924442202"/>
    <m/>
    <m/>
    <n v="4.7352319324062995"/>
    <n v="1148"/>
    <n v="1.3237977805178793"/>
    <n v="129219.88"/>
    <n v="690.83153180136446"/>
    <m/>
    <m/>
    <n v="1053.8986163177183"/>
    <n v="0.78198421399979778"/>
    <m/>
    <m/>
    <n v="2753843503.4672322"/>
    <m/>
    <m/>
    <m/>
    <n v="4.6515989458746807"/>
    <m/>
    <m/>
    <m/>
    <n v="4.6090374051992589"/>
    <m/>
    <m/>
    <n v="499.55197990117512"/>
    <n v="771.56301721319142"/>
    <n v="484.48608097192897"/>
    <m/>
  </r>
  <r>
    <x v="1142"/>
    <n v="57.53"/>
    <n v="42.22"/>
    <n v="101189.31"/>
    <n v="90771.29"/>
    <n v="51.899140000000003"/>
    <n v="155263.54"/>
    <n v="139297.19"/>
    <n v="1.2785294130734925E-5"/>
    <n v="65184.008837059337"/>
    <m/>
    <m/>
    <n v="169900361443.44141"/>
    <m/>
    <m/>
    <n v="24777804.992711913"/>
    <m/>
    <m/>
    <n v="9.8240422785277968"/>
    <m/>
    <m/>
    <n v="276.09065026648233"/>
    <m/>
    <m/>
    <n v="17.317993364225337"/>
    <m/>
    <m/>
    <m/>
    <n v="54908.518902856973"/>
    <m/>
    <m/>
    <n v="4.5286693674327454"/>
    <n v="1149"/>
    <n v="1.362624348649929"/>
    <n v="131070.49"/>
    <n v="700.67049453573998"/>
    <m/>
    <m/>
    <n v="1038.8053093254525"/>
    <n v="0.77071203658857201"/>
    <m/>
    <m/>
    <n v="3068642306.536993"/>
    <m/>
    <m/>
    <m/>
    <n v="4.3854393351095009"/>
    <m/>
    <m/>
    <m/>
    <n v="4.3454103491526128"/>
    <m/>
    <m/>
    <n v="477.76028315242331"/>
    <n v="749.48643699204627"/>
    <n v="456.76429578943868"/>
    <m/>
  </r>
  <r>
    <x v="1143"/>
    <n v="63.92"/>
    <n v="48.01"/>
    <n v="111275.54"/>
    <n v="99817.919999999998"/>
    <n v="45.077060000000003"/>
    <n v="163092.62"/>
    <n v="146319.4"/>
    <n v="1.2785294130734925E-5"/>
    <n v="71679.596583168634"/>
    <m/>
    <m/>
    <n v="203759655123.68726"/>
    <m/>
    <m/>
    <n v="28481714.675777651"/>
    <m/>
    <m/>
    <n v="9.3342476429059573"/>
    <m/>
    <m/>
    <n v="290.00530039426565"/>
    <m/>
    <m/>
    <n v="16.444565663850451"/>
    <m/>
    <m/>
    <m/>
    <n v="60379.18463819223"/>
    <m/>
    <m/>
    <n v="3.9331279399532995"/>
    <n v="1150"/>
    <n v="1.3313892938971048"/>
    <n v="138635.29"/>
    <n v="741.05218103042694"/>
    <m/>
    <m/>
    <n v="978.85013250429938"/>
    <n v="0.72616115674579318"/>
    <m/>
    <m/>
    <n v="3680184629.2288733"/>
    <m/>
    <m/>
    <m/>
    <n v="3.9481850051682073"/>
    <m/>
    <m/>
    <m/>
    <n v="3.9122346824578962"/>
    <m/>
    <m/>
    <n v="414.93254768829217"/>
    <n v="712.11949313102673"/>
    <n v="411.22218453559987"/>
    <m/>
  </r>
  <r>
    <x v="1144"/>
    <n v="69.95"/>
    <n v="50.91"/>
    <n v="116109.59"/>
    <n v="104152.95"/>
    <n v="43.990009999999998"/>
    <n v="164675.28"/>
    <n v="147737.42000000001"/>
    <n v="1.2785294130734925E-5"/>
    <n v="74791.689475039224"/>
    <m/>
    <m/>
    <n v="221450784852.27466"/>
    <m/>
    <m/>
    <n v="30336838.424361221"/>
    <m/>
    <m/>
    <n v="9.1313196959826364"/>
    <m/>
    <m/>
    <n v="292.81238823297366"/>
    <m/>
    <m/>
    <n v="16.284802911016641"/>
    <m/>
    <m/>
    <m/>
    <n v="62999.602593517106"/>
    <m/>
    <m/>
    <n v="3.8380319806356691"/>
    <n v="1151"/>
    <n v="1.3739933215478297"/>
    <n v="141297.92000000001"/>
    <n v="755.22585823965221"/>
    <m/>
    <m/>
    <n v="960.05033248000598"/>
    <n v="0.71214698828818379"/>
    <m/>
    <m/>
    <n v="3999706085.6274571"/>
    <m/>
    <m/>
    <m/>
    <n v="3.776541891314567"/>
    <m/>
    <m/>
    <m/>
    <n v="3.7422382024929961"/>
    <m/>
    <m/>
    <n v="404.9002249983277"/>
    <n v="696.63790830131813"/>
    <n v="393.34474055893912"/>
    <m/>
  </r>
  <r>
    <x v="1145"/>
    <n v="54.99"/>
    <n v="42.38"/>
    <n v="107264.9"/>
    <n v="96215.07"/>
    <n v="46.204630000000002"/>
    <n v="157152.67000000001"/>
    <n v="140982.89000000001"/>
    <n v="1.2785294130734925E-5"/>
    <n v="69089.351306997996"/>
    <m/>
    <m/>
    <n v="187677369867.39749"/>
    <m/>
    <m/>
    <n v="26867942.178570047"/>
    <m/>
    <m/>
    <n v="9.4785453079372051"/>
    <m/>
    <m/>
    <n v="279.41584542538021"/>
    <m/>
    <m/>
    <n v="17.028105010060539"/>
    <m/>
    <m/>
    <m/>
    <n v="58193.148363422588"/>
    <m/>
    <m/>
    <n v="4.0304741338182044"/>
    <n v="1152"/>
    <n v="1.2975460122699387"/>
    <n v="133499.63"/>
    <n v="713.37750187659549"/>
    <m/>
    <m/>
    <n v="1013.0359030197245"/>
    <n v="0.75123699190036064"/>
    <m/>
    <m/>
    <n v="3389698707.972085"/>
    <m/>
    <m/>
    <m/>
    <n v="4.0637981896702495"/>
    <m/>
    <m/>
    <m/>
    <n v="4.0271555638136203"/>
    <m/>
    <m/>
    <n v="425.20226300007096"/>
    <n v="723.12811257344504"/>
    <n v="423.26384576216685"/>
    <m/>
  </r>
  <r>
    <x v="1146"/>
    <n v="55.13"/>
    <n v="42.99"/>
    <n v="110084.61"/>
    <n v="98743.08"/>
    <n v="45.697090000000003"/>
    <n v="160757.96"/>
    <n v="144215.42000000001"/>
    <n v="1.3897769870707677E-5"/>
    <n v="70903.798356739993"/>
    <m/>
    <m/>
    <n v="197533471329.80457"/>
    <m/>
    <m/>
    <n v="27926589.999069836"/>
    <m/>
    <m/>
    <n v="9.353779475862245"/>
    <m/>
    <m/>
    <n v="285.81904484093741"/>
    <m/>
    <m/>
    <n v="16.637291505068628"/>
    <m/>
    <m/>
    <m/>
    <n v="59720.430526114287"/>
    <m/>
    <m/>
    <n v="3.9859442876375724"/>
    <n v="1153"/>
    <n v="1.2823912537799489"/>
    <n v="136880.91"/>
    <n v="731.38882167047586"/>
    <m/>
    <m/>
    <n v="987.37771926174298"/>
    <n v="0.73214024418945178"/>
    <m/>
    <m/>
    <n v="3567704257.9015374"/>
    <m/>
    <m/>
    <m/>
    <n v="3.9568393226972716"/>
    <m/>
    <m/>
    <m/>
    <n v="3.921248865495659"/>
    <m/>
    <m/>
    <n v="420.5045051833963"/>
    <n v="713.60959704907759"/>
    <n v="412.12357273177309"/>
    <m/>
  </r>
  <r>
    <x v="1147"/>
    <n v="69.25"/>
    <n v="49.45"/>
    <n v="125529.01"/>
    <n v="112594.94"/>
    <n v="39.953690000000002"/>
    <n v="174251.24"/>
    <n v="156318.19"/>
    <n v="1.3897769870707677E-5"/>
    <n v="80849.326599516135"/>
    <m/>
    <m/>
    <n v="252946265753.52344"/>
    <m/>
    <m/>
    <n v="33802655.603022248"/>
    <m/>
    <m/>
    <n v="8.6974704445179434"/>
    <m/>
    <m/>
    <n v="309.80181990595963"/>
    <m/>
    <m/>
    <n v="15.240713656291158"/>
    <m/>
    <m/>
    <m/>
    <n v="68096.162844478735"/>
    <m/>
    <m/>
    <n v="3.4847498853527594"/>
    <n v="1154"/>
    <n v="1.4004044489383214"/>
    <n v="150917.95000000001"/>
    <n v="806.32926045270483"/>
    <m/>
    <m/>
    <n v="886.12283616383058"/>
    <n v="0.65699749702269339"/>
    <m/>
    <m/>
    <n v="4568518467.0225945"/>
    <m/>
    <m/>
    <m/>
    <n v="3.4016082215328955"/>
    <m/>
    <m/>
    <m/>
    <n v="3.3710910619195769"/>
    <m/>
    <m/>
    <n v="367.63008222993966"/>
    <n v="663.5390961776526"/>
    <n v="354.29362148986212"/>
    <m/>
  </r>
  <r>
    <x v="1148"/>
    <n v="67.61"/>
    <n v="48.74"/>
    <n v="128251.58"/>
    <n v="115035.42"/>
    <n v="38.218589999999999"/>
    <n v="180427.57"/>
    <n v="161856.71"/>
    <n v="1.3897769870707677E-5"/>
    <n v="82600.835009051225"/>
    <m/>
    <m/>
    <n v="263903155058.47348"/>
    <m/>
    <m/>
    <n v="34901322.868926868"/>
    <m/>
    <m/>
    <n v="8.6029882812293827"/>
    <m/>
    <m/>
    <n v="320.77491433860854"/>
    <m/>
    <m/>
    <n v="14.700379517257426"/>
    <m/>
    <m/>
    <m/>
    <n v="69570.136515777747"/>
    <m/>
    <m/>
    <n v="3.3332003220407027"/>
    <n v="1155"/>
    <n v="1.3871563397620024"/>
    <n v="152242.1"/>
    <n v="813.3404591492033"/>
    <m/>
    <m/>
    <n v="878.34801843335958"/>
    <n v="0.65117128548156988"/>
    <m/>
    <m/>
    <n v="4766401872.3639469"/>
    <m/>
    <m/>
    <m/>
    <n v="3.3277238292039586"/>
    <m/>
    <m/>
    <m/>
    <n v="3.2979469754570676"/>
    <m/>
    <m/>
    <n v="351.6420830175706"/>
    <n v="656.33095334654752"/>
    <n v="346.59821178215611"/>
    <m/>
  </r>
  <r>
    <x v="1149"/>
    <n v="70.33"/>
    <n v="51.13"/>
    <n v="138650.03"/>
    <n v="124360.72"/>
    <n v="35.925899999999999"/>
    <n v="183115.12"/>
    <n v="164265.39000000001"/>
    <n v="1.3897769870707677E-5"/>
    <n v="89295.812158031171"/>
    <m/>
    <m/>
    <n v="306679959304.09735"/>
    <m/>
    <m/>
    <n v="39144840.030379176"/>
    <m/>
    <m/>
    <n v="8.254074553170943"/>
    <m/>
    <m/>
    <n v="325.545063165741"/>
    <m/>
    <m/>
    <n v="14.481280609220319"/>
    <m/>
    <m/>
    <m/>
    <n v="75207.648048101983"/>
    <m/>
    <m/>
    <n v="3.1330436741021752"/>
    <n v="1156"/>
    <n v="1.3755133972227653"/>
    <n v="156568.48000000001"/>
    <n v="836.38846385796978"/>
    <m/>
    <m/>
    <n v="853.38733213180626"/>
    <n v="0.63260648054770952"/>
    <m/>
    <m/>
    <n v="5538988106.6725893"/>
    <m/>
    <m/>
    <m/>
    <n v="3.0578208113076473"/>
    <m/>
    <m/>
    <m/>
    <n v="3.0305302597953419"/>
    <m/>
    <m/>
    <n v="330.52619023863707"/>
    <n v="629.71196093527703"/>
    <n v="318.48653300145423"/>
    <m/>
  </r>
  <r>
    <x v="1150"/>
    <n v="52.97"/>
    <n v="43.62"/>
    <n v="130893.88"/>
    <n v="117398.73"/>
    <n v="37.686999999999998"/>
    <n v="178043.8"/>
    <n v="159709.26"/>
    <n v="3.4777799072793769E-5"/>
    <n v="84294.394574731603"/>
    <m/>
    <m/>
    <n v="272334185769.40833"/>
    <m/>
    <m/>
    <n v="35856685.563089997"/>
    <m/>
    <m/>
    <n v="8.4844527697818251"/>
    <m/>
    <m/>
    <n v="316.50603354497258"/>
    <m/>
    <m/>
    <n v="14.882840544261628"/>
    <m/>
    <m/>
    <m/>
    <n v="70991.229464502117"/>
    <m/>
    <m/>
    <n v="3.2859917815227919"/>
    <n v="1157"/>
    <n v="1.214351215038973"/>
    <n v="150084.65"/>
    <n v="801.56406579004806"/>
    <m/>
    <m/>
    <n v="888.72789611822407"/>
    <n v="0.65861670991522558"/>
    <m/>
    <m/>
    <n v="4918321077.1052999"/>
    <m/>
    <m/>
    <m/>
    <n v="3.2285532737440237"/>
    <m/>
    <m/>
    <m/>
    <n v="3.1999644336681237"/>
    <m/>
    <m/>
    <n v="346.66173142748858"/>
    <n v="647.28775548429508"/>
    <n v="336.26912831609246"/>
    <m/>
  </r>
  <r>
    <x v="1151"/>
    <n v="53.11"/>
    <n v="43.79"/>
    <n v="127490.72"/>
    <n v="114342.35"/>
    <n v="37.406550000000003"/>
    <n v="180743.63"/>
    <n v="162125.51"/>
    <n v="3.4777799072793769E-5"/>
    <n v="82100.790443227786"/>
    <m/>
    <m/>
    <n v="258151497857.51843"/>
    <m/>
    <m/>
    <n v="34456105.897845484"/>
    <m/>
    <m/>
    <n v="8.5946719642984011"/>
    <m/>
    <m/>
    <n v="321.29764992004363"/>
    <m/>
    <m/>
    <n v="14.657644876235882"/>
    <m/>
    <m/>
    <m/>
    <n v="69141.041771706572"/>
    <m/>
    <m/>
    <n v="3.2613288932847562"/>
    <n v="1158"/>
    <n v="1.212833980360813"/>
    <n v="151946.09"/>
    <n v="811.44218078123561"/>
    <m/>
    <m/>
    <n v="877.70535880377986"/>
    <n v="0.65038649086212985"/>
    <m/>
    <m/>
    <n v="4662075026.0624304"/>
    <m/>
    <m/>
    <m/>
    <n v="3.3124517341664177"/>
    <m/>
    <m/>
    <m/>
    <n v="3.2832656416453929"/>
    <m/>
    <m/>
    <n v="344.05987478661831"/>
    <n v="655.69649284965794"/>
    <n v="345.00755068710811"/>
    <m/>
  </r>
  <r>
    <x v="1152"/>
    <n v="69.650000000000006"/>
    <n v="49.83"/>
    <n v="140680.84"/>
    <n v="126168.17"/>
    <n v="34.916640000000001"/>
    <n v="192701.43"/>
    <n v="172845.92"/>
    <n v="3.4777799072793769E-5"/>
    <n v="90592.684188160507"/>
    <m/>
    <m/>
    <n v="311546716897.74792"/>
    <m/>
    <m/>
    <n v="39801141.395632029"/>
    <m/>
    <m/>
    <n v="8.1500092724915572"/>
    <m/>
    <m/>
    <n v="342.54599677343947"/>
    <m/>
    <m/>
    <n v="13.688390476301421"/>
    <m/>
    <m/>
    <m/>
    <n v="76289.736612405934"/>
    <m/>
    <m/>
    <n v="3.0440475059334426"/>
    <n v="1159"/>
    <n v="1.3977523580172588"/>
    <n v="163236.54"/>
    <n v="871.66883640647472"/>
    <m/>
    <m/>
    <n v="812.48690883704398"/>
    <n v="0.60200204076830444"/>
    <m/>
    <m/>
    <n v="5626232580.5366125"/>
    <m/>
    <m/>
    <m/>
    <n v="2.9697241789693143"/>
    <m/>
    <m/>
    <m/>
    <n v="2.9436884696888606"/>
    <m/>
    <m/>
    <n v="321.13737620651932"/>
    <n v="621.77271207827209"/>
    <n v="309.31085112409113"/>
    <m/>
  </r>
  <r>
    <x v="1153"/>
    <n v="67.8"/>
    <n v="49.76"/>
    <n v="145464.28"/>
    <n v="130453.75999999999"/>
    <n v="33.204250000000002"/>
    <n v="195310.26"/>
    <n v="175179.93"/>
    <n v="3.4777799072793769E-5"/>
    <n v="93670.739044016824"/>
    <m/>
    <m/>
    <n v="332708038805.81348"/>
    <m/>
    <m/>
    <n v="41828645.275742717"/>
    <m/>
    <m/>
    <n v="8.0113839138192358"/>
    <m/>
    <m/>
    <n v="347.1749865297167"/>
    <m/>
    <m/>
    <n v="13.503520651348827"/>
    <m/>
    <m/>
    <m/>
    <n v="78878.822542533788"/>
    <m/>
    <m/>
    <n v="2.894574243402436"/>
    <n v="1160"/>
    <n v="1.362540192926045"/>
    <n v="164807.34"/>
    <n v="879.98805416145387"/>
    <m/>
    <m/>
    <n v="804.6684728643063"/>
    <n v="0.59615255080267715"/>
    <m/>
    <m/>
    <n v="6008245778.3445053"/>
    <m/>
    <m/>
    <m/>
    <n v="2.8687170981389056"/>
    <m/>
    <m/>
    <m/>
    <n v="2.8436930885648826"/>
    <m/>
    <m/>
    <n v="305.36842015420035"/>
    <n v="611.19683880712887"/>
    <n v="298.79048483470166"/>
    <m/>
  </r>
  <r>
    <x v="1154"/>
    <n v="79.13"/>
    <n v="55.3"/>
    <n v="161970.23999999999"/>
    <n v="145251.93"/>
    <n v="30.367239999999999"/>
    <n v="210308.86"/>
    <n v="188626.56"/>
    <n v="3.4777799072793769E-5"/>
    <n v="104297.09712692742"/>
    <m/>
    <m/>
    <n v="408186008652.90985"/>
    <m/>
    <m/>
    <n v="48945495.550409593"/>
    <m/>
    <m/>
    <n v="7.5567970215013185"/>
    <m/>
    <m/>
    <n v="373.82672726360738"/>
    <m/>
    <m/>
    <n v="12.466976857796084"/>
    <m/>
    <m/>
    <m/>
    <n v="87824.004588553653"/>
    <m/>
    <m/>
    <n v="2.6470879907630911"/>
    <n v="1161"/>
    <n v="1.4309222423146473"/>
    <n v="176642.52"/>
    <n v="943.10829907716368"/>
    <m/>
    <m/>
    <n v="746.8834481398361"/>
    <n v="0.55328906239139297"/>
    <m/>
    <m/>
    <n v="7371101701.9404068"/>
    <m/>
    <m/>
    <m/>
    <n v="2.5431824702763985"/>
    <m/>
    <m/>
    <m/>
    <n v="2.5211099747893617"/>
    <m/>
    <m/>
    <n v="279.25940389710627"/>
    <n v="576.51593042267314"/>
    <n v="264.88451015611622"/>
    <m/>
  </r>
  <r>
    <x v="1155"/>
    <n v="80.06"/>
    <n v="62.84"/>
    <n v="171431.23"/>
    <n v="153721.21"/>
    <n v="29.61598"/>
    <n v="215659.44"/>
    <n v="193405.83"/>
    <n v="2.5028793918968617E-5"/>
    <n v="110381.21422591311"/>
    <m/>
    <m/>
    <n v="455759049193.22083"/>
    <m/>
    <m/>
    <n v="53224800.181989804"/>
    <m/>
    <m/>
    <n v="7.3359151357657097"/>
    <m/>
    <m/>
    <n v="383.3094119202467"/>
    <m/>
    <m/>
    <n v="12.150662612127514"/>
    <m/>
    <m/>
    <m/>
    <n v="92936.783572123924"/>
    <m/>
    <m/>
    <n v="2.581102652272528"/>
    <n v="1162"/>
    <n v="1.2740292807129217"/>
    <n v="180701.93"/>
    <n v="964.55582896411988"/>
    <m/>
    <m/>
    <n v="729.71936930868424"/>
    <n v="0.54042024748252016"/>
    <m/>
    <m/>
    <n v="8229850980.4927397"/>
    <m/>
    <m/>
    <m/>
    <n v="2.3945611905704318"/>
    <m/>
    <m/>
    <m/>
    <n v="2.3740945716259003"/>
    <m/>
    <m/>
    <n v="272.29815955724155"/>
    <n v="559.66462086572005"/>
    <n v="249.40489934021929"/>
    <m/>
  </r>
  <r>
    <x v="1156"/>
    <n v="66.959999999999994"/>
    <n v="54.38"/>
    <n v="156562.01999999999"/>
    <n v="140384.24"/>
    <n v="30.680510000000002"/>
    <n v="199653.91"/>
    <n v="179047.05"/>
    <n v="2.5028793918968617E-5"/>
    <n v="100804.76284629137"/>
    <m/>
    <m/>
    <n v="376667440285.71265"/>
    <m/>
    <m/>
    <n v="46297619.540645614"/>
    <m/>
    <m/>
    <n v="7.6539507280785566"/>
    <m/>
    <m/>
    <n v="354.8528029872258"/>
    <m/>
    <m/>
    <n v="13.052592532446409"/>
    <m/>
    <m/>
    <m/>
    <n v="84871.075430610625"/>
    <m/>
    <m/>
    <n v="2.673706803863134"/>
    <n v="1163"/>
    <n v="1.2313350496506066"/>
    <n v="168508.77"/>
    <n v="899.40060495683269"/>
    <m/>
    <m/>
    <n v="778.95838421616122"/>
    <n v="0.57683130709717101"/>
    <m/>
    <m/>
    <n v="6801565411.5744429"/>
    <m/>
    <m/>
    <m/>
    <n v="2.6021939510683376"/>
    <m/>
    <m/>
    <m/>
    <n v="2.580041985056809"/>
    <m/>
    <m/>
    <n v="282.06760441960699"/>
    <n v="583.92788807907448"/>
    <n v="271.03083562267278"/>
    <m/>
  </r>
  <r>
    <x v="1157"/>
    <n v="69.959999999999994"/>
    <n v="57.82"/>
    <n v="163876.82999999999"/>
    <n v="146939.68"/>
    <n v="30.713249999999999"/>
    <n v="202573.83"/>
    <n v="181661.12"/>
    <n v="2.5028793918968617E-5"/>
    <n v="105511.93819753276"/>
    <m/>
    <m/>
    <n v="411837164906.18964"/>
    <m/>
    <m/>
    <n v="49540043.416581765"/>
    <m/>
    <m/>
    <n v="7.4750501570346488"/>
    <m/>
    <m/>
    <n v="360.03371334957041"/>
    <m/>
    <m/>
    <n v="12.861872117904891"/>
    <m/>
    <m/>
    <m/>
    <n v="88831.694442961467"/>
    <m/>
    <m/>
    <n v="2.6763876620667721"/>
    <n v="1164"/>
    <n v="1.2099619508820476"/>
    <n v="175443.72"/>
    <n v="936.34216775681989"/>
    <m/>
    <m/>
    <n v="746.90048333290235"/>
    <n v="0.55303948188898844"/>
    <m/>
    <m/>
    <n v="7436532173.6142006"/>
    <m/>
    <m/>
    <m/>
    <n v="2.4805652973999832"/>
    <m/>
    <m/>
    <m/>
    <n v="2.4595338769842754"/>
    <m/>
    <m/>
    <n v="282.35042647406578"/>
    <n v="570.27937682820118"/>
    <n v="258.36263476629119"/>
    <m/>
  </r>
  <r>
    <x v="1158"/>
    <n v="62.9"/>
    <n v="53.75"/>
    <n v="161655.92000000001"/>
    <n v="144944.63"/>
    <n v="29.565539999999999"/>
    <n v="206302.02"/>
    <n v="184999.89"/>
    <n v="2.5028793918968617E-5"/>
    <n v="104079.46955606787"/>
    <m/>
    <m/>
    <n v="400645774585.28351"/>
    <m/>
    <m/>
    <n v="48530645.027543388"/>
    <m/>
    <m/>
    <n v="7.5255999290380284"/>
    <m/>
    <m/>
    <n v="366.6508710747018"/>
    <m/>
    <m/>
    <n v="12.625331365414453"/>
    <m/>
    <m/>
    <m/>
    <n v="87623.075585288039"/>
    <m/>
    <m/>
    <n v="2.5762090264422226"/>
    <n v="1165"/>
    <n v="1.1702325581395348"/>
    <n v="176909.71"/>
    <n v="944.09242575373185"/>
    <m/>
    <m/>
    <n v="740.6594583502972"/>
    <n v="0.54836635279592449"/>
    <m/>
    <m/>
    <n v="7234351725.6501741"/>
    <m/>
    <m/>
    <m/>
    <n v="2.5141276741104224"/>
    <m/>
    <m/>
    <m/>
    <n v="2.4928979955569921"/>
    <m/>
    <m/>
    <n v="271.78189752249421"/>
    <n v="574.13587168392678"/>
    <n v="261.85831540207886"/>
    <m/>
  </r>
  <r>
    <x v="1159"/>
    <n v="59.89"/>
    <n v="53.57"/>
    <n v="160829.07999999999"/>
    <n v="144199.63"/>
    <n v="29.86495"/>
    <n v="207199.54"/>
    <n v="185800.11"/>
    <n v="2.5028793918968617E-5"/>
    <n v="103544.59755647639"/>
    <m/>
    <m/>
    <n v="396519220542.74817"/>
    <m/>
    <m/>
    <n v="48156019.713384248"/>
    <m/>
    <m/>
    <n v="7.5447439459553705"/>
    <m/>
    <m/>
    <n v="368.23701198241821"/>
    <m/>
    <m/>
    <n v="12.570569977027771"/>
    <m/>
    <m/>
    <m/>
    <n v="87170.194577547489"/>
    <m/>
    <m/>
    <n v="2.6021307305397872"/>
    <n v="1166"/>
    <n v="1.1179764793727833"/>
    <n v="179129.96"/>
    <n v="955.86632058289138"/>
    <m/>
    <m/>
    <n v="731.36404340443448"/>
    <n v="0.54143292260586862"/>
    <m/>
    <m/>
    <n v="7159742845.3370419"/>
    <m/>
    <m/>
    <m/>
    <n v="2.5269323250466091"/>
    <m/>
    <m/>
    <m/>
    <n v="2.5056812643603523"/>
    <m/>
    <m/>
    <n v="274.51655525187186"/>
    <n v="575.59638871167363"/>
    <n v="263.19198049712929"/>
    <m/>
  </r>
  <r>
    <x v="1160"/>
    <n v="53.68"/>
    <n v="51.2"/>
    <n v="155595.82999999999"/>
    <n v="139496.66"/>
    <n v="30.907630000000001"/>
    <n v="204847.38"/>
    <n v="183676.93"/>
    <n v="1.473220140102427E-5"/>
    <n v="100168.01121412117"/>
    <m/>
    <m/>
    <n v="370620942703.33783"/>
    <m/>
    <m/>
    <n v="45798839.872984007"/>
    <m/>
    <m/>
    <n v="7.6671785161160795"/>
    <m/>
    <m/>
    <n v="364.03010029553434"/>
    <m/>
    <m/>
    <n v="12.713367919941055"/>
    <m/>
    <m/>
    <m/>
    <n v="84319.922352631256"/>
    <m/>
    <m/>
    <n v="2.6924592391226017"/>
    <n v="1167"/>
    <n v="1.0484374999999999"/>
    <n v="177613.63"/>
    <n v="947.55294375546134"/>
    <m/>
    <m/>
    <n v="737.55501916267963"/>
    <n v="0.54586087355148905"/>
    <m/>
    <m/>
    <n v="6692046258.4771032"/>
    <m/>
    <m/>
    <m/>
    <n v="2.6089818774698172"/>
    <m/>
    <m/>
    <m/>
    <n v="2.5873094894101039"/>
    <m/>
    <m/>
    <n v="284.04592698026676"/>
    <n v="584.93704983188957"/>
    <n v="271.73783033533931"/>
    <m/>
  </r>
  <r>
    <x v="1161"/>
    <n v="47.73"/>
    <n v="46.26"/>
    <n v="141782.29"/>
    <n v="127110.32"/>
    <n v="33.97383"/>
    <n v="197951.98"/>
    <n v="177491.44"/>
    <n v="1.473220140102427E-5"/>
    <n v="91273.035518508303"/>
    <m/>
    <m/>
    <n v="304794494159.42285"/>
    <m/>
    <m/>
    <n v="39698528.179317631"/>
    <m/>
    <m/>
    <n v="8.0073663499236787"/>
    <m/>
    <m/>
    <n v="351.76784805333898"/>
    <m/>
    <m/>
    <n v="13.141209856287428"/>
    <m/>
    <m/>
    <m/>
    <n v="76830.685326357532"/>
    <m/>
    <m/>
    <n v="2.9593748567758089"/>
    <n v="1168"/>
    <n v="1.0317769130998702"/>
    <n v="170976.73"/>
    <n v="912.07444928654809"/>
    <m/>
    <m/>
    <n v="765.11528526771212"/>
    <n v="0.56620441395462229"/>
    <m/>
    <m/>
    <n v="5503445812.9075966"/>
    <m/>
    <m/>
    <m/>
    <n v="2.8405091458877876"/>
    <m/>
    <m/>
    <m/>
    <n v="2.81698201249863"/>
    <m/>
    <m/>
    <n v="312.20467974434649"/>
    <n v="610.89033466513729"/>
    <n v="295.85249288883375"/>
    <m/>
  </r>
  <r>
    <x v="1162"/>
    <n v="54.56"/>
    <n v="49.72"/>
    <n v="151034.19"/>
    <n v="135402.94"/>
    <n v="31.440079999999998"/>
    <n v="209621.62"/>
    <n v="187952.28"/>
    <n v="1.473220140102427E-5"/>
    <n v="97226.620140444138"/>
    <m/>
    <m/>
    <n v="344553305083.6405"/>
    <m/>
    <m/>
    <n v="43582981.391286477"/>
    <m/>
    <m/>
    <n v="7.7459662510886016"/>
    <m/>
    <m/>
    <n v="372.49613857978107"/>
    <m/>
    <m/>
    <n v="12.366429162017727"/>
    <m/>
    <m/>
    <m/>
    <n v="81840.730226499043"/>
    <m/>
    <m/>
    <n v="2.7384899438313828"/>
    <n v="1169"/>
    <n v="1.097345132743363"/>
    <n v="181441.46"/>
    <n v="967.82291971630752"/>
    <m/>
    <m/>
    <n v="718.28596013557535"/>
    <n v="0.53149915617123455"/>
    <m/>
    <m/>
    <n v="6221320805.7394085"/>
    <m/>
    <m/>
    <m/>
    <n v="2.6550719425185636"/>
    <m/>
    <m/>
    <m/>
    <n v="2.6331447757838808"/>
    <m/>
    <m/>
    <n v="288.90202062082312"/>
    <n v="590.94784834934853"/>
    <n v="276.53832909867572"/>
    <m/>
  </r>
  <r>
    <x v="1163"/>
    <n v="63.68"/>
    <n v="56.14"/>
    <n v="168800.29"/>
    <n v="151328.35"/>
    <n v="27.404859999999999"/>
    <n v="219536.83"/>
    <n v="196839.75"/>
    <n v="1.473220140102427E-5"/>
    <n v="108660.70454178812"/>
    <m/>
    <m/>
    <n v="425589574987.08899"/>
    <m/>
    <m/>
    <n v="51271504.99911622"/>
    <m/>
    <m/>
    <n v="7.2902557836182389"/>
    <m/>
    <m/>
    <n v="390.10588433461999"/>
    <m/>
    <m/>
    <n v="11.781410733446865"/>
    <m/>
    <m/>
    <m/>
    <n v="91463.792383316366"/>
    <m/>
    <m/>
    <n v="2.3868610279888838"/>
    <n v="1170"/>
    <n v="1.1343070894193088"/>
    <n v="192719.02"/>
    <n v="1027.8980388276632"/>
    <m/>
    <m/>
    <n v="673.64063479159631"/>
    <n v="0.49841638100626423"/>
    <m/>
    <m/>
    <n v="7684502509.1570063"/>
    <m/>
    <m/>
    <m/>
    <n v="2.3426866725886692"/>
    <m/>
    <m/>
    <m/>
    <n v="2.3233958787515969"/>
    <m/>
    <m/>
    <n v="251.80628305040165"/>
    <n v="556.18122124404204"/>
    <n v="244.00192238289131"/>
    <m/>
  </r>
  <r>
    <x v="1164"/>
    <n v="56.1"/>
    <n v="52.61"/>
    <n v="164350.35999999999"/>
    <n v="147336.78"/>
    <n v="28.13796"/>
    <n v="219671.26"/>
    <n v="196957.38"/>
    <n v="1.473220140102427E-5"/>
    <n v="105793.60057537511"/>
    <m/>
    <m/>
    <n v="403125838222.7572"/>
    <m/>
    <m/>
    <n v="49242459.166496262"/>
    <m/>
    <m/>
    <n v="7.3862106423013794"/>
    <m/>
    <m/>
    <n v="390.3352416751124"/>
    <m/>
    <m/>
    <n v="11.774108220244813"/>
    <m/>
    <m/>
    <m/>
    <n v="89048.700994555184"/>
    <m/>
    <m/>
    <n v="2.450553516455281"/>
    <n v="1171"/>
    <n v="1.066337198251283"/>
    <n v="190570.01"/>
    <n v="1016.3565811408788"/>
    <m/>
    <m/>
    <n v="681.15240223714216"/>
    <n v="0.5039264486139492"/>
    <m/>
    <m/>
    <n v="7278870784.2601767"/>
    <m/>
    <m/>
    <m/>
    <n v="2.4043674525779748"/>
    <m/>
    <m/>
    <m/>
    <n v="2.3846267483025723"/>
    <m/>
    <m/>
    <n v="258.52563897053557"/>
    <n v="563.5017175435836"/>
    <n v="250.42626801458272"/>
    <m/>
  </r>
  <r>
    <x v="1165"/>
    <n v="59.98"/>
    <n v="54.05"/>
    <n v="167668.34"/>
    <n v="150304.76999999999"/>
    <n v="27.578340000000001"/>
    <n v="220630.11"/>
    <n v="197808.38"/>
    <n v="9.8655869131825114E-6"/>
    <n v="107921.51510054822"/>
    <m/>
    <m/>
    <n v="419322719806.46735"/>
    <m/>
    <m/>
    <n v="50728928.961412214"/>
    <m/>
    <m/>
    <n v="7.3112448708859645"/>
    <m/>
    <m/>
    <n v="392.01035103858936"/>
    <m/>
    <m/>
    <n v="11.72228165564251"/>
    <m/>
    <m/>
    <m/>
    <n v="90834.681327478218"/>
    <m/>
    <m/>
    <n v="2.4013519586199492"/>
    <n v="1172"/>
    <n v="1.1097132284921369"/>
    <n v="192941.06"/>
    <n v="1028.7609506809558"/>
    <m/>
    <m/>
    <n v="672.6775829131343"/>
    <n v="0.497515142129133"/>
    <m/>
    <m/>
    <n v="7571360190.5321608"/>
    <m/>
    <m/>
    <m/>
    <n v="2.3556040862056031"/>
    <m/>
    <m/>
    <m/>
    <n v="2.3364342209535303"/>
    <m/>
    <m/>
    <n v="253.33503036218974"/>
    <n v="557.78250061418328"/>
    <n v="245.34733224568953"/>
    <m/>
  </r>
  <r>
    <x v="1166"/>
    <n v="61.44"/>
    <n v="55.63"/>
    <n v="172584.36"/>
    <n v="154710.21"/>
    <n v="27.22795"/>
    <n v="224297.79"/>
    <n v="201094.73"/>
    <n v="9.8655869131825114E-6"/>
    <n v="111083.05513271708"/>
    <m/>
    <m/>
    <n v="443887770265.84143"/>
    <m/>
    <m/>
    <n v="52958722.135640517"/>
    <m/>
    <m/>
    <n v="7.2039108984696254"/>
    <m/>
    <m/>
    <n v="398.51728043966631"/>
    <m/>
    <m/>
    <n v="11.5272173104826"/>
    <m/>
    <m/>
    <m/>
    <n v="93494.360541983115"/>
    <m/>
    <m/>
    <n v="2.3706895126365604"/>
    <n v="1173"/>
    <n v="1.1044400503325542"/>
    <n v="196849.02"/>
    <n v="1049.5162226510122"/>
    <m/>
    <m/>
    <n v="659.0527117378582"/>
    <n v="0.48739192419430233"/>
    <m/>
    <m/>
    <n v="8014923948.34167"/>
    <m/>
    <m/>
    <m/>
    <n v="2.2864547203637517"/>
    <m/>
    <m/>
    <m/>
    <n v="2.2678917136394414"/>
    <m/>
    <m/>
    <n v="250.10023937026662"/>
    <n v="549.5938798536281"/>
    <n v="238.14509799285821"/>
    <m/>
  </r>
  <r>
    <x v="1167"/>
    <n v="66.459999999999994"/>
    <n v="59.1"/>
    <n v="185915.14"/>
    <n v="166658.82"/>
    <n v="24.833880000000001"/>
    <n v="230688.44"/>
    <n v="206822.3"/>
    <n v="9.8655869131825114E-6"/>
    <n v="119660.42680102351"/>
    <m/>
    <m/>
    <n v="512434519030.67554"/>
    <m/>
    <m/>
    <n v="59093333.4726144"/>
    <m/>
    <m/>
    <n v="6.9255436934785237"/>
    <m/>
    <m/>
    <n v="409.86176491376199"/>
    <m/>
    <m/>
    <n v="11.198595963832274"/>
    <m/>
    <m/>
    <m/>
    <n v="100712.23848156397"/>
    <m/>
    <m/>
    <n v="2.1621028536368536"/>
    <n v="1174"/>
    <n v="1.1245346869712352"/>
    <n v="203462.22"/>
    <n v="1084.6903233623686"/>
    <m/>
    <m/>
    <n v="636.91164447084918"/>
    <n v="0.4709732010308646"/>
    <m/>
    <m/>
    <n v="9252632567.872076"/>
    <m/>
    <m/>
    <m/>
    <n v="2.1097685225791438"/>
    <m/>
    <m/>
    <m/>
    <n v="2.0926806889506997"/>
    <m/>
    <m/>
    <n v="228.0950071088505"/>
    <n v="528.35695530371868"/>
    <n v="219.74239291820581"/>
    <m/>
  </r>
  <r>
    <x v="1168"/>
    <n v="59.83"/>
    <n v="54.1"/>
    <n v="173495.18"/>
    <n v="155523.62"/>
    <n v="26.601150000000001"/>
    <n v="224871.61"/>
    <n v="201605.22"/>
    <n v="9.8655869131825114E-6"/>
    <n v="111663.85411974095"/>
    <m/>
    <m/>
    <n v="443942875459.0553"/>
    <m/>
    <m/>
    <n v="53170400.004912756"/>
    <m/>
    <m/>
    <n v="7.1567202527982898"/>
    <m/>
    <m/>
    <n v="399.51732133414384"/>
    <m/>
    <m/>
    <n v="11.480768494158857"/>
    <m/>
    <m/>
    <m/>
    <n v="93980.512544787562"/>
    <m/>
    <m/>
    <n v="2.3158169138961293"/>
    <n v="1175"/>
    <n v="1.1059149722735675"/>
    <n v="198878.47"/>
    <n v="1060.1708165895554"/>
    <m/>
    <m/>
    <n v="651.26046928138783"/>
    <n v="0.48153798822662308"/>
    <m/>
    <m/>
    <n v="8015945251.8365498"/>
    <m/>
    <m/>
    <m/>
    <n v="2.2506264972413614"/>
    <m/>
    <m/>
    <m/>
    <n v="2.2324412327299852"/>
    <m/>
    <m/>
    <n v="244.31135389762292"/>
    <n v="545.99365625108237"/>
    <n v="234.41341871209195"/>
    <m/>
  </r>
  <r>
    <x v="1169"/>
    <n v="66.31"/>
    <n v="59.29"/>
    <n v="186622.19"/>
    <n v="167289.32999999999"/>
    <n v="25.209420000000001"/>
    <n v="232742.31"/>
    <n v="208659.59"/>
    <n v="9.8655869131825114E-6"/>
    <n v="120109.64726381171"/>
    <m/>
    <m/>
    <n v="511095357397.03589"/>
    <m/>
    <m/>
    <n v="59203521.971714728"/>
    <m/>
    <m/>
    <n v="6.8858300740077656"/>
    <m/>
    <m/>
    <n v="413.49068900684654"/>
    <m/>
    <m/>
    <n v="11.078744352683723"/>
    <m/>
    <m/>
    <m/>
    <n v="101087.44062011143"/>
    <m/>
    <m/>
    <n v="2.19451574414453"/>
    <n v="1176"/>
    <n v="1.1184010794400405"/>
    <n v="207470.5"/>
    <n v="1105.8863983597873"/>
    <m/>
    <m/>
    <n v="623.12444485461219"/>
    <n v="0.46069070959926439"/>
    <m/>
    <m/>
    <n v="9228482658.8826771"/>
    <m/>
    <m/>
    <m/>
    <n v="2.0802646710385653"/>
    <m/>
    <m/>
    <m/>
    <n v="2.063496091042297"/>
    <m/>
    <m/>
    <n v="231.51446445720501"/>
    <n v="525.32716183242508"/>
    <n v="216.66942691817059"/>
    <m/>
  </r>
  <r>
    <x v="1170"/>
    <n v="69.150000000000006"/>
    <n v="62.51"/>
    <n v="196810.72"/>
    <n v="176417.44"/>
    <n v="23.33699"/>
    <n v="238712.17"/>
    <n v="214005.55"/>
    <n v="4.1674654807088984E-6"/>
    <n v="126657.69810037127"/>
    <m/>
    <m/>
    <n v="566801209523.18152"/>
    <m/>
    <m/>
    <n v="64047322.601867296"/>
    <m/>
    <m/>
    <n v="6.6974451011749832"/>
    <m/>
    <m/>
    <n v="424.0657380530705"/>
    <m/>
    <m/>
    <n v="10.793838750213032"/>
    <m/>
    <m/>
    <m/>
    <n v="106594.05756240444"/>
    <m/>
    <m/>
    <n v="2.0311256947231566"/>
    <n v="1177"/>
    <n v="1.1062230043193091"/>
    <n v="213284.82"/>
    <n v="1136.6123582599998"/>
    <m/>
    <m/>
    <n v="605.66150471513663"/>
    <n v="0.44765261379221599"/>
    <m/>
    <m/>
    <n v="10234548668.195234"/>
    <m/>
    <m/>
    <m/>
    <n v="1.9664806366875631"/>
    <m/>
    <m/>
    <m/>
    <n v="1.950743099896997"/>
    <m/>
    <m/>
    <n v="214.27733144033922"/>
    <n v="510.95507567193636"/>
    <n v="204.81828035086343"/>
    <m/>
  </r>
  <r>
    <x v="1171"/>
    <n v="67.64"/>
    <n v="61.39"/>
    <n v="200075.27"/>
    <n v="179342.99"/>
    <n v="22.451589999999999"/>
    <n v="243065.55"/>
    <n v="217907.47"/>
    <n v="4.1674654807088984E-6"/>
    <n v="128755.46230099212"/>
    <m/>
    <m/>
    <n v="585575832477.86475"/>
    <m/>
    <m/>
    <n v="65639848.968085907"/>
    <m/>
    <m/>
    <n v="6.6417399915131741"/>
    <m/>
    <m/>
    <n v="431.7888715166406"/>
    <m/>
    <m/>
    <n v="10.5966890844077"/>
    <m/>
    <m/>
    <m/>
    <n v="108358.60140211116"/>
    <m/>
    <m/>
    <n v="1.9539394462235855"/>
    <n v="1178"/>
    <n v="1.1018081120703698"/>
    <n v="218008.38"/>
    <n v="1161.6938835421192"/>
    <m/>
    <m/>
    <n v="592.24808665185287"/>
    <n v="0.43769707977634331"/>
    <m/>
    <m/>
    <n v="10573633653.593895"/>
    <m/>
    <m/>
    <m/>
    <n v="1.9337801992268435"/>
    <m/>
    <m/>
    <m/>
    <n v="1.9183307509783984"/>
    <m/>
    <m/>
    <n v="206.13442655003735"/>
    <n v="506.70527472656238"/>
    <n v="201.41237477393011"/>
    <m/>
  </r>
  <r>
    <x v="1172"/>
    <n v="74.260000000000005"/>
    <n v="66.489999999999995"/>
    <n v="219668.04"/>
    <n v="196904.77"/>
    <n v="20.641169999999999"/>
    <n v="258939.45"/>
    <n v="232137.46"/>
    <n v="4.1674654807088984E-6"/>
    <n v="141360.65087634957"/>
    <m/>
    <m/>
    <n v="700229625575.52954"/>
    <m/>
    <m/>
    <n v="75280590.526414484"/>
    <m/>
    <m/>
    <n v="6.3163864727186665"/>
    <m/>
    <m/>
    <n v="459.97652340920712"/>
    <m/>
    <m/>
    <n v="9.9043694827660786"/>
    <m/>
    <m/>
    <m/>
    <n v="118965.96405523625"/>
    <m/>
    <m/>
    <n v="1.7962647450533191"/>
    <n v="1179"/>
    <n v="1.1168596781470899"/>
    <n v="233831.95"/>
    <n v="1245.9151146192726"/>
    <m/>
    <m/>
    <n v="549.26130304059143"/>
    <n v="0.40588949839724653"/>
    <m/>
    <m/>
    <n v="12644008626.0354"/>
    <m/>
    <m/>
    <m/>
    <n v="1.7443376484447406"/>
    <m/>
    <m/>
    <m/>
    <n v="1.7304255089760678"/>
    <m/>
    <m/>
    <n v="189.5002446822221"/>
    <n v="481.88371526553544"/>
    <n v="181.68103506349684"/>
    <m/>
  </r>
  <r>
    <x v="1173"/>
    <n v="80.86"/>
    <n v="69.239999999999995"/>
    <n v="231277.98"/>
    <n v="207310.8"/>
    <n v="19.27703"/>
    <n v="271701.93"/>
    <n v="243577.97"/>
    <n v="4.1674654807088984E-6"/>
    <n v="148828.24374276435"/>
    <m/>
    <m/>
    <n v="774209370521.32043"/>
    <m/>
    <m/>
    <n v="81247458.256876528"/>
    <m/>
    <m/>
    <n v="6.1493221138443843"/>
    <m/>
    <m/>
    <n v="482.63585093950149"/>
    <m/>
    <m/>
    <n v="9.4159400167606684"/>
    <m/>
    <m/>
    <m/>
    <n v="125249.47820988737"/>
    <m/>
    <m/>
    <n v="1.6774446405567327"/>
    <n v="1180"/>
    <n v="1.1678220681686886"/>
    <n v="247133.31"/>
    <n v="1316.6852698769662"/>
    <m/>
    <m/>
    <n v="518.01697425741202"/>
    <n v="0.38276448278016595"/>
    <m/>
    <m/>
    <n v="13979959502.808897"/>
    <m/>
    <m/>
    <m/>
    <n v="1.6520758833286171"/>
    <m/>
    <m/>
    <m/>
    <n v="1.6389221333831969"/>
    <m/>
    <m/>
    <n v="176.96509977261022"/>
    <n v="469.13820099238137"/>
    <n v="172.07153486264534"/>
    <m/>
  </r>
  <r>
    <x v="1174"/>
    <n v="72.67"/>
    <n v="64.349999999999994"/>
    <n v="219321.83"/>
    <n v="196592.79"/>
    <n v="20.217580000000002"/>
    <n v="264064.02"/>
    <n v="236729.65"/>
    <n v="4.1674654807088984E-6"/>
    <n v="141130.97521267907"/>
    <m/>
    <m/>
    <n v="694127323821.51489"/>
    <m/>
    <m/>
    <n v="74945974.723349079"/>
    <m/>
    <m/>
    <n v="6.3081185198769738"/>
    <m/>
    <m/>
    <n v="469.05686459129595"/>
    <m/>
    <m/>
    <n v="9.6803563084139235"/>
    <m/>
    <m/>
    <m/>
    <n v="118770.63824121185"/>
    <m/>
    <m/>
    <n v="1.7591759581330202"/>
    <n v="1181"/>
    <n v="1.1292929292929295"/>
    <n v="239937.68"/>
    <n v="1278.2483309527563"/>
    <m/>
    <m/>
    <n v="533.09975885037466"/>
    <n v="0.39387186255898654"/>
    <m/>
    <m/>
    <n v="12534003681.261198"/>
    <m/>
    <m/>
    <m/>
    <n v="1.7374076142054007"/>
    <m/>
    <m/>
    <m/>
    <n v="1.7235981685275328"/>
    <m/>
    <m/>
    <n v="185.58749506348209"/>
    <n v="481.25294451548666"/>
    <n v="180.95923914585936"/>
    <m/>
  </r>
  <r>
    <x v="1175"/>
    <n v="64.7"/>
    <n v="59.5"/>
    <n v="205422.63"/>
    <n v="184131.55"/>
    <n v="22.03481"/>
    <n v="252242.82"/>
    <n v="226129.15"/>
    <n v="4.1674654807088984E-6"/>
    <n v="132177.33686868844"/>
    <m/>
    <m/>
    <n v="606056728037.12341"/>
    <m/>
    <m/>
    <n v="67818230.037094638"/>
    <m/>
    <m/>
    <n v="6.5075337221994793"/>
    <m/>
    <m/>
    <n v="448.02609444070703"/>
    <m/>
    <m/>
    <n v="10.112836548565701"/>
    <m/>
    <m/>
    <m/>
    <n v="111232.63679753983"/>
    <m/>
    <m/>
    <n v="1.9169268208760442"/>
    <n v="1182"/>
    <n v="1.0873949579831934"/>
    <n v="228208.25"/>
    <n v="1215.4759881196187"/>
    <m/>
    <m/>
    <n v="559.16051056078686"/>
    <n v="0.41300893893675916"/>
    <m/>
    <m/>
    <n v="10943935304.843136"/>
    <m/>
    <m/>
    <m/>
    <n v="1.8472768797230996"/>
    <m/>
    <m/>
    <m/>
    <n v="1.832669794453563"/>
    <m/>
    <m/>
    <n v="202.22971173614039"/>
    <n v="496.46653839398743"/>
    <n v="192.402643981339"/>
    <m/>
  </r>
  <r>
    <x v="1176"/>
    <n v="60.9"/>
    <n v="57.99"/>
    <n v="200165.18"/>
    <n v="179418.23999999999"/>
    <n v="22.360720000000001"/>
    <n v="246889.89"/>
    <n v="221329.45"/>
    <n v="4.1674654807088984E-6"/>
    <n v="128791.33765849353"/>
    <m/>
    <m/>
    <n v="575006038333.81885"/>
    <m/>
    <m/>
    <n v="65213637.516359583"/>
    <m/>
    <m/>
    <n v="6.5906505242902469"/>
    <m/>
    <m/>
    <n v="438.50768886873408"/>
    <m/>
    <m/>
    <n v="10.327147433537432"/>
    <m/>
    <m/>
    <m/>
    <n v="108382.23984199739"/>
    <m/>
    <m/>
    <n v="1.945154243393773"/>
    <n v="1183"/>
    <n v="1.0501810657009829"/>
    <n v="222234.1"/>
    <n v="1183.564225715565"/>
    <m/>
    <m/>
    <n v="573.79849478864321"/>
    <n v="0.42378071813874646"/>
    <m/>
    <m/>
    <n v="10383310306.912424"/>
    <m/>
    <m/>
    <m/>
    <n v="1.8944743363255101"/>
    <m/>
    <m/>
    <m/>
    <n v="1.8795199002018557"/>
    <m/>
    <m/>
    <n v="205.20761546029289"/>
    <n v="502.80760595935601"/>
    <n v="197.3184828245445"/>
    <m/>
  </r>
  <r>
    <x v="1177"/>
    <n v="54.92"/>
    <n v="53.73"/>
    <n v="187970.57"/>
    <n v="168486.85"/>
    <n v="23.385390000000001"/>
    <n v="238714.72"/>
    <n v="213999.73"/>
    <n v="4.1674654807088984E-6"/>
    <n v="120942.06819360527"/>
    <m/>
    <m/>
    <n v="504918691765.10724"/>
    <m/>
    <m/>
    <n v="59253176.07970354"/>
    <m/>
    <m/>
    <n v="6.7912475822770437"/>
    <m/>
    <m/>
    <n v="423.9772140439818"/>
    <m/>
    <m/>
    <n v="10.66879921456896"/>
    <m/>
    <m/>
    <m/>
    <n v="101775.92239783822"/>
    <m/>
    <m/>
    <n v="2.034159092381429"/>
    <n v="1184"/>
    <n v="1.0221477759166202"/>
    <n v="213577.74"/>
    <n v="1137.3737631832589"/>
    <m/>
    <m/>
    <n v="596.14882868586528"/>
    <n v="0.44024589204738512"/>
    <m/>
    <m/>
    <n v="9117758052.6240959"/>
    <m/>
    <m/>
    <m/>
    <n v="2.0098050973740764"/>
    <m/>
    <m/>
    <m/>
    <n v="1.9939677042876145"/>
    <m/>
    <m/>
    <n v="214.59734529132865"/>
    <n v="518.11136483977293"/>
    <n v="209.33072830961243"/>
    <m/>
  </r>
  <r>
    <x v="1178"/>
    <n v="55.28"/>
    <n v="54.18"/>
    <n v="187762.74"/>
    <n v="168299.16"/>
    <n v="23.70581"/>
    <n v="238485.99"/>
    <n v="213792.9"/>
    <n v="4.1674654807088984E-6"/>
    <n v="120802.45697381938"/>
    <m/>
    <m/>
    <n v="503752410455.07697"/>
    <m/>
    <m/>
    <n v="59153031.859625876"/>
    <m/>
    <m/>
    <n v="6.7946765101951758"/>
    <m/>
    <m/>
    <n v="423.55031443791256"/>
    <m/>
    <m/>
    <n v="10.67840963171289"/>
    <m/>
    <m/>
    <m/>
    <n v="101656.6976545896"/>
    <m/>
    <m/>
    <n v="2.0617650517746111"/>
    <n v="1185"/>
    <n v="1.0203026947212994"/>
    <n v="212990.3"/>
    <n v="1134.0683245047344"/>
    <m/>
    <m/>
    <n v="597.78852048110218"/>
    <n v="0.44137308548400928"/>
    <m/>
    <m/>
    <n v="9096831026.1047688"/>
    <m/>
    <m/>
    <m/>
    <n v="2.0118565494434768"/>
    <m/>
    <m/>
    <m/>
    <n v="1.9960579097752722"/>
    <m/>
    <m/>
    <n v="217.50968662302932"/>
    <n v="518.37296132879464"/>
    <n v="209.54439676748476"/>
    <m/>
  </r>
  <r>
    <x v="1179"/>
    <n v="68.510000000000005"/>
    <n v="62.39"/>
    <n v="211730.98"/>
    <n v="189780.73"/>
    <n v="20.91582"/>
    <n v="263618.76"/>
    <n v="236320.72"/>
    <n v="1.3889776309117252E-6"/>
    <n v="136213.13593146423"/>
    <m/>
    <m/>
    <n v="632266400546.22644"/>
    <m/>
    <m/>
    <n v="70476372.839013517"/>
    <m/>
    <m/>
    <n v="6.3605463048229183"/>
    <m/>
    <m/>
    <n v="468.1517819558556"/>
    <m/>
    <m/>
    <n v="9.5521823577421507"/>
    <m/>
    <m/>
    <m/>
    <n v="114622.18451074541"/>
    <m/>
    <m/>
    <n v="1.8187599540624189"/>
    <n v="1186"/>
    <n v="1.0980926430517712"/>
    <n v="235293.81"/>
    <n v="1252.5300709536468"/>
    <m/>
    <m/>
    <n v="535.19044796589617"/>
    <n v="0.39504185997806296"/>
    <m/>
    <m/>
    <n v="11417901099.373138"/>
    <m/>
    <m/>
    <m/>
    <n v="1.7548195738584274"/>
    <m/>
    <m/>
    <m/>
    <n v="1.7411112417299521"/>
    <m/>
    <m/>
    <n v="191.87341802604095"/>
    <n v="485.25271493834043"/>
    <n v="182.77277728457136"/>
    <m/>
  </r>
  <r>
    <x v="1180"/>
    <n v="62.98"/>
    <n v="59.65"/>
    <n v="204965.12"/>
    <n v="183716.02"/>
    <n v="21.12425"/>
    <n v="260680.89"/>
    <n v="233686.74"/>
    <n v="1.3889776309117252E-6"/>
    <n v="131857.23217514812"/>
    <m/>
    <m/>
    <n v="591830544265.94861"/>
    <m/>
    <m/>
    <n v="67097472.089435302"/>
    <m/>
    <m/>
    <n v="6.4620082102535568"/>
    <m/>
    <m/>
    <n v="462.92322841060587"/>
    <m/>
    <m/>
    <n v="9.6583051091096852"/>
    <m/>
    <m/>
    <m/>
    <n v="110956.07950241808"/>
    <m/>
    <m/>
    <n v="1.8367659669585179"/>
    <n v="1187"/>
    <n v="1.0558256496227996"/>
    <n v="233442.5"/>
    <n v="1242.5780361312891"/>
    <m/>
    <m/>
    <n v="539.40136804162512"/>
    <n v="0.3981123376157481"/>
    <m/>
    <m/>
    <n v="10687790764.010958"/>
    <m/>
    <m/>
    <m/>
    <n v="1.8108129569112541"/>
    <m/>
    <m/>
    <m/>
    <n v="1.7966869393984437"/>
    <m/>
    <m/>
    <n v="193.77299539010079"/>
    <n v="492.99334958095005"/>
    <n v="188.60475356440151"/>
    <m/>
  </r>
  <r>
    <x v="1181"/>
    <n v="60.72"/>
    <n v="58.5"/>
    <n v="204430.63"/>
    <n v="183236.69"/>
    <n v="21.40681"/>
    <n v="259180.71"/>
    <n v="232341.59"/>
    <n v="1.3889776309117252E-6"/>
    <n v="131510.17972568519"/>
    <m/>
    <m/>
    <n v="588716479835.3501"/>
    <m/>
    <m/>
    <n v="66834237.085176058"/>
    <m/>
    <m/>
    <n v="6.4702697534120475"/>
    <m/>
    <m/>
    <n v="460.24795088135107"/>
    <m/>
    <m/>
    <n v="9.7135545547872422"/>
    <m/>
    <m/>
    <m/>
    <n v="110663.40253044429"/>
    <m/>
    <m/>
    <n v="1.8612148858571298"/>
    <n v="1188"/>
    <n v="1.0379487179487179"/>
    <n v="231381.44"/>
    <n v="1231.511168449952"/>
    <m/>
    <m/>
    <n v="544.16373386454029"/>
    <n v="0.40158919284460431"/>
    <m/>
    <m/>
    <n v="10631661853.212605"/>
    <m/>
    <m/>
    <m/>
    <n v="1.8154529555351235"/>
    <m/>
    <m/>
    <m/>
    <n v="1.801310517261888"/>
    <m/>
    <m/>
    <n v="196.3522789429633"/>
    <n v="493.62363132957876"/>
    <n v="189.08803141684561"/>
    <m/>
  </r>
  <r>
    <x v="1182"/>
    <n v="63.64"/>
    <n v="61.29"/>
    <n v="213766.66"/>
    <n v="191604.57"/>
    <n v="20.511199999999999"/>
    <n v="267952.44"/>
    <n v="240204.66"/>
    <n v="1.3889776309117252E-6"/>
    <n v="137512.69265902482"/>
    <m/>
    <m/>
    <n v="642458224056.40674"/>
    <m/>
    <m/>
    <n v="71411736.479675874"/>
    <m/>
    <m/>
    <n v="6.3223661120520065"/>
    <m/>
    <m/>
    <n v="475.81301228633879"/>
    <m/>
    <m/>
    <n v="9.3844874307289121"/>
    <m/>
    <m/>
    <m/>
    <n v="115713.74537279891"/>
    <m/>
    <m/>
    <n v="1.7832312650035185"/>
    <n v="1189"/>
    <n v="1.0383423070647742"/>
    <n v="242176.09"/>
    <n v="1288.8642759497368"/>
    <m/>
    <m/>
    <n v="518.77683572024284"/>
    <n v="0.38281753951395187"/>
    <m/>
    <m/>
    <n v="11602304231.432932"/>
    <m/>
    <m/>
    <m/>
    <n v="1.7324658716176158"/>
    <m/>
    <m/>
    <m/>
    <n v="1.7189887772221144"/>
    <m/>
    <m/>
    <n v="188.12525379332351"/>
    <n v="482.33990819013616"/>
    <n v="180.44453322916564"/>
    <m/>
  </r>
  <r>
    <x v="1183"/>
    <n v="59.93"/>
    <n v="58.06"/>
    <n v="208616.62"/>
    <n v="186988.19"/>
    <n v="20.954070000000002"/>
    <n v="266268.90999999997"/>
    <n v="238695.13"/>
    <n v="1.3889776309117252E-6"/>
    <n v="134196.48156466478"/>
    <m/>
    <m/>
    <n v="611473595616.77454"/>
    <m/>
    <m/>
    <n v="68830263.441675395"/>
    <m/>
    <m/>
    <n v="6.3983628013452423"/>
    <m/>
    <m/>
    <n v="472.81197696564465"/>
    <m/>
    <m/>
    <n v="9.4431266662522741"/>
    <m/>
    <m/>
    <m/>
    <n v="112922.57469718903"/>
    <m/>
    <m/>
    <n v="1.8216168239766477"/>
    <n v="1190"/>
    <n v="1.0322080606269377"/>
    <n v="239297.22"/>
    <n v="1273.4434516412507"/>
    <m/>
    <m/>
    <n v="524.94379906104962"/>
    <n v="0.38733156535887936"/>
    <m/>
    <m/>
    <n v="11042857270.085003"/>
    <m/>
    <m/>
    <m/>
    <n v="1.7741239995757814"/>
    <m/>
    <m/>
    <m/>
    <n v="1.760342166531939"/>
    <m/>
    <m/>
    <n v="192.17480875881714"/>
    <n v="488.13777492021654"/>
    <n v="184.78342473505916"/>
    <m/>
  </r>
  <r>
    <x v="1184"/>
    <n v="58.49"/>
    <n v="56.6"/>
    <n v="199734.56"/>
    <n v="179026.21"/>
    <n v="21.8582"/>
    <n v="264648"/>
    <n v="237241.08"/>
    <n v="1.3888977634657351E-7"/>
    <n v="128473.53456055225"/>
    <m/>
    <m/>
    <n v="559324727249.75378"/>
    <m/>
    <m/>
    <n v="64432208.323283635"/>
    <m/>
    <m/>
    <n v="6.5340741152779271"/>
    <m/>
    <m/>
    <n v="469.89936245225545"/>
    <m/>
    <m/>
    <n v="9.4996008155333911"/>
    <m/>
    <m/>
    <m/>
    <n v="108104.98751015186"/>
    <m/>
    <m/>
    <n v="1.8998492715263566"/>
    <n v="1191"/>
    <n v="1.0333922261484099"/>
    <n v="236358.83"/>
    <n v="1257.5119093408991"/>
    <m/>
    <m/>
    <n v="531.38971435301585"/>
    <n v="0.39197621312497893"/>
    <m/>
    <m/>
    <n v="10101423562.506254"/>
    <m/>
    <m/>
    <m/>
    <n v="1.8494079819606075"/>
    <m/>
    <m/>
    <m/>
    <n v="1.835101763195677"/>
    <m/>
    <m/>
    <n v="200.42808433725583"/>
    <n v="498.4913326773152"/>
    <n v="192.62460838179882"/>
    <m/>
  </r>
  <r>
    <x v="1185"/>
    <n v="58.91"/>
    <n v="57.77"/>
    <n v="202814.15"/>
    <n v="181786.48"/>
    <n v="21.530709999999999"/>
    <n v="271446.64"/>
    <n v="243335.62"/>
    <n v="1.3888977634657351E-7"/>
    <n v="130451.21167412715"/>
    <m/>
    <m/>
    <n v="576546354664.27454"/>
    <m/>
    <m/>
    <n v="65921723.569541298"/>
    <m/>
    <m/>
    <n v="6.4835333830093971"/>
    <m/>
    <m/>
    <n v="481.95902817722776"/>
    <m/>
    <m/>
    <n v="9.2552223685312303"/>
    <m/>
    <m/>
    <m/>
    <n v="109768.6188948765"/>
    <m/>
    <m/>
    <n v="1.8712643352462255"/>
    <n v="1192"/>
    <n v="1.0197334256534532"/>
    <n v="240664.21"/>
    <n v="1280.3180637683652"/>
    <m/>
    <m/>
    <n v="521.71021708870296"/>
    <n v="0.38479971371404453"/>
    <m/>
    <m/>
    <n v="10412565111.873148"/>
    <m/>
    <m/>
    <m/>
    <n v="1.8208085475193005"/>
    <m/>
    <m/>
    <m/>
    <n v="1.8067411380870753"/>
    <m/>
    <m/>
    <n v="197.41246404284882"/>
    <n v="494.63552747239436"/>
    <n v="189.64584171001368"/>
    <m/>
  </r>
  <r>
    <x v="1186"/>
    <n v="55.73"/>
    <n v="56.16"/>
    <n v="199196.47"/>
    <n v="178543.85"/>
    <n v="21.99127"/>
    <n v="268414.03999999998"/>
    <n v="240617.05"/>
    <n v="1.3888977634657351E-7"/>
    <n v="128121.17525131867"/>
    <m/>
    <m/>
    <n v="555952920764.28516"/>
    <m/>
    <m/>
    <n v="64157282.80858697"/>
    <m/>
    <m/>
    <n v="6.54118838547907"/>
    <m/>
    <m/>
    <n v="476.56296463481601"/>
    <m/>
    <m/>
    <n v="9.3582778018907202"/>
    <m/>
    <m/>
    <m/>
    <n v="107807.51150397994"/>
    <m/>
    <m/>
    <n v="1.9111691978095484"/>
    <n v="1193"/>
    <n v="0.9923433048433048"/>
    <n v="238650.96"/>
    <n v="1269.5085699593726"/>
    <m/>
    <m/>
    <n v="526.07452657432964"/>
    <n v="0.38798193138211406"/>
    <m/>
    <m/>
    <n v="10040756915.142292"/>
    <m/>
    <m/>
    <m/>
    <n v="1.8532010393435949"/>
    <m/>
    <m/>
    <m/>
    <n v="1.8389012576833055"/>
    <m/>
    <m/>
    <n v="201.62230072788364"/>
    <n v="499.03408777482821"/>
    <n v="193.01967328910666"/>
    <m/>
  </r>
  <r>
    <x v="1187"/>
    <n v="55.78"/>
    <n v="56.09"/>
    <n v="201576.93"/>
    <n v="180677.48"/>
    <n v="21.83239"/>
    <n v="271843.38"/>
    <n v="243691.21"/>
    <n v="1.3888977634657351E-7"/>
    <n v="129649.10190742234"/>
    <m/>
    <m/>
    <n v="569214734857.49512"/>
    <m/>
    <m/>
    <n v="65306692.573461443"/>
    <m/>
    <m/>
    <n v="6.5019349843008785"/>
    <m/>
    <m/>
    <n v="482.63991029255004"/>
    <m/>
    <m/>
    <n v="9.2383745996790942"/>
    <m/>
    <m/>
    <m/>
    <n v="109092.69160700752"/>
    <m/>
    <m/>
    <n v="1.8972394433456299"/>
    <n v="1194"/>
    <n v="0.99447316812265996"/>
    <n v="241898.86"/>
    <n v="1286.6853641158348"/>
    <m/>
    <m/>
    <n v="518.91495992158809"/>
    <n v="0.38266544616547382"/>
    <m/>
    <m/>
    <n v="10280388044.590765"/>
    <m/>
    <m/>
    <m/>
    <n v="1.830969683223812"/>
    <m/>
    <m/>
    <m/>
    <n v="1.8168591194259884"/>
    <m/>
    <m/>
    <n v="200.15275572537485"/>
    <n v="496.03940483732032"/>
    <n v="190.70417216218405"/>
    <m/>
  </r>
  <r>
    <x v="1188"/>
    <n v="54.28"/>
    <n v="55.14"/>
    <n v="198659.73"/>
    <n v="178062.71"/>
    <n v="21.821079999999998"/>
    <n v="268419.14"/>
    <n v="240621.55"/>
    <n v="1.3888977634657351E-7"/>
    <n v="127769.71826737355"/>
    <m/>
    <m/>
    <n v="552714438779.9552"/>
    <m/>
    <m/>
    <n v="63888399.269597985"/>
    <m/>
    <m/>
    <n v="6.5488126319953759"/>
    <m/>
    <m/>
    <n v="476.54877880462476"/>
    <m/>
    <m/>
    <n v="9.3544012264034713"/>
    <m/>
    <m/>
    <m/>
    <n v="107510.80598189906"/>
    <m/>
    <m/>
    <n v="1.896134514129916"/>
    <n v="1195"/>
    <n v="0.98440333696046434"/>
    <n v="239478.52"/>
    <n v="1273.711860256624"/>
    <m/>
    <m/>
    <n v="524.10700850791306"/>
    <n v="0.38645760090226727"/>
    <m/>
    <m/>
    <n v="9982495458.3048744"/>
    <m/>
    <m/>
    <m/>
    <n v="1.8573810201251706"/>
    <m/>
    <m/>
    <m/>
    <n v="1.8430848445958472"/>
    <m/>
    <m/>
    <n v="200.036189190675"/>
    <n v="499.61574949759415"/>
    <n v="193.45503810257571"/>
    <m/>
  </r>
  <r>
    <x v="1189"/>
    <n v="56.76"/>
    <n v="56.41"/>
    <n v="200329.74"/>
    <n v="179559.5"/>
    <n v="21.54815"/>
    <n v="266795.63"/>
    <n v="239166.07"/>
    <n v="1.3889776309117252E-6"/>
    <n v="128834.37481594288"/>
    <m/>
    <m/>
    <n v="561932769755.29871"/>
    <m/>
    <m/>
    <n v="64692104.288091213"/>
    <m/>
    <m/>
    <n v="6.5207788838150975"/>
    <m/>
    <m/>
    <n v="473.63176647098504"/>
    <m/>
    <m/>
    <n v="9.4099794720646202"/>
    <m/>
    <m/>
    <m/>
    <n v="108405.18265934163"/>
    <m/>
    <m/>
    <n v="1.8720567291433661"/>
    <n v="1196"/>
    <n v="1.006204573657153"/>
    <n v="239134.03"/>
    <n v="1271.5817147695645"/>
    <m/>
    <m/>
    <n v="524.86093676569965"/>
    <n v="0.3869034705510272"/>
    <m/>
    <m/>
    <n v="10149294474.487709"/>
    <m/>
    <m/>
    <m/>
    <n v="1.8415105979578643"/>
    <m/>
    <m/>
    <m/>
    <n v="1.8273899079460001"/>
    <m/>
    <m/>
    <n v="197.49605909074273"/>
    <n v="497.47702559520502"/>
    <n v="191.80205840061166"/>
    <m/>
  </r>
  <r>
    <x v="1190"/>
    <n v="52.37"/>
    <n v="52.91"/>
    <n v="190747.88"/>
    <n v="170970.84"/>
    <n v="22.668600000000001"/>
    <n v="259287.15"/>
    <n v="232434.84"/>
    <n v="1.3889776309117252E-6"/>
    <n v="122669.17854568588"/>
    <m/>
    <m/>
    <n v="508153954560.58734"/>
    <m/>
    <m/>
    <n v="60050015.576904282"/>
    <m/>
    <m/>
    <n v="6.6765555089109236"/>
    <m/>
    <m/>
    <n v="460.2910340573157"/>
    <m/>
    <m/>
    <n v="9.6744750498951415"/>
    <m/>
    <m/>
    <m/>
    <n v="103216.99473521674"/>
    <m/>
    <m/>
    <n v="1.9692722081087846"/>
    <n v="1197"/>
    <n v="0.9897939897939898"/>
    <n v="230216.57"/>
    <n v="1224.0680388822398"/>
    <m/>
    <m/>
    <n v="544.43333476012413"/>
    <n v="0.40129330291594167"/>
    <m/>
    <m/>
    <n v="9178066461.0401783"/>
    <m/>
    <m/>
    <m/>
    <n v="1.9295035536923921"/>
    <m/>
    <m/>
    <m/>
    <n v="1.9147291550100376"/>
    <m/>
    <m/>
    <n v="207.75198439439242"/>
    <n v="509.36138687944953"/>
    <n v="200.96694186821281"/>
    <m/>
  </r>
  <r>
    <x v="1191"/>
    <n v="49.84"/>
    <n v="51.57"/>
    <n v="190091.02"/>
    <n v="170381.85"/>
    <n v="23.078009999999999"/>
    <n v="252002.94"/>
    <n v="225904.67"/>
    <n v="1.3889776309117252E-6"/>
    <n v="122243.77376503462"/>
    <m/>
    <m/>
    <n v="504630688703.16699"/>
    <m/>
    <m/>
    <n v="59739136.668756455"/>
    <m/>
    <m/>
    <n v="6.6878817143705431"/>
    <m/>
    <m/>
    <n v="447.34907022702873"/>
    <m/>
    <m/>
    <n v="9.9459217515649705"/>
    <m/>
    <m/>
    <m/>
    <n v="102858.45590449155"/>
    <m/>
    <m/>
    <n v="2.0047094959202441"/>
    <n v="1198"/>
    <n v="0.96645336435912355"/>
    <n v="226545.18"/>
    <n v="1204.4531003341058"/>
    <m/>
    <m/>
    <n v="553.11571197087392"/>
    <n v="0.40765430041658818"/>
    <m/>
    <m/>
    <n v="9114522913.6773548"/>
    <m/>
    <m/>
    <m/>
    <n v="1.9360604652762612"/>
    <m/>
    <m/>
    <m/>
    <n v="1.9212569520219696"/>
    <m/>
    <m/>
    <n v="211.49050608482764"/>
    <n v="510.22547491306102"/>
    <n v="201.64987529250672"/>
    <m/>
  </r>
  <r>
    <x v="1192"/>
    <n v="47.34"/>
    <n v="49.8"/>
    <n v="183778.8"/>
    <n v="164723.85999999999"/>
    <n v="23.545829999999999"/>
    <n v="247888.59"/>
    <n v="222216.1"/>
    <n v="1.3889776309117252E-6"/>
    <n v="118181.62821919615"/>
    <m/>
    <m/>
    <n v="471094793240.71106"/>
    <m/>
    <m/>
    <n v="56762893.032224938"/>
    <m/>
    <m/>
    <n v="6.7987493533735677"/>
    <m/>
    <m/>
    <n v="440.03465315390793"/>
    <m/>
    <m/>
    <n v="10.107958868914629"/>
    <m/>
    <m/>
    <m/>
    <n v="99439.902089919138"/>
    <m/>
    <m/>
    <n v="2.0452157669617566"/>
    <n v="1199"/>
    <n v="0.95060240963855436"/>
    <n v="223340.61"/>
    <n v="1187.3229250718093"/>
    <m/>
    <m/>
    <n v="560.93974961806862"/>
    <n v="0.4133815395985701"/>
    <m/>
    <m/>
    <n v="8508891412.4617376"/>
    <m/>
    <m/>
    <m/>
    <n v="2.0002594205517727"/>
    <m/>
    <m/>
    <m/>
    <n v="1.9849868209877359"/>
    <m/>
    <m/>
    <n v="215.76378946060481"/>
    <n v="518.68368278495859"/>
    <n v="208.33650081758756"/>
    <m/>
  </r>
  <r>
    <x v="1193"/>
    <n v="44.93"/>
    <n v="43.4"/>
    <n v="173125.79"/>
    <n v="155175.17000000001"/>
    <n v="25.089009999999998"/>
    <n v="240979.32"/>
    <n v="216022.08"/>
    <n v="1.3889776309117252E-6"/>
    <n v="111328.34066958242"/>
    <m/>
    <m/>
    <n v="416459828613.1322"/>
    <m/>
    <m/>
    <n v="51826760.725535139"/>
    <m/>
    <m/>
    <n v="6.9956217532705196"/>
    <m/>
    <m/>
    <n v="427.75936511978682"/>
    <m/>
    <m/>
    <n v="10.389336832584153"/>
    <m/>
    <m/>
    <m/>
    <n v="93672.88878191165"/>
    <m/>
    <m/>
    <n v="2.1791177100952783"/>
    <n v="1200"/>
    <n v="1.0352534562211981"/>
    <n v="214768.95"/>
    <n v="1141.6651318452591"/>
    <m/>
    <m/>
    <n v="582.46823391033956"/>
    <n v="0.42920615037045295"/>
    <m/>
    <m/>
    <n v="7522153429.7196169"/>
    <m/>
    <m/>
    <m/>
    <n v="2.1161116195796823"/>
    <m/>
    <m/>
    <m/>
    <n v="2.0999775070440156"/>
    <m/>
    <m/>
    <n v="229.89002060615582"/>
    <n v="533.70328361295412"/>
    <n v="220.40305654006448"/>
    <m/>
  </r>
  <r>
    <x v="1194"/>
    <n v="44.56"/>
    <n v="43.71"/>
    <n v="166852.78"/>
    <n v="149551.93"/>
    <n v="25.77375"/>
    <n v="241683.73"/>
    <n v="216652.63"/>
    <n v="1.1111679050213041E-6"/>
    <n v="107286.64031078812"/>
    <m/>
    <m/>
    <n v="386225378789.45428"/>
    <m/>
    <m/>
    <n v="49008202.543811768"/>
    <m/>
    <m/>
    <n v="7.1218193569594304"/>
    <m/>
    <m/>
    <n v="428.97837287381907"/>
    <m/>
    <m/>
    <n v="10.357896393038187"/>
    <m/>
    <m/>
    <m/>
    <n v="90270.578393682896"/>
    <m/>
    <m/>
    <n v="2.2381587658161717"/>
    <n v="1201"/>
    <n v="1.0194463509494396"/>
    <n v="211885.61"/>
    <n v="1126.0741019098766"/>
    <m/>
    <m/>
    <n v="590.28805124223538"/>
    <n v="0.4348446903978091"/>
    <m/>
    <m/>
    <n v="6976272305.4737339"/>
    <m/>
    <m/>
    <m/>
    <n v="2.1924889260021336"/>
    <m/>
    <m/>
    <m/>
    <n v="2.1758441423462256"/>
    <m/>
    <m/>
    <n v="236.11866509534767"/>
    <n v="543.33103048782903"/>
    <n v="228.35811506819121"/>
    <m/>
  </r>
  <r>
    <x v="1195"/>
    <n v="45.02"/>
    <n v="44.48"/>
    <n v="169378.16"/>
    <n v="151815.29"/>
    <n v="25.680689999999998"/>
    <n v="244222.49"/>
    <n v="218928.21"/>
    <n v="1.1111679050213041E-6"/>
    <n v="108907.80860832034"/>
    <m/>
    <m/>
    <n v="397898314969.82806"/>
    <m/>
    <m/>
    <n v="50120277.338233426"/>
    <m/>
    <m/>
    <n v="7.0677436117193562"/>
    <m/>
    <m/>
    <n v="433.47399432769618"/>
    <m/>
    <m/>
    <n v="10.248736017563656"/>
    <m/>
    <m/>
    <m/>
    <n v="91634.122004215023"/>
    <m/>
    <m/>
    <n v="2.2299339767021187"/>
    <n v="1202"/>
    <n v="1.0121402877697843"/>
    <n v="215484.11"/>
    <n v="1145.1090468874918"/>
    <m/>
    <m/>
    <n v="580.26305920811285"/>
    <n v="0.42741910637977826"/>
    <m/>
    <m/>
    <n v="7187191742.5845575"/>
    <m/>
    <m/>
    <m/>
    <n v="2.1592066257083999"/>
    <m/>
    <m/>
    <m/>
    <n v="2.1428374419166598"/>
    <m/>
    <m/>
    <n v="235.25097587867464"/>
    <n v="539.20553545446023"/>
    <n v="224.89160571889693"/>
    <m/>
  </r>
  <r>
    <x v="1196"/>
    <n v="44.21"/>
    <n v="43.96"/>
    <n v="167706.63"/>
    <n v="150316.91"/>
    <n v="25.890529999999998"/>
    <n v="244385.03"/>
    <n v="219073.67"/>
    <n v="1.1111679050213041E-6"/>
    <n v="107830.40863901013"/>
    <m/>
    <m/>
    <n v="390026797000.48694"/>
    <m/>
    <m/>
    <n v="49377791.421361268"/>
    <m/>
    <m/>
    <n v="7.1024372044530866"/>
    <m/>
    <m/>
    <n v="433.7519122265897"/>
    <m/>
    <m/>
    <n v="10.241559135064399"/>
    <m/>
    <m/>
    <m/>
    <n v="90727.10546700019"/>
    <m/>
    <m/>
    <n v="2.2480102906179695"/>
    <n v="1203"/>
    <n v="1.0056869881710646"/>
    <n v="213737.84"/>
    <n v="1135.7404654339666"/>
    <m/>
    <m/>
    <n v="584.96547542062774"/>
    <n v="0.43084203924440528"/>
    <m/>
    <m/>
    <n v="7045082654.9316254"/>
    <m/>
    <m/>
    <m/>
    <n v="2.1804159117677093"/>
    <m/>
    <m/>
    <m/>
    <n v="2.163909093147236"/>
    <m/>
    <m/>
    <n v="237.15796977778652"/>
    <n v="541.85234584749855"/>
    <n v="227.10065340393018"/>
    <m/>
  </r>
  <r>
    <x v="1197"/>
    <n v="43.38"/>
    <n v="46.11"/>
    <n v="165852.54999999999"/>
    <n v="148654.75"/>
    <n v="25.964259999999999"/>
    <n v="244739.35"/>
    <n v="219390.8"/>
    <n v="1.1111679050213041E-6"/>
    <n v="106633.08959369225"/>
    <m/>
    <m/>
    <n v="381367560214.60162"/>
    <m/>
    <m/>
    <n v="48557852.608146951"/>
    <m/>
    <m/>
    <n v="7.1413337758537905"/>
    <m/>
    <m/>
    <n v="434.35960129028558"/>
    <m/>
    <m/>
    <n v="10.225999745202602"/>
    <m/>
    <m/>
    <m/>
    <n v="89718.709806665647"/>
    <m/>
    <m/>
    <n v="2.2541217982253245"/>
    <n v="1204"/>
    <n v="0.94079375406636312"/>
    <n v="213050.22"/>
    <n v="1131.9098688424433"/>
    <m/>
    <m/>
    <n v="586.84737878508918"/>
    <n v="0.43214616739289069"/>
    <m/>
    <m/>
    <n v="6888813457.3434839"/>
    <m/>
    <m/>
    <m/>
    <n v="2.2043209586581058"/>
    <m/>
    <m/>
    <m/>
    <n v="2.1876799857951439"/>
    <m/>
    <m/>
    <n v="237.80271448491297"/>
    <n v="544.81980586892359"/>
    <n v="229.59047735869089"/>
    <m/>
  </r>
  <r>
    <x v="1198"/>
    <n v="43.9"/>
    <n v="46.54"/>
    <n v="170115.89"/>
    <n v="152475.51"/>
    <n v="25.216899999999999"/>
    <n v="247744.48"/>
    <n v="222083.95"/>
    <n v="1.3889776309117252E-6"/>
    <n v="109366.15698618787"/>
    <m/>
    <m/>
    <n v="400918855816.05627"/>
    <m/>
    <m/>
    <n v="50428470.240531489"/>
    <m/>
    <m/>
    <n v="7.0490092092795695"/>
    <m/>
    <m/>
    <n v="439.66089632600966"/>
    <m/>
    <m/>
    <n v="10.099391024733475"/>
    <m/>
    <m/>
    <m/>
    <n v="92016.739953785349"/>
    <m/>
    <m/>
    <n v="2.1888159191230527"/>
    <n v="1205"/>
    <n v="0.94327460249247952"/>
    <n v="216700.66"/>
    <n v="1151.0345439188145"/>
    <m/>
    <m/>
    <n v="576.79223241907164"/>
    <n v="0.42462092072747021"/>
    <m/>
    <m/>
    <n v="7242197119.5078726"/>
    <m/>
    <m/>
    <m/>
    <n v="2.1473649025371087"/>
    <m/>
    <m/>
    <m/>
    <n v="2.1312223205499827"/>
    <m/>
    <m/>
    <n v="230.91315095974298"/>
    <n v="537.77626834264618"/>
    <n v="223.65823411528925"/>
    <m/>
  </r>
  <r>
    <x v="1199"/>
    <n v="41.63"/>
    <n v="44.41"/>
    <n v="162851.39000000001"/>
    <n v="145964.1"/>
    <n v="26.352049999999998"/>
    <n v="240713.60000000001"/>
    <n v="215780.99"/>
    <n v="1.3889776309117252E-6"/>
    <n v="104693.31467168889"/>
    <m/>
    <m/>
    <n v="366660607786.40228"/>
    <m/>
    <m/>
    <n v="47197724.029018864"/>
    <m/>
    <m/>
    <n v="7.1993344840226907"/>
    <m/>
    <m/>
    <n v="427.17309610311588"/>
    <m/>
    <m/>
    <n v="10.385651918328861"/>
    <m/>
    <m/>
    <m/>
    <n v="88084.665248929858"/>
    <m/>
    <m/>
    <n v="2.2871991764028978"/>
    <n v="1206"/>
    <n v="0.93740148615176777"/>
    <n v="209590"/>
    <n v="1113.1783959302031"/>
    <m/>
    <m/>
    <n v="595.71867895307389"/>
    <n v="0.43851255447644161"/>
    <m/>
    <m/>
    <n v="6623423237.6117039"/>
    <m/>
    <m/>
    <m/>
    <n v="2.2389630374871334"/>
    <m/>
    <m/>
    <m/>
    <n v="2.2221562722294586"/>
    <m/>
    <m/>
    <n v="241.29227317906333"/>
    <n v="549.2447404199014"/>
    <n v="233.19861408842354"/>
    <m/>
  </r>
  <r>
    <x v="1200"/>
    <n v="40"/>
    <n v="43.18"/>
    <n v="154797.60999999999"/>
    <n v="138745.28"/>
    <n v="28.004549999999998"/>
    <n v="228839.92"/>
    <n v="205136.86"/>
    <n v="1.3889776309117252E-6"/>
    <n v="99513.303063931307"/>
    <m/>
    <m/>
    <n v="330378899248.10907"/>
    <m/>
    <m/>
    <n v="43695979.619410723"/>
    <m/>
    <m/>
    <n v="7.3771680938271054"/>
    <m/>
    <m/>
    <n v="406.09202613161227"/>
    <m/>
    <m/>
    <n v="10.897571524715449"/>
    <m/>
    <m/>
    <m/>
    <n v="83725.9296711848"/>
    <m/>
    <m/>
    <n v="2.4304697281878678"/>
    <n v="1207"/>
    <n v="0.92635479388605835"/>
    <n v="198239.51"/>
    <n v="1052.8112452442406"/>
    <m/>
    <m/>
    <n v="627.98023202464253"/>
    <n v="0.46221668244247188"/>
    <m/>
    <m/>
    <n v="5968084308.2703304"/>
    <m/>
    <m/>
    <m/>
    <n v="2.3495840543491058"/>
    <m/>
    <m/>
    <m/>
    <n v="2.3319725143103986"/>
    <m/>
    <m/>
    <n v="256.40686288182053"/>
    <n v="562.81185208442082"/>
    <n v="244.72031739006295"/>
    <m/>
  </r>
  <r>
    <x v="1201"/>
    <n v="39.19"/>
    <n v="40.56"/>
    <n v="143331.54999999999"/>
    <n v="128467.85"/>
    <n v="30.177389999999999"/>
    <n v="216464.39"/>
    <n v="194042.61"/>
    <n v="1.3889776309117252E-6"/>
    <n v="92137.730017042806"/>
    <m/>
    <m/>
    <n v="281409205963.1687"/>
    <m/>
    <m/>
    <n v="38840125.008161478"/>
    <m/>
    <m/>
    <n v="7.6499983563386822"/>
    <m/>
    <m/>
    <n v="384.11207242572362"/>
    <m/>
    <m/>
    <n v="11.486118230728181"/>
    <m/>
    <m/>
    <m/>
    <n v="77519.547616071897"/>
    <m/>
    <m/>
    <n v="2.6187097710946778"/>
    <n v="1208"/>
    <n v="0.966222879684418"/>
    <n v="186589.41"/>
    <n v="990.78510041798063"/>
    <m/>
    <m/>
    <n v="664.885249097729"/>
    <n v="0.48928736356859448"/>
    <m/>
    <m/>
    <n v="5083580873.9516449"/>
    <m/>
    <m/>
    <m/>
    <n v="2.523392276852777"/>
    <m/>
    <m/>
    <m/>
    <n v="2.5045329313386833"/>
    <m/>
    <m/>
    <n v="276.26559155089188"/>
    <n v="583.62635751466905"/>
    <n v="262.82326769625411"/>
    <m/>
  </r>
  <r>
    <x v="1202"/>
    <n v="39.08"/>
    <n v="40.82"/>
    <n v="146085.37"/>
    <n v="130935.56"/>
    <n v="29.12405"/>
    <n v="215785.34"/>
    <n v="193433.09"/>
    <n v="4.1674654807088984E-6"/>
    <n v="93901.097128739115"/>
    <m/>
    <m/>
    <n v="292184283151.79022"/>
    <m/>
    <m/>
    <n v="39958082.328904562"/>
    <m/>
    <m/>
    <n v="7.5759332322401436"/>
    <m/>
    <m/>
    <n v="382.87910147550133"/>
    <m/>
    <m/>
    <n v="11.52106363373267"/>
    <m/>
    <m/>
    <m/>
    <n v="79001.784794479332"/>
    <m/>
    <m/>
    <n v="2.5268157435118157"/>
    <n v="1209"/>
    <n v="0.95737383635472806"/>
    <n v="187419.09"/>
    <n v="994.95757866065924"/>
    <m/>
    <m/>
    <n v="661.92880053255374"/>
    <n v="0.48697320715480852"/>
    <m/>
    <m/>
    <n v="5278345939.297698"/>
    <m/>
    <m/>
    <m/>
    <n v="2.4745752080947243"/>
    <m/>
    <m/>
    <m/>
    <n v="2.4561616052605757"/>
    <m/>
    <m/>
    <n v="266.57106252350712"/>
    <n v="577.97585190891493"/>
    <n v="257.73873856931783"/>
    <m/>
  </r>
  <r>
    <x v="1203"/>
    <n v="38.56"/>
    <n v="40.31"/>
    <n v="144160.31"/>
    <n v="129209.60000000001"/>
    <n v="29.724900000000002"/>
    <n v="216622.74"/>
    <n v="194182.94"/>
    <n v="4.1674654807088984E-6"/>
    <n v="92661.443070904657"/>
    <m/>
    <m/>
    <n v="284469607443.9566"/>
    <m/>
    <m/>
    <n v="39167630.484377503"/>
    <m/>
    <m/>
    <n v="7.6256667850218349"/>
    <m/>
    <m/>
    <n v="384.35557146724813"/>
    <m/>
    <m/>
    <n v="11.4760251937204"/>
    <m/>
    <m/>
    <m/>
    <n v="77958.160211448587"/>
    <m/>
    <m/>
    <n v="2.5787797194123612"/>
    <n v="1210"/>
    <n v="0.95658645497395189"/>
    <n v="187725.77"/>
    <n v="996.5078447656748"/>
    <m/>
    <m/>
    <n v="660.84566474021085"/>
    <n v="0.48613027007976944"/>
    <m/>
    <m/>
    <n v="5139017067.7841873"/>
    <m/>
    <m/>
    <m/>
    <n v="2.5070776698432873"/>
    <m/>
    <m/>
    <m/>
    <n v="2.4884564459901504"/>
    <m/>
    <m/>
    <n v="272.05309749353722"/>
    <n v="581.77007654847864"/>
    <n v="261.12402403733233"/>
    <m/>
  </r>
  <r>
    <x v="1204"/>
    <n v="43.39"/>
    <n v="43.81"/>
    <n v="156467.04"/>
    <n v="140239.47"/>
    <n v="27.211210000000001"/>
    <n v="226002.83"/>
    <n v="202590.54"/>
    <n v="4.1674654807088984E-6"/>
    <n v="100569.34668979199"/>
    <m/>
    <m/>
    <n v="333022962996.45355"/>
    <m/>
    <m/>
    <n v="44182475.095257632"/>
    <m/>
    <m/>
    <n v="7.299997429916675"/>
    <m/>
    <m/>
    <n v="400.98896721963109"/>
    <m/>
    <m/>
    <n v="10.978783788550878"/>
    <m/>
    <m/>
    <m/>
    <n v="84610.55962331513"/>
    <m/>
    <m/>
    <n v="2.3605528894508185"/>
    <n v="1211"/>
    <n v="0.99041314768317734"/>
    <n v="198051.76"/>
    <n v="1051.2393807090639"/>
    <m/>
    <m/>
    <n v="624.49537716035013"/>
    <n v="0.4593467798301501"/>
    <m/>
    <m/>
    <n v="6016190156.1151829"/>
    <m/>
    <m/>
    <m/>
    <n v="2.2929562702792268"/>
    <m/>
    <m/>
    <m/>
    <n v="2.2759567352029832"/>
    <m/>
    <m/>
    <n v="249.03085771077602"/>
    <n v="556.92442160573114"/>
    <n v="238.82226523694865"/>
    <m/>
  </r>
  <r>
    <x v="1205"/>
    <n v="42.56"/>
    <n v="43.17"/>
    <n v="156248.71"/>
    <n v="140043.20000000001"/>
    <n v="26.837029999999999"/>
    <n v="224206.88"/>
    <n v="200979.79"/>
    <n v="4.1674654807088984E-6"/>
    <n v="100426.56604652059"/>
    <m/>
    <m/>
    <n v="332077180285.71484"/>
    <m/>
    <m/>
    <n v="44089299.958714701"/>
    <m/>
    <m/>
    <n v="7.304915596765297"/>
    <m/>
    <m/>
    <n v="397.79277570629318"/>
    <m/>
    <m/>
    <n v="11.065710354994351"/>
    <m/>
    <m/>
    <m/>
    <n v="84489.713615966495"/>
    <m/>
    <m/>
    <n v="2.3279431527456125"/>
    <n v="1212"/>
    <n v="0.98586981700254805"/>
    <n v="195814.16"/>
    <n v="1039.2812629592258"/>
    <m/>
    <m/>
    <n v="631.55096129620438"/>
    <n v="0.46449247024578799"/>
    <m/>
    <m/>
    <n v="5999148252.846158"/>
    <m/>
    <m/>
    <m/>
    <n v="2.2960583973831037"/>
    <m/>
    <m/>
    <m/>
    <n v="2.2790672167675798"/>
    <m/>
    <m/>
    <n v="245.59063371168173"/>
    <n v="557.29963368680728"/>
    <n v="239.14536648035377"/>
    <m/>
  </r>
  <r>
    <x v="1206"/>
    <n v="42.82"/>
    <n v="44.88"/>
    <n v="161644.10999999999"/>
    <n v="144878.43"/>
    <n v="26.411460000000002"/>
    <n v="225144.95"/>
    <n v="201819.85"/>
    <n v="4.1674654807088984E-6"/>
    <n v="103891.84692623286"/>
    <m/>
    <m/>
    <n v="354993671931.52106"/>
    <m/>
    <m/>
    <n v="46372242.549321391"/>
    <m/>
    <m/>
    <n v="7.1786214247564661"/>
    <m/>
    <m/>
    <n v="399.44737993654172"/>
    <m/>
    <m/>
    <n v="11.019095995749016"/>
    <m/>
    <m/>
    <m/>
    <n v="87404.350436427587"/>
    <m/>
    <m/>
    <n v="2.2908801338228653"/>
    <n v="1213"/>
    <n v="0.95409982174688057"/>
    <n v="198412.05"/>
    <n v="1052.9873064321589"/>
    <m/>
    <m/>
    <n v="623.17209877246353"/>
    <n v="0.45828654563338578"/>
    <m/>
    <m/>
    <n v="6413193751.9412785"/>
    <m/>
    <m/>
    <m/>
    <n v="2.2166798231619804"/>
    <m/>
    <m/>
    <m/>
    <n v="2.2003063255649011"/>
    <m/>
    <m/>
    <n v="241.68060253511709"/>
    <n v="547.66451951403485"/>
    <n v="230.87771168357941"/>
    <m/>
  </r>
  <r>
    <x v="1207"/>
    <n v="45.84"/>
    <n v="47.35"/>
    <n v="174658.01"/>
    <n v="156540.72"/>
    <n v="23.98556"/>
    <n v="233169.13"/>
    <n v="209010.2"/>
    <n v="3.3338445484254464E-6"/>
    <n v="112247.92485670843"/>
    <m/>
    <m/>
    <n v="412093807696.53247"/>
    <m/>
    <m/>
    <n v="51969992.39722053"/>
    <m/>
    <m/>
    <n v="6.8891544590362326"/>
    <m/>
    <m/>
    <n v="413.65344885523302"/>
    <m/>
    <m/>
    <n v="10.6254396386698"/>
    <m/>
    <m/>
    <m/>
    <n v="94431.995002556519"/>
    <m/>
    <m/>
    <n v="2.0800603349378788"/>
    <n v="1214"/>
    <n v="0.96810982048574445"/>
    <n v="208356.6"/>
    <n v="1105.5047617430801"/>
    <m/>
    <m/>
    <n v="591.93827958230986"/>
    <n v="0.43519311985600251"/>
    <m/>
    <m/>
    <n v="7444927740.1619711"/>
    <m/>
    <m/>
    <m/>
    <n v="2.0379587964095558"/>
    <m/>
    <m/>
    <m/>
    <n v="2.0229889104105374"/>
    <m/>
    <m/>
    <n v="219.43978108461539"/>
    <n v="525.58078263530172"/>
    <n v="212.26306952588592"/>
    <m/>
  </r>
  <r>
    <x v="1208"/>
    <n v="43.27"/>
    <n v="47.14"/>
    <n v="170895.69"/>
    <n v="153168.14000000001"/>
    <n v="24.57348"/>
    <n v="233608.76"/>
    <n v="209403.58"/>
    <n v="3.3338445484254464E-6"/>
    <n v="109827.30667339491"/>
    <m/>
    <m/>
    <n v="394320646844.0658"/>
    <m/>
    <m/>
    <n v="50290014.65554329"/>
    <m/>
    <m/>
    <n v="6.9631846608919385"/>
    <m/>
    <m/>
    <n v="414.42326863077182"/>
    <m/>
    <m/>
    <n v="10.605084502845656"/>
    <m/>
    <m/>
    <m/>
    <n v="92394.853838256677"/>
    <m/>
    <m/>
    <n v="2.1309083514143401"/>
    <n v="1215"/>
    <n v="0.91790411540093342"/>
    <n v="208440.92"/>
    <n v="1105.8657941862543"/>
    <m/>
    <m/>
    <n v="591.69872760394969"/>
    <n v="0.43497576397431642"/>
    <m/>
    <m/>
    <n v="7123894273.0546265"/>
    <m/>
    <m/>
    <m/>
    <n v="2.0817684858400134"/>
    <m/>
    <m/>
    <m/>
    <n v="2.0665035005719292"/>
    <m/>
    <m/>
    <n v="224.80408586787777"/>
    <n v="531.22862398670827"/>
    <n v="216.82605635852838"/>
    <m/>
  </r>
  <r>
    <x v="1209"/>
    <n v="49.14"/>
    <n v="50.68"/>
    <n v="185504.23"/>
    <n v="166260.78"/>
    <n v="22.472100000000001"/>
    <n v="242455.95"/>
    <n v="217333.38"/>
    <n v="3.3338445484254464E-6"/>
    <n v="119212.67985539438"/>
    <m/>
    <m/>
    <n v="461713482390.34668"/>
    <m/>
    <m/>
    <n v="56737571.261834852"/>
    <m/>
    <m/>
    <n v="6.6654085841852417"/>
    <m/>
    <m/>
    <n v="430.10774618488136"/>
    <m/>
    <m/>
    <n v="10.203142461102765"/>
    <m/>
    <m/>
    <m/>
    <n v="100289.77669200218"/>
    <m/>
    <m/>
    <n v="1.9485600937887009"/>
    <n v="1216"/>
    <n v="0.96961325966850831"/>
    <n v="218853.1"/>
    <n v="1161.0160789020065"/>
    <m/>
    <m/>
    <n v="562.14179771905333"/>
    <n v="0.41320839059895004"/>
    <m/>
    <m/>
    <n v="8341498075.4236097"/>
    <m/>
    <m/>
    <m/>
    <n v="1.9037325905155573"/>
    <m/>
    <m/>
    <m/>
    <n v="1.8897975116437238"/>
    <m/>
    <m/>
    <n v="205.56692189603251"/>
    <n v="508.51097636011269"/>
    <n v="198.28277388690188"/>
    <m/>
  </r>
  <r>
    <x v="1210"/>
    <n v="51"/>
    <n v="51.71"/>
    <n v="184248.22"/>
    <n v="165134.51"/>
    <n v="22.410260000000001"/>
    <n v="242165.02"/>
    <n v="217071.87"/>
    <n v="3.3338445484254464E-6"/>
    <n v="118402.62880573154"/>
    <m/>
    <m/>
    <n v="455439009183.51587"/>
    <m/>
    <m/>
    <n v="56160512.300008334"/>
    <m/>
    <m/>
    <n v="6.6878106426277162"/>
    <m/>
    <m/>
    <n v="429.58117232076205"/>
    <m/>
    <m/>
    <n v="10.215075787806093"/>
    <m/>
    <m/>
    <m/>
    <n v="99607.536491734238"/>
    <m/>
    <m/>
    <n v="1.9430728255439733"/>
    <n v="1217"/>
    <n v="0.98626958035196288"/>
    <n v="219784.21"/>
    <n v="1165.8645787129321"/>
    <m/>
    <m/>
    <n v="559.75016676077962"/>
    <n v="0.41141139322845394"/>
    <m/>
    <m/>
    <n v="8228208216.5125837"/>
    <m/>
    <m/>
    <m/>
    <n v="1.916539430454588"/>
    <m/>
    <m/>
    <m/>
    <n v="1.9025351942259283"/>
    <m/>
    <m/>
    <n v="204.98803246568747"/>
    <n v="510.22005277563613"/>
    <n v="199.61666697697544"/>
    <m/>
  </r>
  <r>
    <x v="1211"/>
    <n v="46.11"/>
    <n v="48.95"/>
    <n v="178376.87"/>
    <n v="159871.70000000001"/>
    <n v="23.363119999999999"/>
    <n v="244391.54"/>
    <n v="219066.96"/>
    <n v="3.3338445484254464E-6"/>
    <n v="114626.75372514929"/>
    <m/>
    <m/>
    <n v="426391620290.36145"/>
    <m/>
    <m/>
    <n v="53475259.916913666"/>
    <m/>
    <m/>
    <n v="6.7942035218098802"/>
    <m/>
    <m/>
    <n v="433.52026781477298"/>
    <m/>
    <m/>
    <n v="10.120849249549893"/>
    <m/>
    <m/>
    <m/>
    <n v="96430.28638783042"/>
    <m/>
    <m/>
    <n v="2.0255597578999622"/>
    <n v="1218"/>
    <n v="0.94198161389172619"/>
    <n v="221056.9"/>
    <n v="1172.5241138090626"/>
    <m/>
    <m/>
    <n v="556.50885820756378"/>
    <n v="0.40899028656172287"/>
    <m/>
    <m/>
    <n v="7703485293.2441635"/>
    <m/>
    <m/>
    <m/>
    <n v="1.9775271223802178"/>
    <m/>
    <m/>
    <m/>
    <n v="1.9631026162622245"/>
    <m/>
    <m/>
    <n v="213.69014272398448"/>
    <n v="518.33687655130859"/>
    <n v="205.96882420127278"/>
    <m/>
  </r>
  <r>
    <x v="1212"/>
    <n v="56.65"/>
    <n v="54.87"/>
    <n v="201240.89"/>
    <n v="180361.63"/>
    <n v="20.402989999999999"/>
    <n v="259148.76"/>
    <n v="232292.07"/>
    <n v="3.8895847329634137E-6"/>
    <n v="129306.78814884351"/>
    <m/>
    <m/>
    <n v="535599919031.61298"/>
    <m/>
    <m/>
    <n v="63753286.296588123"/>
    <m/>
    <m/>
    <n v="6.358152548520339"/>
    <m/>
    <m/>
    <n v="459.65291038298511"/>
    <m/>
    <m/>
    <n v="9.5085929251104613"/>
    <m/>
    <m/>
    <m/>
    <n v="108776.7404247224"/>
    <m/>
    <m/>
    <n v="1.7684638555297394"/>
    <n v="1219"/>
    <n v="1.0324403134681976"/>
    <n v="240299.51999999999"/>
    <n v="1274.1922610532249"/>
    <m/>
    <m/>
    <n v="508.0657266648613"/>
    <n v="0.37324683043180423"/>
    <m/>
    <m/>
    <n v="9676812640.1145382"/>
    <m/>
    <m/>
    <m/>
    <n v="1.7237565100760313"/>
    <m/>
    <m/>
    <m/>
    <n v="1.7112715206502902"/>
    <m/>
    <m/>
    <n v="186.567338838799"/>
    <n v="485.07009277208942"/>
    <n v="179.53741193815407"/>
    <m/>
  </r>
  <r>
    <x v="1213"/>
    <n v="46.42"/>
    <n v="49.96"/>
    <n v="188245.33"/>
    <n v="168713.69"/>
    <n v="21.564589999999999"/>
    <n v="244870.6"/>
    <n v="219492.71"/>
    <n v="3.8895847329634137E-6"/>
    <n v="120953.57696100413"/>
    <m/>
    <m/>
    <n v="466401458601.04852"/>
    <m/>
    <m/>
    <n v="57576854.756131068"/>
    <m/>
    <m/>
    <n v="6.5632897418224898"/>
    <m/>
    <m/>
    <n v="434.31710594967296"/>
    <m/>
    <m/>
    <n v="10.032187092071224"/>
    <m/>
    <m/>
    <m/>
    <n v="101748.89928294087"/>
    <m/>
    <m/>
    <n v="1.8690271685701418"/>
    <n v="1220"/>
    <n v="0.9291433146517214"/>
    <n v="224777.78"/>
    <n v="1191.7949074711612"/>
    <m/>
    <m/>
    <n v="540.88337071260241"/>
    <n v="0.39731840932139628"/>
    <m/>
    <m/>
    <n v="8426651591.7020817"/>
    <m/>
    <m/>
    <m/>
    <n v="1.8349930131065999"/>
    <m/>
    <m/>
    <m/>
    <n v="1.8217269044270399"/>
    <m/>
    <m/>
    <n v="197.17645004007989"/>
    <n v="500.7202233134268"/>
    <n v="191.12322104194567"/>
    <m/>
  </r>
  <r>
    <x v="1214"/>
    <n v="47.29"/>
    <n v="50.13"/>
    <n v="186182.11"/>
    <n v="166863.89000000001"/>
    <n v="21.784500000000001"/>
    <n v="247631.79"/>
    <n v="221966.88"/>
    <n v="3.8895847329634137E-6"/>
    <n v="119624.97591658696"/>
    <m/>
    <m/>
    <n v="456155232443.05688"/>
    <m/>
    <m/>
    <n v="56629390.949601874"/>
    <m/>
    <m/>
    <n v="6.5990983837340949"/>
    <m/>
    <m/>
    <n v="439.20380766114158"/>
    <m/>
    <m/>
    <n v="9.918773787657301"/>
    <m/>
    <m/>
    <m/>
    <n v="100630.41548735093"/>
    <m/>
    <m/>
    <n v="1.887965452812127"/>
    <n v="1221"/>
    <n v="0.94334729702772779"/>
    <n v="228599.1"/>
    <n v="1211.9612991414153"/>
    <m/>
    <m/>
    <n v="531.68811821846577"/>
    <n v="0.39052680028678305"/>
    <m/>
    <m/>
    <n v="8241591928.0715132"/>
    <m/>
    <m/>
    <m/>
    <n v="1.8550257252947404"/>
    <m/>
    <m/>
    <m/>
    <n v="1.8416396134238664"/>
    <m/>
    <m/>
    <n v="199.17437908010629"/>
    <n v="503.45210197181899"/>
    <n v="193.20972298078505"/>
    <m/>
  </r>
  <r>
    <x v="1215"/>
    <n v="47.27"/>
    <n v="49.36"/>
    <n v="184855.64"/>
    <n v="165674.4"/>
    <n v="22.24005"/>
    <n v="246698.21"/>
    <n v="221129.19"/>
    <n v="3.8895847329634137E-6"/>
    <n v="118769.80167845469"/>
    <m/>
    <m/>
    <n v="449633245370.77435"/>
    <m/>
    <m/>
    <n v="56023329.427409984"/>
    <m/>
    <m/>
    <n v="6.6224468656374116"/>
    <m/>
    <m/>
    <n v="437.53732586976565"/>
    <m/>
    <m/>
    <n v="9.9558771410368028"/>
    <m/>
    <m/>
    <m/>
    <n v="99910.196900500843"/>
    <m/>
    <m/>
    <n v="1.9273218436552846"/>
    <n v="1222"/>
    <n v="0.95765802269043765"/>
    <n v="228438.66"/>
    <n v="1211.016130004989"/>
    <m/>
    <m/>
    <n v="532.06127822516305"/>
    <n v="0.39076384184660301"/>
    <m/>
    <m/>
    <n v="8123817706.1113024"/>
    <m/>
    <m/>
    <m/>
    <n v="1.8681622702776812"/>
    <m/>
    <m/>
    <m/>
    <n v="1.854706363074957"/>
    <m/>
    <m/>
    <n v="203.32635373480352"/>
    <n v="505.23338202077986"/>
    <n v="194.57795641413833"/>
    <m/>
  </r>
  <r>
    <x v="1216"/>
    <n v="45.69"/>
    <n v="47.47"/>
    <n v="175759.51"/>
    <n v="157520.18"/>
    <n v="23.249929999999999"/>
    <n v="243574.97"/>
    <n v="218327.08"/>
    <n v="4.1674654807088984E-6"/>
    <n v="112917.27516771074"/>
    <m/>
    <m/>
    <n v="405322930731.14191"/>
    <m/>
    <m/>
    <n v="51885773.347455896"/>
    <m/>
    <m/>
    <n v="6.7848900007245705"/>
    <m/>
    <m/>
    <n v="431.96643102695202"/>
    <m/>
    <m/>
    <n v="10.08104364646424"/>
    <m/>
    <m/>
    <m/>
    <n v="94984.584454471595"/>
    <m/>
    <m/>
    <n v="2.0144488617866965"/>
    <n v="1223"/>
    <n v="0.96250263324204755"/>
    <n v="224586.59"/>
    <n v="1190.3163769923783"/>
    <m/>
    <m/>
    <n v="541.03321532203108"/>
    <n v="0.39724014664827628"/>
    <m/>
    <m/>
    <n v="7323395543.9810905"/>
    <m/>
    <m/>
    <m/>
    <n v="1.9598362622825973"/>
    <m/>
    <m/>
    <m/>
    <n v="1.9457987317874508"/>
    <m/>
    <m/>
    <n v="212.5179783546169"/>
    <n v="517.62633830888512"/>
    <n v="204.12623725913753"/>
    <m/>
  </r>
  <r>
    <x v="1217"/>
    <n v="42.25"/>
    <n v="45.18"/>
    <n v="167062.23000000001"/>
    <n v="149724.79999999999"/>
    <n v="24.488489999999999"/>
    <n v="234939.46"/>
    <n v="210585.78"/>
    <n v="4.1674654807088984E-6"/>
    <n v="107327.06195169875"/>
    <m/>
    <m/>
    <n v="365190591245.79877"/>
    <m/>
    <m/>
    <n v="48033717.478678778"/>
    <m/>
    <m/>
    <n v="6.9525948156668962"/>
    <m/>
    <m/>
    <n v="416.64168306963825"/>
    <m/>
    <m/>
    <n v="10.438148174599419"/>
    <m/>
    <m/>
    <m/>
    <n v="90281.377265482966"/>
    <m/>
    <m/>
    <n v="2.121625085068056"/>
    <n v="1224"/>
    <n v="0.93514829570606461"/>
    <n v="215842.93"/>
    <n v="1143.8853648964"/>
    <m/>
    <m/>
    <n v="562.09685266334623"/>
    <n v="0.41266647487469593"/>
    <m/>
    <m/>
    <n v="6598330800.8768177"/>
    <m/>
    <m/>
    <m/>
    <n v="2.0567291073168095"/>
    <m/>
    <m/>
    <m/>
    <n v="2.0420256638311813"/>
    <m/>
    <m/>
    <n v="223.82473065372264"/>
    <n v="530.42071364379763"/>
    <n v="214.21808638694719"/>
    <m/>
  </r>
  <r>
    <x v="1218"/>
    <n v="39.659999999999997"/>
    <n v="42.2"/>
    <n v="156505.92000000001"/>
    <n v="140263.38"/>
    <n v="25.896319999999999"/>
    <n v="229455.35"/>
    <n v="205669.28"/>
    <n v="4.1674654807088984E-6"/>
    <n v="100542.83959423982"/>
    <m/>
    <m/>
    <n v="319023200025.79395"/>
    <m/>
    <m/>
    <n v="43480275.504995659"/>
    <m/>
    <m/>
    <n v="7.1720825683197047"/>
    <m/>
    <m/>
    <n v="406.90623928678593"/>
    <m/>
    <m/>
    <n v="10.681494764017579"/>
    <m/>
    <m/>
    <m/>
    <n v="84573.877162011864"/>
    <m/>
    <m/>
    <n v="2.2434517090740056"/>
    <n v="1225"/>
    <n v="0.93981042654028424"/>
    <n v="206534.55"/>
    <n v="1094.4690290679175"/>
    <m/>
    <m/>
    <n v="586.33767955257736"/>
    <n v="0.43042220481789384"/>
    <m/>
    <m/>
    <n v="5764212188.3033514"/>
    <m/>
    <m/>
    <m/>
    <n v="2.1865962302440725"/>
    <m/>
    <m/>
    <m/>
    <n v="2.1709942401023126"/>
    <m/>
    <m/>
    <n v="236.67705385469444"/>
    <n v="547.16566333306105"/>
    <n v="227.74436287084953"/>
    <m/>
  </r>
  <r>
    <x v="1219"/>
    <n v="42.63"/>
    <n v="43.53"/>
    <n v="159400.20000000001"/>
    <n v="142856.70000000001"/>
    <n v="25.01708"/>
    <n v="225653.32"/>
    <n v="202260.52"/>
    <n v="4.1674654807088984E-6"/>
    <n v="102399.6916893023"/>
    <n v="102400"/>
    <n v="-3.0108466572142945E-6"/>
    <n v="330806419901.8324"/>
    <m/>
    <m/>
    <n v="44685702.749444589"/>
    <m/>
    <m/>
    <n v="7.1055955523223515"/>
    <m/>
    <m/>
    <n v="400.15412554727544"/>
    <n v="400"/>
    <m/>
    <n v="10.858173356473317"/>
    <m/>
    <m/>
    <m/>
    <n v="86135.079838865146"/>
    <m/>
    <m/>
    <n v="2.1671417938802371"/>
    <n v="1226"/>
    <n v="0.97932460372157137"/>
    <n v="204159.61"/>
    <n v="1081.7992580382281"/>
    <m/>
    <m/>
    <n v="593.07997428571821"/>
    <n v="0.43533035725903474"/>
    <m/>
    <m/>
    <n v="5977159006.0102997"/>
    <m/>
    <m/>
    <m/>
    <n v="2.1460684441828626"/>
    <m/>
    <m/>
    <m/>
    <n v="2.1307849445171851"/>
    <m/>
    <m/>
    <n v="228.62659935419734"/>
    <n v="542.09329950223719"/>
    <n v="223.5232018318743"/>
    <m/>
  </r>
  <r>
    <x v="1220"/>
    <n v="44.84"/>
    <n v="44.6"/>
    <n v="165016.39000000001"/>
    <n v="147889.41"/>
    <n v="24.273879999999998"/>
    <n v="233164.41"/>
    <n v="208992.11"/>
    <n v="4.1674654807088984E-6"/>
    <n v="106004.98264958808"/>
    <n v="106005.3"/>
    <n v="-2.9937221244225043E-6"/>
    <n v="354099898888.75647"/>
    <m/>
    <m/>
    <n v="47046605.855863459"/>
    <m/>
    <m/>
    <n v="6.9802520755258701"/>
    <m/>
    <m/>
    <n v="413.46356244405592"/>
    <n v="413.32"/>
    <n v="3.473396981901189E-4"/>
    <n v="10.496449534003519"/>
    <m/>
    <m/>
    <m/>
    <n v="89166.974238147595"/>
    <m/>
    <m/>
    <n v="2.1026256043569496"/>
    <n v="1227"/>
    <n v="1.0053811659192826"/>
    <n v="210146.81"/>
    <n v="1113.4372376209506"/>
    <m/>
    <m/>
    <n v="575.6872665799998"/>
    <n v="0.42252376989120322"/>
    <m/>
    <m/>
    <n v="6398083008.2602682"/>
    <m/>
    <m/>
    <m/>
    <n v="2.0703679963825081"/>
    <m/>
    <m/>
    <m/>
    <n v="2.0556518866109261"/>
    <m/>
    <m/>
    <n v="221.82034557991602"/>
    <n v="532.53071485928217"/>
    <n v="215.63864133786606"/>
    <m/>
  </r>
  <r>
    <x v="1221"/>
    <n v="45.52"/>
    <n v="43.91"/>
    <n v="165993.88"/>
    <n v="148763.6"/>
    <n v="24.290659999999999"/>
    <n v="236309.63"/>
    <n v="211808.65"/>
    <n v="7.5025886843160805E-6"/>
    <n v="106625.1129855859"/>
    <n v="106625.43"/>
    <n v="-2.9731595370119379E-6"/>
    <n v="358245619322.13263"/>
    <m/>
    <m/>
    <n v="47462386.694702089"/>
    <m/>
    <m/>
    <n v="6.9590781617002815"/>
    <m/>
    <m/>
    <n v="419.01023580489277"/>
    <n v="418.84"/>
    <n v="4.0644590987670703E-4"/>
    <n v="10.35407534366275"/>
    <m/>
    <m/>
    <m/>
    <n v="89686.309190677741"/>
    <m/>
    <m/>
    <n v="2.1036727250924141"/>
    <n v="1228"/>
    <n v="1.0366659075381464"/>
    <n v="212640.63"/>
    <n v="1126.386545277086"/>
    <m/>
    <m/>
    <n v="568.85556440406606"/>
    <n v="0.41739094298903334"/>
    <m/>
    <m/>
    <n v="6473068059.1265268"/>
    <m/>
    <m/>
    <m/>
    <n v="2.0578422704883743"/>
    <m/>
    <m/>
    <m/>
    <n v="2.0432995207748266"/>
    <m/>
    <m/>
    <n v="221.9308135029373"/>
    <n v="530.91533487817173"/>
    <n v="214.33402760818083"/>
    <m/>
  </r>
  <r>
    <x v="1222"/>
    <n v="43.06"/>
    <n v="42.24"/>
    <n v="159199.76"/>
    <n v="142673.60000000001"/>
    <n v="25.407170000000001"/>
    <n v="234370.65"/>
    <n v="210069.12"/>
    <n v="7.5025886843160805E-6"/>
    <n v="102258.45973248957"/>
    <n v="102258.77"/>
    <n v="-3.0341408412404292E-6"/>
    <n v="328901905780.9881"/>
    <m/>
    <m/>
    <n v="44547477.065910481"/>
    <m/>
    <m/>
    <n v="7.1013367277262471"/>
    <m/>
    <m/>
    <n v="415.56201821415885"/>
    <n v="415.4"/>
    <n v="3.9002940336763103E-4"/>
    <n v="10.43880291934939"/>
    <m/>
    <m/>
    <m/>
    <n v="86012.307463770747"/>
    <m/>
    <m/>
    <n v="2.2002254921984878"/>
    <n v="1229"/>
    <n v="1.0194128787878789"/>
    <n v="208439.25"/>
    <n v="1104.0450469103532"/>
    <m/>
    <m/>
    <n v="580.0950833575979"/>
    <n v="0.42559745699305479"/>
    <m/>
    <m/>
    <n v="5942886197.2834806"/>
    <m/>
    <m/>
    <m/>
    <n v="2.1419852834910431"/>
    <m/>
    <m/>
    <m/>
    <n v="2.1268842489782873"/>
    <m/>
    <m/>
    <n v="232.11682480318328"/>
    <n v="541.76838932964108"/>
    <n v="223.09792128972595"/>
    <m/>
  </r>
  <r>
    <x v="1223"/>
    <n v="43.85"/>
    <n v="42.13"/>
    <n v="160577.75"/>
    <n v="143907.48000000001"/>
    <n v="25.240010000000002"/>
    <n v="231602.58"/>
    <n v="207586.49"/>
    <n v="7.5025886843160805E-6"/>
    <n v="103141.06625323543"/>
    <n v="103141.38"/>
    <n v="-3.0419097026834763E-6"/>
    <n v="334578156565.55548"/>
    <m/>
    <m/>
    <n v="45124932.357956"/>
    <m/>
    <m/>
    <n v="7.0704455543378328"/>
    <m/>
    <m/>
    <n v="410.64394695654846"/>
    <n v="410.48"/>
    <n v="3.9940303193453097E-4"/>
    <n v="10.561858927047183"/>
    <m/>
    <m/>
    <m/>
    <n v="86753.669508466177"/>
    <m/>
    <m/>
    <n v="2.1856089429512662"/>
    <n v="1230"/>
    <n v="1.0408260147163542"/>
    <n v="206546.97"/>
    <n v="1093.9367395615022"/>
    <m/>
    <m/>
    <n v="585.36137713065602"/>
    <n v="0.42942045998373674"/>
    <m/>
    <m/>
    <n v="6045473850.4966936"/>
    <m/>
    <m/>
    <m/>
    <n v="2.1233619127264145"/>
    <m/>
    <m/>
    <m/>
    <n v="2.1084282108471535"/>
    <m/>
    <m/>
    <n v="230.57482512502557"/>
    <n v="539.41166947634906"/>
    <n v="221.15820894108421"/>
    <m/>
  </r>
  <r>
    <x v="1224"/>
    <n v="43.73"/>
    <n v="42.6"/>
    <n v="158456.87"/>
    <n v="142005.70000000001"/>
    <n v="25.482119999999998"/>
    <n v="229839.32"/>
    <n v="206004.51"/>
    <n v="7.5025886843160805E-6"/>
    <n v="101776.31718212679"/>
    <n v="101776.63"/>
    <n v="-3.0735727172270799E-6"/>
    <n v="325722776407.35535"/>
    <m/>
    <m/>
    <n v="44229999.197516598"/>
    <m/>
    <m/>
    <n v="7.1169793298500963"/>
    <m/>
    <m/>
    <n v="407.5076545271354"/>
    <n v="407.36"/>
    <n v="3.6246692639285705E-4"/>
    <n v="10.642035213737351"/>
    <m/>
    <m/>
    <m/>
    <n v="85604.731380851517"/>
    <m/>
    <m/>
    <n v="2.2064319143508926"/>
    <n v="1231"/>
    <n v="1.0265258215962441"/>
    <n v="204637.82"/>
    <n v="1083.7406622694316"/>
    <m/>
    <m/>
    <n v="590.7719753744791"/>
    <n v="0.43334858591585984"/>
    <m/>
    <m/>
    <n v="5885490053.4346266"/>
    <m/>
    <m/>
    <m/>
    <n v="2.1513225664802023"/>
    <m/>
    <m/>
    <m/>
    <n v="2.1362287287456687"/>
    <m/>
    <m/>
    <n v="232.77158269436876"/>
    <n v="542.96177976900344"/>
    <n v="224.07044357614436"/>
    <m/>
  </r>
  <r>
    <x v="1225"/>
    <n v="43.37"/>
    <n v="43.38"/>
    <n v="156579.68"/>
    <n v="140322.34"/>
    <n v="25.917680000000001"/>
    <n v="227865.29"/>
    <n v="204233.64"/>
    <n v="7.5025886843160805E-6"/>
    <n v="100568.15205930649"/>
    <n v="100568.46"/>
    <n v="-3.0620006860049287E-6"/>
    <n v="317988439207.10602"/>
    <m/>
    <m/>
    <n v="43443117.585238278"/>
    <m/>
    <m/>
    <n v="7.1589759442185787"/>
    <m/>
    <m/>
    <n v="403.9978263741927"/>
    <n v="403.84"/>
    <n v="3.9081411993047155E-4"/>
    <n v="10.733200537748143"/>
    <m/>
    <m/>
    <m/>
    <n v="84587.52475694145"/>
    <m/>
    <m/>
    <n v="2.2440014600657028"/>
    <n v="1232"/>
    <n v="0.99976947902259095"/>
    <n v="203840.66"/>
    <n v="1079.4346944112888"/>
    <m/>
    <m/>
    <n v="593.0733084706269"/>
    <n v="0.43499544220337627"/>
    <m/>
    <m/>
    <n v="5745761199.2341785"/>
    <m/>
    <m/>
    <m/>
    <n v="2.1767233279635567"/>
    <m/>
    <m/>
    <m/>
    <n v="2.161488221059471"/>
    <m/>
    <m/>
    <n v="236.73505084412923"/>
    <n v="546.16574530339039"/>
    <n v="226.71605329614979"/>
    <m/>
  </r>
  <r>
    <x v="1226"/>
    <n v="43.64"/>
    <n v="43.43"/>
    <n v="157510.31"/>
    <n v="141153.18"/>
    <n v="25.483039999999999"/>
    <n v="228964.03"/>
    <n v="205213.84"/>
    <n v="9.448549896262648E-6"/>
    <n v="101158.47784524725"/>
    <n v="101158.78"/>
    <n v="-2.9869355160361266E-6"/>
    <n v="321719505866.16675"/>
    <m/>
    <m/>
    <n v="43827692.831015646"/>
    <m/>
    <m/>
    <n v="7.1372246955209535"/>
    <m/>
    <m/>
    <n v="405.9161625428838"/>
    <n v="405.76"/>
    <n v="3.8486431112927377E-4"/>
    <n v="10.680805134278913"/>
    <m/>
    <m/>
    <m/>
    <n v="85081.019290872602"/>
    <m/>
    <m/>
    <n v="2.2059433773901578"/>
    <n v="1233"/>
    <n v="1.004835367257656"/>
    <n v="204850.58"/>
    <n v="1084.5286215348008"/>
    <m/>
    <m/>
    <n v="590.13495163990115"/>
    <n v="0.4327171945395562"/>
    <m/>
    <m/>
    <n v="5813214069.4415941"/>
    <m/>
    <m/>
    <m/>
    <n v="2.1635327521604832"/>
    <m/>
    <m/>
    <m/>
    <n v="2.1485001329033371"/>
    <m/>
    <m/>
    <n v="232.72004359143276"/>
    <n v="544.50631984243296"/>
    <n v="225.34219229674835"/>
    <m/>
  </r>
  <r>
    <x v="1227"/>
    <n v="46.67"/>
    <n v="46.06"/>
    <n v="167433.23000000001"/>
    <n v="150044.29"/>
    <n v="24.091380000000001"/>
    <n v="233818.04"/>
    <n v="209562.41"/>
    <n v="9.448549896262648E-6"/>
    <n v="107528.6925410891"/>
    <n v="107529.02"/>
    <n v="-3.0453073124325769E-6"/>
    <n v="362236189133.03351"/>
    <m/>
    <m/>
    <n v="47968232.422478162"/>
    <m/>
    <m/>
    <n v="6.9122611473945259"/>
    <m/>
    <m/>
    <n v="414.51142903776696"/>
    <n v="414.36"/>
    <n v="3.6545283754940705E-4"/>
    <n v="10.454186362601114"/>
    <m/>
    <m/>
    <m/>
    <n v="90437.59335176296"/>
    <m/>
    <m/>
    <n v="2.0853398397135825"/>
    <n v="1234"/>
    <n v="1.0132435953104646"/>
    <n v="210663.85"/>
    <n v="1115.2183964196715"/>
    <m/>
    <m/>
    <n v="573.38804367254409"/>
    <n v="0.42039764806569752"/>
    <m/>
    <m/>
    <n v="6545331592.1647243"/>
    <m/>
    <m/>
    <m/>
    <n v="2.0271593783763935"/>
    <m/>
    <m/>
    <m/>
    <n v="2.0131126320062958"/>
    <m/>
    <m/>
    <n v="219.99675212663576"/>
    <n v="527.34361600239708"/>
    <n v="211.13825894342918"/>
    <m/>
  </r>
  <r>
    <x v="1228"/>
    <n v="44.53"/>
    <n v="45.07"/>
    <n v="164495.25"/>
    <n v="147410.01999999999"/>
    <n v="24.322769999999998"/>
    <n v="232746.53"/>
    <n v="208600.07"/>
    <n v="9.448549896262648E-6"/>
    <n v="105639.29195104826"/>
    <n v="105639.61"/>
    <n v="-3.0106978976540688E-6"/>
    <n v="349504408049.44604"/>
    <m/>
    <m/>
    <n v="46704544.802742749"/>
    <m/>
    <m/>
    <n v="6.9727576176692017"/>
    <m/>
    <m/>
    <n v="412.60180062679996"/>
    <n v="412.44"/>
    <n v="3.9230100572185123E-4"/>
    <n v="10.501904246889628"/>
    <m/>
    <m/>
    <m/>
    <n v="88847.259289198424"/>
    <m/>
    <m/>
    <n v="2.1052333107951835"/>
    <n v="1235"/>
    <n v="0.9880186376747282"/>
    <n v="208573.37"/>
    <n v="1104.0655382023042"/>
    <m/>
    <m/>
    <n v="579.07794366030464"/>
    <n v="0.42452913203319981"/>
    <m/>
    <m/>
    <n v="6315291020.0991297"/>
    <m/>
    <m/>
    <m/>
    <n v="2.0626533641280056"/>
    <m/>
    <m/>
    <m/>
    <n v="2.0483996678112981"/>
    <m/>
    <m/>
    <n v="222.09545035468025"/>
    <n v="531.95895484879668"/>
    <n v="214.83512581758711"/>
    <m/>
  </r>
  <r>
    <x v="1229"/>
    <n v="41.25"/>
    <n v="42.66"/>
    <n v="161294.32999999999"/>
    <n v="144540.17000000001"/>
    <n v="24.42126"/>
    <n v="230691.56"/>
    <n v="206756.32"/>
    <n v="9.448549896262648E-6"/>
    <n v="103581.12677997115"/>
    <n v="103581.44"/>
    <n v="-3.0239010855304116E-6"/>
    <n v="335883753674.37891"/>
    <m/>
    <m/>
    <n v="45340209.822022215"/>
    <m/>
    <m/>
    <n v="7.0404488874837927"/>
    <m/>
    <m/>
    <n v="408.94887724640017"/>
    <n v="408.8"/>
    <n v="3.6418113111591488E-4"/>
    <n v="10.594435499869824"/>
    <m/>
    <m/>
    <m/>
    <n v="87115.031490777881"/>
    <m/>
    <m/>
    <n v="2.1136219241041765"/>
    <n v="1236"/>
    <n v="0.9669479606188468"/>
    <n v="207551.26"/>
    <n v="1098.5692997485964"/>
    <m/>
    <m/>
    <n v="581.91570457386047"/>
    <n v="0.42656908906507751"/>
    <m/>
    <m/>
    <n v="6069188172.6002884"/>
    <m/>
    <m/>
    <m/>
    <n v="2.1027121644201969"/>
    <m/>
    <m/>
    <m/>
    <n v="2.0882214028027577"/>
    <m/>
    <m/>
    <n v="222.98042250534809"/>
    <n v="537.12319245999799"/>
    <n v="219.00743976550669"/>
    <m/>
  </r>
  <r>
    <x v="1230"/>
    <n v="42.93"/>
    <n v="42.47"/>
    <n v="164318.98000000001"/>
    <n v="147249.26999999999"/>
    <n v="24.73405"/>
    <n v="232055.55"/>
    <n v="207976.84"/>
    <n v="9.448549896262648E-6"/>
    <n v="105520.94474183691"/>
    <n v="105521.27"/>
    <n v="-3.0823943182323177E-6"/>
    <n v="348462155432.06396"/>
    <m/>
    <m/>
    <n v="46614472.439043753"/>
    <m/>
    <m/>
    <n v="6.9742881930104943"/>
    <m/>
    <m/>
    <n v="411.35680325355327"/>
    <n v="411.2"/>
    <n v="3.8133086953617834E-4"/>
    <n v="10.531604603792132"/>
    <m/>
    <m/>
    <m/>
    <n v="88745.265618410049"/>
    <m/>
    <m/>
    <n v="2.1405555847792335"/>
    <n v="1237"/>
    <n v="1.0108311749470213"/>
    <n v="210339.09"/>
    <n v="1113.2383595147583"/>
    <m/>
    <m/>
    <n v="574.09940869263028"/>
    <n v="0.42079951675776733"/>
    <m/>
    <m/>
    <n v="6296484192.606144"/>
    <m/>
    <m/>
    <m/>
    <n v="2.0632051700316443"/>
    <m/>
    <m/>
    <m/>
    <n v="2.0490256789638264"/>
    <m/>
    <m/>
    <n v="225.82183845039003"/>
    <n v="532.07572403876657"/>
    <n v="214.89259901826966"/>
    <m/>
  </r>
  <r>
    <x v="1231"/>
    <n v="48.66"/>
    <n v="46"/>
    <n v="171461.52"/>
    <n v="153644.26"/>
    <n v="23.514320000000001"/>
    <n v="238037.07"/>
    <n v="213329.84"/>
    <n v="9.0315288792108817E-6"/>
    <n v="110096.940572501"/>
    <n v="110097.27"/>
    <n v="-2.992149569225333E-6"/>
    <n v="378674563926.61145"/>
    <m/>
    <m/>
    <n v="49649246.099386886"/>
    <m/>
    <m/>
    <n v="6.8221323138295906"/>
    <m/>
    <m/>
    <n v="421.91888168839853"/>
    <n v="421.76"/>
    <n v="3.7671113523929378E-4"/>
    <n v="10.259390225251465"/>
    <m/>
    <m/>
    <m/>
    <n v="92588.790084671651"/>
    <m/>
    <m/>
    <n v="2.034472623621316"/>
    <n v="1238"/>
    <n v="1.0578260869565217"/>
    <n v="215741.35"/>
    <n v="1141.4737168241884"/>
    <m/>
    <m/>
    <n v="559.35448290825104"/>
    <n v="0.40983644256473512"/>
    <m/>
    <m/>
    <n v="6842470487.7909393"/>
    <m/>
    <m/>
    <m/>
    <n v="1.9732331523281417"/>
    <m/>
    <m/>
    <m/>
    <n v="1.9598212398517283"/>
    <m/>
    <m/>
    <n v="214.63042184468068"/>
    <n v="520.46759323868446"/>
    <n v="205.52158686491853"/>
    <m/>
  </r>
  <r>
    <x v="1232"/>
    <n v="48.46"/>
    <n v="46.97"/>
    <n v="174577.01"/>
    <n v="156434.62"/>
    <n v="23.23509"/>
    <n v="238553.78"/>
    <n v="213790.99"/>
    <n v="9.0315288792108817E-6"/>
    <n v="112094.69059656093"/>
    <n v="112095.03"/>
    <n v="-3.0278187985732785E-6"/>
    <n v="392414716822.31476"/>
    <m/>
    <m/>
    <n v="51001289.869460978"/>
    <m/>
    <m/>
    <n v="6.7600074009580107"/>
    <m/>
    <m/>
    <n v="422.82443598499549"/>
    <n v="422.68"/>
    <n v="3.4171473690602916E-4"/>
    <n v="10.236926568443344"/>
    <m/>
    <m/>
    <m/>
    <n v="94267.599241843098"/>
    <m/>
    <m/>
    <n v="2.0101840507013118"/>
    <n v="1239"/>
    <n v="1.0317223759846712"/>
    <n v="217369.59"/>
    <n v="1149.9988293284046"/>
    <m/>
    <m/>
    <n v="555.13293083559302"/>
    <n v="0.40670477384709919"/>
    <m/>
    <m/>
    <n v="7090766112.4048643"/>
    <m/>
    <m/>
    <m/>
    <n v="1.9373066885784416"/>
    <m/>
    <m/>
    <m/>
    <n v="1.9241747957187998"/>
    <m/>
    <m/>
    <n v="212.06805428499999"/>
    <n v="515.72801880725808"/>
    <n v="201.77967535711133"/>
    <m/>
  </r>
  <r>
    <x v="1233"/>
    <n v="47.08"/>
    <n v="45.63"/>
    <n v="173573.81"/>
    <n v="155534.26"/>
    <n v="23.181470000000001"/>
    <n v="240837.74"/>
    <n v="215835.93"/>
    <n v="9.0315288792108817E-6"/>
    <n v="111447.82525437218"/>
    <n v="111448.16"/>
    <n v="-3.003599411854907E-6"/>
    <n v="387883596495.14288"/>
    <m/>
    <m/>
    <n v="50560497.886031009"/>
    <m/>
    <m/>
    <n v="6.7792845722975148"/>
    <m/>
    <m/>
    <n v="426.86223018793697"/>
    <n v="426.68"/>
    <n v="4.2708865645679772E-4"/>
    <n v="10.138725534873863"/>
    <m/>
    <m/>
    <m/>
    <n v="93722.34554640534"/>
    <m/>
    <m/>
    <n v="2.0054159917113612"/>
    <n v="1240"/>
    <n v="1.031777339469647"/>
    <n v="219950.77"/>
    <n v="1163.5637609476571"/>
    <m/>
    <m/>
    <n v="548.54094150344122"/>
    <n v="0.40183721602442019"/>
    <m/>
    <m/>
    <n v="7008908055.7555313"/>
    <m/>
    <m/>
    <m/>
    <n v="1.9483661139231092"/>
    <m/>
    <m/>
    <m/>
    <n v="1.9351952909976944"/>
    <m/>
    <m/>
    <n v="211.56503915443909"/>
    <n v="517.19869432482062"/>
    <n v="202.93156693361786"/>
    <m/>
  </r>
  <r>
    <x v="1234"/>
    <n v="49.3"/>
    <n v="47.03"/>
    <n v="181743.1"/>
    <n v="162853.10999999999"/>
    <n v="22.115600000000001"/>
    <n v="246686.34"/>
    <n v="221075.43"/>
    <n v="9.0315288792108817E-6"/>
    <n v="116690.29656050881"/>
    <n v="116690.65"/>
    <n v="-3.0288587061777505E-6"/>
    <n v="424372894670.66754"/>
    <m/>
    <m/>
    <n v="54128755.581848234"/>
    <m/>
    <m/>
    <n v="6.6196086184263523"/>
    <m/>
    <m/>
    <n v="437.21766212344409"/>
    <n v="437.04"/>
    <n v="4.0651227220411812E-4"/>
    <n v="9.8923275375877182"/>
    <m/>
    <m/>
    <m/>
    <n v="98129.739240925337"/>
    <m/>
    <m/>
    <n v="1.9130849955749911"/>
    <n v="1241"/>
    <n v="1.0482670635764404"/>
    <n v="225051.35"/>
    <n v="1190.4534295790374"/>
    <m/>
    <m/>
    <n v="535.82047248478921"/>
    <n v="0.39248154551009495"/>
    <m/>
    <m/>
    <n v="7668274682.956233"/>
    <m/>
    <m/>
    <m/>
    <n v="1.8565969483279812"/>
    <m/>
    <m/>
    <m/>
    <n v="1.8440808175403278"/>
    <m/>
    <m/>
    <n v="201.82441132784547"/>
    <n v="505.01684917928674"/>
    <n v="193.37337330803066"/>
    <m/>
  </r>
  <r>
    <x v="1235"/>
    <n v="52.62"/>
    <n v="50.43"/>
    <n v="190833.71"/>
    <n v="170994.45"/>
    <n v="21.00854"/>
    <n v="251596.61"/>
    <n v="225469.92"/>
    <n v="8.3365294025750103E-6"/>
    <n v="122518.06699435179"/>
    <n v="122518.44"/>
    <n v="-3.0444857788136659E-6"/>
    <n v="466751698369.987"/>
    <m/>
    <m/>
    <n v="58186082.507716656"/>
    <m/>
    <m/>
    <n v="6.4536411983255357"/>
    <m/>
    <m/>
    <n v="445.88782281871016"/>
    <n v="445.72"/>
    <n v="3.7652072760963051E-4"/>
    <n v="9.6948566576188391"/>
    <m/>
    <m/>
    <m/>
    <n v="103026.54168420174"/>
    <m/>
    <m/>
    <n v="1.8169690268346157"/>
    <n v="1242"/>
    <n v="1.0434265318262939"/>
    <n v="231375.77"/>
    <n v="1223.6210206787791"/>
    <m/>
    <m/>
    <n v="520.76278137299528"/>
    <n v="0.38134351370647274"/>
    <m/>
    <m/>
    <n v="8434125552.2861643"/>
    <m/>
    <m/>
    <m/>
    <n v="1.7635356634014676"/>
    <m/>
    <m/>
    <m/>
    <n v="1.7517447557453165"/>
    <m/>
    <m/>
    <n v="191.68448087253316"/>
    <n v="492.3550215098353"/>
    <n v="183.68059932882844"/>
    <m/>
  </r>
  <r>
    <x v="1236"/>
    <n v="45.49"/>
    <n v="45.11"/>
    <n v="174193.28"/>
    <n v="156082.54999999999"/>
    <n v="22.866879999999998"/>
    <n v="242108.79"/>
    <n v="216965.47"/>
    <n v="8.3365294025750103E-6"/>
    <n v="111831.93765570049"/>
    <n v="111832.28"/>
    <n v="-3.0612297228227447E-6"/>
    <n v="385329531408.10864"/>
    <m/>
    <m/>
    <n v="50574253.634651512"/>
    <m/>
    <m/>
    <n v="6.7348670013517857"/>
    <m/>
    <m/>
    <n v="429.06273248647278"/>
    <n v="428.88"/>
    <n v="4.2606903206676705E-4"/>
    <n v="10.060246577700216"/>
    <m/>
    <m/>
    <m/>
    <n v="94039.208581590516"/>
    <m/>
    <m/>
    <n v="1.977564250802466"/>
    <n v="1243"/>
    <n v="1.0084238528042564"/>
    <n v="220766.96"/>
    <n v="1167.4256132663263"/>
    <m/>
    <m/>
    <n v="544.64027469330983"/>
    <n v="0.39879068768836412"/>
    <m/>
    <m/>
    <n v="6962862613.9072552"/>
    <m/>
    <m/>
    <m/>
    <n v="1.9172388836967602"/>
    <m/>
    <m/>
    <m/>
    <n v="1.9044544637205707"/>
    <m/>
    <m/>
    <n v="208.62676865083088"/>
    <n v="513.8100314868442"/>
    <n v="199.68951834788388"/>
    <m/>
  </r>
  <r>
    <x v="1237"/>
    <n v="44.67"/>
    <n v="44.4"/>
    <n v="170463.42"/>
    <n v="152739.18"/>
    <n v="23.237639999999999"/>
    <n v="242886.88"/>
    <n v="217660.95"/>
    <n v="8.3365294025750103E-6"/>
    <n v="109434.70223406347"/>
    <n v="109435.04"/>
    <n v="-3.0864514375394947E-6"/>
    <n v="368808012432.4668"/>
    <m/>
    <m/>
    <n v="48948793.741523944"/>
    <m/>
    <m/>
    <n v="6.8068220228211898"/>
    <m/>
    <m/>
    <n v="430.4311599613161"/>
    <n v="430.28"/>
    <n v="3.5130603633937163E-4"/>
    <n v="10.027711287905955"/>
    <m/>
    <m/>
    <m/>
    <n v="92022.192172299547"/>
    <m/>
    <m/>
    <n v="2.0094987798764503"/>
    <n v="1244"/>
    <n v="1.0060810810810812"/>
    <n v="220323.24"/>
    <n v="1164.9882300127501"/>
    <m/>
    <m/>
    <n v="545.73494838309978"/>
    <n v="0.39955433881871577"/>
    <m/>
    <m/>
    <n v="6664341696.4298687"/>
    <m/>
    <m/>
    <m/>
    <n v="1.9582159362913676"/>
    <m/>
    <m/>
    <m/>
    <n v="1.9451931452301434"/>
    <m/>
    <m/>
    <n v="211.99576038214272"/>
    <n v="519.29955516109203"/>
    <n v="203.95747262604635"/>
    <m/>
  </r>
  <r>
    <x v="1238"/>
    <n v="44.66"/>
    <n v="44.18"/>
    <n v="172566.66"/>
    <n v="154622.46"/>
    <n v="22.944980000000001"/>
    <n v="246876.43"/>
    <n v="221234.34"/>
    <n v="8.3365294025750103E-6"/>
    <n v="110782.24626963337"/>
    <n v="110782.58"/>
    <n v="-3.0124805419085021E-6"/>
    <n v="377888913681.65619"/>
    <m/>
    <m/>
    <n v="49853626.469998546"/>
    <m/>
    <m/>
    <n v="6.7646817617053054"/>
    <m/>
    <m/>
    <n v="437.49055961394185"/>
    <n v="437.32"/>
    <n v="3.9001100782454223E-4"/>
    <n v="9.862801464597359"/>
    <m/>
    <m/>
    <m/>
    <n v="93154.1495088027"/>
    <m/>
    <m/>
    <n v="1.9840629566026478"/>
    <n v="1245"/>
    <n v="1.0108646446355816"/>
    <n v="223042.61"/>
    <n v="1179.2751704597376"/>
    <m/>
    <m/>
    <n v="538.99913945715741"/>
    <n v="0.39458537616539346"/>
    <m/>
    <m/>
    <n v="6828454761.1223831"/>
    <m/>
    <m/>
    <m/>
    <n v="1.9339809779972663"/>
    <m/>
    <m/>
    <m/>
    <n v="1.921153796280531"/>
    <m/>
    <m/>
    <n v="209.31236154165813"/>
    <n v="516.08463066644788"/>
    <n v="201.43328683465512"/>
    <m/>
  </r>
  <r>
    <x v="1239"/>
    <n v="46.35"/>
    <n v="45.21"/>
    <n v="173923.87"/>
    <n v="155837.26"/>
    <n v="22.867599999999999"/>
    <n v="248666.55"/>
    <n v="222836.68"/>
    <n v="8.3365294025750103E-6"/>
    <n v="111650.80893330074"/>
    <n v="111651.15"/>
    <n v="-3.0547531240099346E-6"/>
    <n v="383812573140.10168"/>
    <m/>
    <m/>
    <n v="50440659.492386162"/>
    <m/>
    <m/>
    <n v="6.73793283609126"/>
    <m/>
    <m/>
    <n v="440.6520924129652"/>
    <n v="440.48"/>
    <n v="3.9069290992821415E-4"/>
    <n v="9.7910873624513535"/>
    <m/>
    <m/>
    <m/>
    <n v="93883.319460782601"/>
    <m/>
    <m/>
    <n v="1.9772445622270278"/>
    <n v="1246"/>
    <n v="1.0252156602521567"/>
    <n v="224772.63"/>
    <n v="1188.3293708161718"/>
    <m/>
    <m/>
    <n v="534.81841680849539"/>
    <n v="0.3914876779891191"/>
    <m/>
    <m/>
    <n v="6935517308.8622684"/>
    <m/>
    <m/>
    <m/>
    <n v="1.9186971801983084"/>
    <m/>
    <m/>
    <m/>
    <n v="1.9060055359038615"/>
    <m/>
    <m/>
    <n v="208.5930425180687"/>
    <n v="514.04392721837189"/>
    <n v="199.84140684152899"/>
    <m/>
  </r>
  <r>
    <x v="1240"/>
    <n v="52.65"/>
    <n v="48.67"/>
    <n v="185331.77"/>
    <n v="166054.94"/>
    <n v="21.03877"/>
    <n v="253901.74"/>
    <n v="227522.5"/>
    <n v="7.7805618148296674E-6"/>
    <n v="118965.4324742226"/>
    <n v="118965.8"/>
    <n v="-3.089339771555899E-6"/>
    <n v="434094209045.24451"/>
    <m/>
    <m/>
    <n v="55399880.507104054"/>
    <m/>
    <m/>
    <n v="6.5165331602892103"/>
    <m/>
    <m/>
    <n v="449.8962523450063"/>
    <n v="449.72"/>
    <n v="3.9191573647223699E-4"/>
    <n v="9.5843601211073111"/>
    <m/>
    <m/>
    <m/>
    <n v="100030.27259732188"/>
    <m/>
    <m/>
    <n v="1.8187636332747359"/>
    <n v="1247"/>
    <n v="1.0817752208752824"/>
    <n v="231534.15"/>
    <n v="1223.789504511258"/>
    <m/>
    <m/>
    <n v="518.7302239461394"/>
    <n v="0.37960312949871367"/>
    <m/>
    <m/>
    <n v="7844197320.3382111"/>
    <m/>
    <m/>
    <m/>
    <n v="1.7926447109694215"/>
    <m/>
    <m/>
    <m/>
    <n v="1.7808826394823409"/>
    <m/>
    <m/>
    <n v="191.87380617129418"/>
    <n v="497.15311491692694"/>
    <n v="186.71244462355892"/>
    <m/>
  </r>
  <r>
    <x v="1241"/>
    <n v="50.93"/>
    <n v="48.51"/>
    <n v="187165.25"/>
    <n v="167696.43"/>
    <n v="21.28444"/>
    <n v="254194.53"/>
    <n v="227783.1"/>
    <n v="7.7805618148296674E-6"/>
    <n v="120139.4233771135"/>
    <n v="120139.8"/>
    <n v="-3.1348719283785798E-6"/>
    <n v="442659877448.24329"/>
    <m/>
    <m/>
    <n v="56220801.601711951"/>
    <m/>
    <m/>
    <n v="6.4841557006626642"/>
    <m/>
    <m/>
    <n v="450.40407317039018"/>
    <n v="450.24"/>
    <n v="3.6441269187581504E-4"/>
    <n v="9.5731027772487547"/>
    <m/>
    <m/>
    <m/>
    <n v="101016.18805240403"/>
    <m/>
    <m/>
    <n v="1.8398828948192243"/>
    <n v="1248"/>
    <n v="1.0498866213151927"/>
    <n v="232335.71"/>
    <n v="1227.9303174556114"/>
    <m/>
    <m/>
    <n v="516.93440506453487"/>
    <n v="0.37825310215091845"/>
    <m/>
    <m/>
    <n v="7999011024.479598"/>
    <m/>
    <m/>
    <m/>
    <n v="1.7748413517583934"/>
    <m/>
    <m/>
    <m/>
    <n v="1.7632267208126002"/>
    <m/>
    <m/>
    <n v="194.10182141303937"/>
    <n v="494.68300473556178"/>
    <n v="184.85814036546373"/>
    <m/>
  </r>
  <r>
    <x v="1242"/>
    <n v="47.56"/>
    <n v="44.72"/>
    <n v="173050.34"/>
    <n v="155048.44"/>
    <n v="22.95635"/>
    <n v="241252.86"/>
    <n v="216184.33"/>
    <n v="7.7805618148296674E-6"/>
    <n v="111076.50124405515"/>
    <n v="111076.85"/>
    <n v="-3.1397716523384744E-6"/>
    <n v="375873276891.90167"/>
    <m/>
    <m/>
    <n v="49859900.641829014"/>
    <m/>
    <m/>
    <n v="6.7285043701722849"/>
    <m/>
    <m/>
    <n v="427.46246844576416"/>
    <n v="427.28"/>
    <n v="4.2704654035796707E-4"/>
    <n v="10.060273636856904"/>
    <m/>
    <m/>
    <m/>
    <n v="93394.664454167927"/>
    <m/>
    <m/>
    <n v="1.9842794231028622"/>
    <n v="1249"/>
    <n v="1.0635062611806798"/>
    <n v="218685.04"/>
    <n v="1155.6941598851463"/>
    <m/>
    <m/>
    <n v="547.30640846935921"/>
    <n v="0.40043905069589841"/>
    <m/>
    <m/>
    <n v="6792180278.2914677"/>
    <m/>
    <m/>
    <m/>
    <n v="1.908614430324616"/>
    <m/>
    <m/>
    <m/>
    <n v="1.8961573196031158"/>
    <m/>
    <m/>
    <n v="209.33519807222478"/>
    <n v="513.32461971464113"/>
    <n v="198.79124064522401"/>
    <m/>
  </r>
  <r>
    <x v="1243"/>
    <n v="50.17"/>
    <n v="46.7"/>
    <n v="181054.76"/>
    <n v="162218.98000000001"/>
    <n v="21.330549999999999"/>
    <n v="243637.76000000001"/>
    <n v="218319.74"/>
    <n v="7.7805618148296674E-6"/>
    <n v="116211.49602074419"/>
    <n v="116211.86"/>
    <n v="-3.1320319269223518E-6"/>
    <n v="410624003354.63916"/>
    <m/>
    <m/>
    <n v="53318202.740699105"/>
    <m/>
    <m/>
    <n v="6.5727464024043218"/>
    <m/>
    <m/>
    <n v="431.6776134626021"/>
    <n v="431.52"/>
    <n v="3.6525181359414738E-4"/>
    <n v="9.9606100752332392"/>
    <m/>
    <m/>
    <m/>
    <n v="97711.085465553784"/>
    <m/>
    <m/>
    <n v="1.8436313422888038"/>
    <n v="1250"/>
    <n v="1.0743040685224838"/>
    <n v="221719.47"/>
    <n v="1171.6388502802054"/>
    <m/>
    <m/>
    <n v="539.71209390146896"/>
    <n v="0.39484520558254432"/>
    <m/>
    <m/>
    <n v="7420167439.3191242"/>
    <m/>
    <m/>
    <m/>
    <n v="1.8202617733737629"/>
    <m/>
    <m/>
    <m/>
    <n v="1.8084127335309077"/>
    <m/>
    <m/>
    <n v="194.49727075569331"/>
    <n v="501.44168181740855"/>
    <n v="189.58889259079024"/>
    <m/>
  </r>
  <r>
    <x v="1244"/>
    <n v="49.33"/>
    <n v="46.48"/>
    <n v="179230.14"/>
    <n v="160582.92000000001"/>
    <n v="21.444749999999999"/>
    <n v="244243.8"/>
    <n v="218861.11"/>
    <n v="7.7805618148296674E-6"/>
    <n v="115037.54348070992"/>
    <n v="115037.9"/>
    <n v="-3.0991463688678778E-6"/>
    <n v="402326246576.88422"/>
    <m/>
    <m/>
    <n v="52511087.869004764"/>
    <m/>
    <m/>
    <n v="6.6057191948401091"/>
    <m/>
    <m/>
    <n v="432.74084368711783"/>
    <n v="432.56"/>
    <n v="4.1807769354029745E-4"/>
    <n v="9.9356204488936637"/>
    <m/>
    <m/>
    <m/>
    <n v="96722.837507811593"/>
    <m/>
    <m/>
    <n v="1.8533824840581383"/>
    <n v="1251"/>
    <n v="1.0613166953528399"/>
    <n v="221142"/>
    <n v="1168.4960623680013"/>
    <m/>
    <m/>
    <n v="541.1177780430794"/>
    <n v="0.39583605619525158"/>
    <m/>
    <m/>
    <n v="7270250192.5152531"/>
    <m/>
    <m/>
    <m/>
    <n v="1.8385343944863974"/>
    <m/>
    <m/>
    <m/>
    <n v="1.8265981367673154"/>
    <m/>
    <m/>
    <n v="195.52598534596109"/>
    <n v="503.95721056003111"/>
    <n v="191.49207270045906"/>
    <m/>
  </r>
  <r>
    <x v="1245"/>
    <n v="49.68"/>
    <n v="46.53"/>
    <n v="181732.2"/>
    <n v="162820.92000000001"/>
    <n v="21.402180000000001"/>
    <n v="244437.14"/>
    <n v="219029.25"/>
    <n v="6.6687119428809893E-6"/>
    <n v="116634.93989640081"/>
    <n v="116635.3"/>
    <n v="-3.0874323569962669E-6"/>
    <n v="413492659419.78448"/>
    <m/>
    <m/>
    <n v="53607294.600489087"/>
    <m/>
    <m/>
    <n v="6.5591759673324965"/>
    <m/>
    <m/>
    <n v="433.0517157545093"/>
    <n v="432.88"/>
    <n v="3.966821163123857E-4"/>
    <n v="9.9270844600892261"/>
    <m/>
    <m/>
    <m/>
    <n v="98062.373693832647"/>
    <m/>
    <m/>
    <n v="1.8493460837113667"/>
    <n v="1252"/>
    <n v="1.067698259187621"/>
    <n v="222484.05"/>
    <n v="1175.3119879111243"/>
    <m/>
    <m/>
    <n v="537.83388301625178"/>
    <n v="0.39332196048669288"/>
    <m/>
    <m/>
    <n v="7472141694.3970118"/>
    <m/>
    <m/>
    <m/>
    <n v="1.8126579470899973"/>
    <m/>
    <m/>
    <m/>
    <n v="1.8009835344154246"/>
    <m/>
    <m/>
    <n v="195.1001578862533"/>
    <n v="500.40637916478818"/>
    <n v="188.79691803763578"/>
    <m/>
  </r>
  <r>
    <x v="1246"/>
    <n v="44.37"/>
    <n v="42.41"/>
    <n v="167847.63"/>
    <n v="150380.10999999999"/>
    <n v="22.982009999999999"/>
    <n v="230727.33"/>
    <n v="206743.04000000001"/>
    <n v="6.6687119428809893E-6"/>
    <n v="107721.25623471443"/>
    <n v="107721.59"/>
    <n v="-3.0984066013983735E-6"/>
    <n v="350290920713.45203"/>
    <m/>
    <m/>
    <n v="47462805.585621879"/>
    <m/>
    <m/>
    <n v="6.8095852669425128"/>
    <m/>
    <m/>
    <n v="408.75306346201063"/>
    <n v="408.6"/>
    <n v="3.7460465494509876E-4"/>
    <n v="10.48361572906046"/>
    <m/>
    <m/>
    <m/>
    <n v="90567.024954783148"/>
    <m/>
    <m/>
    <n v="1.9857301349266845"/>
    <n v="1253"/>
    <n v="1.0462155152086772"/>
    <n v="208550.37"/>
    <n v="1101.6187950625388"/>
    <m/>
    <m/>
    <n v="571.51721995256651"/>
    <n v="0.41791521809098237"/>
    <m/>
    <m/>
    <n v="6330066563.8090744"/>
    <m/>
    <m/>
    <m/>
    <n v="1.9510685187433396"/>
    <m/>
    <m/>
    <m/>
    <n v="1.9385341907749234"/>
    <m/>
    <m/>
    <n v="209.48824357753503"/>
    <n v="519.51036593860215"/>
    <n v="203.21303520631025"/>
    <m/>
  </r>
  <r>
    <x v="1247"/>
    <n v="43.61"/>
    <n v="42.5"/>
    <n v="167349.04999999999"/>
    <n v="149932.42000000001"/>
    <n v="23.273599999999998"/>
    <n v="229110.46"/>
    <n v="205292.87"/>
    <n v="6.6687119428809893E-6"/>
    <n v="107398.65872400848"/>
    <n v="107399"/>
    <n v="-3.1776458954135833E-6"/>
    <n v="348191830674.99298"/>
    <m/>
    <m/>
    <n v="47250403.354144774"/>
    <m/>
    <m/>
    <n v="6.8195440254811555"/>
    <m/>
    <m/>
    <n v="405.87874390666036"/>
    <n v="405.72"/>
    <n v="3.9126468170258555E-4"/>
    <n v="10.556831510917997"/>
    <m/>
    <m/>
    <m/>
    <n v="90294.804258521093"/>
    <m/>
    <m/>
    <n v="2.0107951121858645"/>
    <n v="1254"/>
    <n v="1.0261176470588236"/>
    <n v="208481.38"/>
    <n v="1101.1683830880661"/>
    <m/>
    <m/>
    <n v="571.70628206261949"/>
    <n v="0.41801383834832229"/>
    <m/>
    <m/>
    <n v="6292164594.784812"/>
    <m/>
    <m/>
    <m/>
    <n v="1.956785816655348"/>
    <m/>
    <m/>
    <m/>
    <n v="1.944246368855624"/>
    <m/>
    <m/>
    <n v="212.13251933735793"/>
    <n v="520.27013001965724"/>
    <n v="203.80851888651759"/>
    <m/>
  </r>
  <r>
    <x v="1248"/>
    <n v="41.18"/>
    <n v="40.700000000000003"/>
    <n v="164508.31"/>
    <n v="147386.32999999999"/>
    <n v="23.673380000000002"/>
    <n v="227398"/>
    <n v="203757.06"/>
    <n v="6.6687119428809893E-6"/>
    <n v="105572.99868073848"/>
    <n v="105573.33"/>
    <n v="-3.1382856021666683E-6"/>
    <n v="336353170498.34198"/>
    <m/>
    <m/>
    <n v="46046381.761573374"/>
    <m/>
    <m/>
    <n v="6.8772683536331876"/>
    <m/>
    <m/>
    <n v="402.83522673441064"/>
    <n v="402.68"/>
    <n v="3.8548409260608096E-4"/>
    <n v="10.635485437352957"/>
    <m/>
    <m/>
    <m/>
    <n v="88758.902034206854"/>
    <m/>
    <m/>
    <n v="2.045203663645546"/>
    <n v="1255"/>
    <n v="1.0117936117936117"/>
    <n v="206685.56"/>
    <n v="1091.5978815434657"/>
    <m/>
    <m/>
    <n v="576.63085410571375"/>
    <n v="0.42157456539514188"/>
    <m/>
    <m/>
    <n v="6078257914.4039631"/>
    <m/>
    <m/>
    <m/>
    <n v="1.9899224539358491"/>
    <m/>
    <m/>
    <m/>
    <n v="1.9772028062450393"/>
    <m/>
    <m/>
    <n v="215.76251259905663"/>
    <n v="524.67397925074067"/>
    <n v="207.25985674247269"/>
    <m/>
  </r>
  <r>
    <x v="1249"/>
    <n v="42.36"/>
    <n v="41.83"/>
    <n v="166810.92000000001"/>
    <n v="149448.29999999999"/>
    <n v="23.225950000000001"/>
    <n v="229617.17"/>
    <n v="205744.16"/>
    <n v="6.6687119428809893E-6"/>
    <n v="107048.08544197983"/>
    <n v="107048.43"/>
    <n v="-3.2187115697190904E-6"/>
    <n v="345751168421.82513"/>
    <m/>
    <m/>
    <n v="47012230.792351909"/>
    <m/>
    <m/>
    <n v="6.8289832939594453"/>
    <m/>
    <m/>
    <n v="406.75656475074214"/>
    <n v="406.6"/>
    <n v="3.8505841304004029E-4"/>
    <n v="10.531445693755003"/>
    <m/>
    <m/>
    <m/>
    <n v="89998.071237772398"/>
    <m/>
    <m/>
    <n v="2.0064198562565423"/>
    <n v="1256"/>
    <n v="1.0126703322973942"/>
    <n v="209575.69"/>
    <n v="1106.7755104818214"/>
    <m/>
    <m/>
    <n v="568.56769705508793"/>
    <n v="0.41564019065189156"/>
    <m/>
    <m/>
    <n v="6248119917.5604677"/>
    <m/>
    <m/>
    <m/>
    <n v="1.9619915782852917"/>
    <m/>
    <m/>
    <m/>
    <n v="1.9494821608014898"/>
    <m/>
    <m/>
    <n v="211.67094368630916"/>
    <n v="520.99026166191084"/>
    <n v="204.35072363802615"/>
    <m/>
  </r>
  <r>
    <x v="1250"/>
    <n v="43.74"/>
    <n v="42.24"/>
    <n v="172581.55"/>
    <n v="154615.29999999999"/>
    <n v="22.495480000000001"/>
    <n v="232386.34"/>
    <n v="208221.31"/>
    <n v="6.946663748896853E-6"/>
    <n v="110743.18826932843"/>
    <n v="110743.54"/>
    <n v="-3.1760829711791061E-6"/>
    <n v="369616625585.10773"/>
    <m/>
    <m/>
    <n v="49448897.519868478"/>
    <m/>
    <m/>
    <n v="6.7104072523340887"/>
    <m/>
    <m/>
    <n v="411.63191314348012"/>
    <n v="411.48"/>
    <n v="3.6918718644907145E-4"/>
    <n v="10.403709956058476"/>
    <m/>
    <m/>
    <m/>
    <n v="93101.613922905657"/>
    <m/>
    <m/>
    <n v="1.9429414245778764"/>
    <n v="1257"/>
    <n v="1.0355113636363635"/>
    <n v="212469.35"/>
    <n v="1121.7941983204253"/>
    <m/>
    <m/>
    <n v="560.71735142454065"/>
    <n v="0.40978479229871972"/>
    <m/>
    <m/>
    <n v="6679487465.1468248"/>
    <m/>
    <m/>
    <m/>
    <n v="1.8938933656968833"/>
    <m/>
    <m/>
    <m/>
    <n v="1.8819099222287952"/>
    <m/>
    <m/>
    <n v="204.97417007970265"/>
    <n v="511.94397171010024"/>
    <n v="197.25797197949993"/>
    <m/>
  </r>
  <r>
    <x v="1251"/>
    <n v="40.799999999999997"/>
    <n v="39.979999999999997"/>
    <n v="165144.06"/>
    <n v="147951"/>
    <n v="23.162289999999999"/>
    <n v="230354.03"/>
    <n v="206398.89"/>
    <n v="6.946663748896853E-6"/>
    <n v="105968.07009457322"/>
    <n v="105968.41"/>
    <n v="-3.2076108982259655E-6"/>
    <n v="337740930849.01086"/>
    <m/>
    <m/>
    <n v="46251400.214151911"/>
    <m/>
    <m/>
    <n v="6.8548463686645738"/>
    <m/>
    <m/>
    <n v="408.02208078927299"/>
    <n v="407.88"/>
    <n v="3.4833968145786542E-4"/>
    <n v="10.494451318982815"/>
    <m/>
    <m/>
    <m/>
    <n v="89086.142376809687"/>
    <m/>
    <m/>
    <n v="2.0004052048419081"/>
    <n v="1258"/>
    <n v="1.0205102551275638"/>
    <n v="210021.99"/>
    <n v="1108.7860607853099"/>
    <m/>
    <m/>
    <n v="567.17605813768489"/>
    <n v="0.41446566694644282"/>
    <m/>
    <m/>
    <n v="6103477078.1309328"/>
    <m/>
    <m/>
    <m/>
    <n v="1.9754328206407599"/>
    <m/>
    <m/>
    <m/>
    <n v="1.9629659034529325"/>
    <m/>
    <m/>
    <n v="211.03641700092481"/>
    <n v="522.96338261974438"/>
    <n v="205.75069274713647"/>
    <m/>
  </r>
  <r>
    <x v="1252"/>
    <n v="40.06"/>
    <n v="39.9"/>
    <n v="163745.68"/>
    <n v="146697.18"/>
    <n v="23.190090000000001"/>
    <n v="232559.47"/>
    <n v="208373.55"/>
    <n v="6.946663748896853E-6"/>
    <n v="105068.20891350662"/>
    <n v="105068.54"/>
    <n v="-3.151147749624883E-6"/>
    <n v="332003815019.41333"/>
    <m/>
    <m/>
    <n v="45663021.770949304"/>
    <m/>
    <m/>
    <n v="6.8837131109375882"/>
    <m/>
    <m/>
    <n v="411.91849395968518"/>
    <n v="411.76"/>
    <n v="3.8491830115883197E-4"/>
    <n v="10.393736543429355"/>
    <m/>
    <m/>
    <m/>
    <n v="88328.635259369839"/>
    <m/>
    <m/>
    <n v="2.0026771968824684"/>
    <n v="1259"/>
    <n v="1.0040100250626567"/>
    <n v="211965.35"/>
    <n v="1118.958420700779"/>
    <m/>
    <m/>
    <n v="561.92790643536807"/>
    <n v="0.41059163825427225"/>
    <m/>
    <m/>
    <n v="5999826289.1645031"/>
    <m/>
    <m/>
    <m/>
    <n v="1.9920809634167591"/>
    <m/>
    <m/>
    <m/>
    <n v="1.9795417142322764"/>
    <m/>
    <m/>
    <n v="211.27610496940937"/>
    <n v="525.16565651071255"/>
    <n v="207.48467573725605"/>
    <m/>
  </r>
  <r>
    <x v="1253"/>
    <n v="43.68"/>
    <n v="43.15"/>
    <n v="174694.84"/>
    <n v="156505.34"/>
    <n v="22.133209999999998"/>
    <n v="241650.93"/>
    <n v="216518.06"/>
    <n v="6.946663748896853E-6"/>
    <n v="112091.05722991475"/>
    <n v="112091.41"/>
    <n v="-3.1471643121561144E-6"/>
    <n v="376384903670.61798"/>
    <m/>
    <m/>
    <n v="50242078.164191119"/>
    <m/>
    <m/>
    <n v="6.6534177216663091"/>
    <m/>
    <m/>
    <n v="428.01120933906861"/>
    <n v="427.84"/>
    <n v="4.0017141704518089E-4"/>
    <n v="9.9871858677654455"/>
    <m/>
    <m/>
    <m/>
    <n v="94231.568862326269"/>
    <m/>
    <m/>
    <n v="1.9112828417649421"/>
    <n v="1260"/>
    <n v="1.0122827346465817"/>
    <n v="221225.44"/>
    <n v="1167.7509570971506"/>
    <m/>
    <m/>
    <n v="537.37906867908816"/>
    <n v="0.39261697784553112"/>
    <m/>
    <m/>
    <n v="6801892737.7730761"/>
    <m/>
    <m/>
    <m/>
    <n v="1.8588040344458743"/>
    <m/>
    <m/>
    <m/>
    <n v="1.8471342478683819"/>
    <m/>
    <m/>
    <n v="201.63428980544754"/>
    <n v="507.59618094586455"/>
    <n v="193.60325178983183"/>
    <m/>
  </r>
  <r>
    <x v="1254"/>
    <n v="45.89"/>
    <n v="46.28"/>
    <n v="187967.35999999999"/>
    <n v="168394.82"/>
    <n v="20.692070000000001"/>
    <n v="252613.34"/>
    <n v="226338.82"/>
    <n v="6.946663748896853E-6"/>
    <n v="120604.28549942667"/>
    <n v="120604.67"/>
    <n v="-3.1881068397465739E-6"/>
    <n v="433555128454.87506"/>
    <m/>
    <m/>
    <n v="55966766.427755341"/>
    <m/>
    <m/>
    <n v="6.400525959517041"/>
    <m/>
    <m/>
    <n v="447.41687840884538"/>
    <n v="447.24"/>
    <n v="3.9548879537920634E-4"/>
    <n v="9.533903739529924"/>
    <m/>
    <m/>
    <m/>
    <n v="101387.28555247794"/>
    <m/>
    <m/>
    <n v="1.7867201406780095"/>
    <n v="1261"/>
    <n v="0.9915730337078652"/>
    <n v="233156.85"/>
    <n v="1230.6354792218378"/>
    <m/>
    <m/>
    <n v="508.39646164334965"/>
    <n v="0.37140665217998092"/>
    <m/>
    <m/>
    <n v="7835088228.5209007"/>
    <m/>
    <m/>
    <m/>
    <n v="1.7175134342161309"/>
    <m/>
    <m/>
    <m/>
    <n v="1.706758909667297"/>
    <m/>
    <m/>
    <n v="188.49331913324767"/>
    <n v="488.30280451443713"/>
    <n v="178.88716599223991"/>
    <m/>
  </r>
  <r>
    <x v="1255"/>
    <n v="43.23"/>
    <n v="42.33"/>
    <n v="173695.81"/>
    <n v="155605.82"/>
    <n v="22.06644"/>
    <n v="243049.41"/>
    <n v="217764.93"/>
    <n v="6.2517975603082476E-6"/>
    <n v="111439.17062265838"/>
    <n v="111439.53"/>
    <n v="-3.2248641179677406E-6"/>
    <n v="367658156631.61084"/>
    <m/>
    <m/>
    <n v="49589618.412652001"/>
    <m/>
    <m/>
    <n v="6.6430560537974488"/>
    <m/>
    <m/>
    <n v="430.44620599736925"/>
    <n v="430.28"/>
    <n v="3.8627404799029819E-4"/>
    <n v="9.8941430747598513"/>
    <m/>
    <m/>
    <m/>
    <n v="93679.189275184282"/>
    <m/>
    <m/>
    <n v="1.9050263219521351"/>
    <n v="1262"/>
    <n v="1.0212615166548547"/>
    <n v="222408.74"/>
    <n v="1173.6304427435641"/>
    <m/>
    <m/>
    <n v="531.83262100711488"/>
    <n v="0.38841734810292938"/>
    <m/>
    <m/>
    <n v="6644321152.5645447"/>
    <m/>
    <m/>
    <m/>
    <n v="1.8476944017859294"/>
    <m/>
    <m/>
    <m/>
    <n v="1.8362158158933282"/>
    <m/>
    <m/>
    <n v="200.97424676966946"/>
    <n v="506.80567849156409"/>
    <n v="192.44613088343297"/>
    <m/>
  </r>
  <r>
    <x v="1256"/>
    <n v="42.93"/>
    <n v="43.64"/>
    <n v="176194.2"/>
    <n v="157843.04"/>
    <n v="21.835799999999999"/>
    <n v="245659.65"/>
    <n v="220102.26"/>
    <n v="6.2517975603082476E-6"/>
    <n v="113039.32286485356"/>
    <n v="113039.69"/>
    <n v="-3.2478428280136029E-6"/>
    <n v="378215420818.02411"/>
    <m/>
    <m/>
    <n v="50658593.469037861"/>
    <m/>
    <m/>
    <n v="6.595129183219381"/>
    <m/>
    <m/>
    <n v="435.05839373046786"/>
    <n v="434.88"/>
    <n v="4.1021369220906045E-4"/>
    <n v="9.7876457285078047"/>
    <m/>
    <m/>
    <m/>
    <n v="95023.326580937442"/>
    <m/>
    <m/>
    <n v="1.8849934809625499"/>
    <n v="1263"/>
    <n v="0.98373052245646198"/>
    <n v="224980.02"/>
    <n v="1187.1061514651856"/>
    <m/>
    <m/>
    <n v="525.68407404918878"/>
    <n v="0.38389043905197745"/>
    <m/>
    <m/>
    <n v="6835148035.8002672"/>
    <m/>
    <m/>
    <m/>
    <n v="1.8210443875955704"/>
    <m/>
    <m/>
    <m/>
    <n v="1.8097600308045363"/>
    <m/>
    <m/>
    <n v="198.86084545749611"/>
    <n v="503.14928752261994"/>
    <n v="189.67040557194969"/>
    <m/>
  </r>
  <r>
    <x v="1257"/>
    <n v="42.25"/>
    <n v="41.9"/>
    <n v="171616.06"/>
    <n v="153740.74"/>
    <n v="21.92887"/>
    <n v="244555.26"/>
    <n v="219111.39"/>
    <n v="6.2517975603082476E-6"/>
    <n v="110099.48221658415"/>
    <n v="110099.83"/>
    <n v="-3.1588006617067066E-6"/>
    <n v="358542010781.69501"/>
    <m/>
    <m/>
    <n v="48683220.922805354"/>
    <m/>
    <m/>
    <n v="6.6806581538937779"/>
    <m/>
    <m/>
    <n v="433.09198024557804"/>
    <n v="432.92"/>
    <n v="3.9725641129551015E-4"/>
    <n v="9.8314061861862765"/>
    <m/>
    <m/>
    <m/>
    <n v="92551.032266997208"/>
    <m/>
    <m/>
    <n v="1.8929059457555477"/>
    <n v="1264"/>
    <n v="1.0083532219570406"/>
    <n v="223376.44"/>
    <n v="1178.5528370069621"/>
    <m/>
    <m/>
    <n v="529.43096885106399"/>
    <n v="0.38659002762944772"/>
    <m/>
    <m/>
    <n v="6479642195.5465708"/>
    <m/>
    <m/>
    <m/>
    <n v="1.8682858426079139"/>
    <m/>
    <m/>
    <m/>
    <n v="1.8567381607130156"/>
    <m/>
    <m/>
    <n v="199.69558544693351"/>
    <n v="509.67438194637458"/>
    <n v="194.59082705812278"/>
    <m/>
  </r>
  <r>
    <x v="1258"/>
    <n v="40.36"/>
    <n v="40.68"/>
    <n v="166731.79999999999"/>
    <n v="149364.26"/>
    <n v="22.861160000000002"/>
    <n v="241335.15"/>
    <n v="216224.93"/>
    <n v="6.2517975603082476E-6"/>
    <n v="106963.39980028119"/>
    <n v="106963.75"/>
    <n v="-3.2740037518852461E-6"/>
    <n v="338115877441.38147"/>
    <m/>
    <m/>
    <n v="46604003.536693744"/>
    <m/>
    <m/>
    <n v="6.7755696942260428"/>
    <m/>
    <m/>
    <n v="427.37894674089699"/>
    <n v="427.2"/>
    <n v="4.1888282045188241E-4"/>
    <n v="9.960613896826306"/>
    <m/>
    <m/>
    <m/>
    <n v="89913.830097111102"/>
    <m/>
    <m/>
    <n v="1.9732544155247513"/>
    <n v="1265"/>
    <n v="0.99213372664700095"/>
    <n v="219686.64"/>
    <n v="1158.9946387526938"/>
    <m/>
    <m/>
    <n v="538.17627067817989"/>
    <n v="0.39293858737268267"/>
    <m/>
    <m/>
    <n v="6110529182.5080709"/>
    <m/>
    <m/>
    <m/>
    <n v="1.921380142063412"/>
    <m/>
    <m/>
    <m/>
    <n v="1.9095345393437531"/>
    <m/>
    <m/>
    <n v="208.17209467144332"/>
    <n v="516.91528240020648"/>
    <n v="200.12085003827619"/>
    <m/>
  </r>
  <r>
    <x v="1259"/>
    <n v="41.04"/>
    <n v="42.09"/>
    <n v="172297.33"/>
    <n v="154349.13"/>
    <n v="22.273240000000001"/>
    <n v="248070.74"/>
    <n v="222258.35"/>
    <n v="6.2517975603082476E-6"/>
    <n v="110531.15732129016"/>
    <n v="110531.51"/>
    <n v="-3.1907526626406835E-6"/>
    <n v="360670328033.651"/>
    <m/>
    <m/>
    <n v="48936571.301551834"/>
    <m/>
    <m/>
    <n v="6.6623326456684273"/>
    <m/>
    <m/>
    <n v="439.29625016525932"/>
    <n v="439.12"/>
    <n v="4.0137130000750254E-4"/>
    <n v="9.6823808828273101"/>
    <m/>
    <m/>
    <m/>
    <n v="92911.933663556105"/>
    <m/>
    <m/>
    <n v="1.9223844927810243"/>
    <n v="1266"/>
    <n v="0.97505345687811817"/>
    <n v="225408.49"/>
    <n v="1189.0883882739192"/>
    <m/>
    <m/>
    <n v="524.15919665683782"/>
    <n v="0.38266802423060803"/>
    <m/>
    <m/>
    <n v="6518174075.0568247"/>
    <m/>
    <m/>
    <m/>
    <n v="1.8571696636861506"/>
    <m/>
    <m/>
    <m/>
    <n v="1.8457491675090734"/>
    <m/>
    <m/>
    <n v="202.80547884632679"/>
    <n v="508.27630980086821"/>
    <n v="193.43302432752319"/>
    <m/>
  </r>
  <r>
    <x v="1260"/>
    <n v="45.54"/>
    <n v="44.99"/>
    <n v="184496.71"/>
    <n v="165274.81"/>
    <n v="20.464780000000001"/>
    <n v="256299.63"/>
    <n v="229626.83"/>
    <n v="5.4180167654571676E-6"/>
    <n v="118348.57324507042"/>
    <n v="118348.95"/>
    <n v="-3.1834243529038631E-6"/>
    <n v="411681642232.73425"/>
    <m/>
    <m/>
    <n v="54131013.417485543"/>
    <m/>
    <m/>
    <n v="6.426032594466677"/>
    <m/>
    <m/>
    <n v="453.83518602671688"/>
    <n v="453.68"/>
    <n v="3.4206054204921621E-4"/>
    <n v="9.3604965941084153"/>
    <m/>
    <m/>
    <m/>
    <n v="99480.165369742739"/>
    <m/>
    <m/>
    <n v="1.765956701151902"/>
    <n v="1267"/>
    <n v="1.0122249388753055"/>
    <n v="234398.26"/>
    <n v="1236.2221362272294"/>
    <m/>
    <m/>
    <n v="503.2546130658215"/>
    <n v="0.36730193509286108"/>
    <m/>
    <m/>
    <n v="7440206243.2115126"/>
    <m/>
    <m/>
    <m/>
    <n v="1.7254678693372127"/>
    <m/>
    <m/>
    <m/>
    <n v="1.71493876080167"/>
    <m/>
    <m/>
    <n v="186.30284198811776"/>
    <n v="490.24873231137286"/>
    <n v="179.71565811785109"/>
    <m/>
  </r>
  <r>
    <x v="1261"/>
    <n v="44.14"/>
    <n v="44.59"/>
    <n v="181515.55"/>
    <n v="162603.35"/>
    <n v="20.910540000000001"/>
    <n v="255095.22"/>
    <n v="228546.52"/>
    <n v="5.4180167654571676E-6"/>
    <n v="116433.41799444267"/>
    <n v="116433.8"/>
    <n v="-3.2808819889762475E-6"/>
    <n v="398357157230.03613"/>
    <m/>
    <m/>
    <n v="52818067.034700856"/>
    <m/>
    <m/>
    <n v="6.4777983682158498"/>
    <m/>
    <m/>
    <n v="451.6914976013062"/>
    <n v="451.52"/>
    <n v="3.7982282358739461E-4"/>
    <n v="9.4042374118110068"/>
    <m/>
    <m/>
    <m/>
    <n v="97869.37777273437"/>
    <m/>
    <m/>
    <n v="1.8043062636859686"/>
    <n v="1268"/>
    <n v="0.98990805113254088"/>
    <n v="234132.18"/>
    <n v="1234.722406461847"/>
    <m/>
    <m/>
    <n v="503.82588858401255"/>
    <n v="0.36768402456069377"/>
    <m/>
    <m/>
    <n v="7199440420.3650084"/>
    <m/>
    <m/>
    <m/>
    <n v="1.7532762299520408"/>
    <m/>
    <m/>
    <m/>
    <n v="1.7426035820854979"/>
    <m/>
    <m/>
    <n v="190.34859944323392"/>
    <n v="494.19799720920457"/>
    <n v="182.61203070054776"/>
    <m/>
  </r>
  <r>
    <x v="1262"/>
    <n v="42.28"/>
    <n v="43.03"/>
    <n v="177305.98"/>
    <n v="158831.5"/>
    <n v="21.379300000000001"/>
    <n v="252122.9"/>
    <n v="225882.31"/>
    <n v="5.4180167654571676E-6"/>
    <n v="113730.40987224535"/>
    <n v="113730.78"/>
    <n v="-3.2544202602791117E-6"/>
    <n v="379860954515.83551"/>
    <m/>
    <m/>
    <n v="50979776.321951136"/>
    <m/>
    <m/>
    <n v="6.5527593635319548"/>
    <m/>
    <m/>
    <n v="446.41759040964632"/>
    <n v="446.24"/>
    <n v="3.9797062039781395E-4"/>
    <n v="9.5135640492096414"/>
    <m/>
    <m/>
    <m/>
    <n v="95596.387763572056"/>
    <m/>
    <m/>
    <n v="1.8446353523099854"/>
    <n v="1269"/>
    <n v="0.98257029979084365"/>
    <n v="230993.64"/>
    <n v="1218.075845021461"/>
    <m/>
    <m/>
    <n v="510.5796705902128"/>
    <n v="0.37257750431451708"/>
    <m/>
    <m/>
    <n v="6865203530.9081926"/>
    <m/>
    <m/>
    <m/>
    <n v="1.7938627790123265"/>
    <m/>
    <m/>
    <m/>
    <n v="1.7829698282544217"/>
    <m/>
    <m/>
    <n v="194.60319063482098"/>
    <n v="499.91684976500443"/>
    <n v="186.83931218444087"/>
    <m/>
  </r>
  <r>
    <x v="1263"/>
    <n v="42.04"/>
    <n v="42.24"/>
    <n v="174330.17"/>
    <n v="156164.89000000001"/>
    <n v="21.649100000000001"/>
    <n v="253081.35"/>
    <n v="226739.79"/>
    <n v="5.4180167654571676E-6"/>
    <n v="111818.89208169088"/>
    <n v="111819.26"/>
    <n v="-3.2902946157653545E-6"/>
    <n v="367091434821.42426"/>
    <m/>
    <m/>
    <n v="49695456.39177984"/>
    <m/>
    <m/>
    <n v="6.6075942704119797"/>
    <m/>
    <m/>
    <n v="448.10372873961086"/>
    <n v="447.92"/>
    <n v="4.101820405670864E-4"/>
    <n v="9.4771500781024187"/>
    <m/>
    <m/>
    <m/>
    <n v="93988.723401109281"/>
    <m/>
    <m/>
    <n v="1.8677938037159123"/>
    <n v="1270"/>
    <n v="0.99526515151515149"/>
    <n v="231038.11"/>
    <n v="1218.2152159186599"/>
    <m/>
    <m/>
    <n v="510.48137577157138"/>
    <n v="0.37247046563134129"/>
    <m/>
    <m/>
    <n v="6634461188.9406166"/>
    <m/>
    <m/>
    <m/>
    <n v="1.8238948525913592"/>
    <m/>
    <m/>
    <m/>
    <n v="1.8128467431253104"/>
    <m/>
    <m/>
    <n v="197.04633395206861"/>
    <n v="504.100262032084"/>
    <n v="189.96729501380111"/>
    <m/>
  </r>
  <r>
    <x v="1264"/>
    <n v="39.700000000000003"/>
    <n v="41.07"/>
    <n v="170643.01"/>
    <n v="152861.09"/>
    <n v="22.03905"/>
    <n v="251451.85"/>
    <n v="225278.67"/>
    <n v="5.4180167654571676E-6"/>
    <n v="109451.20431079954"/>
    <n v="109451.56"/>
    <n v="-3.2497408027909458E-6"/>
    <n v="351545189156.47717"/>
    <m/>
    <m/>
    <n v="48117971.022153907"/>
    <m/>
    <m/>
    <n v="6.6773150884746784"/>
    <m/>
    <m/>
    <n v="445.20769360842792"/>
    <n v="445.04"/>
    <n v="3.7680569932563301E-4"/>
    <n v="9.5379200954594303"/>
    <m/>
    <m/>
    <m/>
    <n v="91997.666077504546"/>
    <m/>
    <m/>
    <n v="1.9013146375153673"/>
    <n v="1271"/>
    <n v="0.9666423179936694"/>
    <n v="228663.47"/>
    <n v="1205.6000968864739"/>
    <m/>
    <m/>
    <n v="515.72817031192744"/>
    <n v="0.3762630948731952"/>
    <m/>
    <m/>
    <n v="6353531828.8748789"/>
    <m/>
    <m/>
    <m/>
    <n v="1.8623941412830265"/>
    <m/>
    <m/>
    <m/>
    <n v="1.8511406062470566"/>
    <m/>
    <m/>
    <n v="200.58267581060699"/>
    <n v="509.41933599700315"/>
    <n v="193.97717843571021"/>
    <m/>
  </r>
  <r>
    <x v="1265"/>
    <n v="40.93"/>
    <n v="41.17"/>
    <n v="171946.68"/>
    <n v="154026.42000000001"/>
    <n v="21.928470000000001"/>
    <n v="253683.36"/>
    <n v="227274.23999999999"/>
    <n v="5.5569757899665007E-6"/>
    <n v="110279.31678923131"/>
    <n v="110279.67999999999"/>
    <n v="-3.2935420984925301E-6"/>
    <n v="356862718083.81543"/>
    <m/>
    <m/>
    <n v="48666808.940952882"/>
    <m/>
    <m/>
    <n v="6.651343596559669"/>
    <m/>
    <m/>
    <n v="449.12583480717126"/>
    <n v="448.96"/>
    <n v="3.6937546144710787E-4"/>
    <n v="9.4525397002188747"/>
    <m/>
    <m/>
    <m/>
    <n v="92691.006539994414"/>
    <m/>
    <m/>
    <n v="1.8914094977570026"/>
    <n v="1272"/>
    <n v="0.99417051250910848"/>
    <n v="231062.87"/>
    <n v="1217.9652903090948"/>
    <m/>
    <m/>
    <n v="510.31655746512496"/>
    <n v="0.3722090397241109"/>
    <m/>
    <m/>
    <n v="6449751499.3868637"/>
    <m/>
    <m/>
    <m/>
    <n v="1.8479380298855204"/>
    <m/>
    <m/>
    <m/>
    <n v="1.8368545447626701"/>
    <m/>
    <m/>
    <n v="199.53771491996389"/>
    <n v="507.43794377709247"/>
    <n v="192.47150590491674"/>
    <m/>
  </r>
  <r>
    <x v="1266"/>
    <n v="40.39"/>
    <n v="41.67"/>
    <n v="172528.06"/>
    <n v="154546.35999999999"/>
    <n v="22.028359999999999"/>
    <n v="255707.14"/>
    <n v="229086.07"/>
    <n v="5.5569757899665007E-6"/>
    <n v="110649.491199153"/>
    <n v="110649.85"/>
    <n v="-3.2426690773634803E-6"/>
    <n v="359257764069.5354"/>
    <m/>
    <m/>
    <n v="48912763.419385478"/>
    <m/>
    <m/>
    <n v="6.6399444521385487"/>
    <m/>
    <m/>
    <n v="452.69773467307311"/>
    <n v="452.52"/>
    <n v="3.9276644805341654E-4"/>
    <n v="9.3768893451928186"/>
    <m/>
    <m/>
    <m/>
    <n v="93001.223912055881"/>
    <m/>
    <m/>
    <n v="1.8999030395413963"/>
    <n v="1273"/>
    <n v="0.96928245740340768"/>
    <n v="232758.31"/>
    <n v="1226.8063967612188"/>
    <m/>
    <m/>
    <n v="506.57207396507721"/>
    <n v="0.36944290532994994"/>
    <m/>
    <m/>
    <n v="6493076951.4199266"/>
    <m/>
    <m/>
    <m/>
    <n v="1.8416142514831901"/>
    <m/>
    <m/>
    <m/>
    <n v="1.8305964219686761"/>
    <m/>
    <m/>
    <n v="200.43375669264449"/>
    <n v="506.56829115399489"/>
    <n v="191.81285440664064"/>
    <m/>
  </r>
  <r>
    <x v="1267"/>
    <n v="38.85"/>
    <n v="40.200000000000003"/>
    <n v="168727.75"/>
    <n v="151141.28"/>
    <n v="22.33849"/>
    <n v="254415.01"/>
    <n v="227927.19"/>
    <n v="5.5569757899665007E-6"/>
    <n v="108209.55418131793"/>
    <n v="108209.91"/>
    <n v="-3.288226393283189E-6"/>
    <n v="343413280810.07507"/>
    <m/>
    <m/>
    <n v="47295786.484923296"/>
    <m/>
    <m/>
    <n v="6.7129178176638824"/>
    <m/>
    <m/>
    <n v="450.39919637549241"/>
    <n v="450.24"/>
    <n v="3.5358114670480667E-4"/>
    <n v="9.4240281092147242"/>
    <m/>
    <m/>
    <m/>
    <n v="90949.53555443541"/>
    <m/>
    <m/>
    <n v="1.9265271018485075"/>
    <n v="1274"/>
    <n v="0.96641791044776115"/>
    <n v="229773.37"/>
    <n v="1210.9790182452441"/>
    <m/>
    <m/>
    <n v="513.06845747319483"/>
    <n v="0.37414524615306466"/>
    <m/>
    <m/>
    <n v="6206747213.4423857"/>
    <m/>
    <m/>
    <m/>
    <n v="1.8821023985863201"/>
    <m/>
    <m/>
    <m/>
    <n v="1.8708706776771753"/>
    <m/>
    <m/>
    <n v="203.24251098987509"/>
    <n v="512.13550535892978"/>
    <n v="196.02988686022459"/>
    <m/>
  </r>
  <r>
    <x v="1268"/>
    <n v="36.53"/>
    <n v="38.53"/>
    <n v="161585.75"/>
    <n v="144742.85"/>
    <n v="23.175650000000001"/>
    <n v="248162.16"/>
    <n v="222324.08"/>
    <n v="5.5569757899665007E-6"/>
    <n v="103626.67445043568"/>
    <n v="103627.02"/>
    <n v="-3.3345508182458516E-6"/>
    <n v="314324633752.40509"/>
    <m/>
    <m/>
    <n v="44292024.959792711"/>
    <m/>
    <m/>
    <n v="6.8548320653061463"/>
    <m/>
    <m/>
    <n v="439.31885950613332"/>
    <n v="439.16"/>
    <n v="3.617349169626749E-4"/>
    <n v="9.6553945232063914"/>
    <m/>
    <m/>
    <m/>
    <n v="87096.763263011671"/>
    <m/>
    <m/>
    <n v="1.9985971834871328"/>
    <n v="1275"/>
    <n v="0.94809239553594604"/>
    <n v="223583.21"/>
    <n v="1178.2628902173492"/>
    <m/>
    <m/>
    <n v="526.89066777855908"/>
    <n v="0.38418840318848807"/>
    <m/>
    <m/>
    <n v="5681041654.3153639"/>
    <m/>
    <m/>
    <m/>
    <n v="1.9616881384181624"/>
    <m/>
    <m/>
    <m/>
    <n v="1.9500110138126079"/>
    <m/>
    <m/>
    <n v="210.8456764711315"/>
    <n v="522.96229140160415"/>
    <n v="204.31911893741744"/>
    <m/>
  </r>
  <r>
    <x v="1269"/>
    <n v="37.81"/>
    <n v="38.549999999999997"/>
    <n v="160326.45000000001"/>
    <n v="143611.6"/>
    <n v="23.545529999999999"/>
    <n v="248336.71"/>
    <n v="222475.51"/>
    <n v="5.0011503509583832E-6"/>
    <n v="102809.04384076907"/>
    <n v="102809.38"/>
    <n v="-3.2697330820674608E-6"/>
    <n v="309361616466.69733"/>
    <m/>
    <m/>
    <n v="43771093.921146736"/>
    <m/>
    <m/>
    <n v="6.8809029109295663"/>
    <m/>
    <m/>
    <n v="439.58498632952552"/>
    <n v="439.4"/>
    <n v="4.2099756378144448E-4"/>
    <n v="9.6475835974690618"/>
    <m/>
    <m/>
    <m/>
    <n v="86406.107799261023"/>
    <m/>
    <m/>
    <n v="2.0299716321991839"/>
    <n v="1276"/>
    <n v="0.98080415045395608"/>
    <n v="223240.43"/>
    <n v="1176.0890730746767"/>
    <m/>
    <m/>
    <n v="527.6984546562104"/>
    <n v="0.38463153188446947"/>
    <m/>
    <m/>
    <n v="5591486564.9022703"/>
    <m/>
    <m/>
    <m/>
    <n v="1.976651582385877"/>
    <m/>
    <m/>
    <m/>
    <n v="1.9650044355362619"/>
    <m/>
    <m/>
    <n v="214.15558149714533"/>
    <n v="524.95126341960679"/>
    <n v="205.87763256039227"/>
    <m/>
  </r>
  <r>
    <x v="1270"/>
    <n v="37.67"/>
    <n v="38.69"/>
    <n v="160113.95000000001"/>
    <n v="143420.54"/>
    <n v="23.403009999999998"/>
    <n v="249048.47"/>
    <n v="223112.03"/>
    <n v="5.0011503509583832E-6"/>
    <n v="102670.2750750596"/>
    <n v="102670.62"/>
    <n v="-3.3595291466514965E-6"/>
    <n v="308526066254.98413"/>
    <m/>
    <m/>
    <n v="43683325.839849614"/>
    <m/>
    <m/>
    <n v="6.8853008555153714"/>
    <m/>
    <m/>
    <n v="440.83413530585568"/>
    <n v="440.68"/>
    <n v="3.4976696436350707E-4"/>
    <n v="9.6196734025089139"/>
    <m/>
    <m/>
    <m/>
    <n v="86288.671290226688"/>
    <m/>
    <m/>
    <n v="2.0175544024479155"/>
    <n v="1277"/>
    <n v="0.97363659860429064"/>
    <n v="222979.56"/>
    <n v="1174.6230172663511"/>
    <m/>
    <m/>
    <n v="528.31510234796656"/>
    <n v="0.38504449361991355"/>
    <m/>
    <m/>
    <n v="5576420881.3249264"/>
    <m/>
    <m/>
    <m/>
    <n v="1.9791891219354387"/>
    <m/>
    <m/>
    <m/>
    <n v="1.9675557309170035"/>
    <m/>
    <m/>
    <n v="212.84560306405479"/>
    <n v="525.28678720139135"/>
    <n v="206.14192933360587"/>
    <m/>
  </r>
  <r>
    <x v="1271"/>
    <n v="36.17"/>
    <n v="37.97"/>
    <n v="156880.13"/>
    <n v="140523.16"/>
    <n v="24.03791"/>
    <n v="247012.73"/>
    <n v="221287.18"/>
    <n v="5.0011503509583832E-6"/>
    <n v="100594.19155348823"/>
    <n v="100594.52"/>
    <n v="-3.265053720391542E-6"/>
    <n v="296048483690.03802"/>
    <m/>
    <m/>
    <n v="42359184.628175132"/>
    <m/>
    <m/>
    <n v="6.954668220848224"/>
    <m/>
    <m/>
    <n v="437.22006432319534"/>
    <n v="437.04"/>
    <n v="4.1200879369229781E-4"/>
    <n v="9.6980432282900875"/>
    <m/>
    <m/>
    <m/>
    <n v="84543.036475233108"/>
    <m/>
    <m/>
    <n v="2.0721551922432591"/>
    <n v="1278"/>
    <n v="0.95259415327890451"/>
    <n v="219437.95"/>
    <n v="1155.8760843847126"/>
    <m/>
    <m/>
    <n v="536.70639188870553"/>
    <n v="0.39112311975875408"/>
    <m/>
    <m/>
    <n v="5350930982.9291592"/>
    <m/>
    <m/>
    <m/>
    <n v="2.0190786327807464"/>
    <m/>
    <m/>
    <m/>
    <n v="2.007240063867588"/>
    <m/>
    <m/>
    <n v="218.60581355337945"/>
    <n v="530.57889588871637"/>
    <n v="210.29661098312118"/>
    <m/>
  </r>
  <r>
    <x v="1272"/>
    <n v="35.79"/>
    <n v="36.96"/>
    <n v="151042.39000000001"/>
    <n v="135293.38"/>
    <n v="24.873249999999999"/>
    <n v="240707.91"/>
    <n v="215637.88"/>
    <n v="5.0011503509583832E-6"/>
    <n v="96848.572402606413"/>
    <n v="96848.89"/>
    <n v="-3.2793085557036861E-6"/>
    <n v="274001691182.33737"/>
    <m/>
    <m/>
    <n v="39994110.310519084"/>
    <m/>
    <m/>
    <n v="7.0838980409847609"/>
    <m/>
    <m/>
    <n v="426.0499518001044"/>
    <n v="425.88"/>
    <n v="3.9906029892078365E-4"/>
    <n v="9.9453090726848163"/>
    <m/>
    <m/>
    <m/>
    <n v="81394.299121839533"/>
    <m/>
    <m/>
    <n v="2.1440264867968755"/>
    <n v="1279"/>
    <n v="0.96834415584415579"/>
    <n v="212948.39"/>
    <n v="1121.605136696679"/>
    <m/>
    <m/>
    <n v="552.57870719490154"/>
    <n v="0.40265184754015287"/>
    <m/>
    <m/>
    <n v="4952478253.7432489"/>
    <m/>
    <m/>
    <m/>
    <n v="2.0941241309803695"/>
    <m/>
    <m/>
    <m/>
    <n v="2.0818759198286214"/>
    <m/>
    <m/>
    <n v="226.18800762641072"/>
    <n v="540.43797372055269"/>
    <n v="218.1129553714452"/>
    <m/>
  </r>
  <r>
    <x v="1273"/>
    <n v="33.94"/>
    <n v="36.590000000000003"/>
    <n v="147978.79999999999"/>
    <n v="132548.54999999999"/>
    <n v="25.379580000000001"/>
    <n v="236057.75"/>
    <n v="211470.96"/>
    <n v="5.0011503509583832E-6"/>
    <n v="94881.880986992241"/>
    <n v="94882.19"/>
    <n v="-3.2568072866334674E-6"/>
    <n v="262873237973.26993"/>
    <m/>
    <m/>
    <n v="38776638.639465839"/>
    <m/>
    <m/>
    <n v="7.1555708021753572"/>
    <m/>
    <m/>
    <n v="417.80903957994764"/>
    <n v="417.64"/>
    <n v="4.0474949704916163E-4"/>
    <n v="10.137164914005126"/>
    <m/>
    <m/>
    <m/>
    <n v="79740.678864765985"/>
    <m/>
    <m/>
    <n v="2.1875303124841645"/>
    <n v="1280"/>
    <n v="0.92757584039355001"/>
    <n v="208436.51"/>
    <n v="1097.7552164923486"/>
    <m/>
    <m/>
    <n v="564.28656193575466"/>
    <n v="0.41114412370044534"/>
    <m/>
    <m/>
    <n v="4751366529.4429426"/>
    <m/>
    <m/>
    <m/>
    <n v="2.1365101756186338"/>
    <m/>
    <m/>
    <m/>
    <n v="2.1240450462018905"/>
    <m/>
    <m/>
    <n v="230.77752352881708"/>
    <n v="545.90596346358666"/>
    <n v="222.52766285023716"/>
    <m/>
  </r>
  <r>
    <x v="1274"/>
    <n v="39.18"/>
    <n v="39.409999999999997"/>
    <n v="159413.14000000001"/>
    <n v="142788.6"/>
    <n v="23.484369999999998"/>
    <n v="244060.49"/>
    <n v="218636.99"/>
    <n v="3.7506470229597966E-6"/>
    <n v="102205.93875266278"/>
    <n v="102206.27"/>
    <n v="-3.2409688487389232E-6"/>
    <n v="303452086861.23126"/>
    <m/>
    <m/>
    <n v="43268932.884807125"/>
    <m/>
    <m/>
    <n v="6.8786315467347396"/>
    <m/>
    <m/>
    <n v="431.94184424441062"/>
    <n v="431.76"/>
    <n v="4.2116973413608427E-4"/>
    <n v="9.7926744865650761"/>
    <m/>
    <m/>
    <m/>
    <n v="85893.638925889507"/>
    <m/>
    <m/>
    <n v="2.0237864140180872"/>
    <n v="1281"/>
    <n v="0.99416391778736368"/>
    <n v="217709.93"/>
    <n v="1146.3262007400435"/>
    <m/>
    <m/>
    <n v="539.18123710957013"/>
    <n v="0.39274045437899163"/>
    <m/>
    <m/>
    <n v="5484946472.7878542"/>
    <m/>
    <m/>
    <m/>
    <n v="1.9711784416971967"/>
    <m/>
    <m/>
    <m/>
    <n v="1.959763695507813"/>
    <m/>
    <m/>
    <n v="213.50306055781357"/>
    <n v="524.77797867497452"/>
    <n v="205.30757901241424"/>
    <m/>
  </r>
  <r>
    <x v="1275"/>
    <n v="37.14"/>
    <n v="37.78"/>
    <n v="153136.23000000001"/>
    <n v="137165.75"/>
    <n v="24.307580000000002"/>
    <n v="239566.81"/>
    <n v="214610.59"/>
    <n v="3.7506470229597966E-6"/>
    <n v="98179.174605889944"/>
    <n v="98179.49"/>
    <n v="-3.212423593357272E-6"/>
    <n v="279541313281.1637"/>
    <m/>
    <m/>
    <n v="40712721.649916768"/>
    <m/>
    <m/>
    <n v="7.0138852680057342"/>
    <m/>
    <m/>
    <n v="423.97852493981463"/>
    <n v="423.8"/>
    <n v="4.2124808828369886E-4"/>
    <n v="9.9726840778158667"/>
    <m/>
    <m/>
    <m/>
    <n v="82508.873109461347"/>
    <m/>
    <m/>
    <n v="2.0945923999053488"/>
    <n v="1282"/>
    <n v="0.98305982001058756"/>
    <n v="212459.13"/>
    <n v="1118.5913779191658"/>
    <m/>
    <m/>
    <n v="552.18538827444775"/>
    <n v="0.40217457081757618"/>
    <m/>
    <m/>
    <n v="5052794492.1328192"/>
    <m/>
    <m/>
    <m/>
    <n v="2.0487057463723741"/>
    <m/>
    <m/>
    <m/>
    <n v="2.0368692253584437"/>
    <m/>
    <m/>
    <n v="220.97286793868696"/>
    <n v="535.09662621040673"/>
    <n v="213.38241531009305"/>
    <m/>
  </r>
  <r>
    <x v="1276"/>
    <n v="38.1"/>
    <n v="38.5"/>
    <n v="155240.66"/>
    <n v="139050.19"/>
    <n v="24.417719999999999"/>
    <n v="242079.52"/>
    <n v="216860.74"/>
    <n v="3.7506470229597966E-6"/>
    <n v="99525.946436453814"/>
    <n v="99526.26"/>
    <n v="-3.1505609291437864E-6"/>
    <n v="287210315686.1272"/>
    <m/>
    <m/>
    <n v="41551315.608740419"/>
    <m/>
    <m/>
    <n v="6.9655241354666799"/>
    <m/>
    <m/>
    <n v="428.41500107581464"/>
    <n v="428.24"/>
    <n v="4.0865186767846673E-4"/>
    <n v="9.8677944651205411"/>
    <m/>
    <m/>
    <m/>
    <n v="83640.008099411032"/>
    <m/>
    <m/>
    <n v="2.1039477326317146"/>
    <n v="1283"/>
    <n v="0.98961038961038961"/>
    <n v="214897.93"/>
    <n v="1131.3432470583152"/>
    <m/>
    <m/>
    <n v="545.84689990294908"/>
    <n v="0.39752035733685009"/>
    <m/>
    <m/>
    <n v="5191454316.8235264"/>
    <m/>
    <m/>
    <m/>
    <n v="2.0204656683117266"/>
    <m/>
    <m/>
    <m/>
    <n v="2.0088191039630248"/>
    <m/>
    <m/>
    <n v="221.9598259278209"/>
    <n v="531.4071049432988"/>
    <n v="210.44107730887126"/>
    <m/>
  </r>
  <r>
    <x v="1277"/>
    <n v="37.15"/>
    <n v="37.979999999999997"/>
    <n v="152610.32"/>
    <n v="136693.65"/>
    <n v="24.372219999999999"/>
    <n v="238399.8"/>
    <n v="213563.55"/>
    <n v="3.7506470229597966E-6"/>
    <n v="97837.230141225155"/>
    <n v="97837.54"/>
    <n v="-3.1670744669032302E-6"/>
    <n v="277463873436.67798"/>
    <m/>
    <m/>
    <n v="40494646.787896775"/>
    <m/>
    <m/>
    <n v="7.0243650869219145"/>
    <m/>
    <m/>
    <n v="421.89260860049581"/>
    <n v="421.72"/>
    <n v="4.092966909223783E-4"/>
    <n v="10.017493251834974"/>
    <m/>
    <m/>
    <m/>
    <n v="82220.161633358512"/>
    <m/>
    <m/>
    <n v="2.0998920274229538"/>
    <n v="1284"/>
    <n v="0.97814639283833604"/>
    <n v="211386.54"/>
    <n v="1112.770426101838"/>
    <m/>
    <m/>
    <n v="554.76593111860677"/>
    <n v="0.40397746347732566"/>
    <m/>
    <m/>
    <n v="5015321935.3887243"/>
    <m/>
    <m/>
    <m/>
    <n v="2.0546116212513792"/>
    <m/>
    <m/>
    <m/>
    <n v="2.0427954806462232"/>
    <m/>
    <m/>
    <n v="221.53196186628116"/>
    <n v="535.89614253139973"/>
    <n v="213.99754017535631"/>
    <m/>
  </r>
  <r>
    <x v="1278"/>
    <n v="36.82"/>
    <n v="37.81"/>
    <n v="152894.34"/>
    <n v="136947.54"/>
    <n v="24.478619999999999"/>
    <n v="240058.81"/>
    <n v="215048.93"/>
    <n v="3.7506470229597966E-6"/>
    <n v="98016.922984337638"/>
    <n v="98017.24"/>
    <n v="-3.2342847274824393E-6"/>
    <n v="278483031860.23303"/>
    <m/>
    <m/>
    <n v="40607077.410128102"/>
    <m/>
    <m/>
    <n v="7.0176590258703717"/>
    <m/>
    <m/>
    <n v="424.81817528695495"/>
    <n v="424.64"/>
    <n v="4.1959138789327E-4"/>
    <n v="9.9474888292819905"/>
    <m/>
    <m/>
    <m/>
    <n v="82370.504852493643"/>
    <m/>
    <m/>
    <n v="2.1089235821328405"/>
    <n v="1285"/>
    <n v="0.97381645067442468"/>
    <n v="212742.53"/>
    <n v="1119.8211157628962"/>
    <m/>
    <m/>
    <n v="551.20725110550131"/>
    <n v="0.40134800329930098"/>
    <m/>
    <m/>
    <n v="5033782864.8478518"/>
    <m/>
    <m/>
    <m/>
    <n v="2.0506999410552322"/>
    <m/>
    <m/>
    <m/>
    <n v="2.0389334962955097"/>
    <m/>
    <m/>
    <n v="222.48476229956788"/>
    <n v="535.38453013588344"/>
    <n v="213.59012013973015"/>
    <m/>
  </r>
  <r>
    <x v="1279"/>
    <n v="38.32"/>
    <n v="38.630000000000003"/>
    <n v="156549.13"/>
    <n v="140219.6"/>
    <n v="23.858239999999999"/>
    <n v="244611.68"/>
    <n v="219125.05"/>
    <n v="3.7506470229597966E-6"/>
    <n v="100352.58066316586"/>
    <n v="100352.91"/>
    <n v="-3.2817865883716379E-6"/>
    <n v="291754223004.56964"/>
    <m/>
    <m/>
    <n v="42061192.494419388"/>
    <m/>
    <m/>
    <n v="6.9332818747638019"/>
    <m/>
    <m/>
    <n v="432.84346134906286"/>
    <n v="432.68"/>
    <n v="3.7778808602850766E-4"/>
    <n v="9.7579673041226354"/>
    <m/>
    <m/>
    <m/>
    <n v="84331.288415873627"/>
    <m/>
    <m/>
    <n v="2.0550785613558507"/>
    <n v="1286"/>
    <n v="0.9919751488480455"/>
    <n v="216856.32000000001"/>
    <n v="1141.2076661812007"/>
    <m/>
    <m/>
    <n v="540.54858836643677"/>
    <n v="0.39347524106047194"/>
    <m/>
    <m/>
    <n v="5273791991.1762724"/>
    <m/>
    <m/>
    <m/>
    <n v="2.00142330327555"/>
    <m/>
    <m/>
    <m/>
    <n v="1.9900192368260203"/>
    <m/>
    <m/>
    <n v="216.80428304935802"/>
    <n v="528.94730922890267"/>
    <n v="208.45772472061856"/>
    <m/>
  </r>
  <r>
    <x v="1280"/>
    <n v="37.950000000000003"/>
    <n v="38.4"/>
    <n v="154686.13"/>
    <n v="138550.41"/>
    <n v="24.145109999999999"/>
    <n v="242149.93"/>
    <n v="216918.98"/>
    <n v="3.7506470229597966E-6"/>
    <n v="99155.925226515246"/>
    <n v="99156.25"/>
    <n v="-3.275370788591303E-6"/>
    <n v="284796265702.83014"/>
    <m/>
    <m/>
    <n v="41309744.570678599"/>
    <m/>
    <m/>
    <n v="6.9743676317605319"/>
    <m/>
    <m/>
    <n v="428.47691554241641"/>
    <n v="428.32"/>
    <n v="3.6635119167072183E-4"/>
    <n v="9.8558793342514921"/>
    <m/>
    <m/>
    <m/>
    <n v="83325.00211744578"/>
    <m/>
    <m/>
    <n v="2.0796547944838086"/>
    <n v="1287"/>
    <n v="0.98828125000000011"/>
    <n v="214535.33"/>
    <n v="1128.9052883006493"/>
    <m/>
    <m/>
    <n v="546.3340220956112"/>
    <n v="0.39764886597583632"/>
    <m/>
    <m/>
    <n v="5148058868.4282532"/>
    <m/>
    <m/>
    <m/>
    <n v="2.0251541463224219"/>
    <m/>
    <m/>
    <m/>
    <n v="2.0136417242907454"/>
    <m/>
    <m/>
    <n v="219.39699785041429"/>
    <n v="532.08178450390267"/>
    <n v="210.9294045192683"/>
    <m/>
  </r>
  <r>
    <x v="1281"/>
    <n v="36.08"/>
    <n v="36.49"/>
    <n v="148082.76999999999"/>
    <n v="132635.35"/>
    <n v="24.990670000000001"/>
    <n v="236476.46"/>
    <n v="211835.84"/>
    <n v="3.7506470229597966E-6"/>
    <n v="94920.766578703682"/>
    <n v="94921.08"/>
    <n v="-3.3019145623258694E-6"/>
    <n v="260468152335.60025"/>
    <m/>
    <m/>
    <n v="38663950.922957666"/>
    <m/>
    <m/>
    <n v="7.1230587422705689"/>
    <m/>
    <m/>
    <n v="418.42768041278896"/>
    <n v="418.28"/>
    <n v="3.5306591945349908E-4"/>
    <n v="10.086500435271439"/>
    <m/>
    <m/>
    <m/>
    <n v="79765.356810786398"/>
    <m/>
    <m/>
    <n v="2.1523455698707528"/>
    <n v="1288"/>
    <n v="0.98876404494382009"/>
    <n v="208036.84"/>
    <n v="1094.6241392080613"/>
    <m/>
    <m/>
    <n v="562.88302677119589"/>
    <n v="0.40965521161544638"/>
    <m/>
    <m/>
    <n v="4708333443.3118544"/>
    <m/>
    <m/>
    <m/>
    <n v="2.1115146412272732"/>
    <m/>
    <m/>
    <m/>
    <n v="2.0995392926154866"/>
    <m/>
    <m/>
    <n v="227.06564455736589"/>
    <n v="543.42558448653642"/>
    <n v="219.92425945282926"/>
    <m/>
  </r>
  <r>
    <x v="1282"/>
    <n v="36.5"/>
    <n v="36.729999999999997"/>
    <n v="149752.09"/>
    <n v="134130.04"/>
    <n v="24.92306"/>
    <n v="236752.49"/>
    <n v="212082.31"/>
    <n v="3.7506470229597966E-6"/>
    <n v="95988.456843411477"/>
    <n v="95988.77"/>
    <n v="-3.2624294333816195E-6"/>
    <n v="266327629880.7457"/>
    <m/>
    <m/>
    <n v="39317139.725099452"/>
    <m/>
    <m/>
    <n v="7.0827389205173823"/>
    <m/>
    <m/>
    <n v="418.90588050283958"/>
    <n v="418.76"/>
    <n v="3.4836303094754051E-4"/>
    <n v="10.07442999822025"/>
    <m/>
    <m/>
    <m/>
    <n v="80661.925513766284"/>
    <m/>
    <m/>
    <n v="2.146384392607056"/>
    <n v="1289"/>
    <n v="0.99373808875578551"/>
    <n v="208859.73"/>
    <n v="1098.8681177294638"/>
    <m/>
    <m/>
    <n v="560.65654220288695"/>
    <n v="0.40799614041064408"/>
    <m/>
    <m/>
    <n v="4814289201.0648499"/>
    <m/>
    <m/>
    <m/>
    <n v="2.0876223924110024"/>
    <m/>
    <m/>
    <m/>
    <n v="2.075810239062847"/>
    <m/>
    <m/>
    <n v="226.43675922563762"/>
    <n v="540.34954321053351"/>
    <n v="217.43576847815757"/>
    <m/>
  </r>
  <r>
    <x v="1283"/>
    <n v="35.299999999999997"/>
    <n v="35.840000000000003"/>
    <n v="147614.15"/>
    <n v="132214.62"/>
    <n v="25.204170000000001"/>
    <n v="232832.23"/>
    <n v="208569.75"/>
    <n v="3.7506470229597966E-6"/>
    <n v="94615.767765659446"/>
    <n v="94616.08"/>
    <n v="-3.300013491913667E-6"/>
    <n v="258710416654.42499"/>
    <m/>
    <m/>
    <n v="38474578.734977148"/>
    <m/>
    <m/>
    <n v="7.1331251509638163"/>
    <m/>
    <m/>
    <n v="411.95939300160074"/>
    <n v="411.8"/>
    <n v="3.8706411267774854E-4"/>
    <n v="10.240944839299328"/>
    <m/>
    <m/>
    <m/>
    <n v="79507.760065819777"/>
    <m/>
    <m/>
    <n v="2.1704539532940257"/>
    <n v="1290"/>
    <n v="0.98493303571428559"/>
    <n v="205743.95"/>
    <n v="1082.3906256219245"/>
    <m/>
    <m/>
    <n v="569.02044481381586"/>
    <n v="0.41404339467193063"/>
    <m/>
    <m/>
    <n v="4676632411.2260075"/>
    <m/>
    <m/>
    <m/>
    <n v="2.1173356896539457"/>
    <m/>
    <m/>
    <m/>
    <n v="2.1053834990708364"/>
    <m/>
    <m/>
    <n v="228.97602168799747"/>
    <n v="544.19356131022118"/>
    <n v="220.53054924096489"/>
    <m/>
  </r>
  <r>
    <x v="1284"/>
    <n v="34.53"/>
    <n v="34.799999999999997"/>
    <n v="140812.94"/>
    <n v="126121.45"/>
    <n v="26.527740000000001"/>
    <n v="224191.84"/>
    <n v="200827.4"/>
    <n v="5.4180167654571676E-6"/>
    <n v="90249.815871488056"/>
    <n v="90250.11"/>
    <n v="-3.2590377113672631E-6"/>
    <n v="234836812813.2287"/>
    <m/>
    <m/>
    <n v="35813871.154504336"/>
    <m/>
    <m/>
    <n v="7.2969219958911617"/>
    <m/>
    <m/>
    <n v="396.64258870386033"/>
    <n v="396.48"/>
    <n v="4.1008046776713769E-4"/>
    <n v="10.620094701117941"/>
    <m/>
    <m/>
    <m/>
    <n v="75837.064101523865"/>
    <m/>
    <m/>
    <n v="2.2839918072275158"/>
    <n v="1291"/>
    <n v="0.99224137931034495"/>
    <n v="197036.95"/>
    <n v="1036.3414987063904"/>
    <m/>
    <m/>
    <n v="593.10115782138621"/>
    <n v="0.43144282365136521"/>
    <m/>
    <m/>
    <n v="4245153814.7251453"/>
    <m/>
    <m/>
    <m/>
    <n v="2.2146045868327509"/>
    <m/>
    <m/>
    <m/>
    <n v="2.2021914525014052"/>
    <m/>
    <m/>
    <n v="240.9539058837106"/>
    <n v="556.68979353465465"/>
    <n v="230.66156598229736"/>
    <m/>
  </r>
  <r>
    <x v="1285"/>
    <n v="33.36"/>
    <n v="34.18"/>
    <n v="140570.73000000001"/>
    <n v="125903.82"/>
    <n v="26.324680000000001"/>
    <n v="225435.79"/>
    <n v="201940.63"/>
    <n v="5.4180167654571676E-6"/>
    <n v="90092.381835025924"/>
    <n v="90092.67"/>
    <n v="-3.1985396156120061E-6"/>
    <n v="234017051957.96527"/>
    <m/>
    <m/>
    <n v="35720830.202505454"/>
    <m/>
    <m/>
    <n v="7.3030275467649171"/>
    <m/>
    <m/>
    <n v="398.83367305675972"/>
    <n v="398.68"/>
    <n v="3.8545464221861891E-4"/>
    <n v="10.560891804343436"/>
    <m/>
    <m/>
    <m/>
    <n v="75704.024925249454"/>
    <m/>
    <m/>
    <n v="2.2663627720825814"/>
    <n v="1292"/>
    <n v="0.97600936220011703"/>
    <n v="197950.71"/>
    <n v="1041.0662433438629"/>
    <m/>
    <m/>
    <n v="590.35064775730507"/>
    <n v="0.42940129630192436"/>
    <m/>
    <m/>
    <n v="4230360726.028194"/>
    <m/>
    <m/>
    <m/>
    <n v="2.2183226937023481"/>
    <m/>
    <m/>
    <m/>
    <n v="2.2059218243607934"/>
    <m/>
    <m/>
    <n v="239.09409847910808"/>
    <n v="557.15559238206436"/>
    <n v="231.04882443833506"/>
    <m/>
  </r>
  <r>
    <x v="1286"/>
    <n v="32.450000000000003"/>
    <n v="33.36"/>
    <n v="135632.07999999999"/>
    <n v="121479.78"/>
    <n v="27.277570000000001"/>
    <n v="218707.26"/>
    <n v="195912.26"/>
    <n v="5.4180167654571676E-6"/>
    <n v="86925.060341706179"/>
    <n v="86925.35"/>
    <n v="-3.3322649126699133E-6"/>
    <n v="217562495641.77991"/>
    <m/>
    <m/>
    <n v="33837754.493749216"/>
    <m/>
    <m/>
    <n v="7.4311419351049537"/>
    <m/>
    <m/>
    <n v="386.9203417303786"/>
    <n v="386.76"/>
    <n v="4.145768186436527E-4"/>
    <n v="10.87581420851777"/>
    <m/>
    <m/>
    <m/>
    <n v="73041.816649772329"/>
    <m/>
    <m/>
    <n v="2.3482484464440274"/>
    <n v="1293"/>
    <n v="0.97272182254196649"/>
    <n v="192105.26"/>
    <n v="1010.2448501518514"/>
    <m/>
    <m/>
    <n v="607.78359959634076"/>
    <n v="0.44203953491795006"/>
    <m/>
    <m/>
    <n v="3932933235.0259914"/>
    <m/>
    <m/>
    <m/>
    <n v="2.29616372320839"/>
    <m/>
    <m/>
    <m/>
    <n v="2.2833619745068945"/>
    <m/>
    <m/>
    <n v="247.73277792221114"/>
    <n v="566.92957275817287"/>
    <n v="239.1563366643511"/>
    <m/>
  </r>
  <r>
    <x v="1287"/>
    <n v="33.44"/>
    <n v="34.04"/>
    <n v="137485.47"/>
    <n v="123139.12"/>
    <n v="26.769770000000001"/>
    <n v="220359.75"/>
    <n v="197391.45"/>
    <n v="5.4180167654571676E-6"/>
    <n v="88110.728446778914"/>
    <n v="88111.02"/>
    <n v="-3.3089302687860922E-6"/>
    <n v="223497145961.02948"/>
    <m/>
    <m/>
    <n v="34530728.130666904"/>
    <m/>
    <m/>
    <n v="7.3801974004408537"/>
    <m/>
    <m/>
    <n v="389.83429626634256"/>
    <n v="389.68"/>
    <n v="3.9595633941336139E-4"/>
    <n v="10.793358161712815"/>
    <m/>
    <m/>
    <m/>
    <n v="74037.393590709165"/>
    <m/>
    <m/>
    <n v="2.3043850141399185"/>
    <n v="1294"/>
    <n v="0.98237367802585185"/>
    <n v="193614.64"/>
    <n v="1018.1028892097431"/>
    <m/>
    <m/>
    <n v="603.00821546808356"/>
    <n v="0.43852483595433361"/>
    <m/>
    <m/>
    <n v="4040240037.6198597"/>
    <m/>
    <m/>
    <m/>
    <n v="2.2646940377767399"/>
    <m/>
    <m/>
    <m/>
    <n v="2.2521015397724349"/>
    <m/>
    <m/>
    <n v="243.10532466003403"/>
    <n v="563.04296104711898"/>
    <n v="235.87861974558686"/>
    <m/>
  </r>
  <r>
    <x v="1288"/>
    <n v="32.049999999999997"/>
    <n v="32.82"/>
    <n v="131834.13"/>
    <n v="118076.82"/>
    <n v="28.079840000000001"/>
    <n v="214744.55"/>
    <n v="192360.45"/>
    <n v="5.4180167654571676E-6"/>
    <n v="84486.876969365141"/>
    <n v="84487.16"/>
    <n v="-3.3499840077499954E-6"/>
    <n v="205112865055.44376"/>
    <m/>
    <m/>
    <n v="32401058.724146288"/>
    <m/>
    <m/>
    <n v="7.5317028439063529"/>
    <m/>
    <m/>
    <n v="379.89128804841687"/>
    <n v="379.76"/>
    <n v="3.4571320943976858E-4"/>
    <n v="11.068103668446035"/>
    <m/>
    <m/>
    <m/>
    <n v="70991.643526532702"/>
    <m/>
    <m/>
    <n v="2.4170023292547809"/>
    <n v="1295"/>
    <n v="0.97653869591712361"/>
    <n v="187623.58"/>
    <n v="986.52247378142295"/>
    <m/>
    <m/>
    <n v="621.66723009302223"/>
    <n v="0.45205134946762526"/>
    <m/>
    <m/>
    <n v="3707923213.571805"/>
    <m/>
    <m/>
    <m/>
    <n v="2.3576867283419087"/>
    <m/>
    <m/>
    <m/>
    <n v="2.344612345007163"/>
    <m/>
    <m/>
    <n v="254.986094924268"/>
    <n v="574.60146942773167"/>
    <n v="245.56424929688558"/>
    <m/>
  </r>
  <r>
    <x v="1289"/>
    <n v="32.869999999999997"/>
    <n v="33.39"/>
    <n v="132700.84"/>
    <n v="118851.17"/>
    <n v="27.87839"/>
    <n v="215483.35"/>
    <n v="193019.11"/>
    <n v="5.2790595175267185E-6"/>
    <n v="85036.093729303801"/>
    <n v="85036.37"/>
    <n v="-3.2488533576735534E-6"/>
    <n v="207778243575.28873"/>
    <m/>
    <m/>
    <n v="32718847.605127033"/>
    <m/>
    <m/>
    <n v="7.5064201714045611"/>
    <m/>
    <m/>
    <n v="381.17036915411285"/>
    <n v="381.04"/>
    <n v="3.4214033726853721E-4"/>
    <n v="11.029156277288873"/>
    <m/>
    <m/>
    <m/>
    <n v="71451.041378632537"/>
    <m/>
    <m/>
    <n v="2.3991988379759559"/>
    <n v="1296"/>
    <n v="0.98442647499251268"/>
    <n v="188547.97"/>
    <n v="991.15069510318483"/>
    <m/>
    <m/>
    <n v="618.60437961961316"/>
    <n v="0.44969625759800125"/>
    <m/>
    <m/>
    <n v="3756176713.8956089"/>
    <m/>
    <m/>
    <m/>
    <n v="2.3418977200123399"/>
    <m/>
    <m/>
    <m/>
    <n v="2.3290157502543387"/>
    <m/>
    <m/>
    <n v="253.10788294976587"/>
    <n v="572.67262795965075"/>
    <n v="243.91974923206163"/>
    <m/>
  </r>
  <r>
    <x v="1290"/>
    <n v="31.8"/>
    <n v="32.770000000000003"/>
    <n v="131756.79"/>
    <n v="118005.02"/>
    <n v="27.943190000000001"/>
    <n v="215514.59"/>
    <n v="193046.07"/>
    <n v="5.2790595175267185E-6"/>
    <n v="84429.07783002693"/>
    <n v="84429.36"/>
    <n v="-3.3420835248154646E-6"/>
    <n v="204811549574.65488"/>
    <m/>
    <m/>
    <n v="32369128.962978069"/>
    <m/>
    <m/>
    <n v="7.5329447381973589"/>
    <m/>
    <m/>
    <n v="381.21633422276687"/>
    <n v="381.08"/>
    <n v="3.5775748600519464E-4"/>
    <n v="11.027266121416316"/>
    <m/>
    <m/>
    <m/>
    <n v="70940.311437909404"/>
    <m/>
    <m/>
    <n v="2.4046206621568702"/>
    <n v="1297"/>
    <n v="0.97039975587427518"/>
    <n v="188128.36"/>
    <n v="988.86768868197044"/>
    <m/>
    <m/>
    <n v="619.98107215961875"/>
    <n v="0.4506543246437546"/>
    <m/>
    <m/>
    <n v="3702568427.2500353"/>
    <m/>
    <m/>
    <m/>
    <n v="2.3584607947209486"/>
    <m/>
    <m/>
    <m/>
    <n v="2.345522591786533"/>
    <m/>
    <m/>
    <n v="253.67986823853622"/>
    <n v="574.69621483913124"/>
    <n v="245.64487197970004"/>
    <m/>
  </r>
  <r>
    <x v="1291"/>
    <n v="33.65"/>
    <n v="33.83"/>
    <n v="136153.41"/>
    <n v="121942.13"/>
    <n v="27.051069999999999"/>
    <n v="218826.38"/>
    <n v="196011.57"/>
    <n v="5.2790595175267185E-6"/>
    <n v="87244.282083605576"/>
    <n v="87244.57"/>
    <n v="-3.3001067508697801E-6"/>
    <n v="218469458670.46866"/>
    <m/>
    <m/>
    <n v="33988744.564881757"/>
    <m/>
    <m/>
    <n v="7.4070876646577295"/>
    <m/>
    <m/>
    <n v="387.06500721590533"/>
    <n v="386.92"/>
    <n v="3.7477312081390934E-4"/>
    <n v="10.857525197652729"/>
    <m/>
    <m/>
    <m/>
    <n v="73305.049449257058"/>
    <m/>
    <m/>
    <n v="2.3277003757174231"/>
    <n v="1298"/>
    <n v="0.99467927874667461"/>
    <n v="192436.86"/>
    <n v="1011.4356726785539"/>
    <m/>
    <m/>
    <n v="605.78231738708087"/>
    <n v="0.44029173571041536"/>
    <m/>
    <m/>
    <n v="3949499720.6953731"/>
    <m/>
    <m/>
    <m/>
    <n v="2.2796671171575422"/>
    <m/>
    <m/>
    <m/>
    <n v="2.2671948758321019"/>
    <m/>
    <m/>
    <n v="245.56502150369749"/>
    <n v="565.09444736469425"/>
    <n v="237.43813694251114"/>
    <m/>
  </r>
  <r>
    <x v="1292"/>
    <n v="31.37"/>
    <n v="32.25"/>
    <n v="130422.29"/>
    <n v="116808.56"/>
    <n v="28.25132"/>
    <n v="212166.98"/>
    <n v="190045.45"/>
    <n v="5.2790595175267185E-6"/>
    <n v="83569.861437757892"/>
    <n v="83570.13"/>
    <n v="-3.2136152248174454E-6"/>
    <n v="200067035933.52551"/>
    <m/>
    <m/>
    <n v="31842130.980450429"/>
    <m/>
    <m/>
    <n v="7.5628041326625812"/>
    <m/>
    <m/>
    <n v="375.27656038427085"/>
    <n v="375.12"/>
    <n v="4.1736080259879849E-4"/>
    <n v="11.187647368261752"/>
    <m/>
    <m/>
    <m/>
    <n v="70217.003293933303"/>
    <m/>
    <m/>
    <n v="2.4308234120255778"/>
    <n v="1299"/>
    <n v="0.97271317829457371"/>
    <n v="185520.79"/>
    <n v="975.00911989488884"/>
    <m/>
    <m/>
    <n v="627.55378524314153"/>
    <n v="0.4560723300451785"/>
    <m/>
    <m/>
    <n v="3616842502.9506345"/>
    <m/>
    <m/>
    <m/>
    <n v="2.3755268360089579"/>
    <m/>
    <m/>
    <m/>
    <n v="2.3625652664583225"/>
    <m/>
    <m/>
    <n v="256.44417540714335"/>
    <n v="576.97421920169336"/>
    <n v="247.42238108088029"/>
    <m/>
  </r>
  <r>
    <x v="1293"/>
    <n v="33.119999999999997"/>
    <n v="33.22"/>
    <n v="133652.13"/>
    <n v="119700.65"/>
    <n v="27.62255"/>
    <n v="214395.37"/>
    <n v="192040.5"/>
    <n v="5.2790595175267185E-6"/>
    <n v="85637.337282533059"/>
    <n v="85637.62"/>
    <n v="-3.3013232612066901E-6"/>
    <n v="209965663927.41815"/>
    <m/>
    <m/>
    <n v="33024394.270862326"/>
    <m/>
    <m/>
    <n v="7.4689851259743953"/>
    <m/>
    <m/>
    <n v="379.20884378008242"/>
    <n v="379.08"/>
    <n v="3.398854597511658E-4"/>
    <n v="11.069851215313619"/>
    <m/>
    <m/>
    <m/>
    <n v="71953.452273210758"/>
    <m/>
    <m/>
    <n v="2.3765692424549933"/>
    <n v="1300"/>
    <n v="0.9969897652016857"/>
    <n v="188672.13"/>
    <n v="991.4936414972035"/>
    <m/>
    <m/>
    <n v="616.89387297353483"/>
    <n v="0.44828278050851689"/>
    <m/>
    <m/>
    <n v="3795815055.4946799"/>
    <m/>
    <m/>
    <m/>
    <n v="2.3166027191756733"/>
    <m/>
    <m/>
    <m/>
    <n v="2.3039969139931515"/>
    <m/>
    <m/>
    <n v="250.72053225433439"/>
    <n v="569.81666927964648"/>
    <n v="241.28515498476378"/>
    <m/>
  </r>
  <r>
    <x v="1294"/>
    <n v="30.24"/>
    <n v="31.23"/>
    <n v="123886.8"/>
    <n v="110952.8"/>
    <n v="29.57761"/>
    <n v="199984.76"/>
    <n v="179129.44"/>
    <n v="5.1401040459531089E-6"/>
    <n v="79374.414872443565"/>
    <n v="79374.679999999993"/>
    <n v="-3.3402031532903109E-6"/>
    <n v="179255091215.97421"/>
    <m/>
    <m/>
    <n v="29403361.954941679"/>
    <m/>
    <m/>
    <n v="7.7413012997988435"/>
    <m/>
    <m/>
    <n v="353.69440251401056"/>
    <n v="353.56"/>
    <n v="3.8014060982738407E-4"/>
    <n v="11.812958860706884"/>
    <m/>
    <m/>
    <m/>
    <n v="66689.262235833012"/>
    <m/>
    <m/>
    <n v="2.5442858055594231"/>
    <n v="1301"/>
    <n v="0.96829971181556185"/>
    <n v="175648.92"/>
    <n v="922.83897647541028"/>
    <m/>
    <m/>
    <n v="659.47535257758489"/>
    <n v="0.47908950457218891"/>
    <m/>
    <m/>
    <n v="3240683062.4316773"/>
    <m/>
    <m/>
    <m/>
    <n v="2.4855551649443957"/>
    <m/>
    <m/>
    <m/>
    <n v="2.4721402741383414"/>
    <m/>
    <m/>
    <n v="268.41409876955726"/>
    <n v="590.59195434749302"/>
    <n v="258.88235312535255"/>
    <m/>
  </r>
  <r>
    <x v="1295"/>
    <n v="28.8"/>
    <n v="30.42"/>
    <n v="121933.23"/>
    <n v="109202.62"/>
    <n v="30.177029999999998"/>
    <n v="200519.05"/>
    <n v="179607.09"/>
    <n v="5.1401040459531089E-6"/>
    <n v="78120.855421331173"/>
    <n v="78121.11"/>
    <n v="-3.2587692215813036E-6"/>
    <n v="173592962218.8895"/>
    <m/>
    <m/>
    <n v="28707369.542027969"/>
    <m/>
    <m/>
    <n v="7.8021542355397013"/>
    <m/>
    <m/>
    <n v="354.63070406022712"/>
    <n v="354.48"/>
    <n v="4.2514122158410217E-4"/>
    <n v="11.781084322308564"/>
    <m/>
    <m/>
    <m/>
    <n v="65635.411286196351"/>
    <m/>
    <m/>
    <n v="2.5956811851317365"/>
    <n v="1302"/>
    <n v="0.94674556213017746"/>
    <n v="175915.25"/>
    <n v="924.16607674126931"/>
    <m/>
    <m/>
    <n v="658.47541434481934"/>
    <n v="0.47831773257051413"/>
    <m/>
    <m/>
    <n v="3138339616.5890393"/>
    <m/>
    <m/>
    <m/>
    <n v="2.5246449563907949"/>
    <m/>
    <m/>
    <m/>
    <n v="2.5110560793698657"/>
    <m/>
    <m/>
    <n v="273.83614862680139"/>
    <n v="595.23448831628582"/>
    <n v="262.95374020842678"/>
    <m/>
  </r>
  <r>
    <x v="1296"/>
    <n v="29.03"/>
    <n v="30.74"/>
    <n v="122334.95"/>
    <n v="109561.84"/>
    <n v="29.868079999999999"/>
    <n v="202562.9"/>
    <n v="181436.87"/>
    <n v="5.1401040459531089E-6"/>
    <n v="78376.320469807135"/>
    <n v="78376.58"/>
    <n v="-3.3113232660308967E-6"/>
    <n v="174728023075.64951"/>
    <m/>
    <m/>
    <n v="28848741.44983463"/>
    <m/>
    <m/>
    <n v="7.789118978697255"/>
    <m/>
    <m/>
    <n v="358.23664758909098"/>
    <n v="358.08"/>
    <n v="4.3746534040156604E-4"/>
    <n v="11.660691015736749"/>
    <m/>
    <m/>
    <m/>
    <n v="65849.423405447495"/>
    <m/>
    <m/>
    <n v="2.5689414021985133"/>
    <n v="1303"/>
    <n v="0.94437215354586868"/>
    <n v="178039.83"/>
    <n v="935.25446871790587"/>
    <m/>
    <m/>
    <n v="650.5228138976795"/>
    <n v="0.47249615492180491"/>
    <m/>
    <m/>
    <n v="3158880183.3868008"/>
    <m/>
    <m/>
    <m/>
    <n v="2.5162229840662196"/>
    <m/>
    <m/>
    <m/>
    <n v="2.5027163022753864"/>
    <m/>
    <m/>
    <n v="271.01518616981969"/>
    <n v="594.2400149692528"/>
    <n v="262.07655186672628"/>
    <m/>
  </r>
  <r>
    <x v="1297"/>
    <n v="31.35"/>
    <n v="32.39"/>
    <n v="129090.98"/>
    <n v="115611.9"/>
    <n v="27.78604"/>
    <n v="207442.59"/>
    <n v="185806.7"/>
    <n v="5.1401040459531089E-6"/>
    <n v="82702.688914856961"/>
    <n v="82702.97"/>
    <n v="-3.3987309409067024E-6"/>
    <n v="194017388302.57217"/>
    <m/>
    <m/>
    <n v="31238004.958921026"/>
    <m/>
    <m/>
    <n v="7.5738623086354391"/>
    <m/>
    <m/>
    <n v="366.85753403048278"/>
    <n v="366.72"/>
    <n v="3.7503825938789426E-4"/>
    <n v="11.379485817308368"/>
    <m/>
    <m/>
    <m/>
    <n v="69483.662837002732"/>
    <m/>
    <m/>
    <n v="2.3897121212643824"/>
    <n v="1304"/>
    <n v="0.96789132448286508"/>
    <n v="183085.58"/>
    <n v="961.6850157273484"/>
    <m/>
    <m/>
    <n v="632.08662752171961"/>
    <n v="0.45906182460044737"/>
    <m/>
    <m/>
    <n v="3507631887.2361946"/>
    <m/>
    <m/>
    <m/>
    <n v="2.377165160821741"/>
    <m/>
    <m/>
    <m/>
    <n v="2.3644397464294391"/>
    <m/>
    <m/>
    <n v="252.10706436607722"/>
    <n v="577.81785898606631"/>
    <n v="247.59302037655911"/>
    <m/>
  </r>
  <r>
    <x v="1298"/>
    <n v="32.630000000000003"/>
    <n v="33.04"/>
    <n v="131144.54999999999"/>
    <n v="117450.45"/>
    <n v="27.59205"/>
    <n v="208067.32"/>
    <n v="186365.32"/>
    <n v="5.1401040459531089E-6"/>
    <n v="84016.268659905938"/>
    <n v="84016.55"/>
    <n v="-3.3486270748506186E-6"/>
    <n v="200180197320.16028"/>
    <m/>
    <m/>
    <n v="31982854.704154085"/>
    <m/>
    <m/>
    <n v="7.5134440351468781"/>
    <m/>
    <m/>
    <n v="367.95338268929606"/>
    <n v="367.8"/>
    <n v="4.1702743147387089E-4"/>
    <n v="11.344912569736014"/>
    <m/>
    <m/>
    <m/>
    <n v="70586.615241150124"/>
    <m/>
    <m/>
    <n v="2.3728754105659431"/>
    <n v="1305"/>
    <n v="0.98759079903147706"/>
    <n v="183495.53"/>
    <n v="963.76308220262138"/>
    <m/>
    <m/>
    <n v="630.67131172812981"/>
    <n v="0.45799051244483441"/>
    <m/>
    <m/>
    <n v="3619072084.7219229"/>
    <m/>
    <m/>
    <m/>
    <n v="2.3392526822408706"/>
    <m/>
    <m/>
    <m/>
    <n v="2.3267644928552755"/>
    <m/>
    <m/>
    <n v="250.33084468254538"/>
    <n v="573.20848585407907"/>
    <n v="243.6442560094444"/>
    <m/>
  </r>
  <r>
    <x v="1299"/>
    <n v="30.62"/>
    <n v="31.53"/>
    <n v="125096.69"/>
    <n v="112031.69"/>
    <n v="28.936630000000001"/>
    <n v="201751.4"/>
    <n v="180704.33"/>
    <n v="4.8621984320984524E-6"/>
    <n v="80133.959457271427"/>
    <n v="80134.23"/>
    <n v="-3.376119400821942E-6"/>
    <n v="181679623876.90817"/>
    <m/>
    <m/>
    <n v="29768344.425849929"/>
    <m/>
    <m/>
    <n v="7.685966039604506"/>
    <m/>
    <m/>
    <n v="356.7492958124667"/>
    <n v="356.6"/>
    <n v="4.18664645167377E-4"/>
    <n v="11.688021029376461"/>
    <m/>
    <m/>
    <m/>
    <n v="67322.244245330687"/>
    <m/>
    <m/>
    <n v="2.487866484033129"/>
    <n v="1306"/>
    <n v="0.97113859816048209"/>
    <n v="178299.66"/>
    <n v="936.18065800056615"/>
    <m/>
    <m/>
    <n v="648.52943692861209"/>
    <n v="0.47078044624430837"/>
    <m/>
    <m/>
    <n v="3284686200.5282311"/>
    <m/>
    <m/>
    <m/>
    <n v="2.4467218785606408"/>
    <m/>
    <m/>
    <m/>
    <n v="2.4338033535541346"/>
    <m/>
    <m/>
    <n v="262.46203893902248"/>
    <n v="586.37036960393709"/>
    <n v="254.83768226050694"/>
    <m/>
  </r>
  <r>
    <x v="1300"/>
    <n v="32.36"/>
    <n v="32.47"/>
    <n v="128848.62"/>
    <n v="115391.23"/>
    <n v="28.24061"/>
    <n v="203115.11"/>
    <n v="181924.89"/>
    <n v="4.8621984320984524E-6"/>
    <n v="82535.343878975866"/>
    <n v="82535.62"/>
    <n v="-3.3454770694829605E-6"/>
    <n v="192568056759.07437"/>
    <m/>
    <m/>
    <n v="31107059.372004498"/>
    <m/>
    <m/>
    <n v="7.5705278934827724"/>
    <m/>
    <m/>
    <n v="359.15193450903541"/>
    <n v="359"/>
    <n v="4.2321590260563369E-4"/>
    <n v="11.60870183866027"/>
    <m/>
    <m/>
    <m/>
    <n v="69339.0691098854"/>
    <m/>
    <m/>
    <n v="2.4278688842325233"/>
    <n v="1307"/>
    <n v="0.99661225746843241"/>
    <n v="181490.37"/>
    <n v="952.859401055342"/>
    <m/>
    <m/>
    <n v="636.92386594938262"/>
    <n v="0.46231190213176199"/>
    <m/>
    <m/>
    <n v="3481567323.1976252"/>
    <m/>
    <m/>
    <m/>
    <n v="2.3732404916222416"/>
    <m/>
    <m/>
    <m/>
    <n v="2.3607440601118226"/>
    <m/>
    <m/>
    <n v="256.13248207727861"/>
    <n v="577.56347297454772"/>
    <n v="247.18424747465986"/>
    <m/>
  </r>
  <r>
    <x v="1301"/>
    <n v="31.67"/>
    <n v="32.049999999999997"/>
    <n v="126708.42"/>
    <n v="113474"/>
    <n v="28.510580000000001"/>
    <n v="203963.17"/>
    <n v="182683.59"/>
    <n v="4.8621984320984524E-6"/>
    <n v="81162.437095959191"/>
    <n v="81162.710000000006"/>
    <n v="-3.3624313532376604E-6"/>
    <n v="186161493832.30093"/>
    <m/>
    <m/>
    <n v="30331500.925996266"/>
    <m/>
    <m/>
    <n v="7.6332215305197266"/>
    <m/>
    <m/>
    <n v="360.64269608671742"/>
    <n v="360.52"/>
    <n v="3.403308740637101E-4"/>
    <n v="11.559917516605902"/>
    <m/>
    <m/>
    <m/>
    <n v="68185.036100465048"/>
    <m/>
    <m/>
    <n v="2.450920621987303"/>
    <n v="1308"/>
    <n v="0.98814352574102982"/>
    <n v="179961.61"/>
    <n v="944.75934194598915"/>
    <m/>
    <m/>
    <n v="642.28890944622913"/>
    <n v="0.46616193118241217"/>
    <m/>
    <m/>
    <n v="3365761131.2529144"/>
    <m/>
    <m/>
    <m/>
    <n v="2.4125596083099863"/>
    <m/>
    <m/>
    <m/>
    <n v="2.3998908222867765"/>
    <m/>
    <m/>
    <n v="258.56436744212306"/>
    <n v="582.34643596602427"/>
    <n v="251.27951986872932"/>
    <m/>
  </r>
  <r>
    <x v="1302"/>
    <n v="28.92"/>
    <n v="30.43"/>
    <n v="122307.62"/>
    <n v="109532.3"/>
    <n v="29.016999999999999"/>
    <n v="202154.44"/>
    <n v="181062.68"/>
    <n v="4.8621984320984524E-6"/>
    <n v="78341.616636403036"/>
    <n v="78341.88"/>
    <n v="-3.3617216866899113E-6"/>
    <n v="173221273654.35019"/>
    <m/>
    <m/>
    <n v="28750805.788355157"/>
    <m/>
    <m/>
    <n v="7.7655954566308871"/>
    <m/>
    <m/>
    <n v="357.43582810173109"/>
    <n v="357.28"/>
    <n v="4.361512027852843E-4"/>
    <n v="11.66211139215212"/>
    <m/>
    <m/>
    <m/>
    <n v="65814.626993383601"/>
    <m/>
    <m/>
    <n v="2.4942945683550821"/>
    <n v="1309"/>
    <n v="0.95037791652974046"/>
    <n v="177926.42"/>
    <n v="934.00210212198999"/>
    <m/>
    <m/>
    <n v="649.55256954360141"/>
    <n v="0.47138907788063727"/>
    <m/>
    <m/>
    <n v="3131825449.5061965"/>
    <m/>
    <m/>
    <m/>
    <n v="2.4962474372416303"/>
    <m/>
    <m/>
    <m/>
    <n v="2.4831750774318535"/>
    <m/>
    <m/>
    <n v="263.14018148744282"/>
    <n v="592.44538092359528"/>
    <n v="259.9960039714914"/>
    <m/>
  </r>
  <r>
    <x v="1303"/>
    <n v="30.04"/>
    <n v="30.6"/>
    <n v="119328.59"/>
    <n v="106862.84"/>
    <n v="30.455670000000001"/>
    <n v="198039"/>
    <n v="177373.98"/>
    <n v="4.1674654807088984E-6"/>
    <n v="76427.869553385986"/>
    <n v="76428.12"/>
    <n v="-3.2768909402625113E-6"/>
    <n v="164757683862.40909"/>
    <m/>
    <m/>
    <n v="27698961.098083504"/>
    <m/>
    <m/>
    <n v="7.8596111052318953"/>
    <m/>
    <m/>
    <n v="350.13357127451314"/>
    <n v="350"/>
    <n v="3.8163221289466698E-4"/>
    <n v="11.898526227786636"/>
    <m/>
    <m/>
    <m/>
    <n v="64205.088381001391"/>
    <m/>
    <m/>
    <n v="2.617456678149753"/>
    <n v="1310"/>
    <n v="0.98169934640522871"/>
    <n v="173574.57"/>
    <n v="910.94420039714157"/>
    <m/>
    <m/>
    <n v="665.43978488670973"/>
    <n v="0.48278132365156612"/>
    <m/>
    <m/>
    <n v="2978870078.6144977"/>
    <m/>
    <m/>
    <m/>
    <n v="2.5567273100449968"/>
    <m/>
    <m/>
    <m/>
    <n v="2.5434484988644508"/>
    <m/>
    <m/>
    <n v="276.13339421175982"/>
    <n v="599.61793286237059"/>
    <n v="266.29526942690433"/>
    <m/>
  </r>
  <r>
    <x v="1304"/>
    <n v="29.63"/>
    <n v="30.58"/>
    <n v="119746.61"/>
    <n v="107236.75"/>
    <n v="30.095849999999999"/>
    <n v="198227.94"/>
    <n v="177542.47"/>
    <n v="4.1674654807088984E-6"/>
    <n v="76693.733921715029"/>
    <n v="76693.990000000005"/>
    <n v="-3.3389615663459438E-6"/>
    <n v="165903840002.02884"/>
    <m/>
    <m/>
    <n v="27844070.898501705"/>
    <m/>
    <m/>
    <n v="7.8456566214270405"/>
    <m/>
    <m/>
    <n v="350.45907213657239"/>
    <n v="350.32"/>
    <n v="3.9698600300419606E-4"/>
    <n v="11.886833528101567"/>
    <m/>
    <m/>
    <m/>
    <n v="64427.886678156348"/>
    <m/>
    <m/>
    <n v="2.5863660782651037"/>
    <n v="1311"/>
    <n v="0.9689339437540877"/>
    <n v="174304.59"/>
    <n v="914.70402222876339"/>
    <m/>
    <m/>
    <n v="662.64107795767643"/>
    <n v="0.48070526921058859"/>
    <m/>
    <m/>
    <n v="2999614953.547689"/>
    <m/>
    <m/>
    <m/>
    <n v="2.5476627310181859"/>
    <m/>
    <m/>
    <m/>
    <n v="2.5344658648573959"/>
    <m/>
    <m/>
    <n v="272.85343433853785"/>
    <n v="598.55333073114571"/>
    <n v="265.3511505509091"/>
    <m/>
  </r>
  <r>
    <x v="1305"/>
    <n v="31.02"/>
    <n v="32.19"/>
    <n v="126067.65"/>
    <n v="112896.99"/>
    <n v="28.55829"/>
    <n v="203899.59"/>
    <n v="182621.54"/>
    <n v="4.1674654807088984E-6"/>
    <n v="80740.181708366697"/>
    <n v="80740.45"/>
    <n v="-3.3228899926074362E-6"/>
    <n v="183410002039.55026"/>
    <m/>
    <m/>
    <n v="30048308.595875192"/>
    <m/>
    <m/>
    <n v="7.6384005290673489"/>
    <m/>
    <m/>
    <n v="360.47753262550088"/>
    <n v="360.32"/>
    <n v="4.3720200238928086E-4"/>
    <n v="11.546400393335741"/>
    <m/>
    <m/>
    <m/>
    <n v="67826.610133035574"/>
    <m/>
    <m/>
    <n v="2.454073800814164"/>
    <n v="1312"/>
    <n v="0.9636533084808947"/>
    <n v="181126.34"/>
    <n v="950.42853034984716"/>
    <m/>
    <m/>
    <n v="636.70732731142107"/>
    <n v="0.46184814636568172"/>
    <m/>
    <m/>
    <n v="3316158461.0574732"/>
    <m/>
    <m/>
    <m/>
    <n v="2.4130779418579689"/>
    <m/>
    <m/>
    <m/>
    <n v="2.4006112485982922"/>
    <m/>
    <m/>
    <n v="258.89701782724165"/>
    <n v="582.7415471695997"/>
    <n v="251.33350676489565"/>
    <m/>
  </r>
  <r>
    <x v="1306"/>
    <n v="30.18"/>
    <n v="31.58"/>
    <n v="124582.83"/>
    <n v="111566.82"/>
    <n v="29.085979999999999"/>
    <n v="202375.48"/>
    <n v="181255.72"/>
    <n v="4.1674654807088984E-6"/>
    <n v="79787.281365118324"/>
    <n v="79787.539999999994"/>
    <n v="-3.2415447533962194E-6"/>
    <n v="179080721940.19781"/>
    <m/>
    <m/>
    <n v="29516974.743841987"/>
    <m/>
    <m/>
    <n v="7.6831989652580734"/>
    <m/>
    <m/>
    <n v="357.77430876273547"/>
    <n v="357.64"/>
    <n v="3.755417814994555E-4"/>
    <n v="11.632373737563427"/>
    <m/>
    <m/>
    <m/>
    <n v="67025.53821293301"/>
    <m/>
    <m/>
    <n v="2.4992583885676845"/>
    <n v="1313"/>
    <n v="0.95566814439518688"/>
    <n v="179927.22"/>
    <n v="944.06263935962693"/>
    <m/>
    <m/>
    <n v="640.922553491808"/>
    <n v="0.46486167282360413"/>
    <m/>
    <m/>
    <n v="3237906348.705792"/>
    <m/>
    <m/>
    <m/>
    <n v="2.4413954895908976"/>
    <m/>
    <m/>
    <m/>
    <n v="2.4288159124010589"/>
    <m/>
    <m/>
    <n v="263.66384880732818"/>
    <n v="586.15926661455637"/>
    <n v="254.28291359972812"/>
    <m/>
  </r>
  <r>
    <x v="1307"/>
    <n v="29.62"/>
    <n v="31.6"/>
    <n v="124054.89"/>
    <n v="111093.57"/>
    <n v="29.072870000000002"/>
    <n v="202719.42"/>
    <n v="181563.01"/>
    <n v="4.1674654807088984E-6"/>
    <n v="79447.232532739959"/>
    <n v="79447.490000000005"/>
    <n v="-3.2407223946595565E-6"/>
    <n v="177554167136.45468"/>
    <m/>
    <m/>
    <n v="29328883.52336283"/>
    <m/>
    <m/>
    <n v="7.6992940660214444"/>
    <m/>
    <m/>
    <n v="358.37361263919723"/>
    <n v="358.24"/>
    <n v="3.7296962705779535E-4"/>
    <n v="11.612271799963814"/>
    <m/>
    <m/>
    <m/>
    <n v="66739.305809626851"/>
    <m/>
    <m/>
    <n v="2.4979710526550112"/>
    <n v="1314"/>
    <n v="0.93734177215189873"/>
    <n v="179867.63"/>
    <n v="943.67628569115789"/>
    <m/>
    <m/>
    <n v="641.13482029036447"/>
    <n v="0.46497154917931738"/>
    <m/>
    <m/>
    <n v="3210328718.7709923"/>
    <m/>
    <m/>
    <m/>
    <n v="2.4516373381087773"/>
    <m/>
    <m/>
    <m/>
    <n v="2.4390385423417005"/>
    <m/>
    <m/>
    <n v="263.52803894349182"/>
    <n v="587.38717864731848"/>
    <n v="255.34965067402734"/>
    <m/>
  </r>
  <r>
    <x v="1308"/>
    <n v="29.77"/>
    <n v="31.77"/>
    <n v="123126.42"/>
    <n v="110260.72"/>
    <n v="29.256229999999999"/>
    <n v="202561.66"/>
    <n v="181419.45"/>
    <n v="5.2790595175267185E-6"/>
    <n v="78846.853793600691"/>
    <n v="78847.11"/>
    <n v="-3.2494076106504011E-6"/>
    <n v="174871031475.61807"/>
    <m/>
    <m/>
    <n v="28998238.675579257"/>
    <m/>
    <m/>
    <n v="7.7275508134433428"/>
    <m/>
    <m/>
    <n v="358.06852543385543"/>
    <n v="357.92"/>
    <n v="4.1496824389652964E-4"/>
    <n v="11.620348085887363"/>
    <m/>
    <m/>
    <m/>
    <n v="66233.255994785199"/>
    <m/>
    <m/>
    <n v="2.5132400369057963"/>
    <n v="1315"/>
    <n v="0.93704752911551781"/>
    <n v="179495.22"/>
    <n v="941.50185701124633"/>
    <m/>
    <m/>
    <n v="642.46226880583299"/>
    <n v="0.46580176596441608"/>
    <m/>
    <m/>
    <n v="3161874444.7827125"/>
    <m/>
    <m/>
    <m/>
    <n v="2.4696717455278479"/>
    <m/>
    <m/>
    <m/>
    <n v="2.4570816766943686"/>
    <m/>
    <m/>
    <n v="265.1388684492988"/>
    <n v="589.54291539455448"/>
    <n v="257.22801969826691"/>
    <m/>
  </r>
  <r>
    <x v="1309"/>
    <n v="28.27"/>
    <n v="30.67"/>
    <n v="118892.35"/>
    <n v="106468.49"/>
    <n v="30.48441"/>
    <n v="199227.48"/>
    <n v="178432.32"/>
    <n v="5.2790595175267185E-6"/>
    <n v="76133.612583754861"/>
    <n v="76133.86"/>
    <n v="-3.2497530683128772E-6"/>
    <n v="162835746141.11597"/>
    <m/>
    <m/>
    <n v="27501957.280644495"/>
    <m/>
    <m/>
    <n v="7.8602342126340181"/>
    <m/>
    <m/>
    <n v="352.16610358135722"/>
    <n v="352.04"/>
    <n v="3.5820810520736934E-4"/>
    <n v="11.811306364744935"/>
    <m/>
    <m/>
    <m/>
    <n v="63953.4359547973"/>
    <m/>
    <m/>
    <n v="2.6185775470753621"/>
    <n v="1316"/>
    <n v="0.9217476361265079"/>
    <n v="176061.44"/>
    <n v="923.41862716073842"/>
    <m/>
    <m/>
    <n v="654.75270244178216"/>
    <n v="0.47466764815722257"/>
    <m/>
    <m/>
    <n v="2944280631.7460632"/>
    <m/>
    <m/>
    <m/>
    <n v="2.5544929243745975"/>
    <m/>
    <m/>
    <m/>
    <n v="2.5415082366820148"/>
    <m/>
    <m/>
    <n v="276.25164233539783"/>
    <n v="599.66547037630221"/>
    <n v="266.06254756729697"/>
    <m/>
  </r>
  <r>
    <x v="1310"/>
    <n v="28.46"/>
    <n v="30.61"/>
    <n v="119611.92"/>
    <n v="107112.3"/>
    <n v="29.921769999999999"/>
    <n v="201838.55"/>
    <n v="180769.91"/>
    <n v="5.2790595175267185E-6"/>
    <n v="76592.52701353679"/>
    <n v="76592.77"/>
    <n v="-3.1724464751858861E-6"/>
    <n v="164798486409.70941"/>
    <m/>
    <m/>
    <n v="27751145.753273487"/>
    <m/>
    <m/>
    <n v="7.8362650146557273"/>
    <m/>
    <m/>
    <n v="356.77288346710753"/>
    <n v="356.64"/>
    <n v="3.7259832634473078E-4"/>
    <n v="11.656200272885103"/>
    <m/>
    <m/>
    <m/>
    <n v="64338.30852193055"/>
    <m/>
    <m/>
    <n v="2.5700819034825733"/>
    <n v="1317"/>
    <n v="0.92976151584449529"/>
    <n v="178005.27"/>
    <n v="933.54085606045032"/>
    <m/>
    <m/>
    <n v="647.52381719815696"/>
    <n v="0.46938251705915612"/>
    <m/>
    <m/>
    <n v="2979788069.2722869"/>
    <m/>
    <m/>
    <m/>
    <n v="2.5389277677045183"/>
    <m/>
    <m/>
    <m/>
    <n v="2.5260597578244259"/>
    <m/>
    <m/>
    <n v="271.1355054451297"/>
    <n v="597.83683525025333"/>
    <n v="264.4413627139707"/>
    <m/>
  </r>
  <r>
    <x v="1311"/>
    <n v="28.11"/>
    <n v="29.93"/>
    <n v="116951.78"/>
    <n v="104729.58"/>
    <n v="30.877389999999998"/>
    <n v="198090.59"/>
    <n v="177412.23"/>
    <n v="5.2790595175267185E-6"/>
    <n v="74887.301783552684"/>
    <n v="74887.53"/>
    <n v="-3.0474559290505354E-6"/>
    <n v="157460293481.961"/>
    <m/>
    <m/>
    <n v="26824899.493541941"/>
    <m/>
    <m/>
    <n v="7.9232178980797858"/>
    <m/>
    <m/>
    <n v="350.13939464978489"/>
    <n v="350"/>
    <n v="3.98270427956815E-4"/>
    <n v="11.872329934950763"/>
    <m/>
    <m/>
    <m/>
    <n v="62905.289056135713"/>
    <m/>
    <m/>
    <n v="2.6519925777235045"/>
    <n v="1318"/>
    <n v="0.93919144670898758"/>
    <n v="175004.39"/>
    <n v="917.7312080401291"/>
    <m/>
    <m/>
    <n v="658.44001800813066"/>
    <n v="0.47725029961941268"/>
    <m/>
    <m/>
    <n v="2847120967.6055546"/>
    <m/>
    <m/>
    <m/>
    <n v="2.595285497189757"/>
    <m/>
    <m/>
    <m/>
    <n v="2.5821702434510354"/>
    <m/>
    <m/>
    <n v="279.77682229638344"/>
    <n v="604.47056146355783"/>
    <n v="270.31128740190934"/>
    <m/>
  </r>
  <r>
    <x v="1312"/>
    <n v="28.15"/>
    <n v="29.5"/>
    <n v="114985.88"/>
    <n v="102968.58"/>
    <n v="31.227930000000001"/>
    <n v="195821.67"/>
    <n v="175379.22"/>
    <n v="5.2790595175267185E-6"/>
    <n v="73626.688965227702"/>
    <n v="73626.92"/>
    <n v="-3.1379116809393537E-6"/>
    <n v="152158912266.94397"/>
    <m/>
    <m/>
    <n v="26148068.443278346"/>
    <m/>
    <m/>
    <n v="7.989623343135805"/>
    <m/>
    <m/>
    <n v="346.12047516799078"/>
    <n v="346"/>
    <n v="3.4819412714104381E-4"/>
    <n v="12.007997105831125"/>
    <m/>
    <m/>
    <m/>
    <n v="61845.774195068945"/>
    <m/>
    <m/>
    <n v="2.6819270208158006"/>
    <n v="1319"/>
    <n v="0.95423728813559316"/>
    <n v="172249.82"/>
    <n v="903.21558353899979"/>
    <m/>
    <m/>
    <n v="668.80386728302403"/>
    <n v="0.48471626899121406"/>
    <m/>
    <m/>
    <n v="2751281088.2161894"/>
    <m/>
    <m/>
    <m/>
    <n v="2.6388016229309548"/>
    <m/>
    <m/>
    <m/>
    <n v="2.6255054983293387"/>
    <m/>
    <m/>
    <n v="282.93481128772663"/>
    <n v="609.53670216214664"/>
    <n v="274.84369818468593"/>
    <m/>
  </r>
  <r>
    <x v="1313"/>
    <n v="30.81"/>
    <n v="31.34"/>
    <n v="120575.95"/>
    <n v="107972.8"/>
    <n v="29.934290000000001"/>
    <n v="200972.37"/>
    <n v="179989.45"/>
    <n v="4.4453533327715178E-6"/>
    <n v="77200.423043839095"/>
    <n v="77200.67"/>
    <n v="-3.1988862390086581E-6"/>
    <n v="166928188230.1254"/>
    <m/>
    <m/>
    <n v="28053435.416846287"/>
    <m/>
    <m/>
    <n v="7.7948688795112124"/>
    <m/>
    <m/>
    <n v="355.1985023657345"/>
    <n v="355.08"/>
    <n v="3.3373427321881088E-4"/>
    <n v="11.691198988264237"/>
    <m/>
    <m/>
    <m/>
    <n v="64845.850387180551"/>
    <m/>
    <m/>
    <n v="2.5703296938310873"/>
    <n v="1320"/>
    <n v="0.98308870453095087"/>
    <n v="176834.22"/>
    <n v="927.03732520783933"/>
    <m/>
    <m/>
    <n v="651.00376479715624"/>
    <n v="0.47168146309473441"/>
    <m/>
    <m/>
    <n v="3018397610.191318"/>
    <m/>
    <m/>
    <m/>
    <n v="2.5102064481440123"/>
    <m/>
    <m/>
    <m/>
    <n v="2.4976696844878274"/>
    <m/>
    <m/>
    <n v="271.16164654253902"/>
    <n v="594.67868090247362"/>
    <n v="261.44990112922841"/>
    <m/>
  </r>
  <r>
    <x v="1314"/>
    <n v="32.68"/>
    <n v="32.79"/>
    <n v="124744.42"/>
    <n v="111705.08"/>
    <n v="28.899319999999999"/>
    <n v="204622.81"/>
    <n v="183257.95"/>
    <n v="4.4453533327715178E-6"/>
    <n v="79867.396232899642"/>
    <n v="79867.649999999994"/>
    <n v="-3.1773452749961351E-6"/>
    <n v="178461278409.51236"/>
    <m/>
    <m/>
    <n v="29507730.967377882"/>
    <m/>
    <m/>
    <n v="7.6599474590627921"/>
    <m/>
    <m/>
    <n v="361.64147053037203"/>
    <n v="361.52"/>
    <n v="3.3599947547036102E-4"/>
    <n v="11.478520322440831"/>
    <m/>
    <m/>
    <m/>
    <n v="67085.437511299853"/>
    <m/>
    <m/>
    <n v="2.4813014728703253"/>
    <n v="1321"/>
    <n v="0.99664531869472406"/>
    <n v="180963.95"/>
    <n v="948.61298380089193"/>
    <m/>
    <m/>
    <n v="635.80043041088322"/>
    <n v="0.46062229596610693"/>
    <m/>
    <m/>
    <n v="3226961880.5838785"/>
    <m/>
    <m/>
    <m/>
    <n v="2.4233236362713351"/>
    <m/>
    <m/>
    <m/>
    <n v="2.4112546344126899"/>
    <m/>
    <m/>
    <n v="261.76945104232249"/>
    <n v="584.38538494355737"/>
    <n v="252.40064440744115"/>
    <m/>
  </r>
  <r>
    <x v="1315"/>
    <n v="31.54"/>
    <n v="32.89"/>
    <n v="125707.51"/>
    <n v="112567"/>
    <n v="28.657599999999999"/>
    <n v="204514.24"/>
    <n v="183159.9"/>
    <n v="4.4453533327715178E-6"/>
    <n v="80482.050430250136"/>
    <n v="80482.3"/>
    <n v="-3.100927158716793E-6"/>
    <n v="181207918010.75821"/>
    <m/>
    <m/>
    <n v="29848968.647390734"/>
    <m/>
    <m/>
    <n v="7.6301966589125092"/>
    <m/>
    <m/>
    <n v="361.44077519770036"/>
    <n v="361.32"/>
    <n v="3.3426103647848926E-4"/>
    <n v="11.484288047278978"/>
    <m/>
    <m/>
    <m/>
    <n v="67601.126164905712"/>
    <m/>
    <m/>
    <n v="2.4603889258738931"/>
    <n v="1322"/>
    <n v="0.95895408938887194"/>
    <n v="180822.57"/>
    <n v="947.79785796065505"/>
    <m/>
    <m/>
    <n v="636.29715622202684"/>
    <n v="0.46093846342382122"/>
    <m/>
    <m/>
    <n v="3276650142.1351371"/>
    <m/>
    <m/>
    <m/>
    <n v="2.4045131966948001"/>
    <m/>
    <m/>
    <m/>
    <n v="2.3925714568085503"/>
    <m/>
    <m/>
    <n v="259.5632435310601"/>
    <n v="582.11566535460236"/>
    <n v="250.44144795524551"/>
    <m/>
  </r>
  <r>
    <x v="1316"/>
    <n v="30.03"/>
    <n v="31.51"/>
    <n v="124744.85"/>
    <n v="111704.47"/>
    <n v="28.661999999999999"/>
    <n v="204031.33"/>
    <n v="182726.6"/>
    <n v="4.4453533327715178E-6"/>
    <n v="79863.776670547173"/>
    <n v="79864.03"/>
    <n v="-3.1720093868203847E-6"/>
    <n v="178423680925.32391"/>
    <m/>
    <m/>
    <n v="29505614.95278874"/>
    <m/>
    <m/>
    <n v="7.6592299987601571"/>
    <m/>
    <m/>
    <n v="360.5785294371758"/>
    <n v="360.44"/>
    <n v="3.8433425029360535E-4"/>
    <n v="11.511081747569111"/>
    <m/>
    <m/>
    <m/>
    <n v="67081.211537092531"/>
    <m/>
    <m/>
    <n v="2.4606082535189548"/>
    <n v="1323"/>
    <n v="0.95303078387813389"/>
    <n v="180256.78"/>
    <n v="944.75844392350609"/>
    <m/>
    <m/>
    <n v="638.28811657625067"/>
    <n v="0.46233689897471142"/>
    <m/>
    <m/>
    <n v="3226327604.3720207"/>
    <m/>
    <m/>
    <m/>
    <n v="2.4228246172545309"/>
    <m/>
    <m/>
    <m/>
    <n v="2.4108257713724104"/>
    <m/>
    <m/>
    <n v="259.58638190335142"/>
    <n v="584.33064914838678"/>
    <n v="252.34866921125698"/>
    <m/>
  </r>
  <r>
    <x v="1317"/>
    <n v="27.99"/>
    <n v="30.64"/>
    <n v="120938"/>
    <n v="108295.07"/>
    <n v="29.55434"/>
    <n v="203529.76"/>
    <n v="182276.59"/>
    <n v="4.4453533327715178E-6"/>
    <n v="77424.678555926366"/>
    <n v="77424.92"/>
    <n v="-3.1184284546847962E-6"/>
    <n v="167525297144.86395"/>
    <m/>
    <m/>
    <n v="28154506.77329934"/>
    <m/>
    <m/>
    <n v="7.7759136129525581"/>
    <m/>
    <m/>
    <n v="359.68334904950626"/>
    <n v="359.56"/>
    <n v="3.4305553873137384E-4"/>
    <n v="11.539055164277482"/>
    <m/>
    <m/>
    <m/>
    <n v="65031.914286614199"/>
    <m/>
    <m/>
    <n v="2.5370515264908606"/>
    <n v="1324"/>
    <n v="0.91351174934725843"/>
    <n v="179431.27"/>
    <n v="940.35836546704581"/>
    <m/>
    <m/>
    <n v="641.21124225903975"/>
    <n v="0.46441020483928497"/>
    <m/>
    <m/>
    <n v="3029280108.111763"/>
    <m/>
    <m/>
    <m/>
    <n v="2.4966568314319195"/>
    <m/>
    <m/>
    <m/>
    <n v="2.484327204554043"/>
    <m/>
    <m/>
    <n v="267.65090522730947"/>
    <n v="593.23256383655541"/>
    <n v="260.03864431713038"/>
    <m/>
  </r>
  <r>
    <x v="1318"/>
    <n v="31.17"/>
    <n v="33.01"/>
    <n v="126143.32"/>
    <n v="112954.78"/>
    <n v="28.308440000000001"/>
    <n v="208016.66"/>
    <n v="186292.52"/>
    <n v="5.4180167654571676E-6"/>
    <n v="80751.224482619917"/>
    <n v="80751.48"/>
    <n v="-3.1642439256573951E-6"/>
    <n v="181920106189.53067"/>
    <m/>
    <m/>
    <n v="29970788.753801644"/>
    <m/>
    <m/>
    <n v="7.6080288937666651"/>
    <m/>
    <m/>
    <n v="367.58583077319241"/>
    <n v="367.44"/>
    <n v="3.9688322771724849E-4"/>
    <n v="11.28375723647709"/>
    <m/>
    <m/>
    <m/>
    <n v="67824.247663891758"/>
    <m/>
    <m/>
    <n v="2.4296296155189241"/>
    <n v="1325"/>
    <n v="0.94425931535898222"/>
    <n v="184156.41"/>
    <n v="964.89568779274214"/>
    <m/>
    <m/>
    <n v="624.32559635546954"/>
    <n v="0.45205185394290959"/>
    <m/>
    <m/>
    <n v="3289634671.4696274"/>
    <m/>
    <m/>
    <m/>
    <n v="2.3888970959045923"/>
    <m/>
    <m/>
    <m/>
    <n v="2.3771997251363892"/>
    <m/>
    <m/>
    <n v="256.31823365455108"/>
    <n v="580.42446341916786"/>
    <n v="248.81495703030879"/>
    <m/>
  </r>
  <r>
    <x v="1319"/>
    <n v="30.58"/>
    <n v="32.42"/>
    <n v="123637.84"/>
    <n v="110710.65"/>
    <n v="28.958480000000002"/>
    <n v="207011.28"/>
    <n v="185391.13"/>
    <n v="5.4180167654571676E-6"/>
    <n v="79145.400082819571"/>
    <n v="79145.649999999994"/>
    <n v="-3.1576868775307076E-6"/>
    <n v="174684557312.34082"/>
    <m/>
    <m/>
    <n v="29077342.597420849"/>
    <m/>
    <m/>
    <n v="7.6834051971364676"/>
    <m/>
    <m/>
    <n v="365.80030602069837"/>
    <n v="365.64"/>
    <n v="4.3842583059405804E-4"/>
    <n v="11.337996589759424"/>
    <m/>
    <m/>
    <m/>
    <n v="66474.836533175476"/>
    <m/>
    <m/>
    <n v="2.4852606044443317"/>
    <n v="1326"/>
    <n v="0.94324491054904369"/>
    <n v="182692.6"/>
    <n v="957.15124799285502"/>
    <m/>
    <m/>
    <n v="629.28819337395566"/>
    <n v="0.45560190044663212"/>
    <m/>
    <m/>
    <n v="3158814533.5802789"/>
    <m/>
    <m/>
    <m/>
    <n v="2.4362450539354845"/>
    <m/>
    <m/>
    <m/>
    <n v="2.4243522247352036"/>
    <m/>
    <m/>
    <n v="262.18712689109111"/>
    <n v="586.17500025976574"/>
    <n v="253.74647131073797"/>
    <m/>
  </r>
  <r>
    <x v="1320"/>
    <n v="29.05"/>
    <n v="31.07"/>
    <n v="118570.6"/>
    <n v="106172.62"/>
    <n v="29.948779999999999"/>
    <n v="202291.99"/>
    <n v="181163.72"/>
    <n v="5.4180167654571676E-6"/>
    <n v="75899.811513804278"/>
    <n v="75900.05"/>
    <n v="-3.1421085456839748E-6"/>
    <n v="160357535389.98138"/>
    <m/>
    <m/>
    <n v="27289260.327625826"/>
    <m/>
    <m/>
    <n v="7.8406725248823044"/>
    <m/>
    <m/>
    <n v="357.45234511489525"/>
    <n v="357.32"/>
    <n v="3.7038261193123034E-4"/>
    <n v="11.596166933111302"/>
    <m/>
    <m/>
    <m/>
    <n v="63748.198804530301"/>
    <m/>
    <m/>
    <n v="2.57008416819526"/>
    <n v="1327"/>
    <n v="0.9349855165754748"/>
    <n v="178411.39"/>
    <n v="934.64842449898731"/>
    <m/>
    <m/>
    <n v="644.03490400347494"/>
    <n v="0.46623425382003186"/>
    <m/>
    <m/>
    <n v="2899757170.9300423"/>
    <m/>
    <m/>
    <m/>
    <n v="2.5359886287014652"/>
    <m/>
    <m/>
    <m/>
    <n v="2.5236467627092969"/>
    <m/>
    <m/>
    <n v="271.13574436514938"/>
    <n v="598.17308880475434"/>
    <n v="264.13523745390631"/>
    <m/>
  </r>
  <r>
    <x v="1321"/>
    <n v="26.36"/>
    <n v="29.41"/>
    <n v="113179.48"/>
    <n v="101344.63"/>
    <n v="31.364899999999999"/>
    <n v="199186.82"/>
    <n v="178381.89"/>
    <n v="5.4180167654571676E-6"/>
    <n v="72447.063075429745"/>
    <n v="72447.289999999994"/>
    <n v="-3.1322713416326309E-6"/>
    <n v="145767851609.74417"/>
    <m/>
    <m/>
    <n v="25427628.751532905"/>
    <m/>
    <m/>
    <n v="8.0187333540450751"/>
    <m/>
    <m/>
    <n v="351.95689073188498"/>
    <n v="351.84"/>
    <n v="3.322269551073731E-4"/>
    <n v="11.773858293777028"/>
    <m/>
    <m/>
    <m/>
    <n v="60847.625027331138"/>
    <m/>
    <m/>
    <n v="2.6914366107818082"/>
    <n v="1328"/>
    <n v="0.89629377762665763"/>
    <n v="174512.07"/>
    <n v="914.14957024787918"/>
    <m/>
    <m/>
    <n v="658.11078885521465"/>
    <n v="0.47637900446605808"/>
    <m/>
    <m/>
    <n v="2635946890.6019726"/>
    <m/>
    <m/>
    <m/>
    <n v="2.6511842125875917"/>
    <m/>
    <m/>
    <m/>
    <n v="2.6383213202946663"/>
    <m/>
    <m/>
    <n v="283.93804292735473"/>
    <n v="611.75753527122993"/>
    <n v="276.13340359670309"/>
    <m/>
  </r>
  <r>
    <x v="1322"/>
    <n v="25.93"/>
    <n v="29.28"/>
    <n v="111233.56"/>
    <n v="99601.64"/>
    <n v="32.099589999999999"/>
    <n v="198514.07"/>
    <n v="177778.44"/>
    <n v="5.4180167654571676E-6"/>
    <n v="71199.728443727028"/>
    <n v="71199.95"/>
    <n v="-3.1117475920439119E-6"/>
    <n v="140748233210.7027"/>
    <m/>
    <m/>
    <n v="24771410.193235729"/>
    <m/>
    <m/>
    <n v="8.087478514279665"/>
    <m/>
    <m/>
    <n v="350.75960951341631"/>
    <n v="350.64"/>
    <n v="3.4111770880773662E-4"/>
    <n v="11.813315266819606"/>
    <m/>
    <m/>
    <m/>
    <n v="59799.408207498622"/>
    <m/>
    <m/>
    <n v="2.7543033570298832"/>
    <n v="1329"/>
    <n v="0.88558743169398901"/>
    <n v="173016.88"/>
    <n v="906.24652357855962"/>
    <m/>
    <m/>
    <n v="663.74937116295098"/>
    <n v="0.48041499445138136"/>
    <m/>
    <m/>
    <n v="2545191704.9525175"/>
    <m/>
    <m/>
    <m/>
    <n v="2.6966553769768131"/>
    <m/>
    <m/>
    <m/>
    <n v="2.6836121441968546"/>
    <m/>
    <m/>
    <n v="290.57028565727131"/>
    <n v="617.00217528232645"/>
    <n v="280.86944092247074"/>
    <m/>
  </r>
  <r>
    <x v="1323"/>
    <n v="25.35"/>
    <n v="28.2"/>
    <n v="107269.59"/>
    <n v="96050.58"/>
    <n v="33.191040000000001"/>
    <n v="194885.27"/>
    <n v="174525.79"/>
    <n v="5.4180167654571676E-6"/>
    <n v="68657.399787727569"/>
    <n v="68657.61"/>
    <n v="-3.0617475970107222E-6"/>
    <n v="130696543536.30055"/>
    <m/>
    <m/>
    <n v="23445986.979460653"/>
    <m/>
    <m/>
    <n v="8.2310057084247159"/>
    <m/>
    <m/>
    <n v="344.32260091797673"/>
    <n v="344.2"/>
    <n v="3.5619092962435595E-4"/>
    <n v="12.028313512061885"/>
    <m/>
    <m/>
    <m/>
    <n v="57662.425650959638"/>
    <m/>
    <m/>
    <n v="2.8474051084629961"/>
    <n v="1330"/>
    <n v="0.89893617021276606"/>
    <n v="169186.77"/>
    <n v="885.97718970756989"/>
    <m/>
    <m/>
    <n v="678.44292652000593"/>
    <n v="0.49091040595525026"/>
    <m/>
    <m/>
    <n v="2363467217.1325808"/>
    <m/>
    <m/>
    <m/>
    <n v="2.7924080136178624"/>
    <m/>
    <m/>
    <m/>
    <n v="2.7790267598259581"/>
    <m/>
    <m/>
    <n v="300.39222572791198"/>
    <n v="627.95201469683684"/>
    <n v="290.84253194101035"/>
    <m/>
  </r>
  <r>
    <x v="1324"/>
    <n v="26.35"/>
    <n v="28.76"/>
    <n v="109136.98"/>
    <n v="97722.14"/>
    <n v="32.667839999999998"/>
    <n v="195065.25"/>
    <n v="174686.02"/>
    <n v="5.4180167654571676E-6"/>
    <n v="69850.910775028708"/>
    <n v="69851.13"/>
    <n v="-3.1384599117334488E-6"/>
    <n v="135240163918.94676"/>
    <m/>
    <m/>
    <n v="24057799.034679633"/>
    <m/>
    <m/>
    <n v="8.159171597946548"/>
    <m/>
    <m/>
    <n v="344.63218537590103"/>
    <n v="344.48"/>
    <n v="4.4178290728358327E-4"/>
    <n v="12.016891099460144"/>
    <m/>
    <m/>
    <m/>
    <n v="58664.232245815736"/>
    <m/>
    <m/>
    <n v="2.80234019878035"/>
    <n v="1331"/>
    <n v="0.91620305980528516"/>
    <n v="170055.67"/>
    <n v="890.45780773696356"/>
    <m/>
    <m/>
    <n v="674.95861708580344"/>
    <n v="0.4883429189845267"/>
    <m/>
    <m/>
    <n v="2445647233.6542196"/>
    <m/>
    <m/>
    <m/>
    <n v="2.7436841826386007"/>
    <m/>
    <m/>
    <m/>
    <n v="2.7305773932748898"/>
    <m/>
    <m/>
    <n v="295.63802040547205"/>
    <n v="622.47171544828313"/>
    <n v="285.76771397072588"/>
    <m/>
  </r>
  <r>
    <x v="1325"/>
    <n v="26.22"/>
    <n v="28.96"/>
    <n v="108165.98"/>
    <n v="96852.17"/>
    <n v="32.887680000000003"/>
    <n v="193248.84"/>
    <n v="173058.43"/>
    <n v="5.4180167654571676E-6"/>
    <n v="69227.75385633079"/>
    <n v="69227.97"/>
    <n v="-3.1222014629239681E-6"/>
    <n v="132826931483.84624"/>
    <m/>
    <m/>
    <n v="23736310.089209486"/>
    <m/>
    <m/>
    <n v="8.1952767468319987"/>
    <m/>
    <m/>
    <n v="341.4147118000738"/>
    <n v="341.28"/>
    <n v="3.9472515258398566E-4"/>
    <n v="12.128472362525448"/>
    <m/>
    <m/>
    <m/>
    <n v="58140.302152130098"/>
    <m/>
    <m/>
    <n v="2.8210170602250892"/>
    <n v="1332"/>
    <n v="0.90538674033149169"/>
    <n v="169003.32"/>
    <n v="884.87831786488573"/>
    <m/>
    <m/>
    <n v="679.13544165560609"/>
    <n v="0.4913183369666847"/>
    <m/>
    <m/>
    <n v="2402021604.73278"/>
    <m/>
    <m/>
    <m/>
    <n v="2.7679808674719228"/>
    <m/>
    <m/>
    <m/>
    <n v="2.7547993537233202"/>
    <m/>
    <m/>
    <n v="297.60837016790026"/>
    <n v="625.22621493312033"/>
    <n v="288.29832887378973"/>
    <m/>
  </r>
  <r>
    <x v="1326"/>
    <n v="27.95"/>
    <n v="30.53"/>
    <n v="114110.01"/>
    <n v="102173.95"/>
    <n v="31.132259999999999"/>
    <n v="198898.16"/>
    <n v="178116.57"/>
    <n v="5.4180167654571676E-6"/>
    <n v="73030.236169775744"/>
    <n v="73030.47"/>
    <n v="-3.2018173271586292E-6"/>
    <n v="147418068847.34705"/>
    <m/>
    <m/>
    <n v="25692438.373832189"/>
    <m/>
    <m/>
    <n v="7.9699145158644837"/>
    <m/>
    <m/>
    <n v="351.38685523465955"/>
    <n v="351.24"/>
    <n v="4.181050981082457E-4"/>
    <n v="11.77361051431537"/>
    <m/>
    <m/>
    <m/>
    <n v="61333.199206147801"/>
    <m/>
    <m/>
    <n v="2.6702699041239701"/>
    <n v="1333"/>
    <n v="0.91549295774647876"/>
    <n v="175230.29"/>
    <n v="917.41024392866075"/>
    <m/>
    <m/>
    <n v="654.11252482103612"/>
    <n v="0.47317073053474495"/>
    <m/>
    <m/>
    <n v="2665901700.0043459"/>
    <m/>
    <m/>
    <m/>
    <n v="2.61576553468832"/>
    <m/>
    <m/>
    <m/>
    <n v="2.6033479615651491"/>
    <m/>
    <m/>
    <n v="281.70502237633445"/>
    <n v="608.03309516310514"/>
    <n v="272.44438039236087"/>
    <m/>
  </r>
  <r>
    <x v="1327"/>
    <n v="29"/>
    <n v="30.79"/>
    <n v="113065.60000000001"/>
    <n v="101236.57"/>
    <n v="31.350729999999999"/>
    <n v="199233.32"/>
    <n v="178412.85"/>
    <n v="5.2790595175267185E-6"/>
    <n v="72354.757830831732"/>
    <n v="72354.990000000005"/>
    <n v="-3.2087513006651136E-6"/>
    <n v="144690027584.35672"/>
    <m/>
    <m/>
    <n v="25337899.19381059"/>
    <m/>
    <m/>
    <n v="8.0056404067675668"/>
    <m/>
    <m/>
    <n v="351.94464266493623"/>
    <n v="351.8"/>
    <n v="4.1115026985849568E-4"/>
    <n v="11.752535551153182"/>
    <m/>
    <m/>
    <m/>
    <n v="60763.514247902502"/>
    <m/>
    <m/>
    <n v="2.6883160238563226"/>
    <n v="1334"/>
    <n v="0.94186424163689508"/>
    <n v="175088.29"/>
    <n v="916.38054147880939"/>
    <m/>
    <m/>
    <n v="654.642592873338"/>
    <n v="0.47337463436844202"/>
    <m/>
    <m/>
    <n v="2616633109.9475923"/>
    <m/>
    <m/>
    <m/>
    <n v="2.6392717368224026"/>
    <m/>
    <m/>
    <m/>
    <n v="2.6269002645631443"/>
    <m/>
    <m/>
    <n v="283.60883088466437"/>
    <n v="610.75866066070512"/>
    <n v="274.89266277504044"/>
    <m/>
  </r>
  <r>
    <x v="1328"/>
    <n v="30.85"/>
    <n v="32.090000000000003"/>
    <n v="117403.91"/>
    <n v="105120.47"/>
    <n v="30.237590000000001"/>
    <n v="203961.27"/>
    <n v="182645.78"/>
    <n v="5.2790595175267185E-6"/>
    <n v="75129.167002467249"/>
    <n v="75129.41"/>
    <n v="-3.2343862776951227E-6"/>
    <n v="155785755965.42587"/>
    <m/>
    <m/>
    <n v="26795759.604070954"/>
    <m/>
    <m/>
    <n v="7.8518694620482412"/>
    <m/>
    <m/>
    <n v="360.28775689011724"/>
    <n v="360.16"/>
    <n v="3.5472259583846366E-4"/>
    <n v="11.473337237798654"/>
    <m/>
    <m/>
    <m/>
    <n v="63092.866805963153"/>
    <m/>
    <m/>
    <n v="2.5926976531681687"/>
    <n v="1335"/>
    <n v="0.96135867871611091"/>
    <n v="179687.78"/>
    <n v="940.38001018566149"/>
    <m/>
    <m/>
    <n v="637.44542874834144"/>
    <n v="0.46089560281375247"/>
    <m/>
    <m/>
    <n v="2817310305.9294157"/>
    <m/>
    <m/>
    <m/>
    <n v="2.5378989367152451"/>
    <m/>
    <m/>
    <m/>
    <n v="2.5260402036883285"/>
    <m/>
    <m/>
    <n v="273.52139544875774"/>
    <n v="599.02731482534716"/>
    <n v="264.3342050892968"/>
    <m/>
  </r>
  <r>
    <x v="1329"/>
    <n v="31.3"/>
    <n v="32.42"/>
    <n v="119048.31"/>
    <n v="106592.27"/>
    <n v="29.676159999999999"/>
    <n v="205858.12"/>
    <n v="184343.43"/>
    <n v="5.2790595175267185E-6"/>
    <n v="76179.594672505278"/>
    <n v="76179.839999999997"/>
    <n v="-3.220372932211113E-6"/>
    <n v="160141699163.31262"/>
    <m/>
    <m/>
    <n v="27358251.580872171"/>
    <m/>
    <m/>
    <n v="7.7966992068471876"/>
    <m/>
    <m/>
    <n v="363.6295842269862"/>
    <n v="363.48"/>
    <n v="4.1153358365297876E-4"/>
    <n v="11.366334832935495"/>
    <m/>
    <m/>
    <m/>
    <n v="63974.394603216497"/>
    <m/>
    <m/>
    <n v="2.5443944650166506"/>
    <n v="1336"/>
    <n v="0.96545342381246146"/>
    <n v="181227.72"/>
    <n v="948.36509296289648"/>
    <m/>
    <m/>
    <n v="631.98246563784664"/>
    <n v="0.45690237121496763"/>
    <m/>
    <m/>
    <n v="2896103475.9749675"/>
    <m/>
    <m/>
    <m/>
    <n v="2.5022490647932667"/>
    <m/>
    <m/>
    <m/>
    <n v="2.4905939429906501"/>
    <m/>
    <m/>
    <n v="268.42556199834269"/>
    <n v="594.81831848491436"/>
    <n v="260.62110193152171"/>
    <m/>
  </r>
  <r>
    <x v="1330"/>
    <n v="29.78"/>
    <n v="31.67"/>
    <n v="117438.9"/>
    <n v="105150.69"/>
    <n v="30.308489999999999"/>
    <n v="205458.62"/>
    <n v="183984.71"/>
    <n v="5.2790595175267185E-6"/>
    <n v="75147.892939626239"/>
    <n v="75148.13"/>
    <n v="-3.1545744886285476E-6"/>
    <n v="155803886998.74884"/>
    <m/>
    <m/>
    <n v="26802995.007875785"/>
    <m/>
    <m/>
    <n v="7.8492171428988318"/>
    <m/>
    <m/>
    <n v="362.91505455436493"/>
    <n v="362.76"/>
    <n v="4.2743013111956607E-4"/>
    <n v="11.388091864777463"/>
    <m/>
    <m/>
    <m/>
    <n v="63107.373731796717"/>
    <m/>
    <m/>
    <n v="2.5984422899632151"/>
    <n v="1337"/>
    <n v="0.9403220713609094"/>
    <n v="180996.58"/>
    <n v="947.08158080883902"/>
    <m/>
    <m/>
    <n v="632.78850362755122"/>
    <n v="0.45744174287814909"/>
    <m/>
    <m/>
    <n v="2817673293.7550845"/>
    <m/>
    <m/>
    <m/>
    <n v="2.5359719755284513"/>
    <m/>
    <m/>
    <m/>
    <n v="2.5241973083926612"/>
    <m/>
    <m/>
    <n v="274.12743644648356"/>
    <n v="598.82496662969629"/>
    <n v="264.13350294699308"/>
    <m/>
  </r>
  <r>
    <x v="1331"/>
    <n v="29.02"/>
    <n v="31.71"/>
    <n v="118006.25"/>
    <n v="105658.12"/>
    <n v="30.20392"/>
    <n v="206381.21"/>
    <n v="184809.9"/>
    <n v="5.2790595175267185E-6"/>
    <n v="75509.092896028553"/>
    <n v="75509.33"/>
    <n v="-3.1400619161514598E-6"/>
    <n v="157301344691.45248"/>
    <m/>
    <m/>
    <n v="26996752.601885039"/>
    <m/>
    <m/>
    <n v="7.8300741964979119"/>
    <m/>
    <m/>
    <n v="364.53579696712893"/>
    <n v="364.4"/>
    <n v="3.7265907554595579E-4"/>
    <n v="11.336655657507523"/>
    <m/>
    <m/>
    <m/>
    <n v="63410.089396734729"/>
    <m/>
    <m/>
    <n v="2.5893104548061339"/>
    <n v="1338"/>
    <n v="0.91516871649321974"/>
    <n v="182514.77"/>
    <n v="954.95108188116365"/>
    <m/>
    <m/>
    <n v="627.4807062187698"/>
    <n v="0.45356174583187298"/>
    <m/>
    <m/>
    <n v="2844772148.8956742"/>
    <m/>
    <m/>
    <m/>
    <n v="2.523616487715874"/>
    <m/>
    <m/>
    <m/>
    <n v="2.5119365367465676"/>
    <m/>
    <m/>
    <n v="273.16405674344696"/>
    <n v="597.36453127276457"/>
    <n v="262.84662032051023"/>
    <m/>
  </r>
  <r>
    <x v="1332"/>
    <n v="26.31"/>
    <n v="30.1"/>
    <n v="112466.89"/>
    <n v="100696.72"/>
    <n v="31.381499999999999"/>
    <n v="204212.53"/>
    <n v="182864.97"/>
    <n v="5.0011503509583832E-6"/>
    <n v="71959.338122426008"/>
    <n v="71959.570000000007"/>
    <n v="-3.2223312895762746E-6"/>
    <n v="142511321391.91663"/>
    <m/>
    <m/>
    <n v="25094496.455121156"/>
    <m/>
    <m/>
    <n v="8.0132872979293861"/>
    <m/>
    <m/>
    <n v="360.67882326521487"/>
    <n v="360.52"/>
    <n v="4.4053940201616015E-4"/>
    <n v="11.454862818921979"/>
    <m/>
    <m/>
    <m/>
    <n v="60427.319571247688"/>
    <m/>
    <m/>
    <n v="2.6897420040098408"/>
    <n v="1339"/>
    <n v="0.87408637873754147"/>
    <n v="179535.57"/>
    <n v="939.14333020799472"/>
    <m/>
    <m/>
    <n v="637.72311301120067"/>
    <n v="0.4608341840451054"/>
    <m/>
    <m/>
    <n v="2577347012.7214603"/>
    <m/>
    <m/>
    <m/>
    <n v="2.6417490701160267"/>
    <m/>
    <m/>
    <m/>
    <n v="2.6296396661639827"/>
    <m/>
    <m/>
    <n v="283.75926727704348"/>
    <n v="611.34204996710741"/>
    <n v="275.15068878129227"/>
    <m/>
  </r>
  <r>
    <x v="1333"/>
    <n v="25.02"/>
    <n v="29.58"/>
    <n v="110404.7"/>
    <n v="98849.84"/>
    <n v="32.014040000000001"/>
    <n v="203161.48"/>
    <n v="181922.88"/>
    <n v="5.0011503509583832E-6"/>
    <n v="70638.171098738661"/>
    <n v="70638.399999999994"/>
    <n v="-3.2404649784600892E-6"/>
    <n v="137278197572.64493"/>
    <m/>
    <m/>
    <n v="24403874.658696324"/>
    <m/>
    <m/>
    <n v="8.0865627294680085"/>
    <m/>
    <m/>
    <n v="358.81371631943853"/>
    <n v="358.68"/>
    <n v="3.728011582426749E-4"/>
    <n v="11.513508099471565"/>
    <m/>
    <m/>
    <m/>
    <n v="59317.314790171942"/>
    <m/>
    <m/>
    <n v="2.7437810196844619"/>
    <n v="1340"/>
    <n v="0.84584178498985807"/>
    <n v="177718.84"/>
    <n v="929.5675004684382"/>
    <m/>
    <m/>
    <n v="644.17626717502935"/>
    <n v="0.46545326310871754"/>
    <m/>
    <m/>
    <n v="2482721027.8236842"/>
    <m/>
    <m/>
    <m/>
    <n v="2.6900761310210077"/>
    <m/>
    <m/>
    <m/>
    <n v="2.6777842732945305"/>
    <m/>
    <m/>
    <n v="289.46021237487935"/>
    <n v="616.93230910340742"/>
    <n v="280.18418126746428"/>
    <m/>
  </r>
  <r>
    <x v="1334"/>
    <n v="25.89"/>
    <n v="29.11"/>
    <n v="107021.95"/>
    <n v="95820.63"/>
    <n v="32.810009999999998"/>
    <n v="198531.97"/>
    <n v="177776.43"/>
    <n v="5.0011503509583832E-6"/>
    <n v="68472.179895624155"/>
    <n v="68472.39"/>
    <n v="-3.0684539541470102E-6"/>
    <n v="128859356327.31285"/>
    <m/>
    <m/>
    <n v="23281882.349327911"/>
    <m/>
    <m/>
    <n v="8.2102536167700926"/>
    <m/>
    <m/>
    <n v="350.62875588752951"/>
    <n v="350.48"/>
    <n v="4.2443473958431177E-4"/>
    <n v="11.775551353880077"/>
    <m/>
    <m/>
    <m/>
    <n v="57497.907592776726"/>
    <m/>
    <m/>
    <n v="2.8118190225666608"/>
    <n v="1341"/>
    <n v="0.88938509103400898"/>
    <n v="173704.74"/>
    <n v="908.50060144368172"/>
    <m/>
    <m/>
    <n v="658.72614806592014"/>
    <n v="0.4759212441428925"/>
    <m/>
    <m/>
    <n v="2330478696.8460135"/>
    <m/>
    <m/>
    <m/>
    <n v="2.7723832037151319"/>
    <m/>
    <m/>
    <m/>
    <n v="2.7597555240895444"/>
    <m/>
    <m/>
    <n v="296.63800631052987"/>
    <n v="626.36881596932812"/>
    <n v="288.756853062657"/>
    <m/>
  </r>
  <r>
    <x v="1335"/>
    <n v="25.42"/>
    <n v="28.61"/>
    <n v="105752.1"/>
    <n v="94683.21"/>
    <n v="33.369349999999997"/>
    <n v="196722.25"/>
    <n v="176155.02"/>
    <n v="5.0011503509583832E-6"/>
    <n v="67658.085582416839"/>
    <n v="67658.3"/>
    <n v="-3.1691246035192577E-6"/>
    <n v="125795099171.06987"/>
    <m/>
    <m/>
    <n v="22867118.54447718"/>
    <m/>
    <m/>
    <n v="8.2587677597955853"/>
    <m/>
    <m/>
    <n v="347.42412459161011"/>
    <n v="347.28"/>
    <n v="4.1500976621211549E-4"/>
    <n v="11.882570196692969"/>
    <m/>
    <m/>
    <m/>
    <n v="56813.755539502439"/>
    <m/>
    <m/>
    <n v="2.8595703592581843"/>
    <n v="1342"/>
    <n v="0.88850052429220561"/>
    <n v="171899.03"/>
    <n v="898.98627992326158"/>
    <m/>
    <m/>
    <n v="665.57379305720872"/>
    <n v="0.48082299664470557"/>
    <m/>
    <m/>
    <n v="2275075046.5239558"/>
    <m/>
    <m/>
    <m/>
    <n v="2.8051615774820982"/>
    <m/>
    <m/>
    <m/>
    <n v="2.7924253419049454"/>
    <m/>
    <m/>
    <n v="301.67562117875366"/>
    <n v="630.07001056611557"/>
    <n v="292.17087607534046"/>
    <m/>
  </r>
  <r>
    <x v="1336"/>
    <n v="24.34"/>
    <n v="28.65"/>
    <n v="105775.76"/>
    <n v="94703.92"/>
    <n v="33.389789999999998"/>
    <n v="197929.44"/>
    <n v="177235.12"/>
    <n v="5.0011503509583832E-6"/>
    <n v="67671.572664593623"/>
    <n v="67671.789999999994"/>
    <n v="-3.2116101313928169E-6"/>
    <n v="125845069619.62898"/>
    <m/>
    <m/>
    <n v="22874401.764853038"/>
    <m/>
    <m/>
    <n v="8.2576496114909279"/>
    <m/>
    <m/>
    <n v="349.54757621985141"/>
    <n v="349.4"/>
    <n v="4.2237040598580577E-4"/>
    <n v="11.809334111457538"/>
    <m/>
    <m/>
    <m/>
    <n v="56824.547651340836"/>
    <m/>
    <m/>
    <n v="2.8611377331045773"/>
    <n v="1343"/>
    <n v="0.84956369982547997"/>
    <n v="172701.05"/>
    <n v="903.11010922734749"/>
    <m/>
    <m/>
    <n v="662.46846143603716"/>
    <n v="0.4785342800863015"/>
    <m/>
    <m/>
    <n v="2275993597.5902395"/>
    <m/>
    <m/>
    <m/>
    <n v="2.8044173834402626"/>
    <m/>
    <m/>
    <m/>
    <n v="2.7917252598256934"/>
    <m/>
    <m/>
    <n v="301.8409741581616"/>
    <n v="629.98470586514566"/>
    <n v="292.09336473805479"/>
    <m/>
  </r>
  <r>
    <x v="1337"/>
    <n v="24.4"/>
    <n v="27.59"/>
    <n v="103429.16"/>
    <n v="92601.53"/>
    <n v="33.915210000000002"/>
    <n v="192707.68"/>
    <n v="172556.66"/>
    <n v="5.2790595175267185E-6"/>
    <n v="66165.461082672613"/>
    <n v="66165.67"/>
    <n v="-3.157488277283349E-6"/>
    <n v="120243243128.62805"/>
    <m/>
    <m/>
    <n v="22112061.487425894"/>
    <m/>
    <m/>
    <n v="8.3486559927427493"/>
    <m/>
    <m/>
    <n v="340.30094318564466"/>
    <n v="340.16"/>
    <n v="4.1434379599203375E-4"/>
    <n v="12.119911133735231"/>
    <m/>
    <m/>
    <m/>
    <n v="55558.269878065919"/>
    <m/>
    <m/>
    <n v="2.9055991570230337"/>
    <n v="1344"/>
    <n v="0.88437839797027906"/>
    <n v="168138.15"/>
    <n v="879.04327210365216"/>
    <m/>
    <m/>
    <n v="679.97140853848089"/>
    <n v="0.49103786928844084"/>
    <m/>
    <m/>
    <n v="2174721391.2187886"/>
    <m/>
    <m/>
    <m/>
    <n v="2.8662738226166278"/>
    <m/>
    <m/>
    <m/>
    <n v="2.8534266498204319"/>
    <m/>
    <m/>
    <n v="306.53151364276158"/>
    <n v="636.92767765762744"/>
    <n v="298.53600610678535"/>
    <m/>
  </r>
  <r>
    <x v="1338"/>
    <n v="23.87"/>
    <n v="27.44"/>
    <n v="101422.93"/>
    <n v="90804.83"/>
    <n v="34.424460000000003"/>
    <n v="191376.46"/>
    <n v="171363.73"/>
    <n v="5.2790595175267185E-6"/>
    <n v="64880.458249512834"/>
    <n v="64880.67"/>
    <n v="-3.263691437882521E-6"/>
    <n v="115572592574.50529"/>
    <m/>
    <m/>
    <n v="21468312.140149601"/>
    <m/>
    <m/>
    <n v="8.4294289364311972"/>
    <m/>
    <m/>
    <n v="337.94191205921481"/>
    <n v="337.8"/>
    <n v="4.2010674723158559E-4"/>
    <n v="12.203312351286883"/>
    <m/>
    <m/>
    <m/>
    <n v="54478.734016674789"/>
    <m/>
    <m/>
    <n v="2.9490379707535359"/>
    <n v="1345"/>
    <n v="0.86989795918367352"/>
    <n v="167151.82999999999"/>
    <n v="873.8184562910219"/>
    <m/>
    <m/>
    <n v="683.96020822296464"/>
    <n v="0.49387153979241344"/>
    <m/>
    <m/>
    <n v="2090260942.0259395"/>
    <m/>
    <m/>
    <m/>
    <n v="2.9217505758833684"/>
    <m/>
    <m/>
    <m/>
    <n v="2.9086979941383966"/>
    <m/>
    <m/>
    <n v="311.11417098951659"/>
    <n v="643.08992981962513"/>
    <n v="304.3141729453273"/>
    <m/>
  </r>
  <r>
    <x v="1339"/>
    <n v="23.47"/>
    <n v="27.22"/>
    <n v="99056.320000000007"/>
    <n v="88685.51"/>
    <n v="35.818559999999998"/>
    <n v="190044.61"/>
    <n v="170170.25"/>
    <n v="5.2790595175267185E-6"/>
    <n v="63364.987832263767"/>
    <n v="63365.19"/>
    <n v="-3.1905173208945925E-6"/>
    <n v="110173429723.74756"/>
    <m/>
    <m/>
    <n v="20716530.83478307"/>
    <m/>
    <m/>
    <n v="8.5275754111985407"/>
    <m/>
    <m/>
    <n v="335.58188331593516"/>
    <n v="335.44"/>
    <n v="4.2297673484137377E-4"/>
    <n v="12.287913924100303"/>
    <m/>
    <m/>
    <m/>
    <n v="53205.708581867315"/>
    <m/>
    <m/>
    <n v="3.0682686857891421"/>
    <n v="1346"/>
    <n v="0.86223365172667155"/>
    <n v="166010.85999999999"/>
    <n v="867.78605144893356"/>
    <m/>
    <m/>
    <n v="688.62888626720837"/>
    <n v="0.49719554624738771"/>
    <m/>
    <m/>
    <n v="1992623390.4866753"/>
    <m/>
    <m/>
    <m/>
    <n v="2.9898028939113197"/>
    <m/>
    <m/>
    <m/>
    <n v="2.9764905524945693"/>
    <m/>
    <m/>
    <n v="323.69263401124283"/>
    <n v="650.57762679722089"/>
    <n v="311.40214446782011"/>
    <m/>
  </r>
  <r>
    <x v="1340"/>
    <n v="23.43"/>
    <n v="26.96"/>
    <n v="95646.11"/>
    <n v="85631.87"/>
    <n v="36.844679999999997"/>
    <n v="188557.07"/>
    <n v="168837.38"/>
    <n v="5.2790595175267185E-6"/>
    <n v="61182.030757691711"/>
    <n v="61182.23"/>
    <n v="-3.2565388397021167E-6"/>
    <n v="102582299768.80925"/>
    <m/>
    <m/>
    <n v="19646367.868637271"/>
    <m/>
    <m/>
    <n v="8.6741613642950082"/>
    <m/>
    <m/>
    <n v="332.94705785488475"/>
    <n v="332.8"/>
    <n v="4.418805735719733E-4"/>
    <n v="12.383767173987728"/>
    <m/>
    <m/>
    <m/>
    <n v="51372.239439403864"/>
    <m/>
    <m/>
    <n v="3.1559643760199134"/>
    <n v="1347"/>
    <n v="0.86906528189910981"/>
    <n v="164462.16"/>
    <n v="859.62342889724528"/>
    <m/>
    <m/>
    <n v="695.05304162765913"/>
    <n v="0.50178626653868463"/>
    <m/>
    <m/>
    <n v="1855339926.7136164"/>
    <m/>
    <m/>
    <m/>
    <n v="3.0926044331029168"/>
    <m/>
    <m/>
    <m/>
    <n v="3.0788801379933002"/>
    <m/>
    <m/>
    <n v="332.94425173745623"/>
    <n v="661.76082212400433"/>
    <n v="322.10941210210098"/>
    <m/>
  </r>
  <r>
    <x v="1341"/>
    <n v="23.09"/>
    <n v="26.37"/>
    <n v="94869.74"/>
    <n v="84936.33"/>
    <n v="37.00356"/>
    <n v="188346.93"/>
    <n v="168648.32000000001"/>
    <n v="5.2790595175267185E-6"/>
    <n v="60683.929754989455"/>
    <n v="60684.12"/>
    <n v="-3.1350048504963368E-6"/>
    <n v="100911832753.77414"/>
    <m/>
    <m/>
    <n v="19406817.013501547"/>
    <m/>
    <m/>
    <n v="8.7091623730513614"/>
    <m/>
    <m/>
    <n v="332.56789107494444"/>
    <n v="332.44"/>
    <n v="3.8470423217562555E-4"/>
    <n v="12.39724112109632"/>
    <m/>
    <m/>
    <m/>
    <n v="50953.505514668635"/>
    <m/>
    <m/>
    <n v="3.1693693176370097"/>
    <n v="1348"/>
    <n v="0.87561623056503601"/>
    <n v="164419.31"/>
    <n v="859.33235343825811"/>
    <m/>
    <m/>
    <n v="695.2341350952006"/>
    <n v="0.50186942608976581"/>
    <m/>
    <m/>
    <n v="1825138633.63432"/>
    <m/>
    <m/>
    <m/>
    <n v="3.1175787278841134"/>
    <m/>
    <m/>
    <m/>
    <n v="3.1037897512943209"/>
    <m/>
    <m/>
    <n v="334.35843064587499"/>
    <n v="664.43108560620271"/>
    <n v="324.7106032934247"/>
    <m/>
  </r>
  <r>
    <x v="1342"/>
    <n v="24.28"/>
    <n v="26.99"/>
    <n v="96156.79"/>
    <n v="86087.27"/>
    <n v="36.485129999999998"/>
    <n v="190700.98"/>
    <n v="170753.5"/>
    <n v="5.2790595175267185E-6"/>
    <n v="61502.698894429348"/>
    <n v="61502.9"/>
    <n v="-3.2698550905818635E-6"/>
    <n v="103634254488.00468"/>
    <m/>
    <m/>
    <n v="19800709.020576216"/>
    <m/>
    <m/>
    <n v="8.6494796891589054"/>
    <m/>
    <m/>
    <n v="336.69985258795498"/>
    <n v="336.56"/>
    <n v="4.1553538137328871E-4"/>
    <n v="12.241326058740329"/>
    <m/>
    <m/>
    <m/>
    <n v="51639.500330309776"/>
    <m/>
    <m/>
    <n v="3.1243620359551167"/>
    <n v="1349"/>
    <n v="0.89959244164505381"/>
    <n v="166277.72"/>
    <n v="868.84171987968705"/>
    <m/>
    <m/>
    <n v="687.37599441207601"/>
    <n v="0.49605576461879569"/>
    <m/>
    <m/>
    <n v="1874412648.5111811"/>
    <m/>
    <m/>
    <m/>
    <n v="3.074903916593799"/>
    <m/>
    <m/>
    <m/>
    <n v="3.0614402453839378"/>
    <m/>
    <m/>
    <n v="329.61030489509807"/>
    <n v="659.87783137210329"/>
    <n v="320.26581939893236"/>
    <m/>
  </r>
  <r>
    <x v="1343"/>
    <n v="25.01"/>
    <n v="27.96"/>
    <n v="99521.17"/>
    <n v="89098.880000000005"/>
    <n v="35.054969999999997"/>
    <n v="194860.71"/>
    <n v="174477.22"/>
    <n v="5.2790595175267185E-6"/>
    <n v="63653.032767899931"/>
    <n v="63653.24"/>
    <n v="-3.2556410336503916E-6"/>
    <n v="110880747315.80031"/>
    <m/>
    <m/>
    <n v="20839548.059677251"/>
    <m/>
    <m/>
    <n v="8.4979651733189865"/>
    <m/>
    <m/>
    <n v="344.0358436392558"/>
    <n v="343.92"/>
    <n v="3.3683309855714327E-4"/>
    <n v="11.973992730926996"/>
    <m/>
    <m/>
    <m/>
    <n v="53444.478899532674"/>
    <m/>
    <m/>
    <n v="3.0016986610014493"/>
    <n v="1350"/>
    <n v="0.89449213161659513"/>
    <n v="170255.11"/>
    <n v="889.55509073966857"/>
    <m/>
    <m/>
    <n v="670.93384926830902"/>
    <n v="0.48414413180447968"/>
    <m/>
    <m/>
    <n v="2005491048.1503062"/>
    <m/>
    <m/>
    <m/>
    <n v="2.9671956684379039"/>
    <m/>
    <m/>
    <m/>
    <n v="2.9542475303950111"/>
    <m/>
    <m/>
    <n v="316.66970711780493"/>
    <n v="648.31863085057887"/>
    <n v="309.04749476591974"/>
    <m/>
  </r>
  <r>
    <x v="1344"/>
    <n v="25.61"/>
    <n v="28.42"/>
    <n v="100634.91"/>
    <n v="90095.51"/>
    <n v="34.73386"/>
    <n v="195251.07"/>
    <n v="174825.83"/>
    <n v="5.2790595175267185E-6"/>
    <n v="64363.803496520995"/>
    <n v="64364.02"/>
    <n v="-3.3637345678849684E-6"/>
    <n v="113356770437.50354"/>
    <m/>
    <m/>
    <n v="21189001.102115195"/>
    <m/>
    <m/>
    <n v="8.4502175452812409"/>
    <m/>
    <m/>
    <n v="344.71663714554029"/>
    <n v="344.6"/>
    <n v="3.3847111300144839E-4"/>
    <n v="11.949689479926001"/>
    <m/>
    <m/>
    <m/>
    <n v="54040.736161264293"/>
    <m/>
    <m/>
    <n v="2.9740110570873268"/>
    <n v="1351"/>
    <n v="0.90112596762843056"/>
    <n v="171257.45"/>
    <n v="894.72228589328097"/>
    <m/>
    <m/>
    <n v="666.98387188157676"/>
    <n v="0.48124821431109976"/>
    <m/>
    <m/>
    <n v="2050287445.9299977"/>
    <m/>
    <m/>
    <m/>
    <n v="2.9338689668296962"/>
    <m/>
    <m/>
    <m/>
    <n v="2.9211096913370569"/>
    <m/>
    <m/>
    <n v="313.74875254758371"/>
    <n v="644.67591448207872"/>
    <n v="305.57636080923999"/>
    <m/>
  </r>
  <r>
    <x v="1345"/>
    <n v="25.4"/>
    <n v="28.19"/>
    <n v="98347.48"/>
    <n v="88047.16"/>
    <n v="35.583880000000001"/>
    <n v="192548.16"/>
    <n v="172404.75"/>
    <n v="5.2790595175267185E-6"/>
    <n v="62899.281459256192"/>
    <n v="62899.49"/>
    <n v="-3.315460010977489E-6"/>
    <n v="108198046034.39967"/>
    <m/>
    <m/>
    <n v="20466196.85656485"/>
    <m/>
    <m/>
    <n v="8.546054296179042"/>
    <m/>
    <m/>
    <n v="339.93634839351927"/>
    <n v="339.8"/>
    <n v="4.0126072254054179E-4"/>
    <n v="12.114790923025124"/>
    <m/>
    <m/>
    <m/>
    <n v="52810.583629529567"/>
    <m/>
    <m/>
    <n v="3.046596003564888"/>
    <n v="1352"/>
    <n v="0.9010287335934728"/>
    <n v="168863.34"/>
    <n v="882.14554437465654"/>
    <m/>
    <m/>
    <n v="676.30803709313636"/>
    <n v="0.4879296125882529"/>
    <m/>
    <m/>
    <n v="1956993624.7500393"/>
    <m/>
    <m/>
    <m/>
    <n v="3.0004316558332436"/>
    <m/>
    <m/>
    <m/>
    <n v="2.9874273207216402"/>
    <m/>
    <m/>
    <n v="321.40623463958769"/>
    <n v="651.98740021542915"/>
    <n v="312.50918040730141"/>
    <m/>
  </r>
  <r>
    <x v="1346"/>
    <n v="25.92"/>
    <n v="28.4"/>
    <n v="99301.89"/>
    <n v="88901.14"/>
    <n v="35.419980000000002"/>
    <n v="195075.97"/>
    <n v="174667.2"/>
    <n v="5.2790595175267185E-6"/>
    <n v="63508.136948630126"/>
    <n v="63508.34"/>
    <n v="-3.1972394470836107E-6"/>
    <n v="110292494011.15306"/>
    <m/>
    <m/>
    <n v="20763753.909335237"/>
    <m/>
    <m/>
    <n v="8.5043883388197692"/>
    <m/>
    <m/>
    <n v="344.39070175447233"/>
    <n v="344.24"/>
    <n v="4.3778106690783858E-4"/>
    <n v="11.955430668113367"/>
    <m/>
    <m/>
    <m/>
    <n v="53321.265891560055"/>
    <m/>
    <m/>
    <n v="3.0323680796029162"/>
    <n v="1353"/>
    <n v="0.91267605633802829"/>
    <n v="170262.7"/>
    <n v="889.38637899542084"/>
    <m/>
    <m/>
    <n v="670.70351443720256"/>
    <n v="0.48384030046681209"/>
    <m/>
    <m/>
    <n v="1994888630.7932174"/>
    <m/>
    <m/>
    <m/>
    <n v="2.9711917174288374"/>
    <m/>
    <m/>
    <m/>
    <n v="2.9583580992957077"/>
    <m/>
    <m/>
    <n v="319.90523369886404"/>
    <n v="648.80866084932131"/>
    <n v="309.46370221147055"/>
    <m/>
  </r>
  <r>
    <x v="1347"/>
    <n v="25.56"/>
    <n v="27.71"/>
    <n v="96770.79"/>
    <n v="86633.74"/>
    <n v="35.938450000000003"/>
    <n v="192495.86"/>
    <n v="172354.26"/>
    <n v="5.0011503509583832E-6"/>
    <n v="61884.85466249536"/>
    <n v="61885.05"/>
    <n v="-3.1564570868169994E-6"/>
    <n v="104653908752.99004"/>
    <m/>
    <m/>
    <n v="19968818.397183351"/>
    <m/>
    <m/>
    <n v="8.61216693159475"/>
    <m/>
    <m/>
    <n v="339.81086954352821"/>
    <n v="339.68"/>
    <n v="3.8527303205437846E-4"/>
    <n v="12.112581928767421"/>
    <m/>
    <m/>
    <m/>
    <n v="51956.836941071728"/>
    <m/>
    <m/>
    <n v="3.0761609880273451"/>
    <n v="1354"/>
    <n v="0.92241068206423671"/>
    <n v="168021.65"/>
    <n v="877.47442457566729"/>
    <m/>
    <m/>
    <n v="679.53152028363581"/>
    <n v="0.49006936114786026"/>
    <m/>
    <m/>
    <n v="1892939038.5297663"/>
    <m/>
    <m/>
    <m/>
    <n v="3.0465454529022655"/>
    <m/>
    <m/>
    <m/>
    <n v="3.0335216659761972"/>
    <m/>
    <m/>
    <n v="324.52524691497217"/>
    <n v="657.03120216100649"/>
    <n v="317.31215097305045"/>
    <m/>
  </r>
  <r>
    <x v="1348"/>
    <n v="24.89"/>
    <n v="27.22"/>
    <n v="96088.62"/>
    <n v="86022.59"/>
    <n v="36.345480000000002"/>
    <n v="191928.82"/>
    <n v="171845.69"/>
    <n v="5.0011503509583832E-6"/>
    <n v="61447.109073619926"/>
    <n v="61447.3"/>
    <n v="-3.1071565402829293E-6"/>
    <n v="103173217226.39542"/>
    <m/>
    <m/>
    <n v="19757326.566226769"/>
    <m/>
    <m/>
    <n v="8.642318870822745"/>
    <m/>
    <m/>
    <n v="338.80161854381612"/>
    <n v="338.68"/>
    <n v="3.5909573584547161E-4"/>
    <n v="12.147934259463685"/>
    <m/>
    <m/>
    <m/>
    <n v="51588.827959215829"/>
    <m/>
    <m/>
    <n v="3.1108005295760193"/>
    <n v="1355"/>
    <n v="0.91440117560617196"/>
    <n v="167302.72"/>
    <n v="873.65167045408998"/>
    <m/>
    <m/>
    <n v="682.4390955626402"/>
    <n v="0.49211961224327505"/>
    <m/>
    <m/>
    <n v="1866169009.48805"/>
    <m/>
    <m/>
    <m/>
    <n v="3.0678941414852066"/>
    <m/>
    <m/>
    <m/>
    <n v="3.0548236621688107"/>
    <m/>
    <m/>
    <n v="328.17960889988041"/>
    <n v="659.33152506879617"/>
    <n v="319.53571809175321"/>
    <m/>
  </r>
  <r>
    <x v="1349"/>
    <n v="24.9"/>
    <n v="27.17"/>
    <n v="95653.52"/>
    <n v="85632.639999999999"/>
    <n v="36.476860000000002"/>
    <n v="191985.48"/>
    <n v="171895.56"/>
    <n v="5.0011503509583832E-6"/>
    <n v="61167.378188038769"/>
    <n v="61167.58"/>
    <n v="-3.2993288475724469E-6"/>
    <n v="102233715408.98105"/>
    <m/>
    <m/>
    <n v="19622795.151473418"/>
    <m/>
    <m/>
    <n v="8.6616817218562545"/>
    <m/>
    <m/>
    <n v="338.89337376405985"/>
    <n v="338.76"/>
    <n v="3.9371166625290499E-4"/>
    <n v="12.144020461272399"/>
    <m/>
    <m/>
    <m/>
    <n v="51353.492710363236"/>
    <m/>
    <m/>
    <n v="3.1218443024719229"/>
    <n v="1356"/>
    <n v="0.91645196908354787"/>
    <n v="166799.01"/>
    <n v="870.95329501531285"/>
    <m/>
    <m/>
    <n v="684.4937626763957"/>
    <n v="0.49355448048210465"/>
    <m/>
    <m/>
    <n v="1849187587.5561817"/>
    <m/>
    <m/>
    <m/>
    <n v="3.0816577120359305"/>
    <m/>
    <m/>
    <m/>
    <n v="3.0685733668048001"/>
    <m/>
    <m/>
    <n v="329.34469198228902"/>
    <n v="660.80873717962254"/>
    <n v="320.96925921038616"/>
    <m/>
  </r>
  <r>
    <x v="1350"/>
    <n v="25.67"/>
    <n v="27.98"/>
    <n v="96702.75"/>
    <n v="86571.53"/>
    <n v="36.141559999999998"/>
    <n v="193462.52"/>
    <n v="173217.18"/>
    <n v="5.0011503509583832E-6"/>
    <n v="61836.819502275583"/>
    <n v="61837.02"/>
    <n v="-3.2423574812812106E-6"/>
    <n v="104471328747.44975"/>
    <m/>
    <m/>
    <n v="19945325.10325332"/>
    <m/>
    <m/>
    <n v="8.6139734828668821"/>
    <m/>
    <m/>
    <n v="341.49232242039733"/>
    <n v="341.36"/>
    <n v="3.8763305717526286E-4"/>
    <n v="12.050265648335902"/>
    <m/>
    <m/>
    <m/>
    <n v="51915.047151753453"/>
    <m/>
    <m/>
    <n v="3.0929487592722413"/>
    <n v="1357"/>
    <n v="0.91744102930664762"/>
    <n v="168606.72"/>
    <n v="880.32364272945688"/>
    <m/>
    <m/>
    <n v="677.07545593867746"/>
    <n v="0.48815922846095539"/>
    <m/>
    <m/>
    <n v="1889673484.6228659"/>
    <m/>
    <m/>
    <m/>
    <n v="3.0477279670135062"/>
    <m/>
    <m/>
    <m/>
    <n v="3.0348319635640331"/>
    <m/>
    <m/>
    <n v="326.29630364106885"/>
    <n v="657.169025842726"/>
    <n v="317.4353154234073"/>
    <m/>
  </r>
  <r>
    <x v="1351"/>
    <n v="24.76"/>
    <n v="27.11"/>
    <n v="93526.99"/>
    <n v="83728.05"/>
    <n v="37.57629"/>
    <n v="189385.2"/>
    <n v="169565.67"/>
    <n v="5.0011503509583832E-6"/>
    <n v="59804.613406008546"/>
    <n v="59804.81"/>
    <n v="-3.2872605305600544E-6"/>
    <n v="97604590928.690674"/>
    <m/>
    <m/>
    <n v="18962473.79916824"/>
    <m/>
    <m/>
    <n v="8.7552104764735272"/>
    <m/>
    <m/>
    <n v="334.28704850706765"/>
    <n v="334.16"/>
    <n v="3.8020261870852501E-4"/>
    <n v="12.303898083034506"/>
    <m/>
    <m/>
    <m/>
    <n v="50208.430188376755"/>
    <m/>
    <m/>
    <n v="3.2155240885257594"/>
    <n v="1358"/>
    <n v="0.91331611951309488"/>
    <n v="165089.26999999999"/>
    <n v="861.8911494264504"/>
    <m/>
    <m/>
    <n v="691.20051016244452"/>
    <n v="0.49829589835859261"/>
    <m/>
    <m/>
    <n v="1765479674.0060077"/>
    <m/>
    <m/>
    <m/>
    <n v="3.1476853219399019"/>
    <m/>
    <m/>
    <m/>
    <n v="3.1344120970813187"/>
    <m/>
    <m/>
    <n v="339.22761287569733"/>
    <n v="667.94414346829615"/>
    <n v="327.84634778370099"/>
    <m/>
  </r>
  <r>
    <x v="1352"/>
    <n v="24.99"/>
    <n v="27.06"/>
    <n v="93579.95"/>
    <n v="83774.210000000006"/>
    <n v="37.421469999999999"/>
    <n v="189978.77"/>
    <n v="170094.58"/>
    <n v="5.1401040459531089E-6"/>
    <n v="59834.100868062662"/>
    <n v="59834.29"/>
    <n v="-3.1609289145029251E-6"/>
    <n v="97700467284.622238"/>
    <m/>
    <m/>
    <n v="18977609.121830359"/>
    <m/>
    <m/>
    <n v="8.7521136449548695"/>
    <m/>
    <m/>
    <n v="335.31023967382907"/>
    <n v="335.2"/>
    <n v="3.2887730855923891E-4"/>
    <n v="12.264347915667528"/>
    <m/>
    <m/>
    <m/>
    <n v="50231.775210875981"/>
    <m/>
    <m/>
    <n v="3.2016571608682045"/>
    <n v="1359"/>
    <n v="0.92350332594235029"/>
    <n v="165377.81"/>
    <n v="863.19531485186121"/>
    <m/>
    <m/>
    <n v="689.99244258057035"/>
    <n v="0.49728353984127849"/>
    <m/>
    <m/>
    <n v="1767247648.9961193"/>
    <m/>
    <m/>
    <m/>
    <n v="3.1455104251076009"/>
    <m/>
    <m/>
    <m/>
    <n v="3.1323834800081181"/>
    <m/>
    <m/>
    <n v="337.76469590238707"/>
    <n v="667.70788296013905"/>
    <n v="327.61982196858656"/>
    <m/>
  </r>
  <r>
    <x v="1353"/>
    <n v="25.99"/>
    <n v="28.1"/>
    <n v="95393.86"/>
    <n v="85397.62"/>
    <n v="36.585099999999997"/>
    <n v="192577.31"/>
    <n v="172420.27"/>
    <n v="5.1401040459531089E-6"/>
    <n v="60992.409857007442"/>
    <n v="60992.61"/>
    <n v="-3.2814302021177966E-6"/>
    <n v="101482958286.99489"/>
    <m/>
    <m/>
    <n v="19529055.354698569"/>
    <m/>
    <m/>
    <n v="8.6670870857270739"/>
    <m/>
    <m/>
    <n v="339.88834356915095"/>
    <n v="339.76"/>
    <n v="3.7774773119547689E-4"/>
    <n v="12.096273205253755"/>
    <m/>
    <m/>
    <m/>
    <n v="51203.71352712853"/>
    <m/>
    <m/>
    <n v="3.1298985838808613"/>
    <n v="1360"/>
    <n v="0.92491103202846969"/>
    <n v="167687.96"/>
    <n v="875.18488260319327"/>
    <m/>
    <m/>
    <n v="680.35399083648508"/>
    <n v="0.49029054278162432"/>
    <m/>
    <m/>
    <n v="1835678644.3648813"/>
    <m/>
    <m/>
    <m/>
    <n v="3.0844118073303259"/>
    <m/>
    <m/>
    <m/>
    <n v="3.0715850842076016"/>
    <m/>
    <m/>
    <n v="330.19439317579992"/>
    <n v="661.22111802992094"/>
    <n v="321.25611129099991"/>
    <m/>
  </r>
  <r>
    <x v="1354"/>
    <n v="25.45"/>
    <n v="27.74"/>
    <n v="94201.93"/>
    <n v="84330.15"/>
    <n v="37.101170000000003"/>
    <n v="190877.78"/>
    <n v="170897.74"/>
    <n v="5.1401040459531089E-6"/>
    <n v="60228.851475586853"/>
    <n v="60229.05"/>
    <n v="-3.2961571393430589E-6"/>
    <n v="98941920619.974731"/>
    <m/>
    <m/>
    <n v="19162701.898856372"/>
    <m/>
    <m/>
    <n v="8.7210293757224147"/>
    <m/>
    <m/>
    <n v="336.88055219380726"/>
    <n v="336.76"/>
    <n v="3.5797658215730443E-4"/>
    <n v="12.20269881603031"/>
    <m/>
    <m/>
    <m/>
    <n v="50562.21268668749"/>
    <m/>
    <m/>
    <n v="3.1738446262950912"/>
    <n v="1361"/>
    <n v="0.91744772891131943"/>
    <n v="166604.24"/>
    <n v="869.46091478062681"/>
    <m/>
    <m/>
    <n v="684.75092682967932"/>
    <n v="0.49341237508131797"/>
    <m/>
    <m/>
    <n v="1789726375.643935"/>
    <m/>
    <m/>
    <m/>
    <n v="3.1228214926373807"/>
    <m/>
    <m/>
    <m/>
    <n v="3.1098808477349755"/>
    <m/>
    <m/>
    <n v="334.83056154309958"/>
    <n v="665.33643162340616"/>
    <n v="325.25666209563957"/>
    <m/>
  </r>
  <r>
    <x v="1355"/>
    <n v="24.71"/>
    <n v="27.28"/>
    <n v="92371.93"/>
    <n v="82691.490000000005"/>
    <n v="37.898470000000003"/>
    <n v="190834.14"/>
    <n v="170857.79"/>
    <n v="5.1401040459531089E-6"/>
    <n v="59057.384446679636"/>
    <n v="59057.58"/>
    <n v="-3.31123151953161E-6"/>
    <n v="95092933745.497696"/>
    <m/>
    <m/>
    <n v="18603983.886279903"/>
    <m/>
    <m/>
    <n v="8.8055314581261808"/>
    <m/>
    <m/>
    <n v="336.79531940621501"/>
    <n v="336.68"/>
    <n v="3.4251932462581181E-4"/>
    <n v="12.205162685933812"/>
    <m/>
    <m/>
    <m/>
    <n v="49578.28757040343"/>
    <m/>
    <m/>
    <n v="3.2418414581343327"/>
    <n v="1362"/>
    <n v="0.90579178885630496"/>
    <n v="165562.96"/>
    <n v="863.95930069409644"/>
    <m/>
    <m/>
    <n v="689.03063450752245"/>
    <n v="0.49644914767067327"/>
    <m/>
    <m/>
    <n v="1720114327.6495433"/>
    <m/>
    <m/>
    <m/>
    <n v="3.1833542772497605"/>
    <m/>
    <m/>
    <m/>
    <n v="3.1702094867962791"/>
    <m/>
    <m/>
    <n v="342.00401206404143"/>
    <n v="671.78318366941812"/>
    <n v="331.56143856678801"/>
    <m/>
  </r>
  <r>
    <x v="1356"/>
    <n v="24.27"/>
    <n v="27.11"/>
    <n v="93881.72"/>
    <n v="84042.63"/>
    <n v="37.008290000000002"/>
    <n v="190277.32"/>
    <n v="170358.38"/>
    <n v="5.1401040459531089E-6"/>
    <n v="60021.195163087257"/>
    <n v="60021.4"/>
    <n v="-3.4127313381926427E-6"/>
    <n v="98196546806.121857"/>
    <m/>
    <m/>
    <n v="19059771.621300541"/>
    <m/>
    <m/>
    <n v="8.733365027080481"/>
    <m/>
    <m/>
    <n v="335.8044223981093"/>
    <n v="335.68"/>
    <n v="3.7065776367151138E-4"/>
    <n v="12.240448029413484"/>
    <m/>
    <m/>
    <m/>
    <n v="50386.923910033991"/>
    <m/>
    <m/>
    <n v="3.1654914934107463"/>
    <n v="1363"/>
    <n v="0.89524160826263377"/>
    <n v="165338.60999999999"/>
    <n v="862.72120381183493"/>
    <m/>
    <m/>
    <n v="689.96432174560869"/>
    <n v="0.49707474838612992"/>
    <m/>
    <m/>
    <n v="1776266183.8205104"/>
    <m/>
    <m/>
    <m/>
    <n v="3.1311939244552773"/>
    <m/>
    <m/>
    <m/>
    <n v="3.1183104474163841"/>
    <m/>
    <m/>
    <n v="333.94933246492189"/>
    <n v="666.27753133798512"/>
    <n v="326.1286905587242"/>
    <m/>
  </r>
  <r>
    <x v="1357"/>
    <n v="27.89"/>
    <n v="29.93"/>
    <n v="99518.080000000002"/>
    <n v="89086.99"/>
    <n v="35.00591"/>
    <n v="200154.5"/>
    <n v="179198.96"/>
    <n v="5.0011503509583832E-6"/>
    <n v="63620.022826063396"/>
    <n v="63620.24"/>
    <n v="-3.4135981976657348E-6"/>
    <n v="109971078845.67538"/>
    <m/>
    <m/>
    <n v="20775166.487138633"/>
    <m/>
    <m/>
    <n v="8.470608999508892"/>
    <m/>
    <m/>
    <n v="353.20998699623686"/>
    <n v="353.08"/>
    <n v="3.6815168300918799E-4"/>
    <n v="11.604128508628804"/>
    <m/>
    <m/>
    <m/>
    <n v="53406.610506904188"/>
    <m/>
    <m/>
    <n v="2.993640303263406"/>
    <n v="1364"/>
    <n v="0.93184096224523894"/>
    <n v="174509.6"/>
    <n v="910.36127851031165"/>
    <m/>
    <m/>
    <n v="651.69343090477139"/>
    <n v="0.46936953608713794"/>
    <m/>
    <m/>
    <n v="1989293183.0330811"/>
    <m/>
    <m/>
    <m/>
    <n v="2.9428439138487814"/>
    <m/>
    <m/>
    <m/>
    <n v="2.9308649233555224"/>
    <m/>
    <m/>
    <n v="315.81957588447671"/>
    <n v="646.23159980395201"/>
    <n v="306.51114408673288"/>
    <m/>
  </r>
  <r>
    <x v="1358"/>
    <n v="26.18"/>
    <n v="28.9"/>
    <n v="97246.55"/>
    <n v="87053.11"/>
    <n v="35.762549999999997"/>
    <n v="198252.67"/>
    <n v="177495.35"/>
    <n v="5.0011503509583832E-6"/>
    <n v="62166.360864885683"/>
    <n v="62166.57"/>
    <n v="-3.3641089466351914E-6"/>
    <n v="104945520654.18175"/>
    <m/>
    <m/>
    <n v="20063520.117388919"/>
    <m/>
    <m/>
    <n v="8.5670791585213255"/>
    <m/>
    <m/>
    <n v="349.84532217902273"/>
    <n v="349.72"/>
    <n v="3.5835004867523779E-4"/>
    <n v="11.714072035122371"/>
    <m/>
    <m/>
    <m/>
    <n v="52185.821911180828"/>
    <m/>
    <m/>
    <n v="3.058149841263273"/>
    <n v="1365"/>
    <n v="0.90588235294117647"/>
    <n v="172754.71"/>
    <n v="901.13620534656422"/>
    <m/>
    <m/>
    <n v="658.24694019572428"/>
    <n v="0.47404463277449693"/>
    <m/>
    <m/>
    <n v="1898397008.1144032"/>
    <m/>
    <m/>
    <m/>
    <n v="3.0098896406371085"/>
    <m/>
    <m/>
    <m/>
    <n v="2.9976814753700625"/>
    <m/>
    <m/>
    <n v="322.62512794409201"/>
    <n v="653.59140890334038"/>
    <n v="313.49427435990464"/>
    <m/>
  </r>
  <r>
    <x v="1359"/>
    <n v="26.26"/>
    <n v="28.48"/>
    <n v="94254.83"/>
    <n v="84374.55"/>
    <n v="36.791339999999998"/>
    <n v="197583.89"/>
    <n v="176895.7"/>
    <n v="5.0011503509583832E-6"/>
    <n v="60252.388388607695"/>
    <n v="60252.6"/>
    <n v="-3.5120707206903745E-6"/>
    <n v="98483368474.013687"/>
    <m/>
    <m/>
    <n v="19137327.028855797"/>
    <m/>
    <m/>
    <n v="8.6986541033888134"/>
    <m/>
    <m/>
    <n v="348.65666207675622"/>
    <n v="348.52"/>
    <n v="3.9212118890241676E-4"/>
    <n v="11.753270894748704"/>
    <m/>
    <m/>
    <m/>
    <n v="50578.64760979102"/>
    <m/>
    <m/>
    <n v="3.145921825078736"/>
    <n v="1366"/>
    <n v="0.9220505617977528"/>
    <n v="172464.37"/>
    <n v="899.55146740880377"/>
    <m/>
    <m/>
    <n v="659.35322214089626"/>
    <n v="0.47479632297181984"/>
    <m/>
    <m/>
    <n v="1781512419.5154364"/>
    <m/>
    <m/>
    <m/>
    <n v="3.1023572252464868"/>
    <m/>
    <m/>
    <m/>
    <n v="3.089819092325647"/>
    <m/>
    <m/>
    <n v="331.88479440198961"/>
    <n v="663.62939874808035"/>
    <n v="323.12521163665946"/>
    <m/>
  </r>
  <r>
    <x v="1360"/>
    <n v="25.09"/>
    <n v="28.29"/>
    <n v="92451.59"/>
    <n v="82759.91"/>
    <n v="37.526350000000001"/>
    <n v="196198.7"/>
    <n v="175654.66"/>
    <n v="5.0011503509583832E-6"/>
    <n v="59098.226381849992"/>
    <n v="59098.43"/>
    <n v="-3.4454070947376181E-6"/>
    <n v="94710291599.357559"/>
    <m/>
    <m/>
    <n v="18587814.414244846"/>
    <m/>
    <m/>
    <n v="8.7816567620348955"/>
    <m/>
    <m/>
    <n v="346.20391300259837"/>
    <n v="346.08"/>
    <n v="3.5804727981503248E-4"/>
    <n v="11.835349273933748"/>
    <m/>
    <m/>
    <m/>
    <n v="49609.318310528477"/>
    <m/>
    <m/>
    <n v="3.2085638272899226"/>
    <n v="1367"/>
    <n v="0.88688582537999294"/>
    <n v="171157.36"/>
    <n v="892.66456852816805"/>
    <m/>
    <m/>
    <n v="664.35008760864696"/>
    <n v="0.47834918681385707"/>
    <m/>
    <m/>
    <n v="1713270586.5920539"/>
    <m/>
    <m/>
    <m/>
    <n v="3.1615784620296923"/>
    <m/>
    <m/>
    <m/>
    <n v="3.1488469310656702"/>
    <m/>
    <m/>
    <n v="338.49332734742239"/>
    <n v="669.96175819094321"/>
    <n v="329.29338418404802"/>
    <m/>
  </r>
  <r>
    <x v="1361"/>
    <n v="25.01"/>
    <n v="27.77"/>
    <n v="91089.919999999998"/>
    <n v="81540.570000000007"/>
    <n v="38.165460000000003"/>
    <n v="194467"/>
    <n v="174103.4"/>
    <n v="5.0011503509583832E-6"/>
    <n v="58226.380426666838"/>
    <n v="58226.58"/>
    <n v="-3.4275297151609152E-6"/>
    <n v="91915775049.205643"/>
    <m/>
    <m/>
    <n v="18176845.824379515"/>
    <m/>
    <m/>
    <n v="8.8461186182767602"/>
    <m/>
    <m/>
    <n v="343.13986137943613"/>
    <n v="343"/>
    <n v="4.0775912372059686E-4"/>
    <n v="11.939488962859446"/>
    <m/>
    <m/>
    <m/>
    <n v="48876.99520682935"/>
    <m/>
    <m/>
    <n v="3.2629986725117974"/>
    <n v="1368"/>
    <n v="0.90061217140799432"/>
    <n v="170400.4"/>
    <n v="888.64728007979488"/>
    <m/>
    <m/>
    <n v="667.28824020878199"/>
    <n v="0.48041918699338376"/>
    <m/>
    <m/>
    <n v="1662729738.3718352"/>
    <m/>
    <m/>
    <m/>
    <n v="3.2080100374506357"/>
    <m/>
    <m/>
    <m/>
    <n v="3.1951381478376706"/>
    <m/>
    <m/>
    <n v="344.23603120952919"/>
    <n v="674.87962047073063"/>
    <n v="334.12945287156799"/>
    <m/>
  </r>
  <r>
    <x v="1362"/>
    <n v="25.14"/>
    <n v="28.16"/>
    <n v="91177.61"/>
    <n v="81617.84"/>
    <n v="38.02093"/>
    <n v="194522.79"/>
    <n v="174150.73"/>
    <n v="4.4453533327715178E-6"/>
    <n v="58278.170218669213"/>
    <n v="58278.37"/>
    <n v="-3.4280528228292084E-6"/>
    <n v="92078718347.987793"/>
    <m/>
    <m/>
    <n v="18202159.480098236"/>
    <m/>
    <m/>
    <n v="8.8412368312461744"/>
    <m/>
    <m/>
    <n v="343.21319614437357"/>
    <n v="343.08"/>
    <n v="3.8823640076235399E-4"/>
    <n v="11.935078001329405"/>
    <m/>
    <m/>
    <m/>
    <n v="48919.090312341075"/>
    <m/>
    <m/>
    <n v="3.2500140952843184"/>
    <n v="1369"/>
    <n v="0.89275568181818188"/>
    <n v="169719.59"/>
    <n v="884.88950448587343"/>
    <m/>
    <m/>
    <n v="669.95429326274518"/>
    <n v="0.48220147576449757"/>
    <m/>
    <m/>
    <n v="1665712623.6435382"/>
    <m/>
    <m/>
    <m/>
    <n v="3.2045222454469067"/>
    <m/>
    <m/>
    <m/>
    <n v="3.1918040598539372"/>
    <m/>
    <m/>
    <n v="342.86619941358794"/>
    <n v="674.50718384393554"/>
    <n v="333.76618280061092"/>
    <m/>
  </r>
  <r>
    <x v="1363"/>
    <n v="24.92"/>
    <n v="28.16"/>
    <n v="92183.27"/>
    <n v="82517.7"/>
    <n v="37.055880000000002"/>
    <n v="195951.16"/>
    <n v="175428.74"/>
    <n v="4.4453533327715178E-6"/>
    <n v="58919.52317285724"/>
    <n v="58919.73"/>
    <n v="-3.5103206135200793E-6"/>
    <n v="94105270792.768112"/>
    <m/>
    <m/>
    <n v="18503008.063819069"/>
    <m/>
    <m/>
    <n v="8.7922694046267686"/>
    <m/>
    <m/>
    <n v="345.72496129396063"/>
    <n v="345.6"/>
    <n v="3.6157781817314216E-4"/>
    <n v="11.847106569180308"/>
    <m/>
    <m/>
    <m/>
    <n v="49457.014479729092"/>
    <m/>
    <m/>
    <n v="3.167318065695647"/>
    <n v="1370"/>
    <n v="0.88494318181818188"/>
    <n v="170997.52"/>
    <n v="891.48280301240186"/>
    <m/>
    <m/>
    <n v="664.90976840860628"/>
    <n v="0.47852529901953933"/>
    <m/>
    <m/>
    <n v="1702385168.6295109"/>
    <m/>
    <m/>
    <m/>
    <n v="3.1690438661462514"/>
    <m/>
    <m/>
    <m/>
    <n v="3.1565107891643875"/>
    <m/>
    <m/>
    <n v="334.14203005912208"/>
    <n v="670.77140776875876"/>
    <n v="330.07094141230203"/>
    <m/>
  </r>
  <r>
    <x v="1364"/>
    <n v="24.95"/>
    <n v="28.36"/>
    <n v="93800.63"/>
    <n v="83965.11"/>
    <n v="36.629860000000001"/>
    <n v="197626.38"/>
    <n v="176927.73"/>
    <n v="4.4453533327715178E-6"/>
    <n v="59951.807226696277"/>
    <n v="59952.01"/>
    <n v="-3.3822603066058221E-6"/>
    <n v="97402626384.910507"/>
    <m/>
    <m/>
    <n v="18989656.774894632"/>
    <m/>
    <m/>
    <n v="8.7149317297015045"/>
    <m/>
    <m/>
    <n v="348.67212107657372"/>
    <n v="348.52"/>
    <n v="4.3647732289042729E-4"/>
    <n v="11.745494102537604"/>
    <m/>
    <m/>
    <m/>
    <n v="50323.072515042666"/>
    <m/>
    <m/>
    <n v="3.130702809998815"/>
    <n v="1371"/>
    <n v="0.87976022566995771"/>
    <n v="172306.58"/>
    <n v="898.23734776392746"/>
    <m/>
    <m/>
    <n v="659.81959644919448"/>
    <n v="0.47481696650127564"/>
    <m/>
    <m/>
    <n v="1762047503.9138467"/>
    <m/>
    <m/>
    <m/>
    <n v="3.1133119237796381"/>
    <m/>
    <m/>
    <m/>
    <n v="3.1010427806597778"/>
    <m/>
    <m/>
    <n v="330.27923648553571"/>
    <n v="664.87123584546873"/>
    <n v="324.26619541929239"/>
    <m/>
  </r>
  <r>
    <x v="1365"/>
    <n v="24.68"/>
    <n v="28.41"/>
    <n v="92539.69"/>
    <n v="82836.009999999995"/>
    <n v="37.442549999999997"/>
    <n v="196916.35"/>
    <n v="176291.28"/>
    <n v="4.4453533327715178E-6"/>
    <n v="59144.446872143038"/>
    <n v="59144.65"/>
    <n v="-3.4344248712736558E-6"/>
    <n v="94779167676.327469"/>
    <m/>
    <m/>
    <n v="18606440.302948214"/>
    <m/>
    <m/>
    <n v="8.7732993195211382"/>
    <m/>
    <m/>
    <n v="347.41094418827674"/>
    <n v="347.28"/>
    <n v="3.7705652003205969E-4"/>
    <n v="11.787361779259337"/>
    <m/>
    <m/>
    <m/>
    <n v="49644.937290433299"/>
    <m/>
    <m/>
    <n v="3.1999562477463828"/>
    <n v="1372"/>
    <n v="0.86870820133755722"/>
    <n v="171678.59"/>
    <n v="894.89374370581413"/>
    <m/>
    <m/>
    <n v="662.22438045903402"/>
    <n v="0.47650231429080026"/>
    <m/>
    <m/>
    <n v="1714600328.3642421"/>
    <m/>
    <m/>
    <m/>
    <n v="3.1550304605502548"/>
    <m/>
    <m/>
    <m/>
    <n v="3.1426410167927492"/>
    <m/>
    <m/>
    <n v="337.58525495212848"/>
    <n v="669.32416018042852"/>
    <n v="328.61137878936876"/>
    <m/>
  </r>
  <r>
    <x v="1366"/>
    <n v="24.76"/>
    <n v="28.5"/>
    <n v="93447.94"/>
    <n v="83648.649999999994"/>
    <n v="36.966430000000003"/>
    <n v="197322.62"/>
    <n v="176654.21"/>
    <n v="4.4453533327715178E-6"/>
    <n v="59723.476018590161"/>
    <n v="59723.68"/>
    <n v="-3.4154193083724138E-6"/>
    <n v="96634838825.51619"/>
    <m/>
    <m/>
    <n v="18880059.343250964"/>
    <m/>
    <m/>
    <n v="8.7300380677830276"/>
    <m/>
    <m/>
    <n v="348.11922007018148"/>
    <n v="348"/>
    <n v="3.4258640856754674E-4"/>
    <n v="11.762712412672419"/>
    <m/>
    <m/>
    <m/>
    <n v="50130.523205142883"/>
    <m/>
    <m/>
    <n v="3.1590621536768229"/>
    <n v="1373"/>
    <n v="0.86877192982456142"/>
    <n v="172299.2"/>
    <n v="898.05861449159977"/>
    <m/>
    <m/>
    <n v="659.83047057920169"/>
    <n v="0.47473477439279743"/>
    <m/>
    <m/>
    <n v="1748182649.3280489"/>
    <m/>
    <m/>
    <m/>
    <n v="3.1239333928524293"/>
    <m/>
    <m/>
    <m/>
    <n v="3.1117097361059267"/>
    <m/>
    <m/>
    <n v="333.27105747451259"/>
    <n v="666.02371414144102"/>
    <n v="325.372471773965"/>
    <m/>
  </r>
  <r>
    <x v="1367"/>
    <n v="26.01"/>
    <n v="29.17"/>
    <n v="94800.81"/>
    <n v="84858.54"/>
    <n v="36.281329999999997"/>
    <n v="199493.31"/>
    <n v="178595.18"/>
    <n v="4.1674654807088984E-6"/>
    <n v="60583.676276317761"/>
    <n v="60583.88"/>
    <n v="-3.3626714274204161E-6"/>
    <n v="99418041269.474411"/>
    <m/>
    <m/>
    <n v="19289124.828330021"/>
    <m/>
    <m/>
    <n v="8.6662259319075012"/>
    <m/>
    <m/>
    <n v="351.92303589600618"/>
    <n v="351.8"/>
    <n v="3.497325071237789E-4"/>
    <n v="11.632325464083316"/>
    <m/>
    <m/>
    <m/>
    <n v="50851.219869042303"/>
    <m/>
    <m/>
    <n v="3.0999163281966267"/>
    <n v="1374"/>
    <n v="0.89166952348303052"/>
    <n v="173771.06"/>
    <n v="905.51810172721014"/>
    <m/>
    <m/>
    <n v="654.19389143996773"/>
    <n v="0.47054552809572014"/>
    <m/>
    <m/>
    <n v="1798572066.2386322"/>
    <m/>
    <m/>
    <m/>
    <n v="3.0783188110627027"/>
    <m/>
    <m/>
    <m/>
    <n v="3.066402747579041"/>
    <m/>
    <m/>
    <n v="327.03136010735386"/>
    <n v="661.15541970639629"/>
    <n v="320.62149684606896"/>
    <m/>
  </r>
  <r>
    <x v="1368"/>
    <n v="29.15"/>
    <n v="30.88"/>
    <n v="99376.81"/>
    <n v="88954.28"/>
    <n v="34.574300000000001"/>
    <n v="204024.21"/>
    <n v="182650.69"/>
    <n v="4.1674654807088984E-6"/>
    <n v="63506.47934798702"/>
    <n v="63506.7"/>
    <n v="-3.474468252551155E-6"/>
    <n v="109010490776.10785"/>
    <m/>
    <m/>
    <n v="20685425.401563212"/>
    <m/>
    <m/>
    <n v="8.4568659450829138"/>
    <m/>
    <m/>
    <n v="359.90714986772679"/>
    <n v="359.76"/>
    <n v="4.0902231411710233E-4"/>
    <n v="11.367807438461785"/>
    <m/>
    <m/>
    <m/>
    <n v="53304.046055928411"/>
    <m/>
    <m/>
    <n v="2.953875633579031"/>
    <n v="1375"/>
    <n v="0.94397668393782386"/>
    <n v="178310.69"/>
    <n v="929.10148616233698"/>
    <m/>
    <m/>
    <n v="637.10359910131467"/>
    <n v="0.45820946254514533"/>
    <m/>
    <m/>
    <n v="1972123572.0963798"/>
    <m/>
    <m/>
    <m/>
    <n v="2.9296057557479611"/>
    <m/>
    <m/>
    <m/>
    <n v="2.9183055022597473"/>
    <m/>
    <m/>
    <n v="311.62452910440248"/>
    <n v="645.183127840672"/>
    <n v="305.13232716545872"/>
    <m/>
  </r>
  <r>
    <x v="1369"/>
    <n v="28.9"/>
    <n v="31.04"/>
    <n v="100726.38"/>
    <n v="90161.94"/>
    <n v="34.303420000000003"/>
    <n v="206193.34"/>
    <n v="184591.82"/>
    <n v="4.1674654807088984E-6"/>
    <n v="64367.348831607553"/>
    <n v="64367.57"/>
    <n v="-3.4360220907414529E-6"/>
    <n v="111965789497.09604"/>
    <m/>
    <m/>
    <n v="21106466.835006498"/>
    <m/>
    <m/>
    <n v="8.3992413293850419"/>
    <m/>
    <m/>
    <n v="363.72471583566698"/>
    <n v="363.6"/>
    <n v="3.4300284836907835E-4"/>
    <n v="11.246626342175714"/>
    <m/>
    <m/>
    <m/>
    <n v="54026.157567309674"/>
    <m/>
    <m/>
    <n v="2.9305441506131502"/>
    <n v="1376"/>
    <n v="0.93105670103092786"/>
    <n v="180704.53"/>
    <n v="941.50125232401331"/>
    <m/>
    <m/>
    <n v="628.55041544377457"/>
    <n v="0.45201509910295484"/>
    <m/>
    <m/>
    <n v="2025603149.2208447"/>
    <m/>
    <m/>
    <m/>
    <n v="2.8896982832307692"/>
    <m/>
    <m/>
    <m/>
    <n v="2.8785915639359931"/>
    <m/>
    <m/>
    <n v="309.16313150529618"/>
    <n v="640.78688577676814"/>
    <n v="300.97577472266988"/>
    <m/>
  </r>
  <r>
    <x v="1370"/>
    <n v="27.1"/>
    <n v="29.6"/>
    <n v="96084.18"/>
    <n v="86006.25"/>
    <n v="35.824919999999999"/>
    <n v="200311.19"/>
    <n v="179325.13"/>
    <n v="4.1674654807088984E-6"/>
    <n v="61399.338749561764"/>
    <n v="61399.55"/>
    <n v="-3.4405860993569348E-6"/>
    <n v="101640298332.49365"/>
    <m/>
    <m/>
    <n v="19647038.543229219"/>
    <m/>
    <m/>
    <n v="8.5925840749450106"/>
    <m/>
    <m/>
    <n v="353.33999692101628"/>
    <n v="353.2"/>
    <n v="3.9636727354563916E-4"/>
    <n v="11.567130346574157"/>
    <m/>
    <m/>
    <m/>
    <n v="51534.53381023265"/>
    <m/>
    <m/>
    <n v="3.0603289802230114"/>
    <n v="1377"/>
    <n v="0.91554054054054057"/>
    <n v="174938.51"/>
    <n v="911.3881413535504"/>
    <m/>
    <m/>
    <n v="648.60654943475492"/>
    <n v="0.46639403087730874"/>
    <m/>
    <m/>
    <n v="1838815413.4445498"/>
    <m/>
    <m/>
    <m/>
    <n v="3.0227477292901725"/>
    <m/>
    <m/>
    <m/>
    <n v="3.011171051454963"/>
    <m/>
    <m/>
    <n v="322.85502020646823"/>
    <n v="655.53720559213809"/>
    <n v="314.83350524648773"/>
    <m/>
  </r>
  <r>
    <x v="1371"/>
    <n v="25.26"/>
    <n v="28.48"/>
    <n v="92915.87"/>
    <n v="83169.899999999994"/>
    <n v="36.91872"/>
    <n v="197426.17"/>
    <n v="176741.62"/>
    <n v="4.1674654807088984E-6"/>
    <n v="59373.289856665004"/>
    <n v="59373.5"/>
    <n v="-3.5393455833920839E-6"/>
    <n v="94932529991.179901"/>
    <m/>
    <m/>
    <n v="18674967.113799714"/>
    <m/>
    <m/>
    <n v="8.7340416561654859"/>
    <m/>
    <m/>
    <n v="348.24245883479608"/>
    <n v="348.12"/>
    <n v="3.5177190278079529E-4"/>
    <n v="11.733391153460364"/>
    <m/>
    <m/>
    <m/>
    <n v="49833.572840845765"/>
    <m/>
    <m/>
    <n v="3.1535633423100626"/>
    <n v="1378"/>
    <n v="0.886938202247191"/>
    <n v="171712.42"/>
    <n v="894.51112684475527"/>
    <m/>
    <m/>
    <n v="660.56768425330324"/>
    <n v="0.47494990675222681"/>
    <m/>
    <m/>
    <n v="1717475090.9761214"/>
    <m/>
    <m/>
    <m/>
    <n v="3.1222877368031279"/>
    <m/>
    <m/>
    <m/>
    <n v="3.1103726246907666"/>
    <m/>
    <m/>
    <n v="332.69095028133177"/>
    <n v="666.32915207695453"/>
    <n v="325.20106889524931"/>
    <m/>
  </r>
  <r>
    <x v="1372"/>
    <n v="25.62"/>
    <n v="28.21"/>
    <n v="89872.35"/>
    <n v="80444.23"/>
    <n v="38.092129999999997"/>
    <n v="195648.73"/>
    <n v="175147.46"/>
    <n v="3.8895847329634137E-6"/>
    <n v="57422.877935475524"/>
    <n v="57423.08"/>
    <n v="-3.5188729771151728E-6"/>
    <n v="88695553147.506744"/>
    <m/>
    <m/>
    <n v="17756253.232736293"/>
    <m/>
    <m/>
    <n v="8.8762348685871846"/>
    <m/>
    <m/>
    <n v="345.07355193252312"/>
    <n v="344.96"/>
    <n v="3.291742014237542E-4"/>
    <n v="11.837655781477361"/>
    <m/>
    <m/>
    <m/>
    <n v="48194.865281404789"/>
    <m/>
    <m/>
    <n v="3.2529570700555368"/>
    <n v="1379"/>
    <n v="0.90818858560794047"/>
    <n v="169445.77"/>
    <n v="882.4276786908365"/>
    <m/>
    <m/>
    <n v="669.28735486019798"/>
    <n v="0.48103693101532308"/>
    <m/>
    <m/>
    <n v="1604687506.9592419"/>
    <m/>
    <m/>
    <m/>
    <n v="3.2240116202531079"/>
    <m/>
    <m/>
    <m/>
    <n v="3.2118850541708861"/>
    <m/>
    <m/>
    <n v="343.176673936219"/>
    <n v="677.17722063375675"/>
    <n v="335.79609357544751"/>
    <m/>
  </r>
  <r>
    <x v="1373"/>
    <n v="24.32"/>
    <n v="27.29"/>
    <n v="87295.74"/>
    <n v="78137.61"/>
    <n v="39.328789999999998"/>
    <n v="193939.56"/>
    <n v="173616.71"/>
    <n v="3.8895847329634137E-6"/>
    <n v="55775.223336841264"/>
    <n v="55775.42"/>
    <n v="-3.5259825696964953E-6"/>
    <n v="83605669646.784836"/>
    <m/>
    <m/>
    <n v="16992388.61480901"/>
    <m/>
    <m/>
    <n v="9.0032570222066379"/>
    <m/>
    <m/>
    <n v="342.05067928766283"/>
    <n v="341.92"/>
    <n v="3.8219258207417006E-4"/>
    <n v="11.940719058937381"/>
    <m/>
    <m/>
    <m/>
    <n v="46811.601717356156"/>
    <m/>
    <m/>
    <n v="3.3583479995718539"/>
    <n v="1380"/>
    <n v="0.89116892634664713"/>
    <n v="167286.78"/>
    <n v="871.11621952092582"/>
    <m/>
    <m/>
    <n v="677.81506674270531"/>
    <n v="0.48711987309220661"/>
    <m/>
    <m/>
    <n v="1512612423.2169015"/>
    <m/>
    <m/>
    <m/>
    <n v="3.3163009474276217"/>
    <m/>
    <m/>
    <m/>
    <n v="3.3038717840146221"/>
    <m/>
    <m/>
    <n v="354.29508339430595"/>
    <n v="686.86787328326534"/>
    <n v="345.4084644953374"/>
    <m/>
  </r>
  <r>
    <x v="1374"/>
    <n v="23.55"/>
    <n v="26.51"/>
    <n v="83240.960000000006"/>
    <n v="74507.91"/>
    <n v="40.921120000000002"/>
    <n v="190874.03"/>
    <n v="170871.74"/>
    <n v="3.8895847329634137E-6"/>
    <n v="53183.235827822806"/>
    <n v="53183.43"/>
    <n v="-3.6509901146786206E-6"/>
    <n v="75835124466.329407"/>
    <m/>
    <m/>
    <n v="15808224.495996492"/>
    <m/>
    <m/>
    <n v="9.2121298766373236"/>
    <m/>
    <m/>
    <n v="336.63580370851275"/>
    <n v="336.52"/>
    <n v="3.4412132566497E-4"/>
    <n v="12.129106557508457"/>
    <m/>
    <m/>
    <m/>
    <n v="44635.794116872152"/>
    <m/>
    <m/>
    <n v="3.4940946169266738"/>
    <n v="1381"/>
    <n v="0.88834402112410404"/>
    <n v="163691.69"/>
    <n v="852.32886944070617"/>
    <m/>
    <m/>
    <n v="692.3817059493183"/>
    <n v="0.49754119325239321"/>
    <m/>
    <m/>
    <n v="1372036438.1345439"/>
    <m/>
    <m/>
    <m/>
    <n v="3.4701903221574519"/>
    <m/>
    <m/>
    <m/>
    <n v="3.4572309970643604"/>
    <m/>
    <m/>
    <n v="368.61592183104688"/>
    <n v="702.80300131032755"/>
    <n v="361.43677238120921"/>
    <m/>
  </r>
  <r>
    <x v="1375"/>
    <n v="24.15"/>
    <n v="26.56"/>
    <n v="84300.23"/>
    <n v="75455.759999999995"/>
    <n v="40.510359999999999"/>
    <n v="192659.52"/>
    <n v="172469.46"/>
    <n v="3.8895847329634137E-6"/>
    <n v="53858.697595136473"/>
    <n v="53858.89"/>
    <n v="-3.5723882079174984E-6"/>
    <n v="77761379785.585724"/>
    <m/>
    <m/>
    <n v="16109725.753074491"/>
    <m/>
    <m/>
    <n v="9.1532957258092793"/>
    <m/>
    <m/>
    <n v="339.77650566067217"/>
    <n v="339.64"/>
    <n v="4.0191279199208729E-4"/>
    <n v="12.015296816887975"/>
    <m/>
    <m/>
    <m/>
    <n v="45202.326569381286"/>
    <m/>
    <m/>
    <n v="3.4587987206552082"/>
    <n v="1382"/>
    <n v="0.90926204819277112"/>
    <n v="165150.75"/>
    <n v="859.85892729548289"/>
    <m/>
    <m/>
    <n v="686.21018647950029"/>
    <n v="0.49305963391235424"/>
    <m/>
    <m/>
    <n v="1406897661.5627408"/>
    <m/>
    <m/>
    <m/>
    <n v="3.4258848374938875"/>
    <m/>
    <m/>
    <m/>
    <n v="3.4131369758668817"/>
    <m/>
    <m/>
    <n v="364.89231650051835"/>
    <n v="698.31448254917143"/>
    <n v="356.82214612473689"/>
    <m/>
  </r>
  <r>
    <x v="1376"/>
    <n v="23.86"/>
    <n v="26.41"/>
    <n v="82219.63"/>
    <n v="73592.570000000007"/>
    <n v="41.510980000000004"/>
    <n v="191312.2"/>
    <n v="171261.32"/>
    <n v="3.7506470229597966E-6"/>
    <n v="52525.577539982434"/>
    <n v="52525.760000000002"/>
    <n v="-3.4737244652971455E-6"/>
    <n v="73911944051.282227"/>
    <m/>
    <m/>
    <n v="15512595.820575237"/>
    <m/>
    <m/>
    <n v="9.2655810065163031"/>
    <m/>
    <m/>
    <n v="337.3756764246026"/>
    <n v="337.24"/>
    <n v="4.0231415194691422E-4"/>
    <n v="12.098257013586403"/>
    <m/>
    <m/>
    <m/>
    <n v="44082.364344248992"/>
    <m/>
    <m/>
    <n v="3.5435477267916804"/>
    <n v="1383"/>
    <n v="0.90344566452101471"/>
    <n v="163791.96"/>
    <n v="852.58462820718546"/>
    <m/>
    <m/>
    <n v="691.85603149859048"/>
    <n v="0.49697496017832021"/>
    <m/>
    <m/>
    <n v="1337282868.1160774"/>
    <m/>
    <m/>
    <m/>
    <n v="3.509987955016491"/>
    <m/>
    <m/>
    <m/>
    <n v="3.4970685519601843"/>
    <m/>
    <m/>
    <n v="373.83306838225724"/>
    <n v="706.88084378600149"/>
    <n v="365.58188450290993"/>
    <m/>
  </r>
  <r>
    <x v="1377"/>
    <n v="23.42"/>
    <n v="26.33"/>
    <n v="82453.36"/>
    <n v="73801.5"/>
    <n v="41.565460000000002"/>
    <n v="190673.71"/>
    <n v="170689.1"/>
    <n v="3.7506470229597966E-6"/>
    <n v="52673.610317785337"/>
    <n v="52673.79"/>
    <n v="-3.4112262410346261E-6"/>
    <n v="74328536058.420853"/>
    <m/>
    <m/>
    <n v="15578507.044860357"/>
    <m/>
    <m/>
    <n v="9.2521876539720012"/>
    <m/>
    <m/>
    <n v="336.24151165216892"/>
    <n v="336.12"/>
    <n v="3.6151271024897902E-4"/>
    <n v="12.13827639146349"/>
    <m/>
    <m/>
    <m/>
    <n v="44206.242869171932"/>
    <m/>
    <m/>
    <n v="3.5479699176777624"/>
    <n v="1384"/>
    <n v="0.88947968097227514"/>
    <n v="163791.96"/>
    <n v="852.51805653073632"/>
    <m/>
    <m/>
    <n v="691.85603149859048"/>
    <n v="0.49692784967524578"/>
    <m/>
    <m/>
    <n v="1344830664.9764242"/>
    <m/>
    <m/>
    <m/>
    <n v="3.4998600513499873"/>
    <m/>
    <m/>
    <m/>
    <n v="3.4870244439826492"/>
    <m/>
    <m/>
    <n v="374.29959552267559"/>
    <n v="705.85905094419456"/>
    <n v="364.52701532503352"/>
    <m/>
  </r>
  <r>
    <x v="1378"/>
    <n v="23.69"/>
    <n v="25.87"/>
    <n v="78809.320000000007"/>
    <n v="70539.56"/>
    <n v="43.011479999999999"/>
    <n v="188558.3"/>
    <n v="168794.77"/>
    <n v="3.7506470229597966E-6"/>
    <n v="50344.463715555685"/>
    <n v="50344.639999999999"/>
    <n v="-3.5015533791371567E-6"/>
    <n v="67755258404.112968"/>
    <m/>
    <m/>
    <n v="14545539.873828232"/>
    <m/>
    <m/>
    <n v="9.4564094594565926"/>
    <m/>
    <m/>
    <n v="332.50300673991455"/>
    <n v="332.36"/>
    <n v="4.302766274959513E-4"/>
    <n v="12.272580672727909"/>
    <m/>
    <m/>
    <m/>
    <n v="42251.163147668827"/>
    <m/>
    <m/>
    <n v="3.6711637980668463"/>
    <n v="1385"/>
    <n v="0.9157325086973328"/>
    <n v="161460.4"/>
    <n v="840.31693963762564"/>
    <m/>
    <m/>
    <n v="701.70452374937531"/>
    <n v="0.5039537847484109"/>
    <m/>
    <m/>
    <n v="1225909466.4939756"/>
    <m/>
    <m/>
    <m/>
    <n v="3.6543795611408258"/>
    <m/>
    <m/>
    <m/>
    <n v="3.6410258309464161"/>
    <m/>
    <m/>
    <n v="387.29615994413609"/>
    <n v="721.43934559370689"/>
    <n v="380.62095476464481"/>
    <m/>
  </r>
  <r>
    <x v="1379"/>
    <n v="23.65"/>
    <n v="25.94"/>
    <n v="79257.91"/>
    <n v="70940.820000000007"/>
    <n v="42.888390000000001"/>
    <n v="189191.51"/>
    <n v="169360.98"/>
    <n v="3.7506470229597966E-6"/>
    <n v="50629.794533843044"/>
    <n v="50629.97"/>
    <n v="-3.4656579286362899E-6"/>
    <n v="68523261005.225098"/>
    <m/>
    <m/>
    <n v="14669511.335277302"/>
    <m/>
    <m/>
    <n v="9.429267928519355"/>
    <m/>
    <m/>
    <n v="333.61147207069411"/>
    <n v="333.48"/>
    <n v="3.9424274527433134E-4"/>
    <n v="12.231006658395131"/>
    <m/>
    <m/>
    <m/>
    <n v="42490.283963007954"/>
    <m/>
    <m/>
    <n v="3.6604219969638812"/>
    <n v="1386"/>
    <n v="0.91171935235158053"/>
    <n v="162607.78"/>
    <n v="846.22237241077755"/>
    <m/>
    <m/>
    <n v="696.71802714426622"/>
    <n v="0.50032512424503917"/>
    <m/>
    <m/>
    <n v="1239814708.0190861"/>
    <m/>
    <m/>
    <m/>
    <n v="3.633422609318572"/>
    <m/>
    <m/>
    <m/>
    <n v="3.6201937532840796"/>
    <m/>
    <m/>
    <n v="386.16293393001689"/>
    <n v="719.36868987583387"/>
    <n v="378.43818888658353"/>
    <m/>
  </r>
  <r>
    <x v="1380"/>
    <n v="23.92"/>
    <n v="26.54"/>
    <n v="81210.05"/>
    <n v="72687.839999999997"/>
    <n v="42.105420000000002"/>
    <n v="190742.35"/>
    <n v="170748.63"/>
    <n v="3.7506470229597966E-6"/>
    <n v="51875.552723470813"/>
    <n v="51875.73"/>
    <n v="-3.4173307862372937E-6"/>
    <n v="71895248722.708038"/>
    <m/>
    <m/>
    <n v="15211252.281016765"/>
    <m/>
    <m/>
    <n v="9.3129208705269111"/>
    <m/>
    <m/>
    <n v="336.3379495737239"/>
    <n v="336.2"/>
    <n v="4.1031996943452498E-4"/>
    <n v="12.130389394172671"/>
    <m/>
    <m/>
    <m/>
    <n v="43535.416058367904"/>
    <m/>
    <m/>
    <n v="3.5933660026115142"/>
    <n v="1387"/>
    <n v="0.90128108515448391"/>
    <n v="164586.68"/>
    <n v="856.45382877000588"/>
    <m/>
    <m/>
    <n v="688.23912592615864"/>
    <n v="0.49418942945981453"/>
    <m/>
    <m/>
    <n v="1300835320.5478427"/>
    <m/>
    <m/>
    <m/>
    <n v="3.5437792771924217"/>
    <m/>
    <m/>
    <m/>
    <n v="3.5309239047701708"/>
    <m/>
    <m/>
    <n v="379.0887387858005"/>
    <n v="710.49245141136225"/>
    <n v="369.10141089423729"/>
    <m/>
  </r>
  <r>
    <x v="1381"/>
    <n v="24.06"/>
    <n v="26.23"/>
    <n v="81096.42"/>
    <n v="72585.320000000007"/>
    <n v="41.747909999999997"/>
    <n v="191452.78"/>
    <n v="171382.67"/>
    <n v="2.7781327762710362E-6"/>
    <n v="51799.17854626519"/>
    <n v="51799.360000000001"/>
    <n v="-3.5030111339429126E-6"/>
    <n v="71683319714.089767"/>
    <m/>
    <m/>
    <n v="15178634.365649665"/>
    <m/>
    <m/>
    <n v="9.3187607437580784"/>
    <m/>
    <m/>
    <n v="337.56596372135078"/>
    <n v="337.44"/>
    <n v="3.7329220409776376E-4"/>
    <n v="12.084105472103674"/>
    <m/>
    <m/>
    <m/>
    <n v="43470.261307467306"/>
    <m/>
    <m/>
    <n v="3.5621672159799771"/>
    <n v="1388"/>
    <n v="0.91727030118185282"/>
    <n v="165150.97"/>
    <n v="859.18891099627547"/>
    <m/>
    <m/>
    <n v="685.87947898286484"/>
    <n v="0.49235504305538536"/>
    <m/>
    <m/>
    <n v="1297034752.2400637"/>
    <m/>
    <m/>
    <m/>
    <n v="3.5482816421892709"/>
    <m/>
    <m/>
    <m/>
    <n v="3.535551429315503"/>
    <m/>
    <m/>
    <n v="375.79736555323768"/>
    <n v="710.93798143417985"/>
    <n v="369.57035355197934"/>
    <m/>
  </r>
  <r>
    <x v="1382"/>
    <n v="23.08"/>
    <n v="25.69"/>
    <n v="79412.899999999994"/>
    <n v="71078.28"/>
    <n v="42.86251"/>
    <n v="191448.86"/>
    <n v="171378.68"/>
    <n v="2.7781327762710362E-6"/>
    <n v="50722.617393411463"/>
    <n v="50722.79"/>
    <n v="-3.4029395571399945E-6"/>
    <n v="68703779917.394928"/>
    <m/>
    <m/>
    <n v="14705777.741632994"/>
    <m/>
    <m/>
    <n v="9.415255252109402"/>
    <m/>
    <m/>
    <n v="337.55082115865576"/>
    <n v="337.44"/>
    <n v="3.2841737392064196E-4"/>
    <n v="12.083973420246588"/>
    <m/>
    <m/>
    <m/>
    <n v="42566.493066022842"/>
    <m/>
    <m/>
    <n v="3.6570357082239724"/>
    <n v="1389"/>
    <n v="0.8984040482678084"/>
    <n v="164272.94"/>
    <n v="854.55427714405232"/>
    <m/>
    <m/>
    <n v="689.52597744988145"/>
    <n v="0.49492574245817333"/>
    <m/>
    <m/>
    <n v="1243133944.938108"/>
    <m/>
    <m/>
    <m/>
    <n v="3.6217835249720509"/>
    <m/>
    <m/>
    <m/>
    <n v="3.6088342411136254"/>
    <m/>
    <m/>
    <n v="385.80569118696104"/>
    <n v="718.299648170041"/>
    <n v="377.22592307717861"/>
    <m/>
  </r>
  <r>
    <x v="1383"/>
    <n v="23.49"/>
    <n v="26.09"/>
    <n v="80072.649999999994"/>
    <n v="71668.59"/>
    <n v="42.752270000000003"/>
    <n v="190224.58"/>
    <n v="170282.27"/>
    <n v="2.7781327762710362E-6"/>
    <n v="51142.765922510487"/>
    <n v="51142.94"/>
    <n v="-3.4037442805390228E-6"/>
    <n v="69841995808.369644"/>
    <m/>
    <m/>
    <n v="14888833.712744797"/>
    <m/>
    <m/>
    <n v="9.375914044169031"/>
    <m/>
    <m/>
    <n v="335.38406812019247"/>
    <n v="335.24"/>
    <n v="4.2974621224334264E-4"/>
    <n v="12.160865675258981"/>
    <m/>
    <m/>
    <m/>
    <n v="42918.776030926027"/>
    <m/>
    <m/>
    <n v="3.6473951676672733"/>
    <n v="1390"/>
    <n v="0.9003449597546952"/>
    <n v="163575.64000000001"/>
    <n v="850.86045295688962"/>
    <m/>
    <m/>
    <n v="692.45285307575011"/>
    <n v="0.49697947045164076"/>
    <m/>
    <m/>
    <n v="1263739982.8819571"/>
    <m/>
    <m/>
    <m/>
    <n v="3.591537079042284"/>
    <m/>
    <m/>
    <m/>
    <n v="3.5787401984009404"/>
    <m/>
    <m/>
    <n v="384.78864467452769"/>
    <n v="715.29826636301868"/>
    <n v="374.075612351264"/>
    <m/>
  </r>
  <r>
    <x v="1384"/>
    <n v="24.95"/>
    <n v="27.13"/>
    <n v="81573.75"/>
    <n v="73011.94"/>
    <n v="41.553629999999998"/>
    <n v="194117.15"/>
    <n v="173766.29"/>
    <n v="2.7781327762710362E-6"/>
    <n v="52100.254902453788"/>
    <n v="52100.43"/>
    <n v="-3.3607696944271126E-6"/>
    <n v="72457146458.845428"/>
    <m/>
    <m/>
    <n v="15307299.49209051"/>
    <m/>
    <m/>
    <n v="9.2878016299553892"/>
    <m/>
    <m/>
    <n v="342.23869489626566"/>
    <n v="342.12"/>
    <n v="3.4693936708074524E-4"/>
    <n v="11.911643677811739"/>
    <m/>
    <m/>
    <m/>
    <n v="43721.984153337282"/>
    <m/>
    <m/>
    <n v="3.5449053612094965"/>
    <n v="1391"/>
    <n v="0.91964614817545154"/>
    <n v="166514.37"/>
    <n v="866.07901738095677"/>
    <m/>
    <m/>
    <n v="680.01254122418538"/>
    <n v="0.48800468524815349"/>
    <m/>
    <m/>
    <n v="1311070671.1912436"/>
    <m/>
    <m/>
    <m/>
    <n v="3.5240534696230674"/>
    <m/>
    <m/>
    <m/>
    <n v="3.5115404667965437"/>
    <m/>
    <m/>
    <n v="373.97629451586232"/>
    <n v="708.57607833578572"/>
    <n v="367.04687452631623"/>
    <m/>
  </r>
  <r>
    <x v="1385"/>
    <n v="25.61"/>
    <n v="27.21"/>
    <n v="81830.5"/>
    <n v="73241.539999999994"/>
    <n v="41.549379999999999"/>
    <n v="194736.52"/>
    <n v="174320.24"/>
    <n v="2.7781327762710362E-6"/>
    <n v="52262.963908911777"/>
    <n v="52263.14"/>
    <n v="-3.3693170410353801E-6"/>
    <n v="72909763651.12381"/>
    <m/>
    <m/>
    <n v="15379357.110762442"/>
    <m/>
    <m/>
    <n v="9.2729566390523015"/>
    <m/>
    <m/>
    <n v="343.32230499731469"/>
    <n v="343.2"/>
    <n v="3.5636654229231901E-4"/>
    <n v="11.873264341964742"/>
    <m/>
    <m/>
    <m/>
    <n v="43858.214578067396"/>
    <m/>
    <m/>
    <n v="3.5443145869805064"/>
    <n v="1392"/>
    <n v="0.94119808893789048"/>
    <n v="166740.75"/>
    <n v="867.18875383626346"/>
    <m/>
    <m/>
    <n v="679.08804900719338"/>
    <n v="0.48729503471552987"/>
    <m/>
    <m/>
    <n v="1319272036.6499472"/>
    <m/>
    <m/>
    <m/>
    <n v="3.5128077920939362"/>
    <m/>
    <m/>
    <m/>
    <n v="3.5003780110254628"/>
    <m/>
    <m/>
    <n v="373.91396970474864"/>
    <n v="707.44353848877665"/>
    <n v="365.87558390187519"/>
    <m/>
  </r>
  <r>
    <x v="1386"/>
    <n v="24.88"/>
    <n v="26.27"/>
    <n v="78932.47"/>
    <n v="70647.08"/>
    <n v="42.8855"/>
    <n v="191293.29"/>
    <n v="171236.55"/>
    <n v="3.1949139418507855E-6"/>
    <n v="50408.381639173764"/>
    <n v="50408.55"/>
    <n v="-3.3399259895539046E-6"/>
    <n v="67735811327.639618"/>
    <m/>
    <m/>
    <n v="14561755.900694381"/>
    <m/>
    <m/>
    <n v="9.4364593308584457"/>
    <m/>
    <m/>
    <n v="337.22718871993584"/>
    <n v="337.08"/>
    <n v="4.3665812251059144E-4"/>
    <n v="12.082075108131921"/>
    <m/>
    <m/>
    <m/>
    <n v="42300.959274654764"/>
    <m/>
    <m/>
    <n v="3.6575839702867468"/>
    <n v="1393"/>
    <n v="0.94708793300342597"/>
    <n v="163985.32999999999"/>
    <n v="852.65854476354457"/>
    <m/>
    <m/>
    <n v="690.31009755858474"/>
    <n v="0.49520681484483176"/>
    <m/>
    <m/>
    <n v="1225682072.1111619"/>
    <m/>
    <m/>
    <m/>
    <n v="3.6367349842669094"/>
    <m/>
    <m/>
    <m/>
    <n v="3.6240011559291148"/>
    <m/>
    <m/>
    <n v="385.86353109910749"/>
    <n v="719.91732946463958"/>
    <n v="378.78318843966252"/>
    <m/>
  </r>
  <r>
    <x v="1387"/>
    <n v="25.19"/>
    <n v="26.48"/>
    <n v="78920.86"/>
    <n v="70636.460000000006"/>
    <n v="43.181060000000002"/>
    <n v="191810.07"/>
    <n v="171698.6"/>
    <n v="3.1949139418507855E-6"/>
    <n v="50399.73822827301"/>
    <n v="50399.91"/>
    <n v="-3.4081752724457459E-6"/>
    <n v="67712601834.522591"/>
    <m/>
    <m/>
    <n v="14558332.811865471"/>
    <m/>
    <m/>
    <n v="9.4369229723074159"/>
    <m/>
    <m/>
    <n v="338.1299650313988"/>
    <n v="338"/>
    <n v="3.8451192721544736E-4"/>
    <n v="12.049066705879916"/>
    <m/>
    <m/>
    <m/>
    <n v="42293.383702320847"/>
    <m/>
    <m/>
    <n v="3.6825543421975242"/>
    <n v="1394"/>
    <n v="0.95128398791540791"/>
    <n v="164379.54"/>
    <n v="854.64154260031466"/>
    <m/>
    <m/>
    <n v="688.65063726687094"/>
    <n v="0.49396954002973664"/>
    <m/>
    <m/>
    <n v="1225272280.1811481"/>
    <m/>
    <m/>
    <m/>
    <n v="3.6371122676657484"/>
    <m/>
    <m/>
    <m/>
    <n v="3.6244234543230358"/>
    <m/>
    <m/>
    <n v="388.49782629413897"/>
    <n v="719.95270115459959"/>
    <n v="378.82248429415171"/>
    <m/>
  </r>
  <r>
    <x v="1388"/>
    <n v="25.61"/>
    <n v="26.66"/>
    <n v="79749.37"/>
    <n v="71377.77"/>
    <n v="42.432290000000002"/>
    <n v="192655.96"/>
    <n v="172455.24"/>
    <n v="3.1949139418507855E-6"/>
    <n v="50927.592094983236"/>
    <n v="50927.76"/>
    <n v="-3.2969252282688544E-6"/>
    <n v="69130947325.980576"/>
    <m/>
    <m/>
    <n v="14787369.493950229"/>
    <m/>
    <m/>
    <n v="9.3871597017675921"/>
    <m/>
    <m/>
    <n v="339.61285038661788"/>
    <n v="339.48"/>
    <n v="3.9133494349541387E-4"/>
    <n v="11.995563615863079"/>
    <m/>
    <m/>
    <m/>
    <n v="42736.011572790216"/>
    <m/>
    <m/>
    <n v="3.6184649766393231"/>
    <n v="1395"/>
    <n v="0.96061515378844708"/>
    <n v="165422.29999999999"/>
    <n v="859.99590122013137"/>
    <m/>
    <m/>
    <n v="684.28210491475227"/>
    <n v="0.49078946043333427"/>
    <m/>
    <m/>
    <n v="1250947907.0658677"/>
    <m/>
    <m/>
    <m/>
    <n v="3.5987741641418562"/>
    <m/>
    <m/>
    <m/>
    <n v="3.5862649493484873"/>
    <m/>
    <m/>
    <n v="381.73660109709994"/>
    <n v="716.15620931625688"/>
    <n v="374.8293890715596"/>
    <m/>
  </r>
  <r>
    <x v="1389"/>
    <n v="28.27"/>
    <n v="28.33"/>
    <n v="83267.02"/>
    <n v="74525.929999999993"/>
    <n v="40.451920000000001"/>
    <n v="197278.04"/>
    <n v="176592.13"/>
    <n v="3.1949139418507855E-6"/>
    <n v="53172.651130230632"/>
    <n v="53172.83"/>
    <n v="-3.3639317179590122E-6"/>
    <n v="75225911946.341339"/>
    <m/>
    <m/>
    <n v="15765527.217136269"/>
    <m/>
    <m/>
    <n v="9.1799075697148016"/>
    <m/>
    <m/>
    <n v="347.75214755558153"/>
    <n v="347.6"/>
    <n v="4.3770873297321877E-4"/>
    <n v="11.707416068355261"/>
    <m/>
    <m/>
    <m/>
    <n v="44619.625765309596"/>
    <m/>
    <m/>
    <n v="3.4493644271296819"/>
    <n v="1396"/>
    <n v="0.997882103776915"/>
    <n v="169555.98"/>
    <n v="881.41720965937679"/>
    <m/>
    <m/>
    <n v="667.18281871546696"/>
    <n v="0.47847993267915001"/>
    <m/>
    <m/>
    <n v="1361249671.2849324"/>
    <m/>
    <m/>
    <m/>
    <n v="3.4398878173152516"/>
    <m/>
    <m/>
    <m/>
    <n v="3.4279747105354161"/>
    <m/>
    <m/>
    <n v="363.89702839701664"/>
    <n v="700.34472789065705"/>
    <n v="358.28062285381912"/>
    <m/>
  </r>
  <r>
    <x v="1390"/>
    <n v="28.68"/>
    <n v="28.8"/>
    <n v="83414.63"/>
    <n v="74657.81"/>
    <n v="40.464480000000002"/>
    <n v="196785.02"/>
    <n v="176150.24"/>
    <n v="3.1949139418507855E-6"/>
    <n v="53265.613082566015"/>
    <n v="53265.79"/>
    <n v="-3.3214082432175829E-6"/>
    <n v="75488977834.166763"/>
    <m/>
    <m/>
    <n v="15807223.310494848"/>
    <m/>
    <m/>
    <n v="9.1715465366672717"/>
    <m/>
    <m/>
    <n v="346.87461759960524"/>
    <n v="346.76"/>
    <n v="3.3053869998056484E-4"/>
    <n v="11.736315168714428"/>
    <m/>
    <m/>
    <m/>
    <n v="44697.298155347817"/>
    <m/>
    <m/>
    <n v="3.4502132760767226"/>
    <n v="1397"/>
    <n v="0.99583333333333335"/>
    <n v="169781.64"/>
    <n v="882.52136256407948"/>
    <m/>
    <m/>
    <n v="666.29487318342899"/>
    <n v="0.47779783262207376"/>
    <m/>
    <m/>
    <n v="1366021331.859998"/>
    <m/>
    <m/>
    <m/>
    <n v="3.4336407115067389"/>
    <m/>
    <m/>
    <m/>
    <n v="3.4217929853881626"/>
    <m/>
    <m/>
    <n v="363.98657927397142"/>
    <n v="699.70685595457405"/>
    <n v="357.62995716965315"/>
    <m/>
  </r>
  <r>
    <x v="1391"/>
    <n v="26.84"/>
    <n v="27.61"/>
    <n v="80631.41"/>
    <n v="72166.06"/>
    <n v="41.798540000000003"/>
    <n v="193740.77"/>
    <n v="173423.52"/>
    <n v="2.0835330114543638E-6"/>
    <n v="51484.581559611921"/>
    <n v="51484.75"/>
    <n v="-3.2716559384970978E-6"/>
    <n v="70440882936.1884"/>
    <m/>
    <m/>
    <n v="15015427.755083106"/>
    <m/>
    <m/>
    <n v="9.3238714536719343"/>
    <m/>
    <m/>
    <n v="341.4835114295102"/>
    <n v="341.36"/>
    <n v="3.6182162382880634E-4"/>
    <n v="11.91673974787415"/>
    <m/>
    <m/>
    <m/>
    <n v="43201.769947688525"/>
    <m/>
    <m/>
    <n v="3.5632738740927734"/>
    <n v="1398"/>
    <n v="0.97211155378486058"/>
    <n v="166462"/>
    <n v="865.06327451641971"/>
    <m/>
    <m/>
    <n v="679.32254279961739"/>
    <n v="0.48700140962244559"/>
    <m/>
    <m/>
    <n v="1274708863.0697711"/>
    <m/>
    <m/>
    <m/>
    <n v="3.5477448086051986"/>
    <m/>
    <m/>
    <m/>
    <n v="3.5356389691970307"/>
    <m/>
    <m/>
    <n v="375.91411448110705"/>
    <n v="711.32788282662477"/>
    <n v="369.51443978935544"/>
    <m/>
  </r>
  <r>
    <x v="1392"/>
    <n v="25.7"/>
    <n v="26.73"/>
    <n v="78774.740000000005"/>
    <n v="70504.17"/>
    <n v="43.092260000000003"/>
    <n v="190135.43"/>
    <n v="170195.91"/>
    <n v="2.0835330114543638E-6"/>
    <n v="50297.838451957708"/>
    <n v="50298.01"/>
    <n v="-3.4106327923000279E-6"/>
    <n v="67193662433.721184"/>
    <m/>
    <m/>
    <n v="14496610.243826654"/>
    <m/>
    <m/>
    <n v="9.4309842673148623"/>
    <m/>
    <m/>
    <n v="335.12064138530462"/>
    <n v="335"/>
    <n v="3.6012353822267862E-4"/>
    <n v="12.138100232118274"/>
    <m/>
    <m/>
    <m/>
    <n v="42205.675504108185"/>
    <m/>
    <m/>
    <n v="3.6733253881201153"/>
    <n v="1399"/>
    <n v="0.96146651702207253"/>
    <n v="163138.42000000001"/>
    <n v="847.72522528242223"/>
    <m/>
    <m/>
    <n v="692.88589549751805"/>
    <n v="0.49667779211595103"/>
    <m/>
    <m/>
    <n v="1215958128.861531"/>
    <m/>
    <m/>
    <m/>
    <n v="3.6292756900097523"/>
    <m/>
    <m/>
    <m/>
    <n v="3.616933866169354"/>
    <m/>
    <m/>
    <n v="387.52420085242937"/>
    <n v="719.4996311535732"/>
    <n v="378.00626758222887"/>
    <m/>
  </r>
  <r>
    <x v="1393"/>
    <n v="24.68"/>
    <n v="26.12"/>
    <n v="77895.39"/>
    <n v="69717"/>
    <n v="43.460290000000001"/>
    <n v="189580.2"/>
    <n v="169698.55"/>
    <n v="2.0835330114543638E-6"/>
    <n v="49735.158863304532"/>
    <n v="49735.33"/>
    <n v="-3.4409482246866574E-6"/>
    <n v="65690412396.436996"/>
    <m/>
    <m/>
    <n v="14253694.376882637"/>
    <m/>
    <m/>
    <n v="9.483385296901556"/>
    <m/>
    <m/>
    <n v="334.13388065394952"/>
    <n v="334"/>
    <n v="4.0084028128606342E-4"/>
    <n v="12.173146260922385"/>
    <m/>
    <m/>
    <m/>
    <n v="41733.253979295339"/>
    <m/>
    <m/>
    <n v="3.704458949158969"/>
    <n v="1400"/>
    <n v="0.94486983154670745"/>
    <n v="162271.89000000001"/>
    <n v="843.15658669968252"/>
    <m/>
    <m/>
    <n v="696.56624507443235"/>
    <n v="0.49926862554136203"/>
    <m/>
    <m/>
    <n v="1188766035.148474"/>
    <m/>
    <m/>
    <m/>
    <n v="3.6696251648066163"/>
    <m/>
    <m/>
    <m/>
    <n v="3.657188817628684"/>
    <m/>
    <m/>
    <n v="390.80869299143006"/>
    <n v="723.49736038215008"/>
    <n v="382.20885665774347"/>
    <m/>
  </r>
  <r>
    <x v="1394"/>
    <n v="24.18"/>
    <n v="25.74"/>
    <n v="76966"/>
    <n v="68885.039999999994"/>
    <n v="43.747280000000003"/>
    <n v="187629.92"/>
    <n v="167952.44"/>
    <n v="2.0835330114543638E-6"/>
    <n v="49140.557597074265"/>
    <n v="49140.73"/>
    <n v="-3.5083509287714421E-6"/>
    <n v="64119828968.45565"/>
    <m/>
    <m/>
    <n v="13998417.849475846"/>
    <m/>
    <m/>
    <n v="9.5397214537081432"/>
    <m/>
    <m/>
    <n v="330.68846116442523"/>
    <n v="330.56"/>
    <n v="3.8861678492629892E-4"/>
    <n v="12.297972369394527"/>
    <m/>
    <m/>
    <m/>
    <n v="41234.04865467448"/>
    <m/>
    <m/>
    <n v="3.7286812604604487"/>
    <n v="1401"/>
    <n v="0.93939393939393945"/>
    <n v="160724.57"/>
    <n v="835.05158197915216"/>
    <m/>
    <m/>
    <n v="703.20825116882475"/>
    <n v="0.50398154966871356"/>
    <m/>
    <m/>
    <n v="1160354919.1640005"/>
    <m/>
    <m/>
    <m/>
    <n v="3.7132432714911023"/>
    <m/>
    <m/>
    <m/>
    <n v="3.7007023009278561"/>
    <m/>
    <m/>
    <n v="393.36407016010185"/>
    <n v="727.79530457270812"/>
    <n v="386.75188923920103"/>
    <m/>
  </r>
  <r>
    <x v="1395"/>
    <n v="23.12"/>
    <n v="25.08"/>
    <n v="75409.94"/>
    <n v="67492.210000000006"/>
    <n v="44.385910000000003"/>
    <n v="185928.91"/>
    <n v="166429.47"/>
    <n v="2.0835330114543638E-6"/>
    <n v="48145.884444127412"/>
    <n v="48146.05"/>
    <n v="-3.4386179674772421E-6"/>
    <n v="61524217414.945862"/>
    <m/>
    <m/>
    <n v="13573723.451486465"/>
    <m/>
    <m/>
    <n v="9.6359154669517242"/>
    <m/>
    <m/>
    <n v="327.68252484295948"/>
    <n v="327.56"/>
    <n v="3.7405312907390353E-4"/>
    <n v="12.409055593271196"/>
    <m/>
    <m/>
    <m/>
    <n v="40399.149259505415"/>
    <m/>
    <m/>
    <n v="3.7828695934327454"/>
    <n v="1402"/>
    <n v="0.9218500797448167"/>
    <n v="159184.01999999999"/>
    <n v="826.98300891781707"/>
    <m/>
    <m/>
    <n v="709.94852411737349"/>
    <n v="0.50876399587864418"/>
    <m/>
    <m/>
    <n v="1113393504.5141082"/>
    <m/>
    <m/>
    <m/>
    <n v="3.7881472329180168"/>
    <m/>
    <m/>
    <m/>
    <n v="3.7753973546278865"/>
    <m/>
    <m/>
    <n v="399.08076776019152"/>
    <n v="735.13404622322764"/>
    <n v="394.55349190169676"/>
    <m/>
  </r>
  <r>
    <x v="1396"/>
    <n v="23.01"/>
    <n v="25.17"/>
    <n v="73434.66"/>
    <n v="65723.899999999994"/>
    <n v="45.858759999999997"/>
    <n v="183980.45"/>
    <n v="164684.32"/>
    <n v="2.0835330114543638E-6"/>
    <n v="46881.326666035588"/>
    <n v="46881.49"/>
    <n v="-3.4839755393978322E-6"/>
    <n v="58292780974.674141"/>
    <m/>
    <m/>
    <n v="13039896.739344113"/>
    <m/>
    <m/>
    <n v="9.7613847359676367"/>
    <m/>
    <m/>
    <n v="324.22482569754629"/>
    <n v="324.08"/>
    <n v="4.4688255229052842E-4"/>
    <n v="12.537861846562931"/>
    <m/>
    <m/>
    <m/>
    <n v="39337.288053020224"/>
    <m/>
    <m/>
    <n v="3.9076410422931716"/>
    <n v="1403"/>
    <n v="0.91418355184743738"/>
    <n v="157108.16"/>
    <n v="816.00745219233522"/>
    <m/>
    <m/>
    <n v="719.20670055539961"/>
    <n v="0.51525204220867882"/>
    <m/>
    <m/>
    <n v="1054944561.9906149"/>
    <m/>
    <m/>
    <m/>
    <n v="3.8868543363923465"/>
    <m/>
    <m/>
    <m/>
    <n v="3.8739078952902224"/>
    <m/>
    <m/>
    <n v="412.24376066172192"/>
    <n v="744.70622768586941"/>
    <n v="404.83430464647995"/>
    <m/>
  </r>
  <r>
    <x v="1397"/>
    <n v="22.99"/>
    <n v="25.09"/>
    <n v="72756.740000000005"/>
    <n v="65117.03"/>
    <n v="45.900750000000002"/>
    <n v="183621.23"/>
    <n v="164362.43"/>
    <n v="1.9446183847637855E-6"/>
    <n v="46447.404051616242"/>
    <n v="46447.56"/>
    <n v="-3.3575150935050146E-6"/>
    <n v="57213798117.035896"/>
    <m/>
    <m/>
    <n v="12859165.110513816"/>
    <m/>
    <m/>
    <n v="9.8061959940579833"/>
    <m/>
    <m/>
    <n v="323.58388962780487"/>
    <n v="323.44"/>
    <n v="4.4487270530813028E-4"/>
    <n v="12.561927994680238"/>
    <m/>
    <m/>
    <m/>
    <n v="38972.941022879189"/>
    <m/>
    <m/>
    <n v="3.9109672067262071"/>
    <n v="1404"/>
    <n v="0.91630131526504577"/>
    <n v="156532"/>
    <n v="812.95144038594719"/>
    <m/>
    <m/>
    <n v="721.84423467579165"/>
    <n v="0.51709259479558201"/>
    <m/>
    <m/>
    <n v="1035427738.4165925"/>
    <m/>
    <m/>
    <m/>
    <n v="3.9225613977136073"/>
    <m/>
    <m/>
    <m/>
    <n v="3.9095416585591787"/>
    <m/>
    <m/>
    <n v="412.5946604807209"/>
    <n v="748.12492532692818"/>
    <n v="408.55336435129487"/>
    <m/>
  </r>
  <r>
    <x v="1398"/>
    <n v="22.86"/>
    <n v="24.58"/>
    <n v="72121.45"/>
    <n v="64548.32"/>
    <n v="47.01773"/>
    <n v="183599.4"/>
    <n v="164342.57"/>
    <n v="1.9446183847637855E-6"/>
    <n v="46040.716606650974"/>
    <n v="46040.87"/>
    <n v="-3.3316778990100104E-6"/>
    <n v="56211994512.8237"/>
    <m/>
    <m/>
    <n v="12690582.05496349"/>
    <m/>
    <m/>
    <n v="9.8487616405896965"/>
    <m/>
    <m/>
    <n v="323.53753083244203"/>
    <n v="323.39999999999998"/>
    <n v="4.2526540643805788E-4"/>
    <n v="12.563005614846656"/>
    <m/>
    <m/>
    <m/>
    <n v="38631.453259173875"/>
    <m/>
    <m/>
    <n v="4.0058814073046785"/>
    <n v="1405"/>
    <n v="0.93002441008950365"/>
    <n v="156301.72"/>
    <n v="811.69209388360377"/>
    <m/>
    <m/>
    <n v="722.90616635979973"/>
    <n v="0.517804219132316"/>
    <m/>
    <m/>
    <n v="1017307307.7621112"/>
    <m/>
    <m/>
    <m/>
    <n v="3.956635425043205"/>
    <m/>
    <m/>
    <m/>
    <n v="3.9435480727431425"/>
    <m/>
    <m/>
    <n v="422.60780819904562"/>
    <n v="751.37230291884316"/>
    <n v="412.10233582453162"/>
    <m/>
  </r>
  <r>
    <x v="1399"/>
    <n v="21.72"/>
    <n v="24.22"/>
    <n v="70498.17"/>
    <n v="63095.360000000001"/>
    <n v="47.830410000000001"/>
    <n v="180867.02"/>
    <n v="161896.45000000001"/>
    <n v="1.9446183847637855E-6"/>
    <n v="45003.353682267865"/>
    <n v="45003.5"/>
    <n v="-3.2512522833982871E-6"/>
    <n v="53679047724.95845"/>
    <m/>
    <m/>
    <n v="12261973.659658033"/>
    <m/>
    <m/>
    <n v="9.9593484996901545"/>
    <m/>
    <m/>
    <n v="318.71477902642687"/>
    <n v="318.60000000000002"/>
    <n v="3.6026059769889152E-4"/>
    <n v="12.749550063431785"/>
    <m/>
    <m/>
    <m/>
    <n v="37760.786521502327"/>
    <m/>
    <m/>
    <n v="4.07485886797192"/>
    <n v="1406"/>
    <n v="0.89677952105697767"/>
    <n v="153667.45000000001"/>
    <n v="797.94972831641076"/>
    <m/>
    <m/>
    <n v="735.08984563637216"/>
    <n v="0.52648124934565554"/>
    <m/>
    <m/>
    <n v="971476109.24191153"/>
    <m/>
    <m/>
    <m/>
    <n v="4.04550946827771"/>
    <m/>
    <m/>
    <m/>
    <n v="4.0321746549042121"/>
    <m/>
    <m/>
    <n v="429.88471195724571"/>
    <n v="759.80908979897504"/>
    <n v="421.35898873202302"/>
    <m/>
  </r>
  <r>
    <x v="1400"/>
    <n v="21.43"/>
    <n v="24.4"/>
    <n v="71507.31"/>
    <n v="63998.41"/>
    <n v="47.33325"/>
    <n v="182348.36"/>
    <n v="163222.1"/>
    <n v="1.9446183847637855E-6"/>
    <n v="45646.437273755022"/>
    <n v="45646.59"/>
    <n v="-3.3458412769249435E-6"/>
    <n v="55213217809.844788"/>
    <m/>
    <m/>
    <n v="12525102.119658578"/>
    <m/>
    <m/>
    <n v="9.8878197357582991"/>
    <m/>
    <m/>
    <n v="321.3172869267155"/>
    <n v="321.2"/>
    <n v="3.6515232476808102E-4"/>
    <n v="12.644710342943233"/>
    <m/>
    <m/>
    <m/>
    <n v="38300.134561778621"/>
    <m/>
    <m/>
    <n v="4.032244244789271"/>
    <n v="1407"/>
    <n v="0.87827868852459023"/>
    <n v="155121.15"/>
    <n v="805.43546842497722"/>
    <m/>
    <m/>
    <n v="728.13586736314915"/>
    <n v="0.52145128102362936"/>
    <m/>
    <m/>
    <n v="999250866.29109228"/>
    <m/>
    <m/>
    <m/>
    <n v="3.9874225398271488"/>
    <m/>
    <m/>
    <m/>
    <n v="3.974325032777831"/>
    <m/>
    <m/>
    <n v="425.38900410438509"/>
    <n v="754.35208575707418"/>
    <n v="415.30895977463251"/>
    <m/>
  </r>
  <r>
    <x v="1401"/>
    <n v="21.49"/>
    <n v="24.15"/>
    <n v="69584.81"/>
    <n v="62277.42"/>
    <n v="48.26829"/>
    <n v="180541.05"/>
    <n v="161603.41"/>
    <n v="2.222449413613603E-6"/>
    <n v="44415.967012515437"/>
    <n v="44416.11"/>
    <n v="-3.2192707682954236E-6"/>
    <n v="52236988929.01899"/>
    <m/>
    <m/>
    <n v="12019534.993280472"/>
    <m/>
    <m/>
    <n v="10.019984669381097"/>
    <m/>
    <m/>
    <n v="318.1093426170001"/>
    <n v="318"/>
    <n v="3.4384470754744711E-4"/>
    <n v="12.768777440309268"/>
    <m/>
    <m/>
    <m/>
    <n v="37266.984025975406"/>
    <m/>
    <m/>
    <n v="4.1111046494952257"/>
    <n v="1408"/>
    <n v="0.88985507246376805"/>
    <n v="153066.10999999999"/>
    <n v="794.57892881269117"/>
    <m/>
    <m/>
    <n v="737.78218788659774"/>
    <n v="0.52820920830351237"/>
    <m/>
    <m/>
    <n v="945413298.91058993"/>
    <m/>
    <m/>
    <m/>
    <n v="4.0940767625586387"/>
    <m/>
    <m/>
    <m/>
    <n v="4.0807701298013903"/>
    <m/>
    <m/>
    <n v="433.70852717506358"/>
    <n v="764.43508645962061"/>
    <n v="426.41750266311885"/>
    <m/>
  </r>
  <r>
    <x v="1402"/>
    <n v="20.9"/>
    <n v="23.72"/>
    <n v="69278.47"/>
    <n v="62003.11"/>
    <n v="48.566699999999997"/>
    <n v="179890.24"/>
    <n v="161020.51"/>
    <n v="2.222449413613603E-6"/>
    <n v="44219.35201469552"/>
    <n v="44219.5"/>
    <n v="-3.3466073673382724E-6"/>
    <n v="51774592497.186073"/>
    <m/>
    <m/>
    <n v="11940007.800646693"/>
    <m/>
    <m/>
    <n v="10.041790544497168"/>
    <m/>
    <m/>
    <n v="316.95490109316034"/>
    <n v="316.83999999999997"/>
    <n v="3.6264705580224543E-4"/>
    <n v="12.814388651004053"/>
    <m/>
    <m/>
    <m/>
    <n v="37101.768805345295"/>
    <m/>
    <m/>
    <n v="4.1362544888028507"/>
    <n v="1409"/>
    <n v="0.88111298482293421"/>
    <n v="152928.5"/>
    <n v="793.80259715184013"/>
    <m/>
    <m/>
    <n v="738.4454712670605"/>
    <n v="0.52863396433741217"/>
    <m/>
    <m/>
    <n v="937053298.2859205"/>
    <m/>
    <m/>
    <m/>
    <n v="4.1119181992061167"/>
    <m/>
    <m/>
    <m/>
    <n v="4.0986019902120603"/>
    <m/>
    <m/>
    <n v="436.36175561237394"/>
    <n v="766.09867942704489"/>
    <n v="428.27577286672516"/>
    <m/>
  </r>
  <r>
    <x v="1403"/>
    <n v="22.22"/>
    <n v="24.55"/>
    <n v="69278.62"/>
    <n v="62003.11"/>
    <n v="47.972000000000001"/>
    <n v="179779.94"/>
    <n v="160921.42000000001"/>
    <n v="2.222449413613603E-6"/>
    <n v="44218.369529693562"/>
    <n v="44218.52"/>
    <n v="-3.4028797534224609E-6"/>
    <n v="51772367068.321541"/>
    <m/>
    <m/>
    <n v="11939893.307421206"/>
    <m/>
    <m/>
    <n v="10.041529182825462"/>
    <m/>
    <m/>
    <n v="316.75283591749746"/>
    <n v="316.64"/>
    <n v="3.5635395874655806E-4"/>
    <n v="12.821828713224773"/>
    <m/>
    <m/>
    <m/>
    <n v="37100.701494187881"/>
    <m/>
    <m/>
    <n v="4.0853429421237113"/>
    <n v="1410"/>
    <n v="0.90509164969450095"/>
    <n v="152928.5"/>
    <n v="793.74061530521317"/>
    <m/>
    <m/>
    <n v="738.4454712670605"/>
    <n v="0.52858385273421749"/>
    <m/>
    <m/>
    <n v="937021720.87340283"/>
    <m/>
    <m/>
    <m/>
    <n v="4.1117266852077972"/>
    <m/>
    <m/>
    <m/>
    <n v="4.0984595070192453"/>
    <m/>
    <m/>
    <n v="430.99074859382841"/>
    <n v="766.07873987237474"/>
    <n v="428.25582577593411"/>
    <m/>
  </r>
  <r>
    <x v="1404"/>
    <n v="20.69"/>
    <n v="23.35"/>
    <n v="66793.98"/>
    <n v="59779.26"/>
    <n v="49.426430000000003"/>
    <n v="176896.55"/>
    <n v="158340.14000000001"/>
    <n v="2.222449413613603E-6"/>
    <n v="42631.462241024339"/>
    <n v="42631.61"/>
    <n v="-3.4659487563315494E-6"/>
    <n v="48056488349.092842"/>
    <m/>
    <m/>
    <n v="11297417.235727897"/>
    <m/>
    <m/>
    <n v="10.221341645698692"/>
    <m/>
    <m/>
    <n v="311.66501448936248"/>
    <n v="311.56"/>
    <n v="3.3706024317137206E-4"/>
    <n v="13.027045961220789"/>
    <m/>
    <m/>
    <m/>
    <n v="35768.990935578819"/>
    <m/>
    <m/>
    <n v="4.2089326351604495"/>
    <n v="1411"/>
    <n v="0.88608137044967883"/>
    <n v="150502.76999999999"/>
    <n v="781.08942122440817"/>
    <m/>
    <m/>
    <n v="750.15858774316962"/>
    <n v="0.53691727258430844"/>
    <m/>
    <m/>
    <n v="869776563.37070322"/>
    <m/>
    <m/>
    <m/>
    <n v="4.2590025815278914"/>
    <m/>
    <m/>
    <m/>
    <n v="4.2453103380580792"/>
    <m/>
    <m/>
    <n v="444.02906999670569"/>
    <n v="779.79682030248239"/>
    <n v="443.59530853444465"/>
    <m/>
  </r>
  <r>
    <x v="1405"/>
    <n v="22.27"/>
    <n v="24.31"/>
    <n v="67902.92"/>
    <n v="60771.6"/>
    <n v="49.162269999999999"/>
    <n v="179111.06"/>
    <n v="160321.99"/>
    <n v="2.222449413613603E-6"/>
    <n v="43338.189826123162"/>
    <n v="43338.33"/>
    <n v="-3.2344088209956823E-6"/>
    <n v="49649836457.943573"/>
    <m/>
    <m/>
    <n v="11578613.110457152"/>
    <m/>
    <m/>
    <n v="10.136240316969884"/>
    <m/>
    <m/>
    <n v="315.55895213926232"/>
    <n v="315.44"/>
    <n v="3.7709909733174563E-4"/>
    <n v="12.863546920083714"/>
    <m/>
    <m/>
    <m/>
    <n v="36361.712696481896"/>
    <m/>
    <m/>
    <n v="4.1861684190228701"/>
    <n v="1412"/>
    <n v="0.91608391608391615"/>
    <n v="151961.60000000001"/>
    <n v="788.59897515423427"/>
    <m/>
    <m/>
    <n v="742.88726740429888"/>
    <n v="0.53166250626559475"/>
    <m/>
    <m/>
    <n v="898622986.55317295"/>
    <m/>
    <m/>
    <m/>
    <n v="4.1881077618200369"/>
    <m/>
    <m/>
    <m/>
    <n v="4.1746927487657999"/>
    <m/>
    <m/>
    <n v="441.62751725235108"/>
    <n v="773.30435112900875"/>
    <n v="436.21127698719971"/>
    <m/>
  </r>
  <r>
    <x v="1406"/>
    <n v="24.31"/>
    <n v="25.37"/>
    <n v="69302.86"/>
    <n v="62024.11"/>
    <n v="47.636310000000002"/>
    <n v="181879.99"/>
    <n v="162799.38"/>
    <n v="2.0835330114543638E-6"/>
    <n v="44228.448531189693"/>
    <n v="44228.59"/>
    <n v="-3.1985828692349116E-6"/>
    <n v="51689727222.329971"/>
    <m/>
    <m/>
    <n v="11936224.650461981"/>
    <m/>
    <m/>
    <n v="10.031002466278151"/>
    <m/>
    <m/>
    <n v="320.41383017759796"/>
    <n v="320.27999999999997"/>
    <n v="4.1785368302105219E-4"/>
    <n v="12.663445741428097"/>
    <m/>
    <m/>
    <m/>
    <n v="37107.929327960352"/>
    <m/>
    <m/>
    <n v="4.0554494762745525"/>
    <n v="1413"/>
    <n v="0.95821836815135975"/>
    <n v="154612.79999999999"/>
    <n v="802.1693425016008"/>
    <m/>
    <m/>
    <n v="729.92647518216995"/>
    <n v="0.52223830539226479"/>
    <m/>
    <m/>
    <n v="935569854.01488757"/>
    <m/>
    <m/>
    <m/>
    <n v="4.1012172559329851"/>
    <m/>
    <m/>
    <m/>
    <n v="4.0882254310560304"/>
    <m/>
    <m/>
    <n v="427.83708257192632"/>
    <n v="765.27564568216417"/>
    <n v="427.16121889734211"/>
    <m/>
  </r>
  <r>
    <x v="1407"/>
    <n v="24.83"/>
    <n v="25.46"/>
    <n v="69470.47"/>
    <n v="62173.99"/>
    <n v="48.121540000000003"/>
    <n v="181636.8"/>
    <n v="162581.35999999999"/>
    <n v="2.0835330114543638E-6"/>
    <n v="44334.334637929365"/>
    <n v="44334.48"/>
    <n v="-3.2787588946092683E-6"/>
    <n v="51937301836.71991"/>
    <m/>
    <m/>
    <n v="11979375.244695881"/>
    <m/>
    <m/>
    <n v="10.018621844145562"/>
    <m/>
    <m/>
    <n v="319.97760551720518"/>
    <n v="319.83999999999997"/>
    <n v="4.3023235744499289E-4"/>
    <n v="12.679961974425172"/>
    <m/>
    <m/>
    <m/>
    <n v="37196.52981631786"/>
    <m/>
    <m/>
    <n v="4.0964950780277869"/>
    <n v="1414"/>
    <n v="0.97525530243519232"/>
    <n v="154070"/>
    <n v="799.29074697006808"/>
    <m/>
    <m/>
    <n v="732.48903203858083"/>
    <n v="0.52402205113015343"/>
    <m/>
    <m/>
    <n v="940059745.25975251"/>
    <m/>
    <m/>
    <m/>
    <n v="4.0911161938560419"/>
    <m/>
    <m/>
    <m/>
    <n v="4.0782039718957082"/>
    <m/>
    <m/>
    <n v="432.16726363058541"/>
    <n v="764.33111510026913"/>
    <n v="426.10914539826018"/>
    <m/>
  </r>
  <r>
    <x v="1408"/>
    <n v="27.91"/>
    <n v="27.42"/>
    <n v="74378.100000000006"/>
    <n v="66566.039999999994"/>
    <n v="45.091630000000002"/>
    <n v="185428.77"/>
    <n v="165975.18"/>
    <n v="2.0835330114543638E-6"/>
    <n v="47465.105249060201"/>
    <n v="47465.26"/>
    <n v="-3.2602990018837374E-6"/>
    <n v="59272580345.646667"/>
    <m/>
    <m/>
    <n v="13248605.735085508"/>
    <m/>
    <m/>
    <n v="9.6645061792426485"/>
    <m/>
    <m/>
    <n v="326.64970461616406"/>
    <n v="326.52"/>
    <n v="3.9723329708474253E-4"/>
    <n v="12.414839579673723"/>
    <m/>
    <m/>
    <m/>
    <n v="39822.994526776769"/>
    <m/>
    <m/>
    <n v="3.8383174681372543"/>
    <n v="1415"/>
    <n v="1.0178701677607584"/>
    <n v="158816.66"/>
    <n v="823.85133378100613"/>
    <m/>
    <m/>
    <n v="709.92217029511198"/>
    <n v="0.50782959277103712"/>
    <m/>
    <m/>
    <n v="1072837631.1002712"/>
    <m/>
    <m/>
    <m/>
    <n v="3.8019374400565056"/>
    <m/>
    <m/>
    <m/>
    <n v="3.7899821532338001"/>
    <m/>
    <m/>
    <n v="404.93034302605895"/>
    <n v="737.31526149881995"/>
    <n v="395.98980734721528"/>
    <m/>
  </r>
  <r>
    <x v="1409"/>
    <n v="24.76"/>
    <n v="25.66"/>
    <n v="70342.77"/>
    <n v="62954.41"/>
    <n v="47.133980000000001"/>
    <n v="180767.97"/>
    <n v="161803.01"/>
    <n v="2.0835330114543638E-6"/>
    <n v="44888.825730516262"/>
    <n v="44888.97"/>
    <n v="-3.2139183353541156E-6"/>
    <n v="52838474669.106895"/>
    <m/>
    <m/>
    <n v="12170257.656979209"/>
    <m/>
    <m/>
    <n v="9.9264282018972629"/>
    <m/>
    <m/>
    <n v="318.43151528640743"/>
    <n v="318.32"/>
    <n v="3.5032447350924478E-4"/>
    <n v="12.72647107972484"/>
    <m/>
    <m/>
    <m/>
    <n v="37661.260978352795"/>
    <m/>
    <m/>
    <n v="4.0119093235987897"/>
    <n v="1416"/>
    <n v="0.96492595479345289"/>
    <n v="153892.89000000001"/>
    <n v="798.24725596137409"/>
    <m/>
    <m/>
    <n v="731.93178493147286"/>
    <n v="0.52352412845554797"/>
    <m/>
    <m/>
    <n v="956388904.75040686"/>
    <m/>
    <m/>
    <m/>
    <n v="4.0080299836081625"/>
    <m/>
    <m/>
    <m/>
    <n v="3.9954732727430775"/>
    <m/>
    <m/>
    <n v="423.243734287226"/>
    <n v="757.29756592743809"/>
    <n v="417.45532273336676"/>
    <m/>
  </r>
  <r>
    <x v="1410"/>
    <n v="30.69"/>
    <n v="29.07"/>
    <n v="77248.67"/>
    <n v="69134.820000000007"/>
    <n v="42.561500000000002"/>
    <n v="187926.43"/>
    <n v="168210.12"/>
    <n v="2.0835330114543638E-6"/>
    <n v="49294.583267831935"/>
    <n v="49294.74"/>
    <n v="-3.1794907137117079E-6"/>
    <n v="63210349631.764847"/>
    <m/>
    <m/>
    <n v="13962305.973351834"/>
    <m/>
    <m/>
    <n v="9.438929954781889"/>
    <m/>
    <m/>
    <n v="331.03341655900738"/>
    <n v="330.92"/>
    <n v="3.4273104982274205E-4"/>
    <n v="12.222098971441767"/>
    <m/>
    <m/>
    <m/>
    <n v="41357.382233002034"/>
    <m/>
    <m/>
    <n v="3.6224796844624567"/>
    <n v="1417"/>
    <n v="1.0557275541795665"/>
    <n v="160632.88"/>
    <n v="833.14273718044308"/>
    <m/>
    <m/>
    <n v="699.87563918542662"/>
    <n v="0.50054808206570223"/>
    <m/>
    <m/>
    <n v="1144133079.7394648"/>
    <m/>
    <m/>
    <m/>
    <n v="3.6143821534021932"/>
    <m/>
    <m/>
    <m/>
    <n v="3.6031007562084731"/>
    <m/>
    <m/>
    <n v="382.16014006422967"/>
    <n v="720.10581594189921"/>
    <n v="376.45503514220786"/>
    <m/>
  </r>
  <r>
    <x v="1411"/>
    <n v="29.78"/>
    <n v="28.82"/>
    <n v="77944.09"/>
    <n v="69756.759999999995"/>
    <n v="42.061889999999998"/>
    <n v="187617.57"/>
    <n v="167932.61"/>
    <n v="1.6667944573445226E-6"/>
    <n v="49734.712331797986"/>
    <n v="49734.87"/>
    <n v="-3.17017420603527E-6"/>
    <n v="64339231550.999733"/>
    <m/>
    <m/>
    <n v="14150307.21577834"/>
    <m/>
    <m/>
    <n v="9.3957397540335741"/>
    <m/>
    <m/>
    <n v="330.46518307544903"/>
    <n v="330.32"/>
    <n v="4.3952250983614327E-4"/>
    <n v="12.240965642040045"/>
    <m/>
    <m/>
    <m/>
    <n v="41725.833929676664"/>
    <m/>
    <m/>
    <n v="3.5792656241026095"/>
    <n v="1418"/>
    <n v="1.0333102012491326"/>
    <n v="161488.51999999999"/>
    <n v="837.38443712604328"/>
    <m/>
    <m/>
    <n v="696.14762539452272"/>
    <n v="0.49774024646527604"/>
    <m/>
    <m/>
    <n v="1164600682.3993876"/>
    <m/>
    <m/>
    <m/>
    <n v="3.5813665496446005"/>
    <m/>
    <m/>
    <m/>
    <n v="3.5703132296087841"/>
    <m/>
    <m/>
    <n v="377.60119348664136"/>
    <n v="716.8107904570661"/>
    <n v="373.01630350141926"/>
    <m/>
  </r>
  <r>
    <x v="1412"/>
    <n v="28.81"/>
    <n v="28.87"/>
    <n v="78347.210000000006"/>
    <n v="70117.42"/>
    <n v="41.813409999999998"/>
    <n v="189179.56"/>
    <n v="169330.44"/>
    <n v="1.6667944573445226E-6"/>
    <n v="49990.716922207408"/>
    <n v="49990.879999999997"/>
    <n v="-3.2621508680996669E-6"/>
    <n v="65001701368.913155"/>
    <m/>
    <m/>
    <n v="14259911.448374283"/>
    <m/>
    <m/>
    <n v="9.3712066703181147"/>
    <m/>
    <m/>
    <n v="333.20831058690487"/>
    <n v="333.08"/>
    <n v="3.8522453135847456E-4"/>
    <n v="12.138646089802251"/>
    <m/>
    <m/>
    <m/>
    <n v="41940.360451083958"/>
    <m/>
    <m/>
    <n v="3.5578920802633243"/>
    <n v="1419"/>
    <n v="0.99792171804641483"/>
    <n v="162978.70000000001"/>
    <n v="845.04564554396745"/>
    <m/>
    <m/>
    <n v="689.72373056651611"/>
    <n v="0.49310046296959986"/>
    <m/>
    <m/>
    <n v="1176603588.2171028"/>
    <m/>
    <m/>
    <m/>
    <n v="3.5626840425530197"/>
    <m/>
    <m/>
    <m/>
    <n v="3.5517283621956777"/>
    <m/>
    <m/>
    <n v="375.34635226770371"/>
    <n v="714.93913589970373"/>
    <n v="371.07043182399156"/>
    <m/>
  </r>
  <r>
    <x v="1413"/>
    <n v="27.72"/>
    <n v="28.18"/>
    <n v="77305.490000000005"/>
    <n v="69185.009999999995"/>
    <n v="42.220149999999997"/>
    <n v="186742.42"/>
    <n v="167148.73000000001"/>
    <n v="1.6667944573445226E-6"/>
    <n v="49324.827718331515"/>
    <n v="49324.99"/>
    <n v="-3.2900496985677208E-6"/>
    <n v="63270182530.200043"/>
    <m/>
    <m/>
    <n v="13975338.476599423"/>
    <m/>
    <m/>
    <n v="9.4332695284002099"/>
    <m/>
    <m/>
    <n v="328.90767394369283"/>
    <n v="328.8"/>
    <n v="3.2747549784928331E-4"/>
    <n v="12.294610209342411"/>
    <m/>
    <m/>
    <m/>
    <n v="41381.453927622606"/>
    <m/>
    <m/>
    <n v="3.592270182047578"/>
    <n v="1420"/>
    <n v="0.98367636621717525"/>
    <n v="160625.99"/>
    <n v="832.78179801038493"/>
    <m/>
    <m/>
    <n v="699.68036856977153"/>
    <n v="0.500171290430103"/>
    <m/>
    <m/>
    <n v="1145272428.0841079"/>
    <m/>
    <m/>
    <m/>
    <n v="3.6098918933321578"/>
    <m/>
    <m/>
    <m/>
    <n v="3.5988315524635262"/>
    <m/>
    <m/>
    <n v="378.97313318503058"/>
    <n v="719.67397610648504"/>
    <n v="375.9873532699765"/>
    <m/>
  </r>
  <r>
    <x v="1414"/>
    <n v="25.43"/>
    <n v="26.61"/>
    <n v="73960.5"/>
    <n v="66191.28"/>
    <n v="44.424500000000002"/>
    <n v="184304.62"/>
    <n v="164966.44"/>
    <n v="1.6667944573445226E-6"/>
    <n v="47189.403586479864"/>
    <n v="47189.56"/>
    <n v="-3.3145789054556118E-6"/>
    <n v="57792091576.425392"/>
    <m/>
    <m/>
    <n v="13068115.151907792"/>
    <m/>
    <m/>
    <n v="9.6371139295874073"/>
    <m/>
    <m/>
    <n v="324.60608440857766"/>
    <n v="324.48"/>
    <n v="3.8857374438383552E-4"/>
    <n v="12.454688450346017"/>
    <m/>
    <m/>
    <m/>
    <n v="39589.68290891713"/>
    <m/>
    <m/>
    <n v="3.7795823099665187"/>
    <n v="1421"/>
    <n v="0.95565576850807965"/>
    <n v="158487.26"/>
    <n v="821.62917497109413"/>
    <m/>
    <m/>
    <n v="708.99659064984223"/>
    <n v="0.50678301060882003"/>
    <m/>
    <m/>
    <n v="1046122165.5405777"/>
    <m/>
    <m/>
    <m/>
    <n v="3.7659214451878875"/>
    <m/>
    <m/>
    <m/>
    <n v="3.7544253063601789"/>
    <m/>
    <m/>
    <n v="398.73396976011645"/>
    <n v="735.22547818832095"/>
    <n v="392.23857074895329"/>
    <m/>
  </r>
  <r>
    <x v="1415"/>
    <n v="24.19"/>
    <n v="25.88"/>
    <n v="71662.34"/>
    <n v="64134.42"/>
    <n v="45.66046"/>
    <n v="183307.25"/>
    <n v="164073.44"/>
    <n v="1.6667944573445226E-6"/>
    <n v="45721.981682735037"/>
    <n v="45722.13"/>
    <n v="-3.2438835408932221E-6"/>
    <n v="54198012688.705452"/>
    <m/>
    <m/>
    <n v="12458868.241251525"/>
    <m/>
    <m/>
    <n v="9.786593384078353"/>
    <m/>
    <m/>
    <n v="322.84159658994179"/>
    <n v="322.72000000000003"/>
    <n v="3.767866569837075E-4"/>
    <n v="12.521666172021309"/>
    <m/>
    <m/>
    <m/>
    <n v="38358.350372683286"/>
    <m/>
    <m/>
    <n v="3.884486167068995"/>
    <n v="1422"/>
    <n v="0.93469860896445145"/>
    <n v="156690.79999999999"/>
    <n v="812.252545049334"/>
    <m/>
    <m/>
    <n v="717.03309790751609"/>
    <n v="0.51247883333208433"/>
    <m/>
    <m/>
    <n v="981073686.52876198"/>
    <m/>
    <m/>
    <m/>
    <n v="3.8827646686867019"/>
    <m/>
    <m/>
    <m/>
    <n v="3.8709554177061678"/>
    <m/>
    <m/>
    <n v="409.80099462032882"/>
    <n v="746.62942175590945"/>
    <n v="404.40834636799548"/>
    <m/>
  </r>
  <r>
    <x v="1416"/>
    <n v="23.15"/>
    <n v="24.41"/>
    <n v="67422.899999999994"/>
    <n v="60340"/>
    <n v="48.34393"/>
    <n v="179716.08"/>
    <n v="160858.26"/>
    <n v="1.8057055335418681E-6"/>
    <n v="43013.988966170145"/>
    <n v="43014.12"/>
    <n v="-3.0462980494805336E-6"/>
    <n v="47778697667.275261"/>
    <m/>
    <m/>
    <n v="11352875.323845701"/>
    <m/>
    <m/>
    <n v="10.075311446945463"/>
    <m/>
    <m/>
    <n v="316.4936581261635"/>
    <n v="316.36"/>
    <n v="4.2248743887807194E-4"/>
    <n v="12.765693094564135"/>
    <m/>
    <m/>
    <m/>
    <n v="36085.819736333207"/>
    <m/>
    <m/>
    <n v="4.1119834898404992"/>
    <n v="1423"/>
    <n v="0.94838181073330596"/>
    <n v="152921.39000000001"/>
    <n v="792.52703119798502"/>
    <m/>
    <m/>
    <n v="734.28230289966348"/>
    <n v="0.52465797528361935"/>
    <m/>
    <m/>
    <n v="864898637.63479292"/>
    <m/>
    <m/>
    <m/>
    <n v="4.1119082183332116"/>
    <m/>
    <m/>
    <m/>
    <n v="4.0995404723284263"/>
    <m/>
    <m/>
    <n v="433.80124204959679"/>
    <n v="768.65602405448419"/>
    <n v="428.27473331149815"/>
    <m/>
  </r>
  <r>
    <x v="1417"/>
    <n v="22.84"/>
    <n v="24.71"/>
    <n v="67808.61"/>
    <n v="60685.08"/>
    <n v="48.071150000000003"/>
    <n v="181190.94"/>
    <n v="162178.07"/>
    <n v="1.8057055335418681E-6"/>
    <n v="43259.00669295773"/>
    <n v="43259.14"/>
    <n v="-3.0815925206040262E-6"/>
    <n v="48323086046.08606"/>
    <m/>
    <m/>
    <n v="11450154.909039592"/>
    <m/>
    <m/>
    <n v="10.04623998193391"/>
    <m/>
    <m/>
    <n v="319.08321795953469"/>
    <n v="318.95999999999998"/>
    <n v="3.8631163636426713E-4"/>
    <n v="12.660507704213897"/>
    <m/>
    <m/>
    <m/>
    <n v="36291.147850182562"/>
    <m/>
    <m/>
    <n v="4.0885184258346507"/>
    <n v="1424"/>
    <n v="0.92432213678672603"/>
    <n v="154231.45000000001"/>
    <n v="799.25410694394975"/>
    <m/>
    <m/>
    <n v="727.99179067153943"/>
    <n v="0.52011398198550085"/>
    <m/>
    <m/>
    <n v="874761741.1292026"/>
    <m/>
    <m/>
    <m/>
    <n v="4.0882021008804257"/>
    <m/>
    <m/>
    <m/>
    <n v="4.0759521039141058"/>
    <m/>
    <m/>
    <n v="431.3257520736131"/>
    <n v="766.43813165216102"/>
    <n v="425.80562880068334"/>
    <m/>
  </r>
  <r>
    <x v="1418"/>
    <n v="23"/>
    <n v="24.97"/>
    <n v="68014.63"/>
    <n v="60869.35"/>
    <n v="47.817810000000001"/>
    <n v="183297.82"/>
    <n v="164063.57"/>
    <n v="1.8057055335418681E-6"/>
    <n v="43389.380669631209"/>
    <n v="43389.52"/>
    <n v="-3.2111525729572321E-6"/>
    <n v="48614441809.436691"/>
    <m/>
    <m/>
    <n v="11502197.136553533"/>
    <m/>
    <m/>
    <n v="10.030726217904297"/>
    <m/>
    <m/>
    <n v="322.78563223360192"/>
    <n v="322.68"/>
    <n v="3.2735909756387294E-4"/>
    <n v="12.512875029457421"/>
    <m/>
    <m/>
    <m/>
    <n v="36400.298611860824"/>
    <m/>
    <m/>
    <n v="4.0667096590033873"/>
    <n v="1425"/>
    <n v="0.92110532639167009"/>
    <n v="155939.20000000001"/>
    <n v="808.04086492078591"/>
    <m/>
    <m/>
    <n v="719.93099645272537"/>
    <n v="0.51430618678898776"/>
    <m/>
    <m/>
    <n v="880044504.81405032"/>
    <m/>
    <m/>
    <m/>
    <n v="4.0755984604989282"/>
    <m/>
    <m/>
    <m/>
    <n v="4.0634325328273331"/>
    <m/>
    <m/>
    <n v="429.02499620668249"/>
    <n v="765.25457040545268"/>
    <n v="424.49289990778794"/>
    <m/>
  </r>
  <r>
    <x v="1419"/>
    <n v="24.24"/>
    <n v="26.07"/>
    <n v="71052.83"/>
    <n v="63588.26"/>
    <n v="45.92971"/>
    <n v="186424.81"/>
    <n v="166862.14000000001"/>
    <n v="1.8057055335418681E-6"/>
    <n v="45326.470430094079"/>
    <n v="45326.61"/>
    <n v="-3.0792045979666227E-6"/>
    <n v="52955159845.592247"/>
    <m/>
    <m/>
    <n v="12272749.06151953"/>
    <m/>
    <m/>
    <n v="9.8064449108293541"/>
    <m/>
    <m/>
    <n v="328.28422549137468"/>
    <n v="328.16"/>
    <n v="3.7855159487643064E-4"/>
    <n v="12.298999717581607"/>
    <m/>
    <m/>
    <m/>
    <n v="38025.131973884076"/>
    <m/>
    <m/>
    <n v="3.9058829660038747"/>
    <n v="1426"/>
    <n v="0.9298043728423474"/>
    <n v="159011.32999999999"/>
    <n v="823.89559538506501"/>
    <m/>
    <m/>
    <n v="705.7477659876962"/>
    <n v="0.50412614061513694"/>
    <m/>
    <m/>
    <n v="958631793.55989826"/>
    <m/>
    <m/>
    <m/>
    <n v="3.8933684273875016"/>
    <m/>
    <m/>
    <m/>
    <n v="3.8817907018478763"/>
    <m/>
    <m/>
    <n v="412.0582891782397"/>
    <n v="748.14391544716523"/>
    <n v="405.51277810346966"/>
    <m/>
  </r>
  <r>
    <x v="1420"/>
    <n v="23.36"/>
    <n v="25.6"/>
    <n v="69899.789999999994"/>
    <n v="62556.24"/>
    <n v="46.57479"/>
    <n v="185599.08"/>
    <n v="166122.76"/>
    <n v="1.8057055335418681E-6"/>
    <n v="44589.82857971952"/>
    <n v="44589.97"/>
    <n v="-3.1715715548275014E-6"/>
    <n v="51234040795.126457"/>
    <m/>
    <m/>
    <n v="11973859.221388282"/>
    <m/>
    <m/>
    <n v="9.8857655575298722"/>
    <m/>
    <m/>
    <n v="326.82218937266344"/>
    <n v="326.68"/>
    <n v="4.3525582424219778E-4"/>
    <n v="12.353063003337924"/>
    <m/>
    <m/>
    <m/>
    <n v="37406.918402340169"/>
    <m/>
    <m/>
    <n v="3.9604858495052717"/>
    <n v="1427"/>
    <n v="0.91249999999999998"/>
    <n v="157852.43"/>
    <n v="817.8270498244724"/>
    <m/>
    <m/>
    <n v="710.89136855993513"/>
    <n v="0.50775215585576805"/>
    <m/>
    <m/>
    <n v="927483875.98582768"/>
    <m/>
    <m/>
    <m/>
    <n v="3.9563724499544999"/>
    <m/>
    <m/>
    <m/>
    <n v="3.9446523189916034"/>
    <m/>
    <m/>
    <n v="417.81872054692553"/>
    <n v="754.1953703564559"/>
    <n v="412.07494572241779"/>
    <m/>
  </r>
  <r>
    <x v="1421"/>
    <n v="22.89"/>
    <n v="25.15"/>
    <n v="68689.37"/>
    <n v="61472.65"/>
    <n v="47.254559999999998"/>
    <n v="184169.76"/>
    <n v="164842.53"/>
    <n v="1.8057055335418681E-6"/>
    <n v="43814.483414600123"/>
    <n v="43814.62"/>
    <n v="-3.1173475858459199E-6"/>
    <n v="49452664475.711113"/>
    <m/>
    <m/>
    <n v="11662409.575204002"/>
    <m/>
    <m/>
    <n v="9.9706068795661071"/>
    <m/>
    <m/>
    <n v="324.28157128349756"/>
    <n v="324.16000000000003"/>
    <n v="3.750348084203825E-4"/>
    <n v="12.446948485835556"/>
    <m/>
    <m/>
    <m/>
    <n v="36755.788999259894"/>
    <m/>
    <m/>
    <n v="4.0175139852469899"/>
    <n v="1428"/>
    <n v="0.91013916500994041"/>
    <n v="156644.09"/>
    <n v="811.37659732509678"/>
    <m/>
    <m/>
    <n v="716.33315033222539"/>
    <n v="0.51149344523545182"/>
    <m/>
    <m/>
    <n v="895261883.67650032"/>
    <m/>
    <m/>
    <m/>
    <n v="4.0243417946811011"/>
    <m/>
    <m/>
    <m/>
    <n v="4.012557484717755"/>
    <m/>
    <m/>
    <n v="423.83500835003872"/>
    <n v="760.66800334803145"/>
    <n v="419.15427518224266"/>
    <m/>
  </r>
  <r>
    <x v="1422"/>
    <n v="22.41"/>
    <n v="25.04"/>
    <n v="68316.88"/>
    <n v="61139.19"/>
    <n v="48.083289999999998"/>
    <n v="184940.7"/>
    <n v="165532.26999999999"/>
    <n v="1.8057055335418681E-6"/>
    <n v="43575.822855017992"/>
    <n v="43575.96"/>
    <n v="-3.1472624356654322E-6"/>
    <n v="48914026978.464676"/>
    <m/>
    <m/>
    <n v="11567404.084528182"/>
    <m/>
    <m/>
    <n v="9.9973895758462081"/>
    <m/>
    <m/>
    <n v="325.63108318283037"/>
    <n v="325.52"/>
    <n v="3.4124841125082739E-4"/>
    <n v="12.39443146071768"/>
    <m/>
    <m/>
    <m/>
    <n v="36555.35463648993"/>
    <m/>
    <m/>
    <n v="4.087708206752807"/>
    <n v="1429"/>
    <n v="0.89496805111821087"/>
    <n v="157340.32"/>
    <n v="814.91925622654367"/>
    <m/>
    <m/>
    <n v="713.14929175667487"/>
    <n v="0.50917175859973585"/>
    <m/>
    <m/>
    <n v="885519298.81062305"/>
    <m/>
    <m/>
    <m/>
    <n v="4.0459834903069378"/>
    <m/>
    <m/>
    <m/>
    <n v="4.0341817779775848"/>
    <m/>
    <m/>
    <n v="431.24027652515713"/>
    <n v="762.71128319546119"/>
    <n v="421.40836037345372"/>
    <m/>
  </r>
  <r>
    <x v="1423"/>
    <n v="21.63"/>
    <n v="24.72"/>
    <n v="65756.800000000003"/>
    <n v="58847.98"/>
    <n v="48.871229999999997"/>
    <n v="185162.79"/>
    <n v="165730.75"/>
    <n v="1.8057055335418681E-6"/>
    <n v="41941.85682210188"/>
    <n v="41941.99"/>
    <n v="-3.1752880137458916E-6"/>
    <n v="45245926738.961441"/>
    <m/>
    <m/>
    <n v="10917061.346355306"/>
    <m/>
    <m/>
    <n v="10.184452122893324"/>
    <m/>
    <m/>
    <n v="326.01417466172018"/>
    <n v="325.88"/>
    <n v="4.1173027408913931E-4"/>
    <n v="12.379134506968956"/>
    <m/>
    <m/>
    <m/>
    <n v="35184.419264516204"/>
    <m/>
    <m/>
    <n v="4.1544259129418259"/>
    <n v="1430"/>
    <n v="0.875"/>
    <n v="157198.32"/>
    <n v="814.12021647220672"/>
    <m/>
    <m/>
    <n v="713.79291062963409"/>
    <n v="0.50958297702722366"/>
    <m/>
    <m/>
    <n v="819121476.99124002"/>
    <m/>
    <m/>
    <m/>
    <n v="4.1974124643206583"/>
    <m/>
    <m/>
    <m/>
    <n v="4.1852167406121792"/>
    <m/>
    <m/>
    <n v="438.27878333896223"/>
    <n v="776.98248011278645"/>
    <n v="437.18040586129018"/>
    <m/>
  </r>
  <r>
    <x v="1424"/>
    <n v="22.63"/>
    <n v="25.11"/>
    <n v="66575.259999999995"/>
    <n v="59580.34"/>
    <n v="47.820279999999997"/>
    <n v="186931.3"/>
    <n v="167313.37"/>
    <n v="1.8057055335418681E-6"/>
    <n v="42462.862195823203"/>
    <n v="42463"/>
    <n v="-3.2452765182933163E-6"/>
    <n v="46370080533.130775"/>
    <m/>
    <m/>
    <n v="11120748.084981499"/>
    <m/>
    <m/>
    <n v="10.120816213407478"/>
    <m/>
    <m/>
    <n v="329.11994628482199"/>
    <n v="329"/>
    <n v="3.6457837331904663E-4"/>
    <n v="12.260490542354075"/>
    <m/>
    <m/>
    <m/>
    <n v="35621.262751441704"/>
    <m/>
    <m/>
    <n v="4.0648254521869731"/>
    <n v="1431"/>
    <n v="0.90123456790123457"/>
    <n v="159178.34"/>
    <n v="824.31024659467334"/>
    <m/>
    <m/>
    <n v="704.80220233895466"/>
    <n v="0.50311673482584374"/>
    <m/>
    <m/>
    <n v="839481033.63080704"/>
    <m/>
    <m/>
    <m/>
    <n v="4.1449828251190715"/>
    <m/>
    <m/>
    <m/>
    <n v="4.1329865334896629"/>
    <m/>
    <m/>
    <n v="428.82621835184477"/>
    <n v="772.12763017290592"/>
    <n v="431.71961039738267"/>
    <m/>
  </r>
  <r>
    <x v="1425"/>
    <n v="22.19"/>
    <n v="24.66"/>
    <n v="65312.36"/>
    <n v="58450.02"/>
    <n v="49.155479999999997"/>
    <n v="186832.43"/>
    <n v="167224.57"/>
    <n v="1.8057055335418681E-6"/>
    <n v="41656.346790378178"/>
    <n v="41656.480000000003"/>
    <n v="-3.197812725064253E-6"/>
    <n v="44608737580.998024"/>
    <m/>
    <m/>
    <n v="10804180.931304498"/>
    <m/>
    <m/>
    <n v="10.216553113423924"/>
    <m/>
    <m/>
    <n v="328.93785028963225"/>
    <n v="328.8"/>
    <n v="4.1925270569409534E-4"/>
    <n v="12.266566122291801"/>
    <m/>
    <m/>
    <m/>
    <n v="34944.473718495778"/>
    <m/>
    <m/>
    <n v="4.1780512752968759"/>
    <n v="1432"/>
    <n v="0.89983779399837793"/>
    <n v="158386.51999999999"/>
    <n v="820.1457370160889"/>
    <m/>
    <m/>
    <n v="708.30818487311114"/>
    <n v="0.50557151907962516"/>
    <m/>
    <m/>
    <n v="807601626.06876898"/>
    <m/>
    <m/>
    <m/>
    <n v="4.2234220644967095"/>
    <m/>
    <m/>
    <m/>
    <n v="4.2112467440252193"/>
    <m/>
    <m/>
    <n v="440.7711842833761"/>
    <n v="779.43149817832159"/>
    <n v="439.88942901732077"/>
    <m/>
  </r>
  <r>
    <x v="1426"/>
    <n v="21.16"/>
    <n v="24.11"/>
    <n v="62048.49"/>
    <n v="55528.77"/>
    <n v="51.634070000000001"/>
    <n v="184113.97"/>
    <n v="164790.5"/>
    <n v="1.1111679050213041E-6"/>
    <n v="39571.749486815941"/>
    <n v="39571.879999999997"/>
    <n v="-3.2981294812994832E-6"/>
    <n v="40144462440.044685"/>
    <m/>
    <m/>
    <n v="9993926.7206454799"/>
    <m/>
    <m/>
    <n v="10.471039965008725"/>
    <m/>
    <m/>
    <n v="324.12800846414916"/>
    <n v="324"/>
    <n v="3.9508785231223698E-4"/>
    <n v="12.443775167007404"/>
    <m/>
    <m/>
    <m/>
    <n v="33195.132995406093"/>
    <m/>
    <m/>
    <n v="4.3878754990873965"/>
    <n v="1433"/>
    <n v="0.87764413106594774"/>
    <n v="155474.45000000001"/>
    <n v="804.87809526872024"/>
    <m/>
    <m/>
    <n v="721.33102934196756"/>
    <n v="0.51472047284672506"/>
    <m/>
    <m/>
    <n v="726802551.79389048"/>
    <m/>
    <m/>
    <m/>
    <n v="4.4338831876388314"/>
    <m/>
    <m/>
    <m/>
    <n v="4.4212522886248014"/>
    <m/>
    <m/>
    <n v="462.90697571281856"/>
    <n v="798.84656564729005"/>
    <n v="461.80995267693379"/>
    <m/>
  </r>
  <r>
    <x v="1427"/>
    <n v="20.47"/>
    <n v="23.74"/>
    <n v="61543.42"/>
    <n v="55076.71"/>
    <n v="52.052239999999998"/>
    <n v="183559.83"/>
    <n v="164294.32999999999"/>
    <n v="1.1111679050213041E-6"/>
    <n v="39248.681402948954"/>
    <n v="39248.82"/>
    <n v="-3.5312412206556232E-6"/>
    <n v="39489088571.828529"/>
    <m/>
    <m/>
    <n v="9871791.1460610945"/>
    <m/>
    <m/>
    <n v="10.513388716642536"/>
    <m/>
    <m/>
    <n v="323.14457933868187"/>
    <n v="323.04000000000002"/>
    <n v="3.2373495134296881E-4"/>
    <n v="12.480794535861373"/>
    <m/>
    <m/>
    <m/>
    <n v="32923.944093850092"/>
    <m/>
    <m/>
    <n v="4.4231268897398373"/>
    <n v="1434"/>
    <n v="0.86225779275484415"/>
    <n v="155161.01999999999"/>
    <n v="803.1927746834715"/>
    <m/>
    <m/>
    <n v="722.78520258089304"/>
    <n v="0.51570923678548874"/>
    <m/>
    <m/>
    <n v="714944651.75878501"/>
    <m/>
    <m/>
    <m/>
    <n v="4.4697712624769768"/>
    <m/>
    <m/>
    <m/>
    <n v="4.4570858217881471"/>
    <m/>
    <m/>
    <n v="466.62588584141861"/>
    <n v="802.07739610111048"/>
    <n v="465.54786579762111"/>
    <m/>
  </r>
  <r>
    <x v="1428"/>
    <n v="20.48"/>
    <n v="23.66"/>
    <n v="60698.73"/>
    <n v="54320.72"/>
    <n v="52.787509999999997"/>
    <n v="182976.56"/>
    <n v="163772.1"/>
    <n v="1.1111679050213041E-6"/>
    <n v="38709.045179397632"/>
    <n v="38709.18"/>
    <n v="-3.482910316598975E-6"/>
    <n v="38403330518.871338"/>
    <m/>
    <m/>
    <n v="9668446.2230319213"/>
    <m/>
    <m/>
    <n v="10.585267264875842"/>
    <m/>
    <m/>
    <n v="322.10991784883788"/>
    <n v="322"/>
    <n v="3.4135977899962811E-4"/>
    <n v="12.520017123078777"/>
    <m/>
    <m/>
    <m/>
    <n v="32471.091679014295"/>
    <m/>
    <m/>
    <n v="4.4853174862883352"/>
    <n v="1435"/>
    <n v="0.8655959425190195"/>
    <n v="154527.04000000001"/>
    <n v="799.84851124227657"/>
    <m/>
    <m/>
    <n v="725.73846598901082"/>
    <n v="0.51776731222038685"/>
    <m/>
    <m/>
    <n v="695294376.14960122"/>
    <m/>
    <m/>
    <m/>
    <n v="4.5309128786391284"/>
    <m/>
    <m/>
    <m/>
    <n v="4.5181022612725039"/>
    <m/>
    <m/>
    <n v="473.1867969183233"/>
    <n v="807.56108555237518"/>
    <n v="471.91605496082525"/>
    <m/>
  </r>
  <r>
    <x v="1429"/>
    <n v="24.74"/>
    <n v="26.04"/>
    <n v="64814.96"/>
    <n v="58004.31"/>
    <n v="49.467700000000001"/>
    <n v="189085.52"/>
    <n v="169239.53"/>
    <n v="1.1111679050213041E-6"/>
    <n v="41332.048683181274"/>
    <n v="41332.19"/>
    <n v="-3.4190498671149427E-6"/>
    <n v="43607888419.697586"/>
    <m/>
    <m/>
    <n v="10651695.174581701"/>
    <m/>
    <m/>
    <n v="10.225831518008281"/>
    <m/>
    <m/>
    <n v="332.84783102128836"/>
    <n v="332.72"/>
    <n v="3.8419999184990949E-4"/>
    <n v="12.101175806028888"/>
    <m/>
    <m/>
    <m/>
    <n v="34671.02250681795"/>
    <m/>
    <m/>
    <n v="4.2026943513847712"/>
    <n v="1436"/>
    <n v="0.95007680491551461"/>
    <n v="160579.62"/>
    <n v="831.04751842061648"/>
    <m/>
    <m/>
    <n v="697.31243696214426"/>
    <n v="0.49739287103884577"/>
    <m/>
    <m/>
    <n v="789539594.51292384"/>
    <m/>
    <m/>
    <m/>
    <n v="4.2232697424581174"/>
    <m/>
    <m/>
    <m/>
    <n v="4.2114190783552159"/>
    <m/>
    <m/>
    <n v="443.37095080512012"/>
    <n v="780.13935734624272"/>
    <n v="439.8735639549235"/>
    <m/>
  </r>
  <r>
    <x v="1430"/>
    <n v="24.51"/>
    <n v="26.24"/>
    <n v="64896.42"/>
    <n v="58077.02"/>
    <n v="49.502859999999998"/>
    <n v="189611.31"/>
    <n v="169709.57"/>
    <n v="1.6667944573445226E-6"/>
    <n v="41380.967964196425"/>
    <n v="41381.11"/>
    <n v="-3.4323826396676083E-6"/>
    <n v="43711505876.199928"/>
    <m/>
    <m/>
    <n v="10671416.472607888"/>
    <m/>
    <m/>
    <n v="10.218624403170434"/>
    <m/>
    <m/>
    <n v="333.74896564328145"/>
    <n v="333.64"/>
    <n v="3.2659646110011487E-4"/>
    <n v="12.066287803788139"/>
    <m/>
    <m/>
    <m/>
    <n v="34711.487767051083"/>
    <m/>
    <m/>
    <n v="4.2048692091392397"/>
    <n v="1437"/>
    <n v="0.93407012195121963"/>
    <n v="160542.37"/>
    <n v="830.6601288586827"/>
    <m/>
    <m/>
    <n v="697.47419402868138"/>
    <n v="0.49736678257613165"/>
    <m/>
    <m/>
    <n v="791438997.14060104"/>
    <m/>
    <m/>
    <m/>
    <n v="4.2173864239818295"/>
    <m/>
    <m/>
    <m/>
    <n v="4.2056872773036869"/>
    <m/>
    <m/>
    <n v="443.60039141389217"/>
    <n v="779.58951903451066"/>
    <n v="439.26078844593115"/>
    <m/>
  </r>
  <r>
    <x v="1431"/>
    <n v="21.92"/>
    <n v="24.94"/>
    <n v="62427.42"/>
    <n v="55867.37"/>
    <n v="51.395969999999998"/>
    <n v="185666.86"/>
    <n v="166178.85"/>
    <n v="1.6667944573445226E-6"/>
    <n v="39805.64839909997"/>
    <n v="39805.79"/>
    <n v="-3.5572940527694996E-6"/>
    <n v="40383573827.489227"/>
    <m/>
    <m/>
    <n v="10062298.668519316"/>
    <m/>
    <m/>
    <n v="10.412746819478338"/>
    <m/>
    <m/>
    <n v="326.7980772057777"/>
    <n v="326.68"/>
    <n v="3.6144608111210452E-4"/>
    <n v="12.316885651251184"/>
    <m/>
    <m/>
    <m/>
    <n v="33389.863047202896"/>
    <m/>
    <m/>
    <n v="4.3653925769304793"/>
    <n v="1438"/>
    <n v="0.87890938251804329"/>
    <n v="157168.88"/>
    <n v="813.14190252075298"/>
    <m/>
    <m/>
    <n v="712.13027652462188"/>
    <n v="0.50776985324502966"/>
    <m/>
    <m/>
    <n v="731190771.01850152"/>
    <m/>
    <m/>
    <m/>
    <n v="4.3776409623384351"/>
    <m/>
    <m/>
    <m/>
    <n v="4.3655464047430357"/>
    <m/>
    <m/>
    <n v="460.53509859301192"/>
    <n v="794.39932074484079"/>
    <n v="455.95205829739041"/>
    <m/>
  </r>
  <r>
    <x v="1432"/>
    <n v="21.12"/>
    <n v="24.8"/>
    <n v="61772.78"/>
    <n v="55281.43"/>
    <n v="51.683030000000002"/>
    <n v="186332.43"/>
    <n v="166774.29"/>
    <n v="1.6667944573445226E-6"/>
    <n v="39387.269319148931"/>
    <n v="39387.410000000003"/>
    <n v="-3.5717212955033162E-6"/>
    <n v="39534762245.407555"/>
    <m/>
    <m/>
    <n v="9903902.7991947178"/>
    <m/>
    <m/>
    <n v="10.46707910764216"/>
    <m/>
    <m/>
    <n v="327.96157082052281"/>
    <n v="327.84"/>
    <n v="3.7082363507456861E-4"/>
    <n v="12.272319212531729"/>
    <m/>
    <m/>
    <m/>
    <n v="33038.717900352451"/>
    <m/>
    <m/>
    <n v="4.3894918124429605"/>
    <n v="1439"/>
    <n v="0.85161290322580652"/>
    <n v="157801.60000000001"/>
    <n v="816.35164748326588"/>
    <m/>
    <m/>
    <n v="709.26342992901937"/>
    <n v="0.5056777671925613"/>
    <m/>
    <m/>
    <n v="715829110.99082613"/>
    <m/>
    <m/>
    <m/>
    <n v="4.4233478691236732"/>
    <m/>
    <m/>
    <m/>
    <n v="4.4111766856029435"/>
    <m/>
    <m/>
    <n v="463.0774916555302"/>
    <n v="798.54438770556953"/>
    <n v="460.71264931123267"/>
    <m/>
  </r>
  <r>
    <x v="1433"/>
    <n v="22.46"/>
    <n v="25.51"/>
    <n v="63085.65"/>
    <n v="56456.24"/>
    <n v="50.700789999999998"/>
    <n v="186227.7"/>
    <n v="166680.26999999999"/>
    <n v="1.6667944573445226E-6"/>
    <n v="40223.3944974607"/>
    <n v="40223.54"/>
    <n v="-3.6173479336376602E-6"/>
    <n v="41213309059.900414"/>
    <m/>
    <m/>
    <n v="10219513.099024147"/>
    <m/>
    <m/>
    <n v="10.355589319088617"/>
    <m/>
    <m/>
    <n v="327.76924437343644"/>
    <n v="327.64"/>
    <n v="3.9447067951536852E-4"/>
    <n v="12.278804109009039"/>
    <m/>
    <m/>
    <m/>
    <n v="33739.867608962784"/>
    <m/>
    <m/>
    <n v="4.3057919394917601"/>
    <n v="1440"/>
    <n v="0.88043904351234803"/>
    <n v="157727.20000000001"/>
    <n v="815.90304307935753"/>
    <m/>
    <m/>
    <n v="709.59783210990179"/>
    <n v="0.50586822510808926"/>
    <m/>
    <m/>
    <n v="746228762.24879467"/>
    <m/>
    <m/>
    <m/>
    <n v="4.32914371596185"/>
    <m/>
    <m/>
    <m/>
    <n v="4.3172803387630498"/>
    <m/>
    <m/>
    <n v="454.24742000389705"/>
    <n v="790.03871539523902"/>
    <n v="450.90084018759188"/>
    <m/>
  </r>
  <r>
    <x v="1434"/>
    <n v="21.25"/>
    <n v="24.76"/>
    <n v="61676.98"/>
    <n v="55195.5"/>
    <n v="51.663130000000002"/>
    <n v="185959.57"/>
    <n v="166440.01"/>
    <n v="1.6667944573445226E-6"/>
    <n v="39324.26797235605"/>
    <n v="39324.400000000001"/>
    <n v="-3.3573975433132119E-6"/>
    <n v="39370903089.885323"/>
    <m/>
    <m/>
    <n v="9877096.2015354782"/>
    <m/>
    <m/>
    <n v="10.470943553448732"/>
    <m/>
    <m/>
    <n v="327.28934267168682"/>
    <n v="327.16000000000003"/>
    <n v="3.9534989511791352E-4"/>
    <n v="12.296068990819469"/>
    <m/>
    <m/>
    <m/>
    <n v="32985.464315675243"/>
    <m/>
    <m/>
    <n v="4.3872366989801312"/>
    <n v="1441"/>
    <n v="0.85823909531502418"/>
    <n v="157504.09"/>
    <n v="814.68530562239459"/>
    <m/>
    <m/>
    <n v="710.60158017822516"/>
    <n v="0.50653576998208227"/>
    <m/>
    <m/>
    <n v="712876254.3461566"/>
    <m/>
    <m/>
    <m/>
    <n v="4.4256128944937503"/>
    <m/>
    <m/>
    <m/>
    <n v="4.4135348375754653"/>
    <m/>
    <m/>
    <n v="462.8395843235686"/>
    <n v="798.83921030877104"/>
    <n v="460.94856244080802"/>
    <m/>
  </r>
  <r>
    <x v="1435"/>
    <n v="22.1"/>
    <n v="25.3"/>
    <n v="61429.01"/>
    <n v="54973.31"/>
    <n v="52.039230000000003"/>
    <n v="185779.61"/>
    <n v="166278.1"/>
    <n v="1.3889776309117252E-6"/>
    <n v="39163.301256173188"/>
    <n v="39163.440000000002"/>
    <n v="-3.5426874354094195E-6"/>
    <n v="39048793820.282356"/>
    <m/>
    <m/>
    <n v="9817173.2699767239"/>
    <m/>
    <m/>
    <n v="10.491199775394882"/>
    <m/>
    <m/>
    <n v="326.94869490097267"/>
    <n v="326.83999999999997"/>
    <n v="3.3256303075712701E-4"/>
    <n v="12.30671604475639"/>
    <m/>
    <m/>
    <m/>
    <n v="32849.845871636819"/>
    <m/>
    <m/>
    <n v="4.4183216261608411"/>
    <n v="1442"/>
    <n v="0.87351778656126489"/>
    <n v="157362.84"/>
    <n v="813.76404291025415"/>
    <m/>
    <m/>
    <n v="711.23884917359021"/>
    <n v="0.50684586636449835"/>
    <m/>
    <m/>
    <n v="707065388.10302067"/>
    <m/>
    <m/>
    <m/>
    <n v="4.4428074068139125"/>
    <m/>
    <m/>
    <m/>
    <n v="4.4308320456494306"/>
    <m/>
    <m/>
    <n v="466.11894574448138"/>
    <n v="800.38457861877134"/>
    <n v="462.73945240899991"/>
    <m/>
  </r>
  <r>
    <x v="1436"/>
    <n v="23.69"/>
    <n v="26.13"/>
    <n v="63050.26"/>
    <n v="56424.1"/>
    <n v="50.645029999999998"/>
    <n v="189514.37"/>
    <n v="169620.58"/>
    <n v="1.3889776309117252E-6"/>
    <n v="40195.928884352688"/>
    <n v="40196.07"/>
    <n v="-3.5106826938857694E-6"/>
    <n v="41108050872.555809"/>
    <m/>
    <m/>
    <n v="10205700.089894058"/>
    <m/>
    <m/>
    <n v="10.352494707024192"/>
    <m/>
    <m/>
    <n v="333.51326927111114"/>
    <n v="333.4"/>
    <n v="3.3973986536040002E-4"/>
    <n v="12.058900294608959"/>
    <m/>
    <m/>
    <m/>
    <n v="33715.80987067175"/>
    <m/>
    <m/>
    <n v="4.2996720830130295"/>
    <n v="1443"/>
    <n v="0.90662074244163804"/>
    <n v="160328.01999999999"/>
    <n v="829.03301966104414"/>
    <m/>
    <m/>
    <n v="697.8370116699424"/>
    <n v="0.49724825457406208"/>
    <m/>
    <m/>
    <n v="744360355.35158241"/>
    <m/>
    <m/>
    <m/>
    <n v="4.32535667081165"/>
    <m/>
    <m/>
    <m/>
    <n v="4.3137452501881484"/>
    <m/>
    <m/>
    <n v="453.6017945172681"/>
    <n v="789.80262421156112"/>
    <n v="450.50640148282963"/>
    <m/>
  </r>
  <r>
    <x v="1437"/>
    <n v="22.66"/>
    <n v="25.8"/>
    <n v="62579.92"/>
    <n v="56003.11"/>
    <n v="50.989409999999999"/>
    <n v="189100.36"/>
    <n v="169249.8"/>
    <n v="1.3889776309117252E-6"/>
    <n v="39895.103970751843"/>
    <n v="39895.24"/>
    <n v="-3.4096611063461069E-6"/>
    <n v="40492847939.787025"/>
    <m/>
    <m/>
    <n v="10091383.573598396"/>
    <m/>
    <m/>
    <n v="10.390845132943543"/>
    <m/>
    <m/>
    <n v="332.77656714989587"/>
    <n v="332.64"/>
    <n v="4.1055540492984655E-4"/>
    <n v="12.084830095001507"/>
    <m/>
    <m/>
    <m/>
    <n v="33463.28769312732"/>
    <m/>
    <m/>
    <n v="4.3286306158685894"/>
    <n v="1444"/>
    <n v="0.87829457364341079"/>
    <n v="159971.44"/>
    <n v="827.12460727110897"/>
    <m/>
    <m/>
    <n v="699.38904681402562"/>
    <n v="0.49830692596193366"/>
    <m/>
    <m/>
    <n v="733228042.21429467"/>
    <m/>
    <m/>
    <m/>
    <n v="4.3574259493476832"/>
    <m/>
    <m/>
    <m/>
    <n v="4.3457761484514794"/>
    <m/>
    <m/>
    <n v="456.65682806779506"/>
    <n v="792.72841822430121"/>
    <n v="453.84656886576778"/>
    <m/>
  </r>
  <r>
    <x v="1438"/>
    <n v="22.32"/>
    <n v="25.34"/>
    <n v="61626.49"/>
    <n v="55149.81"/>
    <n v="51.881450000000001"/>
    <n v="188680.53"/>
    <n v="168873.81"/>
    <n v="1.3889776309117252E-6"/>
    <n v="39286.3282118969"/>
    <n v="39286.46"/>
    <n v="-3.3545425853764854E-6"/>
    <n v="39257176739.644188"/>
    <m/>
    <m/>
    <n v="9860650.6413704287"/>
    <m/>
    <m/>
    <n v="10.469733481040358"/>
    <m/>
    <m/>
    <n v="332.02965904010392"/>
    <n v="331.92"/>
    <n v="3.303779227039616E-4"/>
    <n v="12.111245513834245"/>
    <m/>
    <m/>
    <m/>
    <n v="32952.471187744501"/>
    <m/>
    <m/>
    <n v="4.4040747654572421"/>
    <n v="1445"/>
    <n v="0.88082083662194166"/>
    <n v="159770.96"/>
    <n v="826.02353234568204"/>
    <m/>
    <m/>
    <n v="700.26553774331455"/>
    <n v="0.49888412004727078"/>
    <m/>
    <m/>
    <n v="710860202.68902743"/>
    <m/>
    <m/>
    <m/>
    <n v="4.4236124992274073"/>
    <m/>
    <m/>
    <m/>
    <n v="4.4118341801310361"/>
    <m/>
    <m/>
    <n v="464.61594703745874"/>
    <n v="798.746892622004"/>
    <n v="460.74021179100731"/>
    <m/>
  </r>
  <r>
    <x v="1439"/>
    <n v="21.59"/>
    <n v="25.12"/>
    <n v="61270.87"/>
    <n v="54831.48"/>
    <n v="52.14678"/>
    <n v="188073.99"/>
    <n v="168330.71"/>
    <n v="1.3889776309117252E-6"/>
    <n v="39058.671275844972"/>
    <n v="39058.800000000003"/>
    <n v="-3.2956505328085584E-6"/>
    <n v="38802284095.860931"/>
    <m/>
    <m/>
    <n v="9775181.9720468894"/>
    <m/>
    <m/>
    <n v="10.499676348271644"/>
    <m/>
    <m/>
    <n v="330.9542331402194"/>
    <n v="330.84"/>
    <n v="3.4528213099815908E-4"/>
    <n v="12.14976289599837"/>
    <m/>
    <m/>
    <m/>
    <n v="32761.323883082849"/>
    <m/>
    <m/>
    <n v="4.4263129052365144"/>
    <n v="1446"/>
    <n v="0.85947452229299359"/>
    <n v="158835.89000000001"/>
    <n v="821.12505531081047"/>
    <m/>
    <m/>
    <n v="704.3638876335425"/>
    <n v="0.50175630375307845"/>
    <m/>
    <m/>
    <n v="702630217.49102509"/>
    <m/>
    <m/>
    <m/>
    <n v="4.4489387949247439"/>
    <m/>
    <m/>
    <m/>
    <n v="4.4371417547443572"/>
    <m/>
    <m/>
    <n v="466.96200039126126"/>
    <n v="801.03126520899434"/>
    <n v="463.37806554639627"/>
    <m/>
  </r>
  <r>
    <x v="1440"/>
    <n v="21.15"/>
    <n v="24.56"/>
    <n v="60055.03"/>
    <n v="53743.199999999997"/>
    <n v="53.043819999999997"/>
    <n v="187409.69"/>
    <n v="167735.44"/>
    <n v="1.1111679050213041E-6"/>
    <n v="38280.802803543003"/>
    <n v="38280.94"/>
    <n v="-3.5839364707079824E-6"/>
    <n v="37257081249.963287"/>
    <m/>
    <m/>
    <n v="9483886.4937442224"/>
    <m/>
    <m/>
    <n v="10.603045727439952"/>
    <m/>
    <m/>
    <n v="329.76113947139618"/>
    <n v="329.64"/>
    <n v="3.6749020566739787E-4"/>
    <n v="12.191416054655468"/>
    <m/>
    <m/>
    <m/>
    <n v="32108.315066494331"/>
    <m/>
    <m/>
    <n v="4.5015856848776519"/>
    <n v="1447"/>
    <n v="0.86115635179153094"/>
    <n v="158287.13"/>
    <n v="818.09649506512187"/>
    <m/>
    <m/>
    <n v="706.79738504384306"/>
    <n v="0.50334664426724662"/>
    <m/>
    <m/>
    <n v="674670787.27828217"/>
    <m/>
    <m/>
    <m/>
    <n v="4.5366061565950941"/>
    <m/>
    <m/>
    <m/>
    <n v="4.5247256742644089"/>
    <m/>
    <m/>
    <n v="474.90304037391871"/>
    <n v="808.91742301353349"/>
    <n v="472.50903684874487"/>
    <m/>
  </r>
  <r>
    <x v="1441"/>
    <n v="21.5"/>
    <n v="24.73"/>
    <n v="59412.1"/>
    <n v="53167.78"/>
    <n v="53.755049999999997"/>
    <n v="185508.15"/>
    <n v="166033.34"/>
    <n v="1.1111679050213041E-6"/>
    <n v="37870.057306847732"/>
    <n v="37870.19"/>
    <n v="-3.5038945479515249E-6"/>
    <n v="36457662170.938866"/>
    <m/>
    <m/>
    <n v="9331483.2885806859"/>
    <m/>
    <m/>
    <n v="10.659530852872001"/>
    <m/>
    <m/>
    <n v="326.4072807567992"/>
    <n v="326.27999999999997"/>
    <n v="3.9009671692791237E-4"/>
    <n v="12.314686978162996"/>
    <m/>
    <m/>
    <m/>
    <n v="31763.622606567078"/>
    <m/>
    <m/>
    <n v="4.5616507982424848"/>
    <n v="1448"/>
    <n v="0.86938940558026689"/>
    <n v="156293.72"/>
    <n v="807.73061386923882"/>
    <m/>
    <m/>
    <n v="715.69853180997791"/>
    <n v="0.50963729169835392"/>
    <m/>
    <m/>
    <n v="660201350.37370741"/>
    <m/>
    <m/>
    <m/>
    <n v="4.5849653297914799"/>
    <m/>
    <m/>
    <m/>
    <n v="4.5730071381524411"/>
    <m/>
    <m/>
    <n v="481.23971970298027"/>
    <n v="813.22673217597935"/>
    <n v="477.54587398229404"/>
    <m/>
  </r>
  <r>
    <x v="1442"/>
    <n v="20.54"/>
    <n v="24.25"/>
    <n v="56706.27"/>
    <n v="50746.28"/>
    <n v="55.765779999999999"/>
    <n v="183402.83"/>
    <n v="164148.85"/>
    <n v="1.1111679050213041E-6"/>
    <n v="36144.444172111485"/>
    <n v="36144.57"/>
    <n v="-3.4812390495853052E-6"/>
    <n v="33135308978.330357"/>
    <m/>
    <m/>
    <n v="8693903.2991017289"/>
    <m/>
    <m/>
    <n v="10.90198860095229"/>
    <m/>
    <m/>
    <n v="322.69503698572498"/>
    <n v="322.56"/>
    <n v="4.1864144880010556E-4"/>
    <n v="12.454012729671156"/>
    <m/>
    <m/>
    <m/>
    <n v="30316.092138752276"/>
    <m/>
    <m/>
    <n v="4.73197656225254"/>
    <n v="1449"/>
    <n v="0.84701030927835053"/>
    <n v="153902.19"/>
    <n v="795.30901106790634"/>
    <m/>
    <m/>
    <n v="726.64980041999956"/>
    <n v="0.5173864620248031"/>
    <m/>
    <m/>
    <n v="600044047.13816583"/>
    <m/>
    <m/>
    <m/>
    <n v="4.7935620148389821"/>
    <m/>
    <m/>
    <m/>
    <n v="4.7811109363758568"/>
    <m/>
    <m/>
    <n v="499.20854865454646"/>
    <n v="831.72408678600482"/>
    <n v="499.27220757604209"/>
    <m/>
  </r>
  <r>
    <x v="1443"/>
    <n v="22.57"/>
    <n v="24.78"/>
    <n v="57515.51"/>
    <n v="51470.41"/>
    <n v="54.989089999999997"/>
    <n v="185160.61"/>
    <n v="165721.92000000001"/>
    <n v="1.1111679050213041E-6"/>
    <n v="36659.357952213053"/>
    <n v="36659.480000000003"/>
    <n v="-3.3292285365194019E-6"/>
    <n v="34079462564.634205"/>
    <m/>
    <m/>
    <n v="8879906.1591674685"/>
    <m/>
    <m/>
    <n v="10.823923271959281"/>
    <m/>
    <m/>
    <n v="325.77988553637124"/>
    <n v="325.64"/>
    <n v="4.2957111034036544E-4"/>
    <n v="12.334221022724686"/>
    <m/>
    <m/>
    <m/>
    <n v="30747.806623201694"/>
    <m/>
    <m/>
    <n v="4.6657705137576206"/>
    <n v="1450"/>
    <n v="0.91081517352703789"/>
    <n v="155187.10999999999"/>
    <n v="801.88637957128287"/>
    <m/>
    <m/>
    <n v="720.58304554434994"/>
    <n v="0.5130181980768761"/>
    <m/>
    <m/>
    <n v="617148047.34340882"/>
    <m/>
    <m/>
    <m/>
    <n v="4.7249396429788639"/>
    <m/>
    <m/>
    <m/>
    <n v="4.7127172371482526"/>
    <m/>
    <m/>
    <n v="492.22402010786061"/>
    <n v="825.76840137456645"/>
    <n v="492.12486224460673"/>
    <m/>
  </r>
  <r>
    <x v="1444"/>
    <n v="21.68"/>
    <n v="24.52"/>
    <n v="56699.22"/>
    <n v="50739.86"/>
    <n v="55.933520000000001"/>
    <n v="182733.77"/>
    <n v="163549.67000000001"/>
    <n v="1.1111679050213041E-6"/>
    <n v="36138.188098627637"/>
    <n v="36138.31"/>
    <n v="-3.3731896250666082E-6"/>
    <n v="33110582536.956062"/>
    <m/>
    <m/>
    <n v="8690766.1746218558"/>
    <m/>
    <m/>
    <n v="10.90045472953075"/>
    <m/>
    <m/>
    <n v="321.50215478738323"/>
    <n v="321.36"/>
    <n v="4.4235370731637857E-4"/>
    <n v="12.495447249278547"/>
    <m/>
    <m/>
    <m/>
    <n v="30310.512829522126"/>
    <m/>
    <m/>
    <n v="4.7455989174848545"/>
    <n v="1451"/>
    <n v="0.88417618270799347"/>
    <n v="153078.42000000001"/>
    <n v="790.92854617968953"/>
    <m/>
    <m/>
    <n v="730.37436302109711"/>
    <n v="0.51993982219013724"/>
    <m/>
    <m/>
    <n v="599608745.48466516"/>
    <m/>
    <m/>
    <m/>
    <n v="4.7917803193269775"/>
    <m/>
    <m/>
    <m/>
    <n v="4.779436153797783"/>
    <m/>
    <m/>
    <n v="500.64566401116679"/>
    <n v="831.60706613463344"/>
    <n v="499.08663554239502"/>
    <m/>
  </r>
  <r>
    <x v="1445"/>
    <n v="20.49"/>
    <n v="23.53"/>
    <n v="54757"/>
    <n v="49001.61"/>
    <n v="57.526919999999997"/>
    <n v="177322.25"/>
    <n v="158705.72"/>
    <n v="1.9446183847637855E-6"/>
    <n v="34897.729056908109"/>
    <n v="34897.85"/>
    <n v="-3.4656316044712199E-6"/>
    <n v="30837970227.344196"/>
    <m/>
    <m/>
    <n v="8243935.6184883378"/>
    <m/>
    <m/>
    <n v="11.086303347019816"/>
    <m/>
    <m/>
    <n v="311.95829476687925"/>
    <n v="311.83999999999997"/>
    <n v="3.7934442944864699E-4"/>
    <n v="12.864180064236081"/>
    <m/>
    <m/>
    <m/>
    <n v="29269.606813025086"/>
    <m/>
    <m/>
    <n v="4.8798459777990901"/>
    <n v="1452"/>
    <n v="0.87080322991925196"/>
    <n v="148562.59"/>
    <n v="767.41627553562546"/>
    <m/>
    <m/>
    <n v="751.92048598056829"/>
    <n v="0.53512589349765349"/>
    <m/>
    <m/>
    <n v="558469398.30191898"/>
    <m/>
    <m/>
    <m/>
    <n v="4.9552450543536262"/>
    <m/>
    <m/>
    <m/>
    <n v="4.9426384510529484"/>
    <m/>
    <m/>
    <n v="514.80830392684447"/>
    <n v="845.78565109921806"/>
    <n v="516.11226259487592"/>
    <m/>
  </r>
  <r>
    <x v="1446"/>
    <n v="19.54"/>
    <n v="22.76"/>
    <n v="53391.07"/>
    <n v="47779.16"/>
    <n v="59.102490000000003"/>
    <n v="174171.59"/>
    <n v="155885.53"/>
    <n v="1.9446183847637855E-6"/>
    <n v="34026.364899568813"/>
    <n v="34026.49"/>
    <n v="-3.6765599739085886E-6"/>
    <n v="29298064423.195736"/>
    <m/>
    <m/>
    <n v="7935365.6074561644"/>
    <m/>
    <m/>
    <n v="11.224296978203649"/>
    <m/>
    <m/>
    <n v="306.40795134372678"/>
    <n v="306.27999999999997"/>
    <n v="4.1775938267862855E-4"/>
    <n v="13.092316888281587"/>
    <m/>
    <m/>
    <m/>
    <n v="28538.592852149348"/>
    <m/>
    <m/>
    <n v="5.0131743394903916"/>
    <n v="1453"/>
    <n v="0.85852372583479775"/>
    <n v="145548.94"/>
    <n v="751.79023148175531"/>
    <m/>
    <m/>
    <n v="767.17348589511835"/>
    <n v="0.54592937464746871"/>
    <m/>
    <m/>
    <n v="530587089.67843103"/>
    <m/>
    <m/>
    <m/>
    <n v="5.07862769409987"/>
    <m/>
    <m/>
    <m/>
    <n v="5.0657656227760279"/>
    <m/>
    <m/>
    <n v="528.87402404586373"/>
    <n v="856.31332922104536"/>
    <n v="528.96314941598575"/>
    <m/>
  </r>
  <r>
    <x v="1447"/>
    <n v="19.71"/>
    <n v="22.68"/>
    <n v="52931.040000000001"/>
    <n v="47367.39"/>
    <n v="59.788719999999998"/>
    <n v="173074.93"/>
    <n v="154903.70000000001"/>
    <n v="1.9446183847637855E-6"/>
    <n v="33732.363212021766"/>
    <n v="33732.49"/>
    <n v="-3.7586308698767112E-6"/>
    <n v="28791826089.966972"/>
    <m/>
    <m/>
    <n v="7832707.7356286673"/>
    <m/>
    <m/>
    <n v="11.272370156320461"/>
    <m/>
    <m/>
    <n v="304.47124948771932"/>
    <n v="304.36"/>
    <n v="3.655194103013848E-4"/>
    <n v="13.174315919122757"/>
    <m/>
    <m/>
    <m/>
    <n v="28291.827866382013"/>
    <m/>
    <m/>
    <n v="5.0710550287785399"/>
    <n v="1454"/>
    <n v="0.86904761904761907"/>
    <n v="144815.07"/>
    <n v="747.94123643766841"/>
    <m/>
    <m/>
    <n v="771.04163915060644"/>
    <n v="0.54862998443476818"/>
    <m/>
    <m/>
    <n v="521424114.41793966"/>
    <m/>
    <m/>
    <m/>
    <n v="5.1221577080156573"/>
    <m/>
    <m/>
    <m/>
    <n v="5.1092443234521587"/>
    <m/>
    <m/>
    <n v="534.9802535494407"/>
    <n v="859.98088214479503"/>
    <n v="533.49700671798234"/>
    <m/>
  </r>
  <r>
    <x v="1448"/>
    <n v="19.47"/>
    <n v="22.41"/>
    <n v="52254.67"/>
    <n v="46762.03"/>
    <n v="60.518419999999999"/>
    <n v="171877.83"/>
    <n v="153831.98000000001"/>
    <n v="1.9446183847637855E-6"/>
    <n v="33300.508127295398"/>
    <n v="33300.629999999997"/>
    <n v="-3.6597717399944329E-6"/>
    <n v="28054687511.124714"/>
    <m/>
    <m/>
    <n v="7682479.8803808931"/>
    <m/>
    <m/>
    <n v="11.344105902270034"/>
    <m/>
    <m/>
    <n v="302.35795341509385"/>
    <n v="302.24"/>
    <n v="3.9026407852649214E-4"/>
    <n v="13.264999174414239"/>
    <m/>
    <m/>
    <m/>
    <n v="27929.451992579579"/>
    <m/>
    <m/>
    <n v="5.1326149691681584"/>
    <n v="1455"/>
    <n v="0.86880856760374825"/>
    <n v="143730.74"/>
    <n v="742.28292253293591"/>
    <m/>
    <m/>
    <n v="776.81495805022223"/>
    <n v="0.5526855578219404"/>
    <m/>
    <m/>
    <n v="508079287.19597155"/>
    <m/>
    <m/>
    <m/>
    <n v="5.1873777826510281"/>
    <m/>
    <m/>
    <m/>
    <n v="5.1743596542617327"/>
    <m/>
    <m/>
    <n v="541.47463239787123"/>
    <n v="865.45367706081686"/>
    <n v="540.28998666497671"/>
    <m/>
  </r>
  <r>
    <x v="1449"/>
    <n v="19.93"/>
    <n v="22.49"/>
    <n v="51794.39"/>
    <n v="46349.760000000002"/>
    <n v="60.301250000000003"/>
    <n v="171028.96"/>
    <n v="153071.04000000001"/>
    <n v="3.0559851109668301E-6"/>
    <n v="33003.96474088449"/>
    <n v="33004.080000000002"/>
    <n v="-3.492268698668255E-6"/>
    <n v="27555361862.570248"/>
    <m/>
    <m/>
    <n v="7580592.0680230623"/>
    <m/>
    <m/>
    <n v="11.392926464899571"/>
    <m/>
    <m/>
    <n v="300.83532481827109"/>
    <n v="300.72000000000003"/>
    <n v="3.8349567129247752E-4"/>
    <n v="13.32880620879987"/>
    <m/>
    <m/>
    <m/>
    <n v="27680.031092716075"/>
    <m/>
    <m/>
    <n v="5.1128796564707528"/>
    <n v="1456"/>
    <n v="0.88617163183637182"/>
    <n v="143029.49"/>
    <n v="738.43070939413792"/>
    <m/>
    <m/>
    <n v="780.60497185890858"/>
    <n v="0.55517150467308674"/>
    <m/>
    <m/>
    <n v="499053211.43875623"/>
    <m/>
    <m/>
    <m/>
    <n v="5.232136606093607"/>
    <m/>
    <m/>
    <m/>
    <n v="5.2192469442922613"/>
    <m/>
    <m/>
    <n v="539.39261937872266"/>
    <n v="869.1782487289513"/>
    <n v="544.95183030432179"/>
    <m/>
  </r>
  <r>
    <x v="1450"/>
    <n v="20.010000000000002"/>
    <n v="22.63"/>
    <n v="52093.1"/>
    <n v="46616.93"/>
    <n v="60.581029999999998"/>
    <n v="170285"/>
    <n v="152404.73000000001"/>
    <n v="3.0559851109668301E-6"/>
    <n v="33193.496699196534"/>
    <n v="33193.620000000003"/>
    <n v="-3.7145934510540712E-6"/>
    <n v="27871857110.31982"/>
    <m/>
    <m/>
    <n v="7646062.9971243171"/>
    <m/>
    <m/>
    <n v="11.359795150259259"/>
    <m/>
    <m/>
    <n v="299.51941572844146"/>
    <n v="299.39999999999998"/>
    <n v="3.9885012839513401E-4"/>
    <n v="13.386371565739141"/>
    <m/>
    <m/>
    <m/>
    <n v="27838.783889220369"/>
    <m/>
    <m/>
    <n v="5.1362711961078338"/>
    <n v="1457"/>
    <n v="0.88422448077772875"/>
    <n v="142825.60000000001"/>
    <n v="737.32049277408862"/>
    <m/>
    <m/>
    <n v="781.71773222540571"/>
    <n v="0.55591020509055389"/>
    <m/>
    <m/>
    <n v="504789500.55626577"/>
    <m/>
    <m/>
    <m/>
    <n v="5.2017351598556214"/>
    <m/>
    <m/>
    <m/>
    <n v="5.188986010811651"/>
    <m/>
    <m/>
    <n v="541.86035276653638"/>
    <n v="866.65062616192472"/>
    <n v="541.78537556153208"/>
    <m/>
  </r>
  <r>
    <x v="1451"/>
    <n v="19.96"/>
    <n v="22.66"/>
    <n v="52902.17"/>
    <n v="47340.81"/>
    <n v="59.322870000000002"/>
    <n v="172010.8"/>
    <n v="153948.85999999999"/>
    <n v="3.0559851109668301E-6"/>
    <n v="33708.210637222401"/>
    <n v="33708.339999999997"/>
    <n v="-3.8377083414475877E-6"/>
    <n v="28736248956.552612"/>
    <m/>
    <m/>
    <n v="7824083.099126853"/>
    <m/>
    <m/>
    <n v="11.271302830409221"/>
    <m/>
    <m/>
    <n v="302.54759996407233"/>
    <n v="302.44"/>
    <n v="3.5577292710065045E-4"/>
    <n v="13.250294297095772"/>
    <m/>
    <m/>
    <m/>
    <n v="28270.258599923716"/>
    <m/>
    <m/>
    <n v="5.0292761758350633"/>
    <n v="1458"/>
    <n v="0.88084730803177413"/>
    <n v="144672.70000000001"/>
    <n v="746.79761482622939"/>
    <m/>
    <m/>
    <n v="771.60812426161249"/>
    <n v="0.54866884977425401"/>
    <m/>
    <m/>
    <n v="520448970.89456856"/>
    <m/>
    <m/>
    <m/>
    <n v="5.1207227320552393"/>
    <m/>
    <m/>
    <m/>
    <n v="5.1082367357190366"/>
    <m/>
    <m/>
    <n v="530.57271681125439"/>
    <n v="859.89945473725288"/>
    <n v="533.34754716924613"/>
    <m/>
  </r>
  <r>
    <x v="1452"/>
    <n v="21.68"/>
    <n v="23.89"/>
    <n v="54338.73"/>
    <n v="48626.2"/>
    <n v="57.756839999999997"/>
    <n v="174828.04"/>
    <n v="156469.81"/>
    <n v="3.0559851109668301E-6"/>
    <n v="34622.713854111411"/>
    <n v="34622.839999999997"/>
    <n v="-3.6434298452681091E-6"/>
    <n v="30295455912.627144"/>
    <m/>
    <m/>
    <n v="8142662.3722940423"/>
    <m/>
    <m/>
    <n v="11.117995156615944"/>
    <m/>
    <m/>
    <n v="307.49530941716836"/>
    <n v="307.36"/>
    <n v="4.4023105533685936E-4"/>
    <n v="13.032875282892109"/>
    <m/>
    <m/>
    <m/>
    <n v="29037.012743957061"/>
    <m/>
    <m/>
    <n v="4.8961959794266381"/>
    <n v="1459"/>
    <n v="0.9074926747593135"/>
    <n v="146977.78"/>
    <n v="758.63715149944869"/>
    <m/>
    <m/>
    <n v="759.31403937156108"/>
    <n v="0.53987568944665398"/>
    <m/>
    <m/>
    <n v="548692772.28070974"/>
    <m/>
    <m/>
    <m/>
    <n v="4.9814536746968994"/>
    <m/>
    <m/>
    <m/>
    <n v="4.9693701018064909"/>
    <m/>
    <m/>
    <n v="516.53317734403277"/>
    <n v="848.20345232427451"/>
    <n v="518.84201464477167"/>
    <m/>
  </r>
  <r>
    <x v="1453"/>
    <n v="20.04"/>
    <n v="22.77"/>
    <n v="52333.04"/>
    <n v="46830.77"/>
    <n v="59.857939999999999"/>
    <n v="171068.05"/>
    <n v="153102.74"/>
    <n v="2.222449413613603E-6"/>
    <n v="33341.507098903036"/>
    <n v="33341.629999999997"/>
    <n v="-3.6861154347755942E-6"/>
    <n v="28053427868.884514"/>
    <m/>
    <m/>
    <n v="7691388.8588470314"/>
    <m/>
    <m/>
    <n v="11.32207176198915"/>
    <m/>
    <m/>
    <n v="300.85272703733096"/>
    <n v="300.72000000000003"/>
    <n v="4.413641837288651E-4"/>
    <n v="13.311478212227563"/>
    <m/>
    <m/>
    <m/>
    <n v="27961.658508393823"/>
    <m/>
    <m/>
    <n v="5.0730049513441928"/>
    <n v="1460"/>
    <n v="0.88010540184453223"/>
    <n v="143546.66"/>
    <n v="740.69577512808132"/>
    <m/>
    <m/>
    <n v="777.03983157476728"/>
    <n v="0.55226934917935133"/>
    <m/>
    <m/>
    <n v="508105401.50642318"/>
    <m/>
    <m/>
    <m/>
    <n v="5.1644221312826719"/>
    <m/>
    <m/>
    <m/>
    <n v="5.1521553300331222"/>
    <m/>
    <m/>
    <n v="535.18596420780557"/>
    <n v="863.77266950577041"/>
    <n v="537.8990467544163"/>
    <m/>
  </r>
  <r>
    <x v="1454"/>
    <n v="19.350000000000001"/>
    <n v="22.39"/>
    <n v="51294.96"/>
    <n v="45901.73"/>
    <n v="61.107230000000001"/>
    <n v="169298.1"/>
    <n v="151518.32999999999"/>
    <n v="2.222449413613603E-6"/>
    <n v="32679.346947179187"/>
    <n v="32679.47"/>
    <n v="-3.7654472613279921E-6"/>
    <n v="26939208685.992355"/>
    <m/>
    <m/>
    <n v="7462441.8867883524"/>
    <m/>
    <m/>
    <n v="11.434079136773377"/>
    <m/>
    <m/>
    <n v="297.73270414847769"/>
    <n v="297.60000000000002"/>
    <n v="4.4591447741160195E-4"/>
    <n v="13.448766783537154"/>
    <m/>
    <m/>
    <m/>
    <n v="27406.160029668554"/>
    <m/>
    <m/>
    <n v="5.1785497734121728"/>
    <n v="1461"/>
    <n v="0.86422510049129075"/>
    <n v="141815.96"/>
    <n v="731.70828544861786"/>
    <m/>
    <m/>
    <n v="786.40837304070226"/>
    <n v="0.55887491552662483"/>
    <m/>
    <m/>
    <n v="487929125.79418117"/>
    <m/>
    <m/>
    <m/>
    <n v="5.2666298644434155"/>
    <m/>
    <m/>
    <m/>
    <n v="5.2541823560081609"/>
    <m/>
    <m/>
    <n v="546.32060884295936"/>
    <n v="872.3178290097502"/>
    <n v="548.54446667566492"/>
    <m/>
  </r>
  <r>
    <x v="1455"/>
    <n v="19.16"/>
    <n v="21.8"/>
    <n v="49445.93"/>
    <n v="44247.01"/>
    <n v="62.673380000000002"/>
    <n v="166265.96"/>
    <n v="148804.29"/>
    <n v="2.222449413613603E-6"/>
    <n v="31500.586045040498"/>
    <n v="31500.71"/>
    <n v="-3.9349893860007867E-6"/>
    <n v="24995861155.65509"/>
    <m/>
    <m/>
    <n v="7058851.765740728"/>
    <m/>
    <m/>
    <n v="11.639870795806548"/>
    <m/>
    <m/>
    <n v="292.39316226070389"/>
    <n v="292.27999999999997"/>
    <n v="3.871707291087656E-4"/>
    <n v="13.689189065096478"/>
    <m/>
    <m/>
    <m/>
    <n v="26417.430295364458"/>
    <m/>
    <m/>
    <n v="5.3109316466862593"/>
    <n v="1462"/>
    <n v="0.87889908256880733"/>
    <n v="138928.89000000001"/>
    <n v="716.7562975506238"/>
    <m/>
    <m/>
    <n v="802.41796759941485"/>
    <n v="0.57019835814040354"/>
    <m/>
    <m/>
    <n v="452734973.16345918"/>
    <m/>
    <m/>
    <m/>
    <n v="5.4562334459561193"/>
    <m/>
    <m/>
    <m/>
    <n v="5.4434021125486973"/>
    <m/>
    <m/>
    <n v="560.28647742998976"/>
    <n v="888.01788942465396"/>
    <n v="568.29257850005138"/>
    <m/>
  </r>
  <r>
    <x v="1456"/>
    <n v="19.059999999999999"/>
    <n v="21.6"/>
    <n v="48608.82"/>
    <n v="43497.82"/>
    <n v="64.249690000000001"/>
    <n v="164938.78"/>
    <n v="147616.16"/>
    <n v="2.222449413613603E-6"/>
    <n v="30966.53214317673"/>
    <n v="30966.65"/>
    <n v="-3.8059274500845675E-6"/>
    <n v="24148363720.80896"/>
    <m/>
    <m/>
    <n v="6879505.1694392879"/>
    <m/>
    <m/>
    <n v="11.738108372498408"/>
    <m/>
    <m/>
    <n v="290.05212803806"/>
    <n v="289.95999999999998"/>
    <n v="3.1772671423646592E-4"/>
    <n v="13.798010903968478"/>
    <m/>
    <m/>
    <m/>
    <n v="25969.383502543529"/>
    <m/>
    <m/>
    <n v="5.4441573533153047"/>
    <n v="1463"/>
    <n v="0.88240740740740731"/>
    <n v="137658.04"/>
    <n v="710.14432579145455"/>
    <m/>
    <m/>
    <n v="809.75807428365977"/>
    <n v="0.57535969320874947"/>
    <m/>
    <m/>
    <n v="437388823.77095217"/>
    <m/>
    <m/>
    <m/>
    <n v="5.5483599158282111"/>
    <m/>
    <m/>
    <m/>
    <n v="5.5353773134640845"/>
    <m/>
    <m/>
    <n v="574.34136776488674"/>
    <n v="895.51253666313755"/>
    <n v="577.88798705987415"/>
    <m/>
  </r>
  <r>
    <x v="1457"/>
    <n v="18.13"/>
    <n v="21"/>
    <n v="47335.23"/>
    <n v="42358.04"/>
    <n v="66.086590000000001"/>
    <n v="163470.92000000001"/>
    <n v="146302.14000000001"/>
    <n v="2.222449413613603E-6"/>
    <n v="30154.448918567792"/>
    <n v="30154.560000000001"/>
    <n v="-3.6837358001751142E-6"/>
    <n v="22881853644.803398"/>
    <m/>
    <m/>
    <n v="6609044.7123917453"/>
    <m/>
    <m/>
    <n v="11.891586577799989"/>
    <m/>
    <m/>
    <n v="287.46382184719113"/>
    <n v="287.36"/>
    <n v="3.6129540364382429E-4"/>
    <n v="13.92035133505331"/>
    <m/>
    <m/>
    <m/>
    <n v="25288.176303776378"/>
    <m/>
    <m/>
    <n v="5.5994453920809404"/>
    <n v="1464"/>
    <n v="0.86333333333333329"/>
    <n v="135899.54"/>
    <n v="701.01791097765545"/>
    <m/>
    <m/>
    <n v="820.10225449738221"/>
    <n v="0.58265433513806675"/>
    <m/>
    <m/>
    <n v="414452924.92108327"/>
    <m/>
    <m/>
    <m/>
    <n v="5.6934792473430669"/>
    <m/>
    <m/>
    <m/>
    <n v="5.6802241746323672"/>
    <m/>
    <m/>
    <n v="590.72376430378711"/>
    <n v="907.22154910283723"/>
    <n v="593.00285337079129"/>
    <m/>
  </r>
  <r>
    <x v="1458"/>
    <n v="17.55"/>
    <n v="21.27"/>
    <n v="46625.81"/>
    <n v="41722.93"/>
    <n v="67.207819999999998"/>
    <n v="161702.47"/>
    <n v="144718.45000000001"/>
    <n v="1.1111679050213041E-6"/>
    <n v="29700.347085269441"/>
    <n v="29700.46"/>
    <n v="-3.8017838969173212E-6"/>
    <n v="22192743608.028404"/>
    <m/>
    <m/>
    <n v="6460216.3523447514"/>
    <m/>
    <m/>
    <n v="11.97980143889284"/>
    <m/>
    <m/>
    <n v="284.33320007821607"/>
    <n v="284.24"/>
    <n v="3.2789219749518317E-4"/>
    <n v="14.069521873916736"/>
    <m/>
    <m/>
    <m/>
    <n v="24906.85962026344"/>
    <m/>
    <m/>
    <n v="5.693346183634044"/>
    <n v="1465"/>
    <n v="0.82510578279266578"/>
    <n v="134377.71"/>
    <n v="693.00541388831289"/>
    <m/>
    <m/>
    <n v="829.2859221828046"/>
    <n v="0.589011476988895"/>
    <m/>
    <m/>
    <n v="401983795.21443617"/>
    <m/>
    <m/>
    <m/>
    <n v="5.7780389903314866"/>
    <m/>
    <m/>
    <m/>
    <n v="5.76479132986326"/>
    <m/>
    <m/>
    <n v="600.63000057779425"/>
    <n v="913.9515529093901"/>
    <n v="601.81015145584774"/>
    <m/>
  </r>
  <r>
    <x v="1459"/>
    <n v="18.25"/>
    <n v="21.79"/>
    <n v="47909.73"/>
    <n v="42871.79"/>
    <n v="64.646180000000001"/>
    <n v="162366.09"/>
    <n v="145312.20000000001"/>
    <n v="1.1111679050213041E-6"/>
    <n v="30517.451890345503"/>
    <n v="30517.56"/>
    <n v="-3.5425392626020624E-6"/>
    <n v="23413885876.571354"/>
    <m/>
    <m/>
    <n v="6726979.3736060327"/>
    <m/>
    <m/>
    <n v="11.814559267060867"/>
    <m/>
    <m/>
    <n v="285.49312982464068"/>
    <n v="285.39999999999998"/>
    <n v="3.2631333090638037E-4"/>
    <n v="14.011294847750666"/>
    <m/>
    <m/>
    <m/>
    <n v="25591.945187395806"/>
    <m/>
    <m/>
    <n v="5.4759905264181183"/>
    <n v="1466"/>
    <n v="0.83754015603487841"/>
    <n v="135232.89000000001"/>
    <n v="697.36124590337693"/>
    <m/>
    <m/>
    <n v="824.0083450092369"/>
    <n v="0.58520752711179236"/>
    <m/>
    <m/>
    <n v="424107118.98068577"/>
    <m/>
    <m/>
    <m/>
    <n v="5.6186763345788941"/>
    <m/>
    <m/>
    <m/>
    <n v="5.6058540404997448"/>
    <m/>
    <m/>
    <n v="577.69966676207355"/>
    <n v="901.34505518717822"/>
    <n v="585.21177540553799"/>
    <m/>
  </r>
  <r>
    <x v="1460"/>
    <n v="17.850000000000001"/>
    <n v="21.29"/>
    <n v="47051.81"/>
    <n v="42104.04"/>
    <n v="66.548839999999998"/>
    <n v="162014.51999999999"/>
    <n v="144997.4"/>
    <n v="1.1111679050213041E-6"/>
    <n v="29970.244784089646"/>
    <n v="29970.36"/>
    <n v="-3.844328541724451E-6"/>
    <n v="22574296530.242825"/>
    <m/>
    <m/>
    <n v="6546216.014014014"/>
    <m/>
    <m/>
    <n v="11.920036848596498"/>
    <m/>
    <m/>
    <n v="284.86800756110301"/>
    <n v="284.76"/>
    <n v="3.7929330349428803E-4"/>
    <n v="14.04114475145145"/>
    <m/>
    <m/>
    <m/>
    <n v="25132.920425622568"/>
    <m/>
    <m/>
    <n v="5.6367963996318862"/>
    <n v="1467"/>
    <n v="0.83842179426961028"/>
    <n v="134739.15"/>
    <n v="694.76090297168844"/>
    <m/>
    <m/>
    <n v="827.01682822855491"/>
    <n v="0.58728846320644745"/>
    <m/>
    <m/>
    <n v="408903479.18909836"/>
    <m/>
    <m/>
    <m/>
    <n v="5.7190294723231432"/>
    <m/>
    <m/>
    <m/>
    <n v="5.7060392219082159"/>
    <m/>
    <m/>
    <n v="594.66417736902361"/>
    <n v="909.39204995026716"/>
    <n v="595.66403042250727"/>
    <m/>
  </r>
  <r>
    <x v="1461"/>
    <n v="17.63"/>
    <n v="20.71"/>
    <n v="46000.78"/>
    <n v="41163.480000000003"/>
    <n v="67.770030000000006"/>
    <n v="159221.51999999999"/>
    <n v="142497.60000000001"/>
    <n v="1.1111679050213041E-6"/>
    <n v="29300.063490623037"/>
    <n v="29300.17"/>
    <n v="-3.6351112283616871E-6"/>
    <n v="21564773489.088745"/>
    <m/>
    <m/>
    <n v="6326801.9674737845"/>
    <m/>
    <m/>
    <n v="12.052863683060565"/>
    <m/>
    <m/>
    <n v="279.95028590763332"/>
    <n v="279.83999999999997"/>
    <n v="3.9410344351531457E-4"/>
    <n v="14.282706015230509"/>
    <m/>
    <m/>
    <m/>
    <n v="24570.770548639262"/>
    <m/>
    <m/>
    <n v="5.7398636281118955"/>
    <n v="1468"/>
    <n v="0.85127957508450014"/>
    <n v="132095.59"/>
    <n v="681.07662402079336"/>
    <m/>
    <m/>
    <n v="843.24276260940758"/>
    <n v="0.5987542024284237"/>
    <m/>
    <m/>
    <n v="390621367.44923359"/>
    <m/>
    <m/>
    <m/>
    <n v="5.8465142636414331"/>
    <m/>
    <m/>
    <m/>
    <n v="5.8332968629615918"/>
    <m/>
    <m/>
    <n v="605.53744372325502"/>
    <n v="919.52554775869919"/>
    <n v="608.94217577596669"/>
    <m/>
  </r>
  <r>
    <x v="1462"/>
    <n v="17.91"/>
    <n v="21.48"/>
    <n v="47194.41"/>
    <n v="42231.54"/>
    <n v="66.031180000000006"/>
    <n v="161451.51999999999"/>
    <n v="144493.21"/>
    <n v="1.1111679050213041E-6"/>
    <n v="30059.609681243044"/>
    <n v="30059.72"/>
    <n v="-3.6699861793998423E-6"/>
    <n v="22682846379.319714"/>
    <m/>
    <m/>
    <n v="6572979.2018574122"/>
    <m/>
    <m/>
    <n v="11.896187511830187"/>
    <m/>
    <m/>
    <n v="283.86424828923418"/>
    <n v="283.76"/>
    <n v="3.673819045468818E-4"/>
    <n v="14.082178404059901"/>
    <m/>
    <m/>
    <m/>
    <n v="25207.577899632786"/>
    <m/>
    <m/>
    <n v="5.5922295798252604"/>
    <n v="1469"/>
    <n v="0.83379888268156421"/>
    <n v="134231.26"/>
    <n v="692.0339656033475"/>
    <m/>
    <m/>
    <n v="829.60954237228964"/>
    <n v="0.58901793694904014"/>
    <m/>
    <m/>
    <n v="410878258.87982094"/>
    <m/>
    <m/>
    <m/>
    <n v="5.6945507721247273"/>
    <m/>
    <m/>
    <m/>
    <n v="5.6817377181038911"/>
    <m/>
    <m/>
    <n v="589.96251895184332"/>
    <n v="907.57255916115753"/>
    <n v="593.11445775633081"/>
    <m/>
  </r>
  <r>
    <x v="1463"/>
    <n v="17.579999999999998"/>
    <n v="20.89"/>
    <n v="45012.88"/>
    <n v="40279.230000000003"/>
    <n v="69.763999999999996"/>
    <n v="157922.56"/>
    <n v="141334.26999999999"/>
    <n v="1.6667944573445226E-6"/>
    <n v="28667.328135495056"/>
    <n v="28667.43"/>
    <n v="-3.5533183457836515E-6"/>
    <n v="20582063657.675137"/>
    <m/>
    <m/>
    <n v="6116953.9595400449"/>
    <m/>
    <m/>
    <n v="12.169893182254022"/>
    <m/>
    <m/>
    <n v="277.6325464235133"/>
    <n v="277.52"/>
    <n v="4.0554346898713511E-4"/>
    <n v="14.388012968223405"/>
    <m/>
    <m/>
    <m/>
    <n v="24039.497473912001"/>
    <m/>
    <m/>
    <n v="5.9068434132262144"/>
    <n v="1470"/>
    <n v="0.84155098133078021"/>
    <n v="131415.18"/>
    <n v="677.303983643827"/>
    <m/>
    <m/>
    <n v="847.01418299090403"/>
    <n v="0.60114713444060452"/>
    <m/>
    <m/>
    <n v="372839246.72647876"/>
    <m/>
    <m/>
    <m/>
    <n v="5.9566926909576656"/>
    <m/>
    <m/>
    <m/>
    <n v="5.9435441968324882"/>
    <m/>
    <m/>
    <n v="623.15328249272829"/>
    <n v="928.4538503745357"/>
    <n v="620.41778127833538"/>
    <m/>
  </r>
  <r>
    <x v="1464"/>
    <n v="18.68"/>
    <n v="21.4"/>
    <n v="44699.64"/>
    <n v="39998.86"/>
    <n v="69.469639999999998"/>
    <n v="158033.26"/>
    <n v="141433.10999999999"/>
    <n v="1.6667944573445226E-6"/>
    <n v="28467.14100171527"/>
    <n v="28467.25"/>
    <n v="-3.8289010961811698E-6"/>
    <n v="20294650548.00946"/>
    <m/>
    <m/>
    <n v="6053028.8668346889"/>
    <m/>
    <m/>
    <n v="12.211930569761279"/>
    <m/>
    <m/>
    <n v="277.82038589255984"/>
    <n v="277.72000000000003"/>
    <n v="3.6146439781004069E-4"/>
    <n v="14.377443105211233"/>
    <m/>
    <m/>
    <m/>
    <n v="23871.479986837367"/>
    <m/>
    <m/>
    <n v="5.8815415672529037"/>
    <n v="1471"/>
    <n v="0.87289719626168227"/>
    <n v="131553.95000000001"/>
    <n v="677.96625259353209"/>
    <m/>
    <m/>
    <n v="846.11976456699233"/>
    <n v="0.60045541805197555"/>
    <m/>
    <m/>
    <n v="367636443.46672368"/>
    <m/>
    <m/>
    <m/>
    <n v="5.9978758336606139"/>
    <m/>
    <m/>
    <m/>
    <n v="5.98470379922591"/>
    <m/>
    <m/>
    <n v="620.48401783335203"/>
    <n v="931.66092653422731"/>
    <n v="624.70720081824527"/>
    <m/>
  </r>
  <r>
    <x v="1465"/>
    <n v="22.27"/>
    <n v="23.15"/>
    <n v="47301.4"/>
    <n v="42326.94"/>
    <n v="65.678370000000001"/>
    <n v="162316.47"/>
    <n v="145266.17000000001"/>
    <n v="1.6667944573445226E-6"/>
    <n v="30123.347526829224"/>
    <n v="30123.46"/>
    <n v="-3.7337401074255538E-6"/>
    <n v="22656109919.923981"/>
    <m/>
    <m/>
    <n v="6581428.396988675"/>
    <m/>
    <m/>
    <n v="11.8562324547453"/>
    <m/>
    <m/>
    <n v="285.34325470277076"/>
    <n v="285.24"/>
    <n v="3.6199236702683102E-4"/>
    <n v="13.98729771455746"/>
    <m/>
    <m/>
    <m/>
    <n v="25260.160780080343"/>
    <m/>
    <m/>
    <n v="5.5602014418718468"/>
    <n v="1472"/>
    <n v="0.96198704103671706"/>
    <n v="136073.42000000001"/>
    <n v="701.20268759679618"/>
    <m/>
    <m/>
    <n v="817.05174424249742"/>
    <n v="0.57977210876311758"/>
    <m/>
    <m/>
    <n v="410418184.70913941"/>
    <m/>
    <m/>
    <m/>
    <n v="5.6485144213405407"/>
    <m/>
    <m/>
    <m/>
    <n v="5.6361730673663066"/>
    <m/>
    <m/>
    <n v="586.58365178006261"/>
    <n v="904.52434616233757"/>
    <n v="588.31955358827918"/>
    <m/>
  </r>
  <r>
    <x v="1466"/>
    <n v="27.31"/>
    <n v="26.29"/>
    <n v="51428.41"/>
    <n v="46019.86"/>
    <n v="59.38505"/>
    <n v="168366.13"/>
    <n v="150680.10999999999"/>
    <n v="1.6667944573445226E-6"/>
    <n v="32750.787339684106"/>
    <n v="32750.91"/>
    <n v="-3.7452490906364488E-6"/>
    <n v="26608329601.953407"/>
    <m/>
    <m/>
    <n v="7442676.859788185"/>
    <m/>
    <m/>
    <n v="11.33872396669741"/>
    <m/>
    <m/>
    <n v="295.97100083213627"/>
    <n v="295.83999999999997"/>
    <n v="4.4280973545252067E-4"/>
    <n v="13.465528048496044"/>
    <m/>
    <m/>
    <m/>
    <n v="27463.256776557526"/>
    <m/>
    <m/>
    <n v="5.0270976829132987"/>
    <n v="1473"/>
    <n v="1.0387980220616204"/>
    <n v="140819.74"/>
    <n v="725.60438380068763"/>
    <m/>
    <m/>
    <n v="788.5525043855655"/>
    <n v="0.55949627833183835"/>
    <m/>
    <m/>
    <n v="482017867.82411897"/>
    <m/>
    <m/>
    <m/>
    <n v="5.1554554907270314"/>
    <m/>
    <m/>
    <m/>
    <n v="5.1442493186440457"/>
    <m/>
    <m/>
    <n v="530.34289270383931"/>
    <n v="865.04308357983575"/>
    <n v="536.96512863446765"/>
    <m/>
  </r>
  <r>
    <x v="1467"/>
    <n v="25.41"/>
    <n v="25.19"/>
    <n v="50665.07"/>
    <n v="45336.57"/>
    <n v="60.479759999999999"/>
    <n v="166321.38"/>
    <n v="148849.4"/>
    <n v="1.527885156615838E-6"/>
    <n v="32262.314849265105"/>
    <n v="32262.43"/>
    <n v="-3.5691897632972314E-6"/>
    <n v="25814800661.129959"/>
    <m/>
    <m/>
    <n v="7276707.3517006533"/>
    <m/>
    <m/>
    <n v="11.422009164594702"/>
    <m/>
    <m/>
    <n v="292.35514558798616"/>
    <n v="292.24"/>
    <n v="3.940103612993795E-4"/>
    <n v="13.627679697242256"/>
    <m/>
    <m/>
    <m/>
    <n v="27053.155168413246"/>
    <m/>
    <m/>
    <n v="5.1187788855522518"/>
    <n v="1474"/>
    <n v="1.0087336244541485"/>
    <n v="139038.04"/>
    <n v="716.25597974451887"/>
    <m/>
    <m/>
    <n v="798.52954309522192"/>
    <n v="0.56641410913122303"/>
    <m/>
    <m/>
    <n v="467656853.68891495"/>
    <m/>
    <m/>
    <m/>
    <n v="5.2312712379637656"/>
    <m/>
    <m/>
    <m/>
    <n v="5.2200765419539064"/>
    <m/>
    <m/>
    <n v="540.0149693733207"/>
    <n v="871.39699823700823"/>
    <n v="544.86169811134835"/>
    <m/>
  </r>
  <r>
    <x v="1468"/>
    <n v="24.55"/>
    <n v="25.17"/>
    <n v="51144.51"/>
    <n v="45765.52"/>
    <n v="60.186019999999999"/>
    <n v="167640.72"/>
    <n v="150029.92000000001"/>
    <n v="1.527885156615838E-6"/>
    <n v="32566.816755062166"/>
    <n v="32566.93"/>
    <n v="-3.477298530563111E-6"/>
    <n v="26302143040.820194"/>
    <m/>
    <m/>
    <n v="7379908.9635107489"/>
    <m/>
    <m/>
    <n v="11.367678862473014"/>
    <m/>
    <m/>
    <n v="294.66705993196831"/>
    <n v="294.56"/>
    <n v="3.6345712916996398E-4"/>
    <n v="13.519119606354025"/>
    <m/>
    <m/>
    <m/>
    <n v="27308.33182348097"/>
    <m/>
    <m/>
    <n v="5.0935898747407213"/>
    <n v="1475"/>
    <n v="0.97536750099324587"/>
    <n v="141002.18"/>
    <n v="726.31755148524303"/>
    <m/>
    <m/>
    <n v="787.24900564823952"/>
    <n v="0.55835964784204273"/>
    <m/>
    <m/>
    <n v="476490226.34732974"/>
    <m/>
    <m/>
    <m/>
    <n v="5.1815344479833145"/>
    <m/>
    <m/>
    <m/>
    <n v="5.1705036687163339"/>
    <m/>
    <m/>
    <n v="537.3576084663423"/>
    <n v="867.25208279350625"/>
    <n v="539.68137565918948"/>
    <m/>
  </r>
  <r>
    <x v="1469"/>
    <n v="23.14"/>
    <n v="24.13"/>
    <n v="49600.03"/>
    <n v="44383.41"/>
    <n v="61.193919999999999"/>
    <n v="166234.57"/>
    <n v="148771.26"/>
    <n v="1.527885156615838E-6"/>
    <n v="31582.582390965566"/>
    <n v="31582.69"/>
    <n v="-3.4072156118725161E-6"/>
    <n v="24712424179.413914"/>
    <m/>
    <m/>
    <n v="7045533.6322467681"/>
    <m/>
    <m/>
    <n v="11.539029393585787"/>
    <m/>
    <m/>
    <n v="292.18830365426828"/>
    <n v="292.08"/>
    <n v="3.7080133616917976E-4"/>
    <n v="13.632053429128066"/>
    <m/>
    <m/>
    <m/>
    <n v="26482.86353838053"/>
    <m/>
    <m/>
    <n v="5.1785558035234658"/>
    <n v="1476"/>
    <n v="0.95897223373394125"/>
    <n v="139205.69"/>
    <n v="717.00764637542545"/>
    <m/>
    <m/>
    <n v="797.27924040175185"/>
    <n v="0.5654200299638944"/>
    <m/>
    <m/>
    <n v="447695310.69319171"/>
    <m/>
    <m/>
    <m/>
    <n v="5.3377671829385989"/>
    <m/>
    <m/>
    <m/>
    <n v="5.3264630215098139"/>
    <m/>
    <m/>
    <n v="546.32124500061309"/>
    <n v="880.32459361943211"/>
    <n v="555.95375562116806"/>
    <m/>
  </r>
  <r>
    <x v="1470"/>
    <n v="23.73"/>
    <n v="24.67"/>
    <n v="50083.13"/>
    <n v="44815.64"/>
    <n v="61.232410000000002"/>
    <n v="166566.10999999999"/>
    <n v="149067.74"/>
    <n v="1.527885156615838E-6"/>
    <n v="31889.416413904219"/>
    <n v="31889.53"/>
    <n v="-3.561861707579439E-6"/>
    <n v="25192650070.005085"/>
    <m/>
    <m/>
    <n v="7148384.9940825226"/>
    <m/>
    <m/>
    <n v="11.482543825195657"/>
    <m/>
    <m/>
    <n v="292.76390832362046"/>
    <n v="292.64"/>
    <n v="4.2341553998248571E-4"/>
    <n v="13.60440427426332"/>
    <m/>
    <m/>
    <m/>
    <n v="26739.998939833986"/>
    <m/>
    <m/>
    <n v="5.1814794089778289"/>
    <n v="1477"/>
    <n v="0.96189704094041339"/>
    <n v="139578.10999999999"/>
    <n v="718.86973716640102"/>
    <m/>
    <m/>
    <n v="795.14626196739027"/>
    <n v="0.56385389417436871"/>
    <m/>
    <m/>
    <n v="456399735.30580854"/>
    <m/>
    <m/>
    <m/>
    <n v="5.2855388899988993"/>
    <m/>
    <m/>
    <m/>
    <n v="5.2744039733038353"/>
    <m/>
    <m/>
    <n v="546.62967612162765"/>
    <n v="876.01525066325212"/>
    <n v="550.51393132491182"/>
    <m/>
  </r>
  <r>
    <x v="1471"/>
    <n v="24.62"/>
    <n v="25.38"/>
    <n v="51269.47"/>
    <n v="45877.14"/>
    <n v="60.230969999999999"/>
    <n v="168583.27"/>
    <n v="150872.76"/>
    <n v="1.527885156615838E-6"/>
    <n v="32643.998331598897"/>
    <n v="32644.12"/>
    <n v="-3.7271153611184715E-6"/>
    <n v="26384920156.11702"/>
    <m/>
    <m/>
    <n v="7402288.2056464283"/>
    <m/>
    <m/>
    <n v="11.34626115357114"/>
    <m/>
    <m/>
    <n v="296.30213222921486"/>
    <n v="296.2"/>
    <n v="3.4480833630956553E-4"/>
    <n v="13.439195759266894"/>
    <m/>
    <m/>
    <m/>
    <n v="27372.573163289355"/>
    <m/>
    <m/>
    <n v="5.0964095265848339"/>
    <n v="1478"/>
    <n v="0.97005516154452331"/>
    <n v="141469.43"/>
    <n v="728.55371914163561"/>
    <m/>
    <m/>
    <n v="784.37182156133974"/>
    <n v="0.55616080002233459"/>
    <m/>
    <m/>
    <n v="478004128.76348841"/>
    <m/>
    <m/>
    <m/>
    <n v="5.1601056541587331"/>
    <m/>
    <m/>
    <m/>
    <n v="5.1492922309538374"/>
    <m/>
    <m/>
    <n v="537.65507281053181"/>
    <n v="865.61810343162153"/>
    <n v="537.44946519983353"/>
    <m/>
  </r>
  <r>
    <x v="1472"/>
    <n v="22.59"/>
    <n v="23.64"/>
    <n v="48413.89"/>
    <n v="43321.69"/>
    <n v="62.897190000000002"/>
    <n v="165805.32999999999"/>
    <n v="148385.96"/>
    <n v="2.639209272237153E-6"/>
    <n v="30823.55519150649"/>
    <n v="30823.67"/>
    <n v="-3.7246860451478625E-6"/>
    <n v="23442538891.589497"/>
    <m/>
    <m/>
    <n v="6783609.2959450111"/>
    <m/>
    <m/>
    <n v="11.661355472754373"/>
    <m/>
    <m/>
    <n v="291.39830494544987"/>
    <n v="291.27999999999997"/>
    <n v="4.0615540184663068E-4"/>
    <n v="13.659303273933313"/>
    <m/>
    <m/>
    <m/>
    <n v="25845.634527499653"/>
    <m/>
    <m/>
    <n v="5.3209823430832559"/>
    <n v="1479"/>
    <n v="0.95558375634517767"/>
    <n v="138811.22"/>
    <n v="714.69675638056628"/>
    <m/>
    <m/>
    <n v="799.11016481890829"/>
    <n v="0.56644993953961442"/>
    <m/>
    <m/>
    <n v="424709585.26299661"/>
    <m/>
    <m/>
    <m/>
    <n v="5.4467729065502439"/>
    <m/>
    <m/>
    <m/>
    <n v="5.4355400325904535"/>
    <m/>
    <m/>
    <n v="561.34679408526165"/>
    <n v="889.65697784864665"/>
    <n v="567.3072184735388"/>
    <m/>
  </r>
  <r>
    <x v="1473"/>
    <n v="21.48"/>
    <n v="22.93"/>
    <n v="46612.32"/>
    <n v="41709.5"/>
    <n v="65.481759999999994"/>
    <n v="164352.35"/>
    <n v="147085.24"/>
    <n v="2.639209272237153E-6"/>
    <n v="29675.830321857833"/>
    <n v="29675.94"/>
    <n v="-3.6958607601000892E-6"/>
    <n v="21696816019.030117"/>
    <m/>
    <m/>
    <n v="6404876.1185564073"/>
    <m/>
    <m/>
    <n v="11.878031389760261"/>
    <m/>
    <m/>
    <n v="288.83768951432165"/>
    <n v="288.72000000000003"/>
    <n v="4.0762508423952681E-4"/>
    <n v="13.778564572972115"/>
    <m/>
    <m/>
    <m/>
    <n v="24883.089328267528"/>
    <m/>
    <m/>
    <n v="5.5392753756438324"/>
    <n v="1480"/>
    <n v="0.9367640645442652"/>
    <n v="136569.38"/>
    <n v="703.09930018965701"/>
    <m/>
    <m/>
    <n v="812.01601732778761"/>
    <n v="0.57554370082143336"/>
    <m/>
    <m/>
    <n v="393085727.31809723"/>
    <m/>
    <m/>
    <m/>
    <n v="5.6492080780954597"/>
    <m/>
    <m/>
    <m/>
    <n v="5.637626662975384"/>
    <m/>
    <m/>
    <n v="584.37601803266227"/>
    <n v="906.18740966220605"/>
    <n v="588.39180122756193"/>
    <m/>
  </r>
  <r>
    <x v="1474"/>
    <n v="21.6"/>
    <n v="23"/>
    <n v="46768.39"/>
    <n v="41849.040000000001"/>
    <n v="65.170209999999997"/>
    <n v="164899.19"/>
    <n v="147574.24"/>
    <n v="2.639209272237153E-6"/>
    <n v="29774.466586203991"/>
    <n v="29774.58"/>
    <n v="-3.8090813039293181E-6"/>
    <n v="21841060585.740032"/>
    <m/>
    <m/>
    <n v="6436955.8631886188"/>
    <m/>
    <m/>
    <n v="11.857853652093439"/>
    <m/>
    <m/>
    <n v="289.7916560077287"/>
    <n v="289.68"/>
    <n v="3.8544603606971428E-4"/>
    <n v="13.732284638436372"/>
    <m/>
    <m/>
    <m/>
    <n v="24965.618011626168"/>
    <m/>
    <m/>
    <n v="5.5125655951686632"/>
    <n v="1481"/>
    <n v="0.93913043478260871"/>
    <n v="137197.15"/>
    <n v="706.27609273293638"/>
    <m/>
    <m/>
    <n v="808.2834141981707"/>
    <n v="0.5728437850399607"/>
    <m/>
    <m/>
    <n v="395702545.1924867"/>
    <m/>
    <m/>
    <m/>
    <n v="5.6300463013924009"/>
    <m/>
    <m/>
    <m/>
    <n v="5.6185728774170958"/>
    <m/>
    <m/>
    <n v="581.55822074003504"/>
    <n v="904.64802899977531"/>
    <n v="586.39601134813631"/>
    <m/>
  </r>
  <r>
    <x v="1475"/>
    <n v="26.08"/>
    <n v="25.98"/>
    <n v="52203.83"/>
    <n v="46712.639999999999"/>
    <n v="57.97871"/>
    <n v="171804.82"/>
    <n v="153753.94"/>
    <n v="2.639209272237153E-6"/>
    <n v="33234.055985946979"/>
    <n v="33234.17"/>
    <n v="-3.4306273638540219E-6"/>
    <n v="26916551313.528076"/>
    <m/>
    <m/>
    <n v="7559015.8770235097"/>
    <m/>
    <m/>
    <n v="11.16851660117921"/>
    <m/>
    <m/>
    <n v="301.92015678679581"/>
    <n v="301.8"/>
    <n v="3.9813381973430317E-4"/>
    <n v="13.156790635547733"/>
    <m/>
    <m/>
    <m/>
    <n v="27866.263552279157"/>
    <m/>
    <m/>
    <n v="4.9039409919851931"/>
    <n v="1482"/>
    <n v="1.0038491147036182"/>
    <n v="144238.32999999999"/>
    <n v="742.46534814399104"/>
    <m/>
    <m/>
    <n v="766.80099994697184"/>
    <n v="0.54339299841170485"/>
    <m/>
    <m/>
    <n v="487661406.07263047"/>
    <m/>
    <m/>
    <m/>
    <n v="4.9755034119285302"/>
    <m/>
    <m/>
    <m/>
    <n v="4.9654245959397674"/>
    <m/>
    <m/>
    <n v="517.35025165279205"/>
    <n v="852.05778605003377"/>
    <n v="518.22226657041165"/>
    <m/>
  </r>
  <r>
    <x v="1476"/>
    <n v="26.11"/>
    <n v="26"/>
    <n v="52836.42"/>
    <n v="47278.559999999998"/>
    <n v="56.905029999999996"/>
    <n v="173241.15"/>
    <n v="155038.95000000001"/>
    <n v="2.639209272237153E-6"/>
    <n v="33635.955898443848"/>
    <n v="33636.080000000002"/>
    <n v="-3.689536835271845E-6"/>
    <n v="27567561666.151413"/>
    <m/>
    <m/>
    <n v="7696307.4101520125"/>
    <m/>
    <m/>
    <n v="11.100574819655293"/>
    <m/>
    <m/>
    <n v="304.43685915127878"/>
    <n v="304.32"/>
    <n v="3.8400089142598404E-4"/>
    <n v="13.046383657600829"/>
    <m/>
    <m/>
    <m/>
    <n v="28203.049823652127"/>
    <m/>
    <m/>
    <n v="4.8128173679728317"/>
    <n v="1483"/>
    <n v="1.0042307692307693"/>
    <n v="145157.74"/>
    <n v="747.13965898340632"/>
    <m/>
    <m/>
    <n v="761.91322491961773"/>
    <n v="0.53987809768096884"/>
    <m/>
    <m/>
    <n v="499460534.37206775"/>
    <m/>
    <m/>
    <m/>
    <n v="4.9149966468041946"/>
    <m/>
    <m/>
    <m/>
    <n v="4.9051003814801932"/>
    <m/>
    <m/>
    <n v="507.73699776344921"/>
    <n v="846.87443663911438"/>
    <n v="511.92020015228758"/>
    <m/>
  </r>
  <r>
    <x v="1477"/>
    <n v="26.51"/>
    <n v="26.43"/>
    <n v="53517.87"/>
    <n v="47887.96"/>
    <n v="56.360109999999999"/>
    <n v="174283.24"/>
    <n v="155970.32"/>
    <n v="3.0559851109668301E-6"/>
    <n v="34067.278554330325"/>
    <n v="34067.4"/>
    <n v="-3.5648646411479135E-6"/>
    <n v="28274653749.408566"/>
    <m/>
    <m/>
    <n v="7844884.7953543346"/>
    <m/>
    <m/>
    <n v="11.02817288905964"/>
    <m/>
    <m/>
    <n v="306.24572185181773"/>
    <n v="306.12"/>
    <n v="4.1069466816190392E-4"/>
    <n v="12.966689755839024"/>
    <m/>
    <m/>
    <m/>
    <n v="28564.109560847413"/>
    <m/>
    <m/>
    <n v="4.765809408091414"/>
    <n v="1484"/>
    <n v="1.0030268634127886"/>
    <n v="145573.66"/>
    <n v="749.10493314497933"/>
    <m/>
    <m/>
    <n v="759.73011743593429"/>
    <n v="0.53817810869639038"/>
    <m/>
    <m/>
    <n v="512284397.55348104"/>
    <m/>
    <m/>
    <m/>
    <n v="4.8509666161216307"/>
    <m/>
    <m/>
    <m/>
    <n v="4.8413768828511135"/>
    <m/>
    <m/>
    <n v="502.7778067955964"/>
    <n v="841.35081780126745"/>
    <n v="505.25116892434403"/>
    <m/>
  </r>
  <r>
    <x v="1478"/>
    <n v="26"/>
    <n v="26.04"/>
    <n v="52235.88"/>
    <n v="46740.68"/>
    <n v="57.972920000000002"/>
    <n v="173097.74"/>
    <n v="154908.91"/>
    <n v="3.0559851109668301E-6"/>
    <n v="33250.405576808138"/>
    <n v="33250.519999999997"/>
    <n v="-3.441245185253905E-6"/>
    <n v="26918734098.516243"/>
    <m/>
    <m/>
    <n v="7562895.5008837366"/>
    <m/>
    <m/>
    <n v="11.159986625504532"/>
    <m/>
    <m/>
    <n v="304.15517724957243"/>
    <n v="304.04000000000002"/>
    <n v="3.7882268639788386E-4"/>
    <n v="13.054487779744244"/>
    <m/>
    <m/>
    <m/>
    <n v="27878.980380712677"/>
    <m/>
    <m/>
    <n v="4.901872958592369"/>
    <n v="1485"/>
    <n v="0.99846390168970822"/>
    <n v="144668.84"/>
    <n v="744.39070764593328"/>
    <m/>
    <m/>
    <n v="764.45225607597672"/>
    <n v="0.54147184686983452"/>
    <m/>
    <m/>
    <n v="487721764.71232796"/>
    <m/>
    <m/>
    <m/>
    <n v="4.966952725808472"/>
    <m/>
    <m/>
    <m/>
    <n v="4.9571963890132604"/>
    <m/>
    <m/>
    <n v="517.13208067603023"/>
    <n v="851.40702530463091"/>
    <n v="517.33167207674796"/>
    <m/>
  </r>
  <r>
    <x v="1479"/>
    <n v="25.4"/>
    <n v="25.87"/>
    <n v="52053.68"/>
    <n v="46577.5"/>
    <n v="57.86974"/>
    <n v="173144.78"/>
    <n v="154950.53"/>
    <n v="3.0559851109668301E-6"/>
    <n v="33133.619430768289"/>
    <n v="33133.74"/>
    <n v="-3.6388657516095435E-6"/>
    <n v="26729651264.038021"/>
    <m/>
    <m/>
    <n v="7523218.2463439275"/>
    <m/>
    <m/>
    <n v="11.179176398934043"/>
    <m/>
    <m/>
    <n v="304.23041422797843"/>
    <n v="304.12"/>
    <n v="3.6306138359343265E-4"/>
    <n v="13.05053755410661"/>
    <m/>
    <m/>
    <m/>
    <n v="27780.850719710059"/>
    <m/>
    <m/>
    <n v="4.8928335839306349"/>
    <n v="1486"/>
    <n v="0.98183223811364506"/>
    <n v="144807.47"/>
    <n v="745.04584626417102"/>
    <m/>
    <m/>
    <n v="763.71971397320044"/>
    <n v="0.54090169803694144"/>
    <m/>
    <m/>
    <n v="484299997.62940753"/>
    <m/>
    <m/>
    <m/>
    <n v="4.9840610931439242"/>
    <m/>
    <m/>
    <m/>
    <n v="4.97433405395729"/>
    <m/>
    <m/>
    <n v="516.17845526257702"/>
    <n v="852.87103314443868"/>
    <n v="519.11358963641464"/>
    <m/>
  </r>
  <r>
    <x v="1480"/>
    <n v="23.96"/>
    <n v="24.57"/>
    <n v="50686.26"/>
    <n v="45353.8"/>
    <n v="59.568550000000002"/>
    <n v="171546.37"/>
    <n v="153519.60999999999"/>
    <n v="3.0559851109668301E-6"/>
    <n v="32262.431762484128"/>
    <n v="32262.55"/>
    <n v="-3.6648533942029715E-6"/>
    <n v="25324082753.573437"/>
    <m/>
    <m/>
    <n v="7226670.1070827842"/>
    <m/>
    <m/>
    <n v="11.325733183579574"/>
    <m/>
    <m/>
    <n v="301.41451931448057"/>
    <n v="301.27999999999997"/>
    <n v="4.4649267950269689E-4"/>
    <n v="13.170608315428284"/>
    <m/>
    <m/>
    <m/>
    <n v="27050.204535265297"/>
    <m/>
    <m/>
    <n v="5.0361421498944043"/>
    <n v="1487"/>
    <n v="0.97517297517297519"/>
    <n v="143100.32999999999"/>
    <n v="736.2049874267102"/>
    <m/>
    <m/>
    <n v="772.72323065995852"/>
    <n v="0.54722652685210338"/>
    <m/>
    <m/>
    <n v="458837144.78612316"/>
    <m/>
    <m/>
    <m/>
    <n v="5.1147658166494754"/>
    <m/>
    <m/>
    <m/>
    <n v="5.1048482434374041"/>
    <m/>
    <m/>
    <n v="531.2970553408669"/>
    <n v="864.05200317966251"/>
    <n v="532.72710619116503"/>
    <m/>
  </r>
  <r>
    <x v="1481"/>
    <n v="22.73"/>
    <n v="24.46"/>
    <n v="50595.34"/>
    <n v="45272.31"/>
    <n v="59.227699999999999"/>
    <n v="172232.95999999999"/>
    <n v="154133.57999999999"/>
    <n v="3.0559851109668301E-6"/>
    <n v="32203.774795419915"/>
    <n v="32203.89"/>
    <n v="-3.5773498197055886E-6"/>
    <n v="25232016475.430279"/>
    <m/>
    <m/>
    <n v="7207124.0839290414"/>
    <m/>
    <m/>
    <n v="11.335612964850078"/>
    <m/>
    <m/>
    <n v="302.61350917609451"/>
    <n v="302.48"/>
    <n v="4.4138183051600777E-4"/>
    <n v="13.117490089658371"/>
    <m/>
    <m/>
    <m/>
    <n v="27000.824987950826"/>
    <m/>
    <m/>
    <n v="5.0070030601621536"/>
    <n v="1488"/>
    <n v="0.92927228127555195"/>
    <n v="143961.01999999999"/>
    <n v="740.57512929511427"/>
    <m/>
    <m/>
    <n v="768.07561623868696"/>
    <n v="0.54388362086910091"/>
    <m/>
    <m/>
    <n v="457172895.55901015"/>
    <m/>
    <m/>
    <m/>
    <n v="5.1237171852697072"/>
    <m/>
    <m/>
    <m/>
    <n v="5.1138469222023808"/>
    <m/>
    <m/>
    <n v="528.22297361138624"/>
    <n v="864.80574200251704"/>
    <n v="533.65943366664465"/>
    <m/>
  </r>
  <r>
    <x v="1482"/>
    <n v="22.25"/>
    <n v="23.57"/>
    <n v="47893.04"/>
    <n v="42853.760000000002"/>
    <n v="62.541289999999996"/>
    <n v="167897.55"/>
    <n v="150251.88"/>
    <n v="2.7781327762710362E-6"/>
    <n v="30480.796241007476"/>
    <n v="30480.91"/>
    <n v="-3.7321389855238252E-6"/>
    <n v="22532288454.194714"/>
    <m/>
    <m/>
    <n v="6629338.3056644518"/>
    <m/>
    <m/>
    <n v="11.637188485354393"/>
    <m/>
    <m/>
    <n v="294.96741763192045"/>
    <n v="294.83999999999997"/>
    <n v="4.3215856708878064E-4"/>
    <n v="13.446000943752409"/>
    <m/>
    <m/>
    <m/>
    <n v="25555.438530478918"/>
    <m/>
    <m/>
    <n v="5.2857665043477358"/>
    <n v="1489"/>
    <n v="0.94399660585490031"/>
    <n v="139482.98000000001"/>
    <n v="717.31477664120212"/>
    <m/>
    <m/>
    <n v="791.9673150648099"/>
    <n v="0.56058900792881561"/>
    <m/>
    <m/>
    <n v="408271421.72738063"/>
    <m/>
    <m/>
    <m/>
    <n v="5.396432357183544"/>
    <m/>
    <m/>
    <m/>
    <n v="5.3863091832665626"/>
    <m/>
    <m/>
    <n v="557.63163457136011"/>
    <n v="887.81325316122036"/>
    <n v="562.06401161919973"/>
    <m/>
  </r>
  <r>
    <x v="1483"/>
    <n v="21.72"/>
    <n v="23.29"/>
    <n v="46168.21"/>
    <n v="41310.300000000003"/>
    <n v="64.028469999999999"/>
    <n v="166130.67000000001"/>
    <n v="148670.28"/>
    <n v="2.7781327762710362E-6"/>
    <n v="29382.337980759919"/>
    <n v="29382.45"/>
    <n v="-3.8124540356898606E-6"/>
    <n v="20908314539.512405"/>
    <m/>
    <m/>
    <n v="6271125.7532969518"/>
    <m/>
    <m/>
    <n v="11.846447927968471"/>
    <m/>
    <m/>
    <n v="291.85619354424529"/>
    <n v="291.76"/>
    <n v="3.2970093311379678E-4"/>
    <n v="13.587073104044016"/>
    <m/>
    <m/>
    <m/>
    <n v="24634.301932715134"/>
    <m/>
    <m/>
    <n v="5.4111092385129176"/>
    <n v="1490"/>
    <n v="0.93258909403177326"/>
    <n v="137959.32999999999"/>
    <n v="709.4237515577355"/>
    <m/>
    <m/>
    <n v="800.61841356871696"/>
    <n v="0.56665891152256498"/>
    <m/>
    <m/>
    <n v="378849304.81616664"/>
    <m/>
    <m/>
    <m/>
    <n v="5.5905347803624172"/>
    <m/>
    <m/>
    <m/>
    <n v="5.5801165021093082"/>
    <m/>
    <m/>
    <n v="570.8548962641878"/>
    <n v="903.77787440420514"/>
    <n v="582.28069912973581"/>
    <m/>
  </r>
  <r>
    <x v="1484"/>
    <n v="20.63"/>
    <n v="22.78"/>
    <n v="44284.02"/>
    <n v="39624.26"/>
    <n v="66.842969999999994"/>
    <n v="164596"/>
    <n v="147296.49"/>
    <n v="2.7781327762710362E-6"/>
    <n v="28182.515970958186"/>
    <n v="28182.62"/>
    <n v="-3.6912480746442711E-6"/>
    <n v="19200794533.797447"/>
    <m/>
    <m/>
    <n v="5887144.3885544697"/>
    <m/>
    <m/>
    <n v="12.087883969490212"/>
    <m/>
    <m/>
    <n v="289.15305455787728"/>
    <n v="289.04000000000002"/>
    <n v="3.9113810502788837E-4"/>
    <n v="13.712155577442486"/>
    <m/>
    <m/>
    <m/>
    <n v="23628.196954549639"/>
    <m/>
    <m/>
    <n v="5.6486017127890422"/>
    <n v="1491"/>
    <n v="0.90561896400351172"/>
    <n v="136304.68"/>
    <n v="700.86036998058603"/>
    <m/>
    <m/>
    <n v="810.22083232511034"/>
    <n v="0.57340091759845957"/>
    <m/>
    <m/>
    <n v="347912843.2132144"/>
    <m/>
    <m/>
    <m/>
    <n v="5.8184360502147925"/>
    <m/>
    <m/>
    <m/>
    <n v="5.8076648918938485"/>
    <m/>
    <m/>
    <n v="595.90960053840445"/>
    <n v="922.19728195470998"/>
    <n v="606.01769674369098"/>
    <m/>
  </r>
  <r>
    <x v="1485"/>
    <n v="20.02"/>
    <n v="22.31"/>
    <n v="43389.62"/>
    <n v="38823.86"/>
    <n v="68.366389999999996"/>
    <n v="162145.24"/>
    <n v="145102.9"/>
    <n v="2.7781327762710362E-6"/>
    <n v="27612.643154479414"/>
    <n v="27612.75"/>
    <n v="-3.8694270069195014E-6"/>
    <n v="18424310448.687931"/>
    <m/>
    <m/>
    <n v="5708711.4121904317"/>
    <m/>
    <m/>
    <n v="12.209652270595502"/>
    <m/>
    <m/>
    <n v="284.84075074617954"/>
    <n v="284.72000000000003"/>
    <n v="4.2410349177957052E-4"/>
    <n v="13.915885662121848"/>
    <m/>
    <m/>
    <m/>
    <n v="23150.247384959795"/>
    <m/>
    <m/>
    <n v="5.7769671868408157"/>
    <n v="1492"/>
    <n v="0.89735544598834605"/>
    <n v="134228.54999999999"/>
    <n v="690.13129700295178"/>
    <m/>
    <m/>
    <n v="822.56174223821915"/>
    <n v="0.58207951265070679"/>
    <m/>
    <m/>
    <n v="333846090.33147955"/>
    <m/>
    <m/>
    <m/>
    <n v="5.935690512695917"/>
    <m/>
    <m/>
    <m/>
    <n v="5.9247755667495507"/>
    <m/>
    <m/>
    <n v="609.45175172104564"/>
    <n v="931.48711271342449"/>
    <n v="618.23030485220613"/>
    <m/>
  </r>
  <r>
    <x v="1486"/>
    <n v="19.940000000000001"/>
    <n v="21.73"/>
    <n v="42575.27"/>
    <n v="38094.879999999997"/>
    <n v="69.274190000000004"/>
    <n v="160209.13"/>
    <n v="143369.07"/>
    <n v="2.7781327762710362E-6"/>
    <n v="27092.418479721211"/>
    <n v="27092.52"/>
    <n v="-3.7471700229385618E-6"/>
    <n v="17730161795.98864"/>
    <m/>
    <m/>
    <n v="5547766.5495712999"/>
    <m/>
    <m/>
    <n v="12.323317853147573"/>
    <m/>
    <m/>
    <n v="281.41899683352551"/>
    <n v="281.32"/>
    <n v="3.5190115713601422E-4"/>
    <n v="14.080721017431371"/>
    <m/>
    <m/>
    <m/>
    <n v="22713.604175444409"/>
    <m/>
    <m/>
    <n v="5.8525458140589377"/>
    <n v="1493"/>
    <n v="0.91762540266912107"/>
    <n v="132333.14000000001"/>
    <n v="680.22674849338716"/>
    <m/>
    <m/>
    <n v="834.17694445753625"/>
    <n v="0.59013106608349963"/>
    <m/>
    <m/>
    <n v="321276620.93905896"/>
    <m/>
    <m/>
    <m/>
    <n v="6.0462976816085838"/>
    <m/>
    <m/>
    <m/>
    <n v="6.0354032713149843"/>
    <m/>
    <m/>
    <n v="617.42505765494082"/>
    <n v="940.15877861838248"/>
    <n v="629.75056582427965"/>
    <m/>
  </r>
  <r>
    <x v="1487"/>
    <n v="21.37"/>
    <n v="22.62"/>
    <n v="43947.5"/>
    <n v="39322.6"/>
    <n v="67.528210000000001"/>
    <n v="161445.69"/>
    <n v="144475.25"/>
    <n v="2.7781327762710362E-6"/>
    <n v="27964.943710155861"/>
    <n v="27965.05"/>
    <n v="-3.8008100875508433E-6"/>
    <n v="18872174705.774212"/>
    <m/>
    <m/>
    <n v="5815900.519072921"/>
    <m/>
    <m/>
    <n v="12.124424623782788"/>
    <m/>
    <m/>
    <n v="283.58418950893821"/>
    <n v="283.48"/>
    <n v="3.6753742393891287E-4"/>
    <n v="13.971601689607553"/>
    <m/>
    <m/>
    <m/>
    <n v="23444.942679012176"/>
    <m/>
    <m/>
    <n v="5.7046715033970576"/>
    <n v="1494"/>
    <n v="0.94473916887709997"/>
    <n v="134379.67000000001"/>
    <n v="690.69250983002394"/>
    <m/>
    <m/>
    <n v="821.27641068239359"/>
    <n v="0.58094962204863554"/>
    <m/>
    <m/>
    <n v="341973272.16235077"/>
    <m/>
    <m/>
    <m/>
    <n v="5.8511653517244131"/>
    <m/>
    <m/>
    <m/>
    <n v="5.8406947723899947"/>
    <m/>
    <m/>
    <n v="601.82478596347073"/>
    <n v="924.98500660151456"/>
    <n v="609.42660864814638"/>
    <m/>
  </r>
  <r>
    <x v="1488"/>
    <n v="20.27"/>
    <n v="22.08"/>
    <n v="43007.83"/>
    <n v="38481.71"/>
    <n v="69.047229999999999"/>
    <n v="160287.44"/>
    <n v="143438.35"/>
    <n v="2.7781327762710362E-6"/>
    <n v="27366.339806697859"/>
    <n v="27366.45"/>
    <n v="-4.0265837235597957E-6"/>
    <n v="18064268187.844738"/>
    <m/>
    <m/>
    <n v="5629292.2704715477"/>
    <m/>
    <m/>
    <n v="12.253742423441787"/>
    <m/>
    <m/>
    <n v="281.54282351212976"/>
    <n v="281.44"/>
    <n v="3.6534789699316228E-4"/>
    <n v="14.071394611177908"/>
    <m/>
    <m/>
    <m/>
    <n v="22942.926749477814"/>
    <m/>
    <m/>
    <n v="5.8326202518139567"/>
    <n v="1495"/>
    <n v="0.91802536231884058"/>
    <n v="132824.35"/>
    <n v="682.64507828138767"/>
    <m/>
    <m/>
    <n v="830.78192313872376"/>
    <n v="0.58761786667194604"/>
    <m/>
    <m/>
    <n v="327336458.12597489"/>
    <m/>
    <m/>
    <m/>
    <n v="5.9760106334989809"/>
    <m/>
    <m/>
    <m/>
    <n v="5.9653904228068111"/>
    <m/>
    <m/>
    <n v="615.32297391074167"/>
    <n v="934.85079648292754"/>
    <n v="622.42983657011473"/>
    <m/>
  </r>
  <r>
    <x v="1489"/>
    <n v="20.100000000000001"/>
    <n v="22.07"/>
    <n v="42860.43"/>
    <n v="38349.71"/>
    <n v="68.753280000000004"/>
    <n v="160431.31"/>
    <n v="143566.70000000001"/>
    <n v="2.7781327762710362E-6"/>
    <n v="27271.882616603605"/>
    <n v="27271.98"/>
    <n v="-3.570822375009719E-6"/>
    <n v="17939578885.329826"/>
    <m/>
    <m/>
    <n v="5600274.1627614526"/>
    <m/>
    <m/>
    <n v="12.274439343155242"/>
    <m/>
    <m/>
    <n v="281.78865813511396"/>
    <n v="281.68"/>
    <n v="3.8575026666420875E-4"/>
    <n v="14.058322467512639"/>
    <m/>
    <m/>
    <m/>
    <n v="22863.570161209729"/>
    <m/>
    <m/>
    <n v="5.8074155145747177"/>
    <n v="1496"/>
    <n v="0.91073855913004087"/>
    <n v="133100.75"/>
    <n v="684.01221094220114"/>
    <m/>
    <m/>
    <n v="829.05311269428682"/>
    <n v="0.58633947991002044"/>
    <m/>
    <m/>
    <n v="325079843.32150167"/>
    <m/>
    <m/>
    <m/>
    <n v="5.9962302616448655"/>
    <m/>
    <m/>
    <m/>
    <n v="5.9856481459157811"/>
    <m/>
    <m/>
    <n v="612.66395391542073"/>
    <n v="936.42978608547162"/>
    <n v="624.53580669202245"/>
    <m/>
  </r>
  <r>
    <x v="1490"/>
    <n v="19.5"/>
    <n v="21.65"/>
    <n v="41990.83"/>
    <n v="37571.519999999997"/>
    <n v="70.244190000000003"/>
    <n v="159880.24"/>
    <n v="143073.16"/>
    <n v="2.7781327762710362E-6"/>
    <n v="26717.908883209446"/>
    <n v="26718.01"/>
    <n v="-3.7845928851920618E-6"/>
    <n v="17210790942.83482"/>
    <m/>
    <m/>
    <n v="5429761.4582555331"/>
    <m/>
    <m/>
    <n v="12.398652721144011"/>
    <m/>
    <m/>
    <n v="280.81388697140028"/>
    <n v="280.72000000000003"/>
    <n v="3.3445059632453145E-4"/>
    <n v="14.106168273940273"/>
    <m/>
    <m/>
    <m/>
    <n v="22398.97960311592"/>
    <m/>
    <m/>
    <n v="5.9329668979421424"/>
    <n v="1497"/>
    <n v="0.90069284064665134"/>
    <n v="132320.20000000001"/>
    <n v="679.94782480120762"/>
    <m/>
    <m/>
    <n v="833.91497415722756"/>
    <n v="0.58972207483481542"/>
    <m/>
    <m/>
    <n v="311876332.053451"/>
    <m/>
    <m/>
    <m/>
    <n v="6.1176204605592321"/>
    <m/>
    <m/>
    <m/>
    <n v="6.1068996437168979"/>
    <m/>
    <m/>
    <n v="625.90922743862416"/>
    <n v="945.9061543111078"/>
    <n v="637.17917135538892"/>
    <m/>
  </r>
  <r>
    <x v="1491"/>
    <n v="19.260000000000002"/>
    <n v="21.44"/>
    <n v="41176.199999999997"/>
    <n v="36842.31"/>
    <n v="71.886349999999993"/>
    <n v="159153.74"/>
    <n v="142421.84"/>
    <n v="3.4727769306908129E-6"/>
    <n v="26197.659955309522"/>
    <n v="26197.77"/>
    <n v="-4.2005365524788729E-6"/>
    <n v="16540645750.757116"/>
    <m/>
    <m/>
    <n v="5271533.836857494"/>
    <m/>
    <m/>
    <n v="12.51799538383999"/>
    <m/>
    <m/>
    <n v="279.51741342324499"/>
    <n v="279.39999999999998"/>
    <n v="4.2023415620984217E-4"/>
    <n v="14.16895992698068"/>
    <m/>
    <m/>
    <m/>
    <n v="21962.35163703754"/>
    <m/>
    <m/>
    <n v="6.0704943943253991"/>
    <n v="1498"/>
    <n v="0.89832089552238803"/>
    <n v="131629.74"/>
    <n v="676.24135727681835"/>
    <m/>
    <m/>
    <n v="838.26642565939142"/>
    <n v="0.59263073703769054"/>
    <m/>
    <m/>
    <n v="299739871.59728235"/>
    <m/>
    <m/>
    <m/>
    <n v="6.235483470335323"/>
    <m/>
    <m/>
    <m/>
    <n v="6.2247870587148082"/>
    <m/>
    <m/>
    <n v="640.4179429756465"/>
    <n v="955.01093058437914"/>
    <n v="649.45516254947427"/>
    <m/>
  </r>
  <r>
    <x v="1492"/>
    <n v="19.059999999999999"/>
    <n v="21.18"/>
    <n v="40747.68"/>
    <n v="36458.76"/>
    <n v="72.328680000000006"/>
    <n v="158443.19"/>
    <n v="141785.5"/>
    <n v="3.4727769306908129E-6"/>
    <n v="25924.389217686788"/>
    <n v="25924.49"/>
    <n v="-3.8875331092036447E-6"/>
    <n v="16195574240.247732"/>
    <m/>
    <m/>
    <n v="5189164.4506038018"/>
    <m/>
    <m/>
    <n v="12.582827704572306"/>
    <m/>
    <m/>
    <n v="278.26270845508191"/>
    <n v="278.16000000000003"/>
    <n v="3.6924236080637662E-4"/>
    <n v="14.231789788804068"/>
    <m/>
    <m/>
    <m/>
    <n v="21733.085492096212"/>
    <m/>
    <m/>
    <n v="6.1074540235252552"/>
    <n v="1499"/>
    <n v="0.89990557129367321"/>
    <n v="130863.65"/>
    <n v="672.25311224077495"/>
    <m/>
    <m/>
    <n v="843.14516754578722"/>
    <n v="0.59602336494224262"/>
    <m/>
    <m/>
    <n v="293489046.26044255"/>
    <m/>
    <m/>
    <m/>
    <n v="6.300105057826646"/>
    <m/>
    <m/>
    <m/>
    <n v="6.2893799471688148"/>
    <m/>
    <m/>
    <n v="644.31706686371729"/>
    <n v="959.9570559867293"/>
    <n v="656.1858072233066"/>
    <m/>
  </r>
  <r>
    <x v="1493"/>
    <n v="18.829999999999998"/>
    <n v="20.97"/>
    <n v="40365.21"/>
    <n v="36116.42"/>
    <n v="72.988209999999995"/>
    <n v="156900.64000000001"/>
    <n v="140404.63"/>
    <n v="3.4727769306908129E-6"/>
    <n v="25680.428894998415"/>
    <n v="25680.53"/>
    <n v="-3.9370293987150973E-6"/>
    <n v="15890765054.806295"/>
    <m/>
    <m/>
    <n v="5116027.6669962294"/>
    <m/>
    <m/>
    <n v="12.641573706356896"/>
    <m/>
    <m/>
    <n v="275.54691664728466"/>
    <n v="275.44"/>
    <n v="3.8816674152153396E-4"/>
    <n v="14.369913696404401"/>
    <m/>
    <m/>
    <m/>
    <n v="21528.39711504916"/>
    <m/>
    <m/>
    <n v="6.1627481164671503"/>
    <n v="1500"/>
    <n v="0.89794945159752027"/>
    <n v="129483.96"/>
    <n v="665.11363815068"/>
    <m/>
    <m/>
    <n v="852.03441185626798"/>
    <n v="0.60225011897856218"/>
    <m/>
    <m/>
    <n v="287967742.40255231"/>
    <m/>
    <m/>
    <m/>
    <n v="6.35896551921536"/>
    <m/>
    <m/>
    <m/>
    <n v="6.3482231283806101"/>
    <m/>
    <m/>
    <n v="650.15041864041189"/>
    <n v="964.43884976537527"/>
    <n v="662.3164033031145"/>
    <m/>
  </r>
  <r>
    <x v="1494"/>
    <n v="18.72"/>
    <n v="21.03"/>
    <n v="40260.879999999997"/>
    <n v="36022.94"/>
    <n v="73.429569999999998"/>
    <n v="157049.94"/>
    <n v="140537.74"/>
    <n v="3.4727769306908129E-6"/>
    <n v="25613.42937443659"/>
    <n v="25613.52"/>
    <n v="-3.5381924627930772E-6"/>
    <n v="15807845303.082041"/>
    <m/>
    <m/>
    <n v="5096116.1056434084"/>
    <m/>
    <m/>
    <n v="12.65760432316655"/>
    <m/>
    <m/>
    <n v="275.8023902076668"/>
    <n v="275.68"/>
    <n v="4.4395751475190259E-4"/>
    <n v="14.355809232213858"/>
    <m/>
    <m/>
    <m/>
    <n v="21472.057535123153"/>
    <m/>
    <m/>
    <n v="6.1996151001607132"/>
    <n v="1501"/>
    <n v="0.89015691868758906"/>
    <n v="129897.67"/>
    <n v="667.18662169715935"/>
    <m/>
    <m/>
    <n v="849.31210434783964"/>
    <n v="0.60026898155620634"/>
    <m/>
    <m/>
    <n v="286467396.7743035"/>
    <m/>
    <m/>
    <m/>
    <n v="6.3751274692247932"/>
    <m/>
    <m/>
    <m/>
    <n v="6.3644409094791277"/>
    <m/>
    <m/>
    <n v="654.03976872083024"/>
    <n v="965.66184225001803"/>
    <n v="663.99974701181475"/>
    <m/>
  </r>
  <r>
    <x v="1495"/>
    <n v="17.420000000000002"/>
    <n v="20.23"/>
    <n v="38449.85"/>
    <n v="34402.410000000003"/>
    <n v="76.490849999999995"/>
    <n v="154582.81"/>
    <n v="138329.51999999999"/>
    <n v="3.4727769306908129E-6"/>
    <n v="24460.680037502487"/>
    <n v="24460.77"/>
    <n v="-3.6778277018312266E-6"/>
    <n v="14384979722.459518"/>
    <m/>
    <m/>
    <n v="4752189.28867923"/>
    <m/>
    <m/>
    <n v="12.941975317600937"/>
    <m/>
    <m/>
    <n v="271.46313399883235"/>
    <n v="271.36"/>
    <n v="3.800633801309683E-4"/>
    <n v="14.580888332082068"/>
    <m/>
    <m/>
    <m/>
    <n v="20505.524448183249"/>
    <m/>
    <m/>
    <n v="6.4576613632472126"/>
    <n v="1502"/>
    <n v="0.86109738012852211"/>
    <n v="126920.39"/>
    <n v="651.84367249153979"/>
    <m/>
    <m/>
    <n v="868.77850387627404"/>
    <n v="0.6139690575857325"/>
    <m/>
    <m/>
    <n v="260684534.99797082"/>
    <m/>
    <m/>
    <m/>
    <n v="6.6616090300749153"/>
    <m/>
    <m/>
    <m/>
    <n v="6.6505291151864663"/>
    <m/>
    <m/>
    <n v="681.26283265329812"/>
    <n v="987.35680216161711"/>
    <n v="693.83815963121947"/>
    <m/>
  </r>
  <r>
    <x v="1496"/>
    <n v="17.79"/>
    <n v="20.260000000000002"/>
    <n v="37893.14"/>
    <n v="33903.949999999997"/>
    <n v="78.09254"/>
    <n v="154182.49"/>
    <n v="137969.85"/>
    <n v="4.1674654807088984E-6"/>
    <n v="24104.753907410643"/>
    <n v="24104.84"/>
    <n v="-3.5715893305088287E-6"/>
    <n v="13966409266.321812"/>
    <m/>
    <m/>
    <n v="4648773.1269998215"/>
    <m/>
    <m/>
    <n v="13.034716280451629"/>
    <m/>
    <m/>
    <n v="270.74032556388136"/>
    <n v="270.64"/>
    <n v="3.7069747221907257E-4"/>
    <n v="14.617360769414438"/>
    <m/>
    <m/>
    <m/>
    <n v="20206.673865331075"/>
    <m/>
    <m/>
    <n v="6.5916090568725769"/>
    <n v="1503"/>
    <n v="0.87808489634748266"/>
    <n v="126500.28"/>
    <n v="649.5338770634487"/>
    <m/>
    <m/>
    <n v="871.65418474412718"/>
    <n v="0.61582614809989888"/>
    <m/>
    <m/>
    <n v="253104776.2030946"/>
    <m/>
    <m/>
    <m/>
    <n v="6.7571855148199615"/>
    <m/>
    <m/>
    <m/>
    <n v="6.7462109911816555"/>
    <m/>
    <m/>
    <n v="695.39389033091925"/>
    <n v="994.4321069943436"/>
    <n v="703.79290359474771"/>
    <m/>
  </r>
  <r>
    <x v="1497"/>
    <n v="17.920000000000002"/>
    <n v="20.16"/>
    <n v="37976.97"/>
    <n v="33978.81"/>
    <n v="77.231629999999996"/>
    <n v="153918.95000000001"/>
    <n v="137733.45000000001"/>
    <n v="4.1674654807088984E-6"/>
    <n v="24157.491162374434"/>
    <n v="24157.58"/>
    <n v="-3.67742238949198E-6"/>
    <n v="14027509309.48617"/>
    <m/>
    <m/>
    <n v="4664125.1548046293"/>
    <m/>
    <m/>
    <n v="13.019987053411512"/>
    <m/>
    <m/>
    <n v="270.27096604838334"/>
    <n v="270.16000000000003"/>
    <n v="4.1074196173873645E-4"/>
    <n v="14.641925869145965"/>
    <m/>
    <m/>
    <m/>
    <n v="20250.707676588641"/>
    <m/>
    <m/>
    <n v="6.5185219401961172"/>
    <n v="1504"/>
    <n v="0.88888888888888895"/>
    <n v="126541.57"/>
    <n v="649.69515292259541"/>
    <m/>
    <m/>
    <n v="871.3696746917534"/>
    <n v="0.61556678305272683"/>
    <m/>
    <m/>
    <n v="254213921.11577618"/>
    <m/>
    <m/>
    <m/>
    <n v="6.741951610246943"/>
    <m/>
    <m/>
    <m/>
    <n v="6.7310944277795697"/>
    <m/>
    <m/>
    <n v="687.68343087250787"/>
    <n v="993.30839889324216"/>
    <n v="702.20622021762051"/>
    <m/>
  </r>
  <r>
    <x v="1498"/>
    <n v="18.57"/>
    <n v="20.51"/>
    <n v="38231.08"/>
    <n v="34206.019999999997"/>
    <n v="77.054209999999998"/>
    <n v="156257.95000000001"/>
    <n v="139825.92000000001"/>
    <n v="4.1674654807088984E-6"/>
    <n v="24318.539824944128"/>
    <n v="24318.63"/>
    <n v="-3.7080647994347515E-6"/>
    <n v="14214524655.478733"/>
    <m/>
    <m/>
    <n v="4710862.1914161416"/>
    <m/>
    <m/>
    <n v="12.976118190813789"/>
    <m/>
    <m/>
    <n v="274.37139697859948"/>
    <n v="274.27999999999997"/>
    <n v="3.3322509333344463E-4"/>
    <n v="14.419010010187629"/>
    <m/>
    <m/>
    <m/>
    <n v="20385.533952633879"/>
    <m/>
    <m/>
    <n v="6.5031285746858369"/>
    <n v="1505"/>
    <n v="0.90541199414919549"/>
    <n v="128019.78"/>
    <n v="657.23331984287302"/>
    <m/>
    <m/>
    <n v="861.19066895611968"/>
    <n v="0.60831829770249868"/>
    <m/>
    <m/>
    <n v="257605002.56413221"/>
    <m/>
    <m/>
    <m/>
    <n v="6.6965575213551762"/>
    <m/>
    <m/>
    <m/>
    <n v="6.6858654183189508"/>
    <m/>
    <m/>
    <n v="686.0594795375423"/>
    <n v="989.96159758772205"/>
    <n v="697.47821067028667"/>
    <m/>
  </r>
  <r>
    <x v="1499"/>
    <n v="18.059999999999999"/>
    <n v="20.7"/>
    <n v="38524.76"/>
    <n v="34468.639999999999"/>
    <n v="76.123540000000006"/>
    <n v="157006.46"/>
    <n v="140495.13"/>
    <n v="4.1674654807088984E-6"/>
    <n v="24504.75022360704"/>
    <n v="24504.84"/>
    <n v="-3.6636188182059826E-6"/>
    <n v="14432199115.722099"/>
    <m/>
    <m/>
    <n v="4765068.6431340957"/>
    <m/>
    <m/>
    <n v="12.925969056608462"/>
    <m/>
    <m/>
    <n v="275.67897420772761"/>
    <n v="275.56"/>
    <n v="4.3175427394248622E-4"/>
    <n v="14.349529353464003"/>
    <m/>
    <m/>
    <m/>
    <n v="20541.45490961372"/>
    <m/>
    <m/>
    <n v="6.4241693694176165"/>
    <n v="1506"/>
    <n v="0.87246376811594195"/>
    <n v="128816.64"/>
    <n v="661.27263550815826"/>
    <m/>
    <m/>
    <n v="855.8301817215347"/>
    <n v="0.60447450997612573"/>
    <m/>
    <m/>
    <n v="261551762.57046577"/>
    <m/>
    <m/>
    <m/>
    <n v="6.6448345587109268"/>
    <m/>
    <m/>
    <m/>
    <n v="6.6343163074977092"/>
    <m/>
    <m/>
    <n v="677.72953332028942"/>
    <n v="986.13566780768235"/>
    <n v="692.09101891980401"/>
    <m/>
  </r>
  <r>
    <x v="1500"/>
    <n v="17.579999999999998"/>
    <n v="20.27"/>
    <n v="38224.370000000003"/>
    <n v="34199.74"/>
    <n v="76.834220000000002"/>
    <n v="155830.82999999999"/>
    <n v="139442.54999999999"/>
    <n v="4.1674654807088984E-6"/>
    <n v="24313.085915224296"/>
    <n v="24313.18"/>
    <n v="-3.8697025935841012E-6"/>
    <n v="14206436426.450048"/>
    <m/>
    <m/>
    <n v="4709262.9321053177"/>
    <m/>
    <m/>
    <n v="12.976050958453753"/>
    <m/>
    <m/>
    <n v="273.60807869946689"/>
    <n v="273.52"/>
    <n v="3.2201922882024725E-4"/>
    <n v="14.456560592606904"/>
    <m/>
    <m/>
    <m/>
    <n v="20380.618668714462"/>
    <m/>
    <m/>
    <n v="6.4837271516255743"/>
    <n v="1507"/>
    <n v="0.86729156388751838"/>
    <n v="128130.31"/>
    <n v="657.69804235584274"/>
    <m/>
    <m/>
    <n v="860.39001132600924"/>
    <n v="0.60763752026274431"/>
    <m/>
    <m/>
    <n v="257462201.67783216"/>
    <m/>
    <m/>
    <m/>
    <n v="6.6963609679282712"/>
    <m/>
    <m/>
    <m/>
    <n v="6.6858531314573595"/>
    <m/>
    <m/>
    <n v="684.01269081821363"/>
    <n v="989.95646836081653"/>
    <n v="697.45773869911909"/>
    <m/>
  </r>
  <r>
    <x v="1501"/>
    <n v="18"/>
    <n v="20.72"/>
    <n v="38261.01"/>
    <n v="34232.1"/>
    <n v="76.645930000000007"/>
    <n v="156799.85"/>
    <n v="140307.92000000001"/>
    <n v="4.5842999230050197E-6"/>
    <n v="24334.611062616696"/>
    <n v="24334.7"/>
    <n v="-3.6547556906407763E-6"/>
    <n v="14231586405.508421"/>
    <m/>
    <m/>
    <n v="4715811.1686132252"/>
    <m/>
    <m/>
    <n v="12.968899256868795"/>
    <m/>
    <m/>
    <n v="275.28934734051057"/>
    <n v="275.2"/>
    <n v="3.2466330127389753E-4"/>
    <n v="14.36544776427279"/>
    <m/>
    <m/>
    <m/>
    <n v="20398.142443944329"/>
    <m/>
    <m/>
    <n v="6.4665889378318848"/>
    <n v="1508"/>
    <n v="0.86872586872586877"/>
    <n v="128692.59"/>
    <n v="660.42952072885919"/>
    <m/>
    <m/>
    <n v="856.61432315692264"/>
    <n v="0.60479896971513825"/>
    <m/>
    <m/>
    <n v="257923349.50192568"/>
    <m/>
    <m/>
    <m/>
    <n v="6.6890901037867367"/>
    <m/>
    <m/>
    <m/>
    <n v="6.6788693156379653"/>
    <m/>
    <m/>
    <n v="682.2046635125148"/>
    <n v="989.41085758397242"/>
    <n v="696.70044373147471"/>
    <m/>
  </r>
  <r>
    <x v="1502"/>
    <n v="17.690000000000001"/>
    <n v="20.16"/>
    <n v="37180.44"/>
    <n v="33265.160000000003"/>
    <n v="78.983310000000003"/>
    <n v="154817.78"/>
    <n v="138533.67000000001"/>
    <n v="4.5842999230050197E-6"/>
    <n v="23646.774744947339"/>
    <n v="23646.87"/>
    <n v="-4.028230910058106E-6"/>
    <n v="13427053465.885927"/>
    <m/>
    <m/>
    <n v="4515959.5069097113"/>
    <m/>
    <m/>
    <n v="13.151720515216066"/>
    <m/>
    <m/>
    <n v="271.8028518086935"/>
    <n v="271.68"/>
    <n v="4.5219305320043368E-4"/>
    <n v="14.546633265514197"/>
    <m/>
    <m/>
    <m/>
    <n v="19821.394312408902"/>
    <m/>
    <m/>
    <n v="6.6633637904572627"/>
    <n v="1509"/>
    <n v="0.87748015873015883"/>
    <n v="126746.85"/>
    <n v="650.39351018692184"/>
    <m/>
    <m/>
    <n v="869.56571960592839"/>
    <n v="0.61388489952001768"/>
    <m/>
    <m/>
    <n v="243344240.05796629"/>
    <m/>
    <m/>
    <m/>
    <n v="6.8777137243512039"/>
    <m/>
    <m/>
    <m/>
    <n v="6.8673020590690035"/>
    <m/>
    <m/>
    <n v="702.96378759069194"/>
    <n v="1003.358482160526"/>
    <n v="716.34648797762816"/>
    <m/>
  </r>
  <r>
    <x v="1503"/>
    <n v="16.91"/>
    <n v="19.72"/>
    <n v="35757.440000000002"/>
    <n v="31991.85"/>
    <n v="81.883510000000001"/>
    <n v="153610.69"/>
    <n v="137452.91"/>
    <n v="4.5842999230050197E-6"/>
    <n v="22741.191649723354"/>
    <n v="22741.279999999999"/>
    <n v="-3.8850177581650769E-6"/>
    <n v="12398639428.862253"/>
    <m/>
    <m/>
    <n v="4256628.6515571317"/>
    <m/>
    <m/>
    <n v="13.403079710902588"/>
    <m/>
    <m/>
    <n v="269.67707166538895"/>
    <n v="269.56"/>
    <n v="4.3430651947229393E-4"/>
    <n v="14.659642712951177"/>
    <m/>
    <m/>
    <m/>
    <n v="19062.130822061274"/>
    <m/>
    <m/>
    <n v="6.9075920803444681"/>
    <n v="1510"/>
    <n v="0.85750507099391482"/>
    <n v="125104.34"/>
    <n v="641.91494711348162"/>
    <m/>
    <m/>
    <n v="880.83440510075479"/>
    <n v="0.62178127512184989"/>
    <m/>
    <m/>
    <n v="224707407.65028316"/>
    <m/>
    <m/>
    <m/>
    <n v="7.1406434048216827"/>
    <m/>
    <m/>
    <m/>
    <n v="7.1299347678934497"/>
    <m/>
    <m/>
    <n v="728.7290990902352"/>
    <n v="1022.5349374972504"/>
    <n v="743.73186060854187"/>
    <m/>
  </r>
  <r>
    <x v="1504"/>
    <n v="16.62"/>
    <n v="19.48"/>
    <n v="35225.730000000003"/>
    <n v="31515.99"/>
    <n v="82.861699999999999"/>
    <n v="152838.47"/>
    <n v="136761.29"/>
    <n v="4.5842999230050197E-6"/>
    <n v="22402.48585659068"/>
    <n v="22402.57"/>
    <n v="-3.7559712711132676E-6"/>
    <n v="12029305789.303802"/>
    <m/>
    <m/>
    <n v="4161616.4643480289"/>
    <m/>
    <m/>
    <n v="13.502409742911436"/>
    <m/>
    <m/>
    <n v="268.3148289315123"/>
    <n v="268.2"/>
    <n v="4.2814664993406915E-4"/>
    <n v="14.732928052618705"/>
    <m/>
    <m/>
    <m/>
    <n v="18778.052603223325"/>
    <m/>
    <m/>
    <n v="6.9896609360565947"/>
    <n v="1511"/>
    <n v="0.85318275154004108"/>
    <n v="124426.13"/>
    <n v="638.38517637612495"/>
    <m/>
    <m/>
    <n v="885.60954481120268"/>
    <n v="0.62509278671073598"/>
    <m/>
    <m/>
    <n v="218015278.86832762"/>
    <m/>
    <m/>
    <m/>
    <n v="7.2465187614334141"/>
    <m/>
    <m/>
    <m/>
    <n v="7.2357539041212124"/>
    <m/>
    <m/>
    <n v="737.38710358599019"/>
    <n v="1030.1129292918636"/>
    <n v="754.75928089846502"/>
    <m/>
  </r>
  <r>
    <x v="1505"/>
    <n v="16.97"/>
    <n v="19.95"/>
    <n v="35910.53"/>
    <n v="32128.53"/>
    <n v="81.87894"/>
    <n v="154366.28"/>
    <n v="138127.76"/>
    <n v="4.5842999230050197E-6"/>
    <n v="22837.440819953539"/>
    <n v="22837.53"/>
    <n v="-3.9049777476041214E-6"/>
    <n v="12496397674.712809"/>
    <m/>
    <m/>
    <n v="4282902.2143230634"/>
    <m/>
    <m/>
    <n v="13.370846331942733"/>
    <m/>
    <m/>
    <n v="270.99036043776954"/>
    <n v="270.88"/>
    <n v="4.0741449265180307E-4"/>
    <n v="14.585249287071338"/>
    <m/>
    <m/>
    <m/>
    <n v="19142.469294977178"/>
    <m/>
    <m/>
    <n v="6.9063171682847795"/>
    <n v="1512"/>
    <n v="0.85062656641604006"/>
    <n v="125781.56"/>
    <n v="645.28900475488024"/>
    <m/>
    <m/>
    <n v="875.96220027574657"/>
    <n v="0.61822475894292861"/>
    <m/>
    <m/>
    <n v="226482270.23401201"/>
    <m/>
    <m/>
    <m/>
    <n v="7.105345572918365"/>
    <m/>
    <m/>
    <m/>
    <n v="7.0948909929397876"/>
    <m/>
    <m/>
    <n v="728.59459990356208"/>
    <n v="1020.0758193802976"/>
    <n v="740.05542408754502"/>
    <m/>
  </r>
  <r>
    <x v="1506"/>
    <n v="16.87"/>
    <n v="20.11"/>
    <n v="35437.65"/>
    <n v="31705.01"/>
    <n v="83.208470000000005"/>
    <n v="153723.9"/>
    <n v="137551.04999999999"/>
    <n v="4.3064085186728107E-6"/>
    <n v="22535.06241440928"/>
    <n v="22535.14"/>
    <n v="-3.4428714762446688E-6"/>
    <n v="12165448521.609934"/>
    <m/>
    <m/>
    <n v="4198095.2759630689"/>
    <m/>
    <m/>
    <n v="13.457923058676586"/>
    <m/>
    <m/>
    <n v="269.84292070959953"/>
    <n v="269.72000000000003"/>
    <n v="4.5573450096214607E-4"/>
    <n v="14.644709655341984"/>
    <m/>
    <m/>
    <m/>
    <n v="18888.502044012555"/>
    <m/>
    <m/>
    <n v="7.0171047071727735"/>
    <n v="1513"/>
    <n v="0.83888612630532078"/>
    <n v="125115.69"/>
    <n v="641.72259014931421"/>
    <m/>
    <m/>
    <n v="880.59942174364392"/>
    <n v="0.6213208274823101"/>
    <m/>
    <m/>
    <n v="220488975.41509986"/>
    <m/>
    <m/>
    <m/>
    <n v="7.1980027760745093"/>
    <m/>
    <m/>
    <m/>
    <n v="7.187717490712374"/>
    <m/>
    <m/>
    <n v="740.28233456785995"/>
    <n v="1026.718993728939"/>
    <n v="749.70611103482634"/>
    <m/>
  </r>
  <r>
    <x v="1507"/>
    <n v="16.350000000000001"/>
    <n v="19.68"/>
    <n v="34691.9"/>
    <n v="31037.67"/>
    <n v="84.916300000000007"/>
    <n v="152847.18"/>
    <n v="136765.98000000001"/>
    <n v="4.3064085186728107E-6"/>
    <n v="22060.29657984872"/>
    <n v="22060.37"/>
    <n v="-3.3281468659884794E-6"/>
    <n v="11652845252.952177"/>
    <m/>
    <m/>
    <n v="4065511.4551898199"/>
    <m/>
    <m/>
    <n v="13.599203028235054"/>
    <m/>
    <m/>
    <n v="268.29740710470065"/>
    <n v="268.2"/>
    <n v="3.6318830984582995E-4"/>
    <n v="14.727812737909703"/>
    <m/>
    <m/>
    <m/>
    <n v="18490.397207376434"/>
    <m/>
    <m/>
    <n v="7.1606677112769219"/>
    <n v="1514"/>
    <n v="0.8307926829268294"/>
    <n v="124183.01"/>
    <n v="636.88910941904032"/>
    <m/>
    <m/>
    <n v="887.16388595010642"/>
    <n v="0.62589315199601192"/>
    <m/>
    <m/>
    <n v="211199974.00436959"/>
    <m/>
    <m/>
    <m/>
    <n v="7.3491669725291153"/>
    <m/>
    <m/>
    <m/>
    <n v="7.3387676662125081"/>
    <m/>
    <m/>
    <n v="755.42777706455797"/>
    <n v="1037.4973900347202"/>
    <n v="765.45057868471122"/>
    <m/>
  </r>
  <r>
    <x v="1508"/>
    <n v="17.55"/>
    <n v="20.079999999999998"/>
    <n v="35424.050000000003"/>
    <n v="31692.57"/>
    <n v="82.549019999999999"/>
    <n v="154405.64000000001"/>
    <n v="138159.88"/>
    <n v="4.3064085186728107E-6"/>
    <n v="22525.315539310148"/>
    <n v="22525.4"/>
    <n v="-3.7495755836891576E-6"/>
    <n v="12144102496.616852"/>
    <m/>
    <m/>
    <n v="4194145.6889494252"/>
    <m/>
    <m/>
    <n v="13.455380087560883"/>
    <m/>
    <m/>
    <n v="271.02641164518678"/>
    <n v="270.92"/>
    <n v="3.927788468431892E-4"/>
    <n v="14.577232504360996"/>
    <m/>
    <m/>
    <m/>
    <n v="18880.004525217908"/>
    <m/>
    <m/>
    <n v="6.9605958407913375"/>
    <n v="1515"/>
    <n v="0.87400398406374513"/>
    <n v="125518.43"/>
    <n v="643.68772430955687"/>
    <m/>
    <m/>
    <n v="877.62364049643702"/>
    <n v="0.61910382604040237"/>
    <m/>
    <m/>
    <n v="220105265.67610249"/>
    <m/>
    <m/>
    <m/>
    <n v="7.1937632593090797"/>
    <m/>
    <m/>
    <m/>
    <n v="7.1836836779938249"/>
    <m/>
    <m/>
    <n v="734.32082803855417"/>
    <n v="1026.5249878088864"/>
    <n v="749.26454526641032"/>
    <m/>
  </r>
  <r>
    <x v="1509"/>
    <n v="18.399999999999999"/>
    <n v="20.58"/>
    <n v="35816.11"/>
    <n v="32043.19"/>
    <n v="82.427769999999995"/>
    <n v="155200.94"/>
    <n v="138870.91"/>
    <n v="4.3064085186728107E-6"/>
    <n v="22774.06189395706"/>
    <n v="22774.15"/>
    <n v="-3.8686863370607227E-6"/>
    <n v="12412299143.208994"/>
    <m/>
    <m/>
    <n v="4263705.5663547656"/>
    <m/>
    <m/>
    <n v="13.38060229906918"/>
    <m/>
    <m/>
    <n v="272.41574979321751"/>
    <n v="272.32"/>
    <n v="3.5160764254382748E-4"/>
    <n v="14.501737882911494"/>
    <m/>
    <m/>
    <m/>
    <n v="19088.327920252144"/>
    <m/>
    <m/>
    <n v="6.9499244593266098"/>
    <n v="1516"/>
    <n v="0.89407191448007772"/>
    <n v="126676.85"/>
    <n v="649.57764729259725"/>
    <m/>
    <m/>
    <n v="869.52397913496293"/>
    <n v="0.61333191946901489"/>
    <m/>
    <m/>
    <n v="224967804.23473093"/>
    <m/>
    <m/>
    <m/>
    <n v="7.1138461539239355"/>
    <m/>
    <m/>
    <m/>
    <n v="7.1039772650886057"/>
    <m/>
    <m/>
    <n v="733.19503107336175"/>
    <n v="1020.8201122928998"/>
    <n v="740.94079989601312"/>
    <m/>
  </r>
  <r>
    <x v="1510"/>
    <n v="17.77"/>
    <n v="20.059999999999999"/>
    <n v="35443.9"/>
    <n v="31710.05"/>
    <n v="82.730639999999994"/>
    <n v="154872.87"/>
    <n v="138576.76"/>
    <n v="4.3064085186728107E-6"/>
    <n v="22536.838587828937"/>
    <n v="22536.92"/>
    <n v="-3.6123911812957488E-6"/>
    <n v="12153710806.384178"/>
    <m/>
    <m/>
    <n v="4197173.3029020606"/>
    <m/>
    <m/>
    <n v="13.449808563533306"/>
    <m/>
    <m/>
    <n v="271.83327798059031"/>
    <n v="271.72000000000003"/>
    <n v="4.1689231779140634E-4"/>
    <n v="14.531979880716685"/>
    <m/>
    <m/>
    <m/>
    <n v="18889.330939360698"/>
    <m/>
    <m/>
    <n v="6.9750119376752799"/>
    <n v="1517"/>
    <n v="0.88584247258225324"/>
    <n v="126075.3"/>
    <n v="646.44252016219434"/>
    <m/>
    <m/>
    <n v="873.65308520010944"/>
    <n v="0.61618603042673215"/>
    <m/>
    <m/>
    <n v="220282583.4339259"/>
    <m/>
    <m/>
    <m/>
    <n v="7.1874711414516739"/>
    <m/>
    <m/>
    <m/>
    <n v="7.1775998534594789"/>
    <m/>
    <m/>
    <n v="735.8416806269006"/>
    <n v="1026.0999304268382"/>
    <n v="748.60919136397399"/>
    <m/>
  </r>
  <r>
    <x v="1511"/>
    <n v="17.59"/>
    <n v="19.850000000000001"/>
    <n v="34723.949999999997"/>
    <n v="31065.54"/>
    <n v="84.356489999999994"/>
    <n v="153815.85"/>
    <n v="137629.17000000001"/>
    <n v="4.028524218879781E-6"/>
    <n v="22077.446677379052"/>
    <n v="22077.53"/>
    <n v="-3.7740916192241514E-6"/>
    <n v="11658219714.681166"/>
    <m/>
    <m/>
    <n v="4069094.2814145433"/>
    <m/>
    <m/>
    <n v="13.585432093322042"/>
    <m/>
    <m/>
    <n v="269.95824503995567"/>
    <n v="269.83999999999997"/>
    <n v="4.3820426903229404E-4"/>
    <n v="14.629903178326398"/>
    <m/>
    <m/>
    <m/>
    <n v="18503.806365990455"/>
    <m/>
    <m/>
    <n v="7.1107135715841387"/>
    <n v="1518"/>
    <n v="0.88614609571788405"/>
    <n v="124623.55"/>
    <n v="638.8490992557571"/>
    <m/>
    <m/>
    <n v="883.71315141799073"/>
    <n v="0.62310414379015078"/>
    <m/>
    <m/>
    <n v="211306687.81147808"/>
    <m/>
    <m/>
    <m/>
    <n v="7.3325325842774154"/>
    <m/>
    <m/>
    <m/>
    <n v="7.3227673337621253"/>
    <m/>
    <m/>
    <n v="750.15777345248387"/>
    <n v="1036.4467910399906"/>
    <n v="763.71802829350031"/>
    <m/>
  </r>
  <r>
    <x v="1512"/>
    <n v="17.13"/>
    <n v="19.54"/>
    <n v="34131.9"/>
    <n v="30535.74"/>
    <n v="85.176299999999998"/>
    <n v="153638.51"/>
    <n v="137469.93"/>
    <n v="4.028524218879781E-6"/>
    <n v="21700.492833670818"/>
    <n v="21700.57"/>
    <n v="-3.5559586306632696E-6"/>
    <n v="11260111265.225216"/>
    <m/>
    <m/>
    <n v="3964963.1330541158"/>
    <m/>
    <m/>
    <n v="13.70092027487388"/>
    <m/>
    <m/>
    <n v="269.64042520960567"/>
    <n v="269.52"/>
    <n v="4.4681363017851083E-4"/>
    <n v="14.646347573580941"/>
    <m/>
    <m/>
    <m/>
    <n v="18187.714296573355"/>
    <m/>
    <m/>
    <n v="7.1793560586068175"/>
    <n v="1519"/>
    <n v="0.87666325486182184"/>
    <n v="124096.64"/>
    <n v="636.09836507225293"/>
    <m/>
    <m/>
    <n v="887.4495021848694"/>
    <n v="0.62567931966890467"/>
    <m/>
    <m/>
    <n v="204092448.78393137"/>
    <m/>
    <m/>
    <m/>
    <n v="7.4572362100240603"/>
    <m/>
    <m/>
    <m/>
    <n v="7.4474063017842429"/>
    <m/>
    <m/>
    <n v="757.39933855151264"/>
    <n v="1045.2575049245556"/>
    <n v="776.70650206864457"/>
    <m/>
  </r>
  <r>
    <x v="1513"/>
    <n v="17.59"/>
    <n v="19.920000000000002"/>
    <n v="33981.9"/>
    <n v="30401.42"/>
    <n v="86.039159999999995"/>
    <n v="153730.35999999999"/>
    <n v="137551.56"/>
    <n v="4.028524218879781E-6"/>
    <n v="21604.598525177538"/>
    <n v="21604.67"/>
    <n v="-3.3083042907389171E-6"/>
    <n v="11160590184.484236"/>
    <m/>
    <m/>
    <n v="3938763.8633946693"/>
    <m/>
    <m/>
    <n v="13.730696557783709"/>
    <m/>
    <m/>
    <n v="269.79504612865617"/>
    <n v="269.68"/>
    <n v="4.2660237561609193E-4"/>
    <n v="14.637168110084639"/>
    <m/>
    <m/>
    <m/>
    <n v="18107.189637366013"/>
    <m/>
    <m/>
    <n v="7.2516180501649758"/>
    <n v="1520"/>
    <n v="0.8830321285140561"/>
    <n v="124040.04"/>
    <n v="635.758597754378"/>
    <m/>
    <m/>
    <n v="887.85426448805242"/>
    <n v="0.62590535157646143"/>
    <m/>
    <m/>
    <n v="202290116.12272069"/>
    <m/>
    <m/>
    <m/>
    <n v="7.4896900998053413"/>
    <m/>
    <m/>
    <m/>
    <n v="7.4799192734541595"/>
    <m/>
    <m/>
    <n v="765.02274992180548"/>
    <n v="1047.5291686198282"/>
    <n v="780.08672853601286"/>
    <m/>
  </r>
  <r>
    <x v="1514"/>
    <n v="17.47"/>
    <n v="19.899999999999999"/>
    <n v="33882.370000000003"/>
    <n v="30312.26"/>
    <n v="86.472250000000003"/>
    <n v="154059.26"/>
    <n v="137845.29"/>
    <n v="4.028524218879781E-6"/>
    <n v="21540.795299810201"/>
    <n v="21540.880000000001"/>
    <n v="-3.9320672972076309E-6"/>
    <n v="11094670706.281919"/>
    <m/>
    <m/>
    <n v="3921399.100230827"/>
    <m/>
    <m/>
    <n v="13.750473062788798"/>
    <m/>
    <m/>
    <n v="270.3656692765411"/>
    <n v="270.27999999999997"/>
    <n v="3.1696491246524516E-4"/>
    <n v="14.605430267662145"/>
    <m/>
    <m/>
    <m/>
    <n v="18053.566272588047"/>
    <m/>
    <m/>
    <n v="7.2876508364578596"/>
    <n v="1521"/>
    <n v="0.8778894472361809"/>
    <n v="124311.44"/>
    <n v="637.09988953754294"/>
    <m/>
    <m/>
    <n v="885.91163654805769"/>
    <n v="0.62447666610852304"/>
    <m/>
    <m/>
    <n v="201096803.39747769"/>
    <m/>
    <m/>
    <m/>
    <n v="7.5113056885325031"/>
    <m/>
    <m/>
    <m/>
    <n v="7.5016088201438169"/>
    <m/>
    <m/>
    <n v="768.82409481703189"/>
    <n v="1049.0379388238016"/>
    <n v="782.33809456996789"/>
    <m/>
  </r>
  <r>
    <x v="1515"/>
    <n v="17.02"/>
    <n v="19.350000000000001"/>
    <n v="32607.54"/>
    <n v="29171.27"/>
    <n v="89.703850000000003"/>
    <n v="150835.07999999999"/>
    <n v="134958.22"/>
    <n v="4.8621984320984524E-6"/>
    <n v="20728.297328902972"/>
    <n v="20728.38"/>
    <n v="-3.9883047796562821E-6"/>
    <n v="10257781654.754419"/>
    <m/>
    <m/>
    <n v="3699847.9023047732"/>
    <m/>
    <m/>
    <n v="14.007806810244533"/>
    <m/>
    <m/>
    <n v="264.68159065734227"/>
    <n v="264.56"/>
    <n v="4.5959577162935084E-4"/>
    <n v="14.909414491445217"/>
    <m/>
    <m/>
    <m/>
    <n v="17372.009164489355"/>
    <m/>
    <m/>
    <n v="7.558054703035844"/>
    <n v="1522"/>
    <n v="0.87958656330749341"/>
    <n v="121125.71"/>
    <n v="620.57906440621207"/>
    <m/>
    <m/>
    <n v="908.61489923973147"/>
    <n v="0.64023731178489129"/>
    <m/>
    <m/>
    <n v="185932686.47828856"/>
    <m/>
    <m/>
    <m/>
    <n v="7.7925883486461816"/>
    <m/>
    <m/>
    <m/>
    <n v="7.7829522976110761"/>
    <m/>
    <m/>
    <n v="797.35084680092518"/>
    <n v="1068.6701989495502"/>
    <n v="811.63501703244594"/>
    <m/>
  </r>
  <r>
    <x v="1516"/>
    <n v="16.23"/>
    <n v="18.84"/>
    <n v="31722.98"/>
    <n v="28379.79"/>
    <n v="92.576009999999997"/>
    <n v="149482.97"/>
    <n v="133747.78"/>
    <n v="4.8621984320984524E-6"/>
    <n v="20165.499386402043"/>
    <n v="20165.57"/>
    <n v="-3.5016911476004609E-6"/>
    <n v="9700758426.4416828"/>
    <m/>
    <m/>
    <n v="3549236.4875627817"/>
    <m/>
    <m/>
    <n v="14.19746840971985"/>
    <m/>
    <m/>
    <n v="262.30254613615767"/>
    <n v="262.2"/>
    <n v="3.9109891745869874E-4"/>
    <n v="15.042653752337189"/>
    <m/>
    <m/>
    <m/>
    <n v="16900.182589670225"/>
    <m/>
    <m/>
    <n v="7.7995481681304115"/>
    <n v="1523"/>
    <n v="0.86146496815286622"/>
    <n v="119596.62"/>
    <n v="612.69703476804295"/>
    <m/>
    <m/>
    <n v="920.08524650356583"/>
    <n v="0.64825820536692802"/>
    <m/>
    <m/>
    <n v="175837244.46213797"/>
    <m/>
    <m/>
    <m/>
    <n v="8.0036454288371566"/>
    <m/>
    <m/>
    <m/>
    <n v="7.9938639167126322"/>
    <m/>
    <m/>
    <n v="822.82764294169647"/>
    <n v="1083.1396802887805"/>
    <n v="833.61761244381285"/>
    <m/>
  </r>
  <r>
    <x v="1517"/>
    <n v="16.62"/>
    <n v="19.190000000000001"/>
    <n v="32284.11"/>
    <n v="28881.64"/>
    <n v="90.95223"/>
    <n v="150794.71"/>
    <n v="134920.79"/>
    <n v="4.8621984320984524E-6"/>
    <n v="20521.69519012497"/>
    <n v="20521.77"/>
    <n v="-3.6453909691980257E-6"/>
    <n v="10043437202.342943"/>
    <m/>
    <m/>
    <n v="3643345.1827214183"/>
    <m/>
    <m/>
    <n v="14.071572692115152"/>
    <m/>
    <m/>
    <n v="264.59784625269333"/>
    <n v="264.48"/>
    <n v="4.4557718047988359E-4"/>
    <n v="14.910245964954482"/>
    <m/>
    <m/>
    <m/>
    <n v="17198.539809939157"/>
    <m/>
    <m/>
    <n v="7.6622510093853951"/>
    <n v="1524"/>
    <n v="0.86607608129233971"/>
    <n v="120678.53"/>
    <n v="618.19141830691274"/>
    <m/>
    <m/>
    <n v="911.76185551605579"/>
    <n v="0.64233295496251719"/>
    <m/>
    <m/>
    <n v="182049895.47727311"/>
    <m/>
    <m/>
    <m/>
    <n v="7.8617479169599251"/>
    <m/>
    <m/>
    <m/>
    <n v="7.8522533007805402"/>
    <m/>
    <m/>
    <n v="808.34322729639462"/>
    <n v="1073.5349646182938"/>
    <n v="818.83831392108937"/>
    <m/>
  </r>
  <r>
    <x v="1518"/>
    <n v="16.48"/>
    <n v="19.079999999999998"/>
    <n v="31739.919999999998"/>
    <n v="28394.66"/>
    <n v="91.805520000000001"/>
    <n v="150604.37"/>
    <n v="134749.82999999999"/>
    <n v="4.8621984320984524E-6"/>
    <n v="20175.283791198744"/>
    <n v="20175.36"/>
    <n v="-3.7773205164848278E-6"/>
    <n v="9704356254.1433163"/>
    <m/>
    <m/>
    <n v="3551164.2037273929"/>
    <m/>
    <m/>
    <n v="14.189835375966416"/>
    <m/>
    <m/>
    <n v="264.2574150198123"/>
    <n v="264.16000000000003"/>
    <n v="3.6877278850799833E-4"/>
    <n v="14.928659358743715"/>
    <m/>
    <m/>
    <m/>
    <n v="16908.064849164974"/>
    <m/>
    <m/>
    <n v="7.7336382902505223"/>
    <n v="1525"/>
    <n v="0.86373165618448644"/>
    <n v="120121.4"/>
    <n v="615.28940074228331"/>
    <m/>
    <m/>
    <n v="915.97113684027863"/>
    <n v="0.64523720779821558"/>
    <m/>
    <m/>
    <n v="175904796.8911131"/>
    <m/>
    <m/>
    <m/>
    <n v="7.9939343260740729"/>
    <m/>
    <m/>
    <m/>
    <n v="7.9843954567685085"/>
    <m/>
    <m/>
    <n v="815.87435945739389"/>
    <n v="1082.5573481785243"/>
    <n v="832.60615505585929"/>
    <m/>
  </r>
  <r>
    <x v="1519"/>
    <n v="16.14"/>
    <n v="18.62"/>
    <n v="31379.08"/>
    <n v="28071.71"/>
    <n v="93.183170000000004"/>
    <n v="150386.89000000001"/>
    <n v="134554.59"/>
    <n v="4.8621984320984524E-6"/>
    <n v="19945.431724987255"/>
    <n v="19945.509999999998"/>
    <n v="-3.9244427815221528E-6"/>
    <n v="9483226383.2910919"/>
    <m/>
    <m/>
    <n v="3490546.357767792"/>
    <m/>
    <m/>
    <n v="14.270158830713058"/>
    <m/>
    <m/>
    <n v="263.86938028945315"/>
    <n v="263.76"/>
    <n v="4.1469627484524985E-4"/>
    <n v="14.949809336256301"/>
    <m/>
    <m/>
    <m/>
    <n v="16715.278123726712"/>
    <m/>
    <m/>
    <n v="7.8491852541279883"/>
    <n v="1526"/>
    <n v="0.86680988184747587"/>
    <n v="119626.89"/>
    <n v="612.70856157805463"/>
    <m/>
    <m/>
    <n v="919.74196274539531"/>
    <n v="0.64783207253765829"/>
    <m/>
    <m/>
    <n v="171897656.25117585"/>
    <m/>
    <m/>
    <m/>
    <n v="8.0844777220322346"/>
    <m/>
    <m/>
    <m/>
    <n v="8.0749475073549526"/>
    <m/>
    <m/>
    <n v="828.06419839253238"/>
    <n v="1088.685308360102"/>
    <n v="842.03667896303386"/>
    <m/>
  </r>
  <r>
    <x v="1520"/>
    <n v="15.58"/>
    <n v="18.96"/>
    <n v="31331.200000000001"/>
    <n v="28028.47"/>
    <n v="93.14622"/>
    <n v="149984.79"/>
    <n v="134192.85999999999"/>
    <n v="4.3064085186728107E-6"/>
    <n v="19913.541081087194"/>
    <n v="19913.61"/>
    <n v="-3.4608949761594232E-6"/>
    <n v="9452851648.9953251"/>
    <m/>
    <m/>
    <n v="3482381.2313471134"/>
    <m/>
    <m/>
    <n v="14.280034210172778"/>
    <m/>
    <m/>
    <n v="263.14460403055313"/>
    <n v="263.04000000000002"/>
    <n v="3.9767347381802765E-4"/>
    <n v="14.988530108124962"/>
    <m/>
    <m/>
    <m/>
    <n v="16688.090611046344"/>
    <m/>
    <m/>
    <n v="7.8445574333948596"/>
    <n v="1527"/>
    <n v="0.82172995780590719"/>
    <n v="119570.77"/>
    <n v="612.27767814377705"/>
    <m/>
    <m/>
    <n v="920.17343696452156"/>
    <n v="0.64795168520096835"/>
    <m/>
    <m/>
    <n v="171350770.281131"/>
    <m/>
    <m/>
    <m/>
    <n v="8.095799273594638"/>
    <m/>
    <m/>
    <m/>
    <n v="8.0866063033968754"/>
    <m/>
    <m/>
    <n v="827.57597795415415"/>
    <n v="1089.4387113642183"/>
    <n v="843.21587222771871"/>
    <m/>
  </r>
  <r>
    <x v="1521"/>
    <n v="16.2"/>
    <n v="18.989999999999998"/>
    <n v="31475.53"/>
    <n v="28157.46"/>
    <n v="92.974909999999994"/>
    <n v="150530.14000000001"/>
    <n v="134680.21"/>
    <n v="4.3064085186728107E-6"/>
    <n v="20004.786805147607"/>
    <n v="20004.86"/>
    <n v="-3.6588535182735527E-6"/>
    <n v="9539467535.0338287"/>
    <m/>
    <m/>
    <n v="3506387.0413453924"/>
    <m/>
    <m/>
    <n v="14.246804275169239"/>
    <m/>
    <m/>
    <n v="264.09496738283241"/>
    <n v="264"/>
    <n v="3.5972493497116176E-4"/>
    <n v="14.933608018702188"/>
    <m/>
    <m/>
    <m/>
    <n v="16764.408701269378"/>
    <m/>
    <m/>
    <n v="7.829625973021864"/>
    <n v="1528"/>
    <n v="0.85308056872037918"/>
    <n v="119839.77"/>
    <n v="613.60721209026963"/>
    <m/>
    <m/>
    <n v="918.10331017230101"/>
    <n v="0.64643269532770464"/>
    <m/>
    <m/>
    <n v="172922091.78595644"/>
    <m/>
    <m/>
    <m/>
    <n v="8.058166214950031"/>
    <m/>
    <m/>
    <m/>
    <n v="8.0491278278795537"/>
    <m/>
    <m/>
    <n v="826.00075614905131"/>
    <n v="1086.9035649467692"/>
    <n v="839.29621077154729"/>
    <m/>
  </r>
  <r>
    <x v="1522"/>
    <n v="15.59"/>
    <n v="18.77"/>
    <n v="30738.28"/>
    <n v="27497.81"/>
    <n v="94.973600000000005"/>
    <n v="149505.69"/>
    <n v="133763.04999999999"/>
    <n v="4.3064085186728107E-6"/>
    <n v="19535.739172438913"/>
    <n v="19535.810000000001"/>
    <n v="-3.6255246692595833E-6"/>
    <n v="9092129935.3025303"/>
    <m/>
    <m/>
    <n v="3383137.4377273414"/>
    <m/>
    <m/>
    <n v="14.413310377945791"/>
    <m/>
    <m/>
    <n v="262.29124327431754"/>
    <n v="262.2"/>
    <n v="3.4799113012029537E-4"/>
    <n v="15.034813181070746"/>
    <m/>
    <m/>
    <m/>
    <n v="16371.194846096954"/>
    <m/>
    <m/>
    <n v="7.9974252106831036"/>
    <n v="1529"/>
    <n v="0.83058071390516786"/>
    <n v="118709.21"/>
    <n v="607.77102481157988"/>
    <m/>
    <m/>
    <n v="926.76463252253916"/>
    <n v="0.65246923974520776"/>
    <m/>
    <m/>
    <n v="164814382.21170351"/>
    <m/>
    <m/>
    <m/>
    <n v="8.2465622542516623"/>
    <m/>
    <m/>
    <m/>
    <n v="8.2374270205439544"/>
    <m/>
    <m/>
    <n v="843.70304456831843"/>
    <n v="1099.6064892796774"/>
    <n v="858.91855135033461"/>
    <m/>
  </r>
  <r>
    <x v="1523"/>
    <n v="15.89"/>
    <n v="18.899999999999999"/>
    <n v="30738.41"/>
    <n v="27497.81"/>
    <n v="94.772189999999995"/>
    <n v="149705.75"/>
    <n v="133941.47"/>
    <n v="4.3064085186728107E-6"/>
    <n v="19535.345441131012"/>
    <n v="19535.419999999998"/>
    <n v="-3.8165992328753617E-6"/>
    <n v="9091758075.6353703"/>
    <m/>
    <m/>
    <n v="3383104.9966834178"/>
    <m/>
    <m/>
    <n v="14.412935236990748"/>
    <m/>
    <m/>
    <n v="262.63582232564562"/>
    <n v="262.52"/>
    <n v="4.4119429241828989E-4"/>
    <n v="15.014268297287623"/>
    <m/>
    <m/>
    <m/>
    <n v="16370.723893916451"/>
    <m/>
    <m/>
    <n v="7.9799513035130634"/>
    <n v="1530"/>
    <n v="0.84074074074074079"/>
    <n v="118686.85"/>
    <n v="607.60909824841349"/>
    <m/>
    <m/>
    <n v="926.93919738724674"/>
    <n v="0.65253027632519212"/>
    <m/>
    <m/>
    <n v="164808828.19279608"/>
    <m/>
    <m/>
    <m/>
    <n v="8.2461781677905055"/>
    <m/>
    <m/>
    <m/>
    <n v="8.2371578223115538"/>
    <m/>
    <m/>
    <n v="841.85960267402299"/>
    <n v="1099.5778693847508"/>
    <n v="858.87854692465521"/>
    <m/>
  </r>
  <r>
    <x v="1524"/>
    <n v="18.36"/>
    <n v="20.23"/>
    <n v="31963.62"/>
    <n v="28593.74"/>
    <n v="91.150840000000002"/>
    <n v="152776.59"/>
    <n v="136688.35999999999"/>
    <n v="4.3064085186728107E-6"/>
    <n v="20313.514350831647"/>
    <n v="20313.59"/>
    <n v="-3.7240669105154112E-6"/>
    <n v="9816063790.0322495"/>
    <m/>
    <m/>
    <n v="3585321.9736083569"/>
    <m/>
    <m/>
    <n v="14.125352560967004"/>
    <m/>
    <m/>
    <n v="268.0166056812788"/>
    <n v="267.92"/>
    <n v="3.6057659479982185E-4"/>
    <n v="14.705873025907939"/>
    <m/>
    <m/>
    <m/>
    <n v="17022.692233949503"/>
    <m/>
    <m/>
    <n v="7.6745344093726029"/>
    <n v="1531"/>
    <n v="0.90756302521008403"/>
    <n v="121499.57"/>
    <n v="621.96005544404466"/>
    <m/>
    <m/>
    <n v="904.97197507681335"/>
    <n v="0.63700578896069204"/>
    <m/>
    <m/>
    <n v="177939800.6859121"/>
    <m/>
    <m/>
    <m/>
    <n v="7.9171565412761886"/>
    <m/>
    <m/>
    <m/>
    <n v="7.908606003844306"/>
    <m/>
    <m/>
    <n v="809.63908711300337"/>
    <n v="1077.637886933253"/>
    <n v="824.60938480647599"/>
    <m/>
  </r>
  <r>
    <x v="1525"/>
    <n v="17.34"/>
    <n v="19.79"/>
    <n v="31190.67"/>
    <n v="27901.91"/>
    <n v="92.286869999999993"/>
    <n v="152317.03"/>
    <n v="136275.43"/>
    <n v="4.028524218879781E-6"/>
    <n v="19820.839319495957"/>
    <n v="19820.91"/>
    <n v="-3.5659565601475762E-6"/>
    <n v="9339907538.6805801"/>
    <m/>
    <m/>
    <n v="3455101.4416660857"/>
    <m/>
    <m/>
    <n v="14.295118863051336"/>
    <m/>
    <m/>
    <n v="267.19085151964424"/>
    <n v="267.08"/>
    <n v="4.150498713653139E-4"/>
    <n v="14.748840509641614"/>
    <m/>
    <m/>
    <m/>
    <n v="16609.392044003227"/>
    <m/>
    <m/>
    <n v="7.7686828502221621"/>
    <n v="1532"/>
    <n v="0.87620010106114199"/>
    <n v="120752.81"/>
    <n v="617.99258265937692"/>
    <m/>
    <m/>
    <n v="910.534108935463"/>
    <n v="0.64073870039030689"/>
    <m/>
    <m/>
    <n v="169312120.29930359"/>
    <m/>
    <m/>
    <m/>
    <n v="8.1075804333512149"/>
    <m/>
    <m/>
    <m/>
    <n v="8.0991618687438063"/>
    <m/>
    <m/>
    <n v="819.57144960387416"/>
    <n v="1090.5895352734276"/>
    <n v="844.44293586458491"/>
    <m/>
  </r>
  <r>
    <x v="1526"/>
    <n v="15.73"/>
    <n v="18.989999999999998"/>
    <n v="29711.26"/>
    <n v="26578.38"/>
    <n v="98.299019999999999"/>
    <n v="151096.97"/>
    <n v="135183.32"/>
    <n v="4.028524218879781E-6"/>
    <n v="18880.25332283197"/>
    <n v="18880.32"/>
    <n v="-3.531569805481638E-6"/>
    <n v="8453480466.6378441"/>
    <m/>
    <m/>
    <n v="3209231.0240908205"/>
    <m/>
    <m/>
    <n v="14.633783198151168"/>
    <m/>
    <m/>
    <n v="265.04418888562844"/>
    <n v="264.95999999999998"/>
    <n v="3.1774186906874391E-4"/>
    <n v="14.86654759270864"/>
    <m/>
    <m/>
    <m/>
    <n v="15821.068666869895"/>
    <m/>
    <m/>
    <n v="8.274251192060154"/>
    <n v="1533"/>
    <n v="0.82833070036861511"/>
    <n v="118716.71"/>
    <n v="607.52472456776206"/>
    <m/>
    <m/>
    <n v="925.88727959214157"/>
    <n v="0.65148089389666697"/>
    <m/>
    <m/>
    <n v="153244279.96539131"/>
    <m/>
    <m/>
    <m/>
    <n v="8.4917688281629218"/>
    <m/>
    <m/>
    <m/>
    <n v="8.4830668612897639"/>
    <m/>
    <m/>
    <n v="872.90730933486316"/>
    <n v="1116.4265908004618"/>
    <n v="884.45797841727415"/>
    <m/>
  </r>
  <r>
    <x v="1527"/>
    <n v="16.32"/>
    <n v="19.3"/>
    <n v="29871.119999999999"/>
    <n v="26721.27"/>
    <n v="96.699789999999993"/>
    <n v="153048.62"/>
    <n v="136928.87"/>
    <n v="4.028524218879781E-6"/>
    <n v="18981.374769508089"/>
    <n v="18981.45"/>
    <n v="-3.9633690740448202E-6"/>
    <n v="8544023401.9208584"/>
    <m/>
    <m/>
    <n v="3235080.0798768364"/>
    <m/>
    <m/>
    <n v="14.594066459089538"/>
    <m/>
    <m/>
    <n v="268.4610964560415"/>
    <n v="268.36"/>
    <n v="3.767195410697699E-4"/>
    <n v="14.674100163276345"/>
    <m/>
    <m/>
    <m/>
    <n v="15905.667914083893"/>
    <m/>
    <m/>
    <n v="8.1391130675583998"/>
    <n v="1534"/>
    <n v="0.84559585492227973"/>
    <n v="120182.35"/>
    <n v="614.97701551953332"/>
    <m/>
    <m/>
    <n v="914.45655991955778"/>
    <n v="0.6433769167022495"/>
    <m/>
    <m/>
    <n v="154886796.19551826"/>
    <m/>
    <m/>
    <m/>
    <n v="8.4457222192164139"/>
    <m/>
    <m/>
    <m/>
    <n v="8.4371823364192267"/>
    <m/>
    <m/>
    <n v="858.65066496798909"/>
    <n v="1113.3965593323251"/>
    <n v="879.66200581298813"/>
    <m/>
  </r>
  <r>
    <x v="1528"/>
    <n v="16.47"/>
    <n v="19.59"/>
    <n v="29795.78"/>
    <n v="26653.77"/>
    <n v="97.200289999999995"/>
    <n v="154354.34"/>
    <n v="138096.51"/>
    <n v="4.028524218879781E-6"/>
    <n v="18933.038876480769"/>
    <n v="18933.11"/>
    <n v="-3.756568214718925E-6"/>
    <n v="8500507631.2433186"/>
    <m/>
    <m/>
    <n v="3222791.0814072476"/>
    <m/>
    <m/>
    <n v="14.61211900551775"/>
    <m/>
    <m/>
    <n v="270.74484532967818"/>
    <n v="270.64"/>
    <n v="3.8739775967400192E-4"/>
    <n v="14.548489516393241"/>
    <m/>
    <m/>
    <m/>
    <n v="15865.032559122817"/>
    <m/>
    <m/>
    <n v="8.1807128548981733"/>
    <n v="1535"/>
    <n v="0.84073506891271055"/>
    <n v="120860.71"/>
    <n v="618.39991603391593"/>
    <m/>
    <m/>
    <n v="909.29498043648869"/>
    <n v="0.63968478098500359"/>
    <m/>
    <m/>
    <n v="154099090.97787485"/>
    <m/>
    <m/>
    <m/>
    <n v="8.4666624123588115"/>
    <m/>
    <m/>
    <m/>
    <n v="8.4582165400205938"/>
    <m/>
    <m/>
    <n v="863.03931085180159"/>
    <n v="1114.7738069374873"/>
    <n v="881.84302619509856"/>
    <m/>
  </r>
  <r>
    <x v="1529"/>
    <n v="16.62"/>
    <n v="19.39"/>
    <n v="29582.62"/>
    <n v="26462.98"/>
    <n v="97.891589999999994"/>
    <n v="154041.12"/>
    <n v="137815.73000000001"/>
    <n v="4.028524218879781E-6"/>
    <n v="18797.132935136178"/>
    <n v="18797.2"/>
    <n v="-3.5678113666781641E-6"/>
    <n v="8378467873.7974644"/>
    <m/>
    <m/>
    <n v="3188156.9821535205"/>
    <m/>
    <m/>
    <n v="14.664034737230173"/>
    <m/>
    <m/>
    <n v="270.18885424218809"/>
    <n v="270.08"/>
    <n v="4.0304443938121715E-4"/>
    <n v="14.577589273732414"/>
    <m/>
    <m/>
    <m/>
    <n v="15751.016154049217"/>
    <m/>
    <m/>
    <n v="8.2383646063521301"/>
    <n v="1536"/>
    <n v="0.85714285714285721"/>
    <n v="120714.66"/>
    <n v="617.60440409024682"/>
    <m/>
    <m/>
    <n v="910.39378692118294"/>
    <n v="0.64039707433724269"/>
    <m/>
    <m/>
    <n v="151887863.04525825"/>
    <m/>
    <m/>
    <m/>
    <n v="8.5268703566596926"/>
    <m/>
    <m/>
    <m/>
    <n v="8.5184804290059777"/>
    <m/>
    <m/>
    <n v="869.12138813855415"/>
    <n v="1118.7345122848189"/>
    <n v="888.11396900790908"/>
    <m/>
  </r>
  <r>
    <x v="1530"/>
    <n v="17.47"/>
    <n v="19.86"/>
    <n v="29963.8"/>
    <n v="26803.64"/>
    <n v="96.398409999999998"/>
    <n v="154518.75"/>
    <n v="138241.39000000001"/>
    <n v="4.1674654807088984E-6"/>
    <n v="19037.946332266034"/>
    <n v="19038.02"/>
    <n v="-3.8695060707860662E-6"/>
    <n v="8593123190.1724148"/>
    <m/>
    <m/>
    <n v="3249625.5872205561"/>
    <m/>
    <m/>
    <n v="14.568511506786257"/>
    <m/>
    <m/>
    <n v="271.00679422550297"/>
    <n v="270.92"/>
    <n v="3.203684685624264E-4"/>
    <n v="14.531133905766135"/>
    <m/>
    <m/>
    <m/>
    <n v="15952.403416735679"/>
    <m/>
    <m/>
    <n v="8.111134627260931"/>
    <n v="1537"/>
    <n v="0.87965760322255793"/>
    <n v="121715.31"/>
    <n v="622.57810371394453"/>
    <m/>
    <m/>
    <n v="902.84718452108768"/>
    <n v="0.63490798635205969"/>
    <m/>
    <m/>
    <n v="155782641.550486"/>
    <m/>
    <m/>
    <m/>
    <n v="8.4159272576546336"/>
    <m/>
    <m/>
    <m/>
    <n v="8.4079899870402777"/>
    <m/>
    <m/>
    <n v="855.69902807994242"/>
    <n v="1111.4469453540596"/>
    <n v="876.55871932424691"/>
    <m/>
  </r>
  <r>
    <x v="1531"/>
    <n v="22.81"/>
    <n v="22.72"/>
    <n v="33289.769999999997"/>
    <n v="29778.720000000001"/>
    <n v="86.281850000000006"/>
    <n v="161629.42000000001"/>
    <n v="144602.43"/>
    <n v="4.1674654807088984E-6"/>
    <n v="21150.635137450656"/>
    <n v="21150.71"/>
    <n v="-3.539481622238938E-6"/>
    <n v="10500286076.517296"/>
    <m/>
    <m/>
    <n v="3790629.3410605942"/>
    <m/>
    <m/>
    <n v="13.759634690926442"/>
    <m/>
    <m/>
    <n v="283.4711185639265"/>
    <n v="283.36"/>
    <n v="3.9214625891625943E-4"/>
    <n v="13.862043287637082"/>
    <m/>
    <m/>
    <m/>
    <n v="17722.536531522761"/>
    <m/>
    <m/>
    <n v="7.2594417564465408"/>
    <n v="1538"/>
    <n v="1.0039612676056338"/>
    <n v="127775.93"/>
    <n v="653.52735594712931"/>
    <m/>
    <m/>
    <n v="857.89134697318843"/>
    <n v="0.6032365654759726"/>
    <m/>
    <m/>
    <n v="190358531.09687936"/>
    <m/>
    <m/>
    <m/>
    <n v="7.4814498113741212"/>
    <m/>
    <m/>
    <m/>
    <n v="7.4744966960522197"/>
    <m/>
    <m/>
    <n v="765.84812616924421"/>
    <n v="1049.7368889947447"/>
    <n v="779.22846343307208"/>
    <m/>
  </r>
  <r>
    <x v="1532"/>
    <n v="21.08"/>
    <n v="22.31"/>
    <n v="32920.239999999998"/>
    <n v="29448.04"/>
    <n v="86.504769999999994"/>
    <n v="160901.18"/>
    <n v="143950.31"/>
    <n v="4.1674654807088984E-6"/>
    <n v="20915.344473507681"/>
    <n v="20915.419999999998"/>
    <n v="-3.6110435419622888E-6"/>
    <n v="10266662328.183527"/>
    <m/>
    <m/>
    <n v="3727453.6119496929"/>
    <m/>
    <m/>
    <n v="13.835672015871944"/>
    <m/>
    <m/>
    <n v="282.18702584089294"/>
    <n v="282.08"/>
    <n v="3.7941662256435471E-4"/>
    <n v="13.924100572060315"/>
    <m/>
    <m/>
    <m/>
    <n v="17525.231148072129"/>
    <m/>
    <m/>
    <n v="7.2777288400334585"/>
    <n v="1539"/>
    <n v="0.94486777229941732"/>
    <n v="126983.11"/>
    <n v="649.42165810400604"/>
    <m/>
    <m/>
    <n v="863.2143637393923"/>
    <n v="0.60692197007467075"/>
    <m/>
    <m/>
    <n v="186124557.95095626"/>
    <m/>
    <m/>
    <m/>
    <n v="7.5641758039776681"/>
    <m/>
    <m/>
    <m/>
    <n v="7.5572497694801433"/>
    <m/>
    <m/>
    <n v="767.77735560148039"/>
    <n v="1055.5378558611405"/>
    <n v="787.84476772270784"/>
    <m/>
  </r>
  <r>
    <x v="1533"/>
    <n v="18.440000000000001"/>
    <n v="20.96"/>
    <n v="31415.54"/>
    <n v="28101.919999999998"/>
    <n v="90.571039999999996"/>
    <n v="159272.32999999999"/>
    <n v="142492.46"/>
    <n v="4.1674654807088984E-6"/>
    <n v="19958.87087370687"/>
    <n v="19958.939999999999"/>
    <n v="-3.4634250680731782E-6"/>
    <n v="9327666326.0077477"/>
    <m/>
    <m/>
    <n v="3471837.9524405422"/>
    <m/>
    <m/>
    <n v="14.151529730074458"/>
    <m/>
    <m/>
    <n v="279.32355245864477"/>
    <n v="279.2"/>
    <n v="4.4252313268189347E-4"/>
    <n v="14.064654645539507"/>
    <m/>
    <m/>
    <m/>
    <n v="16723.641916678709"/>
    <m/>
    <m/>
    <n v="7.6193374233644029"/>
    <n v="1540"/>
    <n v="0.87977099236641221"/>
    <n v="125030.34"/>
    <n v="639.38480199698972"/>
    <m/>
    <m/>
    <n v="876.48903556842038"/>
    <n v="0.61619691194179571"/>
    <m/>
    <m/>
    <n v="169102718.93919617"/>
    <m/>
    <m/>
    <m/>
    <n v="7.9095787382675971"/>
    <m/>
    <m/>
    <m/>
    <n v="7.9024451538866973"/>
    <m/>
    <m/>
    <n v="803.81597981043001"/>
    <n v="1079.6349704808028"/>
    <n v="823.82012070079338"/>
    <m/>
  </r>
  <r>
    <x v="1534"/>
    <n v="22.05"/>
    <n v="23.67"/>
    <n v="34101.82"/>
    <n v="30504.74"/>
    <n v="82.715000000000003"/>
    <n v="164551.34"/>
    <n v="147214.71"/>
    <n v="4.1674654807088984E-6"/>
    <n v="21664.985725588049"/>
    <n v="21665.06"/>
    <n v="-3.4283040043492363E-6"/>
    <n v="10922319280.474512"/>
    <m/>
    <m/>
    <n v="3917083.2223353661"/>
    <m/>
    <m/>
    <n v="13.546172603933876"/>
    <m/>
    <m/>
    <n v="288.57456977872533"/>
    <n v="288.48"/>
    <n v="3.278209190422654E-4"/>
    <n v="13.598100779152954"/>
    <m/>
    <m/>
    <m/>
    <n v="18153.054060484643"/>
    <m/>
    <m/>
    <n v="6.9579958262211967"/>
    <n v="1541"/>
    <n v="0.9315589353612167"/>
    <n v="130068.7"/>
    <n v="665.09821833654973"/>
    <m/>
    <m/>
    <n v="841.16907005247833"/>
    <n v="0.5913099056704717"/>
    <m/>
    <m/>
    <n v="198013884.63626269"/>
    <m/>
    <m/>
    <m/>
    <n v="7.232943073881275"/>
    <m/>
    <m/>
    <m/>
    <n v="7.226519156593664"/>
    <m/>
    <m/>
    <n v="734.04653473152598"/>
    <n v="1033.4516436265906"/>
    <n v="753.34530868478817"/>
    <m/>
  </r>
  <r>
    <x v="1535"/>
    <n v="20.190000000000001"/>
    <n v="22.58"/>
    <n v="32886.519999999997"/>
    <n v="29417.25"/>
    <n v="86.11833"/>
    <n v="163217.16"/>
    <n v="146019.25"/>
    <n v="4.5842999230050197E-6"/>
    <n v="20891.373797562472"/>
    <n v="20891.45"/>
    <n v="-3.6475418186965314E-6"/>
    <n v="10142324686.599625"/>
    <m/>
    <m/>
    <n v="3707511.3073350089"/>
    <m/>
    <m/>
    <n v="13.786555706156799"/>
    <m/>
    <m/>
    <n v="286.21387337667056"/>
    <n v="286.12"/>
    <n v="3.2809092922736482E-4"/>
    <n v="13.707191921074841"/>
    <m/>
    <m/>
    <m/>
    <n v="17504.389312585401"/>
    <m/>
    <m/>
    <n v="7.2428852099530223"/>
    <n v="1542"/>
    <n v="0.89415411868910555"/>
    <n v="129016.36"/>
    <n v="659.56261869657294"/>
    <m/>
    <m/>
    <n v="847.97467247011627"/>
    <n v="0.5959244824074974"/>
    <m/>
    <m/>
    <n v="183876955.887514"/>
    <m/>
    <m/>
    <m/>
    <n v="7.4897499400386165"/>
    <m/>
    <m/>
    <m/>
    <n v="7.4834067829732049"/>
    <m/>
    <m/>
    <n v="764.1014629224959"/>
    <n v="1051.7907213392275"/>
    <n v="780.09296117997917"/>
    <m/>
  </r>
  <r>
    <x v="1536"/>
    <n v="23.84"/>
    <n v="25.07"/>
    <n v="36225.480000000003"/>
    <n v="32403.84"/>
    <n v="76.73751"/>
    <n v="171483.5"/>
    <n v="153413.91"/>
    <n v="4.5842999230050197E-6"/>
    <n v="23011.908532602611"/>
    <n v="23011.99"/>
    <n v="-3.5402152265273656E-6"/>
    <n v="12201230612.724041"/>
    <m/>
    <m/>
    <n v="4272078.6683154358"/>
    <m/>
    <m/>
    <n v="13.086374193449803"/>
    <m/>
    <m/>
    <n v="300.70220549514346"/>
    <n v="300.60000000000002"/>
    <n v="3.4000497386377226E-4"/>
    <n v="13.012615058098076"/>
    <m/>
    <m/>
    <m/>
    <n v="19280.969961471848"/>
    <m/>
    <m/>
    <n v="6.4535063764149569"/>
    <n v="1543"/>
    <n v="0.95093737534902267"/>
    <n v="136950.57"/>
    <n v="700.0695385750987"/>
    <m/>
    <m/>
    <n v="795.82617652697286"/>
    <n v="0.55922347825815188"/>
    <m/>
    <m/>
    <n v="221205763.37474281"/>
    <m/>
    <m/>
    <m/>
    <n v="6.7290387150522672"/>
    <m/>
    <m/>
    <m/>
    <n v="6.7234351098714935"/>
    <m/>
    <m/>
    <n v="680.82449469474716"/>
    <n v="998.37314308292696"/>
    <n v="700.8612809699199"/>
    <m/>
  </r>
  <r>
    <x v="1537"/>
    <n v="24.91"/>
    <n v="26.37"/>
    <n v="37867.050000000003"/>
    <n v="33872.089999999997"/>
    <n v="73.091030000000003"/>
    <n v="177081.99"/>
    <n v="158421.76999999999"/>
    <n v="4.5842999230050197E-6"/>
    <n v="24054.114488816693"/>
    <n v="24054.2"/>
    <n v="-3.5549377367383173E-6"/>
    <n v="13306389693.216654"/>
    <m/>
    <m/>
    <n v="4562393.0757671753"/>
    <m/>
    <m/>
    <n v="12.789563034815428"/>
    <m/>
    <m/>
    <n v="310.51177837831256"/>
    <n v="310.39999999999998"/>
    <n v="3.6011075487296651E-4"/>
    <n v="12.587438960338147"/>
    <m/>
    <m/>
    <m/>
    <n v="20154.029966671271"/>
    <m/>
    <m/>
    <n v="6.1464472701919535"/>
    <n v="1544"/>
    <n v="0.94463405384907084"/>
    <n v="141084.68"/>
    <n v="721.14613849972125"/>
    <m/>
    <m/>
    <n v="771.80266969058721"/>
    <n v="0.5422908568768503"/>
    <m/>
    <m/>
    <n v="241243736.82328176"/>
    <m/>
    <m/>
    <m/>
    <n v="6.42384011721406"/>
    <m/>
    <m/>
    <m/>
    <n v="6.4185816417778412"/>
    <m/>
    <m/>
    <n v="648.4307309572996"/>
    <n v="975.72911006297784"/>
    <n v="669.07340022067854"/>
    <m/>
  </r>
  <r>
    <x v="1538"/>
    <n v="32.799999999999997"/>
    <n v="26.37"/>
    <n v="44385.26"/>
    <n v="39702.480000000003"/>
    <n v="64.563640000000007"/>
    <n v="191780.46"/>
    <n v="171570.64"/>
    <n v="4.5842999230050197E-6"/>
    <n v="28193.959988750379"/>
    <n v="28194.06"/>
    <n v="-3.5472453993046216E-6"/>
    <n v="17886510710.94257"/>
    <m/>
    <m/>
    <n v="5740322.5146635631"/>
    <m/>
    <m/>
    <n v="11.688527488656259"/>
    <m/>
    <m/>
    <n v="336.27722192120808"/>
    <n v="336.16"/>
    <n v="3.4870871373171575E-4"/>
    <n v="11.542318398510297"/>
    <m/>
    <m/>
    <m/>
    <n v="23622.455928369829"/>
    <m/>
    <m/>
    <n v="5.4290035186483943"/>
    <n v="1545"/>
    <n v="1.2438376943496396"/>
    <n v="154609.67000000001"/>
    <n v="790.21663181403608"/>
    <m/>
    <m/>
    <n v="697.81431468607138"/>
    <n v="0.49025802258532153"/>
    <m/>
    <m/>
    <n v="324283194.32966375"/>
    <m/>
    <m/>
    <m/>
    <n v="5.3178592625095371"/>
    <m/>
    <m/>
    <m/>
    <n v="5.3135814428552433"/>
    <m/>
    <m/>
    <n v="572.74268617568237"/>
    <n v="891.72995929628428"/>
    <n v="553.88025133560814"/>
    <m/>
  </r>
  <r>
    <x v="1539"/>
    <n v="40.950000000000003"/>
    <n v="36.619999999999997"/>
    <n v="48360.94"/>
    <n v="43258.54"/>
    <n v="56.448610000000002"/>
    <n v="199892.31"/>
    <n v="178826.88"/>
    <n v="4.5842999230050197E-6"/>
    <n v="30718.60254335545"/>
    <n v="30718.720000000001"/>
    <n v="-3.823617798937029E-6"/>
    <n v="21089761400.046974"/>
    <m/>
    <m/>
    <n v="6511481.3420414366"/>
    <m/>
    <m/>
    <n v="11.164779602359886"/>
    <m/>
    <m/>
    <n v="350.49238929741716"/>
    <n v="350.36"/>
    <n v="3.778664728197878E-4"/>
    <n v="11.053800753000264"/>
    <m/>
    <m/>
    <m/>
    <n v="25737.524666729933"/>
    <m/>
    <m/>
    <n v="4.7463242677407242"/>
    <n v="1546"/>
    <n v="1.1182413981430914"/>
    <n v="161895.9"/>
    <n v="827.39225513201097"/>
    <m/>
    <m/>
    <n v="664.9286899117925"/>
    <n v="0.4671095391289754"/>
    <m/>
    <m/>
    <n v="382360911.56081527"/>
    <m/>
    <m/>
    <m/>
    <n v="4.8413253181640741"/>
    <m/>
    <m/>
    <m/>
    <n v="4.8374994001425611"/>
    <m/>
    <m/>
    <n v="500.72218616712746"/>
    <n v="851.77268651048269"/>
    <n v="504.24698203779349"/>
    <m/>
  </r>
  <r>
    <x v="1540"/>
    <n v="28.84"/>
    <n v="28.98"/>
    <n v="41546.76"/>
    <n v="37162.71"/>
    <n v="64.68271"/>
    <n v="183243.64"/>
    <n v="163930.25"/>
    <n v="4.3064085186728107E-6"/>
    <n v="26388.342544705258"/>
    <n v="26388.44"/>
    <n v="-3.6931055698019577E-6"/>
    <n v="15144124132.857016"/>
    <m/>
    <m/>
    <n v="5134973.6011523847"/>
    <m/>
    <m/>
    <n v="11.950495710040208"/>
    <m/>
    <m/>
    <n v="321.27700751624138"/>
    <n v="321.16000000000003"/>
    <n v="3.6432779997941367E-4"/>
    <n v="11.973430097644117"/>
    <m/>
    <m/>
    <m/>
    <n v="22108.781814614846"/>
    <m/>
    <m/>
    <n v="5.4376152352647695"/>
    <n v="1547"/>
    <n v="0.99516908212560384"/>
    <n v="147030.98000000001"/>
    <n v="751.2469414494866"/>
    <m/>
    <m/>
    <n v="725.98095733328739"/>
    <n v="0.50985347244561996"/>
    <m/>
    <m/>
    <n v="274571441.91050088"/>
    <m/>
    <m/>
    <m/>
    <n v="5.522774841282418"/>
    <m/>
    <m/>
    <m/>
    <n v="5.5186450564253899"/>
    <m/>
    <m/>
    <n v="573.65119501906497"/>
    <n v="911.7157882741725"/>
    <n v="575.22318026068535"/>
    <m/>
  </r>
  <r>
    <x v="1541"/>
    <n v="28.32"/>
    <n v="28.87"/>
    <n v="41386.379999999997"/>
    <n v="37019.089999999997"/>
    <n v="63.859400000000001"/>
    <n v="183696.09"/>
    <n v="164334.29999999999"/>
    <n v="4.3064085186728107E-6"/>
    <n v="26285.836546566883"/>
    <n v="26285.94"/>
    <n v="-3.9356946380797453E-6"/>
    <n v="15026456767.723557"/>
    <m/>
    <m/>
    <n v="5105157.5132651413"/>
    <m/>
    <m/>
    <n v="11.97327617090253"/>
    <m/>
    <m/>
    <n v="322.06242484010852"/>
    <n v="321.92"/>
    <n v="4.4242308681807785E-4"/>
    <n v="11.943528046831467"/>
    <m/>
    <m/>
    <m/>
    <n v="22022.706078762909"/>
    <m/>
    <m/>
    <n v="5.3680572385365952"/>
    <n v="1548"/>
    <n v="0.98094908209213716"/>
    <n v="146664.29"/>
    <n v="749.31484575995978"/>
    <m/>
    <m/>
    <n v="727.7915278487294"/>
    <n v="0.51107657689967956"/>
    <m/>
    <m/>
    <n v="272440028.5137859"/>
    <m/>
    <m/>
    <m/>
    <n v="5.5438600849887054"/>
    <m/>
    <m/>
    <m/>
    <n v="5.5397915135540527"/>
    <m/>
    <m/>
    <n v="566.31304654407325"/>
    <n v="913.45373340517585"/>
    <n v="577.41930834663253"/>
    <m/>
  </r>
  <r>
    <x v="1542"/>
    <n v="25.52"/>
    <n v="26.65"/>
    <n v="39169.089999999997"/>
    <n v="35035.620000000003"/>
    <n v="67.550190000000001"/>
    <n v="177838.81"/>
    <n v="159093.68"/>
    <n v="4.3064085186728107E-6"/>
    <n v="24876.956918931184"/>
    <n v="24877.05"/>
    <n v="-3.7416441586168858E-6"/>
    <n v="13415683374.647688"/>
    <m/>
    <m/>
    <n v="4694813.6412575403"/>
    <m/>
    <m/>
    <n v="12.293718180896155"/>
    <m/>
    <m/>
    <n v="311.78563357526554"/>
    <n v="311.68"/>
    <n v="3.3891675842379065E-4"/>
    <n v="12.324004335836658"/>
    <m/>
    <m/>
    <m/>
    <n v="20842.137541316144"/>
    <m/>
    <m/>
    <n v="5.6779415412475673"/>
    <n v="1549"/>
    <n v="0.95759849906191374"/>
    <n v="141135.34"/>
    <n v="721.01087426511822"/>
    <m/>
    <m/>
    <n v="755.22781085871941"/>
    <n v="0.5302928666626644"/>
    <m/>
    <m/>
    <n v="243237347.03960514"/>
    <m/>
    <m/>
    <m/>
    <n v="5.8406261433024707"/>
    <m/>
    <m/>
    <m/>
    <n v="5.8364208812126579"/>
    <m/>
    <m/>
    <n v="599.00485956808598"/>
    <n v="937.90058873453654"/>
    <n v="608.32890013021381"/>
    <m/>
  </r>
  <r>
    <x v="1543"/>
    <n v="26.68"/>
    <n v="27.61"/>
    <n v="40146.58"/>
    <n v="35909.800000000003"/>
    <n v="66.411550000000005"/>
    <n v="178118.86"/>
    <n v="159343.53"/>
    <n v="4.3064085186728107E-6"/>
    <n v="25497.15575817908"/>
    <n v="25497.25"/>
    <n v="-3.6961562882575905E-6"/>
    <n v="14084581519.456125"/>
    <m/>
    <m/>
    <n v="4870478.6356666544"/>
    <m/>
    <m/>
    <n v="12.140030822374351"/>
    <m/>
    <m/>
    <n v="312.26900066474275"/>
    <n v="312.16000000000003"/>
    <n v="3.4918203723321994E-4"/>
    <n v="12.304247885538084"/>
    <m/>
    <m/>
    <m/>
    <n v="21361.558902110777"/>
    <m/>
    <m/>
    <n v="5.5818735780367534"/>
    <n v="1550"/>
    <n v="0.96631655197392252"/>
    <n v="141788.99"/>
    <n v="724.29358365525582"/>
    <m/>
    <m/>
    <n v="751.73007132326507"/>
    <n v="0.52778684806784182"/>
    <m/>
    <m/>
    <n v="255366858.04628548"/>
    <m/>
    <m/>
    <m/>
    <n v="5.6946303975478143"/>
    <m/>
    <m/>
    <m/>
    <n v="5.6906093288359783"/>
    <m/>
    <m/>
    <n v="588.86999354418504"/>
    <n v="926.17561977741093"/>
    <n v="593.12275112160717"/>
    <m/>
  </r>
  <r>
    <x v="1544"/>
    <n v="31.24"/>
    <n v="30.8"/>
    <n v="44166.37"/>
    <n v="39505.21"/>
    <n v="59.262"/>
    <n v="187540.07"/>
    <n v="167770.97"/>
    <n v="4.3064085186728107E-6"/>
    <n v="28049.446713134395"/>
    <n v="28049.55"/>
    <n v="-3.6823002723673781E-6"/>
    <n v="16904281504.672293"/>
    <m/>
    <m/>
    <n v="5601897.9810285307"/>
    <m/>
    <m/>
    <n v="11.53198030066874"/>
    <m/>
    <m/>
    <n v="328.77777384263857"/>
    <n v="328.64"/>
    <n v="4.1922420471807165E-4"/>
    <n v="11.653113858401609"/>
    <m/>
    <m/>
    <m/>
    <n v="23499.67401614636"/>
    <m/>
    <m/>
    <n v="4.9806350604770326"/>
    <n v="1551"/>
    <n v="1.0142857142857142"/>
    <n v="150194.82999999999"/>
    <n v="767.17280717012329"/>
    <m/>
    <m/>
    <n v="707.16439169798559"/>
    <n v="0.49645038723603024"/>
    <m/>
    <m/>
    <n v="306492907.40378124"/>
    <m/>
    <m/>
    <m/>
    <n v="5.1242261679877066"/>
    <m/>
    <m/>
    <m/>
    <n v="5.1206790271988822"/>
    <m/>
    <m/>
    <n v="525.44123311023156"/>
    <n v="879.78681096493654"/>
    <n v="533.71244662954086"/>
    <m/>
  </r>
  <r>
    <x v="1545"/>
    <n v="30.84"/>
    <n v="30.51"/>
    <n v="44541.56"/>
    <n v="39840.29"/>
    <n v="58.72898"/>
    <n v="190751.15"/>
    <n v="170641.39"/>
    <n v="4.4453533327715178E-6"/>
    <n v="28285.655442848762"/>
    <n v="28285.759999999998"/>
    <n v="-3.6964589686938609E-6"/>
    <n v="17188940963.509911"/>
    <m/>
    <m/>
    <n v="5673007.0510384021"/>
    <m/>
    <m/>
    <n v="11.482177037767242"/>
    <m/>
    <m/>
    <n v="334.38267854283998"/>
    <n v="334.24"/>
    <n v="4.2687452979883744E-4"/>
    <n v="11.45262078435465"/>
    <m/>
    <m/>
    <m/>
    <n v="23696.951155840045"/>
    <m/>
    <m/>
    <n v="4.9348844528530726"/>
    <n v="1552"/>
    <n v="1.0108161258603736"/>
    <n v="152675.88"/>
    <n v="779.66297889653765"/>
    <m/>
    <m/>
    <n v="695.48282972929269"/>
    <n v="0.48811074710364161"/>
    <m/>
    <m/>
    <n v="311660693.82915843"/>
    <m/>
    <m/>
    <m/>
    <n v="5.0800530138128837"/>
    <m/>
    <m/>
    <m/>
    <n v="5.0767480860539465"/>
    <m/>
    <m/>
    <n v="520.61468882550071"/>
    <n v="875.98726806758907"/>
    <n v="529.11160322077956"/>
    <m/>
  </r>
  <r>
    <x v="1546"/>
    <n v="33.549999999999997"/>
    <n v="32.81"/>
    <n v="47564.58"/>
    <n v="42544.06"/>
    <n v="54.87191"/>
    <n v="196957.51"/>
    <n v="176192.69"/>
    <n v="4.4453533327715178E-6"/>
    <n v="30204.656407051451"/>
    <n v="30204.76"/>
    <n v="-3.4296895108365533E-6"/>
    <n v="19521207724.852554"/>
    <m/>
    <m/>
    <n v="6250446.9122777302"/>
    <m/>
    <m/>
    <n v="11.09226809859851"/>
    <m/>
    <m/>
    <n v="345.25387590878944"/>
    <n v="345.12"/>
    <n v="3.8791118680303605E-4"/>
    <n v="11.079683952366855"/>
    <m/>
    <m/>
    <m/>
    <n v="25304.421975801964"/>
    <m/>
    <m/>
    <n v="4.610485340555015"/>
    <n v="1553"/>
    <n v="1.0225540993599511"/>
    <n v="160168.69"/>
    <n v="817.8623057866256"/>
    <m/>
    <m/>
    <n v="661.35091117461366"/>
    <n v="0.46411194165898806"/>
    <m/>
    <m/>
    <n v="353950608.16548949"/>
    <m/>
    <m/>
    <m/>
    <n v="4.7350735563032149"/>
    <m/>
    <m/>
    <m/>
    <n v="4.7320594754220098"/>
    <m/>
    <m/>
    <n v="486.39160933542638"/>
    <n v="846.2407082214811"/>
    <n v="493.18035735683651"/>
    <m/>
  </r>
  <r>
    <x v="1547"/>
    <n v="35.32"/>
    <n v="34.18"/>
    <n v="48640.57"/>
    <n v="43506.28"/>
    <n v="54.030749999999998"/>
    <n v="202429.43"/>
    <n v="181086.93"/>
    <n v="4.4453533327715178E-6"/>
    <n v="30887.182871252462"/>
    <n v="30887.29"/>
    <n v="-3.4683763948661905E-6"/>
    <n v="20403399269.138588"/>
    <m/>
    <m/>
    <n v="6462434.6991233323"/>
    <m/>
    <m/>
    <n v="10.966545617029245"/>
    <m/>
    <m/>
    <n v="354.83714812129153"/>
    <n v="354.72"/>
    <n v="3.3025519083085264E-4"/>
    <n v="10.771564512701142"/>
    <m/>
    <m/>
    <m/>
    <n v="25875.988280265152"/>
    <m/>
    <m/>
    <n v="4.5395165277671969"/>
    <n v="1554"/>
    <n v="1.0333528379169106"/>
    <n v="164215.32999999999"/>
    <n v="838.46001093773566"/>
    <m/>
    <m/>
    <n v="644.64197104907714"/>
    <n v="0.45234333332998222"/>
    <m/>
    <m/>
    <n v="369948759.34442949"/>
    <m/>
    <m/>
    <m/>
    <n v="4.62776473717412"/>
    <m/>
    <m/>
    <m/>
    <n v="4.6248838725941992"/>
    <m/>
    <m/>
    <n v="478.90462423195879"/>
    <n v="836.64920890891221"/>
    <n v="482.00363515044586"/>
    <m/>
  </r>
  <r>
    <x v="1548"/>
    <n v="45.79"/>
    <n v="40.83"/>
    <n v="55192.21"/>
    <n v="49366.16"/>
    <n v="46.192369999999997"/>
    <n v="217501.26"/>
    <n v="194568.9"/>
    <n v="4.4453533327715178E-6"/>
    <n v="35046.676383595121"/>
    <n v="35046.800000000003"/>
    <n v="-3.5271809375458929E-6"/>
    <n v="25898629248.612911"/>
    <m/>
    <m/>
    <n v="7768002.4712578552"/>
    <m/>
    <m/>
    <n v="10.227734981051467"/>
    <m/>
    <m/>
    <n v="381.24715832181636"/>
    <n v="381.12"/>
    <n v="3.3364379149958268E-4"/>
    <n v="9.9692942550528425"/>
    <m/>
    <m/>
    <m/>
    <n v="29360.391891258729"/>
    <m/>
    <m/>
    <n v="3.8807073086449848"/>
    <n v="1555"/>
    <n v="1.1214793044330149"/>
    <n v="178241.08"/>
    <n v="910.002425824434"/>
    <m/>
    <m/>
    <n v="589.58263447287811"/>
    <n v="0.41366914507367492"/>
    <m/>
    <m/>
    <n v="469590056.68527311"/>
    <m/>
    <m/>
    <m/>
    <n v="4.0042625594915267"/>
    <m/>
    <m/>
    <m/>
    <n v="4.001826000966779"/>
    <m/>
    <m/>
    <n v="409.4023370182457"/>
    <n v="780.28457452810494"/>
    <n v="417.06292765226311"/>
    <m/>
  </r>
  <r>
    <x v="1549"/>
    <n v="40.1"/>
    <n v="37.4"/>
    <n v="54917.53"/>
    <n v="49120.25"/>
    <n v="46.701569999999997"/>
    <n v="217813.14"/>
    <n v="194847.03"/>
    <n v="4.4453533327715178E-6"/>
    <n v="34871.406149862451"/>
    <n v="34871.53"/>
    <n v="-3.5516118033207533E-6"/>
    <n v="25639563987.617485"/>
    <m/>
    <m/>
    <n v="7709885.8600585451"/>
    <m/>
    <m/>
    <n v="10.252942067986851"/>
    <m/>
    <m/>
    <n v="381.7845277934079"/>
    <n v="381.64"/>
    <n v="3.787019007648329E-4"/>
    <n v="9.9547195222179301"/>
    <m/>
    <m/>
    <m/>
    <n v="29213.297168447254"/>
    <m/>
    <m/>
    <n v="3.9232335440120467"/>
    <n v="1556"/>
    <n v="1.072192513368984"/>
    <n v="178605.17"/>
    <n v="911.79007206027097"/>
    <m/>
    <m/>
    <n v="588.37830412779022"/>
    <n v="0.41278501673176071"/>
    <m/>
    <m/>
    <n v="464896007.24518645"/>
    <m/>
    <m/>
    <m/>
    <n v="4.024021754047256"/>
    <m/>
    <m/>
    <m/>
    <n v="4.021629615199501"/>
    <m/>
    <m/>
    <n v="413.88872023634576"/>
    <n v="782.2076494944497"/>
    <n v="419.12094143308508"/>
    <m/>
  </r>
  <r>
    <x v="1550"/>
    <n v="38.32"/>
    <n v="36.909999999999997"/>
    <n v="53931.67"/>
    <n v="48237.81"/>
    <n v="47.469709999999999"/>
    <n v="216967.47"/>
    <n v="194087.93"/>
    <n v="4.5842999230050197E-6"/>
    <n v="34242.902033911487"/>
    <n v="34243.019999999997"/>
    <n v="-3.4449674272130082E-6"/>
    <n v="24715327835.329884"/>
    <m/>
    <m/>
    <n v="7501909.1441277992"/>
    <m/>
    <m/>
    <n v="10.344230825625699"/>
    <m/>
    <m/>
    <n v="380.27441229755476"/>
    <n v="380.12"/>
    <n v="4.0621987150046834E-4"/>
    <n v="9.9925304849314713"/>
    <m/>
    <m/>
    <m/>
    <n v="28686.00764748549"/>
    <m/>
    <m/>
    <n v="3.9869920763104627"/>
    <n v="1557"/>
    <n v="1.0382010295312925"/>
    <n v="176791.15"/>
    <n v="902.31799358404737"/>
    <m/>
    <m/>
    <n v="594.35422302898394"/>
    <n v="0.416858935790616"/>
    <m/>
    <m/>
    <n v="448147084.9801268"/>
    <m/>
    <m/>
    <m/>
    <n v="4.0957405365227508"/>
    <m/>
    <m/>
    <m/>
    <n v="4.0934781150401154"/>
    <m/>
    <m/>
    <n v="420.61504357170162"/>
    <n v="789.17216407616263"/>
    <n v="426.59079260854946"/>
    <m/>
  </r>
  <r>
    <x v="1551"/>
    <n v="34.61"/>
    <n v="34.9"/>
    <n v="51970.84"/>
    <n v="46483.77"/>
    <n v="48.89781"/>
    <n v="214075.94"/>
    <n v="191500.43"/>
    <n v="4.5842999230050197E-6"/>
    <n v="32997.105206721404"/>
    <n v="32997.22"/>
    <n v="-3.4788772689253733E-6"/>
    <n v="22916982214.118099"/>
    <m/>
    <m/>
    <n v="7092660.5931433039"/>
    <m/>
    <m/>
    <n v="10.532026954135073"/>
    <m/>
    <m/>
    <n v="375.19733839943081"/>
    <n v="375.04"/>
    <n v="4.1952431588843098E-4"/>
    <n v="10.125418673573067"/>
    <m/>
    <m/>
    <m/>
    <n v="27642.121867679365"/>
    <m/>
    <m/>
    <n v="4.1066741109229357"/>
    <n v="1558"/>
    <n v="0.99169054441260751"/>
    <n v="172785.35"/>
    <n v="881.80407642944976"/>
    <m/>
    <m/>
    <n v="607.82132331431785"/>
    <n v="0.42626387016107248"/>
    <m/>
    <m/>
    <n v="415541721.43431383"/>
    <m/>
    <m/>
    <m/>
    <n v="4.2444735793261774"/>
    <m/>
    <m/>
    <m/>
    <n v="4.2421891280339734"/>
    <m/>
    <m/>
    <n v="433.24111938017421"/>
    <n v="803.49932668874897"/>
    <n v="442.08204408085635"/>
    <m/>
  </r>
  <r>
    <x v="1552"/>
    <n v="35.020000000000003"/>
    <n v="33.950000000000003"/>
    <n v="50572.800000000003"/>
    <n v="45233.120000000003"/>
    <n v="50.656289999999998"/>
    <n v="212355.57"/>
    <n v="189960.61"/>
    <n v="4.5842999230050197E-6"/>
    <n v="32108.684638994335"/>
    <n v="32108.79"/>
    <n v="-3.2813757748773043E-6"/>
    <n v="21682934469.139954"/>
    <m/>
    <m/>
    <n v="6806352.3222505962"/>
    <m/>
    <m/>
    <n v="10.673431710055487"/>
    <m/>
    <m/>
    <n v="372.1730797587735"/>
    <n v="372.04"/>
    <n v="3.577028243562097E-4"/>
    <n v="10.206504594880286"/>
    <m/>
    <m/>
    <m/>
    <n v="26897.634310367852"/>
    <m/>
    <m/>
    <n v="4.254085838578999"/>
    <n v="1559"/>
    <n v="1.031516936671576"/>
    <n v="170738.76"/>
    <n v="871.29133727698354"/>
    <m/>
    <m/>
    <n v="615.02078230827669"/>
    <n v="0.43127195016353848"/>
    <m/>
    <m/>
    <n v="393168097.20878363"/>
    <m/>
    <m/>
    <m/>
    <n v="4.3584685149565461"/>
    <m/>
    <m/>
    <m/>
    <n v="4.3561844532476757"/>
    <m/>
    <m/>
    <n v="448.79259002879718"/>
    <n v="814.28724307629966"/>
    <n v="453.95515701618041"/>
    <m/>
  </r>
  <r>
    <x v="1553"/>
    <n v="29.68"/>
    <n v="30.64"/>
    <n v="46127.12"/>
    <n v="41256.620000000003"/>
    <n v="54.504150000000003"/>
    <n v="202506.54"/>
    <n v="181149.39"/>
    <n v="4.5842999230050197E-6"/>
    <n v="29285.407083482482"/>
    <n v="29285.5"/>
    <n v="-3.1727823502913921E-6"/>
    <n v="17869860914.744873"/>
    <m/>
    <m/>
    <n v="5908763.2786697196"/>
    <m/>
    <m/>
    <n v="11.142299044945199"/>
    <m/>
    <m/>
    <n v="354.90307570191732"/>
    <n v="354.76"/>
    <n v="4.0330280166123167E-4"/>
    <n v="10.679581730980853"/>
    <m/>
    <m/>
    <m/>
    <n v="24532.323983123872"/>
    <m/>
    <m/>
    <n v="4.5769321903133298"/>
    <n v="1560"/>
    <n v="0.96866840731070492"/>
    <n v="161775.63"/>
    <n v="825.4874231680044"/>
    <m/>
    <m/>
    <n v="647.30701435383446"/>
    <n v="0.45386904494666669"/>
    <m/>
    <m/>
    <n v="324029381.81954145"/>
    <m/>
    <m/>
    <m/>
    <n v="4.7414060756739467"/>
    <m/>
    <m/>
    <m/>
    <n v="4.7389885044608846"/>
    <m/>
    <m/>
    <n v="482.85185819452772"/>
    <n v="850.05762132645384"/>
    <n v="493.83991926840787"/>
    <m/>
  </r>
  <r>
    <x v="1554"/>
    <n v="32.07"/>
    <n v="32"/>
    <n v="47049.95"/>
    <n v="42081.82"/>
    <n v="54.517519999999998"/>
    <n v="203719.64"/>
    <n v="182233.72"/>
    <n v="4.5842999230050197E-6"/>
    <n v="29870.569449387185"/>
    <n v="29870.67"/>
    <n v="-3.3661987767219514E-6"/>
    <n v="18583958978.75922"/>
    <m/>
    <m/>
    <n v="6085982.3402192518"/>
    <m/>
    <m/>
    <n v="11.030579821272811"/>
    <m/>
    <m/>
    <n v="357.02038989781818"/>
    <n v="356.88"/>
    <n v="3.9338124248544659E-4"/>
    <n v="10.615311569542325"/>
    <m/>
    <m/>
    <m/>
    <n v="25022.290819577873"/>
    <m/>
    <m/>
    <n v="4.5777601713832681"/>
    <n v="1561"/>
    <n v="1.0021875"/>
    <n v="162948.17000000001"/>
    <n v="831.4055831377168"/>
    <m/>
    <m/>
    <n v="642.61537219110301"/>
    <n v="0.45053671704754422"/>
    <m/>
    <m/>
    <n v="336980262.79683071"/>
    <m/>
    <m/>
    <m/>
    <n v="4.6463537696507871"/>
    <m/>
    <m/>
    <m/>
    <n v="4.6440504880143747"/>
    <m/>
    <m/>
    <n v="482.93920757650358"/>
    <n v="841.53444517148694"/>
    <n v="483.9397710036169"/>
    <m/>
  </r>
  <r>
    <x v="1555"/>
    <n v="35.54"/>
    <n v="34.020000000000003"/>
    <n v="49822.48"/>
    <n v="44560.82"/>
    <n v="51.684649999999998"/>
    <n v="207513.17"/>
    <n v="185623.81"/>
    <n v="4.4453533327715178E-6"/>
    <n v="31627.678696847157"/>
    <n v="31627.78"/>
    <n v="-3.2029801915189893E-6"/>
    <n v="20770098969.621754"/>
    <m/>
    <m/>
    <n v="6623507.4304120177"/>
    <m/>
    <m/>
    <n v="10.704564816841524"/>
    <m/>
    <m/>
    <n v="363.63311442239626"/>
    <n v="363.48"/>
    <n v="4.2124579728253231E-4"/>
    <n v="10.41647919645321"/>
    <m/>
    <m/>
    <m/>
    <n v="26493.281416479382"/>
    <m/>
    <m/>
    <n v="4.3387704638972435"/>
    <n v="1562"/>
    <n v="1.0446796002351557"/>
    <n v="167778.04"/>
    <n v="855.78154726854973"/>
    <m/>
    <m/>
    <n v="623.56791245169859"/>
    <n v="0.4370168238263345"/>
    <m/>
    <m/>
    <n v="376631864.29204124"/>
    <m/>
    <m/>
    <m/>
    <n v="4.3718269151760758"/>
    <m/>
    <m/>
    <m/>
    <n v="4.3699074689842687"/>
    <m/>
    <m/>
    <n v="457.72654993800501"/>
    <n v="816.66242028095814"/>
    <n v="455.34649772412229"/>
    <m/>
  </r>
  <r>
    <x v="1556"/>
    <n v="30.17"/>
    <n v="30.59"/>
    <n v="46456.15"/>
    <n v="41549.81"/>
    <n v="53.614379999999997"/>
    <n v="203133.64"/>
    <n v="181705.43"/>
    <n v="4.4453533327715178E-6"/>
    <n v="29489.988433351471"/>
    <n v="29490.09"/>
    <n v="-3.444094220483862E-6"/>
    <n v="17962462619.321968"/>
    <m/>
    <m/>
    <n v="5952116.868043269"/>
    <m/>
    <m/>
    <n v="11.065934765272349"/>
    <m/>
    <m/>
    <n v="355.95002012697495"/>
    <n v="355.8"/>
    <n v="4.2164172842862335E-4"/>
    <n v="10.636017175624477"/>
    <m/>
    <m/>
    <m/>
    <n v="24702.398711386573"/>
    <m/>
    <m/>
    <n v="4.5004757011725847"/>
    <n v="1563"/>
    <n v="0.98627002288329524"/>
    <n v="162730.38"/>
    <n v="829.97025432313751"/>
    <m/>
    <m/>
    <n v="642.32816742288526"/>
    <n v="0.45012195203737487"/>
    <m/>
    <m/>
    <n v="325722259.1052075"/>
    <m/>
    <m/>
    <m/>
    <n v="4.6670173541185838"/>
    <m/>
    <m/>
    <m/>
    <n v="4.6650337779173032"/>
    <m/>
    <m/>
    <n v="474.78594060659174"/>
    <n v="844.23171074272568"/>
    <n v="486.09198128101275"/>
    <m/>
  </r>
  <r>
    <x v="1557"/>
    <n v="29.46"/>
    <n v="30.24"/>
    <n v="46034.87"/>
    <n v="41172.839999999997"/>
    <n v="54.395690000000002"/>
    <n v="201071.52"/>
    <n v="179860.04"/>
    <n v="4.4453533327715178E-6"/>
    <n v="29221.85074512408"/>
    <n v="29221.95"/>
    <n v="-3.3965863305285282E-6"/>
    <n v="17635806784.917736"/>
    <m/>
    <m/>
    <n v="5871057.6904079663"/>
    <m/>
    <m/>
    <n v="11.11584453274611"/>
    <m/>
    <m/>
    <n v="352.32798676297523"/>
    <n v="352.2"/>
    <n v="3.6339228556281356E-4"/>
    <n v="10.743686339284169"/>
    <m/>
    <m/>
    <m/>
    <n v="24477.576471280459"/>
    <m/>
    <m/>
    <n v="4.5657661168580193"/>
    <n v="1564"/>
    <n v="0.9742063492063493"/>
    <n v="161491.66"/>
    <n v="823.58812478315792"/>
    <m/>
    <m/>
    <n v="647.21763395980406"/>
    <n v="0.45350533165821272"/>
    <m/>
    <m/>
    <n v="319801104.91533506"/>
    <m/>
    <m/>
    <m/>
    <n v="4.7091405790993095"/>
    <m/>
    <m/>
    <m/>
    <n v="4.7072051646043187"/>
    <m/>
    <m/>
    <n v="481.67387279023353"/>
    <n v="848.03937898503057"/>
    <n v="490.47931484658375"/>
    <m/>
  </r>
  <r>
    <x v="1558"/>
    <n v="35.479999999999997"/>
    <n v="34.369999999999997"/>
    <n v="50418.2"/>
    <n v="45093.04"/>
    <n v="48.930210000000002"/>
    <n v="209264.72"/>
    <n v="187188.12"/>
    <n v="4.4453533327715178E-6"/>
    <n v="32003.50496518506"/>
    <n v="32003.61"/>
    <n v="-3.2819677199258379E-6"/>
    <n v="20993276100.88739"/>
    <m/>
    <m/>
    <n v="6709497.09725984"/>
    <m/>
    <m/>
    <n v="10.586381134996811"/>
    <m/>
    <m/>
    <n v="366.67559733256985"/>
    <n v="366.52"/>
    <n v="4.245261720230431E-4"/>
    <n v="10.3056184291321"/>
    <m/>
    <m/>
    <m/>
    <n v="26807.394940031758"/>
    <m/>
    <m/>
    <n v="4.1067502107300795"/>
    <n v="1565"/>
    <n v="1.0322956066336921"/>
    <n v="169629.84"/>
    <n v="865.02431983640145"/>
    <m/>
    <m/>
    <n v="614.60187160811972"/>
    <n v="0.43061064682699912"/>
    <m/>
    <m/>
    <n v="380686882.38888639"/>
    <m/>
    <m/>
    <m/>
    <n v="4.2605695426204866"/>
    <m/>
    <m/>
    <m/>
    <n v="4.258878259516182"/>
    <m/>
    <m/>
    <n v="433.24914766894051"/>
    <n v="807.64606386624712"/>
    <n v="443.75851496036842"/>
    <m/>
  </r>
  <r>
    <x v="1559"/>
    <n v="36.57"/>
    <n v="35.299999999999997"/>
    <n v="52737.41"/>
    <n v="47166.7"/>
    <n v="47.392189999999999"/>
    <n v="211916.79"/>
    <n v="189557.91"/>
    <n v="3.6117110888689297E-6"/>
    <n v="33473.200221147061"/>
    <n v="33473.31"/>
    <n v="-3.2795935906992923E-6"/>
    <n v="22921219985.646725"/>
    <m/>
    <m/>
    <n v="7172107.7309784759"/>
    <m/>
    <m/>
    <n v="10.34215954751815"/>
    <m/>
    <m/>
    <n v="371.29541732349372"/>
    <n v="371.16"/>
    <n v="3.6484891554500187E-4"/>
    <n v="10.174131198031859"/>
    <m/>
    <m/>
    <m/>
    <n v="28037.746782952589"/>
    <m/>
    <m/>
    <n v="3.9768947686962299"/>
    <n v="1566"/>
    <n v="1.0359773371104817"/>
    <n v="172870.65"/>
    <n v="881.34428804922879"/>
    <m/>
    <m/>
    <n v="602.85978724651022"/>
    <n v="0.4222636418141823"/>
    <m/>
    <m/>
    <n v="415657585.76961809"/>
    <m/>
    <m/>
    <m/>
    <n v="4.0640739987900734"/>
    <m/>
    <m/>
    <m/>
    <n v="4.0626317697945975"/>
    <m/>
    <m/>
    <n v="419.54980958055523"/>
    <n v="789.01414410792222"/>
    <n v="423.29257258946103"/>
    <m/>
  </r>
  <r>
    <x v="1560"/>
    <n v="33.700000000000003"/>
    <n v="33.65"/>
    <n v="50571.03"/>
    <n v="45228.98"/>
    <n v="48.874720000000003"/>
    <n v="209879.29"/>
    <n v="187734.7"/>
    <n v="3.6117110888689297E-6"/>
    <n v="32097.384697414476"/>
    <n v="32097.49"/>
    <n v="-3.2807109068277995E-6"/>
    <n v="21037028685.451038"/>
    <m/>
    <m/>
    <n v="6730072.3793833954"/>
    <m/>
    <m/>
    <n v="10.554325070937693"/>
    <m/>
    <m/>
    <n v="367.71658548136213"/>
    <n v="367.56"/>
    <n v="4.2601338927550358E-4"/>
    <n v="10.271645423919486"/>
    <m/>
    <m/>
    <m/>
    <n v="26885.116159590812"/>
    <m/>
    <m/>
    <n v="4.1010365649106362"/>
    <n v="1567"/>
    <n v="1.0014858841010403"/>
    <n v="169868.9"/>
    <n v="865.97288096168825"/>
    <m/>
    <m/>
    <n v="613.32792840504248"/>
    <n v="0.42955516305990771"/>
    <m/>
    <m/>
    <n v="381492328.9502095"/>
    <m/>
    <m/>
    <m/>
    <n v="4.2308387439906587"/>
    <m/>
    <m/>
    <m/>
    <n v="4.2293931677709065"/>
    <m/>
    <m/>
    <n v="432.64637612104156"/>
    <n v="805.20047328810301"/>
    <n v="440.66191134515236"/>
    <m/>
  </r>
  <r>
    <x v="1561"/>
    <n v="33.729999999999997"/>
    <n v="33.799999999999997"/>
    <n v="51001.66"/>
    <n v="45613.95"/>
    <n v="48.730719999999998"/>
    <n v="211203.8"/>
    <n v="188918.78"/>
    <n v="3.6117110888689297E-6"/>
    <n v="32369.915836222091"/>
    <n v="32370.02"/>
    <n v="-3.217908975949868E-6"/>
    <n v="21394255410.072491"/>
    <m/>
    <m/>
    <n v="6815932.3264853163"/>
    <m/>
    <m/>
    <n v="10.50913455682419"/>
    <m/>
    <m/>
    <n v="370.02815510154699"/>
    <n v="369.88"/>
    <n v="4.0054910118692E-4"/>
    <n v="10.206519468532571"/>
    <m/>
    <m/>
    <m/>
    <n v="27113.170937725325"/>
    <m/>
    <m/>
    <n v="4.0886903848707892"/>
    <n v="1568"/>
    <n v="0.99792899408284019"/>
    <n v="171270.01"/>
    <n v="873.04741013450644"/>
    <m/>
    <m/>
    <n v="608.26908659369508"/>
    <n v="0.42597172927890808"/>
    <m/>
    <m/>
    <n v="387973457.91369826"/>
    <m/>
    <m/>
    <m/>
    <n v="4.1946322536526646"/>
    <m/>
    <m/>
    <m/>
    <n v="4.1932544042828042"/>
    <m/>
    <m/>
    <n v="431.3438932076042"/>
    <n v="801.75284180927713"/>
    <n v="436.89083374071708"/>
    <m/>
  </r>
  <r>
    <x v="1562"/>
    <n v="30.57"/>
    <n v="31.47"/>
    <n v="47944.24"/>
    <n v="42879.34"/>
    <n v="51.586300000000001"/>
    <n v="206292.58"/>
    <n v="184525.08"/>
    <n v="3.6117110888689297E-6"/>
    <n v="30428.679606476013"/>
    <n v="30428.78"/>
    <n v="-3.2992950748100824E-6"/>
    <n v="18828250644.587749"/>
    <m/>
    <m/>
    <n v="6202938.0954842335"/>
    <m/>
    <m/>
    <n v="10.823870326423485"/>
    <m/>
    <m/>
    <n v="361.41490585023928"/>
    <n v="361.28"/>
    <n v="3.734107900776884E-4"/>
    <n v="10.443544791975532"/>
    <m/>
    <m/>
    <m/>
    <n v="25486.971213997844"/>
    <m/>
    <m/>
    <n v="4.3280055988074464"/>
    <n v="1569"/>
    <n v="0.97140133460438516"/>
    <n v="165988.5"/>
    <n v="846.05889082086514"/>
    <m/>
    <m/>
    <n v="627.02648179403093"/>
    <n v="0.43906593552865275"/>
    <m/>
    <m/>
    <n v="341443020.302432"/>
    <m/>
    <m/>
    <m/>
    <n v="4.4458983163685186"/>
    <m/>
    <m/>
    <m/>
    <n v="4.4444966039844411"/>
    <m/>
    <m/>
    <n v="456.59089074628207"/>
    <n v="825.7643621043909"/>
    <n v="463.06138529147211"/>
    <m/>
  </r>
  <r>
    <x v="1563"/>
    <n v="28.79"/>
    <n v="30.95"/>
    <n v="46783.47"/>
    <n v="41841.040000000001"/>
    <n v="52.741309999999999"/>
    <n v="204530.04"/>
    <n v="182947.86"/>
    <n v="3.6117110888689297E-6"/>
    <n v="29691.251922341457"/>
    <n v="29691.35"/>
    <n v="-3.303240120211548E-6"/>
    <n v="17915673644.556843"/>
    <m/>
    <m/>
    <n v="5977579.5948108695"/>
    <m/>
    <m/>
    <n v="10.954632277984603"/>
    <m/>
    <m/>
    <n v="358.31828130835669"/>
    <n v="358.2"/>
    <n v="3.3021024108514929E-4"/>
    <n v="10.532459003208666"/>
    <m/>
    <m/>
    <m/>
    <n v="24869.102573493459"/>
    <m/>
    <m/>
    <n v="4.424624143910755"/>
    <n v="1570"/>
    <n v="0.9302100161550888"/>
    <n v="164349.78"/>
    <n v="837.64077196009873"/>
    <m/>
    <m/>
    <n v="633.21679519673978"/>
    <n v="0.44335857815045043"/>
    <m/>
    <m/>
    <n v="324896355.66396701"/>
    <m/>
    <m/>
    <m/>
    <n v="4.553341253449525"/>
    <m/>
    <m/>
    <m/>
    <n v="4.5519657576025843"/>
    <m/>
    <m/>
    <n v="466.78384141702168"/>
    <n v="835.7403278414148"/>
    <n v="474.2520765183362"/>
    <m/>
  </r>
  <r>
    <x v="1564"/>
    <n v="28.58"/>
    <n v="30.68"/>
    <n v="45846.54"/>
    <n v="41002.639999999999"/>
    <n v="53.909219999999998"/>
    <n v="202307.25"/>
    <n v="180957.64"/>
    <n v="1.8057055335418681E-6"/>
    <n v="29094.498454514665"/>
    <n v="29094.6"/>
    <n v="-3.4901832413058997E-6"/>
    <n v="17195455290.731037"/>
    <m/>
    <m/>
    <n v="5797747.0029507382"/>
    <m/>
    <m/>
    <n v="11.06352142130164"/>
    <m/>
    <m/>
    <n v="354.39822690164675"/>
    <n v="354.28"/>
    <n v="3.3371034675044875E-4"/>
    <n v="10.645913940200629"/>
    <m/>
    <m/>
    <m/>
    <n v="24368.678719914416"/>
    <m/>
    <m/>
    <n v="4.5217300727645666"/>
    <n v="1571"/>
    <n v="0.93155149934810944"/>
    <n v="163039.89000000001"/>
    <n v="830.77002616091897"/>
    <m/>
    <m/>
    <n v="638.26361879370631"/>
    <n v="0.44676512929996087"/>
    <m/>
    <m/>
    <n v="311844448.09302521"/>
    <m/>
    <m/>
    <m/>
    <n v="4.6439309961062163"/>
    <m/>
    <m/>
    <m/>
    <n v="4.6427120000427378"/>
    <m/>
    <m/>
    <n v="477.02820953066828"/>
    <n v="844.04759421283302"/>
    <n v="483.68742765386776"/>
    <m/>
  </r>
  <r>
    <x v="1565"/>
    <n v="25.87"/>
    <n v="28.45"/>
    <n v="43114.76"/>
    <n v="38559.410000000003"/>
    <n v="56.735590000000002"/>
    <n v="195463.64"/>
    <n v="174835.91"/>
    <n v="1.8057055335418681E-6"/>
    <n v="27360.22677808443"/>
    <n v="27360.32"/>
    <n v="-3.4071939060131839E-6"/>
    <n v="15145541987.538406"/>
    <m/>
    <m/>
    <n v="5279489.6443134844"/>
    <m/>
    <m/>
    <n v="11.392846680596897"/>
    <m/>
    <m/>
    <n v="342.40136397708704"/>
    <n v="342.28"/>
    <n v="3.5457513464720591E-4"/>
    <n v="11.005674069611832"/>
    <m/>
    <m/>
    <m/>
    <n v="22915.959633960691"/>
    <m/>
    <m/>
    <n v="4.7584904093487692"/>
    <n v="1572"/>
    <n v="0.90931458699472767"/>
    <n v="157055.15"/>
    <n v="800.21228649399848"/>
    <m/>
    <m/>
    <n v="661.69249751743132"/>
    <n v="0.46312072667586412"/>
    <m/>
    <m/>
    <n v="274671354.92051798"/>
    <m/>
    <m/>
    <m/>
    <n v="4.9204203759146887"/>
    <m/>
    <m/>
    <m/>
    <n v="4.9191848583589595"/>
    <m/>
    <m/>
    <n v="502.00567559590576"/>
    <n v="869.17216190124407"/>
    <n v="512.48510725016342"/>
    <m/>
  </r>
  <r>
    <x v="1566"/>
    <n v="25.92"/>
    <n v="28.78"/>
    <n v="41982.23"/>
    <n v="37546.47"/>
    <n v="57.570230000000002"/>
    <n v="194489.92"/>
    <n v="173964.63"/>
    <n v="1.8057055335418681E-6"/>
    <n v="26640.884129568891"/>
    <n v="26640.97"/>
    <n v="-3.2232471681714614E-6"/>
    <n v="14349184767.095863"/>
    <m/>
    <m/>
    <n v="5071405.9490631372"/>
    <m/>
    <m/>
    <n v="11.542188981308099"/>
    <m/>
    <m/>
    <n v="340.68735289236002"/>
    <n v="340.56"/>
    <n v="3.7395141050033942E-4"/>
    <n v="11.060130801693912"/>
    <m/>
    <m/>
    <m/>
    <n v="22313.324796712943"/>
    <m/>
    <m/>
    <n v="4.828181915628341"/>
    <n v="1573"/>
    <n v="0.90062543432939546"/>
    <n v="155761.45000000001"/>
    <n v="793.55878310212711"/>
    <m/>
    <m/>
    <n v="667.14301336513381"/>
    <n v="0.46689129747590113"/>
    <m/>
    <m/>
    <n v="260231575.87233663"/>
    <m/>
    <m/>
    <m/>
    <n v="5.0494426252094557"/>
    <m/>
    <m/>
    <m/>
    <n v="5.0482322355179727"/>
    <m/>
    <m/>
    <n v="509.35790890595683"/>
    <n v="880.56564186385333"/>
    <n v="525.92338614014432"/>
    <m/>
  </r>
  <r>
    <x v="1567"/>
    <n v="25.05"/>
    <n v="28.21"/>
    <n v="41237.949999999997"/>
    <n v="36880.76"/>
    <n v="59.127009999999999"/>
    <n v="192862.04"/>
    <n v="172508.23"/>
    <n v="1.8057055335418681E-6"/>
    <n v="26167.944378692217"/>
    <n v="26168.03"/>
    <n v="-3.2719814132553537E-6"/>
    <n v="13839753532.820498"/>
    <m/>
    <m/>
    <n v="4936482.3249987513"/>
    <m/>
    <m/>
    <n v="11.644209114398897"/>
    <m/>
    <m/>
    <n v="337.82756321284495"/>
    <n v="337.68"/>
    <n v="4.3699127234342328E-4"/>
    <n v="11.152331830302083"/>
    <m/>
    <m/>
    <m/>
    <n v="21917.072450019481"/>
    <m/>
    <m/>
    <n v="4.9584234846392192"/>
    <n v="1574"/>
    <n v="0.8879829847571783"/>
    <n v="154338.57999999999"/>
    <n v="786.24828209125087"/>
    <m/>
    <m/>
    <n v="673.23731833871273"/>
    <n v="0.4711116539312919"/>
    <m/>
    <m/>
    <n v="250995152.02923849"/>
    <m/>
    <m/>
    <m/>
    <n v="5.1387313846559648"/>
    <m/>
    <m/>
    <m/>
    <n v="5.1375581350045181"/>
    <m/>
    <m/>
    <n v="523.09798216816705"/>
    <n v="888.34886427717697"/>
    <n v="535.22323370706522"/>
    <m/>
  </r>
  <r>
    <x v="1568"/>
    <n v="23.95"/>
    <n v="27.96"/>
    <n v="40542.160000000003"/>
    <n v="36258.42"/>
    <n v="60.302300000000002"/>
    <n v="190254.93"/>
    <n v="170175.95"/>
    <n v="1.8057055335418681E-6"/>
    <n v="25725.796729223217"/>
    <n v="25725.88"/>
    <n v="-3.2368485269884673E-6"/>
    <n v="13372098610.313211"/>
    <m/>
    <m/>
    <n v="4811486.0608497355"/>
    <m/>
    <m/>
    <n v="11.742147900077711"/>
    <m/>
    <m/>
    <n v="333.25268247556448"/>
    <n v="333.12"/>
    <n v="3.9830234019122557E-4"/>
    <n v="11.302711685005869"/>
    <m/>
    <m/>
    <m/>
    <n v="21546.615564625259"/>
    <m/>
    <m/>
    <n v="5.0566583619461118"/>
    <n v="1575"/>
    <n v="0.85658082975679539"/>
    <n v="152269.24"/>
    <n v="775.64585765795221"/>
    <m/>
    <m/>
    <n v="682.26394610949444"/>
    <n v="0.47738296470402997"/>
    <m/>
    <m/>
    <n v="242516203.58395615"/>
    <m/>
    <m/>
    <m/>
    <n v="5.2252009196235321"/>
    <m/>
    <m/>
    <m/>
    <n v="5.2240674566962326"/>
    <m/>
    <m/>
    <n v="533.46145077002495"/>
    <n v="895.82071643748145"/>
    <n v="544.22944568005903"/>
    <m/>
  </r>
  <r>
    <x v="1569"/>
    <n v="24.88"/>
    <n v="27.54"/>
    <n v="40899.08"/>
    <n v="36577.43"/>
    <n v="59.234310000000001"/>
    <n v="190810.96"/>
    <n v="170672.37"/>
    <n v="3.1949139418507855E-6"/>
    <n v="25950.379901823573"/>
    <n v="25950.46"/>
    <n v="-3.0865802157498123E-6"/>
    <n v="13605685376.97312"/>
    <m/>
    <m/>
    <n v="4874844.680613365"/>
    <m/>
    <m/>
    <n v="11.689580032392273"/>
    <m/>
    <m/>
    <n v="334.20218258771439"/>
    <n v="334.08"/>
    <n v="3.6572853123328919E-4"/>
    <n v="11.268598140363135"/>
    <m/>
    <m/>
    <m/>
    <n v="21734.311883647693"/>
    <m/>
    <m/>
    <n v="4.9661425638152208"/>
    <n v="1576"/>
    <n v="0.90341321713870737"/>
    <n v="153012.81"/>
    <n v="779.25097119627105"/>
    <m/>
    <m/>
    <n v="678.93227516657362"/>
    <n v="0.4749166963623635"/>
    <m/>
    <m/>
    <n v="246758683.37839559"/>
    <m/>
    <m/>
    <m/>
    <n v="5.1785047491025278"/>
    <m/>
    <m/>
    <m/>
    <n v="5.1775584107275634"/>
    <m/>
    <m/>
    <n v="523.91232058715684"/>
    <n v="891.81025895625316"/>
    <n v="539.36581815856289"/>
    <m/>
  </r>
  <r>
    <x v="1570"/>
    <n v="27.05"/>
    <n v="29.09"/>
    <n v="42736.11"/>
    <n v="38220.230000000003"/>
    <n v="56.647500000000001"/>
    <n v="195288.5"/>
    <n v="174676.79"/>
    <n v="3.1949139418507855E-6"/>
    <n v="27115.310373981087"/>
    <n v="27115.4"/>
    <n v="-3.3053548506023489E-6"/>
    <n v="14827205173.819683"/>
    <m/>
    <m/>
    <n v="5203210.212516957"/>
    <m/>
    <m/>
    <n v="11.426775899153446"/>
    <m/>
    <m/>
    <n v="342.03617821836042"/>
    <n v="341.92"/>
    <n v="3.3978187400673932E-4"/>
    <n v="11.003835520331796"/>
    <m/>
    <m/>
    <m/>
    <n v="22709.810462671208"/>
    <m/>
    <m/>
    <n v="4.7489613456868653"/>
    <n v="1577"/>
    <n v="0.92987280852526644"/>
    <n v="156978.21"/>
    <n v="799.38320956294524"/>
    <m/>
    <m/>
    <n v="661.33742121973398"/>
    <n v="0.46256515071262949"/>
    <m/>
    <m/>
    <n v="268914937.98371589"/>
    <m/>
    <m/>
    <m/>
    <n v="4.9456925064895483"/>
    <m/>
    <m/>
    <m/>
    <n v="4.9448519299527129"/>
    <m/>
    <m/>
    <n v="501.00038954300283"/>
    <n v="871.76065739066712"/>
    <n v="515.11731945127838"/>
    <m/>
  </r>
  <r>
    <x v="1571"/>
    <n v="26.91"/>
    <n v="29.26"/>
    <n v="43323.040000000001"/>
    <n v="38745.019999999997"/>
    <n v="56.386780000000002"/>
    <n v="198431.07"/>
    <n v="177487.12"/>
    <n v="3.1949139418507855E-6"/>
    <n v="27487.036890899341"/>
    <n v="27487.13"/>
    <n v="-3.3873707681042475E-6"/>
    <n v="15233740583.737076"/>
    <m/>
    <m/>
    <n v="5310324.7642376507"/>
    <m/>
    <m/>
    <n v="11.348031792360899"/>
    <m/>
    <m/>
    <n v="347.53172816373444"/>
    <n v="347.4"/>
    <n v="3.79182969874714E-4"/>
    <n v="10.826431785007038"/>
    <m/>
    <m/>
    <m/>
    <n v="23020.969486814145"/>
    <m/>
    <m/>
    <n v="4.7267999132399883"/>
    <n v="1578"/>
    <n v="0.91968557758031433"/>
    <n v="159176.42000000001"/>
    <n v="810.51390570276374"/>
    <m/>
    <m/>
    <n v="652.07652741352069"/>
    <n v="0.45604448626685784"/>
    <m/>
    <m/>
    <n v="276290400.53422576"/>
    <m/>
    <m/>
    <m/>
    <n v="4.8775575681559866"/>
    <m/>
    <m/>
    <m/>
    <n v="4.8767909187073437"/>
    <m/>
    <m/>
    <n v="498.66242856995763"/>
    <n v="865.75318731258528"/>
    <n v="508.02074263229724"/>
    <m/>
  </r>
  <r>
    <x v="1572"/>
    <n v="29.74"/>
    <n v="31.36"/>
    <n v="45923.31"/>
    <n v="41070.39"/>
    <n v="53.021349999999998"/>
    <n v="203362.68"/>
    <n v="181897.64"/>
    <n v="3.1949139418507855E-6"/>
    <n v="29136.111797713173"/>
    <n v="29136.2"/>
    <n v="-3.0272405745490616E-6"/>
    <n v="17061598572.925182"/>
    <m/>
    <m/>
    <n v="5788335.9847348481"/>
    <m/>
    <m/>
    <n v="11.007206399758727"/>
    <m/>
    <m/>
    <n v="356.16025412042893"/>
    <n v="356.04"/>
    <n v="3.3775452316842092E-4"/>
    <n v="10.557040336850845"/>
    <m/>
    <m/>
    <m/>
    <n v="24401.923040850699"/>
    <m/>
    <m/>
    <n v="4.4443959503830381"/>
    <n v="1579"/>
    <n v="0.94834183673469385"/>
    <n v="164607.29999999999"/>
    <n v="838.10207678377969"/>
    <m/>
    <m/>
    <n v="629.82857529096691"/>
    <n v="0.44044312157366683"/>
    <m/>
    <m/>
    <n v="309444358.80988389"/>
    <m/>
    <m/>
    <m/>
    <n v="4.5846063801915786"/>
    <m/>
    <m/>
    <m/>
    <n v="4.5839443794264731"/>
    <m/>
    <m/>
    <n v="468.86970441390196"/>
    <n v="839.7512624535957"/>
    <n v="477.50848767987497"/>
    <m/>
  </r>
  <r>
    <x v="1573"/>
    <n v="28.53"/>
    <n v="30.7"/>
    <n v="44773.27"/>
    <n v="40041.75"/>
    <n v="53.784770000000002"/>
    <n v="203751.82"/>
    <n v="182245.13"/>
    <n v="3.1949139418507855E-6"/>
    <n v="28405.77457177496"/>
    <n v="28405.87"/>
    <n v="-3.359454402884765E-6"/>
    <n v="16206275581.404873"/>
    <m/>
    <m/>
    <n v="5570822.4708659276"/>
    <m/>
    <m/>
    <n v="11.144758364478276"/>
    <m/>
    <m/>
    <n v="356.83307534638971"/>
    <n v="356.68"/>
    <n v="4.2916717054408693E-4"/>
    <n v="10.53651653231003"/>
    <m/>
    <m/>
    <m/>
    <n v="23790.073424880124"/>
    <m/>
    <m/>
    <n v="4.5080976565346003"/>
    <n v="1580"/>
    <n v="0.92931596091205215"/>
    <n v="164591.13"/>
    <n v="837.95431241638823"/>
    <m/>
    <m/>
    <n v="629.89044574302125"/>
    <n v="0.44044463227765696"/>
    <m/>
    <m/>
    <n v="293933901.923783"/>
    <m/>
    <m/>
    <m/>
    <n v="4.6992125506557301"/>
    <m/>
    <m/>
    <m/>
    <n v="4.6985940698146145"/>
    <m/>
    <m/>
    <n v="475.59003277064295"/>
    <n v="850.24524537997615"/>
    <n v="489.44526362067717"/>
    <m/>
  </r>
  <r>
    <x v="1574"/>
    <n v="29"/>
    <n v="30.96"/>
    <n v="45521.17"/>
    <n v="40710.230000000003"/>
    <n v="53.541049999999998"/>
    <n v="207405.11"/>
    <n v="185511.06"/>
    <n v="4.4453533327715178E-6"/>
    <n v="28878.156700320284"/>
    <n v="28878.25"/>
    <n v="-3.2307940999176665E-6"/>
    <n v="16745341555.307383"/>
    <m/>
    <m/>
    <n v="5710161.9734211704"/>
    <m/>
    <m/>
    <n v="11.050866941253439"/>
    <m/>
    <m/>
    <n v="363.2045572235121"/>
    <n v="363.08"/>
    <n v="3.4305724223893108E-4"/>
    <n v="10.346686393661297"/>
    <m/>
    <m/>
    <m/>
    <n v="24185.151259038867"/>
    <m/>
    <m/>
    <n v="4.4868029478592639"/>
    <n v="1581"/>
    <n v="0.93669250645994828"/>
    <n v="167652.69"/>
    <n v="853.34117910269788"/>
    <m/>
    <m/>
    <n v="618.1738520658954"/>
    <n v="0.43212900693826045"/>
    <m/>
    <m/>
    <n v="303717398.43678266"/>
    <m/>
    <m/>
    <m/>
    <n v="4.6201155835778236"/>
    <m/>
    <m/>
    <m/>
    <n v="4.6196846902288478"/>
    <m/>
    <m/>
    <n v="473.34350841195612"/>
    <n v="843.08217072478021"/>
    <n v="481.20693954281865"/>
    <m/>
  </r>
  <r>
    <x v="1575"/>
    <n v="34.130000000000003"/>
    <n v="34.380000000000003"/>
    <n v="49991.37"/>
    <n v="44707.81"/>
    <n v="47.835569999999997"/>
    <n v="221957.21"/>
    <n v="198526.19"/>
    <n v="4.4453533327715178E-6"/>
    <n v="31713.231777320791"/>
    <n v="31713.33"/>
    <n v="-3.0972048413735465E-6"/>
    <n v="20033174650.420013"/>
    <m/>
    <m/>
    <n v="6551171.3839235445"/>
    <m/>
    <m/>
    <n v="10.508018209541426"/>
    <m/>
    <m/>
    <n v="388.67848761573947"/>
    <n v="388.52"/>
    <n v="4.0792653078214336E-4"/>
    <n v="9.6204679875609198"/>
    <m/>
    <m/>
    <m/>
    <n v="26559.271279542536"/>
    <m/>
    <m/>
    <n v="4.0084189219947417"/>
    <n v="1582"/>
    <n v="0.99272833042466546"/>
    <n v="179379.48"/>
    <n v="912.95847851181713"/>
    <m/>
    <m/>
    <n v="574.93449249064599"/>
    <n v="0.40186481384981498"/>
    <m/>
    <m/>
    <n v="363352794.80827159"/>
    <m/>
    <m/>
    <m/>
    <n v="4.1662448584589766"/>
    <m/>
    <m/>
    <m/>
    <n v="4.1659147631866835"/>
    <m/>
    <m/>
    <n v="422.8755079665637"/>
    <n v="801.66767451014675"/>
    <n v="433.9341519617368"/>
    <m/>
  </r>
  <r>
    <x v="1576"/>
    <n v="34.54"/>
    <n v="35.229999999999997"/>
    <n v="50775.53"/>
    <n v="45408.89"/>
    <n v="47.457520000000002"/>
    <n v="225077.99"/>
    <n v="201316.64"/>
    <n v="4.4453533327715178E-6"/>
    <n v="32209.897182777193"/>
    <n v="32209.99"/>
    <n v="-2.8816284267652037E-6"/>
    <n v="20660627993.671337"/>
    <m/>
    <m/>
    <n v="6705204.1640678253"/>
    <m/>
    <m/>
    <n v="10.425356762799783"/>
    <m/>
    <m/>
    <n v="394.13380444965827"/>
    <n v="394"/>
    <n v="3.3960520217846124E-4"/>
    <n v="9.4849356844423305"/>
    <m/>
    <m/>
    <m/>
    <n v="26974.981196455457"/>
    <m/>
    <m/>
    <n v="3.9764838905108379"/>
    <n v="1583"/>
    <n v="0.9804144195288107"/>
    <n v="182000.6"/>
    <n v="926.22643797410421"/>
    <m/>
    <m/>
    <n v="566.5334630253077"/>
    <n v="0.39595516667735253"/>
    <m/>
    <m/>
    <n v="374735910.23341393"/>
    <m/>
    <m/>
    <m/>
    <n v="4.1007214029451884"/>
    <m/>
    <m/>
    <m/>
    <n v="4.1004540484165029"/>
    <m/>
    <m/>
    <n v="419.50646323259571"/>
    <n v="795.36134647953452"/>
    <n v="427.10957345808754"/>
    <m/>
  </r>
  <r>
    <x v="1577"/>
    <n v="32.86"/>
    <n v="34.49"/>
    <n v="50331.040000000001"/>
    <n v="45011.18"/>
    <n v="47.860660000000003"/>
    <n v="226196.1"/>
    <n v="202315.82"/>
    <n v="4.4453533327715178E-6"/>
    <n v="31927.152585219676"/>
    <n v="31927.25"/>
    <n v="-3.0511484805373357E-6"/>
    <n v="20297891819.071693"/>
    <m/>
    <m/>
    <n v="6617050.2497832356"/>
    <m/>
    <m/>
    <n v="10.470739041247175"/>
    <m/>
    <m/>
    <n v="396.08206743298848"/>
    <n v="395.92"/>
    <n v="4.0934389015068184E-4"/>
    <n v="9.4375526872858249"/>
    <m/>
    <m/>
    <m/>
    <n v="26737.95386293819"/>
    <m/>
    <m/>
    <n v="4.0100049514529497"/>
    <n v="1584"/>
    <n v="0.95273992461583057"/>
    <n v="182518.46"/>
    <n v="928.78937216974907"/>
    <m/>
    <m/>
    <n v="564.92146273980165"/>
    <n v="0.39479109807112012"/>
    <m/>
    <m/>
    <n v="368159316.52035099"/>
    <m/>
    <m/>
    <m/>
    <n v="4.1364445662276514"/>
    <m/>
    <m/>
    <m/>
    <n v="4.1362329340711659"/>
    <m/>
    <m/>
    <n v="423.04282905396548"/>
    <n v="798.82360785950209"/>
    <n v="430.83031025849249"/>
    <m/>
  </r>
  <r>
    <x v="1578"/>
    <n v="30.12"/>
    <n v="33.29"/>
    <n v="48802.69"/>
    <n v="43644.17"/>
    <n v="49.473619999999997"/>
    <n v="225491.43"/>
    <n v="201684.65"/>
    <n v="4.4453533327715178E-6"/>
    <n v="30956.899309404074"/>
    <n v="30956.99"/>
    <n v="-2.9295676332585785E-6"/>
    <n v="19064202322.984337"/>
    <m/>
    <m/>
    <n v="6315545.4525916455"/>
    <m/>
    <m/>
    <n v="10.629462929285566"/>
    <m/>
    <m/>
    <n v="394.83852290580717"/>
    <n v="394.68"/>
    <n v="4.0164919886276351E-4"/>
    <n v="9.4666872043310963"/>
    <m/>
    <m/>
    <m/>
    <n v="25925.164234413551"/>
    <m/>
    <m/>
    <n v="4.1448799106865462"/>
    <n v="1585"/>
    <n v="0.90477620907179335"/>
    <n v="181417.78"/>
    <n v="923.1162109451152"/>
    <m/>
    <m/>
    <n v="568.32822913268296"/>
    <n v="0.39713424131863695"/>
    <m/>
    <m/>
    <n v="345785331.99820459"/>
    <m/>
    <m/>
    <m/>
    <n v="4.2618717608704104"/>
    <m/>
    <m/>
    <m/>
    <n v="4.2617135240202089"/>
    <m/>
    <m/>
    <n v="437.27171031807586"/>
    <n v="810.93281890915625"/>
    <n v="443.89414716422277"/>
    <m/>
  </r>
  <r>
    <x v="1579"/>
    <n v="29.65"/>
    <n v="32.01"/>
    <n v="46058.7"/>
    <n v="41189.449999999997"/>
    <n v="51.27328"/>
    <n v="222423.56"/>
    <n v="198937.09"/>
    <n v="4.5842999230050197E-6"/>
    <n v="29213.460889368776"/>
    <n v="29213.55"/>
    <n v="-3.0503184728081223E-6"/>
    <n v="16916961661.734903"/>
    <m/>
    <m/>
    <n v="5782506.9303445602"/>
    <m/>
    <m/>
    <n v="10.927246652113514"/>
    <m/>
    <m/>
    <n v="389.42865637971022"/>
    <n v="389.28"/>
    <n v="3.818752047632934E-4"/>
    <n v="9.5944087411879995"/>
    <m/>
    <m/>
    <m/>
    <n v="24464.215636654852"/>
    <m/>
    <m/>
    <n v="4.2945485275869473"/>
    <n v="1586"/>
    <n v="0.92627303967510155"/>
    <n v="178164.11"/>
    <n v="906.27730450109823"/>
    <m/>
    <m/>
    <n v="578.52101458779191"/>
    <n v="0.40410345373231354"/>
    <m/>
    <m/>
    <n v="306847309.49498993"/>
    <m/>
    <m/>
    <m/>
    <n v="4.5007376215525374"/>
    <m/>
    <m/>
    <m/>
    <n v="4.500823184188552"/>
    <m/>
    <m/>
    <n v="453.06127563798862"/>
    <n v="833.65104986632093"/>
    <n v="468.77315889039585"/>
    <m/>
  </r>
  <r>
    <x v="1580"/>
    <n v="26.84"/>
    <n v="29.72"/>
    <n v="43095.96"/>
    <n v="38539.74"/>
    <n v="54.852359999999997"/>
    <n v="212634"/>
    <n v="190180.33"/>
    <n v="4.5842999230050197E-6"/>
    <n v="27333.629552747574"/>
    <n v="27333.71"/>
    <n v="-2.943151603873595E-6"/>
    <n v="14739832612.203856"/>
    <m/>
    <m/>
    <n v="5224475.3670565821"/>
    <m/>
    <m/>
    <n v="11.278427014166793"/>
    <m/>
    <m/>
    <n v="372.27959943170958"/>
    <n v="372.12"/>
    <n v="4.2889237802201663E-4"/>
    <n v="10.016408315175179"/>
    <m/>
    <m/>
    <m/>
    <n v="22889.778499503002"/>
    <m/>
    <m/>
    <n v="4.5940293908784531"/>
    <n v="1587"/>
    <n v="0.90309555854643342"/>
    <n v="170233.96"/>
    <n v="865.87095429749695"/>
    <m/>
    <m/>
    <n v="604.27119751651628"/>
    <n v="0.42205023509749079"/>
    <m/>
    <m/>
    <n v="267359433.74571204"/>
    <m/>
    <m/>
    <m/>
    <n v="4.7900461646285875"/>
    <m/>
    <m/>
    <m/>
    <n v="4.7902051226630054"/>
    <m/>
    <m/>
    <n v="484.65555873443645"/>
    <n v="860.44296615033068"/>
    <n v="498.90601510985169"/>
    <m/>
  </r>
  <r>
    <x v="1581"/>
    <n v="25.71"/>
    <n v="28.83"/>
    <n v="42282.5"/>
    <n v="37812.11"/>
    <n v="56.131320000000002"/>
    <n v="209580.86"/>
    <n v="187448.73"/>
    <n v="4.5842999230050197E-6"/>
    <n v="26817.038317469793"/>
    <n v="26817.119999999999"/>
    <n v="-3.0459098593338396E-6"/>
    <n v="14182680614.891619"/>
    <m/>
    <m/>
    <n v="5076469.6049320204"/>
    <m/>
    <m/>
    <n v="11.384599003378218"/>
    <m/>
    <m/>
    <n v="366.92521486949272"/>
    <n v="366.8"/>
    <n v="3.4137096372055531E-4"/>
    <n v="10.159946877041127"/>
    <m/>
    <m/>
    <m/>
    <n v="22456.973613270482"/>
    <m/>
    <m/>
    <n v="4.7008429775565963"/>
    <n v="1588"/>
    <n v="0.89177939646201876"/>
    <n v="167596.81"/>
    <n v="852.39090215670865"/>
    <m/>
    <m/>
    <n v="613.63216044383512"/>
    <n v="0.42854772561894533"/>
    <m/>
    <m/>
    <n v="257255276.12517342"/>
    <m/>
    <m/>
    <m/>
    <n v="4.8802548898941014"/>
    <m/>
    <m/>
    <m/>
    <n v="4.8804860165457651"/>
    <m/>
    <m/>
    <n v="495.92405401979778"/>
    <n v="868.54293799963295"/>
    <n v="508.30168147789107"/>
    <m/>
  </r>
  <r>
    <x v="1582"/>
    <n v="24.98"/>
    <n v="28.17"/>
    <n v="41594.769999999997"/>
    <n v="37196.92"/>
    <n v="57.429110000000001"/>
    <n v="207916.76"/>
    <n v="185959.5"/>
    <n v="4.5842999230050197E-6"/>
    <n v="26380.2126716274"/>
    <n v="26380.29"/>
    <n v="-2.9312934998193541E-6"/>
    <n v="13720628591.363317"/>
    <m/>
    <m/>
    <n v="4952533.4976770571"/>
    <m/>
    <m/>
    <n v="11.476912032833695"/>
    <m/>
    <m/>
    <n v="364.00290378827765"/>
    <n v="363.88"/>
    <n v="3.3775911915379098E-4"/>
    <n v="10.24033311821487"/>
    <m/>
    <m/>
    <m/>
    <n v="22090.970879081291"/>
    <m/>
    <m/>
    <n v="4.8092196500616344"/>
    <n v="1589"/>
    <n v="0.88675896343627969"/>
    <n v="165569.78"/>
    <n v="842.01575430203104"/>
    <m/>
    <m/>
    <n v="621.05384584574983"/>
    <n v="0.43368975846208435"/>
    <m/>
    <m/>
    <n v="248875979.67337036"/>
    <m/>
    <m/>
    <m/>
    <n v="4.9594239576343639"/>
    <m/>
    <m/>
    <m/>
    <n v="4.9597291319072143"/>
    <m/>
    <m/>
    <n v="507.35744991208321"/>
    <n v="875.5855953470824"/>
    <n v="516.547515181525"/>
    <m/>
  </r>
  <r>
    <x v="1583"/>
    <n v="24.43"/>
    <n v="28.39"/>
    <n v="40567.25"/>
    <n v="36277.53"/>
    <n v="58.290950000000002"/>
    <n v="206367.8"/>
    <n v="184571.56"/>
    <n v="4.1674654807088984E-6"/>
    <n v="25726.65747513884"/>
    <n v="25726.74"/>
    <n v="-3.2077465377255976E-6"/>
    <n v="13040762031.644848"/>
    <m/>
    <m/>
    <n v="4768779.9078169335"/>
    <m/>
    <m/>
    <n v="11.617841288915894"/>
    <m/>
    <m/>
    <n v="361.26468887950551"/>
    <n v="361.12"/>
    <n v="4.0066703451913099E-4"/>
    <n v="10.315747847325429"/>
    <m/>
    <m/>
    <m/>
    <n v="21543.092771152897"/>
    <m/>
    <m/>
    <n v="4.8804489386337151"/>
    <n v="1590"/>
    <n v="0.86051426558647404"/>
    <n v="164368.32000000001"/>
    <n v="835.70985952875276"/>
    <m/>
    <m/>
    <n v="625.56053392391129"/>
    <n v="0.43671261832877495"/>
    <m/>
    <m/>
    <n v="236549212.65326121"/>
    <m/>
    <m/>
    <m/>
    <n v="5.0812951480782429"/>
    <m/>
    <m/>
    <m/>
    <n v="5.0818239048079237"/>
    <m/>
    <m/>
    <n v="514.8719143862769"/>
    <n v="886.33723535578315"/>
    <n v="529.24097739281535"/>
    <m/>
  </r>
  <r>
    <x v="1584"/>
    <n v="24.56"/>
    <n v="28.32"/>
    <n v="40329.65"/>
    <n v="36064.9"/>
    <n v="59.354790000000001"/>
    <n v="203491.51"/>
    <n v="181998.29"/>
    <n v="4.1674654807088984E-6"/>
    <n v="25575.354320264887"/>
    <n v="25575.439999999999"/>
    <n v="-3.3500786345008748E-6"/>
    <n v="12887364007.787096"/>
    <m/>
    <m/>
    <n v="4726808.3947942182"/>
    <m/>
    <m/>
    <n v="11.651585288868691"/>
    <m/>
    <m/>
    <n v="356.22080823353724"/>
    <n v="356.08"/>
    <n v="3.9543988299617361E-4"/>
    <n v="10.459225241266827"/>
    <m/>
    <m/>
    <m/>
    <n v="21416.208211548201"/>
    <m/>
    <m/>
    <n v="4.9691997017641647"/>
    <n v="1591"/>
    <n v="0.86723163841807904"/>
    <n v="161913.13"/>
    <n v="823.16247826504298"/>
    <m/>
    <m/>
    <n v="634.904609274226"/>
    <n v="0.44319383259107797"/>
    <m/>
    <m/>
    <n v="233768408.38131508"/>
    <m/>
    <m/>
    <m/>
    <n v="5.1108396047804678"/>
    <m/>
    <m/>
    <m/>
    <n v="5.1114417537796326"/>
    <m/>
    <m/>
    <n v="524.23483896366429"/>
    <n v="888.91160032464722"/>
    <n v="532.31817261292349"/>
    <m/>
  </r>
  <r>
    <x v="1585"/>
    <n v="24.89"/>
    <n v="28.83"/>
    <n v="41541.800000000003"/>
    <n v="37148.720000000001"/>
    <n v="56.098019999999998"/>
    <n v="207251.09"/>
    <n v="185360.01"/>
    <n v="4.1674654807088984E-6"/>
    <n v="26343.406101412973"/>
    <n v="26343.49"/>
    <n v="-3.1847939293561112E-6"/>
    <n v="13661383777.831264"/>
    <m/>
    <m/>
    <n v="4939835.6279976703"/>
    <m/>
    <m/>
    <n v="11.476210248277043"/>
    <m/>
    <m/>
    <n v="362.79327141559548"/>
    <n v="362.64"/>
    <n v="4.226544661247722E-4"/>
    <n v="10.265694272404158"/>
    <m/>
    <m/>
    <m/>
    <n v="22059.172093329315"/>
    <m/>
    <m/>
    <n v="4.6962396218761047"/>
    <n v="1592"/>
    <n v="0.86333680194242113"/>
    <n v="165066.16"/>
    <n v="839.12688134910854"/>
    <m/>
    <m/>
    <n v="622.54073686820243"/>
    <n v="0.4345220631406016"/>
    <m/>
    <m/>
    <n v="247810442.85844085"/>
    <m/>
    <m/>
    <m/>
    <n v="4.9570181039465782"/>
    <m/>
    <m/>
    <m/>
    <n v="4.9576703324640494"/>
    <m/>
    <m/>
    <n v="495.43841456703069"/>
    <n v="875.53205547093057"/>
    <n v="516.29693411506798"/>
    <m/>
  </r>
  <r>
    <x v="1586"/>
    <n v="25.14"/>
    <n v="29.23"/>
    <n v="41905.31"/>
    <n v="37473.64"/>
    <n v="56.797550000000001"/>
    <n v="210327.43"/>
    <n v="188110.64"/>
    <n v="4.1674654807088984E-6"/>
    <n v="26573.275145144278"/>
    <n v="26573.37"/>
    <n v="-3.5695455909978691E-6"/>
    <n v="13899790979.977032"/>
    <m/>
    <m/>
    <n v="5004596.7915261313"/>
    <m/>
    <m/>
    <n v="11.42572471982462"/>
    <m/>
    <m/>
    <n v="368.16943062294871"/>
    <n v="368.04"/>
    <n v="3.516754237276043E-4"/>
    <n v="10.11302569398606"/>
    <m/>
    <m/>
    <m/>
    <n v="22251.471753033435"/>
    <m/>
    <m/>
    <n v="4.7544945684768827"/>
    <n v="1593"/>
    <n v="0.86007526513855626"/>
    <n v="166959.01999999999"/>
    <n v="848.68311267502384"/>
    <m/>
    <m/>
    <n v="615.40188745661897"/>
    <n v="0.42949855867819736"/>
    <m/>
    <m/>
    <n v="252136876.91144389"/>
    <m/>
    <m/>
    <m/>
    <n v="4.9134328603533559"/>
    <m/>
    <m/>
    <m/>
    <n v="4.9141469577781134"/>
    <m/>
    <m/>
    <n v="501.58412703241083"/>
    <n v="871.68046182274668"/>
    <n v="511.75732438035203"/>
    <m/>
  </r>
  <r>
    <x v="1587"/>
    <n v="26.25"/>
    <n v="30.6"/>
    <n v="43841.52"/>
    <n v="39204.94"/>
    <n v="53.038539999999998"/>
    <n v="218996.99"/>
    <n v="195863.65"/>
    <n v="4.1674654807088984E-6"/>
    <n v="27800.399676808534"/>
    <n v="27800.5"/>
    <n v="-3.6086829900972006E-6"/>
    <n v="15183521767.932571"/>
    <m/>
    <m/>
    <n v="5351367.6063927449"/>
    <m/>
    <m/>
    <n v="11.16149724802127"/>
    <m/>
    <m/>
    <n v="383.33578800778241"/>
    <n v="383.2"/>
    <n v="3.5435283868068268E-4"/>
    <n v="9.6958975101479581"/>
    <m/>
    <m/>
    <m/>
    <n v="23278.830652230157"/>
    <m/>
    <m/>
    <n v="4.4395438650756143"/>
    <n v="1594"/>
    <n v="0.85784313725490191"/>
    <n v="173698"/>
    <n v="882.86963383910211"/>
    <m/>
    <m/>
    <n v="590.56237287673935"/>
    <n v="0.41212360395406622"/>
    <m/>
    <m/>
    <n v="275425282.53148401"/>
    <m/>
    <m/>
    <m/>
    <n v="4.6862116520472652"/>
    <m/>
    <m/>
    <m/>
    <n v="4.6869572043821659"/>
    <m/>
    <m/>
    <n v="468.35782477282561"/>
    <n v="851.52227227279434"/>
    <n v="488.09115840025299"/>
    <m/>
  </r>
  <r>
    <x v="1588"/>
    <n v="25.97"/>
    <n v="30.08"/>
    <n v="43289.09"/>
    <n v="38710.44"/>
    <n v="54.796190000000003"/>
    <n v="217986.98"/>
    <n v="194957.88"/>
    <n v="4.3064085186728107E-6"/>
    <n v="27448.089671782316"/>
    <n v="27448.19"/>
    <n v="-3.6551851937405289E-6"/>
    <n v="14798680074.815611"/>
    <m/>
    <m/>
    <n v="5249969.7207820164"/>
    <m/>
    <m/>
    <n v="11.23101139462878"/>
    <m/>
    <m/>
    <n v="381.53993929246349"/>
    <n v="381.4"/>
    <n v="3.6690952402596011E-4"/>
    <n v="9.7397811690028426"/>
    <m/>
    <m/>
    <m/>
    <n v="22983.226358491618"/>
    <m/>
    <m/>
    <n v="4.5857805359056307"/>
    <n v="1595"/>
    <n v="0.86336436170212771"/>
    <n v="172398.22"/>
    <n v="876.05788560502299"/>
    <m/>
    <m/>
    <n v="594.981543857509"/>
    <n v="0.41508945281873566"/>
    <m/>
    <m/>
    <n v="268450149.62435061"/>
    <m/>
    <m/>
    <m/>
    <n v="4.7446567930300398"/>
    <m/>
    <m/>
    <m/>
    <n v="4.7456074963638955"/>
    <m/>
    <m/>
    <n v="483.78533064584173"/>
    <n v="856.82557905673184"/>
    <n v="494.1784968909688"/>
    <m/>
  </r>
  <r>
    <x v="1589"/>
    <n v="23.93"/>
    <n v="28.22"/>
    <n v="40669.32"/>
    <n v="36367.589999999997"/>
    <n v="57.613030000000002"/>
    <n v="212102.85"/>
    <n v="189694.54"/>
    <n v="4.3064085186728107E-6"/>
    <n v="25786.356862641289"/>
    <n v="25786.45"/>
    <n v="-3.6118720766475931E-6"/>
    <n v="13006843847.235865"/>
    <m/>
    <m/>
    <n v="4773312.5401347997"/>
    <m/>
    <m/>
    <n v="11.570574300544051"/>
    <m/>
    <m/>
    <n v="371.23196649523015"/>
    <n v="371.08"/>
    <n v="4.0952488743717375E-4"/>
    <n v="10.002402256203007"/>
    <m/>
    <m/>
    <m/>
    <n v="21591.604441579795"/>
    <m/>
    <m/>
    <n v="4.8212056605714055"/>
    <n v="1596"/>
    <n v="0.84798015591778886"/>
    <n v="166955.25"/>
    <n v="848.33267310966346"/>
    <m/>
    <m/>
    <n v="613.76634739997087"/>
    <n v="0.42815409877209332"/>
    <m/>
    <m/>
    <n v="235947686.0103721"/>
    <m/>
    <m/>
    <m/>
    <n v="5.031580606003919"/>
    <m/>
    <m/>
    <m/>
    <n v="5.0326587345983853"/>
    <m/>
    <m/>
    <n v="508.62193608018305"/>
    <n v="882.73118748895058"/>
    <n v="524.06297216554515"/>
    <m/>
  </r>
  <r>
    <x v="1590"/>
    <n v="25.64"/>
    <n v="29.08"/>
    <n v="41168.94"/>
    <n v="36814.21"/>
    <n v="56.864809999999999"/>
    <n v="212971.26"/>
    <n v="190470.39"/>
    <n v="4.3064085186728107E-6"/>
    <n v="26102.504123041683"/>
    <n v="26102.6"/>
    <n v="-3.6730807779772334E-6"/>
    <n v="13325765492.449593"/>
    <m/>
    <m/>
    <n v="4861195.4602714404"/>
    <m/>
    <m/>
    <n v="11.499227536381946"/>
    <m/>
    <m/>
    <n v="372.74280779331514"/>
    <n v="372.6"/>
    <n v="3.832737340716541E-4"/>
    <n v="9.9611669257233082"/>
    <m/>
    <m/>
    <m/>
    <n v="21856.136021106977"/>
    <m/>
    <m/>
    <n v="4.758286322708984"/>
    <n v="1597"/>
    <n v="0.8817056396148556"/>
    <n v="167598.87"/>
    <n v="851.53653869924824"/>
    <m/>
    <m/>
    <n v="611.40025051764121"/>
    <n v="0.42646311525974123"/>
    <m/>
    <m/>
    <n v="241734752.07529962"/>
    <m/>
    <m/>
    <m/>
    <n v="4.9695577300586411"/>
    <m/>
    <m/>
    <m/>
    <n v="4.9706916411183242"/>
    <m/>
    <m/>
    <n v="501.98414510142703"/>
    <n v="877.28806839940387"/>
    <n v="517.60299561834404"/>
    <m/>
  </r>
  <r>
    <x v="1591"/>
    <n v="24.63"/>
    <n v="27.9"/>
    <n v="38988.5"/>
    <n v="34864.25"/>
    <n v="59.694560000000003"/>
    <n v="207048.93"/>
    <n v="185172.95"/>
    <n v="4.3064085186728107E-6"/>
    <n v="24719.428455333647"/>
    <n v="24719.52"/>
    <n v="-3.7033351113491264E-6"/>
    <n v="11913610837.398939"/>
    <m/>
    <m/>
    <n v="4474923.8338837186"/>
    <m/>
    <m/>
    <n v="11.80346350258055"/>
    <m/>
    <m/>
    <n v="362.36869563085583"/>
    <n v="362.24"/>
    <n v="3.5527724949147022E-4"/>
    <n v="10.237876370394385"/>
    <m/>
    <m/>
    <m/>
    <n v="20697.873722932021"/>
    <m/>
    <m/>
    <n v="4.9947501914819359"/>
    <n v="1598"/>
    <n v="0.8827956989247312"/>
    <n v="161849.35"/>
    <n v="822.2601617328753"/>
    <m/>
    <m/>
    <n v="632.37448482098819"/>
    <n v="0.44105122295339394"/>
    <m/>
    <m/>
    <n v="216119254.19014204"/>
    <m/>
    <m/>
    <m/>
    <n v="5.2325395102183245"/>
    <m/>
    <m/>
    <m/>
    <n v="5.2338061546715213"/>
    <m/>
    <m/>
    <n v="526.93033475102084"/>
    <n v="900.49854773634706"/>
    <n v="544.99379467886547"/>
    <m/>
  </r>
  <r>
    <x v="1592"/>
    <n v="23.47"/>
    <n v="26.99"/>
    <n v="38013.599999999999"/>
    <n v="33992.33"/>
    <n v="61.035969999999999"/>
    <n v="205425.14"/>
    <n v="183719.93"/>
    <n v="4.3064085186728107E-6"/>
    <n v="24100.736189374195"/>
    <n v="24100.83"/>
    <n v="-3.8924230330028564E-6"/>
    <n v="11317252985.776611"/>
    <m/>
    <m/>
    <n v="4307012.4835645342"/>
    <m/>
    <m/>
    <n v="11.950748852182594"/>
    <m/>
    <m/>
    <n v="359.51803724865664"/>
    <n v="359.36"/>
    <n v="4.3977417814056174E-4"/>
    <n v="10.317874011348497"/>
    <m/>
    <m/>
    <m/>
    <n v="20179.660088296634"/>
    <m/>
    <m/>
    <n v="5.1066595500384322"/>
    <n v="1599"/>
    <n v="0.86958132641719155"/>
    <n v="160213.85999999999"/>
    <n v="813.88765592635764"/>
    <m/>
    <m/>
    <n v="638.76463804792354"/>
    <n v="0.44546582015655939"/>
    <m/>
    <m/>
    <n v="205302483.03870517"/>
    <m/>
    <m/>
    <m/>
    <n v="5.3631502843937087"/>
    <m/>
    <m/>
    <m/>
    <n v="5.3645230907836527"/>
    <m/>
    <m/>
    <n v="538.73641783932248"/>
    <n v="911.73510075237346"/>
    <n v="558.59752596551505"/>
    <m/>
  </r>
  <r>
    <x v="1593"/>
    <n v="22.73"/>
    <n v="26.44"/>
    <n v="36580.68"/>
    <n v="32710.55"/>
    <n v="63.288330000000002"/>
    <n v="198868.56"/>
    <n v="177853.75"/>
    <n v="4.1674654807088984E-6"/>
    <n v="23190.564131709307"/>
    <n v="23190.65"/>
    <n v="-3.7027116831511719E-6"/>
    <n v="10462464703.437441"/>
    <m/>
    <m/>
    <n v="4063282.8805610216"/>
    <m/>
    <m/>
    <n v="12.175117073105147"/>
    <m/>
    <m/>
    <n v="348.01779590749578"/>
    <n v="347.88"/>
    <n v="3.961018382654391E-4"/>
    <n v="10.646275612599073"/>
    <m/>
    <m/>
    <m/>
    <n v="19417.051301287895"/>
    <m/>
    <m/>
    <n v="5.2940837029720518"/>
    <n v="1600"/>
    <n v="0.85968229954614217"/>
    <n v="155719.66"/>
    <n v="790.87179699829062"/>
    <m/>
    <m/>
    <n v="656.68278842714142"/>
    <n v="0.45783147147971237"/>
    <m/>
    <m/>
    <n v="189800235.23700491"/>
    <m/>
    <m/>
    <m/>
    <n v="5.5646059240471075"/>
    <m/>
    <m/>
    <m/>
    <n v="5.5662623385799641"/>
    <m/>
    <m/>
    <n v="558.50907269885147"/>
    <n v="928.85238645879133"/>
    <n v="579.58008582956529"/>
    <m/>
  </r>
  <r>
    <x v="1594"/>
    <n v="23.19"/>
    <n v="26.37"/>
    <n v="36385.29"/>
    <n v="32535.69"/>
    <n v="63.797440000000002"/>
    <n v="197657.83"/>
    <n v="176770.22"/>
    <n v="4.1674654807088984E-6"/>
    <n v="23066.132900171935"/>
    <n v="23066.21"/>
    <n v="-3.342544269924197E-6"/>
    <n v="10350182043.490187"/>
    <m/>
    <m/>
    <n v="4030662.7397239055"/>
    <m/>
    <m/>
    <n v="12.207341454689848"/>
    <m/>
    <m/>
    <n v="345.89059745408883"/>
    <n v="345.76"/>
    <n v="3.7771128554164868E-4"/>
    <n v="10.710783887629365"/>
    <m/>
    <m/>
    <m/>
    <n v="19312.698450631611"/>
    <m/>
    <m/>
    <n v="5.3363272804415471"/>
    <n v="1601"/>
    <n v="0.87940841865756547"/>
    <n v="154740.78"/>
    <n v="785.83887891621998"/>
    <m/>
    <m/>
    <n v="660.81080699548124"/>
    <n v="0.4606658044567557"/>
    <m/>
    <m/>
    <n v="187764686.51060638"/>
    <m/>
    <m/>
    <m/>
    <n v="5.5940919451468449"/>
    <m/>
    <m/>
    <m/>
    <n v="5.5958341184298277"/>
    <m/>
    <m/>
    <n v="562.96563640348745"/>
    <n v="931.31081815660457"/>
    <n v="582.6511947046622"/>
    <m/>
  </r>
  <r>
    <x v="1595"/>
    <n v="24.25"/>
    <n v="26.71"/>
    <n v="36819.43"/>
    <n v="32923.760000000002"/>
    <n v="62.923670000000001"/>
    <n v="195955.87"/>
    <n v="175247.38"/>
    <n v="4.1674654807088984E-6"/>
    <n v="23340.782969487187"/>
    <n v="23340.86"/>
    <n v="-3.3002431278905675E-6"/>
    <n v="10596651107.491951"/>
    <m/>
    <m/>
    <n v="4102737.096377051"/>
    <m/>
    <m/>
    <n v="12.134223987009772"/>
    <m/>
    <m/>
    <n v="342.90389734809884"/>
    <n v="342.76"/>
    <n v="4.1981954749337191E-4"/>
    <n v="10.802700599441328"/>
    <m/>
    <m/>
    <m/>
    <n v="19542.488794982699"/>
    <m/>
    <m/>
    <n v="5.2629020539175171"/>
    <n v="1602"/>
    <n v="0.90789966304754766"/>
    <n v="153613.64000000001"/>
    <n v="780.05387401757878"/>
    <m/>
    <m/>
    <n v="665.62418775391404"/>
    <n v="0.46397733178593775"/>
    <m/>
    <m/>
    <n v="192237341.18894139"/>
    <m/>
    <m/>
    <m/>
    <n v="5.5271108785395509"/>
    <m/>
    <m/>
    <m/>
    <n v="5.5289082528053299"/>
    <m/>
    <m/>
    <n v="555.21950742641491"/>
    <n v="925.73261024791134"/>
    <n v="575.67479909586461"/>
    <m/>
  </r>
  <r>
    <x v="1596"/>
    <n v="24.13"/>
    <n v="27.12"/>
    <n v="36798.870000000003"/>
    <n v="32905.24"/>
    <n v="63.151499999999999"/>
    <n v="196216"/>
    <n v="175479.29"/>
    <n v="4.1674654807088984E-6"/>
    <n v="23327.180643459789"/>
    <n v="23327.26"/>
    <n v="-3.4018800412205508E-6"/>
    <n v="10584295250.885948"/>
    <m/>
    <m/>
    <n v="4099236.0318681253"/>
    <m/>
    <m/>
    <n v="12.137320897357984"/>
    <m/>
    <m/>
    <n v="343.35072747369549"/>
    <n v="343.2"/>
    <n v="4.3918261566289196E-4"/>
    <n v="10.788051005873651"/>
    <m/>
    <m/>
    <m/>
    <n v="19530.934051560831"/>
    <m/>
    <m/>
    <n v="5.281617561836164"/>
    <n v="1603"/>
    <n v="0.88974926253687314"/>
    <n v="154180.57999999999"/>
    <n v="782.87167628968461"/>
    <m/>
    <m/>
    <n v="663.16757662872249"/>
    <n v="0.46222111608595989"/>
    <m/>
    <m/>
    <n v="192014598.8371731"/>
    <m/>
    <m/>
    <m/>
    <n v="5.5299623711532515"/>
    <m/>
    <m/>
    <m/>
    <n v="5.5318367739491778"/>
    <m/>
    <m/>
    <n v="557.1939342695083"/>
    <n v="925.96887677005725"/>
    <n v="575.97179556899289"/>
    <m/>
  </r>
  <r>
    <x v="1597"/>
    <n v="23.5"/>
    <n v="27.14"/>
    <n v="36459.18"/>
    <n v="32601.360000000001"/>
    <n v="63.946820000000002"/>
    <n v="195104.53"/>
    <n v="174484.55"/>
    <n v="4.1674654807088984E-6"/>
    <n v="23111.284123671438"/>
    <n v="23111.360000000001"/>
    <n v="-3.2830750142931464E-6"/>
    <n v="10388376911.884737"/>
    <m/>
    <m/>
    <n v="4042412.5812110095"/>
    <m/>
    <m/>
    <n v="12.19304763507575"/>
    <m/>
    <m/>
    <n v="341.39748476994129"/>
    <n v="341.28"/>
    <n v="3.4424745060168682E-4"/>
    <n v="10.848849206061058"/>
    <m/>
    <m/>
    <m/>
    <n v="19350.00915102267"/>
    <m/>
    <m/>
    <n v="5.3477890859442576"/>
    <n v="1604"/>
    <n v="0.86588061901252766"/>
    <n v="153149.44"/>
    <n v="777.57521112674249"/>
    <m/>
    <m/>
    <n v="667.60275656490467"/>
    <n v="0.465268282729144"/>
    <m/>
    <m/>
    <n v="188461736.81281817"/>
    <m/>
    <m/>
    <m/>
    <n v="5.5807716534441578"/>
    <m/>
    <m/>
    <m/>
    <n v="5.5827400797700735"/>
    <m/>
    <m/>
    <n v="564.17482060266809"/>
    <n v="930.22032774238949"/>
    <n v="581.26382317940181"/>
    <m/>
  </r>
  <r>
    <x v="1598"/>
    <n v="22.01"/>
    <n v="25.4"/>
    <n v="34357.53"/>
    <n v="30721.69"/>
    <n v="67.43065"/>
    <n v="189084.82"/>
    <n v="169098.87"/>
    <n v="4.3064085186728107E-6"/>
    <n v="21777.46603128389"/>
    <n v="21777.54"/>
    <n v="-3.3965597634466604E-6"/>
    <n v="9189340978.6283398"/>
    <m/>
    <m/>
    <n v="3692701.2274135472"/>
    <m/>
    <m/>
    <n v="12.543570451578729"/>
    <m/>
    <m/>
    <n v="330.83988346738181"/>
    <n v="330.72"/>
    <n v="3.6249234210750103E-4"/>
    <n v="11.182615853513806"/>
    <m/>
    <m/>
    <m/>
    <n v="18232.787864321435"/>
    <m/>
    <m/>
    <n v="5.6380481082581611"/>
    <n v="1605"/>
    <n v="0.86653543307086622"/>
    <n v="147579.43"/>
    <n v="749.11947299727603"/>
    <m/>
    <m/>
    <n v="691.88331567170974"/>
    <n v="0.48205286953208076"/>
    <m/>
    <m/>
    <n v="166712912.66219768"/>
    <m/>
    <m/>
    <m/>
    <n v="5.9017129491812179"/>
    <m/>
    <m/>
    <m/>
    <n v="5.904038238039572"/>
    <m/>
    <m/>
    <n v="594.79622866692"/>
    <n v="956.9620791902064"/>
    <n v="614.69138054257473"/>
    <m/>
  </r>
  <r>
    <x v="1599"/>
    <n v="22.63"/>
    <n v="26.01"/>
    <n v="34757.74"/>
    <n v="31079.41"/>
    <n v="66.599810000000005"/>
    <n v="190644.04"/>
    <n v="170492.56"/>
    <n v="4.3064085186728107E-6"/>
    <n v="22030.601308962538"/>
    <n v="22030.68"/>
    <n v="-3.5718841843168647E-6"/>
    <n v="9402955754.3783073"/>
    <m/>
    <m/>
    <n v="3757161.3136270582"/>
    <m/>
    <m/>
    <n v="12.470217894250688"/>
    <m/>
    <m/>
    <n v="333.55990206645538"/>
    <n v="333.44"/>
    <n v="3.5959113020456179E-4"/>
    <n v="11.090087812424848"/>
    <m/>
    <m/>
    <m/>
    <n v="18444.557840951853"/>
    <m/>
    <m/>
    <n v="5.5682209382301444"/>
    <n v="1606"/>
    <n v="0.87004998077662432"/>
    <n v="148810.82"/>
    <n v="755.31108013978826"/>
    <m/>
    <m/>
    <n v="686.11030112567857"/>
    <n v="0.47798534739330401"/>
    <m/>
    <m/>
    <n v="170589537.69616684"/>
    <m/>
    <m/>
    <m/>
    <n v="5.8327223750548267"/>
    <m/>
    <m/>
    <m/>
    <n v="5.8351015654734422"/>
    <m/>
    <m/>
    <n v="587.42968326083997"/>
    <n v="951.36593604694951"/>
    <n v="607.50568519965577"/>
    <m/>
  </r>
  <r>
    <x v="1600"/>
    <n v="22.21"/>
    <n v="25.96"/>
    <n v="34421.089999999997"/>
    <n v="30778.25"/>
    <n v="66.818889999999996"/>
    <n v="190106.01"/>
    <n v="170010.67"/>
    <n v="4.3064085186728107E-6"/>
    <n v="21816.689460621819"/>
    <n v="21816.77"/>
    <n v="-3.6916270457210132E-6"/>
    <n v="9220349039.8319969"/>
    <m/>
    <m/>
    <n v="3702515.3762533241"/>
    <m/>
    <m/>
    <n v="12.530310063841833"/>
    <m/>
    <m/>
    <n v="332.61042870116836"/>
    <n v="332.48"/>
    <n v="3.9229036684407248E-4"/>
    <n v="11.121070028675874"/>
    <m/>
    <m/>
    <m/>
    <n v="18265.304313215111"/>
    <m/>
    <m/>
    <n v="5.5861779135487266"/>
    <n v="1607"/>
    <n v="0.85554699537750389"/>
    <n v="148552.92000000001"/>
    <n v="753.94319683821573"/>
    <m/>
    <m/>
    <n v="687.29938029788059"/>
    <n v="0.47876834192944845"/>
    <m/>
    <m/>
    <n v="167277869.55404618"/>
    <m/>
    <m/>
    <m/>
    <n v="5.8889672584719444"/>
    <m/>
    <m/>
    <m/>
    <n v="5.8914512584394503"/>
    <m/>
    <m/>
    <n v="589.32408731569592"/>
    <n v="955.95043037230766"/>
    <n v="613.36385643465644"/>
    <m/>
  </r>
  <r>
    <x v="1601"/>
    <n v="22.1"/>
    <n v="26.16"/>
    <n v="34672.07"/>
    <n v="31002.54"/>
    <n v="66.701620000000005"/>
    <n v="191399.19"/>
    <n v="171166.42"/>
    <n v="4.3064085186728107E-6"/>
    <n v="21975.229131171356"/>
    <n v="21975.31"/>
    <n v="-3.6799857952019011E-6"/>
    <n v="9354349134.667202"/>
    <m/>
    <m/>
    <n v="3742951.4334738445"/>
    <m/>
    <m/>
    <n v="12.484329125985637"/>
    <m/>
    <m/>
    <n v="334.86481751996484"/>
    <n v="334.72"/>
    <n v="4.326527245603895E-4"/>
    <n v="11.045106887438099"/>
    <m/>
    <m/>
    <m/>
    <n v="18397.879593541307"/>
    <m/>
    <m/>
    <n v="5.5760149063935316"/>
    <n v="1608"/>
    <n v="0.84480122324159024"/>
    <n v="149887.81"/>
    <n v="760.65869868097741"/>
    <m/>
    <m/>
    <n v="681.12333832061199"/>
    <n v="0.47442117389240396"/>
    <m/>
    <m/>
    <n v="169710154.69011304"/>
    <m/>
    <m/>
    <m/>
    <n v="5.8457803707533165"/>
    <m/>
    <m/>
    <m/>
    <n v="5.8483274220401844"/>
    <m/>
    <m/>
    <n v="588.25192223094416"/>
    <n v="952.44249664133042"/>
    <n v="608.86573735267314"/>
    <m/>
  </r>
  <r>
    <x v="1602"/>
    <n v="21.74"/>
    <n v="26.12"/>
    <n v="34698.78"/>
    <n v="31026.29"/>
    <n v="66.640410000000003"/>
    <n v="192153.38"/>
    <n v="171840.15"/>
    <n v="4.3064085186728107E-6"/>
    <n v="21991.621736854322"/>
    <n v="21991.7"/>
    <n v="-3.5587583351315288E-6"/>
    <n v="9368298066.9008617"/>
    <m/>
    <m/>
    <n v="3747216.5241488959"/>
    <m/>
    <m/>
    <n v="12.479222404165068"/>
    <m/>
    <m/>
    <n v="336.17612258107181"/>
    <n v="336.04"/>
    <n v="4.0507850574877935E-4"/>
    <n v="11.001272590408364"/>
    <m/>
    <m/>
    <m/>
    <n v="18411.44392891743"/>
    <m/>
    <m/>
    <n v="5.5705392968634575"/>
    <n v="1609"/>
    <n v="0.83231240428790187"/>
    <n v="150532.88"/>
    <n v="763.87268500967923"/>
    <m/>
    <m/>
    <n v="678.19199766088468"/>
    <n v="0.47233463536799708"/>
    <m/>
    <m/>
    <n v="169964445.37653098"/>
    <m/>
    <m/>
    <m/>
    <n v="5.8410300549765966"/>
    <m/>
    <m/>
    <m/>
    <n v="5.843656239399035"/>
    <m/>
    <m/>
    <n v="587.67426275809044"/>
    <n v="952.05289950468409"/>
    <n v="608.37096944580458"/>
    <m/>
  </r>
  <r>
    <x v="1603"/>
    <n v="22.14"/>
    <n v="26.03"/>
    <n v="34122.730000000003"/>
    <n v="30510.81"/>
    <n v="67.939139999999995"/>
    <n v="191074.96"/>
    <n v="170873.51"/>
    <n v="4.1674654807088984E-6"/>
    <n v="21624.947010146159"/>
    <n v="21625.02"/>
    <n v="-3.3752502351935831E-6"/>
    <n v="9055887693.6230354"/>
    <m/>
    <m/>
    <n v="3653725.3620145046"/>
    <m/>
    <m/>
    <n v="12.581906684478092"/>
    <m/>
    <m/>
    <n v="334.2649526499319"/>
    <n v="334.12"/>
    <n v="4.3383410131658806E-4"/>
    <n v="11.062068051447657"/>
    <m/>
    <m/>
    <m/>
    <n v="18103.988240544149"/>
    <m/>
    <m/>
    <n v="5.6780045998704072"/>
    <n v="1610"/>
    <n v="0.85055704955820211"/>
    <n v="149371.41"/>
    <n v="757.80131490005044"/>
    <m/>
    <m/>
    <n v="683.42473923550403"/>
    <n v="0.47584369078055433"/>
    <m/>
    <m/>
    <n v="164300154.60240549"/>
    <m/>
    <m/>
    <m/>
    <n v="5.9372449987454958"/>
    <m/>
    <m/>
    <m/>
    <n v="5.9401620706704668"/>
    <m/>
    <m/>
    <n v="599.01151205318899"/>
    <n v="959.88679040264094"/>
    <n v="618.39221194326217"/>
    <m/>
  </r>
  <r>
    <x v="1604"/>
    <n v="22.37"/>
    <n v="26.31"/>
    <n v="34318.9"/>
    <n v="30686.09"/>
    <n v="67.516940000000005"/>
    <n v="192741.58"/>
    <n v="172363.21"/>
    <n v="4.1674654807088984E-6"/>
    <n v="21748.737507899474"/>
    <n v="21748.81"/>
    <n v="-3.3331525047808341E-6"/>
    <n v="9159561204.9034462"/>
    <m/>
    <m/>
    <n v="3685175.1757792546"/>
    <m/>
    <m/>
    <n v="12.545439573063243"/>
    <m/>
    <m/>
    <n v="337.1723022138446"/>
    <n v="337.04"/>
    <n v="3.925415791732334E-4"/>
    <n v="10.965267461436051"/>
    <m/>
    <m/>
    <m/>
    <n v="18207.469129891604"/>
    <m/>
    <m/>
    <n v="5.6423559925938402"/>
    <n v="1611"/>
    <n v="0.85024705435195747"/>
    <n v="151230.32"/>
    <n v="767.17215785545386"/>
    <m/>
    <m/>
    <n v="674.9195970398705"/>
    <n v="0.4698773248152518"/>
    <m/>
    <m/>
    <n v="166182313.49475837"/>
    <m/>
    <m/>
    <m/>
    <n v="5.9028614814346616"/>
    <m/>
    <m/>
    <m/>
    <n v="5.9058429065716398"/>
    <m/>
    <m/>
    <n v="595.2506968280984"/>
    <n v="957.10467641872151"/>
    <n v="614.81100562135214"/>
    <m/>
  </r>
  <r>
    <x v="1605"/>
    <n v="25.39"/>
    <n v="28.69"/>
    <n v="37106.04"/>
    <n v="33178.07"/>
    <n v="62.474080000000001"/>
    <n v="201415.49"/>
    <n v="180119.31"/>
    <n v="4.1674654807088984E-6"/>
    <n v="23514.443823990412"/>
    <n v="23514.52"/>
    <n v="-3.2395307064669865E-6"/>
    <n v="10646797885.77537"/>
    <m/>
    <m/>
    <n v="4134038.416374675"/>
    <m/>
    <m/>
    <n v="12.035726371205246"/>
    <m/>
    <m/>
    <n v="352.33740708730198"/>
    <n v="352.2"/>
    <n v="3.9013937337317728E-4"/>
    <n v="10.471502303105165"/>
    <m/>
    <m/>
    <m/>
    <n v="19685.509213480618"/>
    <m/>
    <m/>
    <n v="5.2205906310319339"/>
    <n v="1612"/>
    <n v="0.88497734402230743"/>
    <n v="158557.81"/>
    <n v="804.28077673794803"/>
    <m/>
    <m/>
    <n v="642.21804223185529"/>
    <n v="0.44706820102798339"/>
    <m/>
    <m/>
    <n v="193166730.43208322"/>
    <m/>
    <m/>
    <m/>
    <n v="5.4232446876691291"/>
    <m/>
    <m/>
    <m/>
    <n v="5.4260585133767023"/>
    <m/>
    <m/>
    <n v="550.75578624514048"/>
    <n v="918.21812435416689"/>
    <n v="564.85664294228616"/>
    <m/>
  </r>
  <r>
    <x v="1606"/>
    <n v="25.73"/>
    <n v="29.25"/>
    <n v="37685.57"/>
    <n v="33696.120000000003"/>
    <n v="61.403790000000001"/>
    <n v="202683.09"/>
    <n v="181252.14"/>
    <n v="4.1674654807088984E-6"/>
    <n v="23881.115072361699"/>
    <n v="23881.200000000001"/>
    <n v="-3.5562550584344876E-6"/>
    <n v="10978830409.565495"/>
    <m/>
    <m/>
    <n v="4230822.5834686961"/>
    <m/>
    <m/>
    <n v="11.941451261221722"/>
    <m/>
    <m/>
    <n v="354.54618257906947"/>
    <n v="354.4"/>
    <n v="4.1247906057972905E-4"/>
    <n v="10.405302055624748"/>
    <m/>
    <m/>
    <m/>
    <n v="19992.308134813695"/>
    <m/>
    <m/>
    <n v="5.1308224423397339"/>
    <n v="1613"/>
    <n v="0.87965811965811969"/>
    <n v="160056.07999999999"/>
    <n v="811.81732278763207"/>
    <m/>
    <m/>
    <n v="636.14949205362871"/>
    <n v="0.44280171301006616"/>
    <m/>
    <m/>
    <n v="199192317.02672094"/>
    <m/>
    <m/>
    <m/>
    <n v="5.3383162548859682"/>
    <m/>
    <m/>
    <m/>
    <n v="5.3411594939717126"/>
    <m/>
    <m/>
    <n v="541.28552649156131"/>
    <n v="911.02577783576658"/>
    <n v="556.01094406734489"/>
    <m/>
  </r>
  <r>
    <x v="1607"/>
    <n v="26.24"/>
    <n v="29.97"/>
    <n v="38507.480000000003"/>
    <n v="34430.879999999997"/>
    <n v="59.630769999999998"/>
    <n v="205785.21"/>
    <n v="184025.5"/>
    <n v="4.1674654807088984E-6"/>
    <n v="24401.359402692215"/>
    <n v="24401.439999999999"/>
    <n v="-3.3029734222145279E-6"/>
    <n v="11457157499.023029"/>
    <m/>
    <m/>
    <n v="4369163.3494985737"/>
    <m/>
    <m/>
    <n v="11.810949319160979"/>
    <m/>
    <m/>
    <n v="359.96383123664145"/>
    <n v="359.84"/>
    <n v="3.441286033833979E-4"/>
    <n v="10.245753058245638"/>
    <m/>
    <m/>
    <m/>
    <n v="20427.662306046372"/>
    <m/>
    <m/>
    <n v="4.9823503484766523"/>
    <n v="1614"/>
    <n v="0.87554220887554224"/>
    <n v="163196.07999999999"/>
    <n v="827.67902352884062"/>
    <m/>
    <m/>
    <n v="623.66943253293823"/>
    <n v="0.43407362246242936"/>
    <m/>
    <m/>
    <n v="207872279.11344266"/>
    <m/>
    <m/>
    <m/>
    <n v="5.22166850543642"/>
    <m/>
    <m/>
    <m/>
    <n v="5.224521490320913"/>
    <m/>
    <m/>
    <n v="525.62219056459548"/>
    <n v="901.06964849485087"/>
    <n v="543.86152799717252"/>
    <m/>
  </r>
  <r>
    <x v="1608"/>
    <n v="26.1"/>
    <n v="29.8"/>
    <n v="38012.400000000001"/>
    <n v="33987.78"/>
    <n v="60.309330000000003"/>
    <n v="204275.05"/>
    <n v="182672.72"/>
    <n v="4.3064085186728107E-6"/>
    <n v="24085.875902183128"/>
    <n v="24085.96"/>
    <n v="-3.4915700628523894E-6"/>
    <n v="11160897663.093204"/>
    <m/>
    <m/>
    <n v="4284698.2298655957"/>
    <m/>
    <m/>
    <n v="11.886020282283367"/>
    <m/>
    <m/>
    <n v="357.29608977312205"/>
    <n v="357.16"/>
    <n v="3.8103307515413576E-4"/>
    <n v="10.320058223652497"/>
    <m/>
    <m/>
    <m/>
    <n v="20163.033179540016"/>
    <m/>
    <m/>
    <n v="5.0380730742467064"/>
    <n v="1615"/>
    <n v="0.87583892617449666"/>
    <n v="162006.66"/>
    <n v="821.45420770515761"/>
    <m/>
    <m/>
    <n v="628.2149148536123"/>
    <n v="0.43711294464517758"/>
    <m/>
    <m/>
    <n v="202501480.20975024"/>
    <m/>
    <m/>
    <m/>
    <n v="5.288128565112439"/>
    <m/>
    <m/>
    <m/>
    <n v="5.2912362329987506"/>
    <m/>
    <m/>
    <n v="531.50076174786057"/>
    <n v="906.7968906093455"/>
    <n v="550.78365826426079"/>
    <m/>
  </r>
  <r>
    <x v="1609"/>
    <n v="24.33"/>
    <n v="28.57"/>
    <n v="36829.9"/>
    <n v="32930.33"/>
    <n v="62.735169999999997"/>
    <n v="203171.16"/>
    <n v="181684.78"/>
    <n v="4.3064085186728107E-6"/>
    <n v="23336.036943475712"/>
    <n v="23336.12"/>
    <n v="-3.5591402635093417E-6"/>
    <n v="10465979327.967699"/>
    <m/>
    <m/>
    <n v="4084696.5683308798"/>
    <m/>
    <m/>
    <n v="12.070608918928741"/>
    <m/>
    <m/>
    <n v="355.35661826932778"/>
    <n v="355.2"/>
    <n v="4.4092981229670869E-4"/>
    <n v="10.375532610970417"/>
    <m/>
    <m/>
    <m/>
    <n v="19535.145741876633"/>
    <m/>
    <m/>
    <n v="5.2403835598138766"/>
    <n v="1616"/>
    <n v="0.85159257962898138"/>
    <n v="160144.14000000001"/>
    <n v="811.94690295973271"/>
    <m/>
    <m/>
    <n v="635.43722807958181"/>
    <n v="0.44209632948093947"/>
    <m/>
    <m/>
    <n v="189894364.30675972"/>
    <m/>
    <m/>
    <m/>
    <n v="5.4524023140077693"/>
    <m/>
    <m/>
    <m/>
    <n v="5.4556823320786867"/>
    <m/>
    <m/>
    <n v="552.84387757882905"/>
    <n v="920.87935032055248"/>
    <n v="567.89354794626979"/>
    <m/>
  </r>
  <r>
    <x v="1610"/>
    <n v="24.59"/>
    <n v="28.58"/>
    <n v="36267.29"/>
    <n v="32427.15"/>
    <n v="63.830509999999997"/>
    <n v="204565.82"/>
    <n v="182931.17"/>
    <n v="4.3064085186728107E-6"/>
    <n v="22978.99757052042"/>
    <n v="22979.08"/>
    <n v="-3.5871531663955736E-6"/>
    <n v="10145721135.154858"/>
    <m/>
    <m/>
    <n v="3991036.2044166951"/>
    <m/>
    <m/>
    <n v="12.162512639575688"/>
    <m/>
    <m/>
    <n v="357.78722469517567"/>
    <n v="357.64"/>
    <n v="4.1165612117133321E-4"/>
    <n v="10.304017861251854"/>
    <m/>
    <m/>
    <m/>
    <n v="19236.09262828403"/>
    <m/>
    <m/>
    <n v="5.3315360291815486"/>
    <n v="1617"/>
    <n v="0.86039188243526943"/>
    <n v="161567.07"/>
    <n v="819.0973393202969"/>
    <m/>
    <m/>
    <n v="629.79117262634281"/>
    <n v="0.43812663150937864"/>
    <m/>
    <m/>
    <n v="184084936.35105956"/>
    <m/>
    <m/>
    <m/>
    <n v="5.5354579481272363"/>
    <m/>
    <m/>
    <m/>
    <n v="5.5388648977593551"/>
    <m/>
    <m/>
    <n v="562.46017456184961"/>
    <n v="927.890781071878"/>
    <n v="576.54418596244398"/>
    <m/>
  </r>
  <r>
    <x v="1611"/>
    <n v="26.44"/>
    <n v="29.63"/>
    <n v="37398.54"/>
    <n v="33438.480000000003"/>
    <n v="60.998629999999999"/>
    <n v="208649.78"/>
    <n v="186582.43"/>
    <n v="4.3064085186728107E-6"/>
    <n v="23695.181113129816"/>
    <n v="23695.27"/>
    <n v="-3.7512495187908002E-6"/>
    <n v="10778124825.9816"/>
    <m/>
    <m/>
    <n v="4177703.3311100858"/>
    <m/>
    <m/>
    <n v="11.972540286999605"/>
    <m/>
    <m/>
    <n v="364.92120449208619"/>
    <n v="364.8"/>
    <n v="3.322491559378804E-4"/>
    <n v="10.098022251356175"/>
    <m/>
    <m/>
    <m/>
    <n v="19835.452541344173"/>
    <m/>
    <m/>
    <n v="5.0946711061213694"/>
    <n v="1618"/>
    <n v="0.89233884576442801"/>
    <n v="165295.17000000001"/>
    <n v="837.93227283424756"/>
    <m/>
    <m/>
    <n v="615.25897574570195"/>
    <n v="0.42797644890311309"/>
    <m/>
    <m/>
    <n v="195560737.67981175"/>
    <m/>
    <m/>
    <m/>
    <n v="5.3625696683060085"/>
    <m/>
    <m/>
    <m/>
    <n v="5.3659447737497317"/>
    <m/>
    <m/>
    <n v="537.47167495445603"/>
    <n v="913.39759205431369"/>
    <n v="558.53705204758865"/>
    <m/>
  </r>
  <r>
    <x v="1612"/>
    <n v="25.49"/>
    <n v="29.54"/>
    <n v="37078.660000000003"/>
    <n v="33152.33"/>
    <n v="61.768459999999997"/>
    <n v="208092.7"/>
    <n v="186083.47"/>
    <n v="4.3064085186728107E-6"/>
    <n v="23491.936880073386"/>
    <n v="23492.03"/>
    <n v="-3.9638944191455749E-6"/>
    <n v="10593223815.151087"/>
    <m/>
    <m/>
    <n v="4124037.701912011"/>
    <m/>
    <m/>
    <n v="12.023454883500158"/>
    <m/>
    <m/>
    <n v="363.93801663626004"/>
    <n v="363.8"/>
    <n v="3.7937503095109015E-4"/>
    <n v="10.124695566181806"/>
    <m/>
    <m/>
    <m/>
    <n v="19665.144807274064"/>
    <m/>
    <m/>
    <n v="5.1586359819777048"/>
    <n v="1619"/>
    <n v="0.86289776574136756"/>
    <n v="165485.54"/>
    <n v="838.83181422422138"/>
    <m/>
    <m/>
    <n v="614.55038364822735"/>
    <n v="0.42744302648689131"/>
    <m/>
    <m/>
    <n v="192207235.88968685"/>
    <m/>
    <m/>
    <m/>
    <n v="5.408207990631869"/>
    <m/>
    <m/>
    <m/>
    <n v="5.411687020301315"/>
    <m/>
    <m/>
    <n v="544.21976688200971"/>
    <n v="917.28191975162952"/>
    <n v="563.29049966486423"/>
    <m/>
  </r>
  <r>
    <x v="1613"/>
    <n v="25.66"/>
    <n v="29.29"/>
    <n v="36435.54"/>
    <n v="32576.880000000001"/>
    <n v="62.611780000000003"/>
    <n v="210072.56"/>
    <n v="187851.51999999999"/>
    <n v="4.3064085186728107E-6"/>
    <n v="23082.786559654436"/>
    <n v="23082.87"/>
    <n v="-3.614816769470508E-6"/>
    <n v="10224220075.88003"/>
    <m/>
    <m/>
    <n v="4016546.1052295687"/>
    <m/>
    <m/>
    <n v="12.126858030657385"/>
    <m/>
    <m/>
    <n v="367.37376349369094"/>
    <n v="367.24"/>
    <n v="3.6423998935553037E-4"/>
    <n v="10.027513814685786"/>
    <m/>
    <m/>
    <m/>
    <n v="19322.134431997809"/>
    <m/>
    <m/>
    <n v="5.2280565067303391"/>
    <n v="1620"/>
    <n v="0.87606691703653128"/>
    <n v="165906.9"/>
    <n v="840.77067301832767"/>
    <m/>
    <m/>
    <n v="612.98561279481009"/>
    <n v="0.42623343243210604"/>
    <m/>
    <m/>
    <n v="185515907.76310748"/>
    <m/>
    <m/>
    <m/>
    <n v="5.5013135880614508"/>
    <m/>
    <m/>
    <m/>
    <n v="5.5050820024270894"/>
    <m/>
    <m/>
    <n v="551.54341249873755"/>
    <n v="925.17065375128095"/>
    <n v="572.98788900132308"/>
    <m/>
  </r>
  <r>
    <x v="1614"/>
    <n v="27.46"/>
    <n v="30.31"/>
    <n v="37392.49"/>
    <n v="33432.339999999997"/>
    <n v="61.05001"/>
    <n v="214633.28"/>
    <n v="191929.01"/>
    <n v="4.3064085186728107E-6"/>
    <n v="23688.459663131471"/>
    <n v="23688.55"/>
    <n v="-3.813524615425834E-6"/>
    <n v="10760750424.642321"/>
    <m/>
    <m/>
    <n v="4174716.1841958901"/>
    <m/>
    <m/>
    <n v="11.967322549070527"/>
    <m/>
    <m/>
    <n v="375.34037375112382"/>
    <n v="375.2"/>
    <n v="3.7413046674794614E-4"/>
    <n v="9.8095368204060396"/>
    <m/>
    <m/>
    <m/>
    <n v="19828.957983393713"/>
    <m/>
    <m/>
    <n v="5.0973211834616459"/>
    <n v="1621"/>
    <n v="0.90597162652589913"/>
    <n v="169594.47"/>
    <n v="859.39115816120182"/>
    <m/>
    <m/>
    <n v="599.36093922081307"/>
    <n v="0.41672014501259547"/>
    <m/>
    <m/>
    <n v="195252522.26405811"/>
    <m/>
    <m/>
    <m/>
    <n v="5.356601093777611"/>
    <m/>
    <m/>
    <m/>
    <n v="5.3603448665379521"/>
    <m/>
    <m/>
    <n v="537.7512497252643"/>
    <n v="912.99952538290177"/>
    <n v="557.91539671661553"/>
    <m/>
  </r>
  <r>
    <x v="1615"/>
    <n v="26.7"/>
    <n v="29.85"/>
    <n v="36630.589999999997"/>
    <n v="32750.99"/>
    <n v="62.428269999999998"/>
    <n v="210516.38"/>
    <n v="188246.77"/>
    <n v="4.3064085186728107E-6"/>
    <n v="23205.223709163132"/>
    <n v="23205.31"/>
    <n v="-3.7185815172646741E-6"/>
    <n v="10321720772.431673"/>
    <m/>
    <m/>
    <n v="4047056.5066953115"/>
    <m/>
    <m/>
    <n v="12.088954718685956"/>
    <m/>
    <m/>
    <n v="368.13196013020212"/>
    <n v="368"/>
    <n v="3.5858731033178159E-4"/>
    <n v="9.9974102474661759"/>
    <m/>
    <m/>
    <m/>
    <n v="19424.28566880881"/>
    <m/>
    <m/>
    <n v="5.2120622941370494"/>
    <n v="1622"/>
    <n v="0.89447236180904521"/>
    <n v="166560.79"/>
    <n v="843.95259744886937"/>
    <m/>
    <m/>
    <n v="610.08221624178782"/>
    <n v="0.42413416197078113"/>
    <m/>
    <m/>
    <n v="187287730.62627584"/>
    <m/>
    <m/>
    <m/>
    <n v="5.4655138795174656"/>
    <m/>
    <m/>
    <m/>
    <n v="5.4694097747152863"/>
    <m/>
    <m/>
    <n v="549.85607369844399"/>
    <n v="922.27897052819912"/>
    <n v="569.25917964907023"/>
    <m/>
  </r>
  <r>
    <x v="1616"/>
    <n v="27.37"/>
    <n v="30.37"/>
    <n v="37040.06"/>
    <n v="33116.949999999997"/>
    <n v="61.973939999999999"/>
    <n v="213047.06"/>
    <n v="190508.93"/>
    <n v="4.3064085186728107E-6"/>
    <n v="23464.047952045894"/>
    <n v="23464.14"/>
    <n v="-3.9229204269464191E-6"/>
    <n v="10551959281.18561"/>
    <m/>
    <m/>
    <n v="4114849.844099042"/>
    <m/>
    <m/>
    <n v="12.021100761775326"/>
    <m/>
    <m/>
    <n v="372.54829960923627"/>
    <n v="372.4"/>
    <n v="3.9822666282574026E-4"/>
    <n v="9.8769486565646645"/>
    <m/>
    <m/>
    <m/>
    <n v="19640.767871846336"/>
    <m/>
    <m/>
    <n v="5.1737976917794972"/>
    <n v="1623"/>
    <n v="0.90121830754033583"/>
    <n v="168575.31"/>
    <n v="854.0933434594134"/>
    <m/>
    <m/>
    <n v="602.70339181220027"/>
    <n v="0.41896462337417173"/>
    <m/>
    <m/>
    <n v="191466789.45081833"/>
    <m/>
    <m/>
    <m/>
    <n v="5.4041904406331263"/>
    <m/>
    <m/>
    <m/>
    <n v="5.4081177743047961"/>
    <m/>
    <m/>
    <n v="545.81927927301604"/>
    <n v="917.10232134867408"/>
    <n v="562.87205278742533"/>
    <m/>
  </r>
  <r>
    <x v="1617"/>
    <n v="24.45"/>
    <n v="28.4"/>
    <n v="34800.379999999997"/>
    <n v="31114.34"/>
    <n v="65.374600000000001"/>
    <n v="205997.16"/>
    <n v="184204.01"/>
    <n v="4.3064085186728107E-6"/>
    <n v="22044.723320705496"/>
    <n v="22044.81"/>
    <n v="-3.9319592459730046E-6"/>
    <n v="9275408090.1614571"/>
    <m/>
    <m/>
    <n v="3741571.285734247"/>
    <m/>
    <m/>
    <n v="12.384241493276098"/>
    <m/>
    <m/>
    <n v="360.21159077678971"/>
    <n v="360.08"/>
    <n v="3.6544872469934653E-4"/>
    <n v="10.203494210187349"/>
    <m/>
    <m/>
    <m/>
    <n v="18452.54317086954"/>
    <m/>
    <m/>
    <n v="5.4573451003754085"/>
    <n v="1624"/>
    <n v="0.8609154929577465"/>
    <n v="161695.1"/>
    <n v="819.17052513696945"/>
    <m/>
    <m/>
    <n v="627.30204687847424"/>
    <n v="0.43602285259411333"/>
    <m/>
    <m/>
    <n v="168304799.94900399"/>
    <m/>
    <m/>
    <m/>
    <n v="5.7307194885709469"/>
    <m/>
    <m/>
    <m/>
    <n v="5.7349638099611848"/>
    <m/>
    <m/>
    <n v="575.73263333505349"/>
    <n v="944.80670669869198"/>
    <n v="596.88160103087182"/>
    <m/>
  </r>
  <r>
    <x v="1618"/>
    <n v="27.21"/>
    <n v="30.01"/>
    <n v="35857.019999999997"/>
    <n v="32058.66"/>
    <n v="63.897419999999997"/>
    <n v="210602.73"/>
    <n v="188319.96"/>
    <n v="4.028524218879781E-6"/>
    <n v="22712.403251475531"/>
    <n v="22712.49"/>
    <n v="-3.8194193798801734E-6"/>
    <n v="9837209931.5211411"/>
    <m/>
    <m/>
    <n v="3911793.7458032882"/>
    <m/>
    <m/>
    <n v="12.195358382316348"/>
    <m/>
    <m/>
    <n v="368.23806311996464"/>
    <n v="368.08"/>
    <n v="4.2942599425299655E-4"/>
    <n v="9.9745157614012676"/>
    <m/>
    <m/>
    <m/>
    <n v="19010.936961924759"/>
    <m/>
    <m/>
    <n v="5.3330027667034381"/>
    <n v="1625"/>
    <n v="0.90669776741086305"/>
    <n v="165575.46"/>
    <n v="838.63250694099429"/>
    <m/>
    <m/>
    <n v="612.24804851596753"/>
    <n v="0.42543816294582287"/>
    <m/>
    <m/>
    <n v="178502851.81560522"/>
    <m/>
    <m/>
    <m/>
    <n v="5.5560158000925455"/>
    <m/>
    <m/>
    <m/>
    <n v="5.5603625269080199"/>
    <m/>
    <m/>
    <n v="562.61491072757804"/>
    <n v="930.39661706068068"/>
    <n v="578.68538369848409"/>
    <m/>
  </r>
  <r>
    <x v="1619"/>
    <n v="26.05"/>
    <n v="29.04"/>
    <n v="35228.370000000003"/>
    <n v="31496.47"/>
    <n v="63.865830000000003"/>
    <n v="210855.98"/>
    <n v="188545.66"/>
    <n v="4.028524218879781E-6"/>
    <n v="22313.662304725549"/>
    <n v="22313.74"/>
    <n v="-3.4819476454339693E-6"/>
    <n v="9491802714.2891941"/>
    <m/>
    <m/>
    <n v="3808859.6902750107"/>
    <m/>
    <m/>
    <n v="12.301968864216704"/>
    <m/>
    <m/>
    <n v="368.67188001788105"/>
    <n v="368.52"/>
    <n v="4.1213507511406178E-4"/>
    <n v="9.9622330383521636"/>
    <m/>
    <m/>
    <m/>
    <n v="18677.018334194345"/>
    <m/>
    <m/>
    <n v="5.3300230159922517"/>
    <n v="1626"/>
    <n v="0.89703856749311295"/>
    <n v="165311.57999999999"/>
    <n v="837.23058830827426"/>
    <m/>
    <m/>
    <n v="613.2237970661597"/>
    <n v="0.42607579640563475"/>
    <m/>
    <m/>
    <n v="172236491.47653165"/>
    <m/>
    <m/>
    <m/>
    <n v="5.6531844002895113"/>
    <m/>
    <m/>
    <m/>
    <n v="5.6576841929953527"/>
    <m/>
    <m/>
    <n v="562.30055645969139"/>
    <n v="938.53004197479629"/>
    <n v="588.8059540337033"/>
    <m/>
  </r>
  <r>
    <x v="1620"/>
    <n v="23.89"/>
    <n v="27.29"/>
    <n v="33109.56"/>
    <n v="29601.99"/>
    <n v="67.887360000000001"/>
    <n v="206306.63"/>
    <n v="184476.91"/>
    <n v="4.028524218879781E-6"/>
    <n v="20971.095921594868"/>
    <n v="20971.169999999998"/>
    <n v="-3.5323925717811733E-6"/>
    <n v="8349614713.110014"/>
    <m/>
    <m/>
    <n v="3465178.0229190923"/>
    <m/>
    <m/>
    <n v="12.671614379820134"/>
    <m/>
    <m/>
    <n v="360.70875742717419"/>
    <n v="360.56"/>
    <n v="4.125732948030425E-4"/>
    <n v="10.176879156416364"/>
    <m/>
    <m/>
    <m/>
    <n v="17553.110087587786"/>
    <m/>
    <m/>
    <n v="5.6652813354231322"/>
    <n v="1627"/>
    <n v="0.87541223891535369"/>
    <n v="160086.23000000001"/>
    <n v="810.70317782916038"/>
    <m/>
    <m/>
    <n v="632.60724841300214"/>
    <n v="0.43950200185168159"/>
    <m/>
    <m/>
    <n v="151511692.95654377"/>
    <m/>
    <m/>
    <m/>
    <n v="5.9929384418990717"/>
    <m/>
    <m/>
    <m/>
    <n v="5.9977903482770145"/>
    <m/>
    <m/>
    <n v="597.66924792839609"/>
    <n v="966.73068409186362"/>
    <n v="624.19294806072958"/>
    <m/>
  </r>
  <r>
    <x v="1621"/>
    <n v="23.19"/>
    <n v="26.62"/>
    <n v="32303.13"/>
    <n v="28880.87"/>
    <n v="69.967439999999996"/>
    <n v="204958.61"/>
    <n v="183270.79"/>
    <n v="4.028524218879781E-6"/>
    <n v="20459.816427397276"/>
    <n v="20459.89"/>
    <n v="-3.5959432197474328E-6"/>
    <n v="7942485666.1887808"/>
    <m/>
    <m/>
    <n v="3338525.6786301201"/>
    <m/>
    <m/>
    <n v="12.825624139228152"/>
    <m/>
    <m/>
    <n v="358.34312669193116"/>
    <n v="358.2"/>
    <n v="3.9957200427465089E-4"/>
    <n v="10.243078541702806"/>
    <m/>
    <m/>
    <m/>
    <n v="17125.014469240861"/>
    <m/>
    <m/>
    <n v="5.8384905706500279"/>
    <n v="1628"/>
    <n v="0.87114951164537946"/>
    <n v="158007.28"/>
    <n v="800.11255135003046"/>
    <m/>
    <m/>
    <n v="640.82256361586622"/>
    <n v="0.44516736419513236"/>
    <m/>
    <m/>
    <n v="144125027.3873331"/>
    <m/>
    <m/>
    <m/>
    <n v="6.1386436423578497"/>
    <m/>
    <m/>
    <m/>
    <n v="6.143697177190373"/>
    <m/>
    <m/>
    <n v="615.94227396596"/>
    <n v="978.48024934902946"/>
    <n v="639.36883539944961"/>
    <m/>
  </r>
  <r>
    <x v="1622"/>
    <n v="21.31"/>
    <n v="25.31"/>
    <n v="30739.81"/>
    <n v="27483.05"/>
    <n v="73.209680000000006"/>
    <n v="201113.91"/>
    <n v="179832.18"/>
    <n v="4.028524218879781E-6"/>
    <n v="19469.182523131418"/>
    <n v="19469.25"/>
    <n v="-3.4658175627200194E-6"/>
    <n v="7173365423.8322821"/>
    <m/>
    <m/>
    <n v="3096121.4714926616"/>
    <m/>
    <m/>
    <n v="13.135659214887177"/>
    <m/>
    <m/>
    <n v="351.61260149697904"/>
    <n v="351.48"/>
    <n v="3.772661231906671E-4"/>
    <n v="10.434919921586598"/>
    <m/>
    <m/>
    <m/>
    <n v="16295.703340325417"/>
    <m/>
    <m/>
    <n v="6.108648631925381"/>
    <n v="1629"/>
    <n v="0.84195969972342943"/>
    <n v="153917.98000000001"/>
    <n v="779.34441831532092"/>
    <m/>
    <m/>
    <n v="657.40734192098205"/>
    <n v="0.45664520572010775"/>
    <m/>
    <m/>
    <n v="130169478.86239852"/>
    <m/>
    <m/>
    <m/>
    <n v="6.4354512486787145"/>
    <m/>
    <m/>
    <m/>
    <n v="6.4408368367737001"/>
    <m/>
    <m/>
    <n v="644.44309426850089"/>
    <n v="1002.1331487981821"/>
    <n v="670.28275460492728"/>
    <m/>
  </r>
  <r>
    <x v="1623"/>
    <n v="23.8"/>
    <n v="26.77"/>
    <n v="31646.66"/>
    <n v="28293.38"/>
    <n v="71.225009999999997"/>
    <n v="203622.98"/>
    <n v="182072.85"/>
    <n v="3.7506470229597966E-6"/>
    <n v="20041.584764558858"/>
    <n v="20041.650000000001"/>
    <n v="-3.254993533152728E-6"/>
    <n v="7595115200.5996084"/>
    <m/>
    <m/>
    <n v="3232929.8719949839"/>
    <m/>
    <m/>
    <n v="12.940661271433489"/>
    <m/>
    <m/>
    <n v="355.96455201076287"/>
    <n v="355.84"/>
    <n v="3.5002251226079473E-4"/>
    <n v="10.303533187722655"/>
    <m/>
    <m/>
    <m/>
    <n v="16774.247244183549"/>
    <m/>
    <m/>
    <n v="5.9415164840459314"/>
    <n v="1630"/>
    <n v="0.8890549122151663"/>
    <n v="156337.65"/>
    <n v="791.34890508969193"/>
    <m/>
    <m/>
    <n v="647.07255957114921"/>
    <n v="0.44929610404038667"/>
    <m/>
    <m/>
    <n v="137826919.93511569"/>
    <m/>
    <m/>
    <m/>
    <n v="6.24454027661751"/>
    <m/>
    <m/>
    <m/>
    <n v="6.250106547673786"/>
    <m/>
    <m/>
    <n v="626.81118170959746"/>
    <n v="987.25655220827173"/>
    <n v="650.39847185727058"/>
    <m/>
  </r>
  <r>
    <x v="1624"/>
    <n v="23.25"/>
    <n v="26.3"/>
    <n v="30829.35"/>
    <n v="27562.560000000001"/>
    <n v="72.438879999999997"/>
    <n v="201288.69"/>
    <n v="179984.93"/>
    <n v="3.7506470229597966E-6"/>
    <n v="19523.512604920743"/>
    <n v="19523.580000000002"/>
    <n v="-3.4519836658031267E-6"/>
    <n v="7202451889.6559925"/>
    <m/>
    <m/>
    <n v="3107639.8626643764"/>
    <m/>
    <m/>
    <n v="13.107449206226205"/>
    <m/>
    <m/>
    <n v="351.87527084881322"/>
    <n v="351.72"/>
    <n v="4.4146152852597709E-4"/>
    <n v="10.421342559848407"/>
    <m/>
    <m/>
    <m/>
    <n v="16340.497172711563"/>
    <m/>
    <m/>
    <n v="6.0423872053783692"/>
    <n v="1631"/>
    <n v="0.88403041825095052"/>
    <n v="154104.26"/>
    <n v="779.98303849924332"/>
    <m/>
    <m/>
    <n v="656.31643258459553"/>
    <n v="0.45567140619544788"/>
    <m/>
    <m/>
    <n v="130702357.17966045"/>
    <m/>
    <m/>
    <m/>
    <n v="6.405538838123241"/>
    <m/>
    <m/>
    <m/>
    <n v="6.4113341484464019"/>
    <m/>
    <m/>
    <n v="637.45272351261383"/>
    <n v="999.98097779978991"/>
    <n v="667.16723524672955"/>
    <m/>
  </r>
  <r>
    <x v="1625"/>
    <n v="22.81"/>
    <n v="26.1"/>
    <n v="30535.08"/>
    <n v="27299.37"/>
    <n v="74.382289999999998"/>
    <n v="199553.43"/>
    <n v="178432.65"/>
    <n v="3.7506470229597966E-6"/>
    <n v="19336.686727509739"/>
    <n v="19336.759999999998"/>
    <n v="-3.7892847746245906E-6"/>
    <n v="7064609142.394887"/>
    <m/>
    <m/>
    <n v="3063099.0368670342"/>
    <m/>
    <m/>
    <n v="13.169686779227987"/>
    <m/>
    <m/>
    <n v="348.83333518215261"/>
    <n v="348.68"/>
    <n v="4.3975904024495804E-4"/>
    <n v="10.510872079767021"/>
    <m/>
    <m/>
    <m/>
    <n v="16183.999081058111"/>
    <m/>
    <m/>
    <n v="6.2040945474313505"/>
    <n v="1632"/>
    <n v="0.87394636015325666"/>
    <n v="152478.17000000001"/>
    <n v="771.69248920288965"/>
    <m/>
    <m/>
    <n v="663.24180627550754"/>
    <n v="0.46043594625869266"/>
    <m/>
    <m/>
    <n v="128201929.52100706"/>
    <m/>
    <m/>
    <m/>
    <n v="6.4664030041498251"/>
    <m/>
    <m/>
    <m/>
    <n v="6.4723397222310028"/>
    <m/>
    <m/>
    <n v="654.5123362285791"/>
    <n v="1004.7291471901123"/>
    <n v="673.50652666307064"/>
    <m/>
  </r>
  <r>
    <x v="1626"/>
    <n v="21.99"/>
    <n v="25.59"/>
    <n v="29885.19"/>
    <n v="26718.25"/>
    <n v="75.176500000000004"/>
    <n v="198748.7"/>
    <n v="177712.42"/>
    <n v="3.7506470229597966E-6"/>
    <n v="18924.675030683615"/>
    <n v="18924.75"/>
    <n v="-3.9614428928302914E-6"/>
    <n v="6763560953.1237993"/>
    <m/>
    <m/>
    <n v="2965264.6030544159"/>
    <m/>
    <m/>
    <n v="13.309511512055609"/>
    <m/>
    <m/>
    <n v="347.41813943061356"/>
    <n v="347.28"/>
    <n v="3.9777537034546562E-4"/>
    <n v="10.552947680276452"/>
    <m/>
    <m/>
    <m/>
    <n v="15839.035637430292"/>
    <m/>
    <m/>
    <n v="6.2699344846163223"/>
    <n v="1633"/>
    <n v="0.85932004689331765"/>
    <n v="151423.23000000001"/>
    <n v="766.29359604951833"/>
    <m/>
    <m/>
    <n v="667.83053075398379"/>
    <n v="0.46357758330397225"/>
    <m/>
    <m/>
    <n v="122739740.13846441"/>
    <m/>
    <m/>
    <m/>
    <n v="6.6037453387540177"/>
    <m/>
    <m/>
    <m/>
    <n v="6.6098963258811327"/>
    <m/>
    <m/>
    <n v="661.45824119095926"/>
    <n v="1015.3965219671315"/>
    <n v="687.811381879132"/>
    <m/>
  </r>
  <r>
    <x v="1627"/>
    <n v="21.21"/>
    <n v="24.75"/>
    <n v="28418.19"/>
    <n v="25406.41"/>
    <n v="79.146929999999998"/>
    <n v="195157.59"/>
    <n v="174499.41"/>
    <n v="3.8895847329634137E-6"/>
    <n v="17994.386880745642"/>
    <n v="17994.45"/>
    <n v="-3.5077067850330934E-6"/>
    <n v="6098636494.6426926"/>
    <m/>
    <m/>
    <n v="2746798.1868543755"/>
    <m/>
    <m/>
    <n v="13.635188804285558"/>
    <m/>
    <m/>
    <n v="341.11582729309572"/>
    <n v="341"/>
    <n v="3.3966948121921803E-4"/>
    <n v="10.742676447433537"/>
    <m/>
    <m/>
    <m/>
    <n v="15060.054667209466"/>
    <m/>
    <m/>
    <n v="6.599804748319853"/>
    <n v="1634"/>
    <n v="0.85696969696969705"/>
    <n v="148239.16"/>
    <n v="750.00455277243543"/>
    <m/>
    <m/>
    <n v="681.8734167633354"/>
    <n v="0.473190922902198"/>
    <m/>
    <m/>
    <n v="110675747.60896178"/>
    <m/>
    <m/>
    <m/>
    <n v="6.9270148157006801"/>
    <m/>
    <m/>
    <m/>
    <n v="6.9337443961676017"/>
    <m/>
    <m/>
    <n v="696.25850983585349"/>
    <n v="1040.2427824414115"/>
    <n v="721.48143035195505"/>
    <m/>
  </r>
  <r>
    <x v="1628"/>
    <n v="21.56"/>
    <n v="24.74"/>
    <n v="28418.3"/>
    <n v="25406.41"/>
    <n v="79.358230000000006"/>
    <n v="194239.49"/>
    <n v="173677.82"/>
    <n v="3.8895847329634137E-6"/>
    <n v="17994.017763762844"/>
    <n v="17994.080000000002"/>
    <n v="-3.4587062610613728E-6"/>
    <n v="6098384524.0193501"/>
    <m/>
    <m/>
    <n v="2746771.8476936794"/>
    <m/>
    <m/>
    <n v="13.63483391580983"/>
    <m/>
    <m/>
    <n v="339.50280239833245"/>
    <n v="339.36"/>
    <n v="4.2079914642978444E-4"/>
    <n v="10.792898626586204"/>
    <m/>
    <m/>
    <m/>
    <n v="15059.621432760136"/>
    <m/>
    <m/>
    <n v="6.6169983138653192"/>
    <n v="1635"/>
    <n v="0.8714632174616006"/>
    <n v="148159.45000000001"/>
    <n v="749.54273568906467"/>
    <m/>
    <m/>
    <n v="682.24006839607671"/>
    <n v="0.47340048339266"/>
    <m/>
    <m/>
    <n v="110672017.98787796"/>
    <m/>
    <m/>
    <m/>
    <n v="6.9266921876133738"/>
    <m/>
    <m/>
    <m/>
    <n v="6.9335149119940889"/>
    <m/>
    <m/>
    <n v="698.07237657615349"/>
    <n v="1040.215707629266"/>
    <n v="721.44782710725383"/>
    <m/>
  </r>
  <r>
    <x v="1629"/>
    <n v="22.1"/>
    <n v="24.93"/>
    <n v="27865.53"/>
    <n v="24912.12"/>
    <n v="80.351370000000003"/>
    <n v="193295.3"/>
    <n v="172832.9"/>
    <n v="3.8895847329634137E-6"/>
    <n v="17643.582324971198"/>
    <n v="17643.64"/>
    <n v="-3.268884924079174E-6"/>
    <n v="5860850244.5047846"/>
    <m/>
    <m/>
    <n v="2666587.2630394408"/>
    <m/>
    <m/>
    <n v="13.767110656760215"/>
    <m/>
    <m/>
    <n v="337.84425549283804"/>
    <n v="337.72"/>
    <n v="3.6792459089785012E-4"/>
    <n v="10.84504572703672"/>
    <m/>
    <m/>
    <m/>
    <n v="14766.206788341209"/>
    <m/>
    <m/>
    <n v="6.6993763348871846"/>
    <n v="1636"/>
    <n v="0.88648215002005626"/>
    <n v="147278.29999999999"/>
    <n v="745.02679571731164"/>
    <m/>
    <m/>
    <n v="686.29756075493208"/>
    <n v="0.4761707995890242"/>
    <m/>
    <m/>
    <n v="106362113.13602616"/>
    <m/>
    <m/>
    <m/>
    <n v="7.0611243556100227"/>
    <m/>
    <m/>
    <m/>
    <n v="7.0681747668038382"/>
    <m/>
    <m/>
    <n v="706.76299703344989"/>
    <n v="1050.3072382295068"/>
    <n v="735.44957467558584"/>
    <m/>
  </r>
  <r>
    <x v="1630"/>
    <n v="21.72"/>
    <n v="24.96"/>
    <n v="27766.47"/>
    <n v="24823.46"/>
    <n v="79.899799999999999"/>
    <n v="193711.61"/>
    <n v="173204.46"/>
    <n v="3.8895847329634137E-6"/>
    <n v="17580.431946279521"/>
    <n v="17580.490000000002"/>
    <n v="-3.302167373098186E-6"/>
    <n v="5818893341.4007521"/>
    <m/>
    <m/>
    <n v="2652326.6122865654"/>
    <m/>
    <m/>
    <n v="13.791249652914901"/>
    <m/>
    <m/>
    <n v="338.56363240240648"/>
    <n v="338.44"/>
    <n v="3.6530079897900691E-4"/>
    <n v="10.821372643547893"/>
    <m/>
    <m/>
    <m/>
    <n v="14713.23191365192"/>
    <m/>
    <m/>
    <n v="6.6612973260408301"/>
    <n v="1637"/>
    <n v="0.8701923076923076"/>
    <n v="147891.65"/>
    <n v="748.07109237276961"/>
    <m/>
    <m/>
    <n v="683.4394302028478"/>
    <n v="0.47414280511487716"/>
    <m/>
    <m/>
    <n v="105601487.95462981"/>
    <m/>
    <m/>
    <m/>
    <n v="7.0859242189584677"/>
    <m/>
    <m/>
    <m/>
    <n v="7.0930950007270006"/>
    <m/>
    <m/>
    <n v="702.74578213597306"/>
    <n v="1052.1488274356204"/>
    <n v="738.03259800630167"/>
    <m/>
  </r>
  <r>
    <x v="1631"/>
    <n v="22.01"/>
    <n v="25.12"/>
    <n v="27733.65"/>
    <n v="24794.03"/>
    <n v="80.778450000000007"/>
    <n v="194656.32"/>
    <n v="174048.48"/>
    <n v="3.8895847329634137E-6"/>
    <n v="17559.22368831341"/>
    <n v="17559.29"/>
    <n v="-3.7764446393362405E-6"/>
    <n v="5804856064.2233486"/>
    <m/>
    <m/>
    <n v="2647584.4378563864"/>
    <m/>
    <m/>
    <n v="13.79906574976218"/>
    <m/>
    <m/>
    <n v="340.20647397433993"/>
    <n v="340.08"/>
    <n v="3.7189477281796002E-4"/>
    <n v="10.768284021243542"/>
    <m/>
    <m/>
    <m/>
    <n v="14695.365561789142"/>
    <m/>
    <m/>
    <n v="6.7341173430076884"/>
    <n v="1638"/>
    <n v="0.87619426751592355"/>
    <n v="148875.62"/>
    <n v="752.98944668406068"/>
    <m/>
    <m/>
    <n v="678.89229115790044"/>
    <n v="0.47094353572350905"/>
    <m/>
    <m/>
    <n v="105347541.42510964"/>
    <m/>
    <m/>
    <m/>
    <n v="7.0939946719372866"/>
    <m/>
    <m/>
    <m/>
    <n v="7.1012693393268842"/>
    <m/>
    <m/>
    <n v="710.42806342050255"/>
    <n v="1052.7451256203356"/>
    <n v="738.87317394177512"/>
    <m/>
  </r>
  <r>
    <x v="1632"/>
    <n v="21.5"/>
    <n v="24.59"/>
    <n v="27001.84"/>
    <n v="24139.5"/>
    <n v="82.871510000000001"/>
    <n v="192717.14"/>
    <n v="172312.57"/>
    <n v="4.4453533327715178E-6"/>
    <n v="17094.636528868119"/>
    <n v="17094.7"/>
    <n v="-3.7129128842572356E-6"/>
    <n v="5497702515.5152969"/>
    <m/>
    <m/>
    <n v="2542672.1357309804"/>
    <m/>
    <m/>
    <n v="13.980112749138813"/>
    <m/>
    <m/>
    <n v="336.79267525015285"/>
    <n v="336.68"/>
    <n v="3.3466570676266016E-4"/>
    <n v="10.874622140451061"/>
    <m/>
    <m/>
    <m/>
    <n v="14306.192394584228"/>
    <m/>
    <m/>
    <n v="6.9072715402511937"/>
    <n v="1639"/>
    <n v="0.87433916226108177"/>
    <n v="147216.15"/>
    <n v="744.42170322453796"/>
    <m/>
    <m/>
    <n v="686.45969131655499"/>
    <n v="0.47605758748333876"/>
    <m/>
    <m/>
    <n v="99775378.9384498"/>
    <m/>
    <m/>
    <m/>
    <n v="7.2802495282639761"/>
    <m/>
    <m/>
    <m/>
    <n v="7.2880098969804941"/>
    <m/>
    <m/>
    <n v="728.69528312503667"/>
    <n v="1066.5573901285486"/>
    <n v="758.27250016351138"/>
    <m/>
  </r>
  <r>
    <x v="1633"/>
    <n v="22.35"/>
    <n v="24.94"/>
    <n v="27102.01"/>
    <n v="24228.94"/>
    <n v="82.458079999999995"/>
    <n v="192734.76"/>
    <n v="172327.56"/>
    <n v="4.4453533327715178E-6"/>
    <n v="17157.634934203576"/>
    <n v="17157.7"/>
    <n v="-3.7922213598218235E-6"/>
    <n v="5538216179.5096397"/>
    <m/>
    <m/>
    <n v="2556779.0169218583"/>
    <m/>
    <m/>
    <n v="13.953850485541206"/>
    <m/>
    <m/>
    <n v="336.81525502477086"/>
    <n v="336.68"/>
    <n v="4.0173168816348692E-4"/>
    <n v="10.873322283922429"/>
    <m/>
    <m/>
    <m/>
    <n v="14358.785632885063"/>
    <m/>
    <m/>
    <n v="6.8723699969253662"/>
    <n v="1640"/>
    <n v="0.89615076182838815"/>
    <n v="147090.97"/>
    <n v="743.73063413983539"/>
    <m/>
    <m/>
    <n v="687.04339781994486"/>
    <n v="0.47641722004212128"/>
    <m/>
    <m/>
    <n v="100511353.34766607"/>
    <m/>
    <m/>
    <m/>
    <n v="7.2529374292180622"/>
    <m/>
    <m/>
    <m/>
    <n v="7.2607705884867215"/>
    <m/>
    <m/>
    <n v="725.01328078198276"/>
    <n v="1064.5538146335473"/>
    <n v="755.4278155757296"/>
    <m/>
  </r>
  <r>
    <x v="1634"/>
    <n v="22.51"/>
    <n v="25.16"/>
    <n v="27589.19"/>
    <n v="24664.36"/>
    <n v="81.209410000000005"/>
    <n v="194368.96"/>
    <n v="173787.96"/>
    <n v="4.4453533327715178E-6"/>
    <n v="17465.631066464179"/>
    <n v="17465.689999999999"/>
    <n v="-3.374246068665876E-6"/>
    <n v="5737037679.4943209"/>
    <m/>
    <m/>
    <n v="2625675.9246752434"/>
    <m/>
    <m/>
    <n v="13.828107747906657"/>
    <m/>
    <m/>
    <n v="339.66283262317449"/>
    <n v="339.52"/>
    <n v="4.2068986561760724E-4"/>
    <n v="10.780824847727436"/>
    <m/>
    <m/>
    <m/>
    <n v="14616.407904273585"/>
    <m/>
    <m/>
    <n v="6.7678653227750933"/>
    <n v="1641"/>
    <n v="0.89467408585055652"/>
    <n v="148566.13"/>
    <n v="751.1307765987799"/>
    <m/>
    <m/>
    <n v="680.15311122568232"/>
    <n v="0.4715945726018802"/>
    <m/>
    <m/>
    <n v="104120437.83967954"/>
    <m/>
    <m/>
    <m/>
    <n v="7.1222626387444938"/>
    <m/>
    <m/>
    <m/>
    <n v="7.1300547387333006"/>
    <m/>
    <m/>
    <n v="713.98836845964877"/>
    <n v="1054.9607699646203"/>
    <n v="741.81741668815687"/>
    <m/>
  </r>
  <r>
    <x v="1635"/>
    <n v="23.87"/>
    <n v="26.16"/>
    <n v="28440.76"/>
    <n v="25425.55"/>
    <n v="78.443680000000001"/>
    <n v="197802.06"/>
    <n v="176856.77"/>
    <n v="4.4453533327715178E-6"/>
    <n v="18004.287520631442"/>
    <n v="18004.349999999999"/>
    <n v="-3.4702373902240069E-6"/>
    <n v="6090901629.4577103"/>
    <m/>
    <m/>
    <n v="2747199.7609275565"/>
    <m/>
    <m/>
    <n v="13.614372275761159"/>
    <m/>
    <m/>
    <n v="345.65380071041949"/>
    <n v="345.52"/>
    <n v="3.8724447331417444E-4"/>
    <n v="10.590108560498416"/>
    <m/>
    <m/>
    <m/>
    <n v="15067.065160354254"/>
    <m/>
    <m/>
    <n v="6.5369528072014917"/>
    <n v="1642"/>
    <n v="0.91246177370030579"/>
    <n v="151687.57999999999"/>
    <n v="766.8525342803614"/>
    <m/>
    <m/>
    <n v="665.86274821336315"/>
    <n v="0.46164236531085906"/>
    <m/>
    <m/>
    <n v="110543429.97576113"/>
    <m/>
    <m/>
    <m/>
    <n v="6.9021343118356002"/>
    <m/>
    <m/>
    <m/>
    <n v="6.9097825585518642"/>
    <m/>
    <m/>
    <n v="689.62782900025741"/>
    <n v="1038.6546677578667"/>
    <n v="718.89000792915795"/>
    <m/>
  </r>
  <r>
    <x v="1636"/>
    <n v="21.71"/>
    <n v="24.75"/>
    <n v="26888.17"/>
    <n v="24037.45"/>
    <n v="82.759500000000003"/>
    <n v="194079.43"/>
    <n v="173527.54"/>
    <n v="4.4453533327715178E-6"/>
    <n v="17021.01278039968"/>
    <n v="17021.07"/>
    <n v="-3.36169232129091E-6"/>
    <n v="5425618708.7191677"/>
    <m/>
    <m/>
    <n v="2522201.7995199268"/>
    <m/>
    <m/>
    <n v="13.985644467889243"/>
    <m/>
    <m/>
    <n v="339.14033486419402"/>
    <n v="339"/>
    <n v="4.1396715101482684E-4"/>
    <n v="10.789110345015777"/>
    <m/>
    <m/>
    <m/>
    <n v="14244.073647951347"/>
    <m/>
    <m/>
    <n v="6.8961593166733994"/>
    <n v="1643"/>
    <n v="0.87717171717171716"/>
    <n v="147726.91"/>
    <n v="746.77115814568697"/>
    <m/>
    <m/>
    <n v="683.24889552328943"/>
    <n v="0.47365127017969144"/>
    <m/>
    <m/>
    <n v="98469943.156388685"/>
    <m/>
    <m/>
    <m/>
    <n v="7.2786151696257271"/>
    <m/>
    <m/>
    <m/>
    <n v="7.2867828632397247"/>
    <m/>
    <m/>
    <n v="727.52297871236328"/>
    <n v="1066.9794107244661"/>
    <n v="758.10227396371192"/>
    <m/>
  </r>
  <r>
    <x v="1637"/>
    <n v="22.54"/>
    <n v="25.2"/>
    <n v="27014.63"/>
    <n v="24150.19"/>
    <n v="82.616299999999995"/>
    <n v="194077.84"/>
    <n v="173523.8"/>
    <n v="4.3064085186728107E-6"/>
    <n v="17099.814804282552"/>
    <n v="17099.88"/>
    <n v="-3.81264181081864E-6"/>
    <n v="5475841054.8214359"/>
    <m/>
    <m/>
    <n v="2539873.10908591"/>
    <m/>
    <m/>
    <n v="13.951757422865118"/>
    <m/>
    <m/>
    <n v="339.11274890990535"/>
    <n v="339"/>
    <n v="3.3259265458807086E-4"/>
    <n v="10.788285131141976"/>
    <m/>
    <m/>
    <m/>
    <n v="14309.64592360544"/>
    <m/>
    <m/>
    <n v="6.8828971816078868"/>
    <n v="1644"/>
    <n v="0.89444444444444449"/>
    <n v="147433.04999999999"/>
    <n v="745.11110572974758"/>
    <m/>
    <m/>
    <n v="684.60802176805066"/>
    <n v="0.47445850872903966"/>
    <m/>
    <m/>
    <n v="99383578.992164016"/>
    <m/>
    <m/>
    <m/>
    <n v="7.2434649495427523"/>
    <m/>
    <m/>
    <m/>
    <n v="7.2518985330222669"/>
    <m/>
    <m/>
    <n v="726.12386544309493"/>
    <n v="1064.3941326978404"/>
    <n v="754.44121191355293"/>
    <m/>
  </r>
  <r>
    <x v="1638"/>
    <n v="22.6"/>
    <n v="25.34"/>
    <n v="26980.7"/>
    <n v="24119.759999999998"/>
    <n v="83.106350000000006"/>
    <n v="193802.88"/>
    <n v="173277.22"/>
    <n v="4.3064085186728107E-6"/>
    <n v="17077.92124373496"/>
    <n v="17077.98"/>
    <n v="-3.440469249826883E-6"/>
    <n v="5461818198.0182505"/>
    <m/>
    <m/>
    <n v="2535048.3200057768"/>
    <m/>
    <m/>
    <n v="13.960183893034625"/>
    <m/>
    <m/>
    <n v="338.62405347634757"/>
    <n v="338.48"/>
    <n v="4.2558932979064323E-4"/>
    <n v="10.803262389950815"/>
    <m/>
    <m/>
    <m/>
    <n v="14291.204190405599"/>
    <m/>
    <m/>
    <n v="6.9232782633584211"/>
    <n v="1645"/>
    <n v="0.89187056037884771"/>
    <n v="147308.73000000001"/>
    <n v="744.42467469504425"/>
    <m/>
    <m/>
    <n v="685.18530392606203"/>
    <n v="0.47481357247944805"/>
    <m/>
    <m/>
    <n v="99129785.462465152"/>
    <m/>
    <m/>
    <m/>
    <n v="7.2522541515555012"/>
    <m/>
    <m/>
    <m/>
    <n v="7.2607988636858583"/>
    <m/>
    <m/>
    <n v="730.38394174494977"/>
    <n v="1065.0369969002436"/>
    <n v="755.3566489681175"/>
    <m/>
  </r>
  <r>
    <x v="1639"/>
    <n v="23.25"/>
    <n v="25.91"/>
    <n v="27404.38"/>
    <n v="24498.41"/>
    <n v="81.439229999999995"/>
    <n v="195766.38"/>
    <n v="175032.02"/>
    <n v="4.3064085186728107E-6"/>
    <n v="17345.674190310841"/>
    <n v="17345.73"/>
    <n v="-3.2174886359648269E-6"/>
    <n v="5633075200.6523247"/>
    <m/>
    <m/>
    <n v="2594719.0606451118"/>
    <m/>
    <m/>
    <n v="13.850244703202494"/>
    <m/>
    <m/>
    <n v="342.04645831013579"/>
    <n v="341.92"/>
    <n v="3.6984765481928861E-4"/>
    <n v="10.69350693139031"/>
    <m/>
    <m/>
    <m/>
    <n v="14515.140612574285"/>
    <m/>
    <m/>
    <n v="6.7839599463650204"/>
    <n v="1646"/>
    <n v="0.89733693554612115"/>
    <n v="148947.15"/>
    <n v="752.64565743834248"/>
    <m/>
    <m/>
    <n v="677.56442968691454"/>
    <n v="0.46948801822337188"/>
    <m/>
    <m/>
    <n v="102238766.80253932"/>
    <m/>
    <m/>
    <m/>
    <n v="7.1380703778820109"/>
    <m/>
    <m/>
    <m/>
    <n v="7.1465798652025647"/>
    <m/>
    <m/>
    <n v="715.68630030224517"/>
    <n v="1056.6496213844471"/>
    <n v="743.46386765542138"/>
    <m/>
  </r>
  <r>
    <x v="1640"/>
    <n v="23.7"/>
    <n v="26.4"/>
    <n v="28102.31"/>
    <n v="25122.23"/>
    <n v="79.722750000000005"/>
    <n v="198583.98"/>
    <n v="177550.44"/>
    <n v="4.3064085186728107E-6"/>
    <n v="17786.997093250251"/>
    <n v="17787.060000000001"/>
    <n v="-3.5366580958262617E-6"/>
    <n v="5919710879.2192554"/>
    <m/>
    <m/>
    <n v="2693799.9252050947"/>
    <m/>
    <m/>
    <n v="13.673549615003441"/>
    <m/>
    <m/>
    <n v="346.96095817881314"/>
    <n v="346.84"/>
    <n v="3.4874345177371424E-4"/>
    <n v="10.539300696509294"/>
    <m/>
    <m/>
    <m/>
    <n v="14884.32151075219"/>
    <m/>
    <m/>
    <n v="6.6405480733279107"/>
    <n v="1647"/>
    <n v="0.89772727272727271"/>
    <n v="151331.69"/>
    <n v="764.63528047945908"/>
    <m/>
    <m/>
    <n v="666.71709568176141"/>
    <n v="0.4619280500598747"/>
    <m/>
    <m/>
    <n v="107441899.25003228"/>
    <m/>
    <m/>
    <m/>
    <n v="6.9559847501493959"/>
    <m/>
    <m/>
    <m/>
    <n v="6.9643739445238637"/>
    <m/>
    <m/>
    <n v="700.55680165472734"/>
    <n v="1043.1693687212685"/>
    <n v="724.4987863558556"/>
    <m/>
  </r>
  <r>
    <x v="1641"/>
    <n v="22.5"/>
    <n v="25.7"/>
    <n v="27543.95"/>
    <n v="24622.98"/>
    <n v="80.680629999999994"/>
    <n v="196808.38"/>
    <n v="175962.14"/>
    <n v="4.3064085186728107E-6"/>
    <n v="17433.16519142763"/>
    <n v="17433.23"/>
    <n v="-3.7175309663961542E-6"/>
    <n v="5684195484.0708961"/>
    <m/>
    <m/>
    <n v="2613474.6910956288"/>
    <m/>
    <m/>
    <n v="13.809056308144314"/>
    <m/>
    <m/>
    <n v="343.85028981291509"/>
    <n v="343.72"/>
    <n v="3.790579917231085E-4"/>
    <n v="10.633233844492809"/>
    <m/>
    <m/>
    <m/>
    <n v="14588.108134791813"/>
    <m/>
    <m/>
    <n v="6.7199025087880138"/>
    <n v="1648"/>
    <n v="0.8754863813229572"/>
    <n v="149722.67000000001"/>
    <n v="756.44629798036647"/>
    <m/>
    <m/>
    <n v="673.80590266788488"/>
    <n v="0.46679520290382631"/>
    <m/>
    <m/>
    <n v="103168071.65354431"/>
    <m/>
    <m/>
    <m/>
    <n v="7.0938894905628409"/>
    <m/>
    <m/>
    <m/>
    <n v="7.1025436998047216"/>
    <m/>
    <m/>
    <n v="708.92844340615693"/>
    <n v="1053.5073157446343"/>
    <n v="738.86221880301764"/>
    <m/>
  </r>
  <r>
    <x v="1642"/>
    <n v="23.53"/>
    <n v="26.32"/>
    <n v="27935.07"/>
    <n v="24972.31"/>
    <n v="79.137889999999999"/>
    <n v="198523.57"/>
    <n v="177493.38"/>
    <n v="3.6117110888689297E-6"/>
    <n v="17679.420223726152"/>
    <n v="17679.490000000002"/>
    <n v="-3.9467356721667457E-6"/>
    <n v="5844751216.8620625"/>
    <m/>
    <m/>
    <n v="2669014.5601641652"/>
    <m/>
    <m/>
    <n v="13.710030141574231"/>
    <m/>
    <m/>
    <n v="346.82158229533479"/>
    <n v="346.68"/>
    <n v="4.0839475982101803E-4"/>
    <n v="10.539647048975544"/>
    <m/>
    <m/>
    <m/>
    <n v="14793.795067780033"/>
    <m/>
    <m/>
    <n v="6.5901343958457197"/>
    <n v="1649"/>
    <n v="0.89399696048632227"/>
    <n v="151388.84"/>
    <n v="764.68516310467828"/>
    <m/>
    <m/>
    <n v="666.30753798571527"/>
    <n v="0.46146927173348978"/>
    <m/>
    <m/>
    <n v="106084668.77041686"/>
    <m/>
    <m/>
    <m/>
    <n v="6.9922702973848292"/>
    <m/>
    <m/>
    <m/>
    <n v="7.0010923914853116"/>
    <m/>
    <m/>
    <n v="695.23831826049798"/>
    <n v="1045.9525061614336"/>
    <n v="728.27809811092584"/>
    <m/>
  </r>
  <r>
    <x v="1643"/>
    <n v="21.76"/>
    <n v="25.08"/>
    <n v="26578.880000000001"/>
    <n v="23759.86"/>
    <n v="83.625550000000004"/>
    <n v="194430.8"/>
    <n v="173833.53"/>
    <n v="3.6117110888689297E-6"/>
    <n v="16820.710697347782"/>
    <n v="16820.77"/>
    <n v="-3.5255610901785417E-6"/>
    <n v="5276985614.9204149"/>
    <m/>
    <m/>
    <n v="2474612.7353866939"/>
    <m/>
    <m/>
    <n v="14.042487798483222"/>
    <m/>
    <m/>
    <n v="339.66321203657668"/>
    <n v="339.52"/>
    <n v="4.21807365035054E-4"/>
    <n v="10.756611791231306"/>
    <m/>
    <m/>
    <m/>
    <n v="14075.125131734643"/>
    <m/>
    <m/>
    <n v="6.9633917635793541"/>
    <n v="1650"/>
    <n v="0.86762360446570985"/>
    <n v="147591.76999999999"/>
    <n v="745.44744687011496"/>
    <m/>
    <m/>
    <n v="683.01957807572069"/>
    <n v="0.47299880427688606"/>
    <m/>
    <m/>
    <n v="95780242.859552577"/>
    <m/>
    <m/>
    <m/>
    <n v="7.3314159591110313"/>
    <m/>
    <m/>
    <m/>
    <n v="7.3407628575316259"/>
    <m/>
    <m/>
    <n v="734.61578904243788"/>
    <n v="1071.3160477325091"/>
    <n v="763.60172648909474"/>
    <m/>
  </r>
  <r>
    <x v="1644"/>
    <n v="21.49"/>
    <n v="24.91"/>
    <n v="26258.25"/>
    <n v="23473.15"/>
    <n v="84.311059999999998"/>
    <n v="194618.76"/>
    <n v="174000.95"/>
    <n v="3.6117110888689297E-6"/>
    <n v="16617.391586024492"/>
    <n v="16617.45"/>
    <n v="-3.5152189721276983E-6"/>
    <n v="5149416753.9730444"/>
    <m/>
    <m/>
    <n v="2429797.7439449332"/>
    <m/>
    <m/>
    <n v="14.126845385878141"/>
    <m/>
    <m/>
    <n v="339.98328080171308"/>
    <n v="339.84"/>
    <n v="4.2161252858141651E-4"/>
    <n v="10.745893389278686"/>
    <m/>
    <m/>
    <m/>
    <n v="13904.880718461985"/>
    <m/>
    <m/>
    <n v="7.0200212946505971"/>
    <n v="1651"/>
    <n v="0.86270574066639893"/>
    <n v="147690.38"/>
    <n v="745.88725514191117"/>
    <m/>
    <m/>
    <n v="682.56323446933902"/>
    <n v="0.47263797341623975"/>
    <m/>
    <m/>
    <n v="93465534.571098134"/>
    <m/>
    <m/>
    <m/>
    <n v="7.4195385006865182"/>
    <m/>
    <m/>
    <m/>
    <n v="7.4290958203774791"/>
    <m/>
    <m/>
    <n v="740.59002531456463"/>
    <n v="1077.7517761035128"/>
    <n v="772.78010693632939"/>
    <m/>
  </r>
  <r>
    <x v="1645"/>
    <n v="21.56"/>
    <n v="24.89"/>
    <n v="26081.38"/>
    <n v="23314.959999999999"/>
    <n v="84.852369999999993"/>
    <n v="194411.55"/>
    <n v="173815.06"/>
    <n v="3.6117110888689297E-6"/>
    <n v="16505.057900600907"/>
    <n v="16505.12"/>
    <n v="-3.7624324508156448E-6"/>
    <n v="5079799669.1723728"/>
    <m/>
    <m/>
    <n v="2405212.3798122187"/>
    <m/>
    <m/>
    <n v="14.17407820414903"/>
    <m/>
    <m/>
    <n v="339.61302046297118"/>
    <n v="339.48"/>
    <n v="3.9183593428515628E-4"/>
    <n v="10.75701449977019"/>
    <m/>
    <m/>
    <m/>
    <n v="13810.775788167484"/>
    <m/>
    <m/>
    <n v="7.0646377027962775"/>
    <n v="1652"/>
    <n v="0.86621132985134586"/>
    <n v="147523.01"/>
    <n v="744.98380452120421"/>
    <m/>
    <m/>
    <n v="683.33674868572291"/>
    <n v="0.4731287357419573"/>
    <m/>
    <m/>
    <n v="92202663.512423888"/>
    <m/>
    <m/>
    <m/>
    <n v="7.4691922783532041"/>
    <m/>
    <m/>
    <m/>
    <n v="7.4789122890577691"/>
    <m/>
    <m/>
    <n v="745.29691514454748"/>
    <n v="1081.3552170976864"/>
    <n v="777.95178326249231"/>
    <m/>
  </r>
  <r>
    <x v="1646"/>
    <n v="20.71"/>
    <n v="24.06"/>
    <n v="25058.67"/>
    <n v="22400.65"/>
    <n v="88.614810000000006"/>
    <n v="192687.79"/>
    <n v="172273.29"/>
    <n v="3.6117110888689297E-6"/>
    <n v="15857.470515278237"/>
    <n v="15857.54"/>
    <n v="-4.3818096479020241E-6"/>
    <n v="4681190232.2666559"/>
    <m/>
    <m/>
    <n v="2263707.9254089645"/>
    <m/>
    <m/>
    <n v="14.45162450260832"/>
    <m/>
    <m/>
    <n v="336.59361661104572"/>
    <n v="336.48"/>
    <n v="3.3766230101561767E-4"/>
    <n v="10.852068905429324"/>
    <m/>
    <m/>
    <m/>
    <n v="13268.796299203599"/>
    <m/>
    <m/>
    <n v="7.3774158766887794"/>
    <n v="1653"/>
    <n v="0.86076475477971748"/>
    <n v="145247.45000000001"/>
    <n v="733.43506791544905"/>
    <m/>
    <m/>
    <n v="693.87729942312512"/>
    <n v="0.48038126101441148"/>
    <m/>
    <m/>
    <n v="84968235.710131064"/>
    <m/>
    <m/>
    <m/>
    <n v="7.761739565975013"/>
    <m/>
    <m/>
    <m/>
    <n v="7.7719428811206921"/>
    <m/>
    <m/>
    <n v="778.2940224179124"/>
    <n v="1102.5295138316535"/>
    <n v="808.42197007955588"/>
    <m/>
  </r>
  <r>
    <x v="1647"/>
    <n v="18.96"/>
    <n v="23.98"/>
    <n v="24434.76"/>
    <n v="21842.68"/>
    <n v="90.202539999999999"/>
    <n v="189322.65"/>
    <n v="169262.8"/>
    <n v="3.6117110888689297E-6"/>
    <n v="15461.52062292648"/>
    <n v="15461.58"/>
    <n v="-3.8402979203322474E-6"/>
    <n v="4447430951.0643549"/>
    <m/>
    <m/>
    <n v="2179066.368626724"/>
    <m/>
    <m/>
    <n v="14.630467308446439"/>
    <m/>
    <m/>
    <n v="330.69108359753778"/>
    <n v="330.56"/>
    <n v="3.9655008935679525E-4"/>
    <n v="11.040604206947384"/>
    <m/>
    <m/>
    <m/>
    <n v="12937.171907119628"/>
    <m/>
    <m/>
    <n v="7.5081481821757201"/>
    <n v="1654"/>
    <n v="0.79065888240200166"/>
    <n v="142829.28"/>
    <n v="721.0554530095319"/>
    <m/>
    <m/>
    <n v="705.42940081386234"/>
    <n v="0.48824007362453398"/>
    <m/>
    <m/>
    <n v="80727185.509927675"/>
    <m/>
    <m/>
    <m/>
    <n v="7.9539625582003932"/>
    <m/>
    <m/>
    <m/>
    <n v="7.964733990864489"/>
    <m/>
    <m/>
    <n v="792.0858668249632"/>
    <n v="1116.173618114698"/>
    <n v="828.4429059469021"/>
    <m/>
  </r>
  <r>
    <x v="1648"/>
    <n v="18.93"/>
    <n v="23.37"/>
    <n v="23624.67"/>
    <n v="21118.44"/>
    <n v="93.945350000000005"/>
    <n v="186522.95"/>
    <n v="166759.13"/>
    <n v="3.4727769306908129E-6"/>
    <n v="14948.557536487308"/>
    <n v="14948.62"/>
    <n v="-4.1785470962230065E-6"/>
    <n v="4152329799.7825089"/>
    <m/>
    <m/>
    <n v="2070669.2192482762"/>
    <m/>
    <m/>
    <n v="14.872632161370488"/>
    <m/>
    <m/>
    <n v="325.79288551700512"/>
    <n v="325.68"/>
    <n v="3.4661482745357297E-4"/>
    <n v="11.203537079965006"/>
    <m/>
    <m/>
    <m/>
    <n v="12507.852934774426"/>
    <m/>
    <m/>
    <n v="7.8191833125767873"/>
    <n v="1655"/>
    <n v="0.81001283697047488"/>
    <n v="140450.18"/>
    <n v="708.98950549003064"/>
    <m/>
    <m/>
    <n v="717.17970220497955"/>
    <n v="0.49632561011033649"/>
    <m/>
    <m/>
    <n v="75371286.235723093"/>
    <m/>
    <m/>
    <m/>
    <n v="8.2173101755778752"/>
    <m/>
    <m/>
    <m/>
    <n v="8.2285468660647947"/>
    <m/>
    <m/>
    <n v="824.89908852743542"/>
    <n v="1134.6486274476126"/>
    <n v="855.8718086878971"/>
    <m/>
  </r>
  <r>
    <x v="1649"/>
    <n v="19.07"/>
    <n v="22.98"/>
    <n v="23062.5"/>
    <n v="20615.830000000002"/>
    <n v="96.146940000000001"/>
    <n v="181880.73"/>
    <n v="162608.22"/>
    <n v="3.4727769306908129E-6"/>
    <n v="14592.487510951067"/>
    <n v="14592.54"/>
    <n v="-3.5969782460343325E-6"/>
    <n v="3954517350.572979"/>
    <m/>
    <m/>
    <n v="1996728.4860792947"/>
    <m/>
    <m/>
    <n v="15.049221657778393"/>
    <m/>
    <m/>
    <n v="317.67674159010465"/>
    <n v="317.56"/>
    <n v="3.6762057596884112E-4"/>
    <n v="11.482026794474377"/>
    <m/>
    <m/>
    <m/>
    <n v="12209.820038057869"/>
    <m/>
    <m/>
    <n v="8.0019090444623338"/>
    <n v="1656"/>
    <n v="0.82985204525674494"/>
    <n v="136909.01"/>
    <n v="691.05979137167844"/>
    <m/>
    <m/>
    <n v="735.26195205369595"/>
    <n v="0.5087912311524766"/>
    <m/>
    <m/>
    <n v="71781257.327321842"/>
    <m/>
    <m/>
    <m/>
    <n v="8.4124868729020044"/>
    <m/>
    <m/>
    <m/>
    <n v="8.4241004938490622"/>
    <m/>
    <m/>
    <n v="844.17607483883864"/>
    <n v="1148.1208244028576"/>
    <n v="876.20038694322432"/>
    <m/>
  </r>
  <r>
    <x v="1650"/>
    <n v="19.88"/>
    <n v="23.56"/>
    <n v="23751.88"/>
    <n v="21232"/>
    <n v="92.020759999999996"/>
    <n v="184644.16"/>
    <n v="165078.26999999999"/>
    <n v="3.4727769306908129E-6"/>
    <n v="15028.31700566839"/>
    <n v="15028.38"/>
    <n v="-4.1916914270689887E-6"/>
    <n v="4190729244.5109277"/>
    <m/>
    <m/>
    <n v="2086226.4041892034"/>
    <m/>
    <m/>
    <n v="14.823938764141621"/>
    <m/>
    <m/>
    <n v="322.49554327214673"/>
    <n v="322.36"/>
    <n v="4.2047174632942053E-4"/>
    <n v="11.307233650796638"/>
    <m/>
    <m/>
    <m/>
    <n v="12574.387812213952"/>
    <m/>
    <m/>
    <n v="7.6580112005409093"/>
    <n v="1657"/>
    <n v="0.84380305602716466"/>
    <n v="139019.13"/>
    <n v="701.65600917608117"/>
    <m/>
    <m/>
    <n v="723.92967413957217"/>
    <n v="0.50090196231013018"/>
    <m/>
    <m/>
    <n v="76069518.603243679"/>
    <m/>
    <m/>
    <m/>
    <n v="8.1606726994051844"/>
    <m/>
    <m/>
    <m/>
    <n v="8.1720454307610737"/>
    <m/>
    <m/>
    <n v="807.89594088405011"/>
    <n v="1130.9337573605947"/>
    <n v="849.97274705632981"/>
    <m/>
  </r>
  <r>
    <x v="1651"/>
    <n v="19.03"/>
    <n v="23.2"/>
    <n v="23549.07"/>
    <n v="21050.639999999999"/>
    <n v="93.972620000000006"/>
    <n v="183014.15"/>
    <n v="163620.41"/>
    <n v="3.4727769306908129E-6"/>
    <n v="14899.631512779697"/>
    <n v="14899.69"/>
    <n v="-3.9253984682741105E-6"/>
    <n v="4118964401.3739848"/>
    <m/>
    <m/>
    <n v="2059476.3884994786"/>
    <m/>
    <m/>
    <n v="14.886863023211482"/>
    <m/>
    <m/>
    <n v="319.64080847456972"/>
    <n v="319.52"/>
    <n v="3.7809362346563624E-4"/>
    <n v="11.406709224259563"/>
    <m/>
    <m/>
    <m/>
    <n v="12466.620969720001"/>
    <m/>
    <m/>
    <n v="7.8199424053928919"/>
    <n v="1658"/>
    <n v="0.82025862068965527"/>
    <n v="137910.44"/>
    <n v="696.00588981555745"/>
    <m/>
    <m/>
    <n v="729.70307806190863"/>
    <n v="0.50484883883537424"/>
    <m/>
    <m/>
    <n v="74767454.129567489"/>
    <m/>
    <m/>
    <m/>
    <n v="8.2299963938156484"/>
    <m/>
    <m/>
    <m/>
    <n v="8.2415733883636744"/>
    <m/>
    <m/>
    <n v="824.97917041669166"/>
    <n v="1135.7343147476199"/>
    <n v="857.19313845598128"/>
    <m/>
  </r>
  <r>
    <x v="1652"/>
    <n v="19.09"/>
    <n v="22.8"/>
    <n v="22779.58"/>
    <n v="20362.57"/>
    <n v="97.687629999999999"/>
    <n v="181535.57"/>
    <n v="162296.81"/>
    <n v="3.7506470229597966E-6"/>
    <n v="14411.716502659989"/>
    <n v="14411.78"/>
    <n v="-4.4059332027224229E-6"/>
    <n v="3849217278.534543"/>
    <m/>
    <m/>
    <n v="1958444.6921276259"/>
    <m/>
    <m/>
    <n v="15.128980765043332"/>
    <m/>
    <m/>
    <n v="317.03522274450359"/>
    <n v="316.92"/>
    <n v="3.635704420785757E-4"/>
    <n v="11.497836798550276"/>
    <m/>
    <m/>
    <m/>
    <n v="12058.091106783864"/>
    <m/>
    <m/>
    <n v="8.1275173530584777"/>
    <n v="1659"/>
    <n v="0.83728070175438596"/>
    <n v="136323.87"/>
    <n v="687.83764552984167"/>
    <m/>
    <m/>
    <n v="738.09783782455384"/>
    <n v="0.51051158804996999"/>
    <m/>
    <m/>
    <n v="69872629.430158824"/>
    <m/>
    <m/>
    <m/>
    <n v="8.4978180119990174"/>
    <m/>
    <m/>
    <m/>
    <n v="8.5101052257742822"/>
    <m/>
    <m/>
    <n v="857.42735379348005"/>
    <n v="1154.2057299261494"/>
    <n v="885.08802958977003"/>
    <m/>
  </r>
  <r>
    <x v="1653"/>
    <n v="20.63"/>
    <n v="23.59"/>
    <n v="23342.22"/>
    <n v="20865.439999999999"/>
    <n v="93.491020000000006"/>
    <n v="183920.31"/>
    <n v="164428.21"/>
    <n v="3.7506470229597966E-6"/>
    <n v="14767.315925800729"/>
    <n v="14767.38"/>
    <n v="-4.3389009607430751E-6"/>
    <n v="4039168845.2168736"/>
    <m/>
    <m/>
    <n v="2030973.2608146549"/>
    <m/>
    <m/>
    <n v="14.941780701401326"/>
    <m/>
    <m/>
    <n v="321.19212042970139"/>
    <n v="321.08"/>
    <n v="3.4919780024100788E-4"/>
    <n v="11.346461705825842"/>
    <m/>
    <m/>
    <m/>
    <n v="12355.519896083037"/>
    <m/>
    <m/>
    <n v="7.7778626174375551"/>
    <n v="1660"/>
    <n v="0.87452310300974989"/>
    <n v="138381.24"/>
    <n v="698.16382226619442"/>
    <m/>
    <m/>
    <n v="726.95862685141242"/>
    <n v="0.5027593955777957"/>
    <m/>
    <m/>
    <n v="73321279.784518182"/>
    <m/>
    <m/>
    <m/>
    <n v="8.2875715651993289"/>
    <m/>
    <m/>
    <m/>
    <n v="8.2996654968549937"/>
    <m/>
    <m/>
    <n v="820.53988598733793"/>
    <n v="1139.9240417242988"/>
    <n v="863.18986548888779"/>
    <m/>
  </r>
  <r>
    <x v="1654"/>
    <n v="19.79"/>
    <n v="22.66"/>
    <n v="22118.92"/>
    <n v="19771.86"/>
    <n v="98.220290000000006"/>
    <n v="180102.23"/>
    <n v="161014.16"/>
    <n v="3.7506470229597966E-6"/>
    <n v="13993.061285608106"/>
    <n v="13993.12"/>
    <n v="-4.1959471436259221E-6"/>
    <n v="3615624645.81318"/>
    <m/>
    <m/>
    <n v="1871287.0995002831"/>
    <m/>
    <m/>
    <n v="15.332938958613084"/>
    <m/>
    <m/>
    <n v="314.51668726393422"/>
    <n v="314.39999999999998"/>
    <n v="3.7114269699189961E-4"/>
    <n v="11.581665221587039"/>
    <m/>
    <m/>
    <m/>
    <n v="11707.617095336425"/>
    <m/>
    <m/>
    <n v="8.1707819257324381"/>
    <n v="1661"/>
    <n v="0.87334510150044131"/>
    <n v="134758.69"/>
    <n v="679.83417287632165"/>
    <m/>
    <m/>
    <n v="745.98898077583578"/>
    <n v="0.51587174601729147"/>
    <m/>
    <m/>
    <n v="65633374.756575882"/>
    <m/>
    <m/>
    <m/>
    <n v="8.7215258171950545"/>
    <m/>
    <m/>
    <m/>
    <n v="8.7343695295651056"/>
    <m/>
    <m/>
    <n v="861.99162926031499"/>
    <n v="1169.7659133475947"/>
    <n v="908.3882579807796"/>
    <m/>
  </r>
  <r>
    <x v="1655"/>
    <n v="19.27"/>
    <n v="22.22"/>
    <n v="21544.68"/>
    <n v="19258.47"/>
    <n v="100.6461"/>
    <n v="177421.43"/>
    <n v="158616.88"/>
    <n v="3.7506470229597966E-6"/>
    <n v="13629.448298538611"/>
    <n v="13629.5"/>
    <n v="-3.7933498212572303E-6"/>
    <n v="3427718162.4435124"/>
    <m/>
    <m/>
    <n v="1798385.9616711617"/>
    <m/>
    <m/>
    <n v="15.53159987571866"/>
    <m/>
    <m/>
    <n v="309.82758937361893"/>
    <n v="309.72000000000003"/>
    <n v="3.4737625474279277E-4"/>
    <n v="11.753709676441119"/>
    <m/>
    <m/>
    <m/>
    <n v="11403.292682425181"/>
    <m/>
    <m/>
    <n v="8.3720419526485088"/>
    <n v="1662"/>
    <n v="0.86723672367236726"/>
    <n v="132703.47"/>
    <n v="669.4136717612148"/>
    <m/>
    <m/>
    <n v="757.36614296901325"/>
    <n v="0.52368971665322572"/>
    <m/>
    <m/>
    <n v="62222846.052973449"/>
    <m/>
    <m/>
    <m/>
    <n v="8.947569502888145"/>
    <m/>
    <m/>
    <m/>
    <n v="8.9608656365130184"/>
    <m/>
    <m/>
    <n v="883.22392502872833"/>
    <n v="1184.921962019786"/>
    <n v="931.93177939872578"/>
    <m/>
  </r>
  <r>
    <x v="1656"/>
    <n v="18.78"/>
    <n v="21.65"/>
    <n v="20693.23"/>
    <n v="18497.3"/>
    <n v="104.4473"/>
    <n v="173938.8"/>
    <n v="155502.76999999999"/>
    <n v="3.7506470229597966E-6"/>
    <n v="13090.4906148837"/>
    <n v="13090.55"/>
    <n v="-4.5364874889930462E-6"/>
    <n v="3156633663.4487267"/>
    <m/>
    <m/>
    <n v="1691750.8768104014"/>
    <m/>
    <m/>
    <n v="15.838122403586972"/>
    <m/>
    <m/>
    <n v="303.73853399257359"/>
    <n v="303.64"/>
    <n v="3.245092628560986E-4"/>
    <n v="11.984070820132565"/>
    <m/>
    <m/>
    <m/>
    <n v="10952.274914969423"/>
    <m/>
    <m/>
    <n v="8.6876776950219341"/>
    <n v="1663"/>
    <n v="0.86743648960739039"/>
    <n v="129502.61"/>
    <n v="653.21614162546189"/>
    <m/>
    <m/>
    <n v="775.63411284488609"/>
    <n v="0.53627047870309497"/>
    <m/>
    <m/>
    <n v="57302334.869306706"/>
    <m/>
    <m/>
    <m/>
    <n v="9.3007792112159322"/>
    <m/>
    <m/>
    <m/>
    <n v="9.3147244759066119"/>
    <m/>
    <m/>
    <n v="916.52249673144445"/>
    <n v="1208.3068855325789"/>
    <n v="968.72024490062188"/>
    <m/>
  </r>
  <r>
    <x v="1657"/>
    <n v="19.850000000000001"/>
    <n v="21.91"/>
    <n v="20534.86"/>
    <n v="18355.53"/>
    <n v="106.1082"/>
    <n v="171762.92"/>
    <n v="153555.76"/>
    <n v="3.6117110888689297E-6"/>
    <n v="12989.355883541075"/>
    <n v="12989.4"/>
    <n v="-3.3963430893235724E-6"/>
    <n v="3107858663.4298682"/>
    <m/>
    <m/>
    <n v="1672253.4837072399"/>
    <m/>
    <m/>
    <n v="15.897575571794032"/>
    <m/>
    <m/>
    <n v="299.91698955307413"/>
    <n v="299.8"/>
    <n v="3.9022532713173241E-4"/>
    <n v="12.132905400759983"/>
    <m/>
    <m/>
    <m/>
    <n v="10867.394792185984"/>
    <m/>
    <m/>
    <n v="8.8241227970881368"/>
    <n v="1664"/>
    <n v="0.90597900502053863"/>
    <n v="127821.23"/>
    <n v="644.58418107050591"/>
    <m/>
    <m/>
    <n v="785.70445571021628"/>
    <n v="0.54307860358646931"/>
    <m/>
    <m/>
    <n v="56418259.174926966"/>
    <m/>
    <m/>
    <m/>
    <n v="9.3707542881067667"/>
    <m/>
    <m/>
    <m/>
    <n v="9.3851800645904255"/>
    <m/>
    <m/>
    <n v="930.91702309424329"/>
    <n v="1212.8426297755357"/>
    <n v="976.0084808734623"/>
    <m/>
  </r>
  <r>
    <x v="1658"/>
    <n v="20.22"/>
    <n v="22.2"/>
    <n v="20916.98"/>
    <n v="18697.03"/>
    <n v="104.011"/>
    <n v="172257.41"/>
    <n v="153997.28"/>
    <n v="3.6117110888689297E-6"/>
    <n v="13230.743830813002"/>
    <n v="13230.79"/>
    <n v="-3.4895260977441112E-6"/>
    <n v="3223366436.9962039"/>
    <m/>
    <m/>
    <n v="1718904.781511073"/>
    <m/>
    <m/>
    <n v="15.749280459038529"/>
    <m/>
    <m/>
    <n v="300.77308949639172"/>
    <n v="300.64"/>
    <n v="4.426872551615002E-4"/>
    <n v="12.097615802661727"/>
    <m/>
    <m/>
    <m/>
    <n v="11069.261487786674"/>
    <m/>
    <m/>
    <n v="8.6491594866306194"/>
    <n v="1665"/>
    <n v="0.91081081081081083"/>
    <n v="128372.6"/>
    <n v="647.31411346837865"/>
    <m/>
    <m/>
    <n v="782.31523886615253"/>
    <n v="0.54068471946001262"/>
    <m/>
    <m/>
    <n v="58515582.140791446"/>
    <m/>
    <m/>
    <m/>
    <n v="9.1959854450197263"/>
    <m/>
    <m/>
    <m/>
    <n v="9.2102637606572451"/>
    <m/>
    <m/>
    <n v="912.45894767222239"/>
    <n v="1201.529040874826"/>
    <n v="957.80547737972131"/>
    <m/>
  </r>
  <r>
    <x v="1659"/>
    <n v="20.71"/>
    <n v="22.6"/>
    <n v="21308.799999999999"/>
    <n v="19047.2"/>
    <n v="102.084"/>
    <n v="172437.95"/>
    <n v="154158.12"/>
    <n v="3.6117110888689297E-6"/>
    <n v="13478.255448608055"/>
    <n v="13478.31"/>
    <n v="-4.0473465845458634E-6"/>
    <n v="3343965901.5705628"/>
    <m/>
    <m/>
    <n v="1767176.966817715"/>
    <m/>
    <m/>
    <n v="15.601393059215161"/>
    <m/>
    <m/>
    <n v="301.08098294254762"/>
    <n v="300.95999999999998"/>
    <n v="4.0199010681707392E-4"/>
    <n v="12.084577309739217"/>
    <m/>
    <m/>
    <m/>
    <n v="11276.249339860266"/>
    <m/>
    <m/>
    <n v="8.4883709430730079"/>
    <n v="1666"/>
    <n v="0.91637168141592917"/>
    <n v="128970.79"/>
    <n v="650.27968531162605"/>
    <m/>
    <m/>
    <n v="778.66981022532627"/>
    <n v="0.53811422439022882"/>
    <m/>
    <m/>
    <n v="60705371.279512689"/>
    <m/>
    <m/>
    <m/>
    <n v="9.0233368320236202"/>
    <m/>
    <m/>
    <m/>
    <n v="9.0374663869582985"/>
    <m/>
    <m/>
    <n v="895.49626528914166"/>
    <n v="1190.2465568191647"/>
    <n v="939.82330590083563"/>
    <m/>
  </r>
  <r>
    <x v="1660"/>
    <n v="20.88"/>
    <n v="22.81"/>
    <n v="21271.09"/>
    <n v="19013.419999999998"/>
    <n v="102.8139"/>
    <n v="171626.98"/>
    <n v="153432.56"/>
    <n v="3.6117110888689297E-6"/>
    <n v="13454.075029652364"/>
    <n v="13454.13"/>
    <n v="-4.0857601075749983E-6"/>
    <n v="3331966333.1723266"/>
    <m/>
    <m/>
    <n v="1762458.9629522504"/>
    <m/>
    <m/>
    <n v="15.614821085103804"/>
    <m/>
    <m/>
    <n v="299.65770209496395"/>
    <n v="299.56"/>
    <n v="3.26152006155489E-4"/>
    <n v="12.141049317605141"/>
    <m/>
    <m/>
    <m/>
    <n v="11255.927225544498"/>
    <m/>
    <m/>
    <n v="8.5485123263172049"/>
    <n v="1667"/>
    <n v="0.91538798772468222"/>
    <n v="129030.51"/>
    <n v="650.52999892693128"/>
    <m/>
    <m/>
    <n v="778.30924671271487"/>
    <n v="0.53781406362325479"/>
    <m/>
    <m/>
    <n v="60488012.229223572"/>
    <m/>
    <m/>
    <m/>
    <n v="9.0389186104512227"/>
    <m/>
    <m/>
    <m/>
    <n v="9.0531920776742112"/>
    <m/>
    <m/>
    <n v="901.84099084905017"/>
    <n v="1191.2709949265934"/>
    <n v="941.44622198900299"/>
    <m/>
  </r>
  <r>
    <x v="1661"/>
    <n v="21.2"/>
    <n v="22.95"/>
    <n v="21254.73"/>
    <n v="18998.72"/>
    <n v="102.5121"/>
    <n v="170842.2"/>
    <n v="152730.42000000001"/>
    <n v="3.6117110888689297E-6"/>
    <n v="13443.399438632228"/>
    <n v="13443.45"/>
    <n v="-3.7610410849042708E-6"/>
    <n v="3326675817.9875932"/>
    <m/>
    <m/>
    <n v="1760398.1459177211"/>
    <m/>
    <m/>
    <n v="15.620450721639221"/>
    <m/>
    <m/>
    <n v="298.28021664413285"/>
    <n v="298.16000000000003"/>
    <n v="4.0319507691455314E-4"/>
    <n v="12.196202282496753"/>
    <m/>
    <m/>
    <m/>
    <n v="11246.90128870469"/>
    <m/>
    <m/>
    <n v="8.5228702486804924"/>
    <n v="1668"/>
    <n v="0.92374727668845313"/>
    <n v="128392.42"/>
    <n v="647.26241240529976"/>
    <m/>
    <m/>
    <n v="782.15819179736889"/>
    <n v="0.54042246247260395"/>
    <m/>
    <m/>
    <n v="60392445.840515994"/>
    <m/>
    <m/>
    <m/>
    <n v="9.0454856268768857"/>
    <m/>
    <m/>
    <m/>
    <n v="9.0598890654980657"/>
    <m/>
    <m/>
    <n v="899.135832826159"/>
    <n v="1191.7004857725062"/>
    <n v="942.1302078804714"/>
    <m/>
  </r>
  <r>
    <x v="1662"/>
    <n v="21.83"/>
    <n v="23.29"/>
    <n v="21124.16"/>
    <n v="18881.8"/>
    <n v="101.5806"/>
    <n v="170741.46"/>
    <n v="152638.70000000001"/>
    <n v="3.4727769306908129E-6"/>
    <n v="13359.837919489295"/>
    <n v="13359.89"/>
    <n v="-3.8982739157811253E-6"/>
    <n v="3285319084.5872302"/>
    <m/>
    <m/>
    <n v="1744097.4761059391"/>
    <m/>
    <m/>
    <n v="15.66729221997997"/>
    <m/>
    <m/>
    <n v="298.08252465255038"/>
    <n v="297.95999999999998"/>
    <n v="4.112117483903166E-4"/>
    <n v="12.202299623372019"/>
    <m/>
    <m/>
    <m/>
    <n v="11176.722125024415"/>
    <m/>
    <m/>
    <n v="8.4437940745111089"/>
    <n v="1669"/>
    <n v="0.9373121511378274"/>
    <n v="128630.62"/>
    <n v="648.31135737418685"/>
    <m/>
    <m/>
    <n v="780.70709303868728"/>
    <n v="0.5392664562605084"/>
    <m/>
    <m/>
    <n v="59643093.605207153"/>
    <m/>
    <m/>
    <m/>
    <n v="9.0998808304931789"/>
    <m/>
    <m/>
    <m/>
    <n v="9.1147318557039441"/>
    <m/>
    <m/>
    <n v="890.79354676008836"/>
    <n v="1195.2740725608601"/>
    <n v="947.79572619586702"/>
    <m/>
  </r>
  <r>
    <x v="1663"/>
    <n v="21.57"/>
    <n v="23.02"/>
    <n v="20655.169999999998"/>
    <n v="18462.53"/>
    <n v="104.301"/>
    <n v="168394.21"/>
    <n v="150539.79"/>
    <n v="3.4727769306908129E-6"/>
    <n v="13062.90970918638"/>
    <n v="13062.96"/>
    <n v="-3.8498788650365157E-6"/>
    <n v="3139287176.0427356"/>
    <m/>
    <m/>
    <n v="1685989.8333660865"/>
    <m/>
    <m/>
    <n v="15.840825872563089"/>
    <m/>
    <m/>
    <n v="293.97749856269559"/>
    <n v="293.88"/>
    <n v="3.3176317781258291E-4"/>
    <n v="12.369676900461455"/>
    <m/>
    <m/>
    <m/>
    <n v="10928.22884591036"/>
    <m/>
    <m/>
    <n v="8.6693666252188439"/>
    <n v="1670"/>
    <n v="0.93701129452649867"/>
    <n v="127280.37"/>
    <n v="641.45587037835674"/>
    <m/>
    <m/>
    <n v="788.90226268317394"/>
    <n v="0.54487554043354547"/>
    <m/>
    <m/>
    <n v="56992425.517974742"/>
    <m/>
    <m/>
    <m/>
    <n v="9.3015102652942776"/>
    <m/>
    <m/>
    <m/>
    <n v="9.3168120487611539"/>
    <m/>
    <m/>
    <n v="914.59073682932831"/>
    <n v="1208.5131360018847"/>
    <n v="968.79638764842059"/>
    <m/>
  </r>
  <r>
    <x v="1664"/>
    <n v="19.559999999999999"/>
    <n v="21.65"/>
    <n v="19455.16"/>
    <n v="17389.849999999999"/>
    <n v="109.5821"/>
    <n v="162861.92000000001"/>
    <n v="145593.54999999999"/>
    <n v="3.4727769306908129E-6"/>
    <n v="12303.689661962229"/>
    <n v="12303.74"/>
    <n v="-4.0912793809466663E-6"/>
    <n v="2774383835.9403901"/>
    <m/>
    <m/>
    <n v="1539040.1015138603"/>
    <m/>
    <m/>
    <n v="16.300580597429828"/>
    <m/>
    <m/>
    <n v="284.31246194804902"/>
    <n v="284.2"/>
    <n v="3.9571410291716624E-4"/>
    <n v="12.775675432211608"/>
    <m/>
    <m/>
    <m/>
    <n v="10292.998493947138"/>
    <m/>
    <m/>
    <n v="9.1077385221748965"/>
    <n v="1671"/>
    <n v="0.90346420323325638"/>
    <n v="122764.35"/>
    <n v="618.64814009449799"/>
    <m/>
    <m/>
    <n v="816.89321208348167"/>
    <n v="0.5641547222457266"/>
    <m/>
    <m/>
    <n v="50368165.017270736"/>
    <m/>
    <m/>
    <m/>
    <n v="9.8414731505356539"/>
    <m/>
    <m/>
    <m/>
    <n v="9.8577919843366644"/>
    <m/>
    <m/>
    <n v="960.83758432981517"/>
    <n v="1243.5883037242156"/>
    <n v="1025.0360818234519"/>
    <m/>
  </r>
  <r>
    <x v="1665"/>
    <n v="18.52"/>
    <n v="20.57"/>
    <n v="18237.13"/>
    <n v="16301.06"/>
    <n v="117.4605"/>
    <n v="156842.13"/>
    <n v="140211.54"/>
    <n v="3.4727769306908129E-6"/>
    <n v="11533.110833530114"/>
    <n v="11533.15"/>
    <n v="-3.3959906777791815E-6"/>
    <n v="2426870541.1934304"/>
    <m/>
    <m/>
    <n v="1394486.2529313108"/>
    <m/>
    <m/>
    <n v="16.810438115539696"/>
    <m/>
    <m/>
    <n v="273.79687530085789"/>
    <n v="273.68"/>
    <n v="4.2705093853356857E-4"/>
    <n v="13.247496962441224"/>
    <m/>
    <m/>
    <m/>
    <n v="9648.2694955150364"/>
    <m/>
    <m/>
    <n v="9.7619104140232587"/>
    <n v="1672"/>
    <n v="0.90034030140982013"/>
    <n v="117178.76"/>
    <n v="590.45448915249051"/>
    <m/>
    <m/>
    <n v="854.0606027508976"/>
    <n v="0.58976698653324167"/>
    <m/>
    <m/>
    <n v="44059512.030342489"/>
    <m/>
    <m/>
    <m/>
    <n v="10.45716721906879"/>
    <m/>
    <m/>
    <m/>
    <n v="10.474643800671624"/>
    <m/>
    <m/>
    <n v="1029.8506481951963"/>
    <n v="1282.4858658262222"/>
    <n v="1089.1635377396219"/>
    <m/>
  </r>
  <r>
    <x v="1666"/>
    <n v="18.260000000000002"/>
    <n v="20.66"/>
    <n v="18228.07"/>
    <n v="16292.91"/>
    <n v="118.1622"/>
    <n v="157047.26999999999"/>
    <n v="140394.44"/>
    <n v="3.4727769306908129E-6"/>
    <n v="11527.100235845337"/>
    <n v="11527.15"/>
    <n v="-4.317125626207563E-6"/>
    <n v="2424342649.8699303"/>
    <m/>
    <m/>
    <n v="1393427.0944926764"/>
    <m/>
    <m/>
    <n v="16.814202810460991"/>
    <m/>
    <m/>
    <n v="274.14830014422756"/>
    <n v="274.04000000000002"/>
    <n v="3.9519830764689345E-4"/>
    <n v="13.229772774021431"/>
    <m/>
    <m/>
    <m/>
    <n v="9643.1682602729834"/>
    <m/>
    <m/>
    <n v="9.8195950554096765"/>
    <n v="1673"/>
    <n v="0.88383349467570194"/>
    <n v="117226.17"/>
    <n v="590.64726175271448"/>
    <m/>
    <m/>
    <n v="853.71505366694737"/>
    <n v="0.589472485400234"/>
    <m/>
    <m/>
    <n v="44013972.12279436"/>
    <m/>
    <m/>
    <m/>
    <n v="10.461908173030427"/>
    <m/>
    <m/>
    <m/>
    <n v="10.479529564266823"/>
    <m/>
    <m/>
    <n v="1035.9361952657132"/>
    <n v="1282.7730783302939"/>
    <n v="1089.6573305690699"/>
    <m/>
  </r>
  <r>
    <x v="1667"/>
    <n v="18.29"/>
    <n v="20.73"/>
    <n v="18334.759999999998"/>
    <n v="16388.11"/>
    <n v="117.4325"/>
    <n v="158408.26999999999"/>
    <n v="141609.66"/>
    <n v="3.4727769306908129E-6"/>
    <n v="11593.720923136478"/>
    <n v="11593.77"/>
    <n v="-4.2330375298327283E-6"/>
    <n v="2452366617.5822029"/>
    <m/>
    <m/>
    <n v="1405599.4180247958"/>
    <m/>
    <m/>
    <n v="16.763770824977897"/>
    <m/>
    <m/>
    <n v="276.50389138103907"/>
    <n v="276.39999999999998"/>
    <n v="3.7587330332522484E-4"/>
    <n v="13.113940519021963"/>
    <m/>
    <m/>
    <m/>
    <n v="9698.6765470216797"/>
    <m/>
    <m/>
    <n v="9.7570702050348181"/>
    <n v="1674"/>
    <n v="0.88229618909792562"/>
    <n v="118013"/>
    <n v="594.472451329504"/>
    <m/>
    <m/>
    <n v="847.98486035194981"/>
    <n v="0.58534941080195291"/>
    <m/>
    <m/>
    <n v="44523820.768925242"/>
    <m/>
    <m/>
    <m/>
    <n v="10.399325713431464"/>
    <m/>
    <m/>
    <m/>
    <n v="10.417249907659068"/>
    <m/>
    <m/>
    <n v="1029.3400214681792"/>
    <n v="1278.9255695311133"/>
    <n v="1083.1390707316489"/>
    <m/>
  </r>
  <r>
    <x v="1668"/>
    <n v="19.079999999999998"/>
    <n v="21.53"/>
    <n v="18420.439999999999"/>
    <n v="16464.63"/>
    <n v="115.2761"/>
    <n v="159909.88"/>
    <n v="142951.54"/>
    <n v="3.4727769306908129E-6"/>
    <n v="11647.615417536281"/>
    <n v="11647.67"/>
    <n v="-4.6861272442466628E-6"/>
    <n v="2475164688.9629898"/>
    <m/>
    <m/>
    <n v="1415430.4644031655"/>
    <m/>
    <m/>
    <n v="16.724198501229488"/>
    <m/>
    <m/>
    <n v="279.11816696141358"/>
    <n v="279"/>
    <n v="4.2353749610590796E-4"/>
    <n v="12.989238705581288"/>
    <m/>
    <m/>
    <m/>
    <n v="9743.6816786579584"/>
    <m/>
    <m/>
    <n v="9.5772855453211641"/>
    <n v="1675"/>
    <n v="0.88620529493729672"/>
    <n v="119040.54"/>
    <n v="599.60170516715448"/>
    <m/>
    <m/>
    <n v="840.60145035977916"/>
    <n v="0.58019776468634809"/>
    <m/>
    <m/>
    <n v="44938091.073748484"/>
    <m/>
    <m/>
    <m/>
    <n v="10.350286687126143"/>
    <m/>
    <m/>
    <m/>
    <n v="10.368261790969699"/>
    <m/>
    <m/>
    <n v="1010.3733089612006"/>
    <n v="1275.9065556579221"/>
    <n v="1078.0314236739819"/>
    <m/>
  </r>
  <r>
    <x v="1669"/>
    <n v="18.47"/>
    <n v="21.28"/>
    <n v="18230.02"/>
    <n v="16294.38"/>
    <n v="117.9238"/>
    <n v="159935.94"/>
    <n v="142974.34"/>
    <n v="3.4727769306908129E-6"/>
    <n v="11526.927939813639"/>
    <n v="11526.98"/>
    <n v="-4.5163769141209897E-6"/>
    <n v="2423875402.5578022"/>
    <m/>
    <m/>
    <n v="1393463.0374448912"/>
    <m/>
    <m/>
    <n v="16.810227977645511"/>
    <m/>
    <m/>
    <n v="279.15684694924079"/>
    <n v="279.04000000000002"/>
    <n v="4.1874623437765379E-4"/>
    <n v="12.986731746292374"/>
    <m/>
    <m/>
    <m/>
    <n v="9642.6512222857127"/>
    <m/>
    <m/>
    <n v="9.7966290587967766"/>
    <n v="1676"/>
    <n v="0.86795112781954875"/>
    <n v="118775.29"/>
    <n v="598.21893926740904"/>
    <m/>
    <m/>
    <n v="842.47450583069644"/>
    <n v="0.58143545808107422"/>
    <m/>
    <m/>
    <n v="44007257.060418002"/>
    <m/>
    <m/>
    <m/>
    <n v="10.456825198025257"/>
    <m/>
    <m/>
    <m/>
    <n v="10.475122153565112"/>
    <m/>
    <m/>
    <n v="1033.513355319931"/>
    <n v="1282.4698341869921"/>
    <n v="1089.1279146265979"/>
    <m/>
  </r>
  <r>
    <x v="1670"/>
    <n v="18.64"/>
    <n v="21.47"/>
    <n v="18390.54"/>
    <n v="16437.8"/>
    <n v="116.4106"/>
    <n v="162015.44"/>
    <n v="144832.81"/>
    <n v="3.4727769306908129E-6"/>
    <n v="11628.141953222899"/>
    <n v="11628.2"/>
    <n v="-4.991897034956061E-6"/>
    <n v="2466441437.5525365"/>
    <m/>
    <m/>
    <n v="1411846.989678524"/>
    <m/>
    <m/>
    <n v="16.735812179314774"/>
    <m/>
    <m/>
    <n v="282.77957146223798"/>
    <n v="282.68"/>
    <n v="3.5224091636476551E-4"/>
    <n v="12.817492501186123"/>
    <m/>
    <m/>
    <m/>
    <n v="9727.2441515649225"/>
    <m/>
    <m/>
    <n v="9.6702959171289464"/>
    <n v="1677"/>
    <n v="0.86818816953889155"/>
    <n v="120634.46"/>
    <n v="607.53532014109089"/>
    <m/>
    <m/>
    <n v="829.28739151588184"/>
    <n v="0.57228009071327934"/>
    <m/>
    <m/>
    <n v="44780434.801861562"/>
    <m/>
    <m/>
    <m/>
    <n v="10.364303489594667"/>
    <m/>
    <m/>
    <m/>
    <n v="10.382574174003059"/>
    <m/>
    <m/>
    <n v="1020.1856087706232"/>
    <n v="1276.7925752781287"/>
    <n v="1079.4913400972914"/>
    <m/>
  </r>
  <r>
    <x v="1671"/>
    <n v="20.61"/>
    <n v="22.93"/>
    <n v="19481.53"/>
    <n v="17412.89"/>
    <n v="110.7987"/>
    <n v="166948.70000000001"/>
    <n v="149242.37"/>
    <n v="3.4727769306908129E-6"/>
    <n v="12317.662918016935"/>
    <n v="12317.72"/>
    <n v="-4.6341354621448616E-6"/>
    <n v="2758944817.8474007"/>
    <m/>
    <m/>
    <n v="1537458.353792134"/>
    <m/>
    <m/>
    <n v="16.239005470711991"/>
    <m/>
    <m/>
    <n v="291.38291203597845"/>
    <n v="291.27999999999997"/>
    <n v="3.5330965386726199E-4"/>
    <n v="12.426836389816948"/>
    <m/>
    <m/>
    <m/>
    <n v="10303.967675438847"/>
    <m/>
    <m/>
    <n v="9.203519542600489"/>
    <n v="1678"/>
    <n v="0.89882250327082425"/>
    <n v="124780.3"/>
    <n v="628.36539591331621"/>
    <m/>
    <m/>
    <n v="800.78730257577138"/>
    <n v="0.55256017747797115"/>
    <m/>
    <m/>
    <n v="50091495.902328007"/>
    <m/>
    <m/>
    <m/>
    <n v="9.7490391072404403"/>
    <m/>
    <m/>
    <m/>
    <n v="9.7663527450921617"/>
    <m/>
    <m/>
    <n v="970.94217879816802"/>
    <n v="1238.8906730521699"/>
    <n v="1015.4086380335688"/>
    <m/>
  </r>
  <r>
    <x v="1672"/>
    <n v="20.2"/>
    <n v="22.81"/>
    <n v="19190.3"/>
    <n v="17152.41"/>
    <n v="112.14579999999999"/>
    <n v="164824.42000000001"/>
    <n v="147341.82999999999"/>
    <n v="3.7506470229597966E-6"/>
    <n v="12132.638236533867"/>
    <n v="12132.7"/>
    <n v="-5.0906612818479857E-6"/>
    <n v="2676069687.8156977"/>
    <m/>
    <m/>
    <n v="1502916.782483001"/>
    <m/>
    <m/>
    <n v="16.359187954128945"/>
    <m/>
    <m/>
    <n v="287.654269548282"/>
    <n v="287.56"/>
    <n v="3.2782566518996248E-4"/>
    <n v="12.583832244447477"/>
    <m/>
    <m/>
    <m/>
    <n v="10148.954361605209"/>
    <m/>
    <m/>
    <n v="9.3136175511838353"/>
    <n v="1679"/>
    <n v="0.8855765015344147"/>
    <n v="123291.33"/>
    <n v="620.72185475708886"/>
    <m/>
    <m/>
    <n v="810.34288362435234"/>
    <n v="0.55899473147028256"/>
    <m/>
    <m/>
    <n v="48587942.827228665"/>
    <m/>
    <m/>
    <m/>
    <n v="9.8934927999021411"/>
    <m/>
    <m/>
    <m/>
    <n v="9.9114513704636078"/>
    <m/>
    <m/>
    <n v="982.55717019797419"/>
    <n v="1248.0595201246124"/>
    <n v="1030.4541749024897"/>
    <m/>
  </r>
  <r>
    <x v="1673"/>
    <n v="22.58"/>
    <n v="24.08"/>
    <n v="20009.740000000002"/>
    <n v="17884.759999999998"/>
    <n v="106.03660000000001"/>
    <n v="169093.92"/>
    <n v="151157.92000000001"/>
    <n v="3.7506470229597966E-6"/>
    <n v="12650.402391156085"/>
    <n v="12650.47"/>
    <n v="-5.3443740757330715E-6"/>
    <n v="2904467560.9803119"/>
    <m/>
    <m/>
    <n v="1599155.6570531293"/>
    <m/>
    <m/>
    <n v="16.009530208590519"/>
    <m/>
    <m/>
    <n v="295.09827495148295"/>
    <n v="295"/>
    <n v="3.3313542875568203E-4"/>
    <n v="12.257509003908888"/>
    <m/>
    <m/>
    <m/>
    <n v="10581.976027935014"/>
    <m/>
    <m/>
    <n v="8.8056864780553763"/>
    <n v="1680"/>
    <n v="0.93770764119601324"/>
    <n v="126580.5"/>
    <n v="637.23173168877827"/>
    <m/>
    <m/>
    <n v="788.72453055337223"/>
    <n v="0.54403027637133317"/>
    <m/>
    <m/>
    <n v="52735247.910753585"/>
    <m/>
    <m/>
    <m/>
    <n v="9.4706329395277855"/>
    <m/>
    <m/>
    <m/>
    <n v="9.4879505095482504"/>
    <m/>
    <m/>
    <n v="928.97204979486253"/>
    <n v="1221.3837658433981"/>
    <n v="986.41131589057954"/>
    <m/>
  </r>
  <r>
    <x v="1674"/>
    <n v="21.76"/>
    <n v="23.83"/>
    <n v="19571"/>
    <n v="17492.55"/>
    <n v="109.1811"/>
    <n v="166961.84"/>
    <n v="149251.42000000001"/>
    <n v="3.7506470229597966E-6"/>
    <n v="12372.72389796799"/>
    <n v="12372.79"/>
    <n v="-5.3425324451072953E-6"/>
    <n v="2776963395.57827"/>
    <m/>
    <m/>
    <n v="1546536.9755357555"/>
    <m/>
    <m/>
    <n v="16.18465220469006"/>
    <m/>
    <m/>
    <n v="291.37032002665859"/>
    <n v="291.24"/>
    <n v="4.4746609895129907E-4"/>
    <n v="12.411695993007882"/>
    <m/>
    <m/>
    <m/>
    <n v="10349.617205244782"/>
    <m/>
    <m/>
    <n v="9.0662340799042269"/>
    <n v="1681"/>
    <n v="0.91313470415442732"/>
    <n v="124827.31"/>
    <n v="628.3567528134904"/>
    <m/>
    <m/>
    <n v="799.648677319429"/>
    <n v="0.55151302554719772"/>
    <m/>
    <m/>
    <n v="50420597.209465027"/>
    <m/>
    <m/>
    <m/>
    <n v="9.6778716729970213"/>
    <m/>
    <m/>
    <m/>
    <n v="9.6956975322498042"/>
    <m/>
    <m/>
    <n v="956.45899704898682"/>
    <n v="1234.7440056687551"/>
    <n v="1007.9962123901242"/>
    <m/>
  </r>
  <r>
    <x v="1675"/>
    <n v="18.75"/>
    <n v="22.43"/>
    <n v="18231.32"/>
    <n v="16295.08"/>
    <n v="115.6159"/>
    <n v="162191.04000000001"/>
    <n v="144986.12"/>
    <n v="3.7506470229597966E-6"/>
    <n v="11525.501427058223"/>
    <n v="11525.56"/>
    <n v="-5.082003978640337E-6"/>
    <n v="2396664426.6108251"/>
    <m/>
    <m/>
    <n v="1387719.0660884131"/>
    <m/>
    <m/>
    <n v="16.738184816332073"/>
    <m/>
    <m/>
    <n v="283.0377463515444"/>
    <n v="282.92"/>
    <n v="4.161824952084725E-4"/>
    <n v="12.765972552709496"/>
    <m/>
    <m/>
    <m/>
    <n v="9640.8464641018709"/>
    <m/>
    <m/>
    <n v="9.5999520599916615"/>
    <n v="1682"/>
    <n v="0.83593401694159608"/>
    <n v="121212.02"/>
    <n v="610.11043341842696"/>
    <m/>
    <m/>
    <n v="822.80836782806989"/>
    <n v="0.56743233434250251"/>
    <m/>
    <m/>
    <n v="43515945.943278544"/>
    <m/>
    <m/>
    <m/>
    <n v="10.339898447952313"/>
    <m/>
    <m/>
    <m/>
    <n v="10.359081898657077"/>
    <m/>
    <m/>
    <n v="1012.7645545100435"/>
    <n v="1276.9735862320672"/>
    <n v="1076.949439318905"/>
    <m/>
  </r>
  <r>
    <x v="1676"/>
    <n v="18.04"/>
    <n v="21.4"/>
    <n v="18011.12"/>
    <n v="16098.21"/>
    <n v="117.6888"/>
    <n v="161278.32"/>
    <n v="144169.68"/>
    <n v="3.7506470229597966E-6"/>
    <n v="11386.017444040861"/>
    <n v="11386.08"/>
    <n v="-5.494073389566978E-6"/>
    <n v="2338656579.9301038"/>
    <m/>
    <m/>
    <n v="1362557.281909406"/>
    <m/>
    <m/>
    <n v="16.838858232164981"/>
    <m/>
    <m/>
    <n v="281.43810638950521"/>
    <n v="281.32"/>
    <n v="4.1982933849427084E-4"/>
    <n v="12.837433108561211"/>
    <m/>
    <m/>
    <m/>
    <n v="9524.0960025150998"/>
    <m/>
    <m/>
    <n v="9.771442310354777"/>
    <n v="1683"/>
    <n v="0.84299065420560748"/>
    <n v="120511.99"/>
    <n v="606.53952808693498"/>
    <m/>
    <m/>
    <n v="827.56029376520621"/>
    <n v="0.57065529912530832"/>
    <m/>
    <m/>
    <n v="42463033.85433995"/>
    <m/>
    <m/>
    <m/>
    <n v="10.464333157267397"/>
    <m/>
    <m/>
    <m/>
    <n v="10.483887326163543"/>
    <m/>
    <m/>
    <n v="1030.8562330857769"/>
    <n v="1284.6540661804631"/>
    <n v="1089.9099041729123"/>
    <m/>
  </r>
  <r>
    <x v="1677"/>
    <n v="18.37"/>
    <n v="21.33"/>
    <n v="17414.18"/>
    <n v="15564.49"/>
    <n v="121.29"/>
    <n v="159796.56"/>
    <n v="142843.49"/>
    <n v="3.8895847329634137E-6"/>
    <n v="11007.847009198664"/>
    <n v="11007.91"/>
    <n v="-5.7223216156643275E-6"/>
    <n v="2183314316.1001577"/>
    <m/>
    <m/>
    <n v="1294758.7054241654"/>
    <m/>
    <m/>
    <n v="17.116659380804542"/>
    <m/>
    <m/>
    <n v="278.83196910801252"/>
    <n v="278.72000000000003"/>
    <n v="4.0172613379918509E-4"/>
    <n v="12.954235948489755"/>
    <m/>
    <m/>
    <m/>
    <n v="9207.5394868055682"/>
    <m/>
    <m/>
    <n v="10.068497041118345"/>
    <n v="1684"/>
    <n v="0.86122831692451962"/>
    <n v="118515.84"/>
    <n v="596.35314520564054"/>
    <m/>
    <m/>
    <n v="841.26792966433482"/>
    <n v="0.57994262587248979"/>
    <m/>
    <m/>
    <n v="39643387.238536328"/>
    <m/>
    <m/>
    <m/>
    <n v="10.809757078320953"/>
    <m/>
    <m/>
    <m/>
    <n v="10.83039015409164"/>
    <m/>
    <m/>
    <n v="1062.1945668802402"/>
    <n v="1305.8478057006234"/>
    <n v="1125.8874430219166"/>
    <m/>
  </r>
  <r>
    <x v="1678"/>
    <n v="20.63"/>
    <n v="22.59"/>
    <n v="18211.95"/>
    <n v="16277.46"/>
    <n v="116.2008"/>
    <n v="163345.96"/>
    <n v="146015.78"/>
    <n v="3.8895847329634137E-6"/>
    <n v="11511.852470818418"/>
    <n v="11511.91"/>
    <n v="-4.9973620001031449E-6"/>
    <n v="2383240082.0091028"/>
    <m/>
    <m/>
    <n v="1383709.8790673628"/>
    <m/>
    <m/>
    <n v="16.724188601650766"/>
    <m/>
    <m/>
    <n v="285.01843279414055"/>
    <n v="284.92"/>
    <n v="3.454752005493944E-4"/>
    <n v="12.666127080797265"/>
    <m/>
    <m/>
    <m/>
    <n v="9629.036621955689"/>
    <m/>
    <m/>
    <n v="9.6454125179871273"/>
    <n v="1685"/>
    <n v="0.91323594510845507"/>
    <n v="121697.99"/>
    <n v="612.31741080574454"/>
    <m/>
    <m/>
    <n v="818.67988791074833"/>
    <n v="0.56431766856113186"/>
    <m/>
    <m/>
    <n v="43273855.927867055"/>
    <m/>
    <m/>
    <m/>
    <n v="10.314108986334013"/>
    <m/>
    <m/>
    <m/>
    <n v="10.333935287869613"/>
    <m/>
    <m/>
    <n v="1017.5604889274121"/>
    <n v="1275.9058004087312"/>
    <n v="1074.2633446372242"/>
    <m/>
  </r>
  <r>
    <x v="1679"/>
    <n v="19.559999999999999"/>
    <n v="21.81"/>
    <n v="17431.89"/>
    <n v="15580.19"/>
    <n v="120.4554"/>
    <n v="160956.5"/>
    <n v="143879.26"/>
    <n v="3.8895847329634137E-6"/>
    <n v="11018.504489449684"/>
    <n v="11018.56"/>
    <n v="-5.0379133312850044E-6"/>
    <n v="2178970553.4066043"/>
    <m/>
    <m/>
    <n v="1294787.4562688717"/>
    <m/>
    <m/>
    <n v="17.081947144350291"/>
    <m/>
    <m/>
    <n v="280.84227346826464"/>
    <n v="280.72000000000003"/>
    <n v="4.355709185830392E-4"/>
    <n v="12.851033995084277"/>
    <m/>
    <m/>
    <m/>
    <n v="9216.2969148335596"/>
    <m/>
    <m/>
    <n v="9.9979278928513153"/>
    <n v="1686"/>
    <n v="0.89683631361760663"/>
    <n v="119512.52"/>
    <n v="601.27437422719606"/>
    <m/>
    <m/>
    <n v="833.38185903313342"/>
    <n v="0.57439731150097295"/>
    <m/>
    <m/>
    <n v="39565118.424815722"/>
    <m/>
    <m/>
    <m/>
    <n v="10.755428725316198"/>
    <m/>
    <m/>
    <m/>
    <n v="10.776248607787204"/>
    <m/>
    <m/>
    <n v="1054.7497451186123"/>
    <n v="1303.1995729586918"/>
    <n v="1120.2288875146162"/>
    <m/>
  </r>
  <r>
    <x v="1680"/>
    <n v="22.22"/>
    <n v="21.81"/>
    <n v="18549.18"/>
    <n v="16578.68"/>
    <n v="113.6091"/>
    <n v="165440.01999999999"/>
    <n v="147885.97"/>
    <n v="3.8895847329634137E-6"/>
    <n v="11724.159342247016"/>
    <n v="11724.22"/>
    <n v="-5.1737133032192517E-6"/>
    <n v="2458055460.096446"/>
    <m/>
    <m/>
    <n v="1419229.0979732363"/>
    <m/>
    <m/>
    <n v="16.533719782400997"/>
    <m/>
    <m/>
    <n v="288.65119160823218"/>
    <n v="288.52"/>
    <n v="4.547054215728874E-4"/>
    <n v="12.492334988693896"/>
    <m/>
    <m/>
    <m/>
    <n v="9806.3789063315526"/>
    <m/>
    <m/>
    <n v="9.428463428151554"/>
    <n v="1687"/>
    <n v="1.0187987161852361"/>
    <n v="123404.3"/>
    <n v="620.75719212552735"/>
    <m/>
    <m/>
    <n v="806.24379139513223"/>
    <n v="0.55558741270969703"/>
    <m/>
    <m/>
    <n v="44633341.600623183"/>
    <m/>
    <m/>
    <m/>
    <n v="10.065206286663392"/>
    <m/>
    <m/>
    <m/>
    <n v="10.084961937136539"/>
    <m/>
    <m/>
    <n v="994.67304668336442"/>
    <n v="1261.3747354305594"/>
    <n v="1048.3389485510786"/>
    <m/>
  </r>
  <r>
    <x v="1681"/>
    <n v="21.53"/>
    <n v="23.35"/>
    <n v="18729.3"/>
    <n v="16739.47"/>
    <n v="113.15089999999999"/>
    <n v="165382.89000000001"/>
    <n v="147833.17000000001"/>
    <n v="4.8621984320984524E-6"/>
    <n v="11837.139708897883"/>
    <n v="11837.2"/>
    <n v="-5.0933584054835279E-6"/>
    <n v="2505431601.2016687"/>
    <m/>
    <m/>
    <n v="1439834.4820944516"/>
    <m/>
    <m/>
    <n v="16.45225811275623"/>
    <m/>
    <m/>
    <n v="288.53040691233775"/>
    <n v="288.39999999999998"/>
    <n v="4.5217375983974684E-4"/>
    <n v="12.495590843729268"/>
    <n v="12.5"/>
    <m/>
    <n v="-3.5273250165857029E-4"/>
    <n v="9900.6325738480391"/>
    <m/>
    <m/>
    <n v="9.3886235792013668"/>
    <n v="1688"/>
    <n v="0.92205567451820125"/>
    <n v="123849.19"/>
    <n v="622.84918674900905"/>
    <m/>
    <m/>
    <n v="803.33716820328425"/>
    <n v="0.5534270259135885"/>
    <m/>
    <m/>
    <n v="45494503.913139172"/>
    <m/>
    <m/>
    <m/>
    <n v="9.9661952017899846"/>
    <m/>
    <m/>
    <m/>
    <n v="9.9861603236924434"/>
    <n v="10"/>
    <n v="-1.3839676307556559E-3"/>
    <n v="990.47006872872055"/>
    <n v="1255.1599396466565"/>
    <n v="1038.0264747025672"/>
    <m/>
  </r>
  <r>
    <x v="1682"/>
    <n v="23.54"/>
    <n v="25.19"/>
    <n v="20063.23"/>
    <n v="17931.599999999999"/>
    <n v="105.6165"/>
    <n v="170208.21"/>
    <n v="152145.72"/>
    <n v="4.8621984320984524E-6"/>
    <n v="12679.890099419519"/>
    <n v="12679.96"/>
    <n v="-5.5126814658690293E-6"/>
    <n v="2862173324.4396682"/>
    <m/>
    <m/>
    <n v="1593629.6152173067"/>
    <m/>
    <m/>
    <n v="15.866007294141243"/>
    <m/>
    <m/>
    <n v="296.94151921312107"/>
    <n v="296.83999999999997"/>
    <n v="3.4199977469717702E-4"/>
    <n v="12.130683084161719"/>
    <m/>
    <n v="12.3"/>
    <m/>
    <n v="10605.4179680409"/>
    <m/>
    <m/>
    <n v="8.7628973338036218"/>
    <n v="1689"/>
    <n v="0.93449781659388642"/>
    <n v="127985.23"/>
    <n v="643.59946206111954"/>
    <m/>
    <m/>
    <n v="776.50909882975418"/>
    <n v="0.53489419021617579"/>
    <m/>
    <m/>
    <n v="51972690.334956683"/>
    <m/>
    <m/>
    <m/>
    <n v="9.2560044350609321"/>
    <m/>
    <m/>
    <m/>
    <n v="9.2746808779249861"/>
    <m/>
    <n v="9.56"/>
    <n v="924.45793052164288"/>
    <n v="1210.4342529313442"/>
    <n v="964.05673971065494"/>
    <m/>
  </r>
  <r>
    <x v="1683"/>
    <n v="21.36"/>
    <n v="23.99"/>
    <n v="19062.240000000002"/>
    <n v="17036.87"/>
    <n v="110.14619999999999"/>
    <n v="167148.15"/>
    <n v="149409.65"/>
    <n v="4.8621984320984524E-6"/>
    <n v="12046.974219434509"/>
    <n v="12047.04"/>
    <n v="-5.4603093782024104E-6"/>
    <n v="2576442625.4844532"/>
    <m/>
    <m/>
    <n v="1474339.8781630078"/>
    <m/>
    <m/>
    <n v="16.261415776567194"/>
    <m/>
    <m/>
    <n v="291.59589516772888"/>
    <n v="291.48"/>
    <n v="3.9760933075627669E-4"/>
    <n v="12.348435135271957"/>
    <m/>
    <n v="12.45"/>
    <m/>
    <n v="10075.951364260874"/>
    <m/>
    <m/>
    <n v="9.138133713056714"/>
    <n v="1690"/>
    <n v="0.89037098791162983"/>
    <n v="125146.26"/>
    <n v="629.27399167687429"/>
    <m/>
    <m/>
    <n v="793.73363353821003"/>
    <n v="0.54670739016999659"/>
    <m/>
    <m/>
    <n v="46784568.698990434"/>
    <m/>
    <m/>
    <m/>
    <n v="9.7173971042951717"/>
    <m/>
    <m/>
    <m/>
    <n v="9.7371452475307976"/>
    <m/>
    <n v="9.7899999999999991"/>
    <n v="964.04418075449564"/>
    <n v="1240.600378671417"/>
    <n v="1012.1129734288955"/>
    <m/>
  </r>
  <r>
    <x v="1684"/>
    <n v="19.39"/>
    <n v="21.99"/>
    <n v="17472.95"/>
    <n v="15616.36"/>
    <n v="118.49630000000001"/>
    <n v="160750.99"/>
    <n v="143690.66"/>
    <n v="4.8621984320984524E-6"/>
    <n v="11042.303818487835"/>
    <n v="11042.36"/>
    <n v="-5.0878174743251847E-6"/>
    <n v="2146715769.8467746"/>
    <m/>
    <m/>
    <n v="1289934.9642534624"/>
    <m/>
    <m/>
    <n v="16.938901754207322"/>
    <m/>
    <m/>
    <n v="280.42898389878769"/>
    <n v="280.32"/>
    <n v="3.8878388551544241E-4"/>
    <n v="12.820687364313569"/>
    <m/>
    <n v="12.45"/>
    <m/>
    <n v="9235.5671757215059"/>
    <m/>
    <m/>
    <n v="9.8302557612185186"/>
    <n v="1691"/>
    <n v="0.88176443838108243"/>
    <n v="119049.09"/>
    <n v="598.56879927334751"/>
    <m/>
    <m/>
    <n v="832.4046165815721"/>
    <n v="0.57328881757413919"/>
    <m/>
    <m/>
    <n v="38981593.375479423"/>
    <m/>
    <m/>
    <m/>
    <n v="10.527129532537083"/>
    <m/>
    <m/>
    <m/>
    <n v="10.548675697750813"/>
    <m/>
    <n v="10.43"/>
    <n v="1037.0608659830027"/>
    <n v="1292.2864908742711"/>
    <n v="1096.4504443414999"/>
    <m/>
  </r>
  <r>
    <x v="1685"/>
    <n v="18.010000000000002"/>
    <n v="21"/>
    <n v="16797.78"/>
    <n v="15012.85"/>
    <n v="124.1322"/>
    <n v="157297.66"/>
    <n v="140603.13"/>
    <n v="4.8621984320984524E-6"/>
    <n v="10615.360738865782"/>
    <n v="10615.42"/>
    <n v="-5.5825520062224854E-6"/>
    <n v="1980711861.2889919"/>
    <m/>
    <m/>
    <n v="1215147.0533401279"/>
    <m/>
    <m/>
    <n v="17.265762840371536"/>
    <m/>
    <m/>
    <n v="274.39798277127932"/>
    <n v="274.27999999999997"/>
    <n v="4.3015448184102745E-4"/>
    <n v="13.095749124126067"/>
    <m/>
    <n v="13.1"/>
    <m/>
    <n v="8878.3939438857687"/>
    <m/>
    <m/>
    <n v="10.29713763281719"/>
    <n v="1692"/>
    <n v="0.85761904761904773"/>
    <n v="115970.73"/>
    <n v="583.04553539689994"/>
    <m/>
    <m/>
    <n v="853.92885566227449"/>
    <n v="0.58805711519266324"/>
    <m/>
    <m/>
    <n v="35967415.210784055"/>
    <m/>
    <m/>
    <m/>
    <n v="10.933451829556658"/>
    <m/>
    <m/>
    <m/>
    <n v="10.955987958470663"/>
    <m/>
    <n v="11.04"/>
    <n v="1086.3154255624236"/>
    <n v="1317.2230642231066"/>
    <n v="1138.7708377342085"/>
    <m/>
  </r>
  <r>
    <x v="1686"/>
    <n v="18.02"/>
    <n v="21.04"/>
    <n v="16390.310000000001"/>
    <n v="14648.46"/>
    <n v="126.6131"/>
    <n v="156087.64000000001"/>
    <n v="139519.48000000001"/>
    <n v="4.028524218879781E-6"/>
    <n v="10357.102317315688"/>
    <n v="10357.16"/>
    <n v="-5.5693534048995019E-6"/>
    <n v="1884327892.9519231"/>
    <m/>
    <m/>
    <n v="1170872.5262393779"/>
    <m/>
    <m/>
    <n v="17.473934574262696"/>
    <m/>
    <m/>
    <n v="272.26724526174797"/>
    <n v="272.16000000000003"/>
    <n v="3.9405225509980824E-4"/>
    <n v="13.195375324904836"/>
    <m/>
    <n v="13.1"/>
    <m/>
    <n v="8662.1510883581141"/>
    <m/>
    <m/>
    <n v="10.500907196833753"/>
    <n v="1693"/>
    <n v="0.85646387832699622"/>
    <n v="114643.04"/>
    <n v="576.23554083773899"/>
    <m/>
    <m/>
    <n v="863.70505352163309"/>
    <n v="0.59462035018245629"/>
    <m/>
    <m/>
    <n v="34217962.559185341"/>
    <m/>
    <m/>
    <m/>
    <n v="11.197262497384246"/>
    <m/>
    <m/>
    <m/>
    <n v="11.220828868465818"/>
    <m/>
    <n v="11.25"/>
    <n v="1107.8124695512161"/>
    <n v="1333.1047030325765"/>
    <n v="1166.2479693746584"/>
    <m/>
  </r>
  <r>
    <x v="1687"/>
    <n v="17.989999999999998"/>
    <n v="20.97"/>
    <n v="16324.53"/>
    <n v="14589.61"/>
    <n v="127.9353"/>
    <n v="155903.19"/>
    <n v="139354.04999999999"/>
    <n v="4.028524218879781E-6"/>
    <n v="10315.284143229195"/>
    <n v="10315.34"/>
    <n v="-5.4149229017363965E-6"/>
    <n v="1869110399.2677534"/>
    <m/>
    <m/>
    <n v="1163805.4183397926"/>
    <m/>
    <m/>
    <n v="17.508579513562164"/>
    <m/>
    <m/>
    <n v="271.93887390238444"/>
    <n v="271.83999999999997"/>
    <n v="3.6372094755909856E-4"/>
    <n v="13.210585841286145"/>
    <m/>
    <n v="13.32"/>
    <m/>
    <n v="8627.1028234911537"/>
    <m/>
    <m/>
    <n v="10.609883315855086"/>
    <n v="1694"/>
    <n v="0.85789222699093937"/>
    <n v="114129.14"/>
    <n v="573.60770978402184"/>
    <m/>
    <m/>
    <n v="867.57670614882056"/>
    <n v="0.59722918169456063"/>
    <m/>
    <m/>
    <n v="33941878.275222555"/>
    <m/>
    <m/>
    <m/>
    <n v="11.24172374420165"/>
    <m/>
    <m/>
    <m/>
    <n v="11.26553710509859"/>
    <m/>
    <n v="11.36"/>
    <n v="1119.3091051534745"/>
    <n v="1335.7478016043444"/>
    <n v="1170.8788189978386"/>
    <m/>
  </r>
  <r>
    <x v="1688"/>
    <n v="17.739999999999998"/>
    <n v="20.38"/>
    <n v="15837.85"/>
    <n v="14154.59"/>
    <n v="130.7842"/>
    <n v="152978.74"/>
    <n v="136739.47"/>
    <n v="4.028524218879781E-6"/>
    <n v="10007.512582505466"/>
    <n v="10007.57"/>
    <n v="-5.7374062368831247E-6"/>
    <n v="1757575085.5382893"/>
    <m/>
    <m/>
    <n v="1111742.7871695412"/>
    <m/>
    <m/>
    <n v="17.76914463385155"/>
    <m/>
    <m/>
    <n v="266.83130671872794"/>
    <n v="266.72000000000003"/>
    <n v="4.1731673188327711E-4"/>
    <n v="13.458001123352703"/>
    <m/>
    <n v="13.47"/>
    <m/>
    <n v="8369.626776292198"/>
    <m/>
    <m/>
    <n v="10.845448930817854"/>
    <n v="1695"/>
    <n v="0.87046123650637874"/>
    <n v="111520.69"/>
    <n v="560.4539974168365"/>
    <m/>
    <m/>
    <n v="887.40538845689616"/>
    <n v="0.61082109582599597"/>
    <m/>
    <m/>
    <n v="31916705.282426417"/>
    <m/>
    <m/>
    <m/>
    <n v="11.576380253885741"/>
    <m/>
    <m/>
    <m/>
    <n v="11.601060501593679"/>
    <m/>
    <n v="11.56"/>
    <n v="1144.1605318694387"/>
    <n v="1355.6265865355672"/>
    <n v="1205.734880910137"/>
    <m/>
  </r>
  <r>
    <x v="1689"/>
    <n v="17.25"/>
    <n v="19.98"/>
    <n v="15527.37"/>
    <n v="13877.05"/>
    <n v="132.84970000000001"/>
    <n v="151014.21"/>
    <n v="134982.94"/>
    <n v="4.028524218879781E-6"/>
    <n v="9811.0893636462024"/>
    <n v="9811.14"/>
    <n v="-5.1611080666980058E-6"/>
    <n v="1688581282.3514152"/>
    <m/>
    <m/>
    <n v="1079034.2384012647"/>
    <m/>
    <m/>
    <n v="17.942884300076589"/>
    <m/>
    <m/>
    <n v="263.39827641410767"/>
    <n v="263.27999999999997"/>
    <n v="4.4924192535589214E-4"/>
    <n v="13.63043087895889"/>
    <m/>
    <n v="13.47"/>
    <m/>
    <n v="8205.2809779324452"/>
    <m/>
    <m/>
    <n v="11.016023893149827"/>
    <n v="1696"/>
    <n v="0.86336336336336339"/>
    <n v="109539.25"/>
    <n v="550.45316646826996"/>
    <m/>
    <m/>
    <n v="903.17233298444569"/>
    <n v="0.62161490723296275"/>
    <m/>
    <m/>
    <n v="30664040.831467211"/>
    <m/>
    <m/>
    <m/>
    <n v="11.802817554309787"/>
    <m/>
    <m/>
    <m/>
    <n v="11.828141630503895"/>
    <m/>
    <n v="11.82"/>
    <n v="1162.1556504551513"/>
    <n v="1368.8813669723129"/>
    <n v="1229.3193991682303"/>
    <m/>
  </r>
  <r>
    <x v="1690"/>
    <n v="17.61"/>
    <n v="19.84"/>
    <n v="15460.96"/>
    <n v="13817.64"/>
    <n v="134.18450000000001"/>
    <n v="148263"/>
    <n v="132523.25"/>
    <n v="4.028524218879781E-6"/>
    <n v="9768.8894830924892"/>
    <n v="9768.94"/>
    <n v="-5.1711759424533099E-6"/>
    <n v="1674054142.4730294"/>
    <m/>
    <m/>
    <n v="1072094.6656109246"/>
    <m/>
    <m/>
    <n v="17.980824556260334"/>
    <m/>
    <m/>
    <n v="258.59332326278383"/>
    <n v="258.48"/>
    <n v="4.3842178421460432E-4"/>
    <n v="13.878350292732236"/>
    <m/>
    <n v="13.9"/>
    <m/>
    <n v="8169.9177493764628"/>
    <m/>
    <m/>
    <n v="11.125990405843787"/>
    <n v="1697"/>
    <n v="0.88760080645161288"/>
    <n v="107323.25"/>
    <n v="539.27528243612323"/>
    <m/>
    <m/>
    <n v="921.44368220304568"/>
    <n v="0.63413017805630079"/>
    <m/>
    <m/>
    <n v="30400460.444548104"/>
    <m/>
    <m/>
    <m/>
    <n v="11.85279534039201"/>
    <m/>
    <m/>
    <m/>
    <n v="11.878388408777059"/>
    <m/>
    <n v="11.92"/>
    <n v="1173.7567694548663"/>
    <n v="1371.7758687079042"/>
    <n v="1234.5248225068233"/>
    <m/>
  </r>
  <r>
    <x v="1691"/>
    <n v="17.55"/>
    <n v="20.46"/>
    <n v="15659.7"/>
    <n v="13995.09"/>
    <n v="132.27690000000001"/>
    <n v="148424.03"/>
    <n v="132665.57999999999"/>
    <n v="3.8895847329634137E-6"/>
    <n v="9893.7380650776013"/>
    <n v="9893.7900000000009"/>
    <n v="-5.2492444654328452E-6"/>
    <n v="1716838670.3354573"/>
    <m/>
    <m/>
    <n v="1092715.4403399737"/>
    <m/>
    <m/>
    <n v="17.863972234934586"/>
    <m/>
    <m/>
    <n v="258.85524782241737"/>
    <n v="258.76"/>
    <n v="3.6809330042264499E-4"/>
    <n v="13.86206848345922"/>
    <m/>
    <n v="14.04"/>
    <m/>
    <n v="8274.1240102934389"/>
    <m/>
    <m/>
    <n v="10.965702272080609"/>
    <n v="1698"/>
    <n v="0.85777126099706746"/>
    <n v="107652.05"/>
    <n v="540.80072825504305"/>
    <m/>
    <m/>
    <n v="918.62070877735869"/>
    <n v="0.63200766363442706"/>
    <m/>
    <m/>
    <n v="31178130.693528194"/>
    <m/>
    <m/>
    <m/>
    <n v="11.698943626210577"/>
    <m/>
    <m/>
    <m/>
    <n v="11.724683485512863"/>
    <m/>
    <n v="11.75"/>
    <n v="1156.8468787210938"/>
    <n v="1362.8610831764836"/>
    <n v="1218.5004371455957"/>
    <m/>
  </r>
  <r>
    <x v="1692"/>
    <n v="17.61"/>
    <n v="20.39"/>
    <n v="15827.83"/>
    <n v="14145.29"/>
    <n v="131.27600000000001"/>
    <n v="148575.32"/>
    <n v="132800.29"/>
    <n v="3.8895847329634137E-6"/>
    <n v="9999.7181159602806"/>
    <n v="9999.77"/>
    <n v="-5.1885233079973503E-6"/>
    <n v="1753617591.9784832"/>
    <m/>
    <m/>
    <n v="1110295.8764883608"/>
    <m/>
    <m/>
    <n v="17.767648706339486"/>
    <m/>
    <m/>
    <n v="259.1127831475452"/>
    <n v="259"/>
    <n v="4.3545616812812327E-4"/>
    <n v="13.847534472870784"/>
    <m/>
    <n v="13.96"/>
    <m/>
    <n v="8362.6841071262825"/>
    <m/>
    <m/>
    <n v="10.882027392339797"/>
    <n v="1699"/>
    <n v="0.86365865620402149"/>
    <n v="107994.44"/>
    <n v="542.47839709889251"/>
    <m/>
    <m/>
    <n v="915.69901295755517"/>
    <n v="0.62993782735783366"/>
    <m/>
    <m/>
    <n v="31846285.793395434"/>
    <m/>
    <m/>
    <m/>
    <n v="11.572847604802735"/>
    <m/>
    <m/>
    <m/>
    <n v="11.598466365887715"/>
    <m/>
    <n v="11.67"/>
    <n v="1148.0194437740431"/>
    <n v="1355.512460664645"/>
    <n v="1205.3669387617297"/>
    <m/>
  </r>
  <r>
    <x v="1693"/>
    <n v="17.940000000000001"/>
    <n v="20.74"/>
    <n v="16103.7"/>
    <n v="14391.78"/>
    <n v="128.93039999999999"/>
    <n v="149399.85"/>
    <n v="133536.76"/>
    <n v="3.8895847329634137E-6"/>
    <n v="10173.759389572626"/>
    <n v="10173.82"/>
    <n v="-5.9574896522640586E-6"/>
    <n v="1814658251.0572023"/>
    <m/>
    <m/>
    <n v="1139306.2897900136"/>
    <m/>
    <m/>
    <n v="17.612384424126475"/>
    <m/>
    <m/>
    <n v="260.54439602250841"/>
    <n v="260.44"/>
    <n v="4.0084481073732192E-4"/>
    <n v="13.770284493909971"/>
    <m/>
    <n v="13.96"/>
    <m/>
    <n v="8508.1640350600264"/>
    <m/>
    <m/>
    <n v="10.686902501705042"/>
    <n v="1700"/>
    <n v="0.86499517839922868"/>
    <n v="108839.3"/>
    <n v="546.67961425547742"/>
    <m/>
    <m/>
    <n v="908.53533427106606"/>
    <n v="0.62495046251801678"/>
    <m/>
    <m/>
    <n v="32955055.746317174"/>
    <m/>
    <m/>
    <m/>
    <n v="11.370654310135071"/>
    <m/>
    <m/>
    <m/>
    <n v="11.395979084048101"/>
    <m/>
    <n v="11.41"/>
    <n v="1127.4343854630645"/>
    <n v="1343.6671865535693"/>
    <n v="1184.3075486311131"/>
    <m/>
  </r>
  <r>
    <x v="1694"/>
    <n v="17.39"/>
    <n v="20.82"/>
    <n v="15822.39"/>
    <n v="14140.32"/>
    <n v="130.34610000000001"/>
    <n v="148280.51999999999"/>
    <n v="132535.76"/>
    <n v="3.8895847329634137E-6"/>
    <n v="9995.7937448106477"/>
    <n v="9995.85"/>
    <n v="-5.6278544948717979E-6"/>
    <n v="1751172759.0475011"/>
    <m/>
    <m/>
    <n v="1109435.9021932606"/>
    <m/>
    <m/>
    <n v="17.765787978193703"/>
    <m/>
    <m/>
    <n v="258.58604609783271"/>
    <n v="258.48"/>
    <n v="4.1026809746469439E-4"/>
    <n v="13.873048249989672"/>
    <m/>
    <n v="13.96"/>
    <m/>
    <n v="8359.2648823501495"/>
    <m/>
    <m/>
    <n v="10.803552739537432"/>
    <n v="1701"/>
    <n v="0.83525456292026901"/>
    <n v="107796.96"/>
    <n v="541.40185664441731"/>
    <m/>
    <m/>
    <n v="917.23626050197811"/>
    <n v="0.63087572361606881"/>
    <m/>
    <m/>
    <n v="31802371.312996034"/>
    <m/>
    <m/>
    <m/>
    <n v="11.568788925056399"/>
    <m/>
    <m/>
    <m/>
    <n v="11.594711271248297"/>
    <m/>
    <n v="11.57"/>
    <n v="1139.7406163081289"/>
    <n v="1355.3705037727002"/>
    <n v="1204.9442080261044"/>
    <m/>
  </r>
  <r>
    <x v="1695"/>
    <n v="16.11"/>
    <n v="20.29"/>
    <n v="15573.24"/>
    <n v="13917.6"/>
    <n v="133.3553"/>
    <n v="147704.95999999999"/>
    <n v="132020.79999999999"/>
    <n v="3.8895847329634137E-6"/>
    <n v="9838.1533551571774"/>
    <n v="9838.2099999999991"/>
    <n v="-5.7576370926515352E-6"/>
    <n v="1695938278.0922127"/>
    <m/>
    <m/>
    <n v="1083213.9197435251"/>
    <m/>
    <m/>
    <n v="17.905233776592894"/>
    <m/>
    <m/>
    <n v="257.57604760839416"/>
    <n v="257.48"/>
    <n v="3.7302939410488456E-4"/>
    <n v="13.926490237091727"/>
    <m/>
    <n v="13.96"/>
    <m/>
    <n v="8227.3638880478666"/>
    <m/>
    <m/>
    <n v="11.052254409915486"/>
    <n v="1702"/>
    <n v="0.79398718580581573"/>
    <n v="107598.33"/>
    <n v="540.36205695285435"/>
    <m/>
    <m/>
    <n v="918.92638829800796"/>
    <n v="0.63197828090569041"/>
    <m/>
    <m/>
    <n v="30799513.879037812"/>
    <m/>
    <m/>
    <m/>
    <n v="11.750458192214372"/>
    <m/>
    <m/>
    <m/>
    <n v="11.776946349566147"/>
    <m/>
    <n v="11.82"/>
    <n v="1165.9778552893572"/>
    <n v="1366.0089692467498"/>
    <n v="1223.865923398077"/>
    <m/>
  </r>
  <r>
    <x v="1696"/>
    <n v="16.41"/>
    <n v="20.100000000000001"/>
    <n v="15090.71"/>
    <n v="13486.2"/>
    <n v="136.93819999999999"/>
    <n v="146972.54"/>
    <n v="131364.60999999999"/>
    <n v="3.6117110888689297E-6"/>
    <n v="9532.6251433301968"/>
    <n v="9532.68"/>
    <n v="-5.7545905037814649E-6"/>
    <n v="1590602724.0905347"/>
    <m/>
    <m/>
    <n v="1032820.084249891"/>
    <m/>
    <m/>
    <n v="18.181315856640992"/>
    <m/>
    <m/>
    <n v="256.28006528037218"/>
    <n v="256.2"/>
    <n v="3.1251085235051157E-4"/>
    <n v="13.994308555325656"/>
    <m/>
    <n v="14.04"/>
    <m/>
    <n v="7971.6545595833231"/>
    <m/>
    <m/>
    <n v="11.34700694133991"/>
    <n v="1703"/>
    <n v="0.81641791044776113"/>
    <n v="106521.97"/>
    <n v="534.83124263040418"/>
    <m/>
    <m/>
    <n v="928.11886932729954"/>
    <n v="0.63811877136120676"/>
    <m/>
    <m/>
    <n v="28887225.266656861"/>
    <m/>
    <m/>
    <m/>
    <n v="12.112991238839399"/>
    <m/>
    <m/>
    <m/>
    <n v="12.14078755968324"/>
    <m/>
    <n v="12.14"/>
    <n v="1197.0733143409539"/>
    <n v="1387.0715592301888"/>
    <n v="1261.6254587806241"/>
    <m/>
  </r>
  <r>
    <x v="1697"/>
    <n v="16.489999999999998"/>
    <n v="19.91"/>
    <n v="14794.55"/>
    <n v="13221.48"/>
    <n v="139.48609999999999"/>
    <n v="146260.48000000001"/>
    <n v="130727.7"/>
    <n v="3.6117110888689297E-6"/>
    <n v="9345.3164548671757"/>
    <n v="9345.3700000000008"/>
    <n v="-5.7295893929332209E-6"/>
    <n v="1528095426.6593242"/>
    <m/>
    <m/>
    <n v="1002400.7051452099"/>
    <m/>
    <m/>
    <n v="18.359278106664657"/>
    <m/>
    <m/>
    <n v="255.03220790469598"/>
    <n v="254.92"/>
    <n v="4.4016909107158497E-4"/>
    <n v="14.061689436542922"/>
    <m/>
    <n v="14.11"/>
    <m/>
    <n v="7814.954498368309"/>
    <m/>
    <m/>
    <n v="11.55738750658811"/>
    <n v="1704"/>
    <n v="0.82822702159718731"/>
    <n v="105711.63"/>
    <n v="530.72120081525406"/>
    <m/>
    <m/>
    <n v="935.17930807595098"/>
    <n v="0.64291215451267791"/>
    <m/>
    <m/>
    <n v="27752237.988421984"/>
    <m/>
    <m/>
    <m/>
    <n v="12.35018134645887"/>
    <m/>
    <m/>
    <m/>
    <n v="12.378685373383671"/>
    <m/>
    <n v="12.33"/>
    <n v="1219.2677980331307"/>
    <n v="1400.6484849912731"/>
    <n v="1286.3299328814667"/>
    <m/>
  </r>
  <r>
    <x v="1698"/>
    <n v="15.45"/>
    <n v="19.57"/>
    <n v="14794.6"/>
    <n v="13221.48"/>
    <n v="139.70249999999999"/>
    <n v="146061.20000000001"/>
    <n v="130549.11"/>
    <n v="3.6117110888689297E-6"/>
    <n v="9345.1201656427111"/>
    <n v="9345.17"/>
    <n v="-5.3326325031299859E-6"/>
    <n v="1528031867.4121108"/>
    <m/>
    <m/>
    <n v="1002391.0930836537"/>
    <m/>
    <m/>
    <n v="18.358800262439964"/>
    <m/>
    <m/>
    <n v="254.67851623330731"/>
    <n v="254.6"/>
    <n v="3.0839054716147452E-4"/>
    <n v="14.080429476990936"/>
    <m/>
    <n v="14.09"/>
    <m/>
    <n v="7814.7296846087665"/>
    <m/>
    <m/>
    <n v="11.57457248215167"/>
    <n v="1705"/>
    <n v="0.78947368421052622"/>
    <n v="105485.99"/>
    <n v="529.54703239170465"/>
    <m/>
    <m/>
    <n v="937.17543526719999"/>
    <n v="0.64422336690581794"/>
    <m/>
    <m/>
    <n v="27751302.776018538"/>
    <m/>
    <m/>
    <m/>
    <n v="12.349606132533143"/>
    <m/>
    <m/>
    <m/>
    <n v="12.378272239831118"/>
    <m/>
    <n v="12.37"/>
    <n v="1221.0807585575303"/>
    <n v="1400.6120297567322"/>
    <n v="1286.2700216243186"/>
    <m/>
  </r>
  <r>
    <x v="1699"/>
    <n v="16.47"/>
    <n v="20.440000000000001"/>
    <n v="15238.22"/>
    <n v="13617.88"/>
    <n v="134.84739999999999"/>
    <n v="147647.29999999999"/>
    <n v="131966.29"/>
    <n v="3.6117110888689297E-6"/>
    <n v="9625.1013692998931"/>
    <n v="9625.15"/>
    <n v="-5.0524615311520193E-6"/>
    <n v="1619589920.250855"/>
    <m/>
    <m/>
    <n v="1047460.8541247437"/>
    <m/>
    <m/>
    <n v="18.083117271641726"/>
    <m/>
    <m/>
    <n v="257.43783020168104"/>
    <n v="257.32"/>
    <n v="4.579131108388701E-4"/>
    <n v="13.927114101430476"/>
    <m/>
    <n v="14.09"/>
    <m/>
    <n v="8048.7955719564225"/>
    <m/>
    <m/>
    <n v="11.171600475309738"/>
    <n v="1706"/>
    <n v="0.80577299412915837"/>
    <n v="106831.08"/>
    <n v="536.25760263607458"/>
    <m/>
    <m/>
    <n v="925.22517242922925"/>
    <n v="0.63594835168254937"/>
    <m/>
    <m/>
    <n v="29414363.71579317"/>
    <m/>
    <m/>
    <m/>
    <n v="11.978788289753309"/>
    <m/>
    <m/>
    <m/>
    <n v="12.006752152072639"/>
    <m/>
    <n v="11.97"/>
    <n v="1178.5684874087888"/>
    <n v="1379.5798867086216"/>
    <n v="1247.6475854484318"/>
    <m/>
  </r>
  <r>
    <x v="1700"/>
    <n v="17.670000000000002"/>
    <n v="21.04"/>
    <n v="15660.9"/>
    <n v="13995.42"/>
    <n v="132.785"/>
    <n v="150030.84"/>
    <n v="134094.78"/>
    <n v="5.0011503509583832E-6"/>
    <n v="9891.1190729175705"/>
    <n v="9891.17"/>
    <n v="-5.1487420021922858E-6"/>
    <n v="1709117558.0929978"/>
    <m/>
    <m/>
    <n v="1090978.4715690038"/>
    <m/>
    <m/>
    <n v="17.83059404109834"/>
    <m/>
    <m/>
    <n v="261.56825709399504"/>
    <n v="261.48"/>
    <n v="3.3752904235506698E-4"/>
    <n v="13.70073005577634"/>
    <m/>
    <n v="14.09"/>
    <m/>
    <n v="8270.9873376701744"/>
    <m/>
    <m/>
    <n v="10.997905590360865"/>
    <n v="1707"/>
    <n v="0.83982889733840316"/>
    <n v="109029.4"/>
    <n v="547.12154561864952"/>
    <m/>
    <m/>
    <n v="906.1863215531115"/>
    <n v="0.62262596185284103"/>
    <m/>
    <m/>
    <n v="31041137.73326334"/>
    <m/>
    <m/>
    <m/>
    <n v="11.644520572191441"/>
    <m/>
    <m/>
    <m/>
    <n v="11.672320445799979"/>
    <m/>
    <n v="11.65"/>
    <n v="1160.2442268628386"/>
    <n v="1360.3146259379764"/>
    <n v="1212.8320180787198"/>
    <m/>
  </r>
  <r>
    <x v="1701"/>
    <n v="17.52"/>
    <n v="21.18"/>
    <n v="15743.07"/>
    <n v="14068.78"/>
    <n v="131.72069999999999"/>
    <n v="150429.95000000001"/>
    <n v="134450.82"/>
    <n v="5.0011503509583832E-6"/>
    <n v="9942.7735965653574"/>
    <n v="9942.83"/>
    <n v="-5.6727747173024312E-6"/>
    <n v="1726965537.3733089"/>
    <m/>
    <m/>
    <n v="1099545.8248620587"/>
    <m/>
    <m/>
    <n v="17.783399729195843"/>
    <m/>
    <m/>
    <n v="262.25768248163058"/>
    <n v="262.16000000000003"/>
    <n v="3.726063534885693E-4"/>
    <n v="13.663915685306515"/>
    <m/>
    <n v="13.72"/>
    <m/>
    <n v="8314.10231463542"/>
    <m/>
    <m/>
    <n v="10.909052630434964"/>
    <n v="1708"/>
    <n v="0.82719546742209626"/>
    <n v="109684.18"/>
    <n v="550.36432681503106"/>
    <m/>
    <m/>
    <n v="900.74418686626063"/>
    <n v="0.61882809207517442"/>
    <m/>
    <m/>
    <n v="31365498.304799095"/>
    <m/>
    <m/>
    <m/>
    <n v="11.582943811788521"/>
    <m/>
    <m/>
    <m/>
    <n v="11.610766087105317"/>
    <m/>
    <n v="11.54"/>
    <n v="1150.8705208470262"/>
    <n v="1356.7141226348294"/>
    <n v="1206.4185065800521"/>
    <m/>
  </r>
  <r>
    <x v="1702"/>
    <n v="17.28"/>
    <n v="20.84"/>
    <n v="15558.58"/>
    <n v="13903.84"/>
    <n v="133.27379999999999"/>
    <n v="150320.13"/>
    <n v="134352"/>
    <n v="5.0011503509583832E-6"/>
    <n v="9826.016551936249"/>
    <n v="9826.07"/>
    <n v="-5.4394141045799316E-6"/>
    <n v="1686404429.460767"/>
    <m/>
    <m/>
    <n v="1080199.1324417463"/>
    <m/>
    <m/>
    <n v="17.887178947452465"/>
    <m/>
    <m/>
    <n v="262.05983356720236"/>
    <n v="261.95999999999998"/>
    <n v="3.8110233318966458E-4"/>
    <n v="13.673521162235069"/>
    <m/>
    <n v="13.72"/>
    <m/>
    <n v="8216.3928148630675"/>
    <m/>
    <m/>
    <n v="11.036969070038188"/>
    <n v="1709"/>
    <n v="0.82917466410748564"/>
    <n v="109148.65"/>
    <n v="547.63442425168455"/>
    <m/>
    <m/>
    <n v="905.14204564947352"/>
    <n v="0.62179055533356109"/>
    <m/>
    <m/>
    <n v="30629018.507307012"/>
    <m/>
    <m/>
    <m/>
    <n v="11.718194483922357"/>
    <m/>
    <m/>
    <m/>
    <n v="11.7465130212264"/>
    <m/>
    <n v="11.78"/>
    <n v="1164.3653003167253"/>
    <n v="1364.6315474910905"/>
    <n v="1220.5055052343653"/>
    <m/>
  </r>
  <r>
    <x v="1703"/>
    <n v="17.52"/>
    <n v="21.01"/>
    <n v="15445.88"/>
    <n v="13803.06"/>
    <n v="134.32390000000001"/>
    <n v="150845.60999999999"/>
    <n v="134820.99"/>
    <n v="5.0011503509583832E-6"/>
    <n v="9754.6030428332542"/>
    <n v="9754.66"/>
    <n v="-5.8389699636451908E-6"/>
    <n v="1661890287.9155712"/>
    <m/>
    <m/>
    <n v="1068444.3831046547"/>
    <m/>
    <m/>
    <n v="17.951538035425298"/>
    <m/>
    <m/>
    <n v="262.9695141610095"/>
    <n v="262.88"/>
    <n v="3.4051339398022407E-4"/>
    <n v="13.625354418338341"/>
    <m/>
    <n v="13.72"/>
    <m/>
    <n v="8156.6028153705711"/>
    <m/>
    <m/>
    <n v="11.123216109895925"/>
    <n v="1710"/>
    <n v="0.8338886244645406"/>
    <n v="109596.34"/>
    <n v="549.83769530927157"/>
    <m/>
    <m/>
    <n v="901.42946613138679"/>
    <n v="0.61918148502076997"/>
    <m/>
    <m/>
    <n v="30183981.175146651"/>
    <m/>
    <m/>
    <m/>
    <n v="11.802582409394363"/>
    <m/>
    <m/>
    <m/>
    <n v="11.831277507194272"/>
    <m/>
    <n v="11.85"/>
    <n v="1173.464090014161"/>
    <n v="1369.5415694723929"/>
    <n v="1229.2949077105918"/>
    <m/>
  </r>
  <r>
    <x v="1704"/>
    <n v="17.75"/>
    <n v="20.9"/>
    <n v="15221.38"/>
    <n v="13602.37"/>
    <n v="135.12860000000001"/>
    <n v="151773.42000000001"/>
    <n v="135649.57"/>
    <n v="5.0011503509583832E-6"/>
    <n v="9612.5891971829533"/>
    <n v="9612.64"/>
    <n v="-5.2850015236360903E-6"/>
    <n v="1613499209.4532933"/>
    <m/>
    <m/>
    <n v="1045132.3430254562"/>
    <m/>
    <m/>
    <n v="18.081570866627601"/>
    <m/>
    <m/>
    <n v="264.58051598946406"/>
    <n v="264.48"/>
    <n v="3.8005138182106712E-4"/>
    <n v="13.541182871573483"/>
    <m/>
    <n v="13.72"/>
    <m/>
    <n v="8037.7784165559669"/>
    <m/>
    <m/>
    <n v="11.189131999398755"/>
    <n v="1711"/>
    <n v="0.84928229665071775"/>
    <n v="109708.1"/>
    <n v="550.35541163331015"/>
    <m/>
    <m/>
    <n v="900.51024057025165"/>
    <n v="0.61849144444547921"/>
    <m/>
    <m/>
    <n v="29305271.816420108"/>
    <m/>
    <m/>
    <m/>
    <n v="11.973628704337921"/>
    <m/>
    <m/>
    <m/>
    <n v="12.002914789873252"/>
    <m/>
    <n v="11.95"/>
    <n v="1180.4180077056549"/>
    <n v="1379.4619098563928"/>
    <n v="1247.1101901685663"/>
    <m/>
  </r>
  <r>
    <x v="1705"/>
    <n v="17.61"/>
    <n v="20.62"/>
    <n v="14967.16"/>
    <n v="13374.99"/>
    <n v="139.71600000000001"/>
    <n v="149609.4"/>
    <n v="133713.41"/>
    <n v="4.1674654807088984E-6"/>
    <n v="9451.3530550379583"/>
    <n v="9451.4"/>
    <n v="-4.9669850012978856E-6"/>
    <n v="1559364048.2618487"/>
    <m/>
    <m/>
    <n v="1018897.0626017243"/>
    <m/>
    <m/>
    <n v="18.231274873692616"/>
    <m/>
    <m/>
    <n v="260.78898889115027"/>
    <n v="260.68"/>
    <n v="4.1809456479313667E-4"/>
    <n v="13.733107334992274"/>
    <m/>
    <n v="13.82"/>
    <m/>
    <n v="7902.7352118789531"/>
    <e v="#N/A"/>
    <e v="#N/A"/>
    <n v="11.566750734149357"/>
    <n v="1712"/>
    <n v="0.85402521823472355"/>
    <n v="107836.46"/>
    <n v="540.83953931615531"/>
    <m/>
    <m/>
    <n v="915.873107912416"/>
    <n v="0.62886414765401577"/>
    <m/>
    <m/>
    <n v="28322662.479413182"/>
    <m/>
    <m/>
    <m/>
    <n v="12.17208141657453"/>
    <m/>
    <m/>
    <m/>
    <n v="12.202387008848408"/>
    <m/>
    <n v="12.38"/>
    <n v="1220.2555889023542"/>
    <n v="1390.8829847741815"/>
    <n v="1267.7799809068745"/>
    <m/>
  </r>
  <r>
    <x v="1706"/>
    <n v="17.38"/>
    <n v="20.61"/>
    <n v="14868.48"/>
    <n v="13286.75"/>
    <n v="140.19810000000001"/>
    <n v="148674.07"/>
    <n v="132876.9"/>
    <n v="4.1674654807088984E-6"/>
    <n v="9388.8103900013994"/>
    <n v="9388.8700000000008"/>
    <n v="-6.3490067070404166E-6"/>
    <n v="1538725439.7713089"/>
    <m/>
    <m/>
    <n v="1008804.2999935892"/>
    <m/>
    <m/>
    <n v="18.290938193829625"/>
    <m/>
    <m/>
    <n v="259.15226567659357"/>
    <n v="259.04000000000002"/>
    <n v="4.333912777700899E-4"/>
    <n v="13.8185680180268"/>
    <m/>
    <n v="13.74"/>
    <m/>
    <n v="7850.3719614392594"/>
    <e v="#N/A"/>
    <e v="#N/A"/>
    <n v="11.605915352352788"/>
    <n v="1713"/>
    <n v="0.84327996118389126"/>
    <n v="107168.28"/>
    <n v="537.44640240259571"/>
    <m/>
    <m/>
    <n v="921.54807251385898"/>
    <n v="0.63270075516689617"/>
    <m/>
    <m/>
    <n v="27948009.444659486"/>
    <m/>
    <m/>
    <m/>
    <n v="12.251814702744337"/>
    <m/>
    <m/>
    <m/>
    <n v="12.282487781636179"/>
    <m/>
    <n v="12.14"/>
    <n v="1224.3873321506001"/>
    <n v="1395.4347617271719"/>
    <n v="1276.0845806346051"/>
    <m/>
  </r>
  <r>
    <x v="1707"/>
    <n v="17.02"/>
    <n v="20.05"/>
    <n v="14592.52"/>
    <n v="13040.09"/>
    <n v="142.36959999999999"/>
    <n v="146695.01"/>
    <n v="131107.57"/>
    <n v="4.1674654807088984E-6"/>
    <n v="9214.3287470017458"/>
    <n v="9214.3799999999992"/>
    <n v="-5.562283979299032E-6"/>
    <n v="1481533734.4333417"/>
    <m/>
    <m/>
    <n v="980703.18777337705"/>
    <m/>
    <m/>
    <n v="18.460237483031911"/>
    <m/>
    <m/>
    <n v="255.69635129433237"/>
    <n v="255.6"/>
    <n v="3.769612454318505E-4"/>
    <n v="14.002110406746473"/>
    <m/>
    <n v="13.74"/>
    <m/>
    <n v="7704.4131960772884"/>
    <e v="#N/A"/>
    <e v="#N/A"/>
    <n v="11.784918222774843"/>
    <n v="1714"/>
    <n v="0.84887780548628422"/>
    <n v="105445.14"/>
    <n v="528.76360560484193"/>
    <m/>
    <m/>
    <n v="936.36548253174408"/>
    <n v="0.64281289885304493"/>
    <m/>
    <m/>
    <n v="26909428.829019327"/>
    <m/>
    <m/>
    <m/>
    <n v="12.478680566214527"/>
    <m/>
    <m/>
    <m/>
    <n v="12.51009371686588"/>
    <m/>
    <n v="12.6"/>
    <n v="1243.2715683620013"/>
    <n v="1408.3507811672389"/>
    <n v="1299.713735765544"/>
    <m/>
  </r>
  <r>
    <x v="1708"/>
    <n v="17.399999999999999"/>
    <n v="20.350000000000001"/>
    <n v="14556.01"/>
    <n v="13007.41"/>
    <n v="141.44380000000001"/>
    <n v="146596.76"/>
    <n v="131019.22"/>
    <n v="4.1674654807088984E-6"/>
    <n v="9191.0506867355962"/>
    <n v="9191.11"/>
    <n v="-6.4533298377300596E-6"/>
    <n v="1474047444.22262"/>
    <m/>
    <m/>
    <n v="977007.18273597944"/>
    <m/>
    <m/>
    <n v="18.482888172735208"/>
    <m/>
    <m/>
    <n v="255.51886627833076"/>
    <n v="255.44"/>
    <n v="3.0874678331804795E-4"/>
    <n v="14.011086224119293"/>
    <m/>
    <n v="13.74"/>
    <m/>
    <n v="7684.8839516464732"/>
    <e v="#N/A"/>
    <e v="#N/A"/>
    <n v="11.707529521237664"/>
    <n v="1715"/>
    <n v="0.85503685503685489"/>
    <n v="105395.83"/>
    <n v="528.47506871005226"/>
    <m/>
    <m/>
    <n v="936.80336124235737"/>
    <n v="0.64305253801426721"/>
    <m/>
    <m/>
    <n v="26773650.172988996"/>
    <m/>
    <m/>
    <m/>
    <n v="12.509370952737479"/>
    <m/>
    <m/>
    <m/>
    <n v="12.541033888173214"/>
    <m/>
    <n v="12.53"/>
    <n v="1235.1073053170794"/>
    <n v="1410.0788259211017"/>
    <n v="1302.9102850087254"/>
    <m/>
  </r>
  <r>
    <x v="1709"/>
    <n v="17.14"/>
    <n v="20.29"/>
    <n v="14614.63"/>
    <n v="13059.74"/>
    <n v="141.28720000000001"/>
    <n v="147310.44"/>
    <n v="131656.51999999999"/>
    <n v="4.1674654807088984E-6"/>
    <n v="9227.8398960364011"/>
    <n v="9227.89"/>
    <n v="-5.4296229796690909E-6"/>
    <n v="1485846920.8625696"/>
    <m/>
    <m/>
    <n v="982893.64150803292"/>
    <m/>
    <m/>
    <n v="18.445228904219761"/>
    <m/>
    <m/>
    <n v="256.75655320045325"/>
    <n v="256.64"/>
    <n v="4.5415056286346456E-4"/>
    <n v="13.94247630224608"/>
    <m/>
    <n v="13.74"/>
    <m/>
    <n v="7715.5789811946297"/>
    <e v="#N/A"/>
    <e v="#N/A"/>
    <n v="11.693814550897999"/>
    <n v="1716"/>
    <n v="0.84475110892065064"/>
    <n v="105684.97"/>
    <n v="529.88349487646701"/>
    <m/>
    <m/>
    <n v="934.23336085553353"/>
    <n v="0.64122761487050361"/>
    <m/>
    <m/>
    <n v="26988166.364470717"/>
    <m/>
    <m/>
    <m/>
    <n v="12.458464325102433"/>
    <m/>
    <m/>
    <m/>
    <n v="12.490170235622214"/>
    <m/>
    <n v="12.51"/>
    <n v="1233.6604193597989"/>
    <n v="1407.2057610279405"/>
    <n v="1297.6081184192617"/>
    <m/>
  </r>
  <r>
    <x v="1710"/>
    <n v="17.54"/>
    <n v="20.48"/>
    <n v="14602.77"/>
    <n v="13048.98"/>
    <n v="141.7764"/>
    <n v="147345.15"/>
    <n v="131685.89000000001"/>
    <n v="4.1674654807088984E-6"/>
    <n v="9219.6769015823957"/>
    <n v="9219.73"/>
    <n v="-5.7592161163411149E-6"/>
    <n v="1483215904.3604724"/>
    <m/>
    <m/>
    <n v="981650.683537832"/>
    <m/>
    <m/>
    <n v="18.45138667320019"/>
    <m/>
    <m/>
    <n v="256.79826553907571"/>
    <n v="256.68"/>
    <n v="4.6075089245634082E-4"/>
    <n v="13.937993631650489"/>
    <m/>
    <n v="13.74"/>
    <m/>
    <n v="7708.5567709962852"/>
    <e v="#N/A"/>
    <e v="#N/A"/>
    <n v="11.732037467313585"/>
    <n v="1717"/>
    <n v="0.85644531249999989"/>
    <n v="105353.44"/>
    <n v="528.09754479710728"/>
    <m/>
    <m/>
    <n v="937.16401775144254"/>
    <n v="0.64305621384746026"/>
    <m/>
    <m/>
    <n v="26940971.127368659"/>
    <m/>
    <m/>
    <m/>
    <n v="12.466986805563245"/>
    <m/>
    <m/>
    <m/>
    <n v="12.499230252255689"/>
    <m/>
    <n v="12.55"/>
    <n v="1237.6928160503026"/>
    <n v="1407.6755436491992"/>
    <n v="1298.495775159807"/>
    <m/>
  </r>
  <r>
    <x v="1711"/>
    <n v="16.89"/>
    <n v="20.14"/>
    <n v="14152.29"/>
    <n v="12646.38"/>
    <n v="145.6884"/>
    <n v="145841.63"/>
    <n v="130341.61"/>
    <n v="4.1674654807088984E-6"/>
    <n v="8935.0417531440271"/>
    <n v="8935.09"/>
    <n v="-5.3997056518317876E-6"/>
    <n v="1391635512.3704894"/>
    <m/>
    <m/>
    <n v="936211.42357797374"/>
    <m/>
    <m/>
    <n v="18.735539212481612"/>
    <m/>
    <m/>
    <n v="254.17168069138907"/>
    <n v="254.08"/>
    <n v="3.60833955403983E-4"/>
    <n v="14.079813793689286"/>
    <m/>
    <n v="13.74"/>
    <m/>
    <n v="7470.5098639778662"/>
    <e v="#N/A"/>
    <e v="#N/A"/>
    <n v="12.054980388611554"/>
    <n v="1718"/>
    <n v="0.83862959285004968"/>
    <n v="104048.39"/>
    <n v="521.51509112846531"/>
    <m/>
    <m/>
    <n v="948.77299702508117"/>
    <n v="0.650960263318767"/>
    <m/>
    <m/>
    <n v="25277700.453408234"/>
    <m/>
    <m/>
    <m/>
    <n v="12.851032008465335"/>
    <m/>
    <m/>
    <m/>
    <n v="12.884445964473739"/>
    <m/>
    <n v="12.92"/>
    <n v="1271.7622719993142"/>
    <n v="1429.3538373892166"/>
    <n v="1338.4959035963129"/>
    <m/>
  </r>
  <r>
    <x v="1712"/>
    <n v="16.239999999999998"/>
    <n v="19.23"/>
    <n v="13475.22"/>
    <n v="12041.31"/>
    <n v="152.1311"/>
    <n v="142838.68"/>
    <n v="127657.27"/>
    <n v="4.1674654807088984E-6"/>
    <n v="8507.3664764971163"/>
    <n v="8507.42"/>
    <n v="-6.2913906782036122E-6"/>
    <n v="1258417396.0303571"/>
    <m/>
    <m/>
    <n v="869013.09864856012"/>
    <m/>
    <m/>
    <n v="19.18324377152658"/>
    <m/>
    <m/>
    <n v="248.93209233047759"/>
    <n v="248.84"/>
    <n v="3.7008652337888748E-4"/>
    <n v="14.369311048754868"/>
    <m/>
    <n v="14.38"/>
    <m/>
    <n v="7112.8763639513591"/>
    <e v="#N/A"/>
    <e v="#N/A"/>
    <n v="12.587270857353923"/>
    <n v="1719"/>
    <n v="0.84451378055122195"/>
    <n v="101052.87"/>
    <n v="506.46128910542421"/>
    <m/>
    <m/>
    <n v="976.08786934601358"/>
    <n v="0.66963771791017102"/>
    <m/>
    <m/>
    <n v="22858091.198507044"/>
    <m/>
    <m/>
    <m/>
    <n v="13.465266469105797"/>
    <m/>
    <m/>
    <m/>
    <n v="13.500463220852986"/>
    <m/>
    <n v="13.49"/>
    <n v="1327.9172315321305"/>
    <n v="1463.5096853864418"/>
    <n v="1402.4713344312354"/>
    <m/>
  </r>
  <r>
    <x v="1713"/>
    <n v="16.39"/>
    <n v="19.2"/>
    <n v="13380.92"/>
    <n v="11956.99"/>
    <n v="152.92769999999999"/>
    <n v="141825.42000000001"/>
    <n v="126751.17"/>
    <n v="4.1674654807088984E-6"/>
    <n v="8447.6256785456007"/>
    <n v="8447.68"/>
    <n v="-6.4303399749388035E-6"/>
    <n v="1240742188.8163738"/>
    <m/>
    <m/>
    <n v="859876.87816897337"/>
    <m/>
    <m/>
    <n v="19.249908644601227"/>
    <m/>
    <m/>
    <n v="247.16020679467729"/>
    <n v="247.08"/>
    <n v="3.2461872542199899E-4"/>
    <n v="14.470828215032489"/>
    <m/>
    <n v="14.38"/>
    <m/>
    <n v="7062.864833783372"/>
    <e v="#N/A"/>
    <e v="#N/A"/>
    <n v="12.652366589380366"/>
    <n v="1720"/>
    <n v="0.85364583333333344"/>
    <n v="100741.83"/>
    <n v="504.86298104913726"/>
    <m/>
    <m/>
    <n v="979.09226071937462"/>
    <n v="0.6716351845717049"/>
    <m/>
    <m/>
    <n v="22537201.3737716"/>
    <m/>
    <m/>
    <m/>
    <n v="13.558926269171566"/>
    <m/>
    <m/>
    <m/>
    <n v="13.594554857238082"/>
    <m/>
    <n v="13.61"/>
    <n v="1334.7846252060028"/>
    <n v="1468.5956181192892"/>
    <n v="1412.2264465994333"/>
    <m/>
  </r>
  <r>
    <x v="1714"/>
    <n v="15.46"/>
    <n v="18.37"/>
    <n v="12764.06"/>
    <n v="11405.72"/>
    <n v="160.2662"/>
    <n v="138659.1"/>
    <n v="123920.86"/>
    <n v="4.1674654807088984E-6"/>
    <n v="8057.9939074857421"/>
    <n v="8058.04"/>
    <n v="-5.7200652091582427E-6"/>
    <n v="1126288586.7518334"/>
    <m/>
    <m/>
    <n v="800403.02547808434"/>
    <m/>
    <m/>
    <n v="19.693148934847795"/>
    <m/>
    <m/>
    <n v="241.63634544945668"/>
    <n v="241.56"/>
    <n v="3.1605170333115495E-4"/>
    <n v="14.793471307962475"/>
    <m/>
    <n v="14.38"/>
    <m/>
    <n v="6737.0417887060703"/>
    <e v="#N/A"/>
    <e v="#N/A"/>
    <n v="13.258658573504828"/>
    <n v="1721"/>
    <n v="0.84158954817637455"/>
    <n v="97930.6"/>
    <n v="490.73631229986603"/>
    <m/>
    <m/>
    <n v="1006.414114373434"/>
    <n v="0.6903119153054097"/>
    <m/>
    <m/>
    <n v="20458383.070643656"/>
    <m/>
    <m/>
    <m/>
    <n v="14.183391972721493"/>
    <m/>
    <m/>
    <m/>
    <n v="14.220857095726066"/>
    <m/>
    <n v="14.21"/>
    <n v="1398.7465103662248"/>
    <n v="1502.4108823913405"/>
    <n v="1477.2675098842631"/>
    <m/>
  </r>
  <r>
    <x v="1715"/>
    <n v="15.87"/>
    <n v="18.38"/>
    <n v="12388"/>
    <n v="11069.49"/>
    <n v="164.92"/>
    <n v="136016.41"/>
    <n v="121557"/>
    <n v="4.3064085186728107E-6"/>
    <n v="7819.8232205639415"/>
    <n v="7819.87"/>
    <n v="-5.9821245185220917E-6"/>
    <n v="1059711327.6213802"/>
    <m/>
    <m/>
    <n v="764980.97973829985"/>
    <m/>
    <m/>
    <n v="19.981336392965641"/>
    <m/>
    <m/>
    <n v="237.00790457085901"/>
    <n v="236.92"/>
    <n v="3.7103060467247317E-4"/>
    <n v="15.073694493482243"/>
    <m/>
    <n v="14.38"/>
    <m/>
    <n v="6537.687737039435"/>
    <e v="#N/A"/>
    <e v="#N/A"/>
    <n v="13.640149309789006"/>
    <n v="1722"/>
    <n v="0.86343852013057676"/>
    <n v="95946.26"/>
    <n v="480.64251365743598"/>
    <m/>
    <m/>
    <n v="1026.8067984141301"/>
    <n v="0.70403249308435922"/>
    <m/>
    <m/>
    <n v="19249599.96375934"/>
    <m/>
    <m/>
    <m/>
    <n v="14.598785064419189"/>
    <m/>
    <m/>
    <m/>
    <n v="14.638152928489539"/>
    <m/>
    <n v="14.66"/>
    <n v="1438.9925754682299"/>
    <n v="1524.3970042998985"/>
    <n v="1520.5326695425163"/>
    <m/>
  </r>
  <r>
    <x v="1716"/>
    <n v="17.309999999999999"/>
    <n v="19.64"/>
    <n v="13012.66"/>
    <n v="11627.62"/>
    <n v="155.5223"/>
    <n v="139432.04"/>
    <n v="124609.01"/>
    <n v="4.3064085186728107E-6"/>
    <n v="8213.9344235160006"/>
    <n v="8213.98"/>
    <n v="-5.5486480364796975E-6"/>
    <n v="1166526115.0628998"/>
    <m/>
    <m/>
    <n v="822829.25555131456"/>
    <m/>
    <m/>
    <n v="19.477094252410605"/>
    <m/>
    <m/>
    <n v="242.95369830138054"/>
    <n v="242.88"/>
    <n v="3.0343503532836991E-4"/>
    <n v="14.694749285180054"/>
    <m/>
    <n v="14.77"/>
    <m/>
    <n v="6867.12412884478"/>
    <e v="#N/A"/>
    <e v="#N/A"/>
    <n v="12.862059259648031"/>
    <n v="1723"/>
    <n v="0.88136456211812619"/>
    <n v="98560.01"/>
    <n v="493.69753477298576"/>
    <m/>
    <m/>
    <n v="998.83472040551419"/>
    <n v="0.68478845175021086"/>
    <m/>
    <m/>
    <n v="21190037.48531507"/>
    <m/>
    <m/>
    <m/>
    <n v="13.862060333830152"/>
    <m/>
    <m/>
    <m/>
    <n v="13.899634654601108"/>
    <m/>
    <n v="13.8"/>
    <n v="1356.9065381552057"/>
    <n v="1485.9278452112967"/>
    <n v="1443.7992964311622"/>
    <m/>
  </r>
  <r>
    <x v="1717"/>
    <n v="17.989999999999998"/>
    <n v="19.899999999999999"/>
    <n v="12945.44"/>
    <n v="11567.5"/>
    <n v="156.47049999999999"/>
    <n v="138740.79"/>
    <n v="123990.71"/>
    <n v="4.3064085186728107E-6"/>
    <n v="8171.3041350820422"/>
    <n v="8171.35"/>
    <n v="-5.6128935803645419E-6"/>
    <n v="1154415974.2715354"/>
    <m/>
    <m/>
    <n v="816439.83326856233"/>
    <m/>
    <m/>
    <n v="19.526938651473564"/>
    <m/>
    <m/>
    <n v="241.74333334507949"/>
    <n v="241.64"/>
    <n v="4.2763344263985203E-4"/>
    <n v="14.767180857098975"/>
    <m/>
    <n v="14.77"/>
    <m/>
    <n v="6831.4214973303142"/>
    <e v="#N/A"/>
    <e v="#N/A"/>
    <n v="12.93964447127116"/>
    <n v="1724"/>
    <n v="0.90402010050251258"/>
    <n v="98130.59"/>
    <n v="491.50814345613981"/>
    <m/>
    <m/>
    <n v="1003.1865828458338"/>
    <n v="0.68770683657982379"/>
    <m/>
    <m/>
    <n v="20970206.837055039"/>
    <m/>
    <m/>
    <m/>
    <n v="13.933084422101912"/>
    <m/>
    <m/>
    <m/>
    <n v="13.971045400146343"/>
    <m/>
    <n v="13.96"/>
    <n v="1365.0915323921595"/>
    <n v="1489.7305264293284"/>
    <n v="1451.1967919121314"/>
    <m/>
  </r>
  <r>
    <x v="1718"/>
    <n v="18.47"/>
    <n v="19.97"/>
    <n v="13079.27"/>
    <n v="11687.04"/>
    <n v="155.6474"/>
    <n v="138634.32999999999"/>
    <n v="123895.03999999999"/>
    <n v="4.3064085186728107E-6"/>
    <n v="8255.5777979882278"/>
    <n v="8255.6299999999992"/>
    <n v="-6.3232014724246E-6"/>
    <n v="1178227543.6577904"/>
    <m/>
    <m/>
    <n v="829087.67093399668"/>
    <m/>
    <m/>
    <n v="19.425536122073254"/>
    <m/>
    <m/>
    <n v="241.55194634111828"/>
    <n v="241.44"/>
    <n v="4.6366112126516867E-4"/>
    <n v="14.778092104888078"/>
    <m/>
    <n v="14.84"/>
    <m/>
    <n v="6901.8197151530549"/>
    <e v="#N/A"/>
    <e v="#N/A"/>
    <n v="12.870747834044925"/>
    <n v="1725"/>
    <n v="0.92488733099649478"/>
    <n v="98423.58"/>
    <n v="492.93715420129342"/>
    <m/>
    <m/>
    <n v="1000.1913533571698"/>
    <n v="0.68558854358512622"/>
    <m/>
    <m/>
    <n v="21402903.074552536"/>
    <m/>
    <m/>
    <m/>
    <n v="13.78845594316275"/>
    <m/>
    <m/>
    <m/>
    <n v="13.826215005663546"/>
    <m/>
    <n v="13.84"/>
    <n v="1357.8231552511461"/>
    <n v="1481.9944216460322"/>
    <n v="1436.1330502238443"/>
    <m/>
  </r>
  <r>
    <x v="1719"/>
    <n v="17.649999999999999"/>
    <n v="19.579999999999998"/>
    <n v="12772.45"/>
    <n v="11412.73"/>
    <n v="159.14320000000001"/>
    <n v="137027.43"/>
    <n v="122457.38"/>
    <n v="4.3064085186728107E-6"/>
    <n v="8061.324640938421"/>
    <n v="8061.37"/>
    <n v="-5.6267187312775135E-6"/>
    <n v="1122780710.4598484"/>
    <m/>
    <m/>
    <n v="799875.0145492896"/>
    <m/>
    <m/>
    <n v="19.65197284782786"/>
    <m/>
    <m/>
    <n v="238.73467160266506"/>
    <n v="238.64"/>
    <n v="3.9671305173105686E-4"/>
    <n v="14.948109329757397"/>
    <m/>
    <n v="14.84"/>
    <m/>
    <n v="6739.2434076348236"/>
    <e v="#N/A"/>
    <e v="#N/A"/>
    <n v="13.157279807901277"/>
    <n v="1726"/>
    <n v="0.90143003064351379"/>
    <n v="96923.12"/>
    <n v="485.3086650850787"/>
    <m/>
    <m/>
    <n v="1015.439194555979"/>
    <n v="0.6958423651957637"/>
    <m/>
    <m/>
    <n v="20396133.132869419"/>
    <m/>
    <m/>
    <m/>
    <n v="14.110117168958698"/>
    <m/>
    <m/>
    <m/>
    <n v="14.149346931859116"/>
    <m/>
    <n v="14.13"/>
    <n v="1388.0513715007764"/>
    <n v="1499.2695157446092"/>
    <n v="1469.6355917154563"/>
    <m/>
  </r>
  <r>
    <x v="1720"/>
    <n v="17.59"/>
    <n v="19.34"/>
    <n v="12636.84"/>
    <n v="11291.51"/>
    <n v="160.30619999999999"/>
    <n v="135979.64000000001"/>
    <n v="121520.47"/>
    <n v="4.3064085186728107E-6"/>
    <n v="7975.5399888217307"/>
    <n v="7975.59"/>
    <n v="-6.2705302390497764E-6"/>
    <n v="1098884595.9592032"/>
    <m/>
    <m/>
    <n v="787123.69078322453"/>
    <m/>
    <m/>
    <n v="19.755825088179062"/>
    <m/>
    <m/>
    <n v="236.90339324873273"/>
    <n v="236.8"/>
    <n v="4.3662689498602525E-4"/>
    <n v="15.061983680811357"/>
    <m/>
    <n v="15.07"/>
    <m/>
    <n v="6667.4709083618027"/>
    <e v="#N/A"/>
    <e v="#N/A"/>
    <n v="13.252578375637997"/>
    <n v="1727"/>
    <n v="0.90951396070320578"/>
    <n v="95993.04"/>
    <n v="480.61408405993933"/>
    <m/>
    <m/>
    <n v="1025.183409208506"/>
    <n v="0.70245311472588046"/>
    <m/>
    <m/>
    <n v="19962186.469804015"/>
    <m/>
    <m/>
    <m/>
    <n v="14.259323229308604"/>
    <m/>
    <m/>
    <m/>
    <n v="14.299166523359148"/>
    <m/>
    <n v="14.2"/>
    <n v="1398.1050687376153"/>
    <n v="1507.1925115326655"/>
    <n v="1485.1761102075538"/>
    <m/>
  </r>
  <r>
    <x v="1721"/>
    <n v="16.64"/>
    <n v="18.82"/>
    <n v="12206.96"/>
    <n v="10907.34"/>
    <n v="166.30170000000001"/>
    <n v="132490.46"/>
    <n v="118401.78"/>
    <n v="4.3064085186728107E-6"/>
    <n v="7704.0402275534052"/>
    <n v="7704.08"/>
    <n v="-5.1625173407288116E-6"/>
    <n v="1024068212.9363108"/>
    <m/>
    <m/>
    <n v="746946.17346086761"/>
    <m/>
    <m/>
    <n v="20.091377452854363"/>
    <m/>
    <m/>
    <n v="230.81892413833756"/>
    <n v="230.72"/>
    <n v="4.2876273551306632E-4"/>
    <n v="15.448028167785614"/>
    <m/>
    <n v="15.19"/>
    <m/>
    <n v="6440.4388843150055"/>
    <e v="#N/A"/>
    <e v="#N/A"/>
    <n v="13.747343625051247"/>
    <n v="1728"/>
    <n v="0.88416578108395327"/>
    <n v="93375.29"/>
    <n v="467.47113483667187"/>
    <m/>
    <m/>
    <n v="1053.1403722284872"/>
    <n v="0.72154075145608987"/>
    <m/>
    <m/>
    <n v="18603216.299190454"/>
    <m/>
    <m/>
    <m/>
    <n v="14.743780135623233"/>
    <m/>
    <m/>
    <m/>
    <n v="14.785182549002279"/>
    <m/>
    <n v="14.74"/>
    <n v="1450.3012364140502"/>
    <n v="1532.7921515886158"/>
    <n v="1535.6345935530101"/>
    <m/>
  </r>
  <r>
    <x v="1722"/>
    <n v="16.149999999999999"/>
    <n v="18.48"/>
    <n v="11995.85"/>
    <n v="10718.66"/>
    <n v="169.06309999999999"/>
    <n v="130845.43"/>
    <n v="116931.17"/>
    <n v="4.3064085186728107E-6"/>
    <n v="7570.6201642345468"/>
    <n v="7570.67"/>
    <n v="-6.5827417459196624E-6"/>
    <n v="988598207.1784277"/>
    <m/>
    <m/>
    <n v="727557.68803005642"/>
    <m/>
    <m/>
    <n v="20.264624778187486"/>
    <m/>
    <m/>
    <n v="227.94746850761288"/>
    <n v="227.84"/>
    <n v="4.7168410995812593E-4"/>
    <n v="15.639389381593494"/>
    <m/>
    <n v="15.19"/>
    <m/>
    <n v="6328.8472509829035"/>
    <e v="#N/A"/>
    <e v="#N/A"/>
    <n v="13.97471518191683"/>
    <n v="1729"/>
    <n v="0.87391774891774887"/>
    <n v="92082.3"/>
    <n v="460.96195436298729"/>
    <m/>
    <m/>
    <n v="1067.7234591446049"/>
    <n v="0.73146275378491854"/>
    <m/>
    <m/>
    <n v="17958997.729152426"/>
    <m/>
    <m/>
    <m/>
    <n v="14.998126001497164"/>
    <m/>
    <m/>
    <m/>
    <n v="15.040451651146377"/>
    <m/>
    <n v="15.05"/>
    <n v="1474.2882159383444"/>
    <n v="1546.0093708249506"/>
    <n v="1562.1259212023892"/>
    <m/>
  </r>
  <r>
    <x v="1723"/>
    <n v="20.04"/>
    <n v="20.59"/>
    <n v="13218.64"/>
    <n v="11811.22"/>
    <n v="155.36199999999999"/>
    <n v="135896.54"/>
    <n v="121444.64"/>
    <n v="4.3064085186728107E-6"/>
    <n v="8342.1235164007776"/>
    <n v="8342.18"/>
    <n v="-6.7708439787095287E-6"/>
    <n v="1190086450.968431"/>
    <m/>
    <m/>
    <n v="838790.288780223"/>
    <m/>
    <m/>
    <n v="19.231331017815979"/>
    <m/>
    <m/>
    <n v="236.74129800112669"/>
    <n v="236.64"/>
    <n v="4.2806795607974735E-4"/>
    <n v="15.035227371107492"/>
    <m/>
    <n v="15.19"/>
    <m/>
    <n v="6973.7501557850164"/>
    <e v="#N/A"/>
    <e v="#N/A"/>
    <n v="12.84135872574349"/>
    <n v="1730"/>
    <n v="0.97328800388538117"/>
    <n v="96486.38"/>
    <n v="482.97096692502282"/>
    <m/>
    <m/>
    <n v="1016.6567554246764"/>
    <n v="0.69641258697689368"/>
    <m/>
    <m/>
    <n v="21619413.847638179"/>
    <m/>
    <m/>
    <m/>
    <n v="13.468729902771116"/>
    <m/>
    <m/>
    <m/>
    <n v="13.506927191932059"/>
    <m/>
    <n v="13.75"/>
    <n v="1354.7226973540285"/>
    <n v="1467.1783115857581"/>
    <n v="1402.8320674657771"/>
    <m/>
  </r>
  <r>
    <x v="1724"/>
    <n v="19.53"/>
    <n v="20.149999999999999"/>
    <n v="13046.1"/>
    <n v="11656.9"/>
    <n v="155.75839999999999"/>
    <n v="133523.29"/>
    <n v="119322.21"/>
    <n v="4.1674654807088984E-6"/>
    <n v="8232.6333611552491"/>
    <n v="8232.69"/>
    <n v="-6.8797494805483694E-6"/>
    <n v="1158845518.2671626"/>
    <m/>
    <m/>
    <n v="822327.75674098288"/>
    <m/>
    <m/>
    <n v="19.355453511815071"/>
    <m/>
    <m/>
    <n v="232.58991521285617"/>
    <n v="232.52"/>
    <n v="3.0068472757682763E-4"/>
    <n v="15.296484725274519"/>
    <m/>
    <n v="15.19"/>
    <m/>
    <n v="6882.0403612185637"/>
    <e v="#N/A"/>
    <e v="#N/A"/>
    <n v="12.871636459217005"/>
    <n v="1731"/>
    <n v="0.96923076923076934"/>
    <n v="94918.720000000001"/>
    <n v="475.01262099050064"/>
    <m/>
    <m/>
    <n v="1033.1748601479446"/>
    <n v="0.70752628573692899"/>
    <m/>
    <m/>
    <n v="21052346.646159198"/>
    <m/>
    <m/>
    <m/>
    <n v="13.642799737494254"/>
    <m/>
    <m/>
    <m/>
    <n v="13.682061054217639"/>
    <m/>
    <n v="13.77"/>
    <n v="1357.9169023939344"/>
    <n v="1476.647746176983"/>
    <n v="1420.9622659247902"/>
    <m/>
  </r>
  <r>
    <x v="1725"/>
    <n v="17.63"/>
    <n v="18.97"/>
    <n v="12374.24"/>
    <n v="11056.53"/>
    <n v="163.76140000000001"/>
    <n v="128895.49"/>
    <n v="115186.11"/>
    <n v="4.1674654807088984E-6"/>
    <n v="7808.4712693128258"/>
    <n v="7808.52"/>
    <n v="-6.2407072242143258E-6"/>
    <n v="1039433888.3945082"/>
    <m/>
    <m/>
    <n v="758791.46575865918"/>
    <m/>
    <m/>
    <n v="19.853372612681547"/>
    <m/>
    <m/>
    <n v="224.52307815614364"/>
    <n v="224.44"/>
    <n v="3.701575304921878E-4"/>
    <n v="15.82619174978924"/>
    <m/>
    <n v="15.19"/>
    <m/>
    <n v="6527.4040938734297"/>
    <e v="#N/A"/>
    <e v="#N/A"/>
    <n v="13.532120862889801"/>
    <n v="1732"/>
    <n v="0.92936215076436479"/>
    <n v="91262.43"/>
    <n v="456.67936889908026"/>
    <m/>
    <m/>
    <n v="1072.9729833149061"/>
    <n v="0.73471070094295632"/>
    <m/>
    <m/>
    <n v="18883175.367318247"/>
    <m/>
    <m/>
    <m/>
    <n v="14.344782184590219"/>
    <m/>
    <m/>
    <m/>
    <n v="14.386261581077441"/>
    <m/>
    <n v="14.46"/>
    <n v="1427.5959162750821"/>
    <n v="1514.63451396954"/>
    <n v="1494.0770655156346"/>
    <m/>
  </r>
  <r>
    <x v="1726"/>
    <n v="17.3"/>
    <n v="19.09"/>
    <n v="12390.77"/>
    <n v="11071.25"/>
    <n v="163.80529999999999"/>
    <n v="128703.43"/>
    <n v="115014"/>
    <n v="4.1674654807088984E-6"/>
    <n v="7818.7114818863456"/>
    <n v="7818.76"/>
    <n v="-6.2053463278921583E-6"/>
    <n v="1042158798.2156943"/>
    <m/>
    <m/>
    <n v="760299.48922380339"/>
    <m/>
    <m/>
    <n v="19.839640431074994"/>
    <m/>
    <m/>
    <n v="224.18306229138412"/>
    <n v="224.08"/>
    <n v="4.5993525251741829E-4"/>
    <n v="15.849318923080965"/>
    <m/>
    <n v="15.19"/>
    <m/>
    <n v="6535.9062630257167"/>
    <e v="#N/A"/>
    <e v="#N/A"/>
    <n v="13.534876978622279"/>
    <n v="1733"/>
    <n v="0.9062336301728654"/>
    <n v="91101.85"/>
    <n v="455.8402269788993"/>
    <m/>
    <m/>
    <n v="1074.8609234197299"/>
    <n v="0.73593368555168159"/>
    <m/>
    <m/>
    <n v="18932817.186979756"/>
    <m/>
    <m/>
    <m/>
    <n v="14.325017179463027"/>
    <m/>
    <m/>
    <m/>
    <n v="14.366637064651529"/>
    <m/>
    <n v="14.47"/>
    <n v="1427.886677760612"/>
    <n v="1513.5868715050001"/>
    <n v="1492.0184465362495"/>
    <m/>
  </r>
  <r>
    <x v="1727"/>
    <n v="16.690000000000001"/>
    <n v="18.920000000000002"/>
    <n v="12215.22"/>
    <n v="10914.35"/>
    <n v="166.13740000000001"/>
    <n v="128083.65"/>
    <n v="114459.66"/>
    <n v="4.1674654807088984E-6"/>
    <n v="7707.7495635942914"/>
    <n v="7707.8"/>
    <n v="-6.5435540242964052E-6"/>
    <n v="1012578623.7212749"/>
    <m/>
    <m/>
    <n v="744130.08790198073"/>
    <m/>
    <m/>
    <n v="19.97970251750305"/>
    <m/>
    <m/>
    <n v="223.09805365995771"/>
    <n v="223"/>
    <n v="4.3970251102121161E-4"/>
    <n v="15.925186190227821"/>
    <m/>
    <n v="15.19"/>
    <m/>
    <n v="6443.095080886721"/>
    <e v="#N/A"/>
    <e v="#N/A"/>
    <n v="13.726689517977963"/>
    <n v="1734"/>
    <n v="0.88213530655391115"/>
    <n v="90615.56"/>
    <n v="453.3716072530724"/>
    <m/>
    <m/>
    <n v="1080.5983932784627"/>
    <n v="0.73979187038636529"/>
    <m/>
    <m/>
    <n v="18395571.49259204"/>
    <m/>
    <m/>
    <m/>
    <n v="14.527352404219021"/>
    <m/>
    <m/>
    <m/>
    <n v="14.56976058947636"/>
    <m/>
    <n v="14.68"/>
    <n v="1448.1222934966108"/>
    <n v="1524.2723542358792"/>
    <n v="1513.0926193583809"/>
    <m/>
  </r>
  <r>
    <x v="1728"/>
    <n v="15.93"/>
    <n v="18.329999999999998"/>
    <n v="11901.56"/>
    <n v="10634.05"/>
    <n v="169.82380000000001"/>
    <n v="126240.15"/>
    <n v="112811.77"/>
    <n v="4.1674654807088984E-6"/>
    <n v="7509.6483803402962"/>
    <n v="7509.7"/>
    <n v="-6.8737312680644536E-6"/>
    <n v="960529549.02429068"/>
    <m/>
    <m/>
    <n v="715457.34288108535"/>
    <m/>
    <m/>
    <n v="20.235733041588922"/>
    <m/>
    <m/>
    <n v="219.88165563500837"/>
    <n v="219.8"/>
    <n v="3.7149970431471502E-4"/>
    <n v="16.153932911265329"/>
    <m/>
    <n v="16.100000000000001"/>
    <m/>
    <n v="6277.4443032400104"/>
    <e v="#N/A"/>
    <e v="#N/A"/>
    <n v="14.03036576741113"/>
    <n v="1735"/>
    <n v="0.8690671031096564"/>
    <n v="88972.27"/>
    <n v="445.1150708593679"/>
    <m/>
    <m/>
    <n v="1100.1947687099068"/>
    <n v="0.75313640673484672"/>
    <m/>
    <m/>
    <n v="17450121.170223985"/>
    <m/>
    <m/>
    <m/>
    <n v="14.899746765309779"/>
    <m/>
    <m/>
    <m/>
    <n v="14.943447618981978"/>
    <m/>
    <n v="15.01"/>
    <n v="1480.1591765508713"/>
    <n v="1543.8051900908042"/>
    <n v="1551.8792573897858"/>
    <m/>
  </r>
  <r>
    <x v="1729"/>
    <n v="16.28"/>
    <n v="18.260000000000002"/>
    <n v="11664.2"/>
    <n v="10421.83"/>
    <n v="172.61279999999999"/>
    <n v="124414.8"/>
    <n v="111179.18"/>
    <n v="4.1674654807088984E-6"/>
    <n v="7359.3405595682152"/>
    <n v="7359.38"/>
    <n v="-5.3592057733808929E-6"/>
    <n v="922078117.41018355"/>
    <m/>
    <m/>
    <n v="694020.1812674239"/>
    <m/>
    <m/>
    <n v="20.436055974126084"/>
    <m/>
    <m/>
    <n v="216.68645917503042"/>
    <n v="216.6"/>
    <n v="3.9916516634552757E-4"/>
    <n v="16.386096063647759"/>
    <m/>
    <n v="16.100000000000001"/>
    <m/>
    <n v="6151.6366273963931"/>
    <e v="#N/A"/>
    <e v="#N/A"/>
    <n v="14.258030817368166"/>
    <n v="1736"/>
    <n v="0.89156626506024095"/>
    <n v="87369.02"/>
    <n v="436.99186905945584"/>
    <m/>
    <m/>
    <n v="1120.0199036978547"/>
    <n v="0.76648964986453538"/>
    <m/>
    <m/>
    <n v="16751935.628650369"/>
    <m/>
    <m/>
    <m/>
    <n v="15.194972446149407"/>
    <m/>
    <m/>
    <m/>
    <n v="15.24016816110105"/>
    <m/>
    <n v="15.23"/>
    <n v="1504.177118667287"/>
    <n v="1559.0880356546136"/>
    <n v="1582.6284115573246"/>
    <m/>
  </r>
  <r>
    <x v="1730"/>
    <n v="15.81"/>
    <n v="17.850000000000001"/>
    <n v="11531.41"/>
    <n v="10303.14"/>
    <n v="175.10390000000001"/>
    <n v="122596.11"/>
    <n v="109553.5"/>
    <n v="4.1674654807088984E-6"/>
    <n v="7275.3814274308652"/>
    <n v="7275.42"/>
    <n v="-5.3017652774656199E-6"/>
    <n v="901038790.75714338"/>
    <m/>
    <m/>
    <n v="682157.76791917777"/>
    <m/>
    <m/>
    <n v="20.5518900294317"/>
    <m/>
    <m/>
    <n v="213.51373982228546"/>
    <n v="213.44"/>
    <n v="3.4548267562528601E-4"/>
    <n v="16.625150581644469"/>
    <m/>
    <n v="16.63"/>
    <m/>
    <n v="6081.4031803592579"/>
    <e v="#N/A"/>
    <e v="#N/A"/>
    <n v="14.462867528201162"/>
    <n v="1737"/>
    <n v="0.88571428571428568"/>
    <n v="86018.67"/>
    <n v="430.20425672546747"/>
    <m/>
    <m/>
    <n v="1137.3306034969185"/>
    <n v="0.77826250752410564"/>
    <m/>
    <m/>
    <n v="16369821.952110821"/>
    <m/>
    <m/>
    <m/>
    <n v="15.367306060994865"/>
    <m/>
    <m/>
    <m/>
    <n v="15.413226401765645"/>
    <m/>
    <n v="15.5"/>
    <n v="1525.7867432672519"/>
    <n v="1567.9251366087794"/>
    <n v="1600.5777744855816"/>
    <m/>
  </r>
  <r>
    <x v="1731"/>
    <n v="15.87"/>
    <n v="17.86"/>
    <n v="11555.67"/>
    <n v="10324.77"/>
    <n v="173.8272"/>
    <n v="122333.74"/>
    <n v="109318.59"/>
    <n v="4.1674654807088984E-6"/>
    <n v="7290.5097405257138"/>
    <n v="7290.55"/>
    <n v="-5.5221450078191125E-6"/>
    <n v="904784868.25245833"/>
    <m/>
    <m/>
    <n v="684299.34818012617"/>
    <m/>
    <m/>
    <n v="20.529782770776432"/>
    <m/>
    <m/>
    <n v="213.05160038779496"/>
    <n v="212.96"/>
    <n v="4.301295444917308E-4"/>
    <n v="16.660252258731216"/>
    <m/>
    <n v="16.63"/>
    <m/>
    <n v="6093.9949231991586"/>
    <e v="#N/A"/>
    <e v="#N/A"/>
    <n v="14.35649293684409"/>
    <n v="1738"/>
    <n v="0.8885778275475924"/>
    <n v="85912.54"/>
    <n v="429.63992004225793"/>
    <m/>
    <m/>
    <n v="1138.7338441765191"/>
    <n v="0.7791488632533029"/>
    <m/>
    <m/>
    <n v="16438000.294208404"/>
    <m/>
    <m/>
    <m/>
    <n v="15.334330318376537"/>
    <m/>
    <m/>
    <m/>
    <n v="15.380363708573642"/>
    <m/>
    <n v="15.37"/>
    <n v="1514.5645605986622"/>
    <n v="1566.238550776651"/>
    <n v="1597.1431945714078"/>
    <m/>
  </r>
  <r>
    <x v="1732"/>
    <n v="16.09"/>
    <n v="18.100000000000001"/>
    <n v="11587.87"/>
    <n v="10353.5"/>
    <n v="174.17439999999999"/>
    <n v="120807.23"/>
    <n v="107954.03"/>
    <n v="4.1674654807088984E-6"/>
    <n v="7310.6465611766471"/>
    <n v="7310.69"/>
    <n v="-5.9418226394658546E-6"/>
    <n v="909782891.48879361"/>
    <m/>
    <m/>
    <n v="687148.9853940208"/>
    <m/>
    <m/>
    <n v="20.500685797338893"/>
    <m/>
    <m/>
    <n v="210.3879608485089"/>
    <n v="210.32"/>
    <n v="3.2313069850187226E-4"/>
    <n v="16.867658845176102"/>
    <m/>
    <n v="16.63"/>
    <m/>
    <n v="6110.776453072579"/>
    <e v="#N/A"/>
    <e v="#N/A"/>
    <n v="14.384242225172608"/>
    <n v="1739"/>
    <n v="0.88895027624309386"/>
    <n v="85361.68"/>
    <n v="426.85179279122735"/>
    <m/>
    <m/>
    <n v="1146.0352570482967"/>
    <n v="0.78407033151439109"/>
    <m/>
    <m/>
    <n v="16528924.971874557"/>
    <m/>
    <m/>
    <m/>
    <n v="15.290948358374067"/>
    <m/>
    <m/>
    <m/>
    <n v="15.337062508015196"/>
    <m/>
    <n v="15.38"/>
    <n v="1517.4920226793454"/>
    <n v="1564.0187123098908"/>
    <n v="1592.624757786328"/>
    <m/>
  </r>
  <r>
    <x v="1733"/>
    <n v="15.69"/>
    <n v="17.86"/>
    <n v="11422.97"/>
    <n v="10206.120000000001"/>
    <n v="176.9144"/>
    <n v="119883.29"/>
    <n v="107127.94"/>
    <n v="4.1674654807088984E-6"/>
    <n v="7206.4374293850933"/>
    <n v="7206.48"/>
    <n v="-5.9072688616268465E-6"/>
    <n v="883845464.0465399"/>
    <m/>
    <m/>
    <n v="672470.39459920279"/>
    <m/>
    <m/>
    <n v="20.64605999945881"/>
    <m/>
    <m/>
    <n v="208.77381197049345"/>
    <n v="208.68"/>
    <n v="4.4954940815333799E-4"/>
    <n v="16.996176382972624"/>
    <m/>
    <n v="16.63"/>
    <m/>
    <n v="6023.6174863489268"/>
    <e v="#N/A"/>
    <e v="#N/A"/>
    <n v="14.609585224625105"/>
    <n v="1740"/>
    <n v="0.87849944008958569"/>
    <n v="84832.86"/>
    <n v="424.17430092521954"/>
    <m/>
    <m/>
    <n v="1153.1350044364956"/>
    <n v="0.78885290154162613"/>
    <m/>
    <m/>
    <n v="16057811.950740963"/>
    <m/>
    <m/>
    <m/>
    <n v="15.507889628494832"/>
    <m/>
    <m/>
    <m/>
    <n v="15.554872013191668"/>
    <m/>
    <n v="15.67"/>
    <n v="1541.2649958177826"/>
    <n v="1575.1094618901896"/>
    <n v="1615.2202194727006"/>
    <m/>
  </r>
  <r>
    <x v="1734"/>
    <n v="15.95"/>
    <n v="17.940000000000001"/>
    <n v="11298.71"/>
    <n v="10094.969999999999"/>
    <n v="178.91720000000001"/>
    <n v="119589.74"/>
    <n v="106864.29"/>
    <n v="3.6117110888689297E-6"/>
    <n v="7127.5238061649125"/>
    <n v="7127.56"/>
    <n v="-5.0780119827953385E-6"/>
    <n v="864486501.94196367"/>
    <m/>
    <m/>
    <n v="661466.03278858948"/>
    <m/>
    <m/>
    <n v="20.75686238499566"/>
    <m/>
    <m/>
    <n v="208.24736765800597"/>
    <n v="208.16"/>
    <n v="4.1971396044382381E-4"/>
    <n v="17.036299412031831"/>
    <m/>
    <n v="16.63"/>
    <m/>
    <n v="5957.5029622333432"/>
    <e v="#N/A"/>
    <e v="#N/A"/>
    <n v="14.772122768448622"/>
    <n v="1741"/>
    <n v="0.88907469342251944"/>
    <n v="84484.41"/>
    <n v="422.33306432119787"/>
    <m/>
    <m/>
    <n v="1157.8714932486835"/>
    <n v="0.79186786888598126"/>
    <m/>
    <m/>
    <n v="15706467.99513513"/>
    <m/>
    <m/>
    <m/>
    <n v="15.674588328586234"/>
    <m/>
    <m/>
    <m/>
    <n v="15.722724621912695"/>
    <m/>
    <n v="15.8"/>
    <n v="1558.4121921926071"/>
    <n v="1583.5626915070593"/>
    <n v="1632.5826793171857"/>
    <m/>
  </r>
  <r>
    <x v="1735"/>
    <n v="16.37"/>
    <n v="18.27"/>
    <n v="11427.43"/>
    <n v="10209.94"/>
    <n v="176.6902"/>
    <n v="120355.28"/>
    <n v="107547.98"/>
    <n v="3.6117110888689297E-6"/>
    <n v="7208.5479974934124"/>
    <n v="7208.59"/>
    <n v="-5.8267298580494398E-6"/>
    <n v="884140722.89287937"/>
    <m/>
    <m/>
    <n v="672759.57801010774"/>
    <m/>
    <m/>
    <n v="20.638126920066505"/>
    <m/>
    <m/>
    <n v="209.57532897214963"/>
    <n v="209.48"/>
    <n v="4.5507433716651668E-4"/>
    <n v="16.926740646808884"/>
    <m/>
    <n v="16.63"/>
    <m/>
    <n v="6025.1786793263227"/>
    <e v="#N/A"/>
    <e v="#N/A"/>
    <n v="14.587313458598164"/>
    <n v="1742"/>
    <n v="0.89600437876299954"/>
    <n v="85106.28"/>
    <n v="425.40853989336739"/>
    <m/>
    <m/>
    <n v="1149.3486717540841"/>
    <n v="0.78596460234292331"/>
    <m/>
    <m/>
    <n v="16063683.560489148"/>
    <m/>
    <m/>
    <m/>
    <n v="15.495351212245588"/>
    <m/>
    <m/>
    <m/>
    <n v="15.543142260606514"/>
    <m/>
    <n v="15.6"/>
    <n v="1538.9153950012919"/>
    <n v="1574.504238985041"/>
    <n v="1613.9142839823724"/>
    <m/>
  </r>
  <r>
    <x v="1736"/>
    <n v="16.72"/>
    <n v="18.32"/>
    <n v="11585.75"/>
    <n v="10351.35"/>
    <n v="175.0215"/>
    <n v="121020.14"/>
    <n v="108141.7"/>
    <n v="3.6117110888689297E-6"/>
    <n v="7308.2397821574168"/>
    <n v="7308.28"/>
    <n v="-5.5030516870058221E-6"/>
    <n v="908594031.20626938"/>
    <m/>
    <m/>
    <n v="686729.80349332024"/>
    <m/>
    <m/>
    <n v="20.494672098375005"/>
    <m/>
    <m/>
    <n v="210.72791502366164"/>
    <n v="210.64"/>
    <n v="4.1737098206251488E-4"/>
    <n v="16.832734554068981"/>
    <m/>
    <n v="16.97"/>
    <m/>
    <n v="6108.453051947783"/>
    <e v="#N/A"/>
    <e v="#N/A"/>
    <n v="14.448617440256594"/>
    <n v="1743"/>
    <n v="0.91266375545851519"/>
    <n v="85947.87"/>
    <n v="429.58172966501894"/>
    <m/>
    <m/>
    <n v="1137.9831139049863"/>
    <n v="0.7781186701506928"/>
    <m/>
    <m/>
    <n v="16508098.610958528"/>
    <m/>
    <m/>
    <m/>
    <n v="15.280025354698298"/>
    <m/>
    <m/>
    <m/>
    <n v="15.32735463043608"/>
    <m/>
    <n v="15.39"/>
    <n v="1524.2834040965229"/>
    <n v="1563.5599209405339"/>
    <n v="1591.4870751733399"/>
    <m/>
  </r>
  <r>
    <x v="1737"/>
    <n v="16.59"/>
    <n v="18.63"/>
    <n v="11685.45"/>
    <n v="10440.39"/>
    <n v="171.93199999999999"/>
    <n v="122901.62"/>
    <n v="109822.57"/>
    <n v="3.6117110888689297E-6"/>
    <n v="7370.950366141722"/>
    <n v="7370.99"/>
    <n v="-5.3770061114732925E-6"/>
    <n v="924186634.91897714"/>
    <m/>
    <m/>
    <n v="695583.7779585059"/>
    <m/>
    <m/>
    <n v="20.405995674361275"/>
    <m/>
    <m/>
    <n v="213.99884870891722"/>
    <n v="213.92"/>
    <n v="3.6858970137076952E-4"/>
    <n v="16.57054664049647"/>
    <m/>
    <n v="16.66"/>
    <m/>
    <n v="6160.8193662004624"/>
    <e v="#N/A"/>
    <e v="#N/A"/>
    <n v="14.192654921833892"/>
    <n v="1744"/>
    <n v="0.890499194847021"/>
    <n v="87517.8"/>
    <n v="437.39434518452674"/>
    <m/>
    <m/>
    <n v="1117.1966321688728"/>
    <n v="0.76383308427573893"/>
    <m/>
    <m/>
    <n v="16791530.692326959"/>
    <m/>
    <m/>
    <m/>
    <n v="15.147884439695812"/>
    <m/>
    <m/>
    <m/>
    <n v="15.195005006352563"/>
    <m/>
    <n v="15.22"/>
    <n v="1497.2801686301716"/>
    <n v="1556.794704017098"/>
    <n v="1577.7239724659632"/>
    <m/>
  </r>
  <r>
    <x v="1738"/>
    <n v="16.43"/>
    <n v="18.899999999999999"/>
    <n v="11779.85"/>
    <n v="10524.69"/>
    <n v="170.38470000000001"/>
    <n v="124491.97"/>
    <n v="111243.28"/>
    <n v="3.6117110888689297E-6"/>
    <n v="7430.3148340789212"/>
    <n v="7430.36"/>
    <n v="-6.078564306233325E-6"/>
    <n v="939072099.23372376"/>
    <m/>
    <m/>
    <n v="704001.67116903281"/>
    <m/>
    <m/>
    <n v="20.323083505519552"/>
    <m/>
    <m/>
    <n v="216.76271352377779"/>
    <n v="216.68"/>
    <n v="3.8173123397533537E-4"/>
    <n v="16.355637343049942"/>
    <m/>
    <n v="16.350000000000001"/>
    <m/>
    <n v="6210.3856938719109"/>
    <e v="#N/A"/>
    <e v="#N/A"/>
    <n v="14.064022741589937"/>
    <n v="1745"/>
    <n v="0.86931216931216937"/>
    <n v="88870.09"/>
    <n v="444.11810703313535"/>
    <m/>
    <m/>
    <n v="1099.9341571784637"/>
    <n v="0.75195935294250582"/>
    <m/>
    <m/>
    <n v="17062119.143615551"/>
    <m/>
    <m/>
    <m/>
    <n v="15.024874373482634"/>
    <m/>
    <m/>
    <m/>
    <n v="15.071811258266846"/>
    <m/>
    <n v="15.09"/>
    <n v="1483.7098807884909"/>
    <n v="1550.4692481358372"/>
    <n v="1564.9118909444953"/>
    <m/>
  </r>
  <r>
    <x v="1739"/>
    <n v="20.8"/>
    <n v="21.32"/>
    <n v="13304.47"/>
    <n v="11886.71"/>
    <n v="149.32769999999999"/>
    <n v="131419.67000000001"/>
    <n v="117432.11"/>
    <n v="3.0559851109668301E-6"/>
    <n v="8391.1730003893317"/>
    <n v="8391.2199999999993"/>
    <n v="-5.6010461729760763E-6"/>
    <n v="1181926993.7662477"/>
    <m/>
    <m/>
    <n v="840628.70488232956"/>
    <m/>
    <m/>
    <n v="19.006080361723065"/>
    <m/>
    <m/>
    <n v="228.80275679166229"/>
    <n v="228.72"/>
    <n v="3.6182577676768801E-4"/>
    <n v="15.443623171265813"/>
    <m/>
    <n v="15.33"/>
    <m/>
    <n v="7013.2763644652723"/>
    <e v="#N/A"/>
    <e v="#N/A"/>
    <n v="12.322745885660444"/>
    <n v="1746"/>
    <n v="0.97560975609756095"/>
    <n v="94651.83"/>
    <n v="472.8639733307723"/>
    <m/>
    <m/>
    <n v="1028.3742733758816"/>
    <n v="0.70277159143868939"/>
    <m/>
    <m/>
    <n v="21475306.238034729"/>
    <m/>
    <m/>
    <m/>
    <n v="13.078040278322556"/>
    <m/>
    <m/>
    <m/>
    <n v="13.119588123131022"/>
    <m/>
    <n v="13.25"/>
    <n v="1300.0106843494189"/>
    <n v="1449.9937039793567"/>
    <n v="1362.1398910275343"/>
    <m/>
  </r>
  <r>
    <x v="1740"/>
    <n v="22.13"/>
    <n v="22.47"/>
    <n v="13973.61"/>
    <n v="12484.51"/>
    <n v="143.5333"/>
    <n v="134897.85999999999"/>
    <n v="120539.74"/>
    <n v="3.0559851109668301E-6"/>
    <n v="8812.9869025946264"/>
    <n v="8813.0300000000007"/>
    <n v="-4.8901916110954957E-6"/>
    <n v="1300753833.4999874"/>
    <m/>
    <m/>
    <n v="904034.70325026428"/>
    <m/>
    <m/>
    <n v="18.527676357241585"/>
    <m/>
    <m/>
    <n v="234.85258831201313"/>
    <n v="234.76"/>
    <n v="3.9439560407705798E-4"/>
    <n v="15.034425265296022"/>
    <m/>
    <n v="15.26"/>
    <m/>
    <n v="7365.7723737470387"/>
    <e v="#N/A"/>
    <e v="#N/A"/>
    <n v="11.84382070610466"/>
    <n v="1747"/>
    <n v="0.98486871384067642"/>
    <n v="97597.48"/>
    <n v="487.54185376851734"/>
    <m/>
    <m/>
    <n v="996.37034193187594"/>
    <n v="0.68083616237413425"/>
    <m/>
    <m/>
    <n v="23634558.766461521"/>
    <m/>
    <m/>
    <m/>
    <n v="12.419748058371173"/>
    <m/>
    <m/>
    <m/>
    <n v="12.459362117926633"/>
    <m/>
    <n v="12.62"/>
    <n v="1249.4855939025736"/>
    <n v="1413.4957632543617"/>
    <n v="1293.5756357059515"/>
    <m/>
  </r>
  <r>
    <x v="1741"/>
    <n v="21.32"/>
    <n v="22.26"/>
    <n v="13756.27"/>
    <n v="12290.29"/>
    <n v="144.56540000000001"/>
    <n v="134664.59"/>
    <n v="120330.93"/>
    <n v="3.0559851109668301E-6"/>
    <n v="8675.7016423138448"/>
    <n v="8675.75"/>
    <n v="-5.5738911511893363E-6"/>
    <n v="1260229375.6217155"/>
    <m/>
    <m/>
    <n v="882930.3002218114"/>
    <m/>
    <m/>
    <n v="18.671306780202315"/>
    <m/>
    <m/>
    <n v="234.44075653216075"/>
    <n v="234.36"/>
    <n v="3.445832572142038E-4"/>
    <n v="15.059958270019106"/>
    <m/>
    <n v="15.26"/>
    <m/>
    <n v="7250.9753552364655"/>
    <e v="#N/A"/>
    <e v="#N/A"/>
    <n v="11.928217632717349"/>
    <n v="1748"/>
    <n v="0.95777178796046714"/>
    <n v="97206.87"/>
    <n v="485.55267098080162"/>
    <m/>
    <m/>
    <n v="1000.3580700910662"/>
    <n v="0.6834962444517414"/>
    <m/>
    <m/>
    <n v="22898427.196262591"/>
    <m/>
    <m/>
    <m/>
    <n v="12.612373111783004"/>
    <m/>
    <m/>
    <m/>
    <n v="12.652761568622399"/>
    <m/>
    <n v="12.73"/>
    <n v="1258.3892025090306"/>
    <n v="1424.4534781029413"/>
    <n v="1313.6384481518251"/>
    <m/>
  </r>
  <r>
    <x v="1742"/>
    <n v="19.22"/>
    <n v="20.57"/>
    <n v="12792.4"/>
    <n v="11429.1"/>
    <n v="153.7165"/>
    <n v="130978.69"/>
    <n v="117036.99"/>
    <n v="3.0559851109668301E-6"/>
    <n v="8067.6185860847199"/>
    <n v="8067.67"/>
    <n v="-6.3728332071466554E-6"/>
    <n v="1083573233.3700969"/>
    <m/>
    <m/>
    <n v="790121.3236867619"/>
    <m/>
    <m/>
    <n v="19.324960146521651"/>
    <m/>
    <m/>
    <n v="228.01832637240653"/>
    <n v="227.92"/>
    <n v="4.3140739034108755E-4"/>
    <n v="15.47168473117987"/>
    <m/>
    <n v="15.26"/>
    <m/>
    <n v="6742.7000046353623"/>
    <e v="#N/A"/>
    <e v="#N/A"/>
    <n v="12.682466304990118"/>
    <n v="1749"/>
    <n v="0.93437044239183265"/>
    <n v="93853.77"/>
    <n v="468.76718101880459"/>
    <m/>
    <m/>
    <n v="1034.8648970758497"/>
    <n v="0.70700606228647511"/>
    <m/>
    <m/>
    <n v="19688743.151715558"/>
    <m/>
    <m/>
    <m/>
    <n v="13.495503134276056"/>
    <m/>
    <m/>
    <m/>
    <n v="13.538890833631541"/>
    <m/>
    <n v="13.55"/>
    <n v="1337.960049924782"/>
    <n v="1474.3213755183781"/>
    <n v="1405.6206264446819"/>
    <m/>
  </r>
  <r>
    <x v="1743"/>
    <n v="18.350000000000001"/>
    <n v="20"/>
    <n v="12223.2"/>
    <n v="10920.46"/>
    <n v="160.15369999999999"/>
    <n v="128513"/>
    <n v="114832.68"/>
    <n v="4.028524218879781E-6"/>
    <n v="7708.084654445589"/>
    <n v="7708.13"/>
    <n v="-5.8828216974449177E-6"/>
    <n v="987004737.78331459"/>
    <m/>
    <m/>
    <n v="737354.84172305127"/>
    <m/>
    <m/>
    <n v="19.753436124428735"/>
    <m/>
    <m/>
    <n v="223.70948794415082"/>
    <n v="223.64"/>
    <n v="3.1071339720467606E-4"/>
    <n v="15.761524614719615"/>
    <m/>
    <n v="15.26"/>
    <m/>
    <n v="6442.0672855579996"/>
    <e v="#N/A"/>
    <e v="#N/A"/>
    <n v="13.211019066212684"/>
    <n v="1750"/>
    <n v="0.91750000000000009"/>
    <n v="91531.45"/>
    <n v="457.06091265302956"/>
    <m/>
    <m/>
    <n v="1060.4716196164275"/>
    <n v="0.72429422130407406"/>
    <m/>
    <m/>
    <n v="17934476.573179509"/>
    <m/>
    <m/>
    <m/>
    <n v="14.094136717686792"/>
    <m/>
    <m/>
    <m/>
    <n v="14.139985421664649"/>
    <m/>
    <n v="14.1"/>
    <n v="1393.720693145649"/>
    <n v="1507.0102549952269"/>
    <n v="1467.9711519606585"/>
    <m/>
  </r>
  <r>
    <x v="1744"/>
    <n v="21.01"/>
    <n v="21.9"/>
    <n v="13309.47"/>
    <n v="11890.91"/>
    <n v="148.83879999999999"/>
    <n v="133238.54999999999"/>
    <n v="119054.73"/>
    <n v="4.028524218879781E-6"/>
    <n v="8392.8938365975919"/>
    <n v="8392.94"/>
    <n v="-5.5002659864467063E-6"/>
    <n v="1162377825.1899784"/>
    <m/>
    <m/>
    <n v="835634.7221898447"/>
    <m/>
    <m/>
    <n v="18.875247282899206"/>
    <m/>
    <m/>
    <n v="231.92985146044796"/>
    <n v="231.84"/>
    <n v="3.8755805921297792E-4"/>
    <n v="15.181520705291423"/>
    <m/>
    <n v="15.26"/>
    <m/>
    <n v="7014.341766383408"/>
    <e v="#N/A"/>
    <e v="#N/A"/>
    <n v="12.27686669997567"/>
    <n v="1751"/>
    <n v="0.95936073059360749"/>
    <n v="95418.59"/>
    <n v="476.43408359091586"/>
    <m/>
    <m/>
    <n v="1015.435715001393"/>
    <n v="0.69346929040983629"/>
    <m/>
    <m/>
    <n v="21121270.224322412"/>
    <m/>
    <m/>
    <m/>
    <n v="12.841058866137937"/>
    <m/>
    <m/>
    <m/>
    <n v="12.883006706402222"/>
    <m/>
    <n v="13.06"/>
    <n v="1295.1705754862746"/>
    <n v="1440.0123118692359"/>
    <n v="1337.4571535455457"/>
    <m/>
  </r>
  <r>
    <x v="1745"/>
    <n v="20.7"/>
    <n v="21.68"/>
    <n v="13247.44"/>
    <n v="11835.44"/>
    <n v="148.63910000000001"/>
    <n v="133050.87"/>
    <n v="118886.55"/>
    <n v="4.028524218879781E-6"/>
    <n v="8353.5742937968862"/>
    <n v="8353.6200000000008"/>
    <n v="-5.4714247373910396E-6"/>
    <n v="1151485637.5653799"/>
    <m/>
    <m/>
    <n v="829779.52679768007"/>
    <m/>
    <m/>
    <n v="18.91878050855129"/>
    <m/>
    <m/>
    <n v="231.59750745121502"/>
    <n v="231.52"/>
    <n v="3.3477648244217839E-4"/>
    <n v="15.202465484784108"/>
    <m/>
    <n v="15.26"/>
    <m/>
    <n v="6981.4196669245439"/>
    <e v="#N/A"/>
    <e v="#N/A"/>
    <n v="12.259605214082438"/>
    <n v="1752"/>
    <n v="0.95479704797047971"/>
    <n v="95205"/>
    <n v="475.3304906874373"/>
    <m/>
    <m/>
    <n v="1017.7087198148904"/>
    <n v="0.6949557043740372"/>
    <m/>
    <m/>
    <n v="20923507.546354014"/>
    <m/>
    <m/>
    <m/>
    <n v="12.900360356402881"/>
    <m/>
    <m/>
    <m/>
    <n v="12.942678170203848"/>
    <m/>
    <n v="13.02"/>
    <n v="1293.3495433642815"/>
    <n v="1443.3335070819298"/>
    <n v="1343.6336848734963"/>
    <m/>
  </r>
  <r>
    <x v="1746"/>
    <n v="18.600000000000001"/>
    <n v="20.440000000000001"/>
    <n v="12542.53"/>
    <n v="11205.62"/>
    <n v="155.56209999999999"/>
    <n v="129582.75"/>
    <n v="115787.16"/>
    <n v="4.028524218879781E-6"/>
    <n v="7908.8791042324656"/>
    <n v="7908.92"/>
    <n v="-5.1708409661843646E-6"/>
    <n v="1028891224.8019501"/>
    <m/>
    <m/>
    <n v="763537.4379996456"/>
    <m/>
    <m/>
    <n v="19.421654103214561"/>
    <m/>
    <m/>
    <n v="225.55515895975395"/>
    <n v="225.48"/>
    <n v="3.3332871985969348E-4"/>
    <n v="15.598281914213757"/>
    <m/>
    <n v="15.26"/>
    <m/>
    <n v="6609.7150053866308"/>
    <e v="#N/A"/>
    <e v="#N/A"/>
    <n v="12.829781292109923"/>
    <n v="1753"/>
    <n v="0.90998043052837574"/>
    <n v="92251.21"/>
    <n v="460.54712490213939"/>
    <m/>
    <m/>
    <n v="1049.283719442032"/>
    <n v="0.71644918377073152"/>
    <m/>
    <m/>
    <n v="18695998.981064465"/>
    <m/>
    <m/>
    <m/>
    <n v="13.586217016487932"/>
    <m/>
    <m/>
    <m/>
    <n v="13.630970313134947"/>
    <m/>
    <n v="13.64"/>
    <n v="1353.5013147530535"/>
    <n v="1481.6982583763468"/>
    <n v="1415.0689073033654"/>
    <m/>
  </r>
  <r>
    <x v="1747"/>
    <n v="19.059999999999999"/>
    <n v="20.8"/>
    <n v="12794.86"/>
    <n v="11431.01"/>
    <n v="151.15469999999999"/>
    <n v="131406.99"/>
    <n v="117416.72"/>
    <n v="4.028524218879781E-6"/>
    <n v="8067.7928177014173"/>
    <n v="8067.83"/>
    <n v="-4.6087112126613761E-6"/>
    <n v="1070237419.3175461"/>
    <m/>
    <m/>
    <n v="786566.59983356611"/>
    <m/>
    <m/>
    <n v="19.225829978492385"/>
    <m/>
    <m/>
    <n v="228.7249020467587"/>
    <n v="228.64"/>
    <n v="3.7133505405306799E-4"/>
    <n v="15.378248682967811"/>
    <m/>
    <n v="15.26"/>
    <m/>
    <n v="6742.4689399658846"/>
    <e v="#N/A"/>
    <e v="#N/A"/>
    <n v="12.465484101904572"/>
    <n v="1754"/>
    <n v="0.9163461538461537"/>
    <n v="93791.55"/>
    <n v="468.2004268439191"/>
    <m/>
    <m/>
    <n v="1031.763584102828"/>
    <n v="0.70441968295541701"/>
    <m/>
    <m/>
    <n v="19447446.785307575"/>
    <m/>
    <m/>
    <m/>
    <n v="13.312323599341363"/>
    <m/>
    <m/>
    <m/>
    <n v="13.356356572121442"/>
    <m/>
    <n v="13.32"/>
    <n v="1315.0691143376794"/>
    <n v="1466.7586315553287"/>
    <n v="1386.5416095243868"/>
    <m/>
  </r>
  <r>
    <x v="1748"/>
    <n v="20.66"/>
    <n v="21.85"/>
    <n v="13275.45"/>
    <n v="11860.23"/>
    <n v="148.11709999999999"/>
    <n v="134222.54"/>
    <n v="119931.09"/>
    <n v="3.0559851109668301E-6"/>
    <n v="8370.2162940855305"/>
    <n v="8370.26"/>
    <n v="-5.2215719069659272E-6"/>
    <n v="1150464061.6108577"/>
    <m/>
    <m/>
    <n v="830844.57317682495"/>
    <m/>
    <m/>
    <n v="18.863404179162032"/>
    <m/>
    <m/>
    <n v="233.60851382387375"/>
    <n v="233.52"/>
    <n v="3.7904172607805542E-4"/>
    <n v="15.047405977342709"/>
    <m/>
    <n v="15.26"/>
    <m/>
    <n v="6995.0364239625178"/>
    <e v="#N/A"/>
    <e v="#N/A"/>
    <n v="12.212618953969328"/>
    <n v="1755"/>
    <n v="0.94553775743707091"/>
    <n v="95902.720000000001"/>
    <n v="478.62709585880356"/>
    <m/>
    <m/>
    <n v="1008.5394415670626"/>
    <n v="0.68836798247769071"/>
    <m/>
    <m/>
    <n v="20905787.323371731"/>
    <m/>
    <m/>
    <m/>
    <n v="12.810672496704862"/>
    <m/>
    <m/>
    <m/>
    <n v="12.853571278863987"/>
    <m/>
    <n v="12.95"/>
    <n v="1288.3926416532963"/>
    <n v="1439.1087891266368"/>
    <n v="1334.2922691234585"/>
    <m/>
  </r>
  <r>
    <x v="1749"/>
    <n v="19.82"/>
    <n v="21.45"/>
    <n v="12990.35"/>
    <n v="11605.48"/>
    <n v="150.80350000000001"/>
    <n v="133601.60000000001"/>
    <n v="119375.89"/>
    <n v="3.0559851109668301E-6"/>
    <n v="8190.2600636131056"/>
    <n v="8190.3"/>
    <n v="-4.8760591058183422E-6"/>
    <n v="1100995218.8422122"/>
    <m/>
    <m/>
    <n v="804067.86407258594"/>
    <m/>
    <m/>
    <n v="19.065494746466783"/>
    <m/>
    <m/>
    <n v="232.52212480886379"/>
    <n v="232.44"/>
    <n v="3.5331616272493704E-4"/>
    <n v="15.116552384063255"/>
    <m/>
    <n v="15.26"/>
    <m/>
    <n v="6844.5907019317247"/>
    <e v="#N/A"/>
    <e v="#N/A"/>
    <n v="12.433318684024867"/>
    <n v="1756"/>
    <n v="0.92400932400932401"/>
    <n v="95319.71"/>
    <n v="475.68029001799812"/>
    <m/>
    <m/>
    <n v="1014.6705354487377"/>
    <n v="0.69248704588528753"/>
    <m/>
    <m/>
    <n v="20007027.755503275"/>
    <m/>
    <m/>
    <m/>
    <n v="13.085227903884659"/>
    <m/>
    <m/>
    <m/>
    <n v="13.129212107810021"/>
    <m/>
    <n v="13.22"/>
    <n v="1311.6757645682226"/>
    <n v="1454.5264893914241"/>
    <n v="1362.8885163025411"/>
    <m/>
  </r>
  <r>
    <x v="1750"/>
    <n v="20.22"/>
    <n v="21.82"/>
    <n v="13268.4"/>
    <n v="11853.85"/>
    <n v="148.024"/>
    <n v="134749.67000000001"/>
    <n v="120401.35"/>
    <n v="3.0559851109668301E-6"/>
    <n v="8365.3632755275739"/>
    <n v="8365.4"/>
    <n v="-4.390043802482424E-6"/>
    <n v="1148071836.4957142"/>
    <m/>
    <m/>
    <n v="829871.80751805077"/>
    <m/>
    <m/>
    <n v="18.860992582569779"/>
    <m/>
    <m/>
    <n v="234.51452372668061"/>
    <n v="234.44"/>
    <n v="3.1787974185548684E-4"/>
    <n v="14.986190023152909"/>
    <m/>
    <n v="15.26"/>
    <m/>
    <n v="6990.8713365319045"/>
    <e v="#N/A"/>
    <e v="#N/A"/>
    <n v="12.203371085377693"/>
    <n v="1757"/>
    <n v="0.9266727772685609"/>
    <n v="96277.42"/>
    <n v="480.4220986035528"/>
    <m/>
    <m/>
    <n v="1004.4757906419752"/>
    <n v="0.68546440528220876"/>
    <m/>
    <m/>
    <n v="20862669.360713858"/>
    <m/>
    <m/>
    <m/>
    <n v="12.804593269773068"/>
    <m/>
    <m/>
    <m/>
    <n v="12.847796624995969"/>
    <m/>
    <n v="13.04"/>
    <n v="1287.4170207902082"/>
    <n v="1438.9248059060697"/>
    <n v="1333.6590888201272"/>
    <m/>
  </r>
  <r>
    <x v="1751"/>
    <n v="21.79"/>
    <n v="22.76"/>
    <n v="13858.94"/>
    <n v="12381.39"/>
    <n v="141.32470000000001"/>
    <n v="138248.22"/>
    <n v="123527"/>
    <n v="3.0559851109668301E-6"/>
    <n v="8737.469536935112"/>
    <n v="8737.51"/>
    <n v="-4.6309606384076218E-6"/>
    <n v="1250205992.2147648"/>
    <m/>
    <m/>
    <n v="885261.84821665823"/>
    <m/>
    <m/>
    <n v="18.440820772289364"/>
    <m/>
    <m/>
    <n v="240.59743467019544"/>
    <n v="240.52"/>
    <n v="3.2194690751463639E-4"/>
    <n v="14.596649391614783"/>
    <m/>
    <n v="15.26"/>
    <m/>
    <n v="7301.7808113004839"/>
    <e v="#N/A"/>
    <e v="#N/A"/>
    <n v="11.6503183220849"/>
    <n v="1758"/>
    <n v="0.95738137082601049"/>
    <n v="99087.21"/>
    <n v="494.4042785201367"/>
    <m/>
    <m/>
    <n v="975.16085852406081"/>
    <n v="0.66539651816824452"/>
    <m/>
    <m/>
    <n v="22718835.049611762"/>
    <m/>
    <m/>
    <m/>
    <n v="12.23417185401127"/>
    <m/>
    <m/>
    <m/>
    <n v="12.27560580870977"/>
    <m/>
    <n v="12.38"/>
    <n v="1229.0717049035725"/>
    <n v="1406.8694600430063"/>
    <n v="1274.2469943036845"/>
    <m/>
  </r>
  <r>
    <x v="1752"/>
    <n v="20.079999999999998"/>
    <n v="21.87"/>
    <n v="13431.88"/>
    <n v="11999.83"/>
    <n v="145.52760000000001"/>
    <n v="136071.31"/>
    <n v="121581.52"/>
    <n v="3.0559851109668301E-6"/>
    <n v="8468.0199678555018"/>
    <n v="8468.06"/>
    <n v="-4.727428064676964E-6"/>
    <n v="1173100802.2553816"/>
    <m/>
    <m/>
    <n v="844331.79020083428"/>
    <m/>
    <m/>
    <n v="18.724480810915846"/>
    <m/>
    <m/>
    <n v="236.80312006346585"/>
    <n v="236.72"/>
    <n v="3.5113240734130358E-4"/>
    <n v="14.826035249260984"/>
    <m/>
    <n v="14.89"/>
    <m/>
    <n v="7076.5566591336492"/>
    <e v="#N/A"/>
    <e v="#N/A"/>
    <n v="11.996018431306437"/>
    <n v="1759"/>
    <n v="0.91815272062185627"/>
    <n v="97301.22"/>
    <n v="485.45501725622216"/>
    <m/>
    <m/>
    <n v="992.73757242805891"/>
    <n v="0.67732569505371409"/>
    <m/>
    <m/>
    <n v="21317854.038881857"/>
    <m/>
    <m/>
    <m/>
    <n v="12.610607629524591"/>
    <m/>
    <m/>
    <m/>
    <n v="12.653476483154304"/>
    <m/>
    <n v="12.71"/>
    <n v="1265.5419721426076"/>
    <n v="1428.5101803941252"/>
    <n v="1313.4545648053979"/>
    <m/>
  </r>
  <r>
    <x v="1753"/>
    <n v="21.13"/>
    <n v="22.49"/>
    <n v="13594.49"/>
    <n v="12145"/>
    <n v="143.655"/>
    <n v="137461.94"/>
    <n v="122822.95"/>
    <n v="2.5002875438939753E-6"/>
    <n v="8569.9092001567515"/>
    <n v="8569.9500000000007"/>
    <n v="-4.7608029509760286E-6"/>
    <n v="1201330455.9772332"/>
    <m/>
    <m/>
    <n v="859628.73348577635"/>
    <m/>
    <m/>
    <n v="18.609766336087915"/>
    <m/>
    <m/>
    <n v="239.20571633830141"/>
    <n v="239.12"/>
    <n v="3.584657841311234E-4"/>
    <n v="14.673133188676367"/>
    <m/>
    <n v="14.89"/>
    <m/>
    <n v="7161.5484291232233"/>
    <e v="#N/A"/>
    <e v="#N/A"/>
    <n v="11.839370641145152"/>
    <n v="1760"/>
    <n v="0.9395286794130725"/>
    <n v="98228.31"/>
    <n v="489.96566179282763"/>
    <m/>
    <m/>
    <n v="983.27872827356282"/>
    <n v="0.67068134124021006"/>
    <m/>
    <m/>
    <n v="21831439.606832314"/>
    <m/>
    <m/>
    <m/>
    <n v="12.456308009901239"/>
    <m/>
    <m/>
    <m/>
    <n v="12.499126498511016"/>
    <m/>
    <n v="12.58"/>
    <n v="1249.0161261356418"/>
    <n v="1419.7584934029037"/>
    <n v="1297.3835279691127"/>
    <m/>
  </r>
  <r>
    <x v="1754"/>
    <n v="24.32"/>
    <n v="24.03"/>
    <n v="14352.81"/>
    <n v="12822.43"/>
    <n v="138.73079999999999"/>
    <n v="140085.88"/>
    <n v="125167.15"/>
    <n v="2.5002875438939753E-6"/>
    <n v="9047.7303108437663"/>
    <n v="9047.77"/>
    <n v="-4.3866230280409368E-6"/>
    <n v="1335290274.6371121"/>
    <m/>
    <m/>
    <n v="931543.01523702615"/>
    <m/>
    <m/>
    <n v="18.090282965040213"/>
    <m/>
    <m/>
    <n v="243.76584672923983"/>
    <n v="243.68"/>
    <n v="3.5229288099070111E-4"/>
    <n v="14.392585268097729"/>
    <m/>
    <n v="14.3"/>
    <m/>
    <n v="7560.7914189873636"/>
    <e v="#N/A"/>
    <e v="#N/A"/>
    <n v="11.43280506411277"/>
    <n v="1761"/>
    <n v="1.0120682480233041"/>
    <n v="100507.9"/>
    <n v="501.29717744913819"/>
    <m/>
    <m/>
    <n v="960.45972267135778"/>
    <n v="0.65505469956830209"/>
    <m/>
    <m/>
    <n v="24266072.176531151"/>
    <m/>
    <m/>
    <m/>
    <n v="11.760965916530029"/>
    <m/>
    <m/>
    <m/>
    <n v="11.801536848188938"/>
    <m/>
    <n v="12.03"/>
    <n v="1206.1247447069436"/>
    <n v="1380.1265649355212"/>
    <n v="1224.9603526970907"/>
    <m/>
  </r>
  <r>
    <x v="1755"/>
    <n v="29.4"/>
    <n v="26.91"/>
    <n v="15240.33"/>
    <n v="13615.29"/>
    <n v="126.04170000000001"/>
    <n v="145577.97"/>
    <n v="130074.03"/>
    <n v="2.5002875438939753E-6"/>
    <n v="9606.9712780492609"/>
    <n v="9607.02"/>
    <n v="-5.0714946715491038E-6"/>
    <n v="1500358431.4871287"/>
    <m/>
    <m/>
    <n v="1017934.5674967415"/>
    <m/>
    <m/>
    <n v="17.530530907846973"/>
    <m/>
    <m/>
    <n v="253.3165499924404"/>
    <n v="253.2"/>
    <n v="4.6030802701579887E-4"/>
    <n v="13.827881357120814"/>
    <m/>
    <n v="13.93"/>
    <m/>
    <n v="8028.0731845085884"/>
    <e v="#N/A"/>
    <e v="#N/A"/>
    <n v="10.386427589844791"/>
    <n v="1762"/>
    <n v="1.0925306577480489"/>
    <n v="104824.19"/>
    <n v="522.7844528327405"/>
    <m/>
    <m/>
    <n v="919.21298787370347"/>
    <n v="0.62686408843654073"/>
    <m/>
    <m/>
    <n v="27266081.842905566"/>
    <m/>
    <m/>
    <m/>
    <n v="11.033226409560413"/>
    <m/>
    <m/>
    <m/>
    <n v="11.071420762888092"/>
    <m/>
    <n v="11.04"/>
    <n v="1095.7352333891886"/>
    <n v="1337.4224963810036"/>
    <n v="1149.1628332198707"/>
    <m/>
  </r>
  <r>
    <x v="1756"/>
    <n v="26.37"/>
    <n v="25.44"/>
    <n v="14781.51"/>
    <n v="13205.36"/>
    <n v="130.32810000000001"/>
    <n v="140829.69"/>
    <n v="125831.11"/>
    <n v="2.5002875438939753E-6"/>
    <n v="9317.5199890888453"/>
    <n v="9317.56"/>
    <n v="-4.2941404352347945E-6"/>
    <n v="1409952446.2721412"/>
    <m/>
    <m/>
    <n v="971953.19119482522"/>
    <m/>
    <m/>
    <n v="17.793972923641263"/>
    <m/>
    <m/>
    <n v="245.04821255681352"/>
    <n v="244.96"/>
    <n v="3.6011004577685135E-4"/>
    <n v="14.278444339172298"/>
    <m/>
    <n v="14.22"/>
    <m/>
    <n v="7786.1394653791012"/>
    <e v="#N/A"/>
    <e v="#N/A"/>
    <n v="10.738955609060056"/>
    <n v="1763"/>
    <n v="1.0365566037735849"/>
    <n v="101927.7"/>
    <n v="508.29924055119875"/>
    <m/>
    <m/>
    <n v="944.61257576697813"/>
    <n v="0.64412445980033972"/>
    <m/>
    <m/>
    <n v="25623360.558258168"/>
    <m/>
    <m/>
    <m/>
    <n v="11.36488612991389"/>
    <m/>
    <m/>
    <m/>
    <n v="11.404366484626699"/>
    <m/>
    <n v="11.45"/>
    <n v="1132.9258235194029"/>
    <n v="1357.5207626723873"/>
    <n v="1183.7067653171996"/>
    <m/>
  </r>
  <r>
    <x v="1757"/>
    <n v="24.44"/>
    <n v="24.34"/>
    <n v="14294.74"/>
    <n v="12770.46"/>
    <n v="133.3879"/>
    <n v="136265.79"/>
    <n v="121752.96000000001"/>
    <n v="2.5002875438939753E-6"/>
    <n v="9010.4649663702021"/>
    <n v="9010.51"/>
    <n v="-4.9979002074707068E-6"/>
    <n v="1317026589.6441453"/>
    <m/>
    <m/>
    <n v="923929.45995439927"/>
    <m/>
    <m/>
    <n v="18.086511930187374"/>
    <m/>
    <m/>
    <n v="237.10109753030588"/>
    <n v="237"/>
    <n v="4.2657185783068208E-4"/>
    <n v="14.740696238571553"/>
    <m/>
    <n v="14.22"/>
    <m/>
    <n v="7529.497280474201"/>
    <e v="#N/A"/>
    <e v="#N/A"/>
    <n v="10.990373609858167"/>
    <n v="1764"/>
    <n v="1.0041084634346755"/>
    <n v="98831.02"/>
    <n v="492.81804546564018"/>
    <m/>
    <m/>
    <n v="973.31098523884964"/>
    <n v="0.66363078241199447"/>
    <m/>
    <m/>
    <n v="23934815.117157608"/>
    <m/>
    <m/>
    <m/>
    <n v="11.738625949822788"/>
    <m/>
    <m/>
    <m/>
    <n v="11.779547046970722"/>
    <m/>
    <n v="11.74"/>
    <n v="1159.4496267616375"/>
    <n v="1379.8388687514559"/>
    <n v="1222.6335392626193"/>
    <m/>
  </r>
  <r>
    <x v="1758"/>
    <n v="20.61"/>
    <n v="21.95"/>
    <n v="13254.5"/>
    <n v="11841.04"/>
    <n v="143.4462"/>
    <n v="130466.37"/>
    <n v="116570.29"/>
    <n v="2.639209272237153E-6"/>
    <n v="8354.154869652506"/>
    <n v="8354.19"/>
    <n v="-4.2051171321721981E-6"/>
    <n v="1125179406.8638277"/>
    <m/>
    <m/>
    <n v="823041.93168812105"/>
    <m/>
    <m/>
    <n v="18.743206542750929"/>
    <m/>
    <m/>
    <n v="226.99355979369435"/>
    <n v="226.92"/>
    <n v="3.2416619819475301E-4"/>
    <n v="15.366581377207613"/>
    <m/>
    <n v="14.22"/>
    <m/>
    <n v="6980.9062728612444"/>
    <e v="#N/A"/>
    <e v="#N/A"/>
    <n v="11.816835284051278"/>
    <n v="1765"/>
    <n v="0.93895216400911163"/>
    <n v="94133.97"/>
    <n v="469.28639451341996"/>
    <m/>
    <m/>
    <n v="1019.5686315043253"/>
    <n v="0.69497286926511392"/>
    <m/>
    <m/>
    <n v="20448848.768689927"/>
    <m/>
    <m/>
    <m/>
    <n v="12.591190724242443"/>
    <m/>
    <m/>
    <m/>
    <n v="12.635542156068492"/>
    <m/>
    <n v="12.66"/>
    <n v="1246.6387172959644"/>
    <n v="1429.9387860164588"/>
    <n v="1311.4322020750308"/>
    <m/>
  </r>
  <r>
    <x v="1759"/>
    <n v="20.21"/>
    <n v="21.7"/>
    <n v="13198.37"/>
    <n v="11790.87"/>
    <n v="145.01259999999999"/>
    <n v="130946.08"/>
    <n v="116998.6"/>
    <n v="2.639209272237153E-6"/>
    <n v="8318.573951906892"/>
    <n v="8318.61"/>
    <n v="-4.3334274726358757E-6"/>
    <n v="1115597240.1893604"/>
    <m/>
    <m/>
    <n v="817803.29738771752"/>
    <m/>
    <m/>
    <n v="18.782424770431618"/>
    <m/>
    <m/>
    <n v="227.82263402646456"/>
    <n v="227.72"/>
    <n v="4.5070273346459189E-4"/>
    <n v="15.309594644969954"/>
    <m/>
    <n v="14.22"/>
    <m/>
    <n v="6951.1284900654682"/>
    <e v="#N/A"/>
    <e v="#N/A"/>
    <n v="11.945103329917988"/>
    <n v="1766"/>
    <n v="0.931336405529954"/>
    <n v="94355.6"/>
    <n v="470.3545581086982"/>
    <m/>
    <m/>
    <n v="1017.1681484927163"/>
    <n v="0.69327089338667491"/>
    <m/>
    <m/>
    <n v="20274883.64564449"/>
    <m/>
    <m/>
    <m/>
    <n v="12.643950158303626"/>
    <m/>
    <m/>
    <m/>
    <n v="12.688642596116809"/>
    <m/>
    <n v="12.72"/>
    <n v="1260.1705901134821"/>
    <n v="1432.9307855311376"/>
    <n v="1316.9273472369478"/>
    <m/>
  </r>
  <r>
    <x v="1760"/>
    <n v="19.170000000000002"/>
    <n v="20.93"/>
    <n v="12631.45"/>
    <n v="11284.38"/>
    <n v="150.38740000000001"/>
    <n v="129609.48"/>
    <n v="115804.06"/>
    <n v="2.639209272237153E-6"/>
    <n v="7961.0655578076876"/>
    <n v="7961.11"/>
    <n v="-5.5824115371416738E-6"/>
    <n v="1019710380.2697968"/>
    <m/>
    <m/>
    <n v="765101.47862933471"/>
    <m/>
    <m/>
    <n v="19.185335438046597"/>
    <m/>
    <m/>
    <n v="225.49169193340791"/>
    <n v="225.4"/>
    <n v="4.0679651023922681E-4"/>
    <n v="15.465372342307344"/>
    <m/>
    <n v="14.22"/>
    <m/>
    <n v="6652.3436219123951"/>
    <e v="#N/A"/>
    <e v="#N/A"/>
    <n v="12.387043431647752"/>
    <n v="1767"/>
    <n v="0.91591017677974207"/>
    <n v="92899.24"/>
    <n v="463.05856920097938"/>
    <m/>
    <m/>
    <n v="1032.8679374266942"/>
    <n v="0.70390465970145955"/>
    <m/>
    <m/>
    <n v="18532398.529981617"/>
    <m/>
    <m/>
    <m/>
    <n v="13.18647097701912"/>
    <m/>
    <m/>
    <m/>
    <n v="13.233242882436972"/>
    <m/>
    <n v="13.19"/>
    <n v="1306.7938719227516"/>
    <n v="1463.669260807945"/>
    <n v="1373.4334623091117"/>
    <m/>
  </r>
  <r>
    <x v="1761"/>
    <n v="18"/>
    <n v="20.079999999999998"/>
    <n v="12296.9"/>
    <n v="10985.48"/>
    <n v="154.51570000000001"/>
    <n v="128143.95"/>
    <n v="114494.32"/>
    <n v="2.639209272237153E-6"/>
    <n v="7750.0239477052492"/>
    <n v="7750.06"/>
    <n v="-4.6518729857059071E-6"/>
    <n v="965649216.14829469"/>
    <m/>
    <m/>
    <n v="734695.4884510875"/>
    <m/>
    <m/>
    <n v="19.438919504060042"/>
    <m/>
    <m/>
    <n v="222.93655929996851"/>
    <n v="222.84"/>
    <n v="4.3331224182607819E-4"/>
    <n v="15.639747981863087"/>
    <m/>
    <n v="14.22"/>
    <m/>
    <n v="6475.9504318040199"/>
    <e v="#N/A"/>
    <e v="#N/A"/>
    <n v="12.726262021321734"/>
    <n v="1768"/>
    <n v="0.89641434262948216"/>
    <n v="91357.68"/>
    <n v="455.33906844307518"/>
    <m/>
    <m/>
    <n v="1050.0072369260174"/>
    <n v="0.71551734438660719"/>
    <m/>
    <m/>
    <n v="17550036.912758607"/>
    <m/>
    <m/>
    <m/>
    <n v="13.535123019647997"/>
    <m/>
    <m/>
    <m/>
    <n v="13.583297686122446"/>
    <m/>
    <n v="13.54"/>
    <n v="1342.5803593662099"/>
    <n v="1483.015453823602"/>
    <n v="1409.7472253229951"/>
    <m/>
  </r>
  <r>
    <x v="1762"/>
    <n v="17.91"/>
    <n v="20.03"/>
    <n v="12209.52"/>
    <n v="10907.39"/>
    <n v="154.56440000000001"/>
    <n v="128937.77"/>
    <n v="115203.28"/>
    <n v="2.639209272237153E-6"/>
    <n v="7694.7657635732658"/>
    <n v="7694.8"/>
    <n v="-4.4492939041962387E-6"/>
    <n v="951880111.56202018"/>
    <m/>
    <m/>
    <n v="726854.67277398729"/>
    <m/>
    <m/>
    <n v="19.507502289196879"/>
    <m/>
    <m/>
    <n v="224.31212635107477"/>
    <n v="224.24"/>
    <n v="3.2164801585254921E-4"/>
    <n v="15.542371282883893"/>
    <m/>
    <n v="14.22"/>
    <m/>
    <n v="6429.7313357246067"/>
    <e v="#N/A"/>
    <e v="#N/A"/>
    <n v="12.729453442988786"/>
    <n v="1769"/>
    <n v="0.8941587618572141"/>
    <n v="91619.86"/>
    <n v="456.61015321828489"/>
    <m/>
    <m/>
    <n v="1046.9939062746996"/>
    <n v="0.71339630669071075"/>
    <m/>
    <m/>
    <n v="17299945.943114806"/>
    <m/>
    <m/>
    <m/>
    <n v="13.630702206811121"/>
    <m/>
    <m/>
    <m/>
    <n v="13.679384342635222"/>
    <m/>
    <n v="13.56"/>
    <n v="1342.9170442499144"/>
    <n v="1488.2477060690496"/>
    <n v="1419.7022507561767"/>
    <m/>
  </r>
  <r>
    <x v="1763"/>
    <n v="19.440000000000001"/>
    <n v="20.86"/>
    <n v="12532.93"/>
    <n v="11196.22"/>
    <n v="152.75890000000001"/>
    <n v="129650.05"/>
    <n v="115838.77"/>
    <n v="2.7781327762710362E-6"/>
    <n v="7898.009614660984"/>
    <n v="7898.05"/>
    <n v="-5.1133303811123909E-6"/>
    <n v="1002164517.5742813"/>
    <m/>
    <m/>
    <n v="755703.83171744656"/>
    <m/>
    <m/>
    <n v="19.247717908467354"/>
    <m/>
    <m/>
    <n v="225.53477600040486"/>
    <n v="225.44"/>
    <n v="4.2040454402436644E-4"/>
    <n v="15.455049514544712"/>
    <m/>
    <n v="15.67"/>
    <m/>
    <n v="6599.4224128889546"/>
    <e v="#N/A"/>
    <e v="#N/A"/>
    <n v="12.578328133910251"/>
    <n v="1770"/>
    <n v="0.93192713326941523"/>
    <n v="92512.12"/>
    <n v="460.94895825835255"/>
    <m/>
    <m/>
    <n v="1036.797527642243"/>
    <n v="0.70624785771458898"/>
    <m/>
    <m/>
    <n v="18214316.900116768"/>
    <m/>
    <m/>
    <m/>
    <n v="13.26790427786494"/>
    <m/>
    <m/>
    <m/>
    <n v="13.315779175529279"/>
    <m/>
    <n v="13.39"/>
    <n v="1326.9738025162417"/>
    <n v="1468.428484573564"/>
    <n v="1381.9151266242154"/>
    <m/>
  </r>
  <r>
    <x v="1764"/>
    <n v="18.16"/>
    <n v="19.97"/>
    <n v="12131.91"/>
    <n v="10837.94"/>
    <n v="156.05330000000001"/>
    <n v="127562.92"/>
    <n v="113973.66"/>
    <n v="2.7781327762710362E-6"/>
    <n v="7645.1081623778864"/>
    <n v="7645.15"/>
    <n v="-5.4724396660876806E-6"/>
    <n v="937986018.64538252"/>
    <m/>
    <m/>
    <n v="719423.05195692286"/>
    <m/>
    <m/>
    <n v="19.555173236673685"/>
    <m/>
    <m/>
    <n v="221.89866549335736"/>
    <n v="221.8"/>
    <n v="4.448399159484584E-4"/>
    <n v="15.703352726505528"/>
    <m/>
    <n v="15.4"/>
    <m/>
    <n v="6388.0565585235954"/>
    <e v="#N/A"/>
    <e v="#N/A"/>
    <n v="12.848765184582291"/>
    <n v="1771"/>
    <n v="0.9093640460691037"/>
    <n v="90642.98"/>
    <n v="451.60055559110782"/>
    <m/>
    <m/>
    <n v="1057.7452664987002"/>
    <n v="0.72044878018688452"/>
    <m/>
    <m/>
    <n v="17048022.980619449"/>
    <m/>
    <m/>
    <m/>
    <n v="13.69184062052104"/>
    <m/>
    <m/>
    <m/>
    <n v="13.741415166156598"/>
    <m/>
    <n v="13.7"/>
    <n v="1355.5040553170163"/>
    <n v="1491.8845723975382"/>
    <n v="1426.0701063687998"/>
    <m/>
  </r>
  <r>
    <x v="1765"/>
    <n v="17.71"/>
    <n v="19.75"/>
    <n v="11945.21"/>
    <n v="10671.12"/>
    <n v="159.32400000000001"/>
    <n v="125899.41"/>
    <n v="112487.05"/>
    <n v="2.7781327762710362E-6"/>
    <n v="7527.2727630191894"/>
    <n v="7527.31"/>
    <n v="-4.9469173996063986E-6"/>
    <n v="909072065.70841765"/>
    <m/>
    <m/>
    <n v="702806.03152443306"/>
    <m/>
    <m/>
    <n v="19.705159152566974"/>
    <m/>
    <m/>
    <n v="218.99961104690888"/>
    <n v="218.92"/>
    <n v="3.6365360364021271E-4"/>
    <n v="15.907634469407714"/>
    <m/>
    <n v="15.4"/>
    <m/>
    <n v="6289.5492237123844"/>
    <e v="#N/A"/>
    <e v="#N/A"/>
    <n v="13.117216128120605"/>
    <n v="1772"/>
    <n v="0.89670886075949374"/>
    <n v="89416.97"/>
    <n v="445.45755571526394"/>
    <m/>
    <m/>
    <n v="1072.0520145136052"/>
    <n v="0.73012413787454977"/>
    <m/>
    <m/>
    <n v="16522652.194722604"/>
    <m/>
    <m/>
    <m/>
    <n v="13.90194098027836"/>
    <m/>
    <m/>
    <m/>
    <n v="13.952448802196063"/>
    <m/>
    <n v="13.96"/>
    <n v="1383.8247801020334"/>
    <n v="1503.3271544340128"/>
    <n v="1447.9530548116982"/>
    <m/>
  </r>
  <r>
    <x v="1766"/>
    <n v="17.739999999999998"/>
    <n v="19.84"/>
    <n v="11988.49"/>
    <n v="10709.75"/>
    <n v="158.96780000000001"/>
    <n v="126309.75999999999"/>
    <n v="112853.37"/>
    <n v="2.7781327762710362E-6"/>
    <n v="7554.3614435125028"/>
    <n v="7554.4"/>
    <n v="-5.1038451097662474E-6"/>
    <n v="915614991.66048563"/>
    <m/>
    <m/>
    <n v="706615.54634541331"/>
    <m/>
    <m/>
    <n v="19.668980365061419"/>
    <m/>
    <m/>
    <n v="219.7080496128452"/>
    <n v="219.64"/>
    <n v="3.0982340577856426E-4"/>
    <n v="15.855288021409558"/>
    <m/>
    <n v="15.4"/>
    <m/>
    <n v="6312.1361262565124"/>
    <e v="#N/A"/>
    <e v="#N/A"/>
    <n v="13.087047377946828"/>
    <n v="1773"/>
    <n v="0.89415322580645151"/>
    <n v="89621.14"/>
    <n v="446.4398283148256"/>
    <m/>
    <m/>
    <n v="1069.6041474051219"/>
    <n v="0.72838795713828097"/>
    <m/>
    <m/>
    <n v="16641717.064207196"/>
    <m/>
    <m/>
    <m/>
    <n v="13.850970099418573"/>
    <m/>
    <m/>
    <m/>
    <n v="13.901464664247223"/>
    <m/>
    <n v="13.99"/>
    <n v="1380.6420724552727"/>
    <n v="1500.5670369820045"/>
    <n v="1442.6441959442875"/>
    <m/>
  </r>
  <r>
    <x v="1767"/>
    <n v="17.399999999999999"/>
    <n v="19.59"/>
    <n v="11838.82"/>
    <n v="10576.01"/>
    <n v="160.7166"/>
    <n v="126214.18"/>
    <n v="112767.66"/>
    <n v="2.7781327762710362E-6"/>
    <n v="7459.867306687177"/>
    <n v="7459.9"/>
    <n v="-4.3825403588382272E-6"/>
    <n v="892709288.91023648"/>
    <m/>
    <m/>
    <n v="693372.90742099984"/>
    <m/>
    <m/>
    <n v="19.791275266104034"/>
    <m/>
    <m/>
    <n v="219.53644087760449"/>
    <n v="219.44"/>
    <n v="4.3948631792067872E-4"/>
    <n v="15.86678702048064"/>
    <m/>
    <n v="15.4"/>
    <m/>
    <n v="6233.1328349981895"/>
    <e v="#N/A"/>
    <e v="#N/A"/>
    <n v="13.230165733604935"/>
    <n v="1774"/>
    <n v="0.88820826952526788"/>
    <n v="89413.06"/>
    <n v="445.36851802619844"/>
    <m/>
    <m/>
    <n v="1072.0875261145654"/>
    <n v="0.73000990159418366"/>
    <m/>
    <m/>
    <n v="16225537.177899018"/>
    <m/>
    <m/>
    <m/>
    <n v="14.023283501449725"/>
    <m/>
    <m/>
    <m/>
    <n v="14.074580314137869"/>
    <m/>
    <n v="14.12"/>
    <n v="1395.7406059484097"/>
    <n v="1509.8970425994542"/>
    <n v="1460.5914536121161"/>
    <m/>
  </r>
  <r>
    <x v="1768"/>
    <n v="17.5"/>
    <n v="19.39"/>
    <n v="11645.49"/>
    <n v="10403.209999999999"/>
    <n v="162.21039999999999"/>
    <n v="125113.2"/>
    <n v="111783.03"/>
    <n v="1.3889776309117252E-6"/>
    <n v="7337.5095995709707"/>
    <n v="7337.54"/>
    <n v="-4.1431363957400436E-6"/>
    <n v="863424069.12237346"/>
    <m/>
    <m/>
    <n v="676360.06058456434"/>
    <m/>
    <m/>
    <n v="19.951400823624407"/>
    <m/>
    <m/>
    <n v="217.60548189408067"/>
    <n v="217.52"/>
    <n v="3.9298406620380533E-4"/>
    <n v="16.003618575852993"/>
    <m/>
    <n v="15.94"/>
    <m/>
    <n v="6130.7613953120735"/>
    <e v="#N/A"/>
    <e v="#N/A"/>
    <n v="13.350556118157254"/>
    <n v="1775"/>
    <n v="0.90252707581227432"/>
    <n v="88393.99"/>
    <n v="440.18937784850971"/>
    <m/>
    <m/>
    <n v="1084.306459626488"/>
    <n v="0.73812011508200026"/>
    <m/>
    <m/>
    <n v="15693736.774525501"/>
    <m/>
    <m/>
    <m/>
    <n v="14.250416698323255"/>
    <m/>
    <m/>
    <m/>
    <n v="14.303075035879347"/>
    <m/>
    <n v="14.25"/>
    <n v="1408.4414104333155"/>
    <n v="1522.1131884765557"/>
    <n v="1484.2484527842987"/>
    <m/>
  </r>
  <r>
    <x v="1769"/>
    <n v="17.25"/>
    <n v="19.399999999999999"/>
    <n v="11572.9"/>
    <n v="10338.35"/>
    <n v="164.80629999999999"/>
    <n v="125194.37"/>
    <n v="111855.39"/>
    <n v="1.3889776309117252E-6"/>
    <n v="7291.5947962598812"/>
    <n v="7291.62"/>
    <n v="-3.4565350524040639E-6"/>
    <n v="852620476.84614336"/>
    <m/>
    <m/>
    <n v="670028.36961352965"/>
    <m/>
    <m/>
    <n v="20.013074564507974"/>
    <m/>
    <m/>
    <n v="217.74134890134724"/>
    <n v="217.64"/>
    <n v="4.6567221718096796E-4"/>
    <n v="15.99268970906577"/>
    <m/>
    <n v="15.94"/>
    <m/>
    <n v="6092.3631989214191"/>
    <e v="#N/A"/>
    <e v="#N/A"/>
    <n v="13.563335621351721"/>
    <n v="1776"/>
    <n v="0.88917525773195882"/>
    <n v="88508.02"/>
    <n v="440.72281558449464"/>
    <m/>
    <m/>
    <n v="1082.907682791194"/>
    <n v="0.7370980460161678"/>
    <m/>
    <m/>
    <n v="15497525.725635732"/>
    <m/>
    <m/>
    <m/>
    <n v="14.33859469147836"/>
    <m/>
    <m/>
    <m/>
    <n v="14.391736863959649"/>
    <m/>
    <n v="14.49"/>
    <n v="1430.8889744851926"/>
    <n v="1526.8183425262105"/>
    <n v="1493.4326087764171"/>
    <m/>
  </r>
  <r>
    <x v="1770"/>
    <n v="16.899999999999999"/>
    <n v="19.38"/>
    <n v="11525.46"/>
    <n v="10295.959999999999"/>
    <n v="165.9265"/>
    <n v="125433.57"/>
    <n v="112068.95"/>
    <n v="1.3889776309117252E-6"/>
    <n v="7261.5277925801347"/>
    <n v="7261.56"/>
    <n v="-4.4353306818400995E-6"/>
    <n v="845591480.38379347"/>
    <m/>
    <m/>
    <n v="665901.04092729161"/>
    <m/>
    <m/>
    <n v="20.053582087488998"/>
    <m/>
    <m/>
    <n v="218.15205239383994"/>
    <n v="218.08"/>
    <n v="3.3039432245018929E-4"/>
    <n v="15.9615874423988"/>
    <m/>
    <n v="15.94"/>
    <m/>
    <n v="6067.2083392470622"/>
    <e v="#N/A"/>
    <e v="#N/A"/>
    <n v="13.654647375061391"/>
    <n v="1777"/>
    <n v="0.87203302373581004"/>
    <n v="88569.05"/>
    <n v="440.99227615816011"/>
    <m/>
    <m/>
    <n v="1082.1609724266332"/>
    <n v="0.736519961255796"/>
    <m/>
    <m/>
    <n v="15369919.762338202"/>
    <m/>
    <m/>
    <m/>
    <n v="14.396716201362901"/>
    <m/>
    <m/>
    <m/>
    <n v="14.450232426270126"/>
    <m/>
    <n v="14.56"/>
    <n v="1440.5220754620932"/>
    <n v="1529.9087037247548"/>
    <n v="1499.4862395540886"/>
    <m/>
  </r>
  <r>
    <x v="1771"/>
    <n v="17.11"/>
    <n v="19.5"/>
    <n v="11611.76"/>
    <n v="10373.040000000001"/>
    <n v="164.16069999999999"/>
    <n v="126535.67999999999"/>
    <n v="113053.48"/>
    <n v="1.3889776309117252E-6"/>
    <n v="7315.7220588470891"/>
    <n v="7315.75"/>
    <n v="-3.819314890574077E-6"/>
    <n v="858214800.27588475"/>
    <m/>
    <m/>
    <n v="673372.417733746"/>
    <m/>
    <m/>
    <n v="19.977997213657201"/>
    <m/>
    <m/>
    <n v="220.06345836101528"/>
    <n v="219.96"/>
    <n v="4.7035079566870586E-4"/>
    <n v="15.820801089724343"/>
    <m/>
    <n v="15.94"/>
    <m/>
    <n v="6112.4542365240577"/>
    <e v="#N/A"/>
    <e v="#N/A"/>
    <n v="13.508464000349488"/>
    <n v="1778"/>
    <n v="0.87743589743589745"/>
    <n v="89381.87"/>
    <n v="445.0046213110283"/>
    <m/>
    <m/>
    <n v="1072.2297144803438"/>
    <n v="0.72969155873436009"/>
    <m/>
    <m/>
    <n v="15599525.767085409"/>
    <m/>
    <m/>
    <m/>
    <n v="14.288270658575525"/>
    <m/>
    <m/>
    <m/>
    <n v="14.341541211363428"/>
    <m/>
    <n v="14.44"/>
    <n v="1425.100192160834"/>
    <n v="1524.1422548259645"/>
    <n v="1488.1911221900853"/>
    <m/>
  </r>
  <r>
    <x v="1772"/>
    <n v="17.87"/>
    <n v="20.05"/>
    <n v="11778.95"/>
    <n v="10522.38"/>
    <n v="161.58609999999999"/>
    <n v="128462.07"/>
    <n v="114774.46"/>
    <n v="1.3889776309117252E-6"/>
    <n v="7420.8753174696267"/>
    <n v="7420.91"/>
    <n v="-4.6736222879539824E-6"/>
    <n v="882887441.80660653"/>
    <m/>
    <m/>
    <n v="687907.57138102164"/>
    <m/>
    <m/>
    <n v="19.833670001030573"/>
    <m/>
    <m/>
    <n v="223.40827562489585"/>
    <n v="223.32"/>
    <n v="3.9528759133022895E-4"/>
    <n v="15.579411065340144"/>
    <m/>
    <n v="15.94"/>
    <m/>
    <n v="6200.2764838426629"/>
    <e v="#N/A"/>
    <e v="#N/A"/>
    <n v="13.295749102283517"/>
    <n v="1779"/>
    <n v="0.89127182044887787"/>
    <n v="90770.34"/>
    <n v="451.88209629941571"/>
    <m/>
    <m/>
    <n v="1055.5735537660453"/>
    <n v="0.71828833558589389"/>
    <m/>
    <m/>
    <n v="16048155.717232384"/>
    <m/>
    <m/>
    <m/>
    <n v="14.081907430508805"/>
    <m/>
    <m/>
    <m/>
    <n v="14.134563780177222"/>
    <m/>
    <n v="14.17"/>
    <n v="1402.6594437455112"/>
    <n v="1513.131381166661"/>
    <n v="1466.6974137285185"/>
    <m/>
  </r>
  <r>
    <x v="1773"/>
    <n v="16.59"/>
    <n v="20.010000000000002"/>
    <n v="11653.53"/>
    <n v="10410.290000000001"/>
    <n v="162.65119999999999"/>
    <n v="128961.03"/>
    <n v="115219.78"/>
    <n v="1.3889776309117252E-6"/>
    <n v="7341.3222117252481"/>
    <n v="7341.36"/>
    <n v="-5.1473125894929694E-6"/>
    <n v="863963889.04103327"/>
    <m/>
    <m/>
    <n v="676896.16151310178"/>
    <m/>
    <m/>
    <n v="19.937752548491694"/>
    <m/>
    <m/>
    <n v="224.25961098824126"/>
    <n v="224.16"/>
    <n v="4.4437450143330892E-4"/>
    <n v="15.517306374459967"/>
    <m/>
    <n v="15.5"/>
    <m/>
    <n v="6133.6984570643135"/>
    <e v="#N/A"/>
    <e v="#N/A"/>
    <n v="13.380803617939861"/>
    <n v="1780"/>
    <n v="0.82908545727136429"/>
    <n v="90887.95"/>
    <n v="452.36161359962699"/>
    <m/>
    <m/>
    <n v="1054.2058602478935"/>
    <n v="0.71715367293986243"/>
    <m/>
    <m/>
    <n v="15704660.917383462"/>
    <m/>
    <m/>
    <m/>
    <n v="14.229926937476735"/>
    <m/>
    <m/>
    <m/>
    <n v="14.283607203858566"/>
    <m/>
    <n v="14.32"/>
    <n v="1411.6324259145326"/>
    <n v="1521.0719473244626"/>
    <n v="1482.1143470610641"/>
    <m/>
  </r>
  <r>
    <x v="1774"/>
    <n v="17.09"/>
    <n v="20.329999999999998"/>
    <n v="11806.53"/>
    <n v="10546.95"/>
    <n v="161.6482"/>
    <n v="129415.13"/>
    <n v="115625.33"/>
    <n v="1.3889776309117252E-6"/>
    <n v="7437.5255801465446"/>
    <n v="7437.55"/>
    <n v="-3.2833195683368288E-6"/>
    <n v="886608231.58524597"/>
    <m/>
    <m/>
    <n v="690218.36892972549"/>
    <m/>
    <m/>
    <n v="19.806371639578341"/>
    <m/>
    <m/>
    <n v="225.04379063784287"/>
    <n v="224.96"/>
    <n v="3.724690515773954E-4"/>
    <n v="15.46213820748315"/>
    <m/>
    <n v="15.46"/>
    <m/>
    <n v="6214.0391808905797"/>
    <e v="#N/A"/>
    <e v="#N/A"/>
    <n v="13.297433765356661"/>
    <n v="1781"/>
    <n v="0.84062961141170689"/>
    <n v="91596.81"/>
    <n v="455.85410877758358"/>
    <m/>
    <m/>
    <n v="1045.9838201854284"/>
    <n v="0.71149294311801081"/>
    <m/>
    <m/>
    <n v="16116440.405030545"/>
    <m/>
    <m/>
    <m/>
    <n v="14.042470987208672"/>
    <m/>
    <m/>
    <m/>
    <n v="14.095598851373502"/>
    <m/>
    <n v="14.2"/>
    <n v="1402.8371703670723"/>
    <n v="1511.0487606851436"/>
    <n v="1462.5899212115855"/>
    <m/>
  </r>
  <r>
    <x v="1775"/>
    <n v="16.920000000000002"/>
    <n v="19.989999999999998"/>
    <n v="11597.17"/>
    <n v="10359.91"/>
    <n v="164.0993"/>
    <n v="128629.09"/>
    <n v="114922.89"/>
    <n v="1.3889776309117252E-6"/>
    <n v="7305.4610750594766"/>
    <n v="7305.49"/>
    <n v="-3.9593429767004196E-6"/>
    <n v="855124475.27186465"/>
    <m/>
    <m/>
    <n v="671851.38946923742"/>
    <m/>
    <m/>
    <n v="19.981475022556459"/>
    <m/>
    <m/>
    <n v="223.67146843338236"/>
    <n v="223.6"/>
    <n v="3.196262673630379E-4"/>
    <n v="15.555519098232248"/>
    <m/>
    <n v="15.58"/>
    <m/>
    <n v="6103.6635911486228"/>
    <e v="#N/A"/>
    <e v="#N/A"/>
    <n v="13.49819596722414"/>
    <n v="1782"/>
    <n v="0.84642321160580303"/>
    <n v="90767.42"/>
    <n v="451.69117315996635"/>
    <m/>
    <m/>
    <n v="1055.4549853998458"/>
    <n v="0.7178673069040622"/>
    <m/>
    <m/>
    <n v="15544297.469642231"/>
    <m/>
    <m/>
    <m/>
    <n v="14.290835053681894"/>
    <m/>
    <m/>
    <m/>
    <n v="14.345060056961405"/>
    <m/>
    <n v="14.42"/>
    <n v="1424.0169471686818"/>
    <n v="1524.4075804960446"/>
    <n v="1488.4582160968482"/>
    <m/>
  </r>
  <r>
    <x v="1776"/>
    <n v="16.27"/>
    <n v="19.96"/>
    <n v="11462.81"/>
    <n v="10239.870000000001"/>
    <n v="166.0633"/>
    <n v="128614.66"/>
    <n v="114909.84"/>
    <n v="1.3889776309117252E-6"/>
    <n v="7220.6469646671958"/>
    <n v="7220.67"/>
    <n v="-3.1901932652234066E-6"/>
    <n v="835271266.1694237"/>
    <m/>
    <m/>
    <n v="660167.97291820426"/>
    <m/>
    <m/>
    <n v="20.096714352024069"/>
    <m/>
    <m/>
    <n v="223.64092299697353"/>
    <n v="223.56"/>
    <n v="3.6197440048990615E-4"/>
    <n v="15.556731698166177"/>
    <m/>
    <n v="15.56"/>
    <m/>
    <n v="6032.7670540698155"/>
    <e v="#N/A"/>
    <e v="#N/A"/>
    <n v="13.658867814010039"/>
    <n v="1783"/>
    <n v="0.81513026052104198"/>
    <n v="90650.240000000005"/>
    <n v="451.07282002927104"/>
    <m/>
    <m/>
    <n v="1056.8175691902536"/>
    <n v="0.71872593001185869"/>
    <m/>
    <m/>
    <n v="15183563.069308883"/>
    <m/>
    <m/>
    <m/>
    <n v="14.455749264278209"/>
    <m/>
    <m/>
    <m/>
    <n v="14.510759321466828"/>
    <m/>
    <n v="14.54"/>
    <n v="1440.9673184117407"/>
    <n v="1533.1993091954218"/>
    <n v="1505.6348129011035"/>
    <m/>
  </r>
  <r>
    <x v="1777"/>
    <n v="15.32"/>
    <n v="19.170000000000002"/>
    <n v="11129.55"/>
    <n v="9942.15"/>
    <n v="169.60579999999999"/>
    <n v="127954.47"/>
    <n v="114319.84"/>
    <n v="1.3889776309117252E-6"/>
    <n v="7010.5490626107594"/>
    <n v="7010.57"/>
    <n v="-2.9865459214573065E-6"/>
    <n v="786666460.05468023"/>
    <m/>
    <m/>
    <n v="631370.75102264911"/>
    <m/>
    <m/>
    <n v="20.388335526476368"/>
    <m/>
    <m/>
    <n v="222.48752992781183"/>
    <n v="222.4"/>
    <n v="3.935698192978343E-4"/>
    <n v="15.636050496537479"/>
    <m/>
    <n v="15.71"/>
    <m/>
    <n v="5857.198338717466"/>
    <e v="#N/A"/>
    <e v="#N/A"/>
    <n v="13.949343715538879"/>
    <n v="1784"/>
    <n v="0.79916536254564419"/>
    <n v="89919.81"/>
    <n v="447.40328574583896"/>
    <m/>
    <m/>
    <n v="1065.3330596849687"/>
    <n v="0.72444850834203867"/>
    <m/>
    <m/>
    <n v="14300169.479944225"/>
    <m/>
    <m/>
    <m/>
    <n v="14.875351359504833"/>
    <m/>
    <m/>
    <m/>
    <n v="14.932122105781422"/>
    <m/>
    <n v="14.87"/>
    <n v="1471.611606546656"/>
    <n v="1555.4473929062794"/>
    <n v="1549.3383602295439"/>
    <m/>
  </r>
  <r>
    <x v="1778"/>
    <n v="16.96"/>
    <n v="19.920000000000002"/>
    <n v="11444.83"/>
    <n v="10223.75"/>
    <n v="165.0309"/>
    <n v="129791.57"/>
    <n v="115960.7"/>
    <n v="1.6667944573445226E-6"/>
    <n v="7208.6178829900109"/>
    <n v="7208.65"/>
    <n v="-4.455343231901665E-6"/>
    <n v="831120744.01230788"/>
    <m/>
    <m/>
    <n v="658176.09580371482"/>
    <m/>
    <m/>
    <n v="20.098028032500629"/>
    <m/>
    <m/>
    <n v="225.66537529720785"/>
    <n v="225.56"/>
    <n v="4.6717191526801649E-4"/>
    <n v="15.409989589775458"/>
    <m/>
    <n v="15.45"/>
    <m/>
    <n v="6022.5769797908406"/>
    <e v="#N/A"/>
    <e v="#N/A"/>
    <n v="13.570456490780783"/>
    <n v="1785"/>
    <n v="0.85140562248995977"/>
    <n v="91555.96"/>
    <n v="455.43738106380459"/>
    <m/>
    <m/>
    <n v="1045.948624980274"/>
    <n v="0.71106443855194723"/>
    <m/>
    <m/>
    <n v="15108713.758657927"/>
    <m/>
    <m/>
    <m/>
    <n v="14.452004577646127"/>
    <m/>
    <m/>
    <m/>
    <n v="14.507637457415706"/>
    <m/>
    <n v="14.51"/>
    <n v="1431.6402036694615"/>
    <n v="1533.2995312498276"/>
    <n v="1505.2447860368025"/>
    <m/>
  </r>
  <r>
    <x v="1779"/>
    <n v="15.83"/>
    <n v="19.18"/>
    <n v="10813.46"/>
    <n v="9659.7199999999993"/>
    <n v="173.6377"/>
    <n v="128044.68"/>
    <n v="114399.77"/>
    <n v="1.6667944573445226E-6"/>
    <n v="6810.7783542351472"/>
    <n v="6810.81"/>
    <n v="-4.6464025356129923E-6"/>
    <n v="739385010.8167485"/>
    <m/>
    <m/>
    <n v="603704.32367763075"/>
    <m/>
    <m/>
    <n v="20.651880563777361"/>
    <m/>
    <m/>
    <n v="222.62267262721755"/>
    <n v="222.52"/>
    <n v="4.614085350420627E-4"/>
    <n v="15.616869603200369"/>
    <m/>
    <n v="15.66"/>
    <m/>
    <n v="5690.1561301228849"/>
    <e v="#N/A"/>
    <e v="#N/A"/>
    <n v="14.277272579037716"/>
    <n v="1786"/>
    <n v="0.82533889468196042"/>
    <n v="89720.57"/>
    <n v="446.27254004994825"/>
    <m/>
    <m/>
    <n v="1066.9163877212527"/>
    <n v="0.72525014000444465"/>
    <m/>
    <m/>
    <n v="13441207.545273168"/>
    <m/>
    <m/>
    <m/>
    <n v="15.248591232349423"/>
    <m/>
    <m/>
    <m/>
    <n v="15.307462870651573"/>
    <m/>
    <n v="15.25"/>
    <n v="1506.2070636152898"/>
    <n v="1575.5535188159145"/>
    <n v="1588.2130623182325"/>
    <m/>
  </r>
  <r>
    <x v="1780"/>
    <n v="15.07"/>
    <n v="18.48"/>
    <n v="10275.64"/>
    <n v="9179.26"/>
    <n v="181.32480000000001"/>
    <n v="125591.23"/>
    <n v="112207.58"/>
    <n v="1.6667944573445226E-6"/>
    <n v="6471.8785663196295"/>
    <n v="6471.9"/>
    <n v="-3.3118064819426252E-6"/>
    <n v="665804216.02474976"/>
    <m/>
    <m/>
    <n v="558657.94380436884"/>
    <m/>
    <m/>
    <n v="21.164926480137861"/>
    <m/>
    <m/>
    <n v="218.35169981320746"/>
    <n v="218.28"/>
    <n v="3.284763295192672E-4"/>
    <n v="15.915566318819039"/>
    <m/>
    <n v="15.85"/>
    <m/>
    <n v="5406.9807418040637"/>
    <e v="#N/A"/>
    <e v="#N/A"/>
    <n v="14.908380595089595"/>
    <n v="1787"/>
    <n v="0.81547619047619047"/>
    <n v="88012.56"/>
    <n v="437.74266957158562"/>
    <m/>
    <m/>
    <n v="1087.2272691544824"/>
    <n v="0.73898666442230687"/>
    <m/>
    <m/>
    <n v="12103708.603449389"/>
    <m/>
    <m/>
    <m/>
    <n v="16.006287780789663"/>
    <m/>
    <m/>
    <m/>
    <n v="16.068265595971088"/>
    <m/>
    <n v="15.87"/>
    <n v="1572.7869615908485"/>
    <n v="1614.6943271476118"/>
    <n v="1667.1307496750346"/>
    <m/>
  </r>
  <r>
    <x v="1781"/>
    <n v="14.69"/>
    <n v="18.350000000000001"/>
    <n v="10132.06"/>
    <n v="9050.98"/>
    <n v="185.7835"/>
    <n v="124602.91"/>
    <n v="111324.39"/>
    <n v="1.6667944573445226E-6"/>
    <n v="6381.2923605841479"/>
    <n v="6381.31"/>
    <n v="-2.7642311457576341E-6"/>
    <n v="647166833.16026795"/>
    <m/>
    <m/>
    <n v="546941.84642891248"/>
    <m/>
    <m/>
    <n v="21.312261504053929"/>
    <m/>
    <m/>
    <n v="216.62813390982006"/>
    <n v="216.56"/>
    <n v="3.1461908856700305E-4"/>
    <n v="16.040271773724228"/>
    <m/>
    <n v="16.02"/>
    <m/>
    <n v="5331.2649097337608"/>
    <e v="#N/A"/>
    <e v="#N/A"/>
    <n v="15.273987899797056"/>
    <n v="1788"/>
    <n v="0.80054495912806534"/>
    <n v="87210.240000000005"/>
    <n v="433.71835149073496"/>
    <m/>
    <m/>
    <n v="1097.1384020949174"/>
    <n v="0.74565255541220665"/>
    <m/>
    <m/>
    <n v="11765013.887764648"/>
    <m/>
    <m/>
    <m/>
    <n v="16.229219459481278"/>
    <m/>
    <m/>
    <m/>
    <n v="16.292243875876078"/>
    <m/>
    <n v="16.34"/>
    <n v="1611.357374939141"/>
    <n v="1625.9346698688914"/>
    <n v="1690.3501408114055"/>
    <m/>
  </r>
  <r>
    <x v="1782"/>
    <n v="15.77"/>
    <n v="18.55"/>
    <n v="9883.4599999999991"/>
    <n v="8828.85"/>
    <n v="190.14250000000001"/>
    <n v="123292.63"/>
    <n v="110153"/>
    <n v="1.8057055335418681E-6"/>
    <n v="6224.1140111250488"/>
    <n v="6224.13"/>
    <n v="-2.5688529885492528E-6"/>
    <n v="615294348.80037868"/>
    <m/>
    <m/>
    <n v="526786.99328157376"/>
    <m/>
    <m/>
    <n v="21.571539314116471"/>
    <m/>
    <m/>
    <n v="214.32924358448994"/>
    <n v="214.24"/>
    <n v="4.1655892685743545E-4"/>
    <n v="16.206771666829002"/>
    <m/>
    <n v="16.239999999999998"/>
    <m/>
    <n v="5199.8261271394267"/>
    <e v="#N/A"/>
    <e v="#N/A"/>
    <n v="15.628332853502242"/>
    <n v="1789"/>
    <n v="0.85013477088948786"/>
    <n v="85740.23"/>
    <n v="426.27446006006386"/>
    <m/>
    <m/>
    <n v="1115.6316939659587"/>
    <n v="0.75793376525699996"/>
    <m/>
    <m/>
    <n v="11186029.796789818"/>
    <m/>
    <m/>
    <m/>
    <n v="16.624420972440891"/>
    <m/>
    <m/>
    <m/>
    <n v="16.689731552465393"/>
    <m/>
    <n v="16.72"/>
    <n v="1648.7396459066927"/>
    <n v="1645.7152445595773"/>
    <n v="1731.5122518265407"/>
    <m/>
  </r>
  <r>
    <x v="1783"/>
    <n v="15.62"/>
    <n v="18.27"/>
    <n v="9778.2099999999991"/>
    <n v="8734.81"/>
    <n v="194.0753"/>
    <n v="121955.61"/>
    <n v="108958.27"/>
    <n v="1.8057055335418681E-6"/>
    <n v="6157.6826196739321"/>
    <n v="6157.7"/>
    <n v="-2.8225353732036496E-6"/>
    <n v="602160667.61924756"/>
    <m/>
    <m/>
    <n v="518365.45948958147"/>
    <m/>
    <m/>
    <n v="21.685858892799548"/>
    <m/>
    <m/>
    <n v="211.99982747316434"/>
    <n v="211.92"/>
    <n v="3.7668683071134801E-4"/>
    <n v="16.381975518374752"/>
    <m/>
    <n v="16.52"/>
    <m/>
    <n v="5144.292480383815"/>
    <e v="#N/A"/>
    <e v="#N/A"/>
    <n v="15.950553437426766"/>
    <n v="1790"/>
    <n v="0.85495347564313084"/>
    <n v="84504.55"/>
    <n v="420.09822853162956"/>
    <m/>
    <m/>
    <n v="1131.7100713111076"/>
    <n v="0.76878415080721785"/>
    <m/>
    <m/>
    <n v="10947366.136634186"/>
    <m/>
    <m/>
    <m/>
    <n v="16.800712523515266"/>
    <m/>
    <m/>
    <m/>
    <n v="16.86690788215607"/>
    <m/>
    <n v="17.09"/>
    <n v="1682.7328975493024"/>
    <n v="1654.4368045118265"/>
    <n v="1749.8738525755123"/>
    <m/>
  </r>
  <r>
    <x v="1784"/>
    <n v="15.35"/>
    <n v="17.899999999999999"/>
    <n v="9595.0499999999993"/>
    <n v="8571.18"/>
    <n v="195.72479999999999"/>
    <n v="120459.3"/>
    <n v="107621.23"/>
    <n v="1.8057055335418681E-6"/>
    <n v="6042.192994349919"/>
    <n v="6042.21"/>
    <n v="-2.8144751805792012E-6"/>
    <n v="579574850.64744544"/>
    <m/>
    <m/>
    <n v="503794.746711949"/>
    <m/>
    <m/>
    <n v="21.888410775306241"/>
    <m/>
    <m/>
    <n v="209.39363204341535"/>
    <n v="209.32"/>
    <n v="3.5176783592283378E-4"/>
    <n v="16.582417305025718"/>
    <m/>
    <n v="16.690000000000001"/>
    <m/>
    <n v="5047.7787614294157"/>
    <e v="#N/A"/>
    <e v="#N/A"/>
    <n v="16.085085949489279"/>
    <n v="1791"/>
    <n v="0.85754189944134085"/>
    <n v="82993.67"/>
    <n v="412.55496150407777"/>
    <m/>
    <m/>
    <n v="1151.9442257151311"/>
    <n v="0.78245527374839074"/>
    <m/>
    <m/>
    <n v="10536855.011424704"/>
    <m/>
    <m/>
    <m/>
    <n v="17.114644660603538"/>
    <m/>
    <m/>
    <m/>
    <n v="17.182272716698126"/>
    <m/>
    <n v="17.3"/>
    <n v="1696.9256517208505"/>
    <n v="1669.8896989947607"/>
    <n v="1782.5713728387168"/>
    <m/>
  </r>
  <r>
    <x v="1785"/>
    <n v="14.62"/>
    <n v="17.52"/>
    <n v="9443.2199999999993"/>
    <n v="8435.5400000000009"/>
    <n v="199.8175"/>
    <n v="118998.83"/>
    <n v="106316.22"/>
    <n v="1.8057055335418681E-6"/>
    <n v="5946.4376378186898"/>
    <n v="5946.46"/>
    <n v="-3.7605871914259126E-6"/>
    <n v="561206803.73518372"/>
    <m/>
    <m/>
    <n v="491831.10776655999"/>
    <m/>
    <m/>
    <n v="22.061029993969989"/>
    <m/>
    <m/>
    <n v="206.84986250832475"/>
    <n v="206.76"/>
    <n v="4.3462230762592036E-4"/>
    <n v="16.782904468118723"/>
    <m/>
    <n v="16.82"/>
    <m/>
    <n v="4967.7541164461609"/>
    <e v="#N/A"/>
    <e v="#N/A"/>
    <n v="16.420375586983763"/>
    <n v="1792"/>
    <n v="0.83447488584474883"/>
    <n v="81727.39"/>
    <n v="406.22866219648813"/>
    <m/>
    <m/>
    <n v="1169.5200713686436"/>
    <n v="0.79431831939049524"/>
    <m/>
    <m/>
    <n v="10203017.064268747"/>
    <m/>
    <m/>
    <m/>
    <n v="17.384676326909407"/>
    <m/>
    <m/>
    <m/>
    <n v="17.453570291847786"/>
    <m/>
    <n v="17.54"/>
    <n v="1732.2976471461307"/>
    <n v="1683.0589993178485"/>
    <n v="1810.696450961128"/>
    <m/>
  </r>
  <r>
    <x v="1786"/>
    <n v="14.75"/>
    <n v="17.5"/>
    <n v="9415.9"/>
    <n v="8411.1200000000008"/>
    <n v="198.166"/>
    <n v="117616.88"/>
    <n v="105081.36"/>
    <n v="1.8057055335418681E-6"/>
    <n v="5929.0895364527642"/>
    <n v="5929.11"/>
    <n v="-3.4513691322679563E-6"/>
    <n v="557933319.30586278"/>
    <m/>
    <m/>
    <n v="489690.7131596987"/>
    <m/>
    <m/>
    <n v="22.09238715102067"/>
    <m/>
    <m/>
    <n v="204.44270105951747"/>
    <n v="204.36"/>
    <n v="4.0468320374564826E-4"/>
    <n v="16.977240156031222"/>
    <m/>
    <n v="16.87"/>
    <m/>
    <n v="4953.2304971141893"/>
    <e v="#N/A"/>
    <e v="#N/A"/>
    <n v="16.283612031110451"/>
    <n v="1793"/>
    <n v="0.84285714285714286"/>
    <n v="80673.25"/>
    <n v="400.95771478362872"/>
    <m/>
    <m/>
    <n v="1184.6048292207242"/>
    <n v="0.80448736443562052"/>
    <m/>
    <m/>
    <n v="10143601.907304702"/>
    <m/>
    <m/>
    <m/>
    <n v="17.434191092949956"/>
    <m/>
    <m/>
    <m/>
    <n v="17.503480735358007"/>
    <m/>
    <n v="17.489999999999998"/>
    <n v="1717.8695249147199"/>
    <n v="1685.451269550997"/>
    <n v="1815.8536485674483"/>
    <m/>
  </r>
  <r>
    <x v="1787"/>
    <n v="15.99"/>
    <n v="18.39"/>
    <n v="9695.1200000000008"/>
    <n v="8660.5"/>
    <n v="193.11850000000001"/>
    <n v="120154.28"/>
    <n v="107347.75"/>
    <n v="1.3889776309117252E-6"/>
    <n v="6104.4647576126872"/>
    <n v="6104.49"/>
    <n v="-4.1350526108763219E-6"/>
    <n v="590939791.67155063"/>
    <m/>
    <m/>
    <n v="511454.14648930059"/>
    <m/>
    <m/>
    <n v="21.763180855550022"/>
    <m/>
    <m/>
    <n v="208.83795479668126"/>
    <n v="208.76"/>
    <n v="3.734182634664851E-4"/>
    <n v="16.609301945017698"/>
    <m/>
    <n v="16.739999999999998"/>
    <m/>
    <n v="5099.6479324777247"/>
    <e v="#N/A"/>
    <e v="#N/A"/>
    <n v="15.865786131841997"/>
    <n v="1794"/>
    <n v="0.86949429037520387"/>
    <n v="82552.28"/>
    <n v="410.20066241203455"/>
    <m/>
    <m/>
    <n v="1157.013180040226"/>
    <n v="0.78552592479825067"/>
    <m/>
    <m/>
    <n v="10744007.836945692"/>
    <m/>
    <m/>
    <m/>
    <n v="16.914923774072367"/>
    <m/>
    <m/>
    <m/>
    <n v="16.98273022000728"/>
    <m/>
    <n v="16.989999999999998"/>
    <n v="1673.7902151336934"/>
    <n v="1660.335777736906"/>
    <n v="1761.7694957358892"/>
    <m/>
  </r>
  <r>
    <x v="1788"/>
    <n v="16.7"/>
    <n v="19.11"/>
    <n v="9961.6299999999992"/>
    <n v="8898.56"/>
    <n v="188.5994"/>
    <n v="121526.53"/>
    <n v="108573.59"/>
    <n v="1.3889776309117252E-6"/>
    <n v="6272.1179819095141"/>
    <n v="6272.14"/>
    <n v="-3.5104590276890946E-6"/>
    <n v="623400005.27244687"/>
    <m/>
    <m/>
    <n v="532537.33287678368"/>
    <m/>
    <m/>
    <n v="21.463508822922968"/>
    <m/>
    <m/>
    <n v="211.2178870344367"/>
    <n v="211.12"/>
    <n v="4.6365590392527523E-4"/>
    <n v="16.419050254365615"/>
    <m/>
    <n v="16.46"/>
    <m/>
    <n v="5239.6764237276202"/>
    <e v="#N/A"/>
    <e v="#N/A"/>
    <n v="15.49351870222206"/>
    <n v="1795"/>
    <n v="0.87388801674515959"/>
    <n v="84104.68"/>
    <n v="417.88187592526361"/>
    <m/>
    <m/>
    <n v="1135.2554858772733"/>
    <n v="0.77068100489357783"/>
    <m/>
    <m/>
    <n v="11334288.885591695"/>
    <m/>
    <m/>
    <m/>
    <n v="16.44919984282275"/>
    <m/>
    <m/>
    <m/>
    <n v="16.515320664449291"/>
    <m/>
    <n v="16.62"/>
    <n v="1634.5171796891852"/>
    <n v="1637.4734856546825"/>
    <n v="1713.2621405465354"/>
    <m/>
  </r>
  <r>
    <x v="1789"/>
    <n v="17.079999999999998"/>
    <n v="19.440000000000001"/>
    <n v="10083.629999999999"/>
    <n v="9007.5300000000007"/>
    <n v="186.70050000000001"/>
    <n v="122063.3"/>
    <n v="109053"/>
    <n v="1.3889776309117252E-6"/>
    <n v="6348.7777492319974"/>
    <n v="6348.8"/>
    <n v="-3.5047202625593243E-6"/>
    <n v="638640086.59574103"/>
    <m/>
    <m/>
    <n v="542314.15231308131"/>
    <m/>
    <m/>
    <n v="21.331534669146929"/>
    <m/>
    <m/>
    <n v="212.14564140543715"/>
    <n v="212.08"/>
    <n v="3.0951247376997948E-4"/>
    <n v="16.345969543421564"/>
    <m/>
    <n v="16.27"/>
    <m/>
    <n v="5303.6878852601085"/>
    <e v="#N/A"/>
    <e v="#N/A"/>
    <n v="15.336535797587084"/>
    <n v="1796"/>
    <n v="0.87860082304526732"/>
    <n v="84601.97"/>
    <n v="420.31988519141254"/>
    <m/>
    <m/>
    <n v="1128.5430032832974"/>
    <n v="0.76605153592075648"/>
    <m/>
    <m/>
    <n v="11611492.486226927"/>
    <m/>
    <m/>
    <m/>
    <n v="16.247009460321575"/>
    <m/>
    <m/>
    <m/>
    <n v="16.312496622867592"/>
    <m/>
    <n v="16.420000000000002"/>
    <n v="1617.9559801660209"/>
    <n v="1627.4050397457277"/>
    <n v="1692.203053731864"/>
    <m/>
  </r>
  <r>
    <x v="1790"/>
    <n v="18.2"/>
    <n v="19.84"/>
    <n v="10243.209999999999"/>
    <n v="9150.07"/>
    <n v="181.541"/>
    <n v="122909.3"/>
    <n v="109808.68"/>
    <n v="1.3889776309117252E-6"/>
    <n v="6449.0940286635514"/>
    <n v="6449.12"/>
    <n v="-4.0271132261127107E-6"/>
    <n v="658823586.51390767"/>
    <m/>
    <m/>
    <n v="555181.63489970169"/>
    <m/>
    <m/>
    <n v="21.162203018173869"/>
    <m/>
    <m/>
    <n v="213.6107780947618"/>
    <n v="213.52"/>
    <n v="4.2515031267220671E-4"/>
    <n v="16.232122720994777"/>
    <m/>
    <n v="16.22"/>
    <m/>
    <n v="5387.4613090643006"/>
    <e v="#N/A"/>
    <e v="#N/A"/>
    <n v="14.911747895001247"/>
    <n v="1797"/>
    <n v="0.91733870967741937"/>
    <n v="85191.24"/>
    <n v="423.21445094473671"/>
    <m/>
    <m/>
    <n v="1120.6824707738917"/>
    <n v="0.76064371882369131"/>
    <m/>
    <m/>
    <n v="11978581.817007292"/>
    <m/>
    <m/>
    <m/>
    <n v="15.989163307678171"/>
    <m/>
    <m/>
    <m/>
    <n v="16.053787409369438"/>
    <m/>
    <n v="15.95"/>
    <n v="1573.1422010726308"/>
    <n v="1614.486551392398"/>
    <n v="1665.3471546224446"/>
    <m/>
  </r>
  <r>
    <x v="1791"/>
    <n v="18.399999999999999"/>
    <n v="19.91"/>
    <n v="10132.129999999999"/>
    <n v="9050.83"/>
    <n v="185.38140000000001"/>
    <n v="122069.71"/>
    <n v="109058.43"/>
    <n v="1.3889776309117252E-6"/>
    <n v="6379.0028500961853"/>
    <n v="6379.02"/>
    <n v="-2.6884856632047871E-6"/>
    <n v="644504383.04475176"/>
    <m/>
    <m/>
    <n v="546144.29884124396"/>
    <m/>
    <m/>
    <n v="21.276409942439169"/>
    <m/>
    <m/>
    <n v="212.14643581599441"/>
    <n v="212.08"/>
    <n v="3.1325827986794508E-4"/>
    <n v="16.342444299365457"/>
    <m/>
    <n v="16.37"/>
    <m/>
    <n v="5328.8765797772294"/>
    <e v="#N/A"/>
    <e v="#N/A"/>
    <n v="15.226217338423668"/>
    <n v="1798"/>
    <n v="0.92415871421396278"/>
    <n v="84561.95"/>
    <n v="420.05545226409794"/>
    <m/>
    <m/>
    <n v="1128.9607194768489"/>
    <n v="0.76618979854745972"/>
    <m/>
    <m/>
    <n v="11718351.858771354"/>
    <m/>
    <m/>
    <m/>
    <n v="16.161826095886038"/>
    <m/>
    <m/>
    <m/>
    <n v="16.227326206563959"/>
    <m/>
    <n v="16.329999999999998"/>
    <n v="1606.3177319278345"/>
    <n v="1623.1995168215583"/>
    <n v="1683.3308025168324"/>
    <m/>
  </r>
  <r>
    <x v="1792"/>
    <n v="17.16"/>
    <n v="19.2"/>
    <n v="9759.5499999999993"/>
    <n v="8717.98"/>
    <n v="191.261"/>
    <n v="119789.37"/>
    <n v="107020.7"/>
    <n v="6.9446662909200541E-7"/>
    <n v="6143.9838704427293"/>
    <n v="6144.01"/>
    <n v="-4.2528507068206878E-6"/>
    <n v="597020541.01027548"/>
    <m/>
    <m/>
    <n v="516002.2514268654"/>
    <m/>
    <m/>
    <n v="21.665944848861759"/>
    <m/>
    <m/>
    <n v="208.16817676814182"/>
    <n v="208.08"/>
    <n v="4.237637838417907E-4"/>
    <n v="16.645986388706216"/>
    <m/>
    <n v="16.37"/>
    <m/>
    <n v="5132.4608079212076"/>
    <e v="#N/A"/>
    <e v="#N/A"/>
    <n v="15.706101586872805"/>
    <n v="1799"/>
    <n v="0.89375000000000004"/>
    <n v="82961.289999999994"/>
    <n v="412.00776145683511"/>
    <m/>
    <m/>
    <n v="1150.3306413535063"/>
    <n v="0.78047089090378086"/>
    <m/>
    <m/>
    <n v="10855354.744684011"/>
    <m/>
    <m/>
    <m/>
    <n v="16.753846310200792"/>
    <m/>
    <m/>
    <m/>
    <n v="16.822299780897517"/>
    <m/>
    <n v="16.82"/>
    <n v="1656.9440011070785"/>
    <n v="1652.9175413191531"/>
    <n v="1744.9925142909935"/>
    <m/>
  </r>
  <r>
    <x v="1793"/>
    <n v="15.91"/>
    <n v="18.37"/>
    <n v="9389.82"/>
    <n v="8387.7099999999991"/>
    <n v="198.7226"/>
    <n v="117535.8"/>
    <n v="105007.27"/>
    <n v="6.9446662909200541E-7"/>
    <n v="5911.0815474770943"/>
    <n v="5911.1"/>
    <n v="-3.1216732767624933E-6"/>
    <n v="551761195.78575039"/>
    <m/>
    <m/>
    <n v="486675.41420124751"/>
    <m/>
    <m/>
    <n v="22.07576415810988"/>
    <m/>
    <m/>
    <n v="204.24697611469091"/>
    <n v="204.16"/>
    <n v="4.2601937054720374E-4"/>
    <n v="16.958539562036492"/>
    <m/>
    <n v="16.37"/>
    <m/>
    <n v="4937.8817604839642"/>
    <e v="#N/A"/>
    <e v="#N/A"/>
    <n v="16.317787693158998"/>
    <n v="1800"/>
    <n v="0.86608600979858463"/>
    <n v="81307.820000000007"/>
    <n v="403.76466176488867"/>
    <m/>
    <m/>
    <n v="1173.2574449935985"/>
    <n v="0.7959507012440864"/>
    <m/>
    <m/>
    <n v="10032532.99929231"/>
    <m/>
    <m/>
    <m/>
    <n v="17.387735390635836"/>
    <m/>
    <m/>
    <m/>
    <n v="17.458958374093946"/>
    <m/>
    <n v="17.420000000000002"/>
    <n v="1721.4749490807351"/>
    <n v="1684.1830840754435"/>
    <n v="1811.0150669496313"/>
    <m/>
  </r>
  <r>
    <x v="1794"/>
    <n v="16.95"/>
    <n v="19.05"/>
    <n v="9641.2000000000007"/>
    <n v="8612.26"/>
    <n v="193.51079999999999"/>
    <n v="119066.99"/>
    <n v="106375.17"/>
    <n v="6.9446662909200541E-7"/>
    <n v="6069.1823483648277"/>
    <n v="6069.21"/>
    <n v="-4.5560518044940324E-6"/>
    <n v="581278063.42149639"/>
    <m/>
    <m/>
    <n v="506213.96896289883"/>
    <m/>
    <m/>
    <n v="21.779698691337863"/>
    <m/>
    <m/>
    <n v="206.9027451803685"/>
    <n v="206.84"/>
    <n v="3.0335128779968024E-4"/>
    <n v="16.737018025552299"/>
    <m/>
    <n v="16.72"/>
    <m/>
    <n v="5069.9294814210361"/>
    <e v="#N/A"/>
    <e v="#N/A"/>
    <n v="15.888806048287002"/>
    <n v="1801"/>
    <n v="0.88976377952755903"/>
    <n v="82649.8"/>
    <n v="410.39672267393064"/>
    <m/>
    <m/>
    <n v="1153.8929112251062"/>
    <n v="0.78273938299903234"/>
    <m/>
    <m/>
    <n v="10569344.953701183"/>
    <m/>
    <m/>
    <m/>
    <n v="16.921454745112577"/>
    <m/>
    <m/>
    <m/>
    <n v="16.990942500272354"/>
    <m/>
    <n v="17.100000000000001"/>
    <n v="1676.2187434510843"/>
    <n v="1661.5959406658164"/>
    <n v="1762.4497273295908"/>
    <m/>
  </r>
  <r>
    <x v="1795"/>
    <n v="16.03"/>
    <n v="18.440000000000001"/>
    <n v="9455.8799999999992"/>
    <n v="8446.7099999999991"/>
    <n v="196.89320000000001"/>
    <n v="118251.45"/>
    <n v="105646.49"/>
    <n v="6.9446662909200541E-7"/>
    <n v="5952.37736223922"/>
    <n v="5952.41"/>
    <n v="-5.4831170533953255E-6"/>
    <n v="558905837.37030542"/>
    <m/>
    <m/>
    <n v="491613.13442302262"/>
    <m/>
    <m/>
    <n v="21.988457555388649"/>
    <m/>
    <m/>
    <n v="205.48057060095377"/>
    <n v="205.4"/>
    <n v="3.9226193258889985E-4"/>
    <n v="16.851056607918139"/>
    <m/>
    <n v="16.84"/>
    <m/>
    <n v="4972.3292283652527"/>
    <e v="#N/A"/>
    <e v="#N/A"/>
    <n v="16.165487660790323"/>
    <n v="1802"/>
    <n v="0.86930585683297179"/>
    <n v="81949.679999999993"/>
    <n v="406.88851086470544"/>
    <m/>
    <m/>
    <n v="1163.6674479451819"/>
    <n v="0.78929507923052999"/>
    <m/>
    <m/>
    <n v="10162661.965125991"/>
    <m/>
    <m/>
    <m/>
    <n v="17.245925771655529"/>
    <m/>
    <m/>
    <m/>
    <n v="17.316924048459988"/>
    <m/>
    <n v="17.260000000000002"/>
    <n v="1705.4077777584378"/>
    <n v="1677.5223722478452"/>
    <n v="1796.244922888776"/>
    <m/>
  </r>
  <r>
    <x v="1796"/>
    <n v="17.07"/>
    <n v="19.07"/>
    <n v="9645.7999999999993"/>
    <n v="8616.36"/>
    <n v="193.9906"/>
    <n v="119503.24"/>
    <n v="106764.77"/>
    <n v="6.9446662909200541E-7"/>
    <n v="6071.7819565950995"/>
    <n v="6071.81"/>
    <n v="-4.618623590135762E-6"/>
    <n v="581330920.86013889"/>
    <m/>
    <m/>
    <n v="506419.16353242897"/>
    <m/>
    <m/>
    <n v="21.767074740266505"/>
    <m/>
    <m/>
    <n v="207.65069004248232"/>
    <n v="207.56"/>
    <n v="4.3693410330658544E-4"/>
    <n v="16.67208119271428"/>
    <m/>
    <n v="16.670000000000002"/>
    <m/>
    <n v="5072.0512707741791"/>
    <e v="#N/A"/>
    <e v="#N/A"/>
    <n v="15.926150556791795"/>
    <n v="1803"/>
    <n v="0.89512323020450968"/>
    <n v="82918.350000000006"/>
    <n v="411.66590982369439"/>
    <m/>
    <m/>
    <n v="1149.9125468058355"/>
    <n v="0.77989143625977697"/>
    <m/>
    <m/>
    <n v="10570534.649208672"/>
    <m/>
    <m/>
    <m/>
    <n v="16.898758681674448"/>
    <m/>
    <m/>
    <m/>
    <n v="16.968502238035423"/>
    <m/>
    <n v="17.03"/>
    <n v="1680.1584708875239"/>
    <n v="1660.6328462652646"/>
    <n v="1760.085824732532"/>
    <m/>
  </r>
  <r>
    <x v="1797"/>
    <n v="18.239999999999998"/>
    <n v="19.87"/>
    <n v="9867.94"/>
    <n v="8814.7800000000007"/>
    <n v="190.5137"/>
    <n v="120228.26"/>
    <n v="107412.28"/>
    <n v="8.3336527945121475E-7"/>
    <n v="6211.1589762025405"/>
    <n v="6211.19"/>
    <n v="-4.9948234491781207E-6"/>
    <n v="608024084.82860863"/>
    <m/>
    <m/>
    <n v="523897.04002524028"/>
    <m/>
    <m/>
    <n v="21.514765524495555"/>
    <m/>
    <m/>
    <n v="208.8952145070796"/>
    <n v="208.8"/>
    <n v="4.5600817566859853E-4"/>
    <n v="16.569170680195921"/>
    <m/>
    <n v="16.63"/>
    <m/>
    <n v="5188.4041245091348"/>
    <e v="#N/A"/>
    <e v="#N/A"/>
    <n v="15.637684810176752"/>
    <n v="1804"/>
    <n v="0.91796678409662791"/>
    <n v="83711.83"/>
    <n v="415.50796472900328"/>
    <m/>
    <m/>
    <n v="1138.9085578499592"/>
    <n v="0.7722086873153019"/>
    <m/>
    <m/>
    <n v="11056259.415843245"/>
    <m/>
    <m/>
    <m/>
    <n v="16.507302523660961"/>
    <m/>
    <m/>
    <m/>
    <n v="16.575941875121586"/>
    <m/>
    <n v="16.7"/>
    <n v="1649.7262477330426"/>
    <n v="1641.3839129049366"/>
    <n v="1719.3138101897737"/>
    <m/>
  </r>
  <r>
    <x v="1798"/>
    <n v="17.55"/>
    <n v="19.45"/>
    <n v="9688.85"/>
    <n v="8654.7999999999993"/>
    <n v="193.3784"/>
    <n v="119588.16"/>
    <n v="106840.32000000001"/>
    <n v="8.3336527945121475E-7"/>
    <n v="6098.2859916583448"/>
    <n v="6098.32"/>
    <n v="-5.5766738470408583E-6"/>
    <n v="585927949.63307738"/>
    <m/>
    <m/>
    <n v="509629.79232164164"/>
    <m/>
    <m/>
    <n v="21.709436890106101"/>
    <m/>
    <m/>
    <n v="207.77798165205274"/>
    <n v="207.68"/>
    <n v="4.71791467896443E-4"/>
    <n v="16.65679769726184"/>
    <m/>
    <n v="16.71"/>
    <m/>
    <n v="5094.092903128244"/>
    <e v="#N/A"/>
    <e v="#N/A"/>
    <n v="15.871802253693872"/>
    <n v="1805"/>
    <n v="0.90231362467866327"/>
    <n v="82737.37"/>
    <n v="410.63911639864568"/>
    <m/>
    <m/>
    <n v="1152.1661922044166"/>
    <n v="0.78112364405954238"/>
    <m/>
    <m/>
    <n v="10654578.855523292"/>
    <m/>
    <m/>
    <m/>
    <n v="16.806111814837024"/>
    <m/>
    <m/>
    <m/>
    <n v="16.87616954796486"/>
    <m/>
    <n v="17"/>
    <n v="1674.4248969455523"/>
    <n v="1656.2355945304037"/>
    <n v="1750.4362143618443"/>
    <m/>
  </r>
  <r>
    <x v="1799"/>
    <n v="16.23"/>
    <n v="18.53"/>
    <n v="9352.08"/>
    <n v="8353.9599999999991"/>
    <n v="199.0966"/>
    <n v="118180.3"/>
    <n v="105582.45"/>
    <n v="8.3336527945121475E-7"/>
    <n v="5886.1751210833627"/>
    <n v="5886.2"/>
    <n v="-4.2266515981603803E-6"/>
    <n v="545170161.96729684"/>
    <m/>
    <m/>
    <n v="483053.13778971316"/>
    <m/>
    <m/>
    <n v="22.086170979199292"/>
    <m/>
    <m/>
    <n v="205.32689406907559"/>
    <n v="205.24"/>
    <n v="4.233778458175852E-4"/>
    <n v="16.852294961204944"/>
    <m/>
    <n v="16.89"/>
    <m/>
    <n v="4916.8812843371479"/>
    <e v="#N/A"/>
    <e v="#N/A"/>
    <n v="16.340079404526428"/>
    <n v="1806"/>
    <n v="0.87587695628710194"/>
    <n v="81775.31"/>
    <n v="405.83256430090177"/>
    <m/>
    <m/>
    <n v="1165.5634395047862"/>
    <n v="0.79013154683444553"/>
    <m/>
    <m/>
    <n v="9913540.5373711325"/>
    <m/>
    <m/>
    <m/>
    <n v="17.389480656111722"/>
    <m/>
    <m/>
    <m/>
    <n v="17.462152217022201"/>
    <m/>
    <n v="17.440000000000001"/>
    <n v="1723.8266540675118"/>
    <n v="1684.9770313160579"/>
    <n v="1811.1968446223211"/>
    <m/>
  </r>
  <r>
    <x v="1800"/>
    <n v="15.52"/>
    <n v="18.170000000000002"/>
    <n v="9152.65"/>
    <n v="8175.8"/>
    <n v="202.78880000000001"/>
    <n v="118546.02"/>
    <n v="105909.1"/>
    <n v="8.3336527945121475E-7"/>
    <n v="5760.5139262632138"/>
    <n v="5760.54"/>
    <n v="-4.5262660768319307E-6"/>
    <n v="521893955.49224597"/>
    <m/>
    <m/>
    <n v="467595.96797294344"/>
    <m/>
    <m/>
    <n v="22.321099404387837"/>
    <m/>
    <m/>
    <n v="205.95727526695032"/>
    <n v="205.88"/>
    <n v="3.7534130051652959E-4"/>
    <n v="16.799550113062516"/>
    <m/>
    <n v="16.829999999999998"/>
    <m/>
    <n v="4811.8834160439465"/>
    <e v="#N/A"/>
    <e v="#N/A"/>
    <n v="16.642030822919352"/>
    <n v="1807"/>
    <n v="0.85415520088057229"/>
    <n v="81694.48"/>
    <n v="405.39976612446219"/>
    <m/>
    <m/>
    <n v="1166.7155292102875"/>
    <n v="0.79083757040672531"/>
    <m/>
    <m/>
    <n v="9490380.1969156209"/>
    <m/>
    <m/>
    <m/>
    <n v="17.759508706328202"/>
    <m/>
    <m/>
    <m/>
    <n v="17.833912513067187"/>
    <m/>
    <n v="17.809999999999999"/>
    <n v="1755.6815729068308"/>
    <n v="1702.8999660256895"/>
    <n v="1849.7370201587473"/>
    <m/>
  </r>
  <r>
    <x v="1801"/>
    <n v="17.43"/>
    <n v="19.05"/>
    <n v="9357.7000000000007"/>
    <n v="8358.9599999999991"/>
    <n v="201.42320000000001"/>
    <n v="121875.67"/>
    <n v="108883.73"/>
    <n v="8.3336527945121475E-7"/>
    <n v="5889.4251138165482"/>
    <n v="5889.45"/>
    <n v="-4.2255530570134425E-6"/>
    <n v="545253428.48643458"/>
    <m/>
    <m/>
    <n v="483304.45224792336"/>
    <m/>
    <m/>
    <n v="22.070498497701379"/>
    <m/>
    <m/>
    <n v="211.73691751390587"/>
    <n v="211.64"/>
    <n v="4.5793571114094433E-4"/>
    <n v="16.327117023570526"/>
    <m/>
    <n v="16.5"/>
    <m/>
    <n v="4919.5410746755369"/>
    <e v="#N/A"/>
    <e v="#N/A"/>
    <n v="16.528897470111236"/>
    <n v="1808"/>
    <n v="0.91496062992125982"/>
    <n v="83830.94"/>
    <n v="415.96922880605791"/>
    <m/>
    <m/>
    <n v="1136.2037852156307"/>
    <n v="0.77008271564552555"/>
    <m/>
    <m/>
    <n v="9915266.3480342217"/>
    <m/>
    <m/>
    <m/>
    <n v="17.360839124343695"/>
    <m/>
    <m/>
    <m/>
    <n v="17.433754405366354"/>
    <m/>
    <n v="17.62"/>
    <n v="1743.7463622994314"/>
    <n v="1683.7813613480682"/>
    <n v="1808.213693314397"/>
    <m/>
  </r>
  <r>
    <x v="1802"/>
    <n v="18.27"/>
    <n v="19.79"/>
    <n v="9596.49"/>
    <n v="8572.25"/>
    <n v="194.1696"/>
    <n v="123058.92"/>
    <n v="109940.57"/>
    <n v="1.527885156615838E-6"/>
    <n v="6039.2697986517342"/>
    <n v="6039.3"/>
    <n v="-5.0008027860926063E-6"/>
    <n v="573004074.8105557"/>
    <m/>
    <m/>
    <n v="501788.25238459773"/>
    <m/>
    <m/>
    <n v="21.787218129927009"/>
    <m/>
    <m/>
    <n v="213.77696153058898"/>
    <n v="213.68"/>
    <n v="4.5376979871281087E-4"/>
    <n v="16.166923966448504"/>
    <m/>
    <n v="16.2"/>
    <m/>
    <n v="5044.6343349841518"/>
    <e v="#N/A"/>
    <e v="#N/A"/>
    <n v="15.930585704611941"/>
    <n v="1809"/>
    <n v="0.92319353208691257"/>
    <n v="84514.41"/>
    <n v="419.26238168215372"/>
    <m/>
    <m/>
    <n v="1126.9403652768667"/>
    <n v="0.7635870720421245"/>
    <m/>
    <m/>
    <n v="10420215.295573544"/>
    <m/>
    <m/>
    <m/>
    <n v="16.915490431943628"/>
    <m/>
    <m/>
    <m/>
    <n v="16.987066406693881"/>
    <m/>
    <n v="17.02"/>
    <n v="1680.626364943472"/>
    <n v="1662.1696064824505"/>
    <n v="1761.8285158394051"/>
    <m/>
  </r>
  <r>
    <x v="1803"/>
    <n v="17.82"/>
    <n v="19.170000000000002"/>
    <n v="9480.3700000000008"/>
    <n v="8468.51"/>
    <n v="195.81649999999999"/>
    <n v="122412.74"/>
    <n v="109363.11"/>
    <n v="1.527885156615838E-6"/>
    <n v="5966.0476019998787"/>
    <n v="5966.08"/>
    <n v="-5.4303663580279604E-6"/>
    <n v="559110845.58638728"/>
    <m/>
    <m/>
    <n v="492674.68616424908"/>
    <m/>
    <m/>
    <n v="21.918480350627643"/>
    <m/>
    <m/>
    <n v="212.64923758337588"/>
    <n v="212.56"/>
    <n v="4.1982303056009584E-4"/>
    <n v="16.251264051860712"/>
    <m/>
    <n v="16.37"/>
    <m/>
    <n v="4983.4416127879649"/>
    <e v="#N/A"/>
    <e v="#N/A"/>
    <n v="16.064670746292077"/>
    <n v="1810"/>
    <n v="0.92957746478873238"/>
    <n v="83943.03"/>
    <n v="416.39534189117478"/>
    <m/>
    <m/>
    <n v="1134.5593167185427"/>
    <n v="0.76867661289590272"/>
    <m/>
    <m/>
    <n v="10167665.086088346"/>
    <m/>
    <m/>
    <m/>
    <n v="17.11940161560624"/>
    <m/>
    <m/>
    <m/>
    <n v="17.192031546672801"/>
    <m/>
    <n v="17.07"/>
    <n v="1694.7719124061082"/>
    <n v="1672.183738274168"/>
    <n v="1783.0668322524443"/>
    <m/>
  </r>
  <r>
    <x v="1804"/>
    <n v="17.07"/>
    <n v="18.87"/>
    <n v="9317.0400000000009"/>
    <n v="8322.6"/>
    <n v="200.53299999999999"/>
    <n v="121342.85"/>
    <n v="108407.11"/>
    <n v="1.527885156615838E-6"/>
    <n v="5863.1201912390115"/>
    <n v="5863.16"/>
    <n v="-6.7896426139135713E-6"/>
    <n v="539820627.26330352"/>
    <m/>
    <m/>
    <n v="479937.11853993579"/>
    <m/>
    <m/>
    <n v="22.106729522031401"/>
    <m/>
    <m/>
    <n v="210.78553881177513"/>
    <n v="210.72"/>
    <n v="3.1102321457443516E-4"/>
    <n v="16.392743547999839"/>
    <m/>
    <n v="16.489999999999998"/>
    <m/>
    <n v="4897.4374529464394"/>
    <e v="#N/A"/>
    <e v="#N/A"/>
    <n v="16.450550425219781"/>
    <n v="1811"/>
    <n v="0.90461049284578698"/>
    <n v="83063.259999999995"/>
    <n v="411.99911303488926"/>
    <m/>
    <m/>
    <n v="1146.4501342178571"/>
    <n v="0.7766591445904143"/>
    <m/>
    <m/>
    <n v="9816962.3465360608"/>
    <m/>
    <m/>
    <m/>
    <n v="17.413552918600661"/>
    <m/>
    <m/>
    <m/>
    <n v="17.487625217047402"/>
    <m/>
    <n v="17.57"/>
    <n v="1735.4809970641866"/>
    <n v="1686.545464001925"/>
    <n v="1813.7040848743502"/>
    <m/>
  </r>
  <r>
    <x v="1805"/>
    <n v="16.09"/>
    <n v="18.190000000000001"/>
    <n v="9058.2099999999991"/>
    <n v="8091.38"/>
    <n v="203.7501"/>
    <n v="118947.23"/>
    <n v="106266.71"/>
    <n v="1.527885156615838E-6"/>
    <n v="5700.1020658695898"/>
    <n v="5700.14"/>
    <n v="-6.6549471434695917E-6"/>
    <n v="509803567.90136808"/>
    <m/>
    <m/>
    <n v="459932.15658003651"/>
    <m/>
    <m/>
    <n v="22.413232756290451"/>
    <m/>
    <m/>
    <n v="206.6190518220142"/>
    <n v="206.52"/>
    <n v="4.7962338763407608E-4"/>
    <n v="16.715810654617513"/>
    <m/>
    <n v="16.66"/>
    <m/>
    <n v="4761.2389760936903"/>
    <e v="#N/A"/>
    <e v="#N/A"/>
    <n v="16.713386291973542"/>
    <n v="1812"/>
    <n v="0.88455195162177014"/>
    <n v="81133.88"/>
    <n v="402.39784155946683"/>
    <m/>
    <m/>
    <n v="1173.0796929416208"/>
    <n v="0.79462392474231192"/>
    <m/>
    <m/>
    <n v="9271176.6123444755"/>
    <m/>
    <m/>
    <m/>
    <n v="17.896505865627663"/>
    <m/>
    <m/>
    <m/>
    <n v="17.972832318205345"/>
    <m/>
    <n v="17.93"/>
    <n v="1763.2093490224738"/>
    <n v="1709.9289155851341"/>
    <n v="1864.0059237305284"/>
    <m/>
  </r>
  <r>
    <x v="1806"/>
    <n v="15.98"/>
    <n v="18.13"/>
    <n v="8892.74"/>
    <n v="7943.56"/>
    <n v="208.2073"/>
    <n v="116825.98"/>
    <n v="104371.44"/>
    <n v="1.527885156615838E-6"/>
    <n v="5595.8395371787446"/>
    <n v="5595.87"/>
    <n v="-5.4438043155524696E-6"/>
    <n v="491155090.81766176"/>
    <m/>
    <m/>
    <n v="447324.23745355813"/>
    <m/>
    <m/>
    <n v="22.617375775757129"/>
    <m/>
    <m/>
    <n v="202.92935475528057"/>
    <n v="202.84"/>
    <n v="4.405184149109953E-4"/>
    <n v="17.013334357992598"/>
    <m/>
    <n v="16.96"/>
    <m/>
    <n v="4674.1222726130336"/>
    <e v="#N/A"/>
    <e v="#N/A"/>
    <n v="17.077905672851447"/>
    <n v="1813"/>
    <n v="0.8814120242691672"/>
    <n v="79552.960000000006"/>
    <n v="394.5261810636394"/>
    <m/>
    <m/>
    <n v="1195.9375317158206"/>
    <n v="0.81003063622434945"/>
    <m/>
    <m/>
    <n v="8932128.6075342447"/>
    <m/>
    <m/>
    <m/>
    <n v="18.222605224223503"/>
    <m/>
    <m/>
    <m/>
    <n v="18.300525904292783"/>
    <m/>
    <n v="18.28"/>
    <n v="1801.664989850477"/>
    <n v="1725.5031995671256"/>
    <n v="1897.9707177920784"/>
    <m/>
  </r>
  <r>
    <x v="1807"/>
    <n v="15.45"/>
    <n v="17.559999999999999"/>
    <n v="8630.32"/>
    <n v="7709.1"/>
    <n v="213.13200000000001"/>
    <n v="114680.44"/>
    <n v="102453.99"/>
    <n v="1.6667944573445226E-6"/>
    <n v="5430.1796453072757"/>
    <n v="5430.21"/>
    <n v="-5.5899666355774258E-6"/>
    <n v="462081002.92536986"/>
    <m/>
    <m/>
    <n v="427503.18520696776"/>
    <m/>
    <m/>
    <n v="22.948770651138247"/>
    <m/>
    <m/>
    <n v="199.18307516515171"/>
    <n v="199.12"/>
    <n v="3.1676961205162613E-4"/>
    <n v="17.323445576409235"/>
    <m/>
    <n v="17.329999999999998"/>
    <m/>
    <n v="4535.6401784513746"/>
    <e v="#N/A"/>
    <e v="#N/A"/>
    <n v="17.477345399651597"/>
    <n v="1814"/>
    <n v="0.87984054669703871"/>
    <n v="77842.52"/>
    <n v="385.92305505691553"/>
    <m/>
    <m/>
    <n v="1221.6509607541368"/>
    <n v="0.82713311277744817"/>
    <m/>
    <m/>
    <n v="8403719.0816783588"/>
    <m/>
    <m/>
    <m/>
    <n v="18.756963928694415"/>
    <m/>
    <m/>
    <m/>
    <n v="18.838007249317204"/>
    <m/>
    <n v="18.82"/>
    <n v="1843.8046166359381"/>
    <n v="1750.7856604264082"/>
    <n v="1953.6267099734225"/>
    <m/>
  </r>
  <r>
    <x v="1808"/>
    <n v="18.3"/>
    <n v="19.36"/>
    <n v="9227.41"/>
    <n v="8242.44"/>
    <n v="200.52369999999999"/>
    <n v="117907.12"/>
    <n v="105336.5"/>
    <n v="1.6667944573445226E-6"/>
    <n v="5805.7258810936974"/>
    <n v="5805.76"/>
    <n v="-5.8767338475540498E-6"/>
    <n v="525994560.87050653"/>
    <m/>
    <m/>
    <n v="471862.70076840668"/>
    <m/>
    <m/>
    <n v="22.15435962923663"/>
    <m/>
    <m/>
    <n v="204.78235080904864"/>
    <n v="204.72"/>
    <n v="3.0456628101127592E-4"/>
    <n v="16.83546137519178"/>
    <m/>
    <n v="16.91"/>
    <m/>
    <n v="4849.2906540311606"/>
    <e v="#N/A"/>
    <e v="#N/A"/>
    <n v="16.442375268245726"/>
    <n v="1815"/>
    <n v="0.94524793388429762"/>
    <n v="80388.33"/>
    <n v="398.51340251133928"/>
    <m/>
    <m/>
    <n v="1181.6973308819604"/>
    <n v="0.80000619562858333"/>
    <m/>
    <m/>
    <n v="9566188.6077414863"/>
    <m/>
    <m/>
    <m/>
    <n v="17.458484472998101"/>
    <m/>
    <m/>
    <m/>
    <n v="17.534114814142637"/>
    <m/>
    <n v="17.55"/>
    <n v="1734.6185438811769"/>
    <n v="1690.1792145834779"/>
    <n v="1818.3839192614696"/>
    <m/>
  </r>
  <r>
    <x v="1809"/>
    <n v="18.09"/>
    <n v="19.32"/>
    <n v="9140.85"/>
    <n v="8165.11"/>
    <n v="201.34059999999999"/>
    <n v="117430.63"/>
    <n v="104910.63"/>
    <n v="1.6667944573445226E-6"/>
    <n v="5751.1235983220677"/>
    <n v="5751.16"/>
    <n v="-6.3294496992494231E-6"/>
    <n v="516102400.54713649"/>
    <m/>
    <m/>
    <n v="465217.76507104916"/>
    <m/>
    <m/>
    <n v="22.257705636202612"/>
    <m/>
    <m/>
    <n v="203.94980472182817"/>
    <n v="203.88"/>
    <n v="3.4238140979092613E-4"/>
    <n v="16.902929247152986"/>
    <m/>
    <n v="16.95"/>
    <m/>
    <n v="4803.656754326521"/>
    <e v="#N/A"/>
    <e v="#N/A"/>
    <n v="16.508295822455004"/>
    <n v="1816"/>
    <n v="0.93633540372670809"/>
    <n v="80013.61"/>
    <n v="396.62481109909737"/>
    <m/>
    <m/>
    <n v="1187.2056630469413"/>
    <n v="0.80365913329392202"/>
    <m/>
    <m/>
    <n v="9386373.6540260892"/>
    <m/>
    <m/>
    <m/>
    <n v="17.621457998920768"/>
    <m/>
    <m/>
    <m/>
    <n v="17.697993555860883"/>
    <m/>
    <n v="17.78"/>
    <n v="1741.5729536844353"/>
    <n v="1698.0635892983121"/>
    <n v="1835.3583845572093"/>
    <m/>
  </r>
  <r>
    <x v="1810"/>
    <n v="17.95"/>
    <n v="19.47"/>
    <n v="9200.0499999999993"/>
    <n v="8217.9699999999993"/>
    <n v="201.9288"/>
    <n v="118213.54"/>
    <n v="105609.9"/>
    <n v="1.6667944573445226E-6"/>
    <n v="5788.2291593522368"/>
    <n v="5788.26"/>
    <n v="-5.328137948734657E-6"/>
    <n v="522762016.49392676"/>
    <m/>
    <m/>
    <n v="469730.91166525666"/>
    <m/>
    <m/>
    <n v="22.185081264960882"/>
    <m/>
    <m/>
    <n v="205.30453187439903"/>
    <n v="205.24"/>
    <n v="3.144215279624607E-4"/>
    <n v="16.789671650259503"/>
    <m/>
    <n v="16.899999999999999"/>
    <m/>
    <n v="4834.616003649614"/>
    <e v="#N/A"/>
    <e v="#N/A"/>
    <n v="16.555457482728677"/>
    <n v="1817"/>
    <n v="0.92193117616846432"/>
    <n v="80534.899999999994"/>
    <n v="399.17765724009217"/>
    <m/>
    <m/>
    <n v="1179.4709984056417"/>
    <n v="0.79834759452132853"/>
    <m/>
    <m/>
    <n v="9507585.8965498358"/>
    <m/>
    <m/>
    <m/>
    <n v="17.506563257786595"/>
    <m/>
    <m/>
    <m/>
    <n v="17.582797706652091"/>
    <m/>
    <n v="17.77"/>
    <n v="1746.5483595571457"/>
    <n v="1692.5230002314549"/>
    <n v="1823.3915526131643"/>
    <m/>
  </r>
  <r>
    <x v="1811"/>
    <n v="18.489999999999998"/>
    <n v="19.96"/>
    <n v="9306.43"/>
    <n v="8312.9599999999991"/>
    <n v="199.2433"/>
    <n v="119311.2"/>
    <n v="106590"/>
    <n v="1.2500718804542288E-6"/>
    <n v="5854.7300426389947"/>
    <n v="5854.77"/>
    <n v="-6.8247533218102063E-6"/>
    <n v="534776510.85910714"/>
    <m/>
    <m/>
    <n v="477861.46420033247"/>
    <m/>
    <m/>
    <n v="22.055142429524505"/>
    <m/>
    <m/>
    <n v="207.19570931994895"/>
    <n v="207.12"/>
    <n v="3.6553360346158748E-4"/>
    <n v="16.632073887589616"/>
    <m/>
    <n v="16.760000000000002"/>
    <m/>
    <n v="4890.076394055568"/>
    <e v="#N/A"/>
    <e v="#N/A"/>
    <n v="16.332127477582862"/>
    <n v="1818"/>
    <n v="0.92635270541082149"/>
    <n v="81221.600000000006"/>
    <n v="402.48704464060029"/>
    <m/>
    <m/>
    <n v="1169.4139581087622"/>
    <n v="0.7913152139619315"/>
    <m/>
    <m/>
    <n v="9726395.3964088541"/>
    <m/>
    <m/>
    <m/>
    <n v="17.301790385303814"/>
    <m/>
    <m/>
    <m/>
    <n v="17.377719942303234"/>
    <m/>
    <n v="17.489999999999998"/>
    <n v="1722.9877509461039"/>
    <n v="1682.609830882524"/>
    <n v="1802.0634872246958"/>
    <m/>
  </r>
  <r>
    <x v="1812"/>
    <n v="18.07"/>
    <n v="19.5"/>
    <n v="9191.59"/>
    <n v="8210.3700000000008"/>
    <n v="202.31"/>
    <n v="118416.64"/>
    <n v="105790.69"/>
    <n v="1.2500718804542288E-6"/>
    <n v="5782.3425232718109"/>
    <n v="5782.38"/>
    <n v="-6.4811942814824164E-6"/>
    <n v="521554261.67648852"/>
    <m/>
    <m/>
    <n v="469011.05493540602"/>
    <m/>
    <m/>
    <n v="22.19065578831589"/>
    <m/>
    <m/>
    <n v="205.63720303848962"/>
    <n v="205.56"/>
    <n v="3.7557422888512271E-4"/>
    <n v="16.756197672669234"/>
    <m/>
    <n v="16.78"/>
    <m/>
    <n v="4829.5891646956479"/>
    <e v="#N/A"/>
    <e v="#N/A"/>
    <n v="16.582439544366633"/>
    <n v="1819"/>
    <n v="0.92666666666666664"/>
    <n v="80419.22"/>
    <n v="398.4797990878904"/>
    <m/>
    <m/>
    <n v="1180.9664807346071"/>
    <n v="0.79905678381755263"/>
    <m/>
    <m/>
    <n v="9486009.3890559338"/>
    <m/>
    <m/>
    <m/>
    <n v="17.514495500646738"/>
    <m/>
    <m/>
    <m/>
    <n v="17.591549205638099"/>
    <m/>
    <n v="17.68"/>
    <n v="1749.3948816505642"/>
    <n v="1692.9482864353231"/>
    <n v="1824.2177333095972"/>
    <m/>
  </r>
  <r>
    <x v="1813"/>
    <n v="18.79"/>
    <n v="19.95"/>
    <n v="9313.68"/>
    <n v="8319.42"/>
    <n v="198.41990000000001"/>
    <n v="119068.63"/>
    <n v="106373.03"/>
    <n v="1.2500718804542288E-6"/>
    <n v="5859.0053231450684"/>
    <n v="5859.04"/>
    <n v="-5.9185216232382487E-6"/>
    <n v="535385277.90352672"/>
    <m/>
    <m/>
    <n v="478350.56370458251"/>
    <m/>
    <m/>
    <n v="22.042714095360903"/>
    <m/>
    <m/>
    <n v="206.76437883037315"/>
    <n v="206.68"/>
    <n v="4.0825832384916438E-4"/>
    <n v="16.663365276335099"/>
    <m/>
    <n v="16.75"/>
    <m/>
    <n v="4893.5949102603627"/>
    <e v="#N/A"/>
    <e v="#N/A"/>
    <n v="16.262538459878474"/>
    <n v="1820"/>
    <n v="0.94185463659147872"/>
    <n v="81092.59"/>
    <n v="401.78499420401687"/>
    <m/>
    <m/>
    <n v="1171.0779565841335"/>
    <n v="0.79229097196314402"/>
    <m/>
    <m/>
    <n v="9737667.2749358509"/>
    <m/>
    <m/>
    <m/>
    <n v="17.281063349050871"/>
    <m/>
    <m/>
    <m/>
    <n v="17.357278231080304"/>
    <m/>
    <n v="17.39"/>
    <n v="1715.646329856316"/>
    <n v="1681.6616602999948"/>
    <n v="1799.9046681430855"/>
    <m/>
  </r>
  <r>
    <x v="1814"/>
    <n v="17.77"/>
    <n v="19.260000000000002"/>
    <n v="9028.3799999999992"/>
    <n v="8064.57"/>
    <n v="204.03039999999999"/>
    <n v="116819.97"/>
    <n v="104364"/>
    <n v="1.2500718804542288E-6"/>
    <n v="5679.3916748433976"/>
    <n v="5679.43"/>
    <n v="-6.7480639083239424E-6"/>
    <n v="502562116.80598474"/>
    <m/>
    <m/>
    <n v="456366.11420992785"/>
    <m/>
    <m/>
    <n v="22.37975042317516"/>
    <m/>
    <m/>
    <n v="202.85460214331957"/>
    <n v="202.76"/>
    <n v="4.6657202268485243E-4"/>
    <n v="16.977473662252763"/>
    <m/>
    <n v="16.98"/>
    <m/>
    <n v="4743.552245040466"/>
    <e v="#N/A"/>
    <e v="#N/A"/>
    <n v="16.721299622488949"/>
    <n v="1821"/>
    <n v="0.92263759086188979"/>
    <n v="79481.64"/>
    <n v="393.77255984312546"/>
    <m/>
    <m/>
    <n v="1194.3420801515174"/>
    <n v="0.80795368177314664"/>
    <m/>
    <m/>
    <n v="9140768.4840600453"/>
    <m/>
    <m/>
    <m/>
    <n v="17.809607142900976"/>
    <m/>
    <m/>
    <m/>
    <n v="17.888346968739608"/>
    <m/>
    <n v="17.93"/>
    <n v="1764.0441803428851"/>
    <n v="1707.3745134523574"/>
    <n v="1854.9550098178709"/>
    <m/>
  </r>
  <r>
    <x v="1815"/>
    <n v="18.86"/>
    <n v="20.11"/>
    <n v="9358.19"/>
    <n v="8359.16"/>
    <n v="197.01849999999999"/>
    <n v="119179.52"/>
    <n v="106471.83"/>
    <n v="1.2500718804542288E-6"/>
    <n v="5886.7183725007671"/>
    <n v="5886.76"/>
    <n v="-7.0713769939612092E-6"/>
    <n v="539254511.29817808"/>
    <m/>
    <m/>
    <n v="481367.33748230786"/>
    <m/>
    <m/>
    <n v="21.970424563816032"/>
    <m/>
    <m/>
    <n v="206.94684832963927"/>
    <n v="206.88"/>
    <n v="3.2312611001183988E-4"/>
    <n v="16.633986748739286"/>
    <m/>
    <n v="16.66"/>
    <m/>
    <n v="4916.6876234508018"/>
    <e v="#N/A"/>
    <e v="#N/A"/>
    <n v="16.1456001856691"/>
    <n v="1822"/>
    <n v="0.93784186971655892"/>
    <n v="81340.55"/>
    <n v="402.95061406882598"/>
    <m/>
    <m/>
    <n v="1166.4089067014672"/>
    <n v="0.78898252980621864"/>
    <m/>
    <m/>
    <n v="9808242.6765979882"/>
    <m/>
    <m/>
    <m/>
    <n v="17.158242311585063"/>
    <m/>
    <m/>
    <m/>
    <n v="17.234289134653132"/>
    <m/>
    <n v="17.350000000000001"/>
    <n v="1703.3097120852335"/>
    <n v="1676.146616503022"/>
    <n v="1787.1122748617411"/>
    <m/>
  </r>
  <r>
    <x v="1816"/>
    <n v="19.61"/>
    <n v="20.440000000000001"/>
    <n v="9562.5400000000009"/>
    <n v="8541.66"/>
    <n v="193.91810000000001"/>
    <n v="119593.14"/>
    <n v="106840.95"/>
    <n v="1.3889776309117252E-6"/>
    <n v="6014.82361538855"/>
    <n v="6014.87"/>
    <n v="-7.7116565195822773E-6"/>
    <n v="562726907.31845891"/>
    <m/>
    <m/>
    <n v="497117.09763747075"/>
    <m/>
    <m/>
    <n v="21.728894976771958"/>
    <m/>
    <m/>
    <n v="207.6498798763088"/>
    <n v="207.56"/>
    <n v="4.3303081667378507E-4"/>
    <n v="16.574549348143591"/>
    <m/>
    <n v="16.579999999999998"/>
    <m/>
    <n v="5023.5968374202785"/>
    <e v="#N/A"/>
    <e v="#N/A"/>
    <n v="15.888454181523606"/>
    <n v="1823"/>
    <n v="0.95939334637964768"/>
    <n v="81451.89"/>
    <n v="403.40766647318668"/>
    <m/>
    <m/>
    <n v="1164.8123110591691"/>
    <n v="0.78767851498792452"/>
    <m/>
    <m/>
    <n v="10235481.565042837"/>
    <m/>
    <m/>
    <m/>
    <n v="16.781292777518196"/>
    <m/>
    <m/>
    <m/>
    <n v="16.856217060418512"/>
    <m/>
    <n v="17.04"/>
    <n v="1676.18162262135"/>
    <n v="1657.720072267002"/>
    <n v="1747.8511939712198"/>
    <m/>
  </r>
  <r>
    <x v="1817"/>
    <n v="18.260000000000002"/>
    <n v="19.43"/>
    <n v="9165.74"/>
    <n v="8187.21"/>
    <n v="200.69049999999999"/>
    <n v="116138.14"/>
    <n v="103754.21"/>
    <n v="1.3889776309117252E-6"/>
    <n v="5765.0964211614937"/>
    <n v="5765.14"/>
    <n v="-7.5590251938928432E-6"/>
    <n v="516001770.19008875"/>
    <m/>
    <m/>
    <n v="466169.61020600057"/>
    <m/>
    <m/>
    <n v="22.179155520583279"/>
    <m/>
    <m/>
    <n v="201.64603742621432"/>
    <n v="201.56"/>
    <n v="4.2685764146810357E-4"/>
    <n v="17.052797305154417"/>
    <m/>
    <n v="17.04"/>
    <m/>
    <n v="4814.9960421408441"/>
    <e v="#N/A"/>
    <e v="#N/A"/>
    <n v="16.442284224693854"/>
    <n v="1824"/>
    <n v="0.93978383942357191"/>
    <n v="78882.98"/>
    <n v="390.65409230935182"/>
    <m/>
    <m/>
    <n v="1201.5493099673961"/>
    <n v="0.81244407391907736"/>
    <m/>
    <m/>
    <n v="9385689.5374495145"/>
    <m/>
    <m/>
    <m/>
    <n v="17.476845641331128"/>
    <m/>
    <m/>
    <m/>
    <n v="17.555068120854816"/>
    <m/>
    <n v="17.55"/>
    <n v="1734.6089390746449"/>
    <n v="1692.0709190092678"/>
    <n v="1820.2963219838978"/>
    <m/>
  </r>
  <r>
    <x v="1818"/>
    <n v="21.32"/>
    <n v="21.38"/>
    <n v="10001.17"/>
    <n v="8933.44"/>
    <n v="184.06209999999999"/>
    <n v="120869.86"/>
    <n v="107981.23"/>
    <n v="1.3889776309117252E-6"/>
    <n v="6290.4144645295337"/>
    <n v="6290.46"/>
    <n v="-7.2388140877066576E-6"/>
    <n v="610037852.13736618"/>
    <m/>
    <m/>
    <n v="529898.64866019785"/>
    <m/>
    <m/>
    <n v="21.167835862113897"/>
    <m/>
    <m/>
    <n v="209.85641766314941"/>
    <n v="209.76"/>
    <n v="4.5965705162775983E-4"/>
    <n v="16.357471962233429"/>
    <m/>
    <n v="16.34"/>
    <m/>
    <n v="5253.7116844326629"/>
    <e v="#N/A"/>
    <e v="#N/A"/>
    <n v="15.07897241122672"/>
    <n v="1825"/>
    <n v="0.99719363891487378"/>
    <n v="82909.490000000005"/>
    <n v="410.56261516762748"/>
    <m/>
    <m/>
    <n v="1140.2173177926984"/>
    <n v="0.77090052070186843"/>
    <m/>
    <m/>
    <n v="11096248.40595229"/>
    <m/>
    <m/>
    <m/>
    <n v="15.883164349808276"/>
    <m/>
    <m/>
    <m/>
    <n v="15.95442902007961"/>
    <m/>
    <n v="16.079999999999998"/>
    <n v="1590.7838581996557"/>
    <n v="1614.9162869345557"/>
    <n v="1654.3068606755558"/>
    <m/>
  </r>
  <r>
    <x v="1819"/>
    <n v="22.73"/>
    <n v="22.61"/>
    <n v="10479.280000000001"/>
    <n v="9360.49"/>
    <n v="173.75550000000001"/>
    <n v="125066.85"/>
    <n v="111730.53"/>
    <n v="1.3889776309117252E-6"/>
    <n v="6590.969571510308"/>
    <n v="6591.02"/>
    <n v="-7.6510903763704619E-6"/>
    <n v="668332496.89473081"/>
    <m/>
    <m/>
    <n v="567889.74494447187"/>
    <m/>
    <m/>
    <n v="20.661349409587512"/>
    <m/>
    <m/>
    <n v="217.13801220980829"/>
    <n v="217.04"/>
    <n v="4.5158592797789332E-4"/>
    <n v="15.788949432640857"/>
    <m/>
    <n v="15.44"/>
    <m/>
    <n v="5504.6993090133055"/>
    <e v="#N/A"/>
    <e v="#N/A"/>
    <n v="14.233705376422005"/>
    <n v="1826"/>
    <n v="1.0053073861123396"/>
    <n v="86634.48"/>
    <n v="428.97503502290971"/>
    <m/>
    <m/>
    <n v="1088.9891880984426"/>
    <n v="0.73619540663329441"/>
    <m/>
    <m/>
    <n v="12156718.496380623"/>
    <m/>
    <m/>
    <m/>
    <n v="15.123188567227526"/>
    <m/>
    <m/>
    <m/>
    <n v="15.191210149250894"/>
    <m/>
    <n v="15.23"/>
    <n v="1501.6108616475492"/>
    <n v="1576.2759069436802"/>
    <n v="1575.1517802783815"/>
    <m/>
  </r>
  <r>
    <x v="1820"/>
    <n v="21.85"/>
    <n v="22.44"/>
    <n v="10248.85"/>
    <n v="9154.65"/>
    <n v="176.7287"/>
    <n v="123950.74"/>
    <n v="110733.28"/>
    <n v="1.3889776309117252E-6"/>
    <n v="6445.8828647421215"/>
    <n v="6445.93"/>
    <n v="-7.3124061041873745E-6"/>
    <n v="638910834.22507632"/>
    <m/>
    <m/>
    <n v="549152.378737294"/>
    <m/>
    <m/>
    <n v="20.887980390123733"/>
    <m/>
    <m/>
    <n v="215.19500192242421"/>
    <n v="215.12"/>
    <n v="3.4865155459384845E-4"/>
    <n v="15.929306520452839"/>
    <m/>
    <n v="15.89"/>
    <m/>
    <n v="5383.4944378428008"/>
    <e v="#N/A"/>
    <e v="#N/A"/>
    <n v="14.476331916027384"/>
    <n v="1827"/>
    <n v="0.97370766488413552"/>
    <n v="85896.16"/>
    <n v="425.28599612699844"/>
    <m/>
    <m/>
    <n v="1098.2698174432119"/>
    <n v="0.7423990599782585"/>
    <m/>
    <m/>
    <n v="11621667.031906702"/>
    <m/>
    <m/>
    <m/>
    <n v="15.455032190899564"/>
    <m/>
    <m/>
    <m/>
    <n v="15.524716786941969"/>
    <m/>
    <n v="15.5"/>
    <n v="1527.2071935625618"/>
    <n v="1593.5658209422547"/>
    <n v="1609.7148667781264"/>
    <m/>
  </r>
  <r>
    <x v="1821"/>
    <n v="19.989999999999998"/>
    <n v="21.22"/>
    <n v="9781.5499999999993"/>
    <n v="8737.2000000000007"/>
    <n v="184.43620000000001"/>
    <n v="121495.41"/>
    <n v="108539.31"/>
    <n v="9.7226570483499586E-7"/>
    <n v="6151.5305077468183"/>
    <n v="6151.57"/>
    <n v="-6.4198656898328821E-6"/>
    <n v="580565403.25367272"/>
    <m/>
    <m/>
    <n v="511575.82274233527"/>
    <m/>
    <m/>
    <n v="21.362555893685894"/>
    <m/>
    <m/>
    <n v="210.91679239266574"/>
    <n v="210.84"/>
    <n v="3.6422117561052403E-4"/>
    <n v="16.243160456518751"/>
    <m/>
    <n v="16.23"/>
    <m/>
    <n v="5137.5648867238333"/>
    <e v="#N/A"/>
    <e v="#N/A"/>
    <n v="15.104756483797701"/>
    <n v="1828"/>
    <n v="0.94203581526861446"/>
    <n v="83739.91"/>
    <n v="414.51293482423978"/>
    <m/>
    <m/>
    <n v="1125.8396679913847"/>
    <n v="0.76081908683780386"/>
    <m/>
    <m/>
    <n v="10560708.461899331"/>
    <m/>
    <m/>
    <m/>
    <n v="16.15752037839189"/>
    <m/>
    <m/>
    <m/>
    <n v="16.230906958976327"/>
    <m/>
    <n v="16.170000000000002"/>
    <n v="1593.5039962386393"/>
    <n v="1629.7716813370057"/>
    <n v="1682.882341628698"/>
    <m/>
  </r>
  <r>
    <x v="1822"/>
    <n v="18.86"/>
    <n v="20.5"/>
    <n v="9555.65"/>
    <n v="8535.41"/>
    <n v="191.62299999999999"/>
    <n v="120209.86"/>
    <n v="107390.75"/>
    <n v="9.7226570483499586E-7"/>
    <n v="6009.3174583720711"/>
    <n v="6009.35"/>
    <n v="-5.4151660211498864E-6"/>
    <n v="553724012.98143446"/>
    <m/>
    <m/>
    <n v="493848.438271088"/>
    <m/>
    <m/>
    <n v="21.608682912915597"/>
    <m/>
    <m/>
    <n v="208.67998105910988"/>
    <n v="208.6"/>
    <n v="3.8341830829291546E-4"/>
    <n v="16.414453962721222"/>
    <m/>
    <n v="16.54"/>
    <m/>
    <n v="5018.7658788011558"/>
    <e v="#N/A"/>
    <e v="#N/A"/>
    <n v="15.692322866696687"/>
    <n v="1829"/>
    <n v="0.91999999999999993"/>
    <n v="82843.240000000005"/>
    <n v="410.04239474274675"/>
    <m/>
    <m/>
    <n v="1137.8949311878441"/>
    <n v="0.76889288982058313"/>
    <m/>
    <m/>
    <n v="10072559.340730492"/>
    <m/>
    <m/>
    <m/>
    <n v="16.529916463103319"/>
    <m/>
    <m/>
    <m/>
    <n v="16.605169825101239"/>
    <m/>
    <n v="16.7"/>
    <n v="1655.4903897438469"/>
    <n v="1648.5489684719701"/>
    <n v="1721.6691591833669"/>
    <m/>
  </r>
  <r>
    <x v="1823"/>
    <n v="18.52"/>
    <n v="20.72"/>
    <n v="9716.8799999999992"/>
    <n v="8679.42"/>
    <n v="189.60419999999999"/>
    <n v="121819.05"/>
    <n v="108828.24"/>
    <n v="9.7226570483499586E-7"/>
    <n v="6110.562109793289"/>
    <n v="6110.61"/>
    <n v="-7.8372219320943515E-6"/>
    <n v="572383629.56845391"/>
    <m/>
    <m/>
    <n v="506341.94798315922"/>
    <m/>
    <m/>
    <n v="21.425833678661022"/>
    <m/>
    <m/>
    <n v="211.46832037998809"/>
    <n v="211.4"/>
    <n v="3.231806054309061E-4"/>
    <n v="16.194153352343577"/>
    <m/>
    <n v="16.649999999999999"/>
    <m/>
    <n v="5103.2960160738821"/>
    <e v="#N/A"/>
    <e v="#N/A"/>
    <n v="15.526000328344992"/>
    <n v="1830"/>
    <n v="0.89382239382239381"/>
    <n v="84118.63"/>
    <n v="416.32257816996668"/>
    <m/>
    <m/>
    <n v="1120.3767870847444"/>
    <n v="0.75698384902260596"/>
    <m/>
    <m/>
    <n v="10412098.225407718"/>
    <m/>
    <m/>
    <m/>
    <n v="16.250265726279064"/>
    <m/>
    <m/>
    <m/>
    <n v="16.324418376178965"/>
    <m/>
    <n v="16.559999999999999"/>
    <n v="1637.9438884273725"/>
    <n v="1634.5992095842544"/>
    <n v="1692.5422092675633"/>
    <m/>
  </r>
  <r>
    <x v="1824"/>
    <n v="19.29"/>
    <n v="20.93"/>
    <n v="9521.3700000000008"/>
    <n v="8504.77"/>
    <n v="187.53739999999999"/>
    <n v="121519.75"/>
    <n v="108560.75"/>
    <n v="9.7226570483499586E-7"/>
    <n v="5987.4675921907074"/>
    <n v="5987.5"/>
    <n v="-5.4125777524394181E-6"/>
    <n v="549323965.80668473"/>
    <m/>
    <m/>
    <n v="491054.08297286276"/>
    <m/>
    <m/>
    <n v="21.640839067788693"/>
    <m/>
    <m/>
    <n v="210.94361536256281"/>
    <n v="210.88"/>
    <n v="3.0166617300264598E-4"/>
    <n v="16.233372470615503"/>
    <m/>
    <n v="16.27"/>
    <m/>
    <n v="5000.4620467285158"/>
    <e v="#N/A"/>
    <e v="#N/A"/>
    <n v="15.355768848956689"/>
    <n v="1831"/>
    <n v="0.92164357381748685"/>
    <n v="83754.58"/>
    <n v="414.48844372804103"/>
    <m/>
    <m/>
    <n v="1125.2255722984146"/>
    <n v="0.7601878677846422"/>
    <m/>
    <m/>
    <n v="9992730.4879259933"/>
    <m/>
    <m/>
    <m/>
    <n v="16.576486557014181"/>
    <m/>
    <m/>
    <m/>
    <n v="16.652303682935713"/>
    <m/>
    <n v="16.54"/>
    <n v="1619.9850062049513"/>
    <n v="1651.0021950827588"/>
    <n v="1726.5196552282544"/>
    <m/>
  </r>
  <r>
    <x v="1825"/>
    <n v="21.1"/>
    <n v="21.92"/>
    <n v="10026.959999999999"/>
    <n v="8956.3700000000008"/>
    <n v="181.39670000000001"/>
    <n v="123802.41"/>
    <n v="110599.88"/>
    <n v="9.7226570483499586E-7"/>
    <n v="6305.2516764178799"/>
    <n v="6305.3"/>
    <n v="-7.6639623999286144E-6"/>
    <n v="607634867.52810836"/>
    <m/>
    <m/>
    <n v="530161.17221513717"/>
    <m/>
    <m/>
    <n v="21.065730672100347"/>
    <m/>
    <m/>
    <n v="214.9007973707092"/>
    <n v="214.8"/>
    <n v="4.6926150237047715E-4"/>
    <n v="15.927882388229733"/>
    <m/>
    <n v="16.100000000000001"/>
    <m/>
    <n v="5265.8331615566321"/>
    <e v="#N/A"/>
    <e v="#N/A"/>
    <n v="14.852005283570858"/>
    <n v="1832"/>
    <n v="0.96259124087591241"/>
    <n v="85675.4"/>
    <n v="423.96117799046311"/>
    <m/>
    <m/>
    <n v="1099.4197502910422"/>
    <n v="0.74268337865084832"/>
    <m/>
    <m/>
    <n v="11053578.238585437"/>
    <m/>
    <m/>
    <m/>
    <n v="15.695550467778759"/>
    <m/>
    <m/>
    <m/>
    <n v="15.767504921367976"/>
    <m/>
    <n v="15.85"/>
    <n v="1566.8395446768011"/>
    <n v="1607.1265754398369"/>
    <n v="1634.7659854844514"/>
    <m/>
  </r>
  <r>
    <x v="1826"/>
    <n v="20.56"/>
    <n v="21.5"/>
    <n v="9798.57"/>
    <n v="8752.34"/>
    <n v="184.3151"/>
    <n v="122265.91"/>
    <n v="109226.92"/>
    <n v="6.9446662909200541E-7"/>
    <n v="6161.1825120144595"/>
    <n v="6161.22"/>
    <n v="-6.0845068899917365E-6"/>
    <n v="579873055.84344256"/>
    <m/>
    <m/>
    <n v="512030.48951396829"/>
    <m/>
    <m/>
    <n v="21.304010370399194"/>
    <m/>
    <m/>
    <n v="212.21815924128697"/>
    <n v="212.12"/>
    <n v="4.6275335322909505E-4"/>
    <n v="16.1238516248428"/>
    <m/>
    <n v="16.239999999999998"/>
    <m/>
    <n v="5145.4311109126393"/>
    <e v="#N/A"/>
    <e v="#N/A"/>
    <n v="15.08803706442899"/>
    <n v="1833"/>
    <n v="0.95627906976744181"/>
    <n v="84342.87"/>
    <n v="417.26944912140965"/>
    <m/>
    <m/>
    <n v="1116.5192887799822"/>
    <n v="0.75402003941314033"/>
    <m/>
    <m/>
    <n v="10548901.086400313"/>
    <m/>
    <m/>
    <m/>
    <n v="16.050858995210156"/>
    <m/>
    <m/>
    <m/>
    <n v="16.124953234790649"/>
    <m/>
    <n v="16.11"/>
    <n v="1591.7401504191184"/>
    <n v="1625.3051822721666"/>
    <n v="1671.7730529453747"/>
    <m/>
  </r>
  <r>
    <x v="1827"/>
    <n v="19.170000000000002"/>
    <n v="20.52"/>
    <n v="9332.26"/>
    <n v="8335.81"/>
    <n v="191.63140000000001"/>
    <n v="120826.69"/>
    <n v="107941.11"/>
    <n v="6.9446662909200541E-7"/>
    <n v="5867.8312355238777"/>
    <n v="5867.87"/>
    <n v="-6.6062261301347291E-6"/>
    <n v="524656570.84006739"/>
    <m/>
    <m/>
    <n v="475474.09488373745"/>
    <m/>
    <m/>
    <n v="21.810379086922239"/>
    <m/>
    <m/>
    <n v="209.7149770124054"/>
    <n v="209.64"/>
    <n v="3.5764650069358694E-4"/>
    <n v="16.313068180331861"/>
    <m/>
    <n v="16.36"/>
    <m/>
    <n v="4900.4154601287046"/>
    <e v="#N/A"/>
    <e v="#N/A"/>
    <n v="15.685939518976131"/>
    <n v="1834"/>
    <n v="0.9342105263157896"/>
    <n v="82936.02"/>
    <n v="410.27730279136966"/>
    <m/>
    <m/>
    <n v="1135.1429751854851"/>
    <n v="0.76652452215656197"/>
    <m/>
    <m/>
    <n v="9544520.2336756997"/>
    <m/>
    <m/>
    <m/>
    <n v="16.813947481959914"/>
    <m/>
    <m/>
    <m/>
    <n v="16.891738015800367"/>
    <m/>
    <n v="16.739999999999998"/>
    <n v="1654.8169667652639"/>
    <n v="1663.936580060488"/>
    <n v="1751.2523362374279"/>
    <m/>
  </r>
  <r>
    <x v="1828"/>
    <n v="17.27"/>
    <n v="19.420000000000002"/>
    <n v="8890.2099999999991"/>
    <n v="7940.96"/>
    <n v="201.29239999999999"/>
    <n v="118838.91"/>
    <n v="106165.24"/>
    <n v="6.9446662909200541E-7"/>
    <n v="5589.7478134285911"/>
    <n v="5589.79"/>
    <n v="-7.5470762602725117E-6"/>
    <n v="474931646.89576459"/>
    <m/>
    <m/>
    <n v="441686.52955282707"/>
    <m/>
    <m/>
    <n v="22.326354145363101"/>
    <m/>
    <m/>
    <n v="206.25982210063472"/>
    <n v="206.2"/>
    <n v="2.9011687989677348E-4"/>
    <n v="16.580852461194567"/>
    <m/>
    <n v="16.59"/>
    <m/>
    <n v="4668.1586682442794"/>
    <e v="#N/A"/>
    <e v="#N/A"/>
    <n v="16.475677386286769"/>
    <n v="1835"/>
    <n v="0.88928939237899063"/>
    <n v="81130.44"/>
    <n v="401.31391710563912"/>
    <m/>
    <m/>
    <n v="1159.8558979075474"/>
    <n v="0.78313809759787201"/>
    <m/>
    <m/>
    <n v="8640020.8822441604"/>
    <m/>
    <m/>
    <m/>
    <n v="17.609569029150162"/>
    <m/>
    <m/>
    <m/>
    <n v="17.691222478634931"/>
    <m/>
    <n v="17.55"/>
    <n v="1738.1318119195287"/>
    <n v="1703.3008556981083"/>
    <n v="1834.1200919963123"/>
    <m/>
  </r>
  <r>
    <x v="1829"/>
    <n v="16.52"/>
    <n v="18.91"/>
    <n v="8556.85"/>
    <n v="7643.18"/>
    <n v="210.32069999999999"/>
    <n v="116233.26"/>
    <n v="103837.4"/>
    <n v="6.9446662909200541E-7"/>
    <n v="5380.0154660164553"/>
    <n v="5380.05"/>
    <n v="-6.4188963940781107E-6"/>
    <n v="439292936.82871127"/>
    <m/>
    <m/>
    <n v="416838.16574056301"/>
    <m/>
    <m/>
    <n v="22.744372858722432"/>
    <m/>
    <m/>
    <n v="201.73247088968401"/>
    <n v="201.64"/>
    <n v="4.5859397780212419E-4"/>
    <n v="16.943798807196313"/>
    <m/>
    <n v="17.05"/>
    <m/>
    <n v="4492.9769915931774"/>
    <e v="#N/A"/>
    <e v="#N/A"/>
    <n v="17.213530667254929"/>
    <n v="1836"/>
    <n v="0.8736118455843469"/>
    <n v="78893.69"/>
    <n v="390.21930113953391"/>
    <m/>
    <m/>
    <n v="1191.8328929743152"/>
    <n v="0.80465277437029137"/>
    <m/>
    <m/>
    <n v="7991763.0519203478"/>
    <m/>
    <m/>
    <m/>
    <n v="18.269063634845327"/>
    <m/>
    <m/>
    <m/>
    <n v="18.353963831320897"/>
    <m/>
    <n v="18.29"/>
    <n v="1815.9729974508384"/>
    <n v="1735.1919395502671"/>
    <n v="1902.8095814929816"/>
    <m/>
  </r>
  <r>
    <x v="1830"/>
    <n v="15.87"/>
    <n v="17.93"/>
    <n v="8192.98"/>
    <n v="7318.16"/>
    <n v="218.339"/>
    <n v="111135.39"/>
    <n v="99283.13"/>
    <n v="6.9446662909200541E-7"/>
    <n v="5151.1110192859414"/>
    <n v="5151.1499999999996"/>
    <n v="-7.5673808873633064E-6"/>
    <n v="401913898.24335766"/>
    <m/>
    <m/>
    <n v="390245.86873370904"/>
    <m/>
    <m/>
    <n v="23.227361254346473"/>
    <m/>
    <m/>
    <n v="192.87999113059141"/>
    <n v="192.8"/>
    <n v="4.1489175617948071E-4"/>
    <n v="17.686305671007805"/>
    <m/>
    <n v="17.760000000000002"/>
    <m/>
    <n v="4301.7930532119972"/>
    <e v="#N/A"/>
    <e v="#N/A"/>
    <n v="17.86863154288088"/>
    <n v="1837"/>
    <n v="0.88510875627440044"/>
    <n v="75414.42"/>
    <n v="372.98121627766807"/>
    <m/>
    <m/>
    <n v="1244.3936038440786"/>
    <n v="0.84005891550617662"/>
    <m/>
    <m/>
    <n v="7311830.2246070756"/>
    <m/>
    <m/>
    <m/>
    <n v="19.045053604683787"/>
    <m/>
    <m/>
    <m/>
    <n v="19.133756759686733"/>
    <m/>
    <n v="19"/>
    <n v="1885.0840661641375"/>
    <n v="1772.0396282594222"/>
    <n v="1983.6326154077997"/>
    <m/>
  </r>
  <r>
    <x v="1831"/>
    <n v="16.059999999999999"/>
    <n v="18.11"/>
    <n v="8231.06"/>
    <n v="7352.15"/>
    <n v="217.15379999999999"/>
    <n v="111528.12"/>
    <n v="99633.7"/>
    <n v="6.9446662909200541E-7"/>
    <n v="5174.5480463766025"/>
    <n v="5174.58"/>
    <n v="-6.1751143856092483E-6"/>
    <n v="405575146.68380904"/>
    <m/>
    <m/>
    <n v="392949.60619984689"/>
    <m/>
    <m/>
    <n v="23.171007754698881"/>
    <m/>
    <m/>
    <n v="193.54271183130896"/>
    <n v="193.48"/>
    <n v="3.241256528270231E-4"/>
    <n v="17.621296830930703"/>
    <m/>
    <n v="17.78"/>
    <m/>
    <n v="4321.2759262915815"/>
    <e v="#N/A"/>
    <e v="#N/A"/>
    <n v="17.767059672505599"/>
    <n v="1838"/>
    <n v="0.88680287134180003"/>
    <n v="75545.990000000005"/>
    <n v="373.51524688057839"/>
    <m/>
    <m/>
    <n v="1242.2226017140115"/>
    <n v="0.83827539541326657"/>
    <m/>
    <m/>
    <n v="7378756.726155594"/>
    <m/>
    <m/>
    <m/>
    <n v="18.953065362744315"/>
    <m/>
    <m/>
    <m/>
    <n v="19.042123374196109"/>
    <m/>
    <n v="18.91"/>
    <n v="1874.3685553565281"/>
    <n v="1767.7403609654259"/>
    <n v="1974.0516039424244"/>
    <m/>
  </r>
  <r>
    <x v="1832"/>
    <n v="16.34"/>
    <n v="18.41"/>
    <n v="8357.58"/>
    <n v="7465.15"/>
    <n v="212.8434"/>
    <n v="110850.43"/>
    <n v="99028.22"/>
    <n v="6.9446662909200541E-7"/>
    <n v="5253.9581479030448"/>
    <n v="5253.99"/>
    <n v="-6.0624586181168283E-6"/>
    <n v="418023638.36838734"/>
    <m/>
    <m/>
    <n v="402005.00041773421"/>
    <m/>
    <m/>
    <n v="22.992344124847552"/>
    <m/>
    <m/>
    <n v="192.36197739005146"/>
    <n v="192.28"/>
    <n v="4.263438217779747E-4"/>
    <n v="17.727739118310701"/>
    <m/>
    <n v="17.600000000000001"/>
    <m/>
    <n v="4387.566219854426"/>
    <e v="#N/A"/>
    <e v="#N/A"/>
    <n v="17.413270758940701"/>
    <n v="1839"/>
    <n v="0.88756110809342748"/>
    <n v="75373.34"/>
    <n v="372.63253076978089"/>
    <m/>
    <m/>
    <n v="1245.0615311156375"/>
    <n v="0.84011151335289724"/>
    <m/>
    <m/>
    <n v="7605318.3010484008"/>
    <m/>
    <m/>
    <m/>
    <n v="18.660894132131617"/>
    <m/>
    <m/>
    <m/>
    <n v="18.748772078765988"/>
    <m/>
    <n v="18.64"/>
    <n v="1837.0449448636796"/>
    <n v="1754.1099262053872"/>
    <n v="1943.6205852455462"/>
    <m/>
  </r>
  <r>
    <x v="1833"/>
    <n v="15.95"/>
    <n v="17.77"/>
    <n v="8124.62"/>
    <n v="7257.06"/>
    <n v="219.52690000000001"/>
    <n v="108058.89"/>
    <n v="96534.33"/>
    <n v="6.9446662909200541E-7"/>
    <n v="5107.3842668359002"/>
    <n v="5107.42"/>
    <n v="-6.9963237994130623E-6"/>
    <n v="394701369.48259538"/>
    <m/>
    <m/>
    <n v="385192.55799509061"/>
    <m/>
    <m/>
    <n v="23.312191523022644"/>
    <m/>
    <m/>
    <n v="187.51316443227006"/>
    <n v="187.44"/>
    <n v="3.9033521270837035E-4"/>
    <n v="18.173528357062004"/>
    <m/>
    <n v="18.18"/>
    <m/>
    <n v="4265.1407329172016"/>
    <e v="#N/A"/>
    <e v="#N/A"/>
    <n v="17.958908900772347"/>
    <n v="1840"/>
    <n v="0.89758019133370848"/>
    <n v="73360.539999999994"/>
    <n v="362.65328275426339"/>
    <m/>
    <m/>
    <n v="1278.3101552290118"/>
    <n v="0.86246442459614114"/>
    <m/>
    <m/>
    <n v="7181081.9571500495"/>
    <m/>
    <m/>
    <m/>
    <n v="19.18017055109933"/>
    <m/>
    <m/>
    <m/>
    <n v="19.270692053529302"/>
    <m/>
    <n v="19.170000000000002"/>
    <n v="1894.608041656508"/>
    <n v="1778.511417978624"/>
    <n v="1997.7056858946303"/>
    <m/>
  </r>
  <r>
    <x v="1834"/>
    <n v="15.95"/>
    <n v="17.96"/>
    <n v="8302.76"/>
    <n v="7416.18"/>
    <n v="215.94919999999999"/>
    <n v="109382.25"/>
    <n v="97716.49"/>
    <n v="6.9446662909200541E-7"/>
    <n v="5219.2412446337021"/>
    <n v="5219.28"/>
    <n v="-7.4254238703330699E-6"/>
    <n v="411991660.14146513"/>
    <m/>
    <m/>
    <n v="397857.47647070006"/>
    <m/>
    <m/>
    <n v="23.05601712920593"/>
    <m/>
    <m/>
    <n v="189.80494532614352"/>
    <n v="189.72"/>
    <n v="4.4774049200668742E-4"/>
    <n v="17.950323742994758"/>
    <m/>
    <n v="17.920000000000002"/>
    <m/>
    <n v="4358.5338231033684"/>
    <e v="#N/A"/>
    <e v="#N/A"/>
    <n v="17.665089412243574"/>
    <n v="1841"/>
    <n v="0.88808463251670366"/>
    <n v="74378.600000000006"/>
    <n v="367.65728953828381"/>
    <m/>
    <m/>
    <n v="1260.5704216251906"/>
    <n v="0.85041496273115735"/>
    <m/>
    <m/>
    <n v="7495737.5277685011"/>
    <m/>
    <m/>
    <m/>
    <n v="18.758747896301038"/>
    <m/>
    <m/>
    <m/>
    <n v="18.847474304587656"/>
    <m/>
    <n v="18.89"/>
    <n v="1863.6110156769359"/>
    <n v="1758.9676061518023"/>
    <n v="1953.8125186564951"/>
    <m/>
  </r>
  <r>
    <x v="1835"/>
    <n v="18.39"/>
    <n v="19.98"/>
    <n v="8982.52"/>
    <n v="8023.34"/>
    <n v="198.25049999999999"/>
    <n v="113276.31"/>
    <n v="101195.04"/>
    <n v="8.3336527945121475E-7"/>
    <n v="5646.1356828849302"/>
    <n v="5646.18"/>
    <n v="-7.8490439677780799E-6"/>
    <n v="479387059.4928146"/>
    <m/>
    <m/>
    <n v="446703.29947451933"/>
    <m/>
    <m/>
    <n v="22.110496671633147"/>
    <m/>
    <m/>
    <n v="196.54771313792224"/>
    <n v="196.48"/>
    <n v="3.4463119870853376E-4"/>
    <n v="17.309443569039015"/>
    <m/>
    <n v="17.3"/>
    <m/>
    <n v="4714.9584951117522"/>
    <e v="#N/A"/>
    <e v="#N/A"/>
    <n v="16.21416711237973"/>
    <n v="1842"/>
    <n v="0.92042042042042038"/>
    <n v="77480.98"/>
    <n v="382.9028076074448"/>
    <m/>
    <m/>
    <n v="1207.991205766845"/>
    <n v="0.81471186443673871"/>
    <m/>
    <m/>
    <n v="8722202.3821186554"/>
    <m/>
    <m/>
    <m/>
    <n v="17.220569539804504"/>
    <m/>
    <m/>
    <m/>
    <n v="17.302554373677399"/>
    <m/>
    <n v="17.34"/>
    <n v="1710.5433058105211"/>
    <n v="1686.8328637761301"/>
    <n v="1793.6039511410688"/>
    <m/>
  </r>
  <r>
    <x v="1836"/>
    <n v="19.87"/>
    <n v="20.93"/>
    <n v="9208.1"/>
    <n v="8224.83"/>
    <n v="193.68450000000001"/>
    <n v="115908.78"/>
    <n v="103546.66"/>
    <n v="8.3336527945121475E-7"/>
    <n v="5787.7871995570849"/>
    <n v="5787.83"/>
    <n v="-7.3949032565190365E-6"/>
    <n v="503442397.7266525"/>
    <m/>
    <m/>
    <n v="463525.93312584481"/>
    <m/>
    <m/>
    <n v="21.832298156837517"/>
    <m/>
    <m/>
    <n v="201.11045411808553"/>
    <n v="201.04"/>
    <n v="3.5044825947849745E-4"/>
    <n v="16.906586980083993"/>
    <m/>
    <n v="16.920000000000002"/>
    <m/>
    <n v="4833.2261250322435"/>
    <e v="#N/A"/>
    <e v="#N/A"/>
    <n v="15.839711162522773"/>
    <n v="1843"/>
    <n v="0.94935499283325375"/>
    <n v="79474.559999999998"/>
    <n v="392.72420193545992"/>
    <m/>
    <m/>
    <n v="1176.9096795910962"/>
    <n v="0.79367414411807002"/>
    <m/>
    <m/>
    <n v="9159974.7311804444"/>
    <m/>
    <m/>
    <m/>
    <n v="16.787327759939906"/>
    <m/>
    <m/>
    <m/>
    <n v="16.867425793027454"/>
    <m/>
    <n v="16.89"/>
    <n v="1671.0393884085786"/>
    <n v="1665.6088087772644"/>
    <n v="1748.4797659990857"/>
    <m/>
  </r>
  <r>
    <x v="1837"/>
    <n v="19.91"/>
    <n v="20.85"/>
    <n v="9255.2999999999993"/>
    <n v="8266.99"/>
    <n v="192.63"/>
    <n v="115842.27"/>
    <n v="103487.16"/>
    <n v="8.3336527945121475E-7"/>
    <n v="5817.313093534839"/>
    <n v="5817.36"/>
    <n v="-8.0631876246961554E-6"/>
    <n v="508581062.78195256"/>
    <m/>
    <m/>
    <n v="467085.46462405624"/>
    <m/>
    <m/>
    <n v="21.775775830321884"/>
    <m/>
    <m/>
    <n v="200.99015328866835"/>
    <n v="200.92"/>
    <n v="3.4916030593445946E-4"/>
    <n v="16.915690272091599"/>
    <m/>
    <n v="16.89"/>
    <m/>
    <n v="4857.8612102045872"/>
    <e v="#N/A"/>
    <e v="#N/A"/>
    <n v="15.752458838390211"/>
    <n v="1844"/>
    <n v="0.95491606714628297"/>
    <n v="79511.850000000006"/>
    <n v="392.87779162730243"/>
    <m/>
    <m/>
    <n v="1176.3574656253697"/>
    <n v="0.7932265461936594"/>
    <m/>
    <m/>
    <n v="9253569.8829999398"/>
    <m/>
    <m/>
    <m/>
    <n v="16.700499026959417"/>
    <m/>
    <m/>
    <m/>
    <n v="16.78035766874935"/>
    <m/>
    <n v="16.899999999999999"/>
    <n v="1661.8345444022891"/>
    <n v="1661.2966615053319"/>
    <n v="1739.4361418502792"/>
    <m/>
  </r>
  <r>
    <x v="1838"/>
    <n v="20.8"/>
    <n v="21.59"/>
    <n v="9544.17"/>
    <n v="8525.01"/>
    <n v="185.5882"/>
    <n v="117495.06"/>
    <n v="104963.58"/>
    <n v="8.3336527945121475E-7"/>
    <n v="5998.7327582931657"/>
    <n v="5998.78"/>
    <n v="-7.8752191001729699E-6"/>
    <n v="540303608.30425584"/>
    <m/>
    <m/>
    <n v="488947.9958317175"/>
    <m/>
    <m/>
    <n v="21.435397388289896"/>
    <m/>
    <m/>
    <n v="203.8528275880289"/>
    <n v="203.76"/>
    <n v="4.5557316464917008E-4"/>
    <n v="16.67375641005248"/>
    <m/>
    <n v="16.89"/>
    <m/>
    <n v="5009.3352058798273"/>
    <e v="#N/A"/>
    <e v="#N/A"/>
    <n v="15.175633379790156"/>
    <n v="1845"/>
    <n v="0.96340898564150068"/>
    <n v="81061.56"/>
    <n v="400.50382392961461"/>
    <m/>
    <m/>
    <n v="1153.4299029029041"/>
    <n v="0.77769259295995863"/>
    <m/>
    <m/>
    <n v="9830862.6300685089"/>
    <m/>
    <m/>
    <m/>
    <n v="16.178508267592765"/>
    <m/>
    <m/>
    <m/>
    <n v="16.256040281041042"/>
    <m/>
    <n v="16.28"/>
    <n v="1600.9812844111509"/>
    <n v="1635.3288349717427"/>
    <n v="1685.0683297814003"/>
    <m/>
  </r>
  <r>
    <x v="1839"/>
    <n v="19.53"/>
    <n v="20.94"/>
    <n v="9333.2999999999993"/>
    <n v="8336.65"/>
    <n v="187.04249999999999"/>
    <n v="115816.21"/>
    <n v="103463.7"/>
    <n v="8.3336527945121475E-7"/>
    <n v="5866.0530215618519"/>
    <n v="5866.11"/>
    <n v="-9.7131554211982163E-6"/>
    <n v="516404689.03104597"/>
    <m/>
    <m/>
    <n v="472738.51198212872"/>
    <m/>
    <m/>
    <n v="21.671640749223695"/>
    <m/>
    <m/>
    <n v="200.93513894337008"/>
    <n v="200.84"/>
    <n v="4.7370515519862266E-4"/>
    <n v="16.911405097642035"/>
    <m/>
    <n v="16.850000000000001"/>
    <m/>
    <n v="4898.5130807029873"/>
    <e v="#N/A"/>
    <e v="#N/A"/>
    <n v="15.293567449040987"/>
    <n v="1846"/>
    <n v="0.93266475644699143"/>
    <n v="79822.19"/>
    <n v="394.3496290058805"/>
    <m/>
    <m/>
    <n v="1171.0649745541377"/>
    <n v="0.78950807692505487"/>
    <m/>
    <m/>
    <n v="9396120.3846846931"/>
    <m/>
    <m/>
    <m/>
    <n v="16.535202057104783"/>
    <m/>
    <m/>
    <m/>
    <n v="16.614616619197513"/>
    <m/>
    <n v="16.47"/>
    <n v="1613.4229554070037"/>
    <n v="1653.3520875015383"/>
    <n v="1722.2196788548119"/>
    <m/>
  </r>
  <r>
    <x v="1840"/>
    <n v="20.95"/>
    <n v="21.84"/>
    <n v="9710.74"/>
    <n v="8673.76"/>
    <n v="183.816"/>
    <n v="117850.08"/>
    <n v="105280.39"/>
    <n v="5.5556975353532323E-7"/>
    <n v="6102.8306049719158"/>
    <n v="6102.89"/>
    <n v="-9.7322789832654522E-6"/>
    <n v="558093748.17976153"/>
    <m/>
    <m/>
    <n v="501398.35391874489"/>
    <m/>
    <m/>
    <n v="21.231813618949566"/>
    <m/>
    <m/>
    <n v="204.44884198033708"/>
    <n v="204.36"/>
    <n v="4.3473272821037412E-4"/>
    <n v="16.612646728437376"/>
    <m/>
    <n v="16.52"/>
    <m/>
    <n v="5096.1549430878358"/>
    <e v="#N/A"/>
    <e v="#N/A"/>
    <n v="15.026849210760101"/>
    <n v="1847"/>
    <n v="0.95924908424908417"/>
    <n v="81532.72"/>
    <n v="402.70590023669695"/>
    <m/>
    <m/>
    <n v="1145.9699255342589"/>
    <n v="0.77236981672568483"/>
    <m/>
    <m/>
    <n v="10154997.519538591"/>
    <m/>
    <m/>
    <m/>
    <n v="15.864349469236169"/>
    <m/>
    <m/>
    <m/>
    <n v="15.941040534009906"/>
    <m/>
    <n v="16.07"/>
    <n v="1585.2850255419164"/>
    <n v="1619.7972167654782"/>
    <n v="1652.3472016726191"/>
    <m/>
  </r>
  <r>
    <x v="1841"/>
    <n v="19.21"/>
    <n v="20.5"/>
    <n v="9120.3799999999992"/>
    <n v="8146.44"/>
    <n v="192.89959999999999"/>
    <n v="114572.27"/>
    <n v="102352.12"/>
    <n v="5.5556975353532323E-7"/>
    <n v="5731.6720456587827"/>
    <n v="5731.72"/>
    <n v="-8.3664835717200958E-6"/>
    <n v="490213399.84433019"/>
    <m/>
    <m/>
    <n v="455670.3224960941"/>
    <m/>
    <m/>
    <n v="21.87663675002598"/>
    <m/>
    <m/>
    <n v="198.75758047780681"/>
    <n v="198.68"/>
    <n v="3.9047955409099444E-4"/>
    <n v="17.074089034813191"/>
    <m/>
    <n v="17.059999999999999"/>
    <m/>
    <n v="4786.1972423115949"/>
    <e v="#N/A"/>
    <e v="#N/A"/>
    <n v="15.768412842794705"/>
    <n v="1848"/>
    <n v="0.93707317073170737"/>
    <n v="78846.3"/>
    <n v="389.40674328309689"/>
    <m/>
    <m/>
    <n v="1183.7284662447091"/>
    <n v="0.79774298590951298"/>
    <m/>
    <m/>
    <n v="8919953.6724303719"/>
    <m/>
    <m/>
    <m/>
    <n v="16.828036520645416"/>
    <m/>
    <m/>
    <m/>
    <n v="16.909557765811631"/>
    <m/>
    <n v="16.829999999999998"/>
    <n v="1663.5176413659403"/>
    <n v="1668.9914463197242"/>
    <n v="1752.7197764051696"/>
    <m/>
  </r>
  <r>
    <x v="1842"/>
    <n v="19.09"/>
    <n v="20.37"/>
    <n v="8935.67"/>
    <n v="7981.45"/>
    <n v="196.7731"/>
    <n v="113568.05"/>
    <n v="101454.95"/>
    <n v="5.5556975353532323E-7"/>
    <n v="5615.4547411065505"/>
    <n v="5615.5"/>
    <n v="-8.0596373340791061E-6"/>
    <n v="470335796.34730202"/>
    <m/>
    <m/>
    <n v="441823.03659153666"/>
    <m/>
    <m/>
    <n v="22.097595556526972"/>
    <m/>
    <m/>
    <n v="197.01067666175354"/>
    <n v="196.92"/>
    <n v="4.6047461788312205E-4"/>
    <n v="17.223124904079235"/>
    <m/>
    <n v="17.11"/>
    <m/>
    <n v="4689.1274044487873"/>
    <e v="#N/A"/>
    <e v="#N/A"/>
    <n v="16.084013175118667"/>
    <n v="1849"/>
    <n v="0.93716249386352479"/>
    <n v="78133.570000000007"/>
    <n v="385.85657572253228"/>
    <m/>
    <m/>
    <n v="1194.4287627677747"/>
    <n v="0.80487786696446195"/>
    <m/>
    <m/>
    <n v="8558353.2844993453"/>
    <m/>
    <m/>
    <m/>
    <n v="17.16805541025257"/>
    <m/>
    <m/>
    <m/>
    <n v="17.251398848030647"/>
    <m/>
    <n v="17.170000000000002"/>
    <n v="1696.8124774205255"/>
    <n v="1685.8486242421366"/>
    <n v="1788.134355606649"/>
    <m/>
  </r>
  <r>
    <x v="1843"/>
    <n v="17.559999999999999"/>
    <n v="19.2"/>
    <n v="8476.99"/>
    <n v="7571.75"/>
    <n v="207.10759999999999"/>
    <n v="110810.29"/>
    <n v="98991.27"/>
    <n v="5.5556975353532323E-7"/>
    <n v="5327.0759748025657"/>
    <n v="5327.13"/>
    <n v="-1.0141520374817858E-5"/>
    <n v="422030844.51450455"/>
    <m/>
    <m/>
    <n v="407799.95078853169"/>
    <m/>
    <m/>
    <n v="22.66415729123035"/>
    <m/>
    <m/>
    <n v="192.22200170803808"/>
    <n v="192.16"/>
    <n v="3.2265668212994036E-4"/>
    <n v="17.640719752936899"/>
    <m/>
    <n v="17.62"/>
    <m/>
    <n v="4448.2993755254092"/>
    <e v="#N/A"/>
    <e v="#N/A"/>
    <n v="16.927653716942647"/>
    <n v="1850"/>
    <n v="0.9145833333333333"/>
    <n v="76174.55"/>
    <n v="376.15273426271642"/>
    <m/>
    <m/>
    <n v="1224.3763235260676"/>
    <n v="0.82498012177744373"/>
    <m/>
    <m/>
    <n v="7679467.8375207782"/>
    <m/>
    <m/>
    <m/>
    <n v="18.048477222129623"/>
    <m/>
    <m/>
    <m/>
    <n v="18.136278716852935"/>
    <m/>
    <n v="18.11"/>
    <n v="1785.8138841116872"/>
    <n v="1729.0722101999222"/>
    <n v="1879.8344609256619"/>
    <m/>
  </r>
  <r>
    <x v="1844"/>
    <n v="17.52"/>
    <n v="19.2"/>
    <n v="8428.93"/>
    <n v="7528.82"/>
    <n v="209.17349999999999"/>
    <n v="110493.25"/>
    <n v="98707.99"/>
    <n v="5.5556975353532323E-7"/>
    <n v="5296.7451461625133"/>
    <n v="5296.79"/>
    <n v="-8.4681170079425883E-6"/>
    <n v="417226587.93980259"/>
    <m/>
    <m/>
    <n v="404327.88228775584"/>
    <m/>
    <m/>
    <n v="22.727815888260142"/>
    <m/>
    <m/>
    <n v="191.66736051374585"/>
    <n v="191.6"/>
    <n v="3.5156844334993664E-4"/>
    <n v="17.690557106066766"/>
    <m/>
    <n v="17.72"/>
    <m/>
    <n v="4422.951349512884"/>
    <e v="#N/A"/>
    <e v="#N/A"/>
    <n v="17.095406466873705"/>
    <n v="1851"/>
    <n v="0.91249999999999998"/>
    <n v="75667.25"/>
    <n v="373.61849294428498"/>
    <m/>
    <m/>
    <n v="1232.5303081433024"/>
    <n v="0.83039552127016625"/>
    <m/>
    <m/>
    <n v="7592130.5160779748"/>
    <m/>
    <m/>
    <m/>
    <n v="18.149962363672142"/>
    <m/>
    <m/>
    <m/>
    <n v="18.238442587809722"/>
    <m/>
    <n v="18.21"/>
    <n v="1803.5112682225733"/>
    <n v="1733.9287909962054"/>
    <n v="1890.4046195044496"/>
    <m/>
  </r>
  <r>
    <x v="1845"/>
    <n v="19.350000000000001"/>
    <n v="20.260000000000002"/>
    <n v="8882.35"/>
    <n v="7933.8"/>
    <n v="201.1694"/>
    <n v="112147.31"/>
    <n v="100185.47"/>
    <n v="1.6667944573445226E-6"/>
    <n v="5581.2662785012162"/>
    <n v="5581.32"/>
    <n v="-9.6252318060319197E-6"/>
    <n v="462051996.53027099"/>
    <m/>
    <m/>
    <n v="436938.89218357007"/>
    <m/>
    <m/>
    <n v="22.11481721355603"/>
    <m/>
    <m/>
    <n v="194.52234921434282"/>
    <n v="194.44"/>
    <n v="4.2351992564704233E-4"/>
    <n v="17.423915134232647"/>
    <m/>
    <n v="17.53"/>
    <m/>
    <n v="4660.4624786869044"/>
    <e v="#N/A"/>
    <e v="#N/A"/>
    <n v="16.43806909203807"/>
    <n v="1852"/>
    <n v="0.95508390918065156"/>
    <n v="77139.149999999994"/>
    <n v="380.79700751969898"/>
    <m/>
    <m/>
    <n v="1208.5547921762741"/>
    <n v="0.81401090572234802"/>
    <m/>
    <m/>
    <n v="8408051.4649156835"/>
    <m/>
    <m/>
    <m/>
    <n v="17.171264887498737"/>
    <m/>
    <m/>
    <m/>
    <n v="17.255499171640619"/>
    <m/>
    <n v="17.48"/>
    <n v="1734.1642559220982"/>
    <n v="1687.1624824279893"/>
    <n v="1788.4686378762635"/>
    <m/>
  </r>
  <r>
    <x v="1846"/>
    <n v="20.23"/>
    <n v="20.89"/>
    <n v="9027.83"/>
    <n v="8063.73"/>
    <n v="196.02510000000001"/>
    <n v="112862.98"/>
    <n v="100824.64"/>
    <n v="1.6667944573445226E-6"/>
    <n v="5672.5409986401955"/>
    <n v="5672.59"/>
    <n v="-8.6382692570108333E-6"/>
    <n v="477165056.96072161"/>
    <m/>
    <m/>
    <n v="447668.06957430847"/>
    <m/>
    <m/>
    <n v="21.933161722879259"/>
    <m/>
    <m/>
    <n v="195.75892353680317"/>
    <n v="195.68"/>
    <n v="4.0332960345024205E-4"/>
    <n v="17.312141390628771"/>
    <m/>
    <n v="17.18"/>
    <m/>
    <n v="4736.6495266218453"/>
    <e v="#N/A"/>
    <e v="#N/A"/>
    <n v="16.016683830085999"/>
    <n v="1853"/>
    <n v="0.96840593585447587"/>
    <n v="77974.720000000001"/>
    <n v="384.89173888460925"/>
    <m/>
    <m/>
    <n v="1195.4637466086376"/>
    <n v="0.80511722508597872"/>
    <m/>
    <m/>
    <n v="8683152.2569134887"/>
    <m/>
    <m/>
    <m/>
    <n v="16.889268410309057"/>
    <m/>
    <m/>
    <m/>
    <n v="16.972310394434412"/>
    <m/>
    <n v="17.11"/>
    <n v="1689.7094446448052"/>
    <n v="1673.3037954835174"/>
    <n v="1759.0973679814927"/>
    <m/>
  </r>
  <r>
    <x v="1847"/>
    <n v="22.98"/>
    <n v="22.69"/>
    <n v="9707.91"/>
    <n v="8671.17"/>
    <n v="185.2225"/>
    <n v="115916.33"/>
    <n v="103552.14"/>
    <n v="1.6667944573445226E-6"/>
    <n v="6099.7132998204861"/>
    <n v="6099.76"/>
    <n v="-7.6560683558435372E-6"/>
    <n v="549030746.90656388"/>
    <m/>
    <m/>
    <n v="498247.48030551663"/>
    <m/>
    <m/>
    <n v="21.106500887020292"/>
    <m/>
    <m/>
    <n v="201.05000486204094"/>
    <n v="200.96"/>
    <n v="4.4787451254446609E-4"/>
    <n v="16.843219827834584"/>
    <m/>
    <n v="16.86"/>
    <m/>
    <n v="5093.3143525431997"/>
    <e v="#N/A"/>
    <e v="#N/A"/>
    <n v="15.133058048233327"/>
    <n v="1854"/>
    <n v="1.0127809607756721"/>
    <n v="80307.3"/>
    <n v="396.37465644681868"/>
    <m/>
    <m/>
    <n v="1159.7019660461119"/>
    <n v="0.78095845416552545"/>
    <m/>
    <m/>
    <n v="9991017.5992161576"/>
    <m/>
    <m/>
    <m/>
    <n v="15.616274089343666"/>
    <m/>
    <m/>
    <m/>
    <n v="15.69323359918778"/>
    <m/>
    <n v="16.13"/>
    <n v="1596.4897217004402"/>
    <n v="1610.2369776805251"/>
    <n v="1626.5089748632479"/>
    <m/>
  </r>
  <r>
    <x v="1848"/>
    <n v="23.74"/>
    <n v="22.95"/>
    <n v="9716.98"/>
    <n v="8679.26"/>
    <n v="180.64699999999999"/>
    <n v="115418.71"/>
    <n v="103107.42"/>
    <n v="1.6667944573445226E-6"/>
    <n v="6105.2633272327248"/>
    <n v="6105.32"/>
    <n v="-9.2825220094905347E-6"/>
    <n v="550031264.06905341"/>
    <m/>
    <m/>
    <n v="498939.97587555583"/>
    <m/>
    <m/>
    <n v="21.096105858706778"/>
    <m/>
    <m/>
    <n v="200.1820311924609"/>
    <n v="200.12"/>
    <n v="3.0996998031618261E-4"/>
    <n v="16.914958080573854"/>
    <m/>
    <n v="16.86"/>
    <m/>
    <n v="5097.9196397097749"/>
    <e v="#N/A"/>
    <e v="#N/A"/>
    <n v="14.758280064368124"/>
    <n v="1855"/>
    <n v="1.0344226579520697"/>
    <n v="80165.149999999994"/>
    <n v="395.64214828219298"/>
    <m/>
    <m/>
    <n v="1161.7547263116603"/>
    <n v="0.78226664812343483"/>
    <m/>
    <m/>
    <n v="10009323.061619047"/>
    <m/>
    <m/>
    <m/>
    <n v="15.60097781397754"/>
    <m/>
    <m/>
    <m/>
    <n v="15.678038416972228"/>
    <m/>
    <n v="15.69"/>
    <n v="1556.9518307299988"/>
    <n v="1609.4439301230898"/>
    <n v="1624.9157952723519"/>
    <m/>
  </r>
  <r>
    <x v="1849"/>
    <n v="25.25"/>
    <n v="22.91"/>
    <n v="9548.43"/>
    <n v="8528.69"/>
    <n v="182.41569999999999"/>
    <n v="112435.97"/>
    <n v="100442.67"/>
    <n v="1.6667944573445226E-6"/>
    <n v="5999.2156056052227"/>
    <n v="5999.26"/>
    <n v="-7.3999784602207797E-6"/>
    <n v="530923984.06520951"/>
    <m/>
    <m/>
    <n v="485951.71047623141"/>
    <m/>
    <m/>
    <n v="21.278542312119914"/>
    <m/>
    <m/>
    <n v="195.00401656506742"/>
    <n v="194.92"/>
    <n v="4.3103101306907199E-4"/>
    <n v="17.351502252578815"/>
    <m/>
    <n v="17.29"/>
    <m/>
    <n v="5009.3355307287657"/>
    <e v="#N/A"/>
    <e v="#N/A"/>
    <n v="14.901817683371826"/>
    <n v="1856"/>
    <n v="1.1021388040157136"/>
    <n v="78006.33"/>
    <n v="384.9575802201303"/>
    <m/>
    <m/>
    <n v="1193.0403827129287"/>
    <n v="0.80325666916009542"/>
    <m/>
    <m/>
    <n v="9661708.9227825478"/>
    <m/>
    <m/>
    <m/>
    <n v="15.870888300651071"/>
    <m/>
    <m/>
    <m/>
    <n v="15.949461649967077"/>
    <m/>
    <n v="15.98"/>
    <n v="1572.094595178954"/>
    <n v="1623.3621975296678"/>
    <n v="1653.0282519616067"/>
    <m/>
  </r>
  <r>
    <x v="1850"/>
    <n v="23.66"/>
    <n v="22.38"/>
    <n v="9349.36"/>
    <n v="8350.84"/>
    <n v="191.62710000000001"/>
    <n v="110036.88"/>
    <n v="98298.99"/>
    <n v="3.1949139418507855E-6"/>
    <n v="5873.7115503172163"/>
    <n v="5873.77"/>
    <n v="-9.9509655271390329E-6"/>
    <n v="508716995.71362889"/>
    <m/>
    <m/>
    <n v="470737.73701253801"/>
    <m/>
    <m/>
    <n v="21.498725809699145"/>
    <m/>
    <m/>
    <n v="190.82918009217855"/>
    <n v="190.76"/>
    <n v="3.6265512779709574E-4"/>
    <n v="17.720027160087604"/>
    <m/>
    <n v="17.690000000000001"/>
    <m/>
    <n v="4904.4518507077973"/>
    <e v="#N/A"/>
    <e v="#N/A"/>
    <n v="15.651287599326382"/>
    <n v="1857"/>
    <n v="1.0571939231456657"/>
    <n v="76176.53"/>
    <n v="375.83955015596496"/>
    <m/>
    <m/>
    <n v="1221.0256153509481"/>
    <n v="0.82186494846098046"/>
    <m/>
    <m/>
    <n v="9257818.9189365134"/>
    <m/>
    <m/>
    <m/>
    <n v="16.199582504315241"/>
    <m/>
    <m/>
    <m/>
    <n v="16.280332907310438"/>
    <m/>
    <n v="16.670000000000002"/>
    <n v="1651.1612989298742"/>
    <n v="1640.1602263253903"/>
    <n v="1687.2633114378052"/>
    <m/>
  </r>
  <r>
    <x v="1851"/>
    <n v="24.79"/>
    <n v="23.6"/>
    <n v="10032.879999999999"/>
    <n v="8961.33"/>
    <n v="181.82140000000001"/>
    <n v="114177.09"/>
    <n v="101997.24"/>
    <n v="3.1949139418507855E-6"/>
    <n v="6302.9775524453344"/>
    <n v="6303.04"/>
    <n v="-9.9075294882622345E-6"/>
    <n v="583072235.83123398"/>
    <m/>
    <m/>
    <n v="522352.80723211681"/>
    <m/>
    <m/>
    <n v="20.712352161090173"/>
    <m/>
    <m/>
    <n v="198.00442536316532"/>
    <n v="197.92"/>
    <n v="4.2656307177302288E-4"/>
    <n v="17.052779857923479"/>
    <m/>
    <n v="17.53"/>
    <m/>
    <n v="5262.8414837785231"/>
    <e v="#N/A"/>
    <e v="#N/A"/>
    <n v="14.849443551033987"/>
    <n v="1858"/>
    <n v="1.0504237288135592"/>
    <n v="79293.570000000007"/>
    <n v="391.18784617984142"/>
    <m/>
    <m/>
    <n v="1171.0629078861484"/>
    <n v="0.7881606321950837"/>
    <m/>
    <m/>
    <n v="10611051.116810212"/>
    <m/>
    <m/>
    <m/>
    <n v="15.014609109342814"/>
    <m/>
    <m/>
    <m/>
    <n v="15.089645662157196"/>
    <m/>
    <n v="15.58"/>
    <n v="1566.5692900031045"/>
    <n v="1580.1669600780981"/>
    <n v="1563.8427150221701"/>
    <m/>
  </r>
  <r>
    <x v="1852"/>
    <n v="23.38"/>
    <n v="23.12"/>
    <n v="9931"/>
    <n v="8870.2999999999993"/>
    <n v="178.32480000000001"/>
    <n v="113310.91"/>
    <n v="101223.14"/>
    <n v="3.1949139418507855E-6"/>
    <n v="6238.8211348547575"/>
    <n v="6238.88"/>
    <n v="-9.4352103651162977E-6"/>
    <n v="571202437.35484385"/>
    <m/>
    <m/>
    <n v="514388.71415681695"/>
    <m/>
    <m/>
    <n v="20.817009306959083"/>
    <m/>
    <m/>
    <n v="196.49751583996178"/>
    <n v="196.44"/>
    <n v="2.9279087742706267E-4"/>
    <n v="17.181619973891603"/>
    <m/>
    <n v="17.059999999999999"/>
    <m/>
    <n v="5209.2312054615322"/>
    <e v="#N/A"/>
    <e v="#N/A"/>
    <n v="14.562936827731395"/>
    <n v="1859"/>
    <n v="1.0112456747404843"/>
    <n v="78583.210000000006"/>
    <n v="387.65307649809972"/>
    <m/>
    <m/>
    <n v="1181.5540012654224"/>
    <n v="0.79514607159859763"/>
    <m/>
    <m/>
    <n v="10395124.771151472"/>
    <m/>
    <m/>
    <m/>
    <n v="15.166422451365838"/>
    <m/>
    <m/>
    <m/>
    <n v="15.242412566812465"/>
    <m/>
    <n v="15.45"/>
    <n v="1536.3437376069674"/>
    <n v="1588.1513629480337"/>
    <n v="1579.6547942602599"/>
    <m/>
  </r>
  <r>
    <x v="1853"/>
    <n v="31.66"/>
    <n v="28.56"/>
    <n v="12051.58"/>
    <n v="10764.36"/>
    <n v="146.61330000000001"/>
    <n v="122942.04"/>
    <n v="109826.52"/>
    <n v="3.1949139418507855E-6"/>
    <n v="7570.8205286119428"/>
    <n v="7570.89"/>
    <n v="-9.1761190635919476E-6"/>
    <n v="815103953.50914526"/>
    <m/>
    <m/>
    <n v="679137.01641680847"/>
    <m/>
    <m/>
    <n v="18.594015129619091"/>
    <m/>
    <m/>
    <n v="213.19409048042053"/>
    <n v="213.12"/>
    <n v="3.4764677374488073E-4"/>
    <n v="15.720750652613679"/>
    <m/>
    <n v="15.82"/>
    <m/>
    <n v="6321.3675895966817"/>
    <e v="#N/A"/>
    <e v="#N/A"/>
    <n v="11.97243882713197"/>
    <n v="1860"/>
    <n v="1.1085434173669468"/>
    <n v="87137.600000000006"/>
    <n v="429.81854734505686"/>
    <m/>
    <m/>
    <n v="1052.9327126608348"/>
    <n v="0.70852110349042852"/>
    <m/>
    <m/>
    <n v="14833931.326174993"/>
    <m/>
    <m/>
    <m/>
    <n v="11.927406635232064"/>
    <m/>
    <m/>
    <m/>
    <n v="11.987321178212754"/>
    <m/>
    <n v="12.45"/>
    <n v="1263.0543985414017"/>
    <n v="1418.5568174247328"/>
    <n v="1242.2959425569206"/>
    <m/>
  </r>
  <r>
    <x v="1854"/>
    <n v="32"/>
    <n v="29.59"/>
    <n v="12442.43"/>
    <n v="11113.43"/>
    <n v="135.3999"/>
    <n v="124358.97"/>
    <n v="111091.94"/>
    <n v="3.1949139418507855E-6"/>
    <n v="7816.1624909622969"/>
    <n v="7816.23"/>
    <n v="-8.6370331607854567E-6"/>
    <n v="867932376.56143355"/>
    <m/>
    <m/>
    <n v="712165.08563540911"/>
    <m/>
    <m/>
    <n v="18.292052781937162"/>
    <m/>
    <m/>
    <n v="215.64593389434867"/>
    <n v="215.56"/>
    <n v="3.9865417678908166E-4"/>
    <n v="15.539091224935106"/>
    <m/>
    <n v="15.61"/>
    <m/>
    <n v="6526.1711110659489"/>
    <e v="#N/A"/>
    <e v="#N/A"/>
    <n v="11.056040958640029"/>
    <n v="1861"/>
    <n v="1.081446434606286"/>
    <n v="88879.64"/>
    <n v="438.3771741276642"/>
    <m/>
    <m/>
    <n v="1031.882661904747"/>
    <n v="0.69429064954701281"/>
    <m/>
    <m/>
    <n v="15795477.661049917"/>
    <m/>
    <m/>
    <m/>
    <n v="11.540083490352572"/>
    <m/>
    <m/>
    <m/>
    <n v="11.598200681815483"/>
    <m/>
    <n v="11.71"/>
    <n v="1166.3773241938034"/>
    <n v="1395.5197948169882"/>
    <n v="1201.9544009244869"/>
    <m/>
  </r>
  <r>
    <x v="1855"/>
    <n v="48"/>
    <n v="38.1"/>
    <n v="14813.84"/>
    <n v="13231.44"/>
    <n v="116.9841"/>
    <n v="133328.5"/>
    <n v="119103.5"/>
    <n v="1.2500718804542288E-6"/>
    <n v="9305.1687520402502"/>
    <n v="9305.25"/>
    <n v="-8.7314107358738013E-6"/>
    <n v="1198597366.9045835"/>
    <m/>
    <m/>
    <n v="915726.57788814523"/>
    <m/>
    <m/>
    <n v="16.547700628494194"/>
    <m/>
    <m/>
    <n v="231.18272641202475"/>
    <n v="231.08"/>
    <n v="4.4454912595082163E-4"/>
    <n v="14.416920887463027"/>
    <m/>
    <n v="14.95"/>
    <m/>
    <n v="7769.2656112045825"/>
    <e v="#N/A"/>
    <e v="#N/A"/>
    <n v="9.55045904588696"/>
    <n v="1862"/>
    <n v="1.2598425196850394"/>
    <n v="97500.56"/>
    <n v="480.78512220139351"/>
    <m/>
    <m/>
    <n v="931.79474663339943"/>
    <n v="0.62676934416017183"/>
    <m/>
    <m/>
    <n v="21813912.043375619"/>
    <m/>
    <m/>
    <m/>
    <n v="9.3394563011743674"/>
    <m/>
    <m/>
    <m/>
    <n v="9.386850891099602"/>
    <m/>
    <n v="10"/>
    <n v="1007.543198187859"/>
    <n v="1262.4413487682718"/>
    <n v="972.74864716732623"/>
    <m/>
  </r>
  <r>
    <x v="1856"/>
    <n v="35.06"/>
    <n v="31.07"/>
    <n v="12426.02"/>
    <n v="11098.67"/>
    <n v="125.86109999999999"/>
    <n v="123343.02"/>
    <n v="110183.24"/>
    <n v="1.2500718804542288E-6"/>
    <n v="7805.0926456161587"/>
    <n v="7805.16"/>
    <n v="-8.6294686900689754E-6"/>
    <n v="812158900.69113541"/>
    <m/>
    <m/>
    <n v="694311.57293220179"/>
    <m/>
    <m/>
    <n v="17.880893520069854"/>
    <m/>
    <m/>
    <n v="213.86335521440003"/>
    <n v="213.8"/>
    <n v="2.9632934705348113E-4"/>
    <n v="15.496122792158912"/>
    <m/>
    <n v="14.78"/>
    <m/>
    <n v="6516.7536273286505"/>
    <e v="#N/A"/>
    <e v="#N/A"/>
    <n v="10.274506449724397"/>
    <n v="1863"/>
    <n v="1.1284196974573544"/>
    <n v="87878.15"/>
    <n v="433.30220948869641"/>
    <m/>
    <m/>
    <n v="1023.7543321778588"/>
    <n v="0.68856044534687455"/>
    <m/>
    <m/>
    <n v="14781064.129527222"/>
    <m/>
    <m/>
    <m/>
    <n v="10.844374054850785"/>
    <m/>
    <m/>
    <m/>
    <n v="10.899523740061023"/>
    <m/>
    <n v="10.72"/>
    <n v="1083.9279073831892"/>
    <n v="1364.1520256771157"/>
    <n v="1129.4929652281915"/>
    <m/>
  </r>
  <r>
    <x v="1857"/>
    <n v="42.99"/>
    <n v="36.58"/>
    <n v="14236.95"/>
    <n v="12716.14"/>
    <n v="114.8904"/>
    <n v="134182.22"/>
    <n v="119865.84"/>
    <n v="1.2500718804542288E-6"/>
    <n v="8942.3648297871368"/>
    <n v="8942.44"/>
    <n v="-8.4060069582836405E-6"/>
    <n v="1048833531.2438405"/>
    <m/>
    <m/>
    <n v="846082.20528129023"/>
    <m/>
    <m/>
    <n v="16.577521738955738"/>
    <m/>
    <m/>
    <n v="232.65167378376231"/>
    <n v="232.56"/>
    <n v="3.9419411662500181E-4"/>
    <n v="14.13386104447113"/>
    <m/>
    <n v="14.07"/>
    <m/>
    <n v="7466.2610563285862"/>
    <e v="#N/A"/>
    <e v="#N/A"/>
    <n v="9.3783238406553746"/>
    <n v="1864"/>
    <n v="1.1752323674138874"/>
    <n v="96882.7"/>
    <n v="477.66378924453807"/>
    <m/>
    <m/>
    <n v="918.85400061862435"/>
    <n v="0.61794761181972824"/>
    <m/>
    <m/>
    <n v="19088671.797915395"/>
    <m/>
    <m/>
    <m/>
    <n v="9.2635325241877506"/>
    <m/>
    <m/>
    <m/>
    <n v="9.3107436730832251"/>
    <m/>
    <n v="9.25"/>
    <n v="989.38347891505111"/>
    <n v="1264.7164324042431"/>
    <n v="964.84082587988394"/>
    <m/>
  </r>
  <r>
    <x v="1858"/>
    <n v="39"/>
    <n v="33.82"/>
    <n v="13741.97"/>
    <n v="12274.02"/>
    <n v="120.589"/>
    <n v="130662.1"/>
    <n v="116721.14"/>
    <n v="1.2500718804542288E-6"/>
    <n v="8631.2526790305528"/>
    <n v="8631.33"/>
    <n v="-8.9581755589041023E-6"/>
    <n v="975858081.55542469"/>
    <m/>
    <m/>
    <n v="801949.11269395112"/>
    <m/>
    <m/>
    <n v="16.865269824871977"/>
    <m/>
    <m/>
    <n v="226.54279408370232"/>
    <n v="226.44"/>
    <n v="4.5395726771912948E-4"/>
    <n v="14.504146868371935"/>
    <m/>
    <n v="14.55"/>
    <m/>
    <n v="7206.4636974406803"/>
    <e v="#N/A"/>
    <e v="#N/A"/>
    <n v="9.8428578957844337"/>
    <n v="1865"/>
    <n v="1.1531638083973981"/>
    <n v="93945.78"/>
    <n v="463.14763481233223"/>
    <m/>
    <m/>
    <n v="946.70830991736239"/>
    <n v="0.6366198356703765"/>
    <m/>
    <m/>
    <n v="17760707.638719294"/>
    <m/>
    <m/>
    <m/>
    <n v="9.5851643904122419"/>
    <m/>
    <m/>
    <m/>
    <n v="9.6341191497146266"/>
    <m/>
    <n v="9.61"/>
    <n v="1038.390351288738"/>
    <n v="1286.6690341490473"/>
    <n v="998.34030943295056"/>
    <m/>
  </r>
  <r>
    <x v="1859"/>
    <n v="36.36"/>
    <n v="32.75"/>
    <n v="13812.43"/>
    <n v="12336.94"/>
    <n v="117.5939"/>
    <n v="129630.42"/>
    <n v="115799.39"/>
    <n v="1.2500718804542288E-6"/>
    <n v="8675.2966618314113"/>
    <n v="8675.3700000000008"/>
    <n v="-8.4536070034113564E-6"/>
    <n v="985819781.01621783"/>
    <m/>
    <m/>
    <n v="808107.8809876676"/>
    <m/>
    <m/>
    <n v="16.821603986659561"/>
    <m/>
    <m/>
    <n v="224.7485803224522"/>
    <n v="224.68"/>
    <n v="3.0523554589723112E-4"/>
    <n v="14.618164091806801"/>
    <m/>
    <n v="14.6"/>
    <m/>
    <n v="7243.1976390763712"/>
    <e v="#N/A"/>
    <e v="#N/A"/>
    <n v="9.5977703249118225"/>
    <n v="1866"/>
    <n v="1.1102290076335877"/>
    <n v="93304.62"/>
    <n v="459.95083377609541"/>
    <m/>
    <m/>
    <n v="953.1693931079709"/>
    <n v="0.64090387093373968"/>
    <m/>
    <m/>
    <n v="17942195.528606124"/>
    <m/>
    <m/>
    <m/>
    <n v="9.535584059512086"/>
    <m/>
    <m/>
    <m/>
    <n v="9.5843894848599422"/>
    <m/>
    <n v="9.5399999999999991"/>
    <n v="1012.5343883652147"/>
    <n v="1283.3377217857419"/>
    <n v="993.17628293569396"/>
    <m/>
  </r>
  <r>
    <x v="1860"/>
    <n v="31.87"/>
    <n v="30.08"/>
    <n v="13171.79"/>
    <n v="11764.69"/>
    <n v="123.5347"/>
    <n v="124880.01"/>
    <n v="111555.39"/>
    <n v="9.7226570483499586E-7"/>
    <n v="8272.3190019390222"/>
    <n v="8272.39"/>
    <n v="-8.5825330983224646E-6"/>
    <n v="894246437.34625983"/>
    <m/>
    <m/>
    <n v="751860.02363528591"/>
    <m/>
    <m/>
    <n v="17.210395849467741"/>
    <m/>
    <m/>
    <n v="216.49665191888229"/>
    <n v="216.4"/>
    <n v="4.4663548466861158E-4"/>
    <n v="15.152276589588867"/>
    <m/>
    <n v="14.95"/>
    <m/>
    <n v="6906.6252215913873"/>
    <e v="#N/A"/>
    <e v="#N/A"/>
    <n v="10.080698759957215"/>
    <n v="1867"/>
    <n v="1.0595079787234043"/>
    <n v="89972.95"/>
    <n v="443.42327603310582"/>
    <m/>
    <m/>
    <n v="987.20464100819311"/>
    <n v="0.66360016073144024"/>
    <m/>
    <m/>
    <n v="16276049.477282673"/>
    <m/>
    <m/>
    <m/>
    <n v="9.9764988220829061"/>
    <m/>
    <m/>
    <m/>
    <n v="10.027887044138927"/>
    <m/>
    <n v="10.1"/>
    <n v="1063.4818095942539"/>
    <n v="1312.9990587106142"/>
    <n v="1039.0996456000642"/>
    <m/>
  </r>
  <r>
    <x v="1861"/>
    <n v="32.85"/>
    <n v="30.44"/>
    <n v="13302.45"/>
    <n v="11881.38"/>
    <n v="122.21129999999999"/>
    <n v="125866.25"/>
    <n v="112436.29"/>
    <n v="9.7226570483499586E-7"/>
    <n v="8354.1740863446339"/>
    <n v="8354.24"/>
    <n v="-7.889844601760565E-6"/>
    <n v="911945556.07901943"/>
    <m/>
    <m/>
    <n v="763038.87649045384"/>
    <m/>
    <m/>
    <n v="17.124598067528531"/>
    <m/>
    <m/>
    <n v="218.20111378717996"/>
    <n v="218.12"/>
    <n v="3.718768896936453E-4"/>
    <n v="15.032084863105865"/>
    <m/>
    <n v="14.97"/>
    <m/>
    <n v="6974.9290579102044"/>
    <e v="#N/A"/>
    <e v="#N/A"/>
    <n v="9.972064378713549"/>
    <n v="1868"/>
    <n v="1.0791721419185283"/>
    <n v="90786.84"/>
    <n v="447.39952017638632"/>
    <m/>
    <m/>
    <n v="978.27444604103732"/>
    <n v="0.65753493619173953"/>
    <m/>
    <m/>
    <n v="16598363.428497588"/>
    <m/>
    <m/>
    <m/>
    <n v="9.8770852383994523"/>
    <m/>
    <m/>
    <m/>
    <n v="9.9280662454240911"/>
    <m/>
    <n v="9.8699999999999992"/>
    <n v="1052.0212262457978"/>
    <n v="1306.453456394958"/>
    <n v="1028.7452495924533"/>
    <m/>
  </r>
  <r>
    <x v="1862"/>
    <n v="31.58"/>
    <n v="30.03"/>
    <n v="13821.7"/>
    <n v="12345.15"/>
    <n v="119.82210000000001"/>
    <n v="126852.27"/>
    <n v="113316.99"/>
    <n v="9.7226570483499586E-7"/>
    <n v="8680.0606224027815"/>
    <n v="8680.14"/>
    <n v="-9.1447369763297814E-6"/>
    <n v="983094639.03482008"/>
    <m/>
    <m/>
    <n v="807707.07040691096"/>
    <m/>
    <m/>
    <n v="16.78994588871117"/>
    <m/>
    <m/>
    <n v="219.90511102343422"/>
    <n v="219.84"/>
    <n v="2.9617459713526806E-4"/>
    <n v="14.913803216255209"/>
    <m/>
    <n v="14.94"/>
    <m/>
    <n v="7246.975386836466"/>
    <e v="#N/A"/>
    <e v="#N/A"/>
    <n v="9.7764835573178726"/>
    <n v="1869"/>
    <n v="1.0516150516150515"/>
    <n v="91687.5"/>
    <n v="451.80271172556002"/>
    <m/>
    <m/>
    <n v="968.56937576244491"/>
    <n v="0.65095008220892736"/>
    <m/>
    <m/>
    <n v="17893539.699783273"/>
    <m/>
    <m/>
    <m/>
    <n v="9.4911074943604081"/>
    <m/>
    <m/>
    <m/>
    <n v="9.5401970209708562"/>
    <m/>
    <n v="9.66"/>
    <n v="1031.3880686827515"/>
    <n v="1280.9224924574701"/>
    <n v="988.54383783538299"/>
    <m/>
  </r>
  <r>
    <x v="1863"/>
    <n v="42.67"/>
    <n v="36.6"/>
    <n v="16479.14"/>
    <n v="14718.69"/>
    <n v="94.898120000000006"/>
    <n v="140470.1"/>
    <n v="125481.67"/>
    <n v="9.7226570483499586E-7"/>
    <n v="10348.68694748181"/>
    <n v="10348.780000000001"/>
    <n v="-8.9916413519297578E-6"/>
    <n v="1361063771.5287614"/>
    <m/>
    <m/>
    <n v="1040637.7654478743"/>
    <m/>
    <m/>
    <n v="15.175491606771253"/>
    <m/>
    <m/>
    <n v="243.50640099296305"/>
    <n v="243.4"/>
    <n v="4.3714458900190323E-4"/>
    <n v="13.312313684582149"/>
    <m/>
    <n v="13.44"/>
    <m/>
    <n v="8640.0663971648137"/>
    <e v="#N/A"/>
    <e v="#N/A"/>
    <n v="7.7423962413377785"/>
    <n v="1870"/>
    <n v="1.1658469945355192"/>
    <n v="102640.92"/>
    <n v="505.73769652027744"/>
    <m/>
    <m/>
    <n v="852.85952249058255"/>
    <n v="0.57313018890774003"/>
    <m/>
    <m/>
    <n v="24773306.89842318"/>
    <m/>
    <m/>
    <m/>
    <n v="7.6659428549563433"/>
    <m/>
    <m/>
    <m/>
    <n v="7.7056737229268188"/>
    <m/>
    <n v="7.73"/>
    <n v="816.79829557456162"/>
    <n v="1157.7540905764645"/>
    <n v="798.44428850565396"/>
    <m/>
  </r>
  <r>
    <x v="1864"/>
    <n v="43.05"/>
    <n v="37.9"/>
    <n v="17426.21"/>
    <n v="15564.57"/>
    <n v="90.302970000000002"/>
    <n v="144613.57"/>
    <n v="129182.91"/>
    <n v="9.7226570483499586E-7"/>
    <n v="10943.167827858713"/>
    <n v="10943.26"/>
    <n v="-8.4227315523266455E-6"/>
    <n v="1517436741.3855746"/>
    <m/>
    <m/>
    <n v="1130334.7748078769"/>
    <m/>
    <m/>
    <n v="14.73904183204572"/>
    <m/>
    <m/>
    <n v="250.68303727738837"/>
    <n v="250.6"/>
    <n v="3.3135386028870784E-4"/>
    <n v="12.919184926330006"/>
    <m/>
    <n v="12.94"/>
    <m/>
    <n v="9136.3463509115845"/>
    <e v="#N/A"/>
    <e v="#N/A"/>
    <n v="7.3670201370703561"/>
    <n v="1871"/>
    <n v="1.1358839050131926"/>
    <n v="106289.24"/>
    <n v="523.67299645437197"/>
    <m/>
    <m/>
    <n v="822.54505869687489"/>
    <n v="0.55270616543540296"/>
    <m/>
    <m/>
    <n v="27619809.528741077"/>
    <m/>
    <m/>
    <m/>
    <n v="7.2250462164288543"/>
    <m/>
    <m/>
    <m/>
    <n v="7.2625687206703651"/>
    <m/>
    <n v="7.28"/>
    <n v="777.19730479498469"/>
    <n v="1124.4568818195371"/>
    <n v="752.52281354631316"/>
    <m/>
  </r>
  <r>
    <x v="1865"/>
    <n v="42.44"/>
    <n v="38.26"/>
    <n v="17972.68"/>
    <n v="16052.62"/>
    <n v="87.416319999999999"/>
    <n v="146213.18"/>
    <n v="130611.46"/>
    <n v="4.1667465300321282E-7"/>
    <n v="11285.50997450839"/>
    <n v="11285.61"/>
    <n v="-8.8631001434746892E-6"/>
    <n v="1612382996.5789211"/>
    <m/>
    <m/>
    <n v="1183465.6949566798"/>
    <m/>
    <m/>
    <n v="14.506826873593074"/>
    <m/>
    <m/>
    <n v="253.43737046051024"/>
    <n v="253.32"/>
    <n v="4.6332883511079892E-4"/>
    <n v="12.774918416472611"/>
    <m/>
    <n v="12.78"/>
    <m/>
    <n v="9422.0167577138982"/>
    <e v="#N/A"/>
    <e v="#N/A"/>
    <n v="7.1301465405048354"/>
    <n v="1872"/>
    <n v="1.1092524830109776"/>
    <n v="108114.24000000001"/>
    <n v="532.53976444456691"/>
    <m/>
    <m/>
    <n v="808.42185363753117"/>
    <n v="0.54306166198479289"/>
    <m/>
    <m/>
    <n v="29348961.825540081"/>
    <m/>
    <m/>
    <m/>
    <n v="6.9975164323650842"/>
    <m/>
    <m/>
    <m/>
    <n v="7.0340801579336905"/>
    <m/>
    <n v="7.07"/>
    <n v="752.20789016023275"/>
    <n v="1106.740960318738"/>
    <n v="728.82450793825797"/>
    <m/>
  </r>
  <r>
    <x v="1866"/>
    <n v="36.270000000000003"/>
    <n v="34.79"/>
    <n v="16998.37"/>
    <n v="15182.39"/>
    <n v="91.48733"/>
    <n v="145598.38"/>
    <n v="130062.21"/>
    <n v="4.1667465300321282E-7"/>
    <n v="10673.455297604507"/>
    <n v="10673.55"/>
    <n v="-8.8726239622083369E-6"/>
    <n v="1437500535.8158035"/>
    <m/>
    <m/>
    <n v="1087219.8245566092"/>
    <m/>
    <m/>
    <n v="14.899654500450918"/>
    <m/>
    <m/>
    <n v="252.36555839469969"/>
    <n v="252.28"/>
    <n v="3.3914061637729809E-4"/>
    <n v="12.828170627779329"/>
    <m/>
    <n v="12.86"/>
    <m/>
    <n v="8910.9826247434667"/>
    <e v="#N/A"/>
    <e v="#N/A"/>
    <n v="7.4617196301432651"/>
    <n v="1873"/>
    <n v="1.0425409600459903"/>
    <n v="107107.2"/>
    <n v="527.53817943348145"/>
    <m/>
    <m/>
    <n v="815.95197310641095"/>
    <n v="0.54806810084301227"/>
    <m/>
    <m/>
    <n v="26166001.716309574"/>
    <m/>
    <m/>
    <m/>
    <n v="7.3765158336911236"/>
    <m/>
    <m/>
    <m/>
    <n v="7.4151341197642875"/>
    <m/>
    <n v="7.41"/>
    <n v="787.18780155111062"/>
    <n v="1136.7101898943508"/>
    <n v="768.29909222115396"/>
    <m/>
  </r>
  <r>
    <x v="1867"/>
    <n v="35.9"/>
    <n v="34.799999999999997"/>
    <n v="16668.04"/>
    <n v="14887.34"/>
    <n v="93.612639999999999"/>
    <n v="147551.5"/>
    <n v="131806.87"/>
    <n v="4.1667465300321282E-7"/>
    <n v="10465.782417197124"/>
    <n v="10465.870000000001"/>
    <n v="-8.3684206737544287E-6"/>
    <n v="1381566748.3702238"/>
    <m/>
    <m/>
    <n v="1055516.6485576222"/>
    <m/>
    <m/>
    <n v="15.044040634715433"/>
    <m/>
    <m/>
    <n v="255.74466364819446"/>
    <n v="255.64"/>
    <n v="4.0941811999095634E-4"/>
    <n v="12.655630174425399"/>
    <m/>
    <n v="12.82"/>
    <m/>
    <n v="8737.5579074343295"/>
    <e v="#N/A"/>
    <e v="#N/A"/>
    <n v="7.634568643263469"/>
    <n v="1874"/>
    <n v="1.0316091954022988"/>
    <n v="107889.17"/>
    <n v="531.34814674641007"/>
    <m/>
    <m/>
    <n v="809.99485757720254"/>
    <n v="0.54401518172861518"/>
    <m/>
    <m/>
    <n v="25148149.817676928"/>
    <m/>
    <m/>
    <m/>
    <n v="7.5195185828884377"/>
    <m/>
    <m/>
    <m/>
    <n v="7.5589611670840027"/>
    <m/>
    <n v="7.56"/>
    <n v="805.42282529667045"/>
    <n v="1147.7255587468944"/>
    <n v="783.19350645010695"/>
    <m/>
  </r>
  <r>
    <x v="1868"/>
    <n v="39.76"/>
    <n v="36.61"/>
    <n v="17160.14"/>
    <n v="15326.86"/>
    <n v="90.840980000000002"/>
    <n v="150438.71"/>
    <n v="134385.94"/>
    <n v="4.1667465300321282E-7"/>
    <n v="10774.506921039527"/>
    <n v="10774.59"/>
    <n v="-7.7106377572855322E-6"/>
    <n v="1463077403.129245"/>
    <m/>
    <m/>
    <n v="1102249.2188232092"/>
    <m/>
    <m/>
    <n v="14.821581715475103"/>
    <m/>
    <m/>
    <n v="260.74258247440417"/>
    <n v="260.64"/>
    <n v="3.9357916821747274E-4"/>
    <n v="12.407543225330425"/>
    <m/>
    <n v="12.5"/>
    <m/>
    <n v="8995.2586771951574"/>
    <e v="#N/A"/>
    <e v="#N/A"/>
    <n v="7.4080492270117624"/>
    <n v="1875"/>
    <n v="1.0860420650095601"/>
    <n v="109333.11"/>
    <n v="538.41742664196227"/>
    <m/>
    <m/>
    <n v="799.1542516605009"/>
    <n v="0.53668344837997228"/>
    <m/>
    <m/>
    <n v="26632153.55962988"/>
    <m/>
    <m/>
    <m/>
    <n v="7.2971794153087446"/>
    <m/>
    <m/>
    <m/>
    <n v="7.3355291503669102"/>
    <m/>
    <n v="7.41"/>
    <n v="781.52574390976258"/>
    <n v="1130.7539356582038"/>
    <n v="760.03582815482332"/>
    <m/>
  </r>
  <r>
    <x v="1869"/>
    <n v="35.590000000000003"/>
    <n v="34.409999999999997"/>
    <n v="16780.22"/>
    <n v="14987.52"/>
    <n v="92.606160000000003"/>
    <n v="148545.71"/>
    <n v="132694.88"/>
    <n v="4.1667465300321282E-7"/>
    <n v="10535.705886597802"/>
    <n v="10535.79"/>
    <n v="-7.9835875809175505E-6"/>
    <n v="1398229074.1372378"/>
    <m/>
    <m/>
    <n v="1065632.94567057"/>
    <m/>
    <m/>
    <n v="14.985268192467075"/>
    <m/>
    <m/>
    <n v="257.45532923076576"/>
    <n v="257.36"/>
    <n v="3.7041199396070645E-4"/>
    <n v="12.563215437573854"/>
    <m/>
    <n v="12.68"/>
    <m/>
    <n v="8795.8486632830536"/>
    <e v="#N/A"/>
    <e v="#N/A"/>
    <n v="7.5515127961616475"/>
    <n v="1876"/>
    <n v="1.0342923568730022"/>
    <n v="107697.51"/>
    <n v="530.32140491653274"/>
    <m/>
    <m/>
    <n v="811.10942877030698"/>
    <n v="0.54466048254527355"/>
    <m/>
    <m/>
    <n v="25452012.536787268"/>
    <m/>
    <m/>
    <m/>
    <n v="7.4583931546431437"/>
    <m/>
    <m/>
    <m/>
    <n v="7.4976651576936018"/>
    <m/>
    <n v="7.52"/>
    <n v="796.66069633353857"/>
    <n v="1143.2417477976767"/>
    <n v="776.82700333518187"/>
    <m/>
  </r>
  <r>
    <x v="1870"/>
    <n v="32.28"/>
    <n v="31.98"/>
    <n v="15763.26"/>
    <n v="14079.19"/>
    <n v="98.481480000000005"/>
    <n v="144264.32999999999"/>
    <n v="128870.19"/>
    <n v="4.1667465300321282E-7"/>
    <n v="9896.468748245783"/>
    <n v="9896.5499999999993"/>
    <n v="-8.2101089992070442E-6"/>
    <n v="1228582515.2218387"/>
    <m/>
    <m/>
    <n v="968729.84001363674"/>
    <m/>
    <m/>
    <n v="15.438159448137929"/>
    <m/>
    <m/>
    <n v="250.01666966800468"/>
    <n v="249.92"/>
    <n v="3.8680244880229253E-4"/>
    <n v="12.923909436582623"/>
    <m/>
    <n v="12.95"/>
    <m/>
    <n v="8262.0565259210362"/>
    <e v="#N/A"/>
    <e v="#N/A"/>
    <n v="8.0290611612533258"/>
    <n v="1877"/>
    <n v="1.0093808630393997"/>
    <n v="104268.99"/>
    <n v="513.31850996986157"/>
    <m/>
    <m/>
    <n v="836.93086975559606"/>
    <n v="0.56183978782322241"/>
    <m/>
    <m/>
    <n v="22364674.417326432"/>
    <m/>
    <m/>
    <m/>
    <n v="7.909309480850732"/>
    <m/>
    <m/>
    <m/>
    <n v="7.9511944522893936"/>
    <m/>
    <n v="7.98"/>
    <n v="847.04053721260777"/>
    <n v="1177.7932942929008"/>
    <n v="823.79207626442053"/>
    <m/>
  </r>
  <r>
    <x v="1871"/>
    <n v="32.89"/>
    <n v="32.47"/>
    <n v="16196.62"/>
    <n v="14466.25"/>
    <n v="98.330240000000003"/>
    <n v="148076.15"/>
    <n v="132275.20000000001"/>
    <n v="4.1667465300321282E-7"/>
    <n v="10168.292296905633"/>
    <n v="10168.379999999999"/>
    <n v="-8.6250803339460447E-6"/>
    <n v="1296075955.357214"/>
    <m/>
    <m/>
    <n v="1008668.1234183017"/>
    <m/>
    <m/>
    <n v="15.225553007995881"/>
    <m/>
    <m/>
    <n v="256.61647036442849"/>
    <n v="256.52"/>
    <n v="3.7607346182944035E-4"/>
    <n v="12.581973582036351"/>
    <m/>
    <n v="12.7"/>
    <m/>
    <n v="8488.9497864206405"/>
    <e v="#N/A"/>
    <e v="#N/A"/>
    <n v="8.0162146240114023"/>
    <n v="1878"/>
    <n v="1.0129350169387128"/>
    <n v="107009.05"/>
    <n v="526.76675074614866"/>
    <m/>
    <m/>
    <n v="814.93736239561758"/>
    <n v="0.54702347386308403"/>
    <m/>
    <m/>
    <n v="23593562.402416036"/>
    <m/>
    <m/>
    <m/>
    <n v="7.6915113533983739"/>
    <m/>
    <m/>
    <m/>
    <n v="7.7323203114016774"/>
    <m/>
    <n v="7.9"/>
    <n v="845.68526819818896"/>
    <n v="1161.5733271158556"/>
    <n v="801.10736882505728"/>
    <m/>
  </r>
  <r>
    <x v="1872"/>
    <n v="31.62"/>
    <n v="31.67"/>
    <n v="15868.65"/>
    <n v="14173.31"/>
    <n v="97.953900000000004"/>
    <n v="144828.75"/>
    <n v="129374.27"/>
    <n v="4.1667465300321282E-7"/>
    <n v="9962.1487135705211"/>
    <n v="9962.23"/>
    <n v="-8.1594612328927951E-6"/>
    <n v="1243529460.450691"/>
    <m/>
    <m/>
    <n v="978020.61421907996"/>
    <m/>
    <m/>
    <n v="15.379310616100071"/>
    <m/>
    <m/>
    <n v="250.98259514736696"/>
    <n v="250.88"/>
    <n v="4.0894111673694944E-4"/>
    <n v="12.857438881973982"/>
    <m/>
    <n v="12.85"/>
    <m/>
    <n v="8316.8102125497899"/>
    <e v="#N/A"/>
    <e v="#N/A"/>
    <n v="7.9850199738329906"/>
    <n v="1879"/>
    <n v="0.99842121881907164"/>
    <n v="104746.81"/>
    <n v="515.5903019693211"/>
    <m/>
    <m/>
    <n v="832.16566129842874"/>
    <n v="0.55853495013140919"/>
    <m/>
    <m/>
    <n v="22637265.351260554"/>
    <m/>
    <m/>
    <m/>
    <n v="7.8468981385534988"/>
    <m/>
    <m/>
    <m/>
    <n v="7.8886104684491976"/>
    <m/>
    <n v="7.87"/>
    <n v="842.39433134833723"/>
    <n v="1173.3036554869279"/>
    <n v="817.29163910515081"/>
    <m/>
  </r>
  <r>
    <x v="1873"/>
    <n v="31.82"/>
    <n v="31.99"/>
    <n v="16124.72"/>
    <n v="14402.02"/>
    <n v="96.927790000000002"/>
    <n v="145971.69"/>
    <n v="130395.19"/>
    <n v="4.1667465300321282E-7"/>
    <n v="10122.659564987622"/>
    <n v="10122.74"/>
    <n v="-7.9459723728581011E-6"/>
    <n v="1283604811.2163553"/>
    <m/>
    <m/>
    <n v="1001684.0000752936"/>
    <m/>
    <m/>
    <n v="15.254828146430567"/>
    <m/>
    <m/>
    <n v="252.95709760293573"/>
    <n v="252.84"/>
    <n v="4.6312926331171234E-4"/>
    <n v="12.755511603942471"/>
    <m/>
    <n v="12.83"/>
    <m/>
    <n v="8450.7727075687744"/>
    <e v="#N/A"/>
    <e v="#N/A"/>
    <n v="7.9008646741216753"/>
    <n v="1880"/>
    <n v="0.99468583932478905"/>
    <n v="105697.52"/>
    <n v="520.22931332196742"/>
    <m/>
    <m/>
    <n v="824.61270368708927"/>
    <n v="0.55341307237464321"/>
    <m/>
    <m/>
    <n v="23367057.964291599"/>
    <m/>
    <m/>
    <m/>
    <n v="7.7199157728481769"/>
    <m/>
    <m/>
    <m/>
    <n v="7.7610307508099918"/>
    <m/>
    <n v="7.77"/>
    <n v="833.51621361512616"/>
    <n v="1163.8067579761664"/>
    <n v="804.06582376101483"/>
    <m/>
  </r>
  <r>
    <x v="1874"/>
    <n v="33.92"/>
    <n v="33.79"/>
    <n v="17073.990000000002"/>
    <n v="15249.87"/>
    <n v="91.501570000000001"/>
    <n v="148255.74"/>
    <n v="132435.46"/>
    <n v="4.1667465300321282E-7"/>
    <n v="10718.324031234108"/>
    <n v="10718.41"/>
    <n v="-8.0206640623581293E-6"/>
    <n v="1434672731.0179906"/>
    <m/>
    <m/>
    <n v="1090127.5739233911"/>
    <m/>
    <m/>
    <n v="14.805415290917898"/>
    <m/>
    <m/>
    <n v="256.90890646477402"/>
    <n v="256.8"/>
    <n v="4.2409059491443912E-4"/>
    <n v="12.555469250786498"/>
    <m/>
    <n v="12.53"/>
    <m/>
    <n v="8948.0140896322173"/>
    <e v="#N/A"/>
    <e v="#N/A"/>
    <n v="7.4580775698034856"/>
    <n v="1881"/>
    <n v="1.003847292098254"/>
    <n v="107907.07"/>
    <n v="531.06295846771638"/>
    <m/>
    <m/>
    <n v="807.37461712241111"/>
    <n v="0.54179290486744591"/>
    <m/>
    <m/>
    <n v="26117425.220837802"/>
    <m/>
    <m/>
    <m/>
    <n v="7.2651042884533767"/>
    <m/>
    <m/>
    <m/>
    <n v="7.3038700997720563"/>
    <m/>
    <n v="7.38"/>
    <n v="786.80357571389129"/>
    <n v="1129.5205822587825"/>
    <n v="756.69505164170266"/>
    <m/>
  </r>
  <r>
    <x v="1875"/>
    <n v="37"/>
    <n v="35.380000000000003"/>
    <n v="17591.93"/>
    <n v="15712.45"/>
    <n v="87.965980000000002"/>
    <n v="150939.26"/>
    <n v="134832.4"/>
    <n v="8.3336527945121475E-7"/>
    <n v="11042.387636365755"/>
    <n v="11042.48"/>
    <n v="-8.3643922601517318E-6"/>
    <n v="1521439590.2183495"/>
    <m/>
    <m/>
    <n v="1139684.7289623509"/>
    <m/>
    <m/>
    <n v="14.579348247504258"/>
    <m/>
    <m/>
    <n v="261.53360550903193"/>
    <n v="261.44"/>
    <n v="3.5803820774149564E-4"/>
    <n v="12.326445993101945"/>
    <m/>
    <n v="12.39"/>
    <m/>
    <n v="9218.3767205986496"/>
    <e v="#N/A"/>
    <e v="#N/A"/>
    <n v="7.1680536354580129"/>
    <n v="1882"/>
    <n v="1.0457885811192764"/>
    <n v="110154.74"/>
    <n v="541.9555298929323"/>
    <m/>
    <m/>
    <n v="790.55726024609578"/>
    <n v="0.53030640248944438"/>
    <m/>
    <m/>
    <n v="27698150.56682732"/>
    <m/>
    <m/>
    <m/>
    <n v="7.0434168167577278"/>
    <m/>
    <m/>
    <m/>
    <n v="7.0812831470219688"/>
    <m/>
    <n v="7.16"/>
    <n v="756.20696868615801"/>
    <n v="1112.2736916117681"/>
    <n v="733.6052505620861"/>
    <m/>
  </r>
  <r>
    <x v="1876"/>
    <n v="33.380000000000003"/>
    <n v="32.96"/>
    <n v="16681.57"/>
    <n v="14899.34"/>
    <n v="91.777209999999997"/>
    <n v="147307.28"/>
    <n v="131587.88"/>
    <n v="8.3336527945121475E-7"/>
    <n v="10470.702803202725"/>
    <n v="10470.790000000001"/>
    <n v="-8.3276235389728726E-6"/>
    <n v="1363911868.9129405"/>
    <m/>
    <m/>
    <n v="1051207.6321942119"/>
    <m/>
    <m/>
    <n v="14.956195293573616"/>
    <m/>
    <m/>
    <n v="255.23422242702415"/>
    <n v="255.12"/>
    <n v="4.4772039441887124E-4"/>
    <n v="12.62260528671063"/>
    <m/>
    <n v="12.55"/>
    <m/>
    <n v="8741.0797112627624"/>
    <e v="#N/A"/>
    <e v="#N/A"/>
    <n v="7.4781365269576643"/>
    <n v="1883"/>
    <n v="1.012742718446602"/>
    <n v="107259.69"/>
    <n v="527.67083117520633"/>
    <m/>
    <m/>
    <n v="811.33442150375447"/>
    <n v="0.54419214650395353"/>
    <m/>
    <m/>
    <n v="24830587.942461129"/>
    <m/>
    <m/>
    <m/>
    <n v="7.4075644477984799"/>
    <m/>
    <m/>
    <m/>
    <n v="7.4474661066914729"/>
    <m/>
    <n v="7.4"/>
    <n v="788.91973219876081"/>
    <n v="1141.0237460030066"/>
    <n v="771.53295256541765"/>
    <m/>
  </r>
  <r>
    <x v="1877"/>
    <n v="34.32"/>
    <n v="33.71"/>
    <n v="17128.32"/>
    <n v="15298.35"/>
    <n v="90.665859999999995"/>
    <n v="149363.23000000001"/>
    <n v="133424.32999999999"/>
    <n v="8.3336527945121475E-7"/>
    <n v="10750.857092882881"/>
    <n v="10750.95"/>
    <n v="-8.6417588324172456E-6"/>
    <n v="1436900266.442431"/>
    <m/>
    <m/>
    <n v="1093424.7583534985"/>
    <m/>
    <m/>
    <n v="14.755544931939481"/>
    <m/>
    <m/>
    <n v="258.79018540889354"/>
    <n v="258.68"/>
    <n v="4.2595256260069547E-4"/>
    <n v="12.445993316088561"/>
    <m/>
    <n v="12.49"/>
    <m/>
    <n v="8974.9109653996402"/>
    <e v="#N/A"/>
    <e v="#N/A"/>
    <n v="7.3871065224936894"/>
    <n v="1884"/>
    <n v="1.0180955206170275"/>
    <n v="108613.41"/>
    <n v="534.28882066392066"/>
    <m/>
    <m/>
    <n v="801.09460416810805"/>
    <n v="0.53727298513162403"/>
    <m/>
    <m/>
    <n v="26159651.573275249"/>
    <m/>
    <m/>
    <m/>
    <n v="7.2088512801676501"/>
    <m/>
    <m/>
    <m/>
    <n v="7.247758090585223"/>
    <m/>
    <n v="7.27"/>
    <n v="779.31635487542815"/>
    <n v="1125.7159205317107"/>
    <n v="750.83603416312064"/>
    <m/>
  </r>
  <r>
    <x v="1878"/>
    <n v="38.520000000000003"/>
    <n v="36.64"/>
    <n v="18643.73"/>
    <n v="16651.84"/>
    <n v="81.78716"/>
    <n v="154814.96"/>
    <n v="138294.18"/>
    <n v="8.3336527945121475E-7"/>
    <n v="11701.742468780152"/>
    <n v="11701.84"/>
    <n v="-8.3346909416359694E-6"/>
    <n v="1691078808.1789184"/>
    <m/>
    <m/>
    <n v="1238520.6363980311"/>
    <m/>
    <m/>
    <n v="14.102444652536418"/>
    <m/>
    <m/>
    <n v="268.22943829627098"/>
    <n v="268.12"/>
    <n v="4.0816908947860497E-4"/>
    <n v="11.991293900911048"/>
    <m/>
    <n v="11.95"/>
    <m/>
    <n v="9768.6666992558221"/>
    <e v="#N/A"/>
    <e v="#N/A"/>
    <n v="6.6632750678809103"/>
    <n v="1885"/>
    <n v="1.0513100436681224"/>
    <n v="113698.08"/>
    <n v="559.25755179013117"/>
    <m/>
    <m/>
    <n v="763.59185288743788"/>
    <n v="0.51207233446216904"/>
    <m/>
    <m/>
    <n v="30787456.605686001"/>
    <m/>
    <m/>
    <m/>
    <n v="6.5707569646552431"/>
    <m/>
    <m/>
    <m/>
    <n v="6.6062887793125986"/>
    <m/>
    <n v="6.59"/>
    <n v="702.95442763973051"/>
    <n v="1075.890218694273"/>
    <n v="684.37548633639051"/>
    <m/>
  </r>
  <r>
    <x v="1879"/>
    <n v="38.590000000000003"/>
    <n v="37.06"/>
    <n v="18790.59"/>
    <n v="16782.96"/>
    <n v="80.244110000000006"/>
    <n v="156570.68"/>
    <n v="139862.20000000001"/>
    <n v="2.7778132727362959E-7"/>
    <n v="11793.056477568813"/>
    <n v="11793.16"/>
    <n v="-8.7781757550642325E-6"/>
    <n v="1717479102.2795773"/>
    <m/>
    <m/>
    <n v="1253113.1351288299"/>
    <m/>
    <m/>
    <n v="14.045825097294157"/>
    <m/>
    <m/>
    <n v="271.2515219814245"/>
    <n v="271.16000000000003"/>
    <n v="3.3752021472377436E-4"/>
    <n v="11.854027564134896"/>
    <m/>
    <n v="11.88"/>
    <m/>
    <n v="9844.7375191558785"/>
    <e v="#N/A"/>
    <e v="#N/A"/>
    <n v="6.536298713531834"/>
    <n v="1886"/>
    <n v="1.0412844036697249"/>
    <n v="115052.88"/>
    <n v="565.78898047743291"/>
    <m/>
    <m/>
    <n v="754.49306914111685"/>
    <n v="0.50582672298872455"/>
    <m/>
    <m/>
    <n v="31269148.693064354"/>
    <m/>
    <m/>
    <m/>
    <n v="6.518106644024579"/>
    <m/>
    <m/>
    <m/>
    <n v="6.5535586653238793"/>
    <m/>
    <n v="6.53"/>
    <n v="689.5588241885855"/>
    <n v="1071.5706537413262"/>
    <n v="678.8917058555113"/>
    <m/>
  </r>
  <r>
    <x v="1880"/>
    <n v="36.909999999999997"/>
    <n v="36.06"/>
    <n v="18770.95"/>
    <n v="16765.41"/>
    <n v="81.842160000000007"/>
    <n v="156448.78"/>
    <n v="139753.26999999999"/>
    <n v="2.7778132727362959E-7"/>
    <n v="11780.443071495612"/>
    <n v="11780.55"/>
    <n v="-9.0766988287693806E-6"/>
    <n v="1713810153.4605501"/>
    <m/>
    <m/>
    <n v="1251135.5606379136"/>
    <m/>
    <m/>
    <n v="14.052803214109453"/>
    <m/>
    <m/>
    <n v="271.03372689363493"/>
    <n v="270.92"/>
    <n v="4.1978035447698403E-4"/>
    <n v="11.862824448868469"/>
    <m/>
    <n v="11.88"/>
    <m/>
    <n v="9834.1599340530465"/>
    <e v="#N/A"/>
    <e v="#N/A"/>
    <n v="6.6660389587326714"/>
    <n v="1887"/>
    <n v="1.02357182473655"/>
    <n v="115211.04"/>
    <n v="566.52251610726364"/>
    <m/>
    <m/>
    <n v="753.455888465454"/>
    <n v="0.50508349334886049"/>
    <m/>
    <m/>
    <n v="31202700.652946211"/>
    <m/>
    <m/>
    <m/>
    <n v="6.5246187504437767"/>
    <m/>
    <m/>
    <m/>
    <n v="6.560170921546824"/>
    <m/>
    <n v="6.6"/>
    <n v="703.24600937573348"/>
    <n v="1072.103021554954"/>
    <n v="679.5699726095072"/>
    <m/>
  </r>
  <r>
    <x v="1881"/>
    <n v="34.6"/>
    <n v="34.96"/>
    <n v="18104.080000000002"/>
    <n v="16169.79"/>
    <n v="84.488380000000006"/>
    <n v="154220.9"/>
    <n v="137763.1"/>
    <n v="2.7778132727362959E-7"/>
    <n v="11361.645703602264"/>
    <n v="11361.74"/>
    <n v="-8.2994680159487189E-6"/>
    <n v="1591966525.4152381"/>
    <m/>
    <m/>
    <n v="1184451.0916565198"/>
    <m/>
    <m/>
    <n v="14.302055950417014"/>
    <m/>
    <m/>
    <n v="267.16760643199257"/>
    <n v="267.08"/>
    <n v="3.2801569564400168E-4"/>
    <n v="12.03131648330333"/>
    <m/>
    <n v="12.08"/>
    <m/>
    <n v="9484.5116533694782"/>
    <e v="#N/A"/>
    <e v="#N/A"/>
    <n v="6.8811303567246638"/>
    <n v="1888"/>
    <n v="0.98970251716247137"/>
    <n v="113345.56"/>
    <n v="557.3059488370028"/>
    <m/>
    <m/>
    <n v="765.65573399080051"/>
    <n v="0.5132130756457669"/>
    <m/>
    <m/>
    <n v="28984664.757440913"/>
    <m/>
    <m/>
    <m/>
    <n v="6.7561023610475406"/>
    <m/>
    <m/>
    <m/>
    <n v="6.7929828970568531"/>
    <m/>
    <n v="6.77"/>
    <n v="725.93747101064639"/>
    <n v="1091.1187729075295"/>
    <n v="703.68008799469362"/>
    <m/>
  </r>
  <r>
    <x v="1882"/>
    <n v="31.97"/>
    <n v="33.520000000000003"/>
    <n v="17199.98"/>
    <n v="15362.28"/>
    <n v="88.09357"/>
    <n v="151066.67000000001"/>
    <n v="134945.44"/>
    <n v="2.7778132727362959E-7"/>
    <n v="10793.993057449223"/>
    <n v="10794.09"/>
    <n v="-8.9810767538445191E-6"/>
    <n v="1432898362.8485811"/>
    <m/>
    <m/>
    <n v="1095714.3766635882"/>
    <m/>
    <m/>
    <n v="14.658792628887477"/>
    <m/>
    <m/>
    <n v="261.69693285451086"/>
    <n v="261.60000000000002"/>
    <n v="3.7053843467438341E-4"/>
    <n v="12.276941556007959"/>
    <m/>
    <n v="12.29"/>
    <m/>
    <n v="9010.6013872376971"/>
    <e v="#N/A"/>
    <e v="#N/A"/>
    <n v="7.1742920211855248"/>
    <n v="1889"/>
    <n v="0.95375894988066812"/>
    <n v="110449.32"/>
    <n v="543.02309508059568"/>
    <m/>
    <m/>
    <n v="785.22000067238491"/>
    <n v="0.52627695833641763"/>
    <m/>
    <m/>
    <n v="26088830.640021048"/>
    <m/>
    <m/>
    <m/>
    <n v="7.0931678398353135"/>
    <m/>
    <m/>
    <m/>
    <n v="7.131958737420411"/>
    <m/>
    <n v="7.1"/>
    <n v="756.86509863333936"/>
    <n v="1118.3345863691213"/>
    <n v="738.78705545878302"/>
    <m/>
  </r>
  <r>
    <x v="1883"/>
    <n v="30.98"/>
    <n v="32.950000000000003"/>
    <n v="16801.36"/>
    <n v="15006.25"/>
    <n v="90.263180000000006"/>
    <n v="150315.79"/>
    <n v="134274.66"/>
    <n v="2.7778132727362959E-7"/>
    <n v="10543.578605617035"/>
    <n v="10543.67"/>
    <n v="-8.668175594084282E-6"/>
    <n v="1366420421.8853629"/>
    <m/>
    <m/>
    <n v="1057613.4839361419"/>
    <m/>
    <m/>
    <n v="14.828269807904853"/>
    <m/>
    <m/>
    <n v="260.38981346461145"/>
    <n v="260.27999999999997"/>
    <n v="4.2190511991502255E-4"/>
    <n v="12.337514250558714"/>
    <m/>
    <n v="12.25"/>
    <m/>
    <n v="8801.5221250337745"/>
    <e v="#N/A"/>
    <e v="#N/A"/>
    <n v="7.350510587024158"/>
    <n v="1890"/>
    <n v="0.94021244309559937"/>
    <n v="109668.32"/>
    <n v="539.14121494261155"/>
    <m/>
    <m/>
    <n v="790.77238271081785"/>
    <n v="0.52994808303987029"/>
    <m/>
    <m/>
    <n v="24878743.816872675"/>
    <m/>
    <m/>
    <m/>
    <n v="7.2572182112305343"/>
    <m/>
    <m/>
    <m/>
    <n v="7.2969782630604811"/>
    <m/>
    <n v="7.24"/>
    <n v="775.45559952466544"/>
    <n v="1131.264177208813"/>
    <n v="755.87367931524159"/>
    <m/>
  </r>
  <r>
    <x v="1884"/>
    <n v="32.729999999999997"/>
    <n v="33.81"/>
    <n v="17478"/>
    <n v="15610.58"/>
    <n v="87.245099999999994"/>
    <n v="153256.92000000001"/>
    <n v="136901.81"/>
    <n v="2.7778132727362959E-7"/>
    <n v="10967.397100036394"/>
    <n v="10967.49"/>
    <n v="-8.4704853713368777E-6"/>
    <n v="1476278083.5439494"/>
    <m/>
    <m/>
    <n v="1121469.357488354"/>
    <m/>
    <m/>
    <n v="14.528554126567293"/>
    <m/>
    <m/>
    <n v="265.46526942609961"/>
    <n v="265.36"/>
    <n v="3.9670419844584082E-4"/>
    <n v="12.094792650920823"/>
    <m/>
    <n v="12.13"/>
    <m/>
    <n v="9155.1858764199806"/>
    <e v="#N/A"/>
    <e v="#N/A"/>
    <n v="7.1033634359339066"/>
    <n v="1891"/>
    <n v="0.96805678793256422"/>
    <n v="112151.69"/>
    <n v="551.22058631910511"/>
    <m/>
    <m/>
    <n v="772.86584040167554"/>
    <n v="0.51780046077953912"/>
    <m/>
    <m/>
    <n v="26879854.096083168"/>
    <m/>
    <m/>
    <m/>
    <n v="6.9639832012151794"/>
    <m/>
    <m/>
    <m/>
    <n v="7.0023439874250579"/>
    <m/>
    <n v="6.99"/>
    <n v="749.38235740760388"/>
    <n v="1108.3985551209166"/>
    <n v="725.33186295076359"/>
    <m/>
  </r>
  <r>
    <x v="1885"/>
    <n v="32.86"/>
    <n v="33.619999999999997"/>
    <n v="17397.759999999998"/>
    <n v="15538.91"/>
    <n v="87.246200000000002"/>
    <n v="152287.28"/>
    <n v="136035.60999999999"/>
    <n v="2.7778132727362959E-7"/>
    <n v="10916.780523459358"/>
    <n v="10916.88"/>
    <n v="-9.1121767978874502E-6"/>
    <n v="1462656835.8265622"/>
    <m/>
    <m/>
    <n v="1113735.482098138"/>
    <m/>
    <m/>
    <n v="14.561526264355807"/>
    <m/>
    <m/>
    <n v="263.77926726907947"/>
    <n v="263.68"/>
    <n v="3.7646870858409898E-4"/>
    <n v="12.170871578482799"/>
    <m/>
    <n v="12.13"/>
    <m/>
    <n v="9112.8911872400295"/>
    <e v="#N/A"/>
    <e v="#N/A"/>
    <n v="7.1029956506581211"/>
    <n v="1892"/>
    <n v="0.97739440809042244"/>
    <n v="111506.01"/>
    <n v="548.00430501398966"/>
    <m/>
    <m/>
    <n v="777.3153856187879"/>
    <n v="0.52073217569611951"/>
    <m/>
    <m/>
    <n v="26632139.486330818"/>
    <m/>
    <m/>
    <m/>
    <n v="6.9956298241960209"/>
    <m/>
    <m/>
    <m/>
    <n v="7.0342343424849796"/>
    <m/>
    <n v="7"/>
    <n v="749.34355722520115"/>
    <n v="1110.9140339198157"/>
    <n v="728.62800875404321"/>
    <m/>
  </r>
  <r>
    <x v="1886"/>
    <n v="37.32"/>
    <n v="36.19"/>
    <n v="18876.18"/>
    <n v="16859.36"/>
    <n v="83.505579999999995"/>
    <n v="156420.72"/>
    <n v="139727.9"/>
    <n v="2.7778132727362959E-7"/>
    <n v="11844.173590803166"/>
    <n v="11844.28"/>
    <n v="-8.9840156459741749E-6"/>
    <n v="1711164342.0318935"/>
    <m/>
    <m/>
    <n v="1255686.2960790279"/>
    <m/>
    <m/>
    <n v="13.942465939075744"/>
    <m/>
    <m/>
    <n v="270.93225926886612"/>
    <n v="270.83999999999997"/>
    <n v="3.4064122310639711E-4"/>
    <n v="11.840094107308945"/>
    <m/>
    <n v="11.85"/>
    <m/>
    <n v="9886.9929394805804"/>
    <e v="#N/A"/>
    <e v="#N/A"/>
    <n v="6.7980219550494922"/>
    <n v="1893"/>
    <n v="1.0312240950538825"/>
    <n v="115766.81"/>
    <n v="568.89988860718393"/>
    <m/>
    <m/>
    <n v="747.6130817246343"/>
    <n v="0.50078679739776588"/>
    <m/>
    <m/>
    <n v="31157328.279936604"/>
    <m/>
    <m/>
    <m/>
    <n v="6.4008640320776218"/>
    <m/>
    <m/>
    <m/>
    <n v="6.4362499165421632"/>
    <m/>
    <n v="6.61"/>
    <n v="717.16979770638295"/>
    <n v="1063.68527570372"/>
    <n v="666.68033203630671"/>
    <m/>
  </r>
  <r>
    <x v="1887"/>
    <n v="41.35"/>
    <n v="39.15"/>
    <n v="20337.57"/>
    <n v="18164.599999999999"/>
    <n v="73.407539999999997"/>
    <n v="162701.91"/>
    <n v="145338.74"/>
    <n v="2.7778132727362959E-7"/>
    <n v="12760.835928725961"/>
    <n v="12760.95"/>
    <n v="-8.9390894909557872E-6"/>
    <n v="1976029881.1796269"/>
    <m/>
    <m/>
    <n v="1401494.4048531032"/>
    <m/>
    <m/>
    <n v="13.402409061363398"/>
    <m/>
    <m/>
    <n v="281.80487346624011"/>
    <n v="281.68"/>
    <n v="4.4331676455588997E-4"/>
    <n v="11.364232341465609"/>
    <m/>
    <n v="11.28"/>
    <m/>
    <n v="10652.13066016107"/>
    <e v="#N/A"/>
    <e v="#N/A"/>
    <n v="5.9755759975623794"/>
    <n v="1894"/>
    <n v="1.0561941251596425"/>
    <n v="121348.34"/>
    <n v="596.28201468191025"/>
    <m/>
    <m/>
    <n v="711.56799381007136"/>
    <n v="0.47659690020925349"/>
    <m/>
    <m/>
    <n v="35980473.392739594"/>
    <m/>
    <m/>
    <m/>
    <n v="5.9050385202344753"/>
    <m/>
    <m/>
    <m/>
    <n v="5.9377419222599945"/>
    <m/>
    <n v="5.95"/>
    <n v="630.40435257313447"/>
    <n v="1022.4837729440706"/>
    <n v="615.03775453253695"/>
    <m/>
  </r>
  <r>
    <x v="1888"/>
    <n v="41.25"/>
    <n v="39.549999999999997"/>
    <n v="20608.599999999999"/>
    <n v="18406.669999999998"/>
    <n v="73.195890000000006"/>
    <n v="163415.35"/>
    <n v="145976"/>
    <n v="2.7778132727362959E-7"/>
    <n v="12930.57876921601"/>
    <n v="12930.69"/>
    <n v="-8.6020764545891026E-6"/>
    <n v="2028605743.0205328"/>
    <m/>
    <m/>
    <n v="1429496.1572880221"/>
    <m/>
    <m/>
    <n v="13.31275915361088"/>
    <m/>
    <m/>
    <n v="283.03367265874476"/>
    <n v="282.92"/>
    <n v="4.0178375068844474E-4"/>
    <n v="11.313988786499273"/>
    <m/>
    <n v="11.39"/>
    <m/>
    <n v="10793.775446819702"/>
    <e v="#N/A"/>
    <e v="#N/A"/>
    <n v="5.9579634848476086"/>
    <n v="1895"/>
    <n v="1.042983565107459"/>
    <n v="121819.42"/>
    <n v="598.55006993749441"/>
    <m/>
    <m/>
    <n v="708.80565317546473"/>
    <n v="0.47470172509404029"/>
    <m/>
    <m/>
    <n v="36938213.994123563"/>
    <m/>
    <m/>
    <m/>
    <n v="5.8260738365350777"/>
    <m/>
    <m/>
    <m/>
    <n v="5.8583977206674591"/>
    <m/>
    <n v="5.88"/>
    <n v="628.54628823261407"/>
    <n v="1015.6442879303549"/>
    <n v="606.81320839563546"/>
    <m/>
  </r>
  <r>
    <x v="1889"/>
    <n v="39.020000000000003"/>
    <n v="38.03"/>
    <n v="19786.830000000002"/>
    <n v="17672.689999999999"/>
    <n v="75.473690000000005"/>
    <n v="160358.34"/>
    <n v="143245.10999999999"/>
    <n v="5.5556975353532323E-7"/>
    <n v="12414.062497402148"/>
    <n v="12414.17"/>
    <n v="-8.6596685764384063E-6"/>
    <n v="1866571292.6373527"/>
    <m/>
    <m/>
    <n v="1343954.121114258"/>
    <m/>
    <m/>
    <n v="13.57712717720691"/>
    <m/>
    <m/>
    <n v="277.71864709393839"/>
    <n v="277.60000000000002"/>
    <n v="4.2740307614685946E-4"/>
    <n v="11.524389022881367"/>
    <m/>
    <n v="11.35"/>
    <m/>
    <n v="10362.471074503374"/>
    <e v="#N/A"/>
    <e v="#N/A"/>
    <n v="6.1421842224849801"/>
    <n v="1896"/>
    <n v="1.026032079936892"/>
    <n v="119079.72"/>
    <n v="584.95172668013436"/>
    <m/>
    <m/>
    <n v="724.74658318485751"/>
    <n v="0.48523967345154262"/>
    <m/>
    <m/>
    <n v="33988898.733096682"/>
    <m/>
    <m/>
    <m/>
    <n v="6.0575464969690156"/>
    <m/>
    <m/>
    <m/>
    <n v="6.0913349354584465"/>
    <m/>
    <n v="6.1"/>
    <n v="647.98099291852327"/>
    <n v="1035.813200323239"/>
    <n v="630.92218326872535"/>
    <m/>
  </r>
  <r>
    <x v="1890"/>
    <n v="37.71"/>
    <n v="37.21"/>
    <n v="19422.599999999999"/>
    <n v="17347.37"/>
    <n v="77.014309999999995"/>
    <n v="159060.64000000001"/>
    <n v="142085.82"/>
    <n v="5.5556975353532323E-7"/>
    <n v="12185.251051296038"/>
    <n v="12185.36"/>
    <n v="-8.940950777192036E-6"/>
    <n v="1797771092.9160762"/>
    <m/>
    <m/>
    <n v="1306832.2004924454"/>
    <m/>
    <m/>
    <n v="13.701734857142764"/>
    <m/>
    <m/>
    <n v="275.46449174184175"/>
    <n v="275.36"/>
    <n v="3.7947320541009688E-4"/>
    <n v="11.61723325281196"/>
    <m/>
    <n v="11.6"/>
    <m/>
    <n v="10171.425437724938"/>
    <e v="#N/A"/>
    <e v="#N/A"/>
    <n v="6.2671591125326511"/>
    <n v="1897"/>
    <n v="1.013437248051599"/>
    <n v="118011.5"/>
    <n v="579.65907712022886"/>
    <m/>
    <m/>
    <n v="731.24801596526493"/>
    <n v="0.48954616788701499"/>
    <m/>
    <m/>
    <n v="32736455.908836309"/>
    <m/>
    <n v="4.0698507279976512"/>
    <m/>
    <n v="6.1687668718180326"/>
    <m/>
    <m/>
    <m/>
    <n v="6.2032386190866813"/>
    <m/>
    <n v="6.19"/>
    <n v="661.16544822133233"/>
    <n v="1045.3196502558799"/>
    <n v="642.50631254595328"/>
    <m/>
  </r>
  <r>
    <x v="1891"/>
    <n v="41.08"/>
    <n v="39.520000000000003"/>
    <n v="20746.12"/>
    <n v="18529.46"/>
    <n v="72.659909999999996"/>
    <n v="164009.82"/>
    <n v="146506.75"/>
    <n v="5.5556975353532323E-7"/>
    <n v="13015.2768659639"/>
    <n v="13015.39"/>
    <n v="-8.6923277826667089E-6"/>
    <n v="2042688461.3750474"/>
    <m/>
    <m/>
    <n v="1440394.2510888134"/>
    <m/>
    <m/>
    <n v="13.234556401412743"/>
    <m/>
    <m/>
    <n v="284.02865778060396"/>
    <n v="283.92"/>
    <n v="3.827056234289028E-4"/>
    <n v="11.255358731258797"/>
    <m/>
    <n v="11.3"/>
    <m/>
    <n v="10864.217401382197"/>
    <e v="#N/A"/>
    <e v="#N/A"/>
    <n v="5.9124323603168953"/>
    <n v="1898"/>
    <n v="1.0394736842105261"/>
    <n v="122761.82"/>
    <n v="602.94502618622664"/>
    <m/>
    <m/>
    <n v="701.8130704286001"/>
    <n v="0.46979591487027"/>
    <m/>
    <m/>
    <n v="37196678.355617501"/>
    <m/>
    <m/>
    <m/>
    <n v="5.7481450647441017"/>
    <m/>
    <m/>
    <m/>
    <n v="5.7803249724094323"/>
    <m/>
    <n v="5.8"/>
    <n v="623.74289871946576"/>
    <n v="1009.6781183591937"/>
    <n v="598.69655739470386"/>
    <m/>
  </r>
  <r>
    <x v="1892"/>
    <n v="38.840000000000003"/>
    <n v="38.18"/>
    <n v="20303.46"/>
    <n v="18134.09"/>
    <n v="72.880830000000003"/>
    <n v="162053.74"/>
    <n v="144759.34"/>
    <n v="5.5556975353532323E-7"/>
    <n v="12737.259292590845"/>
    <n v="12737.37"/>
    <n v="-8.6915437924606209E-6"/>
    <n v="1955429936.3517611"/>
    <m/>
    <m/>
    <n v="1394279.5369957215"/>
    <m/>
    <m/>
    <n v="13.375403598797421"/>
    <m/>
    <m/>
    <n v="280.63431772705638"/>
    <n v="280.52"/>
    <n v="4.0752077233863204E-4"/>
    <n v="11.389188306507098"/>
    <m/>
    <n v="11.35"/>
    <m/>
    <n v="10632.097678384147"/>
    <e v="#N/A"/>
    <e v="#N/A"/>
    <n v="5.9300270901839092"/>
    <n v="1899"/>
    <n v="1.0172865374541646"/>
    <n v="120943.33"/>
    <n v="593.96712553066016"/>
    <m/>
    <m/>
    <n v="712.20913697798596"/>
    <n v="0.47670988131298547"/>
    <m/>
    <m/>
    <n v="35608119.567485809"/>
    <m/>
    <m/>
    <m/>
    <n v="5.8705219458957227"/>
    <m/>
    <m/>
    <m/>
    <n v="5.9034468478371931"/>
    <m/>
    <n v="5.89"/>
    <n v="625.59908702583812"/>
    <n v="1020.4234980242309"/>
    <n v="611.4426896904165"/>
    <m/>
  </r>
  <r>
    <x v="1893"/>
    <n v="42.96"/>
    <n v="41.24"/>
    <n v="22019.599999999999"/>
    <n v="19666.86"/>
    <n v="68.890529999999998"/>
    <n v="168972.02"/>
    <n v="150939.22"/>
    <n v="5.5556975353532323E-7"/>
    <n v="13813.533056795903"/>
    <n v="13813.65"/>
    <n v="-8.465771472176975E-6"/>
    <n v="2285890287.6714416"/>
    <m/>
    <m/>
    <n v="1571040.0791792648"/>
    <m/>
    <m/>
    <n v="12.809797337159111"/>
    <m/>
    <m/>
    <n v="292.60781821560238"/>
    <n v="292.48"/>
    <n v="4.3701523387018604E-4"/>
    <n v="10.902578489614189"/>
    <m/>
    <n v="10.94"/>
    <m/>
    <n v="11530.435844440019"/>
    <e v="#N/A"/>
    <e v="#N/A"/>
    <n v="5.6049911480165546"/>
    <n v="1900"/>
    <n v="1.0417070805043647"/>
    <n v="127112.15"/>
    <n v="624.21419284399462"/>
    <m/>
    <m/>
    <n v="675.88228895443194"/>
    <n v="0.45235199360642214"/>
    <m/>
    <m/>
    <n v="41626214.573744468"/>
    <m/>
    <n v="4.0087562502257894"/>
    <m/>
    <n v="5.374070285956325"/>
    <m/>
    <m/>
    <m/>
    <n v="5.4042656582002202"/>
    <m/>
    <n v="5.48"/>
    <n v="591.30882400038308"/>
    <n v="977.27280610363232"/>
    <n v="559.73489589418682"/>
    <m/>
  </r>
  <r>
    <x v="1894"/>
    <n v="45.45"/>
    <n v="43.38"/>
    <n v="23578.84"/>
    <n v="21059.46"/>
    <n v="64.594840000000005"/>
    <n v="174025.7"/>
    <n v="155453.32"/>
    <n v="5.5556975353532323E-7"/>
    <n v="14790.607489029786"/>
    <n v="14790.73"/>
    <n v="-8.2829562985109462E-6"/>
    <n v="2609266121.0008988"/>
    <m/>
    <m/>
    <n v="1737856.8661194423"/>
    <m/>
    <m/>
    <n v="12.35530505574706"/>
    <m/>
    <m/>
    <n v="301.33720100363985"/>
    <n v="301.24"/>
    <n v="3.2266964426974631E-4"/>
    <n v="10.575362021252971"/>
    <m/>
    <n v="10.66"/>
    <m/>
    <n v="12345.834410913536"/>
    <e v="#N/A"/>
    <e v="#N/A"/>
    <n v="5.2544751800734284"/>
    <n v="1901"/>
    <n v="1.0477178423236515"/>
    <n v="132630.10999999999"/>
    <n v="651.15888131148256"/>
    <m/>
    <m/>
    <n v="646.54212410662626"/>
    <n v="0.43259227135028877"/>
    <m/>
    <m/>
    <n v="47516471.197074912"/>
    <e v="#N/A"/>
    <m/>
    <m/>
    <n v="4.9928375046621216"/>
    <m/>
    <n v="5"/>
    <n v="-1.4324990675756988E-3"/>
    <n v="5.021043651970917"/>
    <m/>
    <n v="5.12"/>
    <n v="554.33049891040491"/>
    <n v="942.59911568391328"/>
    <n v="520.02769450033873"/>
    <m/>
  </r>
  <r>
    <x v="1895"/>
    <n v="40.82"/>
    <n v="40.450000000000003"/>
    <n v="21693.64"/>
    <n v="19375.68"/>
    <n v="67.576099999999997"/>
    <n v="168431.61"/>
    <n v="150456.15"/>
    <n v="5.5556975353532323E-7"/>
    <n v="13607.721604929427"/>
    <n v="13607.84"/>
    <n v="-8.7005043102328372E-6"/>
    <n v="2191927718.8457284"/>
    <m/>
    <m/>
    <n v="1529420.2867775164"/>
    <m/>
    <m/>
    <n v="12.848896288161038"/>
    <m/>
    <m/>
    <n v="291.64354654133655"/>
    <n v="291.52"/>
    <n v="4.2380125321272999E-4"/>
    <n v="10.914917750035077"/>
    <m/>
    <n v="10.79"/>
    <m/>
    <n v="11358.413536048431"/>
    <e v="#N/A"/>
    <e v="#N/A"/>
    <n v="5.4966322247735455"/>
    <n v="1902"/>
    <n v="1.0091470951792336"/>
    <n v="128189.79"/>
    <n v="629.30960836471024"/>
    <m/>
    <m/>
    <n v="668.18769104850026"/>
    <n v="0.44703263647951658"/>
    <m/>
    <m/>
    <n v="39916898.524168283"/>
    <e v="#N/A"/>
    <n v="9957427.1999999993"/>
    <e v="#N/A"/>
    <n v="5.3917817866944029"/>
    <m/>
    <n v="5.3996250000000003"/>
    <n v="-1.4525477798176256E-3"/>
    <n v="5.4222967078505393"/>
    <m/>
    <n v="5.46"/>
    <n v="579.87730059905789"/>
    <n v="980.25570587602147"/>
    <n v="561.57963265687204"/>
    <m/>
  </r>
  <r>
    <x v="1896"/>
    <n v="37.81"/>
    <n v="38.31"/>
    <n v="20552.61"/>
    <n v="18356.55"/>
    <n v="71.833460000000002"/>
    <n v="167292.28"/>
    <n v="149438.32999999999"/>
    <n v="5.5556975353532323E-7"/>
    <n v="12891.675886652098"/>
    <n v="12891.79"/>
    <n v="-8.8516294404206164E-6"/>
    <n v="1961256310.4270811"/>
    <m/>
    <m/>
    <n v="1408739.1605740003"/>
    <m/>
    <m/>
    <n v="13.186468840312232"/>
    <m/>
    <m/>
    <n v="289.66370493751805"/>
    <n v="289.56"/>
    <n v="3.5814662770428107E-4"/>
    <n v="10.988355690001875"/>
    <m/>
    <n v="11.09"/>
    <m/>
    <n v="10760.669458462875"/>
    <e v="#N/A"/>
    <e v="#N/A"/>
    <n v="5.8425492106171406"/>
    <n v="1903"/>
    <n v="0.98694857739493602"/>
    <n v="125563.51"/>
    <n v="616.36853745625172"/>
    <m/>
    <m/>
    <n v="681.87714298727678"/>
    <n v="0.45614794417113425"/>
    <m/>
    <m/>
    <n v="35716563.933267601"/>
    <e v="#N/A"/>
    <n v="8775890.4000000004"/>
    <e v="#N/A"/>
    <n v="5.6751166138751916"/>
    <m/>
    <n v="5.6817500000000001"/>
    <n v="-1.1674899678458805E-3"/>
    <n v="5.7072929758049336"/>
    <m/>
    <n v="5.72"/>
    <n v="616.37044763521612"/>
    <n v="1006.0094681426091"/>
    <n v="591.09029804762326"/>
    <m/>
  </r>
  <r>
    <x v="1897"/>
    <n v="36.270000000000003"/>
    <n v="37.04"/>
    <n v="20282.39"/>
    <n v="18115.189999999999"/>
    <n v="73.016670000000005"/>
    <n v="165500.84"/>
    <n v="147838"/>
    <n v="5.5556975353532323E-7"/>
    <n v="12721.869505591892"/>
    <n v="12721.98"/>
    <n v="-8.6853153445920483E-6"/>
    <n v="1909596120.6865399"/>
    <m/>
    <m/>
    <n v="1380941.8346183356"/>
    <m/>
    <m/>
    <n v="13.272814123029489"/>
    <m/>
    <m/>
    <n v="286.55486999644666"/>
    <n v="286.44"/>
    <n v="4.0102638055672379E-4"/>
    <n v="11.105625017060424"/>
    <m/>
    <n v="11.1"/>
    <m/>
    <n v="10618.877956189719"/>
    <e v="#N/A"/>
    <e v="#N/A"/>
    <n v="5.9384028197785046"/>
    <n v="1904"/>
    <n v="0.97921166306695473"/>
    <n v="124295.88"/>
    <n v="610.09832975450797"/>
    <m/>
    <m/>
    <n v="688.76105315166251"/>
    <n v="0.46070932190477187"/>
    <m/>
    <m/>
    <n v="34776157.774662323"/>
    <e v="#N/A"/>
    <n v="70156.800000000003"/>
    <e v="#N/A"/>
    <n v="5.7494677494130801"/>
    <m/>
    <n v="5.7554999999999996"/>
    <n v="-1.0480845429449159E-3"/>
    <n v="5.7821243215220663"/>
    <m/>
    <n v="5.83"/>
    <n v="626.48269998541934"/>
    <n v="1012.5968398639495"/>
    <n v="598.83432127312324"/>
    <m/>
  </r>
  <r>
    <x v="1898"/>
    <n v="36.200000000000003"/>
    <n v="37.31"/>
    <n v="20321.11"/>
    <n v="18149.759999999998"/>
    <n v="72.833150000000003"/>
    <n v="166739.42000000001"/>
    <n v="148944.31"/>
    <n v="5.5556975353532323E-7"/>
    <n v="12745.84533327821"/>
    <n v="12745.96"/>
    <n v="-8.9963189738861971E-6"/>
    <n v="1916798861.5853622"/>
    <m/>
    <m/>
    <n v="1384881.521284363"/>
    <m/>
    <m/>
    <n v="13.259804453433304"/>
    <m/>
    <m/>
    <n v="288.69235814744275"/>
    <n v="288.60000000000002"/>
    <n v="3.2002130091024483E-4"/>
    <n v="11.022117193586936"/>
    <m/>
    <n v="10.97"/>
    <m/>
    <n v="10638.836362410659"/>
    <e v="#N/A"/>
    <e v="#N/A"/>
    <n v="5.9230958715698758"/>
    <n v="1905"/>
    <n v="0.97024926293218983"/>
    <n v="124857.16"/>
    <n v="612.80548358986778"/>
    <m/>
    <m/>
    <n v="685.65083096317994"/>
    <n v="0.45858543208115121"/>
    <m/>
    <m/>
    <n v="34907711.082729466"/>
    <e v="#N/A"/>
    <n v="71172.86"/>
    <e v="#N/A"/>
    <n v="5.7382285192130693"/>
    <m/>
    <n v="5.7439999999999998"/>
    <n v="-1.004784259563074E-3"/>
    <n v="5.7708797987483242"/>
    <m/>
    <n v="5.72"/>
    <n v="624.86786540223147"/>
    <n v="1011.6043185946346"/>
    <n v="597.66370216857342"/>
    <m/>
  </r>
  <r>
    <x v="1899"/>
    <n v="33.020000000000003"/>
    <n v="34.79"/>
    <n v="18861.52"/>
    <n v="16846.099999999999"/>
    <n v="76.631299999999996"/>
    <n v="159549.53"/>
    <n v="142521.5"/>
    <n v="5.5556975353532323E-7"/>
    <n v="11829.493134703522"/>
    <n v="11829.59"/>
    <n v="-8.1883900014956268E-6"/>
    <n v="1641219546.820406"/>
    <m/>
    <m/>
    <n v="1235636.1800609555"/>
    <m/>
    <m/>
    <n v="13.73494420905253"/>
    <m/>
    <m/>
    <n v="276.22358747092153"/>
    <n v="276.12"/>
    <n v="3.7515381327501984E-4"/>
    <n v="11.496158875624147"/>
    <m/>
    <n v="11.41"/>
    <m/>
    <n v="9873.8184145608539"/>
    <e v="#N/A"/>
    <e v="#N/A"/>
    <n v="6.2307736554958524"/>
    <n v="1906"/>
    <n v="0.94912331129634964"/>
    <n v="118576.06"/>
    <n v="581.84120007495881"/>
    <m/>
    <m/>
    <n v="720.14337776115963"/>
    <n v="0.48151820015606595"/>
    <m/>
    <m/>
    <n v="29889990.678226493"/>
    <e v="#N/A"/>
    <n v="62875.01"/>
    <e v="#N/A"/>
    <n v="6.1495343633199298"/>
    <m/>
    <n v="6.1556249999999997"/>
    <n v="-9.8944244980325724E-4"/>
    <n v="6.1847142570364717"/>
    <m/>
    <n v="6.14"/>
    <n v="657.32689767897182"/>
    <n v="1047.8532263676263"/>
    <n v="640.5031556147718"/>
    <m/>
  </r>
  <r>
    <x v="1900"/>
    <n v="32.86"/>
    <n v="34.06"/>
    <n v="18769.900000000001"/>
    <n v="16764.259999999998"/>
    <n v="78.483750000000001"/>
    <n v="159199"/>
    <n v="142208.29999999999"/>
    <n v="4.1667465300321282E-7"/>
    <n v="11771.744223264095"/>
    <n v="11771.84"/>
    <n v="-8.1360888276593712E-6"/>
    <n v="1625200342.9024487"/>
    <m/>
    <m/>
    <n v="1226620.1558735259"/>
    <m/>
    <m/>
    <n v="13.767948706427887"/>
    <m/>
    <m/>
    <n v="275.61000428137169"/>
    <n v="275.52"/>
    <n v="3.266705915059287E-4"/>
    <n v="11.521001076902662"/>
    <m/>
    <n v="11.47"/>
    <m/>
    <n v="9825.567778382896"/>
    <e v="#N/A"/>
    <e v="#N/A"/>
    <n v="6.3809826714473523"/>
    <n v="1907"/>
    <n v="0.96476805637110974"/>
    <n v="118331.8"/>
    <n v="580.59730214860735"/>
    <m/>
    <m/>
    <n v="721.62683252809938"/>
    <n v="0.48246436119373176"/>
    <m/>
    <m/>
    <n v="29598576.222014338"/>
    <e v="#N/A"/>
    <n v="60721.919999999998"/>
    <e v="#N/A"/>
    <n v="6.1791215940799669"/>
    <m/>
    <n v="6.1866250000000003"/>
    <n v="-1.2128431770203063E-3"/>
    <n v="6.2145337950060799"/>
    <m/>
    <n v="6.21"/>
    <n v="673.17347338818877"/>
    <n v="1050.3711739131734"/>
    <n v="643.58480595577021"/>
    <m/>
  </r>
  <r>
    <x v="1901"/>
    <n v="31.26"/>
    <n v="32.97"/>
    <n v="17602"/>
    <n v="15721.15"/>
    <n v="83.865790000000004"/>
    <n v="153693.98000000001"/>
    <n v="137290.75"/>
    <n v="4.1667465300321282E-7"/>
    <n v="11039.014027337613"/>
    <n v="11039.11"/>
    <n v="-8.6938768060207394E-6"/>
    <n v="1422889361.9606187"/>
    <m/>
    <m/>
    <n v="1112124.8900213698"/>
    <m/>
    <m/>
    <n v="14.195915596808383"/>
    <m/>
    <m/>
    <n v="266.0730633228863"/>
    <n v="265.95999999999998"/>
    <n v="4.2511401295808326E-4"/>
    <n v="11.918960351941962"/>
    <m/>
    <n v="12.02"/>
    <m/>
    <n v="9213.9337640843078"/>
    <e v="#N/A"/>
    <e v="#N/A"/>
    <n v="6.8181209244197767"/>
    <n v="1908"/>
    <n v="0.94813466787989087"/>
    <n v="113584.06"/>
    <n v="557.25890714170248"/>
    <m/>
    <m/>
    <n v="750.58013652471709"/>
    <n v="0.50177435484027721"/>
    <m/>
    <m/>
    <n v="25914322.81476916"/>
    <e v="#N/A"/>
    <n v="51916.03"/>
    <e v="#N/A"/>
    <n v="6.5632947493051761"/>
    <m/>
    <n v="6.5726250000000004"/>
    <n v="-1.4195623049884087E-3"/>
    <n v="6.60097467503034"/>
    <m/>
    <n v="6.62"/>
    <n v="719.29017535339642"/>
    <n v="1083.021214571377"/>
    <n v="683.59826123328298"/>
    <m/>
  </r>
  <r>
    <x v="1902"/>
    <n v="30.7"/>
    <n v="32.71"/>
    <n v="17473.93"/>
    <n v="15606.76"/>
    <n v="83.401799999999994"/>
    <n v="153547.23000000001"/>
    <n v="137159.60999999999"/>
    <n v="4.1667465300321282E-7"/>
    <n v="10958.428298864164"/>
    <n v="10958.52"/>
    <n v="-8.3680219442605619E-6"/>
    <n v="1402120146.6399612"/>
    <m/>
    <m/>
    <n v="1099976.3020935976"/>
    <m/>
    <m/>
    <n v="14.247190825815144"/>
    <m/>
    <m/>
    <n v="265.81252997516287"/>
    <n v="265.72000000000003"/>
    <n v="3.4822360064290514E-4"/>
    <n v="11.929909043794897"/>
    <m/>
    <n v="11.96"/>
    <m/>
    <n v="9146.6283452302396"/>
    <e v="#N/A"/>
    <e v="#N/A"/>
    <n v="6.7799629195256106"/>
    <n v="1909"/>
    <n v="0.93855090186487311"/>
    <n v="113150.26"/>
    <n v="555.08727929466306"/>
    <m/>
    <m/>
    <n v="753.44675058327789"/>
    <n v="0.50364298326613299"/>
    <m/>
    <m/>
    <n v="25536347.41813821"/>
    <e v="#N/A"/>
    <n v="52278.92"/>
    <e v="#N/A"/>
    <n v="6.6107425859177535"/>
    <m/>
    <n v="6.6215000000000002"/>
    <n v="-1.6246189054212046E-3"/>
    <n v="6.6487614380884281"/>
    <m/>
    <n v="6.64"/>
    <n v="715.26462662293068"/>
    <n v="1086.9330552989177"/>
    <n v="688.540178341466"/>
    <m/>
  </r>
  <r>
    <x v="1903"/>
    <n v="28.24"/>
    <n v="30.39"/>
    <n v="16400.46"/>
    <n v="14647.99"/>
    <n v="88.230900000000005"/>
    <n v="148082.98000000001"/>
    <n v="132278.49"/>
    <n v="4.1667465300321282E-7"/>
    <n v="10284.972109026379"/>
    <n v="10285.06"/>
    <n v="-8.5454993573597093E-6"/>
    <n v="1229792184.960294"/>
    <m/>
    <m/>
    <n v="998604.46929890336"/>
    <m/>
    <m/>
    <n v="14.684432415565354"/>
    <m/>
    <m/>
    <n v="256.34686973324807"/>
    <n v="256.24"/>
    <n v="4.1706889341264208E-4"/>
    <n v="12.354008741898195"/>
    <m/>
    <n v="12.33"/>
    <m/>
    <n v="8584.4766193310097"/>
    <e v="#N/A"/>
    <e v="#N/A"/>
    <n v="7.1720720172250321"/>
    <n v="1910"/>
    <n v="0.9292530437643961"/>
    <n v="108928.57"/>
    <n v="534.33498367291304"/>
    <m/>
    <m/>
    <n v="781.55820708784006"/>
    <n v="0.52238461854418528"/>
    <m/>
    <m/>
    <n v="22398044.032390494"/>
    <e v="#N/A"/>
    <n v="47126.01"/>
    <e v="#N/A"/>
    <n v="7.0165334856414887"/>
    <m/>
    <n v="7.0258750000000001"/>
    <n v="-1.3295873266335745E-3"/>
    <n v="7.05695668270734"/>
    <m/>
    <n v="7.02"/>
    <n v="756.63089524273823"/>
    <n v="1120.2906724503509"/>
    <n v="730.80522418674082"/>
    <m/>
  </r>
  <r>
    <x v="1904"/>
    <n v="33.39"/>
    <n v="33.6"/>
    <n v="18456.82"/>
    <n v="16484.599999999999"/>
    <n v="80.059179999999998"/>
    <n v="155170.07"/>
    <n v="138609.03"/>
    <n v="8.3336527945121475E-7"/>
    <n v="11573.699348710124"/>
    <n v="11573.8"/>
    <n v="-8.6964773777786775E-6"/>
    <n v="1537977683.5181"/>
    <m/>
    <m/>
    <n v="1186382.4854953503"/>
    <m/>
    <m/>
    <n v="13.76276810149888"/>
    <m/>
    <m/>
    <n v="268.59570256138568"/>
    <n v="268.48"/>
    <n v="4.309541171991782E-4"/>
    <n v="11.76149896806932"/>
    <m/>
    <n v="11.82"/>
    <m/>
    <n v="9659.9909598484719"/>
    <e v="#N/A"/>
    <e v="#N/A"/>
    <n v="6.506556166932481"/>
    <n v="1911"/>
    <n v="0.99375000000000002"/>
    <n v="115162.08"/>
    <n v="564.78034063044765"/>
    <m/>
    <m/>
    <n v="736.83301791603583"/>
    <n v="0.49235076765577834"/>
    <m/>
    <m/>
    <n v="28011883.136802282"/>
    <e v="#N/A"/>
    <n v="56246.400000000001"/>
    <e v="#N/A"/>
    <n v="6.1359215273438652"/>
    <m/>
    <n v="6.1455000000000002"/>
    <n v="-1.5586156791367323E-3"/>
    <n v="6.1714566544264473"/>
    <m/>
    <n v="6.27"/>
    <n v="686.42107966981609"/>
    <n v="1049.9759401570857"/>
    <n v="639.08531421664213"/>
    <m/>
  </r>
  <r>
    <x v="1905"/>
    <n v="31.56"/>
    <n v="31.98"/>
    <n v="17363.82"/>
    <n v="15508.38"/>
    <n v="83.406139999999994"/>
    <n v="151552.68"/>
    <n v="135377.60000000001"/>
    <n v="8.3336527945121475E-7"/>
    <n v="10888.047454328824"/>
    <n v="10888.14"/>
    <n v="-8.4996768204836926E-6"/>
    <n v="1355759075.1640527"/>
    <m/>
    <m/>
    <n v="1080985.5489825723"/>
    <m/>
    <m/>
    <n v="14.169915679237489"/>
    <m/>
    <m/>
    <n v="262.32768982241407"/>
    <n v="262.24"/>
    <n v="3.3438766936422226E-4"/>
    <n v="12.035262865288079"/>
    <m/>
    <n v="12.03"/>
    <m/>
    <n v="9087.6636967737413"/>
    <e v="#N/A"/>
    <e v="#N/A"/>
    <n v="6.7781333067888649"/>
    <n v="1912"/>
    <n v="0.98686679174484049"/>
    <n v="111722.45"/>
    <n v="547.86885133279691"/>
    <m/>
    <m/>
    <n v="758.84054811533872"/>
    <n v="0.50700810168069388"/>
    <m/>
    <m/>
    <n v="24693316.782766793"/>
    <e v="#N/A"/>
    <n v="52496.639999999999"/>
    <e v="#N/A"/>
    <n v="6.4989888334401211"/>
    <m/>
    <n v="6.5126249999999999"/>
    <n v="-2.0938049649532608E-3"/>
    <n v="6.536694732512343"/>
    <m/>
    <n v="6.48"/>
    <n v="715.07160827068503"/>
    <n v="1081.037653728516"/>
    <n v="676.90049525575785"/>
    <m/>
  </r>
  <r>
    <x v="1906"/>
    <n v="34.44"/>
    <n v="34.39"/>
    <n v="18960.189999999999"/>
    <n v="16934.150000000001"/>
    <n v="76.634770000000003"/>
    <n v="156202.16"/>
    <n v="139530.73000000001"/>
    <n v="8.3336527945121475E-7"/>
    <n v="11888.767260549435"/>
    <n v="11888.87"/>
    <n v="-8.6416497585561913E-6"/>
    <n v="1604972515.8346245"/>
    <m/>
    <m/>
    <n v="1230045.1043256328"/>
    <m/>
    <m/>
    <n v="13.518204990778404"/>
    <m/>
    <m/>
    <n v="270.36904021458605"/>
    <n v="270.27999999999997"/>
    <n v="3.2943693423881371E-4"/>
    <n v="11.665621888091254"/>
    <m/>
    <n v="11.61"/>
    <m/>
    <n v="9922.8567500026438"/>
    <e v="#N/A"/>
    <e v="#N/A"/>
    <n v="6.2274461275106683"/>
    <n v="1913"/>
    <n v="1.0014539110206455"/>
    <n v="116227.39"/>
    <n v="569.91584577991205"/>
    <m/>
    <m/>
    <n v="728.24212193665483"/>
    <n v="0.48651809164616183"/>
    <m/>
    <m/>
    <n v="29232714.365304463"/>
    <e v="#N/A"/>
    <n v="58326.92"/>
    <e v="#N/A"/>
    <n v="5.9012264616565746"/>
    <m/>
    <n v="5.9189999999999996"/>
    <n v="-3.0027941110702949E-3"/>
    <n v="5.9355261216629556"/>
    <m/>
    <n v="6.02"/>
    <n v="656.97585400953733"/>
    <n v="1031.3179652342571"/>
    <n v="614.64071056070429"/>
    <m/>
  </r>
  <r>
    <x v="1907"/>
    <n v="34.78"/>
    <n v="34.200000000000003"/>
    <n v="19093.689999999999"/>
    <n v="17053.37"/>
    <n v="76.457260000000005"/>
    <n v="156283.85"/>
    <n v="139603.59"/>
    <n v="8.3336527945121475E-7"/>
    <n v="11972.184955738432"/>
    <n v="11972.29"/>
    <n v="-8.7739489745830568E-6"/>
    <n v="1627498989.4455755"/>
    <m/>
    <m/>
    <n v="1243022.8516120815"/>
    <m/>
    <m/>
    <n v="13.470268873527349"/>
    <m/>
    <m/>
    <n v="270.50384075903548"/>
    <n v="270.39999999999998"/>
    <n v="3.8402647572310933E-4"/>
    <n v="11.65910882049026"/>
    <m/>
    <n v="11.72"/>
    <m/>
    <n v="9992.4282999428742"/>
    <e v="#N/A"/>
    <e v="#N/A"/>
    <n v="6.2126214059050158"/>
    <n v="1914"/>
    <n v="1.0169590643274853"/>
    <n v="116231.9"/>
    <n v="569.89345835952076"/>
    <m/>
    <m/>
    <n v="728.21386377848819"/>
    <n v="0.48645309570533496"/>
    <m/>
    <m/>
    <n v="29643324.38429784"/>
    <e v="#N/A"/>
    <n v="58423.68"/>
    <e v="#N/A"/>
    <n v="5.859407661781578"/>
    <m/>
    <n v="5.8789999999999996"/>
    <n v="-3.3325970774658042E-3"/>
    <n v="5.8935256855911202"/>
    <m/>
    <n v="5.95"/>
    <n v="655.41189280651679"/>
    <n v="1027.6608688269816"/>
    <n v="610.2850843130127"/>
    <m/>
  </r>
  <r>
    <x v="1908"/>
    <n v="31.32"/>
    <n v="31.97"/>
    <n v="17736.919999999998"/>
    <n v="15841.57"/>
    <n v="80.021180000000001"/>
    <n v="150264.91"/>
    <n v="134226.94"/>
    <n v="8.3336527945121475E-7"/>
    <n v="11121.187624993301"/>
    <n v="11121.28"/>
    <n v="-8.3061488155289354E-6"/>
    <n v="1396139261.2502637"/>
    <m/>
    <m/>
    <n v="1110519.7605879772"/>
    <m/>
    <m/>
    <n v="13.948499548188927"/>
    <m/>
    <m/>
    <n v="260.07961898778115"/>
    <n v="259.95999999999998"/>
    <n v="4.6014382128478637E-4"/>
    <n v="12.107706429415778"/>
    <m/>
    <n v="12.02"/>
    <m/>
    <n v="9282.1066258517403"/>
    <e v="#N/A"/>
    <e v="#N/A"/>
    <n v="6.5017931333991674"/>
    <n v="1915"/>
    <n v="0.9796684391617142"/>
    <n v="111477.98"/>
    <n v="546.54196435626989"/>
    <m/>
    <m/>
    <n v="757.99803190525745"/>
    <n v="0.50630117588791779"/>
    <m/>
    <m/>
    <n v="25429601.511234745"/>
    <e v="#N/A"/>
    <n v="52496.639999999999"/>
    <e v="#N/A"/>
    <n v="6.2754805886037817"/>
    <m/>
    <n v="6.2988749999999998"/>
    <n v="-3.7140618596523955E-3"/>
    <n v="6.3120871017719242"/>
    <m/>
    <n v="6.27"/>
    <n v="685.91859470902273"/>
    <n v="1064.1455860391434"/>
    <n v="653.6210520222204"/>
    <m/>
  </r>
  <r>
    <x v="1909"/>
    <n v="29.26"/>
    <n v="30.47"/>
    <n v="16750.009999999998"/>
    <n v="14960.08"/>
    <n v="84.862139999999997"/>
    <n v="146526.20000000001"/>
    <n v="130886.93"/>
    <n v="5.5556975353532323E-7"/>
    <n v="10501.619094684853"/>
    <n v="10501.71"/>
    <n v="-8.6562393311062635E-6"/>
    <n v="1240599226.4421442"/>
    <m/>
    <m/>
    <n v="1017799.6619783312"/>
    <m/>
    <m/>
    <n v="14.335456039665523"/>
    <m/>
    <m/>
    <n v="253.59008084065002"/>
    <n v="253.48"/>
    <n v="4.3427820991803756E-4"/>
    <n v="12.407630035591243"/>
    <m/>
    <n v="12.36"/>
    <m/>
    <n v="8764.8556384570293"/>
    <e v="#N/A"/>
    <e v="#N/A"/>
    <n v="6.8937937922722474"/>
    <n v="1916"/>
    <n v="0.96028880866426003"/>
    <n v="108373.35"/>
    <n v="531.19647588550993"/>
    <m/>
    <m/>
    <n v="779.10806125629176"/>
    <n v="0.52025353985969913"/>
    <m/>
    <m/>
    <n v="22597301.979754642"/>
    <e v="#N/A"/>
    <n v="46109.95"/>
    <e v="#N/A"/>
    <n v="6.6237484992806586"/>
    <m/>
    <n v="6.6468749999999996"/>
    <n v="-3.479304292519525E-3"/>
    <n v="6.6625948760771685"/>
    <m/>
    <n v="6.66"/>
    <n v="727.27342337590494"/>
    <n v="1093.6669005698866"/>
    <n v="689.89480587233743"/>
    <m/>
  </r>
  <r>
    <x v="1910"/>
    <n v="32.22"/>
    <n v="32.36"/>
    <n v="18109.509999999998"/>
    <n v="16174.29"/>
    <n v="79.508769999999998"/>
    <n v="151076.18"/>
    <n v="134951.20000000001"/>
    <n v="5.5556975353532323E-7"/>
    <n v="11353.697028582352"/>
    <n v="11353.79"/>
    <n v="-8.1885799939618309E-6"/>
    <n v="1441917185.8712585"/>
    <m/>
    <m/>
    <n v="1141700.7380148831"/>
    <m/>
    <m/>
    <n v="13.753341348860403"/>
    <m/>
    <m/>
    <n v="261.45826842167685"/>
    <n v="261.36"/>
    <n v="3.7598875756361672E-4"/>
    <n v="12.021913258662076"/>
    <m/>
    <n v="12.12"/>
    <m/>
    <n v="9475.9679576706694"/>
    <e v="#N/A"/>
    <e v="#N/A"/>
    <n v="6.4584958065912046"/>
    <n v="1917"/>
    <n v="0.99567367119901107"/>
    <n v="112183.21"/>
    <n v="549.82772779649304"/>
    <m/>
    <m/>
    <n v="751.71855416568428"/>
    <n v="0.50191646779966492"/>
    <m/>
    <m/>
    <n v="26264561.697857078"/>
    <e v="#N/A"/>
    <n v="52133.760000000002"/>
    <e v="#N/A"/>
    <n v="6.0858595098955295"/>
    <m/>
    <n v="6.1055000000000001"/>
    <n v="-3.2168520357825914E-3"/>
    <n v="6.1216134263713817"/>
    <m/>
    <n v="6.21"/>
    <n v="681.35086378473102"/>
    <n v="1049.2567633613121"/>
    <n v="633.87111778197266"/>
    <m/>
  </r>
  <r>
    <x v="1911"/>
    <n v="29.86"/>
    <n v="30.94"/>
    <n v="17150.41"/>
    <n v="15317.67"/>
    <n v="82.554699999999997"/>
    <n v="146836.1"/>
    <n v="131163.60999999999"/>
    <n v="5.5556975353532323E-7"/>
    <n v="10752.130293708335"/>
    <n v="10752.22"/>
    <n v="-8.3430483811541833E-6"/>
    <n v="1289126477.7035553"/>
    <m/>
    <m/>
    <n v="1050990.8190471497"/>
    <m/>
    <m/>
    <n v="14.117174970327211"/>
    <m/>
    <m/>
    <n v="254.1140259568505"/>
    <n v="254"/>
    <n v="4.4892108996252844E-4"/>
    <n v="12.358874437328847"/>
    <m/>
    <n v="12.39"/>
    <m/>
    <n v="8973.8451929214061"/>
    <e v="#N/A"/>
    <e v="#N/A"/>
    <n v="6.7054848891455601"/>
    <n v="1918"/>
    <n v="0.96509372979961205"/>
    <n v="108705.71"/>
    <n v="532.74234710341057"/>
    <m/>
    <m/>
    <n v="775.02062648213143"/>
    <n v="0.51742602135800997"/>
    <m/>
    <m/>
    <n v="23481731.857056599"/>
    <e v="#N/A"/>
    <n v="47996.93"/>
    <e v="#N/A"/>
    <n v="6.4078793045852356"/>
    <m/>
    <n v="6.4301250000000003"/>
    <n v="-3.4596054376493379E-3"/>
    <n v="6.4455904508565709"/>
    <m/>
    <n v="6.45"/>
    <n v="707.40743017160776"/>
    <n v="1077.0140100098815"/>
    <n v="667.41100592365422"/>
    <m/>
  </r>
  <r>
    <x v="1912"/>
    <n v="25.46"/>
    <n v="27.03"/>
    <n v="14854.96"/>
    <n v="13267.51"/>
    <n v="93.40325"/>
    <n v="134149.35999999999"/>
    <n v="119830.91"/>
    <n v="5.5556975353532323E-7"/>
    <n v="9312.8135610311274"/>
    <n v="9312.89"/>
    <n v="-8.2078676836294662E-6"/>
    <n v="944003704.93342268"/>
    <m/>
    <m/>
    <n v="839981.41712737072"/>
    <m/>
    <m/>
    <n v="15.061524133592503"/>
    <m/>
    <m/>
    <n v="232.15273854452337"/>
    <n v="232.08"/>
    <n v="3.1342013324442419E-4"/>
    <n v="13.426207506256571"/>
    <m/>
    <n v="13.38"/>
    <m/>
    <n v="7772.5369331712382"/>
    <e v="#N/A"/>
    <e v="#N/A"/>
    <n v="7.5861671975164597"/>
    <n v="1919"/>
    <n v="0.94191638919718834"/>
    <n v="98567.07"/>
    <n v="483.01742435123816"/>
    <m/>
    <m/>
    <n v="847.3043650684192"/>
    <n v="0.56563109671826117"/>
    <m/>
    <m/>
    <n v="17195430.41030759"/>
    <e v="#N/A"/>
    <n v="35199.360000000001"/>
    <e v="#N/A"/>
    <n v="7.265189484304905"/>
    <m/>
    <n v="7.2883750000000003"/>
    <n v="-3.1811639350466381E-3"/>
    <n v="7.3080201446017803"/>
    <m/>
    <n v="7.3"/>
    <n v="800.31662598095693"/>
    <n v="1149.0593931205688"/>
    <n v="756.70392519350753"/>
    <m/>
  </r>
  <r>
    <x v="1913"/>
    <n v="24.53"/>
    <n v="26.52"/>
    <n v="14823.62"/>
    <n v="13239.51"/>
    <n v="94.86018"/>
    <n v="133497.37"/>
    <n v="119248.45"/>
    <n v="5.5556975353532323E-7"/>
    <n v="9292.9394100295485"/>
    <n v="9293.02"/>
    <n v="-8.672096955764097E-6"/>
    <n v="939977247.18833923"/>
    <m/>
    <m/>
    <n v="837314.31938799447"/>
    <m/>
    <m/>
    <n v="15.077024768071768"/>
    <m/>
    <m/>
    <n v="231.01880131230286"/>
    <n v="230.92"/>
    <n v="4.2785948511547822E-4"/>
    <n v="13.490976533266155"/>
    <m/>
    <n v="13.44"/>
    <m/>
    <n v="7755.9105049355303"/>
    <e v="#N/A"/>
    <e v="#N/A"/>
    <n v="7.7040023107760405"/>
    <n v="1920"/>
    <n v="0.92496229260935148"/>
    <n v="98056.43"/>
    <n v="480.47756776800645"/>
    <m/>
    <m/>
    <n v="851.69393960866421"/>
    <n v="0.56850752839451368"/>
    <m/>
    <m/>
    <n v="17122274.281017113"/>
    <e v="#N/A"/>
    <n v="34570.370000000003"/>
    <e v="#N/A"/>
    <n v="7.2801829825819988"/>
    <m/>
    <n v="7.2987500000000001"/>
    <n v="-2.5438626364789885E-3"/>
    <n v="7.3231763279193522"/>
    <m/>
    <n v="7.33"/>
    <n v="812.74785743296945"/>
    <n v="1150.24195270018"/>
    <n v="758.26556911527575"/>
    <m/>
  </r>
  <r>
    <x v="1914"/>
    <n v="29.96"/>
    <n v="30.37"/>
    <n v="16695.86"/>
    <n v="14911.65"/>
    <n v="85.700760000000002"/>
    <n v="142004.14000000001"/>
    <n v="126847.05"/>
    <n v="2.7778132727362959E-7"/>
    <n v="10465.882561873734"/>
    <n v="10465.969999999999"/>
    <n v="-8.3545171890575531E-6"/>
    <n v="1177255375.4436677"/>
    <m/>
    <m/>
    <n v="995913.90769458923"/>
    <m/>
    <m/>
    <n v="14.123813536534174"/>
    <m/>
    <m/>
    <n v="245.72189331274524"/>
    <n v="245.64"/>
    <n v="3.3338752949529926E-4"/>
    <n v="12.629930485882024"/>
    <m/>
    <n v="12.82"/>
    <m/>
    <n v="8734.7222154914525"/>
    <e v="#N/A"/>
    <e v="#N/A"/>
    <n v="6.9587822382262861"/>
    <n v="1921"/>
    <n v="0.98649983536384589"/>
    <n v="105649.3"/>
    <n v="517.56145697298393"/>
    <m/>
    <m/>
    <n v="785.74414556418947"/>
    <n v="0.52433675862405538"/>
    <m/>
    <m/>
    <n v="21445166.44237968"/>
    <e v="#N/A"/>
    <n v="41924.74"/>
    <e v="#N/A"/>
    <n v="6.3598127187005993"/>
    <m/>
    <n v="6.3752500000000003"/>
    <n v="-2.4214393630682673E-3"/>
    <n v="6.3975654965886051"/>
    <m/>
    <n v="6.56"/>
    <n v="734.12949870874365"/>
    <n v="1077.5204731532731"/>
    <n v="662.40464314562485"/>
    <m/>
  </r>
  <r>
    <x v="1915"/>
    <n v="34.770000000000003"/>
    <n v="34.020000000000003"/>
    <n v="18741.16"/>
    <n v="16738.38"/>
    <n v="71.757869999999997"/>
    <n v="152147.91"/>
    <n v="135908.07"/>
    <n v="2.7778132727362959E-7"/>
    <n v="11747.702542649937"/>
    <n v="11747.8"/>
    <n v="-8.2957958138507593E-6"/>
    <n v="1465625441.1164649"/>
    <m/>
    <m/>
    <n v="1178907.0806312992"/>
    <m/>
    <m/>
    <n v="13.258359827130283"/>
    <m/>
    <m/>
    <n v="263.26810544518997"/>
    <n v="263.16000000000003"/>
    <n v="4.1079740534266662E-4"/>
    <n v="11.727310666156049"/>
    <m/>
    <n v="11.8"/>
    <m/>
    <n v="9804.474604568326"/>
    <e v="#N/A"/>
    <e v="#N/A"/>
    <n v="5.8262638679681169"/>
    <n v="1922"/>
    <n v="1.0220458553791887"/>
    <n v="113899.34"/>
    <n v="557.93370538764896"/>
    <m/>
    <m/>
    <n v="724.3862318755007"/>
    <n v="0.48334604321517582"/>
    <m/>
    <m/>
    <n v="26698484.572285485"/>
    <e v="#N/A"/>
    <n v="54214.28"/>
    <e v="#N/A"/>
    <n v="5.5804531858692945"/>
    <m/>
    <n v="5.593375"/>
    <n v="-2.3101998579937444E-3"/>
    <n v="5.6136349624270112"/>
    <m/>
    <n v="5.62"/>
    <n v="614.65239553558968"/>
    <n v="1011.4941065464836"/>
    <n v="581.23065327179415"/>
    <m/>
  </r>
  <r>
    <x v="1916"/>
    <n v="32.74"/>
    <n v="32.880000000000003"/>
    <n v="18137.54"/>
    <n v="16199.26"/>
    <n v="73.621989999999997"/>
    <n v="150029.13"/>
    <n v="134015.4"/>
    <n v="2.7778132727362959E-7"/>
    <n v="11369.052356526689"/>
    <n v="11369.15"/>
    <n v="-8.5884585312445694E-6"/>
    <n v="1371152311.0019715"/>
    <m/>
    <m/>
    <n v="1121939.8797034039"/>
    <m/>
    <m/>
    <n v="13.471525878139472"/>
    <m/>
    <m/>
    <n v="259.5955588057758"/>
    <n v="259.48"/>
    <n v="4.4534764057257981E-4"/>
    <n v="11.890189933974522"/>
    <m/>
    <n v="11.76"/>
    <m/>
    <n v="9488.4131163071015"/>
    <e v="#N/A"/>
    <e v="#N/A"/>
    <n v="5.9772332075431835"/>
    <n v="1923"/>
    <n v="0.99574209245742096"/>
    <n v="111907.46"/>
    <n v="548.13371706015744"/>
    <m/>
    <m/>
    <n v="737.05435135317418"/>
    <n v="0.49175221438488287"/>
    <m/>
    <m/>
    <n v="24977800.523405772"/>
    <e v="#N/A"/>
    <n v="50875.78"/>
    <e v="#N/A"/>
    <n v="5.7599235587673503"/>
    <m/>
    <n v="5.774"/>
    <n v="-2.4379011487096758E-3"/>
    <n v="5.7942296518218859"/>
    <m/>
    <n v="5.78"/>
    <n v="630.5791829803544"/>
    <n v="1027.7567670205472"/>
    <n v="599.92334338280716"/>
    <m/>
  </r>
  <r>
    <x v="1917"/>
    <n v="30.5"/>
    <n v="31.62"/>
    <n v="17318.23"/>
    <n v="15467.5"/>
    <n v="77.60172"/>
    <n v="146830.39000000001"/>
    <n v="131158.04999999999"/>
    <n v="2.7778132727362959E-7"/>
    <n v="10855.224174142586"/>
    <n v="10855.31"/>
    <n v="-7.9063478991558966E-6"/>
    <n v="1247219699.7703311"/>
    <m/>
    <m/>
    <n v="1045908.7179260695"/>
    <m/>
    <m/>
    <n v="13.775438135481284"/>
    <m/>
    <m/>
    <n v="254.05458076891216"/>
    <n v="253.96"/>
    <n v="3.7242388136782267E-4"/>
    <n v="12.143255575565478"/>
    <m/>
    <n v="12"/>
    <m/>
    <n v="9059.5377785820274"/>
    <e v="#N/A"/>
    <e v="#N/A"/>
    <n v="6.2999344875748013"/>
    <n v="1924"/>
    <n v="0.96457938013915245"/>
    <n v="109035.02"/>
    <n v="534.02252325225584"/>
    <m/>
    <m/>
    <n v="755.97305794343129"/>
    <n v="0.5043266952816049"/>
    <m/>
    <m/>
    <n v="22720418.769262202"/>
    <e v="#N/A"/>
    <n v="46085.760000000002"/>
    <e v="#N/A"/>
    <n v="6.0198329355936426"/>
    <m/>
    <n v="6.0353750000000002"/>
    <n v="-2.5751613456259648E-3"/>
    <n v="6.055746801542127"/>
    <m/>
    <n v="6.07"/>
    <n v="664.62314654066051"/>
    <n v="1050.9425502710096"/>
    <n v="626.99413707152416"/>
    <m/>
  </r>
  <r>
    <x v="1918"/>
    <n v="30.16"/>
    <n v="31.23"/>
    <n v="17630.689999999999"/>
    <n v="15746.57"/>
    <n v="76.218559999999997"/>
    <n v="147694.23000000001"/>
    <n v="131929.65"/>
    <n v="2.7778132727362959E-7"/>
    <n v="11050.807481169742"/>
    <n v="11050.9"/>
    <n v="-8.3720629321382134E-6"/>
    <n v="1292167183.923373"/>
    <m/>
    <m/>
    <n v="1074204.3890405572"/>
    <m/>
    <m/>
    <n v="13.650812214652191"/>
    <m/>
    <m/>
    <n v="255.54301636731395"/>
    <n v="255.44"/>
    <n v="4.0328988143567557E-4"/>
    <n v="12.071373924468119"/>
    <m/>
    <n v="12"/>
    <m/>
    <n v="9222.727782561431"/>
    <e v="#N/A"/>
    <e v="#N/A"/>
    <n v="6.187247132639965"/>
    <n v="1925"/>
    <n v="0.96573807236631448"/>
    <n v="110050.48"/>
    <n v="538.95387159488973"/>
    <m/>
    <m/>
    <n v="748.93256396801655"/>
    <n v="0.49958246062112938"/>
    <m/>
    <m/>
    <n v="23539484.846447822"/>
    <e v="#N/A"/>
    <n v="47827.59"/>
    <e v="#N/A"/>
    <n v="5.9109457046091345"/>
    <m/>
    <n v="5.9257499999999999"/>
    <n v="-2.4982990154605034E-3"/>
    <n v="5.9462686305405184"/>
    <m/>
    <n v="5.93"/>
    <n v="652.73498729712412"/>
    <n v="1041.434708721589"/>
    <n v="615.65301578798028"/>
    <m/>
  </r>
  <r>
    <x v="1919"/>
    <n v="29.85"/>
    <n v="31.38"/>
    <n v="17532.09"/>
    <n v="15658.49"/>
    <n v="76.674769999999995"/>
    <n v="148016.25"/>
    <n v="132217.19"/>
    <n v="1.3888977634657351E-7"/>
    <n v="10988.201777128575"/>
    <n v="10988.29"/>
    <n v="-8.0288080698265318E-6"/>
    <n v="1277538714.9847679"/>
    <m/>
    <m/>
    <n v="1065160.7437643302"/>
    <m/>
    <m/>
    <n v="13.687921961621207"/>
    <m/>
    <m/>
    <n v="256.08144728722795"/>
    <n v="256"/>
    <n v="3.1815346573416114E-4"/>
    <n v="12.043732987224306"/>
    <m/>
    <n v="11.99"/>
    <m/>
    <n v="9170.3480814714276"/>
    <e v="#N/A"/>
    <e v="#N/A"/>
    <n v="6.2230790627909478"/>
    <n v="1926"/>
    <n v="0.95124282982791597"/>
    <n v="110018.72"/>
    <n v="538.67213048230576"/>
    <m/>
    <m/>
    <n v="749.14870203694295"/>
    <n v="0.49958453696856414"/>
    <m/>
    <m/>
    <n v="23273790.920084029"/>
    <e v="#N/A"/>
    <n v="46956.67"/>
    <e v="#N/A"/>
    <n v="5.9431786711594086"/>
    <m/>
    <n v="5.9589999999999996"/>
    <n v="-2.6550308509131204E-3"/>
    <n v="5.9788711986013494"/>
    <m/>
    <n v="5.99"/>
    <n v="656.515142505173"/>
    <n v="1044.2658500425375"/>
    <n v="619.01023205355943"/>
    <m/>
  </r>
  <r>
    <x v="1920"/>
    <n v="27.48"/>
    <n v="29.52"/>
    <n v="16578.599999999999"/>
    <n v="14806.89"/>
    <n v="80.210840000000005"/>
    <n v="145530.85999999999"/>
    <n v="129997.07"/>
    <n v="1.3888977634657351E-7"/>
    <n v="10390.350497471458"/>
    <n v="10390.43"/>
    <n v="-7.6515147633404723E-6"/>
    <n v="1138527392.3350484"/>
    <m/>
    <m/>
    <n v="978256.8838985085"/>
    <m/>
    <m/>
    <n v="14.059770522133688"/>
    <m/>
    <m/>
    <n v="251.7753593486942"/>
    <n v="251.68"/>
    <n v="3.7889124560619436E-4"/>
    <n v="12.245513647047767"/>
    <m/>
    <n v="12.23"/>
    <m/>
    <n v="8671.3616178408156"/>
    <e v="#N/A"/>
    <e v="#N/A"/>
    <n v="6.5096544980483388"/>
    <n v="1927"/>
    <n v="0.93089430894308944"/>
    <n v="107594.64"/>
    <n v="526.7622496547641"/>
    <m/>
    <m/>
    <n v="765.65495102469436"/>
    <n v="0.5105436522184198"/>
    <m/>
    <m/>
    <n v="20741562.987666994"/>
    <e v="#N/A"/>
    <n v="42529.54"/>
    <e v="#N/A"/>
    <n v="6.2661115255590953"/>
    <m/>
    <n v="6.2824999999999998"/>
    <n v="-2.6085912361168972E-3"/>
    <n v="6.3038047932219961"/>
    <m/>
    <n v="6.27"/>
    <n v="686.74794379503965"/>
    <n v="1072.6345647546332"/>
    <n v="652.64521969236648"/>
    <m/>
  </r>
  <r>
    <x v="1921"/>
    <n v="36.159999999999997"/>
    <n v="35.49"/>
    <n v="19903.05"/>
    <n v="17776.060000000001"/>
    <n v="65.318219999999997"/>
    <n v="159238.69"/>
    <n v="142241.72"/>
    <n v="1.3888977634657351E-7"/>
    <n v="12473.587815395054"/>
    <n v="12473.69"/>
    <n v="-8.1920109402666696E-6"/>
    <n v="1595064742.6259494"/>
    <m/>
    <m/>
    <n v="1272493.9460088741"/>
    <m/>
    <m/>
    <n v="12.649764803534287"/>
    <m/>
    <m/>
    <n v="275.48384447109868"/>
    <n v="275.36"/>
    <n v="4.4975476139841319E-4"/>
    <n v="11.091678715281885"/>
    <m/>
    <n v="11.17"/>
    <m/>
    <n v="10409.897700326001"/>
    <e v="#N/A"/>
    <e v="#N/A"/>
    <n v="5.3006759285728737"/>
    <n v="1928"/>
    <n v="1.0188785573400956"/>
    <n v="119922.96"/>
    <n v="587.07344225931047"/>
    <m/>
    <m/>
    <n v="677.92530904794944"/>
    <n v="0.45200211057743461"/>
    <m/>
    <m/>
    <n v="29059039.042351406"/>
    <e v="#N/A"/>
    <n v="58278.52"/>
    <e v="#N/A"/>
    <n v="5.009358409070007"/>
    <m/>
    <n v="5.0271249999999998"/>
    <n v="-3.5341454469488554E-3"/>
    <n v="5.0395408100121131"/>
    <m/>
    <n v="5.09"/>
    <n v="559.20453163261743"/>
    <n v="965.06375711659439"/>
    <n v="521.74842501124988"/>
    <m/>
  </r>
  <r>
    <x v="1922"/>
    <n v="32.81"/>
    <n v="33.75"/>
    <n v="18640.48"/>
    <n v="16648.419999999998"/>
    <n v="69.177009999999996"/>
    <n v="155815.63"/>
    <n v="139184.01"/>
    <n v="1.3888977634657351E-7"/>
    <n v="11682.028367001596"/>
    <n v="11682.12"/>
    <n v="-7.8438672437286527E-6"/>
    <n v="1392633308.9736269"/>
    <m/>
    <m/>
    <n v="1151400.246159021"/>
    <m/>
    <m/>
    <n v="13.050649598090281"/>
    <m/>
    <m/>
    <n v="269.55535821282706"/>
    <n v="269.44"/>
    <n v="4.2814063549245773E-4"/>
    <n v="11.329694348797773"/>
    <m/>
    <n v="11.3"/>
    <m/>
    <n v="9749.2562181617759"/>
    <e v="#N/A"/>
    <e v="#N/A"/>
    <n v="5.6134613471865507"/>
    <n v="1929"/>
    <n v="0.97214814814814821"/>
    <n v="116594.8"/>
    <n v="570.73612827857619"/>
    <m/>
    <m/>
    <n v="696.73942017863715"/>
    <n v="0.46450225536827705"/>
    <m/>
    <m/>
    <n v="25371412.634008825"/>
    <e v="#N/A"/>
    <n v="50899.97"/>
    <e v="#N/A"/>
    <n v="5.3268833524669237"/>
    <m/>
    <n v="5.3445"/>
    <n v="-3.2962199519274149E-3"/>
    <n v="5.3590310398314696"/>
    <m/>
    <n v="5.39"/>
    <n v="592.20240320113373"/>
    <n v="995.64767642369713"/>
    <n v="554.82015308308564"/>
    <m/>
  </r>
  <r>
    <x v="1923"/>
    <n v="30.04"/>
    <n v="31.6"/>
    <n v="17812.310000000001"/>
    <n v="15908.75"/>
    <n v="72.442279999999997"/>
    <n v="152122.74"/>
    <n v="135885.28"/>
    <n v="1.3888977634657351E-7"/>
    <n v="11162.740276804167"/>
    <n v="11162.83"/>
    <n v="-8.0376746607324634E-6"/>
    <n v="1268829957.6961462"/>
    <m/>
    <m/>
    <n v="1074656.873962461"/>
    <m/>
    <m/>
    <n v="13.340214993956417"/>
    <m/>
    <m/>
    <n v="263.16037622726128"/>
    <n v="263.04000000000002"/>
    <n v="4.576346839311185E-4"/>
    <n v="11.597786354355289"/>
    <m/>
    <n v="11.62"/>
    <m/>
    <n v="9315.8400691230327"/>
    <e v="#N/A"/>
    <e v="#N/A"/>
    <n v="5.8780475909829519"/>
    <n v="1930"/>
    <n v="0.95063291139240502"/>
    <n v="113664.34"/>
    <n v="556.34796714802008"/>
    <m/>
    <m/>
    <n v="714.25106736407508"/>
    <n v="0.47613178182155619"/>
    <m/>
    <m/>
    <n v="23116188.723626822"/>
    <e v="#N/A"/>
    <n v="46666.37"/>
    <e v="#N/A"/>
    <n v="5.5632914800586963"/>
    <m/>
    <n v="5.5826250000000002"/>
    <n v="-3.4631593455236587E-3"/>
    <n v="5.5969203365518974"/>
    <m/>
    <n v="5.61"/>
    <n v="620.11541439675227"/>
    <n v="1017.7389226409746"/>
    <n v="579.44318025709163"/>
    <m/>
  </r>
  <r>
    <x v="1924"/>
    <n v="31.13"/>
    <n v="32.72"/>
    <n v="18144.240000000002"/>
    <n v="16205.2"/>
    <n v="70.630380000000002"/>
    <n v="153598.60999999999"/>
    <n v="137203.56"/>
    <n v="2.7778132727362959E-7"/>
    <n v="11369.924681447859"/>
    <n v="11370.02"/>
    <n v="-8.383323172767021E-6"/>
    <n v="1315940343.4188547"/>
    <m/>
    <m/>
    <n v="1104663.4733263345"/>
    <m/>
    <m/>
    <n v="13.214889646164069"/>
    <m/>
    <m/>
    <n v="265.69407860305614"/>
    <n v="265.60000000000002"/>
    <n v="3.5421160789206318E-4"/>
    <n v="11.484006597121315"/>
    <m/>
    <n v="11.46"/>
    <m/>
    <n v="9488.6162251714486"/>
    <e v="#N/A"/>
    <e v="#N/A"/>
    <n v="5.7299211185304548"/>
    <n v="1931"/>
    <n v="0.95140586797066018"/>
    <n v="114857.16"/>
    <n v="562.05473205340581"/>
    <m/>
    <m/>
    <n v="706.75555066839706"/>
    <n v="0.47100117385834517"/>
    <m/>
    <m/>
    <n v="23975277.34058547"/>
    <e v="#N/A"/>
    <n v="48892.03"/>
    <e v="#N/A"/>
    <n v="5.4588600692620766"/>
    <m/>
    <n v="5.4798749999999998"/>
    <n v="-3.834928851100261E-3"/>
    <n v="5.4920179434226171"/>
    <m/>
    <n v="5.47"/>
    <n v="604.48854043456834"/>
    <n v="1008.177721078663"/>
    <n v="568.56615376879233"/>
    <m/>
  </r>
  <r>
    <x v="1925"/>
    <n v="31.22"/>
    <n v="32.520000000000003"/>
    <n v="18114.810000000001"/>
    <n v="16178.91"/>
    <n v="71.374300000000005"/>
    <n v="154083.9"/>
    <n v="137637.01"/>
    <n v="2.7778132727362959E-7"/>
    <n v="11351.205847267824"/>
    <n v="11351.3"/>
    <n v="-8.2944448808186522E-6"/>
    <n v="1311611663.6610847"/>
    <m/>
    <m/>
    <n v="1101964.732022397"/>
    <m/>
    <m/>
    <n v="13.225264799688457"/>
    <m/>
    <m/>
    <n v="266.52703169026211"/>
    <n v="266.44"/>
    <n v="3.266464879976283E-4"/>
    <n v="11.447306386220674"/>
    <m/>
    <n v="11.49"/>
    <m/>
    <n v="9472.9501476807454"/>
    <e v="#N/A"/>
    <e v="#N/A"/>
    <n v="5.7898991624071057"/>
    <n v="1932"/>
    <n v="0.96002460024600234"/>
    <n v="115135.03"/>
    <n v="563.37049921052176"/>
    <m/>
    <m/>
    <n v="705.04572113000154"/>
    <n v="0.46981715650859485"/>
    <m/>
    <m/>
    <n v="23896680.94353316"/>
    <e v="#N/A"/>
    <n v="47948.54"/>
    <e v="#N/A"/>
    <n v="5.4674614196219631"/>
    <m/>
    <n v="5.4886249999999999"/>
    <n v="-3.8558984040696354E-3"/>
    <n v="5.500725816256347"/>
    <m/>
    <n v="5.53"/>
    <n v="610.81603420823751"/>
    <n v="1008.9692523676961"/>
    <n v="569.46202518320649"/>
    <m/>
  </r>
  <r>
    <x v="1926"/>
    <n v="33.51"/>
    <n v="34.39"/>
    <n v="19265.43"/>
    <n v="17206.560000000001"/>
    <n v="68.223370000000003"/>
    <n v="157591.41"/>
    <n v="140770.09"/>
    <n v="2.7778132727362959E-7"/>
    <n v="12071.919568901931"/>
    <n v="12072.01"/>
    <n v="-7.4909727600935838E-6"/>
    <n v="1478166824.2000706"/>
    <m/>
    <m/>
    <n v="1206944.8473573616"/>
    <m/>
    <m/>
    <n v="12.804911147368701"/>
    <m/>
    <m/>
    <n v="272.58750953076395"/>
    <n v="272.48"/>
    <n v="3.9455934660859171E-4"/>
    <n v="11.186316648915353"/>
    <m/>
    <n v="11.26"/>
    <m/>
    <n v="10074.362002235543"/>
    <e v="#N/A"/>
    <e v="#N/A"/>
    <n v="5.5339386992036754"/>
    <n v="1933"/>
    <n v="0.97441116603663847"/>
    <n v="118599.11"/>
    <n v="580.27537515085658"/>
    <m/>
    <m/>
    <n v="683.83293487674723"/>
    <n v="0.45563852118594811"/>
    <m/>
    <m/>
    <n v="26931506.194425847"/>
    <e v="#N/A"/>
    <n v="52593.41"/>
    <e v="#N/A"/>
    <n v="5.1199414087321138"/>
    <m/>
    <n v="5.14025"/>
    <n v="-3.9508956311241628E-3"/>
    <n v="5.1511422979239523"/>
    <m/>
    <n v="5.27"/>
    <n v="583.81301556101403"/>
    <n v="976.90003358569584"/>
    <n v="533.26616864130392"/>
    <m/>
  </r>
  <r>
    <x v="1927"/>
    <n v="34.51"/>
    <n v="35.32"/>
    <n v="19912.490000000002"/>
    <n v="17784.46"/>
    <n v="63.958019999999998"/>
    <n v="162210.79999999999"/>
    <n v="144896.37"/>
    <n v="2.7778132727362959E-7"/>
    <n v="12477.069877381029"/>
    <n v="12477.17"/>
    <n v="-8.0244654012684435E-6"/>
    <n v="1577387456.2998109"/>
    <m/>
    <m/>
    <n v="1267737.4153859427"/>
    <m/>
    <m/>
    <n v="12.58955041565509"/>
    <m/>
    <m/>
    <n v="280.57087522647782"/>
    <n v="280.48"/>
    <n v="3.2399895350043728E-4"/>
    <n v="10.858022583483324"/>
    <m/>
    <n v="10.83"/>
    <m/>
    <n v="10412.420259050426"/>
    <e v="#N/A"/>
    <e v="#N/A"/>
    <n v="5.187620812339782"/>
    <n v="1934"/>
    <n v="0.97706681766704406"/>
    <n v="122337.75"/>
    <n v="598.52085529197348"/>
    <m/>
    <m/>
    <n v="662.27623716082337"/>
    <n v="0.44123344294965061"/>
    <m/>
    <m/>
    <n v="28739582.300884247"/>
    <e v="#N/A"/>
    <n v="57601.15"/>
    <e v="#N/A"/>
    <n v="4.9477524609898849"/>
    <m/>
    <n v="4.9666249999999996"/>
    <n v="-3.7998719472709386E-3"/>
    <n v="4.9779531502521577"/>
    <m/>
    <n v="5.03"/>
    <n v="547.27757473623194"/>
    <n v="960.46993863050375"/>
    <n v="515.33187347763817"/>
    <m/>
  </r>
  <r>
    <x v="1928"/>
    <n v="32"/>
    <n v="34.200000000000003"/>
    <n v="19112.86"/>
    <n v="17070.28"/>
    <n v="66.544229999999999"/>
    <n v="161422.03"/>
    <n v="144191.75"/>
    <n v="2.7778132727362959E-7"/>
    <n v="11975.733570635613"/>
    <n v="11975.83"/>
    <n v="-8.0519984323457194E-6"/>
    <n v="1450634309.028959"/>
    <m/>
    <m/>
    <n v="1191362.1848210364"/>
    <m/>
    <m/>
    <n v="12.84199879236378"/>
    <m/>
    <m/>
    <n v="279.19975672778492"/>
    <n v="279.08"/>
    <n v="4.2911254043609404E-4"/>
    <n v="10.91042379924717"/>
    <m/>
    <n v="10.93"/>
    <m/>
    <n v="9993.9956651426382"/>
    <e v="#N/A"/>
    <e v="#N/A"/>
    <n v="5.39704022861208"/>
    <n v="1935"/>
    <n v="0.93567251461988299"/>
    <n v="121113.99"/>
    <n v="592.48750907377507"/>
    <m/>
    <m/>
    <n v="668.90107019876905"/>
    <n v="0.44560491202669361"/>
    <m/>
    <m/>
    <n v="26430470.278055958"/>
    <e v="#N/A"/>
    <n v="53657.86"/>
    <e v="#N/A"/>
    <n v="5.1462022854762299"/>
    <m/>
    <n v="5.17"/>
    <n v="-4.6030395597234097E-3"/>
    <n v="5.1776653857343771"/>
    <m/>
    <n v="5.17"/>
    <n v="569.37066025388515"/>
    <n v="979.72948872398888"/>
    <n v="536.00136344306713"/>
    <m/>
  </r>
  <r>
    <x v="1929"/>
    <n v="32.909999999999997"/>
    <n v="34.78"/>
    <n v="19465.46"/>
    <n v="17385.18"/>
    <n v="66.068680000000001"/>
    <n v="163350.41"/>
    <n v="145914.18"/>
    <n v="4.1667465300321282E-7"/>
    <n v="12195.77346447024"/>
    <n v="12195.87"/>
    <n v="-7.9154279081228296E-6"/>
    <n v="1503952684.8353553"/>
    <m/>
    <m/>
    <n v="1224293.0278796982"/>
    <m/>
    <m/>
    <n v="12.722555450228885"/>
    <m/>
    <m/>
    <n v="282.5144659782145"/>
    <n v="282.39999999999998"/>
    <n v="4.0533278404586426E-4"/>
    <n v="10.778911652511958"/>
    <m/>
    <n v="10.8"/>
    <m/>
    <n v="10177.479183075662"/>
    <e v="#N/A"/>
    <e v="#N/A"/>
    <n v="5.3574360313050962"/>
    <n v="1936"/>
    <n v="0.9462334675100631"/>
    <n v="122710.3"/>
    <n v="600.15602306958408"/>
    <m/>
    <m/>
    <n v="660.08480159619887"/>
    <n v="0.43960669707249955"/>
    <m/>
    <m/>
    <n v="27402839.621148657"/>
    <e v="#N/A"/>
    <n v="54988.42"/>
    <e v="#N/A"/>
    <n v="5.0505631609088057"/>
    <m/>
    <n v="5.0746250000000002"/>
    <n v="-4.7415994464998779E-3"/>
    <n v="5.0815919595987982"/>
    <m/>
    <n v="5.1100000000000003"/>
    <n v="565.19254280166422"/>
    <n v="970.61703151126187"/>
    <n v="526.04009524509604"/>
    <m/>
  </r>
  <r>
    <x v="1930"/>
    <n v="31.97"/>
    <n v="34.24"/>
    <n v="19098.84"/>
    <n v="17057.73"/>
    <n v="67.313180000000003"/>
    <n v="162085.25"/>
    <n v="144784"/>
    <n v="4.1667465300321282E-7"/>
    <n v="11965.781776027527"/>
    <n v="11965.87"/>
    <n v="-7.3729676550726708E-6"/>
    <n v="1447233941.1105993"/>
    <m/>
    <m/>
    <n v="1189692.2667634026"/>
    <m/>
    <m/>
    <n v="12.842035911998398"/>
    <m/>
    <m/>
    <n v="280.31953693040464"/>
    <n v="280.2"/>
    <n v="4.2661288509870943E-4"/>
    <n v="10.862002605780322"/>
    <m/>
    <n v="10.8"/>
    <m/>
    <n v="9985.4990214623922"/>
    <e v="#N/A"/>
    <e v="#N/A"/>
    <n v="5.4579997288249791"/>
    <n v="1937"/>
    <n v="0.9337032710280373"/>
    <n v="121402.61"/>
    <n v="593.7139628844476"/>
    <m/>
    <m/>
    <n v="667.11914422431835"/>
    <n v="0.44424934863521431"/>
    <m/>
    <m/>
    <n v="26369685.575759351"/>
    <e v="#N/A"/>
    <n v="52690.17"/>
    <e v="#N/A"/>
    <n v="5.1454508948762543"/>
    <m/>
    <n v="5.1701249999999996"/>
    <n v="-4.7724387947574165E-3"/>
    <n v="5.1771144514631438"/>
    <m/>
    <n v="5.21"/>
    <n v="575.80169456431327"/>
    <n v="979.73232061964882"/>
    <n v="535.92310255013604"/>
    <m/>
  </r>
  <r>
    <x v="1931"/>
    <n v="33.979999999999997"/>
    <n v="35.869999999999997"/>
    <n v="19847.73"/>
    <n v="17726.580000000002"/>
    <n v="64.801820000000006"/>
    <n v="166017.21"/>
    <n v="148296.20000000001"/>
    <n v="4.1667465300321282E-7"/>
    <n v="12434.672209910897"/>
    <n v="12434.76"/>
    <n v="-7.0600549670896129E-6"/>
    <n v="1560658907.5912704"/>
    <m/>
    <m/>
    <n v="1259653.6548758212"/>
    <m/>
    <m/>
    <n v="12.589933930251197"/>
    <m/>
    <m/>
    <n v="287.11269329392093"/>
    <n v="287"/>
    <n v="3.9265956070000385E-4"/>
    <n v="10.59812233276033"/>
    <m/>
    <n v="10.67"/>
    <m/>
    <n v="10376.741524893398"/>
    <e v="#N/A"/>
    <e v="#N/A"/>
    <n v="5.2540311462609557"/>
    <n v="1938"/>
    <n v="0.94730972957903536"/>
    <n v="124774.69"/>
    <n v="610.15732117843402"/>
    <m/>
    <m/>
    <n v="648.58923680423948"/>
    <n v="0.43186893199581566"/>
    <m/>
    <m/>
    <n v="28436688.735366516"/>
    <e v="#N/A"/>
    <n v="57431.81"/>
    <e v="#N/A"/>
    <n v="4.9434625620339894"/>
    <m/>
    <n v="4.9666249999999996"/>
    <n v="-4.6636172382674701E-3"/>
    <n v="4.9739329127759859"/>
    <m/>
    <n v="4.99"/>
    <n v="554.28365474873976"/>
    <n v="960.49919735924504"/>
    <n v="514.88506016525002"/>
    <m/>
  </r>
  <r>
    <x v="1932"/>
    <n v="34.47"/>
    <n v="36.450000000000003"/>
    <n v="20322.57"/>
    <n v="18150.66"/>
    <n v="62.871169999999999"/>
    <n v="168589.04"/>
    <n v="150593.39000000001"/>
    <n v="4.1667465300321282E-7"/>
    <n v="12731.540226105681"/>
    <n v="12731.63"/>
    <n v="-7.0512490795149319E-6"/>
    <n v="1635184945.146791"/>
    <m/>
    <m/>
    <n v="1304831.4209034366"/>
    <m/>
    <m/>
    <n v="12.438689421573427"/>
    <m/>
    <m/>
    <n v="291.5462369026622"/>
    <n v="291.44"/>
    <n v="3.645240964254004E-4"/>
    <n v="10.433188450009558"/>
    <m/>
    <n v="10.75"/>
    <m/>
    <n v="10624.377133730999"/>
    <e v="#N/A"/>
    <e v="#N/A"/>
    <n v="5.0968406671699151"/>
    <n v="1939"/>
    <n v="0.94567901234567886"/>
    <n v="126873.66"/>
    <n v="620.32455339329999"/>
    <m/>
    <m/>
    <n v="637.67861582513717"/>
    <n v="0.42452350119014098"/>
    <m/>
    <m/>
    <n v="29795284.866624162"/>
    <e v="#N/A"/>
    <n v="58907.519999999997"/>
    <e v="#N/A"/>
    <n v="4.8247486875722227"/>
    <m/>
    <n v="4.8475000000000001"/>
    <n v="-4.6934115374476226E-3"/>
    <n v="4.8545844639194726"/>
    <m/>
    <n v="4.91"/>
    <n v="537.70055677751964"/>
    <n v="948.96059596587827"/>
    <n v="502.52044738065416"/>
    <m/>
  </r>
  <r>
    <x v="1933"/>
    <n v="32.130000000000003"/>
    <n v="33.94"/>
    <n v="18965.650000000001"/>
    <n v="16938.73"/>
    <n v="66.129009999999994"/>
    <n v="161618.01"/>
    <n v="144366.28"/>
    <n v="8.3336527945121475E-7"/>
    <n v="11880.597444808014"/>
    <n v="11880.69"/>
    <n v="-7.7903886042118842E-6"/>
    <n v="1416631874.3892183"/>
    <m/>
    <m/>
    <n v="1174111.1285991783"/>
    <m/>
    <m/>
    <n v="12.852955003239742"/>
    <m/>
    <m/>
    <n v="279.47057483183653"/>
    <n v="279.36"/>
    <n v="3.9581483332096212E-4"/>
    <n v="10.863427552703197"/>
    <m/>
    <n v="10.78"/>
    <m/>
    <n v="9914.1257144628798"/>
    <e v="#N/A"/>
    <e v="#N/A"/>
    <n v="5.3599118703936854"/>
    <n v="1940"/>
    <n v="0.94667059516794361"/>
    <n v="120864.48"/>
    <n v="590.80539856344399"/>
    <m/>
    <m/>
    <n v="667.88130395318592"/>
    <n v="0.44450398445056882"/>
    <m/>
    <m/>
    <n v="25813778.434003402"/>
    <e v="#N/A"/>
    <n v="53294.97"/>
    <e v="#N/A"/>
    <n v="5.1461808080018816"/>
    <m/>
    <n v="5.1697499999999996"/>
    <n v="-4.5590583680290564E-3"/>
    <n v="5.1781597270126332"/>
    <m/>
    <n v="5.13"/>
    <n v="565.45373598845561"/>
    <n v="980.56534948471733"/>
    <n v="535.99912646230052"/>
    <m/>
  </r>
  <r>
    <x v="1934"/>
    <n v="30.64"/>
    <n v="33.21"/>
    <n v="18616.25"/>
    <n v="16626.66"/>
    <n v="67.896270000000001"/>
    <n v="160284.48000000001"/>
    <n v="143174.98000000001"/>
    <n v="8.3336527945121475E-7"/>
    <n v="11661.439455890672"/>
    <n v="11661.52"/>
    <n v="-6.9068276973283105E-6"/>
    <n v="1364372812.6945632"/>
    <m/>
    <m/>
    <n v="1141653.3985314996"/>
    <m/>
    <m/>
    <n v="12.971015338334157"/>
    <m/>
    <m/>
    <n v="277.1578706207199"/>
    <n v="277.04000000000002"/>
    <n v="4.2546426768663714E-4"/>
    <n v="10.952675777846862"/>
    <m/>
    <n v="10.93"/>
    <m/>
    <n v="9731.19327798616"/>
    <e v="#N/A"/>
    <e v="#N/A"/>
    <n v="5.5027981394240371"/>
    <n v="1941"/>
    <n v="0.92261367058115029"/>
    <n v="119890.75"/>
    <n v="585.99988691484248"/>
    <m/>
    <m/>
    <n v="673.26200854148453"/>
    <n v="0.44804260079108088"/>
    <m/>
    <m/>
    <n v="24861782.413420938"/>
    <e v="#N/A"/>
    <n v="51045.120000000003"/>
    <e v="#N/A"/>
    <n v="5.2407471588706755"/>
    <m/>
    <n v="5.2645"/>
    <n v="-4.5118892828045487E-3"/>
    <n v="5.2733686864980482"/>
    <m/>
    <n v="5.23"/>
    <n v="580.52778507701453"/>
    <n v="989.57229564713339"/>
    <n v="545.84866019410913"/>
    <m/>
  </r>
  <r>
    <x v="1935"/>
    <n v="27.8"/>
    <n v="30.58"/>
    <n v="17025.88"/>
    <n v="15206.24"/>
    <n v="73.910730000000001"/>
    <n v="152731.73000000001"/>
    <n v="136428.32"/>
    <n v="8.3336527945121475E-7"/>
    <n v="10664.952798661136"/>
    <n v="10665.03"/>
    <n v="-7.2387362122228183E-6"/>
    <n v="1131205149.6628819"/>
    <m/>
    <m/>
    <n v="995346.22235830524"/>
    <m/>
    <m/>
    <n v="13.524721966451649"/>
    <m/>
    <m/>
    <n v="264.09150085723564"/>
    <n v="264"/>
    <n v="3.4659415619553435E-4"/>
    <n v="11.46837073295406"/>
    <m/>
    <n v="11.49"/>
    <m/>
    <n v="8899.5988166227962"/>
    <e v="#N/A"/>
    <e v="#N/A"/>
    <n v="5.9898672152965"/>
    <n v="1942"/>
    <n v="0.90909090909090917"/>
    <n v="114150.69"/>
    <n v="557.90015772295237"/>
    <m/>
    <m/>
    <n v="705.49605766327772"/>
    <n v="0.46944921991227279"/>
    <m/>
    <m/>
    <n v="20613190.343710937"/>
    <e v="#N/A"/>
    <n v="41997.32"/>
    <e v="#N/A"/>
    <n v="5.6882006447168045"/>
    <m/>
    <n v="5.7125000000000004"/>
    <n v="-4.253716460953294E-3"/>
    <n v="5.7236670455358283"/>
    <m/>
    <n v="5.71"/>
    <n v="631.91203080646892"/>
    <n v="1031.8151521089492"/>
    <n v="592.45306188421557"/>
    <m/>
  </r>
  <r>
    <x v="1936"/>
    <n v="27.41"/>
    <n v="30.03"/>
    <n v="16693.05"/>
    <n v="14908.97"/>
    <n v="75.510850000000005"/>
    <n v="151336.82999999999"/>
    <n v="135182.20000000001"/>
    <n v="8.3336527945121475E-7"/>
    <n v="10456.214262981814"/>
    <n v="10456.290000000001"/>
    <n v="-7.243201765372298E-6"/>
    <n v="1086928581.0420308"/>
    <m/>
    <m/>
    <n v="966149.60728082887"/>
    <m/>
    <m/>
    <n v="13.656565336613358"/>
    <m/>
    <m/>
    <n v="261.67317058126974"/>
    <n v="261.56"/>
    <n v="4.3267541393854358E-4"/>
    <n v="11.572703060817233"/>
    <m/>
    <n v="11.65"/>
    <m/>
    <n v="8725.3676672433576"/>
    <e v="#N/A"/>
    <e v="#N/A"/>
    <n v="6.1191500088215287"/>
    <n v="1943"/>
    <n v="0.91275391275391271"/>
    <n v="112264.03"/>
    <n v="548.6364523105849"/>
    <m/>
    <m/>
    <n v="717.15635680076866"/>
    <n v="0.47716294693685285"/>
    <m/>
    <m/>
    <n v="19806579.636274815"/>
    <e v="#N/A"/>
    <n v="40086.14"/>
    <e v="#N/A"/>
    <n v="5.7991303724081265"/>
    <m/>
    <n v="5.8239999999999998"/>
    <n v="-4.2701970453079552E-3"/>
    <n v="5.8353492498212667"/>
    <m/>
    <n v="5.84"/>
    <n v="645.55095628984293"/>
    <n v="1041.8736203994918"/>
    <n v="604.00691888216579"/>
    <m/>
  </r>
  <r>
    <x v="1937"/>
    <n v="27.52"/>
    <n v="29.85"/>
    <n v="16595.7"/>
    <n v="14822.01"/>
    <n v="75.787009999999995"/>
    <n v="150721.14000000001"/>
    <n v="134632.12"/>
    <n v="8.3336527945121475E-7"/>
    <n v="10394.982571113516"/>
    <n v="10395.049999999999"/>
    <n v="-6.486634165581151E-6"/>
    <n v="1074201391.9576631"/>
    <m/>
    <m/>
    <n v="957687.48885811528"/>
    <m/>
    <m/>
    <n v="13.696036385885723"/>
    <m/>
    <m/>
    <n v="260.60224003363646"/>
    <n v="260.52"/>
    <n v="3.156764687413105E-4"/>
    <n v="11.619374322654291"/>
    <m/>
    <n v="11.61"/>
    <m/>
    <n v="8674.225411802423"/>
    <e v="#N/A"/>
    <e v="#N/A"/>
    <n v="6.1411336900490427"/>
    <n v="1944"/>
    <n v="0.92194304857621434"/>
    <n v="111849.55"/>
    <n v="546.56820008255841"/>
    <m/>
    <m/>
    <n v="719.80410574374503"/>
    <n v="0.47887923821124645"/>
    <m/>
    <m/>
    <n v="19574867.096289434"/>
    <e v="#N/A"/>
    <n v="39844.22"/>
    <e v="#N/A"/>
    <n v="5.8326834635492864"/>
    <m/>
    <n v="5.8621249999999998"/>
    <n v="-5.022331739891861E-3"/>
    <n v="5.8691730722761131"/>
    <m/>
    <n v="5.85"/>
    <n v="647.87016507190151"/>
    <n v="1044.8849079372239"/>
    <n v="607.50163238189498"/>
    <m/>
  </r>
  <r>
    <x v="1938"/>
    <n v="27.84"/>
    <n v="29.9"/>
    <n v="16538.22"/>
    <n v="14770.63"/>
    <n v="75.603570000000005"/>
    <n v="148925.26999999999"/>
    <n v="133027.62"/>
    <n v="1.3888977634657351E-7"/>
    <n v="10358.221304302924"/>
    <n v="10358.290000000001"/>
    <n v="-6.631953447633343E-6"/>
    <n v="1066609807.443889"/>
    <m/>
    <m/>
    <n v="952680.39517103101"/>
    <m/>
    <m/>
    <n v="13.718703568816093"/>
    <m/>
    <m/>
    <n v="257.47828096186868"/>
    <n v="257.36"/>
    <n v="4.5959341727019876E-4"/>
    <n v="11.756550398675543"/>
    <m/>
    <n v="11.86"/>
    <m/>
    <n v="8643.410519571722"/>
    <e v="#N/A"/>
    <e v="#N/A"/>
    <n v="6.1250860581801847"/>
    <n v="1945"/>
    <n v="0.93110367892976598"/>
    <n v="110344.23"/>
    <n v="539.0859482324197"/>
    <m/>
    <m/>
    <n v="729.49154316712486"/>
    <n v="0.4851861986036709"/>
    <m/>
    <m/>
    <n v="19437190.704659689"/>
    <e v="#N/A"/>
    <n v="39723.26"/>
    <e v="#N/A"/>
    <n v="5.8520845002436603"/>
    <m/>
    <n v="5.8828750000000003"/>
    <n v="-5.2339204481379742E-3"/>
    <n v="5.8888796166174551"/>
    <m/>
    <n v="5.85"/>
    <n v="646.17719070712951"/>
    <n v="1046.6142109765908"/>
    <n v="609.52234232362071"/>
    <m/>
  </r>
  <r>
    <x v="1939"/>
    <n v="28.13"/>
    <n v="30.16"/>
    <n v="16694.78"/>
    <n v="14910.46"/>
    <n v="76.092309999999998"/>
    <n v="148881.07"/>
    <n v="132988.12"/>
    <n v="1.3888977634657351E-7"/>
    <n v="10456.023033953774"/>
    <n v="10456.1"/>
    <n v="-7.3608751088860558E-6"/>
    <n v="1086755505.6563914"/>
    <m/>
    <m/>
    <n v="966199.32424808014"/>
    <m/>
    <m/>
    <n v="13.653412363980271"/>
    <m/>
    <m/>
    <n v="257.39558679760398"/>
    <n v="257.27999999999997"/>
    <n v="4.4926460511507393E-4"/>
    <n v="11.759607953718799"/>
    <m/>
    <n v="11.81"/>
    <m/>
    <n v="8724.9846071955344"/>
    <e v="#N/A"/>
    <e v="#N/A"/>
    <n v="6.16428483130872"/>
    <n v="1946"/>
    <n v="0.93269230769230771"/>
    <n v="110469.63"/>
    <n v="539.6564481888139"/>
    <m/>
    <m/>
    <n v="728.66251713184272"/>
    <n v="0.48458887110236321"/>
    <m/>
    <m/>
    <n v="19804537.710960113"/>
    <e v="#N/A"/>
    <n v="39360.379999999997"/>
    <e v="#N/A"/>
    <n v="5.7964142418955262"/>
    <m/>
    <n v="5.828125"/>
    <n v="-5.4409879857542087E-3"/>
    <n v="5.8329160745302069"/>
    <m/>
    <n v="5.88"/>
    <n v="650.31253719185941"/>
    <n v="1041.6330768271305"/>
    <n v="603.72402101354692"/>
    <m/>
  </r>
  <r>
    <x v="1940"/>
    <n v="28.67"/>
    <n v="30.62"/>
    <n v="17030.919999999998"/>
    <n v="15210.67"/>
    <n v="74.322980000000001"/>
    <n v="150595.26"/>
    <n v="134519.29999999999"/>
    <n v="1.3888977634657351E-7"/>
    <n v="10666.289084960417"/>
    <n v="10666.36"/>
    <n v="-6.6484761046536889E-6"/>
    <n v="1130466435.7145097"/>
    <m/>
    <m/>
    <n v="995370.23730307922"/>
    <m/>
    <m/>
    <n v="13.515610395174924"/>
    <m/>
    <m/>
    <n v="260.35284504256117"/>
    <n v="260.24"/>
    <n v="4.3361913065309565E-4"/>
    <n v="11.623783503687108"/>
    <m/>
    <n v="11.65"/>
    <m/>
    <n v="8900.3990385191992"/>
    <e v="#N/A"/>
    <e v="#N/A"/>
    <n v="6.0205626696112597"/>
    <n v="1947"/>
    <n v="0.9363161332462443"/>
    <n v="111784.2"/>
    <n v="546.03563008571098"/>
    <m/>
    <m/>
    <n v="719.99155584460027"/>
    <n v="0.47877695537968262"/>
    <m/>
    <m/>
    <n v="20601340.00891009"/>
    <e v="#N/A"/>
    <n v="41852.160000000003"/>
    <e v="#N/A"/>
    <n v="5.6794436153396575"/>
    <m/>
    <n v="5.7104999999999997"/>
    <n v="-5.4384703021350678E-3"/>
    <n v="5.7152644471161409"/>
    <m/>
    <n v="5.7"/>
    <n v="635.15030407286667"/>
    <n v="1031.1200208281609"/>
    <n v="591.54097576216236"/>
    <m/>
  </r>
  <r>
    <x v="1941"/>
    <n v="30.59"/>
    <n v="32.090000000000003"/>
    <n v="17897.45"/>
    <n v="15984.58"/>
    <n v="70.017610000000005"/>
    <n v="154768"/>
    <n v="138246.57999999999"/>
    <n v="1.3888977634657351E-7"/>
    <n v="11208.714548417382"/>
    <n v="11208.79"/>
    <n v="-6.7314654498273896E-6"/>
    <n v="1245445248.3520572"/>
    <m/>
    <m/>
    <n v="1071325.7481398119"/>
    <m/>
    <m/>
    <n v="13.171434389120035"/>
    <m/>
    <m/>
    <n v="267.56025789433488"/>
    <n v="267.44"/>
    <n v="4.4966308082150519E-4"/>
    <n v="11.301293609461071"/>
    <m/>
    <n v="11.35"/>
    <m/>
    <n v="9352.9770739375381"/>
    <e v="#N/A"/>
    <e v="#N/A"/>
    <n v="5.6714392827975306"/>
    <n v="1948"/>
    <n v="0.95325646618884374"/>
    <n v="115271.4"/>
    <n v="563.02569466689988"/>
    <m/>
    <m/>
    <n v="697.53082746311804"/>
    <n v="0.46379714512991344"/>
    <m/>
    <m/>
    <n v="22696943.406381734"/>
    <e v="#N/A"/>
    <n v="45722.879999999997"/>
    <e v="#N/A"/>
    <n v="5.3902257801338758"/>
    <m/>
    <n v="5.4212499999999997"/>
    <n v="-5.7227059932900559E-3"/>
    <n v="5.4242752543615671"/>
    <m/>
    <n v="5.45"/>
    <n v="598.31889188394462"/>
    <n v="1004.8624741724386"/>
    <n v="561.41756719739271"/>
    <m/>
  </r>
  <r>
    <x v="1942"/>
    <n v="26.38"/>
    <n v="29.53"/>
    <n v="16370.43"/>
    <n v="14620.77"/>
    <n v="74.935810000000004"/>
    <n v="150823.32999999999"/>
    <n v="134722.98000000001"/>
    <n v="1.3888977634657351E-7"/>
    <n v="10252.13104264072"/>
    <n v="10252.200000000001"/>
    <n v="-6.7261035954224724E-6"/>
    <n v="1032875042.9063823"/>
    <m/>
    <m/>
    <n v="934207.95420155628"/>
    <m/>
    <m/>
    <n v="13.732972658719193"/>
    <m/>
    <m/>
    <n v="260.73442241943985"/>
    <n v="260.64"/>
    <n v="3.6227140669065072E-4"/>
    <n v="11.588911586987088"/>
    <m/>
    <n v="11.56"/>
    <m/>
    <n v="8554.7316710606683"/>
    <e v="#N/A"/>
    <e v="#N/A"/>
    <n v="6.0694235907440577"/>
    <n v="1949"/>
    <n v="0.89332881815103282"/>
    <n v="111259.85"/>
    <n v="543.38945391551374"/>
    <m/>
    <m/>
    <n v="721.80553732965609"/>
    <n v="0.47989221391189707"/>
    <m/>
    <m/>
    <n v="18823286.642287746"/>
    <e v="#N/A"/>
    <n v="39384.58"/>
    <e v="#N/A"/>
    <n v="5.8498492722703519"/>
    <m/>
    <n v="5.8842499999999998"/>
    <n v="-5.8462383021876674E-3"/>
    <n v="5.8868594075402649"/>
    <m/>
    <n v="5.82"/>
    <n v="640.30497658735123"/>
    <n v="1047.7028147353481"/>
    <n v="609.28953273417255"/>
    <m/>
  </r>
  <r>
    <x v="1943"/>
    <n v="25.67"/>
    <n v="30.17"/>
    <n v="16657.55"/>
    <n v="14877.2"/>
    <n v="74.361180000000004"/>
    <n v="153294.96"/>
    <n v="136930.71"/>
    <n v="2.7778132727362959E-7"/>
    <n v="10431.179475281349"/>
    <n v="10431.25"/>
    <n v="-6.7609077196717493E-6"/>
    <n v="1068961622.1058822"/>
    <m/>
    <m/>
    <n v="958757.62974905071"/>
    <m/>
    <m/>
    <n v="13.611480216087365"/>
    <m/>
    <m/>
    <n v="264.98784469894105"/>
    <n v="264.88"/>
    <n v="4.0714549585119109E-4"/>
    <n v="11.397746707615674"/>
    <m/>
    <n v="11.29"/>
    <m/>
    <n v="8704.0197416512947"/>
    <e v="#N/A"/>
    <e v="#N/A"/>
    <n v="6.0217182030590815"/>
    <n v="1950"/>
    <n v="0.85084521047398076"/>
    <n v="113173.74"/>
    <n v="552.60736322844639"/>
    <m/>
    <m/>
    <n v="709.38905106044172"/>
    <n v="0.47150300328563116"/>
    <m/>
    <m/>
    <n v="19481590.761143357"/>
    <e v="#N/A"/>
    <n v="39481.339999999997"/>
    <e v="#N/A"/>
    <n v="5.7464472372412354"/>
    <m/>
    <n v="5.78125"/>
    <n v="-6.019937342056525E-3"/>
    <n v="5.7829719543631928"/>
    <m/>
    <n v="5.78"/>
    <n v="635.27220919387048"/>
    <n v="1038.4340295074373"/>
    <n v="598.5197206117823"/>
    <m/>
  </r>
  <r>
    <x v="1944"/>
    <n v="25.41"/>
    <n v="30.17"/>
    <n v="16502.14"/>
    <n v="14738.4"/>
    <n v="74.761340000000004"/>
    <n v="154498.20000000001"/>
    <n v="138005.46"/>
    <n v="2.7778132727362959E-7"/>
    <n v="10333.607688905866"/>
    <n v="10333.68"/>
    <n v="-6.9976130607773968E-6"/>
    <n v="1048968282.870801"/>
    <m/>
    <m/>
    <n v="945331.16516310745"/>
    <m/>
    <m/>
    <n v="13.674619891163729"/>
    <m/>
    <m/>
    <n v="267.06127038564051"/>
    <n v="266.95999999999998"/>
    <n v="3.7934666482075663E-4"/>
    <n v="11.307872276608133"/>
    <m/>
    <n v="11.3"/>
    <m/>
    <n v="8622.5656856222977"/>
    <e v="#N/A"/>
    <e v="#N/A"/>
    <n v="6.0537331039744986"/>
    <n v="1951"/>
    <n v="0.84222737819025517"/>
    <n v="113857.02"/>
    <n v="555.90028936159524"/>
    <m/>
    <m/>
    <n v="705.10615512708659"/>
    <n v="0.46861190474489528"/>
    <m/>
    <m/>
    <n v="19117431.22337101"/>
    <e v="#N/A"/>
    <n v="39166.85"/>
    <e v="#N/A"/>
    <n v="5.7997897985447446"/>
    <m/>
    <n v="5.836125"/>
    <n v="-6.2259121343795076E-3"/>
    <n v="5.8367111556636893"/>
    <m/>
    <n v="5.81"/>
    <n v="638.64967990004345"/>
    <n v="1043.2510212063892"/>
    <n v="604.0756012402835"/>
    <m/>
  </r>
  <r>
    <x v="1945"/>
    <n v="26.04"/>
    <n v="30.42"/>
    <n v="16591.27"/>
    <n v="14818"/>
    <n v="75.026790000000005"/>
    <n v="155150.65"/>
    <n v="138588.22"/>
    <n v="2.7778132727362959E-7"/>
    <n v="10389.167388942"/>
    <n v="10389.24"/>
    <n v="-6.989063492612857E-6"/>
    <n v="1060251302.7750844"/>
    <m/>
    <m/>
    <n v="952980.42545234587"/>
    <m/>
    <m/>
    <n v="13.637337599977254"/>
    <m/>
    <m/>
    <n v="268.18253781514784"/>
    <n v="268.08"/>
    <n v="3.824896118616028E-4"/>
    <n v="11.259708825982576"/>
    <m/>
    <n v="11.24"/>
    <m/>
    <n v="8668.8855491671984"/>
    <e v="#N/A"/>
    <e v="#N/A"/>
    <n v="6.0748365371576112"/>
    <n v="1952"/>
    <n v="0.8560157790927021"/>
    <n v="114407.13"/>
    <n v="558.54255386358886"/>
    <m/>
    <m/>
    <n v="701.6993739993444"/>
    <n v="0.46630355874707663"/>
    <m/>
    <m/>
    <n v="19323281.08165824"/>
    <e v="#N/A"/>
    <n v="39312"/>
    <e v="#N/A"/>
    <n v="5.7681972913182955"/>
    <m/>
    <n v="5.804125"/>
    <n v="-6.1900301392034951E-3"/>
    <n v="5.8049748098650049"/>
    <m/>
    <n v="5.78"/>
    <n v="640.87602529976675"/>
    <n v="1040.4067163070376"/>
    <n v="600.78509184935797"/>
    <m/>
  </r>
  <r>
    <x v="1946"/>
    <n v="25.11"/>
    <n v="29.46"/>
    <n v="15960.69"/>
    <n v="14254.82"/>
    <n v="78.010189999999994"/>
    <n v="152324.34"/>
    <n v="136063.57999999999"/>
    <n v="2.7778132727362959E-7"/>
    <n v="9994.065361648587"/>
    <n v="9994.1299999999992"/>
    <n v="-6.4676316410272605E-6"/>
    <n v="979614452.06112349"/>
    <m/>
    <m/>
    <n v="898642.66301888018"/>
    <m/>
    <m/>
    <n v="13.896129500356196"/>
    <m/>
    <m/>
    <n v="263.29075634534109"/>
    <n v="263.2"/>
    <n v="3.4481894126558998E-4"/>
    <n v="11.464404329687529"/>
    <m/>
    <n v="11.47"/>
    <m/>
    <n v="8339.1718351098261"/>
    <e v="#N/A"/>
    <e v="#N/A"/>
    <n v="6.315992476384908"/>
    <n v="1953"/>
    <n v="0.8523421588594704"/>
    <n v="111873.85"/>
    <n v="546.13228058279162"/>
    <m/>
    <m/>
    <n v="717.23687581557783"/>
    <n v="0.47658358552297758"/>
    <m/>
    <m/>
    <n v="17853859.672671098"/>
    <e v="#N/A"/>
    <n v="36384.769999999997"/>
    <e v="#N/A"/>
    <n v="5.9871472918485029"/>
    <m/>
    <n v="6.0251250000000001"/>
    <n v="-6.3032232777738839E-3"/>
    <n v="6.025380269878899"/>
    <m/>
    <n v="6.01"/>
    <n v="666.31721352995021"/>
    <n v="1060.1502204409064"/>
    <n v="623.58977233019755"/>
    <m/>
  </r>
  <r>
    <x v="1947"/>
    <n v="24.29"/>
    <n v="29.03"/>
    <n v="15918.81"/>
    <n v="14217.41"/>
    <n v="78.503649999999993"/>
    <n v="151967.82"/>
    <n v="135745.07999999999"/>
    <n v="2.7778132727362959E-7"/>
    <n v="9967.5984152557903"/>
    <n v="9967.67"/>
    <n v="-7.1816928338686026E-6"/>
    <n v="974428918.9611212"/>
    <m/>
    <m/>
    <n v="895096.51617168135"/>
    <m/>
    <m/>
    <n v="13.914001676406057"/>
    <m/>
    <m/>
    <n v="262.66811095098961"/>
    <n v="262.56"/>
    <n v="4.1175712595076241E-4"/>
    <n v="11.490818580767533"/>
    <m/>
    <n v="11.46"/>
    <m/>
    <n v="8317.0474526565395"/>
    <e v="#N/A"/>
    <e v="#N/A"/>
    <n v="6.3555355981873216"/>
    <n v="1954"/>
    <n v="0.8367206338270754"/>
    <n v="111271.22"/>
    <n v="543.14802056362726"/>
    <m/>
    <m/>
    <n v="721.10041013099431"/>
    <n v="0.47910537375645318"/>
    <m/>
    <m/>
    <n v="17759550.71707499"/>
    <e v="#N/A"/>
    <n v="35973.5"/>
    <e v="#N/A"/>
    <n v="6.0025802291112278"/>
    <m/>
    <n v="6.0413750000000004"/>
    <n v="-6.4215134615501768E-3"/>
    <n v="6.0409713668240119"/>
    <m/>
    <n v="6.04"/>
    <n v="670.48888770976805"/>
    <n v="1061.5137074016843"/>
    <n v="625.19718590546597"/>
    <m/>
  </r>
  <r>
    <x v="1948"/>
    <n v="24.92"/>
    <n v="28.74"/>
    <n v="15640.72"/>
    <n v="13969.03"/>
    <n v="78.897099999999995"/>
    <n v="150813.85"/>
    <n v="134714.18"/>
    <n v="1.3888977634657351E-7"/>
    <n v="9792.7553593095035"/>
    <n v="9792.83"/>
    <n v="-7.6219734741478362E-6"/>
    <n v="940254985.59747231"/>
    <m/>
    <m/>
    <n v="871615.26316794136"/>
    <m/>
    <m/>
    <n v="14.034445487677878"/>
    <m/>
    <m/>
    <n v="260.65446859058295"/>
    <n v="260.56"/>
    <n v="3.6255983490529609E-4"/>
    <n v="11.576804427079933"/>
    <m/>
    <n v="11.56"/>
    <m/>
    <n v="8171.042340285313"/>
    <e v="#N/A"/>
    <e v="#N/A"/>
    <n v="6.3861550601611299"/>
    <n v="1955"/>
    <n v="0.86708420320111357"/>
    <n v="110225.92"/>
    <n v="537.91957391921187"/>
    <m/>
    <m/>
    <n v="727.8745450664245"/>
    <n v="0.48346865121910743"/>
    <m/>
    <m/>
    <n v="17137294.773096487"/>
    <e v="#N/A"/>
    <n v="35175.17"/>
    <e v="#N/A"/>
    <n v="6.1065927562087801"/>
    <m/>
    <n v="6.1457499999999996"/>
    <n v="-6.3714345346328471E-3"/>
    <n v="6.1458310587389509"/>
    <m/>
    <n v="6.11"/>
    <n v="673.7191440247426"/>
    <n v="1070.7024914488748"/>
    <n v="636.03058367080234"/>
    <m/>
  </r>
  <r>
    <x v="1949"/>
    <n v="23.22"/>
    <n v="26.87"/>
    <n v="14644.78"/>
    <n v="13079.54"/>
    <n v="84.080770000000001"/>
    <n v="145650.01"/>
    <n v="130101.57"/>
    <n v="1.3888977634657351E-7"/>
    <n v="9168.9673440437127"/>
    <n v="9169.0400000000009"/>
    <n v="-7.9240527131041461E-6"/>
    <n v="820474918.08378792"/>
    <m/>
    <m/>
    <n v="788356.4261767118"/>
    <m/>
    <m/>
    <n v="14.480896271548795"/>
    <m/>
    <m/>
    <n v="251.72356684270619"/>
    <n v="251.64"/>
    <n v="3.3208886785174307E-4"/>
    <n v="11.972752726689247"/>
    <m/>
    <n v="11.98"/>
    <m/>
    <n v="7650.5241014601652"/>
    <e v="#N/A"/>
    <e v="#N/A"/>
    <n v="6.8052978355580258"/>
    <n v="1956"/>
    <n v="0.86416077409750647"/>
    <n v="105382.82"/>
    <n v="514.24433880880815"/>
    <m/>
    <m/>
    <n v="759.85585408349777"/>
    <n v="0.50466342456222113"/>
    <m/>
    <m/>
    <n v="14954326.846887317"/>
    <e v="#N/A"/>
    <n v="30868.99"/>
    <e v="#N/A"/>
    <n v="6.4951327751115837"/>
    <m/>
    <n v="6.5369999999999999"/>
    <n v="-6.4046542585920463E-3"/>
    <n v="6.5369312595554527"/>
    <m/>
    <n v="6.47"/>
    <n v="717.93738006886201"/>
    <n v="1104.762687629735"/>
    <n v="676.49886850131702"/>
    <m/>
  </r>
  <r>
    <x v="1950"/>
    <n v="21.43"/>
    <n v="25.56"/>
    <n v="13514.02"/>
    <n v="12069.63"/>
    <n v="89.531610000000001"/>
    <n v="138489.57999999999"/>
    <n v="123705.52"/>
    <n v="1.3888977634657351E-7"/>
    <n v="8460.8021908958053"/>
    <n v="8460.86"/>
    <n v="-6.8325328861362777E-6"/>
    <n v="693741057.92339206"/>
    <m/>
    <m/>
    <n v="697042.74223590759"/>
    <m/>
    <m/>
    <n v="15.039561253657629"/>
    <m/>
    <m/>
    <n v="239.34252397638531"/>
    <n v="239.24"/>
    <n v="4.2854027915617543E-4"/>
    <n v="12.560894031303498"/>
    <m/>
    <n v="12.48"/>
    <m/>
    <n v="7059.6013990895053"/>
    <e v="#N/A"/>
    <e v="#N/A"/>
    <n v="7.2460093257190525"/>
    <n v="1957"/>
    <n v="0.83841940532081383"/>
    <n v="99669.29"/>
    <n v="486.32562767053469"/>
    <m/>
    <m/>
    <n v="801.05288428236418"/>
    <n v="0.53197427885025217"/>
    <m/>
    <m/>
    <n v="12644565.044039551"/>
    <e v="#N/A"/>
    <n v="26804.74"/>
    <e v="#N/A"/>
    <n v="6.9963153318876667"/>
    <m/>
    <n v="7.0391250000000003"/>
    <n v="-6.0816746559172463E-3"/>
    <n v="7.0414076047978993"/>
    <m/>
    <n v="6.92"/>
    <n v="764.43104724669342"/>
    <n v="1147.3838220916807"/>
    <n v="728.6994076297558"/>
    <m/>
  </r>
  <r>
    <x v="1951"/>
    <n v="21.16"/>
    <n v="25.28"/>
    <n v="13829.35"/>
    <n v="12351.26"/>
    <n v="89.40813"/>
    <n v="139049.04999999999"/>
    <n v="124205.25"/>
    <n v="1.3888977634657351E-7"/>
    <n v="8658.0115851272622"/>
    <n v="8658.08"/>
    <n v="-7.9018526899510277E-6"/>
    <n v="726083526.31270885"/>
    <m/>
    <m/>
    <n v="721432.77942599228"/>
    <m/>
    <m/>
    <n v="14.863709529880129"/>
    <m/>
    <m/>
    <n v="240.30355995042098"/>
    <n v="240.2"/>
    <n v="4.3114050966264195E-4"/>
    <n v="12.509691144782733"/>
    <m/>
    <n v="12.48"/>
    <m/>
    <n v="7224.1207085882361"/>
    <e v="#N/A"/>
    <e v="#N/A"/>
    <n v="7.2355499107708052"/>
    <n v="1958"/>
    <n v="0.83702531645569622"/>
    <n v="100292.52"/>
    <n v="489.32840090058255"/>
    <m/>
    <m/>
    <n v="796.04391723673439"/>
    <n v="0.5285977418150537"/>
    <m/>
    <m/>
    <n v="13234209.861251656"/>
    <e v="#N/A"/>
    <n v="26780.54"/>
    <e v="#N/A"/>
    <n v="6.8327466495929654"/>
    <m/>
    <n v="6.8786250000000004"/>
    <n v="-6.6696978548815844E-3"/>
    <n v="6.8768515984870842"/>
    <m/>
    <n v="6.88"/>
    <n v="763.32761207802798"/>
    <n v="1133.9679105802879"/>
    <n v="711.66295397654835"/>
    <m/>
  </r>
  <r>
    <x v="1952"/>
    <n v="20.73"/>
    <n v="25.22"/>
    <n v="14145.64"/>
    <n v="12633.74"/>
    <n v="87.365229999999997"/>
    <n v="139393.03"/>
    <n v="124512.49"/>
    <n v="1.3888977634657351E-7"/>
    <n v="8855.8123605440833"/>
    <n v="8855.8799999999992"/>
    <n v="-7.6378017673794929E-6"/>
    <n v="759261153.78353441"/>
    <m/>
    <m/>
    <n v="746174.96135085332"/>
    <m/>
    <m/>
    <n v="14.693356549926571"/>
    <m/>
    <m/>
    <n v="240.89214974037455"/>
    <n v="240.8"/>
    <n v="3.8268164607369037E-4"/>
    <n v="12.478286769664647"/>
    <m/>
    <n v="12.53"/>
    <m/>
    <n v="7389.1276884150057"/>
    <e v="#N/A"/>
    <e v="#N/A"/>
    <n v="7.0697685210191707"/>
    <n v="1959"/>
    <n v="0.8219666931007138"/>
    <n v="100792.55"/>
    <n v="491.72965490515986"/>
    <m/>
    <m/>
    <n v="792.0750685136602"/>
    <n v="0.52591244536579362"/>
    <m/>
    <m/>
    <n v="13839090.569399185"/>
    <e v="#N/A"/>
    <n v="28062.720000000001"/>
    <e v="#N/A"/>
    <n v="6.6761670769715842"/>
    <m/>
    <n v="6.7202500000000001"/>
    <n v="-6.5597147469834693E-3"/>
    <n v="6.7193266821491378"/>
    <m/>
    <n v="6.71"/>
    <n v="745.83820022590078"/>
    <n v="1120.9715039732614"/>
    <n v="695.35444922747263"/>
    <m/>
  </r>
  <r>
    <x v="1953"/>
    <n v="21.91"/>
    <n v="25.54"/>
    <n v="14013.54"/>
    <n v="12515.75"/>
    <n v="88.107810000000001"/>
    <n v="138176.14000000001"/>
    <n v="123425.44"/>
    <n v="6.9446662909200541E-7"/>
    <n v="8772.2561202439465"/>
    <n v="8772.32"/>
    <n v="-7.2819682881419823E-6"/>
    <n v="744946604.93873513"/>
    <m/>
    <m/>
    <n v="735693.64007658511"/>
    <m/>
    <m/>
    <n v="14.760432412326146"/>
    <m/>
    <m/>
    <n v="238.76589127431944"/>
    <n v="238.68"/>
    <n v="3.5985953711836771E-4"/>
    <n v="12.585400666647422"/>
    <m/>
    <n v="12.62"/>
    <m/>
    <n v="7319.2762979588324"/>
    <e v="#N/A"/>
    <e v="#N/A"/>
    <n v="7.1280235688091835"/>
    <n v="1960"/>
    <n v="0.85787000783085354"/>
    <n v="99889.3"/>
    <n v="487.17084431530293"/>
    <m/>
    <m/>
    <n v="799.17323009043298"/>
    <n v="0.53042422411713064"/>
    <m/>
    <m/>
    <n v="13578765.865759702"/>
    <e v="#N/A"/>
    <n v="27748.22"/>
    <e v="#N/A"/>
    <n v="6.7372623446060347"/>
    <m/>
    <n v="6.7837500000000004"/>
    <n v="-6.8527960779753982E-3"/>
    <n v="6.7810807834924791"/>
    <m/>
    <n v="6.75"/>
    <n v="751.98392336642507"/>
    <n v="1126.0887915105825"/>
    <n v="701.71781097180292"/>
    <m/>
  </r>
  <r>
    <x v="1954"/>
    <n v="23.52"/>
    <n v="26.75"/>
    <n v="14652.06"/>
    <n v="13086.02"/>
    <n v="84.474459999999993"/>
    <n v="140850.89000000001"/>
    <n v="125814.57"/>
    <n v="6.9446662909200541E-7"/>
    <n v="9171.7359746665516"/>
    <n v="9171.7999999999993"/>
    <n v="-6.9806726539223263E-6"/>
    <n v="812796200.93220842"/>
    <m/>
    <m/>
    <n v="785968.02955270908"/>
    <m/>
    <m/>
    <n v="14.423783422037033"/>
    <m/>
    <m/>
    <n v="243.38187663213932"/>
    <n v="243.28"/>
    <n v="4.1876287462727646E-4"/>
    <n v="12.341338816025548"/>
    <m/>
    <n v="12.42"/>
    <m/>
    <n v="7652.5530391632792"/>
    <e v="#N/A"/>
    <e v="#N/A"/>
    <n v="6.833641355810558"/>
    <n v="1961"/>
    <n v="0.87925233644859813"/>
    <n v="101874.14"/>
    <n v="496.81232694458731"/>
    <m/>
    <m/>
    <n v="783.29334111320827"/>
    <n v="0.51983520225491431"/>
    <m/>
    <m/>
    <n v="14815677.492792128"/>
    <e v="#N/A"/>
    <n v="29949.7"/>
    <e v="#N/A"/>
    <n v="6.4299849562734899"/>
    <m/>
    <n v="6.47525"/>
    <n v="-6.9904704415288954E-3"/>
    <n v="6.4718714516102782"/>
    <m/>
    <n v="6.47"/>
    <n v="720.92753173653887"/>
    <n v="1100.4054887422062"/>
    <n v="669.71341433813529"/>
    <m/>
  </r>
  <r>
    <x v="1955"/>
    <n v="22.65"/>
    <n v="26.25"/>
    <n v="14274.44"/>
    <n v="12748.75"/>
    <n v="86.525440000000003"/>
    <n v="138988.66"/>
    <n v="124151.05"/>
    <n v="6.9446662909200541E-7"/>
    <n v="8935.1396688463592"/>
    <n v="8935.2099999999991"/>
    <n v="-7.8712367856947907E-6"/>
    <n v="770864996.74308491"/>
    <m/>
    <m/>
    <n v="755575.29224307218"/>
    <m/>
    <m/>
    <n v="14.609277463801092"/>
    <m/>
    <m/>
    <n v="240.15819900621082"/>
    <n v="240.08"/>
    <n v="3.2572061900526528E-4"/>
    <n v="12.504062162036508"/>
    <m/>
    <n v="12.54"/>
    <m/>
    <n v="7455.1069785554955"/>
    <e v="#N/A"/>
    <e v="#N/A"/>
    <n v="6.9991066667381121"/>
    <n v="1962"/>
    <n v="0.86285714285714277"/>
    <n v="100432.27"/>
    <n v="489.74247803010275"/>
    <m/>
    <m/>
    <n v="794.37964004786329"/>
    <n v="0.52714268603265191"/>
    <m/>
    <m/>
    <n v="14051505.976071827"/>
    <e v="#N/A"/>
    <n v="28522.37"/>
    <e v="#N/A"/>
    <n v="6.5953997299077685"/>
    <m/>
    <n v="6.6425000000000001"/>
    <n v="-7.0907444625113447E-3"/>
    <n v="6.6384320463996334"/>
    <m/>
    <n v="6.63"/>
    <n v="738.38359827324575"/>
    <n v="1114.5570227547239"/>
    <n v="686.94214715569774"/>
    <m/>
  </r>
  <r>
    <x v="1956"/>
    <n v="23.4"/>
    <n v="26.86"/>
    <n v="14654.78"/>
    <n v="13088.43"/>
    <n v="85.337680000000006"/>
    <n v="140225.9"/>
    <n v="125256.13"/>
    <n v="6.9446662909200541E-7"/>
    <n v="9172.9912537056844"/>
    <n v="9173.06"/>
    <n v="-7.4943687619066779E-6"/>
    <n v="811906989.02641165"/>
    <m/>
    <m/>
    <n v="785765.28447933332"/>
    <m/>
    <m/>
    <n v="14.414276172877731"/>
    <m/>
    <m/>
    <n v="242.29011523285047"/>
    <n v="242.2"/>
    <n v="3.7206949979551318E-4"/>
    <n v="12.392312590011324"/>
    <m/>
    <n v="12.46"/>
    <m/>
    <n v="7653.5220206452877"/>
    <e v="#N/A"/>
    <e v="#N/A"/>
    <n v="6.9025834426704789"/>
    <n v="1963"/>
    <n v="0.87118391660461647"/>
    <n v="101687.14"/>
    <n v="495.82294011945442"/>
    <m/>
    <m/>
    <n v="784.4541133331245"/>
    <n v="0.52050685612736203"/>
    <m/>
    <m/>
    <n v="14799788.958185237"/>
    <e v="#N/A"/>
    <n v="29417.47"/>
    <e v="#N/A"/>
    <n v="6.4193717086806856"/>
    <m/>
    <n v="6.4646249999999998"/>
    <n v="-7.0001417436145186E-3"/>
    <n v="6.4613219609739954"/>
    <m/>
    <n v="6.51"/>
    <n v="728.20070367003927"/>
    <n v="1099.6801707828595"/>
    <n v="668.60799428957694"/>
    <m/>
  </r>
  <r>
    <x v="1957"/>
    <n v="22.97"/>
    <n v="26.05"/>
    <n v="13742.6"/>
    <n v="12273.71"/>
    <n v="89.727249999999998"/>
    <n v="136042.85"/>
    <n v="121519.3"/>
    <n v="4.1667465300321282E-7"/>
    <n v="8601.1836965574221"/>
    <n v="8601.25"/>
    <n v="-7.7085821919009589E-6"/>
    <n v="710701542.16817558"/>
    <m/>
    <m/>
    <n v="712370.25750117179"/>
    <m/>
    <m/>
    <n v="14.861354063906312"/>
    <m/>
    <m/>
    <n v="235.0394828107645"/>
    <n v="234.96"/>
    <n v="3.3828230662447112E-4"/>
    <n v="12.760152064254132"/>
    <m/>
    <n v="12.71"/>
    <m/>
    <n v="7176.284781655153"/>
    <e v="#N/A"/>
    <e v="#N/A"/>
    <n v="7.2557672275358094"/>
    <n v="1964"/>
    <n v="0.88176583493282146"/>
    <n v="98434.04"/>
    <n v="479.81105018147264"/>
    <m/>
    <m/>
    <n v="809.54979087980337"/>
    <n v="0.53695487787232676"/>
    <m/>
    <m/>
    <n v="12955547.375910934"/>
    <e v="#N/A"/>
    <n v="26320.9"/>
    <e v="#N/A"/>
    <n v="6.8176902524832865"/>
    <m/>
    <n v="6.8707500000000001"/>
    <n v="-7.7225554003148567E-3"/>
    <n v="6.8625257844884633"/>
    <m/>
    <n v="6.86"/>
    <n v="765.46047500056591"/>
    <n v="1133.7882096231749"/>
    <n v="710.09475884319647"/>
    <m/>
  </r>
  <r>
    <x v="1958"/>
    <n v="22.22"/>
    <n v="25.31"/>
    <n v="13441.91"/>
    <n v="12005.15"/>
    <n v="91.233180000000004"/>
    <n v="134665.71"/>
    <n v="120289.13"/>
    <n v="4.1667465300321282E-7"/>
    <n v="8412.7834619728746"/>
    <n v="8412.85"/>
    <n v="-7.9090946737414569E-6"/>
    <n v="679569504.23727512"/>
    <m/>
    <m/>
    <n v="688982.68163180584"/>
    <m/>
    <m/>
    <n v="15.023553039098935"/>
    <m/>
    <m/>
    <n v="232.65454265425788"/>
    <n v="232.56"/>
    <n v="4.0653016106761974E-4"/>
    <n v="12.888854889146678"/>
    <m/>
    <n v="12.93"/>
    <m/>
    <n v="7019.0591834487805"/>
    <e v="#N/A"/>
    <e v="#N/A"/>
    <n v="7.3770688139100722"/>
    <n v="1965"/>
    <n v="0.8779138680363493"/>
    <n v="96986.33"/>
    <n v="472.71735760251977"/>
    <m/>
    <m/>
    <n v="821.45617334418853"/>
    <n v="0.54480044559660301"/>
    <m/>
    <m/>
    <n v="12388171.446685273"/>
    <e v="#N/A"/>
    <n v="25304.83"/>
    <e v="#N/A"/>
    <n v="6.9665430662388736"/>
    <m/>
    <n v="7.0196249999999996"/>
    <n v="-7.5619329752124598E-3"/>
    <n v="7.0124276736910227"/>
    <m/>
    <n v="6.99"/>
    <n v="778.25740839335595"/>
    <n v="1146.1625386981409"/>
    <n v="725.59848502794136"/>
    <m/>
  </r>
  <r>
    <x v="1959"/>
    <n v="21.48"/>
    <n v="24.7"/>
    <n v="13212.19"/>
    <n v="11799.98"/>
    <n v="93.349320000000006"/>
    <n v="133987.43"/>
    <n v="119683.21"/>
    <n v="4.1667465300321282E-7"/>
    <n v="8268.8087678035226"/>
    <n v="8268.8799999999992"/>
    <n v="-8.6144915002472899E-6"/>
    <n v="656312196.92930579"/>
    <m/>
    <m/>
    <n v="671314.00225927029"/>
    <m/>
    <m/>
    <n v="15.151536177481098"/>
    <m/>
    <m/>
    <n v="231.47707122000895"/>
    <n v="231.4"/>
    <n v="3.3306490928675103E-4"/>
    <n v="12.953304870683366"/>
    <m/>
    <n v="13.03"/>
    <m/>
    <n v="6898.9038332288856"/>
    <e v="#N/A"/>
    <e v="#N/A"/>
    <n v="7.547692845906262"/>
    <n v="1966"/>
    <n v="0.86963562753036439"/>
    <n v="96052.4"/>
    <n v="468.12876977349293"/>
    <m/>
    <m/>
    <n v="829.36638671107585"/>
    <n v="0.54999446084335935"/>
    <m/>
    <m/>
    <n v="11964336.451543905"/>
    <e v="#N/A"/>
    <n v="24143.62"/>
    <e v="#N/A"/>
    <n v="7.0852724256391024"/>
    <m/>
    <n v="7.1376249999999999"/>
    <n v="-7.3347331025231943E-3"/>
    <n v="7.1320103984891166"/>
    <m/>
    <n v="7.15"/>
    <n v="796.25770367331791"/>
    <n v="1155.9265058780013"/>
    <n v="737.96471064228388"/>
    <m/>
  </r>
  <r>
    <x v="1960"/>
    <n v="20.63"/>
    <n v="24.09"/>
    <n v="12897.2"/>
    <n v="11518.66"/>
    <n v="95.067170000000004"/>
    <n v="132087.66"/>
    <n v="117986.21"/>
    <n v="4.1667465300321282E-7"/>
    <n v="8071.4764219900571"/>
    <n v="8071.54"/>
    <n v="-7.8768128439765661E-6"/>
    <n v="624990294.60223413"/>
    <m/>
    <m/>
    <n v="647300.88310230244"/>
    <m/>
    <m/>
    <n v="15.331748875047193"/>
    <m/>
    <m/>
    <n v="228.18945887127771"/>
    <n v="228.12"/>
    <n v="3.0448391757720294E-4"/>
    <n v="13.136490639686603"/>
    <m/>
    <n v="13.18"/>
    <m/>
    <n v="6734.2352797012854"/>
    <e v="#N/A"/>
    <e v="#N/A"/>
    <n v="7.6860934953832318"/>
    <n v="1967"/>
    <n v="0.8563719385637194"/>
    <n v="94672.09"/>
    <n v="461.36555172058479"/>
    <m/>
    <m/>
    <n v="841.28470126897514"/>
    <n v="0.55784520749352373"/>
    <m/>
    <m/>
    <n v="11393475.7423316"/>
    <e v="#N/A"/>
    <n v="23369.47"/>
    <e v="#N/A"/>
    <n v="7.2538525437398693"/>
    <m/>
    <n v="7.3066250000000004"/>
    <n v="-7.2225488868158383E-3"/>
    <n v="7.3017756168666663"/>
    <m/>
    <n v="7.25"/>
    <n v="810.85853409783635"/>
    <n v="1169.6751206304798"/>
    <n v="755.52312909124748"/>
    <m/>
  </r>
  <r>
    <x v="1961"/>
    <n v="21.07"/>
    <n v="24.12"/>
    <n v="12771.95"/>
    <n v="11406.79"/>
    <n v="96.571299999999994"/>
    <n v="131444.28"/>
    <n v="117411.37"/>
    <n v="2.7778132727362959E-7"/>
    <n v="7992.5063174811703"/>
    <n v="7992.58"/>
    <n v="-9.2188653513236574E-6"/>
    <n v="612767800.95623291"/>
    <m/>
    <m/>
    <n v="637852.58905116701"/>
    <m/>
    <m/>
    <n v="15.404997444166559"/>
    <m/>
    <m/>
    <n v="227.06137032190742"/>
    <n v="226.96"/>
    <n v="4.4664399853466819E-4"/>
    <n v="13.199039209090754"/>
    <m/>
    <n v="13.23"/>
    <m/>
    <n v="6668.2564213338519"/>
    <e v="#N/A"/>
    <e v="#N/A"/>
    <n v="7.806193060531097"/>
    <n v="1968"/>
    <n v="0.87354892205638468"/>
    <n v="94193.44"/>
    <n v="458.92542789491944"/>
    <m/>
    <m/>
    <n v="845.53812930951369"/>
    <n v="0.56050617267427683"/>
    <m/>
    <m/>
    <n v="11171037.916033844"/>
    <e v="#N/A"/>
    <n v="22667.9"/>
    <e v="#N/A"/>
    <n v="7.3232790990998371"/>
    <m/>
    <n v="7.3756250000000003"/>
    <n v="-7.097147821393146E-3"/>
    <n v="7.3718821322643997"/>
    <m/>
    <n v="7.37"/>
    <n v="823.5286580561359"/>
    <n v="1175.2633304047831"/>
    <n v="762.75423394639893"/>
    <m/>
  </r>
  <r>
    <x v="1962"/>
    <n v="20.69"/>
    <n v="23.68"/>
    <n v="12503.27"/>
    <n v="11166.83"/>
    <n v="98.250479999999996"/>
    <n v="130215.51"/>
    <n v="116313.75"/>
    <n v="2.7778132727362959E-7"/>
    <n v="7824.1793739221739"/>
    <n v="7824.25"/>
    <n v="-9.0265620125151713E-6"/>
    <n v="586960335.18693495"/>
    <m/>
    <m/>
    <n v="617719.29758198466"/>
    <m/>
    <m/>
    <n v="15.566626606446327"/>
    <m/>
    <m/>
    <n v="224.93326595224462"/>
    <n v="224.84"/>
    <n v="4.148103195367181E-4"/>
    <n v="13.321941358799286"/>
    <m/>
    <n v="13.31"/>
    <m/>
    <n v="6527.7912330216423"/>
    <e v="#N/A"/>
    <e v="#N/A"/>
    <n v="7.9414156732982821"/>
    <n v="1969"/>
    <n v="0.87373310810810823"/>
    <n v="93211.49"/>
    <n v="454.10575090427022"/>
    <m/>
    <m/>
    <n v="854.35271518805757"/>
    <n v="0.56629566385811048"/>
    <m/>
    <m/>
    <n v="10700676.14708779"/>
    <e v="#N/A"/>
    <n v="21724.42"/>
    <e v="#N/A"/>
    <n v="7.4769876823069277"/>
    <m/>
    <n v="7.5303750000000003"/>
    <n v="-7.0895961612897906E-3"/>
    <n v="7.526685113572599"/>
    <m/>
    <n v="7.52"/>
    <n v="837.79421566757264"/>
    <n v="1187.5941878580172"/>
    <n v="778.7637115381408"/>
    <m/>
  </r>
  <r>
    <x v="1963"/>
    <n v="21.05"/>
    <n v="24.11"/>
    <n v="12783.68"/>
    <n v="11417.26"/>
    <n v="97.219930000000005"/>
    <n v="131499.43"/>
    <n v="117460.57"/>
    <n v="2.7778132727362959E-7"/>
    <n v="7999.4566614145133"/>
    <n v="7999.53"/>
    <n v="-9.1678617977208887E-6"/>
    <n v="613259407.29903328"/>
    <m/>
    <m/>
    <n v="638492.85602118366"/>
    <m/>
    <m/>
    <n v="15.39167554533676"/>
    <m/>
    <m/>
    <n v="227.14556068807255"/>
    <n v="227.04"/>
    <n v="4.6494312928357928E-4"/>
    <n v="13.190106655429515"/>
    <m/>
    <n v="13.29"/>
    <m/>
    <n v="6673.9930431562907"/>
    <e v="#N/A"/>
    <e v="#N/A"/>
    <n v="7.8576121728547035"/>
    <n v="1970"/>
    <n v="0.87308170883450853"/>
    <n v="94191.78"/>
    <n v="458.8456763651937"/>
    <m/>
    <m/>
    <n v="845.36762737139793"/>
    <n v="0.56028690778817392"/>
    <m/>
    <m/>
    <n v="11180251.219678832"/>
    <e v="#N/A"/>
    <n v="22353.41"/>
    <e v="#N/A"/>
    <n v="7.3089665350319626"/>
    <m/>
    <n v="7.3630000000000004"/>
    <n v="-7.3385121510305407E-3"/>
    <n v="7.3576197760468576"/>
    <m/>
    <n v="7.39"/>
    <n v="828.95321164351742"/>
    <n v="1174.2469888414189"/>
    <n v="761.26351255046825"/>
    <m/>
  </r>
  <r>
    <x v="1964"/>
    <n v="20.47"/>
    <n v="24.04"/>
    <n v="12537.09"/>
    <n v="11197.02"/>
    <n v="98.069100000000006"/>
    <n v="130872.47"/>
    <n v="116900.51"/>
    <n v="2.7778132727362959E-7"/>
    <n v="7844.9603471063501"/>
    <n v="7845.02"/>
    <n v="-7.6039186197585096E-6"/>
    <n v="589573256.71380973"/>
    <m/>
    <m/>
    <n v="620012.03138900595"/>
    <m/>
    <m/>
    <n v="15.539724497717676"/>
    <m/>
    <m/>
    <n v="226.05706902450868"/>
    <n v="225.96"/>
    <n v="4.2958499074474688E-4"/>
    <n v="13.252511484623351"/>
    <m/>
    <n v="13.08"/>
    <m/>
    <n v="6545.0628128388953"/>
    <e v="#N/A"/>
    <e v="#N/A"/>
    <n v="7.9257343703033643"/>
    <n v="1971"/>
    <n v="0.8514975041597338"/>
    <n v="93746.94"/>
    <n v="456.64302507570795"/>
    <m/>
    <m/>
    <n v="849.36004937849748"/>
    <n v="0.56287961466461789"/>
    <m/>
    <m/>
    <n v="10748552.838495059"/>
    <e v="#N/A"/>
    <n v="21772.799999999999"/>
    <e v="#N/A"/>
    <n v="7.4496101903073271"/>
    <m/>
    <n v="7.5060000000000002"/>
    <n v="-7.5126311874065266E-3"/>
    <n v="7.4992736437995937"/>
    <m/>
    <n v="7.5"/>
    <n v="836.13988783941898"/>
    <n v="1185.5417979102788"/>
    <n v="775.91221596423918"/>
    <m/>
  </r>
  <r>
    <x v="1965"/>
    <n v="20.91"/>
    <n v="24.67"/>
    <n v="12723.28"/>
    <n v="11363.31"/>
    <n v="95.268590000000003"/>
    <n v="132793.57"/>
    <n v="118616.48"/>
    <n v="2.7778132727362959E-7"/>
    <n v="7961.2727732992553"/>
    <n v="7961.34"/>
    <n v="-8.4441439185400924E-6"/>
    <n v="607057808.47143066"/>
    <m/>
    <m/>
    <n v="633817.90546996309"/>
    <m/>
    <m/>
    <n v="15.423930697626684"/>
    <m/>
    <m/>
    <n v="229.36980750181726"/>
    <n v="229.28"/>
    <n v="3.9169357038226771E-4"/>
    <n v="13.057499956299822"/>
    <m/>
    <n v="13.01"/>
    <m/>
    <n v="6642.0742481375364"/>
    <e v="#N/A"/>
    <e v="#N/A"/>
    <n v="7.6989074422998556"/>
    <n v="1972"/>
    <n v="0.8475881637616538"/>
    <n v="95168.06"/>
    <n v="463.52912987140559"/>
    <m/>
    <m/>
    <n v="836.48450855153544"/>
    <n v="0.55429431267867102"/>
    <m/>
    <m/>
    <n v="11067439.251955073"/>
    <e v="#N/A"/>
    <n v="22934.02"/>
    <e v="#N/A"/>
    <n v="7.3386321809368269"/>
    <m/>
    <n v="7.3947500000000002"/>
    <n v="-7.5888730603702603E-3"/>
    <n v="7.3876286852829836"/>
    <m/>
    <n v="7.29"/>
    <n v="812.21036493609802"/>
    <n v="1176.7077680684433"/>
    <n v="764.35333020052497"/>
    <m/>
  </r>
  <r>
    <x v="1966"/>
    <n v="22.2"/>
    <n v="25"/>
    <n v="12645.36"/>
    <n v="11293.71"/>
    <n v="96.502440000000007"/>
    <n v="133738.98000000001"/>
    <n v="119460.83"/>
    <n v="6.9446662909200541E-7"/>
    <n v="7911.7445780380494"/>
    <n v="7911.82"/>
    <n v="-9.5328207606604209E-6"/>
    <n v="599514627.6745981"/>
    <m/>
    <m/>
    <n v="627970.63924463023"/>
    <m/>
    <m/>
    <n v="15.469555665718422"/>
    <m/>
    <m/>
    <n v="230.98025211447944"/>
    <n v="230.88"/>
    <n v="4.3421740505644735E-4"/>
    <n v="12.962670572890152"/>
    <m/>
    <n v="13.12"/>
    <m/>
    <n v="6600.6321239610097"/>
    <e v="#N/A"/>
    <e v="#N/A"/>
    <n v="7.7966099160951501"/>
    <n v="1973"/>
    <n v="0.88800000000000001"/>
    <n v="95585.35"/>
    <n v="465.41620697881859"/>
    <m/>
    <m/>
    <n v="832.81671685153151"/>
    <n v="0.55165463499476097"/>
    <m/>
    <m/>
    <n v="10930390.173526693"/>
    <e v="#N/A"/>
    <n v="22595.33"/>
    <e v="#N/A"/>
    <n v="7.3822056510725949"/>
    <m/>
    <n v="7.4391249999999998"/>
    <n v="-7.6513499809998109E-3"/>
    <n v="7.4317863933363473"/>
    <m/>
    <n v="7.36"/>
    <n v="822.51766665275954"/>
    <n v="1180.1885444946292"/>
    <n v="768.89171367383528"/>
    <m/>
  </r>
  <r>
    <x v="1967"/>
    <n v="20.89"/>
    <n v="24.18"/>
    <n v="12249.38"/>
    <n v="10940.04"/>
    <n v="99.584429999999998"/>
    <n v="131742.97"/>
    <n v="117677.83"/>
    <n v="6.9446662909200541E-7"/>
    <n v="7663.8073326238627"/>
    <n v="7663.87"/>
    <n v="-8.1769884062721232E-6"/>
    <n v="561941219.63972545"/>
    <m/>
    <m/>
    <n v="598466.92646308674"/>
    <m/>
    <m/>
    <n v="15.711366413875332"/>
    <m/>
    <m/>
    <n v="227.52740025782992"/>
    <n v="227.44"/>
    <n v="3.8427830561871268E-4"/>
    <n v="13.155666082743982"/>
    <m/>
    <n v="13.14"/>
    <m/>
    <n v="6393.7450274104876"/>
    <e v="#N/A"/>
    <e v="#N/A"/>
    <n v="8.0450915612113274"/>
    <n v="1974"/>
    <n v="0.86393713813068651"/>
    <n v="93815.25"/>
    <n v="456.76171608169284"/>
    <m/>
    <m/>
    <n v="848.23925671249231"/>
    <n v="0.56181720467104135"/>
    <m/>
    <m/>
    <n v="10245460.105361147"/>
    <e v="#N/A"/>
    <n v="20998.66"/>
    <e v="#N/A"/>
    <n v="7.6130297087502461"/>
    <m/>
    <n v="7.6701249999999996"/>
    <n v="-7.4438540766614825E-3"/>
    <n v="7.6642395413296649"/>
    <m/>
    <n v="7.63"/>
    <n v="848.73169366533034"/>
    <n v="1198.6365388053441"/>
    <n v="792.93313349517689"/>
    <m/>
  </r>
  <r>
    <x v="1968"/>
    <n v="19.87"/>
    <n v="23.65"/>
    <n v="11910.11"/>
    <n v="10637.03"/>
    <n v="101.8466"/>
    <n v="130638.12"/>
    <n v="116690.86"/>
    <n v="6.9446662909200541E-7"/>
    <n v="7451.3618401226358"/>
    <n v="7451.43"/>
    <n v="-9.147221052163701E-6"/>
    <n v="530789039.35939962"/>
    <m/>
    <m/>
    <n v="573597.5138636044"/>
    <m/>
    <m/>
    <n v="15.928533348153369"/>
    <m/>
    <m/>
    <n v="225.61376176076547"/>
    <n v="225.52"/>
    <n v="4.1575807363192219E-4"/>
    <n v="13.265521881791265"/>
    <m/>
    <n v="13.22"/>
    <m/>
    <n v="6216.4764666030069"/>
    <e v="#N/A"/>
    <e v="#N/A"/>
    <n v="8.2273149381562298"/>
    <n v="1975"/>
    <n v="0.84016913319238906"/>
    <n v="92674.99"/>
    <n v="451.17485932000523"/>
    <m/>
    <m/>
    <n v="858.54902292703628"/>
    <n v="0.56859180285116906"/>
    <m/>
    <m/>
    <n v="9677590.002891222"/>
    <e v="#N/A"/>
    <n v="19813.25"/>
    <e v="#N/A"/>
    <n v="7.8235259754352366"/>
    <m/>
    <n v="7.8807499999999999"/>
    <n v="-7.261240943408076E-3"/>
    <n v="7.8762327311867413"/>
    <m/>
    <n v="7.83"/>
    <n v="867.955683120657"/>
    <n v="1215.2044308389809"/>
    <n v="814.85731752137667"/>
    <m/>
  </r>
  <r>
    <x v="1969"/>
    <n v="18.28"/>
    <n v="22.82"/>
    <n v="11553.89"/>
    <n v="10318.879999999999"/>
    <n v="105.3794"/>
    <n v="128661.5"/>
    <n v="114925.19"/>
    <n v="6.9446662909200541E-7"/>
    <n v="7228.3224769663566"/>
    <n v="7228.38"/>
    <n v="-7.9579426709441847E-6"/>
    <n v="499015382.37350148"/>
    <m/>
    <m/>
    <n v="547858.09646773711"/>
    <m/>
    <m/>
    <n v="16.166321115215734"/>
    <m/>
    <m/>
    <n v="222.19469483723364"/>
    <n v="222.12"/>
    <n v="3.3628145702158108E-4"/>
    <n v="13.465756120176652"/>
    <m/>
    <n v="13.56"/>
    <m/>
    <n v="6030.3702588875385"/>
    <e v="#N/A"/>
    <e v="#N/A"/>
    <n v="8.5121515290767036"/>
    <n v="1976"/>
    <n v="0.80105170902716916"/>
    <n v="91094.95"/>
    <n v="443.44803373977788"/>
    <m/>
    <m/>
    <n v="873.18664844159684"/>
    <n v="0.57823105399979469"/>
    <m/>
    <m/>
    <n v="9098376.4468356613"/>
    <e v="#N/A"/>
    <n v="18652.03"/>
    <e v="#N/A"/>
    <n v="8.0571497316276339"/>
    <m/>
    <n v="8.1151250000000008"/>
    <n v="-7.1441004756386262E-3"/>
    <n v="8.1115138183515061"/>
    <m/>
    <n v="8.06"/>
    <n v="898.00504183714042"/>
    <n v="1233.3455077239403"/>
    <n v="839.19033921491223"/>
    <m/>
  </r>
  <r>
    <x v="1970"/>
    <n v="18.670000000000002"/>
    <n v="22.32"/>
    <n v="11278.85"/>
    <n v="10073.219999999999"/>
    <n v="108.38849999999999"/>
    <n v="126706.92"/>
    <n v="113179.05"/>
    <n v="1.1111679050213041E-6"/>
    <n v="7055.73632315962"/>
    <n v="7055.8"/>
    <n v="-9.0247513223618014E-6"/>
    <n v="475192550.99254012"/>
    <m/>
    <m/>
    <n v="528278.73808687238"/>
    <m/>
    <m/>
    <n v="16.357478389692858"/>
    <m/>
    <m/>
    <n v="218.80318524082369"/>
    <n v="218.72"/>
    <n v="3.8032754582895123E-4"/>
    <n v="13.66887968838609"/>
    <m/>
    <n v="13.74"/>
    <m/>
    <n v="5886.2981304240475"/>
    <e v="#N/A"/>
    <e v="#N/A"/>
    <n v="8.753524340865928"/>
    <n v="1977"/>
    <n v="0.83646953405017932"/>
    <n v="89420.25"/>
    <n v="435.19367571970264"/>
    <m/>
    <m/>
    <n v="889.23941185104104"/>
    <n v="0.5886938733545598"/>
    <m/>
    <m/>
    <n v="8664293.146695096"/>
    <e v="#N/A"/>
    <n v="17660.16"/>
    <e v="#N/A"/>
    <n v="8.2478125231601318"/>
    <m/>
    <n v="8.3073750000000004"/>
    <n v="-7.1698312451127233E-3"/>
    <n v="8.3037192515844787"/>
    <m/>
    <n v="8.27"/>
    <n v="923.46910943611567"/>
    <n v="1247.9290956698221"/>
    <n v="859.04877278401227"/>
    <m/>
  </r>
  <r>
    <x v="1971"/>
    <n v="18.91"/>
    <n v="22.03"/>
    <n v="11211.42"/>
    <n v="10012.98"/>
    <n v="107.7004"/>
    <n v="125879.85"/>
    <n v="112440.15"/>
    <n v="1.1111679050213041E-6"/>
    <n v="7013.3829664249697"/>
    <n v="7013.44"/>
    <n v="-8.1320400587836517E-6"/>
    <n v="469488343.0853312"/>
    <m/>
    <m/>
    <n v="523534.88886954577"/>
    <m/>
    <m/>
    <n v="16.405961975574652"/>
    <m/>
    <m/>
    <n v="217.36966334073264"/>
    <n v="217.28"/>
    <n v="4.1266265064732188E-4"/>
    <n v="13.757624671915874"/>
    <m/>
    <n v="13.62"/>
    <m/>
    <n v="5850.9284952979806"/>
    <e v="#N/A"/>
    <e v="#N/A"/>
    <n v="8.6973929411191566"/>
    <n v="1978"/>
    <n v="0.85837494325919195"/>
    <n v="88645.74"/>
    <n v="431.39057615685294"/>
    <m/>
    <m/>
    <n v="896.9415242570426"/>
    <n v="0.5937365340210915"/>
    <m/>
    <m/>
    <n v="8560376.0290618278"/>
    <e v="#N/A"/>
    <n v="17781.12"/>
    <e v="#N/A"/>
    <n v="8.2967497558936447"/>
    <m/>
    <n v="8.3565000000000005"/>
    <n v="-7.15015187056256E-3"/>
    <n v="8.3530775818912648"/>
    <m/>
    <n v="8.23"/>
    <n v="917.54742444192914"/>
    <n v="1251.6279590302299"/>
    <n v="864.14581755862628"/>
    <m/>
  </r>
  <r>
    <x v="1972"/>
    <n v="18.309999999999999"/>
    <n v="21.36"/>
    <n v="10882.25"/>
    <n v="9718.99"/>
    <n v="112.2829"/>
    <n v="124211.65"/>
    <n v="110949.94"/>
    <n v="1.1111679050213041E-6"/>
    <n v="6807.3023576976584"/>
    <n v="6807.36"/>
    <n v="-8.4676441882702846E-6"/>
    <n v="441899666.17746145"/>
    <m/>
    <m/>
    <n v="500472.91468462546"/>
    <m/>
    <m/>
    <n v="16.646375521358081"/>
    <m/>
    <m/>
    <n v="214.48378109064407"/>
    <n v="214.4"/>
    <n v="3.9077001233245312E-4"/>
    <n v="13.939459352666429"/>
    <m/>
    <n v="13.85"/>
    <m/>
    <n v="5678.9766573714041"/>
    <e v="#N/A"/>
    <e v="#N/A"/>
    <n v="9.0668709392913005"/>
    <n v="1979"/>
    <n v="0.85720973782771537"/>
    <n v="87063.96"/>
    <n v="423.65983081968375"/>
    <m/>
    <m/>
    <n v="912.94640124537057"/>
    <n v="0.60427378377472707"/>
    <m/>
    <m/>
    <n v="8057423.9853065806"/>
    <e v="#N/A"/>
    <n v="16305.41"/>
    <e v="#N/A"/>
    <n v="8.5399519395152499"/>
    <m/>
    <n v="8.5995000000000008"/>
    <n v="-6.9245956723938962E-3"/>
    <n v="8.5980229040184426"/>
    <m/>
    <n v="8.6"/>
    <n v="956.52618369839968"/>
    <n v="1269.9693593138663"/>
    <n v="889.47647787514904"/>
    <m/>
  </r>
  <r>
    <x v="1973"/>
    <n v="18.57"/>
    <n v="21.68"/>
    <n v="10871.98"/>
    <n v="9709.81"/>
    <n v="111.94840000000001"/>
    <n v="125957.23"/>
    <n v="112509.02"/>
    <n v="1.1111679050213041E-6"/>
    <n v="6800.7122136838971"/>
    <n v="6800.77"/>
    <n v="-8.4970254990990313E-6"/>
    <n v="441045431.61360276"/>
    <m/>
    <m/>
    <n v="499759.04545303504"/>
    <m/>
    <m/>
    <n v="16.653803660248162"/>
    <m/>
    <m/>
    <n v="217.49267645261199"/>
    <n v="217.4"/>
    <n v="4.2629463022980651E-4"/>
    <n v="13.743087579369723"/>
    <m/>
    <n v="13.73"/>
    <m/>
    <n v="5673.4494085293927"/>
    <e v="#N/A"/>
    <e v="#N/A"/>
    <n v="9.0392779661757068"/>
    <n v="1980"/>
    <n v="0.85654981549815501"/>
    <n v="88072.76"/>
    <n v="428.53526452441133"/>
    <m/>
    <m/>
    <n v="902.36819724940813"/>
    <n v="0.59721551544775109"/>
    <m/>
    <m/>
    <n v="8041931.81382656"/>
    <e v="#N/A"/>
    <n v="16305.41"/>
    <e v="#N/A"/>
    <n v="8.5476201609711282"/>
    <m/>
    <n v="8.6056249999999999"/>
    <n v="-6.7403400716242734E-3"/>
    <n v="8.6058353562844676"/>
    <m/>
    <n v="8.61"/>
    <n v="953.61521237787781"/>
    <n v="1270.5360597811859"/>
    <n v="890.27515949074234"/>
    <m/>
  </r>
  <r>
    <x v="1974"/>
    <n v="18.53"/>
    <n v="21.4"/>
    <n v="10676.3"/>
    <n v="9535.0300000000007"/>
    <n v="114.607"/>
    <n v="124190.47"/>
    <n v="110930.77"/>
    <n v="1.1111679050213041E-6"/>
    <n v="6678.1463361094375"/>
    <n v="6678.21"/>
    <n v="-9.5330770614188154E-6"/>
    <n v="425148737.91693509"/>
    <m/>
    <m/>
    <n v="486260.62436945661"/>
    <m/>
    <m/>
    <n v="16.803253469764378"/>
    <m/>
    <m/>
    <n v="214.43675045556495"/>
    <n v="214.36"/>
    <n v="3.5804467048383692E-4"/>
    <n v="13.935372419673538"/>
    <m/>
    <n v="13.8"/>
    <m/>
    <n v="5571.1650498648678"/>
    <e v="#N/A"/>
    <e v="#N/A"/>
    <n v="9.2533509258134057"/>
    <n v="1981"/>
    <n v="0.86588785046728978"/>
    <n v="86558.19"/>
    <n v="421.13294198082235"/>
    <m/>
    <m/>
    <n v="917.88604636084767"/>
    <n v="0.60742812735361351"/>
    <m/>
    <m/>
    <n v="7752155.3576328112"/>
    <e v="#N/A"/>
    <n v="15628.03"/>
    <e v="#N/A"/>
    <n v="8.7010750600942792"/>
    <m/>
    <n v="8.7587499999999991"/>
    <n v="-6.5848368666442392E-3"/>
    <n v="8.7604291310148383"/>
    <m/>
    <n v="8.7899999999999991"/>
    <n v="976.19923199019127"/>
    <n v="1281.9377417027172"/>
    <n v="906.25821468256049"/>
    <m/>
  </r>
  <r>
    <x v="1975"/>
    <n v="19.399999999999999"/>
    <n v="21.92"/>
    <n v="10915.62"/>
    <n v="9748.74"/>
    <n v="111.06489999999999"/>
    <n v="125804.98"/>
    <n v="112372.53"/>
    <n v="1.3889776309117252E-6"/>
    <n v="6827.3442521451243"/>
    <n v="6827.41"/>
    <n v="-9.6299848515446484E-6"/>
    <n v="444148189.47039008"/>
    <m/>
    <m/>
    <n v="502594.10996550677"/>
    <m/>
    <m/>
    <n v="16.6136493026229"/>
    <m/>
    <m/>
    <n v="217.20859699601613"/>
    <n v="217.12"/>
    <n v="4.08055434856891E-4"/>
    <n v="13.752786499288613"/>
    <m/>
    <n v="13.74"/>
    <m/>
    <n v="5695.5408128658928"/>
    <e v="#N/A"/>
    <e v="#N/A"/>
    <n v="8.9656303953222949"/>
    <n v="1982"/>
    <n v="0.88503649635036485"/>
    <n v="87554.12"/>
    <n v="425.87867988660759"/>
    <m/>
    <m/>
    <n v="907.32494000970803"/>
    <n v="0.60026838038006214"/>
    <m/>
    <m/>
    <n v="8098836.8912965395"/>
    <e v="#N/A"/>
    <n v="16547.330000000002"/>
    <e v="#N/A"/>
    <n v="8.5048681500694219"/>
    <m/>
    <n v="8.5606249999999999"/>
    <n v="-6.5131751397331517E-3"/>
    <n v="8.5631586922857874"/>
    <m/>
    <n v="8.52"/>
    <n v="945.84562677786721"/>
    <n v="1267.4726419361673"/>
    <n v="885.82233489076134"/>
    <m/>
  </r>
  <r>
    <x v="1976"/>
    <n v="19.440000000000001"/>
    <n v="22.09"/>
    <n v="11017.02"/>
    <n v="9839.2900000000009"/>
    <n v="111.17270000000001"/>
    <n v="126630.82"/>
    <n v="113110.04"/>
    <n v="1.3889776309117252E-6"/>
    <n v="6890.5984373494221"/>
    <n v="6890.66"/>
    <n v="-8.9342168352324336E-6"/>
    <n v="452379201.09842819"/>
    <m/>
    <m/>
    <n v="509591.65091513132"/>
    <m/>
    <m/>
    <n v="16.536061958210656"/>
    <m/>
    <m/>
    <n v="218.62912001901643"/>
    <n v="218.56"/>
    <n v="3.1625191716888601E-4"/>
    <n v="13.662039500189627"/>
    <m/>
    <n v="13.69"/>
    <m/>
    <n v="5748.2777931093815"/>
    <e v="#N/A"/>
    <e v="#N/A"/>
    <n v="8.9737546696365946"/>
    <n v="1983"/>
    <n v="0.88003621548211863"/>
    <n v="88164.34"/>
    <n v="428.81341227346491"/>
    <m/>
    <m/>
    <n v="901.00121903698027"/>
    <n v="0.59602822507722319"/>
    <m/>
    <m/>
    <n v="8249009.0481056441"/>
    <e v="#N/A"/>
    <n v="16523.14"/>
    <e v="#N/A"/>
    <n v="8.4254792664132747"/>
    <m/>
    <n v="8.4811250000000005"/>
    <n v="-6.5611264527672963E-3"/>
    <n v="8.4833188275962694"/>
    <m/>
    <n v="8.52"/>
    <n v="946.70271200133709"/>
    <n v="1261.5534224671808"/>
    <n v="877.55360631745759"/>
    <m/>
  </r>
  <r>
    <x v="1977"/>
    <n v="18.55"/>
    <n v="21.54"/>
    <n v="10575.34"/>
    <n v="9444.82"/>
    <n v="114.3476"/>
    <n v="124658.55"/>
    <n v="111348.2"/>
    <n v="1.3889776309117252E-6"/>
    <n v="6614.1882685181272"/>
    <n v="6614.25"/>
    <n v="-9.3331038095723073E-6"/>
    <n v="416088021.5516637"/>
    <m/>
    <m/>
    <n v="478941.76498990523"/>
    <m/>
    <m/>
    <n v="16.867099111681281"/>
    <m/>
    <m/>
    <n v="215.21873221719295"/>
    <n v="215.12"/>
    <n v="4.5896344920492993E-4"/>
    <n v="13.87435011202327"/>
    <m/>
    <n v="13.85"/>
    <m/>
    <n v="5517.6630892174735"/>
    <e v="#N/A"/>
    <e v="#N/A"/>
    <n v="9.229435317581153"/>
    <n v="1984"/>
    <n v="0.86118848653667601"/>
    <n v="86424.54"/>
    <n v="420.31855708769189"/>
    <m/>
    <m/>
    <n v="918.78121853428877"/>
    <n v="0.60773239371518761"/>
    <m/>
    <m/>
    <n v="7587326.2419819273"/>
    <e v="#N/A"/>
    <n v="15652.22"/>
    <e v="#N/A"/>
    <n v="8.7628595934894964"/>
    <m/>
    <n v="8.8208749999999991"/>
    <n v="-6.5770580028061687E-3"/>
    <n v="8.8231120801383298"/>
    <m/>
    <n v="8.74"/>
    <n v="973.67621102448072"/>
    <n v="1286.8085923486226"/>
    <n v="912.69336672331747"/>
    <m/>
  </r>
  <r>
    <x v="1978"/>
    <n v="17.98"/>
    <n v="21.01"/>
    <n v="10223.85"/>
    <n v="9130.89"/>
    <n v="117.2338"/>
    <n v="122961.16"/>
    <n v="109831.89"/>
    <n v="1.3889776309117252E-6"/>
    <n v="6394.1981867679233"/>
    <n v="6394.26"/>
    <n v="-9.6669875915278425E-6"/>
    <n v="388410863.93429148"/>
    <m/>
    <m/>
    <n v="455058.56806254387"/>
    <m/>
    <m/>
    <n v="17.146969873032127"/>
    <m/>
    <m/>
    <n v="212.28306996732593"/>
    <n v="212.2"/>
    <n v="3.9147015704976695E-4"/>
    <n v="14.062786684825502"/>
    <m/>
    <n v="14.05"/>
    <m/>
    <n v="5334.1117568402842"/>
    <e v="#N/A"/>
    <e v="#N/A"/>
    <n v="9.4617824161269812"/>
    <n v="1985"/>
    <n v="0.85578296049500235"/>
    <n v="85100.94"/>
    <n v="413.84902189020607"/>
    <m/>
    <m/>
    <n v="932.85243975053095"/>
    <n v="0.61698138077630371"/>
    <m/>
    <m/>
    <n v="7082707.520113999"/>
    <e v="#N/A"/>
    <n v="14708.74"/>
    <e v="#N/A"/>
    <n v="9.0537006727742213"/>
    <m/>
    <n v="9.1120000000000001"/>
    <n v="-6.398082443566544E-3"/>
    <n v="9.1160530313844408"/>
    <m/>
    <n v="9.01"/>
    <n v="998.18809444639351"/>
    <n v="1308.1602247822048"/>
    <n v="942.98584385384663"/>
    <m/>
  </r>
  <r>
    <x v="1979"/>
    <n v="17.100000000000001"/>
    <n v="20.05"/>
    <n v="9744.39"/>
    <n v="8702.67"/>
    <n v="123.3292"/>
    <n v="120554.65"/>
    <n v="107682.18"/>
    <n v="1.3889776309117252E-6"/>
    <n v="6094.1858095441694"/>
    <n v="6094.24"/>
    <n v="-8.8920777373546755E-6"/>
    <n v="351964096.79969436"/>
    <m/>
    <m/>
    <n v="423042.54218834668"/>
    <m/>
    <m/>
    <n v="17.548591963556795"/>
    <m/>
    <m/>
    <n v="208.12333897768082"/>
    <n v="208.04"/>
    <n v="4.005911251721006E-4"/>
    <n v="14.337523425196254"/>
    <m/>
    <n v="14.41"/>
    <m/>
    <n v="5083.8066129214039"/>
    <e v="#N/A"/>
    <e v="#N/A"/>
    <n v="9.9530931000441267"/>
    <n v="1986"/>
    <n v="0.85286783042394021"/>
    <n v="83005.88"/>
    <n v="403.62914883568112"/>
    <m/>
    <m/>
    <n v="955.81789503720279"/>
    <n v="0.63211062878168089"/>
    <m/>
    <m/>
    <n v="6418162.3384387968"/>
    <e v="#N/A"/>
    <n v="13160.45"/>
    <e v="#N/A"/>
    <n v="9.4778591966582955"/>
    <m/>
    <n v="9.5368750000000002"/>
    <n v="-6.1881699552216451E-3"/>
    <n v="9.5432374822015014"/>
    <m/>
    <n v="9.5"/>
    <n v="1050.0198163981181"/>
    <n v="1338.8003931681394"/>
    <n v="987.16396482656762"/>
    <m/>
  </r>
  <r>
    <x v="1980"/>
    <n v="17.760000000000002"/>
    <n v="20.39"/>
    <n v="9657.6"/>
    <n v="8625.1299999999992"/>
    <n v="124.6516"/>
    <n v="118329.27"/>
    <n v="105693.97"/>
    <n v="2.222449413613603E-6"/>
    <n v="6039.465136390324"/>
    <n v="6039.52"/>
    <n v="-9.0841010008668732E-6"/>
    <n v="345647585.69722444"/>
    <m/>
    <m/>
    <n v="417376.62923853763"/>
    <m/>
    <m/>
    <n v="17.625393843530183"/>
    <m/>
    <m/>
    <n v="204.26654075264025"/>
    <n v="204.2"/>
    <n v="3.2586068873774465E-4"/>
    <n v="14.600724123039917"/>
    <m/>
    <n v="14.51"/>
    <m/>
    <n v="5038.0755394792004"/>
    <e v="#N/A"/>
    <e v="#N/A"/>
    <n v="10.057872419787996"/>
    <n v="1987"/>
    <n v="0.87101520353114281"/>
    <n v="81486.399999999994"/>
    <n v="396.14762759368205"/>
    <m/>
    <m/>
    <n v="973.31480218584261"/>
    <n v="0.64349881551716104"/>
    <m/>
    <m/>
    <n v="6303154.5843904056"/>
    <e v="#N/A"/>
    <n v="12845.95"/>
    <e v="#N/A"/>
    <n v="9.5609700212477797"/>
    <m/>
    <n v="9.6252499999999994"/>
    <n v="-6.6782658894283253E-3"/>
    <n v="9.6272386771968055"/>
    <m/>
    <n v="9.61"/>
    <n v="1061.0737029612096"/>
    <n v="1344.6596887354392"/>
    <n v="995.82035119182285"/>
    <m/>
  </r>
  <r>
    <x v="1981"/>
    <n v="17.670000000000002"/>
    <n v="20.14"/>
    <n v="9771.1200000000008"/>
    <n v="8726.5"/>
    <n v="124.4177"/>
    <n v="117969.01"/>
    <n v="105371.95"/>
    <n v="2.222449413613603E-6"/>
    <n v="6110.3068725657131"/>
    <n v="6110.37"/>
    <n v="-1.033119668480964E-5"/>
    <n v="353757079.23892075"/>
    <m/>
    <m/>
    <n v="424730.61404148996"/>
    <m/>
    <m/>
    <n v="17.521363347215964"/>
    <m/>
    <m/>
    <n v="203.63967440231758"/>
    <n v="203.56"/>
    <n v="3.914050025426441E-4"/>
    <n v="14.644699326736784"/>
    <m/>
    <n v="14.68"/>
    <m/>
    <n v="5097.1407335791791"/>
    <e v="#N/A"/>
    <e v="#N/A"/>
    <n v="10.038353179842753"/>
    <n v="1988"/>
    <n v="0.87735849056603776"/>
    <n v="81055.850000000006"/>
    <n v="394.02373223575262"/>
    <m/>
    <m/>
    <n v="978.45750928888197"/>
    <n v="0.64683755017503952"/>
    <m/>
    <m/>
    <n v="6451097.4505381742"/>
    <e v="#N/A"/>
    <n v="13039.49"/>
    <e v="#N/A"/>
    <n v="9.4481611467308326"/>
    <m/>
    <n v="9.5137499999999999"/>
    <n v="-6.8941114985329177E-3"/>
    <n v="9.5137602814099704"/>
    <m/>
    <n v="9.5"/>
    <n v="1059.0144849334547"/>
    <n v="1336.7230936139508"/>
    <n v="984.07077214394701"/>
    <m/>
  </r>
  <r>
    <x v="1982"/>
    <n v="18.16"/>
    <n v="20.68"/>
    <n v="10090.299999999999"/>
    <n v="9011.5400000000009"/>
    <n v="121.5672"/>
    <n v="119181.82"/>
    <n v="106455.02"/>
    <n v="2.222449413613603E-6"/>
    <n v="6309.7501690610297"/>
    <n v="6309.81"/>
    <n v="-9.4822092853164008E-6"/>
    <n v="376850928.56106496"/>
    <m/>
    <m/>
    <n v="445536.26797565207"/>
    <m/>
    <m/>
    <n v="17.234758258838902"/>
    <m/>
    <m/>
    <n v="205.72822664909771"/>
    <n v="205.64"/>
    <n v="4.2903447334041722E-4"/>
    <n v="14.493669298242795"/>
    <m/>
    <n v="14.57"/>
    <m/>
    <n v="5263.4809194389472"/>
    <e v="#N/A"/>
    <e v="#N/A"/>
    <n v="9.8077357096602942"/>
    <n v="1989"/>
    <n v="0.87814313346228245"/>
    <n v="82150.91"/>
    <n v="399.31578893352247"/>
    <m/>
    <m/>
    <n v="965.23860306407676"/>
    <n v="0.63803832277931294"/>
    <m/>
    <m/>
    <n v="6872299.6073960923"/>
    <e v="#N/A"/>
    <n v="13644.29"/>
    <e v="#N/A"/>
    <n v="9.1391233275527153"/>
    <m/>
    <n v="9.202"/>
    <n v="-6.8329354974228096E-3"/>
    <n v="9.2026854958146398"/>
    <m/>
    <n v="9.2799999999999994"/>
    <n v="1034.6850718288881"/>
    <n v="1314.8576923441485"/>
    <n v="951.88301829244574"/>
    <m/>
  </r>
  <r>
    <x v="1983"/>
    <n v="18.63"/>
    <n v="21.34"/>
    <n v="10540.08"/>
    <n v="9413.2199999999993"/>
    <n v="115.7891"/>
    <n v="122805.49"/>
    <n v="109691.5"/>
    <n v="2.222449413613603E-6"/>
    <n v="6590.8496205789734"/>
    <n v="6590.92"/>
    <n v="-1.0678239309003246E-5"/>
    <n v="410428760.79693657"/>
    <m/>
    <m/>
    <n v="475320.68200067274"/>
    <m/>
    <m/>
    <n v="16.850208990191554"/>
    <m/>
    <m/>
    <n v="211.97813257611492"/>
    <n v="211.88"/>
    <n v="4.6315167129939994E-4"/>
    <n v="14.052539532190263"/>
    <m/>
    <n v="14.35"/>
    <m/>
    <n v="5497.9369292983747"/>
    <e v="#N/A"/>
    <e v="#N/A"/>
    <n v="9.3409717014682236"/>
    <n v="1990"/>
    <n v="0.87300843486410495"/>
    <n v="84892.7"/>
    <n v="412.61074974496279"/>
    <m/>
    <m/>
    <n v="933.02372498792352"/>
    <n v="0.6166853035852029"/>
    <m/>
    <m/>
    <n v="7484698.5545838196"/>
    <e v="#N/A"/>
    <n v="14999.04"/>
    <e v="#N/A"/>
    <n v="8.7313497492001702"/>
    <m/>
    <n v="8.7916249999999998"/>
    <n v="-6.8559851904317348E-3"/>
    <n v="8.7921797239682107"/>
    <m/>
    <n v="8.82"/>
    <n v="985.44294646577714"/>
    <n v="1285.5200273550286"/>
    <n v="909.41146706915436"/>
    <m/>
  </r>
  <r>
    <x v="1984"/>
    <n v="20.77"/>
    <n v="23.28"/>
    <n v="11329.73"/>
    <n v="10118.42"/>
    <n v="104.89019999999999"/>
    <n v="125257.66"/>
    <n v="111881.57"/>
    <n v="2.222449413613603E-6"/>
    <n v="7084.4553256822855"/>
    <n v="7084.53"/>
    <n v="-1.0540475898102031E-5"/>
    <n v="471903769.31065381"/>
    <m/>
    <m/>
    <n v="528729.23846456723"/>
    <m/>
    <m/>
    <n v="16.218612429224329"/>
    <m/>
    <m/>
    <n v="216.20562263244699"/>
    <n v="216.12"/>
    <n v="3.9618097560145671E-4"/>
    <n v="13.771491667084323"/>
    <m/>
    <n v="13.54"/>
    <m/>
    <n v="5909.6499026443153"/>
    <e v="#N/A"/>
    <e v="#N/A"/>
    <n v="8.4611876978726137"/>
    <n v="1991"/>
    <n v="0.89218213058419238"/>
    <n v="87059.68"/>
    <n v="423.11005525346479"/>
    <m/>
    <m/>
    <n v="909.20726312990348"/>
    <n v="0.60088676341185321"/>
    <m/>
    <m/>
    <n v="8605854.6375924665"/>
    <e v="#N/A"/>
    <n v="17563.39"/>
    <e v="#N/A"/>
    <n v="8.0768564838398049"/>
    <m/>
    <n v="8.1326250000000009"/>
    <n v="-6.8573819843157358E-3"/>
    <n v="8.1332227732166054"/>
    <m/>
    <n v="8.08"/>
    <n v="892.62851896671475"/>
    <n v="1237.3348666365741"/>
    <n v="841.24289087705142"/>
    <m/>
  </r>
  <r>
    <x v="1985"/>
    <n v="19.04"/>
    <n v="22.12"/>
    <n v="10488.68"/>
    <n v="9367.2199999999993"/>
    <n v="112.70650000000001"/>
    <n v="123600.43"/>
    <n v="110400.57"/>
    <n v="2.639209272237153E-6"/>
    <n v="6558.0688542741673"/>
    <n v="6558.13"/>
    <n v="-9.3236526010898046E-6"/>
    <n v="401783393.24088234"/>
    <m/>
    <m/>
    <n v="469835.76820901409"/>
    <m/>
    <m/>
    <n v="16.819340774837656"/>
    <m/>
    <m/>
    <n v="213.3294934601592"/>
    <n v="213.24"/>
    <n v="4.1968420633642367E-4"/>
    <n v="13.952350047610111"/>
    <m/>
    <n v="14.02"/>
    <m/>
    <n v="5470.4403962618653"/>
    <e v="#N/A"/>
    <e v="#N/A"/>
    <n v="9.0899499541141644"/>
    <n v="1992"/>
    <n v="0.860759493670886"/>
    <n v="85651.78"/>
    <n v="416.17015942391976"/>
    <m/>
    <m/>
    <n v="923.91065861401955"/>
    <n v="0.61043047368153502"/>
    <m/>
    <m/>
    <n v="7327302.0735755386"/>
    <e v="#N/A"/>
    <n v="14902.27"/>
    <e v="#N/A"/>
    <n v="8.6752768186528346"/>
    <m/>
    <n v="8.7382500000000007"/>
    <n v="-7.2066124621252836E-3"/>
    <n v="8.7361288957625778"/>
    <m/>
    <n v="8.7200000000000006"/>
    <n v="958.96094670758384"/>
    <n v="1283.1650589941471"/>
    <n v="903.57120554067865"/>
    <m/>
  </r>
  <r>
    <x v="1986"/>
    <n v="19.54"/>
    <n v="22.82"/>
    <n v="10753.73"/>
    <n v="9603.9"/>
    <n v="108.4859"/>
    <n v="125850.65"/>
    <n v="112410.19"/>
    <n v="2.639209272237153E-6"/>
    <n v="6723.6279647433257"/>
    <n v="6723.7"/>
    <n v="-1.0713633367687159E-5"/>
    <n v="422069015.79353631"/>
    <m/>
    <m/>
    <n v="487637.98627047846"/>
    <m/>
    <m/>
    <n v="16.606422789470489"/>
    <m/>
    <m/>
    <n v="217.20798847278243"/>
    <n v="217.12"/>
    <n v="4.0525273020652897E-4"/>
    <n v="13.697905119461669"/>
    <m/>
    <n v="13.74"/>
    <m/>
    <n v="5608.4997648310846"/>
    <e v="#N/A"/>
    <e v="#N/A"/>
    <n v="8.7489888433687657"/>
    <n v="1993"/>
    <n v="0.85626643295354943"/>
    <n v="87171.7"/>
    <n v="423.52216848472921"/>
    <m/>
    <m/>
    <n v="907.51554939106325"/>
    <n v="0.59954133845654733"/>
    <m/>
    <m/>
    <n v="7697318.1373720663"/>
    <e v="#N/A"/>
    <n v="15797.38"/>
    <e v="#N/A"/>
    <n v="8.4556861878631455"/>
    <m/>
    <n v="8.5172500000000007"/>
    <n v="-7.2281325705897403E-3"/>
    <n v="8.5151020913769901"/>
    <m/>
    <n v="8.44"/>
    <n v="922.99062880689064"/>
    <n v="1266.9213237067743"/>
    <n v="880.6998003814266"/>
    <m/>
  </r>
  <r>
    <x v="1987"/>
    <n v="21.14"/>
    <n v="24.12"/>
    <n v="11615.97"/>
    <n v="10373.92"/>
    <n v="103.9873"/>
    <n v="129885.65"/>
    <n v="116013.97"/>
    <n v="2.639209272237153E-6"/>
    <n v="7262.5550704580965"/>
    <n v="7262.63"/>
    <n v="-1.0317136065585153E-5"/>
    <n v="489729336.71827751"/>
    <m/>
    <m/>
    <n v="546279.39181750233"/>
    <m/>
    <m/>
    <n v="15.940274303448493"/>
    <m/>
    <m/>
    <n v="224.16660425705643"/>
    <n v="224.08"/>
    <n v="3.864881161033118E-4"/>
    <n v="13.258305932765914"/>
    <m/>
    <n v="13.39"/>
    <m/>
    <n v="6058.0029100605598"/>
    <e v="#N/A"/>
    <e v="#N/A"/>
    <n v="8.3856533654174008"/>
    <n v="1994"/>
    <n v="0.87645107794361521"/>
    <n v="90995.02"/>
    <n v="442.06318138033276"/>
    <m/>
    <m/>
    <n v="867.71223764771253"/>
    <n v="0.57319132637568793"/>
    <m/>
    <m/>
    <n v="8931325.9058794659"/>
    <e v="#N/A"/>
    <n v="17587.580000000002"/>
    <e v="#N/A"/>
    <n v="7.777365245928789"/>
    <m/>
    <n v="7.8318750000000001"/>
    <n v="-6.9599877514913144E-3"/>
    <n v="7.8321105412344112"/>
    <m/>
    <n v="7.96"/>
    <n v="884.65988599009506"/>
    <n v="1216.100160570342"/>
    <n v="810.04945871978794"/>
    <m/>
  </r>
  <r>
    <x v="1988"/>
    <n v="19.22"/>
    <n v="23.17"/>
    <n v="10933"/>
    <n v="9763.9500000000007"/>
    <n v="107.7739"/>
    <n v="128128.77"/>
    <n v="114444.42"/>
    <n v="2.639209272237153E-6"/>
    <n v="6835.3808156867544"/>
    <n v="6835.45"/>
    <n v="-1.0121398480777977E-5"/>
    <n v="432120329.66433591"/>
    <m/>
    <m/>
    <n v="498094.07616107393"/>
    <m/>
    <m/>
    <n v="16.408478613217465"/>
    <m/>
    <m/>
    <n v="221.12905412731754"/>
    <n v="221.04"/>
    <n v="4.0288693140411169E-4"/>
    <n v="13.437215665732776"/>
    <m/>
    <n v="13.58"/>
    <m/>
    <n v="5701.6379475901276"/>
    <e v="#N/A"/>
    <e v="#N/A"/>
    <n v="8.6904495097119323"/>
    <n v="1995"/>
    <n v="0.82952093223996537"/>
    <n v="88894.97"/>
    <n v="431.82720148783619"/>
    <m/>
    <m/>
    <n v="887.7379388857812"/>
    <n v="0.58636426800888097"/>
    <m/>
    <m/>
    <n v="7880764.8035627734"/>
    <e v="#N/A"/>
    <n v="16160.26"/>
    <e v="#N/A"/>
    <n v="8.2342784230780381"/>
    <m/>
    <n v="8.2936250000000005"/>
    <n v="-7.1556860747817863E-3"/>
    <n v="8.2923413593001527"/>
    <m/>
    <n v="8.23"/>
    <n v="916.81491440729928"/>
    <n v="1251.8199559421566"/>
    <n v="857.63913210248472"/>
    <m/>
  </r>
  <r>
    <x v="1989"/>
    <n v="17.78"/>
    <n v="22.39"/>
    <n v="10851.66"/>
    <n v="9691.2800000000007"/>
    <n v="109.7405"/>
    <n v="129400.46"/>
    <n v="115579.99"/>
    <n v="2.639209272237153E-6"/>
    <n v="6784.3611018107322"/>
    <n v="6784.43"/>
    <n v="-1.0155339397410756E-5"/>
    <n v="425669939.09209198"/>
    <m/>
    <m/>
    <n v="492528.61759660684"/>
    <m/>
    <m/>
    <n v="16.469111519242336"/>
    <m/>
    <m/>
    <n v="223.31833519745749"/>
    <n v="223.24"/>
    <n v="3.5090126078429762E-4"/>
    <n v="13.303428502095192"/>
    <m/>
    <n v="13.39"/>
    <m/>
    <n v="5659.0396558433795"/>
    <e v="#N/A"/>
    <e v="#N/A"/>
    <n v="8.8484584132747894"/>
    <n v="1996"/>
    <n v="0.79410451094238499"/>
    <n v="89431.5"/>
    <n v="434.39959445689595"/>
    <m/>
    <m/>
    <n v="882.37995253008103"/>
    <n v="0.58276998875083019"/>
    <m/>
    <m/>
    <n v="7763195.0925116604"/>
    <e v="#N/A"/>
    <n v="15966.72"/>
    <e v="#N/A"/>
    <n v="8.2951771913226953"/>
    <m/>
    <n v="8.3547499999999992"/>
    <n v="-7.130411882737886E-3"/>
    <n v="8.3537717027565215"/>
    <m/>
    <n v="8.35"/>
    <n v="933.4843535696441"/>
    <n v="1256.4457036143115"/>
    <n v="863.98202750386884"/>
    <m/>
  </r>
  <r>
    <x v="1990"/>
    <n v="18.190000000000001"/>
    <n v="22.35"/>
    <n v="10851.77"/>
    <n v="9691.2800000000007"/>
    <n v="109.0959"/>
    <n v="130794.16"/>
    <n v="116823.62"/>
    <n v="2.3613675910194587E-6"/>
    <n v="6783.7681827761508"/>
    <n v="6783.84"/>
    <n v="-1.0586514989974205E-5"/>
    <n v="425596993.97821683"/>
    <m/>
    <m/>
    <n v="492509.72635971202"/>
    <m/>
    <m/>
    <n v="16.467396993748601"/>
    <m/>
    <m/>
    <n v="225.70155714342516"/>
    <n v="225.6"/>
    <n v="4.5016464284208801E-4"/>
    <n v="13.158462240822997"/>
    <m/>
    <n v="13.21"/>
    <m/>
    <n v="5658.3885067757028"/>
    <e v="#N/A"/>
    <e v="#N/A"/>
    <n v="8.794218657151271"/>
    <n v="1997"/>
    <n v="0.81387024608501124"/>
    <n v="90668.32"/>
    <n v="440.26971939504989"/>
    <m/>
    <m/>
    <n v="870.17681188178312"/>
    <n v="0.57449250818682052"/>
    <m/>
    <m/>
    <n v="7762148.7092452543"/>
    <e v="#N/A"/>
    <n v="15676.42"/>
    <e v="#N/A"/>
    <n v="8.2936318964118456"/>
    <m/>
    <n v="8.3541249999999998"/>
    <n v="-7.241105871429232E-3"/>
    <n v="8.3526240508218272"/>
    <m/>
    <n v="8.35"/>
    <n v="927.76223098987612"/>
    <n v="1256.3149006752567"/>
    <n v="863.82107771348171"/>
    <m/>
  </r>
  <r>
    <x v="1991"/>
    <n v="18.190000000000001"/>
    <n v="22.09"/>
    <n v="10509.48"/>
    <n v="9385.57"/>
    <n v="111.7914"/>
    <n v="128012.98"/>
    <n v="114339.23"/>
    <n v="2.3613675910194587E-6"/>
    <n v="6569.6322022030508"/>
    <n v="6569.7"/>
    <n v="-1.0319770605837775E-5"/>
    <n v="398729121.08853316"/>
    <m/>
    <m/>
    <n v="469201.00697750458"/>
    <m/>
    <m/>
    <n v="16.726692436345182"/>
    <m/>
    <m/>
    <n v="220.89689947114954"/>
    <n v="220.8"/>
    <n v="4.3885630049600444E-4"/>
    <n v="13.437826927335944"/>
    <m/>
    <n v="13.34"/>
    <m/>
    <n v="5479.7378340248324"/>
    <e v="#N/A"/>
    <e v="#N/A"/>
    <n v="9.0109226739932531"/>
    <n v="1998"/>
    <n v="0.82344952467179722"/>
    <n v="88796.69"/>
    <n v="431.14773942814406"/>
    <m/>
    <m/>
    <n v="888.13952505902409"/>
    <n v="0.58629594519599637"/>
    <m/>
    <m/>
    <n v="7272191.9628614448"/>
    <e v="#N/A"/>
    <n v="14829.7"/>
    <e v="#N/A"/>
    <n v="8.554854829016465"/>
    <m/>
    <n v="8.6223749999999999"/>
    <n v="-7.8308089109480061E-3"/>
    <n v="8.6158080139876443"/>
    <m/>
    <n v="8.58"/>
    <n v="950.62381880885732"/>
    <n v="1276.0968205703641"/>
    <n v="891.02868446338152"/>
    <m/>
  </r>
  <r>
    <x v="1992"/>
    <n v="16.829999999999998"/>
    <n v="20.78"/>
    <n v="9815.66"/>
    <n v="8765.92"/>
    <n v="119.58499999999999"/>
    <n v="126813.89"/>
    <n v="113267.95"/>
    <n v="2.3613675910194587E-6"/>
    <n v="6135.7653890747588"/>
    <n v="6135.83"/>
    <n v="-1.0530103546124714E-5"/>
    <n v="346064854.12504661"/>
    <m/>
    <m/>
    <n v="422730.87767056288"/>
    <m/>
    <m/>
    <n v="17.278403901059587"/>
    <m/>
    <m/>
    <n v="218.82243549957994"/>
    <n v="218.72"/>
    <n v="4.6834079910351711E-4"/>
    <n v="13.563260486598804"/>
    <m/>
    <n v="13.58"/>
    <m/>
    <n v="5117.8097491035624"/>
    <e v="#N/A"/>
    <e v="#N/A"/>
    <n v="9.638503588813423"/>
    <n v="1999"/>
    <n v="0.80991337824831555"/>
    <n v="86731.32"/>
    <n v="421.08656019902497"/>
    <m/>
    <m/>
    <n v="908.79724023817278"/>
    <n v="0.59987604775606196"/>
    <m/>
    <m/>
    <n v="6311736.3007989852"/>
    <e v="#N/A"/>
    <n v="12966.91"/>
    <e v="#N/A"/>
    <n v="9.1192349638384904"/>
    <m/>
    <n v="9.1907499999999995"/>
    <n v="-7.7811969819121529E-3"/>
    <n v="9.184319107166683"/>
    <m/>
    <n v="9.14"/>
    <n v="1016.8316187692049"/>
    <n v="1318.18746393417"/>
    <n v="949.81155093144412"/>
    <m/>
  </r>
  <r>
    <x v="1993"/>
    <n v="17.309999999999999"/>
    <n v="21.18"/>
    <n v="10259.200000000001"/>
    <n v="9162"/>
    <n v="114.6814"/>
    <n v="129492.27"/>
    <n v="115659.97"/>
    <n v="2.3613675910194587E-6"/>
    <n v="6412.8657046064882"/>
    <n v="6412.93"/>
    <n v="-1.0025899785603976E-5"/>
    <n v="377321929.10499167"/>
    <m/>
    <m/>
    <n v="451377.60583321005"/>
    <m/>
    <m/>
    <n v="16.887609987128311"/>
    <m/>
    <m/>
    <n v="223.43863887232101"/>
    <n v="223.36"/>
    <n v="3.5207231519063242E-4"/>
    <n v="13.27636855751288"/>
    <m/>
    <n v="13.31"/>
    <m/>
    <n v="5348.89937951922"/>
    <e v="#N/A"/>
    <e v="#N/A"/>
    <n v="9.2426802579261338"/>
    <n v="2000"/>
    <n v="0.81728045325779031"/>
    <n v="89339.15"/>
    <n v="433.71388732918302"/>
    <m/>
    <m/>
    <n v="881.4716016221538"/>
    <n v="0.58178387029686907"/>
    <m/>
    <m/>
    <n v="6881884.3348181415"/>
    <e v="#N/A"/>
    <n v="13862.02"/>
    <e v="#N/A"/>
    <n v="8.7067852130874357"/>
    <m/>
    <n v="8.7757500000000004"/>
    <n v="-7.8585633037135949E-3"/>
    <n v="8.7690304922813347"/>
    <m/>
    <n v="8.7799999999999994"/>
    <n v="975.07351030516156"/>
    <n v="1288.3733884399405"/>
    <n v="906.85295418559917"/>
    <m/>
  </r>
  <r>
    <x v="1994"/>
    <n v="18.18"/>
    <n v="21.87"/>
    <n v="10408.18"/>
    <n v="9294.98"/>
    <n v="114.1902"/>
    <n v="130965.16"/>
    <n v="116974.71"/>
    <n v="3.1949139418507855E-6"/>
    <n v="6505.5148699456595"/>
    <n v="6505.58"/>
    <n v="-1.001141394629812E-5"/>
    <n v="388226122.18076462"/>
    <m/>
    <m/>
    <n v="461191.48217632761"/>
    <m/>
    <m/>
    <n v="16.763745065511724"/>
    <m/>
    <m/>
    <n v="225.96357726540998"/>
    <n v="225.88"/>
    <n v="3.7000737298553688E-4"/>
    <n v="13.124121737460248"/>
    <m/>
    <n v="13.21"/>
    <m/>
    <n v="5426.0665961685991"/>
    <e v="#N/A"/>
    <e v="#N/A"/>
    <n v="9.201314812515454"/>
    <n v="2001"/>
    <n v="0.83127572016460904"/>
    <n v="90658.31"/>
    <n v="440.01491224109924"/>
    <m/>
    <m/>
    <n v="868.45600792111816"/>
    <n v="0.57303040088365076"/>
    <m/>
    <m/>
    <n v="7080939.8753112694"/>
    <e v="#N/A"/>
    <n v="14079.74"/>
    <e v="#N/A"/>
    <n v="8.579213485153808"/>
    <m/>
    <n v="8.6491249999999997"/>
    <n v="-8.0830737035471056E-3"/>
    <n v="8.6408565394788042"/>
    <m/>
    <n v="8.69"/>
    <n v="970.70958675307929"/>
    <n v="1278.9236043145584"/>
    <n v="893.5657539715321"/>
    <m/>
  </r>
  <r>
    <x v="1995"/>
    <n v="17.95"/>
    <n v="21.6"/>
    <n v="10115.89"/>
    <n v="9033.92"/>
    <n v="114.7022"/>
    <n v="128890.02"/>
    <n v="115120.87"/>
    <n v="3.1949139418507855E-6"/>
    <n v="6322.6681473755089"/>
    <n v="6322.73"/>
    <n v="-9.7825819687091808E-6"/>
    <n v="366403191.44383293"/>
    <m/>
    <m/>
    <n v="441757.62145628477"/>
    <m/>
    <m/>
    <n v="16.998716968241041"/>
    <m/>
    <m/>
    <n v="222.37776699687527"/>
    <n v="222.28"/>
    <n v="4.3983712828543631E-4"/>
    <n v="13.331665090080818"/>
    <m/>
    <n v="13.3"/>
    <m/>
    <n v="5273.5176857687757"/>
    <e v="#N/A"/>
    <e v="#N/A"/>
    <n v="9.2419761132355589"/>
    <n v="2002"/>
    <n v="0.83101851851851838"/>
    <n v="89121.25"/>
    <n v="432.52093525106477"/>
    <m/>
    <m/>
    <n v="883.18018479508851"/>
    <n v="0.58269056377861139"/>
    <m/>
    <m/>
    <n v="6682962.2906606458"/>
    <e v="#N/A"/>
    <n v="13765.25"/>
    <e v="#N/A"/>
    <n v="8.8197595725927691"/>
    <m/>
    <n v="8.8930000000000007"/>
    <n v="-8.2357390540011011E-3"/>
    <n v="8.8832445567985072"/>
    <m/>
    <n v="8.81"/>
    <n v="974.999225269215"/>
    <n v="1296.8498559711452"/>
    <n v="918.61976927949172"/>
    <m/>
  </r>
  <r>
    <x v="1996"/>
    <n v="18.43"/>
    <n v="21.8"/>
    <n v="10150.33"/>
    <n v="9064.65"/>
    <n v="116.661"/>
    <n v="128228.23"/>
    <n v="114529.41"/>
    <n v="3.1949139418507855E-6"/>
    <n v="6344.039259858866"/>
    <n v="6344.1"/>
    <n v="-9.5742723371650129E-6"/>
    <n v="368880425.77099931"/>
    <m/>
    <m/>
    <n v="444007.4038682442"/>
    <m/>
    <m/>
    <n v="16.969363665711853"/>
    <m/>
    <m/>
    <n v="221.23056659841748"/>
    <n v="221.16"/>
    <n v="3.1907487076088259E-4"/>
    <n v="13.39970678186819"/>
    <m/>
    <n v="13.5"/>
    <m/>
    <n v="5291.3039906534259"/>
    <e v="#N/A"/>
    <e v="#N/A"/>
    <n v="9.3991986064361281"/>
    <n v="2003"/>
    <n v="0.84541284403669725"/>
    <n v="88535.34"/>
    <n v="429.64386190611776"/>
    <m/>
    <m/>
    <n v="888.98647793026441"/>
    <n v="0.58646574842829435"/>
    <m/>
    <m/>
    <n v="6728201.4030394712"/>
    <e v="#N/A"/>
    <n v="13281.41"/>
    <e v="#N/A"/>
    <n v="8.7893486798720435"/>
    <m/>
    <n v="8.8626249999999995"/>
    <n v="-8.2680154161950403E-3"/>
    <n v="8.8527279419489755"/>
    <m/>
    <n v="8.9499999999999993"/>
    <n v="991.5857006276525"/>
    <n v="1294.6104618904992"/>
    <n v="915.45233064074398"/>
    <m/>
  </r>
  <r>
    <x v="1997"/>
    <n v="17.260000000000002"/>
    <n v="21.03"/>
    <n v="9764.5"/>
    <n v="8720.06"/>
    <n v="118.8197"/>
    <n v="125129.49"/>
    <n v="111761.34"/>
    <n v="3.1949139418507855E-6"/>
    <n v="6102.7435442717033"/>
    <n v="6102.81"/>
    <n v="-1.0889365439359366E-5"/>
    <n v="340820345.63034725"/>
    <m/>
    <m/>
    <n v="418685.17300908099"/>
    <m/>
    <m/>
    <n v="17.291456283336096"/>
    <m/>
    <m/>
    <n v="215.87908507905627"/>
    <n v="215.8"/>
    <n v="3.6647395299471697E-4"/>
    <n v="13.723101573445122"/>
    <m/>
    <n v="13.61"/>
    <m/>
    <n v="5090.0101986974123"/>
    <e v="#N/A"/>
    <e v="#N/A"/>
    <n v="9.5725054170146091"/>
    <n v="2004"/>
    <n v="0.82073228720874947"/>
    <n v="86495"/>
    <n v="419.70973558784277"/>
    <m/>
    <m/>
    <n v="909.47360397936791"/>
    <n v="0.59992426210650074"/>
    <m/>
    <m/>
    <n v="6216450.7206563782"/>
    <e v="#N/A"/>
    <n v="12797.57"/>
    <e v="#N/A"/>
    <n v="9.1230482523821195"/>
    <m/>
    <n v="9.1993749999999999"/>
    <n v="-8.296949262083575E-3"/>
    <n v="9.1889512694229012"/>
    <m/>
    <n v="9.1199999999999992"/>
    <n v="1009.8690205559424"/>
    <n v="1319.1832437984383"/>
    <n v="950.20872301003783"/>
    <m/>
  </r>
  <r>
    <x v="1998"/>
    <n v="17.29"/>
    <n v="21.26"/>
    <n v="9933.58"/>
    <n v="8871.0300000000007"/>
    <n v="117.6293"/>
    <n v="128269.77"/>
    <n v="114565.78"/>
    <n v="3.1949139418507855E-6"/>
    <n v="6208.2659669218447"/>
    <n v="6208.34"/>
    <n v="-1.1924778307137451E-5"/>
    <n v="352606745.91466779"/>
    <m/>
    <m/>
    <n v="429554.06983786507"/>
    <m/>
    <m/>
    <n v="17.141327031659607"/>
    <m/>
    <m/>
    <n v="221.29144290073546"/>
    <n v="221.2"/>
    <n v="4.1339466878609343E-4"/>
    <n v="13.378294140408235"/>
    <m/>
    <n v="13.36"/>
    <m/>
    <n v="5177.9843524950902"/>
    <e v="#N/A"/>
    <e v="#N/A"/>
    <n v="9.4759927444806298"/>
    <n v="2005"/>
    <n v="0.81326434619002808"/>
    <n v="88521.55"/>
    <n v="429.50985986277385"/>
    <m/>
    <m/>
    <n v="888.16493027401623"/>
    <n v="0.58581269271336756"/>
    <m/>
    <m/>
    <n v="6431484.2352243261"/>
    <e v="#N/A"/>
    <n v="12991.1"/>
    <e v="#N/A"/>
    <n v="8.9646837825328909"/>
    <m/>
    <n v="9.0401249999999997"/>
    <n v="-8.345152026892233E-3"/>
    <n v="9.0295582447066352"/>
    <m/>
    <n v="9.0299999999999994"/>
    <n v="999.6872391061363"/>
    <n v="1307.7297265254897"/>
    <n v="933.71431275343252"/>
    <m/>
  </r>
  <r>
    <x v="1999"/>
    <n v="18.05"/>
    <n v="21.99"/>
    <n v="9866.1"/>
    <n v="8810.68"/>
    <n v="118.69159999999999"/>
    <n v="129265.34"/>
    <n v="115453.89"/>
    <n v="2.222449413613603E-6"/>
    <n v="6165.6414289331542"/>
    <n v="6165.71"/>
    <n v="-1.1121357774812601E-5"/>
    <n v="347764300.34441644"/>
    <m/>
    <m/>
    <n v="425158.42670079356"/>
    <m/>
    <m/>
    <n v="17.198290675365545"/>
    <m/>
    <m/>
    <n v="222.99269078281944"/>
    <n v="222.92"/>
    <n v="3.2608461699012992E-4"/>
    <n v="13.273201683645024"/>
    <m/>
    <n v="13.37"/>
    <m/>
    <n v="5142.3144871232626"/>
    <e v="#N/A"/>
    <e v="#N/A"/>
    <n v="9.5597229077776404"/>
    <n v="2006"/>
    <n v="0.82082764893133253"/>
    <n v="88937.93"/>
    <n v="431.42907457418909"/>
    <m/>
    <m/>
    <n v="883.98725699934482"/>
    <n v="0.58289140154191021"/>
    <m/>
    <m/>
    <n v="6343335.5771198086"/>
    <e v="#N/A"/>
    <n v="12870.14"/>
    <e v="#N/A"/>
    <n v="9.0244098508528765"/>
    <m/>
    <n v="9.0992499999999996"/>
    <n v="-8.2248700878778669E-3"/>
    <n v="9.0900651591766017"/>
    <m/>
    <n v="9.0500000000000007"/>
    <n v="1008.520506293371"/>
    <n v="1312.0755423463931"/>
    <n v="939.93506589851484"/>
    <m/>
  </r>
  <r>
    <x v="2000"/>
    <n v="20.84"/>
    <n v="23.9"/>
    <n v="10748.12"/>
    <n v="9598.33"/>
    <n v="109.592"/>
    <n v="131038.52"/>
    <n v="117037.36"/>
    <n v="2.222449413613603E-6"/>
    <n v="6716.6801552369043"/>
    <n v="6716.75"/>
    <n v="-1.0398595019278645E-5"/>
    <n v="409924979.55237514"/>
    <m/>
    <m/>
    <n v="482165.75366682105"/>
    <m/>
    <m/>
    <n v="16.429123660490315"/>
    <m/>
    <m/>
    <n v="226.04605123007056"/>
    <n v="225.96"/>
    <n v="3.8082505784453602E-4"/>
    <n v="13.090702335838738"/>
    <m/>
    <n v="13.06"/>
    <m/>
    <n v="5601.8617784463659"/>
    <e v="#N/A"/>
    <e v="#N/A"/>
    <n v="8.8262497113332241"/>
    <n v="2007"/>
    <n v="0.8719665271966528"/>
    <n v="91299.91"/>
    <n v="442.85222364109268"/>
    <m/>
    <m/>
    <n v="860.51065684362584"/>
    <n v="0.56735740407850144"/>
    <m/>
    <m/>
    <n v="7477236.2987092733"/>
    <e v="#N/A"/>
    <n v="14829.7"/>
    <e v="#N/A"/>
    <n v="8.2172702635891159"/>
    <m/>
    <n v="8.2858750000000008"/>
    <n v="-8.2797213825799298E-3"/>
    <n v="8.2771511564353872"/>
    <m/>
    <n v="8.35"/>
    <n v="931.14140581453671"/>
    <n v="1253.394988142077"/>
    <n v="855.86765166506632"/>
    <m/>
  </r>
  <r>
    <x v="2001"/>
    <n v="19.07"/>
    <n v="22.72"/>
    <n v="10054.120000000001"/>
    <n v="8978.5499999999993"/>
    <n v="114.86239999999999"/>
    <n v="127935.65"/>
    <n v="114265.77"/>
    <n v="2.222449413613603E-6"/>
    <n v="6282.8347332310796"/>
    <n v="6282.9"/>
    <n v="-1.0388000592054247E-5"/>
    <n v="356970571.06072921"/>
    <m/>
    <m/>
    <n v="435460.22095190163"/>
    <m/>
    <m/>
    <n v="16.959110054338876"/>
    <m/>
    <m/>
    <n v="220.68811016284121"/>
    <n v="220.6"/>
    <n v="3.9941143627020281E-4"/>
    <n v="13.400240560573806"/>
    <m/>
    <n v="13.37"/>
    <m/>
    <n v="5239.9895796966239"/>
    <e v="#N/A"/>
    <e v="#N/A"/>
    <n v="9.2501181885195649"/>
    <n v="2008"/>
    <n v="0.83934859154929586"/>
    <n v="88518.99"/>
    <n v="429.32978432416991"/>
    <m/>
    <m/>
    <n v="886.72110213135488"/>
    <n v="0.58458322239365068"/>
    <m/>
    <m/>
    <n v="6511381.904496015"/>
    <e v="#N/A"/>
    <n v="13402.37"/>
    <e v="#N/A"/>
    <n v="8.7474655232506109"/>
    <m/>
    <n v="8.8209999999999997"/>
    <n v="-8.3362971034337541E-3"/>
    <n v="8.8113141334278406"/>
    <m/>
    <n v="8.76"/>
    <n v="975.8581884386416"/>
    <n v="1293.8282031790286"/>
    <n v="911.09000133282973"/>
    <m/>
  </r>
  <r>
    <x v="2002"/>
    <n v="18.02"/>
    <n v="21.84"/>
    <n v="9702.77"/>
    <n v="8664.77"/>
    <n v="119.6305"/>
    <n v="126297.32"/>
    <n v="112802.24000000001"/>
    <n v="2.222449413613603E-6"/>
    <n v="6063.1277447136727"/>
    <n v="6063.2"/>
    <n v="-1.1917021758622859E-5"/>
    <n v="332005672.89051098"/>
    <m/>
    <m/>
    <n v="412628.74058033462"/>
    <m/>
    <m/>
    <n v="17.255002195002536"/>
    <m/>
    <m/>
    <n v="217.85669000841494"/>
    <n v="217.76"/>
    <n v="4.4402097912810135E-4"/>
    <n v="13.571400675015907"/>
    <m/>
    <n v="13.59"/>
    <m/>
    <n v="5056.7183329167183"/>
    <e v="#N/A"/>
    <e v="#N/A"/>
    <n v="9.6334833447926798"/>
    <n v="2009"/>
    <n v="0.82509157509157505"/>
    <n v="86871.69"/>
    <n v="421.30724414044022"/>
    <m/>
    <m/>
    <n v="903.22259713870858"/>
    <n v="0.59540561600066377"/>
    <m/>
    <m/>
    <n v="6056061.6978872167"/>
    <e v="#N/A"/>
    <n v="12204"/>
    <e v="#N/A"/>
    <n v="9.0527479893598404"/>
    <m/>
    <n v="9.1268750000000001"/>
    <n v="-8.121839144302867E-3"/>
    <n v="9.1189325981774978"/>
    <m/>
    <n v="9.09"/>
    <n v="1016.3019989161651"/>
    <n v="1316.4021233589804"/>
    <n v="942.88661736007305"/>
    <m/>
  </r>
  <r>
    <x v="2003"/>
    <n v="17.11"/>
    <n v="21.22"/>
    <n v="9460.9599999999991"/>
    <n v="8448.81"/>
    <n v="121.6532"/>
    <n v="124420.14"/>
    <n v="111125.39"/>
    <n v="2.222449413613603E-6"/>
    <n v="5911.8798397940573"/>
    <n v="5911.94"/>
    <n v="-1.017605150632761E-5"/>
    <n v="315442350.60672843"/>
    <m/>
    <m/>
    <n v="397198.44566171401"/>
    <m/>
    <m/>
    <n v="17.469578608508634"/>
    <m/>
    <m/>
    <n v="214.61341329979828"/>
    <n v="214.52"/>
    <n v="4.3545263750832675E-4"/>
    <n v="13.772666116689313"/>
    <m/>
    <n v="13.77"/>
    <m/>
    <n v="4930.5432681145048"/>
    <e v="#N/A"/>
    <e v="#N/A"/>
    <n v="9.7957345501947231"/>
    <n v="2010"/>
    <n v="0.80631479736098022"/>
    <n v="85354.880000000005"/>
    <n v="413.91875053872002"/>
    <m/>
    <m/>
    <n v="918.99317864306238"/>
    <n v="0.6057441790042436"/>
    <m/>
    <m/>
    <n v="5753986.2432964593"/>
    <e v="#N/A"/>
    <n v="11716"/>
    <e v="#N/A"/>
    <n v="9.2779457765634845"/>
    <m/>
    <n v="9.3547499999999992"/>
    <n v="-8.210184498411488E-3"/>
    <n v="9.3458871983096241"/>
    <m/>
    <n v="9.26"/>
    <n v="1033.4189874939041"/>
    <n v="1332.772381859671"/>
    <n v="966.34203444038803"/>
    <m/>
  </r>
  <r>
    <x v="2004"/>
    <n v="15.64"/>
    <n v="20.81"/>
    <n v="8986.25"/>
    <n v="8024.83"/>
    <n v="127.19450000000001"/>
    <n v="122194.6"/>
    <n v="109136.92"/>
    <n v="2.639209272237153E-6"/>
    <n v="5614.8365629777636"/>
    <n v="5614.89"/>
    <n v="-9.517020322147296E-6"/>
    <n v="283746921.65450025"/>
    <m/>
    <m/>
    <n v="367289.43289583246"/>
    <m/>
    <m/>
    <n v="17.906511430998385"/>
    <m/>
    <m/>
    <n v="210.75914150324169"/>
    <n v="210.68"/>
    <n v="3.7564791741839798E-4"/>
    <n v="14.017668748600205"/>
    <m/>
    <n v="14.01"/>
    <m/>
    <n v="4682.7135378719668"/>
    <e v="#N/A"/>
    <e v="#N/A"/>
    <n v="10.239951888024326"/>
    <n v="2011"/>
    <n v="0.75156174915905827"/>
    <n v="83606.69"/>
    <n v="405.34613684901331"/>
    <m/>
    <m/>
    <n v="937.81547310322696"/>
    <n v="0.61797491077515243"/>
    <m/>
    <m/>
    <n v="5175967.38934239"/>
    <e v="#N/A"/>
    <n v="10636"/>
    <e v="#N/A"/>
    <n v="9.742172284534254"/>
    <m/>
    <n v="9.8215000000000003"/>
    <n v="-8.0769450150940392E-3"/>
    <n v="9.8138609451629346"/>
    <m/>
    <n v="9.6999999999999993"/>
    <n v="1080.2825105033123"/>
    <n v="1366.1064428345999"/>
    <n v="1014.6934258967616"/>
    <m/>
  </r>
  <r>
    <x v="2005"/>
    <n v="14.73"/>
    <n v="19.600000000000001"/>
    <n v="8661.4699999999993"/>
    <n v="7734.78"/>
    <n v="133.1996"/>
    <n v="119709.29"/>
    <n v="106916.9"/>
    <n v="2.639209272237153E-6"/>
    <n v="5411.7738328845981"/>
    <n v="5411.83"/>
    <n v="-1.0378580887038247E-5"/>
    <n v="263224180.72926828"/>
    <m/>
    <m/>
    <n v="347373.10061451519"/>
    <m/>
    <m/>
    <n v="18.229644030515885"/>
    <m/>
    <m/>
    <n v="206.46748708466689"/>
    <n v="206.4"/>
    <n v="3.2697230943257161E-4"/>
    <n v="14.302319354252555"/>
    <m/>
    <n v="14.36"/>
    <m/>
    <n v="4513.3313827443317"/>
    <e v="#N/A"/>
    <e v="#N/A"/>
    <n v="10.722709543750661"/>
    <n v="2012"/>
    <n v="0.75153061224489792"/>
    <n v="81545.89"/>
    <n v="395.32399302407305"/>
    <m/>
    <m/>
    <n v="960.93144775754138"/>
    <n v="0.6331471923249905"/>
    <m/>
    <m/>
    <n v="4801644.542032524"/>
    <e v="#N/A"/>
    <n v="9668"/>
    <e v="#N/A"/>
    <n v="10.093823875386168"/>
    <m/>
    <n v="10.177125"/>
    <n v="-8.1851332880191752E-3"/>
    <n v="10.168224540088758"/>
    <m/>
    <n v="10.130000000000001"/>
    <n v="1131.2119150547783"/>
    <n v="1390.7585660464149"/>
    <n v="1051.3196060773387"/>
    <m/>
  </r>
  <r>
    <x v="2006"/>
    <n v="15.31"/>
    <n v="20.75"/>
    <n v="9107.09"/>
    <n v="8132.71"/>
    <n v="128.5445"/>
    <n v="121758.81"/>
    <n v="108747.12"/>
    <n v="2.639209272237153E-6"/>
    <n v="5690.0629569138628"/>
    <n v="5690.12"/>
    <n v="-1.0024935526375955E-5"/>
    <n v="290295928.75075436"/>
    <m/>
    <m/>
    <n v="374176.3858134076"/>
    <m/>
    <m/>
    <n v="17.760252962627131"/>
    <m/>
    <m/>
    <n v="209.99725708021623"/>
    <n v="209.92"/>
    <n v="3.6803106048144407E-4"/>
    <n v="14.05700720965336"/>
    <m/>
    <n v="14.3"/>
    <m/>
    <n v="4745.3915114326255"/>
    <e v="#N/A"/>
    <e v="#N/A"/>
    <n v="10.347302800944515"/>
    <n v="2013"/>
    <n v="0.73783132530120488"/>
    <n v="83557.72"/>
    <n v="405.04545696195811"/>
    <m/>
    <m/>
    <n v="937.22417428806239"/>
    <n v="0.61746819168499834"/>
    <m/>
    <m/>
    <n v="5295524.9746019747"/>
    <e v="#N/A"/>
    <n v="10276"/>
    <e v="#N/A"/>
    <n v="9.5740825823055893"/>
    <m/>
    <n v="9.6519999999999992"/>
    <n v="-8.0726707101543838E-3"/>
    <n v="9.644770223565498"/>
    <m/>
    <n v="9.7899999999999991"/>
    <n v="1091.6076920063495"/>
    <n v="1354.9482316592391"/>
    <n v="997.18608658567859"/>
    <m/>
  </r>
  <r>
    <x v="2007"/>
    <n v="15.43"/>
    <n v="20.54"/>
    <n v="8929.66"/>
    <n v="7974.24"/>
    <n v="129.97819999999999"/>
    <n v="120497.9"/>
    <n v="107620.67"/>
    <n v="2.639209272237153E-6"/>
    <n v="5579.0695652596669"/>
    <n v="5579.13"/>
    <n v="-1.0832287531070683E-5"/>
    <n v="278970925.19330162"/>
    <m/>
    <m/>
    <n v="363236.37627041346"/>
    <m/>
    <m/>
    <n v="17.932819996982651"/>
    <m/>
    <m/>
    <n v="207.81749983193083"/>
    <n v="207.72"/>
    <n v="4.69381051082296E-4"/>
    <n v="14.202127989942261"/>
    <m/>
    <n v="14.26"/>
    <m/>
    <n v="4652.7912875972906"/>
    <e v="#N/A"/>
    <e v="#N/A"/>
    <n v="10.46203611930342"/>
    <n v="2014"/>
    <n v="0.7512171372930867"/>
    <n v="82846.12"/>
    <n v="401.56462349843576"/>
    <m/>
    <m/>
    <n v="945.20582723914094"/>
    <n v="0.6226676856719503"/>
    <m/>
    <m/>
    <n v="5088981.4700690564"/>
    <e v="#N/A"/>
    <n v="9944"/>
    <e v="#N/A"/>
    <n v="9.7601838567326364"/>
    <m/>
    <n v="9.8457500000000007"/>
    <n v="-8.6906678787663783E-3"/>
    <n v="9.8323657630223078"/>
    <m/>
    <n v="9.9499999999999993"/>
    <n v="1103.7116939148045"/>
    <n v="1368.1135507869967"/>
    <n v="1016.5694165245169"/>
    <m/>
  </r>
  <r>
    <x v="2008"/>
    <n v="14.43"/>
    <n v="20.37"/>
    <n v="8826.83"/>
    <n v="7882.39"/>
    <n v="130.78970000000001"/>
    <n v="120262.06"/>
    <n v="107409.75"/>
    <n v="2.639209272237153E-6"/>
    <n v="5514.6890060842106"/>
    <n v="5514.75"/>
    <n v="-1.1060141582031058E-5"/>
    <n v="272532760.59244996"/>
    <m/>
    <m/>
    <n v="356957.1337542503"/>
    <m/>
    <m/>
    <n v="18.035628714730734"/>
    <m/>
    <m/>
    <n v="207.40569940384691"/>
    <n v="207.32"/>
    <n v="4.1336775924616376E-4"/>
    <n v="14.229473223828556"/>
    <m/>
    <n v="14.19"/>
    <m/>
    <n v="4599.0665542891011"/>
    <e v="#N/A"/>
    <e v="#N/A"/>
    <n v="10.526676532642277"/>
    <n v="2015"/>
    <n v="0.70839469808541966"/>
    <n v="82600.23"/>
    <n v="400.34150454876504"/>
    <m/>
    <m/>
    <n v="948.01122911987886"/>
    <n v="0.6244565831008575"/>
    <m/>
    <m/>
    <n v="4971580.7009632904"/>
    <e v="#N/A"/>
    <n v="9908"/>
    <e v="#N/A"/>
    <n v="9.8721451436446586"/>
    <m/>
    <n v="9.9556249999999995"/>
    <n v="-8.3851949380717716E-3"/>
    <n v="9.945276682494363"/>
    <m/>
    <n v="9.9600000000000009"/>
    <n v="1110.5310529084086"/>
    <n v="1375.9569351467269"/>
    <n v="1028.2307153053771"/>
    <m/>
  </r>
  <r>
    <x v="2009"/>
    <n v="15.04"/>
    <n v="19.940000000000001"/>
    <n v="8193.7999999999993"/>
    <n v="7317.03"/>
    <n v="138.79759999999999"/>
    <n v="117370.13"/>
    <n v="104826.03"/>
    <n v="2.639209272237153E-6"/>
    <n v="5118.8199447446723"/>
    <n v="5118.87"/>
    <n v="-9.7785752183332519E-6"/>
    <n v="233408433.40069109"/>
    <m/>
    <m/>
    <n v="318544.14478099818"/>
    <m/>
    <m/>
    <n v="18.680967662851888"/>
    <m/>
    <m/>
    <n v="202.40342815479067"/>
    <n v="202.32"/>
    <n v="4.1235742779099915E-4"/>
    <n v="14.570258907926645"/>
    <m/>
    <n v="14.51"/>
    <m/>
    <n v="4268.8326588813552"/>
    <e v="#N/A"/>
    <e v="#N/A"/>
    <n v="11.169038913371761"/>
    <n v="2016"/>
    <n v="0.75426278836509519"/>
    <n v="80097.81"/>
    <n v="388.12200511254298"/>
    <m/>
    <m/>
    <n v="976.7317576217265"/>
    <n v="0.64319189540245481"/>
    <m/>
    <m/>
    <n v="4257982.5348940268"/>
    <e v="#N/A"/>
    <n v="8740"/>
    <e v="#N/A"/>
    <n v="10.578740951738723"/>
    <m/>
    <n v="10.66825"/>
    <n v="-8.3902278500482819E-3"/>
    <n v="10.657497834705353"/>
    <m/>
    <n v="10.58"/>
    <n v="1178.2982507327351"/>
    <n v="1425.1905169215806"/>
    <n v="1101.8260183136667"/>
    <m/>
  </r>
  <r>
    <x v="2010"/>
    <n v="15.58"/>
    <n v="19.96"/>
    <n v="7838.88"/>
    <n v="7000.07"/>
    <n v="144.08539999999999"/>
    <n v="117122.41"/>
    <n v="104604.51"/>
    <n v="2.639209272237153E-6"/>
    <n v="4896.9753811625296"/>
    <n v="4897.03"/>
    <n v="-1.1153461888180338E-5"/>
    <n v="213177728.7321521"/>
    <m/>
    <m/>
    <n v="297843.18741764338"/>
    <m/>
    <m/>
    <n v="19.085083135306288"/>
    <m/>
    <m/>
    <n v="201.97131298731773"/>
    <n v="201.88"/>
    <n v="4.5231319257843516E-4"/>
    <n v="14.600547502510384"/>
    <m/>
    <n v="14.64"/>
    <m/>
    <n v="4083.7973614447005"/>
    <e v="#N/A"/>
    <e v="#N/A"/>
    <n v="11.593801530261377"/>
    <n v="2017"/>
    <n v="0.78056112224448893"/>
    <n v="79247.259999999995"/>
    <n v="383.97059582062838"/>
    <m/>
    <m/>
    <n v="987.10356674416289"/>
    <n v="0.6499602622120535"/>
    <m/>
    <m/>
    <n v="3888955.8620771701"/>
    <e v="#N/A"/>
    <n v="7896"/>
    <e v="#N/A"/>
    <n v="11.036478093780424"/>
    <m/>
    <n v="11.126125"/>
    <n v="-8.0573340870766508E-3"/>
    <n v="11.11877871788573"/>
    <m/>
    <n v="11.05"/>
    <n v="1223.1093622652136"/>
    <n v="1456.0209080168227"/>
    <n v="1149.5015115458918"/>
    <m/>
  </r>
  <r>
    <x v="2011"/>
    <n v="15.13"/>
    <n v="19.25"/>
    <n v="7428.49"/>
    <n v="6633.57"/>
    <n v="152.93270000000001"/>
    <n v="113436.79"/>
    <n v="101312.52"/>
    <n v="2.639209272237153E-6"/>
    <n v="4640.4901778258709"/>
    <n v="4640.54"/>
    <n v="-1.0736288046042652E-5"/>
    <n v="190847074.36913598"/>
    <m/>
    <m/>
    <n v="274449.46212719358"/>
    <m/>
    <m/>
    <n v="19.584188612507752"/>
    <m/>
    <m/>
    <n v="195.61088920674064"/>
    <n v="195.52"/>
    <n v="4.6485887244585022E-4"/>
    <n v="15.05952147744563"/>
    <m/>
    <n v="14.99"/>
    <m/>
    <n v="3869.8722094366035"/>
    <e v="#N/A"/>
    <e v="#N/A"/>
    <n v="12.304905386923812"/>
    <n v="2018"/>
    <n v="0.78597402597402599"/>
    <n v="76559.53"/>
    <n v="370.91898190847729"/>
    <m/>
    <m/>
    <n v="1020.5819213200217"/>
    <n v="0.67194044754511817"/>
    <m/>
    <m/>
    <n v="3481613.3695019409"/>
    <e v="#N/A"/>
    <n v="7120"/>
    <e v="#N/A"/>
    <n v="11.613769835147515"/>
    <m/>
    <n v="11.708375"/>
    <n v="-8.0801276737791916E-3"/>
    <n v="11.700518489608395"/>
    <m/>
    <n v="11.58"/>
    <n v="1298.1285682052619"/>
    <n v="1494.0981856979809"/>
    <n v="1209.6291830426894"/>
    <m/>
  </r>
  <r>
    <x v="2012"/>
    <n v="15.68"/>
    <n v="19.55"/>
    <n v="7533.41"/>
    <n v="6727.24"/>
    <n v="149.97929999999999"/>
    <n v="116006.3"/>
    <n v="103607.13"/>
    <n v="2.639209272237153E-6"/>
    <n v="4705.9177157875029"/>
    <n v="4705.97"/>
    <n v="-1.1110188228413698E-5"/>
    <n v="196228472.3553701"/>
    <m/>
    <m/>
    <n v="280259.86200153362"/>
    <m/>
    <m/>
    <n v="19.445412222091267"/>
    <m/>
    <m/>
    <n v="200.03688558601269"/>
    <n v="199.96"/>
    <n v="3.8450483102958621E-4"/>
    <n v="14.717935406270371"/>
    <m/>
    <n v="14.86"/>
    <m/>
    <n v="3924.4042365732794"/>
    <e v="#N/A"/>
    <e v="#N/A"/>
    <n v="12.066499040761874"/>
    <n v="2019"/>
    <n v="0.8020460358056265"/>
    <n v="78111.5"/>
    <n v="378.40848522751003"/>
    <m/>
    <m/>
    <n v="999.89328171589875"/>
    <n v="0.65825685886108942"/>
    <m/>
    <m/>
    <n v="3579817.6820027335"/>
    <e v="#N/A"/>
    <n v="7268"/>
    <e v="#N/A"/>
    <n v="11.44924313949539"/>
    <m/>
    <n v="11.546250000000001"/>
    <n v="-8.4015901703679008E-3"/>
    <n v="11.534903923998147"/>
    <m/>
    <n v="11.41"/>
    <n v="1272.9774533398745"/>
    <n v="1483.5107900574712"/>
    <n v="1192.4929477568742"/>
    <m/>
  </r>
  <r>
    <x v="2013"/>
    <n v="14.82"/>
    <n v="18.64"/>
    <n v="6987.22"/>
    <n v="6239.48"/>
    <n v="160.29249999999999"/>
    <n v="113161.69"/>
    <n v="101066.29"/>
    <n v="2.639209272237153E-6"/>
    <n v="4364.6211502266397"/>
    <n v="4364.67"/>
    <n v="-1.1192088602451911E-5"/>
    <n v="167766154.69979906"/>
    <m/>
    <m/>
    <n v="249777.01344103256"/>
    <m/>
    <m/>
    <n v="20.149834682862554"/>
    <m/>
    <m/>
    <n v="195.12698945197997"/>
    <n v="195.04"/>
    <n v="4.4600826486851375E-4"/>
    <n v="15.078357119121041"/>
    <m/>
    <n v="15.14"/>
    <m/>
    <n v="3639.7597450483536"/>
    <e v="#N/A"/>
    <e v="#N/A"/>
    <n v="12.895411358655014"/>
    <n v="2020"/>
    <n v="0.79506437768240346"/>
    <n v="75182.16"/>
    <n v="364.18895907982466"/>
    <m/>
    <m/>
    <n v="1037.3913119145461"/>
    <n v="0.68287808963946584"/>
    <m/>
    <m/>
    <n v="3060603.6204242017"/>
    <e v="#N/A"/>
    <n v="6264"/>
    <e v="#N/A"/>
    <n v="12.278801088596143"/>
    <m/>
    <n v="12.381"/>
    <n v="-8.2544957114818462E-3"/>
    <n v="12.370819726642297"/>
    <m/>
    <n v="12.24"/>
    <n v="1360.4250790272536"/>
    <n v="1537.2519146671018"/>
    <n v="1278.8953406491873"/>
    <m/>
  </r>
  <r>
    <x v="2014"/>
    <n v="14.26"/>
    <n v="17.43"/>
    <n v="6396.95"/>
    <n v="5712.33"/>
    <n v="175.09139999999999"/>
    <n v="106811.51"/>
    <n v="95394.06"/>
    <n v="2.3613675910194587E-6"/>
    <n v="3995.6121218969929"/>
    <n v="3995.66"/>
    <n v="-1.1982526793352655E-5"/>
    <n v="139400383.49866447"/>
    <m/>
    <m/>
    <n v="218116.66997051562"/>
    <m/>
    <m/>
    <n v="20.999386473253008"/>
    <m/>
    <m/>
    <n v="184.16377335594905"/>
    <n v="184.08"/>
    <n v="4.5509211184824316E-4"/>
    <n v="15.922958568050049"/>
    <m/>
    <n v="15.88"/>
    <m/>
    <n v="3331.9626796399421"/>
    <e v="#N/A"/>
    <e v="#N/A"/>
    <n v="14.083251220215713"/>
    <n v="2021"/>
    <n v="0.81812966150315547"/>
    <n v="69941.64"/>
    <n v="338.72406447699939"/>
    <m/>
    <m/>
    <n v="1109.7019494103884"/>
    <n v="0.73026991422057141"/>
    <m/>
    <m/>
    <n v="2543188.9139811466"/>
    <e v="#N/A"/>
    <n v="5100"/>
    <e v="#N/A"/>
    <n v="13.314329889607519"/>
    <m/>
    <n v="13.42"/>
    <n v="-7.8740767803636702E-3"/>
    <n v="13.414601012534687"/>
    <m/>
    <n v="13.36"/>
    <n v="1485.7384244174218"/>
    <n v="1602.0651072784199"/>
    <n v="1386.7505741663631"/>
    <m/>
  </r>
  <r>
    <x v="2015"/>
    <n v="15.57"/>
    <n v="18.57"/>
    <n v="7125.78"/>
    <n v="6363.15"/>
    <n v="158.4033"/>
    <n v="109769.26"/>
    <n v="98035.42"/>
    <n v="2.3613675910194587E-6"/>
    <n v="4450.7396025902553"/>
    <n v="4450.79"/>
    <n v="-1.1323250421746422E-5"/>
    <n v="171157516.63736773"/>
    <m/>
    <m/>
    <n v="255390.0850924266"/>
    <m/>
    <m/>
    <n v="19.802614818974622"/>
    <m/>
    <m/>
    <n v="189.2588934814689"/>
    <n v="189.2"/>
    <n v="3.1127632911687186E-4"/>
    <n v="15.481532725414258"/>
    <m/>
    <n v="15.64"/>
    <m/>
    <n v="3711.4747241108103"/>
    <e v="#N/A"/>
    <e v="#N/A"/>
    <n v="12.74014508426508"/>
    <n v="2022"/>
    <n v="0.83844911147011314"/>
    <n v="72143.19"/>
    <n v="349.35878648472783"/>
    <m/>
    <m/>
    <n v="1074.7719087833107"/>
    <n v="0.70721619290227511"/>
    <m/>
    <m/>
    <n v="3122587.3918106235"/>
    <e v="#N/A"/>
    <n v="6112"/>
    <e v="#N/A"/>
    <n v="11.796845619673046"/>
    <m/>
    <n v="11.890499999999999"/>
    <n v="-7.8764038793114333E-3"/>
    <n v="11.885830510921322"/>
    <m/>
    <n v="12.05"/>
    <n v="1344.0449785610965"/>
    <n v="1510.7621489209766"/>
    <n v="1228.6973938660446"/>
    <m/>
  </r>
  <r>
    <x v="2016"/>
    <n v="15.47"/>
    <n v="18.79"/>
    <n v="7155.82"/>
    <n v="6389.96"/>
    <n v="155.09229999999999"/>
    <n v="108617.72"/>
    <n v="97006.75"/>
    <n v="2.3613675910194587E-6"/>
    <n v="4469.393508987906"/>
    <n v="4469.45"/>
    <n v="-1.2639365491007304E-5"/>
    <n v="172592405.21907628"/>
    <m/>
    <m/>
    <n v="257001.68167222611"/>
    <m/>
    <m/>
    <n v="19.760383097729996"/>
    <m/>
    <m/>
    <n v="187.26889704809312"/>
    <n v="187.2"/>
    <n v="3.6803978682220517E-4"/>
    <n v="15.643436303283371"/>
    <m/>
    <n v="15.51"/>
    <m/>
    <n v="3727.0051439850031"/>
    <e v="#N/A"/>
    <e v="#N/A"/>
    <n v="12.473043099958803"/>
    <n v="2023"/>
    <n v="0.82331027142096869"/>
    <n v="71835.23"/>
    <n v="347.84030492662544"/>
    <m/>
    <m/>
    <n v="1079.3598228612564"/>
    <n v="0.71016778345068332"/>
    <m/>
    <m/>
    <n v="3148794.2106064903"/>
    <e v="#N/A"/>
    <n v="6184"/>
    <e v="#N/A"/>
    <n v="11.746594583130424"/>
    <m/>
    <n v="11.842750000000001"/>
    <n v="-8.1193487044458612E-3"/>
    <n v="11.835341867407143"/>
    <m/>
    <n v="11.9"/>
    <n v="1315.8665647050452"/>
    <n v="1507.5402468376706"/>
    <n v="1223.463510196666"/>
    <m/>
  </r>
  <r>
    <x v="2017"/>
    <n v="15.48"/>
    <n v="18.84"/>
    <n v="6990.14"/>
    <n v="6242"/>
    <n v="158.14259999999999"/>
    <n v="108617.98"/>
    <n v="97006.75"/>
    <n v="2.3613675910194587E-6"/>
    <n v="4365.8063729009291"/>
    <n v="4365.8599999999997"/>
    <n v="-1.2283284180125698E-5"/>
    <n v="164592573.08436388"/>
    <m/>
    <m/>
    <n v="248072.96323003041"/>
    <m/>
    <m/>
    <n v="19.988639403547431"/>
    <m/>
    <m/>
    <n v="187.26477902306715"/>
    <n v="187.2"/>
    <n v="3.4604178988861811E-4"/>
    <n v="15.642894650337297"/>
    <m/>
    <n v="15.7"/>
    <m/>
    <n v="3640.601329487693"/>
    <e v="#N/A"/>
    <e v="#N/A"/>
    <n v="12.717539606485484"/>
    <n v="2024"/>
    <n v="0.82165605095541405"/>
    <n v="71566.09"/>
    <n v="346.51001776503142"/>
    <m/>
    <m/>
    <n v="1083.4037843370513"/>
    <n v="0.71276094686090785"/>
    <m/>
    <m/>
    <n v="3002871.8853179435"/>
    <e v="#N/A"/>
    <n v="6152"/>
    <e v="#N/A"/>
    <n v="12.018028086250784"/>
    <m/>
    <n v="12.116125"/>
    <n v="-8.0963933393900511E-3"/>
    <n v="12.108970803524031"/>
    <m/>
    <n v="11.98"/>
    <n v="1341.6601722110365"/>
    <n v="1524.9541585980048"/>
    <n v="1251.73459626867"/>
    <m/>
  </r>
  <r>
    <x v="2018"/>
    <n v="15.5"/>
    <n v="18.61"/>
    <n v="6837.91"/>
    <n v="6106.05"/>
    <n v="160.92679999999999"/>
    <n v="105905.81"/>
    <n v="94584.28"/>
    <n v="2.3613675910194587E-6"/>
    <n v="4270.6244986617348"/>
    <n v="4270.68"/>
    <n v="-1.2995901885748395E-5"/>
    <n v="157416216.03408852"/>
    <m/>
    <m/>
    <n v="239966.16376033516"/>
    <m/>
    <m/>
    <n v="20.205788552011324"/>
    <m/>
    <m/>
    <n v="182.58436146276745"/>
    <n v="182.52"/>
    <n v="3.5262690536619345E-4"/>
    <n v="16.032976667706489"/>
    <m/>
    <n v="15.84"/>
    <m/>
    <n v="3561.2070271671955"/>
    <e v="#N/A"/>
    <e v="#N/A"/>
    <n v="12.940606679044327"/>
    <n v="2025"/>
    <n v="0.83288554540569593"/>
    <n v="69625.41"/>
    <n v="337.08727489075312"/>
    <m/>
    <m/>
    <n v="1112.7827829128744"/>
    <n v="0.7320197098905068"/>
    <m/>
    <m/>
    <n v="2871970.7324869251"/>
    <e v="#N/A"/>
    <n v="5824"/>
    <e v="#N/A"/>
    <n v="12.279207339779006"/>
    <m/>
    <n v="12.372125"/>
    <n v="-7.5102425994720834E-3"/>
    <n v="12.372274309274669"/>
    <m/>
    <n v="12.27"/>
    <n v="1365.1930422664429"/>
    <n v="1541.5206937333207"/>
    <n v="1278.9376536357036"/>
    <m/>
  </r>
  <r>
    <x v="2019"/>
    <n v="15.64"/>
    <n v="18.46"/>
    <n v="6858.26"/>
    <n v="6124.18"/>
    <n v="163.7629"/>
    <n v="106233.03"/>
    <n v="94875.85"/>
    <n v="2.0835330114543638E-6"/>
    <n v="4283.0207932150097"/>
    <n v="4283.07"/>
    <n v="-1.1488671674775297E-5"/>
    <n v="158330527.84956583"/>
    <m/>
    <m/>
    <n v="241027.98631399192"/>
    <m/>
    <m/>
    <n v="20.174215847754862"/>
    <m/>
    <m/>
    <n v="183.13510011279587"/>
    <n v="183.08"/>
    <n v="3.009619444824807E-4"/>
    <n v="15.981879099000619"/>
    <m/>
    <n v="16.09"/>
    <m/>
    <n v="3571.4726735611903"/>
    <e v="#N/A"/>
    <e v="#N/A"/>
    <n v="13.166122613673036"/>
    <n v="2026"/>
    <n v="0.84723726977248104"/>
    <n v="69725.67"/>
    <n v="337.4936086387346"/>
    <m/>
    <m/>
    <n v="1111.1803851415027"/>
    <n v="0.73075775281733413"/>
    <m/>
    <m/>
    <n v="2888733.5060163438"/>
    <e v="#N/A"/>
    <n v="5808"/>
    <e v="#N/A"/>
    <n v="12.241037534702727"/>
    <m/>
    <n v="12.334250000000001"/>
    <n v="-7.5572057723228836E-3"/>
    <n v="12.334257414642231"/>
    <m/>
    <n v="12.29"/>
    <n v="1388.9842595185589"/>
    <n v="1539.1119791789158"/>
    <n v="1274.9620874942439"/>
    <m/>
  </r>
  <r>
    <x v="2020"/>
    <n v="15.66"/>
    <n v="18.809999999999999"/>
    <n v="6990.53"/>
    <n v="6242.28"/>
    <n v="158.46610000000001"/>
    <n v="106244.88"/>
    <n v="94886.23"/>
    <n v="2.0835330114543638E-6"/>
    <n v="4365.5176805027659"/>
    <n v="4365.57"/>
    <n v="-1.1984574118328872E-5"/>
    <n v="164429996.68506107"/>
    <m/>
    <m/>
    <n v="247997.66126962923"/>
    <m/>
    <m/>
    <n v="19.979173876682196"/>
    <m/>
    <m/>
    <n v="183.15106234141564"/>
    <n v="183.08"/>
    <n v="3.881491228732159E-4"/>
    <n v="15.979572832591257"/>
    <m/>
    <n v="16.04"/>
    <m/>
    <n v="3640.2409959637093"/>
    <e v="#N/A"/>
    <e v="#N/A"/>
    <n v="12.739453037721505"/>
    <n v="2027"/>
    <n v="0.83253588516746413"/>
    <n v="70171.13"/>
    <n v="339.62325094117568"/>
    <m/>
    <m/>
    <n v="1104.0813294513223"/>
    <n v="0.7260202936354293"/>
    <m/>
    <m/>
    <n v="3000046.3175710696"/>
    <e v="#N/A"/>
    <n v="6008"/>
    <e v="#N/A"/>
    <n v="12.00441960669705"/>
    <m/>
    <n v="12.094875"/>
    <n v="-7.4788200211205469E-3"/>
    <n v="12.095978752603543"/>
    <m/>
    <n v="12.05"/>
    <n v="1343.9719698413628"/>
    <n v="1524.2320236760102"/>
    <n v="1250.3172086125776"/>
    <m/>
  </r>
  <r>
    <x v="2021"/>
    <n v="16.420000000000002"/>
    <n v="19.45"/>
    <n v="7237.45"/>
    <n v="6462.75"/>
    <n v="155.3158"/>
    <n v="106975.82"/>
    <n v="95538.83"/>
    <n v="2.0835330114543638E-6"/>
    <n v="4519.6066010530385"/>
    <n v="4519.66"/>
    <n v="-1.1814815043864613E-5"/>
    <n v="176037354.10726553"/>
    <m/>
    <m/>
    <n v="261133.63652530569"/>
    <m/>
    <m/>
    <n v="19.625842572760064"/>
    <m/>
    <m/>
    <n v="184.4066023433837"/>
    <n v="184.32"/>
    <n v="4.6984778311465192E-4"/>
    <n v="15.869116064752028"/>
    <m/>
    <n v="15.87"/>
    <m/>
    <n v="3768.701615796956"/>
    <e v="#N/A"/>
    <e v="#N/A"/>
    <n v="12.485389293562495"/>
    <n v="2028"/>
    <n v="0.84421593830334207"/>
    <n v="70992.86"/>
    <n v="343.57353630587545"/>
    <m/>
    <m/>
    <n v="1091.1521269309976"/>
    <n v="0.71745030948374544"/>
    <m/>
    <m/>
    <n v="3211854.3054795973"/>
    <e v="#N/A"/>
    <n v="6280"/>
    <e v="#N/A"/>
    <n v="11.579898238767013"/>
    <m/>
    <n v="11.66675"/>
    <n v="-7.4443835029452954E-3"/>
    <n v="11.668355713863258"/>
    <m/>
    <n v="11.81"/>
    <n v="1317.1690490494252"/>
    <n v="1497.2760097922794"/>
    <n v="1206.1012957124185"/>
    <m/>
  </r>
  <r>
    <x v="2022"/>
    <n v="16.7"/>
    <n v="19.82"/>
    <n v="7438.12"/>
    <n v="6641.92"/>
    <n v="151.96530000000001"/>
    <n v="108711.66"/>
    <n v="97088.89"/>
    <n v="2.0835330114543638E-6"/>
    <n v="4644.8067399510182"/>
    <n v="4644.8599999999997"/>
    <n v="-1.1466448715635735E-5"/>
    <n v="185790082.60152015"/>
    <m/>
    <m/>
    <n v="271990.33292441105"/>
    <m/>
    <m/>
    <n v="19.353290395938618"/>
    <m/>
    <m/>
    <n v="187.39430120604459"/>
    <n v="187.32"/>
    <n v="3.9665388663556733E-4"/>
    <n v="15.6111043204276"/>
    <m/>
    <n v="15.82"/>
    <m/>
    <n v="3873.0717657658456"/>
    <e v="#N/A"/>
    <e v="#N/A"/>
    <n v="12.215265747106178"/>
    <n v="2029"/>
    <n v="0.84258324924318861"/>
    <n v="72374.98"/>
    <n v="350.23502669009002"/>
    <m/>
    <m/>
    <n v="1069.9091008340934"/>
    <n v="0.70341598725614407"/>
    <m/>
    <m/>
    <n v="3389827.705430625"/>
    <e v="#N/A"/>
    <n v="6544"/>
    <e v="#N/A"/>
    <n v="11.258338633461312"/>
    <m/>
    <n v="11.343125000000001"/>
    <n v="-7.4746920745992762E-3"/>
    <n v="11.344472176521956"/>
    <m/>
    <n v="11.55"/>
    <n v="1288.6718699510391"/>
    <n v="1476.4827198095186"/>
    <n v="1172.6093384765943"/>
    <m/>
  </r>
  <r>
    <x v="2023"/>
    <n v="18.809999999999999"/>
    <n v="21.21"/>
    <n v="7836.35"/>
    <n v="6997.47"/>
    <n v="143.78210000000001"/>
    <n v="112095.25"/>
    <n v="100109.92"/>
    <n v="2.3613675910194587E-6"/>
    <n v="4893.0080911089053"/>
    <n v="4893.07"/>
    <n v="-1.2652361624621022E-5"/>
    <n v="205645971.004392"/>
    <m/>
    <m/>
    <n v="293819.01944843633"/>
    <m/>
    <m/>
    <n v="18.833327033092093"/>
    <m/>
    <m/>
    <n v="193.20799913956657"/>
    <n v="193.12"/>
    <n v="4.5567077240349363E-4"/>
    <n v="15.123252505221737"/>
    <m/>
    <n v="15.36"/>
    <m/>
    <n v="4079.9324700051097"/>
    <e v="#N/A"/>
    <e v="#N/A"/>
    <n v="11.554508088654162"/>
    <n v="2030"/>
    <n v="0.88684582743988671"/>
    <n v="74792.84"/>
    <n v="361.82243915201821"/>
    <m/>
    <m/>
    <n v="1034.1662181618947"/>
    <n v="0.67965891424878511"/>
    <m/>
    <m/>
    <n v="3752245.0236546285"/>
    <e v="#N/A"/>
    <n v="7376"/>
    <e v="#N/A"/>
    <n v="10.653681141582215"/>
    <m/>
    <n v="10.733750000000001"/>
    <n v="-7.4595419511154226E-3"/>
    <n v="10.735689926579234"/>
    <m/>
    <n v="10.81"/>
    <n v="1218.9640285556482"/>
    <n v="1436.8141722669234"/>
    <n v="1109.6313943374887"/>
    <m/>
  </r>
  <r>
    <x v="2024"/>
    <n v="20.39"/>
    <n v="22.62"/>
    <n v="8341.4"/>
    <n v="7448.44"/>
    <n v="130.8185"/>
    <n v="116346.17"/>
    <n v="103906.09"/>
    <n v="2.3613675910194587E-6"/>
    <n v="5208.2337424158013"/>
    <n v="5208.29"/>
    <n v="-1.0801546035055232E-5"/>
    <n v="232142794.51432341"/>
    <m/>
    <m/>
    <n v="322219.81630178285"/>
    <m/>
    <m/>
    <n v="18.225971481087075"/>
    <m/>
    <m/>
    <n v="200.53001884476325"/>
    <n v="200.44"/>
    <n v="4.4910619019788989E-4"/>
    <n v="14.549274708111419"/>
    <m/>
    <n v="14.56"/>
    <m/>
    <n v="4342.7493078172611"/>
    <e v="#N/A"/>
    <e v="#N/A"/>
    <n v="10.512060248437583"/>
    <n v="2031"/>
    <n v="0.90141467727674618"/>
    <n v="78254.06"/>
    <n v="378.53709041834554"/>
    <m/>
    <m/>
    <n v="986.307669166746"/>
    <n v="0.64814460383384798"/>
    <m/>
    <m/>
    <n v="4235748.4944307441"/>
    <e v="#N/A"/>
    <n v="8568"/>
    <e v="#N/A"/>
    <n v="9.9666129654877516"/>
    <m/>
    <n v="10.0405"/>
    <n v="-7.3588999066031002E-3"/>
    <n v="10.04345293694138"/>
    <m/>
    <n v="9.94"/>
    <n v="1108.9890811913988"/>
    <n v="1390.4783834181203"/>
    <n v="1038.0699867720853"/>
    <m/>
  </r>
  <r>
    <x v="2025"/>
    <n v="20.02"/>
    <n v="22.47"/>
    <n v="8200.61"/>
    <n v="7322.7"/>
    <n v="133.14879999999999"/>
    <n v="116706.66"/>
    <n v="104227.79"/>
    <n v="2.3613675910194587E-6"/>
    <n v="5120.2019171313577"/>
    <n v="5120.26"/>
    <n v="-1.1343734232727165E-5"/>
    <n v="224295399.54542646"/>
    <m/>
    <m/>
    <n v="314057.52851757628"/>
    <m/>
    <m/>
    <n v="18.379332943666856"/>
    <m/>
    <m/>
    <n v="201.14644148590659"/>
    <n v="201.08"/>
    <n v="3.3042314455222765E-4"/>
    <n v="14.503727001131589"/>
    <m/>
    <n v="14.62"/>
    <m/>
    <n v="4269.3148556105743"/>
    <e v="#N/A"/>
    <e v="#N/A"/>
    <n v="10.698625133164198"/>
    <n v="2032"/>
    <n v="0.8909657320872274"/>
    <n v="78114.44"/>
    <n v="377.8322045950186"/>
    <m/>
    <m/>
    <n v="988.06742804403689"/>
    <n v="0.64923946585411185"/>
    <m/>
    <m/>
    <n v="4092599.9535697629"/>
    <e v="#N/A"/>
    <n v="8160"/>
    <e v="#N/A"/>
    <n v="10.134391183739027"/>
    <m/>
    <n v="10.209625000000001"/>
    <n v="-7.368910832765585E-3"/>
    <n v="10.212646730770805"/>
    <m/>
    <n v="10.220000000000001"/>
    <n v="1128.6710859750278"/>
    <n v="1402.1784894337504"/>
    <n v="1055.5448835503432"/>
    <m/>
  </r>
  <r>
    <x v="2026"/>
    <n v="17.2"/>
    <n v="20.25"/>
    <n v="7312.99"/>
    <n v="6530.09"/>
    <n v="145.0463"/>
    <n v="110252.12"/>
    <n v="98463.16"/>
    <n v="2.3613675910194587E-6"/>
    <n v="4565.8886839193447"/>
    <n v="4565.9399999999996"/>
    <n v="-1.1238886331144116E-5"/>
    <n v="175732343.71324399"/>
    <m/>
    <m/>
    <n v="263064.56438198459"/>
    <m/>
    <m/>
    <n v="19.373519381886503"/>
    <m/>
    <m/>
    <n v="190.01726940330997"/>
    <n v="189.96"/>
    <n v="3.0148138192220841E-4"/>
    <n v="15.305369083579773"/>
    <m/>
    <n v="15.12"/>
    <m/>
    <n v="3807.0941383027007"/>
    <e v="#N/A"/>
    <e v="#N/A"/>
    <n v="11.653849531498981"/>
    <n v="2033"/>
    <n v="0.84938271604938265"/>
    <n v="73161.36"/>
    <n v="353.84699085042763"/>
    <m/>
    <m/>
    <n v="1050.7188023161477"/>
    <n v="0.6903409917373674"/>
    <m/>
    <m/>
    <n v="3206524.7923557735"/>
    <e v="#N/A"/>
    <n v="6760"/>
    <e v="#N/A"/>
    <n v="11.230815899545192"/>
    <m/>
    <n v="11.311125000000001"/>
    <n v="-7.1000099861692201E-3"/>
    <n v="11.317673053372777"/>
    <m/>
    <n v="11.08"/>
    <n v="1229.4442363190194"/>
    <n v="1478.0260102567897"/>
    <n v="1169.7427152685727"/>
    <m/>
  </r>
  <r>
    <x v="2027"/>
    <n v="19.55"/>
    <n v="21.99"/>
    <n v="7946.5"/>
    <n v="7095.76"/>
    <n v="137.15729999999999"/>
    <n v="114864.5"/>
    <n v="102582.12"/>
    <n v="2.3613675910194587E-6"/>
    <n v="4961.3017004036938"/>
    <n v="4961.3500000000004"/>
    <n v="-9.7351721419780546E-6"/>
    <n v="206169190.08030874"/>
    <m/>
    <m/>
    <n v="297243.72353946016"/>
    <m/>
    <m/>
    <n v="18.533920006607783"/>
    <m/>
    <m/>
    <n v="197.96178467988764"/>
    <n v="197.88"/>
    <n v="4.1330442635767461E-4"/>
    <n v="14.664599474894194"/>
    <m/>
    <n v="14.7"/>
    <m/>
    <n v="4136.7652178184671"/>
    <e v="#N/A"/>
    <e v="#N/A"/>
    <n v="11.019292632651547"/>
    <n v="2034"/>
    <n v="0.88904047294224653"/>
    <n v="76859.06"/>
    <n v="371.70199611109501"/>
    <m/>
    <m/>
    <n v="997.61368076941289"/>
    <n v="0.65538784673296757"/>
    <m/>
    <m/>
    <n v="3761929.373148385"/>
    <e v="#N/A"/>
    <n v="7436"/>
    <e v="#N/A"/>
    <n v="10.257467064640679"/>
    <m/>
    <n v="10.33675"/>
    <n v="-7.6700060811494275E-3"/>
    <n v="10.336920044560362"/>
    <m/>
    <n v="10.37"/>
    <n v="1162.5004921256705"/>
    <n v="1413.9720977798684"/>
    <n v="1068.3638199836082"/>
    <m/>
  </r>
  <r>
    <x v="2028"/>
    <n v="19.55"/>
    <n v="22.04"/>
    <n v="7827.01"/>
    <n v="6989.01"/>
    <n v="138.3116"/>
    <n v="113635.78"/>
    <n v="101484.06"/>
    <n v="2.222449413613603E-6"/>
    <n v="4886.342099337242"/>
    <n v="4886.3900000000003"/>
    <n v="-9.8028734419886021E-6"/>
    <n v="199940106.6040667"/>
    <m/>
    <m/>
    <n v="290527.67674310447"/>
    <m/>
    <m/>
    <n v="18.671875946830102"/>
    <m/>
    <m/>
    <n v="195.82983679138465"/>
    <n v="195.76"/>
    <n v="3.5674699317866931E-4"/>
    <n v="14.820026636834287"/>
    <m/>
    <n v="14.89"/>
    <m/>
    <n v="4074.179286045528"/>
    <e v="#N/A"/>
    <e v="#N/A"/>
    <n v="11.109883569141207"/>
    <n v="2035"/>
    <n v="0.88702359346642479"/>
    <n v="75998.960000000006"/>
    <n v="367.45633407045864"/>
    <m/>
    <m/>
    <n v="1008.777589446279"/>
    <n v="0.66253358913613869"/>
    <m/>
    <m/>
    <n v="3648370.1118707866"/>
    <e v="#N/A"/>
    <n v="7160"/>
    <e v="#N/A"/>
    <n v="10.410327674303547"/>
    <m/>
    <n v="10.492125"/>
    <n v="-7.7960685463099866E-3"/>
    <n v="10.491340828199382"/>
    <m/>
    <n v="10.57"/>
    <n v="1172.0575491675445"/>
    <n v="1424.4969004189109"/>
    <n v="1084.2849771109272"/>
    <m/>
  </r>
  <r>
    <x v="2029"/>
    <n v="18.46"/>
    <n v="20.85"/>
    <n v="7307.03"/>
    <n v="6524.69"/>
    <n v="147.34739999999999"/>
    <n v="111376"/>
    <n v="99465.71"/>
    <n v="2.222449413613603E-6"/>
    <n v="4561.6113565240321"/>
    <n v="4561.66"/>
    <n v="-1.0663547035050236E-5"/>
    <n v="173366319.52862436"/>
    <m/>
    <m/>
    <n v="261573.03988566104"/>
    <m/>
    <m/>
    <n v="19.291613702709093"/>
    <m/>
    <m/>
    <n v="191.93085205081371"/>
    <n v="191.84"/>
    <n v="4.7358241666861645E-4"/>
    <n v="15.114246992182492"/>
    <m/>
    <n v="15.2"/>
    <m/>
    <n v="3803.3987841518156"/>
    <e v="#N/A"/>
    <e v="#N/A"/>
    <n v="11.834922461479456"/>
    <n v="2036"/>
    <n v="0.88537170263788967"/>
    <n v="73876.240000000005"/>
    <n v="357.16505440740104"/>
    <m/>
    <m/>
    <n v="1036.9536640224233"/>
    <n v="0.68097419546899474"/>
    <m/>
    <m/>
    <n v="3163499.2198085506"/>
    <e v="#N/A"/>
    <n v="6392"/>
    <e v="#N/A"/>
    <n v="11.101428343788616"/>
    <m/>
    <n v="11.186875000000001"/>
    <n v="-7.6381166511099163E-3"/>
    <n v="11.187951793008354"/>
    <m/>
    <n v="11.11"/>
    <n v="1248.5468572612392"/>
    <n v="1471.7773405223097"/>
    <n v="1156.2663879788704"/>
    <m/>
  </r>
  <r>
    <x v="2030"/>
    <n v="18.64"/>
    <n v="21.12"/>
    <n v="7526.81"/>
    <n v="6720.92"/>
    <n v="144.1763"/>
    <n v="111808.22"/>
    <n v="99851.49"/>
    <n v="2.222449413613603E-6"/>
    <n v="4698.7003994617889"/>
    <n v="4698.75"/>
    <n v="-1.0556113479331941E-5"/>
    <n v="183786400.86223558"/>
    <m/>
    <m/>
    <n v="273370.62914820394"/>
    <m/>
    <m/>
    <n v="19.001021578150386"/>
    <m/>
    <m/>
    <n v="192.67098542897705"/>
    <n v="192.6"/>
    <n v="3.6856401338036804E-4"/>
    <n v="15.055102652718556"/>
    <m/>
    <n v="15.12"/>
    <m/>
    <n v="3917.6732689867781"/>
    <e v="#N/A"/>
    <e v="#N/A"/>
    <n v="11.579474579291423"/>
    <n v="2037"/>
    <n v="0.88257575757575757"/>
    <n v="74646.59"/>
    <n v="360.86124060165685"/>
    <m/>
    <m/>
    <n v="1026.1407523869684"/>
    <n v="0.67380940678471202"/>
    <m/>
    <m/>
    <n v="3353670.6297833053"/>
    <e v="#N/A"/>
    <n v="6548"/>
    <e v="#N/A"/>
    <n v="10.767051471931865"/>
    <m/>
    <n v="10.849500000000001"/>
    <n v="-7.5992928769192947E-3"/>
    <n v="10.85109699252618"/>
    <m/>
    <n v="10.92"/>
    <n v="1221.5979142886092"/>
    <n v="1449.6077641016661"/>
    <n v="1121.439451671904"/>
    <m/>
  </r>
  <r>
    <x v="2031"/>
    <n v="18.36"/>
    <n v="21.23"/>
    <n v="7474.87"/>
    <n v="6674.53"/>
    <n v="143.00530000000001"/>
    <n v="111308.83"/>
    <n v="99405.28"/>
    <n v="2.222449413613603E-6"/>
    <n v="4666.1624580950202"/>
    <n v="4666.22"/>
    <n v="-1.2331588519209902E-5"/>
    <n v="181241501.86542833"/>
    <m/>
    <m/>
    <n v="270537.69395668124"/>
    <m/>
    <m/>
    <n v="19.066100973938546"/>
    <m/>
    <m/>
    <n v="191.80574588901669"/>
    <n v="191.72"/>
    <n v="4.472454048440877E-4"/>
    <n v="15.121854227586793"/>
    <m/>
    <n v="15.03"/>
    <m/>
    <n v="3890.5202774696954"/>
    <e v="#N/A"/>
    <e v="#N/A"/>
    <n v="11.484686606779666"/>
    <n v="2038"/>
    <n v="0.86481394253414978"/>
    <n v="74708.070000000007"/>
    <n v="361.1302510412695"/>
    <m/>
    <m/>
    <n v="1025.2956081753337"/>
    <n v="0.67319062687993647"/>
    <m/>
    <m/>
    <n v="3307262.9007300115"/>
    <e v="#N/A"/>
    <n v="6672"/>
    <e v="#N/A"/>
    <n v="10.840864261429342"/>
    <m/>
    <n v="10.923249999999999"/>
    <n v="-7.5422368407440654E-3"/>
    <n v="10.925615002661537"/>
    <m/>
    <n v="10.84"/>
    <n v="1211.5980832317589"/>
    <n v="1454.5727391178541"/>
    <n v="1129.1274036052826"/>
    <m/>
  </r>
  <r>
    <x v="2032"/>
    <n v="17.440000000000001"/>
    <n v="20.48"/>
    <n v="7226.39"/>
    <n v="6452.64"/>
    <n v="147.22749999999999"/>
    <n v="109227.33"/>
    <n v="97546.16"/>
    <n v="2.222449413613603E-6"/>
    <n v="4510.9396583230591"/>
    <n v="4510.99"/>
    <n v="-1.1159784646053161E-5"/>
    <n v="169183740.02075371"/>
    <m/>
    <m/>
    <n v="257044.47945698912"/>
    <m/>
    <m/>
    <n v="19.382515963722245"/>
    <m/>
    <m/>
    <n v="188.21434612174559"/>
    <n v="188.16"/>
    <n v="2.8882930349483082E-4"/>
    <n v="15.40413407785284"/>
    <m/>
    <n v="15.31"/>
    <m/>
    <n v="3761.0745010813389"/>
    <e v="#N/A"/>
    <e v="#N/A"/>
    <n v="11.82300819411118"/>
    <n v="2039"/>
    <n v="0.8515625"/>
    <n v="73250.880000000005"/>
    <n v="354.05871369302525"/>
    <m/>
    <m/>
    <n v="1045.2941238280205"/>
    <n v="0.68625623251084145"/>
    <m/>
    <m/>
    <n v="3087263.6575470595"/>
    <e v="#N/A"/>
    <n v="6252"/>
    <e v="#N/A"/>
    <n v="11.200739376457461"/>
    <m/>
    <n v="11.2865"/>
    <n v="-7.5985135819376382E-3"/>
    <n v="11.28843685515038"/>
    <m/>
    <n v="11.22"/>
    <n v="1247.2899397674705"/>
    <n v="1478.7123688731319"/>
    <n v="1166.61010281217"/>
    <m/>
  </r>
  <r>
    <x v="2033"/>
    <n v="18.97"/>
    <n v="21.39"/>
    <n v="7537.61"/>
    <n v="6730.49"/>
    <n v="142.81139999999999"/>
    <n v="111736.72"/>
    <n v="99786.54"/>
    <n v="2.222449413613603E-6"/>
    <n v="4704.8687782824381"/>
    <n v="4704.92"/>
    <n v="-1.088684134098461E-5"/>
    <n v="183730114.26908606"/>
    <m/>
    <m/>
    <n v="273639.06988862931"/>
    <m/>
    <m/>
    <n v="18.963730607183685"/>
    <m/>
    <m/>
    <n v="192.52430081379558"/>
    <n v="192.44"/>
    <n v="4.3806284449998678E-4"/>
    <n v="15.048771864413201"/>
    <m/>
    <n v="15.07"/>
    <m/>
    <n v="3922.6874209001858"/>
    <e v="#N/A"/>
    <e v="#N/A"/>
    <n v="11.46616118684163"/>
    <n v="2040"/>
    <n v="0.88686302010285167"/>
    <n v="75076.13"/>
    <n v="362.79607713846224"/>
    <m/>
    <m/>
    <n v="1019.2477050066071"/>
    <n v="0.66896596524849639"/>
    <m/>
    <m/>
    <n v="3352799.1775103724"/>
    <e v="#N/A"/>
    <n v="6640"/>
    <e v="#N/A"/>
    <n v="10.716939141669799"/>
    <m/>
    <n v="10.797750000000001"/>
    <n v="-7.4840460586882429E-3"/>
    <n v="10.801231395426939"/>
    <m/>
    <n v="10.83"/>
    <n v="1209.6437100689127"/>
    <n v="1446.762797012824"/>
    <n v="1116.2200149191781"/>
    <m/>
  </r>
  <r>
    <x v="2034"/>
    <n v="18.100000000000001"/>
    <n v="20.51"/>
    <n v="7239.57"/>
    <n v="6464.35"/>
    <n v="146.05500000000001"/>
    <n v="110720.66"/>
    <n v="98878.92"/>
    <n v="2.222449413613603E-6"/>
    <n v="4518.726270948664"/>
    <n v="4518.78"/>
    <n v="-1.1890167553096909E-5"/>
    <n v="169192567.3438918"/>
    <m/>
    <m/>
    <n v="257406.06665029569"/>
    <m/>
    <m/>
    <n v="19.338163366110905"/>
    <m/>
    <m/>
    <n v="190.76896012302973"/>
    <n v="190.68"/>
    <n v="4.6654144655811081E-4"/>
    <n v="15.185121795373606"/>
    <m/>
    <n v="15.29"/>
    <m/>
    <n v="3767.4664048810532"/>
    <e v="#N/A"/>
    <e v="#N/A"/>
    <n v="11.725831058488481"/>
    <n v="2041"/>
    <n v="0.8824963432471965"/>
    <n v="73869.41"/>
    <n v="356.9368799686701"/>
    <m/>
    <m/>
    <n v="1035.6303633906446"/>
    <n v="0.67965401197445752"/>
    <m/>
    <m/>
    <n v="3087539.4045448299"/>
    <e v="#N/A"/>
    <n v="6324"/>
    <e v="#N/A"/>
    <n v="11.140194186920302"/>
    <m/>
    <n v="11.224"/>
    <n v="-7.4666618923465711E-3"/>
    <n v="11.227948104332846"/>
    <m/>
    <n v="11.1"/>
    <n v="1237.0380595651054"/>
    <n v="1475.3286629186371"/>
    <n v="1160.3040343093005"/>
    <m/>
  </r>
  <r>
    <x v="2035"/>
    <n v="16.82"/>
    <n v="19.46"/>
    <n v="6828.7"/>
    <n v="6097.47"/>
    <n v="155.47620000000001"/>
    <n v="106576.47"/>
    <n v="95177.74"/>
    <n v="2.222449413613603E-6"/>
    <n v="4262.1693943465452"/>
    <n v="4262.22"/>
    <n v="-1.1873073997858974E-5"/>
    <n v="149981291.12745601"/>
    <m/>
    <m/>
    <n v="235490.43645309174"/>
    <m/>
    <m/>
    <n v="19.886408233502166"/>
    <m/>
    <m/>
    <n v="183.62414567913476"/>
    <n v="183.56"/>
    <n v="3.4945347098913615E-4"/>
    <n v="15.752975062140949"/>
    <m/>
    <n v="15.54"/>
    <m/>
    <n v="3553.5440595000291"/>
    <e v="#N/A"/>
    <e v="#N/A"/>
    <n v="12.481395898390064"/>
    <n v="2042"/>
    <n v="0.86433710174717371"/>
    <n v="70631.19"/>
    <n v="341.26315705748425"/>
    <m/>
    <m/>
    <n v="1081.0293851960016"/>
    <n v="0.70938081451232793"/>
    <m/>
    <m/>
    <n v="2736984.5680063763"/>
    <e v="#N/A"/>
    <n v="5568"/>
    <e v="#N/A"/>
    <n v="11.771900391334809"/>
    <m/>
    <n v="11.858750000000001"/>
    <n v="-7.3236731245023279E-3"/>
    <n v="11.864770551892065"/>
    <m/>
    <n v="11.79"/>
    <n v="1316.7477584994815"/>
    <n v="1517.1548359552039"/>
    <n v="1226.0992300825437"/>
    <m/>
  </r>
  <r>
    <x v="2036"/>
    <n v="16.239999999999998"/>
    <n v="18.55"/>
    <n v="6638.68"/>
    <n v="5927.79"/>
    <n v="161.41059999999999"/>
    <n v="105499.67"/>
    <n v="94215.9"/>
    <n v="2.222449413613603E-6"/>
    <n v="4143.4663666036149"/>
    <n v="4143.5200000000004"/>
    <n v="-1.2943921203545372E-5"/>
    <n v="141627863.97179753"/>
    <m/>
    <m/>
    <n v="225658.45367794755"/>
    <m/>
    <m/>
    <n v="20.162582280074034"/>
    <m/>
    <m/>
    <n v="181.76445896389629"/>
    <n v="181.68"/>
    <n v="4.6487760841196213E-4"/>
    <n v="15.911617116702043"/>
    <m/>
    <n v="15.72"/>
    <m/>
    <n v="3454.5568851848152"/>
    <e v="#N/A"/>
    <e v="#N/A"/>
    <n v="12.9569663509115"/>
    <n v="2043"/>
    <n v="0.87547169811320746"/>
    <n v="69559.64"/>
    <n v="336.05959101069305"/>
    <m/>
    <m/>
    <n v="1097.4297465336313"/>
    <n v="0.72007460759921038"/>
    <m/>
    <m/>
    <n v="2584568.2102987519"/>
    <e v="#N/A"/>
    <n v="5172"/>
    <e v="#N/A"/>
    <n v="12.098924534720254"/>
    <m/>
    <n v="12.186624999999999"/>
    <n v="-7.1964522810659126E-3"/>
    <n v="12.194518674707696"/>
    <m/>
    <n v="12.2"/>
    <n v="1366.9189358633014"/>
    <n v="1538.2244421607104"/>
    <n v="1260.160344863845"/>
    <m/>
  </r>
  <r>
    <x v="2037"/>
    <n v="16.32"/>
    <n v="18.739999999999998"/>
    <n v="6631.63"/>
    <n v="5921.49"/>
    <n v="161.08750000000001"/>
    <n v="104649.19"/>
    <n v="93456.17"/>
    <n v="2.222449413613603E-6"/>
    <n v="4138.9652537577686"/>
    <n v="4139.0200000000004"/>
    <n v="-1.3226861003801105E-5"/>
    <n v="141320747.76735643"/>
    <m/>
    <m/>
    <n v="225296.55172519121"/>
    <m/>
    <m/>
    <n v="20.172771523995362"/>
    <m/>
    <m/>
    <n v="180.29477807237919"/>
    <n v="180.24"/>
    <n v="3.0391740112722943E-4"/>
    <n v="16.03936622473627"/>
    <m/>
    <n v="16"/>
    <m/>
    <n v="3450.7861422571473"/>
    <e v="#N/A"/>
    <e v="#N/A"/>
    <n v="12.930197492235719"/>
    <n v="2044"/>
    <n v="0.87086446104589121"/>
    <n v="68877.570000000007"/>
    <n v="332.73836146960434"/>
    <m/>
    <m/>
    <n v="1108.1906404545628"/>
    <n v="0.72706640125697697"/>
    <m/>
    <m/>
    <n v="2578987.5889790892"/>
    <e v="#N/A"/>
    <n v="5136"/>
    <e v="#N/A"/>
    <n v="12.111219048576718"/>
    <m/>
    <n v="12.197875"/>
    <n v="-7.1041842471153416E-3"/>
    <n v="12.207054516585185"/>
    <m/>
    <n v="12.2"/>
    <n v="1364.0949060075168"/>
    <n v="1539.001790212126"/>
    <n v="1261.4408767637535"/>
    <m/>
  </r>
  <r>
    <x v="2038"/>
    <n v="17.149999999999999"/>
    <n v="19.32"/>
    <n v="6765.08"/>
    <n v="6040.61"/>
    <n v="156.97409999999999"/>
    <n v="105076.16"/>
    <n v="93836.85"/>
    <n v="2.639209272237153E-6"/>
    <n v="4221.9458652133053"/>
    <n v="4222"/>
    <n v="-1.2822071694618131E-5"/>
    <n v="146987750.18825418"/>
    <m/>
    <m/>
    <n v="232088.16198276641"/>
    <m/>
    <m/>
    <n v="19.968308904256059"/>
    <m/>
    <m/>
    <n v="181.01714084127386"/>
    <n v="180.96"/>
    <n v="3.1576503798547151E-4"/>
    <n v="15.97238629099982"/>
    <m/>
    <n v="15.95"/>
    <m/>
    <n v="3519.9002938681324"/>
    <e v="#N/A"/>
    <e v="#N/A"/>
    <n v="12.597588889765696"/>
    <n v="2045"/>
    <n v="0.8876811594202898"/>
    <n v="69346.12"/>
    <n v="334.92339716451102"/>
    <m/>
    <m/>
    <n v="1100.652007419382"/>
    <n v="0.72191508330741472"/>
    <m/>
    <m/>
    <n v="2682477.0927063483"/>
    <e v="#N/A"/>
    <n v="5376"/>
    <e v="#N/A"/>
    <n v="11.865924869066509"/>
    <m/>
    <n v="11.950374999999999"/>
    <n v="-7.066734804011654E-3"/>
    <n v="11.960243151176082"/>
    <m/>
    <n v="11.93"/>
    <n v="1329.0057512907322"/>
    <n v="1523.4031235918276"/>
    <n v="1235.8923251583917"/>
    <m/>
  </r>
  <r>
    <x v="2039"/>
    <n v="16.600000000000001"/>
    <n v="19.13"/>
    <n v="6607.95"/>
    <n v="5900.29"/>
    <n v="162.2029"/>
    <n v="104257.52"/>
    <n v="93105.53"/>
    <n v="2.639209272237153E-6"/>
    <n v="4123.7837420259666"/>
    <n v="4123.84"/>
    <n v="-1.3642133068536566E-5"/>
    <n v="140152897.29525384"/>
    <m/>
    <m/>
    <n v="223999.09625836278"/>
    <m/>
    <m/>
    <n v="20.199709482069075"/>
    <m/>
    <m/>
    <n v="179.60247124864003"/>
    <n v="179.52"/>
    <n v="4.5939866666677709E-4"/>
    <n v="16.096314630125232"/>
    <m/>
    <n v="16.329999999999998"/>
    <m/>
    <n v="3438.0360686832691"/>
    <e v="#N/A"/>
    <e v="#N/A"/>
    <n v="13.016375897567213"/>
    <n v="2046"/>
    <n v="0.86774699424986945"/>
    <n v="68701.69"/>
    <n v="331.78506237783387"/>
    <m/>
    <m/>
    <n v="1110.8803110813787"/>
    <n v="0.7285547342675458"/>
    <m/>
    <m/>
    <n v="2557766.0041883332"/>
    <e v="#N/A"/>
    <n v="5028"/>
    <e v="#N/A"/>
    <n v="12.140998185810144"/>
    <m/>
    <n v="12.224875000000001"/>
    <n v="-6.8611592502874075E-3"/>
    <n v="12.237652584257862"/>
    <m/>
    <n v="12.33"/>
    <n v="1373.1864549796906"/>
    <n v="1541.0569151438087"/>
    <n v="1264.5425150736819"/>
    <m/>
  </r>
  <r>
    <x v="2040"/>
    <n v="16.88"/>
    <n v="19.010000000000002"/>
    <n v="6599.28"/>
    <n v="5892.54"/>
    <n v="161.47380000000001"/>
    <n v="103090.34"/>
    <n v="92062.95"/>
    <n v="2.639209272237153E-6"/>
    <n v="4118.2726864978431"/>
    <n v="4118.33"/>
    <n v="-1.3916685199344414E-5"/>
    <n v="139778766.98870665"/>
    <m/>
    <m/>
    <n v="223555.62009486475"/>
    <m/>
    <m/>
    <n v="20.212449497207047"/>
    <m/>
    <m/>
    <n v="177.58746186745606"/>
    <n v="177.52"/>
    <n v="3.8002403929726647E-4"/>
    <n v="16.275999390334935"/>
    <m/>
    <n v="16.13"/>
    <m/>
    <n v="3433.4214538212336"/>
    <e v="#N/A"/>
    <e v="#N/A"/>
    <n v="12.957033177593599"/>
    <n v="2047"/>
    <n v="0.88795370857443434"/>
    <n v="68137.95"/>
    <n v="329.03686612242257"/>
    <m/>
    <m/>
    <n v="1119.9957734021605"/>
    <n v="0.73446334827297355"/>
    <m/>
    <m/>
    <n v="2550960.8129166425"/>
    <e v="#N/A"/>
    <n v="5112"/>
    <e v="#N/A"/>
    <n v="12.156379109421788"/>
    <m/>
    <n v="12.240500000000001"/>
    <n v="-6.8723410463797929E-3"/>
    <n v="12.253305796928503"/>
    <m/>
    <n v="12.2"/>
    <n v="1366.9259858667288"/>
    <n v="1542.0288641931174"/>
    <n v="1266.1445111806213"/>
    <m/>
  </r>
  <r>
    <x v="2041"/>
    <n v="17.559999999999999"/>
    <n v="19.5"/>
    <n v="6829.99"/>
    <n v="6098.52"/>
    <n v="157.90029999999999"/>
    <n v="104033.25"/>
    <n v="92904.76"/>
    <n v="2.639209272237153E-6"/>
    <n v="4262.1430536441349"/>
    <n v="4262.2"/>
    <n v="-1.336078923208639E-5"/>
    <n v="149544631.95551205"/>
    <m/>
    <m/>
    <n v="235275.30054892565"/>
    <m/>
    <m/>
    <n v="19.858658784639385"/>
    <m/>
    <m/>
    <n v="179.20738578416976"/>
    <n v="179.12"/>
    <n v="4.878616802688196E-4"/>
    <n v="16.126620137365695"/>
    <m/>
    <n v="16.28"/>
    <m/>
    <n v="3553.3381285186992"/>
    <e v="#N/A"/>
    <e v="#N/A"/>
    <n v="12.669471470124005"/>
    <n v="2048"/>
    <n v="0.90051282051282044"/>
    <n v="69063.95"/>
    <n v="333.48246145619669"/>
    <m/>
    <m/>
    <n v="1104.7749443902751"/>
    <n v="0.72441325775981147"/>
    <m/>
    <m/>
    <n v="2729211.9333463055"/>
    <e v="#N/A"/>
    <n v="5332"/>
    <e v="#N/A"/>
    <n v="11.730893558494111"/>
    <m/>
    <n v="11.814624999999999"/>
    <n v="-7.087101072263291E-3"/>
    <n v="11.824572312806293"/>
    <m/>
    <n v="11.93"/>
    <n v="1336.5891359804343"/>
    <n v="1515.037801544418"/>
    <n v="1221.8281740505788"/>
    <m/>
  </r>
  <r>
    <x v="2042"/>
    <n v="19.16"/>
    <n v="20.72"/>
    <n v="7180.97"/>
    <n v="6411.89"/>
    <n v="150.23009999999999"/>
    <n v="105823.56"/>
    <n v="94503.31"/>
    <n v="2.639209272237153E-6"/>
    <n v="4481.0570898057367"/>
    <n v="4481.12"/>
    <n v="-1.403894434048869E-5"/>
    <n v="164906193.87619615"/>
    <m/>
    <m/>
    <n v="253407.16078230721"/>
    <m/>
    <m/>
    <n v="19.347940593474711"/>
    <m/>
    <m/>
    <n v="182.28692387526849"/>
    <n v="182.2"/>
    <n v="4.7707944713781814E-4"/>
    <n v="15.84859581052585"/>
    <m/>
    <n v="15.87"/>
    <m/>
    <n v="3735.8175088148482"/>
    <e v="#N/A"/>
    <e v="#N/A"/>
    <n v="12.053260331711762"/>
    <n v="2049"/>
    <n v="0.92471042471042475"/>
    <n v="70829.45"/>
    <n v="341.98065703742492"/>
    <m/>
    <m/>
    <n v="1076.5332906140136"/>
    <n v="0.70582797529975716"/>
    <m/>
    <m/>
    <n v="3009589.4282486737"/>
    <e v="#N/A"/>
    <n v="5828"/>
    <e v="#N/A"/>
    <n v="11.127588010745217"/>
    <m/>
    <n v="11.206"/>
    <n v="-6.9973219038713674E-3"/>
    <n v="11.21658614491629"/>
    <m/>
    <n v="11.42"/>
    <n v="1271.5808114410777"/>
    <n v="1476.0745777969328"/>
    <n v="1158.9910413014823"/>
    <m/>
  </r>
  <r>
    <x v="2043"/>
    <n v="18.940000000000001"/>
    <n v="20.45"/>
    <n v="6969.29"/>
    <n v="6222.83"/>
    <n v="152.5461"/>
    <n v="104297.71"/>
    <n v="93139.93"/>
    <n v="2.5002875438939753E-6"/>
    <n v="4348.6467623249573"/>
    <n v="4348.71"/>
    <n v="-1.4541708930448927E-5"/>
    <n v="155161516.35411972"/>
    <m/>
    <m/>
    <n v="242192.30676129385"/>
    <m/>
    <m/>
    <n v="19.631652827901334"/>
    <m/>
    <m/>
    <n v="179.64542119232124"/>
    <n v="179.56"/>
    <n v="4.7572506304982554E-4"/>
    <n v="16.075577010984112"/>
    <m/>
    <n v="16.059999999999999"/>
    <m/>
    <n v="3625.3508789630919"/>
    <e v="#N/A"/>
    <e v="#N/A"/>
    <n v="12.236713793473555"/>
    <n v="2050"/>
    <n v="0.92616136919315417"/>
    <n v="69634.899999999994"/>
    <n v="336.13434795561255"/>
    <m/>
    <m/>
    <n v="1094.6891966997302"/>
    <n v="0.71752778516681592"/>
    <m/>
    <m/>
    <n v="2831822.5435630791"/>
    <e v="#N/A"/>
    <n v="5628"/>
    <e v="#N/A"/>
    <n v="11.454093771143706"/>
    <m/>
    <n v="11.53875"/>
    <n v="-7.3366897503017725E-3"/>
    <n v="11.546126865310622"/>
    <m/>
    <n v="11.59"/>
    <n v="1290.9345709508591"/>
    <n v="1497.7192802201116"/>
    <n v="1192.9981640373135"/>
    <m/>
  </r>
  <r>
    <x v="2044"/>
    <n v="19.05"/>
    <n v="20.81"/>
    <n v="7025.68"/>
    <n v="6273.16"/>
    <n v="151.2662"/>
    <n v="105491.87"/>
    <n v="94206.11"/>
    <n v="2.5002875438939753E-6"/>
    <n v="4383.7256899432914"/>
    <n v="4383.79"/>
    <n v="-1.4669967473013301E-5"/>
    <n v="157664663.23616806"/>
    <m/>
    <m/>
    <n v="245128.21872087804"/>
    <m/>
    <m/>
    <n v="19.551753922186702"/>
    <m/>
    <m/>
    <n v="181.6978466970601"/>
    <n v="181.64"/>
    <n v="3.1846893338527416E-4"/>
    <n v="15.891010598063001"/>
    <m/>
    <n v="15.73"/>
    <m/>
    <n v="3654.5674373677889"/>
    <e v="#N/A"/>
    <e v="#N/A"/>
    <n v="12.133263465776723"/>
    <n v="2051"/>
    <n v="0.91542527630946668"/>
    <n v="70409.78"/>
    <n v="339.84822994511484"/>
    <m/>
    <m/>
    <n v="1082.5077651942825"/>
    <n v="0.7094760520485669"/>
    <m/>
    <m/>
    <n v="2877532.9061816032"/>
    <e v="#N/A"/>
    <n v="5736"/>
    <e v="#N/A"/>
    <n v="11.360924355531282"/>
    <m/>
    <n v="11.442500000000001"/>
    <n v="-7.1291802026409723E-3"/>
    <n v="11.452347293876645"/>
    <m/>
    <n v="11.45"/>
    <n v="1280.0208888419204"/>
    <n v="1491.6237093272107"/>
    <n v="1183.2941277345835"/>
    <m/>
  </r>
  <r>
    <x v="2045"/>
    <n v="20.079999999999998"/>
    <n v="21.53"/>
    <n v="7323.58"/>
    <n v="6539.13"/>
    <n v="146.13229999999999"/>
    <n v="107420.05"/>
    <n v="95927.77"/>
    <n v="2.5002875438939753E-6"/>
    <n v="4569.4912043668282"/>
    <n v="4569.55"/>
    <n v="-1.2866832220237434E-5"/>
    <n v="171026720.24492833"/>
    <m/>
    <m/>
    <n v="260715.17097399302"/>
    <m/>
    <m/>
    <n v="19.136777321020407"/>
    <m/>
    <m/>
    <n v="185.01440783005242"/>
    <n v="184.96"/>
    <n v="2.9415998081971928E-4"/>
    <n v="15.600057066348096"/>
    <m/>
    <n v="15.57"/>
    <m/>
    <n v="3809.4045264069846"/>
    <e v="#N/A"/>
    <e v="#N/A"/>
    <n v="11.720711836040516"/>
    <n v="2052"/>
    <n v="0.93265211333023679"/>
    <n v="72045.490000000005"/>
    <n v="347.71619008162656"/>
    <m/>
    <m/>
    <n v="1057.3597136507901"/>
    <n v="0.69292831628214846"/>
    <m/>
    <m/>
    <n v="3121431.5108619244"/>
    <e v="#N/A"/>
    <n v="6180"/>
    <e v="#N/A"/>
    <n v="10.878736161860918"/>
    <m/>
    <n v="10.962125"/>
    <n v="-7.6069957366006191E-3"/>
    <n v="10.966411445874135"/>
    <m/>
    <n v="11.01"/>
    <n v="1236.4979978013014"/>
    <n v="1459.9647113887565"/>
    <n v="1133.0719415657886"/>
    <m/>
  </r>
  <r>
    <x v="2046"/>
    <n v="18.829999999999998"/>
    <n v="20.87"/>
    <n v="6974.05"/>
    <n v="6227.02"/>
    <n v="149.54820000000001"/>
    <n v="105404.62"/>
    <n v="94127.72"/>
    <n v="2.5002875438939753E-6"/>
    <n v="4351.2985564276551"/>
    <n v="4351.3500000000004"/>
    <n v="-1.1822439552111597E-5"/>
    <n v="154694042.92998689"/>
    <m/>
    <m/>
    <n v="242047.10725862504"/>
    <m/>
    <m/>
    <n v="19.592962630641388"/>
    <m/>
    <m/>
    <n v="181.53871496906243"/>
    <n v="181.48"/>
    <n v="3.2353410327545795E-4"/>
    <n v="15.892238430930075"/>
    <m/>
    <n v="15.82"/>
    <m/>
    <n v="3627.4788515052819"/>
    <e v="#N/A"/>
    <e v="#N/A"/>
    <n v="11.993915825320274"/>
    <n v="2053"/>
    <n v="0.9022520364159079"/>
    <n v="70264.39"/>
    <n v="339.09351272296664"/>
    <m/>
    <m/>
    <n v="1083.4996342201891"/>
    <n v="0.70999149768253633"/>
    <m/>
    <m/>
    <n v="2823367.0657351115"/>
    <e v="#N/A"/>
    <n v="5768"/>
    <e v="#N/A"/>
    <n v="11.397442924272303"/>
    <m/>
    <n v="11.484"/>
    <n v="-7.5371887606842103E-3"/>
    <n v="11.489437539693068"/>
    <m/>
    <n v="11.38"/>
    <n v="1265.3201538666851"/>
    <n v="1494.7675646972402"/>
    <n v="1187.0977097840921"/>
    <m/>
  </r>
  <r>
    <x v="2047"/>
    <n v="19.89"/>
    <n v="21.55"/>
    <n v="7227.67"/>
    <n v="6453.46"/>
    <n v="148.1463"/>
    <n v="107619.52"/>
    <n v="96105.42"/>
    <n v="2.5002875438939753E-6"/>
    <n v="4509.4289803509801"/>
    <n v="4509.4799999999996"/>
    <n v="-1.1313865239337417E-5"/>
    <n v="165937576.61827379"/>
    <m/>
    <m/>
    <n v="255247.39876072807"/>
    <m/>
    <m/>
    <n v="19.236221687988643"/>
    <m/>
    <m/>
    <n v="185.34892476322895"/>
    <n v="185.28"/>
    <n v="3.720032557694708E-4"/>
    <n v="15.557793023343487"/>
    <m/>
    <n v="15.72"/>
    <m/>
    <n v="3759.2807212325843"/>
    <e v="#N/A"/>
    <e v="#N/A"/>
    <n v="11.880717065316579"/>
    <n v="2054"/>
    <n v="0.9229698375870069"/>
    <n v="71756.539999999994"/>
    <n v="346.26753750681883"/>
    <m/>
    <m/>
    <n v="1060.4901982996373"/>
    <n v="0.69484808845040513"/>
    <m/>
    <m/>
    <n v="3028603.4271053728"/>
    <e v="#N/A"/>
    <n v="5932"/>
    <e v="#N/A"/>
    <n v="10.982473593436062"/>
    <m/>
    <n v="11.06245"/>
    <n v="-7.2295383539756619E-3"/>
    <n v="11.071252626892143"/>
    <m/>
    <n v="11.18"/>
    <n v="1253.3780430071929"/>
    <n v="1467.5514259167321"/>
    <n v="1143.8766868283844"/>
    <m/>
  </r>
  <r>
    <x v="2048"/>
    <n v="21.87"/>
    <n v="22.97"/>
    <n v="7714.62"/>
    <n v="6888.2"/>
    <n v="139.1568"/>
    <n v="111881.04"/>
    <n v="99910.28"/>
    <n v="2.639209272237153E-6"/>
    <n v="4812.8907735931143"/>
    <n v="4812.96"/>
    <n v="-1.4383333101775087E-5"/>
    <n v="188270439.51605958"/>
    <m/>
    <m/>
    <n v="281031.58389553503"/>
    <m/>
    <m/>
    <n v="18.586842299053707"/>
    <m/>
    <m/>
    <n v="192.67428041304797"/>
    <n v="192.6"/>
    <n v="3.8567192652116944E-4"/>
    <n v="14.940312907935109"/>
    <m/>
    <n v="15.19"/>
    <m/>
    <n v="4012.1799441142552"/>
    <e v="#N/A"/>
    <e v="#N/A"/>
    <n v="11.157641172366001"/>
    <n v="2055"/>
    <n v="0.95211144971702233"/>
    <n v="74808.59"/>
    <n v="360.91091967675368"/>
    <m/>
    <m/>
    <n v="1015.3839388601434"/>
    <n v="0.66510465237490601"/>
    <m/>
    <m/>
    <n v="3436302.2507243021"/>
    <e v="#N/A"/>
    <n v="6624"/>
    <e v="#N/A"/>
    <n v="10.241203624949859"/>
    <m/>
    <n v="10.312412500000001"/>
    <n v="-6.9051616244153458E-3"/>
    <n v="10.324364905881581"/>
    <m/>
    <n v="10.54"/>
    <n v="1177.0958251351924"/>
    <n v="1418.0095946959232"/>
    <n v="1066.6699056434829"/>
    <m/>
  </r>
  <r>
    <x v="2049"/>
    <n v="21.97"/>
    <n v="23.92"/>
    <n v="8000.4"/>
    <n v="7143.35"/>
    <n v="132.74709999999999"/>
    <n v="114672.79"/>
    <n v="102403.06"/>
    <n v="2.639209272237153E-6"/>
    <n v="4991.0575575674866"/>
    <n v="4991.12"/>
    <n v="-1.251070551566702E-5"/>
    <n v="202209511.25106663"/>
    <m/>
    <m/>
    <n v="296643.53173205792"/>
    <m/>
    <m/>
    <n v="18.242124234182803"/>
    <m/>
    <m/>
    <n v="197.4772361221325"/>
    <n v="197.4"/>
    <n v="3.9126708273795607E-4"/>
    <n v="14.567048979390112"/>
    <m/>
    <n v="14.64"/>
    <m/>
    <n v="4160.6778441925444"/>
    <e v="#N/A"/>
    <e v="#N/A"/>
    <n v="10.643023891850214"/>
    <n v="2056"/>
    <n v="0.91847826086956508"/>
    <n v="76940.39"/>
    <n v="371.16671601397405"/>
    <m/>
    <m/>
    <n v="986.44881949935802"/>
    <n v="0.64609009476469348"/>
    <m/>
    <m/>
    <n v="3690750.190973002"/>
    <e v="#N/A"/>
    <n v="7276"/>
    <e v="#N/A"/>
    <n v="9.8613936619288616"/>
    <m/>
    <n v="9.9332624999999997"/>
    <n v="-7.2351695196958277E-3"/>
    <n v="9.9415923580054475"/>
    <m/>
    <n v="9.99"/>
    <n v="1122.8053310173298"/>
    <n v="1391.7106938074792"/>
    <n v="1027.1108975176146"/>
    <m/>
  </r>
  <r>
    <x v="2050"/>
    <n v="22.27"/>
    <n v="24.92"/>
    <n v="8167.79"/>
    <n v="7292.79"/>
    <n v="127.4753"/>
    <n v="116758.05"/>
    <n v="104264.93"/>
    <n v="2.639209272237153E-6"/>
    <n v="5095.3597307690243"/>
    <n v="5095.43"/>
    <n v="-1.3790638076827122E-5"/>
    <n v="210661053.06009796"/>
    <m/>
    <m/>
    <n v="305949.34161003079"/>
    <m/>
    <m/>
    <n v="18.050840358541798"/>
    <m/>
    <m/>
    <n v="201.06334550540586"/>
    <n v="201"/>
    <n v="3.1515176818830426E-4"/>
    <n v="14.301702847768045"/>
    <m/>
    <n v="14.24"/>
    <m/>
    <n v="4247.5976811960554"/>
    <e v="#N/A"/>
    <e v="#N/A"/>
    <n v="10.219698305149668"/>
    <n v="2057"/>
    <n v="0.89365971107544129"/>
    <n v="78560.19"/>
    <n v="378.95117166349917"/>
    <m/>
    <m/>
    <n v="965.68144624033164"/>
    <n v="0.63242822217282835"/>
    <m/>
    <m/>
    <n v="3845042.757195733"/>
    <e v="#N/A"/>
    <n v="7768"/>
    <e v="#N/A"/>
    <n v="9.6546420739170635"/>
    <m/>
    <n v="9.7239249999999995"/>
    <n v="-7.1249959335284441E-3"/>
    <n v="9.7332783686337958"/>
    <m/>
    <n v="9.65"/>
    <n v="1078.1458216210033"/>
    <n v="1377.1174473266942"/>
    <n v="1005.57673952676"/>
    <m/>
  </r>
  <r>
    <x v="2051"/>
    <n v="24.49"/>
    <n v="26.41"/>
    <n v="8761.6200000000008"/>
    <n v="7822.98"/>
    <n v="121.58580000000001"/>
    <n v="117916.01"/>
    <n v="105298.71"/>
    <n v="2.639209272237153E-6"/>
    <n v="5465.6788622367039"/>
    <n v="5465.75"/>
    <n v="-1.3015187905751624E-5"/>
    <n v="241281140.03730953"/>
    <m/>
    <m/>
    <n v="339310.12584553886"/>
    <m/>
    <m/>
    <n v="17.394234416074937"/>
    <m/>
    <m/>
    <n v="203.05246070352402"/>
    <n v="202.96"/>
    <n v="4.5556121168699448E-4"/>
    <n v="14.159416042683054"/>
    <m/>
    <n v="14"/>
    <m/>
    <n v="4556.2693851041895"/>
    <e v="#N/A"/>
    <e v="#N/A"/>
    <n v="9.7469093471093782"/>
    <n v="2058"/>
    <n v="0.92730026505111696"/>
    <n v="80796.36"/>
    <n v="389.70736421762348"/>
    <m/>
    <m/>
    <n v="938.19388696076214"/>
    <n v="0.61436827732926913"/>
    <m/>
    <m/>
    <n v="4403967.9554126216"/>
    <e v="#N/A"/>
    <n v="8528"/>
    <e v="#N/A"/>
    <n v="8.9523271014920009"/>
    <m/>
    <n v="9.0162999999999993"/>
    <n v="-7.0952495489278178E-3"/>
    <n v="9.0253534644781599"/>
    <m/>
    <n v="9.19"/>
    <n v="1028.2680831203634"/>
    <n v="1327.024294795897"/>
    <n v="932.42730584656442"/>
    <m/>
  </r>
  <r>
    <x v="2052"/>
    <n v="25.1"/>
    <n v="27.66"/>
    <n v="9414.1"/>
    <n v="8405.5400000000009"/>
    <n v="112.102"/>
    <n v="122059.21"/>
    <n v="108998.3"/>
    <n v="2.639209272237153E-6"/>
    <n v="5872.5661161170055"/>
    <n v="5872.65"/>
    <n v="-1.428382127222072E-5"/>
    <n v="277204684.53757924"/>
    <m/>
    <m/>
    <n v="377208.01947232231"/>
    <m/>
    <m/>
    <n v="16.746143483716935"/>
    <m/>
    <m/>
    <n v="210.18196434499077"/>
    <n v="210.12"/>
    <n v="2.9489979531116539E-4"/>
    <n v="13.661466493427524"/>
    <m/>
    <n v="13.77"/>
    <m/>
    <n v="4895.4238470156297"/>
    <e v="#N/A"/>
    <e v="#N/A"/>
    <n v="8.9860632002894754"/>
    <n v="2059"/>
    <n v="0.90744757772957341"/>
    <n v="84217.96"/>
    <n v="406.17914626108137"/>
    <m/>
    <m/>
    <n v="898.46283715078368"/>
    <n v="0.58829496527998049"/>
    <m/>
    <m/>
    <n v="5059704.9304625979"/>
    <e v="#N/A"/>
    <n v="9632"/>
    <e v="#N/A"/>
    <n v="8.2852812155099471"/>
    <m/>
    <n v="8.3452750000000009"/>
    <n v="-7.1889523700601199E-3"/>
    <n v="8.3529684646819238"/>
    <m/>
    <n v="8.57"/>
    <n v="948.00122302362536"/>
    <n v="1277.58076127187"/>
    <n v="862.9513147114078"/>
    <m/>
  </r>
  <r>
    <x v="2053"/>
    <n v="22.01"/>
    <n v="24.71"/>
    <n v="8164.11"/>
    <n v="7289.4"/>
    <n v="124.5545"/>
    <n v="117773.74"/>
    <n v="105170.54"/>
    <n v="2.3613675910194587E-6"/>
    <n v="5092.4431101388673"/>
    <n v="5092.51"/>
    <n v="-1.3134949392923367E-5"/>
    <n v="203560586.05224109"/>
    <m/>
    <m/>
    <n v="302067.28127841128"/>
    <m/>
    <m/>
    <n v="17.856577792685037"/>
    <m/>
    <m/>
    <n v="202.7876904962524"/>
    <n v="202.72"/>
    <n v="3.3391128774851175E-4"/>
    <n v="14.139755706052034"/>
    <m/>
    <n v="14.24"/>
    <m/>
    <n v="4245.012579835502"/>
    <e v="#N/A"/>
    <e v="#N/A"/>
    <n v="9.9823235803516948"/>
    <n v="2060"/>
    <n v="0.89073249696479162"/>
    <n v="79676.3"/>
    <n v="384.18493176543154"/>
    <m/>
    <m/>
    <n v="946.91464872368601"/>
    <n v="0.61984390697110958"/>
    <m/>
    <m/>
    <n v="3715610.9480214487"/>
    <e v="#N/A"/>
    <n v="7424"/>
    <e v="#N/A"/>
    <n v="9.3841411735150277"/>
    <m/>
    <n v="9.4706375000000005"/>
    <n v="-9.1331049768268446E-3"/>
    <n v="9.461152732274007"/>
    <m/>
    <n v="9.48"/>
    <n v="1053.1035395440058"/>
    <n v="1362.2969534610334"/>
    <n v="977.40278844884369"/>
    <m/>
  </r>
  <r>
    <x v="2054"/>
    <n v="22.48"/>
    <n v="25.23"/>
    <n v="8394.4599999999991"/>
    <n v="7495.05"/>
    <n v="119.4491"/>
    <n v="119311.96"/>
    <n v="106543.9"/>
    <n v="2.3613675910194587E-6"/>
    <n v="5235.9984902560718"/>
    <n v="5236.07"/>
    <n v="-1.3657140551570635E-5"/>
    <n v="215037155.91669187"/>
    <m/>
    <m/>
    <n v="314847.23533184978"/>
    <m/>
    <m/>
    <n v="17.604232929475064"/>
    <m/>
    <m/>
    <n v="205.4312519648683"/>
    <n v="205.36"/>
    <n v="3.4696126250621795E-4"/>
    <n v="13.954629788079936"/>
    <m/>
    <n v="13.78"/>
    <m/>
    <n v="4364.6481555371402"/>
    <e v="#N/A"/>
    <e v="#N/A"/>
    <n v="9.5725389121902076"/>
    <n v="2061"/>
    <n v="0.89100277447483156"/>
    <n v="81020.12"/>
    <n v="390.6340885827284"/>
    <m/>
    <m/>
    <n v="930.94399191296736"/>
    <n v="0.60933185654046251"/>
    <m/>
    <m/>
    <n v="3925129.7795550018"/>
    <e v="#N/A"/>
    <n v="7944"/>
    <e v="#N/A"/>
    <n v="9.1189691807537905"/>
    <m/>
    <n v="9.2020999999999997"/>
    <n v="-9.0338965286411721E-3"/>
    <n v="9.1939144633201728"/>
    <m/>
    <n v="9.15"/>
    <n v="1009.8725541909417"/>
    <n v="1343.0453005203833"/>
    <n v="949.78386836323625"/>
    <m/>
  </r>
  <r>
    <x v="2055"/>
    <n v="22.33"/>
    <n v="25.11"/>
    <n v="8344.66"/>
    <n v="7450.57"/>
    <n v="122.729"/>
    <n v="117411.06"/>
    <n v="104846.17"/>
    <n v="2.3613675910194587E-6"/>
    <n v="5204.8090978850887"/>
    <n v="5204.88"/>
    <n v="-1.3622238151822508E-5"/>
    <n v="212475740.2810252"/>
    <m/>
    <m/>
    <n v="312041.51231642673"/>
    <m/>
    <m/>
    <n v="17.656010272585004"/>
    <m/>
    <m/>
    <n v="202.15335429263055"/>
    <n v="202.08"/>
    <n v="3.6299630161584773E-4"/>
    <n v="14.176499774456389"/>
    <m/>
    <n v="14.11"/>
    <m/>
    <n v="4338.6209734109407"/>
    <e v="#N/A"/>
    <e v="#N/A"/>
    <n v="9.8347537866336534"/>
    <n v="2062"/>
    <n v="0.88928713659896452"/>
    <n v="80123.289999999994"/>
    <n v="386.27990772657353"/>
    <m/>
    <m/>
    <n v="941.24882113646527"/>
    <n v="0.61601828773361422"/>
    <m/>
    <m/>
    <n v="3878411.0572251878"/>
    <e v="#N/A"/>
    <n v="7684"/>
    <e v="#N/A"/>
    <n v="9.1726592250722998"/>
    <m/>
    <n v="9.2555750000000003"/>
    <n v="-8.9584682667149806E-3"/>
    <n v="9.2481562884320159"/>
    <m/>
    <n v="9.3000000000000007"/>
    <n v="1037.5353934261884"/>
    <n v="1346.9954480568206"/>
    <n v="955.3759409949821"/>
    <m/>
  </r>
  <r>
    <x v="2056"/>
    <n v="21.54"/>
    <n v="24.78"/>
    <n v="8179.03"/>
    <n v="7302.67"/>
    <n v="122.4735"/>
    <n v="117272.72"/>
    <n v="104722.38"/>
    <n v="2.3613675910194587E-6"/>
    <n v="5101.3764180434691"/>
    <n v="5101.4399999999996"/>
    <n v="-1.2463531185447074E-5"/>
    <n v="204031358.67815721"/>
    <m/>
    <m/>
    <n v="302747.18461656611"/>
    <m/>
    <m/>
    <n v="17.830789402475272"/>
    <m/>
    <m/>
    <n v="201.91024297137884"/>
    <n v="201.84"/>
    <n v="3.4801313604249096E-4"/>
    <n v="14.192746274582289"/>
    <m/>
    <n v="14.06"/>
    <m/>
    <n v="4252.3734130747998"/>
    <e v="#N/A"/>
    <e v="#N/A"/>
    <n v="9.8136476961320529"/>
    <n v="2063"/>
    <n v="0.86924939467312345"/>
    <n v="79538.179999999993"/>
    <n v="383.42911073439973"/>
    <m/>
    <m/>
    <n v="948.12240430729071"/>
    <n v="0.62045801406720547"/>
    <m/>
    <m/>
    <n v="3724306.1902550524"/>
    <e v="#N/A"/>
    <n v="7800"/>
    <e v="#N/A"/>
    <n v="9.3543084254656179"/>
    <m/>
    <n v="9.4369250000000005"/>
    <n v="-8.7546075161540893E-3"/>
    <n v="9.4314132952540319"/>
    <m/>
    <n v="9.2200000000000006"/>
    <n v="1035.308767687776"/>
    <n v="1360.3295302612855"/>
    <n v="974.29556631829007"/>
    <m/>
  </r>
  <r>
    <x v="2057"/>
    <n v="21.76"/>
    <n v="24.93"/>
    <n v="8258.8799999999992"/>
    <n v="7373.95"/>
    <n v="123.0979"/>
    <n v="115451.62"/>
    <n v="103095.92"/>
    <n v="2.3613675910194587E-6"/>
    <n v="5151.0543856212325"/>
    <n v="5151.12"/>
    <n v="-1.2737885890290457E-5"/>
    <n v="208005470.57144758"/>
    <m/>
    <m/>
    <n v="307176.82727198681"/>
    <m/>
    <m/>
    <n v="17.743306073326472"/>
    <m/>
    <m/>
    <n v="198.76998029664736"/>
    <n v="198.68"/>
    <n v="4.5289056093889002E-4"/>
    <n v="14.412677027210369"/>
    <m/>
    <n v="14.2"/>
    <m/>
    <n v="4293.75651436117"/>
    <e v="#N/A"/>
    <e v="#N/A"/>
    <n v="9.8630450248670289"/>
    <n v="2064"/>
    <n v="0.87284396309667078"/>
    <n v="78886.880000000005"/>
    <n v="380.25969985566667"/>
    <m/>
    <m/>
    <n v="955.88612384330884"/>
    <n v="0.62547934946242589"/>
    <m/>
    <m/>
    <n v="3796882.7525550867"/>
    <e v="#N/A"/>
    <n v="7640"/>
    <e v="#N/A"/>
    <n v="9.2625713378772545"/>
    <m/>
    <n v="9.3445125000000004"/>
    <n v="-8.7689071123555618E-3"/>
    <n v="9.3390316543875453"/>
    <m/>
    <n v="9.3000000000000007"/>
    <n v="1040.5200295063385"/>
    <n v="1353.6553357901109"/>
    <n v="964.74071376917209"/>
    <m/>
  </r>
  <r>
    <x v="2058"/>
    <n v="21.03"/>
    <n v="23.89"/>
    <n v="7775.73"/>
    <n v="6942.5"/>
    <n v="129.62549999999999"/>
    <n v="113283.09"/>
    <n v="101158.49"/>
    <n v="2.3613675910194587E-6"/>
    <n v="4849.2412653182173"/>
    <n v="4849.3"/>
    <n v="-1.2111991789076626E-5"/>
    <n v="183633186.16578349"/>
    <m/>
    <m/>
    <n v="280206.69352374098"/>
    <m/>
    <m/>
    <n v="18.260485500329303"/>
    <m/>
    <m/>
    <n v="195.01745789159611"/>
    <n v="194.96"/>
    <n v="2.9471630896638068E-4"/>
    <n v="14.681493690521835"/>
    <m/>
    <n v="14.2"/>
    <m/>
    <n v="4042.0635650760582"/>
    <e v="#N/A"/>
    <e v="#N/A"/>
    <n v="10.383385229005853"/>
    <n v="2065"/>
    <n v="0.8802846379238175"/>
    <n v="76697.600000000006"/>
    <n v="369.59122165815813"/>
    <m/>
    <m/>
    <n v="982.41401255189601"/>
    <n v="0.64259402668865051"/>
    <m/>
    <m/>
    <n v="3352119.4564172807"/>
    <e v="#N/A"/>
    <n v="6900"/>
    <e v="#N/A"/>
    <n v="9.8026981511068723"/>
    <m/>
    <n v="9.8910250000000008"/>
    <n v="-8.9299995595126802E-3"/>
    <n v="9.8840895691252424"/>
    <m/>
    <n v="9.77"/>
    <n v="1095.4142739510112"/>
    <n v="1393.1114939621039"/>
    <n v="1020.9974818212742"/>
    <m/>
  </r>
  <r>
    <x v="2059"/>
    <n v="24.14"/>
    <n v="26.19"/>
    <n v="8588.6299999999992"/>
    <n v="7668.27"/>
    <n v="121.483"/>
    <n v="117201.9"/>
    <n v="104657.63"/>
    <n v="2.3613675910194587E-6"/>
    <n v="5356.0660508670471"/>
    <n v="5356.13"/>
    <n v="-1.193942883259691E-5"/>
    <n v="222017755.71443573"/>
    <m/>
    <m/>
    <n v="324142.86045486119"/>
    <m/>
    <m/>
    <n v="17.305558111988418"/>
    <m/>
    <m/>
    <n v="201.75879098303182"/>
    <n v="201.68"/>
    <n v="3.9067325977693024E-4"/>
    <n v="14.173160217498848"/>
    <m/>
    <n v="14.28"/>
    <m/>
    <n v="4464.4930671831271"/>
    <e v="#N/A"/>
    <e v="#N/A"/>
    <n v="9.7305204149060689"/>
    <n v="2066"/>
    <n v="0.92172584956090109"/>
    <n v="80450.94"/>
    <n v="387.64758617331574"/>
    <m/>
    <m/>
    <n v="934.33775188830907"/>
    <n v="0.61108955693434253"/>
    <m/>
    <m/>
    <n v="4052845.0264017354"/>
    <e v="#N/A"/>
    <n v="7828"/>
    <e v="#N/A"/>
    <n v="8.7775137690556662"/>
    <m/>
    <n v="8.8618749999999995"/>
    <n v="-9.5195690465430527E-3"/>
    <n v="8.8504988921268204"/>
    <m/>
    <n v="9.0500000000000007"/>
    <n v="1026.5391026506636"/>
    <n v="1320.2590870218332"/>
    <n v="914.21966857619418"/>
    <m/>
  </r>
  <r>
    <x v="2060"/>
    <n v="24.06"/>
    <n v="26.22"/>
    <n v="8707.48"/>
    <n v="7774.37"/>
    <n v="120.5801"/>
    <n v="118873.94"/>
    <n v="106150.46"/>
    <n v="2.3613675910194587E-6"/>
    <n v="5430.0512212082231"/>
    <n v="5430.11"/>
    <n v="-1.0824604248615977E-5"/>
    <n v="228151760.84490591"/>
    <m/>
    <m/>
    <n v="330867.06381548662"/>
    <m/>
    <m/>
    <n v="17.185388908915932"/>
    <m/>
    <m/>
    <n v="204.63215700258991"/>
    <n v="204.56"/>
    <n v="3.5274248430727795E-4"/>
    <n v="13.97051138673687"/>
    <m/>
    <n v="14.32"/>
    <m/>
    <n v="4526.1346430861186"/>
    <e v="#N/A"/>
    <e v="#N/A"/>
    <n v="9.657578286590109"/>
    <n v="2067"/>
    <n v="0.91762013729977121"/>
    <n v="81646.45"/>
    <n v="393.37735465743418"/>
    <m/>
    <m/>
    <n v="920.45338800443176"/>
    <n v="0.60195163039018984"/>
    <m/>
    <m/>
    <n v="4164856.9191554766"/>
    <e v="#N/A"/>
    <n v="8008"/>
    <e v="#N/A"/>
    <n v="8.6556628502965562"/>
    <m/>
    <n v="8.7415000000000003"/>
    <n v="-9.8194989079041228E-3"/>
    <n v="8.7277390853048988"/>
    <m/>
    <n v="8.89"/>
    <n v="1018.8439390053368"/>
    <n v="1311.0912531207289"/>
    <n v="901.52831775696973"/>
    <m/>
  </r>
  <r>
    <x v="2061"/>
    <n v="26.66"/>
    <n v="28.47"/>
    <n v="9287.4500000000007"/>
    <n v="8292.17"/>
    <n v="108.5994"/>
    <n v="124147.26"/>
    <n v="110859.11"/>
    <n v="2.3613675910194587E-6"/>
    <n v="5791.5837324904151"/>
    <n v="5791.66"/>
    <n v="-1.3168506021510318E-5"/>
    <n v="258532080.59177727"/>
    <m/>
    <m/>
    <n v="363918.91476982698"/>
    <m/>
    <m/>
    <n v="16.612653267289563"/>
    <m/>
    <m/>
    <n v="213.70455246156465"/>
    <n v="213.64"/>
    <n v="3.0215531531863071E-4"/>
    <n v="13.350341500631487"/>
    <m/>
    <n v="13.6"/>
    <m/>
    <n v="4827.4520290013734"/>
    <e v="#N/A"/>
    <e v="#N/A"/>
    <n v="8.6974524107479194"/>
    <n v="2068"/>
    <n v="0.93642430628731999"/>
    <n v="85957.67"/>
    <n v="414.1167262193872"/>
    <m/>
    <m/>
    <n v="871.85020862023964"/>
    <n v="0.57011241645110244"/>
    <m/>
    <m/>
    <n v="4719485.698905699"/>
    <e v="#N/A"/>
    <n v="9388"/>
    <e v="#N/A"/>
    <n v="8.0787894006328003"/>
    <m/>
    <n v="8.1577999999999999"/>
    <n v="-9.6852827192625002E-3"/>
    <n v="8.1461593283767151"/>
    <m/>
    <n v="8.15"/>
    <n v="917.55369829951758"/>
    <n v="1267.3966533612063"/>
    <n v="841.44421332397337"/>
    <m/>
  </r>
  <r>
    <x v="2062"/>
    <n v="26.12"/>
    <n v="28.12"/>
    <n v="9042.68"/>
    <n v="8073.57"/>
    <n v="112.2467"/>
    <n v="125358.15"/>
    <n v="111939.61"/>
    <n v="2.0835330114543638E-6"/>
    <n v="5638.534524863172"/>
    <n v="5638.6"/>
    <n v="-1.161194921228681E-5"/>
    <n v="244869441.55967221"/>
    <m/>
    <m/>
    <n v="349518.29484741605"/>
    <m/>
    <m/>
    <n v="16.830312251483797"/>
    <m/>
    <m/>
    <n v="215.77316899959806"/>
    <n v="215.68"/>
    <n v="4.3197792840343752E-4"/>
    <n v="13.218836771471077"/>
    <m/>
    <n v="13.42"/>
    <m/>
    <n v="4699.7840611493666"/>
    <e v="#N/A"/>
    <e v="#N/A"/>
    <n v="8.9878192540846769"/>
    <n v="2069"/>
    <n v="0.92887624466571839"/>
    <n v="86066.75"/>
    <n v="414.54511803978465"/>
    <m/>
    <m/>
    <n v="870.74383357824161"/>
    <n v="0.56922703616591586"/>
    <m/>
    <m/>
    <n v="4470201.520055227"/>
    <e v="#N/A"/>
    <n v="8640"/>
    <e v="#N/A"/>
    <n v="8.2906056932675618"/>
    <m/>
    <n v="8.3721625"/>
    <n v="-9.7414266305076991E-3"/>
    <n v="8.3600417052907048"/>
    <m/>
    <n v="8.4700000000000006"/>
    <n v="948.18648114038263"/>
    <n v="1284.0020843964126"/>
    <n v="863.50588431038341"/>
    <m/>
  </r>
  <r>
    <x v="2063"/>
    <n v="24.68"/>
    <n v="26.87"/>
    <n v="8647.09"/>
    <n v="7720.36"/>
    <n v="115.99250000000001"/>
    <n v="122748.94"/>
    <n v="109609.46"/>
    <n v="2.0835330114543638E-6"/>
    <n v="5391.7341581637656"/>
    <n v="5391.8"/>
    <n v="-1.2211475988399556E-5"/>
    <n v="223434257.06722263"/>
    <m/>
    <m/>
    <n v="326578.58928703249"/>
    <m/>
    <m/>
    <n v="17.198018645609945"/>
    <m/>
    <m/>
    <n v="211.27690504278283"/>
    <n v="211.2"/>
    <n v="3.6413372529753296E-4"/>
    <n v="13.493530880259236"/>
    <m/>
    <n v="13.42"/>
    <m/>
    <n v="4494.0442811938456"/>
    <e v="#N/A"/>
    <e v="#N/A"/>
    <n v="9.2871550228459867"/>
    <n v="2070"/>
    <n v="0.91849646445850386"/>
    <n v="83859.91"/>
    <n v="403.88421617632088"/>
    <m/>
    <m/>
    <n v="893.07060113590819"/>
    <n v="0.58376725970792742"/>
    <m/>
    <m/>
    <n v="4078931.0482781786"/>
    <e v="#N/A"/>
    <n v="8248"/>
    <e v="#N/A"/>
    <n v="8.6529077403958699"/>
    <m/>
    <n v="8.7366375000000005"/>
    <n v="-9.5837511404279763E-3"/>
    <n v="8.7254799801052609"/>
    <m/>
    <n v="8.68"/>
    <n v="979.76545722317894"/>
    <n v="1312.0547889124703"/>
    <n v="901.24136000030103"/>
    <m/>
  </r>
  <r>
    <x v="2064"/>
    <n v="22.16"/>
    <n v="24.71"/>
    <n v="7998.81"/>
    <n v="7141.54"/>
    <n v="123.92440000000001"/>
    <n v="119213.79"/>
    <n v="106452.49"/>
    <n v="2.0835330114543638E-6"/>
    <n v="4987.3894571067412"/>
    <n v="4987.45"/>
    <n v="-1.2139047661396951E-5"/>
    <n v="189922909.8458603"/>
    <m/>
    <m/>
    <n v="289848.85303908482"/>
    <m/>
    <m/>
    <n v="17.842249386880411"/>
    <m/>
    <m/>
    <n v="205.1871603772116"/>
    <n v="205.12"/>
    <n v="3.2741993570395422E-4"/>
    <n v="13.881686825254398"/>
    <m/>
    <n v="13.72"/>
    <m/>
    <n v="4156.9918672758613"/>
    <e v="#N/A"/>
    <e v="#N/A"/>
    <n v="9.9215985045828585"/>
    <n v="2071"/>
    <n v="0.89680291380008093"/>
    <n v="80479.14"/>
    <n v="387.57156278870798"/>
    <m/>
    <m/>
    <n v="929.07429224650252"/>
    <n v="0.60724397366225746"/>
    <m/>
    <m/>
    <n v="3467193.2778380839"/>
    <e v="#N/A"/>
    <n v="7060"/>
    <e v="#N/A"/>
    <n v="9.3012105900029898"/>
    <m/>
    <n v="9.3909749999999992"/>
    <n v="-9.5585825749732178E-3"/>
    <n v="9.3793296531173578"/>
    <m/>
    <n v="9.34"/>
    <n v="1046.6972362703757"/>
    <n v="1361.2038244302516"/>
    <n v="968.76517504623166"/>
    <m/>
  </r>
  <r>
    <x v="2065"/>
    <n v="21.72"/>
    <n v="24.47"/>
    <n v="7915.89"/>
    <n v="7067.49"/>
    <n v="125.3888"/>
    <n v="118566.7"/>
    <n v="105874.45"/>
    <n v="2.0835330114543638E-6"/>
    <n v="4935.5671250741543"/>
    <n v="4935.63"/>
    <n v="-1.2738986886362547E-5"/>
    <n v="185976301.95153937"/>
    <m/>
    <m/>
    <n v="285337.9910075278"/>
    <m/>
    <m/>
    <n v="17.934284949103553"/>
    <m/>
    <m/>
    <n v="204.06843265465798"/>
    <n v="204"/>
    <n v="3.3545418949998407E-4"/>
    <n v="13.956577633025404"/>
    <m/>
    <n v="14.01"/>
    <m/>
    <n v="4113.77003957121"/>
    <e v="#N/A"/>
    <e v="#N/A"/>
    <n v="10.038194526095003"/>
    <n v="2072"/>
    <n v="0.88761749080506747"/>
    <n v="80017.19"/>
    <n v="385.31681455694144"/>
    <m/>
    <m/>
    <n v="934.40717564092336"/>
    <n v="0.61067165826704828"/>
    <m/>
    <m/>
    <n v="3395176.8170149545"/>
    <e v="#N/A"/>
    <n v="6872"/>
    <e v="#N/A"/>
    <n v="9.3972163254042869"/>
    <m/>
    <n v="9.4889749999999999"/>
    <n v="-9.670030176674782E-3"/>
    <n v="9.4762523381816379"/>
    <m/>
    <n v="9.4"/>
    <n v="1058.9977474652717"/>
    <n v="1368.225313513004"/>
    <n v="978.76462750045778"/>
    <m/>
  </r>
  <r>
    <x v="2066"/>
    <n v="21.23"/>
    <n v="23.64"/>
    <n v="7459.12"/>
    <n v="6659.66"/>
    <n v="131.97319999999999"/>
    <n v="113391.87"/>
    <n v="101253.35"/>
    <n v="2.0835330114543638E-6"/>
    <n v="4650.6570674260411"/>
    <n v="4650.71"/>
    <n v="-1.1381611401017899E-5"/>
    <n v="164505657.06890133"/>
    <m/>
    <m/>
    <n v="260637.31891783216"/>
    <m/>
    <m/>
    <n v="18.451254276107782"/>
    <m/>
    <m/>
    <n v="195.15713061382687"/>
    <n v="195.08"/>
    <n v="3.9537940243405956E-4"/>
    <n v="14.565231712970958"/>
    <m/>
    <n v="14.01"/>
    <m/>
    <n v="3876.2731420503869"/>
    <e v="#N/A"/>
    <e v="#N/A"/>
    <n v="10.564638630000598"/>
    <n v="2073"/>
    <n v="0.89805414551607443"/>
    <n v="76206.850000000006"/>
    <n v="366.93975258395665"/>
    <m/>
    <m/>
    <n v="978.90272762958523"/>
    <n v="0.63969059795848449"/>
    <m/>
    <m/>
    <n v="3003237.7818000983"/>
    <e v="#N/A"/>
    <n v="6164"/>
    <e v="#N/A"/>
    <n v="9.9390204095462309"/>
    <m/>
    <n v="10.031062500000001"/>
    <n v="-9.175707005491196E-3"/>
    <n v="10.02273030251204"/>
    <m/>
    <n v="9.91"/>
    <n v="1114.5359340139712"/>
    <n v="1407.6654429368607"/>
    <n v="1035.1960912691288"/>
    <m/>
  </r>
  <r>
    <x v="2067"/>
    <n v="23.56"/>
    <n v="25.5"/>
    <n v="8306.32"/>
    <n v="7416.02"/>
    <n v="123.5176"/>
    <n v="122651.34"/>
    <n v="109520.97"/>
    <n v="2.3613675910194587E-6"/>
    <n v="5178.4955975403009"/>
    <n v="5178.5600000000004"/>
    <n v="-1.2436364491219543E-5"/>
    <n v="201846633.29595116"/>
    <m/>
    <m/>
    <n v="305030.73016144725"/>
    <m/>
    <m/>
    <n v="17.402109886584977"/>
    <m/>
    <m/>
    <n v="211.07803114541159"/>
    <n v="211"/>
    <n v="3.6981585503115255E-4"/>
    <n v="13.374550319368245"/>
    <m/>
    <n v="13.98"/>
    <m/>
    <n v="4316.1420184054405"/>
    <e v="#N/A"/>
    <e v="#N/A"/>
    <n v="9.885846359038041"/>
    <n v="2074"/>
    <n v="0.9239215686274509"/>
    <n v="82644.45"/>
    <n v="397.84390691385687"/>
    <m/>
    <m/>
    <n v="896.20958128659629"/>
    <n v="0.58548597938179536"/>
    <m/>
    <m/>
    <n v="3685040.859399261"/>
    <e v="#N/A"/>
    <n v="7140"/>
    <e v="#N/A"/>
    <n v="8.8089814521482985"/>
    <m/>
    <n v="8.8901749999999993"/>
    <n v="-9.1329527092212093E-3"/>
    <n v="8.8834848499050327"/>
    <m/>
    <n v="9.0500000000000007"/>
    <n v="1042.9254980857263"/>
    <n v="1327.625122659302"/>
    <n v="917.49717694185779"/>
    <m/>
  </r>
  <r>
    <x v="2068"/>
    <n v="22.09"/>
    <n v="24.94"/>
    <n v="8014.12"/>
    <n v="7155.12"/>
    <n v="123.2841"/>
    <n v="121273.72"/>
    <n v="108290.57"/>
    <n v="2.3613675910194587E-6"/>
    <n v="4996.2044797084536"/>
    <n v="4996.26"/>
    <n v="-1.1112370362331703E-5"/>
    <n v="187636424.30879736"/>
    <m/>
    <m/>
    <n v="288931.21545238461"/>
    <m/>
    <m/>
    <n v="17.707757282326682"/>
    <m/>
    <m/>
    <n v="208.70211341802053"/>
    <n v="208.64"/>
    <n v="2.9770618299718166E-4"/>
    <n v="13.524336780698157"/>
    <m/>
    <n v="13.98"/>
    <m/>
    <n v="4164.1777769805367"/>
    <e v="#N/A"/>
    <e v="#N/A"/>
    <n v="9.8665226859071016"/>
    <n v="2075"/>
    <n v="0.88572574178027264"/>
    <n v="81436.509999999995"/>
    <n v="391.99836791690888"/>
    <m/>
    <m/>
    <n v="909.30867507473738"/>
    <n v="0.59398719215470075"/>
    <m/>
    <m/>
    <n v="3425641.5521712364"/>
    <e v="#N/A"/>
    <n v="6884"/>
    <e v="#N/A"/>
    <n v="9.1184619503041358"/>
    <m/>
    <n v="9.2037499999999994"/>
    <n v="-9.2666630119097038E-3"/>
    <n v="9.1956927259550323"/>
    <m/>
    <n v="9.19"/>
    <n v="1040.8869117378304"/>
    <n v="1350.9432814289398"/>
    <n v="949.73103790739458"/>
    <m/>
  </r>
  <r>
    <x v="2069"/>
    <n v="24.27"/>
    <n v="26.5"/>
    <n v="8417.0400000000009"/>
    <n v="7514.83"/>
    <n v="116.087"/>
    <n v="124965.48"/>
    <n v="111586.85"/>
    <n v="2.3613675910194587E-6"/>
    <n v="5247.2670169400417"/>
    <n v="5247.33"/>
    <n v="-1.200287764602237E-5"/>
    <n v="206493703.01776436"/>
    <m/>
    <m/>
    <n v="310716.43395001453"/>
    <m/>
    <m/>
    <n v="17.262196132575081"/>
    <m/>
    <m/>
    <n v="215.05008540482035"/>
    <n v="214.96"/>
    <n v="4.1907985122979774E-4"/>
    <n v="13.112212553330291"/>
    <m/>
    <n v="13.2"/>
    <m/>
    <n v="4373.3980522568027"/>
    <e v="#N/A"/>
    <e v="#N/A"/>
    <n v="9.2899350014783266"/>
    <n v="2076"/>
    <n v="0.91584905660377358"/>
    <n v="84262.15"/>
    <n v="405.56804526068504"/>
    <m/>
    <m/>
    <n v="877.75797423259451"/>
    <n v="0.57332299263586095"/>
    <m/>
    <m/>
    <n v="3769949.685797567"/>
    <e v="#N/A"/>
    <n v="7568"/>
    <e v="#N/A"/>
    <n v="8.6596453367308257"/>
    <m/>
    <n v="8.7347374999999996"/>
    <n v="-8.5969570658733785E-3"/>
    <n v="8.7330944340035916"/>
    <m/>
    <n v="8.6999999999999993"/>
    <n v="980.05873616910867"/>
    <n v="1316.9509563633917"/>
    <n v="901.9431125979512"/>
    <m/>
  </r>
  <r>
    <x v="2070"/>
    <n v="21.68"/>
    <n v="25"/>
    <n v="7873.43"/>
    <n v="7029.47"/>
    <n v="123.1895"/>
    <n v="120471.6"/>
    <n v="107573.82"/>
    <n v="2.3613675910194587E-6"/>
    <n v="4908.2554160340587"/>
    <n v="4908.3100000000004"/>
    <n v="-1.1120725044166946E-5"/>
    <n v="179812399.06387219"/>
    <m/>
    <m/>
    <n v="280611.3998204089"/>
    <m/>
    <m/>
    <n v="17.819188690690645"/>
    <m/>
    <m/>
    <n v="207.31162040501812"/>
    <n v="207.24"/>
    <n v="3.4559160885017093E-4"/>
    <n v="13.583300489768787"/>
    <m/>
    <n v="13.52"/>
    <m/>
    <n v="4090.8158971271278"/>
    <e v="#N/A"/>
    <e v="#N/A"/>
    <n v="9.8576823061272627"/>
    <n v="2077"/>
    <n v="0.86719999999999997"/>
    <n v="80955.399999999994"/>
    <n v="389.62167075822987"/>
    <m/>
    <m/>
    <n v="912.20435592702825"/>
    <n v="0.59576576939846182"/>
    <m/>
    <m/>
    <n v="3282859.8997695614"/>
    <e v="#N/A"/>
    <n v="6652"/>
    <e v="#N/A"/>
    <n v="9.2185160997988156"/>
    <m/>
    <n v="9.2950125000000003"/>
    <n v="-8.2298329562423556E-3"/>
    <n v="9.296816513478916"/>
    <m/>
    <n v="9.26"/>
    <n v="1039.9542796545161"/>
    <n v="1359.4444998536869"/>
    <n v="960.15215188082664"/>
    <m/>
  </r>
  <r>
    <x v="2071"/>
    <n v="21.11"/>
    <n v="23.67"/>
    <n v="7413.69"/>
    <n v="6618.99"/>
    <n v="130.49979999999999"/>
    <n v="114921.7"/>
    <n v="102617.84"/>
    <n v="2.3613675910194587E-6"/>
    <n v="4621.5431926529081"/>
    <n v="4621.59"/>
    <n v="-1.0127974807816464E-5"/>
    <n v="158805606.67533761"/>
    <m/>
    <m/>
    <n v="256029.84400197444"/>
    <m/>
    <m/>
    <n v="18.338979645298327"/>
    <m/>
    <m/>
    <n v="197.75634189305057"/>
    <n v="197.68"/>
    <n v="3.8618926067668369E-4"/>
    <n v="14.208597987307938"/>
    <m/>
    <n v="13.84"/>
    <m/>
    <n v="3851.8253275892039"/>
    <e v="#N/A"/>
    <e v="#N/A"/>
    <n v="10.441983649200605"/>
    <n v="2078"/>
    <n v="0.89184621884241644"/>
    <n v="76891.929999999993"/>
    <n v="370.0361308647299"/>
    <m/>
    <m/>
    <n v="957.99148111174475"/>
    <n v="0.62561028702419419"/>
    <m/>
    <m/>
    <n v="2899362.4956091158"/>
    <e v="#N/A"/>
    <n v="6072"/>
    <e v="#N/A"/>
    <n v="9.7563691818751366"/>
    <m/>
    <n v="9.8347125000000002"/>
    <n v="-7.9659998322130221E-3"/>
    <n v="9.8393556110533105"/>
    <m/>
    <n v="9.6300000000000008"/>
    <n v="1101.5962217933195"/>
    <n v="1399.0998941918297"/>
    <n v="1016.1721000547616"/>
    <m/>
  </r>
  <r>
    <x v="2072"/>
    <n v="18.32"/>
    <n v="22.13"/>
    <n v="6812.28"/>
    <n v="6082"/>
    <n v="140.34630000000001"/>
    <n v="112736.69"/>
    <n v="100666.04"/>
    <n v="2.639209272237153E-6"/>
    <n v="4246.3258236550409"/>
    <n v="4246.37"/>
    <n v="-1.0403319766982833E-5"/>
    <n v="133021236.32270567"/>
    <m/>
    <m/>
    <n v="224866.32564690022"/>
    <m/>
    <m/>
    <n v="19.081398364479963"/>
    <m/>
    <m/>
    <n v="193.98220354382147"/>
    <n v="193.92"/>
    <n v="3.2076909973954848E-4"/>
    <n v="14.477354855710434"/>
    <m/>
    <n v="14.48"/>
    <m/>
    <n v="3539.0263371729066"/>
    <e v="#N/A"/>
    <e v="#N/A"/>
    <n v="11.227685612732669"/>
    <n v="2079"/>
    <n v="0.82783551739719841"/>
    <n v="74515.92"/>
    <n v="358.51778218629289"/>
    <m/>
    <m/>
    <n v="987.59403288845681"/>
    <n v="0.64475865299142976"/>
    <m/>
    <m/>
    <n v="2428673.9772262997"/>
    <e v="#N/A"/>
    <n v="5056"/>
    <e v="#N/A"/>
    <n v="10.546416904490069"/>
    <m/>
    <n v="10.628375"/>
    <n v="-7.7112536497753181E-3"/>
    <n v="10.636504718992835"/>
    <m/>
    <n v="10.45"/>
    <n v="1184.4852918742497"/>
    <n v="1455.7397930053583"/>
    <n v="1098.459315561586"/>
    <m/>
  </r>
  <r>
    <x v="2073"/>
    <n v="18.38"/>
    <n v="21.92"/>
    <n v="6835.21"/>
    <n v="6102.45"/>
    <n v="143.88640000000001"/>
    <n v="112456.96000000001"/>
    <n v="100416"/>
    <n v="2.639209272237153E-6"/>
    <n v="4260.514983488586"/>
    <n v="4260.5600000000004"/>
    <n v="-1.0565867260226014E-5"/>
    <n v="133910072.12864296"/>
    <m/>
    <m/>
    <n v="225998.28784171262"/>
    <m/>
    <m/>
    <n v="19.048823096580612"/>
    <m/>
    <m/>
    <n v="193.49616336796021"/>
    <n v="193.44"/>
    <n v="2.9033999152305867E-4"/>
    <n v="14.512816037839663"/>
    <m/>
    <n v="14.65"/>
    <m/>
    <n v="3550.8237414419123"/>
    <e v="#N/A"/>
    <e v="#N/A"/>
    <n v="11.510152036632961"/>
    <n v="2080"/>
    <n v="0.83850364963503643"/>
    <n v="74161.539999999994"/>
    <n v="356.78489612662833"/>
    <m/>
    <m/>
    <n v="992.29079531687501"/>
    <n v="0.64776356160161841"/>
    <m/>
    <m/>
    <n v="2444923.8373461734"/>
    <e v="#N/A"/>
    <n v="4836"/>
    <e v="#N/A"/>
    <n v="10.51046628345836"/>
    <m/>
    <n v="10.591275"/>
    <n v="-7.6297439677129875E-3"/>
    <n v="10.600376635172864"/>
    <m/>
    <n v="10.65"/>
    <n v="1214.2846054726629"/>
    <n v="1453.2545918244443"/>
    <n v="1094.7148879583406"/>
    <m/>
  </r>
  <r>
    <x v="2074"/>
    <n v="17.239999999999998"/>
    <n v="20.84"/>
    <n v="6382.67"/>
    <n v="5698.41"/>
    <n v="148.25470000000001"/>
    <n v="108621.94"/>
    <n v="96991.34"/>
    <n v="2.639209272237153E-6"/>
    <n v="3978.341279379325"/>
    <n v="3978.37"/>
    <n v="-7.2191929546550071E-6"/>
    <n v="116172896.19575331"/>
    <m/>
    <m/>
    <n v="203551.49457116131"/>
    <m/>
    <m/>
    <n v="19.678917163829322"/>
    <m/>
    <m/>
    <n v="186.89297803911796"/>
    <n v="186.84"/>
    <n v="2.8354762961879665E-4"/>
    <n v="15.007256154990513"/>
    <m/>
    <n v="14.9"/>
    <m/>
    <n v="3315.630188051186"/>
    <e v="#N/A"/>
    <e v="#N/A"/>
    <n v="11.858829401791612"/>
    <n v="2081"/>
    <n v="0.82725527831094048"/>
    <n v="71237.86"/>
    <n v="342.69255866497411"/>
    <m/>
    <m/>
    <n v="1031.4100039046691"/>
    <n v="0.67323660322543144"/>
    <m/>
    <m/>
    <n v="2121098.1180499108"/>
    <e v="#N/A"/>
    <n v="4420"/>
    <e v="#N/A"/>
    <n v="11.205836779643507"/>
    <m/>
    <n v="11.291774999999999"/>
    <n v="-7.6106918847118621E-3"/>
    <n v="11.301833789919863"/>
    <m/>
    <n v="11.08"/>
    <n v="1251.068963788817"/>
    <n v="1501.3251257292345"/>
    <n v="1167.1410215180767"/>
    <m/>
  </r>
  <r>
    <x v="2075"/>
    <n v="20.079999999999998"/>
    <n v="23.16"/>
    <n v="7268.72"/>
    <n v="6489.45"/>
    <n v="133.84030000000001"/>
    <n v="112972.14"/>
    <n v="100875.49"/>
    <n v="2.639209272237153E-6"/>
    <n v="4530.5089741211905"/>
    <n v="4530.55"/>
    <n v="-9.0553859486419697E-6"/>
    <n v="148420279.80784276"/>
    <m/>
    <m/>
    <n v="245933.95263853559"/>
    <m/>
    <m/>
    <n v="18.312549807120778"/>
    <m/>
    <m/>
    <n v="194.3731151630553"/>
    <n v="194.28"/>
    <n v="4.7928331817637115E-4"/>
    <n v="14.405775377245231"/>
    <m/>
    <n v="14.54"/>
    <m/>
    <n v="3775.7896242450524"/>
    <e v="#N/A"/>
    <e v="#N/A"/>
    <n v="10.705138493993463"/>
    <n v="2082"/>
    <n v="0.86701208981001721"/>
    <n v="75454.09"/>
    <n v="362.94655888394101"/>
    <m/>
    <m/>
    <n v="970.36575298580408"/>
    <n v="0.63333088979617636"/>
    <m/>
    <m/>
    <n v="2709898.5930956011"/>
    <e v="#N/A"/>
    <n v="5380"/>
    <e v="#N/A"/>
    <n v="9.6498191607730899"/>
    <m/>
    <n v="9.7346625000000007"/>
    <n v="-8.7155912418033221E-3"/>
    <n v="9.7326052561323237"/>
    <m/>
    <n v="9.77"/>
    <n v="1129.3582249250342"/>
    <n v="1397.0835342572573"/>
    <n v="1005.0744102599464"/>
    <m/>
  </r>
  <r>
    <x v="2076"/>
    <n v="18.11"/>
    <n v="21.51"/>
    <n v="6825.89"/>
    <n v="6094.08"/>
    <n v="147.2715"/>
    <n v="111553.46"/>
    <n v="99608.45"/>
    <n v="2.639209272237153E-6"/>
    <n v="4254.3944251081693"/>
    <n v="4254.43"/>
    <n v="-8.3618467882073944E-6"/>
    <n v="130329708.99175091"/>
    <m/>
    <m/>
    <n v="223456.50607864605"/>
    <m/>
    <m/>
    <n v="18.869905073404027"/>
    <m/>
    <m/>
    <n v="191.92753911546674"/>
    <n v="191.84"/>
    <n v="4.5631315401761796E-4"/>
    <n v="14.586217166110806"/>
    <m/>
    <n v="15"/>
    <m/>
    <n v="3545.6474898253468"/>
    <e v="#N/A"/>
    <e v="#N/A"/>
    <n v="11.77866680703856"/>
    <n v="2083"/>
    <n v="0.84193398419339838"/>
    <n v="73779.08"/>
    <n v="354.86177527782593"/>
    <m/>
    <m/>
    <n v="991.9069622152673"/>
    <n v="0.64732887225255253"/>
    <m/>
    <m/>
    <n v="2379617.0408896287"/>
    <e v="#N/A"/>
    <n v="4276"/>
    <e v="#N/A"/>
    <n v="10.237257951901364"/>
    <m/>
    <n v="10.332675"/>
    <n v="-9.234496207287668E-3"/>
    <n v="10.325209966305652"/>
    <m/>
    <n v="10.78"/>
    <n v="1242.6120637901402"/>
    <n v="1439.6047491321576"/>
    <n v="1066.2589450911428"/>
    <m/>
  </r>
  <r>
    <x v="2077"/>
    <n v="20.38"/>
    <n v="23.03"/>
    <n v="6998.5"/>
    <n v="6248.13"/>
    <n v="135.83349999999999"/>
    <n v="112479.09"/>
    <n v="100434.17"/>
    <n v="2.639209272237153E-6"/>
    <n v="4361.6585413743151"/>
    <n v="4361.6899999999996"/>
    <n v="-7.2124854550992268E-6"/>
    <n v="136901338.6260398"/>
    <m/>
    <m/>
    <n v="231922.84606190797"/>
    <m/>
    <m/>
    <n v="18.629947646243203"/>
    <m/>
    <m/>
    <n v="193.50592818223652"/>
    <n v="193.44"/>
    <n v="3.4081980064359918E-4"/>
    <n v="14.463811939979164"/>
    <m/>
    <n v="14.43"/>
    <m/>
    <n v="3634.9628842810348"/>
    <e v="#N/A"/>
    <e v="#N/A"/>
    <n v="10.861765708902089"/>
    <n v="2084"/>
    <n v="0.88493269648284834"/>
    <n v="74499.44"/>
    <n v="358.24262435362976"/>
    <m/>
    <m/>
    <n v="982.22223723223169"/>
    <n v="0.64082624428991952"/>
    <m/>
    <m/>
    <n v="2499671.2398720249"/>
    <e v="#N/A"/>
    <n v="5040"/>
    <e v="#N/A"/>
    <n v="9.9770798974124055"/>
    <m/>
    <n v="10.0702"/>
    <n v="-9.2470956473152954E-3"/>
    <n v="10.063165800217607"/>
    <m/>
    <n v="10"/>
    <n v="1145.8819003079736"/>
    <n v="1421.2981466142073"/>
    <n v="1039.1601673502009"/>
    <m/>
  </r>
  <r>
    <x v="2078"/>
    <n v="19.72"/>
    <n v="22.47"/>
    <n v="6793.61"/>
    <n v="6065.19"/>
    <n v="139.62180000000001"/>
    <n v="110547.62"/>
    <n v="98709.27"/>
    <n v="2.639209272237153E-6"/>
    <n v="4233.8621939022296"/>
    <n v="4233.8900000000003"/>
    <n v="-6.5675059509606726E-6"/>
    <n v="128879140.00360672"/>
    <m/>
    <m/>
    <n v="221734.96052663532"/>
    <m/>
    <m/>
    <n v="18.902190270610991"/>
    <m/>
    <m/>
    <n v="190.17844305600909"/>
    <n v="190.12"/>
    <n v="3.0740088370029284E-4"/>
    <n v="14.711714398107345"/>
    <m/>
    <n v="14.73"/>
    <m/>
    <n v="3528.4327174385603"/>
    <e v="#N/A"/>
    <e v="#N/A"/>
    <n v="11.163973830130281"/>
    <n v="2085"/>
    <n v="0.8776145972407654"/>
    <n v="73098.5"/>
    <n v="351.47853108797347"/>
    <m/>
    <m/>
    <n v="1000.6926367550752"/>
    <n v="0.65281490369746875"/>
    <m/>
    <m/>
    <n v="2353215.3870818112"/>
    <e v="#N/A"/>
    <n v="4748"/>
    <e v="#N/A"/>
    <n v="10.268722127775398"/>
    <m/>
    <n v="10.362975"/>
    <n v="-9.0951558046412639E-3"/>
    <n v="10.357451084511277"/>
    <m/>
    <n v="10.29"/>
    <n v="1177.7639004838427"/>
    <n v="1442.0678205172555"/>
    <n v="1069.5360881633633"/>
    <m/>
  </r>
  <r>
    <x v="2079"/>
    <n v="19.45"/>
    <n v="22.36"/>
    <n v="6778.37"/>
    <n v="6051.57"/>
    <n v="138.55629999999999"/>
    <n v="109341.07"/>
    <n v="97631.66"/>
    <n v="2.639209272237153E-6"/>
    <n v="4224.2614314243774"/>
    <n v="4224.29"/>
    <n v="-6.762929539050333E-6"/>
    <n v="128294856.34727776"/>
    <m/>
    <m/>
    <n v="220985.94890996502"/>
    <m/>
    <m/>
    <n v="18.922921137189711"/>
    <m/>
    <m/>
    <n v="188.09819166825807"/>
    <n v="188.04"/>
    <n v="3.0946430683931325E-4"/>
    <n v="14.871811497215949"/>
    <m/>
    <n v="14.78"/>
    <m/>
    <n v="3520.4079885730312"/>
    <e v="#N/A"/>
    <e v="#N/A"/>
    <n v="11.078064573021873"/>
    <n v="2086"/>
    <n v="0.86985688729874777"/>
    <n v="72670.81"/>
    <n v="349.39479139116179"/>
    <m/>
    <m/>
    <n v="1006.5475617373086"/>
    <n v="0.65657219508741371"/>
    <m/>
    <m/>
    <n v="2342567.674908903"/>
    <e v="#N/A"/>
    <n v="4832"/>
    <e v="#N/A"/>
    <n v="10.291302242739976"/>
    <m/>
    <n v="10.38395"/>
    <n v="-8.9222075664872058E-3"/>
    <n v="10.380353245414344"/>
    <m/>
    <n v="10.23"/>
    <n v="1168.7007457972386"/>
    <n v="1443.6493999615745"/>
    <n v="1071.8879141772516"/>
    <m/>
  </r>
  <r>
    <x v="2080"/>
    <n v="19.71"/>
    <n v="22.25"/>
    <n v="6672.08"/>
    <n v="5956.66"/>
    <n v="141.11170000000001"/>
    <n v="108076.13"/>
    <n v="96501.92"/>
    <n v="2.639209272237153E-6"/>
    <n v="4157.9204100982188"/>
    <n v="4157.95"/>
    <n v="-7.1164640702559012E-6"/>
    <n v="124265333.29044059"/>
    <m/>
    <m/>
    <n v="215785.11896366996"/>
    <m/>
    <m/>
    <n v="19.070813893121429"/>
    <m/>
    <m/>
    <n v="185.91759641566577"/>
    <n v="185.84"/>
    <n v="4.1754420827477823E-4"/>
    <n v="15.043383225630061"/>
    <m/>
    <n v="15.05"/>
    <m/>
    <n v="3465.0958687214375"/>
    <e v="#N/A"/>
    <e v="#N/A"/>
    <n v="11.281651410716627"/>
    <n v="2087"/>
    <n v="0.88584269662921356"/>
    <n v="71683.149999999994"/>
    <n v="344.61929921874173"/>
    <m/>
    <m/>
    <n v="1020.2274252867236"/>
    <n v="0.66543250133419607"/>
    <m/>
    <m/>
    <n v="2269011.7331709117"/>
    <e v="#N/A"/>
    <n v="4544"/>
    <e v="#N/A"/>
    <n v="10.452219386451592"/>
    <m/>
    <n v="10.543749999999999"/>
    <n v="-8.6810303306136261E-3"/>
    <n v="10.54279173519293"/>
    <m/>
    <n v="10.53"/>
    <n v="1190.1785127374849"/>
    <n v="1454.9322926403313"/>
    <n v="1088.6481975174952"/>
    <m/>
  </r>
  <r>
    <x v="2081"/>
    <n v="17.079999999999998"/>
    <n v="20.32"/>
    <n v="6178.02"/>
    <n v="5515.56"/>
    <n v="151.5855"/>
    <n v="104323.4"/>
    <n v="93150.83"/>
    <n v="2.639209272237153E-6"/>
    <n v="3849.9372150816216"/>
    <n v="3849.96"/>
    <n v="-5.9182221058273754E-6"/>
    <n v="105856742.1597355"/>
    <m/>
    <m/>
    <n v="191814.44072272247"/>
    <m/>
    <m/>
    <n v="19.776410966251337"/>
    <m/>
    <m/>
    <n v="179.45759942718283"/>
    <n v="179.4"/>
    <n v="3.2106704115286711E-4"/>
    <n v="15.565239551347513"/>
    <m/>
    <n v="15.54"/>
    <m/>
    <n v="3208.4077946417992"/>
    <e v="#N/A"/>
    <e v="#N/A"/>
    <n v="12.118234457892623"/>
    <n v="2088"/>
    <n v="0.84055118110236215"/>
    <n v="68899.3"/>
    <n v="331.20997747554657"/>
    <m/>
    <m/>
    <n v="1059.8484536299877"/>
    <n v="0.69120936714598458"/>
    <m/>
    <m/>
    <n v="1932898.8515655352"/>
    <e v="#N/A"/>
    <n v="3936"/>
    <e v="#N/A"/>
    <n v="11.22569973304973"/>
    <m/>
    <n v="11.322575000000001"/>
    <n v="-8.5559395234979796E-3"/>
    <n v="11.323113041831524"/>
    <m/>
    <n v="11.25"/>
    <n v="1278.4353760831741"/>
    <n v="1508.7630296525299"/>
    <n v="1169.2098422750432"/>
    <m/>
  </r>
  <r>
    <x v="2082"/>
    <n v="16.8"/>
    <n v="19.79"/>
    <n v="5770.05"/>
    <n v="5151.29"/>
    <n v="161.09639999999999"/>
    <n v="102172.94"/>
    <n v="91229.93"/>
    <n v="2.7781327762710362E-6"/>
    <n v="3595.4408166423959"/>
    <n v="3595.46"/>
    <n v="-5.3354390270321517E-6"/>
    <n v="91862629.705787852"/>
    <m/>
    <m/>
    <n v="172807.16154031144"/>
    <m/>
    <m/>
    <n v="20.427873110122842"/>
    <m/>
    <m/>
    <n v="175.74551157015242"/>
    <n v="175.68"/>
    <n v="3.7290283556701276E-4"/>
    <n v="15.88458623503133"/>
    <m/>
    <n v="15.91"/>
    <m/>
    <n v="2996.252907930771"/>
    <e v="#N/A"/>
    <e v="#N/A"/>
    <n v="12.876079178218285"/>
    <n v="2089"/>
    <n v="0.8489135927235979"/>
    <n v="66664.69"/>
    <n v="320.39278643354874"/>
    <m/>
    <m/>
    <n v="1094.222503191683"/>
    <n v="0.71342442589928678"/>
    <m/>
    <m/>
    <n v="1677416.2676708463"/>
    <e v="#N/A"/>
    <n v="3420"/>
    <e v="#N/A"/>
    <n v="11.965418533329071"/>
    <m/>
    <n v="12.062049999999999"/>
    <n v="-8.0111976547044828E-3"/>
    <n v="12.069693687018743"/>
    <m/>
    <n v="11.97"/>
    <n v="1358.385595185526"/>
    <n v="1558.4637564208419"/>
    <n v="1246.255061937936"/>
    <m/>
  </r>
  <r>
    <x v="2083"/>
    <n v="16.66"/>
    <n v="19.32"/>
    <n v="5635.77"/>
    <n v="5031.3900000000003"/>
    <n v="166.28399999999999"/>
    <n v="99846.2"/>
    <n v="89152.14"/>
    <n v="2.7781327762710362E-6"/>
    <n v="3511.6824646596851"/>
    <n v="3511.7"/>
    <n v="-4.9934049932698343E-6"/>
    <n v="87582575.374736324"/>
    <m/>
    <m/>
    <n v="166772.24485878056"/>
    <m/>
    <m/>
    <n v="20.665071997800052"/>
    <m/>
    <m/>
    <n v="171.7391476281648"/>
    <n v="171.68"/>
    <n v="3.4452253124883647E-4"/>
    <n v="16.245806863408681"/>
    <m/>
    <n v="16.12"/>
    <m/>
    <n v="2926.4287673443755"/>
    <e v="#N/A"/>
    <e v="#N/A"/>
    <n v="13.289856876575753"/>
    <n v="2090"/>
    <n v="0.86231884057971009"/>
    <n v="64911.81"/>
    <n v="311.94402586252266"/>
    <m/>
    <m/>
    <n v="1122.9939673865163"/>
    <n v="0.73211378625703916"/>
    <m/>
    <m/>
    <n v="1599276.2190679989"/>
    <e v="#N/A"/>
    <n v="3264"/>
    <e v="#N/A"/>
    <n v="12.243352037830165"/>
    <m/>
    <n v="12.333225000000001"/>
    <n v="-7.2870609406570086E-3"/>
    <n v="12.350202043758468"/>
    <m/>
    <n v="12.21"/>
    <n v="1402.0378325846737"/>
    <n v="1576.5599070830019"/>
    <n v="1275.2031539667962"/>
    <m/>
  </r>
  <r>
    <x v="2084"/>
    <n v="17.5"/>
    <n v="20.11"/>
    <n v="5899.42"/>
    <n v="5266.74"/>
    <n v="158.88229999999999"/>
    <n v="101044.53"/>
    <n v="90221.62"/>
    <n v="2.7781327762710362E-6"/>
    <n v="3675.7851145207655"/>
    <n v="3675.8"/>
    <n v="-4.0495889968017451E-6"/>
    <n v="95768032.813874841"/>
    <m/>
    <m/>
    <n v="178470.3144702875"/>
    <m/>
    <m/>
    <n v="20.180703256602268"/>
    <m/>
    <m/>
    <n v="173.79184379991011"/>
    <n v="173.72"/>
    <n v="4.1356090208455321E-4"/>
    <n v="16.04982204642732"/>
    <m/>
    <n v="16.07"/>
    <m/>
    <n v="3063.1401458695095"/>
    <e v="#N/A"/>
    <e v="#N/A"/>
    <n v="12.696658374996854"/>
    <n v="2091"/>
    <n v="0.87021382396817504"/>
    <n v="66332.539999999994"/>
    <n v="318.72179099362722"/>
    <m/>
    <m/>
    <n v="1098.4149082093797"/>
    <n v="0.71595419663193438"/>
    <m/>
    <m/>
    <n v="1748774.9209053891"/>
    <e v="#N/A"/>
    <n v="3496"/>
    <e v="#N/A"/>
    <n v="11.669565758839092"/>
    <m/>
    <n v="11.752262500000001"/>
    <n v="-7.0366655919155141E-3"/>
    <n v="11.77169939886701"/>
    <m/>
    <n v="11.75"/>
    <n v="1339.4572683867209"/>
    <n v="1539.6069103696111"/>
    <n v="1215.4405929939953"/>
    <m/>
  </r>
  <r>
    <x v="2085"/>
    <n v="17.100000000000001"/>
    <n v="20.04"/>
    <n v="5779.99"/>
    <n v="5160.1000000000004"/>
    <n v="159.8408"/>
    <n v="99666.34"/>
    <n v="88990.8"/>
    <n v="2.7781327762710362E-6"/>
    <n v="3601.2833720770577"/>
    <n v="3601.3"/>
    <n v="-4.6172001617605929E-6"/>
    <n v="91885946.518751502"/>
    <m/>
    <m/>
    <n v="173048.20306218692"/>
    <m/>
    <m/>
    <n v="20.384480304614108"/>
    <m/>
    <m/>
    <n v="171.41724189240227"/>
    <n v="171.36"/>
    <n v="3.3404465687603135E-4"/>
    <n v="16.268220157424437"/>
    <m/>
    <n v="16.07"/>
    <m/>
    <n v="3001.0319040623863"/>
    <e v="#N/A"/>
    <e v="#N/A"/>
    <n v="12.772431977326999"/>
    <n v="2092"/>
    <n v="0.85329341317365281"/>
    <n v="65396"/>
    <n v="314.19726677926451"/>
    <m/>
    <m/>
    <n v="1113.9232770753151"/>
    <n v="0.72599382860466544"/>
    <m/>
    <m/>
    <n v="1677900.6187383388"/>
    <e v="#N/A"/>
    <n v="3432"/>
    <e v="#N/A"/>
    <n v="11.905294499036817"/>
    <m/>
    <n v="11.979025"/>
    <n v="-6.1549667826207299E-3"/>
    <n v="12.00963979971416"/>
    <m/>
    <n v="11.89"/>
    <n v="1347.4511435777574"/>
    <n v="1555.1532740074149"/>
    <n v="1239.9928587502966"/>
    <m/>
  </r>
  <r>
    <x v="2086"/>
    <n v="18.05"/>
    <n v="20.37"/>
    <n v="5777.73"/>
    <n v="5158.04"/>
    <n v="161.6857"/>
    <n v="99375.19"/>
    <n v="88730.1"/>
    <n v="2.5002875438939753E-6"/>
    <n v="3599.6119284615534"/>
    <n v="3599.63"/>
    <n v="-5.020387775056534E-6"/>
    <n v="91800819.522730261"/>
    <m/>
    <m/>
    <n v="172939.60229716764"/>
    <m/>
    <m/>
    <n v="20.386957279683116"/>
    <m/>
    <m/>
    <n v="170.90398742970797"/>
    <n v="170.84"/>
    <n v="3.7454594771690886E-4"/>
    <n v="16.314190223114164"/>
    <m/>
    <n v="16.100000000000001"/>
    <m/>
    <n v="2999.5749585779718"/>
    <e v="#N/A"/>
    <e v="#N/A"/>
    <n v="12.917357466748502"/>
    <n v="2093"/>
    <n v="0.88610702012763864"/>
    <n v="65047.88"/>
    <n v="312.45151048155492"/>
    <m/>
    <m/>
    <n v="1119.8529818159027"/>
    <n v="0.72965094342107306"/>
    <m/>
    <m/>
    <n v="1676391.4378947311"/>
    <e v="#N/A"/>
    <n v="3352"/>
    <e v="#N/A"/>
    <n v="11.9083832297296"/>
    <m/>
    <n v="11.9777"/>
    <n v="-5.7871519799628235E-3"/>
    <n v="12.013201319719899"/>
    <m/>
    <n v="11.97"/>
    <n v="1362.7403239626069"/>
    <n v="1555.342245020197"/>
    <n v="1240.3145646939811"/>
    <m/>
  </r>
  <r>
    <x v="2087"/>
    <n v="18.72"/>
    <n v="20.87"/>
    <n v="5995.42"/>
    <n v="5352.37"/>
    <n v="156.55930000000001"/>
    <n v="100080.95"/>
    <n v="89360.04"/>
    <n v="2.5002875438939753E-6"/>
    <n v="3735.1449655788147"/>
    <n v="3735.16"/>
    <n v="-4.0251076754982407E-6"/>
    <n v="98713825.507652283"/>
    <m/>
    <m/>
    <n v="182711.14192689853"/>
    <m/>
    <m/>
    <n v="20.002395682115274"/>
    <m/>
    <m/>
    <n v="172.11354623445999"/>
    <n v="172.04"/>
    <n v="4.2749496896066219E-4"/>
    <n v="16.197808892059772"/>
    <m/>
    <n v="16.46"/>
    <m/>
    <n v="3112.4948952752529"/>
    <e v="#N/A"/>
    <e v="#N/A"/>
    <n v="12.506994977777385"/>
    <n v="2094"/>
    <n v="0.89698131288931471"/>
    <n v="66013.119999999995"/>
    <n v="317.06319314625517"/>
    <m/>
    <m/>
    <n v="1103.2355779563461"/>
    <n v="0.71875557411914281"/>
    <m/>
    <m/>
    <n v="1802647.3319065385"/>
    <e v="#N/A"/>
    <n v="3544"/>
    <e v="#N/A"/>
    <n v="11.45919920432628"/>
    <m/>
    <n v="11.522074999999999"/>
    <n v="-5.4569854538977225E-3"/>
    <n v="11.56020331755154"/>
    <m/>
    <n v="11.64"/>
    <n v="1319.448380343169"/>
    <n v="1526.0036394448673"/>
    <n v="1193.5299191054246"/>
    <m/>
  </r>
  <r>
    <x v="2088"/>
    <n v="17.95"/>
    <n v="20.25"/>
    <n v="5762.82"/>
    <n v="5144.7"/>
    <n v="162.20410000000001"/>
    <n v="98799.14"/>
    <n v="88215.32"/>
    <n v="2.5002875438939753E-6"/>
    <n v="3590.1476885939765"/>
    <n v="3590.16"/>
    <n v="-3.4292081755316062E-6"/>
    <n v="91049816.331385091"/>
    <m/>
    <m/>
    <n v="172075.80356544949"/>
    <m/>
    <m/>
    <n v="20.389907793411449"/>
    <m/>
    <m/>
    <n v="169.90501904595396"/>
    <n v="169.84"/>
    <n v="3.8282528234789837E-4"/>
    <n v="16.404740312743286"/>
    <m/>
    <n v="16.399999999999999"/>
    <m/>
    <n v="2991.6451672849394"/>
    <e v="#N/A"/>
    <e v="#N/A"/>
    <n v="12.95710475234314"/>
    <n v="2095"/>
    <n v="0.88641975308641974"/>
    <n v="64987.65"/>
    <n v="312.11345450012885"/>
    <m/>
    <m/>
    <n v="1120.3736103372862"/>
    <n v="0.72985177234859699"/>
    <m/>
    <m/>
    <n v="1662707.1836469802"/>
    <e v="#N/A"/>
    <n v="3304"/>
    <e v="#N/A"/>
    <n v="11.903257521622331"/>
    <m/>
    <n v="11.965275"/>
    <n v="-5.1831218570128623E-3"/>
    <n v="12.008320848246635"/>
    <m/>
    <n v="12"/>
    <n v="1366.9335367762417"/>
    <n v="1555.5673427914453"/>
    <n v="1239.7806978963504"/>
    <m/>
  </r>
  <r>
    <x v="2089"/>
    <n v="18.36"/>
    <n v="20.69"/>
    <n v="5809.09"/>
    <n v="5186"/>
    <n v="161.90450000000001"/>
    <n v="99292.26"/>
    <n v="88655.4"/>
    <n v="2.5002875438939753E-6"/>
    <n v="3618.8849391761478"/>
    <n v="3618.91"/>
    <n v="-6.9249646584834679E-6"/>
    <n v="92507702.995138377"/>
    <m/>
    <m/>
    <n v="174146.18761893176"/>
    <m/>
    <m/>
    <n v="20.307537410307965"/>
    <m/>
    <m/>
    <n v="170.74887463143787"/>
    <n v="170.68"/>
    <n v="4.0353076773991248E-4"/>
    <n v="16.322339029572245"/>
    <m/>
    <n v="16.399999999999999"/>
    <m/>
    <n v="3015.5743823861794"/>
    <e v="#N/A"/>
    <e v="#N/A"/>
    <n v="12.932339575058041"/>
    <n v="2096"/>
    <n v="0.88738521024649586"/>
    <n v="65555.77"/>
    <n v="314.81735699093468"/>
    <m/>
    <m/>
    <n v="1110.5793393411072"/>
    <n v="0.72340284989620829"/>
    <m/>
    <m/>
    <n v="1689345.6120803705"/>
    <e v="#N/A"/>
    <n v="3368"/>
    <e v="#N/A"/>
    <n v="11.807152043770484"/>
    <m/>
    <n v="11.865675"/>
    <n v="-4.9321219593082555E-3"/>
    <n v="11.911511108797598"/>
    <m/>
    <n v="11.92"/>
    <n v="1364.3208889646933"/>
    <n v="1549.2832203095184"/>
    <n v="1229.7708567930733"/>
    <m/>
  </r>
  <r>
    <x v="2090"/>
    <n v="16.739999999999998"/>
    <n v="19.39"/>
    <n v="5459.9"/>
    <n v="4874.25"/>
    <n v="169.51"/>
    <n v="97073.76"/>
    <n v="86674.34"/>
    <n v="2.5002875438939753E-6"/>
    <n v="3401.2673397575454"/>
    <n v="3401.28"/>
    <n v="-3.7221994233505029E-6"/>
    <n v="81382254.240055159"/>
    <m/>
    <m/>
    <n v="158441.79306129841"/>
    <m/>
    <m/>
    <n v="20.917374265934942"/>
    <m/>
    <m/>
    <n v="166.92973966924683"/>
    <n v="166.88"/>
    <n v="2.9805650315695154E-4"/>
    <n v="16.686496366661373"/>
    <m/>
    <n v="16.75"/>
    <m/>
    <n v="2834.2153095030244"/>
    <e v="#N/A"/>
    <e v="#N/A"/>
    <n v="13.538967368064814"/>
    <n v="2097"/>
    <n v="0.86333161423414118"/>
    <n v="63662.19"/>
    <n v="305.69997844130637"/>
    <m/>
    <m/>
    <n v="1142.6584503848724"/>
    <n v="0.74422780328375526"/>
    <m/>
    <m/>
    <n v="1486189.6679963041"/>
    <e v="#N/A"/>
    <n v="3008"/>
    <e v="#N/A"/>
    <n v="12.516341460497319"/>
    <m/>
    <n v="12.576812500000001"/>
    <n v="-4.808137157382375E-3"/>
    <n v="12.627121448070936"/>
    <m/>
    <n v="12.6"/>
    <n v="1428.318200899025"/>
    <n v="1595.8083104009252"/>
    <n v="1303.6362964353864"/>
    <m/>
  </r>
  <r>
    <x v="2091"/>
    <n v="17.11"/>
    <n v="19.61"/>
    <n v="5442.68"/>
    <n v="4858.84"/>
    <n v="171.09530000000001"/>
    <n v="97332.09"/>
    <n v="86904.34"/>
    <n v="2.639209272237153E-6"/>
    <n v="3390.2920550889039"/>
    <n v="3390.31"/>
    <n v="-5.2930000784545683E-6"/>
    <n v="80857346.022847265"/>
    <m/>
    <m/>
    <n v="157685.88335342391"/>
    <m/>
    <m/>
    <n v="20.948803717436938"/>
    <m/>
    <m/>
    <n v="167.36172524459607"/>
    <n v="167.28"/>
    <n v="4.8855359036381607E-4"/>
    <n v="16.640502116523969"/>
    <m/>
    <n v="16.77"/>
    <m/>
    <n v="2825.011087359157"/>
    <e v="#N/A"/>
    <e v="#N/A"/>
    <n v="13.662947836232943"/>
    <n v="2098"/>
    <n v="0.87251402345741969"/>
    <n v="63702.07"/>
    <n v="305.81983009519479"/>
    <m/>
    <m/>
    <n v="1141.9426531588997"/>
    <n v="0.74355010203647376"/>
    <m/>
    <m/>
    <n v="1476643.1623581783"/>
    <e v="#N/A"/>
    <n v="2920"/>
    <e v="#N/A"/>
    <n v="12.55415771856727"/>
    <m/>
    <n v="12.615500000000001"/>
    <n v="-4.8624534447886392E-3"/>
    <n v="12.665731782213342"/>
    <m/>
    <n v="12.73"/>
    <n v="1441.397747841299"/>
    <n v="1598.2060960532049"/>
    <n v="1307.5750389801585"/>
    <m/>
  </r>
  <r>
    <x v="2092"/>
    <n v="16.48"/>
    <n v="18.920000000000002"/>
    <n v="5231.5200000000004"/>
    <n v="4670.32"/>
    <n v="178.17490000000001"/>
    <n v="95081.49"/>
    <n v="84894.63"/>
    <n v="2.639209272237153E-6"/>
    <n v="3258.6792197789987"/>
    <n v="3258.7"/>
    <n v="-6.3768438337552524E-6"/>
    <n v="74579740.836395442"/>
    <m/>
    <m/>
    <n v="148507.2865369897"/>
    <m/>
    <m/>
    <n v="21.35464823919774"/>
    <m/>
    <m/>
    <n v="163.48785061079653"/>
    <n v="163.44"/>
    <n v="2.9277172538266782E-4"/>
    <n v="17.02473798356052"/>
    <m/>
    <n v="17.05"/>
    <m/>
    <n v="2715.3242824530917"/>
    <e v="#N/A"/>
    <e v="#N/A"/>
    <n v="14.227378714940702"/>
    <n v="2099"/>
    <n v="0.87103594080338265"/>
    <n v="61974.04"/>
    <n v="297.50070130988064"/>
    <m/>
    <m/>
    <n v="1172.9198437421596"/>
    <n v="0.76364780179013192"/>
    <m/>
    <m/>
    <n v="1362011.5720771637"/>
    <e v="#N/A"/>
    <n v="2696"/>
    <e v="#N/A"/>
    <n v="13.040643906641886"/>
    <m/>
    <n v="13.107025"/>
    <n v="-5.0645431253937279E-3"/>
    <n v="13.156702466004539"/>
    <m/>
    <n v="13.21"/>
    <n v="1500.9434188877724"/>
    <n v="1629.1683981243261"/>
    <n v="1358.2448816406641"/>
    <m/>
  </r>
  <r>
    <x v="2093"/>
    <n v="16.16"/>
    <n v="18.940000000000001"/>
    <n v="5259.74"/>
    <n v="4695.5"/>
    <n v="177.49969999999999"/>
    <n v="95674.35"/>
    <n v="85423.75"/>
    <n v="2.639209272237153E-6"/>
    <n v="3276.1773843811916"/>
    <n v="3276.2"/>
    <n v="-6.9030031158989758E-6"/>
    <n v="75380724.401890993"/>
    <m/>
    <m/>
    <n v="149706.8650867191"/>
    <m/>
    <m/>
    <n v="21.29652720783222"/>
    <m/>
    <m/>
    <n v="164.50323235697562"/>
    <n v="164.44"/>
    <n v="3.8453148245931601E-4"/>
    <n v="16.918047347010557"/>
    <m/>
    <n v="16.940000000000001"/>
    <m/>
    <n v="2729.8854025080345"/>
    <e v="#N/A"/>
    <e v="#N/A"/>
    <n v="14.172551028847691"/>
    <n v="2100"/>
    <n v="0.85322069693769798"/>
    <n v="62316.44"/>
    <n v="299.12100329375744"/>
    <m/>
    <m/>
    <n v="1166.4395859681413"/>
    <n v="0.75935673897127065"/>
    <m/>
    <m/>
    <n v="1376651.7323567481"/>
    <e v="#N/A"/>
    <n v="2756"/>
    <e v="#N/A"/>
    <n v="12.969731261756918"/>
    <m/>
    <n v="13.0273"/>
    <n v="-4.4190844029908805E-3"/>
    <n v="13.085318731875311"/>
    <m/>
    <n v="13.07"/>
    <n v="1495.1592715572644"/>
    <n v="1624.7342839911189"/>
    <n v="1350.8589935167231"/>
    <m/>
  </r>
  <r>
    <x v="2094"/>
    <n v="15.45"/>
    <n v="18.61"/>
    <n v="5133.37"/>
    <n v="4582.68"/>
    <n v="179.59379999999999"/>
    <n v="94890.93"/>
    <n v="84724.04"/>
    <n v="2.639209272237153E-6"/>
    <n v="3197.3863006630177"/>
    <n v="3197.41"/>
    <n v="-7.4120419283341121E-6"/>
    <n v="71755285.367111921"/>
    <m/>
    <m/>
    <n v="144309.91259088961"/>
    <m/>
    <m/>
    <n v="21.551814855264404"/>
    <m/>
    <m/>
    <n v="163.15223549740537"/>
    <n v="163.08000000000001"/>
    <n v="4.4294516436949039E-4"/>
    <n v="17.0560380322184"/>
    <m/>
    <n v="17"/>
    <m/>
    <n v="2664.217091715871"/>
    <e v="#N/A"/>
    <e v="#N/A"/>
    <n v="14.338832230913383"/>
    <n v="2101"/>
    <n v="0.83019881783987104"/>
    <n v="61572.49"/>
    <n v="295.52694113413236"/>
    <m/>
    <m/>
    <n v="1180.3648475841931"/>
    <n v="0.76834929661511475"/>
    <m/>
    <m/>
    <n v="1310453.2317913403"/>
    <e v="#N/A"/>
    <n v="2628"/>
    <e v="#N/A"/>
    <n v="13.280739784949493"/>
    <m/>
    <n v="13.329475"/>
    <n v="-3.6561991414146844E-3"/>
    <n v="13.399262847573068"/>
    <m/>
    <n v="13.39"/>
    <n v="1512.7014120264118"/>
    <n v="1644.2104450109289"/>
    <n v="1383.2520055333907"/>
    <m/>
  </r>
  <r>
    <x v="2095"/>
    <n v="16.27"/>
    <n v="19.64"/>
    <n v="5395.7"/>
    <n v="4816.8599999999997"/>
    <n v="171.52979999999999"/>
    <n v="96450.77"/>
    <n v="86116.53"/>
    <n v="2.639209272237153E-6"/>
    <n v="3360.7000068054745"/>
    <n v="3360.72"/>
    <n v="-5.9490807104989329E-6"/>
    <n v="79085467.222696304"/>
    <m/>
    <m/>
    <n v="155370.01616062666"/>
    <m/>
    <m/>
    <n v="21.000607500845238"/>
    <m/>
    <m/>
    <n v="165.83012767763356"/>
    <n v="165.76"/>
    <n v="4.2306755329124535E-4"/>
    <n v="16.775135703546141"/>
    <m/>
    <n v="16.579999999999998"/>
    <m/>
    <n v="2800.280963821458"/>
    <e v="#N/A"/>
    <e v="#N/A"/>
    <n v="13.694117898549251"/>
    <n v="2102"/>
    <n v="0.82841140529531565"/>
    <n v="63240.89"/>
    <n v="303.51099115883744"/>
    <m/>
    <m/>
    <n v="1148.3810718475049"/>
    <n v="0.74745884539201357"/>
    <m/>
    <m/>
    <n v="1444335.7676212706"/>
    <e v="#N/A"/>
    <n v="2900"/>
    <e v="#N/A"/>
    <n v="12.6014923949347"/>
    <m/>
    <n v="12.652637500000001"/>
    <n v="-4.0422485086845095E-3"/>
    <n v="12.714109036884429"/>
    <m/>
    <n v="12.63"/>
    <n v="1444.6860907495297"/>
    <n v="1602.1582607475952"/>
    <n v="1312.5051699123769"/>
    <m/>
  </r>
  <r>
    <x v="2096"/>
    <n v="18.62"/>
    <n v="21.18"/>
    <n v="5845.43"/>
    <n v="5218.3100000000004"/>
    <n v="160.38239999999999"/>
    <n v="100213.61"/>
    <n v="89475.520000000004"/>
    <n v="2.639209272237153E-6"/>
    <n v="3640.5470374334905"/>
    <n v="3640.57"/>
    <n v="-6.307409693984134E-6"/>
    <n v="92256074.09475711"/>
    <m/>
    <m/>
    <n v="174788.41716761226"/>
    <m/>
    <m/>
    <n v="20.123912691515397"/>
    <m/>
    <m/>
    <n v="172.28706542230032"/>
    <n v="172.24"/>
    <n v="2.7325489027107963E-4"/>
    <n v="16.119157610031682"/>
    <m/>
    <n v="16.07"/>
    <m/>
    <n v="3033.4020697346118"/>
    <e v="#N/A"/>
    <e v="#N/A"/>
    <n v="12.801689885869218"/>
    <n v="2103"/>
    <n v="0.8791312559017942"/>
    <n v="66327.94"/>
    <n v="318.25205971470405"/>
    <m/>
    <m/>
    <n v="1092.3238312260203"/>
    <n v="0.71077011096520559"/>
    <m/>
    <m/>
    <n v="1684915.0325972459"/>
    <e v="#N/A"/>
    <n v="3276"/>
    <e v="#N/A"/>
    <n v="11.549636368065265"/>
    <m/>
    <n v="11.599175000000001"/>
    <n v="-4.2708754661202608E-3"/>
    <n v="11.653280321543482"/>
    <m/>
    <n v="11.82"/>
    <n v="1350.5377603155791"/>
    <n v="1535.2742988971672"/>
    <n v="1202.9493784233814"/>
    <m/>
  </r>
  <r>
    <x v="2097"/>
    <n v="20.47"/>
    <n v="22.26"/>
    <n v="6130.49"/>
    <n v="5472.78"/>
    <n v="152.0917"/>
    <n v="101732.46"/>
    <n v="90831.39"/>
    <n v="2.639209272237153E-6"/>
    <n v="3817.9899523156641"/>
    <n v="3818.01"/>
    <n v="-5.2508202796897052E-6"/>
    <n v="101249467.63717924"/>
    <m/>
    <m/>
    <n v="187571.90968746194"/>
    <m/>
    <m/>
    <n v="19.632732098701329"/>
    <m/>
    <m/>
    <n v="174.89400507922124"/>
    <n v="174.84"/>
    <n v="3.0888285987895614E-4"/>
    <n v="15.874350210898537"/>
    <m/>
    <n v="15.8"/>
    <m/>
    <n v="3181.2338883850139"/>
    <e v="#N/A"/>
    <e v="#N/A"/>
    <n v="12.139146320534936"/>
    <n v="2104"/>
    <n v="0.91958670260557041"/>
    <n v="67850.87"/>
    <n v="325.53390093434928"/>
    <m/>
    <m/>
    <n v="1067.2434091250318"/>
    <n v="0.69438456515295877"/>
    <m/>
    <m/>
    <n v="1849181.9058341586"/>
    <e v="#N/A"/>
    <n v="3544"/>
    <e v="#N/A"/>
    <n v="10.985908617808699"/>
    <m/>
    <n v="11.027475000000001"/>
    <n v="-3.769347216049157E-3"/>
    <n v="11.084629349941979"/>
    <m/>
    <n v="11.3"/>
    <n v="1280.641511397243"/>
    <n v="1497.8016189156815"/>
    <n v="1144.2344609004199"/>
    <m/>
  </r>
  <r>
    <x v="2098"/>
    <n v="19.34"/>
    <n v="21.88"/>
    <n v="5922.65"/>
    <n v="5287.22"/>
    <n v="153.80670000000001"/>
    <n v="100542.8"/>
    <n v="89768.97"/>
    <n v="2.639209272237153E-6"/>
    <n v="3688.4599460912223"/>
    <n v="3688.48"/>
    <n v="-5.4369032169709897E-6"/>
    <n v="94379524.09367986"/>
    <m/>
    <m/>
    <n v="178030.48681961396"/>
    <m/>
    <m/>
    <n v="19.965046013135503"/>
    <m/>
    <m/>
    <n v="172.84457886118247"/>
    <n v="172.76"/>
    <n v="4.8957432960450298E-4"/>
    <n v="16.059474793657238"/>
    <m/>
    <n v="15.87"/>
    <m/>
    <n v="3073.2826058577962"/>
    <e v="#N/A"/>
    <e v="#N/A"/>
    <n v="12.275238076681617"/>
    <n v="2105"/>
    <n v="0.88391224862888484"/>
    <n v="66557.820000000007"/>
    <n v="319.30519076560341"/>
    <m/>
    <m/>
    <n v="1087.582117975325"/>
    <n v="0.70755053697939374"/>
    <m/>
    <m/>
    <n v="1723727.1464045611"/>
    <e v="#N/A"/>
    <n v="3456"/>
    <e v="#N/A"/>
    <n v="11.35786765624893"/>
    <m/>
    <n v="11.405925"/>
    <n v="-4.2133666275264714E-3"/>
    <n v="11.460070999687524"/>
    <m/>
    <n v="11.45"/>
    <n v="1294.9987608840186"/>
    <n v="1523.1541942233555"/>
    <n v="1182.9757580141393"/>
    <m/>
  </r>
  <r>
    <x v="2099"/>
    <n v="17.53"/>
    <n v="20.239999999999998"/>
    <n v="5410.13"/>
    <n v="4829.67"/>
    <n v="166.34219999999999"/>
    <n v="96215.13"/>
    <n v="85904.8"/>
    <n v="2.639209272237153E-6"/>
    <n v="3369.1947410379089"/>
    <n v="3369.22"/>
    <n v="-7.4969761817422764E-6"/>
    <n v="78041208.876142383"/>
    <m/>
    <m/>
    <n v="154919.16778125847"/>
    <m/>
    <m/>
    <n v="20.828380067710658"/>
    <m/>
    <m/>
    <n v="165.40078573369422"/>
    <n v="165.32"/>
    <n v="4.8866279756976105E-4"/>
    <n v="16.750191118280227"/>
    <m/>
    <n v="15.87"/>
    <m/>
    <n v="2807.2434690300743"/>
    <e v="#N/A"/>
    <e v="#N/A"/>
    <n v="13.274835511335995"/>
    <n v="2106"/>
    <n v="0.8661067193675891"/>
    <n v="63223.81"/>
    <n v="303.28689271734561"/>
    <m/>
    <m/>
    <n v="1142.0612108475211"/>
    <n v="0.74292268088358782"/>
    <m/>
    <m/>
    <n v="1425340.3427394696"/>
    <e v="#N/A"/>
    <n v="2932"/>
    <e v="#N/A"/>
    <n v="12.340189818454798"/>
    <m/>
    <n v="12.3931375"/>
    <n v="-4.2723387475691599E-3"/>
    <n v="12.451384814676178"/>
    <m/>
    <n v="12.3"/>
    <n v="1400.4531261007135"/>
    <n v="1589.0188501513628"/>
    <n v="1285.2892678753169"/>
    <m/>
  </r>
  <r>
    <x v="2100"/>
    <n v="16.7"/>
    <n v="19.66"/>
    <n v="5281.78"/>
    <n v="4715.08"/>
    <n v="171.959"/>
    <n v="96530.98"/>
    <n v="86186.58"/>
    <n v="2.639209272237153E-6"/>
    <n v="3289.183713777245"/>
    <n v="3289.2"/>
    <n v="-4.9514236759584662E-6"/>
    <n v="74334792.759800121"/>
    <m/>
    <m/>
    <n v="149404.25673846624"/>
    <m/>
    <m/>
    <n v="21.074921295290338"/>
    <m/>
    <m/>
    <n v="165.93970848851652"/>
    <n v="165.88"/>
    <n v="3.5994989460164106E-4"/>
    <n v="16.694674668445739"/>
    <m/>
    <n v="16.809999999999999"/>
    <m/>
    <n v="2740.5592438924114"/>
    <e v="#N/A"/>
    <e v="#N/A"/>
    <n v="13.72219719091726"/>
    <n v="2107"/>
    <n v="0.84944048830111896"/>
    <n v="63047.27"/>
    <n v="302.41640880169905"/>
    <m/>
    <m/>
    <n v="1145.2501911725446"/>
    <n v="0.74492652406349702"/>
    <m/>
    <m/>
    <n v="1357658.6024625862"/>
    <e v="#N/A"/>
    <n v="2760"/>
    <e v="#N/A"/>
    <n v="12.632387969663352"/>
    <m/>
    <n v="12.683225"/>
    <n v="-4.0082100835274748E-3"/>
    <n v="12.746371776491621"/>
    <m/>
    <n v="12.62"/>
    <n v="1447.6483672117799"/>
    <n v="1607.8277376735803"/>
    <n v="1315.7230904798701"/>
    <m/>
  </r>
  <r>
    <x v="2101"/>
    <n v="18.03"/>
    <n v="20.13"/>
    <n v="5502.35"/>
    <n v="4911.95"/>
    <n v="167.3854"/>
    <n v="97357.33"/>
    <n v="86923.69"/>
    <n v="3.0559851109668301E-6"/>
    <n v="3426.2911634204238"/>
    <n v="3426.31"/>
    <n v="-5.49762852053437E-6"/>
    <n v="80532049.828692228"/>
    <m/>
    <m/>
    <n v="158756.86368368636"/>
    <m/>
    <m/>
    <n v="20.633336694308188"/>
    <m/>
    <m/>
    <n v="167.34798720810326"/>
    <n v="167.28"/>
    <n v="4.0642759506970272E-4"/>
    <n v="16.550208828078617"/>
    <m/>
    <n v="16.64"/>
    <m/>
    <n v="2854.7401669603842"/>
    <e v="#N/A"/>
    <e v="#N/A"/>
    <n v="13.354647603853863"/>
    <n v="2108"/>
    <n v="0.89567809239940399"/>
    <n v="63955.81"/>
    <n v="306.70251235078638"/>
    <m/>
    <m/>
    <n v="1128.7466120534505"/>
    <n v="0.73398301981982961"/>
    <m/>
    <m/>
    <n v="1470883.2597936015"/>
    <e v="#N/A"/>
    <n v="2880"/>
    <e v="#N/A"/>
    <n v="12.103253189259489"/>
    <m/>
    <n v="12.146687500000001"/>
    <n v="-3.5758152780758223E-3"/>
    <n v="12.212910576311232"/>
    <m/>
    <n v="12.35"/>
    <n v="1408.8730492230632"/>
    <n v="1574.138787663253"/>
    <n v="1260.6111947539575"/>
    <m/>
  </r>
  <r>
    <x v="2102"/>
    <n v="18.93"/>
    <n v="20.78"/>
    <n v="5611.7"/>
    <n v="5009.55"/>
    <n v="163.43090000000001"/>
    <n v="98379.68"/>
    <n v="87836.21"/>
    <n v="3.0559851109668301E-6"/>
    <n v="3494.2977620961451"/>
    <n v="3494.32"/>
    <n v="-6.364014702442411E-6"/>
    <n v="83728849.570606574"/>
    <m/>
    <m/>
    <n v="163487.02266028704"/>
    <m/>
    <m/>
    <n v="20.427813735381321"/>
    <m/>
    <m/>
    <n v="169.10118619688518"/>
    <n v="169.04"/>
    <n v="3.6196283060330181E-4"/>
    <n v="16.375910009645487"/>
    <m/>
    <n v="16.64"/>
    <m/>
    <n v="2911.3798401476565"/>
    <e v="#N/A"/>
    <e v="#N/A"/>
    <n v="13.038302958087437"/>
    <n v="2109"/>
    <n v="0.91097208854667944"/>
    <n v="64521.93"/>
    <n v="309.3932022948149"/>
    <m/>
    <m/>
    <n v="1118.7552440758468"/>
    <n v="0.72741703359159371"/>
    <m/>
    <m/>
    <n v="1529284.3566043619"/>
    <e v="#N/A"/>
    <n v="3024"/>
    <e v="#N/A"/>
    <n v="11.862210136350896"/>
    <m/>
    <n v="11.901425"/>
    <n v="-3.2949721272119703E-3"/>
    <n v="11.969834999254784"/>
    <m/>
    <n v="11.97"/>
    <n v="1375.4996904563579"/>
    <n v="1558.4592266598527"/>
    <n v="1235.5054181364865"/>
    <m/>
  </r>
  <r>
    <x v="2103"/>
    <n v="18.96"/>
    <n v="20.67"/>
    <n v="5546.34"/>
    <n v="4951.1899999999996"/>
    <n v="166.86770000000001"/>
    <n v="99042.16"/>
    <n v="88427.43"/>
    <n v="3.0559851109668301E-6"/>
    <n v="3453.5151349253815"/>
    <n v="3453.54"/>
    <n v="-7.1998803020667523E-6"/>
    <n v="81774562.509190395"/>
    <m/>
    <m/>
    <n v="160628.60820810701"/>
    <m/>
    <m/>
    <n v="20.546268406680426"/>
    <m/>
    <m/>
    <n v="170.23574746363531"/>
    <n v="170.16"/>
    <n v="4.451543467050012E-4"/>
    <n v="16.265132890446125"/>
    <m/>
    <n v="16.559999999999999"/>
    <m/>
    <n v="2877.3802194933505"/>
    <e v="#N/A"/>
    <e v="#N/A"/>
    <n v="13.311629251451006"/>
    <n v="2110"/>
    <n v="0.91727140783744554"/>
    <n v="64616.62"/>
    <n v="309.82306277169783"/>
    <m/>
    <m/>
    <n v="1117.1134002242827"/>
    <n v="0.72628064928255898"/>
    <m/>
    <m/>
    <n v="1493602.464805861"/>
    <e v="#N/A"/>
    <n v="2908"/>
    <e v="#N/A"/>
    <n v="11.999842983952329"/>
    <m/>
    <n v="12.0360625"/>
    <n v="-3.0092495820515097E-3"/>
    <n v="12.108869700602044"/>
    <m/>
    <n v="12.27"/>
    <n v="1404.3347492154408"/>
    <n v="1567.4962571428214"/>
    <n v="1249.840531658378"/>
    <m/>
  </r>
  <r>
    <x v="2104"/>
    <n v="17.57"/>
    <n v="20.23"/>
    <n v="5316.64"/>
    <n v="4746.12"/>
    <n v="167.87780000000001"/>
    <n v="98443.53"/>
    <n v="87892.68"/>
    <n v="3.0559851109668301E-6"/>
    <n v="3310.4081246400833"/>
    <n v="3310.43"/>
    <n v="-6.6080116227773544E-6"/>
    <n v="74997470.343278617"/>
    <m/>
    <m/>
    <n v="150647.7116110046"/>
    <m/>
    <m/>
    <n v="20.971218584583383"/>
    <m/>
    <m/>
    <n v="169.2026837657792"/>
    <n v="169.12"/>
    <n v="4.8890589982963917E-4"/>
    <n v="16.362938325559931"/>
    <m/>
    <n v="16.43"/>
    <m/>
    <n v="2758.1246028197252"/>
    <e v="#N/A"/>
    <e v="#N/A"/>
    <n v="13.391346278899665"/>
    <n v="2111"/>
    <n v="0.86851211072664358"/>
    <n v="63857.57"/>
    <n v="306.15967064964417"/>
    <m/>
    <m/>
    <n v="1130.2361065255445"/>
    <n v="0.73474259576381784"/>
    <m/>
    <m/>
    <n v="1369831.2751190625"/>
    <e v="#N/A"/>
    <n v="2776"/>
    <e v="#N/A"/>
    <n v="12.496274343589732"/>
    <m/>
    <n v="12.540925"/>
    <n v="-3.5603957770473649E-3"/>
    <n v="12.609970934845448"/>
    <m/>
    <n v="12.52"/>
    <n v="1412.7446432739091"/>
    <n v="1599.9161496581205"/>
    <n v="1301.5462110819221"/>
    <m/>
  </r>
  <r>
    <x v="2105"/>
    <n v="15.64"/>
    <n v="18.68"/>
    <n v="4936.97"/>
    <n v="4407.18"/>
    <n v="180.39429999999999"/>
    <n v="95104.66"/>
    <n v="84911.39"/>
    <n v="3.0559851109668301E-6"/>
    <n v="3073.9314847637092"/>
    <n v="3073.96"/>
    <n v="-9.2763849531829479E-6"/>
    <n v="64283003.508907579"/>
    <m/>
    <m/>
    <n v="134508.86035638271"/>
    <m/>
    <m/>
    <n v="21.719473865852368"/>
    <m/>
    <m/>
    <n v="163.45991789651228"/>
    <n v="163.4"/>
    <n v="3.6669459309845998E-4"/>
    <n v="16.917389631427984"/>
    <m/>
    <n v="16.79"/>
    <m/>
    <n v="2561.0818746268328"/>
    <e v="#N/A"/>
    <e v="#N/A"/>
    <n v="14.388841200079863"/>
    <n v="2112"/>
    <n v="0.83725910064239828"/>
    <n v="61187.85"/>
    <n v="293.3370197203588"/>
    <m/>
    <m/>
    <n v="1177.4883577200917"/>
    <n v="0.76538772374913999"/>
    <m/>
    <m/>
    <n v="1174141.107027197"/>
    <e v="#N/A"/>
    <n v="2408"/>
    <e v="#N/A"/>
    <n v="13.388061240730526"/>
    <m/>
    <n v="13.4324125"/>
    <n v="-3.3018089095666614E-3"/>
    <n v="13.510042541410403"/>
    <m/>
    <n v="13.41"/>
    <n v="1517.977199974403"/>
    <n v="1657.0013258838494"/>
    <n v="1394.4300439069843"/>
    <m/>
  </r>
  <r>
    <x v="2106"/>
    <n v="15.95"/>
    <n v="18.739999999999998"/>
    <n v="4835.82"/>
    <n v="4316.8500000000004"/>
    <n v="186.20930000000001"/>
    <n v="94717.97"/>
    <n v="84565.37"/>
    <n v="2.7781327762710362E-6"/>
    <n v="3010.7316827412292"/>
    <n v="3010.76"/>
    <n v="-9.40535239313256E-6"/>
    <n v="61640055.492955558"/>
    <m/>
    <m/>
    <n v="130369.74943414573"/>
    <m/>
    <m/>
    <n v="21.940342875838326"/>
    <m/>
    <m/>
    <n v="162.78339110785919"/>
    <n v="162.72"/>
    <n v="3.8957170513276296E-4"/>
    <n v="16.984586052666995"/>
    <m/>
    <n v="16.96"/>
    <m/>
    <n v="2508.373197078944"/>
    <e v="#N/A"/>
    <e v="#N/A"/>
    <n v="14.849796060097482"/>
    <n v="2113"/>
    <n v="0.85112059765208115"/>
    <n v="60692.639999999999"/>
    <n v="290.89481125978466"/>
    <m/>
    <m/>
    <n v="1187.0180929473725"/>
    <n v="0.77136281137036256"/>
    <m/>
    <m/>
    <n v="1125896.6498081654"/>
    <e v="#N/A"/>
    <n v="2288"/>
    <e v="#N/A"/>
    <n v="13.660555363710369"/>
    <m/>
    <n v="13.7143"/>
    <n v="-3.9188756472900987E-3"/>
    <n v="13.785542379550025"/>
    <m/>
    <n v="13.68"/>
    <n v="1566.6064785934661"/>
    <n v="1673.8516531364253"/>
    <n v="1422.8115985651887"/>
    <m/>
  </r>
  <r>
    <x v="2107"/>
    <n v="15.99"/>
    <n v="18.809999999999999"/>
    <n v="5035.12"/>
    <n v="4494.75"/>
    <n v="181.7869"/>
    <n v="95520.29"/>
    <n v="85281.46"/>
    <n v="2.7781327762710362E-6"/>
    <n v="3134.7373703640715"/>
    <n v="3134.76"/>
    <n v="-7.218937312147844E-6"/>
    <n v="66717672.671674654"/>
    <m/>
    <m/>
    <n v="138427.34639892355"/>
    <m/>
    <m/>
    <n v="21.487696191059932"/>
    <m/>
    <m/>
    <n v="164.1582646139897"/>
    <n v="164.08"/>
    <n v="4.7699057770400621E-4"/>
    <n v="16.840186405040832"/>
    <m/>
    <n v="16.97"/>
    <m/>
    <n v="2611.6696415995702"/>
    <e v="#N/A"/>
    <e v="#N/A"/>
    <n v="14.496185679642451"/>
    <n v="2114"/>
    <n v="0.85007974481658699"/>
    <n v="61474.02"/>
    <n v="294.61689494078945"/>
    <m/>
    <m/>
    <n v="1171.7359731142722"/>
    <n v="0.76135981524321727"/>
    <m/>
    <m/>
    <n v="1218653.3455866694"/>
    <e v="#N/A"/>
    <n v="2408"/>
    <e v="#N/A"/>
    <n v="13.09698558814941"/>
    <m/>
    <n v="13.145099999999999"/>
    <n v="-3.6602545321517965E-3"/>
    <n v="13.216979694319249"/>
    <m/>
    <n v="13.31"/>
    <n v="1529.3017027785775"/>
    <n v="1639.3187652098013"/>
    <n v="1364.1131348556487"/>
    <m/>
  </r>
  <r>
    <x v="2108"/>
    <n v="15.32"/>
    <n v="18.579999999999998"/>
    <n v="4816.45"/>
    <n v="4299.53"/>
    <n v="187.56790000000001"/>
    <n v="94323.49"/>
    <n v="84212.71"/>
    <n v="2.7781327762710362E-6"/>
    <n v="2998.5258855835928"/>
    <n v="2998.54"/>
    <n v="-4.707096255884835E-6"/>
    <n v="60919604.703769691"/>
    <m/>
    <m/>
    <n v="129407.65511159202"/>
    <m/>
    <m/>
    <n v="21.953761191676243"/>
    <m/>
    <m/>
    <n v="162.09752792986379"/>
    <n v="162.04"/>
    <n v="3.550230181670333E-4"/>
    <n v="17.050644871485538"/>
    <m/>
    <n v="16.97"/>
    <m/>
    <n v="2498.1654039714704"/>
    <e v="#N/A"/>
    <e v="#N/A"/>
    <n v="14.956215468806551"/>
    <n v="2115"/>
    <n v="0.82454251883745977"/>
    <n v="60160.93"/>
    <n v="288.30134146570111"/>
    <m/>
    <m/>
    <n v="1196.7643475224629"/>
    <n v="0.7775488076357282"/>
    <m/>
    <m/>
    <n v="1112756.5629541145"/>
    <e v="#N/A"/>
    <n v="2204"/>
    <e v="#N/A"/>
    <n v="13.665189083519751"/>
    <m/>
    <n v="13.7107625"/>
    <n v="-3.323915535714983E-3"/>
    <n v="13.790559605555261"/>
    <m/>
    <n v="13.84"/>
    <n v="1577.8333893508263"/>
    <n v="1674.875350453952"/>
    <n v="1423.2942224493393"/>
    <m/>
  </r>
  <r>
    <x v="2109"/>
    <n v="15.28"/>
    <n v="18.23"/>
    <n v="4750.1000000000004"/>
    <n v="4240.29"/>
    <n v="189.08449999999999"/>
    <n v="93997.440000000002"/>
    <n v="83921.38"/>
    <n v="2.7781327762710362E-6"/>
    <n v="2957.1469664961714"/>
    <n v="2957.16"/>
    <n v="-4.4074395123550048E-6"/>
    <n v="59238360.161636248"/>
    <m/>
    <m/>
    <n v="126731.92329115451"/>
    <m/>
    <m/>
    <n v="22.104428063025939"/>
    <m/>
    <m/>
    <n v="161.53326312923815"/>
    <n v="161.47999999999999"/>
    <n v="3.2984350531428674E-4"/>
    <n v="17.109045504670689"/>
    <m/>
    <n v="16.97"/>
    <m/>
    <n v="2463.6741811846714"/>
    <e v="#N/A"/>
    <e v="#N/A"/>
    <n v="15.076174803034535"/>
    <n v="2116"/>
    <n v="0.8381788261108063"/>
    <n v="59784.01"/>
    <n v="286.47270697702004"/>
    <m/>
    <m/>
    <n v="1204.2623103675878"/>
    <n v="0.78234613392509367"/>
    <m/>
    <m/>
    <n v="1082056.4212766716"/>
    <e v="#N/A"/>
    <n v="2184"/>
    <e v="#N/A"/>
    <n v="13.852826247302481"/>
    <m/>
    <n v="13.893274999999999"/>
    <n v="-2.9113907770139669E-3"/>
    <n v="13.980091136259713"/>
    <m/>
    <n v="13.91"/>
    <n v="1590.4887193909672"/>
    <n v="1686.3698832927851"/>
    <n v="1442.8375225454074"/>
    <m/>
  </r>
  <r>
    <x v="2110"/>
    <n v="14.74"/>
    <n v="18.14"/>
    <n v="4715.24"/>
    <n v="4209.16"/>
    <n v="191.5874"/>
    <n v="93228.45"/>
    <n v="83234.59"/>
    <n v="2.7781327762710362E-6"/>
    <n v="2935.373500824247"/>
    <n v="2935.39"/>
    <n v="-5.6207780747552505E-6"/>
    <n v="58366089.383707739"/>
    <m/>
    <m/>
    <n v="125335.12180529151"/>
    <m/>
    <m/>
    <n v="22.184990227687766"/>
    <m/>
    <m/>
    <n v="160.20785822292819"/>
    <n v="160.16"/>
    <n v="2.9881507822304698E-4"/>
    <n v="17.248471272139433"/>
    <m/>
    <n v="17.149999999999999"/>
    <m/>
    <n v="2445.516816406619"/>
    <e v="#N/A"/>
    <e v="#N/A"/>
    <n v="15.274753703497648"/>
    <n v="2117"/>
    <n v="0.8125689084895259"/>
    <n v="59317.32"/>
    <n v="284.21423046868512"/>
    <m/>
    <m/>
    <n v="1213.6631046205237"/>
    <n v="0.78837859640454722"/>
    <m/>
    <m/>
    <n v="1066132.7038613728"/>
    <e v="#N/A"/>
    <n v="2108"/>
    <e v="#N/A"/>
    <n v="13.953876543474163"/>
    <m/>
    <n v="14.000712500000001"/>
    <n v="-3.3452552165353922E-3"/>
    <n v="14.082243937536834"/>
    <m/>
    <n v="14.16"/>
    <n v="1611.438164805468"/>
    <n v="1692.5160549028903"/>
    <n v="1453.3623899174515"/>
    <m/>
  </r>
  <r>
    <x v="2111"/>
    <n v="13.7"/>
    <n v="18.07"/>
    <n v="4618"/>
    <n v="4122.32"/>
    <n v="196.5018"/>
    <n v="92745.58"/>
    <n v="82802.789999999994"/>
    <n v="3.0559851109668301E-6"/>
    <n v="2874.6284924764514"/>
    <n v="2874.65"/>
    <n v="-7.4817885825639863E-6"/>
    <n v="55950689.585207336"/>
    <m/>
    <m/>
    <n v="121452.90791336799"/>
    <m/>
    <m/>
    <n v="22.412091579119583"/>
    <m/>
    <m/>
    <n v="159.36641490145738"/>
    <n v="159.32"/>
    <n v="2.9133129210001663E-4"/>
    <n v="17.336187191660976"/>
    <m/>
    <n v="17.41"/>
    <m/>
    <n v="2394.8561912634532"/>
    <e v="#N/A"/>
    <e v="#N/A"/>
    <n v="15.663539928161246"/>
    <n v="2118"/>
    <n v="0.75816270060874369"/>
    <n v="58899.65"/>
    <n v="282.14689554965759"/>
    <m/>
    <m/>
    <n v="1222.208849251381"/>
    <n v="0.7937040335421911"/>
    <m/>
    <m/>
    <n v="1022038.1899959103"/>
    <e v="#N/A"/>
    <n v="1996"/>
    <e v="#N/A"/>
    <n v="14.239771836871745"/>
    <m/>
    <n v="14.3591625"/>
    <n v="-8.3145979529276604E-3"/>
    <n v="14.371302507026577"/>
    <m/>
    <n v="14.54"/>
    <n v="1652.4538808382636"/>
    <n v="1709.8418539879299"/>
    <n v="1483.1397400024916"/>
    <m/>
  </r>
  <r>
    <x v="2112"/>
    <n v="14.85"/>
    <n v="18.510000000000002"/>
    <n v="4804.7"/>
    <n v="4288.97"/>
    <n v="186.87450000000001"/>
    <n v="94372.53"/>
    <n v="84255.07"/>
    <n v="3.0559851109668301E-6"/>
    <n v="2990.77322189092"/>
    <n v="2990.79"/>
    <n v="-5.6099254979180557E-6"/>
    <n v="60471895.406218797"/>
    <m/>
    <m/>
    <n v="128816.50380279076"/>
    <m/>
    <m/>
    <n v="21.958501466909617"/>
    <m/>
    <m/>
    <n v="162.15807855320756"/>
    <n v="162.08000000000001"/>
    <n v="4.8172848721339534E-4"/>
    <n v="17.03154950831777"/>
    <m/>
    <n v="17.22"/>
    <m/>
    <n v="2491.5996036465222"/>
    <e v="#N/A"/>
    <e v="#N/A"/>
    <n v="14.895170090754197"/>
    <n v="2119"/>
    <n v="0.80226904376012953"/>
    <n v="60141.599999999999"/>
    <n v="288.07371138825113"/>
    <m/>
    <m/>
    <n v="1196.4375198745893"/>
    <n v="0.77689444604496261"/>
    <m/>
    <m/>
    <n v="1104635.3370972211"/>
    <e v="#N/A"/>
    <n v="2216"/>
    <e v="#N/A"/>
    <n v="13.66347463894143"/>
    <m/>
    <n v="13.761225"/>
    <n v="-7.1033182771569336E-3"/>
    <n v="13.789856515974938"/>
    <m/>
    <n v="13.75"/>
    <n v="1571.3932952001744"/>
    <n v="1675.2369909980678"/>
    <n v="1423.1156549192365"/>
    <m/>
  </r>
  <r>
    <x v="2113"/>
    <n v="14.63"/>
    <n v="18.86"/>
    <n v="4794.3100000000004"/>
    <n v="4279.6899999999996"/>
    <n v="185.4383"/>
    <n v="94449.27"/>
    <n v="84323.33"/>
    <n v="3.0559851109668301E-6"/>
    <n v="2984.233008723887"/>
    <n v="2984.25"/>
    <n v="-5.6936503687321505E-6"/>
    <n v="60207672.747824252"/>
    <m/>
    <m/>
    <n v="128397.19418088914"/>
    <m/>
    <m/>
    <n v="21.981685017151325"/>
    <m/>
    <m/>
    <n v="162.28598186720149"/>
    <n v="162.24"/>
    <n v="2.8341880671511888E-4"/>
    <n v="17.017173828176077"/>
    <m/>
    <n v="17.21"/>
    <m/>
    <n v="2486.1370343030676"/>
    <e v="#N/A"/>
    <e v="#N/A"/>
    <n v="14.779743537775273"/>
    <n v="2120"/>
    <n v="0.77571580063626733"/>
    <n v="60221.03"/>
    <n v="288.43165194132365"/>
    <m/>
    <m/>
    <n v="1194.8573651696322"/>
    <n v="0.77579484070403926"/>
    <m/>
    <m/>
    <n v="1099818.0973921951"/>
    <e v="#N/A"/>
    <n v="2220"/>
    <e v="#N/A"/>
    <n v="13.69240039966502"/>
    <m/>
    <n v="13.795612500000001"/>
    <n v="-7.4815163397043971E-3"/>
    <n v="13.81922457922888"/>
    <m/>
    <n v="13.73"/>
    <n v="1559.2161592336818"/>
    <n v="1677.0056882384554"/>
    <n v="1426.1284100202608"/>
    <m/>
  </r>
  <r>
    <x v="2114"/>
    <n v="14.29"/>
    <n v="18.55"/>
    <n v="4727.6499999999996"/>
    <n v="4220.17"/>
    <n v="189.2448"/>
    <n v="94027.33"/>
    <n v="83946.37"/>
    <n v="3.0559851109668301E-6"/>
    <n v="2942.6685321617615"/>
    <n v="2942.69"/>
    <n v="-7.2953108340989559E-6"/>
    <n v="58530523.248458207"/>
    <m/>
    <m/>
    <n v="125717.45318229224"/>
    <m/>
    <m/>
    <n v="22.13396459756747"/>
    <m/>
    <m/>
    <n v="161.55705062506809"/>
    <n v="161.47999999999999"/>
    <n v="4.7715274379545036E-4"/>
    <n v="17.092667621656673"/>
    <m/>
    <n v="17.21"/>
    <m/>
    <n v="2451.4904363801852"/>
    <e v="#N/A"/>
    <e v="#N/A"/>
    <n v="15.082156866756277"/>
    <n v="2121"/>
    <n v="0.77035040431266844"/>
    <n v="59671.55"/>
    <n v="285.77757396396811"/>
    <m/>
    <m/>
    <n v="1205.7597065114094"/>
    <n v="0.78279928116145137"/>
    <m/>
    <m/>
    <n v="1069190.5169283401"/>
    <e v="#N/A"/>
    <n v="2132"/>
    <e v="#N/A"/>
    <n v="13.882181536859852"/>
    <m/>
    <n v="13.986750000000001"/>
    <n v="-7.4762516767761245E-3"/>
    <n v="14.010940715657705"/>
    <m/>
    <n v="14.01"/>
    <n v="1591.119808177905"/>
    <n v="1688.6232563348588"/>
    <n v="1445.895015110638"/>
    <m/>
  </r>
  <r>
    <x v="2115"/>
    <n v="13.45"/>
    <n v="18.350000000000001"/>
    <n v="4578.71"/>
    <n v="4087.2"/>
    <n v="195.36500000000001"/>
    <n v="93354.98"/>
    <n v="83345.850000000006"/>
    <n v="3.0559851109668301E-6"/>
    <n v="2849.8931392781337"/>
    <n v="2849.91"/>
    <n v="-5.916229588343036E-6"/>
    <n v="54839827.716174901"/>
    <m/>
    <m/>
    <n v="119774.60689033946"/>
    <m/>
    <m/>
    <n v="22.482080227833205"/>
    <m/>
    <m/>
    <n v="160.39791274835144"/>
    <n v="160.32"/>
    <n v="4.8598271177313634E-4"/>
    <n v="17.214357874351577"/>
    <m/>
    <n v="17.2"/>
    <m/>
    <n v="2374.1800621102079"/>
    <e v="#N/A"/>
    <e v="#N/A"/>
    <n v="15.568913219611662"/>
    <n v="2122"/>
    <n v="0.73297002724795635"/>
    <n v="58865.07"/>
    <n v="281.89318649247593"/>
    <m/>
    <m/>
    <n v="1222.0559329058524"/>
    <n v="0.79330385473232234"/>
    <m/>
    <m/>
    <n v="1001780.1998107311"/>
    <e v="#N/A"/>
    <n v="2012"/>
    <e v="#N/A"/>
    <n v="14.318917279903852"/>
    <m/>
    <n v="14.4238625"/>
    <n v="-7.2758056377858482E-3"/>
    <n v="14.451909994891254"/>
    <m/>
    <n v="14.42"/>
    <n v="1642.4710626189556"/>
    <n v="1715.1813610326942"/>
    <n v="1491.3831130807787"/>
    <m/>
  </r>
  <r>
    <x v="2116"/>
    <n v="14.02"/>
    <n v="18.59"/>
    <n v="4581.3"/>
    <n v="4089.48"/>
    <n v="195.45189999999999"/>
    <n v="94733.58"/>
    <n v="84575.88"/>
    <n v="2.7781327762710362E-6"/>
    <n v="2851.2966296535024"/>
    <n v="2851.31"/>
    <n v="-4.6891942642179885E-6"/>
    <n v="54894023.701021887"/>
    <m/>
    <m/>
    <n v="119871.38090911794"/>
    <m/>
    <m/>
    <n v="22.474054621255195"/>
    <m/>
    <m/>
    <n v="162.75464893906582"/>
    <n v="162.68"/>
    <n v="4.5886980001119682E-4"/>
    <n v="16.958565430089667"/>
    <m/>
    <n v="16.96"/>
    <m/>
    <n v="2375.2994692043685"/>
    <e v="#N/A"/>
    <e v="#N/A"/>
    <n v="15.572830113379919"/>
    <n v="2123"/>
    <n v="0.75416890801506187"/>
    <n v="59638.02"/>
    <n v="285.5277969264593"/>
    <m/>
    <m/>
    <n v="1206.0092666343339"/>
    <n v="0.78266446019662528"/>
    <m/>
    <m/>
    <n v="1002796.4787198519"/>
    <e v="#N/A"/>
    <n v="2020"/>
    <e v="#N/A"/>
    <n v="14.308930111654453"/>
    <m/>
    <n v="14.412125"/>
    <n v="-7.1602826332374248E-3"/>
    <n v="14.442377951196621"/>
    <m/>
    <n v="14.39"/>
    <n v="1642.8842825129175"/>
    <n v="1714.5690791319944"/>
    <n v="1490.3429021637455"/>
    <m/>
  </r>
  <r>
    <x v="2117"/>
    <n v="15.02"/>
    <n v="18.8"/>
    <n v="4705.3"/>
    <n v="4200.1499999999996"/>
    <n v="190.1833"/>
    <n v="96373.8"/>
    <n v="86040"/>
    <n v="2.7781327762710362E-6"/>
    <n v="2928.3999948970445"/>
    <n v="2928.42"/>
    <n v="-6.8313639968176076E-6"/>
    <n v="57862665.991164356"/>
    <m/>
    <m/>
    <n v="124736.14540577411"/>
    <m/>
    <m/>
    <n v="22.169379809329634"/>
    <m/>
    <m/>
    <n v="165.56855048478869"/>
    <n v="165.52"/>
    <n v="2.9332095691558813E-4"/>
    <n v="16.664420223045994"/>
    <m/>
    <n v="16.84"/>
    <m/>
    <n v="2439.5099296467788"/>
    <e v="#N/A"/>
    <e v="#N/A"/>
    <n v="15.152073410431248"/>
    <n v="2124"/>
    <n v="0.79893617021276586"/>
    <n v="60684.35"/>
    <n v="290.51460507756622"/>
    <m/>
    <m/>
    <n v="1184.8502195037031"/>
    <n v="0.76885997176774046"/>
    <m/>
    <m/>
    <n v="1057036.4548611157"/>
    <e v="#N/A"/>
    <n v="2116"/>
    <e v="#N/A"/>
    <n v="13.921051714693492"/>
    <m/>
    <n v="14.019387500000001"/>
    <n v="-7.0142711517537926E-3"/>
    <n v="14.051055903357769"/>
    <m/>
    <n v="14"/>
    <n v="1598.4957822208344"/>
    <n v="1691.3251197965983"/>
    <n v="1449.9435283948721"/>
    <m/>
  </r>
  <r>
    <x v="2118"/>
    <n v="15.11"/>
    <n v="19.420000000000002"/>
    <n v="4768.05"/>
    <n v="4256.1499999999996"/>
    <n v="187.95179999999999"/>
    <n v="96248.01"/>
    <n v="85927.46"/>
    <n v="2.7781327762710362E-6"/>
    <n v="2967.3808543362384"/>
    <n v="2967.4"/>
    <n v="-6.4519996501033461E-6"/>
    <n v="59403094.889627174"/>
    <m/>
    <m/>
    <n v="127229.55919865423"/>
    <m/>
    <m/>
    <n v="22.021016057518366"/>
    <m/>
    <m/>
    <n v="165.34841352109976"/>
    <n v="165.28"/>
    <n v="4.1392498245262921E-4"/>
    <n v="16.685646417787478"/>
    <m/>
    <n v="16.670000000000002"/>
    <m/>
    <n v="2471.9644537268973"/>
    <e v="#N/A"/>
    <e v="#N/A"/>
    <n v="14.973323713947927"/>
    <n v="2125"/>
    <n v="0.77806385169927894"/>
    <n v="60945.919999999998"/>
    <n v="291.74403914018944"/>
    <m/>
    <m/>
    <n v="1179.7431157460524"/>
    <n v="0.76547335661350779"/>
    <m/>
    <m/>
    <n v="1085186.5164605542"/>
    <e v="#N/A"/>
    <n v="2152"/>
    <e v="#N/A"/>
    <n v="13.734804587643257"/>
    <m/>
    <n v="13.8262625"/>
    <n v="-6.6147964684413196E-3"/>
    <n v="13.863240929746764"/>
    <m/>
    <n v="13.9"/>
    <n v="1579.638255058569"/>
    <n v="1680.0062943506982"/>
    <n v="1430.5450072139188"/>
    <m/>
  </r>
  <r>
    <x v="2119"/>
    <n v="15.96"/>
    <n v="20.09"/>
    <n v="4843.54"/>
    <n v="4323.5200000000004"/>
    <n v="183.85579999999999"/>
    <n v="97551.88"/>
    <n v="87091.28"/>
    <n v="2.7781327762710362E-6"/>
    <n v="3014.2883164719869"/>
    <n v="3014.3"/>
    <n v="-3.8760335776544252E-6"/>
    <n v="61281061.26215218"/>
    <m/>
    <m/>
    <n v="130249.15843116477"/>
    <m/>
    <m/>
    <n v="21.846163660261482"/>
    <m/>
    <m/>
    <n v="167.58429899970392"/>
    <n v="167.52"/>
    <n v="3.8382879479414989E-4"/>
    <n v="16.459089379297108"/>
    <m/>
    <n v="16.559999999999999"/>
    <m/>
    <n v="2511.0205946272386"/>
    <e v="#N/A"/>
    <e v="#N/A"/>
    <n v="14.646069718371098"/>
    <n v="2126"/>
    <n v="0.79442508710801396"/>
    <n v="62115.78"/>
    <n v="297.32086336877745"/>
    <m/>
    <m/>
    <n v="1157.0978872978367"/>
    <n v="0.75070888719420448"/>
    <m/>
    <m/>
    <n v="1119503.3190775674"/>
    <e v="#N/A"/>
    <n v="2244"/>
    <e v="#N/A"/>
    <n v="13.5167687192753"/>
    <m/>
    <n v="13.607637499999999"/>
    <n v="-6.6777778820680256E-3"/>
    <n v="13.643334908564073"/>
    <m/>
    <n v="13.6"/>
    <n v="1545.1139944194711"/>
    <n v="1666.6666225023785"/>
    <n v="1407.8355379311927"/>
    <m/>
  </r>
  <r>
    <x v="2120"/>
    <n v="15.18"/>
    <n v="19.239999999999998"/>
    <n v="4666.8"/>
    <n v="4165.74"/>
    <n v="191.44489999999999"/>
    <n v="96964.65"/>
    <n v="86566.78"/>
    <n v="2.7781327762710362E-6"/>
    <n v="2904.226600746912"/>
    <n v="2904.24"/>
    <n v="-4.6136865712309572E-6"/>
    <n v="56805940.906712383"/>
    <m/>
    <m/>
    <n v="123118.12338180565"/>
    <m/>
    <m/>
    <n v="22.244205220425908"/>
    <m/>
    <m/>
    <n v="166.57143533420529"/>
    <n v="166.52"/>
    <n v="3.0888382299587569E-4"/>
    <n v="16.557646451854545"/>
    <m/>
    <n v="16.72"/>
    <m/>
    <n v="2419.3152848383161"/>
    <e v="#N/A"/>
    <e v="#N/A"/>
    <n v="15.249640351675788"/>
    <n v="2127"/>
    <n v="0.78898128898128905"/>
    <n v="61414.66"/>
    <n v="293.94195749985312"/>
    <m/>
    <m/>
    <n v="1170.1584086459104"/>
    <n v="0.75911040401234864"/>
    <m/>
    <m/>
    <n v="1037759.3533787705"/>
    <e v="#N/A"/>
    <n v="2060"/>
    <e v="#N/A"/>
    <n v="14.009389217037018"/>
    <m/>
    <n v="14.102625"/>
    <n v="-6.6112360615829813E-3"/>
    <n v="14.140743015537657"/>
    <m/>
    <n v="14.19"/>
    <n v="1608.7887856824077"/>
    <n v="1697.0336284907833"/>
    <n v="1459.1442980251127"/>
    <m/>
  </r>
  <r>
    <x v="2121"/>
    <n v="16.350000000000001"/>
    <n v="19.920000000000002"/>
    <n v="4722.5200000000004"/>
    <n v="4215.4399999999996"/>
    <n v="190.80629999999999"/>
    <n v="96152.37"/>
    <n v="85840.88"/>
    <n v="3.0559851109668301E-6"/>
    <n v="2938.687098174199"/>
    <n v="2938.7"/>
    <n v="-4.3903174195003558E-6"/>
    <n v="58154050.776734561"/>
    <m/>
    <m/>
    <n v="125317.83776077791"/>
    <m/>
    <m/>
    <n v="22.109784799029377"/>
    <m/>
    <m/>
    <n v="165.16397173044786"/>
    <n v="165.12"/>
    <n v="2.6630166211139006E-4"/>
    <n v="16.694790005650738"/>
    <m/>
    <n v="16.72"/>
    <m/>
    <n v="2447.9680217630535"/>
    <e v="#N/A"/>
    <e v="#N/A"/>
    <n v="15.195836881355815"/>
    <n v="2128"/>
    <n v="0.82078313253012047"/>
    <n v="61124.89"/>
    <n v="292.48653984544268"/>
    <m/>
    <m/>
    <n v="1175.6795139011267"/>
    <n v="0.76247520361243626"/>
    <m/>
    <m/>
    <n v="1062414.2346949205"/>
    <e v="#N/A"/>
    <n v="2096"/>
    <e v="#N/A"/>
    <n v="13.840314018011412"/>
    <m/>
    <n v="13.931274999999999"/>
    <n v="-6.5292646931875975E-3"/>
    <n v="13.970600888014177"/>
    <m/>
    <n v="14.08"/>
    <n v="1603.1126898738887"/>
    <n v="1686.7785542723368"/>
    <n v="1441.5343145509114"/>
    <m/>
  </r>
  <r>
    <x v="2122"/>
    <n v="16.489999999999998"/>
    <n v="19.82"/>
    <n v="4768.83"/>
    <n v="4256.7700000000004"/>
    <n v="186.79480000000001"/>
    <n v="96549.92"/>
    <n v="86195.53"/>
    <n v="3.0559851109668301E-6"/>
    <n v="2967.4321084366979"/>
    <n v="2967.45"/>
    <n v="-6.029272035523725E-6"/>
    <n v="59291886.563729391"/>
    <m/>
    <m/>
    <n v="127159.62396883377"/>
    <m/>
    <m/>
    <n v="22.000825205551038"/>
    <m/>
    <m/>
    <n v="165.84281202144979"/>
    <n v="165.76"/>
    <n v="4.9958989774245843E-4"/>
    <n v="16.625251671898639"/>
    <m/>
    <n v="16.8"/>
    <m/>
    <n v="2471.897849336995"/>
    <e v="#N/A"/>
    <e v="#N/A"/>
    <n v="14.875402741589655"/>
    <n v="2129"/>
    <n v="0.83198789101917248"/>
    <n v="61614.3"/>
    <n v="294.80537740396409"/>
    <m/>
    <m/>
    <n v="1166.2661749012798"/>
    <n v="0.75629857688632984"/>
    <m/>
    <m/>
    <n v="1083210.4696015513"/>
    <e v="#N/A"/>
    <n v="2168"/>
    <e v="#N/A"/>
    <n v="13.703979286131757"/>
    <m/>
    <n v="13.7923375"/>
    <n v="-6.4063262567526369E-3"/>
    <n v="13.833157685133305"/>
    <m/>
    <n v="13.81"/>
    <n v="1569.3079024351516"/>
    <n v="1678.4659131845972"/>
    <n v="1427.33440593512"/>
    <m/>
  </r>
  <r>
    <x v="2123"/>
    <n v="17.059999999999999"/>
    <n v="20.46"/>
    <n v="4829.53"/>
    <n v="4310.9399999999996"/>
    <n v="185.67910000000001"/>
    <n v="96939.91"/>
    <n v="86543.43"/>
    <n v="3.0559851109668301E-6"/>
    <n v="3005.1297577105929"/>
    <n v="3005.15"/>
    <n v="-6.7358665647443416E-6"/>
    <n v="60798374.826744184"/>
    <m/>
    <m/>
    <n v="129585.6572577193"/>
    <m/>
    <m/>
    <n v="21.860269250975975"/>
    <m/>
    <m/>
    <n v="166.50863369097345"/>
    <n v="166.44"/>
    <n v="4.1236295946567303E-4"/>
    <n v="16.55758747041649"/>
    <m/>
    <n v="16.75"/>
    <m/>
    <n v="2503.2822460002053"/>
    <e v="#N/A"/>
    <e v="#N/A"/>
    <n v="14.78560196798713"/>
    <n v="2130"/>
    <n v="0.83382209188660794"/>
    <n v="61902.34"/>
    <n v="296.16043309471831"/>
    <m/>
    <m/>
    <n v="1160.8140102411512"/>
    <n v="0.75269160734757024"/>
    <m/>
    <m/>
    <n v="1110742.0684280449"/>
    <e v="#N/A"/>
    <n v="2188"/>
    <e v="#N/A"/>
    <n v="13.528957628620407"/>
    <m/>
    <n v="13.6136625"/>
    <n v="-6.222048723449114E-3"/>
    <n v="13.656658908245658"/>
    <m/>
    <n v="13.77"/>
    <n v="1559.834205076678"/>
    <n v="1667.7427527374225"/>
    <n v="1409.1050706206286"/>
    <m/>
  </r>
  <r>
    <x v="2124"/>
    <n v="17.829999999999998"/>
    <n v="20.92"/>
    <n v="4926.66"/>
    <n v="4397.62"/>
    <n v="182.4264"/>
    <n v="97583.679999999993"/>
    <n v="87117.9"/>
    <n v="3.0559851109668301E-6"/>
    <n v="3065.4932399909985"/>
    <n v="3065.51"/>
    <n v="-5.4672824429946587E-6"/>
    <n v="63240653.007305637"/>
    <m/>
    <m/>
    <n v="133492.74221135222"/>
    <m/>
    <m/>
    <n v="21.63993396719485"/>
    <m/>
    <m/>
    <n v="167.61031684907351"/>
    <n v="167.56"/>
    <n v="3.0029153183042112E-4"/>
    <n v="16.447121141601546"/>
    <m/>
    <n v="16.75"/>
    <m/>
    <n v="2553.5422409583412"/>
    <e v="#N/A"/>
    <e v="#N/A"/>
    <n v="14.525654627220741"/>
    <n v="2131"/>
    <n v="0.85229445506692147"/>
    <n v="62524.13"/>
    <n v="299.11191657995931"/>
    <m/>
    <m/>
    <n v="1149.1539899022134"/>
    <n v="0.74506041690292302"/>
    <m/>
    <m/>
    <n v="1155370.4778825217"/>
    <e v="#N/A"/>
    <n v="2280"/>
    <e v="#N/A"/>
    <n v="13.256313652975894"/>
    <m/>
    <n v="13.335062499999999"/>
    <n v="-5.9053976705474298E-3"/>
    <n v="13.381610633481301"/>
    <m/>
    <n v="13.48"/>
    <n v="1532.4105834666789"/>
    <n v="1650.9331440139661"/>
    <n v="1380.707908097027"/>
    <m/>
  </r>
  <r>
    <x v="2125"/>
    <n v="17.47"/>
    <n v="20.62"/>
    <n v="4742.43"/>
    <n v="4233.16"/>
    <n v="187.79929999999999"/>
    <n v="95918.97"/>
    <n v="85631.46"/>
    <n v="3.0559851109668301E-6"/>
    <n v="2950.7886926770043"/>
    <n v="2950.8"/>
    <n v="-3.8319516727503E-6"/>
    <n v="58508102.000755407"/>
    <m/>
    <m/>
    <n v="126003.09143519281"/>
    <m/>
    <m/>
    <n v="22.043999934472385"/>
    <m/>
    <m/>
    <n v="164.74698370463085"/>
    <n v="164.68"/>
    <n v="4.0675069608231418E-4"/>
    <n v="16.727180837303806"/>
    <m/>
    <n v="16.89"/>
    <m/>
    <n v="2457.9754305726819"/>
    <e v="#N/A"/>
    <e v="#N/A"/>
    <n v="14.952507633849493"/>
    <n v="2132"/>
    <n v="0.84723569350145478"/>
    <n v="61041.24"/>
    <n v="291.99505294176873"/>
    <m/>
    <m/>
    <n v="1176.4085708149919"/>
    <n v="0.76265877415371774"/>
    <m/>
    <m/>
    <n v="1068918.5175066399"/>
    <e v="#N/A"/>
    <n v="2120"/>
    <e v="#N/A"/>
    <n v="13.751426153836006"/>
    <m/>
    <n v="13.82995"/>
    <n v="-5.6778112837714279E-3"/>
    <n v="13.881578413228922"/>
    <m/>
    <n v="13.89"/>
    <n v="1577.4422244996879"/>
    <n v="1681.7597583076058"/>
    <n v="1432.2762221269074"/>
    <m/>
  </r>
  <r>
    <x v="2126"/>
    <n v="17.98"/>
    <n v="20.68"/>
    <n v="4655.93"/>
    <n v="4155.8999999999996"/>
    <n v="189.2371"/>
    <n v="95926.64"/>
    <n v="85637.26"/>
    <n v="2.7781327762710362E-6"/>
    <n v="2896.6849603488959"/>
    <n v="2896.7"/>
    <n v="-5.191994719488946E-6"/>
    <n v="56362856.442759827"/>
    <m/>
    <m/>
    <n v="122548.8405382929"/>
    <m/>
    <m/>
    <n v="22.242848165415669"/>
    <m/>
    <m/>
    <n v="164.74408825155118"/>
    <n v="164.68"/>
    <n v="3.8916839659441926E-4"/>
    <n v="16.723759317519836"/>
    <m/>
    <n v="16.690000000000001"/>
    <m/>
    <n v="2412.8369129591015"/>
    <e v="#N/A"/>
    <e v="#N/A"/>
    <n v="15.063104823939812"/>
    <n v="2133"/>
    <n v="0.86943907156673117"/>
    <n v="60601.08"/>
    <n v="289.79898647770102"/>
    <m/>
    <m/>
    <n v="1184.8914914851803"/>
    <n v="0.76786697451222985"/>
    <m/>
    <m/>
    <n v="1029761.7344295395"/>
    <e v="#N/A"/>
    <n v="2092"/>
    <e v="#N/A"/>
    <n v="13.99979688634687"/>
    <m/>
    <n v="14.073874999999999"/>
    <n v="-5.2635193685555137E-3"/>
    <n v="14.133014744675114"/>
    <m/>
    <n v="14.01"/>
    <n v="1589.1098779683639"/>
    <n v="1696.9300973479408"/>
    <n v="1458.1452113115906"/>
    <m/>
  </r>
  <r>
    <x v="2127"/>
    <n v="17.739999999999998"/>
    <n v="19.989999999999998"/>
    <n v="4548.67"/>
    <n v="4060.14"/>
    <n v="193.92519999999999"/>
    <n v="94293.51"/>
    <n v="84179.06"/>
    <n v="2.7781327762710362E-6"/>
    <n v="2829.8841905316376"/>
    <n v="2829.89"/>
    <n v="-2.0528954702836444E-6"/>
    <n v="53763156.162996374"/>
    <m/>
    <m/>
    <n v="118312.06141332931"/>
    <m/>
    <m/>
    <n v="22.498521762797413"/>
    <m/>
    <m/>
    <n v="161.93540763512127"/>
    <n v="161.88"/>
    <n v="3.4227597678082589E-4"/>
    <n v="17.007943555393236"/>
    <m/>
    <n v="17.04"/>
    <m/>
    <n v="2357.1726576515089"/>
    <e v="#N/A"/>
    <e v="#N/A"/>
    <n v="15.435279571374677"/>
    <n v="2134"/>
    <n v="0.88744372186093046"/>
    <n v="59425.63"/>
    <n v="284.15570569569473"/>
    <m/>
    <m/>
    <n v="1207.8742618197396"/>
    <n v="0.78268671943118551"/>
    <m/>
    <m/>
    <n v="982273.21508411376"/>
    <e v="#N/A"/>
    <n v="1980"/>
    <e v="#N/A"/>
    <n v="14.321712301725"/>
    <m/>
    <n v="14.407999999999999"/>
    <n v="-5.988874116810039E-3"/>
    <n v="14.458172223213255"/>
    <m/>
    <n v="14.39"/>
    <n v="1628.3731357357246"/>
    <n v="1716.4357028921484"/>
    <n v="1491.6742278531647"/>
    <m/>
  </r>
  <r>
    <x v="2128"/>
    <n v="15.6"/>
    <n v="18.62"/>
    <n v="4096.7299999999996"/>
    <n v="3656.73"/>
    <n v="213.3466"/>
    <n v="90496.57"/>
    <n v="80789.16"/>
    <n v="2.7781327762710362E-6"/>
    <n v="2548.6546121453916"/>
    <n v="2548.66"/>
    <n v="-2.1139950437953914E-6"/>
    <n v="43077659.956054524"/>
    <m/>
    <m/>
    <n v="100678.10722325432"/>
    <m/>
    <m/>
    <n v="23.615618387457744"/>
    <m/>
    <m/>
    <n v="155.41092511259114"/>
    <n v="155.36000000000001"/>
    <n v="3.2778779989151019E-4"/>
    <n v="17.692250071873918"/>
    <m/>
    <n v="17.46"/>
    <m/>
    <n v="2122.9061098705624"/>
    <e v="#N/A"/>
    <e v="#N/A"/>
    <n v="16.980012898717554"/>
    <n v="2135"/>
    <n v="0.83780880773361965"/>
    <n v="56271.44"/>
    <n v="269.05229647747325"/>
    <m/>
    <m/>
    <n v="1271.9857389364179"/>
    <n v="0.82415198535424639"/>
    <m/>
    <m/>
    <n v="787052.02458548523"/>
    <e v="#N/A"/>
    <n v="1568"/>
    <e v="#N/A"/>
    <n v="15.743964883963468"/>
    <m/>
    <n v="15.831675000000001"/>
    <n v="-5.5401665355392371E-3"/>
    <n v="15.894172863613802"/>
    <m/>
    <n v="15.9"/>
    <n v="1791.3376120504727"/>
    <n v="1801.6601700977169"/>
    <n v="1639.8085764371122"/>
    <m/>
  </r>
  <r>
    <x v="2129"/>
    <n v="14.38"/>
    <n v="17.59"/>
    <n v="3862.89"/>
    <n v="3447.99"/>
    <n v="226.78190000000001"/>
    <n v="87990.54"/>
    <n v="78551.73"/>
    <n v="2.7781327762710362E-6"/>
    <n v="2403.1196477048388"/>
    <n v="2403.13"/>
    <n v="-4.3078381782857278E-6"/>
    <n v="38157968.931249723"/>
    <m/>
    <m/>
    <n v="92056.592890727654"/>
    <m/>
    <m/>
    <n v="24.289020667471537"/>
    <m/>
    <m/>
    <n v="151.10360298605866"/>
    <n v="151.04"/>
    <n v="4.2110027846042897E-4"/>
    <n v="18.18160930978711"/>
    <m/>
    <n v="18.22"/>
    <m/>
    <n v="2001.6650038044713"/>
    <e v="#N/A"/>
    <e v="#N/A"/>
    <n v="18.048151044255768"/>
    <n v="2136"/>
    <n v="0.81750994883456518"/>
    <n v="54070.84"/>
    <n v="258.51031613591095"/>
    <m/>
    <m/>
    <n v="1321.7291223846375"/>
    <n v="0.85630081121418511"/>
    <m/>
    <m/>
    <n v="697172.70823583379"/>
    <e v="#N/A"/>
    <n v="1388.8"/>
    <e v="#N/A"/>
    <n v="16.641914898289603"/>
    <m/>
    <n v="16.724274999999999"/>
    <n v="-4.9245842770700987E-3"/>
    <n v="16.800897709787971"/>
    <m/>
    <n v="16.79"/>
    <n v="1904.0228053057117"/>
    <n v="1853.0347327472471"/>
    <n v="1733.3343271330916"/>
    <m/>
  </r>
  <r>
    <x v="2130"/>
    <n v="16.28"/>
    <n v="18.3"/>
    <n v="4129.16"/>
    <n v="3685.63"/>
    <n v="216.0566"/>
    <n v="89378.06"/>
    <n v="79789.759999999995"/>
    <n v="2.7781327762710362E-6"/>
    <n v="2568.5793998292284"/>
    <n v="2568.59"/>
    <n v="-4.1268442109165804E-6"/>
    <n v="43412237.548522495"/>
    <m/>
    <m/>
    <n v="101570.66289707211"/>
    <m/>
    <m/>
    <n v="23.450173926225883"/>
    <m/>
    <m/>
    <n v="153.47512349188386"/>
    <n v="153.4"/>
    <n v="4.8972289363669042E-4"/>
    <n v="17.893218069737308"/>
    <m/>
    <n v="17.93"/>
    <m/>
    <n v="2139.4377381766099"/>
    <e v="#N/A"/>
    <e v="#N/A"/>
    <n v="17.19127065846164"/>
    <n v="2137"/>
    <n v="0.88961748633879789"/>
    <n v="55341.77"/>
    <n v="264.52460310134171"/>
    <m/>
    <m/>
    <n v="1290.6620038876379"/>
    <n v="0.83593576985266682"/>
    <m/>
    <m/>
    <n v="793192.63199879543"/>
    <e v="#N/A"/>
    <n v="1545.2"/>
    <e v="#N/A"/>
    <n v="15.492767318570831"/>
    <m/>
    <n v="15.552949999999999"/>
    <n v="-3.869534810384434E-3"/>
    <n v="15.641352474463682"/>
    <m/>
    <n v="15.85"/>
    <n v="1813.624636985282"/>
    <n v="1789.0382395060954"/>
    <n v="1613.6451592072794"/>
    <m/>
  </r>
  <r>
    <x v="2131"/>
    <n v="16.41"/>
    <n v="18.29"/>
    <n v="4104.8900000000003"/>
    <n v="3663.96"/>
    <n v="214.2346"/>
    <n v="88344.91"/>
    <n v="78867.22"/>
    <n v="2.7781327762710362E-6"/>
    <n v="2553.4197751433489"/>
    <n v="2553.4299999999998"/>
    <n v="-4.004361447540461E-6"/>
    <n v="42899924.867744148"/>
    <m/>
    <m/>
    <n v="100673.90646348757"/>
    <m/>
    <m/>
    <n v="23.518500510336239"/>
    <m/>
    <m/>
    <n v="151.69735572254692"/>
    <n v="151.63999999999999"/>
    <n v="3.7823610226150883E-4"/>
    <n v="18.099482706524149"/>
    <m/>
    <n v="18.23"/>
    <m/>
    <n v="2126.7975339446207"/>
    <e v="#N/A"/>
    <e v="#N/A"/>
    <n v="17.045199594011969"/>
    <n v="2138"/>
    <n v="0.89721159103335157"/>
    <n v="54573.59"/>
    <n v="260.83246046477734"/>
    <m/>
    <m/>
    <n v="1308.5772375013514"/>
    <n v="0.84745876356436944"/>
    <m/>
    <m/>
    <n v="783838.91898905789"/>
    <e v="#N/A"/>
    <n v="1522.4"/>
    <e v="#N/A"/>
    <n v="15.583132643023148"/>
    <m/>
    <n v="15.646274999999999"/>
    <n v="-4.0356159518384338E-3"/>
    <n v="15.73277903455943"/>
    <m/>
    <n v="15.96"/>
    <n v="1798.2146020611794"/>
    <n v="1794.2509459078819"/>
    <n v="1623.0571361229781"/>
    <m/>
  </r>
  <r>
    <x v="2132"/>
    <n v="15.8"/>
    <n v="17.600000000000001"/>
    <n v="3929.79"/>
    <n v="3507.66"/>
    <n v="219.82060000000001"/>
    <n v="85736.93"/>
    <n v="76538.81"/>
    <n v="2.7781327762710362E-6"/>
    <n v="2444.4403683568439"/>
    <n v="2444.4499999999998"/>
    <n v="-3.9402086996487284E-6"/>
    <n v="39238144.601452358"/>
    <m/>
    <m/>
    <n v="94231.066447905585"/>
    <m/>
    <m/>
    <n v="24.019510394305431"/>
    <m/>
    <m/>
    <n v="147.21559436268103"/>
    <n v="147.16"/>
    <n v="3.7778175238534217E-4"/>
    <n v="18.633199303124442"/>
    <m/>
    <n v="18.739999999999998"/>
    <m/>
    <n v="2036.0124108339628"/>
    <e v="#N/A"/>
    <e v="#N/A"/>
    <n v="17.488513825542626"/>
    <n v="2139"/>
    <n v="0.89772727272727271"/>
    <n v="52560.98"/>
    <n v="251.19364992230061"/>
    <m/>
    <m/>
    <n v="1356.8360314338668"/>
    <n v="0.87862875185069023"/>
    <m/>
    <m/>
    <n v="716939.56149140093"/>
    <e v="#N/A"/>
    <n v="1436"/>
    <e v="#N/A"/>
    <n v="16.247133048757423"/>
    <m/>
    <n v="16.2997625"/>
    <n v="-3.2288477358229928E-3"/>
    <n v="16.403358773165227"/>
    <m/>
    <n v="16.39"/>
    <n v="1844.9828502147541"/>
    <n v="1832.4735127686326"/>
    <n v="1692.2159260533247"/>
    <m/>
  </r>
  <r>
    <x v="2133"/>
    <n v="14.05"/>
    <n v="16.45"/>
    <n v="3679.38"/>
    <n v="3284.14"/>
    <n v="237.90090000000001"/>
    <n v="82074.12"/>
    <n v="73268.740000000005"/>
    <n v="2.7781327762710362E-6"/>
    <n v="2288.6224699441264"/>
    <n v="2288.63"/>
    <n v="-3.2902023803238478E-6"/>
    <n v="34235916.508619964"/>
    <m/>
    <m/>
    <n v="85223.164178175866"/>
    <m/>
    <m/>
    <n v="24.784167671731456"/>
    <m/>
    <m/>
    <n v="140.92288750025463"/>
    <n v="140.88"/>
    <n v="3.044257542208495E-4"/>
    <n v="19.428625770516049"/>
    <m/>
    <n v="19.579999999999998"/>
    <m/>
    <n v="1906.2159519776192"/>
    <e v="#N/A"/>
    <e v="#N/A"/>
    <n v="18.925729930746474"/>
    <n v="2140"/>
    <n v="0.85410334346504568"/>
    <n v="49628.76"/>
    <n v="237.16178730665473"/>
    <m/>
    <m/>
    <n v="1432.5298588337937"/>
    <n v="0.92755688855975782"/>
    <m/>
    <m/>
    <n v="625546.83648827963"/>
    <e v="#N/A"/>
    <n v="1228"/>
    <e v="#N/A"/>
    <n v="17.281650572192554"/>
    <m/>
    <n v="17.315024999999999"/>
    <n v="-1.9274836627405367E-3"/>
    <n v="17.448039580366903"/>
    <m/>
    <n v="17.61"/>
    <n v="1996.6045999303146"/>
    <n v="1890.810014396958"/>
    <n v="1799.9658302170049"/>
    <m/>
  </r>
  <r>
    <x v="2134"/>
    <n v="14.51"/>
    <n v="16.899999999999999"/>
    <n v="3881.94"/>
    <n v="3464.93"/>
    <n v="230.2116"/>
    <n v="82384.42"/>
    <n v="73545.55"/>
    <n v="2.7781327762710362E-6"/>
    <n v="2414.5585615558607"/>
    <n v="2414.5700000000002"/>
    <n v="-4.7372592798522462E-6"/>
    <n v="38003638.694746219"/>
    <m/>
    <m/>
    <n v="92259.508041750451"/>
    <m/>
    <m/>
    <n v="24.10136334018696"/>
    <m/>
    <m/>
    <n v="141.45222954485541"/>
    <n v="141.4"/>
    <n v="3.6937443320650409E-4"/>
    <n v="19.354562129888379"/>
    <m/>
    <n v="19.79"/>
    <m/>
    <n v="2011.0941781939928"/>
    <e v="#N/A"/>
    <e v="#N/A"/>
    <n v="18.31284393767433"/>
    <n v="2141"/>
    <n v="0.85857988165680477"/>
    <n v="50006.19"/>
    <n v="238.94675943064206"/>
    <m/>
    <m/>
    <n v="1421.6353745746737"/>
    <n v="0.92041549849810544"/>
    <m/>
    <m/>
    <n v="694395.41575081099"/>
    <e v="#N/A"/>
    <n v="1307.2"/>
    <e v="#N/A"/>
    <n v="16.329545153538554"/>
    <m/>
    <n v="16.352362500000002"/>
    <n v="-1.3953547361397201E-3"/>
    <n v="16.486971124630966"/>
    <m/>
    <n v="17.02"/>
    <n v="1931.9470676988781"/>
    <n v="1838.7181594249421"/>
    <n v="1700.7995374382806"/>
    <m/>
  </r>
  <r>
    <x v="2135"/>
    <n v="14.59"/>
    <n v="17.13"/>
    <n v="3763.06"/>
    <n v="3358.79"/>
    <n v="231.0111"/>
    <n v="81446.02"/>
    <n v="72707.22"/>
    <n v="3.0559851109668301E-6"/>
    <n v="2340.4442367255047"/>
    <n v="2340.46"/>
    <n v="-6.735118094458592E-6"/>
    <n v="35670823.203266904"/>
    <m/>
    <m/>
    <n v="88017.745666628922"/>
    <m/>
    <m/>
    <n v="24.46859703476213"/>
    <m/>
    <m/>
    <n v="139.83078825417905"/>
    <n v="139.76"/>
    <n v="5.0649867042840135E-4"/>
    <n v="19.57318813689092"/>
    <m/>
    <n v="19.57"/>
    <m/>
    <n v="1949.3207883970276"/>
    <e v="#N/A"/>
    <e v="#N/A"/>
    <n v="18.372893271048621"/>
    <n v="2142"/>
    <n v="0.8517221249270287"/>
    <n v="49520.160000000003"/>
    <n v="236.56891696263455"/>
    <m/>
    <m/>
    <n v="1435.4528127979122"/>
    <n v="0.92909711184554078"/>
    <m/>
    <m/>
    <n v="651787.17001665279"/>
    <e v="#N/A"/>
    <n v="1286.8"/>
    <e v="#N/A"/>
    <n v="16.827411005280499"/>
    <m/>
    <n v="16.852912499999999"/>
    <n v="-1.5131802719262621E-3"/>
    <n v="16.990267060860756"/>
    <m/>
    <n v="17.09"/>
    <n v="1938.2820822888878"/>
    <n v="1866.7348011989855"/>
    <n v="1752.6546260146777"/>
    <m/>
  </r>
  <r>
    <x v="2136"/>
    <n v="14.18"/>
    <n v="16.63"/>
    <n v="3627.11"/>
    <n v="3237.44"/>
    <n v="237.7741"/>
    <n v="79970.97"/>
    <n v="71390.210000000006"/>
    <n v="3.0559851109668301E-6"/>
    <n v="2255.8347999307166"/>
    <n v="2255.85"/>
    <n v="-6.7380673729466878E-6"/>
    <n v="33091920.129522666"/>
    <m/>
    <m/>
    <n v="83246.94684830714"/>
    <m/>
    <m/>
    <n v="24.909962653177892"/>
    <m/>
    <m/>
    <n v="137.29499741939006"/>
    <n v="137.24"/>
    <n v="4.0073899293235904E-4"/>
    <n v="19.927058401853856"/>
    <m/>
    <n v="20"/>
    <m/>
    <n v="1878.8395670359994"/>
    <e v="#N/A"/>
    <e v="#N/A"/>
    <n v="18.90955411238069"/>
    <n v="2143"/>
    <n v="0.85267588695129293"/>
    <n v="48842.51"/>
    <n v="233.31341179846487"/>
    <m/>
    <m/>
    <n v="1455.0960166686691"/>
    <n v="0.94172190082636476"/>
    <m/>
    <m/>
    <n v="604669.84830050601"/>
    <e v="#N/A"/>
    <n v="1220.4000000000001"/>
    <e v="#N/A"/>
    <n v="17.434557862365676"/>
    <m/>
    <n v="17.461099999999998"/>
    <n v="-1.5200724830808365E-3"/>
    <n v="17.603512503076193"/>
    <m/>
    <n v="17.54"/>
    <n v="1994.8981022958806"/>
    <n v="1900.4070448008108"/>
    <n v="1815.8918493407546"/>
    <m/>
  </r>
  <r>
    <x v="2137"/>
    <n v="13.88"/>
    <n v="16.489999999999998"/>
    <n v="3582.48"/>
    <n v="3197.59"/>
    <n v="238.94030000000001"/>
    <n v="79139.42"/>
    <n v="70647.67"/>
    <n v="3.0559851109668301E-6"/>
    <n v="2228.0234122250417"/>
    <n v="2228.04"/>
    <n v="-7.445007701001316E-6"/>
    <n v="32275895.593348932"/>
    <m/>
    <m/>
    <n v="81709.119785684044"/>
    <m/>
    <m/>
    <n v="25.062620037090763"/>
    <m/>
    <m/>
    <n v="135.86407075452962"/>
    <n v="135.80000000000001"/>
    <n v="4.7180231612387047E-4"/>
    <n v="20.133639482493972"/>
    <m/>
    <n v="20.3"/>
    <m/>
    <n v="1855.6593435634304"/>
    <e v="#N/A"/>
    <e v="#N/A"/>
    <n v="19.001075521510799"/>
    <n v="2144"/>
    <n v="0.84172225591267447"/>
    <n v="48598.3"/>
    <n v="232.1287303850402"/>
    <m/>
    <m/>
    <n v="1462.3714207834587"/>
    <n v="0.94634074474269836"/>
    <m/>
    <m/>
    <n v="589764.07993334939"/>
    <e v="#N/A"/>
    <n v="1213.5999999999999"/>
    <e v="#N/A"/>
    <n v="17.648339709794634"/>
    <m/>
    <n v="17.6690875"/>
    <n v="-1.1742423147412806E-3"/>
    <n v="17.81959140236156"/>
    <m/>
    <n v="17.559999999999999"/>
    <n v="2004.553321255991"/>
    <n v="1912.0534359202238"/>
    <n v="1838.1582421766309"/>
    <m/>
  </r>
  <r>
    <x v="2138"/>
    <n v="14.07"/>
    <n v="16.75"/>
    <n v="3660.21"/>
    <n v="3266.96"/>
    <n v="238.911"/>
    <n v="79136.7"/>
    <n v="70645.03"/>
    <n v="3.0559851109668301E-6"/>
    <n v="2276.3099095867578"/>
    <n v="2276.3200000000002"/>
    <n v="-4.4327744966876637E-6"/>
    <n v="33674892.640809365"/>
    <m/>
    <m/>
    <n v="84367.264069493729"/>
    <m/>
    <m/>
    <n v="24.790114748536553"/>
    <m/>
    <m/>
    <n v="135.85608840787296"/>
    <n v="135.80000000000001"/>
    <n v="4.1302214928529146E-4"/>
    <n v="20.133708680842819"/>
    <m/>
    <n v="20.21"/>
    <m/>
    <n v="1895.8623376514679"/>
    <e v="#N/A"/>
    <e v="#N/A"/>
    <n v="18.997522312038765"/>
    <n v="2145"/>
    <n v="0.84"/>
    <n v="48950.99"/>
    <n v="233.79508989451867"/>
    <m/>
    <m/>
    <n v="1451.7586261713816"/>
    <n v="0.93938385673531688"/>
    <m/>
    <m/>
    <n v="615332.5741497695"/>
    <e v="#N/A"/>
    <n v="1190"/>
    <e v="#N/A"/>
    <n v="17.264664300496712"/>
    <m/>
    <n v="17.284600000000001"/>
    <n v="-1.1533792800116904E-3"/>
    <n v="17.432413417180708"/>
    <m/>
    <n v="17.739999999999998"/>
    <n v="2004.1784689040692"/>
    <n v="1891.2637230922994"/>
    <n v="1798.1966294969941"/>
    <m/>
  </r>
  <r>
    <x v="2139"/>
    <n v="13.98"/>
    <n v="16.79"/>
    <n v="3587.3"/>
    <n v="3201.88"/>
    <n v="242.61420000000001"/>
    <n v="79621.429999999993"/>
    <n v="71077.53"/>
    <n v="3.0559851109668301E-6"/>
    <n v="2230.9122774959551"/>
    <n v="2230.9299999999998"/>
    <n v="-7.9439982629825323E-6"/>
    <n v="32331877.624904465"/>
    <m/>
    <m/>
    <n v="81845.501844609505"/>
    <m/>
    <m/>
    <n v="25.03638082568013"/>
    <m/>
    <m/>
    <n v="136.68490441083188"/>
    <n v="136.63999999999999"/>
    <n v="3.2863298325436219E-4"/>
    <n v="20.009767984518131"/>
    <m/>
    <n v="20.39"/>
    <m/>
    <n v="1858.0420562018389"/>
    <e v="#N/A"/>
    <e v="#N/A"/>
    <n v="19.29074814244678"/>
    <n v="2146"/>
    <n v="0.83263847528290658"/>
    <n v="49084.27"/>
    <n v="234.41334429128102"/>
    <m/>
    <m/>
    <n v="1447.8058891645078"/>
    <n v="0.93673736845268363"/>
    <m/>
    <m/>
    <n v="590797.00220761995"/>
    <e v="#N/A"/>
    <n v="1170.4000000000001"/>
    <e v="#N/A"/>
    <n v="17.607767685237992"/>
    <m/>
    <n v="17.633812500000001"/>
    <n v="-1.4769814957491523E-3"/>
    <n v="17.779075330961621"/>
    <m/>
    <n v="17.87"/>
    <n v="2035.1128658310754"/>
    <n v="1910.0516191006218"/>
    <n v="1833.9324734886452"/>
    <m/>
  </r>
  <r>
    <x v="2140"/>
    <n v="14.15"/>
    <n v="16.59"/>
    <n v="3549.43"/>
    <n v="3168.05"/>
    <n v="245.04490000000001"/>
    <n v="78756.070000000007"/>
    <n v="70304.38"/>
    <n v="3.0559851109668301E-6"/>
    <n v="2207.1997708455419"/>
    <n v="2207.2199999999998"/>
    <n v="-9.1649923695813484E-6"/>
    <n v="31644660.120017745"/>
    <m/>
    <m/>
    <n v="80546.056162652007"/>
    <m/>
    <m/>
    <n v="25.166678693687054"/>
    <m/>
    <m/>
    <n v="135.18946430533558"/>
    <n v="135.12"/>
    <n v="5.1409343794839302E-4"/>
    <n v="20.225366510021473"/>
    <m/>
    <n v="20.329999999999998"/>
    <m/>
    <n v="1838.2519485294813"/>
    <e v="#N/A"/>
    <e v="#N/A"/>
    <n v="19.480254930578322"/>
    <n v="2147"/>
    <n v="0.85292344786015672"/>
    <n v="48489.8"/>
    <n v="231.52007332752186"/>
    <m/>
    <m/>
    <n v="1465.3405732278875"/>
    <n v="0.9478127998233391"/>
    <m/>
    <m/>
    <n v="578254.20957140939"/>
    <e v="#N/A"/>
    <n v="1138"/>
    <e v="#N/A"/>
    <n v="17.791319365055809"/>
    <m/>
    <n v="17.8136625"/>
    <n v="-1.2542695778697821E-3"/>
    <n v="17.96509432429399"/>
    <m/>
    <n v="18.09"/>
    <n v="2055.1052321115831"/>
    <n v="1919.9921794190172"/>
    <n v="1853.0502510626591"/>
    <m/>
  </r>
  <r>
    <x v="2141"/>
    <n v="15.43"/>
    <n v="17.600000000000001"/>
    <n v="3800.79"/>
    <n v="3392.39"/>
    <n v="229.44309999999999"/>
    <n v="79778.509999999995"/>
    <n v="71216.88"/>
    <n v="3.0559851109668301E-6"/>
    <n v="2363.4494160545082"/>
    <n v="2363.46"/>
    <n v="-4.4781572321461738E-6"/>
    <n v="36124861.532541707"/>
    <m/>
    <m/>
    <n v="89100.796958815452"/>
    <m/>
    <m/>
    <n v="24.274979376695082"/>
    <m/>
    <m/>
    <n v="136.94120399921829"/>
    <n v="136.88"/>
    <n v="4.4713617196290301E-4"/>
    <n v="19.96217853607277"/>
    <m/>
    <n v="19.96"/>
    <m/>
    <n v="1968.3679657671209"/>
    <e v="#N/A"/>
    <e v="#N/A"/>
    <n v="18.238789342875776"/>
    <n v="2148"/>
    <n v="0.87670454545454535"/>
    <n v="49511.78"/>
    <n v="236.38117464458739"/>
    <m/>
    <m/>
    <n v="1434.4567840799136"/>
    <n v="0.92774856800100158"/>
    <m/>
    <m/>
    <n v="660128.11364312842"/>
    <e v="#N/A"/>
    <n v="1315.6"/>
    <e v="#N/A"/>
    <n v="16.530687792710484"/>
    <m/>
    <n v="16.557449999999999"/>
    <n v="-1.6163242099185293E-3"/>
    <n v="16.692360739754331"/>
    <m/>
    <n v="16.75"/>
    <n v="1924.1345423610546"/>
    <n v="1851.9635080215742"/>
    <n v="1721.7494968184167"/>
    <m/>
  </r>
  <r>
    <x v="2142"/>
    <n v="16.809999999999999"/>
    <n v="18.5"/>
    <n v="3928.77"/>
    <n v="3506.6"/>
    <n v="217.00120000000001"/>
    <n v="80467.13"/>
    <n v="71831.38"/>
    <n v="3.0559851109668301E-6"/>
    <n v="2442.9717900727037"/>
    <n v="2442.9899999999998"/>
    <n v="-7.4539508128079746E-6"/>
    <n v="38555633.838880256"/>
    <m/>
    <m/>
    <n v="93599.471413343039"/>
    <m/>
    <m/>
    <n v="23.865731035898001"/>
    <m/>
    <m/>
    <n v="138.11986430453535"/>
    <n v="138.08000000000001"/>
    <n v="2.8870440712158718E-4"/>
    <n v="19.789261956064909"/>
    <m/>
    <n v="19.600000000000001"/>
    <m/>
    <n v="2034.5775544807343"/>
    <e v="#N/A"/>
    <e v="#N/A"/>
    <n v="17.248652734245759"/>
    <n v="2149"/>
    <n v="0.90864864864864858"/>
    <n v="50395.38"/>
    <n v="240.58090752256822"/>
    <m/>
    <m/>
    <n v="1408.8570982190333"/>
    <n v="0.91110535171285767"/>
    <m/>
    <m/>
    <n v="704552.81637600856"/>
    <e v="#N/A"/>
    <n v="1414.8"/>
    <e v="#N/A"/>
    <n v="15.973412892959372"/>
    <m/>
    <n v="16.004687499999999"/>
    <n v="-1.9540904526019753E-3"/>
    <n v="16.129839565567341"/>
    <m/>
    <n v="16.09"/>
    <n v="1819.6782643425022"/>
    <n v="1820.7415250442293"/>
    <n v="1663.7066742651341"/>
    <m/>
  </r>
  <r>
    <x v="2143"/>
    <n v="14.84"/>
    <n v="17.07"/>
    <n v="3603.1"/>
    <n v="3215.92"/>
    <n v="235.76169999999999"/>
    <n v="78474.69"/>
    <n v="70052.55"/>
    <n v="3.0559851109668301E-6"/>
    <n v="2240.4103640776652"/>
    <n v="2240.42"/>
    <n v="-4.3009446152320052E-6"/>
    <n v="32162130.987836175"/>
    <m/>
    <m/>
    <n v="81960.277475970943"/>
    <m/>
    <m/>
    <n v="24.85426035183168"/>
    <m/>
    <m/>
    <n v="134.69660522034482"/>
    <n v="134.63999999999999"/>
    <n v="4.2041904593603796E-4"/>
    <n v="20.278634523239212"/>
    <m/>
    <n v="20.46"/>
    <m/>
    <n v="1865.8673428980185"/>
    <e v="#N/A"/>
    <e v="#N/A"/>
    <n v="18.738651541863636"/>
    <n v="2150"/>
    <n v="0.86936145284124189"/>
    <n v="48526.23"/>
    <n v="231.63974322080617"/>
    <m/>
    <m/>
    <n v="1461.111198597602"/>
    <n v="0.94480841330187837"/>
    <m/>
    <m/>
    <n v="587725.04082818364"/>
    <e v="#N/A"/>
    <n v="1166"/>
    <e v="#N/A"/>
    <n v="17.296725106513232"/>
    <m/>
    <n v="17.3259875"/>
    <n v="-1.6889307744663018E-3"/>
    <n v="17.466331765826936"/>
    <m/>
    <n v="17.53"/>
    <n v="1976.8684220836567"/>
    <n v="1896.1574581047646"/>
    <n v="1801.5359144268614"/>
    <m/>
  </r>
  <r>
    <x v="2144"/>
    <n v="15.73"/>
    <n v="17.61"/>
    <n v="3667.92"/>
    <n v="3273.77"/>
    <n v="231.0924"/>
    <n v="78862.48"/>
    <n v="70398.509999999995"/>
    <n v="3.0559851109668301E-6"/>
    <n v="2280.659878196655"/>
    <n v="2280.6799999999998"/>
    <n v="-8.8227210064406592E-6"/>
    <n v="33317832.047789101"/>
    <m/>
    <m/>
    <n v="84171.000199911272"/>
    <m/>
    <m/>
    <n v="24.630072212414348"/>
    <m/>
    <m/>
    <n v="135.35892044518474"/>
    <n v="135.32"/>
    <n v="2.8761783317121647E-4"/>
    <n v="20.177802237339264"/>
    <m/>
    <n v="20.2"/>
    <m/>
    <n v="1899.3771018783841"/>
    <e v="#N/A"/>
    <e v="#N/A"/>
    <n v="18.366346839099396"/>
    <n v="2151"/>
    <n v="0.89324247586598526"/>
    <n v="48939.69"/>
    <n v="233.59515164737257"/>
    <m/>
    <m/>
    <n v="1448.6620337609318"/>
    <n v="0.93666952441124407"/>
    <m/>
    <m/>
    <n v="608849.26118442684"/>
    <e v="#N/A"/>
    <n v="1236.8"/>
    <e v="#N/A"/>
    <n v="16.984789582174493"/>
    <m/>
    <n v="17.013087500000001"/>
    <n v="-1.6633029028686463E-3"/>
    <n v="17.151554381610527"/>
    <m/>
    <n v="17.02"/>
    <n v="1937.5914544404093"/>
    <n v="1879.0539110042978"/>
    <n v="1769.0463508464004"/>
    <m/>
  </r>
  <r>
    <x v="2145"/>
    <n v="16.32"/>
    <n v="17.920000000000002"/>
    <n v="3760.4"/>
    <n v="3356.29"/>
    <n v="228.47800000000001"/>
    <n v="79002.7"/>
    <n v="70523.039999999994"/>
    <n v="2.5002875438939753E-6"/>
    <n v="2337.9915774733258"/>
    <n v="2338.0100000000002"/>
    <n v="-7.879575653846338E-6"/>
    <n v="34992994.613650784"/>
    <m/>
    <m/>
    <n v="87350.960856988822"/>
    <m/>
    <m/>
    <n v="24.31775543878333"/>
    <m/>
    <m/>
    <n v="135.58967395360648"/>
    <n v="135.52000000000001"/>
    <n v="5.1412303428621797E-4"/>
    <n v="20.140025336732023"/>
    <m/>
    <n v="20.14"/>
    <m/>
    <n v="1947.0855404951626"/>
    <e v="#N/A"/>
    <e v="#N/A"/>
    <n v="18.155057136761652"/>
    <n v="2152"/>
    <n v="0.9107142857142857"/>
    <n v="48904.12"/>
    <n v="233.37069684373941"/>
    <m/>
    <m/>
    <n v="1449.7149400735968"/>
    <n v="0.93708376619184719"/>
    <m/>
    <m/>
    <n v="639478.42053941148"/>
    <e v="#N/A"/>
    <n v="1262"/>
    <e v="#N/A"/>
    <n v="16.554350665300401"/>
    <m/>
    <n v="16.585037499999999"/>
    <n v="-1.8502722529024629E-3"/>
    <n v="16.717523403343939"/>
    <m/>
    <n v="16.84"/>
    <n v="1915.3010596630804"/>
    <n v="1855.2269384358697"/>
    <n v="1724.2140971717629"/>
    <m/>
  </r>
  <r>
    <x v="2146"/>
    <n v="15.71"/>
    <n v="17.739999999999998"/>
    <n v="3685.45"/>
    <n v="3289.38"/>
    <n v="231.18090000000001"/>
    <n v="78423.210000000006"/>
    <n v="70005.570000000007"/>
    <n v="2.5002875438939753E-6"/>
    <n v="2291.3362825750346"/>
    <n v="2291.36"/>
    <n v="-1.0350806929348977E-5"/>
    <n v="33596339.931803867"/>
    <m/>
    <m/>
    <n v="84738.044098272774"/>
    <m/>
    <m/>
    <n v="24.559511974745227"/>
    <m/>
    <m/>
    <n v="134.59183287001693"/>
    <n v="134.52000000000001"/>
    <n v="5.3399397871634058E-4"/>
    <n v="20.287105181590714"/>
    <m/>
    <n v="20.22"/>
    <m/>
    <n v="1908.2141263948058"/>
    <e v="#N/A"/>
    <e v="#N/A"/>
    <n v="18.368649165450364"/>
    <n v="2153"/>
    <n v="0.88556933483652778"/>
    <n v="48517.26"/>
    <n v="231.50652110708521"/>
    <m/>
    <m/>
    <n v="1461.1830274600352"/>
    <n v="0.94440711007385958"/>
    <m/>
    <m/>
    <n v="613960.82670676359"/>
    <e v="#N/A"/>
    <n v="1208.8"/>
    <e v="#N/A"/>
    <n v="16.883586884986553"/>
    <m/>
    <n v="16.918600000000001"/>
    <n v="-2.069504274198164E-3"/>
    <n v="17.050210967621624"/>
    <m/>
    <n v="17.170000000000002"/>
    <n v="1937.8343425826213"/>
    <n v="1873.6707968416554"/>
    <n v="1758.5056101860607"/>
    <m/>
  </r>
  <r>
    <x v="2147"/>
    <n v="15.43"/>
    <n v="17.579999999999998"/>
    <n v="3648.12"/>
    <n v="3256.06"/>
    <n v="233.58969999999999"/>
    <n v="77556.210000000006"/>
    <n v="69231.460000000006"/>
    <n v="2.5002875438939753E-6"/>
    <n v="2268.0719845055155"/>
    <n v="2268.09"/>
    <n v="-7.9430245204514804E-6"/>
    <n v="32914301.407503769"/>
    <m/>
    <m/>
    <n v="83449.704155839732"/>
    <m/>
    <m/>
    <n v="24.683258146374207"/>
    <m/>
    <m/>
    <n v="133.10062069877938"/>
    <n v="133.04"/>
    <n v="4.5565768775857052E-4"/>
    <n v="20.510729273416999"/>
    <m/>
    <n v="20.71"/>
    <m/>
    <n v="1888.8304029274809"/>
    <e v="#N/A"/>
    <e v="#N/A"/>
    <n v="18.558847187032036"/>
    <n v="2154"/>
    <n v="0.87770193401592722"/>
    <n v="48017.08"/>
    <n v="229.10195592285166"/>
    <m/>
    <m/>
    <n v="1476.2468321075969"/>
    <n v="0.95405285842540521"/>
    <m/>
    <m/>
    <n v="601502.23973343056"/>
    <e v="#N/A"/>
    <n v="1200.4000000000001"/>
    <e v="#N/A"/>
    <n v="17.053816010379798"/>
    <m/>
    <n v="17.084849999999999"/>
    <n v="-1.8164625162176984E-3"/>
    <n v="17.222328297454233"/>
    <m/>
    <n v="17.239999999999998"/>
    <n v="1957.8996318040781"/>
    <n v="1883.1115214065655"/>
    <n v="1776.2357805616034"/>
    <m/>
  </r>
  <r>
    <x v="2148"/>
    <n v="14.55"/>
    <n v="17.059999999999999"/>
    <n v="3546.08"/>
    <n v="3164.98"/>
    <n v="238.8836"/>
    <n v="75769.06"/>
    <n v="67635.97"/>
    <n v="2.5002875438939753E-6"/>
    <n v="2204.5789589066153"/>
    <n v="2204.6"/>
    <n v="-9.5441773494409077E-6"/>
    <n v="31071586.637579557"/>
    <m/>
    <m/>
    <n v="79947.497573067216"/>
    <m/>
    <m/>
    <n v="25.027832414936316"/>
    <m/>
    <m/>
    <n v="130.03037422489876"/>
    <n v="130"/>
    <n v="2.3364788383672952E-4"/>
    <n v="20.982690505906479"/>
    <m/>
    <n v="20.9"/>
    <m/>
    <n v="1835.9423584384547"/>
    <e v="#N/A"/>
    <e v="#N/A"/>
    <n v="18.978228875390005"/>
    <n v="2155"/>
    <n v="0.85287221570926153"/>
    <n v="46865.02"/>
    <n v="223.58771895744314"/>
    <m/>
    <m/>
    <n v="1511.6659980668326"/>
    <n v="0.97685056559640859"/>
    <m/>
    <m/>
    <n v="567832.11223802716"/>
    <e v="#N/A"/>
    <n v="1145.5999999999999"/>
    <e v="#N/A"/>
    <n v="17.530036648624076"/>
    <m/>
    <n v="17.5580125"/>
    <n v="-1.5933381626151988E-3"/>
    <n v="17.70346860085985"/>
    <m/>
    <n v="17.670000000000002"/>
    <n v="2002.1430724093323"/>
    <n v="1909.3994519245578"/>
    <n v="1825.8364175437619"/>
    <m/>
  </r>
  <r>
    <x v="2149"/>
    <n v="14.33"/>
    <n v="16.93"/>
    <n v="3522.82"/>
    <n v="3144.21"/>
    <n v="241.52109999999999"/>
    <n v="75458.77"/>
    <n v="67358.820000000007"/>
    <n v="2.5002875438939753E-6"/>
    <n v="2190.0649384985363"/>
    <n v="2190.08"/>
    <n v="-6.8771467086614635E-6"/>
    <n v="30662466.119313281"/>
    <m/>
    <m/>
    <n v="79159.762187912114"/>
    <m/>
    <m/>
    <n v="25.109300726654013"/>
    <m/>
    <m/>
    <n v="129.49471528087213"/>
    <n v="129.44"/>
    <n v="4.2270767052010605E-4"/>
    <n v="21.067944108460861"/>
    <m/>
    <n v="21.1"/>
    <m/>
    <n v="1823.8416236645419"/>
    <e v="#N/A"/>
    <e v="#N/A"/>
    <n v="19.186531025121539"/>
    <n v="2156"/>
    <n v="0.84642646190194926"/>
    <n v="46549.55"/>
    <n v="222.06530650686045"/>
    <m/>
    <m/>
    <n v="1521.8417170233197"/>
    <n v="0.9833329725330211"/>
    <m/>
    <m/>
    <n v="560360.49678388739"/>
    <e v="#N/A"/>
    <n v="1111.2"/>
    <e v="#N/A"/>
    <n v="17.644254684750727"/>
    <m/>
    <n v="17.669174999999999"/>
    <n v="-1.4103836341692322E-3"/>
    <n v="17.819032071143351"/>
    <m/>
    <n v="17.899999999999999"/>
    <n v="2024.1182898435459"/>
    <n v="1915.6147544391356"/>
    <n v="1837.7327674533747"/>
    <m/>
  </r>
  <r>
    <x v="2150"/>
    <n v="15.11"/>
    <n v="17.36"/>
    <n v="3554.44"/>
    <n v="3172.41"/>
    <n v="240.749"/>
    <n v="75344.67"/>
    <n v="67256.460000000006"/>
    <n v="2.5002875438939753E-6"/>
    <n v="2209.5608051813365"/>
    <n v="2209.58"/>
    <n v="-8.6870892492818541E-6"/>
    <n v="31208482.620555364"/>
    <m/>
    <m/>
    <n v="80222.414394315827"/>
    <m/>
    <m/>
    <n v="24.994747996241436"/>
    <m/>
    <m/>
    <n v="129.28945031862753"/>
    <n v="129.24"/>
    <n v="3.8262394481214379E-4"/>
    <n v="21.097776551900594"/>
    <m/>
    <n v="21.1"/>
    <m/>
    <n v="1840.0406086944322"/>
    <e v="#N/A"/>
    <e v="#N/A"/>
    <n v="19.121501291229368"/>
    <n v="2157"/>
    <n v="0.87039170506912444"/>
    <n v="46590.3"/>
    <n v="222.2076454659973"/>
    <m/>
    <m/>
    <n v="1520.5094796554247"/>
    <n v="0.98219277933605154"/>
    <m/>
    <m/>
    <n v="570354.42947706848"/>
    <e v="#N/A"/>
    <n v="1138.4000000000001"/>
    <e v="#N/A"/>
    <n v="17.483562582200101"/>
    <m/>
    <n v="17.509875000000001"/>
    <n v="-1.5027187686891263E-3"/>
    <n v="17.657388625003012"/>
    <m/>
    <n v="17.71"/>
    <n v="2017.2578587639277"/>
    <n v="1906.8754070981449"/>
    <n v="1820.9959232168492"/>
    <m/>
  </r>
  <r>
    <x v="2151"/>
    <n v="16.37"/>
    <n v="18.010000000000002"/>
    <n v="3700.19"/>
    <n v="3302.49"/>
    <n v="229.19909999999999"/>
    <n v="76139.59"/>
    <n v="67965.87"/>
    <n v="2.7781327762710362E-6"/>
    <n v="2300.1078765508892"/>
    <n v="2300.13"/>
    <n v="-9.6183472720889895E-6"/>
    <n v="33766365.679892711"/>
    <m/>
    <m/>
    <n v="85155.700761420143"/>
    <m/>
    <m/>
    <n v="24.481674369646466"/>
    <m/>
    <m/>
    <n v="130.65032610388471"/>
    <n v="130.6"/>
    <n v="3.8534535899481526E-4"/>
    <n v="20.874526595625738"/>
    <m/>
    <n v="20.94"/>
    <m/>
    <n v="1915.4336609004722"/>
    <e v="#N/A"/>
    <e v="#N/A"/>
    <n v="18.202977861643284"/>
    <n v="2158"/>
    <n v="0.90893947806774011"/>
    <n v="47280.57"/>
    <n v="225.4822097379122"/>
    <m/>
    <m/>
    <n v="1497.9819990742362"/>
    <n v="0.96754913461511494"/>
    <m/>
    <m/>
    <n v="617106.71994959947"/>
    <e v="#N/A"/>
    <n v="1232.8"/>
    <e v="#N/A"/>
    <n v="16.765893933166925"/>
    <m/>
    <n v="16.790400000000002"/>
    <n v="-1.4595284706186984E-3"/>
    <n v="16.932789444154114"/>
    <m/>
    <n v="16.940000000000001"/>
    <n v="1920.3565444491769"/>
    <n v="1867.7324847237435"/>
    <n v="1746.2473313342955"/>
    <m/>
  </r>
  <r>
    <x v="2152"/>
    <n v="16.29"/>
    <n v="18.13"/>
    <n v="3718.48"/>
    <n v="3318.8"/>
    <n v="230.911"/>
    <n v="76467.679999999993"/>
    <n v="68258.55"/>
    <n v="2.7781327762710362E-6"/>
    <n v="2311.4209233869919"/>
    <n v="2311.44"/>
    <n v="-8.2531292217025154E-6"/>
    <n v="34098442.661862604"/>
    <m/>
    <m/>
    <n v="85785.715555020084"/>
    <m/>
    <m/>
    <n v="24.420584953523619"/>
    <m/>
    <m/>
    <n v="131.2101066445004"/>
    <n v="131.16"/>
    <n v="3.8202687176269734E-4"/>
    <n v="20.783924055411806"/>
    <m/>
    <n v="20.8"/>
    <m/>
    <n v="1924.8380352050369"/>
    <e v="#N/A"/>
    <e v="#N/A"/>
    <n v="18.337756124073142"/>
    <n v="2159"/>
    <n v="0.89851075565361282"/>
    <n v="47772.02"/>
    <n v="227.80815781463289"/>
    <m/>
    <m/>
    <n v="1482.4114749996529"/>
    <n v="0.95740134148599731"/>
    <m/>
    <m/>
    <n v="623181.12605553167"/>
    <e v="#N/A"/>
    <n v="1206"/>
    <e v="#N/A"/>
    <n v="16.682315229444313"/>
    <m/>
    <n v="16.707000000000001"/>
    <n v="-1.4775106575499741E-3"/>
    <n v="16.848587135652259"/>
    <m/>
    <n v="17.149999999999999"/>
    <n v="1934.5752245065783"/>
    <n v="1863.0719094198373"/>
    <n v="1737.5422131393589"/>
    <m/>
  </r>
  <r>
    <x v="2153"/>
    <n v="15.59"/>
    <n v="17.57"/>
    <n v="3595.72"/>
    <n v="3209.23"/>
    <n v="235.35310000000001"/>
    <n v="75057.3"/>
    <n v="66999.39"/>
    <n v="2.7781327762710362E-6"/>
    <n v="2235.0583532616306"/>
    <n v="2235.08"/>
    <n v="-9.684994885739151E-6"/>
    <n v="31845575.052175689"/>
    <m/>
    <m/>
    <n v="81536.617647588777"/>
    <m/>
    <m/>
    <n v="24.823060993556574"/>
    <m/>
    <m/>
    <n v="128.78690972964134"/>
    <n v="128.72"/>
    <n v="5.1980834090525896E-4"/>
    <n v="21.166599340979364"/>
    <m/>
    <n v="21.19"/>
    <m/>
    <n v="1861.236069081353"/>
    <e v="#N/A"/>
    <e v="#N/A"/>
    <n v="18.689321345431299"/>
    <n v="2160"/>
    <n v="0.88730791121229369"/>
    <n v="46769.08"/>
    <n v="223.00807125807555"/>
    <m/>
    <m/>
    <n v="1513.5336625214729"/>
    <n v="0.97740864830690832"/>
    <m/>
    <m/>
    <n v="582012.93095201731"/>
    <e v="#N/A"/>
    <n v="1175.2"/>
    <e v="#N/A"/>
    <n v="17.232278315254216"/>
    <m/>
    <n v="17.258375000000001"/>
    <n v="-1.512117145779035E-3"/>
    <n v="17.404246928194201"/>
    <m/>
    <n v="17.36"/>
    <n v="1971.6642425105215"/>
    <n v="1893.7772265048702"/>
    <n v="1794.8234756092399"/>
    <m/>
  </r>
  <r>
    <x v="2154"/>
    <n v="16.14"/>
    <n v="17.739999999999998"/>
    <n v="3689"/>
    <n v="3292.48"/>
    <n v="233.3389"/>
    <n v="74291.59"/>
    <n v="66315.7"/>
    <n v="2.7781327762710362E-6"/>
    <n v="2292.9842200004655"/>
    <n v="2293.0100000000002"/>
    <n v="-1.1242863980021056E-5"/>
    <n v="33496353.344441749"/>
    <m/>
    <m/>
    <n v="84708.493247701816"/>
    <m/>
    <m/>
    <n v="24.500458238674899"/>
    <m/>
    <m/>
    <n v="127.46995959544739"/>
    <n v="127.44"/>
    <n v="2.3508784877113165E-4"/>
    <n v="21.381860778063629"/>
    <m/>
    <n v="21.47"/>
    <m/>
    <n v="1909.4630940827665"/>
    <e v="#N/A"/>
    <e v="#N/A"/>
    <n v="18.528181321062505"/>
    <n v="2161"/>
    <n v="0.90980834272829769"/>
    <n v="46763.33"/>
    <n v="222.96324282960961"/>
    <m/>
    <m/>
    <n v="1513.7197431234324"/>
    <n v="0.97743615092494174"/>
    <m/>
    <m/>
    <n v="612188.06476326555"/>
    <e v="#N/A"/>
    <n v="1191.5999999999999"/>
    <e v="#N/A"/>
    <n v="16.784477416287114"/>
    <m/>
    <n v="16.812774999999998"/>
    <n v="-1.6831001255226408E-3"/>
    <n v="16.952186881579163"/>
    <m/>
    <n v="17.170000000000002"/>
    <n v="1954.6644800144425"/>
    <n v="1869.1655256932245"/>
    <n v="1748.1828891956829"/>
    <m/>
  </r>
  <r>
    <x v="2155"/>
    <n v="15.27"/>
    <n v="17.11"/>
    <n v="3511.45"/>
    <n v="3133.98"/>
    <n v="241.0847"/>
    <n v="73635.509999999995"/>
    <n v="65729.509999999995"/>
    <n v="3.0559851109668301E-6"/>
    <n v="2182.4642088244182"/>
    <n v="2182.48"/>
    <n v="-7.2354273953356696E-6"/>
    <n v="30267496.582308732"/>
    <m/>
    <m/>
    <n v="78589.431621083277"/>
    <m/>
    <m/>
    <n v="25.088225270510524"/>
    <m/>
    <m/>
    <n v="126.33501161875095"/>
    <n v="126.28"/>
    <n v="4.3563207753360977E-4"/>
    <n v="21.568667632119531"/>
    <m/>
    <n v="21.85"/>
    <m/>
    <n v="1817.3846814984577"/>
    <e v="#N/A"/>
    <e v="#N/A"/>
    <n v="19.139536157978675"/>
    <n v="2162"/>
    <n v="0.8924605493863238"/>
    <n v="46035.79"/>
    <n v="219.44298743918617"/>
    <m/>
    <m/>
    <n v="1537.2700690286242"/>
    <n v="0.99236075669303458"/>
    <m/>
    <m/>
    <n v="553190.66405574244"/>
    <e v="#N/A"/>
    <n v="1111.5999999999999"/>
    <e v="#N/A"/>
    <n v="17.590024211192397"/>
    <m/>
    <n v="17.619399999999999"/>
    <n v="-1.6672411550678889E-3"/>
    <n v="17.766441826901815"/>
    <m/>
    <n v="17.78"/>
    <n v="2019.1604801181663"/>
    <n v="1914.0068858973348"/>
    <n v="1832.0844065544138"/>
    <m/>
  </r>
  <r>
    <x v="2156"/>
    <n v="15.22"/>
    <n v="16.97"/>
    <n v="3431.27"/>
    <n v="3062.41"/>
    <n v="246.34620000000001"/>
    <n v="72438.460000000006"/>
    <n v="64660.78"/>
    <n v="3.0559851109668301E-6"/>
    <n v="2132.5780992151003"/>
    <n v="2132.6"/>
    <n v="-1.0269523070260966E-5"/>
    <n v="28883854.997531291"/>
    <m/>
    <m/>
    <n v="75896.609941277464"/>
    <m/>
    <m/>
    <n v="25.374031926690154"/>
    <m/>
    <m/>
    <n v="124.27822580771611"/>
    <n v="124.24"/>
    <n v="3.0767713873247615E-4"/>
    <n v="21.918619991234955"/>
    <m/>
    <n v="21.9"/>
    <m/>
    <n v="1775.8303871841297"/>
    <e v="#N/A"/>
    <e v="#N/A"/>
    <n v="19.555983589492655"/>
    <n v="2163"/>
    <n v="0.8968768414849736"/>
    <n v="45008.08"/>
    <n v="214.52735663122203"/>
    <m/>
    <m/>
    <n v="1571.5883206029189"/>
    <n v="1.0144181992344217"/>
    <m/>
    <m/>
    <n v="527906.69089793728"/>
    <e v="#N/A"/>
    <n v="1059.5999999999999"/>
    <e v="#N/A"/>
    <n v="17.990885687465088"/>
    <m/>
    <n v="18.015650000000001"/>
    <n v="-1.3746000024930094E-3"/>
    <n v="18.171553496002105"/>
    <m/>
    <n v="18.170000000000002"/>
    <n v="2063.0943659145164"/>
    <n v="1935.8113739416171"/>
    <n v="1873.8360295794848"/>
    <m/>
  </r>
  <r>
    <x v="2157"/>
    <n v="15.07"/>
    <n v="16.61"/>
    <n v="3369.82"/>
    <n v="3007.56"/>
    <n v="250.4495"/>
    <n v="71593.75"/>
    <n v="63906.57"/>
    <n v="3.0559851109668301E-6"/>
    <n v="2094.3350713187961"/>
    <n v="2094.36"/>
    <n v="-1.1902768007443498E-5"/>
    <n v="27848019.286393519"/>
    <m/>
    <m/>
    <n v="73856.856135356837"/>
    <m/>
    <m/>
    <n v="25.600599315358171"/>
    <m/>
    <m/>
    <n v="122.82601362733264"/>
    <n v="122.76"/>
    <n v="5.377454165251816E-4"/>
    <n v="22.173528652746935"/>
    <m/>
    <n v="22.15"/>
    <m/>
    <n v="1743.9737972635353"/>
    <e v="#N/A"/>
    <e v="#N/A"/>
    <n v="19.880440514486132"/>
    <n v="2164"/>
    <n v="0.90728476821192061"/>
    <n v="44439.08"/>
    <n v="211.79872535962571"/>
    <m/>
    <m/>
    <n v="1591.4566143497987"/>
    <n v="1.0271452741218987"/>
    <m/>
    <m/>
    <n v="508979.14954585436"/>
    <e v="#N/A"/>
    <n v="1032"/>
    <e v="#N/A"/>
    <n v="18.312262651720133"/>
    <m/>
    <n v="18.332899999999999"/>
    <n v="-1.1257001499962449E-3"/>
    <n v="18.496391682590492"/>
    <m/>
    <n v="18.38"/>
    <n v="2097.3235444609563"/>
    <n v="1953.0964364502067"/>
    <n v="1907.3089638840788"/>
    <m/>
  </r>
  <r>
    <x v="2158"/>
    <n v="15.03"/>
    <n v="16.579999999999998"/>
    <n v="3419.69"/>
    <n v="3052.06"/>
    <n v="250.3648"/>
    <n v="71987.56"/>
    <n v="64257.9"/>
    <n v="3.0559851109668301E-6"/>
    <n v="2125.2773339637774"/>
    <n v="2125.29"/>
    <n v="-5.9596743138268238E-6"/>
    <n v="28670891.992675327"/>
    <m/>
    <m/>
    <n v="75495.316505286683"/>
    <m/>
    <m/>
    <n v="25.410544088704036"/>
    <m/>
    <m/>
    <n v="123.49862142221693"/>
    <n v="123.44"/>
    <n v="4.7489810609957495E-4"/>
    <n v="22.05088020026426"/>
    <m/>
    <n v="22.11"/>
    <m/>
    <n v="1769.726804633859"/>
    <e v="#N/A"/>
    <e v="#N/A"/>
    <n v="19.872437569230595"/>
    <n v="2165"/>
    <n v="0.90651387213510259"/>
    <n v="44829.65"/>
    <n v="213.64351711659333"/>
    <m/>
    <m/>
    <n v="1577.4694838811524"/>
    <n v="1.0180212995987998"/>
    <m/>
    <m/>
    <n v="524023.24922193162"/>
    <e v="#N/A"/>
    <n v="1025.2"/>
    <e v="#N/A"/>
    <n v="18.040473267105341"/>
    <m/>
    <n v="18.059449999999998"/>
    <n v="-1.0507924047884476E-3"/>
    <n v="18.222099893892217"/>
    <m/>
    <n v="18.420000000000002"/>
    <n v="2096.4792590691291"/>
    <n v="1938.5969248827473"/>
    <n v="1879.0008110673853"/>
    <m/>
  </r>
  <r>
    <x v="2159"/>
    <n v="17.059999999999999"/>
    <n v="18.12"/>
    <n v="3602.39"/>
    <n v="3215.11"/>
    <n v="235.36940000000001"/>
    <n v="73770.41"/>
    <n v="65849.119999999995"/>
    <n v="3.0559851109668301E-6"/>
    <n v="2238.7675878961008"/>
    <n v="2238.79"/>
    <n v="-1.0010811152039167E-5"/>
    <n v="31732920.752076231"/>
    <m/>
    <m/>
    <n v="81544.30653461504"/>
    <m/>
    <m/>
    <n v="24.731147474439652"/>
    <m/>
    <m/>
    <n v="126.55411281118622"/>
    <n v="126.52"/>
    <n v="2.6962386331197408E-4"/>
    <n v="21.504104031344696"/>
    <m/>
    <n v="21.44"/>
    <m/>
    <n v="1864.217173240263"/>
    <e v="#N/A"/>
    <e v="#N/A"/>
    <n v="18.680990945503083"/>
    <n v="2166"/>
    <n v="0.94150110375275931"/>
    <n v="46445.279999999999"/>
    <n v="221.32580075744528"/>
    <m/>
    <m/>
    <n v="1520.6185599448088"/>
    <n v="0.98123948158389285"/>
    <m/>
    <m/>
    <n v="579993.42251395679"/>
    <e v="#N/A"/>
    <n v="1158.4000000000001"/>
    <e v="#N/A"/>
    <n v="17.075902901027863"/>
    <m/>
    <n v="17.090350000000001"/>
    <n v="-8.4533663571184636E-4"/>
    <n v="17.24803660239078"/>
    <m/>
    <n v="17.27"/>
    <n v="1970.7854116872556"/>
    <n v="1886.7650482180454"/>
    <n v="1778.5362349248128"/>
    <m/>
  </r>
  <r>
    <x v="2160"/>
    <n v="16.62"/>
    <n v="17.87"/>
    <n v="3547.88"/>
    <n v="3166.43"/>
    <n v="234.71270000000001"/>
    <n v="72937.27"/>
    <n v="65104.84"/>
    <n v="2.7781327762710362E-6"/>
    <n v="2204.7301199735016"/>
    <n v="2204.75"/>
    <n v="-9.0169073584389636E-6"/>
    <n v="30768067.506398588"/>
    <m/>
    <m/>
    <n v="79690.019778682283"/>
    <m/>
    <m/>
    <n v="24.916429070683296"/>
    <m/>
    <m/>
    <n v="125.11569739067278"/>
    <n v="125.08"/>
    <n v="2.8539647164049775E-4"/>
    <n v="21.74492908809329"/>
    <m/>
    <n v="21.74"/>
    <m/>
    <n v="1835.8326057347635"/>
    <e v="#N/A"/>
    <e v="#N/A"/>
    <n v="18.625271495839833"/>
    <n v="2167"/>
    <n v="0.93005036373810857"/>
    <n v="45680.73"/>
    <n v="217.6315014689475"/>
    <m/>
    <m/>
    <n v="1545.6499284715094"/>
    <n v="0.99710835066804238"/>
    <m/>
    <m/>
    <n v="562373.19721043902"/>
    <e v="#N/A"/>
    <n v="1129.5999999999999"/>
    <e v="#N/A"/>
    <n v="17.332027289442756"/>
    <m/>
    <n v="17.347899999999999"/>
    <n v="-9.1496437939131425E-4"/>
    <n v="17.507407012633788"/>
    <m/>
    <n v="17.489999999999998"/>
    <n v="1964.9071861228886"/>
    <n v="1900.9003745401203"/>
    <n v="1805.2128041278631"/>
    <m/>
  </r>
  <r>
    <x v="2161"/>
    <n v="18.829999999999998"/>
    <n v="19.45"/>
    <n v="3907.51"/>
    <n v="3487.39"/>
    <n v="219.17789999999999"/>
    <n v="74638.11"/>
    <n v="66622.850000000006"/>
    <n v="2.7781327762710362E-6"/>
    <n v="2428.1528480648708"/>
    <n v="2428.1799999999998"/>
    <n v="-1.1182010859589475E-5"/>
    <n v="37004007.175104931"/>
    <m/>
    <m/>
    <n v="91805.612291132566"/>
    <m/>
    <m/>
    <n v="23.653006880617593"/>
    <m/>
    <m/>
    <n v="128.03017553494362"/>
    <n v="128"/>
    <n v="2.3574636674705829E-4"/>
    <n v="21.237189277418754"/>
    <m/>
    <n v="21.24"/>
    <m/>
    <n v="2021.8606115365744"/>
    <e v="#N/A"/>
    <e v="#N/A"/>
    <n v="17.39141113254265"/>
    <n v="2168"/>
    <n v="0.96812339331619535"/>
    <n v="47613.16"/>
    <n v="226.8202457177635"/>
    <m/>
    <m/>
    <n v="1480.2643645526273"/>
    <n v="0.95483719612983076"/>
    <m/>
    <m/>
    <n v="676358.48345600232"/>
    <e v="#N/A"/>
    <n v="1306"/>
    <e v="#N/A"/>
    <n v="15.574469260194324"/>
    <m/>
    <n v="15.589225000000001"/>
    <n v="-9.4653453303017443E-4"/>
    <n v="15.732259134323789"/>
    <m/>
    <n v="16.079999999999998"/>
    <n v="1834.7388234734444"/>
    <n v="1804.5125772564406"/>
    <n v="1622.154803732861"/>
    <m/>
  </r>
  <r>
    <x v="2162"/>
    <n v="18.329999999999998"/>
    <n v="19.27"/>
    <n v="3822.22"/>
    <n v="3411.26"/>
    <n v="217.20650000000001"/>
    <n v="73755.62"/>
    <n v="65834.95"/>
    <n v="2.7781327762710362E-6"/>
    <n v="2375.0951569400891"/>
    <n v="2375.12"/>
    <n v="-1.0459707261434303E-5"/>
    <n v="35386904.922125429"/>
    <m/>
    <m/>
    <n v="88798.575104903794"/>
    <m/>
    <m/>
    <n v="23.910558041922446"/>
    <m/>
    <m/>
    <n v="126.51331501638633"/>
    <n v="126.48"/>
    <n v="2.6340145782999258E-4"/>
    <n v="21.487610994731757"/>
    <m/>
    <n v="21.41"/>
    <m/>
    <n v="1977.6663407900342"/>
    <e v="#N/A"/>
    <e v="#N/A"/>
    <n v="17.233874088050179"/>
    <n v="2169"/>
    <n v="0.95121951219512191"/>
    <n v="46993.2"/>
    <n v="223.84939147634211"/>
    <m/>
    <m/>
    <n v="1499.5385462168572"/>
    <n v="0.96717821965362483"/>
    <m/>
    <m/>
    <n v="646806.76765826996"/>
    <e v="#N/A"/>
    <n v="1318"/>
    <e v="#N/A"/>
    <n v="15.913719936604576"/>
    <m/>
    <n v="15.928625"/>
    <n v="-9.3574074318558687E-4"/>
    <n v="16.075145677561043"/>
    <m/>
    <n v="15.93"/>
    <n v="1818.1191639493961"/>
    <n v="1824.1614241116138"/>
    <n v="1657.4893698881924"/>
    <m/>
  </r>
  <r>
    <x v="2163"/>
    <n v="18.12"/>
    <n v="19.11"/>
    <n v="3743.08"/>
    <n v="3340.62"/>
    <n v="221.89670000000001"/>
    <n v="73296.12"/>
    <n v="65424.61"/>
    <n v="2.7781327762710362E-6"/>
    <n v="2325.861516606139"/>
    <n v="2325.89"/>
    <n v="-1.2246234284862823E-5"/>
    <n v="33919889.395490229"/>
    <m/>
    <m/>
    <n v="86039.503249183879"/>
    <m/>
    <m/>
    <n v="24.157497882718079"/>
    <m/>
    <m/>
    <n v="125.72206717066116"/>
    <n v="125.68"/>
    <n v="3.3471650748850834E-4"/>
    <n v="21.620800623866813"/>
    <m/>
    <n v="21.74"/>
    <m/>
    <n v="1936.6573282542142"/>
    <e v="#N/A"/>
    <e v="#N/A"/>
    <n v="17.604876357816391"/>
    <n v="2170"/>
    <n v="0.94819466248037687"/>
    <n v="46626.239999999998"/>
    <n v="222.0840565666544"/>
    <m/>
    <m/>
    <n v="1511.2481268566037"/>
    <n v="0.97463831151096547"/>
    <m/>
    <m/>
    <n v="619997.86588576355"/>
    <e v="#N/A"/>
    <n v="1244"/>
    <e v="#N/A"/>
    <n v="16.242502977903047"/>
    <m/>
    <n v="16.256525"/>
    <n v="-8.6254732158030922E-4"/>
    <n v="16.407466752280964"/>
    <m/>
    <n v="16.37"/>
    <n v="1857.2587290340912"/>
    <n v="1843.0007222520367"/>
    <n v="1691.7336822251357"/>
    <m/>
  </r>
  <r>
    <x v="2164"/>
    <n v="17.809999999999999"/>
    <n v="19.02"/>
    <n v="3735.79"/>
    <n v="3334.11"/>
    <n v="224.38570000000001"/>
    <n v="73240.61"/>
    <n v="65374.879999999997"/>
    <n v="2.7781327762710362E-6"/>
    <n v="2321.2750804302918"/>
    <n v="2321.31"/>
    <n v="-1.5043044534368555E-5"/>
    <n v="33786253.779366866"/>
    <m/>
    <m/>
    <n v="85787.177685180301"/>
    <m/>
    <m/>
    <n v="24.180406855149247"/>
    <m/>
    <m/>
    <n v="125.62378973345687"/>
    <n v="125.56"/>
    <n v="5.0804184021080445E-4"/>
    <n v="21.636494673396999"/>
    <m/>
    <n v="21.65"/>
    <m/>
    <n v="1932.8276830555005"/>
    <e v="#N/A"/>
    <e v="#N/A"/>
    <n v="17.801202864688449"/>
    <n v="2171"/>
    <n v="0.93638275499474233"/>
    <n v="46570.04"/>
    <n v="221.79905211016063"/>
    <m/>
    <m/>
    <n v="1513.0696793714396"/>
    <n v="0.97572057045218086"/>
    <m/>
    <m/>
    <n v="617560.62488776259"/>
    <e v="#N/A"/>
    <n v="1237.2"/>
    <e v="#N/A"/>
    <n v="16.273397419676407"/>
    <m/>
    <n v="16.286024999999999"/>
    <n v="-7.7536294605906608E-4"/>
    <n v="16.438878276772776"/>
    <m/>
    <n v="16.420000000000002"/>
    <n v="1877.9705540544928"/>
    <n v="1844.7484716647314"/>
    <n v="1694.9514847899645"/>
    <m/>
  </r>
  <r>
    <x v="2165"/>
    <n v="18.600000000000001"/>
    <n v="19.309999999999999"/>
    <n v="3869.05"/>
    <n v="3452.99"/>
    <n v="221.12569999999999"/>
    <n v="74262.559999999998"/>
    <n v="66286.17"/>
    <n v="3.6117110888689297E-6"/>
    <n v="2403.7845927447406"/>
    <n v="2405.06"/>
    <n v="-5.303016370732383E-4"/>
    <n v="36188071.38117864"/>
    <m/>
    <m/>
    <n v="90371.046508564861"/>
    <m/>
    <m/>
    <n v="23.74623177846475"/>
    <m/>
    <m/>
    <n v="127.36113051431285"/>
    <n v="127.32"/>
    <n v="3.2304833736129801E-4"/>
    <n v="21.331333815971451"/>
    <m/>
    <n v="21.6"/>
    <m/>
    <n v="2001.4560865278531"/>
    <e v="#N/A"/>
    <e v="#N/A"/>
    <n v="17.536930567668989"/>
    <n v="2172"/>
    <n v="0.96323148627654076"/>
    <n v="47434.19"/>
    <n v="225.8265520620856"/>
    <m/>
    <m/>
    <n v="1484.9932773879148"/>
    <n v="0.95716137896258102"/>
    <m/>
    <m/>
    <n v="661488.26051891479"/>
    <e v="#N/A"/>
    <n v="1282.8"/>
    <e v="#N/A"/>
    <n v="15.689503939175573"/>
    <m/>
    <n v="15.6921"/>
    <n v="-1.6543743822861057E-4"/>
    <n v="15.850027412146019"/>
    <m/>
    <n v="16.079999999999998"/>
    <n v="1850.0906632500698"/>
    <n v="1811.6248019950426"/>
    <n v="1634.1362108670501"/>
    <m/>
  </r>
  <r>
    <x v="2166"/>
    <n v="16.690000000000001"/>
    <n v="17.73"/>
    <n v="3495.71"/>
    <n v="3119.78"/>
    <n v="238.345"/>
    <n v="70758.710000000006"/>
    <n v="63158.42"/>
    <n v="3.6117110888689297E-6"/>
    <n v="2171.7809139836581"/>
    <n v="2172.9299999999998"/>
    <n v="-5.2881869933296688E-4"/>
    <n v="29202633.00164197"/>
    <m/>
    <m/>
    <n v="77289.235165787744"/>
    <m/>
    <m/>
    <n v="24.891327433338269"/>
    <m/>
    <m/>
    <n v="121.34902913242536"/>
    <n v="121.28"/>
    <n v="5.6917160640956865E-4"/>
    <n v="22.337119213902778"/>
    <m/>
    <n v="22.5"/>
    <m/>
    <n v="1808.2656030734372"/>
    <e v="#N/A"/>
    <e v="#N/A"/>
    <n v="18.901333509325415"/>
    <n v="2173"/>
    <n v="0.94134235758601248"/>
    <n v="44667.89"/>
    <n v="212.64003783448584"/>
    <m/>
    <m/>
    <n v="1571.5961455561749"/>
    <n v="1.0128857551716743"/>
    <m/>
    <m/>
    <n v="533804.3915535839"/>
    <e v="#N/A"/>
    <n v="1076"/>
    <e v="#N/A"/>
    <n v="17.202723747100769"/>
    <m/>
    <n v="17.214124999999999"/>
    <n v="-6.6231962991025739E-4"/>
    <n v="17.378958795957963"/>
    <m/>
    <n v="17.329999999999998"/>
    <n v="1994.030854695158"/>
    <n v="1898.985344433062"/>
    <n v="1791.7452272335536"/>
    <m/>
  </r>
  <r>
    <x v="2167"/>
    <n v="17.59"/>
    <n v="18.55"/>
    <n v="3657.43"/>
    <n v="3264.1"/>
    <n v="232.0795"/>
    <n v="72834.7"/>
    <n v="65011.199999999997"/>
    <n v="3.6117110888689297E-6"/>
    <n v="2272.1973465386591"/>
    <n v="2273.4"/>
    <n v="-5.2901093575308256E-4"/>
    <n v="31903114.433211654"/>
    <m/>
    <m/>
    <n v="82651.50462949225"/>
    <m/>
    <m/>
    <n v="24.314962238383174"/>
    <m/>
    <m/>
    <n v="124.90624292033212"/>
    <n v="124.84"/>
    <n v="5.3062255953317816E-4"/>
    <n v="21.68112638485983"/>
    <m/>
    <n v="21.97"/>
    <m/>
    <n v="1891.8609520803536"/>
    <e v="#N/A"/>
    <e v="#N/A"/>
    <n v="18.403279298795592"/>
    <n v="2174"/>
    <n v="0.94824797843665765"/>
    <n v="46235.11"/>
    <n v="220.08355173361278"/>
    <m/>
    <m/>
    <n v="1516.4550383483227"/>
    <n v="0.97725494368734656"/>
    <m/>
    <m/>
    <n v="583171.97109255136"/>
    <e v="#N/A"/>
    <n v="1127.2"/>
    <e v="#N/A"/>
    <n v="16.406167227915155"/>
    <m/>
    <n v="16.411850000000001"/>
    <n v="-3.4626029879913922E-4"/>
    <n v="16.57446067534142"/>
    <m/>
    <n v="16.89"/>
    <n v="1941.4877120318465"/>
    <n v="1855.0138422625871"/>
    <n v="1708.7800897091465"/>
    <m/>
  </r>
  <r>
    <x v="2168"/>
    <n v="18.420000000000002"/>
    <n v="18.97"/>
    <n v="3717.7"/>
    <n v="3317.86"/>
    <n v="229.19909999999999"/>
    <n v="73412.210000000006"/>
    <n v="65525.97"/>
    <n v="3.0559851109668301E-6"/>
    <n v="2309.4714488032337"/>
    <n v="2310.6999999999998"/>
    <n v="-5.3167923000219108E-4"/>
    <n v="32949841.550479628"/>
    <m/>
    <m/>
    <n v="84690.98405776314"/>
    <m/>
    <m/>
    <n v="24.112844625762467"/>
    <m/>
    <m/>
    <n v="125.88742160321091"/>
    <n v="125.84"/>
    <n v="3.768404578108342E-4"/>
    <n v="21.507262058294629"/>
    <m/>
    <n v="21.94"/>
    <m/>
    <n v="1922.8541056996191"/>
    <e v="#N/A"/>
    <e v="#N/A"/>
    <n v="18.171361073636998"/>
    <n v="2175"/>
    <n v="0.97100685292567224"/>
    <n v="46763.45"/>
    <n v="222.54636186984243"/>
    <m/>
    <m/>
    <n v="1499.1261327836783"/>
    <n v="0.96581289713718543"/>
    <m/>
    <m/>
    <n v="602320.85710245848"/>
    <e v="#N/A"/>
    <n v="1166.8"/>
    <e v="#N/A"/>
    <n v="16.133701773444702"/>
    <m/>
    <n v="16.144850000000002"/>
    <n v="-6.9051286046628579E-4"/>
    <n v="16.299845810810403"/>
    <m/>
    <n v="16.57"/>
    <n v="1917.0210733947256"/>
    <n v="1839.5940786824237"/>
    <n v="1680.4015210120976"/>
    <m/>
  </r>
  <r>
    <x v="2169"/>
    <n v="17.579999999999998"/>
    <n v="18.239999999999998"/>
    <n v="3535.31"/>
    <n v="3155.08"/>
    <n v="236.10480000000001"/>
    <n v="71102.100000000006"/>
    <n v="63463.82"/>
    <n v="3.0559851109668301E-6"/>
    <n v="2196.1154539805739"/>
    <n v="2197.2800000000002"/>
    <n v="-5.2999436550027479E-4"/>
    <n v="29715435.584360942"/>
    <m/>
    <m/>
    <n v="78457.600570393188"/>
    <m/>
    <m/>
    <n v="24.703710748261255"/>
    <m/>
    <m/>
    <n v="121.92306682670529"/>
    <n v="121.88"/>
    <n v="3.5335433791683357E-4"/>
    <n v="22.18335854560133"/>
    <m/>
    <n v="22.24"/>
    <m/>
    <n v="1828.4629274954675"/>
    <e v="#N/A"/>
    <e v="#N/A"/>
    <n v="18.717653534809866"/>
    <n v="2176"/>
    <n v="0.96381578947368418"/>
    <n v="45075.99"/>
    <n v="214.49902222490721"/>
    <m/>
    <m/>
    <n v="1553.2221283534477"/>
    <n v="1.0005694167675234"/>
    <m/>
    <m/>
    <n v="543200.7272260465"/>
    <e v="#N/A"/>
    <n v="1080"/>
    <e v="#N/A"/>
    <n v="16.924461030320956"/>
    <m/>
    <n v="16.93805"/>
    <n v="-8.022747411328135E-4"/>
    <n v="17.098964490342638"/>
    <m/>
    <n v="17.14"/>
    <n v="1974.6531988068616"/>
    <n v="1884.6718717471829"/>
    <n v="1762.7628461852444"/>
    <m/>
  </r>
  <r>
    <x v="2170"/>
    <n v="19.079999999999998"/>
    <n v="19.809999999999999"/>
    <n v="3847.26"/>
    <n v="3433.47"/>
    <n v="218.6463"/>
    <n v="73228.55"/>
    <n v="65361.64"/>
    <n v="3.0559851109668301E-6"/>
    <n v="2389.8388328342262"/>
    <n v="2391.11"/>
    <n v="-5.3162220298264007E-4"/>
    <n v="34957873.543132611"/>
    <m/>
    <m/>
    <n v="88840.864798194802"/>
    <m/>
    <m/>
    <n v="23.613224246773072"/>
    <m/>
    <m/>
    <n v="125.56635729118027"/>
    <n v="125.52"/>
    <n v="3.6932195012973068E-4"/>
    <n v="21.519257936352307"/>
    <m/>
    <n v="21.68"/>
    <m/>
    <n v="1989.7409918150604"/>
    <e v="#N/A"/>
    <e v="#N/A"/>
    <n v="17.332482005450043"/>
    <n v="2177"/>
    <n v="0.96314992428066626"/>
    <n v="47109.74"/>
    <n v="224.15933953431016"/>
    <m/>
    <m/>
    <n v="1483.1434566805942"/>
    <n v="0.95533490182572356"/>
    <m/>
    <m/>
    <n v="639038.346196317"/>
    <e v="#N/A"/>
    <n v="1253.5999999999999"/>
    <e v="#N/A"/>
    <n v="15.430404368277735"/>
    <m/>
    <n v="15.441525"/>
    <n v="-7.2017703706506175E-4"/>
    <n v="15.589700160081987"/>
    <m/>
    <n v="15.8"/>
    <n v="1828.5219871002362"/>
    <n v="1801.4775186065549"/>
    <n v="1607.1497623046414"/>
    <m/>
  </r>
  <r>
    <x v="2171"/>
    <n v="18.489999999999998"/>
    <n v="19.829999999999998"/>
    <n v="3796.55"/>
    <n v="3388.2"/>
    <n v="217.5044"/>
    <n v="73574.3"/>
    <n v="65670.039999999994"/>
    <n v="3.0559851109668301E-6"/>
    <n v="2358.2813184615502"/>
    <n v="2359.54"/>
    <n v="-5.3344361123341955E-4"/>
    <n v="34034605.964508578"/>
    <m/>
    <m/>
    <n v="87082.991263670934"/>
    <m/>
    <m/>
    <n v="23.768274746879158"/>
    <m/>
    <m/>
    <n v="126.15614503860313"/>
    <n v="126.12"/>
    <n v="2.8659244055750932E-4"/>
    <n v="21.416995537324091"/>
    <m/>
    <n v="21.65"/>
    <m/>
    <n v="1963.4499473903718"/>
    <e v="#N/A"/>
    <e v="#N/A"/>
    <n v="17.240851457766439"/>
    <n v="2178"/>
    <n v="0.93242561775088251"/>
    <n v="47216.31"/>
    <n v="224.64888247602047"/>
    <m/>
    <m/>
    <n v="1479.7883416199202"/>
    <n v="0.95308342109750244"/>
    <m/>
    <m/>
    <n v="622166.05055497249"/>
    <e v="#N/A"/>
    <n v="1268.8"/>
    <e v="#N/A"/>
    <n v="15.633124740823318"/>
    <m/>
    <n v="15.648125"/>
    <n v="-9.5859786247121104E-4"/>
    <n v="15.794713047892618"/>
    <m/>
    <n v="15.66"/>
    <n v="1818.8552543682008"/>
    <n v="1813.3064830576077"/>
    <n v="1628.2640500948391"/>
    <m/>
  </r>
  <r>
    <x v="2172"/>
    <n v="18.61"/>
    <n v="20.07"/>
    <n v="3843.61"/>
    <n v="3430.19"/>
    <n v="217.05860000000001"/>
    <n v="74743.91"/>
    <n v="66713.789999999994"/>
    <n v="3.0559851109668301E-6"/>
    <n v="2387.4550942832698"/>
    <n v="2388.7199999999998"/>
    <n v="-5.2953285304679909E-4"/>
    <n v="34876718.361306824"/>
    <m/>
    <m/>
    <n v="88700.9714062243"/>
    <m/>
    <m/>
    <n v="23.620379708221769"/>
    <m/>
    <m/>
    <n v="128.15852312926597"/>
    <n v="128.12"/>
    <n v="3.0068005983419077E-4"/>
    <n v="21.075881810645342"/>
    <m/>
    <n v="21.18"/>
    <m/>
    <n v="1987.7258214627961"/>
    <e v="#N/A"/>
    <e v="#N/A"/>
    <n v="17.204406619969188"/>
    <n v="2179"/>
    <n v="0.92725460886895861"/>
    <n v="48123.29"/>
    <n v="228.94629388082342"/>
    <m/>
    <m/>
    <n v="1451.3630277806465"/>
    <n v="0.93468699167968927"/>
    <m/>
    <m/>
    <n v="637565.5862084307"/>
    <e v="#N/A"/>
    <n v="1268"/>
    <e v="#N/A"/>
    <n v="15.43866415878454"/>
    <m/>
    <n v="15.4537"/>
    <n v="-9.7296059943308144E-4"/>
    <n v="15.59843971679185"/>
    <m/>
    <n v="15.66"/>
    <n v="1815.0104393435763"/>
    <n v="1802.0234162273275"/>
    <n v="1608.0100586412032"/>
    <m/>
  </r>
  <r>
    <x v="2173"/>
    <n v="16.68"/>
    <n v="19.149999999999999"/>
    <n v="3581.04"/>
    <n v="3195.83"/>
    <n v="230.91560000000001"/>
    <n v="72472.039999999994"/>
    <n v="64685.39"/>
    <n v="3.0559851109668301E-6"/>
    <n v="2224.1972518075604"/>
    <n v="2225.38"/>
    <n v="-5.3148145145531789E-4"/>
    <n v="30107164.697296165"/>
    <m/>
    <m/>
    <n v="79608.240357174043"/>
    <m/>
    <m/>
    <n v="24.425377023230091"/>
    <m/>
    <m/>
    <n v="124.25400563312343"/>
    <n v="124.2"/>
    <n v="4.3482796395677425E-4"/>
    <n v="21.714473153015302"/>
    <m/>
    <n v="21.71"/>
    <m/>
    <n v="1851.7591165609413"/>
    <e v="#N/A"/>
    <e v="#N/A"/>
    <n v="18.299199314134821"/>
    <n v="2180"/>
    <n v="0.87101827676240218"/>
    <n v="46265.15"/>
    <n v="220.05464770562324"/>
    <m/>
    <m/>
    <n v="1507.4031633665618"/>
    <n v="0.97050114739047932"/>
    <m/>
    <m/>
    <n v="550389.47717192769"/>
    <e v="#N/A"/>
    <n v="1104"/>
    <e v="#N/A"/>
    <n v="16.491171627669161"/>
    <m/>
    <n v="16.50395"/>
    <n v="-7.7426145442993644E-4"/>
    <n v="16.662471747183602"/>
    <m/>
    <n v="16.649999999999999"/>
    <n v="1930.5076031063372"/>
    <n v="1863.437501418354"/>
    <n v="1717.6337009042206"/>
    <m/>
  </r>
  <r>
    <x v="2174"/>
    <n v="16.649999999999999"/>
    <n v="18.97"/>
    <n v="3551.29"/>
    <n v="3169.27"/>
    <n v="230.90020000000001"/>
    <n v="72169.64"/>
    <n v="64415.28"/>
    <n v="3.0559851109668301E-6"/>
    <n v="2205.6656329556981"/>
    <n v="2206.84"/>
    <n v="-5.3214870325990482E-4"/>
    <n v="29605485.730246358"/>
    <m/>
    <m/>
    <n v="78615.070672470974"/>
    <m/>
    <m/>
    <n v="24.526236231199892"/>
    <m/>
    <m/>
    <n v="123.73252082814278"/>
    <n v="123.68"/>
    <n v="4.2465093905863505E-4"/>
    <n v="21.804407502933078"/>
    <m/>
    <n v="21.67"/>
    <m/>
    <n v="1836.3166341822134"/>
    <e v="#N/A"/>
    <e v="#N/A"/>
    <n v="18.296800832567691"/>
    <n v="2181"/>
    <n v="0.87770163415919866"/>
    <n v="46196.59"/>
    <n v="219.7113933859435"/>
    <m/>
    <m/>
    <n v="1509.636973499684"/>
    <n v="0.97184719168439637"/>
    <m/>
    <m/>
    <n v="541222.85127598955"/>
    <e v="#N/A"/>
    <n v="1106.4000000000001"/>
    <e v="#N/A"/>
    <n v="16.627452487033949"/>
    <m/>
    <n v="16.638075000000001"/>
    <n v="-6.3844603213125684E-4"/>
    <n v="16.800380656522879"/>
    <m/>
    <n v="16.649999999999999"/>
    <n v="1930.2545708931912"/>
    <n v="1871.1321556427506"/>
    <n v="1731.8279984422077"/>
    <m/>
  </r>
  <r>
    <x v="2175"/>
    <n v="17.920000000000002"/>
    <n v="19.87"/>
    <n v="3713.53"/>
    <n v="3314.05"/>
    <n v="219.8356"/>
    <n v="73779.710000000006"/>
    <n v="65852.160000000003"/>
    <n v="3.0559851109668301E-6"/>
    <n v="2306.3748037865685"/>
    <n v="2307.6"/>
    <n v="-5.3093959673744529E-4"/>
    <n v="32309025.764830254"/>
    <m/>
    <m/>
    <n v="84001.258044757284"/>
    <m/>
    <m/>
    <n v="23.96540324858805"/>
    <m/>
    <m/>
    <n v="126.48984958171268"/>
    <n v="126.44"/>
    <n v="3.942548379680666E-4"/>
    <n v="21.317303971125884"/>
    <m/>
    <n v="21.28"/>
    <m/>
    <n v="1920.1488276503717"/>
    <e v="#N/A"/>
    <e v="#N/A"/>
    <n v="17.418907475474015"/>
    <n v="2182"/>
    <n v="0.90186210367388031"/>
    <n v="47378"/>
    <n v="225.31259559041331"/>
    <m/>
    <m/>
    <n v="1471.0302231559408"/>
    <n v="0.94690385604677674"/>
    <m/>
    <m/>
    <n v="590651.71188200533"/>
    <e v="#N/A"/>
    <n v="1176.4000000000001"/>
    <e v="#N/A"/>
    <n v="15.867130764767328"/>
    <m/>
    <n v="15.881425"/>
    <n v="-9.0005999037690021E-4"/>
    <n v="16.032354202963415"/>
    <m/>
    <n v="16.07"/>
    <n v="1837.6396006154048"/>
    <n v="1828.3456221600829"/>
    <n v="1652.6368867868334"/>
    <m/>
  </r>
  <r>
    <x v="2176"/>
    <n v="17.989999999999998"/>
    <n v="19.79"/>
    <n v="3744.72"/>
    <n v="3341.88"/>
    <n v="219.1131"/>
    <n v="74300.639999999999"/>
    <n v="66316.91"/>
    <n v="3.0559851109668301E-6"/>
    <n v="2325.6893740052133"/>
    <n v="2326.9299999999998"/>
    <n v="-5.3315999827519001E-4"/>
    <n v="32850276.341113858"/>
    <m/>
    <m/>
    <n v="85058.553333807882"/>
    <m/>
    <m/>
    <n v="23.86415641503239"/>
    <m/>
    <m/>
    <n v="127.37983944317259"/>
    <n v="127.32"/>
    <n v="4.6999248486168099E-4"/>
    <n v="21.166139424334965"/>
    <m/>
    <n v="21.29"/>
    <m/>
    <n v="1936.2177300265416"/>
    <e v="#N/A"/>
    <e v="#N/A"/>
    <n v="17.360541614407378"/>
    <n v="2183"/>
    <n v="0.90904497220818592"/>
    <n v="47552.22"/>
    <n v="226.12346516892504"/>
    <m/>
    <m/>
    <n v="1465.6209005699677"/>
    <n v="0.94333243761800367"/>
    <m/>
    <m/>
    <n v="600551.56344067142"/>
    <e v="#N/A"/>
    <n v="1202"/>
    <e v="#N/A"/>
    <n v="15.73315245370042"/>
    <m/>
    <n v="15.749025"/>
    <n v="-1.0078431077212846E-3"/>
    <n v="15.897181811241863"/>
    <m/>
    <n v="15.93"/>
    <n v="1831.4821870249666"/>
    <n v="1820.6213955752469"/>
    <n v="1638.6824105692288"/>
    <m/>
  </r>
  <r>
    <x v="2177"/>
    <n v="16.41"/>
    <n v="18.93"/>
    <n v="3549.4"/>
    <n v="3167.56"/>
    <n v="229.35509999999999"/>
    <n v="72731.899999999994"/>
    <n v="64916.54"/>
    <n v="3.0559851109668301E-6"/>
    <n v="2204.3305194043869"/>
    <n v="2205.5"/>
    <n v="-5.3025644779558512E-4"/>
    <n v="29421947.121893592"/>
    <m/>
    <n v="247200.70661984198"/>
    <n v="78402.532473614352"/>
    <m/>
    <m/>
    <n v="24.485923211376139"/>
    <m/>
    <m/>
    <n v="124.68737605751915"/>
    <n v="124.64"/>
    <n v="3.8010315724612553E-4"/>
    <n v="21.612357348074749"/>
    <m/>
    <n v="21.56"/>
    <m/>
    <n v="1835.1674511611973"/>
    <e v="#N/A"/>
    <e v="#N/A"/>
    <n v="18.170855143520058"/>
    <n v="2184"/>
    <n v="0.86687797147385104"/>
    <n v="46162.5"/>
    <n v="219.49783639543767"/>
    <m/>
    <m/>
    <n v="1508.4538677361716"/>
    <n v="0.9708094183463527"/>
    <m/>
    <m/>
    <n v="537881.18821304268"/>
    <e v="#N/A"/>
    <n v="1094.8"/>
    <e v="#N/A"/>
    <n v="16.55305817903157"/>
    <m/>
    <n v="16.567425"/>
    <n v="-8.6717283877424389E-4"/>
    <n v="16.725847145631853"/>
    <m/>
    <n v="16.63"/>
    <n v="1916.9676993688668"/>
    <n v="1868.0566332930423"/>
    <n v="1724.0794785998735"/>
    <m/>
  </r>
  <r>
    <x v="2178"/>
    <n v="15.24"/>
    <n v="17.59"/>
    <n v="3236.97"/>
    <n v="2888.71"/>
    <n v="249.4699"/>
    <n v="69819.45"/>
    <n v="62316.45"/>
    <n v="2.5002875438939753E-6"/>
    <n v="2010.1509602340914"/>
    <n v="2011.22"/>
    <n v="-5.3153795502658419E-4"/>
    <n v="24238633.428908054"/>
    <m/>
    <n v="246828.26098684373"/>
    <n v="68047.55261831767"/>
    <m/>
    <m/>
    <n v="25.561712568345619"/>
    <m/>
    <m/>
    <n v="119.6856841758611"/>
    <n v="119.64"/>
    <n v="3.8184700652865722E-4"/>
    <n v="22.475667594093274"/>
    <m/>
    <n v="22.5"/>
    <m/>
    <n v="1673.4676136957373"/>
    <e v="#N/A"/>
    <e v="#N/A"/>
    <n v="19.760650206422831"/>
    <n v="2185"/>
    <n v="0.86640136441159754"/>
    <n v="43936.85"/>
    <n v="208.86617070685415"/>
    <m/>
    <m/>
    <n v="1581.1815222333717"/>
    <n v="1.0173260528316639"/>
    <m/>
    <m/>
    <n v="443133.73220625642"/>
    <e v="#N/A"/>
    <n v="905.6"/>
    <e v="#N/A"/>
    <n v="18.00775815841773"/>
    <m/>
    <n v="18.007625000000001"/>
    <n v="7.394557457018891E-6"/>
    <n v="18.196422296626253"/>
    <m/>
    <n v="18.079999999999998"/>
    <n v="2084.6860461461515"/>
    <n v="1950.129725941606"/>
    <n v="1875.5933774126222"/>
    <m/>
  </r>
  <r>
    <x v="2179"/>
    <n v="15.08"/>
    <n v="17.28"/>
    <n v="3198.63"/>
    <n v="2854.49"/>
    <n v="254.39779999999999"/>
    <n v="68776.08"/>
    <n v="61385.05"/>
    <n v="2.5002875438939753E-6"/>
    <n v="1986.2934739080381"/>
    <n v="1987.35"/>
    <n v="-5.3162557776020858E-4"/>
    <n v="23663355.40617694"/>
    <m/>
    <n v="248563.65762790907"/>
    <n v="66837.762678541403"/>
    <m/>
    <m/>
    <n v="25.712446856630681"/>
    <m/>
    <m/>
    <n v="117.89424689178816"/>
    <n v="117.84"/>
    <n v="4.6034361666791312E-4"/>
    <n v="22.810808855028313"/>
    <m/>
    <n v="22.87"/>
    <m/>
    <n v="1653.5959480341824"/>
    <e v="#N/A"/>
    <e v="#N/A"/>
    <n v="20.149694526969935"/>
    <n v="2186"/>
    <n v="0.87268518518518512"/>
    <n v="42995.06"/>
    <n v="204.37314797841574"/>
    <m/>
    <m/>
    <n v="1615.0742784465315"/>
    <n v="1.0390340165293106"/>
    <m/>
    <m/>
    <n v="432620.32389480207"/>
    <e v="#N/A"/>
    <n v="870"/>
    <e v="#N/A"/>
    <n v="18.220231536371639"/>
    <m/>
    <n v="18.214600000000001"/>
    <n v="3.0917705421140695E-4"/>
    <n v="18.411344309533"/>
    <m/>
    <n v="18.37"/>
    <n v="2125.7289904776767"/>
    <n v="1961.629402088789"/>
    <n v="1897.7234869499139"/>
    <m/>
  </r>
  <r>
    <x v="2180"/>
    <n v="15.31"/>
    <n v="17.579999999999998"/>
    <n v="3208.39"/>
    <n v="2863.19"/>
    <n v="250.98929999999999"/>
    <n v="69048.09"/>
    <n v="61627.68"/>
    <n v="2.5002875438939753E-6"/>
    <n v="1992.305683086114"/>
    <n v="1993.37"/>
    <n v="-5.339284296873581E-4"/>
    <n v="23806582.46284467"/>
    <m/>
    <n v="245807.80188791602"/>
    <n v="67142.684036731953"/>
    <m/>
    <m/>
    <n v="25.67259506611309"/>
    <m/>
    <m/>
    <n v="118.35763362189365"/>
    <n v="118.32"/>
    <n v="3.1806644602494494E-4"/>
    <n v="22.719863511271448"/>
    <m/>
    <n v="22.65"/>
    <m/>
    <n v="1658.588113042443"/>
    <e v="#N/A"/>
    <e v="#N/A"/>
    <n v="19.878442792489569"/>
    <n v="2187"/>
    <n v="0.87087599544937444"/>
    <n v="43323.68"/>
    <n v="205.91913369842862"/>
    <m/>
    <m/>
    <n v="1602.729936808606"/>
    <n v="1.0309947260140575"/>
    <m/>
    <m/>
    <n v="435242.76264138956"/>
    <e v="#N/A"/>
    <n v="882"/>
    <e v="#N/A"/>
    <n v="18.163853342632724"/>
    <m/>
    <n v="18.156925000000001"/>
    <n v="3.8158127726606317E-4"/>
    <n v="18.354596664957821"/>
    <m/>
    <n v="18.23"/>
    <n v="2097.1127911139351"/>
    <n v="1958.5890674041486"/>
    <n v="1891.8514308129447"/>
    <m/>
  </r>
  <r>
    <x v="2181"/>
    <n v="15.14"/>
    <n v="17.579999999999998"/>
    <n v="3139.53"/>
    <n v="2801.73"/>
    <n v="259.61849999999998"/>
    <n v="67900.44"/>
    <n v="60603.06"/>
    <n v="2.5002875438939753E-6"/>
    <n v="1949.4507934789744"/>
    <n v="1950.49"/>
    <n v="-5.3279253983640196E-4"/>
    <n v="22782592.832829002"/>
    <m/>
    <m/>
    <n v="64979.554048143742"/>
    <m/>
    <m/>
    <n v="25.946782778103657"/>
    <m/>
    <m/>
    <n v="116.38473252990619"/>
    <n v="116.32"/>
    <n v="5.5650386783190342E-4"/>
    <n v="23.096010234521028"/>
    <m/>
    <n v="23.38"/>
    <m/>
    <n v="1622.892201001237"/>
    <e v="#N/A"/>
    <e v="#N/A"/>
    <n v="20.55923092603577"/>
    <n v="2188"/>
    <n v="0.86120591581342443"/>
    <n v="42826.2"/>
    <n v="203.52280520035436"/>
    <m/>
    <m/>
    <n v="1621.1338694607618"/>
    <n v="1.0426357995800353"/>
    <m/>
    <m/>
    <n v="416529.22194907453"/>
    <e v="#N/A"/>
    <n v="808"/>
    <e v="#N/A"/>
    <n v="18.552022519627975"/>
    <m/>
    <n v="18.540800000000001"/>
    <n v="6.0528777765656017E-4"/>
    <n v="18.747295404209797"/>
    <m/>
    <n v="19.059999999999999"/>
    <n v="2168.9337842270238"/>
    <n v="1979.5071340716715"/>
    <n v="1932.2810907008236"/>
    <m/>
  </r>
  <r>
    <x v="2182"/>
    <n v="15.5"/>
    <n v="17.309999999999999"/>
    <n v="3044.2"/>
    <n v="2716.64"/>
    <n v="264.99439999999998"/>
    <n v="67219.75"/>
    <n v="59995.07"/>
    <n v="2.7781327762710362E-6"/>
    <n v="1890.118585275407"/>
    <n v="1891.13"/>
    <n v="-5.3482030563378746E-4"/>
    <n v="21396030.839912716"/>
    <m/>
    <n v="245845.61426993815"/>
    <n v="62017.575573589471"/>
    <m/>
    <m/>
    <n v="26.33873474144885"/>
    <m/>
    <m/>
    <n v="115.20956793252621"/>
    <n v="115.16"/>
    <n v="4.3042664576420364E-4"/>
    <n v="23.325323156615436"/>
    <m/>
    <n v="23.46"/>
    <m/>
    <n v="1573.4683189304617"/>
    <e v="#N/A"/>
    <e v="#N/A"/>
    <n v="20.980896318508435"/>
    <n v="2189"/>
    <n v="0.89543616406701332"/>
    <n v="42037.27"/>
    <n v="199.72678321147259"/>
    <m/>
    <m/>
    <n v="1650.9978579452336"/>
    <n v="1.0615409471587252"/>
    <m/>
    <m/>
    <n v="391189.25263400091"/>
    <e v="#N/A"/>
    <n v="791.2"/>
    <e v="#N/A"/>
    <n v="19.112786307981803"/>
    <m/>
    <n v="19.098649999999999"/>
    <n v="7.4017315264707229E-4"/>
    <n v="19.314662139357406"/>
    <m/>
    <n v="19.2"/>
    <n v="2213.4181483875104"/>
    <n v="2009.4095583641338"/>
    <n v="1990.6872975410461"/>
    <m/>
  </r>
  <r>
    <x v="2183"/>
    <n v="15.92"/>
    <n v="17.62"/>
    <n v="3143.51"/>
    <n v="2805.26"/>
    <n v="260.3997"/>
    <n v="67743.27"/>
    <n v="60462.16"/>
    <n v="2.7781327762710362E-6"/>
    <n v="1951.7317510237492"/>
    <n v="1952.78"/>
    <n v="-5.3679829589137196E-4"/>
    <n v="22790991.345864281"/>
    <m/>
    <m/>
    <n v="65051.581445855642"/>
    <m/>
    <m/>
    <n v="25.908460102432365"/>
    <m/>
    <m/>
    <n v="116.10401052242091"/>
    <n v="116.04"/>
    <n v="5.5162463306523968E-4"/>
    <n v="23.142932777608316"/>
    <m/>
    <n v="23.15"/>
    <m/>
    <n v="1624.7499700488343"/>
    <e v="#N/A"/>
    <e v="#N/A"/>
    <n v="20.615784155023029"/>
    <n v="2190"/>
    <n v="0.9035187287173666"/>
    <n v="42563.7"/>
    <n v="202.21215833492212"/>
    <m/>
    <m/>
    <n v="1630.3225190766984"/>
    <n v="1.0481479707683465"/>
    <m/>
    <m/>
    <n v="416697.31937909289"/>
    <e v="#N/A"/>
    <n v="822.4"/>
    <e v="#N/A"/>
    <n v="18.488443536962773"/>
    <m/>
    <n v="18.473800000000001"/>
    <n v="7.9266512373044051E-4"/>
    <n v="18.683955920605115"/>
    <m/>
    <n v="18.78"/>
    <n v="2174.8999708708179"/>
    <n v="1976.5834571543139"/>
    <n v="1925.659038262067"/>
    <m/>
  </r>
  <r>
    <x v="2184"/>
    <n v="15.51"/>
    <n v="17.2"/>
    <n v="3025.68"/>
    <n v="2700.1"/>
    <n v="267.47019999999998"/>
    <n v="67184.28"/>
    <n v="59963.08"/>
    <n v="2.7781327762710362E-6"/>
    <n v="1878.5280567924212"/>
    <n v="1879.54"/>
    <n v="-5.3839939962896377E-4"/>
    <n v="21081377.796177465"/>
    <m/>
    <m/>
    <n v="61393.136976055343"/>
    <m/>
    <m/>
    <n v="26.393384745979645"/>
    <m/>
    <m/>
    <n v="115.14315962893805"/>
    <n v="115.08"/>
    <n v="5.4883236824854187E-4"/>
    <n v="23.333166028586184"/>
    <m/>
    <n v="23.49"/>
    <m/>
    <n v="1563.7984333436573"/>
    <e v="#N/A"/>
    <e v="#N/A"/>
    <n v="21.174190650735142"/>
    <n v="2191"/>
    <n v="0.90174418604651163"/>
    <n v="41807.46"/>
    <n v="198.60389524569703"/>
    <m/>
    <m/>
    <n v="1659.2888707290822"/>
    <n v="1.066669556278282"/>
    <m/>
    <m/>
    <n v="385443.09741976095"/>
    <e v="#N/A"/>
    <n v="778.8"/>
    <e v="#N/A"/>
    <n v="19.18062128284641"/>
    <m/>
    <n v="19.159825000000001"/>
    <n v="1.0854108973545884E-3"/>
    <n v="19.383693067030144"/>
    <m/>
    <n v="19.309999999999999"/>
    <n v="2233.8100885809145"/>
    <n v="2013.5788642380417"/>
    <n v="1997.752631742768"/>
    <m/>
  </r>
  <r>
    <x v="2185"/>
    <n v="15.06"/>
    <n v="16.82"/>
    <n v="2975.84"/>
    <n v="2655.62"/>
    <n v="270.93639999999999"/>
    <n v="65960.87"/>
    <n v="58871"/>
    <n v="2.7781327762710362E-6"/>
    <n v="1847.5392716893018"/>
    <n v="1848.53"/>
    <n v="-5.3595468328793139E-4"/>
    <n v="20385946.203767296"/>
    <m/>
    <m/>
    <n v="59875.526378926617"/>
    <m/>
    <m/>
    <n v="26.610087372647644"/>
    <m/>
    <m/>
    <n v="113.04367319130615"/>
    <n v="113"/>
    <n v="3.8648841863864192E-4"/>
    <n v="23.757309529071879"/>
    <m/>
    <n v="23.64"/>
    <m/>
    <n v="1537.9930113261323"/>
    <e v="#N/A"/>
    <e v="#N/A"/>
    <n v="21.447210300099048"/>
    <n v="2192"/>
    <n v="0.89536266349583826"/>
    <n v="41076.19"/>
    <n v="195.11480366940577"/>
    <m/>
    <m/>
    <n v="1688.3121161617887"/>
    <n v="1.0852241914323439"/>
    <m/>
    <m/>
    <n v="372731.37052288983"/>
    <e v="#N/A"/>
    <n v="756.4"/>
    <e v="#N/A"/>
    <n v="19.495684495531826"/>
    <m/>
    <n v="19.471125000000001"/>
    <n v="1.2613290465663951E-3"/>
    <n v="19.702335632030501"/>
    <m/>
    <n v="19.579999999999998"/>
    <n v="2262.612797368688"/>
    <n v="2030.1113337595957"/>
    <n v="2030.567958891244"/>
    <m/>
  </r>
  <r>
    <x v="2186"/>
    <n v="15.87"/>
    <n v="17.27"/>
    <n v="3023.42"/>
    <n v="2698.07"/>
    <n v="267.22660000000002"/>
    <n v="66390.62"/>
    <n v="59254.39"/>
    <n v="2.7781327762710362E-6"/>
    <n v="1877.0333690609584"/>
    <n v="1878.04"/>
    <n v="-5.3600079819471347E-4"/>
    <n v="21036791.01504967"/>
    <m/>
    <m/>
    <n v="61310.600998786053"/>
    <m/>
    <m/>
    <n v="26.396719622900996"/>
    <m/>
    <m/>
    <n v="113.7774039465168"/>
    <n v="113.72"/>
    <n v="5.0478320890601225E-4"/>
    <n v="23.601785630497385"/>
    <m/>
    <n v="23.53"/>
    <m/>
    <n v="1562.5328291116828"/>
    <e v="#N/A"/>
    <e v="#N/A"/>
    <n v="21.152182167923392"/>
    <n v="2193"/>
    <n v="0.91893456861609724"/>
    <n v="41328.71"/>
    <n v="196.29896285447722"/>
    <m/>
    <m/>
    <n v="1677.9330480064129"/>
    <n v="1.0784504259308758"/>
    <m/>
    <m/>
    <n v="384634.60628540185"/>
    <e v="#N/A"/>
    <n v="782.8"/>
    <e v="#N/A"/>
    <n v="19.183153104478912"/>
    <m/>
    <n v="19.158925"/>
    <n v="1.2645857989899145E-3"/>
    <n v="19.386731225512833"/>
    <m/>
    <n v="19.22"/>
    <n v="2231.4882633102261"/>
    <n v="2013.833285478375"/>
    <n v="1998.0163329678144"/>
    <m/>
  </r>
  <r>
    <x v="2187"/>
    <n v="16.64"/>
    <n v="17.82"/>
    <n v="3161.97"/>
    <n v="2821.69"/>
    <n v="261.76740000000001"/>
    <n v="67803.92"/>
    <n v="60515.28"/>
    <n v="2.5002875438939753E-6"/>
    <n v="1962.9059324303412"/>
    <n v="1963.96"/>
    <n v="-5.3670521276338867E-4"/>
    <n v="22961573.739372257"/>
    <m/>
    <m/>
    <n v="65522.403908873268"/>
    <m/>
    <m/>
    <n v="25.789984167506795"/>
    <m/>
    <m/>
    <n v="116.19095715401927"/>
    <n v="116.16"/>
    <n v="2.6650442509712491E-4"/>
    <n v="23.097167174202482"/>
    <m/>
    <n v="23.25"/>
    <m/>
    <n v="1633.9838359371877"/>
    <e v="#N/A"/>
    <e v="#N/A"/>
    <n v="20.71606020231167"/>
    <n v="2194"/>
    <n v="0.93378226711560042"/>
    <n v="42262.47"/>
    <n v="200.68702488663666"/>
    <m/>
    <m/>
    <n v="1640.0226761872473"/>
    <n v="1.0537847258180193"/>
    <m/>
    <m/>
    <n v="419838.48743112374"/>
    <e v="#N/A"/>
    <n v="814.4"/>
    <e v="#N/A"/>
    <n v="18.301663156275833"/>
    <m/>
    <n v="18.284700000000001"/>
    <n v="9.2772406852903444E-4"/>
    <n v="18.496572873269933"/>
    <m/>
    <n v="18.809999999999999"/>
    <n v="2185.4787764446028"/>
    <n v="1967.5448044470932"/>
    <n v="1906.2049761869791"/>
    <m/>
  </r>
  <r>
    <x v="2188"/>
    <n v="17.12"/>
    <n v="18.190000000000001"/>
    <n v="3188.49"/>
    <n v="2845.35"/>
    <n v="255.83920000000001"/>
    <n v="67927.89"/>
    <n v="60625.77"/>
    <n v="2.5002875438939753E-6"/>
    <n v="1979.3209065717908"/>
    <n v="1980.39"/>
    <n v="-5.398398437728158E-4"/>
    <n v="23345644.413356375"/>
    <m/>
    <m/>
    <n v="66345.880250014729"/>
    <m/>
    <m/>
    <n v="25.681190635812698"/>
    <m/>
    <m/>
    <n v="116.40055776560459"/>
    <n v="116.36"/>
    <n v="3.4855419048285263E-4"/>
    <n v="23.054200832780388"/>
    <m/>
    <n v="23.29"/>
    <m/>
    <n v="1647.6374661518405"/>
    <e v="#N/A"/>
    <e v="#N/A"/>
    <n v="20.245603683670602"/>
    <n v="2195"/>
    <n v="0.94117647058823528"/>
    <n v="42507.97"/>
    <n v="201.83704193962936"/>
    <m/>
    <m/>
    <n v="1630.4958887797918"/>
    <n v="1.0475640446291936"/>
    <m/>
    <m/>
    <n v="426864.83211238735"/>
    <e v="#N/A"/>
    <n v="842.8"/>
    <e v="#N/A"/>
    <n v="18.147357612974137"/>
    <m/>
    <n v="18.1313"/>
    <n v="8.8562943496262037E-4"/>
    <n v="18.340845737347287"/>
    <m/>
    <n v="18.48"/>
    <n v="2135.8471029174457"/>
    <n v="1959.2448323861615"/>
    <n v="1890.1333223715135"/>
    <m/>
  </r>
  <r>
    <x v="2189"/>
    <n v="16.46"/>
    <n v="17.829999999999998"/>
    <n v="3100.99"/>
    <n v="2767.26"/>
    <n v="259.00220000000002"/>
    <n v="66164.649999999994"/>
    <n v="59051.92"/>
    <n v="2.5002875438939753E-6"/>
    <n v="1924.9565390891753"/>
    <n v="1925.99"/>
    <n v="-5.3658685186563915E-4"/>
    <n v="22063270.08549184"/>
    <m/>
    <m/>
    <n v="63613.998282809793"/>
    <m/>
    <m/>
    <n v="26.03292034104652"/>
    <m/>
    <m/>
    <n v="113.37632262499068"/>
    <n v="113.32"/>
    <n v="4.9702281142494087E-4"/>
    <n v="23.651874104872345"/>
    <m/>
    <n v="23.61"/>
    <m/>
    <n v="1602.3723241691355"/>
    <e v="#N/A"/>
    <e v="#N/A"/>
    <n v="20.494585228363263"/>
    <n v="2196"/>
    <n v="0.92316320807627605"/>
    <n v="41249.949999999997"/>
    <n v="195.84839722886431"/>
    <m/>
    <m/>
    <n v="1678.7502852612695"/>
    <n v="1.0784643772213502"/>
    <m/>
    <m/>
    <n v="403420.81554338202"/>
    <e v="#N/A"/>
    <n v="816.4"/>
    <e v="#N/A"/>
    <n v="18.644539403547196"/>
    <m/>
    <n v="18.625225"/>
    <n v="1.0370024280079715E-3"/>
    <n v="18.84355632130147"/>
    <m/>
    <n v="18.8"/>
    <n v="2162.1138677529466"/>
    <n v="1986.0786586346642"/>
    <n v="1941.9171627344001"/>
    <m/>
  </r>
  <r>
    <x v="2190"/>
    <n v="16.579999999999998"/>
    <n v="17.84"/>
    <n v="3156.51"/>
    <n v="2816.8"/>
    <n v="257.4348"/>
    <n v="66431"/>
    <n v="59289.49"/>
    <n v="2.5002875438939753E-6"/>
    <n v="1959.3731057355269"/>
    <n v="1960.43"/>
    <n v="-5.3911349268942477E-4"/>
    <n v="22852255.612018514"/>
    <m/>
    <m/>
    <n v="65321.616237945018"/>
    <m/>
    <m/>
    <n v="25.799225761031582"/>
    <m/>
    <m/>
    <n v="113.82995056376555"/>
    <n v="113.8"/>
    <n v="2.6318597333530036E-4"/>
    <n v="23.555908585434302"/>
    <m/>
    <n v="23.73"/>
    <m/>
    <n v="1631.011368832226"/>
    <e v="#N/A"/>
    <e v="#N/A"/>
    <n v="20.369246903783825"/>
    <n v="2197"/>
    <n v="0.929372197309417"/>
    <n v="41485.699999999997"/>
    <n v="196.95232217988928"/>
    <m/>
    <m/>
    <n v="1669.1559613954141"/>
    <n v="1.0721991341922592"/>
    <m/>
    <m/>
    <n v="417850.96207422449"/>
    <e v="#N/A"/>
    <n v="832"/>
    <e v="#N/A"/>
    <n v="18.30990858304164"/>
    <m/>
    <n v="18.286999999999999"/>
    <n v="1.2527250528595602E-3"/>
    <n v="18.505577287529711"/>
    <m/>
    <n v="18.559999999999999"/>
    <n v="2148.891071257457"/>
    <n v="1968.2498552608668"/>
    <n v="1907.0637764718251"/>
    <m/>
  </r>
  <r>
    <x v="2191"/>
    <n v="15.9"/>
    <n v="17.29"/>
    <n v="3082.78"/>
    <n v="2751"/>
    <n v="265.68439999999998"/>
    <n v="65611.960000000006"/>
    <n v="58558.35"/>
    <n v="2.5002875438939753E-6"/>
    <n v="1913.5592595861881"/>
    <n v="1914.59"/>
    <n v="-5.383609095481745E-4"/>
    <n v="21783675.183173683"/>
    <m/>
    <m/>
    <n v="63032.157964904254"/>
    <m/>
    <m/>
    <n v="26.099879336683017"/>
    <m/>
    <m/>
    <n v="112.42377883778643"/>
    <n v="112.36"/>
    <n v="5.676293857816983E-4"/>
    <n v="23.845570535318458"/>
    <m/>
    <n v="24.11"/>
    <m/>
    <n v="1592.8653791887384"/>
    <e v="#N/A"/>
    <e v="#N/A"/>
    <n v="21.020634007892731"/>
    <n v="2198"/>
    <n v="0.91960670908039333"/>
    <n v="40953.83"/>
    <n v="194.41210136156923"/>
    <m/>
    <m/>
    <n v="1690.5554793302056"/>
    <n v="1.0858423882868642"/>
    <m/>
    <m/>
    <n v="398315.6748959879"/>
    <n v="1993150"/>
    <n v="775.2"/>
    <n v="-0.80015770268369768"/>
    <n v="18.736752424121118"/>
    <m/>
    <n v="18.714300000000001"/>
    <n v="1.1997469379627645E-3"/>
    <n v="18.937211538271981"/>
    <m/>
    <n v="19.25"/>
    <n v="2217.6103488313302"/>
    <n v="1991.1870302846778"/>
    <n v="1951.5215859601094"/>
    <m/>
  </r>
  <r>
    <x v="2192"/>
    <n v="16.05"/>
    <n v="17.350000000000001"/>
    <n v="3059.61"/>
    <n v="2730.3"/>
    <n v="263.50099999999998"/>
    <n v="65009.87"/>
    <n v="58020.55"/>
    <n v="2.5002875438939753E-6"/>
    <n v="1899.0381337802696"/>
    <n v="1900.06"/>
    <n v="-5.3780734278408016E-4"/>
    <n v="21453102.352408148"/>
    <m/>
    <m/>
    <n v="62318.933531115748"/>
    <m/>
    <m/>
    <n v="26.196028534656371"/>
    <m/>
    <m/>
    <n v="111.38397065187723"/>
    <n v="111.32"/>
    <n v="5.7465551452784425E-4"/>
    <n v="24.062078714126368"/>
    <m/>
    <n v="24.13"/>
    <m/>
    <n v="1580.7433772841257"/>
    <e v="#N/A"/>
    <e v="#N/A"/>
    <n v="20.843859470281117"/>
    <n v="2199"/>
    <n v="0.9250720461095101"/>
    <n v="40529.440000000002"/>
    <n v="192.35241284810948"/>
    <m/>
    <m/>
    <n v="1708.074105545945"/>
    <n v="1.09678262134639"/>
    <m/>
    <m/>
    <n v="392281.73245777603"/>
    <n v="1963470"/>
    <n v="795.2"/>
    <n v="-0.80020996885219731"/>
    <n v="18.875100213771688"/>
    <m/>
    <n v="18.845775"/>
    <n v="1.5560630311934887E-3"/>
    <n v="19.077731397441916"/>
    <m/>
    <n v="18.98"/>
    <n v="2198.961194677835"/>
    <n v="1998.522352931466"/>
    <n v="1965.9311640855792"/>
    <m/>
  </r>
  <r>
    <x v="2193"/>
    <n v="15.57"/>
    <n v="17"/>
    <n v="2964.74"/>
    <n v="2645.64"/>
    <n v="271.3227"/>
    <n v="64130.47"/>
    <n v="57235.55"/>
    <n v="2.5002875438939753E-6"/>
    <n v="1840.1093713018554"/>
    <n v="1841.11"/>
    <n v="-5.434920771406615E-4"/>
    <n v="20121825.366432585"/>
    <m/>
    <m/>
    <n v="59419.824622929656"/>
    <m/>
    <m/>
    <n v="26.601473895494955"/>
    <m/>
    <m/>
    <n v="109.87458079821025"/>
    <n v="109.84"/>
    <n v="3.1482882565780912E-4"/>
    <n v="24.38679012483572"/>
    <m/>
    <n v="24.53"/>
    <m/>
    <n v="1531.6842846306911"/>
    <e v="#N/A"/>
    <e v="#N/A"/>
    <n v="21.461201719596197"/>
    <n v="2200"/>
    <n v="0.91588235294117648"/>
    <n v="39791.480000000003"/>
    <n v="188.83531449488885"/>
    <m/>
    <m/>
    <n v="1739.1747170256174"/>
    <n v="1.116646976088292"/>
    <m/>
    <m/>
    <n v="367941.91725480551"/>
    <n v="1841580"/>
    <n v="741.6"/>
    <n v="-0.8002031314117195"/>
    <n v="19.459465050101155"/>
    <m/>
    <n v="19.425850000000001"/>
    <n v="1.7304287895332227E-3"/>
    <n v="19.668607394935204"/>
    <m/>
    <n v="19.61"/>
    <n v="2264.0888478370071"/>
    <n v="2029.4542025992998"/>
    <n v="2026.7955319524933"/>
    <m/>
  </r>
  <r>
    <x v="2194"/>
    <n v="15.95"/>
    <n v="17.43"/>
    <n v="3078.54"/>
    <n v="2747.18"/>
    <n v="264.8109"/>
    <n v="64844.27"/>
    <n v="57872.46"/>
    <n v="2.5002875438939753E-6"/>
    <n v="1910.694419983211"/>
    <n v="1911.72"/>
    <n v="-5.364697846907962E-4"/>
    <n v="21665456.537736304"/>
    <m/>
    <m/>
    <n v="62840.032691590939"/>
    <m/>
    <m/>
    <n v="26.090310837646662"/>
    <m/>
    <m/>
    <n v="111.09482367667864"/>
    <n v="111.04"/>
    <n v="4.937290767168534E-4"/>
    <n v="24.114585347652437"/>
    <m/>
    <n v="24.17"/>
    <m/>
    <n v="1590.4247692024269"/>
    <e v="#N/A"/>
    <e v="#N/A"/>
    <n v="20.944779925735858"/>
    <n v="2201"/>
    <n v="0.91508892713711987"/>
    <n v="40480.129999999997"/>
    <n v="192.08838708621559"/>
    <m/>
    <m/>
    <n v="1709.0757443591147"/>
    <n v="1.0972177401458254"/>
    <m/>
    <m/>
    <n v="396171.88160446996"/>
    <n v="1983590"/>
    <n v="778.4"/>
    <n v="-0.80027531818346032"/>
    <n v="18.711736758074412"/>
    <m/>
    <n v="18.678999999999998"/>
    <n v="1.7525969310141498E-3"/>
    <n v="18.913071480290945"/>
    <m/>
    <n v="19.13"/>
    <n v="2209.6079832733253"/>
    <n v="1990.4570395082951"/>
    <n v="1948.9160857553641"/>
    <m/>
  </r>
  <r>
    <x v="2195"/>
    <n v="16.559999999999999"/>
    <n v="17.88"/>
    <n v="3126.4"/>
    <n v="2789.88"/>
    <n v="259.64170000000001"/>
    <n v="66002.509999999995"/>
    <n v="58906.03"/>
    <n v="2.5002875438939753E-6"/>
    <n v="1940.3513929046721"/>
    <n v="1941.4"/>
    <n v="-5.4012933724523204E-4"/>
    <n v="22338004.098314643"/>
    <m/>
    <m/>
    <n v="64304.519953122828"/>
    <m/>
    <m/>
    <n v="25.88687344134679"/>
    <m/>
    <m/>
    <n v="113.07642783695671"/>
    <n v="113.04"/>
    <n v="3.2225616557601811E-4"/>
    <n v="23.683095480040404"/>
    <m/>
    <n v="23.86"/>
    <m/>
    <n v="1615.0986148213774"/>
    <e v="#N/A"/>
    <e v="#N/A"/>
    <n v="20.534608429387355"/>
    <n v="2202"/>
    <n v="0.9261744966442953"/>
    <n v="41153.18"/>
    <n v="195.2669303729287"/>
    <m/>
    <m/>
    <n v="1680.659495949317"/>
    <n v="1.0788723755549456"/>
    <m/>
    <m/>
    <n v="408473.68289604376"/>
    <n v="2045310"/>
    <n v="806.8"/>
    <n v="-0.80028764202197045"/>
    <n v="18.420038314982495"/>
    <m/>
    <n v="18.38035"/>
    <n v="2.1592796101541634E-3"/>
    <n v="18.618459509969377"/>
    <m/>
    <n v="18.760000000000002"/>
    <n v="2166.3361887710021"/>
    <n v="1974.9365882540299"/>
    <n v="1918.5343101200094"/>
    <m/>
  </r>
  <r>
    <x v="2196"/>
    <n v="17"/>
    <n v="18.03"/>
    <n v="3110.65"/>
    <n v="2775.82"/>
    <n v="257.46609999999998"/>
    <n v="66010.97"/>
    <n v="58913.43"/>
    <n v="2.5002875438939753E-6"/>
    <n v="1930.5293267520858"/>
    <n v="1931.57"/>
    <n v="-5.3877066216301284E-4"/>
    <n v="22111908.620104272"/>
    <m/>
    <m/>
    <n v="63817.80023275537"/>
    <m/>
    <m/>
    <n v="25.951428279550125"/>
    <m/>
    <m/>
    <n v="113.08816406840825"/>
    <n v="113.04"/>
    <n v="4.26079869145779E-4"/>
    <n v="23.679303686364946"/>
    <m/>
    <n v="23.77"/>
    <m/>
    <n v="1606.9128663468121"/>
    <e v="#N/A"/>
    <e v="#N/A"/>
    <n v="20.361233013299717"/>
    <n v="2203"/>
    <n v="0.9428729894620077"/>
    <n v="41233.300000000003"/>
    <n v="195.63181366264268"/>
    <m/>
    <m/>
    <n v="1677.387465967297"/>
    <n v="1.0766698763693401"/>
    <m/>
    <m/>
    <n v="404342.93333001569"/>
    <n v="2025160"/>
    <n v="818.4"/>
    <n v="-0.80034025295284539"/>
    <n v="18.512006494132049"/>
    <m/>
    <n v="18.473025"/>
    <n v="2.1101846682960446E-3"/>
    <n v="18.711644592074389"/>
    <m/>
    <n v="18.64"/>
    <n v="2148.0456311786616"/>
    <n v="1979.8615442246862"/>
    <n v="1928.1132319507076"/>
    <m/>
  </r>
  <r>
    <x v="2197"/>
    <n v="16.34"/>
    <n v="17.5"/>
    <n v="2984.76"/>
    <n v="2663.46"/>
    <n v="264.94540000000001"/>
    <n v="63804.76"/>
    <n v="56943.99"/>
    <n v="1.1111679050213041E-6"/>
    <n v="1852.2640660802508"/>
    <n v="1853.27"/>
    <n v="-5.4278864911705416E-4"/>
    <n v="20319123.131337974"/>
    <m/>
    <m/>
    <n v="59941.238138627588"/>
    <m/>
    <m/>
    <n v="26.47459360826895"/>
    <m/>
    <m/>
    <n v="109.30055044953397"/>
    <n v="109.24"/>
    <n v="5.5428826010595067E-4"/>
    <n v="24.468254758414027"/>
    <m/>
    <n v="24.55"/>
    <m/>
    <n v="1541.7349785785368"/>
    <e v="#N/A"/>
    <e v="#N/A"/>
    <n v="20.948672927035329"/>
    <n v="2204"/>
    <n v="0.93371428571428572"/>
    <n v="39720.730000000003"/>
    <n v="188.41126823669413"/>
    <m/>
    <m/>
    <n v="1738.9194306511365"/>
    <n v="1.11584819963481"/>
    <m/>
    <m/>
    <n v="371571.27564991656"/>
    <n v="1859410"/>
    <n v="762"/>
    <n v="-0.80016710910992384"/>
    <n v="19.258646695900712"/>
    <m/>
    <n v="19.210650000000001"/>
    <n v="2.4984420569169608E-3"/>
    <n v="19.467042794359589"/>
    <m/>
    <n v="19.29"/>
    <n v="2210.0186825874603"/>
    <n v="2019.7743730849875"/>
    <n v="2005.8793483894001"/>
    <m/>
  </r>
  <r>
    <x v="2198"/>
    <n v="15.57"/>
    <n v="16.809999999999999"/>
    <n v="2918.53"/>
    <n v="2604.36"/>
    <n v="277.30430000000001"/>
    <n v="62442.54"/>
    <n v="55728.18"/>
    <n v="1.1111679050213041E-6"/>
    <n v="1811.1192960130593"/>
    <n v="1812.1"/>
    <n v="-5.4119749844960818E-4"/>
    <n v="19416537.472256925"/>
    <m/>
    <m/>
    <n v="57945.611882668927"/>
    <m/>
    <m/>
    <n v="26.767621693098892"/>
    <m/>
    <m/>
    <n v="106.96439537679397"/>
    <n v="106.92"/>
    <n v="4.1522050873532557E-4"/>
    <n v="24.989779436164682"/>
    <m/>
    <n v="25.14"/>
    <m/>
    <n v="1507.4817726230849"/>
    <e v="#N/A"/>
    <e v="#N/A"/>
    <n v="21.92445336940138"/>
    <n v="2205"/>
    <n v="0.92623438429506255"/>
    <n v="38781.08"/>
    <n v="183.93976988887238"/>
    <m/>
    <m/>
    <n v="1780.0560271590896"/>
    <n v="1.1421368870892841"/>
    <m/>
    <m/>
    <n v="355069.58419977315"/>
    <n v="1776600"/>
    <n v="704"/>
    <n v="-0.80014095226850546"/>
    <n v="19.685063440708703"/>
    <m/>
    <n v="19.627424999999999"/>
    <n v="2.9366277394362594E-3"/>
    <n v="19.898286680201277"/>
    <m/>
    <n v="20.010000000000002"/>
    <n v="2312.9604305083685"/>
    <n v="2042.1297914566915"/>
    <n v="2050.2926737763723"/>
    <m/>
  </r>
  <r>
    <x v="2199"/>
    <n v="17.36"/>
    <n v="17.86"/>
    <n v="3090.21"/>
    <n v="2757.56"/>
    <n v="261.02280000000002"/>
    <n v="63694.59"/>
    <n v="56845.54"/>
    <n v="1.1111679050213041E-6"/>
    <n v="1917.6100609906653"/>
    <n v="1918.64"/>
    <n v="-5.3680680551582149E-4"/>
    <n v="21699914.197655149"/>
    <m/>
    <m/>
    <n v="63057.933846562999"/>
    <m/>
    <m/>
    <n v="25.979650410074708"/>
    <m/>
    <m/>
    <n v="109.1065030605332"/>
    <n v="109.08"/>
    <n v="2.4296901845621832E-4"/>
    <n v="24.487851341825888"/>
    <m/>
    <n v="24.28"/>
    <m/>
    <n v="1596.1126160763813"/>
    <e v="#N/A"/>
    <e v="#N/A"/>
    <n v="20.635863756348485"/>
    <n v="2206"/>
    <n v="0.97200447928331468"/>
    <n v="39926.29"/>
    <n v="189.3567470775659"/>
    <m/>
    <m/>
    <n v="1727.490756597701"/>
    <n v="1.1083043750285599"/>
    <m/>
    <m/>
    <n v="396829.74497310654"/>
    <n v="1984910"/>
    <n v="785.2"/>
    <n v="-0.80007670626219496"/>
    <n v="18.526237841656044"/>
    <m/>
    <n v="18.452525000000001"/>
    <n v="3.9947292663764511E-3"/>
    <n v="18.727109389420228"/>
    <m/>
    <n v="18.87"/>
    <n v="2177.0183052504099"/>
    <n v="1982.0146400127026"/>
    <n v="1929.5954942585888"/>
    <m/>
  </r>
  <r>
    <x v="2200"/>
    <n v="17.670000000000002"/>
    <n v="18.14"/>
    <n v="3160.81"/>
    <n v="2820.56"/>
    <n v="253.3356"/>
    <n v="64160.26"/>
    <n v="57261.07"/>
    <n v="1.1111679050213041E-6"/>
    <n v="1961.3726132561535"/>
    <n v="1962.43"/>
    <n v="-5.3881501192221126E-4"/>
    <n v="22690438.456545614"/>
    <m/>
    <m/>
    <n v="65218.267695074253"/>
    <m/>
    <m/>
    <n v="25.682212710630566"/>
    <m/>
    <m/>
    <n v="109.90149888348319"/>
    <n v="109.84"/>
    <n v="5.5989515188614725E-4"/>
    <n v="24.307977759653131"/>
    <m/>
    <n v="24.2"/>
    <m/>
    <n v="1632.5308942633235"/>
    <e v="#N/A"/>
    <e v="#N/A"/>
    <n v="20.026841877101802"/>
    <n v="2207"/>
    <n v="0.97409040793825807"/>
    <n v="40434.1"/>
    <n v="191.75014290277571"/>
    <m/>
    <m/>
    <n v="1705.5193417452847"/>
    <n v="1.0941044732400675"/>
    <m/>
    <m/>
    <n v="414947.93174617231"/>
    <n v="2075740"/>
    <n v="822.8"/>
    <n v="-0.80009638406246819"/>
    <n v="18.102138990538176"/>
    <m/>
    <n v="18.027125000000002"/>
    <n v="4.1611732618580533E-3"/>
    <n v="18.298608033830924"/>
    <m/>
    <n v="18.420000000000002"/>
    <n v="2112.7684247960415"/>
    <n v="1959.32280754057"/>
    <n v="1885.4235884873449"/>
    <m/>
  </r>
  <r>
    <x v="2201"/>
    <n v="17.84"/>
    <n v="18.87"/>
    <n v="3288.72"/>
    <n v="2934.7"/>
    <n v="236.1266"/>
    <n v="66076.600000000006"/>
    <n v="58971.28"/>
    <n v="1.1111679050213041E-6"/>
    <n v="2040.6946500458823"/>
    <n v="2041.8"/>
    <n v="-5.4136054173647974E-4"/>
    <n v="24525791.31828659"/>
    <m/>
    <m/>
    <n v="69176.399632352302"/>
    <m/>
    <m/>
    <n v="25.16191492939674"/>
    <m/>
    <m/>
    <n v="113.18127934198289"/>
    <n v="113.12"/>
    <n v="5.4171978414863098E-4"/>
    <n v="23.581128088839737"/>
    <m/>
    <n v="23.77"/>
    <m/>
    <n v="1698.545888915733"/>
    <e v="#N/A"/>
    <e v="#N/A"/>
    <n v="18.665223599364985"/>
    <n v="2208"/>
    <n v="0.94541600423953365"/>
    <n v="41551.35"/>
    <n v="197.03307807550254"/>
    <m/>
    <m/>
    <n v="1658.393487959373"/>
    <n v="1.063772006977443"/>
    <m/>
    <m/>
    <n v="448516.33000397339"/>
    <n v="2243970"/>
    <n v="931.2"/>
    <n v="-0.80012374051169433"/>
    <n v="17.368788179656917"/>
    <m/>
    <n v="17.297350000000002"/>
    <n v="4.130007177799877E-3"/>
    <n v="17.557485777611781"/>
    <m/>
    <n v="17.21"/>
    <n v="1969.1220065798591"/>
    <n v="1919.6287468702362"/>
    <n v="1809.0416251075167"/>
    <m/>
  </r>
  <r>
    <x v="2202"/>
    <n v="17.84"/>
    <n v="18.87"/>
    <n v="3360.62"/>
    <n v="2998.85"/>
    <n v="236.7775"/>
    <n v="65990.41"/>
    <n v="58894.16"/>
    <n v="1.1111679050213041E-6"/>
    <n v="2085.157021493706"/>
    <n v="2086.2800000000002"/>
    <n v="-5.3826835625814251E-4"/>
    <n v="25594630.395437144"/>
    <m/>
    <m/>
    <n v="71442.548660693617"/>
    <m/>
    <m/>
    <n v="24.884962923086523"/>
    <m/>
    <m/>
    <n v="113.02537793723262"/>
    <n v="112.96"/>
    <n v="5.7877069079870225E-4"/>
    <n v="23.609425276316376"/>
    <m/>
    <n v="23.75"/>
    <m/>
    <n v="1735.524843999222"/>
    <e v="#N/A"/>
    <e v="#N/A"/>
    <n v="18.713060728198897"/>
    <n v="2209"/>
    <n v="0.94541600423953365"/>
    <n v="41706.49"/>
    <n v="197.72241614006964"/>
    <m/>
    <m/>
    <n v="1652.201555188909"/>
    <n v="1.0594988472993183"/>
    <m/>
    <m/>
    <n v="468077.3630661444"/>
    <n v="2342280"/>
    <n v="902"/>
    <n v="-0.80016165314729903"/>
    <n v="16.986747802775788"/>
    <m/>
    <n v="16.922750000000001"/>
    <n v="3.7817614025963397E-3"/>
    <n v="17.171846087163004"/>
    <m/>
    <n v="17.510000000000002"/>
    <n v="1974.1686722475372"/>
    <n v="1898.4997893044765"/>
    <n v="1769.2503088049089"/>
    <m/>
  </r>
  <r>
    <x v="2203"/>
    <n v="19.48"/>
    <n v="19.93"/>
    <n v="3503.27"/>
    <n v="3126.14"/>
    <n v="228.90129999999999"/>
    <n v="67082.83"/>
    <n v="59868.97"/>
    <n v="2.5002875438939753E-6"/>
    <n v="2173.5607731999398"/>
    <n v="2174.7399999999998"/>
    <n v="-5.4223806066933111E-4"/>
    <n v="27765052.059199188"/>
    <m/>
    <m/>
    <n v="75989.795980815616"/>
    <m/>
    <m/>
    <n v="24.355558109107481"/>
    <m/>
    <m/>
    <n v="114.89082221180844"/>
    <n v="114.84"/>
    <n v="4.4254799554543922E-4"/>
    <n v="23.217043119685009"/>
    <m/>
    <n v="23.39"/>
    <m/>
    <n v="1809.0873130103021"/>
    <e v="#N/A"/>
    <e v="#N/A"/>
    <n v="18.088257451266529"/>
    <n v="2210"/>
    <n v="0.97742097340692424"/>
    <n v="42601.18"/>
    <n v="201.93243033039838"/>
    <m/>
    <m/>
    <n v="1616.7584332812162"/>
    <n v="1.0365738666617703"/>
    <m/>
    <m/>
    <n v="507779.41566414095"/>
    <n v="2540850"/>
    <n v="1002.8"/>
    <n v="-0.80015372191820022"/>
    <n v="16.264208572912615"/>
    <m/>
    <n v="16.20365"/>
    <n v="3.7373414577959174E-3"/>
    <n v="16.441785487381523"/>
    <m/>
    <n v="16.579999999999998"/>
    <n v="1908.25390429198"/>
    <n v="1858.1109436026593"/>
    <n v="1693.9944228400755"/>
    <m/>
  </r>
  <r>
    <x v="2204"/>
    <n v="19.47"/>
    <n v="19.920000000000002"/>
    <n v="3443.94"/>
    <n v="3073.18"/>
    <n v="228.9539"/>
    <n v="65946.83"/>
    <n v="58854.98"/>
    <n v="2.5002875438939753E-6"/>
    <n v="2136.6981030154325"/>
    <n v="2137.85"/>
    <n v="-5.3881094771257576E-4"/>
    <n v="26823169.921855975"/>
    <m/>
    <m/>
    <n v="74058.068857461956"/>
    <m/>
    <m/>
    <n v="24.561222825260028"/>
    <m/>
    <m/>
    <n v="112.94247386975026"/>
    <n v="112.88"/>
    <n v="5.53453842578433E-4"/>
    <n v="23.609451788200385"/>
    <m/>
    <n v="23.6"/>
    <m/>
    <n v="1778.3883682217449"/>
    <e v="#N/A"/>
    <e v="#N/A"/>
    <n v="18.091249158761951"/>
    <n v="2211"/>
    <n v="0.9774096385542167"/>
    <n v="42103.02"/>
    <n v="199.55553580383898"/>
    <m/>
    <m/>
    <n v="1635.664115732345"/>
    <n v="1.0485957080905839"/>
    <m/>
    <m/>
    <n v="490558.28157761804"/>
    <n v="2454710"/>
    <n v="1001.2"/>
    <n v="-0.80015631924845787"/>
    <n v="16.538970510168664"/>
    <m/>
    <n v="16.475549999999998"/>
    <n v="3.8493713514065053E-3"/>
    <n v="16.719749485379623"/>
    <m/>
    <n v="16.579999999999998"/>
    <n v="1908.5695199627551"/>
    <n v="1873.8013194127329"/>
    <n v="1722.6121811056487"/>
    <m/>
  </r>
  <r>
    <x v="2205"/>
    <n v="22.72"/>
    <n v="21.88"/>
    <n v="3985.05"/>
    <n v="3556.03"/>
    <n v="217.03870000000001"/>
    <n v="69486.61"/>
    <n v="62013.95"/>
    <n v="2.5002875438939753E-6"/>
    <n v="2472.3546731597085"/>
    <n v="2473.69"/>
    <n v="-5.3981171460115718E-4"/>
    <n v="35250437.020581864"/>
    <m/>
    <m/>
    <n v="91510.906333551771"/>
    <m/>
    <m/>
    <n v="22.631136249918086"/>
    <m/>
    <m/>
    <n v="119.00190308288512"/>
    <n v="118.96"/>
    <n v="3.5224514866438739E-4"/>
    <n v="22.341472470608405"/>
    <m/>
    <n v="23.09"/>
    <m/>
    <n v="2057.7448980180711"/>
    <e v="#N/A"/>
    <e v="#N/A"/>
    <n v="17.14864169888266"/>
    <n v="2212"/>
    <n v="1.0383912248628884"/>
    <n v="45345.67"/>
    <n v="214.90793081074511"/>
    <m/>
    <m/>
    <n v="1509.6901061510969"/>
    <n v="0.96774422433884844"/>
    <m/>
    <m/>
    <n v="644687.02288803121"/>
    <n v="3225990"/>
    <n v="1101.5999999999999"/>
    <n v="-0.80015839389209786"/>
    <n v="13.939761461783956"/>
    <m/>
    <n v="13.88635"/>
    <n v="3.8463283572685025E-3"/>
    <n v="14.092300192839449"/>
    <m/>
    <n v="15.7"/>
    <n v="1809.1274166879894"/>
    <n v="1726.5530005001647"/>
    <n v="1451.8922372473137"/>
    <m/>
  </r>
  <r>
    <x v="2206"/>
    <n v="18.02"/>
    <n v="18.73"/>
    <n v="3233.96"/>
    <n v="2885.77"/>
    <n v="239.3734"/>
    <n v="66112.47"/>
    <n v="59002.2"/>
    <n v="2.5002875438939753E-6"/>
    <n v="2006.2260842537378"/>
    <n v="2007.3"/>
    <n v="-5.3500510449966399E-4"/>
    <n v="21959232.801607687"/>
    <m/>
    <m/>
    <n v="65636.303299214313"/>
    <m/>
    <m/>
    <n v="24.762022897514242"/>
    <m/>
    <m/>
    <n v="113.21511076474123"/>
    <n v="113.16"/>
    <n v="4.8701630206116064E-4"/>
    <n v="23.42407782262033"/>
    <m/>
    <n v="23.77"/>
    <m/>
    <n v="1669.7457659685901"/>
    <e v="#N/A"/>
    <e v="#N/A"/>
    <n v="18.909696059301965"/>
    <n v="2213"/>
    <n v="0.96209289909236517"/>
    <n v="41729.11"/>
    <n v="197.72154970752257"/>
    <m/>
    <m/>
    <n v="1630.0959762220828"/>
    <n v="1.0446298764214215"/>
    <m/>
    <m/>
    <n v="401618.14006578294"/>
    <n v="2013370"/>
    <n v="836"/>
    <n v="-0.80052442419138914"/>
    <n v="16.564889246144073"/>
    <m/>
    <n v="16.539175"/>
    <n v="1.5547478120325753E-3"/>
    <n v="16.746761367369135"/>
    <m/>
    <n v="16.59"/>
    <n v="1994.9130772467543"/>
    <n v="1889.1205664634597"/>
    <n v="1725.3117403244437"/>
    <m/>
  </r>
  <r>
    <x v="2207"/>
    <n v="14.68"/>
    <n v="16.690000000000001"/>
    <n v="2885.7"/>
    <n v="2574.9899999999998"/>
    <n v="266.46949999999998"/>
    <n v="61654.69"/>
    <n v="55023.55"/>
    <n v="2.0835330114543638E-6"/>
    <n v="1790.0914927883568"/>
    <n v="1791.06"/>
    <n v="-5.407452634993426E-4"/>
    <n v="17227993.402351975"/>
    <m/>
    <m/>
    <n v="55032.297701174415"/>
    <m/>
    <m/>
    <n v="26.094024681619427"/>
    <m/>
    <m/>
    <n v="105.57618185066391"/>
    <n v="105.52"/>
    <n v="5.3242845587497811E-4"/>
    <n v="25.001870296942421"/>
    <m/>
    <n v="25.03"/>
    <m/>
    <n v="1489.8385111950536"/>
    <e v="#N/A"/>
    <e v="#N/A"/>
    <n v="21.047486628874335"/>
    <n v="2214"/>
    <n v="0.87956860395446368"/>
    <n v="38618.83"/>
    <n v="182.95579574936252"/>
    <m/>
    <m/>
    <n v="1751.5952105197712"/>
    <n v="1.1222785819622463"/>
    <m/>
    <m/>
    <n v="315093.20645790972"/>
    <n v="1580740"/>
    <n v="642.79999999999995"/>
    <n v="-0.80066727832666362"/>
    <n v="18.347118605983308"/>
    <m/>
    <n v="18.322500000000002"/>
    <n v="1.3436270150528618E-3"/>
    <n v="18.549006993487666"/>
    <m/>
    <n v="18.600000000000001"/>
    <n v="2220.4432153452371"/>
    <n v="1990.7403725404397"/>
    <n v="1910.939376754148"/>
    <m/>
  </r>
  <r>
    <x v="2208"/>
    <n v="14.56"/>
    <n v="16.739999999999998"/>
    <n v="2930.31"/>
    <n v="2614.79"/>
    <n v="266.55119999999999"/>
    <n v="61680.44"/>
    <n v="55046.42"/>
    <n v="2.0835330114543638E-6"/>
    <n v="1817.7201710847185"/>
    <n v="1818.7"/>
    <n v="-5.387523589825971E-4"/>
    <n v="17759792.03756291"/>
    <m/>
    <m/>
    <n v="56307.657150530904"/>
    <m/>
    <m/>
    <n v="25.891691311419965"/>
    <m/>
    <m/>
    <n v="105.61770020533325"/>
    <n v="105.56"/>
    <n v="5.4661050903037633E-4"/>
    <n v="24.990606242480379"/>
    <m/>
    <n v="25.06"/>
    <m/>
    <n v="1512.8224867107488"/>
    <e v="#N/A"/>
    <e v="#N/A"/>
    <n v="21.052584296288845"/>
    <n v="2215"/>
    <n v="0.86977299880525694"/>
    <n v="38772.589999999997"/>
    <n v="183.66988765345755"/>
    <m/>
    <m/>
    <n v="1744.6212737234073"/>
    <n v="1.117704292831317"/>
    <m/>
    <m/>
    <n v="324822.65482139739"/>
    <n v="1630620"/>
    <n v="637.20000000000005"/>
    <n v="-0.80079806771571715"/>
    <n v="18.062697423949579"/>
    <m/>
    <n v="18.028749999999999"/>
    <n v="1.8829604908594533E-3"/>
    <n v="18.261669260139474"/>
    <m/>
    <n v="18.48"/>
    <n v="2220.9810031212419"/>
    <n v="1975.3041485894457"/>
    <n v="1881.3155623556318"/>
    <m/>
  </r>
  <r>
    <x v="2209"/>
    <n v="13.83"/>
    <n v="16.34"/>
    <n v="2858.22"/>
    <n v="2550.46"/>
    <n v="273.63150000000002"/>
    <n v="61243.08"/>
    <n v="54655.98"/>
    <n v="2.0835330114543638E-6"/>
    <n v="1772.958309518491"/>
    <n v="1773.91"/>
    <n v="-5.3649310365755376E-4"/>
    <n v="16885198.355699737"/>
    <m/>
    <m/>
    <n v="54229.185420115195"/>
    <m/>
    <m/>
    <n v="26.209507459446368"/>
    <m/>
    <m/>
    <n v="104.86623541597169"/>
    <n v="104.84"/>
    <n v="2.5024242628468585E-4"/>
    <n v="25.166984251808081"/>
    <m/>
    <n v="25.5"/>
    <m/>
    <n v="1475.5610372466945"/>
    <e v="#N/A"/>
    <e v="#N/A"/>
    <n v="21.610404787865978"/>
    <n v="2216"/>
    <n v="0.84638922888616897"/>
    <n v="38494.14"/>
    <n v="182.33660199852955"/>
    <m/>
    <m/>
    <n v="1757.1504804044228"/>
    <n v="1.1256245069587929"/>
    <m/>
    <m/>
    <n v="308829.44077993539"/>
    <n v="1551500"/>
    <n v="612"/>
    <n v="-0.80094783062846575"/>
    <n v="18.50622040096593"/>
    <m/>
    <n v="18.472549999999998"/>
    <n v="1.8227262054200111E-3"/>
    <n v="18.710296323293846"/>
    <m/>
    <n v="18.84"/>
    <n v="2279.8292992500433"/>
    <n v="1999.5506741691931"/>
    <n v="1927.5105829186627"/>
    <m/>
  </r>
  <r>
    <x v="2210"/>
    <n v="13.79"/>
    <n v="16.45"/>
    <n v="2793.37"/>
    <n v="2492.5700000000002"/>
    <n v="273.755"/>
    <n v="61447.55"/>
    <n v="54838.12"/>
    <n v="1.8057055335418681E-6"/>
    <n v="1732.6050062757572"/>
    <n v="1733.54"/>
    <n v="-5.3935514856462419E-4"/>
    <n v="16116583.856914241"/>
    <m/>
    <m/>
    <n v="52381.348332838104"/>
    <m/>
    <m/>
    <n v="26.504887739606222"/>
    <m/>
    <m/>
    <n v="105.20865196691361"/>
    <n v="105.16"/>
    <n v="4.6264707981746866E-4"/>
    <n v="25.080468538075536"/>
    <m/>
    <n v="25.27"/>
    <m/>
    <n v="1441.9445012083588"/>
    <e v="#N/A"/>
    <e v="#N/A"/>
    <n v="21.615982681988083"/>
    <n v="2217"/>
    <n v="0.83829787234042552"/>
    <n v="38536.67"/>
    <n v="182.49529983059512"/>
    <m/>
    <m/>
    <n v="1755.2091041343829"/>
    <n v="1.1240611429237783"/>
    <m/>
    <m/>
    <n v="294780.09902229463"/>
    <n v="1481140"/>
    <n v="610.79999999999995"/>
    <n v="-0.80097755848718244"/>
    <n v="18.923627747089455"/>
    <m/>
    <n v="18.888400000000001"/>
    <n v="1.865046647119728E-3"/>
    <n v="19.132976605654122"/>
    <m/>
    <n v="18.88"/>
    <n v="2280.4177494235832"/>
    <n v="2022.0855439771738"/>
    <n v="1970.9855367238763"/>
    <m/>
  </r>
  <r>
    <x v="2211"/>
    <n v="13.62"/>
    <n v="16.45"/>
    <n v="2787.51"/>
    <n v="2487.34"/>
    <n v="276.8175"/>
    <n v="61074.33"/>
    <n v="54504.94"/>
    <n v="1.8057055335418681E-6"/>
    <n v="1728.9281466053719"/>
    <n v="1729.86"/>
    <n v="-5.3868717389149445E-4"/>
    <n v="16048254.544552665"/>
    <m/>
    <m/>
    <n v="52215.984983967966"/>
    <m/>
    <m/>
    <n v="26.532003916875503"/>
    <m/>
    <m/>
    <n v="104.56708609762971"/>
    <n v="104.52"/>
    <n v="4.5049844651479098E-4"/>
    <n v="25.231962249770785"/>
    <m/>
    <n v="25.14"/>
    <m/>
    <n v="1438.8775678483792"/>
    <e v="#N/A"/>
    <e v="#N/A"/>
    <n v="21.856393619455037"/>
    <n v="2218"/>
    <n v="0.8279635258358663"/>
    <n v="38316.07"/>
    <n v="181.43645242426371"/>
    <m/>
    <m/>
    <n v="1765.2566543864427"/>
    <n v="1.1303885737458319"/>
    <m/>
    <m/>
    <n v="293533.17061668885"/>
    <n v="1474890"/>
    <n v="598.4"/>
    <n v="-0.80097961840090526"/>
    <n v="18.962450759495731"/>
    <m/>
    <n v="18.926925000000001"/>
    <n v="1.8769958403559439E-3"/>
    <n v="19.172447583277915"/>
    <m/>
    <n v="19.079999999999998"/>
    <n v="2305.7803423262894"/>
    <n v="2024.1542654372613"/>
    <n v="1975.0291375052639"/>
    <m/>
  </r>
  <r>
    <x v="2212"/>
    <n v="13.81"/>
    <n v="16.5"/>
    <n v="2783.63"/>
    <n v="2483.87"/>
    <n v="275.71339999999998"/>
    <n v="60710.42"/>
    <n v="54180.07"/>
    <n v="1.8057055335418681E-6"/>
    <n v="1726.4795125611251"/>
    <n v="1727.41"/>
    <n v="-5.3866044475536778E-4"/>
    <n v="16002783.293388523"/>
    <m/>
    <m/>
    <n v="52106.218321638386"/>
    <m/>
    <m/>
    <n v="26.549819805993106"/>
    <m/>
    <m/>
    <n v="103.9414909785047"/>
    <n v="103.88"/>
    <n v="5.9194241918270052E-4"/>
    <n v="25.38146129515891"/>
    <m/>
    <n v="25.33"/>
    <m/>
    <n v="1436.8289060560599"/>
    <e v="#N/A"/>
    <e v="#N/A"/>
    <n v="21.767816755584541"/>
    <n v="2219"/>
    <n v="0.83696969696969703"/>
    <n v="38228.6"/>
    <n v="181.00812484831752"/>
    <m/>
    <m/>
    <n v="1769.2864778928511"/>
    <n v="1.1328616867485872"/>
    <m/>
    <m/>
    <n v="292704.31107524899"/>
    <n v="1470840"/>
    <n v="599.20000000000005"/>
    <n v="-0.80099513810118772"/>
    <n v="18.988020188680569"/>
    <m/>
    <n v="18.953150000000001"/>
    <n v="1.8398096717731072E-3"/>
    <n v="19.198518947236096"/>
    <m/>
    <n v="19.04"/>
    <n v="2296.4357635703641"/>
    <n v="2025.5134582092412"/>
    <n v="1977.6923147659427"/>
    <m/>
  </r>
  <r>
    <x v="2213"/>
    <n v="13.49"/>
    <n v="16.12"/>
    <n v="2723.79"/>
    <n v="2430.4699999999998"/>
    <n v="282.70100000000002"/>
    <n v="59871.4"/>
    <n v="53431.199999999997"/>
    <n v="1.8057055335418681E-6"/>
    <n v="1689.3240000183714"/>
    <n v="1690.24"/>
    <n v="-5.4193486228504284E-4"/>
    <n v="15314040.254630523"/>
    <m/>
    <m/>
    <n v="50425.410095747357"/>
    <m/>
    <m/>
    <n v="26.834514789201492"/>
    <m/>
    <m/>
    <n v="102.50251671916169"/>
    <n v="102.48"/>
    <n v="2.1971818073462934E-4"/>
    <n v="25.731375330907227"/>
    <m/>
    <n v="25.7"/>
    <m/>
    <n v="1405.8984937335883"/>
    <e v="#N/A"/>
    <e v="#N/A"/>
    <n v="22.318056946514133"/>
    <n v="2220"/>
    <n v="0.83684863523573194"/>
    <n v="37665.5"/>
    <n v="178.32798430262363"/>
    <m/>
    <m/>
    <n v="1795.3477308736419"/>
    <n v="1.1494395528178738"/>
    <m/>
    <m/>
    <n v="280109.34144730028"/>
    <n v="1407940"/>
    <n v="570.79999999999995"/>
    <n v="-0.80105022838522932"/>
    <n v="19.395334735583592"/>
    <m/>
    <n v="19.357324999999999"/>
    <n v="1.9635840997447307E-3"/>
    <n v="19.610572396375343"/>
    <m/>
    <n v="19.53"/>
    <n v="2354.4843619756371"/>
    <n v="2047.2331355624967"/>
    <n v="2020.1160556877423"/>
    <m/>
  </r>
  <r>
    <x v="2214"/>
    <n v="13.36"/>
    <n v="16.010000000000002"/>
    <n v="2707.98"/>
    <n v="2416.35"/>
    <n v="283.88830000000002"/>
    <n v="59627.03"/>
    <n v="53213.02"/>
    <n v="1.8057055335418681E-6"/>
    <n v="1679.4775144826845"/>
    <n v="1680.38"/>
    <n v="-5.3707227967225712E-4"/>
    <n v="15135447.191959482"/>
    <m/>
    <m/>
    <n v="49985.50540528616"/>
    <m/>
    <m/>
    <n v="26.91176290337409"/>
    <m/>
    <m/>
    <n v="102.08165516582677"/>
    <n v="102.04"/>
    <n v="4.0822389089334443E-4"/>
    <n v="25.835537424037927"/>
    <m/>
    <n v="25.98"/>
    <m/>
    <n v="1397.6906109956815"/>
    <e v="#N/A"/>
    <e v="#N/A"/>
    <n v="22.410346345467374"/>
    <n v="2221"/>
    <n v="0.83447845096814477"/>
    <n v="37640.21"/>
    <n v="178.19433345408004"/>
    <m/>
    <m/>
    <n v="1796.5531932759411"/>
    <n v="1.150102295016419"/>
    <m/>
    <m/>
    <n v="276845.37884963723"/>
    <n v="1391570"/>
    <n v="566.4"/>
    <n v="-0.8010553699421249"/>
    <n v="19.507104812928063"/>
    <m/>
    <n v="19.467275000000001"/>
    <n v="2.0459880968477506E-3"/>
    <n v="19.723807585941881"/>
    <m/>
    <n v="19.579999999999998"/>
    <n v="2364.2206014310827"/>
    <n v="2053.1264748025078"/>
    <n v="2031.7574390857189"/>
    <m/>
  </r>
  <r>
    <x v="2215"/>
    <n v="13.52"/>
    <n v="16.29"/>
    <n v="2699.42"/>
    <n v="2408.6999999999998"/>
    <n v="288.13159999999999"/>
    <n v="58976.73"/>
    <n v="52632.39"/>
    <n v="2.0835330114543638E-6"/>
    <n v="1674.0461758117692"/>
    <n v="1674.95"/>
    <n v="-5.3961263812696281E-4"/>
    <n v="15037666.068027643"/>
    <m/>
    <m/>
    <n v="49746.698235219039"/>
    <m/>
    <m/>
    <n v="26.95225870924255"/>
    <m/>
    <m/>
    <n v="100.96095388173616"/>
    <n v="100.92"/>
    <n v="4.0580540761148143E-4"/>
    <n v="26.114705395383908"/>
    <m/>
    <n v="26.27"/>
    <m/>
    <n v="1393.1453801692974"/>
    <e v="#N/A"/>
    <e v="#N/A"/>
    <n v="22.74092250540739"/>
    <n v="2222"/>
    <n v="0.82995702885205647"/>
    <n v="37185.97"/>
    <n v="176.00265950379594"/>
    <m/>
    <m/>
    <n v="1818.2338991623765"/>
    <n v="1.1636506808693954"/>
    <m/>
    <m/>
    <n v="275064.62173606356"/>
    <n v="1382710"/>
    <n v="549.20000000000005"/>
    <n v="-0.80106846574042023"/>
    <n v="19.566128829855391"/>
    <m/>
    <n v="19.526975"/>
    <n v="2.0051149681601377E-3"/>
    <n v="19.784163618349535"/>
    <m/>
    <n v="19.91"/>
    <n v="2399.095339894473"/>
    <n v="2056.2159420903072"/>
    <n v="2037.9050702502034"/>
    <m/>
  </r>
  <r>
    <x v="2216"/>
    <n v="13.55"/>
    <n v="16.329999999999998"/>
    <n v="2676.24"/>
    <n v="2388.0100000000002"/>
    <n v="289.52179999999998"/>
    <n v="59074.81"/>
    <n v="52719.81"/>
    <n v="2.0835330114543638E-6"/>
    <n v="1659.630622710413"/>
    <n v="1660.52"/>
    <n v="-5.3560167272115322E-4"/>
    <n v="14778690.803913923"/>
    <m/>
    <m/>
    <n v="49105.263859439845"/>
    <m/>
    <m/>
    <n v="27.067310049462264"/>
    <m/>
    <m/>
    <n v="101.12638897316074"/>
    <n v="101.08"/>
    <n v="4.5893325248069772E-4"/>
    <n v="26.070420098836301"/>
    <m/>
    <n v="26.44"/>
    <m/>
    <n v="1381.1389527691094"/>
    <e v="#N/A"/>
    <e v="#N/A"/>
    <n v="22.84917349058081"/>
    <n v="2223"/>
    <n v="0.82976117575015318"/>
    <n v="37225.14"/>
    <n v="176.17429550605641"/>
    <m/>
    <m/>
    <n v="1816.3186547347016"/>
    <n v="1.1623147529495041"/>
    <m/>
    <m/>
    <n v="270330.0688864073"/>
    <n v="1359300"/>
    <n v="546.79999999999995"/>
    <n v="-0.8011255286644543"/>
    <n v="19.733276795332742"/>
    <m/>
    <n v="19.691800000000001"/>
    <n v="2.1062978159813728E-3"/>
    <n v="19.953407109788017"/>
    <m/>
    <n v="19.899999999999999"/>
    <n v="2410.5154761711251"/>
    <n v="2064.9933288937928"/>
    <n v="2055.3143232143634"/>
    <m/>
  </r>
  <r>
    <x v="2217"/>
    <n v="13.42"/>
    <n v="16.239999999999998"/>
    <n v="2625.43"/>
    <n v="2342.67"/>
    <n v="294.46929999999998"/>
    <n v="58421.34"/>
    <n v="52136.53"/>
    <n v="2.0835330114543638E-6"/>
    <n v="1628.0818538898977"/>
    <n v="1628.96"/>
    <n v="-5.390839002199499E-4"/>
    <n v="14216885.896000581"/>
    <m/>
    <m/>
    <n v="47706.299274269484"/>
    <m/>
    <m/>
    <n v="27.323555883832835"/>
    <m/>
    <m/>
    <n v="100.00531692907256"/>
    <n v="99.96"/>
    <n v="4.533506309780666E-4"/>
    <n v="26.357937306569585"/>
    <m/>
    <n v="26.38"/>
    <m/>
    <n v="1354.8769531692001"/>
    <e v="#N/A"/>
    <e v="#N/A"/>
    <n v="23.238135871887547"/>
    <n v="2224"/>
    <n v="0.82635467980295574"/>
    <n v="36773.01"/>
    <n v="174.02092451764867"/>
    <m/>
    <m/>
    <n v="1838.3793415008276"/>
    <n v="1.1763205040988052"/>
    <m/>
    <m/>
    <n v="260056.05045453581"/>
    <n v="1307820"/>
    <n v="524.79999999999995"/>
    <n v="-0.80115302529817878"/>
    <n v="20.107006518636041"/>
    <m/>
    <n v="20.0641"/>
    <n v="2.1384721286297204E-3"/>
    <n v="20.331543224165515"/>
    <m/>
    <n v="20.309999999999999"/>
    <n v="2451.5497761721631"/>
    <n v="2084.5425909950177"/>
    <n v="2094.2400455504476"/>
    <m/>
  </r>
  <r>
    <x v="2218"/>
    <n v="13.57"/>
    <n v="16.079999999999998"/>
    <n v="2656.47"/>
    <n v="2370.36"/>
    <n v="294.75740000000002"/>
    <n v="57758.54"/>
    <n v="51544.93"/>
    <n v="2.0835330114543638E-6"/>
    <n v="1647.2902132996412"/>
    <n v="1648.18"/>
    <n v="-5.3986014898788071E-4"/>
    <n v="14552341.164086111"/>
    <m/>
    <m/>
    <n v="48551.655413847962"/>
    <m/>
    <m/>
    <n v="27.161368806340519"/>
    <m/>
    <m/>
    <n v="98.868328844910366"/>
    <n v="98.84"/>
    <n v="2.8661316178024698E-4"/>
    <n v="26.656093852037689"/>
    <m/>
    <n v="26.55"/>
    <m/>
    <n v="1370.8519542959716"/>
    <e v="#N/A"/>
    <e v="#N/A"/>
    <n v="23.25937375473438"/>
    <n v="2225"/>
    <n v="0.84390547263681603"/>
    <n v="36612.050000000003"/>
    <n v="173.24568500983096"/>
    <m/>
    <m/>
    <n v="1846.4261546066346"/>
    <n v="1.1813574071956265"/>
    <m/>
    <m/>
    <n v="266194.72499456024"/>
    <n v="1338770"/>
    <n v="530"/>
    <n v="-0.80116470716063237"/>
    <n v="19.868419364758015"/>
    <m/>
    <n v="19.8247"/>
    <n v="2.2052976719957318E-3"/>
    <n v="20.090526262953798"/>
    <m/>
    <n v="20.21"/>
    <n v="2453.7903055858201"/>
    <n v="2072.1691696080238"/>
    <n v="2069.3900624591224"/>
    <m/>
  </r>
  <r>
    <x v="2219"/>
    <n v="12.46"/>
    <n v="15.29"/>
    <n v="2486.5300000000002"/>
    <n v="2218.7199999999998"/>
    <n v="312.18279999999999"/>
    <n v="55810.26"/>
    <n v="49806.14"/>
    <n v="2.0835330114543638E-6"/>
    <n v="1541.8719797764077"/>
    <n v="1542.7"/>
    <n v="-5.3673444194746178E-4"/>
    <n v="12689868.302076923"/>
    <m/>
    <m/>
    <n v="43892.212461240895"/>
    <m/>
    <m/>
    <n v="28.029441875854516"/>
    <m/>
    <m/>
    <n v="95.531026119192603"/>
    <n v="95.48"/>
    <n v="5.3441683276700402E-4"/>
    <n v="27.554334974416388"/>
    <m/>
    <n v="27.45"/>
    <m/>
    <n v="1283.1169745421876"/>
    <e v="#N/A"/>
    <e v="#N/A"/>
    <n v="24.632829997141805"/>
    <n v="2226"/>
    <n v="0.81491170699803805"/>
    <n v="35266"/>
    <n v="166.86323956646726"/>
    <m/>
    <m/>
    <n v="1914.3104147179442"/>
    <n v="1.2246741664111149"/>
    <m/>
    <m/>
    <n v="232128.13649079532"/>
    <n v="1167670"/>
    <n v="462.4"/>
    <n v="-0.80120399043325996"/>
    <n v="21.138485223132225"/>
    <m/>
    <n v="21.0944"/>
    <n v="2.0899017337410175E-3"/>
    <n v="21.375039559804815"/>
    <m/>
    <n v="21.49"/>
    <n v="2598.6855916026966"/>
    <n v="2138.3953699309618"/>
    <n v="2201.6734423162102"/>
    <m/>
  </r>
  <r>
    <x v="2220"/>
    <n v="12.43"/>
    <n v="14.72"/>
    <n v="2378.59"/>
    <n v="2122.39"/>
    <n v="321.05799999999999"/>
    <n v="53784.32"/>
    <n v="47997.74"/>
    <n v="2.0835330114543638E-6"/>
    <n v="1474.7956310346574"/>
    <n v="1475.59"/>
    <n v="-5.383398947828022E-4"/>
    <n v="11585959.527574033"/>
    <m/>
    <m/>
    <n v="41032.141238319702"/>
    <m/>
    <m/>
    <n v="28.634936599276351"/>
    <m/>
    <m/>
    <n v="92.05422370619641"/>
    <n v="92"/>
    <n v="5.8938811083053544E-4"/>
    <n v="28.550812804063124"/>
    <m/>
    <n v="28.32"/>
    <m/>
    <n v="1227.2667511048771"/>
    <e v="#N/A"/>
    <e v="#N/A"/>
    <n v="25.326605447299986"/>
    <n v="2227"/>
    <n v="0.84442934782608692"/>
    <n v="33775.22"/>
    <n v="159.75961539853805"/>
    <m/>
    <m/>
    <n v="1995.2329939742597"/>
    <n v="1.275960205354937"/>
    <m/>
    <m/>
    <n v="211942.98551156052"/>
    <n v="1065920"/>
    <n v="434.8"/>
    <n v="-0.80116426606916047"/>
    <n v="22.052144429112019"/>
    <m/>
    <n v="22.002700000000001"/>
    <n v="2.2471982580327676E-3"/>
    <n v="22.299964457171608"/>
    <m/>
    <n v="22.11"/>
    <n v="2671.8767055081207"/>
    <n v="2184.5891942253461"/>
    <n v="2296.8353797918494"/>
    <m/>
  </r>
  <r>
    <x v="2221"/>
    <n v="12.46"/>
    <n v="14.5"/>
    <n v="2320.52"/>
    <n v="2070.5700000000002"/>
    <n v="329.98340000000002"/>
    <n v="53104.22"/>
    <n v="47390.71"/>
    <n v="2.0835330114543638E-6"/>
    <n v="1438.7554433686014"/>
    <n v="1439.53"/>
    <n v="-5.3806216709517685E-4"/>
    <n v="11019721.733690107"/>
    <m/>
    <m/>
    <n v="39529.009001499086"/>
    <m/>
    <m/>
    <n v="28.983755663922238"/>
    <m/>
    <m/>
    <n v="90.887986486924092"/>
    <n v="90.84"/>
    <n v="5.2825282831459042E-4"/>
    <n v="28.910887364369813"/>
    <m/>
    <n v="29.13"/>
    <m/>
    <n v="1197.2675217552692"/>
    <e v="#N/A"/>
    <e v="#N/A"/>
    <n v="26.029008152408629"/>
    <n v="2228"/>
    <n v="0.85931034482758628"/>
    <n v="33386.879999999997"/>
    <n v="157.91040376637105"/>
    <m/>
    <m/>
    <n v="2018.173741092412"/>
    <n v="1.2905085684946784"/>
    <m/>
    <m/>
    <n v="201586.64699177575"/>
    <n v="1013670"/>
    <n v="411.6"/>
    <n v="-0.80113188020581083"/>
    <n v="22.589514574691094"/>
    <m/>
    <n v="22.532325"/>
    <n v="2.538112453601471E-3"/>
    <n v="22.843640173805966"/>
    <m/>
    <n v="22.7"/>
    <n v="2745.9779675019872"/>
    <n v="2211.2009646660895"/>
    <n v="2352.8050278402507"/>
    <m/>
  </r>
  <r>
    <x v="2222"/>
    <n v="12.69"/>
    <n v="14.67"/>
    <n v="2353.11"/>
    <n v="2099.65"/>
    <n v="327.53969999999998"/>
    <n v="52954.92"/>
    <n v="47257.37"/>
    <n v="2.0835330114543638E-6"/>
    <n v="1458.9261327557285"/>
    <n v="1459.71"/>
    <n v="-5.3700203757700571E-4"/>
    <n v="11328764.876826407"/>
    <m/>
    <m/>
    <n v="40361.366274559121"/>
    <m/>
    <m/>
    <n v="28.779476253785624"/>
    <m/>
    <m/>
    <n v="90.63024927438336"/>
    <n v="90.6"/>
    <n v="3.3387720069932847E-4"/>
    <n v="28.991220041972817"/>
    <m/>
    <n v="29.08"/>
    <m/>
    <n v="1214.0475502055358"/>
    <e v="#N/A"/>
    <e v="#N/A"/>
    <n v="25.834586277141351"/>
    <n v="2229"/>
    <n v="0.86503067484662577"/>
    <n v="33250.720000000001"/>
    <n v="157.25412616162765"/>
    <m/>
    <m/>
    <n v="2026.4043555309918"/>
    <n v="1.2956487513421535"/>
    <m/>
    <m/>
    <n v="207242.00687503553"/>
    <n v="1042290"/>
    <n v="415.2"/>
    <n v="-0.80116665527345021"/>
    <n v="22.271220112387269"/>
    <m/>
    <n v="22.215025000000001"/>
    <n v="2.5295993314105036E-3"/>
    <n v="22.522027888756543"/>
    <m/>
    <n v="22.57"/>
    <n v="2725.4670750869432"/>
    <n v="2195.6162752975629"/>
    <n v="2319.6531507263803"/>
    <m/>
  </r>
  <r>
    <x v="2223"/>
    <n v="12.89"/>
    <n v="14.66"/>
    <n v="2372.58"/>
    <n v="2117.02"/>
    <n v="325.56400000000002"/>
    <n v="52656.78"/>
    <n v="46991.21"/>
    <n v="2.0835330114543638E-6"/>
    <n v="1470.9616474924253"/>
    <n v="1471.75"/>
    <n v="-5.3565653648701694E-4"/>
    <n v="11515709.654789256"/>
    <m/>
    <m/>
    <n v="40861.827157792017"/>
    <m/>
    <m/>
    <n v="28.659686765650747"/>
    <m/>
    <m/>
    <n v="90.117797020294006"/>
    <n v="90.08"/>
    <n v="4.1959391978241278E-4"/>
    <n v="29.153485003177735"/>
    <m/>
    <n v="29.2"/>
    <m/>
    <n v="1224.0559181491308"/>
    <e v="#N/A"/>
    <e v="#N/A"/>
    <n v="25.677100298824449"/>
    <n v="2230"/>
    <n v="0.8792633015006821"/>
    <n v="33086.129999999997"/>
    <n v="156.4635053017173"/>
    <m/>
    <m/>
    <n v="2036.4349922473352"/>
    <n v="1.3019387428421925"/>
    <m/>
    <m/>
    <n v="210663.85395730048"/>
    <n v="1059380"/>
    <n v="422.4"/>
    <n v="-0.80114420325350633"/>
    <n v="22.085945890037483"/>
    <m/>
    <n v="22.037749999999999"/>
    <n v="2.1869696333556288E-3"/>
    <n v="22.334927912366588"/>
    <m/>
    <n v="22.39"/>
    <n v="2708.8528028827718"/>
    <n v="2186.4774102452884"/>
    <n v="2300.3559621820027"/>
    <m/>
  </r>
  <r>
    <x v="2224"/>
    <n v="13.57"/>
    <n v="15.07"/>
    <n v="2436.38"/>
    <n v="2173.94"/>
    <n v="315.53089999999997"/>
    <n v="52918.23"/>
    <n v="47224.23"/>
    <n v="2.0835330114543638E-6"/>
    <n v="1510.4061342967086"/>
    <n v="1511.22"/>
    <n v="-5.3854879057413374E-4"/>
    <n v="12133382.199343694"/>
    <m/>
    <m/>
    <n v="42508.573034792957"/>
    <m/>
    <m/>
    <n v="28.272194740739511"/>
    <m/>
    <m/>
    <n v="90.558622686331518"/>
    <n v="90.52"/>
    <n v="4.2667572173571422E-4"/>
    <n v="29.00588134058556"/>
    <m/>
    <n v="29.21"/>
    <m/>
    <n v="1256.8584516350345"/>
    <e v="#N/A"/>
    <e v="#N/A"/>
    <n v="24.880987382846492"/>
    <n v="2231"/>
    <n v="0.90046449900464498"/>
    <n v="33346.839999999997"/>
    <n v="157.65945960402911"/>
    <m/>
    <m/>
    <n v="2020.3884202599554"/>
    <n v="1.2913125103822987"/>
    <m/>
    <m/>
    <n v="221969.58727708308"/>
    <n v="1116360"/>
    <n v="446"/>
    <n v="-0.80116666014808569"/>
    <n v="21.489121498008089"/>
    <m/>
    <n v="21.440975000000002"/>
    <n v="2.2455367821700989E-3"/>
    <n v="21.732136353231279"/>
    <m/>
    <n v="21.83"/>
    <n v="2624.865410273771"/>
    <n v="2156.915239309978"/>
    <n v="2238.1938725248078"/>
    <m/>
  </r>
  <r>
    <x v="2225"/>
    <n v="13.31"/>
    <n v="14.74"/>
    <n v="2356.86"/>
    <n v="2102.98"/>
    <n v="327.14019999999999"/>
    <n v="52436.15"/>
    <n v="46793.919999999998"/>
    <n v="2.0835330114543638E-6"/>
    <n v="1461.0729856141077"/>
    <n v="1461.87"/>
    <n v="-5.4520195769269808E-4"/>
    <n v="11340796.946212659"/>
    <m/>
    <m/>
    <n v="40426.889427682581"/>
    <m/>
    <m/>
    <n v="28.732865993884626"/>
    <m/>
    <m/>
    <n v="89.731454293187895"/>
    <n v="89.68"/>
    <n v="5.7375438434315029E-4"/>
    <n v="29.269163050665831"/>
    <m/>
    <n v="29.31"/>
    <m/>
    <n v="1215.7981134942513"/>
    <e v="#N/A"/>
    <e v="#N/A"/>
    <n v="25.794770445742405"/>
    <n v="2232"/>
    <n v="0.90298507462686572"/>
    <n v="32894.1"/>
    <n v="155.5068213587416"/>
    <m/>
    <m/>
    <n v="2047.8186251425916"/>
    <n v="1.3087202000261238"/>
    <m/>
    <m/>
    <n v="207471.89024759538"/>
    <n v="1043760"/>
    <n v="418"/>
    <n v="-0.8012264407070635"/>
    <n v="22.189518575993937"/>
    <m/>
    <n v="22.139849999999999"/>
    <n v="2.2434016487888897E-3"/>
    <n v="22.440715988668625"/>
    <m/>
    <n v="22.46"/>
    <n v="2721.2666309079295"/>
    <n v="2192.0603299310792"/>
    <n v="2311.1435484074409"/>
    <m/>
  </r>
  <r>
    <x v="2226"/>
    <n v="14.32"/>
    <n v="15.42"/>
    <n v="2516.67"/>
    <n v="2245.5700000000002"/>
    <n v="307.63350000000003"/>
    <n v="53479.360000000001"/>
    <n v="47724.78"/>
    <n v="2.0835330114543638E-6"/>
    <n v="1560.1049240978625"/>
    <n v="1560.95"/>
    <n v="-5.4138563191485911E-4"/>
    <n v="12878139.466802208"/>
    <m/>
    <m/>
    <n v="44538.106415336821"/>
    <m/>
    <m/>
    <n v="27.758044997092394"/>
    <m/>
    <m/>
    <n v="91.514417746206959"/>
    <n v="91.48"/>
    <n v="3.7623246837514834E-4"/>
    <n v="28.685917499437906"/>
    <m/>
    <n v="28.68"/>
    <m/>
    <n v="1298.1964787475845"/>
    <e v="#N/A"/>
    <e v="#N/A"/>
    <n v="24.25511939149353"/>
    <n v="2233"/>
    <n v="0.92866407263294426"/>
    <n v="33813.230000000003"/>
    <n v="159.83952582179401"/>
    <m/>
    <m/>
    <n v="1990.59828675585"/>
    <n v="1.2720312255180748"/>
    <m/>
    <m/>
    <n v="235598.70876037455"/>
    <n v="1185200"/>
    <n v="471.6"/>
    <n v="-0.80121607428250541"/>
    <n v="20.684021858818081"/>
    <m/>
    <n v="20.6297"/>
    <n v="2.6331870467375396E-3"/>
    <n v="20.918420410589665"/>
    <m/>
    <n v="21.07"/>
    <n v="2558.8383183171022"/>
    <n v="2117.6902188427202"/>
    <n v="2154.3389285535504"/>
    <m/>
  </r>
  <r>
    <x v="2227"/>
    <n v="14.28"/>
    <n v="15.57"/>
    <n v="2493.16"/>
    <n v="2224.59"/>
    <n v="305.18279999999999"/>
    <n v="53798.87"/>
    <n v="48009.81"/>
    <n v="2.0835330114543638E-6"/>
    <n v="1545.4931915893674"/>
    <n v="1546.34"/>
    <n v="-5.4762109926187463E-4"/>
    <n v="12636957.733995544"/>
    <m/>
    <m/>
    <n v="43913.516755830002"/>
    <m/>
    <m/>
    <n v="27.886988631496415"/>
    <m/>
    <m/>
    <n v="92.058921686848905"/>
    <n v="92.04"/>
    <n v="2.0558112612878432E-4"/>
    <n v="28.513599374695755"/>
    <m/>
    <n v="28.79"/>
    <m/>
    <n v="1286.0306409964051"/>
    <e v="#N/A"/>
    <e v="#N/A"/>
    <n v="24.060346702543512"/>
    <n v="2234"/>
    <n v="0.91714836223506735"/>
    <n v="34059.47"/>
    <n v="160.99096274510887"/>
    <m/>
    <m/>
    <n v="1976.1020401053302"/>
    <n v="1.262648137005024"/>
    <m/>
    <m/>
    <n v="231188.59593427859"/>
    <n v="1163380"/>
    <n v="474"/>
    <n v="-0.80127851954281615"/>
    <n v="20.876296988405183"/>
    <m/>
    <n v="20.818300000000001"/>
    <n v="2.7858657241552898E-3"/>
    <n v="21.113120922095071"/>
    <m/>
    <n v="20.94"/>
    <n v="2538.2904161689989"/>
    <n v="2127.5274632663832"/>
    <n v="2174.3652947742758"/>
    <m/>
  </r>
  <r>
    <x v="2228"/>
    <n v="12.9"/>
    <n v="14.79"/>
    <n v="2419.42"/>
    <n v="2158.79"/>
    <n v="322.1472"/>
    <n v="53568.26"/>
    <n v="47803.92"/>
    <n v="2.0835330114543638E-6"/>
    <n v="1499.7456892663304"/>
    <n v="1500.56"/>
    <n v="-5.4267122518902866E-4"/>
    <n v="11888880.932749638"/>
    <m/>
    <m/>
    <n v="41964.771462689474"/>
    <m/>
    <m/>
    <n v="28.298679496620153"/>
    <m/>
    <m/>
    <n v="91.662074059565043"/>
    <n v="91.64"/>
    <n v="2.4087799612670935E-4"/>
    <n v="28.634880432447407"/>
    <m/>
    <n v="28.88"/>
    <m/>
    <n v="1247.9559029631271"/>
    <e v="#N/A"/>
    <e v="#N/A"/>
    <n v="25.396170052784743"/>
    <n v="2235"/>
    <n v="0.87221095334685605"/>
    <n v="33640.26"/>
    <n v="158.99704160374452"/>
    <m/>
    <m/>
    <n v="2000.4242546386906"/>
    <n v="1.2780678689927933"/>
    <m/>
    <m/>
    <n v="217504.84964226882"/>
    <n v="1094600"/>
    <n v="425.6"/>
    <n v="-0.8012928470288061"/>
    <n v="21.492785127015452"/>
    <m/>
    <n v="21.430524999999999"/>
    <n v="2.9052077359492667E-3"/>
    <n v="21.736856331179741"/>
    <m/>
    <n v="22.04"/>
    <n v="2679.2155511860119"/>
    <n v="2158.9357889734265"/>
    <n v="2238.5754568532434"/>
    <m/>
  </r>
  <r>
    <x v="2229"/>
    <n v="14.67"/>
    <n v="15.79"/>
    <n v="2529.83"/>
    <n v="2257.3000000000002"/>
    <n v="299.00389999999999"/>
    <n v="53998.11"/>
    <n v="48187.22"/>
    <n v="1.9446183847637855E-6"/>
    <n v="1568.0717290551352"/>
    <n v="1568.93"/>
    <n v="-5.4704221658385954E-4"/>
    <n v="12972225.090921465"/>
    <m/>
    <m/>
    <n v="44835.88907737915"/>
    <m/>
    <m/>
    <n v="27.650857052486224"/>
    <m/>
    <m/>
    <n v="92.390843041171067"/>
    <n v="92.36"/>
    <n v="3.3394371125017308E-4"/>
    <n v="28.402295065662841"/>
    <m/>
    <n v="28.12"/>
    <m/>
    <n v="1304.7900698336168"/>
    <e v="#N/A"/>
    <e v="#N/A"/>
    <n v="23.56713727494796"/>
    <n v="2236"/>
    <n v="0.92906903103229899"/>
    <n v="34123.120000000003"/>
    <n v="161.24145088512051"/>
    <m/>
    <m/>
    <n v="1971.7108958360286"/>
    <n v="1.2593647392624459"/>
    <m/>
    <m/>
    <n v="237331.23649685018"/>
    <n v="1194610"/>
    <n v="484"/>
    <n v="-0.80133161743426706"/>
    <n v="20.509159482733775"/>
    <m/>
    <n v="20.442675000000001"/>
    <n v="3.2522398724126322E-3"/>
    <n v="20.74278705564214"/>
    <m/>
    <n v="20.61"/>
    <n v="2486.2583827695121"/>
    <n v="2109.5127386961858"/>
    <n v="2136.1261831547545"/>
    <m/>
  </r>
  <r>
    <x v="2230"/>
    <n v="13.72"/>
    <n v="15.3"/>
    <n v="2451.02"/>
    <n v="2186.9699999999998"/>
    <n v="312.55959999999999"/>
    <n v="53752.84"/>
    <n v="47968.25"/>
    <n v="1.9446183847637855E-6"/>
    <n v="1519.1856583933923"/>
    <n v="1520.02"/>
    <n v="-5.4890172932442471E-4"/>
    <n v="12163355.637281301"/>
    <m/>
    <m/>
    <n v="42740.07228271701"/>
    <m/>
    <m/>
    <n v="28.080880774368016"/>
    <m/>
    <m/>
    <n v="91.968943137112305"/>
    <n v="91.92"/>
    <n v="5.3245362393705697E-4"/>
    <n v="28.530359594008889"/>
    <m/>
    <n v="28.66"/>
    <m/>
    <n v="1264.1007624067902"/>
    <e v="#N/A"/>
    <e v="#N/A"/>
    <n v="24.63399554920851"/>
    <n v="2237"/>
    <n v="0.89673202614379088"/>
    <n v="33911.75"/>
    <n v="160.23015539634915"/>
    <m/>
    <m/>
    <n v="1983.9243315374788"/>
    <n v="1.26704554463494"/>
    <m/>
    <m/>
    <n v="222534.82482942747"/>
    <n v="1120140"/>
    <n v="445.6"/>
    <n v="-0.80133302548839658"/>
    <n v="21.147172057522145"/>
    <m/>
    <n v="21.088450000000002"/>
    <n v="2.7845601512743734E-3"/>
    <n v="21.388314166542187"/>
    <m/>
    <n v="21.49"/>
    <n v="2598.8085536562799"/>
    <n v="2142.3196971759639"/>
    <n v="2202.5782172975864"/>
    <m/>
  </r>
  <r>
    <x v="2231"/>
    <n v="13.41"/>
    <n v="15.14"/>
    <n v="2410.9299999999998"/>
    <n v="2151.1999999999998"/>
    <n v="311.30810000000002"/>
    <n v="53299.16"/>
    <n v="47563.3"/>
    <n v="1.9446183847637855E-6"/>
    <n v="1494.3007282402893"/>
    <n v="1495.12"/>
    <n v="-5.4796388230415882E-4"/>
    <n v="11764959.867922325"/>
    <m/>
    <m/>
    <n v="41691.089951786133"/>
    <m/>
    <m/>
    <n v="28.309788845964022"/>
    <m/>
    <m/>
    <n v="91.190491336077528"/>
    <n v="91.16"/>
    <n v="3.3448152783610574E-4"/>
    <n v="28.770205907414763"/>
    <m/>
    <n v="28.82"/>
    <m/>
    <n v="1243.3894075756427"/>
    <e v="#N/A"/>
    <e v="#N/A"/>
    <n v="24.533780461707387"/>
    <n v="2238"/>
    <n v="0.88573315719947154"/>
    <n v="33618.43"/>
    <n v="158.83184025629549"/>
    <m/>
    <m/>
    <n v="2001.0843036688659"/>
    <n v="1.2778837191100905"/>
    <m/>
    <m/>
    <n v="215248.02838087807"/>
    <n v="1083430"/>
    <n v="440.8"/>
    <n v="-0.80132723998700606"/>
    <n v="21.49205337099124"/>
    <m/>
    <n v="21.425775000000002"/>
    <n v="3.0933943342184023E-3"/>
    <n v="21.737378896717029"/>
    <m/>
    <n v="21.58"/>
    <n v="2588.2361791471153"/>
    <n v="2159.7833328276743"/>
    <n v="2238.4992409944552"/>
    <m/>
  </r>
  <r>
    <x v="2232"/>
    <n v="13.5"/>
    <n v="15.19"/>
    <n v="2409.25"/>
    <n v="2149.6999999999998"/>
    <n v="312.57679999999999"/>
    <n v="53103.67"/>
    <n v="47388.76"/>
    <n v="1.9446183847637855E-6"/>
    <n v="1493.2230488562702"/>
    <n v="1494.04"/>
    <n v="-5.4680674127183249E-4"/>
    <n v="11748044.549772268"/>
    <m/>
    <m/>
    <n v="41647.084720096347"/>
    <m/>
    <m/>
    <n v="28.318921757853357"/>
    <m/>
    <m/>
    <n v="90.853808586070713"/>
    <n v="90.8"/>
    <n v="5.9260557346596521E-4"/>
    <n v="28.874770235972704"/>
    <m/>
    <n v="28.86"/>
    <m/>
    <n v="1242.4866667035878"/>
    <n v="1252.17"/>
    <n v="-7.7332417294874167E-3"/>
    <n v="24.632179024605453"/>
    <n v="2239"/>
    <n v="0.88874259381171827"/>
    <n v="33472.04"/>
    <n v="158.12786594021287"/>
    <m/>
    <m/>
    <n v="2009.7979387557534"/>
    <n v="1.2833265446602757"/>
    <m/>
    <m/>
    <n v="214940.60638818805"/>
    <n v="1081950"/>
    <n v="436.8"/>
    <n v="-0.80133961237747764"/>
    <n v="21.50603776477293"/>
    <m/>
    <n v="21.440950000000001"/>
    <n v="3.0356754142391029E-3"/>
    <n v="21.751773804621862"/>
    <m/>
    <n v="21.65"/>
    <n v="2598.6169160607092"/>
    <n v="2160.4800922060676"/>
    <n v="2239.955781899399"/>
    <m/>
  </r>
  <r>
    <x v="2233"/>
    <n v="13.02"/>
    <n v="14.8"/>
    <n v="2361.56"/>
    <n v="2107.14"/>
    <n v="319.08589999999998"/>
    <n v="52371.65"/>
    <n v="46735.42"/>
    <n v="1.9446183847637855E-6"/>
    <n v="1463.6296933195351"/>
    <n v="1464.43"/>
    <n v="-5.4649705377851632E-4"/>
    <n v="11282378.254638085"/>
    <m/>
    <m/>
    <n v="40409.896792284482"/>
    <m/>
    <m/>
    <n v="28.598507977091842"/>
    <m/>
    <m/>
    <n v="89.599228141007799"/>
    <n v="89.56"/>
    <n v="4.3800961375395353E-4"/>
    <n v="29.271835540111738"/>
    <m/>
    <n v="29.15"/>
    <m/>
    <n v="1217.852742179597"/>
    <n v="1227.42"/>
    <n v="-7.7946080562505404E-3"/>
    <n v="25.143500644743927"/>
    <n v="2240"/>
    <n v="0.87972972972972963"/>
    <n v="32977.279999999999"/>
    <n v="155.77836730041969"/>
    <m/>
    <m/>
    <n v="2039.5053491250883"/>
    <n v="1.3021723186573202"/>
    <m/>
    <m/>
    <n v="206422.81386371079"/>
    <n v="1039120"/>
    <n v="421.2"/>
    <n v="-0.80134843534557043"/>
    <n v="21.9307952135729"/>
    <m/>
    <n v="21.860800000000001"/>
    <n v="3.2018596562293222E-3"/>
    <n v="22.181640535524533"/>
    <m/>
    <n v="22.11"/>
    <n v="2652.5597284408937"/>
    <n v="2181.8100166249733"/>
    <n v="2284.1962837412952"/>
    <m/>
  </r>
  <r>
    <x v="2234"/>
    <n v="12.94"/>
    <n v="14.68"/>
    <n v="2342.41"/>
    <n v="2090.04"/>
    <n v="325.53820000000002"/>
    <n v="51782.21"/>
    <n v="46209.15"/>
    <n v="2.3613675910194587E-6"/>
    <n v="1451.6548572603726"/>
    <n v="1452.45"/>
    <n v="-5.474493026454974E-4"/>
    <n v="11097832.717869727"/>
    <m/>
    <m/>
    <n v="39916.842931271705"/>
    <m/>
    <m/>
    <n v="28.712308179296382"/>
    <m/>
    <m/>
    <n v="88.584313505969646"/>
    <n v="88.56"/>
    <n v="2.7454275033478304E-4"/>
    <n v="29.598379940106526"/>
    <m/>
    <n v="29.65"/>
    <m/>
    <n v="1207.8652977247989"/>
    <n v="1217.3699999999999"/>
    <n v="-7.8075706442585213E-3"/>
    <n v="25.646978046333768"/>
    <n v="2241"/>
    <n v="0.88147138964577654"/>
    <n v="32539.77"/>
    <n v="153.67565007088979"/>
    <m/>
    <m/>
    <n v="2066.5634929530729"/>
    <n v="1.3190730618140889"/>
    <m/>
    <m/>
    <n v="203051.93299154512"/>
    <n v="1022260"/>
    <n v="404.8"/>
    <n v="-0.80136958015422188"/>
    <n v="22.105680407031254"/>
    <m/>
    <n v="22.038550000000001"/>
    <n v="3.0460446368409944E-3"/>
    <n v="22.359299744729249"/>
    <m/>
    <n v="22.48"/>
    <n v="2705.6750005943936"/>
    <n v="2190.4919528036962"/>
    <n v="2302.4114056777639"/>
    <m/>
  </r>
  <r>
    <x v="2235"/>
    <n v="12.64"/>
    <n v="14.53"/>
    <n v="2315.89"/>
    <n v="2066.37"/>
    <n v="327.2679"/>
    <n v="51539.21"/>
    <n v="45992.19"/>
    <n v="2.3613675910194587E-6"/>
    <n v="1435.1846999218692"/>
    <n v="1435.97"/>
    <n v="-5.4687777469641929E-4"/>
    <n v="10845998.945647428"/>
    <m/>
    <m/>
    <n v="39238.370791591311"/>
    <m/>
    <m/>
    <n v="28.874142126079406"/>
    <m/>
    <m/>
    <n v="88.166461256506977"/>
    <n v="88.12"/>
    <n v="5.2724984687890775E-4"/>
    <n v="29.736319830516031"/>
    <m/>
    <n v="29.76"/>
    <m/>
    <n v="1194.15169828996"/>
    <n v="1203.67"/>
    <n v="-7.9077336064203863E-3"/>
    <n v="25.781589526149464"/>
    <n v="2242"/>
    <n v="0.86992429456297327"/>
    <n v="32396.77"/>
    <n v="152.9883570277762"/>
    <m/>
    <m/>
    <n v="2075.6452590347722"/>
    <n v="1.3247442993463265"/>
    <m/>
    <m/>
    <n v="198446.06141510606"/>
    <n v="999290"/>
    <n v="396.8"/>
    <n v="-0.80141294177355316"/>
    <n v="22.354989139143221"/>
    <m/>
    <n v="22.280774999999998"/>
    <n v="3.330859862066049E-3"/>
    <n v="22.611739034575141"/>
    <m/>
    <n v="22.72"/>
    <n v="2719.8760856139365"/>
    <n v="2202.8384334803804"/>
    <n v="2328.3780919674596"/>
    <m/>
  </r>
  <r>
    <x v="2236"/>
    <n v="12.98"/>
    <n v="14.63"/>
    <n v="2308.0700000000002"/>
    <n v="2059.39"/>
    <n v="325.27370000000002"/>
    <n v="51345.21"/>
    <n v="45818.96"/>
    <n v="2.3613675910194587E-6"/>
    <n v="1430.3036757514935"/>
    <n v="1431.09"/>
    <n v="-5.4945827900854116E-4"/>
    <n v="10772263.905978287"/>
    <m/>
    <m/>
    <n v="39039.181250642767"/>
    <m/>
    <m/>
    <n v="28.922156381698475"/>
    <m/>
    <m/>
    <n v="87.832450004685853"/>
    <n v="87.8"/>
    <n v="3.6959003059067186E-4"/>
    <n v="29.84728845218822"/>
    <m/>
    <n v="29.78"/>
    <m/>
    <n v="1190.0837319257753"/>
    <n v="1199.67"/>
    <n v="-7.9907541859217668E-3"/>
    <n v="25.622840161845509"/>
    <n v="2243"/>
    <n v="0.88721804511278191"/>
    <n v="32542.05"/>
    <n v="153.66241842467275"/>
    <m/>
    <m/>
    <n v="2066.3372402652294"/>
    <n v="1.3186786037362785"/>
    <m/>
    <m/>
    <n v="197098.75564568123"/>
    <n v="992870"/>
    <n v="402.8"/>
    <n v="-0.80148583838198229"/>
    <n v="22.429457443590756"/>
    <m/>
    <n v="22.351475000000001"/>
    <n v="3.4889171113205997E-3"/>
    <n v="22.687333749275261"/>
    <m/>
    <n v="22.56"/>
    <n v="2703.1285301872708"/>
    <n v="2206.5014911452904"/>
    <n v="2336.1343188903347"/>
    <m/>
  </r>
  <r>
    <x v="2237"/>
    <n v="12.66"/>
    <n v="14.43"/>
    <n v="2277.5300000000002"/>
    <n v="2032.13"/>
    <n v="331.4948"/>
    <n v="51539.17"/>
    <n v="45991.94"/>
    <n v="2.3613675910194587E-6"/>
    <n v="1411.3437199611258"/>
    <n v="1412.12"/>
    <n v="-5.4972667965480504E-4"/>
    <n v="10486631.203112267"/>
    <m/>
    <m/>
    <n v="38263.676007143818"/>
    <m/>
    <m/>
    <n v="29.112818901873148"/>
    <m/>
    <m/>
    <n v="88.16209326087052"/>
    <n v="88.12"/>
    <n v="4.7768112653789885E-4"/>
    <n v="29.733576633574788"/>
    <m/>
    <n v="29.77"/>
    <m/>
    <n v="1174.2968954922221"/>
    <n v="1183.8599999999999"/>
    <n v="-8.0779015320880942E-3"/>
    <n v="26.111214682658883"/>
    <n v="2244"/>
    <n v="0.87733887733887739"/>
    <n v="32451.38"/>
    <n v="153.22231299738385"/>
    <m/>
    <m/>
    <n v="2072.0945541890551"/>
    <n v="1.3222274085777226"/>
    <m/>
    <m/>
    <n v="191874.32490634959"/>
    <n v="966660"/>
    <n v="389.6"/>
    <n v="-0.80150795015170839"/>
    <n v="22.725296100100245"/>
    <m/>
    <n v="22.641175"/>
    <n v="3.7154034673660963E-3"/>
    <n v="22.986848438315786"/>
    <m/>
    <n v="22.94"/>
    <n v="2754.6504962257181"/>
    <n v="2221.0473337691528"/>
    <n v="2366.9473173796814"/>
    <m/>
  </r>
  <r>
    <x v="2238"/>
    <n v="12.46"/>
    <n v="14.26"/>
    <n v="2269.11"/>
    <n v="2024.62"/>
    <n v="332.19189999999998"/>
    <n v="51692.53"/>
    <n v="46128.68"/>
    <n v="2.3613675910194587E-6"/>
    <n v="1406.0917134735914"/>
    <n v="1406.87"/>
    <n v="-5.5320429493022072E-4"/>
    <n v="10408675.821896438"/>
    <m/>
    <n v="237098.67703636532"/>
    <n v="38051.198562412428"/>
    <m/>
    <m/>
    <n v="29.165854870043113"/>
    <m/>
    <m/>
    <n v="88.42227236133111"/>
    <n v="88.4"/>
    <n v="2.5194978881337704E-4"/>
    <n v="29.644148393375822"/>
    <m/>
    <n v="29.7"/>
    <m/>
    <n v="1169.9234726974012"/>
    <n v="1179.52"/>
    <n v="-8.1359597994089539E-3"/>
    <n v="26.164439255079987"/>
    <n v="2245"/>
    <n v="0.87377279102384298"/>
    <n v="32459.43"/>
    <n v="153.24835494507619"/>
    <m/>
    <m/>
    <n v="2071.5805433469518"/>
    <n v="1.3217741035162172"/>
    <m/>
    <m/>
    <n v="190449.71388466752"/>
    <n v="959630"/>
    <n v="384"/>
    <n v="-0.8015383909583198"/>
    <n v="22.808218029462374"/>
    <m/>
    <n v="22.719225000000002"/>
    <n v="3.9170803344907856E-3"/>
    <n v="23.07100045879093"/>
    <m/>
    <n v="23.12"/>
    <n v="2760.2655201383577"/>
    <n v="2225.0935031248173"/>
    <n v="2375.5840294115551"/>
    <m/>
  </r>
  <r>
    <x v="2239"/>
    <n v="12.31"/>
    <n v="13.99"/>
    <n v="2174.2199999999998"/>
    <n v="1939.94"/>
    <n v="348.06310000000002"/>
    <n v="50309.96"/>
    <n v="44894.49"/>
    <n v="3.1949139418507855E-6"/>
    <n v="1347.1601460866061"/>
    <n v="1347.9"/>
    <n v="-5.488937706016328E-4"/>
    <n v="9536384.6446821112"/>
    <m/>
    <n v="237222.49862393315"/>
    <n v="35662.586010418418"/>
    <m/>
    <m/>
    <n v="29.772687919961708"/>
    <m/>
    <m/>
    <n v="86.048934310898204"/>
    <n v="86"/>
    <n v="5.6900361509537589E-4"/>
    <n v="30.433174751267611"/>
    <m/>
    <n v="30.59"/>
    <m/>
    <n v="1120.8622830893862"/>
    <n v="1130.18"/>
    <n v="-8.2444539016915952E-3"/>
    <n v="27.407443501690089"/>
    <n v="2246"/>
    <n v="0.87991422444603296"/>
    <n v="31326.63"/>
    <n v="147.85396032344815"/>
    <m/>
    <m/>
    <n v="2143.8765275802984"/>
    <n v="1.3673840259154442"/>
    <m/>
    <m/>
    <n v="174495.02184979009"/>
    <n v="879360"/>
    <n v="350.4"/>
    <n v="-0.80156588672467466"/>
    <n v="23.757748156870584"/>
    <m/>
    <n v="23.662400000000002"/>
    <n v="4.0295218097310403E-3"/>
    <n v="24.032619313045117"/>
    <m/>
    <n v="24.12"/>
    <n v="2891.3985335331417"/>
    <n v="2271.3894297442066"/>
    <n v="2474.4820933989436"/>
    <m/>
  </r>
  <r>
    <x v="2240"/>
    <n v="14.68"/>
    <n v="15.41"/>
    <n v="2394.35"/>
    <n v="2136.35"/>
    <n v="317.28230000000002"/>
    <n v="51773.27"/>
    <n v="46200.15"/>
    <n v="3.1949139418507855E-6"/>
    <n v="1483.5178798957438"/>
    <n v="1484.34"/>
    <n v="-5.5386239288579553E-4"/>
    <n v="11466933.035366165"/>
    <m/>
    <n v="246599.71043798202"/>
    <n v="41078.201249384416"/>
    <m/>
    <m/>
    <n v="28.264778403223637"/>
    <m/>
    <m/>
    <n v="88.549585006168499"/>
    <n v="88.52"/>
    <n v="3.3421832544622276E-4"/>
    <n v="29.547092633132241"/>
    <m/>
    <n v="29.89"/>
    <m/>
    <n v="1234.3089240099639"/>
    <n v="1244.72"/>
    <n v="-8.3641911353847798E-3"/>
    <n v="24.982070315797117"/>
    <n v="2247"/>
    <n v="0.95262816353017521"/>
    <n v="32625.56"/>
    <n v="153.97256581599328"/>
    <m/>
    <m/>
    <n v="2054.9826523702973"/>
    <n v="1.3105624546623342"/>
    <m/>
    <m/>
    <n v="209821.587252278"/>
    <n v="1057530"/>
    <n v="412.4"/>
    <n v="-0.80159278010810286"/>
    <n v="21.351390962590546"/>
    <m/>
    <n v="21.257124999999998"/>
    <n v="4.4345584170271124E-3"/>
    <n v="21.598697298843813"/>
    <m/>
    <n v="21.98"/>
    <n v="2635.5293397307682"/>
    <n v="2156.3494391818112"/>
    <n v="2223.8485843537828"/>
    <m/>
  </r>
  <r>
    <x v="2241"/>
    <n v="15.22"/>
    <n v="15.71"/>
    <n v="2411.39"/>
    <n v="2151.54"/>
    <n v="312.34440000000001"/>
    <n v="52255.08"/>
    <n v="46629.95"/>
    <n v="3.1949139418507855E-6"/>
    <n v="1494.039280851583"/>
    <n v="1494.86"/>
    <n v="-5.4902743294815703E-4"/>
    <n v="11629510.160695892"/>
    <m/>
    <n v="242786.26849051967"/>
    <n v="41515.918070589636"/>
    <m/>
    <m/>
    <n v="28.163560424461011"/>
    <m/>
    <m/>
    <n v="89.371461792645334"/>
    <n v="89.32"/>
    <n v="5.7615083570694559E-4"/>
    <n v="29.271226878663622"/>
    <m/>
    <n v="29.46"/>
    <m/>
    <n v="1243.04941911264"/>
    <n v="1253.6099999999999"/>
    <n v="-8.4241358056811322E-3"/>
    <n v="24.59168815274392"/>
    <n v="2248"/>
    <n v="0.96880967536600893"/>
    <n v="32951.800000000003"/>
    <n v="155.50007511693474"/>
    <m/>
    <m/>
    <n v="2034.4338084421229"/>
    <n v="1.2973344649071576"/>
    <m/>
    <m/>
    <n v="212798.18730506685"/>
    <n v="1072840"/>
    <n v="425.2"/>
    <n v="-0.80164965204031646"/>
    <n v="21.198589683410734"/>
    <m/>
    <n v="21.112850000000002"/>
    <n v="4.0610189250021023E-3"/>
    <n v="21.444400324805894"/>
    <m/>
    <n v="21.57"/>
    <n v="2594.3452572496749"/>
    <n v="2148.6274139592465"/>
    <n v="2207.933606777528"/>
    <m/>
  </r>
  <r>
    <x v="2242"/>
    <n v="14.17"/>
    <n v="14.98"/>
    <n v="2319.02"/>
    <n v="2069.12"/>
    <n v="321.83519999999999"/>
    <n v="51401.56"/>
    <n v="45868.160000000003"/>
    <n v="3.1949139418507855E-6"/>
    <n v="1436.7740146489712"/>
    <n v="1437.57"/>
    <n v="-5.5370197696724688E-4"/>
    <n v="10738065.390155971"/>
    <m/>
    <n v="232928.8349274614"/>
    <n v="39129.989731973161"/>
    <m/>
    <m/>
    <n v="28.702250379716947"/>
    <m/>
    <m/>
    <n v="87.909549494959435"/>
    <n v="87.88"/>
    <n v="3.3624823576960949E-4"/>
    <n v="29.748423444938069"/>
    <m/>
    <n v="30.04"/>
    <m/>
    <n v="1195.3969828604299"/>
    <n v="1205.82"/>
    <n v="-8.6439245820851829E-3"/>
    <n v="25.337292146593668"/>
    <n v="2249"/>
    <n v="0.94592790387182912"/>
    <n v="32388.21"/>
    <n v="152.82855070636671"/>
    <m/>
    <m/>
    <n v="2069.229678473499"/>
    <n v="1.3193982975888008"/>
    <m/>
    <m/>
    <n v="196488.05603361272"/>
    <n v="990700"/>
    <n v="396.4"/>
    <n v="-0.80166745126313443"/>
    <n v="22.009628335940082"/>
    <m/>
    <n v="21.9192"/>
    <n v="4.1255308560568249E-3"/>
    <n v="22.265128113665789"/>
    <m/>
    <n v="22.3"/>
    <n v="2673.0041184557799"/>
    <n v="2189.7246327782882"/>
    <n v="2292.4071271417843"/>
    <m/>
  </r>
  <r>
    <x v="2243"/>
    <n v="18.989999999999998"/>
    <n v="17.940000000000001"/>
    <n v="2704.32"/>
    <n v="2412.88"/>
    <n v="279.13929999999999"/>
    <n v="53140.85"/>
    <n v="47419.77"/>
    <n v="3.4727769306908129E-6"/>
    <n v="1675.3682518825906"/>
    <n v="1676.29"/>
    <n v="-5.4987389855531976E-4"/>
    <n v="14304281.407085111"/>
    <m/>
    <m/>
    <n v="48880.066276344507"/>
    <m/>
    <m/>
    <n v="26.315924475543692"/>
    <m/>
    <m/>
    <n v="90.877523206229824"/>
    <n v="90.84"/>
    <n v="4.1306920112083034E-4"/>
    <n v="28.739215875410547"/>
    <m/>
    <n v="28.64"/>
    <m/>
    <n v="1393.8778591161536"/>
    <n v="1406.56"/>
    <n v="-9.016423674671814E-3"/>
    <n v="21.971704765504128"/>
    <n v="2250"/>
    <n v="1.0585284280936453"/>
    <n v="34212.050000000003"/>
    <n v="161.39679646790682"/>
    <m/>
    <m/>
    <n v="1952.7075286916152"/>
    <n v="1.2447464869517608"/>
    <m/>
    <m/>
    <n v="261749.96054395361"/>
    <n v="1320080"/>
    <n v="506"/>
    <n v="-0.80171659252170047"/>
    <n v="18.350422673540926"/>
    <m/>
    <n v="18.27825"/>
    <n v="3.9485548967175266E-3"/>
    <n v="18.564156379863196"/>
    <m/>
    <n v="19.18"/>
    <n v="2317.9453032269957"/>
    <n v="2007.6693393753103"/>
    <n v="1911.2835110531023"/>
    <m/>
  </r>
  <r>
    <x v="2244"/>
    <n v="16.87"/>
    <n v="17.25"/>
    <n v="2635.18"/>
    <n v="2351.19"/>
    <n v="284.84589999999997"/>
    <n v="53173.02"/>
    <n v="47448.31"/>
    <n v="3.4727769306908129E-6"/>
    <n v="1632.495140769217"/>
    <n v="1633.39"/>
    <n v="-5.4785399125933942E-4"/>
    <n v="13572281.07076399"/>
    <m/>
    <m/>
    <n v="47005.043685637676"/>
    <m/>
    <m/>
    <n v="26.65163984374059"/>
    <m/>
    <m/>
    <n v="90.930320684741005"/>
    <n v="90.88"/>
    <n v="5.5370471766069684E-4"/>
    <n v="28.72095635625551"/>
    <m/>
    <n v="29.13"/>
    <m/>
    <n v="1358.2015706942493"/>
    <n v="1370.74"/>
    <n v="-9.1471973574497323E-3"/>
    <n v="22.419441012868475"/>
    <n v="2251"/>
    <n v="0.9779710144927537"/>
    <n v="34212.050000000003"/>
    <n v="161.38419425229219"/>
    <m/>
    <m/>
    <n v="1952.7075286916152"/>
    <n v="1.2446284918053265"/>
    <m/>
    <m/>
    <n v="248357.2908172351"/>
    <n v="1253220"/>
    <n v="479.6"/>
    <n v="-0.80182466700400956"/>
    <n v="18.818710618288041"/>
    <m/>
    <n v="18.752375000000001"/>
    <n v="3.5374515648305405E-3"/>
    <n v="19.038147317077136"/>
    <m/>
    <n v="19.440000000000001"/>
    <n v="2365.1800600535148"/>
    <n v="2033.28141514002"/>
    <n v="1960.0579204028465"/>
    <m/>
  </r>
  <r>
    <x v="2245"/>
    <n v="14.73"/>
    <n v="15.66"/>
    <n v="2404.87"/>
    <n v="2145.6999999999998"/>
    <n v="306.44220000000001"/>
    <n v="51280.160000000003"/>
    <n v="45759.07"/>
    <n v="3.4727769306908129E-6"/>
    <n v="1489.7816698730514"/>
    <n v="1490.61"/>
    <n v="-5.5569875886274378E-4"/>
    <n v="11199425.187204139"/>
    <m/>
    <m/>
    <n v="40842.410947202035"/>
    <m/>
    <m/>
    <n v="27.815569814410274"/>
    <m/>
    <m/>
    <n v="87.691233165496115"/>
    <n v="87.64"/>
    <n v="5.8458655289950201E-4"/>
    <n v="29.742474118102749"/>
    <m/>
    <n v="29.68"/>
    <m/>
    <n v="1239.4614107789894"/>
    <n v="1251.0899999999999"/>
    <n v="-9.2947663405594794E-3"/>
    <n v="24.117673783485838"/>
    <n v="2252"/>
    <n v="0.94061302681992343"/>
    <n v="32688.19"/>
    <n v="154.1838414612063"/>
    <m/>
    <m/>
    <n v="2039.6842779560413"/>
    <n v="1.2999430172227069"/>
    <m/>
    <m/>
    <n v="204938.37631838064"/>
    <n v="1033920"/>
    <n v="412.4"/>
    <n v="-0.80178507397247301"/>
    <n v="20.462480771227096"/>
    <m/>
    <n v="20.3872"/>
    <n v="3.6925507782872291E-3"/>
    <n v="20.701355156426729"/>
    <m/>
    <n v="20.73"/>
    <n v="2544.3382417444914"/>
    <n v="2122.0788471840738"/>
    <n v="2131.2643740723643"/>
    <m/>
  </r>
  <r>
    <x v="2246"/>
    <n v="15.51"/>
    <n v="16.18"/>
    <n v="2510.2399999999998"/>
    <n v="2239.71"/>
    <n v="297.5351"/>
    <n v="52129.95"/>
    <n v="46517.21"/>
    <n v="3.4727769306908129E-6"/>
    <n v="1555.0189205836716"/>
    <n v="1555.88"/>
    <n v="-5.5343562249565714E-4"/>
    <n v="12180282.336071286"/>
    <m/>
    <m/>
    <n v="43526.149126663317"/>
    <m/>
    <m/>
    <n v="27.205517036850832"/>
    <m/>
    <m/>
    <n v="89.142236194557782"/>
    <n v="89.12"/>
    <n v="2.4950846676130567E-4"/>
    <n v="29.248718123151473"/>
    <m/>
    <n v="29.2"/>
    <m/>
    <n v="1293.7289732116021"/>
    <n v="1306.58"/>
    <n v="-9.8356218435899923E-3"/>
    <n v="23.415157813994014"/>
    <n v="2253"/>
    <n v="0.95859085290482082"/>
    <n v="33356.76"/>
    <n v="157.32507101360761"/>
    <m/>
    <m/>
    <n v="1997.9667121405869"/>
    <n v="1.2732346372252372"/>
    <m/>
    <m/>
    <n v="222888.88035547963"/>
    <n v="1125240"/>
    <n v="437.2"/>
    <n v="-0.80191880811606442"/>
    <n v="19.565042557868143"/>
    <m/>
    <n v="19.497624999999999"/>
    <n v="3.4577317939052943E-3"/>
    <n v="19.793699002142077"/>
    <m/>
    <n v="20.13"/>
    <n v="2470.2250307167278"/>
    <n v="2075.5372841831204"/>
    <n v="2037.7919298732932"/>
    <m/>
  </r>
  <r>
    <x v="2247"/>
    <n v="15.36"/>
    <n v="16.29"/>
    <n v="2548.5100000000002"/>
    <n v="2273.85"/>
    <n v="289.18400000000003"/>
    <n v="52417.01"/>
    <n v="46773.2"/>
    <n v="3.4727769306908129E-6"/>
    <n v="1578.68755087108"/>
    <n v="1579.56"/>
    <n v="-5.5233680830102383E-4"/>
    <n v="12551087.703477241"/>
    <m/>
    <m/>
    <n v="44520.928775036271"/>
    <m/>
    <m/>
    <n v="26.997466886470395"/>
    <m/>
    <m/>
    <n v="89.630923339585024"/>
    <n v="89.6"/>
    <n v="3.4512655786866908E-4"/>
    <n v="29.086783951296155"/>
    <m/>
    <n v="29.02"/>
    <m/>
    <n v="1313.4115578258368"/>
    <n v="1326.55"/>
    <n v="-9.9042193465479489E-3"/>
    <n v="22.756484991449685"/>
    <n v="2254"/>
    <n v="0.94290976058931864"/>
    <n v="33650.93"/>
    <n v="158.7001127886314"/>
    <m/>
    <m/>
    <n v="1980.346839355868"/>
    <n v="1.2618864743765459"/>
    <m/>
    <m/>
    <n v="229676.15072642919"/>
    <n v="1159670"/>
    <n v="450.4"/>
    <n v="-0.80194697566857021"/>
    <n v="19.265914378145517"/>
    <m/>
    <n v="19.200225"/>
    <n v="3.4212816852676742E-3"/>
    <n v="19.491329515296446"/>
    <m/>
    <n v="19.809999999999999"/>
    <n v="2400.7371329102298"/>
    <n v="2059.6649211065578"/>
    <n v="2006.6363119474165"/>
    <m/>
  </r>
  <r>
    <x v="2248"/>
    <n v="14.01"/>
    <n v="15.42"/>
    <n v="2357.4899999999998"/>
    <n v="2103.4"/>
    <n v="305.40570000000002"/>
    <n v="51510.11"/>
    <n v="45963.46"/>
    <n v="3.0559851109668301E-6"/>
    <n v="1460.2524114493888"/>
    <n v="1461.06"/>
    <n v="-5.5274153738460452E-4"/>
    <n v="10668055.230781214"/>
    <m/>
    <m/>
    <n v="39513.794093637662"/>
    <m/>
    <m/>
    <n v="28.007158055315507"/>
    <m/>
    <m/>
    <n v="88.073718809121232"/>
    <n v="88.04"/>
    <n v="3.8299419719711736E-4"/>
    <n v="29.587323897505669"/>
    <m/>
    <n v="29.67"/>
    <m/>
    <n v="1214.8521049529002"/>
    <n v="1227.55"/>
    <n v="-1.0344096001873471E-2"/>
    <n v="24.028362306354428"/>
    <n v="2255"/>
    <n v="0.90856031128404668"/>
    <n v="32649.98"/>
    <n v="153.9434970054152"/>
    <m/>
    <m/>
    <n v="2039.2524377703323"/>
    <n v="1.2990519042648008"/>
    <m/>
    <m/>
    <n v="195222.91940287588"/>
    <n v="986070"/>
    <n v="402.4"/>
    <n v="-0.80201920816688888"/>
    <n v="20.707212387956787"/>
    <m/>
    <n v="20.645600000000002"/>
    <n v="2.9842866255660461E-3"/>
    <n v="20.950311970774386"/>
    <m/>
    <n v="20.79"/>
    <n v="2534.9161636148942"/>
    <n v="2136.6953140084765"/>
    <n v="2156.7543320973241"/>
    <m/>
  </r>
  <r>
    <x v="2249"/>
    <n v="13.48"/>
    <n v="14.95"/>
    <n v="2301.27"/>
    <n v="2053.23"/>
    <n v="315.29300000000001"/>
    <n v="50500.69"/>
    <n v="45062.6"/>
    <n v="3.0559851109668301E-6"/>
    <n v="1425.3944354039811"/>
    <n v="1426.19"/>
    <n v="-5.5782511167445925E-4"/>
    <n v="10158721.131673895"/>
    <m/>
    <m/>
    <n v="38099.712588726077"/>
    <m/>
    <m/>
    <n v="28.340431799433894"/>
    <m/>
    <m/>
    <n v="86.345673071203407"/>
    <n v="86.32"/>
    <n v="2.9741741431199564E-4"/>
    <n v="30.166196531884374"/>
    <m/>
    <n v="30.1"/>
    <m/>
    <n v="1185.8415097368427"/>
    <n v="1198.3399999999999"/>
    <n v="-1.0429836493113132E-2"/>
    <n v="24.804666934638913"/>
    <n v="2256"/>
    <n v="0.90167224080267561"/>
    <n v="32191.88"/>
    <n v="151.77172016867814"/>
    <m/>
    <m/>
    <n v="2067.8644473869567"/>
    <n v="1.3171535585067868"/>
    <m/>
    <m/>
    <n v="185903.795435131"/>
    <n v="938870"/>
    <n v="376"/>
    <n v="-0.80199197393128863"/>
    <n v="21.200130446618999"/>
    <m/>
    <n v="21.13355"/>
    <n v="3.1504620198214983E-3"/>
    <n v="21.449288049888342"/>
    <m/>
    <n v="21.49"/>
    <n v="2616.8138445736581"/>
    <n v="2162.1211157243588"/>
    <n v="2208.0940845696082"/>
    <m/>
  </r>
  <r>
    <x v="2250"/>
    <n v="13.53"/>
    <n v="15.03"/>
    <n v="2310.7800000000002"/>
    <n v="2061.71"/>
    <n v="314.02550000000002"/>
    <n v="50520.69"/>
    <n v="45080.31"/>
    <n v="3.0559851109668301E-6"/>
    <n v="1431.2499791536677"/>
    <n v="1432.05"/>
    <n v="-5.5865426928680684E-4"/>
    <n v="10242202.030634666"/>
    <m/>
    <m/>
    <n v="38335.377161401928"/>
    <m/>
    <m/>
    <n v="28.281171598402622"/>
    <m/>
    <m/>
    <n v="86.377762661281594"/>
    <n v="86.36"/>
    <n v="2.0568158037970186E-4"/>
    <n v="30.153317803755829"/>
    <m/>
    <n v="30.16"/>
    <m/>
    <n v="1190.7048734984073"/>
    <n v="1203.3599999999999"/>
    <n v="-1.0516492572125169E-2"/>
    <n v="24.703359839069048"/>
    <n v="2257"/>
    <n v="0.90019960079840322"/>
    <n v="32172.07"/>
    <n v="151.66648063886387"/>
    <m/>
    <m/>
    <n v="2069.1369544509348"/>
    <n v="1.3178391629052519"/>
    <m/>
    <m/>
    <n v="187433.07332634256"/>
    <n v="947070"/>
    <n v="378.8"/>
    <n v="-0.80209163702118902"/>
    <n v="21.111588929517481"/>
    <m/>
    <n v="21.044049999999999"/>
    <n v="3.2094073867663386E-3"/>
    <n v="21.359976042406174"/>
    <m/>
    <n v="21.39"/>
    <n v="2606.1262666698981"/>
    <n v="2157.6000931486074"/>
    <n v="2198.8720658351976"/>
    <m/>
  </r>
  <r>
    <x v="2251"/>
    <n v="13.06"/>
    <n v="14.74"/>
    <n v="2253.89"/>
    <n v="2010.95"/>
    <n v="320.13389999999998"/>
    <n v="50449.47"/>
    <n v="45016.62"/>
    <n v="3.0559851109668301E-6"/>
    <n v="1395.9794342475034"/>
    <n v="1396.76"/>
    <n v="-5.5884028215058557E-4"/>
    <n v="9737458.6034303922"/>
    <m/>
    <m/>
    <n v="36919.278140869304"/>
    <m/>
    <m/>
    <n v="28.628572473852298"/>
    <m/>
    <m/>
    <n v="86.2538910196957"/>
    <n v="86.2"/>
    <n v="6.251858433374835E-4"/>
    <n v="30.194894213954189"/>
    <m/>
    <n v="30.35"/>
    <m/>
    <n v="1161.3559055258968"/>
    <n v="1173.6500000000001"/>
    <n v="-1.0475094341671931E-2"/>
    <n v="25.182266276225253"/>
    <n v="2258"/>
    <n v="0.88602442333785625"/>
    <n v="31910.99"/>
    <n v="150.42394358396174"/>
    <m/>
    <m/>
    <n v="2085.9282357103639"/>
    <n v="1.328407639600687"/>
    <m/>
    <m/>
    <n v="178197.73633409347"/>
    <n v="900400"/>
    <n v="364"/>
    <n v="-0.80209047497324137"/>
    <n v="21.63035592664604"/>
    <m/>
    <n v="21.559200000000001"/>
    <n v="3.3004901223625538E-3"/>
    <n v="21.885123308370705"/>
    <m/>
    <n v="21.84"/>
    <n v="2656.649379852915"/>
    <n v="2184.1036684556666"/>
    <n v="2252.9041077848351"/>
    <m/>
  </r>
  <r>
    <x v="2252"/>
    <n v="12.59"/>
    <n v="14.52"/>
    <n v="2218.6"/>
    <n v="1979.46"/>
    <n v="326.1902"/>
    <n v="50148.67"/>
    <n v="44748.08"/>
    <n v="3.0559851109668301E-6"/>
    <n v="1374.0885553446421"/>
    <n v="1374.86"/>
    <n v="-5.6110778941687034E-4"/>
    <n v="9432098.1289590951"/>
    <m/>
    <m/>
    <n v="36051.739267052617"/>
    <m/>
    <m/>
    <n v="28.851972721482468"/>
    <m/>
    <m/>
    <n v="85.737520045897682"/>
    <n v="85.72"/>
    <n v="2.0438690967905515E-4"/>
    <n v="30.373986763227759"/>
    <m/>
    <n v="30.31"/>
    <m/>
    <n v="1143.1370393263983"/>
    <n v="1155.24"/>
    <n v="-1.0476576878918453E-2"/>
    <n v="25.657012934580152"/>
    <n v="2259"/>
    <n v="0.86707988980716255"/>
    <n v="31784.61"/>
    <n v="149.8165070255699"/>
    <m/>
    <m/>
    <n v="2094.1893272787884"/>
    <n v="1.3335422288803571"/>
    <m/>
    <m/>
    <n v="172611.02804578844"/>
    <n v="872260"/>
    <n v="354.4"/>
    <n v="-0.80211057706900646"/>
    <n v="21.968048196396254"/>
    <m/>
    <n v="21.896850000000001"/>
    <n v="3.2515268815493936E-3"/>
    <n v="22.227074067979451"/>
    <m/>
    <n v="22.12"/>
    <n v="2706.7336495398149"/>
    <n v="2201.1471064695111"/>
    <n v="2288.0763584989454"/>
    <m/>
  </r>
  <r>
    <x v="2253"/>
    <n v="11.56"/>
    <n v="14.3"/>
    <n v="2114.06"/>
    <n v="1886.17"/>
    <n v="337.51100000000002"/>
    <n v="49856.46"/>
    <n v="44486.93"/>
    <n v="2.639209272237153E-6"/>
    <n v="1309.2459932638612"/>
    <n v="1309.98"/>
    <n v="-5.6031904009123945E-4"/>
    <n v="8541956.2503389195"/>
    <m/>
    <m/>
    <n v="33502.151047891617"/>
    <m/>
    <m/>
    <n v="29.529549396866329"/>
    <m/>
    <m/>
    <n v="85.231703226113027"/>
    <n v="85.2"/>
    <n v="3.7210359287587202E-4"/>
    <n v="30.548101557593853"/>
    <m/>
    <n v="30.4"/>
    <m/>
    <n v="1089.1681145627645"/>
    <n v="1100.55"/>
    <n v="-1.0341997580514795E-2"/>
    <n v="26.542341269721184"/>
    <n v="2260"/>
    <n v="0.8083916083916084"/>
    <n v="31309.45"/>
    <n v="147.54227746478605"/>
    <m/>
    <m/>
    <n v="2125.49614528756"/>
    <n v="1.3530929791021109"/>
    <m/>
    <m/>
    <n v="156325.2476861772"/>
    <n v="790120"/>
    <n v="325.2"/>
    <n v="-0.80214999280340049"/>
    <n v="23.00016664771211"/>
    <m/>
    <n v="22.919474999999998"/>
    <n v="3.5206586412694918E-3"/>
    <n v="23.272245110102837"/>
    <m/>
    <n v="23.01"/>
    <n v="2800.1329864668169"/>
    <n v="2252.8401380978798"/>
    <n v="2395.5763879286769"/>
    <m/>
  </r>
  <r>
    <x v="2254"/>
    <n v="12.27"/>
    <n v="14.58"/>
    <n v="2162.84"/>
    <n v="1929.68"/>
    <n v="332.07960000000003"/>
    <n v="50283.12"/>
    <n v="44867.519999999997"/>
    <n v="2.639209272237153E-6"/>
    <n v="1339.4229858153471"/>
    <n v="1340.17"/>
    <n v="-5.5740255687930507E-4"/>
    <n v="8935666.0339556057"/>
    <m/>
    <m/>
    <n v="34661.055591390155"/>
    <m/>
    <m/>
    <n v="29.188197188846917"/>
    <m/>
    <m/>
    <n v="85.959000300135699"/>
    <n v="85.92"/>
    <n v="4.5391410772466223E-4"/>
    <n v="30.285719324431064"/>
    <m/>
    <n v="30.3"/>
    <m/>
    <n v="1114.2608917145672"/>
    <n v="1126.1099999999999"/>
    <n v="-1.0522158834778805E-2"/>
    <n v="26.113526919864356"/>
    <n v="2261"/>
    <n v="0.84156378600823045"/>
    <n v="31616.41"/>
    <n v="148.97715872361476"/>
    <m/>
    <m/>
    <n v="2104.6576349733427"/>
    <n v="1.3397001542503948"/>
    <m/>
    <m/>
    <n v="163531.9302195101"/>
    <n v="826920"/>
    <n v="334.4"/>
    <n v="-0.80223972062652971"/>
    <n v="22.468554341760537"/>
    <m/>
    <n v="22.38195"/>
    <n v="3.8693832199847566E-3"/>
    <n v="22.734622157012858"/>
    <m/>
    <n v="22.65"/>
    <n v="2754.8944299317081"/>
    <n v="2226.7980219409674"/>
    <n v="2340.2064461723385"/>
    <m/>
  </r>
  <r>
    <x v="2255"/>
    <n v="11.83"/>
    <n v="14.51"/>
    <n v="2141.6799999999998"/>
    <n v="1910.8"/>
    <n v="336.3211"/>
    <n v="50557.35"/>
    <n v="45112.09"/>
    <n v="2.639209272237153E-6"/>
    <n v="1326.2864905402525"/>
    <n v="1327.03"/>
    <n v="-5.6028082239845123E-4"/>
    <n v="8760439.9051147923"/>
    <m/>
    <m/>
    <n v="34152.042157913798"/>
    <m/>
    <m/>
    <n v="29.330222522556912"/>
    <m/>
    <m/>
    <n v="86.425689103953971"/>
    <n v="86.4"/>
    <n v="2.9732759205969295E-4"/>
    <n v="30.119599236995768"/>
    <m/>
    <n v="30.18"/>
    <m/>
    <n v="1103.3272164044181"/>
    <n v="1115.1300000000001"/>
    <n v="-1.0584222104671248E-2"/>
    <n v="26.44536023290922"/>
    <n v="2262"/>
    <n v="0.81529979324603719"/>
    <n v="31748"/>
    <n v="149.58553256740748"/>
    <m/>
    <m/>
    <n v="2095.8978833701044"/>
    <n v="1.3339977485421031"/>
    <m/>
    <m/>
    <n v="160326.53259831425"/>
    <n v="810910"/>
    <n v="330.4"/>
    <n v="-0.80228812988085696"/>
    <n v="22.687330084738036"/>
    <m/>
    <n v="22.599824999999999"/>
    <n v="3.8719363861461353E-3"/>
    <n v="22.956269320200821"/>
    <m/>
    <n v="22.8"/>
    <n v="2789.9017940682502"/>
    <n v="2237.6332828556697"/>
    <n v="2362.9929769030009"/>
    <m/>
  </r>
  <r>
    <x v="2256"/>
    <n v="11.3"/>
    <n v="14.1"/>
    <n v="2119.39"/>
    <n v="1890.91"/>
    <n v="341.97809999999998"/>
    <n v="50273.94"/>
    <n v="44859.09"/>
    <n v="2.639209272237153E-6"/>
    <n v="1312.4508726727838"/>
    <n v="1313.19"/>
    <n v="-5.6284873264056401E-4"/>
    <n v="8577695.5041394196"/>
    <m/>
    <m/>
    <n v="33618.473931916349"/>
    <m/>
    <m/>
    <n v="29.48210800858547"/>
    <m/>
    <m/>
    <n v="85.939115932165507"/>
    <n v="85.92"/>
    <n v="2.2248524401202729E-4"/>
    <n v="30.28747723787345"/>
    <m/>
    <n v="30.26"/>
    <m/>
    <n v="1091.8109954671722"/>
    <n v="1103.49"/>
    <n v="-1.0583697661807334E-2"/>
    <n v="26.888446126209132"/>
    <n v="2263"/>
    <n v="0.8014184397163121"/>
    <n v="31567.66"/>
    <n v="148.72421959820213"/>
    <m/>
    <m/>
    <n v="2107.8033332972482"/>
    <n v="1.3414481590915037"/>
    <m/>
    <m/>
    <n v="156983.48351695595"/>
    <n v="794000"/>
    <n v="318.8"/>
    <n v="-0.80228780413481615"/>
    <n v="22.922420566660865"/>
    <m/>
    <n v="22.832249999999998"/>
    <n v="3.9492632859603471E-3"/>
    <n v="23.194430239297784"/>
    <m/>
    <n v="23.22"/>
    <n v="2836.6459532612657"/>
    <n v="2249.2207850799987"/>
    <n v="2387.4787650343283"/>
    <m/>
  </r>
  <r>
    <x v="2257"/>
    <n v="11.3"/>
    <n v="14.26"/>
    <n v="2132.3200000000002"/>
    <n v="1902.44"/>
    <n v="340.78300000000002"/>
    <n v="50427.44"/>
    <n v="44995.94"/>
    <n v="2.639209272237153E-6"/>
    <n v="1320.4256912741257"/>
    <n v="1321.17"/>
    <n v="-5.6337089539904017E-4"/>
    <n v="8681932.526860619"/>
    <m/>
    <m/>
    <n v="33925.63628266388"/>
    <m/>
    <m/>
    <n v="29.391458054533292"/>
    <m/>
    <m/>
    <n v="86.199409505889392"/>
    <n v="86.16"/>
    <n v="4.573990934237937E-4"/>
    <n v="30.194043215591584"/>
    <m/>
    <n v="30.2"/>
    <m/>
    <n v="1098.4368150168614"/>
    <n v="1110.33"/>
    <n v="-1.0711396596632117E-2"/>
    <n v="26.792754803839752"/>
    <n v="2264"/>
    <n v="0.79242636746143069"/>
    <n v="31755.49"/>
    <n v="149.59745831068219"/>
    <m/>
    <m/>
    <n v="2095.2617416780649"/>
    <n v="1.3333400342692181"/>
    <m/>
    <m/>
    <n v="158892.57172472123"/>
    <n v="803770"/>
    <n v="317.2"/>
    <n v="-0.80231587179824926"/>
    <n v="22.781587860696565"/>
    <m/>
    <n v="22.687774999999998"/>
    <n v="4.1349520037361476E-3"/>
    <n v="23.052208235159828"/>
    <m/>
    <n v="23.22"/>
    <n v="2826.550821653912"/>
    <n v="2242.3050054905161"/>
    <n v="2372.8103710951154"/>
    <m/>
  </r>
  <r>
    <x v="2258"/>
    <n v="13.36"/>
    <n v="15.39"/>
    <n v="2240.64"/>
    <n v="1999.06"/>
    <n v="321.80689999999998"/>
    <n v="51138.64"/>
    <n v="45630.18"/>
    <n v="2.3613675910194587E-6"/>
    <n v="1387.4006728155409"/>
    <n v="1388.18"/>
    <n v="-5.6140211244881666E-4"/>
    <n v="9562569.0533079188"/>
    <m/>
    <m/>
    <n v="36509.078792948152"/>
    <m/>
    <m/>
    <n v="28.642863427361835"/>
    <m/>
    <m/>
    <n v="87.408722746144136"/>
    <n v="87.36"/>
    <n v="5.5772374249229983E-4"/>
    <n v="29.765351178085801"/>
    <m/>
    <n v="29.72"/>
    <m/>
    <n v="1154.1239675281008"/>
    <n v="1166.54"/>
    <n v="-1.0643469123989835E-2"/>
    <n v="25.295945249218214"/>
    <n v="2265"/>
    <n v="0.86809616634178033"/>
    <n v="32333.57"/>
    <n v="152.2850670304739"/>
    <m/>
    <m/>
    <n v="2057.1193950277925"/>
    <n v="1.3086955417312833"/>
    <m/>
    <m/>
    <n v="175014.361624893"/>
    <n v="885390"/>
    <n v="351.2"/>
    <n v="-0.80233076765618205"/>
    <n v="21.621548646384845"/>
    <m/>
    <n v="21.523975"/>
    <n v="4.5332540288141043E-3"/>
    <n v="21.879191672801685"/>
    <m/>
    <n v="22.02"/>
    <n v="2668.6421516627024"/>
    <n v="2185.1939402117737"/>
    <n v="2251.9867877949955"/>
    <m/>
  </r>
  <r>
    <x v="2259"/>
    <n v="14.39"/>
    <n v="15.71"/>
    <n v="2247.34"/>
    <n v="2005.04"/>
    <n v="319.97559999999999"/>
    <n v="51277.99"/>
    <n v="45754.41"/>
    <n v="2.3613675910194587E-6"/>
    <n v="1391.515371077169"/>
    <n v="1392.29"/>
    <n v="-5.5637038464040334E-4"/>
    <n v="9619367.9545062874"/>
    <m/>
    <m/>
    <n v="36672.547348899374"/>
    <m/>
    <m/>
    <n v="28.599277827026572"/>
    <m/>
    <m/>
    <n v="87.644769596229352"/>
    <n v="87.6"/>
    <n v="5.110684501068441E-4"/>
    <n v="29.683285995133989"/>
    <m/>
    <n v="29.94"/>
    <m/>
    <n v="1157.5431207004551"/>
    <n v="1169.99"/>
    <n v="-1.0638449302596498E-2"/>
    <n v="25.150374751593407"/>
    <n v="2266"/>
    <n v="0.9159770846594526"/>
    <n v="32376.47"/>
    <n v="152.47521147806745"/>
    <m/>
    <m/>
    <n v="2054.3900205093992"/>
    <n v="1.3068352792312772"/>
    <m/>
    <m/>
    <n v="176055.50660473859"/>
    <n v="890640"/>
    <n v="351.2"/>
    <n v="-0.8023269709369234"/>
    <n v="21.555865798288078"/>
    <m/>
    <n v="21.4602"/>
    <n v="4.4578241716328737E-3"/>
    <n v="21.812986829037481"/>
    <m/>
    <n v="21.97"/>
    <n v="2653.2849249541218"/>
    <n v="2181.8687492798463"/>
    <n v="2245.1456077982334"/>
    <m/>
  </r>
  <r>
    <x v="2260"/>
    <n v="12.67"/>
    <n v="14.93"/>
    <n v="2116.0100000000002"/>
    <n v="1887.86"/>
    <n v="339.48129999999998"/>
    <n v="51043.11"/>
    <n v="45544.72"/>
    <n v="2.3613675910194587E-6"/>
    <n v="1310.1660825332817"/>
    <n v="1310.9"/>
    <n v="-5.5985770594124684E-4"/>
    <n v="8494639.8543345015"/>
    <m/>
    <m/>
    <n v="33457.361158768676"/>
    <m/>
    <m/>
    <n v="29.434221566016685"/>
    <m/>
    <m/>
    <n v="87.241183432135657"/>
    <n v="87.2"/>
    <n v="4.7228706577584489E-4"/>
    <n v="29.818290406169744"/>
    <m/>
    <n v="30.15"/>
    <m/>
    <n v="1089.8617941013215"/>
    <n v="1101.78"/>
    <n v="-1.0817228392853817E-2"/>
    <n v="26.681822626583831"/>
    <n v="2267"/>
    <n v="0.84862692565304754"/>
    <n v="32002.720000000001"/>
    <n v="150.70328816982234"/>
    <m/>
    <m/>
    <n v="2078.1056470173353"/>
    <n v="1.3217959145748388"/>
    <m/>
    <m/>
    <n v="155471.94035655912"/>
    <n v="786490"/>
    <n v="314.39999999999998"/>
    <n v="-0.80232178367613183"/>
    <n v="22.814586674252013"/>
    <m/>
    <n v="22.713349999999998"/>
    <n v="4.4571441135725642E-3"/>
    <n v="23.086997791753518"/>
    <m/>
    <n v="23.16"/>
    <n v="2814.8478280996378"/>
    <n v="2245.5674784060702"/>
    <n v="2376.2473539567573"/>
    <m/>
  </r>
  <r>
    <x v="2261"/>
    <n v="13.99"/>
    <n v="15.53"/>
    <n v="2179.4299999999998"/>
    <n v="1944.44"/>
    <n v="329.61540000000002"/>
    <n v="51134.62"/>
    <n v="45626.27"/>
    <n v="2.3613675910194587E-6"/>
    <n v="1349.4008251668804"/>
    <n v="1350.15"/>
    <n v="-5.5488266719971868E-4"/>
    <n v="9003430.3282531239"/>
    <m/>
    <m/>
    <n v="34961.123801333932"/>
    <m/>
    <m/>
    <n v="28.992388624182087"/>
    <m/>
    <m/>
    <n v="87.395458211550476"/>
    <n v="87.36"/>
    <n v="4.0588612122793855E-4"/>
    <n v="29.763868723034932"/>
    <m/>
    <n v="29.7"/>
    <m/>
    <n v="1122.4931427504036"/>
    <n v="1134.8800000000001"/>
    <n v="-1.0914684591847967E-2"/>
    <n v="25.904735845918083"/>
    <n v="2268"/>
    <n v="0.90083708950418551"/>
    <n v="32319.26"/>
    <n v="152.18201592326631"/>
    <m/>
    <m/>
    <n v="2057.5510328624487"/>
    <n v="1.3085979262231078"/>
    <m/>
    <m/>
    <n v="164785.51289050945"/>
    <n v="833730"/>
    <n v="331.6"/>
    <n v="-0.8023514652339373"/>
    <n v="22.129792660391434"/>
    <m/>
    <n v="22.029050000000002"/>
    <n v="4.5731731686764476E-3"/>
    <n v="22.394294818953767"/>
    <m/>
    <n v="22.5"/>
    <n v="2732.8676325404872"/>
    <n v="2211.8595822129614"/>
    <n v="2304.9228111686084"/>
    <m/>
  </r>
  <r>
    <x v="2262"/>
    <n v="13.57"/>
    <n v="15.26"/>
    <n v="2157.75"/>
    <n v="1925.09"/>
    <n v="329.04989999999998"/>
    <n v="51373.99"/>
    <n v="45839.74"/>
    <n v="2.3613675910194587E-6"/>
    <n v="1335.9450102218996"/>
    <n v="1336.69"/>
    <n v="-5.5733923205869562E-4"/>
    <n v="8823857.8644957226"/>
    <m/>
    <m/>
    <n v="34438.922679645875"/>
    <m/>
    <m/>
    <n v="29.135888445088376"/>
    <m/>
    <m/>
    <n v="87.802430478383386"/>
    <n v="87.76"/>
    <n v="4.8348311740409322E-4"/>
    <n v="29.62358782311302"/>
    <m/>
    <n v="29.86"/>
    <m/>
    <n v="1111.2907373286585"/>
    <n v="1123.6300000000001"/>
    <n v="-1.0981606642170183E-2"/>
    <n v="25.858627774423969"/>
    <n v="2269"/>
    <n v="0.88925294888597639"/>
    <n v="32287.42"/>
    <n v="152.02021960474099"/>
    <m/>
    <m/>
    <n v="2059.5780726178868"/>
    <n v="1.3097629489226523"/>
    <m/>
    <m/>
    <n v="161500.36034744116"/>
    <n v="817280"/>
    <n v="329.6"/>
    <n v="-0.80239286370957186"/>
    <n v="22.348975255060655"/>
    <m/>
    <n v="22.244624999999999"/>
    <n v="4.691032330760958E-3"/>
    <n v="22.616367436296454"/>
    <m/>
    <n v="22.55"/>
    <n v="2728.003376948976"/>
    <n v="2222.8073332945223"/>
    <n v="2327.7517174316313"/>
    <m/>
  </r>
  <r>
    <x v="2263"/>
    <n v="13.74"/>
    <n v="15.3"/>
    <n v="2122.91"/>
    <n v="1894"/>
    <n v="332.74059999999997"/>
    <n v="50337.52"/>
    <n v="44914.59"/>
    <n v="2.0835330114543638E-6"/>
    <n v="1314.2780974200127"/>
    <n v="1315.02"/>
    <n v="-5.6417589085133724E-4"/>
    <n v="8537744.5332509167"/>
    <m/>
    <m/>
    <n v="33603.67853880248"/>
    <m/>
    <m/>
    <n v="29.368865899518617"/>
    <m/>
    <m/>
    <n v="86.024723793402771"/>
    <n v="86"/>
    <n v="2.8748596979966123E-4"/>
    <n v="30.218294737537565"/>
    <m/>
    <n v="29.99"/>
    <m/>
    <n v="1093.2491550663781"/>
    <n v="1105.51"/>
    <n v="-1.1090668500169043E-2"/>
    <n v="26.143613834112614"/>
    <n v="2270"/>
    <n v="0.89803921568627443"/>
    <n v="31800.92"/>
    <n v="149.69454025218084"/>
    <m/>
    <m/>
    <n v="2090.6113584093378"/>
    <n v="1.3291201277944389"/>
    <m/>
    <m/>
    <n v="156268.13372148533"/>
    <n v="790870"/>
    <n v="320.8"/>
    <n v="-0.80240983509112074"/>
    <n v="22.706735825378175"/>
    <m/>
    <n v="22.600200000000001"/>
    <n v="4.7139328580354523E-3"/>
    <n v="22.979232251139916"/>
    <m/>
    <n v="22.83"/>
    <n v="2758.0685041473712"/>
    <n v="2240.58142640913"/>
    <n v="2365.0141767829768"/>
    <m/>
  </r>
  <r>
    <x v="2264"/>
    <n v="12.77"/>
    <n v="14.75"/>
    <n v="2077.2800000000002"/>
    <n v="1853.29"/>
    <n v="343.8553"/>
    <n v="50160.56"/>
    <n v="44756.6"/>
    <n v="2.0835330114543638E-6"/>
    <n v="1285.9975392604479"/>
    <n v="1286.72"/>
    <n v="-5.6147471054479592E-4"/>
    <n v="8170368.3522081878"/>
    <m/>
    <m/>
    <n v="32519.94081376653"/>
    <m/>
    <m/>
    <n v="29.683723313313099"/>
    <m/>
    <m/>
    <n v="85.72021631331296"/>
    <n v="85.68"/>
    <n v="4.6937807321367764E-4"/>
    <n v="30.323531148221452"/>
    <m/>
    <n v="30.45"/>
    <m/>
    <n v="1069.7198739715961"/>
    <n v="1081.77"/>
    <n v="-1.1139268077691056E-2"/>
    <n v="27.015162544781305"/>
    <n v="2271"/>
    <n v="0.86576271186440679"/>
    <n v="31578.84"/>
    <n v="148.63754969752048"/>
    <m/>
    <m/>
    <n v="2105.2110294400986"/>
    <n v="1.338275092945324"/>
    <m/>
    <m/>
    <n v="149545.37947975699"/>
    <n v="756890"/>
    <n v="303.2"/>
    <n v="-0.80242125080294757"/>
    <n v="23.193718463426084"/>
    <m/>
    <n v="23.081775"/>
    <n v="4.8498637312808235E-3"/>
    <n v="23.47233300743234"/>
    <m/>
    <n v="23.48"/>
    <n v="2850.0141343107516"/>
    <n v="2264.6022270668327"/>
    <n v="2415.7357270616067"/>
    <m/>
  </r>
  <r>
    <x v="2265"/>
    <n v="13.15"/>
    <n v="14.93"/>
    <n v="2102.0500000000002"/>
    <n v="1875.38"/>
    <n v="340.54989999999998"/>
    <n v="50300.63"/>
    <n v="44881.48"/>
    <n v="2.0835330114543638E-6"/>
    <n v="1301.3003605674692"/>
    <n v="1302.04"/>
    <n v="-5.6806198928660567E-4"/>
    <n v="8364778.4839314315"/>
    <m/>
    <m/>
    <n v="33101.047918122589"/>
    <m/>
    <m/>
    <n v="29.506050081294099"/>
    <m/>
    <m/>
    <n v="85.957488268092149"/>
    <n v="85.92"/>
    <n v="4.3631596941517969E-4"/>
    <n v="30.237866918261311"/>
    <m/>
    <n v="30.28"/>
    <m/>
    <n v="1082.4390929771614"/>
    <n v="1094.79"/>
    <n v="-1.1281530725379851E-2"/>
    <n v="26.753749538366616"/>
    <n v="2272"/>
    <n v="0.88077695914266585"/>
    <n v="31705.51"/>
    <n v="149.22211664152354"/>
    <m/>
    <m/>
    <n v="2096.7665431607047"/>
    <n v="1.3327806110597518"/>
    <m/>
    <m/>
    <n v="153105.18534600866"/>
    <n v="775130"/>
    <n v="309.60000000000002"/>
    <n v="-0.80247805484756274"/>
    <n v="22.916197188013257"/>
    <m/>
    <n v="22.79965"/>
    <n v="5.1117972430829717E-3"/>
    <n v="23.191748724541515"/>
    <m/>
    <n v="23.23"/>
    <n v="2822.4358896142953"/>
    <n v="2251.0473507909196"/>
    <n v="2386.830570646448"/>
    <m/>
  </r>
  <r>
    <x v="2266"/>
    <n v="12.7"/>
    <n v="14.64"/>
    <n v="2078.15"/>
    <n v="1854.05"/>
    <n v="340.93830000000003"/>
    <n v="50440.49"/>
    <n v="45006.18"/>
    <n v="2.0835330114543638E-6"/>
    <n v="1286.4733968803253"/>
    <n v="1287.2"/>
    <n v="-5.6448346773985136E-4"/>
    <n v="8174149.1062250249"/>
    <m/>
    <m/>
    <n v="32536.014094570943"/>
    <m/>
    <m/>
    <n v="29.673074154427418"/>
    <m/>
    <m/>
    <n v="86.194389745838848"/>
    <n v="86.16"/>
    <n v="3.9913818290226999E-4"/>
    <n v="30.152800702735117"/>
    <m/>
    <n v="30.15"/>
    <m/>
    <n v="1070.096976454844"/>
    <n v="1082.4100000000001"/>
    <n v="-1.1375563367999275E-2"/>
    <n v="26.782537946542003"/>
    <n v="2273"/>
    <n v="0.86748633879781412"/>
    <n v="31734.69"/>
    <n v="149.34779012128081"/>
    <m/>
    <m/>
    <n v="2094.8367950592096"/>
    <n v="1.3314277693853926"/>
    <m/>
    <m/>
    <n v="149617.39993366669"/>
    <n v="757610"/>
    <n v="307.60000000000002"/>
    <n v="-0.80251395845663775"/>
    <n v="23.175759554597235"/>
    <m/>
    <n v="23.055150000000001"/>
    <n v="5.231349811093633E-3"/>
    <n v="23.454705936712767"/>
    <m/>
    <n v="23.31"/>
    <n v="2825.4729755495791"/>
    <n v="2263.7897916228571"/>
    <n v="2413.8652215734373"/>
    <m/>
  </r>
  <r>
    <x v="2267"/>
    <n v="13.58"/>
    <n v="15.28"/>
    <n v="2103.81"/>
    <n v="1876.93"/>
    <n v="338.91579999999999"/>
    <n v="51016.21"/>
    <n v="45519.5"/>
    <n v="2.0835330114543638E-6"/>
    <n v="1302.2311338145616"/>
    <n v="1302.97"/>
    <n v="-5.6706308313958509E-4"/>
    <n v="8374451.4802569691"/>
    <m/>
    <m/>
    <n v="33137.011604680592"/>
    <m/>
    <m/>
    <n v="29.486913030451969"/>
    <m/>
    <m/>
    <n v="87.169696713059551"/>
    <n v="87.12"/>
    <n v="5.7043977341075802E-4"/>
    <n v="29.804730151515944"/>
    <m/>
    <n v="30.13"/>
    <m/>
    <n v="1083.1779149715974"/>
    <n v="1095.8399999999999"/>
    <n v="-1.1554684103886048E-2"/>
    <n v="26.616803847108617"/>
    <n v="2274"/>
    <n v="0.88874345549738221"/>
    <n v="32016.22"/>
    <n v="150.62565488405548"/>
    <m/>
    <m/>
    <n v="2076.2527344330297"/>
    <n v="1.3191158900419788"/>
    <m/>
    <m/>
    <n v="153289.45815144994"/>
    <n v="776330"/>
    <n v="309.2"/>
    <n v="-0.80254600730172743"/>
    <n v="22.885493798781866"/>
    <m/>
    <n v="22.764900000000001"/>
    <n v="5.2973568424137252E-3"/>
    <n v="23.162027966199084"/>
    <m/>
    <n v="23.22"/>
    <n v="2807.9885526763337"/>
    <n v="2249.58736521232"/>
    <n v="2383.6326671095444"/>
    <m/>
  </r>
  <r>
    <x v="2268"/>
    <n v="12.78"/>
    <n v="14.71"/>
    <n v="2025.4"/>
    <n v="1806.97"/>
    <n v="348.55759999999998"/>
    <n v="50126.57"/>
    <n v="44725.62"/>
    <n v="2.0835330114543638E-6"/>
    <n v="1253.6657900830969"/>
    <n v="1254.3800000000001"/>
    <n v="-5.6937285105251867E-4"/>
    <n v="7749824.8160933042"/>
    <m/>
    <m/>
    <n v="31284.006403924064"/>
    <m/>
    <m/>
    <n v="30.035673447104269"/>
    <m/>
    <m/>
    <n v="85.647510070951554"/>
    <n v="85.6"/>
    <n v="5.5502419335939912E-4"/>
    <n v="30.323479278030383"/>
    <m/>
    <n v="30.39"/>
    <m/>
    <n v="1042.7739404180847"/>
    <n v="1055.17"/>
    <n v="-1.1747926478117621E-2"/>
    <n v="27.372261637895669"/>
    <n v="2275"/>
    <n v="0.8687967369136641"/>
    <n v="31372.02"/>
    <n v="147.58338384486376"/>
    <m/>
    <m/>
    <n v="2118.0291218866942"/>
    <n v="1.3455303273336596"/>
    <m/>
    <m/>
    <n v="141857.36757740332"/>
    <n v="718650"/>
    <n v="290"/>
    <n v="-0.80260576417254115"/>
    <n v="23.737413666157899"/>
    <m/>
    <n v="23.609549999999999"/>
    <n v="5.4157604087285982E-3"/>
    <n v="24.02452234470509"/>
    <m/>
    <n v="23.98"/>
    <n v="2887.6869582679815"/>
    <n v="2291.4528700399965"/>
    <n v="2472.364159796201"/>
    <m/>
  </r>
  <r>
    <x v="2269"/>
    <n v="14.21"/>
    <n v="15.49"/>
    <n v="2121.06"/>
    <n v="1892.31"/>
    <n v="338.85379999999998"/>
    <n v="50522.01"/>
    <n v="45078.36"/>
    <n v="2.0835330114543638E-6"/>
    <n v="1312.8446343320284"/>
    <n v="1313.59"/>
    <n v="-5.6742641765816781E-4"/>
    <n v="8481480.1250584926"/>
    <m/>
    <m/>
    <n v="33499.917679404782"/>
    <m/>
    <m/>
    <n v="29.325644266638012"/>
    <m/>
    <m/>
    <n v="86.321063869949185"/>
    <n v="86.28"/>
    <n v="4.7593729658301775E-4"/>
    <n v="30.083275404831749"/>
    <m/>
    <n v="30.15"/>
    <m/>
    <n v="1091.9908965958373"/>
    <n v="1105.29"/>
    <n v="-1.2032229916277837E-2"/>
    <n v="26.608508035729134"/>
    <n v="2276"/>
    <n v="0.91736604260813437"/>
    <n v="31647.51"/>
    <n v="148.86774653781771"/>
    <m/>
    <m/>
    <n v="2099.429878268063"/>
    <n v="1.3335882694699066"/>
    <m/>
    <m/>
    <n v="155251.4812273829"/>
    <n v="786800"/>
    <n v="310"/>
    <n v="-0.80267986625904564"/>
    <n v="22.615284201465052"/>
    <m/>
    <n v="22.498425000000001"/>
    <n v="5.1941058747468904E-3"/>
    <n v="22.889087687732118"/>
    <m/>
    <n v="23.07"/>
    <n v="2807.1133708354728"/>
    <n v="2237.2840029341246"/>
    <n v="2355.4890566288668"/>
    <m/>
  </r>
  <r>
    <x v="2270"/>
    <n v="13.89"/>
    <n v="15.3"/>
    <n v="2080.0100000000002"/>
    <n v="1855.69"/>
    <n v="341.72770000000003"/>
    <n v="50383.24"/>
    <n v="44954.45"/>
    <n v="2.0835330114543638E-6"/>
    <n v="1287.4050630036202"/>
    <n v="1288.1300000000001"/>
    <n v="-5.6278248032415323E-4"/>
    <n v="8152861.1845790353"/>
    <m/>
    <m/>
    <n v="32527.169713404321"/>
    <m/>
    <m/>
    <n v="29.608628675759945"/>
    <m/>
    <m/>
    <n v="86.081864728196337"/>
    <n v="86.04"/>
    <n v="4.8657285211906043E-4"/>
    <n v="30.16491450488633"/>
    <m/>
    <n v="30.39"/>
    <m/>
    <n v="1070.8278735003694"/>
    <n v="1083.94"/>
    <n v="-1.2096727217032921E-2"/>
    <n v="26.832453466643081"/>
    <n v="2277"/>
    <n v="0.90784313725490196"/>
    <n v="31577.58"/>
    <n v="148.5272023124725"/>
    <m/>
    <m/>
    <n v="2104.0688887743331"/>
    <n v="1.3364083399428304"/>
    <m/>
    <m/>
    <n v="149237.59585614939"/>
    <n v="756450"/>
    <n v="300.8"/>
    <n v="-0.8027132052929481"/>
    <n v="23.051861684706939"/>
    <m/>
    <n v="22.931450000000002"/>
    <n v="5.2509407258127805E-3"/>
    <n v="23.331223164142187"/>
    <m/>
    <n v="23.43"/>
    <n v="2830.7389049169756"/>
    <n v="2258.8731788053105"/>
    <n v="2400.9606710903918"/>
    <m/>
  </r>
  <r>
    <x v="2271"/>
    <n v="13.92"/>
    <n v="15.38"/>
    <n v="2081.84"/>
    <n v="1857.32"/>
    <n v="340.9006"/>
    <n v="50575.519999999997"/>
    <n v="45125.919999999998"/>
    <n v="2.0835330114543638E-6"/>
    <n v="1288.5063072965866"/>
    <n v="1289.23"/>
    <n v="-5.6133715738349022E-4"/>
    <n v="8166831.6115009468"/>
    <m/>
    <m/>
    <n v="32569.714195256394"/>
    <m/>
    <m/>
    <n v="29.594854572881971"/>
    <m/>
    <m/>
    <n v="86.408276126526488"/>
    <n v="86.36"/>
    <n v="5.5901026547577892E-4"/>
    <n v="30.048807486357884"/>
    <m/>
    <n v="30.27"/>
    <m/>
    <n v="1071.7376350254972"/>
    <n v="1084.96"/>
    <n v="-1.2186960786114587E-2"/>
    <n v="26.765786200441795"/>
    <n v="2278"/>
    <n v="0.90507152145643688"/>
    <n v="31584.799999999999"/>
    <n v="148.54956207113804"/>
    <m/>
    <m/>
    <n v="2103.5878076599179"/>
    <n v="1.3359761239962369"/>
    <m/>
    <m/>
    <n v="149494.73239959925"/>
    <n v="757860"/>
    <n v="302.8"/>
    <n v="-0.80274096482252755"/>
    <n v="23.030540697359701"/>
    <m/>
    <n v="22.90915"/>
    <n v="5.2987866140690176E-3"/>
    <n v="23.309915887696388"/>
    <m/>
    <n v="23.37"/>
    <n v="2823.7057193622122"/>
    <n v="2257.8223381232278"/>
    <n v="2398.7399891867044"/>
    <m/>
  </r>
  <r>
    <x v="2272"/>
    <n v="13.19"/>
    <n v="14.71"/>
    <n v="2011.36"/>
    <n v="1794.43"/>
    <n v="351.45319999999998"/>
    <n v="49434.45"/>
    <n v="44107.519999999997"/>
    <n v="1.8057055335418681E-6"/>
    <n v="1244.7932933802301"/>
    <n v="1245.5"/>
    <n v="-5.6740796448806474E-4"/>
    <n v="7612772.4433090063"/>
    <m/>
    <m/>
    <n v="30914.578958130565"/>
    <m/>
    <m/>
    <n v="30.093554688489679"/>
    <m/>
    <m/>
    <n v="84.452579961514459"/>
    <n v="84.4"/>
    <n v="6.2298532600069123E-4"/>
    <n v="30.723704937135516"/>
    <m/>
    <n v="30.69"/>
    <m/>
    <n v="1035.3585801096301"/>
    <n v="1048.28"/>
    <n v="-1.2326305844211349E-2"/>
    <n v="27.588993314665874"/>
    <n v="2279"/>
    <n v="0.89666893269884429"/>
    <n v="30780.41"/>
    <n v="144.73244841223689"/>
    <m/>
    <m/>
    <n v="2157.1612036163137"/>
    <n v="1.3696107009851726"/>
    <m/>
    <m/>
    <n v="139356.6754960049"/>
    <n v="706580"/>
    <n v="286.39999999999998"/>
    <n v="-0.80277296909620299"/>
    <n v="23.807042227431278"/>
    <m/>
    <n v="23.681750000000001"/>
    <n v="5.2906659107234688E-3"/>
    <n v="24.096680708499623"/>
    <m/>
    <n v="24"/>
    <n v="2910.5514641218351"/>
    <n v="2295.8686903453959"/>
    <n v="2479.6163045248368"/>
    <m/>
  </r>
  <r>
    <x v="2273"/>
    <n v="12.84"/>
    <n v="14.46"/>
    <n v="2004.5"/>
    <n v="1788.3"/>
    <n v="356.70060000000001"/>
    <n v="48988.51"/>
    <n v="43709.55"/>
    <n v="1.8057055335418681E-6"/>
    <n v="1240.5175180009755"/>
    <n v="1241.21"/>
    <n v="-5.5790881399964132E-4"/>
    <n v="7560431.9196105963"/>
    <m/>
    <m/>
    <n v="30755.871864140423"/>
    <m/>
    <m/>
    <n v="30.144171789604588"/>
    <m/>
    <m/>
    <n v="83.688706522506138"/>
    <n v="83.64"/>
    <n v="5.8233527625706216E-4"/>
    <n v="30.999825830757821"/>
    <m/>
    <n v="31.02"/>
    <m/>
    <n v="1031.7919816141962"/>
    <n v="1044.81"/>
    <n v="-1.2459699261878954E-2"/>
    <n v="27.999110178633039"/>
    <n v="2280"/>
    <n v="0.88796680497925307"/>
    <n v="30567.17"/>
    <n v="143.71855068616347"/>
    <m/>
    <m/>
    <n v="2172.1055482517208"/>
    <n v="1.3789683356309363"/>
    <m/>
    <m/>
    <n v="138399.89136850135"/>
    <n v="701800"/>
    <n v="278"/>
    <n v="-0.80279297325662391"/>
    <n v="23.88725748790597"/>
    <m/>
    <n v="23.761800000000001"/>
    <n v="5.2797973177944879E-3"/>
    <n v="24.178147388146183"/>
    <m/>
    <n v="24.35"/>
    <n v="2953.8174950808607"/>
    <n v="2299.7303218092993"/>
    <n v="2487.9711041612054"/>
    <m/>
  </r>
  <r>
    <x v="2274"/>
    <n v="12.36"/>
    <n v="14.12"/>
    <n v="1931.14"/>
    <n v="1722.85"/>
    <n v="365.75839999999999"/>
    <n v="48366.71"/>
    <n v="43154.68"/>
    <n v="1.8057055335418681E-6"/>
    <n v="1195.0883442929162"/>
    <n v="1195.76"/>
    <n v="-5.6169775463621452E-4"/>
    <n v="7006719.25054939"/>
    <m/>
    <m/>
    <n v="29067.141689798071"/>
    <m/>
    <m/>
    <n v="30.694996199568116"/>
    <m/>
    <m/>
    <n v="82.624450103727369"/>
    <n v="82.6"/>
    <n v="2.9600609839430803E-4"/>
    <n v="31.392248057048622"/>
    <m/>
    <n v="31.57"/>
    <m/>
    <n v="994.00082672332633"/>
    <n v="1006.63"/>
    <n v="-1.2545993340823958E-2"/>
    <n v="28.708251105035917"/>
    <n v="2281"/>
    <n v="0.87535410764872523"/>
    <n v="30019.66"/>
    <n v="141.1332861657302"/>
    <m/>
    <m/>
    <n v="2211.0116527004902"/>
    <n v="1.4035349436852103"/>
    <m/>
    <m/>
    <n v="128264.97233588007"/>
    <n v="650610"/>
    <n v="262.8"/>
    <n v="-0.80285428699853978"/>
    <n v="24.760354059889156"/>
    <m/>
    <n v="24.629750000000001"/>
    <n v="5.3026953131540822E-3"/>
    <n v="25.062161783818098"/>
    <m/>
    <n v="24.97"/>
    <n v="3028.6296180920117"/>
    <n v="2341.7532908405033"/>
    <n v="2578.908251020202"/>
    <m/>
  </r>
  <r>
    <x v="2275"/>
    <n v="12.24"/>
    <n v="14.17"/>
    <n v="1932.57"/>
    <n v="1724.13"/>
    <n v="366.08249999999998"/>
    <n v="48127.69"/>
    <n v="42941.34"/>
    <n v="1.8057055335418681E-6"/>
    <n v="1195.9441394482769"/>
    <n v="1196.6199999999999"/>
    <n v="-5.6480800230895856E-4"/>
    <n v="7016826.0626922678"/>
    <m/>
    <m/>
    <n v="29099.256019991324"/>
    <m/>
    <m/>
    <n v="30.682795085228555"/>
    <m/>
    <m/>
    <n v="82.214129495194172"/>
    <n v="82.2"/>
    <n v="1.7189166902875641E-4"/>
    <n v="31.546329297978158"/>
    <m/>
    <n v="31.52"/>
    <m/>
    <n v="994.7107088062063"/>
    <n v="1007.44"/>
    <n v="-1.2635284675805769E-2"/>
    <n v="28.731839625367133"/>
    <n v="2282"/>
    <n v="0.86379675370501063"/>
    <n v="29847.94"/>
    <n v="140.31501133885837"/>
    <m/>
    <m/>
    <n v="2223.6591950444649"/>
    <n v="1.4114297078248512"/>
    <m/>
    <m/>
    <n v="128451.23376119415"/>
    <n v="651580"/>
    <n v="260.8"/>
    <n v="-0.80286191448295807"/>
    <n v="24.740805866173275"/>
    <m/>
    <n v="24.611374999999999"/>
    <n v="5.2589855777369632E-3"/>
    <n v="25.042660679006634"/>
    <m/>
    <n v="25.04"/>
    <n v="3031.1181323195315"/>
    <n v="2340.8224550954578"/>
    <n v="2576.872213977093"/>
    <m/>
  </r>
  <r>
    <x v="2276"/>
    <n v="12.06"/>
    <n v="14.02"/>
    <n v="1884.16"/>
    <n v="1680.94"/>
    <n v="373.18819999999999"/>
    <n v="47517.919999999998"/>
    <n v="42397.21"/>
    <n v="1.8057055335418681E-6"/>
    <n v="1165.9578515042451"/>
    <n v="1166.6199999999999"/>
    <n v="-5.6757855664635315E-4"/>
    <n v="6664989.3815162275"/>
    <m/>
    <m/>
    <n v="28005.569166410362"/>
    <m/>
    <m/>
    <n v="31.066293333958384"/>
    <m/>
    <m/>
    <n v="81.170510579606898"/>
    <n v="81.12"/>
    <n v="6.2266493598239769E-4"/>
    <n v="31.944943853900586"/>
    <m/>
    <n v="31.89"/>
    <m/>
    <n v="969.76499383482439"/>
    <n v="982.04"/>
    <n v="-1.2499497133696802E-2"/>
    <n v="29.287641903777402"/>
    <n v="2283"/>
    <n v="0.86019971469329537"/>
    <n v="29364.95"/>
    <n v="138.03369903517174"/>
    <m/>
    <m/>
    <n v="2259.6417504440842"/>
    <n v="1.4341330596630082"/>
    <m/>
    <m/>
    <n v="122011.63420252675"/>
    <n v="618780"/>
    <n v="251.2"/>
    <n v="-0.80281904036567642"/>
    <n v="25.359389674928455"/>
    <m/>
    <n v="25.22465"/>
    <n v="5.3415874919355844E-3"/>
    <n v="25.669084137804369"/>
    <m/>
    <n v="25.51"/>
    <n v="3089.7535133477086"/>
    <n v="2370.0799366783122"/>
    <n v="2641.3006500361116"/>
    <m/>
  </r>
  <r>
    <x v="2277"/>
    <n v="17.27"/>
    <n v="17.03"/>
    <n v="2241.1"/>
    <n v="1999.37"/>
    <n v="331.65789999999998"/>
    <n v="50592.39"/>
    <n v="45140.13"/>
    <n v="1.527885156615838E-6"/>
    <n v="1386.7383878591295"/>
    <n v="1387.52"/>
    <n v="-5.6331594562275544E-4"/>
    <n v="9188958.7181773316"/>
    <m/>
    <m/>
    <n v="35962.41537119948"/>
    <m/>
    <m/>
    <n v="28.121565335122398"/>
    <m/>
    <m/>
    <n v="86.416024390878292"/>
    <n v="86.4"/>
    <n v="1.8546748701719906E-4"/>
    <n v="29.87506303163331"/>
    <m/>
    <n v="30.48"/>
    <m/>
    <n v="1153.3735345510797"/>
    <n v="1168.77"/>
    <n v="-1.3173220949305842E-2"/>
    <n v="26.02333558686577"/>
    <n v="2284"/>
    <n v="1.014092777451556"/>
    <n v="31959.61"/>
    <n v="150.19504168043861"/>
    <m/>
    <m/>
    <n v="2059.9818816478746"/>
    <n v="1.3070426083512763"/>
    <m/>
    <m/>
    <n v="168221.33862316914"/>
    <n v="853740"/>
    <n v="310"/>
    <n v="-0.80295952090429268"/>
    <n v="20.552544634654691"/>
    <m/>
    <n v="20.462375000000002"/>
    <n v="4.4066064987415832E-3"/>
    <n v="20.80424803947357"/>
    <m/>
    <n v="22.45"/>
    <n v="2745.379529793232"/>
    <n v="2145.4235647709793"/>
    <n v="2140.6449523932715"/>
    <m/>
  </r>
  <r>
    <x v="2278"/>
    <n v="13.96"/>
    <n v="15.1"/>
    <n v="1979.38"/>
    <n v="1765.88"/>
    <n v="356.06889999999999"/>
    <n v="48332.01"/>
    <n v="43123.28"/>
    <n v="1.527885156615838E-6"/>
    <n v="1224.7625273997321"/>
    <n v="1225.46"/>
    <n v="-5.6915166571569475E-4"/>
    <n v="7042445.0816771043"/>
    <m/>
    <m/>
    <n v="29662.49827550372"/>
    <m/>
    <m/>
    <n v="29.762833982025157"/>
    <m/>
    <m/>
    <n v="82.553093719624997"/>
    <n v="82.52"/>
    <n v="4.0103877393349308E-4"/>
    <n v="31.208766909517703"/>
    <m/>
    <n v="31.77"/>
    <m/>
    <n v="1018.6512084502052"/>
    <n v="1033.6099999999999"/>
    <n v="-1.4472375025197826E-2"/>
    <n v="27.936931073238135"/>
    <n v="2285"/>
    <n v="0.92450331125827823"/>
    <n v="29971.32"/>
    <n v="140.84002170935932"/>
    <m/>
    <m/>
    <n v="2188.1386825431809"/>
    <n v="1.3882255009692468"/>
    <m/>
    <m/>
    <n v="128926.61700255101"/>
    <n v="655960"/>
    <n v="255.6"/>
    <n v="-0.8034535383216187"/>
    <n v="22.951638479120213"/>
    <m/>
    <n v="22.889900000000001"/>
    <n v="2.6971930467241112E-3"/>
    <n v="23.232981453436906"/>
    <m/>
    <n v="23.46"/>
    <n v="2947.2577962842856"/>
    <n v="2270.6376625362682"/>
    <n v="2390.521949123568"/>
    <m/>
  </r>
  <r>
    <x v="2279"/>
    <n v="16.510000000000002"/>
    <n v="16.93"/>
    <n v="2207.5100000000002"/>
    <n v="1969.41"/>
    <n v="313.2722"/>
    <n v="49106.49"/>
    <n v="43814.23"/>
    <n v="1.527885156615838E-6"/>
    <n v="1365.8870967784403"/>
    <n v="1366.67"/>
    <n v="-5.7285461856904085E-4"/>
    <n v="8665448.5162218232"/>
    <m/>
    <m/>
    <n v="34790.379726414823"/>
    <m/>
    <m/>
    <n v="28.04691675923884"/>
    <m/>
    <m/>
    <n v="83.873892744580274"/>
    <n v="83.84"/>
    <n v="4.042550641731868E-4"/>
    <n v="30.70763031501285"/>
    <m/>
    <n v="30.51"/>
    <m/>
    <n v="1136.0251916909567"/>
    <n v="1151.6500000000001"/>
    <n v="-1.3567323673896903E-2"/>
    <n v="24.577547722913838"/>
    <n v="2286"/>
    <n v="0.97519196692262267"/>
    <n v="31139.62"/>
    <n v="146.31862431755704"/>
    <m/>
    <m/>
    <n v="2102.8437264713361"/>
    <n v="1.3339851732185442"/>
    <m/>
    <m/>
    <n v="158640.65649133798"/>
    <n v="806300"/>
    <n v="315.2"/>
    <n v="-0.80324859668691806"/>
    <n v="20.305356114962883"/>
    <m/>
    <n v="20.224599999999999"/>
    <n v="3.9929647539573843E-3"/>
    <n v="20.554489264538411"/>
    <m/>
    <n v="20.86"/>
    <n v="2592.8534866629107"/>
    <n v="2139.7285470197039"/>
    <n v="2114.8990962779358"/>
    <m/>
  </r>
  <r>
    <x v="2280"/>
    <n v="17.559999999999999"/>
    <n v="17.52"/>
    <n v="2308.09"/>
    <n v="2059.14"/>
    <n v="301.76190000000003"/>
    <n v="50732.1"/>
    <n v="45264.58"/>
    <n v="1.527885156615838E-6"/>
    <n v="1428.0857064394872"/>
    <n v="1428.9"/>
    <n v="-5.6987442124212251E-4"/>
    <n v="9454663.5977077596"/>
    <m/>
    <m/>
    <n v="37167.695394449031"/>
    <m/>
    <m/>
    <n v="27.407268430232133"/>
    <m/>
    <m/>
    <n v="86.64832203738294"/>
    <n v="86.6"/>
    <n v="5.579911937985127E-4"/>
    <n v="29.690085574839411"/>
    <m/>
    <n v="30.1"/>
    <m/>
    <n v="1187.7504532623316"/>
    <n v="1203.46"/>
    <n v="-1.3053650921234117E-2"/>
    <n v="23.672991070310253"/>
    <n v="2287"/>
    <n v="1.0022831050228309"/>
    <n v="32480.95"/>
    <n v="152.609339150816"/>
    <m/>
    <m/>
    <n v="2012.2643495994348"/>
    <n v="1.2764031455699576"/>
    <m/>
    <m/>
    <n v="173090.7529229332"/>
    <n v="879320"/>
    <n v="342.4"/>
    <n v="-0.80315385420218666"/>
    <n v="19.379303504321904"/>
    <m/>
    <n v="19.293299999999999"/>
    <n v="4.4576876077138117E-3"/>
    <n v="19.617292698970004"/>
    <m/>
    <n v="19.93"/>
    <n v="2497.4256231091877"/>
    <n v="2090.9291085153536"/>
    <n v="2018.4463269562875"/>
    <m/>
  </r>
  <r>
    <x v="2281"/>
    <n v="14.97"/>
    <n v="16.170000000000002"/>
    <n v="2146.48"/>
    <n v="1914.96"/>
    <n v="323.95760000000001"/>
    <n v="51030.49"/>
    <n v="45530.75"/>
    <n v="1.527885156615838E-6"/>
    <n v="1328.0602848359174"/>
    <n v="1328.82"/>
    <n v="-5.7172165085006554E-4"/>
    <n v="8130286.4057916738"/>
    <m/>
    <m/>
    <n v="33263.679986783398"/>
    <m/>
    <m/>
    <n v="28.366052043691475"/>
    <m/>
    <m/>
    <n v="87.155834556356837"/>
    <n v="87.12"/>
    <n v="4.1132410877908754E-4"/>
    <n v="29.514451939067502"/>
    <m/>
    <n v="30.1"/>
    <m/>
    <n v="1104.5529576971112"/>
    <n v="1119.6199999999999"/>
    <n v="-1.3457282205470378E-2"/>
    <n v="25.412590560649587"/>
    <n v="2288"/>
    <n v="0.92578849721706857"/>
    <n v="32068.28"/>
    <n v="150.65867502582179"/>
    <m/>
    <m/>
    <n v="2037.830139059078"/>
    <n v="1.292497295797721"/>
    <m/>
    <m/>
    <n v="148846.27302687426"/>
    <n v="756280"/>
    <n v="293.2"/>
    <n v="-0.80318628943397385"/>
    <n v="20.735267289054541"/>
    <m/>
    <n v="20.658550000000002"/>
    <n v="3.7135853704417521E-3"/>
    <n v="20.990141867101755"/>
    <m/>
    <n v="21.27"/>
    <n v="2680.9478627880535"/>
    <n v="2164.0757108939511"/>
    <n v="2159.6763830400346"/>
    <m/>
  </r>
  <r>
    <x v="2282"/>
    <n v="14.39"/>
    <n v="15.66"/>
    <n v="2058.77"/>
    <n v="1836.7"/>
    <n v="329.10759999999999"/>
    <n v="49411.54"/>
    <n v="44086.080000000002"/>
    <n v="1.3889776309117252E-6"/>
    <n v="1273.6995783939524"/>
    <n v="1274.43"/>
    <n v="-5.7313591648633366E-4"/>
    <n v="7464772.9592290111"/>
    <m/>
    <m/>
    <n v="31223.666893780781"/>
    <m/>
    <m/>
    <n v="28.943419533032291"/>
    <m/>
    <m/>
    <n v="84.384629451500274"/>
    <n v="84.36"/>
    <n v="2.9195651375379938E-4"/>
    <n v="30.447680283024845"/>
    <m/>
    <n v="30.35"/>
    <m/>
    <n v="1059.3209988992694"/>
    <n v="1073.9100000000001"/>
    <n v="-1.3584938310222117E-2"/>
    <n v="25.811591955091689"/>
    <n v="2289"/>
    <n v="0.91890166028097064"/>
    <n v="30987.81"/>
    <n v="145.54846354410753"/>
    <m/>
    <m/>
    <n v="2106.4903331932555"/>
    <n v="1.3356652296059699"/>
    <m/>
    <m/>
    <n v="136666.44769273789"/>
    <n v="694470"/>
    <n v="281.2"/>
    <n v="-0.80320755728434934"/>
    <n v="21.579654334920964"/>
    <m/>
    <n v="21.500924999999999"/>
    <n v="3.6616719941566789E-3"/>
    <n v="21.845636569760742"/>
    <m/>
    <n v="21.78"/>
    <n v="2723.0412468972436"/>
    <n v="2208.1236791490246"/>
    <n v="2247.6232966573612"/>
    <m/>
  </r>
  <r>
    <x v="2283"/>
    <n v="13.48"/>
    <n v="14.83"/>
    <n v="1959.76"/>
    <n v="1748.37"/>
    <n v="346.77260000000001"/>
    <n v="47618.13"/>
    <n v="42485.89"/>
    <n v="1.3889776309117252E-6"/>
    <n v="1212.4154814942945"/>
    <n v="1213.1099999999999"/>
    <n v="-5.7251074156960957E-4"/>
    <n v="6746490.3016063031"/>
    <m/>
    <m/>
    <n v="28970.99090280123"/>
    <m/>
    <m/>
    <n v="29.638617021420067"/>
    <m/>
    <m/>
    <n v="81.319875402854734"/>
    <n v="81.28"/>
    <n v="4.905930469332187E-4"/>
    <n v="31.551714848523456"/>
    <m/>
    <n v="31.39"/>
    <m/>
    <n v="1008.347457770133"/>
    <n v="1022.06"/>
    <n v="-1.3416572637484081E-2"/>
    <n v="27.195289841553944"/>
    <n v="2290"/>
    <n v="0.90896830748482804"/>
    <n v="29855.09"/>
    <n v="140.21717517451694"/>
    <m/>
    <m/>
    <n v="2183.4904093591626"/>
    <n v="1.3843575321043677"/>
    <m/>
    <m/>
    <n v="123517.24536396396"/>
    <n v="627540"/>
    <n v="251.6"/>
    <n v="-0.80317231512897358"/>
    <n v="22.616402883216065"/>
    <m/>
    <n v="22.529875000000001"/>
    <n v="3.8405842560629289E-3"/>
    <n v="22.895415023480929"/>
    <m/>
    <n v="22.88"/>
    <n v="2869.0169939428652"/>
    <n v="2261.1610209890941"/>
    <n v="2355.6055726363106"/>
    <m/>
  </r>
  <r>
    <x v="2284"/>
    <n v="13.61"/>
    <n v="14.97"/>
    <n v="1970.41"/>
    <n v="1757.87"/>
    <n v="344.36840000000001"/>
    <n v="47572.87"/>
    <n v="42445.45"/>
    <n v="1.3889776309117252E-6"/>
    <n v="1218.9744344436597"/>
    <n v="1219.67"/>
    <n v="-5.7028996067820525E-4"/>
    <n v="6819507.3790661097"/>
    <m/>
    <m/>
    <n v="29206.837409798623"/>
    <m/>
    <m/>
    <n v="29.557325025262877"/>
    <m/>
    <m/>
    <n v="81.240601641125977"/>
    <n v="81.2"/>
    <n v="5.0002021091111182E-4"/>
    <n v="31.580622978255981"/>
    <m/>
    <n v="31.52"/>
    <m/>
    <n v="1013.7972823864066"/>
    <n v="1027.68"/>
    <n v="-1.3508794190403184E-2"/>
    <n v="27.005004101940166"/>
    <n v="2291"/>
    <n v="0.9091516366065463"/>
    <n v="29703.18"/>
    <n v="139.49282313644045"/>
    <m/>
    <m/>
    <n v="2194.6005426089951"/>
    <n v="1.3912695845831822"/>
    <m/>
    <m/>
    <n v="124855.33239831343"/>
    <n v="634510"/>
    <n v="255.2"/>
    <n v="-0.80322558762145047"/>
    <n v="22.492466019073504"/>
    <m/>
    <n v="22.406549999999999"/>
    <n v="3.8344153416525195E-3"/>
    <n v="22.770199166009789"/>
    <m/>
    <n v="22.74"/>
    <n v="2848.9424507466852"/>
    <n v="2254.9591697726155"/>
    <n v="2342.6969607170413"/>
    <m/>
  </r>
  <r>
    <x v="2285"/>
    <n v="13.62"/>
    <n v="14.96"/>
    <n v="1988.75"/>
    <n v="1774.23"/>
    <n v="342.1046"/>
    <n v="47607.34"/>
    <n v="42476.15"/>
    <n v="1.3889776309117252E-6"/>
    <n v="1230.2902923789234"/>
    <n v="1230.99"/>
    <n v="-5.6841048349431933E-4"/>
    <n v="6946137.4715604493"/>
    <m/>
    <m/>
    <n v="29614.28312442722"/>
    <m/>
    <m/>
    <n v="29.419018463546564"/>
    <m/>
    <m/>
    <n v="81.297483987768572"/>
    <n v="81.28"/>
    <n v="2.1510811723146617E-4"/>
    <n v="31.556657931845674"/>
    <m/>
    <n v="31.55"/>
    <m/>
    <n v="1023.2029721361555"/>
    <n v="1037.3"/>
    <n v="-1.3590116517733009E-2"/>
    <n v="26.825752062130015"/>
    <n v="2292"/>
    <n v="0.91042780748663088"/>
    <n v="29781.7"/>
    <n v="139.85065004300631"/>
    <m/>
    <m/>
    <n v="2188.7991424018232"/>
    <n v="1.387460244028992"/>
    <m/>
    <m/>
    <n v="127175.03331567992"/>
    <n v="646430"/>
    <n v="258.39999999999998"/>
    <n v="-0.80326557660430375"/>
    <n v="22.282097140808947"/>
    <m/>
    <n v="22.19905"/>
    <n v="3.7410222873928145E-3"/>
    <n v="22.557480333853821"/>
    <m/>
    <n v="22.54"/>
    <n v="2830.0319279535638"/>
    <n v="2244.4076178539162"/>
    <n v="2320.7860447987105"/>
    <m/>
  </r>
  <r>
    <x v="2286"/>
    <n v="13.61"/>
    <n v="14.89"/>
    <n v="1992.47"/>
    <n v="1777.54"/>
    <n v="341.34629999999999"/>
    <n v="47692.41"/>
    <n v="42551.99"/>
    <n v="1.3889776309117252E-6"/>
    <n v="1232.5615220763168"/>
    <n v="1233.26"/>
    <n v="-5.6636712751823026E-4"/>
    <n v="6971749.3813281758"/>
    <m/>
    <m/>
    <n v="29696.870879747567"/>
    <m/>
    <m/>
    <n v="29.390811445805632"/>
    <m/>
    <m/>
    <n v="81.440769355931096"/>
    <n v="81.400000000000006"/>
    <n v="5.0085203846550463E-4"/>
    <n v="31.499193058341621"/>
    <m/>
    <n v="31.72"/>
    <m/>
    <n v="1025.0823680702433"/>
    <n v="1039.24"/>
    <n v="-1.3623062939991382E-2"/>
    <n v="26.764567501119142"/>
    <n v="2293"/>
    <n v="0.91403626595030218"/>
    <n v="29992"/>
    <n v="140.82719213779896"/>
    <m/>
    <m/>
    <n v="2173.3431926190001"/>
    <n v="1.3775322604971441"/>
    <m/>
    <m/>
    <n v="127645.24668503934"/>
    <n v="648840"/>
    <n v="259.2"/>
    <n v="-0.80327161290142512"/>
    <n v="22.239491843993505"/>
    <m/>
    <n v="22.156600000000001"/>
    <n v="3.7411806862741592E-3"/>
    <n v="22.514595655008055"/>
    <m/>
    <n v="22.53"/>
    <n v="2823.5771504413601"/>
    <n v="2242.2556750359354"/>
    <n v="2316.3485011663074"/>
    <m/>
  </r>
  <r>
    <x v="2287"/>
    <n v="13.71"/>
    <n v="14.92"/>
    <n v="1985.86"/>
    <n v="1771.64"/>
    <n v="342.245"/>
    <n v="47405.36"/>
    <n v="42295.7"/>
    <n v="1.3889776309117252E-6"/>
    <n v="1228.3826497051716"/>
    <n v="1229.08"/>
    <n v="-5.6737583788546431E-4"/>
    <n v="6924557.8952193679"/>
    <m/>
    <m/>
    <n v="29548.166336812621"/>
    <m/>
    <m/>
    <n v="29.437289699704671"/>
    <m/>
    <m/>
    <n v="80.94467404585248"/>
    <n v="80.92"/>
    <n v="3.0491900460294374E-4"/>
    <n v="31.685528226563779"/>
    <m/>
    <n v="31.84"/>
    <m/>
    <n v="1021.5917510436065"/>
    <n v="1035.72"/>
    <n v="-1.3640992697247833E-2"/>
    <n v="26.829850654437681"/>
    <n v="2294"/>
    <n v="0.91890080428954435"/>
    <n v="29725.02"/>
    <n v="139.54089763599137"/>
    <m/>
    <m/>
    <n v="2192.6896571950674"/>
    <n v="1.3893994519436605"/>
    <m/>
    <m/>
    <n v="126785.06971252384"/>
    <n v="644460"/>
    <n v="256.39999999999998"/>
    <n v="-0.80326929566998129"/>
    <n v="22.310191425778552"/>
    <m/>
    <n v="22.228075"/>
    <n v="3.6942661826788736E-3"/>
    <n v="22.586913691741291"/>
    <m/>
    <n v="22.64"/>
    <n v="2830.464316468283"/>
    <n v="2245.8015495267787"/>
    <n v="2323.7121977583724"/>
    <m/>
  </r>
  <r>
    <x v="2288"/>
    <n v="13.52"/>
    <n v="14.78"/>
    <n v="1953.38"/>
    <n v="1742.66"/>
    <n v="346.89049999999997"/>
    <n v="47069.78"/>
    <n v="41996.23"/>
    <n v="1.3889776309117252E-6"/>
    <n v="1208.2622098089726"/>
    <n v="1208.95"/>
    <n v="-5.6891533233593972E-4"/>
    <n v="6697724.3832809599"/>
    <m/>
    <m/>
    <n v="28822.878779579034"/>
    <m/>
    <m/>
    <n v="29.677280802722439"/>
    <m/>
    <m/>
    <n v="80.369711293611601"/>
    <n v="80.319999999999993"/>
    <n v="6.1891550811266072E-4"/>
    <n v="31.9087381791973"/>
    <m/>
    <n v="32.049999999999997"/>
    <m/>
    <n v="1004.8519265402159"/>
    <n v="1018.74"/>
    <n v="-1.3632598562718701E-2"/>
    <n v="27.192277723056481"/>
    <n v="2295"/>
    <n v="0.91474966170500682"/>
    <n v="29648.59"/>
    <n v="139.17123760761601"/>
    <m/>
    <m/>
    <n v="2198.3275767153709"/>
    <n v="1.392839877786278"/>
    <m/>
    <m/>
    <n v="122633.10638504276"/>
    <n v="623320"/>
    <n v="252"/>
    <n v="-0.8032581877927184"/>
    <n v="22.674079300641978"/>
    <m/>
    <n v="22.593675000000001"/>
    <n v="3.5587083837391731E-3"/>
    <n v="22.955567029701417"/>
    <m/>
    <n v="22.9"/>
    <n v="2868.6992249759842"/>
    <n v="2264.1107212109964"/>
    <n v="2361.6128449244693"/>
    <m/>
  </r>
  <r>
    <x v="2289"/>
    <n v="14.49"/>
    <n v="15.61"/>
    <n v="2037.68"/>
    <n v="1817.87"/>
    <n v="332.18189999999998"/>
    <n v="48052.34"/>
    <n v="42872.83"/>
    <n v="1.3889776309117252E-6"/>
    <n v="1260.3751989337363"/>
    <n v="1261.0899999999999"/>
    <n v="-5.6681209609432681E-4"/>
    <n v="7275528.5091181332"/>
    <m/>
    <m/>
    <n v="30688.498146721329"/>
    <m/>
    <m/>
    <n v="29.036116624269678"/>
    <m/>
    <m/>
    <n v="82.045391429934753"/>
    <n v="82"/>
    <n v="5.5355402359458239E-4"/>
    <n v="31.241585287985359"/>
    <m/>
    <n v="31.27"/>
    <m/>
    <n v="1048.1893330186522"/>
    <n v="1062.71"/>
    <n v="-1.3663809488334455E-2"/>
    <n v="26.037613934843993"/>
    <n v="2296"/>
    <n v="0.9282511210762332"/>
    <n v="30429.75"/>
    <n v="142.82686946418468"/>
    <m/>
    <m/>
    <n v="2140.4076024492433"/>
    <n v="1.3560137666861301"/>
    <m/>
    <m/>
    <n v="133213.85568851375"/>
    <n v="677090"/>
    <n v="272.8"/>
    <n v="-0.80325531954612572"/>
    <n v="21.694497270991707"/>
    <m/>
    <n v="21.618849999999998"/>
    <n v="3.4991348287123358E-3"/>
    <n v="21.964065093392225"/>
    <m/>
    <n v="21.86"/>
    <n v="2746.8858503080569"/>
    <n v="2215.1956369705908"/>
    <n v="2259.58473285847"/>
    <m/>
  </r>
  <r>
    <x v="2290"/>
    <n v="13.59"/>
    <n v="14.87"/>
    <n v="1967.49"/>
    <n v="1755.25"/>
    <n v="343.87909999999999"/>
    <n v="47636.33"/>
    <n v="42501.599999999999"/>
    <n v="1.3889776309117252E-6"/>
    <n v="1216.9305947886457"/>
    <n v="1217.6199999999999"/>
    <n v="-5.6619077491670833E-4"/>
    <n v="6773992.7662065132"/>
    <m/>
    <m/>
    <n v="29102.533286537466"/>
    <m/>
    <m/>
    <n v="29.535450087226316"/>
    <m/>
    <m/>
    <n v="81.333105564755584"/>
    <n v="81.28"/>
    <n v="6.533657081149169E-4"/>
    <n v="31.51098017653657"/>
    <m/>
    <n v="31.74"/>
    <m/>
    <n v="1012.0533371693697"/>
    <n v="1025.93"/>
    <n v="-1.3525935327586058E-2"/>
    <n v="26.952747181863234"/>
    <n v="2297"/>
    <n v="0.91392064559515807"/>
    <n v="29956.25"/>
    <n v="140.59344323388706"/>
    <m/>
    <m/>
    <n v="2173.7132654849147"/>
    <n v="1.3769833813595573"/>
    <m/>
    <m/>
    <n v="124032.06506918973"/>
    <n v="630400"/>
    <n v="254.4"/>
    <n v="-0.80324862774557459"/>
    <n v="22.440760380100844"/>
    <m/>
    <n v="22.362124999999999"/>
    <n v="3.5164538298952941E-3"/>
    <n v="22.719850420503985"/>
    <m/>
    <n v="22.66"/>
    <n v="2843.4295110933358"/>
    <n v="2253.2903079229186"/>
    <n v="2337.3115733090767"/>
    <m/>
  </r>
  <r>
    <x v="2291"/>
    <n v="12.85"/>
    <n v="14.45"/>
    <n v="1931.31"/>
    <n v="1722.97"/>
    <n v="350.7903"/>
    <n v="47096.59"/>
    <n v="42019.98"/>
    <n v="1.3889776309117252E-6"/>
    <n v="1194.5234380161012"/>
    <n v="1195.2"/>
    <n v="-5.6606591691676922E-4"/>
    <n v="6524552.0647718403"/>
    <m/>
    <m/>
    <n v="28299.444849614065"/>
    <m/>
    <m/>
    <n v="29.806260765016855"/>
    <m/>
    <m/>
    <n v="80.409605960121851"/>
    <n v="80.36"/>
    <n v="6.1729666652388104E-4"/>
    <n v="31.866922157842325"/>
    <m/>
    <n v="31.77"/>
    <m/>
    <n v="993.41254865686494"/>
    <n v="1007.03"/>
    <n v="-1.3522388948824737E-2"/>
    <n v="27.492666866001851"/>
    <n v="2298"/>
    <n v="0.88927335640138405"/>
    <n v="29580.78"/>
    <n v="138.82041245316134"/>
    <m/>
    <m/>
    <n v="2200.9584687327051"/>
    <n v="1.3941102492500739"/>
    <m/>
    <m/>
    <n v="119466.00512563386"/>
    <n v="607140"/>
    <n v="243.2"/>
    <n v="-0.80323153617677323"/>
    <n v="22.852393733503785"/>
    <m/>
    <n v="22.772449999999999"/>
    <n v="3.5105460108062481E-3"/>
    <n v="23.136857159325796"/>
    <m/>
    <n v="23.16"/>
    <n v="2900.3893287008336"/>
    <n v="2273.9507371273266"/>
    <n v="2380.1851384010097"/>
    <m/>
  </r>
  <r>
    <x v="2292"/>
    <n v="12.66"/>
    <n v="14.31"/>
    <n v="1888.95"/>
    <n v="1685.17"/>
    <n v="356.8331"/>
    <n v="46286.11"/>
    <n v="41296.69"/>
    <n v="1.1111679050213041E-6"/>
    <n v="1168.2381365093647"/>
    <n v="1168.9000000000001"/>
    <n v="-5.6622764191582853E-4"/>
    <n v="6237444.3978591906"/>
    <m/>
    <m/>
    <n v="27367.371157245594"/>
    <m/>
    <m/>
    <n v="30.130865670171264"/>
    <m/>
    <m/>
    <n v="79.020065305040532"/>
    <n v="79"/>
    <n v="2.5399120304481215E-4"/>
    <n v="32.411958952481136"/>
    <m/>
    <n v="32.25"/>
    <m/>
    <n v="971.53435888384217"/>
    <n v="984.9"/>
    <n v="-1.3570556519603816E-2"/>
    <n v="27.960860953511691"/>
    <n v="2299"/>
    <n v="0.88469601677148846"/>
    <n v="29161.56"/>
    <n v="136.82098914897642"/>
    <m/>
    <m/>
    <n v="2232.150540384031"/>
    <n v="1.4134655929897479"/>
    <m/>
    <m/>
    <n v="114212.56167350376"/>
    <n v="580510"/>
    <n v="234.8"/>
    <n v="-0.80325479031626712"/>
    <n v="23.350486257305626"/>
    <m/>
    <n v="23.270225"/>
    <n v="3.4490967451163979E-3"/>
    <n v="23.641928513511928"/>
    <m/>
    <n v="23.53"/>
    <n v="2949.7823229051769"/>
    <n v="2298.7151840725587"/>
    <n v="2432.0638359469767"/>
    <m/>
  </r>
  <r>
    <x v="2293"/>
    <n v="12.83"/>
    <n v="14.35"/>
    <n v="1882.43"/>
    <n v="1679.35"/>
    <n v="360.05459999999999"/>
    <n v="45977.29"/>
    <n v="41021.11"/>
    <n v="1.1111679050213041E-6"/>
    <n v="1164.1773963166706"/>
    <n v="1164.8399999999999"/>
    <n v="-5.6883664995133199E-4"/>
    <n v="6194087.2686193325"/>
    <m/>
    <m/>
    <n v="27225.333800144726"/>
    <m/>
    <m/>
    <n v="30.182110932951918"/>
    <m/>
    <m/>
    <n v="78.490931074939382"/>
    <n v="78.44"/>
    <n v="6.4929978250116704E-4"/>
    <n v="32.627079053017304"/>
    <m/>
    <n v="32.65"/>
    <m/>
    <n v="968.1511602391206"/>
    <n v="981.5"/>
    <n v="-1.3600448049800762E-2"/>
    <n v="28.211475978116759"/>
    <n v="2300"/>
    <n v="0.89407665505226486"/>
    <n v="28871.85"/>
    <n v="135.45114285466337"/>
    <m/>
    <m/>
    <n v="2254.3261830127062"/>
    <n v="1.4273725642498454"/>
    <m/>
    <m/>
    <n v="113419.83731237371"/>
    <n v="576500"/>
    <n v="230.4"/>
    <n v="-0.80326134030811147"/>
    <n v="23.430039526225102"/>
    <m/>
    <n v="23.349125000000001"/>
    <n v="3.4654200628545517E-3"/>
    <n v="23.722728550521218"/>
    <m/>
    <n v="23.76"/>
    <n v="2976.2214147007971"/>
    <n v="2302.6247386454393"/>
    <n v="2440.3496860247187"/>
    <m/>
  </r>
  <r>
    <x v="2294"/>
    <n v="12.66"/>
    <n v="14.4"/>
    <n v="1905.83"/>
    <n v="1700.23"/>
    <n v="357.1626"/>
    <n v="46264.36"/>
    <n v="41277.19"/>
    <n v="1.1111679050213041E-6"/>
    <n v="1178.6202444838441"/>
    <n v="1179.29"/>
    <n v="-5.6793114175124337E-4"/>
    <n v="6347834.2587442026"/>
    <m/>
    <m/>
    <n v="27732.822327743328"/>
    <m/>
    <m/>
    <n v="29.993697397911983"/>
    <m/>
    <m/>
    <n v="78.979081784977737"/>
    <n v="78.959999999999994"/>
    <n v="2.4166394348701381E-4"/>
    <n v="32.42223676803868"/>
    <m/>
    <n v="32.54"/>
    <m/>
    <n v="980.16035620758532"/>
    <n v="993.71"/>
    <n v="-1.3635410524614588E-2"/>
    <n v="27.98307638896792"/>
    <n v="2301"/>
    <n v="0.87916666666666665"/>
    <n v="29110.02"/>
    <n v="136.55784442541309"/>
    <m/>
    <m/>
    <n v="2235.7297693084183"/>
    <n v="1.4154636750110343"/>
    <m/>
    <m/>
    <n v="116236.30449516892"/>
    <n v="590950"/>
    <n v="233.2"/>
    <n v="-0.80330602505259507"/>
    <n v="23.137647201345054"/>
    <m/>
    <n v="23.058425"/>
    <n v="3.435716071026329E-3"/>
    <n v="23.426934330693943"/>
    <m/>
    <n v="23.62"/>
    <n v="2952.1259810247666"/>
    <n v="2288.2504734443619"/>
    <n v="2409.895639311806"/>
    <m/>
  </r>
  <r>
    <x v="2295"/>
    <n v="13.13"/>
    <n v="14.81"/>
    <n v="1935.9"/>
    <n v="1727.06"/>
    <n v="348.238"/>
    <n v="46805.62"/>
    <n v="41760.06"/>
    <n v="1.1111679050213041E-6"/>
    <n v="1197.1872074344506"/>
    <n v="1197.8699999999999"/>
    <n v="-5.7000556450148565E-4"/>
    <n v="6547885.937977314"/>
    <m/>
    <m/>
    <n v="28388.995073796326"/>
    <m/>
    <m/>
    <n v="29.756269358169956"/>
    <m/>
    <m/>
    <n v="79.901132364532188"/>
    <n v="79.88"/>
    <n v="2.6455138372805109E-4"/>
    <n v="32.041804488952167"/>
    <m/>
    <n v="32.130000000000003"/>
    <m/>
    <n v="995.59885893554463"/>
    <n v="1009.35"/>
    <n v="-1.362375891856682E-2"/>
    <n v="27.282092672932841"/>
    <n v="2302"/>
    <n v="0.88656313301823098"/>
    <n v="29610.46"/>
    <n v="138.89460953764689"/>
    <m/>
    <m/>
    <n v="2197.2945979910264"/>
    <n v="1.3909980984335584"/>
    <m/>
    <m/>
    <n v="119900.73231061467"/>
    <n v="609570"/>
    <n v="242"/>
    <n v="-0.80330276701508496"/>
    <n v="22.771469446795543"/>
    <m/>
    <n v="22.694125"/>
    <n v="3.4081264113747789E-3"/>
    <n v="23.056425018574746"/>
    <m/>
    <n v="23.14"/>
    <n v="2878.1744178864737"/>
    <n v="2270.1368405320522"/>
    <n v="2371.7564903213001"/>
    <m/>
  </r>
  <r>
    <x v="2296"/>
    <n v="12.59"/>
    <n v="14.71"/>
    <n v="1899.46"/>
    <n v="1694.55"/>
    <n v="353.05500000000001"/>
    <n v="47179.89"/>
    <n v="42093.94"/>
    <n v="1.1111679050213041E-6"/>
    <n v="1174.6235676375932"/>
    <n v="1175.29"/>
    <n v="-5.6703652920286896E-4"/>
    <n v="6301094.6189769907"/>
    <m/>
    <m/>
    <n v="27587.143247179432"/>
    <m/>
    <m/>
    <n v="30.035552069180497"/>
    <m/>
    <m/>
    <n v="80.538078898907074"/>
    <n v="80.52"/>
    <n v="2.2452681205997749E-4"/>
    <n v="31.7844835645353"/>
    <m/>
    <n v="31.75"/>
    <m/>
    <n v="976.82970691483251"/>
    <n v="990.38"/>
    <n v="-1.3681913089084508E-2"/>
    <n v="27.657691237244435"/>
    <n v="2303"/>
    <n v="0.85588035350101965"/>
    <n v="29700.23"/>
    <n v="139.3048181023326"/>
    <m/>
    <m/>
    <n v="2190.6330623018935"/>
    <n v="1.3866495517411108"/>
    <m/>
    <m/>
    <n v="115382.845803167"/>
    <n v="586620"/>
    <n v="237.6"/>
    <n v="-0.80330904878257303"/>
    <n v="23.199036694690712"/>
    <m/>
    <n v="23.121575"/>
    <n v="3.350191096009425E-3"/>
    <n v="23.489594071727378"/>
    <m/>
    <n v="23.38"/>
    <n v="2917.7988774965324"/>
    <n v="2291.443609991532"/>
    <n v="2416.2896460587262"/>
    <m/>
  </r>
  <r>
    <x v="2297"/>
    <n v="12.55"/>
    <n v="15.05"/>
    <n v="1892.25"/>
    <n v="1688.12"/>
    <n v="356.02179999999998"/>
    <n v="47435.85"/>
    <n v="42322.16"/>
    <n v="1.2500718804542288E-6"/>
    <n v="1170.0793168356236"/>
    <n v="1170.76"/>
    <n v="-5.8140281900342927E-4"/>
    <n v="6252450.829060642"/>
    <m/>
    <m/>
    <n v="27429.334313220425"/>
    <m/>
    <m/>
    <n v="30.090187656325487"/>
    <m/>
    <m/>
    <n v="80.969090272204411"/>
    <n v="80.92"/>
    <n v="6.0665190564024307E-4"/>
    <n v="31.608769192594998"/>
    <m/>
    <n v="31.65"/>
    <m/>
    <n v="973.03912984243675"/>
    <n v="986.53"/>
    <n v="-1.3675073396210213E-2"/>
    <n v="27.884718346446785"/>
    <n v="2304"/>
    <n v="0.83388704318936879"/>
    <n v="29807.46"/>
    <n v="139.77501864276846"/>
    <m/>
    <m/>
    <n v="2182.7239793328176"/>
    <n v="1.3812502993153266"/>
    <m/>
    <m/>
    <n v="114495.62548015338"/>
    <n v="582040"/>
    <n v="234.4"/>
    <n v="-0.80328564105533407"/>
    <n v="23.283812192826336"/>
    <m/>
    <n v="23.208349999999999"/>
    <n v="3.2515104618093815E-3"/>
    <n v="23.576188173872765"/>
    <m/>
    <n v="23.52"/>
    <n v="2941.7495188826751"/>
    <n v="2295.611815948032"/>
    <n v="2425.1194160651444"/>
    <m/>
  </r>
  <r>
    <x v="2298"/>
    <n v="12.77"/>
    <n v="14.98"/>
    <n v="1884.3"/>
    <n v="1681.03"/>
    <n v="359.62430000000001"/>
    <n v="47301.88"/>
    <n v="42202.58"/>
    <n v="1.2500718804542288E-6"/>
    <n v="1165.1349960698576"/>
    <n v="1165.81"/>
    <n v="-5.7899994865573401E-4"/>
    <n v="6199658.4919913746"/>
    <m/>
    <m/>
    <n v="27256.270677799541"/>
    <m/>
    <m/>
    <n v="30.152591309621641"/>
    <m/>
    <m/>
    <n v="80.738445773882916"/>
    <n v="80.72"/>
    <n v="2.2851553373293143E-4"/>
    <n v="31.696946056784206"/>
    <m/>
    <n v="31.79"/>
    <m/>
    <n v="968.92455146923248"/>
    <n v="982.37"/>
    <n v="-1.3686745860284288E-2"/>
    <n v="28.165063701843916"/>
    <n v="2305"/>
    <n v="0.85246995994659536"/>
    <n v="29709.16"/>
    <n v="139.30318614457224"/>
    <m/>
    <m/>
    <n v="2189.9222366539184"/>
    <n v="1.385674064202939"/>
    <m/>
    <m/>
    <n v="113530.05039747631"/>
    <n v="577150"/>
    <n v="231.2"/>
    <n v="-0.8032919511435912"/>
    <n v="23.380513763434116"/>
    <m/>
    <n v="23.307475"/>
    <n v="3.1337055358471311E-3"/>
    <n v="23.674360649124665"/>
    <m/>
    <n v="23.74"/>
    <n v="2971.3250664680645"/>
    <n v="2300.3726557773193"/>
    <n v="2435.1913430547106"/>
    <m/>
  </r>
  <r>
    <x v="2299"/>
    <n v="12.81"/>
    <n v="15.05"/>
    <n v="1898.35"/>
    <n v="1693.57"/>
    <n v="356.34469999999999"/>
    <n v="47596.52"/>
    <n v="42465.4"/>
    <n v="1.2500718804542288E-6"/>
    <n v="1173.7940282322597"/>
    <n v="1174.47"/>
    <n v="-5.7555473340342722E-4"/>
    <n v="6291877.2539856387"/>
    <m/>
    <m/>
    <n v="27560.992294140618"/>
    <m/>
    <m/>
    <n v="30.039344616685025"/>
    <m/>
    <m/>
    <n v="81.239378777570508"/>
    <n v="81.2"/>
    <n v="4.8496031490774527E-4"/>
    <n v="31.498425071592273"/>
    <m/>
    <n v="31.56"/>
    <m/>
    <n v="976.12436866908706"/>
    <n v="989.7"/>
    <n v="-1.3716915561193255E-2"/>
    <n v="27.906415088062335"/>
    <n v="2306"/>
    <n v="0.85116279069767442"/>
    <n v="29849.38"/>
    <n v="139.949734822718"/>
    <m/>
    <m/>
    <n v="2179.5863370181287"/>
    <n v="1.3790032857308836"/>
    <m/>
    <m/>
    <n v="115219.97051554953"/>
    <n v="585760"/>
    <n v="234.4"/>
    <n v="-0.80329832949407687"/>
    <n v="23.205021027523312"/>
    <m/>
    <n v="23.133125"/>
    <n v="3.1079254326129568E-3"/>
    <n v="23.496917010930009"/>
    <m/>
    <n v="23.56"/>
    <n v="2944.0384564439541"/>
    <n v="2291.7329473982431"/>
    <n v="2416.9129426917834"/>
    <m/>
  </r>
  <r>
    <x v="2300"/>
    <n v="13.07"/>
    <n v="15.45"/>
    <n v="1924.82"/>
    <n v="1717.18"/>
    <n v="352.61099999999999"/>
    <n v="48065.62"/>
    <n v="42883.88"/>
    <n v="1.2500718804542288E-6"/>
    <n v="1190.1320255019821"/>
    <n v="1190.82"/>
    <n v="-5.7773172941155693E-4"/>
    <n v="6467022.6613314133"/>
    <m/>
    <m/>
    <n v="28137.062725189189"/>
    <m/>
    <m/>
    <n v="29.829179495453669"/>
    <m/>
    <m/>
    <n v="82.038054376928002"/>
    <n v="82"/>
    <n v="4.6407776741475004E-4"/>
    <n v="31.186905801633159"/>
    <m/>
    <n v="31.36"/>
    <m/>
    <n v="989.70401251716896"/>
    <n v="1003.49"/>
    <n v="-1.3738041717237914E-2"/>
    <n v="27.612240028704875"/>
    <n v="2307"/>
    <n v="0.84595469255663436"/>
    <n v="30061.16"/>
    <n v="140.93166674387734"/>
    <m/>
    <m/>
    <n v="2164.1222706136109"/>
    <n v="1.3690895253487712"/>
    <m/>
    <m/>
    <n v="118428.53464125468"/>
    <n v="602090"/>
    <n v="238.8"/>
    <n v="-0.80330426573891833"/>
    <n v="22.880454928196627"/>
    <m/>
    <n v="22.810549999999999"/>
    <n v="3.0645875788453125E-3"/>
    <n v="23.16851932947872"/>
    <m/>
    <n v="23.32"/>
    <n v="2913.0039188674837"/>
    <n v="2275.6992309884545"/>
    <n v="2383.1078448514836"/>
    <m/>
  </r>
  <r>
    <x v="2301"/>
    <n v="12.45"/>
    <n v="15.17"/>
    <n v="1885.52"/>
    <n v="1682.12"/>
    <n v="361.17590000000001"/>
    <n v="47620.33"/>
    <n v="42486.54"/>
    <n v="1.2500718804542288E-6"/>
    <n v="1165.8040853584666"/>
    <n v="1166.48"/>
    <n v="-5.7944811872756574E-4"/>
    <n v="6202673.0746228825"/>
    <m/>
    <m/>
    <n v="27275.081309436493"/>
    <m/>
    <m/>
    <n v="30.132909290530304"/>
    <m/>
    <m/>
    <n v="81.276054760837866"/>
    <n v="81.239999999999995"/>
    <n v="4.4380552483835878E-4"/>
    <n v="31.474742819334672"/>
    <m/>
    <n v="31.68"/>
    <m/>
    <n v="969.46914243250615"/>
    <n v="983.07"/>
    <n v="-1.3835085566128447E-2"/>
    <n v="28.281118723266598"/>
    <n v="2308"/>
    <n v="0.82069874752801575"/>
    <n v="29755.31"/>
    <n v="139.48689930157761"/>
    <m/>
    <m/>
    <n v="2186.1406091097692"/>
    <n v="1.382887892890605"/>
    <m/>
    <m/>
    <n v="113588.74960599501"/>
    <n v="577570"/>
    <n v="226"/>
    <n v="-0.80333336287204149"/>
    <n v="23.346522229761302"/>
    <m/>
    <n v="23.279599999999999"/>
    <n v="2.8747156205992663E-3"/>
    <n v="23.640710661141505"/>
    <m/>
    <n v="23.88"/>
    <n v="2983.5685038660108"/>
    <n v="2298.8710940023038"/>
    <n v="2431.6509636868864"/>
    <m/>
  </r>
  <r>
    <x v="2302"/>
    <n v="13.02"/>
    <n v="15.31"/>
    <n v="1886.54"/>
    <n v="1683.02"/>
    <n v="357.66320000000002"/>
    <n v="48106.27"/>
    <n v="42919.93"/>
    <n v="1.2500718804542288E-6"/>
    <n v="1166.3494209434889"/>
    <n v="1167.02"/>
    <n v="-5.7460802429354363E-4"/>
    <n v="6208491.6577557568"/>
    <m/>
    <m/>
    <n v="27296.185914773811"/>
    <m/>
    <m/>
    <n v="30.122495994987016"/>
    <m/>
    <m/>
    <n v="82.099427510486308"/>
    <n v="82.08"/>
    <n v="2.3668994257208809E-4"/>
    <n v="31.150340398363053"/>
    <m/>
    <n v="31.29"/>
    <m/>
    <n v="969.90413747494642"/>
    <n v="983.54"/>
    <n v="-1.3864065035538498E-2"/>
    <n v="28.000655100347597"/>
    <n v="2309"/>
    <n v="0.85042455911169168"/>
    <n v="30053.74"/>
    <n v="140.852879567277"/>
    <m/>
    <m/>
    <n v="2164.2147766456937"/>
    <n v="1.3686289703597738"/>
    <m/>
    <m/>
    <n v="113698.80319815675"/>
    <n v="578100"/>
    <n v="232.4"/>
    <n v="-0.80332329493486121"/>
    <n v="23.33077070752131"/>
    <m/>
    <n v="23.267975"/>
    <n v="2.6988041512554517E-3"/>
    <n v="23.625528913167116"/>
    <m/>
    <n v="23.58"/>
    <n v="2953.9804794314305"/>
    <n v="2298.0766528188474"/>
    <n v="2430.0103679759941"/>
    <m/>
  </r>
  <r>
    <x v="2303"/>
    <n v="13.37"/>
    <n v="15.78"/>
    <n v="1923.95"/>
    <n v="1716.39"/>
    <n v="353.68180000000001"/>
    <n v="48856.32"/>
    <n v="43589.07"/>
    <n v="1.2500718804542288E-6"/>
    <n v="1189.4490717193562"/>
    <n v="1190.1400000000001"/>
    <n v="-5.805437012821324E-4"/>
    <n v="6454405.0927516036"/>
    <m/>
    <m/>
    <n v="28107.737152162877"/>
    <m/>
    <m/>
    <n v="29.823093570023232"/>
    <m/>
    <m/>
    <n v="83.377449508195113"/>
    <n v="83.36"/>
    <n v="2.0932711366494772E-4"/>
    <n v="30.663597475612111"/>
    <m/>
    <n v="30.66"/>
    <m/>
    <n v="989.10641164052458"/>
    <n v="1003.02"/>
    <n v="-1.3871695838044484E-2"/>
    <n v="27.687177450521617"/>
    <n v="2310"/>
    <n v="0.84727503168567808"/>
    <n v="30403.97"/>
    <n v="142.48317643086554"/>
    <m/>
    <m/>
    <n v="2138.9941904150073"/>
    <n v="1.3525514833673122"/>
    <m/>
    <m/>
    <n v="118203.53512686264"/>
    <n v="600990"/>
    <n v="236"/>
    <n v="-0.80331863237847112"/>
    <n v="22.867115853784952"/>
    <m/>
    <n v="22.806425000000001"/>
    <n v="2.6611296503047388E-3"/>
    <n v="23.156267301056232"/>
    <m/>
    <n v="23.37"/>
    <n v="2920.9095796612141"/>
    <n v="2275.234929386595"/>
    <n v="2381.7185170180428"/>
    <m/>
  </r>
  <r>
    <x v="2304"/>
    <n v="13.82"/>
    <n v="15.82"/>
    <n v="1911.46"/>
    <n v="1705.24"/>
    <n v="347.65570000000002"/>
    <n v="48590.13"/>
    <n v="43351.53"/>
    <n v="1.2500718804542288E-6"/>
    <n v="1181.6985288314133"/>
    <n v="1182.3800000000001"/>
    <n v="-5.7635545982404057E-4"/>
    <n v="6370266.9556866679"/>
    <m/>
    <m/>
    <n v="27833.580341532448"/>
    <m/>
    <m/>
    <n v="29.919183111024296"/>
    <m/>
    <m/>
    <n v="82.921151757512547"/>
    <n v="82.88"/>
    <n v="4.9652217075957239E-4"/>
    <n v="30.829597935949398"/>
    <m/>
    <n v="30.88"/>
    <m/>
    <n v="982.65271699317088"/>
    <n v="996.5"/>
    <n v="-1.3895918722357403E-2"/>
    <n v="27.213685654304868"/>
    <n v="2311"/>
    <n v="0.87357774968394442"/>
    <n v="30360.47"/>
    <n v="142.26821139477181"/>
    <m/>
    <m/>
    <n v="2142.0545225783089"/>
    <n v="1.354358227135195"/>
    <m/>
    <m/>
    <n v="116663.85772411534"/>
    <n v="593030"/>
    <n v="241.6"/>
    <n v="-0.80327494776973285"/>
    <n v="23.014593079873553"/>
    <m/>
    <n v="22.943874999999998"/>
    <n v="3.0822204127922692E-3"/>
    <n v="23.305861979718859"/>
    <m/>
    <n v="23.12"/>
    <n v="2870.9576939577314"/>
    <n v="2282.565700740714"/>
    <n v="2397.0789692263411"/>
    <m/>
  </r>
  <r>
    <x v="2305"/>
    <n v="14.07"/>
    <n v="16"/>
    <n v="1936.03"/>
    <n v="1727.15"/>
    <n v="346.86829999999998"/>
    <n v="49031.13"/>
    <n v="43744.93"/>
    <n v="1.2500718804542288E-6"/>
    <n v="1196.8589549184537"/>
    <n v="1197.55"/>
    <n v="-5.7704904308486515E-4"/>
    <n v="6533678.1750837909"/>
    <m/>
    <m/>
    <n v="28369.743416708581"/>
    <m/>
    <m/>
    <n v="29.726199119331071"/>
    <m/>
    <m/>
    <n v="83.671697007034496"/>
    <n v="83.64"/>
    <n v="3.7896947673954351E-4"/>
    <n v="30.548738362073824"/>
    <m/>
    <n v="30.62"/>
    <m/>
    <n v="995.24982812970688"/>
    <n v="1009.33"/>
    <n v="-1.3950018200482694E-2"/>
    <n v="27.150301654297042"/>
    <n v="2312"/>
    <n v="0.87937500000000002"/>
    <n v="30831.279999999999"/>
    <n v="144.46313142813514"/>
    <m/>
    <m/>
    <n v="2108.8369640301348"/>
    <n v="1.3332293446442838"/>
    <m/>
    <m/>
    <n v="119657.7670680567"/>
    <n v="608290"/>
    <n v="244.4"/>
    <n v="-0.80328828836894128"/>
    <n v="22.717828919438517"/>
    <m/>
    <n v="22.648924999999998"/>
    <n v="3.0422600383248621E-3"/>
    <n v="23.005591390057841"/>
    <m/>
    <n v="22.95"/>
    <n v="2864.2708825934833"/>
    <n v="2267.8427506322041"/>
    <n v="2366.1695751158263"/>
    <m/>
  </r>
  <r>
    <x v="2306"/>
    <n v="13.99"/>
    <n v="15.92"/>
    <n v="1935.38"/>
    <n v="1726.57"/>
    <n v="346.91500000000002"/>
    <n v="48986.91"/>
    <n v="43705.42"/>
    <n v="1.2500718804542288E-6"/>
    <n v="1196.4279492836019"/>
    <n v="1197.1199999999999"/>
    <n v="-5.78096361599445E-4"/>
    <n v="6529002.9849775601"/>
    <m/>
    <m/>
    <n v="28355.181107917662"/>
    <m/>
    <m/>
    <n v="29.730416520847179"/>
    <m/>
    <m/>
    <n v="83.594197136638712"/>
    <n v="83.56"/>
    <n v="4.0925247293821521E-4"/>
    <n v="30.575237005983965"/>
    <m/>
    <n v="30.54"/>
    <m/>
    <n v="994.88698910664209"/>
    <n v="1008.96"/>
    <n v="-1.3948036486439497E-2"/>
    <n v="27.152208718670927"/>
    <n v="2313"/>
    <n v="0.87876884422110557"/>
    <n v="30671.52"/>
    <n v="143.70333797943064"/>
    <m/>
    <m/>
    <n v="2119.7644309849111"/>
    <n v="1.3400107687226515"/>
    <m/>
    <m/>
    <n v="119573.37212600191"/>
    <n v="607810"/>
    <n v="244.4"/>
    <n v="-0.80327179196459109"/>
    <n v="22.724399423328634"/>
    <m/>
    <n v="22.656424999999999"/>
    <n v="3.0002272348190751E-3"/>
    <n v="23.012494565228891"/>
    <m/>
    <n v="22.97"/>
    <n v="2864.4720718482808"/>
    <n v="2268.1645005948017"/>
    <n v="2366.8539242432503"/>
    <m/>
  </r>
  <r>
    <x v="2307"/>
    <n v="14.48"/>
    <n v="15.87"/>
    <n v="1901.24"/>
    <n v="1696.1"/>
    <n v="356.9085"/>
    <n v="48633.24"/>
    <n v="43389.66"/>
    <n v="1.2500718804542288E-6"/>
    <n v="1175.208394002286"/>
    <n v="1175.8900000000001"/>
    <n v="-5.7965115590241645E-4"/>
    <n v="6297451.7828493733"/>
    <m/>
    <m/>
    <n v="27603.516461669435"/>
    <m/>
    <m/>
    <n v="29.989630936701658"/>
    <m/>
    <m/>
    <n v="82.982579329959677"/>
    <n v="82.96"/>
    <n v="2.7217128688139525E-4"/>
    <n v="30.791733021639601"/>
    <m/>
    <n v="30.76"/>
    <m/>
    <n v="977.21706089261932"/>
    <n v="991.07"/>
    <n v="-1.397776050872368E-2"/>
    <n v="27.927182738358141"/>
    <n v="2314"/>
    <n v="0.91241335853812233"/>
    <n v="30491.51"/>
    <n v="142.8153344350782"/>
    <m/>
    <m/>
    <n v="2132.2052488909553"/>
    <n v="1.3473642295616839"/>
    <m/>
    <m/>
    <n v="115337.43249396732"/>
    <n v="586050"/>
    <n v="231.2"/>
    <n v="-0.80319523505849788"/>
    <n v="23.121124947834122"/>
    <m/>
    <n v="23.0549"/>
    <n v="2.8724890515301471E-3"/>
    <n v="23.415264914821027"/>
    <m/>
    <n v="23.58"/>
    <n v="2946.2293778119588"/>
    <n v="2287.940238875201"/>
    <n v="2408.174768285417"/>
    <m/>
  </r>
  <r>
    <x v="2308"/>
    <n v="14.83"/>
    <n v="16.149999999999999"/>
    <n v="1921.98"/>
    <n v="1714.6"/>
    <n v="350.52030000000002"/>
    <n v="48598.41"/>
    <n v="43358.53"/>
    <n v="1.2500718804542288E-6"/>
    <n v="1187.9993863451027"/>
    <n v="1188.68"/>
    <n v="-5.7257937787913438E-4"/>
    <n v="6434546.2829673653"/>
    <m/>
    <m/>
    <n v="28054.870328654615"/>
    <m/>
    <m/>
    <n v="29.825300555020196"/>
    <m/>
    <m/>
    <n v="82.92112716704419"/>
    <n v="82.88"/>
    <n v="4.9622547109318127E-4"/>
    <n v="30.81272344334517"/>
    <m/>
    <n v="30.9"/>
    <m/>
    <n v="987.84751621076657"/>
    <n v="1002.02"/>
    <n v="-1.4143913084802118E-2"/>
    <n v="27.425556460706165"/>
    <n v="2315"/>
    <n v="0.91826625386996907"/>
    <n v="30414.16"/>
    <n v="142.44192148881353"/>
    <m/>
    <m/>
    <n v="2137.6141668488299"/>
    <n v="1.3506541382743347"/>
    <m/>
    <m/>
    <n v="117849.51842000181"/>
    <n v="598870"/>
    <n v="238.4"/>
    <n v="-0.80321352143202729"/>
    <n v="22.867869021956039"/>
    <m/>
    <n v="22.8048"/>
    <n v="2.7656029413123395E-3"/>
    <n v="23.159038175961502"/>
    <m/>
    <n v="23.21"/>
    <n v="2893.3093933743303"/>
    <n v="2275.4033025750414"/>
    <n v="2381.7969630534317"/>
    <m/>
  </r>
  <r>
    <x v="2309"/>
    <n v="14.53"/>
    <n v="16.010000000000002"/>
    <n v="1926.83"/>
    <n v="1718.92"/>
    <n v="352.45409999999998"/>
    <n v="48775.07"/>
    <n v="43516.08"/>
    <n v="1.2500718804542288E-6"/>
    <n v="1190.9681900135299"/>
    <n v="1191.6500000000001"/>
    <n v="-5.7215624257977993E-4"/>
    <n v="6466686.1934806053"/>
    <m/>
    <m/>
    <n v="28160.62826402441"/>
    <m/>
    <m/>
    <n v="29.78695226768362"/>
    <m/>
    <m/>
    <n v="83.220524357316734"/>
    <n v="83.2"/>
    <n v="2.4668698697993818E-4"/>
    <n v="30.699663464198427"/>
    <m/>
    <n v="30.83"/>
    <m/>
    <n v="990.30794651938004"/>
    <n v="1004.41"/>
    <n v="-1.4040136478748688E-2"/>
    <n v="27.575086155541541"/>
    <n v="2316"/>
    <n v="0.90755777638975632"/>
    <n v="30543.62"/>
    <n v="143.03706597397792"/>
    <m/>
    <m/>
    <n v="2128.5152625871224"/>
    <n v="1.3447774948115925"/>
    <m/>
    <m/>
    <n v="118439.37974048812"/>
    <n v="601740"/>
    <n v="238.4"/>
    <n v="-0.80317183544306825"/>
    <n v="22.809190159715161"/>
    <m/>
    <n v="22.745774999999998"/>
    <n v="2.7879973188498219E-3"/>
    <n v="23.099862565781297"/>
    <m/>
    <n v="23.24"/>
    <n v="2909.0843028561289"/>
    <n v="2272.4776717170125"/>
    <n v="2375.6852813857363"/>
    <m/>
  </r>
  <r>
    <x v="2310"/>
    <n v="16.3"/>
    <n v="17.13"/>
    <n v="2004.36"/>
    <n v="1788.08"/>
    <n v="341.6671"/>
    <n v="49880.02"/>
    <n v="44501.83"/>
    <n v="1.2500718804542288E-6"/>
    <n v="1238.8590558733065"/>
    <n v="1239.56"/>
    <n v="-5.6547817507301978E-4"/>
    <n v="6986747.698124215"/>
    <m/>
    <m/>
    <n v="29859.887913684357"/>
    <m/>
    <m/>
    <n v="29.186960040465991"/>
    <m/>
    <m/>
    <n v="85.103726190021064"/>
    <n v="85.08"/>
    <n v="2.7886918219399703E-4"/>
    <n v="30.003165689838255"/>
    <m/>
    <n v="30.28"/>
    <m/>
    <n v="1030.1229223196046"/>
    <n v="1044.7"/>
    <n v="-1.3953362381923462E-2"/>
    <n v="26.729418466989298"/>
    <n v="2317"/>
    <n v="0.95154699357851735"/>
    <n v="31421.15"/>
    <n v="147.13508659995711"/>
    <m/>
    <m/>
    <n v="2067.3621969590768"/>
    <n v="1.3060177029096083"/>
    <m/>
    <m/>
    <n v="127965.78137995723"/>
    <n v="649980"/>
    <n v="253.6"/>
    <n v="-0.80312350936958488"/>
    <n v="21.890452692512532"/>
    <m/>
    <n v="21.826650000000001"/>
    <n v="2.9231555237534401E-3"/>
    <n v="22.169657335047951"/>
    <m/>
    <n v="22.43"/>
    <n v="2819.869038601893"/>
    <n v="2226.7036386000004"/>
    <n v="2279.9944189304006"/>
    <m/>
  </r>
  <r>
    <x v="2311"/>
    <n v="16.28"/>
    <n v="17.22"/>
    <n v="1993.79"/>
    <n v="1778.64"/>
    <n v="337.8021"/>
    <n v="50044.87"/>
    <n v="44648.73"/>
    <n v="1.2500718804542288E-6"/>
    <n v="1232.2357846941793"/>
    <n v="1232.94"/>
    <n v="-5.7116753923203145E-4"/>
    <n v="6912064.3969232524"/>
    <m/>
    <m/>
    <n v="29622.572041068899"/>
    <m/>
    <m/>
    <n v="29.261720005982237"/>
    <m/>
    <m/>
    <n v="85.378742273263967"/>
    <n v="85.36"/>
    <n v="2.195673999996206E-4"/>
    <n v="29.900919737006571"/>
    <m/>
    <n v="30.03"/>
    <m/>
    <n v="1024.5960562134971"/>
    <n v="1039.1099999999999"/>
    <n v="-1.3967668280069234E-2"/>
    <n v="26.421946379022383"/>
    <n v="2318"/>
    <n v="0.94541231126596992"/>
    <n v="31409.83"/>
    <n v="147.04762791675742"/>
    <m/>
    <m/>
    <n v="2068.1069991088893"/>
    <n v="1.3061167092926707"/>
    <m/>
    <m/>
    <n v="126601.81500620235"/>
    <n v="643120"/>
    <n v="253.2"/>
    <n v="-0.80314433541764774"/>
    <n v="22.002946605642862"/>
    <m/>
    <n v="21.938575"/>
    <n v="2.9341744230362288E-3"/>
    <n v="22.284310711035243"/>
    <m/>
    <n v="22.51"/>
    <n v="2787.4317065977207"/>
    <n v="2232.4071543825908"/>
    <n v="2291.7111932567955"/>
    <m/>
  </r>
  <r>
    <x v="2312"/>
    <n v="16.27"/>
    <n v="17.260000000000002"/>
    <n v="2005.93"/>
    <n v="1789.47"/>
    <n v="335.935"/>
    <n v="50177"/>
    <n v="44766.55"/>
    <n v="1.2500718804542288E-6"/>
    <n v="1239.7085233763942"/>
    <n v="1240.42"/>
    <n v="-5.7357719450334965E-4"/>
    <n v="6995930.9145978047"/>
    <m/>
    <m/>
    <n v="29892.839684900278"/>
    <m/>
    <m/>
    <n v="29.171874554760659"/>
    <m/>
    <m/>
    <n v="85.602074511713326"/>
    <n v="85.56"/>
    <n v="4.9175446135252265E-4"/>
    <n v="29.820950839908154"/>
    <m/>
    <n v="29.88"/>
    <m/>
    <n v="1030.8050874009546"/>
    <n v="1045.4000000000001"/>
    <n v="-1.3961079585848024E-2"/>
    <n v="26.274215242304304"/>
    <n v="2319"/>
    <n v="0.94264194669756651"/>
    <n v="31495.74"/>
    <n v="147.43830923826275"/>
    <m/>
    <m/>
    <n v="2062.4504555270414"/>
    <n v="1.3024208349172981"/>
    <m/>
    <m/>
    <n v="128139.23386511287"/>
    <n v="650720"/>
    <n v="259.60000000000002"/>
    <n v="-0.80308084296607929"/>
    <n v="21.867953827909592"/>
    <m/>
    <n v="21.806925"/>
    <n v="2.7985985144440839E-3"/>
    <n v="22.147831775839951"/>
    <m/>
    <n v="22.23"/>
    <n v="2771.846539304117"/>
    <n v="2225.5527511535674"/>
    <n v="2277.6510555268414"/>
    <m/>
  </r>
  <r>
    <x v="2313"/>
    <n v="17.5"/>
    <n v="18"/>
    <n v="2100.85"/>
    <n v="1874.14"/>
    <n v="322.3075"/>
    <n v="50862.2"/>
    <n v="45377.81"/>
    <n v="1.2500718804542288E-6"/>
    <n v="1298.3394962794039"/>
    <n v="1299.08"/>
    <n v="-5.7002164654684773E-4"/>
    <n v="7657628.8415728845"/>
    <m/>
    <m/>
    <n v="32014.133005691754"/>
    <m/>
    <m/>
    <n v="28.480989626308755"/>
    <m/>
    <m/>
    <n v="86.768911461443096"/>
    <n v="86.72"/>
    <n v="5.6401592992494365E-4"/>
    <n v="29.412712765090497"/>
    <m/>
    <n v="29.5"/>
    <m/>
    <n v="1079.5472805196623"/>
    <n v="1094.82"/>
    <n v="-1.3949982170893493E-2"/>
    <n v="25.206755488294654"/>
    <n v="2320"/>
    <n v="0.97222222222222221"/>
    <n v="32100.65"/>
    <n v="150.25828918237187"/>
    <m/>
    <m/>
    <n v="2022.8388475745735"/>
    <n v="1.277285332719837"/>
    <m/>
    <m/>
    <n v="140260.49853713688"/>
    <n v="712240"/>
    <n v="281.2"/>
    <n v="-0.80307129824618539"/>
    <n v="20.832286282720034"/>
    <m/>
    <n v="20.764074999999998"/>
    <n v="3.2850624321110189E-3"/>
    <n v="21.09913789912633"/>
    <m/>
    <n v="21.27"/>
    <n v="2659.232914207751"/>
    <n v="2172.8444190112386"/>
    <n v="2169.7813711457957"/>
    <m/>
  </r>
  <r>
    <x v="2314"/>
    <n v="16.63"/>
    <n v="17.55"/>
    <n v="2043.63"/>
    <n v="1823.1"/>
    <n v="322.8886"/>
    <n v="50556.98"/>
    <n v="45105.440000000002"/>
    <n v="1.2500718804542288E-6"/>
    <n v="1262.9463537399129"/>
    <n v="1263.67"/>
    <n v="-5.726544589071958E-4"/>
    <n v="7240217.5397170568"/>
    <m/>
    <m/>
    <n v="30706.037637832822"/>
    <m/>
    <m/>
    <n v="28.868061383936812"/>
    <m/>
    <m/>
    <n v="86.246115114972284"/>
    <n v="86.2"/>
    <n v="5.3497813192904253E-4"/>
    <n v="29.588198485899575"/>
    <m/>
    <n v="29.71"/>
    <m/>
    <n v="1050.1168695447307"/>
    <n v="1065.05"/>
    <n v="-1.4021060471592239E-2"/>
    <n v="25.250575844571301"/>
    <n v="2321"/>
    <n v="0.94757834757834747"/>
    <n v="31782.799999999999"/>
    <n v="148.75886506454094"/>
    <m/>
    <m/>
    <n v="2042.8683275913829"/>
    <n v="1.2898103103245959"/>
    <m/>
    <m/>
    <n v="132616.36977096513"/>
    <n v="673480"/>
    <n v="275.2"/>
    <n v="-0.80308788713701207"/>
    <n v="21.398632417907614"/>
    <m/>
    <n v="21.329699999999999"/>
    <n v="3.2317574981184372E-3"/>
    <n v="21.672973581442125"/>
    <m/>
    <n v="21.49"/>
    <n v="2663.8558230853851"/>
    <n v="2202.3745273169588"/>
    <n v="2228.7690058716944"/>
    <m/>
  </r>
  <r>
    <x v="2315"/>
    <n v="15.14"/>
    <n v="16.72"/>
    <n v="1981.15"/>
    <n v="1767.36"/>
    <n v="339.61849999999998"/>
    <n v="50124.95"/>
    <n v="44719.94"/>
    <n v="1.2500718804542288E-6"/>
    <n v="1224.3043794324294"/>
    <n v="1225"/>
    <n v="-5.6785352454746807E-4"/>
    <n v="6797189.6373714199"/>
    <m/>
    <m/>
    <n v="29297.533449983068"/>
    <m/>
    <m/>
    <n v="29.308608871744585"/>
    <m/>
    <m/>
    <n v="85.507021892738123"/>
    <n v="85.48"/>
    <n v="3.1611947517684591E-4"/>
    <n v="29.840011786722254"/>
    <m/>
    <n v="30.05"/>
    <m/>
    <n v="1017.980999758952"/>
    <n v="1032.3699999999999"/>
    <n v="-1.3937832599792643E-2"/>
    <n v="26.557179681166499"/>
    <n v="2322"/>
    <n v="0.9055023923444977"/>
    <n v="31404.65"/>
    <n v="146.97746308081688"/>
    <m/>
    <m/>
    <n v="2067.1742621874123"/>
    <n v="1.3050326805243508"/>
    <m/>
    <m/>
    <n v="124502.86962576056"/>
    <n v="631760"/>
    <n v="250"/>
    <n v="-0.80292695070001174"/>
    <n v="22.051853430280079"/>
    <m/>
    <n v="21.9711"/>
    <n v="3.6754386571486997E-3"/>
    <n v="22.334811311895347"/>
    <m/>
    <n v="22.48"/>
    <n v="2801.6983919045874"/>
    <n v="2235.9843548809672"/>
    <n v="2296.8050708840319"/>
    <m/>
  </r>
  <r>
    <x v="2316"/>
    <n v="15.44"/>
    <n v="16.73"/>
    <n v="1957.14"/>
    <n v="1745.93"/>
    <n v="340.57810000000001"/>
    <n v="49467.27"/>
    <n v="44133.01"/>
    <n v="1.2500718804542288E-6"/>
    <n v="1209.3782896370717"/>
    <n v="1210.07"/>
    <n v="-5.7162838755464573E-4"/>
    <n v="6631477.398055004"/>
    <m/>
    <m/>
    <n v="28763.8381938284"/>
    <m/>
    <m/>
    <n v="29.48399631977275"/>
    <m/>
    <m/>
    <n v="84.378927733973001"/>
    <n v="84.36"/>
    <n v="2.2436858668806181E-4"/>
    <n v="30.228408141981511"/>
    <m/>
    <n v="30.23"/>
    <m/>
    <n v="1005.5507569838907"/>
    <n v="1019.776"/>
    <n v="-1.3949380075731654E-2"/>
    <n v="26.627073912432618"/>
    <n v="2323"/>
    <n v="0.92289300657501494"/>
    <n v="30993.41"/>
    <n v="145.01883594432167"/>
    <m/>
    <m/>
    <n v="2094.243652980876"/>
    <n v="1.321745967652209"/>
    <m/>
    <m/>
    <n v="121471.28688430015"/>
    <n v="616322"/>
    <n v="244.24"/>
    <n v="-0.80290937710433807"/>
    <n v="22.316123202136733"/>
    <m/>
    <n v="22.237075000000001"/>
    <n v="3.5547931612738282E-3"/>
    <n v="22.603207070073946"/>
    <m/>
    <n v="22.72"/>
    <n v="2809.0720120590108"/>
    <n v="2249.364846310963"/>
    <n v="2324.3300203854769"/>
    <m/>
  </r>
  <r>
    <x v="2317"/>
    <n v="17.07"/>
    <n v="17.91"/>
    <n v="2079.98"/>
    <n v="1855.51"/>
    <n v="320.14159999999998"/>
    <n v="50910.86"/>
    <n v="45420.87"/>
    <n v="1.2500718804542288E-6"/>
    <n v="1285.2536448352887"/>
    <n v="1285.98"/>
    <n v="-5.6482617514375111E-4"/>
    <n v="7463573.6355131175"/>
    <m/>
    <m/>
    <n v="31471.498403291349"/>
    <m/>
    <m/>
    <n v="28.557999329552878"/>
    <m/>
    <m/>
    <n v="86.839217725542881"/>
    <n v="86.8"/>
    <n v="4.5181711454933549E-4"/>
    <n v="29.345254213565266"/>
    <m/>
    <n v="29.21"/>
    <m/>
    <n v="1068.63150935014"/>
    <n v="1083.6220000000001"/>
    <n v="-1.3833689838209318E-2"/>
    <n v="25.027696179582836"/>
    <n v="2324"/>
    <n v="0.95309882747068675"/>
    <n v="32072.59"/>
    <n v="150.05662484769485"/>
    <m/>
    <m/>
    <n v="2021.3228009215545"/>
    <n v="1.2756022908144682"/>
    <m/>
    <m/>
    <n v="136714.51158562078"/>
    <n v="693548"/>
    <n v="276.83999999999997"/>
    <n v="-0.8028766407146718"/>
    <n v="20.914519717620479"/>
    <m/>
    <n v="20.836749999999999"/>
    <n v="3.7323343429507272E-3"/>
    <n v="21.183802398634256"/>
    <m/>
    <n v="21.23"/>
    <n v="2640.3427239354305"/>
    <n v="2178.7195696327299"/>
    <n v="2178.3463732156993"/>
    <m/>
  </r>
  <r>
    <x v="2318"/>
    <n v="18.59"/>
    <n v="19.07"/>
    <n v="2206.0100000000002"/>
    <n v="1967.94"/>
    <n v="302.44619999999998"/>
    <n v="52367.03"/>
    <n v="46719.96"/>
    <n v="1.2500718804542288E-6"/>
    <n v="1363.0964041770053"/>
    <n v="1363.87"/>
    <n v="-5.672064221623474E-4"/>
    <n v="8367679.0686833942"/>
    <m/>
    <m/>
    <n v="34331.574606442002"/>
    <m/>
    <m/>
    <n v="27.692078191429445"/>
    <m/>
    <m/>
    <n v="89.320845007780505"/>
    <n v="89.28"/>
    <n v="4.5749336671718766E-4"/>
    <n v="28.504926929870987"/>
    <m/>
    <n v="28.57"/>
    <m/>
    <n v="1133.3499658707228"/>
    <n v="1149.144"/>
    <n v="-1.3744173166528428E-2"/>
    <n v="23.64280134435727"/>
    <n v="2325"/>
    <n v="0.97482957524908231"/>
    <n v="33074.019999999997"/>
    <n v="154.7298890210005"/>
    <m/>
    <m/>
    <n v="1958.2093045520107"/>
    <n v="1.2356559213413518"/>
    <m/>
    <m/>
    <n v="153277.0957913957"/>
    <n v="777560"/>
    <n v="309"/>
    <n v="-0.80287425305906202"/>
    <n v="19.646341487548508"/>
    <m/>
    <n v="19.571375"/>
    <n v="3.8304149579939661E-3"/>
    <n v="19.899511574991063"/>
    <m/>
    <n v="20.010000000000002"/>
    <n v="2494.240702584118"/>
    <n v="2112.6575424011571"/>
    <n v="2046.2595987945322"/>
    <m/>
  </r>
  <r>
    <x v="2319"/>
    <n v="16.41"/>
    <n v="17.829999999999998"/>
    <n v="2089.5100000000002"/>
    <n v="1864.01"/>
    <n v="317.86739999999998"/>
    <n v="51361.06"/>
    <n v="45822.41"/>
    <n v="1.2500718804542288E-6"/>
    <n v="1291.0794230962833"/>
    <n v="1291.81"/>
    <n v="-5.6554516818774214E-4"/>
    <n v="7483529.583948005"/>
    <m/>
    <m/>
    <n v="31611.614973042728"/>
    <m/>
    <m/>
    <n v="28.422569462095538"/>
    <m/>
    <m/>
    <n v="87.602856555815961"/>
    <n v="87.56"/>
    <n v="4.8945358401053518E-4"/>
    <n v="29.051504691909756"/>
    <m/>
    <n v="29.06"/>
    <m/>
    <n v="1073.4650940363708"/>
    <n v="1088.3900000000001"/>
    <n v="-1.3712829007643701E-2"/>
    <n v="24.846706395468427"/>
    <n v="2326"/>
    <n v="0.92035894559730802"/>
    <n v="32436.35"/>
    <n v="151.73483450620895"/>
    <m/>
    <m/>
    <n v="1995.9637513121468"/>
    <n v="1.2593600838874854"/>
    <m/>
    <m/>
    <n v="137082.86814930369"/>
    <n v="695312"/>
    <n v="279.08"/>
    <n v="-0.80284696920331644"/>
    <n v="20.682932256100159"/>
    <m/>
    <n v="20.605225000000001"/>
    <n v="3.7712403577325748E-3"/>
    <n v="20.949687323133048"/>
    <m/>
    <n v="20.94"/>
    <n v="2621.2488746188897"/>
    <n v="2168.38748372093"/>
    <n v="2154.2254412652514"/>
    <m/>
  </r>
  <r>
    <x v="2320"/>
    <n v="17.149999999999999"/>
    <n v="18.3"/>
    <n v="2163.7399999999998"/>
    <n v="1930.22"/>
    <n v="309.0797"/>
    <n v="52621.69"/>
    <n v="46947.040000000001"/>
    <n v="1.2500718804542288E-6"/>
    <n v="1336.9125172807167"/>
    <n v="1337.66"/>
    <n v="-5.5879873755915188E-4"/>
    <n v="8014810.145019033"/>
    <m/>
    <m/>
    <n v="33295.57182306482"/>
    <m/>
    <m/>
    <n v="27.91705522000057"/>
    <m/>
    <m/>
    <n v="89.750833748359483"/>
    <n v="89.72"/>
    <n v="3.4366638831340168E-4"/>
    <n v="28.337474186634132"/>
    <m/>
    <n v="28.5"/>
    <m/>
    <n v="1111.5628068770834"/>
    <n v="1126.874"/>
    <n v="-1.3587315993550897E-2"/>
    <n v="24.158243713859584"/>
    <n v="2327"/>
    <n v="0.93715846994535512"/>
    <n v="33200.559999999998"/>
    <n v="155.29762516134628"/>
    <m/>
    <m/>
    <n v="1948.9382549665268"/>
    <n v="1.2295726200215047"/>
    <m/>
    <m/>
    <n v="146816.34108250649"/>
    <n v="744482"/>
    <n v="293.95999999999998"/>
    <n v="-0.80279396804421532"/>
    <n v="19.947341357038674"/>
    <m/>
    <n v="19.868725000000001"/>
    <n v="3.9567892272238669E-3"/>
    <n v="20.204828259229185"/>
    <m/>
    <n v="20.34"/>
    <n v="2548.6182409783114"/>
    <n v="2129.8212746783861"/>
    <n v="2077.6101620823847"/>
    <m/>
  </r>
  <r>
    <x v="2321"/>
    <n v="16.8"/>
    <n v="17.989999999999998"/>
    <n v="2103.12"/>
    <n v="1876.14"/>
    <n v="314.14049999999997"/>
    <n v="52084.06"/>
    <n v="46467.21"/>
    <n v="1.2500718804542288E-6"/>
    <n v="1299.3621144386523"/>
    <n v="1300.0999999999999"/>
    <n v="-5.6756061945051339E-4"/>
    <n v="7564702.1343228845"/>
    <m/>
    <m/>
    <n v="31895.364660029485"/>
    <m/>
    <m/>
    <n v="28.305928405538246"/>
    <m/>
    <m/>
    <n v="88.827361284621986"/>
    <n v="88.8"/>
    <n v="3.0812257457202286E-4"/>
    <n v="28.624033071818062"/>
    <m/>
    <n v="28.69"/>
    <m/>
    <n v="1080.3263217148844"/>
    <n v="1095.3340000000001"/>
    <n v="-1.3701463010475035E-2"/>
    <n v="24.549062967365632"/>
    <n v="2328"/>
    <n v="0.93385214007782114"/>
    <n v="32725.21"/>
    <n v="153.03829252386075"/>
    <m/>
    <m/>
    <n v="1976.8422360890841"/>
    <n v="1.2468224193494799"/>
    <m/>
    <m/>
    <n v="138575.46775301846"/>
    <n v="702835"/>
    <n v="281.95999999999998"/>
    <n v="-0.80283357010817835"/>
    <n v="20.503351506709802"/>
    <m/>
    <n v="20.426874999999999"/>
    <n v="3.7439161256827003E-3"/>
    <n v="20.768690931812777"/>
    <m/>
    <n v="20.77"/>
    <n v="2589.848435118608"/>
    <n v="2159.4888157991536"/>
    <n v="2135.5212549193293"/>
    <m/>
  </r>
  <r>
    <x v="2322"/>
    <n v="16.61"/>
    <n v="17.75"/>
    <n v="2085.36"/>
    <n v="1860.29"/>
    <n v="317.72919999999999"/>
    <n v="51992.28"/>
    <n v="46385.27"/>
    <n v="1.2500718804542288E-6"/>
    <n v="1288.3581100203376"/>
    <n v="1289.0899999999999"/>
    <n v="-5.6775708419298798E-4"/>
    <n v="7436559.0577928936"/>
    <m/>
    <m/>
    <n v="31490.875211934712"/>
    <m/>
    <m/>
    <n v="28.424755591184436"/>
    <m/>
    <m/>
    <n v="88.66867191354379"/>
    <n v="88.64"/>
    <n v="3.2346472860766973E-4"/>
    <n v="28.673483801600312"/>
    <m/>
    <n v="28.72"/>
    <m/>
    <n v="1071.168696980337"/>
    <n v="1085.9839999999999"/>
    <n v="-1.3642284803148996E-2"/>
    <n v="24.827909640885803"/>
    <n v="2329"/>
    <n v="0.9357746478873239"/>
    <n v="32591.5"/>
    <n v="152.40110167463297"/>
    <m/>
    <m/>
    <n v="1984.9192988607965"/>
    <n v="1.2517980624822609"/>
    <m/>
    <m/>
    <n v="136229.45119774202"/>
    <n v="690766"/>
    <n v="274.32"/>
    <n v="-0.80278495004423778"/>
    <n v="20.675604837677309"/>
    <m/>
    <n v="20.595199999999998"/>
    <n v="3.9040571432815696E-3"/>
    <n v="20.94340045578684"/>
    <m/>
    <n v="21.03"/>
    <n v="2619.2658765099259"/>
    <n v="2168.5542657903866"/>
    <n v="2153.4622559011141"/>
    <m/>
  </r>
  <r>
    <x v="2323"/>
    <n v="16.64"/>
    <n v="17.78"/>
    <n v="2073.5500000000002"/>
    <n v="1849.75"/>
    <n v="318.9914"/>
    <n v="52035.93"/>
    <n v="46424.15"/>
    <n v="1.2500718804542288E-6"/>
    <n v="1281.0305266037171"/>
    <n v="1281.75"/>
    <n v="-5.6132115957308049E-4"/>
    <n v="7351968.0207198588"/>
    <m/>
    <m/>
    <n v="31222.945099027675"/>
    <m/>
    <m/>
    <n v="28.504537925593684"/>
    <m/>
    <m/>
    <n v="88.740949621481434"/>
    <n v="88.72"/>
    <n v="2.361318922614597E-4"/>
    <n v="28.648425946575369"/>
    <m/>
    <n v="28.75"/>
    <m/>
    <n v="1065.0690474202131"/>
    <n v="1079.71"/>
    <n v="-1.356007870612197E-2"/>
    <n v="24.924935274176303"/>
    <n v="2330"/>
    <n v="0.93588301462317203"/>
    <n v="32633.77"/>
    <n v="152.58684516107422"/>
    <m/>
    <m/>
    <n v="1982.3449301216206"/>
    <n v="1.250056015849931"/>
    <m/>
    <m/>
    <n v="134681.21937528631"/>
    <n v="682827"/>
    <n v="273.92"/>
    <n v="-0.80275938213444065"/>
    <n v="20.791779904741094"/>
    <m/>
    <n v="20.710975000000001"/>
    <n v="3.9015500110977097E-3"/>
    <n v="21.061308545510382"/>
    <m/>
    <n v="21.05"/>
    <n v="2629.5017736958116"/>
    <n v="2174.6409433367558"/>
    <n v="2165.5624398600735"/>
    <m/>
  </r>
  <r>
    <x v="2324"/>
    <n v="20.49"/>
    <n v="20.34"/>
    <n v="2314.87"/>
    <n v="2065.02"/>
    <n v="278.1078"/>
    <n v="53937.37"/>
    <n v="48120.480000000003"/>
    <n v="1.2500718804542288E-6"/>
    <n v="1430.0821430102314"/>
    <n v="1430.89"/>
    <n v="-5.6458357369792989E-4"/>
    <n v="9062782.6799834669"/>
    <m/>
    <m/>
    <n v="36673.084089926204"/>
    <m/>
    <m/>
    <n v="26.845190222996177"/>
    <m/>
    <m/>
    <n v="91.981381385954748"/>
    <n v="91.96"/>
    <n v="2.3250745927305694E-4"/>
    <n v="27.600631293700303"/>
    <m/>
    <n v="27.49"/>
    <m/>
    <n v="1188.9853300243255"/>
    <n v="1205.828"/>
    <n v="-1.3967721744456485E-2"/>
    <n v="21.72902661028855"/>
    <n v="2331"/>
    <n v="1.0073746312684364"/>
    <n v="34180.25"/>
    <n v="159.80529617145157"/>
    <m/>
    <m/>
    <n v="1888.4036911064995"/>
    <n v="1.1907042945071828"/>
    <m/>
    <m/>
    <n v="166023.45639549228"/>
    <n v="842084"/>
    <n v="337.6"/>
    <n v="-0.80284216729507718"/>
    <n v="18.371220767120068"/>
    <m/>
    <n v="18.307749999999999"/>
    <n v="3.4668797159711495E-3"/>
    <n v="18.609572859696947"/>
    <m/>
    <n v="18.48"/>
    <n v="2292.3435260284914"/>
    <n v="2048.0475755466987"/>
    <n v="1913.449731092081"/>
    <m/>
  </r>
  <r>
    <x v="2325"/>
    <n v="18.899999999999999"/>
    <n v="19.489999999999998"/>
    <n v="2245.67"/>
    <n v="2003.28"/>
    <n v="289.5324"/>
    <n v="53772.66"/>
    <n v="47973.47"/>
    <n v="1.2500718804542288E-6"/>
    <n v="1387.2978864760582"/>
    <n v="1388.08"/>
    <n v="-5.6344989045420402E-4"/>
    <n v="8520489.7075615879"/>
    <m/>
    <m/>
    <n v="35028.069545419341"/>
    <m/>
    <m/>
    <n v="27.245790024441096"/>
    <m/>
    <m/>
    <n v="91.698259378686714"/>
    <n v="91.68"/>
    <n v="1.9916425269106419E-4"/>
    <n v="27.68396297555433"/>
    <m/>
    <n v="27.97"/>
    <m/>
    <n v="1153.4038471142571"/>
    <n v="1169.6379999999999"/>
    <n v="-1.3879638730737831E-2"/>
    <n v="22.620193214981391"/>
    <n v="2332"/>
    <n v="0.96972806567470493"/>
    <n v="33936.03"/>
    <n v="158.6510886556697"/>
    <m/>
    <m/>
    <n v="1901.8964522607343"/>
    <n v="1.1990982716042335"/>
    <m/>
    <m/>
    <n v="156090.65242653812"/>
    <n v="791598"/>
    <n v="312.52"/>
    <n v="-0.80281575695423923"/>
    <n v="18.919602582642622"/>
    <m/>
    <n v="18.855575000000002"/>
    <n v="3.3956844404172681E-3"/>
    <n v="19.165277238572578"/>
    <m/>
    <n v="19.3"/>
    <n v="2386.3587819126715"/>
    <n v="2078.6097524319621"/>
    <n v="1970.5662967655726"/>
    <m/>
  </r>
  <r>
    <x v="2326"/>
    <n v="20.11"/>
    <n v="20.73"/>
    <n v="2376.5"/>
    <n v="2119.98"/>
    <n v="273.89850000000001"/>
    <n v="55345.74"/>
    <n v="49376.72"/>
    <n v="1.6667944573445226E-6"/>
    <n v="1468.0127808696577"/>
    <n v="1468.84"/>
    <n v="-5.6317851525167217E-4"/>
    <n v="9511960.2840295043"/>
    <m/>
    <m/>
    <n v="38087.785903565506"/>
    <m/>
    <m/>
    <n v="26.450130203689945"/>
    <m/>
    <m/>
    <n v="94.373921309634099"/>
    <n v="94.32"/>
    <n v="5.716847925583135E-4"/>
    <n v="26.871344604240925"/>
    <m/>
    <n v="26.79"/>
    <m/>
    <n v="1220.4894325120335"/>
    <n v="1237.68"/>
    <n v="-1.3889347398331142E-2"/>
    <n v="21.394636236948735"/>
    <n v="2333"/>
    <n v="0.97009165460684987"/>
    <n v="35322.400000000001"/>
    <n v="165.09369579548041"/>
    <m/>
    <m/>
    <n v="1824.1993207895305"/>
    <n v="1.1497851263241081"/>
    <m/>
    <m/>
    <n v="174258.9885448665"/>
    <n v="883578"/>
    <n v="349.88"/>
    <n v="-0.80278029948135132"/>
    <n v="17.814961854310766"/>
    <m/>
    <n v="17.753274999999999"/>
    <n v="3.4746746338785162E-3"/>
    <n v="18.04687939034098"/>
    <m/>
    <n v="18.170000000000002"/>
    <n v="2257.0664001249856"/>
    <n v="2017.9080344216566"/>
    <n v="1855.5127283950426"/>
    <m/>
  </r>
  <r>
    <x v="2327"/>
    <n v="18.47"/>
    <n v="19.670000000000002"/>
    <n v="2302.75"/>
    <n v="2054.19"/>
    <n v="282.58859999999999"/>
    <n v="55156.24"/>
    <n v="49207.57"/>
    <n v="1.6667944573445226E-6"/>
    <n v="1422.4212090620642"/>
    <n v="1423.22"/>
    <n v="-5.6125612198798525E-4"/>
    <n v="8921196.5944409389"/>
    <m/>
    <m/>
    <n v="36314.452485299465"/>
    <m/>
    <m/>
    <n v="26.859848660241418"/>
    <m/>
    <m/>
    <n v="94.048498212908484"/>
    <n v="94"/>
    <n v="5.1593843519670557E-4"/>
    <n v="26.962445528211425"/>
    <m/>
    <n v="26.99"/>
    <m/>
    <n v="1182.5795832143081"/>
    <n v="1199.0119999999999"/>
    <n v="-1.3704964408773113E-2"/>
    <n v="22.072012246878"/>
    <n v="2334"/>
    <n v="0.93899339095068624"/>
    <n v="34987.599999999999"/>
    <n v="163.51610225081649"/>
    <m/>
    <m/>
    <n v="1841.4898200930984"/>
    <n v="1.1605732285859753"/>
    <m/>
    <m/>
    <n v="163437.81373539433"/>
    <n v="828626"/>
    <n v="328.88"/>
    <n v="-0.80276045678581853"/>
    <n v="18.366963629835769"/>
    <m/>
    <n v="18.303425000000001"/>
    <n v="3.4714065720360399E-3"/>
    <n v="18.606276634773202"/>
    <m/>
    <n v="18.690000000000001"/>
    <n v="2328.5274249972704"/>
    <n v="2049.1658830204783"/>
    <n v="1913.0063300630957"/>
    <m/>
  </r>
  <r>
    <x v="2328"/>
    <n v="17.21"/>
    <n v="18.82"/>
    <n v="2239.9299999999998"/>
    <n v="1998.15"/>
    <n v="288.53640000000001"/>
    <n v="55179.15"/>
    <n v="49227.93"/>
    <n v="1.6667944573445226E-6"/>
    <n v="1383.5832156182489"/>
    <n v="1384.36"/>
    <n v="-5.6111443681627904E-4"/>
    <n v="8434074.1456062794"/>
    <m/>
    <m/>
    <n v="34828.086123807014"/>
    <m/>
    <m/>
    <n v="27.225519461485593"/>
    <m/>
    <m/>
    <n v="94.085268525861906"/>
    <n v="94.04"/>
    <n v="4.8137522184066306E-4"/>
    <n v="26.95033770852292"/>
    <m/>
    <n v="27.07"/>
    <m/>
    <n v="1150.2847440160099"/>
    <n v="1166.1880000000001"/>
    <n v="-1.3636957320766641E-2"/>
    <n v="22.535123223917704"/>
    <n v="2335"/>
    <n v="0.91445270988310312"/>
    <n v="34841.379999999997"/>
    <n v="162.82002225084045"/>
    <m/>
    <m/>
    <n v="1849.1857649848318"/>
    <n v="1.1653130145600996"/>
    <m/>
    <m/>
    <n v="154515.16948748735"/>
    <n v="782845"/>
    <n v="314.72000000000003"/>
    <n v="-0.80262354682282266"/>
    <n v="18.867150784180055"/>
    <m/>
    <n v="18.803875000000001"/>
    <n v="3.3650396091260415E-3"/>
    <n v="19.113196138001058"/>
    <m/>
    <n v="19.11"/>
    <n v="2377.3841671371615"/>
    <n v="2077.0632900313931"/>
    <n v="1965.1031933095887"/>
    <m/>
  </r>
  <r>
    <x v="2329"/>
    <n v="16.86"/>
    <n v="18.559999999999999"/>
    <n v="2167.36"/>
    <n v="1933.41"/>
    <n v="299.96530000000001"/>
    <n v="54283.3"/>
    <n v="48428.62"/>
    <n v="1.6667944573445226E-6"/>
    <n v="1338.7247809785306"/>
    <n v="1339.48"/>
    <n v="-5.6381507858982438E-4"/>
    <n v="7887203.2340751002"/>
    <m/>
    <m/>
    <n v="33135.124969783079"/>
    <m/>
    <m/>
    <n v="27.665852379128303"/>
    <m/>
    <m/>
    <n v="92.555509169835901"/>
    <n v="92.52"/>
    <n v="3.8379993337556151E-4"/>
    <n v="27.386960879004373"/>
    <m/>
    <n v="27.54"/>
    <m/>
    <n v="1112.9835345947533"/>
    <n v="1128.2159999999999"/>
    <n v="-1.3501373323234644E-2"/>
    <n v="23.426229000212121"/>
    <n v="2336"/>
    <n v="0.90840517241379315"/>
    <n v="34137.47"/>
    <n v="159.51806798643062"/>
    <m/>
    <m/>
    <n v="1886.5453745017471"/>
    <n v="1.1887434574232758"/>
    <m/>
    <m/>
    <n v="144497.72624466271"/>
    <n v="731913"/>
    <n v="289.60000000000002"/>
    <n v="-0.80257527022383435"/>
    <n v="19.477538687760276"/>
    <m/>
    <n v="19.409925000000001"/>
    <n v="3.4834595064265894E-3"/>
    <n v="19.73176617807799"/>
    <m/>
    <n v="19.86"/>
    <n v="2471.3930058178539"/>
    <n v="2110.6567478136008"/>
    <n v="2028.6779869922038"/>
    <m/>
  </r>
  <r>
    <x v="2330"/>
    <n v="16.86"/>
    <n v="18.39"/>
    <n v="2149.8000000000002"/>
    <n v="1917.74"/>
    <n v="304.0498"/>
    <n v="54126.26"/>
    <n v="48288.44"/>
    <n v="1.6667944573445226E-6"/>
    <n v="1327.8460239591234"/>
    <n v="1328.6"/>
    <n v="-5.6749664374267095E-4"/>
    <n v="7759016.1877376931"/>
    <m/>
    <m/>
    <n v="32731.978221647209"/>
    <m/>
    <m/>
    <n v="27.77724319682871"/>
    <m/>
    <m/>
    <n v="92.285498483533118"/>
    <n v="92.24"/>
    <n v="4.9326196371546338E-4"/>
    <n v="27.465264243201453"/>
    <m/>
    <n v="27.45"/>
    <m/>
    <n v="1103.9312110264088"/>
    <n v="1119.0820000000001"/>
    <n v="-1.3538586961090671E-2"/>
    <n v="23.743685202532539"/>
    <n v="2337"/>
    <n v="0.9168026101141924"/>
    <n v="34037.980000000003"/>
    <n v="159.04075044246935"/>
    <m/>
    <m/>
    <n v="1892.0435089361142"/>
    <n v="1.1920949081303815"/>
    <m/>
    <m/>
    <n v="142150.67071405289"/>
    <n v="720137"/>
    <n v="286.76"/>
    <n v="-0.80260607257500605"/>
    <n v="19.634486711417228"/>
    <m/>
    <n v="19.567250000000001"/>
    <n v="3.4361860464411365E-3"/>
    <n v="19.890986638550515"/>
    <m/>
    <n v="19.98"/>
    <n v="2504.8836302824698"/>
    <n v="2119.1548695342676"/>
    <n v="2045.0248676632646"/>
    <m/>
  </r>
  <r>
    <x v="2331"/>
    <n v="16.37"/>
    <n v="17.920000000000002"/>
    <n v="2100.64"/>
    <n v="1873.87"/>
    <n v="312.78039999999999"/>
    <n v="53255.32"/>
    <n v="47511.199999999997"/>
    <n v="1.3889776309117252E-6"/>
    <n v="1297.3869362744415"/>
    <n v="1298.1099999999999"/>
    <n v="-5.570126765516159E-4"/>
    <n v="7403054.2481574994"/>
    <m/>
    <m/>
    <n v="31607.90947346569"/>
    <m/>
    <m/>
    <n v="28.092764050716202"/>
    <m/>
    <m/>
    <n v="90.793900200234503"/>
    <n v="90.76"/>
    <n v="3.7351476679692297E-4"/>
    <n v="27.9043588597082"/>
    <m/>
    <n v="28.08"/>
    <m/>
    <n v="1078.5847187278316"/>
    <n v="1093.19"/>
    <n v="-1.3360240463385575E-2"/>
    <n v="24.420752792630616"/>
    <n v="2338"/>
    <n v="0.9135044642857143"/>
    <n v="33419.589999999997"/>
    <n v="156.1147791903073"/>
    <m/>
    <m/>
    <n v="1926.4174872242211"/>
    <n v="1.213407328898185"/>
    <m/>
    <m/>
    <n v="135633.31298296197"/>
    <n v="686971"/>
    <n v="267.88"/>
    <n v="-0.8025632625205984"/>
    <n v="20.080836897583723"/>
    <m/>
    <n v="20.0123"/>
    <n v="3.4247386649073341E-3"/>
    <n v="20.34385480750294"/>
    <m/>
    <n v="20.58"/>
    <n v="2576.3121178388396"/>
    <n v="2143.2262847289776"/>
    <n v="2091.5143554615797"/>
    <m/>
  </r>
  <r>
    <x v="2332"/>
    <n v="16.440000000000001"/>
    <n v="18.02"/>
    <n v="2097.58"/>
    <n v="1871.13"/>
    <n v="306.76350000000002"/>
    <n v="53664.33"/>
    <n v="47876.03"/>
    <n v="1.3889776309117252E-6"/>
    <n v="1295.4654453056826"/>
    <n v="1296.19"/>
    <n v="-5.5898802977760731E-4"/>
    <n v="7381081.1133923689"/>
    <m/>
    <m/>
    <n v="31538.280730468759"/>
    <m/>
    <m/>
    <n v="28.112571158945158"/>
    <m/>
    <m/>
    <n v="91.48898205883151"/>
    <n v="91.44"/>
    <n v="5.3567430918111114E-4"/>
    <n v="27.689100590112332"/>
    <m/>
    <n v="27.83"/>
    <m/>
    <n v="1076.976614036194"/>
    <n v="1091.6400000000001"/>
    <n v="-1.3432437400430652E-2"/>
    <n v="23.94943313766392"/>
    <n v="2339"/>
    <n v="0.9123196448390678"/>
    <n v="33587.22"/>
    <n v="156.88558755373708"/>
    <m/>
    <m/>
    <n v="1916.7547306379372"/>
    <n v="1.2072065270283974"/>
    <m/>
    <m/>
    <n v="135232.10568219103"/>
    <n v="685338"/>
    <n v="276.39999999999998"/>
    <n v="-0.80267823222673917"/>
    <n v="20.109262750275008"/>
    <m/>
    <n v="20.046399999999998"/>
    <n v="3.135862313183857E-3"/>
    <n v="20.372876642533477"/>
    <m/>
    <n v="20.309999999999999"/>
    <n v="2526.5893861615123"/>
    <n v="2144.7373896848344"/>
    <n v="2094.4750427712411"/>
    <m/>
  </r>
  <r>
    <x v="2333"/>
    <n v="16.2"/>
    <n v="17.809999999999999"/>
    <n v="2072.1999999999998"/>
    <n v="1848.48"/>
    <n v="312.1277"/>
    <n v="53473.81"/>
    <n v="47705.99"/>
    <n v="1.3889776309117252E-6"/>
    <n v="1279.7595509974856"/>
    <n v="1280.47"/>
    <n v="-5.5483455490124012E-4"/>
    <n v="7202069.7823380167"/>
    <m/>
    <m/>
    <n v="30965.328191805867"/>
    <m/>
    <m/>
    <n v="28.281986155012007"/>
    <m/>
    <m/>
    <n v="91.16195344050179"/>
    <n v="91.12"/>
    <n v="4.6041967188092947E-4"/>
    <n v="27.786454060668529"/>
    <m/>
    <n v="27.8"/>
    <m/>
    <n v="1063.9092221253038"/>
    <n v="1078.298"/>
    <n v="-1.3343971587349901E-2"/>
    <n v="24.366654430258976"/>
    <n v="2340"/>
    <n v="0.90960134755755195"/>
    <n v="33380.160000000003"/>
    <n v="155.90623779703407"/>
    <m/>
    <m/>
    <n v="1928.5712261539663"/>
    <n v="1.2145336259131143"/>
    <m/>
    <m/>
    <n v="131953.69373629402"/>
    <n v="668603"/>
    <n v="269.92"/>
    <n v="-0.80264268372069225"/>
    <n v="20.3517371346849"/>
    <m/>
    <n v="20.287224999999999"/>
    <n v="3.1799388376132498E-3"/>
    <n v="20.618756003689001"/>
    <m/>
    <n v="20.55"/>
    <n v="2570.6049118523251"/>
    <n v="2157.662236522342"/>
    <n v="2119.7298993497548"/>
    <m/>
  </r>
  <r>
    <x v="2334"/>
    <n v="14.89"/>
    <n v="16.88"/>
    <n v="1948.43"/>
    <n v="1738.07"/>
    <n v="325.88049999999998"/>
    <n v="52361.43"/>
    <n v="46713.46"/>
    <n v="1.3889776309117252E-6"/>
    <n v="1203.2623788932353"/>
    <n v="1203.93"/>
    <n v="-5.5453482076595062E-4"/>
    <n v="6341152.5386854615"/>
    <m/>
    <m/>
    <n v="28190.441689104136"/>
    <m/>
    <m/>
    <n v="29.125113725987685"/>
    <m/>
    <m/>
    <n v="89.261218960103378"/>
    <n v="89.24"/>
    <n v="2.3777409349379219E-4"/>
    <n v="28.362535874966674"/>
    <m/>
    <n v="28.34"/>
    <m/>
    <n v="1000.3042033737053"/>
    <n v="1013.272"/>
    <n v="-1.2797942335616486E-2"/>
    <n v="25.437008863678084"/>
    <n v="2341"/>
    <n v="0.88210900473933662"/>
    <n v="32509.14"/>
    <n v="151.81431851246791"/>
    <m/>
    <m/>
    <n v="1978.8952542414479"/>
    <n v="1.2459893378794442"/>
    <m/>
    <m/>
    <n v="116182.63334937319"/>
    <n v="588367"/>
    <n v="242.28"/>
    <n v="-0.8025337360025746"/>
    <n v="21.565340615630795"/>
    <m/>
    <n v="21.486924999999999"/>
    <n v="3.6494573155905208E-3"/>
    <n v="21.848761932148879"/>
    <m/>
    <n v="21.65"/>
    <n v="2683.5239164635309"/>
    <n v="2221.9853187307194"/>
    <n v="2246.1324549395522"/>
    <m/>
  </r>
  <r>
    <x v="2335"/>
    <n v="14.78"/>
    <n v="16.41"/>
    <n v="1871.97"/>
    <n v="1669.86"/>
    <n v="341.27330000000001"/>
    <n v="50567.55"/>
    <n v="45112.88"/>
    <n v="1.2500718804542288E-6"/>
    <n v="1155.9595723903126"/>
    <n v="1156.6099999999999"/>
    <n v="-5.6235689617700757E-4"/>
    <n v="5842669.0228914898"/>
    <m/>
    <m/>
    <n v="26530.191206005471"/>
    <m/>
    <m/>
    <n v="29.694297885389012"/>
    <m/>
    <m/>
    <n v="86.196862444035617"/>
    <n v="86.16"/>
    <n v="4.278370941923626E-4"/>
    <n v="29.331198952437656"/>
    <m/>
    <n v="29.3"/>
    <m/>
    <n v="960.96464822930443"/>
    <n v="973.05799999999999"/>
    <n v="-1.2428192122869941E-2"/>
    <n v="26.633368149702719"/>
    <n v="2342"/>
    <n v="0.90067032297379646"/>
    <n v="31253.05"/>
    <n v="145.91432297180688"/>
    <m/>
    <m/>
    <n v="2055.3559216076146"/>
    <n v="1.2937639498058642"/>
    <m/>
    <m/>
    <n v="107052.70962557184"/>
    <n v="541817"/>
    <n v="221.04"/>
    <n v="-0.80241906469237434"/>
    <n v="22.408534148037695"/>
    <m/>
    <n v="22.324375"/>
    <n v="3.7698322142365459E-3"/>
    <n v="22.703784835844633"/>
    <m/>
    <n v="22.56"/>
    <n v="2809.736034167142"/>
    <n v="2265.4089722052586"/>
    <n v="2333.9550584722565"/>
    <m/>
  </r>
  <r>
    <x v="2336"/>
    <n v="14.35"/>
    <n v="15.91"/>
    <n v="1855.06"/>
    <n v="1654.77"/>
    <n v="348.82319999999999"/>
    <n v="50138.46"/>
    <n v="44730.02"/>
    <n v="1.2500718804542288E-6"/>
    <n v="1145.4895521156172"/>
    <n v="1146.1300000000001"/>
    <n v="-5.5879165922090301E-4"/>
    <n v="5736820.1202035304"/>
    <m/>
    <m/>
    <n v="26170.32275565925"/>
    <m/>
    <m/>
    <n v="29.827690546718586"/>
    <m/>
    <m/>
    <n v="85.463356627658968"/>
    <n v="85.44"/>
    <n v="2.7336876941674859E-4"/>
    <n v="29.579067295412276"/>
    <m/>
    <n v="29.78"/>
    <m/>
    <n v="952.25331834799579"/>
    <n v="964.32600000000002"/>
    <n v="-1.2519294981162221E-2"/>
    <n v="27.22081850467487"/>
    <n v="2343"/>
    <n v="0.9019484600879949"/>
    <n v="30987.84"/>
    <n v="144.66481319060642"/>
    <m/>
    <m/>
    <n v="2072.7974495215162"/>
    <n v="1.3046190082110523"/>
    <m/>
    <m/>
    <n v="105114.36391350982"/>
    <n v="531998"/>
    <n v="210.84"/>
    <n v="-0.80241586638763707"/>
    <n v="22.609979911752532"/>
    <m/>
    <n v="22.524525000000001"/>
    <n v="3.7938607696512694E-3"/>
    <n v="22.908133124278674"/>
    <m/>
    <n v="23.05"/>
    <n v="2871.7101870933448"/>
    <n v="2275.5856375357102"/>
    <n v="2354.936589710489"/>
    <m/>
  </r>
  <r>
    <x v="2337"/>
    <n v="14.21"/>
    <n v="15.77"/>
    <n v="1822.3"/>
    <n v="1625.55"/>
    <n v="351.17910000000001"/>
    <n v="49281.65"/>
    <n v="43965.58"/>
    <n v="1.2500718804542288E-6"/>
    <n v="1125.2329908192894"/>
    <n v="1125.8599999999999"/>
    <n v="-5.5691576280403332E-4"/>
    <n v="5533974.827378355"/>
    <m/>
    <m/>
    <n v="25476.903423041669"/>
    <m/>
    <m/>
    <n v="30.090256678068595"/>
    <m/>
    <m/>
    <n v="84.000835507682936"/>
    <n v="83.96"/>
    <n v="4.8636860032091889E-4"/>
    <n v="30.083501063651127"/>
    <m/>
    <n v="29.96"/>
    <m/>
    <n v="935.41147832787601"/>
    <n v="947.29"/>
    <n v="-1.2539477532882204E-2"/>
    <n v="27.402899453476103"/>
    <n v="2344"/>
    <n v="0.9010779961953076"/>
    <n v="30497.74"/>
    <n v="142.36569457957063"/>
    <m/>
    <m/>
    <n v="2105.5805679967148"/>
    <n v="1.3251270809259981"/>
    <m/>
    <m/>
    <n v="101398.71886114053"/>
    <n v="513329"/>
    <n v="206.24"/>
    <n v="-0.80246836071770633"/>
    <n v="23.008156249119775"/>
    <m/>
    <n v="22.920400000000001"/>
    <n v="3.8287398614236245E-3"/>
    <n v="23.311812820531632"/>
    <m/>
    <n v="23.28"/>
    <n v="2890.9191508303579"/>
    <n v="2295.6170816888389"/>
    <n v="2396.4085427897407"/>
    <m/>
  </r>
  <r>
    <x v="2338"/>
    <n v="14.01"/>
    <n v="15.5"/>
    <n v="1787.01"/>
    <n v="1594.07"/>
    <n v="362.20800000000003"/>
    <n v="48588.36"/>
    <n v="43347.03"/>
    <n v="1.2500718804542288E-6"/>
    <n v="1103.415231517675"/>
    <n v="1104.03"/>
    <n v="-5.5684037782033347E-4"/>
    <n v="5319401.8199592941"/>
    <m/>
    <m/>
    <n v="24736.597087220947"/>
    <m/>
    <m/>
    <n v="30.380826164874172"/>
    <m/>
    <m/>
    <n v="82.817099576564985"/>
    <n v="82.8"/>
    <n v="2.06516625181008E-4"/>
    <n v="30.505654450055953"/>
    <m/>
    <n v="30.68"/>
    <m/>
    <n v="917.27014258149518"/>
    <n v="928.89400000000001"/>
    <n v="-1.2513653246231327E-2"/>
    <n v="28.261677198394469"/>
    <n v="2345"/>
    <n v="0.90387096774193543"/>
    <n v="29975.87"/>
    <n v="139.91864100905241"/>
    <m/>
    <m/>
    <n v="2141.6107568244915"/>
    <n v="1.3476745729054542"/>
    <m/>
    <m/>
    <n v="97468.109094426283"/>
    <n v="493382"/>
    <n v="195.44"/>
    <n v="-0.80244899673189074"/>
    <n v="23.452634157665113"/>
    <m/>
    <n v="23.363199999999999"/>
    <n v="3.8279926407818188E-3"/>
    <n v="23.762414423177464"/>
    <m/>
    <n v="23.87"/>
    <n v="2981.5174845324691"/>
    <n v="2317.7849310516735"/>
    <n v="2442.7030239983387"/>
    <m/>
  </r>
  <r>
    <x v="2339"/>
    <n v="13.84"/>
    <n v="15.65"/>
    <n v="1803.97"/>
    <n v="1609.2"/>
    <n v="357.90469999999999"/>
    <n v="48894.04"/>
    <n v="43619.68"/>
    <n v="1.2500718804542288E-6"/>
    <n v="1113.8602688509595"/>
    <n v="1114.48"/>
    <n v="-5.560720237604011E-4"/>
    <n v="5420140.9995167032"/>
    <m/>
    <m/>
    <n v="25088.53494053899"/>
    <m/>
    <m/>
    <n v="30.235860477598884"/>
    <m/>
    <m/>
    <n v="83.336087983558912"/>
    <n v="83.32"/>
    <n v="1.9308669657847055E-4"/>
    <n v="30.312692567185984"/>
    <m/>
    <n v="30.38"/>
    <m/>
    <n v="925.94970805701155"/>
    <n v="937.678"/>
    <n v="-1.250780325760914E-2"/>
    <n v="27.92410951799183"/>
    <n v="2346"/>
    <n v="0.88434504792332269"/>
    <n v="30217.79"/>
    <n v="141.03683986762618"/>
    <m/>
    <m/>
    <n v="2124.3269057038742"/>
    <n v="1.3366714557594435"/>
    <m/>
    <m/>
    <n v="99314.985204937577"/>
    <n v="502710"/>
    <n v="199.28"/>
    <n v="-0.80244080045167676"/>
    <n v="23.228953231601029"/>
    <m/>
    <n v="23.1402"/>
    <n v="3.8354565475247071E-3"/>
    <n v="23.536034067821038"/>
    <m/>
    <n v="23.65"/>
    <n v="2945.9051627913263"/>
    <n v="2306.725347495164"/>
    <n v="2419.4055951963419"/>
    <m/>
  </r>
  <r>
    <x v="2340"/>
    <n v="13.79"/>
    <n v="15.62"/>
    <n v="1751.58"/>
    <n v="1562.46"/>
    <n v="366.71559999999999"/>
    <n v="48008.1"/>
    <n v="42829.14"/>
    <n v="1.1111679050213041E-6"/>
    <n v="1081.4329811933153"/>
    <n v="1082.04"/>
    <n v="-5.609947938012283E-4"/>
    <n v="5104604.4024071367"/>
    <m/>
    <m/>
    <n v="23994.781539019154"/>
    <m/>
    <m/>
    <n v="30.672573039202604"/>
    <m/>
    <m/>
    <n v="81.820086678648039"/>
    <n v="81.8"/>
    <n v="2.455584186802362E-4"/>
    <n v="30.85874234522003"/>
    <m/>
    <n v="30.9"/>
    <m/>
    <n v="898.97745906418095"/>
    <n v="910.34199999999998"/>
    <n v="-1.2483814803468385E-2"/>
    <n v="28.606019425796095"/>
    <n v="2347"/>
    <n v="0.88284250960307298"/>
    <n v="29680.52"/>
    <n v="138.49676815796715"/>
    <m/>
    <m/>
    <n v="2162.0972759601877"/>
    <n v="1.360050522877251"/>
    <m/>
    <m/>
    <n v="93536.223930072883"/>
    <n v="473442"/>
    <n v="190.56"/>
    <n v="-0.80243361609220798"/>
    <n v="23.900309717765889"/>
    <m/>
    <n v="23.81015"/>
    <n v="3.7866085583622144E-3"/>
    <n v="24.217053209209197"/>
    <m/>
    <n v="24.17"/>
    <n v="3017.8444995377613"/>
    <n v="2340.042604537251"/>
    <n v="2489.3305557748026"/>
    <m/>
  </r>
  <r>
    <x v="2341"/>
    <n v="14.42"/>
    <n v="16.010000000000002"/>
    <n v="1800.44"/>
    <n v="1606.04"/>
    <n v="355.38909999999998"/>
    <n v="49542.35"/>
    <n v="44197.83"/>
    <n v="1.1111679050213041E-6"/>
    <n v="1111.572249351603"/>
    <n v="1112.19"/>
    <n v="-5.5543625495380056E-4"/>
    <n v="5389121.1366710141"/>
    <m/>
    <m/>
    <n v="24998.432401615279"/>
    <m/>
    <m/>
    <n v="30.244027460206375"/>
    <m/>
    <m/>
    <n v="84.432846354034268"/>
    <n v="84.4"/>
    <n v="3.8917481083244887E-4"/>
    <n v="29.871518428782412"/>
    <m/>
    <n v="29.93"/>
    <m/>
    <n v="924.02507876194488"/>
    <n v="935.75"/>
    <n v="-1.2529971934870598E-2"/>
    <n v="27.72069952248016"/>
    <n v="2348"/>
    <n v="0.90068707058088682"/>
    <n v="30666.11"/>
    <n v="143.08460564839856"/>
    <m/>
    <m/>
    <n v="2090.301315033169"/>
    <n v="1.3147631863221694"/>
    <m/>
    <m/>
    <n v="98750.704688112892"/>
    <n v="499798"/>
    <n v="200.32"/>
    <n v="-0.80241876780596777"/>
    <n v="23.232602216951321"/>
    <m/>
    <n v="23.150625000000002"/>
    <n v="3.5410368813506565E-3"/>
    <n v="23.540748685165802"/>
    <m/>
    <n v="23.49"/>
    <n v="2924.4460521416172"/>
    <n v="2307.3484151206812"/>
    <n v="2419.7856543184753"/>
    <m/>
  </r>
  <r>
    <x v="2342"/>
    <n v="13.78"/>
    <n v="15.56"/>
    <n v="1733.76"/>
    <n v="1546.56"/>
    <n v="367.65899999999999"/>
    <n v="48480.18"/>
    <n v="43250.19"/>
    <n v="1.1111679050213041E-6"/>
    <n v="1070.378635804555"/>
    <n v="1070.98"/>
    <n v="-5.6150833390455901E-4"/>
    <n v="4989726.83477089"/>
    <m/>
    <m/>
    <n v="23609.473386083591"/>
    <m/>
    <m/>
    <n v="30.803272394515176"/>
    <m/>
    <m/>
    <n v="82.620622143386328"/>
    <n v="82.6"/>
    <n v="2.4966275286120165E-4"/>
    <n v="30.510895199536225"/>
    <m/>
    <n v="30.59"/>
    <m/>
    <n v="889.77803532811879"/>
    <n v="901.04"/>
    <n v="-1.2498850963199359E-2"/>
    <n v="28.67591742016544"/>
    <n v="2349"/>
    <n v="0.88560411311053977"/>
    <n v="29884.02"/>
    <n v="139.42457461577456"/>
    <m/>
    <m/>
    <n v="2143.611100834964"/>
    <n v="1.3481663038825953"/>
    <m/>
    <m/>
    <n v="91433.120767286862"/>
    <n v="462746"/>
    <n v="187.04"/>
    <n v="-0.80241186143740439"/>
    <n v="24.091903963250317"/>
    <m/>
    <n v="24.006699999999999"/>
    <n v="3.5491743242643814E-3"/>
    <n v="24.411709031327977"/>
    <m/>
    <n v="24.32"/>
    <n v="3025.2185166876634"/>
    <n v="2350.0137947411531"/>
    <n v="2509.2860046885244"/>
    <m/>
  </r>
  <r>
    <x v="2343"/>
    <n v="13.77"/>
    <n v="15.56"/>
    <n v="1717.59"/>
    <n v="1532.14"/>
    <n v="373.8467"/>
    <n v="48268.04"/>
    <n v="43060.89"/>
    <n v="1.1111679050213041E-6"/>
    <n v="1060.3698393001077"/>
    <n v="1060.97"/>
    <n v="-5.6567169655341587E-4"/>
    <n v="4896463.3024810189"/>
    <m/>
    <m/>
    <n v="23279.050937801843"/>
    <m/>
    <m/>
    <n v="30.946070534570794"/>
    <m/>
    <m/>
    <n v="82.257084325406737"/>
    <n v="82.24"/>
    <n v="2.0773741982904603E-4"/>
    <n v="30.643337724261048"/>
    <m/>
    <n v="30.77"/>
    <m/>
    <n v="881.45645939965527"/>
    <n v="892.56200000000001"/>
    <n v="-1.2442318405158082E-2"/>
    <n v="29.156655704481658"/>
    <n v="2350"/>
    <n v="0.88496143958868889"/>
    <n v="29839.62"/>
    <n v="139.20655500479032"/>
    <m/>
    <m/>
    <n v="2146.7959579216972"/>
    <n v="1.3500413450710662"/>
    <m/>
    <m/>
    <n v="89725.067049580655"/>
    <n v="453961"/>
    <n v="180.4"/>
    <n v="-0.8023507150403214"/>
    <n v="24.315402370790846"/>
    <m/>
    <n v="24.227274999999999"/>
    <n v="3.6375271585784574E-3"/>
    <n v="24.638437887366738"/>
    <m/>
    <n v="24.72"/>
    <n v="3075.9348839475074"/>
    <n v="2360.9080138584"/>
    <n v="2532.5644233210701"/>
    <m/>
  </r>
  <r>
    <x v="2344"/>
    <n v="12.54"/>
    <n v="15.04"/>
    <n v="1658.23"/>
    <n v="1479.19"/>
    <n v="383.05950000000001"/>
    <n v="48020.55"/>
    <n v="42840.05"/>
    <n v="1.1111679050213041E-6"/>
    <n v="1023.6984403158325"/>
    <n v="1024.27"/>
    <n v="-5.5801662078114322E-4"/>
    <n v="4557823.6234957213"/>
    <m/>
    <m/>
    <n v="22072.070569648258"/>
    <m/>
    <m/>
    <n v="31.479991610776334"/>
    <m/>
    <m/>
    <n v="81.833323144919675"/>
    <n v="81.8"/>
    <n v="4.0737340977603509E-4"/>
    <n v="30.799388693783207"/>
    <m/>
    <n v="30.66"/>
    <m/>
    <n v="850.96927983597539"/>
    <n v="861.52"/>
    <n v="-1.2246634046829574E-2"/>
    <n v="29.873247170457205"/>
    <n v="2351"/>
    <n v="0.83377659574468088"/>
    <n v="29486.400000000001"/>
    <n v="137.54798685465434"/>
    <m/>
    <m/>
    <n v="2172.2081873085694"/>
    <n v="1.3658926739168329"/>
    <m/>
    <m/>
    <n v="83520.544619049877"/>
    <n v="422469"/>
    <n v="172.96"/>
    <n v="-0.80230373206306294"/>
    <n v="25.154559003979234"/>
    <m/>
    <n v="25.059574999999999"/>
    <n v="3.7903278080029246E-3"/>
    <n v="25.489015650232414"/>
    <m/>
    <n v="25.24"/>
    <n v="3151.5330152995357"/>
    <n v="2401.6414099182766"/>
    <n v="2619.9665646633716"/>
    <m/>
  </r>
  <r>
    <x v="2345"/>
    <n v="12.29"/>
    <n v="14.69"/>
    <n v="1634.94"/>
    <n v="1458.41"/>
    <n v="389.80270000000002"/>
    <n v="47522.86"/>
    <n v="42395.91"/>
    <n v="9.7226570483499586E-7"/>
    <n v="1009.246666477219"/>
    <n v="1024.19"/>
    <n v="-1.4590391941711078E-2"/>
    <n v="4429177.1203753045"/>
    <m/>
    <m/>
    <n v="21606.338749460974"/>
    <m/>
    <m/>
    <n v="31.698635450078854"/>
    <m/>
    <m/>
    <n v="80.979270051484804"/>
    <n v="80.959999999999994"/>
    <n v="2.3801941063261722E-4"/>
    <n v="31.115336314659721"/>
    <m/>
    <n v="31.19"/>
    <m/>
    <n v="838.94226240490684"/>
    <n v="849.32399999999996"/>
    <n v="-1.2223530237098101E-2"/>
    <n v="30.39325058683486"/>
    <n v="2352"/>
    <n v="0.83662355343771266"/>
    <n v="29081.15"/>
    <n v="135.62580417458159"/>
    <m/>
    <m/>
    <n v="2202.0622002740993"/>
    <n v="1.3842712508616086"/>
    <m/>
    <m/>
    <n v="81165.707056107523"/>
    <n v="410455"/>
    <n v="165.24"/>
    <n v="-0.8022543103236468"/>
    <n v="25.504372055166922"/>
    <m/>
    <n v="25.412724999999998"/>
    <n v="3.6063450561449883E-3"/>
    <n v="25.844309477837438"/>
    <m/>
    <n v="25.78"/>
    <n v="3206.3917297014777"/>
    <n v="2418.3219765774079"/>
    <n v="2656.4012522223798"/>
    <m/>
  </r>
  <r>
    <x v="2346"/>
    <n v="12.66"/>
    <n v="14.88"/>
    <n v="1629.47"/>
    <n v="1453.53"/>
    <n v="392.36520000000002"/>
    <n v="47213.440000000002"/>
    <n v="42119.83"/>
    <n v="9.7226570483499586E-7"/>
    <n v="1005.8455147903168"/>
    <n v="1006.41"/>
    <n v="-5.6088990538960548E-4"/>
    <n v="4399341.4887780249"/>
    <m/>
    <m/>
    <n v="21497.686832387935"/>
    <m/>
    <m/>
    <n v="31.750842594210514"/>
    <m/>
    <m/>
    <n v="80.450054603337293"/>
    <n v="80.400000000000006"/>
    <n v="6.2256969324980815E-4"/>
    <n v="31.316829909073149"/>
    <m/>
    <n v="31.42"/>
    <m/>
    <n v="836.1110162746246"/>
    <n v="846.42399999999998"/>
    <n v="-1.2184181598555055E-2"/>
    <n v="30.591081218363851"/>
    <n v="2353"/>
    <n v="0.85080645161290314"/>
    <n v="28917.31"/>
    <n v="134.85117301612758"/>
    <m/>
    <m/>
    <n v="2214.4683764704641"/>
    <n v="1.3919381221947977"/>
    <m/>
    <m/>
    <n v="80619.811451003596"/>
    <n v="407757"/>
    <n v="163.84"/>
    <n v="-0.80228466598733172"/>
    <n v="25.588520634936099"/>
    <m/>
    <n v="25.497025000000001"/>
    <n v="3.5884827714645073E-3"/>
    <n v="25.929853502870753"/>
    <m/>
    <n v="25.9"/>
    <n v="3227.2622351120094"/>
    <n v="2422.3049140822973"/>
    <n v="2665.165725709046"/>
    <m/>
  </r>
  <r>
    <x v="2347"/>
    <n v="13.18"/>
    <n v="15.19"/>
    <n v="1643.64"/>
    <n v="1466.17"/>
    <n v="385.584"/>
    <n v="47255.71"/>
    <n v="42157.5"/>
    <n v="9.7226570483499586E-7"/>
    <n v="1014.5676875654902"/>
    <n v="1015.14"/>
    <n v="-5.6377685295594393E-4"/>
    <n v="4475657.4786979947"/>
    <m/>
    <m/>
    <n v="21777.896116001153"/>
    <m/>
    <m/>
    <n v="31.611966005723897"/>
    <m/>
    <m/>
    <n v="80.520117793513805"/>
    <n v="80.48"/>
    <n v="4.9848152974396598E-4"/>
    <n v="31.287694768820113"/>
    <m/>
    <n v="31.25"/>
    <m/>
    <n v="843.35763531864109"/>
    <n v="853.81799999999998"/>
    <n v="-1.2251281515918921E-2"/>
    <n v="30.060443761610493"/>
    <n v="2354"/>
    <n v="0.86767610269914419"/>
    <n v="28990.93"/>
    <n v="135.18393163303699"/>
    <m/>
    <m/>
    <n v="2208.8306058107537"/>
    <n v="1.3882628026423141"/>
    <m/>
    <m/>
    <n v="82019.198623045944"/>
    <n v="414868"/>
    <n v="167.96"/>
    <n v="-0.80230049407752357"/>
    <n v="25.364819613943549"/>
    <m/>
    <n v="25.274525000000001"/>
    <n v="3.5725543385503045E-3"/>
    <n v="25.703439939287041"/>
    <m/>
    <n v="25.57"/>
    <n v="3171.281663111567"/>
    <n v="2411.7098742264589"/>
    <n v="2641.8662039249898"/>
    <m/>
  </r>
  <r>
    <x v="2348"/>
    <n v="12.97"/>
    <n v="15"/>
    <n v="1611.06"/>
    <n v="1437.11"/>
    <n v="397.04070000000002"/>
    <n v="46685.64"/>
    <n v="41648.89"/>
    <n v="9.7226570483499586E-7"/>
    <n v="994.43282171303838"/>
    <n v="995"/>
    <n v="-5.7002842910713891E-4"/>
    <n v="4298049.1739708781"/>
    <m/>
    <m/>
    <n v="21130.225267562244"/>
    <m/>
    <m/>
    <n v="31.924415162279388"/>
    <m/>
    <m/>
    <n v="79.546822405349289"/>
    <n v="79.52"/>
    <n v="3.3730389020747431E-4"/>
    <n v="31.664025396292352"/>
    <m/>
    <n v="31.69"/>
    <m/>
    <n v="826.61821317157114"/>
    <n v="836.81"/>
    <n v="-1.217933202092325E-2"/>
    <n v="30.951624552552655"/>
    <n v="2355"/>
    <n v="0.86466666666666669"/>
    <n v="28520.38"/>
    <n v="132.979385428624"/>
    <m/>
    <m/>
    <n v="2244.681999386753"/>
    <n v="1.4106618750299298"/>
    <m/>
    <m/>
    <n v="78765.246092207599"/>
    <n v="398426"/>
    <n v="159.96"/>
    <n v="-0.80230897056866868"/>
    <n v="25.8663543816721"/>
    <m/>
    <n v="25.774425000000001"/>
    <n v="3.5666899134354502E-3"/>
    <n v="26.211947038223187"/>
    <m/>
    <n v="26.21"/>
    <n v="3265.2984156001444"/>
    <n v="2435.5469464263397"/>
    <n v="2694.1034274937729"/>
    <m/>
  </r>
  <r>
    <x v="2349"/>
    <n v="12.72"/>
    <n v="14.8"/>
    <n v="1605.65"/>
    <n v="1432.28"/>
    <n v="398.18579999999997"/>
    <n v="46433.02"/>
    <n v="41423.480000000003"/>
    <n v="9.7226570483499586E-7"/>
    <n v="991.06931255259087"/>
    <n v="991.63"/>
    <n v="-5.6542001291726152E-4"/>
    <n v="4268969.6067434708"/>
    <m/>
    <m/>
    <n v="21023.498434330431"/>
    <m/>
    <m/>
    <n v="31.977230428829223"/>
    <m/>
    <m/>
    <n v="79.114458591129022"/>
    <n v="79.08"/>
    <n v="4.3574343865726561E-4"/>
    <n v="31.834249299839687"/>
    <m/>
    <n v="31.79"/>
    <m/>
    <n v="823.81632273254672"/>
    <n v="833.93600000000004"/>
    <n v="-1.2134836806965144E-2"/>
    <n v="31.038893213518872"/>
    <n v="2356"/>
    <n v="0.85945945945945945"/>
    <n v="28415.97"/>
    <n v="132.48221709511898"/>
    <m/>
    <m/>
    <n v="2252.8995353226687"/>
    <n v="1.4156919417091913"/>
    <m/>
    <m/>
    <n v="78233.163558152926"/>
    <n v="395647"/>
    <n v="158.44"/>
    <n v="-0.8022652426072916"/>
    <n v="25.952080134792759"/>
    <m/>
    <n v="25.860175000000002"/>
    <n v="3.5539254777958718E-3"/>
    <n v="26.299095910421563"/>
    <m/>
    <n v="26.32"/>
    <n v="3274.5049830906719"/>
    <n v="2439.5762782250981"/>
    <n v="2703.0321710615367"/>
    <m/>
  </r>
  <r>
    <x v="2350"/>
    <n v="13.39"/>
    <n v="15.11"/>
    <n v="1623.76"/>
    <n v="1448.43"/>
    <n v="392.70569999999998"/>
    <n v="46419.7"/>
    <n v="41411.47"/>
    <n v="8.3336527945121475E-7"/>
    <n v="1002.1741920369443"/>
    <n v="1002.74"/>
    <n v="-5.6426188548941436E-4"/>
    <n v="4364660.0296402005"/>
    <m/>
    <m/>
    <n v="21378.466307099505"/>
    <m/>
    <m/>
    <n v="31.794464438518382"/>
    <m/>
    <m/>
    <n v="79.085977960481998"/>
    <n v="79.040000000000006"/>
    <n v="5.8170496561227303E-4"/>
    <n v="31.840025492314371"/>
    <m/>
    <n v="31.78"/>
    <m/>
    <n v="833.033555608847"/>
    <n v="843.22400000000005"/>
    <n v="-1.2085097662249966E-2"/>
    <n v="30.605802857588841"/>
    <n v="2357"/>
    <n v="0.88616810059563211"/>
    <n v="28429"/>
    <n v="132.51192083717012"/>
    <m/>
    <m/>
    <n v="2251.8664795816453"/>
    <n v="1.4146404065347205"/>
    <m/>
    <m/>
    <n v="79989.348197241445"/>
    <n v="404494"/>
    <n v="162.12"/>
    <n v="-0.80224836908027941"/>
    <n v="25.65586640647571"/>
    <m/>
    <n v="25.566075000000001"/>
    <n v="3.5121310750949597E-3"/>
    <n v="25.999745183183517"/>
    <m/>
    <n v="25.96"/>
    <n v="3228.8153214501681"/>
    <n v="2425.6328701047169"/>
    <n v="2672.1801070654165"/>
    <m/>
  </r>
  <r>
    <x v="2351"/>
    <n v="13.39"/>
    <n v="14.98"/>
    <n v="1590.04"/>
    <n v="1418.35"/>
    <n v="399.99470000000002"/>
    <n v="45984.65"/>
    <n v="41023.33"/>
    <n v="8.3336527945121475E-7"/>
    <n v="981.33849655910899"/>
    <n v="981.89"/>
    <n v="-5.6167538206008949E-4"/>
    <n v="4183189.8774658157"/>
    <m/>
    <m/>
    <n v="20712.307723728696"/>
    <m/>
    <m/>
    <n v="32.12377112505996"/>
    <m/>
    <m/>
    <n v="78.342866061644571"/>
    <n v="78.319999999999993"/>
    <n v="2.9195686471616966E-4"/>
    <n v="32.137292687333485"/>
    <m/>
    <n v="32.19"/>
    <m/>
    <n v="815.71022023031662"/>
    <n v="825.62400000000002"/>
    <n v="-1.2007620623532556E-2"/>
    <n v="31.171869261093285"/>
    <n v="2358"/>
    <n v="0.89385847797062756"/>
    <n v="28144.3"/>
    <n v="131.17464735225354"/>
    <m/>
    <m/>
    <n v="2274.4176205551898"/>
    <n v="1.4286717692981841"/>
    <m/>
    <m/>
    <n v="76664.436870490565"/>
    <n v="387653"/>
    <n v="156.36000000000001"/>
    <n v="-0.80223437747033932"/>
    <n v="26.187450082885832"/>
    <m/>
    <n v="26.092974999999999"/>
    <n v="3.6207095160989411E-3"/>
    <n v="26.538730556528961"/>
    <m/>
    <n v="26.43"/>
    <n v="3288.5335351855797"/>
    <n v="2450.7560208583686"/>
    <n v="2727.547066919296"/>
    <m/>
  </r>
  <r>
    <x v="2352"/>
    <n v="13.45"/>
    <n v="14.92"/>
    <n v="1551.52"/>
    <n v="1383.99"/>
    <n v="407.57420000000002"/>
    <n v="45120.69"/>
    <n v="40252.550000000003"/>
    <n v="8.3336527945121475E-7"/>
    <n v="957.54143203444823"/>
    <n v="958.08"/>
    <n v="-5.6213256257497957E-4"/>
    <n v="3980334.9244410945"/>
    <m/>
    <m/>
    <n v="19959.472525213394"/>
    <m/>
    <m/>
    <n v="32.512029413879766"/>
    <m/>
    <m/>
    <n v="76.8690852319816"/>
    <n v="76.84"/>
    <n v="3.7851681391987135E-4"/>
    <n v="32.739930836354013"/>
    <m/>
    <n v="32.6"/>
    <m/>
    <n v="795.92647195003667"/>
    <n v="805.60799999999995"/>
    <n v="-1.2017666222236212E-2"/>
    <n v="31.760500059431681"/>
    <n v="2359"/>
    <n v="0.90147453083109919"/>
    <n v="27551.360000000001"/>
    <n v="128.40105243036436"/>
    <m/>
    <m/>
    <n v="2322.3347186507895"/>
    <n v="1.4586325338983064"/>
    <m/>
    <m/>
    <n v="72947.535645384763"/>
    <n v="368804"/>
    <n v="149.6"/>
    <n v="-0.80220513973442598"/>
    <n v="26.82060052514511"/>
    <m/>
    <n v="26.723624999999998"/>
    <n v="3.6288312362231512E-3"/>
    <n v="27.180657425716053"/>
    <m/>
    <n v="26.99"/>
    <n v="3350.6322211503293"/>
    <n v="2480.3766508668737"/>
    <n v="2793.4926869104361"/>
    <m/>
  </r>
  <r>
    <x v="2353"/>
    <n v="12.94"/>
    <n v="14.57"/>
    <n v="1517.21"/>
    <n v="1353.38"/>
    <n v="420.02170000000001"/>
    <n v="44469.01"/>
    <n v="39671.15"/>
    <n v="8.3336527945121475E-7"/>
    <n v="936.34372219980889"/>
    <n v="936.87"/>
    <n v="-5.61740476470729E-4"/>
    <n v="3804098.2997138933"/>
    <m/>
    <m/>
    <n v="19297.115659834122"/>
    <m/>
    <m/>
    <n v="32.870711573321294"/>
    <m/>
    <m/>
    <n v="75.757014569928359"/>
    <n v="75.72"/>
    <n v="4.8883478510775014E-4"/>
    <n v="33.211619285973583"/>
    <m/>
    <n v="33.409999999999997"/>
    <m/>
    <n v="778.30040746128395"/>
    <n v="787.81399999999996"/>
    <n v="-1.2075937389683378E-2"/>
    <n v="32.728372759393572"/>
    <n v="2360"/>
    <n v="0.88812628689087159"/>
    <n v="27105.31"/>
    <n v="126.312406250338"/>
    <m/>
    <m/>
    <n v="2359.9327683025735"/>
    <n v="1.4821069405866811"/>
    <m/>
    <m/>
    <n v="69718.393955210937"/>
    <n v="352448"/>
    <n v="140.36000000000001"/>
    <n v="-0.80218814135642436"/>
    <n v="27.412520621352378"/>
    <m/>
    <n v="27.313749999999999"/>
    <n v="3.6161501570592947E-3"/>
    <n v="27.780813389384651"/>
    <m/>
    <n v="27.88"/>
    <n v="3452.7397272788749"/>
    <n v="2507.7408871018924"/>
    <n v="2855.143970909096"/>
    <m/>
  </r>
  <r>
    <x v="2354"/>
    <n v="11.98"/>
    <n v="14.03"/>
    <n v="1472"/>
    <n v="1313.05"/>
    <n v="431.8954"/>
    <n v="43778.11"/>
    <n v="39054.76"/>
    <n v="8.3336527945121475E-7"/>
    <n v="908.42029202606761"/>
    <n v="908.93"/>
    <n v="-5.60778029036757E-4"/>
    <n v="3577219.3752783998"/>
    <m/>
    <m/>
    <n v="18434.373304869703"/>
    <m/>
    <m/>
    <n v="33.359608097184804"/>
    <m/>
    <m/>
    <n v="74.578184876572223"/>
    <n v="74.56"/>
    <n v="2.4389587677342561E-4"/>
    <n v="33.726425054425654"/>
    <m/>
    <n v="33.619999999999997"/>
    <m/>
    <n v="755.08574940639539"/>
    <n v="764.29600000000005"/>
    <n v="-1.2050632992459231E-2"/>
    <n v="33.65141269506006"/>
    <n v="2361"/>
    <n v="0.85388453314326451"/>
    <n v="26619.46"/>
    <n v="124.03862950167481"/>
    <m/>
    <m/>
    <n v="2402.233459033645"/>
    <n v="1.5085300001289144"/>
    <m/>
    <m/>
    <n v="65561.04287636657"/>
    <n v="331362"/>
    <n v="133.32"/>
    <n v="-0.80214676735302604"/>
    <n v="28.228084277421658"/>
    <m/>
    <n v="28.127224999999999"/>
    <n v="3.5858239631409994E-3"/>
    <n v="28.607632479548624"/>
    <m/>
    <n v="28.55"/>
    <n v="3550.1175186884975"/>
    <n v="2545.0393130796733"/>
    <n v="2940.0887918426738"/>
    <m/>
  </r>
  <r>
    <x v="2355"/>
    <n v="11.84"/>
    <n v="13.86"/>
    <n v="1455.94"/>
    <n v="1298.72"/>
    <n v="437.40559999999999"/>
    <n v="43298.79"/>
    <n v="38627.06"/>
    <n v="1.1111679050213041E-6"/>
    <n v="898.44340546038256"/>
    <n v="898.95"/>
    <n v="-5.6354028546357071E-4"/>
    <n v="3498676.3949159994"/>
    <m/>
    <m/>
    <n v="18132.07578058607"/>
    <m/>
    <m/>
    <n v="33.539024567960439"/>
    <m/>
    <m/>
    <n v="73.756243865506519"/>
    <n v="73.72"/>
    <n v="4.9164223421760411E-4"/>
    <n v="34.092103474012973"/>
    <m/>
    <n v="34.01"/>
    <m/>
    <n v="746.78065260261064"/>
    <n v="755.87800000000004"/>
    <n v="-1.2035470535442738E-2"/>
    <n v="34.074161238427337"/>
    <n v="2362"/>
    <n v="0.85425685425685427"/>
    <n v="26276.67"/>
    <n v="122.41265259448627"/>
    <m/>
    <m/>
    <n v="2433.168031238421"/>
    <n v="1.5275214920430771"/>
    <m/>
    <m/>
    <n v="64123.556050088475"/>
    <n v="324029"/>
    <n v="129.80000000000001"/>
    <n v="-0.80210550274793779"/>
    <n v="28.532165037401032"/>
    <m/>
    <n v="28.441275000000001"/>
    <n v="3.1957089617478118E-3"/>
    <n v="28.916706006372021"/>
    <m/>
    <n v="28.9"/>
    <n v="3594.7161518397447"/>
    <n v="2558.7271828594307"/>
    <n v="2971.7602444798422"/>
    <m/>
  </r>
  <r>
    <x v="2356"/>
    <n v="12.72"/>
    <n v="14.56"/>
    <n v="1495.72"/>
    <n v="1334.21"/>
    <n v="423.69869999999997"/>
    <n v="44151.14"/>
    <n v="39387.4"/>
    <n v="1.1111679050213041E-6"/>
    <n v="922.96866855982614"/>
    <n v="923.49"/>
    <n v="-5.6452310276655648E-4"/>
    <n v="3689729.6970340242"/>
    <m/>
    <m/>
    <n v="18875.135093462155"/>
    <m/>
    <m/>
    <n v="33.079904667620632"/>
    <m/>
    <m/>
    <n v="75.206324370899921"/>
    <n v="75.16"/>
    <n v="6.1634341271843418E-4"/>
    <n v="33.419831155614318"/>
    <m/>
    <n v="33.409999999999997"/>
    <m/>
    <n v="767.1657878790387"/>
    <n v="776.50400000000002"/>
    <n v="-1.2025967826258865E-2"/>
    <n v="33.004260355569052"/>
    <n v="2363"/>
    <n v="0.87362637362637363"/>
    <n v="26859.41"/>
    <n v="125.11763843421362"/>
    <m/>
    <m/>
    <n v="2379.2074518147774"/>
    <n v="1.4935039254150768"/>
    <m/>
    <m/>
    <n v="67625.87391427804"/>
    <n v="341694"/>
    <n v="137.6"/>
    <n v="-0.80208644601813894"/>
    <n v="27.751176650635344"/>
    <m/>
    <n v="27.66245"/>
    <n v="3.2074762226534936E-3"/>
    <n v="28.125492843254403"/>
    <m/>
    <n v="28.03"/>
    <n v="3481.8449953770305"/>
    <n v="2523.7004465627101"/>
    <n v="2890.4166017472148"/>
    <m/>
  </r>
  <r>
    <x v="2357"/>
    <n v="12.98"/>
    <n v="14.81"/>
    <n v="1514.59"/>
    <n v="1351.04"/>
    <n v="419.78429999999997"/>
    <n v="44226.13"/>
    <n v="39454.26"/>
    <n v="1.1111679050213041E-6"/>
    <n v="934.59004992050393"/>
    <n v="935.12"/>
    <n v="-5.6671879490977073E-4"/>
    <n v="3782648.9185212427"/>
    <m/>
    <m/>
    <n v="19232.092942398773"/>
    <m/>
    <m/>
    <n v="32.870410745508053"/>
    <m/>
    <m/>
    <n v="75.332224188521494"/>
    <n v="75.319999999999993"/>
    <n v="1.6229671430556536E-4"/>
    <n v="33.361904181130051"/>
    <m/>
    <n v="33.340000000000003"/>
    <m/>
    <n v="776.82062774817666"/>
    <n v="786.226"/>
    <n v="-1.1962682805991331E-2"/>
    <n v="32.697240556459185"/>
    <n v="2364"/>
    <n v="0.87643484132343008"/>
    <n v="27012.52"/>
    <n v="125.82103675540409"/>
    <m/>
    <m/>
    <n v="2365.6449628045061"/>
    <n v="1.4848495522608183"/>
    <m/>
    <m/>
    <n v="69329.630952489169"/>
    <n v="350320"/>
    <n v="140.4"/>
    <n v="-0.80209628067912431"/>
    <n v="27.399841370761344"/>
    <m/>
    <n v="27.311699999999998"/>
    <n v="3.2272385373794954E-3"/>
    <n v="27.769715800191236"/>
    <m/>
    <n v="27.73"/>
    <n v="3449.455378415596"/>
    <n v="2507.7179366341011"/>
    <n v="2853.8233668544494"/>
    <m/>
  </r>
  <r>
    <x v="2358"/>
    <n v="12.73"/>
    <n v="14.67"/>
    <n v="1489.96"/>
    <n v="1329.07"/>
    <n v="426.41829999999999"/>
    <n v="43935.13"/>
    <n v="39194.61"/>
    <n v="1.1111679050213041E-6"/>
    <n v="919.36949050653936"/>
    <n v="919.89"/>
    <n v="-5.6583884318850419E-4"/>
    <n v="3659464.1060788985"/>
    <m/>
    <m/>
    <n v="18762.797658297175"/>
    <m/>
    <m/>
    <n v="33.136810117180374"/>
    <m/>
    <m/>
    <n v="74.834726888390165"/>
    <n v="74.8"/>
    <n v="4.6426321377235347E-4"/>
    <n v="33.580255414190646"/>
    <m/>
    <n v="33.619999999999997"/>
    <m/>
    <n v="764.16633936362803"/>
    <n v="773.39"/>
    <n v="-1.1926273466649429E-2"/>
    <n v="33.211828198386378"/>
    <n v="2365"/>
    <n v="0.86775732788002735"/>
    <n v="26796.86"/>
    <n v="124.80677272582301"/>
    <m/>
    <m/>
    <n v="2384.5315751116295"/>
    <n v="1.4965622741982698"/>
    <m/>
    <m/>
    <n v="67072.556565685547"/>
    <n v="338849"/>
    <n v="135.72"/>
    <n v="-0.80205768184151183"/>
    <n v="27.844108260416299"/>
    <m/>
    <n v="27.752300000000002"/>
    <n v="3.308131593284136E-3"/>
    <n v="28.220281886720098"/>
    <m/>
    <n v="28.19"/>
    <n v="3503.7427457561807"/>
    <n v="2528.0418226914735"/>
    <n v="2900.0958694452856"/>
    <m/>
  </r>
  <r>
    <x v="2359"/>
    <n v="13.41"/>
    <n v="15.1"/>
    <n v="1524.67"/>
    <n v="1360.03"/>
    <n v="419.76740000000001"/>
    <n v="44446.71"/>
    <n v="39650.949999999997"/>
    <n v="1.1111679050213041E-6"/>
    <n v="940.7641156788419"/>
    <n v="941.3"/>
    <n v="-5.6930237029428898E-4"/>
    <n v="3829785.8838223061"/>
    <m/>
    <m/>
    <n v="19418.215992389079"/>
    <m/>
    <m/>
    <n v="32.750005249182948"/>
    <m/>
    <m/>
    <n v="75.704255350408303"/>
    <n v="75.680000000000007"/>
    <n v="3.2049881617735032E-4"/>
    <n v="33.188092267262135"/>
    <m/>
    <n v="33.31"/>
    <m/>
    <n v="781.94470506873643"/>
    <n v="791.38199999999995"/>
    <n v="-1.1925081605676513E-2"/>
    <n v="32.691714181168884"/>
    <n v="2366"/>
    <n v="0.8880794701986755"/>
    <n v="27158.44"/>
    <n v="126.48096025462527"/>
    <m/>
    <m/>
    <n v="2352.3562035595573"/>
    <n v="1.4762286510805034"/>
    <m/>
    <m/>
    <n v="70195.032216210209"/>
    <n v="354588"/>
    <n v="139.80000000000001"/>
    <n v="-0.80203776716580877"/>
    <n v="27.194227483452437"/>
    <m/>
    <n v="27.104849999999999"/>
    <n v="3.2974719820415554E-3"/>
    <n v="27.561916155752105"/>
    <m/>
    <n v="27.8"/>
    <n v="3448.8723633157324"/>
    <n v="2498.5320756741776"/>
    <n v="2832.4077057850354"/>
    <m/>
  </r>
  <r>
    <x v="2360"/>
    <n v="12.81"/>
    <n v="15.17"/>
    <n v="1503.98"/>
    <n v="1341.57"/>
    <n v="422.75869999999998"/>
    <n v="44375.54"/>
    <n v="39587.33"/>
    <n v="1.527885156615838E-6"/>
    <n v="927.92992386510491"/>
    <n v="928.46"/>
    <n v="-5.7091973256262474E-4"/>
    <n v="3725332.5711623966"/>
    <m/>
    <m/>
    <n v="19022.316896710989"/>
    <m/>
    <m/>
    <n v="32.969692446233054"/>
    <m/>
    <m/>
    <n v="75.577505597024512"/>
    <n v="75.56"/>
    <n v="2.3167809720092691E-4"/>
    <n v="33.237806673058969"/>
    <m/>
    <n v="33.36"/>
    <m/>
    <n v="771.26462471440243"/>
    <n v="780.60599999999999"/>
    <n v="-1.1966824858632319E-2"/>
    <n v="32.91831924281324"/>
    <n v="2367"/>
    <n v="0.84442979564930787"/>
    <n v="27147.21"/>
    <n v="126.39904727878439"/>
    <m/>
    <m/>
    <n v="2353.3289015556857"/>
    <n v="1.4764191218720855"/>
    <m/>
    <m/>
    <n v="68282.582027929078"/>
    <n v="344933"/>
    <n v="138.28"/>
    <n v="-0.80204102817669209"/>
    <n v="27.559489851055204"/>
    <m/>
    <n v="27.470224999999999"/>
    <n v="3.2495129200873496E-3"/>
    <n v="27.933013865520312"/>
    <m/>
    <n v="27.92"/>
    <n v="3472.7784800204622"/>
    <n v="2515.2922411846348"/>
    <n v="2870.4515128856747"/>
    <m/>
  </r>
  <r>
    <x v="2361"/>
    <n v="12.31"/>
    <n v="14.86"/>
    <n v="1489.98"/>
    <n v="1329.08"/>
    <n v="425.74489999999997"/>
    <n v="44821.19"/>
    <n v="39984.83"/>
    <n v="1.527885156615838E-6"/>
    <n v="919.2697478162404"/>
    <n v="919.79"/>
    <n v="-5.6562061313947254E-4"/>
    <n v="3655807.287591855"/>
    <m/>
    <m/>
    <n v="18756.490737950855"/>
    <m/>
    <m/>
    <n v="33.122304049561073"/>
    <m/>
    <m/>
    <n v="76.334646055362697"/>
    <n v="76.319999999999993"/>
    <n v="1.9190324112550172E-4"/>
    <n v="32.902896091367289"/>
    <m/>
    <n v="32.93"/>
    <m/>
    <n v="764.06218015584011"/>
    <n v="773.30600000000004"/>
    <n v="-1.1953637814991591E-2"/>
    <n v="33.148706841607698"/>
    <n v="2368"/>
    <n v="0.82839838492597584"/>
    <n v="27377.919999999998"/>
    <n v="127.46329356468806"/>
    <m/>
    <m/>
    <n v="2333.3291847937085"/>
    <n v="1.4637330376225677"/>
    <m/>
    <m/>
    <n v="67008.903866181121"/>
    <n v="338453"/>
    <n v="135.80000000000001"/>
    <n v="-0.80201415302514345"/>
    <n v="27.81477281559534"/>
    <m/>
    <n v="27.724775000000001"/>
    <n v="3.2461152739864385E-3"/>
    <n v="28.192070195289279"/>
    <m/>
    <n v="28.18"/>
    <n v="3497.0836424212325"/>
    <n v="2526.9351396554566"/>
    <n v="2897.0404438034261"/>
    <m/>
  </r>
  <r>
    <x v="2362"/>
    <n v="13.04"/>
    <n v="15.24"/>
    <n v="1515.6"/>
    <n v="1351.93"/>
    <n v="421.69920000000002"/>
    <n v="45358.879999999997"/>
    <n v="40464.44"/>
    <n v="1.527885156615838E-6"/>
    <n v="935.05366347826703"/>
    <n v="935.59"/>
    <n v="-5.7326021198711441E-4"/>
    <n v="3781345.9101570924"/>
    <m/>
    <m/>
    <n v="19240.008292522107"/>
    <m/>
    <m/>
    <n v="32.836724357221968"/>
    <m/>
    <m/>
    <n v="77.24849838448948"/>
    <n v="77.2"/>
    <n v="6.2821741566687628E-4"/>
    <n v="32.507079774890485"/>
    <m/>
    <n v="32.72"/>
    <m/>
    <n v="777.17584191408389"/>
    <n v="786.60799999999995"/>
    <n v="-1.1990925703674549E-2"/>
    <n v="32.831592703267745"/>
    <n v="2369"/>
    <n v="0.85564304461942253"/>
    <n v="27729.84"/>
    <n v="129.09164582431828"/>
    <m/>
    <m/>
    <n v="2303.336212109421"/>
    <n v="1.4447810174277682"/>
    <m/>
    <m/>
    <n v="69310.648309405617"/>
    <n v="350059"/>
    <n v="138.4"/>
    <n v="-0.80200295290392298"/>
    <n v="27.335298474672971"/>
    <m/>
    <n v="27.2483"/>
    <n v="3.1928037592425795E-3"/>
    <n v="27.706399978474266"/>
    <m/>
    <n v="27.94"/>
    <n v="3463.629104623783"/>
    <n v="2505.1479669194091"/>
    <n v="2847.1009182632683"/>
    <m/>
  </r>
  <r>
    <x v="2363"/>
    <n v="14.73"/>
    <n v="16.239999999999998"/>
    <n v="1581.68"/>
    <n v="1410.88"/>
    <n v="399.86419999999998"/>
    <n v="46391.48"/>
    <n v="41385.56"/>
    <n v="1.527885156615838E-6"/>
    <n v="975.79811047991006"/>
    <n v="976.36"/>
    <n v="-5.7549420305003096E-4"/>
    <n v="4110932.4461084232"/>
    <m/>
    <m/>
    <n v="20498.233198781811"/>
    <m/>
    <m/>
    <n v="32.119976676124814"/>
    <m/>
    <m/>
    <n v="79.005142656583686"/>
    <n v="78.959999999999994"/>
    <n v="5.717155089119963E-4"/>
    <n v="31.765972251523667"/>
    <m/>
    <n v="31.76"/>
    <m/>
    <n v="811.04074074529422"/>
    <n v="820.86800000000005"/>
    <n v="-1.1971789928107657E-2"/>
    <n v="31.129613981067504"/>
    <n v="2370"/>
    <n v="0.90701970443349766"/>
    <n v="28381.439999999999"/>
    <n v="132.11474434756559"/>
    <m/>
    <m/>
    <n v="2249.2120672960905"/>
    <n v="1.4106975941465403"/>
    <m/>
    <m/>
    <n v="75352.597516914626"/>
    <n v="380555"/>
    <n v="151.96"/>
    <n v="-0.80199288534662627"/>
    <n v="26.142143500882195"/>
    <m/>
    <n v="26.060725000000001"/>
    <n v="3.1241840310349822E-3"/>
    <n v="26.49734142167917"/>
    <m/>
    <n v="26.49"/>
    <n v="3284.0757368982986"/>
    <n v="2450.4665383895313"/>
    <n v="2722.828171629184"/>
    <m/>
  </r>
  <r>
    <x v="2364"/>
    <n v="14.37"/>
    <n v="15.94"/>
    <n v="1570.71"/>
    <n v="1401.09"/>
    <n v="406.94959999999998"/>
    <n v="46056.61"/>
    <n v="41086.76"/>
    <n v="1.527885156615838E-6"/>
    <n v="969.00667488250292"/>
    <n v="969.56"/>
    <n v="-5.7069713838964198E-4"/>
    <n v="4053704.4231326068"/>
    <m/>
    <m/>
    <n v="20284.684925094356"/>
    <m/>
    <m/>
    <n v="32.230576938931783"/>
    <m/>
    <m/>
    <n v="78.432943261184519"/>
    <n v="78.400000000000006"/>
    <n v="4.2019465796583333E-4"/>
    <n v="31.994185194679851"/>
    <m/>
    <n v="32.22"/>
    <m/>
    <n v="805.38981499994668"/>
    <n v="815.09799999999996"/>
    <n v="-1.191045125868706E-2"/>
    <n v="31.679175917591696"/>
    <n v="2371"/>
    <n v="0.90150564617314932"/>
    <n v="28142.23"/>
    <n v="130.99100017322442"/>
    <m/>
    <m/>
    <n v="2268.1693160691584"/>
    <n v="1.4224526578412027"/>
    <m/>
    <m/>
    <n v="74304.360417593489"/>
    <n v="375236"/>
    <n v="146.91999999999999"/>
    <n v="-0.80197965968725415"/>
    <n v="26.322316021939201"/>
    <m/>
    <n v="26.2407"/>
    <n v="3.1102837172485298E-3"/>
    <n v="26.680258591585233"/>
    <m/>
    <n v="26.99"/>
    <n v="3342.0527816107574"/>
    <n v="2458.9043478524195"/>
    <n v="2741.5939937994631"/>
    <m/>
  </r>
  <r>
    <x v="2365"/>
    <n v="15.1"/>
    <n v="16.399999999999999"/>
    <n v="1608.19"/>
    <n v="1434.52"/>
    <n v="395.46510000000001"/>
    <n v="46513.25"/>
    <n v="41493.94"/>
    <n v="1.3889776309117252E-6"/>
    <n v="992.05636503225844"/>
    <n v="992.62"/>
    <n v="-5.6782552007972331E-4"/>
    <n v="4246588.8944529369"/>
    <m/>
    <m/>
    <n v="21010.069227016887"/>
    <m/>
    <m/>
    <n v="31.843579695232599"/>
    <m/>
    <m/>
    <n v="79.204792502874412"/>
    <n v="79.16"/>
    <n v="5.658476866399198E-4"/>
    <n v="31.673732129018024"/>
    <m/>
    <n v="31.71"/>
    <m/>
    <n v="824.53524911634941"/>
    <n v="834.39"/>
    <n v="-1.1810725061003335E-2"/>
    <n v="30.779214021938689"/>
    <n v="2372"/>
    <n v="0.92073170731707321"/>
    <n v="28500.52"/>
    <n v="132.62762663362361"/>
    <m/>
    <m/>
    <n v="2239.2923441925718"/>
    <n v="1.4039435092546912"/>
    <m/>
    <m/>
    <n v="77842.293645426238"/>
    <n v="393047"/>
    <n v="154.80000000000001"/>
    <n v="-0.80195169115798814"/>
    <n v="25.690675710216713"/>
    <m/>
    <n v="25.609774999999999"/>
    <n v="3.1589777815976827E-3"/>
    <n v="26.040897459103686"/>
    <m/>
    <n v="26.25"/>
    <n v="3247.1096503710141"/>
    <n v="2429.37992429209"/>
    <n v="2675.8056610624562"/>
    <m/>
  </r>
  <r>
    <x v="2366"/>
    <n v="14.91"/>
    <n v="16.309999999999999"/>
    <n v="1578.89"/>
    <n v="1408.38"/>
    <n v="403.65140000000002"/>
    <n v="45856.69"/>
    <n v="40908.17"/>
    <n v="1.3889776309117252E-6"/>
    <n v="973.95810261588292"/>
    <n v="974.51"/>
    <n v="-5.663332178398317E-4"/>
    <n v="4091645.8739827191"/>
    <m/>
    <m/>
    <n v="20435.601166273242"/>
    <m/>
    <m/>
    <n v="32.132872152684925"/>
    <m/>
    <m/>
    <n v="78.084869440971161"/>
    <n v="78.040000000000006"/>
    <n v="5.7495439481236588E-4"/>
    <n v="32.119726825885188"/>
    <m/>
    <n v="32.270000000000003"/>
    <m/>
    <n v="809.48717903618012"/>
    <n v="819.15200000000004"/>
    <n v="-1.1798568475472115E-2"/>
    <n v="31.414334475523148"/>
    <n v="2373"/>
    <n v="0.91416309012875541"/>
    <n v="28104.59"/>
    <n v="130.77494804060856"/>
    <m/>
    <m/>
    <n v="2270.4006544211634"/>
    <n v="1.4233121957308326"/>
    <m/>
    <m/>
    <n v="75002.862355337973"/>
    <n v="378716"/>
    <n v="150.80000000000001"/>
    <n v="-0.80195486233658475"/>
    <n v="26.157596009266179"/>
    <m/>
    <n v="26.075724999999998"/>
    <n v="3.1397404776349891E-3"/>
    <n v="26.514474019789056"/>
    <m/>
    <n v="26.56"/>
    <n v="3314.112847805236"/>
    <n v="2451.4503477529615"/>
    <n v="2724.4376236295079"/>
    <m/>
  </r>
  <r>
    <x v="2367"/>
    <n v="15.94"/>
    <n v="16.79"/>
    <n v="1624.29"/>
    <n v="1448.88"/>
    <n v="395.57310000000001"/>
    <n v="45897.84"/>
    <n v="40944.83"/>
    <n v="1.3889776309117252E-6"/>
    <n v="1001.9392306857069"/>
    <n v="1002.51"/>
    <n v="-5.6934027021482425E-4"/>
    <n v="4326778.6487664795"/>
    <m/>
    <m/>
    <n v="21316.879573620601"/>
    <m/>
    <m/>
    <n v="31.670034280210764"/>
    <m/>
    <m/>
    <n v="78.153034052860235"/>
    <n v="78.12"/>
    <n v="4.2286293983906376E-4"/>
    <n v="32.089800268380962"/>
    <m/>
    <n v="32.409999999999997"/>
    <m/>
    <n v="832.74119516579867"/>
    <n v="842.60599999999999"/>
    <n v="-1.1707494171892097E-2"/>
    <n v="30.783655401478072"/>
    <n v="2374"/>
    <n v="0.9493746277546159"/>
    <n v="28303.07"/>
    <n v="131.68822247486702"/>
    <m/>
    <m/>
    <n v="2254.366649943976"/>
    <n v="1.4131265229177892"/>
    <m/>
    <m/>
    <n v="79313.820656498909"/>
    <n v="400403"/>
    <n v="156.44"/>
    <n v="-0.80191501897713324"/>
    <n v="25.404213310562174"/>
    <m/>
    <n v="25.322475000000001"/>
    <n v="3.2278957946318965E-3"/>
    <n v="25.751095341049176"/>
    <m/>
    <n v="26.06"/>
    <n v="3247.5782018536161"/>
    <n v="2416.1399634823406"/>
    <n v="2645.9692441724042"/>
    <m/>
  </r>
  <r>
    <x v="2368"/>
    <n v="14.76"/>
    <n v="15.99"/>
    <n v="1559.43"/>
    <n v="1391.02"/>
    <n v="404.2842"/>
    <n v="44546.13"/>
    <n v="39738.93"/>
    <n v="1.3889776309117252E-6"/>
    <n v="961.90704634793235"/>
    <n v="962.45"/>
    <n v="-5.6413699627788638E-4"/>
    <n v="3981030.5043744645"/>
    <m/>
    <m/>
    <n v="20039.775603051083"/>
    <m/>
    <m/>
    <n v="32.301553764118701"/>
    <m/>
    <m/>
    <n v="75.849545981044884"/>
    <n v="75.8"/>
    <n v="6.5364091088238041E-4"/>
    <n v="33.033727521241204"/>
    <m/>
    <n v="33.04"/>
    <m/>
    <n v="799.46326446942203"/>
    <n v="808.89200000000005"/>
    <n v="-1.1656358983125115E-2"/>
    <n v="31.459531048479413"/>
    <n v="2375"/>
    <n v="0.92307692307692302"/>
    <n v="27393.5"/>
    <n v="127.44623281373315"/>
    <m/>
    <m/>
    <n v="2326.8147721367113"/>
    <n v="1.4584016207790043"/>
    <m/>
    <m/>
    <n v="72976.678482843054"/>
    <n v="368352"/>
    <n v="148.96"/>
    <n v="-0.80188331139007507"/>
    <n v="26.417482175072443"/>
    <m/>
    <n v="26.332075"/>
    <n v="3.2434654341688685E-3"/>
    <n v="26.778493878512975"/>
    <m/>
    <n v="26.66"/>
    <n v="3318.8809431862737"/>
    <n v="2464.3192439115114"/>
    <n v="2751.5059997804583"/>
    <m/>
  </r>
  <r>
    <x v="2369"/>
    <n v="13.98"/>
    <n v="15.66"/>
    <n v="1535.42"/>
    <n v="1369.6"/>
    <n v="410.77289999999999"/>
    <n v="44304.73"/>
    <n v="39523.519999999997"/>
    <n v="1.3889776309117252E-6"/>
    <n v="947.07380533767343"/>
    <n v="947.61"/>
    <n v="-5.6583896574180503E-4"/>
    <n v="3858255.4785969933"/>
    <m/>
    <m/>
    <n v="19576.705972520089"/>
    <m/>
    <m/>
    <n v="32.549408698510803"/>
    <m/>
    <m/>
    <n v="75.436670132929194"/>
    <n v="75.400000000000006"/>
    <n v="4.8634128553293188E-4"/>
    <n v="33.211608819147081"/>
    <m/>
    <n v="33.15"/>
    <m/>
    <n v="787.12986772495162"/>
    <n v="796.35"/>
    <n v="-1.1577989922833432E-2"/>
    <n v="31.962393757915439"/>
    <n v="2376"/>
    <n v="0.89272030651340994"/>
    <n v="27235.200000000001"/>
    <n v="126.69985999580398"/>
    <m/>
    <m/>
    <n v="2340.260837021784"/>
    <n v="1.466690301744624"/>
    <m/>
    <m/>
    <n v="70726.792521846044"/>
    <n v="356908"/>
    <n v="143.04"/>
    <n v="-0.80183466741612386"/>
    <n v="26.823029613198507"/>
    <m/>
    <n v="26.736574999999998"/>
    <n v="3.2335709865047857E-3"/>
    <n v="27.189881882090351"/>
    <m/>
    <n v="27.18"/>
    <n v="3371.9313672633011"/>
    <n v="2483.2283554973251"/>
    <n v="2793.7456879462134"/>
    <m/>
  </r>
  <r>
    <x v="2370"/>
    <n v="14.99"/>
    <n v="16.21"/>
    <n v="1597.22"/>
    <n v="1424.72"/>
    <n v="398.0093"/>
    <n v="45198.16"/>
    <n v="40320.370000000003"/>
    <n v="1.1111679050213041E-6"/>
    <n v="985.12105619269005"/>
    <n v="985.68"/>
    <n v="-5.6706416616947308E-4"/>
    <n v="4168257.5481909798"/>
    <m/>
    <m/>
    <n v="20757.915218750728"/>
    <m/>
    <m/>
    <n v="31.891937576455405"/>
    <m/>
    <m/>
    <n v="76.952263971310913"/>
    <n v="76.92"/>
    <n v="4.1944840497798452E-4"/>
    <n v="32.538513643855637"/>
    <m/>
    <n v="32.299999999999997"/>
    <m/>
    <n v="818.73750449027386"/>
    <n v="828.33600000000001"/>
    <n v="-1.1587683632880985E-2"/>
    <n v="30.963271896738458"/>
    <n v="2377"/>
    <n v="0.92473781616286244"/>
    <n v="27794.59"/>
    <n v="129.27189116228334"/>
    <m/>
    <m/>
    <n v="2292.1936846005933"/>
    <n v="1.4361571173650642"/>
    <m/>
    <m/>
    <n v="76411.912870755637"/>
    <n v="385546"/>
    <n v="152.04"/>
    <n v="-0.80180857051880805"/>
    <n v="25.739931139157569"/>
    <m/>
    <n v="25.658249999999999"/>
    <n v="3.1834259607561588E-3"/>
    <n v="26.092829488767304"/>
    <m/>
    <n v="26.28"/>
    <n v="3266.5271735430852"/>
    <n v="2433.0691975128884"/>
    <n v="2680.935847480464"/>
    <m/>
  </r>
  <r>
    <x v="2371"/>
    <n v="16.77"/>
    <n v="17.71"/>
    <n v="1728.6"/>
    <n v="1541.91"/>
    <n v="365.38839999999999"/>
    <n v="47491.21"/>
    <n v="42365.91"/>
    <n v="1.1111679050213041E-6"/>
    <n v="1066.1266046311387"/>
    <n v="1066.73"/>
    <n v="-5.656495728640909E-4"/>
    <n v="4853761.5542131364"/>
    <m/>
    <m/>
    <n v="23318.847576410659"/>
    <m/>
    <m/>
    <n v="30.579509833705789"/>
    <m/>
    <m/>
    <n v="80.854331617533248"/>
    <n v="80.84"/>
    <n v="1.7728373989656099E-4"/>
    <n v="30.886656026767191"/>
    <m/>
    <n v="31.04"/>
    <m/>
    <n v="886.05707042077779"/>
    <n v="896.476"/>
    <n v="-1.1622095381496278E-2"/>
    <n v="28.42368750162186"/>
    <n v="2378"/>
    <n v="0.9469226425748164"/>
    <n v="29426.39"/>
    <n v="136.8506626765961"/>
    <m/>
    <m/>
    <n v="2157.6206740064003"/>
    <n v="1.3517132388340927"/>
    <m/>
    <m/>
    <n v="88979.401215592239"/>
    <n v="448970"/>
    <n v="176.8"/>
    <n v="-0.80181437241777354"/>
    <n v="23.621599075699994"/>
    <m/>
    <n v="23.547350000000002"/>
    <n v="3.153181810267025E-3"/>
    <n v="23.945711005583444"/>
    <m/>
    <n v="24.2"/>
    <n v="2998.6090586933369"/>
    <n v="2332.9427154767859"/>
    <n v="2460.3015211845723"/>
    <m/>
  </r>
  <r>
    <x v="2372"/>
    <n v="16.489999999999998"/>
    <n v="17.62"/>
    <n v="1740.9"/>
    <n v="1552.88"/>
    <n v="367.37729999999999"/>
    <n v="47512.72"/>
    <n v="42385.06"/>
    <n v="1.1111679050213041E-6"/>
    <n v="1073.6865380244114"/>
    <n v="1074.29"/>
    <n v="-5.6173098100931185E-4"/>
    <n v="4922609.1706123827"/>
    <m/>
    <m/>
    <n v="23567.47634077421"/>
    <m/>
    <m/>
    <n v="30.469936992323969"/>
    <m/>
    <m/>
    <n v="80.888980230569047"/>
    <n v="80.84"/>
    <n v="6.0589102633645808E-4"/>
    <n v="30.871587252441085"/>
    <m/>
    <n v="31.26"/>
    <m/>
    <n v="892.33529951207902"/>
    <n v="902.73400000000004"/>
    <n v="-1.1519119129135502E-2"/>
    <n v="28.576564727372141"/>
    <n v="2379"/>
    <n v="0.93586833144154358"/>
    <n v="29426.39"/>
    <n v="136.83997707690764"/>
    <m/>
    <m/>
    <n v="2157.6206740064003"/>
    <n v="1.3515851038256992"/>
    <m/>
    <m/>
    <n v="90242.457349590972"/>
    <n v="455315"/>
    <n v="175.4"/>
    <n v="-0.80180214280313411"/>
    <n v="23.452449606758709"/>
    <m/>
    <n v="23.376799999999999"/>
    <n v="3.2360976163849919E-3"/>
    <n v="23.774495038193521"/>
    <m/>
    <n v="24.21"/>
    <n v="3014.7371220903378"/>
    <n v="2324.5832890665542"/>
    <n v="2442.6838021465792"/>
    <m/>
  </r>
  <r>
    <x v="2373"/>
    <n v="16.809999999999999"/>
    <n v="17.899999999999999"/>
    <n v="1740.9"/>
    <n v="1552.88"/>
    <n v="359.30450000000002"/>
    <n v="47797.82"/>
    <n v="42639.34"/>
    <n v="1.1111679050213041E-6"/>
    <n v="1073.6603577225253"/>
    <n v="1074.27"/>
    <n v="-5.6749446365877976E-4"/>
    <n v="4922392.1115499893"/>
    <m/>
    <m/>
    <n v="23567.250351275052"/>
    <m/>
    <m/>
    <n v="30.469143939169374"/>
    <m/>
    <m/>
    <n v="81.372370229854582"/>
    <n v="81.319999999999993"/>
    <n v="6.4400184277646488E-4"/>
    <n v="30.685278963967203"/>
    <m/>
    <n v="30.71"/>
    <m/>
    <n v="892.30962959250405"/>
    <n v="902.66399999999999"/>
    <n v="-1.1470902138000283E-2"/>
    <n v="27.946819879027395"/>
    <n v="2380"/>
    <n v="0.93910614525139668"/>
    <n v="29556.83"/>
    <n v="137.43582314628154"/>
    <m/>
    <m/>
    <n v="2148.0564685188297"/>
    <n v="1.3454663022364111"/>
    <m/>
    <m/>
    <n v="90239.416302398095"/>
    <n v="455150"/>
    <n v="183.4"/>
    <n v="-0.80173697395935828"/>
    <n v="23.451357300886613"/>
    <m/>
    <n v="23.377624999999998"/>
    <n v="3.1539688435680002E-3"/>
    <n v="23.773642125010966"/>
    <m/>
    <n v="23.72"/>
    <n v="2948.3010339928919"/>
    <n v="2324.5227862138254"/>
    <n v="2442.570033311958"/>
    <m/>
  </r>
  <r>
    <x v="2374"/>
    <n v="17.010000000000002"/>
    <n v="18.05"/>
    <n v="1757.59"/>
    <n v="1567.76"/>
    <n v="353.04669999999999"/>
    <n v="48067.54"/>
    <n v="42879.91"/>
    <n v="1.1111679050213041E-6"/>
    <n v="1083.9271038053489"/>
    <n v="1084.54"/>
    <n v="-5.6512087581006565E-4"/>
    <n v="5016505.5511156851"/>
    <m/>
    <m/>
    <n v="23905.760121891497"/>
    <m/>
    <m/>
    <n v="30.322374056709005"/>
    <m/>
    <m/>
    <n v="81.829553895870262"/>
    <n v="81.8"/>
    <n v="3.6129457054112635E-4"/>
    <n v="30.511058824588694"/>
    <m/>
    <n v="30.58"/>
    <m/>
    <n v="900.83399990633086"/>
    <n v="911.28800000000001"/>
    <n v="-1.1471675358030731E-2"/>
    <n v="27.458318198852005"/>
    <n v="2381"/>
    <n v="0.94238227146814413"/>
    <n v="29817.35"/>
    <n v="138.63638497944257"/>
    <m/>
    <m/>
    <n v="2129.1230554573303"/>
    <n v="1.3334806659068905"/>
    <m/>
    <m/>
    <n v="91965.700566744068"/>
    <n v="463822"/>
    <n v="187.8"/>
    <n v="-0.8017219955785968"/>
    <n v="23.225560017887631"/>
    <m/>
    <n v="23.152525000000001"/>
    <n v="3.1545163168005264E-3"/>
    <n v="23.544993724468341"/>
    <m/>
    <n v="23.41"/>
    <n v="2896.7656530442641"/>
    <n v="2313.3255587239364"/>
    <n v="2419.0521759026678"/>
    <m/>
  </r>
  <r>
    <x v="2375"/>
    <n v="16.61"/>
    <n v="17.64"/>
    <n v="1699.57"/>
    <n v="1516"/>
    <n v="366.28059999999999"/>
    <n v="47011.89"/>
    <n v="41938"/>
    <n v="8.3336527945121475E-7"/>
    <n v="1048.0432386523364"/>
    <n v="1048.6300000000001"/>
    <n v="-5.5955041116861892E-4"/>
    <n v="4684431.5819324134"/>
    <m/>
    <m/>
    <n v="22721.006373353637"/>
    <m/>
    <m/>
    <n v="30.819715712777455"/>
    <m/>
    <m/>
    <n v="80.024623471182366"/>
    <n v="80"/>
    <n v="3.0779338977948711E-4"/>
    <n v="31.176762851284625"/>
    <m/>
    <n v="31.09"/>
    <m/>
    <n v="870.99250248799672"/>
    <n v="881.01800000000003"/>
    <n v="-1.1379446858070241E-2"/>
    <n v="28.480253114900176"/>
    <n v="2382"/>
    <n v="0.94160997732426299"/>
    <n v="29111.15"/>
    <n v="135.31062383505272"/>
    <m/>
    <m/>
    <n v="2179.549625952829"/>
    <n v="1.3645455566691527"/>
    <m/>
    <m/>
    <n v="85881.580665682399"/>
    <n v="432979"/>
    <n v="173.52"/>
    <n v="-0.80164954728593674"/>
    <n v="23.987888364134001"/>
    <m/>
    <n v="23.914400000000001"/>
    <n v="3.0729754513598717E-3"/>
    <n v="24.318847673006676"/>
    <m/>
    <n v="24.34"/>
    <n v="3004.5765518406365"/>
    <n v="2351.268272650278"/>
    <n v="2498.4522869578709"/>
    <m/>
  </r>
  <r>
    <x v="2376"/>
    <n v="15.88"/>
    <n v="17.3"/>
    <n v="1687.11"/>
    <n v="1504.89"/>
    <n v="367.68830000000003"/>
    <n v="46747.25"/>
    <n v="41701.89"/>
    <n v="8.3336527945121475E-7"/>
    <n v="1040.334387063366"/>
    <n v="1040.92"/>
    <n v="-5.6259168488848044E-4"/>
    <n v="4615567.0937579861"/>
    <m/>
    <m/>
    <n v="22471.024687784775"/>
    <m/>
    <m/>
    <n v="30.931841698802668"/>
    <m/>
    <m/>
    <n v="79.572207421136355"/>
    <n v="79.52"/>
    <n v="6.565319559401761E-4"/>
    <n v="31.351153850100125"/>
    <m/>
    <n v="31.3"/>
    <m/>
    <n v="864.58456505443257"/>
    <n v="874.47"/>
    <n v="-1.1304487227197568E-2"/>
    <n v="28.587868524870323"/>
    <n v="2383"/>
    <n v="0.91791907514450866"/>
    <n v="28915.25"/>
    <n v="134.38957293365598"/>
    <m/>
    <m/>
    <n v="2194.2166443194742"/>
    <n v="1.3735978807916549"/>
    <m/>
    <m/>
    <n v="84619.963344722491"/>
    <n v="426519"/>
    <n v="172.48"/>
    <n v="-0.8016032970518957"/>
    <n v="24.162558077237016"/>
    <m/>
    <n v="24.088225000000001"/>
    <n v="3.0858677730307704E-3"/>
    <n v="24.496182610986654"/>
    <m/>
    <n v="24.4"/>
    <n v="3015.9296369452013"/>
    <n v="2359.8224811296059"/>
    <n v="2516.6449655938532"/>
    <m/>
  </r>
  <r>
    <x v="2377"/>
    <n v="15.77"/>
    <n v="17.14"/>
    <n v="1665.36"/>
    <n v="1485.49"/>
    <n v="376.01060000000001"/>
    <n v="46747.29"/>
    <n v="41701.89"/>
    <n v="8.3336527945121475E-7"/>
    <n v="1026.8974930838576"/>
    <n v="1027.48"/>
    <n v="-5.6692774179778471E-4"/>
    <n v="4496366.1806738842"/>
    <m/>
    <m/>
    <n v="22036.292039471897"/>
    <m/>
    <m/>
    <n v="31.130407378308451"/>
    <m/>
    <m/>
    <n v="79.570335252828613"/>
    <n v="79.52"/>
    <n v="6.3298859190918932E-4"/>
    <n v="31.350020413838624"/>
    <m/>
    <n v="31.43"/>
    <m/>
    <n v="853.41438843611024"/>
    <n v="863.17399999999998"/>
    <n v="-1.1306656090069644E-2"/>
    <n v="29.233047436810686"/>
    <n v="2384"/>
    <n v="0.92007001166861135"/>
    <n v="28878.18"/>
    <n v="134.20680250287904"/>
    <m/>
    <m/>
    <n v="2197.0296793444149"/>
    <n v="1.3752284876447476"/>
    <m/>
    <m/>
    <n v="82435.461323927084"/>
    <n v="415591"/>
    <n v="165.2"/>
    <n v="-0.80164281391096759"/>
    <n v="24.47290516048324"/>
    <m/>
    <n v="24.397549999999999"/>
    <n v="3.0886363787856475E-3"/>
    <n v="24.811073412191913"/>
    <m/>
    <n v="24.92"/>
    <n v="3083.9939698967896"/>
    <n v="2374.9712640259263"/>
    <n v="2548.9690855045728"/>
    <m/>
  </r>
  <r>
    <x v="2378"/>
    <n v="15.85"/>
    <n v="17.170000000000002"/>
    <n v="1675.17"/>
    <n v="1494.24"/>
    <n v="374.11259999999999"/>
    <n v="46949.53"/>
    <n v="41882.269999999997"/>
    <n v="8.3336527945121475E-7"/>
    <n v="1032.9213672760793"/>
    <n v="1033.5"/>
    <n v="-5.5987684946368077E-4"/>
    <n v="4549134.3189358776"/>
    <m/>
    <m/>
    <n v="22230.77982822388"/>
    <m/>
    <m/>
    <n v="31.037915610574199"/>
    <m/>
    <m/>
    <n v="79.912627025028229"/>
    <n v="79.88"/>
    <n v="4.0845048858573207E-4"/>
    <n v="31.213288554302146"/>
    <m/>
    <n v="31.33"/>
    <m/>
    <n v="858.41657080894322"/>
    <n v="868.16399999999999"/>
    <n v="-1.1227635782014467E-2"/>
    <n v="29.083614277940114"/>
    <n v="2385"/>
    <n v="0.92312172393709946"/>
    <n v="29044.74"/>
    <n v="134.97032432142009"/>
    <m/>
    <m/>
    <n v="2184.3579229043758"/>
    <n v="1.3671670023944833"/>
    <m/>
    <m/>
    <n v="83403.791857205651"/>
    <n v="420394"/>
    <n v="167.28"/>
    <n v="-0.80160565598651345"/>
    <n v="24.327618986543811"/>
    <m/>
    <n v="24.251825"/>
    <n v="3.1252900160632091E-3"/>
    <n v="24.664036732023696"/>
    <m/>
    <n v="24.71"/>
    <n v="3068.2292446537022"/>
    <n v="2367.9149705486725"/>
    <n v="2533.8368417642255"/>
    <m/>
  </r>
  <r>
    <x v="2379"/>
    <n v="15.63"/>
    <n v="16.829999999999998"/>
    <n v="1606.73"/>
    <n v="1433.19"/>
    <n v="386.84640000000002"/>
    <n v="45682.87"/>
    <n v="40752.21"/>
    <n v="5.6333572096001205E-7"/>
    <n v="990.6483214500463"/>
    <n v="991.21"/>
    <n v="-5.6665948684309075E-4"/>
    <n v="4176847.913545303"/>
    <m/>
    <m/>
    <n v="20867.758706921555"/>
    <m/>
    <m/>
    <n v="31.669499017044522"/>
    <m/>
    <m/>
    <n v="77.7509617577239"/>
    <n v="77.72"/>
    <n v="3.9837567838274524E-4"/>
    <n v="32.051977444956535"/>
    <m/>
    <n v="32.11"/>
    <m/>
    <n v="823.27328530662373"/>
    <n v="832.64400000000001"/>
    <n v="-1.1254167079059352E-2"/>
    <n v="30.067734967824798"/>
    <n v="2386"/>
    <n v="0.92869875222816411"/>
    <n v="28182.21"/>
    <n v="130.93148966517592"/>
    <m/>
    <m/>
    <n v="2249.2259244510492"/>
    <n v="1.4073669048748627"/>
    <m/>
    <m/>
    <n v="76580.810154584542"/>
    <n v="386001"/>
    <n v="154.80000000000001"/>
    <n v="-0.80160463274814175"/>
    <n v="25.31803193303632"/>
    <m/>
    <n v="25.240575"/>
    <n v="3.06874677127289E-3"/>
    <n v="25.668948354208265"/>
    <m/>
    <n v="25.64"/>
    <n v="3172.0508622874927"/>
    <n v="2416.0991276968316"/>
    <n v="2636.9930451629662"/>
    <m/>
  </r>
  <r>
    <x v="2380"/>
    <n v="14.53"/>
    <n v="16.11"/>
    <n v="1556.71"/>
    <n v="1388.57"/>
    <n v="400.01479999999998"/>
    <n v="44865.8"/>
    <n v="40023.31"/>
    <n v="5.6333572096001205E-7"/>
    <n v="959.78449728487351"/>
    <n v="960.33"/>
    <n v="-5.6803673229677276E-4"/>
    <n v="3916594.5588947991"/>
    <m/>
    <m/>
    <n v="19893.043225140478"/>
    <m/>
    <m/>
    <n v="32.161650644772493"/>
    <m/>
    <m/>
    <n v="76.358469627905109"/>
    <n v="76.319999999999993"/>
    <n v="5.0405696940658551E-4"/>
    <n v="32.624075501658169"/>
    <m/>
    <n v="32.68"/>
    <m/>
    <n v="797.61908748421649"/>
    <n v="806.346"/>
    <n v="-1.0822788872002276E-2"/>
    <n v="31.089250446196424"/>
    <n v="2387"/>
    <n v="0.90192427063935443"/>
    <n v="27480.94"/>
    <n v="127.66349631456477"/>
    <m/>
    <m/>
    <n v="2305.1943763233398"/>
    <n v="1.4422502878648582"/>
    <m/>
    <m/>
    <n v="71809.956473295068"/>
    <n v="361851"/>
    <n v="143.6"/>
    <n v="-0.80154827132356943"/>
    <n v="26.105051070205665"/>
    <m/>
    <n v="26.017225"/>
    <n v="3.3756893829248735E-3"/>
    <n v="26.46714455501202"/>
    <m/>
    <n v="26.56"/>
    <n v="3279.8175117366832"/>
    <n v="2453.645888945191"/>
    <n v="2718.9648191387178"/>
    <m/>
  </r>
  <r>
    <x v="2381"/>
    <n v="13.82"/>
    <n v="15.61"/>
    <n v="1498.46"/>
    <n v="1336.61"/>
    <n v="413.0077"/>
    <n v="44079.78"/>
    <n v="39322.11"/>
    <n v="5.6333572096001205E-7"/>
    <n v="923.8481216124876"/>
    <n v="924.37"/>
    <n v="-5.6457737433324162E-4"/>
    <n v="3623316.4948308468"/>
    <m/>
    <m/>
    <n v="18776.272879772918"/>
    <m/>
    <m/>
    <n v="32.762539031023906"/>
    <m/>
    <m/>
    <n v="75.018889010542239"/>
    <n v="75"/>
    <n v="2.5185347389644619E-4"/>
    <n v="33.194433380809421"/>
    <m/>
    <n v="33.22"/>
    <m/>
    <n v="767.75026086524258"/>
    <n v="776.20799999999997"/>
    <n v="-1.0896227731171826E-2"/>
    <n v="32.096995236549219"/>
    <n v="2388"/>
    <n v="0.88532991672005135"/>
    <n v="26915.88"/>
    <n v="125.02873057038138"/>
    <m/>
    <m/>
    <n v="2352.5935240339077"/>
    <n v="1.4717661476124515"/>
    <m/>
    <m/>
    <n v="66433.490470431891"/>
    <n v="334715"/>
    <n v="134.6"/>
    <n v="-0.80152221899098675"/>
    <n v="27.080635291935639"/>
    <m/>
    <n v="26.9941"/>
    <n v="3.2057113197194731E-3"/>
    <n v="27.456539503066864"/>
    <m/>
    <n v="27.41"/>
    <n v="3386.1313971898103"/>
    <n v="2499.4882909700491"/>
    <n v="2820.5765405583356"/>
    <m/>
  </r>
  <r>
    <x v="2382"/>
    <n v="14.29"/>
    <n v="15.85"/>
    <n v="1507.37"/>
    <n v="1344.55"/>
    <n v="406.83460000000002"/>
    <n v="44208.81"/>
    <n v="39437.19"/>
    <n v="5.6333572096001205E-7"/>
    <n v="929.31875858664625"/>
    <n v="929.84"/>
    <n v="-5.6057108035123537E-4"/>
    <n v="3666200.7296806863"/>
    <m/>
    <m/>
    <n v="18943.399127336739"/>
    <m/>
    <m/>
    <n v="32.664377522763253"/>
    <m/>
    <m/>
    <n v="75.236649155193348"/>
    <n v="75.2"/>
    <n v="4.8735578714564909E-4"/>
    <n v="33.096081124292212"/>
    <m/>
    <n v="32.799999999999997"/>
    <m/>
    <n v="772.28878847249939"/>
    <n v="780.77200000000005"/>
    <n v="-1.0865158493773674E-2"/>
    <n v="31.615215616766879"/>
    <n v="2389"/>
    <n v="0.90157728706624607"/>
    <n v="27024.2"/>
    <n v="125.52209314574078"/>
    <m/>
    <m/>
    <n v="2343.1257700342853"/>
    <n v="1.465704232651359"/>
    <m/>
    <m/>
    <n v="67220.508363064058"/>
    <n v="338629"/>
    <n v="138.80000000000001"/>
    <n v="-0.80149216882468999"/>
    <n v="26.918511649122756"/>
    <m/>
    <n v="26.832249999999998"/>
    <n v="3.2148496351500633E-3"/>
    <n v="27.292442527717828"/>
    <m/>
    <n v="26.94"/>
    <n v="3335.305172334547"/>
    <n v="2491.999447071561"/>
    <n v="2803.6905946173238"/>
    <m/>
  </r>
  <r>
    <x v="2383"/>
    <n v="14.16"/>
    <n v="15.7"/>
    <n v="1507.37"/>
    <n v="1344.55"/>
    <n v="411.51900000000001"/>
    <n v="44202.5"/>
    <n v="39431.54"/>
    <n v="5.6333572096001205E-7"/>
    <n v="929.29609848540963"/>
    <n v="929.82"/>
    <n v="-5.6344401560559643E-4"/>
    <n v="3666037.0626207646"/>
    <m/>
    <m/>
    <n v="18943.21747830401"/>
    <m/>
    <m/>
    <n v="32.663527354033207"/>
    <m/>
    <m/>
    <n v="75.224076222359386"/>
    <n v="75.2"/>
    <n v="3.201625313746792E-4"/>
    <n v="33.099617030222007"/>
    <m/>
    <n v="33.1"/>
    <m/>
    <n v="772.26657194570771"/>
    <n v="780.76"/>
    <n v="-1.0878410848778497E-2"/>
    <n v="31.977182541495381"/>
    <n v="2390"/>
    <n v="0.90191082802547773"/>
    <n v="26979.32"/>
    <n v="125.30384961072721"/>
    <m/>
    <m/>
    <n v="2347.0170779937862"/>
    <n v="1.4679992056098845"/>
    <m/>
    <m/>
    <n v="67218.243124015105"/>
    <n v="338631"/>
    <n v="134.63999999999999"/>
    <n v="-0.80150003064097763"/>
    <n v="26.917257910224031"/>
    <m/>
    <n v="26.831700000000001"/>
    <n v="3.1886876427520416E-3"/>
    <n v="27.291448456021168"/>
    <m/>
    <n v="27.38"/>
    <n v="3373.4915371183683"/>
    <n v="2491.9345868119794"/>
    <n v="2803.5600117677118"/>
    <m/>
  </r>
  <r>
    <x v="2384"/>
    <n v="14.38"/>
    <n v="15.6"/>
    <n v="1484.88"/>
    <n v="1324.49"/>
    <n v="415.4982"/>
    <n v="43682.07"/>
    <n v="38967.22"/>
    <n v="2.8166421106590178E-7"/>
    <n v="915.36401351243694"/>
    <n v="915.88"/>
    <n v="-5.6337783067983427E-4"/>
    <n v="3556166.9447292788"/>
    <m/>
    <m/>
    <n v="18518.750027225607"/>
    <m/>
    <m/>
    <n v="32.904619536938313"/>
    <m/>
    <m/>
    <n v="74.332967594226048"/>
    <n v="74.319999999999993"/>
    <n v="1.7448323770263841E-4"/>
    <n v="33.485688939831306"/>
    <m/>
    <n v="33.520000000000003"/>
    <m/>
    <n v="760.67909728347445"/>
    <n v="769.08199999999999"/>
    <n v="-1.092588659795124E-2"/>
    <n v="32.280151495050198"/>
    <n v="2391"/>
    <n v="0.92179487179487185"/>
    <n v="26669.82"/>
    <n v="123.83738222658546"/>
    <m/>
    <m/>
    <n v="2373.9414699220883"/>
    <n v="1.4844175007413074"/>
    <m/>
    <m/>
    <n v="65205.926844203095"/>
    <n v="328603"/>
    <n v="132.47999999999999"/>
    <n v="-0.80156624606530347"/>
    <n v="27.315032688293353"/>
    <m/>
    <n v="27.2303"/>
    <n v="3.1117060147465292E-3"/>
    <n v="27.695596454933497"/>
    <m/>
    <n v="27.66"/>
    <n v="3405.4538026963469"/>
    <n v="2510.3277610297987"/>
    <n v="2844.9901405425062"/>
    <m/>
  </r>
  <r>
    <x v="2385"/>
    <n v="14.53"/>
    <n v="15.66"/>
    <n v="1475.56"/>
    <n v="1316.17"/>
    <n v="421.1857"/>
    <n v="43364.46"/>
    <n v="38683.879999999997"/>
    <n v="2.8166421106590178E-7"/>
    <n v="909.59645865181028"/>
    <n v="910.1"/>
    <n v="-5.5328134072052393E-4"/>
    <n v="3511331.9096498676"/>
    <m/>
    <m/>
    <n v="18344.08129948"/>
    <m/>
    <m/>
    <n v="33.007108293145599"/>
    <m/>
    <m/>
    <n v="73.790697229528234"/>
    <n v="73.760000000000005"/>
    <n v="4.1617718991626695E-4"/>
    <n v="33.727933396158242"/>
    <m/>
    <n v="33.86"/>
    <m/>
    <n v="755.87902235319336"/>
    <n v="764.17600000000004"/>
    <n v="-1.0857417200758279E-2"/>
    <n v="32.719907928899161"/>
    <n v="2392"/>
    <n v="0.92784163473818637"/>
    <n v="26476.75"/>
    <n v="122.93129061562576"/>
    <m/>
    <m/>
    <n v="2391.1270707097146"/>
    <n v="1.4950218649563898"/>
    <m/>
    <m/>
    <n v="64384.553766699173"/>
    <n v="324409"/>
    <n v="129.36000000000001"/>
    <n v="-0.80153277570382087"/>
    <n v="27.485336323467923"/>
    <m/>
    <n v="27.399274999999999"/>
    <n v="3.1410073247530867E-3"/>
    <n v="27.868547919581335"/>
    <m/>
    <n v="27.95"/>
    <n v="3451.8467144564042"/>
    <n v="2518.1467351896958"/>
    <n v="2862.7280714649846"/>
    <m/>
  </r>
  <r>
    <x v="2386"/>
    <n v="13.59"/>
    <n v="15.18"/>
    <n v="1403.93"/>
    <n v="1252.28"/>
    <n v="435.4076"/>
    <n v="42407.02"/>
    <n v="37829.769999999997"/>
    <n v="2.8166421106590178E-7"/>
    <n v="865.41964958993617"/>
    <n v="865.9"/>
    <n v="-5.5474120575560448E-4"/>
    <n v="3170292.7954498427"/>
    <m/>
    <m/>
    <n v="17008.220665302641"/>
    <m/>
    <m/>
    <n v="33.807349845145396"/>
    <m/>
    <m/>
    <n v="72.159719528917961"/>
    <n v="72.12"/>
    <n v="5.5074222016027186E-4"/>
    <n v="34.471354642577552"/>
    <m/>
    <n v="34.39"/>
    <m/>
    <n v="719.16618062544615"/>
    <n v="726.904"/>
    <n v="-1.0644898603603625E-2"/>
    <n v="33.822561742604179"/>
    <n v="2393"/>
    <n v="0.89525691699604748"/>
    <n v="25860.12"/>
    <n v="120.05890837763317"/>
    <m/>
    <m/>
    <n v="2446.8152003182099"/>
    <n v="1.5296951410194015"/>
    <m/>
    <m/>
    <n v="58131.838163135675"/>
    <n v="292823"/>
    <n v="119.76"/>
    <n v="-0.80147789564639504"/>
    <n v="28.818197176658774"/>
    <m/>
    <n v="28.720874999999999"/>
    <n v="3.3885519385734586E-3"/>
    <n v="29.220280489379469"/>
    <m/>
    <n v="28.95"/>
    <n v="3568.1732014468744"/>
    <n v="2579.1979982580783"/>
    <n v="3001.5518477099317"/>
    <m/>
  </r>
  <r>
    <x v="2387"/>
    <n v="13.16"/>
    <n v="15.02"/>
    <n v="1408.45"/>
    <n v="1256.31"/>
    <n v="438.8929"/>
    <n v="42524.56"/>
    <n v="37934.61"/>
    <n v="2.8166421106590178E-7"/>
    <n v="868.18472739681442"/>
    <n v="868.67"/>
    <n v="-5.5863861211458143E-4"/>
    <n v="3190554.2866752348"/>
    <m/>
    <m/>
    <n v="17090.158786583674"/>
    <m/>
    <m/>
    <n v="33.75207311807798"/>
    <m/>
    <m/>
    <n v="72.357961022982934"/>
    <n v="72.319999999999993"/>
    <n v="5.2490352575973453E-4"/>
    <n v="34.374560276354686"/>
    <m/>
    <n v="34.11"/>
    <m/>
    <n v="721.45979606029573"/>
    <n v="729.25599999999997"/>
    <n v="-1.069062707705426E-2"/>
    <n v="34.091105593942892"/>
    <n v="2394"/>
    <n v="0.87616511318242352"/>
    <n v="26048.59"/>
    <n v="120.92446162821194"/>
    <m/>
    <m/>
    <n v="2428.9826743746344"/>
    <n v="1.5184026874296015"/>
    <m/>
    <m/>
    <n v="58504.018231309259"/>
    <n v="294711"/>
    <n v="118.6"/>
    <n v="-0.80148681850589476"/>
    <n v="28.724118570041313"/>
    <m/>
    <n v="28.628050000000002"/>
    <n v="3.3557496944889298E-3"/>
    <n v="29.125176756026015"/>
    <m/>
    <n v="29.1"/>
    <n v="3596.5037277107422"/>
    <n v="2574.9808790678558"/>
    <n v="2991.7531148540352"/>
    <m/>
  </r>
  <r>
    <x v="2388"/>
    <n v="13.12"/>
    <n v="15.32"/>
    <n v="1432.14"/>
    <n v="1277.44"/>
    <n v="431.83819999999997"/>
    <n v="43686.36"/>
    <n v="38971"/>
    <n v="2.8166421106590178E-7"/>
    <n v="882.76598949075958"/>
    <n v="883.25"/>
    <n v="-5.4798812254786E-4"/>
    <n v="3297730.6187006054"/>
    <m/>
    <m/>
    <n v="17521.152336547279"/>
    <m/>
    <m/>
    <n v="33.46736232787871"/>
    <m/>
    <m/>
    <n v="74.333017350767932"/>
    <n v="74.319999999999993"/>
    <n v="1.7515272830914697E-4"/>
    <n v="33.434205143624737"/>
    <m/>
    <n v="33.39"/>
    <m/>
    <n v="733.57299510233815"/>
    <n v="741.36199999999997"/>
    <n v="-1.0506344940341972E-2"/>
    <n v="33.540970544515964"/>
    <n v="2395"/>
    <n v="0.85639686684073102"/>
    <n v="26566.87"/>
    <n v="123.32082489921373"/>
    <m/>
    <m/>
    <n v="2380.6540262414769"/>
    <n v="1.4880504694383356"/>
    <m/>
    <m/>
    <n v="60469.949946295375"/>
    <n v="304558"/>
    <n v="122.56"/>
    <n v="-0.80145013446931168"/>
    <n v="28.239689493432206"/>
    <m/>
    <n v="28.142675000000001"/>
    <n v="3.4472378134702275E-3"/>
    <n v="28.634266528334877"/>
    <m/>
    <n v="28.55"/>
    <n v="3538.4662214011837"/>
    <n v="2553.2599957827711"/>
    <n v="2941.2975301043352"/>
    <m/>
  </r>
  <r>
    <x v="2389"/>
    <n v="14.31"/>
    <n v="15.92"/>
    <n v="1463.76"/>
    <n v="1305.6500000000001"/>
    <n v="425.50310000000002"/>
    <n v="44043.99"/>
    <n v="39290"/>
    <n v="5.6333572096001205E-7"/>
    <n v="902.19044567732476"/>
    <n v="902.69"/>
    <n v="-5.534062886209945E-4"/>
    <n v="3442918.560321671"/>
    <m/>
    <m/>
    <n v="18101.017040353727"/>
    <m/>
    <m/>
    <n v="33.095244331688541"/>
    <m/>
    <m/>
    <n v="74.936048437559919"/>
    <n v="74.92"/>
    <n v="2.1420765563151534E-4"/>
    <n v="33.15690370479367"/>
    <m/>
    <n v="33.26"/>
    <m/>
    <n v="749.70795096466998"/>
    <n v="757.80600000000004"/>
    <n v="-1.0686176983726758E-2"/>
    <n v="33.042538885520379"/>
    <n v="2396"/>
    <n v="0.89886934673366836"/>
    <n v="26861.84"/>
    <n v="124.66084099514391"/>
    <m/>
    <m/>
    <n v="2354.2218000093148"/>
    <n v="1.4711103158047452"/>
    <m/>
    <m/>
    <n v="63134.310396250665"/>
    <n v="318048"/>
    <n v="125.84"/>
    <n v="-0.80149439582625681"/>
    <n v="27.612207461175412"/>
    <m/>
    <n v="27.527249999999999"/>
    <n v="3.0863039778914469E-3"/>
    <n v="27.998846175739214"/>
    <m/>
    <n v="28.21"/>
    <n v="3485.8832591195155"/>
    <n v="2524.8707255416634"/>
    <n v="2875.9423018858733"/>
    <m/>
  </r>
  <r>
    <x v="2390"/>
    <n v="14.08"/>
    <n v="15.64"/>
    <n v="1438.36"/>
    <n v="1282.99"/>
    <n v="427.43150000000003"/>
    <n v="43774.2"/>
    <n v="39049.300000000003"/>
    <n v="5.6333572096001205E-7"/>
    <n v="886.51350461457366"/>
    <n v="887.01"/>
    <n v="-5.5974046000195621E-4"/>
    <n v="3323264.1499140435"/>
    <m/>
    <m/>
    <n v="17629.624023080021"/>
    <m/>
    <m/>
    <n v="33.381565086868207"/>
    <m/>
    <m/>
    <n v="74.475214142898139"/>
    <n v="74.44"/>
    <n v="4.7305404215669533E-4"/>
    <n v="33.358815808941941"/>
    <m/>
    <n v="33.340000000000003"/>
    <m/>
    <n v="736.67532174660698"/>
    <n v="744.58600000000001"/>
    <n v="-1.0624264025099861E-2"/>
    <n v="33.190152183234254"/>
    <n v="2397"/>
    <n v="0.90025575447570327"/>
    <n v="26609.51"/>
    <n v="123.480181686782"/>
    <m/>
    <m/>
    <n v="2376.3364722282081"/>
    <n v="1.4847886084419915"/>
    <m/>
    <m/>
    <n v="60940.82182782673"/>
    <n v="306983"/>
    <n v="124.32"/>
    <n v="-0.8014847016680835"/>
    <n v="28.090118348952739"/>
    <m/>
    <n v="28.003625"/>
    <n v="3.0886483072365412E-3"/>
    <n v="28.483738177776043"/>
    <m/>
    <n v="28.33"/>
    <n v="3501.455994771185"/>
    <n v="2546.7144347351295"/>
    <n v="2925.7189863694739"/>
    <m/>
  </r>
  <r>
    <x v="2391"/>
    <n v="14.01"/>
    <n v="15.56"/>
    <n v="1437.19"/>
    <n v="1281.95"/>
    <n v="429.57830000000001"/>
    <n v="43843.57"/>
    <n v="39111.160000000003"/>
    <n v="5.6333572096001205E-7"/>
    <n v="885.77079235055965"/>
    <n v="886.26"/>
    <n v="-5.5199111935588796E-4"/>
    <n v="3317728.3139284626"/>
    <m/>
    <m/>
    <n v="17608.019146392395"/>
    <m/>
    <m/>
    <n v="33.394225555855613"/>
    <m/>
    <m/>
    <n v="74.59141791028928"/>
    <n v="74.56"/>
    <n v="4.2137755216309358E-4"/>
    <n v="33.304757294748562"/>
    <m/>
    <n v="33.4"/>
    <m/>
    <n v="736.05699311020044"/>
    <n v="743.93"/>
    <n v="-1.0582994219616837E-2"/>
    <n v="33.354704053528998"/>
    <n v="2398"/>
    <n v="0.90038560411311053"/>
    <n v="26647.66"/>
    <n v="123.64755954404757"/>
    <m/>
    <m/>
    <n v="2372.9295234938832"/>
    <n v="1.4825193220228801"/>
    <m/>
    <m/>
    <n v="60839.973485568946"/>
    <n v="306432"/>
    <n v="123.4"/>
    <n v="-0.80145685344360595"/>
    <n v="28.111579013336097"/>
    <m/>
    <n v="28.025175000000001"/>
    <n v="3.0830855948660307E-3"/>
    <n v="28.505788977154161"/>
    <m/>
    <n v="28.41"/>
    <n v="3518.8156962125472"/>
    <n v="2547.680315125604"/>
    <n v="2927.9542162986081"/>
    <m/>
  </r>
  <r>
    <x v="2392"/>
    <n v="14.06"/>
    <n v="15.41"/>
    <n v="1413.85"/>
    <n v="1261.1300000000001"/>
    <n v="435.6558"/>
    <n v="43261.919999999998"/>
    <n v="38592.269999999997"/>
    <n v="5.6333572096001205E-7"/>
    <n v="871.36460599066027"/>
    <n v="871.85"/>
    <n v="-5.5674027566643414E-4"/>
    <n v="3209819.3393728957"/>
    <m/>
    <m/>
    <n v="17178.899746623651"/>
    <m/>
    <m/>
    <n v="33.664525188640177"/>
    <m/>
    <m/>
    <n v="73.600057416616977"/>
    <n v="73.56"/>
    <n v="5.445543313888912E-4"/>
    <n v="33.745384265727054"/>
    <m/>
    <n v="33.78"/>
    <m/>
    <n v="724.08194722798567"/>
    <n v="731.73400000000004"/>
    <n v="-1.045742410768713E-2"/>
    <n v="33.824415036108796"/>
    <n v="2399"/>
    <n v="0.91239454899415962"/>
    <n v="26240.33"/>
    <n v="121.74800430278418"/>
    <m/>
    <m/>
    <n v="2409.2015782560934"/>
    <n v="1.505038088410283"/>
    <m/>
    <m/>
    <n v="58861.800070868012"/>
    <n v="296417"/>
    <n v="118.92"/>
    <n v="-0.8014223203430707"/>
    <n v="28.566805309161314"/>
    <m/>
    <n v="28.477325"/>
    <n v="3.1421599171028713E-3"/>
    <n v="28.967693033883943"/>
    <m/>
    <n v="28.95"/>
    <n v="3568.3687180451716"/>
    <n v="2568.3017561732217"/>
    <n v="2975.3681929947988"/>
    <m/>
  </r>
  <r>
    <x v="2393"/>
    <n v="15.46"/>
    <n v="16.04"/>
    <n v="1469.19"/>
    <n v="1310.49"/>
    <n v="418.22329999999999"/>
    <n v="43734.14"/>
    <n v="39013.49"/>
    <n v="5.6333572096001205E-7"/>
    <n v="905.44891582258856"/>
    <n v="905.96"/>
    <n v="-5.6413547773792594E-4"/>
    <n v="3460926.2894119141"/>
    <m/>
    <m/>
    <n v="18187.285714594087"/>
    <m/>
    <m/>
    <n v="33.00485976230874"/>
    <m/>
    <m/>
    <n v="74.401615286595629"/>
    <n v="74.36"/>
    <n v="5.5964613495995685E-4"/>
    <n v="33.37585049473897"/>
    <m/>
    <n v="33.42"/>
    <m/>
    <n v="752.40050893852049"/>
    <n v="760.428"/>
    <n v="-1.0556543238123162E-2"/>
    <n v="32.468861190198119"/>
    <n v="2400"/>
    <n v="0.96384039900249385"/>
    <n v="26669.53"/>
    <n v="123.72971389001162"/>
    <m/>
    <m/>
    <n v="2369.7954687526112"/>
    <n v="1.4802805946955759"/>
    <m/>
    <m/>
    <n v="63467.304306093465"/>
    <n v="319604"/>
    <n v="128.56"/>
    <n v="-0.80141892996929487"/>
    <n v="27.447436345900915"/>
    <m/>
    <n v="27.365424999999998"/>
    <n v="2.9968964816338151E-3"/>
    <n v="27.832898164441939"/>
    <m/>
    <n v="27.8"/>
    <n v="3425.3620781902114"/>
    <n v="2517.9751924257703"/>
    <n v="2858.7806091377247"/>
    <m/>
  </r>
  <r>
    <x v="2394"/>
    <n v="16.600000000000001"/>
    <n v="16.8"/>
    <n v="1528.55"/>
    <n v="1363.44"/>
    <n v="402.17619999999999"/>
    <n v="44468.25"/>
    <n v="39668.29"/>
    <n v="2.8166421106590178E-7"/>
    <n v="941.96305477851911"/>
    <n v="942.49"/>
    <n v="-5.5909900527417733E-4"/>
    <n v="3740097.7987084435"/>
    <m/>
    <m/>
    <n v="19289.009479780165"/>
    <m/>
    <m/>
    <n v="32.335558508123754"/>
    <m/>
    <m/>
    <n v="75.64496787004272"/>
    <n v="75.599999999999994"/>
    <n v="5.9481309580333708E-4"/>
    <n v="32.812058957644311"/>
    <m/>
    <n v="32.99"/>
    <m/>
    <n v="782.73349658454674"/>
    <n v="791.01800000000003"/>
    <n v="-1.0473217316740335E-2"/>
    <n v="31.217010561802311"/>
    <n v="2401"/>
    <n v="0.98809523809523814"/>
    <n v="27230.51"/>
    <n v="126.30271489611539"/>
    <m/>
    <m/>
    <n v="2319.9480262944639"/>
    <n v="1.4487315716586857"/>
    <m/>
    <m/>
    <n v="68589.128869636595"/>
    <n v="345368"/>
    <n v="137.36000000000001"/>
    <n v="-0.80140276786026332"/>
    <n v="26.334749985637"/>
    <m/>
    <n v="26.255549999999999"/>
    <n v="3.0165045347365638E-3"/>
    <n v="26.705399032600756"/>
    <m/>
    <n v="26.79"/>
    <n v="3293.2957995194934"/>
    <n v="2466.9135013162136"/>
    <n v="2742.8890500614043"/>
    <m/>
  </r>
  <r>
    <x v="2395"/>
    <n v="15.54"/>
    <n v="16.13"/>
    <n v="1463.3"/>
    <n v="1305.24"/>
    <n v="414.2878"/>
    <n v="43750.87"/>
    <n v="39028.339999999997"/>
    <n v="2.8166421106590178E-7"/>
    <n v="901.73100544757449"/>
    <n v="902.24"/>
    <n v="-5.6414540745863828E-4"/>
    <n v="3420643.3960503368"/>
    <m/>
    <m/>
    <n v="18053.776124149466"/>
    <m/>
    <m/>
    <n v="33.024839133895689"/>
    <m/>
    <m/>
    <n v="74.422817566032137"/>
    <n v="74.400000000000006"/>
    <n v="3.0668771548558738E-4"/>
    <n v="33.340176799651289"/>
    <n v="33.35"/>
    <n v="33.47"/>
    <m/>
    <n v="749.30006381262399"/>
    <n v="757.274"/>
    <n v="-1.0529789993286465E-2"/>
    <n v="32.155045392505571"/>
    <n v="2402"/>
    <n v="0.96342219466831991"/>
    <n v="26638.38"/>
    <n v="123.54660294362587"/>
    <m/>
    <m/>
    <n v="2370.3955142339014"/>
    <n v="1.4800940577775372"/>
    <m/>
    <m/>
    <n v="62731.403587697132"/>
    <n v="315797"/>
    <n v="128.04"/>
    <n v="-0.80135528967122194"/>
    <n v="27.457600082907888"/>
    <m/>
    <n v="27.376325000000001"/>
    <n v="2.9688091045050324E-3"/>
    <n v="27.844327562741967"/>
    <n v="27.87"/>
    <n v="-9.2114952486666013E-4"/>
    <n v="3392.2555048904505"/>
    <n v="2519.4994395329682"/>
    <n v="2859.8392105278776"/>
    <m/>
  </r>
  <r>
    <x v="2396"/>
    <n v="16.600000000000001"/>
    <n v="16.809999999999999"/>
    <n v="1534.85"/>
    <n v="1369.06"/>
    <n v="402.56150000000002"/>
    <n v="44341.31"/>
    <n v="39555.040000000001"/>
    <n v="2.8166421106590178E-7"/>
    <n v="945.79927993542753"/>
    <n v="946.32"/>
    <n v="-5.5025790913487693E-4"/>
    <n v="3754980.9391563949"/>
    <m/>
    <m/>
    <n v="19377.705405107994"/>
    <m/>
    <m/>
    <n v="32.21662217123918"/>
    <m/>
    <m/>
    <n v="75.425351744732225"/>
    <n v="75.400000000000006"/>
    <n v="3.3623003623639569E-4"/>
    <n v="32.889033167040736"/>
    <n v="32.9"/>
    <n v="33.07"/>
    <n v="-3.3333838781957059E-4"/>
    <n v="785.91464787409518"/>
    <n v="794.25199999999995"/>
    <n v="-1.0497111906428658E-2"/>
    <n v="31.24289419160937"/>
    <n v="2403"/>
    <n v="0.98750743604997038"/>
    <n v="27129.24"/>
    <n v="125.81334647127713"/>
    <m/>
    <m/>
    <n v="2326.7167191226049"/>
    <n v="1.452682946743884"/>
    <m/>
    <m/>
    <n v="68863.614751572401"/>
    <n v="346580"/>
    <n v="135.80000000000001"/>
    <n v="-0.80130528376832943"/>
    <n v="26.113838304467322"/>
    <m/>
    <n v="26.034725000000002"/>
    <n v="3.0387609036515162E-3"/>
    <n v="26.481900931561054"/>
    <n v="26.5"/>
    <n v="-6.8298371467723218E-4"/>
    <n v="3296.0264405317434"/>
    <n v="2457.8397240631025"/>
    <n v="2719.8800512426783"/>
    <m/>
  </r>
  <r>
    <x v="2397"/>
    <n v="17.670000000000002"/>
    <n v="17.7"/>
    <n v="1600.06"/>
    <n v="1427.23"/>
    <n v="390.17070000000001"/>
    <n v="44905.49"/>
    <n v="40058.31"/>
    <n v="2.8166421106590178E-7"/>
    <n v="985.95868999686672"/>
    <n v="986.51"/>
    <n v="-5.5884887444956899E-4"/>
    <n v="4073888.7395467069"/>
    <m/>
    <m/>
    <n v="20612.51694146885"/>
    <m/>
    <m/>
    <n v="31.531375326870567"/>
    <m/>
    <m/>
    <n v="76.383169353689269"/>
    <n v="76.36"/>
    <n v="3.0342265177152328E-4"/>
    <n v="32.469384843115044"/>
    <n v="32.479999999999997"/>
    <n v="32.86"/>
    <m/>
    <n v="819.28381177654455"/>
    <n v="827.95600000000002"/>
    <n v="-1.0474213875442007E-2"/>
    <n v="30.279291629141358"/>
    <n v="2404"/>
    <n v="0.99830508474576285"/>
    <n v="27666.28"/>
    <n v="128.29388083529452"/>
    <m/>
    <m/>
    <n v="2280.657929903386"/>
    <n v="1.4237912134918955"/>
    <m/>
    <m/>
    <n v="74712.990167457232"/>
    <n v="376046"/>
    <n v="145.88"/>
    <n v="-0.80131954556767726"/>
    <n v="25.003122661249705"/>
    <m/>
    <n v="24.925625"/>
    <n v="3.1091561896523512E-3"/>
    <n v="25.355780547139158"/>
    <n v="25.38"/>
    <n v="-9.5427316236562643E-4"/>
    <n v="3194.3694203920509"/>
    <n v="2405.5615272389291"/>
    <n v="2604.1937516888524"/>
    <m/>
  </r>
  <r>
    <x v="2398"/>
    <n v="16.739999999999998"/>
    <n v="17.21"/>
    <n v="1558.61"/>
    <n v="1390.26"/>
    <n v="392.04500000000002"/>
    <n v="44520.62"/>
    <n v="39714.97"/>
    <n v="2.8166421106590178E-7"/>
    <n v="960.39373710076461"/>
    <n v="960.93"/>
    <n v="-5.5806655972379104E-4"/>
    <n v="3862660.6927259322"/>
    <m/>
    <m/>
    <n v="19811.427933966075"/>
    <m/>
    <m/>
    <n v="31.938927721413368"/>
    <m/>
    <m/>
    <n v="75.726668115995466"/>
    <n v="75.680000000000007"/>
    <n v="6.1665058133542061E-4"/>
    <n v="32.746478131254996"/>
    <m/>
    <n v="32.840000000000003"/>
    <m/>
    <n v="798.03868045322736"/>
    <n v="806.428"/>
    <n v="-1.0403060839619505E-2"/>
    <n v="30.422788280804259"/>
    <n v="2405"/>
    <n v="0.97269029633933746"/>
    <n v="27289.97"/>
    <n v="126.53897751319407"/>
    <m/>
    <m/>
    <n v="2311.6788834107583"/>
    <n v="1.4430204712860912"/>
    <m/>
    <m/>
    <n v="70839.973410789957"/>
    <n v="356482"/>
    <n v="143.80000000000001"/>
    <n v="-0.80128036363465771"/>
    <n v="25.649591934894204"/>
    <m/>
    <n v="25.570575000000002"/>
    <n v="3.0901508821838952E-3"/>
    <n v="26.011624743866804"/>
    <m/>
    <e v="#DIV/0!"/>
    <n v="3209.5078629162304"/>
    <n v="2436.6541247067848"/>
    <n v="2671.526591106267"/>
    <m/>
  </r>
  <r>
    <x v="2399"/>
    <n v="19.41"/>
    <n v="19.07"/>
    <n v="1694.17"/>
    <n v="1511.18"/>
    <n v="363.65129999999999"/>
    <n v="45740.67"/>
    <n v="40803.29"/>
    <n v="9.8574524609595926E-7"/>
    <n v="1043.8475559520139"/>
    <n v="1044.43"/>
    <n v="-5.5766690729508461E-4"/>
    <n v="4533980.8647287758"/>
    <m/>
    <m/>
    <n v="22395.477753177158"/>
    <m/>
    <m/>
    <n v="30.547573715171815"/>
    <m/>
    <m/>
    <n v="77.796202392679803"/>
    <n v="77.760000000000005"/>
    <n v="4.655657494829768E-4"/>
    <n v="31.845677953360305"/>
    <m/>
    <n v="31.79"/>
    <m/>
    <n v="867.37446117073921"/>
    <n v="876.18600000000004"/>
    <n v="-1.0056698953488041E-2"/>
    <n v="28.213979936358612"/>
    <n v="2406"/>
    <n v="1.0178290508652335"/>
    <n v="28371.73"/>
    <n v="131.52410187902777"/>
    <m/>
    <m/>
    <n v="2220.0451531824579"/>
    <n v="1.3854258347670749"/>
    <m/>
    <m/>
    <n v="83154.397379627742"/>
    <n v="418132"/>
    <n v="165.24"/>
    <n v="-0.80112883639705224"/>
    <n v="23.415407212396971"/>
    <m/>
    <n v="23.33785"/>
    <n v="3.3232372475173744E-3"/>
    <n v="23.746608684137748"/>
    <m/>
    <e v="#DIV/0!"/>
    <n v="2976.4855743692492"/>
    <n v="2330.5062756679204"/>
    <n v="2438.8256611754937"/>
    <m/>
  </r>
  <r>
    <x v="2400"/>
    <n v="20.34"/>
    <n v="19.84"/>
    <n v="1767.39"/>
    <n v="1576.49"/>
    <n v="348.82510000000002"/>
    <n v="47359.47"/>
    <n v="42247.31"/>
    <n v="9.8574524609595926E-7"/>
    <n v="1088.9348453986672"/>
    <n v="1089.54"/>
    <n v="-5.5542210596470909E-4"/>
    <n v="4925661.1501502199"/>
    <m/>
    <m/>
    <n v="23847.076776682105"/>
    <m/>
    <m/>
    <n v="29.886695093026912"/>
    <m/>
    <m/>
    <n v="80.547510013618663"/>
    <n v="80.52"/>
    <n v="3.4165441652600492E-4"/>
    <n v="30.717560103299743"/>
    <m/>
    <n v="30.91"/>
    <m/>
    <n v="904.83451866791438"/>
    <n v="913.90800000000002"/>
    <n v="-9.9282218036013115E-3"/>
    <n v="27.061942927586909"/>
    <n v="2407"/>
    <n v="1.0252016129032258"/>
    <n v="29410.86"/>
    <n v="136.33059762554745"/>
    <m/>
    <m/>
    <n v="2138.7347953006333"/>
    <n v="1.3345573414006937"/>
    <m/>
    <m/>
    <n v="90338.866967211274"/>
    <n v="454241"/>
    <n v="180.56"/>
    <n v="-0.80112128370796276"/>
    <n v="22.402399441762057"/>
    <m/>
    <n v="22.327400000000001"/>
    <n v="3.3590763708293281E-3"/>
    <n v="22.719512590632803"/>
    <m/>
    <e v="#DIV/0!"/>
    <n v="2854.9493166174821"/>
    <n v="2280.0871559458678"/>
    <n v="2333.3160997322657"/>
    <m/>
  </r>
  <r>
    <x v="2401"/>
    <n v="19.600000000000001"/>
    <n v="19.29"/>
    <n v="1727.07"/>
    <n v="1540.52"/>
    <n v="357.52390000000003"/>
    <n v="47075.58"/>
    <n v="41994.02"/>
    <n v="9.8574524609595926E-7"/>
    <n v="1064.0667006660562"/>
    <n v="1064.6600000000001"/>
    <n v="-5.5726648314380345E-4"/>
    <n v="4700680.4834006233"/>
    <m/>
    <m/>
    <n v="23030.695330255749"/>
    <m/>
    <m/>
    <n v="30.226863386119931"/>
    <m/>
    <m/>
    <n v="80.062726490644238"/>
    <n v="80.040000000000006"/>
    <n v="2.8393916347124737E-4"/>
    <n v="30.900612031152185"/>
    <m/>
    <n v="31.21"/>
    <m/>
    <n v="884.16391715411214"/>
    <n v="893.04399999999998"/>
    <n v="-9.9436117883193731E-3"/>
    <n v="27.73501232373901"/>
    <n v="2408"/>
    <n v="1.0160705028512185"/>
    <n v="29223.53"/>
    <n v="135.45167415671861"/>
    <m/>
    <m/>
    <n v="2152.3572867613957"/>
    <n v="1.3429303776714816"/>
    <m/>
    <m/>
    <n v="86213.526251275442"/>
    <n v="433384"/>
    <n v="168.4"/>
    <n v="-0.80106896827922713"/>
    <n v="22.91247680862239"/>
    <m/>
    <n v="22.8385"/>
    <n v="3.2391272904257473E-3"/>
    <n v="23.237056001959274"/>
    <m/>
    <e v="#DIV/0!"/>
    <n v="2925.9560073684893"/>
    <n v="2306.0389499976095"/>
    <n v="2386.4430754965474"/>
    <m/>
  </r>
  <r>
    <x v="2402"/>
    <n v="16.48"/>
    <n v="17.21"/>
    <n v="1545.42"/>
    <n v="1378.49"/>
    <n v="392.4477"/>
    <n v="44759.02"/>
    <n v="39927.480000000003"/>
    <n v="9.8574524609595926E-7"/>
    <n v="952.12693375718709"/>
    <n v="952.66"/>
    <n v="-5.595556051611883E-4"/>
    <n v="3711692.7556963069"/>
    <m/>
    <m/>
    <n v="19396.998991432218"/>
    <m/>
    <m/>
    <n v="31.815647454187541"/>
    <m/>
    <m/>
    <n v="76.121033390235525"/>
    <n v="76.08"/>
    <n v="5.3934529752264204E-4"/>
    <n v="32.420074471089109"/>
    <m/>
    <n v="32.53"/>
    <m/>
    <n v="791.14588351210739"/>
    <n v="799.15599999999995"/>
    <n v="-1.0023220107078679E-2"/>
    <n v="30.442275356571535"/>
    <n v="2409"/>
    <n v="0.95758280069726898"/>
    <n v="27487.33"/>
    <n v="127.39440275017301"/>
    <m/>
    <m/>
    <n v="2280.2310488043495"/>
    <n v="1.4225803882110306"/>
    <m/>
    <m/>
    <n v="68075.566684933845"/>
    <n v="342247"/>
    <n v="135.12"/>
    <n v="-0.80109229099178703"/>
    <n v="25.321203556785445"/>
    <m/>
    <n v="25.240925000000001"/>
    <n v="3.180491871254576E-3"/>
    <n v="25.680176455446983"/>
    <m/>
    <e v="#DIV/0!"/>
    <n v="3211.5636877250226"/>
    <n v="2427.2489444749713"/>
    <n v="2637.3233848114205"/>
    <m/>
  </r>
  <r>
    <x v="2403"/>
    <n v="15.72"/>
    <n v="16.57"/>
    <n v="1500.53"/>
    <n v="1338.45"/>
    <n v="398.25720000000001"/>
    <n v="43547.35"/>
    <n v="38846.57"/>
    <n v="9.8574524609595926E-7"/>
    <n v="924.44784669370699"/>
    <n v="924.96"/>
    <n v="-5.5370319396841339E-4"/>
    <n v="3495916.4613477099"/>
    <m/>
    <m/>
    <n v="18551.705238422328"/>
    <m/>
    <m/>
    <n v="32.27687037635328"/>
    <m/>
    <m/>
    <n v="74.058557472589001"/>
    <n v="74.040000000000006"/>
    <n v="2.5064117489193016E-4"/>
    <n v="33.296546518288245"/>
    <m/>
    <n v="33.18"/>
    <m/>
    <n v="768.14394447188533"/>
    <n v="775.33399999999995"/>
    <n v="-9.2734944270658204E-3"/>
    <n v="30.890930863269698"/>
    <n v="2410"/>
    <n v="0.94870247435123722"/>
    <n v="26708.59"/>
    <n v="123.77554294104591"/>
    <m/>
    <m/>
    <n v="2344.8319804679886"/>
    <n v="1.462744656333854"/>
    <m/>
    <m/>
    <n v="64118.722600514884"/>
    <n v="322111"/>
    <n v="129.84"/>
    <n v="-0.80094215161694293"/>
    <n v="26.055476606249858"/>
    <m/>
    <n v="25.9587"/>
    <n v="3.7280991054966517E-3"/>
    <n v="26.42513857587738"/>
    <m/>
    <e v="#DIV/0!"/>
    <n v="3258.8954235014239"/>
    <n v="2462.4361225013322"/>
    <n v="2713.8014037115272"/>
    <m/>
  </r>
  <r>
    <x v="2404"/>
    <n v="16.07"/>
    <n v="16.920000000000002"/>
    <n v="1523.05"/>
    <n v="1358.53"/>
    <n v="394.84750000000003"/>
    <n v="43641.18"/>
    <n v="38930.160000000003"/>
    <n v="9.8574524609595926E-7"/>
    <n v="938.25335094627383"/>
    <n v="938.77"/>
    <n v="-5.5034678752641231E-4"/>
    <n v="3600333.2730454593"/>
    <m/>
    <m/>
    <n v="18968.640492973012"/>
    <m/>
    <m/>
    <n v="32.032253382720953"/>
    <m/>
    <m/>
    <n v="74.212699963261926"/>
    <n v="74.2"/>
    <n v="1.7115853452720486E-4"/>
    <n v="33.221310836420756"/>
    <m/>
    <n v="33.26"/>
    <m/>
    <n v="779.60068435401888"/>
    <n v="786.85"/>
    <n v="-9.2130846361836438E-3"/>
    <n v="30.620541390991733"/>
    <n v="2411"/>
    <n v="0.94976359338061456"/>
    <n v="26943.46"/>
    <n v="124.83475363569696"/>
    <m/>
    <m/>
    <n v="2324.2119968877055"/>
    <n v="1.4494692889052718"/>
    <m/>
    <m/>
    <n v="66035.919252344916"/>
    <n v="331706"/>
    <n v="132.47999999999999"/>
    <n v="-0.80092033531999751"/>
    <n v="25.660995346763261"/>
    <m/>
    <n v="25.566575"/>
    <n v="3.6931167652789476E-3"/>
    <n v="26.025886290661372"/>
    <m/>
    <e v="#DIV/0!"/>
    <n v="3230.3701900706187"/>
    <n v="2443.7740367949309"/>
    <n v="2672.7143105099458"/>
    <m/>
  </r>
  <r>
    <x v="2405"/>
    <n v="18.66"/>
    <n v="18.41"/>
    <n v="1590.21"/>
    <n v="1418.43"/>
    <n v="372.98790000000002"/>
    <n v="44197.02"/>
    <n v="39425.96"/>
    <n v="3.6618698098234148E-6"/>
    <n v="979.60242963134147"/>
    <n v="980.15"/>
    <n v="-5.5865976499358538E-4"/>
    <n v="3917660.6865371261"/>
    <m/>
    <m/>
    <n v="20222.988134100549"/>
    <m/>
    <m/>
    <n v="31.325258581384109"/>
    <m/>
    <m/>
    <n v="75.156084389360387"/>
    <n v="75.12"/>
    <n v="4.8035662087841935E-4"/>
    <n v="32.797123628510391"/>
    <m/>
    <n v="32.67"/>
    <m/>
    <n v="813.95124713070197"/>
    <n v="821.44799999999998"/>
    <n v="-9.1262658978997768E-3"/>
    <n v="28.923460575905743"/>
    <n v="2412"/>
    <n v="1.0135795763172188"/>
    <n v="27470.16"/>
    <n v="127.2651283126755"/>
    <m/>
    <m/>
    <n v="2278.7775033682851"/>
    <n v="1.4209998501835281"/>
    <m/>
    <m/>
    <n v="71856.779571283594"/>
    <n v="360932"/>
    <n v="148.72"/>
    <n v="-0.80091324800437869"/>
    <n v="24.528414023988734"/>
    <m/>
    <n v="24.438424999999999"/>
    <n v="3.6822759236216918E-3"/>
    <n v="24.877463115988622"/>
    <m/>
    <e v="#DIV/0!"/>
    <n v="3051.3335360417864"/>
    <n v="2389.8366656392704"/>
    <n v="2554.7505967766988"/>
    <m/>
  </r>
  <r>
    <x v="2406"/>
    <n v="14.71"/>
    <n v="16.260000000000002"/>
    <n v="1429.36"/>
    <n v="1274.95"/>
    <n v="414.66730000000001"/>
    <n v="43222.82"/>
    <n v="38556.78"/>
    <n v="3.6618698098234148E-6"/>
    <n v="880.49401452915765"/>
    <n v="880.98"/>
    <n v="-5.5164188839973427E-4"/>
    <n v="3124956.033073354"/>
    <m/>
    <m/>
    <n v="17154.366607780266"/>
    <m/>
    <m/>
    <n v="32.908741088628297"/>
    <m/>
    <m/>
    <n v="73.497686008977524"/>
    <n v="73.48"/>
    <n v="2.4069146675986808E-4"/>
    <n v="33.519048054026584"/>
    <m/>
    <n v="33.79"/>
    <m/>
    <n v="731.5957005487038"/>
    <n v="737.70600000000002"/>
    <n v="-8.2828382191498795E-3"/>
    <n v="32.153432087544417"/>
    <n v="2413"/>
    <n v="0.90467404674046736"/>
    <n v="26392.17"/>
    <n v="122.26141525231873"/>
    <m/>
    <m/>
    <n v="2368.2017863304518"/>
    <n v="1.4766230466652472"/>
    <m/>
    <m/>
    <n v="57317.633267175283"/>
    <n v="287614"/>
    <n v="115.48"/>
    <n v="-0.80071334056347987"/>
    <n v="27.008305515327123"/>
    <m/>
    <n v="26.892975"/>
    <n v="4.2884997039978057E-3"/>
    <n v="27.393007444454149"/>
    <m/>
    <e v="#DIV/0!"/>
    <n v="3392.085306323826"/>
    <n v="2510.6421985091401"/>
    <n v="2813.0430514475183"/>
    <m/>
  </r>
  <r>
    <x v="2407"/>
    <n v="13.48"/>
    <n v="15.44"/>
    <n v="1337.86"/>
    <n v="1193.33"/>
    <n v="438.26389999999998"/>
    <n v="41858.49"/>
    <n v="37339.589999999997"/>
    <n v="3.6618698098234148E-6"/>
    <n v="824.10939090612067"/>
    <n v="824.57"/>
    <n v="-5.5860520499095845E-4"/>
    <n v="2724734.7324710423"/>
    <m/>
    <m/>
    <n v="15506.930483751428"/>
    <m/>
    <m/>
    <n v="33.961236274628426"/>
    <m/>
    <m/>
    <n v="71.175993115441926"/>
    <n v="71.16"/>
    <n v="2.2474867119059994E-4"/>
    <n v="34.576050802912924"/>
    <m/>
    <n v="34.479999999999997"/>
    <m/>
    <n v="684.74056443586426"/>
    <n v="690.25599999999997"/>
    <n v="-7.9904203138193575E-3"/>
    <n v="33.980931874720412"/>
    <n v="2414"/>
    <n v="0.87305699481865295"/>
    <n v="25573.87"/>
    <n v="118.46139973643254"/>
    <m/>
    <m/>
    <n v="2441.6288490446659"/>
    <n v="1.5222620309736281"/>
    <m/>
    <m/>
    <n v="49977.20599473628"/>
    <n v="250724"/>
    <n v="102.84"/>
    <n v="-0.80066844021818306"/>
    <n v="28.735990081908664"/>
    <m/>
    <n v="28.605250000000002"/>
    <n v="4.5704925462515256E-3"/>
    <n v="29.145687089936207"/>
    <n v="29.17"/>
    <n v="-8.3349023187506699E-4"/>
    <n v="3584.8807490781628"/>
    <n v="2590.9381545465699"/>
    <n v="2992.9895890915504"/>
    <m/>
  </r>
  <r>
    <x v="2408"/>
    <n v="13.04"/>
    <n v="14.92"/>
    <n v="1318.48"/>
    <n v="1176.04"/>
    <n v="439.68849999999998"/>
    <n v="41475.79"/>
    <n v="36998.07"/>
    <n v="3.6618698098234148E-6"/>
    <n v="812.15168644900234"/>
    <n v="812.6"/>
    <n v="-5.5170262244363943E-4"/>
    <n v="2645668.1774348118"/>
    <m/>
    <m/>
    <n v="15169.768232105973"/>
    <m/>
    <m/>
    <n v="34.206375871170444"/>
    <m/>
    <m/>
    <n v="70.523532054300233"/>
    <n v="70.48"/>
    <n v="6.1765116771050899E-4"/>
    <n v="34.891131811271293"/>
    <m/>
    <n v="34.64"/>
    <m/>
    <n v="674.80003665720142"/>
    <n v="680.17600000000004"/>
    <n v="-7.903782760342315E-3"/>
    <n v="34.089193767034381"/>
    <n v="2415"/>
    <n v="0.87399463806970501"/>
    <n v="25177.8"/>
    <n v="116.6176469396065"/>
    <m/>
    <m/>
    <n v="2479.4430687244067"/>
    <n v="1.5456912110603769"/>
    <m/>
    <m/>
    <n v="48527.344424496136"/>
    <n v="243378"/>
    <n v="100.24"/>
    <n v="-0.80060915767038865"/>
    <n v="29.150984248262066"/>
    <m/>
    <n v="29.013574999999999"/>
    <n v="4.7360329866990014E-3"/>
    <n v="29.566989746218606"/>
    <m/>
    <e v="#DIV/0!"/>
    <n v="3596.3020360236173"/>
    <n v="2609.6401101742972"/>
    <n v="3036.2131987841021"/>
    <m/>
  </r>
  <r>
    <x v="2409"/>
    <n v="13.16"/>
    <n v="15.14"/>
    <n v="1341.29"/>
    <n v="1196.3800000000001"/>
    <n v="440.5942"/>
    <n v="41480.910000000003"/>
    <n v="37002.230000000003"/>
    <n v="9.8574524609595926E-7"/>
    <n v="826.14165717805963"/>
    <n v="826.6"/>
    <m/>
    <n v="2736820.4897783296"/>
    <m/>
    <m/>
    <n v="15562.869747990189"/>
    <m/>
    <m/>
    <n v="33.907922847458103"/>
    <m/>
    <m/>
    <n v="70.527078511893777"/>
    <n v="70.48"/>
    <n v="6.6796980553029961E-4"/>
    <n v="34.883440970712414"/>
    <m/>
    <n v="34.799999999999997"/>
    <m/>
    <n v="686.41168435943791"/>
    <n v="691.93"/>
    <n v="-7.975251312361098E-3"/>
    <n v="34.152815496174128"/>
    <n v="2416"/>
    <n v="0.86922060766182296"/>
    <n v="25242.98"/>
    <n v="116.89215950245797"/>
    <m/>
    <m/>
    <n v="2473.0243149325961"/>
    <n v="1.5412513537124861"/>
    <m/>
    <m/>
    <n v="50200.86186210419"/>
    <n v="251831"/>
    <n v="101.28"/>
    <n v="-0.80065654402315767"/>
    <n v="28.642805834911915"/>
    <m/>
    <n v="28.512975000000001"/>
    <n v="4.5533948987053208E-3"/>
    <n v="29.052714209615051"/>
    <m/>
    <n v="29.02"/>
    <n v="3603.013927058772"/>
    <n v="2586.8708175542347"/>
    <n v="2983.2840080298351"/>
    <m/>
  </r>
  <r>
    <x v="2410"/>
    <n v="13.33"/>
    <n v="15.02"/>
    <n v="1342.02"/>
    <n v="1197.03"/>
    <n v="439.30470000000003"/>
    <n v="41785.410000000003"/>
    <n v="37273.82"/>
    <n v="9.8574524609595926E-7"/>
    <n v="826.57113133236612"/>
    <n v="827.03"/>
    <m/>
    <n v="2739673.1968086874"/>
    <m/>
    <m/>
    <n v="15575.40348570602"/>
    <m/>
    <m/>
    <n v="33.897829369383579"/>
    <m/>
    <m/>
    <n v="71.04306615488899"/>
    <n v="71"/>
    <n v="6.0656556181681864E-4"/>
    <n v="34.62615591178939"/>
    <m/>
    <n v="34.76"/>
    <m/>
    <n v="686.76485888029208"/>
    <n v="692.33"/>
    <n v="-8.0382781617263088E-3"/>
    <n v="34.050667002485568"/>
    <n v="2417"/>
    <n v="0.88748335552596536"/>
    <n v="25427.9"/>
    <n v="117.73927076696086"/>
    <m/>
    <m/>
    <n v="2454.9079254921521"/>
    <n v="1.5298157293290244"/>
    <m/>
    <m/>
    <n v="50253.717146239345"/>
    <n v="252109"/>
    <n v="102.16"/>
    <n v="-0.80066670707416498"/>
    <n v="28.625910713299415"/>
    <m/>
    <n v="28.496024999999999"/>
    <n v="4.5580291742239876E-3"/>
    <n v="29.035884360548561"/>
    <m/>
    <n v="28.87"/>
    <n v="3592.2375843168625"/>
    <n v="2586.1007755792052"/>
    <n v="2981.5243010230984"/>
    <m/>
  </r>
  <r>
    <x v="2411"/>
    <n v="13.42"/>
    <n v="15.11"/>
    <n v="1349.28"/>
    <n v="1203.5"/>
    <n v="433.79790000000003"/>
    <n v="42088.08"/>
    <n v="37543.769999999997"/>
    <n v="9.8574524609595926E-7"/>
    <n v="831.02241522896304"/>
    <n v="831.49"/>
    <m/>
    <n v="2769166.848747435"/>
    <m/>
    <m/>
    <n v="15701.531536894505"/>
    <m/>
    <m/>
    <n v="33.805339849291329"/>
    <m/>
    <m/>
    <n v="71.555917323953281"/>
    <n v="71.52"/>
    <n v="5.0219971970477673E-4"/>
    <n v="34.3741436853865"/>
    <m/>
    <n v="34.14"/>
    <m/>
    <n v="690.45699023108921"/>
    <n v="696.11400000000003"/>
    <n v="-8.1265565250961957E-3"/>
    <n v="33.621668110414973"/>
    <n v="2418"/>
    <n v="0.88815354070152219"/>
    <n v="25619.98"/>
    <n v="118.61939952056544"/>
    <m/>
    <m/>
    <n v="2436.3637785382734"/>
    <n v="1.518115720394585"/>
    <m/>
    <m/>
    <n v="50795.252477977039"/>
    <n v="254870"/>
    <n v="103.2"/>
    <n v="-0.80070132821447393"/>
    <n v="28.469860346776077"/>
    <m/>
    <n v="28.340924999999999"/>
    <n v="4.549440315588793E-3"/>
    <n v="28.877904465569483"/>
    <m/>
    <n v="28.67"/>
    <n v="3546.9795591623542"/>
    <n v="2579.0446535769051"/>
    <n v="2965.2709155978191"/>
    <m/>
  </r>
  <r>
    <x v="2412"/>
    <n v="13.2"/>
    <n v="14.9"/>
    <n v="1329.91"/>
    <n v="1186.22"/>
    <n v="443.42840000000001"/>
    <n v="41874.15"/>
    <n v="37352.9"/>
    <n v="9.8574524609595926E-7"/>
    <n v="819.0724474461058"/>
    <n v="819.53"/>
    <m/>
    <n v="2689527.8415803821"/>
    <m/>
    <m/>
    <n v="15363.21745548235"/>
    <m/>
    <m/>
    <n v="34.047144267010417"/>
    <m/>
    <m/>
    <n v="71.190468985311739"/>
    <n v="71.16"/>
    <n v="4.2817573512854423E-4"/>
    <n v="34.547655738921392"/>
    <m/>
    <n v="34.549999999999997"/>
    <m/>
    <n v="680.52374715663041"/>
    <n v="686.1"/>
    <n v="-8.1274636982504589E-3"/>
    <n v="34.365870866889452"/>
    <n v="2419"/>
    <n v="0.88590604026845632"/>
    <n v="25407.5"/>
    <n v="117.62644106125991"/>
    <m/>
    <m/>
    <n v="2456.569827710201"/>
    <n v="1.5305611517900761"/>
    <m/>
    <m/>
    <n v="49334.941023217565"/>
    <n v="247510"/>
    <n v="100.2"/>
    <n v="-0.80067495849372727"/>
    <n v="28.877289046778344"/>
    <m/>
    <n v="28.746075000000001"/>
    <n v="4.5645900102306847E-3"/>
    <n v="29.291482397521296"/>
    <m/>
    <n v="29.13"/>
    <n v="3625.4905942608652"/>
    <n v="2597.4921649319126"/>
    <n v="3007.7065461060438"/>
    <m/>
  </r>
  <r>
    <x v="2413"/>
    <n v="13.09"/>
    <n v="14.87"/>
    <n v="1334.43"/>
    <n v="1190.25"/>
    <n v="442.62349999999998"/>
    <n v="42145.279999999999"/>
    <n v="37594.720000000001"/>
    <n v="9.8574524609595926E-7"/>
    <n v="821.83621067463366"/>
    <n v="822.29"/>
    <m/>
    <n v="2707682.617622233"/>
    <m/>
    <m/>
    <n v="15441.360638702086"/>
    <m/>
    <m/>
    <n v="33.988424645790879"/>
    <m/>
    <m/>
    <n v="71.649671448545334"/>
    <n v="71.64"/>
    <n v="1.3500067762883816E-4"/>
    <n v="34.32276100643297"/>
    <m/>
    <n v="34.409999999999997"/>
    <m/>
    <n v="682.81607869827303"/>
    <n v="688.65200000000004"/>
    <n v="-8.4744127683169523E-3"/>
    <n v="34.3012822276363"/>
    <n v="2420"/>
    <n v="0.88029589778076667"/>
    <n v="25565.16"/>
    <n v="118.34710152412799"/>
    <m/>
    <m/>
    <n v="2441.326187090825"/>
    <n v="1.5209194420412426"/>
    <m/>
    <m/>
    <n v="49668.482955021682"/>
    <n v="249211"/>
    <n v="99.76"/>
    <n v="-0.80069706812692187"/>
    <n v="28.777842498497535"/>
    <m/>
    <n v="28.649775000000002"/>
    <n v="4.4701048611213157E-3"/>
    <n v="29.190918164215301"/>
    <m/>
    <n v="29.22"/>
    <n v="3618.6766972694159"/>
    <n v="2593.0123837541032"/>
    <n v="2997.3487166793511"/>
    <m/>
  </r>
  <r>
    <x v="2414"/>
    <n v="13.31"/>
    <n v="14.87"/>
    <n v="1337.5"/>
    <n v="1192.98"/>
    <n v="440.65370000000001"/>
    <n v="42377.54"/>
    <n v="37801.79"/>
    <n v="1.2674350022834346E-6"/>
    <n v="823.66667871011714"/>
    <n v="824.12"/>
    <m/>
    <n v="2719744.960815147"/>
    <m/>
    <m/>
    <n v="15494.040197318705"/>
    <m/>
    <m/>
    <n v="33.946795334002488"/>
    <m/>
    <m/>
    <n v="72.039258324905546"/>
    <n v="72"/>
    <n v="5.4525451257703139E-4"/>
    <n v="34.130055285135242"/>
    <m/>
    <n v="34.130000000000003"/>
    <m/>
    <n v="684.32314867172795"/>
    <n v="690.154"/>
    <n v="-8.4486235365904827E-3"/>
    <n v="34.142036394895626"/>
    <n v="2421"/>
    <n v="0.89509078681909893"/>
    <n v="25687.279999999999"/>
    <n v="118.88457089673884"/>
    <m/>
    <m/>
    <n v="2429.6644273378047"/>
    <n v="1.5132238760071233"/>
    <m/>
    <m/>
    <n v="49891.281631884514"/>
    <n v="250356"/>
    <n v="100.64"/>
    <n v="-0.80071865011469856"/>
    <n v="28.707825004939949"/>
    <m/>
    <n v="28.588175"/>
    <n v="4.1852970656555133E-3"/>
    <n v="29.120819505992475"/>
    <m/>
    <n v="29.05"/>
    <n v="3601.8767659942046"/>
    <n v="2589.8364401168378"/>
    <n v="2990.0560628095936"/>
    <m/>
  </r>
  <r>
    <x v="2415"/>
    <n v="13.41"/>
    <n v="15.03"/>
    <n v="1331.75"/>
    <n v="1187.8499999999999"/>
    <n v="443.4975"/>
    <n v="42454.9"/>
    <n v="37870.75"/>
    <n v="1.2674350022834346E-6"/>
    <n v="820.10568418848925"/>
    <n v="820.56"/>
    <m/>
    <n v="2696235.8335345648"/>
    <m/>
    <m/>
    <n v="15393.952399826139"/>
    <m/>
    <m/>
    <n v="34.018898143906213"/>
    <m/>
    <m/>
    <n v="72.169005871917534"/>
    <n v="72.12"/>
    <n v="6.7950460229515564E-4"/>
    <n v="34.066576592443532"/>
    <m/>
    <n v="34.119999999999997"/>
    <m/>
    <n v="681.3608510827089"/>
    <n v="687.15599999999995"/>
    <n v="-8.4335273464701821E-3"/>
    <n v="34.360162858253268"/>
    <n v="2422"/>
    <n v="0.89221556886227549"/>
    <n v="25724.01"/>
    <n v="119.04526678496296"/>
    <m/>
    <m/>
    <n v="2426.1902730320112"/>
    <n v="1.5109168912029109"/>
    <m/>
    <m/>
    <n v="49460.534244123715"/>
    <n v="248205"/>
    <n v="99.4"/>
    <n v="-0.80072708348291244"/>
    <n v="28.829930301938383"/>
    <m/>
    <n v="28.70975"/>
    <n v="4.1860448780774995E-3"/>
    <n v="29.244998934633887"/>
    <m/>
    <n v="29.31"/>
    <n v="3624.8884174179561"/>
    <n v="2595.3372387249601"/>
    <n v="3002.7739083283159"/>
    <m/>
  </r>
  <r>
    <x v="2416"/>
    <n v="13.65"/>
    <n v="15.13"/>
    <n v="1338.92"/>
    <n v="1194.24"/>
    <n v="438.49099999999999"/>
    <n v="42547.63"/>
    <n v="37953.42"/>
    <n v="1.2674350022834346E-6"/>
    <n v="824.50094098731824"/>
    <n v="824.96"/>
    <m/>
    <n v="2725124.7155670379"/>
    <m/>
    <m/>
    <n v="15518.020486276175"/>
    <m/>
    <m/>
    <n v="33.92651333033573"/>
    <m/>
    <m/>
    <n v="72.324873846134025"/>
    <n v="72.28"/>
    <n v="6.208335104320728E-4"/>
    <n v="33.990996754193915"/>
    <m/>
    <n v="33.9"/>
    <m/>
    <n v="685.00650313393635"/>
    <n v="690.83399999999995"/>
    <n v="-8.4354517381362015E-3"/>
    <n v="33.970094823715947"/>
    <n v="2423"/>
    <n v="0.90218109715796424"/>
    <n v="25760.69"/>
    <n v="119.20570548205743"/>
    <m/>
    <m/>
    <n v="2422.7307556700289"/>
    <n v="1.5086194445142105"/>
    <m/>
    <m/>
    <n v="49990.992193263883"/>
    <n v="250841"/>
    <n v="101.6"/>
    <n v="-0.80070645471328894"/>
    <n v="28.673505099733053"/>
    <m/>
    <n v="28.554075000000001"/>
    <n v="4.1825938936228546E-3"/>
    <n v="29.0866374460687"/>
    <m/>
    <n v="28.85"/>
    <n v="3583.7374745009406"/>
    <n v="2588.2891048924689"/>
    <n v="2986.4814819898597"/>
    <m/>
  </r>
  <r>
    <x v="2417"/>
    <n v="13.75"/>
    <n v="15.25"/>
    <n v="1334.46"/>
    <n v="1190.26"/>
    <n v="441.33870000000002"/>
    <n v="42586.26"/>
    <n v="37987.83"/>
    <n v="1.2674350022834346E-6"/>
    <n v="821.7344556556277"/>
    <n v="822.18"/>
    <m/>
    <n v="2706841.9299208326"/>
    <m/>
    <m/>
    <n v="15440.297917640026"/>
    <m/>
    <m/>
    <n v="33.9821616655952"/>
    <m/>
    <m/>
    <n v="72.388774171206066"/>
    <n v="72.36"/>
    <n v="3.976530017422153E-4"/>
    <n v="33.958966217240132"/>
    <m/>
    <n v="34.090000000000003"/>
    <m/>
    <n v="682.70396700291133"/>
    <n v="688.5"/>
    <n v="-8.418348579649515E-3"/>
    <n v="34.188506102926475"/>
    <n v="2424"/>
    <n v="0.90163934426229508"/>
    <n v="25756.3"/>
    <n v="119.17608482215026"/>
    <m/>
    <m/>
    <n v="2423.143624580659"/>
    <n v="1.5087335022014015"/>
    <m/>
    <m/>
    <n v="49656.11248875712"/>
    <n v="249167"/>
    <n v="100.76"/>
    <n v="-0.80071152083238506"/>
    <n v="28.767724313178164"/>
    <m/>
    <n v="28.648"/>
    <n v="4.1791508369926067E-3"/>
    <n v="29.18253101544536"/>
    <m/>
    <n v="29"/>
    <n v="3606.7791730956124"/>
    <n v="2592.5345744594433"/>
    <n v="2996.2948597133982"/>
    <m/>
  </r>
  <r>
    <x v="2418"/>
    <n v="13.28"/>
    <n v="15.06"/>
    <n v="1336.42"/>
    <n v="1192.01"/>
    <n v="444.13339999999999"/>
    <n v="42836.06"/>
    <n v="38210.61"/>
    <n v="1.2674350022834346E-6"/>
    <n v="822.9213192077641"/>
    <n v="823.37"/>
    <m/>
    <n v="2714682.2075824603"/>
    <m/>
    <m/>
    <n v="15474.201574221341"/>
    <m/>
    <m/>
    <n v="33.956296423124179"/>
    <m/>
    <m/>
    <n v="72.811612570819534"/>
    <n v="72.8"/>
    <n v="1.5951333543329227E-4"/>
    <n v="33.75860766596945"/>
    <m/>
    <n v="33.770000000000003"/>
    <m/>
    <n v="683.68805581230504"/>
    <n v="689.49800000000005"/>
    <n v="-8.4263394349149978E-3"/>
    <n v="34.402783712005139"/>
    <n v="2425"/>
    <n v="0.88180610889774225"/>
    <n v="25883.54"/>
    <n v="119.75548112430172"/>
    <m/>
    <m/>
    <n v="2411.1729302343574"/>
    <n v="1.5011378184076318"/>
    <m/>
    <m/>
    <n v="49800.449712395835"/>
    <n v="249927"/>
    <n v="99.56"/>
    <n v="-0.80074001723544941"/>
    <n v="28.724090180791197"/>
    <m/>
    <n v="28.607175000000002"/>
    <n v="4.0869180823062123E-3"/>
    <n v="29.138584068734737"/>
    <m/>
    <n v="29.06"/>
    <n v="3629.3847825761468"/>
    <n v="2590.5612881204879"/>
    <n v="2991.7501579790578"/>
    <m/>
  </r>
  <r>
    <x v="2419"/>
    <n v="12.93"/>
    <n v="14.68"/>
    <n v="1292.02"/>
    <n v="1152.4000000000001"/>
    <n v="454.4502"/>
    <n v="42221.73"/>
    <n v="37662.47"/>
    <n v="1.4082826178540842E-6"/>
    <n v="795.52313544977574"/>
    <n v="795.96"/>
    <m/>
    <n v="2533933.7036482967"/>
    <m/>
    <m/>
    <n v="14702.476626950396"/>
    <m/>
    <m/>
    <n v="34.517777912160831"/>
    <m/>
    <m/>
    <n v="71.762140825244884"/>
    <n v="71.72"/>
    <n v="5.87574250486389E-4"/>
    <n v="34.239227915499768"/>
    <m/>
    <n v="34.25"/>
    <m/>
    <n v="660.91234315840563"/>
    <n v="666.49199999999996"/>
    <n v="-8.3716786421957901E-3"/>
    <n v="35.195129092098213"/>
    <n v="2426"/>
    <n v="0.88079019073569487"/>
    <n v="25373.96"/>
    <n v="117.37030735287613"/>
    <m/>
    <m/>
    <n v="2458.6426929402637"/>
    <n v="1.5302560797866129"/>
    <m/>
    <m/>
    <n v="46486.053093986869"/>
    <n v="233272"/>
    <n v="94.52"/>
    <n v="-0.80072167643786285"/>
    <n v="29.674433157532608"/>
    <m/>
    <n v="29.554075000000001"/>
    <n v="4.0724724943212998E-3"/>
    <n v="30.103621150985855"/>
    <m/>
    <n v="29.95"/>
    <n v="3712.9747120751022"/>
    <n v="2633.3972968350326"/>
    <n v="3090.732884077785"/>
    <m/>
  </r>
  <r>
    <x v="2420"/>
    <n v="13.27"/>
    <n v="14.92"/>
    <n v="1298.93"/>
    <n v="1158.56"/>
    <n v="457.18689999999998"/>
    <n v="42452.55"/>
    <n v="37868.31"/>
    <n v="1.4082826178540842E-6"/>
    <n v="799.75826232695067"/>
    <n v="800.2"/>
    <m/>
    <n v="2560911.1451122514"/>
    <m/>
    <m/>
    <n v="14820.219696148994"/>
    <m/>
    <m/>
    <n v="34.424626823859832"/>
    <m/>
    <m/>
    <n v="72.152694532287171"/>
    <n v="72.12"/>
    <n v="4.5333516759793469E-4"/>
    <n v="34.050885754501316"/>
    <m/>
    <n v="34.159999999999997"/>
    <m/>
    <n v="664.42604747771122"/>
    <n v="670.00800000000004"/>
    <n v="-8.3311729446347016E-3"/>
    <n v="35.404794595304786"/>
    <n v="2427"/>
    <n v="0.8894101876675603"/>
    <n v="25519.71"/>
    <n v="118.0352743555494"/>
    <m/>
    <m/>
    <n v="2444.5200580619853"/>
    <n v="1.5213219431744449"/>
    <m/>
    <m/>
    <n v="46981.439783714064"/>
    <n v="235731"/>
    <n v="93.68"/>
    <n v="-0.80069893317504248"/>
    <n v="29.514437736684023"/>
    <m/>
    <n v="29.395074999999999"/>
    <n v="4.060637255867583E-3"/>
    <n v="29.941640970054504"/>
    <m/>
    <n v="30.02"/>
    <n v="3735.0937589853547"/>
    <n v="2626.2907031037284"/>
    <n v="3074.0686025431246"/>
    <m/>
  </r>
  <r>
    <x v="2421"/>
    <n v="12.67"/>
    <n v="14.67"/>
    <n v="1275.1099999999999"/>
    <n v="1137.31"/>
    <n v="462.8073"/>
    <n v="41976.22"/>
    <n v="37443.360000000001"/>
    <n v="1.4082826178540842E-6"/>
    <n v="785.07301549208091"/>
    <n v="785.5"/>
    <m/>
    <n v="2466859.9938805206"/>
    <m/>
    <m/>
    <n v="14412.338690477609"/>
    <m/>
    <m/>
    <n v="34.739426307363225"/>
    <m/>
    <m/>
    <n v="71.341380643820813"/>
    <n v="71.319999999999993"/>
    <n v="2.9978468621449927E-4"/>
    <n v="34.431772385875902"/>
    <m/>
    <n v="34.46"/>
    <m/>
    <n v="652.22055822647337"/>
    <n v="657.68399999999997"/>
    <n v="-8.307092423605611E-3"/>
    <n v="35.837733825242445"/>
    <n v="2428"/>
    <n v="0.86366734832992498"/>
    <n v="25228.720000000001"/>
    <n v="116.68025880893609"/>
    <m/>
    <m/>
    <n v="2472.3938423524592"/>
    <n v="1.5385230490715331"/>
    <m/>
    <m/>
    <n v="45256.472455011281"/>
    <n v="227131"/>
    <n v="90.88"/>
    <n v="-0.80074726719377243"/>
    <n v="30.054383861126158"/>
    <m/>
    <n v="29.933"/>
    <n v="4.0551852846744119E-3"/>
    <n v="30.48973779817085"/>
    <m/>
    <n v="30.51"/>
    <n v="3780.7674773120384"/>
    <n v="2650.3070841990725"/>
    <n v="3130.3065510014612"/>
    <m/>
  </r>
  <r>
    <x v="2422"/>
    <n v="13.91"/>
    <n v="15.36"/>
    <n v="1317.85"/>
    <n v="1175.43"/>
    <n v="445.80369999999999"/>
    <n v="42680.85"/>
    <n v="38071.839999999997"/>
    <n v="1.4082826178540842E-6"/>
    <n v="811.36783965834229"/>
    <n v="811.81"/>
    <m/>
    <n v="2632111.5894060638"/>
    <m/>
    <m/>
    <n v="15136.795916033281"/>
    <m/>
    <m/>
    <n v="34.156344683900976"/>
    <m/>
    <m/>
    <n v="72.537177484834402"/>
    <n v="72.52"/>
    <n v="2.3686548309997946E-4"/>
    <n v="33.852636884642791"/>
    <m/>
    <n v="33.75"/>
    <m/>
    <n v="674.06209102174773"/>
    <n v="679.7"/>
    <n v="-8.2947020424486428E-3"/>
    <n v="34.518828265806867"/>
    <n v="2429"/>
    <n v="0.90559895833333337"/>
    <n v="25677.5"/>
    <n v="118.74654785665754"/>
    <m/>
    <m/>
    <n v="2428.4137708874409"/>
    <n v="1.511011848800597"/>
    <m/>
    <m/>
    <n v="48288.629648537179"/>
    <n v="242312"/>
    <n v="97.4"/>
    <n v="-0.80071713473316564"/>
    <n v="29.045677570408017"/>
    <m/>
    <n v="28.928425000000001"/>
    <n v="4.0531957895397763E-3"/>
    <n v="29.466743920409726"/>
    <m/>
    <n v="29.44"/>
    <n v="3641.6271156732168"/>
    <n v="2605.8231786890747"/>
    <n v="3025.2450090825955"/>
    <m/>
  </r>
  <r>
    <x v="2423"/>
    <n v="12.9"/>
    <n v="14.63"/>
    <n v="1266.83"/>
    <n v="1129.92"/>
    <n v="465.35860000000002"/>
    <n v="41940.300000000003"/>
    <n v="37411.21"/>
    <n v="1.4082826178540842E-6"/>
    <n v="779.93706211014546"/>
    <n v="780.36"/>
    <m/>
    <n v="2428186.381876281"/>
    <m/>
    <m/>
    <n v="14257.565272538781"/>
    <m/>
    <m/>
    <n v="34.816666809349599"/>
    <m/>
    <m/>
    <n v="71.276856117918143"/>
    <n v="71.239999999999995"/>
    <n v="5.1735145870512866E-4"/>
    <n v="34.438829139616452"/>
    <m/>
    <n v="34.619999999999997"/>
    <m/>
    <n v="647.94528623885515"/>
    <n v="653.34400000000005"/>
    <n v="-8.2632024800792792E-3"/>
    <n v="36.030655110023751"/>
    <n v="2430"/>
    <n v="0.88174982911825017"/>
    <n v="25158.44"/>
    <n v="116.3370511395798"/>
    <m/>
    <m/>
    <n v="2477.5031468748557"/>
    <n v="1.5414101947884395"/>
    <m/>
    <m/>
    <n v="44547.874615610177"/>
    <n v="223558"/>
    <n v="89.12"/>
    <n v="-0.80073236200176168"/>
    <n v="30.168855542283875"/>
    <m/>
    <n v="30.0488"/>
    <n v="3.995352303049593E-3"/>
    <n v="30.60654086360746"/>
    <m/>
    <n v="30.66"/>
    <n v="3801.1200621808025"/>
    <n v="2656.1998426974528"/>
    <n v="3142.2293192434558"/>
    <m/>
  </r>
  <r>
    <x v="2424"/>
    <n v="12.53"/>
    <n v="14.73"/>
    <n v="1253.21"/>
    <n v="1117.76"/>
    <n v="468.28960000000001"/>
    <n v="42142.65"/>
    <n v="37591.550000000003"/>
    <n v="1.4082826178540842E-6"/>
    <n v="771.49532932411751"/>
    <n v="771.91"/>
    <m/>
    <n v="2375610.7910390277"/>
    <m/>
    <m/>
    <n v="14027.005639296902"/>
    <m/>
    <m/>
    <n v="35.001279108043434"/>
    <m/>
    <m/>
    <n v="71.615507665180345"/>
    <n v="71.599999999999994"/>
    <n v="2.1658750251885017E-4"/>
    <n v="34.269159496254709"/>
    <m/>
    <n v="34.32"/>
    <m/>
    <n v="640.91689801779341"/>
    <n v="646.23"/>
    <n v="-8.2216888448487513E-3"/>
    <n v="36.250586729914502"/>
    <n v="2431"/>
    <n v="0.85064494229463672"/>
    <n v="25329.22"/>
    <n v="117.09933349240858"/>
    <m/>
    <m/>
    <n v="2460.6854114579023"/>
    <n v="1.5305114912699989"/>
    <m/>
    <m/>
    <n v="43584.635332460573"/>
    <n v="218685"/>
    <n v="88.28"/>
    <n v="-0.80069673122317231"/>
    <n v="30.489266910253647"/>
    <m/>
    <n v="30.36985"/>
    <n v="3.9320875886330597E-3"/>
    <n v="30.932621265836559"/>
    <m/>
    <n v="30.79"/>
    <n v="3824.3221519047302"/>
    <n v="2670.284107611029"/>
    <n v="3175.6016821175594"/>
    <m/>
  </r>
  <r>
    <x v="2425"/>
    <n v="12.82"/>
    <n v="14.88"/>
    <n v="1257.56"/>
    <n v="1121.6400000000001"/>
    <n v="468.32850000000002"/>
    <n v="42315.59"/>
    <n v="37745.760000000002"/>
    <n v="2.1124366360592006E-6"/>
    <n v="774.15437905275166"/>
    <n v="774.57"/>
    <m/>
    <n v="2392000.2822268899"/>
    <m/>
    <m/>
    <n v="14099.906839101286"/>
    <m/>
    <m/>
    <n v="34.939620983954448"/>
    <m/>
    <m/>
    <n v="71.907641469562563"/>
    <n v="71.88"/>
    <n v="3.8455021650762866E-4"/>
    <n v="34.127388582916332"/>
    <m/>
    <n v="34.03"/>
    <m/>
    <n v="643.12316547360308"/>
    <n v="648.46"/>
    <n v="-8.2300134571090533E-3"/>
    <n v="36.251263867142271"/>
    <n v="2432"/>
    <n v="0.86155913978494625"/>
    <n v="25392.79"/>
    <n v="117.38405717870464"/>
    <m/>
    <m/>
    <n v="2454.509707207776"/>
    <n v="1.5265255706744496"/>
    <m/>
    <m/>
    <n v="43885.740821219209"/>
    <n v="220165"/>
    <n v="87.92"/>
    <n v="-0.80066885825985412"/>
    <n v="30.382016589315917"/>
    <m/>
    <n v="30.263100000000001"/>
    <n v="3.9294252510786443E-3"/>
    <n v="30.824150378288618"/>
    <m/>
    <n v="30.82"/>
    <n v="3824.3935877388403"/>
    <n v="2665.5801449829287"/>
    <n v="3164.4310527751086"/>
    <m/>
  </r>
  <r>
    <x v="2426"/>
    <n v="12.52"/>
    <n v="14.83"/>
    <n v="1245.43"/>
    <n v="1110.82"/>
    <n v="472.13810000000001"/>
    <n v="42644.24"/>
    <n v="38038.839999999997"/>
    <n v="2.1124366360592006E-6"/>
    <n v="766.66845221590927"/>
    <n v="767.08"/>
    <m/>
    <n v="2345749.9055150873"/>
    <m/>
    <m/>
    <n v="13895.749583207979"/>
    <m/>
    <m/>
    <n v="35.107231290700938"/>
    <m/>
    <m/>
    <n v="72.464355330253895"/>
    <n v="72.44"/>
    <n v="3.3621383564197416E-4"/>
    <n v="33.861222806938045"/>
    <m/>
    <n v="33.979999999999997"/>
    <m/>
    <n v="636.90089833544243"/>
    <n v="642.25400000000002"/>
    <n v="-8.3348669911866846E-3"/>
    <n v="36.543795394387431"/>
    <n v="2433"/>
    <n v="0.84423465947403908"/>
    <n v="25515.360000000001"/>
    <n v="117.94145556583976"/>
    <m/>
    <m/>
    <n v="2442.6618852546762"/>
    <n v="1.5190130839326448"/>
    <m/>
    <m/>
    <n v="43037.595061747146"/>
    <n v="215916"/>
    <n v="87.12"/>
    <n v="-0.8006743591871508"/>
    <n v="30.673670710755445"/>
    <m/>
    <n v="30.553474999999999"/>
    <n v="3.9339456724789557E-3"/>
    <n v="31.120412958978338"/>
    <m/>
    <n v="30.95"/>
    <n v="3855.2547378799218"/>
    <n v="2678.3673101889599"/>
    <n v="3194.8082121002612"/>
    <m/>
  </r>
  <r>
    <x v="2427"/>
    <n v="12.37"/>
    <n v="14.88"/>
    <n v="1239.04"/>
    <n v="1105.1199999999999"/>
    <n v="476.15199999999999"/>
    <n v="42758.81"/>
    <n v="38140.949999999997"/>
    <n v="2.1124366360592006E-6"/>
    <n v="762.71626368939781"/>
    <n v="763.13"/>
    <m/>
    <n v="2321576.15608268"/>
    <m/>
    <m/>
    <n v="13788.661546431438"/>
    <m/>
    <m/>
    <n v="35.196388844019125"/>
    <m/>
    <m/>
    <n v="72.657269753819435"/>
    <n v="72.64"/>
    <n v="2.3774440830726107E-4"/>
    <n v="33.769149340139073"/>
    <m/>
    <n v="33.96"/>
    <m/>
    <n v="633.61451267845655"/>
    <n v="638.92200000000003"/>
    <n v="-8.3069409435635455E-3"/>
    <n v="36.852101037431453"/>
    <n v="2434"/>
    <n v="0.83131720430107514"/>
    <n v="25545.58"/>
    <n v="118.07192357756638"/>
    <m/>
    <m/>
    <n v="2439.7688340818768"/>
    <n v="1.517070164623362"/>
    <m/>
    <m/>
    <n v="42594.478191936512"/>
    <n v="213696"/>
    <n v="85.2"/>
    <n v="-0.80067723218059061"/>
    <n v="30.829631912014772"/>
    <m/>
    <n v="30.715350000000001"/>
    <n v="3.720677511888093E-3"/>
    <n v="31.279011658057865"/>
    <m/>
    <n v="31.31"/>
    <n v="3887.7800073061831"/>
    <n v="2685.1692329691"/>
    <n v="3211.0523105406087"/>
    <m/>
  </r>
  <r>
    <x v="2428"/>
    <n v="12.19"/>
    <n v="14.8"/>
    <n v="1219.0999999999999"/>
    <n v="1087.33"/>
    <n v="481.03899999999999"/>
    <n v="42639.99"/>
    <n v="38034.879999999997"/>
    <n v="2.1124366360592006E-6"/>
    <n v="750.42349283323415"/>
    <n v="750.83"/>
    <m/>
    <n v="2246734.7990729203"/>
    <m/>
    <m/>
    <n v="13455.581859078246"/>
    <m/>
    <m/>
    <n v="35.478757602712243"/>
    <m/>
    <m/>
    <n v="72.453599922207403"/>
    <n v="72.44"/>
    <n v="1.8774050534786646E-4"/>
    <n v="33.861880424613716"/>
    <m/>
    <n v="33.869999999999997"/>
    <m/>
    <n v="623.39677955032323"/>
    <n v="628.61199999999997"/>
    <n v="-8.2964061291810332E-3"/>
    <n v="37.227936634461919"/>
    <n v="2435"/>
    <n v="0.82364864864864862"/>
    <n v="25433.57"/>
    <n v="117.54503335848879"/>
    <m/>
    <m/>
    <n v="2450.4665166988116"/>
    <n v="1.523577639211507"/>
    <m/>
    <m/>
    <n v="41221.734303804493"/>
    <n v="206797"/>
    <n v="83.32"/>
    <n v="-0.80066570451309982"/>
    <n v="31.324462124570591"/>
    <m/>
    <n v="31.208175000000001"/>
    <n v="3.7261750990114084E-3"/>
    <n v="31.781426531272022"/>
    <m/>
    <n v="31.73"/>
    <n v="3927.4294731177765"/>
    <n v="2706.7114402266288"/>
    <n v="3262.5912229054184"/>
    <m/>
  </r>
  <r>
    <x v="2429"/>
    <n v="13.1"/>
    <n v="14.93"/>
    <n v="1217.57"/>
    <n v="1085.96"/>
    <n v="481.6986"/>
    <n v="42411.87"/>
    <n v="37831.160000000003"/>
    <n v="2.253295201759542E-6"/>
    <n v="749.42686942846638"/>
    <n v="749.83"/>
    <m/>
    <n v="2240784.4107649261"/>
    <m/>
    <m/>
    <n v="13429.765130777283"/>
    <m/>
    <m/>
    <n v="35.498336703712944"/>
    <m/>
    <m/>
    <n v="72.060708321244874"/>
    <n v="72.040000000000006"/>
    <n v="2.8745587513689941E-4"/>
    <n v="34.039702120310828"/>
    <m/>
    <n v="33.99"/>
    <m/>
    <n v="622.55758946912033"/>
    <n v="627.774"/>
    <n v="-8.3093765126935892E-3"/>
    <n v="37.271783531176339"/>
    <n v="2436"/>
    <n v="0.87742799732083054"/>
    <n v="25323.23"/>
    <n v="117.00766768156751"/>
    <m/>
    <m/>
    <n v="2461.0975242786576"/>
    <n v="1.5297523496192034"/>
    <m/>
    <m/>
    <n v="41113.701541371418"/>
    <n v="206231"/>
    <n v="83.24"/>
    <n v="-0.800642475954772"/>
    <n v="31.359547762275401"/>
    <m/>
    <n v="31.244050000000001"/>
    <n v="3.6966322315896694E-3"/>
    <n v="31.818140985479229"/>
    <m/>
    <n v="31.65"/>
    <n v="3932.0551819275834"/>
    <n v="2708.2051502731133"/>
    <n v="3266.2455583947408"/>
    <m/>
  </r>
  <r>
    <x v="2430"/>
    <n v="13.39"/>
    <n v="15.26"/>
    <n v="1234.99"/>
    <n v="1101.5"/>
    <n v="475.2654"/>
    <n v="42568.6"/>
    <n v="37970.870000000003"/>
    <n v="2.253295201759542E-6"/>
    <n v="760.13052361942846"/>
    <n v="760.54"/>
    <m/>
    <n v="2304816.2979443837"/>
    <m/>
    <m/>
    <n v="13717.901871536018"/>
    <m/>
    <m/>
    <n v="35.243430217716977"/>
    <m/>
    <m/>
    <n v="72.325239870257121"/>
    <n v="72.28"/>
    <n v="6.2589748557173586E-4"/>
    <n v="33.91281599180779"/>
    <m/>
    <n v="34.020000000000003"/>
    <m/>
    <n v="631.44817288521369"/>
    <n v="636.75400000000002"/>
    <n v="-8.3326168579801463E-3"/>
    <n v="36.771642306928442"/>
    <n v="2437"/>
    <n v="0.87745740498034086"/>
    <n v="25506.240000000002"/>
    <n v="117.84407531069516"/>
    <m/>
    <m/>
    <n v="2443.3112680262661"/>
    <n v="1.5185529246398606"/>
    <m/>
    <m/>
    <n v="42288.94391902865"/>
    <n v="212149"/>
    <n v="85.08"/>
    <n v="-0.80066394883299641"/>
    <n v="30.909355482574465"/>
    <m/>
    <n v="30.797550000000001"/>
    <n v="3.6303369123344975E-3"/>
    <n v="31.361736629390403"/>
    <m/>
    <n v="31.28"/>
    <n v="3879.291865923276"/>
    <n v="2688.7580684570212"/>
    <n v="3219.3558983414896"/>
    <m/>
  </r>
  <r>
    <x v="2431"/>
    <n v="13.4"/>
    <n v="14.99"/>
    <n v="1205.18"/>
    <n v="1074.9100000000001"/>
    <n v="484.73809999999997"/>
    <n v="41999.09"/>
    <n v="37462.79"/>
    <n v="2.253295201759542E-6"/>
    <n v="741.76452183304752"/>
    <n v="742.16"/>
    <m/>
    <n v="2193446.4285400198"/>
    <m/>
    <m/>
    <n v="13221.053789282674"/>
    <m/>
    <m/>
    <n v="35.667886694461039"/>
    <m/>
    <m/>
    <n v="71.355886527056654"/>
    <n v="71.319999999999993"/>
    <n v="5.0317620662743145E-4"/>
    <n v="34.3654023935146"/>
    <m/>
    <n v="34.35"/>
    <m/>
    <n v="616.18740792772883"/>
    <n v="621.28599999999994"/>
    <n v="-8.2065137026604562E-3"/>
    <n v="37.502137570871852"/>
    <n v="2438"/>
    <n v="0.89392928619079393"/>
    <n v="25006.82"/>
    <n v="115.52763082737361"/>
    <m/>
    <m/>
    <n v="2491.1520518296684"/>
    <n v="1.5481398874362966"/>
    <m/>
    <m/>
    <n v="40245.893554131304"/>
    <n v="201862"/>
    <n v="81.599999999999994"/>
    <n v="-0.80062669767399852"/>
    <n v="31.654027065262468"/>
    <m/>
    <n v="31.535074999999999"/>
    <n v="3.7720558857865516E-3"/>
    <n v="32.117687389954803"/>
    <m/>
    <n v="31.95"/>
    <n v="3956.3568039496431"/>
    <n v="2721.1402959957218"/>
    <n v="3296.9169737707543"/>
    <m/>
  </r>
  <r>
    <x v="2432"/>
    <n v="12.66"/>
    <n v="14.52"/>
    <n v="1166.8900000000001"/>
    <n v="1040.76"/>
    <n v="501.34039999999999"/>
    <n v="41015.22"/>
    <n v="36585.1"/>
    <n v="2.253295201759542E-6"/>
    <n v="718.18026975605198"/>
    <n v="718.57"/>
    <m/>
    <n v="2053986.1694165221"/>
    <m/>
    <m/>
    <n v="12590.881718781169"/>
    <m/>
    <m/>
    <n v="36.233529798989828"/>
    <m/>
    <m/>
    <n v="69.682605537021288"/>
    <n v="69.64"/>
    <n v="6.1179691299950711E-4"/>
    <n v="35.169304246614558"/>
    <m/>
    <n v="35.130000000000003"/>
    <m/>
    <n v="596.5939085378792"/>
    <n v="601.44399999999996"/>
    <n v="-8.0640782219471019E-3"/>
    <n v="38.784090117155415"/>
    <n v="2439"/>
    <n v="0.87190082644628097"/>
    <n v="24365.96"/>
    <n v="112.55816752478802"/>
    <m/>
    <m/>
    <n v="2554.9938239516559"/>
    <n v="1.587664185144251"/>
    <m/>
    <m/>
    <n v="37687.39123680364"/>
    <n v="188970"/>
    <n v="76.400000000000006"/>
    <n v="-0.80056415707888218"/>
    <n v="32.658157588078744"/>
    <m/>
    <n v="32.531649999999999"/>
    <n v="3.8887541234073897E-3"/>
    <n v="33.136918599379015"/>
    <m/>
    <n v="32.979999999999997"/>
    <n v="4091.5987396724986"/>
    <n v="2764.2937986988809"/>
    <n v="3401.5019277713559"/>
    <m/>
  </r>
  <r>
    <x v="2433"/>
    <n v="12.26"/>
    <n v="14.15"/>
    <n v="1156.72"/>
    <n v="1031.69"/>
    <n v="508.33789999999999"/>
    <n v="40564.9"/>
    <n v="36183.339999999997"/>
    <n v="2.253295201759542E-6"/>
    <n v="711.9036287834856"/>
    <n v="712.3"/>
    <m/>
    <n v="2018099.386763246"/>
    <m/>
    <m/>
    <n v="12426.172315257671"/>
    <m/>
    <m/>
    <n v="36.390466342533813"/>
    <m/>
    <m/>
    <n v="68.915856141137624"/>
    <n v="68.88"/>
    <n v="5.2055954032570462E-4"/>
    <n v="35.554281707537982"/>
    <m/>
    <n v="35.72"/>
    <m/>
    <n v="591.37770795950883"/>
    <n v="596.15200000000004"/>
    <n v="-8.0085146749339087E-3"/>
    <n v="39.322890344401543"/>
    <n v="2440"/>
    <n v="0.86643109540636043"/>
    <n v="24049.91"/>
    <n v="111.08950475029459"/>
    <m/>
    <m/>
    <n v="2588.1345579124732"/>
    <n v="1.6081052667668265"/>
    <m/>
    <m/>
    <n v="37029.268309137173"/>
    <n v="185626"/>
    <n v="73.959999999999994"/>
    <n v="-0.80051680093770716"/>
    <n v="32.941232100730304"/>
    <m/>
    <n v="32.808075000000002"/>
    <n v="4.0586685055523652E-3"/>
    <n v="33.424538757070479"/>
    <m/>
    <n v="33.49"/>
    <n v="4148.440458121383"/>
    <n v="2776.2666513719314"/>
    <n v="3430.9854801698752"/>
    <m/>
  </r>
  <r>
    <x v="2434"/>
    <n v="12.79"/>
    <n v="14.43"/>
    <n v="1158.27"/>
    <n v="1033.06"/>
    <n v="505.709"/>
    <n v="40350.26"/>
    <n v="35991.64"/>
    <n v="2.2285556697809739E-6"/>
    <n v="712.80543194339589"/>
    <n v="713.19"/>
    <m/>
    <n v="2023198.2539217065"/>
    <m/>
    <m/>
    <n v="12450.565553300155"/>
    <m/>
    <m/>
    <n v="36.363465073117077"/>
    <m/>
    <m/>
    <n v="68.546189019295682"/>
    <n v="68.52"/>
    <n v="3.8220985545356356E-4"/>
    <n v="35.738922072981488"/>
    <m/>
    <n v="35.83"/>
    <m/>
    <n v="592.11190621362914"/>
    <n v="596.87800000000004"/>
    <n v="-7.9850384607422775E-3"/>
    <n v="39.111974176276462"/>
    <n v="2441"/>
    <n v="0.8863478863478863"/>
    <n v="23842.76"/>
    <n v="110.10685713217148"/>
    <m/>
    <m/>
    <n v="2610.427035251123"/>
    <n v="1.6214952067012649"/>
    <m/>
    <m/>
    <n v="37123.858670455134"/>
    <n v="186079"/>
    <n v="74.52"/>
    <n v="-0.80049409836437679"/>
    <n v="32.892892415446717"/>
    <m/>
    <n v="32.76135"/>
    <n v="4.0151707865125896E-3"/>
    <n v="33.376675642940903"/>
    <m/>
    <n v="33.380000000000003"/>
    <n v="4126.1894700211005"/>
    <n v="2774.2066963518223"/>
    <n v="3425.950672794826"/>
    <m/>
  </r>
  <r>
    <x v="2435"/>
    <n v="12.81"/>
    <n v="14.55"/>
    <n v="1163.96"/>
    <n v="1038.1300000000001"/>
    <n v="505.02390000000003"/>
    <n v="40274.85"/>
    <n v="35924.300000000003"/>
    <n v="2.2285556697809739E-6"/>
    <n v="716.28962166360486"/>
    <n v="716.68"/>
    <m/>
    <n v="2042969.1512378801"/>
    <m/>
    <m/>
    <n v="12542.101676173008"/>
    <m/>
    <m/>
    <n v="36.27328955515447"/>
    <m/>
    <m/>
    <n v="68.416415790887399"/>
    <n v="68.400000000000006"/>
    <n v="2.3999694279819295E-4"/>
    <n v="35.804544711739844"/>
    <m/>
    <n v="35.9"/>
    <m/>
    <n v="595.00072634646244"/>
    <n v="599.78800000000001"/>
    <n v="-7.9816095912849105E-3"/>
    <n v="39.056473189278833"/>
    <n v="2442"/>
    <n v="0.8804123711340206"/>
    <n v="23835.31"/>
    <n v="110.06385802401532"/>
    <m/>
    <m/>
    <n v="2611.2426992687374"/>
    <n v="1.6218481084074263"/>
    <m/>
    <m/>
    <n v="37486.984587182473"/>
    <n v="187878"/>
    <n v="75.319999999999993"/>
    <n v="-0.80047166465907416"/>
    <n v="32.729937850473057"/>
    <m/>
    <n v="32.599024999999997"/>
    <n v="4.0158517155977069E-3"/>
    <n v="33.211716865467018"/>
    <m/>
    <n v="33.18"/>
    <n v="4120.3342915764306"/>
    <n v="2767.3271119866959"/>
    <n v="3408.978182371809"/>
    <m/>
  </r>
  <r>
    <x v="2436"/>
    <n v="12.98"/>
    <n v="14.6"/>
    <n v="1172.23"/>
    <n v="1045.5"/>
    <n v="503.94749999999999"/>
    <n v="40312.629999999997"/>
    <n v="35957.919999999998"/>
    <n v="2.2285556697809739E-6"/>
    <n v="721.36130914672742"/>
    <n v="721.75"/>
    <m/>
    <n v="2071887.420381194"/>
    <m/>
    <m/>
    <n v="12675.54040926294"/>
    <m/>
    <m/>
    <n v="36.143591260308057"/>
    <m/>
    <m/>
    <n v="68.478924309536566"/>
    <n v="68.44"/>
    <n v="5.6873625857045695E-4"/>
    <n v="35.76979346493922"/>
    <m/>
    <n v="35.89"/>
    <m/>
    <n v="599.20757914430703"/>
    <n v="604.05399999999997"/>
    <n v="-8.0231582866646667E-3"/>
    <n v="38.9707196011245"/>
    <n v="2443"/>
    <n v="0.88904109589041103"/>
    <n v="23844.6"/>
    <n v="110.09815890360915"/>
    <m/>
    <m/>
    <n v="2610.2249468385739"/>
    <n v="1.6210622979282903"/>
    <m/>
    <m/>
    <n v="38017.966356545447"/>
    <n v="190530"/>
    <n v="75.36"/>
    <n v="-0.80046204610011307"/>
    <n v="32.496064500493475"/>
    <m/>
    <n v="32.366149999999998"/>
    <n v="4.0139003401231665E-3"/>
    <n v="32.974790636616312"/>
    <m/>
    <n v="33.14"/>
    <n v="4111.2875594717252"/>
    <n v="2757.4322937303814"/>
    <n v="3384.6191643021466"/>
    <m/>
  </r>
  <r>
    <x v="2437"/>
    <n v="13.7"/>
    <n v="15.03"/>
    <n v="1179.17"/>
    <n v="1051.68"/>
    <n v="499.64339999999999"/>
    <n v="40326.67"/>
    <n v="35970.28"/>
    <n v="2.2285556697809739E-6"/>
    <n v="725.59662670794705"/>
    <n v="725.98"/>
    <m/>
    <n v="2096201.2814739109"/>
    <m/>
    <m/>
    <n v="12787.683741724095"/>
    <m/>
    <m/>
    <n v="36.034892158572895"/>
    <m/>
    <m/>
    <n v="68.499433366186352"/>
    <n v="68.48"/>
    <n v="2.8378163239417553E-4"/>
    <n v="35.755012473781477"/>
    <m/>
    <n v="35.79"/>
    <m/>
    <n v="602.71484527366647"/>
    <n v="607.58000000000004"/>
    <n v="-8.007430669761284E-3"/>
    <n v="38.632904495825606"/>
    <n v="2444"/>
    <n v="0.91151031270791749"/>
    <n v="23903.93"/>
    <n v="110.35486900641926"/>
    <m/>
    <m/>
    <n v="2603.7301997639352"/>
    <n v="1.6167222234043013"/>
    <m/>
    <m/>
    <n v="38464.825799868704"/>
    <n v="192742"/>
    <n v="77.28"/>
    <n v="-0.80043360658357443"/>
    <n v="32.300969657011535"/>
    <m/>
    <n v="32.170324999999998"/>
    <n v="4.0610300645560482E-3"/>
    <n v="32.777596418423123"/>
    <m/>
    <n v="32.75"/>
    <n v="4075.6491351872296"/>
    <n v="2749.1395258295561"/>
    <n v="3364.2991115125087"/>
    <m/>
  </r>
  <r>
    <x v="2438"/>
    <n v="14.23"/>
    <n v="15.19"/>
    <n v="1198.8"/>
    <n v="1069.18"/>
    <n v="491.3664"/>
    <n v="40176.67"/>
    <n v="35836.239999999998"/>
    <n v="2.2285556697809739E-6"/>
    <n v="737.62189325897884"/>
    <n v="738.02"/>
    <m/>
    <n v="2165683.791427705"/>
    <m/>
    <m/>
    <n v="13106.488101831883"/>
    <m/>
    <m/>
    <n v="35.732290887465304"/>
    <m/>
    <m/>
    <n v="68.239649293525105"/>
    <n v="68.2"/>
    <n v="5.8136794025065441E-4"/>
    <n v="35.884508244821362"/>
    <m/>
    <n v="36.19"/>
    <m/>
    <n v="612.69116684444066"/>
    <n v="617.64599999999996"/>
    <n v="-8.0221245755000004E-3"/>
    <n v="37.985581071255893"/>
    <n v="2445"/>
    <n v="0.93680052666227787"/>
    <n v="23820.67"/>
    <n v="109.94473274045934"/>
    <m/>
    <m/>
    <n v="2612.7992765405297"/>
    <n v="1.6218921166394977"/>
    <m/>
    <m/>
    <n v="39740.920565033135"/>
    <n v="199131"/>
    <n v="78.44"/>
    <n v="-0.80042825795565165"/>
    <n v="31.759042167755378"/>
    <m/>
    <n v="31.632349999999999"/>
    <n v="4.0051456105973937E-3"/>
    <n v="32.228814981250331"/>
    <m/>
    <n v="32.479999999999997"/>
    <n v="4007.3585629415147"/>
    <n v="2726.0537590869399"/>
    <n v="3307.8547945161945"/>
    <m/>
  </r>
  <r>
    <x v="2439"/>
    <n v="14.55"/>
    <n v="15.49"/>
    <n v="1225.67"/>
    <n v="1093.1400000000001"/>
    <n v="481.56979999999999"/>
    <n v="40295.22"/>
    <n v="35941.9"/>
    <n v="2.1124366360592006E-6"/>
    <n v="754.13662095037239"/>
    <n v="754.54"/>
    <m/>
    <n v="2262650.9184946786"/>
    <m/>
    <m/>
    <n v="13546.926842162606"/>
    <m/>
    <m/>
    <n v="35.330996381000816"/>
    <m/>
    <m/>
    <n v="68.439336379881439"/>
    <n v="68.400000000000006"/>
    <n v="5.7509327312033065E-4"/>
    <n v="35.777458188398221"/>
    <m/>
    <n v="35.92"/>
    <m/>
    <n v="626.40336999920521"/>
    <n v="631.45799999999997"/>
    <n v="-8.0046970674134688E-3"/>
    <n v="37.22584802223269"/>
    <n v="2446"/>
    <n v="0.93931568754034866"/>
    <n v="24001.63"/>
    <n v="110.77130694792874"/>
    <m/>
    <m/>
    <n v="2592.9504579689788"/>
    <n v="1.6094184070519983"/>
    <m/>
    <m/>
    <n v="41520.685316398907"/>
    <n v="208034"/>
    <n v="82.32"/>
    <n v="-0.80041394523780296"/>
    <n v="31.045885610863056"/>
    <m/>
    <n v="30.921975"/>
    <n v="4.0072023492372377E-3"/>
    <n v="31.50548190039089"/>
    <m/>
    <n v="31.67"/>
    <n v="3927.209131138914"/>
    <n v="2695.4385824307969"/>
    <n v="3233.5761584195425"/>
    <m/>
  </r>
  <r>
    <x v="2440"/>
    <n v="14.7"/>
    <n v="15.57"/>
    <n v="1204.67"/>
    <n v="1074.4100000000001"/>
    <n v="487.74090000000001"/>
    <n v="40090.269999999997"/>
    <n v="35759.019999999997"/>
    <n v="2.1124366360592006E-6"/>
    <n v="741.19755810428308"/>
    <n v="741.6"/>
    <m/>
    <n v="2185019.6572006103"/>
    <m/>
    <m/>
    <n v="13198.62812365734"/>
    <m/>
    <m/>
    <n v="35.632751825234173"/>
    <m/>
    <m/>
    <n v="68.089579152491666"/>
    <n v="68.08"/>
    <n v="1.4070435504809353E-4"/>
    <n v="35.958247426840337"/>
    <m/>
    <n v="36.11"/>
    <m/>
    <n v="615.65278379973836"/>
    <n v="620.59400000000005"/>
    <n v="-7.9620753669253919E-3"/>
    <n v="37.700453045585824"/>
    <n v="2447"/>
    <n v="0.94412331406551053"/>
    <n v="23915"/>
    <n v="110.36287779009059"/>
    <m/>
    <m/>
    <n v="2602.3092931053366"/>
    <n v="1.6150742276854309"/>
    <m/>
    <m/>
    <n v="40096.492652073088"/>
    <n v="200859"/>
    <n v="80.760000000000005"/>
    <n v="-0.80037492643061503"/>
    <n v="31.576359021190139"/>
    <m/>
    <n v="31.450775"/>
    <n v="3.9930342317522349E-3"/>
    <n v="32.044183296833339"/>
    <m/>
    <n v="31.99"/>
    <n v="3977.2784587814608"/>
    <n v="2718.4598201585422"/>
    <n v="3288.8274787976916"/>
    <m/>
  </r>
  <r>
    <x v="2441"/>
    <n v="15.08"/>
    <n v="15.78"/>
    <n v="1220.46"/>
    <n v="1088.49"/>
    <n v="482.66250000000002"/>
    <n v="40033.26"/>
    <n v="35708.089999999997"/>
    <n v="2.1124366360592006E-6"/>
    <n v="750.89436471897841"/>
    <n v="751.3"/>
    <m/>
    <n v="2242191.8135446119"/>
    <m/>
    <m/>
    <n v="13457.948469985447"/>
    <m/>
    <m/>
    <n v="35.398349240143837"/>
    <m/>
    <m/>
    <n v="67.991095086757809"/>
    <n v="67.959999999999994"/>
    <n v="4.5754983457646503E-4"/>
    <n v="36.008205388626877"/>
    <m/>
    <n v="36.19"/>
    <m/>
    <n v="623.70288890761447"/>
    <n v="628.66999999999996"/>
    <n v="-7.9009831746154058E-3"/>
    <n v="37.305510685129029"/>
    <n v="2448"/>
    <n v="0.95564005069708491"/>
    <n v="23915"/>
    <n v="110.3542604147015"/>
    <m/>
    <m/>
    <n v="2602.3092931053366"/>
    <n v="1.6149211274983681"/>
    <m/>
    <m/>
    <n v="41146.024435976033"/>
    <n v="206070"/>
    <n v="81.680000000000007"/>
    <n v="-0.80032986637561976"/>
    <n v="31.161103633710486"/>
    <m/>
    <n v="31.037025"/>
    <n v="3.9977618251261227E-3"/>
    <n v="31.623145681416013"/>
    <m/>
    <n v="31.77"/>
    <n v="3935.6132899091986"/>
    <n v="2700.5770023387263"/>
    <n v="3245.5766616865299"/>
    <m/>
  </r>
  <r>
    <x v="2442"/>
    <n v="13.79"/>
    <n v="14.95"/>
    <n v="1176.6500000000001"/>
    <n v="1049.4100000000001"/>
    <n v="501.2251"/>
    <n v="39351.08"/>
    <n v="35099.54"/>
    <n v="2.1124366360592006E-6"/>
    <n v="723.9223820510997"/>
    <n v="724.31"/>
    <m/>
    <n v="2081099.5360513013"/>
    <m/>
    <m/>
    <n v="12733.056332418937"/>
    <m/>
    <m/>
    <n v="36.032863922235158"/>
    <m/>
    <m/>
    <n v="66.830874709331084"/>
    <n v="66.8"/>
    <n v="4.6219624747134702E-4"/>
    <n v="36.620592915930551"/>
    <m/>
    <n v="36.86"/>
    <m/>
    <n v="601.29281848212293"/>
    <n v="606.08799999999997"/>
    <n v="-7.9116918960233651E-3"/>
    <n v="38.737740036486649"/>
    <n v="2449"/>
    <n v="0.92240802675585287"/>
    <n v="23376.86"/>
    <n v="107.86262448962651"/>
    <m/>
    <m/>
    <n v="2660.8669649845633"/>
    <n v="1.6511038676252154"/>
    <m/>
    <m/>
    <n v="38190.210273431694"/>
    <n v="191259"/>
    <n v="75.84"/>
    <n v="-0.80032202263197183"/>
    <n v="32.278375674433377"/>
    <m/>
    <n v="32.149875000000002"/>
    <n v="3.9969260979513255E-3"/>
    <n v="32.757367424391063"/>
    <m/>
    <n v="32.880000000000003"/>
    <n v="4086.7089528791207"/>
    <n v="2748.9847895628495"/>
    <n v="3361.9458411209271"/>
    <m/>
  </r>
  <r>
    <x v="2443"/>
    <n v="13.49"/>
    <n v="14.93"/>
    <n v="1160.55"/>
    <n v="1035.05"/>
    <n v="504.56270000000001"/>
    <n v="38791.81"/>
    <n v="34600.47"/>
    <n v="1.9715798957875563E-6"/>
    <n v="713.96478526110945"/>
    <n v="714.35"/>
    <m/>
    <n v="2023881.9818080273"/>
    <m/>
    <m/>
    <n v="12471.341147897667"/>
    <m/>
    <m/>
    <n v="36.276565905219201"/>
    <m/>
    <m/>
    <n v="65.876234045410655"/>
    <n v="65.84"/>
    <n v="5.503348330901936E-4"/>
    <n v="37.137388979219836"/>
    <m/>
    <m/>
    <m/>
    <n v="593.01361916952658"/>
    <n v="597.76599999999996"/>
    <n v="-7.950236096521679E-3"/>
    <n v="38.988158610026474"/>
    <n v="2450"/>
    <n v="0.9035498995311454"/>
    <n v="23050.55"/>
    <n v="106.33209331045947"/>
    <m/>
    <m/>
    <n v="2698.0091431617911"/>
    <n v="1.6736750346024005"/>
    <m/>
    <m/>
    <n v="37141.274718178895"/>
    <n v="186006"/>
    <n v="75"/>
    <n v="-0.80032216854198845"/>
    <n v="32.715497445709275"/>
    <m/>
    <n v="32.588450000000002"/>
    <n v="3.8985421432831124E-3"/>
    <n v="33.202141390140525"/>
    <m/>
    <m/>
    <n v="4113.1273197092069"/>
    <n v="2767.5770681520639"/>
    <n v="3407.474145761375"/>
    <m/>
  </r>
  <r>
    <x v="2444"/>
    <n v="13.91"/>
    <n v="15.22"/>
    <n v="1171.1099999999999"/>
    <n v="1044.46"/>
    <n v="503.42779999999999"/>
    <n v="38952.629999999997"/>
    <n v="34743.839999999997"/>
    <n v="1.9715798957875563E-6"/>
    <n v="720.4436791245962"/>
    <n v="720.83"/>
    <m/>
    <n v="2060592.5223090614"/>
    <m/>
    <m/>
    <n v="12641.291887036645"/>
    <m/>
    <m/>
    <n v="36.110724565711386"/>
    <m/>
    <m/>
    <n v="66.147725539572633"/>
    <n v="66.12"/>
    <n v="4.1932153013646278E-4"/>
    <n v="36.98221207174894"/>
    <m/>
    <m/>
    <m/>
    <n v="598.38769810696533"/>
    <n v="603.20600000000002"/>
    <n v="-7.9878215618456316E-3"/>
    <n v="38.897958989811279"/>
    <n v="2451"/>
    <n v="0.91392904073587378"/>
    <n v="23165.81"/>
    <n v="106.85544306250402"/>
    <m/>
    <m/>
    <n v="2684.5182488516407"/>
    <n v="1.6651482711184329"/>
    <m/>
    <m/>
    <n v="37815.328875834661"/>
    <n v="189355"/>
    <n v="75.599999999999994"/>
    <n v="-0.80029400398281192"/>
    <n v="32.416559582765693"/>
    <m/>
    <n v="32.291049999999998"/>
    <n v="3.8868225952917168E-3"/>
    <n v="32.899137165853332"/>
    <m/>
    <m/>
    <n v="4103.611545295611"/>
    <n v="2754.92485930262"/>
    <n v="3376.3383502302268"/>
    <m/>
  </r>
  <r>
    <x v="2445"/>
    <n v="15.42"/>
    <n v="15.96"/>
    <n v="1223.49"/>
    <n v="1091.18"/>
    <n v="478.74279999999999"/>
    <n v="39966.65"/>
    <n v="35648.230000000003"/>
    <n v="1.9715798957875563E-6"/>
    <n v="752.64846508380242"/>
    <n v="753.05"/>
    <m/>
    <n v="2244841.2179748113"/>
    <m/>
    <m/>
    <n v="13489.353692449571"/>
    <m/>
    <m/>
    <n v="35.302166817930605"/>
    <m/>
    <m/>
    <n v="67.868036947472248"/>
    <n v="67.84"/>
    <n v="4.1328047571109749E-4"/>
    <n v="36.018295526573112"/>
    <m/>
    <m/>
    <m/>
    <n v="625.13634314855346"/>
    <n v="630.29600000000005"/>
    <n v="-8.186085349497052E-3"/>
    <n v="36.988260963733111"/>
    <n v="2452"/>
    <n v="0.96616541353383456"/>
    <n v="23834.16"/>
    <n v="109.92971393346883"/>
    <m/>
    <m/>
    <n v="2607.0679990386629"/>
    <n v="1.6169542730652315"/>
    <m/>
    <m/>
    <n v="41196.994306764856"/>
    <n v="206328"/>
    <n v="82.52"/>
    <n v="-0.8003325079157223"/>
    <n v="30.965084118032724"/>
    <m/>
    <n v="30.84515"/>
    <n v="3.8882650281397702E-3"/>
    <n v="31.42641725403579"/>
    <m/>
    <m/>
    <n v="3902.1444485285215"/>
    <n v="2693.2391449800075"/>
    <n v="3225.1602999043175"/>
    <m/>
  </r>
  <r>
    <x v="2446"/>
    <n v="15.54"/>
    <n v="16.12"/>
    <n v="1235.04"/>
    <n v="1101.48"/>
    <n v="477.49520000000001"/>
    <n v="40033.19"/>
    <n v="35707.51"/>
    <n v="1.9715798957875563E-6"/>
    <n v="759.73509759291653"/>
    <n v="760.15"/>
    <m/>
    <n v="2287121.8932432411"/>
    <m/>
    <m/>
    <n v="13680.218052128504"/>
    <m/>
    <m/>
    <n v="35.134638060970545"/>
    <m/>
    <m/>
    <n v="67.97937201496056"/>
    <n v="67.959999999999994"/>
    <n v="2.8505024956682057E-4"/>
    <n v="35.957141065447388"/>
    <m/>
    <m/>
    <m/>
    <n v="631.01905361553031"/>
    <n v="636.24199999999996"/>
    <n v="-8.2090562780665621E-3"/>
    <n v="36.889494614395133"/>
    <n v="2453"/>
    <n v="0.96401985111662525"/>
    <n v="23868.79"/>
    <n v="110.0808410119716"/>
    <m/>
    <m/>
    <n v="2603.2800423912831"/>
    <n v="1.6144518529893441"/>
    <m/>
    <m/>
    <n v="41973.32325180863"/>
    <n v="210233"/>
    <n v="83.48"/>
    <n v="-0.80034855017143536"/>
    <n v="30.671366104772709"/>
    <m/>
    <n v="30.553650000000001"/>
    <n v="3.8527673378698779E-3"/>
    <n v="31.128683164074292"/>
    <m/>
    <m/>
    <n v="3891.7249113097118"/>
    <n v="2680.4582012922815"/>
    <n v="3194.5681764622468"/>
    <m/>
  </r>
  <r>
    <x v="2447"/>
    <n v="15.76"/>
    <n v="16.27"/>
    <n v="1236.3"/>
    <n v="1102.5999999999999"/>
    <n v="476.9402"/>
    <n v="40050.839999999997"/>
    <n v="35723.18"/>
    <n v="1.9715798957875563E-6"/>
    <n v="760.49164289237046"/>
    <n v="760.9"/>
    <m/>
    <n v="2291673.9648966361"/>
    <m/>
    <m/>
    <n v="13700.952022430112"/>
    <m/>
    <m/>
    <n v="35.115861371315788"/>
    <m/>
    <m/>
    <n v="68.007684734392001"/>
    <n v="67.959999999999994"/>
    <n v="7.0165883449102573E-4"/>
    <n v="35.940103039774591"/>
    <m/>
    <m/>
    <m/>
    <n v="631.64251139967371"/>
    <n v="636.85"/>
    <n v="-8.1769468482787433E-3"/>
    <n v="36.844245072128572"/>
    <n v="2454"/>
    <n v="0.96865396435156736"/>
    <n v="23972.51"/>
    <n v="110.55055617708393"/>
    <m/>
    <m/>
    <n v="2591.9676882251597"/>
    <n v="1.6072839998736272"/>
    <m/>
    <m/>
    <n v="42057.264035580258"/>
    <n v="210603"/>
    <n v="83.8"/>
    <n v="-0.80030073628780096"/>
    <n v="30.638751961414528"/>
    <m/>
    <n v="30.520025"/>
    <n v="3.8901331638663272E-3"/>
    <n v="31.095942237395576"/>
    <m/>
    <m/>
    <n v="3886.9512278341081"/>
    <n v="2679.02570804471"/>
    <n v="3191.1712588251676"/>
    <m/>
  </r>
  <r>
    <x v="2448"/>
    <n v="16.03"/>
    <n v="16.39"/>
    <n v="1257.51"/>
    <n v="1121.51"/>
    <n v="474.18810000000002"/>
    <n v="40207.040000000001"/>
    <n v="35862.29"/>
    <n v="1.8308364160279922E-6"/>
    <n v="773.48207689776189"/>
    <n v="773.9"/>
    <m/>
    <n v="2369971.6694229464"/>
    <m/>
    <m/>
    <n v="14053.012382728983"/>
    <m/>
    <m/>
    <n v="34.812017991002584"/>
    <m/>
    <m/>
    <n v="68.267923543355195"/>
    <n v="68.239999999999995"/>
    <n v="4.0919612185219556E-4"/>
    <n v="35.796372737707266"/>
    <m/>
    <m/>
    <m/>
    <n v="642.41997043198273"/>
    <n v="647.72799999999995"/>
    <n v="-8.1948434651848423E-3"/>
    <n v="36.624566829386538"/>
    <n v="2455"/>
    <n v="0.97803538743136065"/>
    <n v="24110.560000000001"/>
    <n v="111.16113820704214"/>
    <m/>
    <m/>
    <n v="2577.0413772398065"/>
    <n v="1.597573756716971"/>
    <m/>
    <m/>
    <n v="43495.461961017347"/>
    <n v="217798"/>
    <n v="83.88"/>
    <n v="-0.80029448405854353"/>
    <n v="30.109078558453682"/>
    <m/>
    <n v="29.995825"/>
    <n v="3.7756440589209461E-3"/>
    <n v="30.559424950976084"/>
    <m/>
    <m/>
    <n v="3863.7758685973272"/>
    <n v="2655.8451794946345"/>
    <n v="3136.0032630066216"/>
    <m/>
  </r>
  <r>
    <x v="2449"/>
    <n v="16.21"/>
    <n v="16.5"/>
    <n v="1243.8599999999999"/>
    <n v="1109.3399999999999"/>
    <n v="478.18459999999999"/>
    <n v="39833.24"/>
    <n v="35528.82"/>
    <n v="1.8308364160279922E-6"/>
    <n v="765.06744014925857"/>
    <n v="765.48"/>
    <m/>
    <n v="2318435.8865392921"/>
    <m/>
    <m/>
    <n v="13824.136661532964"/>
    <m/>
    <m/>
    <n v="34.999987294650353"/>
    <m/>
    <m/>
    <n v="67.631595755132807"/>
    <n v="67.599999999999994"/>
    <n v="4.6739282740837496E-4"/>
    <n v="36.127959657907127"/>
    <m/>
    <m/>
    <m/>
    <n v="635.43050776052712"/>
    <n v="640.67600000000004"/>
    <n v="-8.1874336473863885E-3"/>
    <n v="36.930864082430858"/>
    <n v="2456"/>
    <n v="0.98242424242424242"/>
    <n v="23800.47"/>
    <n v="109.72290788752613"/>
    <m/>
    <m/>
    <n v="2610.1851433185825"/>
    <n v="1.6179670347140014"/>
    <m/>
    <m/>
    <n v="42550.051124441772"/>
    <n v="213062"/>
    <n v="83.12"/>
    <n v="-0.80029263254619887"/>
    <n v="30.434387900781207"/>
    <m/>
    <n v="30.321275"/>
    <n v="3.7304796972161824E-3"/>
    <n v="30.889952770005891"/>
    <m/>
    <m/>
    <n v="3896.0892592360037"/>
    <n v="2670.1855538192403"/>
    <n v="3169.8857731287799"/>
    <m/>
  </r>
  <r>
    <x v="2450"/>
    <n v="13.8"/>
    <n v="14.99"/>
    <n v="1159.8699999999999"/>
    <n v="1034.43"/>
    <n v="509.39769999999999"/>
    <n v="38503.07"/>
    <n v="34342.33"/>
    <n v="1.8308364160279922E-6"/>
    <n v="713.38987856425706"/>
    <n v="713.78"/>
    <m/>
    <n v="2005236.5471774193"/>
    <m/>
    <m/>
    <n v="12423.771331523172"/>
    <m/>
    <m/>
    <n v="36.180761305669449"/>
    <m/>
    <m/>
    <n v="65.371548239366334"/>
    <n v="65.36"/>
    <n v="1.7668664881176355E-4"/>
    <n v="37.333145501816176"/>
    <m/>
    <m/>
    <m/>
    <n v="592.50497707782336"/>
    <n v="597.49199999999996"/>
    <n v="-8.3465936316747813E-3"/>
    <n v="39.338962415410876"/>
    <n v="2457"/>
    <n v="0.92061374249499672"/>
    <n v="22871.84"/>
    <n v="105.43358350565094"/>
    <m/>
    <m/>
    <n v="2712.0275115424006"/>
    <n v="1.6809363759220111"/>
    <m/>
    <m/>
    <n v="36802.287143606358"/>
    <n v="184301"/>
    <n v="71.16"/>
    <n v="-0.8003142297458703"/>
    <n v="32.48800656836741"/>
    <m/>
    <n v="32.368124999999999"/>
    <n v="3.7036920849573551E-3"/>
    <n v="32.974688130618034"/>
    <m/>
    <m/>
    <n v="4150.1360107381142"/>
    <n v="2760.2680352786069"/>
    <n v="3383.7798924728422"/>
    <m/>
  </r>
  <r>
    <x v="2451"/>
    <n v="14.15"/>
    <n v="15.28"/>
    <n v="1156.25"/>
    <n v="1031.2"/>
    <n v="505.7885"/>
    <n v="38907.43"/>
    <n v="34702.93"/>
    <n v="1.8308364160279922E-6"/>
    <n v="711.1460199309123"/>
    <n v="711.53"/>
    <m/>
    <n v="1992627.4414431942"/>
    <m/>
    <m/>
    <n v="12365.463056746816"/>
    <m/>
    <m/>
    <n v="36.236305223776192"/>
    <m/>
    <m/>
    <n v="66.056470796086089"/>
    <n v="66.040000000000006"/>
    <n v="2.4940636108539138E-4"/>
    <n v="36.939842774009456"/>
    <m/>
    <m/>
    <m/>
    <n v="590.63789324112713"/>
    <n v="595.62800000000004"/>
    <n v="-8.3778915008577703E-3"/>
    <n v="39.057721971221376"/>
    <n v="2458"/>
    <n v="0.92604712041884818"/>
    <n v="23113.83"/>
    <n v="106.54077858077919"/>
    <m/>
    <m/>
    <n v="2683.3335569887595"/>
    <n v="1.662993975379621"/>
    <m/>
    <m/>
    <n v="36571.224964791654"/>
    <n v="183113"/>
    <n v="72.8"/>
    <n v="-0.80028056465247333"/>
    <n v="32.587932263030432"/>
    <m/>
    <n v="32.46705"/>
    <n v="3.7232290285207359E-3"/>
    <n v="33.076488489435924"/>
    <m/>
    <m/>
    <n v="4120.4660341184581"/>
    <n v="2764.5055387520379"/>
    <n v="3394.1876272666209"/>
    <m/>
  </r>
  <r>
    <x v="2452"/>
    <n v="13.79"/>
    <n v="15.01"/>
    <n v="1155.17"/>
    <n v="1030.23"/>
    <n v="505.9468"/>
    <n v="38656.160000000003"/>
    <n v="34478.75"/>
    <n v="1.8308364160279922E-6"/>
    <n v="710.46444703190878"/>
    <n v="710.85"/>
    <m/>
    <n v="1988792.4378865005"/>
    <m/>
    <m/>
    <n v="12347.897260943002"/>
    <m/>
    <m/>
    <n v="36.252404513958041"/>
    <m/>
    <m/>
    <n v="65.628267941627101"/>
    <n v="65.599999999999994"/>
    <n v="4.309137443156974E-4"/>
    <n v="37.177166144213999"/>
    <m/>
    <m/>
    <m/>
    <n v="590.06533375116476"/>
    <n v="595.05399999999997"/>
    <n v="-8.383552163056196E-3"/>
    <n v="39.06743066466175"/>
    <n v="2459"/>
    <n v="0.9187208527648234"/>
    <n v="22911.16"/>
    <n v="105.59834644801762"/>
    <m/>
    <m/>
    <n v="2706.8619472207079"/>
    <n v="1.6774166527372585"/>
    <m/>
    <m/>
    <n v="36501.193315601566"/>
    <n v="182782"/>
    <n v="73.92"/>
    <n v="-0.80030203567308833"/>
    <n v="32.61706693404804"/>
    <m/>
    <n v="32.495925"/>
    <n v="3.7279115473105584E-3"/>
    <n v="33.106438030363925"/>
    <m/>
    <m/>
    <n v="4121.4902705443865"/>
    <n v="2765.7337703999074"/>
    <n v="3397.2221413651005"/>
    <m/>
  </r>
  <r>
    <x v="2453"/>
    <n v="13.04"/>
    <n v="14.52"/>
    <n v="1112.7"/>
    <n v="992.35"/>
    <n v="521.87300000000005"/>
    <n v="38035.5"/>
    <n v="33924.980000000003"/>
    <n v="1.9715798957875563E-6"/>
    <n v="684.29405501721192"/>
    <n v="684.66"/>
    <m/>
    <n v="1842303.683186041"/>
    <m/>
    <m/>
    <n v="11666.541362349924"/>
    <m/>
    <m/>
    <n v="36.915994942972048"/>
    <m/>
    <m/>
    <n v="64.569822525436649"/>
    <n v="64.56"/>
    <n v="1.5214568520205418E-4"/>
    <n v="37.77030810948537"/>
    <m/>
    <m/>
    <m/>
    <n v="568.32047360242268"/>
    <n v="573.14200000000005"/>
    <n v="-8.4124464750050532E-3"/>
    <n v="40.289412829190923"/>
    <n v="2460"/>
    <n v="0.89807162534435259"/>
    <n v="22441.040000000001"/>
    <n v="103.40732015341032"/>
    <m/>
    <m/>
    <n v="2762.404745517581"/>
    <n v="1.7113492257081762"/>
    <m/>
    <m/>
    <n v="33813.587250598946"/>
    <n v="169330"/>
    <n v="68.52"/>
    <n v="-0.8003095302037504"/>
    <n v="33.811622383662062"/>
    <m/>
    <n v="33.687049999999999"/>
    <n v="3.6979309159472784E-3"/>
    <n v="34.320091848464408"/>
    <m/>
    <m/>
    <n v="4250.4055208232185"/>
    <n v="2816.3597766978228"/>
    <n v="3521.6407541950875"/>
    <m/>
  </r>
  <r>
    <x v="2454"/>
    <n v="12.48"/>
    <n v="14.24"/>
    <n v="1074.68"/>
    <n v="958.44"/>
    <n v="543.74900000000002"/>
    <n v="37146.44"/>
    <n v="33131.94"/>
    <n v="1.9715798957875563E-6"/>
    <n v="660.89620153187946"/>
    <n v="661.25"/>
    <m/>
    <n v="1716321.2429354722"/>
    <m/>
    <m/>
    <n v="11068.441950638153"/>
    <m/>
    <m/>
    <n v="37.545753522600947"/>
    <m/>
    <m/>
    <n v="63.058998917518814"/>
    <n v="63.04"/>
    <n v="3.0137876774771755E-4"/>
    <n v="38.651884162818142"/>
    <m/>
    <m/>
    <m/>
    <n v="548.88437067217683"/>
    <n v="553.51800000000003"/>
    <n v="-8.3712351320520684E-3"/>
    <n v="41.97557157519374"/>
    <n v="2461"/>
    <n v="0.8764044943820225"/>
    <n v="21984.14"/>
    <n v="101.29403527603162"/>
    <m/>
    <m/>
    <n v="2818.6473585260242"/>
    <n v="1.746026798935211"/>
    <m/>
    <m/>
    <n v="31501.609659036931"/>
    <n v="157744"/>
    <n v="65.8"/>
    <n v="-0.80029915775536986"/>
    <n v="34.965384638116738"/>
    <m/>
    <n v="34.836950000000002"/>
    <n v="3.6867360121002335E-3"/>
    <n v="35.49161505021813"/>
    <m/>
    <m/>
    <n v="4428.2899311366418"/>
    <n v="2864.4047159020101"/>
    <n v="3641.810562370365"/>
    <m/>
  </r>
  <r>
    <x v="2455"/>
    <n v="12.33"/>
    <n v="14.03"/>
    <n v="1072.9000000000001"/>
    <n v="956.85"/>
    <n v="541.71699999999998"/>
    <n v="37089.839999999997"/>
    <n v="33081.32"/>
    <n v="1.9715798957875563E-6"/>
    <n v="659.76937829970109"/>
    <n v="660.13"/>
    <m/>
    <n v="1710478.7642193388"/>
    <m/>
    <m/>
    <n v="11040.687290671834"/>
    <m/>
    <m/>
    <n v="37.574940675230891"/>
    <m/>
    <m/>
    <n v="62.959845490010927"/>
    <n v="62.92"/>
    <n v="6.3327225065035186E-4"/>
    <n v="38.708226845849062"/>
    <m/>
    <m/>
    <m/>
    <n v="547.9422744516288"/>
    <n v="552.60599999999999"/>
    <n v="-8.4395130497518789E-3"/>
    <n v="41.813323391862774"/>
    <n v="2462"/>
    <n v="0.87883107626514612"/>
    <n v="21863.11"/>
    <n v="100.72064711334592"/>
    <m/>
    <m/>
    <n v="2834.1649493802674"/>
    <n v="1.7553064227963171"/>
    <m/>
    <m/>
    <n v="31394.974691546275"/>
    <n v="157216"/>
    <n v="63.52"/>
    <n v="-0.80030674555041292"/>
    <n v="35.020127938828011"/>
    <m/>
    <n v="34.891624999999998"/>
    <n v="3.6829164255895996E-3"/>
    <n v="35.548004177790673"/>
    <m/>
    <m/>
    <n v="4411.1732613778358"/>
    <n v="2866.6314342334626"/>
    <n v="3647.5123366483458"/>
    <m/>
  </r>
  <r>
    <x v="2456"/>
    <n v="12.46"/>
    <n v="13.98"/>
    <n v="1093.19"/>
    <n v="974.95"/>
    <n v="533.42920000000004"/>
    <n v="37263.26"/>
    <n v="33235.93"/>
    <n v="1.9715798957875563E-6"/>
    <n v="672.23012390667736"/>
    <n v="672.59"/>
    <m/>
    <n v="1775113.6542802586"/>
    <m/>
    <m/>
    <n v="11353.850779464487"/>
    <m/>
    <m/>
    <n v="37.218583732583632"/>
    <m/>
    <m/>
    <n v="63.252682838375875"/>
    <n v="63.24"/>
    <n v="2.0055089145909477E-4"/>
    <n v="38.525969716288841"/>
    <m/>
    <m/>
    <m/>
    <n v="558.2912186966214"/>
    <n v="563.096"/>
    <n v="-8.5327924605725913E-3"/>
    <n v="41.170964925381114"/>
    <n v="2463"/>
    <n v="0.89127324749642345"/>
    <n v="21999.43"/>
    <n v="101.34074298908351"/>
    <m/>
    <m/>
    <n v="2816.493476021742"/>
    <n v="1.7441964495727835"/>
    <m/>
    <m/>
    <n v="32581.626171996486"/>
    <n v="163178"/>
    <n v="65.040000000000006"/>
    <n v="-0.80033076657394697"/>
    <n v="34.356078728570864"/>
    <m/>
    <n v="34.232250000000001"/>
    <n v="3.6173119958771149E-3"/>
    <n v="34.874348598550448"/>
    <m/>
    <m/>
    <n v="4343.4064764942641"/>
    <n v="2839.4445912140836"/>
    <n v="3578.3484634955857"/>
    <m/>
  </r>
  <r>
    <x v="2457"/>
    <n v="13.56"/>
    <n v="14.77"/>
    <n v="1108.8108999999999"/>
    <n v="988.87559999999996"/>
    <n v="523.21659999999997"/>
    <n v="37556.449999999997"/>
    <n v="33497.230000000003"/>
    <n v="1.8308364160279922E-6"/>
    <n v="681.78593405917741"/>
    <n v="682.15"/>
    <m/>
    <n v="1825585.3950434402"/>
    <m/>
    <m/>
    <n v="11596.774541059867"/>
    <m/>
    <m/>
    <n v="36.94989451004249"/>
    <m/>
    <m/>
    <n v="63.745696210942896"/>
    <n v="63.72"/>
    <n v="4.0326759169651005E-4"/>
    <n v="38.219048455686597"/>
    <m/>
    <m/>
    <m/>
    <n v="566.21664693063417"/>
    <n v="571.06600000000003"/>
    <n v="-8.4917558905027724E-3"/>
    <n v="40.374939789137926"/>
    <n v="2464"/>
    <n v="0.91807718348002709"/>
    <n v="22192.73"/>
    <n v="102.20723724402139"/>
    <m/>
    <m/>
    <n v="2791.7460989799279"/>
    <n v="1.7283792923816659"/>
    <m/>
    <m/>
    <n v="33508.991065433758"/>
    <n v="167823"/>
    <n v="67.239999999999995"/>
    <n v="-0.80033135466870597"/>
    <n v="33.860625491472575"/>
    <m/>
    <n v="33.740200000000002"/>
    <n v="3.5691990999631162E-3"/>
    <n v="34.372613462141167"/>
    <m/>
    <m/>
    <n v="4259.4283443694221"/>
    <n v="2818.9460100444289"/>
    <n v="3526.7446601712495"/>
    <m/>
  </r>
  <r>
    <x v="2458"/>
    <n v="13.72"/>
    <n v="14.77"/>
    <n v="1108.4591"/>
    <n v="988.56010000000003"/>
    <n v="525.24620000000004"/>
    <n v="37177.5"/>
    <n v="33159.17"/>
    <n v="1.8308364160279922E-6"/>
    <n v="681.55300008901997"/>
    <n v="681.92"/>
    <m/>
    <n v="1824341.3582220541"/>
    <m/>
    <m/>
    <n v="11591.113479326781"/>
    <m/>
    <m/>
    <n v="36.954827064762434"/>
    <m/>
    <m/>
    <n v="63.100954273967133"/>
    <n v="63.08"/>
    <n v="3.3218570017656823E-4"/>
    <n v="38.603404718590767"/>
    <m/>
    <m/>
    <m/>
    <n v="566.01971271741911"/>
    <n v="570.81200000000001"/>
    <n v="-8.3955615554348606E-3"/>
    <n v="40.528947917951989"/>
    <n v="2465"/>
    <n v="0.92890995260663511"/>
    <n v="21933.35"/>
    <n v="101.00479150057802"/>
    <m/>
    <m/>
    <n v="2824.3749419908331"/>
    <n v="1.748414161785079"/>
    <m/>
    <m/>
    <n v="33486.480543202888"/>
    <n v="167708"/>
    <n v="67.12"/>
    <n v="-0.80032866325277929"/>
    <n v="33.86985112461447"/>
    <m/>
    <n v="33.749250000000004"/>
    <n v="3.5734460651559719E-3"/>
    <n v="34.382371247300632"/>
    <m/>
    <m/>
    <n v="4275.675714459876"/>
    <n v="2819.3223197912221"/>
    <n v="3527.7055535968029"/>
    <m/>
  </r>
  <r>
    <x v="2459"/>
    <n v="14.23"/>
    <n v="15.26"/>
    <n v="1129.4607000000001"/>
    <n v="1007.2864"/>
    <n v="514.5104"/>
    <n v="37652.46"/>
    <n v="33582.67"/>
    <n v="1.8308364160279922E-6"/>
    <n v="694.43228776936417"/>
    <n v="694.81"/>
    <m/>
    <n v="1893294.1245597987"/>
    <m/>
    <m/>
    <n v="11920.24066862084"/>
    <m/>
    <m/>
    <n v="36.602903876560788"/>
    <m/>
    <m/>
    <n v="63.903982033932458"/>
    <n v="63.88"/>
    <n v="3.7542319869210417E-4"/>
    <n v="38.107692888546467"/>
    <m/>
    <m/>
    <m/>
    <n v="576.70864565632189"/>
    <n v="581.54600000000005"/>
    <n v="-8.3180940865866804E-3"/>
    <n v="39.695442187775939"/>
    <n v="2466"/>
    <n v="0.93250327653997378"/>
    <n v="22278.61"/>
    <n v="102.57871977407486"/>
    <m/>
    <m/>
    <n v="2779.9155369080818"/>
    <n v="1.7205655587242756"/>
    <m/>
    <m/>
    <n v="34752.80739088582"/>
    <n v="174054"/>
    <n v="69.760000000000005"/>
    <n v="-0.80033318745397508"/>
    <n v="33.225159165740607"/>
    <m/>
    <n v="33.10765"/>
    <n v="3.5493055454134392E-3"/>
    <n v="33.728694158274386"/>
    <m/>
    <m/>
    <n v="4187.7434983166995"/>
    <n v="2792.4737325252008"/>
    <n v="3460.5578299380559"/>
    <m/>
  </r>
  <r>
    <x v="2460"/>
    <n v="13.76"/>
    <n v="15.09"/>
    <n v="1117.8479"/>
    <n v="996.92790000000002"/>
    <n v="520.17920000000004"/>
    <n v="37486.720000000001"/>
    <n v="33434.78"/>
    <n v="1.8308364160279922E-6"/>
    <n v="687.27556997398585"/>
    <n v="687.65"/>
    <m/>
    <n v="1854274.0480437279"/>
    <m/>
    <m/>
    <n v="11736.254187748213"/>
    <m/>
    <m/>
    <n v="36.790150558168023"/>
    <m/>
    <m/>
    <n v="63.621135759346032"/>
    <n v="63.6"/>
    <n v="3.3232326015775193E-4"/>
    <n v="38.274164407453263"/>
    <m/>
    <m/>
    <m/>
    <n v="570.76160240443392"/>
    <n v="575.52200000000005"/>
    <n v="-8.2714433081031435E-3"/>
    <n v="40.130216845456374"/>
    <n v="2467"/>
    <n v="0.91186216037110668"/>
    <n v="22158.57"/>
    <n v="102.01804609796413"/>
    <m/>
    <m/>
    <n v="2794.8940773578879"/>
    <n v="1.7296722070143173"/>
    <m/>
    <m/>
    <n v="34036.894514619155"/>
    <n v="170465"/>
    <n v="68.959999999999994"/>
    <n v="-0.80032913199413869"/>
    <n v="33.56526902232401"/>
    <m/>
    <n v="33.446624999999997"/>
    <n v="3.5472644048244462E-3"/>
    <n v="34.074347597166728"/>
    <m/>
    <m/>
    <n v="4233.6108484603601"/>
    <n v="2806.7589772602655"/>
    <n v="3495.9818837813377"/>
    <m/>
  </r>
  <r>
    <x v="2461"/>
    <n v="13.55"/>
    <n v="14.82"/>
    <n v="1106.2701"/>
    <n v="986.59699999999998"/>
    <n v="526.10670000000005"/>
    <n v="37013.33"/>
    <n v="33012.379999999997"/>
    <n v="1.5279095799680675E-6"/>
    <n v="680.10755086179972"/>
    <n v="680.48"/>
    <m/>
    <n v="1815605.4210752062"/>
    <m/>
    <m/>
    <n v="11553.492276251733"/>
    <m/>
    <m/>
    <n v="36.977886390477643"/>
    <m/>
    <m/>
    <n v="62.81311994224896"/>
    <n v="62.8"/>
    <n v="2.0891627784980216E-4"/>
    <n v="38.753580306151719"/>
    <m/>
    <m/>
    <m/>
    <n v="564.79820530213635"/>
    <n v="569.44000000000005"/>
    <n v="-8.1515079689935543E-3"/>
    <n v="40.579666142471872"/>
    <n v="2468"/>
    <n v="0.9143049932523617"/>
    <n v="21854.33"/>
    <n v="100.59375785419023"/>
    <m/>
    <m/>
    <n v="2833.2683304841207"/>
    <n v="1.7529222308347718"/>
    <m/>
    <m/>
    <n v="33328.094293539616"/>
    <n v="166857"/>
    <n v="67.2"/>
    <n v="-0.80025953784654158"/>
    <n v="33.908358700838093"/>
    <m/>
    <n v="33.789250000000003"/>
    <n v="3.5250471921717264E-3"/>
    <n v="34.423820232356867"/>
    <m/>
    <m/>
    <n v="4281.026326602565"/>
    <n v="2821.081539812853"/>
    <n v="3531.7163002044522"/>
    <m/>
  </r>
  <r>
    <x v="2462"/>
    <n v="12.92"/>
    <n v="14.41"/>
    <n v="1084.9166"/>
    <n v="967.55190000000005"/>
    <n v="536.80269999999996"/>
    <n v="36394.9"/>
    <n v="32460.75"/>
    <n v="1.5279095799680675E-6"/>
    <n v="666.96368279428862"/>
    <n v="667.32"/>
    <m/>
    <n v="1745432.9075076145"/>
    <m/>
    <m/>
    <n v="11218.844734510592"/>
    <m/>
    <m/>
    <n v="37.333822064924028"/>
    <m/>
    <m/>
    <n v="61.762113170616239"/>
    <n v="61.72"/>
    <n v="6.8232616034080706E-4"/>
    <n v="39.399747467315912"/>
    <m/>
    <m/>
    <m/>
    <n v="553.87950322315316"/>
    <n v="558.40599999999995"/>
    <n v="-8.1061034029842327E-3"/>
    <n v="41.402004318877779"/>
    <n v="2469"/>
    <n v="0.89659958362248438"/>
    <n v="21464.68"/>
    <n v="98.792515088222359"/>
    <m/>
    <m/>
    <n v="2883.7838578406281"/>
    <n v="1.7840066851476515"/>
    <m/>
    <m/>
    <n v="32040.294861961294"/>
    <n v="160385"/>
    <n v="64.2"/>
    <n v="-0.80022885642696451"/>
    <n v="34.561310086604507"/>
    <m/>
    <n v="34.44"/>
    <n v="3.5223602382261632E-3"/>
    <n v="35.087087603512693"/>
    <m/>
    <m/>
    <n v="4367.7804011729177"/>
    <n v="2848.2362438415853"/>
    <n v="3599.7242823276129"/>
    <m/>
  </r>
  <r>
    <x v="2463"/>
    <n v="12.87"/>
    <n v="14.29"/>
    <n v="1086.4896000000001"/>
    <n v="968.95320000000004"/>
    <n v="535.55709999999999"/>
    <n v="36285.96"/>
    <n v="32363.54"/>
    <n v="1.5279095799680675E-6"/>
    <n v="667.91441425780863"/>
    <n v="668.28"/>
    <m/>
    <n v="1750412.2518312444"/>
    <m/>
    <m/>
    <n v="11243.109207872183"/>
    <m/>
    <m/>
    <n v="37.305815883618386"/>
    <m/>
    <m/>
    <n v="61.575740614310092"/>
    <n v="61.56"/>
    <n v="2.5569548911774653E-4"/>
    <n v="39.516336403138808"/>
    <m/>
    <m/>
    <m/>
    <n v="554.66572721043303"/>
    <n v="559.202"/>
    <n v="-8.1120467909037153E-3"/>
    <n v="41.303275452320079"/>
    <n v="2470"/>
    <n v="0.90062981105668305"/>
    <n v="21417.200000000001"/>
    <n v="98.5662885836187"/>
    <m/>
    <m/>
    <n v="2890.1628049094998"/>
    <n v="1.7877834304207625"/>
    <m/>
    <m/>
    <n v="32132.019579774213"/>
    <n v="160836"/>
    <n v="64.319999999999993"/>
    <n v="-0.80021873473740823"/>
    <n v="34.509647761168274"/>
    <m/>
    <n v="34.388649999999998"/>
    <n v="3.5185376910193966E-3"/>
    <n v="35.035028841139031"/>
    <m/>
    <m/>
    <n v="4357.3648182687803"/>
    <n v="2846.0996230448291"/>
    <n v="3594.3434062297938"/>
    <m/>
  </r>
  <r>
    <x v="2464"/>
    <n v="12.89"/>
    <n v="14.29"/>
    <n v="1089.9747"/>
    <n v="972.0598"/>
    <n v="534.4579"/>
    <n v="36539.99"/>
    <n v="32590.06"/>
    <n v="1.5279095799680675E-6"/>
    <n v="670.04052485561806"/>
    <n v="670.4"/>
    <m/>
    <n v="1761559.4427085489"/>
    <m/>
    <m/>
    <n v="11297.071358727355"/>
    <m/>
    <m/>
    <n v="37.245042625141309"/>
    <m/>
    <m/>
    <n v="62.005306841486828"/>
    <n v="61.96"/>
    <n v="7.3122726737939736E-4"/>
    <n v="39.238360926533531"/>
    <m/>
    <m/>
    <m/>
    <n v="556.42805611183178"/>
    <n v="560.952"/>
    <n v="-8.0647611349423665E-3"/>
    <n v="41.215849072188767"/>
    <n v="2471"/>
    <n v="0.90202939118264525"/>
    <n v="21551.759999999998"/>
    <n v="99.177816308439958"/>
    <m/>
    <m/>
    <n v="2872.0044879012721"/>
    <n v="1.77638273604802"/>
    <m/>
    <m/>
    <n v="32336.969363682256"/>
    <n v="161847"/>
    <n v="64.599999999999994"/>
    <n v="-0.80020037835930069"/>
    <n v="34.397402839861918"/>
    <m/>
    <n v="34.277175"/>
    <n v="3.507518920737196E-3"/>
    <n v="34.921463316928183"/>
    <m/>
    <m/>
    <n v="4348.1416119055821"/>
    <n v="2841.4631677376346"/>
    <n v="3582.6525655822043"/>
    <m/>
  </r>
  <r>
    <x v="2465"/>
    <n v="12.14"/>
    <n v="13.94"/>
    <n v="1067.2251000000001"/>
    <n v="951.76980000000003"/>
    <n v="547.68899999999996"/>
    <n v="36274.879999999997"/>
    <n v="32353.56"/>
    <n v="1.5279095799680675E-6"/>
    <n v="656.03965839453178"/>
    <n v="656.39"/>
    <m/>
    <n v="1687946.9439373692"/>
    <m/>
    <m/>
    <n v="10943.25735344603"/>
    <m/>
    <m/>
    <n v="37.632774754818577"/>
    <m/>
    <m/>
    <n v="61.553936404368308"/>
    <n v="61.52"/>
    <n v="5.5163206060315773E-4"/>
    <n v="39.521704983233171"/>
    <m/>
    <m/>
    <m/>
    <n v="544.79794849893483"/>
    <n v="549.19799999999998"/>
    <n v="-8.0117762647808899E-3"/>
    <n v="42.233473959844957"/>
    <n v="2472"/>
    <n v="0.87087517934002878"/>
    <n v="21373.14"/>
    <n v="98.348155269162746"/>
    <m/>
    <m/>
    <n v="2895.8075295845924"/>
    <n v="1.7909355278521977"/>
    <m/>
    <m/>
    <n v="30985.972993815074"/>
    <n v="155085"/>
    <n v="61.64"/>
    <n v="-0.80020006452064951"/>
    <n v="35.113751246581096"/>
    <m/>
    <n v="34.991225"/>
    <n v="3.501627810432284E-3"/>
    <n v="35.649121949350544"/>
    <m/>
    <m/>
    <n v="4455.4978163496226"/>
    <n v="2871.0436565160994"/>
    <n v="3657.2636479691869"/>
    <m/>
  </r>
  <r>
    <x v="2466"/>
    <n v="13.28"/>
    <n v="14.98"/>
    <n v="1092.5"/>
    <n v="974.30600000000004"/>
    <n v="525.5471"/>
    <n v="36870.42"/>
    <n v="32884.57"/>
    <n v="9.7224128259298936E-7"/>
    <n v="671.52740248721193"/>
    <n v="671.89"/>
    <m/>
    <n v="1767647.4628554918"/>
    <m/>
    <m/>
    <n v="11331.606398409558"/>
    <m/>
    <m/>
    <n v="37.184332900423435"/>
    <m/>
    <m/>
    <n v="62.559916808143711"/>
    <n v="62.52"/>
    <n v="6.3846462162042705E-4"/>
    <n v="38.868846431852539"/>
    <m/>
    <m/>
    <m/>
    <n v="557.64965705848169"/>
    <n v="562.154"/>
    <n v="-8.0126494546304272E-3"/>
    <n v="40.518237408067208"/>
    <n v="2473"/>
    <n v="0.8865153538050734"/>
    <n v="21665.759999999998"/>
    <n v="99.67129012373502"/>
    <m/>
    <m/>
    <n v="2856.1609825958471"/>
    <n v="1.7659135090294107"/>
    <m/>
    <m/>
    <n v="32450.076616188191"/>
    <n v="162415"/>
    <n v="66.08"/>
    <n v="-0.80020271147253519"/>
    <n v="34.277530752998025"/>
    <m/>
    <n v="34.159374999999997"/>
    <n v="3.4589553526089833E-3"/>
    <n v="34.801312489871407"/>
    <m/>
    <m/>
    <n v="4274.5457895702257"/>
    <n v="2836.8315594872288"/>
    <n v="3570.1673194854575"/>
    <m/>
  </r>
  <r>
    <x v="2467"/>
    <n v="12.28"/>
    <n v="14.49"/>
    <n v="1053.9951000000001"/>
    <n v="939.96579999999994"/>
    <n v="548.37699999999995"/>
    <n v="36573.21"/>
    <n v="32619.45"/>
    <n v="9.7224128259298936E-7"/>
    <n v="647.8437834135093"/>
    <n v="648.19000000000005"/>
    <m/>
    <n v="1642970.4675780802"/>
    <m/>
    <m/>
    <n v="10732.4160872107"/>
    <m/>
    <m/>
    <n v="37.838643920223099"/>
    <m/>
    <m/>
    <n v="62.054112348159236"/>
    <n v="62.04"/>
    <n v="2.2747176272153169E-4"/>
    <n v="39.180801394382762"/>
    <m/>
    <m/>
    <m/>
    <n v="537.97936901495746"/>
    <n v="542.17600000000004"/>
    <n v="-7.7403481250416517E-3"/>
    <n v="42.275637938859781"/>
    <n v="2474"/>
    <n v="0.84748102139406478"/>
    <n v="21449.73"/>
    <n v="98.66975948453765"/>
    <m/>
    <m/>
    <n v="2884.6398569612138"/>
    <n v="1.783352422192175"/>
    <m/>
    <m/>
    <n v="30161.601984428762"/>
    <n v="150926"/>
    <n v="60.68"/>
    <n v="-0.80015635487305858"/>
    <n v="35.484017185677452"/>
    <m/>
    <n v="35.363025"/>
    <n v="3.4214320092087469E-3"/>
    <n v="36.026615277709112"/>
    <m/>
    <m/>
    <n v="4459.9459826692519"/>
    <n v="2886.7496299729528"/>
    <n v="3695.8286007601578"/>
    <m/>
  </r>
  <r>
    <x v="2468"/>
    <n v="12.28"/>
    <n v="14.46"/>
    <n v="1057.7825"/>
    <n v="943.34259999999995"/>
    <n v="545.6626"/>
    <n v="36783.129999999997"/>
    <n v="32806.65"/>
    <n v="9.7224128259298936E-7"/>
    <n v="650.15587578605493"/>
    <n v="650.5"/>
    <m/>
    <n v="1654701.9194618049"/>
    <m/>
    <m/>
    <n v="10790.146461488723"/>
    <m/>
    <m/>
    <n v="37.769693729866013"/>
    <m/>
    <m/>
    <n v="62.408763818458262"/>
    <n v="62.4"/>
    <n v="1.4044580862604406E-4"/>
    <n v="38.954543445118105"/>
    <m/>
    <m/>
    <m/>
    <n v="539.89651265051339"/>
    <n v="544.09"/>
    <n v="-7.7073413396435697E-3"/>
    <n v="42.063670247435617"/>
    <n v="2475"/>
    <n v="0.84923928077455035"/>
    <n v="21510.47"/>
    <n v="98.941440152697567"/>
    <m/>
    <m/>
    <n v="2876.4713147505736"/>
    <n v="1.7781338633352299"/>
    <m/>
    <m/>
    <n v="30377.287645697568"/>
    <n v="151977"/>
    <n v="61.28"/>
    <n v="-0.80011917825922629"/>
    <n v="35.354895135303295"/>
    <m/>
    <n v="35.234549999999999"/>
    <n v="3.415543416995348E-3"/>
    <n v="35.895897898817424"/>
    <m/>
    <m/>
    <n v="4437.5840621894222"/>
    <n v="2881.4893479998582"/>
    <n v="3682.3799271146545"/>
    <m/>
  </r>
  <r>
    <x v="2469"/>
    <n v="12.53"/>
    <n v="14.69"/>
    <n v="1070.6497999999999"/>
    <n v="954.81690000000003"/>
    <n v="541.59209999999996"/>
    <n v="36824.1"/>
    <n v="32843.160000000003"/>
    <n v="9.7224128259298936E-7"/>
    <n v="658.04859245054934"/>
    <n v="658.4"/>
    <m/>
    <n v="1694880.7122854595"/>
    <m/>
    <m/>
    <n v="10986.909207618366"/>
    <m/>
    <m/>
    <n v="37.53901178203364"/>
    <m/>
    <m/>
    <n v="62.476752868202986"/>
    <n v="62.44"/>
    <n v="5.8861095776729933E-4"/>
    <n v="38.909790202106365"/>
    <m/>
    <m/>
    <m/>
    <n v="546.447796390343"/>
    <n v="550.66999999999996"/>
    <n v="-7.6673935563167372E-3"/>
    <n v="41.747198284191271"/>
    <n v="2476"/>
    <n v="0.85296119809394144"/>
    <n v="21577.15"/>
    <n v="99.240397802866099"/>
    <m/>
    <m/>
    <n v="2867.554582235311"/>
    <n v="1.7724538166249446"/>
    <m/>
    <m/>
    <n v="31115.224273464519"/>
    <n v="155668"/>
    <n v="61.76"/>
    <n v="-0.80011804434138989"/>
    <n v="34.923231019400852"/>
    <m/>
    <n v="34.805374999999998"/>
    <n v="3.3861442205651571E-3"/>
    <n v="35.45800292773216"/>
    <m/>
    <m/>
    <n v="4404.1972718318084"/>
    <n v="2863.8903814790037"/>
    <n v="3637.4200631531967"/>
    <m/>
  </r>
  <r>
    <x v="2470"/>
    <n v="12.44"/>
    <n v="14.63"/>
    <n v="1067.2291"/>
    <n v="951.7654"/>
    <n v="543.04600000000005"/>
    <n v="37075.89"/>
    <n v="33067.69"/>
    <n v="9.7224128259298936E-7"/>
    <n v="655.9301489429356"/>
    <n v="656.29"/>
    <m/>
    <n v="1683972.8805041139"/>
    <m/>
    <m/>
    <n v="10934.134752488431"/>
    <m/>
    <m/>
    <n v="37.598018655029193"/>
    <m/>
    <m/>
    <n v="62.902412693711064"/>
    <n v="62.88"/>
    <n v="3.5643596868739635E-4"/>
    <n v="38.64239438316821"/>
    <m/>
    <m/>
    <m/>
    <n v="544.68573400239086"/>
    <n v="548.88400000000001"/>
    <n v="-7.6487308750284866E-3"/>
    <n v="41.856573281454807"/>
    <n v="2477"/>
    <n v="0.85030758714969235"/>
    <n v="21710.25"/>
    <n v="99.844771699445047"/>
    <m/>
    <m/>
    <n v="2849.8658923529347"/>
    <n v="1.7613533418683529"/>
    <m/>
    <m/>
    <n v="30915.300100960027"/>
    <n v="154664"/>
    <n v="62.16"/>
    <n v="-0.80011314784979037"/>
    <n v="35.033210438122005"/>
    <m/>
    <n v="34.915225"/>
    <n v="3.3791974166572647E-3"/>
    <n v="35.57004211637306"/>
    <m/>
    <m/>
    <n v="4415.7359878260049"/>
    <n v="2868.3920773945579"/>
    <n v="3648.8749409669936"/>
    <m/>
  </r>
  <r>
    <x v="2471"/>
    <n v="12.87"/>
    <n v="14.62"/>
    <n v="1055.7999"/>
    <n v="941.56899999999996"/>
    <n v="550.34990000000005"/>
    <n v="36824.660000000003"/>
    <n v="32843.49"/>
    <n v="9.7224128259298936E-7"/>
    <n v="648.84235507022731"/>
    <n v="649.19000000000005"/>
    <m/>
    <n v="1647600.0448391563"/>
    <m/>
    <m/>
    <n v="10758.013662562573"/>
    <m/>
    <m/>
    <n v="37.795480025327755"/>
    <m/>
    <m/>
    <n v="62.470086206026799"/>
    <n v="62.44"/>
    <n v="4.8184186461885936E-4"/>
    <n v="38.898786940330012"/>
    <m/>
    <m/>
    <m/>
    <n v="538.78843514355674"/>
    <n v="542.89599999999996"/>
    <n v="-7.5660252726916788E-3"/>
    <n v="42.40861546787368"/>
    <n v="2478"/>
    <n v="0.88030095759233928"/>
    <n v="21574.39"/>
    <n v="99.188970122944156"/>
    <m/>
    <m/>
    <n v="2867.6999928416471"/>
    <n v="1.7717037179668889"/>
    <m/>
    <m/>
    <n v="30248.82224436566"/>
    <n v="151310"/>
    <n v="60.56"/>
    <n v="-0.80008709110854759"/>
    <n v="35.401930078161513"/>
    <m/>
    <n v="35.283949999999997"/>
    <n v="3.3437321547478138E-3"/>
    <n v="35.945930405861816"/>
    <m/>
    <m/>
    <n v="4473.9746910513359"/>
    <n v="2883.4566113890933"/>
    <n v="3687.2788393810115"/>
    <m/>
  </r>
  <r>
    <x v="2472"/>
    <n v="12.84"/>
    <n v="14.47"/>
    <n v="1037.0811000000001"/>
    <n v="924.87450000000001"/>
    <n v="558.55830000000003"/>
    <n v="36035.85"/>
    <n v="32139.93"/>
    <n v="9.7224128259298936E-7"/>
    <n v="637.32316660754566"/>
    <n v="637.66999999999996"/>
    <m/>
    <n v="1589104.1673607647"/>
    <m/>
    <m/>
    <n v="10471.795619380131"/>
    <m/>
    <m/>
    <n v="38.129554183411969"/>
    <m/>
    <m/>
    <n v="61.130442606776469"/>
    <n v="61.12"/>
    <n v="1.7085416846329693E-4"/>
    <n v="39.730630157002757"/>
    <m/>
    <m/>
    <m/>
    <n v="529.22021600702021"/>
    <n v="533.274"/>
    <n v="-7.601690674924666E-3"/>
    <n v="43.038363527668196"/>
    <n v="2479"/>
    <n v="0.88735314443676572"/>
    <n v="21077.279999999999"/>
    <n v="96.89592405308882"/>
    <m/>
    <m/>
    <n v="2933.7765930811679"/>
    <n v="1.812354914838344"/>
    <m/>
    <m/>
    <n v="29175.184865017352"/>
    <n v="145930"/>
    <n v="58.8"/>
    <n v="-0.80007411180005927"/>
    <n v="36.027946315095221"/>
    <m/>
    <n v="35.907850000000003"/>
    <n v="3.3445699225995718E-3"/>
    <n v="36.581952626878603"/>
    <m/>
    <m/>
    <n v="4540.4111179465672"/>
    <n v="2908.9434775216746"/>
    <n v="3752.4813980680165"/>
    <m/>
  </r>
  <r>
    <x v="2473"/>
    <n v="13.77"/>
    <n v="14.98"/>
    <n v="1062.4103"/>
    <n v="947.46230000000003"/>
    <n v="543.24400000000003"/>
    <n v="36326.07"/>
    <n v="32398.74"/>
    <n v="9.7224128259298936E-7"/>
    <n v="652.87293978712387"/>
    <n v="653.22"/>
    <m/>
    <n v="1666650.4163005019"/>
    <m/>
    <m/>
    <n v="10855.313561147668"/>
    <m/>
    <m/>
    <n v="37.662963287776464"/>
    <m/>
    <m/>
    <n v="61.621263004120664"/>
    <n v="61.6"/>
    <n v="3.4517863832239648E-4"/>
    <n v="39.409275945845508"/>
    <m/>
    <m/>
    <m/>
    <n v="542.12953083123841"/>
    <n v="546.26599999999996"/>
    <n v="-7.5722618079132609E-3"/>
    <n v="41.855662062723475"/>
    <n v="2480"/>
    <n v="0.91922563417890513"/>
    <n v="21211.32"/>
    <n v="97.504515298109737"/>
    <m/>
    <m/>
    <n v="2915.1193747618877"/>
    <n v="1.8006586177373047"/>
    <m/>
    <m/>
    <n v="30599.21889696498"/>
    <n v="153007"/>
    <s v=" "/>
    <n v="-0.80001425492320632"/>
    <n v="35.146414717635516"/>
    <m/>
    <n v="35.029449999999997"/>
    <n v="3.3390395120540539E-3"/>
    <n v="35.68724252256952"/>
    <m/>
    <m/>
    <n v="4415.6398571342334"/>
    <n v="2873.3467711977282"/>
    <n v="3660.6657033196666"/>
    <m/>
  </r>
  <r>
    <x v="2474"/>
    <n v="18.14"/>
    <n v="17.399999999999999"/>
    <n v="1205.3453"/>
    <n v="1074.9313999999999"/>
    <n v="491.25670000000002"/>
    <n v="38098.29"/>
    <n v="33979.33"/>
    <n v="9.7224128259298936E-7"/>
    <n v="740.69137049472306"/>
    <n v="741.09"/>
    <m/>
    <n v="2115010.4350358546"/>
    <m/>
    <m/>
    <n v="13045.856708579899"/>
    <m/>
    <m/>
    <n v="35.128510668765699"/>
    <m/>
    <m/>
    <n v="64.625969824678421"/>
    <n v="64.599999999999994"/>
    <n v="4.0200966994463627E-4"/>
    <n v="37.485323122411486"/>
    <m/>
    <m/>
    <m/>
    <n v="615.04852642425749"/>
    <n v="619.70000000000005"/>
    <n v="-7.5060086747499311E-3"/>
    <n v="37.847726941373338"/>
    <n v="2481"/>
    <n v="1.042528735632184"/>
    <n v="22510.75"/>
    <n v="103.46967492651655"/>
    <m/>
    <m/>
    <n v="2736.5357897164099"/>
    <n v="1.6901879521054255"/>
    <m/>
    <m/>
    <n v="38831.388060430712"/>
    <n v="194174.5"/>
    <n v="72.81"/>
    <n v="-0.80001808651274642"/>
    <n v="30.416491273378139"/>
    <m/>
    <n v="30.31495"/>
    <n v="3.3495444781581618E-3"/>
    <n v="30.884861914981027"/>
    <m/>
    <m/>
    <n v="3992.8153886042469"/>
    <n v="2679.9907361469309"/>
    <n v="3168.0217545463488"/>
    <m/>
  </r>
  <r>
    <x v="2475"/>
    <n v="17.420000000000002"/>
    <n v="17.13"/>
    <n v="1199.6705999999999"/>
    <n v="1069.8676"/>
    <n v="493.82100000000003"/>
    <n v="37848.519999999997"/>
    <n v="33756.47"/>
    <n v="1.5279095799680675E-6"/>
    <n v="737.15031019862056"/>
    <n v="737.55"/>
    <m/>
    <n v="2094809.0884403132"/>
    <m/>
    <m/>
    <n v="12953.299200014591"/>
    <m/>
    <m/>
    <n v="35.208503277623912"/>
    <m/>
    <m/>
    <n v="64.19758969268419"/>
    <n v="64.16"/>
    <n v="5.8587426253420283E-4"/>
    <n v="37.727164337254571"/>
    <m/>
    <m/>
    <m/>
    <n v="612.09832033273244"/>
    <n v="616.73400000000004"/>
    <n v="-7.5164976590679222E-3"/>
    <n v="38.037939455230621"/>
    <n v="2482"/>
    <n v="1.0169293636894339"/>
    <n v="22345.96"/>
    <n v="102.68816681180984"/>
    <m/>
    <m/>
    <n v="2756.5686066055573"/>
    <n v="1.7020768426518624"/>
    <m/>
    <m/>
    <n v="38461.644727522602"/>
    <n v="192316.25"/>
    <n v="74.56"/>
    <n v="-0.80000834704543888"/>
    <n v="30.555507855415744"/>
    <n v="2"/>
    <n v="30.468599999999999"/>
    <n v="2.8523744253343697E-3"/>
    <n v="31.027002234190373"/>
    <m/>
    <m/>
    <n v="4012.8822067149072"/>
    <n v="2686.0934557504365"/>
    <n v="3182.5009905693173"/>
    <m/>
  </r>
  <r>
    <x v="2476"/>
    <n v="15.8"/>
    <n v="16.2"/>
    <n v="1135.8726999999999"/>
    <n v="1012.9709"/>
    <n v="508.4588"/>
    <n v="36829.75"/>
    <n v="32847.800000000003"/>
    <n v="1.5279095799680675E-6"/>
    <n v="697.93199614764751"/>
    <n v="698.31"/>
    <m/>
    <n v="1871918.961052238"/>
    <m/>
    <m/>
    <n v="11919.879499148003"/>
    <m/>
    <m/>
    <n v="36.143775402123623"/>
    <m/>
    <m/>
    <n v="62.468057587189897"/>
    <n v="62.44"/>
    <n v="4.4935277370106164E-4"/>
    <n v="38.741345302129879"/>
    <m/>
    <m/>
    <m/>
    <n v="579.52960696490936"/>
    <n v="583.89599999999996"/>
    <n v="-7.4780321069002342E-3"/>
    <n v="39.162935203476017"/>
    <n v="2483"/>
    <n v="0.97530864197530875"/>
    <n v="21661.78"/>
    <n v="99.536327434191293"/>
    <m/>
    <m/>
    <n v="2840.9681629131578"/>
    <n v="1.7540240884784342"/>
    <m/>
    <m/>
    <n v="34369.623906030851"/>
    <n v="171839"/>
    <n v="68.44"/>
    <n v="-0.7999893859599343"/>
    <n v="32.178983534149587"/>
    <n v="3"/>
    <n v="32.085900000000002"/>
    <n v="2.9010728746765579E-3"/>
    <n v="32.675892628142776"/>
    <m/>
    <m/>
    <n v="4131.5656970779228"/>
    <n v="2757.4463421016462"/>
    <n v="3351.5936785450435"/>
    <m/>
  </r>
  <r>
    <x v="2477"/>
    <n v="17.350000000000001"/>
    <n v="17.239999999999998"/>
    <n v="1219.1443999999999"/>
    <n v="1087.231"/>
    <n v="475.48649999999998"/>
    <n v="37618.559999999998"/>
    <n v="33551.279999999999"/>
    <n v="1.5279095799680675E-6"/>
    <n v="749.07966112937333"/>
    <n v="749.48"/>
    <m/>
    <n v="2146283.026155218"/>
    <m/>
    <m/>
    <n v="13230.5081170905"/>
    <m/>
    <m/>
    <n v="34.818033281523761"/>
    <m/>
    <m/>
    <n v="63.804426369234754"/>
    <n v="63.76"/>
    <n v="6.9677492526287743E-4"/>
    <n v="37.910302783849531"/>
    <m/>
    <m/>
    <m/>
    <n v="621.99657309755867"/>
    <n v="626.64800000000002"/>
    <n v="-7.4227108399633757E-3"/>
    <n v="36.620957439516133"/>
    <n v="2484"/>
    <n v="1.0063805104408354"/>
    <n v="22431.34"/>
    <n v="103.06442343729456"/>
    <m/>
    <m/>
    <n v="2740.0394553253486"/>
    <n v="1.6915499720360418"/>
    <m/>
    <m/>
    <n v="39407.516077187676"/>
    <n v="196962.5"/>
    <n v="77.19"/>
    <n v="-0.79992376174557256"/>
    <n v="29.818578684111898"/>
    <n v="4"/>
    <n v="29.731300000000001"/>
    <n v="2.9355825043606565E-3"/>
    <n v="30.279374942422354"/>
    <m/>
    <m/>
    <n v="3863.3950893912106"/>
    <n v="2656.3040922855575"/>
    <n v="3105.7463239883709"/>
    <m/>
  </r>
  <r>
    <x v="2478"/>
    <n v="17.29"/>
    <n v="17.37"/>
    <n v="1235.3676"/>
    <n v="1101.6972000000001"/>
    <n v="482.72550000000001"/>
    <n v="38045.31"/>
    <n v="33931.839999999997"/>
    <n v="1.5279095799680675E-6"/>
    <n v="759.02918383149984"/>
    <n v="759.44"/>
    <m/>
    <n v="2203301.7139297021"/>
    <m/>
    <m/>
    <n v="13494.437380643729"/>
    <m/>
    <m/>
    <n v="34.585496649260435"/>
    <m/>
    <m/>
    <n v="64.526658928176488"/>
    <n v="64.52"/>
    <n v="1.0320719430390035E-4"/>
    <n v="37.478970978267974"/>
    <m/>
    <m/>
    <m/>
    <n v="630.25444479211376"/>
    <n v="634.95799999999997"/>
    <n v="-7.4076635114231904E-3"/>
    <n v="37.176096116791719"/>
    <n v="2485"/>
    <n v="0.9953943580886585"/>
    <n v="22649"/>
    <n v="104.0563719640755"/>
    <m/>
    <m/>
    <n v="2713.451788790665"/>
    <n v="1.6749774122540873"/>
    <m/>
    <m/>
    <n v="40454.829643716846"/>
    <n v="202197.75"/>
    <n v="75"/>
    <n v="-0.79992443217732712"/>
    <n v="29.420455939273452"/>
    <n v="5"/>
    <n v="29.3337"/>
    <n v="2.9575518694693326E-3"/>
    <n v="29.875432011952938"/>
    <m/>
    <m/>
    <n v="3921.9604626002506"/>
    <n v="2638.5636299540697"/>
    <n v="3064.2799528250471"/>
    <m/>
  </r>
  <r>
    <x v="2479"/>
    <n v="18.41"/>
    <n v="18.09"/>
    <n v="1300.4608000000001"/>
    <n v="1159.7455"/>
    <n v="439.02499999999998"/>
    <n v="38370.65"/>
    <n v="34221.96"/>
    <n v="1.5279095799680675E-6"/>
    <n v="799.00398141823348"/>
    <n v="799.43"/>
    <m/>
    <n v="2435378.7706200578"/>
    <m/>
    <m/>
    <n v="14560.828308059674"/>
    <m/>
    <m/>
    <n v="33.673467253918169"/>
    <m/>
    <m/>
    <n v="65.076864228847768"/>
    <n v="65.040000000000006"/>
    <n v="5.6679318646613019E-4"/>
    <n v="37.157205137588605"/>
    <m/>
    <m/>
    <m/>
    <n v="663.44339380403733"/>
    <n v="668.35"/>
    <n v="-7.3413723288138222E-3"/>
    <n v="33.808416539827036"/>
    <n v="2486"/>
    <n v="1.0176893311221669"/>
    <n v="23088.97"/>
    <n v="106.06944473795777"/>
    <m/>
    <m/>
    <n v="2660.7414093693114"/>
    <n v="1.6422843073685303"/>
    <m/>
    <m/>
    <n v="44716.443443415737"/>
    <n v="223484"/>
    <n v="87.53"/>
    <n v="-0.79991210358049913"/>
    <n v="27.868997397858223"/>
    <n v="6"/>
    <n v="27.786349999999999"/>
    <n v="2.9743884266275611E-3"/>
    <n v="28.300295383095033"/>
    <m/>
    <m/>
    <n v="3566.6809273293034"/>
    <n v="2568.9839556644843"/>
    <n v="2902.6881910960387"/>
    <m/>
  </r>
  <r>
    <x v="2480"/>
    <n v="21.44"/>
    <n v="20.14"/>
    <n v="1408.4473"/>
    <n v="1256.0420999999999"/>
    <n v="408.887"/>
    <n v="40070.629999999997"/>
    <n v="35737.980000000003"/>
    <n v="1.1111556939003009E-6"/>
    <n v="865.28765944805673"/>
    <n v="865.75"/>
    <m/>
    <n v="2839434.4376465534"/>
    <m/>
    <m/>
    <n v="16373.890832364506"/>
    <m/>
    <m/>
    <n v="32.272950633893529"/>
    <m/>
    <m/>
    <n v="67.955069820544196"/>
    <n v="67.92"/>
    <n v="5.1634011401935354E-4"/>
    <n v="35.50733311180791"/>
    <m/>
    <m/>
    <m/>
    <n v="718.46876716873214"/>
    <n v="723.67"/>
    <n v="-7.1872992265367142E-3"/>
    <n v="31.481469403645701"/>
    <n v="2487"/>
    <n v="1.0645481628599802"/>
    <n v="24311.439999999999"/>
    <n v="111.65924408409053"/>
    <m/>
    <m/>
    <n v="2519.8656340223952"/>
    <n v="1.55488955437429"/>
    <m/>
    <m/>
    <n v="52137.010881063856"/>
    <n v="260512.75"/>
    <n v="99.94"/>
    <n v="-0.79986771902310405"/>
    <n v="25.551393580637459"/>
    <n v="2"/>
    <n v="25.4725"/>
    <n v="3.0972060315028749E-3"/>
    <n v="25.947689945587303"/>
    <m/>
    <m/>
    <n v="3321.1953702123487"/>
    <n v="2462.137081258757"/>
    <n v="2661.2987670042044"/>
    <m/>
  </r>
  <r>
    <x v="2481"/>
    <n v="19.11"/>
    <n v="19.079999999999998"/>
    <n v="1378.0775000000001"/>
    <n v="1228.9572000000001"/>
    <n v="418.32729999999998"/>
    <n v="40317.1"/>
    <n v="35957.760000000002"/>
    <n v="1.1111556939003009E-6"/>
    <n v="846.60915515858142"/>
    <n v="847.07"/>
    <m/>
    <n v="2716857.2775756028"/>
    <m/>
    <m/>
    <n v="15844.116690342265"/>
    <m/>
    <m/>
    <n v="32.620063516121178"/>
    <m/>
    <m/>
    <n v="68.371386738018387"/>
    <n v="68.36"/>
    <n v="1.6657018751309316E-4"/>
    <n v="35.287705537821218"/>
    <m/>
    <m/>
    <m/>
    <n v="702.95570821719014"/>
    <n v="708.06600000000003"/>
    <n v="-7.2172534520933418E-3"/>
    <n v="32.206233488969424"/>
    <n v="2488"/>
    <n v="1.0015723270440253"/>
    <n v="24375.21"/>
    <n v="111.94338983299059"/>
    <m/>
    <m/>
    <n v="2513.2559131880221"/>
    <n v="1.5506640007896395"/>
    <m/>
    <m/>
    <n v="49886.797232516488"/>
    <n v="249281.25"/>
    <n v="95.57"/>
    <n v="-0.79987745876388017"/>
    <n v="26.101160133509314"/>
    <n v="3"/>
    <n v="26.02205"/>
    <n v="3.0401191877393874E-3"/>
    <n v="26.506266886434844"/>
    <m/>
    <m/>
    <n v="3397.6556870358891"/>
    <n v="2488.6186852623814"/>
    <n v="2718.5595596369299"/>
    <m/>
  </r>
  <r>
    <x v="2482"/>
    <n v="19.95"/>
    <n v="19.670000000000002"/>
    <n v="1411.4179999999999"/>
    <n v="1258.6886"/>
    <n v="403.04629999999997"/>
    <n v="41257.440000000002"/>
    <n v="36796.39"/>
    <n v="1.1111556939003009E-6"/>
    <n v="867.07043991702335"/>
    <n v="867.54"/>
    <m/>
    <n v="2848186.1723540043"/>
    <m/>
    <m/>
    <n v="16418.919592746966"/>
    <m/>
    <m/>
    <n v="32.224646279024896"/>
    <m/>
    <m/>
    <n v="69.964347738744891"/>
    <n v="69.92"/>
    <n v="6.3426399806765232E-4"/>
    <n v="34.463466552601325"/>
    <m/>
    <m/>
    <m/>
    <n v="719.94116883811068"/>
    <n v="725.03599999999994"/>
    <n v="-7.0270043996287779E-3"/>
    <n v="31.027780178812232"/>
    <n v="2489"/>
    <n v="1.0142348754448398"/>
    <n v="24916.15"/>
    <n v="114.41872730004262"/>
    <m/>
    <m/>
    <n v="2457.4811874039187"/>
    <n v="1.5161075932752619"/>
    <m/>
    <m/>
    <n v="52298.795520221007"/>
    <n v="261304"/>
    <n v="102.83"/>
    <n v="-0.7998545926575138"/>
    <n v="25.468524679819222"/>
    <n v="4"/>
    <n v="25.391200000000001"/>
    <n v="3.0453338093205939E-3"/>
    <n v="25.864089285350698"/>
    <m/>
    <m/>
    <n v="3273.3325931064733"/>
    <n v="2458.4518916193742"/>
    <n v="2652.6675781465569"/>
    <m/>
  </r>
  <r>
    <x v="2483"/>
    <n v="17.23"/>
    <n v="17.79"/>
    <n v="1268.2947999999999"/>
    <n v="1131.0514000000001"/>
    <n v="440.77749999999997"/>
    <n v="39042.57"/>
    <n v="34820.97"/>
    <n v="1.1111556939003009E-6"/>
    <n v="779.12717249960838"/>
    <n v="779.55"/>
    <m/>
    <n v="2270445.9482313734"/>
    <m/>
    <m/>
    <n v="13921.347585893371"/>
    <m/>
    <m/>
    <n v="33.857633654083209"/>
    <m/>
    <m/>
    <n v="66.206757817529848"/>
    <n v="66.16"/>
    <n v="7.0673847536051326E-4"/>
    <n v="36.312340432182495"/>
    <m/>
    <m/>
    <m/>
    <n v="646.91699133346185"/>
    <n v="651.38400000000001"/>
    <n v="-6.8577193583787555E-3"/>
    <n v="33.930262716248606"/>
    <n v="2490"/>
    <n v="0.96852164137155716"/>
    <n v="23301.1"/>
    <n v="106.99381859351692"/>
    <m/>
    <m/>
    <n v="2616.7736540055689"/>
    <n v="1.6142277498462938"/>
    <m/>
    <m/>
    <n v="41690.681597450588"/>
    <n v="208270"/>
    <n v="82.33"/>
    <n v="-0.79982387479017336"/>
    <n v="28.049851555512138"/>
    <n v="5"/>
    <n v="27.963750000000001"/>
    <n v="3.0790418134956088E-3"/>
    <n v="28.485812875889192"/>
    <m/>
    <m/>
    <n v="3579.5353132482319"/>
    <n v="2583.0342025139944"/>
    <n v="2921.5250089491624"/>
    <m/>
  </r>
  <r>
    <x v="2484"/>
    <n v="15.29"/>
    <n v="16.34"/>
    <n v="1175.2356"/>
    <n v="1048.0608999999999"/>
    <n v="472.1225"/>
    <n v="37481.800000000003"/>
    <n v="33428.93"/>
    <n v="1.1111556939003009E-6"/>
    <n v="721.94229846707231"/>
    <n v="722.33"/>
    <m/>
    <n v="1937174.1749257003"/>
    <m/>
    <m/>
    <n v="12389.017787195498"/>
    <m/>
    <m/>
    <n v="35.09886609868736"/>
    <m/>
    <m/>
    <n v="63.558519487199789"/>
    <n v="63.52"/>
    <n v="6.0641510075232219E-4"/>
    <n v="37.762646248095969"/>
    <m/>
    <m/>
    <m/>
    <n v="599.43243941954142"/>
    <n v="603.19799999999998"/>
    <n v="-6.2426609180709081E-3"/>
    <n v="36.340804790390813"/>
    <n v="2491"/>
    <n v="0.93574051407588732"/>
    <n v="22231.41"/>
    <n v="102.07405317713794"/>
    <m/>
    <m/>
    <n v="2736.9026011348124"/>
    <n v="1.6881725020156337"/>
    <m/>
    <m/>
    <n v="35571.404553249071"/>
    <n v="177658.5"/>
    <n v="72.2"/>
    <n v="-0.79977651194145472"/>
    <n v="30.106597290504631"/>
    <n v="6"/>
    <n v="30.006450000000001"/>
    <n v="3.3375254488494654E-3"/>
    <n v="30.574852493696085"/>
    <m/>
    <m/>
    <n v="3833.8398717075029"/>
    <n v="2677.7291209610175"/>
    <n v="3135.744827187355"/>
    <m/>
  </r>
  <r>
    <x v="2485"/>
    <n v="15.26"/>
    <n v="16.32"/>
    <n v="1176.2199000000001"/>
    <n v="1048.9351999999999"/>
    <n v="470.28710000000001"/>
    <n v="37411.230000000003"/>
    <n v="33365.879999999997"/>
    <n v="2.639221485134513E-6"/>
    <n v="722.49409631201831"/>
    <n v="722.88"/>
    <m/>
    <n v="1940158.4074602751"/>
    <m/>
    <m/>
    <n v="12404.163460918502"/>
    <m/>
    <m/>
    <n v="35.081486852443554"/>
    <m/>
    <m/>
    <n v="63.434212267360984"/>
    <n v="63.4"/>
    <n v="5.3962566815424218E-4"/>
    <n v="37.82997171581777"/>
    <m/>
    <m/>
    <m/>
    <n v="599.88071679935638"/>
    <n v="603.62199999999996"/>
    <n v="-6.1980564006010042E-3"/>
    <n v="36.192536567762758"/>
    <n v="2492"/>
    <n v="0.93504901960784315"/>
    <n v="22198.78"/>
    <n v="101.90036114488767"/>
    <m/>
    <m/>
    <n v="2740.9196712115659"/>
    <n v="1.6901695580807501"/>
    <m/>
    <m/>
    <n v="35627.150399053477"/>
    <n v="177975.5"/>
    <n v="72.12"/>
    <n v="-0.79981991679161757"/>
    <n v="30.077279178569132"/>
    <m/>
    <n v="29.978349999999999"/>
    <n v="3.3000208006488396E-3"/>
    <n v="30.546058961273062"/>
    <m/>
    <m/>
    <n v="3818.1980435504956"/>
    <n v="2676.4032401295244"/>
    <n v="3132.6912068476818"/>
    <m/>
  </r>
  <r>
    <x v="2486"/>
    <n v="14.51"/>
    <n v="15.75"/>
    <n v="1134.2920999999999"/>
    <n v="1011.5419000000001"/>
    <n v="489.91030000000001"/>
    <n v="36519.43"/>
    <n v="32570.43"/>
    <n v="2.639221485134513E-6"/>
    <n v="696.72291970479"/>
    <n v="697.1"/>
    <m/>
    <n v="1801753.002537793"/>
    <m/>
    <m/>
    <n v="11740.760229400379"/>
    <m/>
    <m/>
    <n v="35.705864266881761"/>
    <m/>
    <m/>
    <n v="61.920572726443929"/>
    <n v="61.88"/>
    <n v="6.5566784815662693E-4"/>
    <n v="38.730516329336254"/>
    <m/>
    <m/>
    <m/>
    <n v="578.47903667003834"/>
    <n v="581.98400000000004"/>
    <n v="-6.0224393281631539E-3"/>
    <n v="37.700278949885025"/>
    <n v="2493"/>
    <n v="0.92126984126984124"/>
    <n v="21603.68"/>
    <n v="99.16089542496438"/>
    <m/>
    <m/>
    <n v="2814.3976414575886"/>
    <n v="1.735314737032873"/>
    <m/>
    <m/>
    <n v="33085.903813597281"/>
    <n v="165234"/>
    <n v="66.7"/>
    <n v="-0.79976334281323891"/>
    <n v="31.148047830268215"/>
    <m/>
    <n v="31.042850000000001"/>
    <n v="3.3887942076262778E-3"/>
    <n v="31.633903287153103"/>
    <m/>
    <m/>
    <n v="3977.2600922361112"/>
    <n v="2724.037644625972"/>
    <n v="3244.2168378673905"/>
    <m/>
  </r>
  <r>
    <x v="2487"/>
    <n v="14.3"/>
    <n v="15.65"/>
    <n v="1108.845"/>
    <n v="988.84590000000003"/>
    <n v="497.16770000000002"/>
    <n v="36504.68"/>
    <n v="32557.19"/>
    <n v="2.639221485134513E-6"/>
    <n v="681.07579008187145"/>
    <n v="681.44"/>
    <m/>
    <n v="1720827.76347584"/>
    <m/>
    <m/>
    <n v="11345.509681166644"/>
    <m/>
    <m/>
    <n v="36.105491355685174"/>
    <m/>
    <m/>
    <n v="61.894054108176555"/>
    <n v="61.88"/>
    <n v="2.2711874881298222E-4"/>
    <n v="38.744929606261529"/>
    <m/>
    <m/>
    <m/>
    <n v="565.48341505844769"/>
    <n v="568.79200000000003"/>
    <n v="-5.8168626519928823E-3"/>
    <n v="38.256297551890654"/>
    <n v="2494"/>
    <n v="0.91373801916932906"/>
    <n v="21511.21"/>
    <n v="98.728748547822647"/>
    <m/>
    <m/>
    <n v="2826.4440775233693"/>
    <n v="1.7425771836773156"/>
    <m/>
    <m/>
    <n v="31600.139798893073"/>
    <n v="157768.75"/>
    <n v="63.95"/>
    <n v="-0.79970596332357913"/>
    <n v="31.845434357290184"/>
    <m/>
    <n v="31.732700000000001"/>
    <n v="3.5526241791647983E-3"/>
    <n v="32.342563339911216"/>
    <m/>
    <m/>
    <n v="4035.9182947188451"/>
    <n v="2754.5256122487722"/>
    <n v="3316.8529505957126"/>
    <m/>
  </r>
  <r>
    <x v="2488"/>
    <n v="14.14"/>
    <n v="15.5"/>
    <n v="1106.3069"/>
    <n v="986.57989999999995"/>
    <n v="502.01029999999997"/>
    <n v="36234.21"/>
    <n v="32315.88"/>
    <n v="2.639221485134513E-6"/>
    <n v="679.50026693779341"/>
    <n v="679.86"/>
    <m/>
    <n v="1712868.0888406748"/>
    <m/>
    <m/>
    <n v="11306.402883337085"/>
    <m/>
    <m/>
    <n v="36.145919502160986"/>
    <m/>
    <m/>
    <n v="61.433971472383128"/>
    <n v="61.4"/>
    <n v="5.5328130917153828E-4"/>
    <n v="39.030761753727013"/>
    <m/>
    <m/>
    <m/>
    <n v="564.17134566479365"/>
    <n v="567.41"/>
    <n v="-5.7077850852228496E-3"/>
    <n v="38.626441180802708"/>
    <n v="2495"/>
    <n v="0.91225806451612912"/>
    <n v="21413.78"/>
    <n v="98.273905706256755"/>
    <m/>
    <m/>
    <n v="2839.2457956263074"/>
    <n v="1.7503038449664428"/>
    <m/>
    <m/>
    <n v="31454.25254673836"/>
    <n v="157023.25"/>
    <n v="63"/>
    <n v="-0.7996841069921915"/>
    <n v="31.916923479284957"/>
    <m/>
    <n v="31.801950000000001"/>
    <n v="3.6152965237967738E-3"/>
    <n v="32.415564855585544"/>
    <m/>
    <m/>
    <n v="4074.9672759113791"/>
    <n v="2757.6099177309029"/>
    <n v="3324.2988815434114"/>
    <m/>
  </r>
  <r>
    <x v="2489"/>
    <n v="13.57"/>
    <n v="15.17"/>
    <n v="1086.5926999999999"/>
    <n v="968.99659999999994"/>
    <n v="511.26949999999999"/>
    <n v="36086.239999999998"/>
    <n v="32183.82"/>
    <n v="2.639221485134513E-6"/>
    <n v="667.37541485371662"/>
    <n v="667.74"/>
    <m/>
    <n v="1651742.6646931143"/>
    <m/>
    <m/>
    <n v="11004.035164506131"/>
    <m/>
    <m/>
    <n v="36.467075288283951"/>
    <m/>
    <m/>
    <n v="61.181601096719476"/>
    <n v="61.16"/>
    <n v="3.531899398214744E-4"/>
    <n v="39.188916287224643"/>
    <m/>
    <m/>
    <m/>
    <n v="554.10047311152459"/>
    <n v="557.178"/>
    <n v="-5.5234178098837461E-3"/>
    <n v="39.336343874123486"/>
    <n v="2496"/>
    <n v="0.89452867501647992"/>
    <n v="21244.87"/>
    <n v="97.491116927742397"/>
    <m/>
    <m/>
    <n v="2861.641514987356"/>
    <n v="1.763942858699509"/>
    <m/>
    <m/>
    <n v="30332.044824261298"/>
    <n v="151391"/>
    <n v="61.01"/>
    <n v="-0.79964433272611124"/>
    <n v="32.484249156811579"/>
    <m/>
    <n v="32.364600000000003"/>
    <n v="3.6969144315572855E-3"/>
    <n v="32.992157371109137"/>
    <m/>
    <m/>
    <n v="4149.8597629210617"/>
    <n v="2782.1112277860093"/>
    <n v="3383.3885402474107"/>
    <m/>
  </r>
  <r>
    <x v="2490"/>
    <n v="13.87"/>
    <n v="15.22"/>
    <n v="1069.2608"/>
    <n v="953.53020000000004"/>
    <n v="516.6884"/>
    <n v="35421.230000000003"/>
    <n v="31590.39"/>
    <n v="1.3889898424768177E-6"/>
    <n v="656.66626717909628"/>
    <n v="657.02"/>
    <m/>
    <n v="1598734.664729831"/>
    <m/>
    <m/>
    <n v="10740.165917243368"/>
    <m/>
    <m/>
    <n v="36.754278675956449"/>
    <m/>
    <m/>
    <n v="60.048267782726008"/>
    <n v="60.04"/>
    <n v="1.3770457571626871E-4"/>
    <n v="39.905828967974138"/>
    <m/>
    <m/>
    <m/>
    <n v="545.19359609157743"/>
    <n v="548.17999999999995"/>
    <n v="-5.4478527279772093E-3"/>
    <n v="39.743029448684645"/>
    <n v="2497"/>
    <n v="0.91130091984231265"/>
    <n v="20854.95"/>
    <n v="95.671916332009616"/>
    <m/>
    <m/>
    <n v="2914.1629594360097"/>
    <n v="1.7956365457265253"/>
    <m/>
    <m/>
    <n v="29359.812059179392"/>
    <n v="146526.25"/>
    <n v="59.48"/>
    <n v="-0.79962762945766108"/>
    <n v="32.996590453996582"/>
    <m/>
    <n v="32.876800000000003"/>
    <n v="3.6436165927518083E-3"/>
    <n v="33.514148697742108"/>
    <m/>
    <m/>
    <n v="4192.7638037092038"/>
    <n v="2804.0222739333967"/>
    <n v="3436.7513150870982"/>
    <m/>
  </r>
  <r>
    <x v="2491"/>
    <n v="15.5"/>
    <n v="16.29"/>
    <n v="1139.5597"/>
    <n v="1016.2190000000001"/>
    <n v="481.20159999999998"/>
    <n v="36333.11"/>
    <n v="32403.61"/>
    <n v="1.3889898424768177E-6"/>
    <n v="699.82194049722193"/>
    <n v="700.2"/>
    <m/>
    <n v="1808869.5265246402"/>
    <m/>
    <m/>
    <n v="11799.203463597591"/>
    <m/>
    <m/>
    <n v="35.54516857932618"/>
    <m/>
    <m/>
    <n v="61.592641476868231"/>
    <n v="61.56"/>
    <n v="5.3023841566313124E-4"/>
    <n v="38.87716365420787"/>
    <m/>
    <m/>
    <m/>
    <n v="581.02003796214353"/>
    <n v="584.33399999999995"/>
    <n v="-5.671348985094804E-3"/>
    <n v="37.011045848842876"/>
    <n v="2498"/>
    <n v="0.95150399017802334"/>
    <n v="21532.9"/>
    <n v="98.774293419346037"/>
    <m/>
    <m/>
    <n v="2819.429729274842"/>
    <n v="1.7370995434989787"/>
    <m/>
    <m/>
    <n v="33219.150040036715"/>
    <n v="165824.5"/>
    <n v="67.239999999999995"/>
    <n v="-0.79967284665392202"/>
    <n v="30.825829916769031"/>
    <m/>
    <n v="30.72175"/>
    <n v="3.3878251326513453E-3"/>
    <n v="31.309683070139204"/>
    <m/>
    <m/>
    <n v="3904.5481817840159"/>
    <n v="2711.7780029335436"/>
    <n v="3210.6563147125257"/>
    <m/>
  </r>
  <r>
    <x v="2492"/>
    <n v="14.79"/>
    <n v="15.72"/>
    <n v="1106.5024000000001"/>
    <n v="986.73820000000001"/>
    <n v="500.55950000000001"/>
    <n v="35881.42"/>
    <n v="32000.720000000001"/>
    <n v="1.3889898424768177E-6"/>
    <n v="679.50435173192477"/>
    <n v="679.87"/>
    <m/>
    <n v="1703843.2358514799"/>
    <m/>
    <m/>
    <n v="11285.647910122279"/>
    <m/>
    <m/>
    <n v="36.059817697940865"/>
    <m/>
    <m/>
    <n v="60.825444045476203"/>
    <n v="60.8"/>
    <n v="4.1848759006923864E-4"/>
    <n v="39.359141397149287"/>
    <m/>
    <m/>
    <m/>
    <n v="564.14825328891254"/>
    <n v="567.29399999999998"/>
    <n v="-5.5451788862344031E-3"/>
    <n v="38.49745682446548"/>
    <n v="2499"/>
    <n v="0.94083969465648842"/>
    <n v="21120.57"/>
    <n v="96.875315711601715"/>
    <m/>
    <m/>
    <n v="2873.4185306100962"/>
    <n v="1.7701951594265488"/>
    <m/>
    <m/>
    <n v="31290.701714349503"/>
    <n v="156228.5"/>
    <m/>
    <n v="-0.79971194939239953"/>
    <n v="31.718618568373088"/>
    <m/>
    <n v="31.622450000000001"/>
    <n v="3.0411485629067148E-3"/>
    <n v="32.216838938935425"/>
    <m/>
    <m/>
    <n v="4061.3598346066415"/>
    <n v="2751.0411212381828"/>
    <n v="3303.6444850137223"/>
    <m/>
  </r>
  <r>
    <x v="2493"/>
    <n v="14.68"/>
    <n v="15.64"/>
    <n v="1120.0949000000001"/>
    <n v="998.85820000000001"/>
    <n v="495.12540000000001"/>
    <n v="35888.839999999997"/>
    <n v="32007.29"/>
    <n v="1.3889898424768177E-6"/>
    <n v="687.83474879563266"/>
    <n v="688.21"/>
    <m/>
    <n v="1745622.9946713836"/>
    <m/>
    <m/>
    <n v="11493.4683109378"/>
    <m/>
    <m/>
    <n v="35.837425472621256"/>
    <m/>
    <m/>
    <n v="60.836538828961615"/>
    <n v="60.8"/>
    <n v="6.0096758160566033E-4"/>
    <n v="39.349659863282803"/>
    <m/>
    <m/>
    <m/>
    <n v="571.06119781430971"/>
    <n v="574.19799999999998"/>
    <n v="-5.4629277456387237E-3"/>
    <n v="38.077074732781945"/>
    <n v="2500"/>
    <n v="0.93861892583120199"/>
    <n v="21117.18"/>
    <n v="96.852203519358014"/>
    <m/>
    <m/>
    <n v="2873.8797344894788"/>
    <n v="1.7703114564619782"/>
    <m/>
    <m/>
    <n v="32058.302056332308"/>
    <n v="160018.25"/>
    <m/>
    <n v="-0.79965846360441817"/>
    <n v="31.327563001762069"/>
    <m/>
    <n v="31.233149999999998"/>
    <n v="3.0228459749359615E-3"/>
    <n v="31.819990198195537"/>
    <m/>
    <m/>
    <n v="4017.0108546172301"/>
    <n v="2734.0745862983008"/>
    <n v="3262.9141939645219"/>
    <m/>
  </r>
  <r>
    <x v="2494"/>
    <n v="14.23"/>
    <n v="15.5"/>
    <n v="1110.2077999999999"/>
    <n v="990.03710000000001"/>
    <n v="501.93029999999999"/>
    <n v="35934.97"/>
    <n v="32048.3"/>
    <n v="1.2500718804542288E-6"/>
    <n v="681.71334753271663"/>
    <n v="682.08"/>
    <m/>
    <n v="1714565.0477930303"/>
    <m/>
    <m/>
    <n v="11340.890669266651"/>
    <m/>
    <m/>
    <n v="35.992858364327738"/>
    <m/>
    <m/>
    <n v="60.910279701970104"/>
    <n v="60.88"/>
    <n v="4.9736698374025501E-4"/>
    <n v="39.295029230903253"/>
    <m/>
    <m/>
    <m/>
    <n v="565.96920488992782"/>
    <n v="569.00599999999997"/>
    <n v="-5.3370177292896281E-3"/>
    <n v="38.59294287522448"/>
    <n v="2501"/>
    <n v="0.91806451612903228"/>
    <n v="21090.12"/>
    <n v="96.705438606449235"/>
    <m/>
    <m/>
    <n v="2877.5623846167819"/>
    <n v="1.7720759260920866"/>
    <m/>
    <m/>
    <n v="31488.892951291095"/>
    <n v="157163.5"/>
    <m/>
    <n v="-0.7996424554601349"/>
    <n v="31.599806730740909"/>
    <m/>
    <n v="31.505849999999999"/>
    <n v="2.9821995198004991E-3"/>
    <n v="32.097570363174967"/>
    <m/>
    <m/>
    <n v="4071.4333107088696"/>
    <n v="2745.9327238035798"/>
    <n v="3291.2696689005365"/>
    <m/>
  </r>
  <r>
    <x v="2495"/>
    <n v="13.67"/>
    <n v="15.5"/>
    <n v="1102.8490999999999"/>
    <n v="983.47370000000001"/>
    <n v="496.37459999999999"/>
    <n v="35795.42"/>
    <n v="31923.8"/>
    <n v="1.2500718804542288E-6"/>
    <n v="677.17829001527411"/>
    <n v="677.54"/>
    <m/>
    <n v="1691757.4411555214"/>
    <m/>
    <m/>
    <n v="11228.007225899708"/>
    <m/>
    <m/>
    <n v="36.11122485970656"/>
    <m/>
    <m/>
    <n v="60.672261046816274"/>
    <n v="60.64"/>
    <n v="5.3200934723407478E-4"/>
    <n v="39.446271333789916"/>
    <m/>
    <m/>
    <m/>
    <n v="562.20096780515291"/>
    <n v="565.17600000000004"/>
    <n v="-5.2639039783132224E-3"/>
    <n v="38.16331314361932"/>
    <n v="2502"/>
    <n v="0.88193548387096776"/>
    <n v="20968.55"/>
    <n v="96.140490985574075"/>
    <m/>
    <m/>
    <n v="2894.1495476626942"/>
    <n v="1.7821217705515588"/>
    <m/>
    <m/>
    <n v="31070.337897831381"/>
    <n v="155072"/>
    <m/>
    <n v="-0.79963927789780631"/>
    <n v="31.807814494252511"/>
    <m/>
    <n v="31.713249999999999"/>
    <n v="2.9818607128728747E-3"/>
    <n v="32.309204903501247"/>
    <m/>
    <m/>
    <n v="4026.1087339803321"/>
    <n v="2754.9630272535774"/>
    <n v="3312.9346635245565"/>
    <m/>
  </r>
  <r>
    <x v="2496"/>
    <n v="14.35"/>
    <n v="15.91"/>
    <n v="1131.2824000000001"/>
    <n v="1008.8280999999999"/>
    <n v="490.37970000000001"/>
    <n v="36404.44"/>
    <n v="32466.91"/>
    <n v="1.2500718804542288E-6"/>
    <n v="694.62014467833296"/>
    <n v="694.99"/>
    <m/>
    <n v="1778907.8001015692"/>
    <m/>
    <m/>
    <n v="11662.090108242161"/>
    <m/>
    <m/>
    <n v="35.644815180255065"/>
    <m/>
    <m/>
    <n v="61.70302876744703"/>
    <n v="61.68"/>
    <n v="3.7335874589872198E-4"/>
    <n v="38.773798114464704"/>
    <m/>
    <m/>
    <m/>
    <n v="576.67817501216518"/>
    <n v="579.73"/>
    <n v="-5.2642178045553267E-3"/>
    <n v="37.699973252670674"/>
    <n v="2503"/>
    <n v="0.9019484600879949"/>
    <n v="21408.45"/>
    <n v="98.1497616190765"/>
    <m/>
    <m/>
    <n v="2833.4330753259414"/>
    <n v="1.7445691795460012"/>
    <m/>
    <m/>
    <n v="32671.251814024428"/>
    <n v="163040.25"/>
    <m/>
    <n v="-0.79961235453193658"/>
    <n v="30.986351279638274"/>
    <m/>
    <n v="30.89425"/>
    <n v="2.9811786865929779E-3"/>
    <n v="31.475134040064344"/>
    <m/>
    <m/>
    <n v="3977.2278421476553"/>
    <n v="2719.3801461014118"/>
    <n v="3227.3753756018496"/>
    <m/>
  </r>
  <r>
    <x v="2497"/>
    <n v="14.04"/>
    <n v="15.63"/>
    <n v="1118.9201"/>
    <n v="997.80269999999996"/>
    <n v="492.512"/>
    <n v="36530.89"/>
    <n v="32579.64"/>
    <n v="1.2500718804542288E-6"/>
    <n v="687.01280091107969"/>
    <n v="687.38"/>
    <m/>
    <n v="1739948.2401742204"/>
    <m/>
    <m/>
    <n v="11470.799066205824"/>
    <m/>
    <m/>
    <n v="35.838662007400458"/>
    <m/>
    <m/>
    <n v="61.915843078470957"/>
    <n v="61.88"/>
    <n v="5.7923526940784065E-4"/>
    <n v="38.637788831081444"/>
    <m/>
    <m/>
    <m/>
    <n v="570.35929821728848"/>
    <n v="573.41800000000001"/>
    <n v="-5.3341572512748403E-3"/>
    <n v="37.86146484582342"/>
    <n v="2504"/>
    <n v="0.89827255278310936"/>
    <n v="21396.67"/>
    <n v="98.08809517943682"/>
    <m/>
    <m/>
    <n v="2834.9921719269259"/>
    <n v="1.7453636621717599"/>
    <m/>
    <m/>
    <n v="31956.052011351778"/>
    <n v="159483.5"/>
    <m/>
    <n v="-0.79962784857774138"/>
    <n v="31.323539612225598"/>
    <m/>
    <n v="31.234449999999999"/>
    <n v="2.8522868891751596E-3"/>
    <n v="31.817986116610758"/>
    <m/>
    <m/>
    <n v="3994.2646940375807"/>
    <n v="2734.168922826952"/>
    <n v="3262.4951388715467"/>
    <m/>
  </r>
  <r>
    <x v="2498"/>
    <n v="14"/>
    <n v="15.8"/>
    <n v="1129.9159"/>
    <n v="1007.607"/>
    <n v="484.71660000000003"/>
    <n v="36761.449999999997"/>
    <n v="32785.22"/>
    <n v="1.2500718804542288E-6"/>
    <n v="693.7472649801739"/>
    <n v="694.12"/>
    <m/>
    <n v="1774063.3385896408"/>
    <m/>
    <m/>
    <n v="11639.753673196326"/>
    <m/>
    <m/>
    <n v="35.661660420034941"/>
    <m/>
    <m/>
    <n v="62.305097678105497"/>
    <n v="62.28"/>
    <n v="4.0298134401894892E-4"/>
    <n v="38.39260939623378"/>
    <m/>
    <m/>
    <m/>
    <n v="575.94701737126252"/>
    <n v="579.01199999999994"/>
    <n v="-5.2934699604454405E-3"/>
    <n v="37.259800652126593"/>
    <n v="2505"/>
    <n v="0.88607594936708856"/>
    <n v="21576.39"/>
    <n v="98.90425677515934"/>
    <m/>
    <m/>
    <n v="2811.179831355299"/>
    <n v="1.7305395273375519"/>
    <m/>
    <m/>
    <n v="32582.947304875892"/>
    <n v="162587.5"/>
    <m/>
    <n v="-0.79959746410470733"/>
    <n v="31.014313374598096"/>
    <m/>
    <n v="30.926449999999999"/>
    <n v="2.841043010047839E-3"/>
    <n v="31.504220189078882"/>
    <m/>
    <m/>
    <n v="3930.7910261186034"/>
    <n v="2720.6652870225266"/>
    <n v="3230.2877603453499"/>
    <m/>
  </r>
  <r>
    <x v="2499"/>
    <n v="16"/>
    <n v="16.920000000000002"/>
    <n v="1216.3923"/>
    <n v="1084.7189000000001"/>
    <n v="454.89519999999999"/>
    <n v="37669.660000000003"/>
    <n v="33595.07"/>
    <n v="1.3889898424768177E-6"/>
    <n v="746.78752922241256"/>
    <n v="747.19"/>
    <m/>
    <n v="2045331.6632583998"/>
    <m/>
    <m/>
    <n v="12975.56134986028"/>
    <m/>
    <m/>
    <n v="34.294393729905543"/>
    <m/>
    <m/>
    <n v="63.839706117773709"/>
    <n v="63.8"/>
    <n v="6.2235294316170808E-4"/>
    <n v="37.440248858702681"/>
    <m/>
    <m/>
    <m/>
    <n v="619.97058448515497"/>
    <n v="623.298"/>
    <n v="-5.3384023610616449E-3"/>
    <n v="34.960698500142705"/>
    <n v="2506"/>
    <n v="0.94562647754137108"/>
    <n v="22237.03"/>
    <n v="101.90869640936695"/>
    <m/>
    <m/>
    <n v="2725.1052913703174"/>
    <n v="1.6770757147186941"/>
    <m/>
    <m/>
    <n v="37566.27811189014"/>
    <n v="187468"/>
    <m/>
    <n v="-0.79961231723872794"/>
    <n v="28.636794410804669"/>
    <m/>
    <n v="28.559249999999999"/>
    <n v="2.7152117371664897E-3"/>
    <n v="29.090091529789397"/>
    <m/>
    <m/>
    <n v="3688.2430266935862"/>
    <n v="2616.3550844654019"/>
    <n v="2982.6578897120976"/>
    <m/>
  </r>
  <r>
    <x v="2500"/>
    <n v="14.1"/>
    <n v="15.69"/>
    <n v="1122.2329"/>
    <n v="1000.7506"/>
    <n v="487.23390000000001"/>
    <n v="36696.99"/>
    <n v="32727.56"/>
    <n v="1.3889898424768177E-6"/>
    <n v="688.96284486751847"/>
    <n v="689.34"/>
    <m/>
    <n v="1728596.8790250148"/>
    <m/>
    <m/>
    <n v="11468.79030076971"/>
    <m/>
    <m/>
    <n v="35.62083441638012"/>
    <m/>
    <m/>
    <n v="62.189781724232134"/>
    <n v="62.16"/>
    <n v="4.7911396769850789E-4"/>
    <n v="38.40568395137462"/>
    <m/>
    <m/>
    <m/>
    <n v="571.96208736553979"/>
    <n v="574.95799999999997"/>
    <n v="-5.2106634475217461E-3"/>
    <n v="37.443659033875804"/>
    <n v="2507"/>
    <n v="0.89866156787762907"/>
    <n v="21533.8"/>
    <n v="98.678201936846733"/>
    <m/>
    <m/>
    <n v="2811.2847764027319"/>
    <n v="1.7299480168045334"/>
    <m/>
    <m/>
    <n v="31749.18245243562"/>
    <n v="158422.25"/>
    <m/>
    <n v="-0.79959139292343329"/>
    <n v="30.852137193108096"/>
    <m/>
    <n v="30.76455"/>
    <n v="2.8470168784557881E-3"/>
    <n v="31.340845456040913"/>
    <m/>
    <m/>
    <n v="3950.1875034053178"/>
    <n v="2717.5506286010382"/>
    <n v="3213.3963422520583"/>
    <m/>
  </r>
  <r>
    <x v="2501"/>
    <n v="13.89"/>
    <n v="15.77"/>
    <n v="1123.9645"/>
    <n v="1002.2934"/>
    <n v="486.86790000000002"/>
    <n v="36680.639999999999"/>
    <n v="32712.93"/>
    <n v="1.3889898424768177E-6"/>
    <n v="690.00908595430212"/>
    <n v="690.38"/>
    <m/>
    <n v="1733850.6624600941"/>
    <m/>
    <m/>
    <n v="11495.201239481175"/>
    <m/>
    <m/>
    <n v="35.592450711196378"/>
    <m/>
    <m/>
    <n v="62.160557917022473"/>
    <n v="62.12"/>
    <n v="6.5289628175269065E-4"/>
    <n v="38.421484457986473"/>
    <m/>
    <m/>
    <m/>
    <n v="572.82736955430892"/>
    <n v="575.76400000000001"/>
    <n v="-5.100406495875176E-3"/>
    <n v="37.413123188605972"/>
    <n v="2508"/>
    <n v="0.88078630310716555"/>
    <n v="21502.04"/>
    <n v="98.524968734488951"/>
    <m/>
    <m/>
    <n v="2815.4311139975152"/>
    <n v="1.7323352694775518"/>
    <m/>
    <m/>
    <n v="31846.001049449769"/>
    <n v="158851.5"/>
    <m/>
    <n v="-0.79952344768888073"/>
    <n v="30.803139483023067"/>
    <m/>
    <n v="30.711950000000002"/>
    <n v="2.9691857085942797E-3"/>
    <n v="31.291415136048091"/>
    <m/>
    <m/>
    <n v="3946.9660683879306"/>
    <n v="2715.3852061136677"/>
    <n v="3208.2929984745933"/>
    <m/>
  </r>
  <r>
    <x v="2502"/>
    <n v="14.21"/>
    <n v="15.83"/>
    <n v="1118.7837999999999"/>
    <n v="997.67219999999998"/>
    <n v="490.99709999999999"/>
    <n v="36467.730000000003"/>
    <n v="32523"/>
    <n v="1.3889898424768177E-6"/>
    <n v="686.81187334326535"/>
    <n v="687.18"/>
    <m/>
    <n v="1717787.1179051318"/>
    <m/>
    <m/>
    <n v="11415.591663455261"/>
    <m/>
    <m/>
    <n v="35.673573935903747"/>
    <m/>
    <m/>
    <n v="61.798244762967485"/>
    <n v="61.76"/>
    <n v="6.192481050435461E-4"/>
    <n v="38.643182460899432"/>
    <m/>
    <m/>
    <m/>
    <n v="570.16987417733424"/>
    <n v="573.04600000000005"/>
    <n v="-5.0190138709035326E-3"/>
    <n v="37.728000302717284"/>
    <n v="2509"/>
    <n v="0.89766266582438414"/>
    <n v="21406.94"/>
    <n v="98.081549919801148"/>
    <m/>
    <m/>
    <n v="2827.8833045311189"/>
    <n v="1.7398321623552842"/>
    <m/>
    <m/>
    <n v="31551.277778523941"/>
    <n v="157372.5"/>
    <m/>
    <n v="-0.7995121270963863"/>
    <n v="30.943719957025642"/>
    <m/>
    <n v="30.851749999999999"/>
    <n v="2.9810288565685905E-3"/>
    <n v="31.434569121965225"/>
    <m/>
    <m/>
    <n v="3980.1846072103663"/>
    <n v="2721.5741815801239"/>
    <n v="3222.9351212592942"/>
    <m/>
  </r>
  <r>
    <x v="2503"/>
    <n v="14.11"/>
    <n v="15.87"/>
    <n v="1144.6521"/>
    <n v="1020.7388"/>
    <n v="478.55470000000003"/>
    <n v="36744.11"/>
    <n v="32769.440000000002"/>
    <n v="1.3889898424768177E-6"/>
    <n v="702.67506888333151"/>
    <n v="703.05"/>
    <m/>
    <n v="1797140.288363036"/>
    <m/>
    <m/>
    <n v="11811.3783083743"/>
    <m/>
    <m/>
    <n v="35.260262178135157"/>
    <m/>
    <m/>
    <n v="62.265080253134691"/>
    <n v="62.24"/>
    <n v="4.0296036527465162E-4"/>
    <n v="38.349002178984513"/>
    <m/>
    <m/>
    <m/>
    <n v="583.33565960443741"/>
    <n v="586.22799999999995"/>
    <n v="-4.9338148221554912E-3"/>
    <n v="36.769564274281151"/>
    <n v="2510"/>
    <n v="0.88909892879647134"/>
    <n v="21608.45"/>
    <n v="98.997090697092275"/>
    <m/>
    <m/>
    <n v="2801.2635837912057"/>
    <n v="1.7232912220075509"/>
    <m/>
    <m/>
    <n v="33009.12294825456"/>
    <n v="164641.5"/>
    <m/>
    <n v="-0.79950909735240172"/>
    <n v="30.226880271264033"/>
    <m/>
    <n v="30.13785"/>
    <n v="2.9541016118943553E-3"/>
    <n v="30.706695575647501"/>
    <m/>
    <m/>
    <n v="3879.0726400568205"/>
    <n v="2690.0421962817745"/>
    <n v="3148.2728698311489"/>
    <m/>
  </r>
  <r>
    <x v="2504"/>
    <n v="14.2"/>
    <n v="15.97"/>
    <n v="1142.5517"/>
    <n v="1018.8615"/>
    <n v="482.47109999999998"/>
    <n v="36731.550000000003"/>
    <n v="32758.11"/>
    <n v="1.3889898424768177E-6"/>
    <n v="701.33437700991055"/>
    <n v="701.71"/>
    <m/>
    <n v="1790294.4843558962"/>
    <m/>
    <m/>
    <n v="11778.454982032921"/>
    <m/>
    <m/>
    <n v="35.289931117365462"/>
    <m/>
    <m/>
    <n v="62.239243520625799"/>
    <n v="62.2"/>
    <n v="6.3092476890336258E-4"/>
    <n v="38.358164672571966"/>
    <m/>
    <m/>
    <m/>
    <n v="582.21256448649081"/>
    <n v="585.04600000000005"/>
    <n v="-4.8430986854183233E-3"/>
    <n v="37.06331961778487"/>
    <n v="2511"/>
    <n v="0.88916718847839693"/>
    <n v="21640.04"/>
    <n v="99.118595506767363"/>
    <m/>
    <m/>
    <n v="2797.1683378752809"/>
    <n v="1.7202825813128169"/>
    <m/>
    <m/>
    <n v="32884.380258860117"/>
    <n v="164019.75"/>
    <m/>
    <n v="-0.79950963064594283"/>
    <n v="30.278241229522035"/>
    <m/>
    <n v="30.190149999999999"/>
    <n v="2.9178798224598346E-3"/>
    <n v="30.759884901079172"/>
    <m/>
    <m/>
    <n v="3910.0628989392949"/>
    <n v="2692.3056706157213"/>
    <n v="3153.6223571087335"/>
    <m/>
  </r>
  <r>
    <x v="2505"/>
    <n v="14.8"/>
    <n v="16.350000000000001"/>
    <n v="1158.0241000000001"/>
    <n v="1032.6575"/>
    <n v="476.17930000000001"/>
    <n v="37067.120000000003"/>
    <n v="33057.339999999997"/>
    <n v="1.3889898424768177E-6"/>
    <n v="710.81449297311497"/>
    <n v="711.2"/>
    <m/>
    <n v="1838697.2525190143"/>
    <m/>
    <m/>
    <n v="12017.570834137856"/>
    <m/>
    <m/>
    <n v="35.050095341414256"/>
    <m/>
    <m/>
    <n v="62.806313773636816"/>
    <n v="62.8"/>
    <n v="1.005377967646659E-4"/>
    <n v="38.006427819843331"/>
    <m/>
    <m/>
    <m/>
    <n v="590.07909884102457"/>
    <n v="592.88800000000003"/>
    <n v="-4.7376589827681226E-3"/>
    <n v="36.577629830259291"/>
    <n v="2512"/>
    <n v="0.90519877675840976"/>
    <n v="21845.85"/>
    <n v="100.05346089663209"/>
    <m/>
    <m/>
    <n v="2770.5655582307841"/>
    <n v="1.7037601206325808"/>
    <m/>
    <m/>
    <n v="33773.790825154771"/>
    <n v="168425.25"/>
    <m/>
    <n v="-0.79947311448161862"/>
    <n v="29.86686443402661"/>
    <m/>
    <n v="29.779150000000001"/>
    <n v="2.9454982437917554E-3"/>
    <n v="30.342297340976874"/>
    <m/>
    <m/>
    <n v="3858.8241637644192"/>
    <n v="2674.0083489954982"/>
    <n v="3110.7755137390736"/>
    <m/>
  </r>
  <r>
    <x v="2506"/>
    <n v="14.47"/>
    <n v="16.079999999999998"/>
    <n v="1145.6333"/>
    <n v="1021.6067"/>
    <n v="475.83249999999998"/>
    <n v="37059.93"/>
    <n v="33050.879999999997"/>
    <n v="1.3889898424768177E-6"/>
    <n v="703.19166668442256"/>
    <n v="703.57"/>
    <m/>
    <n v="1799265.4303571142"/>
    <m/>
    <m/>
    <n v="11824.551611596118"/>
    <m/>
    <m/>
    <n v="35.236719368457507"/>
    <m/>
    <m/>
    <n v="62.792599934649616"/>
    <n v="62.76"/>
    <n v="5.1943809193133461E-4"/>
    <n v="38.012501769759091"/>
    <m/>
    <m/>
    <m/>
    <n v="583.74767941613425"/>
    <n v="586.524"/>
    <n v="-4.7335157365525626E-3"/>
    <n v="36.548637165833526"/>
    <n v="2513"/>
    <n v="0.89987562189054737"/>
    <n v="21801.1"/>
    <n v="99.840710596344451"/>
    <m/>
    <m/>
    <n v="2776.240906579822"/>
    <n v="1.7070883398391963"/>
    <m/>
    <m/>
    <n v="33049.828659791936"/>
    <n v="164806"/>
    <m/>
    <n v="-0.79946222431348413"/>
    <n v="30.185073409611306"/>
    <m/>
    <n v="30.096599999999999"/>
    <n v="2.9396479871914849E-3"/>
    <n v="30.665908359853784"/>
    <m/>
    <m/>
    <n v="3855.7655294412762"/>
    <n v="2688.2460907641253"/>
    <n v="3143.9184870058994"/>
    <m/>
  </r>
  <r>
    <x v="2507"/>
    <n v="16.22"/>
    <n v="17.13"/>
    <n v="1200.0438999999999"/>
    <n v="1070.1253999999999"/>
    <n v="456.89409999999998"/>
    <n v="37494.21"/>
    <n v="33438.14"/>
    <n v="1.3889898424768177E-6"/>
    <n v="736.57102477898366"/>
    <n v="736.97"/>
    <m/>
    <n v="1970082.4856613288"/>
    <m/>
    <m/>
    <n v="12666.797184559964"/>
    <m/>
    <m/>
    <n v="34.399083323876233"/>
    <m/>
    <m/>
    <n v="63.526874463596577"/>
    <n v="63.52"/>
    <n v="1.0822518256570213E-4"/>
    <n v="37.565768733307884"/>
    <m/>
    <m/>
    <m/>
    <n v="611.45375083688032"/>
    <n v="614.428"/>
    <n v="-4.8406797267046553E-3"/>
    <n v="35.091721461315394"/>
    <n v="2514"/>
    <n v="0.94687682428488029"/>
    <n v="22198.18"/>
    <n v="101.65124755100938"/>
    <m/>
    <m/>
    <n v="2725.6751214045457"/>
    <n v="1.6758369675417695"/>
    <m/>
    <m/>
    <n v="36187.849946924442"/>
    <n v="180466.75"/>
    <m/>
    <n v="-0.7994763581273312"/>
    <n v="28.750168405244935"/>
    <m/>
    <n v="28.671849999999999"/>
    <n v="2.7315434910875069E-3"/>
    <n v="29.208466612408142"/>
    <m/>
    <m/>
    <n v="3702.0655343554376"/>
    <n v="2624.3419628348825"/>
    <n v="2994.4663286789205"/>
    <m/>
  </r>
  <r>
    <x v="2508"/>
    <n v="17.82"/>
    <n v="17.93"/>
    <n v="1240.7573"/>
    <n v="1106.4295999999999"/>
    <n v="440.97710000000001"/>
    <n v="37738.269999999997"/>
    <n v="33655.75"/>
    <n v="1.3889898424768177E-6"/>
    <n v="761.54179999810151"/>
    <n v="761.95"/>
    <m/>
    <n v="2103661.1241759825"/>
    <m/>
    <m/>
    <n v="13311.254659436921"/>
    <m/>
    <m/>
    <n v="33.814705594244771"/>
    <m/>
    <m/>
    <n v="63.938829055222669"/>
    <n v="63.92"/>
    <n v="2.9457220310802334E-4"/>
    <n v="37.319968256129357"/>
    <m/>
    <m/>
    <m/>
    <n v="632.1792447126428"/>
    <n v="635.27800000000002"/>
    <n v="-4.8777941111721734E-3"/>
    <n v="33.867036696735717"/>
    <n v="2515"/>
    <n v="0.99386503067484666"/>
    <n v="22361.75"/>
    <n v="102.3922815433716"/>
    <m/>
    <m/>
    <n v="2705.5906514341182"/>
    <n v="1.6633306686248395"/>
    <m/>
    <m/>
    <n v="38641.90658548518"/>
    <n v="192707"/>
    <m/>
    <n v="-0.79947844870458684"/>
    <n v="27.773520060107899"/>
    <m/>
    <n v="27.698499999999999"/>
    <n v="2.7084520861382355E-3"/>
    <n v="28.21655956877802"/>
    <m/>
    <m/>
    <n v="3572.865168326126"/>
    <n v="2579.759176032725"/>
    <n v="2892.7437737620135"/>
    <m/>
  </r>
  <r>
    <x v="2509"/>
    <n v="15.64"/>
    <n v="16.690000000000001"/>
    <n v="1169.6714999999999"/>
    <n v="1043.0351000000001"/>
    <n v="463.00369999999998"/>
    <n v="36600.81"/>
    <n v="32641.200000000001"/>
    <n v="1.3889898424768177E-6"/>
    <n v="717.85882852281429"/>
    <n v="718.24"/>
    <m/>
    <n v="1862351.6240910883"/>
    <m/>
    <m/>
    <n v="12166.872979287407"/>
    <m/>
    <m/>
    <n v="34.780721171579046"/>
    <m/>
    <m/>
    <n v="62.007128304181144"/>
    <n v="62"/>
    <n v="1.1497264808291163E-4"/>
    <n v="38.44087036696132"/>
    <m/>
    <m/>
    <m/>
    <n v="595.90618103743714"/>
    <n v="598.90200000000004"/>
    <n v="-5.0021856039267343E-3"/>
    <n v="35.551811606721131"/>
    <n v="2516"/>
    <n v="0.93708807669263028"/>
    <n v="21576.2"/>
    <n v="98.772183724221122"/>
    <m/>
    <m/>
    <n v="2800.6358395895209"/>
    <n v="1.72127252105221"/>
    <m/>
    <m/>
    <n v="34210.358868135263"/>
    <n v="170655"/>
    <m/>
    <n v="-0.7995349748431908"/>
    <n v="29.360741616415954"/>
    <m/>
    <n v="29.2896"/>
    <n v="2.4289036523528207E-3"/>
    <n v="29.830082723754987"/>
    <m/>
    <m/>
    <n v="3750.6035883201275"/>
    <n v="2653.457512482024"/>
    <n v="3058.0604230255622"/>
    <m/>
  </r>
  <r>
    <x v="2510"/>
    <n v="14.52"/>
    <n v="16.149999999999999"/>
    <n v="1129.8390999999999"/>
    <n v="1007.5137999999999"/>
    <n v="481.48970000000003"/>
    <n v="36258.160000000003"/>
    <n v="32335.57"/>
    <n v="1.3889898424768177E-6"/>
    <n v="693.39570648041854"/>
    <n v="693.77"/>
    <m/>
    <n v="1735428.1698944548"/>
    <m/>
    <m/>
    <n v="11545.235039300875"/>
    <m/>
    <m/>
    <n v="35.372041567581306"/>
    <m/>
    <m/>
    <n v="61.425131260768481"/>
    <n v="61.4"/>
    <n v="4.0930392131088844E-4"/>
    <n v="38.799423332035808"/>
    <m/>
    <m/>
    <m/>
    <n v="575.59561474831719"/>
    <n v="578.43600000000004"/>
    <n v="-4.9104572531496471E-3"/>
    <n v="36.968881669935939"/>
    <n v="2517"/>
    <n v="0.89907120743034064"/>
    <n v="21356.99"/>
    <n v="97.761043535219088"/>
    <m/>
    <m/>
    <n v="2829.0897555893916"/>
    <n v="1.7385954904927949"/>
    <m/>
    <m/>
    <n v="31879.1684844876"/>
    <n v="158995.75"/>
    <m/>
    <n v="-0.7994967256389709"/>
    <n v="30.359228436043932"/>
    <m/>
    <n v="30.27985"/>
    <n v="2.6214937010564654E-3"/>
    <n v="30.84486931143983"/>
    <m/>
    <m/>
    <n v="3900.0999943763995"/>
    <n v="2698.5699625464058"/>
    <n v="3162.0575585853044"/>
    <m/>
  </r>
  <r>
    <x v="2511"/>
    <n v="15.12"/>
    <n v="16.38"/>
    <n v="1158.2372"/>
    <n v="1032.8359"/>
    <n v="474.30169999999998"/>
    <n v="36393.54"/>
    <n v="32456.26"/>
    <n v="1.3889898424768177E-6"/>
    <n v="710.806626111897"/>
    <n v="711.19"/>
    <m/>
    <n v="1822582.2203854101"/>
    <m/>
    <m/>
    <n v="11980.374140805554"/>
    <m/>
    <m/>
    <n v="34.926625246443507"/>
    <m/>
    <m/>
    <n v="61.652975844033605"/>
    <n v="61.64"/>
    <n v="2.1051012384165624E-4"/>
    <n v="38.65323150212015"/>
    <m/>
    <m/>
    <m/>
    <n v="590.04523100351901"/>
    <n v="592.91600000000005"/>
    <n v="-4.8417802799739507E-3"/>
    <n v="36.414640844457878"/>
    <n v="2518"/>
    <n v="0.92307692307692313"/>
    <n v="21511.9"/>
    <n v="98.462451102053009"/>
    <m/>
    <m/>
    <n v="2808.5693407725867"/>
    <n v="1.7258212124720751"/>
    <m/>
    <m/>
    <n v="33480.494661883364"/>
    <n v="166962"/>
    <m/>
    <n v="-0.79947236699438573"/>
    <n v="29.594823790611169"/>
    <m/>
    <n v="29.514849999999999"/>
    <n v="2.7096119618148506E-3"/>
    <n v="30.068566985656251"/>
    <m/>
    <m/>
    <n v="3841.6293416899266"/>
    <n v="2664.5886866069354"/>
    <n v="3082.4411911272073"/>
    <m/>
  </r>
  <r>
    <x v="2512"/>
    <n v="14.52"/>
    <n v="15.86"/>
    <n v="1139.8514"/>
    <n v="1016.4392"/>
    <n v="474.37270000000001"/>
    <n v="36088.949999999997"/>
    <n v="32184.58"/>
    <n v="1.3889898424768177E-6"/>
    <n v="699.50626003176785"/>
    <n v="699.89"/>
    <m/>
    <n v="1764636.3934298179"/>
    <m/>
    <m/>
    <n v="11694.971853740279"/>
    <m/>
    <m/>
    <n v="35.202946341390764"/>
    <m/>
    <m/>
    <n v="61.135490237480788"/>
    <n v="61.12"/>
    <n v="2.5343974935854163E-4"/>
    <n v="38.975396714276108"/>
    <m/>
    <m/>
    <m/>
    <n v="580.66131282203241"/>
    <n v="583.56200000000001"/>
    <n v="-4.970658092829261E-3"/>
    <n v="36.4177470333616"/>
    <n v="2519"/>
    <n v="0.91551071878940737"/>
    <n v="21236.62"/>
    <n v="97.194872963602663"/>
    <m/>
    <m/>
    <n v="2844.5095863170473"/>
    <n v="1.7477402301182652"/>
    <m/>
    <m/>
    <n v="32416.368648833359"/>
    <n v="161707.25"/>
    <m/>
    <n v="-0.79953670197945137"/>
    <n v="30.063253670437529"/>
    <m/>
    <n v="29.98875"/>
    <n v="2.4843873264983607E-3"/>
    <n v="30.544830654971587"/>
    <m/>
    <m/>
    <n v="3841.9570347868967"/>
    <n v="2685.6695112864481"/>
    <n v="3131.2303836882934"/>
    <m/>
  </r>
  <r>
    <x v="2513"/>
    <n v="15"/>
    <n v="16.18"/>
    <n v="1157.8723"/>
    <n v="1032.5075999999999"/>
    <n v="472.07670000000002"/>
    <n v="36352.67"/>
    <n v="32419.73"/>
    <n v="1.3889898424768177E-6"/>
    <n v="710.54803544720369"/>
    <n v="710.93"/>
    <m/>
    <n v="1820349.2100660645"/>
    <m/>
    <m/>
    <n v="11972.177355588523"/>
    <m/>
    <m/>
    <n v="34.92378409187171"/>
    <m/>
    <m/>
    <n v="61.580736234499113"/>
    <n v="61.56"/>
    <n v="3.3684591454052892E-4"/>
    <n v="38.689253729206683"/>
    <m/>
    <m/>
    <m/>
    <n v="589.82374110880937"/>
    <n v="592.74400000000003"/>
    <n v="-4.9266781126264814E-3"/>
    <n v="36.239149008140856"/>
    <n v="2520"/>
    <n v="0.92707045735475901"/>
    <n v="21504.14"/>
    <n v="98.411562504532355"/>
    <m/>
    <m/>
    <n v="2808.6769912745431"/>
    <n v="1.7255601681730479"/>
    <m/>
    <m/>
    <n v="33440.151384657467"/>
    <n v="166783.75"/>
    <m/>
    <n v="-0.79949994298211025"/>
    <n v="29.586620035282664"/>
    <m/>
    <n v="29.513500000000001"/>
    <n v="2.4775114873756277E-3"/>
    <n v="30.060891946267024"/>
    <m/>
    <m/>
    <n v="3823.1155084627308"/>
    <n v="2664.3719319598576"/>
    <n v="3081.5867311200982"/>
    <m/>
  </r>
  <r>
    <x v="2514"/>
    <n v="15.09"/>
    <n v="16.100000000000001"/>
    <n v="1154.9636"/>
    <n v="1029.9095"/>
    <n v="472.53919999999999"/>
    <n v="36352.82"/>
    <n v="32419.73"/>
    <n v="1.3889898424768177E-6"/>
    <n v="708.71121696805528"/>
    <n v="709.1"/>
    <m/>
    <n v="1810950.0473764846"/>
    <m/>
    <m/>
    <n v="11926.645849310697"/>
    <m/>
    <m/>
    <n v="34.964993184445319"/>
    <m/>
    <m/>
    <n v="61.57648574988346"/>
    <n v="61.56"/>
    <n v="2.6779970570922629E-4"/>
    <n v="38.685122176029083"/>
    <m/>
    <m/>
    <m/>
    <n v="588.28879393580428"/>
    <n v="591.226"/>
    <n v="-4.967992043982683E-3"/>
    <n v="36.267646975118822"/>
    <n v="2521"/>
    <n v="0.93726708074534149"/>
    <n v="21504.14"/>
    <n v="98.388511732990025"/>
    <m/>
    <m/>
    <n v="2808.6769912745431"/>
    <n v="1.7250694937427793"/>
    <m/>
    <m/>
    <n v="33268.496870850737"/>
    <n v="165922.75"/>
    <m/>
    <n v="-0.79949406051399985"/>
    <n v="29.65692464924858"/>
    <m/>
    <n v="29.58475"/>
    <n v="2.4395896280542395E-3"/>
    <n v="30.133315977231657"/>
    <m/>
    <m/>
    <n v="3826.1219537710531"/>
    <n v="2667.515816634721"/>
    <n v="3088.9092899414686"/>
    <m/>
  </r>
  <r>
    <x v="2515"/>
    <n v="14.02"/>
    <n v="15.53"/>
    <n v="1137.8521000000001"/>
    <n v="1014.6493"/>
    <n v="477.48840000000001"/>
    <n v="36429.25"/>
    <n v="32487.84"/>
    <n v="1.3889898424768177E-6"/>
    <n v="698.19419712288175"/>
    <n v="698.57"/>
    <m/>
    <n v="1757207.2468437294"/>
    <m/>
    <m/>
    <n v="11661.457821301292"/>
    <m/>
    <m/>
    <n v="35.223115071756418"/>
    <m/>
    <m/>
    <n v="61.704442644600817"/>
    <n v="61.68"/>
    <n v="3.9628152725068588E-4"/>
    <n v="38.6024751383897"/>
    <m/>
    <m/>
    <m/>
    <n v="579.55542858176204"/>
    <n v="582.41800000000001"/>
    <n v="-4.9149775903869486E-3"/>
    <n v="36.645141336982938"/>
    <n v="2522"/>
    <n v="0.90276883451384415"/>
    <n v="21464.09"/>
    <n v="98.197601730587479"/>
    <m/>
    <m/>
    <n v="2813.9079613807899"/>
    <n v="1.7281184867992558"/>
    <m/>
    <m/>
    <n v="32281.528355863073"/>
    <n v="160978.5"/>
    <m/>
    <n v="-0.79946683342270508"/>
    <n v="30.094950444760698"/>
    <m/>
    <n v="30.021899999999999"/>
    <n v="2.4332385612069185E-3"/>
    <n v="30.578713666525392"/>
    <m/>
    <m/>
    <n v="3865.9464140219202"/>
    <n v="2687.208204772473"/>
    <n v="3134.5317529916174"/>
    <m/>
  </r>
  <r>
    <x v="2516"/>
    <n v="14.93"/>
    <n v="16.079999999999998"/>
    <n v="1163.9935"/>
    <n v="1037.9588000000001"/>
    <n v="471.22770000000003"/>
    <n v="36809.230000000003"/>
    <n v="32826.660000000003"/>
    <n v="1.3889898424768177E-6"/>
    <n v="714.21733178373802"/>
    <n v="714.6"/>
    <m/>
    <n v="1837863.2258662668"/>
    <m/>
    <m/>
    <n v="12063.18949009949"/>
    <m/>
    <m/>
    <n v="34.817619190871341"/>
    <m/>
    <m/>
    <n v="62.34653854014352"/>
    <n v="62.32"/>
    <n v="4.2584307033899371E-4"/>
    <n v="38.198524982884102"/>
    <m/>
    <m/>
    <m/>
    <n v="592.85247837575412"/>
    <n v="595.74400000000003"/>
    <n v="-4.8536311305626967E-3"/>
    <n v="36.162331649977808"/>
    <n v="2523"/>
    <n v="0.92848258706467668"/>
    <n v="21788.560000000001"/>
    <n v="99.674259366619481"/>
    <m/>
    <m/>
    <n v="2771.3704619466548"/>
    <n v="1.7018333930982874"/>
    <m/>
    <m/>
    <n v="33763.595191004009"/>
    <n v="168361.75"/>
    <m/>
    <n v="-0.79945804084951599"/>
    <n v="29.402210804410331"/>
    <m/>
    <n v="29.331"/>
    <n v="2.4278341826167171E-3"/>
    <n v="29.875166520328673"/>
    <m/>
    <m/>
    <n v="3815.0115203352416"/>
    <n v="2656.2725008775737"/>
    <n v="3062.379635538563"/>
    <m/>
  </r>
  <r>
    <x v="2517"/>
    <n v="14.62"/>
    <n v="15.87"/>
    <n v="1143.6998000000001"/>
    <n v="1019.8611"/>
    <n v="474.24400000000003"/>
    <n v="36593.49"/>
    <n v="32634.22"/>
    <n v="1.3889898424768177E-6"/>
    <n v="701.74816422936522"/>
    <n v="702.13"/>
    <m/>
    <n v="1773696.0688222721"/>
    <m/>
    <m/>
    <n v="11747.578791704742"/>
    <m/>
    <m/>
    <n v="35.12024257294793"/>
    <m/>
    <m/>
    <n v="61.979612289028879"/>
    <n v="61.96"/>
    <n v="3.1653145624388479E-4"/>
    <n v="38.421088775179953"/>
    <m/>
    <m/>
    <m/>
    <n v="582.49883073333115"/>
    <n v="585.29"/>
    <n v="-4.7688654627088267E-3"/>
    <n v="36.391461384410668"/>
    <n v="2524"/>
    <n v="0.92123503465658474"/>
    <n v="21591.71"/>
    <n v="98.766034060075086"/>
    <m/>
    <m/>
    <n v="2796.4085679726704"/>
    <n v="1.717045922911338"/>
    <m/>
    <m/>
    <n v="32585.102724196713"/>
    <n v="162487.75"/>
    <m/>
    <n v="-0.79946117338570621"/>
    <n v="29.913470218228394"/>
    <m/>
    <n v="29.841000000000001"/>
    <n v="2.4285452306689326E-3"/>
    <n v="30.394983598622048"/>
    <m/>
    <m/>
    <n v="3839.1839820275245"/>
    <n v="2679.3599544890881"/>
    <n v="3115.629727096949"/>
    <m/>
  </r>
  <r>
    <x v="2518"/>
    <n v="14.41"/>
    <n v="15.46"/>
    <n v="1132.9775999999999"/>
    <n v="1010.2985"/>
    <n v="479.02249999999998"/>
    <n v="36368.199999999997"/>
    <n v="32433.26"/>
    <n v="1.3889898424768177E-6"/>
    <n v="695.1523156668826"/>
    <n v="695.53"/>
    <m/>
    <n v="1740358.1305649448"/>
    <m/>
    <m/>
    <n v="11582.243173993882"/>
    <m/>
    <m/>
    <n v="35.283974479159596"/>
    <m/>
    <m/>
    <n v="61.596529136251114"/>
    <n v="61.56"/>
    <n v="5.9339077730857781E-4"/>
    <n v="38.656307932742749"/>
    <m/>
    <m/>
    <m/>
    <n v="577.02050363122339"/>
    <n v="579.75"/>
    <n v="-4.7080575571826211E-3"/>
    <n v="36.75577646864749"/>
    <n v="2525"/>
    <n v="0.93208279430789132"/>
    <n v="21405.43"/>
    <n v="97.90629610119214"/>
    <m/>
    <m/>
    <n v="2820.5342619562389"/>
    <n v="1.7316953687556054"/>
    <m/>
    <m/>
    <n v="31972.964965419909"/>
    <n v="159392.25"/>
    <m/>
    <n v="-0.79940702910323491"/>
    <n v="30.192543835414114"/>
    <m/>
    <n v="30.119499999999999"/>
    <n v="2.4251343951298132E-3"/>
    <n v="30.678886234592827"/>
    <m/>
    <m/>
    <n v="3877.6180702065767"/>
    <n v="2691.8512324711373"/>
    <n v="3144.6965672665815"/>
    <m/>
  </r>
  <r>
    <x v="2519"/>
    <n v="13.88"/>
    <n v="15.08"/>
    <n v="1102.4025999999999"/>
    <n v="983.03"/>
    <n v="495.16449999999998"/>
    <n v="35731.760000000002"/>
    <n v="31865.55"/>
    <n v="1.2500718804542288E-6"/>
    <n v="676.34317167873178"/>
    <n v="676.71"/>
    <m/>
    <n v="1646194.6296907051"/>
    <m/>
    <m/>
    <n v="11113.007017806385"/>
    <m/>
    <m/>
    <n v="35.757349047644368"/>
    <m/>
    <m/>
    <n v="60.514168935499114"/>
    <n v="60.48"/>
    <n v="5.6496255785587479E-4"/>
    <n v="39.328729138798103"/>
    <m/>
    <m/>
    <m/>
    <n v="561.39795763252096"/>
    <n v="563.99400000000003"/>
    <n v="-4.6029609667461724E-3"/>
    <n v="37.987026770145526"/>
    <n v="2526"/>
    <n v="0.92042440318302388"/>
    <n v="20935.86"/>
    <n v="95.736100525788586"/>
    <m/>
    <m/>
    <n v="2882.4082011103123"/>
    <n v="1.7691802746113539"/>
    <m/>
    <m/>
    <n v="30243.972169817389"/>
    <n v="150734.25"/>
    <m/>
    <n v="-0.79935567284928677"/>
    <n v="31.003124488482641"/>
    <m/>
    <n v="30.929099999999998"/>
    <n v="2.3933605724912876E-3"/>
    <n v="31.503561311822274"/>
    <m/>
    <m/>
    <n v="4007.5110795981363"/>
    <n v="2727.9654722756372"/>
    <n v="3229.1223848158611"/>
    <m/>
  </r>
  <r>
    <x v="2520"/>
    <n v="13.1"/>
    <n v="14.4"/>
    <n v="1064.6005"/>
    <n v="949.32010000000002"/>
    <n v="511.6755"/>
    <n v="35168.67"/>
    <n v="31363.34"/>
    <n v="1.2500718804542288E-6"/>
    <n v="653.13499960555134"/>
    <n v="653.49"/>
    <m/>
    <n v="1533225.1725266126"/>
    <m/>
    <m/>
    <n v="10541.277874989148"/>
    <m/>
    <m/>
    <n v="36.369494929942597"/>
    <m/>
    <m/>
    <n v="59.559085375356204"/>
    <n v="59.52"/>
    <n v="6.5667633326960129E-4"/>
    <n v="39.947133323033583"/>
    <m/>
    <m/>
    <m/>
    <n v="542.13099696418715"/>
    <n v="544.57600000000002"/>
    <n v="-4.4897370354419763E-3"/>
    <n v="39.251156920274845"/>
    <n v="2527"/>
    <n v="0.90972222222222221"/>
    <n v="20517.05"/>
    <n v="93.813628411038096"/>
    <m/>
    <m/>
    <n v="2940.0691416547661"/>
    <n v="1.8044006586361077"/>
    <m/>
    <m/>
    <n v="28168.780439255905"/>
    <n v="140384.5"/>
    <m/>
    <n v="-0.79934550866188281"/>
    <n v="32.064784939286632"/>
    <m/>
    <n v="31.987400000000001"/>
    <n v="2.4192319252778205E-3"/>
    <n v="32.582711731320735"/>
    <m/>
    <m/>
    <n v="4140.8728089419756"/>
    <n v="2774.6667204213045"/>
    <n v="3339.6993535352053"/>
    <m/>
  </r>
  <r>
    <x v="2521"/>
    <n v="13.09"/>
    <n v="14.45"/>
    <n v="1071.7003"/>
    <n v="955.6499"/>
    <n v="508.4359"/>
    <n v="35336.81"/>
    <n v="31513.25"/>
    <n v="1.2500718804542288E-6"/>
    <n v="657.47471223116315"/>
    <n v="657.83"/>
    <m/>
    <n v="1553603.1105680261"/>
    <m/>
    <m/>
    <n v="10646.605206964614"/>
    <m/>
    <m/>
    <n v="36.247300689947579"/>
    <m/>
    <m/>
    <n v="59.842375766673143"/>
    <n v="59.8"/>
    <n v="7.0862486075484732E-4"/>
    <n v="39.754773906013249"/>
    <m/>
    <m/>
    <m/>
    <n v="545.73007476684188"/>
    <n v="548.10199999999998"/>
    <n v="-4.3275252291692379E-3"/>
    <n v="39.000132723866358"/>
    <n v="2528"/>
    <n v="0.90588235294117647"/>
    <n v="20671.669999999998"/>
    <n v="94.513243592117917"/>
    <m/>
    <m/>
    <n v="2917.9122774524244"/>
    <n v="1.7906326282216092"/>
    <m/>
    <m/>
    <n v="28543.461576081128"/>
    <n v="142236.5"/>
    <m/>
    <n v="-0.79932393178908978"/>
    <n v="31.849502481718616"/>
    <m/>
    <n v="31.773250000000001"/>
    <n v="2.3998955636774788E-3"/>
    <n v="32.364302734355249"/>
    <m/>
    <m/>
    <n v="4114.3905508162907"/>
    <n v="2765.3443943402181"/>
    <n v="3317.2766650397502"/>
    <m/>
  </r>
  <r>
    <x v="2522"/>
    <n v="13.37"/>
    <n v="14.5"/>
    <n v="1061.0857000000001"/>
    <n v="946.18359999999996"/>
    <n v="508.53210000000001"/>
    <n v="34963.870000000003"/>
    <n v="31180.62"/>
    <n v="1.2500718804542288E-6"/>
    <n v="650.94691527560065"/>
    <n v="651.29999999999995"/>
    <m/>
    <n v="1522757.3856007059"/>
    <m/>
    <m/>
    <n v="10488.31287451702"/>
    <m/>
    <m/>
    <n v="36.425878497472695"/>
    <m/>
    <m/>
    <n v="59.20936350954959"/>
    <n v="59.2"/>
    <n v="1.5816739104024258E-4"/>
    <n v="40.172959509125768"/>
    <m/>
    <m/>
    <m/>
    <n v="540.30873916799408"/>
    <n v="542.67200000000003"/>
    <n v="-4.3548604534708879E-3"/>
    <n v="39.005000407713993"/>
    <n v="2529"/>
    <n v="0.92206896551724138"/>
    <n v="20437.87"/>
    <n v="93.43698687122243"/>
    <m/>
    <m/>
    <n v="2950.9143469740638"/>
    <n v="1.8107133168555645"/>
    <m/>
    <m/>
    <n v="27977.037673240091"/>
    <n v="139408.75"/>
    <m/>
    <n v="-0.79931648714130143"/>
    <n v="32.163493296281544"/>
    <m/>
    <n v="32.086599999999997"/>
    <n v="2.396430169651742E-3"/>
    <n v="32.683723022753028"/>
    <m/>
    <m/>
    <n v="4114.9040760539847"/>
    <n v="2778.9682816254335"/>
    <n v="3349.9802968400991"/>
    <m/>
  </r>
  <r>
    <x v="2523"/>
    <n v="13.96"/>
    <n v="14.96"/>
    <n v="1087.127"/>
    <n v="969.40369999999996"/>
    <n v="498.06119999999999"/>
    <n v="35239.730000000003"/>
    <n v="31426.59"/>
    <n v="1.2500718804542288E-6"/>
    <n v="666.90627518928818"/>
    <n v="667.26"/>
    <m/>
    <n v="1597426.5278597358"/>
    <m/>
    <m/>
    <n v="10874.295940916292"/>
    <m/>
    <m/>
    <n v="35.977982008300472"/>
    <m/>
    <m/>
    <n v="59.675061905646402"/>
    <n v="59.64"/>
    <n v="5.8789244879942082E-4"/>
    <n v="39.854628649600151"/>
    <m/>
    <m/>
    <m/>
    <n v="553.55242188290515"/>
    <n v="555.95600000000002"/>
    <n v="-4.3233243585730774E-3"/>
    <n v="38.199410691112213"/>
    <n v="2530"/>
    <n v="0.9331550802139037"/>
    <n v="20708.060000000001"/>
    <n v="94.664837833626848"/>
    <m/>
    <m/>
    <n v="2911.9030631461051"/>
    <n v="1.7866061899070749"/>
    <m/>
    <m/>
    <n v="29349.20623682503"/>
    <n v="146223.5"/>
    <m/>
    <n v="-0.79928529793894254"/>
    <n v="31.372714261698665"/>
    <m/>
    <n v="31.297699999999999"/>
    <n v="2.3967979020396157E-3"/>
    <n v="31.88049906929162"/>
    <m/>
    <m/>
    <n v="4029.9169109771638"/>
    <n v="2744.7977910785171"/>
    <n v="3267.6169117250515"/>
    <m/>
  </r>
  <r>
    <x v="2524"/>
    <n v="15.57"/>
    <n v="15.9"/>
    <n v="1114.104"/>
    <n v="993.45579999999995"/>
    <n v="486.60050000000001"/>
    <n v="35634.67"/>
    <n v="31778.68"/>
    <n v="8.3332864653229421E-7"/>
    <n v="683.40552572435365"/>
    <n v="683.78"/>
    <m/>
    <n v="1676471.5821379961"/>
    <m/>
    <m/>
    <n v="11278.678496976707"/>
    <m/>
    <m/>
    <n v="35.528878663817181"/>
    <m/>
    <m/>
    <n v="60.33944037072547"/>
    <n v="60.32"/>
    <n v="3.2228731308792113E-4"/>
    <n v="39.403840521927926"/>
    <m/>
    <m/>
    <m/>
    <n v="567.23778317359688"/>
    <n v="569.70799999999997"/>
    <n v="-4.3359349463287788E-3"/>
    <n v="37.31321033788182"/>
    <n v="2531"/>
    <n v="0.97924528301886793"/>
    <n v="20913.400000000001"/>
    <n v="95.581136181361302"/>
    <m/>
    <m/>
    <n v="2883.0287902790947"/>
    <n v="1.7683873041729494"/>
    <m/>
    <m/>
    <n v="30802.471947327085"/>
    <n v="153459.75"/>
    <m/>
    <n v="-0.79927979846619657"/>
    <n v="30.590043949497673"/>
    <m/>
    <n v="30.5184"/>
    <n v="2.3475657143778861E-3"/>
    <n v="31.086171668068843"/>
    <m/>
    <m/>
    <n v="3936.4255789020322"/>
    <n v="2710.5352282805452"/>
    <n v="3186.0980884852224"/>
    <m/>
  </r>
  <r>
    <x v="2525"/>
    <n v="14.89"/>
    <n v="15.53"/>
    <n v="1094.5328"/>
    <n v="976.00319999999999"/>
    <n v="494.78489999999999"/>
    <n v="35253.14"/>
    <n v="31438.41"/>
    <n v="8.3332864653229421E-7"/>
    <n v="671.38393225800075"/>
    <n v="671.74"/>
    <m/>
    <n v="1617496.7579396742"/>
    <m/>
    <m/>
    <n v="10981.364807573673"/>
    <m/>
    <m/>
    <n v="35.840023771434559"/>
    <m/>
    <m/>
    <n v="59.691948074786005"/>
    <n v="59.68"/>
    <n v="2.0020232550277406E-4"/>
    <n v="39.824317056862149"/>
    <m/>
    <m/>
    <m/>
    <n v="557.25676503580701"/>
    <n v="559.62199999999996"/>
    <n v="-4.2264867431819342E-3"/>
    <n v="37.938358870475518"/>
    <n v="2532"/>
    <n v="0.95878943979394726"/>
    <n v="20676.099999999999"/>
    <n v="94.489218407729638"/>
    <m/>
    <m/>
    <n v="2915.7419183182101"/>
    <n v="1.788283291576402"/>
    <m/>
    <m/>
    <n v="29719.221519475024"/>
    <n v="148036.5"/>
    <m/>
    <n v="-0.79924395997287812"/>
    <n v="31.125986784203413"/>
    <m/>
    <n v="31.051400000000001"/>
    <n v="2.4020425553570313E-3"/>
    <n v="31.631136429108462"/>
    <m/>
    <m/>
    <n v="4002.3767702369832"/>
    <n v="2734.2728132261386"/>
    <n v="3241.919075340043"/>
    <m/>
  </r>
  <r>
    <x v="2526"/>
    <n v="13.82"/>
    <n v="14.83"/>
    <n v="1067.6505"/>
    <n v="952.03120000000001"/>
    <n v="508.74560000000002"/>
    <n v="34949.19"/>
    <n v="31167.33"/>
    <n v="8.3332864653229421E-7"/>
    <n v="654.87842186871922"/>
    <n v="655.23"/>
    <m/>
    <n v="1537972.5585812123"/>
    <m/>
    <m/>
    <n v="10576.686930264201"/>
    <m/>
    <m/>
    <n v="36.279219981378148"/>
    <m/>
    <m/>
    <n v="59.175845502260472"/>
    <n v="59.16"/>
    <n v="2.6784148513314676E-4"/>
    <n v="40.16625297462231"/>
    <m/>
    <m/>
    <m/>
    <n v="543.55412464148969"/>
    <n v="545.85"/>
    <n v="-4.206055433746192E-3"/>
    <n v="39.006304519764086"/>
    <n v="2533"/>
    <n v="0.93189480782198253"/>
    <n v="20477.12"/>
    <n v="93.572578260896577"/>
    <m/>
    <m/>
    <n v="2943.8020615225355"/>
    <n v="1.8053219921595225"/>
    <m/>
    <m/>
    <n v="28258.378148178293"/>
    <n v="140740.75"/>
    <m/>
    <n v="-0.79921680005131213"/>
    <n v="31.888999126426786"/>
    <m/>
    <n v="31.8126"/>
    <n v="2.4015367001373189E-3"/>
    <n v="32.406869614436474"/>
    <m/>
    <m/>
    <n v="4115.0416557472145"/>
    <n v="2767.7795503918055"/>
    <n v="3321.3904278187129"/>
    <m/>
  </r>
  <r>
    <x v="2527"/>
    <n v="15.89"/>
    <n v="16.07"/>
    <n v="1130.9146000000001"/>
    <n v="1008.4435"/>
    <n v="481.46359999999999"/>
    <n v="35603.15"/>
    <n v="31750.5"/>
    <n v="8.3332864653229421E-7"/>
    <n v="693.66661633976548"/>
    <n v="694.04"/>
    <m/>
    <n v="1720160.358328206"/>
    <m/>
    <m/>
    <n v="11516.653726384548"/>
    <m/>
    <m/>
    <n v="35.203446996341164"/>
    <m/>
    <m/>
    <n v="60.281658355235287"/>
    <n v="60.24"/>
    <n v="6.9153976154190389E-4"/>
    <n v="39.413279720044692"/>
    <m/>
    <m/>
    <m/>
    <n v="575.74568499193322"/>
    <n v="578.13599999999997"/>
    <n v="-4.1345202652434132E-3"/>
    <n v="36.912175095054984"/>
    <n v="2534"/>
    <n v="0.98879900435594281"/>
    <n v="20954.900000000001"/>
    <n v="95.748372638521047"/>
    <m/>
    <m/>
    <n v="2875.1161452924093"/>
    <n v="1.7630323869260349"/>
    <m/>
    <m/>
    <n v="31606.195092034151"/>
    <n v="157389.5"/>
    <m/>
    <n v="-0.79918485609247025"/>
    <n v="29.998029591626015"/>
    <m/>
    <n v="29.925750000000001"/>
    <n v="2.4152975823834577E-3"/>
    <n v="30.485508883780653"/>
    <m/>
    <m/>
    <n v="3894.1176302262243"/>
    <n v="2685.7077067750561"/>
    <n v="3124.4369866873717"/>
    <m/>
  </r>
  <r>
    <x v="2528"/>
    <n v="17.03"/>
    <n v="16.79"/>
    <n v="1164.838"/>
    <n v="1038.6923999999999"/>
    <n v="462.6925"/>
    <n v="36007.71"/>
    <n v="32111.25"/>
    <n v="8.3332864653229421E-7"/>
    <n v="714.45671662653615"/>
    <n v="714.84"/>
    <m/>
    <n v="1823274.0459208405"/>
    <m/>
    <m/>
    <n v="12034.712282464436"/>
    <m/>
    <m/>
    <n v="34.674569665508166"/>
    <m/>
    <m/>
    <n v="60.965154636778834"/>
    <n v="60.96"/>
    <n v="8.4557689941533454E-5"/>
    <n v="38.964056301811148"/>
    <m/>
    <m/>
    <m/>
    <n v="592.99848126554934"/>
    <n v="595.41200000000003"/>
    <n v="-4.0535271953717755E-3"/>
    <n v="35.470774881390312"/>
    <n v="2535"/>
    <n v="1.0142942227516381"/>
    <n v="21213.22"/>
    <n v="96.921135306765592"/>
    <m/>
    <m/>
    <n v="2839.6733609005996"/>
    <n v="1.7411336683025185"/>
    <m/>
    <m/>
    <n v="33501.161697087307"/>
    <n v="166822.75"/>
    <m/>
    <n v="-0.7991810967203975"/>
    <n v="29.096864479254702"/>
    <m/>
    <n v="29.026700000000002"/>
    <n v="2.4172392746919513E-3"/>
    <n v="29.570007699228871"/>
    <m/>
    <m/>
    <n v="3742.054470312481"/>
    <n v="2645.3591033128887"/>
    <n v="3030.5763682889155"/>
    <m/>
  </r>
  <r>
    <x v="2529"/>
    <n v="16.11"/>
    <n v="16.34"/>
    <n v="1160.5150000000001"/>
    <n v="1034.835"/>
    <n v="463.64229999999998"/>
    <n v="36011.01"/>
    <n v="32114.11"/>
    <n v="9.7224128259298936E-7"/>
    <n v="711.75312445285715"/>
    <n v="712.14"/>
    <m/>
    <n v="1809491.6917917437"/>
    <m/>
    <m/>
    <n v="11967.327904129783"/>
    <m/>
    <m/>
    <n v="34.736242851123237"/>
    <m/>
    <m/>
    <n v="60.966281969898326"/>
    <n v="60.96"/>
    <n v="1.0305068730853684E-4"/>
    <n v="38.956376719104206"/>
    <m/>
    <m/>
    <m/>
    <n v="590.74527315925218"/>
    <n v="593.11"/>
    <n v="-3.9869953984047468E-3"/>
    <n v="35.536723299178988"/>
    <n v="2536"/>
    <n v="0.98592411260709911"/>
    <n v="21243.84"/>
    <n v="97.038300663534216"/>
    <m/>
    <m/>
    <n v="2835.5744641602287"/>
    <n v="1.7381260589569847"/>
    <m/>
    <m/>
    <n v="33248.973089348896"/>
    <n v="165543.25"/>
    <m/>
    <n v="-0.79915234786468858"/>
    <n v="29.200841232293616"/>
    <m/>
    <n v="29.131450000000001"/>
    <n v="2.3820040641167051E-3"/>
    <n v="29.676603140524595"/>
    <m/>
    <m/>
    <n v="3749.011819635165"/>
    <n v="2650.0642150005306"/>
    <n v="3041.406040016459"/>
    <m/>
  </r>
  <r>
    <x v="2530"/>
    <n v="15.61"/>
    <n v="15.99"/>
    <n v="1145.2286999999999"/>
    <n v="1021.2032"/>
    <n v="471.83370000000002"/>
    <n v="35809.129999999997"/>
    <n v="31934.05"/>
    <n v="9.7224128259298936E-7"/>
    <n v="702.36078801803137"/>
    <n v="702.74"/>
    <m/>
    <n v="1761741.1775767121"/>
    <m/>
    <m/>
    <n v="11730.748413677844"/>
    <m/>
    <m/>
    <n v="34.964121698793157"/>
    <m/>
    <m/>
    <n v="60.623022895384693"/>
    <n v="60.6"/>
    <n v="3.7991576542406591E-4"/>
    <n v="39.173389652200271"/>
    <m/>
    <m/>
    <m/>
    <n v="582.94666199435108"/>
    <n v="585.24599999999998"/>
    <n v="-3.9288401896790948E-3"/>
    <n v="36.162239928656824"/>
    <n v="2537"/>
    <n v="0.97623514696685421"/>
    <n v="21118.55"/>
    <n v="96.458464665599081"/>
    <m/>
    <m/>
    <n v="2852.2978590179678"/>
    <n v="1.7482112852123"/>
    <m/>
    <m/>
    <n v="32371.909952808812"/>
    <n v="161149.75"/>
    <m/>
    <n v="-0.79911908052721881"/>
    <n v="29.584123660490125"/>
    <m/>
    <n v="29.51285"/>
    <n v="2.4150043282882283E-3"/>
    <n v="30.066447843902104"/>
    <m/>
    <m/>
    <n v="3815.0018440262138"/>
    <n v="2667.4493300849067"/>
    <n v="3081.3267218514688"/>
    <m/>
  </r>
  <r>
    <x v="2531"/>
    <n v="14.18"/>
    <n v="15.23"/>
    <n v="1106.9395"/>
    <n v="987.05960000000005"/>
    <n v="488.7876"/>
    <n v="35203.94"/>
    <n v="31394.32"/>
    <n v="9.7224128259298936E-7"/>
    <n v="678.86173477723821"/>
    <n v="679.23"/>
    <m/>
    <n v="1643861.9636070516"/>
    <m/>
    <m/>
    <n v="11142.320877450671"/>
    <m/>
    <m/>
    <n v="35.547703532968775"/>
    <m/>
    <m/>
    <n v="59.5970140011786"/>
    <n v="59.56"/>
    <n v="6.2145737371732679E-4"/>
    <n v="39.834039955612617"/>
    <m/>
    <m/>
    <m/>
    <n v="563.43981914430935"/>
    <n v="565.63199999999995"/>
    <n v="-3.8756308972806019E-3"/>
    <n v="37.45920743635623"/>
    <n v="2538"/>
    <n v="0.93105712409717656"/>
    <n v="20721.240000000002"/>
    <n v="94.636370889372813"/>
    <m/>
    <m/>
    <n v="2905.959046095983"/>
    <n v="1.7809321017033537"/>
    <m/>
    <m/>
    <n v="30206.20325023371"/>
    <n v="150353"/>
    <m/>
    <n v="-0.79909810080122301"/>
    <n v="30.571835344200849"/>
    <m/>
    <n v="30.492799999999999"/>
    <n v="2.5919346272185173E-3"/>
    <n v="31.070590822896243"/>
    <m/>
    <m/>
    <n v="3951.8278106498774"/>
    <n v="2711.971397192207"/>
    <n v="3184.2015759262349"/>
    <m/>
  </r>
  <r>
    <x v="2532"/>
    <n v="13.36"/>
    <n v="14.84"/>
    <n v="1086.2244000000001"/>
    <n v="968.58690000000001"/>
    <n v="495.7792"/>
    <n v="35171.769999999997"/>
    <n v="31365.599999999999"/>
    <n v="9.7224128259298936E-7"/>
    <n v="666.14137466062107"/>
    <n v="666.5"/>
    <m/>
    <n v="1582262.6196920767"/>
    <m/>
    <m/>
    <n v="10829.426268730727"/>
    <m/>
    <m/>
    <n v="35.879405128662547"/>
    <m/>
    <m/>
    <n v="59.5411013074377"/>
    <n v="59.52"/>
    <n v="3.545246545311187E-4"/>
    <n v="39.86904484151902"/>
    <m/>
    <m/>
    <m/>
    <n v="552.87920646268856"/>
    <n v="555.02800000000002"/>
    <n v="-3.8715047480694098E-3"/>
    <n v="37.9925763181798"/>
    <n v="2539"/>
    <n v="0.90026954177897567"/>
    <n v="20632.169999999998"/>
    <n v="94.222219939575069"/>
    <m/>
    <m/>
    <n v="2918.4502759758443"/>
    <n v="1.7884178685570609"/>
    <m/>
    <m/>
    <n v="29074.612624810627"/>
    <n v="144691.25"/>
    <m/>
    <n v="-0.79905756136040962"/>
    <n v="31.142532971430992"/>
    <m/>
    <n v="31.061450000000001"/>
    <n v="2.6104052267679201E-3"/>
    <n v="31.650933220099603"/>
    <m/>
    <m/>
    <n v="4008.0965393491374"/>
    <n v="2737.2772580642099"/>
    <n v="3243.6424391764781"/>
    <m/>
  </r>
  <r>
    <x v="2533"/>
    <n v="13.25"/>
    <n v="14.75"/>
    <n v="1073.2077999999999"/>
    <n v="956.97619999999995"/>
    <n v="504.76119999999997"/>
    <n v="35174.699999999997"/>
    <n v="31368.1"/>
    <n v="8.3332864653229421E-7"/>
    <n v="658.09458313955213"/>
    <n v="658.45"/>
    <m/>
    <n v="1544054.5601913549"/>
    <m/>
    <m/>
    <n v="10634.295696018791"/>
    <m/>
    <m/>
    <n v="36.090695320047438"/>
    <m/>
    <m/>
    <n v="59.540253837642766"/>
    <n v="59.52"/>
    <n v="3.4028625071846896E-4"/>
    <n v="39.860102307342522"/>
    <m/>
    <m/>
    <m/>
    <n v="546.1888477323929"/>
    <n v="548.25599999999997"/>
    <n v="-3.7704143093866271E-3"/>
    <n v="38.670924698345118"/>
    <n v="2540"/>
    <n v="0.89830508474576276"/>
    <n v="20604.2"/>
    <n v="94.065102619456056"/>
    <m/>
    <m/>
    <n v="2922.4066729141714"/>
    <n v="1.7901633855173735"/>
    <m/>
    <m/>
    <n v="28373.737976583994"/>
    <n v="141197"/>
    <m/>
    <n v="-0.79904857768519166"/>
    <n v="31.509975479473486"/>
    <m/>
    <n v="31.428049999999999"/>
    <n v="2.6067630499979622E-3"/>
    <n v="32.02572716646705"/>
    <m/>
    <m/>
    <n v="4079.6601462033714"/>
    <n v="2753.3968072500425"/>
    <n v="3281.9133182388023"/>
    <m/>
  </r>
  <r>
    <x v="2534"/>
    <n v="13.19"/>
    <n v="14.61"/>
    <n v="1062.377"/>
    <n v="947.31759999999997"/>
    <n v="506.976"/>
    <n v="35107.629999999997"/>
    <n v="31308.27"/>
    <n v="8.3332864653229421E-7"/>
    <n v="651.43721590342591"/>
    <n v="651.79"/>
    <m/>
    <n v="1512819.6636478114"/>
    <m/>
    <m/>
    <n v="10473.200027506276"/>
    <m/>
    <m/>
    <n v="36.271879894886837"/>
    <m/>
    <m/>
    <n v="59.425275338800226"/>
    <n v="59.4"/>
    <n v="4.255107542125991E-4"/>
    <n v="39.934685732886216"/>
    <m/>
    <m/>
    <m/>
    <n v="540.66070175978871"/>
    <n v="542.74800000000005"/>
    <n v="-3.8457962815364732E-3"/>
    <n v="38.838104959905046"/>
    <n v="2541"/>
    <n v="0.90280629705681037"/>
    <n v="20489.900000000001"/>
    <n v="93.535980613303295"/>
    <m/>
    <m/>
    <n v="2938.6184686992101"/>
    <n v="1.7999235214889244"/>
    <m/>
    <m/>
    <n v="27800.058380774386"/>
    <n v="138356.5"/>
    <m/>
    <n v="-0.79906937237661846"/>
    <n v="31.826517967814127"/>
    <m/>
    <n v="31.745000000000001"/>
    <n v="2.5678994428768309E-3"/>
    <n v="32.34778793897118"/>
    <m/>
    <m/>
    <n v="4097.2971346032655"/>
    <n v="2767.2195675338721"/>
    <n v="3314.8827189592294"/>
    <m/>
  </r>
  <r>
    <x v="2535"/>
    <n v="13.27"/>
    <n v="14.83"/>
    <n v="1070.4523999999999"/>
    <n v="954.51760000000002"/>
    <n v="503.89240000000001"/>
    <n v="35252.92"/>
    <n v="31437.81"/>
    <n v="8.3332864653229421E-7"/>
    <n v="656.37295212752099"/>
    <n v="656.73"/>
    <m/>
    <n v="1535747.6086995234"/>
    <m/>
    <m/>
    <n v="10592.499340128548"/>
    <m/>
    <m/>
    <n v="36.133098881910222"/>
    <m/>
    <m/>
    <n v="59.66974689035964"/>
    <n v="59.64"/>
    <n v="4.9877415089949473E-4"/>
    <n v="39.768015593707041"/>
    <m/>
    <m/>
    <m/>
    <n v="544.75427206702602"/>
    <n v="546.87400000000002"/>
    <n v="-3.8760810222719932E-3"/>
    <n v="38.599393105100781"/>
    <n v="2542"/>
    <n v="0.89480782198246789"/>
    <n v="20474.68"/>
    <n v="93.459203550693005"/>
    <m/>
    <m/>
    <n v="2940.801289166543"/>
    <n v="1.8010897640386396"/>
    <m/>
    <m/>
    <n v="28221.690873050145"/>
    <n v="140469.25"/>
    <m/>
    <n v="-0.79908990136239677"/>
    <n v="31.583152390307916"/>
    <m/>
    <n v="31.507249999999999"/>
    <n v="2.4090452295237874E-3"/>
    <n v="32.100770981550113"/>
    <m/>
    <m/>
    <n v="4072.1137895431739"/>
    <n v="2756.631819233427"/>
    <n v="3289.5350403950611"/>
    <m/>
  </r>
  <r>
    <x v="2536"/>
    <n v="13.32"/>
    <n v="14.77"/>
    <n v="1079.5273999999999"/>
    <n v="962.60889999999995"/>
    <n v="497.8492"/>
    <n v="35138.519999999997"/>
    <n v="31335.759999999998"/>
    <n v="8.3332864653229421E-7"/>
    <n v="661.92136046143355"/>
    <n v="662.28"/>
    <m/>
    <n v="1561714.9051077375"/>
    <m/>
    <m/>
    <n v="10727.08297684283"/>
    <m/>
    <m/>
    <n v="35.979015035441464"/>
    <m/>
    <m/>
    <n v="59.47466108700624"/>
    <n v="59.44"/>
    <n v="5.8312730495013732E-4"/>
    <n v="39.895663802213804"/>
    <m/>
    <m/>
    <m/>
    <n v="549.35626702730281"/>
    <n v="551.52800000000002"/>
    <n v="-3.9376658532245257E-3"/>
    <n v="38.134013808807488"/>
    <n v="2543"/>
    <n v="0.90182802979011512"/>
    <n v="20516.490000000002"/>
    <n v="93.642738054082272"/>
    <m/>
    <m/>
    <n v="2934.7960718981872"/>
    <n v="1.7972414920640922"/>
    <m/>
    <m/>
    <n v="28699.18564889974"/>
    <n v="142864.5"/>
    <m/>
    <n v="-0.79911604598133379"/>
    <n v="31.313968301540367"/>
    <m/>
    <n v="31.243549999999999"/>
    <n v="2.253850844105898E-3"/>
    <n v="31.82750694512993"/>
    <m/>
    <m/>
    <n v="4023.0177469021983"/>
    <n v="2744.8766017970856"/>
    <n v="3261.4982414911815"/>
    <m/>
  </r>
  <r>
    <x v="2537"/>
    <n v="14.06"/>
    <n v="15.18"/>
    <n v="1087.2946999999999"/>
    <n v="969.53409999999997"/>
    <n v="494.19439999999997"/>
    <n v="35264.04"/>
    <n v="31447.67"/>
    <n v="8.3332864653229421E-7"/>
    <n v="666.66769005559865"/>
    <n v="667.03"/>
    <m/>
    <n v="1584115.1870540727"/>
    <m/>
    <m/>
    <n v="10842.738159059261"/>
    <m/>
    <m/>
    <n v="35.848661866531991"/>
    <m/>
    <m/>
    <n v="59.685658004505612"/>
    <n v="59.68"/>
    <n v="9.4805705523004491E-5"/>
    <n v="39.751746458015077"/>
    <m/>
    <m/>
    <m/>
    <n v="553.29252825005142"/>
    <n v="555.52"/>
    <n v="-4.0097057710767325E-3"/>
    <n v="37.851628014971453"/>
    <n v="2544"/>
    <n v="0.92621870882740454"/>
    <n v="20630.39"/>
    <n v="94.155255641401908"/>
    <m/>
    <m/>
    <n v="2918.5031644569435"/>
    <n v="1.7870944460747396"/>
    <m/>
    <m/>
    <n v="29111.139916543871"/>
    <n v="144932.5"/>
    <m/>
    <n v="-0.79914001403036672"/>
    <n v="31.087241415281756"/>
    <m/>
    <n v="31.020250000000001"/>
    <n v="2.1596026879782126E-3"/>
    <n v="31.597391145101657"/>
    <m/>
    <m/>
    <n v="3993.2269395203357"/>
    <n v="2734.9318225151278"/>
    <n v="3237.8835614956452"/>
    <m/>
  </r>
  <r>
    <x v="2538"/>
    <n v="13.97"/>
    <n v="14.93"/>
    <n v="1061.7376999999999"/>
    <n v="946.74260000000004"/>
    <n v="504.49009999999998"/>
    <n v="34815.47"/>
    <n v="31047.57"/>
    <n v="5.5561859602093477E-7"/>
    <n v="650.9499615823263"/>
    <n v="651.29999999999995"/>
    <m/>
    <n v="1509435.226389966"/>
    <m/>
    <m/>
    <n v="10460.105773598478"/>
    <m/>
    <m/>
    <n v="36.267189381859751"/>
    <m/>
    <m/>
    <n v="58.922126716690002"/>
    <n v="58.88"/>
    <n v="7.1546733508820459E-4"/>
    <n v="40.253097260026074"/>
    <m/>
    <m/>
    <m/>
    <n v="540.23927697752333"/>
    <n v="542.39599999999996"/>
    <n v="-3.976288583390386E-3"/>
    <n v="38.63273942103794"/>
    <n v="2545"/>
    <n v="0.9356999330207636"/>
    <n v="20305.490000000002"/>
    <n v="92.650734579885892"/>
    <m/>
    <m/>
    <n v="2964.4655373511091"/>
    <n v="1.8147225273482497"/>
    <m/>
    <m/>
    <n v="27739.664480436746"/>
    <n v="138083.75"/>
    <m/>
    <n v="-0.79910985557361569"/>
    <n v="31.813584822894182"/>
    <m/>
    <n v="31.747499999999999"/>
    <n v="2.0815756482930325E-3"/>
    <n v="32.336665137301772"/>
    <m/>
    <m/>
    <n v="4075.6317203196609"/>
    <n v="2766.8617234004018"/>
    <n v="3313.5356706066491"/>
    <m/>
  </r>
  <r>
    <x v="2539"/>
    <n v="13.71"/>
    <n v="14.83"/>
    <n v="1047.9793"/>
    <n v="934.47379999999998"/>
    <n v="514.36509999999998"/>
    <n v="34581.599999999999"/>
    <n v="30839"/>
    <n v="5.5561859602093477E-7"/>
    <n v="642.49903817595396"/>
    <n v="642.85"/>
    <m/>
    <n v="1470248.1539941423"/>
    <m/>
    <m/>
    <n v="10256.679273905964"/>
    <m/>
    <m/>
    <n v="36.501231863215146"/>
    <m/>
    <m/>
    <n v="58.52489519166199"/>
    <n v="58.52"/>
    <n v="8.3649891694959067E-5"/>
    <n v="40.522031447057607"/>
    <m/>
    <m/>
    <m/>
    <n v="533.2229977691278"/>
    <n v="535.31399999999996"/>
    <n v="-3.9061228192652786E-3"/>
    <n v="39.386409145374671"/>
    <n v="2546"/>
    <n v="0.92447741065407962"/>
    <n v="20133.75"/>
    <n v="91.859938977190083"/>
    <m/>
    <m/>
    <n v="2989.5384270663872"/>
    <n v="1.8298976270852694"/>
    <m/>
    <m/>
    <n v="27019.799484436553"/>
    <n v="134469"/>
    <m/>
    <n v="-0.79906298489290051"/>
    <n v="32.224354883149388"/>
    <m/>
    <n v="32.155900000000003"/>
    <n v="2.1288436383177789E-3"/>
    <n v="32.754521391932741"/>
    <m/>
    <m/>
    <n v="4155.1414905607689"/>
    <n v="2784.717068530505"/>
    <n v="3356.3193196248312"/>
    <m/>
  </r>
  <r>
    <x v="2540"/>
    <n v="13.41"/>
    <n v="14.7"/>
    <n v="1049.2673"/>
    <n v="935.62180000000001"/>
    <n v="511.6619"/>
    <n v="34594.14"/>
    <n v="30850.16"/>
    <n v="5.5561859602093477E-7"/>
    <n v="643.27300432614811"/>
    <n v="643.62"/>
    <m/>
    <n v="1473794.7426941392"/>
    <m/>
    <m/>
    <n v="10275.481219175437"/>
    <m/>
    <m/>
    <n v="36.477861553804267"/>
    <m/>
    <m/>
    <n v="58.544689960490189"/>
    <n v="58.52"/>
    <n v="4.2190636517736024E-4"/>
    <n v="40.505891646025603"/>
    <m/>
    <m/>
    <m/>
    <n v="533.86270347913512"/>
    <n v="535.94600000000003"/>
    <n v="-3.8871388551550146E-3"/>
    <n v="39.176894867416529"/>
    <n v="2547"/>
    <n v="0.91224489795918373"/>
    <n v="20152.669999999998"/>
    <n v="91.939081833999609"/>
    <m/>
    <m/>
    <n v="2986.7291110154729"/>
    <n v="1.8280047423831847"/>
    <m/>
    <m/>
    <n v="27085.27430288044"/>
    <n v="134786.75"/>
    <m/>
    <n v="-0.79905091336588763"/>
    <n v="32.183268283283056"/>
    <m/>
    <n v="32.11515"/>
    <n v="2.1210638369446588E-3"/>
    <n v="32.713090696024878"/>
    <m/>
    <m/>
    <n v="4133.0383974355364"/>
    <n v="2782.9341232382144"/>
    <n v="3352.0399554790129"/>
    <m/>
  </r>
  <r>
    <x v="2541"/>
    <n v="13.25"/>
    <n v="14.67"/>
    <n v="1045.2707"/>
    <n v="932.0575"/>
    <n v="513.88670000000002"/>
    <n v="34546.910000000003"/>
    <n v="30808.02"/>
    <n v="5.5561859602093477E-7"/>
    <n v="640.80718817047"/>
    <n v="641.16"/>
    <m/>
    <n v="1462500.4436009799"/>
    <m/>
    <m/>
    <n v="10216.66577850708"/>
    <m/>
    <m/>
    <n v="36.546392478750136"/>
    <m/>
    <m/>
    <n v="58.463335650479117"/>
    <n v="58.44"/>
    <n v="3.9930955645317567E-4"/>
    <n v="40.559743289786731"/>
    <m/>
    <m/>
    <m/>
    <n v="531.81362650371454"/>
    <n v="533.89599999999996"/>
    <n v="-3.9003354516337074E-3"/>
    <n v="39.344709892529487"/>
    <n v="2548"/>
    <n v="0.90320381731424682"/>
    <n v="20135.03"/>
    <n v="91.851433355758672"/>
    <m/>
    <m/>
    <n v="2989.3434495382749"/>
    <n v="1.8294313917975522"/>
    <m/>
    <m/>
    <n v="26878.002992870377"/>
    <n v="133764.5"/>
    <m/>
    <n v="-0.79906475191197679"/>
    <n v="32.304367463739744"/>
    <m/>
    <n v="32.236150000000002"/>
    <n v="2.1161790021371196E-3"/>
    <n v="32.836516619325913"/>
    <m/>
    <m/>
    <n v="4150.7423513809863"/>
    <n v="2788.1624190155758"/>
    <n v="3364.6530091904483"/>
    <m/>
  </r>
  <r>
    <x v="2542"/>
    <n v="12.91"/>
    <n v="14.68"/>
    <n v="1048.4047"/>
    <n v="934.85149999999999"/>
    <n v="515.67830000000004"/>
    <n v="34828.81"/>
    <n v="31059.4"/>
    <n v="5.5561859602093477E-7"/>
    <n v="642.71282681019579"/>
    <n v="643.05999999999995"/>
    <m/>
    <n v="1471202.9365414917"/>
    <m/>
    <m/>
    <n v="10262.506645469091"/>
    <m/>
    <m/>
    <n v="36.490665700608723"/>
    <m/>
    <m/>
    <n v="58.938954578672721"/>
    <n v="58.92"/>
    <n v="3.2170024902788974E-4"/>
    <n v="40.227327920530911"/>
    <m/>
    <m/>
    <m/>
    <n v="533.39248318882915"/>
    <n v="535.48199999999997"/>
    <n v="-3.9021233415330592E-3"/>
    <n v="39.479338187911324"/>
    <n v="2549"/>
    <n v="0.87942779291553141"/>
    <n v="20269.669999999998"/>
    <n v="92.45841053431468"/>
    <m/>
    <m/>
    <n v="2969.3541472106485"/>
    <n v="1.8170259912762388"/>
    <m/>
    <m/>
    <n v="27038.234530675916"/>
    <n v="134559.5"/>
    <m/>
    <n v="-0.79906112514779026"/>
    <n v="32.206029581737077"/>
    <m/>
    <n v="32.138500000000001"/>
    <n v="2.1012051507405261E-3"/>
    <n v="32.736890936209527"/>
    <m/>
    <m/>
    <n v="4164.9452103895292"/>
    <n v="2783.9109649592815"/>
    <n v="3354.4106526122218"/>
    <m/>
  </r>
  <r>
    <x v="2543"/>
    <n v="13.29"/>
    <n v="14.75"/>
    <n v="1029.6545000000001"/>
    <n v="918.13059999999996"/>
    <n v="520.06569999999999"/>
    <n v="34479.25"/>
    <n v="30747.62"/>
    <n v="6.9441778594026005E-7"/>
    <n v="631.1720525736456"/>
    <n v="631.51"/>
    <m/>
    <n v="1418385.1869894385"/>
    <m/>
    <m/>
    <n v="9986.8841499579066"/>
    <m/>
    <m/>
    <n v="36.814129897221036"/>
    <m/>
    <m/>
    <n v="58.343144614603204"/>
    <n v="58.32"/>
    <n v="3.9685553160495601E-4"/>
    <n v="40.626713695154805"/>
    <m/>
    <m/>
    <m/>
    <n v="523.80693403475368"/>
    <n v="525.84799999999996"/>
    <n v="-3.8814751891159682E-3"/>
    <n v="39.80753924439523"/>
    <n v="2550"/>
    <n v="0.90101694915254227"/>
    <n v="20028.36"/>
    <n v="91.336296522586323"/>
    <m/>
    <m/>
    <n v="3004.7042466085863"/>
    <n v="1.8381348134858819"/>
    <m/>
    <m/>
    <n v="26068.37877197743"/>
    <n v="129760"/>
    <m/>
    <n v="-0.79910312290399643"/>
    <n v="32.777491363736445"/>
    <m/>
    <n v="32.707650000000001"/>
    <n v="2.1353219731909956E-3"/>
    <n v="33.318786338903891"/>
    <m/>
    <m/>
    <n v="4199.5693829564843"/>
    <n v="2808.5883860594877"/>
    <n v="3413.9311062041306"/>
    <m/>
  </r>
  <r>
    <x v="2544"/>
    <n v="13.8"/>
    <n v="15.12"/>
    <n v="1041.6971000000001"/>
    <n v="928.8682"/>
    <n v="518.22550000000001"/>
    <n v="34745.410000000003"/>
    <n v="30984.95"/>
    <n v="6.9441778594026005E-7"/>
    <n v="638.53852415223696"/>
    <n v="638.88"/>
    <m/>
    <n v="1451496.7994923857"/>
    <m/>
    <m/>
    <n v="10161.982642482319"/>
    <m/>
    <m/>
    <n v="36.59790544393767"/>
    <m/>
    <m/>
    <n v="58.792086574640713"/>
    <n v="58.76"/>
    <n v="5.4606151532876623E-4"/>
    <n v="40.311667426794877"/>
    <m/>
    <m/>
    <m/>
    <n v="529.91764721649815"/>
    <n v="532.00800000000004"/>
    <n v="-3.9291754701092918E-3"/>
    <n v="39.664130401315859"/>
    <n v="2551"/>
    <n v="0.91269841269841279"/>
    <n v="20206.599999999999"/>
    <n v="92.14193778880265"/>
    <m/>
    <m/>
    <n v="2977.9642396926174"/>
    <n v="1.8216038576080256"/>
    <m/>
    <m/>
    <n v="26677.222691961226"/>
    <n v="132802.25"/>
    <m/>
    <n v="-0.79912070245826994"/>
    <n v="32.392647597297184"/>
    <m/>
    <n v="32.324849999999998"/>
    <n v="2.0973831989068437E-3"/>
    <n v="32.927925799909893"/>
    <m/>
    <m/>
    <n v="4184.4402039599163"/>
    <n v="2792.0923968844299"/>
    <n v="3373.8478035896633"/>
    <m/>
  </r>
  <r>
    <x v="2545"/>
    <n v="13.4"/>
    <n v="14.62"/>
    <n v="1017.9651"/>
    <n v="907.70600000000002"/>
    <n v="527.66269999999997"/>
    <n v="34299.519999999997"/>
    <n v="30587.3"/>
    <n v="6.9441778594026005E-7"/>
    <n v="623.97608962838024"/>
    <n v="624.32000000000005"/>
    <m/>
    <n v="1385296.87073609"/>
    <m/>
    <m/>
    <n v="9814.6112040402732"/>
    <m/>
    <m/>
    <n v="37.013843061923417"/>
    <m/>
    <m/>
    <n v="58.036188920283443"/>
    <n v="58"/>
    <n v="6.239469014386323E-4"/>
    <n v="40.827531491029596"/>
    <m/>
    <m/>
    <m/>
    <n v="517.82975305515265"/>
    <n v="519.89200000000005"/>
    <n v="-3.9666833589426798E-3"/>
    <n v="40.383837999063225"/>
    <n v="2552"/>
    <n v="0.9165526675786595"/>
    <n v="19910.7"/>
    <n v="90.78554681758007"/>
    <m/>
    <m/>
    <n v="3021.5727447615077"/>
    <n v="1.8481037264356703"/>
    <m/>
    <m/>
    <n v="25460.802069051937"/>
    <n v="126747.75"/>
    <m/>
    <n v="-0.79912225606330733"/>
    <n v="33.129099095364005"/>
    <m/>
    <n v="33.059899999999999"/>
    <n v="2.0931429122292844E-3"/>
    <n v="33.676893252350453"/>
    <m/>
    <m/>
    <n v="4260.3670773500253"/>
    <n v="2823.8247117988781"/>
    <n v="3450.5527182385781"/>
    <m/>
  </r>
  <r>
    <x v="2546"/>
    <n v="13.43"/>
    <n v="14.58"/>
    <n v="1019.2335"/>
    <n v="908.83640000000003"/>
    <n v="526.43520000000001"/>
    <n v="34299.54"/>
    <n v="30587.3"/>
    <n v="6.9441778594026005E-7"/>
    <n v="624.73833961078458"/>
    <n v="625.07000000000005"/>
    <m/>
    <n v="1388685.3794285157"/>
    <m/>
    <m/>
    <n v="9832.8506653948934"/>
    <m/>
    <m/>
    <n v="36.989832930936736"/>
    <m/>
    <m/>
    <n v="58.034807631285148"/>
    <n v="58"/>
    <n v="6.0013157388194571E-4"/>
    <n v="40.826049783009708"/>
    <m/>
    <m/>
    <m/>
    <n v="518.45971065877313"/>
    <n v="520.56200000000001"/>
    <n v="-4.0384994318195533E-3"/>
    <n v="40.287299202995314"/>
    <n v="2553"/>
    <n v="0.92112482853223587"/>
    <n v="19910.7"/>
    <n v="90.778458083102535"/>
    <m/>
    <m/>
    <n v="3021.5727447615077"/>
    <n v="1.8479285363289999"/>
    <m/>
    <m/>
    <n v="25523.356503114155"/>
    <n v="127053.5"/>
    <m/>
    <n v="-0.79911331444537814"/>
    <n v="33.086301120045043"/>
    <m/>
    <n v="33.017600000000002"/>
    <n v="2.0807423933006941E-3"/>
    <n v="33.633733490359958"/>
    <m/>
    <m/>
    <n v="4250.1825399500822"/>
    <n v="2821.9929538509045"/>
    <n v="3446.0951062266467"/>
    <m/>
  </r>
  <r>
    <x v="2547"/>
    <n v="12.92"/>
    <n v="14.38"/>
    <n v="999.00689999999997"/>
    <n v="890.8"/>
    <n v="536.99649999999997"/>
    <n v="33813.050000000003"/>
    <n v="30153.439999999999"/>
    <n v="6.9441778594026005E-7"/>
    <n v="612.32553065429818"/>
    <n v="612.66"/>
    <m/>
    <n v="1333507.4430067427"/>
    <m/>
    <m/>
    <n v="9540.0510122233409"/>
    <m/>
    <m/>
    <n v="37.355903268424825"/>
    <m/>
    <m/>
    <n v="57.210271726343159"/>
    <n v="57.2"/>
    <n v="1.7957563536996624E-4"/>
    <n v="41.403636798713265"/>
    <m/>
    <m/>
    <m/>
    <n v="508.15595010733409"/>
    <n v="510.21"/>
    <n v="-4.0258910892885247E-3"/>
    <n v="41.092893833012731"/>
    <n v="2554"/>
    <n v="0.89847009735744088"/>
    <n v="19640.55"/>
    <n v="89.539776558898367"/>
    <m/>
    <m/>
    <n v="3062.5696899717373"/>
    <n v="1.8728238310182728"/>
    <m/>
    <m/>
    <n v="24509.47809736928"/>
    <n v="122006.75"/>
    <m/>
    <n v="-0.79911375315407318"/>
    <n v="33.741346896331891"/>
    <m/>
    <n v="33.671399999999998"/>
    <n v="2.0773385226600105E-3"/>
    <n v="34.299970120574137"/>
    <m/>
    <m/>
    <n v="4335.1702233766991"/>
    <n v="2849.920841898791"/>
    <n v="3514.3212290509036"/>
    <m/>
  </r>
  <r>
    <x v="2548"/>
    <n v="12.23"/>
    <n v="13.88"/>
    <n v="969.18579999999997"/>
    <n v="864.20709999999997"/>
    <n v="554.64239999999995"/>
    <n v="33472.050000000003"/>
    <n v="29849.279999999999"/>
    <n v="6.9441778594026005E-7"/>
    <n v="594.00370362286719"/>
    <n v="594.32000000000005"/>
    <m/>
    <n v="1253722.0754868316"/>
    <m/>
    <m/>
    <n v="9112.5925980182565"/>
    <m/>
    <m/>
    <n v="37.910532671517807"/>
    <m/>
    <m/>
    <n v="56.629171269952252"/>
    <n v="56.6"/>
    <n v="5.1539346205387027E-4"/>
    <n v="41.816725219909991"/>
    <m/>
    <m/>
    <m/>
    <n v="492.94351331701773"/>
    <n v="494.916"/>
    <n v="-3.9854979087001752E-3"/>
    <n v="42.435023837775041"/>
    <n v="2555"/>
    <n v="0.88112391930835732"/>
    <n v="19374.5"/>
    <n v="88.306186152007413"/>
    <m/>
    <m/>
    <n v="3104.0551201667668"/>
    <n v="1.8976532540175317"/>
    <m/>
    <m/>
    <n v="23043.793794485515"/>
    <n v="114699.75"/>
    <m/>
    <n v="-0.79909464672341901"/>
    <n v="34.743766491971186"/>
    <m/>
    <n v="34.671950000000002"/>
    <n v="2.0713138998869063E-3"/>
    <n v="35.320075485129678"/>
    <m/>
    <m/>
    <n v="4476.7606904825152"/>
    <n v="2892.2340978264187"/>
    <n v="3618.7279818754268"/>
    <m/>
  </r>
  <r>
    <x v="2549"/>
    <n v="12.13"/>
    <n v="14.04"/>
    <n v="971.69730000000004"/>
    <n v="866.44600000000003"/>
    <n v="551.75869999999998"/>
    <n v="33496.9"/>
    <n v="29871.42"/>
    <n v="6.9441778594026005E-7"/>
    <n v="595.52845389256288"/>
    <n v="595.85"/>
    <m/>
    <n v="1260162.0135324451"/>
    <m/>
    <m/>
    <n v="9147.9168467930649"/>
    <m/>
    <m/>
    <n v="37.860439857923744"/>
    <m/>
    <m/>
    <n v="56.669831512956144"/>
    <n v="56.64"/>
    <n v="5.2668631631602736E-4"/>
    <n v="41.784192167373917"/>
    <m/>
    <m/>
    <m/>
    <n v="494.20636401167798"/>
    <n v="496.214"/>
    <n v="-4.045907588907216E-3"/>
    <n v="42.211677501284925"/>
    <n v="2556"/>
    <n v="0.86396011396011407"/>
    <n v="19381.98"/>
    <n v="88.333381114248311"/>
    <m/>
    <m/>
    <n v="3102.8567237024013"/>
    <n v="1.8967408008449658"/>
    <m/>
    <m/>
    <n v="23162.412268644341"/>
    <n v="115285.75"/>
    <m/>
    <n v="-0.79908694466883945"/>
    <n v="34.65214185920275"/>
    <m/>
    <n v="34.580550000000002"/>
    <n v="2.0702926703810576E-3"/>
    <n v="35.227293308862279"/>
    <m/>
    <m/>
    <n v="4453.1983589663459"/>
    <n v="2888.412464804584"/>
    <n v="3609.1848420288925"/>
    <m/>
  </r>
  <r>
    <x v="2550"/>
    <n v="12.17"/>
    <n v="14.18"/>
    <n v="962.94389999999999"/>
    <n v="858.64020000000005"/>
    <n v="554.77589999999998"/>
    <n v="33629.22"/>
    <n v="29989.4"/>
    <n v="6.9441778594026005E-7"/>
    <n v="590.14932833817579"/>
    <n v="590.47"/>
    <m/>
    <n v="1237401.368818698"/>
    <m/>
    <m/>
    <n v="9024.2101283976681"/>
    <m/>
    <m/>
    <n v="38.029992099305062"/>
    <m/>
    <m/>
    <n v="56.892302333687269"/>
    <n v="56.88"/>
    <n v="2.1628575399557093E-4"/>
    <n v="41.617651108636494"/>
    <m/>
    <m/>
    <m/>
    <n v="489.73997691529269"/>
    <n v="491.73599999999999"/>
    <n v="-4.0591355619831182E-3"/>
    <n v="42.439772387208819"/>
    <n v="2557"/>
    <n v="0.85825105782792666"/>
    <n v="19429.310000000001"/>
    <n v="88.54217350014676"/>
    <m/>
    <m/>
    <n v="3095.2796748801011"/>
    <n v="1.891929676055444"/>
    <m/>
    <m/>
    <n v="22744.306088932561"/>
    <n v="113219.25"/>
    <m/>
    <n v="-0.79911272960267299"/>
    <n v="34.96269404943564"/>
    <m/>
    <n v="34.890700000000002"/>
    <n v="2.0634165962745143E-3"/>
    <n v="35.543365523326223"/>
    <m/>
    <m/>
    <n v="4477.2616474166571"/>
    <n v="2901.3477822303498"/>
    <n v="3641.530324804577"/>
    <m/>
  </r>
  <r>
    <x v="2551"/>
    <n v="13.17"/>
    <n v="14.86"/>
    <n v="976.22659999999996"/>
    <n v="870.48350000000005"/>
    <n v="548.73249999999996"/>
    <n v="33662.28"/>
    <n v="30018.86"/>
    <n v="6.9441778594026005E-7"/>
    <n v="598.27516893891129"/>
    <n v="598.59"/>
    <m/>
    <n v="1271479.9437843941"/>
    <m/>
    <m/>
    <n v="9210.8293937154831"/>
    <m/>
    <m/>
    <n v="37.766733586542657"/>
    <m/>
    <m/>
    <n v="56.946843056194176"/>
    <n v="56.92"/>
    <n v="4.715926949081517E-4"/>
    <n v="41.575259230699906"/>
    <m/>
    <m/>
    <m/>
    <n v="496.48072087288745"/>
    <n v="498.53"/>
    <n v="-4.1106435462510138E-3"/>
    <n v="41.974755990256966"/>
    <n v="2558"/>
    <n v="0.8862718707940781"/>
    <n v="19469.099999999999"/>
    <n v="88.716574554885057"/>
    <m/>
    <m/>
    <n v="3088.9407375599662"/>
    <n v="1.8878761462661569"/>
    <m/>
    <m/>
    <n v="23370.946932794886"/>
    <n v="116343.75"/>
    <m/>
    <n v="-0.79912159499075042"/>
    <n v="34.478844588344778"/>
    <m/>
    <n v="34.407899999999998"/>
    <n v="2.0618691737879224E-3"/>
    <n v="35.051840604692536"/>
    <m/>
    <m/>
    <n v="4428.2038895074757"/>
    <n v="2881.2635155767571"/>
    <n v="3591.1351097587512"/>
    <m/>
  </r>
  <r>
    <x v="2552"/>
    <n v="12.44"/>
    <n v="14.33"/>
    <n v="958.02639999999997"/>
    <n v="854.25409999999999"/>
    <n v="561.01760000000002"/>
    <n v="33427.129999999997"/>
    <n v="29809.14"/>
    <n v="6.9441778594026005E-7"/>
    <n v="587.10695912474341"/>
    <n v="587.41999999999996"/>
    <m/>
    <n v="1224014.2064763412"/>
    <m/>
    <m/>
    <n v="8953.1518094395742"/>
    <m/>
    <m/>
    <n v="38.117805235295172"/>
    <m/>
    <m/>
    <n v="56.54765839165146"/>
    <n v="56.52"/>
    <n v="4.8935583247455838E-4"/>
    <n v="41.86419602377449"/>
    <m/>
    <m/>
    <m/>
    <n v="487.21025802832787"/>
    <n v="489.19600000000003"/>
    <n v="-4.0591950295426615E-3"/>
    <n v="42.911729713456552"/>
    <n v="2559"/>
    <n v="0.86810886252616881"/>
    <n v="19316.36"/>
    <n v="88.013697812312898"/>
    <m/>
    <m/>
    <n v="3113.174256739328"/>
    <n v="1.9025066464911444"/>
    <m/>
    <m/>
    <n v="22498.727189984667"/>
    <n v="111995.25"/>
    <m/>
    <n v="-0.79910998734335015"/>
    <n v="35.120036546655868"/>
    <m/>
    <n v="35.04815"/>
    <n v="2.0510796334718417E-3"/>
    <n v="35.704055559723066"/>
    <m/>
    <m/>
    <n v="4527.05165139564"/>
    <n v="2908.0471380096074"/>
    <n v="3657.9182917672424"/>
    <m/>
  </r>
  <r>
    <x v="2553"/>
    <n v="12.42"/>
    <n v="14.11"/>
    <n v="938.52729999999997"/>
    <n v="836.86530000000005"/>
    <n v="568.61379999999997"/>
    <n v="32995.83"/>
    <n v="29424.46"/>
    <n v="6.9441778594026005E-7"/>
    <n v="575.1152608636022"/>
    <n v="575.42999999999995"/>
    <m/>
    <n v="1174026.49077929"/>
    <m/>
    <m/>
    <n v="8679.5328148519329"/>
    <m/>
    <m/>
    <n v="38.50275287589983"/>
    <m/>
    <m/>
    <n v="55.813958280837213"/>
    <n v="55.8"/>
    <n v="2.5014840210069167E-4"/>
    <n v="42.399827066584912"/>
    <m/>
    <m/>
    <m/>
    <n v="477.25164229003644"/>
    <n v="479.21199999999999"/>
    <n v="-4.0907942830387123E-3"/>
    <n v="43.484356078488432"/>
    <n v="2560"/>
    <n v="0.8802267895109851"/>
    <n v="19016.29"/>
    <n v="86.626153949043612"/>
    <m/>
    <m/>
    <n v="3161.5358631299609"/>
    <n v="1.9315117421961883"/>
    <m/>
    <m/>
    <n v="21580.598035135445"/>
    <n v="107417"/>
    <m/>
    <n v="-0.7990951335902563"/>
    <n v="35.829916873049619"/>
    <m/>
    <n v="35.756"/>
    <n v="2.0672578881759662E-3"/>
    <n v="36.426864457975988"/>
    <m/>
    <m/>
    <n v="4587.4619203072034"/>
    <n v="2937.4151952110587"/>
    <n v="3731.8556929266006"/>
    <m/>
  </r>
  <r>
    <x v="2554"/>
    <n v="12.96"/>
    <n v="14.41"/>
    <n v="941.81100000000004"/>
    <n v="839.79269999999997"/>
    <n v="572.81510000000003"/>
    <n v="33064.47"/>
    <n v="29485.65"/>
    <n v="6.9441778594026005E-7"/>
    <n v="577.1133898779475"/>
    <n v="577.41999999999996"/>
    <m/>
    <n v="1182187.4841129293"/>
    <m/>
    <m/>
    <n v="8724.9913613130866"/>
    <m/>
    <m/>
    <n v="38.434410148079984"/>
    <m/>
    <m/>
    <n v="55.928702211641451"/>
    <n v="55.92"/>
    <n v="1.5561894923910025E-4"/>
    <n v="42.310118411775917"/>
    <m/>
    <m/>
    <m/>
    <n v="478.90731711841602"/>
    <n v="480.87"/>
    <n v="-4.0815249060743852E-3"/>
    <n v="43.802827293079673"/>
    <n v="2561"/>
    <n v="0.8993754337265788"/>
    <n v="19105.43"/>
    <n v="87.025423575209743"/>
    <m/>
    <m/>
    <n v="3146.7159741379755"/>
    <n v="1.9222754265971007"/>
    <m/>
    <m/>
    <n v="21730.845904754537"/>
    <n v="108154"/>
    <m/>
    <n v="-0.79907496805708034"/>
    <n v="35.702918936316635"/>
    <m/>
    <n v="35.628900000000002"/>
    <n v="2.0774970969250628E-3"/>
    <n v="36.298123944393552"/>
    <m/>
    <m/>
    <n v="4621.0596253534559"/>
    <n v="2932.2012571888281"/>
    <n v="3718.62825578612"/>
    <m/>
  </r>
  <r>
    <x v="2555"/>
    <n v="11.91"/>
    <n v="13.87"/>
    <n v="922.19060000000002"/>
    <n v="822.29700000000003"/>
    <n v="582.04750000000001"/>
    <n v="32834.19"/>
    <n v="29280.28"/>
    <n v="6.9441778594026005E-7"/>
    <n v="565.07682129403452"/>
    <n v="565.38"/>
    <m/>
    <n v="1132879.1915854798"/>
    <m/>
    <m/>
    <n v="8452.2540392800092"/>
    <m/>
    <m/>
    <n v="38.833758248223141"/>
    <m/>
    <m/>
    <n v="55.537828295470298"/>
    <n v="55.52"/>
    <n v="3.2111483195773616E-4"/>
    <n v="42.603265690013096"/>
    <m/>
    <m/>
    <m/>
    <n v="468.91658088342569"/>
    <n v="470.83800000000002"/>
    <n v="-4.0808497117359455E-3"/>
    <n v="44.505957749661256"/>
    <n v="2562"/>
    <n v="0.85868781542898343"/>
    <n v="18897.759999999998"/>
    <n v="86.072763385952896"/>
    <m/>
    <m/>
    <n v="3180.9197845912995"/>
    <n v="1.9429857525107124"/>
    <m/>
    <m/>
    <n v="20824.691234473015"/>
    <n v="103645"/>
    <m/>
    <n v="-0.7990767404653093"/>
    <n v="36.4450330256699"/>
    <m/>
    <n v="36.370449999999998"/>
    <n v="2.0506489655724991E-3"/>
    <n v="37.052990898691306"/>
    <m/>
    <m/>
    <n v="4695.2376628240845"/>
    <n v="2962.6679404756078"/>
    <n v="3795.9229561608545"/>
    <m/>
  </r>
  <r>
    <x v="2556"/>
    <n v="12.03"/>
    <n v="13.83"/>
    <n v="919.27560000000005"/>
    <n v="819.69719999999995"/>
    <n v="582.26499999999999"/>
    <n v="33098.89"/>
    <n v="29516.31"/>
    <n v="6.9441778594026005E-7"/>
    <n v="563.2769056892455"/>
    <n v="563.58000000000004"/>
    <m/>
    <n v="1125665.5919777751"/>
    <m/>
    <m/>
    <n v="8412.0890072185684"/>
    <m/>
    <m/>
    <n v="38.894134923140747"/>
    <m/>
    <m/>
    <n v="55.984193511119123"/>
    <n v="55.96"/>
    <n v="4.323357955526852E-4"/>
    <n v="42.258304656577749"/>
    <m/>
    <m/>
    <m/>
    <n v="467.4205927734202"/>
    <n v="469.36399999999998"/>
    <n v="-4.1405118981852063E-3"/>
    <n v="44.519722250597191"/>
    <n v="2563"/>
    <n v="0.86984815618221256"/>
    <n v="19017.78"/>
    <n v="86.612649558510299"/>
    <m/>
    <m/>
    <n v="3160.7177081258001"/>
    <n v="1.9304628018094154"/>
    <m/>
    <m/>
    <n v="20692.313913712645"/>
    <n v="102992"/>
    <m/>
    <n v="-0.79908814360617675"/>
    <n v="36.558555979205053"/>
    <m/>
    <n v="36.484000000000002"/>
    <n v="2.0435253591999381E-3"/>
    <n v="37.168789823139903"/>
    <m/>
    <m/>
    <n v="4696.6897741024868"/>
    <n v="2967.2741400092082"/>
    <n v="3807.7469099235459"/>
    <m/>
  </r>
  <r>
    <x v="2557"/>
    <n v="11.36"/>
    <n v="13.62"/>
    <n v="910.22190000000001"/>
    <n v="811.62360000000001"/>
    <n v="588.01070000000004"/>
    <n v="33131.75"/>
    <n v="29545.59"/>
    <n v="6.9441778594026005E-7"/>
    <n v="557.71574237415609"/>
    <n v="558.02"/>
    <m/>
    <n v="1103442.0087149886"/>
    <m/>
    <m/>
    <n v="8287.7273456349976"/>
    <m/>
    <m/>
    <n v="39.08466133598931"/>
    <m/>
    <m/>
    <n v="56.038407191533452"/>
    <n v="56"/>
    <n v="6.8584270595439811E-4"/>
    <n v="42.214852563258042"/>
    <m/>
    <m/>
    <m/>
    <n v="462.80342405622031"/>
    <n v="464.71800000000002"/>
    <n v="-4.119866120485316E-3"/>
    <n v="44.956141287557486"/>
    <n v="2564"/>
    <n v="0.83406754772393543"/>
    <n v="19047.34"/>
    <n v="86.740501208926204"/>
    <m/>
    <m/>
    <n v="3155.8048941458187"/>
    <n v="1.9272795031629764"/>
    <m/>
    <m/>
    <n v="20284.012837707443"/>
    <n v="100951"/>
    <m/>
    <n v="-0.79907070917863676"/>
    <n v="36.91691964037598"/>
    <m/>
    <n v="36.841949999999997"/>
    <n v="2.0348988144216484E-3"/>
    <n v="37.533521263559877"/>
    <m/>
    <m/>
    <n v="4742.730601055031"/>
    <n v="2981.8095988631312"/>
    <n v="3845.0721840462065"/>
    <m/>
  </r>
  <r>
    <x v="2558"/>
    <n v="11.51"/>
    <n v="13.64"/>
    <n v="881.64710000000002"/>
    <n v="786.14189999999996"/>
    <n v="604.57249999999999"/>
    <n v="32715.75"/>
    <n v="29174.54"/>
    <n v="8.3332864653229421E-7"/>
    <n v="540.15456036350713"/>
    <n v="540.45000000000005"/>
    <m/>
    <n v="1033971.2335670672"/>
    <m/>
    <m/>
    <n v="7897.1227325533782"/>
    <m/>
    <m/>
    <n v="39.694078714716134"/>
    <m/>
    <m/>
    <n v="55.329395921591484"/>
    <n v="55.32"/>
    <n v="1.6984673881936807E-4"/>
    <n v="42.738829128001598"/>
    <m/>
    <m/>
    <m/>
    <n v="448.22168754947427"/>
    <n v="450.08199999999999"/>
    <n v="-4.1332744933717525E-3"/>
    <n v="46.210464907699127"/>
    <n v="2565"/>
    <n v="0.84384164222873892"/>
    <n v="18702.55"/>
    <n v="85.143749157966951"/>
    <m/>
    <m/>
    <n v="3212.9304544315355"/>
    <n v="1.9614227112148028"/>
    <m/>
    <m/>
    <n v="19007.778470070221"/>
    <n v="94596.5"/>
    <m/>
    <n v="-0.79906467501366096"/>
    <n v="38.068868569834912"/>
    <m/>
    <n v="37.994100000000003"/>
    <n v="1.9678994853125076E-3"/>
    <n v="38.706302691226881"/>
    <m/>
    <m/>
    <n v="4875.0577725268931"/>
    <n v="3028.3026866240939"/>
    <n v="3965.0531258271676"/>
    <m/>
  </r>
  <r>
    <x v="2559"/>
    <n v="11.68"/>
    <n v="13.77"/>
    <n v="883.00239999999997"/>
    <n v="787.34969999999998"/>
    <n v="606.82240000000002"/>
    <n v="32977.919999999998"/>
    <n v="29408.31"/>
    <n v="8.3332864653229421E-7"/>
    <n v="540.97171446790674"/>
    <n v="541.26"/>
    <m/>
    <n v="1037102.3251248312"/>
    <m/>
    <m/>
    <n v="7915.2461130915754"/>
    <m/>
    <m/>
    <n v="39.662554100899207"/>
    <m/>
    <m/>
    <n v="55.771422049747201"/>
    <n v="55.76"/>
    <n v="2.0484307294132975E-4"/>
    <n v="42.394838322907468"/>
    <m/>
    <m/>
    <m/>
    <n v="448.89740529072151"/>
    <n v="450.77"/>
    <n v="-4.1542132557146338E-3"/>
    <n v="46.379449620765882"/>
    <n v="2566"/>
    <n v="0.8482207697893972"/>
    <n v="18856"/>
    <n v="85.835630727600304"/>
    <m/>
    <m/>
    <n v="3186.5691198417326"/>
    <n v="1.9451452951071035"/>
    <m/>
    <m/>
    <n v="19065.541693388393"/>
    <n v="94867.75"/>
    <m/>
    <n v="-0.79903031648385892"/>
    <n v="38.008610589657074"/>
    <m/>
    <n v="37.933549999999997"/>
    <n v="1.9787388645955417E-3"/>
    <n v="38.64543852881652"/>
    <m/>
    <m/>
    <n v="4892.8851248489227"/>
    <n v="3025.8976409395045"/>
    <n v="3958.776971540578"/>
    <m/>
  </r>
  <r>
    <x v="2560"/>
    <n v="11.57"/>
    <n v="13.71"/>
    <n v="875.08460000000002"/>
    <n v="780.28890000000001"/>
    <n v="608.96190000000001"/>
    <n v="32953.83"/>
    <n v="29386.799999999999"/>
    <n v="8.3332864653229421E-7"/>
    <n v="536.107799124346"/>
    <n v="536.4"/>
    <m/>
    <n v="1018456.0654495308"/>
    <m/>
    <m/>
    <n v="7808.6976374800888"/>
    <m/>
    <m/>
    <n v="39.839360220401197"/>
    <m/>
    <m/>
    <n v="55.729322740110014"/>
    <n v="55.72"/>
    <n v="1.6731407232617457E-4"/>
    <n v="42.424313185756908"/>
    <m/>
    <m/>
    <m/>
    <n v="444.85898240208093"/>
    <n v="446.74"/>
    <n v="-4.2105421451382741E-3"/>
    <n v="46.539975051391828"/>
    <n v="2567"/>
    <n v="0.84390955506929244"/>
    <n v="18826.61"/>
    <n v="85.695150798870912"/>
    <m/>
    <m/>
    <n v="3191.5358819562925"/>
    <n v="1.9479924291685411"/>
    <m/>
    <m/>
    <n v="18722.958544875441"/>
    <n v="93165.5"/>
    <m/>
    <n v="-0.79903549549054698"/>
    <n v="38.347678327027765"/>
    <m/>
    <n v="38.272399999999998"/>
    <n v="1.9669089742939683E-3"/>
    <n v="38.990593678722746"/>
    <m/>
    <m/>
    <n v="4909.8200496505742"/>
    <n v="3039.3863642966476"/>
    <n v="3994.0924837277225"/>
    <m/>
  </r>
  <r>
    <x v="2561"/>
    <n v="11.4"/>
    <n v="13.75"/>
    <n v="877.09619999999995"/>
    <n v="782.08199999999999"/>
    <n v="608.23969999999997"/>
    <n v="33225.730000000003"/>
    <n v="29629.25"/>
    <n v="8.3332864653229421E-7"/>
    <n v="537.32707421656482"/>
    <n v="537.62"/>
    <m/>
    <n v="1023091.4805820028"/>
    <m/>
    <m/>
    <n v="7835.539023783831"/>
    <m/>
    <m/>
    <n v="39.792549171427879"/>
    <m/>
    <m/>
    <n v="56.187771821560425"/>
    <n v="56.16"/>
    <n v="4.9451249217291604E-4"/>
    <n v="42.072778642460094"/>
    <m/>
    <m/>
    <m/>
    <n v="445.86843940326219"/>
    <n v="447.77600000000001"/>
    <n v="-4.260077799475237E-3"/>
    <n v="46.481787987294986"/>
    <n v="2568"/>
    <n v="0.8290909090909091"/>
    <n v="18953.189999999999"/>
    <n v="86.264582649185812"/>
    <m/>
    <m/>
    <n v="3170.0777112108412"/>
    <n v="1.9347117583159479"/>
    <m/>
    <m/>
    <n v="18808.375237721666"/>
    <n v="93605.25"/>
    <m/>
    <n v="-0.7990670903851903"/>
    <n v="38.257773601613827"/>
    <m/>
    <n v="38.183050000000001"/>
    <n v="1.9569835729158491E-3"/>
    <n v="38.899587102383549"/>
    <m/>
    <m/>
    <n v="4903.6814985744822"/>
    <n v="3035.8151005223094"/>
    <n v="3984.7284803853267"/>
    <m/>
  </r>
  <r>
    <x v="2562"/>
    <n v="11.58"/>
    <n v="13.88"/>
    <n v="871.93309999999997"/>
    <n v="777.47630000000004"/>
    <n v="612.49279999999999"/>
    <n v="33270.5"/>
    <n v="29669.1"/>
    <n v="9.7224128259298936E-7"/>
    <n v="534.12498002530037"/>
    <n v="534.41999999999996"/>
    <m/>
    <n v="1010907.3001680885"/>
    <m/>
    <m/>
    <n v="7766.10009010461"/>
    <m/>
    <m/>
    <n v="39.906602661208844"/>
    <m/>
    <m/>
    <n v="56.259366406087686"/>
    <n v="56.24"/>
    <n v="3.4435288207124159E-4"/>
    <n v="42.011653302150123"/>
    <m/>
    <m/>
    <m/>
    <n v="443.20445792089129"/>
    <n v="445.12599999999998"/>
    <n v="-4.316849788843391E-3"/>
    <n v="46.79777047378532"/>
    <n v="2569"/>
    <n v="0.83429394812680113"/>
    <n v="18953.189999999999"/>
    <n v="86.244377043906965"/>
    <m/>
    <m/>
    <n v="3170.0777112108412"/>
    <n v="1.9341616102496821"/>
    <m/>
    <m/>
    <n v="18584.97028464303"/>
    <n v="92507.75"/>
    <m/>
    <n v="-0.79909823463825425"/>
    <n v="38.477697728087414"/>
    <m/>
    <n v="38.403300000000002"/>
    <n v="1.9372743510950308E-3"/>
    <n v="39.12442402138997"/>
    <m/>
    <m/>
    <n v="4937.0166506839441"/>
    <n v="3044.5163602745474"/>
    <n v="4007.6346207009824"/>
    <m/>
  </r>
  <r>
    <x v="2563"/>
    <n v="11.87"/>
    <n v="13.82"/>
    <n v="875.57799999999997"/>
    <n v="780.72559999999999"/>
    <n v="611.63049999999998"/>
    <n v="33191.57"/>
    <n v="29598.69"/>
    <n v="9.7224128259298936E-7"/>
    <n v="536.34467867671492"/>
    <n v="536.63"/>
    <m/>
    <n v="1019311.9630392138"/>
    <m/>
    <m/>
    <n v="7814.7103465703767"/>
    <m/>
    <m/>
    <n v="39.822175506364154"/>
    <m/>
    <m/>
    <n v="56.124529715628462"/>
    <n v="56.12"/>
    <n v="8.0714818753824247E-5"/>
    <n v="42.109837754217807"/>
    <m/>
    <m/>
    <m/>
    <n v="445.04393549010723"/>
    <n v="447.01400000000001"/>
    <n v="-4.407165122105261E-3"/>
    <n v="46.728877313664675"/>
    <n v="2570"/>
    <n v="0.85890014471780018"/>
    <n v="18907.080000000002"/>
    <n v="86.027840865139368"/>
    <m/>
    <m/>
    <n v="3177.7899898965888"/>
    <n v="1.9386833139662882"/>
    <m/>
    <m/>
    <n v="18739.682773999244"/>
    <n v="93282.25"/>
    <m/>
    <n v="-0.79910773192113993"/>
    <n v="38.315103595397076"/>
    <m/>
    <n v="38.240650000000002"/>
    <n v="1.9469751533269797E-3"/>
    <n v="38.959508512653393"/>
    <m/>
    <m/>
    <n v="4929.7486403665644"/>
    <n v="3038.0753245302058"/>
    <n v="3990.6996710088915"/>
    <m/>
  </r>
  <r>
    <x v="2564"/>
    <n v="12.08"/>
    <n v="13.77"/>
    <n v="866.35360000000003"/>
    <n v="772.49969999999996"/>
    <n v="617.01729999999998"/>
    <n v="32831.550000000003"/>
    <n v="29277.61"/>
    <n v="9.7224128259298936E-7"/>
    <n v="530.68123347735502"/>
    <n v="530.97"/>
    <m/>
    <n v="997788.42682538426"/>
    <m/>
    <m/>
    <n v="7691.1302842981377"/>
    <m/>
    <m/>
    <n v="40.030921264201453"/>
    <m/>
    <m/>
    <n v="55.514408420148811"/>
    <n v="55.48"/>
    <n v="6.2019502791654801E-4"/>
    <n v="42.565102902500172"/>
    <m/>
    <m/>
    <m/>
    <n v="440.34218504195053"/>
    <n v="442.334"/>
    <n v="-4.5029659896129726E-3"/>
    <n v="47.137396469620299"/>
    <n v="2571"/>
    <n v="0.87726942628903415"/>
    <n v="18644.8"/>
    <n v="84.827834108801042"/>
    <m/>
    <m/>
    <n v="3221.872458397811"/>
    <n v="1.9653905041109374"/>
    <m/>
    <m/>
    <n v="18344.173579452032"/>
    <n v="91319.5"/>
    <m/>
    <n v="-0.79912095905636771"/>
    <n v="38.716996777698334"/>
    <m/>
    <n v="38.642949999999999"/>
    <n v="1.9161781825232094E-3"/>
    <n v="39.368576757694363"/>
    <m/>
    <m/>
    <n v="4972.8461181877792"/>
    <n v="3054.0007562255309"/>
    <n v="4032.5587511076078"/>
    <m/>
  </r>
  <r>
    <x v="2565"/>
    <n v="11.68"/>
    <n v="13.58"/>
    <n v="833.73919999999998"/>
    <n v="743.41769999999997"/>
    <n v="640.05799999999999"/>
    <n v="32278.51"/>
    <n v="28784.41"/>
    <n v="9.7224128259298936E-7"/>
    <n v="510.69096793011721"/>
    <n v="510.97"/>
    <m/>
    <n v="922620.89788122789"/>
    <m/>
    <m/>
    <n v="7256.7431493129479"/>
    <m/>
    <m/>
    <n v="40.783374123217477"/>
    <m/>
    <m/>
    <n v="54.57794998663983"/>
    <n v="54.56"/>
    <n v="3.28995356301931E-4"/>
    <n v="43.280580423422251"/>
    <m/>
    <m/>
    <m/>
    <n v="423.752601151688"/>
    <n v="425.7"/>
    <n v="-4.5745803343011371E-3"/>
    <n v="48.89445598123087"/>
    <n v="2572"/>
    <n v="0.86008836524300436"/>
    <n v="18283.63"/>
    <n v="83.17813171143348"/>
    <m/>
    <m/>
    <n v="3284.2836226795157"/>
    <n v="2.0032723327896833"/>
    <m/>
    <m/>
    <n v="16962.409812437207"/>
    <n v="84444.25"/>
    <m/>
    <n v="-0.79912889495214645"/>
    <n v="40.172689565889037"/>
    <m/>
    <n v="40.094999999999999"/>
    <n v="1.9376372587365243E-3"/>
    <n v="40.849199272973827"/>
    <m/>
    <m/>
    <n v="5158.2103348425708"/>
    <n v="3111.4061700378293"/>
    <n v="4184.1760556637291"/>
    <m/>
  </r>
  <r>
    <x v="2566"/>
    <n v="10.73"/>
    <n v="12.83"/>
    <n v="789.89329999999995"/>
    <n v="704.3211"/>
    <n v="669.11959999999999"/>
    <n v="31178.99"/>
    <n v="27803.89"/>
    <n v="9.7224128259298936E-7"/>
    <n v="483.82220461756077"/>
    <n v="484.08"/>
    <m/>
    <n v="825542.46062682837"/>
    <m/>
    <m/>
    <n v="6684.2270168949872"/>
    <m/>
    <m/>
    <n v="41.854690767073826"/>
    <m/>
    <m/>
    <n v="52.717546866449119"/>
    <n v="52.68"/>
    <n v="7.1273474656652347E-4"/>
    <n v="44.753290124259578"/>
    <m/>
    <m/>
    <m/>
    <n v="401.45575279666508"/>
    <n v="403.25200000000001"/>
    <n v="-4.4544037062058672E-3"/>
    <n v="51.11119998562544"/>
    <n v="2573"/>
    <n v="0.83632112236944667"/>
    <n v="17575.310000000001"/>
    <n v="79.949512385753295"/>
    <m/>
    <m/>
    <n v="3411.5189569985955"/>
    <n v="2.0806831807386144"/>
    <m/>
    <m/>
    <n v="15177.780051933327"/>
    <n v="75533"/>
    <m/>
    <n v="-0.79905762975211725"/>
    <n v="42.283416074283622"/>
    <m/>
    <n v="42.19455"/>
    <n v="2.106103140894211E-3"/>
    <n v="42.995924609068481"/>
    <n v="43.1"/>
    <n v="-2.4147422489911863E-3"/>
    <n v="5392.0698103945178"/>
    <n v="3193.1380347356362"/>
    <n v="4404.018227345915"/>
    <m/>
  </r>
  <r>
    <x v="2567"/>
    <n v="11.15"/>
    <n v="13.02"/>
    <n v="800.27189999999996"/>
    <n v="713.57330000000002"/>
    <n v="661.62760000000003"/>
    <n v="31471.06"/>
    <n v="28064.27"/>
    <n v="9.7224128259298936E-7"/>
    <n v="490.14340605055304"/>
    <n v="490.41"/>
    <m/>
    <n v="847119.24772068777"/>
    <m/>
    <m/>
    <n v="6815.7403415070485"/>
    <m/>
    <m/>
    <n v="41.576535529550092"/>
    <m/>
    <m/>
    <n v="53.207487504286362"/>
    <n v="53.2"/>
    <n v="1.4074256177365463E-4"/>
    <n v="44.329391293870373"/>
    <m/>
    <m/>
    <m/>
    <n v="406.69431094467194"/>
    <n v="408.52"/>
    <n v="-4.4690322513659675E-3"/>
    <n v="50.529156976470595"/>
    <n v="2574"/>
    <n v="0.85637480798771126"/>
    <n v="17748.87"/>
    <n v="80.720119804356884"/>
    <m/>
    <m/>
    <n v="3377.8294670165319"/>
    <n v="2.0595501695586242"/>
    <m/>
    <m/>
    <n v="15574.966277127143"/>
    <n v="77505"/>
    <m/>
    <n v="-0.79904565799461791"/>
    <n v="41.722136619262045"/>
    <m/>
    <n v="41.637949999999996"/>
    <n v="2.0218723367035896E-3"/>
    <n v="42.426531427478025"/>
    <n v="42.45"/>
    <n v="-5.5285212065903089E-4"/>
    <n v="5330.6661153355544"/>
    <n v="3171.9172814050044"/>
    <n v="4345.5583113777448"/>
    <m/>
  </r>
  <r>
    <x v="2568"/>
    <n v="10.99"/>
    <n v="13.01"/>
    <n v="788.98080000000004"/>
    <n v="703.50469999999996"/>
    <n v="673.47180000000003"/>
    <n v="31385.84"/>
    <n v="27988.25"/>
    <n v="9.7224128259298936E-7"/>
    <n v="483.21615086354382"/>
    <n v="483.48"/>
    <m/>
    <n v="823176.93746377865"/>
    <m/>
    <m/>
    <n v="6671.4200672976021"/>
    <m/>
    <m/>
    <n v="41.868770576304016"/>
    <m/>
    <m/>
    <n v="53.062113891229899"/>
    <n v="53.04"/>
    <n v="4.1692856768293929E-4"/>
    <n v="44.447869161909075"/>
    <m/>
    <m/>
    <m/>
    <n v="400.94427385679035"/>
    <n v="402.74200000000002"/>
    <n v="-4.4637165808624202E-3"/>
    <n v="51.430398809316053"/>
    <n v="2575"/>
    <n v="0.84473481936971562"/>
    <n v="17644.099999999999"/>
    <n v="80.237370522078308"/>
    <m/>
    <m/>
    <n v="3397.7684937410118"/>
    <n v="2.0715111243939264"/>
    <m/>
    <m/>
    <n v="15134.92716083814"/>
    <n v="75312.25"/>
    <m/>
    <n v="-0.79903764446237979"/>
    <n v="42.308870045701276"/>
    <m/>
    <n v="42.223599999999998"/>
    <n v="2.0194878149015771E-3"/>
    <n v="43.023625075031909"/>
    <n v="43.14"/>
    <n v="-2.6976106853985327E-3"/>
    <n v="5425.7442758975703"/>
    <n v="3194.2121980743395"/>
    <n v="4406.669379132818"/>
    <m/>
  </r>
  <r>
    <x v="2569"/>
    <n v="11.6"/>
    <n v="13.29"/>
    <n v="807.44200000000001"/>
    <n v="719.96510000000001"/>
    <n v="659.06380000000001"/>
    <n v="31668.46"/>
    <n v="28240.25"/>
    <n v="9.7224128259298936E-7"/>
    <n v="494.51076829160587"/>
    <n v="494.78"/>
    <m/>
    <n v="861659.73474777432"/>
    <m/>
    <m/>
    <n v="6905.4977924703799"/>
    <m/>
    <m/>
    <n v="41.377876882713942"/>
    <m/>
    <m/>
    <n v="53.538616690019246"/>
    <n v="53.52"/>
    <n v="3.478454786853824E-4"/>
    <n v="44.046084063451104"/>
    <m/>
    <m/>
    <m/>
    <n v="410.31364841578329"/>
    <n v="412.16399999999999"/>
    <n v="-4.489357596045962E-3"/>
    <n v="50.32687595101978"/>
    <n v="2576"/>
    <n v="0.87283671933784801"/>
    <n v="17787.939999999999"/>
    <n v="80.885173469211594"/>
    <m/>
    <m/>
    <n v="3370.0688649620029"/>
    <n v="2.054428776781648"/>
    <m/>
    <m/>
    <n v="15842.638585785682"/>
    <n v="78835"/>
    <m/>
    <n v="-0.7990405456233185"/>
    <n v="41.3170148673032"/>
    <m/>
    <n v="41.238549999999996"/>
    <n v="1.9027067465564595E-3"/>
    <n v="42.015457506714981"/>
    <n v="42.05"/>
    <n v="-8.2146238489932966E-4"/>
    <n v="5309.3261074536076"/>
    <n v="3156.7614059340367"/>
    <n v="4303.3629604442576"/>
    <m/>
  </r>
  <r>
    <x v="2570"/>
    <n v="12.56"/>
    <n v="14.11"/>
    <n v="847.57510000000002"/>
    <n v="755.74950000000001"/>
    <n v="625.4597"/>
    <n v="32360.22"/>
    <n v="28857.1"/>
    <n v="9.7224128259298936E-7"/>
    <n v="519.07727599181919"/>
    <n v="519.35"/>
    <m/>
    <n v="947271.91886744834"/>
    <m/>
    <m/>
    <n v="7420.2622088231474"/>
    <m/>
    <m/>
    <n v="40.348525109835464"/>
    <m/>
    <m/>
    <n v="54.706770381066306"/>
    <n v="54.68"/>
    <n v="4.8958268226595436E-4"/>
    <n v="43.082436597333377"/>
    <m/>
    <m/>
    <m/>
    <n v="430.69506301270553"/>
    <n v="432.62799999999999"/>
    <n v="-4.467896177072328E-3"/>
    <n v="47.757752898932104"/>
    <n v="2577"/>
    <n v="0.89014883061658401"/>
    <n v="18265.060000000001"/>
    <n v="83.048244486941627"/>
    <m/>
    <m/>
    <n v="3279.6746283696443"/>
    <n v="1.9991339919004136"/>
    <m/>
    <m/>
    <n v="17416.903855150656"/>
    <n v="86665.5"/>
    <m/>
    <n v="-0.79903301942352312"/>
    <n v="39.261608024993187"/>
    <m/>
    <n v="39.183599999999998"/>
    <n v="1.9908335373266528E-3"/>
    <n v="39.925726763208829"/>
    <n v="39.99"/>
    <n v="-1.6072327279613718E-3"/>
    <n v="5038.2917577954786"/>
    <n v="3078.2310850342215"/>
    <n v="4089.2825942259233"/>
    <m/>
  </r>
  <r>
    <x v="2571"/>
    <n v="12.18"/>
    <n v="13.79"/>
    <n v="827.34249999999997"/>
    <n v="737.70809999999994"/>
    <n v="635.99720000000002"/>
    <n v="31973.31"/>
    <n v="28512.05"/>
    <n v="9.7224128259298936E-7"/>
    <n v="506.67394497233965"/>
    <n v="506.95"/>
    <m/>
    <n v="902005.09714979457"/>
    <m/>
    <m/>
    <n v="7154.4866755794383"/>
    <m/>
    <m/>
    <n v="40.829066352616813"/>
    <m/>
    <m/>
    <n v="54.051359287007749"/>
    <n v="54.04"/>
    <n v="2.102014620235515E-4"/>
    <n v="43.596011608924478"/>
    <m/>
    <m/>
    <m/>
    <n v="420.40133207616503"/>
    <n v="422.29599999999999"/>
    <n v="-4.4865874264377048E-3"/>
    <n v="48.559230193045757"/>
    <n v="2578"/>
    <n v="0.88324873096446699"/>
    <n v="18027.09"/>
    <n v="81.959833662710665"/>
    <m/>
    <m/>
    <n v="3322.4045274947021"/>
    <n v="2.024988134361672"/>
    <m/>
    <m/>
    <n v="16584.785475477114"/>
    <n v="82526.25"/>
    <m/>
    <n v="-0.79903624028139997"/>
    <n v="40.196996541041642"/>
    <m/>
    <n v="40.117649999999998"/>
    <n v="1.9778461859467633E-3"/>
    <n v="40.877369314802294"/>
    <n v="40.94"/>
    <n v="-1.5298164435199046E-3"/>
    <n v="5122.8450753173192"/>
    <n v="3114.8920778993602"/>
    <n v="4186.7077423523269"/>
    <m/>
  </r>
  <r>
    <x v="2572"/>
    <n v="12.65"/>
    <n v="13.97"/>
    <n v="827.98009999999999"/>
    <n v="738.27449999999999"/>
    <n v="637.82000000000005"/>
    <n v="31805.64"/>
    <n v="28362.45"/>
    <n v="9.7224128259298936E-7"/>
    <n v="507.02732724989971"/>
    <n v="507.3"/>
    <m/>
    <n v="903270.31183195172"/>
    <m/>
    <m/>
    <n v="7162.5202701983617"/>
    <m/>
    <m/>
    <n v="40.810205697654425"/>
    <m/>
    <m/>
    <n v="53.763977577920613"/>
    <n v="53.76"/>
    <n v="7.398768453525939E-5"/>
    <n v="43.820020961508433"/>
    <m/>
    <m/>
    <m/>
    <n v="420.68780119887384"/>
    <n v="422.58800000000002"/>
    <n v="-4.49657539051318E-3"/>
    <n v="48.688997867531938"/>
    <n v="2579"/>
    <n v="0.90551181102362199"/>
    <n v="17884.39"/>
    <n v="81.292005385046423"/>
    <m/>
    <m/>
    <n v="3348.7042312224521"/>
    <n v="2.0404372889954705"/>
    <m/>
    <m/>
    <n v="16608.573348263057"/>
    <n v="82636.75"/>
    <m/>
    <n v="-0.79901710379143598"/>
    <n v="40.160521963233009"/>
    <m/>
    <n v="40.082050000000002"/>
    <n v="1.9577831780810406E-3"/>
    <n v="40.841571420774926"/>
    <n v="40.909999999999997"/>
    <n v="-1.6726614330254685E-3"/>
    <n v="5136.5351542072467"/>
    <n v="3113.4531788508498"/>
    <n v="4182.9087421669647"/>
    <m/>
  </r>
  <r>
    <x v="2573"/>
    <n v="12.06"/>
    <n v="13.66"/>
    <n v="805.81280000000004"/>
    <n v="718.50810000000001"/>
    <n v="660.70899999999995"/>
    <n v="31577.27"/>
    <n v="28158.77"/>
    <n v="9.7224128259298936E-7"/>
    <n v="493.44078182274251"/>
    <n v="493.71"/>
    <m/>
    <n v="854864.57316924841"/>
    <m/>
    <m/>
    <n v="6874.8027199281942"/>
    <m/>
    <m/>
    <n v="41.355451055898037"/>
    <m/>
    <m/>
    <n v="53.37664136928359"/>
    <n v="53.36"/>
    <n v="3.1186973919772321E-4"/>
    <n v="44.133117347981148"/>
    <m/>
    <m/>
    <m/>
    <n v="409.4126200532113"/>
    <n v="411.26600000000002"/>
    <n v="-4.5065236289620891E-3"/>
    <n v="50.433018595502432"/>
    <n v="2580"/>
    <n v="0.8828696925329429"/>
    <n v="17683.64"/>
    <n v="80.373236769374628"/>
    <m/>
    <m/>
    <n v="3386.29300972806"/>
    <n v="2.0631453442801102"/>
    <m/>
    <m/>
    <n v="15718.695010966614"/>
    <n v="78203.25"/>
    <m/>
    <n v="-0.7990020234329569"/>
    <n v="41.233850424885773"/>
    <m/>
    <n v="41.15325"/>
    <n v="1.9585433686470921E-3"/>
    <n v="41.933544470231638"/>
    <n v="42"/>
    <n v="-1.582274518294291E-3"/>
    <n v="5320.5238204611542"/>
    <n v="3155.0505162045015"/>
    <n v="4294.700989528048"/>
    <m/>
  </r>
  <r>
    <x v="2574"/>
    <n v="10.61"/>
    <n v="12.62"/>
    <n v="760.87980000000005"/>
    <n v="678.44259999999997"/>
    <n v="691.93529999999998"/>
    <n v="30742.94"/>
    <n v="27414.74"/>
    <n v="9.7224128259298936E-7"/>
    <n v="465.91462508201386"/>
    <n v="466.16"/>
    <m/>
    <n v="759492.9380557352"/>
    <m/>
    <m/>
    <n v="6299.7124505752499"/>
    <m/>
    <m/>
    <n v="42.507377478738185"/>
    <m/>
    <m/>
    <n v="51.965064449613863"/>
    <n v="51.96"/>
    <n v="9.7468237372222433E-5"/>
    <n v="45.297600911072735"/>
    <m/>
    <m/>
    <m/>
    <n v="386.57180340810089"/>
    <n v="388.29399999999998"/>
    <n v="-4.4352902488812296E-3"/>
    <n v="52.813173572896581"/>
    <n v="2581"/>
    <n v="0.84072900158478603"/>
    <n v="17172.72"/>
    <n v="78.044979392126891"/>
    <m/>
    <m/>
    <n v="3484.130605637627"/>
    <n v="2.1225530126405259"/>
    <m/>
    <m/>
    <n v="13965.210398462856"/>
    <n v="69466"/>
    <m/>
    <n v="-0.79896337203145629"/>
    <n v="43.531107767198762"/>
    <m/>
    <n v="43.446350000000002"/>
    <n v="1.9508604796205642E-3"/>
    <n v="44.270251363658133"/>
    <n v="44.37"/>
    <n v="-2.2481099017773731E-3"/>
    <n v="5571.6226364012355"/>
    <n v="3242.9321850587235"/>
    <n v="4533.9712318064103"/>
    <m/>
  </r>
  <r>
    <x v="2575"/>
    <n v="10.62"/>
    <n v="12.7"/>
    <n v="766.84699999999998"/>
    <n v="683.76260000000002"/>
    <n v="692.36369999999999"/>
    <n v="30808.73"/>
    <n v="27473.38"/>
    <n v="9.7224128259298936E-7"/>
    <n v="469.55711087845407"/>
    <n v="469.81"/>
    <m/>
    <n v="771369.92698113609"/>
    <m/>
    <m/>
    <n v="6373.7500180876677"/>
    <m/>
    <m/>
    <n v="42.339614899415992"/>
    <m/>
    <m/>
    <n v="52.075000065828945"/>
    <n v="52.04"/>
    <n v="6.7256083453015592E-4"/>
    <n v="45.199081694570467"/>
    <m/>
    <m/>
    <m/>
    <n v="389.59189408634199"/>
    <n v="391.346"/>
    <n v="-4.4822380033474607E-3"/>
    <n v="52.842469547707722"/>
    <n v="2582"/>
    <n v="0.83622047244094488"/>
    <n v="17172.72"/>
    <n v="78.038885469078465"/>
    <m/>
    <m/>
    <n v="3484.130605637627"/>
    <n v="2.122351806245355"/>
    <m/>
    <m/>
    <n v="14183.748489287997"/>
    <n v="70533"/>
    <m/>
    <n v="-0.79890620717553484"/>
    <n v="43.18774749853668"/>
    <m/>
    <n v="43.097200000000001"/>
    <n v="2.1010065279571943E-3"/>
    <n v="43.92152483723315"/>
    <n v="44.03"/>
    <n v="-2.4636648368578928E-3"/>
    <n v="5574.7132690099324"/>
    <n v="3230.1334028189926"/>
    <n v="4498.2086321366569"/>
    <m/>
  </r>
  <r>
    <x v="2576"/>
    <n v="10.85"/>
    <n v="12.87"/>
    <n v="772.78989999999999"/>
    <n v="689.06089999999995"/>
    <n v="683.50729999999999"/>
    <n v="31000.66"/>
    <n v="27644.51"/>
    <n v="9.7224128259298936E-7"/>
    <n v="473.18453970817626"/>
    <n v="473.44"/>
    <m/>
    <n v="783289.57116849953"/>
    <m/>
    <m/>
    <n v="6447.7710065741167"/>
    <m/>
    <m/>
    <n v="42.174477802116755"/>
    <m/>
    <m/>
    <n v="52.398135454122567"/>
    <n v="52.36"/>
    <n v="7.2833182052267631E-4"/>
    <n v="44.91592172227476"/>
    <m/>
    <m/>
    <m/>
    <n v="392.59944689061768"/>
    <n v="394.36799999999999"/>
    <n v="-4.4845248838200069E-3"/>
    <n v="52.163174162147165"/>
    <n v="2583"/>
    <n v="0.84304584304584307"/>
    <n v="17260.46"/>
    <n v="78.431482338358748"/>
    <m/>
    <m/>
    <n v="3466.329254463285"/>
    <n v="2.1113079862301793"/>
    <m/>
    <m/>
    <n v="14403.075525257911"/>
    <n v="71624.5"/>
    <m/>
    <n v="-0.79890853653068561"/>
    <n v="42.851100886476054"/>
    <m/>
    <n v="42.7605"/>
    <n v="2.1187985752284533E-3"/>
    <n v="43.579618735989811"/>
    <n v="43.66"/>
    <n v="-1.8410733854828942E-3"/>
    <n v="5503.049756084165"/>
    <n v="3217.5349213425307"/>
    <n v="4463.1452916278249"/>
    <m/>
  </r>
  <r>
    <x v="2577"/>
    <n v="10.98"/>
    <n v="12.92"/>
    <n v="755.97209999999995"/>
    <n v="674.06320000000005"/>
    <n v="699.95979999999997"/>
    <n v="30718.42"/>
    <n v="27392.75"/>
    <n v="6.9441778594026005E-7"/>
    <n v="462.8530261096389"/>
    <n v="463.1"/>
    <m/>
    <n v="749092.28034800326"/>
    <m/>
    <m/>
    <n v="6237.0839126516194"/>
    <m/>
    <m/>
    <n v="42.630121590070623"/>
    <m/>
    <m/>
    <n v="51.917287970897867"/>
    <n v="51.88"/>
    <n v="7.1873498261121327E-4"/>
    <n v="45.320038766256999"/>
    <m/>
    <m/>
    <m/>
    <n v="384.0212115134496"/>
    <n v="385.75200000000001"/>
    <n v="-4.4867907011509889E-3"/>
    <n v="53.408461132754098"/>
    <n v="2584"/>
    <n v="0.84984520123839014"/>
    <n v="17067.57"/>
    <n v="77.536825141177843"/>
    <m/>
    <m/>
    <n v="3505.0663593778363"/>
    <n v="2.1342953126390216"/>
    <m/>
    <m/>
    <n v="13774.704884716057"/>
    <n v="68499.25"/>
    <m/>
    <n v="-0.79890721599556114"/>
    <n v="43.777655653570775"/>
    <m/>
    <n v="43.686999999999998"/>
    <n v="2.0751173935216194E-3"/>
    <n v="44.523336703042844"/>
    <n v="44.57"/>
    <n v="-1.046966501170199E-3"/>
    <n v="5634.4235896348491"/>
    <n v="3252.2964613979425"/>
    <n v="4559.6503629245872"/>
    <m/>
  </r>
  <r>
    <x v="2578"/>
    <n v="12.13"/>
    <n v="13.38"/>
    <n v="782.32929999999999"/>
    <n v="697.56420000000003"/>
    <n v="674.1979"/>
    <n v="30966.73"/>
    <n v="27614.15"/>
    <n v="6.9441778594026005E-7"/>
    <n v="478.97885986349758"/>
    <n v="479.23"/>
    <m/>
    <n v="801290.34272751736"/>
    <m/>
    <m/>
    <n v="6563.2019103389475"/>
    <m/>
    <m/>
    <n v="41.885888536648487"/>
    <m/>
    <m/>
    <n v="52.335681238303906"/>
    <n v="52.32"/>
    <n v="2.9971785749061119E-4"/>
    <n v="44.952111243496304"/>
    <m/>
    <m/>
    <m/>
    <n v="397.39855709563892"/>
    <n v="399.21800000000002"/>
    <n v="-4.5575172070425607E-3"/>
    <n v="51.439459841645338"/>
    <n v="2585"/>
    <n v="0.90657698056801195"/>
    <n v="17258.509999999998"/>
    <n v="78.398130771695477"/>
    <m/>
    <m/>
    <n v="3465.8541358064904"/>
    <n v="2.1102182578296231"/>
    <m/>
    <m/>
    <n v="14734.709775480487"/>
    <n v="73286.5"/>
    <m/>
    <n v="-0.79894373758495107"/>
    <n v="42.249393681451018"/>
    <m/>
    <n v="42.168900000000001"/>
    <n v="1.9088399614648477E-3"/>
    <n v="42.969485168765161"/>
    <n v="43.08"/>
    <n v="-2.5653396294066377E-3"/>
    <n v="5426.7001861263952"/>
    <n v="3195.5181451319158"/>
    <n v="4400.4746338503119"/>
    <m/>
  </r>
  <r>
    <x v="2579"/>
    <n v="11.59"/>
    <n v="13.11"/>
    <n v="757.45230000000004"/>
    <n v="675.38210000000004"/>
    <n v="696.36279999999999"/>
    <n v="30514.560000000001"/>
    <n v="27210.91"/>
    <n v="6.9441778594026005E-7"/>
    <n v="463.73668046190585"/>
    <n v="463.98"/>
    <m/>
    <n v="750295.89341453952"/>
    <m/>
    <m/>
    <n v="6250.0834781202402"/>
    <m/>
    <m/>
    <n v="42.550753393253586"/>
    <m/>
    <m/>
    <n v="51.570228588300971"/>
    <n v="51.56"/>
    <n v="1.9838224012747041E-4"/>
    <n v="45.606876349710717"/>
    <m/>
    <m/>
    <m/>
    <n v="384.7504660518444"/>
    <n v="386.49799999999999"/>
    <n v="-4.5214566392467459E-3"/>
    <n v="53.127160486191769"/>
    <n v="2586"/>
    <n v="0.88405797101449279"/>
    <n v="16908.53"/>
    <n v="76.802321901864673"/>
    <m/>
    <m/>
    <n v="3536.1371226025431"/>
    <n v="2.152806629253758"/>
    <m/>
    <m/>
    <n v="13797.135927732039"/>
    <n v="68641"/>
    <m/>
    <n v="-0.79899570332990433"/>
    <n v="43.590867302404789"/>
    <m/>
    <n v="43.512450000000001"/>
    <n v="1.8021808104298209E-3"/>
    <n v="44.334278564461847"/>
    <n v="44.37"/>
    <n v="-8.0508080996510856E-4"/>
    <n v="5604.7472618554239"/>
    <n v="3246.2413788406429"/>
    <n v="4540.1954706863226"/>
    <m/>
  </r>
  <r>
    <x v="2580"/>
    <n v="11.63"/>
    <n v="13.07"/>
    <n v="761.45479999999998"/>
    <n v="678.95050000000003"/>
    <n v="691.18650000000002"/>
    <n v="30250.46"/>
    <n v="26975.38"/>
    <n v="6.9441778594026005E-7"/>
    <n v="466.17577249958521"/>
    <n v="466.43"/>
    <m/>
    <n v="758190.56224326708"/>
    <m/>
    <m/>
    <n v="6299.5568041437446"/>
    <m/>
    <m/>
    <n v="42.43723979255472"/>
    <m/>
    <m/>
    <n v="51.122647620707156"/>
    <n v="51.12"/>
    <n v="5.1792267354411337E-5"/>
    <n v="45.999967185415649"/>
    <m/>
    <m/>
    <m/>
    <n v="386.77217913472759"/>
    <n v="388.49400000000003"/>
    <n v="-4.4320397876734807E-3"/>
    <n v="52.728853260163831"/>
    <n v="2587"/>
    <n v="0.88982402448355014"/>
    <n v="16826.04"/>
    <n v="76.421666250205746"/>
    <m/>
    <m/>
    <n v="3553.3885306932216"/>
    <n v="2.1631042476041298"/>
    <m/>
    <m/>
    <n v="13942.46116840001"/>
    <n v="69351.75"/>
    <m/>
    <n v="-0.79896021126503647"/>
    <n v="43.358534217063038"/>
    <m/>
    <n v="43.281149999999997"/>
    <n v="1.7879427201690223E-3"/>
    <n v="44.098436704386422"/>
    <n v="44.14"/>
    <n v="-9.4162427760713374E-4"/>
    <n v="5562.7271103165976"/>
    <n v="3237.5813077898615"/>
    <n v="4515.9968784802668"/>
    <m/>
  </r>
  <r>
    <x v="2581"/>
    <n v="11.26"/>
    <n v="12.82"/>
    <n v="755.62630000000001"/>
    <n v="673.75310000000002"/>
    <n v="697.44230000000005"/>
    <n v="30345.59"/>
    <n v="27060.19"/>
    <n v="6.9441778594026005E-7"/>
    <n v="462.59618417264232"/>
    <n v="462.85"/>
    <m/>
    <n v="746549.35778850107"/>
    <m/>
    <m/>
    <n v="6227.1619579371736"/>
    <m/>
    <m/>
    <n v="42.598560629491317"/>
    <m/>
    <m/>
    <n v="51.282164867892263"/>
    <n v="51.28"/>
    <n v="4.2216612563539258E-5"/>
    <n v="45.853680125918274"/>
    <m/>
    <m/>
    <m/>
    <n v="383.80037762869483"/>
    <n v="385.50200000000001"/>
    <n v="-4.4140429136688697E-3"/>
    <n v="53.202666671342214"/>
    <n v="2588"/>
    <n v="0.87831513260530414"/>
    <n v="16846.62"/>
    <n v="76.509163440616661"/>
    <m/>
    <m/>
    <n v="3549.0423662979351"/>
    <n v="2.1602537461066991"/>
    <m/>
    <m/>
    <n v="13728.538046176918"/>
    <n v="68281"/>
    <m/>
    <n v="-0.79894058308787341"/>
    <n v="43.688411065340048"/>
    <m/>
    <n v="43.610149999999997"/>
    <n v="1.7945607923854912E-3"/>
    <n v="44.434399774064524"/>
    <n v="44.64"/>
    <n v="-4.605739828303701E-3"/>
    <n v="5612.7129253804878"/>
    <n v="3249.8886427809225"/>
    <n v="4550.3551159991821"/>
    <m/>
  </r>
  <r>
    <x v="2582"/>
    <n v="11.57"/>
    <n v="13.01"/>
    <n v="745.23289999999997"/>
    <n v="664.48440000000005"/>
    <n v="704.41269999999997"/>
    <n v="29947.57"/>
    <n v="26705.21"/>
    <n v="1.1111556939003009E-6"/>
    <n v="456.19994747272278"/>
    <n v="456.45"/>
    <m/>
    <n v="725913.03338257666"/>
    <m/>
    <m/>
    <n v="6098.4876010581056"/>
    <m/>
    <m/>
    <n v="42.888222010376019"/>
    <m/>
    <m/>
    <n v="50.605833723763361"/>
    <n v="50.6"/>
    <n v="1.1529098346563238E-4"/>
    <n v="46.450196622946464"/>
    <m/>
    <m/>
    <m/>
    <n v="378.48783908835316"/>
    <n v="380.15199999999999"/>
    <n v="-4.3776197722144028E-3"/>
    <n v="53.724008288081336"/>
    <n v="2589"/>
    <n v="0.88931591083781714"/>
    <n v="16595.919999999998"/>
    <n v="75.352951910516794"/>
    <m/>
    <m/>
    <n v="3601.8568134232869"/>
    <n v="2.1917777569196928"/>
    <m/>
    <m/>
    <n v="13349.466330436902"/>
    <n v="66389.25"/>
    <m/>
    <n v="-0.79892126616226422"/>
    <n v="44.283236567454288"/>
    <m/>
    <n v="44.204749999999997"/>
    <n v="1.7755233872895904E-3"/>
    <n v="45.040771606295039"/>
    <n v="45.16"/>
    <n v="-2.6401327215447301E-3"/>
    <n v="5667.7128156846074"/>
    <n v="3271.9872117954283"/>
    <n v="4612.3090117960392"/>
    <m/>
  </r>
  <r>
    <x v="2583"/>
    <n v="11.15"/>
    <n v="12.74"/>
    <n v="726.34780000000001"/>
    <n v="647.64480000000003"/>
    <n v="725.61710000000005"/>
    <n v="29536.98"/>
    <n v="26339.040000000001"/>
    <n v="1.1111556939003009E-6"/>
    <n v="444.62844900450636"/>
    <n v="444.87"/>
    <m/>
    <n v="689089.95453651669"/>
    <m/>
    <m/>
    <n v="5866.6062826643529"/>
    <m/>
    <m/>
    <n v="43.430535885200563"/>
    <m/>
    <m/>
    <n v="49.910795814548038"/>
    <n v="49.88"/>
    <n v="6.1739804627181094E-4"/>
    <n v="47.08541186914178"/>
    <m/>
    <m/>
    <m/>
    <n v="368.88545357592551"/>
    <n v="370.50599999999997"/>
    <n v="-4.3738736324768768E-3"/>
    <n v="55.337658202620815"/>
    <n v="2590"/>
    <n v="0.8751962323390895"/>
    <n v="16345.84"/>
    <n v="74.211681006641413"/>
    <m/>
    <m/>
    <n v="3656.1323433065891"/>
    <n v="2.2245942390993698"/>
    <m/>
    <m/>
    <n v="12672.425425246069"/>
    <n v="63011.5"/>
    <m/>
    <n v="-0.79888710116016814"/>
    <n v="45.403363322942141"/>
    <m/>
    <n v="45.321100000000001"/>
    <n v="1.8151219397177787E-3"/>
    <n v="46.18055406631747"/>
    <m/>
    <e v="#DIV/0!"/>
    <n v="5837.9477737990919"/>
    <n v="3313.3609032199843"/>
    <n v="4728.9755233058922"/>
    <m/>
  </r>
  <r>
    <x v="2584"/>
    <n v="10.82"/>
    <n v="12.49"/>
    <n v="717.70159999999998"/>
    <n v="639.93470000000002"/>
    <n v="731.34770000000003"/>
    <n v="29206.81"/>
    <n v="26044.59"/>
    <n v="1.1111556939003009E-6"/>
    <n v="439.32502886950806"/>
    <n v="439.56"/>
    <m/>
    <n v="672653.29815741035"/>
    <m/>
    <m/>
    <n v="5761.7896232971279"/>
    <m/>
    <m/>
    <n v="43.687915304414801"/>
    <m/>
    <m/>
    <n v="49.351680013660491"/>
    <n v="49.32"/>
    <n v="6.4233604340002692E-4"/>
    <n v="47.61008210540809"/>
    <m/>
    <m/>
    <m/>
    <n v="364.48345022842227"/>
    <n v="366.07600000000002"/>
    <n v="-4.3503255378056771E-3"/>
    <n v="55.771099355712401"/>
    <n v="2591"/>
    <n v="0.86629303442754202"/>
    <n v="16151.82"/>
    <n v="73.325085771520662"/>
    <m/>
    <m/>
    <n v="3699.529488834035"/>
    <n v="2.250786093383903"/>
    <m/>
    <m/>
    <n v="12370.282457571806"/>
    <n v="61495.75"/>
    <m/>
    <n v="-0.79884329473871274"/>
    <n v="45.941742705427714"/>
    <m/>
    <n v="45.856400000000001"/>
    <n v="1.8610860300354304E-3"/>
    <n v="46.728649165812314"/>
    <m/>
    <e v="#DIV/0!"/>
    <n v="5883.6744434297216"/>
    <n v="3332.996647691848"/>
    <n v="4785.0502881623615"/>
    <m/>
  </r>
  <r>
    <x v="2585"/>
    <n v="10.32"/>
    <n v="12.24"/>
    <n v="710.75199999999995"/>
    <n v="633.73739999999998"/>
    <n v="738.96590000000003"/>
    <n v="28936.92"/>
    <n v="25803.89"/>
    <n v="1.1111556939003009E-6"/>
    <n v="435.06037763336303"/>
    <n v="435.3"/>
    <m/>
    <n v="659595.90100518917"/>
    <m/>
    <m/>
    <n v="5678.037091885305"/>
    <m/>
    <m/>
    <n v="43.898315485312615"/>
    <m/>
    <m/>
    <n v="48.89444600787391"/>
    <n v="48.88"/>
    <n v="2.9554025928613115E-4"/>
    <n v="48.048363184039999"/>
    <m/>
    <m/>
    <m/>
    <n v="360.94331072405714"/>
    <n v="362.54"/>
    <n v="-4.4041740937355023E-3"/>
    <n v="56.34841976460703"/>
    <n v="2592"/>
    <n v="0.84313725490196079"/>
    <n v="16025.22"/>
    <n v="72.744674004463022"/>
    <m/>
    <m/>
    <n v="3728.5268670419637"/>
    <n v="2.2682130037942843"/>
    <m/>
    <m/>
    <n v="12130.279375535514"/>
    <n v="60301.5"/>
    <m/>
    <n v="-0.79883950854397456"/>
    <n v="46.384494441769945"/>
    <m/>
    <n v="46.298400000000001"/>
    <n v="1.859555444031491E-3"/>
    <n v="47.17948935883016"/>
    <m/>
    <e v="#DIV/0!"/>
    <n v="5944.5799191102151"/>
    <n v="3349.0482970488797"/>
    <n v="4831.1649803531409"/>
    <m/>
  </r>
  <r>
    <x v="2586"/>
    <n v="11.33"/>
    <n v="12.87"/>
    <n v="727.15480000000002"/>
    <n v="648.36"/>
    <n v="723.28330000000005"/>
    <n v="29408.09"/>
    <n v="26223.93"/>
    <n v="8.3332864653229421E-7"/>
    <n v="445.05733004866045"/>
    <n v="445.3"/>
    <m/>
    <n v="689911.93306556414"/>
    <m/>
    <m/>
    <n v="5874.3308606662786"/>
    <m/>
    <m/>
    <n v="43.387352179230589"/>
    <m/>
    <m/>
    <n v="49.685731241956375"/>
    <n v="49.68"/>
    <n v="1.1536316337301677E-4"/>
    <n v="47.259389073803213"/>
    <m/>
    <m/>
    <m/>
    <n v="369.22908074478693"/>
    <n v="370.84399999999999"/>
    <n v="-4.3547131818583162E-3"/>
    <n v="55.138371037437395"/>
    <n v="2593"/>
    <n v="0.88034188034188043"/>
    <n v="16290.86"/>
    <n v="73.927422576320225"/>
    <m/>
    <m/>
    <n v="3666.7214205669052"/>
    <n v="2.22976858263497"/>
    <m/>
    <m/>
    <n v="12688.347214874271"/>
    <n v="63066"/>
    <m/>
    <n v="-0.7988084353712892"/>
    <n v="45.305795895618019"/>
    <m/>
    <n v="45.219650000000001"/>
    <n v="1.9050544534957581E-3"/>
    <n v="46.08427522328941"/>
    <m/>
    <e v="#DIV/0!"/>
    <n v="5816.9236086985502"/>
    <n v="3310.066373228568"/>
    <n v="4718.8134132347523"/>
    <m/>
  </r>
  <r>
    <x v="2587"/>
    <n v="11.98"/>
    <n v="13.21"/>
    <n v="733.601"/>
    <n v="654.10720000000003"/>
    <n v="711.09169999999995"/>
    <n v="29408.11"/>
    <n v="26223.93"/>
    <n v="8.3332864653229421E-7"/>
    <n v="448.99179828311958"/>
    <n v="449.23"/>
    <m/>
    <n v="702111.82769552502"/>
    <m/>
    <m/>
    <n v="5952.3807469651401"/>
    <m/>
    <m/>
    <n v="43.193930596933292"/>
    <m/>
    <m/>
    <n v="49.684553516560911"/>
    <n v="49.68"/>
    <n v="9.1656935606199141E-5"/>
    <n v="47.257680506399105"/>
    <m/>
    <m/>
    <m/>
    <n v="372.49128950159491"/>
    <n v="374.13"/>
    <n v="-4.3800563932459013E-3"/>
    <n v="54.205473315030808"/>
    <n v="2594"/>
    <n v="0.906888720666162"/>
    <n v="16299.55"/>
    <n v="73.961082035195901"/>
    <m/>
    <m/>
    <n v="3664.7654888883617"/>
    <n v="2.2283679046651468"/>
    <m/>
    <m/>
    <n v="12912.856434652156"/>
    <n v="64192.5"/>
    <m/>
    <n v="-0.79884166476376284"/>
    <n v="44.902104322077413"/>
    <m/>
    <n v="44.816650000000003"/>
    <n v="1.9067538978796428E-3"/>
    <n v="45.674123157808431"/>
    <m/>
    <e v="#DIV/0!"/>
    <n v="5718.5058519918193"/>
    <n v="3295.3100388762396"/>
    <n v="4676.7670221632407"/>
    <m/>
  </r>
  <r>
    <x v="2588"/>
    <n v="11.65"/>
    <n v="12.99"/>
    <n v="720.89660000000003"/>
    <n v="642.77890000000002"/>
    <n v="727.23389999999995"/>
    <n v="29095.3"/>
    <n v="25944.97"/>
    <n v="8.3332864653229421E-7"/>
    <n v="441.20546239764565"/>
    <n v="441.44"/>
    <m/>
    <n v="677762.39509309572"/>
    <m/>
    <m/>
    <n v="5797.6937213221581"/>
    <m/>
    <m/>
    <n v="43.566828449387479"/>
    <m/>
    <m/>
    <n v="49.154867190408154"/>
    <n v="49.12"/>
    <n v="7.0983693827675332E-4"/>
    <n v="47.758662709187718"/>
    <m/>
    <m/>
    <m/>
    <n v="366.02968691719445"/>
    <n v="367.59800000000001"/>
    <n v="-4.2663808910972101E-3"/>
    <n v="55.432400288903629"/>
    <n v="2595"/>
    <n v="0.89684372594303308"/>
    <n v="16092.99"/>
    <n v="73.01809042986055"/>
    <m/>
    <m/>
    <n v="3711.2081182483612"/>
    <n v="2.2563935232939776"/>
    <m/>
    <m/>
    <n v="12465.1680495824"/>
    <n v="61953.25"/>
    <m/>
    <n v="-0.79879718901619523"/>
    <n v="45.677623782156488"/>
    <m/>
    <n v="45.589750000000002"/>
    <n v="1.9274898887684522E-3"/>
    <n v="46.463460693694486"/>
    <m/>
    <e v="#DIV/0!"/>
    <n v="5847.9427640040376"/>
    <n v="3323.758805165523"/>
    <n v="4757.5410502561817"/>
    <m/>
  </r>
  <r>
    <x v="2589"/>
    <n v="12.59"/>
    <n v="13.65"/>
    <n v="752.20809999999994"/>
    <n v="670.69690000000003"/>
    <n v="699.32830000000001"/>
    <n v="29327.03"/>
    <n v="26151.59"/>
    <n v="8.3332864653229421E-7"/>
    <n v="460.35760219179502"/>
    <n v="460.61"/>
    <m/>
    <n v="736604.60522936564"/>
    <m/>
    <m/>
    <n v="6175.353842067123"/>
    <m/>
    <m/>
    <n v="42.619593876506748"/>
    <m/>
    <m/>
    <n v="49.545153829630067"/>
    <n v="49.52"/>
    <n v="5.0795294083316733E-4"/>
    <n v="47.376610420136878"/>
    <m/>
    <m/>
    <m/>
    <n v="381.91657215114321"/>
    <n v="383.62200000000001"/>
    <n v="-4.4455944884724818E-3"/>
    <n v="53.301902457324424"/>
    <n v="2596"/>
    <n v="0.92234432234432229"/>
    <n v="16307.66"/>
    <n v="73.986326710088733"/>
    <m/>
    <m/>
    <n v="3661.7030202681608"/>
    <n v="2.2260836634773558"/>
    <m/>
    <m/>
    <n v="13547.517927089171"/>
    <n v="67340"/>
    <m/>
    <n v="-0.79881915760188338"/>
    <n v="43.691659421520534"/>
    <m/>
    <n v="43.61645"/>
    <n v="1.7243361511662947E-3"/>
    <n v="44.443793068937161"/>
    <m/>
    <e v="#DIV/0!"/>
    <n v="5623.1819866793021"/>
    <n v="3251.4932911442975"/>
    <n v="4550.6934476941105"/>
    <m/>
  </r>
  <r>
    <x v="2590"/>
    <n v="12.08"/>
    <n v="13.28"/>
    <n v="741.93510000000003"/>
    <n v="661.53660000000002"/>
    <n v="709.6961"/>
    <n v="29108.880000000001"/>
    <n v="25957.040000000001"/>
    <n v="8.3332864653229421E-7"/>
    <n v="454.05936904857549"/>
    <n v="454.3"/>
    <m/>
    <n v="716451.89381203498"/>
    <m/>
    <m/>
    <n v="6048.7824461808559"/>
    <m/>
    <m/>
    <n v="42.909523744268419"/>
    <m/>
    <m/>
    <n v="49.175411602867101"/>
    <n v="49.16"/>
    <n v="3.134988378175052E-4"/>
    <n v="47.727334553885505"/>
    <m/>
    <m/>
    <m/>
    <n v="376.68956358574525"/>
    <n v="378.36"/>
    <n v="-4.4149392490082651E-3"/>
    <n v="54.088640178537474"/>
    <n v="2597"/>
    <n v="0.90963855421686757"/>
    <n v="16171.09"/>
    <n v="73.360992771250309"/>
    <m/>
    <m/>
    <n v="3692.3682893182895"/>
    <n v="2.2445134183123354"/>
    <m/>
    <m/>
    <n v="13177.013026721736"/>
    <n v="65502"/>
    <m/>
    <n v="-0.79883037118375411"/>
    <n v="44.28633226057805"/>
    <m/>
    <n v="44.2121"/>
    <n v="1.6790032723632553E-3"/>
    <n v="45.04917248836594"/>
    <m/>
    <e v="#DIV/0!"/>
    <n v="5706.1803259169737"/>
    <n v="3273.6123433028183"/>
    <n v="4612.6314429099148"/>
    <m/>
  </r>
  <r>
    <x v="2591"/>
    <n v="11.82"/>
    <n v="12.93"/>
    <n v="715.64089999999999"/>
    <n v="638.09010000000001"/>
    <n v="729.21249999999998"/>
    <n v="28511.279999999999"/>
    <n v="25424.09"/>
    <n v="6.9441778594026005E-7"/>
    <n v="437.93545589446848"/>
    <n v="438.17"/>
    <m/>
    <n v="665577.34045266896"/>
    <m/>
    <m/>
    <n v="5727.0418848489107"/>
    <m/>
    <m/>
    <n v="43.666524031543858"/>
    <m/>
    <m/>
    <n v="48.162326088126335"/>
    <n v="48.16"/>
    <n v="4.8299172058507978E-5"/>
    <n v="48.701969444048004"/>
    <m/>
    <m/>
    <m/>
    <n v="363.30739423108639"/>
    <n v="364.90199999999999"/>
    <n v="-4.3699562318474383E-3"/>
    <n v="55.56532541974385"/>
    <n v="2598"/>
    <n v="0.91415313225058004"/>
    <n v="15780.94"/>
    <n v="71.574288307520106"/>
    <m/>
    <m/>
    <n v="3781.4518011951968"/>
    <n v="2.2980117803685896"/>
    <m/>
    <m/>
    <n v="12241.723223040823"/>
    <n v="60843"/>
    <m/>
    <n v="-0.79879816539222559"/>
    <n v="45.849542887690809"/>
    <m/>
    <n v="45.759250000000002"/>
    <n v="1.9732160752374828E-3"/>
    <n v="46.640768065884167"/>
    <m/>
    <e v="#DIV/0!"/>
    <n v="5861.9659445446605"/>
    <n v="3331.3646851623498"/>
    <n v="4775.4472400747154"/>
    <m/>
  </r>
  <r>
    <x v="2592"/>
    <n v="11.96"/>
    <n v="13.16"/>
    <n v="729.41800000000001"/>
    <n v="650.37379999999996"/>
    <n v="714.60050000000001"/>
    <n v="28606.09"/>
    <n v="25508.61"/>
    <n v="6.9441778594026005E-7"/>
    <n v="446.35544912449876"/>
    <n v="446.59"/>
    <m/>
    <n v="691172.2731404783"/>
    <m/>
    <m/>
    <n v="5892.3599846540537"/>
    <m/>
    <m/>
    <n v="43.245092220864365"/>
    <m/>
    <m/>
    <n v="48.321304430374077"/>
    <n v="48.32"/>
    <n v="2.6995661715156771E-5"/>
    <n v="48.538302709158536"/>
    <m/>
    <m/>
    <m/>
    <n v="370.29067414912066"/>
    <n v="371.89400000000001"/>
    <n v="-4.3112442009802798E-3"/>
    <n v="54.448398579191839"/>
    <n v="2599"/>
    <n v="0.90881458966565354"/>
    <n v="15866.78"/>
    <n v="71.957995652900607"/>
    <m/>
    <m/>
    <n v="3760.8826955136215"/>
    <n v="2.2852951529092898"/>
    <m/>
    <m/>
    <n v="12712.619018905762"/>
    <n v="63176.5"/>
    <m/>
    <n v="-0.7987761427286133"/>
    <n v="44.964811384484335"/>
    <m/>
    <n v="44.871600000000001"/>
    <n v="2.0772913041731123E-3"/>
    <n v="45.741239153749049"/>
    <m/>
    <e v="#DIV/0!"/>
    <n v="5744.1336984018653"/>
    <n v="3299.2132125540079"/>
    <n v="4683.2982599737861"/>
    <m/>
  </r>
  <r>
    <x v="2593"/>
    <n v="11"/>
    <n v="12.63"/>
    <n v="712.58579999999995"/>
    <n v="635.36519999999996"/>
    <n v="730.52930000000003"/>
    <n v="28730.080000000002"/>
    <n v="25619.16"/>
    <n v="6.9441778594026005E-7"/>
    <n v="436.04462626819532"/>
    <n v="436.28"/>
    <m/>
    <n v="659242.72506938339"/>
    <m/>
    <m/>
    <n v="5688.3394866779618"/>
    <m/>
    <m/>
    <n v="43.742934640291899"/>
    <m/>
    <m/>
    <n v="48.529564540326042"/>
    <n v="48.52"/>
    <n v="1.9712572807173423E-4"/>
    <n v="48.326192005107949"/>
    <m/>
    <m/>
    <m/>
    <n v="361.73511325842367"/>
    <n v="363.322"/>
    <n v="-4.3677144284582914E-3"/>
    <n v="55.658496698421466"/>
    <n v="2600"/>
    <n v="0.87094220110847187"/>
    <n v="15948.15"/>
    <n v="72.321372168134943"/>
    <m/>
    <m/>
    <n v="3741.5956678410921"/>
    <n v="2.2733598948070348"/>
    <m/>
    <m/>
    <n v="12125.475153261521"/>
    <n v="60261"/>
    <m/>
    <n v="-0.79878403688519073"/>
    <n v="46.00031648949183"/>
    <m/>
    <n v="45.905250000000002"/>
    <n v="2.0709284775015657E-3"/>
    <n v="46.795106027548812"/>
    <m/>
    <e v="#DIV/0!"/>
    <n v="5871.7952195195139"/>
    <n v="3337.1941302395689"/>
    <n v="4791.1510254398281"/>
    <m/>
  </r>
  <r>
    <x v="2594"/>
    <n v="14.54"/>
    <n v="14.97"/>
    <n v="767.75350000000003"/>
    <n v="684.55409999999995"/>
    <n v="657.47180000000003"/>
    <n v="29159.7"/>
    <n v="26002.240000000002"/>
    <n v="6.9441778594026005E-7"/>
    <n v="469.7913219319268"/>
    <n v="470.04"/>
    <m/>
    <n v="761283.7532873915"/>
    <m/>
    <m/>
    <n v="6348.8510511220793"/>
    <m/>
    <m/>
    <n v="42.048588159930901"/>
    <m/>
    <m/>
    <n v="49.254058386350984"/>
    <n v="49.24"/>
    <n v="2.8550744010935603E-4"/>
    <n v="47.601849056500882"/>
    <m/>
    <m/>
    <m/>
    <n v="389.72882268535847"/>
    <n v="391.44200000000001"/>
    <n v="-4.3765802204197568E-3"/>
    <n v="50.089073722988566"/>
    <n v="2601"/>
    <n v="0.97127588510354035"/>
    <n v="16324.15"/>
    <n v="74.020669784253272"/>
    <m/>
    <m/>
    <n v="3653.3823032120754"/>
    <n v="2.2195518261049774"/>
    <m/>
    <m/>
    <n v="14002.470861256563"/>
    <n v="69592.75"/>
    <m/>
    <n v="-0.79879411488615459"/>
    <n v="42.437073115352391"/>
    <m/>
    <n v="42.349400000000003"/>
    <n v="2.070232762503954E-3"/>
    <n v="43.17074119948726"/>
    <m/>
    <e v="#DIV/0!"/>
    <n v="5284.2387251387281"/>
    <n v="3207.9306691720872"/>
    <n v="4420.0223365796164"/>
    <m/>
  </r>
  <r>
    <x v="2595"/>
    <n v="12.06"/>
    <n v="13.36"/>
    <n v="729.32169999999996"/>
    <n v="650.28650000000005"/>
    <n v="706.3578"/>
    <n v="28610.68"/>
    <n v="25512.65"/>
    <n v="6.9441778594026005E-7"/>
    <n v="446.26387380996914"/>
    <n v="446.51"/>
    <m/>
    <n v="685036.1514888471"/>
    <m/>
    <m/>
    <n v="5872.0759089213343"/>
    <m/>
    <m/>
    <n v="43.099906327238983"/>
    <m/>
    <m/>
    <n v="48.325522624399021"/>
    <n v="48.32"/>
    <n v="1.1429272348961739E-4"/>
    <n v="48.496372875736803"/>
    <m/>
    <m/>
    <m/>
    <n v="370.20901846327956"/>
    <n v="371.84399999999999"/>
    <n v="-4.3969555424329121E-3"/>
    <n v="53.809958049273519"/>
    <n v="2602"/>
    <n v="0.90269461077844315"/>
    <n v="15922.54"/>
    <n v="72.193960973385146"/>
    <m/>
    <m/>
    <n v="3743.2635446116583"/>
    <n v="2.27394210592833"/>
    <m/>
    <m/>
    <n v="12600.167057706283"/>
    <n v="62636.5"/>
    <m/>
    <n v="-0.7988366677942369"/>
    <n v="44.559324490881089"/>
    <m/>
    <n v="44.480899999999998"/>
    <n v="1.7631048580646347E-3"/>
    <n v="45.330149022793229"/>
    <m/>
    <e v="#DIV/0!"/>
    <n v="5676.7802434238374"/>
    <n v="3288.13682922526"/>
    <n v="4641.0648778070918"/>
    <m/>
  </r>
  <r>
    <x v="2596"/>
    <n v="12.81"/>
    <n v="13.8"/>
    <n v="750.61649999999997"/>
    <n v="669.2722"/>
    <n v="687.02329999999995"/>
    <n v="28826.85"/>
    <n v="25705.360000000001"/>
    <n v="6.9441778594026005E-7"/>
    <n v="459.26032932627322"/>
    <n v="459.5"/>
    <m/>
    <n v="724939.83408542199"/>
    <m/>
    <m/>
    <n v="6129.0604067220684"/>
    <m/>
    <m/>
    <n v="42.467419915408854"/>
    <m/>
    <m/>
    <n v="48.687087833482813"/>
    <n v="48.68"/>
    <n v="1.4560052347611929E-4"/>
    <n v="48.124815145518177"/>
    <m/>
    <m/>
    <m/>
    <n v="380.98472276346081"/>
    <n v="382.75200000000001"/>
    <n v="-4.6172906648148659E-3"/>
    <n v="52.326957928184953"/>
    <n v="2603"/>
    <n v="0.92826086956521736"/>
    <n v="16030.67"/>
    <n v="72.667205599642472"/>
    <m/>
    <m/>
    <n v="3717.843034625258"/>
    <n v="2.2578575413565751"/>
    <m/>
    <m/>
    <n v="13334.565346406891"/>
    <n v="66285.5"/>
    <m/>
    <n v="-0.79883133797879036"/>
    <n v="43.252330843943618"/>
    <m/>
    <n v="43.183199999999999"/>
    <n v="1.6008735791608331E-3"/>
    <n v="44.00190341520323"/>
    <m/>
    <e v="#DIV/0!"/>
    <n v="5520.3284249577864"/>
    <n v="3239.8837808558997"/>
    <n v="4504.9352937161157"/>
    <m/>
  </r>
  <r>
    <x v="2597"/>
    <n v="12.24"/>
    <n v="13.5"/>
    <n v="729.69240000000002"/>
    <n v="650.61509999999998"/>
    <n v="704.12720000000002"/>
    <n v="28677.64"/>
    <n v="25572.29"/>
    <n v="6.9441778594026005E-7"/>
    <n v="446.44715449453264"/>
    <n v="446.69"/>
    <m/>
    <n v="684491.50547157903"/>
    <m/>
    <m/>
    <n v="5872.7171297354953"/>
    <m/>
    <m/>
    <n v="43.058224944376008"/>
    <m/>
    <m/>
    <n v="48.433898690206078"/>
    <n v="48.4"/>
    <n v="7.0038616128265119E-4"/>
    <n v="48.372189284413906"/>
    <m/>
    <m/>
    <m/>
    <n v="370.35347182418207"/>
    <n v="372.11200000000002"/>
    <n v="-4.7258034565345053E-3"/>
    <n v="53.626219327387773"/>
    <n v="2604"/>
    <n v="0.90666666666666673"/>
    <n v="15904.31"/>
    <n v="72.088785022832724"/>
    <m/>
    <m/>
    <n v="3747.1485250292922"/>
    <n v="2.2754391364507995"/>
    <m/>
    <m/>
    <n v="12590.69370085214"/>
    <n v="62598.25"/>
    <m/>
    <n v="-0.7988650848729455"/>
    <n v="44.455992423841224"/>
    <m/>
    <n v="44.393000000000001"/>
    <n v="1.4189719965134184E-3"/>
    <n v="45.226889825341871"/>
    <m/>
    <e v="#DIV/0!"/>
    <n v="5657.3963898739448"/>
    <n v="3284.9569130313785"/>
    <n v="4630.3023531824629"/>
    <m/>
  </r>
  <r>
    <x v="2598"/>
    <n v="11.52"/>
    <n v="13.38"/>
    <n v="733.58019999999999"/>
    <n v="654.08109999999999"/>
    <n v="695.53380000000004"/>
    <n v="28954.77"/>
    <n v="25819.39"/>
    <n v="6.9441778594026005E-7"/>
    <n v="448.81488028410905"/>
    <n v="449.06"/>
    <m/>
    <n v="691753.65068883391"/>
    <m/>
    <m/>
    <n v="5919.5886594956028"/>
    <m/>
    <m/>
    <n v="42.94241591719976"/>
    <m/>
    <m/>
    <n v="48.900753390333463"/>
    <n v="48.88"/>
    <n v="4.2457836197740129E-4"/>
    <n v="47.90303979504133"/>
    <m/>
    <m/>
    <m/>
    <n v="372.31573269193223"/>
    <n v="374.09"/>
    <n v="-4.7428888985745488E-3"/>
    <n v="52.968336794438606"/>
    <n v="2605"/>
    <n v="0.86098654708520173"/>
    <n v="16066.1"/>
    <n v="72.816437518064419"/>
    <m/>
    <m/>
    <n v="3709.0298540612025"/>
    <n v="2.2520782395456358"/>
    <m/>
    <m/>
    <n v="12724.412851617602"/>
    <n v="63249.5"/>
    <m/>
    <n v="-0.7988219218868513"/>
    <n v="44.217103983812784"/>
    <m/>
    <n v="44.147950000000002"/>
    <n v="1.5664143819311693E-3"/>
    <n v="44.984321507116618"/>
    <m/>
    <e v="#DIV/0!"/>
    <n v="5587.9918651181433"/>
    <n v="3276.1217214993189"/>
    <n v="4605.4209897103347"/>
    <m/>
  </r>
  <r>
    <x v="2599"/>
    <n v="11.84"/>
    <n v="13.45"/>
    <n v="742.55520000000001"/>
    <n v="662.08299999999997"/>
    <n v="700.84699999999998"/>
    <n v="29070.400000000001"/>
    <n v="25922.48"/>
    <n v="6.9441778594026005E-7"/>
    <n v="454.29483632064341"/>
    <n v="454.54"/>
    <m/>
    <n v="708647.66383011558"/>
    <m/>
    <m/>
    <n v="6028.159486108987"/>
    <m/>
    <m/>
    <n v="42.678630524069035"/>
    <m/>
    <m/>
    <n v="49.094839936690079"/>
    <n v="49.08"/>
    <n v="3.0236219824941735E-4"/>
    <n v="47.710044068087583"/>
    <m/>
    <m/>
    <m/>
    <n v="376.85972892244433"/>
    <n v="378.69400000000002"/>
    <n v="-4.8436761014319929E-3"/>
    <n v="53.369526895360231"/>
    <n v="2606"/>
    <n v="0.88029739776951677"/>
    <n v="16187.83"/>
    <n v="73.362426048423913"/>
    <m/>
    <m/>
    <n v="3680.9271904318916"/>
    <n v="2.2348027736404954"/>
    <m/>
    <m/>
    <n v="13035.309511299085"/>
    <n v="64802.25"/>
    <m/>
    <n v="-0.79884480073918596"/>
    <n v="43.674126366568984"/>
    <m/>
    <n v="43.608400000000003"/>
    <n v="1.5071950947289636E-3"/>
    <n v="44.43237953990878"/>
    <m/>
    <e v="#DIV/0!"/>
    <n v="5630.3161508327612"/>
    <n v="3255.9972585926184"/>
    <n v="4548.867296906009"/>
    <m/>
  </r>
  <r>
    <x v="2600"/>
    <n v="12.69"/>
    <n v="14"/>
    <n v="758.35950000000003"/>
    <n v="676.17409999999995"/>
    <n v="680.00400000000002"/>
    <n v="29307.48"/>
    <n v="26133.87"/>
    <n v="6.9441778594026005E-7"/>
    <n v="463.9525847091067"/>
    <n v="464.2"/>
    <m/>
    <n v="738779.0482504575"/>
    <m/>
    <m/>
    <n v="6220.545643417965"/>
    <m/>
    <m/>
    <n v="42.223367286916826"/>
    <m/>
    <m/>
    <n v="49.494019874396102"/>
    <n v="49.48"/>
    <n v="2.8334426831255755E-4"/>
    <n v="47.319265691827638"/>
    <m/>
    <m/>
    <m/>
    <n v="384.86935552161577"/>
    <n v="386.76799999999997"/>
    <n v="-4.9090009472970708E-3"/>
    <n v="51.778997686307015"/>
    <n v="2607"/>
    <n v="0.90642857142857136"/>
    <n v="16368.6"/>
    <n v="74.17587426979955"/>
    <m/>
    <m/>
    <n v="3639.8221622586047"/>
    <n v="2.2096371803552701"/>
    <m/>
    <m/>
    <n v="13589.712034069427"/>
    <n v="67560.75"/>
    <m/>
    <n v="-0.79885196605914788"/>
    <n v="42.742619914058153"/>
    <m/>
    <n v="42.678199999999997"/>
    <n v="1.5094337169363481E-3"/>
    <n v="43.485147829098452"/>
    <m/>
    <e v="#DIV/0!"/>
    <n v="5462.5203539604818"/>
    <n v="3221.2647511549762"/>
    <n v="4451.8464840998495"/>
    <m/>
  </r>
  <r>
    <x v="2601"/>
    <n v="12.56"/>
    <n v="13.92"/>
    <n v="750.09169999999995"/>
    <n v="668.80089999999996"/>
    <n v="685.49990000000003"/>
    <n v="29092.86"/>
    <n v="25942.43"/>
    <n v="8.3332864653229421E-7"/>
    <n v="458.86090522424746"/>
    <n v="459.11"/>
    <m/>
    <n v="722571.12830428232"/>
    <m/>
    <m/>
    <n v="6118.6236533421243"/>
    <m/>
    <m/>
    <n v="42.450260473380091"/>
    <m/>
    <m/>
    <n v="49.127979010395038"/>
    <n v="49.12"/>
    <n v="1.6243913670677124E-4"/>
    <n v="47.660726732545619"/>
    <m/>
    <m/>
    <m/>
    <n v="380.6397759657948"/>
    <n v="382.524"/>
    <n v="-4.925766838695611E-3"/>
    <n v="52.187402413669851"/>
    <n v="2608"/>
    <n v="0.90229885057471271"/>
    <n v="16252.51"/>
    <n v="73.632550480324909"/>
    <m/>
    <m/>
    <n v="3665.6366457707322"/>
    <n v="2.2246756710415188"/>
    <m/>
    <m/>
    <n v="13291.995794053266"/>
    <n v="66078.25"/>
    <m/>
    <n v="-0.79884461537566043"/>
    <n v="43.202660834717832"/>
    <m/>
    <n v="43.140050000000002"/>
    <n v="1.451338946473868E-3"/>
    <n v="43.954536663512883"/>
    <m/>
    <e v="#DIV/0!"/>
    <n v="5505.6057599273709"/>
    <n v="3238.5746691173417"/>
    <n v="4499.7619267961272"/>
    <m/>
  </r>
  <r>
    <x v="2602"/>
    <n v="13.28"/>
    <n v="14.22"/>
    <n v="754.60230000000001"/>
    <n v="672.82209999999998"/>
    <n v="685.72199999999998"/>
    <n v="29000.99"/>
    <n v="25860.49"/>
    <n v="8.3332864653229421E-7"/>
    <n v="461.60896257262726"/>
    <n v="461.86"/>
    <m/>
    <n v="731227.67327701044"/>
    <m/>
    <m/>
    <n v="6173.7472641922122"/>
    <m/>
    <m/>
    <n v="42.321541731870305"/>
    <m/>
    <m/>
    <n v="48.971647589020336"/>
    <n v="48.96"/>
    <n v="2.379001025394345E-4"/>
    <n v="47.809536152337358"/>
    <m/>
    <m/>
    <m/>
    <n v="382.91737655627742"/>
    <n v="384.84199999999998"/>
    <n v="-5.0010743206889696E-3"/>
    <n v="52.200949882783434"/>
    <n v="2609"/>
    <n v="0.93389592123769327"/>
    <n v="16198.82"/>
    <n v="73.38357570756429"/>
    <m/>
    <m/>
    <n v="3677.7460388128793"/>
    <n v="2.2318132805640825"/>
    <m/>
    <m/>
    <n v="13451.380109976883"/>
    <n v="66855"/>
    <m/>
    <n v="-0.79879769486236063"/>
    <n v="42.94090252171776"/>
    <m/>
    <n v="42.877450000000003"/>
    <n v="1.4798576342052172E-3"/>
    <n v="43.688678205905866"/>
    <m/>
    <e v="#DIV/0!"/>
    <n v="5507.0349750355108"/>
    <n v="3228.7545820072596"/>
    <n v="4472.4985576400877"/>
    <m/>
  </r>
  <r>
    <x v="2603"/>
    <n v="13.33"/>
    <n v="14.26"/>
    <n v="760.09090000000003"/>
    <n v="677.71540000000005"/>
    <n v="674.63599999999997"/>
    <n v="29092.79"/>
    <n v="25942.33"/>
    <n v="8.3332864653229421E-7"/>
    <n v="464.95513792775682"/>
    <n v="465.2"/>
    <m/>
    <n v="741830.89919172542"/>
    <m/>
    <m/>
    <n v="6241.038053872513"/>
    <m/>
    <m/>
    <n v="42.166546181394253"/>
    <m/>
    <m/>
    <n v="49.125465008887431"/>
    <n v="49.12"/>
    <n v="1.112583242555143E-4"/>
    <n v="47.65651160705422"/>
    <m/>
    <m/>
    <m/>
    <n v="385.69116218433385"/>
    <n v="387.63799999999998"/>
    <n v="-5.022308998772429E-3"/>
    <n v="51.353715722125777"/>
    <n v="2610"/>
    <n v="0.93478260869565222"/>
    <n v="16268.55"/>
    <n v="73.693710566090317"/>
    <m/>
    <m/>
    <n v="3661.9146862028483"/>
    <n v="2.2219954870750498"/>
    <m/>
    <m/>
    <n v="13646.57859525566"/>
    <n v="67828.25"/>
    <m/>
    <n v="-0.79880686004348245"/>
    <n v="42.626616520429693"/>
    <m/>
    <n v="42.564100000000003"/>
    <n v="1.4687617130324515E-3"/>
    <n v="43.369371235606557"/>
    <m/>
    <e v="#DIV/0!"/>
    <n v="5417.6544529326857"/>
    <n v="3216.9298097208234"/>
    <n v="4439.7641807429918"/>
    <m/>
  </r>
  <r>
    <x v="2604"/>
    <n v="16.95"/>
    <n v="16.38"/>
    <n v="839.60540000000003"/>
    <n v="748.61189999999999"/>
    <n v="613.95339999999999"/>
    <n v="30369.94"/>
    <n v="27081.16"/>
    <n v="8.3332864653229421E-7"/>
    <n v="513.58242249087391"/>
    <n v="513.86"/>
    <m/>
    <n v="896998.47134994005"/>
    <m/>
    <m/>
    <n v="7220.2908627251218"/>
    <m/>
    <m/>
    <n v="39.959963374620465"/>
    <m/>
    <m/>
    <n v="51.280782834642011"/>
    <n v="51.24"/>
    <n v="7.9591792822042429E-4"/>
    <n v="45.562813790671115"/>
    <m/>
    <m/>
    <m/>
    <n v="426.02645257639756"/>
    <n v="428.18200000000002"/>
    <n v="-5.0341850512223285E-3"/>
    <n v="46.731509190945914"/>
    <n v="2611"/>
    <n v="1.0347985347985349"/>
    <n v="17174.2"/>
    <n v="77.790073534448325"/>
    <m/>
    <m/>
    <n v="3458.0604376337005"/>
    <n v="2.0981008470157367"/>
    <m/>
    <m/>
    <n v="16501.187551472092"/>
    <n v="82010.5"/>
    <m/>
    <n v="-0.798791769938336"/>
    <n v="38.165624980918729"/>
    <m/>
    <n v="38.1098"/>
    <n v="1.464845811805171E-3"/>
    <n v="38.831053118013543"/>
    <m/>
    <e v="#DIV/0!"/>
    <n v="4930.0262950887545"/>
    <n v="3048.5873047835757"/>
    <n v="3975.1307647122826"/>
    <m/>
  </r>
  <r>
    <x v="2605"/>
    <n v="17.03"/>
    <n v="16.78"/>
    <n v="879.55079999999998"/>
    <n v="784.22760000000005"/>
    <n v="586.54269999999997"/>
    <n v="31239.25"/>
    <n v="27856.31"/>
    <n v="8.3332864653229421E-7"/>
    <n v="538.00370505083049"/>
    <n v="538.29999999999995"/>
    <m/>
    <n v="982305.45847219566"/>
    <m/>
    <m/>
    <n v="7735.4817653289374"/>
    <m/>
    <m/>
    <n v="39.008387385325953"/>
    <m/>
    <m/>
    <n v="52.747359176703497"/>
    <n v="52.72"/>
    <n v="5.1895251713762747E-4"/>
    <n v="44.257059266517949"/>
    <m/>
    <m/>
    <m/>
    <n v="446.28210063937991"/>
    <n v="448.53199999999998"/>
    <n v="-5.0161401207050593E-3"/>
    <n v="44.642249429453287"/>
    <n v="2612"/>
    <n v="1.0148986889153755"/>
    <n v="17683.009999999998"/>
    <n v="80.08846067146537"/>
    <m/>
    <m/>
    <n v="3355.6104992801006"/>
    <n v="2.0357486416270314"/>
    <m/>
    <m/>
    <n v="18070.688120202671"/>
    <n v="89787"/>
    <m/>
    <n v="-0.7987382569837207"/>
    <n v="36.34817744192349"/>
    <m/>
    <n v="36.3048"/>
    <n v="1.194812860103589E-3"/>
    <n v="36.982303339980938"/>
    <m/>
    <e v="#DIV/0!"/>
    <n v="4709.6160036226029"/>
    <n v="2975.9905795737973"/>
    <n v="3785.8349879728048"/>
    <m/>
  </r>
  <r>
    <x v="2606"/>
    <n v="15.12"/>
    <n v="15.81"/>
    <n v="829.32730000000004"/>
    <n v="739.44529999999997"/>
    <n v="621.69640000000004"/>
    <n v="30478.26"/>
    <n v="27177.66"/>
    <n v="6.9441778594026005E-7"/>
    <n v="507.24588328288962"/>
    <n v="507.52"/>
    <m/>
    <n v="870002.71547082101"/>
    <m/>
    <m/>
    <n v="7072.691319841093"/>
    <m/>
    <m/>
    <n v="40.119016326530549"/>
    <m/>
    <m/>
    <n v="51.458665929433998"/>
    <n v="51.44"/>
    <n v="3.6286799055207375E-4"/>
    <n v="45.33033717361279"/>
    <m/>
    <m/>
    <m/>
    <n v="420.76142570780769"/>
    <n v="423.03199999999998"/>
    <n v="-5.3673818817306929E-3"/>
    <n v="47.308687694103646"/>
    <n v="2613"/>
    <n v="0.9563567362428842"/>
    <n v="17148.78"/>
    <n v="77.650677058048487"/>
    <m/>
    <m/>
    <n v="3456.9884771826414"/>
    <n v="2.096655264817969"/>
    <m/>
    <m/>
    <n v="16005.2635278494"/>
    <n v="79554"/>
    <m/>
    <n v="-0.79881258606921834"/>
    <n v="38.418424419353556"/>
    <m/>
    <n v="38.390799999999999"/>
    <n v="7.1955831484515898E-4"/>
    <n v="39.089889854559338"/>
    <m/>
    <e v="#DIV/0!"/>
    <n v="4990.9168001631951"/>
    <n v="3060.7216204593851"/>
    <n v="4001.4610246130883"/>
    <m/>
  </r>
  <r>
    <x v="2607"/>
    <n v="16.87"/>
    <n v="17.14"/>
    <n v="884.20100000000002"/>
    <n v="788.37130000000002"/>
    <n v="570.03049999999996"/>
    <n v="31519.93"/>
    <n v="28106.5"/>
    <n v="6.9441778594026005E-7"/>
    <n v="540.79539047948447"/>
    <n v="541.09"/>
    <m/>
    <n v="985087.74148994987"/>
    <m/>
    <m/>
    <n v="7774.5723333294536"/>
    <m/>
    <m/>
    <n v="38.790752996815343"/>
    <m/>
    <m/>
    <n v="53.216095620194615"/>
    <n v="53.2"/>
    <n v="3.0254925177852776E-4"/>
    <n v="43.779511498178245"/>
    <m/>
    <m/>
    <m/>
    <n v="448.58854286229183"/>
    <n v="450.98"/>
    <n v="-5.3028008730058307E-3"/>
    <n v="43.374320075975646"/>
    <n v="2614"/>
    <n v="0.98424737456242706"/>
    <n v="17906.240000000002"/>
    <n v="81.074169218592232"/>
    <m/>
    <m/>
    <n v="3304.2936212263126"/>
    <n v="2.0038562263331228"/>
    <m/>
    <m/>
    <n v="18122.655369896645"/>
    <n v="90055"/>
    <m/>
    <n v="-0.79876014246963911"/>
    <n v="35.874767147164938"/>
    <m/>
    <n v="35.833399999999997"/>
    <n v="1.1544298661287922E-3"/>
    <n v="36.502150702952157"/>
    <m/>
    <e v="#DIV/0!"/>
    <n v="4575.853470351567"/>
    <n v="2959.3870249689608"/>
    <n v="3736.5270615870304"/>
    <m/>
  </r>
  <r>
    <x v="2608"/>
    <n v="16.37"/>
    <n v="16.93"/>
    <n v="888.57339999999999"/>
    <n v="792.26930000000004"/>
    <n v="567.48199999999997"/>
    <n v="31842.52"/>
    <n v="28394.13"/>
    <n v="6.9441778594026005E-7"/>
    <n v="543.45638789571649"/>
    <n v="543.75"/>
    <m/>
    <n v="994784.73863487469"/>
    <m/>
    <m/>
    <n v="7832.1577818457008"/>
    <m/>
    <m/>
    <n v="38.693847938104817"/>
    <m/>
    <m/>
    <n v="53.759423650983635"/>
    <n v="53.72"/>
    <n v="7.3387287758075459E-4"/>
    <n v="43.329917964595872"/>
    <m/>
    <m/>
    <m/>
    <n v="450.79356252770691"/>
    <n v="453.226"/>
    <n v="-5.3669415971129286E-3"/>
    <n v="43.177621476350133"/>
    <n v="2615"/>
    <n v="0.96692262256349681"/>
    <n v="18045.259999999998"/>
    <n v="81.697231146150742"/>
    <m/>
    <m/>
    <n v="3278.639832422919"/>
    <n v="1.9881102596991831"/>
    <m/>
    <m/>
    <n v="18301.248876533013"/>
    <n v="90951.5"/>
    <m/>
    <n v="-0.79878013142682625"/>
    <n v="35.695726379513317"/>
    <m/>
    <n v="35.6554"/>
    <n v="1.1310034248197542E-3"/>
    <n v="36.320352354673986"/>
    <m/>
    <e v="#DIV/0!"/>
    <n v="4555.1023907235021"/>
    <n v="2951.9940369177793"/>
    <n v="3717.8791168989642"/>
    <m/>
  </r>
  <r>
    <x v="2609"/>
    <n v="16.66"/>
    <n v="17.22"/>
    <n v="909.66290000000004"/>
    <n v="811.07249999999999"/>
    <n v="553.64059999999995"/>
    <n v="32491.94"/>
    <n v="28973.200000000001"/>
    <n v="6.9441778594026005E-7"/>
    <n v="556.34127639614837"/>
    <n v="556.64"/>
    <m/>
    <n v="1041957.4951600195"/>
    <m/>
    <m/>
    <n v="8110.9049500563042"/>
    <m/>
    <m/>
    <n v="38.233685583013674"/>
    <m/>
    <m/>
    <n v="54.854495679537749"/>
    <n v="54.84"/>
    <n v="2.6432676035281766E-4"/>
    <n v="42.444706991250868"/>
    <m/>
    <m/>
    <m/>
    <n v="461.47912550379618"/>
    <n v="463.95400000000001"/>
    <n v="-5.3343100742828664E-3"/>
    <n v="42.121768054581437"/>
    <n v="2616"/>
    <n v="0.96747967479674801"/>
    <n v="18455.650000000001"/>
    <n v="83.548686668210451"/>
    <m/>
    <m/>
    <n v="3204.0761519423913"/>
    <n v="1.9427119627712102"/>
    <m/>
    <m/>
    <n v="19169.302553465292"/>
    <n v="95247"/>
    <m/>
    <n v="-0.79874114089194104"/>
    <n v="34.846924335668312"/>
    <m/>
    <n v="34.805750000000003"/>
    <n v="1.1829751023411106E-3"/>
    <n v="35.457062080320064"/>
    <m/>
    <e v="#DIV/0!"/>
    <n v="4443.713196939716"/>
    <n v="2916.8877706602593"/>
    <n v="3629.4723603130087"/>
    <m/>
  </r>
  <r>
    <x v="2610"/>
    <n v="15.77"/>
    <n v="16.690000000000001"/>
    <n v="879.72389999999996"/>
    <n v="784.3777"/>
    <n v="576.94209999999998"/>
    <n v="31946.400000000001"/>
    <n v="28486.720000000001"/>
    <n v="6.9441778594026005E-7"/>
    <n v="538.0177463933768"/>
    <n v="538.30999999999995"/>
    <m/>
    <n v="973326.3503711808"/>
    <m/>
    <m/>
    <n v="7710.4001299690271"/>
    <m/>
    <m/>
    <n v="38.86186604219575"/>
    <m/>
    <m/>
    <n v="53.932173053812654"/>
    <n v="53.92"/>
    <n v="2.257613837657324E-4"/>
    <n v="43.155816617188002"/>
    <m/>
    <m/>
    <m/>
    <n v="446.27764116261142"/>
    <n v="448.61"/>
    <n v="-5.1990790160464373E-3"/>
    <n v="43.891753385341147"/>
    <n v="2617"/>
    <n v="0.94487717195925691"/>
    <n v="18047.61"/>
    <n v="81.695111060625479"/>
    <m/>
    <m/>
    <n v="3274.9157719524469"/>
    <n v="1.9854755761576237"/>
    <m/>
    <m/>
    <n v="17906.861966427859"/>
    <n v="88960"/>
    <m/>
    <n v="-0.79870883580903929"/>
    <n v="35.992163476681291"/>
    <m/>
    <n v="35.946649999999998"/>
    <n v="1.266139589677806E-3"/>
    <n v="36.622729932293709"/>
    <m/>
    <e v="#DIV/0!"/>
    <n v="4630.4410465991787"/>
    <n v="2964.8123134087618"/>
    <n v="3748.7544458197813"/>
    <m/>
  </r>
  <r>
    <x v="2611"/>
    <n v="14.23"/>
    <n v="15.76"/>
    <n v="827.95159999999998"/>
    <n v="738.21489999999994"/>
    <n v="600.46169999999995"/>
    <n v="30958.38"/>
    <n v="27605.64"/>
    <n v="8.3332864653229421E-7"/>
    <n v="506.31802726126369"/>
    <n v="506.59"/>
    <m/>
    <n v="858646.13755389035"/>
    <m/>
    <m/>
    <n v="7029.5303040140661"/>
    <m/>
    <m/>
    <n v="40.002306634598739"/>
    <m/>
    <m/>
    <n v="52.260366562887356"/>
    <n v="52.24"/>
    <n v="3.8986529263684844E-4"/>
    <n v="44.485779209420571"/>
    <m/>
    <m/>
    <m/>
    <n v="419.97671935074493"/>
    <n v="422.17399999999998"/>
    <n v="-5.2046801774979778E-3"/>
    <n v="45.672220200226946"/>
    <n v="2618"/>
    <n v="0.90291878172588835"/>
    <n v="17399.740000000002"/>
    <n v="78.743985623611621"/>
    <m/>
    <m/>
    <n v="3392.4781351226857"/>
    <n v="2.0561649865337976"/>
    <m/>
    <m/>
    <n v="15797.52795311529"/>
    <n v="78474.5"/>
    <m/>
    <n v="-0.79869221271731217"/>
    <n v="38.105077211482083"/>
    <m/>
    <n v="38.051749999999998"/>
    <n v="1.4014391317636044E-3"/>
    <n v="38.773857181072614"/>
    <m/>
    <e v="#DIV/0!"/>
    <n v="4818.2746596557099"/>
    <n v="3051.8177162732645"/>
    <n v="3968.8244275006518"/>
    <m/>
  </r>
  <r>
    <x v="2612"/>
    <n v="14.13"/>
    <n v="15.7"/>
    <n v="819.77099999999996"/>
    <n v="730.9203"/>
    <n v="604.69259999999997"/>
    <n v="30860.19"/>
    <n v="27518.06"/>
    <n v="8.3332864653229421E-7"/>
    <n v="501.30311333052578"/>
    <n v="501.58"/>
    <m/>
    <n v="841639.5310064815"/>
    <m/>
    <m/>
    <n v="6925.2714485937586"/>
    <m/>
    <m/>
    <n v="40.198899820082374"/>
    <m/>
    <m/>
    <n v="52.093343277310325"/>
    <n v="52.08"/>
    <n v="2.5620732162678905E-4"/>
    <n v="44.625298732488751"/>
    <m/>
    <m/>
    <m/>
    <n v="415.81479738641303"/>
    <n v="417.95600000000002"/>
    <n v="-5.1230335575682684E-3"/>
    <n v="45.991068968671918"/>
    <n v="2619"/>
    <n v="0.90000000000000013"/>
    <n v="17313.36"/>
    <n v="78.346947695237773"/>
    <m/>
    <m/>
    <n v="3409.3198960519808"/>
    <n v="2.0661768175373347"/>
    <m/>
    <m/>
    <n v="15484.802592775866"/>
    <n v="76908.5"/>
    <m/>
    <n v="-0.79865941225253556"/>
    <n v="38.479816597002028"/>
    <m/>
    <n v="38.415100000000002"/>
    <n v="1.684665587282641E-3"/>
    <n v="39.155581704217795"/>
    <m/>
    <e v="#DIV/0!"/>
    <n v="4851.9121954384182"/>
    <n v="3066.8160155423025"/>
    <n v="4007.8553109428713"/>
    <m/>
  </r>
  <r>
    <x v="2613"/>
    <n v="12.9"/>
    <n v="14.85"/>
    <n v="775.10640000000001"/>
    <n v="691.09609999999998"/>
    <n v="639.41489999999999"/>
    <n v="30060.85"/>
    <n v="26805.27"/>
    <n v="8.3332864653229421E-7"/>
    <n v="473.97843657121416"/>
    <n v="474.24"/>
    <m/>
    <n v="749892.7783133341"/>
    <m/>
    <m/>
    <n v="6359.2252408778586"/>
    <m/>
    <m/>
    <n v="41.292943777595596"/>
    <m/>
    <m/>
    <n v="50.742785262416085"/>
    <n v="50.72"/>
    <n v="4.4923624637394077E-4"/>
    <n v="45.779556002180605"/>
    <m/>
    <m/>
    <m/>
    <n v="393.14781385301882"/>
    <n v="395.03"/>
    <n v="-4.764666346812052E-3"/>
    <n v="48.62880976874937"/>
    <n v="2620"/>
    <n v="0.86868686868686873"/>
    <n v="16785.97"/>
    <n v="75.954455138051344"/>
    <m/>
    <m/>
    <n v="3513.1727137591647"/>
    <n v="2.1289137249041725"/>
    <m/>
    <m/>
    <n v="13796.958384122769"/>
    <n v="68500"/>
    <m/>
    <n v="-0.79858454913689392"/>
    <n v="40.574499937486301"/>
    <m/>
    <n v="40.494599999999998"/>
    <n v="1.9731010427637141E-3"/>
    <n v="41.287481253561708"/>
    <m/>
    <e v="#DIV/0!"/>
    <n v="5130.1855003059145"/>
    <n v="3150.2817707153495"/>
    <n v="4226.0265106350635"/>
    <m/>
  </r>
  <r>
    <x v="2614"/>
    <n v="12.42"/>
    <n v="14.43"/>
    <n v="747.06759999999997"/>
    <n v="666.09569999999997"/>
    <n v="658.75710000000004"/>
    <n v="29390.73"/>
    <n v="26207.7"/>
    <n v="8.3332864653229421E-7"/>
    <n v="456.82153958445531"/>
    <n v="457.07"/>
    <m/>
    <n v="695607.17192259175"/>
    <m/>
    <m/>
    <n v="6014.1001308034256"/>
    <m/>
    <m/>
    <n v="42.038735668472683"/>
    <m/>
    <m/>
    <n v="49.610411423637515"/>
    <n v="49.6"/>
    <n v="2.0990773462736811E-4"/>
    <n v="46.798427878604613"/>
    <m/>
    <m/>
    <m/>
    <n v="378.91479189115438"/>
    <n v="380.702"/>
    <n v="-4.6945067502813798E-3"/>
    <n v="50.096597998830624"/>
    <n v="2621"/>
    <n v="0.86070686070686075"/>
    <n v="16351.8"/>
    <n v="73.984111854376337"/>
    <m/>
    <m/>
    <n v="3604.0411114229773"/>
    <n v="2.1837711615956938"/>
    <m/>
    <m/>
    <n v="12798.317201337108"/>
    <n v="63535.25"/>
    <m/>
    <n v="-0.79856351865559505"/>
    <n v="42.040324255802602"/>
    <m/>
    <n v="41.949849999999998"/>
    <n v="2.1567241790521052E-3"/>
    <n v="42.779509140881451"/>
    <m/>
    <e v="#DIV/0!"/>
    <n v="5285.0325124226201"/>
    <n v="3207.1790123174892"/>
    <n v="4378.699062081967"/>
    <m/>
  </r>
  <r>
    <x v="2615"/>
    <n v="13.15"/>
    <n v="14.42"/>
    <n v="749.01909999999998"/>
    <n v="667.83510000000001"/>
    <n v="661.77880000000005"/>
    <n v="29356.93"/>
    <n v="26177.54"/>
    <n v="8.3332864653229421E-7"/>
    <n v="458.00368690091443"/>
    <n v="458.25"/>
    <m/>
    <n v="699209.07390176307"/>
    <m/>
    <m/>
    <n v="6037.5994940496348"/>
    <m/>
    <m/>
    <n v="41.982754296213869"/>
    <m/>
    <m/>
    <n v="49.552150048234338"/>
    <n v="49.52"/>
    <n v="6.4923360731694579E-4"/>
    <n v="46.850589979418089"/>
    <m/>
    <m/>
    <m/>
    <n v="379.89333715684586"/>
    <n v="381.77600000000001"/>
    <n v="-4.931328431211357E-3"/>
    <n v="50.323149470607703"/>
    <n v="2622"/>
    <n v="0.91192787794729546"/>
    <n v="16298.66"/>
    <n v="73.737920579946262"/>
    <m/>
    <m/>
    <n v="3615.7535066737155"/>
    <n v="2.1906602882019373"/>
    <m/>
    <m/>
    <n v="12864.725088273495"/>
    <n v="63894.25"/>
    <m/>
    <n v="-0.79865598096427304"/>
    <n v="41.928589894087288"/>
    <m/>
    <n v="41.839100000000002"/>
    <n v="2.1389058102896374E-3"/>
    <n v="42.666254880385395"/>
    <m/>
    <e v="#DIV/0!"/>
    <n v="5308.9329755659865"/>
    <n v="3202.9081350103047"/>
    <n v="4367.061398636075"/>
    <m/>
  </r>
  <r>
    <x v="2616"/>
    <n v="12.32"/>
    <n v="13.91"/>
    <n v="721.11120000000005"/>
    <n v="642.95039999999995"/>
    <n v="683.61680000000001"/>
    <n v="28718.81"/>
    <n v="25608.46"/>
    <n v="8.3332864653229421E-7"/>
    <n v="440.90655266566614"/>
    <n v="441.14"/>
    <m/>
    <n v="647015.43994002533"/>
    <m/>
    <m/>
    <n v="5699.9782960366856"/>
    <m/>
    <m/>
    <n v="42.761590508516903"/>
    <m/>
    <m/>
    <n v="48.471508624279942"/>
    <n v="48.44"/>
    <n v="6.5046705780225089E-4"/>
    <n v="47.863894871276237"/>
    <m/>
    <m/>
    <m/>
    <n v="365.70628641271662"/>
    <n v="367.13200000000001"/>
    <n v="-3.8833814194442207E-3"/>
    <n v="51.97372009071043"/>
    <n v="2623"/>
    <n v="0.88569374550682967"/>
    <n v="15874.16"/>
    <n v="71.800588434419765"/>
    <m/>
    <m/>
    <n v="3709.9261174026342"/>
    <n v="2.2470770706656098"/>
    <m/>
    <m/>
    <n v="11904.797315765618"/>
    <n v="59054.5"/>
    <m/>
    <n v="-0.7984099888109184"/>
    <n v="43.484845712933165"/>
    <m/>
    <n v="43.428750000000001"/>
    <n v="1.2916722892821753E-3"/>
    <n v="44.251274120922133"/>
    <m/>
    <e v="#DIV/0!"/>
    <n v="5483.0629512480891"/>
    <n v="3262.3263623763678"/>
    <n v="4529.152819550829"/>
    <m/>
  </r>
  <r>
    <x v="2617"/>
    <n v="12.21"/>
    <n v="13.79"/>
    <n v="725.53579999999999"/>
    <n v="646.89490000000001"/>
    <n v="691.74329999999998"/>
    <n v="28538.14"/>
    <n v="25447.33"/>
    <n v="8.3332864653229421E-7"/>
    <n v="443.60105386094682"/>
    <n v="443.84"/>
    <m/>
    <n v="654925.25623941992"/>
    <m/>
    <m/>
    <n v="5752.3771766340778"/>
    <m/>
    <m/>
    <n v="42.629309794183101"/>
    <m/>
    <m/>
    <n v="48.165399947783669"/>
    <n v="48.16"/>
    <n v="1.1212516162117936E-4"/>
    <n v="48.163316121633848"/>
    <m/>
    <m/>
    <m/>
    <n v="367.93930921946105"/>
    <n v="369.392"/>
    <n v="-3.9326536052186611E-3"/>
    <n v="52.58817205865229"/>
    <n v="2624"/>
    <n v="0.88542422044960123"/>
    <n v="15769.24"/>
    <n v="71.320454331267811"/>
    <m/>
    <m/>
    <n v="3734.4468131898684"/>
    <n v="2.2617146712025256"/>
    <m/>
    <m/>
    <n v="12050.463054977288"/>
    <n v="59795.75"/>
    <m/>
    <n v="-0.7984729173063756"/>
    <n v="43.216053335862675"/>
    <m/>
    <n v="43.156399999999998"/>
    <n v="1.3822593140919714E-3"/>
    <n v="43.978202602400962"/>
    <m/>
    <e v="#DIV/0!"/>
    <n v="5547.8856888713226"/>
    <n v="3252.2345286425598"/>
    <n v="4501.1568192770956"/>
    <m/>
  </r>
  <r>
    <x v="2618"/>
    <n v="11.78"/>
    <n v="13.76"/>
    <n v="725.53639999999996"/>
    <n v="646.89490000000001"/>
    <n v="688.6413"/>
    <n v="28598.31"/>
    <n v="25500.959999999999"/>
    <n v="8.3332864653229421E-7"/>
    <n v="443.5906041253607"/>
    <n v="443.83"/>
    <m/>
    <n v="654896.19579718367"/>
    <m/>
    <m/>
    <n v="5752.3220168529315"/>
    <m/>
    <m/>
    <n v="42.628200264202157"/>
    <m/>
    <m/>
    <n v="48.265775270117402"/>
    <n v="48.24"/>
    <n v="5.3431322797270475E-4"/>
    <n v="48.060074824848748"/>
    <m/>
    <m/>
    <m/>
    <n v="367.92872466399035"/>
    <n v="369.36399999999998"/>
    <n v="-3.8858019081708939E-3"/>
    <n v="52.348979108095691"/>
    <n v="2625"/>
    <n v="0.85610465116279066"/>
    <n v="15875.07"/>
    <n v="71.793491565842487"/>
    <m/>
    <m/>
    <n v="3709.3843177088002"/>
    <n v="2.2463229674867238"/>
    <m/>
    <m/>
    <n v="12050.056970879819"/>
    <n v="59798.25"/>
    <m/>
    <n v="-0.79848813350089975"/>
    <n v="43.214040533378537"/>
    <m/>
    <n v="43.15945"/>
    <n v="1.2648570215454402E-3"/>
    <n v="43.976612659641859"/>
    <m/>
    <e v="#DIV/0!"/>
    <n v="5522.651589732227"/>
    <n v="3252.1498814424995"/>
    <n v="4500.9471763567453"/>
    <m/>
  </r>
  <r>
    <x v="2619"/>
    <n v="11.76"/>
    <n v="13.53"/>
    <n v="720.31830000000002"/>
    <n v="642.24189999999999"/>
    <n v="685.25210000000004"/>
    <n v="28689.96"/>
    <n v="25582.67"/>
    <n v="8.3332864653229421E-7"/>
    <n v="440.38953616545433"/>
    <n v="440.63"/>
    <m/>
    <n v="645446.45088292786"/>
    <m/>
    <m/>
    <n v="5690.2043084406814"/>
    <m/>
    <m/>
    <n v="42.780395305553427"/>
    <m/>
    <m/>
    <n v="48.419273617860952"/>
    <n v="48.4"/>
    <n v="3.9821524506100658E-4"/>
    <n v="47.904349117609527"/>
    <m/>
    <m/>
    <m/>
    <n v="365.27177064360274"/>
    <n v="366.71"/>
    <n v="-3.9219801925152176E-3"/>
    <n v="52.087985840519401"/>
    <n v="2626"/>
    <n v="0.86917960088691804"/>
    <n v="15877.85"/>
    <n v="71.800457076127273"/>
    <m/>
    <m/>
    <n v="3708.7347402012219"/>
    <n v="2.2457166955688539"/>
    <m/>
    <m/>
    <n v="11876.308907386121"/>
    <n v="58937.25"/>
    <m/>
    <n v="-0.79849231330972992"/>
    <n v="43.522844257833306"/>
    <m/>
    <n v="43.467599999999997"/>
    <n v="1.2709295620947358E-3"/>
    <n v="44.29132729457131"/>
    <m/>
    <e v="#DIV/0!"/>
    <n v="5495.1176261545734"/>
    <n v="3263.7609999654246"/>
    <n v="4533.1105481330906"/>
    <m/>
  </r>
  <r>
    <x v="2620"/>
    <n v="11.47"/>
    <n v="13.51"/>
    <n v="725.66290000000004"/>
    <n v="647.00670000000002"/>
    <n v="687.8279"/>
    <n v="28749.91"/>
    <n v="25636.1"/>
    <n v="8.3332864653229421E-7"/>
    <n v="443.64630966985794"/>
    <n v="443.89"/>
    <m/>
    <n v="654994.5352762515"/>
    <m/>
    <m/>
    <n v="5753.4726738716354"/>
    <m/>
    <m/>
    <n v="42.620591852626461"/>
    <m/>
    <m/>
    <n v="48.519266518593"/>
    <n v="48.48"/>
    <n v="8.0995294127483852E-4"/>
    <n v="47.80257150520049"/>
    <m/>
    <m/>
    <m/>
    <n v="367.97114031113102"/>
    <n v="369.464"/>
    <n v="-4.0406093391209819E-3"/>
    <n v="52.280413601589778"/>
    <n v="2627"/>
    <n v="0.84900074019245009"/>
    <n v="15927.78"/>
    <n v="72.020619145835923"/>
    <m/>
    <m/>
    <n v="3697.0721331367736"/>
    <n v="2.2384425301033359"/>
    <m/>
    <m/>
    <n v="12052.123696814417"/>
    <n v="59815.75"/>
    <m/>
    <n v="-0.79851253730306126"/>
    <n v="43.19793572624765"/>
    <m/>
    <n v="43.145949999999999"/>
    <n v="1.2048807882929502E-3"/>
    <n v="43.961140047552988"/>
    <m/>
    <e v="#DIV/0!"/>
    <n v="5515.4181458340408"/>
    <n v="3251.5694277838761"/>
    <n v="4499.269784349729"/>
    <m/>
  </r>
  <r>
    <x v="2621"/>
    <n v="11.7"/>
    <n v="13.57"/>
    <n v="718.09259999999995"/>
    <n v="640.25530000000003"/>
    <n v="693.77629999999999"/>
    <n v="28660.27"/>
    <n v="25556.1"/>
    <n v="8.4256012744532427E-7"/>
    <n v="438.98596480233471"/>
    <n v="439.22"/>
    <m/>
    <n v="641239.68262595986"/>
    <m/>
    <m/>
    <n v="5663.2550569695886"/>
    <m/>
    <m/>
    <n v="42.839615820478002"/>
    <m/>
    <m/>
    <n v="48.364449125964867"/>
    <n v="48.36"/>
    <n v="9.2000123343094486E-5"/>
    <n v="47.946544905992525"/>
    <m/>
    <m/>
    <m/>
    <n v="364.10000268018871"/>
    <n v="365.56400000000002"/>
    <n v="-4.0047633788100612E-3"/>
    <n v="52.722354836940298"/>
    <n v="2628"/>
    <n v="0.86219602063375089"/>
    <n v="15875.18"/>
    <n v="71.765964247075999"/>
    <m/>
    <m/>
    <n v="3709.281367204735"/>
    <n v="2.2451961587226634"/>
    <m/>
    <m/>
    <n v="11799.407204425423"/>
    <n v="58562"/>
    <m/>
    <n v="-0.79851427197798186"/>
    <n v="43.642599937997453"/>
    <m/>
    <n v="43.591650000000001"/>
    <n v="1.1688004009358099E-3"/>
    <n v="44.415049179517325"/>
    <m/>
    <e v="#DIV/0!"/>
    <n v="5562.0415472367122"/>
    <n v="3268.278994846683"/>
    <n v="4545.5836699202364"/>
    <m/>
  </r>
  <r>
    <x v="2622"/>
    <n v="11.63"/>
    <n v="13.71"/>
    <n v="724.52350000000001"/>
    <n v="645.98860000000002"/>
    <n v="687.79819999999995"/>
    <n v="29018.49"/>
    <n v="25875.5"/>
    <n v="8.4256012744532427E-7"/>
    <n v="442.90651698676925"/>
    <n v="443.15"/>
    <m/>
    <n v="652694.95560793136"/>
    <m/>
    <m/>
    <n v="5739.2692252591523"/>
    <m/>
    <m/>
    <n v="42.646697658934471"/>
    <m/>
    <m/>
    <n v="48.967754382070957"/>
    <n v="48.96"/>
    <n v="1.5838198674344994E-4"/>
    <n v="47.345597937394103"/>
    <m/>
    <m/>
    <m/>
    <n v="367.34984440727294"/>
    <n v="368.86599999999999"/>
    <n v="-4.1103153793708991E-3"/>
    <n v="52.264694049014608"/>
    <n v="2629"/>
    <n v="0.84828592268417213"/>
    <n v="16064.43"/>
    <n v="72.61582480868546"/>
    <m/>
    <m/>
    <n v="3665.062561575854"/>
    <n v="2.2182206003041567"/>
    <m/>
    <m/>
    <n v="12010.322978919205"/>
    <n v="59616.25"/>
    <m/>
    <n v="-0.79853944220042017"/>
    <n v="43.249778681464349"/>
    <m/>
    <n v="43.200150000000001"/>
    <n v="1.1488080820170055E-3"/>
    <n v="44.015734380946306"/>
    <m/>
    <e v="#DIV/0!"/>
    <n v="5513.7597827962472"/>
    <n v="3253.5610669889884"/>
    <n v="4504.6694738954529"/>
    <m/>
  </r>
  <r>
    <x v="2623"/>
    <n v="11.78"/>
    <n v="13.92"/>
    <n v="729.81769999999995"/>
    <n v="650.70839999999998"/>
    <n v="682.63120000000004"/>
    <n v="29264.71"/>
    <n v="26095.03"/>
    <n v="8.4256012744532427E-7"/>
    <n v="446.13202163224042"/>
    <n v="446.37"/>
    <m/>
    <n v="662203.1746106887"/>
    <m/>
    <m/>
    <n v="5802.1130019379871"/>
    <m/>
    <m/>
    <n v="42.489796502434608"/>
    <m/>
    <m/>
    <n v="49.382038453315161"/>
    <n v="49.36"/>
    <n v="4.4648406230063387E-4"/>
    <n v="46.942217024254731"/>
    <m/>
    <m/>
    <m/>
    <n v="370.02317543923755"/>
    <n v="371.584"/>
    <n v="-4.2004622393926327E-3"/>
    <n v="51.868722208192409"/>
    <n v="2630"/>
    <n v="0.84626436781609193"/>
    <n v="16176.09"/>
    <n v="73.114850576995153"/>
    <m/>
    <m/>
    <n v="3639.5875907474115"/>
    <n v="2.2025934673485121"/>
    <m/>
    <m/>
    <n v="12185.414880537774"/>
    <n v="60499.5"/>
    <m/>
    <n v="-0.79858651921854273"/>
    <n v="42.931782264592748"/>
    <m/>
    <n v="42.885199999999998"/>
    <n v="1.0862084027298824E-3"/>
    <n v="43.692562031809459"/>
    <m/>
    <e v="#DIV/0!"/>
    <n v="5471.9860070041659"/>
    <n v="3241.5909140304616"/>
    <n v="4471.548639626224"/>
    <m/>
  </r>
  <r>
    <x v="2624"/>
    <n v="12.05"/>
    <n v="14.13"/>
    <n v="731.62310000000002"/>
    <n v="652.3175"/>
    <n v="672.38170000000002"/>
    <n v="29225.599999999999"/>
    <n v="26060.14"/>
    <n v="8.4256012744532427E-7"/>
    <n v="447.2247437535608"/>
    <n v="447.46"/>
    <m/>
    <n v="665448.70160995878"/>
    <m/>
    <m/>
    <n v="5823.5787345019999"/>
    <m/>
    <m/>
    <n v="42.436156663649115"/>
    <m/>
    <m/>
    <n v="49.314840713768"/>
    <n v="49.28"/>
    <n v="7.0699500340909438E-4"/>
    <n v="47.003281532322838"/>
    <m/>
    <m/>
    <m/>
    <n v="370.92751399774625"/>
    <n v="372.52800000000002"/>
    <n v="-4.2962837753236505E-3"/>
    <n v="51.086639756785424"/>
    <n v="2631"/>
    <n v="0.85279547062986549"/>
    <n v="16193.97"/>
    <n v="73.189951709300857"/>
    <m/>
    <m/>
    <n v="3635.5646268468295"/>
    <n v="2.1999503004812921"/>
    <m/>
    <m/>
    <n v="12245.267464458364"/>
    <n v="60803.5"/>
    <m/>
    <n v="-0.79860916781997149"/>
    <n v="42.823624070482886"/>
    <m/>
    <n v="42.777000000000001"/>
    <n v="1.0899331529299339E-3"/>
    <n v="43.582941858787045"/>
    <m/>
    <e v="#DIV/0!"/>
    <n v="5389.4787839951787"/>
    <n v="3237.4986747553885"/>
    <n v="4460.2834509891509"/>
    <m/>
  </r>
  <r>
    <x v="2625"/>
    <n v="11.98"/>
    <n v="14.27"/>
    <n v="740.20339999999999"/>
    <n v="659.96709999999996"/>
    <n v="678.42110000000002"/>
    <n v="29244.37"/>
    <n v="26076.86"/>
    <n v="8.4256012744532427E-7"/>
    <n v="452.45865531404274"/>
    <n v="452.7"/>
    <m/>
    <n v="681025.66205962643"/>
    <m/>
    <m/>
    <n v="5925.9598664020677"/>
    <m/>
    <m/>
    <n v="42.186238373935616"/>
    <m/>
    <m/>
    <n v="49.345309687542731"/>
    <n v="49.32"/>
    <n v="5.1317290232621993E-4"/>
    <n v="46.971426777592995"/>
    <m/>
    <m/>
    <m/>
    <n v="375.26651290636062"/>
    <n v="376.88600000000002"/>
    <n v="-4.2970210982615775E-3"/>
    <n v="51.542186405798063"/>
    <n v="2632"/>
    <n v="0.83952347582340581"/>
    <n v="16253"/>
    <n v="73.451006885234278"/>
    <m/>
    <m/>
    <n v="3622.3123249145196"/>
    <n v="2.1917232938359286"/>
    <m/>
    <m/>
    <n v="12532.040860546476"/>
    <n v="62226"/>
    <m/>
    <n v="-0.79860442804380039"/>
    <n v="42.31946865397957"/>
    <m/>
    <n v="42.275149999999996"/>
    <n v="1.0483381840058481E-3"/>
    <n v="43.070296428422346"/>
    <m/>
    <e v="#DIV/0!"/>
    <n v="5437.5375134724409"/>
    <n v="3218.4321476389578"/>
    <n v="4407.7732744273726"/>
    <m/>
  </r>
  <r>
    <x v="2626"/>
    <n v="12.25"/>
    <n v="14.46"/>
    <n v="740.89589999999998"/>
    <n v="660.58230000000003"/>
    <n v="673.72220000000004"/>
    <n v="29426.94"/>
    <n v="26239.57"/>
    <n v="6.9441778594026005E-7"/>
    <n v="452.83778478033736"/>
    <n v="453.08"/>
    <m/>
    <n v="682173.85163529776"/>
    <m/>
    <m/>
    <n v="5934.0182371508372"/>
    <m/>
    <m/>
    <n v="42.162186276456033"/>
    <m/>
    <m/>
    <n v="49.648525338888852"/>
    <n v="49.64"/>
    <n v="1.717433297512283E-4"/>
    <n v="46.671566567208288"/>
    <m/>
    <m/>
    <m/>
    <n v="375.57310448137855"/>
    <n v="377.18799999999999"/>
    <n v="-4.2814074642391065E-3"/>
    <n v="51.172012744542585"/>
    <n v="2633"/>
    <n v="0.84716459197786997"/>
    <n v="16383.18"/>
    <n v="74.01619803860234"/>
    <m/>
    <m/>
    <n v="3593.299058535551"/>
    <n v="2.1733441910092561"/>
    <m/>
    <m/>
    <n v="12553.712473214204"/>
    <n v="62333.5"/>
    <m/>
    <n v="-0.79860408170222752"/>
    <n v="42.272143537769217"/>
    <m/>
    <n v="42.2303"/>
    <n v="9.908415940502735E-4"/>
    <n v="43.023926945332001"/>
    <m/>
    <e v="#DIV/0!"/>
    <n v="5398.4853639627408"/>
    <n v="3216.5971880234483"/>
    <n v="4402.8441392308332"/>
    <m/>
  </r>
  <r>
    <x v="2627"/>
    <n v="12.36"/>
    <n v="14.39"/>
    <n v="730.30629999999996"/>
    <n v="651.14020000000005"/>
    <n v="680.7758"/>
    <n v="29293.05"/>
    <n v="26120.17"/>
    <n v="6.9441778594026005E-7"/>
    <n v="446.35450568487784"/>
    <n v="446.59"/>
    <m/>
    <n v="662642.91332320462"/>
    <m/>
    <m/>
    <n v="5806.7348197118781"/>
    <m/>
    <m/>
    <n v="42.462405801368483"/>
    <m/>
    <m/>
    <n v="49.421423796739781"/>
    <n v="49.4"/>
    <n v="4.3368009594701995E-4"/>
    <n v="46.882238397939588"/>
    <m/>
    <m/>
    <m/>
    <n v="370.19416255197103"/>
    <n v="371.78"/>
    <n v="-4.2655265157591771E-3"/>
    <n v="51.704433971479759"/>
    <n v="2634"/>
    <n v="0.85892981236970112"/>
    <n v="16265.55"/>
    <n v="73.479029452748378"/>
    <m/>
    <m/>
    <n v="3619.0986754753353"/>
    <n v="2.1887411384774436"/>
    <m/>
    <m/>
    <n v="12194.426002897831"/>
    <n v="60546.5"/>
    <m/>
    <n v="-0.7985940392442531"/>
    <n v="42.874367720814568"/>
    <m/>
    <n v="42.831899999999997"/>
    <n v="9.9149747768767504E-4"/>
    <n v="43.63731006436003"/>
    <m/>
    <e v="#DIV/0!"/>
    <n v="5454.6541180712047"/>
    <n v="3239.5012488634425"/>
    <n v="4465.5686427198807"/>
    <m/>
  </r>
  <r>
    <x v="2628"/>
    <n v="12.64"/>
    <n v="14.54"/>
    <n v="730.16980000000001"/>
    <n v="651.01800000000003"/>
    <n v="676.79219999999998"/>
    <n v="29159.39"/>
    <n v="26000.97"/>
    <n v="6.9441778594026005E-7"/>
    <n v="446.26019683353479"/>
    <n v="446.5"/>
    <m/>
    <n v="662364.71200756088"/>
    <m/>
    <m/>
    <n v="5805.0445225441517"/>
    <m/>
    <m/>
    <n v="42.46528498851859"/>
    <m/>
    <m/>
    <n v="49.194721332485997"/>
    <n v="49.16"/>
    <n v="7.0629236139141405E-4"/>
    <n v="47.094477368015859"/>
    <m/>
    <m/>
    <m/>
    <n v="370.11404049607739"/>
    <n v="371.68"/>
    <n v="-4.2131928108120054E-3"/>
    <n v="51.398572971001549"/>
    <n v="2635"/>
    <n v="0.86932599724896842"/>
    <n v="16213.67"/>
    <n v="73.238944339256122"/>
    <m/>
    <m/>
    <n v="3630.6420194928237"/>
    <n v="2.195514124266853"/>
    <m/>
    <m/>
    <n v="12189.438146404513"/>
    <n v="60513.5"/>
    <m/>
    <n v="-0.79856663147224149"/>
    <n v="42.880416724439101"/>
    <m/>
    <n v="42.837850000000003"/>
    <n v="9.9367088775692558E-4"/>
    <n v="43.643915535711834"/>
    <m/>
    <e v="#DIV/0!"/>
    <n v="5422.3867506973329"/>
    <n v="3239.7209050556071"/>
    <n v="4466.1986751224877"/>
    <m/>
  </r>
  <r>
    <x v="2629"/>
    <n v="12.09"/>
    <n v="14.08"/>
    <n v="715.01250000000005"/>
    <n v="637.50329999999997"/>
    <n v="694.04780000000005"/>
    <n v="28721.79"/>
    <n v="25610.75"/>
    <n v="6.9441778594026005E-7"/>
    <n v="436.98580609895367"/>
    <n v="437.22"/>
    <m/>
    <n v="634835.95316230913"/>
    <m/>
    <m/>
    <n v="5624.2273052521323"/>
    <m/>
    <m/>
    <n v="42.904943769350872"/>
    <m/>
    <m/>
    <n v="48.455266115368772"/>
    <n v="48.44"/>
    <n v="3.1515514799296263E-4"/>
    <n v="47.799531853586082"/>
    <m/>
    <m/>
    <m/>
    <n v="362.4202934801321"/>
    <n v="363.95400000000001"/>
    <n v="-4.2140119901633577E-3"/>
    <n v="52.705645447136462"/>
    <n v="2636"/>
    <n v="0.85866477272727271"/>
    <n v="15939.81"/>
    <n v="71.996266302295354"/>
    <m/>
    <m/>
    <n v="3691.966051834564"/>
    <n v="2.2323862247023039"/>
    <m/>
    <m/>
    <n v="11682.955201863642"/>
    <n v="57999.5"/>
    <m/>
    <n v="-0.79856800141615625"/>
    <n v="43.768546980546994"/>
    <m/>
    <n v="43.72495"/>
    <n v="9.9707330819120976E-4"/>
    <n v="44.548317347522847"/>
    <m/>
    <e v="#DIV/0!"/>
    <n v="5560.2787595045374"/>
    <n v="3273.2629322370731"/>
    <n v="4558.7016514497809"/>
    <m/>
  </r>
  <r>
    <x v="2630"/>
    <n v="12.66"/>
    <n v="14.39"/>
    <n v="719.50319999999999"/>
    <n v="641.5059"/>
    <n v="690.85649999999998"/>
    <n v="28721.85"/>
    <n v="25610.75"/>
    <n v="5.5561859602093477E-7"/>
    <n v="439.69816877363877"/>
    <n v="439.93"/>
    <m/>
    <n v="642721.55901761446"/>
    <m/>
    <m/>
    <n v="5677.0320271394194"/>
    <m/>
    <m/>
    <n v="42.766913720784459"/>
    <m/>
    <m/>
    <n v="48.451822881842972"/>
    <n v="48.44"/>
    <n v="2.4407270526372038E-4"/>
    <n v="47.794307935156539"/>
    <m/>
    <m/>
    <m/>
    <n v="364.66429665298358"/>
    <n v="366.20400000000001"/>
    <n v="-4.2044962562299837E-3"/>
    <n v="52.453167039244512"/>
    <n v="2637"/>
    <n v="0.87977762334954823"/>
    <n v="15939.81"/>
    <n v="71.979402740289018"/>
    <m/>
    <m/>
    <n v="3691.966051834564"/>
    <n v="2.2317514309355322"/>
    <m/>
    <m/>
    <n v="11828.46348297481"/>
    <n v="58717.25"/>
    <m/>
    <n v="-0.7985521548952853"/>
    <n v="43.487666793927183"/>
    <m/>
    <n v="43.448149999999998"/>
    <n v="9.0951614573198114E-4"/>
    <n v="44.26379865447295"/>
    <m/>
    <e v="#DIV/0!"/>
    <n v="5533.6430866705305"/>
    <n v="3262.7324757951264"/>
    <n v="4529.4466485096018"/>
    <m/>
  </r>
  <r>
    <x v="2631"/>
    <n v="13.5"/>
    <n v="14.84"/>
    <n v="738.21310000000005"/>
    <n v="658.18719999999996"/>
    <n v="673.43539999999996"/>
    <n v="28956.91"/>
    <n v="25820.34"/>
    <n v="5.5561859602093477E-7"/>
    <n v="451.12104234048684"/>
    <n v="451.36"/>
    <m/>
    <n v="676117.19153568125"/>
    <m/>
    <m/>
    <n v="5898.4082102101338"/>
    <m/>
    <m/>
    <n v="42.209773650183891"/>
    <m/>
    <m/>
    <n v="48.847162143835121"/>
    <n v="48.84"/>
    <n v="1.4664504166916892E-4"/>
    <n v="47.401448023854634"/>
    <m/>
    <m/>
    <m/>
    <n v="374.13602547483185"/>
    <n v="375.75400000000002"/>
    <n v="-4.3059409219015077E-3"/>
    <n v="51.127180902298051"/>
    <n v="2638"/>
    <n v="0.90970350404312672"/>
    <n v="16076.91"/>
    <n v="72.592836583303651"/>
    <m/>
    <m/>
    <n v="3660.2110594158012"/>
    <n v="2.2123461614968383"/>
    <m/>
    <m/>
    <n v="12443.203411598364"/>
    <n v="61766.25"/>
    <m/>
    <n v="-0.79854364784006859"/>
    <n v="42.354869154912777"/>
    <m/>
    <n v="42.316299999999998"/>
    <n v="9.1144913219687318E-4"/>
    <n v="43.111221145978909"/>
    <m/>
    <e v="#DIV/0!"/>
    <n v="5393.7557465172667"/>
    <n v="3220.2276784234186"/>
    <n v="4411.4604044145317"/>
    <m/>
  </r>
  <r>
    <x v="2632"/>
    <n v="12.88"/>
    <n v="14.63"/>
    <n v="734.29190000000006"/>
    <n v="654.69069999999999"/>
    <n v="678.94290000000001"/>
    <n v="28956.93"/>
    <n v="25820.34"/>
    <n v="5.5561859602093477E-7"/>
    <n v="448.71386073342524"/>
    <n v="448.95"/>
    <m/>
    <n v="668903.82409006311"/>
    <m/>
    <m/>
    <n v="5851.3507667702188"/>
    <m/>
    <m/>
    <n v="42.32078800102235"/>
    <m/>
    <m/>
    <n v="48.846004813050996"/>
    <n v="48.84"/>
    <n v="1.2294867016771072E-4"/>
    <n v="47.399721156738657"/>
    <m/>
    <m/>
    <m/>
    <n v="372.13779012570853"/>
    <n v="373.714"/>
    <n v="-4.2176901970262248E-3"/>
    <n v="51.541991348149416"/>
    <n v="2639"/>
    <n v="0.88038277511961727"/>
    <n v="16070.14"/>
    <n v="72.556601859319287"/>
    <m/>
    <m/>
    <n v="3661.7523772979221"/>
    <n v="2.2130679756755507"/>
    <m/>
    <m/>
    <n v="12310.584029910124"/>
    <n v="61111.25"/>
    <m/>
    <n v="-0.79855453734115855"/>
    <n v="42.577888535271406"/>
    <m/>
    <n v="42.539450000000002"/>
    <n v="9.0359737305978349E-4"/>
    <n v="43.338662766478244"/>
    <m/>
    <e v="#DIV/0!"/>
    <n v="5437.5169355079479"/>
    <n v="3228.6970790943378"/>
    <n v="4434.6889300952689"/>
    <m/>
  </r>
  <r>
    <x v="2633"/>
    <n v="12.8"/>
    <n v="14.68"/>
    <n v="732.67430000000002"/>
    <n v="653.24810000000002"/>
    <n v="678.64250000000004"/>
    <n v="28986.22"/>
    <n v="25846.45"/>
    <n v="5.5561859602093477E-7"/>
    <n v="447.71445449183767"/>
    <n v="447.95"/>
    <m/>
    <n v="665926.2524857932"/>
    <m/>
    <m/>
    <n v="5831.954813157362"/>
    <m/>
    <m/>
    <n v="42.366311861514426"/>
    <m/>
    <m/>
    <n v="48.89422041277053"/>
    <n v="48.88"/>
    <n v="2.9092497484706215E-4"/>
    <n v="47.350064633848874"/>
    <m/>
    <m/>
    <m/>
    <n v="371.30710898891022"/>
    <n v="372.86200000000002"/>
    <n v="-4.1701514530572137E-3"/>
    <n v="51.515869475249445"/>
    <n v="2640"/>
    <n v="0.87193460490463226"/>
    <n v="16095.84"/>
    <n v="72.666962792197751"/>
    <m/>
    <m/>
    <n v="3655.8963588627025"/>
    <n v="2.2093192991002559"/>
    <m/>
    <m/>
    <n v="12255.918676581996"/>
    <n v="60833.75"/>
    <m/>
    <n v="-0.79853422357520298"/>
    <n v="42.669720750616776"/>
    <m/>
    <n v="42.631100000000004"/>
    <n v="9.0592901934916092E-4"/>
    <n v="43.432576448471913"/>
    <m/>
    <e v="#DIV/0!"/>
    <n v="5434.7611606035325"/>
    <n v="3232.1701419162373"/>
    <n v="4444.2536906512296"/>
    <m/>
  </r>
  <r>
    <x v="2634"/>
    <n v="13.31"/>
    <n v="15.04"/>
    <n v="749.60429999999997"/>
    <n v="668.3424"/>
    <n v="664.27440000000001"/>
    <n v="29253.89"/>
    <n v="26085.11"/>
    <n v="5.5561859602093477E-7"/>
    <n v="458.04868128210927"/>
    <n v="458.29"/>
    <m/>
    <n v="696669.64123924507"/>
    <m/>
    <m/>
    <n v="6034.031352884741"/>
    <m/>
    <m/>
    <n v="41.875752585172954"/>
    <m/>
    <m/>
    <n v="49.34452538680555"/>
    <n v="49.32"/>
    <n v="4.9727061649540438E-4"/>
    <n v="46.91113628044107"/>
    <m/>
    <m/>
    <m/>
    <n v="379.875801401052"/>
    <n v="381.42399999999998"/>
    <n v="-4.0589962848378569E-3"/>
    <n v="50.421937967813136"/>
    <n v="2641"/>
    <n v="0.88497340425531923"/>
    <n v="16279.44"/>
    <n v="73.490112431836579"/>
    <m/>
    <m/>
    <n v="3614.1947408367282"/>
    <n v="2.1839112715951705"/>
    <m/>
    <m/>
    <n v="12821.870207034946"/>
    <n v="63633.75"/>
    <m/>
    <n v="-0.79850519249557117"/>
    <n v="41.681829924365296"/>
    <m/>
    <n v="41.643500000000003"/>
    <n v="9.2042994381569265E-4"/>
    <n v="42.427454388921902"/>
    <m/>
    <e v="#DIV/0!"/>
    <n v="5319.3548493147027"/>
    <n v="3194.7448628168013"/>
    <n v="4341.3601780316239"/>
    <m/>
  </r>
  <r>
    <x v="2635"/>
    <n v="14.12"/>
    <n v="15.58"/>
    <n v="769.70579999999995"/>
    <n v="686.2636"/>
    <n v="645.26030000000003"/>
    <n v="29726.915041"/>
    <n v="26506.853511000001"/>
    <n v="4.1671128436782112E-7"/>
    <n v="470.29737834895838"/>
    <n v="470.55"/>
    <m/>
    <n v="733932.57251407916"/>
    <m/>
    <m/>
    <n v="6276.5491805192923"/>
    <m/>
    <m/>
    <n v="41.311090180843642"/>
    <m/>
    <m/>
    <n v="50.138741024770546"/>
    <n v="50.12"/>
    <n v="3.7392308001882313E-4"/>
    <n v="46.147614845253692"/>
    <m/>
    <m/>
    <m/>
    <n v="390.02828092242572"/>
    <n v="391.62"/>
    <n v="-4.0644478769579218E-3"/>
    <n v="48.969207625143788"/>
    <n v="2642"/>
    <n v="0.9062901155327342"/>
    <n v="16615"/>
    <n v="74.98735929287642"/>
    <m/>
    <m/>
    <n v="3539.6971421948115"/>
    <n v="2.1382871857090886"/>
    <m/>
    <m/>
    <n v="13508.125994637208"/>
    <n v="67033.25"/>
    <m/>
    <n v="-0.79848618417520845"/>
    <n v="40.558489087650521"/>
    <m/>
    <n v="40.52225"/>
    <n v="8.9430097416909327E-4"/>
    <n v="41.285275203483828"/>
    <m/>
    <e v="#DIV/0!"/>
    <n v="5166.0963966555119"/>
    <n v="3151.666178755238"/>
    <n v="4224.3589047257346"/>
    <m/>
  </r>
  <r>
    <x v="2636"/>
    <n v="12.73"/>
    <n v="14.85"/>
    <n v="727.61279999999999"/>
    <n v="648.73360000000002"/>
    <n v="679.59870000000001"/>
    <n v="29079.890180999999"/>
    <n v="25929.904255000001"/>
    <n v="4.1671128436782112E-7"/>
    <n v="444.56732478186643"/>
    <n v="444.81"/>
    <m/>
    <n v="653629.50771735713"/>
    <m/>
    <m/>
    <n v="5761.6213139342799"/>
    <m/>
    <m/>
    <n v="42.439584459547454"/>
    <m/>
    <m/>
    <n v="49.046244080861115"/>
    <n v="49.04"/>
    <n v="1.2732628183353967E-4"/>
    <n v="47.150341382824188"/>
    <m/>
    <m/>
    <m/>
    <n v="368.6880259991147"/>
    <n v="370.18"/>
    <n v="-4.0304014287246837E-3"/>
    <n v="51.571849678560369"/>
    <n v="2643"/>
    <n v="0.85723905723905724"/>
    <n v="16122.56"/>
    <n v="72.759181401896356"/>
    <m/>
    <m/>
    <n v="3644.6076724808431"/>
    <n v="2.2014536316568294"/>
    <m/>
    <m/>
    <n v="12030.270895953441"/>
    <n v="59697.75"/>
    <m/>
    <n v="-0.79848032972844973"/>
    <n v="42.774536727185129"/>
    <m/>
    <n v="42.736800000000002"/>
    <n v="8.8300310704414464E-4"/>
    <n v="43.541468895293775"/>
    <m/>
    <e v="#DIV/0!"/>
    <n v="5440.6668948523366"/>
    <n v="3237.7601848814388"/>
    <n v="4455.1707714876766"/>
    <m/>
  </r>
  <r>
    <x v="2637"/>
    <n v="12.65"/>
    <n v="14.62"/>
    <n v="720.03380000000004"/>
    <n v="641.976"/>
    <n v="681.96339999999998"/>
    <n v="29021.742518999999"/>
    <n v="25878.044446"/>
    <n v="4.1671128436782112E-7"/>
    <n v="439.92587122586559"/>
    <n v="440.17"/>
    <m/>
    <n v="639983.64490582887"/>
    <m/>
    <m/>
    <n v="5671.5421508153167"/>
    <m/>
    <m/>
    <n v="42.659512254070741"/>
    <m/>
    <m/>
    <n v="48.946978500800881"/>
    <n v="48.92"/>
    <n v="5.514820278185173E-4"/>
    <n v="47.242914349286735"/>
    <m/>
    <m/>
    <m/>
    <n v="364.83705379383923"/>
    <n v="366.27600000000001"/>
    <n v="-3.9285844722579677E-3"/>
    <n v="51.747964753140849"/>
    <n v="2644"/>
    <n v="0.86525307797537632"/>
    <n v="16097.05"/>
    <n v="72.63838562136489"/>
    <m/>
    <m/>
    <n v="3650.3743709285454"/>
    <n v="2.2047278765770821"/>
    <m/>
    <m/>
    <n v="11779.244839848905"/>
    <n v="58439.75"/>
    <m/>
    <n v="-0.79843779550992422"/>
    <n v="43.218089079727868"/>
    <m/>
    <n v="43.168799999999997"/>
    <n v="1.1417755352909342E-3"/>
    <n v="43.993414186425376"/>
    <m/>
    <e v="#DIV/0!"/>
    <n v="5459.2464777435207"/>
    <n v="3254.5387058241927"/>
    <n v="4501.3688516510347"/>
    <m/>
  </r>
  <r>
    <x v="2638"/>
    <n v="12.03"/>
    <n v="14.23"/>
    <n v="710.04899999999998"/>
    <n v="633.07339999999999"/>
    <n v="693.60130000000004"/>
    <n v="28935.767706999999"/>
    <n v="25801.371829"/>
    <n v="4.1671128436782112E-7"/>
    <n v="433.8147851824703"/>
    <n v="434.05"/>
    <m/>
    <n v="622205.833779771"/>
    <m/>
    <m/>
    <n v="5553.5137601571887"/>
    <m/>
    <m/>
    <n v="42.954184560007"/>
    <m/>
    <m/>
    <n v="48.80078665312643"/>
    <n v="48.8"/>
    <n v="1.6119941115499969E-5"/>
    <n v="47.381154976945531"/>
    <m/>
    <m/>
    <m/>
    <n v="359.7673274204584"/>
    <n v="361.17399999999998"/>
    <n v="-3.8947227085603942E-3"/>
    <n v="52.627669961472101"/>
    <n v="2645"/>
    <n v="0.84539704848910746"/>
    <n v="16022.68"/>
    <n v="72.297143368654986"/>
    <m/>
    <m/>
    <n v="3667.2394699352553"/>
    <n v="2.2147039807771574"/>
    <m/>
    <m/>
    <n v="11452.16162905031"/>
    <n v="56813.25"/>
    <m/>
    <n v="-0.79842445857171862"/>
    <n v="43.815374972136425"/>
    <m/>
    <n v="43.764699999999998"/>
    <n v="1.1578960243399106E-3"/>
    <n v="44.601861576819594"/>
    <m/>
    <e v="#DIV/0!"/>
    <n v="5552.0525925916127"/>
    <n v="3277.0195635398718"/>
    <n v="4563.5790087604473"/>
    <m/>
  </r>
  <r>
    <x v="2639"/>
    <n v="12.11"/>
    <n v="14.38"/>
    <n v="715.28279999999995"/>
    <n v="637.7396"/>
    <n v="694.95609999999999"/>
    <n v="29054.173937"/>
    <n v="25906.941243000001"/>
    <n v="4.1671128436782112E-7"/>
    <n v="437.00179565260822"/>
    <n v="437.24"/>
    <m/>
    <n v="631349.7517926197"/>
    <m/>
    <m/>
    <n v="5614.8599218378313"/>
    <m/>
    <m/>
    <n v="42.794769290646769"/>
    <m/>
    <m/>
    <n v="48.999286467975686"/>
    <n v="48.96"/>
    <n v="8.0241968904593008E-4"/>
    <n v="47.185563666615863"/>
    <m/>
    <m/>
    <m/>
    <n v="362.40864205423316"/>
    <n v="363.84"/>
    <n v="-3.9340312933344723E-3"/>
    <n v="52.727071747503409"/>
    <n v="2646"/>
    <n v="0.84214186369958266"/>
    <n v="16096.92"/>
    <n v="72.626455998508163"/>
    <m/>
    <m/>
    <n v="3650.2475648202562"/>
    <n v="2.2042333311875884"/>
    <m/>
    <m/>
    <n v="11620.591126409787"/>
    <n v="57651.75"/>
    <m/>
    <n v="-0.79843472008378258"/>
    <n v="43.490398905566607"/>
    <m/>
    <n v="43.44115"/>
    <n v="1.1336924912579427E-3"/>
    <n v="44.271495171045167"/>
    <m/>
    <e v="#DIV/0!"/>
    <n v="5562.5391663701466"/>
    <n v="3264.8576062877059"/>
    <n v="4529.731210888338"/>
    <m/>
  </r>
  <r>
    <x v="2640"/>
    <n v="13.69"/>
    <n v="15.26"/>
    <n v="751.43439999999998"/>
    <n v="669.97130000000004"/>
    <n v="669.7808"/>
    <n v="29478.561894999999"/>
    <n v="26285.325874999999"/>
    <n v="2.8088274994786389E-7"/>
    <n v="459.05502217013606"/>
    <n v="459.3"/>
    <m/>
    <n v="695073.57299286535"/>
    <m/>
    <m/>
    <n v="6040.3531839306197"/>
    <m/>
    <m/>
    <n v="41.710077058576914"/>
    <m/>
    <m/>
    <n v="49.711371719987959"/>
    <n v="49.68"/>
    <n v="6.3147584516820565E-4"/>
    <n v="46.491273635524415"/>
    <m/>
    <m/>
    <m/>
    <n v="380.69211224458252"/>
    <n v="382.21"/>
    <n v="-3.9713449554367175E-3"/>
    <n v="50.807179773431351"/>
    <n v="2647"/>
    <n v="0.89711664482306686"/>
    <n v="16420.830000000002"/>
    <n v="74.070527151720341"/>
    <m/>
    <m/>
    <n v="3576.795520036475"/>
    <n v="2.1592645075544623"/>
    <m/>
    <m/>
    <n v="12793.91939070646"/>
    <n v="63476"/>
    <m/>
    <n v="-0.79844477612473286"/>
    <n v="41.28660156647414"/>
    <m/>
    <n v="41.244"/>
    <n v="1.0329154901109749E-3"/>
    <n v="42.0293788310141"/>
    <m/>
    <e v="#DIV/0!"/>
    <n v="5359.9966403577646"/>
    <n v="3182.1053040074253"/>
    <n v="4300.1952709896113"/>
    <m/>
  </r>
  <r>
    <x v="2641"/>
    <n v="14.93"/>
    <n v="16.07"/>
    <n v="776.10140000000001"/>
    <n v="691.96400000000006"/>
    <n v="647.46510000000001"/>
    <n v="30135.322418"/>
    <n v="26870.936082"/>
    <n v="2.8088274994786389E-7"/>
    <n v="474.11265464108749"/>
    <n v="474.37"/>
    <m/>
    <n v="740673.72809957084"/>
    <m/>
    <m/>
    <n v="6337.7163648592614"/>
    <m/>
    <m/>
    <n v="41.024414863500979"/>
    <m/>
    <m/>
    <n v="50.817665112703978"/>
    <n v="50.8"/>
    <n v="3.4773843905466784E-4"/>
    <n v="45.453827092135398"/>
    <m/>
    <m/>
    <m/>
    <n v="393.17752681487616"/>
    <n v="394.76600000000002"/>
    <n v="-4.0238348417134251E-3"/>
    <n v="49.111228298989218"/>
    <n v="2648"/>
    <n v="0.92906036092097077"/>
    <n v="16847.669999999998"/>
    <n v="75.989968727375185"/>
    <m/>
    <m/>
    <n v="3483.8209627350261"/>
    <n v="2.1029376218039437"/>
    <m/>
    <m/>
    <n v="13633.414826436536"/>
    <n v="67647.75"/>
    <m/>
    <n v="-0.79846462260109852"/>
    <n v="39.929454081664566"/>
    <m/>
    <n v="39.892749999999999"/>
    <n v="9.2006897655760866E-4"/>
    <n v="40.648216443528462"/>
    <m/>
    <e v="#DIV/0!"/>
    <n v="5181.0791281920283"/>
    <n v="3129.7954196443648"/>
    <n v="4158.8419269315573"/>
    <m/>
  </r>
  <r>
    <x v="2642"/>
    <n v="13.27"/>
    <n v="15.22"/>
    <n v="740.55119999999999"/>
    <n v="660.26760000000002"/>
    <n v="665.54740000000004"/>
    <n v="29683.995407999999"/>
    <n v="26468.491187"/>
    <n v="2.8088274994786389E-7"/>
    <n v="452.38435872768804"/>
    <n v="452.63"/>
    <m/>
    <n v="672788.26457360829"/>
    <m/>
    <m/>
    <n v="5902.197533622767"/>
    <m/>
    <m/>
    <n v="41.962913627851094"/>
    <m/>
    <m/>
    <n v="50.055364765101551"/>
    <n v="50.04"/>
    <n v="3.0704966230121755E-4"/>
    <n v="46.13289378557598"/>
    <m/>
    <m/>
    <m/>
    <n v="375.15667576675236"/>
    <n v="376.762"/>
    <n v="-4.2608443347461611E-3"/>
    <n v="50.479548432403064"/>
    <n v="2649"/>
    <n v="0.8718791064388961"/>
    <n v="16503.43"/>
    <n v="74.431491541441943"/>
    <m/>
    <m/>
    <n v="3555.004130983923"/>
    <n v="2.1457024724849445"/>
    <m/>
    <m/>
    <n v="12384.00138550058"/>
    <n v="61450.5"/>
    <m/>
    <n v="-0.79847191828381248"/>
    <n v="41.756534878999275"/>
    <m/>
    <n v="41.723750000000003"/>
    <n v="7.8576060395518788E-4"/>
    <n v="42.508605740184741"/>
    <m/>
    <e v="#DIV/0!"/>
    <n v="5325.4325709679915"/>
    <n v="3201.3944697168176"/>
    <n v="4349.1410531932497"/>
    <m/>
  </r>
  <r>
    <x v="2643"/>
    <n v="15.64"/>
    <n v="16.59"/>
    <n v="793.22659999999996"/>
    <n v="707.23220000000003"/>
    <n v="617.79740000000004"/>
    <n v="30277.105582"/>
    <n v="26997.345558000001"/>
    <n v="2.8088274994786389E-7"/>
    <n v="484.55063861736136"/>
    <n v="484.81"/>
    <m/>
    <n v="768464.12093473144"/>
    <m/>
    <m/>
    <n v="6531.866721707258"/>
    <m/>
    <m/>
    <n v="40.469456710828894"/>
    <m/>
    <m/>
    <n v="51.054266417005159"/>
    <n v="51.04"/>
    <n v="2.7951443975626766E-4"/>
    <n v="45.209474817538727"/>
    <m/>
    <m/>
    <m/>
    <n v="401.8298771152393"/>
    <n v="403.548"/>
    <n v="-4.2575428072019195E-3"/>
    <n v="46.854853464000264"/>
    <n v="2650"/>
    <n v="0.94273658830620866"/>
    <n v="16959.36"/>
    <n v="76.481791750006735"/>
    <m/>
    <m/>
    <n v="3456.7922420954005"/>
    <n v="2.0862267027077701"/>
    <m/>
    <m/>
    <n v="14145.263938141907"/>
    <n v="70172"/>
    <m/>
    <n v="-0.7984201114669397"/>
    <n v="38.784600885976815"/>
    <m/>
    <n v="38.752899999999997"/>
    <n v="8.180261600245764E-4"/>
    <n v="39.483534391133851"/>
    <m/>
    <e v="#DIV/0!"/>
    <n v="4943.0387254603456"/>
    <n v="3087.457083068291"/>
    <n v="4039.6000394599687"/>
    <m/>
  </r>
  <r>
    <x v="2644"/>
    <n v="14.85"/>
    <n v="16.02"/>
    <n v="773.55100000000004"/>
    <n v="689.68939999999998"/>
    <n v="637.21069999999997"/>
    <n v="30169.687021000002"/>
    <n v="26901.555503"/>
    <n v="2.8088274994786389E-7"/>
    <n v="472.52007370101012"/>
    <n v="472.77"/>
    <m/>
    <n v="730308.01147211087"/>
    <m/>
    <m/>
    <n v="6288.773299014113"/>
    <m/>
    <m/>
    <n v="40.970310059317121"/>
    <m/>
    <m/>
    <n v="50.871893184436964"/>
    <n v="50.84"/>
    <n v="6.2732463487336076E-4"/>
    <n v="45.368218529395058"/>
    <m/>
    <m/>
    <m/>
    <n v="391.8512680732378"/>
    <n v="393.57"/>
    <n v="-4.3670298212825642E-3"/>
    <n v="48.324081182477386"/>
    <n v="2651"/>
    <n v="0.9269662921348315"/>
    <n v="16829.11"/>
    <n v="75.888476049172553"/>
    <m/>
    <m/>
    <n v="3483.3408376516559"/>
    <n v="2.1020499022788135"/>
    <m/>
    <m/>
    <n v="13443.068154928653"/>
    <n v="66670.25"/>
    <m/>
    <n v="-0.79836481556723349"/>
    <n v="39.744796502726302"/>
    <m/>
    <n v="39.719650000000001"/>
    <n v="6.3309980642589636E-4"/>
    <n v="40.461432965248335"/>
    <m/>
    <e v="#DIV/0!"/>
    <n v="5098.0375990462398"/>
    <n v="3125.6677076738511"/>
    <n v="4139.6089647216695"/>
    <m/>
  </r>
  <r>
    <x v="2645"/>
    <n v="15.98"/>
    <n v="16.82"/>
    <n v="815.24659999999994"/>
    <n v="726.86410000000001"/>
    <n v="605.58540000000005"/>
    <n v="30968.328593999999"/>
    <n v="27613.661554999999"/>
    <n v="4.2121695265073811E-7"/>
    <n v="497.95321196494638"/>
    <n v="498.22"/>
    <m/>
    <n v="808927.45837931684"/>
    <m/>
    <m/>
    <n v="6797.0311218422521"/>
    <m/>
    <m/>
    <n v="39.863034339412863"/>
    <m/>
    <m/>
    <n v="52.214736705041631"/>
    <n v="52.2"/>
    <n v="2.823123571193964E-4"/>
    <n v="44.16244012462495"/>
    <m/>
    <m/>
    <m/>
    <n v="412.93666312227623"/>
    <n v="414.73399999999998"/>
    <n v="-4.3337099869403817E-3"/>
    <n v="45.916846602922391"/>
    <n v="2652"/>
    <n v="0.95005945303210459"/>
    <n v="17359.43"/>
    <n v="78.261543240412479"/>
    <m/>
    <m/>
    <n v="3373.5735764581987"/>
    <n v="2.0352310741401998"/>
    <m/>
    <m/>
    <n v="14890.742612422477"/>
    <n v="73829.75"/>
    <m/>
    <n v="-0.79830972457007543"/>
    <n v="37.597272731139491"/>
    <m/>
    <n v="37.571399999999997"/>
    <n v="6.8862834867733369E-4"/>
    <n v="38.276320682139819"/>
    <m/>
    <e v="#DIV/0!"/>
    <n v="4844.081970796331"/>
    <n v="3041.1924875404125"/>
    <n v="3915.9341836417398"/>
    <m/>
  </r>
  <r>
    <x v="2646"/>
    <n v="16.309999999999999"/>
    <n v="17.079999999999998"/>
    <n v="818.63589999999999"/>
    <n v="729.88570000000004"/>
    <n v="600.51940000000002"/>
    <n v="31141.303968"/>
    <n v="27767.887612999999"/>
    <n v="4.2121695265073811E-7"/>
    <n v="500.01120650097141"/>
    <n v="500.28"/>
    <m/>
    <n v="815616.41058199923"/>
    <m/>
    <m/>
    <n v="6839.3487897792011"/>
    <m/>
    <m/>
    <n v="39.779142936828812"/>
    <m/>
    <m/>
    <n v="52.505104816391999"/>
    <n v="52.48"/>
    <n v="4.7836921478672245E-4"/>
    <n v="43.914181101572503"/>
    <m/>
    <m/>
    <m/>
    <n v="414.64132718414754"/>
    <n v="416.45"/>
    <n v="-4.3430731560870628E-3"/>
    <n v="45.529799533323711"/>
    <n v="2653"/>
    <n v="0.95491803278688525"/>
    <n v="17444.02"/>
    <n v="78.63675984905872"/>
    <m/>
    <m/>
    <n v="3357.1346387262224"/>
    <n v="2.0251216978579052"/>
    <m/>
    <m/>
    <n v="15014.039339569797"/>
    <n v="74440.75"/>
    <m/>
    <n v="-0.79830886524424061"/>
    <n v="37.439235700389204"/>
    <m/>
    <n v="37.413800000000002"/>
    <n v="6.7984808785004347E-4"/>
    <n v="38.115810892465014"/>
    <m/>
    <e v="#DIV/0!"/>
    <n v="4803.2497301177391"/>
    <n v="3034.792324895102"/>
    <n v="3899.4738777195039"/>
    <m/>
  </r>
  <r>
    <x v="2647"/>
    <n v="16.71"/>
    <n v="17.62"/>
    <n v="844.52980000000002"/>
    <n v="752.97209999999995"/>
    <n v="575.92719999999997"/>
    <n v="31815.296472000002"/>
    <n v="28368.857434000001"/>
    <n v="4.2121695265073811E-7"/>
    <n v="515.81425597268992"/>
    <n v="516.09"/>
    <m/>
    <n v="867173.72494624252"/>
    <m/>
    <m/>
    <n v="7163.7746194661067"/>
    <m/>
    <m/>
    <n v="39.149013675630698"/>
    <m/>
    <m/>
    <n v="53.640166957861602"/>
    <n v="53.6"/>
    <n v="7.4938354219411529E-4"/>
    <n v="42.962192223500693"/>
    <m/>
    <m/>
    <m/>
    <n v="427.74419254504903"/>
    <n v="429.57"/>
    <n v="-4.2503141628860153E-3"/>
    <n v="43.662472362583124"/>
    <n v="2654"/>
    <n v="0.94835414301929621"/>
    <n v="17821.16"/>
    <n v="80.330615013194034"/>
    <m/>
    <m/>
    <n v="3284.5533324877979"/>
    <n v="1.9811507133256714"/>
    <m/>
    <m/>
    <n v="15963.294252817737"/>
    <n v="79121"/>
    <m/>
    <n v="-0.79824200587937799"/>
    <n v="36.253338170162969"/>
    <m/>
    <n v="36.220350000000003"/>
    <n v="9.1076342892781881E-4"/>
    <n v="36.908852147670345"/>
    <m/>
    <e v="#DIV/0!"/>
    <n v="4606.2526244674809"/>
    <n v="2986.7191060071859"/>
    <n v="3775.9570282363507"/>
    <m/>
  </r>
  <r>
    <x v="2648"/>
    <n v="16.16"/>
    <n v="17.239999999999998"/>
    <n v="829.29819999999995"/>
    <n v="739.39139999999998"/>
    <n v="591.23739999999998"/>
    <n v="31556.312018000001"/>
    <n v="28137.915905000002"/>
    <n v="4.2121695265073811E-7"/>
    <n v="506.49888684410581"/>
    <n v="506.77"/>
    <m/>
    <n v="835855.38020904642"/>
    <m/>
    <m/>
    <n v="6969.8976669733966"/>
    <m/>
    <m/>
    <n v="39.501033820062865"/>
    <m/>
    <m/>
    <n v="53.202225319506489"/>
    <n v="53.2"/>
    <n v="4.1829314031627263E-5"/>
    <n v="43.310349582223211"/>
    <m/>
    <m/>
    <m/>
    <n v="420.01726116919258"/>
    <n v="421.786"/>
    <n v="-4.193450780271113E-3"/>
    <n v="44.820290798698807"/>
    <n v="2655"/>
    <n v="0.93735498839907205"/>
    <n v="17670.490000000002"/>
    <n v="79.645235948227423"/>
    <m/>
    <m/>
    <n v="3312.3227734560587"/>
    <n v="1.9977110734924395"/>
    <m/>
    <m/>
    <n v="15386.94372939164"/>
    <n v="76256.5"/>
    <m/>
    <n v="-0.79822121747796393"/>
    <n v="36.90548899535483"/>
    <m/>
    <n v="36.870649999999998"/>
    <n v="9.4489778061501717E-4"/>
    <n v="37.57317095528758"/>
    <m/>
    <e v="#DIV/0!"/>
    <n v="4728.3988045034284"/>
    <n v="3013.5750901652091"/>
    <n v="3843.8816281806389"/>
    <m/>
  </r>
  <r>
    <x v="2649"/>
    <n v="14.55"/>
    <n v="16.04"/>
    <n v="770.49649999999997"/>
    <n v="686.96420000000001"/>
    <n v="627.23580000000004"/>
    <n v="30190.012215999999"/>
    <n v="26919.611215000001"/>
    <n v="4.2121695265073811E-7"/>
    <n v="470.57391870056273"/>
    <n v="470.82"/>
    <m/>
    <n v="717289.12814291869"/>
    <m/>
    <m/>
    <n v="6228.5278194552811"/>
    <m/>
    <m/>
    <n v="40.900397100023298"/>
    <m/>
    <m/>
    <n v="50.897477091452032"/>
    <n v="50.88"/>
    <n v="3.4349629426166928E-4"/>
    <n v="45.183932271181156"/>
    <m/>
    <m/>
    <m/>
    <n v="390.22434049268026"/>
    <n v="391.858"/>
    <n v="-4.1690089453826351E-3"/>
    <n v="47.546181867565679"/>
    <n v="2656"/>
    <n v="0.9071072319201996"/>
    <n v="16841.84"/>
    <n v="75.904379749033993"/>
    <m/>
    <m/>
    <n v="3467.6527199501502"/>
    <n v="2.0911946192648827"/>
    <m/>
    <m/>
    <n v="13204.449083088391"/>
    <n v="65433.25"/>
    <m/>
    <n v="-0.79819970606551882"/>
    <n v="39.520464510242341"/>
    <m/>
    <n v="39.484000000000002"/>
    <n v="9.2352624461411459E-4"/>
    <n v="40.235858532559206"/>
    <m/>
    <e v="#DIV/0!"/>
    <n v="5015.971683696147"/>
    <n v="3120.3339750539067"/>
    <n v="4116.2437242656815"/>
    <m/>
  </r>
  <r>
    <x v="2650"/>
    <n v="15.46"/>
    <n v="16.55"/>
    <n v="793.94219999999996"/>
    <n v="707.86720000000003"/>
    <n v="616.68039999999996"/>
    <n v="30707.101003"/>
    <n v="27380.651179"/>
    <n v="4.1671128436782112E-7"/>
    <n v="484.85770308499804"/>
    <n v="485.12"/>
    <m/>
    <n v="760838.3464824179"/>
    <m/>
    <m/>
    <n v="6512.6236583408336"/>
    <m/>
    <m/>
    <n v="40.274991947839858"/>
    <m/>
    <m/>
    <n v="51.765452535231923"/>
    <n v="51.76"/>
    <n v="1.0534264358441625E-4"/>
    <n v="44.405215571664769"/>
    <m/>
    <m/>
    <m/>
    <n v="402.06341639447891"/>
    <n v="403.67"/>
    <n v="-3.9799430364434452E-3"/>
    <n v="46.737025349759975"/>
    <n v="2657"/>
    <n v="0.93413897280966773"/>
    <n v="17154.39"/>
    <n v="77.294900428594346"/>
    <m/>
    <m/>
    <n v="3403.3001992267364"/>
    <n v="2.051802727528337"/>
    <m/>
    <m/>
    <n v="14006.604980713944"/>
    <n v="69387.75"/>
    <m/>
    <n v="-0.7981400898470703"/>
    <n v="38.312578985372561"/>
    <m/>
    <n v="38.268500000000003"/>
    <n v="1.1518346779351152E-3"/>
    <n v="39.007279479671261"/>
    <m/>
    <e v="#DIV/0!"/>
    <n v="4930.6082323827131"/>
    <n v="3072.6211633724124"/>
    <n v="3990.4367209070033"/>
    <m/>
  </r>
  <r>
    <x v="2651"/>
    <n v="17.2"/>
    <n v="17.68"/>
    <n v="851.19849999999997"/>
    <n v="758.91570000000002"/>
    <n v="574.6046"/>
    <n v="31864.226241"/>
    <n v="28412.415529999998"/>
    <n v="4.1671128436782112E-7"/>
    <n v="519.81124852164601"/>
    <n v="520.09"/>
    <m/>
    <n v="870536.4812466763"/>
    <m/>
    <m/>
    <n v="7217.0503009423746"/>
    <m/>
    <m/>
    <n v="38.821747283564164"/>
    <m/>
    <m/>
    <n v="53.714802678088112"/>
    <n v="53.68"/>
    <n v="6.4833602995739703E-4"/>
    <n v="42.730364759320977"/>
    <m/>
    <m/>
    <m/>
    <n v="431.04619245059843"/>
    <n v="432.71"/>
    <n v="-3.8450868928417981E-3"/>
    <n v="43.54537733937633"/>
    <n v="2658"/>
    <n v="0.97285067873303166"/>
    <n v="17912.72"/>
    <n v="80.70551031991198"/>
    <m/>
    <m/>
    <n v="3252.8533083679172"/>
    <n v="1.9609144714963072"/>
    <m/>
    <m/>
    <n v="16026.263530875738"/>
    <n v="79384.5"/>
    <m/>
    <n v="-0.79811847991892959"/>
    <n v="35.547976063050228"/>
    <m/>
    <n v="35.501899999999999"/>
    <n v="1.2978478067435795E-3"/>
    <n v="36.192909714548257"/>
    <m/>
    <e v="#DIV/0!"/>
    <n v="4593.8994701733463"/>
    <n v="2961.7516114481191"/>
    <n v="3702.4902210335867"/>
    <m/>
  </r>
  <r>
    <x v="2652"/>
    <n v="15.11"/>
    <n v="16.28"/>
    <n v="769.84889999999996"/>
    <n v="686.38530000000003"/>
    <n v="620.26089999999999"/>
    <n v="30109.298332999999"/>
    <n v="26847.584868999998"/>
    <n v="4.1671128436782112E-7"/>
    <n v="470.12108240672063"/>
    <n v="470.38"/>
    <m/>
    <n v="704108.70440806483"/>
    <m/>
    <m/>
    <n v="6182.378981034999"/>
    <m/>
    <m/>
    <n v="40.675806905357959"/>
    <m/>
    <m/>
    <n v="50.755212776871439"/>
    <n v="50.72"/>
    <n v="6.9425821907409535E-4"/>
    <n v="45.08211628353304"/>
    <m/>
    <m/>
    <m/>
    <n v="389.83942349527143"/>
    <n v="391.35199999999998"/>
    <n v="-3.865002618431812E-3"/>
    <n v="47.002331641408318"/>
    <n v="2659"/>
    <n v="0.92813267813267808"/>
    <n v="16788.490000000002"/>
    <n v="75.634401561695881"/>
    <m/>
    <m/>
    <n v="3457.0074108641579"/>
    <n v="2.0837869449611071"/>
    <m/>
    <m/>
    <n v="12962.531776220243"/>
    <n v="64212.5"/>
    <m/>
    <n v="-0.7981307101231031"/>
    <n v="38.943520959133807"/>
    <m/>
    <n v="38.896549999999998"/>
    <n v="1.2075867688472464E-3"/>
    <n v="39.650455460493639"/>
    <m/>
    <e v="#DIV/0!"/>
    <n v="4958.5972063474628"/>
    <n v="3103.1997547390183"/>
    <n v="4056.152318434898"/>
    <m/>
  </r>
  <r>
    <x v="2653"/>
    <n v="18.760000000000002"/>
    <n v="18.09"/>
    <n v="845.85310000000004"/>
    <n v="754.14919999999995"/>
    <n v="566.67679999999996"/>
    <n v="31419.108329999999"/>
    <n v="28015.493127999998"/>
    <n v="4.1671128436782112E-7"/>
    <n v="516.52172098122071"/>
    <n v="516.79999999999995"/>
    <m/>
    <n v="843098.25398756901"/>
    <m/>
    <m/>
    <n v="7097.8508736161857"/>
    <m/>
    <m/>
    <n v="38.66692581257022"/>
    <m/>
    <m/>
    <n v="52.961866691422081"/>
    <n v="52.96"/>
    <n v="3.5247194525744874E-5"/>
    <n v="43.119402966898207"/>
    <m/>
    <m/>
    <m/>
    <n v="428.31428922924835"/>
    <n v="430.08800000000002"/>
    <n v="-4.1240647745384162E-3"/>
    <n v="42.939053586161322"/>
    <n v="2660"/>
    <n v="1.0370370370370372"/>
    <n v="17631.66"/>
    <n v="79.426793317773615"/>
    <m/>
    <m/>
    <n v="3283.3857844630743"/>
    <n v="1.9789450954138419"/>
    <m/>
    <m/>
    <n v="15521.479915609681"/>
    <n v="76886.5"/>
    <m/>
    <n v="-0.79812476942493571"/>
    <n v="35.097158106871404"/>
    <m/>
    <n v="35.055349999999997"/>
    <n v="1.1926312780048409E-3"/>
    <n v="35.734627862833996"/>
    <m/>
    <e v="#DIV/0!"/>
    <n v="4529.9342334746334"/>
    <n v="2949.9401198670271"/>
    <n v="3655.5353938091644"/>
    <m/>
  </r>
  <r>
    <x v="2654"/>
    <n v="21.24"/>
    <n v="19.93"/>
    <n v="942.71220000000005"/>
    <n v="840.50689999999997"/>
    <n v="510.09460000000001"/>
    <n v="33239.622944000002"/>
    <n v="29638.780693000001"/>
    <n v="4.1671128436782112E-7"/>
    <n v="575.65486821995671"/>
    <n v="575.96"/>
    <m/>
    <n v="1036138.3746091411"/>
    <m/>
    <m/>
    <n v="8316.9345370757128"/>
    <m/>
    <m/>
    <n v="36.452100271704495"/>
    <m/>
    <m/>
    <n v="56.02926522069717"/>
    <n v="56"/>
    <n v="5.2259322673520181E-4"/>
    <n v="40.619471692784991"/>
    <m/>
    <m/>
    <m/>
    <n v="477.3468688547394"/>
    <n v="479.464"/>
    <n v="-4.4156206623658933E-3"/>
    <n v="38.649136812358471"/>
    <n v="2661"/>
    <n v="1.0657300551931761"/>
    <n v="18825.71"/>
    <n v="84.799107038200759"/>
    <m/>
    <m/>
    <n v="3061.0285704549701"/>
    <n v="1.8447522301792529"/>
    <m/>
    <m/>
    <n v="19075.569495320902"/>
    <n v="94513.75"/>
    <m/>
    <n v="-0.79817148832502249"/>
    <n v="31.076731559789579"/>
    <m/>
    <n v="31.053850000000001"/>
    <n v="7.3683487843134721E-4"/>
    <n v="31.641494908525875"/>
    <m/>
    <e v="#DIV/0!"/>
    <n v="4077.3615931994509"/>
    <n v="2780.9687681444661"/>
    <n v="3236.7889102244944"/>
    <m/>
  </r>
  <r>
    <x v="2655"/>
    <n v="24.64"/>
    <n v="22.12"/>
    <n v="1062.4655"/>
    <n v="947.27589999999998"/>
    <n v="455.01440000000002"/>
    <n v="34983.517483000003"/>
    <n v="31193.722404"/>
    <n v="4.1671128436782112E-7"/>
    <n v="648.73319613324441"/>
    <n v="649.08000000000004"/>
    <m/>
    <n v="1299203.6468654417"/>
    <m/>
    <m/>
    <n v="9901.3912088704928"/>
    <m/>
    <m/>
    <n v="34.134192538221512"/>
    <m/>
    <m/>
    <n v="58.964489563901473"/>
    <n v="58.96"/>
    <n v="7.6145927772497402E-5"/>
    <n v="38.484226749697747"/>
    <m/>
    <m/>
    <m/>
    <n v="537.93747825993"/>
    <n v="540.47"/>
    <n v="-4.6857767129906414E-3"/>
    <n v="34.469130401668814"/>
    <n v="2662"/>
    <n v="1.1139240506329113"/>
    <n v="20058.71"/>
    <n v="90.331906909800836"/>
    <m/>
    <m/>
    <n v="2860.5448581609326"/>
    <n v="1.723438980194661"/>
    <m/>
    <m/>
    <n v="23919.463509977675"/>
    <n v="118542.25"/>
    <m/>
    <n v="-0.79821992994077917"/>
    <n v="27.125285758509641"/>
    <m/>
    <n v="27.1159"/>
    <n v="3.4613486956502904E-4"/>
    <n v="27.619067802414605"/>
    <m/>
    <e v="#DIV/0!"/>
    <n v="3636.384148320949"/>
    <n v="2604.1331683790295"/>
    <n v="2825.2270983161557"/>
    <m/>
  </r>
  <r>
    <x v="2656"/>
    <n v="22.79"/>
    <n v="21.37"/>
    <n v="998.63620000000003"/>
    <n v="890.3664"/>
    <n v="453.45589999999999"/>
    <n v="33804.222405"/>
    <n v="30142.168395000001"/>
    <n v="2.7780574796132385E-7"/>
    <n v="609.74465236532274"/>
    <n v="610.08000000000004"/>
    <m/>
    <n v="1143047.759307808"/>
    <m/>
    <m/>
    <n v="9009.0359103014707"/>
    <m/>
    <m/>
    <n v="35.158617473359421"/>
    <m/>
    <m/>
    <n v="56.975406137504386"/>
    <n v="56.96"/>
    <n v="2.7047291966963982E-4"/>
    <n v="39.780086524259261"/>
    <m/>
    <m/>
    <m/>
    <n v="505.60525988270052"/>
    <n v="507.89800000000002"/>
    <n v="-4.5141743367752563E-3"/>
    <n v="34.34885625288797"/>
    <n v="2663"/>
    <n v="1.0664482919981282"/>
    <n v="19337.810000000001"/>
    <n v="87.078623556916241"/>
    <m/>
    <m/>
    <n v="2963.3514089435207"/>
    <n v="1.7852092706318419"/>
    <m/>
    <m/>
    <n v="21044.734798094443"/>
    <n v="104272"/>
    <m/>
    <n v="-0.79817463175066705"/>
    <n v="28.753552446909108"/>
    <m/>
    <n v="28.739850000000001"/>
    <n v="4.7677517137723058E-4"/>
    <n v="29.277268009750347"/>
    <m/>
    <e v="#DIV/0!"/>
    <n v="3623.6956063419993"/>
    <n v="2682.2876156863726"/>
    <n v="2994.8187926601877"/>
    <m/>
  </r>
  <r>
    <x v="2657"/>
    <n v="26.25"/>
    <n v="23.82"/>
    <n v="1123.0911000000001"/>
    <n v="1001.328"/>
    <n v="449.09070000000003"/>
    <n v="35959.515381999998"/>
    <n v="32063.967395"/>
    <n v="2.7780574796132385E-7"/>
    <n v="685.71727573116334"/>
    <n v="686.09"/>
    <m/>
    <n v="1427887.4561427361"/>
    <m/>
    <m/>
    <n v="10693.055279160944"/>
    <m/>
    <m/>
    <n v="32.966944227908002"/>
    <m/>
    <m/>
    <n v="60.606571913284121"/>
    <n v="60.6"/>
    <n v="1.0844741392945778E-4"/>
    <n v="37.242427694352259"/>
    <m/>
    <m/>
    <m/>
    <n v="568.59978043137369"/>
    <n v="571.22"/>
    <n v="-4.5870585214564663E-3"/>
    <n v="34.016006262043469"/>
    <n v="2664"/>
    <n v="1.1020151133501259"/>
    <n v="20815.759999999998"/>
    <n v="93.72654900977868"/>
    <m/>
    <m/>
    <n v="2736.8684093252559"/>
    <n v="1.6486130153715817"/>
    <m/>
    <m/>
    <n v="26289.234228232162"/>
    <n v="130264"/>
    <m/>
    <n v="-0.79818496109261061"/>
    <n v="25.168978759932578"/>
    <m/>
    <n v="25.1557"/>
    <n v="5.2786286736528076E-4"/>
    <n v="25.627657975727203"/>
    <m/>
    <e v="#DIV/0!"/>
    <n v="3588.5809859158016"/>
    <n v="2515.0825767408014"/>
    <n v="2621.4684506023141"/>
    <m/>
  </r>
  <r>
    <x v="2658"/>
    <n v="25.2"/>
    <n v="22.85"/>
    <n v="1065.623"/>
    <n v="950.09019999999998"/>
    <n v="444.91669999999999"/>
    <n v="35083.830289999998"/>
    <n v="31283.137669"/>
    <n v="2.7780574796132385E-7"/>
    <n v="650.6135460029808"/>
    <n v="650.97"/>
    <m/>
    <n v="1281700.3060023251"/>
    <m/>
    <m/>
    <n v="9872.2176181761806"/>
    <m/>
    <m/>
    <n v="33.809520968104259"/>
    <m/>
    <m/>
    <n v="59.129240587626015"/>
    <n v="59.12"/>
    <n v="1.5630222642104563E-4"/>
    <n v="38.147964170519366"/>
    <m/>
    <m/>
    <m/>
    <n v="539.48909698282137"/>
    <n v="541.91"/>
    <n v="-4.4673525441099038E-3"/>
    <n v="33.697680343508871"/>
    <n v="2665"/>
    <n v="1.1028446389496718"/>
    <n v="20165.77"/>
    <n v="90.792767094283846"/>
    <m/>
    <m/>
    <n v="2822.3294781201171"/>
    <n v="1.6999312145440264"/>
    <m/>
    <m/>
    <n v="23598.006823755597"/>
    <n v="116909.75"/>
    <m/>
    <n v="-0.79815193494335934"/>
    <n v="26.455639300376205"/>
    <m/>
    <n v="26.443850000000001"/>
    <n v="4.4582390144420891E-4"/>
    <n v="26.938032408117113"/>
    <m/>
    <e v="#DIV/0!"/>
    <n v="3554.9986091436017"/>
    <n v="2579.3636354942155"/>
    <n v="2755.4802452635022"/>
    <m/>
  </r>
  <r>
    <x v="2659"/>
    <n v="21.99"/>
    <n v="21.25"/>
    <n v="1009.1251999999999"/>
    <n v="899.71749999999997"/>
    <n v="462.95030000000003"/>
    <n v="33791.253807000001"/>
    <n v="30130.579564"/>
    <n v="2.7780574796132385E-7"/>
    <n v="616.10392764868527"/>
    <n v="616.44000000000005"/>
    <m/>
    <n v="1145740.24818826"/>
    <m/>
    <m/>
    <n v="9087.009885055877"/>
    <m/>
    <m/>
    <n v="34.704888808537369"/>
    <m/>
    <m/>
    <n v="56.949382094038633"/>
    <n v="56.92"/>
    <n v="5.1619982499362393E-4"/>
    <n v="39.551989696673644"/>
    <m/>
    <m/>
    <m/>
    <n v="510.87130296100889"/>
    <n v="513.07000000000005"/>
    <n v="-4.2853743913913167E-3"/>
    <n v="35.061275106456598"/>
    <n v="2666"/>
    <n v="1.0348235294117647"/>
    <n v="19366.62"/>
    <n v="87.187929016257499"/>
    <m/>
    <m/>
    <n v="2934.1756710718219"/>
    <n v="1.7671303175580331"/>
    <m/>
    <m/>
    <n v="21095.017051772"/>
    <n v="104428.25"/>
    <m/>
    <n v="-0.79799511098029507"/>
    <n v="27.856989646847691"/>
    <m/>
    <n v="27.836300000000001"/>
    <n v="7.4326138343416837E-4"/>
    <n v="28.365214914261092"/>
    <m/>
    <e v="#DIV/0!"/>
    <n v="3698.8535402931425"/>
    <n v="2647.6721823731523"/>
    <n v="2901.4375269059242"/>
    <m/>
  </r>
  <r>
    <x v="2660"/>
    <n v="18.57"/>
    <n v="19.670000000000002"/>
    <n v="922.58929999999998"/>
    <n v="822.56290000000001"/>
    <n v="495.73860000000002"/>
    <n v="33118.381554"/>
    <n v="29530.575798999998"/>
    <n v="5.5561859602093477E-7"/>
    <n v="563.22972878338499"/>
    <n v="563.53"/>
    <m/>
    <n v="949108.91126957128"/>
    <m/>
    <m/>
    <n v="7917.9075203917746"/>
    <m/>
    <m/>
    <n v="36.190108725080918"/>
    <m/>
    <m/>
    <n v="55.811288097754009"/>
    <n v="55.8"/>
    <n v="2.0229565867402322E-4"/>
    <n v="40.33519759600204"/>
    <m/>
    <m/>
    <m/>
    <n v="467.02161027848848"/>
    <n v="468.68799999999999"/>
    <n v="-3.5554350047611871E-3"/>
    <n v="37.537226902432351"/>
    <n v="2667"/>
    <n v="0.9440772750381291"/>
    <n v="18799.5"/>
    <n v="84.614948319567745"/>
    <m/>
    <m/>
    <n v="3020.0982381784343"/>
    <n v="1.8183606477595868"/>
    <m/>
    <m/>
    <n v="17475.275495143305"/>
    <n v="86432"/>
    <m/>
    <n v="-0.79781475038014504"/>
    <n v="30.241618984167999"/>
    <m/>
    <n v="30.202649999999998"/>
    <n v="1.2902504968272943E-3"/>
    <n v="30.794261181475346"/>
    <m/>
    <e v="#DIV/0!"/>
    <n v="3960.0586173570268"/>
    <n v="2760.981159659706"/>
    <n v="3149.8079766485039"/>
    <m/>
  </r>
  <r>
    <x v="2661"/>
    <n v="16.079999999999998"/>
    <n v="17.87"/>
    <n v="852.94709999999998"/>
    <n v="760.47080000000005"/>
    <n v="533.9117"/>
    <n v="31831.661719"/>
    <n v="28383.233469999999"/>
    <n v="5.5561859602093477E-7"/>
    <n v="520.70130209688011"/>
    <n v="520.98"/>
    <m/>
    <n v="805783.79113749543"/>
    <m/>
    <m/>
    <n v="7021.301753225418"/>
    <m/>
    <m/>
    <n v="37.555057085144568"/>
    <m/>
    <m/>
    <n v="53.641592386544943"/>
    <n v="53.6"/>
    <n v="7.7597736091306047E-4"/>
    <n v="41.900802023843838"/>
    <m/>
    <m/>
    <m/>
    <n v="431.75552989415314"/>
    <n v="433.22199999999998"/>
    <n v="-3.3850314754255706E-3"/>
    <n v="40.425083464252488"/>
    <n v="2668"/>
    <n v="0.89983212087297126"/>
    <n v="17996.22"/>
    <n v="80.993128841220866"/>
    <m/>
    <m/>
    <n v="3149.1433996329388"/>
    <n v="1.895877273078161"/>
    <m/>
    <m/>
    <n v="14836.493248382818"/>
    <n v="73357.25"/>
    <m/>
    <n v="-0.79775014400917676"/>
    <n v="32.522927296742878"/>
    <m/>
    <n v="32.472050000000003"/>
    <n v="1.5668027347479629E-3"/>
    <n v="33.117594618008496"/>
    <m/>
    <e v="#DIV/0!"/>
    <n v="4264.7183433685359"/>
    <n v="2865.1144943968957"/>
    <n v="3387.417051873766"/>
    <m/>
  </r>
  <r>
    <x v="2662"/>
    <n v="17.87"/>
    <n v="19.059999999999999"/>
    <n v="910.81709999999998"/>
    <n v="812.06619999999998"/>
    <n v="494.70839999999998"/>
    <n v="32687.369235999999"/>
    <n v="29146.223617"/>
    <n v="5.5561859602093477E-7"/>
    <n v="556.01582525476715"/>
    <n v="556.32000000000005"/>
    <m/>
    <n v="915082.40076406114"/>
    <m/>
    <m/>
    <n v="7735.78533023198"/>
    <m/>
    <m/>
    <n v="36.280120282810806"/>
    <m/>
    <m/>
    <n v="55.08225734569794"/>
    <n v="55.04"/>
    <n v="7.6775700759346144E-4"/>
    <n v="40.772950937548103"/>
    <m/>
    <m/>
    <m/>
    <n v="461.03543532753861"/>
    <n v="462.72"/>
    <n v="-3.6405702637910542E-3"/>
    <n v="37.454397005244438"/>
    <n v="2669"/>
    <n v="0.93756558237145871"/>
    <n v="18616.78"/>
    <n v="83.779456262423849"/>
    <m/>
    <m/>
    <n v="3040.5521272392803"/>
    <n v="1.8303286004709014"/>
    <m/>
    <m/>
    <n v="16849.138313831994"/>
    <n v="83328.75"/>
    <m/>
    <n v="-0.79779921919107155"/>
    <n v="30.314943474433672"/>
    <m/>
    <n v="30.277550000000002"/>
    <n v="1.2350231255062738E-3"/>
    <n v="30.869551961929648"/>
    <m/>
    <e v="#DIV/0!"/>
    <n v="3951.3203253945881"/>
    <n v="2767.848235327584"/>
    <n v="3157.4450699021227"/>
    <m/>
  </r>
  <r>
    <x v="2663"/>
    <n v="16.53"/>
    <n v="18.22"/>
    <n v="870.68079999999998"/>
    <n v="776.28099999999995"/>
    <n v="520.50890000000004"/>
    <n v="31862.078363000001"/>
    <n v="28410.323412999998"/>
    <n v="5.5561859602093477E-7"/>
    <n v="531.50132904101702"/>
    <n v="531.79"/>
    <m/>
    <n v="834395.54437652638"/>
    <m/>
    <m/>
    <n v="7224.3785088264758"/>
    <m/>
    <m/>
    <n v="37.078530522124716"/>
    <m/>
    <m/>
    <n v="53.690231027149373"/>
    <n v="53.68"/>
    <n v="1.9059290516709737E-4"/>
    <n v="41.800886384855453"/>
    <m/>
    <m/>
    <m/>
    <n v="440.70637740868807"/>
    <n v="442.346"/>
    <n v="-3.7066517868635795E-3"/>
    <n v="39.405216902499895"/>
    <n v="2670"/>
    <n v="0.90724478594950619"/>
    <n v="18049.93"/>
    <n v="81.222168605111634"/>
    <m/>
    <m/>
    <n v="3133.1318844972798"/>
    <n v="1.8858802753099948"/>
    <m/>
    <m/>
    <n v="15363.64363738897"/>
    <n v="75995"/>
    <m/>
    <n v="-0.79783349381684365"/>
    <n v="31.649353414594525"/>
    <m/>
    <n v="31.617249999999999"/>
    <n v="1.0153765616720545E-3"/>
    <n v="32.228701743258412"/>
    <m/>
    <e v="#DIV/0!"/>
    <n v="4157.1256494031495"/>
    <n v="2828.7597856401521"/>
    <n v="3296.4301908983939"/>
    <m/>
  </r>
  <r>
    <x v="2664"/>
    <n v="16.11"/>
    <n v="17.920000000000002"/>
    <n v="853.56960000000004"/>
    <n v="761.02459999999996"/>
    <n v="525.12890000000004"/>
    <n v="31497.404478"/>
    <n v="28085.140421"/>
    <n v="5.5561859602093477E-7"/>
    <n v="521.0432051060036"/>
    <n v="521.32000000000005"/>
    <m/>
    <n v="801562.68045002269"/>
    <m/>
    <m/>
    <n v="7011.3381228643784"/>
    <m/>
    <m/>
    <n v="37.441911731974535"/>
    <m/>
    <m/>
    <n v="53.074431265939317"/>
    <n v="53.04"/>
    <n v="6.4915659764919198E-4"/>
    <n v="42.277796755633695"/>
    <m/>
    <m/>
    <m/>
    <n v="432.03266140173417"/>
    <n v="433.61399999999998"/>
    <n v="-3.6468808623932869E-3"/>
    <n v="39.752415240036449"/>
    <n v="2671"/>
    <n v="0.89899553571428559"/>
    <n v="17826.849999999999"/>
    <n v="80.212076081578417"/>
    <m/>
    <m/>
    <n v="3171.854420307317"/>
    <n v="1.9090069846887281"/>
    <m/>
    <m/>
    <n v="14759.256959186578"/>
    <n v="72994.75"/>
    <m/>
    <n v="-0.7978038563158778"/>
    <n v="32.269861202882652"/>
    <m/>
    <n v="32.236649999999997"/>
    <n v="1.0302312083498855E-3"/>
    <n v="32.860901436980328"/>
    <m/>
    <e v="#DIV/0!"/>
    <n v="4193.7539749869075"/>
    <n v="2856.4825173343625"/>
    <n v="3361.0590185463334"/>
    <m/>
  </r>
  <r>
    <x v="2665"/>
    <n v="16.04"/>
    <n v="17.86"/>
    <n v="852.0616"/>
    <n v="759.67880000000002"/>
    <n v="534.44119999999998"/>
    <n v="31155.790218999999"/>
    <n v="27780.48805"/>
    <n v="5.5561859602093477E-7"/>
    <n v="520.08463253517243"/>
    <n v="520.36"/>
    <m/>
    <n v="798620.72046489536"/>
    <m/>
    <m/>
    <n v="6992.5386316573085"/>
    <m/>
    <m/>
    <n v="37.472091915740371"/>
    <m/>
    <m/>
    <n v="52.494956859473518"/>
    <n v="52.48"/>
    <n v="2.8500113326068721E-4"/>
    <n v="42.731732786102285"/>
    <m/>
    <m/>
    <m/>
    <n v="431.23143451242976"/>
    <n v="432.81799999999998"/>
    <n v="-3.6656642920817051E-3"/>
    <n v="40.449545279695606"/>
    <n v="2672"/>
    <n v="0.89809630459126533"/>
    <n v="17607.669999999998"/>
    <n v="79.20731670844161"/>
    <m/>
    <m/>
    <n v="3210.852170994789"/>
    <n v="1.931928592636434"/>
    <m/>
    <m/>
    <n v="14705.569487400891"/>
    <n v="72726"/>
    <m/>
    <n v="-0.79779488095865458"/>
    <n v="32.32241069640498"/>
    <m/>
    <n v="32.290399999999998"/>
    <n v="9.9133787147209773E-4"/>
    <n v="32.91541517673182"/>
    <m/>
    <e v="#DIV/0!"/>
    <n v="4267.2989874660207"/>
    <n v="2858.7849950474179"/>
    <n v="3366.5322974059118"/>
    <m/>
  </r>
  <r>
    <x v="2666"/>
    <n v="14.39"/>
    <n v="16.46"/>
    <n v="792.1712"/>
    <n v="706.28139999999996"/>
    <n v="568.81380000000001"/>
    <n v="30006.315361000001"/>
    <n v="26755.527578000001"/>
    <n v="5.5561859602093477E-7"/>
    <n v="483.51670997195362"/>
    <n v="483.78"/>
    <m/>
    <n v="686320.86313824239"/>
    <m/>
    <m/>
    <n v="6255.2261771070398"/>
    <m/>
    <m/>
    <n v="38.788028579565903"/>
    <m/>
    <m/>
    <n v="50.556953003317595"/>
    <n v="50.52"/>
    <n v="7.3145295561349855E-4"/>
    <n v="44.306704908784333"/>
    <m/>
    <m/>
    <m/>
    <n v="400.90888368529255"/>
    <n v="402.40800000000002"/>
    <n v="-3.725364094917305E-3"/>
    <n v="43.048287080258966"/>
    <n v="2673"/>
    <n v="0.87424058323207776"/>
    <n v="16835.66"/>
    <n v="75.728550707214964"/>
    <m/>
    <m/>
    <n v="3351.6322960499319"/>
    <n v="2.0164430234059671"/>
    <m/>
    <m/>
    <n v="12637.851007055422"/>
    <n v="62499.5"/>
    <m/>
    <n v="-0.79779276622924311"/>
    <n v="34.592723709974834"/>
    <m/>
    <n v="34.571550000000002"/>
    <n v="6.1246053401808886E-4"/>
    <n v="35.227737970841204"/>
    <m/>
    <e v="#DIV/0!"/>
    <n v="4541.4580213327454"/>
    <n v="2959.1791763340229"/>
    <n v="3602.9961601169298"/>
    <m/>
  </r>
  <r>
    <x v="2667"/>
    <n v="15.15"/>
    <n v="16.89"/>
    <n v="819.83479999999997"/>
    <n v="730.9452"/>
    <n v="563.36770000000001"/>
    <n v="30404.331479"/>
    <n v="27110.409043"/>
    <n v="5.5561859602093477E-7"/>
    <n v="500.38951110493105"/>
    <n v="500.66"/>
    <m/>
    <n v="734221.60925349558"/>
    <m/>
    <m/>
    <n v="6582.8178255847997"/>
    <m/>
    <m/>
    <n v="38.109785223094136"/>
    <m/>
    <m/>
    <n v="51.226312127560206"/>
    <n v="51.2"/>
    <n v="5.1390874141032938E-4"/>
    <n v="43.717434441027976"/>
    <m/>
    <m/>
    <m/>
    <n v="414.89694359723813"/>
    <n v="416.48599999999999"/>
    <n v="-3.8153897196109288E-3"/>
    <n v="42.633376775099094"/>
    <n v="2674"/>
    <n v="0.89698046181172286"/>
    <n v="17113.68"/>
    <n v="76.973102901855626"/>
    <m/>
    <m/>
    <n v="3296.2842543962156"/>
    <n v="1.982955981912359"/>
    <m/>
    <m/>
    <n v="13520.039129076358"/>
    <n v="66862"/>
    <m/>
    <n v="-0.79779188284711255"/>
    <n v="33.383168680673748"/>
    <m/>
    <n v="33.3645"/>
    <n v="5.5953725288104827E-4"/>
    <n v="33.996324186311"/>
    <m/>
    <e v="#DIV/0!"/>
    <n v="4497.6862975011127"/>
    <n v="2907.4352829097647"/>
    <n v="3477.0152699574978"/>
    <m/>
  </r>
  <r>
    <x v="2668"/>
    <n v="14.52"/>
    <n v="16.739999999999998"/>
    <n v="814.55409999999995"/>
    <n v="726.23670000000004"/>
    <n v="558.21939999999995"/>
    <n v="30574.776238999999"/>
    <n v="27262.373219000001"/>
    <n v="5.5561859602093477E-7"/>
    <n v="497.15429165253522"/>
    <n v="497.42"/>
    <m/>
    <n v="724730.03768849454"/>
    <m/>
    <m/>
    <n v="6519.1489073610182"/>
    <m/>
    <m/>
    <n v="38.231535257464238"/>
    <m/>
    <m/>
    <n v="51.512227512432752"/>
    <n v="51.48"/>
    <n v="6.2602005502632174E-4"/>
    <n v="43.470797829251111"/>
    <m/>
    <m/>
    <m/>
    <n v="412.21246030316331"/>
    <n v="413.80799999999999"/>
    <n v="-3.8557487937320722E-3"/>
    <n v="42.241054560421404"/>
    <n v="2675"/>
    <n v="0.86738351254480295"/>
    <n v="17177.87"/>
    <n v="77.255780885200267"/>
    <m/>
    <m/>
    <n v="3283.9205496705404"/>
    <n v="1.9753310412550977"/>
    <m/>
    <m/>
    <n v="13345.406418400627"/>
    <n v="66010.75"/>
    <m/>
    <n v="-0.79782980168532203"/>
    <n v="33.596646833948746"/>
    <m/>
    <n v="33.583950000000002"/>
    <n v="3.7806255514150067E-4"/>
    <n v="34.214070439355432"/>
    <m/>
    <e v="#DIV/0!"/>
    <n v="4456.2975457147013"/>
    <n v="2916.7237200801897"/>
    <n v="3499.2500316075866"/>
    <m/>
  </r>
  <r>
    <x v="2669"/>
    <n v="14.03"/>
    <n v="16.510000000000002"/>
    <n v="798.71839999999997"/>
    <n v="712.11760000000004"/>
    <n v="576.10680000000002"/>
    <n v="30462.688552"/>
    <n v="27162.413713999998"/>
    <n v="5.5561859602093477E-7"/>
    <n v="487.47725658007334"/>
    <n v="487.74"/>
    <m/>
    <n v="696519.32023196202"/>
    <m/>
    <m/>
    <n v="6328.975582509207"/>
    <m/>
    <m/>
    <n v="38.602168902894398"/>
    <m/>
    <m/>
    <n v="51.322131300555796"/>
    <n v="51.32"/>
    <n v="4.1529628912684302E-5"/>
    <n v="43.628597242743304"/>
    <m/>
    <m/>
    <m/>
    <n v="404.18682161339012"/>
    <n v="405.74400000000003"/>
    <n v="-3.8378346607957914E-3"/>
    <n v="43.591806329837695"/>
    <n v="2676"/>
    <n v="0.84978800726832215"/>
    <n v="17031.150000000001"/>
    <n v="76.589941337600322"/>
    <m/>
    <m/>
    <n v="3311.9692438944262"/>
    <n v="1.9920139321613255"/>
    <m/>
    <m/>
    <n v="12826.065877298652"/>
    <n v="63438.25"/>
    <m/>
    <n v="-0.79781810063646696"/>
    <n v="34.248219421536888"/>
    <m/>
    <n v="34.234499999999997"/>
    <n v="4.0074841276749318E-4"/>
    <n v="34.877971164030726"/>
    <m/>
    <e v="#DIV/0!"/>
    <n v="4598.7975817000606"/>
    <n v="2944.9997476528697"/>
    <n v="3567.1144053643311"/>
    <m/>
  </r>
  <r>
    <x v="2670"/>
    <n v="14.73"/>
    <n v="16.809999999999999"/>
    <n v="807.2595"/>
    <n v="719.73140000000001"/>
    <n v="563.73699999999997"/>
    <n v="30695.235648999998"/>
    <n v="27369.721785999998"/>
    <n v="5.5561859602093477E-7"/>
    <n v="492.65405780721875"/>
    <n v="492.92"/>
    <m/>
    <n v="711318.08441746794"/>
    <m/>
    <m/>
    <n v="6430.2925569382905"/>
    <m/>
    <m/>
    <n v="38.392808131263287"/>
    <m/>
    <m/>
    <n v="51.710133097443077"/>
    <n v="51.68"/>
    <n v="5.8307077095731685E-4"/>
    <n v="43.290884817358155"/>
    <m/>
    <m/>
    <m/>
    <n v="408.4730417024353"/>
    <n v="410.07600000000002"/>
    <n v="-3.9089298021944829E-3"/>
    <n v="42.647592225871499"/>
    <n v="2677"/>
    <n v="0.87626412849494362"/>
    <n v="17218.310000000001"/>
    <n v="77.413472632964854"/>
    <m/>
    <m/>
    <n v="3275.5731013152531"/>
    <n v="1.9695629246673647"/>
    <m/>
    <m/>
    <n v="13099.008311599786"/>
    <n v="64791"/>
    <m/>
    <n v="-0.79782673038539631"/>
    <n v="33.877311237685412"/>
    <m/>
    <n v="33.868200000000002"/>
    <n v="2.6902042876231214E-4"/>
    <n v="34.501292808630062"/>
    <m/>
    <e v="#DIV/0!"/>
    <n v="4499.1859825598194"/>
    <n v="2929.0273959134365"/>
    <n v="3528.4825597375739"/>
    <m/>
  </r>
  <r>
    <x v="2671"/>
    <n v="14.89"/>
    <n v="16.93"/>
    <n v="804.49969999999996"/>
    <n v="717.2704"/>
    <n v="569.23519999999996"/>
    <n v="30780.237897999999"/>
    <n v="27445.499705999999"/>
    <n v="5.5561859602093477E-7"/>
    <n v="490.95783639319347"/>
    <n v="491.22"/>
    <m/>
    <n v="706422.07718581671"/>
    <m/>
    <m/>
    <n v="6397.2502633307995"/>
    <m/>
    <m/>
    <n v="38.457446020490906"/>
    <m/>
    <m/>
    <n v="51.852066117878579"/>
    <n v="51.84"/>
    <n v="2.3275690352186906E-4"/>
    <n v="43.169453589032123"/>
    <m/>
    <m/>
    <m/>
    <n v="407.06462668936291"/>
    <n v="408.67399999999998"/>
    <n v="-3.9380369454310449E-3"/>
    <n v="43.060767134301791"/>
    <n v="2678"/>
    <n v="0.87950383933845255"/>
    <n v="17267.5"/>
    <n v="77.628568850490936"/>
    <m/>
    <m/>
    <n v="3266.2153048268815"/>
    <n v="1.9637500231834353"/>
    <m/>
    <m/>
    <n v="13008.990217210372"/>
    <n v="64351.25"/>
    <m/>
    <n v="-0.79784401674854222"/>
    <n v="33.991565740927882"/>
    <m/>
    <n v="33.985799999999998"/>
    <n v="1.6965146996339442E-4"/>
    <n v="34.618002950623996"/>
    <m/>
    <e v="#DIV/0!"/>
    <n v="4542.7746275297295"/>
    <n v="2933.9586879334011"/>
    <n v="3540.3827078701702"/>
    <m/>
  </r>
  <r>
    <x v="2672"/>
    <n v="14.17"/>
    <n v="16.57"/>
    <n v="781.94410000000005"/>
    <n v="697.16"/>
    <n v="574.04859999999996"/>
    <n v="30426.459161999999"/>
    <n v="27130.034191999999"/>
    <n v="5.5561859602093477E-7"/>
    <n v="477.18131234666231"/>
    <n v="477.44"/>
    <m/>
    <n v="666779.82184966165"/>
    <m/>
    <m/>
    <n v="6128.1480642802608"/>
    <m/>
    <m/>
    <n v="38.995554517208618"/>
    <m/>
    <m/>
    <n v="51.25484436146624"/>
    <n v="51.24"/>
    <n v="2.897026047274931E-4"/>
    <n v="43.664063435618502"/>
    <m/>
    <m/>
    <m/>
    <n v="395.64020952846681"/>
    <n v="397.18799999999999"/>
    <n v="-3.896871183251216E-3"/>
    <n v="43.422089134411138"/>
    <n v="2679"/>
    <n v="0.85515992757996373"/>
    <n v="17021.87"/>
    <n v="76.518328116200053"/>
    <m/>
    <m/>
    <n v="3312.677182071684"/>
    <n v="1.9914955451770868"/>
    <m/>
    <m/>
    <n v="12279.099785068345"/>
    <n v="60737.25"/>
    <m/>
    <n v="-0.79783247043505678"/>
    <n v="34.94297344629085"/>
    <m/>
    <n v="34.935000000000002"/>
    <n v="2.2823661917414917E-4"/>
    <n v="35.5873053688249"/>
    <m/>
    <e v="#DIV/0!"/>
    <n v="4580.8929548076831"/>
    <n v="2975.0115466737993"/>
    <n v="3639.4763305021461"/>
    <m/>
  </r>
  <r>
    <x v="2673"/>
    <n v="13.67"/>
    <n v="16.260000000000002"/>
    <n v="760.55740000000003"/>
    <n v="678.09180000000003"/>
    <n v="593.15700000000004"/>
    <n v="29835.478858999999"/>
    <n v="26603.066056"/>
    <n v="5.5561859602093477E-7"/>
    <n v="464.11876356973147"/>
    <n v="464.37"/>
    <m/>
    <n v="630277.15072351007"/>
    <m/>
    <m/>
    <n v="5876.6729138447399"/>
    <m/>
    <m/>
    <n v="39.527814335865585"/>
    <m/>
    <m/>
    <n v="50.25808391212589"/>
    <n v="50.24"/>
    <n v="3.5995048021275622E-4"/>
    <n v="44.510563504165937"/>
    <m/>
    <m/>
    <m/>
    <n v="384.80788366618202"/>
    <n v="386.22800000000001"/>
    <n v="-3.6768860202212039E-3"/>
    <n v="44.864594834321842"/>
    <n v="2680"/>
    <n v="0.84071340713407128"/>
    <n v="16629.43"/>
    <n v="74.748357551656397"/>
    <m/>
    <m/>
    <n v="3389.0511076939692"/>
    <n v="2.0372164318017005"/>
    <m/>
    <m/>
    <n v="11607.011085694283"/>
    <n v="57400"/>
    <m/>
    <n v="-0.79778726331543059"/>
    <n v="35.897035581975061"/>
    <m/>
    <n v="35.886150000000001"/>
    <n v="3.0333657901615574E-4"/>
    <n v="36.559330855053631"/>
    <m/>
    <e v="#DIV/0!"/>
    <n v="4733.0727400210608"/>
    <n v="3015.6182036617438"/>
    <n v="3738.8464246353224"/>
    <m/>
  </r>
  <r>
    <x v="2674"/>
    <n v="13.12"/>
    <n v="15.83"/>
    <n v="760.05840000000001"/>
    <n v="677.64660000000003"/>
    <n v="599.71849999999995"/>
    <n v="29880.692147000002"/>
    <n v="26643.366098999999"/>
    <n v="5.5561859602093477E-7"/>
    <n v="463.80294684903117"/>
    <n v="464.05"/>
    <m/>
    <n v="629421.4311400943"/>
    <m/>
    <m/>
    <n v="5870.8291385071134"/>
    <m/>
    <m/>
    <n v="39.539761151120864"/>
    <m/>
    <m/>
    <n v="50.333018700621238"/>
    <n v="50.32"/>
    <n v="2.5871821584333432E-4"/>
    <n v="44.4415169334303"/>
    <m/>
    <m/>
    <m/>
    <n v="384.54417616688914"/>
    <n v="385.92"/>
    <n v="-3.565049318798863E-3"/>
    <n v="45.35796628013771"/>
    <n v="2681"/>
    <n v="0.8288060644346178"/>
    <n v="16653.919999999998"/>
    <n v="74.852593620645607"/>
    <m/>
    <m/>
    <n v="3384.0600850535407"/>
    <n v="2.0340234104014479"/>
    <m/>
    <m/>
    <n v="11591.379332767494"/>
    <n v="57318"/>
    <m/>
    <n v="-0.7977706944979327"/>
    <n v="35.918930704260518"/>
    <m/>
    <n v="35.908099999999997"/>
    <n v="3.0162287229118512E-4"/>
    <n v="36.582001064747175"/>
    <m/>
    <e v="#DIV/0!"/>
    <n v="4785.1218658299367"/>
    <n v="3016.5296386642835"/>
    <n v="3741.1269054144946"/>
    <m/>
  </r>
  <r>
    <x v="2675"/>
    <n v="12.67"/>
    <n v="15.04"/>
    <n v="728.2971"/>
    <n v="649.32799999999997"/>
    <n v="624.57799999999997"/>
    <n v="29165.433821999999"/>
    <n v="26005.555692000002"/>
    <n v="6.9441778594026005E-7"/>
    <n v="444.38905281736641"/>
    <n v="444.63"/>
    <m/>
    <n v="576737.83447294508"/>
    <m/>
    <m/>
    <n v="5502.6611824001229"/>
    <m/>
    <m/>
    <n v="40.362785346730341"/>
    <m/>
    <m/>
    <n v="49.12459648901747"/>
    <n v="49.12"/>
    <n v="9.3576730811673059E-5"/>
    <n v="45.500439594076646"/>
    <m/>
    <m/>
    <m/>
    <n v="368.44241879983252"/>
    <n v="369.77"/>
    <n v="-3.5902890990817671E-3"/>
    <n v="47.229018841852877"/>
    <n v="2682"/>
    <n v="0.84242021276595747"/>
    <n v="16196.61"/>
    <n v="72.780120101702551"/>
    <m/>
    <m/>
    <n v="3476.9850250974355"/>
    <n v="2.0892826115911394"/>
    <m/>
    <m/>
    <n v="10621.506586141089"/>
    <n v="52523.5"/>
    <m/>
    <n v="-0.79777610810130528"/>
    <n v="37.414741191926318"/>
    <m/>
    <n v="37.405650000000001"/>
    <n v="2.4304328159829858E-4"/>
    <n v="38.106584266820064"/>
    <m/>
    <e v="#DIV/0!"/>
    <n v="4982.5119884356109"/>
    <n v="3079.3190133877433"/>
    <n v="3896.9226585476445"/>
    <m/>
  </r>
  <r>
    <x v="2676"/>
    <n v="12.92"/>
    <n v="15.36"/>
    <n v="726.31110000000001"/>
    <n v="647.55690000000004"/>
    <n v="621.50930000000005"/>
    <n v="28959.706426000001"/>
    <n v="25822.099414"/>
    <n v="6.9441778594026005E-7"/>
    <n v="443.16643801923311"/>
    <n v="443.41"/>
    <m/>
    <n v="573566.09559475421"/>
    <m/>
    <m/>
    <n v="5480.095134729404"/>
    <m/>
    <m/>
    <n v="40.416779923215046"/>
    <m/>
    <m/>
    <n v="48.776891590871777"/>
    <n v="48.76"/>
    <n v="3.4642311057786479E-4"/>
    <n v="45.819759648827002"/>
    <m/>
    <m/>
    <m/>
    <n v="367.42688914153075"/>
    <n v="368.76"/>
    <n v="-3.6151178502800141E-3"/>
    <n v="46.993945626859151"/>
    <n v="2683"/>
    <n v="0.84114583333333337"/>
    <n v="16050.12"/>
    <n v="72.116229947038534"/>
    <m/>
    <m/>
    <n v="3508.4325648188046"/>
    <n v="2.107979253496393"/>
    <m/>
    <m/>
    <n v="10563.208396498643"/>
    <n v="52235"/>
    <m/>
    <n v="-0.79777527718007768"/>
    <n v="37.515045876120979"/>
    <m/>
    <n v="37.505749999999999"/>
    <n v="2.4785202591548483E-4"/>
    <n v="38.209136640298397"/>
    <m/>
    <e v="#DIV/0!"/>
    <n v="4957.7125083577312"/>
    <n v="3083.4383159720637"/>
    <n v="3907.3698668977318"/>
    <m/>
  </r>
  <r>
    <x v="2677"/>
    <n v="13.02"/>
    <n v="15.74"/>
    <n v="743.02980000000002"/>
    <n v="662.46230000000003"/>
    <n v="617.40520000000004"/>
    <n v="29297.531131"/>
    <n v="26123.304948000001"/>
    <n v="6.9441778594026005E-7"/>
    <n v="453.3564758212263"/>
    <n v="453.6"/>
    <m/>
    <n v="599943.96438264137"/>
    <m/>
    <m/>
    <n v="5669.2511946276918"/>
    <m/>
    <m/>
    <n v="39.950585386114177"/>
    <m/>
    <m/>
    <n v="49.344687190203324"/>
    <n v="49.32"/>
    <n v="5.0055130177062424E-4"/>
    <n v="45.283645087721034"/>
    <m/>
    <m/>
    <m/>
    <n v="375.87347144141353"/>
    <n v="377.30200000000002"/>
    <n v="-3.7861674695244263E-3"/>
    <n v="46.680618221087819"/>
    <n v="2684"/>
    <n v="0.82719186785260479"/>
    <n v="16251.2"/>
    <n v="73.014018942976165"/>
    <m/>
    <m/>
    <n v="3464.4780261528153"/>
    <n v="2.0813726299414705"/>
    <m/>
    <m/>
    <n v="11049.121793809079"/>
    <n v="54650.75"/>
    <m/>
    <n v="-0.7978230528618715"/>
    <n v="36.649821242342242"/>
    <m/>
    <n v="36.645949999999999"/>
    <n v="1.0563902265436909E-4"/>
    <n v="37.328287789125874"/>
    <m/>
    <e v="#DIV/0!"/>
    <n v="4924.657458859695"/>
    <n v="3047.8718482543327"/>
    <n v="3817.2526197194047"/>
    <m/>
  </r>
  <r>
    <x v="2678"/>
    <n v="13.79"/>
    <n v="15.89"/>
    <n v="759.82749999999999"/>
    <n v="677.43820000000005"/>
    <n v="605.96870000000001"/>
    <n v="29888.000759999999"/>
    <n v="26649.782303"/>
    <n v="6.9441778594026005E-7"/>
    <n v="463.59421675995748"/>
    <n v="463.84"/>
    <m/>
    <n v="627041.22155093064"/>
    <m/>
    <m/>
    <n v="5861.4371862312582"/>
    <m/>
    <m/>
    <n v="39.497987503092872"/>
    <m/>
    <m/>
    <n v="50.337964671126294"/>
    <n v="50.32"/>
    <n v="3.5700856769271816E-4"/>
    <n v="44.369408535297154"/>
    <m/>
    <m/>
    <m/>
    <n v="384.35956720597409"/>
    <n v="385.83"/>
    <n v="-3.8110898427439199E-3"/>
    <n v="45.812980391543"/>
    <n v="2685"/>
    <n v="0.86784140969162982"/>
    <n v="16587.03"/>
    <n v="74.517030028555212"/>
    <m/>
    <m/>
    <n v="3392.8848111580519"/>
    <n v="2.0381679732938016"/>
    <m/>
    <m/>
    <n v="11548.29476182822"/>
    <n v="57119.5"/>
    <m/>
    <n v="-0.79782220149286642"/>
    <n v="35.819631655753632"/>
    <m/>
    <n v="35.816049999999997"/>
    <n v="1.0000141706401067E-4"/>
    <n v="36.483104804507711"/>
    <m/>
    <e v="#DIV/0!"/>
    <n v="4833.1244142753267"/>
    <n v="3013.3426834646821"/>
    <n v="3730.7844387884734"/>
    <m/>
  </r>
  <r>
    <x v="2679"/>
    <n v="13.31"/>
    <n v="15.96"/>
    <n v="746.77210000000002"/>
    <n v="665.798"/>
    <n v="606.14790000000005"/>
    <n v="29410.599844"/>
    <n v="26224.086931000002"/>
    <n v="6.9441778594026005E-7"/>
    <n v="455.61760429505512"/>
    <n v="455.86"/>
    <m/>
    <n v="605465.78016701003"/>
    <m/>
    <m/>
    <n v="5710.3096794984358"/>
    <m/>
    <m/>
    <n v="39.836291170003356"/>
    <m/>
    <m/>
    <n v="49.532708750467705"/>
    <n v="49.52"/>
    <n v="2.5663874127013209E-4"/>
    <n v="45.076515759876642"/>
    <m/>
    <m/>
    <m/>
    <n v="377.74437498801962"/>
    <n v="379.19799999999998"/>
    <n v="-3.8334195116545011E-3"/>
    <n v="45.823577952959205"/>
    <n v="2686"/>
    <n v="0.83395989974937346"/>
    <n v="16319.77"/>
    <n v="73.310643034582753"/>
    <m/>
    <m/>
    <n v="3447.5529702335521"/>
    <n v="2.0708118162908997"/>
    <m/>
    <m/>
    <n v="11151.057796827028"/>
    <n v="55157"/>
    <m/>
    <n v="-0.79783059635536691"/>
    <n v="36.433411745071659"/>
    <m/>
    <n v="36.430199999999999"/>
    <n v="8.8161609644199501E-5"/>
    <n v="37.108635323413381"/>
    <m/>
    <e v="#DIV/0!"/>
    <n v="4834.2424234590708"/>
    <n v="3039.1522232391872"/>
    <n v="3794.7125446962309"/>
    <m/>
  </r>
  <r>
    <x v="2680"/>
    <n v="13.99"/>
    <n v="15.93"/>
    <n v="748.98379999999997"/>
    <n v="667.76850000000002"/>
    <n v="608.05510000000004"/>
    <n v="29435.906264000001"/>
    <n v="26246.596877"/>
    <n v="6.9441778594026005E-7"/>
    <n v="456.93357121172653"/>
    <n v="457.18"/>
    <m/>
    <n v="608968.33620200423"/>
    <m/>
    <m/>
    <n v="5735.4950859681703"/>
    <m/>
    <m/>
    <n v="39.774235478355195"/>
    <m/>
    <m/>
    <n v="49.571702905666321"/>
    <n v="49.56"/>
    <n v="2.3613611110406829E-4"/>
    <n v="45.03292012705316"/>
    <m/>
    <m/>
    <m/>
    <n v="378.82965424617566"/>
    <n v="380.28800000000001"/>
    <n v="-3.8348455744707799E-3"/>
    <n v="45.958880354498419"/>
    <n v="2687"/>
    <n v="0.87821720025109862"/>
    <n v="16319.77"/>
    <n v="73.293471608368137"/>
    <m/>
    <m/>
    <n v="3447.5529702335521"/>
    <n v="2.0702229672742769"/>
    <m/>
    <m/>
    <n v="11215.929319351404"/>
    <n v="55473"/>
    <m/>
    <n v="-0.79781282210532323"/>
    <n v="36.320507794659711"/>
    <m/>
    <n v="36.3187"/>
    <n v="4.9775863665502129E-5"/>
    <n v="36.994780246889334"/>
    <m/>
    <e v="#DIV/0!"/>
    <n v="4848.516398533392"/>
    <n v="3034.4179297671294"/>
    <n v="3782.9530630431864"/>
    <m/>
  </r>
  <r>
    <x v="2681"/>
    <n v="13.86"/>
    <n v="15.7"/>
    <n v="745.80240000000003"/>
    <n v="664.9316"/>
    <n v="618.87800000000004"/>
    <n v="29519.973263"/>
    <n v="26321.537194"/>
    <n v="6.9441778594026005E-7"/>
    <n v="454.98159582038511"/>
    <n v="455.23"/>
    <m/>
    <n v="603767.26551590825"/>
    <m/>
    <m/>
    <n v="5698.8910370460117"/>
    <m/>
    <m/>
    <n v="39.857685070115387"/>
    <m/>
    <m/>
    <n v="49.71206421971241"/>
    <n v="49.68"/>
    <n v="6.4541505057191806E-4"/>
    <n v="44.902710697007279"/>
    <m/>
    <m/>
    <m/>
    <n v="377.20940985923772"/>
    <n v="378.65600000000001"/>
    <n v="-3.8203280570288101E-3"/>
    <n v="46.773900421611927"/>
    <n v="2688"/>
    <n v="0.88280254777070066"/>
    <n v="16366.99"/>
    <n v="73.499801160702702"/>
    <m/>
    <m/>
    <n v="3437.5777407263704"/>
    <n v="2.0640372582842916"/>
    <m/>
    <m/>
    <n v="11120.256663262528"/>
    <n v="54998.5"/>
    <m/>
    <n v="-0.79780800088616"/>
    <n v="36.473110419048382"/>
    <m/>
    <n v="36.471800000000002"/>
    <n v="3.5929651083232983E-5"/>
    <n v="37.150597914828651"/>
    <m/>
    <e v="#DIV/0!"/>
    <n v="4934.4984357382391"/>
    <n v="3040.7843862036502"/>
    <n v="3798.847349781227"/>
    <m/>
  </r>
  <r>
    <x v="2682"/>
    <n v="13.96"/>
    <n v="15.97"/>
    <n v="755.55200000000002"/>
    <n v="673.62350000000004"/>
    <n v="604.06449999999995"/>
    <n v="29855.76597"/>
    <n v="26620.929086"/>
    <n v="6.9441778594026005E-7"/>
    <n v="460.91816349364882"/>
    <n v="461.16"/>
    <m/>
    <n v="619524.4240364522"/>
    <m/>
    <m/>
    <n v="5810.5780700857595"/>
    <m/>
    <m/>
    <n v="39.596147202808304"/>
    <m/>
    <m/>
    <n v="50.276318075410089"/>
    <n v="50.24"/>
    <n v="7.2289162838545806E-4"/>
    <n v="44.390357896224394"/>
    <m/>
    <m/>
    <m/>
    <n v="382.12924947325808"/>
    <n v="383.60399999999998"/>
    <n v="-3.8444607635528261E-3"/>
    <n v="45.651378218209544"/>
    <n v="2689"/>
    <n v="0.87413901064495936"/>
    <n v="16560.400000000001"/>
    <n v="74.362547211347376"/>
    <m/>
    <m/>
    <n v="3396.9556158986597"/>
    <n v="2.0394530213877111"/>
    <m/>
    <m/>
    <n v="11410.597246673979"/>
    <n v="56441.25"/>
    <m/>
    <n v="-0.79783230798974192"/>
    <n v="35.9946620883143"/>
    <m/>
    <n v="35.993749999999999"/>
    <n v="2.5340185846101093E-5"/>
    <n v="36.663639456019354"/>
    <m/>
    <e v="#DIV/0!"/>
    <n v="4816.0758965263685"/>
    <n v="3020.8313893873678"/>
    <n v="3749.014688065949"/>
    <m/>
  </r>
  <r>
    <x v="2683"/>
    <n v="13.58"/>
    <n v="16.010000000000002"/>
    <n v="738.91890000000001"/>
    <n v="658.79349999999999"/>
    <n v="608.78089999999997"/>
    <n v="29633.652153999999"/>
    <n v="26422.862552999999"/>
    <n v="6.9441778594026005E-7"/>
    <n v="450.76028887153723"/>
    <n v="451"/>
    <m/>
    <n v="592220.07352809433"/>
    <m/>
    <m/>
    <n v="5618.6420663791141"/>
    <m/>
    <m/>
    <n v="40.030965114716757"/>
    <m/>
    <m/>
    <n v="49.901067504620151"/>
    <n v="49.88"/>
    <n v="4.2236376544013687E-4"/>
    <n v="44.719010536286518"/>
    <m/>
    <m/>
    <m/>
    <n v="373.7058219532604"/>
    <n v="375.11599999999999"/>
    <n v="-3.7593119108211281E-3"/>
    <n v="46.004851783412633"/>
    <n v="2690"/>
    <n v="0.84821986258588378"/>
    <n v="16416.82"/>
    <n v="73.712061897035625"/>
    <m/>
    <m/>
    <n v="3426.4074943152882"/>
    <n v="2.0569402379730666"/>
    <m/>
    <m/>
    <n v="10907.815006825003"/>
    <n v="53947.75"/>
    <m/>
    <n v="-0.79780778611109815"/>
    <n v="36.785380748602101"/>
    <m/>
    <n v="36.784300000000002"/>
    <n v="2.9380703237436023E-5"/>
    <n v="37.469439316097038"/>
    <m/>
    <e v="#DIV/0!"/>
    <n v="4853.366238765253"/>
    <n v="3054.0041016271025"/>
    <n v="3831.3717849119621"/>
    <m/>
  </r>
  <r>
    <x v="2684"/>
    <n v="12.9"/>
    <n v="15.79"/>
    <n v="730.24580000000003"/>
    <n v="651.06039999999996"/>
    <n v="622.0883"/>
    <n v="29633.672731999999"/>
    <n v="26422.862552999999"/>
    <n v="6.9441778594026005E-7"/>
    <n v="445.45860380680796"/>
    <n v="445.7"/>
    <m/>
    <n v="578291.04655641096"/>
    <m/>
    <m/>
    <n v="5519.6593797549622"/>
    <m/>
    <m/>
    <n v="40.264864358477332"/>
    <m/>
    <m/>
    <n v="49.899885389980909"/>
    <n v="49.88"/>
    <n v="3.9866459464521498E-4"/>
    <n v="44.717387599162151"/>
    <m/>
    <m/>
    <m/>
    <n v="369.3085355828581"/>
    <n v="370.65800000000002"/>
    <n v="-3.6407265380536957E-3"/>
    <n v="47.007449542834436"/>
    <n v="2691"/>
    <n v="0.81697276757441428"/>
    <n v="16438.39"/>
    <n v="73.803148745052511"/>
    <m/>
    <m/>
    <n v="3421.9055499891406"/>
    <n v="2.0540429012153778"/>
    <m/>
    <m/>
    <n v="10651.37816934361"/>
    <n v="52660.25"/>
    <m/>
    <n v="-0.79773399918641463"/>
    <n v="37.215444301705368"/>
    <m/>
    <n v="37.214599999999997"/>
    <n v="2.2687378216312837E-5"/>
    <n v="37.907890141669341"/>
    <m/>
    <e v="#DIV/0!"/>
    <n v="4959.1371287476431"/>
    <n v="3071.8485190116253"/>
    <n v="3876.164942670468"/>
    <m/>
  </r>
  <r>
    <x v="2685"/>
    <n v="12.62"/>
    <n v="15.55"/>
    <n v="712.45809999999994"/>
    <n v="635.2002"/>
    <n v="635.00369999999998"/>
    <n v="29610.250625000001"/>
    <n v="26401.923187"/>
    <n v="5.4946443706072046E-7"/>
    <n v="434.57610463060564"/>
    <n v="434.81"/>
    <m/>
    <n v="550042.35718491394"/>
    <m/>
    <m/>
    <n v="5317.813356720103"/>
    <m/>
    <m/>
    <n v="40.752119625671938"/>
    <m/>
    <m/>
    <n v="49.856797869664113"/>
    <n v="49.84"/>
    <n v="3.3703590818845441E-4"/>
    <n v="44.747933079299038"/>
    <m/>
    <m/>
    <m/>
    <n v="360.28087601692613"/>
    <n v="361.56799999999998"/>
    <n v="-3.5598393195024336E-3"/>
    <n v="47.974120762250301"/>
    <n v="2692"/>
    <n v="0.81157556270096454"/>
    <n v="16373.77"/>
    <n v="73.495806644442197"/>
    <m/>
    <m/>
    <n v="3435.3572041134371"/>
    <n v="2.0615310532316862"/>
    <m/>
    <m/>
    <n v="10131.406649863397"/>
    <n v="50082"/>
    <m/>
    <n v="-0.79770363304453906"/>
    <n v="38.116707205518217"/>
    <m/>
    <n v="38.117550000000001"/>
    <n v="-2.2110405358821694E-5"/>
    <n v="38.827120175628558"/>
    <m/>
    <e v="#DIV/0!"/>
    <n v="5061.1178824817653"/>
    <n v="3109.0217318054551"/>
    <n v="3970.0357465111369"/>
    <m/>
  </r>
  <r>
    <x v="2686"/>
    <n v="12.25"/>
    <n v="15.41"/>
    <n v="708.15819999999997"/>
    <n v="631.36620000000005"/>
    <n v="637.88699999999994"/>
    <n v="29721.682829000001"/>
    <n v="26501.266991"/>
    <n v="5.4946443706072046E-7"/>
    <n v="431.94277391257367"/>
    <n v="432.17"/>
    <m/>
    <n v="543378.09813727345"/>
    <m/>
    <m/>
    <n v="5269.6162025817439"/>
    <m/>
    <m/>
    <n v="40.874043455667952"/>
    <m/>
    <m/>
    <n v="50.043203607938601"/>
    <n v="50.04"/>
    <n v="6.4020942018405691E-5"/>
    <n v="44.577933511060778"/>
    <m/>
    <m/>
    <m/>
    <n v="358.09595776243242"/>
    <n v="359.37599999999998"/>
    <n v="-3.5618467498318429E-3"/>
    <n v="48.188849451648764"/>
    <n v="2693"/>
    <n v="0.79493835171966254"/>
    <n v="16402.87"/>
    <n v="73.620676885019975"/>
    <m/>
    <m/>
    <n v="3429.2517748421274"/>
    <n v="2.0576721582269388"/>
    <m/>
    <m/>
    <n v="10008.765197925211"/>
    <n v="49469"/>
    <m/>
    <n v="-0.79767601532423915"/>
    <n v="38.344989531069594"/>
    <m/>
    <n v="38.345999999999997"/>
    <n v="-2.6351351650855115E-5"/>
    <n v="39.060053214914561"/>
    <m/>
    <e v="#DIV/0!"/>
    <n v="5083.771079508183"/>
    <n v="3118.3234280255401"/>
    <n v="3993.8124328825261"/>
    <m/>
  </r>
  <r>
    <x v="2687"/>
    <n v="12.07"/>
    <n v="15.32"/>
    <n v="697.45939999999996"/>
    <n v="621.82730000000004"/>
    <n v="648.67830000000004"/>
    <n v="29562.094104"/>
    <n v="26358.955526999998"/>
    <n v="5.4946443706072046E-7"/>
    <n v="425.40664229192146"/>
    <n v="425.64"/>
    <m/>
    <n v="526935.47589964035"/>
    <m/>
    <m/>
    <n v="5150.1440273610451"/>
    <m/>
    <m/>
    <n v="41.181741202000069"/>
    <m/>
    <m/>
    <n v="49.77328606307826"/>
    <n v="49.76"/>
    <n v="2.6700287536707279E-4"/>
    <n v="44.815683441282786"/>
    <m/>
    <m/>
    <m/>
    <n v="352.67557381191079"/>
    <n v="353.94799999999998"/>
    <n v="-3.594952332232948E-3"/>
    <n v="49.000917672839265"/>
    <n v="2694"/>
    <n v="0.78785900783289819"/>
    <n v="16289.2"/>
    <n v="73.104785445397553"/>
    <m/>
    <m/>
    <n v="3453.0160946987316"/>
    <n v="2.0717351815420582"/>
    <m/>
    <m/>
    <n v="9706.0063008682391"/>
    <n v="47973.25"/>
    <m/>
    <n v="-0.79767878347061671"/>
    <n v="38.922506047378882"/>
    <m/>
    <n v="38.923050000000003"/>
    <n v="-1.3975077007621906E-5"/>
    <n v="39.648741348022838"/>
    <m/>
    <e v="#DIV/0!"/>
    <n v="5169.4417063119672"/>
    <n v="3141.7980101812977"/>
    <n v="4053.963515755092"/>
    <m/>
  </r>
  <r>
    <x v="2688"/>
    <n v="13.33"/>
    <n v="15.93"/>
    <n v="723.12969999999996"/>
    <n v="644.71320000000003"/>
    <n v="626.46820000000002"/>
    <n v="29692.285211999999"/>
    <n v="26475.011084999998"/>
    <n v="5.4946443706072046E-7"/>
    <n v="441.04241172356228"/>
    <n v="441.28"/>
    <m/>
    <n v="565671.90253136028"/>
    <m/>
    <m/>
    <n v="5434.3607441835784"/>
    <m/>
    <m/>
    <n v="40.421805004747981"/>
    <m/>
    <m/>
    <n v="49.990049058090008"/>
    <n v="49.96"/>
    <n v="6.0146233166546992E-4"/>
    <n v="44.615113512172336"/>
    <m/>
    <m/>
    <m/>
    <n v="365.63450352871979"/>
    <n v="366.93799999999999"/>
    <n v="-3.5523616286134985E-3"/>
    <n v="47.317081501236991"/>
    <n v="2695"/>
    <n v="0.83678593848085381"/>
    <n v="16417.810000000001"/>
    <n v="73.670472040359797"/>
    <m/>
    <m/>
    <n v="3425.7530983613296"/>
    <n v="2.0549883130837396"/>
    <m/>
    <m/>
    <n v="10419.748960788296"/>
    <n v="51499"/>
    <m/>
    <n v="-0.79767084873903771"/>
    <n v="37.486499478808987"/>
    <m/>
    <n v="37.487749999999998"/>
    <n v="-3.3358128749050309E-5"/>
    <n v="38.186715397905829"/>
    <m/>
    <e v="#DIV/0!"/>
    <n v="4991.8023202458926"/>
    <n v="3083.8216846859737"/>
    <n v="3904.3966242943857"/>
    <m/>
  </r>
  <r>
    <x v="2689"/>
    <n v="14.29"/>
    <n v="16.739999999999998"/>
    <n v="757.80920000000003"/>
    <n v="675.63099999999997"/>
    <n v="601.78189999999995"/>
    <n v="30494.275642000001"/>
    <n v="27190.059104"/>
    <n v="6.9441778594026005E-7"/>
    <n v="462.15989874269059"/>
    <n v="462.41"/>
    <m/>
    <n v="619843.73276866507"/>
    <m/>
    <m/>
    <n v="5825.1076378986118"/>
    <m/>
    <m/>
    <n v="39.449492577031556"/>
    <m/>
    <m/>
    <n v="51.336527839135265"/>
    <n v="51.32"/>
    <n v="3.2205454277600687E-4"/>
    <n v="43.405403990293301"/>
    <m/>
    <m/>
    <m/>
    <n v="383.13576718120157"/>
    <n v="384.52199999999999"/>
    <n v="-3.6050806424559045E-3"/>
    <n v="45.443749069748151"/>
    <n v="2696"/>
    <n v="0.85364396654719243"/>
    <n v="16950.34"/>
    <n v="76.042240647272223"/>
    <m/>
    <m/>
    <n v="3314.6349713108671"/>
    <n v="1.9877670770129339"/>
    <m/>
    <m/>
    <n v="11417.971394881175"/>
    <n v="56435.75"/>
    <m/>
    <n v="-0.79768194105897106"/>
    <n v="35.68381433798146"/>
    <m/>
    <n v="35.6873"/>
    <n v="-9.7672337737497728E-5"/>
    <n v="36.351463309872422"/>
    <m/>
    <e v="#DIV/0!"/>
    <n v="4794.171678595827"/>
    <n v="3009.6429549501449"/>
    <n v="3716.6384213047613"/>
    <m/>
  </r>
  <r>
    <x v="2690"/>
    <n v="12.85"/>
    <n v="15.96"/>
    <n v="699.00990000000002"/>
    <n v="623.20749999999998"/>
    <n v="635.71749999999997"/>
    <n v="29242.246834000001"/>
    <n v="26073.675379"/>
    <n v="6.9441778594026005E-7"/>
    <n v="426.28997825390917"/>
    <n v="426.52"/>
    <m/>
    <n v="523630.70565094985"/>
    <m/>
    <m/>
    <n v="5147.0864371366561"/>
    <m/>
    <m/>
    <n v="40.978906721215978"/>
    <m/>
    <m/>
    <n v="49.227560995543634"/>
    <n v="49.2"/>
    <n v="5.6018283625269838E-4"/>
    <n v="45.185925918914499"/>
    <m/>
    <m/>
    <m/>
    <n v="353.39736455379375"/>
    <n v="354.69200000000001"/>
    <n v="-3.6500271960073771E-3"/>
    <n v="48.003315732240992"/>
    <n v="2697"/>
    <n v="0.80513784461152871"/>
    <n v="16158.27"/>
    <n v="72.48321363059965"/>
    <m/>
    <m/>
    <n v="3469.5240721623072"/>
    <n v="2.0804559243481062"/>
    <m/>
    <m/>
    <n v="9645.7619086440063"/>
    <n v="47679.5"/>
    <m/>
    <n v="-0.7976958250685513"/>
    <n v="38.450798719475493"/>
    <m/>
    <n v="38.455649999999999"/>
    <n v="-1.2615260760140412E-4"/>
    <n v="39.170621165872198"/>
    <m/>
    <e v="#DIV/0!"/>
    <n v="5064.1978594016282"/>
    <n v="3126.323555980885"/>
    <n v="4004.8329614401428"/>
    <m/>
  </r>
  <r>
    <x v="2691"/>
    <n v="12.47"/>
    <n v="15.55"/>
    <n v="701.23770000000002"/>
    <n v="625.19330000000002"/>
    <n v="648.47270000000003"/>
    <n v="29323.892392999998"/>
    <n v="26146.456050000001"/>
    <n v="6.9441778594026005E-7"/>
    <n v="427.63817063394134"/>
    <n v="427.87"/>
    <m/>
    <n v="526944.26304933603"/>
    <m/>
    <m/>
    <n v="5171.6380039262931"/>
    <m/>
    <m/>
    <n v="40.91255386991795"/>
    <m/>
    <m/>
    <n v="49.363802681125293"/>
    <n v="49.36"/>
    <n v="7.7039731063432981E-5"/>
    <n v="45.058161023157844"/>
    <m/>
    <m/>
    <m/>
    <n v="354.51323788719753"/>
    <n v="355.78199999999998"/>
    <n v="-3.5661222681373506E-3"/>
    <n v="48.963314013323668"/>
    <n v="2698"/>
    <n v="0.80192926045016077"/>
    <n v="16182.12"/>
    <n v="72.58453261703572"/>
    <m/>
    <m/>
    <n v="3464.4029701432742"/>
    <n v="2.0771881960147884"/>
    <m/>
    <m/>
    <n v="9706.9056594498506"/>
    <n v="47961.75"/>
    <m/>
    <n v="-0.79761152044181349"/>
    <n v="38.32649322468739"/>
    <m/>
    <n v="38.323050000000002"/>
    <n v="8.9847355244199179E-5"/>
    <n v="39.04439012222052"/>
    <m/>
    <e v="#DIV/0!"/>
    <n v="5165.4746392642082"/>
    <n v="3121.2614277149755"/>
    <n v="3991.885954891658"/>
    <m/>
  </r>
  <r>
    <x v="2692"/>
    <n v="12.38"/>
    <n v="15.64"/>
    <n v="689.66380000000004"/>
    <n v="614.87400000000002"/>
    <n v="648.31150000000002"/>
    <n v="29088.075464000001"/>
    <n v="25936.173277999998"/>
    <n v="6.9441778594026005E-7"/>
    <n v="420.56976460956855"/>
    <n v="420.8"/>
    <m/>
    <n v="509526.33549585589"/>
    <m/>
    <m/>
    <n v="5043.5468000453538"/>
    <m/>
    <m/>
    <n v="41.249126940907018"/>
    <m/>
    <m/>
    <n v="48.965634780923956"/>
    <n v="48.96"/>
    <n v="1.1508947965599425E-4"/>
    <n v="45.418892712518598"/>
    <m/>
    <m/>
    <m/>
    <n v="348.65169212008288"/>
    <n v="349.87"/>
    <n v="-3.482173035462055E-3"/>
    <n v="48.947990863264252"/>
    <n v="2699"/>
    <n v="0.7915601023017903"/>
    <n v="16063.05"/>
    <n v="72.044820973031818"/>
    <m/>
    <m/>
    <n v="3489.8944670333585"/>
    <n v="2.0922740435685991"/>
    <m/>
    <m/>
    <n v="9386.1493450706512"/>
    <n v="46376.25"/>
    <m/>
    <n v="-0.79760870391481309"/>
    <n v="38.95728716848722"/>
    <m/>
    <n v="38.954149999999998"/>
    <n v="8.0534897750839107E-5"/>
    <n v="39.687407661202755"/>
    <m/>
    <e v="#DIV/0!"/>
    <n v="5163.8580954370482"/>
    <n v="3146.9389385207282"/>
    <n v="4057.5861343973406"/>
    <m/>
  </r>
  <r>
    <x v="2693"/>
    <n v="11.82"/>
    <n v="15.55"/>
    <n v="680.11109999999996"/>
    <n v="606.35680000000002"/>
    <n v="657.00969999999995"/>
    <n v="29115.722428000001"/>
    <n v="25960.806484000001"/>
    <n v="6.9441778594026005E-7"/>
    <n v="414.73423819497918"/>
    <n v="414.96"/>
    <m/>
    <n v="495388.42407443124"/>
    <m/>
    <m/>
    <n v="4938.7050530381293"/>
    <m/>
    <m/>
    <n v="41.533736188722393"/>
    <m/>
    <m/>
    <n v="49.01097941829795"/>
    <n v="49"/>
    <n v="2.2406976118261035E-4"/>
    <n v="45.374108777642007"/>
    <m/>
    <m/>
    <m/>
    <n v="343.81229775198693"/>
    <n v="344.99"/>
    <n v="-3.4137286530423472E-3"/>
    <n v="49.601517576185891"/>
    <n v="2700"/>
    <n v="0.76012861736334403"/>
    <n v="16066.8"/>
    <n v="72.056013468872251"/>
    <m/>
    <m/>
    <n v="3489.0797335766752"/>
    <n v="2.0915873018332483"/>
    <m/>
    <m/>
    <n v="9125.808983804025"/>
    <n v="45083.5"/>
    <m/>
    <n v="-0.79757984664447024"/>
    <n v="39.495081732474873"/>
    <m/>
    <n v="39.490299999999998"/>
    <n v="1.2108625345663704E-4"/>
    <n v="40.235695113590623"/>
    <m/>
    <e v="#DIV/0!"/>
    <n v="5232.8030949679178"/>
    <n v="3168.6520750313844"/>
    <n v="4113.599987634937"/>
    <m/>
  </r>
  <r>
    <x v="2694"/>
    <n v="14.21"/>
    <n v="16.78"/>
    <n v="722.22389999999996"/>
    <n v="643.90139999999997"/>
    <n v="629.49990000000003"/>
    <n v="29870.979394999998"/>
    <n v="26634.171376999999"/>
    <n v="6.9441778594026005E-7"/>
    <n v="440.38256192363008"/>
    <n v="440.62"/>
    <m/>
    <n v="556661.33181693032"/>
    <m/>
    <n v="250296.36142847585"/>
    <n v="5397.2443353598628"/>
    <m/>
    <m/>
    <n v="40.244743850672094"/>
    <m/>
    <m/>
    <n v="50.278637925802734"/>
    <n v="50.24"/>
    <n v="7.690669944810935E-4"/>
    <n v="44.192394689590159"/>
    <n v="44.21"/>
    <n v="-3.9822009522372248E-4"/>
    <m/>
    <n v="365.06907303882866"/>
    <n v="366.24"/>
    <n v="-3.1971574955530491E-3"/>
    <n v="47.515462521050623"/>
    <n v="2701"/>
    <n v="0.84684147794994036"/>
    <n v="16544.02"/>
    <n v="74.178859842488279"/>
    <m/>
    <m/>
    <n v="3385.4462390128874"/>
    <n v="2.0288853762001695"/>
    <m/>
    <m/>
    <n v="10254.881878616747"/>
    <n v="50648.25"/>
    <m/>
    <n v="-0.7975274194346943"/>
    <n v="37.044435703025307"/>
    <m/>
    <n v="37.03275"/>
    <n v="3.1555050665454942E-4"/>
    <n v="37.740258801473388"/>
    <m/>
    <e v="#DIV/0!"/>
    <n v="5012.7308898782467"/>
    <n v="3070.3135044750552"/>
    <n v="3858.3535864570345"/>
    <m/>
  </r>
  <r>
    <x v="2695"/>
    <n v="14.89"/>
    <n v="16.89"/>
    <n v="725.13120000000004"/>
    <n v="646.49300000000005"/>
    <n v="627.46770000000004"/>
    <n v="29779.607214"/>
    <n v="26552.681755000001"/>
    <n v="6.9441778594026005E-7"/>
    <n v="442.14453309948982"/>
    <n v="442.39"/>
    <m/>
    <n v="561117.30017639138"/>
    <m/>
    <n v="250296.66267124246"/>
    <n v="5429.7768344506785"/>
    <m/>
    <m/>
    <n v="40.162709168719417"/>
    <m/>
    <m/>
    <n v="50.123618643832408"/>
    <n v="50.12"/>
    <n v="7.2199597613842315E-5"/>
    <n v="44.325996528996313"/>
    <n v="44.34"/>
    <n v="-3.158202752298056E-4"/>
    <m/>
    <n v="366.52787332810396"/>
    <n v="367.726"/>
    <n v="-3.2582049457912099E-3"/>
    <n v="47.359020111205389"/>
    <n v="2702"/>
    <n v="0.88158673771462404"/>
    <n v="16472.91"/>
    <n v="73.854254903170911"/>
    <m/>
    <m/>
    <n v="3399.9976649695905"/>
    <n v="2.0374128379293737"/>
    <m/>
    <m/>
    <n v="10337.08203540557"/>
    <n v="51061.75"/>
    <m/>
    <n v="-0.79755723148138147"/>
    <n v="36.893619369810793"/>
    <m/>
    <n v="36.884500000000003"/>
    <n v="2.4724124797104174E-4"/>
    <n v="37.58699615233536"/>
    <m/>
    <e v="#DIV/0!"/>
    <n v="4996.2267108445103"/>
    <n v="3064.0549929842332"/>
    <n v="3842.6453504126403"/>
    <m/>
  </r>
  <r>
    <x v="2696"/>
    <n v="18.53"/>
    <n v="19.14"/>
    <n v="809.32029999999997"/>
    <n v="721.55160000000001"/>
    <n v="560.28210000000001"/>
    <n v="31254.697967"/>
    <n v="27867.912876999999"/>
    <n v="6.9441778594026005E-7"/>
    <n v="493.46631456756654"/>
    <n v="493.73"/>
    <m/>
    <n v="691379.28583754424"/>
    <m/>
    <n v="250290.165274425"/>
    <n v="6375.3209450368677"/>
    <m/>
    <m/>
    <n v="37.830255561783005"/>
    <m/>
    <m/>
    <n v="52.605138516971415"/>
    <n v="52.6"/>
    <n v="9.7690436718922413E-5"/>
    <n v="42.128872731288176"/>
    <n v="42.15"/>
    <n v="-5.0124006433738266E-4"/>
    <m/>
    <n v="409.07042371484192"/>
    <n v="410.48399999999998"/>
    <n v="-3.4436818125872515E-3"/>
    <n v="42.285368413300823"/>
    <n v="2703"/>
    <n v="0.96812957157784751"/>
    <n v="17480.669999999998"/>
    <n v="78.366302750509689"/>
    <m/>
    <m/>
    <n v="3191.9966714080556"/>
    <n v="1.9125891102358157"/>
    <m/>
    <m/>
    <n v="12736.947642215864"/>
    <n v="62924.25"/>
    <m/>
    <n v="-0.79758284537017343"/>
    <n v="32.608707803261531"/>
    <m/>
    <n v="32.610399999999998"/>
    <n v="-5.1891321126595891E-5"/>
    <n v="33.221895826863346"/>
    <m/>
    <e v="#DIV/0!"/>
    <n v="4460.9725169218054"/>
    <n v="2886.1096733541563"/>
    <n v="3396.3514982674878"/>
    <m/>
  </r>
  <r>
    <x v="2697"/>
    <n v="20.079999999999998"/>
    <n v="20.72"/>
    <n v="876.31240000000003"/>
    <n v="781.27809999999999"/>
    <n v="528.44539999999995"/>
    <n v="32702.500751"/>
    <n v="29158.811194000002"/>
    <n v="6.9441778594026005E-7"/>
    <n v="534.30033354956947"/>
    <n v="534.59"/>
    <m/>
    <n v="805801.3850106363"/>
    <m/>
    <n v="250294.51624856691"/>
    <n v="7166.8288870294327"/>
    <m/>
    <m/>
    <n v="36.263610249478404"/>
    <m/>
    <m/>
    <n v="55.040609771864879"/>
    <n v="55"/>
    <n v="7.3835948845224486E-4"/>
    <n v="40.175919680791743"/>
    <n v="40.19"/>
    <n v="-3.50343846933443E-4"/>
    <m/>
    <n v="442.9185237727479"/>
    <n v="444.56400000000002"/>
    <n v="-3.7013258546623184E-3"/>
    <n v="39.880034971481237"/>
    <n v="2704"/>
    <n v="0.96911196911196906"/>
    <n v="18404.11"/>
    <n v="82.499666267438215"/>
    <m/>
    <m/>
    <n v="3023.3751365215176"/>
    <n v="1.8113822821856198"/>
    <m/>
    <m/>
    <n v="14845.051390660021"/>
    <n v="73353.5"/>
    <m/>
    <n v="-0.79762313467441881"/>
    <n v="29.908125972041816"/>
    <m/>
    <n v="29.919550000000001"/>
    <n v="-3.8182485893623053E-4"/>
    <n v="30.470844462255211"/>
    <m/>
    <e v="#DIV/0!"/>
    <n v="4207.2174526850959"/>
    <n v="2766.5886676561408"/>
    <n v="3115.0730985223854"/>
    <m/>
  </r>
  <r>
    <x v="2698"/>
    <n v="21.08"/>
    <n v="21"/>
    <n v="879.92719999999997"/>
    <n v="784.50030000000004"/>
    <n v="494.03840000000002"/>
    <n v="32958.610822000002"/>
    <n v="29387.148563999999"/>
    <n v="6.9441778594026005E-7"/>
    <n v="536.49124745933364"/>
    <n v="536.78"/>
    <m/>
    <n v="812411.90326715272"/>
    <m/>
    <n v="250295.35321558712"/>
    <n v="7211.096619751992"/>
    <m/>
    <m/>
    <n v="36.187887930964685"/>
    <m/>
    <m/>
    <n v="55.470308445065719"/>
    <n v="55.44"/>
    <n v="5.4668912456201646E-4"/>
    <n v="39.859862687356589"/>
    <n v="39.880000000000003"/>
    <n v="-5.0494765906250461E-4"/>
    <m/>
    <n v="444.7324442745217"/>
    <n v="446.36399999999998"/>
    <n v="-3.6552135151541876E-3"/>
    <n v="37.281051489946265"/>
    <n v="2705"/>
    <n v="1.0038095238095237"/>
    <n v="18593.18"/>
    <n v="83.340697928048456"/>
    <m/>
    <m/>
    <n v="2992.3152516880687"/>
    <n v="1.7926035563200191"/>
    <m/>
    <m/>
    <n v="14966.996937042732"/>
    <n v="73953.75"/>
    <m/>
    <n v="-0.79761679513151484"/>
    <n v="29.783389619191432"/>
    <m/>
    <n v="29.794650000000001"/>
    <n v="-3.7793297818800031E-4"/>
    <n v="30.344073260375318"/>
    <m/>
    <e v="#DIV/0!"/>
    <n v="3933.0329222408868"/>
    <n v="2760.8117329591405"/>
    <n v="3102.0812160642449"/>
    <m/>
  </r>
  <r>
    <x v="2699"/>
    <n v="20.420000000000002"/>
    <n v="21.06"/>
    <n v="863.52459999999996"/>
    <n v="769.87490000000003"/>
    <n v="508.21069999999997"/>
    <n v="32782.267843000001"/>
    <n v="29229.853249"/>
    <n v="9.7224128259298936E-7"/>
    <n v="526.45207686086428"/>
    <n v="526.73"/>
    <m/>
    <n v="782016.61144727084"/>
    <m/>
    <m/>
    <n v="7009.240807778071"/>
    <m/>
    <m/>
    <n v="36.522360532250246"/>
    <m/>
    <m/>
    <n v="55.169482158352913"/>
    <n v="55.16"/>
    <n v="1.7190279827627997E-4"/>
    <n v="40.068883977924408"/>
    <m/>
    <m/>
    <m/>
    <n v="436.40365507741961"/>
    <n v="438.05200000000002"/>
    <n v="-3.7628978353720921E-3"/>
    <n v="38.343112510343779"/>
    <n v="2706"/>
    <n v="0.96961063627730304"/>
    <n v="18396.759999999998"/>
    <n v="82.440964885220652"/>
    <m/>
    <m/>
    <n v="3023.9263349850939"/>
    <n v="1.8110256554444031"/>
    <m/>
    <m/>
    <n v="14407.482345478338"/>
    <n v="71193.25"/>
    <m/>
    <n v="-0.79762853436978454"/>
    <n v="30.334400967517258"/>
    <m/>
    <n v="30.351749999999999"/>
    <n v="-5.715990835039042E-4"/>
    <n v="30.906411106197449"/>
    <m/>
    <e v="#DIV/0!"/>
    <n v="4045.0769980303971"/>
    <n v="2786.3289967393348"/>
    <n v="3159.4716600444144"/>
    <m/>
  </r>
  <r>
    <x v="2700"/>
    <n v="23.57"/>
    <n v="23.09"/>
    <n v="930.75030000000004"/>
    <n v="829.80920000000003"/>
    <n v="487.5754"/>
    <n v="33614.571677"/>
    <n v="29971.936969999999"/>
    <n v="9.7224128259298936E-7"/>
    <n v="567.42272384612681"/>
    <n v="567.73"/>
    <m/>
    <n v="903735.68445575424"/>
    <m/>
    <m/>
    <n v="7827.6635473919305"/>
    <m/>
    <m/>
    <n v="35.099825001603882"/>
    <m/>
    <m/>
    <n v="56.568792067633382"/>
    <n v="56.56"/>
    <n v="1.5544674033551864E-4"/>
    <n v="39.050213944004959"/>
    <m/>
    <m/>
    <m/>
    <n v="470.36388692196095"/>
    <n v="472.28199999999998"/>
    <n v="-4.0613723962358295E-3"/>
    <n v="36.783866924862721"/>
    <n v="2707"/>
    <n v="1.0207882200086618"/>
    <n v="19020.38"/>
    <n v="85.228923040829969"/>
    <m/>
    <m/>
    <n v="2921.420190369226"/>
    <n v="1.7494689993514576"/>
    <m/>
    <m/>
    <n v="16650.148987498284"/>
    <n v="82289.25"/>
    <m/>
    <n v="-0.79766313355027196"/>
    <n v="27.971583168267419"/>
    <m/>
    <n v="27.992650000000001"/>
    <n v="-7.5258440099745805E-4"/>
    <n v="28.499339093014246"/>
    <m/>
    <e v="#DIV/0!"/>
    <n v="3880.5815244193709"/>
    <n v="2677.8022766651511"/>
    <n v="2913.3729853887871"/>
    <m/>
  </r>
  <r>
    <x v="2701"/>
    <n v="19.440000000000001"/>
    <n v="20.43"/>
    <n v="817.30150000000003"/>
    <n v="728.66330000000005"/>
    <n v="532.44740000000002"/>
    <n v="31254.724224000001"/>
    <n v="27867.784660000001"/>
    <n v="9.7224128259298936E-7"/>
    <n v="498.24763454181539"/>
    <n v="498.51"/>
    <m/>
    <n v="683391.77474903897"/>
    <m/>
    <m/>
    <n v="6396.4248856432287"/>
    <m/>
    <m/>
    <n v="37.238024259289411"/>
    <m/>
    <m/>
    <n v="52.596204455206561"/>
    <n v="52.56"/>
    <n v="6.8882144609139218E-4"/>
    <n v="41.790193263117843"/>
    <m/>
    <m/>
    <m/>
    <n v="413.01909220898801"/>
    <n v="414.71"/>
    <n v="-4.0773258204817031E-3"/>
    <n v="40.166532855219607"/>
    <n v="2708"/>
    <n v="0.95154185022026438"/>
    <n v="17462.88"/>
    <n v="78.243770237513445"/>
    <m/>
    <m/>
    <n v="3160.6431683801843"/>
    <n v="1.8925463368876798"/>
    <m/>
    <m/>
    <n v="12590.733038701936"/>
    <n v="62226"/>
    <m/>
    <n v="-0.79766121816118774"/>
    <n v="31.379593248955231"/>
    <m/>
    <n v="31.406549999999999"/>
    <n v="-8.5831621253429358E-4"/>
    <n v="31.971987734591995"/>
    <m/>
    <e v="#DIV/0!"/>
    <n v="4237.4420725351874"/>
    <n v="2840.9277292830034"/>
    <n v="3268.3333908574468"/>
    <m/>
  </r>
  <r>
    <x v="2702"/>
    <n v="16.809999999999999"/>
    <n v="18.48"/>
    <n v="796.28120000000001"/>
    <n v="709.92200000000003"/>
    <n v="546.74090000000001"/>
    <n v="30294.988404"/>
    <n v="27012.024173999998"/>
    <n v="9.7224128259298936E-7"/>
    <n v="485.42129222628841"/>
    <n v="485.68"/>
    <m/>
    <n v="648209.27827551449"/>
    <m/>
    <m/>
    <n v="6149.5907919155788"/>
    <m/>
    <m/>
    <n v="37.715925620575121"/>
    <m/>
    <m/>
    <n v="50.979894746280273"/>
    <n v="50.96"/>
    <n v="3.9039925981687595E-4"/>
    <n v="43.071930100306957"/>
    <m/>
    <m/>
    <m/>
    <n v="402.38462007407628"/>
    <n v="404.02199999999999"/>
    <n v="-4.0526999171424105E-3"/>
    <n v="41.242144136567681"/>
    <n v="2709"/>
    <n v="0.90963203463203457"/>
    <n v="16965.59"/>
    <n v="76.009688869396896"/>
    <m/>
    <m/>
    <n v="3250.6487253790178"/>
    <n v="1.9462558200362847"/>
    <m/>
    <m/>
    <n v="11942.66050428074"/>
    <n v="58998.5"/>
    <m/>
    <n v="-0.79757687900064"/>
    <n v="32.185180723577531"/>
    <m/>
    <n v="32.208950000000002"/>
    <n v="-7.3797116709706234E-4"/>
    <n v="32.793129709719558"/>
    <m/>
    <e v="#DIV/0!"/>
    <n v="4350.9156579628025"/>
    <n v="2877.3873228340763"/>
    <n v="3352.2391452015459"/>
    <m/>
  </r>
  <r>
    <x v="2703"/>
    <n v="16.489999999999998"/>
    <n v="18.47"/>
    <n v="767.09339999999997"/>
    <n v="683.899"/>
    <n v="557.30179999999996"/>
    <n v="29878.994253000001"/>
    <n v="26641.083622999999"/>
    <n v="9.7224128259298936E-7"/>
    <n v="467.61670367031769"/>
    <n v="467.87"/>
    <m/>
    <n v="600661.00821497722"/>
    <m/>
    <m/>
    <n v="5811.4046769387987"/>
    <m/>
    <m/>
    <n v="38.406186100510268"/>
    <m/>
    <m/>
    <n v="50.278640813677903"/>
    <n v="50.24"/>
    <n v="7.6912447607280221E-4"/>
    <n v="43.661839581406021"/>
    <m/>
    <m/>
    <m/>
    <n v="387.6236020953657"/>
    <n v="389.142"/>
    <n v="-3.9019121673690149E-3"/>
    <n v="42.03607476724379"/>
    <n v="2710"/>
    <n v="0.89279913373037356"/>
    <n v="16729.990000000002"/>
    <n v="74.948294880729165"/>
    <m/>
    <m/>
    <n v="3295.7902642055069"/>
    <n v="1.9730962864267996"/>
    <m/>
    <m/>
    <n v="11066.7438942071"/>
    <n v="54669.75"/>
    <m/>
    <n v="-0.79757098040128038"/>
    <n v="33.363411219402614"/>
    <m/>
    <n v="33.387749999999997"/>
    <n v="-7.2897336889676811E-4"/>
    <n v="33.993974948036353"/>
    <m/>
    <e v="#DIV/0!"/>
    <n v="4434.6728263802934"/>
    <n v="2930.0480151474385"/>
    <n v="3474.9574367064833"/>
    <m/>
  </r>
  <r>
    <x v="2704"/>
    <n v="15.25"/>
    <n v="17.59"/>
    <n v="761.33040000000005"/>
    <n v="678.75900000000001"/>
    <n v="579.68539999999996"/>
    <n v="29694.850632999998"/>
    <n v="26476.817473999999"/>
    <n v="1.5110940427831565E-6"/>
    <n v="464.06965599268881"/>
    <n v="464.32"/>
    <m/>
    <n v="591554.64707559021"/>
    <m/>
    <m/>
    <n v="5745.7239660580308"/>
    <m/>
    <m/>
    <n v="38.547501326470673"/>
    <m/>
    <m/>
    <n v="49.965119435344498"/>
    <n v="49.96"/>
    <n v="1.0247068343671728E-4"/>
    <n v="43.926378716361775"/>
    <m/>
    <m/>
    <m/>
    <n v="384.67712781826123"/>
    <n v="386.03800000000001"/>
    <n v="-3.5252285571336639E-3"/>
    <n v="43.715976659660406"/>
    <n v="2711"/>
    <n v="0.86696986924388852"/>
    <n v="16591.95"/>
    <n v="74.312482517216949"/>
    <m/>
    <m/>
    <n v="3322.9839976190319"/>
    <n v="1.9888107121097427"/>
    <m/>
    <m/>
    <n v="10899.29263555455"/>
    <n v="53801.25"/>
    <m/>
    <n v="-0.79741562444079739"/>
    <n v="33.60946504421026"/>
    <m/>
    <n v="33.632800000000003"/>
    <n v="-6.9381543581692462E-4"/>
    <n v="34.245764220326819"/>
    <m/>
    <e v="#DIV/0!"/>
    <n v="4611.8971584459032"/>
    <n v="2940.8291012009136"/>
    <n v="3500.5851089706471"/>
    <m/>
  </r>
  <r>
    <x v="2705"/>
    <n v="14.8"/>
    <n v="17.940000000000001"/>
    <n v="739.98289999999997"/>
    <n v="659.72580000000005"/>
    <n v="580.5598"/>
    <n v="29750.871889999999"/>
    <n v="26526.727695000001"/>
    <n v="1.5110940427831565E-6"/>
    <n v="451.04626905793191"/>
    <n v="451.29"/>
    <m/>
    <n v="558354.47412140295"/>
    <m/>
    <m/>
    <n v="5503.9959094114938"/>
    <m/>
    <m/>
    <n v="39.086942586650984"/>
    <m/>
    <m/>
    <n v="50.058161239919322"/>
    <n v="50.04"/>
    <n v="3.6293445082580256E-4"/>
    <n v="43.842019776609675"/>
    <m/>
    <m/>
    <m/>
    <n v="373.87957335377934"/>
    <n v="375.13600000000002"/>
    <n v="-3.3492563929367059E-3"/>
    <n v="43.779099194784251"/>
    <n v="2712"/>
    <n v="0.82497212931995534"/>
    <n v="16534.21"/>
    <n v="74.04809272648238"/>
    <m/>
    <m/>
    <n v="3334.5479847346228"/>
    <n v="1.9955425906292492"/>
    <m/>
    <m/>
    <n v="10287.687995386243"/>
    <n v="50772.5"/>
    <m/>
    <n v="-0.79737676901105436"/>
    <n v="34.550304672807975"/>
    <m/>
    <n v="34.565899999999999"/>
    <n v="-4.5117665653215955E-4"/>
    <n v="35.204806750666137"/>
    <m/>
    <e v="#DIV/0!"/>
    <n v="4618.5563860925358"/>
    <n v="2981.9836378566365"/>
    <n v="3598.5780163098848"/>
    <m/>
  </r>
  <r>
    <x v="2706"/>
    <n v="14.37"/>
    <n v="17.260000000000002"/>
    <n v="752.72249999999997"/>
    <n v="671.08270000000005"/>
    <n v="577.61109999999996"/>
    <n v="29962.206825000001"/>
    <n v="26715.119879000002"/>
    <n v="1.5110940427831565E-6"/>
    <n v="458.80032732204091"/>
    <n v="459.05"/>
    <m/>
    <n v="577552.90838861896"/>
    <m/>
    <m/>
    <n v="5646.0652033307842"/>
    <m/>
    <m/>
    <n v="38.749501437576789"/>
    <m/>
    <m/>
    <n v="50.412519476317719"/>
    <n v="50.4"/>
    <n v="2.4840230789124895E-4"/>
    <n v="43.529110544448827"/>
    <m/>
    <m/>
    <m/>
    <n v="380.30481113749693"/>
    <n v="381.59199999999998"/>
    <n v="-3.3732071492669213E-3"/>
    <n v="43.553938038561022"/>
    <n v="2713"/>
    <n v="0.832560834298957"/>
    <n v="16633.54"/>
    <n v="74.487123356142547"/>
    <m/>
    <m/>
    <n v="3314.5155398023462"/>
    <n v="1.9833662499207503"/>
    <m/>
    <m/>
    <n v="10641.5257545759"/>
    <n v="52519.75"/>
    <m/>
    <n v="-0.797380494869532"/>
    <n v="33.95395433246631"/>
    <m/>
    <n v="33.969700000000003"/>
    <n v="-4.6352094760016005E-4"/>
    <n v="34.597543526624634"/>
    <m/>
    <e v="#DIV/0!"/>
    <n v="4594.8025968391767"/>
    <n v="2956.2399004679141"/>
    <n v="3536.4653013831944"/>
    <m/>
  </r>
  <r>
    <x v="2707"/>
    <n v="14.5"/>
    <n v="17.16"/>
    <n v="734.38350000000003"/>
    <n v="654.73069999999996"/>
    <n v="580.97209999999995"/>
    <n v="29573.613245"/>
    <n v="26368.558518000002"/>
    <n v="1.5110940427831565E-6"/>
    <n v="447.60048890596579"/>
    <n v="447.84"/>
    <m/>
    <n v="549358.90244694508"/>
    <m/>
    <m/>
    <n v="5439.5978091202387"/>
    <m/>
    <m/>
    <n v="39.219556485442695"/>
    <m/>
    <m/>
    <n v="49.756269868451156"/>
    <n v="49.72"/>
    <n v="7.2948247085991014E-4"/>
    <n v="44.090662647490198"/>
    <m/>
    <m/>
    <m/>
    <n v="371.01673094411609"/>
    <n v="372.34800000000001"/>
    <n v="-3.5753355889757144E-3"/>
    <n v="43.801728664320628"/>
    <n v="2714"/>
    <n v="0.84498834498834496"/>
    <n v="16373.21"/>
    <n v="73.309882526735535"/>
    <m/>
    <m/>
    <n v="3366.3907167326179"/>
    <n v="2.0140258405924456"/>
    <m/>
    <m/>
    <n v="10122.248023311258"/>
    <n v="49967"/>
    <m/>
    <n v="-0.79742133761660172"/>
    <n v="34.778056741849426"/>
    <m/>
    <n v="34.80095"/>
    <n v="-6.5783428758625639E-4"/>
    <n v="35.438053360666828"/>
    <m/>
    <e v="#DIV/0!"/>
    <n v="4620.9437234969919"/>
    <n v="2992.1008905804224"/>
    <n v="3622.2994739521005"/>
    <m/>
  </r>
  <r>
    <x v="2708"/>
    <n v="15.06"/>
    <n v="17.27"/>
    <n v="745.09939999999995"/>
    <n v="664.28139999999996"/>
    <n v="584.9796"/>
    <n v="29646.946252999998"/>
    <n v="26433.824488999999"/>
    <n v="1.0989566514574278E-6"/>
    <n v="454.09851945676752"/>
    <n v="454.34"/>
    <m/>
    <n v="565311.33115637442"/>
    <m/>
    <m/>
    <n v="5558.4608105640018"/>
    <m/>
    <m/>
    <n v="38.930464424646026"/>
    <m/>
    <m/>
    <n v="49.876000703944428"/>
    <n v="49.84"/>
    <n v="7.2232552055417898E-4"/>
    <n v="43.976796951172894"/>
    <m/>
    <m/>
    <m/>
    <n v="376.39634780104046"/>
    <n v="377.73399999999998"/>
    <n v="-3.5412544249644462E-3"/>
    <n v="44.095351410612857"/>
    <n v="2715"/>
    <n v="0.87203242617255361"/>
    <n v="16428.09"/>
    <n v="73.538375018077247"/>
    <m/>
    <m/>
    <n v="3355.1071918444441"/>
    <n v="2.0067044130283831"/>
    <m/>
    <m/>
    <n v="10416.505780477275"/>
    <n v="51417"/>
    <m/>
    <n v="-0.79741124957743015"/>
    <n v="34.265953325882286"/>
    <m/>
    <n v="34.290399999999998"/>
    <n v="-7.1293056125654175E-4"/>
    <n v="34.917394352061756"/>
    <m/>
    <e v="#DIV/0!"/>
    <n v="4651.9199937933799"/>
    <n v="2970.0457555895282"/>
    <n v="3568.9614755689222"/>
    <m/>
  </r>
  <r>
    <x v="2709"/>
    <n v="15.92"/>
    <n v="18.02"/>
    <n v="760.25760000000002"/>
    <n v="677.79470000000003"/>
    <n v="568.56209999999999"/>
    <n v="29919.685619"/>
    <n v="26676.975444"/>
    <n v="1.0989566514574278E-6"/>
    <n v="463.3253396575621"/>
    <n v="463.57"/>
    <m/>
    <n v="588285.33916902763"/>
    <m/>
    <m/>
    <n v="5728.0173206642585"/>
    <m/>
    <m/>
    <n v="38.533485425830271"/>
    <m/>
    <m/>
    <n v="50.333611472129505"/>
    <n v="50.32"/>
    <n v="2.7049825376601611E-4"/>
    <n v="43.570713655272193"/>
    <m/>
    <m/>
    <m/>
    <n v="384.04223057613996"/>
    <n v="385.41199999999998"/>
    <n v="-3.5540393756811062E-3"/>
    <n v="42.855052452230147"/>
    <n v="2716"/>
    <n v="0.8834628190899001"/>
    <n v="16621.810000000001"/>
    <n v="74.399729621816377"/>
    <m/>
    <m/>
    <n v="3315.5437754519048"/>
    <n v="1.9828533776888675"/>
    <m/>
    <m/>
    <n v="10839.940895214384"/>
    <n v="53506.25"/>
    <m/>
    <n v="-0.79740794962804562"/>
    <n v="33.567326660347334"/>
    <m/>
    <n v="33.591900000000003"/>
    <n v="-7.3152574438095641E-4"/>
    <n v="34.205851476155289"/>
    <m/>
    <e v="#DIV/0!"/>
    <n v="4521.0723797432292"/>
    <n v="2939.7598135152152"/>
    <n v="3496.196196535635"/>
    <m/>
  </r>
  <r>
    <x v="2710"/>
    <n v="19.2"/>
    <n v="19.739999999999998"/>
    <n v="825.76390000000004"/>
    <n v="736.19500000000005"/>
    <n v="515.92740000000003"/>
    <n v="31046.753597999999"/>
    <n v="27681.861927000002"/>
    <n v="1.0989566514574278E-6"/>
    <n v="503.23470670814999"/>
    <n v="503.5"/>
    <m/>
    <n v="689630.86908613902"/>
    <m/>
    <m/>
    <n v="6468.2633784393956"/>
    <m/>
    <m/>
    <n v="36.872460270262231"/>
    <m/>
    <m/>
    <n v="52.228394004407086"/>
    <n v="52.2"/>
    <n v="5.4394644458022334E-4"/>
    <n v="41.927957596487715"/>
    <m/>
    <m/>
    <m/>
    <n v="417.12016427850352"/>
    <n v="418.64600000000002"/>
    <n v="-3.6446919867776373E-3"/>
    <n v="38.885237446934241"/>
    <n v="2717"/>
    <n v="0.97264437689969607"/>
    <n v="17406.54"/>
    <n v="77.906121532113616"/>
    <m/>
    <m/>
    <n v="3159.0140914457484"/>
    <n v="1.8890620681863282"/>
    <m/>
    <m/>
    <n v="12707.49952600267"/>
    <n v="62733.5"/>
    <m/>
    <n v="-0.79743678375983051"/>
    <n v="30.673662377642017"/>
    <m/>
    <n v="30.701799999999999"/>
    <n v="-9.1648119517362403E-4"/>
    <n v="31.257477388827759"/>
    <m/>
    <e v="#DIV/0!"/>
    <n v="4102.2694627910287"/>
    <n v="2813.0384710875842"/>
    <n v="3194.8073441669949"/>
    <m/>
  </r>
  <r>
    <x v="2711"/>
    <n v="17.79"/>
    <n v="19.46"/>
    <n v="820.79309999999998"/>
    <n v="731.76179999999999"/>
    <n v="531.89559999999994"/>
    <n v="31340.147752000001"/>
    <n v="27943.39676"/>
    <n v="1.0989566514574278E-6"/>
    <n v="500.18102251149122"/>
    <n v="500.45"/>
    <m/>
    <n v="681265.16599191423"/>
    <m/>
    <m/>
    <n v="6409.7148190904309"/>
    <m/>
    <m/>
    <n v="36.981553941452752"/>
    <m/>
    <m/>
    <n v="52.719385184800252"/>
    <n v="52.68"/>
    <n v="7.4763069096905888E-4"/>
    <n v="41.528846520062878"/>
    <m/>
    <m/>
    <m/>
    <n v="414.58450703078444"/>
    <n v="416.11599999999999"/>
    <n v="-3.6804472051435999E-3"/>
    <n v="40.083592212573159"/>
    <n v="2718"/>
    <n v="0.91418293936279538"/>
    <n v="17544.689999999999"/>
    <n v="78.512174630087415"/>
    <m/>
    <m/>
    <n v="3133.9420325108181"/>
    <n v="1.8737139158727716"/>
    <m/>
    <m/>
    <n v="12553.610020700455"/>
    <n v="61974.5"/>
    <m/>
    <n v="-0.7974391076862184"/>
    <n v="30.855497832414773"/>
    <m/>
    <n v="30.88505"/>
    <n v="-9.5684376697546814E-4"/>
    <n v="31.443445892239868"/>
    <m/>
    <e v="#DIV/0!"/>
    <n v="4228.6920972774287"/>
    <n v="2821.3613411038982"/>
    <n v="3213.7463687668546"/>
    <m/>
  </r>
  <r>
    <x v="2712"/>
    <n v="19.920000000000002"/>
    <n v="20.79"/>
    <n v="872.59339999999997"/>
    <n v="777.94090000000006"/>
    <n v="491.74119999999999"/>
    <n v="32435.489581000002"/>
    <n v="28919.929617999998"/>
    <n v="8.3332864653229421E-7"/>
    <n v="531.70857901950478"/>
    <n v="532"/>
    <m/>
    <n v="767147.88124614651"/>
    <m/>
    <m/>
    <n v="7016.2572657866676"/>
    <m/>
    <m/>
    <n v="35.811864914101477"/>
    <m/>
    <m/>
    <n v="54.557942716754184"/>
    <n v="54.52"/>
    <n v="6.9594124640826038E-4"/>
    <n v="40.073198784006529"/>
    <m/>
    <m/>
    <m/>
    <n v="440.70954676066799"/>
    <n v="442.35199999999998"/>
    <n v="-3.7130005952996648E-3"/>
    <n v="37.050403941016427"/>
    <n v="2719"/>
    <n v="0.95815295815295831"/>
    <n v="18280.59"/>
    <n v="81.786152878058772"/>
    <m/>
    <m/>
    <n v="3002.4909814107577"/>
    <n v="1.7946118147127883"/>
    <m/>
    <m/>
    <n v="14136.615521147907"/>
    <n v="69788.75"/>
    <m/>
    <n v="-0.79743704363313705"/>
    <n v="28.904268967986464"/>
    <m/>
    <n v="28.933800000000002"/>
    <n v="-1.0206413265294589E-3"/>
    <n v="29.455981080235485"/>
    <m/>
    <e v="#DIV/0!"/>
    <n v="3908.7003359236833"/>
    <n v="2732.1245446159287"/>
    <n v="3010.5166327973407"/>
    <m/>
  </r>
  <r>
    <x v="2713"/>
    <n v="21.12"/>
    <n v="21.42"/>
    <n v="899.91120000000001"/>
    <n v="802.29480000000001"/>
    <n v="485.86630000000002"/>
    <n v="32753.232843999998"/>
    <n v="29203.209791000001"/>
    <n v="8.3332864653229421E-7"/>
    <n v="548.34111522388673"/>
    <n v="548.64"/>
    <m/>
    <n v="815143.7462883268"/>
    <m/>
    <m/>
    <n v="7345.6589526590142"/>
    <m/>
    <m/>
    <n v="35.250391607959287"/>
    <m/>
    <m/>
    <n v="55.091057733164796"/>
    <n v="55.08"/>
    <n v="2.0075768273053463E-4"/>
    <n v="39.67923411612373"/>
    <m/>
    <m/>
    <m/>
    <n v="454.4931449502115"/>
    <n v="456.19"/>
    <n v="-3.7196235116694343E-3"/>
    <n v="36.605400712599405"/>
    <n v="2720"/>
    <n v="0.98599439775910358"/>
    <n v="18505.59"/>
    <n v="82.786323382469092"/>
    <m/>
    <m/>
    <n v="2965.5359120821736"/>
    <n v="1.7723554617261623"/>
    <m/>
    <m/>
    <n v="15021.219529998709"/>
    <n v="74151.25"/>
    <m/>
    <n v="-0.79742459459552317"/>
    <n v="27.998099650237073"/>
    <m/>
    <n v="28.026949999999999"/>
    <n v="-1.0293788572400819E-3"/>
    <n v="28.532812587020924"/>
    <m/>
    <e v="#DIV/0!"/>
    <n v="3861.7539039449716"/>
    <n v="2689.2891601829415"/>
    <n v="2916.1348026864789"/>
    <m/>
  </r>
  <r>
    <x v="2714"/>
    <n v="19.309999999999999"/>
    <n v="20.079999999999998"/>
    <n v="855.24249999999995"/>
    <n v="762.47080000000005"/>
    <n v="494.97469999999998"/>
    <n v="31741.209896"/>
    <n v="28300.852588999998"/>
    <n v="8.3332864653229421E-7"/>
    <n v="521.11051758105953"/>
    <n v="521.39"/>
    <m/>
    <n v="734187.58527522208"/>
    <m/>
    <m/>
    <n v="6798.6622783402081"/>
    <m/>
    <m/>
    <n v="36.124324036208947"/>
    <m/>
    <m/>
    <n v="53.387529614189837"/>
    <n v="53.36"/>
    <n v="5.1592230490693503E-4"/>
    <n v="40.903813736795662"/>
    <m/>
    <m/>
    <m/>
    <n v="431.92076395169602"/>
    <n v="433.39600000000002"/>
    <n v="-3.4038986245927827E-3"/>
    <n v="37.289230981072549"/>
    <n v="2721"/>
    <n v="0.9616533864541833"/>
    <n v="17841.97"/>
    <n v="79.811330806072561"/>
    <m/>
    <m/>
    <n v="3071.8815590988838"/>
    <n v="1.8357390080205609"/>
    <m/>
    <m/>
    <n v="13529.528579270594"/>
    <n v="66775.5"/>
    <m/>
    <n v="-0.79738783566921112"/>
    <n v="29.386489777911226"/>
    <m/>
    <n v="29.41395"/>
    <n v="-9.335781861590231E-4"/>
    <n v="29.948030589418437"/>
    <m/>
    <e v="#DIV/0!"/>
    <n v="3933.8958326632369"/>
    <n v="2755.9623770981684"/>
    <n v="3060.7422161036475"/>
    <m/>
  </r>
  <r>
    <x v="2715"/>
    <n v="17.010000000000002"/>
    <n v="18.66"/>
    <n v="808.23019999999997"/>
    <n v="720.5575"/>
    <n v="526.70420000000001"/>
    <n v="30485.222555"/>
    <n v="27180.975266000001"/>
    <n v="8.3332864653229421E-7"/>
    <n v="492.4532960476281"/>
    <n v="492.72"/>
    <m/>
    <n v="653441.46679407649"/>
    <m/>
    <m/>
    <n v="6238.0150163848948"/>
    <m/>
    <m/>
    <n v="37.11624165388789"/>
    <m/>
    <m/>
    <n v="51.273755546402143"/>
    <n v="51.24"/>
    <n v="6.5877334898800655E-4"/>
    <n v="42.520858526229667"/>
    <m/>
    <m/>
    <m/>
    <n v="408.16617876941211"/>
    <n v="409.536"/>
    <n v="-3.3448127407307293E-3"/>
    <n v="39.677038147497974"/>
    <n v="2722"/>
    <n v="0.91157556270096474"/>
    <n v="17075.36"/>
    <n v="76.376139777120557"/>
    <m/>
    <m/>
    <n v="3203.8700739333326"/>
    <n v="1.9144331013903311"/>
    <m/>
    <m/>
    <n v="12041.676464367436"/>
    <n v="59418.25"/>
    <m/>
    <n v="-0.79734043893303097"/>
    <n v="31.000431994311885"/>
    <m/>
    <n v="31.024000000000001"/>
    <n v="-7.5967011630084791E-4"/>
    <n v="31.593142606202147"/>
    <m/>
    <e v="#DIV/0!"/>
    <n v="4185.8019303237752"/>
    <n v="2831.6368072346031"/>
    <n v="3228.841948784293"/>
    <m/>
  </r>
  <r>
    <x v="2716"/>
    <n v="17.55"/>
    <n v="19.32"/>
    <n v="849.952"/>
    <n v="757.75289999999995"/>
    <n v="507.12220000000002"/>
    <n v="31610.216294000002"/>
    <n v="28184.009979999999"/>
    <n v="8.3332864653229421E-7"/>
    <n v="517.86169071403253"/>
    <n v="518.14"/>
    <m/>
    <n v="720871.17817363527"/>
    <m/>
    <m/>
    <n v="6720.9629517974981"/>
    <m/>
    <m/>
    <n v="36.157324637457556"/>
    <m/>
    <m/>
    <n v="53.164610487864906"/>
    <n v="53.16"/>
    <n v="8.6728515141354379E-5"/>
    <n v="40.950269578092374"/>
    <m/>
    <m/>
    <m/>
    <n v="429.22349470598368"/>
    <n v="430.64"/>
    <n v="-3.2893026519048574E-3"/>
    <n v="38.199451240977915"/>
    <n v="2723"/>
    <n v="0.90838509316770188"/>
    <n v="17809.66"/>
    <n v="79.654359941029256"/>
    <m/>
    <m/>
    <n v="3066.0924929459193"/>
    <n v="1.8319321312528969"/>
    <m/>
    <m/>
    <n v="13284.418875685877"/>
    <n v="65545.5"/>
    <m/>
    <n v="-0.79732523398729316"/>
    <n v="29.398810826688806"/>
    <m/>
    <n v="29.418099999999999"/>
    <n v="-6.5569065681314598E-4"/>
    <n v="29.961211631735964"/>
    <m/>
    <e v="#DIV/0!"/>
    <n v="4029.9211888596383"/>
    <n v="2758.4800274041404"/>
    <n v="3062.0255117413781"/>
    <m/>
  </r>
  <r>
    <x v="2717"/>
    <n v="19.600000000000001"/>
    <n v="20.48"/>
    <n v="884.94179999999994"/>
    <n v="788.94529999999997"/>
    <n v="481.96749999999997"/>
    <n v="32150.619809"/>
    <n v="28665.769127"/>
    <n v="6.9441778594026005E-7"/>
    <n v="539.14095647646184"/>
    <n v="539.42999999999995"/>
    <m/>
    <n v="780115.37394119531"/>
    <m/>
    <m/>
    <n v="7135.7537053215001"/>
    <m/>
    <m/>
    <n v="35.410363324870438"/>
    <m/>
    <m/>
    <n v="54.069549274549395"/>
    <n v="54.04"/>
    <n v="5.4680374813842469E-4"/>
    <n v="40.24591016986092"/>
    <m/>
    <m/>
    <m/>
    <n v="446.85363140499106"/>
    <n v="448.25599999999997"/>
    <n v="-3.1284993285285445E-3"/>
    <n v="36.297638257888551"/>
    <n v="2724"/>
    <n v="0.95703125"/>
    <n v="18172.86"/>
    <n v="81.259747520259765"/>
    <m/>
    <m/>
    <n v="3003.5643597059834"/>
    <n v="1.7940624585631346"/>
    <m/>
    <m/>
    <n v="14376.654097398097"/>
    <n v="70923.25"/>
    <m/>
    <n v="-0.79729279048269652"/>
    <n v="28.184689603497951"/>
    <m/>
    <n v="28.199000000000002"/>
    <n v="-5.0747886457147562E-4"/>
    <n v="28.724762368763415"/>
    <m/>
    <e v="#DIV/0!"/>
    <n v="3829.2859391684442"/>
    <n v="2701.4935693994303"/>
    <n v="2935.5690308424273"/>
    <m/>
  </r>
  <r>
    <x v="2718"/>
    <n v="20.56"/>
    <n v="21.27"/>
    <n v="903.48009999999999"/>
    <n v="805.47209999999995"/>
    <n v="467.85899999999998"/>
    <n v="32458.306519000002"/>
    <n v="28940.085337"/>
    <n v="6.9441778594026005E-7"/>
    <n v="550.42178814738713"/>
    <n v="550.72"/>
    <m/>
    <n v="812762.85739624407"/>
    <m/>
    <m/>
    <n v="7359.9024284651214"/>
    <m/>
    <m/>
    <n v="35.03856377977192"/>
    <m/>
    <m/>
    <n v="54.585672712572432"/>
    <n v="54.56"/>
    <n v="4.7054091958265154E-4"/>
    <n v="39.85933152794091"/>
    <m/>
    <m/>
    <m/>
    <n v="456.2011824944401"/>
    <n v="457.62400000000002"/>
    <n v="-3.1091409225912914E-3"/>
    <n v="35.232839070424134"/>
    <n v="2725"/>
    <n v="0.96661965209214851"/>
    <n v="18398.310000000001"/>
    <n v="82.261421110453867"/>
    <m/>
    <m/>
    <n v="2966.3025536448727"/>
    <n v="1.7716376091627148"/>
    <m/>
    <m/>
    <n v="14978.472673602771"/>
    <n v="73887.25"/>
    <m/>
    <n v="-0.79727933204168822"/>
    <n v="27.592992446747839"/>
    <m/>
    <n v="27.6069"/>
    <n v="-5.0377091423381426E-4"/>
    <n v="28.122016360570999"/>
    <m/>
    <e v="#DIV/0!"/>
    <n v="3716.9529954208074"/>
    <n v="2673.1285941244141"/>
    <n v="2873.9409670450677"/>
    <m/>
  </r>
  <r>
    <x v="2719"/>
    <n v="21.48"/>
    <n v="20.93"/>
    <n v="912.3963"/>
    <n v="813.42049999999995"/>
    <n v="458.72559999999999"/>
    <n v="32458.329059"/>
    <n v="28940.085337"/>
    <n v="6.9441778594026005E-7"/>
    <n v="555.84019775538673"/>
    <n v="556.14"/>
    <m/>
    <n v="828766.65688223613"/>
    <m/>
    <m/>
    <n v="7468.7721032155023"/>
    <m/>
    <m/>
    <n v="34.86477601443837"/>
    <m/>
    <m/>
    <n v="54.584379624424741"/>
    <n v="54.56"/>
    <n v="4.4684062362065902E-4"/>
    <n v="39.857884957721367"/>
    <m/>
    <m/>
    <m/>
    <n v="460.6897234100033"/>
    <n v="462.14400000000001"/>
    <n v="-3.1468040048052703E-3"/>
    <n v="34.54281025254668"/>
    <n v="2726"/>
    <n v="1.0262780697563307"/>
    <n v="18398.310000000001"/>
    <n v="82.254997958394554"/>
    <m/>
    <m/>
    <n v="2966.3025536448727"/>
    <n v="1.7714696676249695"/>
    <m/>
    <m/>
    <n v="15273.573143440566"/>
    <n v="75341.25"/>
    <m/>
    <n v="-0.7972747579388374"/>
    <n v="27.319432280979878"/>
    <m/>
    <n v="27.334700000000002"/>
    <n v="-5.5854715874414929E-4"/>
    <n v="27.843497727484429"/>
    <m/>
    <e v="#DIV/0!"/>
    <n v="3644.157139361359"/>
    <n v="2659.8701441564881"/>
    <n v="2845.4483789769388"/>
    <m/>
  </r>
  <r>
    <x v="2720"/>
    <n v="22.39"/>
    <n v="22.11"/>
    <n v="953.51549999999997"/>
    <n v="850.07860000000005"/>
    <n v="448.14519999999999"/>
    <n v="33205.114977999998"/>
    <n v="29605.905068"/>
    <n v="6.9441778594026005E-7"/>
    <n v="580.87622751258027"/>
    <n v="581.19000000000005"/>
    <m/>
    <n v="903425.84101584577"/>
    <m/>
    <m/>
    <n v="7973.5839416451154"/>
    <m/>
    <m/>
    <n v="34.078270486121255"/>
    <m/>
    <m/>
    <n v="55.838869690576409"/>
    <n v="55.8"/>
    <n v="6.965894368533565E-4"/>
    <n v="38.939467988403074"/>
    <m/>
    <m/>
    <m/>
    <n v="481.43759501849183"/>
    <n v="483.036"/>
    <n v="-3.3090804443316468E-3"/>
    <n v="33.743915619982189"/>
    <n v="2727"/>
    <n v="1.0126639529624604"/>
    <n v="18926.240000000002"/>
    <n v="84.608655682766695"/>
    <m/>
    <m/>
    <n v="2881.1860344023044"/>
    <n v="1.7204751536597624"/>
    <m/>
    <m/>
    <n v="16649.668215124428"/>
    <n v="82138.5"/>
    <m/>
    <n v="-0.79729763490781513"/>
    <n v="26.087023161426274"/>
    <m/>
    <n v="26.1068"/>
    <n v="-7.5753591300831147E-4"/>
    <n v="26.587720872838222"/>
    <m/>
    <e v="#DIV/0!"/>
    <n v="3559.8762844577632"/>
    <n v="2599.8668166686425"/>
    <n v="2717.0871269786076"/>
    <m/>
  </r>
  <r>
    <x v="2721"/>
    <n v="20.95"/>
    <n v="21.15"/>
    <n v="922.94209999999998"/>
    <n v="822.82119999999998"/>
    <n v="458.92610000000002"/>
    <n v="32980.904022000002"/>
    <n v="29405.976503999998"/>
    <n v="6.9441778594026005E-7"/>
    <n v="562.23737617724487"/>
    <n v="562.54"/>
    <m/>
    <n v="845452.29527310398"/>
    <m/>
    <m/>
    <n v="7590.0069165731338"/>
    <m/>
    <m/>
    <n v="34.623721746330673"/>
    <m/>
    <m/>
    <n v="55.460476436083255"/>
    <n v="55.44"/>
    <n v="3.6934408519573303E-4"/>
    <n v="39.201003337321012"/>
    <m/>
    <m/>
    <m/>
    <n v="465.98710276272737"/>
    <n v="467.66"/>
    <n v="-3.5771655417881076E-3"/>
    <n v="34.553458461043043"/>
    <n v="2728"/>
    <n v="0.99054373522458627"/>
    <n v="18731.560000000001"/>
    <n v="83.73181158617102"/>
    <m/>
    <m/>
    <n v="2910.8226287378639"/>
    <n v="1.7380076187002198"/>
    <m/>
    <m/>
    <n v="15581.414408241728"/>
    <n v="76897.5"/>
    <m/>
    <n v="-0.79737423962753373"/>
    <n v="26.922238224267755"/>
    <m/>
    <n v="26.947949999999999"/>
    <n v="-9.5412733555777507E-4"/>
    <n v="27.439248702391765"/>
    <m/>
    <e v="#DIV/0!"/>
    <n v="3645.2804916517421"/>
    <n v="2641.4798624981277"/>
    <n v="2804.0787350843884"/>
    <m/>
  </r>
  <r>
    <x v="2722"/>
    <n v="19.89"/>
    <n v="20.87"/>
    <n v="922.0077"/>
    <n v="821.98580000000004"/>
    <n v="459.16419999999999"/>
    <n v="33036.421583000003"/>
    <n v="29455.394622"/>
    <n v="6.9441778594026005E-7"/>
    <n v="561.61337900658873"/>
    <n v="561.91999999999996"/>
    <m/>
    <n v="843585.32891189482"/>
    <m/>
    <m/>
    <n v="7578.1571829357099"/>
    <m/>
    <m/>
    <n v="34.637691910085969"/>
    <m/>
    <m/>
    <n v="55.548416206980868"/>
    <n v="55.52"/>
    <n v="5.1181929000110316E-4"/>
    <n v="39.129443378664682"/>
    <m/>
    <m/>
    <m/>
    <n v="465.46042824469828"/>
    <n v="467.14400000000001"/>
    <n v="-3.6039674175452063E-3"/>
    <n v="34.562483027500527"/>
    <n v="2729"/>
    <n v="0.95304264494489699"/>
    <n v="18777.05"/>
    <n v="83.908943814323848"/>
    <m/>
    <m/>
    <n v="2903.7536328089996"/>
    <n v="1.7331295089854211"/>
    <m/>
    <m/>
    <n v="15547.679262132533"/>
    <n v="76731.75"/>
    <m/>
    <n v="-0.79737619352963363"/>
    <n v="26.944551642187133"/>
    <m/>
    <n v="26.970749999999999"/>
    <n v="-9.7136185730339886E-4"/>
    <n v="27.463120310767135"/>
    <m/>
    <e v="#DIV/0!"/>
    <n v="3646.2325548465205"/>
    <n v="2642.5456608691343"/>
    <n v="2806.40278333675"/>
    <m/>
  </r>
  <r>
    <x v="2723"/>
    <n v="18.850000000000001"/>
    <n v="20.04"/>
    <n v="864.74080000000004"/>
    <n v="770.93079999999998"/>
    <n v="480.36689999999999"/>
    <n v="31898.658787"/>
    <n v="28440.940686999998"/>
    <n v="6.9441778594026005E-7"/>
    <n v="526.71811827177123"/>
    <n v="527"/>
    <m/>
    <n v="738759.27417443844"/>
    <m/>
    <m/>
    <n v="6872.0520545039644"/>
    <m/>
    <m/>
    <n v="35.712466708439429"/>
    <m/>
    <m/>
    <n v="53.634040374899136"/>
    <n v="53.6"/>
    <n v="6.3508162125258671E-4"/>
    <n v="40.475605895224959"/>
    <m/>
    <m/>
    <m/>
    <n v="436.53729490748037"/>
    <n v="438.11799999999999"/>
    <n v="-3.6079437332399156E-3"/>
    <n v="36.156137366575088"/>
    <n v="2730"/>
    <n v="0.94061876247505005"/>
    <n v="18055.75"/>
    <n v="80.67937267656923"/>
    <m/>
    <m/>
    <n v="3015.2981776307438"/>
    <n v="1.7995351961346284"/>
    <m/>
    <m/>
    <n v="13615.832388453589"/>
    <n v="67194.25"/>
    <m/>
    <n v="-0.79736610813494324"/>
    <n v="28.616792768539916"/>
    <m/>
    <n v="28.6435"/>
    <n v="-9.3240111927950231E-4"/>
    <n v="29.167844963989292"/>
    <m/>
    <e v="#DIV/0!"/>
    <n v="3814.3580430437237"/>
    <n v="2724.5413517821721"/>
    <n v="2980.5746238530651"/>
    <m/>
  </r>
  <r>
    <x v="2724"/>
    <n v="16.399999999999999"/>
    <n v="18.600000000000001"/>
    <n v="819.1875"/>
    <n v="730.31870000000004"/>
    <n v="511.64690000000002"/>
    <n v="31010.726493999999"/>
    <n v="27649.237819000002"/>
    <n v="6.9441778594026005E-7"/>
    <n v="498.95919964765125"/>
    <n v="499.23"/>
    <m/>
    <n v="660895.2030649829"/>
    <m/>
    <m/>
    <n v="6328.9689591933866"/>
    <m/>
    <m/>
    <n v="36.652166715143942"/>
    <m/>
    <m/>
    <n v="52.139809778684409"/>
    <n v="52.12"/>
    <n v="3.800801742979143E-4"/>
    <n v="41.600804697249465"/>
    <m/>
    <m/>
    <m/>
    <n v="413.52891651617091"/>
    <n v="415.048"/>
    <n v="-3.6600188022327673E-3"/>
    <n v="38.508033248689138"/>
    <n v="2731"/>
    <n v="0.88172043010752676"/>
    <n v="17410.599999999999"/>
    <n v="77.790543495536255"/>
    <m/>
    <m/>
    <n v="3123.0377962729199"/>
    <n v="1.8636577066166198"/>
    <m/>
    <m/>
    <n v="12180.876677065691"/>
    <n v="60112.75"/>
    <m/>
    <n v="-0.79736617145171884"/>
    <n v="30.122902519574797"/>
    <m/>
    <n v="30.15325"/>
    <n v="-1.0064414424714174E-3"/>
    <n v="30.703272492411461"/>
    <m/>
    <e v="#DIV/0!"/>
    <n v="4062.47561388348"/>
    <n v="2796.2320458873596"/>
    <n v="3137.4430940894404"/>
    <m/>
  </r>
  <r>
    <x v="2725"/>
    <n v="16.66"/>
    <n v="19"/>
    <n v="841.58699999999999"/>
    <n v="750.28769999999997"/>
    <n v="500.46390000000002"/>
    <n v="31500.777193999998"/>
    <n v="28086.148992999999"/>
    <n v="6.9441778594026005E-7"/>
    <n v="512.59001982790176"/>
    <n v="512.86"/>
    <m/>
    <n v="697005.70367975696"/>
    <m/>
    <m/>
    <n v="6588.4839240364145"/>
    <m/>
    <m/>
    <n v="36.150138314469679"/>
    <m/>
    <m/>
    <n v="52.962463889589692"/>
    <n v="52.96"/>
    <n v="4.652359497159253E-5"/>
    <n v="40.941945999742053"/>
    <m/>
    <m/>
    <m/>
    <n v="424.82375736226743"/>
    <n v="426.39600000000002"/>
    <n v="-3.6872828022134208E-3"/>
    <n v="37.663943060463005"/>
    <n v="2732"/>
    <n v="0.87684210526315787"/>
    <n v="17689.52"/>
    <n v="79.030586415038002"/>
    <m/>
    <m/>
    <n v="3073.0063383026923"/>
    <n v="1.8336278415990463"/>
    <m/>
    <m/>
    <n v="12846.563696497285"/>
    <n v="63398.75"/>
    <m/>
    <n v="-0.79736881726379016"/>
    <n v="29.297891671526241"/>
    <m/>
    <n v="29.325600000000001"/>
    <n v="-9.4485120419562918E-4"/>
    <n v="29.862673481905354"/>
    <m/>
    <e v="#DIV/0!"/>
    <n v="3973.4267709202072"/>
    <n v="2757.931775324339"/>
    <n v="3051.5143033271038"/>
    <m/>
  </r>
  <r>
    <x v="2726"/>
    <n v="15.52"/>
    <n v="18.03"/>
    <n v="790.79139999999995"/>
    <n v="705.00109999999995"/>
    <n v="521.202"/>
    <n v="30679.386716000001"/>
    <n v="27353.737271000002"/>
    <n v="5.5561859602093477E-7"/>
    <n v="481.6164322505482"/>
    <n v="481.88"/>
    <m/>
    <n v="612782.50824907515"/>
    <m/>
    <m/>
    <n v="5991.8003034397816"/>
    <m/>
    <m/>
    <n v="37.238223252066597"/>
    <m/>
    <m/>
    <n v="51.577681549576248"/>
    <n v="51.56"/>
    <n v="3.4293152785580538E-4"/>
    <n v="42.005011409860913"/>
    <m/>
    <m/>
    <m/>
    <n v="399.14737989819258"/>
    <n v="400.74400000000003"/>
    <n v="-3.9841397545751223E-3"/>
    <n v="39.217076488947718"/>
    <n v="2733"/>
    <n v="0.86078757626178581"/>
    <n v="17100.28"/>
    <n v="76.380173660996661"/>
    <m/>
    <m/>
    <n v="3175.3685422958752"/>
    <n v="1.8941674292977384"/>
    <m/>
    <m/>
    <n v="11294.610827885088"/>
    <n v="55758.25"/>
    <m/>
    <n v="-0.79743605963449193"/>
    <n v="31.061941952020529"/>
    <m/>
    <n v="31.10155"/>
    <n v="-1.2735072039647966E-3"/>
    <n v="31.661706543130741"/>
    <m/>
    <e v="#DIV/0!"/>
    <n v="4137.2774313156242"/>
    <n v="2840.9429106496273"/>
    <n v="3235.2485024656758"/>
    <m/>
  </r>
  <r>
    <x v="2727"/>
    <n v="17.22"/>
    <n v="19.11"/>
    <n v="818.56420000000003"/>
    <n v="729.76049999999998"/>
    <n v="500.72059999999999"/>
    <n v="31100.478041999999"/>
    <n v="27729.167045999999"/>
    <n v="5.5561859602093477E-7"/>
    <n v="498.51877087146505"/>
    <n v="498.79"/>
    <m/>
    <n v="655794.65434610867"/>
    <m/>
    <m/>
    <n v="6307.3848188747879"/>
    <m/>
    <m/>
    <n v="36.583374159246929"/>
    <m/>
    <m/>
    <n v="52.284338467967032"/>
    <n v="52.28"/>
    <n v="8.298523272820546E-5"/>
    <n v="41.42698377312351"/>
    <m/>
    <m/>
    <m/>
    <n v="413.15341519783897"/>
    <n v="414.81"/>
    <n v="-3.9935990023408641E-3"/>
    <n v="37.673558011659168"/>
    <n v="2734"/>
    <n v="0.90109890109890112"/>
    <n v="17392.16"/>
    <n v="77.677820216467651"/>
    <m/>
    <m/>
    <n v="3121.1690455551598"/>
    <n v="1.8616599118777284"/>
    <m/>
    <m/>
    <n v="12087.529299426411"/>
    <n v="59671.25"/>
    <m/>
    <n v="-0.79743127051257667"/>
    <n v="29.969661152407038"/>
    <m/>
    <n v="30.00825"/>
    <n v="-1.2859412859117514E-3"/>
    <n v="30.548645177788252"/>
    <m/>
    <e v="#DIV/0!"/>
    <n v="3974.4411178361056"/>
    <n v="2790.9837900117191"/>
    <n v="3121.482279263018"/>
    <m/>
  </r>
  <r>
    <x v="2728"/>
    <n v="20.440000000000001"/>
    <n v="21.44"/>
    <n v="930.67039999999997"/>
    <n v="829.70420000000001"/>
    <n v="457.23770000000002"/>
    <n v="33495.846962000003"/>
    <n v="29864.861090999999"/>
    <n v="5.5561859602093477E-7"/>
    <n v="566.77943034711336"/>
    <n v="567.08000000000004"/>
    <m/>
    <n v="835384.89969478094"/>
    <m/>
    <m/>
    <n v="7603.045326420438"/>
    <m/>
    <m/>
    <n v="34.07736546139737"/>
    <m/>
    <m/>
    <n v="56.309922128398433"/>
    <n v="56.28"/>
    <n v="5.3166539442850436E-4"/>
    <n v="38.234894071702364"/>
    <m/>
    <m/>
    <m/>
    <n v="469.72296062119159"/>
    <n v="471.43799999999999"/>
    <n v="-3.6378895608932815E-3"/>
    <n v="34.399747003773236"/>
    <n v="2735"/>
    <n v="0.95335820895522383"/>
    <n v="18915.03"/>
    <n v="84.472749518122725"/>
    <m/>
    <m/>
    <n v="2847.8772460084342"/>
    <n v="1.6984906122925392"/>
    <m/>
    <m/>
    <n v="15397.884035879792"/>
    <n v="75985.75"/>
    <m/>
    <n v="-0.79735826736092241"/>
    <n v="25.863988193464184"/>
    <m/>
    <n v="25.88495"/>
    <n v="-8.0980672305008827E-4"/>
    <n v="26.363922166318595"/>
    <m/>
    <e v="#DIV/0!"/>
    <n v="3629.0644194701185"/>
    <n v="2599.7977713880477"/>
    <n v="2693.8569777750777"/>
    <m/>
  </r>
  <r>
    <x v="2729"/>
    <n v="18.760000000000002"/>
    <n v="20"/>
    <n v="868.85469999999998"/>
    <n v="774.59429999999998"/>
    <n v="472.92680000000001"/>
    <n v="31893.009899000001"/>
    <n v="28435.756698000001"/>
    <n v="5.5561859602093477E-7"/>
    <n v="529.12069005369551"/>
    <n v="529.41"/>
    <m/>
    <n v="724378.11775290873"/>
    <m/>
    <m/>
    <n v="6845.4752610424157"/>
    <m/>
    <m/>
    <n v="35.208177815479253"/>
    <m/>
    <m/>
    <n v="53.614082833162534"/>
    <n v="53.6"/>
    <n v="2.6273942467414102E-4"/>
    <n v="40.063064804652477"/>
    <m/>
    <m/>
    <m/>
    <n v="438.51081037091905"/>
    <n v="440.11"/>
    <n v="-3.6336134809047405E-3"/>
    <n v="35.57780743653074"/>
    <n v="2736"/>
    <n v="0.93800000000000006"/>
    <n v="17933.18"/>
    <n v="80.08164608896854"/>
    <m/>
    <m/>
    <n v="2995.7061563508119"/>
    <n v="1.7864872720239022"/>
    <m/>
    <m/>
    <n v="13351.944012446485"/>
    <n v="65886.25"/>
    <m/>
    <n v="-0.79734855129186311"/>
    <n v="27.580619174176775"/>
    <m/>
    <n v="27.602499999999999"/>
    <n v="-7.9271174072004236E-4"/>
    <n v="28.114019718507667"/>
    <m/>
    <e v="#DIV/0!"/>
    <n v="3753.3460660774867"/>
    <n v="2686.0686259037952"/>
    <n v="2872.6522320516806"/>
    <m/>
  </r>
  <r>
    <x v="2730"/>
    <n v="20.97"/>
    <n v="21.82"/>
    <n v="948.33420000000001"/>
    <n v="845.45079999999996"/>
    <n v="426.72039999999998"/>
    <n v="33242.939935000002"/>
    <n v="29639.336362999999"/>
    <n v="5.5561859602093477E-7"/>
    <n v="577.50854204138068"/>
    <n v="577.82000000000005"/>
    <m/>
    <n v="856865.74349961709"/>
    <m/>
    <m/>
    <n v="7784.6918347901319"/>
    <m/>
    <m/>
    <n v="33.596958263993706"/>
    <m/>
    <m/>
    <n v="55.882034413352478"/>
    <n v="55.84"/>
    <n v="7.5276528210022065E-4"/>
    <n v="38.365946747733652"/>
    <m/>
    <m/>
    <m/>
    <n v="478.61009348138379"/>
    <n v="480.35599999999999"/>
    <n v="-3.6346095783464927E-3"/>
    <n v="32.099679619793633"/>
    <n v="2737"/>
    <n v="0.96104491292392291"/>
    <n v="18847.39"/>
    <n v="84.157531675086062"/>
    <m/>
    <m/>
    <n v="2842.9889848732782"/>
    <n v="1.6952537775747047"/>
    <m/>
    <m/>
    <n v="15794.166678547203"/>
    <n v="77937.25"/>
    <m/>
    <n v="-0.79734765239282623"/>
    <n v="25.056497646617672"/>
    <m/>
    <n v="25.076049999999999"/>
    <n v="-7.7972222029898397E-4"/>
    <n v="25.541341588109287"/>
    <m/>
    <e v="#DIV/0!"/>
    <n v="3386.4145911249129"/>
    <n v="2563.1470049846525"/>
    <n v="2609.7530094373724"/>
    <m/>
  </r>
  <r>
    <x v="2731"/>
    <n v="19.43"/>
    <n v="20.91"/>
    <n v="908.42750000000001"/>
    <n v="809.87210000000005"/>
    <n v="447.60849999999999"/>
    <n v="32539.519936000001"/>
    <n v="29012.119145000001"/>
    <n v="4.1671128436782112E-7"/>
    <n v="553.16603087732324"/>
    <n v="553.46"/>
    <m/>
    <n v="784642.16541583394"/>
    <m/>
    <m/>
    <n v="7293.082857768225"/>
    <m/>
    <m/>
    <n v="34.301202141592356"/>
    <m/>
    <m/>
    <n v="54.695570377067376"/>
    <n v="54.68"/>
    <n v="2.847545184230249E-4"/>
    <n v="39.173535432578198"/>
    <m/>
    <m/>
    <m/>
    <n v="458.42940940112243"/>
    <n v="460.09800000000001"/>
    <n v="-3.6265982440210065E-3"/>
    <n v="33.664466047212073"/>
    <n v="2738"/>
    <n v="0.92922046867527497"/>
    <n v="18410.5"/>
    <n v="82.187471462069652"/>
    <m/>
    <m/>
    <n v="2908.8906008318427"/>
    <n v="1.7340572038465216"/>
    <m/>
    <m/>
    <n v="14463.387728139944"/>
    <n v="71365"/>
    <m/>
    <n v="-0.79733219746178174"/>
    <n v="26.107289996288504"/>
    <m/>
    <n v="26.127600000000001"/>
    <n v="-7.7733904803722886E-4"/>
    <n v="26.613276768805715"/>
    <m/>
    <e v="#DIV/0!"/>
    <n v="3551.4946060212765"/>
    <n v="2616.8745052976878"/>
    <n v="2719.1980139038046"/>
    <m/>
  </r>
  <r>
    <x v="2732"/>
    <n v="17.329999999999998"/>
    <n v="19.489999999999998"/>
    <n v="869.93060000000003"/>
    <n v="775.55139999999994"/>
    <n v="470.76209999999998"/>
    <n v="32147.841605000001"/>
    <n v="28662.888062000002"/>
    <n v="4.1671128436782112E-7"/>
    <n v="529.71131254760019"/>
    <n v="530"/>
    <m/>
    <n v="718106.98545429762"/>
    <m/>
    <m/>
    <n v="6829.4187800388263"/>
    <m/>
    <m/>
    <n v="35.027097358344413"/>
    <m/>
    <m/>
    <n v="54.03588195932447"/>
    <n v="54"/>
    <n v="6.6448072823099835E-4"/>
    <n v="39.64363395368612"/>
    <m/>
    <m/>
    <m/>
    <n v="438.9894929417012"/>
    <n v="440.56799999999998"/>
    <n v="-3.5828908552114624E-3"/>
    <n v="35.403559994937211"/>
    <n v="2739"/>
    <n v="0.88917393535146227"/>
    <n v="18119.330000000002"/>
    <n v="80.881325259974489"/>
    <m/>
    <m/>
    <n v="2954.8959606126309"/>
    <n v="1.761315087769481"/>
    <m/>
    <m/>
    <n v="13237.084889034006"/>
    <n v="65311.25"/>
    <m/>
    <n v="-0.79732305094399503"/>
    <n v="27.212395316620661"/>
    <m/>
    <n v="27.235050000000001"/>
    <n v="-8.3182088446098756E-4"/>
    <n v="27.740077764481377"/>
    <m/>
    <e v="#DIV/0!"/>
    <n v="3734.963512554596"/>
    <n v="2672.253808868295"/>
    <n v="2834.2999717335501"/>
    <m/>
  </r>
  <r>
    <x v="2733"/>
    <n v="18.329999999999998"/>
    <n v="20.43"/>
    <n v="907.56259999999997"/>
    <n v="809.10040000000004"/>
    <n v="457.45620000000002"/>
    <n v="32942.241821000003"/>
    <n v="29371.160199000002"/>
    <n v="4.1671128436782112E-7"/>
    <n v="552.61241961266046"/>
    <n v="552.91"/>
    <m/>
    <n v="780200.14945361286"/>
    <m/>
    <m/>
    <n v="7272.4921487812398"/>
    <m/>
    <m/>
    <n v="34.26859986307042"/>
    <m/>
    <m/>
    <n v="55.369803923636724"/>
    <n v="55.36"/>
    <n v="1.7709399632814815E-4"/>
    <n v="38.662608994764312"/>
    <m/>
    <m/>
    <m/>
    <n v="457.96623749109813"/>
    <n v="459.60199999999998"/>
    <n v="-3.5590848362319072E-3"/>
    <n v="34.400677736716858"/>
    <n v="2740"/>
    <n v="0.89720998531571217"/>
    <n v="18638.03"/>
    <n v="83.190209582001017"/>
    <m/>
    <m/>
    <n v="2870.3064898777989"/>
    <n v="1.7107319376004606"/>
    <m/>
    <m/>
    <n v="14381.826604276746"/>
    <n v="70957"/>
    <m/>
    <n v="-0.79731630981754098"/>
    <n v="26.034021988844486"/>
    <m/>
    <n v="26.055599999999998"/>
    <n v="-8.2815253364010299E-4"/>
    <n v="26.53911985471078"/>
    <m/>
    <e v="#DIV/0!"/>
    <n v="3629.1626088495159"/>
    <n v="2614.3872434481905"/>
    <n v="2711.5668036038164"/>
    <m/>
  </r>
  <r>
    <x v="2734"/>
    <n v="16.850000000000001"/>
    <n v="19.27"/>
    <n v="866.43899999999996"/>
    <n v="772.43799999999999"/>
    <n v="475.072"/>
    <n v="32236.092088000001"/>
    <n v="28741.547914999999"/>
    <n v="4.1671128436782112E-7"/>
    <n v="527.55950638193519"/>
    <n v="527.84"/>
    <m/>
    <n v="709462.66000108002"/>
    <m/>
    <m/>
    <n v="6778.1244376844306"/>
    <m/>
    <m/>
    <n v="35.044086505988837"/>
    <m/>
    <m/>
    <n v="54.181575908145106"/>
    <n v="54.16"/>
    <n v="3.9837348864679711E-4"/>
    <n v="39.489952416844993"/>
    <m/>
    <m/>
    <m/>
    <n v="437.20204336840749"/>
    <n v="438.78800000000001"/>
    <n v="-3.6144029271368838E-3"/>
    <n v="35.723084671593192"/>
    <n v="2741"/>
    <n v="0.87441619097042045"/>
    <n v="18180.96"/>
    <n v="81.1437568892554"/>
    <m/>
    <m/>
    <n v="2940.6964928624725"/>
    <n v="1.7525189522301461"/>
    <m/>
    <m/>
    <n v="13078.031486316242"/>
    <n v="64529"/>
    <m/>
    <n v="-0.79733094443868269"/>
    <n v="27.212422350019292"/>
    <m/>
    <n v="27.236650000000001"/>
    <n v="-8.8952385776919218E-4"/>
    <n v="27.740660471974824"/>
    <m/>
    <e v="#DIV/0!"/>
    <n v="3768.6723545140358"/>
    <n v="2673.5499286705663"/>
    <n v="2834.3027873901683"/>
    <m/>
  </r>
  <r>
    <x v="2735"/>
    <n v="17.29"/>
    <n v="19.88"/>
    <n v="888.60479999999995"/>
    <n v="792.19870000000003"/>
    <n v="447.28269999999998"/>
    <n v="32569.196215"/>
    <n v="29038.530008999998"/>
    <n v="4.1671128436782112E-7"/>
    <n v="541.04268025814974"/>
    <n v="541.34"/>
    <m/>
    <n v="745728.55678850564"/>
    <m/>
    <m/>
    <n v="7038.1564320493617"/>
    <m/>
    <m/>
    <n v="34.594932821430689"/>
    <m/>
    <m/>
    <n v="54.740113774086439"/>
    <e v="#N/A"/>
    <e v="#N/A"/>
    <n v="39.080479465513491"/>
    <m/>
    <m/>
    <m/>
    <n v="448.37375540176851"/>
    <n v="450.00400000000002"/>
    <n v="-3.6227335717715636E-3"/>
    <n v="33.631300146571633"/>
    <n v="2742"/>
    <n v="0.86971830985915488"/>
    <n v="18433.400000000001"/>
    <n v="82.264002362251688"/>
    <m/>
    <m/>
    <n v="2899.8653473862046"/>
    <n v="1.7280216575397056"/>
    <m/>
    <m/>
    <n v="13746.699099171206"/>
    <n v="67829.25"/>
    <m/>
    <n v="-0.79733375941542617"/>
    <n v="26.51503242547593"/>
    <m/>
    <n v="26.5397"/>
    <n v="-9.2945943337985337E-4"/>
    <n v="27.03000352105941"/>
    <m/>
    <e v="#DIV/0!"/>
    <n v="3547.9957084875032"/>
    <n v="2639.2835253757521"/>
    <n v="2761.6663207938873"/>
    <m/>
  </r>
  <r>
    <x v="2736"/>
    <n v="18.55"/>
    <n v="20.67"/>
    <n v="906.83770000000004"/>
    <n v="808.45249999999999"/>
    <n v="449.39569999999998"/>
    <n v="33120.404673999998"/>
    <n v="29529.948370999999"/>
    <n v="5.5561859602093477E-7"/>
    <n v="552.10371375874388"/>
    <n v="552.4"/>
    <m/>
    <n v="776225.28617561806"/>
    <m/>
    <m/>
    <n v="7254.5539738621492"/>
    <m/>
    <m/>
    <n v="34.237361574540522"/>
    <m/>
    <m/>
    <n v="55.66247592038647"/>
    <n v="55.64"/>
    <n v="4.0395255906666705E-4"/>
    <n v="38.414922676970541"/>
    <m/>
    <m/>
    <m/>
    <n v="457.53369842902356"/>
    <n v="459.16199999999998"/>
    <n v="-3.5462463596213079E-3"/>
    <n v="33.783650979138187"/>
    <n v="2743"/>
    <n v="0.89743589743589736"/>
    <n v="18772.09"/>
    <n v="83.755874935329814"/>
    <m/>
    <m/>
    <n v="2846.5840539456981"/>
    <n v="1.6957891376607201"/>
    <m/>
    <m/>
    <n v="14309.343434772245"/>
    <n v="70597.75"/>
    <m/>
    <n v="-0.79731162204500505"/>
    <n v="25.967386169600729"/>
    <m/>
    <n v="25.990100000000002"/>
    <n v="-8.7394163159326688E-4"/>
    <n v="26.472515612831469"/>
    <m/>
    <e v="#DIV/0!"/>
    <n v="3564.0682390698735"/>
    <n v="2612.004041818534"/>
    <n v="2704.6263671445654"/>
    <m/>
  </r>
  <r>
    <x v="2737"/>
    <n v="17.23"/>
    <n v="19.73"/>
    <n v="868.11890000000005"/>
    <n v="773.93389999999999"/>
    <n v="469.36219999999997"/>
    <n v="32393.070236"/>
    <n v="28881.445068000001"/>
    <n v="5.5561859602093477E-7"/>
    <n v="528.51792755882013"/>
    <n v="528.79999999999995"/>
    <m/>
    <n v="709908.40640620573"/>
    <m/>
    <m/>
    <n v="6789.8659338366751"/>
    <m/>
    <m/>
    <n v="34.967369948647651"/>
    <m/>
    <m/>
    <n v="54.438783108788158"/>
    <n v="54.4"/>
    <n v="7.1292479389994945E-4"/>
    <n v="39.257117513626362"/>
    <m/>
    <m/>
    <m/>
    <n v="437.98572352004459"/>
    <n v="439.51799999999997"/>
    <n v="-3.4862655908413087E-3"/>
    <n v="35.282375493028347"/>
    <n v="2744"/>
    <n v="0.8732894069944247"/>
    <n v="18303.43"/>
    <n v="81.658467033878878"/>
    <m/>
    <m/>
    <n v="2917.6512650405839"/>
    <n v="1.7379610832182584"/>
    <m/>
    <m/>
    <n v="13086.966666154609"/>
    <n v="64563.5"/>
    <m/>
    <n v="-0.7973008485265729"/>
    <n v="27.07485790522886"/>
    <m/>
    <n v="27.09825"/>
    <n v="-8.6323267263166414E-4"/>
    <n v="27.601810415113086"/>
    <m/>
    <e v="#DIV/0!"/>
    <n v="3722.1789312022847"/>
    <n v="2667.6971424559129"/>
    <n v="2819.9747983453035"/>
    <m/>
  </r>
  <r>
    <x v="2738"/>
    <n v="16.96"/>
    <n v="19.71"/>
    <n v="863.97749999999996"/>
    <n v="770.2414"/>
    <n v="462.37479999999999"/>
    <n v="32293.266944999999"/>
    <n v="28792.445072999999"/>
    <n v="5.5561859602093477E-7"/>
    <n v="525.98378350047699"/>
    <n v="526.27"/>
    <m/>
    <n v="703102.95296809659"/>
    <m/>
    <m/>
    <n v="6741.2088084081943"/>
    <m/>
    <m/>
    <n v="35.049873715162256"/>
    <m/>
    <m/>
    <n v="54.269733490340464"/>
    <n v="54.24"/>
    <n v="5.4818381896137858E-4"/>
    <n v="39.376656227096056"/>
    <m/>
    <m/>
    <m/>
    <n v="435.88351943077436"/>
    <n v="437.40600000000001"/>
    <n v="-3.4807034407978721E-3"/>
    <n v="34.754888610986328"/>
    <n v="2745"/>
    <n v="0.86047691527143577"/>
    <n v="18222.63"/>
    <n v="81.291639999887551"/>
    <m/>
    <m/>
    <n v="2930.5311581652759"/>
    <n v="1.7454677892600556"/>
    <m/>
    <m/>
    <n v="12961.65195033189"/>
    <n v="63943.25"/>
    <m/>
    <n v="-0.79729444546012451"/>
    <n v="27.202767161776798"/>
    <m/>
    <n v="27.225750000000001"/>
    <n v="-8.4415813056404332E-4"/>
    <n v="27.732490490704219"/>
    <m/>
    <e v="#DIV/0!"/>
    <n v="3666.5307348610168"/>
    <n v="2673.9914408974619"/>
    <n v="2833.2971537645954"/>
    <m/>
  </r>
  <r>
    <x v="2739"/>
    <n v="15.34"/>
    <n v="18.34"/>
    <n v="820.23680000000002"/>
    <n v="731.24590000000001"/>
    <n v="493.8904"/>
    <n v="31615.363342000001"/>
    <n v="28188.015088"/>
    <n v="5.5561859602093477E-7"/>
    <n v="499.34255880472841"/>
    <n v="499.61"/>
    <m/>
    <n v="631881.85977241199"/>
    <m/>
    <m/>
    <n v="6229.21189320349"/>
    <m/>
    <m/>
    <n v="35.936184461601265"/>
    <m/>
    <m/>
    <n v="53.129202115654401"/>
    <n v="53.12"/>
    <n v="1.7323259891566245E-4"/>
    <n v="40.201812316208191"/>
    <m/>
    <m/>
    <m/>
    <n v="413.80386367823479"/>
    <n v="415.214"/>
    <n v="-3.3961675708554795E-3"/>
    <n v="37.121401701359233"/>
    <n v="2746"/>
    <n v="0.83642311886586695"/>
    <n v="17708.32"/>
    <n v="78.991121047366903"/>
    <m/>
    <m/>
    <n v="3013.2415836063888"/>
    <n v="1.7945612137517799"/>
    <m/>
    <m/>
    <n v="11648.823835338675"/>
    <n v="57460.25"/>
    <m/>
    <n v="-0.79727161236961774"/>
    <n v="28.578647790043341"/>
    <m/>
    <n v="28.602150000000002"/>
    <n v="-8.2169382220076415E-4"/>
    <n v="29.135459416957762"/>
    <m/>
    <e v="#DIV/0!"/>
    <n v="3916.1903749025719"/>
    <n v="2741.6090126243498"/>
    <n v="2976.6016435175716"/>
    <m/>
  </r>
  <r>
    <x v="2740"/>
    <n v="14.69"/>
    <n v="18.13"/>
    <n v="815.40290000000005"/>
    <n v="726.93600000000004"/>
    <n v="498.53129999999999"/>
    <n v="31237.744707000002"/>
    <n v="27851.317552"/>
    <n v="5.5561859602093477E-7"/>
    <n v="496.387680241711"/>
    <n v="496.66"/>
    <m/>
    <n v="624405.46500439045"/>
    <m/>
    <m/>
    <n v="6174.0810360570413"/>
    <m/>
    <m/>
    <n v="36.04114875924661"/>
    <m/>
    <m/>
    <n v="52.493338962293642"/>
    <n v="52.48"/>
    <n v="2.5417229980262412E-4"/>
    <n v="40.680529047376993"/>
    <m/>
    <m/>
    <m/>
    <n v="411.35310576012381"/>
    <n v="412.75799999999998"/>
    <n v="-3.4036753736479408E-3"/>
    <n v="37.467804910114239"/>
    <n v="2747"/>
    <n v="0.81025923883066742"/>
    <n v="17491.740000000002"/>
    <n v="78.018934947951067"/>
    <m/>
    <m/>
    <n v="3050.0947612188029"/>
    <n v="1.8163372366055133"/>
    <m/>
    <m/>
    <n v="11511.121595719776"/>
    <n v="56777.75"/>
    <m/>
    <n v="-0.79725999012430437"/>
    <n v="28.745748959404544"/>
    <m/>
    <n v="28.768999999999998"/>
    <n v="-8.0819773351370472E-4"/>
    <n v="29.306113610659065"/>
    <m/>
    <e v="#DIV/0!"/>
    <n v="3952.7348169167867"/>
    <n v="2749.6168484238283"/>
    <n v="2994.0060224443992"/>
    <m/>
  </r>
  <r>
    <x v="2741"/>
    <n v="15.8"/>
    <n v="18.38"/>
    <n v="818.96849999999995"/>
    <n v="730.11320000000001"/>
    <n v="495.85"/>
    <n v="31548.057332"/>
    <n v="28127.92785"/>
    <n v="4.1671128436782112E-7"/>
    <n v="498.50966333502703"/>
    <n v="498.78"/>
    <m/>
    <n v="629750.77431502216"/>
    <m/>
    <m/>
    <n v="6214.3200125484773"/>
    <m/>
    <m/>
    <n v="35.958642827021471"/>
    <m/>
    <m/>
    <n v="53.009631960501686"/>
    <n v="53"/>
    <n v="1.8173510380536939E-4"/>
    <n v="40.270611903261027"/>
    <m/>
    <m/>
    <m/>
    <n v="413.10345731757832"/>
    <n v="414.51799999999997"/>
    <n v="-3.4125000179042742E-3"/>
    <n v="37.256691705488457"/>
    <n v="2748"/>
    <n v="0.85963003264417859"/>
    <n v="17697.84"/>
    <n v="78.913557201736026"/>
    <m/>
    <m/>
    <n v="3014.1563965799965"/>
    <n v="1.7942553684772293"/>
    <m/>
    <m/>
    <n v="11610.179186362555"/>
    <n v="57263.25"/>
    <m/>
    <n v="-0.79724903517766532"/>
    <n v="28.614779079357973"/>
    <m/>
    <n v="28.640450000000001"/>
    <n v="-8.9631694481151492E-4"/>
    <n v="29.173774483625841"/>
    <m/>
    <e v="#DIV/0!"/>
    <n v="3930.4630420893823"/>
    <n v="2743.322384757962"/>
    <n v="2980.3648885789353"/>
    <m/>
  </r>
  <r>
    <x v="2742"/>
    <n v="15.45"/>
    <n v="18.66"/>
    <n v="802.14070000000004"/>
    <n v="715.11090000000002"/>
    <n v="501.0265"/>
    <n v="31413.880528000002"/>
    <n v="28008.285452"/>
    <n v="4.1671128436782112E-7"/>
    <n v="488.25460311389924"/>
    <n v="488.52"/>
    <m/>
    <n v="603843.60378425766"/>
    <m/>
    <m/>
    <n v="6022.7253314694599"/>
    <m/>
    <m/>
    <n v="36.327134771945609"/>
    <m/>
    <m/>
    <n v="52.7828900295548"/>
    <n v="52.76"/>
    <n v="4.3385196275202986E-4"/>
    <n v="40.440424374953054"/>
    <m/>
    <m/>
    <m/>
    <n v="404.60340522803784"/>
    <n v="405.98"/>
    <n v="-3.390794551362597E-3"/>
    <n v="37.643214732765621"/>
    <n v="2749"/>
    <n v="0.82797427652733113"/>
    <n v="17582.77"/>
    <n v="78.394345617379074"/>
    <m/>
    <m/>
    <n v="3033.7542105818443"/>
    <n v="1.8057502879797356"/>
    <m/>
    <m/>
    <n v="11132.674194125007"/>
    <n v="54905.25"/>
    <m/>
    <n v="-0.79723843905409764"/>
    <n v="29.201392843654652"/>
    <m/>
    <n v="29.226900000000001"/>
    <n v="-8.7272876512212161E-4"/>
    <n v="29.772145768169338"/>
    <m/>
    <e v="#DIV/0!"/>
    <n v="3971.2399979618654"/>
    <n v="2771.4350197641347"/>
    <n v="3041.4634929546073"/>
    <m/>
  </r>
  <r>
    <x v="2743"/>
    <n v="15.29"/>
    <n v="18.010000000000002"/>
    <n v="791.33690000000001"/>
    <n v="705.47889999999995"/>
    <n v="510.3451"/>
    <n v="31493.015025000001"/>
    <n v="28078.829266000001"/>
    <n v="4.1671128436782112E-7"/>
    <n v="481.666698706928"/>
    <n v="481.93"/>
    <m/>
    <n v="587550.65866367775"/>
    <m/>
    <m/>
    <n v="5900.9864509888548"/>
    <m/>
    <m/>
    <n v="36.570832343363989"/>
    <m/>
    <m/>
    <n v="52.914564778908101"/>
    <n v="52.88"/>
    <n v="6.53645592059382E-4"/>
    <n v="40.33709285829601"/>
    <m/>
    <m/>
    <m/>
    <n v="399.14222254600276"/>
    <n v="400.49400000000003"/>
    <n v="-3.3752751701580097E-3"/>
    <n v="38.340872813251295"/>
    <n v="2750"/>
    <n v="0.84897279289283722"/>
    <n v="17585.07"/>
    <n v="78.39847836912864"/>
    <m/>
    <m/>
    <n v="3033.357365563435"/>
    <n v="1.8053429251633559"/>
    <m/>
    <m/>
    <n v="10832.411833804594"/>
    <n v="53419.25"/>
    <m/>
    <n v="-0.79721894572079177"/>
    <n v="29.593335014457026"/>
    <m/>
    <n v="29.619250000000001"/>
    <n v="-8.7493726353560231E-4"/>
    <n v="30.172050510863237"/>
    <m/>
    <e v="#DIV/0!"/>
    <n v="4044.8407170767077"/>
    <n v="2790.0269617904009"/>
    <n v="3082.2861280332563"/>
    <m/>
  </r>
  <r>
    <x v="2744"/>
    <n v="14.3"/>
    <n v="17.29"/>
    <n v="760.17960000000005"/>
    <n v="677.70180000000005"/>
    <n v="531.33870000000002"/>
    <n v="30828.267937000001"/>
    <n v="27486.136299999998"/>
    <n v="4.1671128436782112E-7"/>
    <n v="462.69075818058008"/>
    <n v="462.94"/>
    <m/>
    <n v="541258.68592626753"/>
    <m/>
    <m/>
    <n v="5552.4203948492823"/>
    <m/>
    <m/>
    <n v="37.289820690502893"/>
    <m/>
    <m/>
    <n v="51.796393690582697"/>
    <n v="51.76"/>
    <n v="7.0312385206139361E-4"/>
    <n v="41.187029203700213"/>
    <m/>
    <m/>
    <m/>
    <n v="383.41560773222375"/>
    <n v="384.71"/>
    <n v="-3.3645922065353995E-3"/>
    <n v="39.915496193096359"/>
    <n v="2751"/>
    <n v="0.8270676691729324"/>
    <n v="17153.14"/>
    <n v="76.466859209368863"/>
    <m/>
    <m/>
    <n v="3107.8636397441928"/>
    <n v="1.8495109837060311"/>
    <m/>
    <m/>
    <n v="9979.0578634078211"/>
    <n v="49211.75"/>
    <m/>
    <n v="-0.79722204832366617"/>
    <n v="30.757092519933938"/>
    <m/>
    <n v="30.786349999999999"/>
    <n v="-9.503393570872154E-4"/>
    <n v="31.358879776192861"/>
    <m/>
    <e v="#DIV/0!"/>
    <n v="4210.958499316057"/>
    <n v="2844.879333070779"/>
    <n v="3203.4969889846743"/>
    <m/>
  </r>
  <r>
    <x v="2745"/>
    <n v="14.56"/>
    <n v="17.54"/>
    <n v="764.80250000000001"/>
    <n v="681.82230000000004"/>
    <n v="527.02610000000004"/>
    <n v="30910.674123000001"/>
    <n v="27559.574365"/>
    <n v="5.5561859602093477E-7"/>
    <n v="465.47048039384771"/>
    <n v="465.72"/>
    <m/>
    <n v="547767.12851119717"/>
    <m/>
    <m/>
    <n v="5602.898184319567"/>
    <m/>
    <m/>
    <n v="37.173554881947524"/>
    <m/>
    <m/>
    <n v="51.931050213467053"/>
    <n v="51.92"/>
    <n v="2.1283153827145185E-4"/>
    <n v="41.072495566695991"/>
    <m/>
    <m/>
    <m/>
    <n v="385.71352643831898"/>
    <n v="387.00799999999998"/>
    <n v="-3.3448237805963066E-3"/>
    <n v="39.583876224010581"/>
    <n v="2752"/>
    <n v="0.83010262257696699"/>
    <n v="17218.55"/>
    <n v="76.740470976935413"/>
    <m/>
    <m/>
    <n v="3096.0124357852865"/>
    <n v="1.8419343357138809"/>
    <m/>
    <m/>
    <n v="10099.384283440628"/>
    <n v="49803"/>
    <m/>
    <n v="-0.79721333487057755"/>
    <n v="30.565814844064832"/>
    <m/>
    <n v="30.596550000000001"/>
    <n v="-1.0045301164729459E-3"/>
    <n v="31.164795105249983"/>
    <m/>
    <e v="#DIV/0!"/>
    <n v="4175.9736422918768"/>
    <n v="2836.0092932106468"/>
    <n v="3183.5745122970766"/>
    <m/>
  </r>
  <r>
    <x v="2746"/>
    <n v="13.69"/>
    <n v="16.71"/>
    <n v="727.04039999999998"/>
    <n v="648.15700000000004"/>
    <n v="550.67349999999999"/>
    <n v="29981.872114999998"/>
    <n v="26731.450680999998"/>
    <n v="5.5561859602093477E-7"/>
    <n v="442.47710025808703"/>
    <n v="442.72"/>
    <m/>
    <n v="493652.56157402514"/>
    <m/>
    <m/>
    <n v="5187.8797973224837"/>
    <m/>
    <m/>
    <n v="38.09029443174618"/>
    <m/>
    <m/>
    <n v="50.369401040499497"/>
    <n v="50.36"/>
    <n v="1.8667673748007374E-4"/>
    <n v="42.305120911487052"/>
    <m/>
    <m/>
    <m/>
    <n v="366.65818981103666"/>
    <n v="367.88"/>
    <n v="-3.3212193893751296E-3"/>
    <n v="41.357322235804645"/>
    <n v="2753"/>
    <n v="0.81926989826451224"/>
    <n v="16649.95"/>
    <n v="74.200512654872938"/>
    <m/>
    <m/>
    <n v="3198.2505842349237"/>
    <n v="1.9025792874049932"/>
    <m/>
    <m/>
    <n v="9101.753761935659"/>
    <n v="44880.5"/>
    <m/>
    <n v="-0.79720025931227012"/>
    <n v="32.073522569099303"/>
    <m/>
    <n v="32.105849999999997"/>
    <n v="-1.006901574033825E-3"/>
    <n v="32.70238025669105"/>
    <m/>
    <e v="#DIV/0!"/>
    <n v="4363.0665828459769"/>
    <n v="2905.9483100988414"/>
    <n v="3340.609419100655"/>
    <m/>
  </r>
  <r>
    <x v="2747"/>
    <n v="13.84"/>
    <n v="16.87"/>
    <n v="740.87339999999995"/>
    <n v="660.48879999999997"/>
    <n v="547.50919999999996"/>
    <n v="30269.404495999999"/>
    <n v="26987.795993"/>
    <n v="5.5561859602093477E-7"/>
    <n v="450.88487556266438"/>
    <n v="451.13"/>
    <n v="-5.4335654320403215E-4"/>
    <n v="512414.09516873531"/>
    <n v="2.0499999999999998"/>
    <n v="-0.99999599932941086"/>
    <n v="5335.8851111489948"/>
    <m/>
    <m/>
    <n v="37.726960531503295"/>
    <m/>
    <m/>
    <n v="50.851214094560497"/>
    <n v="50.84"/>
    <n v="2.2057621086735146E-4"/>
    <n v="41.89790309532399"/>
    <n v="41.92"/>
    <m/>
    <n v="-5.2712081765293739E-4"/>
    <n v="373.62346030337693"/>
    <n v="374.91199999999998"/>
    <n v="-3.4369123864348428E-3"/>
    <n v="41.117025862623983"/>
    <n v="2754"/>
    <n v="0.82039122703023115"/>
    <n v="16850.34"/>
    <n v="75.087687346966845"/>
    <m/>
    <m/>
    <n v="3159.758130229066"/>
    <n v="1.8795026650217395"/>
    <m/>
    <m/>
    <n v="9447.7743230241158"/>
    <n v="46592"/>
    <m/>
    <n v="-0.79722325027850027"/>
    <n v="31.461828051035674"/>
    <m/>
    <n v="31.497"/>
    <n v="-1.1166761585016394E-3"/>
    <n v="32.079017836869767"/>
    <n v="32.090000000000003"/>
    <n v="-3.4223007573186415E-4"/>
    <n v="4337.7160761128307"/>
    <n v="2878.2291877039124"/>
    <n v="3276.898535325628"/>
    <m/>
  </r>
  <r>
    <x v="2748"/>
    <n v="13.91"/>
    <n v="16.850000000000001"/>
    <n v="725.87990000000002"/>
    <n v="647.12180000000001"/>
    <n v="551.15070000000003"/>
    <n v="29921.98863"/>
    <n v="26678.029661"/>
    <n v="5.5561859602093477E-7"/>
    <n v="441.7492758294087"/>
    <n v="441.98"/>
    <n v="-5.2202400694900675E-4"/>
    <n v="491651.62616926036"/>
    <n v="1.98"/>
    <n v="-0.99999597275815921"/>
    <n v="5173.8536988056012"/>
    <m/>
    <m/>
    <n v="38.107728564441913"/>
    <m/>
    <m/>
    <n v="50.266345638802434"/>
    <n v="50.24"/>
    <n v="5.2439567679996024E-4"/>
    <n v="42.377263974028772"/>
    <n v="42.34"/>
    <m/>
    <n v="8.8011275457655636E-4"/>
    <n v="366.05152251174638"/>
    <n v="367.33199999999999"/>
    <n v="-3.4858860329446406E-3"/>
    <n v="41.387831558971968"/>
    <n v="2755"/>
    <n v="0.82551928783382789"/>
    <n v="16660.439999999999"/>
    <n v="74.235667021349116"/>
    <m/>
    <m/>
    <n v="3195.3679795810972"/>
    <n v="1.9005041139686158"/>
    <m/>
    <m/>
    <n v="9065.0599276596859"/>
    <n v="44706.25"/>
    <m/>
    <n v="-0.79723059018236409"/>
    <n v="32.097058843822118"/>
    <m/>
    <n v="32.137450000000001"/>
    <n v="-1.2568251736799763E-3"/>
    <n v="32.72704203160874"/>
    <n v="32.67"/>
    <n v="1.7460064771575023E-3"/>
    <n v="4366.2852198655019"/>
    <n v="2907.2783782750266"/>
    <n v="3343.0608336860096"/>
    <m/>
  </r>
  <r>
    <x v="2749"/>
    <n v="13.34"/>
    <n v="16.89"/>
    <n v="718.63580000000002"/>
    <n v="640.66330000000005"/>
    <n v="553.46839999999997"/>
    <n v="29761.773266"/>
    <n v="26535.169043999998"/>
    <n v="5.5561859602093477E-7"/>
    <n v="437.33006452797105"/>
    <n v="437.57"/>
    <n v="-5.4833620227379143E-4"/>
    <n v="481816.40468381403"/>
    <n v="1.93"/>
    <n v="-0.99999599432484809"/>
    <n v="5096.3495477521083"/>
    <m/>
    <m/>
    <n v="38.296895943807002"/>
    <m/>
    <m/>
    <n v="49.995978613680357"/>
    <n v="49.96"/>
    <n v="7.2014839232092953E-4"/>
    <n v="42.602641754476046"/>
    <n v="42.59"/>
    <m/>
    <n v="2.9682447701429027E-4"/>
    <n v="362.38777620866369"/>
    <n v="363.65"/>
    <n v="-3.4709852642273997E-3"/>
    <n v="41.559199847482063"/>
    <n v="2756"/>
    <n v="0.78981645944345769"/>
    <n v="16569.009999999998"/>
    <n v="73.822508123365708"/>
    <m/>
    <m/>
    <n v="3212.9036805813771"/>
    <n v="1.9107526499132319"/>
    <m/>
    <m/>
    <n v="8883.815661074379"/>
    <n v="43809.5"/>
    <m/>
    <n v="-0.79721714100653096"/>
    <n v="32.415888771603072"/>
    <m/>
    <n v="32.456099999999999"/>
    <n v="-1.2389420909144633E-3"/>
    <n v="33.0524650937991"/>
    <n v="33.01"/>
    <n v="1.2864311965798958E-3"/>
    <n v="4384.364031851801"/>
    <n v="2921.7101550463203"/>
    <n v="3376.26848206768"/>
    <m/>
  </r>
  <r>
    <x v="2750"/>
    <n v="13.04"/>
    <n v="16.46"/>
    <n v="698.53530000000001"/>
    <n v="622.74260000000004"/>
    <n v="574.01900000000001"/>
    <n v="29190.764013"/>
    <n v="26026.021175999998"/>
    <n v="4.1671128436782112E-7"/>
    <n v="425.06669098663377"/>
    <n v="425.3"/>
    <n v="-5.4857515487005681E-4"/>
    <n v="454800.45287850668"/>
    <n v="1.83"/>
    <n v="-0.99999597625730485"/>
    <n v="4882.3756692485822"/>
    <m/>
    <m/>
    <n v="38.829486259044934"/>
    <m/>
    <m/>
    <n v="49.033168999680512"/>
    <n v="49"/>
    <n v="6.769183608268392E-4"/>
    <n v="43.41532347593958"/>
    <n v="43.34"/>
    <m/>
    <n v="1.7379666806547345E-3"/>
    <n v="352.2206290307513"/>
    <n v="353.39800000000002"/>
    <n v="-3.3315722478586274E-3"/>
    <n v="43.093992133117496"/>
    <n v="2757"/>
    <n v="0.79222357229647622"/>
    <n v="16212.79"/>
    <n v="72.218465734862846"/>
    <m/>
    <m/>
    <n v="3281.9784502324728"/>
    <n v="1.9512772338694107"/>
    <m/>
    <m/>
    <n v="8385.9697983346232"/>
    <n v="41346.5"/>
    <m/>
    <n v="-0.79717824245499325"/>
    <n v="33.317973538703122"/>
    <m/>
    <n v="33.357349999999997"/>
    <n v="-1.1804433294874128E-3"/>
    <n v="33.97329877934029"/>
    <n v="33.909999999999997"/>
    <n v="1.8666699893923333E-3"/>
    <n v="4546.2797597339222"/>
    <n v="2962.3420259633058"/>
    <n v="3470.2248868657293"/>
    <m/>
  </r>
  <r>
    <x v="2751"/>
    <n v="13.86"/>
    <n v="16.78"/>
    <n v="716.14300000000003"/>
    <n v="638.43960000000004"/>
    <n v="560.51099999999997"/>
    <n v="29466.066417999999"/>
    <n v="26271.465579"/>
    <n v="4.1671128436782112E-7"/>
    <n v="435.77055120758524"/>
    <n v="436"/>
    <n v="-5.2625869819900029E-4"/>
    <n v="477706.67558832921"/>
    <n v="1.91"/>
    <n v="-0.9999960017305648"/>
    <n v="5066.9265878075848"/>
    <m/>
    <m/>
    <n v="38.339115673165828"/>
    <m/>
    <m/>
    <n v="49.494401176343395"/>
    <n v="49.48"/>
    <n v="2.9105045156430087E-4"/>
    <n v="43.00431253421992"/>
    <n v="43.02"/>
    <m/>
    <n v="-3.6465517852357632E-4"/>
    <n v="361.08839928595182"/>
    <n v="362.28800000000001"/>
    <n v="-3.3111798183991237E-3"/>
    <n v="42.077181176410626"/>
    <n v="2758"/>
    <n v="0.82598331346841469"/>
    <n v="16420.37"/>
    <n v="73.137401651715962"/>
    <m/>
    <m/>
    <n v="3239.9577316085192"/>
    <n v="1.9261115086524807"/>
    <m/>
    <m/>
    <n v="8808.4305062773492"/>
    <n v="43424.75"/>
    <m/>
    <n v="-0.79715644865480284"/>
    <n v="32.476639989998063"/>
    <m/>
    <n v="32.514899999999997"/>
    <n v="-1.1766916091371371E-3"/>
    <n v="33.115748552190794"/>
    <n v="33.11"/>
    <n v="1.7361981850783081E-4"/>
    <n v="4439.0094224286067"/>
    <n v="2924.931142256145"/>
    <n v="3382.5960094527663"/>
    <m/>
  </r>
  <r>
    <x v="2752"/>
    <n v="14.23"/>
    <n v="16.91"/>
    <n v="715.06150000000002"/>
    <n v="637.47519999999997"/>
    <n v="562.20389999999998"/>
    <n v="29359.510644999998"/>
    <n v="26176.451237000001"/>
    <n v="4.1671128436782112E-7"/>
    <n v="435.10185258755018"/>
    <n v="435.34"/>
    <m/>
    <n v="476242.13712111639"/>
    <m/>
    <m/>
    <n v="5055.3972817307504"/>
    <m/>
    <m/>
    <n v="38.367073779689797"/>
    <m/>
    <m/>
    <n v="49.314216056951324"/>
    <n v="49.28"/>
    <n v="6.9431933748620445E-4"/>
    <n v="43.158265163914216"/>
    <m/>
    <m/>
    <m/>
    <n v="360.53258255770413"/>
    <n v="361.73"/>
    <n v="-3.3102519622256743E-3"/>
    <n v="42.201548771968049"/>
    <n v="2759"/>
    <n v="0.8415138971023064"/>
    <n v="16369.09"/>
    <n v="72.903304284392277"/>
    <m/>
    <m/>
    <n v="3250.0759586933464"/>
    <n v="1.9319435042142747"/>
    <m/>
    <m/>
    <n v="8781.5232819121175"/>
    <n v="43291.25"/>
    <m/>
    <n v="-0.79715246656282468"/>
    <n v="32.524182940528227"/>
    <m/>
    <n v="32.562399999999997"/>
    <n v="-1.1736561024915382E-3"/>
    <n v="33.164558950062847"/>
    <m/>
    <m/>
    <n v="4452.1298100850327"/>
    <n v="2927.0640953776406"/>
    <n v="3387.5478331263503"/>
    <m/>
  </r>
  <r>
    <x v="2753"/>
    <n v="14.04"/>
    <n v="16.64"/>
    <n v="701.38930000000005"/>
    <n v="625.28620000000001"/>
    <n v="569.55909999999994"/>
    <n v="29081.315692"/>
    <n v="25928.406337"/>
    <n v="4.1671128436782112E-7"/>
    <n v="426.77216231407812"/>
    <n v="427"/>
    <m/>
    <n v="458009.41471069318"/>
    <m/>
    <m/>
    <n v="4910.3557610682046"/>
    <m/>
    <m/>
    <n v="38.732869132387549"/>
    <m/>
    <m/>
    <n v="48.845749971339472"/>
    <n v="48.84"/>
    <n v="1.1773078090637767E-4"/>
    <n v="43.565634452237795"/>
    <m/>
    <m/>
    <m/>
    <n v="353.62875822791494"/>
    <n v="354.82400000000001"/>
    <n v="-3.3685482720590132E-3"/>
    <n v="42.750910472342611"/>
    <n v="2760"/>
    <n v="0.84374999999999989"/>
    <n v="16186.93"/>
    <n v="72.086385983211869"/>
    <m/>
    <m/>
    <n v="3286.2437503442925"/>
    <n v="1.9532575584202365"/>
    <m/>
    <m/>
    <n v="8445.4201589319146"/>
    <n v="41635"/>
    <m/>
    <n v="-0.79715575455909893"/>
    <n v="33.144525721419235"/>
    <m/>
    <n v="33.185949999999998"/>
    <n v="-1.248247483671916E-3"/>
    <n v="33.797453981890527"/>
    <m/>
    <m/>
    <n v="4510.0857305175359"/>
    <n v="2954.9710045489205"/>
    <n v="3452.1594744716681"/>
    <m/>
  </r>
  <r>
    <x v="2754"/>
    <n v="15.2"/>
    <n v="17.510000000000002"/>
    <n v="734.79930000000002"/>
    <n v="655.07079999999996"/>
    <n v="542.62850000000003"/>
    <n v="29570.804767000001"/>
    <n v="26364.815664000002"/>
    <n v="4.1671128436782112E-7"/>
    <n v="447.09013901521536"/>
    <n v="447.33"/>
    <m/>
    <n v="501620.17331048078"/>
    <m/>
    <m/>
    <n v="5261.1518088379944"/>
    <m/>
    <m/>
    <n v="37.80939304304168"/>
    <m/>
    <m/>
    <n v="49.666697737567759"/>
    <n v="49.64"/>
    <n v="5.3782710652217069E-4"/>
    <n v="42.830800917258912"/>
    <m/>
    <m/>
    <m/>
    <n v="370.46269307936183"/>
    <n v="371.75400000000002"/>
    <n v="-3.4735521894537769E-3"/>
    <n v="40.72688657285299"/>
    <n v="2761"/>
    <n v="0.86807538549400332"/>
    <n v="16580.509999999998"/>
    <n v="73.83337776558588"/>
    <m/>
    <m/>
    <n v="3206.3397898489734"/>
    <n v="1.9055840726672904"/>
    <m/>
    <m/>
    <n v="9249.679093972587"/>
    <n v="45603.75"/>
    <m/>
    <n v="-0.79717284008502398"/>
    <n v="31.564264191379756"/>
    <m/>
    <n v="31.60765"/>
    <n v="-1.3726363276056475E-3"/>
    <n v="32.186384261410993"/>
    <m/>
    <m/>
    <n v="4296.5576159942166"/>
    <n v="2884.5180500289703"/>
    <n v="3287.5677449377781"/>
    <m/>
  </r>
  <r>
    <x v="2755"/>
    <n v="15.06"/>
    <n v="17.309999999999999"/>
    <n v="723.28729999999996"/>
    <n v="644.80709999999999"/>
    <n v="554.8904"/>
    <n v="29534.286155999998"/>
    <n v="26332.223344999999"/>
    <n v="4.1671128436782112E-7"/>
    <n v="440.0534472567187"/>
    <n v="440.29"/>
    <m/>
    <n v="485836.04006268719"/>
    <m/>
    <m/>
    <n v="5137.3558183868545"/>
    <m/>
    <m/>
    <n v="38.102618000651532"/>
    <m/>
    <m/>
    <n v="49.601733026861517"/>
    <n v="49.6"/>
    <n v="3.4940057691779103E-5"/>
    <n v="42.879044019568553"/>
    <m/>
    <m/>
    <m/>
    <n v="364.62678532699249"/>
    <n v="365.91"/>
    <n v="-3.5069133748941717E-3"/>
    <n v="41.639157651880531"/>
    <n v="2762"/>
    <n v="0.87001733102253043"/>
    <n v="16496.38"/>
    <n v="73.441538898871144"/>
    <m/>
    <m/>
    <n v="3222.6088531359283"/>
    <n v="1.914708447969343"/>
    <m/>
    <m/>
    <n v="8958.9239465061019"/>
    <n v="44172"/>
    <m/>
    <n v="-0.79718093030639092"/>
    <n v="32.054336283646897"/>
    <m/>
    <n v="32.101399999999998"/>
    <n v="-1.4660954460895548E-3"/>
    <n v="32.687096697918676"/>
    <m/>
    <m/>
    <n v="4392.799327116315"/>
    <n v="2906.888488030494"/>
    <n v="3338.6110765188018"/>
    <m/>
  </r>
  <r>
    <x v="2756"/>
    <n v="16.690000000000001"/>
    <n v="18.260000000000002"/>
    <n v="761.04280000000006"/>
    <n v="678.46569999999997"/>
    <n v="533.34249999999997"/>
    <n v="30387.09201"/>
    <n v="27092.558300000001"/>
    <n v="4.1671128436782112E-7"/>
    <n v="463.01288797289305"/>
    <n v="463.26"/>
    <m/>
    <n v="536532.79270844883"/>
    <m/>
    <m/>
    <n v="5539.5537082380724"/>
    <m/>
    <m/>
    <n v="37.107183610703153"/>
    <m/>
    <m/>
    <n v="51.032744289100563"/>
    <n v="51"/>
    <n v="6.4204488432473283E-4"/>
    <n v="41.639401849423876"/>
    <m/>
    <m/>
    <m/>
    <n v="383.64907976354084"/>
    <n v="384.94600000000003"/>
    <n v="-3.3690965394086447E-3"/>
    <n v="40.019619395399275"/>
    <n v="2763"/>
    <n v="0.91401971522453451"/>
    <n v="17043.990000000002"/>
    <n v="75.873562334271682"/>
    <m/>
    <m/>
    <n v="3115.6318779410203"/>
    <n v="1.8509727522192267"/>
    <m/>
    <m/>
    <n v="9893.8929974027451"/>
    <n v="48773.25"/>
    <m/>
    <n v="-0.79714509495670793"/>
    <n v="30.379701354361625"/>
    <m/>
    <n v="30.419049999999999"/>
    <n v="-1.2935527453478146E-3"/>
    <n v="30.979714053475107"/>
    <m/>
    <m/>
    <n v="4221.9431675660107"/>
    <n v="2830.9457596678099"/>
    <n v="3164.1899100793203"/>
    <m/>
  </r>
  <r>
    <x v="2757"/>
    <n v="16.87"/>
    <n v="18.53"/>
    <n v="768.96510000000001"/>
    <n v="685.52809999999999"/>
    <n v="519.20029999999997"/>
    <n v="30752.174585000001"/>
    <n v="27418.047750999998"/>
    <n v="4.1671128436782112E-7"/>
    <n v="467.82135007354077"/>
    <n v="468.07"/>
    <m/>
    <n v="547678.1976942718"/>
    <m/>
    <m/>
    <n v="5625.9946499349198"/>
    <m/>
    <m/>
    <n v="36.913091645837284"/>
    <m/>
    <m/>
    <n v="51.644612608394148"/>
    <n v="51.64"/>
    <n v="8.9322393379998033E-5"/>
    <n v="41.13764247059617"/>
    <m/>
    <m/>
    <m/>
    <n v="387.63147333700908"/>
    <n v="388.93400000000003"/>
    <n v="-3.3489657962300079E-3"/>
    <n v="38.95594411013532"/>
    <n v="2764"/>
    <n v="0.91041554236373445"/>
    <n v="17259.740000000002"/>
    <n v="76.828002457619249"/>
    <m/>
    <m/>
    <n v="3076.1928981208157"/>
    <n v="1.8273691189623744"/>
    <m/>
    <m/>
    <n v="10099.53101678581"/>
    <n v="49785.5"/>
    <m/>
    <n v="-0.79713910643087227"/>
    <n v="30.062067608715044"/>
    <m/>
    <n v="30.100950000000001"/>
    <n v="-1.2917330278597872E-3"/>
    <n v="30.656113647885082"/>
    <m/>
    <m/>
    <n v="4109.7287919429073"/>
    <n v="2816.1382811297694"/>
    <n v="3131.1068497374081"/>
    <m/>
  </r>
  <r>
    <x v="2758"/>
    <n v="15.42"/>
    <n v="17.39"/>
    <n v="720.54989999999998"/>
    <n v="642.36590000000001"/>
    <n v="551.00310000000002"/>
    <n v="29780.9823"/>
    <n v="26552.139952000001"/>
    <n v="4.1671128436782112E-7"/>
    <n v="438.35592485541747"/>
    <n v="438.59"/>
    <m/>
    <n v="478690.95971667394"/>
    <m/>
    <m/>
    <n v="5094.6102333783138"/>
    <m/>
    <m/>
    <n v="38.074161142115742"/>
    <m/>
    <m/>
    <n v="50.012391388666096"/>
    <n v="50"/>
    <n v="2.4782777332199579E-4"/>
    <n v="42.435286116259576"/>
    <m/>
    <m/>
    <m/>
    <n v="363.21498300226807"/>
    <n v="364.428"/>
    <n v="-3.3285504893474371E-3"/>
    <n v="41.339467609856435"/>
    <n v="2765"/>
    <n v="0.88671650373778033"/>
    <n v="16628.73"/>
    <n v="74.01341823447386"/>
    <m/>
    <m/>
    <n v="3188.6574242749307"/>
    <n v="1.8939975311001489"/>
    <m/>
    <m/>
    <n v="8827.4607858083036"/>
    <n v="43513.25"/>
    <m/>
    <n v="-0.79713166022284465"/>
    <n v="31.953346314898013"/>
    <m/>
    <n v="31.994700000000002"/>
    <n v="-1.2925167325209541E-3"/>
    <n v="32.585091303609339"/>
    <m/>
    <m/>
    <n v="4361.1829763257165"/>
    <n v="2904.7174845975596"/>
    <n v="3328.0924925338222"/>
    <m/>
  </r>
  <r>
    <x v="2759"/>
    <n v="16"/>
    <n v="17.89"/>
    <n v="740.03869999999995"/>
    <n v="659.73979999999995"/>
    <n v="537.81659999999999"/>
    <n v="30178.746232000001"/>
    <n v="26906.767411000001"/>
    <n v="4.1671128436782112E-7"/>
    <n v="450.20121261747369"/>
    <n v="450.44"/>
    <m/>
    <n v="504562.41464123951"/>
    <m/>
    <m/>
    <n v="5301.2482551531266"/>
    <m/>
    <m/>
    <n v="37.558292706700051"/>
    <m/>
    <m/>
    <n v="50.679136456478432"/>
    <n v="50.64"/>
    <n v="7.7283681829443118E-4"/>
    <n v="41.866993990310682"/>
    <m/>
    <m/>
    <m/>
    <n v="373.02803099063811"/>
    <n v="374.274"/>
    <n v="-3.3290290251577481E-3"/>
    <n v="40.3475415522609"/>
    <n v="2766"/>
    <n v="0.89435438792621569"/>
    <n v="16862.330000000002"/>
    <n v="75.047296642734793"/>
    <m/>
    <m/>
    <n v="3143.8632412969982"/>
    <n v="1.8672136808275446"/>
    <m/>
    <m/>
    <n v="9304.6551988708161"/>
    <n v="45865.5"/>
    <m/>
    <n v="-0.79713171776453295"/>
    <n v="31.087664652135068"/>
    <m/>
    <n v="31.126850000000001"/>
    <n v="-1.2588921739570269E-3"/>
    <n v="31.702611593973895"/>
    <m/>
    <m/>
    <n v="4256.5379171056484"/>
    <n v="2865.3613433417927"/>
    <n v="3237.9276436202586"/>
    <m/>
  </r>
  <r>
    <x v="2760"/>
    <n v="15.61"/>
    <n v="17.399999999999999"/>
    <n v="723.76130000000001"/>
    <n v="645.2278"/>
    <n v="550.0652"/>
    <n v="29781.311667000002"/>
    <n v="26552.389053999999"/>
    <n v="1.1111556939003009E-6"/>
    <n v="440.2666782131617"/>
    <n v="440.5"/>
    <m/>
    <n v="482301.34322775912"/>
    <m/>
    <m/>
    <n v="5126.187022156214"/>
    <m/>
    <m/>
    <n v="37.968404342156092"/>
    <m/>
    <m/>
    <n v="50.008066711355092"/>
    <n v="50"/>
    <n v="1.613342271018503E-4"/>
    <n v="42.413842419516016"/>
    <m/>
    <m/>
    <m/>
    <n v="364.79121717840098"/>
    <n v="366.01799999999997"/>
    <n v="-3.3517007950401023E-3"/>
    <n v="41.258473698880813"/>
    <n v="2767"/>
    <n v="0.89712643678160919"/>
    <n v="16635.689999999999"/>
    <n v="74.021273264553713"/>
    <m/>
    <m/>
    <n v="3186.1186807889053"/>
    <n v="1.891772080667943"/>
    <m/>
    <m/>
    <n v="8894.4153086311144"/>
    <n v="43845.25"/>
    <m/>
    <n v="-0.79714073226561344"/>
    <n v="31.76704694893758"/>
    <m/>
    <n v="31.808299999999999"/>
    <n v="-1.296927250510671E-3"/>
    <n v="32.396405269421173"/>
    <m/>
    <m/>
    <n v="4352.638375097019"/>
    <n v="2896.6491879695327"/>
    <n v="3308.6885304227353"/>
    <m/>
  </r>
  <r>
    <x v="2761"/>
    <n v="15.66"/>
    <n v="17.48"/>
    <n v="718.77279999999996"/>
    <n v="640.7799"/>
    <n v="554.61189999999999"/>
    <n v="29754.865419999998"/>
    <n v="26528.780634999999"/>
    <n v="1.1111556939003009E-6"/>
    <n v="437.22149391812036"/>
    <n v="437.45"/>
    <m/>
    <n v="475630.84793346131"/>
    <m/>
    <m/>
    <n v="5073.1320557695926"/>
    <m/>
    <m/>
    <n v="38.098280966942106"/>
    <m/>
    <m/>
    <n v="49.962440513562626"/>
    <n v="49.96"/>
    <n v="4.8849350733126684E-5"/>
    <n v="42.450030713148273"/>
    <m/>
    <m/>
    <m/>
    <n v="362.2660947406174"/>
    <n v="363.48399999999998"/>
    <n v="-3.3506433828794924E-3"/>
    <n v="41.596827496483165"/>
    <n v="2768"/>
    <n v="0.89588100686498851"/>
    <n v="16633.43"/>
    <n v="74.005438331802125"/>
    <m/>
    <m/>
    <n v="3186.5515229624834"/>
    <n v="1.89184972863617"/>
    <m/>
    <m/>
    <n v="8771.4917965849236"/>
    <n v="43238.5"/>
    <m/>
    <n v="-0.7971370006687345"/>
    <n v="31.984544417640631"/>
    <m/>
    <n v="32.025849999999998"/>
    <n v="-1.2897575664461147E-3"/>
    <n v="32.618560764216504"/>
    <m/>
    <m/>
    <n v="4388.3336297143451"/>
    <n v="2906.5576112030299"/>
    <n v="3331.3419228280945"/>
    <m/>
  </r>
  <r>
    <x v="2762"/>
    <n v="13.97"/>
    <n v="16.43"/>
    <n v="683.61059999999998"/>
    <n v="609.43240000000003"/>
    <n v="576.74509999999998"/>
    <n v="29278.608950999998"/>
    <n v="26104.131411999999"/>
    <n v="1.1111556939003009E-6"/>
    <n v="415.82257954928798"/>
    <n v="416.04"/>
    <m/>
    <n v="429075.39267266187"/>
    <m/>
    <m/>
    <n v="4700.8140493203273"/>
    <m/>
    <m/>
    <n v="39.029165335289555"/>
    <m/>
    <m/>
    <n v="49.161542771657302"/>
    <n v="49.16"/>
    <n v="3.1382661865420047E-5"/>
    <n v="43.127985927142824"/>
    <m/>
    <m/>
    <m/>
    <n v="344.53381644146725"/>
    <n v="345.68799999999999"/>
    <n v="-3.3388013426347563E-3"/>
    <n v="43.2540697795203"/>
    <n v="2769"/>
    <n v="0.85027388922702374"/>
    <n v="16271.34"/>
    <n v="72.38877518927147"/>
    <m/>
    <m/>
    <n v="3255.9189619663143"/>
    <n v="1.9328498075661327"/>
    <m/>
    <m/>
    <n v="7913.0073891975208"/>
    <n v="39005"/>
    <m/>
    <n v="-0.79712838381752282"/>
    <n v="33.5476930805739"/>
    <m/>
    <n v="33.590649999999997"/>
    <n v="-1.2788356112816146E-3"/>
    <n v="34.213061173822496"/>
    <m/>
    <m/>
    <n v="4563.1674447174546"/>
    <n v="2977.5757510586818"/>
    <n v="3494.1512661298625"/>
    <m/>
  </r>
  <r>
    <x v="2763"/>
    <n v="14.07"/>
    <n v="16.97"/>
    <n v="684.04549999999995"/>
    <n v="609.81939999999997"/>
    <n v="576.34379999999999"/>
    <n v="29619.583959"/>
    <n v="26408.107846999999"/>
    <n v="1.1111556939003009E-6"/>
    <n v="416.07697224218634"/>
    <n v="416.3"/>
    <m/>
    <n v="429601.38928430021"/>
    <m/>
    <m/>
    <n v="4705.2465760971991"/>
    <m/>
    <m/>
    <n v="39.015757736388579"/>
    <m/>
    <m/>
    <n v="49.732859239596337"/>
    <n v="49.72"/>
    <n v="2.5863313749674433E-4"/>
    <n v="42.624241527807229"/>
    <m/>
    <m/>
    <m/>
    <n v="344.74268376851069"/>
    <n v="345.90199999999999"/>
    <n v="-3.3515742363134926E-3"/>
    <n v="43.221190627448635"/>
    <n v="2770"/>
    <n v="0.82911019446081324"/>
    <n v="16496.240000000002"/>
    <n v="73.38359149007222"/>
    <m/>
    <m/>
    <n v="3210.9161426197679"/>
    <n v="1.9059535588394114"/>
    <m/>
    <m/>
    <n v="7922.79018315542"/>
    <n v="39052"/>
    <m/>
    <n v="-0.79712203771495904"/>
    <n v="33.524828218460208"/>
    <m/>
    <n v="33.568100000000001"/>
    <n v="-1.2890744945288635E-3"/>
    <n v="34.190108675535036"/>
    <m/>
    <m/>
    <n v="4559.6987982500095"/>
    <n v="2976.5528713474578"/>
    <n v="3491.7697823505587"/>
    <m/>
  </r>
  <r>
    <x v="2764"/>
    <n v="13.02"/>
    <n v="16.71"/>
    <n v="670.96119999999996"/>
    <n v="598.15419999999995"/>
    <n v="588.52260000000001"/>
    <n v="29594.584473999999"/>
    <n v="26385.789563999999"/>
    <n v="1.1111556939003009E-6"/>
    <n v="408.10837494346902"/>
    <n v="408.33"/>
    <m/>
    <n v="413147.53080822312"/>
    <m/>
    <m/>
    <n v="4570.1931678574983"/>
    <m/>
    <m/>
    <n v="39.387897630800268"/>
    <m/>
    <m/>
    <n v="49.68967213188418"/>
    <n v="49.68"/>
    <n v="1.9468864501170913E-4"/>
    <n v="42.658734107932041"/>
    <m/>
    <m/>
    <m/>
    <n v="338.13839337926015"/>
    <n v="339.24599999999998"/>
    <n v="-3.264906942866963E-3"/>
    <n v="44.131662006601715"/>
    <n v="2771"/>
    <n v="0.7791741472172351"/>
    <n v="16493.86"/>
    <n v="73.367274925309331"/>
    <m/>
    <m/>
    <n v="3211.3793985144102"/>
    <n v="1.9060478408432164"/>
    <m/>
    <m/>
    <n v="7619.4242208213655"/>
    <n v="37554.5"/>
    <m/>
    <n v="-0.79711022059083825"/>
    <n v="34.164531417824058"/>
    <m/>
    <n v="34.20635"/>
    <n v="-1.2225385688897639E-3"/>
    <n v="34.842879246901219"/>
    <m/>
    <m/>
    <n v="4655.7506467321482"/>
    <n v="3004.9438122267366"/>
    <n v="3558.39790305728"/>
    <m/>
  </r>
  <r>
    <x v="2765"/>
    <n v="13.41"/>
    <n v="16.53"/>
    <n v="667.51900000000001"/>
    <n v="595.08349999999996"/>
    <n v="599.56740000000002"/>
    <n v="29566.193388"/>
    <n v="26360.388826999999"/>
    <n v="5.5561859602093477E-7"/>
    <n v="405.98497663248583"/>
    <n v="406.2"/>
    <m/>
    <n v="408850.87063713599"/>
    <m/>
    <m/>
    <n v="4534.8702159405047"/>
    <m/>
    <m/>
    <n v="39.485915692683569"/>
    <m/>
    <m/>
    <n v="49.638371890537925"/>
    <n v="49.6"/>
    <n v="7.7362682536130656E-4"/>
    <n v="42.695133698019433"/>
    <m/>
    <m/>
    <m/>
    <n v="336.3734861420042"/>
    <n v="337.49"/>
    <n v="-3.3082872322018897E-3"/>
    <n v="44.951197162318941"/>
    <n v="2772"/>
    <n v="0.81125226860254074"/>
    <n v="16493.86"/>
    <n v="73.350090234304048"/>
    <m/>
    <m/>
    <n v="3211.3793985144102"/>
    <n v="1.9055058435511945"/>
    <m/>
    <m/>
    <n v="7540.4313130592473"/>
    <n v="37168.25"/>
    <m/>
    <n v="-0.79712708257560561"/>
    <n v="34.335121390227407"/>
    <m/>
    <n v="34.376399999999997"/>
    <n v="-1.200783379661341E-3"/>
    <n v="35.017980464566399"/>
    <m/>
    <m/>
    <n v="4742.2090114925668"/>
    <n v="3012.4217124514071"/>
    <n v="3576.1656573595092"/>
    <m/>
  </r>
  <r>
    <x v="2766"/>
    <n v="13.62"/>
    <n v="16.59"/>
    <n v="660.66480000000001"/>
    <n v="588.97270000000003"/>
    <n v="598.98350000000005"/>
    <n v="29545.377305000002"/>
    <n v="26341.815145"/>
    <n v="5.5561859602093477E-7"/>
    <n v="401.80645529401687"/>
    <n v="402.03"/>
    <m/>
    <n v="400436.16577143333"/>
    <m/>
    <m/>
    <n v="4464.9758128517578"/>
    <m/>
    <m/>
    <n v="39.687619403373915"/>
    <m/>
    <m/>
    <n v="49.602214479031005"/>
    <n v="49.6"/>
    <n v="4.4646754657318155E-5"/>
    <n v="42.723660426640926"/>
    <m/>
    <m/>
    <m/>
    <n v="332.90975325073248"/>
    <n v="334.02199999999999"/>
    <n v="-3.329860755481695E-3"/>
    <n v="44.904529293025128"/>
    <n v="2773"/>
    <n v="0.82097649186256783"/>
    <n v="16471.310000000001"/>
    <n v="73.244088288220453"/>
    <m/>
    <m/>
    <n v="3215.769917497626"/>
    <n v="1.9079301258384869"/>
    <m/>
    <m/>
    <n v="7385.3199012486284"/>
    <n v="36404.75"/>
    <m/>
    <n v="-0.79713306913936699"/>
    <n v="34.686086671368983"/>
    <m/>
    <n v="34.727899999999998"/>
    <n v="-1.2040269820811078E-3"/>
    <n v="35.376284658947839"/>
    <m/>
    <m/>
    <n v="4737.2856990051778"/>
    <n v="3027.8098990213898"/>
    <n v="3612.7203551303246"/>
    <m/>
  </r>
  <r>
    <x v="2767"/>
    <n v="15.44"/>
    <n v="17.57"/>
    <n v="686.86810000000003"/>
    <n v="612.33219999999994"/>
    <n v="572.58190000000002"/>
    <n v="30085.269794"/>
    <n v="26823.153243000001"/>
    <n v="5.5561859602093477E-7"/>
    <n v="417.73272458928489"/>
    <n v="417.96"/>
    <m/>
    <n v="432180.61068435258"/>
    <m/>
    <m/>
    <n v="4730.5614448866772"/>
    <m/>
    <m/>
    <n v="38.899573036554784"/>
    <m/>
    <m/>
    <n v="50.50738063302159"/>
    <n v="50.48"/>
    <n v="5.4240556698870179E-4"/>
    <n v="41.941452521443068"/>
    <m/>
    <m/>
    <m/>
    <n v="346.10347371317278"/>
    <n v="347.29199999999997"/>
    <n v="-3.4222679670916634E-3"/>
    <n v="42.922493360715208"/>
    <n v="2774"/>
    <n v="0.87877063175867953"/>
    <n v="16842.560000000001"/>
    <n v="74.889102812476125"/>
    <m/>
    <m/>
    <n v="3143.2890655270789"/>
    <n v="1.8647501397083215"/>
    <m/>
    <m/>
    <n v="7970.8759933908814"/>
    <n v="39294.75"/>
    <m/>
    <n v="-0.79715162983882371"/>
    <n v="33.308835401520668"/>
    <m/>
    <n v="33.350749999999998"/>
    <n v="-1.2567812861579153E-3"/>
    <n v="33.971972924775329"/>
    <m/>
    <m/>
    <n v="4528.1871821100322"/>
    <n v="2967.6890193563336"/>
    <n v="3469.2731065591229"/>
    <m/>
  </r>
  <r>
    <x v="2768"/>
    <n v="15.8"/>
    <n v="17.57"/>
    <n v="680.93119999999999"/>
    <n v="607.03920000000005"/>
    <n v="574.9597"/>
    <n v="29874.458682"/>
    <n v="26635.185270999998"/>
    <n v="5.5561859602093477E-7"/>
    <n v="414.11198102941137"/>
    <n v="414.33"/>
    <m/>
    <n v="424690.10843204096"/>
    <m/>
    <m/>
    <n v="4669.1802064343947"/>
    <m/>
    <m/>
    <n v="39.066680175461585"/>
    <m/>
    <m/>
    <n v="50.152246408429377"/>
    <n v="50.12"/>
    <n v="6.433840468751395E-4"/>
    <n v="42.233825975977595"/>
    <m/>
    <m/>
    <m/>
    <n v="343.10188468642718"/>
    <n v="344.28399999999999"/>
    <n v="-3.4335470529354151E-3"/>
    <n v="43.097965554053644"/>
    <n v="2775"/>
    <n v="0.89926010244735344"/>
    <n v="16692.02"/>
    <n v="74.213943441655459"/>
    <m/>
    <m/>
    <n v="3171.3840069091762"/>
    <n v="1.8812390611139245"/>
    <m/>
    <m/>
    <n v="7832.8115132446301"/>
    <n v="38614.75"/>
    <m/>
    <n v="-0.79715493397614567"/>
    <n v="33.595192219464941"/>
    <m/>
    <n v="33.637300000000003"/>
    <n v="-1.2518180869172113E-3"/>
    <n v="34.264378364259471"/>
    <m/>
    <m/>
    <n v="4546.6989430651647"/>
    <n v="2980.4377973628098"/>
    <n v="3499.0985266135435"/>
    <m/>
  </r>
  <r>
    <x v="2769"/>
    <n v="15.07"/>
    <n v="17.39"/>
    <n v="673.11869999999999"/>
    <n v="600.07420000000002"/>
    <n v="583.53639999999996"/>
    <n v="29877.247659000001"/>
    <n v="26637.657041999999"/>
    <n v="5.5561859602093477E-7"/>
    <n v="409.35078535398213"/>
    <n v="409.57"/>
    <m/>
    <n v="414926.02736904408"/>
    <m/>
    <m/>
    <n v="4588.7768792957659"/>
    <m/>
    <m/>
    <n v="39.289777683499956"/>
    <m/>
    <m/>
    <n v="50.155705445586619"/>
    <n v="50.12"/>
    <n v="7.1239915376342111E-4"/>
    <n v="42.228368171674411"/>
    <m/>
    <m/>
    <m/>
    <n v="339.1554716842204"/>
    <n v="340.34199999999998"/>
    <n v="-3.4862823741400595E-3"/>
    <n v="43.738043674416062"/>
    <n v="2776"/>
    <n v="0.86658999424956873"/>
    <n v="16618.580000000002"/>
    <n v="73.88165453092104"/>
    <m/>
    <m/>
    <n v="3185.3371678487988"/>
    <n v="1.889336846331356"/>
    <m/>
    <m/>
    <n v="7652.8105865678526"/>
    <n v="37730.25"/>
    <m/>
    <n v="-0.7971704246177046"/>
    <n v="33.979071508942376"/>
    <m/>
    <n v="34.021900000000002"/>
    <n v="-1.2588506537738464E-3"/>
    <n v="34.6562557741522"/>
    <m/>
    <m/>
    <n v="4614.2251586513948"/>
    <n v="2997.4581390572821"/>
    <n v="3539.0813743803647"/>
    <m/>
  </r>
  <r>
    <x v="2770"/>
    <n v="14.51"/>
    <n v="16.920000000000002"/>
    <n v="656.83169999999996"/>
    <n v="585.55359999999996"/>
    <n v="602.07399999999996"/>
    <n v="29704.152234000001"/>
    <n v="26483.285956"/>
    <n v="9.7224128259298936E-7"/>
    <n v="399.41678096426665"/>
    <n v="399.63"/>
    <m/>
    <n v="394792.86757793371"/>
    <m/>
    <m/>
    <n v="4422.090779923903"/>
    <m/>
    <m/>
    <n v="39.762039982432654"/>
    <m/>
    <m/>
    <n v="49.861478116602967"/>
    <n v="49.84"/>
    <n v="4.3094134436127973E-4"/>
    <n v="42.468502140398492"/>
    <m/>
    <m/>
    <m/>
    <n v="330.92002453768299"/>
    <n v="332.1"/>
    <n v="-3.5530727561488007E-3"/>
    <n v="45.118784181455524"/>
    <n v="2777"/>
    <n v="0.85756501182033085"/>
    <n v="16489.580000000002"/>
    <n v="73.290985022855637"/>
    <m/>
    <m/>
    <n v="3210.0630165466109"/>
    <n v="1.9034612115109937"/>
    <m/>
    <m/>
    <n v="7281.708849970858"/>
    <n v="35903"/>
    <m/>
    <n v="-0.79718383282815197"/>
    <n v="34.796434916053762"/>
    <m/>
    <n v="34.842649999999999"/>
    <n v="-1.3263940586102363E-3"/>
    <n v="35.490988946233294"/>
    <m/>
    <m/>
    <n v="4759.8889115292413"/>
    <n v="3033.4875226569811"/>
    <n v="3624.2136479166411"/>
    <m/>
  </r>
  <r>
    <x v="2771"/>
    <n v="15.29"/>
    <n v="17.54"/>
    <n v="675.75580000000002"/>
    <n v="602.42349999999999"/>
    <n v="585.9846"/>
    <n v="30033.589040999999"/>
    <n v="26776.975682"/>
    <n v="9.7224128259298936E-7"/>
    <n v="410.91443216054432"/>
    <n v="411.13"/>
    <m/>
    <n v="417522.49932016217"/>
    <m/>
    <m/>
    <n v="4613.1483385637021"/>
    <m/>
    <m/>
    <n v="39.18824438006277"/>
    <m/>
    <m/>
    <n v="50.413242434385602"/>
    <n v="50.4"/>
    <n v="2.6274671399995064E-4"/>
    <n v="41.996029849710219"/>
    <m/>
    <m/>
    <m/>
    <n v="340.44409352277603"/>
    <n v="341.678"/>
    <n v="-3.611313801953786E-3"/>
    <n v="43.91023440588841"/>
    <n v="2778"/>
    <n v="0.87172177879133406"/>
    <n v="16739.03"/>
    <n v="74.393902345168428"/>
    <m/>
    <m/>
    <n v="3161.5020332178942"/>
    <n v="1.8744884462373215"/>
    <m/>
    <m/>
    <n v="7701.0238978231164"/>
    <n v="37972.75"/>
    <m/>
    <n v="-0.79719604458926163"/>
    <n v="33.792369672549988"/>
    <m/>
    <n v="33.837449999999997"/>
    <n v="-1.3322613686909124E-3"/>
    <n v="34.467246095895341"/>
    <m/>
    <m/>
    <n v="4632.3907357668395"/>
    <n v="2989.7120573862476"/>
    <n v="3519.6354930658913"/>
    <m/>
  </r>
  <r>
    <x v="2772"/>
    <n v="15.11"/>
    <n v="17.34"/>
    <n v="667.95270000000005"/>
    <n v="595.46659999999997"/>
    <n v="584.84199999999998"/>
    <n v="30112.452003999999"/>
    <n v="26847.261312999999"/>
    <n v="9.7224128259298936E-7"/>
    <n v="406.15960949235364"/>
    <n v="406.38"/>
    <m/>
    <n v="407861.20063709881"/>
    <m/>
    <m/>
    <n v="4533.194610817879"/>
    <m/>
    <m/>
    <n v="39.413495134824196"/>
    <m/>
    <m/>
    <n v="50.544386328083355"/>
    <n v="50.52"/>
    <n v="4.82706414951517E-4"/>
    <n v="41.884287957692621"/>
    <m/>
    <m/>
    <m/>
    <n v="336.50290053435248"/>
    <n v="337.73200000000003"/>
    <n v="-3.6392745302415985E-3"/>
    <n v="43.821793107155059"/>
    <n v="2779"/>
    <n v="0.87139561707035751"/>
    <n v="16740.21"/>
    <n v="74.393337415234257"/>
    <m/>
    <m/>
    <n v="3161.279166516586"/>
    <n v="1.8741786274736438"/>
    <m/>
    <m/>
    <n v="7522.904629916191"/>
    <n v="37095.5"/>
    <m/>
    <n v="-0.79720169212124947"/>
    <n v="34.181018253045117"/>
    <m/>
    <n v="34.225499999999997"/>
    <n v="-1.2996668260472077E-3"/>
    <n v="34.864024702871205"/>
    <m/>
    <m/>
    <n v="4623.0604587037633"/>
    <n v="3006.8966725201731"/>
    <n v="3560.1150851008797"/>
    <m/>
  </r>
  <r>
    <x v="2773"/>
    <n v="14.67"/>
    <n v="17.22"/>
    <n v="656.77340000000004"/>
    <n v="585.49990000000003"/>
    <n v="599.22270000000003"/>
    <n v="30064.110084"/>
    <n v="26804.135161999999"/>
    <n v="9.7224128259298936E-7"/>
    <n v="399.3521146574916"/>
    <n v="399.57"/>
    <m/>
    <n v="394190.50329876231"/>
    <m/>
    <m/>
    <n v="4419.3398277633351"/>
    <m/>
    <m/>
    <n v="39.742304980733991"/>
    <m/>
    <m/>
    <n v="50.462012921314738"/>
    <n v="50.44"/>
    <n v="4.3641794834936576E-4"/>
    <n v="41.95005801968879"/>
    <m/>
    <m/>
    <m/>
    <n v="330.86112108467842"/>
    <n v="332.08600000000001"/>
    <n v="-3.6884388842697291E-3"/>
    <n v="44.896437902402319"/>
    <n v="2780"/>
    <n v="0.85191637630662032"/>
    <n v="16676.48"/>
    <n v="74.104335207709141"/>
    <m/>
    <m/>
    <n v="3173.3141601804709"/>
    <n v="1.8811352895835589"/>
    <m/>
    <m/>
    <n v="7270.828406864829"/>
    <n v="35854.5"/>
    <m/>
    <n v="-0.79721294657951358"/>
    <n v="34.751508872116759"/>
    <m/>
    <n v="34.796599999999998"/>
    <n v="-1.2958486715149986E-3"/>
    <n v="35.446289259662535"/>
    <m/>
    <m/>
    <n v="4736.4320829070703"/>
    <n v="3031.9819187835637"/>
    <n v="3619.534387470098"/>
    <m/>
  </r>
  <r>
    <x v="2774"/>
    <n v="14.74"/>
    <n v="16.82"/>
    <n v="643.08780000000002"/>
    <n v="573.29719999999998"/>
    <n v="611.14250000000004"/>
    <n v="29556.058410000001"/>
    <n v="26351.069377"/>
    <n v="5.5561859602093477E-7"/>
    <n v="390.99242624674662"/>
    <n v="391.2"/>
    <m/>
    <n v="377691.99227705708"/>
    <m/>
    <m/>
    <n v="4281.0170704917809"/>
    <m/>
    <m/>
    <n v="40.152269227224203"/>
    <m/>
    <m/>
    <n v="49.604419831163327"/>
    <n v="49.6"/>
    <n v="8.9109499260553449E-5"/>
    <n v="42.652916723764172"/>
    <m/>
    <m/>
    <m/>
    <n v="323.92820025224017"/>
    <n v="325.14800000000002"/>
    <n v="-3.751521607882724E-3"/>
    <n v="45.777731262966292"/>
    <n v="2781"/>
    <n v="0.87633769322235433"/>
    <n v="16371.13"/>
    <n v="72.724750139277845"/>
    <m/>
    <m/>
    <n v="3231.4182372285718"/>
    <n v="1.9148530461903226"/>
    <m/>
    <m/>
    <n v="6966.8192029807642"/>
    <n v="34357.5"/>
    <m/>
    <n v="-0.79722566534291595"/>
    <n v="35.469173946660121"/>
    <m/>
    <n v="35.517600000000002"/>
    <n v="-1.3634382204845696E-3"/>
    <n v="36.179830929677131"/>
    <m/>
    <m/>
    <n v="4829.4057427885555"/>
    <n v="3063.2585189532983"/>
    <n v="3694.282607052593"/>
    <m/>
  </r>
  <r>
    <x v="2775"/>
    <n v="14.78"/>
    <n v="16.8"/>
    <n v="641.75810000000001"/>
    <n v="572.11149999999998"/>
    <n v="614.23059999999998"/>
    <n v="29451.219636000002"/>
    <n v="26257.584429999999"/>
    <n v="5.5561859602093477E-7"/>
    <n v="390.17446481938543"/>
    <n v="390.39"/>
    <m/>
    <n v="376112.90411270945"/>
    <m/>
    <m/>
    <n v="4267.6950723443833"/>
    <m/>
    <m/>
    <n v="40.192744784777886"/>
    <m/>
    <m/>
    <n v="49.427261947230967"/>
    <n v="49.4"/>
    <n v="5.518612799790823E-4"/>
    <n v="42.802675888154013"/>
    <m/>
    <m/>
    <m/>
    <n v="323.24894893542847"/>
    <n v="324.48"/>
    <n v="-3.7939197009724257E-3"/>
    <n v="46.006083684146489"/>
    <n v="2782"/>
    <n v="0.87976190476190463"/>
    <n v="16326.37"/>
    <n v="72.520251779234599"/>
    <m/>
    <m/>
    <n v="3240.2531973259102"/>
    <n v="1.9199063961899667"/>
    <m/>
    <m/>
    <n v="6937.7676872916327"/>
    <n v="34215.75"/>
    <m/>
    <n v="-0.79723467446156715"/>
    <n v="35.54087630306617"/>
    <m/>
    <n v="35.589350000000003"/>
    <n v="-1.3620281610603469E-3"/>
    <n v="36.253337698823373"/>
    <m/>
    <m/>
    <n v="4853.4962003932005"/>
    <n v="3066.3464414760347"/>
    <n v="3701.7507473750575"/>
    <m/>
  </r>
  <r>
    <x v="2776"/>
    <n v="13.98"/>
    <n v="16.399999999999999"/>
    <n v="627.21119999999996"/>
    <n v="559.14300000000003"/>
    <n v="621.93629999999996"/>
    <n v="29437.451525"/>
    <n v="26245.294718000001"/>
    <n v="5.5561859602093477E-7"/>
    <n v="381.32097919725186"/>
    <n v="381.52"/>
    <m/>
    <n v="359045.57979791862"/>
    <m/>
    <m/>
    <n v="4122.5467545256779"/>
    <m/>
    <m/>
    <n v="40.647227047594896"/>
    <m/>
    <m/>
    <n v="49.402950613851161"/>
    <n v="49.4"/>
    <n v="5.9729025327248664E-5"/>
    <n v="42.821149374904685"/>
    <m/>
    <m/>
    <m/>
    <n v="315.91252337362664"/>
    <n v="317.13600000000002"/>
    <n v="-3.8578925961524346E-3"/>
    <n v="46.580244075423188"/>
    <n v="2783"/>
    <n v="0.85243902439024399"/>
    <n v="16258.13"/>
    <n v="72.211497028715186"/>
    <m/>
    <m/>
    <n v="3253.7966168481635"/>
    <n v="1.9277483505922013"/>
    <m/>
    <m/>
    <n v="6623.0168521377554"/>
    <n v="32665.5"/>
    <m/>
    <n v="-0.79724734499279803"/>
    <n v="36.344816365005329"/>
    <m/>
    <n v="36.394599999999997"/>
    <n v="-1.3678852080987181E-3"/>
    <n v="37.073769861066296"/>
    <m/>
    <m/>
    <n v="4914.0683042177652"/>
    <n v="3101.0193675666833"/>
    <n v="3785.4849158786992"/>
    <m/>
  </r>
  <r>
    <x v="2777"/>
    <n v="13.09"/>
    <n v="16.02"/>
    <n v="604.46270000000004"/>
    <n v="538.86300000000006"/>
    <n v="644.38980000000004"/>
    <n v="28996.797777"/>
    <n v="25852.410274000002"/>
    <n v="5.5561859602093477E-7"/>
    <n v="367.48178026800406"/>
    <n v="367.68"/>
    <m/>
    <n v="332985.69476941129"/>
    <m/>
    <m/>
    <n v="3898.2235074055834"/>
    <m/>
    <m/>
    <n v="41.383283144401844"/>
    <m/>
    <m/>
    <n v="48.662243645684029"/>
    <n v="48.64"/>
    <n v="4.5731179449082227E-4"/>
    <n v="43.460586195318811"/>
    <m/>
    <m/>
    <m/>
    <n v="304.44568375636345"/>
    <n v="305.61799999999999"/>
    <n v="-3.8358874269072141E-3"/>
    <n v="48.258803413474936"/>
    <n v="2784"/>
    <n v="0.81710362047440699"/>
    <n v="15913.84"/>
    <n v="70.676792519889432"/>
    <m/>
    <m/>
    <n v="3322.700582877138"/>
    <n v="1.9683846693887759"/>
    <m/>
    <m/>
    <n v="6142.3789754284817"/>
    <n v="30294.5"/>
    <m/>
    <n v="-0.79724441811455937"/>
    <n v="37.661281106039119"/>
    <m/>
    <n v="37.70975"/>
    <n v="-1.2853146457051379E-3"/>
    <n v="38.417028152589765"/>
    <m/>
    <m/>
    <n v="5091.1510010476213"/>
    <n v="3157.1738552797374"/>
    <n v="3922.6009593172316"/>
    <m/>
  </r>
  <r>
    <x v="2778"/>
    <n v="12.58"/>
    <n v="15.46"/>
    <n v="576.45119999999997"/>
    <n v="513.89120000000003"/>
    <n v="673.94949999999994"/>
    <n v="28195.607393999999"/>
    <n v="25138.085915"/>
    <n v="5.5561859602093477E-7"/>
    <n v="350.44370465573672"/>
    <n v="350.63"/>
    <m/>
    <n v="302109.9926261974"/>
    <m/>
    <m/>
    <n v="3627.2135673716903"/>
    <m/>
    <m/>
    <n v="42.341065878753547"/>
    <m/>
    <m/>
    <n v="47.316537210415206"/>
    <n v="47.28"/>
    <n v="7.7278363822341767E-4"/>
    <n v="44.659812571788805"/>
    <m/>
    <m/>
    <m/>
    <n v="290.32881657790682"/>
    <n v="291.44200000000001"/>
    <n v="-3.819571036752345E-3"/>
    <n v="50.469300445755962"/>
    <n v="2785"/>
    <n v="0.8137128072445019"/>
    <n v="15425.74"/>
    <n v="68.503685909526368"/>
    <m/>
    <m/>
    <n v="3424.612513278747"/>
    <n v="2.0285654984665982"/>
    <m/>
    <m/>
    <n v="5572.895229271975"/>
    <n v="27485"/>
    <m/>
    <n v="-0.79723866729954618"/>
    <n v="39.4047316012377"/>
    <m/>
    <n v="39.452599999999997"/>
    <n v="-1.2133141735221065E-3"/>
    <n v="40.195872170080008"/>
    <m/>
    <m/>
    <n v="5324.3514408158389"/>
    <n v="3230.2440995467773"/>
    <n v="4104.1895931646186"/>
    <m/>
  </r>
  <r>
    <x v="2779"/>
    <n v="13.94"/>
    <n v="16.32"/>
    <n v="602.07659999999998"/>
    <n v="536.73479999999995"/>
    <n v="652.60530000000006"/>
    <n v="28710.112612000001"/>
    <n v="25596.756472000001"/>
    <n v="6.9441778594026005E-7"/>
    <n v="365.99545670926898"/>
    <n v="366.2"/>
    <m/>
    <n v="328924.98052758572"/>
    <m/>
    <m/>
    <n v="3868.9587601159847"/>
    <m/>
    <m/>
    <n v="41.396756366015332"/>
    <m/>
    <m/>
    <n v="48.176431266592509"/>
    <n v="48.16"/>
    <n v="3.4118078472822333E-4"/>
    <n v="43.840174307503574"/>
    <m/>
    <m/>
    <m/>
    <n v="303.20840555527326"/>
    <n v="304.39999999999998"/>
    <n v="-3.9145678210470436E-3"/>
    <n v="48.861482431359576"/>
    <n v="2786"/>
    <n v="0.85416666666666663"/>
    <n v="15778.89"/>
    <n v="70.055565850807497"/>
    <m/>
    <m/>
    <n v="3346.21096436995"/>
    <n v="1.9815607960493711"/>
    <m/>
    <m/>
    <n v="6067.7367927386158"/>
    <n v="29929.5"/>
    <m/>
    <n v="-0.79726568125967301"/>
    <n v="37.647843288169987"/>
    <m/>
    <n v="37.691699999999997"/>
    <n v="-1.1635641754023096E-3"/>
    <n v="38.404879129478175"/>
    <m/>
    <m/>
    <n v="5154.7317297060745"/>
    <n v="3158.2017414161769"/>
    <n v="3921.2013468846071"/>
    <m/>
  </r>
  <r>
    <x v="2780"/>
    <n v="13.67"/>
    <n v="15.85"/>
    <n v="584.53070000000002"/>
    <n v="521.09270000000004"/>
    <n v="662.55930000000001"/>
    <n v="28694.352860999999"/>
    <n v="25582.687951"/>
    <n v="6.9441778594026005E-7"/>
    <n v="355.32084122796601"/>
    <n v="355.51"/>
    <m/>
    <n v="309739.42543219798"/>
    <m/>
    <m/>
    <n v="3699.7932767009793"/>
    <m/>
    <m/>
    <n v="41.998877506235985"/>
    <m/>
    <m/>
    <n v="48.148811862922798"/>
    <n v="48.12"/>
    <n v="5.9875026855360503E-4"/>
    <n v="43.862677881440256"/>
    <m/>
    <m/>
    <m/>
    <n v="294.36351344653872"/>
    <n v="295.536"/>
    <n v="-3.9673222668685781E-3"/>
    <n v="49.60355863966646"/>
    <n v="2787"/>
    <n v="0.8624605678233439"/>
    <n v="15707.54"/>
    <n v="69.733338728724732"/>
    <m/>
    <m/>
    <n v="3361.3420764005045"/>
    <n v="1.9903324546509917"/>
    <m/>
    <m/>
    <n v="5713.8792767202231"/>
    <n v="28187.5"/>
    <m/>
    <n v="-0.79729031390793004"/>
    <n v="38.743212468702232"/>
    <m/>
    <n v="38.7896"/>
    <n v="-1.1958754742964484E-3"/>
    <n v="39.522680816589492"/>
    <m/>
    <m/>
    <n v="5233.0184207043076"/>
    <n v="3204.1381915277489"/>
    <n v="4035.2892396003258"/>
    <m/>
  </r>
  <r>
    <x v="2781"/>
    <n v="12.84"/>
    <n v="15.69"/>
    <n v="573.30809999999997"/>
    <n v="511.08769999999998"/>
    <n v="674.75109999999995"/>
    <n v="28525.122974000002"/>
    <n v="25431.791879"/>
    <n v="6.9441778594026005E-7"/>
    <n v="348.49042016187889"/>
    <n v="348.68"/>
    <m/>
    <n v="297832.15011394315"/>
    <m/>
    <m/>
    <n v="3593.2045599093653"/>
    <m/>
    <m/>
    <n v="42.400963927264158"/>
    <m/>
    <m/>
    <n v="47.863678838591305"/>
    <n v="47.84"/>
    <n v="4.9495900065421594E-4"/>
    <n v="44.119794786819789"/>
    <m/>
    <m/>
    <m/>
    <n v="288.70341719433031"/>
    <n v="289.85599999999999"/>
    <n v="-3.9763979550869744E-3"/>
    <n v="50.513064769646199"/>
    <n v="2788"/>
    <n v="0.81835564053537291"/>
    <n v="15574.43"/>
    <n v="69.137000509668781"/>
    <m/>
    <m/>
    <n v="3389.827010628886"/>
    <n v="2.0070088060240776"/>
    <m/>
    <m/>
    <n v="5494.280714404631"/>
    <n v="27104"/>
    <m/>
    <n v="-0.79728893468105699"/>
    <n v="39.485244522552328"/>
    <m/>
    <n v="39.527200000000001"/>
    <n v="-1.0614330751399503E-3"/>
    <n v="40.280055925163673"/>
    <m/>
    <m/>
    <n v="5328.9684384540715"/>
    <n v="3234.8137841723328"/>
    <n v="4112.5753955885184"/>
    <m/>
  </r>
  <r>
    <x v="2782"/>
    <n v="12.6"/>
    <n v="15.33"/>
    <n v="566"/>
    <n v="504.57240000000002"/>
    <n v="687.41430000000003"/>
    <n v="28446.052312"/>
    <n v="25361.278163999999"/>
    <n v="6.9441778594026005E-7"/>
    <n v="344.03973755458526"/>
    <n v="344.22"/>
    <m/>
    <n v="290225.75639484369"/>
    <m/>
    <m/>
    <n v="3524.461990880448"/>
    <m/>
    <m/>
    <n v="42.67011514227783"/>
    <m/>
    <m/>
    <n v="47.729838511528811"/>
    <n v="47.72"/>
    <n v="2.0617165818959116E-4"/>
    <n v="44.240518352101269"/>
    <m/>
    <m/>
    <m/>
    <n v="285.01485272293166"/>
    <n v="286.166"/>
    <n v="-4.0226556511546718E-3"/>
    <n v="51.457741147987221"/>
    <n v="2789"/>
    <n v="0.82191780821917804"/>
    <n v="15573.54"/>
    <n v="69.127651619292934"/>
    <m/>
    <m/>
    <n v="3390.0207221187748"/>
    <n v="2.0069332321293776"/>
    <m/>
    <m/>
    <n v="5354.0190931280185"/>
    <n v="26413.25"/>
    <m/>
    <n v="-0.79729798138706831"/>
    <n v="39.986736383235026"/>
    <m/>
    <n v="40.024799999999999"/>
    <n v="-9.5100079862919795E-4"/>
    <n v="40.792061978264421"/>
    <m/>
    <m/>
    <n v="5428.6288060775678"/>
    <n v="3255.3476112298144"/>
    <n v="4164.8081501850766"/>
    <m/>
  </r>
  <r>
    <x v="2783"/>
    <n v="13.89"/>
    <n v="16.14"/>
    <n v="585.99040000000002"/>
    <n v="522.39290000000005"/>
    <n v="662.11379999999997"/>
    <n v="28862.003230999999"/>
    <n v="25732.104522000001"/>
    <n v="6.9441778594026005E-7"/>
    <n v="356.18209823736561"/>
    <n v="356.37"/>
    <m/>
    <n v="310712.3259503349"/>
    <m/>
    <m/>
    <n v="3711.1419526251525"/>
    <m/>
    <m/>
    <n v="41.915512092480043"/>
    <m/>
    <m/>
    <n v="48.426584748889127"/>
    <n v="48.4"/>
    <n v="5.4927167126295195E-4"/>
    <n v="43.592062302156634"/>
    <m/>
    <m/>
    <m/>
    <n v="295.07252542475374"/>
    <n v="296.27800000000002"/>
    <n v="-4.0687279354062467E-3"/>
    <n v="49.560631668956056"/>
    <n v="2790"/>
    <n v="0.86059479553903351"/>
    <n v="15817.07"/>
    <n v="70.203147760314749"/>
    <m/>
    <m/>
    <n v="3337.00954120181"/>
    <n v="1.9753627011328372"/>
    <m/>
    <m/>
    <n v="5732.0126724774545"/>
    <n v="28280.25"/>
    <m/>
    <n v="-0.79731393207353352"/>
    <n v="38.572687258708314"/>
    <m/>
    <n v="38.609400000000001"/>
    <n v="-9.508757269391932E-4"/>
    <n v="39.349938829825142"/>
    <m/>
    <m/>
    <n v="5228.4897611759779"/>
    <n v="3197.7781571190135"/>
    <n v="4017.5282306100435"/>
    <m/>
  </r>
  <r>
    <x v="2784"/>
    <n v="13.3"/>
    <n v="15.58"/>
    <n v="568.35889999999995"/>
    <n v="506.6739"/>
    <n v="687.41629999999998"/>
    <n v="28501.528587000001"/>
    <n v="25410.667430000001"/>
    <n v="6.9441778594026005E-7"/>
    <n v="345.43988663300888"/>
    <n v="345.63"/>
    <m/>
    <n v="291974.43132173491"/>
    <m/>
    <m/>
    <n v="3543.5355152385623"/>
    <m/>
    <m/>
    <n v="42.542816891630821"/>
    <m/>
    <m/>
    <n v="47.818258355583644"/>
    <n v="47.8"/>
    <n v="3.8197396618500079E-4"/>
    <n v="44.131794959228323"/>
    <m/>
    <m/>
    <m/>
    <n v="286.16898330250166"/>
    <n v="287.35599999999999"/>
    <n v="-4.1308227338157089E-3"/>
    <n v="51.444639972521088"/>
    <n v="2791"/>
    <n v="0.85365853658536595"/>
    <n v="15595.9"/>
    <n v="69.205283911120915"/>
    <m/>
    <m/>
    <n v="3383.6709266687517"/>
    <n v="2.0024146247844401"/>
    <m/>
    <m/>
    <n v="5386.5112217654023"/>
    <n v="26577.25"/>
    <m/>
    <n v="-0.79732623872803232"/>
    <n v="39.72780248654324"/>
    <m/>
    <n v="39.767249999999997"/>
    <n v="-9.9195980251987059E-4"/>
    <n v="40.529580371888372"/>
    <m/>
    <m/>
    <n v="5427.2466735365306"/>
    <n v="3245.6358948499615"/>
    <n v="4137.8389573766017"/>
    <m/>
  </r>
  <r>
    <x v="2785"/>
    <n v="13.25"/>
    <n v="15.52"/>
    <n v="566.51390000000004"/>
    <n v="505.02870000000001"/>
    <n v="687.34450000000004"/>
    <n v="28453.794083000001"/>
    <n v="25368.09187"/>
    <n v="6.9441778594026005E-7"/>
    <n v="344.3101280096364"/>
    <n v="344.49"/>
    <m/>
    <n v="290065.40327222063"/>
    <m/>
    <m/>
    <n v="3526.2425987929541"/>
    <m/>
    <m/>
    <n v="42.610777331396235"/>
    <m/>
    <m/>
    <n v="47.737008068362627"/>
    <n v="47.72"/>
    <n v="3.5641383827811346E-4"/>
    <n v="44.204133449131895"/>
    <m/>
    <m/>
    <m/>
    <n v="285.23157022853223"/>
    <n v="286.43"/>
    <n v="-4.1840232219662044E-3"/>
    <n v="51.435954784019607"/>
    <n v="2792"/>
    <n v="0.85373711340206193"/>
    <n v="15551.71"/>
    <n v="69.003806710365808"/>
    <m/>
    <m/>
    <n v="3393.2583450447023"/>
    <n v="2.0078979846862888"/>
    <m/>
    <m/>
    <n v="5351.3502440337443"/>
    <n v="26405"/>
    <m/>
    <n v="-0.79733572262701213"/>
    <n v="39.854944657311229"/>
    <m/>
    <n v="39.895000000000003"/>
    <n v="-1.0040191174025548E-3"/>
    <n v="40.659706635942065"/>
    <m/>
    <m/>
    <n v="5426.3304136418374"/>
    <n v="3250.8206677175945"/>
    <n v="4151.0814171755655"/>
    <m/>
  </r>
  <r>
    <x v="2786"/>
    <n v="12.71"/>
    <n v="15.46"/>
    <n v="559.15940000000001"/>
    <n v="498.47199999999998"/>
    <n v="694.40020000000004"/>
    <n v="28293.043292999999"/>
    <n v="25224.756256000001"/>
    <n v="6.9441778594026005E-7"/>
    <n v="339.83199735259012"/>
    <n v="340.02"/>
    <m/>
    <n v="282521.08977821149"/>
    <m/>
    <m/>
    <n v="3457.5385501015185"/>
    <m/>
    <m/>
    <n v="42.886265249480275"/>
    <m/>
    <m/>
    <n v="47.466158606584557"/>
    <n v="47.44"/>
    <n v="5.5140401738107414E-4"/>
    <n v="44.452283759439581"/>
    <m/>
    <m/>
    <m/>
    <n v="281.52035947020352"/>
    <n v="282.71800000000002"/>
    <n v="-4.2361665327163012E-3"/>
    <n v="51.960607370399813"/>
    <n v="2793"/>
    <n v="0.82212160413971536"/>
    <n v="15434.73"/>
    <n v="68.479412470275904"/>
    <m/>
    <m/>
    <n v="3418.7824424721439"/>
    <n v="2.0228096287056649"/>
    <m/>
    <m/>
    <n v="5212.2232895917177"/>
    <n v="25719.75"/>
    <m/>
    <n v="-0.79734549171000035"/>
    <n v="40.370494132615299"/>
    <m/>
    <n v="40.411450000000002"/>
    <n v="-1.0134718597006875E-3"/>
    <n v="41.186089778549331"/>
    <m/>
    <m/>
    <n v="5481.6796007625026"/>
    <n v="3271.8379284647772"/>
    <n v="4204.778338974621"/>
    <m/>
  </r>
  <r>
    <x v="2787"/>
    <n v="12.48"/>
    <n v="15.17"/>
    <n v="552.27149999999995"/>
    <n v="492.3313"/>
    <n v="703.19330000000002"/>
    <n v="28121.561688999998"/>
    <n v="25071.853749000002"/>
    <n v="6.9441778594026005E-7"/>
    <n v="335.63765650831743"/>
    <n v="335.82"/>
    <m/>
    <n v="275548.0431250587"/>
    <m/>
    <m/>
    <n v="3393.6156383754314"/>
    <m/>
    <m/>
    <n v="43.149301115043016"/>
    <m/>
    <m/>
    <n v="47.177320086958431"/>
    <n v="47.16"/>
    <n v="3.6726223406358116E-4"/>
    <n v="44.720112906003578"/>
    <m/>
    <m/>
    <m/>
    <n v="278.04429816357191"/>
    <n v="279.24400000000003"/>
    <n v="-4.2962492888947157E-3"/>
    <n v="52.615190055567275"/>
    <n v="2794"/>
    <n v="0.82267633487145686"/>
    <n v="15318.76"/>
    <n v="67.959580427838446"/>
    <m/>
    <m/>
    <n v="3444.4697204390077"/>
    <n v="2.0378149683639233"/>
    <m/>
    <m/>
    <n v="5083.6327249218584"/>
    <n v="25087.25"/>
    <m/>
    <n v="-0.79736189797917834"/>
    <n v="40.865916714838058"/>
    <m/>
    <n v="40.907899999999998"/>
    <n v="-1.0262879581190987E-3"/>
    <n v="41.691950020281773"/>
    <m/>
    <m/>
    <n v="5550.736002022717"/>
    <n v="3291.9052091311714"/>
    <n v="4256.3789494483526"/>
    <m/>
  </r>
  <r>
    <x v="2788"/>
    <n v="12.29"/>
    <n v="15.26"/>
    <n v="549.64390000000003"/>
    <n v="489.98860000000002"/>
    <n v="708.50160000000005"/>
    <n v="28121.581216999999"/>
    <n v="25071.853749000002"/>
    <n v="6.9441778594026005E-7"/>
    <n v="334.03261294781839"/>
    <n v="334.22"/>
    <m/>
    <n v="272913.56965773535"/>
    <m/>
    <m/>
    <n v="3369.3611538641635"/>
    <m/>
    <m/>
    <n v="43.250835790575898"/>
    <m/>
    <m/>
    <n v="47.17620249564834"/>
    <n v="47.16"/>
    <n v="3.4356436913363098E-4"/>
    <n v="44.718489928872138"/>
    <m/>
    <m/>
    <m/>
    <n v="276.71329692907636"/>
    <n v="277.92599999999999"/>
    <n v="-4.3634027436210143E-3"/>
    <n v="53.008961051985928"/>
    <n v="2795"/>
    <n v="0.8053735255570118"/>
    <n v="15318.76"/>
    <n v="67.954273994846133"/>
    <m/>
    <m/>
    <n v="3444.4697204390077"/>
    <n v="2.0376217946710318"/>
    <m/>
    <m/>
    <n v="5035.0833190646072"/>
    <n v="24849.75"/>
    <m/>
    <n v="-0.79737891451364273"/>
    <n v="41.058459923578312"/>
    <m/>
    <n v="41.100949999999997"/>
    <n v="-1.0337979151743282E-3"/>
    <n v="41.88881593206743"/>
    <m/>
    <m/>
    <n v="5592.2775956968071"/>
    <n v="3299.6513954808174"/>
    <n v="4276.4332373836987"/>
    <m/>
  </r>
  <r>
    <x v="2789"/>
    <n v="13.12"/>
    <n v="15.93"/>
    <n v="565.49350000000004"/>
    <n v="504.11700000000002"/>
    <n v="683.84019999999998"/>
    <n v="28397.813123"/>
    <n v="25318.076644000001"/>
    <n v="5.5561859602093477E-7"/>
    <n v="343.63968029981936"/>
    <n v="343.82"/>
    <m/>
    <n v="288613.36283816927"/>
    <m/>
    <m/>
    <n v="3514.9889837614037"/>
    <m/>
    <m/>
    <n v="42.623957113356731"/>
    <m/>
    <m/>
    <n v="47.636118834581183"/>
    <n v="47.6"/>
    <n v="7.5879904582309976E-4"/>
    <n v="44.274484315318936"/>
    <m/>
    <m/>
    <m/>
    <n v="284.66751832394777"/>
    <n v="285.92599999999999"/>
    <n v="-4.4014244106944655E-3"/>
    <n v="51.153952696776393"/>
    <n v="2796"/>
    <n v="0.82360326428123032"/>
    <n v="15494.74"/>
    <n v="68.718824536621568"/>
    <m/>
    <m/>
    <n v="3404.9000828571893"/>
    <n v="2.0136410951900667"/>
    <m/>
    <m/>
    <n v="5324.9095532195252"/>
    <n v="26282"/>
    <m/>
    <n v="-0.79739328996196923"/>
    <n v="39.869003276405017"/>
    <m/>
    <n v="39.909950000000002"/>
    <n v="-1.0259778224473992E-3"/>
    <n v="40.676558931418647"/>
    <m/>
    <m/>
    <n v="5396.5800860909285"/>
    <n v="3251.8261670366983"/>
    <n v="4152.5456889986272"/>
    <m/>
  </r>
  <r>
    <x v="2790"/>
    <n v="12.41"/>
    <n v="15.31"/>
    <n v="543.90430000000003"/>
    <n v="484.8707"/>
    <n v="709.36400000000003"/>
    <n v="27829.428252999998"/>
    <n v="24811.318919000001"/>
    <n v="5.5561859602093477E-7"/>
    <n v="330.51227344771996"/>
    <n v="330.69"/>
    <m/>
    <n v="266563.95958284778"/>
    <m/>
    <m/>
    <n v="3313.6630671317735"/>
    <m/>
    <m/>
    <n v="43.436480385472059"/>
    <m/>
    <m/>
    <n v="46.681539197099944"/>
    <n v="46.68"/>
    <n v="3.2973374034739322E-5"/>
    <n v="45.159021600808885"/>
    <m/>
    <m/>
    <m/>
    <n v="273.79153696270441"/>
    <n v="274.99400000000003"/>
    <n v="-4.3726882670007683E-3"/>
    <n v="53.059817526290402"/>
    <n v="2797"/>
    <n v="0.81058131939908551"/>
    <n v="15165.16"/>
    <n v="67.251893039929612"/>
    <m/>
    <m/>
    <n v="3477.3238195128588"/>
    <n v="2.0562771931208927"/>
    <m/>
    <m/>
    <n v="4918.1524589037199"/>
    <n v="24275.5"/>
    <m/>
    <n v="-0.7974026298571103"/>
    <n v="41.389203860623795"/>
    <m/>
    <n v="41.43235"/>
    <n v="-1.0413635571288049E-3"/>
    <n v="42.227979925490509"/>
    <m/>
    <m/>
    <n v="5597.6427927541527"/>
    <n v="3313.8144153488884"/>
    <n v="4310.8817863082577"/>
    <m/>
  </r>
  <r>
    <x v="2791"/>
    <n v="13.39"/>
    <n v="15.97"/>
    <n v="564.10929999999996"/>
    <n v="502.88249999999999"/>
    <n v="689.51639999999998"/>
    <n v="28407.663911"/>
    <n v="25326.830970999999"/>
    <n v="5.5561859602093477E-7"/>
    <n v="342.78181110482097"/>
    <n v="342.97"/>
    <m/>
    <n v="286355.61485858326"/>
    <m/>
    <m/>
    <n v="3498.2716431316003"/>
    <m/>
    <m/>
    <n v="42.628589576241332"/>
    <m/>
    <m/>
    <n v="47.650319256801112"/>
    <n v="47.64"/>
    <n v="2.166090848259028E-4"/>
    <n v="44.219128369118629"/>
    <m/>
    <m/>
    <m/>
    <n v="283.95407638792352"/>
    <n v="285.21600000000001"/>
    <n v="-4.4244488811163718E-3"/>
    <n v="51.571913507348675"/>
    <n v="2798"/>
    <n v="0.83844708829054482"/>
    <n v="15507.53"/>
    <n v="68.764808028164282"/>
    <m/>
    <m/>
    <n v="3398.8194479080339"/>
    <n v="2.0096639732590611"/>
    <m/>
    <m/>
    <n v="5283.3698797571651"/>
    <n v="26080"/>
    <m/>
    <n v="-0.79741679908906571"/>
    <n v="39.849836698143683"/>
    <m/>
    <n v="39.891500000000001"/>
    <n v="-1.0444155235154184E-3"/>
    <n v="40.657829075339507"/>
    <m/>
    <m/>
    <n v="5440.6736285874595"/>
    <n v="3252.1795824642218"/>
    <n v="4150.5493990141449"/>
    <m/>
  </r>
  <r>
    <x v="2792"/>
    <n v="14.55"/>
    <n v="16.48"/>
    <n v="575.5421"/>
    <n v="513.07410000000004"/>
    <n v="668.7482"/>
    <n v="28525.282007999998"/>
    <n v="25431.679222999999"/>
    <n v="5.5561859602093477E-7"/>
    <n v="349.72044049841406"/>
    <n v="349.91"/>
    <m/>
    <n v="297949.08536203718"/>
    <m/>
    <m/>
    <n v="3604.5829501891285"/>
    <m/>
    <m/>
    <n v="42.195528042584527"/>
    <m/>
    <m/>
    <n v="47.846442275115685"/>
    <n v="47.84"/>
    <n v="1.3466294138120283E-4"/>
    <n v="44.034465343370535"/>
    <m/>
    <m/>
    <m/>
    <n v="289.70045908690287"/>
    <n v="291.01600000000002"/>
    <n v="-4.5205106011255713E-3"/>
    <n v="50.015349639435179"/>
    <n v="2799"/>
    <n v="0.88288834951456308"/>
    <n v="15595.22"/>
    <n v="69.148250813262649"/>
    <m/>
    <m/>
    <n v="3379.600237796104"/>
    <n v="1.9981105542115298"/>
    <m/>
    <m/>
    <n v="5497.3340194716338"/>
    <n v="27139.25"/>
    <m/>
    <n v="-0.79743972219307335"/>
    <n v="39.040406980954771"/>
    <m/>
    <n v="39.081299999999999"/>
    <n v="-1.0463576965256127E-3"/>
    <n v="39.832391521125587"/>
    <m/>
    <m/>
    <n v="5276.4610676910652"/>
    <n v="3219.1408661541172"/>
    <n v="4066.2434568927029"/>
    <m/>
  </r>
  <r>
    <x v="2793"/>
    <n v="12.7"/>
    <n v="15.38"/>
    <n v="544.78089999999997"/>
    <n v="485.65129999999999"/>
    <n v="705.24369999999999"/>
    <n v="27892.444858999999"/>
    <n v="24867.459930000001"/>
    <n v="5.5561859602093477E-7"/>
    <n v="331.02073808706001"/>
    <n v="331.2"/>
    <m/>
    <n v="266087.62062160508"/>
    <m/>
    <m/>
    <n v="3315.564369142975"/>
    <m/>
    <m/>
    <n v="43.322034382343681"/>
    <m/>
    <m/>
    <n v="46.783821849607968"/>
    <n v="46.76"/>
    <n v="5.0944930727059301E-4"/>
    <n v="45.009760443596257"/>
    <m/>
    <m/>
    <m/>
    <n v="274.20865177493124"/>
    <n v="275.47199999999998"/>
    <n v="-4.5861220925129675E-3"/>
    <n v="52.741434271494121"/>
    <n v="2800"/>
    <n v="0.82574772431729515"/>
    <n v="15156.35"/>
    <n v="67.197080793769388"/>
    <m/>
    <m/>
    <n v="3474.7066329839613"/>
    <n v="2.0541452727362071"/>
    <m/>
    <m/>
    <n v="4909.5252200580526"/>
    <n v="24239.5"/>
    <m/>
    <n v="-0.79745765300199867"/>
    <n v="41.125124326964603"/>
    <m/>
    <n v="41.168599999999998"/>
    <n v="-1.0560396281484863E-3"/>
    <n v="41.959825705943707"/>
    <m/>
    <m/>
    <n v="5564.0543671878386"/>
    <n v="3305.083210343781"/>
    <n v="4283.3766510168971"/>
    <m/>
  </r>
  <r>
    <x v="2794"/>
    <n v="12.85"/>
    <n v="15.43"/>
    <n v="544.78179999999998"/>
    <n v="485.65129999999999"/>
    <n v="702.74009999999998"/>
    <n v="27866.749390000001"/>
    <n v="24844.509730000002"/>
    <n v="4.1671128436782112E-7"/>
    <n v="330.9970711033672"/>
    <n v="331.17"/>
    <m/>
    <n v="266051.86901266646"/>
    <m/>
    <m/>
    <n v="3315.4689908085916"/>
    <m/>
    <m/>
    <n v="43.318651790988277"/>
    <m/>
    <m/>
    <n v="46.737303968978544"/>
    <n v="46.72"/>
    <n v="3.7037604834222471E-4"/>
    <n v="45.046357647960228"/>
    <m/>
    <m/>
    <m/>
    <n v="274.18498787341019"/>
    <n v="275.45800000000003"/>
    <n v="-4.6214382105069785E-3"/>
    <n v="52.544053084866789"/>
    <n v="2801"/>
    <n v="0.83279325988334407"/>
    <n v="15134.48"/>
    <n v="67.084401378584062"/>
    <m/>
    <m/>
    <n v="3479.7204941090577"/>
    <n v="2.0565243686562225"/>
    <m/>
    <m/>
    <n v="4909.0289039599838"/>
    <n v="24238.75"/>
    <m/>
    <n v="-0.79747186204074128"/>
    <n v="41.119378344345598"/>
    <m/>
    <n v="41.16375"/>
    <n v="-1.0779303550916275E-3"/>
    <n v="41.955239997709633"/>
    <m/>
    <m/>
    <n v="5543.2312767917538"/>
    <n v="3304.8251489194827"/>
    <n v="4282.7781796884774"/>
    <m/>
  </r>
  <r>
    <x v="2795"/>
    <n v="14.31"/>
    <n v="16.32"/>
    <n v="567.47680000000003"/>
    <n v="505.88279999999997"/>
    <n v="681.1232"/>
    <n v="28246.334304"/>
    <n v="25182.917072"/>
    <n v="4.1671128436782112E-7"/>
    <n v="344.77763148054305"/>
    <n v="344.96"/>
    <m/>
    <n v="288205.59850249137"/>
    <m/>
    <m/>
    <n v="3522.6113615147292"/>
    <m/>
    <m/>
    <n v="42.415252984565456"/>
    <m/>
    <m/>
    <n v="47.372777633945319"/>
    <n v="47.36"/>
    <n v="2.6979801404802828E-4"/>
    <n v="44.43115582330789"/>
    <m/>
    <m/>
    <m/>
    <n v="285.59890445269752"/>
    <n v="286.93400000000003"/>
    <n v="-4.6529708828598748E-3"/>
    <n v="50.924473153798687"/>
    <n v="2802"/>
    <n v="0.87683823529411764"/>
    <n v="15447.32"/>
    <n v="68.465735231169347"/>
    <m/>
    <m/>
    <n v="3407.7923036871157"/>
    <n v="2.0138236930252633"/>
    <m/>
    <m/>
    <n v="5317.8551600445389"/>
    <n v="26258.25"/>
    <m/>
    <n v="-0.79747869107634595"/>
    <n v="39.404571751018409"/>
    <m/>
    <n v="39.447000000000003"/>
    <n v="-1.07557606361941E-3"/>
    <n v="40.205977666766174"/>
    <m/>
    <m/>
    <n v="5372.3707207044527"/>
    <n v="3235.9039112647351"/>
    <n v="4104.1729440065155"/>
    <m/>
  </r>
  <r>
    <x v="2796"/>
    <n v="15.15"/>
    <n v="16.72"/>
    <n v="577.05020000000002"/>
    <n v="514.41690000000006"/>
    <n v="665.75959999999998"/>
    <n v="28400.515097"/>
    <n v="25320.365904999999"/>
    <n v="4.1671128436782112E-7"/>
    <n v="350.58552172392086"/>
    <n v="350.78"/>
    <m/>
    <n v="297916.14875129744"/>
    <m/>
    <m/>
    <n v="3611.7149168891087"/>
    <m/>
    <m/>
    <n v="42.056391666709565"/>
    <m/>
    <m/>
    <n v="47.630197461414646"/>
    <n v="47.6"/>
    <n v="6.3440044988749555E-4"/>
    <n v="44.187033781918267"/>
    <m/>
    <m/>
    <m/>
    <n v="290.40852287385371"/>
    <n v="291.77999999999997"/>
    <n v="-4.7003808559402671E-3"/>
    <n v="49.772602154467748"/>
    <n v="2803"/>
    <n v="0.90610047846889963"/>
    <n v="15534.62"/>
    <n v="68.847290822130432"/>
    <m/>
    <m/>
    <n v="3388.5332821797024"/>
    <n v="2.0022528167960307"/>
    <m/>
    <m/>
    <n v="5497.0913394612435"/>
    <n v="27146.25"/>
    <m/>
    <n v="-0.7975008946185479"/>
    <n v="38.738023430714293"/>
    <m/>
    <n v="38.780500000000004"/>
    <n v="-1.0953074170191313E-3"/>
    <n v="39.526268663380513"/>
    <m/>
    <m/>
    <n v="5250.8519764231978"/>
    <n v="3208.5260068473294"/>
    <n v="4034.7487766954105"/>
    <m/>
  </r>
  <r>
    <x v="2797"/>
    <n v="15.13"/>
    <n v="16.739999999999998"/>
    <n v="569.33989999999994"/>
    <n v="507.54329999999999"/>
    <n v="674.15890000000002"/>
    <n v="28211.570132000001"/>
    <n v="25151.902224000001"/>
    <n v="4.1671128436782112E-7"/>
    <n v="345.89271239162139"/>
    <n v="346.08"/>
    <m/>
    <n v="289941.69560875878"/>
    <m/>
    <m/>
    <n v="3539.2917827727738"/>
    <m/>
    <m/>
    <n v="42.336266909309025"/>
    <m/>
    <m/>
    <n v="47.31216623185216"/>
    <n v="47.28"/>
    <n v="6.8033485304908048E-4"/>
    <n v="44.479396180936114"/>
    <m/>
    <m/>
    <m/>
    <n v="286.51986340312601"/>
    <n v="287.87200000000001"/>
    <n v="-4.6970062975002502E-3"/>
    <n v="50.397294085110751"/>
    <n v="2804"/>
    <n v="0.90382317801672651"/>
    <n v="15395.96"/>
    <n v="68.22744108413832"/>
    <m/>
    <m/>
    <n v="3418.7788900482592"/>
    <n v="2.0199331685747346"/>
    <m/>
    <m/>
    <n v="5350.0076018468917"/>
    <n v="26421"/>
    <m/>
    <n v="-0.79750926907206798"/>
    <n v="39.253809646909502"/>
    <m/>
    <n v="39.297199999999997"/>
    <n v="-1.1041588991198559E-3"/>
    <n v="40.052950924420223"/>
    <m/>
    <m/>
    <n v="5316.7549976976843"/>
    <n v="3229.8779811600448"/>
    <n v="4088.4703561805409"/>
    <m/>
  </r>
  <r>
    <x v="2798"/>
    <n v="12.86"/>
    <n v="15.56"/>
    <n v="544.89300000000003"/>
    <n v="485.74970000000002"/>
    <n v="710.36220000000003"/>
    <n v="27805.781812000001"/>
    <n v="24790.112937000002"/>
    <n v="4.1671128436782112E-7"/>
    <n v="331.03234474377496"/>
    <n v="331.21"/>
    <m/>
    <n v="265029.98527840793"/>
    <m/>
    <m/>
    <n v="3311.2974818923703"/>
    <m/>
    <m/>
    <n v="43.244088099422576"/>
    <m/>
    <m/>
    <n v="46.630502566961646"/>
    <n v="46.6"/>
    <n v="6.5456152278198232E-4"/>
    <n v="45.117545474307391"/>
    <m/>
    <m/>
    <m/>
    <n v="274.20898664603408"/>
    <n v="275.512"/>
    <n v="-4.7294250485130362E-3"/>
    <n v="53.100282066170131"/>
    <n v="2805"/>
    <n v="0.82647814910025696"/>
    <n v="15142.45"/>
    <n v="67.098767867783252"/>
    <m/>
    <m/>
    <n v="3475.0725304848497"/>
    <n v="2.0529987727343748"/>
    <m/>
    <m/>
    <n v="4890.3906646774012"/>
    <n v="24151.75"/>
    <m/>
    <n v="-0.79751402425590689"/>
    <n v="40.937437547499115"/>
    <m/>
    <n v="40.982950000000002"/>
    <n v="-1.1105216315782096E-3"/>
    <n v="41.77127261426196"/>
    <m/>
    <m/>
    <n v="5601.9116736244578"/>
    <n v="3299.1366070813951"/>
    <n v="4263.8281832122684"/>
    <m/>
  </r>
  <r>
    <x v="2799"/>
    <n v="13.85"/>
    <n v="16.100000000000001"/>
    <n v="561.05529999999999"/>
    <n v="500.15710000000001"/>
    <n v="690.1934"/>
    <n v="28254.296924999999"/>
    <n v="25189.953468"/>
    <n v="5.5561859602093477E-7"/>
    <n v="340.82630118373623"/>
    <n v="341.01"/>
    <m/>
    <n v="280714.02884688182"/>
    <m/>
    <m/>
    <n v="3458.5182667098111"/>
    <m/>
    <m/>
    <n v="42.599448997132313"/>
    <m/>
    <m/>
    <n v="47.379199751915287"/>
    <n v="47.36"/>
    <n v="4.054001671303098E-4"/>
    <n v="44.384991848247495"/>
    <m/>
    <m/>
    <m/>
    <n v="282.31769545509883"/>
    <n v="283.65800000000002"/>
    <n v="-4.7250722521529065E-3"/>
    <n v="51.582679662354657"/>
    <n v="2806"/>
    <n v="0.86024844720496885"/>
    <n v="15409.57"/>
    <n v="68.266428283019295"/>
    <m/>
    <m/>
    <n v="3413.7706028348912"/>
    <n v="2.0162094151170762"/>
    <m/>
    <m/>
    <n v="5179.9662169269386"/>
    <n v="25584"/>
    <m/>
    <n v="-0.79753102654288077"/>
    <n v="39.717677654415731"/>
    <m/>
    <n v="39.761850000000003"/>
    <n v="-1.1109227962047274E-3"/>
    <n v="40.527884584121338"/>
    <m/>
    <m/>
    <n v="5441.8094238612566"/>
    <n v="3249.9564172752816"/>
    <n v="4136.7844081140729"/>
    <m/>
  </r>
  <r>
    <x v="2800"/>
    <n v="13.86"/>
    <n v="16.399999999999999"/>
    <n v="551.88379999999995"/>
    <n v="491.98079999999999"/>
    <n v="692.9751"/>
    <n v="28068.937806999998"/>
    <n v="25024.683633000001"/>
    <n v="5.5561859602093477E-7"/>
    <n v="335.24668205482584"/>
    <n v="335.43"/>
    <m/>
    <n v="271523.98004533065"/>
    <m/>
    <m/>
    <n v="3373.6789137016913"/>
    <m/>
    <m/>
    <n v="42.946527653206218"/>
    <m/>
    <m/>
    <n v="47.067226178308132"/>
    <n v="47.04"/>
    <n v="5.7878780416942277E-4"/>
    <n v="44.674571640927766"/>
    <m/>
    <m/>
    <m/>
    <n v="277.69452849485879"/>
    <n v="279.024"/>
    <n v="-4.7647209743291175E-3"/>
    <n v="51.787239886493246"/>
    <n v="2807"/>
    <n v="0.84512195121951228"/>
    <n v="15279.2"/>
    <n v="67.68358668614276"/>
    <m/>
    <m/>
    <n v="3442.6522181876612"/>
    <n v="2.0330744633317432"/>
    <m/>
    <m/>
    <n v="5010.4387476748589"/>
    <n v="24748.25"/>
    <m/>
    <n v="-0.79754371530613843"/>
    <n v="40.365080840187041"/>
    <m/>
    <n v="40.410649999999997"/>
    <n v="-1.1276522355605501E-3"/>
    <n v="41.188912108378105"/>
    <m/>
    <m/>
    <n v="5463.3898799901563"/>
    <n v="3276.4354101299214"/>
    <n v="4204.214518906675"/>
    <m/>
  </r>
  <r>
    <x v="2801"/>
    <n v="13.76"/>
    <n v="16.29"/>
    <n v="544.21180000000004"/>
    <n v="485.1413"/>
    <n v="703.27499999999998"/>
    <n v="27802.921366999999"/>
    <n v="24787.504456999999"/>
    <n v="5.5561859602093477E-7"/>
    <n v="330.57819711558255"/>
    <n v="330.76"/>
    <m/>
    <n v="263962.75973204937"/>
    <m/>
    <m/>
    <n v="3303.2960872700692"/>
    <m/>
    <m/>
    <n v="43.243922665321172"/>
    <m/>
    <m/>
    <n v="46.620021352836005"/>
    <n v="46.6"/>
    <n v="4.2964276472101659E-4"/>
    <n v="45.096345755148143"/>
    <m/>
    <m/>
    <m/>
    <n v="273.82615138402537"/>
    <n v="275.11200000000002"/>
    <n v="-4.673909593091774E-3"/>
    <n v="52.553585603073842"/>
    <n v="2808"/>
    <n v="0.84468999386126464"/>
    <n v="15144.64"/>
    <n v="67.082276337965126"/>
    <m/>
    <m/>
    <n v="3472.9707742952673"/>
    <n v="2.0507848076813722"/>
    <m/>
    <m/>
    <n v="4870.9647062902268"/>
    <n v="24060"/>
    <m/>
    <n v="-0.79754926407771287"/>
    <n v="40.924328639148236"/>
    <m/>
    <n v="40.969949999999997"/>
    <n v="-1.1135322560013039E-3"/>
    <n v="41.759997533779071"/>
    <m/>
    <m/>
    <n v="5544.2369272882343"/>
    <n v="3299.1239859411653"/>
    <n v="4262.4628282651547"/>
    <m/>
  </r>
  <r>
    <x v="2802"/>
    <n v="12.74"/>
    <n v="15.91"/>
    <n v="532.12549999999999"/>
    <n v="474.36660000000001"/>
    <n v="718.10940000000005"/>
    <n v="27703.268279"/>
    <n v="24698.645655"/>
    <n v="5.5561859602093477E-7"/>
    <n v="323.22856494314618"/>
    <n v="323.39999999999998"/>
    <m/>
    <n v="252226.58525551503"/>
    <m/>
    <m/>
    <n v="3193.2191021684826"/>
    <m/>
    <m/>
    <n v="43.722995553264731"/>
    <m/>
    <m/>
    <n v="46.451790070378038"/>
    <n v="46.44"/>
    <n v="2.5387748445382385E-4"/>
    <n v="45.256359366855072"/>
    <m/>
    <m/>
    <m/>
    <n v="267.73693302750405"/>
    <n v="269.01"/>
    <n v="-4.7324150496113049E-3"/>
    <n v="53.65865989780449"/>
    <n v="2809"/>
    <n v="0.80075424261470773"/>
    <n v="15029.32"/>
    <n v="66.566275254352192"/>
    <m/>
    <m/>
    <n v="3499.4159713875538"/>
    <n v="2.0662047793371392"/>
    <m/>
    <m/>
    <n v="4654.4453890128143"/>
    <n v="22992.25"/>
    <m/>
    <n v="-0.7975645972441664"/>
    <n v="41.831285263631393"/>
    <m/>
    <n v="41.879649999999998"/>
    <n v="-1.1548505388322416E-3"/>
    <n v="42.685907131642011"/>
    <m/>
    <m/>
    <n v="5660.8187673650846"/>
    <n v="3335.6729564834736"/>
    <n v="4356.926660104541"/>
    <m/>
  </r>
  <r>
    <x v="2803"/>
    <n v="12.38"/>
    <n v="15.57"/>
    <n v="528.87710000000004"/>
    <n v="471.47059999999999"/>
    <n v="725.32640000000004"/>
    <n v="27502.109855999999"/>
    <n v="24519.290615000002"/>
    <n v="5.5561859602093477E-7"/>
    <n v="321.24755859033263"/>
    <n v="321.42"/>
    <m/>
    <n v="249135.78288109979"/>
    <m/>
    <m/>
    <n v="3163.946940449775"/>
    <m/>
    <m/>
    <n v="43.855318154722752"/>
    <m/>
    <m/>
    <n v="46.113370816599108"/>
    <n v="46.08"/>
    <n v="7.2419306855708854E-4"/>
    <n v="45.583338400370408"/>
    <m/>
    <m/>
    <m/>
    <n v="266.09474861848378"/>
    <n v="267.37400000000002"/>
    <n v="-4.7845017896888109E-3"/>
    <n v="54.194440013647188"/>
    <n v="2810"/>
    <n v="0.79511881824020558"/>
    <n v="14921.08"/>
    <n v="66.081709881747997"/>
    <m/>
    <m/>
    <n v="3524.6184945052323"/>
    <n v="2.0808881508249919"/>
    <m/>
    <m/>
    <n v="4597.4598363090108"/>
    <n v="22712.25"/>
    <m/>
    <n v="-0.79757796623808686"/>
    <n v="42.084704345682674"/>
    <m/>
    <n v="42.133450000000003"/>
    <n v="-1.1569347945000752E-3"/>
    <n v="42.944939295972993"/>
    <m/>
    <m/>
    <n v="5717.3418736208096"/>
    <n v="3345.7679858296983"/>
    <n v="4383.3214588254014"/>
    <m/>
  </r>
  <r>
    <x v="2804"/>
    <n v="12.73"/>
    <n v="15.23"/>
    <n v="510.37400000000002"/>
    <n v="454.9751"/>
    <n v="751.79229999999995"/>
    <n v="26939.024787999999"/>
    <n v="24017.235662999999"/>
    <n v="4.1671128436782112E-7"/>
    <n v="309.98583269602443"/>
    <n v="310.14999999999998"/>
    <m/>
    <n v="231671.45687752555"/>
    <m/>
    <m/>
    <n v="2997.8135912679886"/>
    <m/>
    <m/>
    <n v="44.619024384190922"/>
    <m/>
    <m/>
    <n v="45.165930062221378"/>
    <n v="45.16"/>
    <n v="1.3131227239560062E-4"/>
    <n v="46.511595936812299"/>
    <m/>
    <m/>
    <m/>
    <n v="256.76264216526602"/>
    <n v="258.01"/>
    <n v="-4.8345329046702856E-3"/>
    <n v="56.161052018204217"/>
    <n v="2811"/>
    <n v="0.83585029546946821"/>
    <n v="14595.05"/>
    <n v="64.622665023242362"/>
    <m/>
    <m/>
    <n v="3601.6324484390993"/>
    <n v="2.1257515274010905"/>
    <m/>
    <m/>
    <n v="4275.3218514078953"/>
    <n v="21122.25"/>
    <m/>
    <n v="-0.7975915514962707"/>
    <n v="43.551050228511912"/>
    <m/>
    <n v="43.604050000000001"/>
    <n v="-1.2154781835194139E-3"/>
    <n v="44.442610711746802"/>
    <m/>
    <m/>
    <n v="5924.8132149611365"/>
    <n v="3404.0319310168834"/>
    <n v="4536.0483336887883"/>
    <m/>
  </r>
  <r>
    <x v="2805"/>
    <n v="12.85"/>
    <n v="15.28"/>
    <n v="506.88200000000001"/>
    <n v="451.86200000000002"/>
    <n v="759.37900000000002"/>
    <n v="26759.676905"/>
    <n v="23857.329727"/>
    <n v="4.1671128436782112E-7"/>
    <n v="307.85738997538169"/>
    <n v="308.02"/>
    <m/>
    <n v="228490.8670635426"/>
    <m/>
    <m/>
    <n v="2967.016994293881"/>
    <m/>
    <m/>
    <n v="44.770508639935237"/>
    <m/>
    <m/>
    <n v="44.864141686305132"/>
    <n v="44.84"/>
    <n v="5.3839621554696571E-4"/>
    <n v="46.819556321806338"/>
    <m/>
    <m/>
    <m/>
    <n v="254.99844588327252"/>
    <n v="256.24200000000002"/>
    <n v="-4.8530456237755315E-3"/>
    <n v="56.724148040718639"/>
    <n v="2812"/>
    <n v="0.84096858638743455"/>
    <n v="14465.52"/>
    <n v="64.044142505763119"/>
    <m/>
    <m/>
    <n v="3633.5966726826832"/>
    <n v="2.14441411856486"/>
    <m/>
    <m/>
    <n v="4216.6732324339164"/>
    <n v="20832.75"/>
    <m/>
    <n v="-0.79759401747566128"/>
    <n v="43.846999580541954"/>
    <m/>
    <n v="43.895699999999998"/>
    <n v="-1.1094576338466222E-3"/>
    <n v="44.745066350418419"/>
    <m/>
    <m/>
    <n v="5984.2180629045843"/>
    <n v="3415.5888229641378"/>
    <n v="4566.8728616413491"/>
    <m/>
  </r>
  <r>
    <x v="2806"/>
    <n v="12.88"/>
    <n v="15.15"/>
    <n v="506.88220000000001"/>
    <n v="451.86200000000002"/>
    <n v="755.78250000000003"/>
    <n v="26836.035208000001"/>
    <n v="23925.396288"/>
    <n v="4.1671128436782112E-7"/>
    <n v="307.8500047838026"/>
    <n v="308.02"/>
    <m/>
    <n v="228480.63323906926"/>
    <m/>
    <m/>
    <n v="2966.9885434459902"/>
    <m/>
    <m/>
    <n v="44.76934338012132"/>
    <m/>
    <m/>
    <n v="44.991063716097244"/>
    <n v="44.96"/>
    <n v="6.9091895234074663E-4"/>
    <n v="46.684269702004968"/>
    <m/>
    <m/>
    <m/>
    <n v="254.99111031154163"/>
    <n v="256.23200000000003"/>
    <n v="-4.8428365249398864E-3"/>
    <n v="56.451861614936838"/>
    <n v="2813"/>
    <n v="0.85016501650165022"/>
    <n v="14519.42"/>
    <n v="64.27775815978562"/>
    <m/>
    <m/>
    <n v="3620.0575216077409"/>
    <n v="2.1362212920029608"/>
    <m/>
    <m/>
    <n v="4216.5311363222481"/>
    <n v="20832.05"/>
    <m/>
    <n v="-0.79759403724922662"/>
    <n v="43.844957391520396"/>
    <m/>
    <n v="43.881599999999999"/>
    <n v="-8.350335557409938E-4"/>
    <n v="44.743430041683638"/>
    <m/>
    <m/>
    <n v="5955.4927068837669"/>
    <n v="3415.4999240769639"/>
    <n v="4566.6601579738208"/>
    <m/>
  </r>
  <r>
    <x v="2807"/>
    <n v="12.11"/>
    <n v="14.61"/>
    <n v="488.39190000000002"/>
    <n v="435.37849999999997"/>
    <n v="780.84439999999995"/>
    <n v="26367.715392999999"/>
    <n v="23507.860515"/>
    <n v="4.1671128436782112E-7"/>
    <n v="296.6128671465512"/>
    <n v="296.77"/>
    <m/>
    <n v="211801.63004364609"/>
    <m/>
    <m/>
    <n v="2804.6122299475969"/>
    <m/>
    <m/>
    <n v="45.584728629041003"/>
    <m/>
    <m/>
    <n v="44.204839783471812"/>
    <n v="44.2"/>
    <n v="1.0949736361554052E-4"/>
    <n v="47.497246571864189"/>
    <m/>
    <m/>
    <m/>
    <n v="245.68220709515666"/>
    <n v="246.886"/>
    <n v="-4.875905903304889E-3"/>
    <n v="58.320061626822991"/>
    <n v="2814"/>
    <n v="0.82888432580424365"/>
    <n v="14219.81"/>
    <n v="62.946463410227828"/>
    <m/>
    <m/>
    <n v="3694.7578494478953"/>
    <n v="2.1800957978027649"/>
    <m/>
    <m/>
    <n v="3908.7692459309828"/>
    <n v="19312.099999999999"/>
    <m/>
    <n v="-0.79759998933668619"/>
    <n v="45.442263537360759"/>
    <m/>
    <n v="45.479399999999998"/>
    <n v="-8.1655568541449952E-4"/>
    <n v="46.373932273083796"/>
    <m/>
    <m/>
    <n v="6152.58189451198"/>
    <n v="3477.7065155860823"/>
    <n v="4733.0271650428394"/>
    <m/>
  </r>
  <r>
    <x v="2808"/>
    <n v="12.13"/>
    <n v="14.48"/>
    <n v="492.12740000000002"/>
    <n v="438.70839999999998"/>
    <n v="775.16369999999995"/>
    <n v="26661.116837000001"/>
    <n v="23769.429703999998"/>
    <n v="4.1671128436782112E-7"/>
    <n v="298.87424384949827"/>
    <n v="299.04000000000002"/>
    <m/>
    <n v="215031.83817924175"/>
    <m/>
    <m/>
    <n v="2836.7607494486756"/>
    <m/>
    <m/>
    <n v="45.409224156103548"/>
    <m/>
    <m/>
    <n v="44.695630372458886"/>
    <n v="44.68"/>
    <n v="3.4982928511384515E-4"/>
    <n v="46.967032688054957"/>
    <m/>
    <m/>
    <m/>
    <n v="247.55413365774515"/>
    <n v="248.78"/>
    <n v="-4.9275116257531115E-3"/>
    <n v="57.892051385541677"/>
    <n v="2815"/>
    <n v="0.83770718232044206"/>
    <n v="14380.93"/>
    <n v="63.654718439299408"/>
    <m/>
    <m/>
    <n v="3652.8937609190725"/>
    <n v="2.1551895283247151"/>
    <m/>
    <m/>
    <n v="3968.4262939120445"/>
    <n v="19607.650000000001"/>
    <m/>
    <n v="-0.79760826545190044"/>
    <n v="45.092607733372581"/>
    <m/>
    <n v="45.130450000000003"/>
    <n v="-8.3850851536870774E-4"/>
    <n v="46.017568194941539"/>
    <m/>
    <m/>
    <n v="6107.4281688862511"/>
    <n v="3464.3170962036393"/>
    <n v="4696.6088555250863"/>
    <m/>
  </r>
  <r>
    <x v="2809"/>
    <n v="14.06"/>
    <n v="15.48"/>
    <n v="507.61919999999998"/>
    <n v="452.5179"/>
    <n v="747.09400000000005"/>
    <n v="26754.622386999999"/>
    <n v="23852.753944"/>
    <n v="4.1671128436782112E-7"/>
    <n v="308.25251299624028"/>
    <n v="308.42"/>
    <m/>
    <n v="228528.27619596495"/>
    <m/>
    <m/>
    <n v="2970.5885575161792"/>
    <m/>
    <m/>
    <n v="44.689883865486976"/>
    <m/>
    <m/>
    <n v="44.848011868858961"/>
    <n v="44.84"/>
    <n v="1.7867682557892728E-4"/>
    <n v="46.795542957596659"/>
    <m/>
    <m/>
    <m/>
    <n v="255.31716961592127"/>
    <n v="256.596"/>
    <n v="-4.9838282127497857E-3"/>
    <n v="55.781335929702472"/>
    <n v="2816"/>
    <n v="0.90826873385012918"/>
    <n v="14481.38"/>
    <n v="64.079325399902089"/>
    <m/>
    <m/>
    <n v="3627.3785002033669"/>
    <n v="2.1393242716182734"/>
    <m/>
    <m/>
    <n v="4217.691020958885"/>
    <n v="20840.55"/>
    <m/>
    <n v="-0.79762093510205423"/>
    <n v="43.665063574188608"/>
    <m/>
    <n v="43.702649999999998"/>
    <n v="-8.6004912313997206E-4"/>
    <n v="44.562525153396166"/>
    <m/>
    <m/>
    <n v="5884.7543695826835"/>
    <n v="3409.437874788091"/>
    <n v="4547.9233641177088"/>
    <m/>
  </r>
  <r>
    <x v="2810"/>
    <n v="13.27"/>
    <n v="14.99"/>
    <n v="494.91899999999998"/>
    <n v="441.1961"/>
    <n v="776.44560000000001"/>
    <n v="26557.226745"/>
    <n v="23676.758352000001"/>
    <n v="4.1671128436782112E-7"/>
    <n v="300.53296944402535"/>
    <n v="300.69"/>
    <m/>
    <n v="217083.19777307604"/>
    <m/>
    <m/>
    <n v="2859.0769011648886"/>
    <m/>
    <m/>
    <n v="45.247766830332338"/>
    <m/>
    <m/>
    <n v="44.516037687526968"/>
    <n v="44.48"/>
    <n v="8.1019980950913784E-4"/>
    <n v="47.139096119397109"/>
    <m/>
    <m/>
    <m/>
    <n v="248.92208468818737"/>
    <n v="250.172"/>
    <n v="-4.996223845245007E-3"/>
    <n v="57.969123453237039"/>
    <n v="2817"/>
    <n v="0.88525683789192788"/>
    <n v="14336.03"/>
    <n v="63.431206255453638"/>
    <m/>
    <m/>
    <n v="3663.7865956338132"/>
    <n v="2.1605918951006262"/>
    <m/>
    <m/>
    <n v="4006.5064322109401"/>
    <n v="19797.150000000001"/>
    <m/>
    <n v="-0.79762206013436576"/>
    <n v="44.755459774834726"/>
    <m/>
    <n v="44.793100000000003"/>
    <n v="-8.4031302065001867E-4"/>
    <n v="45.675789642316765"/>
    <m/>
    <m/>
    <n v="6115.5590280631386"/>
    <n v="3451.9993483369572"/>
    <n v="4661.493297404033"/>
    <m/>
  </r>
  <r>
    <x v="2811"/>
    <n v="13.31"/>
    <n v="15.01"/>
    <n v="494.12869999999998"/>
    <n v="440.4914"/>
    <n v="764.33879999999999"/>
    <n v="26607.869957999999"/>
    <n v="23721.898798999999"/>
    <n v="4.1671128436782112E-7"/>
    <n v="300.04575393485806"/>
    <n v="300.20999999999998"/>
    <m/>
    <n v="216380.03413174482"/>
    <m/>
    <m/>
    <n v="2852.1995647488575"/>
    <m/>
    <m/>
    <n v="45.282724181851357"/>
    <m/>
    <m/>
    <n v="44.599839864364483"/>
    <n v="44.6"/>
    <n v="-3.5904851013457417E-6"/>
    <n v="47.047503453809774"/>
    <m/>
    <m/>
    <m/>
    <n v="248.51734481923805"/>
    <n v="249.76599999999999"/>
    <n v="-4.999300067911383E-3"/>
    <n v="57.061560458600049"/>
    <n v="2818"/>
    <n v="0.88674217188540982"/>
    <n v="14363.03"/>
    <n v="63.545708294725635"/>
    <m/>
    <m/>
    <n v="3656.8863423501557"/>
    <n v="2.1563182819648055"/>
    <m/>
    <m/>
    <n v="3993.573073485386"/>
    <n v="19732.599999999999"/>
    <m/>
    <n v="-0.79761546509403791"/>
    <n v="44.824857554876168"/>
    <m/>
    <n v="44.863"/>
    <n v="-8.5019827304977369E-4"/>
    <n v="45.747072235729462"/>
    <m/>
    <m/>
    <n v="6019.8140049412077"/>
    <n v="3454.6662811629626"/>
    <n v="4668.7214051733508"/>
    <m/>
  </r>
  <r>
    <x v="2812"/>
    <n v="13.84"/>
    <n v="15.38"/>
    <n v="498.58879999999999"/>
    <n v="444.46719999999999"/>
    <n v="763.53269999999998"/>
    <n v="26683.749512999999"/>
    <n v="23789.538338999999"/>
    <n v="4.1671128436782112E-7"/>
    <n v="302.74664198215299"/>
    <n v="302.91000000000003"/>
    <m/>
    <n v="220276.18611353403"/>
    <m/>
    <m/>
    <n v="2890.7870424165922"/>
    <m/>
    <m/>
    <n v="45.077193849414506"/>
    <m/>
    <m/>
    <n v="44.725937795206221"/>
    <n v="44.72"/>
    <n v="1.3277717366322328E-4"/>
    <n v="46.9116387467148"/>
    <m/>
    <m/>
    <m/>
    <n v="250.75320619165055"/>
    <n v="252.018"/>
    <n v="-5.0186645729648482E-3"/>
    <n v="56.997711272154255"/>
    <n v="2819"/>
    <n v="0.89986996098829641"/>
    <n v="14420.29"/>
    <n v="63.794059571054802"/>
    <m/>
    <m/>
    <n v="3642.3077115206597"/>
    <n v="2.1475182595036992"/>
    <m/>
    <m/>
    <n v="4065.5266805594724"/>
    <n v="20088.05"/>
    <m/>
    <n v="-0.79761466739880316"/>
    <n v="44.418207171395821"/>
    <m/>
    <n v="44.4557"/>
    <n v="-8.4337505886034059E-4"/>
    <n v="45.332509138014366"/>
    <m/>
    <m/>
    <n v="6013.0781178802608"/>
    <n v="3438.9861576267908"/>
    <n v="4626.3668400204688"/>
    <m/>
  </r>
  <r>
    <x v="2813"/>
    <n v="13.97"/>
    <n v="15.41"/>
    <n v="496.93490000000003"/>
    <n v="442.99220000000003"/>
    <n v="768.55340000000001"/>
    <n v="26557.467691000002"/>
    <n v="23676.923737000001"/>
    <n v="2.7780574796132385E-7"/>
    <n v="301.72031009331715"/>
    <n v="301.88"/>
    <m/>
    <n v="218784.68667209489"/>
    <m/>
    <m/>
    <n v="2876.3143350611672"/>
    <m/>
    <m/>
    <n v="45.148464513815014"/>
    <m/>
    <m/>
    <n v="44.511014486283223"/>
    <n v="44.48"/>
    <n v="6.9726812687109785E-4"/>
    <n v="47.12851800980944"/>
    <m/>
    <m/>
    <m/>
    <n v="249.89949368489079"/>
    <n v="251.166"/>
    <n v="-5.0425070077526613E-3"/>
    <n v="57.361425670231831"/>
    <n v="2820"/>
    <n v="0.90655418559377032"/>
    <n v="14356.4"/>
    <n v="63.496539815735929"/>
    <m/>
    <m/>
    <n v="3658.4451844625396"/>
    <n v="2.1564196073789179"/>
    <m/>
    <m/>
    <n v="4038.1348624198704"/>
    <n v="19954.150000000001"/>
    <m/>
    <n v="-0.79762932209992055"/>
    <n v="44.559385863309544"/>
    <m/>
    <n v="44.599150000000002"/>
    <n v="-8.9158956371271358E-4"/>
    <n v="45.477959004316617"/>
    <m/>
    <m/>
    <n v="6051.4488355709327"/>
    <n v="3444.4234709861144"/>
    <n v="4641.0712700364493"/>
    <m/>
  </r>
  <r>
    <x v="2814"/>
    <n v="14.24"/>
    <n v="15.71"/>
    <n v="506.12709999999998"/>
    <n v="451.18650000000002"/>
    <n v="753.30150000000003"/>
    <n v="26950.633709000002"/>
    <n v="24027.438600000001"/>
    <n v="2.7780574796132385E-7"/>
    <n v="307.2939774879361"/>
    <n v="307.45999999999998"/>
    <m/>
    <n v="226868.4841709811"/>
    <m/>
    <m/>
    <n v="2956.0934296173791"/>
    <m/>
    <m/>
    <n v="44.729730785210258"/>
    <m/>
    <m/>
    <n v="45.168869670530647"/>
    <n v="45.16"/>
    <n v="1.9640545904886508E-4"/>
    <n v="46.429119671521292"/>
    <m/>
    <m/>
    <m/>
    <n v="254.51471691272573"/>
    <n v="255.81399999999999"/>
    <n v="-5.079014781342206E-3"/>
    <n v="56.219471486277612"/>
    <n v="2821"/>
    <n v="0.90642902609802667"/>
    <n v="14590.26"/>
    <n v="64.525834279274235"/>
    <m/>
    <m/>
    <n v="3598.8505792106375"/>
    <n v="2.1210913096656552"/>
    <m/>
    <m/>
    <n v="4187.3854917643412"/>
    <n v="20692.75"/>
    <m/>
    <n v="-0.79763997091907357"/>
    <n v="43.733106435560352"/>
    <m/>
    <n v="43.770800000000001"/>
    <n v="-8.6115776818451728E-4"/>
    <n v="44.635086594774307"/>
    <m/>
    <m/>
    <n v="5930.9762839210989"/>
    <n v="3412.4778378747505"/>
    <n v="4555.010350684629"/>
    <m/>
  </r>
  <r>
    <x v="2815"/>
    <n v="13.66"/>
    <n v="15.36"/>
    <n v="492.0478"/>
    <n v="438.6354"/>
    <n v="766.53769999999997"/>
    <n v="26621.562288000001"/>
    <n v="23734.053169999999"/>
    <n v="2.7780574796132385E-7"/>
    <n v="298.73847636409619"/>
    <n v="298.89999999999998"/>
    <m/>
    <n v="214236.80968294703"/>
    <m/>
    <m/>
    <n v="2832.7174153021306"/>
    <m/>
    <m/>
    <n v="45.350695919161055"/>
    <m/>
    <m/>
    <n v="44.61626283059136"/>
    <n v="44.6"/>
    <n v="3.6463745720527463E-4"/>
    <n v="46.99431417418662"/>
    <m/>
    <m/>
    <m/>
    <n v="247.42751195190178"/>
    <n v="248.70599999999999"/>
    <n v="-5.1405597295529626E-3"/>
    <n v="57.203616083241151"/>
    <n v="2822"/>
    <n v="0.88932291666666674"/>
    <n v="14345.62"/>
    <n v="63.438953174915376"/>
    <m/>
    <m/>
    <n v="3659.1937674538967"/>
    <n v="2.1564519514081524"/>
    <m/>
    <m/>
    <n v="3954.2829665627492"/>
    <n v="19541.5"/>
    <m/>
    <n v="-0.7976469070151857"/>
    <n v="44.947579856852663"/>
    <m/>
    <n v="44.988149999999997"/>
    <n v="-9.0179620960928464E-4"/>
    <n v="45.875060768172489"/>
    <m/>
    <m/>
    <n v="6034.8004236760335"/>
    <n v="3459.8519159320385"/>
    <n v="4681.5035146854316"/>
    <m/>
  </r>
  <r>
    <x v="2816"/>
    <n v="14.71"/>
    <n v="16.28"/>
    <n v="508.2131"/>
    <n v="453.04579999999999"/>
    <n v="741.12919999999997"/>
    <n v="27023.189509"/>
    <n v="24092.111280000001"/>
    <n v="2.7780574796132385E-7"/>
    <n v="308.54544046634629"/>
    <n v="308.70999999999998"/>
    <m/>
    <n v="228303.10917245477"/>
    <m/>
    <m/>
    <n v="2972.282951381012"/>
    <m/>
    <m/>
    <n v="44.604586331477783"/>
    <m/>
    <m/>
    <n v="45.288263475741623"/>
    <n v="45.28"/>
    <n v="1.8249725577779152E-4"/>
    <n v="46.283646640835812"/>
    <m/>
    <m/>
    <m/>
    <n v="255.54884629682871"/>
    <n v="256.858"/>
    <n v="-5.0967994112360859E-3"/>
    <n v="55.303921341880141"/>
    <n v="2823"/>
    <n v="0.90356265356265353"/>
    <n v="14636.1"/>
    <n v="64.718455064132741"/>
    <m/>
    <m/>
    <n v="3585.0998903283348"/>
    <n v="2.1125863455885465"/>
    <m/>
    <m/>
    <n v="4213.959472727166"/>
    <n v="20823.75"/>
    <m/>
    <n v="-0.79763685826389741"/>
    <n v="43.46890144161457"/>
    <m/>
    <n v="43.505000000000003"/>
    <n v="-8.2975654259120901E-4"/>
    <n v="44.366308003373213"/>
    <m/>
    <m/>
    <n v="5834.3886417820704"/>
    <n v="3402.9304369090328"/>
    <n v="4527.492148109679"/>
    <m/>
  </r>
  <r>
    <x v="2817"/>
    <n v="14.21"/>
    <n v="15.96"/>
    <n v="502.90199999999999"/>
    <n v="448.31110000000001"/>
    <n v="753.3134"/>
    <n v="27062.922396000002"/>
    <n v="24127.527835000001"/>
    <n v="2.7780574796132385E-7"/>
    <n v="305.31352999363696"/>
    <n v="305.48"/>
    <m/>
    <n v="223521.15714524177"/>
    <m/>
    <m/>
    <n v="2925.6607067187779"/>
    <m/>
    <m/>
    <n v="44.83649656996328"/>
    <m/>
    <m/>
    <n v="45.353746055529811"/>
    <n v="45.32"/>
    <n v="7.4461728883079559E-4"/>
    <n v="46.213910962845546"/>
    <m/>
    <m/>
    <m/>
    <n v="252.87087678668482"/>
    <n v="254.16200000000001"/>
    <n v="-5.0799223066988475E-3"/>
    <n v="56.20950129061228"/>
    <n v="2824"/>
    <n v="0.89035087719298245"/>
    <n v="14622.74"/>
    <n v="64.654330569779077"/>
    <m/>
    <m/>
    <n v="3588.3724106400837"/>
    <n v="2.1143142942316655"/>
    <m/>
    <m/>
    <n v="4125.7417743230417"/>
    <n v="20387.45"/>
    <m/>
    <n v="-0.79763326093635833"/>
    <n v="43.921141358377646"/>
    <m/>
    <n v="43.956800000000001"/>
    <n v="-8.1122014392209785E-4"/>
    <n v="44.82832665100657"/>
    <m/>
    <m/>
    <n v="5929.9244598381993"/>
    <n v="3420.6231110055573"/>
    <n v="4574.5950792697113"/>
    <m/>
  </r>
  <r>
    <x v="2818"/>
    <n v="15.29"/>
    <n v="16.600000000000001"/>
    <n v="515.0154"/>
    <n v="459.10919999999999"/>
    <n v="737.65769999999998"/>
    <n v="27273.273404"/>
    <n v="24315.042898"/>
    <n v="4.1671128436782112E-7"/>
    <n v="312.64474541020166"/>
    <n v="312.81"/>
    <m/>
    <n v="234257.21785305446"/>
    <m/>
    <m/>
    <n v="3031.2754714572329"/>
    <m/>
    <m/>
    <n v="44.293068019156593"/>
    <m/>
    <m/>
    <n v="45.702922130637639"/>
    <n v="45.68"/>
    <n v="5.0179795616545064E-4"/>
    <n v="45.849713784430136"/>
    <m/>
    <m/>
    <m/>
    <n v="258.93922110263185"/>
    <n v="260.27600000000001"/>
    <n v="-5.1360052304790793E-3"/>
    <n v="55.030699410368953"/>
    <n v="2825"/>
    <n v="0.92108433734939743"/>
    <n v="14764.99"/>
    <n v="65.267996639907651"/>
    <m/>
    <m/>
    <n v="3553.4647274416166"/>
    <n v="2.0931508763323188"/>
    <m/>
    <m/>
    <n v="4324.0512850024106"/>
    <n v="21368.65"/>
    <m/>
    <n v="-0.79764508824832592"/>
    <n v="42.857260190551081"/>
    <m/>
    <n v="42.893999999999998"/>
    <n v="-8.5652560845150827E-4"/>
    <n v="43.743766034014534"/>
    <m/>
    <m/>
    <n v="5805.5645928680651"/>
    <n v="3379.1643797871398"/>
    <n v="4463.7868123452272"/>
    <m/>
  </r>
  <r>
    <x v="2819"/>
    <n v="14.47"/>
    <n v="16.25"/>
    <n v="505.9624"/>
    <n v="451.03870000000001"/>
    <n v="747.6191"/>
    <n v="27190.027774999999"/>
    <n v="24240.816480000001"/>
    <n v="4.1671128436782112E-7"/>
    <n v="307.14155068995706"/>
    <n v="307.31"/>
    <m/>
    <n v="226011.26369536828"/>
    <m/>
    <m/>
    <n v="2951.3187724865297"/>
    <m/>
    <m/>
    <n v="44.681210261547257"/>
    <m/>
    <m/>
    <n v="45.562313080503905"/>
    <n v="45.56"/>
    <n v="5.0769984721421579E-5"/>
    <n v="45.987997168054825"/>
    <m/>
    <m/>
    <m/>
    <n v="254.38011241445267"/>
    <n v="255.69399999999999"/>
    <n v="-5.138515512868147E-3"/>
    <n v="55.770248310199804"/>
    <n v="2826"/>
    <n v="0.89046153846153853"/>
    <n v="14681.77"/>
    <n v="64.895058702367848"/>
    <m/>
    <m/>
    <n v="3573.4931415900637"/>
    <n v="2.1047489773454262"/>
    <m/>
    <m/>
    <n v="4171.889100651736"/>
    <n v="20617.25"/>
    <m/>
    <n v="-0.79765055472229629"/>
    <n v="43.608599926079691"/>
    <m/>
    <n v="43.646549999999998"/>
    <n v="-8.6948622331672887E-4"/>
    <n v="44.511092675125539"/>
    <m/>
    <m/>
    <n v="5883.5846608220536"/>
    <n v="3408.776156492469"/>
    <n v="4542.0424075030105"/>
    <m/>
  </r>
  <r>
    <x v="2820"/>
    <n v="13.22"/>
    <n v="15.33"/>
    <n v="483.10480000000001"/>
    <n v="430.66219999999998"/>
    <n v="779.50289999999995"/>
    <n v="26524.662009"/>
    <n v="23647.610608999999"/>
    <n v="4.1671128436782112E-7"/>
    <n v="293.25882584735439"/>
    <n v="293.42"/>
    <m/>
    <n v="205581.10935262623"/>
    <m/>
    <m/>
    <n v="2751.2955372354713"/>
    <m/>
    <m/>
    <n v="45.689298842866265"/>
    <m/>
    <m/>
    <n v="44.446276284315864"/>
    <n v="44.44"/>
    <n v="1.4123052015890813E-4"/>
    <n v="47.111663320880155"/>
    <m/>
    <m/>
    <m/>
    <n v="242.88103738254591"/>
    <n v="244.15600000000001"/>
    <n v="-5.2219180255823616E-3"/>
    <n v="58.144944852826647"/>
    <n v="2827"/>
    <n v="0.86236138290932818"/>
    <n v="14276.4"/>
    <n v="63.098350908697803"/>
    <m/>
    <m/>
    <n v="3672.1588280029669"/>
    <n v="2.1626569766423014"/>
    <m/>
    <m/>
    <n v="3794.8157423498005"/>
    <n v="18755.45"/>
    <m/>
    <n v="-0.79766863805721533"/>
    <n v="45.576575516262686"/>
    <m/>
    <n v="45.618850000000002"/>
    <n v="-9.2668893971059596E-4"/>
    <n v="46.52026158383601"/>
    <m/>
    <m/>
    <n v="6134.1076291723875"/>
    <n v="3485.684286319693"/>
    <n v="4747.0163943472035"/>
    <m/>
  </r>
  <r>
    <x v="2821"/>
    <n v="12.85"/>
    <n v="15.1"/>
    <n v="473.16930000000002"/>
    <n v="421.80500000000001"/>
    <n v="795.72109999999998"/>
    <n v="26338.738668999998"/>
    <n v="23481.843968000001"/>
    <n v="4.1671128436782112E-7"/>
    <n v="287.22068142529099"/>
    <n v="287.38"/>
    <m/>
    <n v="197116.12609393318"/>
    <m/>
    <m/>
    <n v="2666.39332480042"/>
    <m/>
    <m/>
    <n v="46.157931173245728"/>
    <m/>
    <m/>
    <n v="44.133656090818015"/>
    <n v="44.12"/>
    <n v="3.0952155072561105E-4"/>
    <n v="47.440174954959531"/>
    <m/>
    <m/>
    <m/>
    <n v="237.87898920861065"/>
    <n v="239.14"/>
    <n v="-5.2731069306236611E-3"/>
    <n v="59.350876864237762"/>
    <n v="2828"/>
    <n v="0.85099337748344372"/>
    <n v="14120.54"/>
    <n v="62.404613071319261"/>
    <m/>
    <m/>
    <n v="3712.2489540104016"/>
    <n v="2.1860601446097827"/>
    <m/>
    <m/>
    <n v="3638.6012155373846"/>
    <n v="17985.150000000001"/>
    <m/>
    <n v="-0.79768858110511265"/>
    <n v="46.511758258616076"/>
    <m/>
    <n v="46.553100000000001"/>
    <n v="-8.8805560497418057E-4"/>
    <n v="47.475282801568632"/>
    <m/>
    <m/>
    <n v="6261.329639102637"/>
    <n v="3521.4367358305294"/>
    <n v="4844.4201101678027"/>
    <m/>
  </r>
  <r>
    <x v="2822"/>
    <n v="13.78"/>
    <n v="15.61"/>
    <n v="483.25830000000002"/>
    <n v="430.79860000000002"/>
    <n v="786.17769999999996"/>
    <n v="26517.866501"/>
    <n v="23641.532483999999"/>
    <n v="4.1671128436782112E-7"/>
    <n v="293.33769910413031"/>
    <n v="293.49"/>
    <m/>
    <n v="205512.62314572022"/>
    <m/>
    <m/>
    <n v="2751.6449998838257"/>
    <m/>
    <m/>
    <n v="45.664659811382613"/>
    <m/>
    <m/>
    <n v="44.432722398028496"/>
    <n v="44.4"/>
    <n v="7.3699094658774555E-4"/>
    <n v="47.11583449843021"/>
    <m/>
    <m/>
    <m/>
    <n v="242.94398483915361"/>
    <n v="244.23599999999999"/>
    <n v="-5.2900275178366929E-3"/>
    <n v="58.635282773699352"/>
    <n v="2829"/>
    <n v="0.88276745675848811"/>
    <n v="14246.29"/>
    <n v="62.955439197914359"/>
    <m/>
    <m/>
    <n v="3679.1896442413126"/>
    <n v="2.1663868775208006"/>
    <m/>
    <m/>
    <n v="3793.6357036966015"/>
    <n v="18751.95"/>
    <m/>
    <n v="-0.79769380231407394"/>
    <n v="45.517928354153014"/>
    <m/>
    <n v="45.558050000000001"/>
    <n v="-8.8067083307974414E-4"/>
    <n v="46.461329893021578"/>
    <m/>
    <m/>
    <n v="6185.8367277021216"/>
    <n v="3483.8045488965363"/>
    <n v="4740.9080143984465"/>
    <m/>
  </r>
  <r>
    <x v="2823"/>
    <n v="15.39"/>
    <n v="16.62"/>
    <n v="505.93959999999998"/>
    <n v="451.01729999999998"/>
    <n v="752.10640000000001"/>
    <n v="26973.051662999998"/>
    <n v="24047.315168000001"/>
    <n v="2.7780574796132385E-7"/>
    <n v="307.08277961601266"/>
    <n v="307.25"/>
    <m/>
    <n v="224773.0006844615"/>
    <m/>
    <m/>
    <n v="2945.2749841213899"/>
    <m/>
    <m/>
    <n v="44.58958668478639"/>
    <m/>
    <m/>
    <n v="45.192114108498757"/>
    <n v="45.16"/>
    <n v="7.111184344277266E-4"/>
    <n v="46.302040061027078"/>
    <m/>
    <m/>
    <m/>
    <n v="254.32414162184529"/>
    <n v="255.64400000000001"/>
    <n v="-5.1628764146810502E-3"/>
    <n v="56.083318120856752"/>
    <n v="2830"/>
    <n v="0.92599277978339345"/>
    <n v="14547.9"/>
    <n v="64.273218597982037"/>
    <m/>
    <m/>
    <n v="3601.2970568659598"/>
    <n v="2.119919043623077"/>
    <m/>
    <m/>
    <n v="4149.3101223290632"/>
    <n v="20508.400000000001"/>
    <m/>
    <n v="-0.7976775310443982"/>
    <n v="43.375571065398695"/>
    <m/>
    <n v="43.405299999999997"/>
    <n v="-6.8491485144217545E-4"/>
    <n v="44.27589932674006"/>
    <m/>
    <m/>
    <n v="5916.6125348509167"/>
    <n v="3401.7860982105481"/>
    <n v="4517.7713469970713"/>
    <m/>
  </r>
  <r>
    <x v="2824"/>
    <n v="14.81"/>
    <n v="16.2"/>
    <n v="493.78750000000002"/>
    <n v="440.18430000000001"/>
    <n v="767.18359999999996"/>
    <n v="26722.073704999999"/>
    <n v="23823.553824999999"/>
    <n v="2.7780574796132385E-7"/>
    <n v="299.69968879977267"/>
    <n v="299.86"/>
    <m/>
    <n v="213965.72644250168"/>
    <m/>
    <m/>
    <n v="2839.1337679763583"/>
    <m/>
    <m/>
    <n v="45.123911602316177"/>
    <m/>
    <m/>
    <n v="44.770520330151832"/>
    <n v="44.76"/>
    <n v="2.3503865397311863E-4"/>
    <n v="46.731167120539524"/>
    <m/>
    <m/>
    <m/>
    <n v="248.20838089361465"/>
    <n v="249.488"/>
    <n v="-5.1289805777646746E-3"/>
    <n v="57.203916514713946"/>
    <n v="2831"/>
    <n v="0.91419753086419764"/>
    <n v="14379.77"/>
    <n v="63.525452771493541"/>
    <m/>
    <m/>
    <n v="3642.917227074091"/>
    <n v="2.1442156571439965"/>
    <m/>
    <m/>
    <n v="3949.8521689111349"/>
    <n v="19523.75"/>
    <m/>
    <n v="-0.79768988186638656"/>
    <n v="44.415341638635283"/>
    <m/>
    <n v="44.445399999999999"/>
    <n v="-6.7629859028639494E-4"/>
    <n v="45.337699331637623"/>
    <m/>
    <m/>
    <n v="6034.8321182454238"/>
    <n v="3442.5503037464673"/>
    <n v="4626.0683811994913"/>
    <m/>
  </r>
  <r>
    <x v="2825"/>
    <n v="14.5"/>
    <n v="16.22"/>
    <n v="492.99880000000002"/>
    <n v="439.48110000000003"/>
    <n v="767.67719999999997"/>
    <n v="26697.142188999998"/>
    <n v="23801.31999"/>
    <n v="2.7780574796132385E-7"/>
    <n v="299.2136986633588"/>
    <n v="299.37"/>
    <m/>
    <n v="213272.51825249294"/>
    <m/>
    <m/>
    <n v="2832.30328035915"/>
    <m/>
    <m/>
    <n v="45.158779216674823"/>
    <m/>
    <m/>
    <n v="44.727659087965634"/>
    <n v="44.72"/>
    <n v="1.7126761998298434E-4"/>
    <n v="46.773062937880802"/>
    <m/>
    <m/>
    <m/>
    <n v="247.80473602383003"/>
    <n v="249.09399999999999"/>
    <n v="-5.1758130511773137E-3"/>
    <n v="57.237035711075315"/>
    <n v="2832"/>
    <n v="0.89395807644882863"/>
    <n v="14400.61"/>
    <n v="63.612550161451075"/>
    <m/>
    <m/>
    <n v="3637.6376993061067"/>
    <n v="2.1409051696395762"/>
    <m/>
    <m/>
    <n v="3937.0996117425948"/>
    <n v="19457.400000000001"/>
    <m/>
    <n v="-0.79765541070530521"/>
    <n v="44.484223745552406"/>
    <m/>
    <n v="44.50855"/>
    <n v="-5.4655239156509161E-4"/>
    <n v="45.40845994367708"/>
    <m/>
    <m/>
    <n v="6038.3260886255921"/>
    <n v="3445.2103904308656"/>
    <n v="4633.2427791683795"/>
    <m/>
  </r>
  <r>
    <x v="2826"/>
    <n v="13.19"/>
    <n v="15.44"/>
    <n v="472.79349999999999"/>
    <n v="421.46910000000003"/>
    <n v="789.05529999999999"/>
    <n v="26274.621340000002"/>
    <n v="23424.623100000001"/>
    <n v="2.7780574796132385E-7"/>
    <n v="286.94358360902118"/>
    <n v="287.10000000000002"/>
    <m/>
    <n v="195781.9024827946"/>
    <m/>
    <m/>
    <n v="2658.1561506099952"/>
    <m/>
    <m/>
    <n v="46.082989221079814"/>
    <m/>
    <m/>
    <n v="44.018705898313016"/>
    <n v="44"/>
    <n v="4.2513405256849879E-4"/>
    <n v="47.511583089360158"/>
    <m/>
    <m/>
    <m/>
    <n v="237.64169738058575"/>
    <n v="238.88200000000001"/>
    <n v="-5.1921141794453174E-3"/>
    <n v="58.827171911994583"/>
    <n v="2833"/>
    <n v="0.85427461139896377"/>
    <n v="14110.9"/>
    <n v="62.327932297960047"/>
    <m/>
    <m/>
    <n v="3710.8193227141414"/>
    <n v="2.1837686520789759"/>
    <m/>
    <m/>
    <n v="3614.2561378613796"/>
    <n v="17861.650000000001"/>
    <m/>
    <n v="-0.7976527287310311"/>
    <n v="46.305239422475118"/>
    <m/>
    <n v="46.32235"/>
    <n v="-3.6938060190994104E-4"/>
    <n v="47.267776751888377"/>
    <m/>
    <m/>
    <n v="6206.0804243837747"/>
    <n v="3515.7193360965289"/>
    <n v="4822.9101943876485"/>
    <m/>
  </r>
  <r>
    <x v="2827"/>
    <n v="13.96"/>
    <n v="15.91"/>
    <n v="486.7955"/>
    <n v="433.95100000000002"/>
    <n v="781.90099999999995"/>
    <n v="26569.173222000001"/>
    <n v="23687.218542999999"/>
    <n v="2.7780574796132385E-7"/>
    <n v="295.43434774267718"/>
    <n v="295.58999999999997"/>
    <m/>
    <n v="207368.83358179557"/>
    <m/>
    <m/>
    <n v="2776.2123468000186"/>
    <m/>
    <m/>
    <n v="45.399428635883886"/>
    <m/>
    <m/>
    <n v="44.511092636538059"/>
    <n v="44.48"/>
    <n v="6.9902510202468626E-4"/>
    <n v="46.97724272642003"/>
    <m/>
    <m/>
    <m/>
    <n v="244.67246973660639"/>
    <n v="245.95599999999999"/>
    <n v="-5.2185360934215996E-3"/>
    <n v="58.29003758405176"/>
    <n v="2834"/>
    <n v="0.87743557510999381"/>
    <n v="14336.15"/>
    <n v="63.317918548766386"/>
    <m/>
    <m/>
    <n v="3651.5841178412165"/>
    <n v="2.1487058036709992"/>
    <m/>
    <m/>
    <n v="3828.2011076459708"/>
    <n v="18918.400000000001"/>
    <m/>
    <n v="-0.79764667690470814"/>
    <n v="44.931806771215655"/>
    <m/>
    <n v="44.948549999999997"/>
    <n v="-3.7249763973123962E-4"/>
    <n v="45.866247415144805"/>
    <m/>
    <m/>
    <n v="6149.4144530381282"/>
    <n v="3463.569785744281"/>
    <n v="4679.8606730445181"/>
    <m/>
  </r>
  <r>
    <x v="2828"/>
    <n v="12.74"/>
    <n v="14.99"/>
    <n v="459.18599999999998"/>
    <n v="409.3383"/>
    <n v="817.52009999999996"/>
    <n v="25854.218198999999"/>
    <n v="23049.794855"/>
    <n v="2.7780574796132385E-7"/>
    <n v="278.65786161258035"/>
    <n v="278.81"/>
    <m/>
    <n v="183821.09132459512"/>
    <m/>
    <m/>
    <n v="2539.9487351112998"/>
    <m/>
    <m/>
    <n v="46.683258764021119"/>
    <m/>
    <m/>
    <n v="43.31016670962984"/>
    <n v="43.28"/>
    <n v="6.9701269939548283E-4"/>
    <n v="48.236089178700297"/>
    <m/>
    <m/>
    <m/>
    <n v="230.77529411427631"/>
    <n v="231.99"/>
    <n v="-5.2360269223833411E-3"/>
    <n v="60.933639532559731"/>
    <n v="2835"/>
    <n v="0.84989993328885927"/>
    <n v="13863.64"/>
    <n v="61.216659896756703"/>
    <m/>
    <m/>
    <n v="3771.9379095859426"/>
    <n v="2.2188945857000282"/>
    <m/>
    <m/>
    <n v="3393.6045275743413"/>
    <n v="16769.849999999999"/>
    <m/>
    <n v="-0.79763656040010245"/>
    <n v="47.473601319867655"/>
    <m/>
    <n v="47.487299999999998"/>
    <n v="-2.8847039381774131E-4"/>
    <n v="48.462337867502519"/>
    <m/>
    <m/>
    <n v="6428.3060905120847"/>
    <n v="3561.5145259194842"/>
    <n v="4944.6006245840535"/>
    <m/>
  </r>
  <r>
    <x v="2829"/>
    <n v="12.11"/>
    <n v="14.54"/>
    <n v="445.91030000000001"/>
    <n v="397.50369999999998"/>
    <n v="837.28539999999998"/>
    <n v="25614.067685000002"/>
    <n v="22835.687215000002"/>
    <n v="2.7780574796132385E-7"/>
    <n v="270.59488062609711"/>
    <n v="270.74"/>
    <m/>
    <n v="173184.20911142393"/>
    <m/>
    <m/>
    <n v="2429.7746973995718"/>
    <m/>
    <m/>
    <n v="47.356868571299948"/>
    <m/>
    <m/>
    <n v="42.906827934911938"/>
    <n v="42.88"/>
    <n v="6.2565146716275777E-4"/>
    <n v="48.682363103828898"/>
    <m/>
    <m/>
    <m/>
    <n v="224.09677851979166"/>
    <n v="225.28"/>
    <n v="-5.25222603075437E-3"/>
    <n v="62.402822847304179"/>
    <n v="2836"/>
    <n v="0.83287482806052271"/>
    <n v="13683.86"/>
    <n v="60.418100570161755"/>
    <m/>
    <m/>
    <n v="3820.8513982069221"/>
    <n v="2.2474555544656698"/>
    <m/>
    <m/>
    <n v="3197.2681248131385"/>
    <n v="15800.35"/>
    <m/>
    <n v="-0.79764574045428493"/>
    <n v="48.843861144323839"/>
    <m/>
    <n v="48.856900000000003"/>
    <n v="-2.6687848955142535E-4"/>
    <n v="49.861628199641849"/>
    <m/>
    <m/>
    <n v="6583.300279644739"/>
    <n v="3612.9049210406233"/>
    <n v="5087.319680974937"/>
    <m/>
  </r>
  <r>
    <x v="2830"/>
    <n v="13.26"/>
    <n v="15.18"/>
    <n v="460.50170000000003"/>
    <n v="410.51100000000002"/>
    <n v="820.90419999999995"/>
    <n v="25824.500813999999"/>
    <n v="23023.288132999998"/>
    <n v="2.7780574796132385E-7"/>
    <n v="279.44266844378024"/>
    <n v="279.60000000000002"/>
    <m/>
    <n v="184509.94678521549"/>
    <m/>
    <m/>
    <n v="2549.012572469826"/>
    <m/>
    <m/>
    <n v="46.580839478806951"/>
    <m/>
    <m/>
    <n v="43.25827542955107"/>
    <n v="43.24"/>
    <n v="4.2265100719407478E-4"/>
    <n v="48.28065286284027"/>
    <m/>
    <m/>
    <m/>
    <n v="231.42311942921935"/>
    <n v="232.648"/>
    <n v="-5.2649520768742741E-3"/>
    <n v="61.17799403557747"/>
    <n v="2837"/>
    <n v="0.87351778656126478"/>
    <n v="13878.06"/>
    <n v="61.270763802914168"/>
    <m/>
    <m/>
    <n v="3766.6262496354097"/>
    <n v="2.2153498625669528"/>
    <m/>
    <m/>
    <n v="3406.3983039588838"/>
    <n v="16833.900000000001"/>
    <m/>
    <n v="-0.79764651661475461"/>
    <n v="47.243369240868013"/>
    <m/>
    <n v="47.26005"/>
    <n v="-3.5295686593617148E-4"/>
    <n v="48.228262478308793"/>
    <m/>
    <m/>
    <n v="6454.084717097383"/>
    <n v="3553.7008517741469"/>
    <n v="4920.6208621482838"/>
    <m/>
  </r>
  <r>
    <x v="2831"/>
    <n v="14.01"/>
    <n v="15.52"/>
    <n v="461.66570000000002"/>
    <n v="411.54849999999999"/>
    <n v="815.18020000000001"/>
    <n v="25790.418283999999"/>
    <n v="22992.896176999999"/>
    <n v="2.7780574796132385E-7"/>
    <n v="280.1421784886827"/>
    <n v="280.29000000000002"/>
    <m/>
    <n v="185434.25323636102"/>
    <m/>
    <m/>
    <n v="2558.6513612637482"/>
    <m/>
    <m/>
    <n v="46.520765872814977"/>
    <m/>
    <m/>
    <n v="43.20013084129809"/>
    <n v="43.2"/>
    <n v="3.0287337520196189E-6"/>
    <n v="48.342611224233529"/>
    <m/>
    <m/>
    <m/>
    <n v="232.00132964215277"/>
    <n v="233.23400000000001"/>
    <n v="-5.2851229145289835E-3"/>
    <n v="60.747500786524597"/>
    <n v="2838"/>
    <n v="0.90270618556701032"/>
    <n v="13857.37"/>
    <n v="61.174641728474626"/>
    <m/>
    <m/>
    <n v="3772.2416956779361"/>
    <n v="2.2184422839190829"/>
    <m/>
    <m/>
    <n v="3423.501171699621"/>
    <n v="16918.95"/>
    <m/>
    <n v="-0.79765285838071387"/>
    <n v="47.121774469251534"/>
    <m/>
    <n v="47.133800000000001"/>
    <n v="-2.5513603292048881E-4"/>
    <n v="48.104607451118426"/>
    <m/>
    <m/>
    <n v="6408.6690420115028"/>
    <n v="3549.11777368514"/>
    <n v="4907.9561902682217"/>
    <m/>
  </r>
  <r>
    <x v="2832"/>
    <n v="14.02"/>
    <n v="15.46"/>
    <n v="458.11950000000002"/>
    <n v="408.38720000000001"/>
    <n v="817.03359999999998"/>
    <n v="25587.123764"/>
    <n v="22811.646905000001"/>
    <n v="2.7780574796132385E-7"/>
    <n v="277.98353957443669"/>
    <n v="278.13"/>
    <m/>
    <n v="182577.23249880108"/>
    <m/>
    <m/>
    <n v="2529.1457797185376"/>
    <m/>
    <m/>
    <n v="46.698224485422195"/>
    <m/>
    <m/>
    <n v="42.858558147400721"/>
    <n v="42.84"/>
    <n v="4.3319671803732085E-4"/>
    <n v="48.721899615907638"/>
    <m/>
    <m/>
    <m/>
    <n v="230.21259420999192"/>
    <n v="231.44399999999999"/>
    <n v="-5.3205345137833371E-3"/>
    <n v="60.881696740727484"/>
    <n v="2839"/>
    <n v="0.90685640362225084"/>
    <n v="13718.74"/>
    <n v="60.557917905432078"/>
    <m/>
    <m/>
    <n v="3809.9794385737264"/>
    <n v="2.2404233199011672"/>
    <m/>
    <m/>
    <n v="3370.7924913713891"/>
    <n v="16660.150000000001"/>
    <m/>
    <n v="-0.79767334079396712"/>
    <n v="47.481527686017337"/>
    <m/>
    <n v="47.493049999999997"/>
    <n v="-2.4261052896501489E-4"/>
    <n v="48.472342435352019"/>
    <m/>
    <m/>
    <n v="6422.8262903942041"/>
    <n v="3562.6562764221703"/>
    <n v="4945.4261931932342"/>
    <m/>
  </r>
  <r>
    <x v="2833"/>
    <n v="18.850000000000001"/>
    <n v="18.72"/>
    <n v="536.83100000000002"/>
    <n v="478.55369999999999"/>
    <n v="678.53779999999995"/>
    <n v="27030.415567"/>
    <n v="24098.363491"/>
    <n v="4.1671128436782112E-7"/>
    <n v="325.72127034424136"/>
    <n v="325.89999999999998"/>
    <m/>
    <n v="245282.79732085601"/>
    <m/>
    <m/>
    <n v="3180.8669675758556"/>
    <m/>
    <m/>
    <n v="42.683195055413194"/>
    <m/>
    <m/>
    <n v="45.272767120395699"/>
    <n v="45.24"/>
    <n v="7.2429532262807683E-4"/>
    <n v="45.96864256819461"/>
    <m/>
    <m/>
    <m/>
    <n v="269.74298233642651"/>
    <n v="271.14400000000001"/>
    <n v="-5.1670612795174931E-3"/>
    <n v="50.551842571438691"/>
    <n v="2840"/>
    <n v="1.0069444444444446"/>
    <n v="14764.5"/>
    <n v="65.158896055795609"/>
    <m/>
    <m/>
    <n v="3519.5501354684225"/>
    <n v="2.069050527460119"/>
    <m/>
    <m/>
    <n v="4528.6310323856269"/>
    <n v="22380.55"/>
    <m/>
    <n v="-0.79765327338311043"/>
    <n v="39.318058309268373"/>
    <m/>
    <n v="39.317100000000003"/>
    <n v="2.4373854337511602E-5"/>
    <n v="40.13971108709611"/>
    <m/>
    <m/>
    <n v="5333.0593737953977"/>
    <n v="3256.3454914520335"/>
    <n v="4095.1621589339884"/>
    <m/>
  </r>
  <r>
    <x v="2834"/>
    <n v="18.23"/>
    <n v="18.47"/>
    <n v="535.28809999999999"/>
    <n v="477.17809999999997"/>
    <n v="681.51760000000002"/>
    <n v="26953.161751"/>
    <n v="24029.479533999998"/>
    <n v="4.1671128436782112E-7"/>
    <n v="324.77719904978278"/>
    <n v="324.95"/>
    <m/>
    <n v="243861.74643879375"/>
    <m/>
    <m/>
    <n v="3167.121520507611"/>
    <m/>
    <m/>
    <n v="42.743428831923232"/>
    <m/>
    <m/>
    <n v="45.142275307858576"/>
    <n v="45.12"/>
    <n v="4.9369033374513371E-4"/>
    <n v="46.098355755612928"/>
    <m/>
    <m/>
    <m/>
    <n v="268.95987018089875"/>
    <n v="270.36200000000002"/>
    <n v="-5.1861201614918917E-3"/>
    <n v="50.770572080587293"/>
    <n v="2841"/>
    <n v="0.98700595560368176"/>
    <n v="14743.87"/>
    <n v="65.062770813380126"/>
    <m/>
    <m/>
    <n v="3524.4678989751255"/>
    <n v="2.0717451419775923"/>
    <m/>
    <m/>
    <n v="4502.4442506737942"/>
    <n v="22254.05"/>
    <m/>
    <n v="-0.79767978185212152"/>
    <n v="39.429241337432089"/>
    <m/>
    <n v="39.427599999999998"/>
    <n v="4.1629148923361114E-5"/>
    <n v="40.253620355411755"/>
    <m/>
    <m/>
    <n v="5356.1346446412053"/>
    <n v="3260.940789117004"/>
    <n v="4106.7423983769013"/>
    <m/>
  </r>
  <r>
    <x v="2835"/>
    <n v="16.09"/>
    <n v="16.79"/>
    <n v="494.65629999999999"/>
    <n v="440.95699999999999"/>
    <n v="726.03660000000002"/>
    <n v="25680.573551000001"/>
    <n v="22894.922397999999"/>
    <n v="4.1671128436782112E-7"/>
    <n v="300.11720849363951"/>
    <n v="300.27999999999997"/>
    <m/>
    <n v="206830.91446740986"/>
    <m/>
    <m/>
    <n v="2806.4851466632617"/>
    <m/>
    <m/>
    <n v="44.364534235353482"/>
    <m/>
    <m/>
    <n v="43.009842950846888"/>
    <n v="43"/>
    <n v="2.2890583364865158E-4"/>
    <n v="48.273134319769042"/>
    <m/>
    <m/>
    <m/>
    <n v="248.53681613235966"/>
    <n v="249.84200000000001"/>
    <n v="-5.2240370619845988E-3"/>
    <n v="54.083592664488847"/>
    <n v="2842"/>
    <n v="0.95830851697438957"/>
    <n v="13924.38"/>
    <n v="61.441670702059092"/>
    <m/>
    <m/>
    <n v="3720.363969581495"/>
    <n v="2.186689043189967"/>
    <m/>
    <m/>
    <n v="3818.7825823413737"/>
    <n v="18878.55"/>
    <m/>
    <n v="-0.79771843799754882"/>
    <n v="42.420216135939334"/>
    <m/>
    <n v="42.418100000000003"/>
    <n v="4.9887570148898774E-5"/>
    <n v="43.30756322213724"/>
    <m/>
    <m/>
    <n v="5705.6478291623143"/>
    <n v="3384.6166119970708"/>
    <n v="4418.2666022637641"/>
    <m/>
  </r>
  <r>
    <x v="2836"/>
    <n v="16.79"/>
    <n v="17.68"/>
    <n v="523.37599999999998"/>
    <n v="466.55869999999999"/>
    <n v="685.01750000000004"/>
    <n v="26432.082828999999"/>
    <n v="23564.903602999999"/>
    <n v="4.1671128436782112E-7"/>
    <n v="317.5342436465308"/>
    <n v="317.7"/>
    <m/>
    <n v="230837.53374915122"/>
    <m/>
    <m/>
    <n v="3050.870168068499"/>
    <m/>
    <m/>
    <n v="43.075523884846049"/>
    <m/>
    <m/>
    <n v="44.267391804149604"/>
    <n v="44.24"/>
    <n v="6.1916374660042628E-4"/>
    <n v="46.858788969953892"/>
    <m/>
    <m/>
    <m/>
    <n v="262.95915040954026"/>
    <n v="264.35599999999999"/>
    <n v="-5.283971577946911E-3"/>
    <n v="51.02473090543797"/>
    <n v="2843"/>
    <n v="0.94966063348416285"/>
    <n v="14447.52"/>
    <n v="63.745061131602306"/>
    <m/>
    <m/>
    <n v="3580.5896164650999"/>
    <n v="2.1043354735978079"/>
    <m/>
    <m/>
    <n v="4262.0714224463518"/>
    <n v="21072.9"/>
    <m/>
    <n v="-0.79774632715732763"/>
    <n v="39.955462702145283"/>
    <m/>
    <n v="39.952550000000002"/>
    <n v="7.2904036044763032E-5"/>
    <n v="40.791660183794889"/>
    <m/>
    <m/>
    <n v="5382.9475961451444"/>
    <n v="3286.27666725159"/>
    <n v="4161.5508480476747"/>
    <m/>
  </r>
  <r>
    <x v="2837"/>
    <n v="17.010000000000002"/>
    <n v="18.04"/>
    <n v="533.39729999999997"/>
    <n v="475.49130000000002"/>
    <n v="666.173"/>
    <n v="26888.596928999999"/>
    <n v="23971.858764000001"/>
    <n v="4.1671128436782112E-7"/>
    <n v="323.58264280620693"/>
    <n v="323.76"/>
    <m/>
    <n v="239633.69671216008"/>
    <m/>
    <m/>
    <n v="3138.3664265652778"/>
    <m/>
    <m/>
    <n v="42.658726556900113"/>
    <m/>
    <m/>
    <n v="45.027551306381262"/>
    <n v="45"/>
    <n v="6.1225125291697324E-4"/>
    <n v="46.042823325058592"/>
    <m/>
    <m/>
    <m/>
    <n v="267.96285511613218"/>
    <n v="269.392"/>
    <n v="-5.3050754434720293E-3"/>
    <n v="49.608287355445384"/>
    <n v="2844"/>
    <n v="0.94290465631929055"/>
    <n v="14730.6"/>
    <n v="64.97376395426339"/>
    <m/>
    <m/>
    <n v="3510.43271004594"/>
    <n v="2.0623216373841458"/>
    <m/>
    <m/>
    <n v="4424.6757614854987"/>
    <n v="21878.6"/>
    <m/>
    <n v="-0.79776239057867049"/>
    <n v="39.183186060772051"/>
    <m/>
    <n v="39.180999999999997"/>
    <n v="5.5793899391476387E-5"/>
    <n v="40.004822300031456"/>
    <m/>
    <m/>
    <n v="5233.5172852506421"/>
    <n v="3254.4787641671564"/>
    <n v="4081.1145748954277"/>
    <m/>
  </r>
  <r>
    <x v="2838"/>
    <n v="16.09"/>
    <n v="17.02"/>
    <n v="508.9975"/>
    <n v="453.74020000000002"/>
    <n v="698.17179999999996"/>
    <n v="26293.184379999999"/>
    <n v="23441.023549000001"/>
    <n v="4.1671128436782112E-7"/>
    <n v="308.77310438568554"/>
    <n v="308.94"/>
    <m/>
    <n v="217700.11034349925"/>
    <m/>
    <m/>
    <n v="2922.9940096426162"/>
    <m/>
    <m/>
    <n v="43.633291396722221"/>
    <m/>
    <m/>
    <n v="44.029401893830652"/>
    <n v="44"/>
    <n v="6.6822485978756951E-4"/>
    <n v="47.060679112853286"/>
    <m/>
    <m/>
    <m/>
    <n v="255.69767902659029"/>
    <n v="257.06599999999997"/>
    <n v="-5.3228391674110531E-3"/>
    <n v="51.987812994978903"/>
    <n v="2845"/>
    <n v="0.94535840188014097"/>
    <n v="14332.75"/>
    <n v="63.213989997851741"/>
    <m/>
    <m/>
    <n v="3605.2438958558714"/>
    <n v="2.1178208770626399"/>
    <m/>
    <m/>
    <n v="4019.7313558418791"/>
    <n v="19876.2"/>
    <m/>
    <n v="-0.79776157636560918"/>
    <n v="40.973691892760449"/>
    <m/>
    <n v="40.971649999999997"/>
    <n v="4.9836722720630888E-5"/>
    <n v="41.833292020954012"/>
    <m/>
    <m/>
    <n v="5484.5497080385412"/>
    <n v="3328.8293327729602"/>
    <n v="4267.6042451338244"/>
    <m/>
  </r>
  <r>
    <x v="2839"/>
    <n v="19.66"/>
    <n v="19.25"/>
    <n v="562.88699999999994"/>
    <n v="501.7792"/>
    <n v="636.55709999999999"/>
    <n v="27350.754690000002"/>
    <n v="24383.863842999999"/>
    <n v="4.1671128436782112E-7"/>
    <n v="341.45576046810265"/>
    <n v="341.64"/>
    <m/>
    <n v="263785.57993237954"/>
    <m/>
    <m/>
    <n v="3387.1623297181113"/>
    <m/>
    <m/>
    <n v="41.322414247756136"/>
    <m/>
    <m/>
    <n v="45.799245513427238"/>
    <n v="45.8"/>
    <n v="-1.6473505955461043E-5"/>
    <n v="45.166161854235376"/>
    <m/>
    <m/>
    <m/>
    <n v="282.76111725003227"/>
    <n v="284.29399999999998"/>
    <n v="-5.3918927236160652E-3"/>
    <n v="47.39675938874224"/>
    <n v="2846"/>
    <n v="1.0212987012987014"/>
    <n v="15084.17"/>
    <n v="66.52290158894435"/>
    <m/>
    <m/>
    <n v="3416.2325499366289"/>
    <n v="2.0066001049447126"/>
    <m/>
    <m/>
    <n v="4870.7321513212883"/>
    <n v="24086.5"/>
    <m/>
    <n v="-0.79778165564439463"/>
    <n v="36.633963100177333"/>
    <m/>
    <n v="36.634149999999998"/>
    <n v="-5.1017922529927873E-6"/>
    <n v="37.402892934038199"/>
    <m/>
    <m/>
    <n v="5000.2080851642249"/>
    <n v="3152.5301036368578"/>
    <n v="3815.6009190379032"/>
    <m/>
  </r>
  <r>
    <x v="2840"/>
    <n v="19.97"/>
    <n v="19.78"/>
    <n v="577.13750000000005"/>
    <n v="514.48249999999996"/>
    <n v="632.53520000000003"/>
    <n v="27843.406046"/>
    <n v="24823.064363000001"/>
    <n v="4.1671128436782112E-7"/>
    <n v="350.09179242667062"/>
    <n v="350.28"/>
    <m/>
    <n v="277129.42959636863"/>
    <m/>
    <m/>
    <n v="3515.7553290485071"/>
    <m/>
    <m/>
    <n v="40.798282613434935"/>
    <m/>
    <m/>
    <n v="46.62306067220856"/>
    <n v="46.6"/>
    <n v="4.9486421048405838E-4"/>
    <n v="44.35101001885262"/>
    <m/>
    <m/>
    <m/>
    <n v="289.91130279958065"/>
    <n v="291.48599999999999"/>
    <n v="-5.4023081740438572E-3"/>
    <n v="47.094264524723506"/>
    <n v="2847"/>
    <n v="1.0096056622851364"/>
    <n v="15363.01"/>
    <n v="67.747327361362466"/>
    <m/>
    <m/>
    <n v="3353.0814263266238"/>
    <n v="1.9693201906642896"/>
    <m/>
    <m/>
    <n v="5117.1796182139733"/>
    <n v="25305.25"/>
    <m/>
    <n v="-0.79778189829328006"/>
    <n v="35.704855827477438"/>
    <m/>
    <n v="35.706449999999997"/>
    <n v="-4.4646626101374487E-5"/>
    <n v="36.45464890167527"/>
    <m/>
    <m/>
    <n v="4968.2958345316129"/>
    <n v="3112.5435543137942"/>
    <n v="3718.8299921822895"/>
    <m/>
  </r>
  <r>
    <x v="2841"/>
    <n v="16.829999999999998"/>
    <n v="17.73"/>
    <n v="525.25440000000003"/>
    <n v="468.23169999999999"/>
    <n v="677.67520000000002"/>
    <n v="26866.744009999999"/>
    <n v="23952.336386999999"/>
    <n v="4.1671128436782112E-7"/>
    <n v="318.61171826435265"/>
    <n v="318.77999999999997"/>
    <m/>
    <n v="227292.64526983921"/>
    <m/>
    <m/>
    <n v="3041.6386183649838"/>
    <m/>
    <m/>
    <n v="42.631009155885785"/>
    <m/>
    <m/>
    <n v="44.98656848534948"/>
    <n v="44.96"/>
    <n v="5.9093606204352334E-4"/>
    <n v="45.905048307847238"/>
    <m/>
    <m/>
    <m/>
    <n v="263.84134960249048"/>
    <n v="265.27600000000001"/>
    <n v="-5.4081424535560307E-3"/>
    <n v="50.451833121784063"/>
    <n v="2848"/>
    <n v="0.94923857868020289"/>
    <n v="14698.33"/>
    <n v="64.811181016625511"/>
    <m/>
    <m/>
    <n v="3498.1523572477636"/>
    <n v="2.0543279907586678"/>
    <m/>
    <m/>
    <n v="4196.9926937245846"/>
    <n v="20756.150000000001"/>
    <m/>
    <n v="-0.79779522244132051"/>
    <n v="38.912828237725421"/>
    <m/>
    <n v="38.913649999999997"/>
    <n v="-2.1117584050212024E-5"/>
    <n v="39.730385480001409"/>
    <m/>
    <m/>
    <n v="5322.5086934281089"/>
    <n v="3252.3641747201718"/>
    <n v="4052.9555260023308"/>
    <m/>
  </r>
  <r>
    <x v="2842"/>
    <n v="13.9"/>
    <n v="15.94"/>
    <n v="469.70179999999999"/>
    <n v="418.70940000000002"/>
    <n v="748.16610000000003"/>
    <n v="25445.723285"/>
    <n v="22685.432927999998"/>
    <n v="4.1671128436782112E-7"/>
    <n v="284.89347381780999"/>
    <n v="285.05"/>
    <m/>
    <n v="179189.57198949321"/>
    <m/>
    <m/>
    <n v="2559.0188383525242"/>
    <m/>
    <m/>
    <n v="44.881928558852799"/>
    <m/>
    <m/>
    <n v="42.604047520339073"/>
    <n v="42.6"/>
    <n v="9.5012214532230743E-5"/>
    <n v="48.32778734261553"/>
    <m/>
    <m/>
    <m/>
    <n v="235.91593542886611"/>
    <n v="237.31800000000001"/>
    <n v="-5.9079571340306947E-3"/>
    <n v="55.689009956947871"/>
    <n v="2849"/>
    <n v="0.87202007528230874"/>
    <n v="13772.89"/>
    <n v="60.716298111120004"/>
    <m/>
    <m/>
    <n v="3718.4039176285264"/>
    <n v="2.1830521714801971"/>
    <m/>
    <m/>
    <n v="3308.8723403061126"/>
    <n v="16373.45"/>
    <m/>
    <n v="-0.79791233122487237"/>
    <n v="43.022412844243789"/>
    <m/>
    <n v="43.037149999999997"/>
    <n v="-3.4242870999146025E-4"/>
    <n v="43.927630946048929"/>
    <m/>
    <m/>
    <n v="5875.0142717069657"/>
    <n v="3424.0891648470292"/>
    <n v="4480.9882441283034"/>
    <m/>
  </r>
  <r>
    <x v="2843"/>
    <n v="13.37"/>
    <n v="15.46"/>
    <n v="466.63200000000001"/>
    <n v="415.97269999999997"/>
    <n v="750.48889999999994"/>
    <n v="25593.245328000001"/>
    <n v="22816.942684000001"/>
    <n v="4.1671128436782112E-7"/>
    <n v="283.02461245376151"/>
    <n v="283.18"/>
    <m/>
    <n v="176839.27198832398"/>
    <m/>
    <m/>
    <n v="2533.905778873846"/>
    <m/>
    <m/>
    <n v="45.027431547344648"/>
    <m/>
    <m/>
    <n v="42.85000039869351"/>
    <n v="42.84"/>
    <n v="2.3343601058600782E-4"/>
    <n v="48.04586917479687"/>
    <m/>
    <m/>
    <m/>
    <n v="234.36723795444064"/>
    <n v="235.75399999999999"/>
    <n v="-5.8822418519276498E-3"/>
    <n v="55.858308708647634"/>
    <n v="2850"/>
    <n v="0.86481241914618356"/>
    <n v="13849.86"/>
    <n v="61.050844687453065"/>
    <m/>
    <m/>
    <n v="3697.623562195507"/>
    <n v="2.17064636715897"/>
    <m/>
    <m/>
    <n v="3265.5084714113632"/>
    <n v="16161.05"/>
    <m/>
    <n v="-0.79793958490250549"/>
    <n v="43.301592032583841"/>
    <m/>
    <n v="43.315249999999999"/>
    <n v="-3.1531544701135505E-4"/>
    <n v="44.213126638480638"/>
    <m/>
    <m/>
    <n v="5892.8747541107141"/>
    <n v="3435.1897396740328"/>
    <n v="4510.0660800341157"/>
    <m/>
  </r>
  <r>
    <x v="2844"/>
    <n v="13.23"/>
    <n v="15.6"/>
    <n v="460.54930000000002"/>
    <n v="410.55020000000002"/>
    <n v="750.16210000000001"/>
    <n v="25379.3478"/>
    <n v="22626.238812"/>
    <n v="4.1671128436782112E-7"/>
    <n v="279.32848332182886"/>
    <n v="279.48"/>
    <m/>
    <n v="172221.1067013272"/>
    <m/>
    <m/>
    <n v="2484.3350601987067"/>
    <m/>
    <m/>
    <n v="45.319734259630863"/>
    <m/>
    <m/>
    <n v="42.490842101688749"/>
    <n v="42.48"/>
    <n v="2.5522838250346958E-4"/>
    <n v="48.445664562303286"/>
    <m/>
    <m/>
    <m/>
    <n v="231.30544013333517"/>
    <n v="232.666"/>
    <n v="-5.847695265594588E-3"/>
    <n v="55.830390446429533"/>
    <n v="2851"/>
    <n v="0.84807692307692317"/>
    <n v="13693.94"/>
    <n v="60.35882855925373"/>
    <m/>
    <m/>
    <n v="3739.2509480187232"/>
    <n v="2.1948751519192755"/>
    <m/>
    <m/>
    <n v="3180.2648462752572"/>
    <n v="15740.1"/>
    <m/>
    <n v="-0.79795142049445322"/>
    <n v="43.864016005732395"/>
    <m/>
    <n v="43.877699999999997"/>
    <n v="-3.118667174351053E-4"/>
    <n v="44.787838257474874"/>
    <m/>
    <m/>
    <n v="5889.9294658195522"/>
    <n v="3457.4898186174373"/>
    <n v="4568.6452029907641"/>
    <m/>
  </r>
  <r>
    <x v="2845"/>
    <n v="12.11"/>
    <n v="14.73"/>
    <n v="433.0104"/>
    <n v="386.0009"/>
    <n v="802.69380000000001"/>
    <n v="24864.000145000002"/>
    <n v="22166.785776000001"/>
    <n v="4.1671128436782112E-7"/>
    <n v="262.61941783574173"/>
    <n v="262.76"/>
    <m/>
    <n v="151618.01525929268"/>
    <m/>
    <m/>
    <n v="2261.4830603875894"/>
    <m/>
    <m/>
    <n v="46.67349107445969"/>
    <m/>
    <m/>
    <n v="41.62701703202697"/>
    <n v="41.6"/>
    <n v="6.4944788526366537E-4"/>
    <n v="49.427604528449571"/>
    <m/>
    <m/>
    <m/>
    <n v="217.46802125396385"/>
    <n v="218.726"/>
    <n v="-5.75139099163402E-3"/>
    <n v="59.736186262137501"/>
    <n v="2852"/>
    <n v="0.82213170400543101"/>
    <n v="13337.21"/>
    <n v="58.781878279725667"/>
    <m/>
    <m/>
    <n v="3836.6592169819814"/>
    <n v="2.2518386263107222"/>
    <m/>
    <m/>
    <n v="2799.8356355358806"/>
    <n v="13856.05"/>
    <m/>
    <n v="-0.79793406955547352"/>
    <n v="46.484747862326415"/>
    <m/>
    <n v="46.496099999999998"/>
    <n v="-2.4415247028419795E-4"/>
    <n v="47.464240412584083"/>
    <m/>
    <m/>
    <n v="6301.9785609174405"/>
    <n v="3560.7693386900855"/>
    <n v="4841.6068493522971"/>
    <m/>
  </r>
  <r>
    <x v="2846"/>
    <n v="11.95"/>
    <n v="14.61"/>
    <n v="431.6841"/>
    <n v="384.8184"/>
    <n v="809.67920000000004"/>
    <n v="24859.414005999999"/>
    <n v="22162.687898"/>
    <n v="4.1671128436782112E-7"/>
    <n v="261.80863715984748"/>
    <n v="261.95"/>
    <m/>
    <n v="150682.31330970721"/>
    <m/>
    <m/>
    <n v="2251.0695154488321"/>
    <m/>
    <m/>
    <n v="46.743765712460792"/>
    <m/>
    <m/>
    <n v="41.618324144256846"/>
    <n v="41.6"/>
    <n v="4.4048423694342809E-4"/>
    <n v="49.434934114946778"/>
    <m/>
    <m/>
    <m/>
    <n v="216.79557895689464"/>
    <n v="218.048"/>
    <n v="-5.7437859696275462E-3"/>
    <n v="60.252157740044375"/>
    <n v="2853"/>
    <n v="0.81793292265571527"/>
    <n v="13306.53"/>
    <n v="58.64208123258382"/>
    <m/>
    <m/>
    <n v="3845.484803800889"/>
    <n v="2.2568046479161068"/>
    <m/>
    <m/>
    <n v="2782.5874696243982"/>
    <n v="13773.7"/>
    <m/>
    <n v="-0.79797821430520499"/>
    <n v="46.624980555093515"/>
    <m/>
    <n v="46.63635"/>
    <n v="-2.4378933828406169E-4"/>
    <n v="47.60790435623575"/>
    <m/>
    <m/>
    <n v="6356.4119185734689"/>
    <n v="3566.1306641560268"/>
    <n v="4856.2127490726771"/>
    <m/>
  </r>
  <r>
    <x v="2847"/>
    <n v="12.25"/>
    <n v="14.85"/>
    <n v="425.14400000000001"/>
    <n v="378.98779999999999"/>
    <n v="814.82380000000001"/>
    <n v="24648.244643999999"/>
    <n v="21974.398286"/>
    <n v="8.3332864653229421E-7"/>
    <n v="257.82332334669195"/>
    <n v="257.95999999999998"/>
    <m/>
    <n v="146096.7187616133"/>
    <m/>
    <m/>
    <n v="2199.8454006685683"/>
    <m/>
    <m/>
    <n v="47.094208843474291"/>
    <m/>
    <m/>
    <n v="41.26177702448242"/>
    <n v="41.24"/>
    <n v="5.2805587978710378E-4"/>
    <n v="49.849516073966306"/>
    <m/>
    <m/>
    <m/>
    <n v="213.49236147108482"/>
    <n v="214.72800000000001"/>
    <n v="-5.7544359790767663E-3"/>
    <n v="60.623281450750973"/>
    <n v="2854"/>
    <n v="0.82491582491582494"/>
    <n v="13161.88"/>
    <n v="57.991020150655778"/>
    <m/>
    <m/>
    <n v="3887.2875410186161"/>
    <n v="2.2806887610767994"/>
    <m/>
    <m/>
    <n v="2697.9935998199908"/>
    <n v="13354.85"/>
    <m/>
    <n v="-0.79797649544397797"/>
    <n v="47.324808733811174"/>
    <m/>
    <n v="47.338050000000003"/>
    <n v="-2.7971718710062543E-4"/>
    <n v="48.323936542361942"/>
    <m/>
    <m/>
    <n v="6395.5642952929629"/>
    <n v="3592.866336314697"/>
    <n v="4929.103171399679"/>
    <m/>
  </r>
  <r>
    <x v="2848"/>
    <n v="12.22"/>
    <n v="14.75"/>
    <n v="424.95659999999998"/>
    <n v="378.82049999999998"/>
    <n v="817.22630000000004"/>
    <n v="24758.324737999999"/>
    <n v="22072.518558"/>
    <n v="8.3332864653229421E-7"/>
    <n v="257.70339305345908"/>
    <n v="257.83999999999997"/>
    <m/>
    <n v="145961.25627696465"/>
    <m/>
    <m/>
    <n v="2198.3676738580534"/>
    <m/>
    <m/>
    <n v="47.103377443759292"/>
    <m/>
    <m/>
    <n v="41.445043248235514"/>
    <n v="41.44"/>
    <n v="1.2170000568323402E-4"/>
    <n v="49.625133425596005"/>
    <m/>
    <m/>
    <m/>
    <n v="213.39197876400422"/>
    <n v="214.64"/>
    <n v="-5.8144858180942949E-3"/>
    <n v="60.798113951660156"/>
    <n v="2855"/>
    <n v="0.82847457627118648"/>
    <n v="13212.01"/>
    <n v="58.207346768695778"/>
    <m/>
    <m/>
    <n v="3872.4819262864303"/>
    <n v="2.2717868681896101"/>
    <m/>
    <m/>
    <n v="2695.5207621433833"/>
    <n v="13343.25"/>
    <m/>
    <n v="-0.79798619060998011"/>
    <n v="47.343494608442533"/>
    <m/>
    <n v="47.357500000000002"/>
    <n v="-2.9573756126211048E-4"/>
    <n v="48.343520787988687"/>
    <m/>
    <m/>
    <n v="6414.0085707217004"/>
    <n v="3593.5658183980381"/>
    <n v="4931.0493938223381"/>
    <m/>
  </r>
  <r>
    <x v="2849"/>
    <n v="12.12"/>
    <n v="14.81"/>
    <n v="423.4633"/>
    <n v="377.48899999999998"/>
    <n v="818.94079999999997"/>
    <n v="24892.702336999999"/>
    <n v="22192.300356"/>
    <n v="8.3332864653229421E-7"/>
    <n v="256.79156016408524"/>
    <n v="256.93"/>
    <m/>
    <n v="144928.75921641616"/>
    <m/>
    <m/>
    <n v="2186.7562817596977"/>
    <m/>
    <m/>
    <n v="47.184930135915792"/>
    <m/>
    <m/>
    <n v="41.668973156631154"/>
    <n v="41.64"/>
    <n v="6.9580107183364603E-4"/>
    <n v="49.354046417048103"/>
    <m/>
    <m/>
    <m/>
    <n v="212.63581931277886"/>
    <n v="213.88"/>
    <n v="-5.8171904208954572E-3"/>
    <n v="60.921742749736481"/>
    <n v="2856"/>
    <n v="0.81836596893990543"/>
    <n v="13293.44"/>
    <n v="58.561524984679224"/>
    <m/>
    <m/>
    <n v="3848.6145356882166"/>
    <n v="2.2575710665231763"/>
    <m/>
    <m/>
    <n v="2676.4818236739497"/>
    <n v="13245.05"/>
    <m/>
    <n v="-0.79792587995711983"/>
    <n v="47.507687446223677"/>
    <m/>
    <n v="47.514949999999999"/>
    <n v="-1.5284776215318541E-4"/>
    <n v="48.511687459839322"/>
    <m/>
    <m/>
    <n v="6427.0510175824702"/>
    <n v="3599.7875583843447"/>
    <n v="4948.1508562282479"/>
    <m/>
  </r>
  <r>
    <x v="2850"/>
    <n v="12.64"/>
    <n v="14.92"/>
    <n v="426.43900000000002"/>
    <n v="380.1413"/>
    <n v="804.56089999999995"/>
    <n v="24929.319232000002"/>
    <n v="22224.926496"/>
    <n v="8.3332864653229421E-7"/>
    <n v="258.5897431490958"/>
    <n v="258.73"/>
    <m/>
    <n v="146958.82479916321"/>
    <m/>
    <m/>
    <n v="2209.7818575458446"/>
    <m/>
    <m/>
    <n v="47.017941797070407"/>
    <m/>
    <m/>
    <n v="41.729250231392882"/>
    <n v="41.72"/>
    <n v="2.2172174958967616E-4"/>
    <n v="49.279706605115408"/>
    <m/>
    <m/>
    <m/>
    <n v="214.12367376503349"/>
    <n v="215.38399999999999"/>
    <n v="-5.8515313810055813E-3"/>
    <n v="59.848155568493446"/>
    <n v="2857"/>
    <n v="0.84718498659517427"/>
    <n v="13352.92"/>
    <n v="58.818958860399846"/>
    <m/>
    <m/>
    <n v="3831.3943434292723"/>
    <n v="2.2472567712390714"/>
    <m/>
    <m/>
    <n v="2714.0011683000057"/>
    <n v="13431.3"/>
    <m/>
    <n v="-0.79793458799222661"/>
    <n v="47.171693455308514"/>
    <m/>
    <n v="47.180399999999999"/>
    <n v="-1.845373225213276E-4"/>
    <n v="48.169094820345343"/>
    <m/>
    <m/>
    <n v="6313.7909683088255"/>
    <n v="3587.0478437585234"/>
    <n v="4913.1554893054463"/>
    <m/>
  </r>
  <r>
    <x v="2851"/>
    <n v="13.74"/>
    <n v="15.65"/>
    <n v="444.22"/>
    <n v="395.99149999999997"/>
    <n v="781.68190000000004"/>
    <n v="25196.152678999999"/>
    <n v="22462.794686000001"/>
    <n v="8.3332864653229421E-7"/>
    <n v="269.36545377891395"/>
    <n v="269.51"/>
    <m/>
    <n v="159206.81774208849"/>
    <m/>
    <m/>
    <n v="2347.9664424108819"/>
    <m/>
    <m/>
    <n v="46.036524119377042"/>
    <m/>
    <m/>
    <n v="42.174875011439163"/>
    <n v="42.16"/>
    <n v="3.5282285197268948E-4"/>
    <n v="48.750514891813935"/>
    <m/>
    <m/>
    <m/>
    <n v="223.04526122818956"/>
    <n v="224.36"/>
    <n v="-5.8599517374329224E-3"/>
    <n v="58.14253209462845"/>
    <n v="2858"/>
    <n v="0.87795527156549524"/>
    <n v="13551.97"/>
    <n v="59.691103189078817"/>
    <m/>
    <m/>
    <n v="3774.2803156316372"/>
    <n v="2.2135473954588982"/>
    <m/>
    <m/>
    <n v="2940.2256179120695"/>
    <n v="14551.1"/>
    <m/>
    <n v="-0.79793791411562909"/>
    <n v="45.202738393298702"/>
    <m/>
    <n v="45.209899999999998"/>
    <n v="-1.5840793059251901E-4"/>
    <n v="46.158989147447485"/>
    <m/>
    <m/>
    <n v="6133.8530908198554"/>
    <n v="3512.1744650004621"/>
    <n v="4708.0794858273339"/>
    <m/>
  </r>
  <r>
    <x v="2852"/>
    <n v="15.6"/>
    <n v="16.78"/>
    <n v="468.52249999999998"/>
    <n v="417.65449999999998"/>
    <n v="732.51430000000005"/>
    <n v="25494.945801000002"/>
    <n v="22729.117633000002"/>
    <n v="1.3889898424768177E-6"/>
    <n v="284.08118533743141"/>
    <n v="284.23"/>
    <m/>
    <n v="176602.64847264282"/>
    <m/>
    <m/>
    <n v="2540.5641473595219"/>
    <m/>
    <m/>
    <n v="44.773797309087101"/>
    <m/>
    <m/>
    <n v="42.671891744887013"/>
    <n v="42.64"/>
    <n v="7.4793022718133706E-4"/>
    <n v="48.167375737201155"/>
    <m/>
    <m/>
    <m/>
    <n v="235.22681120383811"/>
    <n v="236.596"/>
    <n v="-5.7870327315842074E-3"/>
    <n v="54.4748578595214"/>
    <n v="2859"/>
    <n v="0.92967818831942783"/>
    <n v="13767.59"/>
    <n v="60.626620774158198"/>
    <m/>
    <m/>
    <n v="3714.2292439677763"/>
    <n v="2.1777091019001023"/>
    <m/>
    <m/>
    <n v="3261.5901793025273"/>
    <n v="16140.05"/>
    <m/>
    <n v="-0.79791945010687526"/>
    <n v="42.723919857661159"/>
    <m/>
    <n v="42.725749999999998"/>
    <n v="-4.2834645122447057E-5"/>
    <n v="43.629096119077325"/>
    <m/>
    <m/>
    <n v="5746.9250687220674"/>
    <n v="3415.839718965517"/>
    <n v="4449.8987845790707"/>
    <m/>
  </r>
  <r>
    <x v="2853"/>
    <n v="13.44"/>
    <n v="15.43"/>
    <n v="430.4751"/>
    <n v="383.7373"/>
    <n v="798.73329999999999"/>
    <n v="24889.695028999999"/>
    <n v="22189.496133000001"/>
    <n v="1.3889898424768177E-6"/>
    <n v="261.00538352694525"/>
    <n v="261.14"/>
    <m/>
    <n v="147912.80640627907"/>
    <m/>
    <m/>
    <n v="2231.0686941687127"/>
    <m/>
    <m/>
    <n v="46.590596708267348"/>
    <m/>
    <m/>
    <n v="41.657843973648667"/>
    <n v="41.64"/>
    <n v="4.2852962652895066E-4"/>
    <n v="49.309182238828399"/>
    <m/>
    <m/>
    <m/>
    <n v="216.11811855472902"/>
    <n v="217.38"/>
    <n v="-5.8049565059847819E-3"/>
    <n v="59.395538898762261"/>
    <n v="2860"/>
    <n v="0.87103046014257934"/>
    <n v="13335.64"/>
    <n v="58.719911038571141"/>
    <m/>
    <m/>
    <n v="3830.7609914945315"/>
    <n v="2.2458205263458364"/>
    <m/>
    <m/>
    <n v="2731.7587948010855"/>
    <n v="13518"/>
    <m/>
    <n v="-0.79791694076038722"/>
    <n v="46.191324520032815"/>
    <m/>
    <n v="46.1935"/>
    <n v="-4.7094936889036099E-5"/>
    <n v="47.17048128930692"/>
    <m/>
    <m/>
    <n v="6266.0413423711598"/>
    <n v="3554.4452409915234"/>
    <n v="4811.0454172882564"/>
    <m/>
  </r>
  <r>
    <x v="2854"/>
    <n v="12.5"/>
    <n v="14.92"/>
    <n v="423.12970000000001"/>
    <n v="377.18889999999999"/>
    <n v="807.58540000000005"/>
    <n v="24932.21384"/>
    <n v="22227.371401"/>
    <n v="1.3889898424768177E-6"/>
    <n v="256.54546971663655"/>
    <n v="256.68"/>
    <m/>
    <n v="142858.34187699121"/>
    <m/>
    <m/>
    <n v="2173.9387388186233"/>
    <m/>
    <m/>
    <n v="46.986903320173177"/>
    <m/>
    <m/>
    <n v="41.727990139855393"/>
    <n v="41.72"/>
    <n v="1.9151821321661266E-4"/>
    <n v="49.223264079533159"/>
    <m/>
    <m/>
    <m/>
    <n v="212.42399523818696"/>
    <n v="213.65799999999999"/>
    <n v="-5.7756075682307007E-3"/>
    <n v="60.049933758114335"/>
    <n v="2861"/>
    <n v="0.83780160857908847"/>
    <n v="13360.96"/>
    <n v="58.826807177169115"/>
    <m/>
    <m/>
    <n v="3823.4876346624155"/>
    <n v="2.2413439635823269"/>
    <m/>
    <m/>
    <n v="2638.4360491055791"/>
    <n v="13055.95"/>
    <m/>
    <n v="-0.79791313162921285"/>
    <n v="46.977382111783314"/>
    <m/>
    <n v="46.97945"/>
    <n v="-4.4016867304486063E-5"/>
    <n v="47.973728287813891"/>
    <m/>
    <m/>
    <n v="6335.0779286023972"/>
    <n v="3584.6798859668302"/>
    <n v="4892.9170417504592"/>
    <m/>
  </r>
  <r>
    <x v="2855"/>
    <n v="12.13"/>
    <n v="14.71"/>
    <n v="419.62009999999998"/>
    <n v="374.0598"/>
    <n v="814.46230000000003"/>
    <n v="24883.756368999999"/>
    <n v="22184.140103999998"/>
    <n v="1.3889898424768177E-6"/>
    <n v="254.41137960003255"/>
    <n v="254.55"/>
    <m/>
    <n v="140481.92535257022"/>
    <m/>
    <m/>
    <n v="2146.8661696286686"/>
    <m/>
    <m/>
    <n v="47.180573293680837"/>
    <m/>
    <m/>
    <n v="41.645873423886968"/>
    <n v="41.64"/>
    <n v="1.4105244685325147E-4"/>
    <n v="49.317245621824242"/>
    <m/>
    <m/>
    <m/>
    <n v="210.6556989327479"/>
    <n v="211.88200000000001"/>
    <n v="-5.7876604301078105E-3"/>
    <n v="60.557382867538131"/>
    <n v="2862"/>
    <n v="0.82460910944935417"/>
    <n v="13306.32"/>
    <n v="58.581658848732296"/>
    <m/>
    <m/>
    <n v="3839.1238886709566"/>
    <n v="2.2502966631031001"/>
    <m/>
    <m/>
    <n v="2594.5725087033552"/>
    <n v="12838.3"/>
    <m/>
    <n v="-0.79790373268241477"/>
    <n v="47.364892972455785"/>
    <m/>
    <n v="47.3673"/>
    <n v="-5.0816228584160683E-5"/>
    <n v="48.369988916215341"/>
    <m/>
    <m/>
    <n v="6388.6122033602824"/>
    <n v="3599.4551703437974"/>
    <n v="4933.2781348725921"/>
    <m/>
  </r>
  <r>
    <x v="2856"/>
    <n v="12.12"/>
    <n v="14.9"/>
    <n v="420.5668"/>
    <n v="374.90320000000003"/>
    <n v="812.44100000000003"/>
    <n v="24851.705513000001"/>
    <n v="22155.535603"/>
    <n v="1.3889898424768177E-6"/>
    <n v="254.97913668701349"/>
    <n v="255.12"/>
    <m/>
    <n v="141109.23689937661"/>
    <m/>
    <m/>
    <n v="2154.1063857844988"/>
    <m/>
    <m/>
    <n v="47.126157206511706"/>
    <m/>
    <m/>
    <n v="41.591218405139855"/>
    <n v="41.56"/>
    <n v="7.5116470500136145E-4"/>
    <n v="49.379078055230956"/>
    <m/>
    <m/>
    <m/>
    <n v="211.12459486505725"/>
    <n v="212.37200000000001"/>
    <n v="-5.8736798398224543E-3"/>
    <n v="60.403204750025218"/>
    <n v="2863"/>
    <n v="0.81342281879194622"/>
    <n v="13296.21"/>
    <n v="58.532578420313897"/>
    <m/>
    <m/>
    <n v="3842.04081405036"/>
    <n v="2.2517929366359026"/>
    <m/>
    <m/>
    <n v="2606.1847483841498"/>
    <n v="12896.65"/>
    <m/>
    <n v="-0.79791769580595351"/>
    <n v="47.255897353069244"/>
    <m/>
    <n v="47.258699999999997"/>
    <n v="-5.930435942491652E-5"/>
    <n v="48.259210190028156"/>
    <m/>
    <m/>
    <n v="6372.3469000001833"/>
    <n v="3595.303710269508"/>
    <n v="4921.9257244231658"/>
    <m/>
  </r>
  <r>
    <x v="2857"/>
    <n v="12.56"/>
    <n v="14.84"/>
    <n v="416.51209999999998"/>
    <n v="371.28719999999998"/>
    <n v="822.67439999999999"/>
    <n v="24564.016839"/>
    <n v="21898.966048999999"/>
    <n v="2.0834963745386403E-6"/>
    <n v="252.50240181990881"/>
    <n v="252.64"/>
    <m/>
    <n v="138369.29376082681"/>
    <m/>
    <m/>
    <n v="2122.8802759551504"/>
    <m/>
    <m/>
    <n v="47.349729421859927"/>
    <m/>
    <m/>
    <n v="41.106742406068797"/>
    <n v="41.08"/>
    <n v="6.5098359466397859E-4"/>
    <n v="49.94567651813842"/>
    <m/>
    <m/>
    <m/>
    <n v="209.07022104243896"/>
    <n v="210.31800000000001"/>
    <n v="-5.9328205743733875E-3"/>
    <n v="61.152222459273219"/>
    <n v="2864"/>
    <n v="0.84636118598382748"/>
    <n v="13124.58"/>
    <n v="57.763495784321925"/>
    <m/>
    <m/>
    <n v="3891.6346054326755"/>
    <n v="2.2802109293979727"/>
    <m/>
    <m/>
    <n v="2555.6522460038609"/>
    <n v="12646.95"/>
    <m/>
    <n v="-0.79792343244783437"/>
    <n v="47.705021619891248"/>
    <m/>
    <n v="47.713149999999999"/>
    <n v="-1.7035932670028675E-4"/>
    <n v="48.719474602816788"/>
    <m/>
    <m/>
    <n v="6451.3658973749834"/>
    <n v="3612.3602678800135"/>
    <n v="4968.7041458721942"/>
    <m/>
  </r>
  <r>
    <x v="2858"/>
    <n v="13"/>
    <n v="15.13"/>
    <n v="421.77800000000002"/>
    <n v="375.98050000000001"/>
    <n v="819.72050000000002"/>
    <n v="24708.974223000001"/>
    <n v="22028.150785999998"/>
    <n v="2.0834963745386403E-6"/>
    <n v="255.68851705990224"/>
    <n v="255.83"/>
    <m/>
    <n v="141861.3231769847"/>
    <m/>
    <m/>
    <n v="2163.1113144211477"/>
    <m/>
    <m/>
    <n v="47.049239878259748"/>
    <m/>
    <m/>
    <n v="41.348313618410288"/>
    <n v="41.32"/>
    <n v="6.852279382933979E-4"/>
    <n v="49.649307771050559"/>
    <m/>
    <m/>
    <m/>
    <n v="211.7069076573836"/>
    <n v="212.97399999999999"/>
    <n v="-5.9495165729920307E-3"/>
    <n v="60.928725834434992"/>
    <n v="2865"/>
    <n v="0.85922009253139453"/>
    <n v="13205.25"/>
    <n v="58.114000071784709"/>
    <m/>
    <m/>
    <n v="3867.7147418164491"/>
    <n v="2.2659808301178139"/>
    <m/>
    <m/>
    <n v="2620.1739989515177"/>
    <n v="12966.05"/>
    <m/>
    <n v="-0.7979204153191205"/>
    <n v="47.099806829865969"/>
    <m/>
    <n v="47.107900000000001"/>
    <n v="-1.7180069869449088E-4"/>
    <n v="48.101951339418122"/>
    <m/>
    <m/>
    <n v="6427.7877109138117"/>
    <n v="3589.435607032563"/>
    <n v="4905.6681564893088"/>
    <m/>
  </r>
  <r>
    <x v="2859"/>
    <n v="12.51"/>
    <n v="14.88"/>
    <n v="418.18619999999999"/>
    <n v="372.77789999999999"/>
    <n v="830.11440000000005"/>
    <n v="24636.671460000001"/>
    <n v="21963.646683999999"/>
    <n v="2.0834963745386403E-6"/>
    <n v="253.50492939557284"/>
    <n v="253.64"/>
    <m/>
    <n v="139438.56198175807"/>
    <m/>
    <m/>
    <n v="2135.4527804041063"/>
    <m/>
    <m/>
    <n v="47.248392687388773"/>
    <m/>
    <m/>
    <n v="41.226315980756354"/>
    <n v="41.2"/>
    <n v="6.3873739699871201E-4"/>
    <n v="49.792955763994144"/>
    <m/>
    <m/>
    <m/>
    <n v="209.89755096481437"/>
    <n v="211.15600000000001"/>
    <n v="-5.9598071339940217E-3"/>
    <n v="61.697317938364897"/>
    <n v="2866"/>
    <n v="0.84072580645161288"/>
    <n v="13185.1"/>
    <n v="58.020792694842243"/>
    <m/>
    <m/>
    <n v="3873.6165196735583"/>
    <n v="2.2692233786394782"/>
    <m/>
    <m/>
    <n v="2575.4499491132515"/>
    <n v="12744.7"/>
    <m/>
    <n v="-0.79791992364565256"/>
    <n v="47.498790371080965"/>
    <m/>
    <n v="47.505000000000003"/>
    <n v="-1.307152703723391E-4"/>
    <n v="48.509990324144425"/>
    <m/>
    <m/>
    <n v="6508.8717449664973"/>
    <n v="3604.6291826605207"/>
    <n v="4947.2241836758285"/>
    <m/>
  </r>
  <r>
    <x v="2860"/>
    <n v="13.77"/>
    <n v="15.55"/>
    <n v="429.20519999999999"/>
    <n v="382.59960000000001"/>
    <n v="798.49919999999997"/>
    <n v="24818.583242000001"/>
    <n v="22125.775675000001"/>
    <n v="2.0834963745386403E-6"/>
    <n v="260.17831495475167"/>
    <n v="260.32"/>
    <m/>
    <n v="146779.89812648631"/>
    <m/>
    <m/>
    <n v="2219.8266926719102"/>
    <m/>
    <m/>
    <n v="46.624744786797471"/>
    <m/>
    <m/>
    <n v="41.529709394726524"/>
    <n v="41.52"/>
    <n v="2.3384862058084543E-4"/>
    <n v="49.42367415276513"/>
    <m/>
    <m/>
    <m/>
    <n v="215.42159244641417"/>
    <n v="216.726"/>
    <n v="-6.0186943587102748E-3"/>
    <n v="59.343732795249984"/>
    <n v="2867"/>
    <n v="0.88553054662379416"/>
    <n v="13285.71"/>
    <n v="58.458960209423068"/>
    <m/>
    <m/>
    <n v="3844.0585672845473"/>
    <n v="2.2516944127603833"/>
    <m/>
    <m/>
    <n v="2711.0710136267917"/>
    <n v="13416.7"/>
    <m/>
    <n v="-0.79793309728720241"/>
    <n v="46.245170380782277"/>
    <m/>
    <n v="46.253999999999998"/>
    <n v="-1.908941760220273E-4"/>
    <n v="47.230233381162336"/>
    <m/>
    <m/>
    <n v="6260.5759624383609"/>
    <n v="3557.050433536715"/>
    <n v="4816.6537189399287"/>
    <m/>
  </r>
  <r>
    <x v="2861"/>
    <n v="13.39"/>
    <n v="15.42"/>
    <n v="423.50049999999999"/>
    <n v="377.51350000000002"/>
    <n v="804.64890000000003"/>
    <n v="24568.45247"/>
    <n v="21902.737905000002"/>
    <n v="2.0834963745386403E-6"/>
    <n v="256.7139441786627"/>
    <n v="256.86"/>
    <m/>
    <n v="142871.29044181979"/>
    <m/>
    <m/>
    <n v="2175.5418255760887"/>
    <m/>
    <m/>
    <n v="46.933426966890607"/>
    <m/>
    <m/>
    <n v="41.110155336270374"/>
    <n v="41.08"/>
    <n v="7.340636872048556E-4"/>
    <n v="49.920144602921702"/>
    <m/>
    <m/>
    <m/>
    <n v="212.55176394955595"/>
    <n v="213.84800000000001"/>
    <n v="-6.0614831583370998E-3"/>
    <n v="59.796922707691756"/>
    <n v="2868"/>
    <n v="0.86835278858625164"/>
    <n v="13132.95"/>
    <n v="57.782282976944721"/>
    <m/>
    <m/>
    <n v="3888.2578149527853"/>
    <n v="2.2773686462052605"/>
    <m/>
    <m/>
    <n v="2638.902665042694"/>
    <n v="13060"/>
    <m/>
    <n v="-0.7979400715893803"/>
    <n v="46.857749512585514"/>
    <m/>
    <n v="46.866199999999999"/>
    <n v="-1.8031091521153453E-4"/>
    <n v="47.85641961521636"/>
    <m/>
    <m/>
    <n v="6308.3860636674426"/>
    <n v="3580.6001191713749"/>
    <n v="4880.4567394294199"/>
    <m/>
  </r>
  <r>
    <x v="2862"/>
    <n v="12.23"/>
    <n v="14.99"/>
    <n v="410.06659999999999"/>
    <n v="365.536"/>
    <n v="834.97450000000003"/>
    <n v="24404.047611999998"/>
    <n v="21756.034322"/>
    <n v="3.4727525028976913E-6"/>
    <n v="248.55251384752481"/>
    <n v="248.68"/>
    <m/>
    <n v="133788.68629843098"/>
    <m/>
    <m/>
    <n v="2071.945980548528"/>
    <m/>
    <m/>
    <n v="47.674240712923662"/>
    <m/>
    <m/>
    <n v="40.832071228192326"/>
    <n v="40.799999999999997"/>
    <n v="7.8605951451793388E-4"/>
    <n v="50.24945510239494"/>
    <m/>
    <m/>
    <m/>
    <n v="205.79030039261588"/>
    <n v="207.066"/>
    <n v="-6.160835711242485E-3"/>
    <n v="62.038564220942156"/>
    <n v="2869"/>
    <n v="0.81587725150100066"/>
    <n v="13008.47"/>
    <n v="57.221190579131459"/>
    <m/>
    <m/>
    <n v="3925.1124692997018"/>
    <n v="2.2983008464131536"/>
    <m/>
    <m/>
    <n v="2471.2020840510072"/>
    <n v="12231.15"/>
    <m/>
    <n v="-0.79795832084055818"/>
    <n v="48.337666706806445"/>
    <m/>
    <n v="48.350299999999997"/>
    <n v="-2.6128675920422673E-4"/>
    <n v="49.369606842707327"/>
    <m/>
    <m/>
    <n v="6544.8721475927641"/>
    <n v="3637.1175729085803"/>
    <n v="5034.5971307086265"/>
    <m/>
  </r>
  <r>
    <x v="2863"/>
    <n v="13.71"/>
    <n v="15.94"/>
    <n v="429.60169999999999"/>
    <n v="382.94850000000002"/>
    <n v="795.60900000000004"/>
    <n v="24838.333935999999"/>
    <n v="22143.121928"/>
    <n v="3.4727525028976913E-6"/>
    <n v="260.38691970041418"/>
    <n v="260.52999999999997"/>
    <m/>
    <n v="146528.76015726244"/>
    <m/>
    <m/>
    <n v="2219.9720510111069"/>
    <m/>
    <m/>
    <n v="46.537535639962172"/>
    <m/>
    <m/>
    <n v="41.557691853638985"/>
    <n v="41.56"/>
    <n v="-5.5537689148676961E-5"/>
    <n v="49.353752921608837"/>
    <m/>
    <m/>
    <m/>
    <n v="215.5870278077079"/>
    <n v="216.928"/>
    <n v="-6.1816464093713552E-3"/>
    <n v="59.109903558842255"/>
    <n v="2870"/>
    <n v="0.86010037641154335"/>
    <n v="13291.22"/>
    <n v="58.460376052166524"/>
    <m/>
    <m/>
    <n v="3839.7968594935919"/>
    <n v="2.2481322201107723"/>
    <m/>
    <m/>
    <n v="2706.5449013504949"/>
    <n v="13396.3"/>
    <m/>
    <n v="-0.79796325094611986"/>
    <n v="46.032932379490624"/>
    <m/>
    <n v="46.044449999999998"/>
    <n v="-2.5014134188539039E-4"/>
    <n v="47.016283867295307"/>
    <m/>
    <m/>
    <n v="6235.9077181635967"/>
    <n v="3550.3971567203512"/>
    <n v="4794.5481249978066"/>
    <m/>
  </r>
  <r>
    <x v="2864"/>
    <n v="13.61"/>
    <n v="15.87"/>
    <n v="424.3125"/>
    <n v="378.23239999999998"/>
    <n v="799.5308"/>
    <n v="24700.662372999999"/>
    <n v="22020.312233000001"/>
    <n v="3.4727525028976913E-6"/>
    <n v="257.17479897592131"/>
    <n v="257.31"/>
    <m/>
    <n v="142913.72408729439"/>
    <m/>
    <m/>
    <n v="2178.9419472934733"/>
    <m/>
    <m/>
    <n v="46.822877227668378"/>
    <m/>
    <m/>
    <n v="41.326342110361807"/>
    <n v="41.32"/>
    <n v="1.5348766606493314E-4"/>
    <n v="49.62581442584947"/>
    <m/>
    <m/>
    <m/>
    <n v="212.92589788924505"/>
    <n v="214.238"/>
    <n v="-6.1245069070611224E-3"/>
    <n v="59.397449879357417"/>
    <n v="2871"/>
    <n v="0.85759294265910524"/>
    <n v="13231.12"/>
    <n v="58.191486899528073"/>
    <m/>
    <m/>
    <n v="3857.1595840031227"/>
    <n v="2.2580837097708586"/>
    <m/>
    <m/>
    <n v="2639.7924788556966"/>
    <n v="13064.8"/>
    <m/>
    <n v="-0.79794620056520604"/>
    <n v="46.597668263431551"/>
    <m/>
    <n v="46.60595"/>
    <n v="-1.7769698007330526E-4"/>
    <n v="47.59370526993829"/>
    <m/>
    <m/>
    <n v="6266.2429447749046"/>
    <n v="3572.1661642054887"/>
    <n v="4853.3680444230204"/>
    <m/>
  </r>
  <r>
    <x v="2865"/>
    <n v="13.49"/>
    <n v="15.75"/>
    <n v="418.96960000000001"/>
    <n v="373.46850000000001"/>
    <n v="809.0077"/>
    <n v="24612.215312"/>
    <n v="21941.386383000001"/>
    <n v="3.4727525028976913E-6"/>
    <n v="253.93028809360152"/>
    <n v="254.07"/>
    <m/>
    <n v="139307.8658880814"/>
    <m/>
    <m/>
    <n v="2137.7552436080186"/>
    <m/>
    <m/>
    <n v="47.116521839340422"/>
    <m/>
    <m/>
    <n v="41.177358460974872"/>
    <n v="41.16"/>
    <n v="4.2173131620204529E-4"/>
    <n v="49.80201562955876"/>
    <m/>
    <m/>
    <m/>
    <n v="210.23801266657833"/>
    <n v="211.53800000000001"/>
    <n v="-6.1454080752474383E-3"/>
    <n v="60.09762286811555"/>
    <n v="2872"/>
    <n v="0.85650793650793655"/>
    <n v="13155.08"/>
    <n v="57.852539505151846"/>
    <m/>
    <m/>
    <n v="3879.3268997532332"/>
    <n v="2.2708457612798538"/>
    <m/>
    <m/>
    <n v="2573.2085114878046"/>
    <n v="12733.9"/>
    <m/>
    <n v="-0.79792455481134572"/>
    <n v="47.182376009429426"/>
    <m/>
    <n v="47.187350000000002"/>
    <n v="-1.0540940677061794E-4"/>
    <n v="48.191540781723113"/>
    <m/>
    <m/>
    <n v="6340.1089787517667"/>
    <n v="3594.5686180533335"/>
    <n v="4914.2681279574517"/>
    <m/>
  </r>
  <r>
    <x v="2866"/>
    <n v="12.83"/>
    <n v="15.51"/>
    <n v="420.58359999999999"/>
    <n v="374.90589999999997"/>
    <n v="810.37779999999998"/>
    <n v="24472.506173000002"/>
    <n v="21816.761780000001"/>
    <n v="3.4727525028976913E-6"/>
    <n v="254.90229023185358"/>
    <n v="255.04"/>
    <m/>
    <n v="140374.33951809924"/>
    <m/>
    <m/>
    <n v="2150.0762670503486"/>
    <m/>
    <m/>
    <n v="47.024627195102724"/>
    <m/>
    <m/>
    <n v="40.942620349855112"/>
    <n v="40.92"/>
    <n v="5.5279447348755006E-4"/>
    <n v="50.083206945975689"/>
    <m/>
    <m/>
    <m/>
    <n v="211.04110237817932"/>
    <n v="212.35599999999999"/>
    <n v="-6.1919494707974865E-3"/>
    <n v="60.195525717587948"/>
    <n v="2873"/>
    <n v="0.82720825274016763"/>
    <n v="13106.61"/>
    <n v="57.634880740304617"/>
    <m/>
    <m/>
    <n v="3893.6203114870304"/>
    <n v="2.2789966542093238"/>
    <m/>
    <m/>
    <n v="2592.9285835842015"/>
    <n v="12831.4"/>
    <m/>
    <n v="-0.79792317412096869"/>
    <n v="46.998592105944375"/>
    <m/>
    <n v="47.003500000000003"/>
    <n v="-1.0441550215678497E-4"/>
    <n v="48.004453043872395"/>
    <m/>
    <m/>
    <n v="6350.4374194680913"/>
    <n v="3587.557879750741"/>
    <n v="4895.1261631876469"/>
    <m/>
  </r>
  <r>
    <x v="2867"/>
    <n v="13.02"/>
    <n v="15.21"/>
    <n v="416.81279999999998"/>
    <n v="371.54070000000002"/>
    <n v="819.41129999999998"/>
    <n v="24489.467546"/>
    <n v="21831.655220000001"/>
    <n v="2.9170946955758836E-6"/>
    <n v="252.59845010714352"/>
    <n v="252.73"/>
    <m/>
    <n v="137836.81777693788"/>
    <m/>
    <m/>
    <n v="2121.0662380188614"/>
    <m/>
    <m/>
    <n v="47.231988352505056"/>
    <m/>
    <m/>
    <n v="40.967999824935866"/>
    <n v="40.96"/>
    <n v="1.9530822597335629E-4"/>
    <n v="50.043901905686312"/>
    <m/>
    <m/>
    <m/>
    <n v="209.12872317997218"/>
    <n v="210.43799999999999"/>
    <n v="-6.221674887747497E-3"/>
    <n v="60.854785827984358"/>
    <n v="2874"/>
    <n v="0.8560157790927021"/>
    <n v="13053.7"/>
    <n v="57.388769592900331"/>
    <m/>
    <m/>
    <n v="3909.3384453661024"/>
    <n v="2.2875460591007473"/>
    <m/>
    <m/>
    <n v="2546.1222923007504"/>
    <n v="12600"/>
    <m/>
    <n v="-0.79792680219835321"/>
    <n v="47.413831501518978"/>
    <m/>
    <n v="47.420949999999998"/>
    <n v="-1.5011294546019016E-4"/>
    <n v="48.430477172604647"/>
    <m/>
    <m/>
    <n v="6419.9872742839743"/>
    <n v="3603.3776788340269"/>
    <n v="4938.3753146660883"/>
    <m/>
  </r>
  <r>
    <x v="2868"/>
    <n v="13.79"/>
    <n v="15.61"/>
    <n v="421.40969999999999"/>
    <n v="375.63720000000001"/>
    <n v="808.84109999999998"/>
    <n v="24742.167426"/>
    <n v="22056.866203000001"/>
    <n v="2.9170946955758836E-6"/>
    <n v="255.37805343903176"/>
    <n v="255.51"/>
    <m/>
    <n v="140870.35789691861"/>
    <m/>
    <m/>
    <n v="2156.1249543989934"/>
    <m/>
    <m/>
    <n v="46.970382701450632"/>
    <m/>
    <m/>
    <n v="41.389727759086611"/>
    <n v="41.36"/>
    <n v="7.1875626418305139E-4"/>
    <n v="49.525971667922541"/>
    <m/>
    <m/>
    <m/>
    <n v="211.42843346522571"/>
    <n v="212.75"/>
    <n v="-6.2118286005842238E-3"/>
    <n v="60.06590686659392"/>
    <n v="2875"/>
    <n v="0.88340807174887892"/>
    <n v="13244.62"/>
    <n v="58.223576138674623"/>
    <m/>
    <m/>
    <n v="3852.1614843520379"/>
    <n v="2.2538753338124389"/>
    <m/>
    <m/>
    <n v="2602.1802113198119"/>
    <n v="12877.4"/>
    <m/>
    <n v="-0.79792658367995006"/>
    <n v="46.888876379654555"/>
    <m/>
    <n v="46.895850000000003"/>
    <n v="-1.4870442364189884E-4"/>
    <n v="47.894864981975807"/>
    <m/>
    <m/>
    <n v="6336.7630409854983"/>
    <n v="3583.4195107249266"/>
    <n v="4883.6987501905987"/>
    <m/>
  </r>
  <r>
    <x v="2869"/>
    <n v="15.25"/>
    <n v="16.5"/>
    <n v="436.68439999999998"/>
    <n v="389.25170000000003"/>
    <n v="797.66629999999998"/>
    <n v="25004.061479"/>
    <n v="22290.272195000001"/>
    <n v="2.9170946955758836E-6"/>
    <n v="264.62820574338195"/>
    <n v="264.77"/>
    <m/>
    <n v="151075.30838837146"/>
    <m/>
    <m/>
    <n v="2273.3222293256017"/>
    <m/>
    <m/>
    <n v="46.11799098290313"/>
    <m/>
    <m/>
    <n v="41.826815122767265"/>
    <n v="41.8"/>
    <n v="6.4151011404955938E-4"/>
    <n v="49.000217855247826"/>
    <m/>
    <m/>
    <m/>
    <n v="219.0850896895474"/>
    <n v="220.428"/>
    <n v="-6.0922855102464313E-3"/>
    <n v="59.232233507699249"/>
    <n v="2876"/>
    <n v="0.9242424242424242"/>
    <n v="13423.87"/>
    <n v="59.006954453568362"/>
    <m/>
    <m/>
    <n v="3800.0271123526827"/>
    <n v="2.2231610788450138"/>
    <m/>
    <m/>
    <n v="2790.7116924239599"/>
    <n v="13811"/>
    <m/>
    <n v="-0.79793558088306715"/>
    <n v="45.1873430481672"/>
    <m/>
    <n v="45.194650000000003"/>
    <n v="-1.6167736298000612E-4"/>
    <n v="46.157402967465394"/>
    <m/>
    <m/>
    <n v="6248.8131405431213"/>
    <n v="3518.3896570309917"/>
    <n v="4706.4759876507369"/>
    <m/>
  </r>
  <r>
    <x v="2870"/>
    <n v="19.14"/>
    <n v="18.829999999999998"/>
    <n v="480.15350000000001"/>
    <n v="427.99810000000002"/>
    <n v="725.63549999999998"/>
    <n v="25784.866203000001"/>
    <n v="22986.268083999999"/>
    <n v="2.9170946955758836E-6"/>
    <n v="290.96313254701528"/>
    <n v="291.12"/>
    <m/>
    <n v="181143.9420075189"/>
    <m/>
    <m/>
    <n v="2612.7294211281428"/>
    <m/>
    <m/>
    <n v="43.821541051816311"/>
    <m/>
    <m/>
    <n v="43.131894188518004"/>
    <n v="43.12"/>
    <n v="2.7583925134533338E-4"/>
    <n v="47.468608041683005"/>
    <m/>
    <m/>
    <m/>
    <n v="240.88605056773878"/>
    <n v="242.376"/>
    <n v="-6.1472647137555958E-3"/>
    <n v="53.879979769586065"/>
    <n v="2877"/>
    <n v="1.0164630908125334"/>
    <n v="13956.72"/>
    <n v="61.344398990490085"/>
    <m/>
    <m/>
    <n v="3649.1880140287922"/>
    <n v="2.1347120638151758"/>
    <m/>
    <m/>
    <n v="3346.1779085264093"/>
    <n v="16559.2"/>
    <m/>
    <n v="-0.79792635462302475"/>
    <n v="40.687466624413325"/>
    <m/>
    <n v="40.689950000000003"/>
    <n v="-6.1031669654987297E-5"/>
    <n v="41.561445174393249"/>
    <m/>
    <m/>
    <n v="5684.1673132691021"/>
    <n v="3343.1910954019572"/>
    <n v="4237.7925265935537"/>
    <m/>
  </r>
  <r>
    <x v="2871"/>
    <n v="28.03"/>
    <n v="23.47"/>
    <n v="547.80010000000004"/>
    <n v="488.2955"/>
    <n v="615.66250000000002"/>
    <n v="26629.834639000001"/>
    <n v="23739.459583"/>
    <n v="2.9170946955758836E-6"/>
    <n v="331.94748474940627"/>
    <n v="332.13"/>
    <m/>
    <n v="232174.11031854924"/>
    <m/>
    <m/>
    <n v="3164.8304646102288"/>
    <m/>
    <m/>
    <n v="40.733638871684782"/>
    <m/>
    <m/>
    <n v="44.544237461714744"/>
    <n v="44.52"/>
    <n v="5.4441737903720977E-4"/>
    <n v="45.91163900072457"/>
    <m/>
    <m/>
    <m/>
    <n v="274.81474990924016"/>
    <n v="276.51799999999997"/>
    <n v="-6.1596355056806606E-3"/>
    <n v="45.711307289838935"/>
    <n v="2878"/>
    <n v="1.1942905837239031"/>
    <n v="14560.17"/>
    <n v="63.991764255243069"/>
    <m/>
    <m/>
    <n v="3491.4072097233625"/>
    <n v="2.0422194044108677"/>
    <m/>
    <m/>
    <n v="4288.8685312735261"/>
    <n v="21224.1"/>
    <m/>
    <n v="-0.79792459839175622"/>
    <n v="34.953690575205847"/>
    <m/>
    <n v="34.9495"/>
    <n v="1.1990372411174732E-4"/>
    <n v="35.704952503628505"/>
    <m/>
    <m/>
    <n v="4822.3982238829685"/>
    <n v="3107.6118157987789"/>
    <n v="3640.5925702828563"/>
    <m/>
  </r>
  <r>
    <x v="2872"/>
    <n v="40.74"/>
    <n v="31.14"/>
    <n v="687.17909999999995"/>
    <n v="612.53020000000004"/>
    <n v="505.18610000000001"/>
    <n v="29384.275300000001"/>
    <n v="26194.728317000001"/>
    <n v="1.4042665306135405E-6"/>
    <n v="416.37576921507309"/>
    <n v="416.6"/>
    <m/>
    <n v="350269.98722520832"/>
    <m/>
    <m/>
    <n v="4372.5238051973638"/>
    <m/>
    <m/>
    <n v="35.549030048762752"/>
    <m/>
    <m/>
    <n v="49.148048034814245"/>
    <n v="49.12"/>
    <n v="5.7101048074614802E-4"/>
    <n v="41.158804627737354"/>
    <m/>
    <m/>
    <m/>
    <n v="344.70480852633108"/>
    <n v="346.66399999999999"/>
    <n v="-5.6515573398706609E-3"/>
    <n v="37.50148331059254"/>
    <n v="2879"/>
    <n v="1.3082851637764934"/>
    <n v="16617.349999999999"/>
    <n v="73.015938109585491"/>
    <m/>
    <m/>
    <n v="2998.1126201891266"/>
    <n v="1.7531792604490999"/>
    <m/>
    <m/>
    <n v="6470.6071500795306"/>
    <n v="32008.3"/>
    <m/>
    <n v="-0.79784596026407117"/>
    <n v="26.056948272821234"/>
    <m/>
    <n v="26.033899999999999"/>
    <n v="8.8531771349020794E-4"/>
    <n v="26.617990630644524"/>
    <m/>
    <m/>
    <n v="3956.2877815611796"/>
    <n v="2712.0725984663718"/>
    <n v="2713.9546847613256"/>
    <m/>
  </r>
  <r>
    <x v="2873"/>
    <n v="36.020000000000003"/>
    <n v="29.58"/>
    <n v="691.89"/>
    <n v="616.72850000000005"/>
    <n v="459.0258"/>
    <n v="29617.222802"/>
    <n v="26402.353503999999"/>
    <n v="1.4042665306135405E-6"/>
    <n v="419.21997685006068"/>
    <n v="419.45"/>
    <m/>
    <n v="355055.95624413603"/>
    <m/>
    <m/>
    <n v="4417.4355558983243"/>
    <m/>
    <m/>
    <n v="35.426280922305025"/>
    <m/>
    <m/>
    <n v="49.536467401618189"/>
    <n v="49.52"/>
    <n v="3.3254042039954079E-4"/>
    <n v="40.831117969546739"/>
    <m/>
    <m/>
    <m/>
    <n v="347.05744128733278"/>
    <n v="349.05799999999999"/>
    <n v="-5.7313074407898679E-3"/>
    <n v="34.072671575184188"/>
    <n v="2880"/>
    <n v="1.217714672075727"/>
    <n v="16740.259999999998"/>
    <n v="73.550256074729646"/>
    <m/>
    <m/>
    <n v="2975.9371215598362"/>
    <n v="1.7400469316862084"/>
    <m/>
    <m/>
    <n v="6559.0855737341608"/>
    <n v="32466.45"/>
    <m/>
    <n v="-0.79797342876310284"/>
    <n v="25.87714789008853"/>
    <m/>
    <n v="25.859249999999999"/>
    <n v="6.9212719195377304E-4"/>
    <n v="26.434609509591784"/>
    <m/>
    <m/>
    <n v="3594.5589970829933"/>
    <n v="2702.7079395180117"/>
    <n v="2695.2276225616329"/>
    <m/>
  </r>
  <r>
    <x v="2874"/>
    <n v="30.32"/>
    <n v="25.65"/>
    <n v="650.76700000000005"/>
    <n v="580.07190000000003"/>
    <n v="497.24029999999999"/>
    <n v="28668.818942999998"/>
    <n v="25556.859239000001"/>
    <n v="1.4042665306135405E-6"/>
    <n v="394.29370923839764"/>
    <n v="394.5"/>
    <m/>
    <n v="312835.20681924419"/>
    <m/>
    <m/>
    <n v="4023.5571358505672"/>
    <m/>
    <m/>
    <n v="36.478150501929385"/>
    <m/>
    <m/>
    <n v="47.949039521447425"/>
    <n v="47.92"/>
    <n v="6.0600003020505611E-4"/>
    <n v="42.137171572677282"/>
    <m/>
    <m/>
    <m/>
    <n v="326.41993685909824"/>
    <n v="328.30399999999997"/>
    <n v="-5.7387760761420381E-3"/>
    <n v="36.906889830331195"/>
    <n v="2881"/>
    <n v="1.1820662768031189"/>
    <n v="16168.64"/>
    <n v="71.033231051564286"/>
    <m/>
    <m/>
    <n v="3077.554729495796"/>
    <n v="1.7992927310882603"/>
    <m/>
    <m/>
    <n v="5779.1837777852124"/>
    <n v="28606.55"/>
    <m/>
    <n v="-0.79797690466745508"/>
    <n v="27.413935593970713"/>
    <m/>
    <n v="27.395499999999998"/>
    <n v="6.729424164813036E-4"/>
    <n v="28.004811526777605"/>
    <m/>
    <m/>
    <n v="3893.5600515279134"/>
    <n v="2782.9561673922021"/>
    <n v="2855.2913470149288"/>
    <m/>
  </r>
  <r>
    <x v="2875"/>
    <n v="26.1"/>
    <n v="24.86"/>
    <n v="660.14380000000006"/>
    <n v="588.42920000000004"/>
    <n v="484.03859999999997"/>
    <n v="28980.388582"/>
    <n v="25834.572545999999"/>
    <n v="1.4042665306135405E-6"/>
    <n v="399.96527285821168"/>
    <n v="400.18"/>
    <m/>
    <n v="321835.36325533502"/>
    <m/>
    <m/>
    <n v="4110.4709254146983"/>
    <m/>
    <m/>
    <n v="36.214431134243739"/>
    <m/>
    <m/>
    <n v="48.468962648044034"/>
    <n v="48.44"/>
    <n v="5.9790768051271037E-4"/>
    <n v="41.67780546497999"/>
    <m/>
    <m/>
    <m/>
    <n v="331.1132583119479"/>
    <n v="333.06200000000001"/>
    <n v="-5.8509877681995892E-3"/>
    <n v="35.924701020312654"/>
    <n v="2882"/>
    <n v="1.0498793242156075"/>
    <n v="16256.65"/>
    <n v="71.414306286561001"/>
    <m/>
    <m/>
    <n v="3060.80282013651"/>
    <n v="1.7893290906563208"/>
    <m/>
    <m/>
    <n v="5945.5088844783222"/>
    <n v="29438.05"/>
    <m/>
    <n v="-0.79803319566077502"/>
    <n v="27.017714958522195"/>
    <m/>
    <n v="27.002749999999999"/>
    <n v="5.5420127661798269E-4"/>
    <n v="27.600354240052724"/>
    <m/>
    <m/>
    <n v="3789.9422411048008"/>
    <n v="2762.8367416356054"/>
    <n v="2814.0230895614559"/>
    <m/>
  </r>
  <r>
    <x v="2876"/>
    <n v="26.05"/>
    <n v="25.34"/>
    <n v="668.04190000000006"/>
    <n v="595.46849999999995"/>
    <n v="449.20359999999999"/>
    <n v="30135.15077"/>
    <n v="26863.949225"/>
    <n v="1.4042665306135405E-6"/>
    <n v="404.74067268912808"/>
    <n v="404.96"/>
    <m/>
    <n v="329521.07621053926"/>
    <m/>
    <m/>
    <n v="4184.1903254303306"/>
    <m/>
    <m/>
    <n v="35.996880001147275"/>
    <m/>
    <m/>
    <n v="50.399044092388174"/>
    <n v="50.36"/>
    <n v="7.7529968999545673E-4"/>
    <n v="40.015732421642689"/>
    <m/>
    <m/>
    <m/>
    <n v="335.06468291326877"/>
    <n v="337.02199999999999"/>
    <n v="-5.8076834352986939E-3"/>
    <n v="33.337147155616137"/>
    <n v="2883"/>
    <n v="1.0280189423835833"/>
    <n v="16853.62"/>
    <n v="74.030972051735333"/>
    <m/>
    <m/>
    <n v="2948.4052806965337"/>
    <n v="1.7234586954554973"/>
    <m/>
    <m/>
    <n v="6087.5543941616552"/>
    <n v="30128.35"/>
    <m/>
    <n v="-0.79794597466633066"/>
    <n v="26.693262333957136"/>
    <m/>
    <n v="26.679449999999999"/>
    <n v="5.1771434407887895E-4"/>
    <n v="27.269204556938998"/>
    <m/>
    <m/>
    <n v="3516.9634990575846"/>
    <n v="2746.2395386731919"/>
    <n v="2780.2298106555027"/>
    <m/>
  </r>
  <r>
    <x v="2877"/>
    <n v="28.43"/>
    <n v="26.53"/>
    <n v="719.84079999999994"/>
    <n v="641.6377"/>
    <n v="446.28590000000003"/>
    <n v="31639.819947"/>
    <n v="28205.171846000001"/>
    <n v="2.639221485134513E-6"/>
    <n v="436.09171486525554"/>
    <n v="436.33"/>
    <m/>
    <n v="380570.80872891855"/>
    <m/>
    <m/>
    <n v="4670.683011472257"/>
    <m/>
    <m/>
    <n v="34.598682880090557"/>
    <m/>
    <m/>
    <n v="52.911632939739285"/>
    <n v="52.88"/>
    <n v="5.9820234000151906E-4"/>
    <n v="38.013970187617282"/>
    <m/>
    <m/>
    <m/>
    <n v="361.01251214211351"/>
    <n v="363.31400000000002"/>
    <n v="-6.334707327233513E-3"/>
    <n v="33.114216427610287"/>
    <n v="2884"/>
    <n v="1.0716170373162457"/>
    <n v="17767.89"/>
    <n v="78.028700669195359"/>
    <m/>
    <m/>
    <n v="2788.4610968367797"/>
    <n v="1.6295015463009335"/>
    <m/>
    <m/>
    <n v="7030.8314141576793"/>
    <n v="34811.4"/>
    <m/>
    <n v="-0.79803077686741475"/>
    <n v="24.620180017385515"/>
    <m/>
    <n v="24.62425"/>
    <n v="-1.6528351582223433E-4"/>
    <n v="25.15222230308262"/>
    <m/>
    <m/>
    <n v="3493.4450129209326"/>
    <n v="2639.5696212641665"/>
    <n v="2564.3084600027905"/>
    <m/>
  </r>
  <r>
    <x v="2878"/>
    <n v="31.4"/>
    <n v="29.53"/>
    <n v="802.57339999999999"/>
    <n v="715.38059999999996"/>
    <n v="377.25839999999999"/>
    <n v="34067.112168"/>
    <n v="30368.895883000001"/>
    <n v="2.639221485134513E-6"/>
    <n v="486.20066571900287"/>
    <n v="486.46"/>
    <m/>
    <n v="468028.27389259037"/>
    <m/>
    <m/>
    <n v="5475.8272135322968"/>
    <m/>
    <m/>
    <n v="32.609634845427429"/>
    <m/>
    <m/>
    <n v="56.969432343957251"/>
    <n v="56.96"/>
    <n v="1.6559592621567809E-4"/>
    <n v="35.096571102308303"/>
    <m/>
    <m/>
    <m/>
    <n v="402.49180823961439"/>
    <n v="405.04"/>
    <n v="-6.2912101530357978E-3"/>
    <n v="27.990604201481371"/>
    <n v="2885"/>
    <n v="1.0633254317643075"/>
    <n v="19245.93"/>
    <n v="84.5129980159128"/>
    <m/>
    <m/>
    <n v="2556.5001245677799"/>
    <n v="1.4938081846763036"/>
    <m/>
    <m/>
    <n v="8646.6355186153087"/>
    <n v="42810.45"/>
    <m/>
    <n v="-0.7980251196001138"/>
    <n v="21.789587809079581"/>
    <m/>
    <n v="21.7896"/>
    <n v="-5.5948344246381509E-7"/>
    <n v="22.260733194116707"/>
    <m/>
    <m/>
    <n v="2952.9201414162958"/>
    <n v="2487.8230710926518"/>
    <n v="2269.4888631740387"/>
    <m/>
  </r>
  <r>
    <x v="2879"/>
    <n v="26.09"/>
    <n v="26.19"/>
    <n v="721.29160000000002"/>
    <n v="642.92750000000001"/>
    <n v="414.65480000000002"/>
    <n v="32641.9931"/>
    <n v="29098.403014"/>
    <n v="2.639221485134513E-6"/>
    <n v="436.94932446852022"/>
    <n v="437.18"/>
    <m/>
    <n v="373209.42673010082"/>
    <m/>
    <m/>
    <n v="4643.9024428025559"/>
    <m/>
    <m/>
    <n v="34.260080279942073"/>
    <m/>
    <m/>
    <n v="54.584916524267022"/>
    <n v="54.56"/>
    <n v="4.5668116325181529E-4"/>
    <n v="36.563591942190477"/>
    <m/>
    <m/>
    <m/>
    <n v="361.71739614644719"/>
    <n v="364.05200000000002"/>
    <n v="-6.4128307317439237E-3"/>
    <n v="30.763241118562398"/>
    <n v="2886"/>
    <n v="0.99618174875906829"/>
    <n v="18287.96"/>
    <n v="80.300076207093852"/>
    <m/>
    <m/>
    <n v="2683.7504275841684"/>
    <n v="1.5680141314316047"/>
    <m/>
    <m/>
    <n v="6894.9563138838239"/>
    <n v="34143.65"/>
    <m/>
    <n v="-0.79806036220838061"/>
    <n v="23.995299909099462"/>
    <m/>
    <n v="23.997399999999999"/>
    <n v="-8.7513268126393484E-5"/>
    <n v="24.514438085593071"/>
    <m/>
    <m/>
    <n v="3245.4245596256619"/>
    <n v="2613.7372755609922"/>
    <n v="2499.2242345002205"/>
    <m/>
  </r>
  <r>
    <x v="2880"/>
    <n v="25.61"/>
    <n v="26.2"/>
    <n v="717.00030000000004"/>
    <n v="639.10080000000005"/>
    <n v="419.72399999999999"/>
    <n v="32897.879573999999"/>
    <n v="29326.433849000001"/>
    <n v="2.639221485134513E-6"/>
    <n v="434.33911823526677"/>
    <n v="434.57"/>
    <m/>
    <n v="368751.04989496776"/>
    <m/>
    <m/>
    <n v="4602.39759732927"/>
    <m/>
    <m/>
    <n v="34.361143805073048"/>
    <m/>
    <m/>
    <n v="55.011476126056245"/>
    <n v="55"/>
    <n v="2.0865683738624519E-4"/>
    <n v="36.275813835278683"/>
    <m/>
    <m/>
    <m/>
    <n v="359.55411309001954"/>
    <n v="361.84199999999998"/>
    <n v="-6.3228892996955999E-3"/>
    <n v="31.137320224324128"/>
    <n v="2887"/>
    <n v="0.97748091603053433"/>
    <n v="18423.43"/>
    <n v="80.888591071958388"/>
    <m/>
    <m/>
    <n v="2663.8702621406287"/>
    <n v="1.5562513626466163"/>
    <m/>
    <m/>
    <n v="6812.6492653286696"/>
    <n v="33737.699999999997"/>
    <m/>
    <n v="-0.79807013325363996"/>
    <n v="24.136995525761517"/>
    <m/>
    <n v="24.138000000000002"/>
    <n v="-4.1613813840601921E-5"/>
    <n v="24.659500839321222"/>
    <m/>
    <m/>
    <n v="3284.888721168425"/>
    <n v="2621.4475173548235"/>
    <n v="2513.9825046792057"/>
    <m/>
  </r>
  <r>
    <x v="2881"/>
    <n v="27.8"/>
    <n v="28.07"/>
    <n v="777.94820000000004"/>
    <n v="693.42520000000002"/>
    <n v="397.18689999999998"/>
    <n v="33983.999398"/>
    <n v="30294.565392"/>
    <n v="2.639221485134513E-6"/>
    <n v="471.24819358896309"/>
    <n v="471.5"/>
    <m/>
    <n v="431421.32370570785"/>
    <m/>
    <m/>
    <n v="5189.162518721434"/>
    <m/>
    <m/>
    <n v="32.899916505704965"/>
    <m/>
    <m/>
    <n v="56.826288212108217"/>
    <n v="56.8"/>
    <n v="4.6282063570801668E-4"/>
    <n v="35.077062792176548"/>
    <m/>
    <m/>
    <m/>
    <n v="390.10545824601513"/>
    <n v="392.66399999999999"/>
    <n v="-6.5158551687571897E-3"/>
    <n v="29.4635032571084"/>
    <n v="2888"/>
    <n v="0.99038118988243673"/>
    <n v="19266.47"/>
    <n v="84.583377091321182"/>
    <m/>
    <m/>
    <n v="2541.9738950800415"/>
    <n v="1.4848978915498015"/>
    <m/>
    <m/>
    <n v="7970.5487726175361"/>
    <n v="39478.550000000003"/>
    <m/>
    <n v="-0.79810431810141114"/>
    <n v="22.084290852510929"/>
    <m/>
    <n v="22.091699999999999"/>
    <n v="-3.3538150024992053E-4"/>
    <n v="22.562636178238105"/>
    <m/>
    <m/>
    <n v="3108.306329450204"/>
    <n v="2509.9689618693096"/>
    <n v="2300.1835821779587"/>
    <m/>
  </r>
  <r>
    <x v="2882"/>
    <n v="24.9"/>
    <n v="25.69"/>
    <n v="702.20609999999999"/>
    <n v="625.90499999999997"/>
    <n v="426.64569999999998"/>
    <n v="32458.291292000002"/>
    <n v="28934.174223000002"/>
    <n v="2.0834963745386403E-6"/>
    <n v="425.32533907494206"/>
    <n v="425.56"/>
    <m/>
    <n v="347344.68844150269"/>
    <m/>
    <m/>
    <n v="4431.0738404885042"/>
    <m/>
    <m/>
    <n v="34.49809005883116"/>
    <m/>
    <m/>
    <n v="54.269784448671864"/>
    <n v="54.24"/>
    <n v="5.4912331622158916E-4"/>
    <n v="36.647097378850702"/>
    <m/>
    <m/>
    <m/>
    <n v="352.07959258169291"/>
    <n v="354.37200000000001"/>
    <n v="-6.4689293124374769E-3"/>
    <n v="31.640620463308327"/>
    <n v="2889"/>
    <n v="0.9692487349163097"/>
    <n v="18223.919999999998"/>
    <n v="79.981403835466892"/>
    <m/>
    <m/>
    <n v="2679.5255526652504"/>
    <n v="1.5646554764693343"/>
    <m/>
    <m/>
    <n v="6417.4670773905509"/>
    <n v="31786.9"/>
    <m/>
    <n v="-0.79810969055206549"/>
    <n v="24.230167827681083"/>
    <m/>
    <n v="24.2394"/>
    <n v="-3.8087462226443769E-4"/>
    <n v="24.756203729268666"/>
    <m/>
    <m/>
    <n v="3337.9853032278229"/>
    <n v="2631.8952899598858"/>
    <n v="2523.6868416045068"/>
    <m/>
  </r>
  <r>
    <x v="2883"/>
    <n v="26.23"/>
    <n v="26.31"/>
    <n v="725.60540000000003"/>
    <n v="646.7604"/>
    <n v="416.40870000000001"/>
    <n v="32850.129184999998"/>
    <n v="29283.408538"/>
    <n v="2.0834963745386403E-6"/>
    <n v="439.48754870505326"/>
    <n v="439.72"/>
    <m/>
    <n v="370476.03449746966"/>
    <m/>
    <m/>
    <n v="4652.4969035761433"/>
    <m/>
    <m/>
    <n v="33.922462179198909"/>
    <m/>
    <m/>
    <n v="54.923592362733849"/>
    <n v="54.92"/>
    <n v="6.5410829094059153E-5"/>
    <n v="36.203504744705604"/>
    <m/>
    <m/>
    <m/>
    <n v="363.80055685062143"/>
    <n v="366.166"/>
    <n v="-6.4600294658121449E-3"/>
    <n v="30.879442481744391"/>
    <n v="2890"/>
    <n v="0.99695933105283174"/>
    <n v="18494.29"/>
    <n v="81.161669828368289"/>
    <m/>
    <m/>
    <n v="2639.7721229051267"/>
    <n v="1.5412961341622833"/>
    <m/>
    <m/>
    <n v="6844.9014440743413"/>
    <n v="33904.65"/>
    <m/>
    <n v="-0.79811319556242755"/>
    <n v="23.421718210328613"/>
    <m/>
    <n v="23.430250000000001"/>
    <n v="-3.641356652783756E-4"/>
    <n v="23.930482044686691"/>
    <m/>
    <m/>
    <n v="3257.6834356159834"/>
    <n v="2587.9800383447923"/>
    <n v="2439.4829815271623"/>
    <m/>
  </r>
  <r>
    <x v="2884"/>
    <n v="24.37"/>
    <n v="25.65"/>
    <n v="698.78589999999997"/>
    <n v="622.85379999999998"/>
    <n v="423.40550000000002"/>
    <n v="32325.568713000001"/>
    <n v="28815.741493000001"/>
    <n v="2.0834963745386403E-6"/>
    <n v="423.23308768245812"/>
    <n v="423.46"/>
    <m/>
    <n v="343072.97563636384"/>
    <m/>
    <m/>
    <n v="4394.4951338221708"/>
    <m/>
    <m/>
    <n v="34.548511300348963"/>
    <m/>
    <m/>
    <n v="54.045238526341386"/>
    <n v="54.04"/>
    <n v="9.693794118037502E-5"/>
    <n v="36.780404544008199"/>
    <m/>
    <m/>
    <m/>
    <n v="350.34309584028728"/>
    <n v="352.63600000000002"/>
    <n v="-6.5021840076247006E-3"/>
    <n v="31.396279662666668"/>
    <n v="2891"/>
    <n v="0.95009746588693966"/>
    <n v="18129.55"/>
    <n v="79.5548063311916"/>
    <m/>
    <m/>
    <n v="2691.8330824828358"/>
    <n v="1.571544222975878"/>
    <m/>
    <m/>
    <n v="6338.6632805067857"/>
    <n v="31397.55"/>
    <m/>
    <n v="-0.79811599056274185"/>
    <n v="24.28633829994352"/>
    <m/>
    <n v="24.296949999999999"/>
    <n v="-4.3675029402778787E-4"/>
    <n v="24.814172965634334"/>
    <m/>
    <m/>
    <n v="3312.2081221998278"/>
    <n v="2635.7419790907434"/>
    <n v="2529.5372625650034"/>
    <m/>
  </r>
  <r>
    <x v="2885"/>
    <n v="23.2"/>
    <n v="24.68"/>
    <n v="683.34889999999996"/>
    <n v="609.09289999999999"/>
    <n v="436.82069999999999"/>
    <n v="32150.370567999998"/>
    <n v="28659.505874999999"/>
    <n v="2.0834963745386403E-6"/>
    <n v="413.87328049770451"/>
    <n v="414.1"/>
    <m/>
    <n v="327899.6024390466"/>
    <m/>
    <m/>
    <n v="4248.8209984831901"/>
    <m/>
    <m/>
    <n v="34.929247586471156"/>
    <m/>
    <m/>
    <n v="53.751013423174406"/>
    <n v="53.72"/>
    <n v="5.7731614248712759E-4"/>
    <n v="36.978532944429816"/>
    <m/>
    <m/>
    <m/>
    <n v="342.59300269336512"/>
    <n v="344.822"/>
    <n v="-6.4641969092310569E-3"/>
    <n v="32.388955430190279"/>
    <n v="2892"/>
    <n v="0.94003241491085898"/>
    <n v="17970.009999999998"/>
    <n v="78.848567061303598"/>
    <m/>
    <m/>
    <n v="2715.5212076695784"/>
    <n v="1.5852235239206183"/>
    <m/>
    <m/>
    <n v="6058.375051502815"/>
    <n v="30008.25"/>
    <m/>
    <n v="-0.79810968478658983"/>
    <n v="24.821747684104253"/>
    <m/>
    <n v="24.832550000000001"/>
    <n v="-4.3500630808146479E-4"/>
    <n v="25.361514879264927"/>
    <m/>
    <m/>
    <n v="3416.9322734441662"/>
    <n v="2664.788747664104"/>
    <n v="2585.3026880167563"/>
    <m/>
  </r>
  <r>
    <x v="2886"/>
    <n v="24.25"/>
    <n v="23.7"/>
    <n v="681.79060000000004"/>
    <n v="607.70010000000002"/>
    <n v="435.72250000000003"/>
    <n v="32038.329883999999"/>
    <n v="28559.451354000001"/>
    <n v="1.5279095799680675E-6"/>
    <n v="412.89928387929206"/>
    <n v="413.12"/>
    <m/>
    <n v="326357.23289976938"/>
    <m/>
    <m/>
    <n v="4234.1256573130022"/>
    <m/>
    <m/>
    <n v="34.966453177130653"/>
    <m/>
    <m/>
    <n v="53.559778628990962"/>
    <n v="53.52"/>
    <n v="7.432479258400182E-4"/>
    <n v="37.103683213273911"/>
    <m/>
    <m/>
    <m/>
    <n v="341.78010464842839"/>
    <n v="344.00200000000001"/>
    <n v="-6.458960562937488E-3"/>
    <n v="32.301287347925665"/>
    <n v="2893"/>
    <n v="1.0232067510548524"/>
    <n v="17960"/>
    <n v="78.78618704161282"/>
    <m/>
    <m/>
    <n v="2717.033859431529"/>
    <n v="1.5856555356901956"/>
    <m/>
    <m/>
    <n v="6030.0582771702593"/>
    <n v="29867.599999999999"/>
    <m/>
    <n v="-0.79810703648199854"/>
    <n v="24.875031042523204"/>
    <m/>
    <n v="24.886800000000001"/>
    <n v="-4.7289958840812663E-4"/>
    <n v="25.416846981551068"/>
    <m/>
    <m/>
    <n v="3407.6835682709921"/>
    <n v="2667.6272010002131"/>
    <n v="2590.8524023841819"/>
    <m/>
  </r>
  <r>
    <x v="2887"/>
    <n v="22.54"/>
    <n v="23.12"/>
    <n v="610.94709999999998"/>
    <n v="544.55430000000001"/>
    <n v="479.30459999999999"/>
    <n v="30013.343409000001"/>
    <n v="26754.304177000002"/>
    <n v="1.5279095799680675E-6"/>
    <n v="369.98672186171791"/>
    <n v="370.19"/>
    <m/>
    <n v="258522.72152229943"/>
    <m/>
    <m/>
    <n v="3574.1427059192447"/>
    <m/>
    <m/>
    <n v="36.782168751732826"/>
    <m/>
    <m/>
    <n v="50.17330297649449"/>
    <n v="50.16"/>
    <n v="2.6521085515329723E-4"/>
    <n v="39.447483848365152"/>
    <m/>
    <m/>
    <m/>
    <n v="306.25710209084286"/>
    <n v="308.22800000000001"/>
    <n v="-6.3942857532642838E-3"/>
    <n v="35.529858603726822"/>
    <n v="2894"/>
    <n v="0.97491349480968847"/>
    <n v="16628.830000000002"/>
    <n v="72.940969568890949"/>
    <m/>
    <m/>
    <n v="2918.4165967733697"/>
    <n v="1.7030206468031719"/>
    <m/>
    <m/>
    <n v="4776.7368898796822"/>
    <n v="23657.9"/>
    <m/>
    <n v="-0.79809125535742043"/>
    <n v="27.458503577588402"/>
    <m/>
    <n v="27.471550000000001"/>
    <n v="-4.7490667296157252E-4"/>
    <n v="28.05690338868509"/>
    <m/>
    <m/>
    <n v="3748.2876159945627"/>
    <n v="2806.1500369181672"/>
    <n v="2859.9333137818417"/>
    <m/>
  </r>
  <r>
    <x v="2888"/>
    <n v="21.35"/>
    <n v="22.33"/>
    <n v="567.57600000000002"/>
    <n v="505.8956"/>
    <n v="508.28370000000001"/>
    <n v="28213.77262"/>
    <n v="25150.101322999999"/>
    <n v="1.5279095799680675E-6"/>
    <n v="343.71300429632555"/>
    <n v="343.9"/>
    <m/>
    <n v="221807.22677388685"/>
    <m/>
    <m/>
    <n v="3193.5117168166557"/>
    <m/>
    <m/>
    <n v="38.086787194495344"/>
    <m/>
    <m/>
    <n v="47.163810630685724"/>
    <n v="47.16"/>
    <n v="8.0802177390371099E-5"/>
    <n v="41.811294151677266"/>
    <m/>
    <m/>
    <m/>
    <n v="284.5072812896064"/>
    <n v="286.33199999999999"/>
    <n v="-6.37273762762669E-3"/>
    <n v="37.675593501236584"/>
    <n v="2895"/>
    <n v="0.95611285266457691"/>
    <n v="15568.27"/>
    <n v="68.283579838686421"/>
    <m/>
    <m/>
    <n v="3104.5485077901981"/>
    <n v="1.8114648280634036"/>
    <m/>
    <m/>
    <n v="4098.3838079281632"/>
    <n v="20297.3"/>
    <m/>
    <n v="-0.79808231597659973"/>
    <n v="29.406452914217297"/>
    <m/>
    <n v="29.4177"/>
    <n v="-3.8232376367641763E-4"/>
    <n v="30.047638196986703"/>
    <m/>
    <m/>
    <n v="3974.6558555433567"/>
    <n v="2905.6807393091099"/>
    <n v="3062.8214713845473"/>
    <m/>
  </r>
  <r>
    <x v="2889"/>
    <n v="21.14"/>
    <n v="21.14"/>
    <n v="610.17650000000003"/>
    <n v="543.86569999999995"/>
    <n v="515.37360000000001"/>
    <n v="28979.701979000001"/>
    <n v="25832.821676"/>
    <n v="1.5279095799680675E-6"/>
    <n v="369.5020298761234"/>
    <n v="369.7"/>
    <m/>
    <n v="255091.6600384741"/>
    <m/>
    <m/>
    <n v="3553.0121806275547"/>
    <m/>
    <m/>
    <n v="36.656527208786464"/>
    <m/>
    <m/>
    <n v="48.443002195911099"/>
    <n v="48.44"/>
    <n v="6.1977619964848074E-5"/>
    <n v="40.674849589230156"/>
    <m/>
    <m/>
    <m/>
    <n v="305.85223601224624"/>
    <n v="307.8"/>
    <n v="-6.3280181538458713E-3"/>
    <n v="38.19865976195922"/>
    <n v="2896"/>
    <n v="1"/>
    <n v="16085.4"/>
    <n v="70.546241303761221"/>
    <m/>
    <m/>
    <n v="3001.4249642086988"/>
    <n v="1.7511275303264862"/>
    <m/>
    <m/>
    <n v="4713.4350729618491"/>
    <n v="23341.599999999999"/>
    <m/>
    <n v="-0.79806718164299584"/>
    <n v="27.198078625392363"/>
    <m/>
    <n v="27.204750000000001"/>
    <n v="-2.4522830048567812E-4"/>
    <n v="27.791420957536218"/>
    <m/>
    <m/>
    <n v="4029.8376903285248"/>
    <n v="2796.5647124976003"/>
    <n v="2832.8088204742962"/>
    <m/>
  </r>
  <r>
    <x v="2890"/>
    <n v="22.28"/>
    <n v="23.2"/>
    <n v="642.60530000000006"/>
    <n v="572.76949999999999"/>
    <n v="445.62349999999998"/>
    <n v="30063.338405999999"/>
    <n v="26798.747508"/>
    <n v="1.5279095799680675E-6"/>
    <n v="389.13031398235159"/>
    <n v="389.34"/>
    <m/>
    <n v="282193.08035788417"/>
    <n v="11.27"/>
    <m/>
    <n v="3836.2132053996434"/>
    <m/>
    <m/>
    <n v="35.681540984230871"/>
    <m/>
    <m/>
    <n v="50.253203372123764"/>
    <n v="50.24"/>
    <n v="2.6280597380101689E-4"/>
    <n v="39.152570951938586"/>
    <n v="39.17"/>
    <m/>
    <n v="-4.4495910292097207E-4"/>
    <n v="322.09751927448593"/>
    <n v="324.142"/>
    <n v="-6.3073613586455135E-3"/>
    <n v="33.026768362316645"/>
    <n v="2897"/>
    <n v="0.96034482758620698"/>
    <n v="16732.61"/>
    <n v="73.379000379645518"/>
    <m/>
    <m/>
    <n v="2880.6600313450144"/>
    <n v="1.6805100793040071"/>
    <m/>
    <m/>
    <n v="5214.2513622770985"/>
    <n v="25820.25"/>
    <m/>
    <n v="-0.79805573678500019"/>
    <n v="25.751434429923414"/>
    <m/>
    <n v="25.758199999999999"/>
    <n v="-2.626569432874204E-4"/>
    <n v="26.313509891146204"/>
    <n v="26.34"/>
    <n v="-1.0056988934622479E-3"/>
    <n v="3484.2195188417504"/>
    <n v="2722.1819960107568"/>
    <n v="2682.1339697447161"/>
    <m/>
  </r>
  <r>
    <x v="2891"/>
    <n v="20.14"/>
    <n v="21.59"/>
    <n v="589.72410000000002"/>
    <n v="525.63260000000002"/>
    <n v="473.71980000000002"/>
    <n v="28949.896585999999"/>
    <n v="25806.091977"/>
    <n v="1.3890198635735374E-7"/>
    <n v="357.08192574960151"/>
    <n v="357.28"/>
    <m/>
    <n v="235714.22809789696"/>
    <m/>
    <m/>
    <n v="3362.5563451211924"/>
    <m/>
    <m/>
    <n v="37.146872509231095"/>
    <m/>
    <m/>
    <n v="48.388459133820156"/>
    <n v="48.36"/>
    <n v="5.8848498387420456E-4"/>
    <n v="40.598337737254646"/>
    <m/>
    <m/>
    <m/>
    <n v="295.56452583534269"/>
    <n v="297.55599999999998"/>
    <n v="-6.6927709898549903E-3"/>
    <n v="35.102305806332211"/>
    <n v="2898"/>
    <n v="0.93283927744326078"/>
    <n v="16030.51"/>
    <n v="70.283552654856678"/>
    <m/>
    <m/>
    <n v="3001.5324719270479"/>
    <n v="1.7505263352246103"/>
    <m/>
    <m/>
    <n v="4355.5821847006346"/>
    <n v="21577.5"/>
    <m/>
    <n v="-0.7981424083095523"/>
    <n v="27.866792143557518"/>
    <m/>
    <n v="27.885300000000001"/>
    <n v="-6.6371372882778612E-4"/>
    <n v="28.475989149011792"/>
    <m/>
    <m/>
    <n v="3703.182149250883"/>
    <n v="2833.9736671525793"/>
    <n v="2902.4585034066813"/>
    <m/>
  </r>
  <r>
    <x v="2892"/>
    <n v="22.44"/>
    <n v="23.28"/>
    <n v="648.7595"/>
    <n v="578.25189999999998"/>
    <n v="444.97340000000003"/>
    <n v="30120.739763000001"/>
    <n v="26849.784234999999"/>
    <n v="1.3890198635735374E-7"/>
    <n v="392.81868064294429"/>
    <n v="393.03"/>
    <m/>
    <n v="282894.58511032909"/>
    <m/>
    <m/>
    <n v="3867.4404568381142"/>
    <m/>
    <m/>
    <n v="35.286630245110132"/>
    <m/>
    <m/>
    <n v="50.344243608079125"/>
    <n v="50.32"/>
    <n v="4.8178871381399091E-4"/>
    <n v="38.954957795632872"/>
    <m/>
    <m/>
    <m/>
    <n v="325.14313614929659"/>
    <n v="327.34800000000001"/>
    <n v="-6.7355348152529082E-3"/>
    <n v="32.970094806034417"/>
    <n v="2899"/>
    <n v="0.96391752577319589"/>
    <n v="16779.759999999998"/>
    <n v="73.562791199678614"/>
    <m/>
    <m/>
    <n v="2861.2438470117245"/>
    <n v="1.6685503011741067"/>
    <m/>
    <m/>
    <n v="5227.4511932517471"/>
    <n v="25897.7"/>
    <m/>
    <n v="-0.79814998269144566"/>
    <n v="25.075973951630441"/>
    <m/>
    <n v="25.094049999999999"/>
    <n v="-7.2033204562671482E-4"/>
    <n v="25.624410056180743"/>
    <m/>
    <m/>
    <n v="3478.2406380492234"/>
    <n v="2692.053843626843"/>
    <n v="2611.7815589312659"/>
    <m/>
  </r>
  <r>
    <x v="2893"/>
    <n v="22.13"/>
    <n v="22.88"/>
    <n v="630.47619999999995"/>
    <n v="561.9556"/>
    <n v="461.1549"/>
    <n v="29640.911083999999"/>
    <n v="26422.058722999998"/>
    <n v="1.3890198635735374E-7"/>
    <n v="381.73898056046625"/>
    <n v="381.94"/>
    <m/>
    <n v="266937.47936697962"/>
    <m/>
    <m/>
    <n v="3703.9165793556108"/>
    <m/>
    <m/>
    <n v="35.782922942462449"/>
    <m/>
    <m/>
    <n v="49.541042941441681"/>
    <n v="49.52"/>
    <n v="4.2493823589828672E-4"/>
    <n v="39.574064276646133"/>
    <m/>
    <m/>
    <m/>
    <n v="315.9708596664945"/>
    <n v="318.11599999999999"/>
    <n v="-6.7432645120191204E-3"/>
    <n v="34.166855513034179"/>
    <n v="2900"/>
    <n v="0.96722027972027969"/>
    <n v="16500.3"/>
    <n v="72.331984893309695"/>
    <m/>
    <m/>
    <n v="2908.8966862350439"/>
    <n v="1.6961785163651431"/>
    <m/>
    <m/>
    <n v="4932.6448156475162"/>
    <n v="24437.7"/>
    <m/>
    <n v="-0.79815429374910418"/>
    <n v="25.781464427910493"/>
    <m/>
    <n v="25.801100000000002"/>
    <n v="-7.6103623835843681E-4"/>
    <n v="26.345586597799457"/>
    <m/>
    <m/>
    <n v="3604.4951043950473"/>
    <n v="2729.9165313981239"/>
    <n v="2685.2617363913355"/>
    <m/>
  </r>
  <r>
    <x v="2894"/>
    <n v="23.47"/>
    <n v="23.46"/>
    <n v="651.17520000000002"/>
    <n v="580.4049"/>
    <n v="446.8494"/>
    <n v="30308.686364000001"/>
    <n v="27017.313330000001"/>
    <n v="1.3890198635735374E-7"/>
    <n v="394.26213990938288"/>
    <n v="394.47"/>
    <m/>
    <n v="284452.05718227604"/>
    <m/>
    <m/>
    <n v="3886.281628024296"/>
    <m/>
    <m/>
    <n v="35.194620737542699"/>
    <m/>
    <m/>
    <n v="50.655909863942576"/>
    <n v="50.64"/>
    <n v="3.1417582824988521E-4"/>
    <n v="38.681086745772667"/>
    <m/>
    <m/>
    <m/>
    <n v="326.3349623620195"/>
    <n v="328.55399999999997"/>
    <n v="-6.7539510643014333E-3"/>
    <n v="33.104832917948748"/>
    <n v="2901"/>
    <n v="1.0004262574595055"/>
    <n v="16887.009999999998"/>
    <n v="74.021416403582009"/>
    <m/>
    <m/>
    <n v="2840.7222022842097"/>
    <n v="1.6562689345460972"/>
    <m/>
    <m/>
    <n v="5256.3503618320356"/>
    <n v="26040.75"/>
    <m/>
    <n v="-0.79814904095189132"/>
    <n v="24.933883936755073"/>
    <m/>
    <n v="24.953900000000001"/>
    <n v="-8.0212164210513581E-4"/>
    <n v="25.479708139703167"/>
    <m/>
    <m/>
    <n v="3492.4550823543291"/>
    <n v="2685.0343422809628"/>
    <n v="2596.9822103087322"/>
    <m/>
  </r>
  <r>
    <x v="2895"/>
    <n v="23.62"/>
    <n v="24.4"/>
    <n v="665.11249999999995"/>
    <n v="592.82740000000001"/>
    <n v="437.65480000000002"/>
    <n v="30756.108789999998"/>
    <n v="27416.144146999999"/>
    <n v="1.3890198635735374E-7"/>
    <n v="402.69083260750108"/>
    <n v="402.91"/>
    <m/>
    <n v="296615.03597923293"/>
    <m/>
    <m/>
    <n v="4011.011237789905"/>
    <m/>
    <m/>
    <n v="34.817076434530023"/>
    <m/>
    <m/>
    <n v="51.402448355969909"/>
    <n v="51.4"/>
    <n v="4.763338462865363E-5"/>
    <n v="38.108670514163457"/>
    <m/>
    <m/>
    <m/>
    <n v="333.30997372638222"/>
    <n v="335.572"/>
    <n v="-6.740807557298556E-3"/>
    <n v="32.42156352724588"/>
    <n v="2902"/>
    <n v="0.96803278688524597"/>
    <n v="17166.27"/>
    <n v="75.239631109427478"/>
    <m/>
    <m/>
    <n v="2793.7452607054524"/>
    <n v="1.6287248538535233"/>
    <m/>
    <m/>
    <n v="5481.1706824933826"/>
    <n v="27153.35"/>
    <m/>
    <n v="-0.79814016751180306"/>
    <n v="24.399083535274084"/>
    <m/>
    <n v="24.418700000000001"/>
    <n v="-8.0333779955188422E-4"/>
    <n v="24.933443056690798"/>
    <m/>
    <m/>
    <n v="3420.3723244654175"/>
    <n v="2656.2310934299189"/>
    <n v="2541.2802132899378"/>
    <m/>
  </r>
  <r>
    <x v="2896"/>
    <n v="27.63"/>
    <n v="26.38"/>
    <n v="711.00329999999997"/>
    <n v="633.73050000000001"/>
    <n v="408.0016"/>
    <n v="31595.49999"/>
    <n v="28164.370097999999"/>
    <n v="4.1671128436782112E-7"/>
    <n v="430.44382307022209"/>
    <n v="430.68"/>
    <m/>
    <n v="337500.56622589246"/>
    <m/>
    <m/>
    <n v="4426.0033727721238"/>
    <m/>
    <m/>
    <n v="33.613321013643599"/>
    <m/>
    <m/>
    <n v="52.80145376954944"/>
    <n v="52.76"/>
    <n v="7.8570450245329937E-4"/>
    <n v="37.064563556041591"/>
    <m/>
    <m/>
    <m/>
    <n v="356.27649380437174"/>
    <n v="358.73399999999998"/>
    <n v="-6.8504970134647403E-3"/>
    <n v="30.219010396405864"/>
    <n v="2903"/>
    <n v="1.0473843821076574"/>
    <n v="17725.78"/>
    <n v="77.673761538081024"/>
    <m/>
    <m/>
    <n v="2702.6871327127492"/>
    <n v="1.5751908551628384"/>
    <m/>
    <m/>
    <n v="6236.9048593025427"/>
    <n v="30900.799999999999"/>
    <m/>
    <n v="-0.79816364432951437"/>
    <n v="22.712454882022211"/>
    <m/>
    <n v="22.732399999999998"/>
    <n v="-8.7738725245845028E-4"/>
    <n v="23.210553272796254"/>
    <m/>
    <m/>
    <n v="3188.009941153492"/>
    <n v="2564.3953362302636"/>
    <n v="2365.6098436434622"/>
    <m/>
  </r>
  <r>
    <x v="2897"/>
    <n v="26.83"/>
    <n v="26"/>
    <n v="706.60299999999995"/>
    <n v="629.80809999999997"/>
    <n v="403.41820000000001"/>
    <n v="31825.051297000002"/>
    <n v="28368.981424000001"/>
    <n v="4.1671128436782112E-7"/>
    <n v="427.76943564394429"/>
    <n v="428"/>
    <m/>
    <n v="333307.79741168261"/>
    <m/>
    <m/>
    <n v="4384.8699888260535"/>
    <m/>
    <m/>
    <n v="33.716466276995519"/>
    <m/>
    <m/>
    <n v="53.183776200664639"/>
    <n v="53.16"/>
    <n v="4.4725734884587531E-4"/>
    <n v="36.793947627797003"/>
    <m/>
    <m/>
    <m/>
    <n v="354.0611769561321"/>
    <n v="356.49400000000003"/>
    <n v="-6.8243029163687075E-3"/>
    <n v="29.877612946655727"/>
    <n v="2904"/>
    <n v="1.0319230769230769"/>
    <n v="17799.95"/>
    <n v="77.992681625559811"/>
    <m/>
    <m/>
    <n v="2691.3782760850968"/>
    <n v="1.568451087737424"/>
    <m/>
    <m/>
    <n v="6159.4921154608464"/>
    <n v="30516.1"/>
    <m/>
    <n v="-0.79815598600539239"/>
    <n v="22.85196654834278"/>
    <m/>
    <n v="22.872699999999998"/>
    <n v="-9.0647154280942832E-4"/>
    <n v="23.353358193986917"/>
    <m/>
    <m/>
    <n v="3151.9935908689927"/>
    <n v="2572.2643960053019"/>
    <n v="2380.1406450414333"/>
    <m/>
  </r>
  <r>
    <x v="2898"/>
    <n v="24.5"/>
    <n v="24.75"/>
    <n v="684.55499999999995"/>
    <n v="610.15599999999995"/>
    <n v="424.67770000000002"/>
    <n v="31404.791605999999"/>
    <n v="27994.348387999999"/>
    <n v="4.1671128436782112E-7"/>
    <n v="414.41172162768254"/>
    <n v="414.64"/>
    <m/>
    <n v="312493.18477584096"/>
    <m/>
    <m/>
    <n v="4179.5961964541621"/>
    <m/>
    <m/>
    <n v="34.241607778544541"/>
    <m/>
    <m/>
    <n v="52.480188225658921"/>
    <n v="52.44"/>
    <n v="7.6636585924716449E-4"/>
    <n v="37.278475162634805"/>
    <m/>
    <m/>
    <m/>
    <n v="343.00342731667467"/>
    <n v="345.34800000000001"/>
    <n v="-6.7890148005065321E-3"/>
    <n v="31.450090814268325"/>
    <n v="2905"/>
    <n v="0.98989898989898994"/>
    <n v="17504.95"/>
    <n v="76.694113741047829"/>
    <m/>
    <m/>
    <n v="2735.9827042686088"/>
    <n v="1.5942940088368067"/>
    <m/>
    <m/>
    <n v="5774.9043675408984"/>
    <n v="28609.55"/>
    <m/>
    <n v="-0.7981476686092267"/>
    <n v="23.563926090503678"/>
    <m/>
    <n v="23.585650000000001"/>
    <n v="-9.2106469384234391E-4"/>
    <n v="24.081179695150439"/>
    <m/>
    <m/>
    <n v="3317.8850283592501"/>
    <n v="2612.3279891529905"/>
    <n v="2454.2946063793966"/>
    <m/>
  </r>
  <r>
    <x v="2899"/>
    <n v="22.55"/>
    <n v="23.83"/>
    <n v="661.68539999999996"/>
    <n v="589.77160000000003"/>
    <n v="427.23360000000002"/>
    <n v="30842.074335000001"/>
    <n v="27492.728448000002"/>
    <n v="4.1671128436782112E-7"/>
    <n v="400.5572957160976"/>
    <n v="400.78"/>
    <m/>
    <n v="291600.26329351979"/>
    <m/>
    <m/>
    <n v="3970.1070336351786"/>
    <m/>
    <m/>
    <n v="34.812682140055436"/>
    <m/>
    <m/>
    <n v="51.538581102397181"/>
    <n v="51.52"/>
    <n v="3.6065804342344521E-4"/>
    <n v="37.94506610603198"/>
    <m/>
    <m/>
    <m/>
    <n v="331.53465790191723"/>
    <n v="333.81"/>
    <n v="-6.8162790152564989E-3"/>
    <n v="31.637334446555414"/>
    <n v="2906"/>
    <n v="0.94628619387326907"/>
    <n v="17133.939999999999"/>
    <n v="75.062752966650791"/>
    <m/>
    <m/>
    <n v="2793.9706986993669"/>
    <n v="1.6279300615175745"/>
    <m/>
    <m/>
    <n v="5388.8609170897953"/>
    <n v="26697.5"/>
    <m/>
    <n v="-0.79815110339583129"/>
    <n v="24.350027478045643"/>
    <m/>
    <n v="24.37285"/>
    <n v="-9.3639118750399319E-4"/>
    <n v="24.884785856513005"/>
    <m/>
    <m/>
    <n v="3337.6386388619921"/>
    <n v="2655.8958481189279"/>
    <n v="2536.1707923808931"/>
    <m/>
  </r>
  <r>
    <x v="2900"/>
    <n v="20.94"/>
    <n v="22.6"/>
    <n v="629.75419999999997"/>
    <n v="561.31050000000005"/>
    <n v="449.31459999999998"/>
    <n v="29902.459172999999"/>
    <n v="26655.140886000001"/>
    <n v="4.1671128436782112E-7"/>
    <n v="381.21815669512102"/>
    <n v="381.42"/>
    <m/>
    <n v="263444.46918205312"/>
    <m/>
    <m/>
    <n v="3682.6885702617028"/>
    <m/>
    <m/>
    <n v="35.651746512503003"/>
    <m/>
    <m/>
    <n v="49.967220825151713"/>
    <n v="49.96"/>
    <n v="1.445321287372181E-4"/>
    <n v="39.099662432006753"/>
    <m/>
    <m/>
    <m/>
    <n v="315.52643635016148"/>
    <n v="317.70400000000001"/>
    <n v="-6.8540643172214644E-3"/>
    <n v="33.270325770504705"/>
    <n v="2907"/>
    <n v="0.92654867256637163"/>
    <n v="16540.439999999999"/>
    <n v="72.457007384044175"/>
    <m/>
    <m/>
    <n v="2890.7506342937531"/>
    <n v="1.6841600245828321"/>
    <m/>
    <m/>
    <n v="4868.587335129766"/>
    <n v="24116.400000000001"/>
    <m/>
    <n v="-0.79812130603532183"/>
    <n v="25.523918222582786"/>
    <m/>
    <n v="25.548549999999999"/>
    <n v="-9.6411645346650143E-4"/>
    <n v="26.084717780415829"/>
    <m/>
    <m/>
    <n v="3509.9140544456527"/>
    <n v="2719.9089446715757"/>
    <n v="2658.4370782167366"/>
    <m/>
  </r>
  <r>
    <x v="2901"/>
    <n v="19.54"/>
    <n v="21.33"/>
    <n v="596.5127"/>
    <n v="531.68100000000004"/>
    <n v="477.4631"/>
    <n v="28747.702819999999"/>
    <n v="25625.754322000001"/>
    <n v="0"/>
    <n v="361.06918821884767"/>
    <n v="361.26"/>
    <m/>
    <n v="235600.0016663181"/>
    <m/>
    <m/>
    <n v="3390.9978073802217"/>
    <m/>
    <m/>
    <n v="36.589851100271758"/>
    <m/>
    <m/>
    <n v="48.034100891141385"/>
    <n v="48"/>
    <n v="7.1043523211211657E-4"/>
    <n v="40.605134253844099"/>
    <m/>
    <m/>
    <m/>
    <n v="298.84517349056955"/>
    <n v="300.92"/>
    <n v="-6.894943870232817E-3"/>
    <n v="35.347804881362741"/>
    <n v="2908"/>
    <n v="0.91608063759962499"/>
    <n v="15849.36"/>
    <n v="69.413401786567576"/>
    <m/>
    <m/>
    <n v="3011.5297640114463"/>
    <n v="1.7540273981200194"/>
    <m/>
    <m/>
    <n v="4354.1577718353428"/>
    <n v="21568.5"/>
    <m/>
    <n v="-0.79812421949438561"/>
    <n v="26.867476789359344"/>
    <m/>
    <n v="26.896249999999998"/>
    <n v="-1.0697852169225808E-3"/>
    <n v="27.458620640125673"/>
    <m/>
    <m/>
    <n v="3729.0815245604854"/>
    <n v="2791.4779226013065"/>
    <n v="2798.3750720438106"/>
    <m/>
  </r>
  <r>
    <x v="2902"/>
    <n v="19.399999999999999"/>
    <n v="21.59"/>
    <n v="610.17259999999999"/>
    <n v="543.85630000000003"/>
    <n v="472.58969999999999"/>
    <n v="29251.717618999999"/>
    <n v="26075.034026000001"/>
    <n v="0"/>
    <n v="369.32852109028624"/>
    <n v="369.53"/>
    <m/>
    <n v="246379.17082129599"/>
    <m/>
    <m/>
    <n v="3507.4430841520216"/>
    <m/>
    <m/>
    <n v="36.169962577114887"/>
    <m/>
    <m/>
    <n v="48.875059801961534"/>
    <n v="48.84"/>
    <n v="7.1785016301251225E-4"/>
    <n v="39.891755309068834"/>
    <m/>
    <m/>
    <m/>
    <n v="305.67982463270152"/>
    <n v="307.79599999999999"/>
    <n v="-6.8752529834645859E-3"/>
    <n v="34.984762124228951"/>
    <n v="2909"/>
    <n v="0.89856415006947654"/>
    <n v="16162.03"/>
    <n v="70.777235463965965"/>
    <m/>
    <m/>
    <n v="2952.1194779611924"/>
    <n v="1.719261636853741"/>
    <m/>
    <m/>
    <n v="4553.4215563104826"/>
    <n v="22555.75"/>
    <m/>
    <n v="-0.79812590774811376"/>
    <n v="26.250998713576564"/>
    <m/>
    <n v="26.279450000000001"/>
    <n v="-1.0826439070618088E-3"/>
    <n v="26.828835956945998"/>
    <m/>
    <m/>
    <n v="3690.7816628633614"/>
    <n v="2759.4441890085131"/>
    <n v="2734.1659580560281"/>
    <m/>
  </r>
  <r>
    <x v="2903"/>
    <n v="18.399999999999999"/>
    <n v="20.71"/>
    <n v="586.17280000000005"/>
    <n v="522.46489999999994"/>
    <n v="482.34609999999998"/>
    <n v="28419.926390000001"/>
    <n v="25333.573819000001"/>
    <n v="0"/>
    <n v="354.79314299259619"/>
    <n v="354.98"/>
    <m/>
    <n v="226987.33590094288"/>
    <m/>
    <m/>
    <n v="3300.4750131245769"/>
    <m/>
    <m/>
    <n v="36.880335901734114"/>
    <m/>
    <m/>
    <n v="47.484108474539923"/>
    <n v="47.48"/>
    <n v="8.6530634792136851E-5"/>
    <n v="41.024585385679238"/>
    <m/>
    <m/>
    <m/>
    <n v="293.64812855599325"/>
    <n v="295.67"/>
    <n v="-6.8382705178299252E-3"/>
    <n v="35.704707725684692"/>
    <n v="2910"/>
    <n v="0.88845968131337505"/>
    <n v="15655.17"/>
    <n v="68.552226170507453"/>
    <m/>
    <m/>
    <n v="3044.7013676495176"/>
    <n v="1.7730115874805112"/>
    <m/>
    <m/>
    <n v="4195.0823948151192"/>
    <n v="20777.25"/>
    <m/>
    <n v="-0.79809251008602589"/>
    <n v="27.282253686999177"/>
    <m/>
    <n v="27.3125"/>
    <n v="-1.1074164943093434E-3"/>
    <n v="27.883058306726653"/>
    <m/>
    <m/>
    <n v="3766.7336448913243"/>
    <n v="2813.6393112309356"/>
    <n v="2841.576052169889"/>
    <m/>
  </r>
  <r>
    <x v="2904"/>
    <n v="17.420000000000002"/>
    <n v="20.09"/>
    <n v="562.03650000000005"/>
    <n v="500.95179999999999"/>
    <n v="505.74639999999999"/>
    <n v="27943.725293"/>
    <n v="24909.087298999999"/>
    <n v="0"/>
    <n v="340.17585610606051"/>
    <n v="340.36"/>
    <m/>
    <n v="208284.98466806719"/>
    <m/>
    <m/>
    <n v="3096.593972698729"/>
    <m/>
    <m/>
    <n v="37.638651605478536"/>
    <m/>
    <m/>
    <n v="46.687331650931313"/>
    <n v="46.68"/>
    <n v="1.5706193083353526E-4"/>
    <n v="41.710445962473052"/>
    <m/>
    <m/>
    <m/>
    <n v="281.54872570492466"/>
    <n v="283.49"/>
    <n v="-6.8477699216034082E-3"/>
    <n v="37.434457928423235"/>
    <n v="2911"/>
    <n v="0.86709805873568946"/>
    <n v="15336.6"/>
    <n v="67.152000236599491"/>
    <m/>
    <m/>
    <n v="3106.6585686695071"/>
    <n v="1.8089194419755388"/>
    <m/>
    <m/>
    <n v="3849.4778734778074"/>
    <n v="19064.2"/>
    <m/>
    <n v="-0.79807818458273583"/>
    <n v="28.4043092158219"/>
    <m/>
    <n v="28.437850000000001"/>
    <n v="-1.1794416307174815E-3"/>
    <n v="29.030101910871792"/>
    <m/>
    <m/>
    <n v="3949.2168159053758"/>
    <n v="2871.4920075855462"/>
    <n v="2958.4434545658587"/>
    <m/>
  </r>
  <r>
    <x v="2905"/>
    <n v="17.079999999999998"/>
    <n v="19.850000000000001"/>
    <n v="556.50519999999995"/>
    <n v="496.02170000000001"/>
    <n v="506.5335"/>
    <n v="28002.567072000002"/>
    <n v="24961.538967"/>
    <n v="0"/>
    <n v="336.81979158715194"/>
    <n v="337"/>
    <m/>
    <n v="204176.09527194357"/>
    <m/>
    <m/>
    <n v="3050.8521822193293"/>
    <m/>
    <m/>
    <n v="37.822876899811263"/>
    <m/>
    <m/>
    <n v="46.784501495118128"/>
    <n v="46.76"/>
    <n v="5.2398407010545434E-4"/>
    <n v="41.621075800300126"/>
    <m/>
    <m/>
    <m/>
    <n v="278.76985391642529"/>
    <n v="280.63200000000001"/>
    <n v="-6.6355443555072835E-3"/>
    <n v="37.490303769670781"/>
    <n v="2912"/>
    <n v="0.86045340050377817"/>
    <n v="15356.84"/>
    <n v="67.235371701481597"/>
    <m/>
    <m/>
    <n v="3102.5586528191971"/>
    <n v="1.8063609275518218"/>
    <m/>
    <m/>
    <n v="3773.5816950890435"/>
    <n v="18686.650000000001"/>
    <m/>
    <n v="-0.79806002172197565"/>
    <n v="28.682513293034511"/>
    <m/>
    <n v="28.716049999999999"/>
    <n v="-1.1678732613116249E-3"/>
    <n v="29.314716382545583"/>
    <m/>
    <m/>
    <n v="3955.1083753818052"/>
    <n v="2885.5467475325672"/>
    <n v="2987.4197280252647"/>
    <m/>
  </r>
  <r>
    <x v="2906"/>
    <n v="16.170000000000002"/>
    <n v="19.260000000000002"/>
    <n v="517.92439999999999"/>
    <n v="461.63400000000001"/>
    <n v="537.53840000000002"/>
    <n v="26796.804940000002"/>
    <n v="23886.720420000001"/>
    <n v="0"/>
    <n v="313.44617776389964"/>
    <n v="313.62"/>
    <m/>
    <n v="175842.41071335878"/>
    <m/>
    <m/>
    <n v="2733.5138682743973"/>
    <m/>
    <m/>
    <n v="39.130894745554066"/>
    <m/>
    <m/>
    <n v="44.766733442546588"/>
    <n v="44.76"/>
    <n v="1.5043437324813169E-4"/>
    <n v="43.408420196903045"/>
    <m/>
    <m/>
    <m/>
    <n v="259.42118453665728"/>
    <n v="261.10399999999998"/>
    <n v="-6.4450007021826794E-3"/>
    <n v="39.777400092112323"/>
    <n v="2913"/>
    <n v="0.83956386292834895"/>
    <n v="14594.03"/>
    <n v="63.880668071920823"/>
    <m/>
    <m/>
    <n v="3256.6699651697204"/>
    <n v="1.8955479159092452"/>
    <m/>
    <m/>
    <n v="3250.0308569914223"/>
    <n v="16089.45"/>
    <m/>
    <n v="-0.79800236446917561"/>
    <n v="30.666700765061201"/>
    <m/>
    <n v="30.701000000000001"/>
    <n v="-1.1172025321259937E-3"/>
    <n v="31.343539836087199"/>
    <m/>
    <m/>
    <n v="4196.3897977935212"/>
    <n v="2985.336793924213"/>
    <n v="3194.0822592153963"/>
    <m/>
  </r>
  <r>
    <x v="2907"/>
    <n v="17.670000000000002"/>
    <n v="20.5"/>
    <n v="563.80840000000001"/>
    <n v="502.53109999999998"/>
    <n v="507.88760000000002"/>
    <n v="28084.819071000002"/>
    <n v="25034.858547"/>
    <n v="0"/>
    <n v="341.20670665579496"/>
    <n v="341.39"/>
    <m/>
    <n v="206989.53067767795"/>
    <m/>
    <m/>
    <n v="3096.7355478028558"/>
    <m/>
    <m/>
    <n v="37.396578394826903"/>
    <m/>
    <m/>
    <n v="46.917345382599301"/>
    <n v="46.88"/>
    <n v="7.9661652302265296E-4"/>
    <n v="41.320424500450983"/>
    <m/>
    <m/>
    <m/>
    <n v="282.395713788009"/>
    <n v="284.214"/>
    <n v="-6.3975955160231468E-3"/>
    <n v="37.580845501362042"/>
    <n v="2914"/>
    <n v="0.86195121951219522"/>
    <n v="15461.63"/>
    <n v="67.673023295024734"/>
    <m/>
    <m/>
    <n v="3063.0643016359845"/>
    <n v="1.7826905461148632"/>
    <m/>
    <m/>
    <n v="3825.7556883591669"/>
    <n v="18938.45"/>
    <m/>
    <n v="-0.79799003147780478"/>
    <n v="27.948573262624326"/>
    <m/>
    <n v="27.97785"/>
    <n v="-1.046425560780162E-3"/>
    <n v="28.565694972880813"/>
    <m/>
    <m/>
    <n v="3964.6602414732015"/>
    <n v="2853.0239897372244"/>
    <n v="2910.9763946383223"/>
    <m/>
  </r>
  <r>
    <x v="2908"/>
    <n v="18.03"/>
    <n v="20.81"/>
    <n v="565.32439999999997"/>
    <n v="503.88240000000002"/>
    <n v="496.53719999999998"/>
    <n v="28498.28023"/>
    <n v="25403.418571999999"/>
    <n v="0"/>
    <n v="342.1158203931808"/>
    <n v="342.3"/>
    <m/>
    <n v="208093.3079425508"/>
    <m/>
    <m/>
    <n v="3109.1963594946396"/>
    <m/>
    <m/>
    <n v="37.345326896225046"/>
    <m/>
    <m/>
    <n v="47.606895761259324"/>
    <n v="47.6"/>
    <n v="1.4486893401932655E-4"/>
    <n v="40.710604640372885"/>
    <m/>
    <m/>
    <m/>
    <n v="283.14692686195372"/>
    <n v="284.96800000000002"/>
    <n v="-6.3904478329015468E-3"/>
    <n v="36.738613785981606"/>
    <n v="2915"/>
    <n v="0.8664103796251803"/>
    <n v="15663.41"/>
    <n v="68.550828304833772"/>
    <m/>
    <m/>
    <n v="3023.0901776410301"/>
    <n v="1.7592589900824409"/>
    <m/>
    <m/>
    <n v="3846.2008930788757"/>
    <n v="19038.099999999999"/>
    <m/>
    <n v="-0.79797349036516896"/>
    <n v="27.872121675850952"/>
    <m/>
    <n v="27.901450000000001"/>
    <n v="-1.0511397848157467E-3"/>
    <n v="28.487828469049319"/>
    <m/>
    <m/>
    <n v="3875.807461512316"/>
    <n v="2849.1139594270367"/>
    <n v="2903.013599459523"/>
    <m/>
  </r>
  <r>
    <x v="2909"/>
    <n v="16.05"/>
    <n v="19.43"/>
    <n v="517.39859999999999"/>
    <n v="461.16539999999998"/>
    <n v="533.86320000000001"/>
    <n v="26957.121936"/>
    <n v="24029.627279"/>
    <n v="0"/>
    <n v="313.10506033177745"/>
    <n v="313.27"/>
    <m/>
    <n v="172802.97036142892"/>
    <m/>
    <m/>
    <n v="2713.793734142359"/>
    <m/>
    <m/>
    <n v="38.927302431562012"/>
    <m/>
    <m/>
    <n v="45.031264734369387"/>
    <n v="45"/>
    <n v="6.9477187487532177E-4"/>
    <n v="42.910605977021973"/>
    <m/>
    <m/>
    <m/>
    <n v="259.13548368454639"/>
    <n v="260.75400000000002"/>
    <n v="-6.2070622711584145E-3"/>
    <n v="39.497808299542925"/>
    <n v="2916"/>
    <n v="0.82604220277920748"/>
    <n v="14705.67"/>
    <n v="64.354259112425027"/>
    <m/>
    <m/>
    <n v="3207.9371800966842"/>
    <n v="1.8666520052272104"/>
    <m/>
    <m/>
    <n v="3193.9642543148648"/>
    <n v="15805.25"/>
    <m/>
    <n v="-0.79791751131333799"/>
    <n v="30.233593026391738"/>
    <m/>
    <n v="30.262"/>
    <n v="-9.3870113040328551E-4"/>
    <n v="30.90176203591243"/>
    <m/>
    <m/>
    <n v="4166.8937487011199"/>
    <n v="2969.8045238375526"/>
    <n v="3148.9720350993048"/>
    <m/>
  </r>
  <r>
    <x v="2910"/>
    <n v="15.05"/>
    <n v="18.670000000000002"/>
    <n v="513.01210000000003"/>
    <n v="457.25560000000002"/>
    <n v="538.54409999999996"/>
    <n v="27015.776398999998"/>
    <n v="24081.911972999998"/>
    <n v="0"/>
    <n v="310.44298896589248"/>
    <n v="310.61"/>
    <m/>
    <n v="169865.21422939087"/>
    <m/>
    <m/>
    <n v="2679.256376706433"/>
    <m/>
    <m/>
    <n v="39.0912994724968"/>
    <m/>
    <m/>
    <n v="45.128145281329658"/>
    <n v="45.12"/>
    <n v="1.8052485216446534E-4"/>
    <n v="42.815655588187582"/>
    <m/>
    <m/>
    <m/>
    <n v="256.93111934224908"/>
    <n v="258.52999999999997"/>
    <n v="-6.1845072438436732E-3"/>
    <n v="39.841558848496717"/>
    <n v="2917"/>
    <n v="0.80610605249062661"/>
    <n v="14743.96"/>
    <n v="64.51678399828964"/>
    <m/>
    <m/>
    <n v="3199.5844892892678"/>
    <n v="1.861615208234122"/>
    <m/>
    <m/>
    <n v="3139.70103877884"/>
    <n v="15536"/>
    <m/>
    <n v="-0.79790801758632601"/>
    <n v="30.488495955028828"/>
    <m/>
    <n v="30.515999999999998"/>
    <n v="-9.0129915359715707E-4"/>
    <n v="31.162597205426326"/>
    <m/>
    <m/>
    <n v="4203.1583435030734"/>
    <n v="2982.3160292243015"/>
    <n v="3175.5213834762058"/>
    <m/>
  </r>
  <r>
    <x v="2911"/>
    <n v="14.98"/>
    <n v="17.86"/>
    <n v="479.78120000000001"/>
    <n v="427.63630000000001"/>
    <n v="576.17849999999999"/>
    <n v="25945.292202000001"/>
    <n v="23127.680422000001"/>
    <n v="4.1671128436782112E-7"/>
    <n v="290.31247924907069"/>
    <n v="290.47000000000003"/>
    <m/>
    <n v="147838.88699161753"/>
    <m/>
    <m/>
    <n v="2418.8585473528201"/>
    <m/>
    <m/>
    <n v="40.354242123742672"/>
    <m/>
    <m/>
    <n v="43.336798884888147"/>
    <n v="43.32"/>
    <n v="3.8778589307808531E-4"/>
    <n v="44.507317474789993"/>
    <m/>
    <m/>
    <m/>
    <n v="240.26735004758802"/>
    <n v="241.74"/>
    <n v="-6.0918753719366725E-3"/>
    <n v="42.617523731814813"/>
    <n v="2918"/>
    <n v="0.83874580067189253"/>
    <n v="14088.76"/>
    <n v="61.635312442078572"/>
    <m/>
    <m/>
    <n v="3341.769340399982"/>
    <n v="1.9437897763539147"/>
    <m/>
    <m/>
    <n v="2732.6686817740606"/>
    <n v="13518.55"/>
    <m/>
    <n v="-0.79785785592581593"/>
    <n v="32.458890412822022"/>
    <m/>
    <n v="32.488250000000001"/>
    <n v="-9.0369863498274139E-4"/>
    <n v="33.177511571485034"/>
    <m/>
    <m/>
    <n v="4496.0138516160596"/>
    <n v="3078.6672419910087"/>
    <n v="3380.747306848567"/>
    <m/>
  </r>
  <r>
    <x v="2912"/>
    <n v="15.75"/>
    <n v="18.600000000000001"/>
    <n v="511.84109999999998"/>
    <n v="456.21159999999998"/>
    <n v="560.79579999999999"/>
    <n v="26930.098770000001"/>
    <n v="24005.529141999999"/>
    <n v="4.1671128436782112E-7"/>
    <n v="309.70416405448452"/>
    <n v="309.87"/>
    <m/>
    <n v="167589.01360144018"/>
    <m/>
    <m/>
    <n v="2661.2806709223069"/>
    <m/>
    <m/>
    <n v="39.004961358440788"/>
    <m/>
    <m/>
    <n v="44.980638802442414"/>
    <n v="44.96"/>
    <n v="4.5904809702879135E-4"/>
    <n v="42.816404027881099"/>
    <m/>
    <m/>
    <m/>
    <n v="256.31500167178035"/>
    <n v="257.88"/>
    <n v="-6.0687076478193047E-3"/>
    <n v="41.477058872503612"/>
    <n v="2919"/>
    <n v="0.84677419354838701"/>
    <n v="14661.85"/>
    <n v="64.137450266179627"/>
    <m/>
    <m/>
    <n v="3205.8358309009332"/>
    <n v="1.8645452659311972"/>
    <m/>
    <m/>
    <n v="3097.7663409312649"/>
    <n v="15324.25"/>
    <m/>
    <n v="-0.79785200966238057"/>
    <n v="30.288527828487602"/>
    <m/>
    <n v="30.31625"/>
    <n v="-9.1443273862690244E-4"/>
    <n v="30.959408191742678"/>
    <m/>
    <m/>
    <n v="4375.6984190017365"/>
    <n v="2975.729204407608"/>
    <n v="3154.6937551542978"/>
    <m/>
  </r>
  <r>
    <x v="2913"/>
    <n v="16.7"/>
    <n v="19.46"/>
    <n v="547.91819999999996"/>
    <n v="488.36750000000001"/>
    <n v="520.49710000000005"/>
    <n v="27831.291045999998"/>
    <n v="24808.843241999999"/>
    <n v="4.1671128436782112E-7"/>
    <n v="331.52556602533627"/>
    <n v="331.7"/>
    <m/>
    <n v="191205.34431593568"/>
    <m/>
    <m/>
    <n v="2942.6214778642834"/>
    <m/>
    <m/>
    <n v="37.629357053094665"/>
    <m/>
    <m/>
    <n v="46.48474317180343"/>
    <n v="46.48"/>
    <n v="1.0204758613241438E-4"/>
    <n v="41.382094857311564"/>
    <m/>
    <m/>
    <m/>
    <n v="274.37337329414316"/>
    <n v="276.05599999999998"/>
    <n v="-6.0952368572203541E-3"/>
    <n v="38.494045253169503"/>
    <n v="2920"/>
    <n v="0.85817060637204512"/>
    <n v="15251.47"/>
    <n v="66.711500892508653"/>
    <m/>
    <m/>
    <n v="3076.9145199738805"/>
    <n v="1.7893937381431999"/>
    <m/>
    <m/>
    <n v="3534.3369841941608"/>
    <n v="17483.7"/>
    <m/>
    <n v="-0.79784959795728816"/>
    <n v="28.152341272153024"/>
    <m/>
    <n v="28.178650000000001"/>
    <n v="-9.3364046350619123E-4"/>
    <n v="28.776193783712635"/>
    <m/>
    <m/>
    <n v="4060.9999246339507"/>
    <n v="2870.7829164851491"/>
    <n v="2932.1997987866016"/>
    <m/>
  </r>
  <r>
    <x v="2914"/>
    <n v="14.45"/>
    <n v="17.16"/>
    <n v="482.45049999999998"/>
    <n v="430.01499999999999"/>
    <n v="565.32150000000001"/>
    <n v="25964.576839000001"/>
    <n v="23144.841821000002"/>
    <n v="4.1671128436782112E-7"/>
    <n v="291.90630110637278"/>
    <n v="292.07"/>
    <m/>
    <n v="145506.55688439001"/>
    <m/>
    <m/>
    <n v="2415.2004473598658"/>
    <m/>
    <m/>
    <n v="39.876387515524264"/>
    <m/>
    <m/>
    <n v="43.365837899071579"/>
    <n v="43.36"/>
    <n v="1.3463789371725987E-4"/>
    <n v="44.156097737034109"/>
    <m/>
    <m/>
    <m/>
    <n v="241.58297191693697"/>
    <n v="243.066"/>
    <n v="-6.1013390727746586E-3"/>
    <n v="41.806400688839084"/>
    <n v="2921"/>
    <n v="0.84207459207459201"/>
    <n v="14106.87"/>
    <n v="61.700084528828725"/>
    <m/>
    <m/>
    <n v="3307.8323501608788"/>
    <n v="1.9235027055982457"/>
    <m/>
    <m/>
    <n v="2689.6471479449065"/>
    <n v="13304.8"/>
    <m/>
    <n v="-0.79784384974258116"/>
    <n v="31.514650664405206"/>
    <m/>
    <n v="31.545100000000001"/>
    <n v="-9.6526356216319886E-4"/>
    <n v="32.213333879915481"/>
    <m/>
    <m/>
    <n v="4410.4429381220543"/>
    <n v="3042.2112152802283"/>
    <n v="3282.4002609120084"/>
    <m/>
  </r>
  <r>
    <x v="2915"/>
    <n v="14.46"/>
    <n v="17.48"/>
    <n v="499.1515"/>
    <n v="444.9006"/>
    <n v="558.65560000000005"/>
    <n v="26382.956482000001"/>
    <n v="23517.77608"/>
    <n v="4.1671128436782112E-7"/>
    <n v="302.00386410302292"/>
    <n v="302.17"/>
    <m/>
    <n v="155573.43444056829"/>
    <m/>
    <m/>
    <n v="2540.5846447520612"/>
    <m/>
    <m/>
    <n v="39.185177777177742"/>
    <m/>
    <m/>
    <n v="44.063537930712037"/>
    <n v="44.04"/>
    <n v="5.3446709155391403E-4"/>
    <n v="43.443019068375243"/>
    <m/>
    <m/>
    <m/>
    <n v="249.93853064066889"/>
    <n v="251.47800000000001"/>
    <n v="-6.1216860295180142E-3"/>
    <n v="41.310787150541486"/>
    <n v="2922"/>
    <n v="0.82723112128146459"/>
    <n v="14351.16"/>
    <n v="62.763649613368145"/>
    <m/>
    <m/>
    <n v="3250.5503049714921"/>
    <n v="1.8900140476348886"/>
    <m/>
    <m/>
    <n v="2875.7623981895199"/>
    <n v="14225"/>
    <m/>
    <n v="-0.7978374412520548"/>
    <n v="30.422307808440216"/>
    <m/>
    <n v="30.450949999999999"/>
    <n v="-9.4060091917602673E-4"/>
    <n v="31.097084825738101"/>
    <m/>
    <m/>
    <n v="4358.1572786535062"/>
    <n v="2989.478103052094"/>
    <n v="3168.6275742461662"/>
    <m/>
  </r>
  <r>
    <x v="2916"/>
    <n v="15.29"/>
    <n v="17.989999999999998"/>
    <n v="508.7577"/>
    <n v="453.46210000000002"/>
    <n v="542.2758"/>
    <n v="26828.466046000001"/>
    <n v="23914.874051999999"/>
    <n v="5.5561859602093477E-7"/>
    <n v="307.79342984684928"/>
    <n v="307.95999999999998"/>
    <m/>
    <n v="161539.38782337491"/>
    <n v="1612.5"/>
    <m/>
    <n v="2613.8445351545251"/>
    <m/>
    <m/>
    <n v="38.805115211239766"/>
    <m/>
    <m/>
    <n v="44.804328830695617"/>
    <n v="44.8"/>
    <n v="9.6625685169993147E-5"/>
    <n v="42.704815458110431"/>
    <n v="42.72"/>
    <m/>
    <n v="-3.5544339629134392E-4"/>
    <n v="254.72626933312739"/>
    <n v="256.27800000000002"/>
    <n v="-6.0548727041440653E-3"/>
    <n v="40.091808796865202"/>
    <n v="2923"/>
    <n v="0.84991662034463589"/>
    <n v="14596.19"/>
    <n v="63.820316680979218"/>
    <m/>
    <m/>
    <n v="3195.0507954386626"/>
    <n v="1.8572159106157995"/>
    <m/>
    <m/>
    <n v="2986.1406736610274"/>
    <n v="14770"/>
    <m/>
    <n v="-0.79782392189160278"/>
    <n v="29.832703552973307"/>
    <m/>
    <n v="29.866150000000001"/>
    <n v="-1.1198780903026728E-3"/>
    <n v="30.49531835974831"/>
    <n v="30.52"/>
    <n v="-8.0870380903308448E-4"/>
    <n v="4229.5589209113514"/>
    <n v="2960.4827332946265"/>
    <n v="3107.2174960387856"/>
    <m/>
  </r>
  <r>
    <x v="2917"/>
    <n v="15.43"/>
    <n v="18.14"/>
    <n v="495.92340000000002"/>
    <n v="442.02249999999998"/>
    <n v="551.51440000000002"/>
    <n v="26366.444222999999"/>
    <n v="23503.014866000001"/>
    <n v="5.5561859602093477E-7"/>
    <n v="300.02148817121946"/>
    <n v="300.19"/>
    <m/>
    <n v="153382.15123846687"/>
    <n v="1532.5"/>
    <m/>
    <n v="2514.9102702578439"/>
    <m/>
    <m/>
    <n v="39.293565571334696"/>
    <m/>
    <m/>
    <n v="44.031665097241962"/>
    <n v="44"/>
    <n v="7.1966130095368896E-4"/>
    <n v="43.438690275946897"/>
    <n v="43.46"/>
    <m/>
    <n v="-4.9032959164985179E-4"/>
    <n v="248.29308416175579"/>
    <n v="249.78"/>
    <n v="-5.9529019066547617E-3"/>
    <n v="40.772216416579766"/>
    <n v="2924"/>
    <n v="0.85060639470782795"/>
    <n v="14343.55"/>
    <n v="62.710777683616712"/>
    <m/>
    <m/>
    <n v="3250.3527360793109"/>
    <n v="1.8891826658682174"/>
    <m/>
    <m/>
    <n v="2835.3809105784571"/>
    <n v="14022.2"/>
    <m/>
    <n v="-0.79779343394200219"/>
    <n v="30.583875986899908"/>
    <m/>
    <n v="30.617249999999999"/>
    <n v="-1.0900395398047991E-3"/>
    <n v="31.263492269466145"/>
    <n v="31.29"/>
    <n v="-8.4716300843257208E-4"/>
    <n v="4301.3397710196859"/>
    <n v="2997.7471209729229"/>
    <n v="3185.4556659416317"/>
    <m/>
  </r>
  <r>
    <x v="2918"/>
    <n v="14.33"/>
    <n v="17.489999999999998"/>
    <n v="482.14800000000002"/>
    <n v="429.7441"/>
    <n v="568.12480000000005"/>
    <n v="25946.740989999998"/>
    <n v="23128.878879"/>
    <n v="5.5561859602093477E-7"/>
    <n v="291.68059680286899"/>
    <n v="291.83999999999997"/>
    <m/>
    <n v="144854.45452185473"/>
    <n v="1447.5"/>
    <m/>
    <n v="2410.0992552744888"/>
    <m/>
    <m/>
    <n v="39.838272500605335"/>
    <m/>
    <m/>
    <n v="43.329708863515449"/>
    <n v="43.32"/>
    <n v="2.2411965640456444E-4"/>
    <n v="44.128567371895862"/>
    <n v="44.15"/>
    <m/>
    <n v="-4.8545024018431526E-4"/>
    <n v="241.38911133639328"/>
    <n v="242.82"/>
    <n v="-5.89279574831858E-3"/>
    <n v="41.997481725317463"/>
    <n v="2925"/>
    <n v="0.81932532875929109"/>
    <n v="14116.11"/>
    <n v="61.711578730109302"/>
    <m/>
    <m/>
    <n v="3301.8922940195607"/>
    <n v="1.9189567644663421"/>
    <m/>
    <m/>
    <n v="2677.769544309675"/>
    <n v="13240.9"/>
    <m/>
    <n v="-0.79776529206400815"/>
    <n v="31.43196388278098"/>
    <m/>
    <n v="31.466449999999998"/>
    <n v="-1.0959646613779572E-3"/>
    <n v="32.130751825944827"/>
    <n v="32.159999999999997"/>
    <n v="-9.0945814848164552E-4"/>
    <n v="4430.601382620006"/>
    <n v="3039.3033810183656"/>
    <n v="3273.7880406317472"/>
    <m/>
  </r>
  <r>
    <x v="2919"/>
    <n v="14.61"/>
    <n v="17.809999999999999"/>
    <n v="487.64409999999998"/>
    <n v="434.64260000000002"/>
    <n v="563.14160000000004"/>
    <n v="26219.363946000001"/>
    <n v="23371.881646999998"/>
    <n v="5.5561859602093477E-7"/>
    <n v="294.99832808031891"/>
    <n v="295.16000000000003"/>
    <m/>
    <n v="148150.12805698276"/>
    <n v="1480"/>
    <m/>
    <n v="2451.2835446548629"/>
    <m/>
    <m/>
    <n v="39.610190381030861"/>
    <m/>
    <m/>
    <n v="43.78390739673636"/>
    <n v="43.76"/>
    <n v="5.463299071379879E-4"/>
    <n v="43.663341357941057"/>
    <n v="43.68"/>
    <m/>
    <n v="-3.8137916801606053E-4"/>
    <n v="244.13359665474948"/>
    <n v="245.572"/>
    <n v="-5.8573589222327138E-3"/>
    <n v="41.626428470418354"/>
    <n v="2926"/>
    <n v="0.82032565974171812"/>
    <n v="14245.11"/>
    <n v="62.270667071063642"/>
    <m/>
    <m/>
    <n v="3271.7179679532064"/>
    <n v="1.9012401435239992"/>
    <m/>
    <m/>
    <n v="2738.7231333935792"/>
    <n v="13540.75"/>
    <m/>
    <n v="-0.79774213884802692"/>
    <n v="31.072234849386057"/>
    <m/>
    <n v="31.1066"/>
    <n v="-1.1047543162525653E-3"/>
    <n v="31.763347622353184"/>
    <n v="31.79"/>
    <n v="-8.3838872748709381E-4"/>
    <n v="4391.4564387651799"/>
    <n v="3021.9027581082737"/>
    <n v="3236.3205565194526"/>
    <m/>
  </r>
  <r>
    <x v="2920"/>
    <n v="15.07"/>
    <n v="18.399999999999999"/>
    <n v="499.94290000000001"/>
    <n v="445.6044"/>
    <n v="554.97810000000004"/>
    <n v="26591.91188"/>
    <n v="23703.957046"/>
    <n v="5.5561859602093477E-7"/>
    <n v="302.43106292354173"/>
    <n v="302.60000000000002"/>
    <m/>
    <n v="155615.94943679302"/>
    <n v="1555"/>
    <m/>
    <n v="2543.9921677231741"/>
    <m/>
    <m/>
    <n v="39.109682752963728"/>
    <m/>
    <m/>
    <n v="44.404945136220903"/>
    <n v="44.4"/>
    <n v="1.1137694191232228E-4"/>
    <n v="43.041390125915925"/>
    <n v="43.06"/>
    <m/>
    <n v="-4.3218472094930238E-4"/>
    <n v="250.28350964217685"/>
    <n v="251.768"/>
    <n v="-5.8962630589397547E-3"/>
    <n v="41.020355819842543"/>
    <n v="2927"/>
    <n v="0.81902173913043486"/>
    <n v="14485.26"/>
    <n v="63.315507723676667"/>
    <m/>
    <m/>
    <n v="3216.5619831974582"/>
    <n v="1.8690110561765612"/>
    <m/>
    <m/>
    <n v="2876.7688137677728"/>
    <n v="14222.9"/>
    <m/>
    <n v="-0.79773683188605893"/>
    <n v="30.287174262096674"/>
    <m/>
    <n v="30.321899999999999"/>
    <n v="-1.1452362122204018E-3"/>
    <n v="30.961139714918179"/>
    <n v="30.99"/>
    <n v="-9.3127735017162205E-4"/>
    <n v="4327.5176926000595"/>
    <n v="2983.7185088744041"/>
    <n v="3154.5527747981432"/>
    <m/>
  </r>
  <r>
    <x v="2921"/>
    <n v="14.15"/>
    <n v="17.420000000000002"/>
    <n v="478.35500000000002"/>
    <n v="426.3621"/>
    <n v="582.52179999999998"/>
    <n v="25805.529901999998"/>
    <n v="23002.938805000002"/>
    <n v="3.0560339647767165E-6"/>
    <n v="289.35070124272369"/>
    <n v="289.51"/>
    <m/>
    <n v="142158.209162668"/>
    <n v="1420"/>
    <m/>
    <n v="2379.1399155144295"/>
    <m/>
    <m/>
    <n v="39.950989540748573"/>
    <m/>
    <m/>
    <n v="43.088640029191012"/>
    <n v="43.08"/>
    <n v="2.0055778066430108E-4"/>
    <n v="44.309780870037194"/>
    <n v="44.33"/>
    <m/>
    <n v="-4.5610489426584078E-4"/>
    <n v="239.45498224679494"/>
    <n v="240.83"/>
    <n v="-5.7094953004404037E-3"/>
    <n v="43.047890397419479"/>
    <n v="2928"/>
    <n v="0.81228473019517788"/>
    <n v="13993.71"/>
    <n v="61.152600844654707"/>
    <m/>
    <m/>
    <n v="3325.714393498738"/>
    <n v="1.9318855040488354"/>
    <m/>
    <m/>
    <n v="2628.0511270703946"/>
    <n v="12989.85"/>
    <m/>
    <n v="-0.79768425908918161"/>
    <n v="31.590634903720488"/>
    <m/>
    <n v="31.624649999999999"/>
    <n v="-1.0755880706825316E-3"/>
    <n v="32.294588497765019"/>
    <n v="32.32"/>
    <n v="-7.8624697509221964E-4"/>
    <n v="4541.4161725488448"/>
    <n v="3047.9026816331334"/>
    <n v="3290.3143796376012"/>
    <m/>
  </r>
  <r>
    <x v="2922"/>
    <n v="14.54"/>
    <n v="17.47"/>
    <n v="486.39670000000001"/>
    <n v="433.52839999999998"/>
    <n v="567.49459999999999"/>
    <n v="26120.608026000002"/>
    <n v="23283.727797"/>
    <n v="3.0560339647767165E-6"/>
    <n v="294.20784669032054"/>
    <n v="294.36"/>
    <m/>
    <n v="146930.81009182308"/>
    <n v="1467.5"/>
    <m/>
    <n v="2439.0994509562215"/>
    <m/>
    <m/>
    <n v="39.614210070206305"/>
    <m/>
    <m/>
    <n v="43.613676491644149"/>
    <n v="43.6"/>
    <n v="3.1368100101247798E-4"/>
    <n v="43.76742146706821"/>
    <n v="43.78"/>
    <m/>
    <n v="-2.8731230999978763E-4"/>
    <n v="243.4727406470067"/>
    <n v="244.85400000000001"/>
    <n v="-5.6411549453687648E-3"/>
    <n v="41.934692379284883"/>
    <n v="2929"/>
    <n v="0.83228391528334289"/>
    <n v="14179.79"/>
    <n v="61.960933193486476"/>
    <m/>
    <m/>
    <n v="3281.4910292627878"/>
    <n v="1.9060157471579673"/>
    <m/>
    <m/>
    <n v="2716.3042267289679"/>
    <n v="13424.3"/>
    <m/>
    <n v="-0.79765766358551526"/>
    <n v="31.058212466539274"/>
    <m/>
    <n v="31.091349999999998"/>
    <n v="-1.0658119850287529E-3"/>
    <n v="31.750703266812359"/>
    <n v="31.78"/>
    <n v="-9.2186070445698931E-4"/>
    <n v="4423.9773053678209"/>
    <n v="3022.2094243900856"/>
    <n v="3234.8600588732934"/>
    <m/>
  </r>
  <r>
    <x v="2923"/>
    <n v="15.51"/>
    <n v="18.309999999999999"/>
    <n v="502.58690000000001"/>
    <n v="447.95749999999998"/>
    <n v="546.58510000000001"/>
    <n v="26538.803409"/>
    <n v="23656.433088999998"/>
    <n v="3.0560339647767165E-6"/>
    <n v="303.99343611538961"/>
    <n v="304.16000000000003"/>
    <m/>
    <n v="156704.78365262135"/>
    <n v="1565"/>
    <m/>
    <n v="2560.8454980049473"/>
    <m/>
    <m/>
    <n v="38.953957472692601"/>
    <m/>
    <m/>
    <n v="44.310858397065395"/>
    <n v="44.28"/>
    <n v="6.9689243598447526E-4"/>
    <n v="43.065370080256699"/>
    <n v="43.08"/>
    <m/>
    <n v="-3.3959887983514569E-4"/>
    <n v="251.56899229535207"/>
    <n v="252.982"/>
    <n v="-5.5854080711194021E-3"/>
    <n v="40.386996281263727"/>
    <n v="2930"/>
    <n v="0.8470780993992354"/>
    <n v="14462.02"/>
    <n v="63.189249428414549"/>
    <m/>
    <m/>
    <n v="3216.1772825014577"/>
    <n v="1.8679019363496694"/>
    <m/>
    <m/>
    <n v="2897.0197824806428"/>
    <n v="14315.85"/>
    <m/>
    <n v="-0.79763550313249698"/>
    <n v="30.023105423294567"/>
    <m/>
    <n v="30.055499999999999"/>
    <n v="-1.0778252468077731E-3"/>
    <n v="30.692905041108855"/>
    <n v="30.72"/>
    <n v="-8.8199735973781834E-4"/>
    <n v="4260.7002661249098"/>
    <n v="2971.8380647404156"/>
    <n v="3127.0487534268464"/>
    <m/>
  </r>
  <r>
    <x v="2924"/>
    <n v="15.05"/>
    <n v="17.809999999999999"/>
    <n v="483.64229999999998"/>
    <n v="431.07069999999999"/>
    <n v="562.49570000000006"/>
    <n v="26089.723447"/>
    <n v="23256.055252999999"/>
    <n v="3.0560339647767165E-6"/>
    <n v="292.52752042864518"/>
    <n v="292.69"/>
    <m/>
    <n v="144883.97392401079"/>
    <n v="1447.5"/>
    <m/>
    <n v="2416.0167883799832"/>
    <m/>
    <m/>
    <n v="39.687154513230915"/>
    <m/>
    <m/>
    <n v="43.559984022266079"/>
    <n v="43.56"/>
    <n v="-3.6679829940045039E-7"/>
    <n v="43.792752240228033"/>
    <n v="43.81"/>
    <m/>
    <n v="-3.9369458507121369E-4"/>
    <n v="242.0785498278579"/>
    <n v="243.43600000000001"/>
    <n v="-5.5762096491156488E-3"/>
    <n v="41.559949420152634"/>
    <n v="2931"/>
    <n v="0.84503088152723205"/>
    <n v="14144.08"/>
    <n v="61.79524110739073"/>
    <m/>
    <m/>
    <n v="3286.883269991346"/>
    <n v="1.9087858308823458"/>
    <m/>
    <m/>
    <n v="2678.5097178504725"/>
    <n v="13234.9"/>
    <m/>
    <n v="-0.79761768371121256"/>
    <n v="31.153445171929594"/>
    <m/>
    <n v="31.1877"/>
    <n v="-1.098344157164699E-3"/>
    <n v="31.84886481721697"/>
    <n v="31.88"/>
    <n v="-9.7663685015769719E-4"/>
    <n v="4384.4431093958392"/>
    <n v="3027.7744320672596"/>
    <n v="3244.7789965873521"/>
    <m/>
  </r>
  <r>
    <x v="2925"/>
    <n v="14.33"/>
    <n v="17.45"/>
    <n v="473.38780000000003"/>
    <n v="421.92950000000002"/>
    <n v="573.67790000000002"/>
    <n v="25790.614420999998"/>
    <n v="22989.362112999999"/>
    <n v="3.0560339647767165E-6"/>
    <n v="286.31817920998662"/>
    <n v="286.47000000000003"/>
    <m/>
    <n v="138733.36435612178"/>
    <n v="1385"/>
    <m/>
    <n v="2339.1439968142649"/>
    <m/>
    <m/>
    <n v="40.106909581909342"/>
    <m/>
    <m/>
    <n v="43.059534952421991"/>
    <n v="43.04"/>
    <n v="4.5387900608728771E-4"/>
    <n v="44.293450833799575"/>
    <n v="44.31"/>
    <m/>
    <n v="-3.7348603476472508E-4"/>
    <n v="236.93826375412746"/>
    <n v="238.25"/>
    <n v="-5.5057135188774087E-3"/>
    <n v="42.383416394124943"/>
    <n v="2932"/>
    <n v="0.82120343839541554"/>
    <n v="13951.79"/>
    <n v="60.950369910096043"/>
    <m/>
    <m/>
    <n v="3331.5687344391313"/>
    <n v="1.9345525382033781"/>
    <m/>
    <m/>
    <n v="2564.8233893482829"/>
    <n v="12671.2"/>
    <m/>
    <n v="-0.79758638571340656"/>
    <n v="31.812597216585409"/>
    <m/>
    <n v="31.847049999999999"/>
    <n v="-1.0818202444053959E-3"/>
    <n v="32.523141988593991"/>
    <n v="32.549999999999997"/>
    <n v="-8.2513091877134404E-4"/>
    <n v="4471.3162685363359"/>
    <n v="3059.7979842786294"/>
    <n v="3313.4328067278734"/>
    <m/>
  </r>
  <r>
    <x v="2926"/>
    <n v="16.52"/>
    <n v="18.850000000000001"/>
    <n v="506.20339999999999"/>
    <n v="451.17410000000001"/>
    <n v="546.93259999999998"/>
    <n v="26414.181984999999"/>
    <n v="23544.990001999999"/>
    <n v="3.7506470229597966E-6"/>
    <n v="306.14357603776517"/>
    <n v="306.31"/>
    <m/>
    <n v="157945.37710140436"/>
    <n v="1577.5"/>
    <m/>
    <n v="2582.2643580309036"/>
    <m/>
    <m/>
    <n v="38.71394993241946"/>
    <m/>
    <m/>
    <n v="44.097405962704237"/>
    <n v="44.08"/>
    <n v="3.9487211216515661E-4"/>
    <n v="43.218616798034205"/>
    <n v="43.24"/>
    <m/>
    <n v="-4.9452363473168059E-4"/>
    <n v="253.33896425488825"/>
    <n v="254.75399999999999"/>
    <n v="-5.5545182611921318E-3"/>
    <n v="40.399665059884512"/>
    <n v="2933"/>
    <n v="0.87639257294429695"/>
    <n v="14376.63"/>
    <n v="62.79163257679437"/>
    <m/>
    <m/>
    <n v="3230.1205574568862"/>
    <n v="1.8751109530534651"/>
    <m/>
    <m/>
    <n v="2920.0720816676212"/>
    <n v="14426.75"/>
    <m/>
    <n v="-0.79759321526555726"/>
    <n v="29.603479099869865"/>
    <m/>
    <n v="29.63965"/>
    <n v="-1.2203551705277649E-3"/>
    <n v="30.265830661174103"/>
    <n v="30.29"/>
    <n v="-7.9793129171001898E-4"/>
    <n v="4262.0367821674781"/>
    <n v="2953.527639040833"/>
    <n v="3083.3426826167229"/>
    <m/>
  </r>
  <r>
    <x v="2927"/>
    <n v="15.29"/>
    <n v="18.02"/>
    <n v="487.95979999999997"/>
    <n v="434.91210000000001"/>
    <n v="559.89080000000001"/>
    <n v="26103.989095000001"/>
    <n v="23268.402935999999"/>
    <n v="3.7506470229597966E-6"/>
    <n v="295.10294790163499"/>
    <n v="295.26"/>
    <m/>
    <n v="146553.41865813138"/>
    <n v="1465"/>
    <m/>
    <n v="2442.6292544209159"/>
    <m/>
    <m/>
    <n v="39.410621838796501"/>
    <m/>
    <m/>
    <n v="43.578488883744399"/>
    <n v="43.56"/>
    <n v="4.2444636695115889E-4"/>
    <n v="43.724860084866556"/>
    <n v="43.74"/>
    <m/>
    <n v="-3.4613431946606266E-4"/>
    <n v="244.2006564407597"/>
    <n v="245.536"/>
    <n v="-5.4384838037611072E-3"/>
    <n v="41.354171377836451"/>
    <n v="2934"/>
    <n v="0.84850166481687017"/>
    <n v="14146"/>
    <n v="61.779504507701915"/>
    <m/>
    <m/>
    <n v="3281.9381742534706"/>
    <n v="1.9050108944915436"/>
    <m/>
    <m/>
    <n v="2709.4801603429678"/>
    <n v="13383"/>
    <m/>
    <n v="-0.79754313977860214"/>
    <n v="30.669070586358199"/>
    <m/>
    <n v="30.701499999999999"/>
    <n v="-1.0562810820904378E-3"/>
    <n v="31.355682100005456"/>
    <n v="31.38"/>
    <n v="-7.7494901193575494E-4"/>
    <n v="4362.7341773041007"/>
    <n v="3006.6774657678848"/>
    <n v="3194.3290873375427"/>
    <m/>
  </r>
  <r>
    <x v="2928"/>
    <n v="16.059999999999999"/>
    <n v="18.45"/>
    <n v="501.79930000000002"/>
    <n v="447.24540000000002"/>
    <n v="548.42349999999999"/>
    <n v="26439.569245999999"/>
    <n v="23567.442902999999"/>
    <n v="3.7506470229597966E-6"/>
    <n v="303.46524838186161"/>
    <n v="303.63"/>
    <m/>
    <n v="154858.96466709924"/>
    <n v="1547.5"/>
    <m/>
    <n v="2546.5074841692749"/>
    <m/>
    <m/>
    <n v="38.850804580684319"/>
    <m/>
    <m/>
    <n v="44.137636421428333"/>
    <n v="44.12"/>
    <n v="3.9973756637201596E-4"/>
    <n v="43.161484059869636"/>
    <n v="43.18"/>
    <m/>
    <n v="-4.2880824757673963E-4"/>
    <n v="251.11850967899642"/>
    <n v="252.46600000000001"/>
    <n v="-5.3373140185355439E-3"/>
    <n v="40.504575558745444"/>
    <n v="2935"/>
    <n v="0.87046070460704605"/>
    <n v="14344.42"/>
    <n v="62.641168125424578"/>
    <m/>
    <m/>
    <n v="3235.9038060550133"/>
    <n v="1.8781120552605295"/>
    <m/>
    <m/>
    <n v="2863.0553336622074"/>
    <n v="14140.2"/>
    <m/>
    <n v="-0.79752370308325149"/>
    <n v="29.797964748387344"/>
    <m/>
    <n v="29.8306"/>
    <n v="-1.0940192826378592E-3"/>
    <n v="30.46548057501413"/>
    <n v="30.49"/>
    <n v="-8.0417923863129737E-4"/>
    <n v="4273.1045077121826"/>
    <n v="2963.9684229672225"/>
    <n v="3103.5992848629426"/>
    <m/>
  </r>
  <r>
    <x v="2929"/>
    <n v="18.37"/>
    <n v="20.170000000000002"/>
    <n v="543.67840000000001"/>
    <n v="484.56979999999999"/>
    <n v="498.05349999999999"/>
    <n v="27669.523342"/>
    <n v="24663.698881"/>
    <n v="3.7506470229597966E-6"/>
    <n v="328.783794064598"/>
    <n v="328.96"/>
    <m/>
    <n v="180698.66140243044"/>
    <n v="1805"/>
    <m/>
    <n v="2865.2542118269125"/>
    <m/>
    <m/>
    <n v="37.228708831263745"/>
    <m/>
    <m/>
    <n v="46.189768487253012"/>
    <n v="46.16"/>
    <n v="6.4489790409472114E-4"/>
    <n v="41.152429872861703"/>
    <n v="41.17"/>
    <m/>
    <n v="-4.2677015152536857E-4"/>
    <n v="272.06751707225771"/>
    <n v="273.49"/>
    <n v="-5.2012246434688381E-3"/>
    <n v="36.782061280685063"/>
    <n v="2936"/>
    <n v="0.91075855230540403"/>
    <n v="15133.38"/>
    <n v="66.081345994296896"/>
    <m/>
    <m/>
    <n v="3057.9252843144923"/>
    <n v="1.7746454368957534"/>
    <m/>
    <m/>
    <n v="3340.8093633176536"/>
    <n v="16497.150000000001"/>
    <m/>
    <n v="-0.79749172655169809"/>
    <n v="27.309934542858496"/>
    <m/>
    <n v="27.337050000000001"/>
    <n v="-9.9189404641342183E-4"/>
    <n v="27.92208751908116"/>
    <n v="27.95"/>
    <n v="-9.9865763573669941E-4"/>
    <n v="3880.3910346742382"/>
    <n v="2840.2170455581104"/>
    <n v="2844.459144527867"/>
    <m/>
  </r>
  <r>
    <x v="2930"/>
    <n v="20.079999999999998"/>
    <n v="21.58"/>
    <n v="579.72699999999998"/>
    <n v="516.69740000000002"/>
    <n v="462.5573"/>
    <n v="28673.544108999999"/>
    <n v="25558.557314000001"/>
    <n v="3.7506470229597966E-6"/>
    <n v="350.57525727849134"/>
    <n v="350.76"/>
    <m/>
    <n v="204651.28385614752"/>
    <n v="2045"/>
    <m/>
    <n v="3150.179054828579"/>
    <m/>
    <m/>
    <n v="35.993616385359864"/>
    <m/>
    <m/>
    <n v="47.864650704347603"/>
    <n v="47.84"/>
    <n v="5.1527392030936703E-4"/>
    <n v="39.65800243944765"/>
    <n v="39.67"/>
    <m/>
    <n v="-3.0243409509334018E-4"/>
    <n v="290.09759731605334"/>
    <n v="291.60399999999998"/>
    <n v="-5.1659191367287027E-3"/>
    <n v="34.158409778631906"/>
    <n v="2937"/>
    <n v="0.93049119555143656"/>
    <n v="15782.62"/>
    <n v="68.910933190562318"/>
    <m/>
    <m/>
    <n v="2926.7366528528928"/>
    <n v="1.6983500275428098"/>
    <m/>
    <m/>
    <n v="3783.6817559010738"/>
    <n v="18682.5"/>
    <m/>
    <n v="-0.79747454805828588"/>
    <n v="25.49806317629271"/>
    <m/>
    <n v="25.521899999999999"/>
    <n v="-9.3397528033922761E-4"/>
    <n v="26.069950779764167"/>
    <n v="26.09"/>
    <n v="-7.6846378826500583E-4"/>
    <n v="3603.6041061498499"/>
    <n v="2745.9905540191294"/>
    <n v="2655.744152580588"/>
    <m/>
  </r>
  <r>
    <x v="2931"/>
    <n v="18.16"/>
    <n v="19.98"/>
    <n v="520.80039999999997"/>
    <n v="464.17169999999999"/>
    <n v="508.48660000000001"/>
    <n v="26848.136850999999"/>
    <n v="23931.167901000001"/>
    <n v="4.0285486480051702E-6"/>
    <n v="314.91784704488231"/>
    <n v="315.08999999999997"/>
    <m/>
    <n v="163022.83717551178"/>
    <n v="1627.5"/>
    <m/>
    <n v="2669.747522589947"/>
    <m/>
    <m/>
    <n v="37.82015745076928"/>
    <m/>
    <m/>
    <n v="44.814226159235353"/>
    <n v="44.8"/>
    <n v="3.1754819721774297E-4"/>
    <n v="42.178974839571708"/>
    <n v="42.2"/>
    <m/>
    <n v="-4.982265504335226E-4"/>
    <n v="260.58477230048993"/>
    <n v="261.96600000000001"/>
    <n v="-5.2725456719958652E-3"/>
    <n v="37.542892552773274"/>
    <n v="2938"/>
    <n v="0.90890890890890885"/>
    <n v="14635.43"/>
    <n v="63.887042207408463"/>
    <m/>
    <m/>
    <n v="3139.4721188773115"/>
    <n v="1.8212798158572947"/>
    <m/>
    <m/>
    <n v="3014.1045895710427"/>
    <n v="14883"/>
    <m/>
    <n v="-0.7974800383275521"/>
    <n v="28.086184803719267"/>
    <m/>
    <n v="28.1158"/>
    <n v="-1.0533293123700105E-3"/>
    <n v="28.717269790048828"/>
    <n v="28.74"/>
    <n v="-7.9089109085495046E-4"/>
    <n v="3960.6563255338679"/>
    <n v="2885.3392779273604"/>
    <n v="2925.3092889865597"/>
    <m/>
  </r>
  <r>
    <x v="2932"/>
    <n v="18.84"/>
    <n v="20.43"/>
    <n v="540.09410000000003"/>
    <n v="481.36559999999997"/>
    <n v="484.62900000000002"/>
    <n v="27319.669881000002"/>
    <n v="24351.373884000001"/>
    <n v="4.0285486480051702E-6"/>
    <n v="326.57640794620943"/>
    <n v="326.75"/>
    <m/>
    <n v="175093.04740147092"/>
    <n v="1750"/>
    <m/>
    <n v="2818.0601291007551"/>
    <m/>
    <m/>
    <n v="37.11872207184193"/>
    <m/>
    <m/>
    <n v="45.600185160041327"/>
    <n v="45.6"/>
    <n v="4.0605272220162192E-6"/>
    <n v="41.436990962499145"/>
    <n v="41.45"/>
    <m/>
    <n v="-3.1384891437535867E-4"/>
    <n v="270.2296086140671"/>
    <n v="271.654"/>
    <n v="-5.2434029535103344E-3"/>
    <n v="35.779119953854007"/>
    <n v="2939"/>
    <n v="0.92217327459618215"/>
    <n v="14876.17"/>
    <n v="64.932857578418563"/>
    <m/>
    <m/>
    <n v="3087.8305533135717"/>
    <n v="1.7911515512345377"/>
    <m/>
    <m/>
    <n v="3237.2930918444022"/>
    <n v="15983.55"/>
    <m/>
    <n v="-0.79746094629513453"/>
    <n v="27.044553538522788"/>
    <m/>
    <n v="27.07255"/>
    <n v="-1.0341272424360115E-3"/>
    <n v="27.652610074331097"/>
    <n v="27.68"/>
    <n v="-9.8952043601530093E-4"/>
    <n v="3774.5838994177061"/>
    <n v="2831.826040908677"/>
    <n v="2816.8184548959657"/>
    <m/>
  </r>
  <r>
    <x v="2933"/>
    <n v="16.850000000000001"/>
    <n v="19.22"/>
    <n v="518.23009999999999"/>
    <n v="461.87709999999998"/>
    <n v="515.78740000000005"/>
    <n v="26743.172301999999"/>
    <n v="23837.414959000002"/>
    <n v="4.0285486480051702E-6"/>
    <n v="313.34835509512453"/>
    <n v="313.51"/>
    <m/>
    <n v="160908.83639974476"/>
    <n v="1607.5"/>
    <m/>
    <n v="2646.8973684124717"/>
    <m/>
    <m/>
    <n v="37.869128092739551"/>
    <m/>
    <m/>
    <n v="44.636845117539487"/>
    <n v="44.6"/>
    <n v="8.2612371164758613E-4"/>
    <n v="42.31016360524297"/>
    <n v="42.33"/>
    <m/>
    <n v="-4.6861315277646476E-4"/>
    <n v="259.28167167250803"/>
    <n v="260.63200000000001"/>
    <n v="-5.1809767315293964E-3"/>
    <n v="38.077026125235498"/>
    <n v="2940"/>
    <n v="0.87669094693028105"/>
    <n v="14558.01"/>
    <n v="63.539162256887764"/>
    <m/>
    <m/>
    <n v="3153.8706811719007"/>
    <n v="1.8292858903621037"/>
    <m/>
    <m/>
    <n v="2975.0636470118066"/>
    <n v="14686.8"/>
    <m/>
    <n v="-0.79743282083150813"/>
    <n v="28.138164924819844"/>
    <m/>
    <n v="28.1646"/>
    <n v="-9.3859224630055138E-4"/>
    <n v="28.771201492354777"/>
    <n v="28.8"/>
    <n v="-9.9994818212578718E-4"/>
    <n v="4017.0057266749427"/>
    <n v="2889.0752993050096"/>
    <n v="2930.7232650093206"/>
    <m/>
  </r>
  <r>
    <x v="2934"/>
    <n v="16.989999999999998"/>
    <n v="19.64"/>
    <n v="530.02840000000003"/>
    <n v="472.39060000000001"/>
    <n v="495.6096"/>
    <n v="27350.969140000001"/>
    <n v="24379.076102999999"/>
    <n v="4.0285486480051702E-6"/>
    <n v="320.47439464781172"/>
    <n v="320.64999999999998"/>
    <m/>
    <n v="168227.29949267235"/>
    <n v="1680"/>
    <m/>
    <n v="2737.2463161252649"/>
    <m/>
    <m/>
    <n v="37.437154738729411"/>
    <m/>
    <m/>
    <n v="45.650201501587766"/>
    <n v="45.64"/>
    <n v="2.2352106896939006E-4"/>
    <n v="41.347380670267434"/>
    <n v="41.36"/>
    <m/>
    <n v="-3.0510951964612953E-4"/>
    <n v="265.17595479214657"/>
    <n v="266.53800000000001"/>
    <n v="-5.1101351696697384E-3"/>
    <n v="36.585082696970623"/>
    <n v="2941"/>
    <n v="0.8650712830957229"/>
    <n v="14941.8"/>
    <n v="65.209140823539471"/>
    <m/>
    <m/>
    <n v="3070.7257988200577"/>
    <n v="1.7808919456808674"/>
    <m/>
    <m/>
    <n v="3110.3988898289326"/>
    <n v="15353.45"/>
    <m/>
    <n v="-0.79741368292931347"/>
    <n v="27.496387860972593"/>
    <m/>
    <n v="27.520849999999999"/>
    <n v="-8.8885841198238502E-4"/>
    <n v="28.115368966198176"/>
    <n v="28.14"/>
    <n v="-8.7530326232498901E-4"/>
    <n v="3859.6104176110584"/>
    <n v="2856.1196013556846"/>
    <n v="2863.8791414855637"/>
    <m/>
  </r>
  <r>
    <x v="2935"/>
    <n v="15.47"/>
    <n v="18.940000000000001"/>
    <n v="508.85230000000001"/>
    <n v="453.5154"/>
    <n v="513.3587"/>
    <n v="27045.011265000001"/>
    <n v="24106.26469"/>
    <n v="4.0285486480051702E-6"/>
    <n v="307.6630544315679"/>
    <n v="307.83"/>
    <m/>
    <n v="154777.28876873519"/>
    <n v="1545"/>
    <m/>
    <n v="2573.164381681217"/>
    <m/>
    <m/>
    <n v="38.184094669718647"/>
    <m/>
    <m/>
    <n v="45.138441104091179"/>
    <n v="45.12"/>
    <n v="4.0871241336848385E-4"/>
    <n v="41.808696093255804"/>
    <n v="41.82"/>
    <m/>
    <n v="-2.70299061315038E-4"/>
    <n v="254.5730580456509"/>
    <n v="255.87"/>
    <n v="-5.0687534855555771E-3"/>
    <n v="37.892852131239614"/>
    <n v="2942"/>
    <n v="0.8167898627243928"/>
    <n v="14680.39"/>
    <n v="64.063290307351082"/>
    <m/>
    <m/>
    <n v="3124.4488061598395"/>
    <n v="1.8118772604274433"/>
    <m/>
    <m/>
    <n v="2861.7394974176427"/>
    <n v="14124.9"/>
    <m/>
    <n v="-0.79739753928044499"/>
    <n v="28.593722733423942"/>
    <m/>
    <n v="28.619"/>
    <n v="-8.8323374597498727E-4"/>
    <n v="29.237804501326782"/>
    <n v="29.26"/>
    <n v="-7.5856113032191086E-4"/>
    <n v="3997.5759532952475"/>
    <n v="2913.10442813598"/>
    <n v="2978.1717703329577"/>
    <m/>
  </r>
  <r>
    <x v="2936"/>
    <n v="15.62"/>
    <n v="18.63"/>
    <n v="497.03800000000001"/>
    <n v="442.98039999999997"/>
    <n v="527.64279999999997"/>
    <n v="26546.310215000001"/>
    <n v="23661.461812000001"/>
    <n v="3.8468344791819931E-6"/>
    <n v="300.4978916314339"/>
    <n v="300.66000000000003"/>
    <m/>
    <n v="147568.1358457852"/>
    <n v="1475"/>
    <m/>
    <n v="2483.4324112780805"/>
    <m/>
    <m/>
    <n v="38.624580029346738"/>
    <m/>
    <m/>
    <n v="44.302862257913766"/>
    <n v="44.28"/>
    <n v="5.163111543307064E-4"/>
    <n v="42.575906780460279"/>
    <n v="42.59"/>
    <m/>
    <n v="-3.3090442685423938E-4"/>
    <n v="248.63795822865649"/>
    <n v="249.898"/>
    <n v="-5.042224312893695E-3"/>
    <n v="38.93969073375586"/>
    <n v="2943"/>
    <n v="0.83843263553408476"/>
    <n v="14375.73"/>
    <n v="62.719100125620507"/>
    <m/>
    <m/>
    <n v="3189.2900381219779"/>
    <n v="1.8489529743360567"/>
    <m/>
    <m/>
    <n v="2728.5092745462175"/>
    <n v="13465.4"/>
    <m/>
    <n v="-0.79736886579335053"/>
    <n v="29.253856745815686"/>
    <m/>
    <n v="29.280999999999999"/>
    <n v="-9.2699204891610876E-4"/>
    <n v="29.914030315424487"/>
    <n v="29.94"/>
    <n v="-8.6739093438592541E-4"/>
    <n v="4108.0141121835331"/>
    <n v="2946.7095158763286"/>
    <n v="3046.9278570681636"/>
    <m/>
  </r>
  <r>
    <x v="2937"/>
    <n v="15.93"/>
    <n v="18.71"/>
    <n v="509.21199999999999"/>
    <n v="453.82859999999999"/>
    <n v="522.9221"/>
    <n v="27065.587511000002"/>
    <n v="24124.217032"/>
    <n v="3.8468344791819931E-6"/>
    <n v="307.85050899678782"/>
    <n v="308.02"/>
    <m/>
    <n v="154789.36116114815"/>
    <n v="1545"/>
    <m/>
    <n v="2574.6333328171313"/>
    <m/>
    <m/>
    <n v="38.150646061389899"/>
    <m/>
    <m/>
    <n v="45.168377367852933"/>
    <n v="45.16"/>
    <n v="1.8550415971962941E-4"/>
    <n v="41.741852007557377"/>
    <n v="41.76"/>
    <m/>
    <n v="-4.345783630895772E-4"/>
    <n v="254.71955516738581"/>
    <n v="255.99799999999999"/>
    <n v="-4.9939641427440007E-3"/>
    <n v="38.588821540653051"/>
    <n v="2944"/>
    <n v="0.85141635489043288"/>
    <n v="14713.41"/>
    <n v="64.187333777737166"/>
    <m/>
    <m/>
    <n v="3114.3749235453247"/>
    <n v="1.8053506739331842"/>
    <m/>
    <m/>
    <n v="2862.0504040747005"/>
    <n v="14123.7"/>
    <m/>
    <n v="-0.79735831233496179"/>
    <n v="28.53612640718038"/>
    <m/>
    <n v="28.562899999999999"/>
    <n v="-9.3735554931817511E-4"/>
    <n v="29.18049499095029"/>
    <n v="29.21"/>
    <n v="-1.0100995908836063E-3"/>
    <n v="4070.9985229573122"/>
    <n v="2910.5525989023613"/>
    <n v="2972.1728399211106"/>
    <m/>
  </r>
  <r>
    <x v="2938"/>
    <n v="15.19"/>
    <n v="18.190000000000001"/>
    <n v="491.23239999999998"/>
    <n v="437.80279999999999"/>
    <n v="531.77639999999997"/>
    <n v="26745.231394999999"/>
    <n v="23838.583026"/>
    <n v="3.8468344791819931E-6"/>
    <n v="296.97347459152593"/>
    <n v="297.13"/>
    <m/>
    <n v="143851.42808864344"/>
    <n v="1437.5"/>
    <m/>
    <n v="2438.2350338459646"/>
    <m/>
    <m/>
    <n v="38.823231968836446"/>
    <m/>
    <m/>
    <n v="44.632663069395058"/>
    <n v="44.6"/>
    <n v="7.323558160325927E-4"/>
    <n v="42.234681523127115"/>
    <n v="42.25"/>
    <m/>
    <n v="-3.6256749994989512E-4"/>
    <n v="245.71771467385153"/>
    <n v="246.96199999999999"/>
    <n v="-5.0383675470252465E-3"/>
    <n v="39.239694417642866"/>
    <n v="2945"/>
    <n v="0.83507421660252878"/>
    <n v="14443.22"/>
    <n v="63.00370853313656"/>
    <m/>
    <m/>
    <n v="3171.5658099946736"/>
    <n v="1.8383289872520698"/>
    <m/>
    <m/>
    <n v="2659.8287416835769"/>
    <n v="13126"/>
    <m/>
    <n v="-0.79736182068538952"/>
    <n v="29.542430947167485"/>
    <m/>
    <n v="29.572099999999999"/>
    <n v="-1.0032785237610309E-3"/>
    <n v="30.209928603513696"/>
    <n v="30.24"/>
    <n v="-9.9442448698094932E-4"/>
    <n v="4139.6635511978629"/>
    <n v="2961.864879636837"/>
    <n v="3076.9842281159149"/>
    <m/>
  </r>
  <r>
    <x v="2939"/>
    <n v="15.12"/>
    <n v="17.350000000000001"/>
    <n v="501.37169999999998"/>
    <n v="446.83589999999998"/>
    <n v="525.92190000000005"/>
    <n v="26860.210601999999"/>
    <n v="23940.882987000001"/>
    <n v="3.8468344791819931E-6"/>
    <n v="303.0883849735057"/>
    <n v="303.25"/>
    <m/>
    <n v="149775.15538537645"/>
    <n v="1495"/>
    <m/>
    <n v="2513.6482698593577"/>
    <m/>
    <m/>
    <n v="38.420715812114025"/>
    <m/>
    <m/>
    <n v="44.822355382490628"/>
    <n v="44.8"/>
    <n v="4.9900407345160325E-4"/>
    <n v="42.050650055151912"/>
    <n v="42.07"/>
    <m/>
    <n v="-4.5994639524815639E-4"/>
    <n v="250.77313181172988"/>
    <n v="252.03800000000001"/>
    <n v="-5.0185614402198375E-3"/>
    <n v="38.802694816999548"/>
    <n v="2946"/>
    <n v="0.87146974063400562"/>
    <n v="14529.98"/>
    <n v="63.372272316034433"/>
    <m/>
    <m/>
    <n v="3152.514306958984"/>
    <n v="1.8269397817881761"/>
    <m/>
    <m/>
    <n v="2769.4015401128631"/>
    <n v="13665.5"/>
    <m/>
    <n v="-0.79734356297882525"/>
    <n v="28.930192661225632"/>
    <m/>
    <n v="28.9603"/>
    <n v="-1.0396072821886593E-3"/>
    <n v="29.584652087159018"/>
    <n v="29.61"/>
    <n v="-8.5605919760156635E-4"/>
    <n v="4093.561476614484"/>
    <n v="2931.1565020077019"/>
    <n v="3013.2167083386557"/>
    <m/>
  </r>
  <r>
    <x v="2940"/>
    <n v="16.13"/>
    <n v="18.489999999999998"/>
    <n v="495.1155"/>
    <n v="441.25510000000003"/>
    <n v="530.30510000000004"/>
    <n v="26522.557613000001"/>
    <n v="23639.651844"/>
    <n v="5.9738390889574333E-6"/>
    <n v="299.28450343604311"/>
    <n v="299.45"/>
    <m/>
    <n v="146016.70616133173"/>
    <n v="1457.5"/>
    <m/>
    <n v="2466.4856366343224"/>
    <m/>
    <m/>
    <n v="38.657626797633107"/>
    <m/>
    <m/>
    <n v="44.255667274026735"/>
    <n v="44.24"/>
    <n v="3.5414272212319631E-4"/>
    <n v="42.575782161886721"/>
    <n v="42.59"/>
    <m/>
    <n v="-3.3383043233814469E-4"/>
    <n v="247.61970548504357"/>
    <n v="248.864"/>
    <n v="-4.9998975944951507E-3"/>
    <n v="39.118532044168226"/>
    <n v="2947"/>
    <n v="0.87236343969713359"/>
    <n v="14369.76"/>
    <n v="62.658795481676812"/>
    <m/>
    <m/>
    <n v="3187.2766288796583"/>
    <n v="1.8465599531707257"/>
    <m/>
    <m/>
    <n v="2699.9511533338423"/>
    <n v="13322.05"/>
    <m/>
    <n v="-0.7973321558368387"/>
    <n v="29.287426491250248"/>
    <m/>
    <n v="29.318349999999999"/>
    <n v="-1.0547492867010178E-3"/>
    <n v="29.951174552940131"/>
    <n v="29.98"/>
    <n v="-9.614892281477605E-4"/>
    <n v="4126.8813043253167"/>
    <n v="2949.2306883137871"/>
    <n v="3050.4243051914996"/>
    <m/>
  </r>
  <r>
    <x v="2941"/>
    <n v="14.67"/>
    <n v="17.579999999999998"/>
    <n v="473.21699999999998"/>
    <n v="421.7362"/>
    <n v="553.3066"/>
    <n v="25864.249919999998"/>
    <n v="23052.758589000001"/>
    <n v="5.9738390889574333E-6"/>
    <n v="286.04045218466899"/>
    <n v="286.2"/>
    <m/>
    <n v="133093.39929531817"/>
    <n v="1330"/>
    <m/>
    <n v="2302.8062287428329"/>
    <m/>
    <m/>
    <n v="39.511607599710516"/>
    <m/>
    <m/>
    <n v="43.156159562815724"/>
    <n v="43.12"/>
    <n v="8.3857984266533236E-4"/>
    <n v="43.631442850129567"/>
    <n v="43.65"/>
    <m/>
    <n v="-4.2513516312558952E-4"/>
    <n v="236.65945046329466"/>
    <n v="237.83"/>
    <n v="-4.9217909292577078E-3"/>
    <n v="40.812634858024339"/>
    <n v="2948"/>
    <n v="0.83447098976109224"/>
    <n v="13945.97"/>
    <n v="60.806126954251653"/>
    <m/>
    <m/>
    <n v="3281.2751342515585"/>
    <n v="1.9008381125734044"/>
    <m/>
    <m/>
    <n v="2461.0037763267237"/>
    <n v="12142.15"/>
    <m/>
    <n v="-0.79731729748629987"/>
    <n v="30.581530106292348"/>
    <m/>
    <n v="30.614049999999999"/>
    <n v="-1.0622538902121947E-3"/>
    <n v="31.275093498228909"/>
    <n v="31.3"/>
    <n v="-7.9573488086559507E-4"/>
    <n v="4305.603788651003"/>
    <n v="3014.3817748484557"/>
    <n v="3185.2113313557807"/>
    <m/>
  </r>
  <r>
    <x v="2942"/>
    <n v="15.91"/>
    <n v="18.329999999999998"/>
    <n v="489.05"/>
    <n v="435.8442"/>
    <n v="530.89580000000001"/>
    <n v="26242.697018999999"/>
    <n v="23389.930081999999"/>
    <n v="5.9738390889574333E-6"/>
    <n v="295.60364942767035"/>
    <n v="295.76"/>
    <m/>
    <n v="141992.36016596181"/>
    <n v="1417.5"/>
    <m/>
    <n v="2418.3339104213196"/>
    <m/>
    <m/>
    <n v="38.849721490158167"/>
    <m/>
    <m/>
    <n v="43.786555117601665"/>
    <n v="43.76"/>
    <n v="6.0683541137263042E-4"/>
    <n v="42.991952545696257"/>
    <n v="43.01"/>
    <m/>
    <n v="-4.1961065574847023E-4"/>
    <n v="244.56919189590513"/>
    <n v="245.762"/>
    <n v="-4.8535091026882249E-3"/>
    <n v="39.157063042296095"/>
    <n v="2949"/>
    <n v="0.86797599563557015"/>
    <n v="14185.26"/>
    <n v="61.844631143498361"/>
    <m/>
    <m/>
    <n v="3224.9738280767237"/>
    <n v="1.8680457470775302"/>
    <m/>
    <m/>
    <n v="2625.5672330842781"/>
    <n v="12952.45"/>
    <m/>
    <n v="-0.79729184570608047"/>
    <n v="29.557134216100692"/>
    <m/>
    <n v="29.587"/>
    <n v="-1.0094225132425416E-3"/>
    <n v="30.227935618820251"/>
    <n v="30.25"/>
    <n v="-7.2940103073548812E-4"/>
    <n v="4130.94620266126"/>
    <n v="2963.8857928607586"/>
    <n v="3078.5156432756939"/>
    <m/>
  </r>
  <r>
    <x v="2943"/>
    <n v="18.11"/>
    <n v="20.11"/>
    <n v="524.15350000000001"/>
    <n v="467.12599999999998"/>
    <n v="489.76859999999999"/>
    <n v="27034.822722000001"/>
    <n v="24095.806386"/>
    <n v="5.9738390889574333E-6"/>
    <n v="316.81404647806778"/>
    <n v="316.98"/>
    <m/>
    <n v="162368.39544961019"/>
    <n v="1622.5"/>
    <m/>
    <n v="2678.6644630681817"/>
    <m/>
    <m/>
    <n v="37.454568129346612"/>
    <m/>
    <m/>
    <n v="45.107135521424404"/>
    <n v="45.08"/>
    <n v="6.0194146904191115E-4"/>
    <n v="41.693220792480822"/>
    <n v="41.71"/>
    <m/>
    <n v="-4.0228260654950887E-4"/>
    <n v="262.11509031038696"/>
    <n v="263.38200000000001"/>
    <n v="-4.810160487858095E-3"/>
    <n v="36.121335306916542"/>
    <n v="2950"/>
    <n v="0.90054699154649431"/>
    <n v="14717.52"/>
    <n v="64.160158175998617"/>
    <m/>
    <m/>
    <n v="3103.9662068042117"/>
    <n v="1.7977824096823019"/>
    <m/>
    <m/>
    <n v="3002.3551770535901"/>
    <n v="14810.35"/>
    <m/>
    <n v="-0.79727993078802395"/>
    <n v="27.434455297042128"/>
    <m/>
    <n v="27.464200000000002"/>
    <n v="-1.083035477380534E-3"/>
    <n v="28.057519010053337"/>
    <n v="28.08"/>
    <n v="-8.006050550805055E-4"/>
    <n v="3810.6865359126609"/>
    <n v="2857.4480870970538"/>
    <n v="2857.4285713628265"/>
    <m/>
  </r>
  <r>
    <x v="2944"/>
    <n v="14.81"/>
    <n v="18.170000000000002"/>
    <n v="479.27730000000003"/>
    <n v="427.12950000000001"/>
    <n v="536.45119999999997"/>
    <n v="26031.912680000001"/>
    <n v="23201.781004"/>
    <n v="5.9738390889574333E-6"/>
    <n v="289.68246583235759"/>
    <n v="289.83999999999997"/>
    <m/>
    <n v="134558.33759351569"/>
    <n v="1345"/>
    <m/>
    <n v="2334.611119222759"/>
    <m/>
    <m/>
    <n v="39.057028592883803"/>
    <m/>
    <m/>
    <n v="43.43273833991649"/>
    <n v="43.4"/>
    <n v="7.5433962941229282E-4"/>
    <n v="43.238821091590808"/>
    <n v="43.26"/>
    <m/>
    <n v="-4.8957254760029212E-4"/>
    <n v="239.66524403135844"/>
    <n v="240.816"/>
    <n v="-4.7785694000463952E-3"/>
    <n v="39.5617156535573"/>
    <n v="2951"/>
    <n v="0.8150798018712162"/>
    <n v="14057.76"/>
    <n v="61.279188281402007"/>
    <m/>
    <m/>
    <n v="3243.1114394657707"/>
    <n v="1.8781957081021683"/>
    <m/>
    <m/>
    <n v="2488.1329630070995"/>
    <n v="12272.55"/>
    <m/>
    <n v="-0.79726031158910748"/>
    <n v="29.782075009500769"/>
    <m/>
    <n v="29.81465"/>
    <n v="-1.0925833608387281E-3"/>
    <n v="30.458929539953377"/>
    <n v="30.49"/>
    <n v="-1.0190377188133981E-3"/>
    <n v="4173.635772256428"/>
    <n v="2979.7014680563525"/>
    <n v="3101.9442932330962"/>
    <m/>
  </r>
  <r>
    <x v="2945"/>
    <n v="15.84"/>
    <n v="18.649999999999999"/>
    <n v="485.9948"/>
    <n v="433.10840000000002"/>
    <n v="522.1"/>
    <n v="26105.073916000001"/>
    <n v="23266.572499999998"/>
    <n v="7.7805862523927516E-6"/>
    <n v="293.72113771756324"/>
    <n v="293.88"/>
    <m/>
    <n v="138309.86594422688"/>
    <n v="1382.5"/>
    <m/>
    <n v="2383.5618977578561"/>
    <m/>
    <m/>
    <n v="38.780642900192731"/>
    <m/>
    <m/>
    <n v="43.551617638096232"/>
    <n v="43.52"/>
    <n v="7.2650822831410444E-4"/>
    <n v="43.114297937503508"/>
    <n v="43.13"/>
    <m/>
    <n v="-3.6406358674923034E-4"/>
    <n v="242.99907279786277"/>
    <n v="244.16200000000001"/>
    <n v="-4.7629328156602035E-3"/>
    <n v="38.495919925259543"/>
    <n v="2952"/>
    <n v="0.84932975871313676"/>
    <n v="14112.38"/>
    <n v="61.502873261736752"/>
    <m/>
    <m/>
    <n v="3230.5106590552627"/>
    <n v="1.8703661670133163"/>
    <m/>
    <m/>
    <n v="2557.5314757295619"/>
    <n v="12613.9"/>
    <m/>
    <n v="-0.7972449856325512"/>
    <n v="29.361086729108901"/>
    <m/>
    <n v="29.393799999999999"/>
    <n v="-1.1129309885451466E-3"/>
    <n v="30.029775567972298"/>
    <n v="30.06"/>
    <n v="-1.0054701273353173E-3"/>
    <n v="4061.1976966053362"/>
    <n v="2958.6157151475559"/>
    <n v="3058.0963681485287"/>
    <m/>
  </r>
  <r>
    <x v="2946"/>
    <n v="17.600000000000001"/>
    <n v="20.059999999999999"/>
    <n v="512.60400000000004"/>
    <n v="456.8186"/>
    <n v="506.19470000000001"/>
    <n v="26788.935614000002"/>
    <n v="23875.894354"/>
    <n v="7.7805862523927516E-6"/>
    <n v="309.79541103197408"/>
    <n v="309.95999999999998"/>
    <m/>
    <n v="153447.46622740928"/>
    <n v="1532.5"/>
    <m/>
    <n v="2579.2666726410744"/>
    <m/>
    <m/>
    <n v="37.718152319221673"/>
    <m/>
    <m/>
    <n v="44.691428042269095"/>
    <n v="44.68"/>
    <n v="2.5577534174336947E-4"/>
    <n v="41.983963265368672"/>
    <n v="42"/>
    <m/>
    <n v="-3.8182701503164385E-4"/>
    <n v="256.29450479199841"/>
    <n v="257.50400000000002"/>
    <n v="-4.6969958058966643E-3"/>
    <n v="37.320773859380552"/>
    <n v="2953"/>
    <n v="0.87736789631106693"/>
    <n v="14529.83"/>
    <n v="63.317209195400764"/>
    <m/>
    <m/>
    <n v="3134.9508261551691"/>
    <n v="1.8148679113070598"/>
    <m/>
    <m/>
    <n v="2837.4562037408609"/>
    <n v="13993.45"/>
    <m/>
    <n v="-0.79722968933744998"/>
    <n v="27.75244304615115"/>
    <m/>
    <n v="27.783200000000001"/>
    <n v="-1.1070342454738702E-3"/>
    <n v="28.384988619237902"/>
    <n v="28.41"/>
    <n v="-8.8037243090810513E-4"/>
    <n v="3937.2235064784745"/>
    <n v="2877.5571999974213"/>
    <n v="2890.5485028434941"/>
    <m/>
  </r>
  <r>
    <x v="2947"/>
    <n v="19.61"/>
    <n v="21.05"/>
    <n v="536.05489999999998"/>
    <n v="477.71379999999999"/>
    <n v="486.87470000000002"/>
    <n v="27211.947325000001"/>
    <n v="24252.721807000002"/>
    <n v="7.7805862523927516E-6"/>
    <n v="323.96020859725007"/>
    <n v="324.14"/>
    <m/>
    <n v="167478.78544971003"/>
    <n v="1672.5"/>
    <m/>
    <n v="2756.2064161643607"/>
    <m/>
    <m/>
    <n v="36.854565825672388"/>
    <m/>
    <m/>
    <n v="45.396022800020958"/>
    <n v="45.36"/>
    <n v="7.9415343961541929E-4"/>
    <n v="41.320133730890966"/>
    <n v="41.34"/>
    <m/>
    <n v="-4.8055803360036453E-4"/>
    <n v="268.00988332880922"/>
    <n v="269.24200000000002"/>
    <n v="-4.5762424554519621E-3"/>
    <n v="35.894035817511394"/>
    <n v="2954"/>
    <n v="0.93159144893111634"/>
    <n v="14848.89"/>
    <n v="64.702536941738089"/>
    <m/>
    <m/>
    <n v="3066.1105568200796"/>
    <n v="1.7748470321898748"/>
    <m/>
    <m/>
    <n v="3096.9262724911669"/>
    <n v="15271.25"/>
    <m/>
    <n v="-0.79720544994737386"/>
    <n v="26.4817935725846"/>
    <m/>
    <n v="26.508700000000001"/>
    <n v="-1.0150036559847253E-3"/>
    <n v="27.08584844326526"/>
    <n v="27.11"/>
    <n v="-8.9087262024123426E-4"/>
    <n v="3786.70715927732"/>
    <n v="2811.6732852366526"/>
    <n v="2758.2043366975145"/>
    <m/>
  </r>
  <r>
    <x v="2948"/>
    <n v="19.34"/>
    <n v="20.76"/>
    <n v="540.36210000000005"/>
    <n v="481.54849999999999"/>
    <n v="480.30970000000002"/>
    <n v="27560.36937"/>
    <n v="24563.065199000001"/>
    <n v="7.7805862523927516E-6"/>
    <n v="326.55526542095481"/>
    <n v="326.73"/>
    <m/>
    <n v="170161.18540462782"/>
    <n v="1700"/>
    <m/>
    <n v="2789.3665622917665"/>
    <m/>
    <m/>
    <n v="36.705691124406705"/>
    <m/>
    <m/>
    <n v="45.976152839103925"/>
    <n v="45.96"/>
    <n v="3.5145428859717498E-4"/>
    <n v="40.790200478750847"/>
    <n v="40.81"/>
    <m/>
    <n v="-4.8516347094229584E-4"/>
    <n v="270.1534781373561"/>
    <n v="271.40199999999999"/>
    <n v="-4.6002677306868911E-3"/>
    <n v="35.407762174475963"/>
    <n v="2955"/>
    <n v="0.93159922928709049"/>
    <n v="15015.81"/>
    <n v="65.424765058041032"/>
    <m/>
    <m/>
    <n v="3031.6436590153007"/>
    <n v="1.7547291886331016"/>
    <m/>
    <m/>
    <n v="3146.5394733422736"/>
    <n v="15515.6"/>
    <m/>
    <n v="-0.79720156014963817"/>
    <n v="26.267995655016485"/>
    <m/>
    <n v="26.29495"/>
    <n v="-1.0250768677451116E-3"/>
    <n v="26.867640448076898"/>
    <n v="26.89"/>
    <n v="-8.3151922361857089E-4"/>
    <n v="3735.4068291942972"/>
    <n v="2800.315478923691"/>
    <n v="2735.936270080465"/>
    <m/>
  </r>
  <r>
    <x v="2949"/>
    <n v="24.39"/>
    <n v="24.38"/>
    <n v="626.13980000000004"/>
    <n v="557.98630000000003"/>
    <n v="407.46910000000003"/>
    <n v="29496.882872999999"/>
    <n v="26288.783733"/>
    <n v="7.7805862523927516E-6"/>
    <n v="378.38379651551537"/>
    <n v="378.59"/>
    <m/>
    <n v="224173.30076822281"/>
    <n v="2240"/>
    <m/>
    <n v="3453.4816373324038"/>
    <m/>
    <m/>
    <n v="33.791603187166785"/>
    <m/>
    <m/>
    <n v="49.205440942940449"/>
    <n v="49.2"/>
    <n v="1.1058827114718284E-4"/>
    <n v="37.92331026404792"/>
    <n v="37.94"/>
    <m/>
    <n v="-4.3989815371847651E-4"/>
    <n v="313.02683589717407"/>
    <n v="314.47199999999998"/>
    <n v="-4.5955255247713822E-3"/>
    <n v="30.036120627941862"/>
    <n v="2956"/>
    <n v="1.0004101722723544"/>
    <n v="16312.24"/>
    <n v="71.067837056054458"/>
    <m/>
    <m/>
    <n v="2769.8986190302976"/>
    <n v="1.6030779872646765"/>
    <m/>
    <m/>
    <n v="4145.3211938574523"/>
    <n v="20439.900000000001"/>
    <m/>
    <n v="-0.79719464410992946"/>
    <n v="22.097359826484563"/>
    <m/>
    <n v="22.119700000000002"/>
    <n v="-1.0099672922977421E-3"/>
    <n v="22.60219010857541"/>
    <n v="22.62"/>
    <n v="-7.8735152186515389E-4"/>
    <n v="3168.715649502305"/>
    <n v="2577.996669288972"/>
    <n v="2301.5447777703748"/>
    <m/>
  </r>
  <r>
    <x v="2950"/>
    <n v="22.73"/>
    <n v="23.3"/>
    <n v="584.48879999999997"/>
    <n v="520.85590000000002"/>
    <n v="436.18029999999999"/>
    <n v="28393.429209000002"/>
    <n v="25304.728737000001"/>
    <n v="7.7805862523927516E-6"/>
    <n v="353.18776010401348"/>
    <n v="353.38"/>
    <m/>
    <n v="194316.89913586134"/>
    <n v="1940"/>
    <m/>
    <n v="3108.6817160058658"/>
    <m/>
    <m/>
    <n v="34.913183890874258"/>
    <m/>
    <m/>
    <n v="47.361241965001952"/>
    <n v="47.36"/>
    <n v="2.6223923183188447E-5"/>
    <n v="39.339427708499151"/>
    <n v="39.35"/>
    <m/>
    <n v="-2.6867322746759736E-4"/>
    <n v="292.17169669406837"/>
    <n v="293.42"/>
    <n v="-4.2543224931212986E-3"/>
    <n v="32.146324151770926"/>
    <n v="2957"/>
    <n v="0.9755364806866953"/>
    <n v="15582.1"/>
    <n v="67.870921629002808"/>
    <m/>
    <m/>
    <n v="2893.8799838029331"/>
    <n v="1.6743559150079879"/>
    <m/>
    <m/>
    <n v="3593.2689687130437"/>
    <n v="17715.05"/>
    <m/>
    <n v="-0.79716292255945964"/>
    <n v="23.564504139273854"/>
    <m/>
    <n v="23.584"/>
    <n v="-8.2665623838806823E-4"/>
    <n v="24.104108454944619"/>
    <n v="24.13"/>
    <n v="-1.0730022816154428E-3"/>
    <n v="3391.3354415992799"/>
    <n v="2663.5632315642638"/>
    <n v="2454.3548128990324"/>
    <m/>
  </r>
  <r>
    <x v="2951"/>
    <n v="20.95"/>
    <n v="21.86"/>
    <n v="539.99080000000004"/>
    <n v="481.19830000000002"/>
    <n v="456.50380000000001"/>
    <n v="27093.68115"/>
    <n v="24146.173280999999"/>
    <n v="7.7805862523927516E-6"/>
    <n v="326.2910952976747"/>
    <n v="326.47000000000003"/>
    <m/>
    <n v="164720.43160999991"/>
    <n v="1645"/>
    <m/>
    <n v="2753.6160690157653"/>
    <m/>
    <m/>
    <n v="36.24137316726204"/>
    <m/>
    <m/>
    <n v="45.192114361061059"/>
    <n v="45.16"/>
    <n v="7.1112402703854549E-4"/>
    <n v="41.139348365936499"/>
    <n v="41.15"/>
    <m/>
    <n v="-2.5884894443495288E-4"/>
    <n v="269.91818526935583"/>
    <n v="271.108"/>
    <n v="-4.3887112539805484E-3"/>
    <n v="33.64199233150763"/>
    <n v="2958"/>
    <n v="0.95837145471180241"/>
    <n v="14809.71"/>
    <n v="64.50158724095553"/>
    <m/>
    <m/>
    <n v="3037.3268850992636"/>
    <n v="1.7571855711110851"/>
    <m/>
    <m/>
    <n v="3045.9884016802321"/>
    <n v="15018.75"/>
    <m/>
    <n v="-0.79718762202711724"/>
    <n v="25.357507735582306"/>
    <m/>
    <n v="25.381399999999999"/>
    <n v="-9.4132965154380965E-4"/>
    <n v="25.938620653893352"/>
    <n v="25.96"/>
    <n v="-8.2354954185859253E-4"/>
    <n v="3549.1237001530631"/>
    <n v="2764.8921774490627"/>
    <n v="2641.1046371319358"/>
    <m/>
  </r>
  <r>
    <x v="2952"/>
    <n v="17.86"/>
    <n v="19.57"/>
    <n v="518.53840000000002"/>
    <n v="462.07780000000002"/>
    <n v="488.48050000000001"/>
    <n v="26650.664787999998"/>
    <n v="23751.164573999999"/>
    <n v="7.7805862523927516E-6"/>
    <n v="313.32077681008241"/>
    <n v="313.49"/>
    <m/>
    <n v="151624.36560247635"/>
    <n v="1515"/>
    <m/>
    <n v="2589.4681021835686"/>
    <m/>
    <m/>
    <n v="36.960439861146313"/>
    <m/>
    <m/>
    <n v="44.452081526714778"/>
    <n v="44.44"/>
    <n v="2.7186153723635087E-4"/>
    <n v="41.811128290878891"/>
    <n v="41.83"/>
    <m/>
    <n v="-4.51152501102281E-4"/>
    <n v="259.1854819552558"/>
    <n v="260.32799999999997"/>
    <n v="-4.3887635780407441E-3"/>
    <n v="35.996193658375006"/>
    <n v="2959"/>
    <n v="0.9126213592233009"/>
    <n v="14506.31"/>
    <n v="63.175238411999814"/>
    <m/>
    <m/>
    <n v="3099.5512620073268"/>
    <n v="1.7930142732200134"/>
    <m/>
    <m/>
    <n v="2803.8281319895937"/>
    <n v="13823.45"/>
    <m/>
    <n v="-0.79716871461251759"/>
    <n v="26.363864850395338"/>
    <m/>
    <n v="26.389900000000001"/>
    <n v="-9.865573421901086E-4"/>
    <n v="26.968508699468838"/>
    <n v="26.99"/>
    <n v="-7.9626900819418367E-4"/>
    <n v="3797.4844881166086"/>
    <n v="2819.7505258844012"/>
    <n v="2745.9215012440895"/>
    <m/>
  </r>
  <r>
    <x v="2953"/>
    <n v="18.940000000000001"/>
    <n v="20.37"/>
    <n v="551.07280000000003"/>
    <n v="491.06619999999998"/>
    <n v="470.18509999999998"/>
    <n v="27614.223827000002"/>
    <n v="24609.706922000001"/>
    <n v="7.7805862523927516E-6"/>
    <n v="332.9711891092079"/>
    <n v="333.15"/>
    <m/>
    <n v="170642.25491997699"/>
    <n v="1705"/>
    <m/>
    <n v="2833.1159302644278"/>
    <m/>
    <m/>
    <n v="35.800153485734647"/>
    <m/>
    <m/>
    <n v="46.058130540455018"/>
    <n v="46.04"/>
    <n v="3.937997492402534E-4"/>
    <n v="40.298588605861632"/>
    <n v="40.31"/>
    <m/>
    <n v="-2.8309089899203332E-4"/>
    <n v="275.43753090751591"/>
    <n v="276.65600000000001"/>
    <n v="-4.4042749569288553E-3"/>
    <n v="34.645772413063376"/>
    <n v="2960"/>
    <n v="0.92979872361315663"/>
    <n v="15092.01"/>
    <n v="65.720840315525791"/>
    <m/>
    <m/>
    <n v="2974.4052273398138"/>
    <n v="1.7204572606462958"/>
    <m/>
    <m/>
    <n v="3155.5174912206726"/>
    <n v="15557.9"/>
    <m/>
    <n v="-0.79717587262929623"/>
    <n v="24.708779812947579"/>
    <m/>
    <n v="24.7333"/>
    <n v="-9.9138356193551047E-4"/>
    <n v="25.275904047671425"/>
    <n v="25.3"/>
    <n v="-9.5240918294769994E-4"/>
    <n v="3655.0193213780444"/>
    <n v="2731.2310675247386"/>
    <n v="2573.5365487151348"/>
    <m/>
  </r>
  <r>
    <x v="2954"/>
    <n v="20.7"/>
    <n v="21.26"/>
    <n v="583.51990000000001"/>
    <n v="519.97630000000004"/>
    <n v="430.38900000000001"/>
    <n v="28572.133566"/>
    <n v="25463.201504000001"/>
    <n v="7.7805862523927516E-6"/>
    <n v="352.56789549420029"/>
    <n v="352.76"/>
    <m/>
    <n v="190727.25358651346"/>
    <n v="1905"/>
    <m/>
    <n v="3083.2736044414005"/>
    <m/>
    <m/>
    <n v="34.745433963851376"/>
    <m/>
    <m/>
    <n v="47.654678892658033"/>
    <n v="47.64"/>
    <n v="3.0812117250289539E-4"/>
    <n v="38.899848385218299"/>
    <n v="38.909999999999997"/>
    <m/>
    <n v="-2.6089989158828431E-4"/>
    <n v="291.64472762857793"/>
    <n v="292.92"/>
    <n v="-4.3536541425033271E-3"/>
    <n v="31.711339448100734"/>
    <n v="2961"/>
    <n v="0.97365945437441193"/>
    <n v="15692.87"/>
    <n v="68.332056061642206"/>
    <m/>
    <m/>
    <n v="2855.9848761142707"/>
    <n v="1.6518038930602186"/>
    <m/>
    <m/>
    <n v="3526.942536811428"/>
    <n v="17389.5"/>
    <m/>
    <n v="-0.79717976153360204"/>
    <n v="23.253038909381779"/>
    <m/>
    <n v="23.279900000000001"/>
    <n v="-1.1538318729128472E-3"/>
    <n v="23.787163674915568"/>
    <n v="23.81"/>
    <n v="-9.5910647141661531E-4"/>
    <n v="3345.4459322685834"/>
    <n v="2650.76541458165"/>
    <n v="2421.9142327146078"/>
    <m/>
  </r>
  <r>
    <x v="2955"/>
    <n v="18.7"/>
    <n v="21.11"/>
    <n v="539.03660000000002"/>
    <n v="480.32490000000001"/>
    <n v="443.43490000000003"/>
    <n v="27417.907149999999"/>
    <n v="24433.972032000001"/>
    <n v="6.9466148775454428E-6"/>
    <n v="325.66686744896657"/>
    <n v="325.83999999999997"/>
    <m/>
    <n v="161620.44300488976"/>
    <n v="1615"/>
    <m/>
    <n v="2730.5171096472409"/>
    <m/>
    <m/>
    <n v="36.067394417861927"/>
    <m/>
    <m/>
    <n v="45.726231203102948"/>
    <n v="45.72"/>
    <n v="1.3629053156050119E-4"/>
    <n v="40.468543541704179"/>
    <n v="40.479999999999997"/>
    <m/>
    <n v="-2.8301527410612426E-4"/>
    <n v="269.38176897873512"/>
    <n v="270.48"/>
    <n v="-4.0603039827894483E-3"/>
    <n v="32.666259461690288"/>
    <n v="2962"/>
    <n v="0.88583609663666507"/>
    <n v="14945.96"/>
    <n v="65.064514141557467"/>
    <m/>
    <m/>
    <n v="2991.9169053618534"/>
    <n v="1.7299302688580456"/>
    <m/>
    <m/>
    <n v="2988.7381232824951"/>
    <n v="14730.95"/>
    <m/>
    <n v="-0.79711165109633153"/>
    <n v="25.022729894640911"/>
    <m/>
    <n v="25.045200000000001"/>
    <n v="-8.9718210911038376E-4"/>
    <n v="25.598838592111303"/>
    <n v="25.62"/>
    <n v="-8.2597220486724243E-4"/>
    <n v="3446.1869709854573"/>
    <n v="2751.6191571074032"/>
    <n v="2606.2359379940222"/>
    <m/>
  </r>
  <r>
    <x v="2956"/>
    <n v="16.600000000000001"/>
    <n v="19.84"/>
    <n v="511.56689999999998"/>
    <n v="455.84390000000002"/>
    <n v="468.71379999999999"/>
    <n v="26632.431047999999"/>
    <n v="23733.810829999999"/>
    <n v="6.9466148775454428E-6"/>
    <n v="309.06310907775804"/>
    <n v="309.23"/>
    <m/>
    <n v="145140.08267779238"/>
    <n v="1450"/>
    <m/>
    <n v="2521.7411354518113"/>
    <m/>
    <m/>
    <n v="36.985565743832964"/>
    <m/>
    <m/>
    <n v="44.415169933315518"/>
    <n v="44.4"/>
    <n v="3.4166516476386022E-4"/>
    <n v="41.626928655370385"/>
    <n v="41.64"/>
    <m/>
    <n v="-3.1391317554307907E-4"/>
    <n v="255.64467649179585"/>
    <n v="256.68400000000003"/>
    <n v="-4.0490389280367634E-3"/>
    <n v="34.526242339543543"/>
    <n v="2963"/>
    <n v="0.83669354838709686"/>
    <n v="14462.67"/>
    <n v="62.955683066335347"/>
    <m/>
    <m/>
    <n v="3088.6630174344355"/>
    <n v="1.785699706831223"/>
    <m/>
    <m/>
    <n v="2683.9901468561893"/>
    <n v="13227.8"/>
    <m/>
    <n v="-0.79709474388362467"/>
    <n v="26.296853156717955"/>
    <m/>
    <n v="26.3201"/>
    <n v="-8.8323537076395731E-4"/>
    <n v="26.902741390788488"/>
    <n v="26.93"/>
    <n v="-1.0122023472525221E-3"/>
    <n v="3642.4092769838262"/>
    <n v="2821.6674056938718"/>
    <n v="2738.9419156807558"/>
    <m/>
  </r>
  <r>
    <x v="2957"/>
    <n v="15.57"/>
    <n v="19.329999999999998"/>
    <n v="513.31709999999998"/>
    <n v="457.40030000000002"/>
    <n v="480.4513"/>
    <n v="26695.469702999999"/>
    <n v="23789.823615000001"/>
    <n v="6.9466148775454428E-6"/>
    <n v="310.11293045080942"/>
    <n v="310.27999999999997"/>
    <m/>
    <n v="146125.60318404791"/>
    <n v="1460"/>
    <m/>
    <n v="2534.6319026731048"/>
    <m/>
    <m/>
    <n v="36.921464346835307"/>
    <m/>
    <m/>
    <n v="44.519214561258153"/>
    <n v="44.52"/>
    <n v="-1.7642379646187756E-5"/>
    <n v="41.527439856097843"/>
    <n v="41.54"/>
    <m/>
    <n v="-3.0236263606542302E-4"/>
    <n v="256.51015166568851"/>
    <n v="257.53800000000001"/>
    <n v="-3.9910550455136695E-3"/>
    <n v="35.388567629472135"/>
    <n v="2964"/>
    <n v="0.80548370408691161"/>
    <n v="14502.63"/>
    <n v="63.124698763994857"/>
    <m/>
    <m/>
    <n v="3080.1291178034076"/>
    <n v="1.7805970557996573"/>
    <m/>
    <m/>
    <n v="2702.227120891152"/>
    <n v="13315.75"/>
    <m/>
    <n v="-0.79706534585801392"/>
    <n v="26.205846505664276"/>
    <m/>
    <n v="26.227699999999999"/>
    <n v="-8.3322191178492044E-4"/>
    <n v="26.810081251854708"/>
    <n v="26.83"/>
    <n v="-7.4240581980211662E-4"/>
    <n v="3733.3818654550687"/>
    <n v="2816.7770432259708"/>
    <n v="2729.4631415593362"/>
    <m/>
  </r>
  <r>
    <x v="2958"/>
    <n v="15.74"/>
    <n v="19.690000000000001"/>
    <n v="522.4905"/>
    <n v="465.57119999999998"/>
    <n v="469.27409999999998"/>
    <n v="26862.476087999999"/>
    <n v="23938.487071"/>
    <n v="6.9466148775454428E-6"/>
    <n v="315.64720753188777"/>
    <n v="315.82"/>
    <m/>
    <n v="151340.52516745808"/>
    <n v="1512.5"/>
    <m/>
    <n v="2602.5241206303026"/>
    <m/>
    <m/>
    <n v="36.590733434951524"/>
    <m/>
    <m/>
    <n v="44.796633649862514"/>
    <n v="44.76"/>
    <n v="8.1844615421178268E-4"/>
    <n v="41.26669372798812"/>
    <n v="41.28"/>
    <m/>
    <n v="-3.2234186075297266E-4"/>
    <n v="261.08488264163742"/>
    <n v="262.12200000000001"/>
    <n v="-3.956620803910349E-3"/>
    <n v="34.563063958363252"/>
    <n v="2965"/>
    <n v="0.79939055358049771"/>
    <n v="14624.54"/>
    <n v="63.650358517719368"/>
    <m/>
    <m/>
    <n v="3054.237362945742"/>
    <n v="1.765461875426066"/>
    <m/>
    <m/>
    <n v="2798.6768074521674"/>
    <n v="13790.75"/>
    <m/>
    <n v="-0.79706130504489114"/>
    <n v="25.736512190657937"/>
    <m/>
    <n v="25.758199999999999"/>
    <n v="-8.4197689831055911E-4"/>
    <n v="26.330360781226595"/>
    <n v="26.35"/>
    <n v="-7.453213955751492E-4"/>
    <n v="3646.2938412136518"/>
    <n v="2791.5452368347574"/>
    <n v="2680.5797477868091"/>
    <m/>
  </r>
  <r>
    <x v="2959"/>
    <n v="16.91"/>
    <n v="19.68"/>
    <n v="510.25360000000001"/>
    <n v="454.65440000000001"/>
    <n v="477.9819"/>
    <n v="26210.223980999999"/>
    <n v="23356.567639000001"/>
    <n v="7.2245982263297037E-6"/>
    <n v="308.22458144176028"/>
    <n v="308.39"/>
    <m/>
    <n v="144221.29097403045"/>
    <n v="1440"/>
    <m/>
    <n v="2510.8911064813024"/>
    <m/>
    <m/>
    <n v="37.015872634937374"/>
    <m/>
    <m/>
    <n v="43.704656414940075"/>
    <n v="43.68"/>
    <n v="5.6447836401263274E-4"/>
    <n v="42.264811765120406"/>
    <n v="42.28"/>
    <m/>
    <n v="-3.5922977482483187E-4"/>
    <n v="254.93357887170208"/>
    <n v="255.958"/>
    <n v="-4.0023016600297945E-3"/>
    <n v="35.195347009568685"/>
    <n v="2966"/>
    <n v="0.8592479674796748"/>
    <n v="14253.05"/>
    <n v="62.014150689928989"/>
    <m/>
    <m/>
    <n v="3131.8205647394884"/>
    <n v="1.8096214968792677"/>
    <m/>
    <m/>
    <n v="2667.0694832688673"/>
    <n v="13142.7"/>
    <m/>
    <n v="-0.79706837382966456"/>
    <n v="26.335079877521277"/>
    <m/>
    <n v="26.361049999999999"/>
    <n v="-9.8517025986144535E-4"/>
    <n v="26.944522109819811"/>
    <n v="26.97"/>
    <n v="-9.4467520134178251E-4"/>
    <n v="3712.9977016784383"/>
    <n v="2823.9795500420082"/>
    <n v="2742.923409864994"/>
    <m/>
  </r>
  <r>
    <x v="2960"/>
    <n v="16.079999999999998"/>
    <n v="19.100000000000001"/>
    <n v="501.36989999999997"/>
    <n v="446.73540000000003"/>
    <n v="486.50360000000001"/>
    <n v="25905.966206000001"/>
    <n v="23085.267399"/>
    <n v="7.2245982263297037E-6"/>
    <n v="302.85089507025128"/>
    <n v="303.02"/>
    <m/>
    <n v="139192.01931217895"/>
    <n v="1390"/>
    <m/>
    <n v="2445.2670176337929"/>
    <m/>
    <m/>
    <n v="37.337265118471741"/>
    <m/>
    <m/>
    <n v="43.196263626198281"/>
    <n v="43.16"/>
    <n v="8.4021376733733888E-4"/>
    <n v="42.754469873294369"/>
    <n v="42.77"/>
    <m/>
    <n v="-3.6310794261473767E-4"/>
    <n v="250.48603533746703"/>
    <n v="251.488"/>
    <n v="-3.984145018978924E-3"/>
    <n v="35.820520830127933"/>
    <n v="2967"/>
    <n v="0.84188481675392657"/>
    <n v="14064.45"/>
    <n v="61.18878547257097"/>
    <m/>
    <m/>
    <n v="3173.2616147961335"/>
    <n v="1.8333930588865195"/>
    <m/>
    <m/>
    <n v="2574.0747035046511"/>
    <n v="12684.35"/>
    <m/>
    <n v="-0.79706688135342763"/>
    <n v="26.792526503000474"/>
    <m/>
    <n v="26.8187"/>
    <n v="-9.7594204788176153E-4"/>
    <n v="27.413015818668747"/>
    <n v="27.44"/>
    <n v="-9.8338853248014502E-4"/>
    <n v="3778.9515608137071"/>
    <n v="2848.4989179896284"/>
    <n v="2790.5686444200496"/>
    <m/>
  </r>
  <r>
    <x v="2961"/>
    <n v="17.29"/>
    <n v="19.59"/>
    <n v="524.1046"/>
    <n v="466.98950000000002"/>
    <n v="471.83370000000002"/>
    <n v="26593.258384000001"/>
    <n v="23697.558905000002"/>
    <n v="7.2245982263297037E-6"/>
    <n v="316.57599893067157"/>
    <n v="316.74"/>
    <m/>
    <n v="151807.63535103068"/>
    <n v="1517.5"/>
    <m/>
    <n v="2611.5373349974998"/>
    <m/>
    <m/>
    <n v="36.48991645716962"/>
    <m/>
    <m/>
    <n v="44.341190773833851"/>
    <n v="44.32"/>
    <n v="4.7813117856154719E-4"/>
    <n v="41.619252596461642"/>
    <n v="41.63"/>
    <m/>
    <n v="-2.581648700062944E-4"/>
    <n v="261.83504460072822"/>
    <n v="262.87599999999998"/>
    <n v="-3.9598723324751894E-3"/>
    <n v="34.738161673328989"/>
    <n v="2968"/>
    <n v="0.88259315977539554"/>
    <n v="14482.47"/>
    <n v="63.002503208941008"/>
    <m/>
    <m/>
    <n v="3078.9467414653545"/>
    <n v="1.7787327873377781"/>
    <m/>
    <m/>
    <n v="2807.3870132848065"/>
    <n v="13833.75"/>
    <m/>
    <n v="-0.79706247306154832"/>
    <n v="25.576615015501893"/>
    <m/>
    <n v="25.602350000000001"/>
    <n v="-1.0051805595231444E-3"/>
    <n v="26.169384998523277"/>
    <n v="26.19"/>
    <n v="-7.8713254970308455E-4"/>
    <n v="3664.7660958858442"/>
    <n v="2783.8538043954636"/>
    <n v="2663.9256990067574"/>
    <m/>
  </r>
  <r>
    <x v="2962"/>
    <n v="18.21"/>
    <n v="19.8"/>
    <n v="528.09100000000001"/>
    <n v="470.53809999999999"/>
    <n v="463.00130000000001"/>
    <n v="26629.402613999999"/>
    <n v="23729.596239999999"/>
    <n v="7.2245982263297037E-6"/>
    <n v="318.97613450567366"/>
    <n v="319.14999999999998"/>
    <m/>
    <n v="154108.9197831598"/>
    <n v="1540"/>
    <m/>
    <n v="2641.2791693808567"/>
    <m/>
    <m/>
    <n v="36.350328969410292"/>
    <m/>
    <m/>
    <n v="44.400374442388681"/>
    <n v="44.4"/>
    <n v="8.4333871324115961E-6"/>
    <n v="41.561749480865387"/>
    <n v="41.58"/>
    <m/>
    <n v="-4.3892542411283486E-4"/>
    <n v="263.81710979255155"/>
    <n v="264.86799999999999"/>
    <n v="-3.9675997381656281E-3"/>
    <n v="34.085692652157817"/>
    <n v="2969"/>
    <n v="0.91969696969696968"/>
    <n v="14535.54"/>
    <n v="63.228434082228411"/>
    <m/>
    <m/>
    <n v="3067.6641561349811"/>
    <n v="1.7720467490009113"/>
    <m/>
    <m/>
    <n v="2849.9569984614081"/>
    <n v="14042.45"/>
    <m/>
    <n v="-0.79704702537937411"/>
    <n v="25.381079044783167"/>
    <m/>
    <n v="25.407299999999999"/>
    <n v="-1.0320244660720901E-3"/>
    <n v="25.969753896645603"/>
    <n v="25.99"/>
    <n v="-7.789958966677446E-4"/>
    <n v="3595.9326794866165"/>
    <n v="2773.2045292922739"/>
    <n v="2643.5597007242586"/>
    <m/>
  </r>
  <r>
    <x v="2963"/>
    <n v="20.7"/>
    <n v="22.01"/>
    <n v="555.6404"/>
    <n v="495.07150000000001"/>
    <n v="428.24220000000003"/>
    <n v="27155.306699000001"/>
    <n v="24197.546292999999"/>
    <n v="5.9738390889574333E-6"/>
    <n v="335.58371761132543"/>
    <n v="335.76"/>
    <m/>
    <n v="170152.39484414793"/>
    <n v="1700"/>
    <m/>
    <n v="2847.7405381907988"/>
    <m/>
    <m/>
    <n v="35.399007911434644"/>
    <m/>
    <m/>
    <n v="45.272821538828126"/>
    <n v="45.24"/>
    <n v="7.2549820574985269E-4"/>
    <n v="40.737093728883977"/>
    <n v="40.75"/>
    <m/>
    <n v="-3.1671830959567604E-4"/>
    <n v="277.54033948615626"/>
    <n v="278.66800000000001"/>
    <n v="-4.0466092764284145E-3"/>
    <n v="31.518644036264746"/>
    <n v="2970"/>
    <n v="0.94048159927305763"/>
    <n v="14869.64"/>
    <n v="64.661542703712144"/>
    <m/>
    <m/>
    <n v="2997.1537661140605"/>
    <n v="1.7306597959223582"/>
    <m/>
    <m/>
    <n v="3146.7207875307922"/>
    <n v="15506.05"/>
    <m/>
    <n v="-0.79706496576943886"/>
    <n v="24.053252533355078"/>
    <m/>
    <n v="24.082899999999999"/>
    <n v="-1.2310588278372503E-3"/>
    <n v="24.612785833594621"/>
    <n v="24.63"/>
    <n v="-6.9891053209003573E-4"/>
    <n v="3325.1171762805693"/>
    <n v="2700.6272530588371"/>
    <n v="2505.2602750390424"/>
    <m/>
  </r>
  <r>
    <x v="2964"/>
    <n v="19.34"/>
    <n v="20.52"/>
    <n v="546.65170000000001"/>
    <n v="487.05970000000002"/>
    <n v="444.29379999999998"/>
    <n v="26778.853489000001"/>
    <n v="23861.951874999999"/>
    <n v="5.9738390889574333E-6"/>
    <n v="330.1468658926305"/>
    <n v="330.32"/>
    <m/>
    <n v="164638.74332099169"/>
    <n v="1645"/>
    <m/>
    <n v="2778.5859165558531"/>
    <m/>
    <m/>
    <n v="35.684512255360048"/>
    <m/>
    <m/>
    <n v="44.644117149737617"/>
    <n v="44.64"/>
    <n v="9.2230056846220876E-5"/>
    <n v="41.300793327448545"/>
    <n v="41.32"/>
    <m/>
    <n v="-4.6482750608556334E-4"/>
    <n v="273.04101687388561"/>
    <n v="274.13799999999998"/>
    <n v="-4.0015726609020641E-3"/>
    <n v="32.697937130107668"/>
    <n v="2971"/>
    <n v="0.94249512670565305"/>
    <n v="14638.74"/>
    <n v="63.652489359856098"/>
    <m/>
    <m/>
    <n v="3043.6944224174908"/>
    <n v="1.757367368977073"/>
    <m/>
    <m/>
    <n v="3044.7706782302052"/>
    <n v="15002.75"/>
    <m/>
    <n v="-0.79705249516054022"/>
    <n v="24.441370714717173"/>
    <m/>
    <n v="24.472000000000001"/>
    <n v="-1.2516053155781082E-3"/>
    <n v="25.01032177032906"/>
    <n v="25.03"/>
    <n v="-7.8618576392097683E-4"/>
    <n v="3449.5288647305674"/>
    <n v="2722.4086773857766"/>
    <n v="2545.6846234899849"/>
    <m/>
  </r>
  <r>
    <x v="2965"/>
    <n v="20.59"/>
    <n v="21.27"/>
    <n v="566.25170000000003"/>
    <n v="504.52010000000001"/>
    <n v="427.92500000000001"/>
    <n v="27212.865966000001"/>
    <n v="24248.546751999998"/>
    <n v="5.9738390889574333E-6"/>
    <n v="341.97582417944659"/>
    <n v="342.16"/>
    <m/>
    <n v="176435.95243247421"/>
    <n v="1762.5"/>
    <m/>
    <n v="2927.9703909400423"/>
    <m/>
    <m/>
    <n v="35.043980531298558"/>
    <m/>
    <m/>
    <n v="45.366570798609132"/>
    <n v="45.36"/>
    <n v="1.4485887586279667E-4"/>
    <n v="40.630406287866087"/>
    <n v="40.65"/>
    <m/>
    <n v="-4.8201013859561215E-4"/>
    <n v="282.82101420302007"/>
    <n v="283.952"/>
    <n v="-3.9830175416265545E-3"/>
    <n v="31.491242674467859"/>
    <n v="2972"/>
    <n v="0.96803008932769163"/>
    <n v="14941.76"/>
    <n v="64.965014542879516"/>
    <m/>
    <m/>
    <n v="2980.6903466650047"/>
    <n v="1.7208269542625019"/>
    <m/>
    <m/>
    <n v="3262.9621449014198"/>
    <n v="16076.85"/>
    <m/>
    <n v="-0.79703970958854375"/>
    <n v="23.564084655670094"/>
    <m/>
    <n v="23.593699999999998"/>
    <n v="-1.2552225522026728E-3"/>
    <n v="24.112989352304126"/>
    <n v="24.13"/>
    <n v="-7.0495846232376813E-4"/>
    <n v="3322.2264193476421"/>
    <n v="2673.5418437508579"/>
    <n v="2454.3111216931516"/>
    <m/>
  </r>
  <r>
    <x v="2966"/>
    <n v="24.99"/>
    <n v="24.62"/>
    <n v="634.31079999999997"/>
    <n v="565.15650000000005"/>
    <n v="389.71640000000002"/>
    <n v="28623.754658000002"/>
    <n v="25505.601354999999"/>
    <n v="5.9738390889574333E-6"/>
    <n v="383.06934771078824"/>
    <n v="383.28"/>
    <m/>
    <n v="218837.73248822466"/>
    <n v="2185"/>
    <m/>
    <n v="3455.7901089592315"/>
    <m/>
    <m/>
    <n v="32.93722020241276"/>
    <m/>
    <m/>
    <n v="47.717499886999704"/>
    <n v="47.68"/>
    <n v="7.8649091861793252E-4"/>
    <n v="38.522914644183359"/>
    <n v="38.54"/>
    <m/>
    <n v="-4.4331488885940296E-4"/>
    <n v="316.8031093907012"/>
    <n v="318.06799999999998"/>
    <n v="-3.9767930420501196E-3"/>
    <n v="28.677603714347711"/>
    <n v="2973"/>
    <n v="1.0150284321689682"/>
    <n v="15880"/>
    <n v="69.038980540620386"/>
    <m/>
    <m/>
    <n v="2793.5234459213862"/>
    <n v="1.6126179477403664"/>
    <m/>
    <m/>
    <n v="4047.1523983213929"/>
    <n v="19939.900000000001"/>
    <m/>
    <n v="-0.79703246263414596"/>
    <n v="20.731039099042992"/>
    <m/>
    <n v="20.756599999999999"/>
    <n v="-1.2314589555614264E-3"/>
    <n v="21.214280648327307"/>
    <n v="21.23"/>
    <n v="-7.4043107266574815E-4"/>
    <n v="3025.3964153860738"/>
    <n v="2512.8148998182196"/>
    <n v="2159.2359970067296"/>
    <m/>
  </r>
  <r>
    <x v="2967"/>
    <n v="27.01"/>
    <n v="26.23"/>
    <n v="675.3066"/>
    <n v="601.67939999999999"/>
    <n v="363.19389999999999"/>
    <n v="29799.710725000001"/>
    <n v="26553.301271"/>
    <n v="5.9738390889574333E-6"/>
    <n v="407.81735231577716"/>
    <n v="408.03"/>
    <m/>
    <n v="247112.55201385292"/>
    <n v="2467.5"/>
    <m/>
    <n v="3790.7463050457391"/>
    <m/>
    <m/>
    <n v="31.872116577757151"/>
    <m/>
    <m/>
    <n v="49.67667720413808"/>
    <n v="49.64"/>
    <n v="7.3886390286226344E-4"/>
    <n v="36.939353704153412"/>
    <n v="36.950000000000003"/>
    <m/>
    <n v="-2.881270865112695E-4"/>
    <n v="337.26661794145934"/>
    <n v="338.63200000000001"/>
    <n v="-4.0320526664363587E-3"/>
    <n v="26.724202899090869"/>
    <n v="2974"/>
    <n v="1.0297369424323295"/>
    <n v="16596.150000000001"/>
    <n v="72.146839533111802"/>
    <m/>
    <m/>
    <n v="2667.5422232641695"/>
    <n v="1.5397467638130038"/>
    <m/>
    <m/>
    <n v="4570.0879823572641"/>
    <n v="22517.8"/>
    <m/>
    <n v="-0.79704553809176448"/>
    <n v="19.390404968751692"/>
    <m/>
    <n v="19.415649999999999"/>
    <n v="-1.3002413644821464E-3"/>
    <n v="19.842705089206738"/>
    <n v="19.86"/>
    <n v="-8.7084142967075451E-4"/>
    <n v="2819.3188126980385"/>
    <n v="2431.5570328386329"/>
    <n v="2019.6025971027946"/>
    <m/>
  </r>
  <r>
    <x v="2968"/>
    <n v="24.3"/>
    <n v="24.73"/>
    <n v="638.49680000000001"/>
    <n v="568.87210000000005"/>
    <n v="374.68650000000002"/>
    <n v="29458.909351999999"/>
    <n v="26249.151253"/>
    <n v="5.9738390889574333E-6"/>
    <n v="385.55972530143958"/>
    <n v="385.76"/>
    <m/>
    <n v="220138.41679394082"/>
    <n v="2197.5"/>
    <m/>
    <n v="3480.6036071891481"/>
    <m/>
    <m/>
    <n v="32.738493083280012"/>
    <m/>
    <m/>
    <n v="49.104962680698037"/>
    <n v="49.08"/>
    <n v="5.0861207616215154E-4"/>
    <n v="37.358992894790894"/>
    <n v="37.369999999999997"/>
    <m/>
    <n v="-2.9454389106509105E-4"/>
    <n v="318.84922729335256"/>
    <n v="320.14"/>
    <n v="-4.0319007516943506E-3"/>
    <n v="27.564516138644766"/>
    <n v="2975"/>
    <n v="0.98261221188839465"/>
    <n v="16263.59"/>
    <n v="70.684573368602344"/>
    <m/>
    <m/>
    <n v="2720.9954543911917"/>
    <n v="1.5701541875491587"/>
    <m/>
    <m/>
    <n v="4071.2971683576175"/>
    <n v="20061.900000000001"/>
    <m/>
    <n v="-0.79706323088253772"/>
    <n v="20.444833407051224"/>
    <m/>
    <n v="20.472449999999998"/>
    <n v="-1.348963751225396E-3"/>
    <n v="20.922705967716258"/>
    <n v="20.94"/>
    <n v="-8.2588501832581152E-4"/>
    <n v="2907.9691995319945"/>
    <n v="2497.6538005242928"/>
    <n v="2129.4263174366702"/>
    <m/>
  </r>
  <r>
    <x v="2969"/>
    <n v="22.47"/>
    <n v="22.53"/>
    <n v="609.49869999999999"/>
    <n v="543.03269999999998"/>
    <n v="393.24689999999998"/>
    <n v="28376.933865999999"/>
    <n v="25284.907898000001"/>
    <n v="5.9738390889574333E-6"/>
    <n v="368.0400923727027"/>
    <n v="368.24"/>
    <m/>
    <n v="200132.23983874402"/>
    <n v="2000"/>
    <m/>
    <n v="3243.427700446844"/>
    <m/>
    <m/>
    <n v="33.481148182019211"/>
    <m/>
    <m/>
    <n v="47.300267793382176"/>
    <n v="47.28"/>
    <n v="4.2867583295636003E-4"/>
    <n v="38.730146994820167"/>
    <n v="38.74"/>
    <m/>
    <n v="-2.5433673670194334E-4"/>
    <n v="304.3576506748073"/>
    <n v="305.57799999999997"/>
    <n v="-3.9935771724164404E-3"/>
    <n v="28.928084213257318"/>
    <n v="2976"/>
    <n v="0.99733688415446065"/>
    <n v="15661.77"/>
    <n v="68.063637247725808"/>
    <m/>
    <m/>
    <n v="2821.6835241446538"/>
    <n v="1.6281020275752354"/>
    <m/>
    <m/>
    <n v="3701.3182055215229"/>
    <n v="18241.3"/>
    <m/>
    <n v="-0.79709131446105685"/>
    <n v="21.372486440325563"/>
    <m/>
    <n v="21.401900000000001"/>
    <n v="-1.3743433842059449E-3"/>
    <n v="21.872382145059145"/>
    <n v="21.89"/>
    <n v="-8.0483576705603355E-4"/>
    <n v="3051.8213151466534"/>
    <n v="2554.3117329809343"/>
    <n v="2226.045778362336"/>
    <m/>
  </r>
  <r>
    <x v="2970"/>
    <n v="25.22"/>
    <n v="24.89"/>
    <n v="671.41020000000003"/>
    <n v="598.18939999999998"/>
    <n v="354.56990000000002"/>
    <n v="30195.546564"/>
    <n v="26905.208686000002"/>
    <n v="5.9738390889574333E-6"/>
    <n v="405.41488719616905"/>
    <n v="405.64"/>
    <m/>
    <n v="240778.29682358386"/>
    <n v="2405"/>
    <m/>
    <n v="3737.5520703767565"/>
    <m/>
    <m/>
    <n v="31.779954121554873"/>
    <m/>
    <m/>
    <n v="50.330406356998154"/>
    <n v="50.32"/>
    <n v="2.0680359694269512E-4"/>
    <n v="36.24712779951593"/>
    <n v="36.26"/>
    <m/>
    <n v="-3.5499725549004157E-4"/>
    <n v="335.26209931526006"/>
    <n v="336.61"/>
    <n v="-4.0043393979380948E-3"/>
    <n v="26.081241944174071"/>
    <n v="2977"/>
    <n v="1.0132583366813981"/>
    <n v="16810.63"/>
    <n v="73.050701239896512"/>
    <m/>
    <m/>
    <n v="2614.7005756306075"/>
    <n v="1.5085305393234001"/>
    <m/>
    <m/>
    <n v="4453.0657601282546"/>
    <n v="21946.05"/>
    <m/>
    <n v="-0.79709033014468411"/>
    <n v="19.200754480764338"/>
    <m/>
    <n v="19.227150000000002"/>
    <n v="-1.3728253659883727E-3"/>
    <n v="19.650159883738301"/>
    <n v="19.670000000000002"/>
    <n v="-1.008648513558752E-3"/>
    <n v="2751.4884671916848"/>
    <n v="2424.525862881796"/>
    <n v="1999.8495997467146"/>
    <m/>
  </r>
  <r>
    <x v="2971"/>
    <n v="23.95"/>
    <n v="23.53"/>
    <n v="645.7894"/>
    <n v="575.35910000000001"/>
    <n v="368.67500000000001"/>
    <n v="29544.190328000001"/>
    <n v="26324.668484000002"/>
    <n v="5.9738390889574333E-6"/>
    <n v="389.93487562285213"/>
    <n v="390.14"/>
    <m/>
    <n v="222390.64107866128"/>
    <n v="2220"/>
    <m/>
    <n v="3523.5490070652645"/>
    <m/>
    <m/>
    <n v="32.385562828759518"/>
    <m/>
    <m/>
    <n v="49.243514896925468"/>
    <n v="49.24"/>
    <n v="7.1382959493604403E-5"/>
    <n v="37.028092484121373"/>
    <n v="37.04"/>
    <m/>
    <n v="-3.2147721054609502E-4"/>
    <n v="322.45731980582758"/>
    <n v="323.72199999999998"/>
    <n v="-3.9066859656508024E-3"/>
    <n v="27.117030502337478"/>
    <n v="2978"/>
    <n v="1.0178495537611558"/>
    <n v="16382.26"/>
    <n v="71.183658028114863"/>
    <m/>
    <m/>
    <n v="2681.3286131034974"/>
    <n v="1.5468244071160329"/>
    <m/>
    <m/>
    <n v="4113.0186644373944"/>
    <n v="20263.55"/>
    <m/>
    <n v="-0.79702378584022071"/>
    <n v="19.932635751912724"/>
    <m/>
    <n v="19.95495"/>
    <n v="-1.1182312201872824E-3"/>
    <n v="20.399488768346622"/>
    <n v="20.420000000000002"/>
    <n v="-1.0044677597149665E-3"/>
    <n v="2860.7608813787069"/>
    <n v="2470.7283831179152"/>
    <n v="2076.0785035970566"/>
    <m/>
  </r>
  <r>
    <x v="2972"/>
    <n v="27.02"/>
    <n v="26.88"/>
    <n v="707.79639999999995"/>
    <n v="630.6001"/>
    <n v="333.1071"/>
    <n v="31207.789546"/>
    <n v="27806.822887999999"/>
    <n v="5.9738390889574333E-6"/>
    <n v="427.36497606087858"/>
    <n v="427.59"/>
    <m/>
    <n v="265084.28929897246"/>
    <n v="2647.5"/>
    <m/>
    <n v="4030.9613630169206"/>
    <m/>
    <m/>
    <n v="30.830069688039494"/>
    <m/>
    <m/>
    <n v="52.01509197399853"/>
    <n v="52"/>
    <n v="2.9023026920249606E-4"/>
    <n v="34.942220905442269"/>
    <n v="34.96"/>
    <m/>
    <n v="-5.0855533631954941E-4"/>
    <n v="353.40671341061437"/>
    <n v="354.76600000000002"/>
    <n v="-3.8315018614683005E-3"/>
    <n v="24.499339045380367"/>
    <n v="2979"/>
    <n v="1.0052083333333333"/>
    <n v="17487.98"/>
    <n v="75.982262926551428"/>
    <m/>
    <m/>
    <n v="2500.3524428998262"/>
    <n v="1.4422848204045899"/>
    <m/>
    <m/>
    <n v="4902.6463393719287"/>
    <n v="24151.35"/>
    <m/>
    <n v="-0.79700321765152138"/>
    <n v="18.018037384968061"/>
    <m/>
    <n v="18.036349999999999"/>
    <n v="-1.0153171252463844E-3"/>
    <n v="18.440334553661675"/>
    <n v="18.46"/>
    <n v="-1.0653004516969489E-3"/>
    <n v="2584.6027187459431"/>
    <n v="2352.0581882275765"/>
    <n v="1876.664007586191"/>
    <m/>
  </r>
  <r>
    <x v="2973"/>
    <n v="26.05"/>
    <n v="26.44"/>
    <n v="698.00890000000004"/>
    <n v="621.86500000000001"/>
    <n v="332.47719999999998"/>
    <n v="30982.135762999998"/>
    <n v="27605.095974"/>
    <n v="7.0856056633150644E-6"/>
    <n v="421.41421317305088"/>
    <n v="421.64"/>
    <m/>
    <n v="257701.07322505824"/>
    <n v="2575"/>
    <m/>
    <n v="3947.0543874559667"/>
    <m/>
    <m/>
    <n v="31.040367610652392"/>
    <m/>
    <m/>
    <n v="51.633950697783845"/>
    <n v="51.6"/>
    <n v="6.5795925937672806E-4"/>
    <n v="35.191502842687235"/>
    <n v="35.200000000000003"/>
    <m/>
    <n v="-2.4139651456722699E-4"/>
    <n v="348.47120731173385"/>
    <n v="349.786"/>
    <n v="-3.7588488054586255E-3"/>
    <n v="24.446714322018408"/>
    <n v="2980"/>
    <n v="0.98524962178517395"/>
    <n v="17354.07"/>
    <n v="75.376900055648306"/>
    <m/>
    <m/>
    <n v="2519.4982902549073"/>
    <n v="1.4527777774027555"/>
    <m/>
    <m/>
    <n v="4766.1804897670099"/>
    <n v="23480.2"/>
    <m/>
    <n v="-0.79701278141723619"/>
    <n v="18.264220976520182"/>
    <m/>
    <n v="18.282699999999998"/>
    <n v="-1.0107382104292961E-3"/>
    <n v="18.693451769905423"/>
    <n v="18.71"/>
    <n v="-8.8445911782886188E-4"/>
    <n v="2579.0509770102731"/>
    <n v="2368.1020361933438"/>
    <n v="1902.3051956719476"/>
    <m/>
  </r>
  <r>
    <x v="2974"/>
    <n v="27.59"/>
    <n v="27.81"/>
    <n v="718.35130000000004"/>
    <n v="639.98389999999995"/>
    <n v="322.6139"/>
    <n v="31376.816822000001"/>
    <n v="27956.561365000001"/>
    <n v="7.0856056633150644E-6"/>
    <n v="433.6851097392684"/>
    <n v="433.92"/>
    <m/>
    <n v="272707.6342264741"/>
    <n v="2725"/>
    <m/>
    <n v="4119.519247700031"/>
    <m/>
    <m/>
    <n v="30.587369381227607"/>
    <m/>
    <m/>
    <n v="52.290439923360772"/>
    <n v="52.28"/>
    <n v="1.9969248968565445E-4"/>
    <n v="34.742409205688794"/>
    <n v="34.76"/>
    <m/>
    <n v="-5.0606427822796896E-4"/>
    <n v="358.61408306527869"/>
    <n v="359.96600000000001"/>
    <n v="-3.7556795217362771E-3"/>
    <n v="23.719948514149984"/>
    <n v="2981"/>
    <n v="0.99208917655519602"/>
    <n v="17627.14"/>
    <n v="76.55699348136487"/>
    <m/>
    <m/>
    <n v="2479.8534462431044"/>
    <n v="1.4297824602258979"/>
    <m/>
    <m/>
    <n v="5043.7490858307656"/>
    <n v="24850.05"/>
    <m/>
    <n v="-0.79703263833148164"/>
    <n v="17.731241668268716"/>
    <m/>
    <n v="17.751249999999999"/>
    <n v="-1.1271505798906567E-3"/>
    <n v="18.148249442272032"/>
    <n v="18.16"/>
    <n v="-6.4705714361057431E-4"/>
    <n v="2502.3794847945464"/>
    <n v="2333.5423285588031"/>
    <n v="1846.7928741458434"/>
    <m/>
  </r>
  <r>
    <x v="2975"/>
    <n v="26.69"/>
    <n v="26.71"/>
    <n v="728.23620000000005"/>
    <n v="648.78589999999997"/>
    <n v="324.56729999999999"/>
    <n v="31489.158528"/>
    <n v="28056.459083000002"/>
    <n v="7.0856056633150644E-6"/>
    <n v="439.64212965155747"/>
    <n v="439.88"/>
    <m/>
    <n v="280198.30576509907"/>
    <n v="2797.5"/>
    <m/>
    <n v="4204.4654631940639"/>
    <m/>
    <m/>
    <n v="30.376237497591177"/>
    <m/>
    <m/>
    <n v="52.476381273914079"/>
    <n v="52.44"/>
    <n v="6.9376952544009107E-4"/>
    <n v="34.617228377025548"/>
    <n v="34.630000000000003"/>
    <m/>
    <n v="-3.6880228052138531E-4"/>
    <n v="363.53581327138829"/>
    <n v="364.91399999999999"/>
    <n v="-3.7767439139405612E-3"/>
    <n v="23.8620343834714"/>
    <n v="2982"/>
    <n v="0.99925121677274431"/>
    <n v="17701.509999999998"/>
    <n v="76.873989240116984"/>
    <m/>
    <m/>
    <n v="2469.3907903161021"/>
    <n v="1.4236151553893401"/>
    <m/>
    <m/>
    <n v="5182.3125565342471"/>
    <n v="25532.1"/>
    <m/>
    <n v="-0.79702756308590961"/>
    <n v="17.486561069937689"/>
    <m/>
    <n v="17.506450000000001"/>
    <n v="-1.1360915583862319E-3"/>
    <n v="17.8981128380975"/>
    <n v="17.91"/>
    <n v="-6.637164658012118E-4"/>
    <n v="2517.3690942474091"/>
    <n v="2317.4348568362975"/>
    <n v="1821.3082299289558"/>
    <m/>
  </r>
  <r>
    <x v="2976"/>
    <n v="22.34"/>
    <n v="24.28"/>
    <n v="661.08569999999997"/>
    <n v="588.95690000000002"/>
    <n v="350.61380000000003"/>
    <n v="29714.868248999999"/>
    <n v="26475.389125000002"/>
    <n v="7.0856056633150644E-6"/>
    <n v="399.09309392255182"/>
    <n v="399.31"/>
    <m/>
    <n v="228511.57744381583"/>
    <n v="2282.5"/>
    <m/>
    <n v="3622.8468042614645"/>
    <m/>
    <m/>
    <n v="31.776011084396533"/>
    <m/>
    <m/>
    <n v="49.518336044556278"/>
    <n v="49.48"/>
    <n v="7.7477858844554603E-4"/>
    <n v="36.566924967893016"/>
    <n v="36.58"/>
    <m/>
    <n v="-3.5743663496401457E-4"/>
    <n v="330.00218775249209"/>
    <n v="331.25400000000002"/>
    <n v="-3.7790102082025934E-3"/>
    <n v="25.775301131562134"/>
    <n v="2983"/>
    <n v="0.92009884678747933"/>
    <n v="16563.54"/>
    <n v="71.926404767849846"/>
    <m/>
    <m/>
    <n v="2628.1395432561626"/>
    <n v="1.5149909156094321"/>
    <m/>
    <m/>
    <n v="4226.3769218185989"/>
    <n v="20821.650000000001"/>
    <m/>
    <n v="-0.79702007661167107"/>
    <n v="19.098227316249048"/>
    <m/>
    <n v="19.119949999999999"/>
    <n v="-1.1361265981841839E-3"/>
    <n v="19.548036127692349"/>
    <n v="19.559999999999999"/>
    <n v="-6.1164991347906206E-4"/>
    <n v="2719.2126798903428"/>
    <n v="2424.2250444623569"/>
    <n v="1989.1709095356357"/>
    <m/>
  </r>
  <r>
    <x v="2977"/>
    <n v="24.15"/>
    <n v="25.25"/>
    <n v="697.67939999999999"/>
    <n v="621.54549999999995"/>
    <n v="334.62479999999999"/>
    <n v="30599.323705999999"/>
    <n v="27262.859527000001"/>
    <n v="8.4755013038950722E-6"/>
    <n v="421.15366101988161"/>
    <n v="421.38"/>
    <m/>
    <n v="253771.95643897064"/>
    <n v="2535"/>
    <m/>
    <n v="3923.4270058610355"/>
    <m/>
    <m/>
    <n v="30.894471744499644"/>
    <m/>
    <m/>
    <n v="50.988506631765915"/>
    <n v="50.96"/>
    <n v="5.5939230309887122E-4"/>
    <n v="35.47626255410794"/>
    <n v="35.49"/>
    <m/>
    <n v="-3.8707934325332705E-4"/>
    <n v="348.23205892368543"/>
    <n v="349.392"/>
    <n v="-3.3198844745001566E-3"/>
    <n v="24.595121920663598"/>
    <n v="2984"/>
    <n v="0.9564356435643564"/>
    <n v="17147.009999999998"/>
    <n v="74.442655539692723"/>
    <m/>
    <m/>
    <n v="2535.5602649555294"/>
    <n v="1.4612079726820986"/>
    <m/>
    <m/>
    <n v="4693.616429298987"/>
    <n v="23116.75"/>
    <m/>
    <n v="-0.79696036729648467"/>
    <n v="18.038949292355436"/>
    <m/>
    <n v="18.050450000000001"/>
    <n v="-6.3714243382106961E-4"/>
    <n v="18.46473327039676"/>
    <n v="18.48"/>
    <n v="-8.2612173177709636E-4"/>
    <n v="2594.707508895905"/>
    <n v="2356.9714883196152"/>
    <n v="1878.8420818728277"/>
    <m/>
  </r>
  <r>
    <x v="2978"/>
    <n v="22.5"/>
    <n v="23.29"/>
    <n v="666.42579999999998"/>
    <n v="593.69719999999995"/>
    <n v="349.97899999999998"/>
    <n v="29757.263778"/>
    <n v="26512.384378999999"/>
    <n v="8.4755013038950722E-6"/>
    <n v="402.2776389711106"/>
    <n v="402.49"/>
    <m/>
    <n v="231023.00330789245"/>
    <n v="2307.5"/>
    <m/>
    <n v="3659.7086286926528"/>
    <m/>
    <m/>
    <n v="31.585761884781697"/>
    <m/>
    <m/>
    <n v="49.584149617589333"/>
    <n v="49.56"/>
    <n v="4.8728041947798673E-4"/>
    <n v="36.45179188518896"/>
    <n v="36.47"/>
    <m/>
    <n v="-4.9926281357381974E-4"/>
    <n v="332.61997857217392"/>
    <n v="333.71600000000001"/>
    <n v="-3.2842939140649285E-3"/>
    <n v="25.722008576124566"/>
    <n v="2985"/>
    <n v="0.96607986260197509"/>
    <n v="16602.53"/>
    <n v="72.07320210653009"/>
    <m/>
    <m/>
    <n v="2616.0735353777773"/>
    <n v="1.507463733243954"/>
    <m/>
    <m/>
    <n v="4272.8781627421895"/>
    <n v="21041.85"/>
    <m/>
    <n v="-0.79693429224416157"/>
    <n v="18.846305262646979"/>
    <m/>
    <n v="18.856850000000001"/>
    <n v="-5.5919930174030963E-4"/>
    <n v="19.291494242614373"/>
    <n v="19.309999999999999"/>
    <n v="-9.5835097802310365E-4"/>
    <n v="2713.5904839846612"/>
    <n v="2409.710734495311"/>
    <n v="1962.9320334243771"/>
    <m/>
  </r>
  <r>
    <x v="2979"/>
    <n v="23.11"/>
    <n v="24.47"/>
    <n v="690.18420000000003"/>
    <n v="614.85770000000002"/>
    <n v="334.7303"/>
    <n v="30404.606432"/>
    <n v="27088.912879"/>
    <n v="8.4755013038950722E-6"/>
    <n v="416.60887144652071"/>
    <n v="416.83"/>
    <m/>
    <n v="247482.11345650826"/>
    <n v="2472.5"/>
    <m/>
    <n v="3855.3301477125851"/>
    <m/>
    <m/>
    <n v="31.022066056654207"/>
    <m/>
    <m/>
    <n v="50.661573097089637"/>
    <n v="50.64"/>
    <n v="4.2600902625666848E-4"/>
    <n v="35.658108037386285"/>
    <n v="35.67"/>
    <m/>
    <n v="-3.3338835474394646E-4"/>
    <n v="344.46527913687089"/>
    <n v="345.59"/>
    <n v="-3.2544948150382558E-3"/>
    <n v="24.599708293829782"/>
    <n v="2986"/>
    <n v="0.94442174090723341"/>
    <n v="17012.59"/>
    <n v="73.847545934421476"/>
    <m/>
    <m/>
    <n v="2551.4600629782685"/>
    <n v="1.470092051270663"/>
    <m/>
    <m/>
    <n v="4577.3109550397221"/>
    <n v="22541.45"/>
    <m/>
    <n v="-0.79693804280382485"/>
    <n v="18.17374052790213"/>
    <m/>
    <n v="18.184149999999999"/>
    <n v="-5.7244754898466699E-4"/>
    <n v="18.603378199235017"/>
    <n v="18.62"/>
    <n v="-8.9268532572417403E-4"/>
    <n v="2595.1913567471693"/>
    <n v="2366.7057915408245"/>
    <n v="1892.8812280286454"/>
    <m/>
  </r>
  <r>
    <x v="2980"/>
    <n v="22.42"/>
    <n v="24.02"/>
    <n v="675.97299999999996"/>
    <n v="602.19230000000005"/>
    <n v="346.66950000000003"/>
    <n v="29995.017006999999"/>
    <n v="26723.760547999998"/>
    <n v="8.4755013038950722E-6"/>
    <n v="408.02076003583028"/>
    <n v="408.24"/>
    <m/>
    <n v="237277.67310143987"/>
    <n v="2370"/>
    <m/>
    <n v="3736.1709081606041"/>
    <m/>
    <m/>
    <n v="31.340760730080071"/>
    <m/>
    <m/>
    <n v="49.977877428372388"/>
    <n v="49.96"/>
    <n v="3.5783483531592886E-4"/>
    <n v="36.137740807938556"/>
    <n v="36.15"/>
    <m/>
    <n v="-3.3912011234971118E-4"/>
    <n v="337.35996381663335"/>
    <n v="338.452"/>
    <n v="-3.2265614721338487E-3"/>
    <n v="25.475493295281062"/>
    <n v="2987"/>
    <n v="0.93338884263114086"/>
    <n v="16751.39"/>
    <n v="72.708062146318142"/>
    <m/>
    <m/>
    <n v="2590.6334850409835"/>
    <n v="1.4925213713165322"/>
    <m/>
    <m/>
    <n v="4388.5878044002893"/>
    <n v="21610.55"/>
    <m/>
    <n v="-0.79692382635331871"/>
    <n v="18.547235935848647"/>
    <m/>
    <n v="18.5578"/>
    <n v="-5.6925196690083002E-4"/>
    <n v="18.986046237305743"/>
    <n v="19"/>
    <n v="-7.3440856285567069E-4"/>
    <n v="2687.5839021785009"/>
    <n v="2391.0193407400543"/>
    <n v="1931.7825453095559"/>
    <m/>
  </r>
  <r>
    <x v="2981"/>
    <n v="20.2"/>
    <n v="22.66"/>
    <n v="632.86199999999997"/>
    <n v="563.78160000000003"/>
    <n v="361.97179999999997"/>
    <n v="28944.292047999999"/>
    <n v="25787.401152999999"/>
    <n v="8.4755013038950722E-6"/>
    <n v="381.98942545658815"/>
    <n v="382.2"/>
    <m/>
    <n v="207000.66399515976"/>
    <n v="2067.5"/>
    <m/>
    <n v="3378.6722818858066"/>
    <m/>
    <m/>
    <n v="32.339450672764499"/>
    <m/>
    <m/>
    <n v="48.225977243328167"/>
    <n v="48.2"/>
    <n v="5.3894695701584006E-4"/>
    <n v="37.40288515008325"/>
    <n v="37.42"/>
    <m/>
    <n v="-4.5737172412485538E-4"/>
    <n v="315.83244878114482"/>
    <n v="316.83999999999997"/>
    <n v="-3.1800000595100242E-3"/>
    <n v="26.598291619975456"/>
    <n v="2988"/>
    <n v="0.89143865842894965"/>
    <n v="16117.61"/>
    <n v="69.951728576339988"/>
    <m/>
    <m/>
    <n v="2688.6487357246147"/>
    <n v="1.5488432939362"/>
    <m/>
    <m/>
    <n v="3828.6086151235627"/>
    <n v="18852.05"/>
    <m/>
    <n v="-0.79691287604671301"/>
    <n v="19.729348251780493"/>
    <m/>
    <n v="19.740649999999999"/>
    <n v="-5.7251145324521691E-4"/>
    <n v="20.19649107873466"/>
    <n v="20.21"/>
    <n v="-6.6842757374274697E-4"/>
    <n v="2806.0355713126414"/>
    <n v="2467.2104386181986"/>
    <n v="2054.9051467802592"/>
    <m/>
  </r>
  <r>
    <x v="2982"/>
    <n v="19.98"/>
    <n v="22.01"/>
    <n v="629.93439999999998"/>
    <n v="561.15920000000006"/>
    <n v="367.93040000000002"/>
    <n v="28716.106855999999"/>
    <n v="25583.447934"/>
    <n v="9.7265483545161402E-6"/>
    <n v="380.19454136459132"/>
    <n v="380.4"/>
    <m/>
    <n v="205053.13218382411"/>
    <n v="2047.4999999999998"/>
    <m/>
    <n v="3355.0021957839872"/>
    <m/>
    <m/>
    <n v="32.412132344437723"/>
    <m/>
    <m/>
    <n v="47.842283110645667"/>
    <n v="47.84"/>
    <n v="4.772388473384126E-5"/>
    <n v="37.695622642614474"/>
    <n v="37.71"/>
    <m/>
    <n v="-3.8126113459369115E-4"/>
    <n v="314.33624180560338"/>
    <n v="315.33600000000001"/>
    <n v="-3.170453720465316E-3"/>
    <n v="27.030917774053606"/>
    <n v="2989"/>
    <n v="0.90776919582008175"/>
    <n v="15980.01"/>
    <n v="69.338288674423396"/>
    <m/>
    <m/>
    <n v="2711.6023911385196"/>
    <n v="1.5616219661812327"/>
    <m/>
    <m/>
    <n v="3792.6080352312279"/>
    <n v="18675.2"/>
    <m/>
    <n v="-0.7969174072978481"/>
    <n v="19.81834886427669"/>
    <m/>
    <n v="19.830850000000002"/>
    <n v="-6.3038829517203521E-4"/>
    <n v="20.288698538223773"/>
    <n v="20.309999999999999"/>
    <n v="-1.0488164340829442E-3"/>
    <n v="2851.6762611271624"/>
    <n v="2472.7553991947684"/>
    <n v="2064.1749824763533"/>
    <m/>
  </r>
  <r>
    <x v="2983"/>
    <n v="21.98"/>
    <n v="23.41"/>
    <n v="672.26949999999999"/>
    <n v="598.86680000000001"/>
    <n v="340.26499999999999"/>
    <n v="29761.211991"/>
    <n v="26514.293025999999"/>
    <n v="9.7265483545161402E-6"/>
    <n v="405.73583845158475"/>
    <n v="405.96"/>
    <m/>
    <n v="232602.34077477059"/>
    <n v="2322.5"/>
    <m/>
    <n v="3693.1303924710141"/>
    <m/>
    <m/>
    <n v="31.322335809873177"/>
    <m/>
    <m/>
    <n v="49.582264703680906"/>
    <n v="49.56"/>
    <n v="4.4924745118857246E-4"/>
    <n v="36.32308998887062"/>
    <n v="36.340000000000003"/>
    <m/>
    <n v="-4.6532776910790385E-4"/>
    <n v="335.44869971215263"/>
    <n v="336.36599999999999"/>
    <n v="-2.7270898005368194E-3"/>
    <n v="24.99680118114129"/>
    <n v="2990"/>
    <n v="0.93891499359248187"/>
    <n v="16652.14"/>
    <n v="72.249062062933319"/>
    <m/>
    <m/>
    <n v="2597.5505654415433"/>
    <n v="1.4957972860542401"/>
    <m/>
    <m/>
    <n v="4302.1585080109353"/>
    <n v="21178.95"/>
    <m/>
    <n v="-0.79686629847037105"/>
    <n v="18.485775965637689"/>
    <m/>
    <n v="18.484999999999999"/>
    <n v="4.1978124841302034E-5"/>
    <n v="18.924865188057591"/>
    <n v="18.940000000000001"/>
    <n v="-7.9909249959930762E-4"/>
    <n v="2637.0833993952965"/>
    <n v="2389.6136843507375"/>
    <n v="1925.3811980630212"/>
    <m/>
  </r>
  <r>
    <x v="2984"/>
    <n v="21.65"/>
    <n v="23.2"/>
    <n v="662.80139999999994"/>
    <n v="590.42669999999998"/>
    <n v="343.98430000000002"/>
    <n v="29626.298701"/>
    <n v="26393.840749999999"/>
    <n v="9.7265483545161402E-6"/>
    <n v="400.01178764297595"/>
    <n v="400.23"/>
    <m/>
    <n v="226037.98144322584"/>
    <n v="2257.5"/>
    <m/>
    <n v="3615.0222982941214"/>
    <m/>
    <m/>
    <n v="31.542234731282718"/>
    <m/>
    <m/>
    <n v="49.356295263218101"/>
    <n v="49.32"/>
    <n v="7.3591369055359124E-4"/>
    <n v="36.48710817475277"/>
    <n v="36.5"/>
    <m/>
    <n v="-3.5320069170496904E-4"/>
    <n v="330.71155595068495"/>
    <n v="331.61399999999998"/>
    <n v="-2.7213689690875897E-3"/>
    <n v="25.268404196783401"/>
    <n v="2991"/>
    <n v="0.93318965517241381"/>
    <n v="16567.66"/>
    <n v="71.87691379956776"/>
    <m/>
    <m/>
    <n v="2610.7285156490543"/>
    <n v="1.5032432847484833"/>
    <m/>
    <m/>
    <n v="4180.7530959393735"/>
    <n v="20580.45"/>
    <m/>
    <n v="-0.79685803294197299"/>
    <n v="18.745431230907315"/>
    <m/>
    <n v="18.744700000000002"/>
    <n v="3.9010008552331499E-5"/>
    <n v="19.191058693604027"/>
    <n v="19.21"/>
    <n v="-9.8601282644317223E-4"/>
    <n v="2665.7366578096521"/>
    <n v="2406.3900025335142"/>
    <n v="1952.4255248285035"/>
    <m/>
  </r>
  <r>
    <x v="2985"/>
    <n v="21.84"/>
    <n v="23.66"/>
    <n v="671.67370000000005"/>
    <n v="598.32449999999994"/>
    <n v="341.18770000000001"/>
    <n v="30027.46314"/>
    <n v="26750.978330000002"/>
    <n v="9.7265483545161402E-6"/>
    <n v="405.35648557454607"/>
    <n v="405.57"/>
    <m/>
    <n v="232076.90869335429"/>
    <n v="2317.5"/>
    <m/>
    <n v="3687.5210641803465"/>
    <m/>
    <m/>
    <n v="31.330458050318597"/>
    <m/>
    <m/>
    <n v="50.02340029649978"/>
    <n v="50"/>
    <n v="4.680059299955186E-4"/>
    <n v="35.992416458115379"/>
    <n v="36.01"/>
    <m/>
    <n v="-4.8829608121681023E-4"/>
    <n v="335.12565425382093"/>
    <n v="336.04199999999997"/>
    <n v="-2.726878622847928E-3"/>
    <n v="25.0613578659997"/>
    <n v="2992"/>
    <n v="0.92307692307692302"/>
    <n v="16784.86"/>
    <n v="72.8135254810323"/>
    <m/>
    <m/>
    <n v="2576.5021835297944"/>
    <n v="1.4833953177242092"/>
    <m/>
    <m/>
    <n v="4292.4555233161527"/>
    <n v="21130.35"/>
    <m/>
    <n v="-0.79685828567363282"/>
    <n v="18.493822931139562"/>
    <m/>
    <n v="18.493449999999999"/>
    <n v="2.0165579681652446E-5"/>
    <n v="18.933834740876879"/>
    <n v="18.95"/>
    <n v="-8.5304797483487516E-4"/>
    <n v="2643.8939252992486"/>
    <n v="2390.2333385500215"/>
    <n v="1926.2193276664293"/>
    <m/>
  </r>
  <r>
    <x v="2986"/>
    <n v="23.38"/>
    <n v="24.48"/>
    <n v="693.87599999999998"/>
    <n v="618.09640000000002"/>
    <n v="326.52499999999998"/>
    <n v="30606.540708"/>
    <n v="27266.608918999998"/>
    <n v="9.7265483545161402E-6"/>
    <n v="418.74540940036138"/>
    <n v="418.97"/>
    <m/>
    <n v="247406.30061370623"/>
    <n v="2470"/>
    <m/>
    <n v="3870.26761938348"/>
    <m/>
    <m/>
    <n v="30.811991592498892"/>
    <m/>
    <m/>
    <n v="50.986854870225919"/>
    <n v="50.96"/>
    <n v="5.2697940003754162E-4"/>
    <n v="35.297693022858297"/>
    <n v="35.31"/>
    <m/>
    <n v="-3.4854084230262483E-4"/>
    <n v="346.19007181078427"/>
    <n v="347.11599999999999"/>
    <n v="-2.6674892232444458E-3"/>
    <n v="23.982790165698109"/>
    <n v="2993"/>
    <n v="0.95506535947712412"/>
    <n v="17118.95"/>
    <n v="74.257025276125987"/>
    <m/>
    <m/>
    <n v="2525.2188475653911"/>
    <n v="1.4537316320022227"/>
    <m/>
    <m/>
    <n v="4575.9935284547719"/>
    <n v="22523.15"/>
    <m/>
    <n v="-0.79683154760969177"/>
    <n v="17.881853410512363"/>
    <m/>
    <n v="17.880800000000001"/>
    <n v="5.8912940828381721E-5"/>
    <n v="18.307658650099697"/>
    <n v="18.32"/>
    <n v="-6.7365447054057448E-4"/>
    <n v="2530.1084470303281"/>
    <n v="2350.678991453969"/>
    <n v="1862.4798010707652"/>
    <m/>
  </r>
  <r>
    <x v="2987"/>
    <n v="26"/>
    <n v="25.98"/>
    <n v="724.85050000000001"/>
    <n v="645.67010000000005"/>
    <n v="314.61750000000001"/>
    <n v="31180.305695999999"/>
    <n v="27776.966295999999"/>
    <n v="8.7535237558444834E-6"/>
    <n v="437.40613113879704"/>
    <n v="437.64"/>
    <m/>
    <n v="269450.75848935213"/>
    <n v="2692.5"/>
    <m/>
    <n v="4129.1317326234139"/>
    <m/>
    <m/>
    <n v="30.122367518719834"/>
    <m/>
    <m/>
    <n v="51.938879516591257"/>
    <n v="51.92"/>
    <n v="3.6362705299031184E-4"/>
    <n v="34.634081797787914"/>
    <n v="34.65"/>
    <m/>
    <n v="-4.5939977524056541E-4"/>
    <n v="361.60263732760518"/>
    <n v="362.58199999999999"/>
    <n v="-2.7010791280174251E-3"/>
    <n v="23.103738392311843"/>
    <n v="2994"/>
    <n v="1.0007698229407236"/>
    <n v="17526.72"/>
    <n v="76.008005521906426"/>
    <m/>
    <m/>
    <n v="2465.0686345282747"/>
    <n v="1.4187005007158571"/>
    <m/>
    <m/>
    <n v="4983.7660116867819"/>
    <n v="24531.7"/>
    <m/>
    <n v="-0.79684383831178507"/>
    <n v="17.081744804048324"/>
    <m/>
    <n v="17.082799999999999"/>
    <n v="-6.1769496316532724E-5"/>
    <n v="17.489511212277712"/>
    <n v="17.5"/>
    <n v="-5.9935929841647972E-4"/>
    <n v="2437.3712675005399"/>
    <n v="2298.066851230356"/>
    <n v="1779.144696817752"/>
    <m/>
  </r>
  <r>
    <x v="2988"/>
    <n v="26.54"/>
    <n v="26.8"/>
    <n v="741.30309999999997"/>
    <n v="660.31979999999999"/>
    <n v="309.69299999999998"/>
    <n v="31693.666265"/>
    <n v="28234.050264000001"/>
    <n v="8.7535237558444834E-6"/>
    <n v="447.32343371444267"/>
    <n v="447.57"/>
    <m/>
    <n v="281667.70333170175"/>
    <n v="2812.5"/>
    <m/>
    <n v="4269.6204693893351"/>
    <m/>
    <m/>
    <n v="29.779867082734441"/>
    <m/>
    <m/>
    <n v="52.792727275603859"/>
    <n v="52.76"/>
    <n v="6.2030469302243318E-4"/>
    <n v="34.063198815310919"/>
    <n v="34.08"/>
    <m/>
    <n v="-4.9299250848233722E-4"/>
    <n v="369.79645230024295"/>
    <n v="370.77"/>
    <n v="-2.6257456098309762E-3"/>
    <n v="22.740646611500893"/>
    <n v="2995"/>
    <n v="0.99029850746268655"/>
    <n v="17836.2"/>
    <n v="77.344085632214885"/>
    <m/>
    <m/>
    <n v="2421.5414120352007"/>
    <n v="1.3935175291122535"/>
    <m/>
    <m/>
    <n v="5209.7451849458448"/>
    <n v="25641.55"/>
    <m/>
    <n v="-0.79682409273441568"/>
    <n v="16.693397149129968"/>
    <m/>
    <n v="16.694050000000001"/>
    <n v="-3.9106799729959896E-5"/>
    <n v="17.092206650598545"/>
    <n v="17.11"/>
    <n v="-1.0399385973964836E-3"/>
    <n v="2399.0662339606556"/>
    <n v="2271.9371355637231"/>
    <n v="1738.6964476081127"/>
    <m/>
  </r>
  <r>
    <x v="2989"/>
    <n v="26.29"/>
    <n v="26.72"/>
    <n v="745.78920000000005"/>
    <n v="664.31010000000003"/>
    <n v="308.1671"/>
    <n v="31743.781169000002"/>
    <n v="28278.44758"/>
    <n v="8.7535237558444834E-6"/>
    <n v="450.01950105952312"/>
    <n v="450.26"/>
    <m/>
    <n v="285061.53705694672"/>
    <n v="2847.5"/>
    <m/>
    <n v="4308.281009718492"/>
    <m/>
    <m/>
    <n v="29.689114746876239"/>
    <m/>
    <m/>
    <n v="52.874915289780681"/>
    <n v="52.84"/>
    <n v="6.6077384142082529E-4"/>
    <n v="34.008675127053237"/>
    <n v="34.020000000000003"/>
    <m/>
    <n v="-3.3288868156278184E-4"/>
    <n v="372.02042296713284"/>
    <n v="372.988"/>
    <n v="-2.5941237596575073E-3"/>
    <n v="22.627143408467429"/>
    <n v="2996"/>
    <n v="0.98390718562874258"/>
    <n v="17887.97"/>
    <n v="77.562521978588165"/>
    <m/>
    <m/>
    <n v="2414.5128297754668"/>
    <n v="1.3893410965188404"/>
    <m/>
    <m/>
    <n v="5272.5322840937724"/>
    <n v="25950.15"/>
    <m/>
    <n v="-0.79682073960675481"/>
    <n v="16.591746465199659"/>
    <m/>
    <n v="16.5929"/>
    <n v="-6.9519782578186806E-5"/>
    <n v="16.988439126333155"/>
    <n v="17"/>
    <n v="-6.8005139216731347E-4"/>
    <n v="2387.0920053252112"/>
    <n v="2265.0135451594215"/>
    <n v="1728.1090470048885"/>
    <m/>
  </r>
  <r>
    <x v="2990"/>
    <n v="28.14"/>
    <n v="27.72"/>
    <n v="783.57219999999995"/>
    <n v="697.95939999999996"/>
    <n v="293.19779999999997"/>
    <n v="33028.908002999997"/>
    <n v="29423.035047000001"/>
    <n v="8.7535237558444834E-6"/>
    <n v="472.80675596945036"/>
    <n v="473.06"/>
    <m/>
    <n v="313928.5378368813"/>
    <n v="3135"/>
    <m/>
    <n v="4635.5776004357704"/>
    <m/>
    <m/>
    <n v="28.936440211134077"/>
    <m/>
    <m/>
    <n v="55.014181203107235"/>
    <n v="55"/>
    <n v="2.5784005649520658E-4"/>
    <n v="32.631231897918617"/>
    <n v="32.64"/>
    <m/>
    <n v="-2.6863057847370531E-4"/>
    <n v="390.85312969069611"/>
    <n v="391.86200000000002"/>
    <n v="-2.5745550967022357E-3"/>
    <n v="21.526637763657341"/>
    <n v="2997"/>
    <n v="1.0151515151515151"/>
    <n v="18671.560000000001"/>
    <n v="80.953859113540261"/>
    <m/>
    <m/>
    <n v="2308.7440864086252"/>
    <n v="1.3283544966105776"/>
    <m/>
    <m/>
    <n v="5806.4757708041925"/>
    <n v="28577.05"/>
    <m/>
    <n v="-0.79681332500015944"/>
    <n v="15.75059109554949"/>
    <m/>
    <n v="15.7514"/>
    <n v="-5.1354447890950006E-5"/>
    <n v="16.127468370276908"/>
    <n v="16.14"/>
    <n v="-7.7643306834529469E-4"/>
    <n v="2270.9921433533123"/>
    <n v="2207.5912193983631"/>
    <n v="1640.4987277851449"/>
    <m/>
  </r>
  <r>
    <x v="2991"/>
    <n v="25.4"/>
    <n v="26.23"/>
    <n v="762.10479999999995"/>
    <n v="678.83140000000003"/>
    <n v="301.41000000000003"/>
    <n v="32877.808195999998"/>
    <n v="29288.173739999998"/>
    <n v="8.7535237558444834E-6"/>
    <n v="459.84213338538001"/>
    <n v="460.09"/>
    <m/>
    <n v="296710.91839735059"/>
    <n v="2962.5"/>
    <m/>
    <n v="4444.9737602329669"/>
    <m/>
    <m/>
    <n v="29.332187083870291"/>
    <m/>
    <m/>
    <n v="54.761168423408002"/>
    <n v="54.72"/>
    <n v="7.5234691900583073E-4"/>
    <n v="32.779872572252465"/>
    <n v="32.79"/>
    <m/>
    <n v="-3.0885720486528712E-4"/>
    <n v="380.13062741473664"/>
    <n v="381.12"/>
    <n v="-2.5959608135583956E-3"/>
    <n v="22.128154255097613"/>
    <n v="2998"/>
    <n v="0.96835684330918792"/>
    <n v="18546.919999999998"/>
    <n v="80.407181433864537"/>
    <m/>
    <m/>
    <n v="2324.1558604076899"/>
    <n v="1.3370950235551382"/>
    <m/>
    <m/>
    <n v="5488.0308563342624"/>
    <n v="27008.95"/>
    <m/>
    <n v="-0.79680695264590951"/>
    <n v="16.181491888521105"/>
    <m/>
    <n v="16.1831"/>
    <n v="-9.9369804233750969E-5"/>
    <n v="16.568983605170153"/>
    <n v="16.579999999999998"/>
    <n v="-6.6443877140198726E-4"/>
    <n v="2334.4502291517615"/>
    <n v="2237.7831612883219"/>
    <n v="1685.3790880448485"/>
    <m/>
  </r>
  <r>
    <x v="2992"/>
    <n v="24.11"/>
    <n v="25.01"/>
    <n v="721.49120000000005"/>
    <n v="642.6318"/>
    <n v="315.4923"/>
    <n v="32038.055249000001"/>
    <n v="28539.080409999999"/>
    <n v="8.3364927443430048E-6"/>
    <n v="435.29406280227801"/>
    <n v="435.53"/>
    <m/>
    <n v="265026.80987152725"/>
    <n v="2647.5"/>
    <m/>
    <n v="4089.2655763382709"/>
    <m/>
    <m/>
    <n v="30.111141240813293"/>
    <m/>
    <m/>
    <n v="53.35727421777365"/>
    <n v="53.32"/>
    <n v="6.9906634984340243E-4"/>
    <n v="33.614419393896704"/>
    <n v="33.630000000000003"/>
    <m/>
    <n v="-4.6329485885521215E-4"/>
    <n v="359.8182422740345"/>
    <n v="360.76400000000001"/>
    <n v="-2.6215413011428934E-3"/>
    <n v="23.156048373314249"/>
    <n v="2999"/>
    <n v="0.96401439424230295"/>
    <n v="17972.8"/>
    <n v="77.893843498427017"/>
    <m/>
    <m/>
    <n v="2396.1001165201478"/>
    <n v="1.3779621896909509"/>
    <m/>
    <m/>
    <n v="4902.0567351423078"/>
    <n v="24126.799999999999"/>
    <m/>
    <n v="-0.79682109790182254"/>
    <n v="17.041216597068487"/>
    <m/>
    <n v="17.045249999999999"/>
    <n v="-2.3662914486510811E-4"/>
    <n v="17.450576151801176"/>
    <n v="17.47"/>
    <n v="-1.1118401945520162E-3"/>
    <n v="2442.8898049135669"/>
    <n v="2297.2103867740452"/>
    <n v="1774.9234919381063"/>
    <m/>
  </r>
  <r>
    <x v="2993"/>
    <n v="22.31"/>
    <n v="23.55"/>
    <n v="694.24260000000004"/>
    <n v="618.35609999999997"/>
    <n v="328.43419999999998"/>
    <n v="31282.228744"/>
    <n v="27865.562132999999"/>
    <n v="8.3364927443430048E-6"/>
    <n v="418.84407352417304"/>
    <n v="419.07"/>
    <m/>
    <n v="244994.76729793346"/>
    <n v="2450"/>
    <m/>
    <n v="3857.5178669352608"/>
    <m/>
    <m/>
    <n v="30.679073551589887"/>
    <m/>
    <m/>
    <n v="52.097224529441327"/>
    <n v="52.08"/>
    <n v="3.3073213212997388E-4"/>
    <n v="34.406729181438116"/>
    <n v="34.409999999999997"/>
    <m/>
    <n v="-9.5054302873598395E-5"/>
    <n v="346.21598936929922"/>
    <n v="347.13200000000001"/>
    <n v="-2.6387962812439714E-3"/>
    <n v="24.104387239646869"/>
    <n v="3000"/>
    <n v="0.94734607218683642"/>
    <n v="17498.830000000002"/>
    <n v="75.833742956367246"/>
    <m/>
    <m/>
    <n v="2459.2889113783253"/>
    <n v="1.4141670749464359"/>
    <m/>
    <m/>
    <n v="4531.5493076315788"/>
    <n v="22303.4"/>
    <m/>
    <n v="-0.79682248860570237"/>
    <n v="17.684132395710712"/>
    <m/>
    <n v="17.68835"/>
    <n v="-2.3843966731140753E-4"/>
    <n v="18.109260529549349"/>
    <n v="18.12"/>
    <n v="-5.9268600721040787E-4"/>
    <n v="2542.9365534268868"/>
    <n v="2340.538535410677"/>
    <n v="1841.8862200888968"/>
    <m/>
  </r>
  <r>
    <x v="2994"/>
    <n v="21.64"/>
    <n v="23.2"/>
    <n v="690.08579999999995"/>
    <n v="614.64850000000001"/>
    <n v="328.87130000000002"/>
    <n v="31450.606825999999"/>
    <n v="28015.317544000001"/>
    <n v="8.3364927443430048E-6"/>
    <n v="416.32607934002141"/>
    <n v="416.55"/>
    <m/>
    <n v="242047.91571884675"/>
    <n v="2417.5"/>
    <m/>
    <n v="3822.7872851908169"/>
    <m/>
    <m/>
    <n v="30.770246956616365"/>
    <m/>
    <m/>
    <n v="52.376363161467239"/>
    <n v="52.36"/>
    <n v="3.1251263306408816E-4"/>
    <n v="34.220839709826372"/>
    <n v="34.229999999999997"/>
    <m/>
    <n v="-2.6760999630803806E-4"/>
    <n v="344.13021374781863"/>
    <n v="345.02"/>
    <n v="-2.5789410822020242E-3"/>
    <n v="24.134912817196639"/>
    <n v="3001"/>
    <n v="0.9327586206896552"/>
    <n v="17593.61"/>
    <n v="76.238532632747535"/>
    <m/>
    <m/>
    <n v="2445.9685120704612"/>
    <n v="1.4063741047689651"/>
    <m/>
    <m/>
    <n v="4477.0570185113629"/>
    <n v="22034.95"/>
    <m/>
    <n v="-0.79682018708863134"/>
    <n v="17.789336063809337"/>
    <m/>
    <n v="17.794"/>
    <n v="-2.6210723787023493E-4"/>
    <n v="18.217319867834046"/>
    <n v="18.23"/>
    <n v="-6.955640244626915E-4"/>
    <n v="2546.1569052323089"/>
    <n v="2347.4942496212198"/>
    <n v="1852.8436808360614"/>
    <m/>
  </r>
  <r>
    <x v="2995"/>
    <n v="20.53"/>
    <n v="22.8"/>
    <n v="677.9171"/>
    <n v="603.80489999999998"/>
    <n v="337.38569999999999"/>
    <n v="31094.373147999999"/>
    <n v="27697.761036"/>
    <n v="8.3364927443430048E-6"/>
    <n v="408.97477745022672"/>
    <n v="409.2"/>
    <m/>
    <n v="233498.91058693922"/>
    <n v="2332.5"/>
    <m/>
    <n v="3721.589447472697"/>
    <m/>
    <m/>
    <n v="31.040862649316551"/>
    <m/>
    <m/>
    <n v="51.781845672204035"/>
    <n v="51.76"/>
    <n v="4.2205703639952574E-4"/>
    <n v="34.607744916639241"/>
    <n v="34.619999999999997"/>
    <m/>
    <n v="-3.5398854306056826E-4"/>
    <n v="338.0493596748102"/>
    <n v="338.89"/>
    <n v="-2.4805698757407457E-3"/>
    <n v="24.758165867461727"/>
    <n v="3002"/>
    <n v="0.90043859649122804"/>
    <n v="17332.98"/>
    <n v="75.103277857482865"/>
    <m/>
    <m/>
    <n v="2482.2028479060809"/>
    <n v="1.4270727002866592"/>
    <m/>
    <m/>
    <n v="4318.9434113822717"/>
    <n v="21254.55"/>
    <m/>
    <n v="-0.79679911306603657"/>
    <n v="18.102331534477017"/>
    <m/>
    <n v="18.106400000000001"/>
    <n v="-2.2469764961474681E-4"/>
    <n v="18.538177839789959"/>
    <n v="18.55"/>
    <n v="-6.3731321887017245E-4"/>
    <n v="2611.9081291815764"/>
    <n v="2368.139803209614"/>
    <n v="1885.4436428513236"/>
    <m/>
  </r>
  <r>
    <x v="2996"/>
    <n v="19.38"/>
    <n v="21.62"/>
    <n v="638.15440000000001"/>
    <n v="568.3741"/>
    <n v="356.60180000000003"/>
    <n v="30072.695452"/>
    <n v="26786.994191000002"/>
    <n v="8.8925376486859165E-6"/>
    <n v="384.95851875746979"/>
    <n v="385.16"/>
    <m/>
    <n v="206073.39211131536"/>
    <n v="2057.5"/>
    <m/>
    <n v="3393.9218685405517"/>
    <m/>
    <m/>
    <n v="31.949094653808828"/>
    <m/>
    <m/>
    <n v="50.076769791210801"/>
    <n v="50.04"/>
    <n v="7.3480797783376239E-4"/>
    <n v="35.74271550204201"/>
    <n v="35.76"/>
    <m/>
    <n v="-4.8334725833298897E-4"/>
    <n v="318.18542582538049"/>
    <n v="319.012"/>
    <n v="-2.5910441444820798E-3"/>
    <n v="26.163234934973779"/>
    <n v="3003"/>
    <n v="0.8963922294172062"/>
    <n v="16670.21"/>
    <n v="72.214596838365381"/>
    <m/>
    <m/>
    <n v="2577.1161046863181"/>
    <n v="1.4812190930220721"/>
    <m/>
    <m/>
    <n v="3811.6935857153821"/>
    <n v="18761.25"/>
    <m/>
    <n v="-0.79683157648262337"/>
    <n v="19.161884548759474"/>
    <m/>
    <n v="19.169450000000001"/>
    <n v="-3.946618833887694E-4"/>
    <n v="19.624296844629839"/>
    <n v="19.64"/>
    <n v="-7.9954966243189762E-4"/>
    <n v="2760.1384681793243"/>
    <n v="2437.4297705886097"/>
    <n v="1995.8011120667129"/>
    <m/>
  </r>
  <r>
    <x v="2997"/>
    <n v="20.98"/>
    <n v="22.44"/>
    <n v="671.35799999999995"/>
    <n v="597.94190000000003"/>
    <n v="341.2885"/>
    <n v="30819.368257999999"/>
    <n v="27451.848351000001"/>
    <n v="8.8925376486859165E-6"/>
    <n v="404.97829275618233"/>
    <n v="405.19"/>
    <m/>
    <n v="227505.7162604795"/>
    <n v="2272.5"/>
    <m/>
    <n v="3658.7232796339572"/>
    <m/>
    <m/>
    <n v="31.117261255052789"/>
    <m/>
    <m/>
    <n v="51.318870961866836"/>
    <n v="51.28"/>
    <n v="7.5801407696629575E-4"/>
    <n v="34.854600792317584"/>
    <n v="34.869999999999997"/>
    <m/>
    <n v="-4.4161765650740925E-4"/>
    <n v="334.7283504668448"/>
    <n v="335.56599999999997"/>
    <n v="-2.4962288585708148E-3"/>
    <n v="25.038113413013278"/>
    <n v="3004"/>
    <n v="0.93493761140819964"/>
    <n v="17187.310000000001"/>
    <n v="74.448837102111113"/>
    <m/>
    <m/>
    <n v="2497.1754957957701"/>
    <n v="1.4351365017014233"/>
    <m/>
    <m/>
    <n v="4208.133508482153"/>
    <n v="20710.849999999999"/>
    <m/>
    <n v="-0.7968150264966356"/>
    <n v="18.164204254849604"/>
    <m/>
    <n v="18.169650000000001"/>
    <n v="-2.9971656858529538E-4"/>
    <n v="18.602884470059539"/>
    <n v="18.62"/>
    <n v="-9.1920139315049276E-4"/>
    <n v="2641.4417090874895"/>
    <n v="2373.9683325645378"/>
    <n v="1891.8879799838212"/>
    <m/>
  </r>
  <r>
    <x v="2998"/>
    <n v="20.72"/>
    <n v="22.34"/>
    <n v="659.30139999999994"/>
    <n v="587.19839999999999"/>
    <n v="341.7921"/>
    <n v="30509.645016999999"/>
    <n v="27175.723322000002"/>
    <n v="8.8925376486859165E-6"/>
    <n v="397.69578213950814"/>
    <n v="397.91"/>
    <m/>
    <n v="219322.3498650867"/>
    <n v="2190"/>
    <m/>
    <n v="3560.082169296245"/>
    <m/>
    <m/>
    <n v="31.395993224873131"/>
    <m/>
    <m/>
    <n v="50.801896546668239"/>
    <n v="50.8"/>
    <n v="3.7333595831468003E-5"/>
    <n v="35.204197525686595"/>
    <n v="35.22"/>
    <m/>
    <n v="-4.4867899810907552E-4"/>
    <n v="328.70467447512846"/>
    <n v="329.51400000000001"/>
    <n v="-2.4561187836376064E-3"/>
    <n v="25.073444841937587"/>
    <n v="3005"/>
    <n v="0.92748433303491495"/>
    <n v="16969.54"/>
    <n v="73.499801483958166"/>
    <m/>
    <m/>
    <n v="2528.8156947401917"/>
    <n v="1.4531824807024336"/>
    <m/>
    <m/>
    <n v="4056.777815218079"/>
    <n v="19964.400000000001"/>
    <m/>
    <n v="-0.79679941219279926"/>
    <n v="18.489707749600967"/>
    <m/>
    <n v="18.494299999999999"/>
    <n v="-2.4830625646998783E-4"/>
    <n v="18.936599125399894"/>
    <n v="18.95"/>
    <n v="-7.071701635938954E-4"/>
    <n v="2645.1690630004173"/>
    <n v="2395.2330854039092"/>
    <n v="1925.7907120012953"/>
    <m/>
  </r>
  <r>
    <x v="2999"/>
    <n v="19.11"/>
    <n v="21.24"/>
    <n v="632.94119999999998"/>
    <n v="563.71579999999994"/>
    <n v="353.45479999999998"/>
    <n v="30011.790472000001"/>
    <n v="26732.029848999999"/>
    <n v="8.8925376486859165E-6"/>
    <n v="381.7857929618192"/>
    <n v="381.99"/>
    <m/>
    <n v="201773.22069069353"/>
    <n v="2015.0000000000002"/>
    <m/>
    <n v="3346.4936760307082"/>
    <m/>
    <m/>
    <n v="32.02293694285477"/>
    <m/>
    <m/>
    <n v="49.971695748960748"/>
    <n v="49.96"/>
    <n v="2.3410226102371645E-4"/>
    <n v="35.777965383417119"/>
    <n v="35.79"/>
    <m/>
    <n v="-3.3625640075107821E-4"/>
    <n v="315.55039676892289"/>
    <n v="316.32"/>
    <n v="-2.432989476090941E-3"/>
    <n v="25.927336657531853"/>
    <n v="3006"/>
    <n v="0.89971751412429379"/>
    <n v="16613.66"/>
    <n v="71.952767470538632"/>
    <m/>
    <m/>
    <n v="2581.8492436427632"/>
    <n v="1.483517536330959"/>
    <m/>
    <m/>
    <n v="3732.1835459398767"/>
    <n v="18364.45"/>
    <m/>
    <n v="-0.79677128659230867"/>
    <n v="19.22823243635208"/>
    <m/>
    <n v="19.23405"/>
    <n v="-3.0246170972414443E-4"/>
    <n v="19.693337733886501"/>
    <n v="19.71"/>
    <n v="-8.4537118789951293E-4"/>
    <n v="2735.2519466248227"/>
    <n v="2443.0632758756688"/>
    <n v="2002.7115590795652"/>
    <m/>
  </r>
  <r>
    <x v="3000"/>
    <n v="19.809999999999999"/>
    <n v="21.86"/>
    <n v="649.87239999999997"/>
    <n v="578.79020000000003"/>
    <n v="349.81830000000002"/>
    <n v="30311.724630000001"/>
    <n v="26998.948766000001"/>
    <n v="8.8925376486859165E-6"/>
    <n v="391.98901841521075"/>
    <n v="392.2"/>
    <m/>
    <n v="212556.79149423615"/>
    <n v="2122.5"/>
    <m/>
    <n v="3480.6938551898934"/>
    <m/>
    <m/>
    <n v="31.593949782015944"/>
    <m/>
    <m/>
    <n v="50.469876090178197"/>
    <n v="50.44"/>
    <n v="5.9230948013877516E-4"/>
    <n v="35.419727834394919"/>
    <n v="35.43"/>
    <m/>
    <n v="-2.8992846754394286E-4"/>
    <n v="323.97925213580862"/>
    <n v="324.75200000000001"/>
    <n v="-2.3795014786403001E-3"/>
    <n v="25.658932580287392"/>
    <n v="3007"/>
    <n v="0.90622140896614822"/>
    <n v="16833.59"/>
    <n v="72.899578538840572"/>
    <m/>
    <m/>
    <n v="2547.6709768337423"/>
    <n v="1.4637401091361038"/>
    <m/>
    <m/>
    <n v="3931.6566940263883"/>
    <n v="19344.599999999999"/>
    <m/>
    <n v="-0.79675688853600546"/>
    <n v="18.713176074334939"/>
    <m/>
    <n v="18.719149999999999"/>
    <n v="-3.1913445135378637E-4"/>
    <n v="19.166177076576304"/>
    <n v="19.18"/>
    <n v="-7.2069465191326731E-4"/>
    <n v="2706.9361660854561"/>
    <n v="2410.3353977195288"/>
    <n v="1949.0659973669315"/>
    <m/>
  </r>
  <r>
    <x v="3001"/>
    <n v="20.55"/>
    <n v="22.39"/>
    <n v="659.51080000000002"/>
    <n v="587.35889999999995"/>
    <n v="346.04880000000003"/>
    <n v="30677.436260999999"/>
    <n v="27323.971408000001"/>
    <n v="9.0315533194385011E-6"/>
    <n v="397.77359463145979"/>
    <n v="397.99"/>
    <m/>
    <n v="218826.63671519572"/>
    <n v="2185"/>
    <m/>
    <n v="3557.8864057057203"/>
    <m/>
    <m/>
    <n v="31.357634853710707"/>
    <m/>
    <m/>
    <n v="51.075059908509537"/>
    <n v="51.04"/>
    <n v="6.8691043318058753E-4"/>
    <n v="34.990398346997388"/>
    <n v="35"/>
    <m/>
    <n v="-2.7433294293177646E-4"/>
    <n v="328.74723027631609"/>
    <n v="329.53800000000001"/>
    <n v="-2.3996313738746666E-3"/>
    <n v="25.37754001798308"/>
    <n v="3008"/>
    <n v="0.91782045556051806"/>
    <n v="17060.509999999998"/>
    <n v="73.864973425451737"/>
    <m/>
    <m/>
    <n v="2513.3278867345357"/>
    <n v="1.4435980002361355"/>
    <m/>
    <m/>
    <n v="4047.6598942949659"/>
    <n v="19915.2"/>
    <m/>
    <n v="-0.7967552475347992"/>
    <n v="18.433560955305662"/>
    <m/>
    <n v="18.441800000000001"/>
    <n v="-4.4675924770565256E-4"/>
    <n v="18.88084000102652"/>
    <n v="18.899999999999999"/>
    <n v="-1.0137565594432463E-3"/>
    <n v="2677.2501414862027"/>
    <n v="2392.3066852402835"/>
    <n v="1919.9427572133202"/>
    <m/>
  </r>
  <r>
    <x v="3002"/>
    <n v="17.7"/>
    <n v="20.28"/>
    <n v="595.68340000000001"/>
    <n v="530.50909999999999"/>
    <n v="371.88209999999998"/>
    <n v="29037.094303999998"/>
    <n v="25862.694564000001"/>
    <n v="9.0315533194385011E-6"/>
    <n v="359.26833899521483"/>
    <n v="359.46"/>
    <m/>
    <n v="176460.29057664835"/>
    <n v="1762.5"/>
    <m/>
    <n v="3041.3115732716183"/>
    <m/>
    <m/>
    <n v="32.874314107762899"/>
    <m/>
    <m/>
    <n v="48.342865289234993"/>
    <n v="48.32"/>
    <n v="4.7320548913476479E-4"/>
    <n v="36.860642678517046"/>
    <n v="36.869999999999997"/>
    <m/>
    <n v="-2.5379228323707537E-4"/>
    <n v="296.93100695796863"/>
    <n v="297.63400000000001"/>
    <n v="-2.3619379574624233E-3"/>
    <n v="27.270273030545585"/>
    <n v="3009"/>
    <n v="0.8727810650887573"/>
    <n v="15996.35"/>
    <n v="69.252191644998206"/>
    <m/>
    <m/>
    <n v="2670.0982883196834"/>
    <n v="1.5334979489596687"/>
    <m/>
    <m/>
    <n v="3264.0131012913862"/>
    <n v="16059.5"/>
    <m/>
    <n v="-0.79675499851854747"/>
    <n v="20.216782710513296"/>
    <m/>
    <n v="20.227"/>
    <n v="-5.0513123481998878E-4"/>
    <n v="20.707716138699681"/>
    <n v="20.73"/>
    <n v="-1.0749571297790084E-3"/>
    <n v="2876.9274830286749"/>
    <n v="2508.0157282137511"/>
    <n v="2105.6737563250622"/>
    <m/>
  </r>
  <r>
    <x v="3003"/>
    <n v="17.09"/>
    <n v="19.920000000000002"/>
    <n v="592.69159999999999"/>
    <n v="527.83989999999994"/>
    <n v="379.61430000000001"/>
    <n v="28885.418269999998"/>
    <n v="25727.366511"/>
    <n v="9.0315533194385011E-6"/>
    <n v="357.45520950684926"/>
    <n v="357.65"/>
    <m/>
    <n v="174678.28925540167"/>
    <n v="1745"/>
    <m/>
    <n v="3018.3295775077468"/>
    <m/>
    <m/>
    <n v="32.956158126416874"/>
    <m/>
    <m/>
    <n v="48.08917243338874"/>
    <n v="48.08"/>
    <n v="1.9077440492387687E-4"/>
    <n v="37.052482312698785"/>
    <n v="37.07"/>
    <m/>
    <n v="-4.7255698141934754E-4"/>
    <n v="295.43986319838643"/>
    <n v="296.14"/>
    <n v="-2.3642088256012883E-3"/>
    <n v="27.835486291809275"/>
    <n v="3010"/>
    <n v="0.85793172690763042"/>
    <n v="15916.08"/>
    <n v="68.899302551924038"/>
    <m/>
    <m/>
    <n v="2683.4968942268702"/>
    <n v="1.5410469752739584"/>
    <m/>
    <m/>
    <n v="3231.0591472120159"/>
    <n v="15897.65"/>
    <m/>
    <n v="-0.79675869407038047"/>
    <n v="20.317554957051104"/>
    <m/>
    <n v="20.328099999999999"/>
    <n v="-5.1874218194980504E-4"/>
    <n v="20.811323014063426"/>
    <n v="20.83"/>
    <n v="-8.9663878716139678E-4"/>
    <n v="2936.5556929582349"/>
    <n v="2514.2596938025545"/>
    <n v="2116.1696635096528"/>
    <m/>
  </r>
  <r>
    <x v="3004"/>
    <n v="16.7"/>
    <n v="19.489999999999998"/>
    <n v="567.58420000000001"/>
    <n v="505.47489999999999"/>
    <n v="393.1891"/>
    <n v="28162.910919999998"/>
    <n v="25083.618756"/>
    <n v="9.0315533194385011E-6"/>
    <n v="342.3044666774727"/>
    <n v="342.49"/>
    <m/>
    <n v="159869.98743319314"/>
    <n v="1597.5"/>
    <m/>
    <n v="2826.4689058340014"/>
    <m/>
    <m/>
    <n v="33.653471620086322"/>
    <m/>
    <m/>
    <n v="46.885180729726187"/>
    <n v="46.88"/>
    <n v="1.1051044637766516E-4"/>
    <n v="37.978544344166437"/>
    <n v="37.99"/>
    <m/>
    <n v="-3.015439808782272E-4"/>
    <n v="282.92455213981054"/>
    <n v="283.59800000000001"/>
    <n v="-2.3746565920403917E-3"/>
    <n v="28.829011842227487"/>
    <n v="3011"/>
    <n v="0.85684966649563887"/>
    <n v="15459.88"/>
    <n v="66.919227494568347"/>
    <m/>
    <m/>
    <n v="2760.4135271632649"/>
    <n v="1.5850674829281783"/>
    <m/>
    <m/>
    <n v="2957.1543557099167"/>
    <n v="14550.65"/>
    <m/>
    <n v="-0.79676822989282836"/>
    <n v="21.177439667024853"/>
    <m/>
    <n v="21.1905"/>
    <n v="-6.1632962767033117E-4"/>
    <n v="21.692509039586451"/>
    <n v="21.71"/>
    <n v="-8.0566376847301946E-4"/>
    <n v="3041.3694936080392"/>
    <n v="2567.4584678936521"/>
    <n v="2205.7307323099485"/>
    <m/>
  </r>
  <r>
    <x v="3005"/>
    <n v="16.86"/>
    <n v="19.63"/>
    <n v="583.68259999999998"/>
    <n v="519.80709999999999"/>
    <n v="389.58030000000002"/>
    <n v="28608.375364"/>
    <n v="25480.150214000001"/>
    <n v="9.0315533194385011E-6"/>
    <n v="352.00467055905824"/>
    <n v="352.19"/>
    <m/>
    <n v="168929.76126840958"/>
    <n v="1687.5"/>
    <m/>
    <n v="2946.6529028178134"/>
    <m/>
    <m/>
    <n v="33.175504034017493"/>
    <m/>
    <m/>
    <n v="47.625621770704917"/>
    <n v="47.6"/>
    <n v="5.3827249380078435E-4"/>
    <n v="37.377120063608601"/>
    <n v="37.39"/>
    <m/>
    <n v="-3.4447543170368355E-4"/>
    <n v="290.94936502355057"/>
    <n v="291.64"/>
    <n v="-2.3681078605451988E-3"/>
    <n v="28.562571995434151"/>
    <n v="3012"/>
    <n v="0.85888945491594504"/>
    <n v="15757.77"/>
    <n v="68.203340384141953"/>
    <m/>
    <m/>
    <n v="2707.2242665993626"/>
    <n v="1.5543781161223895"/>
    <m/>
    <m/>
    <n v="3124.7429486095939"/>
    <n v="15375.9"/>
    <m/>
    <n v="-0.79677658227423476"/>
    <n v="20.576017642545782"/>
    <m/>
    <n v="20.589600000000001"/>
    <n v="-6.5967077817041808E-4"/>
    <n v="21.076851939250822"/>
    <n v="21.09"/>
    <n v="-6.2342630389655707E-4"/>
    <n v="3013.260933163664"/>
    <n v="2530.9938219847686"/>
    <n v="2143.089777438187"/>
    <m/>
  </r>
  <r>
    <x v="3006"/>
    <n v="17.350000000000001"/>
    <n v="19.899999999999999"/>
    <n v="576.1943"/>
    <n v="513.12419999999997"/>
    <n v="387.11130000000003"/>
    <n v="28399.017892"/>
    <n v="25292.994863"/>
    <n v="8.7535237558444834E-6"/>
    <n v="347.46324194640243"/>
    <n v="347.65"/>
    <m/>
    <n v="164568.07250830493"/>
    <n v="1642.5"/>
    <m/>
    <n v="2889.7443068648754"/>
    <m/>
    <m/>
    <n v="33.386157468369746"/>
    <m/>
    <m/>
    <n v="47.27363690386472"/>
    <n v="47.24"/>
    <n v="7.1204284218295832E-4"/>
    <n v="37.648471418469171"/>
    <n v="37.659999999999997"/>
    <m/>
    <n v="-3.0612271722851858E-4"/>
    <n v="287.21703675102634"/>
    <n v="287.87400000000002"/>
    <n v="-2.2821208201285748E-3"/>
    <n v="28.376072576749046"/>
    <n v="3013"/>
    <n v="0.87185929648241223"/>
    <n v="15619.3"/>
    <n v="67.588174835566164"/>
    <m/>
    <m/>
    <n v="2731.0137586528717"/>
    <n v="1.567591193638302"/>
    <m/>
    <m/>
    <n v="3044.0886673487266"/>
    <n v="14979.4"/>
    <m/>
    <n v="-0.79678166900218117"/>
    <n v="20.837641382027748"/>
    <m/>
    <n v="20.853200000000001"/>
    <n v="-7.4610217962967074E-4"/>
    <n v="21.346036217686979"/>
    <n v="21.36"/>
    <n v="-6.5373512701405456E-4"/>
    <n v="2993.5858348401871"/>
    <n v="2547.0647923121142"/>
    <n v="2170.3391301243751"/>
    <m/>
  </r>
  <r>
    <x v="3007"/>
    <n v="18.670000000000002"/>
    <n v="21.04"/>
    <n v="603.15750000000003"/>
    <n v="537.13160000000005"/>
    <n v="373.55410000000001"/>
    <n v="29127.043260999999"/>
    <n v="25941.174118999999"/>
    <n v="8.7535237558444834E-6"/>
    <n v="363.71402870157527"/>
    <n v="363.91"/>
    <m/>
    <n v="179960.71411725119"/>
    <n v="1797.5"/>
    <m/>
    <n v="3092.5171535506665"/>
    <m/>
    <m/>
    <n v="32.604294384425117"/>
    <m/>
    <m/>
    <n v="48.484341877867529"/>
    <n v="48.48"/>
    <n v="8.956018703654145E-5"/>
    <n v="36.682624795086447"/>
    <n v="36.700000000000003"/>
    <m/>
    <n v="-4.7343882598249731E-4"/>
    <n v="300.65786378969682"/>
    <n v="301.31200000000001"/>
    <n v="-2.1709597039055728E-3"/>
    <n v="27.380538329160704"/>
    <n v="3014"/>
    <n v="0.88735741444866933"/>
    <n v="16087.99"/>
    <n v="69.610864608929433"/>
    <m/>
    <m/>
    <n v="2649.0639376914319"/>
    <n v="1.520408177569442"/>
    <m/>
    <m/>
    <n v="3328.8223556027865"/>
    <n v="16379.05"/>
    <m/>
    <n v="-0.79676340473942098"/>
    <n v="19.861791306178045"/>
    <m/>
    <n v="19.87565"/>
    <n v="-6.9726996711827471E-4"/>
    <n v="20.346750664612596"/>
    <n v="20.36"/>
    <n v="-6.5075321156204957E-4"/>
    <n v="2888.5601229972917"/>
    <n v="2487.4156417499194"/>
    <n v="2068.6997187379143"/>
    <m/>
  </r>
  <r>
    <x v="3008"/>
    <n v="18.34"/>
    <n v="20.75"/>
    <n v="586.91110000000003"/>
    <n v="522.65899999999999"/>
    <n v="377.00020000000001"/>
    <n v="28796.117737"/>
    <n v="25646.217619999999"/>
    <n v="8.7535237558444834E-6"/>
    <n v="353.90854887056281"/>
    <n v="354.1"/>
    <n v="-5.4066966799548588E-4"/>
    <n v="170256.70019517955"/>
    <n v="1700"/>
    <m/>
    <n v="2967.5004348904226"/>
    <m/>
    <m/>
    <n v="33.042683230239646"/>
    <m/>
    <m/>
    <n v="47.932320532240382"/>
    <n v="47.92"/>
    <n v="2.5710626545039084E-4"/>
    <n v="37.098666375272849"/>
    <n v="37.11"/>
    <m/>
    <n v="-3.0540621738484042E-4"/>
    <n v="292.5596730245046"/>
    <n v="293.178"/>
    <n v="-2.1090497086936333E-3"/>
    <n v="27.631349325088429"/>
    <n v="3015"/>
    <n v="0.88385542168674702"/>
    <n v="15838.75"/>
    <n v="68.527080907921146"/>
    <m/>
    <m/>
    <n v="2690.1040362885969"/>
    <n v="1.5438164410390187"/>
    <m/>
    <m/>
    <n v="3149.3310809359373"/>
    <n v="15495.2"/>
    <m/>
    <n v="-0.79675440904693473"/>
    <n v="20.396002081541646"/>
    <m/>
    <n v="20.410399999999999"/>
    <n v="-7.0542069035162136E-4"/>
    <n v="20.894388370597255"/>
    <n v="20.91"/>
    <n v="-7.4661068401460362E-4"/>
    <n v="2915.0198891471214"/>
    <n v="2520.8607842636816"/>
    <n v="2124.3403034014786"/>
    <m/>
  </r>
  <r>
    <x v="3009"/>
    <n v="18.05"/>
    <n v="20.71"/>
    <n v="581.46410000000003"/>
    <n v="517.80380000000002"/>
    <n v="383.05070000000001"/>
    <n v="28646.016009999999"/>
    <n v="25512.310468"/>
    <n v="8.1975348396046144E-6"/>
    <n v="350.61544768410425"/>
    <n v="350.8"/>
    <m/>
    <n v="167087.34374281994"/>
    <n v="1670"/>
    <m/>
    <n v="2926.1228302835216"/>
    <m/>
    <m/>
    <n v="33.195292934530329"/>
    <m/>
    <m/>
    <n v="47.681307375031814"/>
    <n v="47.68"/>
    <n v="2.7419778351855939E-5"/>
    <n v="37.291296844870764"/>
    <n v="37.31"/>
    <m/>
    <n v="-5.0129067620574563E-4"/>
    <n v="289.84474207542189"/>
    <n v="290.44200000000001"/>
    <n v="-2.056375884266437E-3"/>
    <n v="28.072999038012945"/>
    <n v="3016"/>
    <n v="0.87155963302752293"/>
    <n v="15731.62"/>
    <n v="68.058263478541434"/>
    <m/>
    <m/>
    <n v="2708.2993386582662"/>
    <n v="1.5541111581163638"/>
    <m/>
    <m/>
    <n v="3090.7159938316613"/>
    <n v="15206"/>
    <m/>
    <n v="-0.79674365422651183"/>
    <n v="20.584510376203287"/>
    <m/>
    <n v="20.598500000000001"/>
    <m/>
    <n v="21.087889774568236"/>
    <n v="21.11"/>
    <n v="-1.047381593167418E-3"/>
    <n v="2961.6125358566383"/>
    <n v="2532.5035378549633"/>
    <n v="2143.974335908154"/>
    <m/>
  </r>
  <r>
    <x v="3010"/>
    <n v="16.5"/>
    <n v="19.47"/>
    <n v="555.01030000000003"/>
    <n v="494.24200000000002"/>
    <n v="403.30650000000003"/>
    <n v="28041.819338000001"/>
    <n v="24974.000218000001"/>
    <n v="8.1975348396046144E-6"/>
    <n v="334.65598285449568"/>
    <n v="334.83"/>
    <m/>
    <n v="151875.66003083761"/>
    <n v="1517.5"/>
    <m/>
    <n v="2726.3741637211056"/>
    <m/>
    <m/>
    <n v="33.949657564909174"/>
    <m/>
    <m/>
    <n v="46.674483607073718"/>
    <n v="46.64"/>
    <n v="7.3935692696647237E-4"/>
    <n v="38.077047715072176"/>
    <n v="38.090000000000003"/>
    <m/>
    <n v="-3.4004423543787521E-4"/>
    <n v="276.65849241742148"/>
    <n v="277.21199999999999"/>
    <n v="-1.9966941639557589E-3"/>
    <n v="29.555601998271985"/>
    <n v="3017"/>
    <n v="0.84745762711864414"/>
    <n v="15335.4"/>
    <n v="66.338952969312331"/>
    <m/>
    <m/>
    <n v="2776.511154349414"/>
    <n v="1.5931023077862667"/>
    <m/>
    <m/>
    <n v="2809.3455463524456"/>
    <n v="13821"/>
    <m/>
    <n v="-0.79673355427592463"/>
    <n v="21.520171900519159"/>
    <m/>
    <n v="21.534300000000002"/>
    <m/>
    <n v="22.046824377406836"/>
    <n v="22.07"/>
    <n v="-1.0500961754945637E-3"/>
    <n v="3118.022455112352"/>
    <n v="2590.0548026994984"/>
    <n v="2241.4279191397964"/>
    <m/>
  </r>
  <r>
    <x v="3011"/>
    <n v="16.920000000000002"/>
    <n v="19.420000000000002"/>
    <n v="547.19039999999995"/>
    <n v="487.26620000000003"/>
    <n v="411.74329999999998"/>
    <n v="27724.259417000001"/>
    <n v="24690.567671000001"/>
    <n v="8.1975348396046144E-6"/>
    <n v="329.91666290546567"/>
    <n v="330.09"/>
    <m/>
    <n v="147572.08662325342"/>
    <n v="1475"/>
    <m/>
    <n v="2668.5767614830147"/>
    <m/>
    <m/>
    <n v="34.186573146447067"/>
    <m/>
    <m/>
    <n v="46.142542331843799"/>
    <n v="46.12"/>
    <n v="4.8877562540772246E-4"/>
    <n v="38.50586232164121"/>
    <n v="38.520000000000003"/>
    <m/>
    <n v="-3.6702176424696642E-4"/>
    <n v="272.76154257536444"/>
    <n v="273.27199999999999"/>
    <n v="-1.8679463122294182E-3"/>
    <n v="30.168050202217337"/>
    <n v="3018"/>
    <n v="0.87126673532440779"/>
    <n v="15118.76"/>
    <n v="65.38647745470179"/>
    <m/>
    <m/>
    <n v="2815.7343488196107"/>
    <n v="1.615148323367066"/>
    <m/>
    <m/>
    <n v="2729.766575758767"/>
    <n v="13429.45"/>
    <m/>
    <n v="-0.79673280917991673"/>
    <n v="21.820861359197497"/>
    <m/>
    <m/>
    <m/>
    <n v="22.356065386529885"/>
    <n v="22.38"/>
    <n v="-1.0694644088522498E-3"/>
    <n v="3182.6338019766958"/>
    <n v="2608.1293396406545"/>
    <n v="2272.7461516701042"/>
    <m/>
  </r>
  <r>
    <x v="3012"/>
    <n v="16.84"/>
    <n v="19.329999999999998"/>
    <n v="553.35829999999999"/>
    <n v="492.75459999999998"/>
    <n v="403.70850000000002"/>
    <n v="28139.902690999999"/>
    <n v="25060.527308000001"/>
    <n v="8.1975348396046144E-6"/>
    <n v="333.62733010711412"/>
    <n v="333.81"/>
    <m/>
    <n v="150890.90538436547"/>
    <n v="1507.5"/>
    <m/>
    <n v="2713.6376454148171"/>
    <m/>
    <m/>
    <n v="33.993155430099478"/>
    <m/>
    <m/>
    <n v="46.833171297744734"/>
    <n v="46.8"/>
    <n v="7.087884133489819E-4"/>
    <n v="37.927804525909863"/>
    <n v="37.94"/>
    <m/>
    <n v="-3.214410672148782E-4"/>
    <n v="275.83648038264658"/>
    <n v="276.334"/>
    <n v="-1.800428529798781E-3"/>
    <n v="29.577443424910644"/>
    <n v="3019"/>
    <n v="0.87118468701500262"/>
    <n v="15362.77"/>
    <n v="66.436597930344988"/>
    <m/>
    <m/>
    <n v="2770.2896603361983"/>
    <n v="1.5889299182947889"/>
    <m/>
    <m/>
    <n v="2791.1668302337462"/>
    <n v="13730.85"/>
    <m/>
    <n v="-0.79672293920378223"/>
    <n v="21.574073765371892"/>
    <m/>
    <m/>
    <m/>
    <n v="22.103617949854918"/>
    <n v="22.12"/>
    <n v="-7.405990119838668E-4"/>
    <n v="3120.3266564855808"/>
    <n v="2593.3733002256636"/>
    <n v="2247.0420538843105"/>
    <m/>
  </r>
  <r>
    <x v="3013"/>
    <n v="14.99"/>
    <n v="18.48"/>
    <n v="530.15509999999995"/>
    <n v="472.08859999999999"/>
    <n v="419.80599999999998"/>
    <n v="27647.824932"/>
    <n v="24622.092635000001"/>
    <n v="8.1975348396046144E-6"/>
    <n v="319.63000777609398"/>
    <n v="319.8"/>
    <m/>
    <n v="138229.13882065023"/>
    <n v="1380"/>
    <m/>
    <n v="2542.8993736723778"/>
    <m/>
    <m/>
    <n v="34.70508418046424"/>
    <m/>
    <m/>
    <n v="46.013085495411538"/>
    <n v="46"/>
    <n v="2.8446729155517936E-4"/>
    <n v="38.590241600326124"/>
    <n v="38.6"/>
    <m/>
    <n v="-2.5280828170670677E-4"/>
    <n v="264.27050408171959"/>
    <n v="264.75400000000002"/>
    <n v="-1.8262081716629019E-3"/>
    <n v="30.754836168643003"/>
    <n v="3020"/>
    <n v="0.81114718614718617"/>
    <n v="15035.31"/>
    <n v="65.015413843286154"/>
    <m/>
    <m/>
    <n v="2829.3388456181297"/>
    <n v="1.6226443916338158"/>
    <m/>
    <m/>
    <n v="2556.9590368225035"/>
    <n v="12579.35"/>
    <m/>
    <n v="-0.79673361208468618"/>
    <n v="22.477837856488591"/>
    <m/>
    <m/>
    <m/>
    <n v="23.029974924693615"/>
    <n v="23.05"/>
    <n v="-8.6876682457204257E-4"/>
    <n v="3244.5378640143085"/>
    <n v="2647.6870875013274"/>
    <n v="2341.1733682394756"/>
    <m/>
  </r>
  <r>
    <x v="3014"/>
    <n v="14.44"/>
    <n v="18.14"/>
    <n v="515.86519999999996"/>
    <n v="459.35989999999998"/>
    <n v="432.19929999999999"/>
    <n v="27301.842189999999"/>
    <n v="24313.771831999999"/>
    <n v="8.7535237558444834E-6"/>
    <n v="311.00705695280982"/>
    <n v="311.18"/>
    <m/>
    <n v="130770.35898723644"/>
    <n v="1305"/>
    <m/>
    <n v="2440.0314994749178"/>
    <m/>
    <m/>
    <n v="35.172037044993743"/>
    <m/>
    <m/>
    <n v="45.436173380949299"/>
    <n v="45.4"/>
    <n v="7.9677050549120665E-4"/>
    <n v="39.072370090648178"/>
    <n v="39.090000000000003"/>
    <m/>
    <n v="-4.510081696552648E-4"/>
    <n v="257.14757016412489"/>
    <n v="257.60599999999999"/>
    <n v="-1.779577478300598E-3"/>
    <n v="31.660726295771074"/>
    <n v="3021"/>
    <n v="0.79603087100330761"/>
    <n v="14821.44"/>
    <n v="64.085596747343743"/>
    <m/>
    <m/>
    <n v="2869.5848198555977"/>
    <n v="1.6455697161374785"/>
    <m/>
    <m/>
    <n v="2418.9933807665989"/>
    <n v="11899.45"/>
    <m/>
    <n v="-0.79671384973535764"/>
    <n v="23.082821948864058"/>
    <m/>
    <m/>
    <m/>
    <n v="23.650240285343717"/>
    <n v="23.67"/>
    <n v="-8.3479994323132356E-4"/>
    <n v="3340.1064049093666"/>
    <n v="2683.3114088099178"/>
    <n v="2404.1853293685181"/>
    <m/>
  </r>
  <r>
    <x v="3015"/>
    <n v="14.02"/>
    <n v="17.93"/>
    <n v="514.66639999999995"/>
    <n v="458.28840000000002"/>
    <n v="434.94560000000001"/>
    <n v="27332.818104000002"/>
    <n v="24341.144733000001"/>
    <n v="8.7535237558444834E-6"/>
    <n v="310.27675335450266"/>
    <n v="310.44"/>
    <m/>
    <n v="130155.54616403827"/>
    <n v="1300"/>
    <m/>
    <n v="2431.4707806927859"/>
    <m/>
    <m/>
    <n v="35.212141576420137"/>
    <m/>
    <m/>
    <n v="45.486614852149835"/>
    <n v="45.48"/>
    <n v="1.4544529792948069E-4"/>
    <n v="39.027279802905682"/>
    <n v="39.04"/>
    <m/>
    <n v="-3.2582472065367796E-4"/>
    <n v="256.55020941381235"/>
    <n v="256.91800000000001"/>
    <n v="-1.4315485337254019E-3"/>
    <n v="31.859854906868119"/>
    <n v="3022"/>
    <n v="0.78192972671500283"/>
    <n v="14856.47"/>
    <n v="64.232045237658227"/>
    <m/>
    <m/>
    <n v="2862.8026477967737"/>
    <n v="1.6415248423651396"/>
    <m/>
    <m/>
    <n v="2407.6271869460884"/>
    <n v="11838.3"/>
    <m/>
    <n v="-0.79662390825151519"/>
    <n v="23.135587195393104"/>
    <m/>
    <m/>
    <m/>
    <n v="23.704737416909907"/>
    <n v="23.73"/>
    <n v="-1.0645842010152951E-3"/>
    <n v="3361.1138430556853"/>
    <n v="2686.3710253622303"/>
    <n v="2409.6810799265163"/>
    <m/>
  </r>
  <r>
    <x v="3016"/>
    <n v="13.79"/>
    <n v="17.59"/>
    <n v="493.97800000000001"/>
    <n v="439.85430000000002"/>
    <n v="445.93009999999998"/>
    <n v="26895.048944999999"/>
    <n v="23950.651734999999"/>
    <n v="8.7535237558444834E-6"/>
    <n v="297.7825607898514"/>
    <n v="297.94"/>
    <m/>
    <n v="119671.75762164724"/>
    <n v="1195"/>
    <m/>
    <n v="2284.7005710986687"/>
    <m/>
    <m/>
    <n v="35.917519945652685"/>
    <m/>
    <m/>
    <n v="44.754815999959263"/>
    <n v="44.72"/>
    <n v="7.785330939011903E-4"/>
    <n v="39.650016753598727"/>
    <n v="39.659999999999997"/>
    <m/>
    <n v="-2.5172078671886755E-4"/>
    <n v="246.23786904809035"/>
    <n v="246.476"/>
    <n v="-9.6614255306659569E-4"/>
    <n v="32.658163038501741"/>
    <n v="3023"/>
    <n v="0.78396816372939171"/>
    <n v="14570.57"/>
    <n v="62.98119928281271"/>
    <m/>
    <m/>
    <n v="2917.8948249428322"/>
    <n v="1.672638816326087"/>
    <m/>
    <m/>
    <n v="2213.7155553499556"/>
    <n v="10880.05"/>
    <m/>
    <n v="-0.79653443179489469"/>
    <n v="24.062825863689909"/>
    <m/>
    <m/>
    <m/>
    <n v="24.656143532820373"/>
    <n v="24.68"/>
    <n v="-9.6663157129772692E-4"/>
    <n v="3445.3328239675934"/>
    <n v="2740.1850772258781"/>
    <n v="2506.2573827754877"/>
    <m/>
  </r>
  <r>
    <x v="3017"/>
    <n v="14.17"/>
    <n v="17.75"/>
    <n v="490.39409999999998"/>
    <n v="436.6592"/>
    <n v="451.66149999999999"/>
    <n v="26891.562645999998"/>
    <n v="23947.337454"/>
    <n v="8.7535237558444834E-6"/>
    <n v="295.6148859725638"/>
    <n v="295.77999999999997"/>
    <m/>
    <n v="117928.86832211561"/>
    <n v="1177.5"/>
    <m/>
    <n v="2259.7848170390967"/>
    <m/>
    <m/>
    <n v="36.047034076436134"/>
    <m/>
    <m/>
    <n v="44.747923469518739"/>
    <n v="44.72"/>
    <n v="6.2440674236885485E-4"/>
    <n v="39.654383921040832"/>
    <n v="39.67"/>
    <m/>
    <n v="-3.9364958303933495E-4"/>
    <n v="244.45154211614383"/>
    <n v="244.67"/>
    <n v="-8.9286746988248566E-4"/>
    <n v="33.075778512549967"/>
    <n v="3024"/>
    <n v="0.79830985915492958"/>
    <n v="14579.9"/>
    <n v="63.016607291428635"/>
    <m/>
    <m/>
    <n v="2916.0264039602134"/>
    <n v="1.6714093169579083"/>
    <m/>
    <m/>
    <n v="2181.4811968158547"/>
    <n v="10720.6"/>
    <m/>
    <n v="-0.79651500878534276"/>
    <n v="24.236489265942435"/>
    <m/>
    <m/>
    <m/>
    <n v="24.834544499813308"/>
    <n v="24.86"/>
    <n v="-1.023954150711659E-3"/>
    <n v="3489.3899345539685"/>
    <n v="2750.0658454136505"/>
    <n v="2524.3452493660061"/>
    <m/>
  </r>
  <r>
    <x v="3018"/>
    <n v="14.94"/>
    <n v="18.3"/>
    <n v="515.83860000000004"/>
    <n v="459.31180000000001"/>
    <n v="431.95030000000003"/>
    <n v="27681.290466999999"/>
    <n v="24650.392229000001"/>
    <n v="8.7535237558444834E-6"/>
    <n v="310.94552459020855"/>
    <n v="311.12"/>
    <m/>
    <n v="130159.7319486747"/>
    <n v="1300"/>
    <m/>
    <n v="2435.6079852740445"/>
    <m/>
    <m/>
    <n v="35.111112941962176"/>
    <m/>
    <m/>
    <n v="46.060918073960359"/>
    <n v="46.04"/>
    <n v="4.5434565509028246E-4"/>
    <n v="38.489109191240935"/>
    <n v="38.5"/>
    <m/>
    <n v="-2.8287814958605217E-4"/>
    <n v="257.13543760138089"/>
    <n v="257.38"/>
    <n v="-9.5019969935161708E-4"/>
    <n v="31.630264251728271"/>
    <n v="3025"/>
    <n v="0.81639344262295077"/>
    <n v="15075.45"/>
    <n v="65.153364153355255"/>
    <m/>
    <m/>
    <n v="2816.9148267558098"/>
    <n v="1.6144474435775849"/>
    <m/>
    <m/>
    <n v="2407.7377632725897"/>
    <n v="11833.6"/>
    <m/>
    <n v="-0.79653378825779231"/>
    <n v="22.978100946561923"/>
    <m/>
    <m/>
    <m/>
    <n v="23.545536315152912"/>
    <n v="23.57"/>
    <n v="-1.0379162005552667E-3"/>
    <n v="3336.8927556878198"/>
    <n v="2678.6634454142522"/>
    <n v="2393.27814055212"/>
    <m/>
  </r>
  <r>
    <x v="3019"/>
    <n v="14.74"/>
    <n v="18.27"/>
    <n v="507.29329999999999"/>
    <n v="451.69889999999998"/>
    <n v="433.32850000000002"/>
    <n v="27514.223677000002"/>
    <n v="24501.402248999999"/>
    <n v="8.0585420541012809E-6"/>
    <n v="305.78699425054742"/>
    <n v="305.95999999999998"/>
    <m/>
    <n v="125840.37150933655"/>
    <n v="1257.5"/>
    <m/>
    <n v="2375.0314430650656"/>
    <m/>
    <m/>
    <n v="35.401167486250841"/>
    <m/>
    <m/>
    <n v="45.781807106743123"/>
    <n v="45.76"/>
    <n v="4.7655390609979698E-4"/>
    <n v="38.720621932783487"/>
    <n v="38.74"/>
    <m/>
    <n v="-5.0020823997198871E-4"/>
    <n v="252.87595063208752"/>
    <n v="253.114"/>
    <n v="-9.4048281767300512E-4"/>
    <n v="31.729142224738329"/>
    <n v="3026"/>
    <n v="0.80678708264915167"/>
    <n v="15014.91"/>
    <n v="64.886654351666252"/>
    <m/>
    <m/>
    <n v="2828.2269947913774"/>
    <n v="1.6207770871138794"/>
    <m/>
    <m/>
    <n v="2327.8448329188955"/>
    <n v="11441.3"/>
    <m/>
    <n v="-0.79654018049357189"/>
    <n v="23.357865358991788"/>
    <m/>
    <m/>
    <m/>
    <n v="23.935117907589344"/>
    <n v="23.96"/>
    <n v="-1.0384846582076612E-3"/>
    <n v="3347.324068850698"/>
    <n v="2700.7920092751197"/>
    <n v="2432.8324043679909"/>
    <m/>
  </r>
  <r>
    <x v="3020"/>
    <n v="15.24"/>
    <n v="18.3"/>
    <n v="499.79899999999998"/>
    <n v="445.01139999999998"/>
    <n v="440.09699999999998"/>
    <n v="27292.581027"/>
    <n v="24303.239788999999"/>
    <n v="8.0585420541012809E-6"/>
    <n v="301.24018615531247"/>
    <n v="301.41000000000003"/>
    <m/>
    <n v="122096.03996340376"/>
    <n v="1220"/>
    <m/>
    <n v="2322.1980883125029"/>
    <m/>
    <m/>
    <n v="35.659515721351312"/>
    <m/>
    <m/>
    <n v="45.408579567701445"/>
    <n v="45.4"/>
    <n v="1.8897726214639476E-4"/>
    <n v="39.029270164748816"/>
    <n v="39.04"/>
    <m/>
    <n v="-2.7484209147499161E-4"/>
    <n v="249.14162332740813"/>
    <n v="249.34200000000001"/>
    <n v="-8.0362182300575125E-4"/>
    <n v="32.21644657672838"/>
    <n v="3027"/>
    <n v="0.83278688524590161"/>
    <n v="14834.17"/>
    <n v="64.085570127753897"/>
    <m/>
    <m/>
    <n v="2862.2714044507488"/>
    <n v="1.6396651052260365"/>
    <m/>
    <m/>
    <n v="2258.6118653807471"/>
    <n v="11101.15"/>
    <m/>
    <n v="-0.79654253249611551"/>
    <n v="23.699267892011147"/>
    <m/>
    <m/>
    <m/>
    <n v="24.286672070513507"/>
    <n v="24.31"/>
    <n v="-9.596022001847615E-4"/>
    <n v="3398.7331354658113"/>
    <n v="2720.5016657219212"/>
    <n v="2468.3910965899695"/>
    <m/>
  </r>
  <r>
    <x v="3021"/>
    <n v="13.82"/>
    <n v="17.239999999999998"/>
    <n v="471.05459999999999"/>
    <n v="419.41430000000003"/>
    <n v="464.22210000000001"/>
    <n v="26449.543052000001"/>
    <n v="23552.343445999999"/>
    <n v="8.0585420541012809E-6"/>
    <n v="283.90836186524757"/>
    <n v="284.06"/>
    <m/>
    <n v="108046.07350271604"/>
    <n v="1080"/>
    <m/>
    <n v="2121.8181443202793"/>
    <m/>
    <m/>
    <n v="36.684130350007294"/>
    <m/>
    <m/>
    <n v="44.004885191261998"/>
    <n v="44"/>
    <n v="1.1102707413623847E-4"/>
    <n v="40.233992236219294"/>
    <n v="40.25"/>
    <m/>
    <n v="-3.9770841691200154E-4"/>
    <n v="234.81322397980216"/>
    <n v="234.988"/>
    <n v="-7.4376572504908367E-4"/>
    <n v="33.98028977807693"/>
    <n v="3028"/>
    <n v="0.80162412993039456"/>
    <n v="14282.23"/>
    <n v="61.696298801910949"/>
    <m/>
    <m/>
    <n v="2968.768908454852"/>
    <n v="1.7005114670783763"/>
    <m/>
    <m/>
    <n v="1998.7133508191587"/>
    <n v="9823.5"/>
    <m/>
    <n v="-0.79653755272365667"/>
    <n v="25.061284846592066"/>
    <m/>
    <m/>
    <m/>
    <n v="25.682900893903192"/>
    <n v="25.71"/>
    <n v="-1.0540297976199264E-3"/>
    <n v="3584.8130099147766"/>
    <n v="2798.6705849457076"/>
    <n v="2610.251619008277"/>
    <m/>
  </r>
  <r>
    <x v="3022"/>
    <n v="13.56"/>
    <n v="16.920000000000002"/>
    <n v="463.404"/>
    <n v="412.59899999999999"/>
    <n v="477.26010000000002"/>
    <n v="26052.992169000001"/>
    <n v="23199.039699000001"/>
    <n v="8.0585420541012809E-6"/>
    <n v="279.29047400514247"/>
    <n v="279.44"/>
    <m/>
    <n v="104530.78693493715"/>
    <n v="1045"/>
    <m/>
    <n v="2070.0803607299463"/>
    <m/>
    <m/>
    <n v="36.981218383458966"/>
    <m/>
    <m/>
    <n v="43.344074877960146"/>
    <n v="43.32"/>
    <n v="5.5574510526645859E-4"/>
    <n v="40.836352547403479"/>
    <n v="40.85"/>
    <m/>
    <n v="-3.340869668670976E-4"/>
    <n v="230.99982624015593"/>
    <n v="231.17"/>
    <n v="-7.3614119411713475E-4"/>
    <n v="34.932400592715268"/>
    <n v="3029"/>
    <n v="0.80141843971631199"/>
    <n v="14047.56"/>
    <n v="60.67783439503355"/>
    <m/>
    <m/>
    <n v="3017.5484757736181"/>
    <n v="1.7282885658759597"/>
    <m/>
    <m/>
    <n v="1933.6917401701601"/>
    <n v="9504.2000000000007"/>
    <m/>
    <n v="-0.79654345024619011"/>
    <n v="25.46733362285309"/>
    <m/>
    <m/>
    <m/>
    <n v="26.099481844297063"/>
    <n v="26.12"/>
    <n v="-7.8553429184291534E-4"/>
    <n v="3685.2576870345742"/>
    <n v="2821.3357410343915"/>
    <n v="2652.5435239173662"/>
    <m/>
  </r>
  <r>
    <x v="3023"/>
    <n v="13.95"/>
    <n v="17.079999999999998"/>
    <n v="466.38690000000003"/>
    <n v="415.25150000000002"/>
    <n v="473.26"/>
    <n v="26084.736534"/>
    <n v="23227.119704000001"/>
    <n v="7.9195510458429652E-6"/>
    <n v="281.08139383992926"/>
    <n v="281.24"/>
    <m/>
    <n v="105870.84600532618"/>
    <n v="1057.5"/>
    <m/>
    <n v="2090.0223943539659"/>
    <m/>
    <m/>
    <n v="36.861387261405788"/>
    <m/>
    <m/>
    <n v="43.395829456175477"/>
    <n v="43.36"/>
    <n v="8.2632509629787521E-4"/>
    <n v="40.785738881227651"/>
    <n v="40.799999999999997"/>
    <m/>
    <n v="-3.495372248124573E-4"/>
    <n v="232.48709801959436"/>
    <n v="232.63200000000001"/>
    <n v="-6.2288068883753489E-4"/>
    <n v="34.63738851942589"/>
    <n v="3030"/>
    <n v="0.81674473067915698"/>
    <n v="14058.39"/>
    <n v="60.719872605706634"/>
    <m/>
    <m/>
    <n v="3015.2220895547566"/>
    <n v="1.7267924316909558"/>
    <m/>
    <m/>
    <n v="1958.4882202934718"/>
    <n v="9625.1"/>
    <m/>
    <n v="-0.79652281843373351"/>
    <n v="25.302431719582536"/>
    <m/>
    <m/>
    <m/>
    <n v="25.930944390240125"/>
    <n v="25.95"/>
    <n v="-7.3432022196051605E-4"/>
    <n v="3654.1348471377814"/>
    <n v="2812.193699687044"/>
    <n v="2635.3682089794315"/>
    <m/>
  </r>
  <r>
    <x v="3024"/>
    <n v="13.1"/>
    <n v="16.5"/>
    <n v="453.0702"/>
    <n v="403.39159999999998"/>
    <n v="487.27800000000002"/>
    <n v="25628.015345"/>
    <n v="22820.248967"/>
    <n v="7.9195510458429652E-6"/>
    <n v="273.04904594539971"/>
    <n v="273.2"/>
    <m/>
    <n v="99819.619551868978"/>
    <n v="997.5"/>
    <m/>
    <n v="2000.4642577919317"/>
    <m/>
    <m/>
    <n v="37.386808841805298"/>
    <m/>
    <m/>
    <n v="42.634966376179037"/>
    <n v="42.6"/>
    <n v="8.2080695255948299E-4"/>
    <n v="41.498978643327604"/>
    <n v="41.51"/>
    <m/>
    <n v="-2.655108810502016E-4"/>
    <n v="225.84925458861881"/>
    <n v="225.97800000000001"/>
    <n v="-5.6972542186051189E-4"/>
    <n v="35.661054673556293"/>
    <n v="3031"/>
    <n v="0.79393939393939394"/>
    <n v="13788.62"/>
    <n v="59.550053457081496"/>
    <m/>
    <m/>
    <n v="3073.0819485499323"/>
    <n v="1.7597614566779303"/>
    <m/>
    <m/>
    <n v="1846.5541530070573"/>
    <n v="9074.6"/>
    <m/>
    <n v="-0.79651398926596684"/>
    <n v="26.023876367527585"/>
    <m/>
    <m/>
    <m/>
    <n v="26.670776712170923"/>
    <n v="26.69"/>
    <n v="-7.2024308089468914E-4"/>
    <n v="3762.128386071744"/>
    <n v="2852.2786603425038"/>
    <n v="2710.510089048661"/>
    <m/>
  </r>
  <r>
    <x v="3025"/>
    <n v="14.12"/>
    <n v="17.23"/>
    <n v="466.28390000000002"/>
    <n v="415.14690000000002"/>
    <n v="473.51819999999998"/>
    <n v="26017.601052999999"/>
    <n v="23166.610074"/>
    <n v="7.9195510458429652E-6"/>
    <n v="280.99190994139065"/>
    <n v="281.14999999999998"/>
    <m/>
    <n v="105625.52305925396"/>
    <n v="1055"/>
    <m/>
    <n v="2087.8479750372962"/>
    <m/>
    <m/>
    <n v="36.839184679599654"/>
    <m/>
    <m/>
    <n v="43.279918090999345"/>
    <n v="43.28"/>
    <n v="-1.8925369836830797E-6"/>
    <n v="40.865551874970542"/>
    <n v="40.880000000000003"/>
    <m/>
    <n v="-3.5342771598478873E-4"/>
    <n v="232.43745075230785"/>
    <n v="232.512"/>
    <n v="-3.2062537715105144E-4"/>
    <n v="34.647361580138302"/>
    <n v="3032"/>
    <n v="0.81950087057457921"/>
    <n v="14029.55"/>
    <n v="60.576385744878763"/>
    <m/>
    <m/>
    <n v="3019.3856661181781"/>
    <n v="1.7285213043622689"/>
    <m/>
    <m/>
    <n v="1953.978068289229"/>
    <n v="9601.15"/>
    <m/>
    <n v="-0.79648499728790523"/>
    <n v="25.261980283204185"/>
    <m/>
    <m/>
    <m/>
    <n v="25.89130142578593"/>
    <n v="25.91"/>
    <n v="-7.2167403373490924E-4"/>
    <n v="3655.186973474079"/>
    <n v="2810.4998415522641"/>
    <n v="2631.1550001218593"/>
    <m/>
  </r>
  <r>
    <x v="3026"/>
    <n v="15.42"/>
    <n v="18.38"/>
    <n v="489.06549999999999"/>
    <n v="435.42680000000001"/>
    <n v="447.94420000000002"/>
    <n v="26680.463701000001"/>
    <n v="23756.653215999999"/>
    <n v="7.9195510458429652E-6"/>
    <n v="294.71336681001173"/>
    <n v="294.88"/>
    <m/>
    <n v="115940.80027717509"/>
    <n v="1157.5"/>
    <m/>
    <n v="2240.8133513224793"/>
    <m/>
    <m/>
    <n v="35.938453341526319"/>
    <m/>
    <m/>
    <n v="44.381498696542266"/>
    <n v="44.36"/>
    <n v="4.8464149103399912E-4"/>
    <n v="39.823567068086057"/>
    <n v="39.840000000000003"/>
    <m/>
    <n v="-4.1247319061110677E-4"/>
    <n v="243.79434335953249"/>
    <n v="243.85400000000001"/>
    <n v="-2.4464081158204198E-4"/>
    <n v="32.773999873284772"/>
    <n v="3033"/>
    <n v="0.8389553862894451"/>
    <n v="14480.9"/>
    <n v="62.520329632009492"/>
    <m/>
    <m/>
    <n v="2922.2478591035238"/>
    <n v="1.6727538037770004"/>
    <m/>
    <m/>
    <n v="2144.8092006323541"/>
    <n v="10538.55"/>
    <m/>
    <n v="-0.79647966744643672"/>
    <n v="24.026815023182241"/>
    <m/>
    <m/>
    <m/>
    <n v="24.625797164017719"/>
    <n v="24.65"/>
    <n v="-9.8185947189777245E-4"/>
    <n v="3457.5532433657077"/>
    <n v="2741.782107841449"/>
    <n v="2502.5066830283531"/>
    <m/>
  </r>
  <r>
    <x v="3027"/>
    <n v="14.09"/>
    <n v="17.28"/>
    <n v="459.77370000000002"/>
    <n v="409.3442"/>
    <n v="474.58749999999998"/>
    <n v="25977.681224"/>
    <n v="23130.697854999999"/>
    <n v="7.9195510458429652E-6"/>
    <n v="277.05522284768222"/>
    <n v="277.20999999999998"/>
    <m/>
    <n v="102047.0026070953"/>
    <n v="1020"/>
    <m/>
    <n v="2039.4525877318722"/>
    <m/>
    <m/>
    <n v="37.013868684581212"/>
    <m/>
    <m/>
    <n v="43.211404636779385"/>
    <n v="43.2"/>
    <n v="2.6399622174499981E-4"/>
    <n v="40.871675620595582"/>
    <n v="40.89"/>
    <m/>
    <n v="-4.4813840558621809E-4"/>
    <n v="229.19296054598573"/>
    <n v="229.20599999999999"/>
    <n v="-5.6889671362303496E-5"/>
    <n v="34.721130967946586"/>
    <n v="3034"/>
    <n v="0.81539351851851849"/>
    <n v="13998.25"/>
    <n v="60.431801108573019"/>
    <m/>
    <m/>
    <n v="3019.6467037330917"/>
    <n v="1.7283430202463064"/>
    <m/>
    <m/>
    <n v="1887.7921728286731"/>
    <n v="9273.7999999999993"/>
    <m/>
    <n v="-0.796438118912563"/>
    <n v="25.464864656634518"/>
    <m/>
    <m/>
    <m/>
    <n v="26.100153984546399"/>
    <n v="26.12"/>
    <n v="-7.5980151047483346E-4"/>
    <n v="3662.9694103772267"/>
    <n v="2823.8266665781789"/>
    <n v="2652.2863693816453"/>
    <m/>
  </r>
  <r>
    <x v="3028"/>
    <n v="16.16"/>
    <n v="18.86"/>
    <n v="501.63729999999998"/>
    <n v="446.61290000000002"/>
    <n v="430.79840000000002"/>
    <n v="27261.796692"/>
    <n v="24273.899509999999"/>
    <n v="6.2517975603082476E-6"/>
    <n v="302.27445606985458"/>
    <n v="302.44"/>
    <m/>
    <n v="120624.02109482173"/>
    <n v="1205"/>
    <m/>
    <n v="2317.9529828168911"/>
    <m/>
    <m/>
    <n v="35.327987257915957"/>
    <m/>
    <m/>
    <n v="45.346302985624163"/>
    <n v="45.32"/>
    <n v="5.8038361924461768E-4"/>
    <n v="38.850457430249612"/>
    <n v="38.869999999999997"/>
    <m/>
    <n v="-5.0276742347277192E-4"/>
    <n v="250.06220757099669"/>
    <n v="250.02600000000001"/>
    <n v="1.4481522320353157E-4"/>
    <n v="31.515462649669125"/>
    <n v="3035"/>
    <n v="0.8568398727465536"/>
    <n v="14809.31"/>
    <n v="63.928233640764581"/>
    <m/>
    <m/>
    <n v="2844.6880727949556"/>
    <n v="1.6280483087247835"/>
    <m/>
    <m/>
    <n v="2231.4646560010137"/>
    <n v="10960.2"/>
    <m/>
    <n v="-0.79640292549396785"/>
    <n v="23.14534065722998"/>
    <m/>
    <m/>
    <m/>
    <n v="23.723178611159057"/>
    <n v="23.74"/>
    <n v="-7.0856734797564158E-4"/>
    <n v="3324.7815500651359"/>
    <n v="2695.2090132905792"/>
    <n v="2410.6969492128073"/>
    <m/>
  </r>
  <r>
    <x v="3029"/>
    <n v="15.36"/>
    <n v="18.32"/>
    <n v="489.78890000000001"/>
    <n v="436.06139999999999"/>
    <n v="439.36919999999998"/>
    <n v="27043.931882000001"/>
    <n v="24079.760962"/>
    <n v="6.2517975603082476E-6"/>
    <n v="295.12770149634548"/>
    <n v="295.29000000000002"/>
    <m/>
    <n v="114919.9133950695"/>
    <n v="1147.5"/>
    <m/>
    <n v="2235.7869809014833"/>
    <m/>
    <m/>
    <n v="35.744379438189334"/>
    <m/>
    <m/>
    <n v="44.982817541509988"/>
    <n v="44.96"/>
    <n v="5.0750759586271066E-4"/>
    <n v="39.159973226924961"/>
    <n v="39.17"/>
    <m/>
    <n v="-2.5598093119838516E-4"/>
    <n v="244.15667781491763"/>
    <n v="244.11600000000001"/>
    <n v="1.6663313718723316E-4"/>
    <n v="32.140398148542452"/>
    <n v="3036"/>
    <n v="0.83842794759825323"/>
    <n v="14667.68"/>
    <n v="63.31190703593218"/>
    <m/>
    <m/>
    <n v="2871.8934707338158"/>
    <n v="1.643462470661738"/>
    <m/>
    <m/>
    <n v="2125.9536064274589"/>
    <n v="10441.950000000001"/>
    <m/>
    <n v="-0.79640262533076112"/>
    <n v="23.691059864468759"/>
    <m/>
    <m/>
    <m/>
    <n v="24.282906714292448"/>
    <n v="24.3"/>
    <n v="-7.0342739537254673E-4"/>
    <n v="3390.710267016927"/>
    <n v="2726.9760072362942"/>
    <n v="2467.5361916115326"/>
    <m/>
  </r>
  <r>
    <x v="3030"/>
    <n v="16.260000000000002"/>
    <n v="18.89"/>
    <n v="502.62009999999998"/>
    <n v="447.4769"/>
    <n v="437.52199999999999"/>
    <n v="27511.669011999998"/>
    <n v="24495.779777"/>
    <n v="6.2517975603082476E-6"/>
    <n v="302.83712869339229"/>
    <n v="303"/>
    <m/>
    <n v="120922.67817383891"/>
    <n v="1207.5"/>
    <m/>
    <n v="2323.5149755157709"/>
    <m/>
    <m/>
    <n v="35.273755192854878"/>
    <m/>
    <m/>
    <n v="45.757468523112138"/>
    <n v="45.72"/>
    <n v="8.1952150289010817E-4"/>
    <n v="38.4798699059575"/>
    <n v="38.49"/>
    <m/>
    <n v="-2.6318768621724775E-4"/>
    <n v="250.55557834277278"/>
    <n v="250.488"/>
    <n v="2.6978674736022334E-4"/>
    <n v="31.999091750918378"/>
    <n v="3037"/>
    <n v="0.86077289571201698"/>
    <n v="14973.79"/>
    <n v="64.618068265996115"/>
    <m/>
    <m/>
    <n v="2811.9579314851867"/>
    <n v="1.6087063346608856"/>
    <m/>
    <m/>
    <n v="2237.0366387333397"/>
    <n v="10987.9"/>
    <m/>
    <n v="-0.79640908283354062"/>
    <n v="23.067636383818751"/>
    <m/>
    <m/>
    <m/>
    <n v="23.64503264083573"/>
    <n v="23.67"/>
    <n v="-1.0548102730997266E-3"/>
    <n v="3375.8028893607843"/>
    <n v="2691.0715924549436"/>
    <n v="2402.6036807823539"/>
    <m/>
  </r>
  <r>
    <x v="3031"/>
    <n v="14.85"/>
    <n v="17.97"/>
    <n v="479.57659999999998"/>
    <n v="426.95870000000002"/>
    <n v="451.21510000000001"/>
    <n v="27135.272271000002"/>
    <n v="24160.491325999999"/>
    <n v="6.2517975603082476E-6"/>
    <n v="288.94598369641039"/>
    <n v="289.10000000000002"/>
    <m/>
    <n v="109829.04209730907"/>
    <n v="1097.5"/>
    <m/>
    <n v="2163.6837045832372"/>
    <m/>
    <m/>
    <n v="36.081521452483514"/>
    <m/>
    <m/>
    <n v="45.13034416872307"/>
    <n v="45.12"/>
    <n v="2.2925905857884565E-4"/>
    <n v="39.005368150501297"/>
    <n v="39.020000000000003"/>
    <m/>
    <n v="-3.7498332902885512E-4"/>
    <n v="239.0691224792061"/>
    <n v="239.00399999999999"/>
    <n v="2.7247443225264512E-4"/>
    <n v="32.998440727457435"/>
    <n v="3038"/>
    <n v="0.82637729549248751"/>
    <n v="14674.04"/>
    <n v="63.319579097196097"/>
    <m/>
    <m/>
    <n v="2868.2485826805546"/>
    <n v="1.6407543707108128"/>
    <m/>
    <m/>
    <n v="2031.8180679705167"/>
    <n v="9979.7000000000007"/>
    <m/>
    <n v="-0.79640489514008272"/>
    <n v="24.124235217950261"/>
    <m/>
    <m/>
    <m/>
    <n v="24.728470485574285"/>
    <n v="24.75"/>
    <n v="-8.6987937073601529E-4"/>
    <n v="3481.2310430327852"/>
    <n v="2752.6969233204964"/>
    <n v="2512.6534581308238"/>
    <m/>
  </r>
  <r>
    <x v="3032"/>
    <n v="13.84"/>
    <n v="17.260000000000002"/>
    <n v="456.32260000000002"/>
    <n v="406.2534"/>
    <n v="473.0222"/>
    <n v="26592.607333"/>
    <n v="23677.166519999999"/>
    <n v="6.2517975603082476E-6"/>
    <n v="274.92869231803502"/>
    <n v="275.08"/>
    <m/>
    <n v="99172.891982262721"/>
    <n v="990"/>
    <m/>
    <n v="2006.2731767646603"/>
    <m/>
    <m/>
    <n v="36.955443638487182"/>
    <m/>
    <m/>
    <n v="44.226726224334847"/>
    <n v="44.2"/>
    <n v="6.0466570893313865E-4"/>
    <n v="39.784438347023048"/>
    <n v="39.799999999999997"/>
    <m/>
    <n v="-3.9099630595351709E-4"/>
    <n v="227.47768146009682"/>
    <n v="227.42599999999999"/>
    <n v="2.2724517028316349E-4"/>
    <n v="34.591018932606282"/>
    <n v="3039"/>
    <n v="0.80185399768250276"/>
    <n v="14321.59"/>
    <n v="61.793905630494251"/>
    <m/>
    <m/>
    <n v="2937.1399181931852"/>
    <n v="1.6800037348933325"/>
    <m/>
    <m/>
    <n v="1834.6907964906929"/>
    <n v="9012.0499999999993"/>
    <m/>
    <n v="-0.79641804067990152"/>
    <n v="25.292958409777405"/>
    <m/>
    <m/>
    <m/>
    <n v="25.926877187612799"/>
    <n v="25.95"/>
    <n v="-8.910525004701686E-4"/>
    <n v="3649.2430025072345"/>
    <n v="2819.3693588440888"/>
    <n v="2634.381518855299"/>
    <m/>
  </r>
  <r>
    <x v="3033"/>
    <n v="13.72"/>
    <n v="17.239999999999998"/>
    <n v="451.19069999999999"/>
    <n v="401.68209999999999"/>
    <n v="474.73239999999998"/>
    <n v="26513.502726999999"/>
    <n v="23606.586404999998"/>
    <n v="6.1128296529044945E-6"/>
    <n v="271.83015803204182"/>
    <n v="271.98"/>
    <m/>
    <n v="96937.248776662629"/>
    <n v="967.5"/>
    <m/>
    <n v="1972.3913716091693"/>
    <m/>
    <m/>
    <n v="37.162393918356351"/>
    <m/>
    <m/>
    <n v="44.094090488200528"/>
    <n v="44.08"/>
    <n v="3.1965717333326538E-4"/>
    <n v="39.901801261226936"/>
    <n v="39.92"/>
    <m/>
    <n v="-4.5588022978626519E-4"/>
    <n v="224.92018276846369"/>
    <n v="224.858"/>
    <n v="2.7654238881291704E-4"/>
    <n v="34.713846756276581"/>
    <n v="3040"/>
    <n v="0.79582366589327158"/>
    <n v="14264.83"/>
    <n v="61.544195232448196"/>
    <m/>
    <m/>
    <n v="2948.7805294491036"/>
    <n v="1.6865021185034719"/>
    <m/>
    <m/>
    <n v="1793.3412445280351"/>
    <n v="8808.6"/>
    <m/>
    <n v="-0.79641018498648652"/>
    <n v="25.576372007538797"/>
    <m/>
    <m/>
    <m/>
    <n v="26.217809320479752"/>
    <n v="26.24"/>
    <n v="-8.4568138415574978E-4"/>
    <n v="3662.2009491035847"/>
    <n v="2835.1578116516121"/>
    <n v="2663.9003885754291"/>
    <m/>
  </r>
  <r>
    <x v="3034"/>
    <n v="13.62"/>
    <n v="17.16"/>
    <n v="446.70150000000001"/>
    <n v="397.68310000000002"/>
    <n v="480.90809999999999"/>
    <n v="26436.293452000002"/>
    <n v="23537.697982000002"/>
    <n v="6.1128296529044945E-6"/>
    <n v="269.11897456416887"/>
    <n v="269.26"/>
    <m/>
    <n v="95003.391144057052"/>
    <n v="950"/>
    <m/>
    <n v="1942.9181306013766"/>
    <m/>
    <m/>
    <n v="37.346409460725987"/>
    <m/>
    <m/>
    <n v="43.964613205281964"/>
    <n v="43.96"/>
    <n v="1.0494097547697478E-4"/>
    <n v="40.017006659024673"/>
    <n v="40.03"/>
    <m/>
    <n v="-3.2459008182184057E-4"/>
    <n v="222.68309503077623"/>
    <n v="222.61"/>
    <n v="3.2835465961200683E-4"/>
    <n v="35.16316825462772"/>
    <n v="3041"/>
    <n v="0.79370629370629364"/>
    <n v="14220.01"/>
    <n v="61.346033377817648"/>
    <m/>
    <m/>
    <n v="2958.0455780567563"/>
    <n v="1.6916407233526385"/>
    <m/>
    <m/>
    <n v="1757.5743162995459"/>
    <n v="8632.7999999999993"/>
    <m/>
    <n v="-0.79640738621310048"/>
    <n v="25.829797920361457"/>
    <m/>
    <m/>
    <m/>
    <n v="26.478006742955817"/>
    <n v="26.5"/>
    <n v="-8.2993422808241846E-4"/>
    <n v="3709.6029448912354"/>
    <n v="2849.1965494024889"/>
    <n v="2690.2958987535098"/>
    <m/>
  </r>
  <r>
    <x v="3035"/>
    <n v="13.35"/>
    <n v="16.510000000000002"/>
    <n v="424.10449999999997"/>
    <n v="377.55840000000001"/>
    <n v="511.22910000000002"/>
    <n v="25466.655935999999"/>
    <n v="22673.944285000001"/>
    <n v="6.1128296529044945E-6"/>
    <n v="255.48653704944439"/>
    <n v="255.62"/>
    <m/>
    <n v="85378.109628031292"/>
    <n v="852.5"/>
    <m/>
    <n v="1795.3848139796205"/>
    <m/>
    <m/>
    <n v="38.28837468870833"/>
    <m/>
    <m/>
    <n v="42.348969232919288"/>
    <n v="42.32"/>
    <n v="6.8452818807385185E-4"/>
    <n v="41.481652816159659"/>
    <n v="41.5"/>
    <m/>
    <n v="-4.4210081542994661E-4"/>
    <n v="211.4203286764415"/>
    <n v="211.32400000000001"/>
    <n v="4.5583405785176723E-4"/>
    <n v="37.372967772431679"/>
    <n v="3042"/>
    <n v="0.80860084797092657"/>
    <n v="13590.97"/>
    <n v="58.618581205802023"/>
    <m/>
    <m/>
    <n v="3088.8984389493171"/>
    <n v="1.7659702669883754"/>
    <m/>
    <m/>
    <n v="1579.5309957973984"/>
    <n v="7758"/>
    <m/>
    <n v="-0.79639971696347023"/>
    <n v="27.133119827615062"/>
    <m/>
    <m/>
    <m/>
    <n v="27.815346299057985"/>
    <n v="27.84"/>
    <n v="-8.8554960280229356E-4"/>
    <n v="3942.7297990900452"/>
    <n v="2921.0600596027612"/>
    <n v="2826.0430537506445"/>
    <m/>
  </r>
  <r>
    <x v="3036"/>
    <n v="13.24"/>
    <n v="16.47"/>
    <n v="423.47699999999998"/>
    <n v="376.99740000000003"/>
    <n v="505.46280000000002"/>
    <n v="25719.694197000001"/>
    <n v="22899.095388999998"/>
    <n v="6.1128296529044945E-6"/>
    <n v="255.10230173788381"/>
    <n v="255.24"/>
    <m/>
    <n v="85121.061567611832"/>
    <n v="850"/>
    <m/>
    <n v="1791.3660929388943"/>
    <m/>
    <m/>
    <n v="38.315823038358914"/>
    <m/>
    <m/>
    <n v="42.768708319176632"/>
    <n v="42.76"/>
    <n v="2.0365573378477997E-4"/>
    <n v="41.06847416540748"/>
    <n v="41.08"/>
    <m/>
    <n v="-2.8057046233009864E-4"/>
    <n v="211.10821137037837"/>
    <n v="211.00200000000001"/>
    <n v="5.0336665234618216E-4"/>
    <n v="36.949048259499399"/>
    <n v="3043"/>
    <n v="0.80388585306618099"/>
    <n v="13718.6"/>
    <n v="59.164436178908417"/>
    <m/>
    <m/>
    <n v="3059.8912299154435"/>
    <n v="1.7492205716945011"/>
    <m/>
    <m/>
    <n v="1574.7839930937516"/>
    <n v="7734.55"/>
    <m/>
    <n v="-0.79639617132299212"/>
    <n v="27.172170310268381"/>
    <m/>
    <m/>
    <m/>
    <n v="27.855816056462729"/>
    <n v="27.88"/>
    <n v="-8.6742982558363213E-4"/>
    <n v="3898.0076323562926"/>
    <n v="2923.1541228404458"/>
    <n v="2830.1103466365776"/>
    <m/>
  </r>
  <r>
    <x v="3037"/>
    <n v="13.28"/>
    <n v="16.600000000000001"/>
    <n v="428.69959999999998"/>
    <n v="381.64449999999999"/>
    <n v="502.98050000000001"/>
    <n v="25962.386039000001"/>
    <n v="23115.031994000001"/>
    <n v="6.1128296529044945E-6"/>
    <n v="258.24209596467045"/>
    <n v="258.38"/>
    <m/>
    <n v="87216.160216729826"/>
    <n v="870"/>
    <m/>
    <n v="1824.4708052023241"/>
    <m/>
    <m/>
    <n v="38.078679815900628"/>
    <m/>
    <m/>
    <n v="43.171222499911671"/>
    <n v="43.16"/>
    <n v="2.6002085059495528E-4"/>
    <n v="40.679945828022305"/>
    <n v="40.700000000000003"/>
    <m/>
    <n v="-4.927314982234865E-4"/>
    <n v="213.71250928246414"/>
    <n v="213.59"/>
    <n v="5.7357218251863351E-4"/>
    <n v="36.765226287827275"/>
    <n v="3044"/>
    <n v="0.79999999999999993"/>
    <n v="13883.44"/>
    <n v="59.870669211924273"/>
    <m/>
    <m/>
    <n v="3023.124178588102"/>
    <n v="1.7280384571618381"/>
    <m/>
    <m/>
    <n v="1613.5531136275265"/>
    <n v="7924.35"/>
    <m/>
    <n v="-0.79638038279132972"/>
    <n v="26.835979605135265"/>
    <m/>
    <m/>
    <m/>
    <n v="27.511598865058509"/>
    <n v="27.54"/>
    <n v="-1.0312685163940127E-3"/>
    <n v="3878.6149962174577"/>
    <n v="2905.0622189359256"/>
    <n v="2795.0944909954578"/>
    <m/>
  </r>
  <r>
    <x v="3038"/>
    <n v="13.95"/>
    <n v="17.14"/>
    <n v="438.0557"/>
    <n v="389.97129999999999"/>
    <n v="492.02780000000001"/>
    <n v="26621.214585000002"/>
    <n v="23701.464014000001"/>
    <n v="5.8348991682777296E-6"/>
    <n v="263.87163351902075"/>
    <n v="264.01"/>
    <m/>
    <n v="91018.377697528675"/>
    <n v="910"/>
    <m/>
    <n v="1884.1627695668383"/>
    <m/>
    <m/>
    <n v="37.662295214828752"/>
    <m/>
    <m/>
    <n v="44.265667763951235"/>
    <n v="44.24"/>
    <n v="5.8019357936789362E-4"/>
    <n v="39.6466540767914"/>
    <n v="39.659999999999997"/>
    <m/>
    <n v="-3.3650840162879891E-4"/>
    <n v="218.37742778570919"/>
    <n v="218.238"/>
    <n v="6.3887950636098978E-4"/>
    <n v="35.962326053595078"/>
    <n v="3045"/>
    <n v="0.81388564760793458"/>
    <n v="14293.66"/>
    <n v="61.634880779776203"/>
    <m/>
    <m/>
    <n v="2933.7986223469684"/>
    <n v="1.6768203898173464"/>
    <m/>
    <m/>
    <n v="1683.9060490459226"/>
    <n v="8269.5"/>
    <m/>
    <n v="-0.79637147964859756"/>
    <n v="26.249243931280478"/>
    <m/>
    <m/>
    <m/>
    <n v="26.910514165859272"/>
    <n v="26.93"/>
    <n v="-7.2357349204332788E-4"/>
    <n v="3793.9115630173046"/>
    <n v="2873.2958032154015"/>
    <n v="2733.9831891614008"/>
    <m/>
  </r>
  <r>
    <x v="3039"/>
    <n v="13.22"/>
    <n v="16.64"/>
    <n v="422.93509999999998"/>
    <n v="376.50810000000001"/>
    <n v="505.40940000000001"/>
    <n v="26249.368490000001"/>
    <n v="23370.262804999998"/>
    <n v="5.8348991682777296E-6"/>
    <n v="254.75722491457842"/>
    <n v="254.89"/>
    <m/>
    <n v="84730.48369826455"/>
    <n v="847.5"/>
    <m/>
    <n v="1786.5736106541997"/>
    <m/>
    <m/>
    <n v="38.311416413870084"/>
    <m/>
    <m/>
    <n v="43.646299026075397"/>
    <n v="43.64"/>
    <n v="1.443406525067914E-4"/>
    <n v="40.199419013140592"/>
    <n v="40.21"/>
    <m/>
    <n v="-2.6314316984354935E-4"/>
    <n v="210.8402819330293"/>
    <n v="210.678"/>
    <n v="7.7028419212887833E-4"/>
    <n v="36.938009228752648"/>
    <n v="3046"/>
    <n v="0.79447115384615385"/>
    <n v="14049.72"/>
    <n v="60.578270484626913"/>
    <m/>
    <m/>
    <n v="2983.8677324234168"/>
    <n v="1.7052758564482693"/>
    <m/>
    <m/>
    <n v="1567.5843378311633"/>
    <n v="7697.15"/>
    <m/>
    <n v="-0.79634223864272313"/>
    <n v="27.154196667487533"/>
    <m/>
    <m/>
    <m/>
    <n v="27.838693842352118"/>
    <n v="27.86"/>
    <n v="-7.6475799166841885E-4"/>
    <n v="3896.843049555609"/>
    <n v="2922.8179368598016"/>
    <n v="2828.2383065374615"/>
    <m/>
  </r>
  <r>
    <x v="3040"/>
    <n v="14.08"/>
    <n v="17.22"/>
    <n v="424.61340000000001"/>
    <n v="377.99560000000002"/>
    <n v="496.17809999999997"/>
    <n v="26381.789615000002"/>
    <n v="23487.750510999998"/>
    <n v="5.8348991682777296E-6"/>
    <n v="255.74944875750847"/>
    <n v="255.89"/>
    <m/>
    <n v="85389.900052938276"/>
    <n v="852.5"/>
    <m/>
    <n v="1797.109446149753"/>
    <m/>
    <m/>
    <n v="38.232751006752935"/>
    <m/>
    <m/>
    <n v="43.863274281704712"/>
    <n v="43.84"/>
    <n v="5.3089146224238881E-4"/>
    <n v="39.993589451931989"/>
    <n v="40.01"/>
    <m/>
    <n v="-4.1016116140990544E-4"/>
    <n v="211.67935441545879"/>
    <n v="211.5"/>
    <n v="8.4801142060886292E-4"/>
    <n v="36.25633284949447"/>
    <n v="3047"/>
    <n v="0.81765389082462259"/>
    <n v="14138.23"/>
    <n v="60.945621103231709"/>
    <m/>
    <m/>
    <n v="2965.0700529681112"/>
    <n v="1.6940511596667944"/>
    <m/>
    <m/>
    <n v="1579.8109707800022"/>
    <n v="7757.2"/>
    <m/>
    <n v="-0.79634262739390471"/>
    <n v="27.043137476616504"/>
    <m/>
    <m/>
    <m/>
    <n v="27.72611805332285"/>
    <n v="27.75"/>
    <n v="-8.6061069106846411E-4"/>
    <n v="3824.928349331572"/>
    <n v="2916.8164708620807"/>
    <n v="2816.6709653356288"/>
    <m/>
  </r>
  <r>
    <x v="3041"/>
    <n v="13.96"/>
    <n v="16.920000000000002"/>
    <n v="417.7158"/>
    <n v="371.85300000000001"/>
    <n v="508.863"/>
    <n v="26252.287108"/>
    <n v="23372.317168000001"/>
    <n v="5.8348991682777296E-6"/>
    <n v="251.58881155689517"/>
    <n v="251.73"/>
    <m/>
    <n v="82611.398230145409"/>
    <n v="825"/>
    <m/>
    <n v="1753.2868678517539"/>
    <m/>
    <m/>
    <n v="38.542397597550213"/>
    <m/>
    <m/>
    <n v="43.646894649615689"/>
    <n v="43.64"/>
    <n v="1.5798922125775938E-4"/>
    <n v="40.188890723946812"/>
    <n v="40.200000000000003"/>
    <m/>
    <n v="-2.7635015057692058E-4"/>
    <n v="208.24146568220723"/>
    <n v="208.05199999999999"/>
    <n v="9.1066503666037413E-4"/>
    <n v="37.180839819141475"/>
    <n v="3048"/>
    <n v="0.82505910165484631"/>
    <n v="14050.73"/>
    <n v="60.563705827679563"/>
    <m/>
    <m/>
    <n v="2983.4205557987138"/>
    <n v="1.7043738812857896"/>
    <m/>
    <m/>
    <n v="1528.4141734811376"/>
    <n v="7504.45"/>
    <m/>
    <n v="-0.79633228637926323"/>
    <n v="27.48132071878511"/>
    <m/>
    <m/>
    <m/>
    <n v="28.17580230818524"/>
    <n v="28.2"/>
    <n v="-8.580741778283496E-4"/>
    <n v="3922.4609081823696"/>
    <n v="2940.4397323957396"/>
    <n v="2862.3098272014217"/>
    <m/>
  </r>
  <r>
    <x v="3042"/>
    <n v="13.77"/>
    <n v="16.77"/>
    <n v="406.60879999999997"/>
    <n v="361.9633"/>
    <n v="525.91210000000001"/>
    <n v="25840.747338000001"/>
    <n v="23005.788409000001"/>
    <n v="5.8348991682777296E-6"/>
    <n v="244.89313156338775"/>
    <n v="245.03"/>
    <m/>
    <n v="78214.098773123682"/>
    <n v="782.5"/>
    <m/>
    <n v="1683.3258240495072"/>
    <m/>
    <m/>
    <n v="39.053912596412651"/>
    <m/>
    <m/>
    <n v="42.961623520308066"/>
    <n v="42.96"/>
    <n v="3.7791441062973163E-5"/>
    <n v="40.817868352442076"/>
    <n v="40.83"/>
    <m/>
    <n v="-2.9712582801666443E-4"/>
    <n v="202.7050767279182"/>
    <n v="202.50800000000001"/>
    <n v="9.7317996285672947E-4"/>
    <n v="38.424083893529229"/>
    <n v="3049"/>
    <n v="0.82110912343470488"/>
    <n v="13800.39"/>
    <n v="59.480005590871976"/>
    <m/>
    <m/>
    <n v="3036.5757656660053"/>
    <n v="1.7345760416508367"/>
    <m/>
    <m/>
    <n v="1447.0668426351913"/>
    <n v="7104.35"/>
    <m/>
    <n v="-0.79631256305852172"/>
    <n v="28.210892364594805"/>
    <m/>
    <m/>
    <m/>
    <n v="28.924257129060692"/>
    <n v="28.95"/>
    <n v="-8.8921833987243293E-4"/>
    <n v="4053.6192226485423"/>
    <n v="2979.4637454339704"/>
    <n v="2938.2981726240328"/>
    <m/>
  </r>
  <r>
    <x v="3043"/>
    <n v="15.22"/>
    <n v="17.78"/>
    <n v="430.7"/>
    <n v="383.40719999999999"/>
    <n v="493.80130000000003"/>
    <n v="26577.982975999999"/>
    <n v="23662.008528999999"/>
    <n v="6.3907672445129293E-6"/>
    <n v="259.39650075621444"/>
    <n v="259.54000000000002"/>
    <m/>
    <n v="87478.025682339969"/>
    <n v="875"/>
    <m/>
    <n v="1832.8969107577773"/>
    <m/>
    <m/>
    <n v="37.89608492423028"/>
    <m/>
    <m/>
    <n v="44.186239726216044"/>
    <n v="44.16"/>
    <n v="5.9419669873306269E-4"/>
    <n v="39.652360910281395"/>
    <n v="39.67"/>
    <m/>
    <n v="-4.4464556890866369E-4"/>
    <n v="214.7160530936433"/>
    <n v="214.52799999999999"/>
    <n v="8.7658997260642302E-4"/>
    <n v="36.075688262511719"/>
    <n v="3050"/>
    <n v="0.8560179977502812"/>
    <n v="14287.68"/>
    <n v="61.575428635793124"/>
    <m/>
    <m/>
    <n v="2929.3546650412122"/>
    <n v="1.673169761843311"/>
    <m/>
    <m/>
    <n v="1618.4703277553056"/>
    <n v="7946.7"/>
    <m/>
    <n v="-0.79633428621247737"/>
    <n v="26.538349943569607"/>
    <m/>
    <m/>
    <m/>
    <n v="27.209841065215812"/>
    <n v="27.23"/>
    <n v="-7.4032077797236973E-4"/>
    <n v="3805.8709172197291"/>
    <n v="2891.1318641093712"/>
    <n v="2764.0949508393078"/>
    <m/>
  </r>
  <r>
    <x v="3044"/>
    <n v="15.7"/>
    <n v="18.45"/>
    <n v="441.61130000000003"/>
    <n v="393.11799999999999"/>
    <n v="476.26909999999998"/>
    <n v="27034.097938999999"/>
    <n v="24067.930117"/>
    <n v="6.3907672445129293E-6"/>
    <n v="265.96153405680082"/>
    <n v="266.11"/>
    <m/>
    <n v="91905.682348231465"/>
    <n v="917.5"/>
    <m/>
    <n v="1902.5131003100889"/>
    <m/>
    <m/>
    <n v="37.415201857396156"/>
    <m/>
    <m/>
    <n v="44.943440831167102"/>
    <n v="44.92"/>
    <n v="5.2183506605296692E-4"/>
    <n v="38.970932567946136"/>
    <n v="38.99"/>
    <m/>
    <n v="-4.8903390751131592E-4"/>
    <n v="220.15641531769612"/>
    <n v="219.96199999999999"/>
    <n v="8.838586560229178E-4"/>
    <n v="34.792596453948406"/>
    <n v="3051"/>
    <n v="0.85094850948509482"/>
    <n v="14571.94"/>
    <n v="62.795596659313134"/>
    <m/>
    <m/>
    <n v="2871.0737994923888"/>
    <n v="1.6397258240245889"/>
    <m/>
    <m/>
    <n v="1700.3970963213012"/>
    <n v="8349.15"/>
    <m/>
    <n v="-0.79633889721453066"/>
    <n v="25.864991410876033"/>
    <m/>
    <m/>
    <m/>
    <n v="26.519868558889865"/>
    <n v="26.54"/>
    <n v="-7.5853206895759584E-4"/>
    <n v="3670.5087929325955"/>
    <n v="2854.4447931305476"/>
    <n v="2693.9614676242427"/>
    <m/>
  </r>
  <r>
    <x v="3045"/>
    <n v="14.68"/>
    <n v="17.78"/>
    <n v="417.18970000000002"/>
    <n v="371.37060000000002"/>
    <n v="506.54480000000001"/>
    <n v="26486.968206000001"/>
    <n v="23580.369747000001"/>
    <n v="6.3907672445129293E-6"/>
    <n v="251.23518412011975"/>
    <n v="251.38"/>
    <m/>
    <n v="81727.66772629811"/>
    <n v="817.5"/>
    <m/>
    <n v="1744.5915606171834"/>
    <m/>
    <m/>
    <n v="38.447109491166955"/>
    <m/>
    <m/>
    <n v="44.030631740115886"/>
    <n v="44"/>
    <n v="6.9617591172477233E-4"/>
    <n v="39.756743797865887"/>
    <n v="39.770000000000003"/>
    <m/>
    <n v="-3.3332165285682169E-4"/>
    <n v="207.98328253095843"/>
    <n v="207.77600000000001"/>
    <n v="9.9762499498701196E-4"/>
    <n v="36.997161776893307"/>
    <n v="3052"/>
    <n v="0.82564679415073106"/>
    <n v="14201.74"/>
    <n v="61.185940275461014"/>
    <m/>
    <m/>
    <n v="2944.0134026318528"/>
    <n v="1.6809049309410733"/>
    <m/>
    <m/>
    <n v="1512.1113120729776"/>
    <n v="7424.35"/>
    <m/>
    <n v="-0.79633081521305193"/>
    <n v="27.292036357428344"/>
    <m/>
    <m/>
    <m/>
    <n v="27.984386510374424"/>
    <n v="28.01"/>
    <n v="-9.1444090059178418E-4"/>
    <n v="3903.0834561421666"/>
    <n v="2933.1701033249242"/>
    <n v="2842.5949636695291"/>
    <m/>
  </r>
  <r>
    <x v="3046"/>
    <n v="15.6"/>
    <n v="18.57"/>
    <n v="437.11750000000001"/>
    <n v="389.10739999999998"/>
    <n v="481.23930000000001"/>
    <n v="27146.000949000001"/>
    <n v="24166.931565999999"/>
    <n v="6.3907672445129293E-6"/>
    <n v="263.22945607013457"/>
    <n v="263.38"/>
    <m/>
    <n v="89530.880980329952"/>
    <n v="895"/>
    <m/>
    <n v="1869.5571601213583"/>
    <m/>
    <m/>
    <n v="37.52800848032323"/>
    <m/>
    <m/>
    <n v="45.125074984747002"/>
    <n v="45.12"/>
    <n v="1.1247749882548064E-4"/>
    <n v="38.766608469588235"/>
    <n v="38.78"/>
    <m/>
    <n v="-3.4532053666236351E-4"/>
    <n v="217.91873220286053"/>
    <n v="217.67400000000001"/>
    <n v="1.1243060855248288E-3"/>
    <n v="35.146628529466781"/>
    <n v="3053"/>
    <n v="0.84006462035541196"/>
    <n v="14612.27"/>
    <n v="62.949727914796014"/>
    <m/>
    <m/>
    <n v="2858.910744634843"/>
    <n v="1.6321602418636521"/>
    <m/>
    <m/>
    <n v="1656.4935024090396"/>
    <n v="8132.25"/>
    <m/>
    <n v="-0.79630563467563842"/>
    <n v="25.987347975803118"/>
    <m/>
    <m/>
    <m/>
    <n v="26.64702634523173"/>
    <n v="26.67"/>
    <n v="-8.6140437826287553E-4"/>
    <n v="3707.8580562418283"/>
    <n v="2863.050928109375"/>
    <n v="2706.7054838888612"/>
    <m/>
  </r>
  <r>
    <x v="3047"/>
    <n v="16.05"/>
    <n v="18.91"/>
    <n v="442.03859999999997"/>
    <n v="393.4855"/>
    <n v="476.78840000000002"/>
    <n v="27408.665980999998"/>
    <n v="24400.616642000001"/>
    <n v="6.3907672445129293E-6"/>
    <n v="266.18642133470581"/>
    <n v="266.33"/>
    <m/>
    <n v="91542.067809788583"/>
    <n v="915"/>
    <m/>
    <n v="1901.0923325271876"/>
    <m/>
    <m/>
    <n v="37.315911224057402"/>
    <m/>
    <m/>
    <n v="45.5605947969106"/>
    <n v="45.56"/>
    <n v="1.3055243867299282E-5"/>
    <n v="38.390575430866157"/>
    <n v="38.409999999999997"/>
    <m/>
    <n v="-5.0571645753294536E-4"/>
    <n v="220.37279049428145"/>
    <n v="220.12200000000001"/>
    <n v="1.1393249846967102E-3"/>
    <n v="34.819321435545049"/>
    <n v="3054"/>
    <n v="0.84875727128503442"/>
    <n v="14748.07"/>
    <n v="63.529794020851739"/>
    <m/>
    <m/>
    <n v="2832.3412876564671"/>
    <n v="1.6168383816682783"/>
    <m/>
    <m/>
    <n v="1693.7129925504096"/>
    <n v="8315.35"/>
    <m/>
    <n v="-0.79631488842316811"/>
    <n v="25.693750699488071"/>
    <m/>
    <m/>
    <m/>
    <n v="26.34639724347921"/>
    <n v="26.37"/>
    <n v="-8.9506092229019174E-4"/>
    <n v="3673.328193895421"/>
    <n v="2846.8698071015888"/>
    <n v="2676.1259357719582"/>
    <m/>
  </r>
  <r>
    <x v="3048"/>
    <n v="15.91"/>
    <n v="18.920000000000002"/>
    <n v="440.39159999999998"/>
    <n v="392.01690000000002"/>
    <n v="474.55079999999998"/>
    <n v="27476.605920000002"/>
    <n v="24460.944361999998"/>
    <n v="5.8348991682777296E-6"/>
    <n v="265.18816591137283"/>
    <n v="265.33"/>
    <m/>
    <n v="90855.168488801908"/>
    <n v="907.5"/>
    <m/>
    <n v="1890.4310775504405"/>
    <m/>
    <m/>
    <n v="37.384574982015934"/>
    <m/>
    <m/>
    <n v="45.672415615165036"/>
    <n v="45.64"/>
    <n v="7.1024573104816469E-4"/>
    <n v="38.294466182309129"/>
    <n v="38.31"/>
    <m/>
    <n v="-4.0547683870717499E-4"/>
    <n v="219.55240172717413"/>
    <n v="219.298"/>
    <n v="1.1600731751959525E-3"/>
    <n v="34.653680749242568"/>
    <n v="3055"/>
    <n v="0.84090909090909083"/>
    <n v="14758.02"/>
    <n v="63.56769142843892"/>
    <m/>
    <m/>
    <n v="2830.4304073980884"/>
    <n v="1.615594394115075"/>
    <m/>
    <m/>
    <n v="1681.0135038490848"/>
    <n v="8253.0499999999993"/>
    <m/>
    <n v="-0.7963160887370021"/>
    <n v="25.788445936254224"/>
    <m/>
    <m/>
    <m/>
    <n v="26.443920414124751"/>
    <n v="26.47"/>
    <n v="-9.8525069419141964E-4"/>
    <n v="3655.8536258117947"/>
    <n v="2852.1082368481002"/>
    <n v="2685.9888935809563"/>
    <m/>
  </r>
  <r>
    <x v="3049"/>
    <n v="14.72"/>
    <n v="18.27"/>
    <n v="419.7527"/>
    <n v="373.64280000000002"/>
    <n v="496.3734"/>
    <n v="26996.215061999999"/>
    <n v="24033.135493000002"/>
    <n v="5.8348991682777296E-6"/>
    <n v="252.75399083681384"/>
    <n v="252.89"/>
    <m/>
    <n v="82335.039111328646"/>
    <n v="822.5"/>
    <m/>
    <n v="1757.5055298611653"/>
    <m/>
    <m/>
    <n v="38.259699444363044"/>
    <m/>
    <m/>
    <n v="44.872801736743732"/>
    <n v="44.84"/>
    <n v="7.3152847332136339E-4"/>
    <n v="38.963002178943086"/>
    <n v="38.979999999999997"/>
    <m/>
    <n v="-4.360651887355127E-4"/>
    <n v="209.26383724051985"/>
    <n v="209.05"/>
    <n v="1.0228999785688586E-3"/>
    <n v="36.244924386867169"/>
    <n v="3056"/>
    <n v="0.80569239189928854"/>
    <n v="14436.41"/>
    <n v="62.177555053179958"/>
    <m/>
    <m/>
    <n v="2892.1117659626721"/>
    <n v="1.6506452935824243"/>
    <m/>
    <m/>
    <n v="1523.3816628468244"/>
    <n v="7480.5"/>
    <m/>
    <n v="-0.79635296265666411"/>
    <n v="26.995910618280767"/>
    <m/>
    <m/>
    <m/>
    <n v="27.682502659575718"/>
    <n v="27.71"/>
    <n v="-9.9232552956629583E-4"/>
    <n v="3823.724792636895"/>
    <n v="2918.8723952885307"/>
    <n v="2811.7520641625192"/>
    <m/>
  </r>
  <r>
    <x v="3050"/>
    <n v="14.57"/>
    <n v="18.05"/>
    <n v="412.95100000000002"/>
    <n v="367.58170000000001"/>
    <n v="509.68939999999998"/>
    <n v="26854.283532000001"/>
    <n v="23906.361540999998"/>
    <n v="5.8348991682777296E-6"/>
    <n v="248.64015967619076"/>
    <n v="248.78"/>
    <m/>
    <n v="79654.411076577322"/>
    <n v="795"/>
    <m/>
    <n v="1714.6917620359543"/>
    <m/>
    <m/>
    <n v="38.56700547842815"/>
    <m/>
    <m/>
    <n v="44.633619622222525"/>
    <n v="44.6"/>
    <n v="7.5380318884588071E-4"/>
    <n v="39.164870307370435"/>
    <n v="39.18"/>
    <m/>
    <n v="-3.8615856634927059E-4"/>
    <n v="205.87515636465434"/>
    <n v="205.64599999999999"/>
    <n v="1.1143244442117783E-3"/>
    <n v="37.210063622745409"/>
    <n v="3057"/>
    <n v="0.80720221606648201"/>
    <n v="14321.82"/>
    <n v="61.669568280393896"/>
    <m/>
    <m/>
    <n v="2915.0681025630915"/>
    <n v="1.6632743068763847"/>
    <m/>
    <m/>
    <n v="1473.8091506871544"/>
    <n v="7237.2"/>
    <m/>
    <n v="-0.79635644300459374"/>
    <n v="27.429995593401237"/>
    <m/>
    <m/>
    <m/>
    <n v="28.128929396265786"/>
    <n v="28.15"/>
    <n v="-7.4851167794720563E-4"/>
    <n v="3925.5439269571584"/>
    <n v="2942.3170933066795"/>
    <n v="2856.9640720875423"/>
    <m/>
  </r>
  <r>
    <x v="3051"/>
    <n v="13.63"/>
    <n v="17.18"/>
    <n v="391.06169999999997"/>
    <n v="348.09519999999998"/>
    <n v="533.89559999999994"/>
    <n v="26133.805219999998"/>
    <n v="23264.834057"/>
    <n v="5.8348991682777296E-6"/>
    <n v="235.45474554778099"/>
    <n v="235.59"/>
    <m/>
    <n v="71206.216041182663"/>
    <n v="710"/>
    <m/>
    <n v="1578.3259560161125"/>
    <m/>
    <m/>
    <n v="39.588245702862515"/>
    <m/>
    <m/>
    <n v="43.435077236934184"/>
    <n v="43.4"/>
    <n v="8.0823126576468063E-4"/>
    <n v="40.214607267322037"/>
    <n v="40.229999999999997"/>
    <m/>
    <n v="-3.8261826194285753E-4"/>
    <n v="194.96302705031519"/>
    <n v="194.75800000000001"/>
    <n v="1.0527272323355152E-3"/>
    <n v="38.974736734657739"/>
    <n v="3058"/>
    <n v="0.79336437718277075"/>
    <n v="13853.26"/>
    <n v="59.647297336626295"/>
    <m/>
    <m/>
    <n v="3010.4389639575907"/>
    <n v="1.7175280134939628"/>
    <m/>
    <m/>
    <n v="1317.5035334715742"/>
    <n v="6470.25"/>
    <m/>
    <n v="-0.79637517352937304"/>
    <n v="28.882788552692702"/>
    <m/>
    <m/>
    <m/>
    <n v="29.619197306787893"/>
    <n v="29.65"/>
    <n v="-1.0388766681992401E-3"/>
    <n v="4111.7113543435926"/>
    <n v="3020.2285757111476"/>
    <n v="3008.2793457172597"/>
    <m/>
  </r>
  <r>
    <x v="3052"/>
    <n v="14.69"/>
    <n v="18.02"/>
    <n v="412.72370000000001"/>
    <n v="367.37509999999997"/>
    <n v="513.82010000000002"/>
    <n v="26787.370901999999"/>
    <n v="23846.515500000001"/>
    <n v="5.8348991682777296E-6"/>
    <n v="248.49118240239164"/>
    <n v="248.63"/>
    <m/>
    <n v="79090.879458146213"/>
    <n v="790"/>
    <m/>
    <n v="1709.4373413925291"/>
    <m/>
    <m/>
    <n v="38.49090955360051"/>
    <m/>
    <m/>
    <n v="44.520235141930172"/>
    <n v="44.52"/>
    <n v="5.2817145141936805E-6"/>
    <n v="39.207915929999949"/>
    <n v="39.22"/>
    <m/>
    <n v="-3.0810989291307767E-4"/>
    <n v="205.76338992831992"/>
    <n v="205.548"/>
    <n v="1.0478814112515611E-3"/>
    <n v="37.50679679897857"/>
    <n v="3059"/>
    <n v="0.81520532741398444"/>
    <n v="14258.06"/>
    <n v="61.385431219295334"/>
    <m/>
    <m/>
    <n v="2922.472254850129"/>
    <n v="1.6671828302070741"/>
    <m/>
    <m/>
    <n v="1463.3989839587211"/>
    <n v="7187.15"/>
    <m/>
    <n v="-0.79638674802129894"/>
    <n v="27.281790877827891"/>
    <m/>
    <m/>
    <m/>
    <n v="27.977811406318693"/>
    <n v="28"/>
    <n v="-7.9244977433234887E-4"/>
    <n v="3956.848337766517"/>
    <n v="2936.5116557941251"/>
    <n v="2841.5278484007667"/>
    <m/>
  </r>
  <r>
    <x v="3053"/>
    <n v="14.41"/>
    <n v="17.75"/>
    <n v="401.40890000000002"/>
    <n v="357.3014"/>
    <n v="522.61659999999995"/>
    <n v="26493.782173"/>
    <n v="23585.01931"/>
    <n v="5.9738635223016701E-6"/>
    <n v="241.67291583001338"/>
    <n v="241.81"/>
    <m/>
    <n v="74750.484627957136"/>
    <n v="747.5"/>
    <m/>
    <n v="1639.1105481724724"/>
    <m/>
    <m/>
    <n v="39.017618763663819"/>
    <m/>
    <m/>
    <n v="44.031221123403149"/>
    <n v="44"/>
    <n v="7.0957098643531502E-4"/>
    <n v="39.636632943402148"/>
    <n v="39.65"/>
    <m/>
    <n v="-3.3712626980708649E-4"/>
    <n v="200.12312285752336"/>
    <n v="199.928"/>
    <n v="9.759656352454904E-4"/>
    <n v="38.146449689972904"/>
    <n v="3060"/>
    <n v="0.81183098591549296"/>
    <n v="14049.65"/>
    <n v="60.483437594324059"/>
    <m/>
    <m/>
    <n v="2965.1900188820746"/>
    <n v="1.6913916844032657"/>
    <m/>
    <m/>
    <n v="1383.0973846829572"/>
    <n v="6793.55"/>
    <m/>
    <n v="-0.79641021488279951"/>
    <n v="28.028572486446343"/>
    <m/>
    <m/>
    <m/>
    <n v="28.744088472989826"/>
    <n v="28.77"/>
    <n v="-9.0064396976619054E-4"/>
    <n v="4024.3296930004412"/>
    <n v="2976.6948510603011"/>
    <n v="2919.3086930331997"/>
    <m/>
  </r>
  <r>
    <x v="3054"/>
    <n v="15.04"/>
    <n v="18.25"/>
    <n v="415.64069999999998"/>
    <n v="369.96719999999999"/>
    <n v="502.57119999999998"/>
    <n v="26921.031643999999"/>
    <n v="23965.219999000001"/>
    <n v="5.9738635223016701E-6"/>
    <n v="250.23523544148671"/>
    <n v="250.38"/>
    <m/>
    <n v="80046.92979620173"/>
    <n v="800"/>
    <m/>
    <n v="1726.2500194293495"/>
    <m/>
    <m/>
    <n v="38.32506313449845"/>
    <m/>
    <m/>
    <n v="44.740195492082599"/>
    <n v="44.72"/>
    <n v="4.5159866016541983E-4"/>
    <n v="38.996463902904914"/>
    <n v="39.01"/>
    <m/>
    <n v="-3.4699044078656538E-4"/>
    <n v="207.21917513277396"/>
    <n v="207.006"/>
    <n v="1.029801709969469E-3"/>
    <n v="36.680948671365428"/>
    <n v="3061"/>
    <n v="0.82410958904109588"/>
    <n v="14306.16"/>
    <n v="61.582898660654514"/>
    <m/>
    <m/>
    <n v="2911.0533754964072"/>
    <n v="1.6603538721139435"/>
    <m/>
    <m/>
    <n v="1481.1049373109299"/>
    <n v="7275"/>
    <m/>
    <n v="-0.79641169246585153"/>
    <n v="27.033742366493311"/>
    <m/>
    <m/>
    <m/>
    <n v="27.724293721793924"/>
    <n v="27.75"/>
    <n v="-9.2635236778648711E-4"/>
    <n v="3869.7239744542485"/>
    <n v="2923.859059417136"/>
    <n v="2815.6924200790731"/>
    <m/>
  </r>
  <r>
    <x v="3055"/>
    <n v="14.68"/>
    <n v="17.7"/>
    <n v="400.2842"/>
    <n v="356.29160000000002"/>
    <n v="526.67859999999996"/>
    <n v="26310.313985000001"/>
    <n v="23421.126972999999"/>
    <n v="5.9738635223016701E-6"/>
    <n v="240.97227257911612"/>
    <n v="241.1"/>
    <m/>
    <n v="74120.438790912653"/>
    <n v="740"/>
    <m/>
    <n v="1630.4885286951053"/>
    <m/>
    <m/>
    <n v="39.030346076416116"/>
    <m/>
    <m/>
    <n v="43.722042344027678"/>
    <n v="43.72"/>
    <n v="4.6714181785922904E-5"/>
    <n v="39.87810754836736"/>
    <n v="39.89"/>
    <m/>
    <n v="-2.9813115148258351E-4"/>
    <n v="199.56519218136597"/>
    <n v="199.364"/>
    <n v="1.0091700676448934E-3"/>
    <n v="38.433040813742615"/>
    <n v="3062"/>
    <n v="0.82937853107344639"/>
    <n v="13935.39"/>
    <n v="59.972815887437456"/>
    <m/>
    <m/>
    <n v="2986.4985865126969"/>
    <n v="1.7029005756458049"/>
    <m/>
    <m/>
    <n v="1371.4700919316572"/>
    <n v="6737.65"/>
    <m/>
    <n v="-0.79644681870805734"/>
    <n v="28.029110534175143"/>
    <m/>
    <m/>
    <m/>
    <n v="28.746429781551633"/>
    <n v="28.77"/>
    <n v="-8.1926376254315425E-4"/>
    <n v="4054.564149378697"/>
    <n v="2977.6658310313514"/>
    <n v="2919.3647332547525"/>
    <m/>
  </r>
  <r>
    <x v="3056"/>
    <n v="15.57"/>
    <n v="18.43"/>
    <n v="413.26519999999999"/>
    <n v="367.84379999999999"/>
    <n v="499.46710000000002"/>
    <n v="27049.491416000001"/>
    <n v="24078.993971"/>
    <n v="5.9738635223016701E-6"/>
    <n v="248.78080667135058"/>
    <n v="248.92"/>
    <m/>
    <n v="78923.821845152052"/>
    <n v="787.5"/>
    <m/>
    <n v="1709.771208644167"/>
    <m/>
    <m/>
    <n v="38.396597607297444"/>
    <m/>
    <m/>
    <n v="44.949299058542337"/>
    <n v="44.92"/>
    <n v="6.5224974493172105E-4"/>
    <n v="38.756784793609185"/>
    <n v="38.770000000000003"/>
    <m/>
    <n v="-3.4086165568270044E-4"/>
    <n v="206.03775828535581"/>
    <n v="205.81800000000001"/>
    <n v="1.067731128257865E-3"/>
    <n v="36.445003708206677"/>
    <n v="3063"/>
    <n v="0.84481823114487253"/>
    <n v="14375.31"/>
    <n v="61.86123984510381"/>
    <m/>
    <m/>
    <n v="2892.2191685575003"/>
    <n v="1.6489861508490349"/>
    <m/>
    <m/>
    <n v="1460.3564400094931"/>
    <n v="7174.15"/>
    <m/>
    <n v="-0.79644188649394099"/>
    <n v="27.119047158897008"/>
    <m/>
    <m/>
    <m/>
    <n v="27.81350899358624"/>
    <n v="27.84"/>
    <n v="-9.5154477060921394E-4"/>
    <n v="3844.8325277044023"/>
    <n v="2929.316498994468"/>
    <n v="2824.5773185926141"/>
    <m/>
  </r>
  <r>
    <x v="3057"/>
    <n v="15.95"/>
    <n v="18.54"/>
    <n v="414.9896"/>
    <n v="369.37650000000002"/>
    <n v="498.64019999999999"/>
    <n v="27201.312149000001"/>
    <n v="24213.998341999999"/>
    <n v="5.9738635223016701E-6"/>
    <n v="249.81278378635088"/>
    <n v="249.95"/>
    <m/>
    <n v="79578.405758121036"/>
    <n v="795"/>
    <m/>
    <n v="1720.4409031738448"/>
    <m/>
    <m/>
    <n v="38.31560650079701"/>
    <m/>
    <m/>
    <n v="45.200483900998108"/>
    <n v="45.2"/>
    <n v="1.0705774294406112E-5"/>
    <n v="38.538290837623471"/>
    <n v="38.549999999999997"/>
    <m/>
    <n v="-3.0373962066221338E-4"/>
    <n v="206.89824268375764"/>
    <n v="206.672"/>
    <n v="1.0946944131651204E-3"/>
    <n v="36.382324079413102"/>
    <n v="3064"/>
    <n v="0.86030204962243795"/>
    <n v="14446.74"/>
    <n v="62.16377014424468"/>
    <m/>
    <m/>
    <n v="2877.847915679471"/>
    <n v="1.6406369055364765"/>
    <m/>
    <m/>
    <n v="1472.4765938448288"/>
    <n v="7233.45"/>
    <m/>
    <n v="-0.79643509060754836"/>
    <n v="27.004792022872149"/>
    <m/>
    <m/>
    <m/>
    <n v="27.696759078906414"/>
    <n v="27.72"/>
    <n v="-8.3841706686815787E-4"/>
    <n v="3838.2200252736311"/>
    <n v="2923.1376029638877"/>
    <n v="2812.6771045527321"/>
    <m/>
  </r>
  <r>
    <x v="3058"/>
    <n v="16.329999999999998"/>
    <n v="18.77"/>
    <n v="412.70510000000002"/>
    <n v="367.34089999999998"/>
    <n v="499.60539999999997"/>
    <n v="27138.784367"/>
    <n v="24158.192861"/>
    <n v="7.2246226625605203E-6"/>
    <n v="248.43151730250753"/>
    <n v="248.57"/>
    <m/>
    <n v="78698.318029935283"/>
    <n v="785"/>
    <m/>
    <n v="1706.2027542266492"/>
    <m/>
    <m/>
    <n v="38.420183393315483"/>
    <m/>
    <m/>
    <n v="45.095481724403029"/>
    <n v="45.08"/>
    <n v="3.4342778178864108E-4"/>
    <n v="38.625959599728702"/>
    <n v="38.64"/>
    <m/>
    <n v="-3.6336439625517247E-4"/>
    <n v="205.76001847427042"/>
    <n v="205.53399999999999"/>
    <n v="1.0996646504735086E-3"/>
    <n v="36.450401085076201"/>
    <n v="3065"/>
    <n v="0.87000532765050609"/>
    <n v="14411.08"/>
    <n v="62.005484624767476"/>
    <m/>
    <m/>
    <n v="2884.951529136426"/>
    <n v="1.644530708576103"/>
    <m/>
    <m/>
    <n v="1456.1981534998497"/>
    <n v="7153.7"/>
    <m/>
    <n v="-0.79644126067631438"/>
    <n v="27.15234826510984"/>
    <m/>
    <m/>
    <m/>
    <n v="27.848529699340993"/>
    <n v="27.87"/>
    <n v="-7.7037318475092764E-4"/>
    <n v="3845.4019338792064"/>
    <n v="2931.1158832219726"/>
    <n v="2828.045786667531"/>
    <m/>
  </r>
  <r>
    <x v="3059"/>
    <n v="15.2"/>
    <n v="18.05"/>
    <n v="398.56060000000002"/>
    <n v="354.74849999999998"/>
    <n v="516.63300000000004"/>
    <n v="26923.661069999998"/>
    <n v="23966.521537000001"/>
    <n v="7.2246226625605203E-6"/>
    <n v="239.9112592897101"/>
    <n v="240.05"/>
    <m/>
    <n v="73299.996975533795"/>
    <n v="732.5"/>
    <m/>
    <n v="1618.4546098770395"/>
    <m/>
    <m/>
    <n v="39.077685811462118"/>
    <m/>
    <m/>
    <n v="44.736928683716286"/>
    <n v="44.72"/>
    <n v="3.7854838363782228E-4"/>
    <n v="38.931259623763694"/>
    <n v="38.950000000000003"/>
    <m/>
    <n v="-4.8113931287052658E-4"/>
    <n v="198.70849624191527"/>
    <n v="198.49799999999999"/>
    <n v="1.0604451526730063E-3"/>
    <n v="37.690280421365827"/>
    <n v="3066"/>
    <n v="0.84210526315789469"/>
    <n v="14254.59"/>
    <n v="61.327377763203437"/>
    <m/>
    <m/>
    <n v="2916.2792342629368"/>
    <n v="1.6622310915923781"/>
    <m/>
    <m/>
    <n v="1356.3158656839178"/>
    <n v="6663.55"/>
    <m/>
    <n v="-0.79645746401183781"/>
    <n v="28.081819378386605"/>
    <m/>
    <m/>
    <m/>
    <n v="28.802316575375553"/>
    <n v="28.83"/>
    <n v="-9.6022978232557232E-4"/>
    <n v="3976.2052791268147"/>
    <n v="2981.277428817868"/>
    <n v="2924.854609244001"/>
    <m/>
  </r>
  <r>
    <x v="3060"/>
    <n v="15.82"/>
    <n v="18.149999999999999"/>
    <n v="403.78910000000002"/>
    <n v="359.39460000000003"/>
    <n v="520.53250000000003"/>
    <n v="26722.701453999998"/>
    <n v="23787.114715"/>
    <n v="7.2246226625605203E-6"/>
    <n v="243.04074530850886"/>
    <n v="243.18"/>
    <m/>
    <n v="75211.429675220963"/>
    <n v="752.5"/>
    <m/>
    <n v="1650.2022061405621"/>
    <m/>
    <m/>
    <n v="38.818756638491728"/>
    <m/>
    <m/>
    <n v="44.399761874123584"/>
    <n v="44.4"/>
    <n v="-5.3631954147759231E-6"/>
    <n v="39.219186485188921"/>
    <n v="39.229999999999997"/>
    <m/>
    <n v="-2.7564401761603907E-4"/>
    <n v="201.31674958564994"/>
    <n v="201.09399999999999"/>
    <n v="1.1076888701302412E-3"/>
    <n v="37.967428931269666"/>
    <n v="3067"/>
    <n v="0.87162534435261718"/>
    <n v="14218.1"/>
    <n v="61.156059371949183"/>
    <m/>
    <m/>
    <n v="2923.7445509965819"/>
    <n v="1.6660123227152974"/>
    <m/>
    <m/>
    <n v="1391.7021843040757"/>
    <n v="6838.15"/>
    <m/>
    <n v="-0.79647972268755796"/>
    <n v="27.710162852146194"/>
    <m/>
    <m/>
    <m/>
    <n v="28.422558112307136"/>
    <n v="28.45"/>
    <n v="-9.6456547250833857E-4"/>
    <n v="4005.4435696319993"/>
    <n v="2961.5234520147515"/>
    <n v="2886.1448202099427"/>
    <m/>
  </r>
  <r>
    <x v="3061"/>
    <n v="14.42"/>
    <n v="17.079999999999998"/>
    <n v="380.1533"/>
    <n v="338.35480000000001"/>
    <n v="544.54629999999997"/>
    <n v="26005.273573999999"/>
    <n v="23148.327066000002"/>
    <n v="7.2246226625605203E-6"/>
    <n v="228.80877294455118"/>
    <n v="228.94"/>
    <m/>
    <n v="66402.801731290485"/>
    <n v="662.5"/>
    <m/>
    <n v="1505.2777298750962"/>
    <m/>
    <m/>
    <n v="39.953987091042293"/>
    <m/>
    <m/>
    <n v="43.206702069498895"/>
    <n v="43.2"/>
    <n v="1.5514049765963378E-4"/>
    <n v="40.271193910764303"/>
    <n v="40.29"/>
    <m/>
    <n v="-4.6676816171997704E-4"/>
    <n v="189.53301389200229"/>
    <n v="189.34399999999999"/>
    <n v="9.9825657006458179E-4"/>
    <n v="39.716428490865752"/>
    <n v="3068"/>
    <n v="0.84426229508196726"/>
    <n v="13746.79"/>
    <n v="59.124205185904273"/>
    <m/>
    <m/>
    <n v="3020.6625670697704"/>
    <n v="1.7210751219885325"/>
    <m/>
    <m/>
    <n v="1228.7137787504621"/>
    <n v="6038.45"/>
    <m/>
    <n v="-0.79651834845855107"/>
    <n v="29.33101439474618"/>
    <m/>
    <m/>
    <m/>
    <n v="30.085585680208432"/>
    <n v="30.11"/>
    <n v="-8.1083758856081989E-4"/>
    <n v="4189.9574868623449"/>
    <n v="3048.1313678730385"/>
    <n v="3054.9641919676919"/>
    <m/>
  </r>
  <r>
    <x v="3062"/>
    <n v="13.9"/>
    <n v="16.77"/>
    <n v="374.01260000000002"/>
    <n v="332.88690000000003"/>
    <n v="551.53589999999997"/>
    <n v="25837.667146"/>
    <n v="22998.966688"/>
    <n v="7.2246226625605203E-6"/>
    <n v="225.1072853790013"/>
    <n v="225.23"/>
    <m/>
    <n v="64254.188732598261"/>
    <n v="642.5"/>
    <m/>
    <n v="1468.7751366428249"/>
    <m/>
    <m/>
    <n v="40.275772109012408"/>
    <m/>
    <m/>
    <n v="42.927184077844373"/>
    <n v="42.92"/>
    <n v="1.6738298798624207E-4"/>
    <n v="40.529830206875474"/>
    <n v="40.549999999999997"/>
    <m/>
    <n v="-4.9740550245436221E-4"/>
    <n v="186.47190004127694"/>
    <n v="186.29"/>
    <n v="9.7643481280229594E-4"/>
    <n v="40.223624342413373"/>
    <n v="3069"/>
    <n v="0.82886106141920102"/>
    <n v="13658.2"/>
    <n v="58.738597559187845"/>
    <m/>
    <m/>
    <n v="3040.1289659030044"/>
    <n v="1.7320022419698033"/>
    <m/>
    <m/>
    <n v="1188.9610539676744"/>
    <n v="5843.65"/>
    <m/>
    <n v="-0.79653794221630747"/>
    <n v="29.803622901311059"/>
    <m/>
    <m/>
    <m/>
    <n v="30.570866562710599"/>
    <n v="30.6"/>
    <n v="-9.5207311403278094E-4"/>
    <n v="4243.4650437159589"/>
    <n v="3072.6806826823781"/>
    <n v="3104.188608312244"/>
    <m/>
  </r>
  <r>
    <x v="3063"/>
    <n v="13.43"/>
    <n v="16.559999999999999"/>
    <n v="367.26150000000001"/>
    <n v="326.87580000000003"/>
    <n v="557.33920000000001"/>
    <n v="25643.41893"/>
    <n v="22825.893733000001"/>
    <n v="9.1705341072056967E-6"/>
    <n v="221.03860517317753"/>
    <n v="221.17"/>
    <m/>
    <n v="61931.418936966613"/>
    <n v="617.5"/>
    <m/>
    <n v="1428.9778578330549"/>
    <m/>
    <m/>
    <n v="40.638353933953923"/>
    <m/>
    <m/>
    <n v="42.603417605558882"/>
    <n v="42.6"/>
    <n v="8.0225482602891418E-5"/>
    <n v="40.833691425983957"/>
    <n v="40.85"/>
    <m/>
    <n v="-3.9923069806713229E-4"/>
    <n v="183.10644241568872"/>
    <n v="182.93199999999999"/>
    <n v="9.5359158424290769E-4"/>
    <n v="40.644243191370464"/>
    <n v="3070"/>
    <n v="0.81099033816425126"/>
    <n v="13552.08"/>
    <n v="58.277665975697417"/>
    <m/>
    <m/>
    <n v="3063.7498299891668"/>
    <n v="1.7452939050271061"/>
    <m/>
    <m/>
    <n v="1145.9831432622418"/>
    <n v="5632.75"/>
    <m/>
    <n v="-0.7965499723470344"/>
    <n v="30.340388176793208"/>
    <m/>
    <m/>
    <m/>
    <n v="31.121973238684514"/>
    <n v="31.15"/>
    <n v="-8.9973551574584754E-4"/>
    <n v="4287.8390008482947"/>
    <n v="3100.3424284677608"/>
    <n v="3160.0952562726829"/>
    <m/>
  </r>
  <r>
    <x v="3064"/>
    <n v="13.12"/>
    <n v="16.309999999999999"/>
    <n v="359.32850000000002"/>
    <n v="319.81209999999999"/>
    <n v="573.01419999999996"/>
    <n v="25449.312585"/>
    <n v="22652.905153"/>
    <n v="9.1705341072056967E-6"/>
    <n v="216.25880677151179"/>
    <n v="216.38"/>
    <m/>
    <n v="59252.640370234585"/>
    <n v="592.5"/>
    <m/>
    <n v="1382.644846394594"/>
    <m/>
    <m/>
    <n v="41.076376860930793"/>
    <m/>
    <m/>
    <n v="42.279902592551863"/>
    <n v="42.28"/>
    <n v="-2.3038658499840992E-6"/>
    <n v="41.142009679684634"/>
    <n v="41.16"/>
    <m/>
    <n v="-4.3708261213226685E-4"/>
    <n v="179.15127826360103"/>
    <n v="178.99"/>
    <n v="9.0104622381703692E-4"/>
    <n v="41.784660079962507"/>
    <n v="3071"/>
    <n v="0.80441446965052121"/>
    <n v="13446.15"/>
    <n v="57.817623003569253"/>
    <m/>
    <m/>
    <n v="3087.6976682170075"/>
    <n v="1.7587692788051628"/>
    <m/>
    <m/>
    <n v="1096.4174060762762"/>
    <n v="5389.65"/>
    <m/>
    <n v="-0.79656983179310781"/>
    <n v="30.994592328314582"/>
    <m/>
    <m/>
    <m/>
    <n v="31.793626499945624"/>
    <n v="31.82"/>
    <n v="-8.2883406833367257E-4"/>
    <n v="4408.149372703595"/>
    <n v="3133.7596546515551"/>
    <n v="3228.23371988792"/>
    <m/>
  </r>
  <r>
    <x v="3065"/>
    <n v="14.19"/>
    <n v="16.63"/>
    <n v="356.67680000000001"/>
    <n v="317.44029999999998"/>
    <n v="574.30349999999999"/>
    <n v="25328.131236000001"/>
    <n v="22544.208417999998"/>
    <n v="9.1705341072056967E-6"/>
    <n v="214.64196742251369"/>
    <n v="214.77"/>
    <m/>
    <n v="58365.364456727912"/>
    <n v="582.5"/>
    <m/>
    <n v="1367.2113864551009"/>
    <m/>
    <m/>
    <n v="41.224400649620904"/>
    <m/>
    <m/>
    <n v="42.074475495741531"/>
    <n v="42.04"/>
    <n v="8.2006412325252853E-4"/>
    <n v="41.334824386898269"/>
    <n v="41.35"/>
    <m/>
    <n v="-3.6700394441913087E-4"/>
    <n v="177.82947192278138"/>
    <n v="177.66"/>
    <n v="9.5391153203516765E-4"/>
    <n v="41.867892729403898"/>
    <n v="3072"/>
    <n v="0.85327720986169575"/>
    <n v="13361.74"/>
    <n v="57.436722520663494"/>
    <m/>
    <m/>
    <n v="3107.0811021497093"/>
    <n v="1.7691392097103449"/>
    <m/>
    <m/>
    <n v="1080.0092477829403"/>
    <n v="5309.6"/>
    <m/>
    <n v="-0.79659310535954875"/>
    <n v="31.218638592605753"/>
    <m/>
    <m/>
    <m/>
    <n v="32.025851795255114"/>
    <n v="32.049999999999997"/>
    <n v="-7.5345412620542174E-4"/>
    <n v="4416.9301537538995"/>
    <n v="3145.0525439561848"/>
    <n v="3251.5692003981421"/>
    <m/>
  </r>
  <r>
    <x v="3066"/>
    <n v="14.2"/>
    <n v="16.7"/>
    <n v="357.19779999999997"/>
    <n v="317.90109999999999"/>
    <n v="578.58510000000001"/>
    <n v="25360.720483000001"/>
    <n v="22573.008899"/>
    <n v="9.1705341072056967E-6"/>
    <n v="214.95025488659687"/>
    <n v="215.07"/>
    <m/>
    <n v="58532.702830127513"/>
    <n v="585"/>
    <m/>
    <n v="1370.1752373840402"/>
    <m/>
    <m/>
    <n v="41.193407556853423"/>
    <m/>
    <m/>
    <n v="42.127584714509169"/>
    <n v="42.12"/>
    <n v="1.8007394371255536E-4"/>
    <n v="41.280870390643209"/>
    <n v="41.3"/>
    <m/>
    <n v="-4.6318666723454971E-4"/>
    <n v="178.08931892426386"/>
    <n v="177.92400000000001"/>
    <n v="9.291547192276095E-4"/>
    <n v="42.17731437348229"/>
    <n v="3073"/>
    <n v="0.85029940119760483"/>
    <n v="13365.91"/>
    <n v="57.450161481291694"/>
    <m/>
    <m/>
    <n v="3106.1114284248824"/>
    <n v="1.768419435353384"/>
    <m/>
    <m/>
    <n v="1083.108255044564"/>
    <n v="5325.15"/>
    <m/>
    <n v="-0.79660511815731683"/>
    <n v="31.171869348717873"/>
    <m/>
    <m/>
    <m/>
    <n v="31.978473168977278"/>
    <n v="32.01"/>
    <n v="-9.849056864329464E-4"/>
    <n v="4449.5731577566812"/>
    <n v="3142.6880485671095"/>
    <n v="3246.6979619390841"/>
    <m/>
  </r>
  <r>
    <x v="3067"/>
    <n v="13.63"/>
    <n v="16.37"/>
    <n v="348.57740000000001"/>
    <n v="310.22609999999997"/>
    <n v="592.56679999999994"/>
    <n v="25211.174969"/>
    <n v="22439.694781999999"/>
    <n v="9.0315288792108817E-6"/>
    <n v="209.75765806910573"/>
    <n v="209.88"/>
    <m/>
    <n v="55704.409383621736"/>
    <n v="557.5"/>
    <m/>
    <n v="1320.5429210502257"/>
    <m/>
    <m/>
    <n v="41.689583088011979"/>
    <m/>
    <m/>
    <n v="41.878148238475703"/>
    <n v="41.88"/>
    <n v="-4.4215891220167336E-5"/>
    <n v="41.52351060636569"/>
    <n v="41.54"/>
    <m/>
    <n v="-3.9695218185631376E-4"/>
    <n v="173.79142329623963"/>
    <n v="173.63399999999999"/>
    <n v="9.0663865509998942E-4"/>
    <n v="43.19376195567812"/>
    <n v="3074"/>
    <n v="0.8326206475259621"/>
    <n v="13252.24"/>
    <n v="56.957130538293761"/>
    <m/>
    <m/>
    <n v="3132.5272643888425"/>
    <n v="1.7832898458211044"/>
    <m/>
    <m/>
    <n v="1030.7751407283404"/>
    <n v="5068.2"/>
    <m/>
    <n v="-0.79661908750082078"/>
    <n v="31.922956440542286"/>
    <m/>
    <m/>
    <m/>
    <n v="32.749609788993141"/>
    <n v="32.78"/>
    <n v="-9.270961258956989E-4"/>
    <n v="4556.805160201312"/>
    <n v="3180.5417976072031"/>
    <n v="3324.927243057426"/>
    <m/>
  </r>
  <r>
    <x v="3068"/>
    <n v="13.47"/>
    <n v="16.489999999999998"/>
    <n v="347.05029999999999"/>
    <n v="308.86419999999998"/>
    <n v="596.81039999999996"/>
    <n v="25164.911640999999"/>
    <n v="22398.314546000001"/>
    <n v="9.0315288792108817E-6"/>
    <n v="208.83362812177603"/>
    <n v="208.96"/>
    <m/>
    <n v="55213.324647864887"/>
    <n v="552.5"/>
    <m/>
    <n v="1311.8345191757896"/>
    <m/>
    <m/>
    <n v="41.78000476843868"/>
    <m/>
    <m/>
    <n v="41.800281206564605"/>
    <n v="41.8"/>
    <n v="6.7274297752550893E-6"/>
    <n v="41.598919701545235"/>
    <n v="41.62"/>
    <m/>
    <n v="-5.0649443668338012E-4"/>
    <n v="173.03013396781438"/>
    <n v="172.874"/>
    <n v="9.031662818839159E-4"/>
    <n v="43.500288304218223"/>
    <n v="3075"/>
    <n v="0.81685870224378421"/>
    <n v="13252.24"/>
    <n v="56.952683200703781"/>
    <m/>
    <m/>
    <n v="3132.5272643888425"/>
    <n v="1.7831207997151717"/>
    <m/>
    <m/>
    <n v="1021.6904549488357"/>
    <n v="5023.8"/>
    <m/>
    <n v="-0.7966299504461094"/>
    <n v="32.061605633138051"/>
    <m/>
    <m/>
    <m/>
    <n v="32.892461832386488"/>
    <n v="32.92"/>
    <n v="-8.3651784974225762E-4"/>
    <n v="4589.142719689612"/>
    <n v="3187.4401619635905"/>
    <n v="3339.3682137284291"/>
    <m/>
  </r>
  <r>
    <x v="3069"/>
    <n v="13.65"/>
    <n v="16.440000000000001"/>
    <n v="341.7174"/>
    <n v="304.10969999999998"/>
    <n v="603.08280000000002"/>
    <n v="25200.724967999999"/>
    <n v="22429.583725"/>
    <n v="9.0315288792108817E-6"/>
    <n v="205.60957410574593"/>
    <n v="205.73"/>
    <m/>
    <n v="53507.665230829247"/>
    <n v="535"/>
    <m/>
    <n v="1281.507072960798"/>
    <m/>
    <m/>
    <n v="42.098287650576438"/>
    <m/>
    <m/>
    <n v="41.856707086301391"/>
    <n v="41.84"/>
    <n v="3.9930894601791778E-4"/>
    <n v="41.537361810181942"/>
    <n v="41.55"/>
    <m/>
    <n v="-3.0416822666801124E-4"/>
    <n v="170.37149619976424"/>
    <n v="170.21199999999999"/>
    <n v="9.3704439031472297E-4"/>
    <n v="43.948980830823203"/>
    <n v="3076"/>
    <n v="0.83029197080291961"/>
    <n v="13239.35"/>
    <n v="56.88396032216793"/>
    <m/>
    <m/>
    <n v="3135.574166379598"/>
    <n v="1.7843476448921469"/>
    <m/>
    <m/>
    <n v="990.13557255883836"/>
    <n v="4869.05"/>
    <m/>
    <n v="-0.79664707231208587"/>
    <n v="32.550597259796177"/>
    <m/>
    <m/>
    <m/>
    <n v="33.395990941849618"/>
    <n v="33.43"/>
    <n v="-1.0173215121263013E-3"/>
    <n v="4636.4783609489996"/>
    <n v="3211.7222951757394"/>
    <n v="3390.2990096943604"/>
    <m/>
  </r>
  <r>
    <x v="3070"/>
    <n v="14.05"/>
    <n v="16.63"/>
    <n v="343.39429999999999"/>
    <n v="305.59930000000003"/>
    <n v="603.83069999999998"/>
    <n v="25305.150978000001"/>
    <n v="22522.324188999999"/>
    <n v="9.0315288792108817E-6"/>
    <n v="206.61351797764053"/>
    <n v="206.73"/>
    <m/>
    <n v="54029.896649312926"/>
    <n v="540"/>
    <m/>
    <n v="1290.9103735383096"/>
    <m/>
    <m/>
    <n v="41.994091025970647"/>
    <m/>
    <m/>
    <n v="42.029126811785275"/>
    <n v="42"/>
    <n v="6.934955186970182E-4"/>
    <n v="41.364459313568943"/>
    <n v="41.38"/>
    <m/>
    <n v="-3.7556032941177264E-4"/>
    <n v="171.20765709201837"/>
    <n v="171.05"/>
    <n v="9.217017949041395E-4"/>
    <n v="44.000650101271155"/>
    <n v="3077"/>
    <n v="0.84485868911605544"/>
    <n v="13300.44"/>
    <n v="57.1419764316135"/>
    <m/>
    <m/>
    <n v="3121.1057653006833"/>
    <n v="1.7759458085033952"/>
    <m/>
    <m/>
    <n v="999.80170785241978"/>
    <n v="4916.75"/>
    <m/>
    <n v="-0.79665394664109024"/>
    <n v="32.389648238903668"/>
    <m/>
    <m/>
    <m/>
    <n v="33.231480610967033"/>
    <n v="33.26"/>
    <n v="-8.5746810081077651E-4"/>
    <n v="4641.9293054266454"/>
    <n v="3203.7730259535288"/>
    <n v="3373.5354061946141"/>
    <m/>
  </r>
  <r>
    <x v="3071"/>
    <n v="14.08"/>
    <n v="16.79"/>
    <n v="344.7826"/>
    <n v="306.83210000000003"/>
    <n v="600.51930000000004"/>
    <n v="25453.088167999998"/>
    <n v="22653.789202"/>
    <n v="9.0315288792108817E-6"/>
    <n v="207.44377212403387"/>
    <n v="207.56"/>
    <m/>
    <n v="54463.844004857885"/>
    <n v="545"/>
    <m/>
    <n v="1298.7092974331388"/>
    <m/>
    <m/>
    <n v="41.908297298466934"/>
    <m/>
    <m/>
    <n v="42.273803719472291"/>
    <n v="42.24"/>
    <n v="8.002774496280729E-4"/>
    <n v="41.121861327304124"/>
    <n v="41.14"/>
    <m/>
    <n v="-4.4090113504802186E-4"/>
    <n v="171.89996408099856"/>
    <n v="171.74799999999999"/>
    <n v="8.8480844608707088E-4"/>
    <n v="43.756533704041168"/>
    <n v="3078"/>
    <n v="0.83859440142942232"/>
    <n v="13356.82"/>
    <n v="57.379718157620971"/>
    <m/>
    <m/>
    <n v="3107.8755305830614"/>
    <n v="1.7682500133811019"/>
    <m/>
    <m/>
    <n v="1007.8342255456896"/>
    <n v="4956.6499999999996"/>
    <m/>
    <n v="-0.79667028627284764"/>
    <n v="32.257484607771865"/>
    <m/>
    <m/>
    <m/>
    <n v="33.096498236250419"/>
    <n v="33.130000000000003"/>
    <n v="-1.0112213628006295E-3"/>
    <n v="4616.1757982482522"/>
    <n v="3197.2277329549875"/>
    <n v="3359.7699374946837"/>
    <m/>
  </r>
  <r>
    <x v="3072"/>
    <n v="14.64"/>
    <n v="17.32"/>
    <n v="351.9452"/>
    <n v="313.20350000000002"/>
    <n v="588.2079"/>
    <n v="25926.127329999999"/>
    <n v="23074.599506999999"/>
    <n v="7.3636047848157915E-6"/>
    <n v="211.74809765167976"/>
    <n v="211.87"/>
    <m/>
    <n v="56723.592000766221"/>
    <n v="567.5"/>
    <m/>
    <n v="1339.1482036380874"/>
    <m/>
    <m/>
    <n v="41.472102815438895"/>
    <m/>
    <m/>
    <n v="43.058401653826429"/>
    <n v="43.04"/>
    <n v="4.2754771901565292E-4"/>
    <n v="40.356797887230421"/>
    <n v="40.369999999999997"/>
    <m/>
    <n v="-3.2702781197857522E-4"/>
    <n v="175.47116703518009"/>
    <n v="175.32"/>
    <n v="8.6223497136717064E-4"/>
    <n v="42.856710352463061"/>
    <n v="3079"/>
    <n v="0.84526558891454973"/>
    <n v="13610.22"/>
    <n v="58.463736827303109"/>
    <m/>
    <m/>
    <n v="3048.9142164791247"/>
    <n v="1.7345390736474859"/>
    <m/>
    <m/>
    <n v="1049.654414386104"/>
    <n v="5162.7"/>
    <m/>
    <n v="-0.79668498762544715"/>
    <n v="31.586183428380892"/>
    <m/>
    <m/>
    <m/>
    <n v="32.408340065615874"/>
    <n v="32.44"/>
    <n v="-9.7595358767332829E-4"/>
    <n v="4521.2472829698618"/>
    <n v="3163.9500006680628"/>
    <n v="3289.850737378903"/>
    <m/>
  </r>
  <r>
    <x v="3073"/>
    <n v="17.03"/>
    <n v="18.940000000000001"/>
    <n v="380.59859999999998"/>
    <n v="338.70049999999998"/>
    <n v="537.64660000000003"/>
    <n v="26682.551117999999"/>
    <n v="23747.656867000002"/>
    <n v="7.3636047848157915E-6"/>
    <n v="228.98185405726909"/>
    <n v="229.11"/>
    <m/>
    <n v="65956.506354208745"/>
    <n v="660"/>
    <m/>
    <n v="1502.6581248679356"/>
    <m/>
    <m/>
    <n v="39.783004778082542"/>
    <m/>
    <m/>
    <n v="44.313598174343326"/>
    <n v="44.28"/>
    <n v="7.5876635825045113E-4"/>
    <n v="39.178479695047066"/>
    <n v="39.19"/>
    <m/>
    <n v="-2.9396032030959418E-4"/>
    <n v="189.75759181471096"/>
    <n v="189.602"/>
    <n v="8.2062327776588617E-4"/>
    <n v="39.17030202640008"/>
    <n v="3080"/>
    <n v="0.89915522703273498"/>
    <n v="14100.83"/>
    <n v="60.566459925407699"/>
    <m/>
    <m/>
    <n v="2939.0094681542028"/>
    <n v="1.671855340087657"/>
    <m/>
    <m/>
    <n v="1220.5120032823663"/>
    <n v="6003.55"/>
    <m/>
    <n v="-0.79670161766248859"/>
    <n v="29.013491314020705"/>
    <m/>
    <m/>
    <m/>
    <n v="29.769188040352088"/>
    <n v="29.8"/>
    <n v="-1.0339583774467975E-3"/>
    <n v="4132.3428735773705"/>
    <n v="3035.0869487942491"/>
    <n v="3021.8926579019171"/>
    <m/>
  </r>
  <r>
    <x v="3074"/>
    <n v="20.97"/>
    <n v="21.87"/>
    <n v="440.93020000000001"/>
    <n v="392.38299999999998"/>
    <n v="456.0061"/>
    <n v="28277.992177"/>
    <n v="25167.085944999999"/>
    <n v="7.3636047848157915E-6"/>
    <n v="265.26011715741959"/>
    <n v="265.41000000000003"/>
    <m/>
    <n v="86854.262343892551"/>
    <n v="867.5"/>
    <m/>
    <n v="1859.8514135873863"/>
    <m/>
    <m/>
    <n v="36.627431361564831"/>
    <m/>
    <m/>
    <n v="46.959824572616704"/>
    <n v="46.96"/>
    <n v="-3.7356768163299137E-6"/>
    <n v="36.833456273053642"/>
    <n v="36.85"/>
    <m/>
    <n v="-4.4894781401250139E-4"/>
    <n v="219.83963738482439"/>
    <n v="219.68"/>
    <n v="7.266814677002742E-4"/>
    <n v="33.21595793115241"/>
    <n v="3081"/>
    <n v="0.95884773662551426"/>
    <n v="15100.78"/>
    <n v="64.846293540051363"/>
    <m/>
    <m/>
    <n v="2730.591770920721"/>
    <n v="1.5528552566609097"/>
    <m/>
    <m/>
    <n v="1607.2407905847022"/>
    <n v="7907.85"/>
    <m/>
    <n v="-0.79675375853301444"/>
    <n v="24.411572688309136"/>
    <m/>
    <m/>
    <m/>
    <n v="25.048679985126167"/>
    <n v="25.07"/>
    <n v="-8.5041942057573205E-4"/>
    <n v="3504.1784194906845"/>
    <n v="2794.3449599510272"/>
    <n v="2542.5810177829771"/>
    <m/>
  </r>
  <r>
    <x v="3075"/>
    <n v="20.5"/>
    <n v="21.94"/>
    <n v="433.22710000000001"/>
    <n v="385.52510000000001"/>
    <n v="462.45609999999999"/>
    <n v="27891.813408999999"/>
    <n v="24823.205988000002"/>
    <n v="7.3636047848157915E-6"/>
    <n v="260.61963819845016"/>
    <n v="260.77"/>
    <m/>
    <n v="83815.088201315244"/>
    <n v="837.5"/>
    <m/>
    <n v="1811.0755316306647"/>
    <m/>
    <m/>
    <n v="36.946548898824602"/>
    <m/>
    <m/>
    <n v="46.317387707078815"/>
    <n v="46.32"/>
    <n v="-5.6396652011736492E-5"/>
    <n v="37.335638059668142"/>
    <n v="37.35"/>
    <m/>
    <n v="-3.8452316818904375E-4"/>
    <n v="215.99944669734191"/>
    <n v="215.834"/>
    <n v="7.6654603696324486E-4"/>
    <n v="33.683613819448844"/>
    <n v="3082"/>
    <n v="0.93436645396536"/>
    <n v="14893.7"/>
    <n v="63.952049511326919"/>
    <m/>
    <m/>
    <n v="2768.0369190469946"/>
    <n v="1.5740006489086213"/>
    <m/>
    <m/>
    <n v="1551.0072062103645"/>
    <n v="7630.45"/>
    <m/>
    <n v="-0.79673450370418986"/>
    <n v="24.837070725878121"/>
    <m/>
    <m/>
    <m/>
    <n v="25.485714978870913"/>
    <n v="25.51"/>
    <n v="-9.5198044410382821E-4"/>
    <n v="3553.5146353816367"/>
    <n v="2818.6907698734117"/>
    <n v="2586.8986554559046"/>
    <m/>
  </r>
  <r>
    <x v="3076"/>
    <n v="20.14"/>
    <n v="21.81"/>
    <n v="427.0043"/>
    <n v="379.9846"/>
    <n v="470.00830000000002"/>
    <n v="27548.602853"/>
    <n v="24517.572055000001"/>
    <n v="7.3636047848157915E-6"/>
    <n v="256.8698787155879"/>
    <n v="257.02"/>
    <m/>
    <n v="81402.942729533519"/>
    <n v="812.5"/>
    <m/>
    <n v="1772.0172527816421"/>
    <m/>
    <m/>
    <n v="37.211065485525694"/>
    <m/>
    <m/>
    <n v="45.746333789779236"/>
    <n v="45.72"/>
    <n v="5.7597965396416484E-4"/>
    <n v="37.79421081030813"/>
    <n v="37.81"/>
    <m/>
    <n v="-4.175929566747616E-4"/>
    <n v="212.8972935564789"/>
    <n v="212.732"/>
    <n v="7.7700372524547312E-4"/>
    <n v="34.2314844063104"/>
    <n v="3083"/>
    <n v="0.92342961944062363"/>
    <n v="14738.2"/>
    <n v="63.279406773834395"/>
    <m/>
    <m/>
    <n v="2796.9370406361095"/>
    <n v="1.5902834839587379"/>
    <m/>
    <m/>
    <n v="1506.3764367644551"/>
    <n v="7411.35"/>
    <m/>
    <n v="-0.79674736225323928"/>
    <n v="25.192838502338546"/>
    <m/>
    <m/>
    <m/>
    <n v="25.851212236182921"/>
    <n v="25.87"/>
    <n v="-7.2623748809741429E-4"/>
    <n v="3611.3132480585086"/>
    <n v="2838.871016300609"/>
    <n v="2623.9535558802568"/>
    <m/>
  </r>
  <r>
    <x v="3077"/>
    <n v="19.37"/>
    <n v="21.16"/>
    <n v="415.81259999999997"/>
    <n v="370.02249999999998"/>
    <n v="482.22500000000002"/>
    <n v="27142.062215000002"/>
    <n v="24155.580450000001"/>
    <n v="6.946663748896853E-6"/>
    <n v="250.13126970554092"/>
    <n v="250.28"/>
    <m/>
    <n v="77131.691009052141"/>
    <n v="770"/>
    <m/>
    <n v="1702.3151586030756"/>
    <m/>
    <m/>
    <n v="37.697867676296347"/>
    <m/>
    <m/>
    <n v="45.070146337739729"/>
    <n v="45.04"/>
    <n v="6.6932366207206329E-4"/>
    <n v="38.351074296818801"/>
    <n v="38.369999999999997"/>
    <m/>
    <n v="-4.9324219914503864E-4"/>
    <n v="207.31772866286545"/>
    <n v="207.14400000000001"/>
    <n v="8.3868546936161081E-4"/>
    <n v="35.118985708359133"/>
    <n v="3084"/>
    <n v="0.91540642722117205"/>
    <n v="14512.93"/>
    <n v="62.307330110792172"/>
    <m/>
    <m/>
    <n v="2839.6875805354252"/>
    <n v="1.6144375472045065"/>
    <m/>
    <m/>
    <n v="1427.3426467542358"/>
    <n v="7022.5"/>
    <m/>
    <n v="-0.79674722011331633"/>
    <n v="25.8521179220912"/>
    <m/>
    <m/>
    <m/>
    <n v="26.528170584005139"/>
    <n v="26.55"/>
    <n v="-8.222002257951555E-4"/>
    <n v="3704.9418261159331"/>
    <n v="2876.0096634212618"/>
    <n v="2692.6206327409313"/>
    <m/>
  </r>
  <r>
    <x v="3078"/>
    <n v="19.41"/>
    <n v="21.31"/>
    <n v="416.85199999999998"/>
    <n v="370.94490000000002"/>
    <n v="479.70940000000002"/>
    <n v="27247.688059"/>
    <n v="24249.416323000001"/>
    <n v="6.946663748896853E-6"/>
    <n v="250.75040443919954"/>
    <n v="250.9"/>
    <m/>
    <n v="77513.276386661877"/>
    <n v="775"/>
    <m/>
    <n v="1708.6641254360823"/>
    <m/>
    <m/>
    <n v="37.649900696559691"/>
    <m/>
    <m/>
    <n v="45.244437730857399"/>
    <n v="45.24"/>
    <n v="9.809307819175217E-5"/>
    <n v="38.200946381879852"/>
    <n v="38.22"/>
    <m/>
    <n v="-4.9852480691126022E-4"/>
    <n v="207.83652766373885"/>
    <n v="207.67"/>
    <n v="8.0188599094177526E-4"/>
    <n v="34.933532892019201"/>
    <n v="3085"/>
    <n v="0.91083998122946974"/>
    <n v="14566.18"/>
    <n v="62.531061604674882"/>
    <m/>
    <m/>
    <n v="2829.268363763656"/>
    <n v="1.6083614683972243"/>
    <m/>
    <m/>
    <n v="1434.4105279953394"/>
    <n v="7057.95"/>
    <m/>
    <n v="-0.79676669174543036"/>
    <n v="25.786472140041383"/>
    <m/>
    <m/>
    <m/>
    <n v="26.46124568302503"/>
    <n v="26.49"/>
    <n v="-1.0854781795005541E-3"/>
    <n v="3685.3771410269428"/>
    <n v="2872.3502124827546"/>
    <n v="2685.7833133486702"/>
    <m/>
  </r>
  <r>
    <x v="3079"/>
    <n v="18.37"/>
    <n v="19.809999999999999"/>
    <n v="384.75529999999998"/>
    <n v="342.37520000000001"/>
    <n v="516.64229999999998"/>
    <n v="26219.333471999998"/>
    <n v="23333.714103999999"/>
    <n v="6.946663748896853E-6"/>
    <n v="231.42623727020356"/>
    <n v="231.56"/>
    <m/>
    <n v="65565.80432041132"/>
    <n v="655"/>
    <m/>
    <n v="1511.221974910809"/>
    <m/>
    <m/>
    <n v="39.09672128937455"/>
    <m/>
    <m/>
    <n v="43.533683409928386"/>
    <n v="43.52"/>
    <n v="3.1441658842790154E-4"/>
    <n v="39.639911319089109"/>
    <n v="39.659999999999997"/>
    <m/>
    <n v="-5.0652246371374332E-4"/>
    <n v="191.83474353969578"/>
    <n v="191.60400000000001"/>
    <n v="1.2042730824814996E-3"/>
    <n v="37.615804472753581"/>
    <n v="3086"/>
    <n v="0.92730943967693091"/>
    <n v="13918.79"/>
    <n v="59.737889603970416"/>
    <m/>
    <m/>
    <n v="2955.0144444805601"/>
    <n v="1.679366991607846"/>
    <m/>
    <m/>
    <n v="1213.3349416485951"/>
    <n v="5968.3"/>
    <m/>
    <n v="-0.79670342616011336"/>
    <n v="27.768632758864186"/>
    <m/>
    <m/>
    <m/>
    <n v="28.496688611192329"/>
    <n v="28.52"/>
    <n v="-8.173698740416846E-4"/>
    <n v="3968.3483022954051"/>
    <n v="2982.7296652916675"/>
    <n v="2892.2347381693826"/>
    <m/>
  </r>
  <r>
    <x v="3080"/>
    <n v="18.48"/>
    <n v="19.690000000000001"/>
    <n v="388.37639999999999"/>
    <n v="345.59500000000003"/>
    <n v="513.67470000000003"/>
    <n v="26173.097068999999"/>
    <n v="23292.404246999999"/>
    <n v="6.946663748896853E-6"/>
    <n v="233.59859445758357"/>
    <n v="233.74"/>
    <m/>
    <n v="66796.450003953883"/>
    <n v="667.5"/>
    <m/>
    <n v="1532.5252625529254"/>
    <m/>
    <m/>
    <n v="38.911869788544216"/>
    <m/>
    <m/>
    <n v="43.45585443542015"/>
    <n v="43.44"/>
    <n v="3.6497319107153814E-4"/>
    <n v="39.708896685800241"/>
    <n v="39.729999999999997"/>
    <m/>
    <n v="-5.3116824061805179E-4"/>
    <n v="193.64067233692145"/>
    <n v="193.41"/>
    <n v="1.1926598258698018E-3"/>
    <n v="37.397330880841899"/>
    <n v="3087"/>
    <n v="0.93854748603351956"/>
    <n v="13898.66"/>
    <n v="59.646836176499626"/>
    <m/>
    <m/>
    <n v="2959.2881234977299"/>
    <n v="1.6816363450585163"/>
    <m/>
    <m/>
    <n v="1236.1144228916046"/>
    <n v="6080.7"/>
    <m/>
    <n v="-0.79671511127146466"/>
    <n v="27.506206961596053"/>
    <m/>
    <m/>
    <m/>
    <n v="28.227849147192121"/>
    <n v="28.25"/>
    <n v="-7.8410098434966713E-4"/>
    <n v="3945.3000299080081"/>
    <n v="2968.6271513974866"/>
    <n v="2864.9018473626356"/>
    <m/>
  </r>
  <r>
    <x v="3081"/>
    <n v="21.17"/>
    <n v="21.08"/>
    <n v="402.14370000000002"/>
    <n v="357.84339999999997"/>
    <n v="493.48570000000001"/>
    <n v="26007.795756"/>
    <n v="23145.134709000002"/>
    <n v="6.946663748896853E-6"/>
    <n v="241.87337977600927"/>
    <n v="242.01"/>
    <m/>
    <n v="71528.444064114068"/>
    <n v="715"/>
    <m/>
    <n v="1613.982242462765"/>
    <m/>
    <m/>
    <n v="38.221327736737045"/>
    <m/>
    <m/>
    <n v="43.180347572082887"/>
    <n v="43.16"/>
    <n v="4.7144513630414941E-4"/>
    <n v="39.958761448874775"/>
    <n v="39.979999999999997"/>
    <m/>
    <n v="-5.3122939282701509E-4"/>
    <n v="200.50550795325512"/>
    <n v="200.268"/>
    <n v="1.1859505924816105E-3"/>
    <n v="35.925187294882981"/>
    <n v="3088"/>
    <n v="1.0042694497153701"/>
    <n v="13908.36"/>
    <n v="59.683803634597616"/>
    <m/>
    <m/>
    <n v="2957.2228096618687"/>
    <n v="1.6803034172492552"/>
    <m/>
    <m/>
    <n v="1323.689276366086"/>
    <n v="6511.75"/>
    <m/>
    <n v="-0.79672295828831174"/>
    <n v="26.530110434309659"/>
    <m/>
    <m/>
    <m/>
    <n v="27.226594354162529"/>
    <n v="27.25"/>
    <n v="-8.5892278302646119E-4"/>
    <n v="3789.9935415327109"/>
    <n v="2915.9449776721826"/>
    <n v="2763.2367668907486"/>
    <m/>
  </r>
  <r>
    <x v="3082"/>
    <n v="17.25"/>
    <n v="18.420000000000002"/>
    <n v="349.00880000000001"/>
    <n v="310.55939999999998"/>
    <n v="542.149"/>
    <n v="24745.436097000002"/>
    <n v="22021.561368999999"/>
    <n v="6.946663748896853E-6"/>
    <n v="209.90974038966829"/>
    <n v="210.03"/>
    <m/>
    <n v="52623.463907936755"/>
    <n v="525"/>
    <m/>
    <n v="1294.0720666201469"/>
    <m/>
    <m/>
    <n v="40.745474131598058"/>
    <m/>
    <m/>
    <n v="41.083469251945829"/>
    <n v="41.08"/>
    <n v="8.4451118447681495E-5"/>
    <n v="41.897288433640014"/>
    <n v="41.91"/>
    <m/>
    <n v="-3.033062839413736E-4"/>
    <n v="174.013178237782"/>
    <n v="173.79599999999999"/>
    <n v="1.2496158587194106E-3"/>
    <n v="39.465278083435734"/>
    <n v="3089"/>
    <n v="0.93648208469055361"/>
    <n v="12966.48"/>
    <n v="55.637646653856741"/>
    <m/>
    <m/>
    <n v="3157.4871844669733"/>
    <n v="1.793924202416737"/>
    <m/>
    <m/>
    <n v="973.84241238715856"/>
    <n v="4790.6499999999996"/>
    <m/>
    <n v="-0.7967201919599306"/>
    <n v="30.034294517396475"/>
    <m/>
    <m/>
    <m/>
    <n v="30.823282019907733"/>
    <n v="30.85"/>
    <n v="-8.6606094302332792E-4"/>
    <n v="4163.4619138734006"/>
    <n v="3108.5147401278668"/>
    <n v="3128.2141506191101"/>
    <m/>
  </r>
  <r>
    <x v="3083"/>
    <n v="25.76"/>
    <n v="23.93"/>
    <n v="463.16719999999998"/>
    <n v="412.13909999999998"/>
    <n v="421.1112"/>
    <n v="28064.536556999999"/>
    <n v="24975.156072999998"/>
    <n v="6.946663748896853E-6"/>
    <n v="278.56299342170519"/>
    <n v="278.72000000000003"/>
    <m/>
    <n v="87044.953251160274"/>
    <n v="870"/>
    <m/>
    <n v="1928.9632791054212"/>
    <m/>
    <m/>
    <n v="34.080945527480139"/>
    <m/>
    <m/>
    <n v="46.592850747238629"/>
    <n v="46.56"/>
    <n v="7.0555728605303791E-4"/>
    <n v="36.276814675902237"/>
    <n v="36.29"/>
    <m/>
    <n v="-3.6333216031303461E-4"/>
    <n v="230.93270521003447"/>
    <n v="230.81800000000001"/>
    <n v="4.9695088786161357E-4"/>
    <n v="30.652460124828039"/>
    <n v="3090"/>
    <n v="1.0764730463852905"/>
    <n v="15156.15"/>
    <n v="65.028186163707872"/>
    <m/>
    <m/>
    <n v="2624.2773261853272"/>
    <n v="1.4908400461967199"/>
    <m/>
    <m/>
    <n v="1610.8489927885394"/>
    <n v="7928.5"/>
    <m/>
    <n v="-0.7968280263872688"/>
    <n v="20.209549365195258"/>
    <m/>
    <m/>
    <m/>
    <n v="20.740788174518176"/>
    <n v="20.76"/>
    <n v="-9.2542511954840645E-4"/>
    <n v="3233.7375154543543"/>
    <n v="2600.0708983653653"/>
    <n v="2104.9203691207413"/>
    <m/>
  </r>
  <r>
    <x v="3084"/>
    <n v="23.85"/>
    <n v="23.68"/>
    <n v="483.09800000000001"/>
    <n v="429.8655"/>
    <n v="414.5027"/>
    <n v="29176.447153000001"/>
    <n v="25964.145627000002"/>
    <n v="6.946663748896853E-6"/>
    <n v="290.52873587009162"/>
    <n v="290.7"/>
    <m/>
    <n v="94521.836004148019"/>
    <n v="945"/>
    <m/>
    <n v="2053.3533621287061"/>
    <m/>
    <m/>
    <n v="33.34541868233481"/>
    <m/>
    <m/>
    <n v="48.43530571560629"/>
    <n v="48.4"/>
    <n v="7.2945693401438305E-4"/>
    <n v="34.837151815265024"/>
    <n v="34.82"/>
    <m/>
    <n v="4.9258515982253392E-4"/>
    <n v="240.87221651926922"/>
    <n v="240.73400000000001"/>
    <n v="5.741462330588476E-4"/>
    <n v="30.165603669640785"/>
    <n v="3091"/>
    <n v="1.0071790540540542"/>
    <n v="15785.02"/>
    <n v="67.710519529316187"/>
    <m/>
    <m/>
    <n v="2515.3889025343228"/>
    <n v="1.428574686407992"/>
    <m/>
    <m/>
    <n v="1749.2396943537456"/>
    <n v="8608.5"/>
    <m/>
    <n v="-0.7968008718878149"/>
    <n v="19.337619847718354"/>
    <m/>
    <m/>
    <m/>
    <n v="19.846923222530897"/>
    <n v="19.84"/>
    <n v="3.4895274853319336E-4"/>
    <n v="3182.3757005341567"/>
    <n v="2543.9567878138596"/>
    <n v="2014.1047765209596"/>
    <m/>
  </r>
  <r>
    <x v="3085"/>
    <n v="18.75"/>
    <n v="20.260000000000002"/>
    <n v="393.2901"/>
    <n v="349.95060000000001"/>
    <n v="459.02249999999998"/>
    <n v="26611.173794999999"/>
    <n v="23681.126276999999"/>
    <n v="6.946663748896853E-6"/>
    <n v="236.51368763037391"/>
    <n v="236.65"/>
    <m/>
    <n v="59375.068765271149"/>
    <n v="592.5"/>
    <m/>
    <n v="1480.7407738476638"/>
    <m/>
    <m/>
    <n v="36.444039397403849"/>
    <m/>
    <m/>
    <n v="44.175663437859946"/>
    <n v="44.16"/>
    <n v="3.5469741530680388E-4"/>
    <n v="37.89923336058613"/>
    <n v="37.909999999999997"/>
    <m/>
    <n v="-2.840052601916776E-4"/>
    <n v="196.09432482230233"/>
    <n v="196.33799999999999"/>
    <n v="-1.241100437498921E-3"/>
    <n v="33.403399570560886"/>
    <n v="3092"/>
    <n v="0.92546890424481731"/>
    <n v="14070.5"/>
    <n v="60.351299808549243"/>
    <m/>
    <m/>
    <n v="2788.602657168346"/>
    <n v="1.5835919157314757"/>
    <m/>
    <m/>
    <n v="1098.8117156254518"/>
    <n v="5421.25"/>
    <m/>
    <n v="-0.79731395607554501"/>
    <n v="22.931545900068297"/>
    <m/>
    <m/>
    <m/>
    <n v="23.535893275782339"/>
    <n v="23.56"/>
    <n v="-1.0232056119550137E-3"/>
    <n v="3523.952919117959"/>
    <n v="2780.3537956324039"/>
    <n v="2388.4292117670693"/>
    <m/>
  </r>
  <r>
    <x v="3086"/>
    <n v="16.64"/>
    <n v="18.73"/>
    <n v="369.3777"/>
    <n v="328.67090000000002"/>
    <n v="482.18299999999999"/>
    <n v="25892.474386999998"/>
    <n v="23041.395417"/>
    <n v="6.946663748896853E-6"/>
    <n v="222.12802136948892"/>
    <n v="222.26"/>
    <m/>
    <n v="52152.147651408159"/>
    <n v="520"/>
    <m/>
    <n v="1345.6671524453893"/>
    <m/>
    <m/>
    <n v="37.551101585204478"/>
    <m/>
    <m/>
    <n v="42.981544240276691"/>
    <n v="42.96"/>
    <n v="5.0149535094723419E-4"/>
    <n v="38.921888283201483"/>
    <n v="38.94"/>
    <m/>
    <n v="-4.6511856185194045E-4"/>
    <n v="184.17204097582507"/>
    <n v="184.39400000000001"/>
    <n v="-1.2037215103253285E-3"/>
    <n v="35.086546777087953"/>
    <n v="3093"/>
    <n v="0.88841430859583559"/>
    <n v="13645.75"/>
    <n v="58.524888643043546"/>
    <m/>
    <m/>
    <n v="2872.7829619643558"/>
    <n v="1.6312415870032453"/>
    <m/>
    <m/>
    <n v="965.14670819427442"/>
    <n v="4760.6000000000004"/>
    <m/>
    <n v="-0.79726364151697804"/>
    <n v="24.324828056952981"/>
    <m/>
    <m/>
    <m/>
    <n v="24.966307410565197"/>
    <n v="24.99"/>
    <n v="-9.4808281051628196E-4"/>
    <n v="3701.5196215494589"/>
    <n v="2864.8127251788324"/>
    <n v="2533.5461532170261"/>
    <m/>
  </r>
  <r>
    <x v="3087"/>
    <n v="15.63"/>
    <n v="18.09"/>
    <n v="361.6925"/>
    <n v="321.83030000000002"/>
    <n v="495.07799999999997"/>
    <n v="25784.194790000001"/>
    <n v="22944.878670999999"/>
    <n v="6.3907672445129293E-6"/>
    <n v="217.50116572850587"/>
    <n v="217.63"/>
    <m/>
    <n v="49979.33105329096"/>
    <n v="500"/>
    <m/>
    <n v="1303.6437644966793"/>
    <m/>
    <m/>
    <n v="37.940888027957051"/>
    <m/>
    <m/>
    <n v="42.800756295211528"/>
    <n v="42.8"/>
    <n v="1.767044886746838E-5"/>
    <n v="39.083730067516697"/>
    <n v="39.1"/>
    <m/>
    <n v="-4.1611080519954324E-4"/>
    <n v="180.34061294102719"/>
    <n v="180.56"/>
    <n v="-1.215036879557041E-3"/>
    <n v="36.022545435376159"/>
    <n v="3094"/>
    <n v="0.86401326699834169"/>
    <n v="13555.06"/>
    <n v="58.13139137042198"/>
    <m/>
    <m/>
    <n v="2891.8755502662484"/>
    <n v="1.6419271994348603"/>
    <m/>
    <m/>
    <n v="924.94050220657527"/>
    <n v="4562.75"/>
    <m/>
    <n v="-0.79728442228774854"/>
    <n v="24.829942155426448"/>
    <m/>
    <m/>
    <m/>
    <n v="25.485163494116801"/>
    <n v="25.51"/>
    <n v="-9.7359881941205817E-4"/>
    <n v="3800.2645171759568"/>
    <n v="2894.5499396455239"/>
    <n v="2586.1561810505978"/>
    <m/>
  </r>
  <r>
    <x v="3088"/>
    <n v="14.77"/>
    <n v="17.649999999999999"/>
    <n v="358.87709999999998"/>
    <n v="319.32310000000001"/>
    <n v="513.30259999999998"/>
    <n v="25960.233574000002"/>
    <n v="23101.385697999998"/>
    <n v="6.3907672445129293E-6"/>
    <n v="215.80288315462298"/>
    <n v="215.93"/>
    <m/>
    <n v="49198.699275101608"/>
    <n v="492.5"/>
    <m/>
    <n v="1288.3974699156765"/>
    <m/>
    <m/>
    <n v="38.087684805798823"/>
    <m/>
    <m/>
    <n v="43.091923040901904"/>
    <n v="43.08"/>
    <n v="2.7676510914353969E-4"/>
    <n v="38.81595229726981"/>
    <n v="38.83"/>
    <m/>
    <n v="-3.6177447154750464E-4"/>
    <n v="178.93739583751346"/>
    <n v="179.154"/>
    <n v="-1.2090389412825475E-3"/>
    <n v="37.3461873654744"/>
    <n v="3095"/>
    <n v="0.83682719546742212"/>
    <n v="13645.31"/>
    <n v="58.513862687271875"/>
    <m/>
    <m/>
    <n v="2872.6213552710565"/>
    <n v="1.6308405890068016"/>
    <m/>
    <m/>
    <n v="910.49842959486455"/>
    <n v="4491.8"/>
    <m/>
    <n v="-0.7972976469132943"/>
    <n v="25.022212885170013"/>
    <m/>
    <m/>
    <m/>
    <n v="25.682918352883917"/>
    <n v="25.71"/>
    <n v="-1.053350724079527E-3"/>
    <n v="3939.9045509271168"/>
    <n v="2905.7492190121261"/>
    <n v="2606.1820890067611"/>
    <m/>
  </r>
  <r>
    <x v="3089"/>
    <n v="15.58"/>
    <n v="18.239999999999998"/>
    <n v="360.18389999999999"/>
    <n v="320.47770000000003"/>
    <n v="504.97570000000002"/>
    <n v="25954.24062"/>
    <n v="23095.462165000001"/>
    <n v="6.3907672445129293E-6"/>
    <n v="216.56757466725062"/>
    <n v="216.69"/>
    <m/>
    <n v="49546.788656458317"/>
    <n v="495"/>
    <m/>
    <n v="1295.3356147449481"/>
    <m/>
    <m/>
    <n v="38.014868615389467"/>
    <m/>
    <m/>
    <n v="43.077773399591209"/>
    <n v="43.08"/>
    <n v="-5.1685246257870965E-5"/>
    <n v="38.821153895691758"/>
    <n v="38.840000000000003"/>
    <m/>
    <n v="-4.8522410680340577E-4"/>
    <n v="179.59128119747967"/>
    <n v="179.79"/>
    <n v="-1.105282843986366E-3"/>
    <n v="36.730888873798406"/>
    <n v="3096"/>
    <n v="0.85416666666666674"/>
    <n v="13675.01"/>
    <n v="58.62290912816281"/>
    <m/>
    <m/>
    <n v="2866.3688879946403"/>
    <n v="1.6266740016767716"/>
    <m/>
    <m/>
    <n v="916.95913028526911"/>
    <n v="4524"/>
    <m/>
    <n v="-0.79731230541881759"/>
    <n v="24.927093738642409"/>
    <m/>
    <m/>
    <m/>
    <n v="25.586923115687743"/>
    <n v="25.61"/>
    <n v="-9.0108880563288807E-4"/>
    <n v="3874.9925077295306"/>
    <n v="2900.1939958608041"/>
    <n v="2596.274978986577"/>
    <m/>
  </r>
  <r>
    <x v="3090"/>
    <n v="14.96"/>
    <n v="17.739999999999998"/>
    <n v="348.73970000000003"/>
    <n v="310.29300000000001"/>
    <n v="517.00340000000006"/>
    <n v="25791.216894000001"/>
    <n v="22950.247394999999"/>
    <n v="6.3907672445129293E-6"/>
    <n v="209.68141394813665"/>
    <n v="209.8"/>
    <m/>
    <n v="46395.818999480158"/>
    <n v="462.5"/>
    <m/>
    <n v="1233.5756300140813"/>
    <m/>
    <m/>
    <n v="38.617914905479985"/>
    <m/>
    <m/>
    <n v="42.806149580765876"/>
    <n v="42.8"/>
    <n v="1.4368179359536271E-4"/>
    <n v="39.064050127360545"/>
    <n v="39.08"/>
    <m/>
    <n v="-4.0813389558480573E-4"/>
    <n v="173.88558322379924"/>
    <n v="174.07599999999999"/>
    <n v="-1.093871505553623E-3"/>
    <n v="37.603337723575159"/>
    <n v="3097"/>
    <n v="0.84329199549041722"/>
    <n v="13499.12"/>
    <n v="57.864374075604502"/>
    <m/>
    <m/>
    <n v="2903.2365483261046"/>
    <n v="1.6474403400116877"/>
    <m/>
    <m/>
    <n v="858.64873697270366"/>
    <n v="4236.5"/>
    <m/>
    <n v="-0.79732119981760796"/>
    <n v="25.718072569760633"/>
    <m/>
    <m/>
    <m/>
    <n v="26.399261316624187"/>
    <n v="26.42"/>
    <n v="-7.8496152065909985E-4"/>
    <n v="3967.0330997194997"/>
    <n v="2946.2010266213583"/>
    <n v="2678.6591738579095"/>
    <m/>
  </r>
  <r>
    <x v="3091"/>
    <n v="14.76"/>
    <n v="17.760000000000002"/>
    <n v="344.94159999999999"/>
    <n v="306.9117"/>
    <n v="525.67020000000002"/>
    <n v="25730.239893999998"/>
    <n v="22895.840500999999"/>
    <n v="6.946663748896853E-6"/>
    <n v="207.39273104590166"/>
    <n v="207.51"/>
    <m/>
    <n v="45382.921038760011"/>
    <n v="452.5"/>
    <m/>
    <n v="1213.4003623874569"/>
    <m/>
    <m/>
    <n v="38.827316328132731"/>
    <m/>
    <m/>
    <n v="42.703903651333533"/>
    <n v="42.68"/>
    <n v="5.6006680725251279E-4"/>
    <n v="39.155480878793448"/>
    <n v="39.17"/>
    <m/>
    <n v="-3.7066942064212238E-4"/>
    <n v="171.99238041480058"/>
    <n v="172.17"/>
    <n v="-1.0316523505803366E-3"/>
    <n v="38.231240635775208"/>
    <n v="3098"/>
    <n v="0.83108108108108103"/>
    <n v="13446.62"/>
    <n v="57.634830679423885"/>
    <m/>
    <m/>
    <n v="2914.5276486931748"/>
    <n v="1.6536906944170406"/>
    <m/>
    <m/>
    <n v="839.90683597059444"/>
    <n v="4143.6499999999996"/>
    <m/>
    <n v="-0.79730265925679178"/>
    <n v="25.997114607154156"/>
    <m/>
    <m/>
    <m/>
    <n v="26.686120729226062"/>
    <n v="26.71"/>
    <n v="-8.9401987173121089E-4"/>
    <n v="4033.2748693841691"/>
    <n v="2962.1764796696521"/>
    <n v="2707.7227248424815"/>
    <m/>
  </r>
  <r>
    <x v="3092"/>
    <n v="13.2"/>
    <n v="16.489999999999998"/>
    <n v="325.0985"/>
    <n v="289.25420000000003"/>
    <n v="560.66740000000004"/>
    <n v="25142.582159000001"/>
    <n v="22372.759091"/>
    <n v="6.946663748896853E-6"/>
    <n v="195.45749703557226"/>
    <n v="195.57"/>
    <m/>
    <n v="40159.36837208685"/>
    <n v="400"/>
    <m/>
    <n v="1108.6741880662887"/>
    <m/>
    <m/>
    <n v="39.9431994630758"/>
    <m/>
    <m/>
    <n v="41.727563761089172"/>
    <n v="41.72"/>
    <n v="1.8129820443846256E-4"/>
    <n v="40.048829101806682"/>
    <n v="40.07"/>
    <m/>
    <n v="-5.2834784610233942E-4"/>
    <n v="162.09872563722817"/>
    <n v="162.27799999999999"/>
    <n v="-1.1047360872812328E-3"/>
    <n v="40.773911520433046"/>
    <n v="3099"/>
    <n v="0.80048514251061254"/>
    <n v="13101.32"/>
    <n v="56.150422976963242"/>
    <m/>
    <m/>
    <n v="2989.3707242834539"/>
    <n v="1.6959955534925364"/>
    <m/>
    <m/>
    <n v="743.23734729849434"/>
    <n v="3666.9"/>
    <m/>
    <n v="-0.79731180362199838"/>
    <n v="27.491521809067088"/>
    <m/>
    <m/>
    <m/>
    <n v="28.220601130819261"/>
    <n v="28.25"/>
    <n v="-1.0406679356013138E-3"/>
    <n v="4301.5185991105018"/>
    <n v="3047.3083684783924"/>
    <n v="2863.3723191122381"/>
    <m/>
  </r>
  <r>
    <x v="3093"/>
    <n v="13.54"/>
    <n v="16.489999999999998"/>
    <n v="323.51580000000001"/>
    <n v="287.8399"/>
    <n v="561.04340000000002"/>
    <n v="25070.139358"/>
    <n v="22307.830672"/>
    <n v="6.946663748896853E-6"/>
    <n v="194.49170959551375"/>
    <n v="194.61"/>
    <m/>
    <n v="39762.088143838591"/>
    <n v="397.5"/>
    <m/>
    <n v="1100.511283608377"/>
    <m/>
    <m/>
    <n v="40.037723623274381"/>
    <m/>
    <m/>
    <n v="41.604291465413546"/>
    <n v="41.6"/>
    <n v="1.0316022628709121E-4"/>
    <n v="40.16143606472788"/>
    <n v="40.18"/>
    <m/>
    <n v="-4.620192949755797E-4"/>
    <n v="161.31078899007386"/>
    <n v="161.48400000000001"/>
    <n v="-1.0726202591349043E-3"/>
    <n v="40.793375418090484"/>
    <n v="3100"/>
    <n v="0.8211036992116435"/>
    <n v="13036.49"/>
    <n v="55.859483738509617"/>
    <m/>
    <m/>
    <n v="3004.1631958859562"/>
    <n v="1.7039032898887889"/>
    <m/>
    <m/>
    <n v="735.89487154114852"/>
    <n v="3630.8"/>
    <m/>
    <n v="-0.79731880810258116"/>
    <n v="27.622080922376337"/>
    <m/>
    <m/>
    <m/>
    <n v="28.356029371377851"/>
    <n v="28.38"/>
    <n v="-8.4463102967402559E-4"/>
    <n v="4303.5719787020753"/>
    <n v="3054.5197152975875"/>
    <n v="2876.9706696747835"/>
    <m/>
  </r>
  <r>
    <x v="3094"/>
    <n v="13.55"/>
    <n v="16.170000000000002"/>
    <n v="314.28190000000001"/>
    <n v="279.62220000000002"/>
    <n v="572.71370000000002"/>
    <n v="24683.314109999999"/>
    <n v="21963.472109999999"/>
    <n v="6.946663748896853E-6"/>
    <n v="188.93585282467896"/>
    <n v="189.05"/>
    <m/>
    <n v="37490.27420253287"/>
    <n v="375"/>
    <m/>
    <n v="1053.3725276073965"/>
    <m/>
    <m/>
    <n v="40.60819619297871"/>
    <m/>
    <m/>
    <n v="40.961350060560683"/>
    <n v="40.96"/>
    <n v="3.2960462907238863E-5"/>
    <n v="40.780169736345456"/>
    <n v="40.799999999999997"/>
    <m/>
    <n v="-4.8603587388584835E-4"/>
    <n v="156.70694099453544"/>
    <n v="156.876"/>
    <n v="-1.0776600975583861E-3"/>
    <n v="41.639239999728339"/>
    <n v="3101"/>
    <n v="0.83797155225726649"/>
    <n v="12810.25"/>
    <n v="54.885791956172532"/>
    <m/>
    <m/>
    <n v="3056.2985391752341"/>
    <n v="1.7333091249664523"/>
    <m/>
    <m/>
    <n v="693.85255205491376"/>
    <n v="3423.65"/>
    <m/>
    <n v="-0.79733543088373116"/>
    <n v="28.409355702422115"/>
    <m/>
    <m/>
    <m/>
    <n v="29.16470516395071"/>
    <n v="29.19"/>
    <n v="-8.6655827506987304E-4"/>
    <n v="4392.8080145535941"/>
    <n v="3098.0416629386223"/>
    <n v="2958.969070067983"/>
    <m/>
  </r>
  <r>
    <x v="3095"/>
    <n v="13.04"/>
    <n v="15.97"/>
    <n v="313.87020000000001"/>
    <n v="279.25389999999999"/>
    <n v="582.21839999999997"/>
    <n v="24598.754183000001"/>
    <n v="21888.077226000001"/>
    <n v="6.946663748896853E-6"/>
    <n v="188.68375154764405"/>
    <n v="188.79"/>
    <m/>
    <n v="37390.08419282001"/>
    <n v="372.5"/>
    <m/>
    <n v="1051.2812970482162"/>
    <m/>
    <m/>
    <n v="40.633881795979384"/>
    <m/>
    <m/>
    <n v="40.820029588449074"/>
    <n v="40.799999999999997"/>
    <n v="4.9092128551664338E-4"/>
    <n v="40.918928219755649"/>
    <n v="40.94"/>
    <m/>
    <n v="-5.1469907778090018E-4"/>
    <n v="156.50203759234978"/>
    <n v="156.672"/>
    <n v="-1.0848295014438403E-3"/>
    <n v="42.327555339944261"/>
    <n v="3102"/>
    <n v="0.81653099561678133"/>
    <n v="12755.55"/>
    <n v="54.647161325037153"/>
    <m/>
    <m/>
    <n v="3069.3489894078907"/>
    <n v="1.7405453765823127"/>
    <m/>
    <m/>
    <n v="692.00143773129423"/>
    <n v="3414.65"/>
    <m/>
    <n v="-0.7973433769987277"/>
    <n v="28.445449721936551"/>
    <m/>
    <m/>
    <m/>
    <n v="29.202241747333439"/>
    <n v="29.23"/>
    <n v="-9.4964942410402653E-4"/>
    <n v="4465.423104143616"/>
    <n v="3100.0012443949281"/>
    <n v="2962.7284333029802"/>
    <m/>
  </r>
  <r>
    <x v="3096"/>
    <n v="12.82"/>
    <n v="15.86"/>
    <n v="311.73160000000001"/>
    <n v="277.3492"/>
    <n v="585.29139999999995"/>
    <n v="24489.597266000001"/>
    <n v="21790.796882999999"/>
    <n v="8.0585420541012809E-6"/>
    <n v="187.39355808500028"/>
    <n v="187.51"/>
    <m/>
    <n v="36878.663012813733"/>
    <n v="367.5"/>
    <m/>
    <n v="1040.5156478470851"/>
    <m/>
    <m/>
    <n v="40.771395839035378"/>
    <m/>
    <m/>
    <n v="40.63789987700104"/>
    <n v="40.64"/>
    <n v="-5.1676254895660634E-5"/>
    <n v="41.099601168766476"/>
    <n v="41.12"/>
    <m/>
    <n v="-4.9608052610705666E-4"/>
    <n v="155.43607857864239"/>
    <n v="155.61000000000001"/>
    <n v="-1.1176750938732827E-3"/>
    <n v="42.548224322850295"/>
    <n v="3103"/>
    <n v="0.80832282471626737"/>
    <n v="12687.46"/>
    <n v="54.351206840324359"/>
    <m/>
    <m/>
    <n v="3085.7333846467309"/>
    <n v="1.7496706521622987"/>
    <m/>
    <m/>
    <n v="682.53860299541327"/>
    <n v="3368.15"/>
    <m/>
    <n v="-0.79735504564956627"/>
    <n v="28.638132987126721"/>
    <m/>
    <m/>
    <m/>
    <n v="29.400537529669126"/>
    <n v="29.43"/>
    <n v="-1.0011033071992692E-3"/>
    <n v="4488.7029833315974"/>
    <n v="3110.4923342380234"/>
    <n v="2982.7973087815185"/>
    <m/>
  </r>
  <r>
    <x v="3097"/>
    <n v="12.67"/>
    <n v="15.99"/>
    <n v="314.68189999999998"/>
    <n v="279.97190000000001"/>
    <n v="587.28399999999999"/>
    <n v="24724.941251"/>
    <n v="22000.029909000001"/>
    <n v="8.0585420541012809E-6"/>
    <n v="189.16248151583446"/>
    <n v="189.28"/>
    <m/>
    <n v="37574.739310565717"/>
    <n v="375"/>
    <m/>
    <n v="1055.2646864867456"/>
    <m/>
    <m/>
    <n v="40.577566205006349"/>
    <m/>
    <m/>
    <n v="41.027427941994048"/>
    <n v="41"/>
    <n v="6.6897419497680133E-4"/>
    <n v="40.703789454969993"/>
    <n v="40.72"/>
    <m/>
    <n v="-3.9809786419464643E-4"/>
    <n v="156.90743489274141"/>
    <n v="157.08199999999999"/>
    <n v="-1.1112992402604327E-3"/>
    <n v="42.690329233910219"/>
    <n v="3104"/>
    <n v="0.79237023139462159"/>
    <n v="12823.43"/>
    <n v="54.929392918156353"/>
    <m/>
    <m/>
    <n v="3052.6639469255151"/>
    <n v="1.7307555581603007"/>
    <m/>
    <m/>
    <n v="695.42376054514398"/>
    <n v="3432"/>
    <m/>
    <n v="-0.79737069914185787"/>
    <n v="28.366000707434733"/>
    <m/>
    <m/>
    <m/>
    <n v="29.121674484887393"/>
    <n v="29.15"/>
    <n v="-9.7171578430899075E-4"/>
    <n v="4503.6946016275961"/>
    <n v="3095.7048691932728"/>
    <n v="2954.4534418170515"/>
    <m/>
  </r>
  <r>
    <x v="3098"/>
    <n v="12.44"/>
    <n v="15.77"/>
    <n v="302.7303"/>
    <n v="269.33179999999999"/>
    <n v="599.80240000000003"/>
    <n v="24345.480122000001"/>
    <n v="21661.856947"/>
    <n v="8.0585420541012809E-6"/>
    <n v="181.96479012771604"/>
    <n v="182.07"/>
    <m/>
    <n v="34714.87672300855"/>
    <n v="347.5"/>
    <m/>
    <n v="995.07937076320866"/>
    <m/>
    <m/>
    <n v="41.345396082907911"/>
    <m/>
    <m/>
    <n v="40.394812581538325"/>
    <n v="40.4"/>
    <n v="-1.2840144707115808E-4"/>
    <n v="41.325880230808878"/>
    <n v="41.34"/>
    <m/>
    <n v="-3.4155223007081847E-4"/>
    <n v="150.94864015991985"/>
    <n v="151.126"/>
    <n v="-1.173589191007185E-3"/>
    <n v="43.591884810847517"/>
    <n v="3105"/>
    <n v="0.78883956880152184"/>
    <n v="12614.14"/>
    <n v="54.020239408522023"/>
    <m/>
    <m/>
    <n v="3102.4861892937461"/>
    <n v="1.7585028733874215"/>
    <m/>
    <m/>
    <n v="642.50079476595749"/>
    <n v="3171.4"/>
    <m/>
    <n v="-0.79740783415338412"/>
    <n v="29.439913147357576"/>
    <m/>
    <m/>
    <m/>
    <n v="30.225796340234602"/>
    <n v="30.25"/>
    <n v="-8.0012098398007936E-4"/>
    <n v="4598.8058611981724"/>
    <n v="3154.283411822541"/>
    <n v="3066.3065132832944"/>
    <m/>
  </r>
  <r>
    <x v="3099"/>
    <n v="11.97"/>
    <n v="15.74"/>
    <n v="301.11709999999999"/>
    <n v="267.89440000000002"/>
    <n v="594.07000000000005"/>
    <n v="24430.483864000002"/>
    <n v="21737.316091000001"/>
    <n v="8.0585420541012809E-6"/>
    <n v="180.9907163701383"/>
    <n v="181.1"/>
    <m/>
    <n v="34343.060481524961"/>
    <n v="342.5"/>
    <m/>
    <n v="987.10392937967936"/>
    <m/>
    <m/>
    <n v="41.454645459691186"/>
    <m/>
    <m/>
    <n v="40.534865146968727"/>
    <n v="40.520000000000003"/>
    <n v="3.6685950070891593E-4"/>
    <n v="41.18073010168893"/>
    <n v="41.2"/>
    <m/>
    <n v="-4.6771597842409918E-4"/>
    <n v="150.14448034333094"/>
    <n v="150.316"/>
    <n v="-1.1410605435819843E-3"/>
    <n v="43.172490960758431"/>
    <n v="3106"/>
    <n v="0.76048284625158835"/>
    <n v="12673.43"/>
    <n v="54.269911857843184"/>
    <m/>
    <m/>
    <n v="3087.9036330383669"/>
    <n v="1.750071503185231"/>
    <m/>
    <m/>
    <n v="635.62143461988819"/>
    <n v="3137.45"/>
    <m/>
    <n v="-0.79740826638834461"/>
    <n v="29.595652868626846"/>
    <m/>
    <m/>
    <m/>
    <n v="30.386229711513387"/>
    <n v="30.41"/>
    <n v="-7.8166025934278682E-4"/>
    <n v="4554.5611375687822"/>
    <n v="3162.6181607810086"/>
    <n v="3082.5275435327585"/>
    <m/>
  </r>
  <r>
    <x v="3100"/>
    <n v="11.77"/>
    <n v="15.44"/>
    <n v="297.27749999999997"/>
    <n v="264.47629999999998"/>
    <n v="613.88480000000004"/>
    <n v="24283.191832"/>
    <n v="21606.086067"/>
    <n v="8.0585420541012809E-6"/>
    <n v="178.67851324673777"/>
    <n v="178.78"/>
    <m/>
    <n v="33465.442015719113"/>
    <n v="335"/>
    <m/>
    <n v="968.20276122002417"/>
    <m/>
    <m/>
    <n v="41.718022265705663"/>
    <m/>
    <m/>
    <n v="40.289496949789736"/>
    <n v="40.28"/>
    <n v="2.357733314233279E-4"/>
    <n v="41.428143209920407"/>
    <n v="41.45"/>
    <m/>
    <n v="-5.2730494763797431E-4"/>
    <n v="148.23018847783374"/>
    <n v="148.38999999999999"/>
    <n v="-1.076969621714774E-3"/>
    <n v="44.609607664979976"/>
    <n v="3107"/>
    <n v="0.76230569948186533"/>
    <n v="12614.25"/>
    <n v="54.012274703536605"/>
    <m/>
    <m/>
    <n v="3102.3229447008935"/>
    <n v="1.7580769861010628"/>
    <m/>
    <m/>
    <n v="619.3806061211825"/>
    <n v="3057.15"/>
    <m/>
    <n v="-0.79739934052264938"/>
    <n v="29.971871693707243"/>
    <m/>
    <m/>
    <m/>
    <n v="30.773041405174993"/>
    <n v="30.8"/>
    <n v="-8.7527905275996964E-4"/>
    <n v="4706.1724007953553"/>
    <n v="3182.7114521502431"/>
    <n v="3121.7125176184359"/>
    <m/>
  </r>
  <r>
    <x v="3101"/>
    <n v="12.74"/>
    <n v="16.100000000000001"/>
    <n v="304.1567"/>
    <n v="270.59429999999998"/>
    <n v="596.22029999999995"/>
    <n v="24796.390467000001"/>
    <n v="22062.532893"/>
    <n v="8.6145238606949448E-6"/>
    <n v="182.80879580352956"/>
    <n v="182.92"/>
    <m/>
    <n v="35012.440008730606"/>
    <n v="350"/>
    <m/>
    <n v="1001.7885914257699"/>
    <m/>
    <m/>
    <n v="41.234427780939065"/>
    <m/>
    <m/>
    <n v="41.139968130548546"/>
    <n v="41.12"/>
    <n v="4.8560628765925706E-4"/>
    <n v="40.551788117549691"/>
    <n v="40.57"/>
    <m/>
    <n v="-4.4890023293830961E-4"/>
    <n v="151.66057869384301"/>
    <n v="151.82400000000001"/>
    <n v="-1.0763865143653684E-3"/>
    <n v="43.323179276330215"/>
    <n v="3108"/>
    <n v="0.79130434782608694"/>
    <n v="12941.67"/>
    <n v="55.409909824601428"/>
    <m/>
    <m/>
    <n v="3021.79793698708"/>
    <n v="1.7122813786310875"/>
    <m/>
    <m/>
    <n v="648.01442125115182"/>
    <n v="3198.55"/>
    <m/>
    <n v="-0.79740369190691041"/>
    <n v="29.277183487846532"/>
    <m/>
    <m/>
    <m/>
    <n v="30.060314190605471"/>
    <n v="30.09"/>
    <n v="-9.8656727798362986E-4"/>
    <n v="4570.4582778707572"/>
    <n v="3145.8175242679372"/>
    <n v="3049.3574478303658"/>
    <m/>
  </r>
  <r>
    <x v="3102"/>
    <n v="12.02"/>
    <n v="15.8"/>
    <n v="295.99529999999999"/>
    <n v="263.33120000000002"/>
    <n v="611.3646"/>
    <n v="24490.683458"/>
    <n v="21790.340708"/>
    <n v="8.6145238606949448E-6"/>
    <n v="177.8991715412173"/>
    <n v="178.01"/>
    <m/>
    <n v="33131.669553508298"/>
    <n v="330"/>
    <m/>
    <n v="961.44542528269221"/>
    <m/>
    <m/>
    <n v="41.786732763770893"/>
    <m/>
    <m/>
    <n v="40.63177544892504"/>
    <n v="40.6"/>
    <n v="7.8264652524717704E-4"/>
    <n v="41.050923152404934"/>
    <n v="41.07"/>
    <m/>
    <n v="-4.6449592391195615E-4"/>
    <n v="147.59122840841698"/>
    <n v="147.756"/>
    <n v="-1.1151600718957155E-3"/>
    <n v="44.420749996882655"/>
    <n v="3109"/>
    <n v="0.76075949367088602"/>
    <n v="12780.35"/>
    <n v="54.714943781975144"/>
    <m/>
    <m/>
    <n v="3059.4651347439967"/>
    <n v="1.7334609034984123"/>
    <m/>
    <m/>
    <n v="613.20667069669537"/>
    <n v="3026.75"/>
    <m/>
    <n v="-0.79740425515926483"/>
    <n v="30.061620656226022"/>
    <m/>
    <m/>
    <m/>
    <n v="30.866296036019293"/>
    <n v="30.89"/>
    <n v="-7.67366914234624E-4"/>
    <n v="4686.2485146237241"/>
    <n v="3187.9534477482684"/>
    <n v="3131.0602975169122"/>
    <m/>
  </r>
  <r>
    <x v="3103"/>
    <n v="12.87"/>
    <n v="16.27"/>
    <n v="295.34300000000002"/>
    <n v="262.7441"/>
    <n v="611.20860000000005"/>
    <n v="24620.496631999998"/>
    <n v="21905.277537000002"/>
    <n v="8.6145238606949448E-6"/>
    <n v="177.49414157575674"/>
    <n v="177.6"/>
    <m/>
    <n v="32980.314052937261"/>
    <n v="330"/>
    <m/>
    <n v="958.20252923964711"/>
    <m/>
    <m/>
    <n v="41.830048417365489"/>
    <m/>
    <m/>
    <n v="40.844156759163006"/>
    <n v="40.840000000000003"/>
    <n v="1.0178156618523282E-4"/>
    <n v="40.830917596900598"/>
    <n v="40.85"/>
    <m/>
    <n v="-4.6713349080551581E-4"/>
    <n v="147.26640838270964"/>
    <n v="147.4196"/>
    <n v="-1.0391536626769282E-3"/>
    <n v="44.400838135789272"/>
    <n v="3110"/>
    <n v="0.79102642901044862"/>
    <n v="12833.54"/>
    <n v="54.92979047543119"/>
    <m/>
    <m/>
    <n v="3046.7320757497569"/>
    <n v="1.7257556160367216"/>
    <m/>
    <m/>
    <n v="610.41065359499294"/>
    <n v="3012.97"/>
    <m/>
    <n v="-0.79740566497675291"/>
    <n v="30.124433832600367"/>
    <m/>
    <m/>
    <m/>
    <n v="30.932479827468718"/>
    <n v="30.96"/>
    <n v="-8.8889446160478336E-4"/>
    <n v="4684.1478763076484"/>
    <n v="3191.258044161656"/>
    <n v="3137.602587600195"/>
    <m/>
  </r>
  <r>
    <x v="3104"/>
    <n v="13.05"/>
    <n v="16.32"/>
    <n v="292.7244"/>
    <n v="260.41230000000002"/>
    <n v="616.77980000000002"/>
    <n v="24540.969625000002"/>
    <n v="21834.332292999999"/>
    <n v="8.6145238606949448E-6"/>
    <n v="175.91613548596433"/>
    <n v="176.02"/>
    <m/>
    <n v="32393.741645356866"/>
    <n v="322.5"/>
    <m/>
    <n v="945.43768692519245"/>
    <m/>
    <m/>
    <n v="42.01457140924748"/>
    <m/>
    <m/>
    <n v="40.71123277393751"/>
    <n v="40.68"/>
    <n v="7.677673042651989E-4"/>
    <n v="40.961995650845054"/>
    <n v="40.98"/>
    <m/>
    <n v="-4.3934478172136249E-4"/>
    <n v="145.96084882307329"/>
    <n v="146.11359999999999"/>
    <n v="-1.0454275093263465E-3"/>
    <n v="44.802669475883583"/>
    <n v="3111"/>
    <n v="0.79963235294117652"/>
    <n v="12782.91"/>
    <n v="54.708813123580931"/>
    <m/>
    <m/>
    <n v="3058.7518337428919"/>
    <n v="1.7323997109186517"/>
    <m/>
    <m/>
    <n v="599.55590998428818"/>
    <n v="2959.5"/>
    <m/>
    <n v="-0.79741310694904943"/>
    <n v="30.390366496839071"/>
    <m/>
    <m/>
    <m/>
    <n v="31.206113843801475"/>
    <n v="31.23"/>
    <n v="-7.6484650011288124E-4"/>
    <n v="4726.5398107251976"/>
    <n v="3205.3354957653632"/>
    <n v="3165.3007352261202"/>
    <m/>
  </r>
  <r>
    <x v="3105"/>
    <n v="12.83"/>
    <n v="16.100000000000001"/>
    <n v="286.22190000000001"/>
    <n v="254.62540000000001"/>
    <n v="632.42669999999998"/>
    <n v="24389.208341000001"/>
    <n v="21699.120754"/>
    <n v="8.6145238606949448E-6"/>
    <n v="172.00418824500272"/>
    <n v="172.11"/>
    <m/>
    <n v="30952.897108448611"/>
    <n v="310"/>
    <m/>
    <n v="913.91455154528717"/>
    <m/>
    <m/>
    <n v="42.48029107349867"/>
    <m/>
    <m/>
    <n v="40.458488084078283"/>
    <n v="40.44"/>
    <n v="4.571731967923931E-4"/>
    <n v="41.214488017992835"/>
    <n v="41.23"/>
    <m/>
    <n v="-3.7623046342860622E-4"/>
    <n v="142.71866534676943"/>
    <n v="142.86199999999999"/>
    <n v="-1.0033084601263065E-3"/>
    <n v="45.936297099793066"/>
    <n v="3112"/>
    <n v="0.79689440993788818"/>
    <n v="12698.56"/>
    <n v="54.343564999883519"/>
    <m/>
    <m/>
    <n v="3078.9354787170187"/>
    <n v="1.7436659115290252"/>
    <m/>
    <m/>
    <n v="572.88985858426918"/>
    <n v="2827.77"/>
    <m/>
    <n v="-0.79740577961281534"/>
    <n v="31.064256410737599"/>
    <m/>
    <m/>
    <m/>
    <n v="31.898673199254276"/>
    <n v="31.93"/>
    <n v="-9.8110869858203387E-4"/>
    <n v="4846.1339366473194"/>
    <n v="3240.8657349378541"/>
    <n v="3235.4895643126774"/>
    <m/>
  </r>
  <r>
    <x v="3106"/>
    <n v="12.72"/>
    <n v="16"/>
    <n v="279.12639999999999"/>
    <n v="248.31100000000001"/>
    <n v="645.57249999999999"/>
    <n v="24054.401844"/>
    <n v="21401.055907999998"/>
    <n v="8.3365294025750103E-6"/>
    <n v="167.73607880029456"/>
    <n v="167.84"/>
    <m/>
    <n v="29416.624161127176"/>
    <n v="295"/>
    <m/>
    <n v="879.91016122334838"/>
    <m/>
    <m/>
    <n v="43.005901469326027"/>
    <m/>
    <m/>
    <n v="39.902115172044468"/>
    <n v="39.880000000000003"/>
    <n v="5.5454292990142484E-4"/>
    <n v="41.779424090803957"/>
    <n v="41.8"/>
    <m/>
    <n v="-4.9224663148417225E-4"/>
    <n v="139.18075075484452"/>
    <n v="139.32040000000001"/>
    <n v="-1.0023603517896884E-3"/>
    <n v="46.888122926190178"/>
    <n v="3113"/>
    <n v="0.79500000000000004"/>
    <n v="12513.08"/>
    <n v="53.545620922257015"/>
    <m/>
    <m/>
    <n v="3123.9075820572743"/>
    <n v="1.7689668551504101"/>
    <m/>
    <m/>
    <n v="544.45756810387809"/>
    <n v="2687.5"/>
    <m/>
    <n v="-0.79741113744971981"/>
    <n v="31.833129451571892"/>
    <m/>
    <m/>
    <m/>
    <n v="32.68879400328381"/>
    <n v="32.72"/>
    <n v="-9.5372850599595438E-4"/>
    <n v="4946.5485484097726"/>
    <n v="3280.9651005193368"/>
    <n v="3315.5713363341324"/>
    <m/>
  </r>
  <r>
    <x v="3107"/>
    <n v="11.87"/>
    <n v="15.42"/>
    <n v="269.39339999999999"/>
    <n v="239.65039999999999"/>
    <n v="669.33489999999995"/>
    <n v="23601.791487999999"/>
    <n v="20998.192800000001"/>
    <n v="8.3365294025750103E-6"/>
    <n v="161.88325701495964"/>
    <n v="161.97999999999999"/>
    <m/>
    <n v="27363.627102084203"/>
    <n v="272.5"/>
    <m/>
    <n v="833.86785771874247"/>
    <m/>
    <m/>
    <n v="43.754743307671212"/>
    <m/>
    <m/>
    <n v="39.150357794428054"/>
    <n v="39.119999999999997"/>
    <n v="7.7601723998088623E-4"/>
    <n v="42.564679269508794"/>
    <n v="42.58"/>
    <m/>
    <n v="-3.5981048593713982E-4"/>
    <n v="134.32768757930359"/>
    <n v="134.46600000000001"/>
    <n v="-1.0286051544362573E-3"/>
    <n v="48.610863172599387"/>
    <n v="3114"/>
    <n v="0.76977950713359267"/>
    <n v="12260.27"/>
    <n v="52.459706973255471"/>
    <m/>
    <m/>
    <n v="3187.0219452532183"/>
    <n v="1.804535381798525"/>
    <m/>
    <m/>
    <n v="506.4612791435024"/>
    <n v="2500.1"/>
    <m/>
    <n v="-0.79742359139894314"/>
    <n v="32.941872136496826"/>
    <m/>
    <m/>
    <m/>
    <n v="33.827945746997194"/>
    <n v="33.86"/>
    <n v="-9.4667020090977161E-4"/>
    <n v="5128.2921912204911"/>
    <n v="3338.0950257964919"/>
    <n v="3431.0521429290288"/>
    <m/>
  </r>
  <r>
    <x v="3108"/>
    <n v="12.44"/>
    <n v="15.7"/>
    <n v="265.7756"/>
    <n v="236.42599999999999"/>
    <n v="675.10029999999995"/>
    <n v="23495.841548"/>
    <n v="20903.405418999999"/>
    <n v="8.3365294025750103E-6"/>
    <n v="159.69757447451127"/>
    <n v="159.79"/>
    <m/>
    <n v="26624.348797229923"/>
    <n v="265"/>
    <m/>
    <n v="817.01531778872879"/>
    <m/>
    <m/>
    <n v="44.045655207178342"/>
    <m/>
    <m/>
    <n v="38.971758403556237"/>
    <n v="38.96"/>
    <n v="3.0180707279869878E-4"/>
    <n v="42.753144536687515"/>
    <n v="42.77"/>
    <m/>
    <n v="-3.9409547141655565E-4"/>
    <n v="132.5241746925293"/>
    <n v="132.65799999999999"/>
    <n v="-1.0087993748638668E-3"/>
    <n v="49.020109444338146"/>
    <n v="3115"/>
    <n v="0.79235668789808922"/>
    <n v="12182.78"/>
    <n v="52.115929945686098"/>
    <m/>
    <m/>
    <n v="3207.1652480138973"/>
    <n v="1.8154244203576826"/>
    <m/>
    <m/>
    <n v="492.78299074671452"/>
    <n v="2432.81"/>
    <m/>
    <n v="-0.79744287850398732"/>
    <n v="33.380427262984469"/>
    <m/>
    <m/>
    <m/>
    <n v="34.280140664001131"/>
    <n v="34.31"/>
    <n v="-8.7028085103091346E-4"/>
    <n v="5171.4663774552046"/>
    <n v="3360.2889981816411"/>
    <n v="3476.7297383095547"/>
    <m/>
  </r>
  <r>
    <x v="3109"/>
    <n v="13.37"/>
    <n v="16.39"/>
    <n v="274.93939999999998"/>
    <n v="244.57589999999999"/>
    <n v="650.77800000000002"/>
    <n v="23978.014102000001"/>
    <n v="21332.202742000001"/>
    <n v="8.3365294025750103E-6"/>
    <n v="165.19983284639147"/>
    <n v="165.3"/>
    <m/>
    <n v="28458.848733367264"/>
    <n v="285"/>
    <m/>
    <n v="859.25238849616755"/>
    <m/>
    <m/>
    <n v="43.285374153141738"/>
    <m/>
    <m/>
    <n v="39.770551953936433"/>
    <n v="39.76"/>
    <n v="2.6539119558433022E-4"/>
    <n v="41.874937744625328"/>
    <n v="41.89"/>
    <m/>
    <n v="-3.5956685067251026E-4"/>
    <n v="137.093763373256"/>
    <n v="137.2372"/>
    <n v="-1.0451730780284274E-3"/>
    <n v="47.250986069070386"/>
    <n v="3116"/>
    <n v="0.81574130567419145"/>
    <n v="12469"/>
    <n v="53.336167120017471"/>
    <m/>
    <m/>
    <n v="3131.8166956074242"/>
    <n v="1.772605122642483"/>
    <m/>
    <m/>
    <n v="526.73893213936242"/>
    <n v="2600.69"/>
    <m/>
    <n v="-0.7974618535314234"/>
    <n v="32.228261062540497"/>
    <m/>
    <m/>
    <m/>
    <n v="33.097513065881834"/>
    <n v="33.130000000000003"/>
    <n v="-9.8058962022840035E-4"/>
    <n v="4984.8294613716971"/>
    <n v="3302.2863632023623"/>
    <n v="3356.7261667255357"/>
    <m/>
  </r>
  <r>
    <x v="3110"/>
    <n v="12.86"/>
    <n v="16.079999999999998"/>
    <n v="268.25760000000002"/>
    <n v="238.63"/>
    <n v="666.92160000000001"/>
    <n v="23790.641524999999"/>
    <n v="21165.327623000001"/>
    <n v="8.3365294025750103E-6"/>
    <n v="161.18108243182891"/>
    <n v="161.28"/>
    <m/>
    <n v="27074.120799567056"/>
    <n v="270"/>
    <m/>
    <n v="827.91044172479565"/>
    <m/>
    <m/>
    <n v="43.810390572015415"/>
    <m/>
    <m/>
    <n v="39.458808800539856"/>
    <n v="39.44"/>
    <n v="4.7689656541227698E-4"/>
    <n v="42.201303132216772"/>
    <n v="42.22"/>
    <m/>
    <n v="-4.4284386033222045E-4"/>
    <n v="133.7621509568875"/>
    <n v="133.90799999999999"/>
    <n v="-1.0891734856206536E-3"/>
    <n v="48.420005486803653"/>
    <n v="3117"/>
    <n v="0.79975124378109452"/>
    <n v="12321.76"/>
    <n v="52.702232361178709"/>
    <m/>
    <m/>
    <n v="3168.7987062146294"/>
    <n v="1.7933668862493133"/>
    <m/>
    <m/>
    <n v="501.11087858005743"/>
    <n v="2474.46"/>
    <m/>
    <n v="-0.79748677344549623"/>
    <n v="33.010226798468985"/>
    <m/>
    <m/>
    <m/>
    <n v="33.901177487021734"/>
    <n v="33.93"/>
    <n v="-8.4946987852241307E-4"/>
    <n v="5108.1573095125596"/>
    <n v="3342.340413662223"/>
    <n v="3438.171605006562"/>
    <m/>
  </r>
  <r>
    <x v="3111"/>
    <n v="12.42"/>
    <n v="15.71"/>
    <n v="261.18759999999997"/>
    <n v="232.3389"/>
    <n v="685.04459999999995"/>
    <n v="23668.025275"/>
    <n v="21056.065716000001"/>
    <n v="7.5025886843160805E-6"/>
    <n v="156.92928578500513"/>
    <n v="157.02000000000001"/>
    <m/>
    <n v="25645.621674858641"/>
    <n v="255"/>
    <m/>
    <n v="795.16300592258142"/>
    <m/>
    <m/>
    <n v="44.386730866828017"/>
    <m/>
    <m/>
    <n v="39.254482100801582"/>
    <n v="39.24"/>
    <n v="3.6906475029518937E-4"/>
    <n v="42.417908516665385"/>
    <n v="42.44"/>
    <m/>
    <n v="-5.2053448008038128E-4"/>
    <n v="130.23697366058104"/>
    <n v="130.3904"/>
    <n v="-1.1766689834448174E-3"/>
    <n v="49.732573808926439"/>
    <n v="3118"/>
    <n v="0.79057924888605979"/>
    <n v="12211.19"/>
    <n v="52.225227763528167"/>
    <m/>
    <m/>
    <n v="3197.2340979887067"/>
    <n v="1.8092882370691123"/>
    <m/>
    <m/>
    <n v="474.6729013383374"/>
    <n v="2344.2399999999998"/>
    <m/>
    <n v="-0.79751522824525756"/>
    <n v="33.878910873297109"/>
    <m/>
    <m/>
    <m/>
    <n v="34.793931186787113"/>
    <n v="34.83"/>
    <n v="-1.0355674192616959E-3"/>
    <n v="5246.6291126748602"/>
    <n v="3386.310016174843"/>
    <n v="3528.6491693695543"/>
    <m/>
  </r>
  <r>
    <x v="3112"/>
    <n v="11.39"/>
    <n v="15.14"/>
    <n v="251.54519999999999"/>
    <n v="223.75980000000001"/>
    <n v="709.95860000000005"/>
    <n v="23377.159936"/>
    <n v="20797.141763"/>
    <n v="7.5025886843160805E-6"/>
    <n v="151.13215957502547"/>
    <n v="151.22999999999999"/>
    <m/>
    <n v="23750.800071293514"/>
    <n v="237.5"/>
    <m/>
    <n v="751.11378366981137"/>
    <m/>
    <m/>
    <n v="45.205042959144187"/>
    <m/>
    <m/>
    <n v="38.771123481378353"/>
    <n v="38.76"/>
    <n v="2.8698352369338487E-4"/>
    <n v="42.938250510989462"/>
    <n v="42.96"/>
    <m/>
    <n v="-5.0627302166061927E-4"/>
    <n v="125.42918392403001"/>
    <n v="125.58159999999999"/>
    <n v="-1.2136815900576359E-3"/>
    <n v="51.537951275842261"/>
    <n v="3119"/>
    <n v="0.75231175693527086"/>
    <n v="12026.38"/>
    <n v="51.430810000809586"/>
    <m/>
    <m/>
    <n v="3245.6225706641212"/>
    <n v="1.8364967657677247"/>
    <m/>
    <m/>
    <n v="439.60354976227751"/>
    <n v="2171.2399999999998"/>
    <m/>
    <n v="-0.7975334141954471"/>
    <n v="35.128251446444828"/>
    <m/>
    <m/>
    <m/>
    <n v="36.077631283006347"/>
    <n v="36.11"/>
    <n v="-8.9639205188729587E-4"/>
    <n v="5437.0907206680431"/>
    <n v="3448.7398996208922"/>
    <n v="3658.7739125227376"/>
    <m/>
  </r>
  <r>
    <x v="3113"/>
    <n v="11.5"/>
    <n v="15.16"/>
    <n v="246.85640000000001"/>
    <n v="219.5839"/>
    <n v="723.04579999999999"/>
    <n v="23124.398939999999"/>
    <n v="20571.808611"/>
    <n v="7.5025886843160805E-6"/>
    <n v="148.30420855589927"/>
    <n v="148.38999999999999"/>
    <m/>
    <n v="22861.719070630072"/>
    <n v="0.91"/>
    <m/>
    <n v="730.06637682090707"/>
    <m/>
    <m/>
    <n v="45.623298219456956"/>
    <m/>
    <m/>
    <n v="38.349112847297185"/>
    <n v="38.32"/>
    <n v="7.5972983552152762E-4"/>
    <n v="43.399639472725532"/>
    <n v="43.42"/>
    <m/>
    <n v="-4.6892048075697357E-4"/>
    <n v="123.09191239070431"/>
    <n v="123.24079999999999"/>
    <n v="-1.2081032360685695E-3"/>
    <n v="52.477851594565017"/>
    <n v="3120"/>
    <n v="0.75857519788918204"/>
    <n v="11855.64"/>
    <n v="50.688764924502841"/>
    <m/>
    <m/>
    <n v="3291.7010745626508"/>
    <n v="1.8620401028292635"/>
    <m/>
    <m/>
    <n v="423.15263324005429"/>
    <n v="2090.2800000000002"/>
    <m/>
    <n v="-0.79756174615838349"/>
    <n v="35.778830028720776"/>
    <m/>
    <m/>
    <m/>
    <n v="36.747676727218654"/>
    <n v="36.78"/>
    <n v="-8.7882742744282982E-4"/>
    <n v="5536.2472291200165"/>
    <n v="3480.6490298869703"/>
    <n v="3726.5347559141665"/>
    <m/>
  </r>
  <r>
    <x v="3114"/>
    <n v="11.66"/>
    <n v="15.11"/>
    <n v="243.32679999999999"/>
    <n v="216.4426"/>
    <n v="733.74159999999995"/>
    <n v="22810.483636000001"/>
    <n v="20292.390554000001"/>
    <n v="7.5025886843160805E-6"/>
    <n v="146.18016214998369"/>
    <n v="146.27000000000001"/>
    <m/>
    <n v="22206.776281534039"/>
    <n v="221.8"/>
    <m/>
    <n v="714.39336753072166"/>
    <m/>
    <m/>
    <n v="45.9484387334739"/>
    <m/>
    <m/>
    <n v="37.827598612162951"/>
    <n v="37.81"/>
    <n v="4.6544861578823316E-4"/>
    <n v="43.987821207253887"/>
    <n v="44.01"/>
    <m/>
    <n v="-5.0394893765304261E-4"/>
    <n v="121.33216065133929"/>
    <n v="121.48"/>
    <n v="-1.2169850894032663E-3"/>
    <n v="53.250712047215657"/>
    <n v="3121"/>
    <n v="0.77167438782263409"/>
    <n v="11680.52"/>
    <n v="49.936140289705158"/>
    <m/>
    <m/>
    <n v="3340.3228859686487"/>
    <n v="1.8893652323825829"/>
    <m/>
    <m/>
    <n v="411.03179770302449"/>
    <n v="2030.49"/>
    <m/>
    <n v="-0.79757014429865469"/>
    <n v="36.28898075920555"/>
    <m/>
    <m/>
    <m/>
    <n v="37.272278774619579"/>
    <n v="37.31"/>
    <n v="-1.0110218542058735E-3"/>
    <n v="5617.7815604516481"/>
    <n v="3505.4543389912419"/>
    <n v="3779.6693728477121"/>
    <m/>
  </r>
  <r>
    <x v="3115"/>
    <n v="12.05"/>
    <n v="15.41"/>
    <n v="249.30510000000001"/>
    <n v="221.7587"/>
    <n v="716.43640000000005"/>
    <n v="23030.608388000001"/>
    <n v="20488.063065999999"/>
    <n v="7.5025886843160805E-6"/>
    <n v="149.76801290061707"/>
    <n v="149.86000000000001"/>
    <m/>
    <n v="23296.750095425497"/>
    <n v="232.7"/>
    <m/>
    <n v="740.70585194462285"/>
    <m/>
    <m/>
    <n v="45.382982042303311"/>
    <m/>
    <m/>
    <n v="38.191709611170573"/>
    <n v="38.18"/>
    <n v="3.0669489708157194E-4"/>
    <n v="43.562377424685437"/>
    <n v="43.58"/>
    <m/>
    <n v="-4.0437299941631366E-4"/>
    <n v="124.31342176357184"/>
    <n v="124.47280000000001"/>
    <n v="-1.2804262170382774E-3"/>
    <n v="51.991453333816835"/>
    <n v="3122"/>
    <n v="0.78195976638546405"/>
    <n v="11793.48"/>
    <n v="50.415126000501488"/>
    <m/>
    <m/>
    <n v="3308.0192836291112"/>
    <n v="1.8709161852797322"/>
    <m/>
    <m/>
    <n v="431.20817249769277"/>
    <n v="2130.3200000000002"/>
    <m/>
    <n v="-0.79758525831908222"/>
    <n v="35.396029507230082"/>
    <m/>
    <m/>
    <m/>
    <n v="36.355753222735444"/>
    <n v="36.39"/>
    <n v="-9.4110407432146381E-4"/>
    <n v="5484.9337522627657"/>
    <n v="3462.3150579577059"/>
    <n v="3686.6642669470307"/>
    <m/>
  </r>
  <r>
    <x v="3116"/>
    <n v="11.68"/>
    <n v="15.3"/>
    <n v="247.1045"/>
    <n v="219.7996"/>
    <n v="723.71730000000002"/>
    <n v="23105.200161000001"/>
    <n v="20554.266304000001"/>
    <n v="7.9195510458429652E-6"/>
    <n v="148.44240069063304"/>
    <n v="148.53"/>
    <m/>
    <n v="22884.272247187273"/>
    <n v="228.6"/>
    <m/>
    <n v="730.88333108757104"/>
    <m/>
    <m/>
    <n v="45.58226081439939"/>
    <m/>
    <m/>
    <n v="38.314471049804695"/>
    <n v="38.299999999999997"/>
    <n v="3.778341985560818E-4"/>
    <n v="43.42035184949755"/>
    <n v="43.44"/>
    <m/>
    <n v="-4.5230549038788315E-4"/>
    <n v="123.21637162199488"/>
    <n v="123.38200000000001"/>
    <n v="-1.3424030896331818E-3"/>
    <n v="52.51644341660672"/>
    <n v="3123"/>
    <n v="0.76339869281045747"/>
    <n v="11803.51"/>
    <n v="50.454062677279715"/>
    <m/>
    <m/>
    <n v="3305.2059127313942"/>
    <n v="1.8691478255703455"/>
    <m/>
    <m/>
    <n v="423.57498683708786"/>
    <n v="2092.87"/>
    <m/>
    <n v="-0.79761046465519225"/>
    <n v="35.707068236378277"/>
    <m/>
    <m/>
    <m/>
    <n v="36.675852287399394"/>
    <n v="36.71"/>
    <n v="-9.3020192319825945E-4"/>
    <n v="5540.3185441863361"/>
    <n v="3477.5182434318654"/>
    <n v="3719.0604250571669"/>
    <m/>
  </r>
  <r>
    <x v="3117"/>
    <n v="11.55"/>
    <n v="15.26"/>
    <n v="244.92230000000001"/>
    <n v="217.85679999999999"/>
    <n v="729.90899999999999"/>
    <n v="23164.209139999999"/>
    <n v="20606.597605999999"/>
    <n v="7.9195510458429652E-6"/>
    <n v="147.1279061493255"/>
    <n v="147.22"/>
    <m/>
    <n v="22478.887709126648"/>
    <n v="224.5"/>
    <m/>
    <n v="721.18604211006868"/>
    <m/>
    <m/>
    <n v="45.782519086825758"/>
    <m/>
    <m/>
    <n v="38.411386756898914"/>
    <n v="38.4"/>
    <n v="2.9653012757591135E-4"/>
    <n v="43.308544462723269"/>
    <n v="43.33"/>
    <m/>
    <n v="-4.9516587299169856E-4"/>
    <n v="122.12843805374315"/>
    <n v="122.29640000000001"/>
    <n v="-1.3734005764425294E-3"/>
    <n v="52.962333127341601"/>
    <n v="3124"/>
    <n v="0.75688073394495414"/>
    <n v="11815.19"/>
    <n v="50.500045334750169"/>
    <m/>
    <m/>
    <n v="3301.9352919532776"/>
    <n v="1.8671212265611907"/>
    <m/>
    <m/>
    <n v="416.07304005005324"/>
    <n v="2055.84"/>
    <m/>
    <n v="-0.79761409445771403"/>
    <n v="36.021003836230989"/>
    <m/>
    <m/>
    <m/>
    <n v="36.998953229426142"/>
    <n v="37.03"/>
    <n v="-8.3842210569429199E-4"/>
    <n v="5587.3584972434992"/>
    <n v="3492.7961560083477"/>
    <n v="3751.7583059837029"/>
    <m/>
  </r>
  <r>
    <x v="3118"/>
    <n v="11.81"/>
    <n v="15.38"/>
    <n v="242.51390000000001"/>
    <n v="215.70930000000001"/>
    <n v="741.20619999999997"/>
    <n v="23140.029021999999"/>
    <n v="20584.597679999999"/>
    <n v="7.9195510458429652E-6"/>
    <n v="145.67049356133154"/>
    <n v="145.76"/>
    <m/>
    <n v="22033.256493021257"/>
    <n v="220.10000000000002"/>
    <m/>
    <n v="710.50208172563657"/>
    <m/>
    <m/>
    <n v="46.004574893358452"/>
    <m/>
    <m/>
    <n v="38.36848395059409"/>
    <n v="38.36"/>
    <n v="2.2116659525783788E-4"/>
    <n v="43.351000904438934"/>
    <n v="43.37"/>
    <m/>
    <n v="-4.3806999218498621E-4"/>
    <n v="120.92804878218161"/>
    <n v="121.0904"/>
    <n v="-1.3407439220483042E-3"/>
    <n v="53.771672692705735"/>
    <n v="3125"/>
    <n v="0.76788036410923277"/>
    <n v="11760.24"/>
    <n v="50.253406563053481"/>
    <m/>
    <m/>
    <n v="3317.291908672335"/>
    <n v="1.8752714229369107"/>
    <m/>
    <m/>
    <n v="407.82901685267103"/>
    <n v="2015.31"/>
    <m/>
    <n v="-0.79763459872045939"/>
    <n v="36.370994563529365"/>
    <m/>
    <m/>
    <m/>
    <n v="37.360408409420103"/>
    <n v="37.4"/>
    <n v="-1.0585986786068036E-3"/>
    <n v="5672.7412594949255"/>
    <n v="3509.7370252079181"/>
    <n v="3788.2114993519072"/>
    <m/>
  </r>
  <r>
    <x v="3119"/>
    <n v="12.64"/>
    <n v="16.02"/>
    <n v="250.84989999999999"/>
    <n v="223.12219999999999"/>
    <n v="717.21950000000004"/>
    <n v="23481.762524999998"/>
    <n v="20888.429380000001"/>
    <n v="7.9195510458429652E-6"/>
    <n v="150.67399325412009"/>
    <n v="150.77000000000001"/>
    <m/>
    <n v="23546.734412219674"/>
    <n v="235.2"/>
    <m/>
    <n v="747.11977012019508"/>
    <m/>
    <m/>
    <n v="45.21291915831371"/>
    <m/>
    <m/>
    <n v="38.934162922221525"/>
    <n v="38.92"/>
    <n v="3.6389830990546379E-4"/>
    <n v="42.709892258712856"/>
    <n v="42.73"/>
    <m/>
    <n v="-4.7057667416661175E-4"/>
    <n v="125.08496858933484"/>
    <n v="125.2576"/>
    <n v="-1.3782110679524395E-3"/>
    <n v="52.02817944649054"/>
    <n v="3126"/>
    <n v="0.78901373283395759"/>
    <n v="11978.79"/>
    <n v="51.183309224618682"/>
    <m/>
    <m/>
    <n v="3255.6440046635444"/>
    <n v="1.8402472836963684"/>
    <m/>
    <m/>
    <n v="435.8446060266661"/>
    <n v="2153.9"/>
    <m/>
    <n v="-0.7976486345574697"/>
    <n v="35.119461143612753"/>
    <m/>
    <m/>
    <m/>
    <n v="36.075460704010844"/>
    <n v="36.11"/>
    <n v="-9.565022428456027E-4"/>
    <n v="5488.8082408965038"/>
    <n v="3449.3407830744895"/>
    <n v="3657.8583608126223"/>
    <m/>
  </r>
  <r>
    <x v="3120"/>
    <n v="12.19"/>
    <n v="15.52"/>
    <n v="242.66759999999999"/>
    <n v="215.8425"/>
    <n v="734.64369999999997"/>
    <n v="23307.324709"/>
    <n v="20733.091103999999"/>
    <n v="7.9195510458429652E-6"/>
    <n v="145.75570798413807"/>
    <n v="145.84"/>
    <m/>
    <n v="22009.417931906515"/>
    <n v="219.89999999999998"/>
    <m/>
    <n v="710.54908401179614"/>
    <m/>
    <m/>
    <n v="45.949293198977692"/>
    <m/>
    <m/>
    <n v="38.643992317165299"/>
    <n v="38.630000000000003"/>
    <n v="3.6221375007250423E-4"/>
    <n v="43.026256710214064"/>
    <n v="43.05"/>
    <m/>
    <n v="-5.5152821802395557E-4"/>
    <n v="121.00504218733167"/>
    <n v="121.1748"/>
    <n v="-1.4009333018774051E-3"/>
    <n v="53.288725938323743"/>
    <n v="3127"/>
    <n v="0.78543814432989689"/>
    <n v="11862.65"/>
    <n v="50.683105224632676"/>
    <m/>
    <m/>
    <n v="3287.2090036911281"/>
    <n v="1.8579132094804587"/>
    <m/>
    <m/>
    <n v="407.39069514196314"/>
    <n v="2013.42"/>
    <m/>
    <n v="-0.79766233814009835"/>
    <n v="36.263597731926517"/>
    <m/>
    <m/>
    <m/>
    <n v="37.251394486852696"/>
    <n v="37.29"/>
    <n v="-1.0352779068731888E-3"/>
    <n v="5621.7919056338633"/>
    <n v="3505.5195270561767"/>
    <n v="3777.0256102291551"/>
    <m/>
  </r>
  <r>
    <x v="3121"/>
    <n v="11.43"/>
    <n v="15.16"/>
    <n v="238.7003"/>
    <n v="212.31200000000001"/>
    <n v="744.17399999999998"/>
    <n v="23328.883139000001"/>
    <n v="20752.104265000002"/>
    <n v="7.7805618148296674E-6"/>
    <n v="143.36929557685693"/>
    <n v="143.44999999999999"/>
    <m/>
    <n v="21288.612374728724"/>
    <n v="212.60000000000002"/>
    <m/>
    <n v="693.10893729071404"/>
    <m/>
    <m/>
    <n v="46.323879964310898"/>
    <m/>
    <m/>
    <n v="38.678793458700518"/>
    <n v="38.67"/>
    <n v="2.2739743213118224E-4"/>
    <n v="42.985544269658853"/>
    <n v="43"/>
    <m/>
    <n v="-3.3617977537547805E-4"/>
    <n v="119.02692411007871"/>
    <n v="119.1992"/>
    <n v="-1.4452772327440133E-3"/>
    <n v="53.976548272959668"/>
    <n v="3128"/>
    <n v="0.75395778364116095"/>
    <n v="11846.78"/>
    <n v="50.611348585513461"/>
    <m/>
    <m/>
    <n v="3291.606672583709"/>
    <n v="1.8602223931610127"/>
    <m/>
    <m/>
    <n v="394.05017157980603"/>
    <n v="1947.69"/>
    <m/>
    <n v="-0.79768332148349785"/>
    <n v="36.855038773902137"/>
    <m/>
    <m/>
    <m/>
    <n v="37.859608884854907"/>
    <n v="37.9"/>
    <n v="-1.0657286317966586E-3"/>
    <n v="5694.3549846957612"/>
    <n v="3534.0971422714115"/>
    <n v="3838.6269984586474"/>
    <m/>
  </r>
  <r>
    <x v="3122"/>
    <n v="11.34"/>
    <n v="15.13"/>
    <n v="240.32140000000001"/>
    <n v="213.75219999999999"/>
    <n v="743.50459999999998"/>
    <n v="23461.416207999999"/>
    <n v="20869.837004000001"/>
    <n v="7.7805618148296674E-6"/>
    <n v="144.3394486789627"/>
    <n v="144.43"/>
    <m/>
    <n v="21576.62374484885"/>
    <n v="215.5"/>
    <m/>
    <n v="700.15468977143723"/>
    <m/>
    <m/>
    <n v="46.16556135676251"/>
    <m/>
    <m/>
    <n v="38.897581991473167"/>
    <n v="38.880000000000003"/>
    <n v="4.522117148446636E-4"/>
    <n v="42.74042643981597"/>
    <n v="42.76"/>
    <m/>
    <n v="-4.5775397998193412E-4"/>
    <n v="119.83548200151249"/>
    <n v="120.012"/>
    <n v="-1.4708362371055328E-3"/>
    <n v="53.924523168076412"/>
    <n v="3129"/>
    <n v="0.74950429610046265"/>
    <n v="11913.6"/>
    <n v="50.892840232321774"/>
    <m/>
    <m/>
    <n v="3273.0408548794858"/>
    <n v="1.8495547412437696"/>
    <m/>
    <m/>
    <n v="399.38272265975434"/>
    <n v="1974.19"/>
    <m/>
    <n v="-0.79769793046274451"/>
    <n v="36.6033309293652"/>
    <m/>
    <m/>
    <m/>
    <n v="37.601693301021072"/>
    <n v="37.64"/>
    <n v="-1.0177125127239783E-3"/>
    <n v="5688.8665008115531"/>
    <n v="3522.0188504932567"/>
    <n v="3812.4104332369734"/>
    <m/>
  </r>
  <r>
    <x v="3123"/>
    <n v="12.27"/>
    <n v="15.5"/>
    <n v="241.23269999999999"/>
    <n v="214.55779999999999"/>
    <n v="739.89170000000001"/>
    <n v="23513.133777999999"/>
    <n v="20915.354641999998"/>
    <n v="7.7805618148296674E-6"/>
    <n v="144.87618631073289"/>
    <n v="144.97"/>
    <m/>
    <n v="21736.821186986039"/>
    <n v="217.10000000000002"/>
    <m/>
    <n v="704.0926017714479"/>
    <m/>
    <m/>
    <n v="46.074967994762275"/>
    <m/>
    <m/>
    <n v="38.980474947335232"/>
    <n v="38.97"/>
    <n v="2.6879515871769399E-4"/>
    <n v="42.64347197699712"/>
    <n v="42.66"/>
    <m/>
    <n v="-3.8743607601676722E-4"/>
    <n v="120.29058431735024"/>
    <n v="120.46120000000001"/>
    <n v="-1.4163538355069782E-3"/>
    <n v="53.652124316814962"/>
    <n v="3130"/>
    <n v="0.79161290322580646"/>
    <n v="11952.79"/>
    <n v="51.048293383769348"/>
    <m/>
    <m/>
    <n v="3262.2741285245024"/>
    <n v="1.8429463948461176"/>
    <m/>
    <m/>
    <n v="402.35247096400497"/>
    <n v="1989.05"/>
    <m/>
    <n v="-0.79771626104723103"/>
    <n v="36.460283536826061"/>
    <m/>
    <m/>
    <m/>
    <n v="37.456696112283204"/>
    <n v="37.49"/>
    <n v="-8.8834056326481114E-4"/>
    <n v="5660.1292842585071"/>
    <n v="3515.1073883704717"/>
    <n v="3797.5113691923393"/>
    <m/>
  </r>
  <r>
    <x v="3124"/>
    <n v="12.38"/>
    <n v="15.42"/>
    <n v="240.83430000000001"/>
    <n v="214.20179999999999"/>
    <n v="743.57230000000004"/>
    <n v="23612.125719"/>
    <n v="21003.247017999998"/>
    <n v="7.7805618148296674E-6"/>
    <n v="144.63339400582177"/>
    <n v="144.72"/>
    <m/>
    <n v="21663.877765798145"/>
    <n v="216.4"/>
    <m/>
    <n v="702.33349328584347"/>
    <m/>
    <m/>
    <n v="46.111992193664186"/>
    <m/>
    <m/>
    <n v="39.143630994192556"/>
    <n v="39.130000000000003"/>
    <n v="3.4835149993739378E-4"/>
    <n v="42.463031560373857"/>
    <n v="42.48"/>
    <m/>
    <n v="-3.9944537726321894E-4"/>
    <n v="120.09214654265189"/>
    <n v="120.25920000000001"/>
    <n v="-1.3891116633747425E-3"/>
    <n v="53.915545944493843"/>
    <n v="3131"/>
    <n v="0.80285343709468227"/>
    <n v="12025.55"/>
    <n v="51.355028500311072"/>
    <m/>
    <m/>
    <n v="3242.4157468754115"/>
    <n v="1.8315542231922703"/>
    <m/>
    <m/>
    <n v="401.00376941984842"/>
    <n v="1982.48"/>
    <m/>
    <n v="-0.7977261967738144"/>
    <n v="36.519078439776912"/>
    <m/>
    <m/>
    <m/>
    <n v="37.517749491627079"/>
    <n v="37.549999999999997"/>
    <n v="-8.5886839874615983E-4"/>
    <n v="5687.9194321402192"/>
    <n v="3517.9320031401098"/>
    <n v="3803.6351370500656"/>
    <m/>
  </r>
  <r>
    <x v="3125"/>
    <n v="13.45"/>
    <n v="16"/>
    <n v="247.33449999999999"/>
    <n v="219.98150000000001"/>
    <n v="720.19010000000003"/>
    <n v="23739.077954"/>
    <n v="21116.009019000001"/>
    <n v="7.7805618148296674E-6"/>
    <n v="148.53347683769124"/>
    <n v="148.63"/>
    <m/>
    <n v="22832.114393592499"/>
    <n v="228.1"/>
    <m/>
    <n v="730.75255588933805"/>
    <m/>
    <m/>
    <n v="45.4886998030779"/>
    <m/>
    <m/>
    <n v="39.3531298538974"/>
    <n v="39.340000000000003"/>
    <n v="3.3375327649709519E-4"/>
    <n v="42.233822998686584"/>
    <n v="42.25"/>
    <m/>
    <n v="-3.8288760505122976E-4"/>
    <n v="123.33371548906044"/>
    <n v="123.4996"/>
    <n v="-1.3431987710046389E-3"/>
    <n v="52.216768224851336"/>
    <n v="3132"/>
    <n v="0.84062499999999996"/>
    <n v="12104.35"/>
    <n v="51.687507168910223"/>
    <m/>
    <m/>
    <n v="3221.1691210783556"/>
    <n v="1.819380087031643"/>
    <m/>
    <m/>
    <n v="422.62969505838288"/>
    <n v="2089.41"/>
    <m/>
    <n v="-0.7977277341171034"/>
    <n v="35.532047423094966"/>
    <m/>
    <m/>
    <m/>
    <n v="36.504360659978843"/>
    <n v="36.54"/>
    <n v="-9.7535139630966494E-4"/>
    <n v="5508.703760052078"/>
    <n v="3470.3803762455664"/>
    <n v="3700.831177673027"/>
    <m/>
  </r>
  <r>
    <x v="3126"/>
    <n v="13.63"/>
    <n v="16.13"/>
    <n v="244.76410000000001"/>
    <n v="217.69370000000001"/>
    <n v="724.33169999999996"/>
    <n v="23555.713086"/>
    <n v="20952.740908"/>
    <n v="8.1975348396046144E-6"/>
    <n v="146.98627283093907"/>
    <n v="147.08000000000001"/>
    <m/>
    <n v="22356.380597514926"/>
    <n v="223.29999999999998"/>
    <m/>
    <n v="719.34595598283931"/>
    <m/>
    <m/>
    <n v="45.724050147280941"/>
    <m/>
    <m/>
    <n v="39.048207109292925"/>
    <n v="39.04"/>
    <n v="2.1022308639673248E-4"/>
    <n v="42.559147915921365"/>
    <n v="42.58"/>
    <m/>
    <n v="-4.8971545511111714E-4"/>
    <n v="122.05221946147746"/>
    <n v="122.22199999999999"/>
    <n v="-1.3891160226680022E-3"/>
    <n v="52.513670161492556"/>
    <n v="3133"/>
    <n v="0.84500929944203362"/>
    <n v="11993.53"/>
    <n v="51.210289150716427"/>
    <m/>
    <m/>
    <n v="3250.6601686767731"/>
    <n v="1.8358631682633757"/>
    <m/>
    <m/>
    <n v="413.82508079520022"/>
    <n v="2046.03"/>
    <m/>
    <n v="-0.79774241785545652"/>
    <n v="35.899907360361446"/>
    <m/>
    <m/>
    <m/>
    <n v="36.882927525040373"/>
    <n v="36.92"/>
    <n v="-1.0041298743128646E-3"/>
    <n v="5540.0259745502908"/>
    <n v="3488.335499597094"/>
    <n v="3739.14553396784"/>
    <m/>
  </r>
  <r>
    <x v="3127"/>
    <n v="13.65"/>
    <n v="16.239999999999998"/>
    <n v="246.89850000000001"/>
    <n v="219.59020000000001"/>
    <n v="719.37130000000002"/>
    <n v="23712.921639"/>
    <n v="21092.405716000001"/>
    <n v="8.1975348396046144E-6"/>
    <n v="148.26441208602898"/>
    <n v="148.36000000000001"/>
    <m/>
    <n v="22745.066634602324"/>
    <n v="227.2"/>
    <m/>
    <n v="728.73914544948821"/>
    <m/>
    <m/>
    <n v="45.523696280597591"/>
    <m/>
    <m/>
    <n v="39.307852581581393"/>
    <n v="39.29"/>
    <n v="4.5437978064133411E-4"/>
    <n v="42.274244095582944"/>
    <n v="42.29"/>
    <m/>
    <n v="-3.7256808742147651E-4"/>
    <n v="123.11669231768893"/>
    <n v="123.28919999999999"/>
    <n v="-1.3992116285210798E-3"/>
    <n v="52.150685887644002"/>
    <n v="3134"/>
    <n v="0.8405172413793105"/>
    <n v="12091.87"/>
    <n v="51.626152465621104"/>
    <m/>
    <m/>
    <n v="3224.0066378991223"/>
    <n v="1.8206375506901609"/>
    <m/>
    <m/>
    <n v="421.02120004204596"/>
    <n v="2081.79"/>
    <m/>
    <n v="-0.7977600045912191"/>
    <n v="35.585497719105298"/>
    <m/>
    <m/>
    <m/>
    <n v="36.560558946909318"/>
    <n v="36.6"/>
    <n v="-1.0776244013848135E-3"/>
    <n v="5501.732282654636"/>
    <n v="3473.0502940349911"/>
    <n v="3706.3982793819573"/>
    <m/>
  </r>
  <r>
    <x v="3128"/>
    <n v="12.94"/>
    <n v="15.93"/>
    <n v="241.15969999999999"/>
    <n v="214.48079999999999"/>
    <n v="737.86339999999996"/>
    <n v="23581.257710000002"/>
    <n v="20974.773251999999"/>
    <n v="8.1975348396046144E-6"/>
    <n v="144.80762609345643"/>
    <n v="144.9"/>
    <m/>
    <n v="21684.199704587569"/>
    <n v="216.6"/>
    <m/>
    <n v="703.28458325439624"/>
    <m/>
    <m/>
    <n v="46.049720544902399"/>
    <m/>
    <m/>
    <n v="39.086739797587882"/>
    <n v="39.07"/>
    <n v="4.284565545913388E-4"/>
    <n v="42.506336463671779"/>
    <n v="42.53"/>
    <m/>
    <n v="-5.563963397183791E-4"/>
    <n v="120.25548634860674"/>
    <n v="120.41800000000001"/>
    <n v="-1.34957939339031E-3"/>
    <n v="53.480935958432838"/>
    <n v="3135"/>
    <n v="0.81230382925298172"/>
    <n v="11999.15"/>
    <n v="51.21828550706158"/>
    <m/>
    <m/>
    <n v="3248.7281983745497"/>
    <n v="1.8340764501995344"/>
    <m/>
    <m/>
    <n v="401.38807105445159"/>
    <n v="1984.9"/>
    <m/>
    <n v="-0.79777919741324421"/>
    <n v="36.408409389048416"/>
    <m/>
    <m/>
    <m/>
    <n v="37.408014929963564"/>
    <n v="37.44"/>
    <n v="-8.5430208430647969E-4"/>
    <n v="5642.0694543311556"/>
    <n v="3513.1812340744973"/>
    <n v="3792.1084307935248"/>
    <m/>
  </r>
  <r>
    <x v="3129"/>
    <n v="13.12"/>
    <n v="16.03"/>
    <n v="239.4092"/>
    <n v="212.9222"/>
    <n v="741.31449999999995"/>
    <n v="23544.619193999999"/>
    <n v="20942.012524999998"/>
    <n v="8.1975348396046144E-6"/>
    <n v="143.75300923347419"/>
    <n v="143.84"/>
    <m/>
    <n v="21368.25718665469"/>
    <n v="213.4"/>
    <m/>
    <n v="695.61191660202246"/>
    <m/>
    <m/>
    <n v="46.21583586285638"/>
    <m/>
    <m/>
    <n v="39.025058613230428"/>
    <n v="39.01"/>
    <n v="3.8601930864978762E-4"/>
    <n v="42.571501957664999"/>
    <n v="42.59"/>
    <m/>
    <n v="-4.3432830089229491E-4"/>
    <n v="119.38275241146974"/>
    <n v="119.54559999999999"/>
    <n v="-1.3622215165615126E-3"/>
    <n v="53.727615079467839"/>
    <n v="3136"/>
    <n v="0.81846537741734238"/>
    <n v="11966.48"/>
    <n v="51.074845499642301"/>
    <m/>
    <m/>
    <n v="3257.5734874359337"/>
    <n v="1.8388957432842303"/>
    <m/>
    <m/>
    <n v="395.54108686114995"/>
    <n v="1956.1"/>
    <m/>
    <n v="-0.79779096832413987"/>
    <n v="36.671275815733161"/>
    <m/>
    <m/>
    <m/>
    <n v="37.678768641379264"/>
    <n v="37.72"/>
    <n v="-1.0930901012919936E-3"/>
    <n v="5668.0933207588969"/>
    <n v="3525.8543450255006"/>
    <n v="3819.487215242802"/>
    <m/>
  </r>
  <r>
    <x v="3130"/>
    <n v="13.42"/>
    <n v="16.14"/>
    <n v="239.5402"/>
    <n v="213.03700000000001"/>
    <n v="740.19979999999998"/>
    <n v="23492.381830999999"/>
    <n v="20895.377773"/>
    <n v="8.1975348396046144E-6"/>
    <n v="143.82816092112196"/>
    <n v="143.91999999999999"/>
    <m/>
    <n v="21390.507531677547"/>
    <n v="213.70000000000002"/>
    <m/>
    <n v="696.16781438463863"/>
    <m/>
    <m/>
    <n v="46.202174350123869"/>
    <m/>
    <m/>
    <n v="38.937526053036997"/>
    <n v="38.92"/>
    <n v="4.5030968748704936E-4"/>
    <n v="42.665074060430243"/>
    <n v="42.68"/>
    <m/>
    <n v="-3.4971742197176248E-4"/>
    <n v="119.44826468551412"/>
    <n v="119.6144"/>
    <n v="-1.3889240299318484E-3"/>
    <n v="53.643371950089957"/>
    <n v="3137"/>
    <n v="0.83147459727385375"/>
    <n v="11933.87"/>
    <n v="50.931683649749253"/>
    <m/>
    <m/>
    <n v="3266.4507405149748"/>
    <n v="1.8437321481362268"/>
    <m/>
    <m/>
    <n v="395.95426637980768"/>
    <n v="1958.32"/>
    <m/>
    <n v="-0.7978092107623842"/>
    <n v="36.649796925053025"/>
    <m/>
    <m/>
    <m/>
    <n v="37.657369462687655"/>
    <n v="37.69"/>
    <n v="-8.6576113856040582E-4"/>
    <n v="5659.2059372738795"/>
    <n v="3524.8120939631062"/>
    <n v="3817.2500869584569"/>
    <m/>
  </r>
  <r>
    <x v="3131"/>
    <n v="13.48"/>
    <n v="16.309999999999999"/>
    <n v="239.18940000000001"/>
    <n v="212.72319999999999"/>
    <n v="741.54169999999999"/>
    <n v="23511.15481"/>
    <n v="20911.904171999999"/>
    <n v="8.7535237558444834E-6"/>
    <n v="143.61402664920885"/>
    <n v="143.71"/>
    <m/>
    <n v="21326.714370756185"/>
    <n v="213"/>
    <m/>
    <n v="694.62298792749471"/>
    <m/>
    <m/>
    <n v="46.234998463900979"/>
    <m/>
    <m/>
    <n v="38.967691194971557"/>
    <n v="38.96"/>
    <n v="1.9741260193928412E-4"/>
    <n v="42.630126152825149"/>
    <n v="42.65"/>
    <m/>
    <n v="-4.6597531476788578E-4"/>
    <n v="119.27346306178896"/>
    <n v="119.4384"/>
    <n v="-1.3809372715227752E-3"/>
    <n v="53.737161410957512"/>
    <n v="3138"/>
    <n v="0.82648681790312706"/>
    <n v="11908.78"/>
    <n v="50.820635392669416"/>
    <m/>
    <m/>
    <n v="3273.3181899743304"/>
    <n v="1.8474333032461494"/>
    <m/>
    <m/>
    <n v="394.77449431709982"/>
    <n v="1952.68"/>
    <m/>
    <n v="-0.79782939635931138"/>
    <n v="36.702071982437552"/>
    <m/>
    <m/>
    <m/>
    <n v="37.711752442961171"/>
    <n v="37.75"/>
    <n v="-1.0131803189094013E-3"/>
    <n v="5669.1004285129693"/>
    <n v="3527.3162798557091"/>
    <n v="3822.6947819933275"/>
    <m/>
  </r>
  <r>
    <x v="3132"/>
    <n v="11.98"/>
    <n v="15.65"/>
    <n v="231.92009999999999"/>
    <n v="206.25640000000001"/>
    <n v="768.48969999999997"/>
    <n v="23394.96876"/>
    <n v="20808.379894000002"/>
    <n v="8.7535237558444834E-6"/>
    <n v="139.24600036247961"/>
    <n v="139.33000000000001"/>
    <m/>
    <n v="20029.317051093658"/>
    <n v="200.10000000000002"/>
    <m/>
    <n v="662.94175054166863"/>
    <m/>
    <m/>
    <n v="46.936550372195406"/>
    <m/>
    <m/>
    <n v="38.774177461701505"/>
    <n v="38.76"/>
    <n v="3.6577558569428348E-4"/>
    <n v="42.839956856019839"/>
    <n v="42.86"/>
    <m/>
    <n v="-4.6764218339157004E-4"/>
    <n v="115.64865048026508"/>
    <n v="115.8168"/>
    <n v="-1.4518577592794735E-3"/>
    <n v="55.686411483937903"/>
    <n v="3139"/>
    <n v="0.7654952076677316"/>
    <n v="11851.92"/>
    <n v="50.574036500209786"/>
    <m/>
    <m/>
    <n v="3288.9470681870393"/>
    <n v="1.8560781481689943"/>
    <m/>
    <m/>
    <n v="370.75965591392116"/>
    <n v="1834.14"/>
    <m/>
    <n v="-0.79785640359300758"/>
    <n v="37.816056132608317"/>
    <m/>
    <m/>
    <m/>
    <n v="38.857095252099036"/>
    <n v="38.89"/>
    <n v="-8.4609791465584117E-4"/>
    <n v="5874.7401410296552"/>
    <n v="3580.8384070214065"/>
    <n v="3938.721512040579"/>
    <m/>
  </r>
  <r>
    <x v="3133"/>
    <n v="12.02"/>
    <n v="15.56"/>
    <n v="223.9769"/>
    <n v="199.1849"/>
    <n v="788.37699999999995"/>
    <n v="23039.066137999998"/>
    <n v="20491.097894999999"/>
    <n v="8.7535237558444834E-6"/>
    <n v="134.46374731096557"/>
    <n v="134.55000000000001"/>
    <m/>
    <n v="18653.186883364029"/>
    <n v="186.29999999999998"/>
    <m/>
    <n v="628.8241970527223"/>
    <m/>
    <m/>
    <n v="47.736189991745313"/>
    <m/>
    <m/>
    <n v="38.180590107291266"/>
    <n v="38.17"/>
    <n v="2.7744582895627978E-4"/>
    <n v="43.488260393138091"/>
    <n v="43.51"/>
    <m/>
    <n v="-4.996462160861137E-4"/>
    <n v="111.68792069401427"/>
    <n v="111.8408"/>
    <n v="-1.3669368064761489E-3"/>
    <n v="57.112777021199499"/>
    <n v="3140"/>
    <n v="0.77249357326478141"/>
    <n v="11626.25"/>
    <n v="49.595573401077885"/>
    <m/>
    <m/>
    <n v="3351.5712408846075"/>
    <n v="1.8907022721767111"/>
    <m/>
    <m/>
    <n v="345.2901215932626"/>
    <n v="1708.36"/>
    <m/>
    <n v="-0.79788210822469352"/>
    <n v="39.105293275458727"/>
    <m/>
    <m/>
    <m/>
    <n v="40.184772204565647"/>
    <n v="40.22"/>
    <n v="-8.7587755928275612E-4"/>
    <n v="6025.2171901738438"/>
    <n v="3641.8437480350603"/>
    <n v="4073.0016720567369"/>
    <m/>
  </r>
  <r>
    <x v="3134"/>
    <n v="11.94"/>
    <n v="15.49"/>
    <n v="222.15430000000001"/>
    <n v="197.56229999999999"/>
    <n v="798.89859999999999"/>
    <n v="23010.668751000001"/>
    <n v="20465.661702000001"/>
    <n v="8.7535237558444834E-6"/>
    <n v="133.3663037608539"/>
    <n v="133.44999999999999"/>
    <m/>
    <n v="18348.612840246271"/>
    <n v="183.29999999999998"/>
    <m/>
    <n v="621.13444955413433"/>
    <m/>
    <m/>
    <n v="47.929376753921993"/>
    <m/>
    <m/>
    <n v="38.132599818505689"/>
    <n v="38.119999999999997"/>
    <n v="3.3053039102015624E-4"/>
    <n v="43.541014311195113"/>
    <n v="43.56"/>
    <m/>
    <n v="-4.3585144180191548E-4"/>
    <n v="110.77915082825679"/>
    <n v="110.92959999999999"/>
    <n v="-1.3562581289683351E-3"/>
    <n v="57.871272189742761"/>
    <n v="3141"/>
    <n v="0.77081988379599742"/>
    <n v="11593.88"/>
    <n v="49.453626825736855"/>
    <m/>
    <m/>
    <n v="3360.9027416752701"/>
    <n v="1.8957866698882564"/>
    <m/>
    <m/>
    <n v="339.65307069955236"/>
    <n v="1680.6"/>
    <m/>
    <n v="-0.79789773253626539"/>
    <n v="39.422016629736305"/>
    <m/>
    <m/>
    <m/>
    <n v="40.510981619539152"/>
    <n v="40.549999999999997"/>
    <n v="-9.6222886463248614E-4"/>
    <n v="6105.2360295042154"/>
    <n v="3656.5821677153472"/>
    <n v="4105.9899108218842"/>
    <m/>
  </r>
  <r>
    <x v="3135"/>
    <n v="12.51"/>
    <n v="15.81"/>
    <n v="224.405"/>
    <n v="199.56209999999999"/>
    <n v="797.14760000000001"/>
    <n v="23192.294633000001"/>
    <n v="20627.020401000002"/>
    <n v="8.6145238606949448E-6"/>
    <n v="134.71418578270584"/>
    <n v="134.80000000000001"/>
    <m/>
    <n v="18719.390992814697"/>
    <n v="187"/>
    <m/>
    <n v="630.55943825013514"/>
    <m/>
    <m/>
    <n v="47.685555990165959"/>
    <m/>
    <m/>
    <n v="38.432647711712818"/>
    <n v="38.42"/>
    <n v="3.2919603625236604E-4"/>
    <n v="43.196495567510283"/>
    <n v="43.22"/>
    <m/>
    <n v="-5.4383231119192743E-4"/>
    <n v="111.90157212941652"/>
    <n v="112.0592"/>
    <n v="-1.4066481875961712E-3"/>
    <n v="57.740714023066516"/>
    <n v="3142"/>
    <n v="0.79127134724857684"/>
    <n v="11690.78"/>
    <n v="49.863059483772304"/>
    <m/>
    <m/>
    <n v="3332.8127945938495"/>
    <n v="1.8797637463497696"/>
    <m/>
    <m/>
    <n v="346.51758571920215"/>
    <n v="1714.77"/>
    <m/>
    <n v="-0.79792182874717765"/>
    <n v="39.021154623298855"/>
    <m/>
    <m/>
    <m/>
    <n v="40.09978204748294"/>
    <n v="40.14"/>
    <n v="-1.0019420158710046E-3"/>
    <n v="6091.4625561904713"/>
    <n v="3637.980827217089"/>
    <n v="4064.2382325776407"/>
    <m/>
  </r>
  <r>
    <x v="3136"/>
    <n v="17.5"/>
    <n v="18.829999999999998"/>
    <n v="259.14069999999998"/>
    <n v="230.45070000000001"/>
    <n v="674.46860000000004"/>
    <n v="24437.155396999999"/>
    <n v="21734.010791000001"/>
    <n v="8.6145238606949448E-6"/>
    <n v="155.56283137750597"/>
    <n v="155.66"/>
    <m/>
    <n v="24513.339614164488"/>
    <n v="244.89999999999998"/>
    <m/>
    <n v="776.95076507084821"/>
    <m/>
    <m/>
    <n v="43.993980552387647"/>
    <m/>
    <m/>
    <n v="40.494556431158486"/>
    <n v="40.479999999999997"/>
    <n v="3.5959563138554529E-4"/>
    <n v="40.877109270343141"/>
    <n v="40.9"/>
    <m/>
    <n v="-5.596755417324184E-4"/>
    <n v="129.22314862670106"/>
    <n v="129.39400000000001"/>
    <n v="-1.3203964117265432E-3"/>
    <n v="48.851418705258176"/>
    <n v="3143"/>
    <n v="0.92936802973977706"/>
    <n v="12499.36"/>
    <n v="53.307620703554733"/>
    <m/>
    <m/>
    <n v="3102.3024463148895"/>
    <n v="1.7495860778433174"/>
    <m/>
    <m/>
    <n v="453.77159083135729"/>
    <n v="2245.5300000000002"/>
    <m/>
    <n v="-0.79792227633059576"/>
    <n v="32.979850247850962"/>
    <m/>
    <m/>
    <m/>
    <n v="33.892100188321777"/>
    <n v="33.92"/>
    <n v="-8.2251803296651271E-4"/>
    <n v="5153.6700384582318"/>
    <n v="3356.3466848442363"/>
    <n v="3435.0077432606085"/>
    <m/>
  </r>
  <r>
    <x v="3137"/>
    <n v="15.16"/>
    <n v="17.27"/>
    <n v="244.1875"/>
    <n v="217.14699999999999"/>
    <n v="716.14570000000003"/>
    <n v="23882.730275000002"/>
    <n v="21240.352364999999"/>
    <n v="8.6145238606949448E-6"/>
    <n v="146.57566417138645"/>
    <n v="146.66999999999999"/>
    <m/>
    <n v="21680.695867687467"/>
    <n v="216.6"/>
    <m/>
    <n v="709.65140561657563"/>
    <m/>
    <m/>
    <n v="45.260311697221098"/>
    <m/>
    <m/>
    <n v="39.572929391071234"/>
    <n v="39.56"/>
    <n v="3.2682990574395276E-4"/>
    <n v="41.802018886631608"/>
    <n v="41.82"/>
    <m/>
    <n v="-4.2996445165932595E-4"/>
    <n v="121.76672181996918"/>
    <n v="121.9308"/>
    <n v="-1.3456663946338487E-3"/>
    <n v="51.860051831166864"/>
    <n v="3144"/>
    <n v="0.87782281412854668"/>
    <n v="12109.07"/>
    <n v="51.631004702402322"/>
    <m/>
    <m/>
    <n v="3199.1712157376628"/>
    <n v="1.8037035100570613"/>
    <m/>
    <m/>
    <n v="401.33940855281452"/>
    <n v="1986.51"/>
    <m/>
    <n v="-0.79796758709857263"/>
    <n v="34.878871734066834"/>
    <m/>
    <m/>
    <m/>
    <n v="35.845607753265902"/>
    <n v="35.880000000000003"/>
    <n v="-9.5853530474077075E-4"/>
    <n v="5471.0713096733007"/>
    <n v="3452.9564093226932"/>
    <n v="3632.7998333018563"/>
    <m/>
  </r>
  <r>
    <x v="3138"/>
    <n v="17.850000000000001"/>
    <n v="19.05"/>
    <n v="268.7561"/>
    <n v="238.9931"/>
    <n v="619.33669999999995"/>
    <n v="24364.908286999998"/>
    <n v="21668.999374999999"/>
    <n v="8.6145238606949448E-6"/>
    <n v="161.3192457166534"/>
    <n v="161.41999999999999"/>
    <m/>
    <n v="26042.12094710147"/>
    <n v="260.2"/>
    <m/>
    <n v="816.73542109837501"/>
    <m/>
    <m/>
    <n v="42.982483400397022"/>
    <m/>
    <m/>
    <n v="40.370898710226491"/>
    <n v="40.36"/>
    <n v="2.7003741889219945E-4"/>
    <n v="40.957259217321386"/>
    <n v="40.98"/>
    <m/>
    <n v="-5.5492393066403078E-4"/>
    <n v="134.01836258006452"/>
    <n v="134.16839999999999"/>
    <n v="-1.1182768814077537E-3"/>
    <n v="44.846691724960557"/>
    <n v="3145"/>
    <n v="0.93700787401574803"/>
    <n v="12446.44"/>
    <n v="53.065348934157292"/>
    <m/>
    <m/>
    <n v="3110.0393176601538"/>
    <n v="1.7532844281051694"/>
    <m/>
    <m/>
    <n v="482.076761422446"/>
    <n v="2385.77"/>
    <m/>
    <n v="-0.79793661525526516"/>
    <n v="31.368417593772701"/>
    <m/>
    <m/>
    <m/>
    <n v="32.238441394722884"/>
    <n v="32.270000000000003"/>
    <n v="-9.7795492027019648E-4"/>
    <n v="4731.1840186541922"/>
    <n v="3279.1785116035708"/>
    <n v="3267.169393392343"/>
    <m/>
  </r>
  <r>
    <x v="3139"/>
    <n v="18.14"/>
    <n v="19.350000000000001"/>
    <n v="277.02929999999998"/>
    <n v="246.34800000000001"/>
    <n v="621.61739999999998"/>
    <n v="24814.787853000002"/>
    <n v="22068.914358000002"/>
    <n v="8.6145238606949448E-6"/>
    <n v="166.28113003647883"/>
    <n v="166.38"/>
    <m/>
    <n v="27643.977384249403"/>
    <n v="276.2"/>
    <m/>
    <n v="854.42919927129424"/>
    <m/>
    <m/>
    <n v="42.319999059152202"/>
    <m/>
    <m/>
    <n v="41.115314196630393"/>
    <n v="41.1"/>
    <n v="3.7260819052042926E-4"/>
    <n v="40.20022670930841"/>
    <n v="40.22"/>
    <m/>
    <n v="-4.9162831157600895E-4"/>
    <n v="138.14403917333772"/>
    <n v="138.304"/>
    <n v="-1.1565885777872209E-3"/>
    <n v="45.00894110904099"/>
    <n v="3146"/>
    <n v="0.93746770025839787"/>
    <n v="12722.52"/>
    <n v="54.238179582671691"/>
    <m/>
    <m/>
    <n v="3041.0541576610203"/>
    <n v="1.7142315342557222"/>
    <m/>
    <m/>
    <n v="511.73088641070837"/>
    <n v="2532.34"/>
    <m/>
    <n v="-0.79792172993724841"/>
    <n v="30.401653294869188"/>
    <m/>
    <m/>
    <m/>
    <n v="31.245432043210045"/>
    <n v="31.27"/>
    <n v="-7.8567178733468523E-4"/>
    <n v="4748.3008150882661"/>
    <n v="3228.6368898957894"/>
    <n v="3166.4763087456695"/>
    <m/>
  </r>
  <r>
    <x v="3140"/>
    <n v="16.3"/>
    <n v="18.190000000000001"/>
    <n v="265.85219999999998"/>
    <n v="236.4067"/>
    <n v="646.52689999999996"/>
    <n v="24420.904048"/>
    <n v="21718.425543000001"/>
    <n v="9.5875604573247841E-6"/>
    <n v="159.56841508814369"/>
    <n v="159.66999999999999"/>
    <m/>
    <n v="25411.943321392286"/>
    <n v="253.9"/>
    <m/>
    <n v="802.70114915561032"/>
    <m/>
    <m/>
    <n v="43.172780819104126"/>
    <m/>
    <m/>
    <n v="40.46170638120217"/>
    <n v="40.450000000000003"/>
    <n v="2.8940373800168118E-4"/>
    <n v="40.837550143765313"/>
    <n v="40.86"/>
    <m/>
    <n v="-5.4943358381509544E-4"/>
    <n v="132.57054892361762"/>
    <n v="132.71559999999999"/>
    <n v="-1.092946694905339E-3"/>
    <n v="46.809528881635941"/>
    <n v="3147"/>
    <n v="0.89609675645959319"/>
    <n v="12492.85"/>
    <n v="53.254900297318201"/>
    <m/>
    <m/>
    <n v="3095.9520008862619"/>
    <n v="1.7450118221823818"/>
    <m/>
    <m/>
    <n v="470.41353926702908"/>
    <n v="2327.92"/>
    <m/>
    <n v="-0.79792538434867644"/>
    <n v="31.627029829702003"/>
    <m/>
    <m/>
    <m/>
    <n v="32.505409863479962"/>
    <n v="32.54"/>
    <n v="-1.063003580824784E-3"/>
    <n v="4938.2571254919603"/>
    <n v="3293.6965002554825"/>
    <n v="3294.1050837075823"/>
    <m/>
  </r>
  <r>
    <x v="3141"/>
    <n v="15.37"/>
    <n v="17.88"/>
    <n v="254.91919999999999"/>
    <n v="226.6824"/>
    <n v="656.14400000000001"/>
    <n v="24085.851182999999"/>
    <n v="21420.242241"/>
    <n v="9.5875604573247841E-6"/>
    <n v="153.00253625177839"/>
    <n v="153.1"/>
    <m/>
    <n v="23320.534346465676"/>
    <n v="233"/>
    <m/>
    <n v="753.16673427922512"/>
    <m/>
    <m/>
    <n v="44.059563759081307"/>
    <m/>
    <m/>
    <n v="39.905601917083196"/>
    <n v="39.89"/>
    <n v="3.9112351675085755E-4"/>
    <n v="41.397095364747109"/>
    <n v="41.42"/>
    <m/>
    <n v="-5.5298491677668871E-4"/>
    <n v="127.11864073027729"/>
    <n v="127.262"/>
    <n v="-1.1264892090545597E-3"/>
    <n v="47.502762924825845"/>
    <n v="3148"/>
    <n v="0.85961968680089484"/>
    <n v="12274.84"/>
    <n v="52.321474955472723"/>
    <m/>
    <m/>
    <n v="3149.9787838631814"/>
    <n v="1.7752953385873298"/>
    <m/>
    <m/>
    <n v="431.69922176708604"/>
    <n v="2136.54"/>
    <m/>
    <n v="-0.79794470416323304"/>
    <n v="32.926435326362515"/>
    <m/>
    <m/>
    <m/>
    <n v="33.841552836878421"/>
    <n v="33.869999999999997"/>
    <n v="-8.3989262242623042E-4"/>
    <n v="5011.3911226760074"/>
    <n v="3361.3500961201403"/>
    <n v="3429.444325975825"/>
    <m/>
  </r>
  <r>
    <x v="3142"/>
    <n v="15.53"/>
    <n v="17.78"/>
    <n v="249.12739999999999"/>
    <n v="221.5256"/>
    <n v="673.84230000000002"/>
    <n v="23846.618494999999"/>
    <n v="21206.869600999999"/>
    <n v="9.5875604573247841E-6"/>
    <n v="149.51535947103011"/>
    <n v="149.61000000000001"/>
    <m/>
    <n v="22257.117820219784"/>
    <n v="222.3"/>
    <m/>
    <n v="727.44511193913081"/>
    <m/>
    <m/>
    <n v="44.55724016134922"/>
    <m/>
    <m/>
    <n v="39.506349516417401"/>
    <n v="39.49"/>
    <n v="4.1401662237028347E-4"/>
    <n v="41.806026182174691"/>
    <n v="41.83"/>
    <m/>
    <n v="-5.7312497789407946E-4"/>
    <n v="124.23039128698444"/>
    <n v="124.3596"/>
    <n v="-1.0389926713785247E-3"/>
    <n v="48.774642139123237"/>
    <n v="3149"/>
    <n v="0.87345331833520801"/>
    <n v="12145.72"/>
    <n v="51.75897502049115"/>
    <m/>
    <m/>
    <n v="3183.1136565435927"/>
    <n v="1.7934596816507067"/>
    <m/>
    <m/>
    <n v="412.01610670094993"/>
    <n v="2038.98"/>
    <m/>
    <n v="-0.79793028538732602"/>
    <n v="33.670773984311303"/>
    <m/>
    <m/>
    <m/>
    <n v="34.608569783647582"/>
    <n v="34.64"/>
    <n v="-9.0733880924998012E-4"/>
    <n v="5145.570353760585"/>
    <n v="3399.318348183353"/>
    <n v="3506.9707257152809"/>
    <m/>
  </r>
  <r>
    <x v="3143"/>
    <n v="15.92"/>
    <n v="17.989999999999998"/>
    <n v="253.4487"/>
    <n v="225.36600000000001"/>
    <n v="680.35829999999999"/>
    <n v="24008.276534000001"/>
    <n v="21350.429260000001"/>
    <n v="9.5875604573247841E-6"/>
    <n v="152.10510560353868"/>
    <n v="152.19999999999999"/>
    <m/>
    <n v="23028.002840602097"/>
    <n v="230"/>
    <m/>
    <n v="746.35459633598839"/>
    <m/>
    <m/>
    <n v="44.169865108919318"/>
    <m/>
    <m/>
    <n v="39.773196226241943"/>
    <n v="39.76"/>
    <n v="3.3189703827818384E-4"/>
    <n v="41.521883091960341"/>
    <n v="41.54"/>
    <m/>
    <n v="-4.3613163311650993E-4"/>
    <n v="126.38527930904519"/>
    <n v="126.5236"/>
    <n v="-1.0932402409891129E-3"/>
    <n v="49.243118293102803"/>
    <n v="3150"/>
    <n v="0.88493607559755427"/>
    <n v="12258.01"/>
    <n v="52.23341993762098"/>
    <m/>
    <m/>
    <n v="3153.6850320986618"/>
    <n v="1.7767102923267617"/>
    <m/>
    <m/>
    <n v="426.28728314268676"/>
    <n v="2109.7800000000002"/>
    <m/>
    <n v="-0.79794704512191472"/>
    <n v="33.085511511721045"/>
    <m/>
    <m/>
    <m/>
    <n v="34.007658795014386"/>
    <n v="34.04"/>
    <n v="-9.5009415351388071E-4"/>
    <n v="5194.9931050846262"/>
    <n v="3369.7651012007059"/>
    <n v="3446.0128647765891"/>
    <m/>
  </r>
  <r>
    <x v="3144"/>
    <n v="13.3"/>
    <n v="16.66"/>
    <n v="233.8152"/>
    <n v="207.9058"/>
    <n v="728.55709999999999"/>
    <n v="23489.840166999998"/>
    <n v="20889.181930999999"/>
    <n v="9.5875604573247841E-6"/>
    <n v="140.31880415596299"/>
    <n v="140.41"/>
    <m/>
    <n v="19459.126986689385"/>
    <n v="194.4"/>
    <m/>
    <n v="659.61269094641341"/>
    <m/>
    <m/>
    <n v="45.879698075195265"/>
    <m/>
    <m/>
    <n v="38.913382234203674"/>
    <n v="38.9"/>
    <n v="3.4401630343627865E-4"/>
    <n v="42.417745345732442"/>
    <n v="42.44"/>
    <m/>
    <n v="-5.2437922402348569E-4"/>
    <n v="116.59471511605457"/>
    <n v="116.7388"/>
    <n v="-1.2342501717117482E-3"/>
    <n v="52.728266277722518"/>
    <n v="3151"/>
    <n v="0.79831932773109249"/>
    <n v="11907.78"/>
    <n v="50.737069669963653"/>
    <m/>
    <m/>
    <n v="3243.7906127591368"/>
    <n v="1.8273003747004148"/>
    <m/>
    <m/>
    <n v="360.22204592875505"/>
    <n v="1783.13"/>
    <m/>
    <n v="-0.79798329570544213"/>
    <n v="35.647146631673685"/>
    <m/>
    <m/>
    <m/>
    <n v="36.64139354934715"/>
    <n v="36.68"/>
    <n v="-1.0525204649086684E-3"/>
    <n v="5562.6651855270811"/>
    <n v="3500.2100424390637"/>
    <n v="3712.8193058706934"/>
    <m/>
  </r>
  <r>
    <x v="3145"/>
    <n v="12.02"/>
    <n v="15.94"/>
    <n v="223.06440000000001"/>
    <n v="198.3443"/>
    <n v="752.41719999999998"/>
    <n v="23031.688146"/>
    <n v="20481.553555999999"/>
    <n v="7.7805618148296674E-6"/>
    <n v="133.8636951281249"/>
    <n v="133.94999999999999"/>
    <m/>
    <n v="17668.631639201769"/>
    <n v="176.5"/>
    <m/>
    <n v="614.10383830027422"/>
    <m/>
    <m/>
    <n v="46.933470463308076"/>
    <m/>
    <m/>
    <n v="38.153475051673183"/>
    <n v="38.14"/>
    <n v="3.5330497307772823E-4"/>
    <n v="43.244215874278048"/>
    <n v="43.26"/>
    <m/>
    <n v="-3.648665215429947E-4"/>
    <n v="111.23363998778026"/>
    <n v="111.3788"/>
    <n v="-1.3033001991378246E-3"/>
    <n v="54.451600488637013"/>
    <n v="3152"/>
    <n v="0.75407779171894607"/>
    <n v="11624.19"/>
    <n v="49.524872543806644"/>
    <m/>
    <m/>
    <n v="3321.0431803974679"/>
    <n v="1.8706411441608508"/>
    <m/>
    <m/>
    <n v="327.07810373608299"/>
    <n v="1619.18"/>
    <m/>
    <n v="-0.79799768788146896"/>
    <n v="37.284807227632491"/>
    <m/>
    <m/>
    <m/>
    <n v="38.325465676723951"/>
    <n v="38.36"/>
    <n v="-9.0026911564256018E-4"/>
    <n v="5744.4714897129634"/>
    <n v="3580.6034375584527"/>
    <n v="3883.3894202185547"/>
    <m/>
  </r>
  <r>
    <x v="3146"/>
    <n v="12.29"/>
    <n v="16.05"/>
    <n v="226.59649999999999"/>
    <n v="201.48349999999999"/>
    <n v="746.88120000000004"/>
    <n v="23125.443533000001"/>
    <n v="20564.76872"/>
    <n v="7.7805618148296674E-6"/>
    <n v="135.98003610362119"/>
    <n v="136.07"/>
    <m/>
    <n v="18227.233175620502"/>
    <n v="182.10000000000002"/>
    <m/>
    <n v="628.67696413101794"/>
    <m/>
    <m/>
    <n v="46.560849991882925"/>
    <m/>
    <m/>
    <n v="38.307852785035493"/>
    <n v="38.299999999999997"/>
    <n v="2.0503355184064986E-4"/>
    <n v="43.06725970806793"/>
    <n v="43.09"/>
    <m/>
    <n v="-5.2773942752548653E-4"/>
    <n v="112.99522098494165"/>
    <n v="113.1408"/>
    <n v="-1.2867066085651135E-3"/>
    <n v="54.047486298482873"/>
    <n v="3153"/>
    <n v="0.76573208722741426"/>
    <n v="11670.95"/>
    <n v="49.720211002041957"/>
    <m/>
    <m/>
    <n v="3307.6837997339221"/>
    <n v="1.8629396040626973"/>
    <m/>
    <m/>
    <n v="337.42007876586695"/>
    <n v="1670.24"/>
    <m/>
    <n v="-0.79798108130216794"/>
    <n v="36.692990619917076"/>
    <m/>
    <m/>
    <m/>
    <n v="37.71778600293667"/>
    <n v="37.75"/>
    <n v="-8.5335091558491616E-4"/>
    <n v="5701.8387218402668"/>
    <n v="3552.1758329573277"/>
    <n v="3821.7489150369051"/>
    <m/>
  </r>
  <r>
    <x v="3147"/>
    <n v="14.5"/>
    <n v="17.28"/>
    <n v="235.78039999999999"/>
    <n v="209.64490000000001"/>
    <n v="707.43370000000004"/>
    <n v="23256.750721"/>
    <n v="20681.056274999999"/>
    <n v="7.7805618148296674E-6"/>
    <n v="141.48092334323661"/>
    <n v="141.57"/>
    <m/>
    <n v="19701.665408995337"/>
    <n v="196.8"/>
    <m/>
    <n v="666.85607568855801"/>
    <m/>
    <m/>
    <n v="45.614278613999161"/>
    <m/>
    <m/>
    <n v="38.522548208305253"/>
    <n v="38.51"/>
    <n v="3.2584285394055001E-4"/>
    <n v="42.819975377677487"/>
    <n v="42.84"/>
    <m/>
    <n v="-4.674281587888629E-4"/>
    <n v="117.57564897917841"/>
    <n v="117.71680000000001"/>
    <n v="-1.1990728665882688E-3"/>
    <n v="51.183010851412043"/>
    <n v="3154"/>
    <n v="0.83912037037037035"/>
    <n v="11762.29"/>
    <n v="50.097597749288234"/>
    <m/>
    <m/>
    <n v="3281.7969749023791"/>
    <n v="1.8478341433638381"/>
    <m/>
    <m/>
    <n v="364.7186463941905"/>
    <n v="1805.41"/>
    <m/>
    <n v="-0.79798569499770666"/>
    <n v="35.201765366830756"/>
    <m/>
    <m/>
    <m/>
    <n v="36.186798121116887"/>
    <n v="36.22"/>
    <n v="-9.1667252576232983E-4"/>
    <n v="5399.6456294239106"/>
    <n v="3479.9609147744764"/>
    <n v="3666.4307358213691"/>
    <m/>
  </r>
  <r>
    <x v="3148"/>
    <n v="13.1"/>
    <n v="16.45"/>
    <n v="225.7764"/>
    <n v="200.7482"/>
    <n v="743.31799999999998"/>
    <n v="22835.743294"/>
    <n v="20306.514678"/>
    <n v="7.7805618148296674E-6"/>
    <n v="135.47468176191413"/>
    <n v="135.56"/>
    <m/>
    <n v="18028.83162305614"/>
    <n v="180.10000000000002"/>
    <m/>
    <n v="624.40103426239773"/>
    <m/>
    <m/>
    <n v="46.580932705183258"/>
    <m/>
    <m/>
    <n v="37.824267992907039"/>
    <n v="37.81"/>
    <n v="3.7736029904889001E-4"/>
    <n v="43.594187770334628"/>
    <n v="43.61"/>
    <m/>
    <n v="-3.6258265685329416E-4"/>
    <n v="112.5871711045525"/>
    <n v="112.7216"/>
    <n v="-1.192574408520608E-3"/>
    <n v="53.775786721980261"/>
    <n v="3155"/>
    <n v="0.79635258358662619"/>
    <n v="11498.7"/>
    <n v="48.971098946487878"/>
    <m/>
    <m/>
    <n v="3355.3412307075423"/>
    <n v="1.8890645580169887"/>
    <m/>
    <m/>
    <n v="333.75227078852595"/>
    <n v="1652.16"/>
    <m/>
    <n v="-0.79799034549406478"/>
    <n v="36.693913468190985"/>
    <m/>
    <m/>
    <m/>
    <n v="37.721355453480804"/>
    <n v="37.76"/>
    <n v="-1.0234254904447626E-3"/>
    <n v="5673.1752765607835"/>
    <n v="3553.7079641116788"/>
    <n v="3821.8450340593668"/>
    <m/>
  </r>
  <r>
    <x v="3149"/>
    <n v="12.39"/>
    <n v="16.010000000000002"/>
    <n v="222.0419"/>
    <n v="197.42609999999999"/>
    <n v="750.96889999999996"/>
    <n v="22694.530857000002"/>
    <n v="20180.784574000001"/>
    <n v="7.7805618148296674E-6"/>
    <n v="133.23058679752981"/>
    <n v="133.31"/>
    <m/>
    <n v="17431.475679719861"/>
    <n v="174.1"/>
    <m/>
    <n v="608.89575880313976"/>
    <m/>
    <m/>
    <n v="46.96513471174827"/>
    <m/>
    <m/>
    <n v="37.589452425957894"/>
    <n v="37.58"/>
    <n v="2.5152809893280725E-4"/>
    <n v="43.862825077352021"/>
    <n v="43.88"/>
    <m/>
    <n v="-3.9140662370062973E-4"/>
    <n v="110.72507371431682"/>
    <n v="110.8648"/>
    <n v="-1.2603304717383468E-3"/>
    <n v="54.325797759681222"/>
    <n v="3156"/>
    <n v="0.77389131792629606"/>
    <n v="11408.14"/>
    <n v="48.581624933554245"/>
    <m/>
    <m/>
    <n v="3381.7668007157067"/>
    <n v="1.9037617292777922"/>
    <m/>
    <m/>
    <n v="322.69513590930569"/>
    <n v="1597.62"/>
    <m/>
    <n v="-0.79801508749933925"/>
    <n v="37.299408747073564"/>
    <m/>
    <m/>
    <m/>
    <n v="38.344470852607472"/>
    <n v="38.380000000000003"/>
    <n v="-9.257203593676655E-4"/>
    <n v="5731.1997000258007"/>
    <n v="3583.0191361141624"/>
    <n v="3884.910237686388"/>
    <m/>
  </r>
  <r>
    <x v="3150"/>
    <n v="14.02"/>
    <n v="16.87"/>
    <n v="230.2595"/>
    <n v="204.7312"/>
    <n v="705.27149999999995"/>
    <n v="22865.156728000002"/>
    <n v="20332.354154000001"/>
    <n v="5.8348991682777296E-6"/>
    <n v="138.15797951356356"/>
    <n v="138.24"/>
    <m/>
    <n v="18720.726838271436"/>
    <n v="187"/>
    <m/>
    <n v="642.6848571834222"/>
    <m/>
    <m/>
    <n v="46.095040191592169"/>
    <m/>
    <m/>
    <n v="37.871140366751284"/>
    <n v="37.86"/>
    <n v="2.9425163104290775E-4"/>
    <n v="43.532033296722545"/>
    <n v="43.55"/>
    <m/>
    <n v="-4.1255346216884092E-4"/>
    <n v="114.82318996533751"/>
    <n v="114.97239999999999"/>
    <n v="-1.2977900318901225E-3"/>
    <n v="51.016719939745371"/>
    <n v="3157"/>
    <n v="0.8310610551274451"/>
    <n v="11523.63"/>
    <n v="49.069607951758933"/>
    <m/>
    <m/>
    <n v="3347.5315750071641"/>
    <n v="1.8843104091216596"/>
    <m/>
    <m/>
    <n v="346.56398967538433"/>
    <n v="1715.91"/>
    <m/>
    <n v="-0.7980290401737945"/>
    <n v="35.917594512464866"/>
    <m/>
    <m/>
    <m/>
    <n v="36.924582061458651"/>
    <n v="36.96"/>
    <n v="-9.5827755793698177E-4"/>
    <n v="5382.1024646225951"/>
    <n v="3516.6387172123191"/>
    <n v="3740.9877347048014"/>
    <m/>
  </r>
  <r>
    <x v="3151"/>
    <n v="13.29"/>
    <n v="16.37"/>
    <n v="228.5138"/>
    <n v="203.17779999999999"/>
    <n v="737.79880000000003"/>
    <n v="22754.421579000002"/>
    <n v="20233.766640999998"/>
    <n v="5.8348991682777296E-6"/>
    <n v="137.10719898819571"/>
    <n v="137.19999999999999"/>
    <m/>
    <n v="18435.913577887779"/>
    <n v="184.20000000000002"/>
    <m/>
    <n v="635.3641980491077"/>
    <m/>
    <m/>
    <n v="46.268709192300307"/>
    <m/>
    <m/>
    <n v="37.686812806186929"/>
    <n v="37.68"/>
    <n v="1.8080695825184456E-4"/>
    <n v="43.741748748049844"/>
    <n v="43.76"/>
    <m/>
    <n v="-4.1707614145691796E-4"/>
    <n v="113.95306056866443"/>
    <n v="114.1168"/>
    <n v="-1.4348407187685375E-3"/>
    <n v="53.366187843131577"/>
    <n v="3158"/>
    <n v="0.81185094685400117"/>
    <n v="11447.59"/>
    <n v="48.74201031100727"/>
    <m/>
    <m/>
    <n v="3369.6206477180672"/>
    <n v="1.8965644474545578"/>
    <m/>
    <m/>
    <n v="341.293372786524"/>
    <n v="1690.06"/>
    <m/>
    <n v="-0.79805842822945694"/>
    <n v="36.188434047997632"/>
    <m/>
    <m/>
    <m/>
    <n v="37.203588712110736"/>
    <n v="37.24"/>
    <n v="-9.7774672097916682E-4"/>
    <n v="5629.9638913921208"/>
    <n v="3529.8881065030387"/>
    <n v="3769.1969562368727"/>
    <m/>
  </r>
  <r>
    <x v="3152"/>
    <n v="13.57"/>
    <n v="16.399999999999999"/>
    <n v="225.00110000000001"/>
    <n v="200.05099999999999"/>
    <n v="735.76890000000003"/>
    <n v="22578.842873000001"/>
    <n v="20077.283738999999"/>
    <n v="5.8348991682777296E-6"/>
    <n v="134.98972053335163"/>
    <n v="135.07"/>
    <m/>
    <n v="17866.365062793055"/>
    <n v="178.5"/>
    <m/>
    <n v="620.67945885071504"/>
    <m/>
    <m/>
    <n v="46.621094334426431"/>
    <m/>
    <m/>
    <n v="37.393276624484855"/>
    <n v="37.380000000000003"/>
    <n v="3.5517989526079319E-4"/>
    <n v="44.07591718089158"/>
    <n v="44.1"/>
    <m/>
    <n v="-5.460956713927434E-4"/>
    <n v="112.20261029326011"/>
    <n v="112.3592"/>
    <n v="-1.3936527381815944E-3"/>
    <n v="53.20908317843265"/>
    <n v="3159"/>
    <n v="0.82743902439024397"/>
    <n v="11344.35"/>
    <n v="48.291117080428606"/>
    <m/>
    <m/>
    <n v="3400.0095449156793"/>
    <n v="1.913124434639621"/>
    <m/>
    <m/>
    <n v="330.7552797805489"/>
    <n v="1638.07"/>
    <m/>
    <n v="-0.79808232872798546"/>
    <n v="36.740221063827278"/>
    <m/>
    <m/>
    <m/>
    <n v="37.772602241747862"/>
    <n v="37.81"/>
    <n v="-9.8909701804128503E-4"/>
    <n v="5613.3898465676302"/>
    <n v="3556.7719367160157"/>
    <n v="3826.6681896645932"/>
    <m/>
  </r>
  <r>
    <x v="3153"/>
    <n v="13.63"/>
    <n v="16.47"/>
    <n v="222.90090000000001"/>
    <n v="198.1825"/>
    <n v="736.18020000000001"/>
    <n v="22298.053585000001"/>
    <n v="19827.486559000001"/>
    <n v="5.8348991682777296E-6"/>
    <n v="133.72644183781708"/>
    <n v="133.81"/>
    <m/>
    <n v="17531.926868005175"/>
    <n v="175.10000000000002"/>
    <m/>
    <n v="611.97776118455147"/>
    <m/>
    <m/>
    <n v="46.837598509389977"/>
    <m/>
    <m/>
    <n v="36.927355384584871"/>
    <n v="36.92"/>
    <n v="1.9922493458479629E-4"/>
    <n v="44.622910008068068"/>
    <n v="44.64"/>
    <m/>
    <n v="-3.8284032105584398E-4"/>
    <n v="111.15569050919986"/>
    <n v="111.31440000000001"/>
    <n v="-1.4257768159389173E-3"/>
    <n v="53.235399725561464"/>
    <n v="3160"/>
    <n v="0.82756527018822112"/>
    <n v="11212.47"/>
    <n v="47.725997781828859"/>
    <m/>
    <m/>
    <n v="3439.5352346893096"/>
    <n v="1.9351813698992391"/>
    <m/>
    <m/>
    <n v="324.56575512757371"/>
    <n v="1607.51"/>
    <m/>
    <n v="-0.79809409886870153"/>
    <n v="37.081651902743381"/>
    <m/>
    <m/>
    <m/>
    <n v="38.124215154288294"/>
    <n v="38.159999999999997"/>
    <n v="-9.3775801131301684E-4"/>
    <n v="5616.1661589869627"/>
    <n v="3573.2892661499495"/>
    <n v="3862.2298300799011"/>
    <m/>
  </r>
  <r>
    <x v="3154"/>
    <n v="12.99"/>
    <n v="16.22"/>
    <n v="221.85570000000001"/>
    <n v="197.25210000000001"/>
    <n v="743.24789999999996"/>
    <n v="22475.700261999998"/>
    <n v="19985.334749000001"/>
    <n v="5.8348991682777296E-6"/>
    <n v="133.09614250808707"/>
    <n v="133.18"/>
    <m/>
    <n v="17366.630138853012"/>
    <n v="173.5"/>
    <m/>
    <n v="607.662390432243"/>
    <m/>
    <m/>
    <n v="46.946319951524579"/>
    <m/>
    <m/>
    <n v="37.22064485801257"/>
    <n v="37.21"/>
    <n v="2.8607519517787061E-4"/>
    <n v="44.266284489444502"/>
    <n v="44.29"/>
    <m/>
    <n v="-5.354597099909153E-4"/>
    <n v="110.63491290232295"/>
    <n v="110.7968"/>
    <n v="-1.4611170871094981E-3"/>
    <n v="53.743025934306942"/>
    <n v="3161"/>
    <n v="0.80086313193588166"/>
    <n v="11305.91"/>
    <n v="48.119968529401689"/>
    <m/>
    <m/>
    <n v="3410.8715974774045"/>
    <n v="1.9188724680154963"/>
    <m/>
    <m/>
    <n v="321.50746688167953"/>
    <n v="1592.5"/>
    <m/>
    <n v="-0.79811148076503646"/>
    <n v="37.254002553810473"/>
    <m/>
    <m/>
    <m/>
    <n v="38.302002288710973"/>
    <n v="38.340000000000003"/>
    <n v="-9.9107228192563124E-4"/>
    <n v="5669.7191171626928"/>
    <n v="3581.58373842316"/>
    <n v="3880.1809674114006"/>
    <m/>
  </r>
  <r>
    <x v="3155"/>
    <n v="12.84"/>
    <n v="16.07"/>
    <n v="219.77420000000001"/>
    <n v="195.40029999999999"/>
    <n v="750.00429999999994"/>
    <n v="22405.896497999998"/>
    <n v="19923.148809999999"/>
    <n v="7.7805618148296674E-6"/>
    <n v="131.84418970007837"/>
    <n v="131.93"/>
    <m/>
    <n v="17039.917028044434"/>
    <n v="170.2"/>
    <m/>
    <n v="599.09955634979781"/>
    <m/>
    <m/>
    <n v="47.165458028248658"/>
    <m/>
    <m/>
    <n v="37.104142322346632"/>
    <n v="37.090000000000003"/>
    <n v="3.8129744800841081E-4"/>
    <n v="44.402725658611587"/>
    <n v="44.42"/>
    <m/>
    <n v="-3.8888656885216477E-4"/>
    <n v="109.59732478584911"/>
    <n v="109.7604"/>
    <n v="-1.4857381546613535E-3"/>
    <n v="54.228078418110066"/>
    <n v="3162"/>
    <n v="0.79900435594275043"/>
    <n v="11267.84"/>
    <n v="47.954191161702205"/>
    <m/>
    <m/>
    <n v="3422.3569075246241"/>
    <n v="1.9251513098625348"/>
    <m/>
    <m/>
    <n v="315.46022059784178"/>
    <n v="1562.64"/>
    <m/>
    <n v="-0.7981235469475747"/>
    <n v="37.601991209864785"/>
    <m/>
    <m/>
    <m/>
    <n v="38.660376596584989"/>
    <n v="38.700000000000003"/>
    <n v="-1.0238605533595679E-3"/>
    <n v="5720.8906188121791"/>
    <n v="3598.3020109709278"/>
    <n v="3916.4256355687794"/>
    <m/>
  </r>
  <r>
    <x v="3156"/>
    <n v="13.48"/>
    <n v="16.440000000000001"/>
    <n v="223.36859999999999"/>
    <n v="198.59450000000001"/>
    <n v="748.78480000000002"/>
    <n v="22516.260536000002"/>
    <n v="20021.128640999999"/>
    <n v="7.7805618148296674E-6"/>
    <n v="133.99722978929074"/>
    <n v="134.08000000000001"/>
    <m/>
    <n v="17596.359990304056"/>
    <n v="175.79999999999998"/>
    <m/>
    <n v="613.78385133595543"/>
    <m/>
    <m/>
    <n v="46.778734647146734"/>
    <m/>
    <m/>
    <n v="37.28599587199087"/>
    <n v="37.270000000000003"/>
    <n v="4.2918894528765072E-4"/>
    <n v="44.183067553201909"/>
    <n v="44.2"/>
    <m/>
    <n v="-3.8308703163114632E-4"/>
    <n v="111.38997548492455"/>
    <n v="111.5592"/>
    <n v="-1.5169032681792149E-3"/>
    <n v="54.136418348284202"/>
    <n v="3163"/>
    <n v="0.81995133819951338"/>
    <n v="11362.41"/>
    <n v="48.352890718118282"/>
    <m/>
    <m/>
    <n v="3393.6333639932459"/>
    <n v="1.9088127204059009"/>
    <m/>
    <m/>
    <n v="325.7628708132932"/>
    <n v="1613.76"/>
    <m/>
    <n v="-0.79813425118153059"/>
    <n v="36.985590437760465"/>
    <m/>
    <m/>
    <m/>
    <n v="38.027286495023191"/>
    <n v="38.06"/>
    <n v="-8.5952456586468884E-4"/>
    <n v="5711.2207715875847"/>
    <n v="3568.7984806739223"/>
    <n v="3852.2245731255648"/>
    <m/>
  </r>
  <r>
    <x v="3157"/>
    <n v="13.38"/>
    <n v="15.95"/>
    <n v="216.66659999999999"/>
    <n v="192.63120000000001"/>
    <n v="766.58640000000003"/>
    <n v="22205.254580000001"/>
    <n v="19744.119375999999"/>
    <n v="7.7805618148296674E-6"/>
    <n v="129.9672401402394"/>
    <n v="130.05000000000001"/>
    <m/>
    <n v="16537.753032928973"/>
    <n v="165.2"/>
    <m/>
    <n v="586.12138116552683"/>
    <m/>
    <m/>
    <n v="47.477351975794676"/>
    <m/>
    <m/>
    <n v="36.768293119251553"/>
    <n v="36.76"/>
    <n v="2.2560172066254935E-4"/>
    <n v="44.79045305482785"/>
    <n v="44.81"/>
    <m/>
    <n v="-4.3621837027785215E-4"/>
    <n v="108.04831912780396"/>
    <n v="108.2032"/>
    <n v="-1.4313890180330802E-3"/>
    <n v="55.412752457585867"/>
    <n v="3164"/>
    <n v="0.83887147335423207"/>
    <n v="11176.38"/>
    <n v="47.550097328887382"/>
    <m/>
    <m/>
    <n v="3449.1953103324176"/>
    <n v="1.9395129088034897"/>
    <m/>
    <m/>
    <n v="306.16821519345325"/>
    <n v="1516.68"/>
    <m/>
    <n v="-0.79813262178346567"/>
    <n v="38.090853155222774"/>
    <m/>
    <m/>
    <m/>
    <n v="39.165719747516029"/>
    <n v="39.200000000000003"/>
    <n v="-8.7449623683610866E-4"/>
    <n v="5845.8699799935275"/>
    <n v="3622.0967256961048"/>
    <n v="3967.3429246125511"/>
    <m/>
  </r>
  <r>
    <x v="3158"/>
    <n v="15.36"/>
    <n v="16.940000000000001"/>
    <n v="227.61799999999999"/>
    <n v="202.36619999999999"/>
    <n v="723.90390000000002"/>
    <n v="22583.351535000002"/>
    <n v="20080.156066"/>
    <n v="7.7805618148296674E-6"/>
    <n v="136.5330970725681"/>
    <n v="136.62"/>
    <m/>
    <n v="18208.607894542456"/>
    <n v="181.9"/>
    <m/>
    <n v="630.5465456466668"/>
    <m/>
    <m/>
    <n v="46.276466384152215"/>
    <m/>
    <m/>
    <n v="37.393448426392311"/>
    <n v="37.380000000000003"/>
    <n v="3.5977598695313695E-4"/>
    <n v="44.026852320986663"/>
    <n v="44.05"/>
    <m/>
    <n v="-5.2548647022321315E-4"/>
    <n v="113.50984381454015"/>
    <n v="113.67359999999999"/>
    <n v="-1.4405823820117236E-3"/>
    <n v="52.324075881454192"/>
    <n v="3165"/>
    <n v="0.90672963400236117"/>
    <n v="11421.79"/>
    <n v="48.590403974052535"/>
    <m/>
    <m/>
    <n v="3373.4581735216893"/>
    <n v="1.8967454314463827"/>
    <m/>
    <m/>
    <n v="337.10249170945184"/>
    <n v="1670"/>
    <m/>
    <n v="-0.79814222053326234"/>
    <n v="36.16417185637728"/>
    <m/>
    <m/>
    <m/>
    <n v="37.185316312940969"/>
    <n v="37.22"/>
    <n v="-9.3185618105939838E-4"/>
    <n v="5520.0243781505615"/>
    <n v="3530.4799107641898"/>
    <n v="3766.6699339654538"/>
    <m/>
  </r>
  <r>
    <x v="3159"/>
    <n v="15.91"/>
    <n v="17.02"/>
    <n v="231.88229999999999"/>
    <n v="206.1558"/>
    <n v="725.74400000000003"/>
    <n v="22799.260522"/>
    <n v="20271.976922999998"/>
    <n v="7.7805618148296674E-6"/>
    <n v="139.08757919537578"/>
    <n v="139.18"/>
    <m/>
    <n v="18889.865992362837"/>
    <n v="188.70000000000002"/>
    <m/>
    <n v="648.25217455153108"/>
    <m/>
    <m/>
    <n v="45.841976298949675"/>
    <m/>
    <m/>
    <n v="37.750029402585106"/>
    <n v="37.74"/>
    <n v="2.6574993601236052E-4"/>
    <n v="43.605000933560561"/>
    <n v="43.63"/>
    <m/>
    <n v="-5.7297883198348387E-4"/>
    <n v="115.63658876757552"/>
    <n v="115.804"/>
    <n v="-1.4456429175545571E-3"/>
    <n v="52.453701703500386"/>
    <n v="3166"/>
    <n v="0.93478260869565222"/>
    <n v="11533.47"/>
    <n v="49.061680175842888"/>
    <m/>
    <m/>
    <n v="3340.4731677722493"/>
    <n v="1.8780213873423985"/>
    <m/>
    <m/>
    <n v="349.71617051577056"/>
    <n v="1732.64"/>
    <m/>
    <n v="-0.7981599348302183"/>
    <n v="35.485292577680497"/>
    <m/>
    <m/>
    <m/>
    <n v="36.487901755644756"/>
    <n v="36.520000000000003"/>
    <n v="-8.789223536486146E-4"/>
    <n v="5533.6994920570914"/>
    <n v="3497.3322087659417"/>
    <n v="3695.9614388832306"/>
    <m/>
  </r>
  <r>
    <x v="3160"/>
    <n v="16.690000000000001"/>
    <n v="17.59"/>
    <n v="237.05369999999999"/>
    <n v="210.7518"/>
    <n v="699.44320000000005"/>
    <n v="23009.072774"/>
    <n v="20458.373892"/>
    <n v="9.448549896262648E-6"/>
    <n v="142.18601987475091"/>
    <n v="142.28"/>
    <m/>
    <n v="19731.414922380212"/>
    <n v="197.10000000000002"/>
    <m/>
    <n v="669.92377510281085"/>
    <m/>
    <m/>
    <n v="45.329800100538499"/>
    <m/>
    <m/>
    <n v="38.096498503159879"/>
    <n v="38.090000000000003"/>
    <n v="1.7060916670708082E-4"/>
    <n v="43.202871507564858"/>
    <n v="43.22"/>
    <m/>
    <n v="-3.9630940386725655E-4"/>
    <n v="118.21570346066244"/>
    <n v="118.39319999999999"/>
    <n v="-1.49921228024541E-3"/>
    <n v="50.549536534158527"/>
    <n v="3167"/>
    <n v="0.94883456509380337"/>
    <n v="11662.61"/>
    <n v="49.607148950110904"/>
    <m/>
    <m/>
    <n v="3303.0699660570576"/>
    <n v="1.8568171920068852"/>
    <m/>
    <m/>
    <n v="365.29687780151471"/>
    <n v="1810.02"/>
    <m/>
    <n v="-0.79818075059860405"/>
    <n v="34.692574009679049"/>
    <m/>
    <m/>
    <m/>
    <n v="35.673405195710323"/>
    <n v="35.71"/>
    <n v="-1.0247774934102338E-3"/>
    <n v="5332.8160941619017"/>
    <n v="3458.2577521241642"/>
    <n v="3613.3960421683414"/>
    <m/>
  </r>
  <r>
    <x v="3161"/>
    <n v="16.12"/>
    <n v="17.420000000000002"/>
    <n v="233.9314"/>
    <n v="207.97399999999999"/>
    <n v="709.88390000000004"/>
    <n v="22887.448079000002"/>
    <n v="20350.038748999999"/>
    <n v="9.448549896262648E-6"/>
    <n v="140.30982705266686"/>
    <n v="140.4"/>
    <m/>
    <n v="19210.590797483266"/>
    <n v="191.9"/>
    <m/>
    <n v="656.67264993452216"/>
    <m/>
    <m/>
    <n v="45.627345707341654"/>
    <m/>
    <m/>
    <n v="37.894198486317826"/>
    <n v="37.880000000000003"/>
    <n v="3.7482804429322947E-4"/>
    <n v="43.430451708670752"/>
    <n v="43.45"/>
    <m/>
    <n v="-4.4990313761217315E-4"/>
    <n v="116.65868792439491"/>
    <n v="116.8304"/>
    <n v="-1.4697550946080051E-3"/>
    <n v="51.300794373127339"/>
    <n v="3168"/>
    <n v="0.92537313432835822"/>
    <n v="11574.77"/>
    <n v="49.229675461580996"/>
    <m/>
    <m/>
    <n v="3327.9479021124048"/>
    <n v="1.8706249549190439"/>
    <m/>
    <m/>
    <n v="355.65535018260999"/>
    <n v="1762.05"/>
    <m/>
    <n v="-0.79815819631530882"/>
    <n v="35.148200044677537"/>
    <m/>
    <m/>
    <m/>
    <n v="36.142600812871748"/>
    <n v="36.18"/>
    <n v="-1.0336978200180535E-3"/>
    <n v="5412.0714181313097"/>
    <n v="3480.9578169613196"/>
    <n v="3660.8516535943795"/>
    <m/>
  </r>
  <r>
    <x v="3162"/>
    <n v="16.21"/>
    <n v="17.47"/>
    <n v="231.3621"/>
    <n v="205.68389999999999"/>
    <n v="709.96669999999995"/>
    <n v="22701.368273"/>
    <n v="20184.011779"/>
    <n v="9.448549896262648E-6"/>
    <n v="138.7586345842729"/>
    <n v="138.85"/>
    <m/>
    <n v="18785.501729850028"/>
    <n v="187.7"/>
    <m/>
    <n v="645.80767222331269"/>
    <m/>
    <m/>
    <n v="45.874975635484766"/>
    <m/>
    <m/>
    <n v="37.583361234738774"/>
    <n v="37.57"/>
    <n v="3.5563573965324835E-4"/>
    <n v="43.781164461147107"/>
    <n v="43.8"/>
    <m/>
    <n v="-4.3003513362760426E-4"/>
    <n v="115.37742299307209"/>
    <n v="115.53959999999999"/>
    <n v="-1.4036486791360048E-3"/>
    <n v="51.296868734475723"/>
    <n v="3169"/>
    <n v="0.92787635947338309"/>
    <n v="11466.05"/>
    <n v="48.755846164087998"/>
    <m/>
    <m/>
    <n v="3359.2067950249775"/>
    <n v="1.8876585210128769"/>
    <m/>
    <m/>
    <n v="347.78760963616048"/>
    <n v="1723.15"/>
    <m/>
    <n v="-0.79816753640938953"/>
    <n v="35.530268520228745"/>
    <m/>
    <m/>
    <m/>
    <n v="36.537565417538723"/>
    <n v="36.57"/>
    <n v="-8.8691775940052953E-4"/>
    <n v="5411.657275679835"/>
    <n v="3499.8497625856003"/>
    <n v="3700.6458965066772"/>
    <m/>
  </r>
  <r>
    <x v="3163"/>
    <n v="15.28"/>
    <n v="16.920000000000002"/>
    <n v="224.3605"/>
    <n v="199.45740000000001"/>
    <n v="738.04190000000006"/>
    <n v="22562.903728000001"/>
    <n v="20060.710867999998"/>
    <n v="9.448549896262648E-6"/>
    <n v="134.55616769843058"/>
    <n v="134.65"/>
    <m/>
    <n v="17647.514514859151"/>
    <n v="176.29999999999998"/>
    <m/>
    <n v="616.47675180409749"/>
    <m/>
    <m/>
    <n v="46.568131311754819"/>
    <m/>
    <m/>
    <n v="37.353214753666485"/>
    <n v="37.340000000000003"/>
    <n v="3.5390341902741262E-4"/>
    <n v="44.047403617075794"/>
    <n v="44.07"/>
    <m/>
    <n v="-5.1273843712740241E-4"/>
    <n v="111.88576976787289"/>
    <n v="112.042"/>
    <n v="-1.3943898906402241E-3"/>
    <n v="53.321938834919401"/>
    <n v="3170"/>
    <n v="0.90307328605200932"/>
    <n v="11356.8"/>
    <n v="48.287523497207964"/>
    <m/>
    <m/>
    <n v="3391.2137496742662"/>
    <n v="1.9054637296846648"/>
    <m/>
    <m/>
    <n v="326.72002115508946"/>
    <n v="1618.93"/>
    <m/>
    <n v="-0.79818767880322838"/>
    <n v="36.60414226686828"/>
    <m/>
    <m/>
    <m/>
    <n v="37.642600545696645"/>
    <n v="37.68"/>
    <n v="-9.9255451972812825E-4"/>
    <n v="5625.2957610921494"/>
    <n v="3552.7313324485403"/>
    <n v="3812.4949378840392"/>
    <m/>
  </r>
  <r>
    <x v="3164"/>
    <n v="14.41"/>
    <n v="16.46"/>
    <n v="216.9402"/>
    <n v="192.8588"/>
    <n v="757.68730000000005"/>
    <n v="22289.981893"/>
    <n v="19817.866118999998"/>
    <n v="9.448549896262648E-6"/>
    <n v="130.10280401369272"/>
    <n v="130.19"/>
    <m/>
    <n v="16479.268500217691"/>
    <n v="164.60000000000002"/>
    <m/>
    <n v="585.87901109518759"/>
    <m/>
    <m/>
    <n v="47.337200220381646"/>
    <m/>
    <m/>
    <n v="36.900488905488018"/>
    <n v="36.89"/>
    <n v="2.8432923524035481E-4"/>
    <n v="44.579391402247282"/>
    <n v="44.6"/>
    <m/>
    <n v="-4.6207618279636709E-4"/>
    <n v="108.18531780884607"/>
    <n v="108.33839999999999"/>
    <n v="-1.41300029494551E-3"/>
    <n v="54.737752265026273"/>
    <n v="3171"/>
    <n v="0.87545565006075332"/>
    <n v="11196.74"/>
    <n v="47.603253531110035"/>
    <m/>
    <m/>
    <n v="3439.0086983193828"/>
    <n v="1.9321357026616954"/>
    <m/>
    <m/>
    <n v="305.09214376781512"/>
    <n v="1511.81"/>
    <m/>
    <n v="-0.79819412243085108"/>
    <n v="37.813346831328722"/>
    <m/>
    <m/>
    <m/>
    <n v="38.886850535120196"/>
    <n v="38.93"/>
    <n v="-1.108385946052004E-3"/>
    <n v="5774.6595963332984"/>
    <n v="3611.4044020247907"/>
    <n v="3938.4393254689512"/>
    <m/>
  </r>
  <r>
    <x v="3165"/>
    <n v="13.75"/>
    <n v="16.23"/>
    <n v="213.00399999999999"/>
    <n v="189.35769999999999"/>
    <n v="766.00369999999998"/>
    <n v="22291.654235000002"/>
    <n v="19819.165735999999"/>
    <n v="8.6145238606949448E-6"/>
    <n v="127.73908173168523"/>
    <n v="127.82"/>
    <m/>
    <n v="15880.36814426311"/>
    <n v="158.6"/>
    <m/>
    <n v="569.91974198769708"/>
    <m/>
    <m/>
    <n v="47.765629540947501"/>
    <m/>
    <m/>
    <n v="36.902357591592541"/>
    <n v="36.89"/>
    <n v="3.3498486290439722E-4"/>
    <n v="44.575203259091772"/>
    <n v="44.6"/>
    <m/>
    <n v="-5.5598073785267932E-4"/>
    <n v="106.22237301326885"/>
    <n v="106.3704"/>
    <n v="-1.391618220211166E-3"/>
    <n v="55.33499268852119"/>
    <n v="3172"/>
    <n v="0.84719654959950708"/>
    <n v="11160.58"/>
    <n v="47.445813316526802"/>
    <m/>
    <m/>
    <n v="3450.1150162772196"/>
    <n v="1.9381918096491864"/>
    <m/>
    <m/>
    <n v="294.00513588635727"/>
    <n v="1456.68"/>
    <m/>
    <n v="-0.79816765803995571"/>
    <n v="38.498005688009663"/>
    <m/>
    <m/>
    <m/>
    <n v="39.591700296437068"/>
    <n v="39.630000000000003"/>
    <n v="-9.6643208586766338E-4"/>
    <n v="5837.6665704990364"/>
    <n v="3644.0897219643894"/>
    <n v="4009.7497909961321"/>
    <m/>
  </r>
  <r>
    <x v="3166"/>
    <n v="13.34"/>
    <n v="16.04"/>
    <n v="210.3878"/>
    <n v="187.03030000000001"/>
    <n v="780.80820000000006"/>
    <n v="22136.096718000001"/>
    <n v="19680.691215999999"/>
    <n v="8.6145238606949448E-6"/>
    <n v="126.16706295451357"/>
    <n v="126.25"/>
    <m/>
    <n v="15489.429384439174"/>
    <n v="154.70000000000002"/>
    <m/>
    <n v="559.40703207827028"/>
    <m/>
    <m/>
    <n v="48.05792293082051"/>
    <m/>
    <m/>
    <n v="36.64394889033489"/>
    <n v="36.630000000000003"/>
    <n v="3.8080508694759985E-4"/>
    <n v="44.885372212393321"/>
    <n v="44.91"/>
    <m/>
    <n v="-5.483809308990395E-4"/>
    <n v="104.91779734844262"/>
    <n v="105.06440000000001"/>
    <n v="-1.3953599083741386E-3"/>
    <n v="56.400816707465538"/>
    <n v="3173"/>
    <n v="0.83167082294264338"/>
    <n v="11069.35"/>
    <n v="47.054302313336443"/>
    <m/>
    <m/>
    <n v="3478.3173133742316"/>
    <n v="1.9538499514442944"/>
    <m/>
    <m/>
    <n v="286.76822361135498"/>
    <n v="1420.91"/>
    <m/>
    <n v="-0.79817988218018388"/>
    <n v="38.969370496384151"/>
    <m/>
    <m/>
    <m/>
    <n v="40.07718573434569"/>
    <n v="40.119999999999997"/>
    <n v="-1.0671551758302256E-3"/>
    <n v="5950.10763072379"/>
    <n v="3666.3890896911621"/>
    <n v="4058.8446702784431"/>
    <m/>
  </r>
  <r>
    <x v="3167"/>
    <n v="13.02"/>
    <n v="15.61"/>
    <n v="202.0942"/>
    <n v="179.65260000000001"/>
    <n v="809.61019999999996"/>
    <n v="21714.658433000001"/>
    <n v="19305.491568000001"/>
    <n v="8.6145238606949448E-6"/>
    <n v="121.18462444305956"/>
    <n v="121.27"/>
    <m/>
    <n v="14265.85417807729"/>
    <n v="142.5"/>
    <m/>
    <n v="526.29187605379263"/>
    <m/>
    <m/>
    <n v="49.001956171056996"/>
    <m/>
    <m/>
    <n v="35.943673293120533"/>
    <n v="35.93"/>
    <n v="3.8055366324885043E-4"/>
    <n v="45.737189643467346"/>
    <n v="45.76"/>
    <m/>
    <n v="-4.9847807108072129E-4"/>
    <n v="100.78205140868324"/>
    <n v="100.9248"/>
    <n v="-1.4144054911851001E-3"/>
    <n v="58.470002345377829"/>
    <n v="3174"/>
    <n v="0.8340807174887892"/>
    <n v="10828.68"/>
    <n v="46.020465034976155"/>
    <m/>
    <m/>
    <n v="3553.9429488279643"/>
    <n v="1.995762921243142"/>
    <m/>
    <m/>
    <n v="264.11748672372954"/>
    <n v="1308.95"/>
    <m/>
    <n v="-0.79822186735648459"/>
    <n v="40.500918141791168"/>
    <m/>
    <m/>
    <m/>
    <n v="41.654546786241255"/>
    <n v="41.7"/>
    <n v="-1.0900051261090171E-3"/>
    <n v="6168.4001656951214"/>
    <n v="3738.4103707043096"/>
    <n v="4218.3626178012173"/>
    <m/>
  </r>
  <r>
    <x v="3168"/>
    <n v="13.46"/>
    <n v="15.81"/>
    <n v="205.69640000000001"/>
    <n v="182.85329999999999"/>
    <n v="798.42330000000004"/>
    <n v="21720.672847000002"/>
    <n v="19310.672396000002"/>
    <n v="8.6145238606949448E-6"/>
    <n v="123.34165536849761"/>
    <n v="123.42"/>
    <m/>
    <n v="14773.635966470276"/>
    <n v="147.6"/>
    <m/>
    <n v="540.35135941995372"/>
    <m/>
    <m/>
    <n v="48.564181447956642"/>
    <m/>
    <m/>
    <n v="35.952752108681373"/>
    <n v="35.94"/>
    <n v="3.5481660215297417E-4"/>
    <n v="45.723618299237913"/>
    <n v="45.75"/>
    <m/>
    <n v="-5.7664919698552364E-4"/>
    <n v="102.57857326232742"/>
    <n v="102.73"/>
    <n v="-1.4740264545174409E-3"/>
    <n v="57.658372576706967"/>
    <n v="3175"/>
    <n v="0.85135989879822904"/>
    <n v="10868.1"/>
    <n v="46.184388387757444"/>
    <m/>
    <m/>
    <n v="3541.0054134087995"/>
    <n v="1.9883091811486238"/>
    <m/>
    <m/>
    <n v="273.51933075469378"/>
    <n v="1355.7"/>
    <m/>
    <n v="-0.79824494301490467"/>
    <n v="39.777498955524528"/>
    <m/>
    <m/>
    <m/>
    <n v="40.911266471109819"/>
    <n v="40.950000000000003"/>
    <n v="-9.4587372137200365E-4"/>
    <n v="6082.7757942442759"/>
    <n v="3705.0120802532601"/>
    <n v="4143.0150802055568"/>
    <m/>
  </r>
  <r>
    <x v="3169"/>
    <n v="14.24"/>
    <n v="16.25"/>
    <n v="210.51660000000001"/>
    <n v="187.13659999999999"/>
    <n v="781.50429999999994"/>
    <n v="21919.731685999999"/>
    <n v="19487.478462999999"/>
    <n v="8.6145238606949448E-6"/>
    <n v="126.22891210545656"/>
    <n v="126.31"/>
    <m/>
    <n v="15465.208674328507"/>
    <n v="154.5"/>
    <m/>
    <n v="559.33242090833448"/>
    <m/>
    <m/>
    <n v="47.994129397559696"/>
    <m/>
    <m/>
    <n v="36.281355972675613"/>
    <n v="36.270000000000003"/>
    <n v="3.1309546941304944E-4"/>
    <n v="45.303693267117573"/>
    <n v="45.33"/>
    <m/>
    <n v="-5.8033825021897023E-4"/>
    <n v="104.98246138497717"/>
    <n v="105.13679999999999"/>
    <n v="-1.4679790047140706E-3"/>
    <n v="56.432928446950953"/>
    <n v="3176"/>
    <n v="0.87630769230769234"/>
    <n v="10996.81"/>
    <n v="46.72769735364033"/>
    <m/>
    <m/>
    <n v="3499.0695822368516"/>
    <n v="1.9645755530359719"/>
    <m/>
    <m/>
    <n v="286.32394701383708"/>
    <n v="1419.21"/>
    <m/>
    <n v="-0.79825117705354587"/>
    <n v="38.84391017643047"/>
    <m/>
    <m/>
    <m/>
    <n v="39.951795144087328"/>
    <n v="39.99"/>
    <n v="-9.5536023787634594E-4"/>
    <n v="5953.4953175925648"/>
    <n v="3661.5222144690056"/>
    <n v="4045.7773832145508"/>
    <m/>
  </r>
  <r>
    <x v="3170"/>
    <n v="15.36"/>
    <n v="16.93"/>
    <n v="216.2851"/>
    <n v="192.2628"/>
    <n v="767.27809999999999"/>
    <n v="22245.518650999998"/>
    <n v="19776.947639000002"/>
    <n v="8.892525428683129E-6"/>
    <n v="129.68462901000845"/>
    <n v="129.77000000000001"/>
    <m/>
    <n v="16311.887807299327"/>
    <n v="162.89999999999998"/>
    <m/>
    <n v="582.3093791455949"/>
    <m/>
    <m/>
    <n v="47.335549967819624"/>
    <m/>
    <m/>
    <n v="36.819698006412331"/>
    <n v="36.81"/>
    <n v="2.6346119022901959E-4"/>
    <n v="44.629493314272779"/>
    <n v="44.65"/>
    <m/>
    <n v="-4.5927627608555177E-4"/>
    <n v="107.8592617590659"/>
    <n v="108.01600000000001"/>
    <n v="-1.4510650360511912E-3"/>
    <n v="55.402078176769734"/>
    <n v="3177"/>
    <n v="0.90726520968694624"/>
    <n v="11204.01"/>
    <n v="47.60441523176047"/>
    <m/>
    <m/>
    <n v="3433.1407158256397"/>
    <n v="1.9273766367663085"/>
    <m/>
    <m/>
    <n v="302.00021281233478"/>
    <n v="1496.99"/>
    <m/>
    <n v="-0.79826170327635138"/>
    <n v="37.778106160465335"/>
    <m/>
    <m/>
    <m/>
    <n v="38.856300186485932"/>
    <n v="38.9"/>
    <n v="-1.1233885222124984E-3"/>
    <n v="5844.7438771559391"/>
    <n v="3611.2785025347657"/>
    <n v="3934.7688425412334"/>
    <m/>
  </r>
  <r>
    <x v="3171"/>
    <n v="16.190000000000001"/>
    <n v="17.37"/>
    <n v="222.05619999999999"/>
    <n v="197.3912"/>
    <n v="733.60829999999999"/>
    <n v="22297.029194999999"/>
    <n v="19822.566223999998"/>
    <n v="8.892525428683129E-6"/>
    <n v="133.14173623712293"/>
    <n v="133.22999999999999"/>
    <m/>
    <n v="17181.467423604241"/>
    <n v="171.6"/>
    <m/>
    <n v="605.6022710692481"/>
    <m/>
    <m/>
    <n v="46.70302235500332"/>
    <m/>
    <m/>
    <n v="36.904055873448655"/>
    <n v="36.89"/>
    <n v="3.8102123742622673E-4"/>
    <n v="44.525297574414139"/>
    <n v="44.55"/>
    <m/>
    <n v="-5.5448766747157041E-4"/>
    <n v="110.73735150491605"/>
    <n v="110.9004"/>
    <n v="-1.4702245896675015E-3"/>
    <n v="52.967506330895745"/>
    <n v="3178"/>
    <n v="0.93206678180771452"/>
    <n v="11268.97"/>
    <n v="47.876683411522464"/>
    <m/>
    <m/>
    <n v="3413.2356264067589"/>
    <n v="1.9160202078087125"/>
    <m/>
    <m/>
    <n v="318.10054393268797"/>
    <n v="1576.9"/>
    <m/>
    <n v="-0.79827475177076035"/>
    <n v="36.768703884552707"/>
    <m/>
    <m/>
    <m/>
    <n v="37.818788355981489"/>
    <n v="37.86"/>
    <n v="-1.0885273116352234E-3"/>
    <n v="5587.9042538431322"/>
    <n v="3563.0223108991754"/>
    <n v="3829.6348104650656"/>
    <m/>
  </r>
  <r>
    <x v="3172"/>
    <n v="17.059999999999999"/>
    <n v="17.850000000000001"/>
    <n v="228.53299999999999"/>
    <n v="203.14330000000001"/>
    <n v="719.95849999999996"/>
    <n v="22301.493364000002"/>
    <n v="19826.006149000001"/>
    <n v="8.892525428683129E-6"/>
    <n v="137.01511007280104"/>
    <n v="137.1"/>
    <m/>
    <n v="18180.843566248986"/>
    <n v="181.6"/>
    <m/>
    <n v="632.05551780358871"/>
    <m/>
    <m/>
    <n v="46.018951624443801"/>
    <m/>
    <m/>
    <n v="36.908744536568491"/>
    <n v="36.9"/>
    <n v="2.3697931079924572E-4"/>
    <n v="44.513818946452055"/>
    <n v="44.54"/>
    <m/>
    <n v="-5.8780991351470302E-4"/>
    <n v="113.96758394732676"/>
    <n v="114.1412"/>
    <n v="-1.5210638461242709E-3"/>
    <n v="51.971932697918298"/>
    <n v="3179"/>
    <n v="0.95574229691876733"/>
    <n v="11311.23"/>
    <n v="48.044970635358823"/>
    <m/>
    <m/>
    <n v="3400.435580122853"/>
    <n v="1.9082921105579203"/>
    <m/>
    <m/>
    <n v="336.60580003437138"/>
    <n v="1668.98"/>
    <m/>
    <n v="-0.79831645673742568"/>
    <n v="35.692253818668426"/>
    <m/>
    <m/>
    <m/>
    <n v="36.713631341883627"/>
    <n v="36.75"/>
    <n v="-9.8962335010543967E-4"/>
    <n v="5482.8743869663558"/>
    <n v="3510.8338410247948"/>
    <n v="3717.5174332254028"/>
    <m/>
  </r>
  <r>
    <x v="3173"/>
    <n v="18.559999999999999"/>
    <n v="18.739999999999998"/>
    <n v="235.5633"/>
    <n v="209.39070000000001"/>
    <n v="694.74270000000001"/>
    <n v="22632.270336000001"/>
    <n v="20119.890254999998"/>
    <n v="8.892525428683129E-6"/>
    <n v="141.22662583226119"/>
    <n v="141.32"/>
    <m/>
    <n v="19298.397725743824"/>
    <n v="192.8"/>
    <m/>
    <n v="661.20620824854745"/>
    <m/>
    <m/>
    <n v="45.310146690329155"/>
    <m/>
    <m/>
    <n v="37.455263743633807"/>
    <n v="37.44"/>
    <n v="4.0768546030478525E-4"/>
    <n v="43.852751361669995"/>
    <n v="43.87"/>
    <m/>
    <n v="-3.9317616434930702E-4"/>
    <n v="117.4736307352488"/>
    <n v="117.6532"/>
    <n v="-1.5262590796611963E-3"/>
    <n v="50.148440697247445"/>
    <n v="3180"/>
    <n v="0.99039487726787623"/>
    <n v="11523.9"/>
    <n v="48.944474269727444"/>
    <m/>
    <m/>
    <n v="3336.5017166239468"/>
    <n v="1.8722355398561707"/>
    <m/>
    <m/>
    <n v="357.29747991756636"/>
    <n v="1771.68"/>
    <m/>
    <n v="-0.79832843407524701"/>
    <n v="34.592975121781734"/>
    <m/>
    <m/>
    <m/>
    <n v="35.583553098067696"/>
    <n v="35.619999999999997"/>
    <n v="-1.0232145404913684E-3"/>
    <n v="5290.5017530020104"/>
    <n v="3456.7583729506096"/>
    <n v="3603.0223458484284"/>
    <m/>
  </r>
  <r>
    <x v="3174"/>
    <n v="19.32"/>
    <n v="19.18"/>
    <n v="242.49369999999999"/>
    <n v="215.54929999999999"/>
    <n v="684.00930000000005"/>
    <n v="22767.704964"/>
    <n v="20240.111537000001"/>
    <n v="8.892525428683129E-6"/>
    <n v="145.37804481131894"/>
    <n v="145.47"/>
    <m/>
    <n v="20432.864803793567"/>
    <n v="204.1"/>
    <m/>
    <n v="690.3706871530153"/>
    <m/>
    <m/>
    <n v="44.642653631621869"/>
    <m/>
    <m/>
    <n v="37.67848245113786"/>
    <n v="37.67"/>
    <n v="2.251778905721924E-4"/>
    <n v="43.589495782221078"/>
    <n v="43.61"/>
    <m/>
    <n v="-4.7017238658386695E-4"/>
    <n v="120.92992516378331"/>
    <n v="121.1172"/>
    <n v="-1.5462282501303992E-3"/>
    <n v="49.370495483430034"/>
    <n v="3181"/>
    <n v="1.0072992700729928"/>
    <n v="11625.65"/>
    <n v="49.372772901732375"/>
    <m/>
    <m/>
    <n v="3307.042154351931"/>
    <n v="1.8555287702076324"/>
    <m/>
    <m/>
    <n v="378.30240067070019"/>
    <n v="1876.13"/>
    <m/>
    <n v="-0.7983602412035945"/>
    <n v="33.573962624992546"/>
    <m/>
    <m/>
    <m/>
    <n v="34.535999236137187"/>
    <n v="34.57"/>
    <n v="-9.8353381147853192E-4"/>
    <n v="5208.4309954626551"/>
    <n v="3405.834630960931"/>
    <n v="3496.8873637110169"/>
    <m/>
  </r>
  <r>
    <x v="3175"/>
    <n v="22.08"/>
    <n v="20.7"/>
    <n v="255.73660000000001"/>
    <n v="227.31880000000001"/>
    <n v="640.31330000000003"/>
    <n v="23391.521477999999"/>
    <n v="20794.494071000001"/>
    <n v="9.0315288792108817E-6"/>
    <n v="153.31359268619073"/>
    <n v="153.41999999999999"/>
    <m/>
    <n v="22663.41013844392"/>
    <n v="226.4"/>
    <m/>
    <n v="746.90732586085642"/>
    <m/>
    <m/>
    <n v="43.422726348510565"/>
    <m/>
    <m/>
    <n v="38.709898177452914"/>
    <n v="38.700000000000003"/>
    <n v="2.5576685924844078E-4"/>
    <n v="42.394381673189137"/>
    <n v="42.42"/>
    <m/>
    <n v="-6.0392095263706036E-4"/>
    <n v="127.53420712412971"/>
    <n v="127.73560000000001"/>
    <n v="-1.5766385868175581E-3"/>
    <n v="46.213625391968314"/>
    <n v="3182"/>
    <n v="1.0666666666666667"/>
    <n v="12004.97"/>
    <n v="50.979719562366228"/>
    <m/>
    <m/>
    <n v="3199.1404688557413"/>
    <n v="1.7948166952151938"/>
    <m/>
    <m/>
    <n v="419.60066629505894"/>
    <n v="2081.0700000000002"/>
    <m/>
    <n v="-0.7983726322060003"/>
    <n v="31.739266769238732"/>
    <m/>
    <m/>
    <m/>
    <n v="32.649334980336789"/>
    <n v="32.68"/>
    <n v="-9.3834209495746723E-4"/>
    <n v="4875.3911936130535"/>
    <n v="3312.7651055165138"/>
    <n v="3305.7950930160287"/>
    <m/>
  </r>
  <r>
    <x v="3176"/>
    <n v="22.51"/>
    <n v="21.13"/>
    <n v="252.9599"/>
    <n v="224.8486"/>
    <n v="641.38149999999996"/>
    <n v="23272.083012999999"/>
    <n v="20688.128371999999"/>
    <n v="9.0315288792108817E-6"/>
    <n v="151.64526871238917"/>
    <n v="151.75"/>
    <m/>
    <n v="22170.056210668787"/>
    <n v="221.5"/>
    <m/>
    <n v="734.72567936984717"/>
    <m/>
    <m/>
    <n v="43.657520400480372"/>
    <m/>
    <m/>
    <n v="38.511304127149245"/>
    <n v="38.5"/>
    <n v="2.9361369218827704E-4"/>
    <n v="42.610041543895221"/>
    <n v="42.63"/>
    <m/>
    <n v="-4.6817865598824948E-4"/>
    <n v="126.14954371674649"/>
    <n v="126.3416"/>
    <n v="-1.5201349615131532E-3"/>
    <n v="46.28774071885617"/>
    <n v="3183"/>
    <n v="1.0653099858021771"/>
    <n v="11965.81"/>
    <n v="50.809456994451097"/>
    <m/>
    <m/>
    <n v="3209.5760085330908"/>
    <n v="1.8005006617809391"/>
    <m/>
    <m/>
    <n v="410.46750372712302"/>
    <n v="2035.82"/>
    <m/>
    <n v="-0.79837731050528871"/>
    <n v="32.082672801767927"/>
    <m/>
    <m/>
    <m/>
    <n v="33.003202138534519"/>
    <n v="33.04"/>
    <n v="-1.1137367271634169E-3"/>
    <n v="4883.2101259940555"/>
    <n v="3330.6777887530666"/>
    <n v="3341.5624592094837"/>
    <m/>
  </r>
  <r>
    <x v="3177"/>
    <n v="18.71"/>
    <n v="18.149999999999999"/>
    <n v="217.00470000000001"/>
    <n v="192.88300000000001"/>
    <n v="720.96950000000004"/>
    <n v="21591.475091"/>
    <n v="19193.561796999998"/>
    <n v="9.0315288792108817E-6"/>
    <n v="130.08120606711375"/>
    <n v="130.16999999999999"/>
    <m/>
    <n v="15864.72257503846"/>
    <n v="158.5"/>
    <m/>
    <n v="578.03064243565814"/>
    <m/>
    <m/>
    <n v="46.757154884814511"/>
    <m/>
    <m/>
    <n v="35.727572768066537"/>
    <n v="35.72"/>
    <n v="2.120035852894997E-4"/>
    <n v="45.684475146805596"/>
    <n v="45.71"/>
    <m/>
    <n v="-5.5840851442578998E-4"/>
    <n v="108.21860759648929"/>
    <n v="108.4164"/>
    <n v="-1.824377156137813E-3"/>
    <n v="52.021462831440893"/>
    <n v="3184"/>
    <n v="1.0308539944903583"/>
    <n v="10924.11"/>
    <n v="46.375305080354593"/>
    <m/>
    <m/>
    <n v="3488.9900497128287"/>
    <n v="1.9566891604338545"/>
    <m/>
    <m/>
    <n v="293.72958598752865"/>
    <n v="1457.57"/>
    <m/>
    <n v="-0.79847994539711387"/>
    <n v="36.63858596572171"/>
    <m/>
    <m/>
    <m/>
    <n v="37.691941005989413"/>
    <n v="37.729999999999997"/>
    <n v="-1.0087196928328934E-3"/>
    <n v="5488.099659269631"/>
    <n v="3567.1521380867312"/>
    <n v="3816.0824123988991"/>
    <m/>
  </r>
  <r>
    <x v="3178"/>
    <n v="18.739999999999998"/>
    <n v="18.100000000000001"/>
    <n v="216.8083"/>
    <n v="192.70670000000001"/>
    <n v="745.45719999999994"/>
    <n v="21747.808786000001"/>
    <n v="19332.359984999999"/>
    <n v="9.0315288792108817E-6"/>
    <n v="129.96030716131381"/>
    <n v="130.05000000000001"/>
    <m/>
    <n v="15835.148209274841"/>
    <n v="158.19999999999999"/>
    <m/>
    <n v="577.23260506737597"/>
    <m/>
    <m/>
    <n v="46.777305979897648"/>
    <m/>
    <m/>
    <n v="35.985381810784808"/>
    <n v="35.979999999999997"/>
    <n v="1.4957784282421116E-4"/>
    <n v="45.352840129863026"/>
    <n v="45.38"/>
    <m/>
    <n v="-5.9849868085004587E-4"/>
    <n v="108.12072978281986"/>
    <n v="108.3176"/>
    <n v="-1.8175275041187877E-3"/>
    <n v="53.78490663233147"/>
    <n v="3185"/>
    <n v="1.0353591160220992"/>
    <n v="10969.99"/>
    <n v="46.5664397106123"/>
    <m/>
    <m/>
    <n v="3474.3366945671169"/>
    <n v="1.9482865876032223"/>
    <m/>
    <m/>
    <n v="293.18275307468684"/>
    <n v="1454.96"/>
    <m/>
    <n v="-0.79849428638953179"/>
    <n v="36.670366556847164"/>
    <m/>
    <m/>
    <m/>
    <n v="37.725337772304144"/>
    <n v="37.76"/>
    <n v="-9.1796153855550067E-4"/>
    <n v="5674.1373982345476"/>
    <n v="3568.6894861586502"/>
    <n v="3819.3925116195119"/>
    <m/>
  </r>
  <r>
    <x v="3179"/>
    <n v="14.38"/>
    <n v="16.28"/>
    <n v="204.7654"/>
    <n v="182.0008"/>
    <n v="762.21669999999995"/>
    <n v="21189.50491"/>
    <n v="18835.890257999999"/>
    <n v="9.0315288792108817E-6"/>
    <n v="122.73849940211747"/>
    <n v="122.82"/>
    <m/>
    <n v="14075.182688877952"/>
    <n v="140.6"/>
    <m/>
    <n v="529.1249389370978"/>
    <m/>
    <m/>
    <n v="48.075420908437607"/>
    <m/>
    <m/>
    <n v="35.060719877672952"/>
    <n v="35.049999999999997"/>
    <n v="3.0584529737387456E-4"/>
    <n v="46.516235215790765"/>
    <n v="46.54"/>
    <m/>
    <n v="-5.1063137535956038E-4"/>
    <n v="102.11501733347372"/>
    <n v="102.3036"/>
    <n v="-1.8433629562037979E-3"/>
    <n v="54.990567654918671"/>
    <n v="3186"/>
    <n v="0.88329238329238324"/>
    <n v="10618.72"/>
    <n v="45.07181637496533"/>
    <m/>
    <m/>
    <n v="3585.5884140947187"/>
    <n v="2.0104820628309641"/>
    <m/>
    <m/>
    <n v="260.59819404571408"/>
    <n v="1293.3499999999999"/>
    <m/>
    <n v="-0.79850914752718594"/>
    <n v="38.705801037569579"/>
    <m/>
    <m/>
    <m/>
    <n v="39.820071240681742"/>
    <n v="39.86"/>
    <n v="-1.0017250205283101E-3"/>
    <n v="5801.3308197016659"/>
    <n v="3667.7240286630213"/>
    <n v="4031.392661700143"/>
    <m/>
  </r>
  <r>
    <x v="3180"/>
    <n v="14.74"/>
    <n v="16.75"/>
    <n v="211.7441"/>
    <n v="188.202"/>
    <n v="745.73220000000003"/>
    <n v="21597.51971"/>
    <n v="19198.414882000001"/>
    <n v="1.0560684166716072E-5"/>
    <n v="126.9185095877303"/>
    <n v="127.01"/>
    <m/>
    <n v="15033.811709155634"/>
    <n v="150.19999999999999"/>
    <m/>
    <n v="556.16242297960298"/>
    <m/>
    <m/>
    <n v="47.255168997637263"/>
    <m/>
    <m/>
    <n v="35.734960679286395"/>
    <n v="35.729999999999997"/>
    <n v="1.3883793132940525E-4"/>
    <n v="45.619755766989591"/>
    <n v="45.64"/>
    <m/>
    <n v="-4.4356338760753733E-4"/>
    <n v="105.59533132155561"/>
    <n v="105.7876"/>
    <n v="-1.8174973101232617E-3"/>
    <n v="53.797819885338086"/>
    <n v="3187"/>
    <n v="0.88"/>
    <n v="10834.82"/>
    <n v="45.985475315903471"/>
    <m/>
    <m/>
    <n v="3512.6186346593563"/>
    <n v="1.9693803355973754"/>
    <m/>
    <m/>
    <n v="278.347214002724"/>
    <n v="1381.44"/>
    <m/>
    <n v="-0.79850937137861655"/>
    <n v="37.38526105284911"/>
    <m/>
    <m/>
    <m/>
    <n v="38.462231500186682"/>
    <n v="38.5"/>
    <n v="-9.8099999515111058E-4"/>
    <n v="5675.4997055509584"/>
    <n v="3605.1461544405797"/>
    <n v="3893.8521623130778"/>
    <m/>
  </r>
  <r>
    <x v="3181"/>
    <n v="14.17"/>
    <n v="16.489999999999998"/>
    <n v="209.28530000000001"/>
    <n v="186.0146"/>
    <n v="761.68359999999996"/>
    <n v="21559.314624999999"/>
    <n v="19164.250961999998"/>
    <n v="1.0560684166716072E-5"/>
    <n v="125.44165657559152"/>
    <n v="125.53"/>
    <m/>
    <n v="14683.83846425905"/>
    <n v="146.69999999999999"/>
    <m/>
    <n v="546.46108760009565"/>
    <m/>
    <m/>
    <n v="47.528546315896854"/>
    <m/>
    <m/>
    <n v="35.670877264009896"/>
    <n v="35.659999999999997"/>
    <n v="3.0502703336798831E-4"/>
    <n v="45.699729256533203"/>
    <n v="45.72"/>
    <m/>
    <n v="-4.4336709244963135E-4"/>
    <n v="104.36903788595603"/>
    <n v="104.5548"/>
    <n v="-1.7766961827095917E-3"/>
    <n v="54.945031048071101"/>
    <n v="3188"/>
    <n v="0.85930867192237725"/>
    <n v="10819.83"/>
    <n v="45.918268619170235"/>
    <m/>
    <m/>
    <n v="3517.4783511413593"/>
    <n v="1.9719180333680029"/>
    <m/>
    <m/>
    <n v="271.8678053024189"/>
    <n v="1349.41"/>
    <m/>
    <n v="-0.79852838996122832"/>
    <n v="37.818014201261697"/>
    <m/>
    <m/>
    <m/>
    <n v="38.908235132681156"/>
    <n v="38.950000000000003"/>
    <n v="-1.0722687373260209E-3"/>
    <n v="5796.5268518214425"/>
    <n v="3626.0023953247064"/>
    <n v="3938.9254541729915"/>
    <m/>
  </r>
  <r>
    <x v="3182"/>
    <n v="14.48"/>
    <n v="16.7"/>
    <n v="206.93819999999999"/>
    <n v="183.92259999999999"/>
    <n v="762.01689999999996"/>
    <n v="21634.863072"/>
    <n v="19230.799425000001"/>
    <n v="1.0560684166716072E-5"/>
    <n v="124.025776146423"/>
    <n v="124.11"/>
    <m/>
    <n v="14352.065193057946"/>
    <n v="143.4"/>
    <m/>
    <n v="537.22702905723452"/>
    <m/>
    <m/>
    <n v="47.792077623311386"/>
    <m/>
    <m/>
    <n v="35.793257214034128"/>
    <n v="35.78"/>
    <n v="3.7052023572181625E-4"/>
    <n v="45.537425257740665"/>
    <n v="45.56"/>
    <m/>
    <n v="-4.9549478181165618E-4"/>
    <n v="103.19822756621009"/>
    <n v="103.37439999999999"/>
    <n v="-1.7042172316347193E-3"/>
    <n v="54.958457443657316"/>
    <n v="3189"/>
    <n v="0.86706586826347309"/>
    <n v="10831.8"/>
    <n v="45.958300837412871"/>
    <m/>
    <m/>
    <n v="3513.5869576663085"/>
    <n v="1.9691763888433722"/>
    <m/>
    <m/>
    <n v="265.72585573655732"/>
    <n v="1318.76"/>
    <m/>
    <n v="-0.79850324870593792"/>
    <n v="38.23798847459814"/>
    <m/>
    <m/>
    <m/>
    <n v="39.342694708499351"/>
    <n v="39.380000000000003"/>
    <n v="-9.4731568056505289E-4"/>
    <n v="5797.9432940556935"/>
    <n v="3646.1074737669751"/>
    <n v="3982.6677656158681"/>
    <m/>
  </r>
  <r>
    <x v="3183"/>
    <n v="13.37"/>
    <n v="15.75"/>
    <n v="197.45570000000001"/>
    <n v="175.49279999999999"/>
    <n v="794.37760000000003"/>
    <n v="21648.514466000001"/>
    <n v="19242.730787"/>
    <n v="1.0560684166716072E-5"/>
    <n v="118.33967485679617"/>
    <n v="118.42"/>
    <m/>
    <n v="13036.005360703337"/>
    <n v="130.19999999999999"/>
    <m/>
    <n v="500.28781141317216"/>
    <m/>
    <m/>
    <n v="48.886042166550887"/>
    <m/>
    <m/>
    <n v="35.814969103041939"/>
    <n v="35.81"/>
    <n v="1.3876300033333067E-4"/>
    <n v="45.507969871853675"/>
    <n v="45.53"/>
    <m/>
    <n v="-4.8385961226282692E-4"/>
    <n v="98.469245070482899"/>
    <n v="98.629199999999997"/>
    <n v="-1.6217806645202337E-3"/>
    <n v="57.288698821808325"/>
    <n v="3190"/>
    <n v="0.8488888888888888"/>
    <n v="10752.6"/>
    <n v="45.618700457168437"/>
    <m/>
    <m/>
    <n v="3539.2776173024877"/>
    <n v="1.9833865888953401"/>
    <m/>
    <m/>
    <n v="241.35947760102715"/>
    <n v="1197.75"/>
    <m/>
    <n v="-0.79848926937923004"/>
    <n v="39.988703317335712"/>
    <m/>
    <m/>
    <m/>
    <n v="41.144817273758804"/>
    <n v="41.19"/>
    <n v="-1.0969343588539404E-3"/>
    <n v="6043.7763832728106"/>
    <n v="3729.5671703422099"/>
    <n v="4165.013015695853"/>
    <m/>
  </r>
  <r>
    <x v="3184"/>
    <n v="13.72"/>
    <n v="16.07"/>
    <n v="201.33580000000001"/>
    <n v="178.93950000000001"/>
    <n v="793.35130000000004"/>
    <n v="21667.892593"/>
    <n v="19259.752220999999"/>
    <n v="1.0560684166716072E-5"/>
    <n v="120.66216445498191"/>
    <n v="120.74"/>
    <m/>
    <n v="13547.593461878561"/>
    <n v="135.29999999999998"/>
    <m/>
    <n v="515.02144327186022"/>
    <m/>
    <m/>
    <n v="48.404718369096571"/>
    <m/>
    <m/>
    <n v="35.846153899852219"/>
    <n v="35.840000000000003"/>
    <n v="1.7170479498362923E-4"/>
    <n v="45.466513630802915"/>
    <n v="45.49"/>
    <m/>
    <n v="-5.162974103558593E-4"/>
    <n v="100.40415582606902"/>
    <n v="100.562"/>
    <n v="-1.5696204722557283E-3"/>
    <n v="57.211000723853601"/>
    <n v="3191"/>
    <n v="0.85376477909147486"/>
    <n v="10797.34"/>
    <n v="45.804936385755205"/>
    <m/>
    <m/>
    <n v="3524.5511994502372"/>
    <n v="1.9749467747561811"/>
    <m/>
    <m/>
    <n v="250.83168379807989"/>
    <n v="1244.72"/>
    <m/>
    <n v="-0.79848344704184082"/>
    <n v="39.201494397975814"/>
    <m/>
    <m/>
    <m/>
    <n v="40.335662120397387"/>
    <n v="40.380000000000003"/>
    <n v="-1.0980158395892392E-3"/>
    <n v="6035.5794798852048"/>
    <n v="3692.8464755644613"/>
    <n v="4083.0214750052987"/>
    <m/>
  </r>
  <r>
    <x v="3185"/>
    <n v="13.35"/>
    <n v="15.64"/>
    <n v="194.33699999999999"/>
    <n v="172.7174"/>
    <n v="812.95830000000001"/>
    <n v="21363.579863999999"/>
    <n v="18989.057002000001"/>
    <n v="1.3341517768550304E-5"/>
    <n v="116.4648874196757"/>
    <n v="116.55"/>
    <m/>
    <n v="12605.03558477908"/>
    <n v="125.9"/>
    <m/>
    <n v="488.15420605083671"/>
    <m/>
    <m/>
    <n v="49.245003174346301"/>
    <m/>
    <m/>
    <n v="35.341854099815009"/>
    <n v="35.33"/>
    <n v="3.3552504429690266E-4"/>
    <n v="46.104453911471985"/>
    <n v="46.13"/>
    <m/>
    <n v="-5.5378470687228454E-4"/>
    <n v="96.913823008663272"/>
    <n v="97.057199999999995"/>
    <n v="-1.4772421967327309E-3"/>
    <n v="58.621147277561938"/>
    <n v="3192"/>
    <n v="0.8535805626598465"/>
    <n v="10604.95"/>
    <n v="44.985258498113687"/>
    <m/>
    <m/>
    <n v="3587.3526306603526"/>
    <n v="2.0099463744006911"/>
    <m/>
    <m/>
    <n v="233.37993629849711"/>
    <n v="1157.96"/>
    <m/>
    <n v="-0.79845596022444898"/>
    <n v="40.562722891297277"/>
    <m/>
    <m/>
    <m/>
    <n v="41.737114345863922"/>
    <n v="41.78"/>
    <n v="-1.0264637179530078E-3"/>
    <n v="6184.3454776043163"/>
    <n v="3756.95268020913"/>
    <n v="4224.7998754457576"/>
    <m/>
  </r>
  <r>
    <x v="3186"/>
    <n v="12.85"/>
    <n v="15.52"/>
    <n v="193.75210000000001"/>
    <n v="172.1953"/>
    <n v="817.53589999999997"/>
    <n v="21403.689620000001"/>
    <n v="19024.455289000001"/>
    <n v="1.3341517768550304E-5"/>
    <n v="116.11152941045465"/>
    <n v="116.2"/>
    <m/>
    <n v="12528.429926777131"/>
    <n v="125.19999999999999"/>
    <m/>
    <n v="485.93611581334295"/>
    <m/>
    <m/>
    <n v="49.318149818909099"/>
    <m/>
    <m/>
    <n v="35.40734444852621"/>
    <n v="35.4"/>
    <n v="2.0747029735068701E-4"/>
    <n v="46.0174205932706"/>
    <n v="46.04"/>
    <m/>
    <n v="-4.9043020698091855E-4"/>
    <n v="96.621792882747627"/>
    <n v="96.763999999999996"/>
    <n v="-1.4696283457935611E-3"/>
    <n v="58.947435339955476"/>
    <n v="3193"/>
    <n v="0.82796391752577314"/>
    <n v="10613.01"/>
    <n v="45.015933086950817"/>
    <m/>
    <m/>
    <n v="3584.6261621524272"/>
    <n v="2.0082283829538605"/>
    <m/>
    <m/>
    <n v="231.96117091752566"/>
    <n v="1150.92"/>
    <m/>
    <n v="-0.79845586928932888"/>
    <n v="40.683443268189677"/>
    <m/>
    <m/>
    <m/>
    <n v="41.862289825545894"/>
    <n v="41.9"/>
    <n v="-9.0000416358249069E-4"/>
    <n v="6218.7678353501551"/>
    <n v="3762.5331140526523"/>
    <n v="4237.3734749702662"/>
    <m/>
  </r>
  <r>
    <x v="3187"/>
    <n v="12.42"/>
    <n v="15.32"/>
    <n v="187.54069999999999"/>
    <n v="166.66800000000001"/>
    <n v="855.38919999999996"/>
    <n v="21151.502461"/>
    <n v="18799.539801999999"/>
    <n v="1.3341517768550304E-5"/>
    <n v="112.38094781811068"/>
    <n v="112.46"/>
    <m/>
    <n v="11723.00864037998"/>
    <n v="117.10000000000001"/>
    <m/>
    <n v="462.5257019765919"/>
    <m/>
    <m/>
    <n v="50.105769331434608"/>
    <m/>
    <m/>
    <n v="34.987600921519451"/>
    <n v="34.979999999999997"/>
    <n v="2.1729335390086035E-4"/>
    <n v="46.558156072491393"/>
    <n v="46.58"/>
    <m/>
    <n v="-4.6895507747113374E-4"/>
    <n v="93.523018569620646"/>
    <n v="93.659599999999998"/>
    <n v="-1.4582747564515497E-3"/>
    <n v="61.664889514489467"/>
    <n v="3194"/>
    <n v="0.81070496083550914"/>
    <n v="10445.92"/>
    <n v="44.296829449969053"/>
    <m/>
    <m/>
    <n v="3641.0621011964922"/>
    <n v="2.0392656543800731"/>
    <m/>
    <m/>
    <n v="217.04777529148052"/>
    <n v="1077.03"/>
    <m/>
    <n v="-0.79847564571880025"/>
    <n v="41.983475107198863"/>
    <m/>
    <m/>
    <m/>
    <n v="43.202963492762962"/>
    <n v="43.25"/>
    <n v="-1.0875493002783232E-3"/>
    <n v="6505.4506488970146"/>
    <n v="3822.6214285582191"/>
    <n v="4372.7779537632796"/>
    <m/>
  </r>
  <r>
    <x v="3188"/>
    <n v="12.41"/>
    <n v="15.35"/>
    <n v="187.01429999999999"/>
    <n v="166.19800000000001"/>
    <n v="853.14300000000003"/>
    <n v="21180.402140999999"/>
    <n v="18824.975138000002"/>
    <n v="1.3341517768550304E-5"/>
    <n v="112.06277796778089"/>
    <n v="112.14"/>
    <m/>
    <n v="11656.519965845217"/>
    <n v="116.5"/>
    <m/>
    <n v="460.56481749166397"/>
    <m/>
    <m/>
    <n v="50.175111939441564"/>
    <m/>
    <m/>
    <n v="35.034550824890907"/>
    <n v="35.03"/>
    <n v="1.2991221498448446E-4"/>
    <n v="46.494064612268701"/>
    <n v="46.52"/>
    <m/>
    <n v="-5.575104843358325E-4"/>
    <n v="93.26018003424052"/>
    <n v="93.397199999999998"/>
    <n v="-1.4670671686033421E-3"/>
    <n v="61.499001486425222"/>
    <n v="3195"/>
    <n v="0.8084690553745929"/>
    <n v="10447.16"/>
    <n v="44.298628573366322"/>
    <m/>
    <m/>
    <n v="3640.6298829710527"/>
    <n v="2.038830291756192"/>
    <m/>
    <m/>
    <n v="215.81636267108186"/>
    <n v="1070.99"/>
    <m/>
    <n v="-0.79848890963400043"/>
    <n v="42.099906650961493"/>
    <m/>
    <m/>
    <m/>
    <n v="43.323770469762096"/>
    <n v="43.37"/>
    <n v="-1.0659333695619555E-3"/>
    <n v="6487.9499870404616"/>
    <n v="3827.9116484833162"/>
    <n v="4384.9048509862432"/>
    <m/>
  </r>
  <r>
    <x v="3189"/>
    <n v="12.43"/>
    <n v="15.43"/>
    <n v="187.2799"/>
    <n v="166.43180000000001"/>
    <n v="851.1377"/>
    <n v="21291.065490000001"/>
    <n v="18923.080699999999"/>
    <n v="1.3341517768550304E-5"/>
    <n v="112.21919452757867"/>
    <n v="112.3"/>
    <m/>
    <n v="11688.943252013651"/>
    <n v="116.8"/>
    <m/>
    <n v="461.53224513811972"/>
    <m/>
    <m/>
    <n v="50.138514865630576"/>
    <m/>
    <m/>
    <n v="35.216740588895391"/>
    <n v="35.21"/>
    <n v="1.9143961645529117E-4"/>
    <n v="46.250669147418272"/>
    <n v="46.27"/>
    <m/>
    <n v="-4.1778371691658656E-4"/>
    <n v="93.392269866887602"/>
    <n v="93.531199999999998"/>
    <n v="-1.4853881176805084E-3"/>
    <n v="61.350498775306107"/>
    <n v="3196"/>
    <n v="0.80557355800388852"/>
    <n v="10532.91"/>
    <n v="44.658743165228891"/>
    <m/>
    <m/>
    <n v="3610.7476937000197"/>
    <n v="2.0219039455906351"/>
    <m/>
    <m/>
    <n v="216.41627133210892"/>
    <n v="1074.04"/>
    <m/>
    <n v="-0.79850259642833699"/>
    <n v="42.038724304035817"/>
    <m/>
    <m/>
    <m/>
    <n v="43.261801564369378"/>
    <n v="43.31"/>
    <n v="-1.1128708296149759E-3"/>
    <n v="6472.2834210899"/>
    <n v="3825.1196195325774"/>
    <n v="4378.5324195209341"/>
    <m/>
  </r>
  <r>
    <x v="3190"/>
    <n v="12.34"/>
    <n v="15.51"/>
    <n v="185.71510000000001"/>
    <n v="165.0367"/>
    <n v="857.02149999999995"/>
    <n v="21203.575317999999"/>
    <n v="18844.816225999999"/>
    <n v="1.2785294130734925E-5"/>
    <n v="111.2761305414451"/>
    <n v="111.35"/>
    <m/>
    <n v="11492.234967045775"/>
    <n v="114.80000000000001"/>
    <m/>
    <n v="455.72037468139206"/>
    <m/>
    <m/>
    <n v="50.346034867572499"/>
    <m/>
    <m/>
    <n v="35.070316086337044"/>
    <n v="35.06"/>
    <n v="2.9424091092522531E-4"/>
    <n v="46.439710665946038"/>
    <n v="46.46"/>
    <m/>
    <n v="-4.3670542518214894E-4"/>
    <n v="92.611193416487467"/>
    <n v="92.748400000000004"/>
    <n v="-1.4793417839287226E-3"/>
    <n v="61.766652207533213"/>
    <n v="3197"/>
    <n v="0.79561573178594458"/>
    <n v="10462.69"/>
    <n v="44.354088326635065"/>
    <m/>
    <m/>
    <n v="3634.8195506751213"/>
    <n v="2.0349975523032997"/>
    <m/>
    <m/>
    <n v="212.77374932526808"/>
    <n v="1056.08"/>
    <m/>
    <n v="-0.79852497033816749"/>
    <n v="42.387161562949132"/>
    <m/>
    <m/>
    <m/>
    <n v="43.622376873898908"/>
    <n v="43.67"/>
    <n v="-1.0905226952391267E-3"/>
    <n v="6516.1862908921139"/>
    <n v="3840.9515370315453"/>
    <n v="4414.8238117926667"/>
    <m/>
  </r>
  <r>
    <x v="3191"/>
    <n v="13.15"/>
    <n v="16.02"/>
    <n v="186.9716"/>
    <n v="166.14699999999999"/>
    <n v="843.89970000000005"/>
    <n v="21310.186570000002"/>
    <n v="18938.844853999999"/>
    <n v="1.2785294130734925E-5"/>
    <n v="112.02080106259884"/>
    <n v="112.1"/>
    <m/>
    <n v="11645.732417369487"/>
    <n v="116.30000000000001"/>
    <m/>
    <n v="460.30598559757328"/>
    <m/>
    <m/>
    <n v="50.172763209949366"/>
    <m/>
    <m/>
    <n v="35.244070844918184"/>
    <n v="35.24"/>
    <n v="1.1551773320617187E-4"/>
    <n v="46.204639013439319"/>
    <n v="46.23"/>
    <m/>
    <n v="-5.4858288039538738E-4"/>
    <n v="93.236926081347718"/>
    <n v="93.372799999999998"/>
    <n v="-1.4551766537179711E-3"/>
    <n v="60.809200193774338"/>
    <n v="3198"/>
    <n v="0.82084893882646692"/>
    <n v="10521.73"/>
    <n v="44.593926772640245"/>
    <m/>
    <m/>
    <n v="3614.3085973474535"/>
    <n v="2.0229388481312283"/>
    <m/>
    <m/>
    <n v="215.61486110344615"/>
    <n v="1070.29"/>
    <m/>
    <n v="-0.79854538386470386"/>
    <n v="42.096115455790297"/>
    <m/>
    <m/>
    <m/>
    <n v="43.325757476731603"/>
    <n v="43.37"/>
    <n v="-1.0201181293150174E-3"/>
    <n v="6415.1781341722053"/>
    <n v="3827.7324614594149"/>
    <n v="4384.5099800371208"/>
    <m/>
  </r>
  <r>
    <x v="3192"/>
    <n v="12.9"/>
    <n v="15.9"/>
    <n v="185.52379999999999"/>
    <n v="164.85830000000001"/>
    <n v="853.02390000000003"/>
    <n v="21304.125192"/>
    <n v="18933.215832000002"/>
    <n v="1.2785294130734925E-5"/>
    <n v="111.15066641246813"/>
    <n v="111.23"/>
    <m/>
    <n v="11464.703162867148"/>
    <n v="114.5"/>
    <m/>
    <n v="454.94615780492069"/>
    <m/>
    <m/>
    <n v="50.366031898206934"/>
    <m/>
    <m/>
    <n v="35.233187041145484"/>
    <n v="35.22"/>
    <n v="3.7441911259183946E-4"/>
    <n v="46.217253470304769"/>
    <n v="46.24"/>
    <m/>
    <n v="-4.9192322005264799E-4"/>
    <n v="92.514631759872245"/>
    <n v="92.647999999999996"/>
    <n v="-1.4395155872523047E-3"/>
    <n v="61.462708684821742"/>
    <n v="3199"/>
    <n v="0.81132075471698117"/>
    <n v="10497.17"/>
    <n v="44.486361011240128"/>
    <m/>
    <m/>
    <n v="3622.7451775629547"/>
    <n v="2.0274686150455739"/>
    <m/>
    <m/>
    <n v="212.26292439963242"/>
    <n v="1053.69"/>
    <m/>
    <n v="-0.79855277700307259"/>
    <n v="42.420653260810099"/>
    <m/>
    <m/>
    <m/>
    <n v="43.660752046678795"/>
    <n v="43.7"/>
    <n v="-8.9812250162946139E-4"/>
    <n v="6484.1212113530228"/>
    <n v="3842.4771313659048"/>
    <n v="4418.3121308912305"/>
    <m/>
  </r>
  <r>
    <x v="3193"/>
    <n v="13.33"/>
    <n v="16.100000000000001"/>
    <n v="187.68969999999999"/>
    <n v="166.7808"/>
    <n v="856.28890000000001"/>
    <n v="21302.02491"/>
    <n v="18931.107220999998"/>
    <n v="1.2785294130734925E-5"/>
    <n v="112.44555441356199"/>
    <n v="112.52"/>
    <m/>
    <n v="11731.714764361233"/>
    <n v="117.2"/>
    <m/>
    <n v="462.89977135250859"/>
    <m/>
    <m/>
    <n v="50.071056150746735"/>
    <m/>
    <m/>
    <n v="35.228854527002703"/>
    <n v="35.22"/>
    <n v="2.5140621813468655E-4"/>
    <n v="46.221282102945864"/>
    <n v="46.25"/>
    <m/>
    <n v="-6.2092750387321427E-4"/>
    <n v="93.594391379153691"/>
    <n v="93.730800000000002"/>
    <n v="-1.4553233392471387E-3"/>
    <n v="61.693988544174267"/>
    <n v="3200"/>
    <n v="0.82795031055900614"/>
    <n v="10521.08"/>
    <n v="44.584208616493747"/>
    <m/>
    <m/>
    <n v="3614.4934452202829"/>
    <n v="2.0226587795415552"/>
    <m/>
    <m/>
    <n v="217.2062254934184"/>
    <n v="1078.32"/>
    <m/>
    <n v="-0.79856978865882255"/>
    <n v="41.924010826961023"/>
    <m/>
    <m/>
    <m/>
    <n v="43.150556567624548"/>
    <n v="43.19"/>
    <n v="-9.1325381744500334E-4"/>
    <n v="6508.5205044182958"/>
    <n v="3819.9731237797187"/>
    <n v="4366.5844670879505"/>
    <m/>
  </r>
  <r>
    <x v="3194"/>
    <n v="14.07"/>
    <n v="16.670000000000002"/>
    <n v="193.33150000000001"/>
    <n v="171.792"/>
    <n v="813.50289999999995"/>
    <n v="21502.991414"/>
    <n v="19109.464091999998"/>
    <n v="1.3341517768550304E-5"/>
    <n v="115.82275224656138"/>
    <n v="115.91"/>
    <m/>
    <n v="12436.315327944527"/>
    <n v="124.2"/>
    <m/>
    <n v="483.75799565187714"/>
    <m/>
    <m/>
    <n v="49.317539409626164"/>
    <m/>
    <m/>
    <n v="35.560341725429694"/>
    <n v="35.549999999999997"/>
    <n v="2.9090648184793011E-4"/>
    <n v="45.784731937768306"/>
    <n v="45.81"/>
    <m/>
    <n v="-5.5158398235533035E-4"/>
    <n v="96.407511318878804"/>
    <n v="96.549599999999998"/>
    <n v="-1.4716651453884344E-3"/>
    <n v="58.607564918451324"/>
    <n v="3201"/>
    <n v="0.84403119376124769"/>
    <n v="10655.73"/>
    <n v="45.15127669450461"/>
    <m/>
    <m/>
    <n v="3568.2347396122168"/>
    <n v="1.9965832751945984"/>
    <m/>
    <m/>
    <n v="230.25109369241818"/>
    <n v="1143.18"/>
    <m/>
    <n v="-0.7985871921373553"/>
    <n v="40.662441878692142"/>
    <m/>
    <m/>
    <m/>
    <n v="41.853015106311659"/>
    <n v="41.9"/>
    <n v="-1.1213578445904426E-3"/>
    <n v="6182.9125817119311"/>
    <n v="3762.4865452914846"/>
    <n v="4235.1860806976692"/>
    <m/>
  </r>
  <r>
    <x v="3195"/>
    <n v="14.12"/>
    <n v="16.78"/>
    <n v="194.22739999999999"/>
    <n v="172.58580000000001"/>
    <n v="818.56730000000005"/>
    <n v="21627.217121000001"/>
    <n v="19219.607117"/>
    <n v="1.3341517768550304E-5"/>
    <n v="116.3566387177502"/>
    <n v="116.44"/>
    <m/>
    <n v="12550.844462204894"/>
    <n v="125.39999999999999"/>
    <m/>
    <n v="487.10627856113058"/>
    <m/>
    <m/>
    <n v="49.202317889564746"/>
    <m/>
    <m/>
    <n v="35.764906560690719"/>
    <n v="35.76"/>
    <n v="1.3720807300665605E-4"/>
    <n v="45.519761818953384"/>
    <n v="45.54"/>
    <m/>
    <n v="-4.444045025606691E-4"/>
    <n v="96.853910629627507"/>
    <n v="96.996399999999994"/>
    <n v="-1.4690171013820308E-3"/>
    <n v="58.968624970703047"/>
    <n v="3202"/>
    <n v="0.84147794994040515"/>
    <n v="10729.07"/>
    <n v="45.458488793747755"/>
    <m/>
    <m/>
    <n v="3543.6757149557025"/>
    <n v="1.982653465122548"/>
    <m/>
    <m/>
    <n v="232.37110718919982"/>
    <n v="1153.81"/>
    <m/>
    <n v="-0.79860539673845798"/>
    <n v="40.472667650334479"/>
    <m/>
    <m/>
    <m/>
    <n v="41.658639674696225"/>
    <n v="41.7"/>
    <n v="-9.918543238316424E-4"/>
    <n v="6221.0032743200782"/>
    <n v="3753.6961752902889"/>
    <n v="4215.4201951954337"/>
    <m/>
  </r>
  <r>
    <x v="3196"/>
    <n v="12.14"/>
    <n v="15.77"/>
    <n v="178.07499999999999"/>
    <n v="158.22620000000001"/>
    <n v="872.07010000000002"/>
    <n v="21079.120567000002"/>
    <n v="18731.757132999999"/>
    <n v="1.3341517768550304E-5"/>
    <n v="106.67234787255498"/>
    <n v="106.75"/>
    <m/>
    <n v="10461.316748973717"/>
    <n v="104.5"/>
    <m/>
    <n v="426.30119774954289"/>
    <m/>
    <m/>
    <n v="51.245198543792689"/>
    <m/>
    <m/>
    <n v="34.855969994399601"/>
    <n v="34.85"/>
    <n v="1.7130543470877946E-4"/>
    <n v="46.67187605031468"/>
    <n v="46.7"/>
    <m/>
    <n v="-6.0222590332592585E-4"/>
    <n v="88.797960721325609"/>
    <n v="88.927999999999997"/>
    <n v="-1.4622984737584499E-3"/>
    <n v="62.810770212911521"/>
    <n v="3203"/>
    <n v="0.76981610653138877"/>
    <n v="10362.89"/>
    <n v="43.896719693902085"/>
    <m/>
    <m/>
    <n v="3664.6203236964857"/>
    <n v="2.0497378218353139"/>
    <m/>
    <m/>
    <n v="193.68373042986283"/>
    <n v="961.86"/>
    <m/>
    <n v="-0.7986362563888062"/>
    <n v="43.833976492022593"/>
    <m/>
    <m/>
    <m/>
    <n v="45.121549058541468"/>
    <n v="45.17"/>
    <n v="-1.0726354097527757E-3"/>
    <n v="6626.3374353941626"/>
    <n v="3909.5496721837017"/>
    <n v="4565.5164452365143"/>
    <m/>
  </r>
  <r>
    <x v="3197"/>
    <n v="11.79"/>
    <n v="15.48"/>
    <n v="173.88499999999999"/>
    <n v="154.50110000000001"/>
    <n v="900.93899999999996"/>
    <n v="20895.416497999999"/>
    <n v="18568.260374000001"/>
    <n v="1.3341517768550304E-5"/>
    <n v="104.15987042500176"/>
    <n v="104.24"/>
    <m/>
    <n v="9968.4201138799581"/>
    <n v="99.600000000000009"/>
    <m/>
    <n v="411.24271915069147"/>
    <m/>
    <m/>
    <n v="51.84707877293561"/>
    <m/>
    <m/>
    <n v="34.551358481969004"/>
    <n v="34.54"/>
    <n v="3.2885008595839871E-4"/>
    <n v="47.078129912515415"/>
    <n v="47.1"/>
    <m/>
    <n v="-4.643330676132873E-4"/>
    <n v="86.70823267527912"/>
    <n v="86.834000000000003"/>
    <n v="-1.4483649805477894E-3"/>
    <n v="64.885872276283436"/>
    <n v="3204"/>
    <n v="0.7616279069767441"/>
    <n v="10247.14"/>
    <n v="43.403018814065611"/>
    <m/>
    <m/>
    <n v="3705.5529016229011"/>
    <n v="2.0724362304946076"/>
    <m/>
    <m/>
    <n v="184.55776630531236"/>
    <n v="916.62"/>
    <m/>
    <n v="-0.79865400459807512"/>
    <n v="44.863864771560912"/>
    <m/>
    <m/>
    <m/>
    <n v="46.182748141214468"/>
    <n v="46.23"/>
    <n v="-1.0221038024125217E-3"/>
    <n v="6845.2541345235486"/>
    <n v="3955.4677429377584"/>
    <n v="4672.7841917035557"/>
    <m/>
  </r>
  <r>
    <x v="3198"/>
    <n v="12.22"/>
    <n v="15.48"/>
    <n v="175.59360000000001"/>
    <n v="156.0171"/>
    <n v="899.07360000000006"/>
    <n v="20944.496112000001"/>
    <n v="18611.626183"/>
    <n v="1.3341517768550304E-5"/>
    <n v="105.18078415523095"/>
    <n v="105.26"/>
    <m/>
    <n v="10163.721066546073"/>
    <n v="101.5"/>
    <m/>
    <n v="417.29152859451477"/>
    <m/>
    <m/>
    <n v="51.59136827318477"/>
    <m/>
    <m/>
    <n v="34.631669008924355"/>
    <n v="34.619999999999997"/>
    <n v="3.3705976095776968E-4"/>
    <n v="46.967069308271519"/>
    <n v="46.99"/>
    <m/>
    <n v="-4.8799088590090189E-4"/>
    <n v="87.559873220021572"/>
    <n v="87.688800000000001"/>
    <n v="-1.4702764774797705E-3"/>
    <n v="64.747356726137937"/>
    <n v="3205"/>
    <n v="0.789405684754522"/>
    <n v="10258.69"/>
    <n v="43.44854743354081"/>
    <m/>
    <m/>
    <n v="3701.3762107595239"/>
    <n v="2.0699040627458403"/>
    <m/>
    <m/>
    <n v="188.17327062801482"/>
    <n v="934.67"/>
    <m/>
    <n v="-0.79867410890687107"/>
    <n v="44.421581260382659"/>
    <m/>
    <m/>
    <m/>
    <n v="45.728511226281775"/>
    <n v="45.78"/>
    <n v="-1.1247001685938951E-3"/>
    <n v="6830.6411824422094"/>
    <n v="3935.9593220733041"/>
    <n v="4626.7182673832112"/>
    <m/>
  </r>
  <r>
    <x v="3199"/>
    <n v="12.64"/>
    <n v="15.72"/>
    <n v="176.41890000000001"/>
    <n v="156.7483"/>
    <n v="899.07360000000006"/>
    <n v="21026.152322999998"/>
    <n v="18683.938936999999"/>
    <n v="1.3341517768550304E-5"/>
    <n v="105.67256314240559"/>
    <n v="105.75"/>
    <m/>
    <n v="10258.662101476477"/>
    <n v="102.5"/>
    <m/>
    <n v="420.22105791519999"/>
    <m/>
    <m/>
    <n v="51.469132881240498"/>
    <m/>
    <m/>
    <n v="34.765839602503306"/>
    <n v="34.76"/>
    <n v="1.6799777052090015E-4"/>
    <n v="46.783479411907607"/>
    <n v="46.81"/>
    <m/>
    <n v="-5.6655817330475422E-4"/>
    <n v="87.971080629704772"/>
    <n v="88.103200000000001"/>
    <n v="-1.499597861317481E-3"/>
    <n v="64.743188060704881"/>
    <n v="3206"/>
    <n v="0.80407124681933839"/>
    <n v="10305.11"/>
    <n v="43.641741778083578"/>
    <m/>
    <m/>
    <n v="3684.6276898759161"/>
    <n v="2.0603425346265238"/>
    <m/>
    <m/>
    <n v="189.93068045605602"/>
    <n v="943.49"/>
    <m/>
    <n v="-0.79869348858381539"/>
    <n v="44.211332902758322"/>
    <m/>
    <m/>
    <m/>
    <n v="45.513120805283023"/>
    <n v="45.56"/>
    <n v="-1.028955107923113E-3"/>
    <n v="6830.2014014345723"/>
    <n v="3926.6338564670659"/>
    <n v="4604.819904260884"/>
    <m/>
  </r>
  <r>
    <x v="3200"/>
    <n v="11.75"/>
    <n v="15.22"/>
    <n v="172.4546"/>
    <n v="153.22389999999999"/>
    <n v="903.35580000000004"/>
    <n v="20850.508066999999"/>
    <n v="18527.611344000001"/>
    <n v="1.3341517768550304E-5"/>
    <n v="103.29548165478792"/>
    <n v="103.37"/>
    <m/>
    <n v="9797.0290793934255"/>
    <n v="97.899999999999991"/>
    <m/>
    <n v="406.04450249310895"/>
    <m/>
    <m/>
    <n v="52.046405898542076"/>
    <m/>
    <m/>
    <n v="34.474578737204666"/>
    <n v="34.47"/>
    <n v="1.3283252697027237E-4"/>
    <n v="47.173799029646524"/>
    <n v="47.2"/>
    <m/>
    <n v="-5.5510530409907943E-4"/>
    <n v="85.993923472162422"/>
    <n v="86.128399999999999"/>
    <n v="-1.5613494252485483E-3"/>
    <n v="65.047365309676707"/>
    <n v="3207"/>
    <n v="0.77201051248357422"/>
    <n v="10188.83"/>
    <n v="43.145931289144904"/>
    <m/>
    <m/>
    <n v="3726.2040056822266"/>
    <n v="2.0833933547305805"/>
    <m/>
    <m/>
    <n v="181.38359243251651"/>
    <n v="901.12"/>
    <m/>
    <n v="-0.79871316535809156"/>
    <n v="45.203295143336206"/>
    <m/>
    <m/>
    <m/>
    <n v="46.53535814908718"/>
    <n v="46.58"/>
    <n v="-9.5839095991445689E-4"/>
    <n v="6862.2911383542905"/>
    <n v="3970.6746173516826"/>
    <n v="4708.1374739829962"/>
    <m/>
  </r>
  <r>
    <x v="3201"/>
    <n v="12.64"/>
    <n v="15.73"/>
    <n v="176.77289999999999"/>
    <n v="157.05449999999999"/>
    <n v="901.23310000000004"/>
    <n v="21077.270837"/>
    <n v="18728.369538999999"/>
    <n v="1.3341517768550304E-5"/>
    <n v="105.87427741356281"/>
    <n v="105.95"/>
    <m/>
    <n v="10285.897542060417"/>
    <n v="102.8"/>
    <m/>
    <n v="421.2590626303267"/>
    <m/>
    <m/>
    <n v="51.391812405969887"/>
    <m/>
    <m/>
    <n v="34.846962889932961"/>
    <n v="34.840000000000003"/>
    <n v="1.9985332758198915E-4"/>
    <n v="46.659331664261941"/>
    <n v="46.68"/>
    <m/>
    <n v="-4.4276640398577261E-4"/>
    <n v="88.146308629140975"/>
    <n v="88.280799999999999"/>
    <n v="-1.5234498425368281E-3"/>
    <n v="64.881983790251724"/>
    <n v="3208"/>
    <n v="0.80356007628734905"/>
    <n v="10313.32"/>
    <n v="43.662870977018592"/>
    <m/>
    <m/>
    <n v="3680.6761936893504"/>
    <n v="2.057352678611394"/>
    <m/>
    <m/>
    <n v="190.43352462870445"/>
    <n v="946.19"/>
    <m/>
    <n v="-0.79873648566492517"/>
    <n v="44.067054139199627"/>
    <m/>
    <m/>
    <m/>
    <n v="45.368755080707587"/>
    <n v="45.42"/>
    <n v="-1.128245691158436E-3"/>
    <n v="6844.8439115558704"/>
    <n v="3920.7349967233777"/>
    <n v="4589.7925870872868"/>
    <m/>
  </r>
  <r>
    <x v="3202"/>
    <n v="12.72"/>
    <n v="15.7"/>
    <n v="175.4528"/>
    <n v="155.87950000000001"/>
    <n v="894.2491"/>
    <n v="21101.060038"/>
    <n v="18749.257750000001"/>
    <n v="1.3341517768550304E-5"/>
    <n v="105.08106996404311"/>
    <n v="105.16"/>
    <m/>
    <n v="10131.667236415686"/>
    <n v="101.19999999999999"/>
    <m/>
    <n v="416.52760701884677"/>
    <m/>
    <m/>
    <n v="51.582713199127717"/>
    <m/>
    <m/>
    <n v="34.885442823424555"/>
    <n v="34.880000000000003"/>
    <n v="1.5604424955717455E-4"/>
    <n v="46.606189345178237"/>
    <n v="46.63"/>
    <m/>
    <n v="-5.1062952652292104E-4"/>
    <n v="87.487682755494262"/>
    <n v="87.621600000000001"/>
    <n v="-1.5283588122761982E-3"/>
    <n v="64.375043520028356"/>
    <n v="3209"/>
    <n v="0.81019108280254781"/>
    <n v="10338.65"/>
    <n v="43.766691379976464"/>
    <m/>
    <m/>
    <n v="3671.6362794826591"/>
    <n v="2.0521051766987473"/>
    <m/>
    <m/>
    <n v="187.57775433474771"/>
    <n v="932.15"/>
    <m/>
    <n v="-0.79876870210293649"/>
    <n v="44.394673101745767"/>
    <m/>
    <m/>
    <m/>
    <n v="45.707099725354482"/>
    <n v="45.76"/>
    <n v="-1.1560374704002729E-3"/>
    <n v="6791.3633177229449"/>
    <n v="3935.2990174417678"/>
    <n v="4623.9156551038959"/>
    <m/>
  </r>
  <r>
    <x v="3203"/>
    <n v="13.19"/>
    <n v="15.87"/>
    <n v="174.43279999999999"/>
    <n v="154.97120000000001"/>
    <n v="898.08810000000005"/>
    <n v="20894.698638000002"/>
    <n v="18565.646056000001"/>
    <n v="1.3341517768550304E-5"/>
    <n v="104.46763072605182"/>
    <n v="104.54"/>
    <m/>
    <n v="10013.27499364665"/>
    <n v="100"/>
    <m/>
    <n v="412.88302774585088"/>
    <m/>
    <m/>
    <n v="51.731651329575556"/>
    <m/>
    <m/>
    <n v="34.543432398674192"/>
    <n v="34.54"/>
    <n v="9.9374599715984502E-5"/>
    <n v="47.061491501446469"/>
    <n v="47.09"/>
    <m/>
    <n v="-6.0540451377222304E-4"/>
    <n v="86.978731589079999"/>
    <n v="87.1096"/>
    <n v="-1.502342002718482E-3"/>
    <n v="64.647242274481059"/>
    <n v="3210"/>
    <n v="0.83112791430371769"/>
    <n v="10223.09"/>
    <n v="43.274111088027823"/>
    <m/>
    <m/>
    <n v="3712.6759015278017"/>
    <n v="2.0748458279679949"/>
    <m/>
    <m/>
    <n v="185.38549943541341"/>
    <n v="921.32"/>
    <m/>
    <n v="-0.79878272539897821"/>
    <n v="44.651278312170568"/>
    <m/>
    <m/>
    <m/>
    <n v="45.972345076402668"/>
    <n v="46.02"/>
    <n v="-1.0355263710850604E-3"/>
    <n v="6820.0794246960586"/>
    <n v="3946.6616628332258"/>
    <n v="4650.6423041986"/>
    <m/>
  </r>
  <r>
    <x v="3204"/>
    <n v="12.79"/>
    <n v="15.75"/>
    <n v="171.239"/>
    <n v="152.13159999999999"/>
    <n v="908.72159999999997"/>
    <n v="20910.614808999999"/>
    <n v="18579.540418"/>
    <n v="1.417590659680279E-5"/>
    <n v="102.55236642424568"/>
    <n v="102.63"/>
    <m/>
    <n v="9646.0210941492242"/>
    <n v="96.4"/>
    <m/>
    <n v="401.53104325225826"/>
    <m/>
    <m/>
    <n v="52.204242542795463"/>
    <m/>
    <m/>
    <n v="34.568902320229363"/>
    <n v="34.56"/>
    <n v="2.5759028441441068E-4"/>
    <n v="47.025198418009886"/>
    <n v="47.05"/>
    <m/>
    <n v="-5.2713245462510105E-4"/>
    <n v="85.38580385811882"/>
    <n v="85.516000000000005"/>
    <n v="-1.5224769853733333E-3"/>
    <n v="65.408463976197197"/>
    <n v="3211"/>
    <n v="0.81206349206349204"/>
    <n v="10218.280000000001"/>
    <n v="43.2503731180785"/>
    <m/>
    <m/>
    <n v="3714.4227286697273"/>
    <n v="2.0756252737119598"/>
    <m/>
    <m/>
    <n v="178.58569411057707"/>
    <n v="887.58"/>
    <m/>
    <n v="-0.79879481949731057"/>
    <n v="45.467323996073659"/>
    <m/>
    <m/>
    <m/>
    <n v="46.813608032156154"/>
    <n v="46.86"/>
    <n v="-9.9001211787974608E-4"/>
    <n v="6900.3859046455618"/>
    <n v="3982.7161396471242"/>
    <n v="4735.6373306161076"/>
    <m/>
  </r>
  <r>
    <x v="3205"/>
    <n v="12.2"/>
    <n v="15.57"/>
    <n v="169.797"/>
    <n v="150.84829999999999"/>
    <n v="920.71249999999998"/>
    <n v="20908.568309999999"/>
    <n v="18577.458676999999"/>
    <n v="1.417590659680279E-5"/>
    <n v="101.68629557943329"/>
    <n v="101.76"/>
    <m/>
    <n v="9482.9895850695448"/>
    <n v="94.7"/>
    <m/>
    <n v="396.44659319701856"/>
    <m/>
    <m/>
    <n v="52.423061466782507"/>
    <m/>
    <m/>
    <n v="34.56467626910392"/>
    <n v="34.56"/>
    <n v="1.353087124975616E-4"/>
    <n v="47.029394563712884"/>
    <n v="47.05"/>
    <m/>
    <n v="-4.3794763628290934E-4"/>
    <n v="84.666347201297256"/>
    <n v="84.794799999999995"/>
    <n v="-1.5148664623625407E-3"/>
    <n v="66.267284784141296"/>
    <n v="3212"/>
    <n v="0.78355812459858698"/>
    <n v="10202.1"/>
    <n v="43.17851715161482"/>
    <m/>
    <m/>
    <n v="3720.3042820965147"/>
    <n v="2.0787148255782437"/>
    <m/>
    <m/>
    <n v="175.56687265190786"/>
    <n v="872.64"/>
    <m/>
    <n v="-0.79880950603695933"/>
    <n v="45.848726261429"/>
    <m/>
    <m/>
    <m/>
    <n v="47.207425497426421"/>
    <n v="47.26"/>
    <n v="-1.1124524454840801E-3"/>
    <n v="6990.9887813605756"/>
    <n v="3999.4100636995422"/>
    <n v="4775.3621845783573"/>
    <m/>
  </r>
  <r>
    <x v="3206"/>
    <n v="11.71"/>
    <n v="15.31"/>
    <n v="163.96729999999999"/>
    <n v="145.6628"/>
    <n v="950.71100000000001"/>
    <n v="20644.239145"/>
    <n v="18341.809670999999"/>
    <n v="1.417590659680279E-5"/>
    <n v="98.187881440199405"/>
    <n v="98.26"/>
    <m/>
    <n v="8830.2007317066673"/>
    <n v="88.2"/>
    <m/>
    <n v="375.99364570877867"/>
    <m/>
    <m/>
    <n v="53.319934865809188"/>
    <m/>
    <m/>
    <n v="34.125208194771517"/>
    <n v="34.119999999999997"/>
    <n v="1.5264345754739672E-4"/>
    <n v="47.622688073848252"/>
    <n v="47.65"/>
    <m/>
    <n v="-5.7317788356237021E-4"/>
    <n v="81.758243081868258"/>
    <n v="81.875600000000006"/>
    <n v="-1.4333564350276218E-3"/>
    <n v="68.413178570395317"/>
    <n v="3213"/>
    <n v="0.7648595689092097"/>
    <n v="10040.64"/>
    <n v="42.4852137437301"/>
    <m/>
    <m/>
    <n v="3779.1823885047356"/>
    <n v="2.1110124342936811"/>
    <m/>
    <m/>
    <n v="163.47991312769469"/>
    <n v="812.58"/>
    <m/>
    <n v="-0.79881376218009958"/>
    <n v="47.418177315455857"/>
    <m/>
    <m/>
    <m/>
    <n v="48.826867383477293"/>
    <n v="48.88"/>
    <n v="-1.0870011563566262E-3"/>
    <n v="7217.3737831689396"/>
    <n v="4067.8334712146602"/>
    <n v="4938.8279517888086"/>
    <m/>
  </r>
  <r>
    <x v="3207"/>
    <n v="11.45"/>
    <n v="15.14"/>
    <n v="160.9759"/>
    <n v="143.0033"/>
    <n v="970.00040000000001"/>
    <n v="20559.221803"/>
    <n v="18266.014209000001"/>
    <n v="1.417590659680279E-5"/>
    <n v="96.394202869822678"/>
    <n v="96.46"/>
    <m/>
    <n v="8507.4945121213677"/>
    <n v="85"/>
    <m/>
    <n v="365.69284520525417"/>
    <m/>
    <m/>
    <n v="53.805290016164307"/>
    <m/>
    <m/>
    <n v="33.983844704310883"/>
    <n v="33.979999999999997"/>
    <n v="1.1314609508206175E-4"/>
    <n v="47.818392685645406"/>
    <n v="47.84"/>
    <m/>
    <n v="-4.5165790874990286E-4"/>
    <n v="80.266277148917439"/>
    <n v="80.383200000000002"/>
    <n v="-1.4545682565829665E-3"/>
    <n v="69.796750046245663"/>
    <n v="3214"/>
    <n v="0.75627476882430644"/>
    <n v="9967.86"/>
    <n v="42.17396459795058"/>
    <m/>
    <m/>
    <n v="3806.5759504923553"/>
    <n v="2.1261126334943672"/>
    <m/>
    <m/>
    <n v="157.5049983325986"/>
    <n v="782.9"/>
    <m/>
    <n v="-0.79881849746762212"/>
    <n v="48.281685844220313"/>
    <m/>
    <m/>
    <m/>
    <n v="49.717210410960149"/>
    <n v="49.77"/>
    <n v="-1.0606708667842968E-3"/>
    <n v="7363.3361942951469"/>
    <n v="4104.8617221119985"/>
    <n v="5028.7664584947561"/>
    <m/>
  </r>
  <r>
    <x v="3208"/>
    <n v="11.27"/>
    <n v="15.09"/>
    <n v="158.7149"/>
    <n v="140.99270000000001"/>
    <n v="983.56690000000003"/>
    <n v="20494.156958"/>
    <n v="18207.94786"/>
    <n v="1.417590659680279E-5"/>
    <n v="95.037972890154933"/>
    <n v="95.11"/>
    <m/>
    <n v="8268.0103465684169"/>
    <n v="82.6"/>
    <m/>
    <n v="357.97705166907872"/>
    <m/>
    <m/>
    <n v="54.182125982403996"/>
    <m/>
    <m/>
    <n v="33.87546822806334"/>
    <n v="33.869999999999997"/>
    <n v="1.6144753656166522E-4"/>
    <n v="47.969309702261754"/>
    <n v="47.99"/>
    <m/>
    <n v="-4.3113768989888612E-4"/>
    <n v="79.138506964247611"/>
    <n v="79.254800000000003"/>
    <n v="-1.4673311364408193E-3"/>
    <n v="70.768376132797712"/>
    <n v="3215"/>
    <n v="0.7468522200132538"/>
    <n v="9925.02"/>
    <n v="41.989429894665577"/>
    <m/>
    <m/>
    <n v="3822.935902750824"/>
    <n v="2.1350478583493224"/>
    <m/>
    <m/>
    <n v="153.07085747738637"/>
    <n v="760.76"/>
    <m/>
    <n v="-0.79879218481862035"/>
    <n v="48.958237081662176"/>
    <m/>
    <m/>
    <m/>
    <n v="50.415075197683414"/>
    <n v="50.47"/>
    <n v="-1.088266342710198E-3"/>
    <n v="7465.8396708279333"/>
    <n v="4133.6109312114695"/>
    <n v="5099.2324770442729"/>
    <m/>
  </r>
  <r>
    <x v="3209"/>
    <n v="11.43"/>
    <n v="15.29"/>
    <n v="161.5599"/>
    <n v="143.518"/>
    <n v="965.22130000000004"/>
    <n v="20771.373317000001"/>
    <n v="18453.981457999998"/>
    <n v="1.3619640261364196E-5"/>
    <n v="96.739190858554181"/>
    <n v="96.81"/>
    <m/>
    <n v="8563.9141313025939"/>
    <n v="85.600000000000009"/>
    <m/>
    <n v="367.59104012810832"/>
    <m/>
    <m/>
    <n v="53.69550425345421"/>
    <m/>
    <m/>
    <n v="34.332851116833815"/>
    <n v="34.32"/>
    <n v="3.7444979119505284E-4"/>
    <n v="47.32002208634016"/>
    <n v="47.35"/>
    <m/>
    <n v="-6.3311327687098906E-4"/>
    <n v="80.556717850698433"/>
    <n v="80.679599999999994"/>
    <n v="-1.5230882317408545E-3"/>
    <n v="69.443925118434663"/>
    <n v="3216"/>
    <n v="0.74754741661216484"/>
    <n v="10095.14"/>
    <n v="42.705815717359791"/>
    <m/>
    <m/>
    <n v="3757.4087949187024"/>
    <n v="2.0982531068980648"/>
    <m/>
    <m/>
    <n v="158.54877470858375"/>
    <n v="788.07"/>
    <m/>
    <n v="-0.7988138430487346"/>
    <n v="48.079113723300395"/>
    <m/>
    <m/>
    <m/>
    <n v="49.510968636046229"/>
    <n v="49.56"/>
    <n v="-9.8933341311080447E-4"/>
    <n v="7326.1142812479211"/>
    <n v="4096.4860517114466"/>
    <n v="5007.667611814154"/>
    <m/>
  </r>
  <r>
    <x v="3210"/>
    <n v="11.44"/>
    <n v="15.25"/>
    <n v="161.62780000000001"/>
    <n v="143.5763"/>
    <n v="972.8682"/>
    <n v="20771.656215999999"/>
    <n v="18453.981457999998"/>
    <n v="1.3619640261364196E-5"/>
    <n v="96.777488331912053"/>
    <n v="96.85"/>
    <m/>
    <n v="8570.6010936078728"/>
    <n v="85.600000000000009"/>
    <m/>
    <n v="367.81149783670264"/>
    <m/>
    <m/>
    <n v="53.683200867141196"/>
    <m/>
    <m/>
    <n v="34.332481549929518"/>
    <n v="34.32"/>
    <n v="3.6368152475296789E-4"/>
    <n v="47.318916375420422"/>
    <n v="47.34"/>
    <m/>
    <n v="-4.4536596070088308E-4"/>
    <n v="80.590214442347687"/>
    <n v="80.714399999999998"/>
    <n v="-1.5385799516853815E-3"/>
    <n v="69.9895834159814"/>
    <n v="3217"/>
    <n v="0.75016393442622953"/>
    <n v="10107.68"/>
    <n v="42.755525402054332"/>
    <m/>
    <m/>
    <n v="3752.74140979197"/>
    <n v="2.0954480390820285"/>
    <m/>
    <m/>
    <n v="158.67223911861993"/>
    <n v="788.68"/>
    <m/>
    <n v="-0.79881290368892333"/>
    <n v="48.057344594643489"/>
    <m/>
    <m/>
    <m/>
    <n v="49.489699813579392"/>
    <n v="49.54"/>
    <n v="-1.0153449015060101E-3"/>
    <n v="7383.6795044048904"/>
    <n v="4095.5474135308236"/>
    <n v="5005.4002538686645"/>
    <m/>
  </r>
  <r>
    <x v="3211"/>
    <n v="11.99"/>
    <n v="15.36"/>
    <n v="158.45849999999999"/>
    <n v="140.75309999999999"/>
    <n v="987.86749999999995"/>
    <n v="20603.810337999999"/>
    <n v="18303.858241000002"/>
    <n v="1.3619640261364196E-5"/>
    <n v="94.870560515235866"/>
    <n v="94.94"/>
    <m/>
    <n v="8232.5063610758971"/>
    <n v="82.2"/>
    <m/>
    <n v="356.94916254800603"/>
    <m/>
    <m/>
    <n v="54.205354661942494"/>
    <m/>
    <m/>
    <n v="34.05173567704778"/>
    <n v="34.04"/>
    <n v="3.4476137038130794E-4"/>
    <n v="47.699397396658881"/>
    <n v="47.72"/>
    <m/>
    <n v="-4.3173938267215828E-4"/>
    <n v="79.008566212016049"/>
    <n v="79.117199999999997"/>
    <n v="-1.3730742238596827E-3"/>
    <n v="71.050354492986571"/>
    <n v="3218"/>
    <n v="0.78059895833333337"/>
    <n v="10010.89"/>
    <n v="42.332878971310961"/>
    <m/>
    <m/>
    <n v="3788.6772369109299"/>
    <n v="2.1147117699877711"/>
    <m/>
    <m/>
    <n v="152.41161778339622"/>
    <n v="757.52"/>
    <m/>
    <n v="-0.79880185634254386"/>
    <n v="48.993187420184398"/>
    <m/>
    <m/>
    <m/>
    <n v="50.458119764682522"/>
    <n v="50.51"/>
    <n v="-1.0271280007420058E-3"/>
    <n v="7495.5874952497134"/>
    <n v="4135.3830714130027"/>
    <n v="5102.8727204823472"/>
    <m/>
  </r>
  <r>
    <x v="3212"/>
    <n v="12.95"/>
    <n v="15.93"/>
    <n v="165.02869999999999"/>
    <n v="146.5873"/>
    <n v="952.92049999999995"/>
    <n v="20808.343216000001"/>
    <n v="18485.310331000001"/>
    <n v="1.3619640261364196E-5"/>
    <n v="98.80179045083112"/>
    <n v="98.88"/>
    <m/>
    <n v="8914.6976802448407"/>
    <n v="89.1"/>
    <m/>
    <n v="379.13878027236035"/>
    <m/>
    <m/>
    <n v="53.080570181440912"/>
    <m/>
    <m/>
    <n v="34.388926816141058"/>
    <n v="34.380000000000003"/>
    <n v="2.5965142935002739E-4"/>
    <n v="47.225434255782915"/>
    <n v="47.25"/>
    <m/>
    <n v="-5.1990993052031254E-4"/>
    <n v="82.284251322574505"/>
    <n v="82.401600000000002"/>
    <n v="-1.4241067822166054E-3"/>
    <n v="68.532450169426298"/>
    <n v="3219"/>
    <n v="0.81293157564343999"/>
    <n v="10134.93"/>
    <n v="42.854058393350485"/>
    <m/>
    <m/>
    <n v="3741.7336060782632"/>
    <n v="2.0883114403033805"/>
    <m/>
    <m/>
    <n v="165.04094441675227"/>
    <n v="820.39"/>
    <m/>
    <n v="-0.7988262357942536"/>
    <n v="46.960238078095529"/>
    <m/>
    <m/>
    <m/>
    <n v="48.365506267629293"/>
    <n v="48.41"/>
    <n v="-9.1910209400336562E-4"/>
    <n v="7229.9565593227626"/>
    <n v="4049.5720896628914"/>
    <n v="4891.1314093711217"/>
    <m/>
  </r>
  <r>
    <x v="3213"/>
    <n v="13.37"/>
    <n v="16.16"/>
    <n v="167.0566"/>
    <n v="148.38659999999999"/>
    <n v="938.553"/>
    <n v="20919.886598000001"/>
    <n v="18584.149302999998"/>
    <n v="1.5427646627319547E-5"/>
    <n v="100.01344447339466"/>
    <n v="100.09"/>
    <m/>
    <n v="9133.2743418414739"/>
    <n v="91.199999999999989"/>
    <m/>
    <n v="386.1157412321956"/>
    <m/>
    <m/>
    <n v="52.75342581352114"/>
    <m/>
    <m/>
    <n v="34.572426065599991"/>
    <n v="34.56"/>
    <n v="3.5955050925884358E-4"/>
    <n v="46.971912250138736"/>
    <n v="47"/>
    <m/>
    <n v="-5.9761169917582624E-4"/>
    <n v="83.295056040640503"/>
    <n v="83.415599999999998"/>
    <n v="-1.4451009086968725E-3"/>
    <n v="67.494817738855318"/>
    <n v="3220"/>
    <n v="0.82735148514851475"/>
    <n v="10191.42"/>
    <n v="43.089553246565011"/>
    <m/>
    <m/>
    <n v="3720.8779581944236"/>
    <n v="2.0764747679139006"/>
    <m/>
    <m/>
    <n v="169.08686831742571"/>
    <n v="840.57"/>
    <m/>
    <n v="-0.79884260880423319"/>
    <n v="46.381659748870732"/>
    <m/>
    <m/>
    <m/>
    <n v="47.770722911944631"/>
    <n v="47.82"/>
    <n v="-1.0304702646459774E-3"/>
    <n v="7120.4896224333615"/>
    <n v="4024.6139044533147"/>
    <n v="4830.8697336499154"/>
    <m/>
  </r>
  <r>
    <x v="3214"/>
    <n v="14.04"/>
    <n v="16.54"/>
    <n v="169.9359"/>
    <n v="150.9418"/>
    <n v="913.13810000000001"/>
    <n v="21021.516299999999"/>
    <n v="18674.145183000001"/>
    <n v="1.5427646627319547E-5"/>
    <n v="101.73474306748696"/>
    <n v="101.81"/>
    <m/>
    <n v="9447.5408507652737"/>
    <n v="94.399999999999991"/>
    <m/>
    <n v="396.08524537714351"/>
    <m/>
    <m/>
    <n v="52.297860671301002"/>
    <m/>
    <m/>
    <n v="34.739533292847398"/>
    <n v="34.729999999999997"/>
    <n v="2.7449734659956704E-4"/>
    <n v="46.743437616386032"/>
    <n v="46.77"/>
    <m/>
    <n v="-5.6793636121388325E-4"/>
    <n v="84.730199695031075"/>
    <n v="84.855599999999995"/>
    <n v="-1.4778082409283577E-3"/>
    <n v="65.662910391275418"/>
    <n v="3221"/>
    <n v="0.84885126964933488"/>
    <n v="10275.56"/>
    <n v="43.441906757024626"/>
    <m/>
    <m/>
    <n v="3690.1585224923842"/>
    <n v="2.0591362529572415"/>
    <m/>
    <m/>
    <n v="174.90428651140323"/>
    <n v="869.59"/>
    <m/>
    <n v="-0.79886580283650543"/>
    <n v="45.580849917930074"/>
    <m/>
    <m/>
    <m/>
    <n v="46.947104479172971"/>
    <n v="47"/>
    <n v="-1.1254366133410798E-3"/>
    <n v="6927.2291960081648"/>
    <n v="3989.8583643629972"/>
    <n v="4747.4615935435286"/>
    <m/>
  </r>
  <r>
    <x v="3215"/>
    <n v="12.85"/>
    <n v="15.56"/>
    <n v="156.91229999999999"/>
    <n v="139.3646"/>
    <n v="982.59939999999995"/>
    <n v="20439.124339999998"/>
    <n v="18155.633699000002"/>
    <n v="1.5427646627319547E-5"/>
    <n v="93.928802567383286"/>
    <n v="93.99"/>
    <m/>
    <n v="7997.3399535664948"/>
    <n v="79.900000000000006"/>
    <m/>
    <n v="350.50233558617379"/>
    <m/>
    <m/>
    <n v="54.297824089067099"/>
    <m/>
    <m/>
    <n v="33.773795339988759"/>
    <n v="33.770000000000003"/>
    <n v="1.123879179376619E-4"/>
    <n v="48.037186151720313"/>
    <n v="48.06"/>
    <m/>
    <n v="-4.7469513690567844E-4"/>
    <n v="78.234414320590318"/>
    <n v="78.325599999999994"/>
    <n v="-1.1641874356490556E-3"/>
    <n v="70.639612738922594"/>
    <n v="3222"/>
    <n v="0.82583547557840609"/>
    <n v="9900.7800000000007"/>
    <n v="41.844380449878948"/>
    <m/>
    <m/>
    <n v="3824.7494947663708"/>
    <n v="2.133429887739871"/>
    <m/>
    <m/>
    <n v="148.05409396780755"/>
    <n v="735.99"/>
    <m/>
    <n v="-0.79883681304391696"/>
    <n v="49.067747764237076"/>
    <m/>
    <m/>
    <m/>
    <n v="50.543577336003757"/>
    <n v="50.6"/>
    <n v="-1.1150724109929566E-3"/>
    <n v="7452.2555403635097"/>
    <n v="4142.4376605018333"/>
    <n v="5110.6385337664087"/>
    <m/>
  </r>
  <r>
    <x v="3216"/>
    <n v="11.85"/>
    <n v="14.84"/>
    <n v="150.476"/>
    <n v="133.64590000000001"/>
    <n v="1034.3420000000001"/>
    <n v="19975.543737"/>
    <n v="17743.56494"/>
    <n v="1.5427646627319547E-5"/>
    <n v="90.073791902392074"/>
    <n v="90.14"/>
    <m/>
    <n v="7340.7941664013406"/>
    <n v="73.3"/>
    <m/>
    <n v="328.92536316330722"/>
    <m/>
    <m/>
    <n v="55.410412852702883"/>
    <m/>
    <m/>
    <n v="33.006965679547022"/>
    <n v="33"/>
    <n v="2.110811983946359E-4"/>
    <n v="49.126401487349298"/>
    <n v="49.15"/>
    <m/>
    <n v="-4.8013250560940968E-4"/>
    <n v="75.024855473116673"/>
    <n v="75.117199999999997"/>
    <n v="-1.2293393108812056E-3"/>
    <n v="74.354629263258175"/>
    <n v="3223"/>
    <n v="0.79851752021563338"/>
    <n v="9619.34"/>
    <n v="40.651735859005221"/>
    <m/>
    <m/>
    <n v="3933.4719891362138"/>
    <n v="2.1938668716200938"/>
    <m/>
    <m/>
    <n v="135.89898319138555"/>
    <n v="675.63"/>
    <m/>
    <n v="-0.79885590753609881"/>
    <n v="51.078819180021874"/>
    <m/>
    <m/>
    <m/>
    <n v="52.616452840049341"/>
    <n v="52.67"/>
    <n v="-1.0166538817288906E-3"/>
    <n v="7844.1780241169799"/>
    <n v="4227.3182182858063"/>
    <n v="5320.1011551414413"/>
    <m/>
  </r>
  <r>
    <x v="3217"/>
    <n v="11.67"/>
    <n v="14.7"/>
    <n v="148.88069999999999"/>
    <n v="132.2269"/>
    <n v="1034.6880000000001"/>
    <n v="19883.666271999999"/>
    <n v="17661.679714999998"/>
    <n v="1.4732176947918063E-5"/>
    <n v="89.116684391163233"/>
    <n v="89.18"/>
    <m/>
    <n v="7184.6918442094948"/>
    <n v="71.8"/>
    <m/>
    <n v="323.68365764342559"/>
    <m/>
    <m/>
    <n v="55.703126075197368"/>
    <m/>
    <m/>
    <n v="32.854349095328153"/>
    <n v="32.85"/>
    <n v="1.323925518463831E-4"/>
    <n v="49.352017845227969"/>
    <n v="49.38"/>
    <m/>
    <n v="-5.6666980097275221E-4"/>
    <n v="74.228982620204491"/>
    <n v="74.325999999999993"/>
    <n v="-1.3052953178632754E-3"/>
    <n v="74.374712975342547"/>
    <n v="3224"/>
    <n v="0.79387755102040825"/>
    <n v="9563.3700000000008"/>
    <n v="40.412048574675964"/>
    <m/>
    <m/>
    <n v="3956.3588428322005"/>
    <n v="2.2064226798027713"/>
    <m/>
    <m/>
    <n v="133.00865611507496"/>
    <n v="661.41"/>
    <m/>
    <n v="-0.79890135299575915"/>
    <n v="51.618749871472254"/>
    <m/>
    <m/>
    <m/>
    <n v="53.173967414528569"/>
    <n v="53.23"/>
    <n v="-1.0526504879095899E-3"/>
    <n v="7846.2967921686241"/>
    <n v="4249.6496154813749"/>
    <n v="5376.3374961805257"/>
    <m/>
  </r>
  <r>
    <x v="3218"/>
    <n v="11.32"/>
    <n v="14.56"/>
    <n v="147.2972"/>
    <n v="130.8186"/>
    <n v="1052.3530000000001"/>
    <n v="19729.138244999998"/>
    <n v="17524.159898000002"/>
    <n v="1.4732176947918063E-5"/>
    <n v="88.166686547773821"/>
    <n v="88.23"/>
    <m/>
    <n v="7031.4345546098848"/>
    <n v="70.199999999999989"/>
    <m/>
    <n v="318.50945032337984"/>
    <m/>
    <m/>
    <n v="55.998305284625005"/>
    <m/>
    <m/>
    <n v="32.598223147208572"/>
    <n v="32.590000000000003"/>
    <n v="2.5232117853835057E-4"/>
    <n v="49.735182524984886"/>
    <n v="49.76"/>
    <m/>
    <n v="-4.9874346895317778E-4"/>
    <n v="73.439101275806365"/>
    <n v="73.536799999999999"/>
    <n v="-1.3285691544048239E-3"/>
    <n v="75.639625782859866"/>
    <n v="3225"/>
    <n v="0.77747252747252749"/>
    <n v="9479.6299999999992"/>
    <n v="40.055059610168335"/>
    <m/>
    <m/>
    <n v="3991.0020166818763"/>
    <n v="2.2255318512289759"/>
    <m/>
    <m/>
    <n v="130.17101698952078"/>
    <n v="647.37"/>
    <m/>
    <n v="-0.79892330971543202"/>
    <n v="52.166092393411574"/>
    <m/>
    <m/>
    <m/>
    <n v="53.739107808961975"/>
    <n v="53.79"/>
    <n v="-9.4612736638821637E-4"/>
    <n v="7979.7410893894639"/>
    <n v="4272.1691453933727"/>
    <n v="5433.3458145005843"/>
    <m/>
  </r>
  <r>
    <x v="3219"/>
    <n v="11.56"/>
    <n v="14.63"/>
    <n v="146.47059999999999"/>
    <n v="130.0787"/>
    <n v="1053.809"/>
    <n v="19619.776473999998"/>
    <n v="17426.246156000001"/>
    <n v="1.4732176947918063E-5"/>
    <n v="87.665501084698704"/>
    <n v="87.73"/>
    <m/>
    <n v="6951.2605197638204"/>
    <n v="69.400000000000006"/>
    <m/>
    <n v="315.79816789474137"/>
    <m/>
    <m/>
    <n v="56.152281629856873"/>
    <m/>
    <m/>
    <n v="32.415154672452552"/>
    <n v="32.409999999999997"/>
    <n v="1.5904574059111276E-4"/>
    <n v="50.009731841061573"/>
    <n v="50.04"/>
    <m/>
    <n v="-6.0487927534824681E-4"/>
    <n v="73.025836036641351"/>
    <n v="73.120800000000003"/>
    <n v="-1.2987270839303067E-3"/>
    <n v="75.729649092206728"/>
    <n v="3226"/>
    <n v="0.79015721120984284"/>
    <n v="9419.0400000000009"/>
    <n v="39.789721642531745"/>
    <m/>
    <m/>
    <n v="4016.5109038632058"/>
    <n v="2.239119670309369"/>
    <m/>
    <m/>
    <n v="128.68553189422565"/>
    <n v="640.08000000000004"/>
    <m/>
    <n v="-0.7989539871668766"/>
    <n v="52.453809978424729"/>
    <m/>
    <m/>
    <m/>
    <n v="54.039444132038767"/>
    <n v="54.1"/>
    <n v="-1.1193321249766131E-3"/>
    <n v="7989.2382635645463"/>
    <n v="4283.9161614481718"/>
    <n v="5463.312964895903"/>
    <m/>
  </r>
  <r>
    <x v="3220"/>
    <n v="11.49"/>
    <n v="14.66"/>
    <n v="145.95169999999999"/>
    <n v="129.61590000000001"/>
    <n v="1061.242"/>
    <n v="19596.331698000002"/>
    <n v="17405.165826"/>
    <n v="1.4732176947918063E-5"/>
    <n v="87.352799324408451"/>
    <n v="87.42"/>
    <m/>
    <n v="6901.5871684582407"/>
    <n v="69"/>
    <m/>
    <n v="314.10981391746668"/>
    <m/>
    <m/>
    <n v="56.25070812129907"/>
    <m/>
    <m/>
    <n v="32.375630525906431"/>
    <n v="32.369999999999997"/>
    <n v="1.7394272185455861E-4"/>
    <n v="50.069113770698323"/>
    <n v="50.1"/>
    <m/>
    <n v="-6.1649160282795101E-4"/>
    <n v="72.766719104535255"/>
    <n v="72.868399999999994"/>
    <n v="-1.3954045301494133E-3"/>
    <n v="76.258895034142355"/>
    <n v="3227"/>
    <n v="0.78376534788540242"/>
    <n v="9387.2000000000007"/>
    <n v="39.652120620056479"/>
    <m/>
    <m/>
    <n v="4030.0882649508544"/>
    <n v="2.2464757874627885"/>
    <m/>
    <m/>
    <n v="127.76553958098816"/>
    <n v="635.6"/>
    <m/>
    <n v="-0.79898436189271838"/>
    <n v="52.637980817331837"/>
    <m/>
    <m/>
    <m/>
    <n v="54.230501280283534"/>
    <n v="54.29"/>
    <n v="-1.0959425256302779E-3"/>
    <n v="8045.0720351564387"/>
    <n v="4291.4252211900948"/>
    <n v="5482.4952308241709"/>
    <m/>
  </r>
  <r>
    <x v="3221"/>
    <n v="11.26"/>
    <n v="14.47"/>
    <n v="143.12219999999999"/>
    <n v="127.10120000000001"/>
    <n v="1081.191"/>
    <n v="19468.479973000001"/>
    <n v="17291.353438999999"/>
    <n v="1.4732176947918063E-5"/>
    <n v="85.657241191001773"/>
    <n v="85.72"/>
    <m/>
    <n v="6633.5872949139111"/>
    <n v="66.3"/>
    <m/>
    <n v="304.96574311471085"/>
    <m/>
    <m/>
    <n v="56.794894610980478"/>
    <m/>
    <m/>
    <n v="32.16361894441075"/>
    <n v="32.159999999999997"/>
    <n v="1.1252936600603114E-4"/>
    <n v="50.395394197359749"/>
    <n v="50.42"/>
    <m/>
    <n v="-4.8801671242071354E-4"/>
    <n v="71.355643904579495"/>
    <n v="71.457599999999999"/>
    <n v="-1.4268054821391374E-3"/>
    <n v="77.687391309855627"/>
    <n v="3228"/>
    <n v="0.77816171389080857"/>
    <n v="9314.74"/>
    <n v="39.342972817225892"/>
    <m/>
    <m/>
    <n v="4061.1966035053047"/>
    <n v="2.2636017853059398"/>
    <m/>
    <m/>
    <n v="122.8037994326544"/>
    <n v="610.98"/>
    <m/>
    <n v="-0.79900520568160271"/>
    <n v="53.656719990198866"/>
    <m/>
    <m/>
    <m/>
    <n v="55.281406141862917"/>
    <n v="55.34"/>
    <n v="-1.0587975810821826E-3"/>
    <n v="8195.7738704626081"/>
    <n v="4332.9417763561869"/>
    <n v="5588.6017449794062"/>
    <m/>
  </r>
  <r>
    <x v="3222"/>
    <n v="11.54"/>
    <n v="14.58"/>
    <n v="143.88"/>
    <n v="127.7723"/>
    <n v="1082.5630000000001"/>
    <n v="19666.530901999999"/>
    <n v="17467.001935"/>
    <n v="1.417594327457472E-5"/>
    <n v="86.108677414652448"/>
    <n v="86.17"/>
    <m/>
    <n v="6703.4305571767109"/>
    <n v="67"/>
    <m/>
    <n v="307.37814469549801"/>
    <m/>
    <m/>
    <n v="56.64348050299246"/>
    <m/>
    <m/>
    <n v="32.490024029796018"/>
    <n v="32.479999999999997"/>
    <n v="3.086216070202763E-4"/>
    <n v="49.882331390373707"/>
    <n v="49.91"/>
    <m/>
    <n v="-5.5437005863134825E-4"/>
    <n v="71.733092729189508"/>
    <n v="71.836799999999997"/>
    <n v="-1.443651036940552E-3"/>
    <n v="77.780966216660985"/>
    <n v="3229"/>
    <n v="0.79149519890260622"/>
    <n v="9406.4699999999993"/>
    <n v="39.727313588586064"/>
    <m/>
    <m/>
    <n v="4021.2026192996759"/>
    <n v="2.2410977499805655"/>
    <m/>
    <m/>
    <n v="124.0964364788112"/>
    <n v="617.46400000000006"/>
    <m/>
    <n v="-0.7990223940524287"/>
    <n v="53.37092423269597"/>
    <m/>
    <m/>
    <m/>
    <n v="54.988294110361046"/>
    <n v="55.05"/>
    <n v="-1.1209062604714548E-3"/>
    <n v="8205.6457269272905"/>
    <n v="4321.3902360544625"/>
    <n v="5558.8347620296445"/>
    <m/>
  </r>
  <r>
    <x v="3223"/>
    <n v="11.23"/>
    <n v="14.54"/>
    <n v="142.62219999999999"/>
    <n v="126.65349999999999"/>
    <n v="1078.1510000000001"/>
    <n v="19819.679222999999"/>
    <n v="17602.774348999999"/>
    <n v="1.417594327457472E-5"/>
    <n v="85.353833453070294"/>
    <n v="85.41"/>
    <m/>
    <n v="6585.8330186078401"/>
    <n v="65.8"/>
    <m/>
    <n v="303.33803850696194"/>
    <m/>
    <m/>
    <n v="56.889990629449031"/>
    <m/>
    <m/>
    <n v="32.742233789525997"/>
    <n v="32.729999999999997"/>
    <n v="3.737790872593294E-4"/>
    <n v="49.493463018253436"/>
    <n v="49.52"/>
    <m/>
    <n v="-5.358841225073796E-4"/>
    <n v="71.10566514640297"/>
    <n v="71.209999999999994"/>
    <n v="-1.4651713747650952E-3"/>
    <n v="77.45898144128941"/>
    <n v="3230"/>
    <n v="0.77235213204951869"/>
    <n v="9464.33"/>
    <n v="39.968558609629724"/>
    <m/>
    <m/>
    <n v="3996.4678586984423"/>
    <n v="2.2271014293711597"/>
    <m/>
    <m/>
    <n v="121.91910103673604"/>
    <n v="606.67600000000004"/>
    <m/>
    <n v="-0.7990375405706901"/>
    <n v="53.83574326249559"/>
    <m/>
    <m/>
    <m/>
    <n v="55.468517406009255"/>
    <n v="55.53"/>
    <n v="-1.1071960019943816E-3"/>
    <n v="8171.6773523405845"/>
    <n v="4340.1967508395437"/>
    <n v="5607.2478674433241"/>
    <m/>
  </r>
  <r>
    <x v="3224"/>
    <n v="11.87"/>
    <n v="14.89"/>
    <n v="142.15440000000001"/>
    <n v="126.23090000000001"/>
    <n v="1082.0419999999999"/>
    <n v="19919.842605000002"/>
    <n v="17690.735918999999"/>
    <n v="1.417594327457472E-5"/>
    <n v="85.065576055029524"/>
    <n v="85.13"/>
    <m/>
    <n v="6541.0716841438307"/>
    <n v="65.3"/>
    <m/>
    <n v="301.80825697778062"/>
    <m/>
    <m/>
    <n v="56.978969539121579"/>
    <m/>
    <m/>
    <n v="32.904494811047016"/>
    <n v="32.9"/>
    <n v="1.3662039656581193E-4"/>
    <n v="49.241649624346493"/>
    <n v="49.27"/>
    <m/>
    <n v="-5.7540847683190677E-4"/>
    <n v="70.87112781042093"/>
    <n v="70.971199999999996"/>
    <n v="-1.4100394185115883E-3"/>
    <n v="77.718509131845323"/>
    <n v="3231"/>
    <n v="0.79717931497649419"/>
    <n v="9497.4"/>
    <n v="40.095690158738158"/>
    <m/>
    <m/>
    <n v="3982.5035112922174"/>
    <n v="2.2184781554997675"/>
    <m/>
    <m/>
    <n v="121.08917168887812"/>
    <n v="602.62400000000002"/>
    <m/>
    <n v="-0.79906347624907381"/>
    <n v="54.005312539691943"/>
    <m/>
    <m/>
    <m/>
    <n v="55.648519394821555"/>
    <n v="55.71"/>
    <n v="-1.1035829326592195E-3"/>
    <n v="8199.056702181746"/>
    <n v="4346.9850447095396"/>
    <n v="5624.909311501171"/>
    <m/>
  </r>
  <r>
    <x v="3225"/>
    <n v="12.48"/>
    <n v="14.94"/>
    <n v="142.15639999999999"/>
    <n v="126.23090000000001"/>
    <n v="1090.3889999999999"/>
    <n v="19792.957729999998"/>
    <n v="17577.799164"/>
    <n v="1.417594327457472E-5"/>
    <n v="85.064698629519484"/>
    <n v="85.13"/>
    <m/>
    <n v="6540.8687177233678"/>
    <n v="65.3"/>
    <m/>
    <n v="301.80536292600135"/>
    <m/>
    <m/>
    <n v="56.977486524845901"/>
    <m/>
    <m/>
    <n v="32.694103431269433"/>
    <n v="32.69"/>
    <n v="1.2552558181200268E-4"/>
    <n v="49.554875411538397"/>
    <n v="49.58"/>
    <m/>
    <n v="-5.0674845626463849E-4"/>
    <n v="70.871807396578006"/>
    <n v="70.973600000000005"/>
    <n v="-1.4342319316196228E-3"/>
    <n v="78.312996511564222"/>
    <n v="3232"/>
    <n v="0.83534136546184745"/>
    <n v="9388.08"/>
    <n v="39.631073245944549"/>
    <m/>
    <m/>
    <n v="4028.3441923053851"/>
    <n v="2.2438012694935314"/>
    <m/>
    <m/>
    <n v="121.08509114966779"/>
    <n v="602.46199999999999"/>
    <m/>
    <n v="-0.79901621820186541"/>
    <n v="54.002797223765434"/>
    <m/>
    <m/>
    <m/>
    <n v="55.647250032166689"/>
    <n v="55.7"/>
    <n v="-9.4703712447596899E-4"/>
    <n v="8261.7732389436369"/>
    <n v="4346.8719040028964"/>
    <n v="5624.6473294236484"/>
    <m/>
  </r>
  <r>
    <x v="3226"/>
    <n v="12.78"/>
    <n v="15.02"/>
    <n v="142.60740000000001"/>
    <n v="126.6296"/>
    <n v="1074.8230000000001"/>
    <n v="19612.725087999999"/>
    <n v="17417.488346999999"/>
    <n v="1.4732176947918063E-5"/>
    <n v="85.332490903514582"/>
    <n v="85.39"/>
    <m/>
    <n v="6581.9867735803482"/>
    <n v="65.8"/>
    <m/>
    <n v="303.23233248154708"/>
    <m/>
    <m/>
    <n v="56.886024262738353"/>
    <m/>
    <m/>
    <n v="32.395604340910594"/>
    <n v="32.39"/>
    <n v="1.7302688825537871E-4"/>
    <n v="50.005706650164605"/>
    <n v="50.03"/>
    <m/>
    <n v="-4.8557565131712721E-4"/>
    <n v="71.096337572291276"/>
    <n v="71.193600000000004"/>
    <n v="-1.3661681346178733E-3"/>
    <n v="77.190058334350425"/>
    <n v="3233"/>
    <n v="0.85086551264980026"/>
    <n v="9318.52"/>
    <n v="39.334359387663547"/>
    <m/>
    <m/>
    <n v="4058.1917886207934"/>
    <n v="2.2602122050264684"/>
    <m/>
    <m/>
    <n v="121.84587892184757"/>
    <n v="606.06799999999998"/>
    <m/>
    <n v="-0.79895675250657094"/>
    <n v="53.829722261546308"/>
    <m/>
    <m/>
    <m/>
    <n v="55.470222999642473"/>
    <n v="55.53"/>
    <n v="-1.0764811877819191E-3"/>
    <n v="8143.3068158113892"/>
    <n v="4339.894152584211"/>
    <n v="5606.6207516520899"/>
    <m/>
  </r>
  <r>
    <x v="3227"/>
    <n v="11.54"/>
    <n v="14.49"/>
    <n v="138.68680000000001"/>
    <n v="123.1464"/>
    <n v="1114.1479999999999"/>
    <n v="19401.053113999998"/>
    <n v="17229.252050999999"/>
    <n v="1.4732176947918063E-5"/>
    <n v="82.984484202213096"/>
    <n v="83.05"/>
    <m/>
    <n v="6219.6958551004982"/>
    <n v="62.1"/>
    <m/>
    <n v="290.71802855598361"/>
    <m/>
    <m/>
    <n v="57.666905147457264"/>
    <m/>
    <m/>
    <n v="32.045190679729778"/>
    <n v="32.04"/>
    <n v="1.6200623376327883E-4"/>
    <n v="50.545009250881137"/>
    <n v="50.57"/>
    <m/>
    <n v="-4.9418131538192522E-4"/>
    <n v="69.141353836239077"/>
    <n v="69.233599999999996"/>
    <n v="-1.3323901077066935E-3"/>
    <n v="80.009091778659823"/>
    <n v="3234"/>
    <n v="0.79641131815044852"/>
    <n v="9159.2199999999993"/>
    <n v="38.658920124577861"/>
    <m/>
    <m/>
    <n v="4127.5665339588195"/>
    <n v="2.2986325901301008"/>
    <m/>
    <m/>
    <n v="115.13877037288229"/>
    <n v="572.76599999999996"/>
    <m/>
    <n v="-0.79897764467010557"/>
    <n v="55.307840157116438"/>
    <m/>
    <m/>
    <m/>
    <n v="56.994773848303581"/>
    <n v="57.05"/>
    <n v="-9.6803070458229001E-4"/>
    <n v="8440.7059207791481"/>
    <n v="4399.4683701425338"/>
    <n v="5760.5737374472974"/>
    <m/>
  </r>
  <r>
    <x v="3228"/>
    <n v="11.77"/>
    <n v="14.54"/>
    <n v="136.2226"/>
    <n v="120.9528"/>
    <n v="1123.9190000000001"/>
    <n v="19169.481411000001"/>
    <n v="17022.841563999998"/>
    <n v="1.4732176947918063E-5"/>
    <n v="81.504045778041288"/>
    <n v="81.56"/>
    <m/>
    <n v="5997.5653295125803"/>
    <n v="59.900000000000006"/>
    <m/>
    <n v="282.94207276820805"/>
    <m/>
    <m/>
    <n v="58.175971096769807"/>
    <m/>
    <m/>
    <n v="31.660381981435592"/>
    <n v="31.65"/>
    <n v="3.2802468990822398E-4"/>
    <n v="51.147135479405613"/>
    <n v="51.17"/>
    <m/>
    <n v="-4.4683448494020617E-4"/>
    <n v="67.911696317959013"/>
    <n v="67.999200000000002"/>
    <n v="-1.2868339927674111E-3"/>
    <n v="80.695177579060299"/>
    <n v="3235"/>
    <n v="0.80949105914718023"/>
    <n v="9025.3700000000008"/>
    <n v="38.085047971981247"/>
    <m/>
    <m/>
    <n v="4187.8855109645447"/>
    <n v="2.3315609104698227"/>
    <m/>
    <m/>
    <n v="111.02562430774398"/>
    <n v="552.35400000000004"/>
    <m/>
    <n v="-0.79899552767293447"/>
    <n v="56.285170413477353"/>
    <m/>
    <m/>
    <m/>
    <n v="58.006145796613637"/>
    <n v="58.07"/>
    <n v="-1.0996074287301649E-3"/>
    <n v="8513.0858009760577"/>
    <n v="4438.3055426349765"/>
    <n v="5862.3673166507506"/>
    <m/>
  </r>
  <r>
    <x v="3229"/>
    <n v="11.07"/>
    <n v="13.87"/>
    <n v="130.71870000000001"/>
    <n v="116.0641"/>
    <n v="1181.5319999999999"/>
    <n v="18617.162659000001"/>
    <n v="16532.121873"/>
    <n v="1.4732176947918063E-5"/>
    <n v="78.209071944530578"/>
    <n v="78.260000000000005"/>
    <m/>
    <n v="5512.575198701451"/>
    <n v="55.099999999999994"/>
    <m/>
    <n v="265.78549075141422"/>
    <m/>
    <m/>
    <n v="59.350111677207018"/>
    <m/>
    <m/>
    <n v="30.747420665188095"/>
    <n v="30.74"/>
    <n v="2.414009495150804E-4"/>
    <n v="52.620389629147056"/>
    <n v="52.65"/>
    <m/>
    <n v="-5.6240020613373964E-4"/>
    <n v="65.167449571180668"/>
    <n v="65.249600000000001"/>
    <n v="-1.2590181214802154E-3"/>
    <n v="84.82621610031903"/>
    <n v="3236"/>
    <n v="0.79812545061283346"/>
    <n v="8718.92"/>
    <n v="36.789024544509509"/>
    <m/>
    <m/>
    <n v="4330.0821760137433"/>
    <n v="2.4104988741915605"/>
    <m/>
    <m/>
    <n v="102.04726339323044"/>
    <n v="507.69200000000001"/>
    <m/>
    <n v="-0.7989976927089053"/>
    <n v="58.557390808302706"/>
    <m/>
    <m/>
    <m/>
    <n v="60.349309404116219"/>
    <n v="60.41"/>
    <n v="-1.0046448581986223E-3"/>
    <n v="8948.8972885232215"/>
    <n v="4527.8819527531477"/>
    <n v="6099.0298421614098"/>
    <m/>
  </r>
  <r>
    <x v="3230"/>
    <n v="10.81"/>
    <n v="13.61"/>
    <n v="128.03039999999999"/>
    <n v="113.6755"/>
    <n v="1206.3689999999999"/>
    <n v="18360.555238000001"/>
    <n v="16304.009806"/>
    <n v="1.4732176947918063E-5"/>
    <n v="76.598792741212307"/>
    <n v="76.650000000000006"/>
    <m/>
    <n v="5285.5164533893785"/>
    <n v="52.800000000000004"/>
    <m/>
    <n v="257.5782198765416"/>
    <m/>
    <m/>
    <n v="59.959263912332659"/>
    <m/>
    <m/>
    <n v="30.322877895002343"/>
    <n v="30.32"/>
    <n v="9.4917381343817553E-5"/>
    <n v="53.345264473154572"/>
    <n v="53.37"/>
    <m/>
    <n v="-4.6347249101419408E-4"/>
    <n v="63.826915030513213"/>
    <n v="63.914000000000001"/>
    <n v="-1.3625335526924465E-3"/>
    <n v="86.603772906941657"/>
    <n v="3237"/>
    <n v="0.79426891991182957"/>
    <n v="8607.31"/>
    <n v="36.315256221157114"/>
    <m/>
    <m/>
    <n v="4385.5111135042689"/>
    <n v="2.441123995746906"/>
    <m/>
    <m/>
    <n v="97.843699276759807"/>
    <n v="486.86"/>
    <m/>
    <n v="-0.79903113980043583"/>
    <n v="59.759718866845752"/>
    <m/>
    <m/>
    <m/>
    <n v="61.58992795864166"/>
    <n v="61.65"/>
    <n v="-9.744045638011567E-4"/>
    <n v="9136.4239049193693"/>
    <n v="4574.3548124320932"/>
    <n v="6224.2580090571637"/>
    <m/>
  </r>
  <r>
    <x v="3231"/>
    <n v="10.63"/>
    <n v="13.63"/>
    <n v="127.5458"/>
    <n v="113.2436"/>
    <n v="1200.204"/>
    <n v="18409.412907999998"/>
    <n v="16347.154789"/>
    <n v="1.4036861795574396E-5"/>
    <n v="76.307002675673601"/>
    <n v="76.36"/>
    <m/>
    <n v="5245.1892591851938"/>
    <n v="52.400000000000006"/>
    <m/>
    <n v="256.10779555538284"/>
    <m/>
    <m/>
    <n v="60.071605322002725"/>
    <m/>
    <m/>
    <n v="30.402826109818029"/>
    <n v="30.4"/>
    <n v="9.2964138751039371E-5"/>
    <n v="53.202876936505611"/>
    <n v="53.23"/>
    <m/>
    <n v="-5.0954468334374337E-4"/>
    <n v="63.585020030165481"/>
    <n v="63.672400000000003"/>
    <n v="-1.3723366770299616E-3"/>
    <n v="86.155647641232378"/>
    <n v="3238"/>
    <n v="0.77989728539985326"/>
    <n v="8643.75"/>
    <n v="36.466153300153259"/>
    <m/>
    <m/>
    <n v="4366.9445665835592"/>
    <n v="2.4305588014981079"/>
    <m/>
    <m/>
    <n v="97.096930183874264"/>
    <n v="483.22"/>
    <m/>
    <n v="-0.79906268328323693"/>
    <n v="59.983976724525043"/>
    <m/>
    <m/>
    <m/>
    <n v="61.822557600638504"/>
    <n v="61.88"/>
    <n v="-9.2828699679214921E-4"/>
    <n v="9089.1481078888628"/>
    <n v="4582.9254558060857"/>
    <n v="6247.6155280218109"/>
    <m/>
  </r>
  <r>
    <x v="3232"/>
    <n v="10.58"/>
    <n v="13.68"/>
    <n v="126.60420000000001"/>
    <n v="112.40600000000001"/>
    <n v="1212.3869999999999"/>
    <n v="18499.495241000001"/>
    <n v="16426.916462000001"/>
    <n v="1.4036861795574396E-5"/>
    <n v="75.741823437192664"/>
    <n v="75.790000000000006"/>
    <m/>
    <n v="5167.4366900318782"/>
    <n v="51.6"/>
    <m/>
    <n v="253.26393633811179"/>
    <m/>
    <m/>
    <n v="60.29219417903235"/>
    <m/>
    <m/>
    <n v="30.550850563594018"/>
    <n v="30.54"/>
    <n v="3.5529022901181762E-4"/>
    <n v="52.942072372782889"/>
    <n v="52.97"/>
    <m/>
    <n v="-5.27234797377929E-4"/>
    <n v="63.115322169432105"/>
    <n v="63.204799999999999"/>
    <n v="-1.4156809382814828E-3"/>
    <n v="87.024590867126292"/>
    <n v="3239"/>
    <n v="0.77339181286549707"/>
    <n v="8680.11"/>
    <n v="36.616689116263281"/>
    <m/>
    <m/>
    <n v="4348.5749811095484"/>
    <n v="2.4201052029848169"/>
    <m/>
    <m/>
    <n v="95.657362446796185"/>
    <n v="476.09800000000001"/>
    <m/>
    <n v="-0.79908052029877008"/>
    <n v="60.424830439741925"/>
    <m/>
    <m/>
    <m/>
    <n v="62.27839542840627"/>
    <n v="62.34"/>
    <n v="-9.8820294503898509E-4"/>
    <n v="9180.8188676559403"/>
    <n v="4599.7544098972785"/>
    <n v="6293.5325323148754"/>
    <m/>
  </r>
  <r>
    <x v="3233"/>
    <n v="11.88"/>
    <n v="14.41"/>
    <n v="129.39840000000001"/>
    <n v="114.88209999999999"/>
    <n v="1184.085"/>
    <n v="18554.077947000002"/>
    <n v="16474.692273000001"/>
    <n v="1.4036861795574396E-5"/>
    <n v="77.40780987461082"/>
    <n v="77.459999999999994"/>
    <m/>
    <n v="5394.5907205498861"/>
    <n v="53.9"/>
    <m/>
    <n v="261.62482671409339"/>
    <m/>
    <m/>
    <n v="59.623474645125761"/>
    <m/>
    <m/>
    <n v="30.638749403026043"/>
    <n v="30.63"/>
    <n v="2.8564815625342632E-4"/>
    <n v="52.784462111624826"/>
    <n v="52.81"/>
    <m/>
    <n v="-4.835805410939864E-4"/>
    <n v="64.507493730366619"/>
    <n v="64.596400000000003"/>
    <n v="-1.3763347436294149E-3"/>
    <n v="84.976670683622814"/>
    <n v="3240"/>
    <n v="0.82442748091603058"/>
    <n v="8723.11"/>
    <n v="36.789463706196209"/>
    <m/>
    <m/>
    <n v="4327.0327743647367"/>
    <n v="2.4074315906979113"/>
    <m/>
    <m/>
    <n v="99.861582046354968"/>
    <n v="497.08800000000002"/>
    <m/>
    <n v="-0.79910683410914174"/>
    <n v="59.085524629177982"/>
    <m/>
    <m/>
    <m/>
    <n v="60.902322287818848"/>
    <n v="60.96"/>
    <n v="-9.4615669588504758E-4"/>
    <n v="8964.7697708107826"/>
    <n v="4548.7370988347957"/>
    <n v="6154.0374832074031"/>
    <m/>
  </r>
  <r>
    <x v="3234"/>
    <n v="11.99"/>
    <n v="14.48"/>
    <n v="129.66329999999999"/>
    <n v="115.1156"/>
    <n v="1183.8230000000001"/>
    <n v="18456.756023999998"/>
    <n v="16388.046123"/>
    <n v="1.4036861795574396E-5"/>
    <n v="77.564385166084037"/>
    <n v="77.62"/>
    <m/>
    <n v="5416.3511065939711"/>
    <n v="54.1"/>
    <m/>
    <n v="262.41994630681654"/>
    <m/>
    <m/>
    <n v="59.561331469046728"/>
    <m/>
    <m/>
    <n v="30.477296447728087"/>
    <n v="30.47"/>
    <n v="2.3946333206725789E-4"/>
    <n v="53.060856254500848"/>
    <n v="53.09"/>
    <m/>
    <n v="-5.4894981162467715E-4"/>
    <n v="64.639226230626605"/>
    <n v="64.728399999999993"/>
    <n v="-1.3776606462293506E-3"/>
    <n v="84.952398184113804"/>
    <n v="3241"/>
    <n v="0.82803867403314912"/>
    <n v="8690.26"/>
    <n v="36.648057998752087"/>
    <m/>
    <m/>
    <n v="4343.3277685397361"/>
    <n v="2.4162685672504547"/>
    <m/>
    <m/>
    <n v="100.26414420525738"/>
    <n v="499.16"/>
    <m/>
    <n v="-0.79913425714148301"/>
    <n v="58.962685868780802"/>
    <m/>
    <m/>
    <m/>
    <n v="60.777142354299954"/>
    <n v="60.84"/>
    <n v="-1.0331631443137868E-3"/>
    <n v="8962.2090989450826"/>
    <n v="4543.9961310842145"/>
    <n v="6141.2432439987415"/>
    <m/>
  </r>
  <r>
    <x v="3235"/>
    <n v="11.81"/>
    <n v="14.29"/>
    <n v="126.81010000000001"/>
    <n v="112.5809"/>
    <n v="1210.2850000000001"/>
    <n v="18233.567689"/>
    <n v="16189.643628"/>
    <n v="1.4036861795574396E-5"/>
    <n v="75.855755668095156"/>
    <n v="75.91"/>
    <m/>
    <n v="5177.667311185699"/>
    <n v="51.7"/>
    <m/>
    <n v="253.7502798034387"/>
    <m/>
    <m/>
    <n v="60.215496790789096"/>
    <m/>
    <m/>
    <n v="30.108015560776124"/>
    <n v="30.1"/>
    <n v="2.6629770020347721E-4"/>
    <n v="53.702007041473024"/>
    <n v="53.73"/>
    <m/>
    <n v="-5.2099308630138008E-4"/>
    <n v="63.216558356676103"/>
    <n v="63.305199999999999"/>
    <n v="-1.4002268901116555E-3"/>
    <n v="86.845747663716509"/>
    <n v="3242"/>
    <n v="0.82645206438068586"/>
    <n v="8556.4599999999991"/>
    <n v="36.080986934153245"/>
    <m/>
    <m/>
    <n v="4410.2000203976349"/>
    <n v="2.4532381851904965"/>
    <m/>
    <m/>
    <n v="95.845534800386829"/>
    <n v="477.202"/>
    <m/>
    <n v="-0.79915102032182006"/>
    <n v="60.258163004463682"/>
    <m/>
    <m/>
    <m/>
    <n v="62.113952690409704"/>
    <n v="62.18"/>
    <n v="-1.0621953938613204E-3"/>
    <n v="9161.9514758089226"/>
    <n v="4593.9030861131096"/>
    <n v="6276.1733288488913"/>
    <m/>
  </r>
  <r>
    <x v="3236"/>
    <n v="11.93"/>
    <n v="14.59"/>
    <n v="128.91909999999999"/>
    <n v="114.4516"/>
    <n v="1197.6020000000001"/>
    <n v="18392.647954"/>
    <n v="16330.664258000001"/>
    <n v="1.4315026533262554E-5"/>
    <n v="77.115445043141676"/>
    <n v="77.17"/>
    <m/>
    <n v="5349.5714248729"/>
    <n v="53.4"/>
    <m/>
    <n v="260.07244644621034"/>
    <m/>
    <m/>
    <n v="59.713657298405792"/>
    <m/>
    <m/>
    <n v="30.369954879778792"/>
    <n v="30.36"/>
    <n v="3.2789459086934869E-4"/>
    <n v="53.233026369307154"/>
    <n v="53.26"/>
    <m/>
    <n v="-5.0645194691778528E-4"/>
    <n v="64.267612262761219"/>
    <n v="64.36"/>
    <n v="-1.4354837979921875E-3"/>
    <n v="85.930127842263602"/>
    <n v="3243"/>
    <n v="0.8176833447566827"/>
    <n v="8655.91"/>
    <n v="36.497498903645109"/>
    <m/>
    <m/>
    <n v="4358.941159603738"/>
    <n v="2.4244948444736769"/>
    <m/>
    <m/>
    <n v="99.027431363505968"/>
    <n v="493.09800000000001"/>
    <m/>
    <n v="-0.79917292026431674"/>
    <n v="59.254123610179022"/>
    <m/>
    <m/>
    <m/>
    <n v="61.08043469118806"/>
    <n v="61.14"/>
    <n v="-9.7424450134020457E-4"/>
    <n v="9065.3564829611005"/>
    <n v="4555.617227560735"/>
    <n v="6171.5978663168489"/>
    <m/>
  </r>
  <r>
    <x v="3237"/>
    <n v="10.97"/>
    <n v="14.05"/>
    <n v="125.8099"/>
    <n v="111.6897"/>
    <n v="1225.932"/>
    <n v="18196.922553"/>
    <n v="16156.647686"/>
    <n v="1.4315026533262554E-5"/>
    <n v="75.253782122178492"/>
    <n v="75.31"/>
    <m/>
    <n v="5091.2267356750626"/>
    <n v="50.9"/>
    <m/>
    <n v="250.65609728441706"/>
    <m/>
    <m/>
    <n v="60.432577340853484"/>
    <m/>
    <m/>
    <n v="30.046040295174109"/>
    <n v="30.04"/>
    <n v="2.0107507237376865E-4"/>
    <n v="53.799048043098551"/>
    <n v="53.83"/>
    <m/>
    <n v="-5.7499455510767739E-4"/>
    <n v="62.717333473468045"/>
    <n v="62.807200000000002"/>
    <n v="-1.4308316010259725E-3"/>
    <n v="87.957193652174681"/>
    <n v="3244"/>
    <n v="0.78078291814946621"/>
    <n v="8557.34"/>
    <n v="36.079062804522074"/>
    <m/>
    <m/>
    <n v="4408.5790174490876"/>
    <n v="2.4518715645361593"/>
    <m/>
    <m/>
    <n v="94.244875006886531"/>
    <n v="469.31"/>
    <m/>
    <n v="-0.79918417462469038"/>
    <n v="60.681193921096721"/>
    <m/>
    <m/>
    <m/>
    <n v="62.552984997869991"/>
    <n v="62.62"/>
    <n v="-1.0701852783456811E-3"/>
    <n v="9279.2055094049811"/>
    <n v="4610.4643878049437"/>
    <n v="6320.2340041810294"/>
    <m/>
  </r>
  <r>
    <x v="3238"/>
    <n v="11.37"/>
    <n v="14.24"/>
    <n v="126.12"/>
    <n v="111.9602"/>
    <n v="1221.576"/>
    <n v="18251.070049999998"/>
    <n v="16204.030199999999"/>
    <n v="1.4315026533262554E-5"/>
    <n v="75.43375159280032"/>
    <n v="75.489999999999995"/>
    <m/>
    <n v="5115.4134210380325"/>
    <n v="51.1"/>
    <m/>
    <n v="251.55945218306195"/>
    <m/>
    <m/>
    <n v="60.354683987474068"/>
    <m/>
    <m/>
    <n v="30.13324213024201"/>
    <n v="30.13"/>
    <n v="1.0760472094295537E-4"/>
    <n v="53.637623598156623"/>
    <n v="53.67"/>
    <m/>
    <n v="-6.0324952195600634E-4"/>
    <n v="62.871036446330351"/>
    <n v="62.9544"/>
    <n v="-1.324189471580195E-3"/>
    <n v="87.627735293524097"/>
    <n v="3245"/>
    <n v="0.79845505617977519"/>
    <n v="8583.92"/>
    <n v="36.18265119049812"/>
    <m/>
    <m/>
    <n v="4394.8855063482315"/>
    <n v="2.4435607527469432"/>
    <m/>
    <m/>
    <n v="94.691802567493198"/>
    <n v="471.56"/>
    <m/>
    <n v="-0.79919458273073796"/>
    <n v="60.525773021713732"/>
    <m/>
    <m/>
    <m/>
    <n v="62.397244575184288"/>
    <n v="62.46"/>
    <n v="-1.0047298241387947E-3"/>
    <n v="9244.4486954393233"/>
    <n v="4604.5218225925255"/>
    <n v="6304.0461807423862"/>
    <m/>
  </r>
  <r>
    <x v="3239"/>
    <n v="11.29"/>
    <n v="14.35"/>
    <n v="126.4016"/>
    <n v="112.2085"/>
    <n v="1214.7850000000001"/>
    <n v="18304.613925000001"/>
    <n v="16251.336633000001"/>
    <n v="1.4315026533262554E-5"/>
    <n v="75.600336182739582"/>
    <n v="75.650000000000006"/>
    <m/>
    <n v="5137.9441432904805"/>
    <n v="51.3"/>
    <m/>
    <n v="252.3938768052314"/>
    <m/>
    <m/>
    <n v="60.286188982019098"/>
    <m/>
    <m/>
    <n v="30.220908284880554"/>
    <n v="30.21"/>
    <n v="3.6108192256056881E-4"/>
    <n v="53.479820154835167"/>
    <n v="53.51"/>
    <m/>
    <n v="-5.6400383414001443E-4"/>
    <n v="63.011073047008828"/>
    <n v="63.094799999999999"/>
    <n v="-1.3270024311222706E-3"/>
    <n v="87.134983711128712"/>
    <n v="3246"/>
    <n v="0.78675958188153305"/>
    <n v="8610.44"/>
    <n v="36.29160345428518"/>
    <m/>
    <m/>
    <n v="4381.3075182462499"/>
    <n v="2.4357804572031947"/>
    <m/>
    <m/>
    <n v="95.108603370831887"/>
    <n v="473.67200000000003"/>
    <m/>
    <n v="-0.79920999474144161"/>
    <n v="60.388729087808294"/>
    <m/>
    <m/>
    <m/>
    <n v="62.25745144973807"/>
    <n v="62.32"/>
    <n v="-1.0036673662054962E-3"/>
    <n v="9192.4649632591827"/>
    <n v="4599.2962671506075"/>
    <n v="6289.7724053736601"/>
    <m/>
  </r>
  <r>
    <x v="3240"/>
    <n v="11.45"/>
    <n v="14.56"/>
    <n v="126.4034"/>
    <n v="112.2085"/>
    <n v="1223.2470000000001"/>
    <n v="18411.272356000001"/>
    <n v="16345.798264999999"/>
    <n v="1.4315026533262554E-5"/>
    <n v="75.59956932446967"/>
    <n v="75.650000000000006"/>
    <m/>
    <n v="5137.7854298688226"/>
    <n v="51.3"/>
    <m/>
    <n v="252.39145658997435"/>
    <m/>
    <m/>
    <n v="60.284619889429152"/>
    <m/>
    <m/>
    <n v="30.396260113085912"/>
    <n v="30.39"/>
    <n v="2.0599253326469835E-4"/>
    <n v="53.167760863921309"/>
    <n v="53.2"/>
    <m/>
    <n v="-6.0599879847167415E-4"/>
    <n v="63.011677262777773"/>
    <n v="63.095199999999998"/>
    <n v="-1.3237573891868859E-3"/>
    <n v="87.736303074119519"/>
    <n v="3247"/>
    <n v="0.78640109890109877"/>
    <n v="8663.3700000000008"/>
    <n v="36.511843643776487"/>
    <m/>
    <m/>
    <n v="4354.3747939091918"/>
    <n v="2.4205777756880003"/>
    <m/>
    <m/>
    <n v="95.105398341184042"/>
    <n v="473.67399999999998"/>
    <m/>
    <n v="-0.79921760885929127"/>
    <n v="60.385916462069957"/>
    <m/>
    <m/>
    <m/>
    <n v="62.256039993945627"/>
    <n v="62.32"/>
    <n v="-1.0263158866233857E-3"/>
    <n v="9255.9022526302069"/>
    <n v="4599.1765594395438"/>
    <n v="6289.4794570698486"/>
    <m/>
  </r>
  <r>
    <x v="3241"/>
    <n v="10.88"/>
    <n v="14.17"/>
    <n v="123.1747"/>
    <n v="109.3408"/>
    <n v="1245.9000000000001"/>
    <n v="18227.405484999999"/>
    <n v="16182.324564"/>
    <n v="1.4732176947918063E-5"/>
    <n v="73.666746409192697"/>
    <n v="73.72"/>
    <m/>
    <n v="4875.0252597729168"/>
    <n v="48.7"/>
    <m/>
    <n v="242.71361912100292"/>
    <m/>
    <m/>
    <n v="61.053374408919687"/>
    <m/>
    <m/>
    <n v="30.091969637220792"/>
    <n v="30.09"/>
    <n v="6.5458199428158892E-5"/>
    <n v="53.698294564305804"/>
    <n v="53.73"/>
    <m/>
    <n v="-5.9008813873429045E-4"/>
    <n v="61.40188370152871"/>
    <n v="61.478400000000001"/>
    <n v="-1.2446045842327003E-3"/>
    <n v="89.355315966790897"/>
    <n v="3248"/>
    <n v="0.76781933662667612"/>
    <n v="8584.16"/>
    <n v="36.175187593133025"/>
    <m/>
    <m/>
    <n v="4394.1872488113322"/>
    <n v="2.4424777886133562"/>
    <m/>
    <m/>
    <n v="90.241161321808619"/>
    <n v="449.45"/>
    <m/>
    <n v="-0.79921868656845341"/>
    <n v="61.926308156381495"/>
    <m/>
    <m/>
    <m/>
    <n v="63.845663102747167"/>
    <n v="63.91"/>
    <n v="-1.0066796628513952E-3"/>
    <n v="9426.7029879615638"/>
    <n v="4657.8256439405159"/>
    <n v="6449.9185542109653"/>
    <m/>
  </r>
  <r>
    <x v="3242"/>
    <n v="10.85"/>
    <n v="13.91"/>
    <n v="120.42449999999999"/>
    <n v="106.89790000000001"/>
    <n v="1265.6030000000001"/>
    <n v="18202.484001000001"/>
    <n v="16159.960822999999"/>
    <n v="1.4732176947918063E-5"/>
    <n v="72.020185878465242"/>
    <n v="72.069999999999993"/>
    <m/>
    <n v="4657.0470114651835"/>
    <n v="46.5"/>
    <m/>
    <n v="234.5772820845923"/>
    <m/>
    <m/>
    <n v="61.733797033184992"/>
    <m/>
    <m/>
    <n v="30.050093540146879"/>
    <n v="30.04"/>
    <n v="3.3600333378425162E-4"/>
    <n v="53.771308179029653"/>
    <n v="53.8"/>
    <m/>
    <n v="-5.3330522249706025E-4"/>
    <n v="60.030614040116767"/>
    <n v="60.102400000000003"/>
    <n v="-1.1943942318981549E-3"/>
    <n v="90.762561138439466"/>
    <n v="3249"/>
    <n v="0.78001437814521923"/>
    <n v="8565.06"/>
    <n v="36.091878419442949"/>
    <m/>
    <m/>
    <n v="4403.9644403422799"/>
    <n v="2.4476803224395378"/>
    <m/>
    <m/>
    <n v="86.205907198840634"/>
    <n v="429.34800000000001"/>
    <m/>
    <n v="-0.79921670253770682"/>
    <n v="63.306921498217285"/>
    <m/>
    <m/>
    <m/>
    <n v="65.270654915813012"/>
    <n v="65.34"/>
    <n v="-1.0612960542851768E-3"/>
    <n v="9575.1628990574427"/>
    <n v="4709.7357959788478"/>
    <n v="6593.715978517459"/>
    <m/>
  </r>
  <r>
    <x v="3243"/>
    <n v="11.07"/>
    <n v="13.68"/>
    <n v="117.69499999999999"/>
    <n v="104.47020000000001"/>
    <n v="1303.277"/>
    <n v="17932.360419000001"/>
    <n v="15919.433917"/>
    <n v="1.4732176947918063E-5"/>
    <n v="70.382652503976843"/>
    <n v="70.430000000000007"/>
    <m/>
    <n v="4445.1132971064208"/>
    <n v="44.400000000000006"/>
    <m/>
    <n v="226.579728526732"/>
    <m/>
    <m/>
    <n v="62.42992343906667"/>
    <m/>
    <m/>
    <n v="29.601986754873511"/>
    <n v="29.6"/>
    <n v="6.7120097078099406E-5"/>
    <n v="54.568003896661438"/>
    <n v="54.6"/>
    <m/>
    <n v="-5.8600921865503697E-4"/>
    <n v="58.668979157268424"/>
    <n v="58.735599999999998"/>
    <n v="-1.1342498030423309E-3"/>
    <n v="93.446295804524866"/>
    <n v="3250"/>
    <n v="0.80921052631578949"/>
    <n v="8387"/>
    <n v="35.33328228834133"/>
    <m/>
    <m/>
    <n v="4495.5189546419278"/>
    <n v="2.4978549416153935"/>
    <m/>
    <m/>
    <n v="82.282037425384544"/>
    <n v="409.81799999999998"/>
    <m/>
    <n v="-0.79922297843095091"/>
    <n v="64.735604429681544"/>
    <m/>
    <m/>
    <m/>
    <n v="66.748524730855806"/>
    <n v="66.819999999999993"/>
    <n v="-1.0696687989252274E-3"/>
    <n v="9858.288411199168"/>
    <n v="4762.8440059038694"/>
    <n v="6742.5200784561412"/>
    <m/>
  </r>
  <r>
    <x v="3244"/>
    <n v="10.74"/>
    <n v="13.19"/>
    <n v="110.914"/>
    <n v="98.449600000000004"/>
    <n v="1357.7829999999999"/>
    <n v="17296.100471999998"/>
    <n v="15354.360296999999"/>
    <n v="1.4732176947918063E-5"/>
    <n v="66.325937138075034"/>
    <n v="66.37"/>
    <m/>
    <n v="3932.6511939013785"/>
    <n v="39.300000000000004"/>
    <m/>
    <n v="206.99111637099185"/>
    <m/>
    <m/>
    <n v="64.227164706997442"/>
    <m/>
    <m/>
    <n v="28.550979389360972"/>
    <n v="28.54"/>
    <n v="3.8470179961369588E-4"/>
    <n v="56.503683361160824"/>
    <n v="56.53"/>
    <m/>
    <n v="-4.6553403218074774E-4"/>
    <n v="55.288425944850871"/>
    <n v="55.355600000000003"/>
    <n v="-1.2135006241307256E-3"/>
    <n v="97.348163808196446"/>
    <n v="3251"/>
    <n v="0.81425322213798335"/>
    <n v="8038.02"/>
    <n v="33.860433242513366"/>
    <m/>
    <m/>
    <n v="4682.5758527927492"/>
    <n v="2.6015431360005321"/>
    <m/>
    <m/>
    <n v="72.7957843557692"/>
    <n v="362.60599999999999"/>
    <m/>
    <n v="-0.79924274734624023"/>
    <n v="68.463117549236856"/>
    <m/>
    <m/>
    <m/>
    <n v="70.593659914366341"/>
    <n v="70.66"/>
    <n v="-9.3886336871862319E-4"/>
    <n v="10269.923134560368"/>
    <n v="4899.957417687594"/>
    <n v="7130.7582400169968"/>
    <m/>
  </r>
  <r>
    <x v="3245"/>
    <n v="11.97"/>
    <n v="13.41"/>
    <n v="116.1006"/>
    <n v="103.0519"/>
    <n v="1315.454"/>
    <n v="16997.388622999999"/>
    <n v="15088.957017999999"/>
    <n v="1.4732176947918063E-5"/>
    <n v="69.42580136084959"/>
    <n v="69.47"/>
    <m/>
    <n v="4300.2055547769342"/>
    <n v="43"/>
    <m/>
    <n v="221.50355433618"/>
    <m/>
    <m/>
    <n v="62.724293510429199"/>
    <m/>
    <m/>
    <n v="28.057206298274394"/>
    <n v="28.05"/>
    <n v="2.5690902939023985E-4"/>
    <n v="57.47908198633494"/>
    <n v="57.51"/>
    <m/>
    <n v="-5.3761108789873724E-4"/>
    <n v="57.873591928554845"/>
    <n v="57.9512"/>
    <n v="-1.3391969699532158E-3"/>
    <n v="94.307254330307131"/>
    <n v="3252"/>
    <n v="0.89261744966442957"/>
    <n v="7907.32"/>
    <n v="33.307254130844697"/>
    <m/>
    <m/>
    <n v="4758.7155817259954"/>
    <n v="2.6435941862863928"/>
    <m/>
    <m/>
    <n v="79.599184148175041"/>
    <n v="396.524"/>
    <m/>
    <n v="-0.79925758806988978"/>
    <n v="65.259579331314725"/>
    <m/>
    <m/>
    <m/>
    <n v="67.292065645413075"/>
    <n v="67.36"/>
    <n v="-1.008526641729901E-3"/>
    <n v="9949.116810379348"/>
    <n v="4785.3018058285315"/>
    <n v="6797.0945483478436"/>
    <m/>
  </r>
  <r>
    <x v="3246"/>
    <n v="11.76"/>
    <n v="13.63"/>
    <n v="117.0194"/>
    <n v="103.8659"/>
    <n v="1304.1130000000001"/>
    <n v="17190.421206999999"/>
    <n v="15260.094010000001"/>
    <n v="1.5010359480038815E-5"/>
    <n v="69.973518859270399"/>
    <n v="70.02"/>
    <m/>
    <n v="4368.0077249286378"/>
    <n v="43.6"/>
    <m/>
    <n v="224.12586759297361"/>
    <m/>
    <m/>
    <n v="62.474939928389226"/>
    <m/>
    <m/>
    <n v="28.375148929885217"/>
    <n v="28.37"/>
    <n v="1.8149206504114446E-4"/>
    <n v="56.825912868642888"/>
    <n v="56.86"/>
    <m/>
    <n v="-5.9949228556299694E-4"/>
    <n v="58.33129085933524"/>
    <n v="58.403199999999998"/>
    <n v="-1.2312534358520644E-3"/>
    <n v="93.488178229717747"/>
    <n v="3253"/>
    <n v="0.86280264123257511"/>
    <n v="7998.9"/>
    <n v="33.690377055784957"/>
    <m/>
    <m/>
    <n v="4703.6016906763771"/>
    <n v="2.6127292451565189"/>
    <m/>
    <m/>
    <n v="80.853956550821323"/>
    <n v="402.64800000000002"/>
    <m/>
    <n v="-0.79919444142074136"/>
    <n v="64.741082841974162"/>
    <m/>
    <m/>
    <m/>
    <n v="66.759044465318837"/>
    <n v="66.819999999999993"/>
    <n v="-9.1223487999336772E-4"/>
    <n v="9862.7068744818171"/>
    <n v="4766.2783608497948"/>
    <n v="6743.0906810666593"/>
    <m/>
  </r>
  <r>
    <x v="3247"/>
    <n v="11.49"/>
    <n v="13.72"/>
    <n v="118.3823"/>
    <n v="105.074"/>
    <n v="1301.9590000000001"/>
    <n v="17295.873048000001"/>
    <n v="15353.475512999999"/>
    <n v="1.5010359480038815E-5"/>
    <n v="70.786759437718203"/>
    <n v="70.84"/>
    <m/>
    <n v="4469.4843640494691"/>
    <n v="44.699999999999996"/>
    <m/>
    <n v="228.0340085011033"/>
    <m/>
    <m/>
    <n v="62.109989569938094"/>
    <m/>
    <m/>
    <n v="28.548515531224631"/>
    <n v="28.54"/>
    <n v="2.9837180184411061E-4"/>
    <n v="56.476935373157701"/>
    <n v="56.51"/>
    <m/>
    <n v="-5.8511107489467307E-4"/>
    <n v="59.01032800914723"/>
    <n v="59.0792"/>
    <n v="-1.1657569982798099E-3"/>
    <n v="93.327754892338831"/>
    <n v="3254"/>
    <n v="0.83746355685131191"/>
    <n v="8080.8"/>
    <n v="34.032672168742479"/>
    <m/>
    <m/>
    <n v="4655.4419464032389"/>
    <n v="2.5857326146577364"/>
    <m/>
    <m/>
    <n v="82.732048845079746"/>
    <n v="411.87599999999998"/>
    <m/>
    <n v="-0.79913360126572131"/>
    <n v="63.985076778795573"/>
    <m/>
    <m/>
    <m/>
    <n v="65.981097033619008"/>
    <n v="66.05"/>
    <n v="-1.0431940405902784E-3"/>
    <n v="9845.7827201945602"/>
    <n v="4738.4359171713568"/>
    <n v="6664.3490657635502"/>
    <m/>
  </r>
  <r>
    <x v="3248"/>
    <n v="11.57"/>
    <n v="14.04"/>
    <n v="118.97450000000001"/>
    <n v="105.5933"/>
    <n v="1290.7360000000001"/>
    <n v="17467.594497999999"/>
    <n v="15504.990073999999"/>
    <n v="1.5010359480038815E-5"/>
    <n v="71.133927326674822"/>
    <n v="71.19"/>
    <m/>
    <n v="4513.1176764296015"/>
    <n v="45.099999999999994"/>
    <m/>
    <n v="229.71569246061807"/>
    <m/>
    <m/>
    <n v="61.950058591295395"/>
    <m/>
    <m/>
    <n v="28.829146434642503"/>
    <n v="28.82"/>
    <n v="3.1736414443095384E-4"/>
    <n v="55.914681813831955"/>
    <n v="55.94"/>
    <m/>
    <n v="-4.5259539091957457E-4"/>
    <n v="59.30424532158672"/>
    <n v="59.368400000000001"/>
    <n v="-1.0806199664009641E-3"/>
    <n v="92.49943590757556"/>
    <n v="3255"/>
    <n v="0.82407407407407418"/>
    <n v="8166.07"/>
    <n v="34.381050527290192"/>
    <m/>
    <m/>
    <n v="4606.3169173504475"/>
    <n v="2.5574775473510289"/>
    <m/>
    <m/>
    <n v="83.538549182007799"/>
    <n v="415.95600000000002"/>
    <m/>
    <n v="-0.79916493768088981"/>
    <n v="63.656986971790225"/>
    <m/>
    <m/>
    <m/>
    <n v="65.649232066047873"/>
    <n v="65.72"/>
    <n v="-1.0768097071230942E-3"/>
    <n v="9758.3976892742394"/>
    <n v="4726.2346159198796"/>
    <n v="6630.1769570644919"/>
    <m/>
  </r>
  <r>
    <x v="3249"/>
    <n v="11.74"/>
    <n v="14.39"/>
    <n v="119.49420000000001"/>
    <n v="106.053"/>
    <n v="1288.482"/>
    <n v="17555.267508000001"/>
    <n v="15582.579682"/>
    <n v="1.5010359480038815E-5"/>
    <n v="71.442909835706445"/>
    <n v="71.489999999999995"/>
    <m/>
    <n v="4552.2758944814668"/>
    <n v="45.5"/>
    <m/>
    <n v="231.21357481533789"/>
    <m/>
    <m/>
    <n v="61.813600038849366"/>
    <m/>
    <m/>
    <n v="28.973138639238044"/>
    <n v="28.97"/>
    <n v="1.0834101615619929E-4"/>
    <n v="55.633652605186079"/>
    <n v="55.66"/>
    <m/>
    <n v="-4.7336318386481668E-4"/>
    <n v="59.562997257775059"/>
    <n v="59.623600000000003"/>
    <n v="-1.01642205812702E-3"/>
    <n v="92.331959979255927"/>
    <n v="3256"/>
    <n v="0.81584433634468378"/>
    <n v="8228.75"/>
    <n v="34.642242725556741"/>
    <m/>
    <m/>
    <n v="4570.9603817856614"/>
    <n v="2.5376066379819893"/>
    <m/>
    <m/>
    <n v="84.263079000881319"/>
    <n v="419.58600000000001"/>
    <m/>
    <n v="-0.79917566601154155"/>
    <n v="63.376904600644991"/>
    <m/>
    <m/>
    <m/>
    <n v="65.361991979646362"/>
    <n v="65.430000000000007"/>
    <n v="-1.0394011975186634E-3"/>
    <n v="9740.7295089671043"/>
    <n v="4715.8240505568419"/>
    <n v="6601.0050503880093"/>
    <m/>
  </r>
  <r>
    <x v="3250"/>
    <n v="11.71"/>
    <n v="14.74"/>
    <n v="122.7007"/>
    <n v="108.8972"/>
    <n v="1246.931"/>
    <n v="17938.875097"/>
    <n v="15922.847333"/>
    <n v="1.4871267324023663E-5"/>
    <n v="73.358215697992975"/>
    <n v="73.41"/>
    <m/>
    <n v="4796.3023327856054"/>
    <n v="47.9"/>
    <m/>
    <n v="240.51252801324452"/>
    <m/>
    <m/>
    <n v="60.983133614157694"/>
    <m/>
    <m/>
    <n v="29.605521062763767"/>
    <n v="29.6"/>
    <n v="1.865223906678537E-4"/>
    <n v="54.417609696806728"/>
    <n v="54.45"/>
    <m/>
    <n v="-5.9486323587276679E-4"/>
    <n v="61.160983865011453"/>
    <n v="61.22"/>
    <n v="-9.6400089821213619E-4"/>
    <n v="89.348683650613808"/>
    <n v="3257"/>
    <n v="0.79443690637720488"/>
    <n v="8466.6299999999992"/>
    <n v="35.640911412105261"/>
    <m/>
    <m/>
    <n v="4438.8212287406459"/>
    <n v="2.4640148919151681"/>
    <m/>
    <m/>
    <n v="88.779733911718168"/>
    <n v="442.06"/>
    <m/>
    <n v="-0.79916813574691636"/>
    <n v="61.674347917590872"/>
    <m/>
    <m/>
    <m/>
    <n v="63.607672669350677"/>
    <n v="63.67"/>
    <n v="-9.7891205668798609E-4"/>
    <n v="9426.0032995989041"/>
    <n v="4652.4669004106026"/>
    <n v="6423.6757009313033"/>
    <m/>
  </r>
  <r>
    <x v="3251"/>
    <n v="11.47"/>
    <n v="14.76"/>
    <n v="121.43810000000001"/>
    <n v="107.77509999999999"/>
    <n v="1268.5989999999999"/>
    <n v="18074.28285"/>
    <n v="16042.800739"/>
    <n v="1.4871267324023663E-5"/>
    <n v="72.601583472843288"/>
    <n v="72.650000000000006"/>
    <m/>
    <n v="4697.315592455263"/>
    <n v="46.900000000000006"/>
    <m/>
    <n v="236.79281871283254"/>
    <m/>
    <m/>
    <n v="61.295729819114015"/>
    <m/>
    <m/>
    <n v="29.828264654718911"/>
    <n v="29.82"/>
    <n v="2.7715139902451114E-4"/>
    <n v="54.006464915820771"/>
    <n v="54.04"/>
    <m/>
    <n v="-6.2056040302049809E-4"/>
    <n v="60.531348460493042"/>
    <n v="60.590400000000002"/>
    <n v="-9.7460223908341082E-4"/>
    <n v="90.89544891018592"/>
    <n v="3258"/>
    <n v="0.77710027100271006"/>
    <n v="8544.19"/>
    <n v="35.964597611665873"/>
    <m/>
    <m/>
    <n v="4398.1586540797562"/>
    <n v="2.4412114302110988"/>
    <m/>
    <m/>
    <n v="86.947193143588748"/>
    <n v="432.94200000000001"/>
    <m/>
    <n v="-0.79917126741321298"/>
    <n v="62.306951464171384"/>
    <m/>
    <m/>
    <m/>
    <n v="64.261678529098319"/>
    <n v="64.33"/>
    <n v="-1.0620468040055675E-3"/>
    <n v="9589.1821383319329"/>
    <n v="4676.3151910864299"/>
    <n v="6489.564359144958"/>
    <m/>
  </r>
  <r>
    <x v="3252"/>
    <n v="12.09"/>
    <n v="14.91"/>
    <n v="120.815"/>
    <n v="107.21729999999999"/>
    <n v="1271.97"/>
    <n v="17731.805584000002"/>
    <n v="15738.100902"/>
    <n v="1.4871267324023663E-5"/>
    <n v="72.223780608412241"/>
    <n v="72.28"/>
    <m/>
    <n v="4648.2697792198478"/>
    <n v="46.4"/>
    <m/>
    <n v="234.94774510510214"/>
    <m/>
    <m/>
    <n v="61.449552313590772"/>
    <m/>
    <m/>
    <n v="29.260928637846376"/>
    <n v="29.25"/>
    <n v="3.7362864432055609E-4"/>
    <n v="55.028555040299274"/>
    <n v="55.06"/>
    <m/>
    <n v="-5.711035179936097E-4"/>
    <n v="60.219795184012753"/>
    <n v="60.2744"/>
    <n v="-9.0593711405251298E-4"/>
    <n v="91.119379901417432"/>
    <n v="3259"/>
    <n v="0.81086519114688127"/>
    <n v="8381.7800000000007"/>
    <n v="35.272710166180588"/>
    <m/>
    <m/>
    <n v="4481.7599020633679"/>
    <n v="2.4869071893021224"/>
    <m/>
    <m/>
    <n v="86.038487937102175"/>
    <n v="428.43"/>
    <m/>
    <n v="-0.79917725664145323"/>
    <n v="62.620676301862709"/>
    <n v="31.24"/>
    <n v="62.48"/>
    <n v="2.2515413230268511E-3"/>
    <n v="64.589985372260529"/>
    <n v="64.66"/>
    <n v="-1.0828120590700152E-3"/>
    <n v="9612.806149072645"/>
    <n v="4688.0504697065753"/>
    <n v="6522.2402881932749"/>
    <m/>
  </r>
  <r>
    <x v="3253"/>
    <n v="12.92"/>
    <n v="15.28"/>
    <n v="122.84610000000001"/>
    <n v="109.01819999999999"/>
    <n v="1248.3920000000001"/>
    <n v="17790.063737"/>
    <n v="15789.574658"/>
    <n v="1.4871267324023663E-5"/>
    <n v="73.436191152161527"/>
    <n v="73.489999999999995"/>
    <m/>
    <n v="4804.2755023654227"/>
    <n v="48"/>
    <m/>
    <n v="240.86496604725278"/>
    <m/>
    <m/>
    <n v="60.93189061567287"/>
    <m/>
    <m/>
    <n v="29.356350093612591"/>
    <n v="29.35"/>
    <n v="2.1635753364868116E-4"/>
    <n v="54.847363141409559"/>
    <n v="54.88"/>
    <m/>
    <n v="-5.9469494516117827E-4"/>
    <n v="61.231877951592026"/>
    <n v="61.287999999999997"/>
    <n v="-9.157102272544515E-4"/>
    <n v="89.424578496034755"/>
    <n v="3260"/>
    <n v="0.84554973821989532"/>
    <n v="8433.33"/>
    <n v="35.486874863917421"/>
    <m/>
    <m/>
    <n v="4454.1959809211567"/>
    <n v="2.4713778056706257"/>
    <m/>
    <m/>
    <n v="88.925821597437661"/>
    <n v="442.82600000000002"/>
    <m/>
    <n v="-0.79918563589889113"/>
    <n v="61.56598614218376"/>
    <n v="30.7"/>
    <n v="61.4"/>
    <n v="2.7033573645562914E-3"/>
    <n v="63.503680433898033"/>
    <n v="63.57"/>
    <n v="-1.0432525735719622E-3"/>
    <n v="9434.0099655522372"/>
    <n v="4648.557518583214"/>
    <n v="6412.3893083370513"/>
    <m/>
  </r>
  <r>
    <x v="3254"/>
    <n v="12.54"/>
    <n v="14.86"/>
    <n v="120.68510000000001"/>
    <n v="107.0989"/>
    <n v="1278.325"/>
    <n v="17709.948231999999"/>
    <n v="15718.233313999999"/>
    <n v="1.4871267324023663E-5"/>
    <n v="72.142607455554696"/>
    <n v="72.19"/>
    <m/>
    <n v="4634.973310823344"/>
    <n v="46.3"/>
    <m/>
    <n v="234.50196115437612"/>
    <m/>
    <m/>
    <n v="61.466653390323955"/>
    <m/>
    <m/>
    <n v="29.223434560103666"/>
    <n v="29.22"/>
    <n v="1.1754141354103353E-4"/>
    <n v="55.093959149659661"/>
    <n v="55.12"/>
    <m/>
    <n v="-4.7243922968676078E-4"/>
    <n v="60.154448130713519"/>
    <n v="60.206400000000002"/>
    <n v="-8.6289612543655192E-4"/>
    <n v="91.562837942286734"/>
    <n v="3261"/>
    <n v="0.8438761776581426"/>
    <n v="8373.7999999999993"/>
    <n v="35.233625368855407"/>
    <m/>
    <m/>
    <n v="4485.6376874290527"/>
    <n v="2.4885870779688495"/>
    <m/>
    <m/>
    <n v="85.791795827278349"/>
    <n v="427.21"/>
    <m/>
    <n v="-0.79918120870935061"/>
    <n v="62.646956922329565"/>
    <n v="31.227499999999999"/>
    <n v="62.454999999999998"/>
    <n v="3.0735236943328914E-3"/>
    <n v="64.620253765496088"/>
    <n v="64.69"/>
    <n v="-1.0781609909400469E-3"/>
    <n v="9659.5895686562308"/>
    <n v="4689.3551286958282"/>
    <n v="6524.977539397355"/>
    <m/>
  </r>
  <r>
    <x v="3255"/>
    <n v="11.81"/>
    <n v="14.77"/>
    <n v="120.5076"/>
    <n v="106.93980000000001"/>
    <n v="1261.7149999999999"/>
    <n v="17814.370748000001"/>
    <n v="15810.678405000001"/>
    <n v="1.4315026533262554E-5"/>
    <n v="72.034745780954793"/>
    <n v="72.08"/>
    <m/>
    <n v="4621.0596573089606"/>
    <n v="46.2"/>
    <m/>
    <n v="233.97717346544883"/>
    <m/>
    <m/>
    <n v="61.510708057273931"/>
    <m/>
    <m/>
    <n v="29.395026848894837"/>
    <n v="29.39"/>
    <n v="1.7103943160390322E-4"/>
    <n v="54.768688277271366"/>
    <n v="54.8"/>
    <m/>
    <n v="-5.7138180161731E-4"/>
    <n v="60.0656620898623"/>
    <n v="60.113599999999998"/>
    <n v="-7.9745532022201804E-4"/>
    <n v="90.36729164003053"/>
    <n v="3262"/>
    <n v="0.79959377115775221"/>
    <n v="8425.2099999999991"/>
    <n v="35.44717022632608"/>
    <m/>
    <m/>
    <n v="4458.0986211137924"/>
    <n v="2.4730742223650415"/>
    <m/>
    <m/>
    <n v="85.534018581358197"/>
    <n v="425.93"/>
    <m/>
    <n v="-0.79918292071148267"/>
    <n v="62.73709952025937"/>
    <n v="31.3125"/>
    <n v="62.625"/>
    <n v="1.7900122995508916E-3"/>
    <n v="64.714818716272305"/>
    <n v="64.78"/>
    <n v="-1.006194562020668E-3"/>
    <n v="9533.4632181667585"/>
    <n v="4692.7161052092715"/>
    <n v="6534.3663182899063"/>
    <m/>
  </r>
  <r>
    <x v="3256"/>
    <n v="10.96"/>
    <n v="14.26"/>
    <n v="116.6571"/>
    <n v="103.5213"/>
    <n v="1301.4459999999999"/>
    <n v="17501.053531000001"/>
    <n v="15532.375581"/>
    <n v="1.4315026533262554E-5"/>
    <n v="69.731366636511694"/>
    <n v="69.78"/>
    <n v="-6.9695275850256699E-4"/>
    <n v="4325.4870621296868"/>
    <n v="43.2"/>
    <m/>
    <n v="222.75586130237818"/>
    <m/>
    <m/>
    <n v="62.492225084320332"/>
    <m/>
    <m/>
    <n v="28.877326161518251"/>
    <n v="28.87"/>
    <n v="2.5376382120723129E-4"/>
    <n v="55.731474498254862"/>
    <n v="55.76"/>
    <m/>
    <n v="-5.1157643014954068E-4"/>
    <n v="58.146125673360601"/>
    <n v="58.188800000000001"/>
    <n v="-7.3337698387665462E-4"/>
    <n v="93.206927241223781"/>
    <n v="3263"/>
    <n v="0.76858345021037877"/>
    <n v="8237.5300000000007"/>
    <n v="34.654842832250814"/>
    <m/>
    <m/>
    <n v="4557.4072376599233"/>
    <n v="2.527924774076876"/>
    <m/>
    <m/>
    <n v="80.062859861452552"/>
    <n v="398.66199999999998"/>
    <n v="20.13"/>
    <n v="-0.79917107760094375"/>
    <n v="64.739574815221829"/>
    <n v="32.340000000000003"/>
    <n v="64.680000000000007"/>
    <n v="9.2107011783904014E-4"/>
    <n v="66.782016276740535"/>
    <n v="66.849999999999994"/>
    <n v="-1.0169592110614856E-3"/>
    <n v="9833.0357854714166"/>
    <n v="4767.5970634331479"/>
    <n v="6742.9336129316507"/>
    <m/>
  </r>
  <r>
    <x v="3257"/>
    <n v="11.24"/>
    <n v="14.34"/>
    <n v="115.3848"/>
    <n v="102.3879"/>
    <n v="1330.681"/>
    <n v="17389.230313"/>
    <n v="15432.464209"/>
    <n v="1.4315026533262554E-5"/>
    <n v="68.965808694241602"/>
    <n v="69.02"/>
    <n v="-7.8515366210363258E-4"/>
    <n v="4230.3800594183467"/>
    <n v="42.300000000000004"/>
    <m/>
    <n v="219.0913042652443"/>
    <m/>
    <m/>
    <n v="62.829416142255901"/>
    <m/>
    <m/>
    <n v="28.690715248010722"/>
    <n v="28.68"/>
    <n v="3.7361394737533971E-4"/>
    <n v="56.086150126845368"/>
    <n v="56.12"/>
    <m/>
    <n v="-6.0316951451588885E-4"/>
    <n v="57.511168874260086"/>
    <n v="57.550800000000002"/>
    <n v="-6.8862858100871005E-4"/>
    <n v="95.282272537438445"/>
    <n v="3264"/>
    <n v="0.78382147838214788"/>
    <n v="8186.29"/>
    <n v="34.431212272498293"/>
    <m/>
    <m/>
    <n v="4585.7557288772787"/>
    <n v="2.54292594936065"/>
    <m/>
    <m/>
    <n v="78.301811461918135"/>
    <n v="389.91399999999999"/>
    <m/>
    <n v="-0.79918184147807425"/>
    <n v="65.439229787914755"/>
    <m/>
    <m/>
    <m/>
    <n v="67.508585551632152"/>
    <n v="67.58"/>
    <n v="-1.0567393957953142E-3"/>
    <n v="10051.97814489578"/>
    <n v="4793.3217211079291"/>
    <n v="6815.8059950300976"/>
    <m/>
  </r>
  <r>
    <x v="3258"/>
    <n v="11.45"/>
    <n v="14.41"/>
    <n v="115.4217"/>
    <n v="102.4192"/>
    <n v="1332.316"/>
    <n v="17433.447864000002"/>
    <n v="15471.485155"/>
    <n v="1.4315026533262554E-5"/>
    <n v="68.986181754740969"/>
    <n v="69.03"/>
    <n v="-6.3477104532860817E-4"/>
    <n v="4232.8357571013994"/>
    <n v="42.300000000000004"/>
    <m/>
    <n v="219.18966680482615"/>
    <m/>
    <m/>
    <n v="62.818177623958249"/>
    <m/>
    <m/>
    <n v="28.762968994659495"/>
    <n v="28.76"/>
    <n v="1.0323347216600887E-4"/>
    <n v="55.943068111294856"/>
    <n v="55.97"/>
    <m/>
    <n v="-4.811843613568012E-4"/>
    <n v="57.529301694788785"/>
    <n v="57.568800000000003"/>
    <n v="-6.8610610628005997E-4"/>
    <n v="95.393203161522962"/>
    <n v="3265"/>
    <n v="0.79458709229701585"/>
    <n v="8204.94"/>
    <n v="34.506958846197023"/>
    <m/>
    <m/>
    <n v="4575.3084634684592"/>
    <n v="2.5368921510148987"/>
    <m/>
    <m/>
    <n v="78.347044941397272"/>
    <n v="390.14400000000001"/>
    <m/>
    <n v="-0.79918428851552947"/>
    <n v="65.416178080435913"/>
    <m/>
    <m/>
    <m/>
    <n v="67.486418126700329"/>
    <n v="67.55"/>
    <n v="-9.4125645151243997E-4"/>
    <n v="10063.680974595387"/>
    <n v="4792.4643228194072"/>
    <n v="6813.4050504202796"/>
    <m/>
  </r>
  <r>
    <x v="3259"/>
    <n v="11.86"/>
    <n v="14.54"/>
    <n v="115.3532"/>
    <n v="102.3569"/>
    <n v="1320.258"/>
    <n v="17404.180933"/>
    <n v="15445.290454"/>
    <n v="1.4315026533262554E-5"/>
    <n v="68.943558986302563"/>
    <n v="69"/>
    <n v="-8.1798570575997154E-4"/>
    <n v="4227.5556261755546"/>
    <n v="42.199999999999996"/>
    <m/>
    <n v="218.98757242662279"/>
    <m/>
    <m/>
    <n v="62.835647791269096"/>
    <m/>
    <m/>
    <n v="28.713982119144447"/>
    <n v="28.71"/>
    <n v="1.3870146793615312E-4"/>
    <n v="56.036514616910353"/>
    <n v="56.07"/>
    <m/>
    <n v="-5.9720676100671888E-4"/>
    <n v="57.494858834212756"/>
    <n v="57.535600000000002"/>
    <n v="-7.0810360519824034E-4"/>
    <n v="94.523769826032918"/>
    <n v="3266"/>
    <n v="0.81568088033012376"/>
    <n v="8186.85"/>
    <n v="34.428190523446695"/>
    <m/>
    <m/>
    <n v="4585.3959632069273"/>
    <n v="2.5422443993166901"/>
    <m/>
    <m/>
    <n v="78.249093397309139"/>
    <n v="389.66199999999998"/>
    <m/>
    <n v="-0.79918726127436301"/>
    <n v="65.45292108582872"/>
    <m/>
    <m/>
    <m/>
    <n v="67.525938127180822"/>
    <n v="67.59"/>
    <n v="-9.4780104777603125E-4"/>
    <n v="9971.9585098173175"/>
    <n v="4793.797140113983"/>
    <n v="6817.2320086110067"/>
    <m/>
  </r>
  <r>
    <x v="3260"/>
    <n v="12.3"/>
    <n v="14.78"/>
    <n v="115.669"/>
    <n v="102.6357"/>
    <n v="1326.943"/>
    <n v="17375.309861000002"/>
    <n v="15419.447803999999"/>
    <n v="2.0714120376519318E-5"/>
    <n v="69.130618608264768"/>
    <n v="69.180000000000007"/>
    <n v="-7.1381023034455815E-4"/>
    <n v="4250.4815783651047"/>
    <n v="42.5"/>
    <m/>
    <n v="219.88018237598985"/>
    <m/>
    <m/>
    <n v="62.748438616845341"/>
    <m/>
    <m/>
    <n v="28.66565070056809"/>
    <n v="28.66"/>
    <n v="1.971633136108597E-4"/>
    <n v="56.12936006373728"/>
    <n v="56.16"/>
    <m/>
    <n v="-5.4558291066086895E-4"/>
    <n v="57.652016307866276"/>
    <n v="57.688800000000001"/>
    <n v="-6.3762276444867538E-4"/>
    <n v="94.996265294455398"/>
    <n v="3267"/>
    <n v="0.83220568335588641"/>
    <n v="8161.36"/>
    <n v="34.318317473664848"/>
    <m/>
    <m/>
    <n v="4599.6727293748854"/>
    <n v="2.549918011393649"/>
    <m/>
    <m/>
    <n v="78.67271232817491"/>
    <n v="391.77600000000001"/>
    <m/>
    <n v="-0.79918955646038836"/>
    <n v="65.2716000543018"/>
    <m/>
    <m/>
    <m/>
    <n v="67.340484065740213"/>
    <n v="67.41"/>
    <n v="-1.0312406803112406E-3"/>
    <n v="10021.805286092293"/>
    <n v="4787.143861192867"/>
    <n v="6798.3465636308083"/>
    <m/>
  </r>
  <r>
    <x v="3261"/>
    <n v="11.66"/>
    <n v="14.38"/>
    <n v="113.72620000000001"/>
    <n v="100.9097"/>
    <n v="1343.5809999999999"/>
    <n v="17232.048434"/>
    <n v="15291.993284"/>
    <n v="2.0714120376519318E-5"/>
    <n v="67.967829369308703"/>
    <n v="68.02"/>
    <n v="-7.6698957205667551E-4"/>
    <n v="4107.4223169318348"/>
    <n v="41"/>
    <m/>
    <n v="214.33161852689946"/>
    <m/>
    <m/>
    <n v="63.27440444229056"/>
    <m/>
    <m/>
    <n v="28.428605908015953"/>
    <n v="28.42"/>
    <n v="3.0281168247547896E-4"/>
    <n v="56.592394863513562"/>
    <n v="56.62"/>
    <m/>
    <n v="-4.875509799794342E-4"/>
    <n v="56.683039679999091"/>
    <n v="56.715200000000003"/>
    <n v="-5.6704939770846341E-4"/>
    <n v="96.181192043136448"/>
    <n v="3268"/>
    <n v="0.81084840055632823"/>
    <n v="8085.01"/>
    <n v="33.994613025915164"/>
    <m/>
    <m/>
    <n v="4642.7029367040277"/>
    <n v="2.5735286639418535"/>
    <m/>
    <m/>
    <n v="76.024109989259088"/>
    <n v="378.56599999999997"/>
    <m/>
    <n v="-0.79917871655336425"/>
    <n v="66.36616575812215"/>
    <m/>
    <m/>
    <m/>
    <n v="68.471818663686363"/>
    <n v="68.540000000000006"/>
    <n v="-9.947670894899785E-4"/>
    <n v="10146.811307294867"/>
    <n v="4827.2703428707928"/>
    <n v="6912.3507704381273"/>
    <m/>
  </r>
  <r>
    <x v="3262"/>
    <n v="11.35"/>
    <n v="14.36"/>
    <n v="110.8562"/>
    <n v="98.356899999999996"/>
    <n v="1373.403"/>
    <n v="17144.549379"/>
    <n v="15213.394933"/>
    <n v="2.0714120376519318E-5"/>
    <n v="66.247743566340205"/>
    <n v="66.3"/>
    <n v="-7.8818150316428692E-4"/>
    <n v="3899.3177709571733"/>
    <n v="39"/>
    <m/>
    <n v="206.19248821970527"/>
    <m/>
    <m/>
    <n v="64.069755155821497"/>
    <m/>
    <m/>
    <n v="28.282185207251921"/>
    <n v="28.28"/>
    <n v="7.7270412019769807E-5"/>
    <n v="56.880493742140047"/>
    <n v="56.91"/>
    <m/>
    <n v="-5.1847228711909832E-4"/>
    <n v="55.250669148622002"/>
    <n v="55.274799999999999"/>
    <n v="-4.365615321628713E-4"/>
    <n v="98.297032329801112"/>
    <n v="3269"/>
    <n v="0.79038997214484685"/>
    <n v="8016.73"/>
    <n v="33.699624474337611"/>
    <m/>
    <m/>
    <n v="4681.9117634733393"/>
    <n v="2.5945247988374156"/>
    <m/>
    <m/>
    <n v="72.170317983895643"/>
    <n v="359.358"/>
    <m/>
    <n v="-0.79916874541850846"/>
    <n v="68.035580854196866"/>
    <m/>
    <m/>
    <m/>
    <n v="70.200582449119125"/>
    <n v="70.28"/>
    <n v="-1.1300163756527981E-3"/>
    <n v="10370.025760028311"/>
    <n v="4887.9484787687088"/>
    <n v="7086.228266504274"/>
    <m/>
  </r>
  <r>
    <x v="3263"/>
    <n v="12.3"/>
    <n v="14.63"/>
    <n v="113.1272"/>
    <n v="100.3698"/>
    <n v="1353.5540000000001"/>
    <n v="17310.355109"/>
    <n v="15360.209247000001"/>
    <n v="2.0714120376519318E-5"/>
    <n v="67.603246325272721"/>
    <n v="67.650000000000006"/>
    <n v="-6.9111123026288634E-4"/>
    <n v="4058.8195036904585"/>
    <n v="40.599999999999994"/>
    <m/>
    <n v="212.52012613200756"/>
    <m/>
    <m/>
    <n v="63.412502399114103"/>
    <m/>
    <m/>
    <n v="28.55500723871851"/>
    <n v="28.55"/>
    <n v="1.7538489381818678E-4"/>
    <n v="56.330661447907723"/>
    <n v="56.36"/>
    <m/>
    <n v="-5.2055628268765641E-4"/>
    <n v="56.381929364665325"/>
    <n v="56.405999999999999"/>
    <n v="-4.2673891668743025E-4"/>
    <n v="96.870164870239051"/>
    <n v="3270"/>
    <n v="0.84073820915926178"/>
    <n v="8086.47"/>
    <n v="33.9901336413539"/>
    <m/>
    <m/>
    <n v="4641.18237301306"/>
    <n v="2.5717104224383878"/>
    <m/>
    <m/>
    <n v="75.121755729804335"/>
    <n v="374.05200000000002"/>
    <m/>
    <n v="-0.7991676137814947"/>
    <n v="66.64011074800402"/>
    <m/>
    <m/>
    <m/>
    <n v="68.762790003843321"/>
    <n v="68.83"/>
    <n v="-9.7646369543336053E-4"/>
    <n v="10219.495759670215"/>
    <n v="4837.8059801045392"/>
    <n v="6940.8834397619667"/>
    <m/>
  </r>
  <r>
    <x v="3264"/>
    <n v="11.63"/>
    <n v="14.2"/>
    <n v="110.2547"/>
    <n v="97.819199999999995"/>
    <n v="1398.521"/>
    <n v="17087.557293999998"/>
    <n v="15162.193162"/>
    <n v="2.0714120376519318E-5"/>
    <n v="65.88507359766615"/>
    <n v="65.94"/>
    <n v="-8.3297546760463526E-4"/>
    <n v="3852.4394937348911"/>
    <n v="3.85"/>
    <m/>
    <n v="204.41731538686088"/>
    <m/>
    <m/>
    <n v="64.216551056128367"/>
    <m/>
    <m/>
    <n v="28.186794641058434"/>
    <n v="28.18"/>
    <n v="2.4111572244267521E-4"/>
    <n v="57.055919538044172"/>
    <n v="57.09"/>
    <m/>
    <n v="-5.9696027247913008E-4"/>
    <n v="54.949677200963791"/>
    <n v="54.971200000000003"/>
    <n v="-3.9152863747216049E-4"/>
    <n v="100.08188626686724"/>
    <n v="3271"/>
    <n v="0.81901408450704238"/>
    <n v="7967.3"/>
    <n v="33.486607426266218"/>
    <m/>
    <m/>
    <n v="4709.5793006455087"/>
    <n v="2.609362244164894"/>
    <m/>
    <m/>
    <n v="71.301360822026311"/>
    <n v="355.02199999999999"/>
    <m/>
    <n v="-0.79916354247898358"/>
    <n v="68.3303883372717"/>
    <m/>
    <m/>
    <m/>
    <n v="70.509044479111097"/>
    <n v="70.58"/>
    <n v="-1.0053204999844745E-3"/>
    <n v="10558.322200587811"/>
    <n v="4899.1476911872578"/>
    <n v="7116.9338633921543"/>
    <m/>
  </r>
  <r>
    <x v="3265"/>
    <n v="11.21"/>
    <n v="13.78"/>
    <n v="106.7136"/>
    <n v="94.675399999999996"/>
    <n v="1426.104"/>
    <n v="16849.353976999999"/>
    <n v="14950.515662"/>
    <n v="2.1688326397484303E-5"/>
    <n v="63.767458014148488"/>
    <n v="63.81"/>
    <n v="-6.6669778798800206E-4"/>
    <n v="3604.728500615342"/>
    <n v="36.01"/>
    <m/>
    <n v="194.5608328917215"/>
    <m/>
    <m/>
    <n v="65.246776976456943"/>
    <m/>
    <m/>
    <n v="27.793188443826001"/>
    <n v="27.79"/>
    <n v="1.1473349499824259E-4"/>
    <n v="57.851585135322892"/>
    <n v="57.88"/>
    <m/>
    <n v="-4.9092717133913943E-4"/>
    <n v="53.184165835882276"/>
    <n v="53.203200000000002"/>
    <n v="-3.5776352019667446E-4"/>
    <n v="102.04922846967619"/>
    <n v="3272"/>
    <n v="0.8134978229317853"/>
    <n v="7822.06"/>
    <n v="32.873595833489823"/>
    <m/>
    <m/>
    <n v="4795.432638366663"/>
    <n v="2.6566777850966505"/>
    <m/>
    <m/>
    <n v="66.7160200647332"/>
    <n v="332.18"/>
    <m/>
    <n v="-0.79915702310574632"/>
    <n v="70.523166022763206"/>
    <m/>
    <m/>
    <m/>
    <n v="72.773942326932215"/>
    <n v="72.849999999999994"/>
    <n v="-1.0440312020285614E-3"/>
    <n v="10765.870575532337"/>
    <n v="4977.7447017082295"/>
    <n v="7345.3220541300198"/>
    <m/>
  </r>
  <r>
    <x v="3266"/>
    <n v="11.28"/>
    <n v="13.92"/>
    <n v="106.56319999999999"/>
    <n v="94.54"/>
    <n v="1444.0060000000001"/>
    <n v="16720.281799"/>
    <n v="14835.665024"/>
    <n v="2.1688326397484303E-5"/>
    <n v="63.676032755950203"/>
    <n v="63.72"/>
    <n v="-6.900069687664212E-4"/>
    <n v="3594.3333669842345"/>
    <n v="35.909999999999997"/>
    <m/>
    <n v="194.14159455125551"/>
    <m/>
    <m/>
    <n v="65.291733889344016"/>
    <m/>
    <m/>
    <n v="27.579610009040913"/>
    <n v="27.57"/>
    <n v="3.485676112047198E-4"/>
    <n v="58.295112206932075"/>
    <n v="58.33"/>
    <m/>
    <n v="-5.9811063034331813E-4"/>
    <n v="53.108613770003259"/>
    <n v="53.124400000000001"/>
    <n v="-2.9715592075851838E-4"/>
    <n v="103.32360800009678"/>
    <n v="3273"/>
    <n v="0.81034482758620685"/>
    <n v="7748.03"/>
    <n v="32.559929066476364"/>
    <m/>
    <m/>
    <n v="4840.8178537981839"/>
    <n v="2.6815670491771875"/>
    <m/>
    <m/>
    <n v="66.522950457545377"/>
    <n v="331.19799999999998"/>
    <m/>
    <n v="-0.7991444680899481"/>
    <n v="70.620735373149941"/>
    <m/>
    <m/>
    <m/>
    <n v="72.87690507650801"/>
    <n v="72.95"/>
    <n v="-1.0019866140095202E-3"/>
    <n v="10900.313582053377"/>
    <n v="4981.1745115057238"/>
    <n v="7355.484364497248"/>
    <m/>
  </r>
  <r>
    <x v="3267"/>
    <n v="11.34"/>
    <n v="13.9"/>
    <n v="105.726"/>
    <n v="93.7911"/>
    <n v="1445.576"/>
    <n v="16667.254174000002"/>
    <n v="14787.649074000001"/>
    <n v="2.1688326397484303E-5"/>
    <n v="63.171149001035722"/>
    <n v="63.22"/>
    <n v="-7.7271431452508033E-4"/>
    <n v="3537.138675725058"/>
    <n v="35.340000000000003"/>
    <m/>
    <n v="191.82923282674517"/>
    <m/>
    <m/>
    <n v="65.545220423435978"/>
    <m/>
    <m/>
    <n v="27.490131490879566"/>
    <n v="27.48"/>
    <n v="3.6868598542816322E-4"/>
    <n v="58.481101586178617"/>
    <n v="58.51"/>
    <m/>
    <n v="-4.9390555155326421E-4"/>
    <n v="52.689428799406386"/>
    <n v="52.697200000000002"/>
    <n v="-1.47468946995577E-4"/>
    <n v="103.41596947548487"/>
    <n v="3274"/>
    <n v="0.81582733812949637"/>
    <n v="7697.74"/>
    <n v="32.341015960706081"/>
    <m/>
    <m/>
    <n v="4872.2380638215727"/>
    <n v="2.6982047779666343"/>
    <m/>
    <m/>
    <n v="65.462406970923055"/>
    <n v="325.916"/>
    <m/>
    <n v="-0.7991433161583873"/>
    <n v="71.170213309160999"/>
    <m/>
    <m/>
    <m/>
    <n v="73.450829501569856"/>
    <n v="73.52"/>
    <n v="-9.4083920606824467E-4"/>
    <n v="10910.057425344547"/>
    <n v="5000.5132637093147"/>
    <n v="7412.715096315741"/>
    <m/>
  </r>
  <r>
    <x v="3268"/>
    <n v="12.47"/>
    <n v="14.62"/>
    <n v="110.5501"/>
    <n v="98.068600000000004"/>
    <n v="1386.7750000000001"/>
    <n v="16976.860938000002"/>
    <n v="15062.020042"/>
    <n v="2.1688326397484303E-5"/>
    <n v="66.051931925004695"/>
    <n v="66.099999999999994"/>
    <n v="-7.2720234486078894E-4"/>
    <n v="3859.6821566205563"/>
    <n v="38.57"/>
    <m/>
    <n v="204.95030708510453"/>
    <m/>
    <m/>
    <n v="64.048903646292317"/>
    <m/>
    <m/>
    <n v="28.000098570639992"/>
    <n v="27.99"/>
    <n v="3.6079209146100411E-4"/>
    <n v="57.395161517820512"/>
    <n v="57.43"/>
    <m/>
    <n v="-6.0662514677845003E-4"/>
    <n v="55.092946616945703"/>
    <n v="55.095199999999998"/>
    <n v="-4.0899807139171962E-5"/>
    <n v="99.202980349290726"/>
    <n v="3275"/>
    <n v="0.85294117647058831"/>
    <n v="7886.96"/>
    <n v="33.133410928046821"/>
    <m/>
    <m/>
    <n v="4752.4724070916336"/>
    <n v="2.6316300690258161"/>
    <m/>
    <m/>
    <n v="71.431044899372523"/>
    <n v="355.60199999999998"/>
    <m/>
    <n v="-0.79912642533120581"/>
    <n v="67.92121308357865"/>
    <m/>
    <m/>
    <m/>
    <n v="70.099909157787309"/>
    <n v="70.17"/>
    <n v="-9.9887191410419351E-4"/>
    <n v="10465.600408384258"/>
    <n v="4886.3576953478068"/>
    <n v="7074.3163210375524"/>
    <m/>
  </r>
  <r>
    <x v="3269"/>
    <n v="12.81"/>
    <n v="14.68"/>
    <n v="111.7563"/>
    <n v="99.136499999999998"/>
    <n v="1377.644"/>
    <n v="16943.156159999999"/>
    <n v="15031.790197"/>
    <n v="2.1688326397484303E-5"/>
    <n v="66.770989145893608"/>
    <n v="66.819999999999993"/>
    <n v="-7.3347581721616706E-4"/>
    <n v="3943.6480103533377"/>
    <n v="39.4"/>
    <m/>
    <n v="208.2959627727513"/>
    <m/>
    <m/>
    <n v="63.698521312653639"/>
    <m/>
    <m/>
    <n v="27.943827572349552"/>
    <n v="27.94"/>
    <n v="1.3699256798682669E-4"/>
    <n v="57.5094752278887"/>
    <n v="57.54"/>
    <m/>
    <n v="-5.3049656084980246E-4"/>
    <n v="55.69340517725972"/>
    <n v="55.694400000000002"/>
    <n v="-1.7862168194326955E-5"/>
    <n v="98.543449075250521"/>
    <n v="3276"/>
    <n v="0.87261580381471393"/>
    <n v="7836.88"/>
    <n v="32.920452292335582"/>
    <m/>
    <m/>
    <n v="4782.6492836254502"/>
    <n v="2.6480891390898202"/>
    <m/>
    <m/>
    <n v="72.984255823590942"/>
    <n v="363.31599999999997"/>
    <m/>
    <n v="-0.79911631796124882"/>
    <n v="67.17846850803565"/>
    <m/>
    <m/>
    <m/>
    <n v="69.335508368483787"/>
    <n v="69.41"/>
    <n v="-1.0732118068896845E-3"/>
    <n v="10396.0219466623"/>
    <n v="4859.6266614843034"/>
    <n v="6996.9559525373561"/>
    <m/>
  </r>
  <r>
    <x v="3270"/>
    <n v="13.12"/>
    <n v="14.91"/>
    <n v="114.49760000000001"/>
    <n v="101.56610000000001"/>
    <n v="1334.345"/>
    <n v="17128.821916000001"/>
    <n v="15196.184891000001"/>
    <n v="2.1131626551262883E-5"/>
    <n v="68.407164442851766"/>
    <n v="68.459999999999994"/>
    <n v="-7.7177267233752289E-4"/>
    <n v="4136.8472980498773"/>
    <n v="41.33"/>
    <m/>
    <n v="215.95115048282699"/>
    <m/>
    <m/>
    <n v="62.916334038188765"/>
    <m/>
    <m/>
    <n v="28.24935157016666"/>
    <n v="28.24"/>
    <n v="3.3114625236052575E-4"/>
    <n v="56.879622864294554"/>
    <n v="56.91"/>
    <m/>
    <n v="-5.3377500800289024E-4"/>
    <n v="57.058865307723899"/>
    <n v="57.058"/>
    <n v="1.5165405795825038E-5"/>
    <n v="95.440108402518604"/>
    <n v="3277"/>
    <n v="0.87994634473507705"/>
    <n v="7936.83"/>
    <n v="33.337709871450777"/>
    <m/>
    <m/>
    <n v="4721.6523312798272"/>
    <n v="2.6140681170502731"/>
    <m/>
    <m/>
    <n v="76.559017103761803"/>
    <n v="381.10399999999998"/>
    <m/>
    <n v="-0.79911253331436616"/>
    <n v="65.529031726876511"/>
    <m/>
    <m/>
    <m/>
    <n v="67.635225148362593"/>
    <n v="67.709999999999994"/>
    <n v="-1.1043398558174822E-3"/>
    <n v="10068.62932904594"/>
    <n v="4799.9527780890212"/>
    <n v="6825.1592926762441"/>
    <m/>
  </r>
  <r>
    <x v="3271"/>
    <n v="12.96"/>
    <n v="14.55"/>
    <n v="111.682"/>
    <n v="99.066400000000002"/>
    <n v="1355.319"/>
    <n v="16815.020661999999"/>
    <n v="14917.468567"/>
    <n v="2.1131626551262883E-5"/>
    <n v="66.723343131899796"/>
    <n v="66.77"/>
    <n v="-6.9876992811446215E-4"/>
    <n v="3933.1240927150279"/>
    <n v="39.29"/>
    <m/>
    <n v="207.97681464313339"/>
    <m/>
    <m/>
    <n v="63.688910852707977"/>
    <m/>
    <m/>
    <n v="27.73114520955442"/>
    <n v="27.73"/>
    <n v="4.1298577512449697E-5"/>
    <n v="57.921945270892799"/>
    <n v="57.95"/>
    <m/>
    <n v="-4.8411957044358633E-4"/>
    <n v="55.655091386710808"/>
    <n v="55.650799999999997"/>
    <n v="7.711275868116374E-5"/>
    <n v="96.934049403191153"/>
    <n v="3278"/>
    <n v="0.89072164948453614"/>
    <n v="7775.39"/>
    <n v="32.657050230867952"/>
    <m/>
    <m/>
    <n v="4817.6936415210466"/>
    <n v="2.6669870293748885"/>
    <m/>
    <m/>
    <n v="72.788090723589235"/>
    <n v="362.30799999999999"/>
    <m/>
    <n v="-0.79909885864074426"/>
    <n v="67.138676164595822"/>
    <m/>
    <m/>
    <m/>
    <n v="69.29873471460219"/>
    <n v="69.37"/>
    <n v="-1.0273213982674445E-3"/>
    <n v="10226.235375675689"/>
    <n v="4858.8934694663631"/>
    <n v="6992.8113913337402"/>
    <m/>
  </r>
  <r>
    <x v="3272"/>
    <n v="12.5"/>
    <n v="14.23"/>
    <n v="108.9285"/>
    <n v="96.617699999999999"/>
    <n v="1391.6690000000001"/>
    <n v="16496.170260999999"/>
    <n v="14633.654286999999"/>
    <n v="2.1131626551262883E-5"/>
    <n v="65.073530477059165"/>
    <n v="65.12"/>
    <n v="-7.1359832525863531E-4"/>
    <n v="3738.4180108308387"/>
    <n v="37.35"/>
    <m/>
    <n v="200.25997056767187"/>
    <m/>
    <m/>
    <n v="64.471000321158144"/>
    <m/>
    <m/>
    <n v="27.203310633773732"/>
    <n v="27.2"/>
    <n v="1.2171447697539861E-4"/>
    <n v="59.021139563601729"/>
    <n v="59.05"/>
    <m/>
    <n v="-4.8874574764212753E-4"/>
    <n v="54.280983391519761"/>
    <n v="54.2712"/>
    <n v="1.8026856822328519E-4"/>
    <n v="99.51462144888562"/>
    <n v="3279"/>
    <n v="0.87842586085734364"/>
    <n v="7579.25"/>
    <n v="31.8257955840443"/>
    <m/>
    <m/>
    <n v="4939.2235494546603"/>
    <n v="2.7334862562794378"/>
    <m/>
    <m/>
    <n v="69.182778307056097"/>
    <n v="344.334"/>
    <m/>
    <n v="-0.79908234938444622"/>
    <n v="68.788581737456852"/>
    <m/>
    <m/>
    <m/>
    <n v="71.008267011807348"/>
    <n v="71.08"/>
    <n v="-1.0091866656253279E-3"/>
    <n v="10498.477557918535"/>
    <n v="4918.5598911387215"/>
    <n v="7164.6568780728994"/>
    <m/>
  </r>
  <r>
    <x v="3273"/>
    <n v="11.53"/>
    <n v="13.68"/>
    <n v="103.96469999999999"/>
    <n v="92.212900000000005"/>
    <n v="1456.549"/>
    <n v="16191.867275000001"/>
    <n v="14363.399689"/>
    <n v="2.1131626551262883E-5"/>
    <n v="62.10665813499444"/>
    <n v="62.15"/>
    <n v="-6.9737514087786501E-4"/>
    <n v="3397.4673374801046"/>
    <n v="33.950000000000003"/>
    <m/>
    <n v="186.56340643091673"/>
    <m/>
    <m/>
    <n v="65.938900196236546"/>
    <m/>
    <m/>
    <n v="26.700843163470012"/>
    <n v="26.7"/>
    <n v="3.157915618023921E-5"/>
    <n v="60.110190017944369"/>
    <n v="60.14"/>
    <m/>
    <n v="-4.9567645586345854E-4"/>
    <n v="51.806810661361993"/>
    <n v="51.796399999999998"/>
    <n v="2.0099198712641986E-4"/>
    <n v="104.14731526911835"/>
    <n v="3280"/>
    <n v="0.84283625730994149"/>
    <n v="7420.46"/>
    <n v="31.156592413449445"/>
    <m/>
    <m/>
    <n v="5042.703353844"/>
    <n v="2.7904899446959859"/>
    <m/>
    <m/>
    <n v="62.872575140426896"/>
    <n v="312.91399999999999"/>
    <m/>
    <n v="-0.79907394638646112"/>
    <n v="71.921302592160671"/>
    <m/>
    <m/>
    <m/>
    <n v="74.244356073040876"/>
    <n v="74.319999999999993"/>
    <n v="-1.0178138718933694E-3"/>
    <n v="10987.212091560936"/>
    <n v="5030.5475043881279"/>
    <n v="7490.9446056553734"/>
    <m/>
  </r>
  <r>
    <x v="3274"/>
    <n v="11.42"/>
    <n v="13.43"/>
    <n v="103.91459999999999"/>
    <n v="92.166600000000003"/>
    <n v="1467.8309999999999"/>
    <n v="16044.610525"/>
    <n v="14232.468394"/>
    <n v="2.1131626551262883E-5"/>
    <n v="62.075215636500218"/>
    <n v="62.12"/>
    <n v="-7.2093308917864363E-4"/>
    <n v="3393.9738999386796"/>
    <n v="33.909999999999997"/>
    <m/>
    <n v="186.42110887919355"/>
    <m/>
    <m/>
    <n v="65.953737473611696"/>
    <m/>
    <m/>
    <n v="26.457367512994239"/>
    <n v="26.45"/>
    <n v="2.7854491471601683E-4"/>
    <n v="60.657169959713187"/>
    <n v="60.69"/>
    <m/>
    <n v="-5.4094645389368701E-4"/>
    <n v="51.781295044480721"/>
    <n v="51.765999999999998"/>
    <n v="2.954650635691447E-4"/>
    <n v="104.94725241743163"/>
    <n v="3281"/>
    <n v="0.85033507073715564"/>
    <n v="7346.14"/>
    <n v="30.842133545120145"/>
    <m/>
    <m/>
    <n v="5093.2088094704277"/>
    <n v="2.8181710682149688"/>
    <m/>
    <m/>
    <n v="62.807322040825021"/>
    <n v="312.58800000000002"/>
    <m/>
    <n v="-0.79907315047018757"/>
    <n v="71.954062761257575"/>
    <m/>
    <m/>
    <m/>
    <n v="74.280456374900623"/>
    <n v="74.36"/>
    <n v="-1.0697098587866272E-3"/>
    <n v="11071.602928576036"/>
    <n v="5031.6794557620406"/>
    <n v="7494.3567325653712"/>
    <m/>
  </r>
  <r>
    <x v="3275"/>
    <n v="11.54"/>
    <n v="13.37"/>
    <n v="102.99930000000001"/>
    <n v="91.352800000000002"/>
    <n v="1459.3610000000001"/>
    <n v="15955.317357"/>
    <n v="14152.959596000001"/>
    <n v="2.1688326397484303E-5"/>
    <n v="61.526944785803579"/>
    <n v="61.57"/>
    <n v="-6.9928884515868539E-4"/>
    <n v="3333.9602026229522"/>
    <n v="33.31"/>
    <m/>
    <n v="183.95029165831264"/>
    <m/>
    <m/>
    <n v="66.243187922320359"/>
    <m/>
    <m/>
    <n v="26.309482631013346"/>
    <n v="26.3"/>
    <n v="3.6055631229459095E-4"/>
    <n v="60.995094345048642"/>
    <n v="61.03"/>
    <m/>
    <n v="-5.7194256843129399E-4"/>
    <n v="51.32457581831369"/>
    <n v="51.309199999999997"/>
    <n v="2.9966981191864583E-4"/>
    <n v="104.33494490242623"/>
    <n v="3282"/>
    <n v="0.86312640239341809"/>
    <n v="7317.53"/>
    <n v="30.719618091702767"/>
    <m/>
    <m/>
    <n v="5113.0446285589496"/>
    <n v="2.8288784234560995"/>
    <m/>
    <m/>
    <n v="61.696107945668054"/>
    <n v="307.05599999999998"/>
    <m/>
    <n v="-0.79907213034212632"/>
    <n v="72.586011997147949"/>
    <m/>
    <m/>
    <m/>
    <n v="74.935139666677856"/>
    <n v="75.010000000000005"/>
    <n v="-9.980047103339551E-4"/>
    <n v="11007.00642394952"/>
    <n v="5053.7619325407259"/>
    <n v="7560.1772412189084"/>
    <m/>
  </r>
  <r>
    <x v="3276"/>
    <n v="12.37"/>
    <n v="13.6"/>
    <n v="105.83110000000001"/>
    <n v="93.862399999999994"/>
    <n v="1439.7249999999999"/>
    <n v="15955.663401"/>
    <n v="14152.959596000001"/>
    <n v="2.1688326397484303E-5"/>
    <n v="63.216987626430615"/>
    <n v="63.26"/>
    <n v="-6.7993002796995494E-4"/>
    <n v="3517.0553784470571"/>
    <n v="35.14"/>
    <m/>
    <n v="191.52854541772186"/>
    <m/>
    <m/>
    <n v="65.331587034667947"/>
    <m/>
    <m/>
    <n v="26.309411706639604"/>
    <n v="26.3"/>
    <n v="3.57859568045793E-4"/>
    <n v="60.994161243621917"/>
    <n v="61.03"/>
    <m/>
    <n v="-5.872317938404592E-4"/>
    <n v="52.735045450106007"/>
    <n v="52.718000000000004"/>
    <n v="3.2333263981954019E-4"/>
    <n v="102.9244698612832"/>
    <n v="3283"/>
    <n v="0.90955882352941175"/>
    <n v="7329.21"/>
    <n v="30.766249248976195"/>
    <m/>
    <m/>
    <n v="5104.8833553886898"/>
    <n v="2.8240953268915869"/>
    <m/>
    <m/>
    <n v="65.083685999655259"/>
    <n v="323.904"/>
    <m/>
    <n v="-0.79906488959798194"/>
    <n v="70.588676288269141"/>
    <m/>
    <m/>
    <m/>
    <n v="72.875442838193081"/>
    <n v="72.95"/>
    <n v="-1.0220310048927317E-3"/>
    <n v="10858.205771845849"/>
    <n v="4984.2149495499543"/>
    <n v="7352.1452588318243"/>
    <m/>
  </r>
  <r>
    <x v="3277"/>
    <n v="12.38"/>
    <n v="13.67"/>
    <n v="106.75239999999999"/>
    <n v="94.673400000000001"/>
    <n v="1425.0129999999999"/>
    <n v="16016.823215"/>
    <n v="14206.288565999999"/>
    <n v="2.1688326397484303E-5"/>
    <n v="63.762651052156656"/>
    <n v="63.81"/>
    <n v="-7.4203021224483745E-4"/>
    <n v="3577.5798431237081"/>
    <n v="35.74"/>
    <m/>
    <n v="194.0052626325502"/>
    <m/>
    <m/>
    <n v="65.044265470292075"/>
    <m/>
    <m/>
    <n v="26.408326696098676"/>
    <n v="26.4"/>
    <n v="3.1540515525296797E-4"/>
    <n v="60.761543908598718"/>
    <n v="60.79"/>
    <m/>
    <n v="-4.6810481002268478E-4"/>
    <n v="53.192222617438915"/>
    <n v="53.171599999999998"/>
    <n v="3.8785023281073805E-4"/>
    <n v="101.8530484870407"/>
    <n v="3284"/>
    <n v="0.90563277249451357"/>
    <n v="7355.43"/>
    <n v="30.869082355173511"/>
    <m/>
    <m/>
    <n v="5086.6208084595819"/>
    <n v="2.8131920444445204"/>
    <m/>
    <m/>
    <n v="66.201678953239025"/>
    <n v="329.464"/>
    <m/>
    <n v="-0.79906248041291605"/>
    <n v="69.968991018220521"/>
    <m/>
    <m/>
    <m/>
    <n v="72.24246101032918"/>
    <n v="72.319999999999993"/>
    <n v="-1.0721652332800202E-3"/>
    <n v="10745.174208355082"/>
    <n v="4962.2948875785469"/>
    <n v="7287.6021003576507"/>
    <m/>
  </r>
  <r>
    <x v="3278"/>
    <n v="11.79"/>
    <n v="13.37"/>
    <n v="104.96810000000001"/>
    <n v="93.088899999999995"/>
    <n v="1446.0260000000001"/>
    <n v="15816.822398"/>
    <n v="14028.587643000001"/>
    <n v="2.1688326397484303E-5"/>
    <n v="62.695369206208333"/>
    <n v="62.74"/>
    <n v="-7.113610741420473E-4"/>
    <n v="3457.7462974906566"/>
    <n v="34.54"/>
    <m/>
    <n v="189.13299957159231"/>
    <m/>
    <m/>
    <n v="65.586864578126068"/>
    <m/>
    <m/>
    <n v="26.077932100653822"/>
    <n v="26.07"/>
    <n v="3.0426162845498261E-4"/>
    <n v="61.520645207721749"/>
    <n v="61.55"/>
    <m/>
    <n v="-4.7692595090575995E-4"/>
    <n v="52.302473272968562"/>
    <n v="52.274799999999999"/>
    <n v="5.2938075264874485E-4"/>
    <n v="103.34830190442675"/>
    <n v="3285"/>
    <n v="0.88182498130142106"/>
    <n v="7275.98"/>
    <n v="30.533264316793716"/>
    <m/>
    <m/>
    <n v="5141.5641663913566"/>
    <n v="2.8433093060983725"/>
    <m/>
    <m/>
    <n v="63.983555823531468"/>
    <n v="318.39800000000002"/>
    <m/>
    <n v="-0.79904535887935391"/>
    <n v="71.136712660869819"/>
    <m/>
    <m/>
    <m/>
    <n v="73.450422262028482"/>
    <n v="73.53"/>
    <n v="-1.0822485784239833E-3"/>
    <n v="10902.918710793767"/>
    <n v="5003.6903397270389"/>
    <n v="7409.2258449874407"/>
    <m/>
  </r>
  <r>
    <x v="3279"/>
    <n v="12.89"/>
    <n v="14.12"/>
    <n v="109.476"/>
    <n v="97.084599999999995"/>
    <n v="1403.7280000000001"/>
    <n v="16117.615899"/>
    <n v="14295.069463"/>
    <n v="2.1688326397484303E-5"/>
    <n v="65.386254293187704"/>
    <n v="65.44"/>
    <n v="-8.2129747573800316E-4"/>
    <n v="3754.495042838651"/>
    <n v="37.51"/>
    <m/>
    <n v="201.30844039476474"/>
    <m/>
    <m/>
    <n v="64.177585761163684"/>
    <m/>
    <m/>
    <n v="26.573216396302808"/>
    <n v="26.57"/>
    <n v="1.2105368094861291E-4"/>
    <n v="60.351098706955412"/>
    <n v="60.38"/>
    <m/>
    <n v="-4.786567248192819E-4"/>
    <n v="54.548000756386578"/>
    <n v="54.517200000000003"/>
    <n v="5.64973189866258E-4"/>
    <n v="100.3187804544085"/>
    <n v="3286"/>
    <n v="0.91288951841359778"/>
    <n v="7446.78"/>
    <n v="31.247577391573099"/>
    <m/>
    <m/>
    <n v="5020.8685130746017"/>
    <n v="2.7763008358085872"/>
    <m/>
    <m/>
    <n v="69.474008959106484"/>
    <n v="345.702"/>
    <m/>
    <n v="-0.79903498111348359"/>
    <n v="68.08010604222946"/>
    <m/>
    <m/>
    <m/>
    <n v="70.296598753982948"/>
    <n v="70.37"/>
    <n v="-1.0430758280098873E-3"/>
    <n v="10583.313787505323"/>
    <n v="4896.1749881734231"/>
    <n v="7090.8657759081261"/>
    <m/>
  </r>
  <r>
    <x v="3280"/>
    <n v="12.39"/>
    <n v="13.66"/>
    <n v="106.88290000000001"/>
    <n v="94.782899999999998"/>
    <n v="1419.9749999999999"/>
    <n v="15810.066789"/>
    <n v="14021.987329"/>
    <n v="2.1966576900345203E-5"/>
    <n v="63.835928151075599"/>
    <n v="63.88"/>
    <n v="-6.8991623237946165E-4"/>
    <n v="3576.3873769806582"/>
    <n v="35.729999999999997"/>
    <m/>
    <n v="194.14759100184148"/>
    <m/>
    <m/>
    <n v="64.936662736115196"/>
    <m/>
    <m/>
    <n v="26.065522626256474"/>
    <n v="26.06"/>
    <n v="2.1191965681022218E-4"/>
    <n v="61.503076419663039"/>
    <n v="61.54"/>
    <m/>
    <n v="-5.9999318064607454E-4"/>
    <n v="53.25527713275352"/>
    <n v="53.223199999999999"/>
    <n v="6.0269079562158545E-4"/>
    <n v="101.47335440133232"/>
    <n v="3287"/>
    <n v="0.90702781844802349"/>
    <n v="7294.98"/>
    <n v="30.608216336330461"/>
    <m/>
    <m/>
    <n v="5123.2171577619329"/>
    <n v="2.8326262122771131"/>
    <m/>
    <m/>
    <n v="66.177572985951102"/>
    <n v="329.28"/>
    <m/>
    <n v="-0.79902340565491037"/>
    <n v="69.690916001844613"/>
    <m/>
    <m/>
    <m/>
    <n v="71.962102878854338"/>
    <n v="72.040000000000006"/>
    <n v="-1.0813037360586364E-3"/>
    <n v="10705.117684201681"/>
    <n v="4954.0857627028226"/>
    <n v="7258.6392691961964"/>
    <m/>
  </r>
  <r>
    <x v="3281"/>
    <n v="12.87"/>
    <n v="14.06"/>
    <n v="109.93819999999999"/>
    <n v="97.490200000000002"/>
    <n v="1374.299"/>
    <n v="16033.493101"/>
    <n v="14219.836663"/>
    <n v="2.1966576900345203E-5"/>
    <n v="65.659108353641159"/>
    <n v="65.709999999999994"/>
    <n v="-7.7448860689144361E-4"/>
    <n v="3780.6054326124249"/>
    <n v="37.770000000000003"/>
    <m/>
    <n v="202.46385525571057"/>
    <m/>
    <m/>
    <n v="64.007598302471635"/>
    <m/>
    <m/>
    <n v="26.433233481413556"/>
    <n v="26.43"/>
    <n v="1.223413323327982E-4"/>
    <n v="60.634361265506627"/>
    <n v="60.67"/>
    <m/>
    <n v="-5.8741939168249768E-4"/>
    <n v="54.776941871999348"/>
    <n v="54.741599999999998"/>
    <n v="6.4561269673069077E-4"/>
    <n v="98.202961945262828"/>
    <n v="3288"/>
    <n v="0.91536273115220479"/>
    <n v="7422.07"/>
    <n v="31.139027906597711"/>
    <m/>
    <m/>
    <n v="5033.9626747366246"/>
    <n v="2.7830135788198991"/>
    <m/>
    <m/>
    <n v="69.955697910285679"/>
    <n v="348.05799999999999"/>
    <m/>
    <n v="-0.79901137767186592"/>
    <n v="67.697169417999746"/>
    <m/>
    <m/>
    <m/>
    <n v="69.905587187476002"/>
    <n v="69.98"/>
    <n v="-1.0633439914833342E-3"/>
    <n v="10360.101632231199"/>
    <n v="4883.2064675648644"/>
    <n v="7050.9811111955314"/>
    <m/>
  </r>
  <r>
    <x v="3282"/>
    <n v="14.05"/>
    <n v="14.58"/>
    <n v="114.8704"/>
    <n v="101.8575"/>
    <n v="1328.4680000000001"/>
    <n v="16206.420145"/>
    <n v="14372.265659000001"/>
    <n v="2.1966576900345203E-5"/>
    <n v="68.599779968590411"/>
    <n v="68.650000000000006"/>
    <n v="-7.3153723830432504E-4"/>
    <n v="4119.0402603893162"/>
    <n v="41.16"/>
    <m/>
    <n v="216.06239778869011"/>
    <m/>
    <m/>
    <n v="62.569027986516737"/>
    <m/>
    <m/>
    <n v="26.716371084852845"/>
    <n v="26.71"/>
    <n v="2.3852807386171015E-4"/>
    <n v="59.9816907391805"/>
    <n v="60.01"/>
    <m/>
    <n v="-4.7174238992664375E-4"/>
    <n v="57.23244862327099"/>
    <n v="57.187199999999997"/>
    <n v="7.9123690740212638E-4"/>
    <n v="94.909692673501965"/>
    <n v="3289"/>
    <n v="0.96364883401920443"/>
    <n v="7519.13"/>
    <n v="31.538850626257961"/>
    <m/>
    <m/>
    <n v="4968.1324660199271"/>
    <n v="2.7458384944284298"/>
    <m/>
    <m/>
    <n v="76.215648322597886"/>
    <n v="379.19"/>
    <m/>
    <n v="-0.79900406571218152"/>
    <n v="64.655482543310342"/>
    <m/>
    <m/>
    <m/>
    <n v="66.770995267250839"/>
    <n v="66.84"/>
    <n v="-1.0323867855949187E-3"/>
    <n v="10012.672148619862"/>
    <n v="4773.4564369869086"/>
    <n v="6734.1750041752884"/>
    <m/>
  </r>
  <r>
    <x v="3283"/>
    <n v="15.07"/>
    <n v="15.16"/>
    <n v="118.0189"/>
    <n v="104.64709999999999"/>
    <n v="1256.252"/>
    <n v="16277.701397000001"/>
    <n v="14435.163977"/>
    <n v="2.1966576900345203E-5"/>
    <n v="70.478323058848986"/>
    <n v="70.53"/>
    <n v="-7.3269447257928721E-4"/>
    <n v="4344.5579234738125"/>
    <n v="43.41"/>
    <m/>
    <n v="224.93628332867323"/>
    <m/>
    <m/>
    <n v="61.710623994258505"/>
    <m/>
    <m/>
    <n v="26.833224307989422"/>
    <n v="26.83"/>
    <n v="1.201754748201278E-4"/>
    <n v="59.718291844509288"/>
    <n v="59.75"/>
    <m/>
    <n v="-5.3068042662274273E-4"/>
    <n v="58.800453624946208"/>
    <n v="58.748399999999997"/>
    <n v="8.8604327856089959E-4"/>
    <n v="89.744589073119982"/>
    <n v="3290"/>
    <n v="0.99406332453825863"/>
    <n v="7567.74"/>
    <n v="31.740265822100433"/>
    <m/>
    <m/>
    <n v="4936.0142662849539"/>
    <n v="2.7278284701066329"/>
    <m/>
    <m/>
    <n v="80.387618071338892"/>
    <n v="399.91"/>
    <m/>
    <n v="-0.79898572661014011"/>
    <n v="62.88181577997431"/>
    <m/>
    <m/>
    <m/>
    <n v="64.941343824731618"/>
    <n v="65.010000000000005"/>
    <n v="-1.0560863754558447E-3"/>
    <n v="9467.770068468888"/>
    <n v="4707.9679006576671"/>
    <n v="6549.4392027621134"/>
    <m/>
  </r>
  <r>
    <x v="3284"/>
    <n v="15.77"/>
    <n v="15.28"/>
    <n v="121.0371"/>
    <n v="107.3211"/>
    <n v="1252.0899999999999"/>
    <n v="16298.169463"/>
    <n v="14452.998089999999"/>
    <n v="2.1966576900345203E-5"/>
    <n v="72.2789640653546"/>
    <n v="72.34"/>
    <n v="-8.4373700090412118E-4"/>
    <n v="4566.4808469571381"/>
    <n v="45.62"/>
    <m/>
    <n v="233.55558635042451"/>
    <m/>
    <m/>
    <n v="60.92060652080675"/>
    <m/>
    <m/>
    <n v="26.866310090223472"/>
    <n v="26.86"/>
    <n v="2.3492517585532724E-4"/>
    <n v="59.643616252069428"/>
    <n v="59.68"/>
    <m/>
    <n v="-6.0964725084733384E-4"/>
    <n v="60.303533260392477"/>
    <n v="60.2532"/>
    <n v="8.3536244369564194E-4"/>
    <n v="89.441503664097539"/>
    <n v="3291"/>
    <n v="1.0320680628272252"/>
    <n v="7587.53"/>
    <n v="31.820783296176231"/>
    <m/>
    <m/>
    <n v="4923.1063542359434"/>
    <n v="2.720437161944993"/>
    <m/>
    <m/>
    <n v="84.492987545814529"/>
    <n v="420.36200000000002"/>
    <m/>
    <n v="-0.79899946344861206"/>
    <n v="61.272171286173908"/>
    <m/>
    <m/>
    <m/>
    <n v="63.280976570786528"/>
    <n v="63.35"/>
    <n v="-1.0895568936617472E-3"/>
    <n v="9435.7955172077036"/>
    <n v="4647.6966432107229"/>
    <n v="6381.787098263504"/>
    <m/>
  </r>
  <r>
    <x v="3285"/>
    <n v="15.96"/>
    <n v="15.75"/>
    <n v="123.1228"/>
    <n v="109.1681"/>
    <n v="1235.1600000000001"/>
    <n v="16500.229931999998"/>
    <n v="14631.865121000001"/>
    <n v="2.2940895184175858E-5"/>
    <n v="73.522675633471167"/>
    <n v="73.58"/>
    <n v="-7.7907538093002771E-4"/>
    <n v="4723.5542766451872"/>
    <n v="47.19"/>
    <m/>
    <n v="239.58253905297909"/>
    <m/>
    <m/>
    <n v="60.394811642911044"/>
    <m/>
    <m/>
    <n v="27.198728401947747"/>
    <n v="27.19"/>
    <n v="3.2101515070781517E-4"/>
    <n v="58.904653014214986"/>
    <n v="58.94"/>
    <m/>
    <n v="-5.9971132991198939E-4"/>
    <n v="61.341947446602624"/>
    <n v="61.292000000000002"/>
    <n v="8.1490972072417733E-4"/>
    <n v="88.226449312437083"/>
    <n v="3292"/>
    <n v="1.0133333333333334"/>
    <n v="7703.57"/>
    <n v="32.304912271278212"/>
    <m/>
    <m/>
    <n v="4847.8147558705277"/>
    <n v="2.678578178182907"/>
    <m/>
    <m/>
    <n v="87.398296967066159"/>
    <n v="434.81599999999997"/>
    <m/>
    <n v="-0.79899935382537401"/>
    <n v="60.214870350598581"/>
    <m/>
    <m/>
    <m/>
    <n v="62.190974577347617"/>
    <n v="62.26"/>
    <n v="-1.1086640323222374E-3"/>
    <n v="9307.6111292571277"/>
    <n v="4607.5832032997359"/>
    <n v="6271.6641937213717"/>
    <m/>
  </r>
  <r>
    <x v="3286"/>
    <n v="14.66"/>
    <n v="14.86"/>
    <n v="115.6151"/>
    <n v="102.5013"/>
    <n v="1291.309"/>
    <n v="16001.195417000001"/>
    <n v="14187.99489"/>
    <n v="2.2940895184175858E-5"/>
    <n v="69.03272547835509"/>
    <n v="69.08"/>
    <n v="-6.8434455189503307E-4"/>
    <n v="4146.2583739332567"/>
    <n v="41.43"/>
    <m/>
    <n v="217.6275485924015"/>
    <m/>
    <m/>
    <n v="62.232461280720258"/>
    <m/>
    <m/>
    <n v="26.373555005504354"/>
    <n v="26.37"/>
    <n v="1.3481249542479645E-4"/>
    <n v="60.688166718964396"/>
    <n v="60.72"/>
    <m/>
    <n v="-5.2426352166667911E-4"/>
    <n v="57.598057771662027"/>
    <n v="57.5428"/>
    <n v="9.6028993483154856E-4"/>
    <n v="92.213373658407377"/>
    <n v="3293"/>
    <n v="0.98654104979811574"/>
    <n v="7426.91"/>
    <n v="31.135012608745186"/>
    <m/>
    <m/>
    <n v="5021.9153910772102"/>
    <n v="2.7737225600295763"/>
    <m/>
    <m/>
    <n v="76.713281073636722"/>
    <n v="381.68400000000003"/>
    <m/>
    <n v="-0.79901363150240323"/>
    <n v="63.880237243086746"/>
    <m/>
    <m/>
    <m/>
    <n v="65.985215494402993"/>
    <n v="66.05"/>
    <n v="-9.8084035725976015E-4"/>
    <n v="9728.219027492336"/>
    <n v="4747.7794117883413"/>
    <n v="6653.4295311309415"/>
    <m/>
  </r>
  <r>
    <x v="3287"/>
    <n v="14.42"/>
    <n v="14.76"/>
    <n v="115.4695"/>
    <n v="102.3699"/>
    <n v="1302.5309999999999"/>
    <n v="15951.05395"/>
    <n v="14143.209795999999"/>
    <n v="2.2940895184175858E-5"/>
    <n v="68.944107897697933"/>
    <n v="68.989999999999995"/>
    <n v="-6.6519933761499672E-4"/>
    <n v="4135.5358287649087"/>
    <n v="41.32"/>
    <m/>
    <n v="217.2069892212144"/>
    <m/>
    <m/>
    <n v="62.270729477428553"/>
    <m/>
    <m/>
    <n v="26.290269567995825"/>
    <n v="26.28"/>
    <n v="3.9077503789286538E-4"/>
    <n v="60.878876780077604"/>
    <n v="60.91"/>
    <m/>
    <n v="-5.1097061110483288E-4"/>
    <n v="57.524772409846257"/>
    <n v="57.468000000000004"/>
    <n v="9.8789604382010232E-4"/>
    <n v="93.008756730567299"/>
    <n v="3294"/>
    <n v="0.97696476964769652"/>
    <n v="7391.31"/>
    <n v="30.983351232898627"/>
    <m/>
    <m/>
    <n v="5045.9873386196405"/>
    <n v="2.7867538715400015"/>
    <m/>
    <m/>
    <n v="76.514019695158893"/>
    <n v="380.68799999999999"/>
    <m/>
    <n v="-0.79901121208139236"/>
    <n v="63.959148494518843"/>
    <m/>
    <m/>
    <m/>
    <n v="66.06887627180555"/>
    <n v="66.14"/>
    <n v="-1.0753511973760066E-3"/>
    <n v="9812.1294238887931"/>
    <n v="4750.6989324487622"/>
    <n v="6661.6485120439092"/>
    <m/>
  </r>
  <r>
    <x v="3288"/>
    <n v="14.93"/>
    <n v="15.08"/>
    <n v="117.4873"/>
    <n v="104.15649999999999"/>
    <n v="1269.808"/>
    <n v="15918.377823000001"/>
    <n v="14113.912624000001"/>
    <n v="2.2940895184175858E-5"/>
    <n v="70.147178082245858"/>
    <n v="70.2"/>
    <n v="-7.5244897085680051E-4"/>
    <n v="4279.7905541085429"/>
    <n v="42.76"/>
    <m/>
    <n v="222.89102536838098"/>
    <m/>
    <m/>
    <n v="61.725736170454006"/>
    <m/>
    <m/>
    <n v="26.235773565875764"/>
    <n v="26.23"/>
    <n v="2.2011307189329088E-4"/>
    <n v="61.004128436860299"/>
    <n v="61.04"/>
    <m/>
    <n v="-5.8767305274742832E-4"/>
    <n v="58.52927873332888"/>
    <n v="58.4696"/>
    <n v="1.0206796921627959E-3"/>
    <n v="90.66629466614684"/>
    <n v="3295"/>
    <n v="0.99005305039787794"/>
    <n v="7367.19"/>
    <n v="30.879832169131639"/>
    <m/>
    <m/>
    <n v="5062.453866827429"/>
    <n v="2.7955828310444875"/>
    <m/>
    <m/>
    <n v="79.182057171172886"/>
    <n v="393.94799999999998"/>
    <m/>
    <n v="-0.79900378432896502"/>
    <n v="62.839981197995179"/>
    <m/>
    <m/>
    <m/>
    <n v="64.914904332308936"/>
    <n v="64.98"/>
    <n v="-1.0017800506474384E-3"/>
    <n v="9565.0070909537753"/>
    <n v="4709.1208243494466"/>
    <n v="6545.0819327334611"/>
    <m/>
  </r>
  <r>
    <x v="3289"/>
    <n v="14.15"/>
    <n v="14.53"/>
    <n v="115.49460000000001"/>
    <n v="102.3875"/>
    <n v="1309.059"/>
    <n v="15903.071250999999"/>
    <n v="14100.017379000001"/>
    <n v="2.2801701510921646E-5"/>
    <n v="68.955731618484663"/>
    <n v="69.010000000000005"/>
    <n v="-7.8638431408983855E-4"/>
    <n v="4134.3215086616674"/>
    <n v="41.31"/>
    <m/>
    <n v="217.21055147271483"/>
    <m/>
    <m/>
    <n v="62.248292697860975"/>
    <m/>
    <m/>
    <n v="26.209907029733838"/>
    <n v="26.2"/>
    <n v="3.7813090587168752E-4"/>
    <n v="61.063321253918083"/>
    <n v="61.1"/>
    <m/>
    <n v="-6.0030680985134754E-4"/>
    <n v="57.535765796991114"/>
    <n v="57.476399999999998"/>
    <n v="1.0328725701524988E-3"/>
    <n v="93.462860135965371"/>
    <n v="3296"/>
    <n v="0.97384721266345498"/>
    <n v="7320.85"/>
    <n v="30.683200454754282"/>
    <m/>
    <m/>
    <n v="5094.2969592668514"/>
    <n v="2.8129005164778507"/>
    <m/>
    <m/>
    <n v="76.489814235613608"/>
    <n v="380.53399999999999"/>
    <m/>
    <n v="-0.79899348222336608"/>
    <n v="63.904282558534618"/>
    <m/>
    <m/>
    <m/>
    <n v="66.016495567926611"/>
    <n v="66.08"/>
    <n v="-9.6102348779336655E-4"/>
    <n v="9860.035895733181"/>
    <n v="4748.9872071223717"/>
    <n v="6655.9339647209017"/>
    <m/>
  </r>
  <r>
    <x v="3290"/>
    <n v="14.63"/>
    <n v="14.75"/>
    <n v="115.4166"/>
    <n v="102.316"/>
    <n v="1301.7950000000001"/>
    <n v="15682.718016000001"/>
    <n v="13904.325785999999"/>
    <n v="2.2801701510921646E-5"/>
    <n v="68.907481683335845"/>
    <n v="68.959999999999994"/>
    <n v="-7.6157651775154989E-4"/>
    <n v="4128.4547933560552"/>
    <n v="41.24"/>
    <m/>
    <n v="216.98094468346932"/>
    <m/>
    <m/>
    <n v="62.268406816326802"/>
    <m/>
    <m/>
    <n v="25.846111861250048"/>
    <n v="25.84"/>
    <n v="2.3652713815969229E-4"/>
    <n v="61.909929873990741"/>
    <n v="61.94"/>
    <m/>
    <n v="-4.8547184386915632E-4"/>
    <n v="57.496138320928935"/>
    <n v="57.435600000000001"/>
    <n v="1.0540208673528451E-3"/>
    <n v="92.938248387563178"/>
    <n v="3297"/>
    <n v="0.99186440677966103"/>
    <n v="7234.35"/>
    <n v="30.318293513816045"/>
    <m/>
    <m/>
    <n v="5154.4889707104112"/>
    <n v="2.8458667352779652"/>
    <m/>
    <m/>
    <n v="76.380410362492299"/>
    <n v="379.98"/>
    <m/>
    <n v="-0.79898834053768009"/>
    <n v="63.945930229780828"/>
    <m/>
    <m/>
    <m/>
    <n v="66.061659626282591"/>
    <n v="66.13"/>
    <n v="-1.0334246743899378E-3"/>
    <n v="9804.6910168899285"/>
    <n v="4750.5217342095712"/>
    <n v="6660.2717671106748"/>
    <m/>
  </r>
  <r>
    <x v="3291"/>
    <n v="10.84"/>
    <n v="12.9"/>
    <n v="103.0239"/>
    <n v="91.322900000000004"/>
    <n v="1446.126"/>
    <n v="15318.713127000001"/>
    <n v="13580.647254"/>
    <n v="2.2801701510921646E-5"/>
    <n v="61.504135536400653"/>
    <n v="61.55"/>
    <n v="-7.4515781639872269E-4"/>
    <n v="3241.0928743293703"/>
    <n v="32.39"/>
    <m/>
    <n v="182.00620417009691"/>
    <m/>
    <m/>
    <n v="65.608424357314348"/>
    <m/>
    <m/>
    <n v="25.244362033605505"/>
    <n v="25.24"/>
    <n v="1.7282225061432399E-4"/>
    <n v="63.348434145315778"/>
    <n v="63.38"/>
    <m/>
    <n v="-4.9804125409003142E-4"/>
    <n v="51.320078381253694"/>
    <n v="51.269599999999997"/>
    <n v="9.8456748743314115E-4"/>
    <n v="103.22244249391876"/>
    <n v="3298"/>
    <n v="0.84031007751937981"/>
    <n v="6981.33"/>
    <n v="29.251063996994233"/>
    <m/>
    <m/>
    <n v="5334.766231192576"/>
    <n v="2.9445628330008118"/>
    <m/>
    <m/>
    <n v="59.961323966536575"/>
    <n v="298.33"/>
    <m/>
    <n v="-0.79901007620240483"/>
    <n v="70.806554629290389"/>
    <m/>
    <m/>
    <m/>
    <n v="73.15638482360643"/>
    <n v="73.23"/>
    <n v="-1.0052598169271176E-3"/>
    <n v="10889.640941382268"/>
    <n v="5005.3351577793264"/>
    <n v="7374.838320894637"/>
    <m/>
  </r>
  <r>
    <x v="3292"/>
    <n v="10.76"/>
    <n v="12.85"/>
    <n v="101.4171"/>
    <n v="89.896500000000003"/>
    <n v="1475.3520000000001"/>
    <n v="14987.438794"/>
    <n v="13286.649745999999"/>
    <n v="2.2801701510921646E-5"/>
    <n v="60.543417303267972"/>
    <n v="60.59"/>
    <n v="-7.6881823291019558E-4"/>
    <n v="3139.7753098747517"/>
    <n v="31.37"/>
    <m/>
    <n v="177.74028485597225"/>
    <m/>
    <m/>
    <n v="66.11908231809349"/>
    <m/>
    <m/>
    <n v="24.697838666718653"/>
    <n v="24.69"/>
    <n v="3.1748346369586677E-4"/>
    <n v="64.718900077932744"/>
    <n v="64.75"/>
    <m/>
    <n v="-4.8030767671436436E-4"/>
    <n v="50.518978976769354"/>
    <n v="50.4664"/>
    <n v="1.0418610554616681E-3"/>
    <n v="105.30177318016179"/>
    <n v="3299"/>
    <n v="0.83735408560311286"/>
    <n v="6854.53"/>
    <n v="28.717542365224329"/>
    <m/>
    <m/>
    <n v="5431.6601408222914"/>
    <n v="2.9977599295589732"/>
    <m/>
    <m/>
    <n v="58.086258358931659"/>
    <n v="289.00799999999998"/>
    <m/>
    <n v="-0.79901505024452035"/>
    <n v="71.909154275329186"/>
    <m/>
    <m/>
    <m/>
    <n v="74.297982625647592"/>
    <n v="74.38"/>
    <n v="-1.1026804833611514E-3"/>
    <n v="11109.003746839215"/>
    <n v="5044.2937864878477"/>
    <n v="7489.6793008686591"/>
    <m/>
  </r>
  <r>
    <x v="3293"/>
    <n v="10.85"/>
    <n v="12.98"/>
    <n v="100.9178"/>
    <n v="89.451899999999995"/>
    <n v="1465.355"/>
    <n v="15065.626716000001"/>
    <n v="13355.661869"/>
    <n v="2.2801701510921646E-5"/>
    <n v="60.243878965161763"/>
    <n v="60.29"/>
    <n v="-7.6498647932055075E-4"/>
    <n v="3108.6489675721155"/>
    <n v="31.06"/>
    <m/>
    <n v="176.42002127248472"/>
    <m/>
    <m/>
    <n v="66.280859315746426"/>
    <m/>
    <m/>
    <n v="24.826079380077434"/>
    <n v="24.82"/>
    <n v="2.4493876218500965E-4"/>
    <n v="64.381830709490345"/>
    <n v="64.42"/>
    <m/>
    <n v="-5.9250683808842464E-4"/>
    <n v="50.269609924609689"/>
    <n v="50.217199999999998"/>
    <n v="1.0436648122493786E-3"/>
    <n v="104.58151354146425"/>
    <n v="3300"/>
    <n v="0.83590138674884429"/>
    <n v="6902.28"/>
    <n v="28.915336447056657"/>
    <m/>
    <m/>
    <n v="5393.8221312542737"/>
    <n v="2.9765947544731666"/>
    <m/>
    <m/>
    <n v="57.509767324743137"/>
    <n v="286.14400000000001"/>
    <m/>
    <n v="-0.799018091154303"/>
    <n v="72.261428726137623"/>
    <m/>
    <m/>
    <m/>
    <n v="74.664378133265856"/>
    <n v="74.75"/>
    <n v="-1.1454430332327181E-3"/>
    <n v="11033.018634876302"/>
    <n v="5056.635922455971"/>
    <n v="7526.3703548663561"/>
    <m/>
  </r>
  <r>
    <x v="3294"/>
    <n v="10.36"/>
    <n v="12.8"/>
    <n v="100.8001"/>
    <n v="89.345500000000001"/>
    <n v="1479.1210000000001"/>
    <n v="15123.235326"/>
    <n v="13406.427308"/>
    <n v="2.2801701510921646E-5"/>
    <n v="60.172149538806785"/>
    <n v="60.21"/>
    <n v="-6.2864077716684452E-4"/>
    <n v="3101.1842228282071"/>
    <n v="30.99"/>
    <m/>
    <n v="176.10356414776302"/>
    <m/>
    <m/>
    <n v="66.318552588148336"/>
    <m/>
    <m/>
    <n v="24.920402777821344"/>
    <n v="24.92"/>
    <n v="1.6162833922361841E-5"/>
    <n v="64.136202872466768"/>
    <n v="64.17"/>
    <m/>
    <n v="-5.2668112097919995E-4"/>
    <n v="50.21029739321083"/>
    <n v="50.155999999999999"/>
    <n v="1.0825702450520946E-3"/>
    <n v="105.55718817670949"/>
    <n v="3301"/>
    <n v="0.80937499999999996"/>
    <n v="6917.76"/>
    <n v="28.977923110813887"/>
    <m/>
    <m/>
    <n v="5381.7252058047388"/>
    <n v="2.969637502689122"/>
    <m/>
    <m/>
    <n v="57.371022100815338"/>
    <n v="285.44400000000002"/>
    <m/>
    <n v="-0.79901128732495574"/>
    <n v="72.344011639761931"/>
    <m/>
    <m/>
    <m/>
    <n v="74.752128533664816"/>
    <n v="74.83"/>
    <n v="-1.0406450131655864E-3"/>
    <n v="11135.949220480887"/>
    <n v="5059.5115815411127"/>
    <n v="7534.9717568020424"/>
    <m/>
  </r>
  <r>
    <x v="3295"/>
    <n v="10.82"/>
    <n v="12.93"/>
    <n v="100.2839"/>
    <n v="88.885999999999996"/>
    <n v="1477.182"/>
    <n v="15031.290612000001"/>
    <n v="13324.614579999999"/>
    <n v="2.2801701510921646E-5"/>
    <n v="59.862546658799943"/>
    <n v="59.91"/>
    <n v="-7.9207713570450533E-4"/>
    <n v="3069.2169495060389"/>
    <n v="30.67"/>
    <m/>
    <n v="174.74334911472374"/>
    <m/>
    <m/>
    <n v="66.487358758347796"/>
    <m/>
    <m/>
    <n v="24.768290283839335"/>
    <n v="24.76"/>
    <n v="3.3482568010234637E-4"/>
    <n v="64.526678778002534"/>
    <n v="64.56"/>
    <m/>
    <n v="-5.1612797393851828E-4"/>
    <n v="49.952547021521774"/>
    <n v="49.897199999999998"/>
    <n v="1.1092209887884064E-3"/>
    <n v="105.41202457280312"/>
    <n v="3302"/>
    <n v="0.8368136117556072"/>
    <n v="6874.09"/>
    <n v="28.792744725179173"/>
    <m/>
    <m/>
    <n v="5415.6986220171384"/>
    <n v="2.9881007610070474"/>
    <m/>
    <m/>
    <n v="56.778995345568759"/>
    <n v="282.49200000000002"/>
    <m/>
    <n v="-0.79900671401112688"/>
    <n v="72.712686952453524"/>
    <m/>
    <m/>
    <m/>
    <n v="75.135509680029358"/>
    <n v="75.209999999999994"/>
    <n v="-9.9043105930907149E-4"/>
    <n v="11120.634919771614"/>
    <n v="5072.3899804178764"/>
    <n v="7573.3710383126427"/>
    <m/>
  </r>
  <r>
    <x v="3296"/>
    <n v="10.11"/>
    <n v="12.63"/>
    <n v="96.554500000000004"/>
    <n v="85.574399999999997"/>
    <n v="1538.848"/>
    <n v="14681.730061"/>
    <n v="13013.832183"/>
    <n v="2.2801701510921646E-5"/>
    <n v="57.632136971586945"/>
    <n v="57.68"/>
    <n v="-8.2980285043432467E-4"/>
    <n v="2840.3281819012645"/>
    <n v="28.38"/>
    <m/>
    <n v="164.97305957877904"/>
    <m/>
    <m/>
    <n v="67.720620858567116"/>
    <m/>
    <m/>
    <n v="24.190521056400492"/>
    <n v="24.19"/>
    <n v="2.1540157109978253E-5"/>
    <n v="66.028884750577532"/>
    <n v="66.06"/>
    <m/>
    <n v="-4.71014977633466E-4"/>
    <n v="48.092862888048082"/>
    <n v="48.042400000000001"/>
    <n v="1.0503823299434778E-3"/>
    <n v="109.79131456982324"/>
    <n v="3303"/>
    <n v="0.80047505938242269"/>
    <n v="6697.41"/>
    <n v="28.046133904705378"/>
    <m/>
    <m/>
    <n v="5554.8945930530126"/>
    <n v="3.0640303314059052"/>
    <m/>
    <m/>
    <n v="52.542885894605476"/>
    <n v="261.43400000000003"/>
    <m/>
    <n v="-0.79902045680896339"/>
    <n v="75.411184618021963"/>
    <m/>
    <m/>
    <m/>
    <n v="77.931495262914723"/>
    <n v="78.010000000000005"/>
    <n v="-1.0063419700715448E-3"/>
    <n v="11582.636152193001"/>
    <n v="5166.4768329745839"/>
    <n v="7854.4323623252412"/>
    <m/>
  </r>
  <r>
    <x v="3297"/>
    <n v="10.59"/>
    <n v="12.83"/>
    <n v="97.269900000000007"/>
    <n v="86.206500000000005"/>
    <n v="1530.12"/>
    <n v="14772.411432999999"/>
    <n v="13093.915084"/>
    <n v="2.2801701510921646E-5"/>
    <n v="58.05773432498961"/>
    <n v="58.1"/>
    <n v="-7.2746428589309797E-4"/>
    <n v="2882.2240876041146"/>
    <n v="28.8"/>
    <m/>
    <n v="166.79933394966298"/>
    <m/>
    <m/>
    <n v="67.468753736325908"/>
    <m/>
    <m/>
    <n v="24.339339765581801"/>
    <n v="24.33"/>
    <n v="3.838785689191937E-4"/>
    <n v="65.621633586651654"/>
    <n v="65.66"/>
    <m/>
    <n v="-5.8431942352032973E-4"/>
    <n v="48.448568028881276"/>
    <n v="48.3964"/>
    <n v="1.077932013151317E-3"/>
    <n v="109.1615742456999"/>
    <n v="3304"/>
    <n v="0.82540919719407635"/>
    <n v="6751.24"/>
    <n v="28.269345388438278"/>
    <m/>
    <m/>
    <n v="5510.2474867919291"/>
    <n v="3.0391152668686021"/>
    <m/>
    <m/>
    <n v="53.317310931782067"/>
    <n v="265.28199999999998"/>
    <m/>
    <n v="-0.79901647706296663"/>
    <n v="74.850669408030015"/>
    <m/>
    <m/>
    <m/>
    <n v="77.354752736247079"/>
    <n v="77.430000000000007"/>
    <n v="-9.7181019957293113E-4"/>
    <n v="11516.200541386592"/>
    <n v="5147.2616273909725"/>
    <n v="7796.0520460997877"/>
    <m/>
  </r>
  <r>
    <x v="3298"/>
    <n v="10.68"/>
    <n v="13.09"/>
    <n v="98.850499999999997"/>
    <n v="87.605400000000003"/>
    <n v="1508.9380000000001"/>
    <n v="14870.255934999999"/>
    <n v="13180.343566"/>
    <n v="2.2801701510921646E-5"/>
    <n v="58.999712436762778"/>
    <n v="59.04"/>
    <n v="-6.8237742610466334E-4"/>
    <n v="2975.6989335099961"/>
    <n v="29.73"/>
    <m/>
    <n v="170.8577534839612"/>
    <m/>
    <m/>
    <n v="66.919593600330032"/>
    <m/>
    <m/>
    <n v="24.499953040722474"/>
    <n v="24.5"/>
    <n v="-1.9167052051072275E-6"/>
    <n v="65.187562819777526"/>
    <n v="65.22"/>
    <m/>
    <n v="-4.9735020273644626E-4"/>
    <n v="49.235230300536585"/>
    <n v="49.182400000000001"/>
    <n v="1.0741708525119353E-3"/>
    <n v="107.6434805012624"/>
    <n v="3305"/>
    <n v="0.81588999236058057"/>
    <n v="6804.35"/>
    <n v="28.489507235896891"/>
    <m/>
    <m/>
    <n v="5466.9000063255971"/>
    <n v="3.0149216245196051"/>
    <m/>
    <m/>
    <n v="55.045849460648149"/>
    <n v="273.86399999999998"/>
    <m/>
    <n v="-0.79900297424762601"/>
    <n v="73.632614420139419"/>
    <m/>
    <m/>
    <m/>
    <n v="76.098413383404562"/>
    <n v="76.180000000000007"/>
    <n v="-1.0709716014104531E-3"/>
    <n v="11356.046456743063"/>
    <n v="5105.3656275574604"/>
    <n v="7669.1858449594702"/>
    <m/>
  </r>
  <r>
    <x v="3299"/>
    <n v="10.46"/>
    <n v="12.83"/>
    <n v="96.316599999999994"/>
    <n v="85.357799999999997"/>
    <n v="1539.259"/>
    <n v="14709.975796000001"/>
    <n v="13037.977736000001"/>
    <n v="2.3497577574582706E-5"/>
    <n v="57.485932186469547"/>
    <n v="57.53"/>
    <n v="-7.6599710638713958E-4"/>
    <n v="2822.9488696167664"/>
    <n v="28.21"/>
    <m/>
    <n v="164.28090050592334"/>
    <m/>
    <m/>
    <n v="67.776272479013528"/>
    <m/>
    <m/>
    <n v="24.235287551543301"/>
    <n v="24.23"/>
    <n v="2.1822334062315818E-4"/>
    <n v="65.890789319246352"/>
    <n v="65.930000000000007"/>
    <m/>
    <n v="-5.9473199990378589E-4"/>
    <n v="47.972513566014932"/>
    <n v="47.917999999999999"/>
    <n v="1.1376427650346965E-3"/>
    <n v="109.79942738770666"/>
    <n v="3306"/>
    <n v="0.81527669524551838"/>
    <n v="6699.53"/>
    <n v="28.048440358360509"/>
    <m/>
    <m/>
    <n v="5551.1167880406838"/>
    <n v="3.0610758431253227"/>
    <m/>
    <m/>
    <n v="52.2195822510919"/>
    <n v="259.79399999999998"/>
    <m/>
    <n v="-0.79899619602033956"/>
    <n v="75.518211843596802"/>
    <m/>
    <m/>
    <m/>
    <n v="78.049683559639803"/>
    <n v="78.13"/>
    <n v="-1.0279846455931718E-3"/>
    <n v="11583.492028799279"/>
    <n v="5170.7225531718987"/>
    <n v="7865.579755228071"/>
    <m/>
  </r>
  <r>
    <x v="3300"/>
    <n v="10.57"/>
    <n v="12.85"/>
    <n v="96.475499999999997"/>
    <n v="85.496600000000001"/>
    <n v="1526.4839999999999"/>
    <n v="14849.598986999999"/>
    <n v="13161.424403999999"/>
    <n v="2.3497577574582706E-5"/>
    <n v="57.579366586982601"/>
    <n v="57.62"/>
    <n v="-7.0519633837895501E-4"/>
    <n v="2832.0681632660194"/>
    <n v="28.3"/>
    <m/>
    <n v="164.6800262059952"/>
    <m/>
    <m/>
    <n v="67.719404501435562"/>
    <m/>
    <m/>
    <n v="24.464725925100456"/>
    <n v="24.46"/>
    <n v="1.9321034752484145E-4"/>
    <n v="65.266039318170144"/>
    <n v="65.3"/>
    <m/>
    <n v="-5.2007169724122004E-4"/>
    <n v="48.050982249702592"/>
    <n v="47.995199999999997"/>
    <n v="1.1622464267799781E-3"/>
    <n v="108.88114214464856"/>
    <n v="3307"/>
    <n v="0.82256809338521408"/>
    <n v="6753.58"/>
    <n v="28.272519852877291"/>
    <m/>
    <m/>
    <n v="5506.3318759060112"/>
    <n v="3.0360920771551076"/>
    <m/>
    <m/>
    <n v="52.387644935328019"/>
    <n v="260.61200000000002"/>
    <m/>
    <n v="-0.79898222286261567"/>
    <n v="75.391900394041301"/>
    <m/>
    <m/>
    <m/>
    <n v="77.921716181822518"/>
    <n v="78"/>
    <n v="-1.0036386945830866E-3"/>
    <n v="11486.615842409272"/>
    <n v="5166.3840358197276"/>
    <n v="7852.4238189813959"/>
    <m/>
  </r>
  <r>
    <x v="3301"/>
    <n v="9.77"/>
    <n v="12.59"/>
    <n v="94.511399999999995"/>
    <n v="83.75"/>
    <n v="1567.299"/>
    <n v="14947.638609"/>
    <n v="13247.390599"/>
    <n v="2.3497577574582706E-5"/>
    <n v="56.403008823630799"/>
    <n v="56.44"/>
    <n v="-6.5540709371370021E-4"/>
    <n v="2716.1792921518054"/>
    <n v="27.14"/>
    <m/>
    <n v="159.62909067714753"/>
    <m/>
    <m/>
    <n v="68.405778830770487"/>
    <m/>
    <m/>
    <n v="24.624444896033424"/>
    <n v="24.62"/>
    <n v="1.8054005009848773E-4"/>
    <n v="64.837118740768773"/>
    <n v="64.87"/>
    <m/>
    <n v="-5.0687928520476433E-4"/>
    <n v="47.070708439717059"/>
    <n v="47.010800000000003"/>
    <n v="1.274354823084467E-3"/>
    <n v="111.77080552045463"/>
    <n v="3308"/>
    <n v="0.77601270849880855"/>
    <n v="6792.26"/>
    <n v="28.427785830590018"/>
    <m/>
    <m/>
    <n v="5474.7952809504395"/>
    <n v="3.0178449792912652"/>
    <m/>
    <m/>
    <n v="50.242123229670597"/>
    <n v="249.93"/>
    <m/>
    <n v="-0.79897522014295763"/>
    <n v="76.921323760323219"/>
    <m/>
    <m/>
    <m/>
    <n v="79.510352203614957"/>
    <n v="79.59"/>
    <n v="-1.0007261764675146E-3"/>
    <n v="11791.466181576981"/>
    <n v="5218.7482496485318"/>
    <n v="8011.7205127632124"/>
    <m/>
  </r>
  <r>
    <x v="3302"/>
    <n v="9.9600000000000009"/>
    <n v="12.71"/>
    <n v="94.513599999999997"/>
    <n v="83.75"/>
    <n v="1568.3309999999999"/>
    <n v="14947.989842000001"/>
    <n v="13247.390599"/>
    <n v="2.3497577574582706E-5"/>
    <n v="56.402946412909195"/>
    <n v="56.44"/>
    <n v="-6.5651288254431339E-4"/>
    <n v="2716.1203295982496"/>
    <n v="27.14"/>
    <m/>
    <n v="159.62755998723691"/>
    <m/>
    <m/>
    <n v="68.40399840638996"/>
    <m/>
    <m/>
    <n v="24.624423064568315"/>
    <n v="24.62"/>
    <n v="1.7965331309155452E-4"/>
    <n v="64.836244170782393"/>
    <n v="64.87"/>
    <m/>
    <n v="-5.2036117184539599E-4"/>
    <n v="47.0711598026747"/>
    <n v="47.010399999999997"/>
    <n v="1.2924757643990592E-3"/>
    <n v="111.83720092028582"/>
    <n v="3309"/>
    <n v="0.78363493312352483"/>
    <n v="6792.26"/>
    <n v="28.425566126764888"/>
    <m/>
    <m/>
    <n v="5474.7952809504395"/>
    <n v="3.0175589041233652"/>
    <m/>
    <m/>
    <n v="50.240430138942578"/>
    <n v="249.916"/>
    <m/>
    <n v="-0.79897073361072291"/>
    <n v="76.917741123326167"/>
    <m/>
    <m/>
    <m/>
    <n v="79.509279710435223"/>
    <n v="79.59"/>
    <n v="-1.0142014017436862E-3"/>
    <n v="11798.47068609027"/>
    <n v="5218.6124192146362"/>
    <n v="8011.3473641365918"/>
    <m/>
  </r>
  <r>
    <x v="3303"/>
    <n v="10.210000000000001"/>
    <n v="12.91"/>
    <n v="94.709299999999999"/>
    <n v="83.921400000000006"/>
    <n v="1565.115"/>
    <n v="15044.987569999999"/>
    <n v="13333.041831"/>
    <n v="2.3497577574582706E-5"/>
    <n v="56.518356284775436"/>
    <n v="56.56"/>
    <n v="-7.3627502165074521E-4"/>
    <n v="2727.1785723492644"/>
    <n v="27.25"/>
    <m/>
    <n v="160.11605739721151"/>
    <m/>
    <m/>
    <n v="68.332223161662313"/>
    <m/>
    <m/>
    <n v="24.783606984059901"/>
    <n v="24.78"/>
    <n v="1.4556029297407846E-4"/>
    <n v="64.416175414083057"/>
    <n v="64.45"/>
    <m/>
    <n v="-5.2481902120937729E-4"/>
    <n v="47.167946383745928"/>
    <n v="47.103999999999999"/>
    <n v="1.3575573994974999E-3"/>
    <n v="111.60068323797286"/>
    <n v="3310"/>
    <n v="0.79085979860573208"/>
    <n v="6833.07"/>
    <n v="28.594122858444784"/>
    <m/>
    <m/>
    <n v="5441.9010166826429"/>
    <n v="2.9991441470349516"/>
    <m/>
    <m/>
    <n v="50.444371004728346"/>
    <n v="250.92599999999999"/>
    <m/>
    <n v="-0.79896714168827321"/>
    <n v="76.756748661631562"/>
    <m/>
    <m/>
    <m/>
    <n v="79.345488345518859"/>
    <n v="79.430000000000007"/>
    <n v="-1.0639765136742918E-3"/>
    <n v="11773.518819282546"/>
    <n v="5213.1366108956172"/>
    <n v="7994.5792360713767"/>
    <m/>
  </r>
  <r>
    <x v="3304"/>
    <n v="10.6"/>
    <n v="13.01"/>
    <n v="95.482500000000002"/>
    <n v="84.604500000000002"/>
    <n v="1565.3710000000001"/>
    <n v="15042.125319000001"/>
    <n v="13330.191977"/>
    <n v="2.5028793918968617E-5"/>
    <n v="56.978378762491253"/>
    <n v="57.02"/>
    <n v="-7.2994102961676521E-4"/>
    <n v="2771.5198056837116"/>
    <n v="27.7"/>
    <m/>
    <n v="162.06946255359668"/>
    <m/>
    <m/>
    <n v="68.05234796400083"/>
    <m/>
    <m/>
    <n v="24.778287800544959"/>
    <n v="24.77"/>
    <n v="3.3459025211790561E-4"/>
    <n v="64.429173545703051"/>
    <n v="64.459999999999994"/>
    <m/>
    <n v="-4.7822609830816543E-4"/>
    <n v="47.552338093118024"/>
    <n v="47.485999999999997"/>
    <n v="1.3970031823700158E-3"/>
    <n v="111.61175091910989"/>
    <n v="3311"/>
    <n v="0.81475787855495774"/>
    <n v="6821.44"/>
    <n v="28.543226288982961"/>
    <m/>
    <m/>
    <n v="5451.1632236882824"/>
    <n v="3.0039639544681145"/>
    <m/>
    <m/>
    <n v="51.263853505575"/>
    <n v="254.99799999999999"/>
    <m/>
    <n v="-0.79896370361502833"/>
    <n v="76.128421326880741"/>
    <m/>
    <m/>
    <m/>
    <n v="78.698573607534485"/>
    <n v="78.78"/>
    <n v="-1.033592186665655E-3"/>
    <n v="11774.686424608715"/>
    <n v="5191.7846400112676"/>
    <n v="7929.1359655910328"/>
    <m/>
  </r>
  <r>
    <x v="3305"/>
    <n v="10.4"/>
    <n v="12.97"/>
    <n v="93.950400000000002"/>
    <n v="83.244799999999998"/>
    <n v="1565.498"/>
    <n v="15120.340491000001"/>
    <n v="13399.171898000001"/>
    <n v="2.5028793918968617E-5"/>
    <n v="56.062743931426056"/>
    <n v="56.1"/>
    <n v="-6.6410104409886372E-4"/>
    <n v="2682.3821122842905"/>
    <n v="26.8"/>
    <m/>
    <n v="158.16095785496751"/>
    <m/>
    <m/>
    <n v="68.597405625807056"/>
    <m/>
    <m/>
    <n v="24.906521181798652"/>
    <n v="24.9"/>
    <n v="2.6189485135152957E-4"/>
    <n v="64.095004622243735"/>
    <n v="64.13"/>
    <m/>
    <n v="-5.456943358219668E-4"/>
    <n v="46.788561272368796"/>
    <n v="46.720399999999998"/>
    <n v="1.4589188527667218E-3"/>
    <n v="111.61361953885336"/>
    <n v="3312"/>
    <n v="0.80185042405551266"/>
    <n v="6841.16"/>
    <n v="28.623506319042498"/>
    <m/>
    <m/>
    <n v="5435.404536553142"/>
    <n v="2.9949959033875166"/>
    <m/>
    <m/>
    <n v="49.614433185081438"/>
    <n v="246.76599999999999"/>
    <m/>
    <n v="-0.79894137285897804"/>
    <n v="77.348297463340842"/>
    <m/>
    <m/>
    <m/>
    <n v="79.962401830480644"/>
    <n v="80.05"/>
    <n v="-1.0942931857508276E-3"/>
    <n v="11774.883558076695"/>
    <n v="5233.3676578078466"/>
    <n v="8056.1918479879623"/>
    <m/>
  </r>
  <r>
    <x v="3306"/>
    <n v="10.42"/>
    <n v="12.78"/>
    <n v="91.934100000000001"/>
    <n v="81.451999999999998"/>
    <n v="1607.501"/>
    <n v="15004.537102"/>
    <n v="13295.544443000001"/>
    <n v="2.5028793918968617E-5"/>
    <n v="54.855550287493834"/>
    <n v="54.9"/>
    <n v="-8.0964867952937336E-4"/>
    <n v="2566.6886048672677"/>
    <n v="25.64"/>
    <m/>
    <n v="153.04720949951786"/>
    <m/>
    <m/>
    <n v="69.330665193092244"/>
    <m/>
    <m/>
    <n v="24.713959638707315"/>
    <n v="24.71"/>
    <n v="1.6024438313699818E-4"/>
    <n v="64.588390058620305"/>
    <n v="64.62"/>
    <m/>
    <n v="-4.8916653326680493E-4"/>
    <n v="45.782217339039725"/>
    <n v="45.711599999999997"/>
    <n v="1.5448450511408307E-3"/>
    <n v="114.58612681062176"/>
    <n v="3313"/>
    <n v="0.81533646322378717"/>
    <n v="6745.18"/>
    <n v="28.215314322939232"/>
    <m/>
    <m/>
    <n v="5511.662090450196"/>
    <n v="3.0361514549709052"/>
    <m/>
    <m/>
    <n v="47.472593046138861"/>
    <n v="236.114"/>
    <m/>
    <n v="-0.79894206592519357"/>
    <n v="79.003067739129094"/>
    <m/>
    <m/>
    <m/>
    <n v="81.681580332388194"/>
    <n v="81.77"/>
    <n v="-1.0813216046448026E-3"/>
    <n v="12088.473666033236"/>
    <n v="5289.3087953654567"/>
    <n v="8228.5440165979617"/>
    <m/>
  </r>
  <r>
    <x v="3307"/>
    <n v="10.65"/>
    <n v="12.65"/>
    <n v="91.31"/>
    <n v="80.897000000000006"/>
    <n v="1617.327"/>
    <n v="15019.300888"/>
    <n v="13308.293885999999"/>
    <n v="2.5028793918968617E-5"/>
    <n v="54.481831691366438"/>
    <n v="54.52"/>
    <n v="-7.0007902849533732E-4"/>
    <n v="2531.6595688195839"/>
    <n v="25.3"/>
    <m/>
    <n v="151.48150065074572"/>
    <m/>
    <m/>
    <n v="69.565058197226008"/>
    <m/>
    <m/>
    <n v="24.737673850117687"/>
    <n v="24.73"/>
    <n v="3.1030530196884953E-4"/>
    <n v="64.525682997750764"/>
    <n v="64.56"/>
    <m/>
    <n v="-5.3155207944921568E-4"/>
    <n v="45.470701154927603"/>
    <n v="45.396000000000001"/>
    <n v="1.6455448701999664E-3"/>
    <n v="115.27912265448501"/>
    <n v="3314"/>
    <n v="0.84189723320158105"/>
    <n v="6732.5"/>
    <n v="28.16007448533372"/>
    <m/>
    <m/>
    <n v="5522.023248389185"/>
    <n v="3.0415706457468832"/>
    <m/>
    <m/>
    <n v="46.824074823038472"/>
    <n v="232.85599999999999"/>
    <m/>
    <n v="-0.79891402917237064"/>
    <n v="79.537676466395666"/>
    <m/>
    <m/>
    <m/>
    <n v="82.237161290288228"/>
    <n v="82.32"/>
    <n v="-1.0063011383839582E-3"/>
    <n v="12161.582533942321"/>
    <n v="5307.1908822440973"/>
    <n v="8284.2260498386986"/>
    <m/>
  </r>
  <r>
    <x v="3308"/>
    <n v="15.59"/>
    <n v="15.6"/>
    <n v="107.57040000000001"/>
    <n v="95.301000000000002"/>
    <n v="1349.779"/>
    <n v="15570.038864"/>
    <n v="13795.958398999999"/>
    <n v="2.5028793918968617E-5"/>
    <n v="64.182340649226703"/>
    <n v="64.23"/>
    <n v="-7.4201075468316446E-4"/>
    <n v="3433.1323684587796"/>
    <n v="34.299999999999997"/>
    <m/>
    <n v="191.9373940839136"/>
    <m/>
    <m/>
    <n v="63.370255162352116"/>
    <m/>
    <m/>
    <n v="25.644146448045937"/>
    <n v="25.64"/>
    <n v="1.617179425092985E-4"/>
    <n v="62.160482919457941"/>
    <n v="62.19"/>
    <m/>
    <n v="-4.7462744077919616E-4"/>
    <n v="53.567435676823557"/>
    <n v="53.481200000000001"/>
    <n v="1.6124484271773376E-3"/>
    <n v="96.202759694887519"/>
    <n v="3315"/>
    <n v="0.99935897435897436"/>
    <n v="7065.68"/>
    <n v="29.551361168952241"/>
    <m/>
    <m/>
    <n v="5248.7476886567965"/>
    <n v="2.8907744204563732"/>
    <m/>
    <m/>
    <n v="63.496322782728228"/>
    <n v="315.774"/>
    <m/>
    <n v="-0.79891845819247864"/>
    <n v="65.372663984151529"/>
    <m/>
    <m/>
    <m/>
    <n v="67.593732520191324"/>
    <n v="67.66"/>
    <n v="-9.7941885617314206E-4"/>
    <n v="10149.086626284065"/>
    <n v="4834.5828943262241"/>
    <n v="6808.8728510150504"/>
    <m/>
  </r>
  <r>
    <x v="3309"/>
    <n v="14.66"/>
    <n v="14.97"/>
    <n v="107.91930000000001"/>
    <n v="95.607699999999994"/>
    <n v="1375.883"/>
    <n v="15624.216815"/>
    <n v="13843.617913"/>
    <n v="2.5168016114518466E-5"/>
    <n v="64.388943260996214"/>
    <n v="64.44"/>
    <n v="-7.9231438553362121E-4"/>
    <n v="3455.1603148812096"/>
    <n v="34.520000000000003"/>
    <m/>
    <n v="192.86209110032459"/>
    <m/>
    <m/>
    <n v="63.266638604035869"/>
    <m/>
    <m/>
    <n v="25.732751079499948"/>
    <n v="25.73"/>
    <n v="1.0692108433540959E-4"/>
    <n v="61.945011240204806"/>
    <n v="61.98"/>
    <m/>
    <n v="-5.6451693764425492E-4"/>
    <n v="53.740343016788209"/>
    <n v="53.652000000000001"/>
    <n v="1.646593170584687E-3"/>
    <n v="98.056955670641713"/>
    <n v="3316"/>
    <n v="0.97929191716766861"/>
    <n v="7100.32"/>
    <n v="29.693920076751205"/>
    <m/>
    <m/>
    <n v="5223.0153288648062"/>
    <n v="2.8763295066152401"/>
    <m/>
    <m/>
    <n v="63.902860097166965"/>
    <n v="317.83800000000002"/>
    <m/>
    <n v="-0.79894518560660788"/>
    <n v="65.159245128745269"/>
    <m/>
    <m/>
    <m/>
    <n v="67.375395071999534"/>
    <n v="67.45"/>
    <n v="-1.1060775092730513E-3"/>
    <n v="10344.698432428922"/>
    <n v="4826.6778789665514"/>
    <n v="6786.6442655190913"/>
    <m/>
  </r>
  <r>
    <x v="3310"/>
    <n v="12.04"/>
    <n v="13.49"/>
    <n v="96.507499999999993"/>
    <n v="85.4953"/>
    <n v="1458.7059999999999"/>
    <n v="15072.573848"/>
    <n v="13354.493990999999"/>
    <n v="2.5168016114518466E-5"/>
    <n v="57.578805847701197"/>
    <n v="57.62"/>
    <n v="-7.1492801629291503E-4"/>
    <n v="2724.2030248909628"/>
    <n v="27.22"/>
    <m/>
    <n v="162.26208005392502"/>
    <m/>
    <m/>
    <n v="66.610752292521042"/>
    <m/>
    <m/>
    <n v="24.82360160330547"/>
    <n v="24.82"/>
    <n v="1.4510891641705825E-4"/>
    <n v="64.132899859220188"/>
    <n v="64.17"/>
    <m/>
    <n v="-5.7815397818006264E-4"/>
    <n v="48.056702604714893"/>
    <n v="47.978000000000002"/>
    <n v="1.6403894433885124E-3"/>
    <n v="103.95292360907094"/>
    <n v="3317"/>
    <n v="0.89251297257227569"/>
    <n v="6761.66"/>
    <n v="28.275417765500318"/>
    <m/>
    <m/>
    <n v="5472.1345757823192"/>
    <n v="3.0132345244688734"/>
    <m/>
    <m/>
    <n v="50.383186500182106"/>
    <n v="250.614"/>
    <m/>
    <n v="-0.79896100576910267"/>
    <n v="72.047764668319985"/>
    <m/>
    <m/>
    <m/>
    <n v="74.500791502057737"/>
    <n v="74.58"/>
    <n v="-1.0620608466379577E-3"/>
    <n v="10966.704386755946"/>
    <n v="5081.8038019033047"/>
    <n v="7504.116230376876"/>
    <m/>
  </r>
  <r>
    <x v="3311"/>
    <n v="10.93"/>
    <n v="12.96"/>
    <n v="92.938699999999997"/>
    <n v="82.327299999999994"/>
    <n v="1532.0319999999999"/>
    <n v="14868.899898"/>
    <n v="13173.027912"/>
    <n v="2.5168016114518466E-5"/>
    <n v="55.445513782545042"/>
    <n v="55.49"/>
    <n v="-8.0169791773221366E-4"/>
    <n v="2522.162525557163"/>
    <n v="25.2"/>
    <m/>
    <n v="153.23882034902016"/>
    <m/>
    <m/>
    <n v="67.839574626537498"/>
    <m/>
    <m/>
    <n v="24.486371858956982"/>
    <n v="24.48"/>
    <n v="2.602883560858249E-4"/>
    <n v="65.002058051994325"/>
    <n v="65.040000000000006"/>
    <m/>
    <n v="-5.8336328422015082E-4"/>
    <n v="46.277308659899127"/>
    <n v="46.198399999999999"/>
    <n v="1.7080388043553274E-3"/>
    <n v="109.15732602628441"/>
    <n v="3318"/>
    <n v="0.84336419753086411"/>
    <n v="6648.87"/>
    <n v="27.797248323630178"/>
    <m/>
    <m/>
    <n v="5563.4142406578803"/>
    <n v="3.0626266065093626"/>
    <m/>
    <m/>
    <n v="46.644606056662951"/>
    <n v="232.03800000000001"/>
    <m/>
    <n v="-0.79897858946955691"/>
    <n v="74.707031215311531"/>
    <m/>
    <m/>
    <m/>
    <n v="77.258654375127392"/>
    <n v="77.34"/>
    <n v="-1.0517924084899599E-3"/>
    <n v="11515.752367685631"/>
    <n v="5175.5519400634203"/>
    <n v="7781.0914474158044"/>
    <m/>
  </r>
  <r>
    <x v="3312"/>
    <n v="10.72"/>
    <n v="12.9"/>
    <n v="93.754099999999994"/>
    <n v="83.047499999999999"/>
    <n v="1523.2049999999999"/>
    <n v="15041.429176"/>
    <n v="13325.547828999999"/>
    <n v="2.5168016114518466E-5"/>
    <n v="55.930602558580553"/>
    <n v="55.97"/>
    <n v="-7.0390283043497703E-4"/>
    <n v="2566.2389069232686"/>
    <n v="25.64"/>
    <m/>
    <n v="155.24813363127842"/>
    <m/>
    <m/>
    <n v="67.541086041483894"/>
    <m/>
    <m/>
    <n v="24.76989218502753"/>
    <n v="24.76"/>
    <n v="3.9952282017474694E-4"/>
    <n v="64.248692076688087"/>
    <n v="64.28"/>
    <m/>
    <n v="-4.8705543422389308E-4"/>
    <n v="46.682590631267438"/>
    <n v="46.6008"/>
    <n v="1.7551336300543063E-3"/>
    <n v="108.52141456603704"/>
    <n v="3319"/>
    <n v="0.83100775193798448"/>
    <n v="6740.03"/>
    <n v="28.176165060423845"/>
    <m/>
    <m/>
    <n v="5487.136490878087"/>
    <n v="3.0203498170301852"/>
    <m/>
    <m/>
    <n v="47.459101607026419"/>
    <n v="236.09200000000001"/>
    <m/>
    <n v="-0.79898047537813044"/>
    <n v="74.050044331984438"/>
    <m/>
    <m/>
    <m/>
    <n v="76.581889857735234"/>
    <n v="76.66"/>
    <n v="-1.018916544022419E-3"/>
    <n v="11448.665721552336"/>
    <n v="5152.7799344315245"/>
    <n v="7712.6631490915479"/>
    <m/>
  </r>
  <r>
    <x v="3313"/>
    <n v="10.02"/>
    <n v="12.59"/>
    <n v="91.138300000000001"/>
    <n v="80.728399999999993"/>
    <n v="1574.2819999999999"/>
    <n v="15000.797686"/>
    <n v="13289.21608"/>
    <n v="2.5168016114518466E-5"/>
    <n v="54.368776852521982"/>
    <n v="54.41"/>
    <n v="-7.5763917437998707E-4"/>
    <n v="2422.8660037500449"/>
    <n v="24.21"/>
    <m/>
    <n v="148.74375514101169"/>
    <m/>
    <m/>
    <n v="68.482345407189129"/>
    <m/>
    <m/>
    <n v="24.70237880119846"/>
    <n v="24.7"/>
    <n v="9.6307740828471822E-5"/>
    <n v="64.423103034013451"/>
    <n v="64.459999999999994"/>
    <m/>
    <n v="-5.7240096162802789E-4"/>
    <n v="45.3794152368406"/>
    <n v="45.299599999999998"/>
    <n v="1.7619413160514519E-3"/>
    <n v="112.15319675624558"/>
    <n v="3320"/>
    <n v="0.79586973788721205"/>
    <n v="6678.92"/>
    <n v="27.918519404588949"/>
    <m/>
    <m/>
    <n v="5536.8868496980867"/>
    <n v="3.0474455903658155"/>
    <m/>
    <m/>
    <n v="44.807002439761185"/>
    <n v="222.886"/>
    <m/>
    <n v="-0.79896896871153333"/>
    <n v="76.114345321375822"/>
    <m/>
    <m/>
    <m/>
    <n v="78.719507465838717"/>
    <n v="78.8"/>
    <n v="-1.0214788599147706E-3"/>
    <n v="11831.807246526498"/>
    <n v="5224.5895936620964"/>
    <n v="7927.669882890832"/>
    <m/>
  </r>
  <r>
    <x v="3314"/>
    <n v="9.99"/>
    <n v="12.51"/>
    <n v="91.513300000000001"/>
    <n v="81.058599999999998"/>
    <n v="1552.9469999999999"/>
    <n v="15005.139496"/>
    <n v="13292.728029"/>
    <n v="2.5585693400165255E-5"/>
    <n v="54.591152864947333"/>
    <n v="54.63"/>
    <n v="-7.1109527828427943E-4"/>
    <n v="2442.6383738417758"/>
    <n v="24.41"/>
    <m/>
    <n v="149.65492062611182"/>
    <m/>
    <m/>
    <n v="68.340511397855622"/>
    <m/>
    <m/>
    <n v="24.708926117016738"/>
    <n v="24.7"/>
    <n v="3.6138125573836888E-4"/>
    <n v="64.405343633994434"/>
    <n v="64.44"/>
    <m/>
    <n v="-5.3780828686478266E-4"/>
    <n v="45.565465687016662"/>
    <n v="45.483600000000003"/>
    <n v="1.7998946217243628E-3"/>
    <n v="110.62615013622711"/>
    <n v="3321"/>
    <n v="0.79856115107913672"/>
    <n v="6678.92"/>
    <n v="27.916339465402562"/>
    <m/>
    <m/>
    <n v="5536.8868496980867"/>
    <n v="3.0471567092221812"/>
    <m/>
    <m/>
    <n v="45.172024571326055"/>
    <n v="224.684"/>
    <m/>
    <n v="-0.79895308712980873"/>
    <n v="75.799487444833019"/>
    <m/>
    <m/>
    <m/>
    <n v="78.396597830691533"/>
    <n v="78.48"/>
    <n v="-1.0627187730437582E-3"/>
    <n v="11670.70866184873"/>
    <n v="5213.7689290837261"/>
    <n v="7894.8759424749996"/>
    <m/>
  </r>
  <r>
    <x v="3315"/>
    <n v="9.81"/>
    <n v="12.44"/>
    <n v="90.772599999999997"/>
    <n v="80.400499999999994"/>
    <n v="1579.9649999999999"/>
    <n v="14925.340255999999"/>
    <n v="13221.695507"/>
    <n v="2.5585693400165255E-5"/>
    <n v="54.147976881103617"/>
    <n v="54.19"/>
    <n v="-7.75477373987421E-4"/>
    <n v="2402.9285564281881"/>
    <n v="24.01"/>
    <m/>
    <n v="147.83097151762837"/>
    <m/>
    <m/>
    <n v="68.616147529934153"/>
    <m/>
    <m/>
    <n v="24.57692161826758"/>
    <n v="24.57"/>
    <n v="2.8171014520061988E-4"/>
    <n v="64.748769114665507"/>
    <n v="64.78"/>
    <m/>
    <n v="-4.8210690544137069E-4"/>
    <n v="45.195961357449278"/>
    <n v="45.114400000000003"/>
    <n v="1.8078785808803843E-3"/>
    <n v="112.54356522823518"/>
    <n v="3322"/>
    <n v="0.78858520900321549"/>
    <n v="6620.01"/>
    <n v="27.667948759974305"/>
    <m/>
    <m/>
    <n v="5585.7237880527482"/>
    <n v="3.0737421083908121"/>
    <m/>
    <m/>
    <n v="44.43704018421797"/>
    <n v="221.03399999999999"/>
    <m/>
    <n v="-0.79895834946561173"/>
    <n v="76.411330618845597"/>
    <m/>
    <m/>
    <m/>
    <n v="79.032184495019607"/>
    <n v="79.12"/>
    <n v="-1.1099027424216201E-3"/>
    <n v="11872.989884643719"/>
    <n v="5234.7974972312131"/>
    <n v="7958.6023094718075"/>
    <m/>
  </r>
  <r>
    <x v="3316"/>
    <n v="10.38"/>
    <n v="12.74"/>
    <n v="89.794600000000003"/>
    <n v="79.525999999999996"/>
    <n v="1591.18"/>
    <n v="14694.854047000001"/>
    <n v="13016.164822999999"/>
    <n v="2.5585693400165255E-5"/>
    <n v="53.559352839695912"/>
    <n v="53.6"/>
    <n v="-7.583425429867896E-4"/>
    <n v="2350.471747191898"/>
    <n v="23.48"/>
    <m/>
    <n v="145.41350245008141"/>
    <m/>
    <m/>
    <n v="68.982127350812874"/>
    <m/>
    <m/>
    <n v="24.195029814342483"/>
    <n v="24.19"/>
    <n v="2.0792948914771792E-4"/>
    <n v="65.752287376494237"/>
    <n v="65.790000000000006"/>
    <m/>
    <n v="-5.7322729146935814E-4"/>
    <n v="44.706088726980639"/>
    <n v="44.624000000000002"/>
    <n v="1.8395645164179797E-3"/>
    <n v="113.31324180931077"/>
    <n v="3323"/>
    <n v="0.81475667189952905"/>
    <n v="6520.36"/>
    <n v="27.242956930375389"/>
    <m/>
    <m/>
    <n v="5669.8048355858273"/>
    <n v="3.1188278076905802"/>
    <m/>
    <m/>
    <n v="43.464515489819085"/>
    <n v="216.22399999999999"/>
    <m/>
    <n v="-0.79898385244089887"/>
    <n v="77.228051861890876"/>
    <m/>
    <m/>
    <m/>
    <n v="79.888158405493101"/>
    <n v="79.98"/>
    <n v="-1.1483070080883229E-3"/>
    <n v="11954.188327602456"/>
    <n v="5262.7184796725151"/>
    <n v="8043.6676985764416"/>
    <m/>
  </r>
  <r>
    <x v="3317"/>
    <n v="10.41"/>
    <n v="12.63"/>
    <n v="89.658500000000004"/>
    <n v="79.403400000000005"/>
    <n v="1574.498"/>
    <n v="14701.155369"/>
    <n v="13021.413277"/>
    <n v="2.5585693400165255E-5"/>
    <n v="53.476869939456627"/>
    <n v="53.52"/>
    <n v="-8.0586809684934924E-4"/>
    <n v="2343.178638445248"/>
    <n v="23.41"/>
    <m/>
    <n v="145.07584965948919"/>
    <m/>
    <m/>
    <n v="69.033503144389883"/>
    <m/>
    <m/>
    <n v="24.204814706717954"/>
    <n v="24.2"/>
    <n v="1.9895482305609669E-4"/>
    <n v="65.725025041369364"/>
    <n v="65.760000000000005"/>
    <m/>
    <n v="-5.318576434100164E-4"/>
    <n v="44.637596320073001"/>
    <n v="44.552799999999998"/>
    <n v="1.9032770122866527E-3"/>
    <n v="112.1180418533616"/>
    <n v="3324"/>
    <n v="0.82422802850356292"/>
    <n v="6502.08"/>
    <n v="27.16445936109054"/>
    <m/>
    <m/>
    <n v="5685.7002819100344"/>
    <n v="3.1272750464750252"/>
    <m/>
    <m/>
    <n v="43.32904254562159"/>
    <n v="215.53800000000001"/>
    <m/>
    <n v="-0.79897260554694949"/>
    <n v="77.343506798388646"/>
    <m/>
    <m/>
    <m/>
    <n v="80.010404543615422"/>
    <n v="80.099999999999994"/>
    <n v="-1.1185450235277061E-3"/>
    <n v="11828.098515552047"/>
    <n v="5266.6379925760612"/>
    <n v="8055.6928775231927"/>
    <m/>
  </r>
  <r>
    <x v="3318"/>
    <n v="9.89"/>
    <n v="12.42"/>
    <n v="88.0351"/>
    <n v="77.963700000000003"/>
    <n v="1619.0119999999999"/>
    <n v="14585.14791"/>
    <n v="12918.327574000001"/>
    <n v="2.6699467805313404E-5"/>
    <n v="52.507311619772473"/>
    <n v="52.55"/>
    <n v="-8.1233834876359712E-4"/>
    <n v="2258.1663231864122"/>
    <n v="22.56"/>
    <m/>
    <n v="141.12883973284724"/>
    <m/>
    <m/>
    <n v="69.657529379975173"/>
    <m/>
    <m/>
    <n v="24.013227914568983"/>
    <n v="24.01"/>
    <n v="1.3444042353105701E-4"/>
    <n v="66.244664251182186"/>
    <n v="66.28"/>
    <m/>
    <n v="-5.3312837685293157E-4"/>
    <n v="43.828671557614335"/>
    <n v="43.744399999999999"/>
    <n v="1.9264536172478586E-3"/>
    <n v="115.28040571895242"/>
    <n v="3325"/>
    <n v="0.79629629629629639"/>
    <n v="6432.88"/>
    <n v="26.87325637441236"/>
    <m/>
    <m/>
    <n v="5746.2117581619677"/>
    <n v="3.1602582436769966"/>
    <m/>
    <m/>
    <n v="41.75639729306998"/>
    <n v="207.708"/>
    <m/>
    <n v="-0.79896586894549082"/>
    <n v="78.742190300769039"/>
    <m/>
    <m/>
    <m/>
    <n v="81.460181719312871"/>
    <n v="81.55"/>
    <n v="-1.1013890948758931E-3"/>
    <n v="12161.717893182202"/>
    <n v="5314.2456052713578"/>
    <n v="8201.3723947114377"/>
    <m/>
  </r>
  <r>
    <x v="3319"/>
    <n v="9.75"/>
    <n v="12.46"/>
    <n v="88.373900000000006"/>
    <n v="78.261700000000005"/>
    <n v="1612.8889999999999"/>
    <n v="14637.084231999999"/>
    <n v="12963.983595"/>
    <n v="2.6699467805313404E-5"/>
    <n v="52.708098927598236"/>
    <n v="52.75"/>
    <n v="-7.9433312609977769E-4"/>
    <n v="2275.3869546607152"/>
    <n v="22.74"/>
    <m/>
    <n v="141.9366320634478"/>
    <m/>
    <m/>
    <n v="69.522594144029355"/>
    <m/>
    <m/>
    <n v="24.098149118102789"/>
    <n v="24.09"/>
    <n v="3.3827804494768188E-4"/>
    <n v="66.009862972225292"/>
    <n v="66.05"/>
    <m/>
    <n v="-6.0767642353831697E-4"/>
    <n v="43.996619404559432"/>
    <n v="43.911200000000001"/>
    <n v="1.9452760243270362E-3"/>
    <n v="114.83702849293425"/>
    <n v="3326"/>
    <n v="0.78250401284109139"/>
    <n v="6463.89"/>
    <n v="27.000691730377078"/>
    <m/>
    <m/>
    <n v="5718.5118746540211"/>
    <n v="3.1447259394216567"/>
    <m/>
    <m/>
    <n v="42.074189660669646"/>
    <n v="209.28200000000001"/>
    <m/>
    <n v="-0.79895934834018378"/>
    <n v="78.437561257350623"/>
    <m/>
    <m/>
    <m/>
    <n v="81.147982382034996"/>
    <n v="81.23"/>
    <n v="-1.0096961463130771E-3"/>
    <n v="12114.9429993096"/>
    <n v="5303.9512553137283"/>
    <n v="8169.6438357549723"/>
    <m/>
  </r>
  <r>
    <x v="3320"/>
    <n v="10.07"/>
    <n v="12.85"/>
    <n v="89.2958"/>
    <n v="79.071899999999999"/>
    <n v="1612.222"/>
    <n v="14646.126071000001"/>
    <n v="12970.953479"/>
    <n v="2.6699467805313404E-5"/>
    <n v="53.254044200071959"/>
    <n v="53.29"/>
    <n v="-6.7471945821051538E-4"/>
    <n v="2322.3696562989371"/>
    <n v="23.21"/>
    <m/>
    <n v="144.13657250477183"/>
    <m/>
    <m/>
    <n v="69.157329466501466"/>
    <m/>
    <m/>
    <n v="24.111271545827851"/>
    <n v="24.11"/>
    <n v="5.2739354120756587E-5"/>
    <n v="65.972337815554241"/>
    <n v="66.010000000000005"/>
    <m/>
    <n v="-5.705527108886832E-4"/>
    <n v="44.453370789204833"/>
    <n v="44.366399999999999"/>
    <n v="1.9602850175997055E-3"/>
    <n v="114.76736811881035"/>
    <n v="3327"/>
    <n v="0.78365758754863812"/>
    <n v="6477.84"/>
    <n v="27.05262511406286"/>
    <m/>
    <m/>
    <n v="5706.1705073579469"/>
    <n v="3.1370468769131272"/>
    <m/>
    <m/>
    <n v="42.940989738532906"/>
    <n v="213.61"/>
    <m/>
    <n v="-0.79897481513724589"/>
    <n v="77.614694859973625"/>
    <m/>
    <m/>
    <m/>
    <n v="80.305423983806392"/>
    <n v="80.39"/>
    <n v="-1.0520713545666416E-3"/>
    <n v="12107.594050343425"/>
    <n v="5276.0848319049273"/>
    <n v="8083.9383996957786"/>
    <m/>
  </r>
  <r>
    <x v="3321"/>
    <n v="10.45"/>
    <n v="13.08"/>
    <n v="90.757800000000003"/>
    <n v="80.364400000000003"/>
    <n v="1563.375"/>
    <n v="14756.559565"/>
    <n v="13068.409659000001"/>
    <n v="2.6699467805313404E-5"/>
    <n v="54.124628947678389"/>
    <n v="54.17"/>
    <n v="-8.3756788483690947E-4"/>
    <n v="2398.24763732157"/>
    <n v="23.96"/>
    <m/>
    <n v="147.66921573923361"/>
    <m/>
    <m/>
    <n v="68.590325395726779"/>
    <m/>
    <m/>
    <n v="24.292480985905055"/>
    <n v="24.29"/>
    <n v="1.0214021840493359E-4"/>
    <n v="65.475986595657162"/>
    <n v="65.510000000000005"/>
    <m/>
    <n v="-5.1920934731863877E-4"/>
    <n v="45.180433605351077"/>
    <n v="45.090800000000002"/>
    <n v="1.9878468634637603E-3"/>
    <n v="111.28298841513745"/>
    <n v="3328"/>
    <n v="0.79892966360856266"/>
    <n v="6543.68"/>
    <n v="27.325451000053597"/>
    <m/>
    <m/>
    <n v="5648.1736648603783"/>
    <n v="3.1048679509217672"/>
    <m/>
    <m/>
    <n v="44.343312139414842"/>
    <n v="220.58799999999999"/>
    <m/>
    <n v="-0.79897677054320793"/>
    <n v="76.342458322464978"/>
    <m/>
    <m/>
    <m/>
    <n v="78.991948360110158"/>
    <n v="79.08"/>
    <n v="-1.1134501756429049E-3"/>
    <n v="11740.003021108931"/>
    <n v="5232.8274996666751"/>
    <n v="7951.4289333168044"/>
    <m/>
  </r>
  <r>
    <x v="3322"/>
    <n v="10.39"/>
    <n v="13.09"/>
    <n v="90.032499999999999"/>
    <n v="79.72"/>
    <n v="1583.028"/>
    <n v="14750.411368999999"/>
    <n v="13062.615897"/>
    <n v="2.6699467805313404E-5"/>
    <n v="53.690777379239734"/>
    <n v="53.73"/>
    <n v="-7.2999480290825147E-4"/>
    <n v="2359.7433855862605"/>
    <n v="23.58"/>
    <m/>
    <n v="145.89169370573507"/>
    <m/>
    <m/>
    <n v="68.863527944285806"/>
    <m/>
    <m/>
    <n v="24.281767638311223"/>
    <n v="24.28"/>
    <n v="7.2802236870783688E-5"/>
    <n v="65.504340946814551"/>
    <n v="65.540000000000006"/>
    <m/>
    <n v="-5.4408076267098426E-4"/>
    <n v="44.818585153065079"/>
    <n v="44.7288"/>
    <n v="2.0073230908290718E-3"/>
    <n v="112.67465867978582"/>
    <n v="3329"/>
    <n v="0.79373567608861728"/>
    <n v="6523.33"/>
    <n v="27.238345379416518"/>
    <m/>
    <m/>
    <n v="5665.7387557694547"/>
    <n v="3.1142284496256312"/>
    <m/>
    <m/>
    <n v="43.63071024036325"/>
    <n v="217.04400000000001"/>
    <m/>
    <n v="-0.79897757947529879"/>
    <n v="76.951024293039282"/>
    <m/>
    <m/>
    <m/>
    <n v="79.624524297135693"/>
    <n v="79.709999999999994"/>
    <n v="-1.072333494722133E-3"/>
    <n v="11886.819828817313"/>
    <n v="5253.6704071879713"/>
    <n v="8014.8139640400368"/>
    <m/>
  </r>
  <r>
    <x v="3323"/>
    <n v="10.16"/>
    <n v="12.76"/>
    <n v="88.447400000000002"/>
    <n v="78.314400000000006"/>
    <n v="1619.39"/>
    <n v="14588.109630000001"/>
    <n v="12918.536545999999"/>
    <n v="2.72563427237138E-5"/>
    <n v="52.744218701906668"/>
    <n v="52.78"/>
    <n v="-6.7793289301498749E-4"/>
    <n v="2276.4898970612326"/>
    <n v="22.75"/>
    <m/>
    <n v="142.03185147485985"/>
    <m/>
    <m/>
    <n v="69.468810716070607"/>
    <m/>
    <m/>
    <n v="24.014004910603898"/>
    <n v="24.01"/>
    <n v="1.668017744229644E-4"/>
    <n v="66.226202912184135"/>
    <n v="66.260000000000005"/>
    <m/>
    <n v="-5.1006773039341535E-4"/>
    <n v="44.028779002457433"/>
    <n v="43.94"/>
    <n v="2.0204597737241148E-3"/>
    <n v="115.2553636596388"/>
    <n v="3330"/>
    <n v="0.79623824451410663"/>
    <n v="6434.78"/>
    <n v="26.866504438575891"/>
    <m/>
    <m/>
    <n v="5742.647507407557"/>
    <n v="3.1562028743850781"/>
    <m/>
    <m/>
    <n v="42.09072364647654"/>
    <n v="209.38"/>
    <m/>
    <n v="-0.79897447871584415"/>
    <n v="78.304155300920243"/>
    <m/>
    <m/>
    <m/>
    <n v="81.027607371050863"/>
    <n v="81.12"/>
    <n v="-1.1389623884262567E-3"/>
    <n v="12159.076035193091"/>
    <n v="5299.8480614707905"/>
    <n v="8155.7489729859917"/>
    <m/>
  </r>
  <r>
    <x v="3324"/>
    <n v="10.7"/>
    <n v="12.96"/>
    <n v="88.932100000000005"/>
    <n v="78.741500000000002"/>
    <n v="1582.5450000000001"/>
    <n v="14562.405782"/>
    <n v="12895.422328000001"/>
    <n v="2.72563427237138E-5"/>
    <n v="53.031968799146796"/>
    <n v="53.07"/>
    <n v="-7.1662334375743875E-4"/>
    <n v="2301.2789876966062"/>
    <n v="22.99"/>
    <m/>
    <n v="143.19236822370033"/>
    <m/>
    <m/>
    <n v="69.277577966071149"/>
    <m/>
    <m/>
    <n v="23.971108379076998"/>
    <n v="23.97"/>
    <n v="4.6240261869057164E-5"/>
    <n v="66.344051212429051"/>
    <n v="66.38"/>
    <m/>
    <n v="-5.4156052381659769E-4"/>
    <n v="44.269321427385528"/>
    <n v="44.178800000000003"/>
    <n v="2.0489788628375027E-3"/>
    <n v="112.62577645110809"/>
    <n v="3331"/>
    <n v="0.82561728395061718"/>
    <n v="6421.9"/>
    <n v="26.810634244035505"/>
    <m/>
    <m/>
    <n v="5754.1421194837139"/>
    <n v="3.1622206112567084"/>
    <m/>
    <m/>
    <n v="42.548386648658578"/>
    <n v="211.64599999999999"/>
    <m/>
    <n v="-0.79896437140953014"/>
    <n v="77.873484018888263"/>
    <m/>
    <m/>
    <m/>
    <n v="80.584926368744718"/>
    <n v="80.67"/>
    <n v="-1.0545882143955243E-3"/>
    <n v="11881.662908424287"/>
    <n v="5285.2587154185503"/>
    <n v="8110.8925173786402"/>
    <m/>
  </r>
  <r>
    <x v="3325"/>
    <n v="11.46"/>
    <n v="13.3"/>
    <n v="89.766000000000005"/>
    <n v="79.473399999999998"/>
    <n v="1572.393"/>
    <n v="14589.337289999999"/>
    <n v="12918.216465"/>
    <n v="2.72563427237138E-5"/>
    <n v="53.525324244469616"/>
    <n v="53.56"/>
    <n v="-6.4741888592956265E-4"/>
    <n v="2343.9334137254182"/>
    <n v="23.42"/>
    <m/>
    <n v="145.1846450759555"/>
    <m/>
    <m/>
    <n v="68.950227343822291"/>
    <m/>
    <m/>
    <n v="24.01368350598203"/>
    <n v="24.01"/>
    <n v="1.5341549279579425E-4"/>
    <n v="66.224847365054572"/>
    <n v="66.260000000000005"/>
    <m/>
    <n v="-5.3052573114142909E-4"/>
    <n v="44.682088859803699"/>
    <n v="44.589599999999997"/>
    <n v="2.074224926971846E-3"/>
    <n v="111.88167115361013"/>
    <n v="3332"/>
    <n v="0.86165413533834589"/>
    <n v="6441.62"/>
    <n v="26.886663700234674"/>
    <m/>
    <m/>
    <n v="5736.4726318560306"/>
    <n v="3.1516138095427895"/>
    <m/>
    <m/>
    <n v="43.33497744954925"/>
    <n v="215.572"/>
    <m/>
    <n v="-0.79897678061367317"/>
    <n v="77.138872890360631"/>
    <m/>
    <m/>
    <m/>
    <n v="79.833561396044999"/>
    <n v="79.92"/>
    <n v="-1.0815641135510923E-3"/>
    <n v="11803.1621549393"/>
    <n v="5260.284794850978"/>
    <n v="8034.3792859414443"/>
    <m/>
  </r>
  <r>
    <x v="3326"/>
    <n v="10.42"/>
    <n v="12.73"/>
    <n v="86.800200000000004"/>
    <n v="76.845500000000001"/>
    <n v="1627.992"/>
    <n v="14429.627118"/>
    <n v="12776.448028999999"/>
    <n v="2.72563427237138E-5"/>
    <n v="51.755626442546529"/>
    <n v="51.8"/>
    <n v="-8.5663238327160496E-4"/>
    <n v="2188.8831995952537"/>
    <n v="21.87"/>
    <m/>
    <n v="137.98221952449609"/>
    <m/>
    <m/>
    <n v="70.088371309569496"/>
    <m/>
    <m/>
    <n v="23.750225436706518"/>
    <n v="23.75"/>
    <n v="9.492071853411943E-6"/>
    <n v="66.950967542958679"/>
    <n v="66.989999999999995"/>
    <m/>
    <n v="-5.8266095001213714E-4"/>
    <n v="43.2050268967349"/>
    <n v="43.112000000000002"/>
    <n v="2.1577958975436129E-3"/>
    <n v="115.83029090313116"/>
    <n v="3333"/>
    <n v="0.81853888452474466"/>
    <n v="6356.54"/>
    <n v="26.52947683192318"/>
    <m/>
    <m/>
    <n v="5812.2391457948088"/>
    <n v="3.1929371744662087"/>
    <m/>
    <m/>
    <n v="40.467749463570094"/>
    <n v="201.3"/>
    <m/>
    <n v="-0.79896796093606515"/>
    <n v="79.685866891226439"/>
    <m/>
    <m/>
    <m/>
    <n v="82.472568177817934"/>
    <n v="82.56"/>
    <n v="-1.0590094741045331E-3"/>
    <n v="12219.729039499003"/>
    <n v="5347.1149856713391"/>
    <n v="8299.6607850768905"/>
    <m/>
  </r>
  <r>
    <x v="3327"/>
    <n v="10.64"/>
    <n v="12.77"/>
    <n v="86.877300000000005"/>
    <n v="76.911699999999996"/>
    <n v="1637.74"/>
    <n v="14364.37507"/>
    <n v="12718.323564"/>
    <n v="2.72563427237138E-5"/>
    <n v="51.800335104718833"/>
    <n v="51.84"/>
    <n v="-7.651407268743915E-4"/>
    <n v="2192.6151524680777"/>
    <n v="21.91"/>
    <m/>
    <n v="138.15919576139333"/>
    <m/>
    <m/>
    <n v="70.056358405182195"/>
    <m/>
    <m/>
    <n v="23.642248323800597"/>
    <n v="23.64"/>
    <n v="9.510675975454852E-5"/>
    <n v="67.254896172686259"/>
    <n v="67.290000000000006"/>
    <m/>
    <n v="-5.2167970446947987E-4"/>
    <n v="43.242661330713155"/>
    <n v="43.15"/>
    <n v="2.1474236549978709E-3"/>
    <n v="116.5163508594934"/>
    <n v="3334"/>
    <n v="0.83320281910728278"/>
    <n v="6312.75"/>
    <n v="26.344658908346446"/>
    <m/>
    <m/>
    <n v="5852.279474683537"/>
    <n v="3.2146284581074358"/>
    <m/>
    <m/>
    <n v="40.536106812697241"/>
    <n v="201.65"/>
    <m/>
    <n v="-0.79897789827573895"/>
    <n v="79.613511804506018"/>
    <m/>
    <m/>
    <m/>
    <n v="82.400718870808205"/>
    <n v="82.49"/>
    <n v="-1.0823266964697931E-3"/>
    <n v="12292.106193231684"/>
    <n v="5344.6726877895962"/>
    <n v="8292.1246597979371"/>
    <m/>
  </r>
  <r>
    <x v="3328"/>
    <n v="10.9"/>
    <n v="12.91"/>
    <n v="87.833699999999993"/>
    <n v="77.756299999999996"/>
    <n v="1620.2"/>
    <n v="14432.265912999999"/>
    <n v="12778.087962"/>
    <n v="2.753484596618172E-5"/>
    <n v="52.369308815887948"/>
    <n v="52.41"/>
    <n v="-7.7640114695765039E-4"/>
    <n v="2240.7316306064899"/>
    <n v="22.39"/>
    <m/>
    <n v="140.43362621853095"/>
    <m/>
    <m/>
    <n v="69.669885739073536"/>
    <m/>
    <m/>
    <n v="23.75341029337131"/>
    <n v="23.75"/>
    <n v="1.4359129984464758E-4"/>
    <n v="66.938227481299137"/>
    <n v="66.97"/>
    <m/>
    <n v="-4.7442912798056902E-4"/>
    <n v="43.717946545440583"/>
    <n v="43.620399999999997"/>
    <n v="2.2362597647107574E-3"/>
    <n v="115.26105324849951"/>
    <n v="3335"/>
    <n v="0.84430673896204489"/>
    <n v="6367.33"/>
    <n v="26.570359843003995"/>
    <m/>
    <m/>
    <n v="5801.6807001830057"/>
    <n v="3.186532704568616"/>
    <m/>
    <m/>
    <n v="41.424999164741514"/>
    <n v="206.07400000000001"/>
    <m/>
    <n v="-0.79897998211932841"/>
    <n v="78.735574755935559"/>
    <m/>
    <m/>
    <m/>
    <n v="81.4950486752372"/>
    <n v="81.59"/>
    <n v="-1.163761793881668E-3"/>
    <n v="12159.676268807993"/>
    <n v="5315.1882848010537"/>
    <n v="8200.6833543562479"/>
    <m/>
  </r>
  <r>
    <x v="3329"/>
    <n v="10.38"/>
    <n v="12.71"/>
    <n v="87.033600000000007"/>
    <n v="77.0458"/>
    <n v="1634.8520000000001"/>
    <n v="14275.156763000001"/>
    <n v="12638.634293999999"/>
    <n v="2.753484596618172E-5"/>
    <n v="51.890997853665148"/>
    <n v="51.93"/>
    <n v="-7.5105230762284592E-4"/>
    <n v="2199.7432842661169"/>
    <n v="21.98"/>
    <m/>
    <n v="138.50747476246548"/>
    <m/>
    <m/>
    <n v="69.986369229420205"/>
    <m/>
    <m/>
    <n v="23.494258598789354"/>
    <n v="23.49"/>
    <n v="1.8129411619227653E-4"/>
    <n v="67.668118285001739"/>
    <n v="67.709999999999994"/>
    <m/>
    <n v="-6.1854548808526477E-4"/>
    <n v="43.318888174540149"/>
    <n v="43.217199999999998"/>
    <n v="2.3529561040547264E-3"/>
    <n v="116.29590872991548"/>
    <n v="3336"/>
    <n v="0.81667977970102279"/>
    <n v="6281.62"/>
    <n v="26.21065210948754"/>
    <m/>
    <m/>
    <n v="5879.7765508476778"/>
    <n v="3.2291201745381031"/>
    <m/>
    <m/>
    <n v="40.666584923380668"/>
    <n v="202.256"/>
    <m/>
    <n v="-0.79893508759502474"/>
    <n v="79.451322256895295"/>
    <m/>
    <m/>
    <m/>
    <n v="82.238934293260726"/>
    <n v="82.33"/>
    <n v="-1.1061059970760567E-3"/>
    <n v="12268.850246351734"/>
    <n v="5339.3331405357621"/>
    <n v="8275.2318495598101"/>
    <m/>
  </r>
  <r>
    <x v="3330"/>
    <n v="10.37"/>
    <n v="12.4"/>
    <n v="85.470699999999994"/>
    <n v="75.655900000000003"/>
    <n v="1690.885"/>
    <n v="14164.356206"/>
    <n v="12539.492018999999"/>
    <n v="2.753484596618172E-5"/>
    <n v="50.955441153495414"/>
    <n v="51"/>
    <n v="-8.7370287263899282E-4"/>
    <n v="2120.2644992078335"/>
    <n v="21.18"/>
    <m/>
    <n v="134.75560269518246"/>
    <m/>
    <m/>
    <n v="70.612129612511879"/>
    <m/>
    <m/>
    <n v="23.310196206294066"/>
    <n v="23.31"/>
    <n v="8.417258432702468E-6"/>
    <n v="68.196999132879967"/>
    <n v="68.23"/>
    <m/>
    <n v="-4.8367092364121067E-4"/>
    <n v="42.53864262671312"/>
    <n v="42.435600000000001"/>
    <n v="2.4282118483800463E-3"/>
    <n v="120.25860955396486"/>
    <n v="3337"/>
    <n v="0.83629032258064506"/>
    <n v="6198.41"/>
    <n v="25.857392582103202"/>
    <m/>
    <m/>
    <n v="5957.6634982905398"/>
    <n v="3.2709645976374593"/>
    <m/>
    <m/>
    <n v="39.195378359386055"/>
    <n v="194.95"/>
    <m/>
    <n v="-0.79894650751789664"/>
    <n v="80.873316523899547"/>
    <m/>
    <m/>
    <m/>
    <n v="83.720144139355128"/>
    <n v="83.81"/>
    <n v="-1.0721377000939558E-3"/>
    <n v="12686.902639701753"/>
    <n v="5387.0730531539348"/>
    <n v="8423.3392933875784"/>
    <m/>
  </r>
  <r>
    <x v="3331"/>
    <n v="10.86"/>
    <n v="12.69"/>
    <n v="85.207599999999999"/>
    <n v="75.420900000000003"/>
    <n v="1640.2739999999999"/>
    <n v="14071.995524"/>
    <n v="12457.381219999999"/>
    <n v="2.753484596618172E-5"/>
    <n v="50.797349024938349"/>
    <n v="50.84"/>
    <n v="-8.3892555196019014E-4"/>
    <n v="2107.0554664569318"/>
    <n v="21.06"/>
    <m/>
    <n v="134.12645605529755"/>
    <m/>
    <m/>
    <n v="70.719955506991468"/>
    <m/>
    <m/>
    <n v="23.157634105521911"/>
    <n v="23.15"/>
    <n v="3.2976697718845038E-4"/>
    <n v="68.642916295083182"/>
    <n v="68.680000000000007"/>
    <m/>
    <n v="-5.3994911061183704E-4"/>
    <n v="42.406917057778941"/>
    <n v="42.300400000000003"/>
    <n v="2.5181099417248554E-3"/>
    <n v="116.65155845297591"/>
    <n v="3338"/>
    <n v="0.85579196217494091"/>
    <n v="6161.44"/>
    <n v="25.701160941610848"/>
    <m/>
    <m/>
    <n v="5993.1975819558356"/>
    <n v="3.2901621273081796"/>
    <m/>
    <m/>
    <n v="38.950570807520393"/>
    <n v="193.72200000000001"/>
    <m/>
    <n v="-0.79893573880343793"/>
    <n v="81.120744298163387"/>
    <m/>
    <m/>
    <m/>
    <n v="83.979399308261051"/>
    <n v="84.07"/>
    <n v="-1.0776815955625407E-3"/>
    <n v="12306.37016635613"/>
    <n v="5395.2992031620252"/>
    <n v="8449.1100690007715"/>
    <m/>
  </r>
  <r>
    <x v="3332"/>
    <n v="10.75"/>
    <n v="12.76"/>
    <n v="85.915599999999998"/>
    <n v="76.045500000000004"/>
    <n v="1652.3150000000001"/>
    <n v="14025.915204999999"/>
    <n v="12416.245123999999"/>
    <n v="2.753484596618172E-5"/>
    <n v="51.218181278213386"/>
    <n v="51.26"/>
    <n v="-8.1581587566548208E-4"/>
    <n v="2141.9168779554739"/>
    <n v="21.4"/>
    <m/>
    <n v="135.79131114910197"/>
    <m/>
    <m/>
    <n v="70.425287964860146"/>
    <m/>
    <m/>
    <n v="23.081239032993548"/>
    <n v="23.08"/>
    <n v="5.3684271817511231E-5"/>
    <n v="68.868934333173442"/>
    <n v="68.91"/>
    <m/>
    <n v="-5.9593189415985126E-4"/>
    <n v="42.758520972124117"/>
    <n v="42.650799999999997"/>
    <n v="2.5256495100707266E-3"/>
    <n v="117.50031408650408"/>
    <n v="3339"/>
    <n v="0.84247648902821315"/>
    <n v="6129.07"/>
    <n v="25.564139982937863"/>
    <m/>
    <m/>
    <n v="6024.683696521246"/>
    <n v="3.3071339333696534"/>
    <m/>
    <m/>
    <n v="39.594376666976906"/>
    <n v="196.928"/>
    <m/>
    <n v="-0.79893983249219558"/>
    <n v="80.445193963343542"/>
    <m/>
    <m/>
    <m/>
    <n v="83.283134735819019"/>
    <n v="83.38"/>
    <n v="-1.1617325999158101E-3"/>
    <n v="12395.911199030701"/>
    <n v="5372.8187088819959"/>
    <n v="8378.7482992040841"/>
    <m/>
  </r>
  <r>
    <x v="3333"/>
    <n v="10.48"/>
    <n v="12.62"/>
    <n v="84.547600000000003"/>
    <n v="74.832599999999999"/>
    <n v="1672.277"/>
    <n v="14010.847645"/>
    <n v="12402.564898000001"/>
    <n v="2.8091873859104055E-5"/>
    <n v="50.401425509326664"/>
    <n v="50.44"/>
    <n v="-7.6475992611679811E-4"/>
    <n v="2073.5556920808754"/>
    <n v="20.72"/>
    <m/>
    <n v="132.54130197778721"/>
    <m/>
    <m/>
    <n v="70.985070119786798"/>
    <m/>
    <m/>
    <n v="23.055881450739722"/>
    <n v="23.05"/>
    <n v="2.551605526994738E-4"/>
    <n v="68.944200939875444"/>
    <n v="68.98"/>
    <m/>
    <n v="-5.1897738655493075E-4"/>
    <n v="42.076940500798507"/>
    <n v="41.970799999999997"/>
    <n v="2.5289129775585284E-3"/>
    <n v="118.91220609615932"/>
    <n v="3340"/>
    <n v="0.83042789223454838"/>
    <n v="6118.87"/>
    <n v="25.519603351898702"/>
    <m/>
    <m/>
    <n v="6034.7099768059406"/>
    <n v="3.3123236466827404"/>
    <m/>
    <m/>
    <n v="38.330051125868629"/>
    <n v="190.63800000000001"/>
    <m/>
    <n v="-0.79893803372953642"/>
    <n v="81.724461071659121"/>
    <m/>
    <m/>
    <m/>
    <n v="84.610672859917472"/>
    <n v="84.7"/>
    <n v="-1.0546297530404924E-3"/>
    <n v="12544.861336827122"/>
    <n v="5415.5250736240032"/>
    <n v="8511.9900328608037"/>
    <m/>
  </r>
  <r>
    <x v="3334"/>
    <n v="10.02"/>
    <n v="12.36"/>
    <n v="83.848600000000005"/>
    <n v="74.211799999999997"/>
    <n v="1686.8340000000001"/>
    <n v="13950.379195"/>
    <n v="12348.689113"/>
    <n v="2.8091873859104055E-5"/>
    <n v="49.983511298493269"/>
    <n v="50.02"/>
    <n v="-7.2948223723978689E-4"/>
    <n v="2039.1169822329589"/>
    <n v="20.38"/>
    <m/>
    <n v="130.89073277476587"/>
    <m/>
    <m/>
    <n v="71.277655634898096"/>
    <m/>
    <m/>
    <n v="22.955816405620553"/>
    <n v="22.95"/>
    <n v="2.5343815340095333E-4"/>
    <n v="69.243073346410597"/>
    <n v="69.28"/>
    <m/>
    <n v="-5.3300596982397419E-4"/>
    <n v="41.728276658161782"/>
    <n v="41.621600000000001"/>
    <n v="2.5630119496073966E-3"/>
    <n v="119.93960203452751"/>
    <n v="3341"/>
    <n v="0.81067961165048541"/>
    <n v="6081.86"/>
    <n v="25.363267395121913"/>
    <m/>
    <m/>
    <n v="6071.2109347020214"/>
    <n v="3.3320423549720219"/>
    <m/>
    <m/>
    <n v="37.692820202704844"/>
    <n v="187.464"/>
    <m/>
    <n v="-0.7989330207255535"/>
    <n v="82.398596993428541"/>
    <m/>
    <m/>
    <m/>
    <n v="85.31183147577363"/>
    <n v="85.4"/>
    <n v="-1.0324183164680534E-3"/>
    <n v="12653.248356191863"/>
    <n v="5437.8467278900425"/>
    <n v="8582.2044848333062"/>
    <m/>
  </r>
  <r>
    <x v="3335"/>
    <n v="9.9"/>
    <n v="12.27"/>
    <n v="82.107900000000001"/>
    <n v="72.664900000000003"/>
    <n v="1724.7080000000001"/>
    <n v="13706.648068"/>
    <n v="12131.900856"/>
    <n v="2.8091873859104055E-5"/>
    <n v="48.942271442157093"/>
    <n v="48.98"/>
    <n v="-7.7028497025122267E-4"/>
    <n v="1954.0083427611225"/>
    <n v="19.52"/>
    <m/>
    <n v="126.79457817861712"/>
    <m/>
    <m/>
    <n v="72.014902030159405"/>
    <m/>
    <m/>
    <n v="22.553098814274083"/>
    <n v="22.55"/>
    <n v="1.3741970173319906E-4"/>
    <n v="70.456794808276058"/>
    <n v="70.5"/>
    <m/>
    <n v="-6.1283959892111106E-4"/>
    <n v="40.859651409886276"/>
    <n v="40.7532"/>
    <n v="2.6120994151692667E-3"/>
    <n v="122.6088864788593"/>
    <n v="3342"/>
    <n v="0.8068459657701712"/>
    <n v="5968.59"/>
    <n v="24.885065748704466"/>
    <m/>
    <m/>
    <n v="6184.2826039896563"/>
    <n v="3.3931339658714732"/>
    <m/>
    <m/>
    <n v="36.11780060346274"/>
    <n v="179.636"/>
    <m/>
    <n v="-0.79893896210412874"/>
    <n v="84.104393148213305"/>
    <m/>
    <m/>
    <m/>
    <n v="87.087781076263397"/>
    <n v="87.18"/>
    <n v="-1.0577990793371184E-3"/>
    <n v="12934.84941567951"/>
    <n v="5494.0920247142767"/>
    <n v="8759.8712406273735"/>
    <m/>
  </r>
  <r>
    <x v="3336"/>
    <n v="11.06"/>
    <n v="12.96"/>
    <n v="84.750900000000001"/>
    <n v="75.001900000000006"/>
    <n v="1669.5989999999999"/>
    <n v="13755.496467000001"/>
    <n v="12174.796289"/>
    <n v="2.8091873859104055E-5"/>
    <n v="50.516459587371095"/>
    <n v="50.55"/>
    <n v="-6.6350964646688659E-4"/>
    <n v="2079.6597751768018"/>
    <n v="20.78"/>
    <m/>
    <n v="132.91012754160099"/>
    <m/>
    <m/>
    <n v="70.855010211032081"/>
    <m/>
    <m/>
    <n v="22.632922727054229"/>
    <n v="22.63"/>
    <n v="1.2915276421687771E-4"/>
    <n v="70.207052364071544"/>
    <n v="70.25"/>
    <m/>
    <n v="-6.1135424809188876E-4"/>
    <n v="42.174156644945747"/>
    <n v="42.062399999999997"/>
    <n v="2.6569250671799605E-3"/>
    <n v="118.68356524527779"/>
    <n v="3343"/>
    <n v="0.85339506172839508"/>
    <n v="6040.82"/>
    <n v="25.184250396942367"/>
    <m/>
    <m/>
    <n v="6109.4423598974718"/>
    <n v="3.3517535672277399"/>
    <m/>
    <m/>
    <n v="38.439698373464203"/>
    <n v="191.178"/>
    <m/>
    <n v="-0.798932417048697"/>
    <n v="81.395692598178314"/>
    <m/>
    <m/>
    <m/>
    <n v="84.286172320424598"/>
    <n v="84.37"/>
    <n v="-9.9357211775996657E-4"/>
    <n v="12520.740450801986"/>
    <n v="5405.602667465274"/>
    <n v="8477.7472378311268"/>
    <m/>
  </r>
  <r>
    <x v="3337"/>
    <n v="10.029999999999999"/>
    <n v="12.4"/>
    <n v="82.595399999999998"/>
    <n v="73.092299999999994"/>
    <n v="1712.444"/>
    <n v="13698.657311000001"/>
    <n v="12124.14674"/>
    <n v="2.8091873859104055E-5"/>
    <n v="49.230455931055026"/>
    <n v="49.27"/>
    <n v="-8.0259932910442533E-4"/>
    <n v="1973.7268582825122"/>
    <n v="19.72"/>
    <m/>
    <n v="127.83292673495662"/>
    <m/>
    <m/>
    <n v="71.755151228369272"/>
    <m/>
    <m/>
    <n v="22.538851522566421"/>
    <n v="22.53"/>
    <n v="3.9287716672964379E-4"/>
    <n v="70.498500471799588"/>
    <n v="70.540000000000006"/>
    <m/>
    <n v="-5.8831199603659456E-4"/>
    <n v="41.100767700232076"/>
    <n v="40.9908"/>
    <n v="2.6827410109604433E-3"/>
    <n v="121.72136779839123"/>
    <n v="3344"/>
    <n v="0.80887096774193545"/>
    <n v="5997.08"/>
    <n v="24.99994561395442"/>
    <m/>
    <m/>
    <n v="6153.6792364840803"/>
    <n v="3.3757027110074338"/>
    <m/>
    <m/>
    <n v="36.481066610551586"/>
    <n v="181.43199999999999"/>
    <m/>
    <n v="-0.79892705470616221"/>
    <n v="83.464195404213498"/>
    <m/>
    <m/>
    <m/>
    <n v="86.431387519789951"/>
    <n v="86.52"/>
    <n v="-1.0241849307679463E-3"/>
    <n v="12841.219004253853"/>
    <n v="5474.2753649911183"/>
    <n v="8693.191610752443"/>
    <m/>
  </r>
  <r>
    <x v="3338"/>
    <n v="11.44"/>
    <n v="13.15"/>
    <n v="84.584000000000003"/>
    <n v="74.850099999999998"/>
    <n v="1630.3989999999999"/>
    <n v="13740.057280000001"/>
    <n v="12160.447646000001"/>
    <n v="2.7813356344497109E-5"/>
    <n v="50.414518831153813"/>
    <n v="50.45"/>
    <n v="-7.0329373332389533E-4"/>
    <n v="2068.6233713293586"/>
    <n v="20.67"/>
    <m/>
    <n v="132.44304640116329"/>
    <m/>
    <m/>
    <n v="70.890484660920649"/>
    <m/>
    <m/>
    <n v="22.606417015105148"/>
    <n v="22.6"/>
    <n v="2.8393872146659227E-4"/>
    <n v="70.286776179089244"/>
    <n v="70.319999999999993"/>
    <m/>
    <n v="-4.7246616767271377E-4"/>
    <n v="42.089605500610894"/>
    <n v="41.975999999999999"/>
    <n v="2.7064394084928001E-3"/>
    <n v="115.88210717329686"/>
    <n v="3345"/>
    <n v="0.86996197718631174"/>
    <n v="6036.24"/>
    <n v="25.161226574795851"/>
    <m/>
    <m/>
    <n v="6113.4966678172095"/>
    <n v="3.3533419885621476"/>
    <m/>
    <m/>
    <n v="38.234447731916475"/>
    <n v="190.14400000000001"/>
    <m/>
    <n v="-0.798918463207272"/>
    <n v="81.453167340718949"/>
    <m/>
    <m/>
    <m/>
    <n v="84.352044936108527"/>
    <n v="84.44"/>
    <n v="-1.0416279475541357E-3"/>
    <n v="12225.195491981556"/>
    <n v="5408.3090502654923"/>
    <n v="8483.7335047239521"/>
    <m/>
  </r>
  <r>
    <x v="3339"/>
    <n v="11.18"/>
    <n v="13.14"/>
    <n v="86.022300000000001"/>
    <n v="76.120800000000003"/>
    <n v="1658.6210000000001"/>
    <n v="13780.564592999999"/>
    <n v="12195.959860999999"/>
    <n v="2.7813356344497109E-5"/>
    <n v="51.270537185291737"/>
    <n v="51.31"/>
    <n v="-7.6910572419153223E-4"/>
    <n v="2138.8225435906706"/>
    <n v="21.37"/>
    <m/>
    <n v="135.81439244002146"/>
    <m/>
    <m/>
    <n v="70.286915625220132"/>
    <m/>
    <m/>
    <n v="22.672510554609936"/>
    <n v="22.67"/>
    <n v="1.1074347639761228E-4"/>
    <n v="70.080874507416766"/>
    <n v="70.12"/>
    <m/>
    <n v="-5.5797907277865821E-4"/>
    <n v="42.804554231275269"/>
    <n v="42.688800000000001"/>
    <n v="2.7115831617490205E-3"/>
    <n v="117.88042170771288"/>
    <n v="3346"/>
    <n v="0.85083713850837128"/>
    <n v="6057.45"/>
    <n v="25.24766596165864"/>
    <m/>
    <m/>
    <n v="6092.0152051311006"/>
    <n v="3.3412423318277105"/>
    <m/>
    <m/>
    <n v="39.531297175041189"/>
    <n v="196.59399999999999"/>
    <m/>
    <n v="-0.79891910650863607"/>
    <n v="80.06664042113033"/>
    <m/>
    <m/>
    <m/>
    <n v="82.919273623152236"/>
    <n v="83.01"/>
    <n v="-1.0929571960940354E-3"/>
    <n v="12436.011349870387"/>
    <n v="5362.2621386968576"/>
    <n v="8339.3201532613693"/>
    <m/>
  </r>
  <r>
    <x v="3340"/>
    <n v="11.22"/>
    <n v="13.31"/>
    <n v="87.898899999999998"/>
    <n v="77.775099999999995"/>
    <n v="1607.97"/>
    <n v="13921.862598"/>
    <n v="12319.992577999999"/>
    <n v="2.7813356344497109E-5"/>
    <n v="52.385185776424123"/>
    <n v="52.43"/>
    <n v="-8.5474391714435161E-4"/>
    <n v="2231.6702858498916"/>
    <n v="22.3"/>
    <m/>
    <n v="140.23775016760348"/>
    <m/>
    <m/>
    <n v="69.517729872660823"/>
    <m/>
    <m/>
    <n v="22.903305998977636"/>
    <n v="22.9"/>
    <n v="1.4436676758244893E-4"/>
    <n v="69.366244219709827"/>
    <n v="69.400000000000006"/>
    <m/>
    <n v="-4.8639452867693667E-4"/>
    <n v="43.736064993546933"/>
    <n v="43.616399999999999"/>
    <n v="2.7435779556985729E-3"/>
    <n v="114.25851516973964"/>
    <n v="3347"/>
    <n v="0.84297520661157022"/>
    <n v="6133.18"/>
    <n v="25.557323631030698"/>
    <m/>
    <m/>
    <n v="6015.8530723054755"/>
    <n v="3.2985320263645446"/>
    <m/>
    <m/>
    <n v="41.245359885505906"/>
    <n v="205.13200000000001"/>
    <m/>
    <n v="-0.798932590305238"/>
    <n v="78.315643446676447"/>
    <m/>
    <m/>
    <m/>
    <n v="81.114993143051365"/>
    <n v="81.209999999999994"/>
    <n v="-1.1698911088366959E-3"/>
    <n v="12053.911674946523"/>
    <n v="5303.5801549750695"/>
    <n v="8156.9455178256949"/>
    <m/>
  </r>
  <r>
    <x v="3341"/>
    <n v="11.07"/>
    <n v="13.31"/>
    <n v="86.834599999999995"/>
    <n v="76.829099999999997"/>
    <n v="1635.74"/>
    <n v="13896.661921000001"/>
    <n v="12297.006197999999"/>
    <n v="2.7813356344497109E-5"/>
    <n v="51.748370245367084"/>
    <n v="51.79"/>
    <n v="-8.0381839414778167E-4"/>
    <n v="2177.3057050954949"/>
    <n v="21.76"/>
    <m/>
    <n v="137.67648408688427"/>
    <m/>
    <m/>
    <n v="69.936870845520772"/>
    <m/>
    <m/>
    <n v="22.86073265802289"/>
    <n v="22.86"/>
    <n v="3.2049782278775751E-5"/>
    <n v="69.494391328154265"/>
    <n v="69.53"/>
    <m/>
    <n v="-5.1213392558224768E-4"/>
    <n v="43.204919743524897"/>
    <n v="43.085999999999999"/>
    <n v="2.7600553201712064E-3"/>
    <n v="116.21681882165115"/>
    <n v="3348"/>
    <n v="0.83170548459804661"/>
    <n v="6127.62"/>
    <n v="25.530167412479972"/>
    <m/>
    <m/>
    <n v="6021.3067102358837"/>
    <n v="3.3008963893322707"/>
    <m/>
    <m/>
    <n v="40.239290346140464"/>
    <n v="200.13399999999999"/>
    <m/>
    <n v="-0.79893825963534204"/>
    <n v="79.260834508890667"/>
    <m/>
    <m/>
    <m/>
    <n v="82.100110964516844"/>
    <n v="82.19"/>
    <n v="-1.0936736279736348E-3"/>
    <n v="12260.506511382122"/>
    <n v="5335.5568571756285"/>
    <n v="8255.3916476039249"/>
    <m/>
  </r>
  <r>
    <x v="3342"/>
    <n v="12.54"/>
    <n v="14.11"/>
    <n v="90.922499999999999"/>
    <n v="80.443799999999996"/>
    <n v="1543.413"/>
    <n v="14116.408536000001"/>
    <n v="12491.115586"/>
    <n v="2.9066631178853441E-5"/>
    <n v="54.183199631865982"/>
    <n v="54.22"/>
    <n v="-6.7872313046879462E-4"/>
    <n v="2382.1455394217405"/>
    <n v="23.8"/>
    <m/>
    <n v="147.39129519062851"/>
    <m/>
    <m/>
    <n v="68.289878186259173"/>
    <m/>
    <m/>
    <n v="23.221661044437099"/>
    <n v="23.22"/>
    <n v="7.1535074810391563E-5"/>
    <n v="68.396874204365233"/>
    <n v="68.430000000000007"/>
    <m/>
    <n v="-4.8408294073909452E-4"/>
    <n v="45.23808361971976"/>
    <n v="45.113999999999997"/>
    <n v="2.750445975080007E-3"/>
    <n v="109.65006692578477"/>
    <n v="3349"/>
    <n v="0.88873139617292696"/>
    <n v="6258.48"/>
    <n v="26.073347592011896"/>
    <m/>
    <m/>
    <n v="5892.717111647612"/>
    <n v="3.2300970040842745"/>
    <m/>
    <m/>
    <n v="44.024209622157301"/>
    <n v="218.96600000000001"/>
    <m/>
    <n v="-0.7989449977523575"/>
    <n v="75.528206939183789"/>
    <m/>
    <m/>
    <m/>
    <n v="78.236699719900386"/>
    <n v="78.33"/>
    <n v="-1.1911180914031538E-3"/>
    <n v="11567.734972854159"/>
    <n v="5209.9060685343748"/>
    <n v="7866.620791814893"/>
    <m/>
  </r>
  <r>
    <x v="3343"/>
    <n v="11.19"/>
    <n v="13.52"/>
    <n v="88.235799999999998"/>
    <n v="78.064400000000006"/>
    <n v="1597.1869999999999"/>
    <n v="14080.195249"/>
    <n v="12458.708642"/>
    <n v="2.9066631178853441E-5"/>
    <n v="52.580839624483836"/>
    <n v="52.62"/>
    <n v="-7.442108611964704E-4"/>
    <n v="2241.1891958714541"/>
    <n v="22.39"/>
    <m/>
    <n v="140.85054348764331"/>
    <m/>
    <m/>
    <n v="69.29802762797496"/>
    <m/>
    <m/>
    <n v="23.161524979530558"/>
    <n v="23.16"/>
    <n v="6.584540287390972E-5"/>
    <n v="68.573779934412272"/>
    <n v="68.61"/>
    <m/>
    <n v="-5.2791233913029867E-4"/>
    <n v="43.900433824198579"/>
    <n v="43.780799999999999"/>
    <n v="2.7325636854187429E-3"/>
    <n v="113.46307556232394"/>
    <n v="3350"/>
    <n v="0.8276627218934911"/>
    <n v="6213.65"/>
    <n v="25.884560806772843"/>
    <m/>
    <m/>
    <n v="5934.9271224034455"/>
    <n v="3.2529260621872016"/>
    <m/>
    <m/>
    <n v="41.418481254622918"/>
    <n v="206.012"/>
    <m/>
    <n v="-0.79895112297039539"/>
    <n v="77.758589692174468"/>
    <m/>
    <m/>
    <m/>
    <n v="80.550179258722665"/>
    <n v="80.64"/>
    <n v="-1.1138484781415547E-3"/>
    <n v="11969.995314259542"/>
    <n v="5286.8188414647784"/>
    <n v="8098.9257285984422"/>
    <m/>
  </r>
  <r>
    <x v="3344"/>
    <n v="11.11"/>
    <n v="13.35"/>
    <n v="86.280100000000004"/>
    <n v="76.327299999999994"/>
    <n v="1639.721"/>
    <n v="13819.199850999999"/>
    <n v="12226.683255"/>
    <n v="2.9066631178853441E-5"/>
    <n v="51.411652047350707"/>
    <n v="51.45"/>
    <n v="-7.4534407481630094E-4"/>
    <n v="2141.343002167288"/>
    <n v="21.39"/>
    <m/>
    <n v="136.14528777093986"/>
    <m/>
    <m/>
    <n v="70.063571350944684"/>
    <m/>
    <m/>
    <n v="22.730532058935676"/>
    <n v="22.73"/>
    <n v="2.3407784235596196E-5"/>
    <n v="69.849207599562959"/>
    <n v="69.89"/>
    <m/>
    <n v="-5.8366576673407611E-4"/>
    <n v="42.924790000003966"/>
    <n v="42.81"/>
    <n v="2.6813828545657614E-3"/>
    <n v="116.46216428013169"/>
    <n v="3351"/>
    <n v="0.83220973782771535"/>
    <n v="6087.73"/>
    <n v="25.354068556252315"/>
    <m/>
    <m/>
    <n v="6055.1987861201087"/>
    <n v="3.317903073202499"/>
    <m/>
    <m/>
    <n v="39.571180769538145"/>
    <n v="196.85"/>
    <m/>
    <n v="-0.79897799964674554"/>
    <n v="79.477778609425286"/>
    <m/>
    <m/>
    <m/>
    <n v="82.340636805092259"/>
    <n v="82.44"/>
    <n v="-1.2052789290118993E-3"/>
    <n v="12286.389680631961"/>
    <n v="5345.2229709486528"/>
    <n v="8277.9874040913182"/>
    <m/>
  </r>
  <r>
    <x v="3345"/>
    <n v="10.89"/>
    <n v="13.16"/>
    <n v="85.366200000000006"/>
    <n v="75.516599999999997"/>
    <n v="1642.6120000000001"/>
    <n v="13683.990889999999"/>
    <n v="12106.700307999999"/>
    <n v="2.9066631178853441E-5"/>
    <n v="50.865846887122764"/>
    <n v="50.9"/>
    <n v="-6.7098453589853335E-4"/>
    <n v="2095.8212125755686"/>
    <n v="20.94"/>
    <m/>
    <n v="133.9749301775494"/>
    <m/>
    <m/>
    <n v="70.433823424632621"/>
    <m/>
    <m/>
    <n v="22.507584563709411"/>
    <n v="22.5"/>
    <n v="3.3709172041818114E-4"/>
    <n v="70.534093568780932"/>
    <n v="70.569999999999993"/>
    <m/>
    <n v="-5.088058837899867E-4"/>
    <n v="42.4692774370235"/>
    <n v="42.355600000000003"/>
    <n v="2.6838821082335595E-3"/>
    <n v="116.65998781429231"/>
    <n v="3352"/>
    <n v="0.82750759878419455"/>
    <n v="6021.6"/>
    <n v="25.076693324001145"/>
    <m/>
    <m/>
    <n v="6120.9754049461935"/>
    <n v="3.3536269676831134"/>
    <m/>
    <m/>
    <n v="38.729275810069716"/>
    <n v="192.654"/>
    <m/>
    <n v="-0.79896978100600191"/>
    <n v="80.318199966097211"/>
    <m/>
    <m/>
    <m/>
    <n v="83.214547604291624"/>
    <n v="83.31"/>
    <n v="-1.145749558376874E-3"/>
    <n v="12307.259437292596"/>
    <n v="5373.4698880149417"/>
    <n v="8365.5212723798122"/>
    <m/>
  </r>
  <r>
    <x v="3346"/>
    <n v="10.3"/>
    <n v="12.78"/>
    <n v="83.037999999999997"/>
    <n v="73.454800000000006"/>
    <n v="1690.1010000000001"/>
    <n v="13503.945624"/>
    <n v="11947.056129000001"/>
    <n v="2.9066631178853441E-5"/>
    <n v="49.477371636189382"/>
    <n v="49.51"/>
    <n v="-6.5902572835019324E-4"/>
    <n v="1981.3464724648727"/>
    <n v="19.8"/>
    <m/>
    <n v="128.48690093761169"/>
    <m/>
    <m/>
    <n v="71.393478665925969"/>
    <m/>
    <m/>
    <n v="22.210902458951747"/>
    <n v="22.21"/>
    <n v="4.0633000979006795E-5"/>
    <n v="71.463620616619963"/>
    <n v="71.5"/>
    <m/>
    <n v="-5.0880256475571706E-4"/>
    <n v="41.310151595647461"/>
    <n v="41.197200000000002"/>
    <n v="2.7417299148353447E-3"/>
    <n v="120.02497713446041"/>
    <n v="3353"/>
    <n v="0.80594679186228491"/>
    <n v="5939.4"/>
    <n v="24.732443657321109"/>
    <m/>
    <m/>
    <n v="6204.5319643799949"/>
    <n v="3.3990846044231433"/>
    <m/>
    <m/>
    <n v="36.613221612510962"/>
    <n v="182.124"/>
    <m/>
    <n v="-0.79896542129257564"/>
    <n v="82.507253177089794"/>
    <m/>
    <m/>
    <m/>
    <n v="85.485844612103122"/>
    <n v="85.58"/>
    <n v="-1.1002031771076837E-3"/>
    <n v="12662.255158987278"/>
    <n v="5446.6829877905557"/>
    <n v="8593.5215414428603"/>
    <m/>
  </r>
  <r>
    <x v="3347"/>
    <n v="9.9"/>
    <n v="12.55"/>
    <n v="82.129599999999996"/>
    <n v="72.649100000000004"/>
    <n v="1709.8140000000001"/>
    <n v="13456.161942000001"/>
    <n v="11904.434236999999"/>
    <n v="2.8927359041031053E-5"/>
    <n v="48.934917237232099"/>
    <n v="48.97"/>
    <n v="-7.1641337079642042E-4"/>
    <n v="1937.8495350024054"/>
    <n v="19.36"/>
    <m/>
    <n v="126.37169735270058"/>
    <m/>
    <m/>
    <n v="71.783155332359058"/>
    <m/>
    <m/>
    <n v="22.13176956474398"/>
    <n v="22.13"/>
    <n v="7.9962256845034219E-5"/>
    <n v="71.717993708812486"/>
    <n v="71.760000000000005"/>
    <m/>
    <n v="-5.853719507736832E-4"/>
    <n v="40.857426776647635"/>
    <n v="40.745199999999997"/>
    <n v="2.7543557682288E-3"/>
    <n v="121.41710669054174"/>
    <n v="3354"/>
    <n v="0.78884462151394419"/>
    <n v="5907.03"/>
    <n v="24.59573007659267"/>
    <m/>
    <m/>
    <n v="6238.3469456385365"/>
    <n v="3.4172857993571326"/>
    <m/>
    <m/>
    <n v="35.808819629241526"/>
    <n v="178.12200000000001"/>
    <m/>
    <n v="-0.79896464429300407"/>
    <n v="83.408361414673649"/>
    <m/>
    <m/>
    <m/>
    <n v="86.422824485207201"/>
    <n v="86.52"/>
    <n v="-1.1231566665833581E-3"/>
    <n v="12809.120420487992"/>
    <n v="5476.41182730728"/>
    <n v="8687.3762360625897"/>
    <m/>
  </r>
  <r>
    <x v="3348"/>
    <n v="9.51"/>
    <n v="12.23"/>
    <n v="79.610100000000003"/>
    <n v="70.418300000000002"/>
    <n v="1745.079"/>
    <n v="13149.591981"/>
    <n v="11632.872719000001"/>
    <n v="2.8927359041031053E-5"/>
    <n v="47.432578064105073"/>
    <n v="47.47"/>
    <n v="-7.8832812081164327E-4"/>
    <n v="1818.8107522888108"/>
    <n v="18.170000000000002"/>
    <m/>
    <n v="120.54989152461256"/>
    <m/>
    <m/>
    <n v="72.883363251318698"/>
    <m/>
    <m/>
    <n v="21.627017024094247"/>
    <n v="21.62"/>
    <n v="3.2456170648686999E-4"/>
    <n v="73.353418751053695"/>
    <n v="73.39"/>
    <m/>
    <n v="-4.9845004695880935E-4"/>
    <n v="39.603217723511683"/>
    <n v="39.491999999999997"/>
    <n v="2.8162089413472646E-3"/>
    <n v="123.91336214353467"/>
    <n v="3355"/>
    <n v="0.77759607522485685"/>
    <n v="5766.65"/>
    <n v="24.009340067868386"/>
    <m/>
    <m/>
    <n v="6386.600660996125"/>
    <n v="3.4981656294420103"/>
    <m/>
    <m/>
    <n v="33.608559583748161"/>
    <n v="167.13800000000001"/>
    <m/>
    <n v="-0.79891730436077879"/>
    <n v="85.965536675348403"/>
    <m/>
    <m/>
    <m/>
    <n v="89.075849571086493"/>
    <n v="89.18"/>
    <n v="-1.1678675590212073E-3"/>
    <n v="13072.467469097715"/>
    <n v="5560.3478375312779"/>
    <n v="8953.7181616710786"/>
    <m/>
  </r>
  <r>
    <x v="3349"/>
    <n v="9.82"/>
    <n v="12.28"/>
    <n v="78.805300000000003"/>
    <n v="69.700299999999999"/>
    <n v="1778.0119999999999"/>
    <n v="13128.321765999999"/>
    <n v="11613.046329999999"/>
    <n v="2.8927359041031053E-5"/>
    <n v="46.949634757621162"/>
    <n v="46.98"/>
    <n v="-6.4634402679508707E-4"/>
    <n v="1781.6337801060461"/>
    <n v="17.8"/>
    <m/>
    <n v="118.70274812965329"/>
    <m/>
    <m/>
    <n v="73.249210649898046"/>
    <m/>
    <m/>
    <n v="21.590454657017631"/>
    <n v="21.59"/>
    <n v="2.1058685392816301E-5"/>
    <n v="73.476661573581055"/>
    <n v="73.52"/>
    <m/>
    <n v="-5.8947805248832363E-4"/>
    <n v="39.200542537399947"/>
    <n v="39.085700000000003"/>
    <n v="2.9382238875073075E-3"/>
    <n v="126.22746175940898"/>
    <n v="3356"/>
    <n v="0.79967426710097722"/>
    <n v="5751.09"/>
    <n v="23.938947804778042"/>
    <m/>
    <m/>
    <n v="6403.8334575565368"/>
    <n v="3.5066072271940136"/>
    <m/>
    <m/>
    <n v="32.919871218000985"/>
    <n v="163.691"/>
    <m/>
    <n v="-0.79889015756516257"/>
    <n v="86.829926084305086"/>
    <m/>
    <m/>
    <m/>
    <n v="89.981910412163245"/>
    <n v="90.09"/>
    <n v="-1.1997956247836727E-3"/>
    <n v="13316.597653489995"/>
    <n v="5588.2587173371758"/>
    <n v="9043.7484162248329"/>
    <m/>
  </r>
  <r>
    <x v="3350"/>
    <n v="9.89"/>
    <n v="12.25"/>
    <n v="77.808999999999997"/>
    <n v="68.817099999999996"/>
    <n v="1802.884"/>
    <n v="13187.553577999999"/>
    <n v="11665.105651"/>
    <n v="2.8927359041031053E-5"/>
    <n v="46.354941294125886"/>
    <n v="46.39"/>
    <n v="-7.5573843229392867E-4"/>
    <n v="1736.4539443762717"/>
    <n v="17.350000000000001"/>
    <m/>
    <n v="116.44543748924855"/>
    <m/>
    <m/>
    <n v="73.711376908167622"/>
    <m/>
    <m/>
    <n v="21.687336738181724"/>
    <n v="21.68"/>
    <n v="3.3841043273641347E-4"/>
    <n v="73.146688647173363"/>
    <n v="73.19"/>
    <m/>
    <n v="-5.9176599025323462E-4"/>
    <n v="38.704188129699887"/>
    <n v="38.586799999999997"/>
    <n v="3.0421835886855764E-3"/>
    <n v="127.98497376622932"/>
    <n v="3357"/>
    <n v="0.80734693877551023"/>
    <n v="5771.24"/>
    <n v="24.020946550170379"/>
    <m/>
    <m/>
    <n v="6381.3964509769567"/>
    <n v="3.4939899422854039"/>
    <m/>
    <m/>
    <n v="32.084508625565725"/>
    <n v="159.53149999999999"/>
    <m/>
    <n v="-0.79888292515543502"/>
    <n v="87.926086956176221"/>
    <m/>
    <m/>
    <m/>
    <n v="91.121372351550391"/>
    <n v="91.22"/>
    <n v="-1.0812064070335747E-3"/>
    <n v="13502.009606957083"/>
    <n v="5623.5178634592858"/>
    <n v="9157.9187673464839"/>
    <m/>
  </r>
  <r>
    <x v="3351"/>
    <n v="9.7899999999999991"/>
    <n v="12"/>
    <n v="76.159300000000002"/>
    <n v="67.355999999999995"/>
    <n v="1827.4760000000001"/>
    <n v="13158.183105"/>
    <n v="11638.788436000001"/>
    <n v="2.8927359041031053E-5"/>
    <n v="45.371021318278743"/>
    <n v="45.41"/>
    <n v="-8.5837220262618974E-4"/>
    <n v="1662.6913430010304"/>
    <n v="16.63"/>
    <m/>
    <n v="112.73586476595042"/>
    <m/>
    <m/>
    <n v="74.491944792754396"/>
    <m/>
    <m/>
    <n v="21.638508456841841"/>
    <n v="21.63"/>
    <n v="3.93363700501137E-4"/>
    <n v="73.311121381113665"/>
    <n v="73.41"/>
    <m/>
    <n v="-1.3469366419606166E-3"/>
    <n v="37.882797936906478"/>
    <n v="37.767200000000003"/>
    <n v="3.0608024133764733E-3"/>
    <n v="129.72238329334451"/>
    <n v="3358"/>
    <n v="0.8158333333333333"/>
    <n v="5709.29"/>
    <n v="23.761243950786543"/>
    <m/>
    <m/>
    <n v="6449.8960299475102"/>
    <n v="3.531160577996296"/>
    <m/>
    <m/>
    <n v="30.721059759885787"/>
    <n v="152.75149999999999"/>
    <m/>
    <n v="-0.79888210747596067"/>
    <n v="89.788719982526658"/>
    <m/>
    <m/>
    <m/>
    <n v="93.055278734077547"/>
    <n v="93.12"/>
    <n v="-6.9503077665866719E-4"/>
    <n v="13685.300812447942"/>
    <n v="5683.0682019109072"/>
    <n v="9351.9208267943923"/>
    <m/>
  </r>
  <r>
    <x v="3352"/>
    <n v="9.58"/>
    <n v="12.04"/>
    <n v="75.849199999999996"/>
    <n v="67.079800000000006"/>
    <n v="1836.67"/>
    <n v="13114.032686"/>
    <n v="11599.399452"/>
    <n v="2.920590510124832E-5"/>
    <n v="45.185181030632712"/>
    <n v="45.22"/>
    <n v="-7.6999047694137346E-4"/>
    <n v="1649.0288952476942"/>
    <n v="16.48"/>
    <m/>
    <n v="112.04136338996543"/>
    <m/>
    <m/>
    <n v="74.642732813016849"/>
    <m/>
    <m/>
    <n v="21.565377654180118"/>
    <n v="21.56"/>
    <n v="2.4942737384603397E-4"/>
    <n v="73.558654832923253"/>
    <n v="73.599999999999994"/>
    <m/>
    <n v="-5.6175498745569818E-4"/>
    <n v="37.727817513458973"/>
    <n v="37.611800000000002"/>
    <n v="3.0846041258054679E-3"/>
    <n v="130.36662034173784"/>
    <n v="3359"/>
    <n v="0.79568106312292364"/>
    <n v="5688.68"/>
    <n v="23.673619462184533"/>
    <m/>
    <m/>
    <n v="6473.1795480692417"/>
    <n v="3.5435717925788679"/>
    <m/>
    <m/>
    <n v="30.468083449713127"/>
    <n v="151.4905"/>
    <m/>
    <n v="-0.79887792667056268"/>
    <n v="90.152708500710915"/>
    <m/>
    <m/>
    <m/>
    <n v="93.436108188989763"/>
    <n v="93.54"/>
    <n v="-1.1106672119974847E-3"/>
    <n v="13753.265781776707"/>
    <n v="5694.5719773267156"/>
    <n v="9389.8319564394496"/>
    <m/>
  </r>
  <r>
    <x v="3353"/>
    <n v="9.36"/>
    <n v="12.06"/>
    <n v="75.230199999999996"/>
    <n v="66.5304"/>
    <n v="1851.36"/>
    <n v="13061.094574999999"/>
    <n v="11552.236771"/>
    <n v="2.920590510124832E-5"/>
    <n v="44.815335154074432"/>
    <n v="44.85"/>
    <n v="-7.7290626366932624E-4"/>
    <n v="1621.9910421683142"/>
    <n v="16.21"/>
    <m/>
    <n v="110.66383288666051"/>
    <m/>
    <m/>
    <n v="74.946453237656229"/>
    <m/>
    <m/>
    <n v="21.477799832862402"/>
    <n v="21.47"/>
    <n v="3.6328983988842545E-4"/>
    <n v="73.85716665495022"/>
    <n v="73.900000000000006"/>
    <m/>
    <n v="-5.796122469524656E-4"/>
    <n v="37.419176253346841"/>
    <n v="37.304499999999997"/>
    <n v="3.0740595195444254E-3"/>
    <n v="131.40085421234659"/>
    <n v="3360"/>
    <n v="0.77611940298507454"/>
    <n v="5677.36"/>
    <n v="23.624666118933913"/>
    <m/>
    <m/>
    <n v="6486.0606369130765"/>
    <n v="3.5502866260576531"/>
    <m/>
    <m/>
    <n v="29.967991396022082"/>
    <n v="149.00649999999999"/>
    <m/>
    <n v="-0.7988813146002216"/>
    <n v="90.88684799214316"/>
    <m/>
    <m/>
    <m/>
    <n v="94.200639887698728"/>
    <n v="94.31"/>
    <n v="-1.1595812989213528E-3"/>
    <n v="13862.374181347939"/>
    <n v="5717.7431254601279"/>
    <n v="9466.2960646373795"/>
    <m/>
  </r>
  <r>
    <x v="3354"/>
    <n v="9.43"/>
    <n v="12.04"/>
    <n v="74.8142"/>
    <n v="66.156599999999997"/>
    <n v="1890.3109999999999"/>
    <n v="12912.221893"/>
    <n v="11419.550109"/>
    <n v="2.920590510124832E-5"/>
    <n v="44.564259990437733"/>
    <n v="44.6"/>
    <n v="-8.0134550588040199E-4"/>
    <n v="1603.6878027119524"/>
    <n v="16.03"/>
    <m/>
    <n v="109.72803177447003"/>
    <m/>
    <m/>
    <n v="75.151127698415692"/>
    <m/>
    <m/>
    <n v="21.231438875373847"/>
    <n v="21.23"/>
    <n v="6.7775571071404528E-5"/>
    <n v="74.703731476541194"/>
    <n v="74.739999999999995"/>
    <m/>
    <n v="-4.852625563125379E-4"/>
    <n v="37.210007607824402"/>
    <n v="37.0946"/>
    <n v="3.1111700307970835E-3"/>
    <n v="134.13950112930763"/>
    <n v="3361"/>
    <n v="0.78322259136212624"/>
    <n v="5610.59"/>
    <n v="23.341353889055963"/>
    <m/>
    <m/>
    <n v="6562.3415612734625"/>
    <n v="3.5910192317455305"/>
    <m/>
    <m/>
    <n v="29.628246528942189"/>
    <n v="147.32499999999999"/>
    <m/>
    <n v="-0.79889192921132057"/>
    <n v="91.384724295900867"/>
    <m/>
    <m/>
    <m/>
    <n v="94.72769360142297"/>
    <n v="94.83"/>
    <n v="-1.0788400145209653E-3"/>
    <n v="14151.292762137056"/>
    <n v="5733.3579536529151"/>
    <n v="9518.1522418407658"/>
    <m/>
  </r>
  <r>
    <x v="3355"/>
    <n v="9.43"/>
    <n v="12.05"/>
    <n v="74.104799999999997"/>
    <n v="65.5274"/>
    <n v="1877.7280000000001"/>
    <n v="12914.074014"/>
    <n v="11420.854604"/>
    <n v="2.920590510124832E-5"/>
    <n v="44.140618343066407"/>
    <n v="44.17"/>
    <n v="-6.6519485926186395E-4"/>
    <n v="1573.1580307789814"/>
    <n v="15.72"/>
    <m/>
    <n v="108.16159800333534"/>
    <m/>
    <m/>
    <n v="75.506534836742262"/>
    <m/>
    <m/>
    <n v="21.233966527276788"/>
    <n v="21.23"/>
    <n v="1.8683595274548992E-4"/>
    <n v="74.694616650753602"/>
    <n v="74.739999999999995"/>
    <m/>
    <n v="-6.0721633993032764E-4"/>
    <n v="36.856465314732532"/>
    <n v="36.742199999999997"/>
    <n v="3.1099203295539279E-3"/>
    <n v="133.23801237265531"/>
    <n v="3362"/>
    <n v="0.7825726141078837"/>
    <n v="5632.13"/>
    <n v="23.429135736888874"/>
    <m/>
    <m/>
    <n v="6537.1476267265025"/>
    <n v="3.5768936020214901"/>
    <m/>
    <m/>
    <n v="29.063692397871325"/>
    <n v="144.51849999999999"/>
    <m/>
    <n v="-0.79889292790977395"/>
    <n v="92.249566349564816"/>
    <m/>
    <m/>
    <m/>
    <n v="95.627882583488216"/>
    <n v="95.73"/>
    <n v="-1.0667232477988842E-3"/>
    <n v="14056.188551895033"/>
    <n v="5760.4723351095299"/>
    <n v="9608.2296414865286"/>
    <m/>
  </r>
  <r>
    <x v="3356"/>
    <n v="9.6"/>
    <n v="12.11"/>
    <n v="74.669600000000003"/>
    <n v="66.024900000000002"/>
    <n v="1874.48"/>
    <n v="12862.927374999999"/>
    <n v="11375.288355999999"/>
    <n v="2.920590510124832E-5"/>
    <n v="44.475957672500797"/>
    <n v="44.51"/>
    <n v="-7.6482425295887335E-4"/>
    <n v="1597.020077513703"/>
    <n v="15.96"/>
    <m/>
    <n v="109.3923328674222"/>
    <m/>
    <m/>
    <n v="75.217945045877116"/>
    <m/>
    <m/>
    <n v="21.149352955668675"/>
    <n v="21.15"/>
    <n v="-3.0593112592125493E-5"/>
    <n v="74.992045327613596"/>
    <n v="75.03"/>
    <m/>
    <n v="-5.0585995450358467E-4"/>
    <n v="37.136644688441663"/>
    <n v="37.018500000000003"/>
    <n v="3.1915039356447128E-3"/>
    <n v="132.99898042191819"/>
    <n v="3363"/>
    <n v="0.79273327828241125"/>
    <n v="5637.25"/>
    <n v="23.44860339824897"/>
    <m/>
    <m/>
    <n v="6531.2049024199196"/>
    <n v="3.5733031939450726"/>
    <m/>
    <m/>
    <n v="29.504015399499778"/>
    <n v="146.70750000000001"/>
    <m/>
    <n v="-0.79889224886594223"/>
    <n v="91.544921211647917"/>
    <m/>
    <m/>
    <m/>
    <n v="94.90111400553576"/>
    <n v="95"/>
    <n v="-1.0409052048867551E-3"/>
    <n v="14030.971437727261"/>
    <n v="5738.4555188158402"/>
    <n v="9534.8375100242811"/>
    <m/>
  </r>
  <r>
    <x v="3357"/>
    <n v="10.11"/>
    <n v="12.42"/>
    <n v="75.343000000000004"/>
    <n v="66.618399999999994"/>
    <n v="1852.59"/>
    <n v="12763.385404000001"/>
    <n v="11286.926509000001"/>
    <n v="3.2827322914652513E-5"/>
    <n v="44.875965195643822"/>
    <n v="44.91"/>
    <n v="-7.5784467504280695E-4"/>
    <n v="1625.711286074599"/>
    <n v="16.239999999999998"/>
    <m/>
    <n v="110.86626667894731"/>
    <m/>
    <m/>
    <n v="74.877927825276757"/>
    <m/>
    <m/>
    <n v="20.985173352468475"/>
    <n v="20.98"/>
    <n v="2.4658496036589206E-4"/>
    <n v="75.574260039617087"/>
    <n v="75.62"/>
    <m/>
    <n v="-6.0486591355357611E-4"/>
    <n v="37.470826516137016"/>
    <n v="37.350299999999997"/>
    <n v="3.2269223041587747E-3"/>
    <n v="131.43736796759902"/>
    <n v="3364"/>
    <n v="0.81400966183574874"/>
    <n v="5596.34"/>
    <n v="23.276617269088938"/>
    <m/>
    <m/>
    <n v="6578.602408749779"/>
    <n v="3.5988937696705783"/>
    <m/>
    <m/>
    <n v="30.033428411715516"/>
    <n v="149.3415"/>
    <m/>
    <n v="-0.79889428985435718"/>
    <n v="90.717795491525436"/>
    <m/>
    <m/>
    <m/>
    <n v="94.04731303602091"/>
    <n v="94.15"/>
    <n v="-1.0906740730652897E-3"/>
    <n v="13866.226266945934"/>
    <n v="5712.5152502422097"/>
    <n v="9448.688445309961"/>
    <m/>
  </r>
  <r>
    <x v="3358"/>
    <n v="10.29"/>
    <n v="12.58"/>
    <n v="75.1387"/>
    <n v="66.435599999999994"/>
    <n v="1844.3779999999999"/>
    <n v="12771.137984999999"/>
    <n v="11293.411758"/>
    <n v="3.2827322914652513E-5"/>
    <n v="44.753188306619492"/>
    <n v="44.79"/>
    <n v="-8.218730381894801E-4"/>
    <n v="1616.7694130824368"/>
    <n v="16.16"/>
    <m/>
    <n v="110.40888462051961"/>
    <m/>
    <m/>
    <n v="74.978708290884981"/>
    <m/>
    <m/>
    <n v="20.997407908265316"/>
    <n v="20.99"/>
    <n v="3.5292559625155207E-4"/>
    <n v="75.530522404855262"/>
    <n v="75.569999999999993"/>
    <m/>
    <n v="-5.2239771264694923E-4"/>
    <n v="37.368365391905165"/>
    <n v="37.247599999999998"/>
    <n v="3.2422328393015842E-3"/>
    <n v="130.8463189276132"/>
    <n v="3365"/>
    <n v="0.81796502384737668"/>
    <n v="5602.98"/>
    <n v="23.302415090969738"/>
    <m/>
    <m/>
    <n v="6570.7969644783279"/>
    <n v="3.5942829685000763"/>
    <m/>
    <m/>
    <n v="29.867599227606718"/>
    <n v="148.51400000000001"/>
    <m/>
    <n v="-0.79889034550542903"/>
    <n v="90.962487104619711"/>
    <m/>
    <m/>
    <m/>
    <n v="94.304985393081466"/>
    <n v="94.41"/>
    <n v="-1.1123250388573869E-3"/>
    <n v="13803.872464142114"/>
    <n v="5720.2038971296724"/>
    <n v="9474.1742367666538"/>
    <m/>
  </r>
  <r>
    <x v="3359"/>
    <n v="10.26"/>
    <n v="12.47"/>
    <n v="74.386799999999994"/>
    <n v="65.764300000000006"/>
    <n v="1858.57"/>
    <n v="12666.982255999999"/>
    <n v="11200.195474"/>
    <n v="3.2827322914652513E-5"/>
    <n v="44.302109989065976"/>
    <n v="44.33"/>
    <n v="-6.2914529515056827E-4"/>
    <n v="1584.0372241505358"/>
    <n v="15.83"/>
    <m/>
    <n v="108.73231309379828"/>
    <m/>
    <m/>
    <n v="75.351636377686447"/>
    <m/>
    <m/>
    <n v="20.824638964640929"/>
    <n v="20.82"/>
    <n v="2.228129030226178E-4"/>
    <n v="76.153004271658162"/>
    <n v="76.19"/>
    <m/>
    <n v="-4.8557196931142688E-4"/>
    <n v="36.991840039867185"/>
    <n v="36.8703"/>
    <n v="3.2964212351727085E-3"/>
    <n v="131.82768079510888"/>
    <n v="3366"/>
    <n v="0.82277465918203685"/>
    <n v="5535.65"/>
    <n v="23.017001676176999"/>
    <m/>
    <m/>
    <n v="6649.7570463665961"/>
    <n v="3.6364404786109863"/>
    <m/>
    <m/>
    <n v="29.261045213458065"/>
    <n v="145.50749999999999"/>
    <m/>
    <n v="-0.79890352584259872"/>
    <n v="91.868781925926982"/>
    <m/>
    <m/>
    <m/>
    <n v="95.256703696932945"/>
    <n v="95.36"/>
    <n v="-1.0832246546461644E-3"/>
    <n v="13907.403034746681"/>
    <n v="5748.6549700288597"/>
    <n v="9568.5691386680155"/>
    <m/>
  </r>
  <r>
    <x v="3360"/>
    <n v="10.09"/>
    <n v="12.4"/>
    <n v="74.074399999999997"/>
    <n v="65.486000000000004"/>
    <n v="1881.6379999999999"/>
    <n v="12514.686999"/>
    <n v="11065.167737"/>
    <n v="3.2827322914652513E-5"/>
    <n v="44.114980047602025"/>
    <n v="44.15"/>
    <n v="-7.9320390482384706E-4"/>
    <n v="1570.6111909322294"/>
    <n v="15.7"/>
    <m/>
    <n v="108.04108035429634"/>
    <m/>
    <m/>
    <n v="75.509106766578142"/>
    <m/>
    <m/>
    <n v="20.573762443901867"/>
    <n v="20.57"/>
    <n v="1.8290928059627731E-4"/>
    <n v="77.070771981981579"/>
    <n v="77.11"/>
    <m/>
    <n v="-5.0872802513834969E-4"/>
    <n v="36.835651954034098"/>
    <n v="36.7121"/>
    <n v="3.3654286743090012E-3"/>
    <n v="133.45529259937027"/>
    <n v="3367"/>
    <n v="0.81370967741935485"/>
    <n v="5480.12"/>
    <n v="22.784331064225281"/>
    <m/>
    <m/>
    <n v="6716.4630355069385"/>
    <n v="3.6725706852214044"/>
    <m/>
    <m/>
    <n v="29.012414934051407"/>
    <n v="144.26849999999999"/>
    <m/>
    <n v="-0.79889986425275505"/>
    <n v="92.253253403819485"/>
    <m/>
    <m/>
    <m/>
    <n v="95.659411191786774"/>
    <n v="95.76"/>
    <n v="-1.0504261509318713E-3"/>
    <n v="14079.110928031672"/>
    <n v="5760.6685503205645"/>
    <n v="9608.6136656655162"/>
    <m/>
  </r>
  <r>
    <x v="3361"/>
    <n v="10.28"/>
    <n v="12.56"/>
    <n v="74.859899999999996"/>
    <n v="66.178200000000004"/>
    <n v="1870.508"/>
    <n v="12653.663704000001"/>
    <n v="11187.684163"/>
    <n v="3.2827322914652513E-5"/>
    <n v="44.581697179364831"/>
    <n v="44.62"/>
    <n v="-8.5842269464742049E-4"/>
    <n v="1603.7946818638213"/>
    <n v="16.03"/>
    <m/>
    <n v="109.75305136898503"/>
    <m/>
    <m/>
    <n v="75.108078735291102"/>
    <m/>
    <m/>
    <n v="20.801728661266626"/>
    <n v="20.8"/>
    <n v="8.3108714741708667E-5"/>
    <n v="76.217107286878147"/>
    <n v="76.260000000000005"/>
    <m/>
    <n v="-5.6245362079543337E-4"/>
    <n v="37.225369048564815"/>
    <n v="37.101700000000001"/>
    <n v="3.3332447991551994E-3"/>
    <n v="132.65735515171502"/>
    <n v="3368"/>
    <n v="0.81847133757961776"/>
    <n v="5556.44"/>
    <n v="23.099837834043889"/>
    <m/>
    <m/>
    <n v="6622.9248540675007"/>
    <n v="3.6210805953431127"/>
    <m/>
    <m/>
    <n v="29.624750539722186"/>
    <n v="147.31549999999999"/>
    <m/>
    <n v="-0.79890269157201932"/>
    <n v="91.273866920179472"/>
    <m/>
    <m/>
    <m/>
    <n v="94.647878614683421"/>
    <n v="94.75"/>
    <n v="-1.0777982619164517E-3"/>
    <n v="13994.931053106115"/>
    <n v="5730.07370333378"/>
    <n v="9506.6059206434657"/>
    <m/>
  </r>
  <r>
    <x v="3362"/>
    <n v="10.44"/>
    <n v="12.74"/>
    <n v="75.345100000000002"/>
    <n v="66.605000000000004"/>
    <n v="1846.527"/>
    <n v="12777.106887"/>
    <n v="11296.458678000001"/>
    <n v="2.9762908445141179E-5"/>
    <n v="44.869556698075463"/>
    <n v="44.9"/>
    <n v="-6.7802454174914484E-4"/>
    <n v="1624.4561532104183"/>
    <n v="16.23"/>
    <m/>
    <n v="110.81372666734975"/>
    <m/>
    <m/>
    <n v="74.863934644552103"/>
    <m/>
    <m/>
    <n v="21.004148359674264"/>
    <n v="21"/>
    <n v="1.975409368697445E-4"/>
    <n v="75.475525900631965"/>
    <n v="75.52"/>
    <m/>
    <n v="-5.8890491747920493E-4"/>
    <n v="37.465804154645667"/>
    <n v="37.341299999999997"/>
    <n v="3.334221214732036E-3"/>
    <n v="130.94817928386581"/>
    <n v="3369"/>
    <n v="0.81946624803767654"/>
    <n v="5622.01"/>
    <n v="23.370607612216617"/>
    <m/>
    <m/>
    <n v="6544.7695635071395"/>
    <n v="3.5780100244416722"/>
    <m/>
    <m/>
    <n v="30.005854412433706"/>
    <n v="149.21"/>
    <m/>
    <n v="-0.79890185367982236"/>
    <n v="90.680994902786352"/>
    <m/>
    <m/>
    <m/>
    <n v="94.037079335246588"/>
    <n v="94.14"/>
    <n v="-1.0932724108074776E-3"/>
    <n v="13814.618409296603"/>
    <n v="5711.4476958825926"/>
    <n v="9444.8554895407451"/>
    <m/>
  </r>
  <r>
    <x v="3363"/>
    <n v="10.029999999999999"/>
    <n v="12.75"/>
    <n v="75.409300000000002"/>
    <n v="66.659800000000004"/>
    <n v="1852.585"/>
    <n v="12899.575327"/>
    <n v="11404.398904"/>
    <n v="2.9762908445141179E-5"/>
    <n v="44.90669410665425"/>
    <n v="44.94"/>
    <n v="-7.4111912206831221E-4"/>
    <n v="1627.1041046652226"/>
    <n v="16.260000000000002"/>
    <m/>
    <n v="110.94942258639671"/>
    <m/>
    <m/>
    <n v="74.831189367878665"/>
    <m/>
    <m/>
    <n v="21.204955843842676"/>
    <n v="21.2"/>
    <n v="2.3376621899418026E-4"/>
    <n v="74.753800144179067"/>
    <n v="74.790000000000006"/>
    <m/>
    <n v="-4.8402000028002767E-4"/>
    <n v="37.49698911588176"/>
    <n v="37.372"/>
    <n v="3.3444588430311395E-3"/>
    <n v="131.36932941726687"/>
    <n v="3370"/>
    <n v="0.78666666666666663"/>
    <n v="5664.66"/>
    <n v="23.546064323068773"/>
    <m/>
    <m/>
    <n v="6495.1192743963802"/>
    <n v="3.5505297262696933"/>
    <m/>
    <m/>
    <n v="30.05421688916763"/>
    <n v="149.45150000000001"/>
    <m/>
    <n v="-0.79890321014397558"/>
    <n v="90.602166088381907"/>
    <n v="45.301083044190953"/>
    <n v="90.673900000000003"/>
    <n v="-7.911197336619713E-4"/>
    <n v="93.959030580840718"/>
    <n v="94.06"/>
    <n v="-1.0734575713298167E-3"/>
    <n v="13859.048415256046"/>
    <n v="5708.949524554896"/>
    <n v="9436.6450948349993"/>
    <m/>
  </r>
  <r>
    <x v="3364"/>
    <n v="9.93"/>
    <n v="12.66"/>
    <n v="74.292599999999993"/>
    <n v="65.666700000000006"/>
    <n v="1874.7850000000001"/>
    <n v="12825.647376000001"/>
    <n v="11338.021551"/>
    <n v="2.9762908445141179E-5"/>
    <n v="44.238456273414677"/>
    <n v="44.27"/>
    <n v="-7.125305305020202E-4"/>
    <n v="1578.5496656457906"/>
    <n v="15.77"/>
    <m/>
    <n v="108.46690975782548"/>
    <m/>
    <m/>
    <n v="75.38272183367296"/>
    <m/>
    <m/>
    <n v="21.081887215263027"/>
    <n v="21.08"/>
    <n v="8.9526340750989419E-5"/>
    <n v="75.187262505677637"/>
    <n v="75.23"/>
    <m/>
    <n v="-5.6809111155609049E-4"/>
    <n v="36.939420298957799"/>
    <n v="36.814999999999998"/>
    <n v="3.3796088267772362E-3"/>
    <n v="132.91788521297553"/>
    <n v="3371"/>
    <n v="0.78436018957345965"/>
    <n v="5620.54"/>
    <n v="23.357200295372525"/>
    <m/>
    <m/>
    <n v="6545.7074230913358"/>
    <n v="3.5771660455898182"/>
    <m/>
    <m/>
    <n v="29.155771641782835"/>
    <n v="144.99100000000001"/>
    <m/>
    <n v="-0.79891323156759497"/>
    <n v="91.939112800592298"/>
    <n v="45.969556400296149"/>
    <n v="92.019499999999994"/>
    <n v="-8.7358874377385654E-4"/>
    <n v="95.35676903170534"/>
    <n v="95.46"/>
    <n v="-1.0814054922968497E-3"/>
    <n v="14022.416149883691"/>
    <n v="5751.0265119042988"/>
    <n v="9575.8944326657165"/>
    <m/>
  </r>
  <r>
    <x v="3365"/>
    <n v="10.96"/>
    <n v="13.2"/>
    <n v="76.528499999999994"/>
    <n v="67.641000000000005"/>
    <n v="1821.404"/>
    <n v="13076.575288"/>
    <n v="11559.507293000001"/>
    <n v="2.9762908445141179E-5"/>
    <n v="45.568739690173878"/>
    <n v="45.61"/>
    <n v="-9.0463297141241128E-4"/>
    <n v="1673.4434886485919"/>
    <n v="16.72"/>
    <m/>
    <n v="113.35748519711095"/>
    <m/>
    <m/>
    <n v="74.247580945320564"/>
    <m/>
    <m/>
    <n v="21.493820566614648"/>
    <n v="21.49"/>
    <n v="1.7778346275698631E-4"/>
    <n v="73.717963473209366"/>
    <n v="73.760000000000005"/>
    <m/>
    <n v="-5.6990952807267625E-4"/>
    <n v="38.050386083132352"/>
    <n v="37.917700000000004"/>
    <n v="3.4993178154885118E-3"/>
    <n v="129.12498271563285"/>
    <n v="3372"/>
    <n v="0.83030303030303043"/>
    <n v="5742.11"/>
    <n v="23.86054383292128"/>
    <m/>
    <m/>
    <n v="6404.1264270615575"/>
    <n v="3.4994616340092746"/>
    <m/>
    <m/>
    <n v="30.907893831669472"/>
    <n v="153.696"/>
    <m/>
    <n v="-0.79890241885495084"/>
    <n v="89.170767088806528"/>
    <n v="44.585383544403264"/>
    <n v="89.241"/>
    <n v="-7.8700273633725004E-4"/>
    <n v="92.48915515150604"/>
    <n v="92.6"/>
    <n v="-1.1970286014465481E-3"/>
    <n v="13622.276942519291"/>
    <n v="5664.425428992151"/>
    <n v="9287.558103527108"/>
    <m/>
  </r>
  <r>
    <x v="3366"/>
    <n v="11.11"/>
    <n v="13.49"/>
    <n v="77.5197"/>
    <n v="68.515100000000004"/>
    <n v="1768.1110000000001"/>
    <n v="13181.779489"/>
    <n v="11652.162270999999"/>
    <n v="2.9762908445141179E-5"/>
    <n v="46.157822194838772"/>
    <n v="46.19"/>
    <n v="-6.9664007709946407E-4"/>
    <n v="1716.6675795464346"/>
    <n v="17.149999999999999"/>
    <m/>
    <n v="115.55369336149857"/>
    <m/>
    <m/>
    <n v="73.765923741024963"/>
    <m/>
    <m/>
    <n v="21.666215222931768"/>
    <n v="21.66"/>
    <n v="2.8694473369195173E-4"/>
    <n v="73.126550522944697"/>
    <n v="73.17"/>
    <m/>
    <n v="-5.9381545791037382E-4"/>
    <n v="38.542466941706145"/>
    <n v="38.4071"/>
    <n v="3.5245291028520587E-3"/>
    <n v="125.33880625992258"/>
    <n v="3373"/>
    <n v="0.82357301704966634"/>
    <n v="5800.29"/>
    <n v="24.100420814598692"/>
    <m/>
    <m/>
    <n v="6339.2387680779366"/>
    <n v="3.4636761463123711"/>
    <m/>
    <m/>
    <n v="31.705648261966715"/>
    <n v="157.65899999999999"/>
    <m/>
    <n v="-0.79889731469838887"/>
    <n v="88.014346263198235"/>
    <n v="44.007173131599117"/>
    <n v="88.0852"/>
    <n v="-8.0437731652727162E-4"/>
    <n v="91.293292043091043"/>
    <n v="91.39"/>
    <n v="-1.0581897024724007E-3"/>
    <n v="13222.847311256408"/>
    <n v="5627.6792982585648"/>
    <n v="9167.1113925633072"/>
    <m/>
  </r>
  <r>
    <x v="3367"/>
    <n v="16.04"/>
    <n v="16.21"/>
    <n v="92.293400000000005"/>
    <n v="81.570700000000002"/>
    <n v="1541.039"/>
    <n v="13971.664139"/>
    <n v="12350.041692999999"/>
    <n v="2.8927359041031053E-5"/>
    <n v="54.953237325019181"/>
    <n v="54.99"/>
    <n v="-6.6853382398290861E-4"/>
    <n v="2370.8533904731112"/>
    <n v="23.69"/>
    <m/>
    <n v="148.5805236676743"/>
    <m/>
    <m/>
    <n v="66.736112668960857"/>
    <m/>
    <m/>
    <n v="22.963948174644667"/>
    <n v="22.96"/>
    <n v="1.7195882598719514E-4"/>
    <n v="68.746250177671484"/>
    <n v="68.78"/>
    <m/>
    <n v="-4.9069238628263179E-4"/>
    <n v="45.887200857816957"/>
    <n v="45.716000000000001"/>
    <n v="3.7448783318083656E-3"/>
    <n v="109.23497045548402"/>
    <n v="3374"/>
    <n v="0.98951264651449711"/>
    <n v="6234.81"/>
    <n v="25.903844798849303"/>
    <m/>
    <m/>
    <n v="5864.3442318555708"/>
    <n v="3.203896317595476"/>
    <m/>
    <m/>
    <n v="43.787239337013041"/>
    <n v="217.70050000000001"/>
    <m/>
    <n v="-0.79886477368213193"/>
    <n v="71.239833139683284"/>
    <n v="35.619916569841642"/>
    <n v="71.275899999999993"/>
    <n v="-5.0601760646595828E-4"/>
    <n v="73.896757903661737"/>
    <n v="73.98"/>
    <n v="-1.1251973011390248E-3"/>
    <n v="11523.943609189455"/>
    <n v="5091.3676758376841"/>
    <n v="7419.9663316952619"/>
    <m/>
  </r>
  <r>
    <x v="3368"/>
    <n v="15.51"/>
    <n v="16.39"/>
    <n v="92.720299999999995"/>
    <n v="81.945700000000002"/>
    <n v="1485.7840000000001"/>
    <n v="14183.246924999999"/>
    <n v="12536.709849999999"/>
    <n v="2.8927359041031053E-5"/>
    <n v="55.206075511977403"/>
    <n v="55.25"/>
    <n v="-7.9501335787501848E-4"/>
    <n v="2392.6132017415762"/>
    <n v="23.91"/>
    <m/>
    <n v="149.60367935614786"/>
    <m/>
    <m/>
    <n v="66.580978765685472"/>
    <m/>
    <m/>
    <n v="23.311139051582739"/>
    <n v="23.31"/>
    <n v="4.8865361764960369E-5"/>
    <n v="67.706620116670621"/>
    <n v="67.739999999999995"/>
    <m/>
    <n v="-4.9276473766424189E-4"/>
    <n v="46.098597322451937"/>
    <n v="45.921799999999998"/>
    <n v="3.8499649937924207E-3"/>
    <n v="105.31149563299472"/>
    <n v="3375"/>
    <n v="0.94630872483221473"/>
    <n v="6347.44"/>
    <n v="26.369730932286856"/>
    <m/>
    <m/>
    <n v="5758.4065864688009"/>
    <n v="3.1457206521538281"/>
    <m/>
    <m/>
    <n v="44.188351005159184"/>
    <n v="219.68"/>
    <m/>
    <n v="-0.79885127910979981"/>
    <n v="70.909023837403154"/>
    <n v="35.454511918701577"/>
    <n v="70.941400000000002"/>
    <n v="-4.5637896343808659E-4"/>
    <n v="73.556444057322722"/>
    <n v="73.64"/>
    <n v="-1.1346543003433185E-3"/>
    <n v="11110.029434837505"/>
    <n v="5079.5323484718128"/>
    <n v="7385.5109746716535"/>
    <m/>
  </r>
  <r>
    <x v="3369"/>
    <n v="12.33"/>
    <n v="13.92"/>
    <n v="79.463099999999997"/>
    <n v="70.221900000000005"/>
    <n v="1675.327"/>
    <n v="13182.392759"/>
    <n v="11650.957129"/>
    <n v="2.8927359041031053E-5"/>
    <n v="47.309219297804802"/>
    <n v="47.34"/>
    <n v="-6.5020494708922794E-4"/>
    <n v="1707.9174554421018"/>
    <n v="17.07"/>
    <m/>
    <n v="117.49507078441125"/>
    <m/>
    <m/>
    <n v="71.338208957684486"/>
    <m/>
    <m/>
    <n v="21.664581731848877"/>
    <n v="21.66"/>
    <n v="2.1152963291215521E-4"/>
    <n v="72.488524798529127"/>
    <n v="72.53"/>
    <m/>
    <n v="-5.7183512299563422E-4"/>
    <n v="39.50450377700907"/>
    <n v="39.350099999999998"/>
    <n v="3.923847131495739E-3"/>
    <n v="118.72325750765583"/>
    <n v="3376"/>
    <n v="0.88577586206896552"/>
    <n v="5812.26"/>
    <n v="24.140729596555175"/>
    <m/>
    <m/>
    <n v="6243.9226428547418"/>
    <n v="3.4099799804314821"/>
    <m/>
    <m/>
    <n v="31.541292080957664"/>
    <n v="156.82050000000001"/>
    <m/>
    <n v="-0.79887009618667415"/>
    <n v="81.042504847699647"/>
    <n v="40.521252423849823"/>
    <n v="81.084900000000005"/>
    <n v="-5.2284891885368001E-4"/>
    <n v="84.077977974983924"/>
    <n v="84.17"/>
    <n v="-1.0932876917676415E-3"/>
    <n v="12524.927858840441"/>
    <n v="5442.4664040738871"/>
    <n v="8440.9610593433081"/>
    <m/>
  </r>
  <r>
    <x v="3370"/>
    <n v="12.04"/>
    <n v="13.9"/>
    <n v="79.427599999999998"/>
    <n v="70.188500000000005"/>
    <n v="1699.42"/>
    <n v="13269.027479"/>
    <n v="11727.190218"/>
    <n v="2.8927359041031053E-5"/>
    <n v="47.286930935478452"/>
    <n v="47.32"/>
    <n v="-6.9883906427614662E-4"/>
    <n v="1706.2649892444558"/>
    <n v="17.05"/>
    <m/>
    <n v="117.41011775463394"/>
    <m/>
    <m/>
    <n v="71.35331724607083"/>
    <m/>
    <m/>
    <n v="21.806429688774575"/>
    <n v="21.8"/>
    <n v="2.9493985204465112E-4"/>
    <n v="72.013646568937517"/>
    <n v="72.05"/>
    <m/>
    <n v="-5.0455837699481254E-4"/>
    <n v="39.486092678780523"/>
    <n v="39.331400000000002"/>
    <n v="3.9330580345606769E-3"/>
    <n v="120.42287159616812"/>
    <n v="3377"/>
    <n v="0.86618705035971211"/>
    <n v="5853.11"/>
    <n v="24.308498402404105"/>
    <m/>
    <m/>
    <n v="6200.0388110990034"/>
    <n v="3.3856928226688501"/>
    <m/>
    <m/>
    <n v="31.510225902884276"/>
    <n v="156.6645"/>
    <m/>
    <n v="-0.7988681168810785"/>
    <n v="81.07727512936097"/>
    <n v="40.538637564680485"/>
    <n v="81.103399999999993"/>
    <n v="-3.2211806951398803E-4"/>
    <n v="84.11729051007633"/>
    <n v="84.22"/>
    <n v="-1.2195379948191087E-3"/>
    <n v="12704.23176519689"/>
    <n v="5443.6190311606497"/>
    <n v="8444.582549005765"/>
    <m/>
  </r>
  <r>
    <x v="3371"/>
    <n v="11.74"/>
    <n v="13.58"/>
    <n v="78.826999999999998"/>
    <n v="69.655799999999999"/>
    <n v="1704.5930000000001"/>
    <n v="13140.237442"/>
    <n v="11613.026115999999"/>
    <n v="2.8927359041031053E-5"/>
    <n v="46.928221618735037"/>
    <n v="46.97"/>
    <n v="-8.8946947551549194E-4"/>
    <n v="1680.338026865765"/>
    <n v="16.86"/>
    <m/>
    <n v="116.07236759990849"/>
    <m/>
    <m/>
    <n v="71.622223284075346"/>
    <m/>
    <m/>
    <n v="21.594248517453956"/>
    <n v="21.59"/>
    <n v="1.9678172551906847E-4"/>
    <n v="72.714112832749962"/>
    <n v="72.680000000000007"/>
    <m/>
    <n v="4.6935653205770755E-4"/>
    <n v="39.186786274851812"/>
    <n v="39.032899999999998"/>
    <n v="3.9424760868860265E-3"/>
    <n v="120.78165951989138"/>
    <n v="3378"/>
    <n v="0.86450662739322537"/>
    <n v="5772.52"/>
    <n v="23.971928872636827"/>
    <m/>
    <m/>
    <n v="6285.4055866741191"/>
    <n v="3.4319842117720398"/>
    <m/>
    <m/>
    <n v="31.030882518415673"/>
    <n v="154.27799999999999"/>
    <m/>
    <n v="-0.79886385279550121"/>
    <n v="81.688811306010408"/>
    <n v="40.844405653005204"/>
    <n v="81.712900000000005"/>
    <n v="-2.9479670883780784E-4"/>
    <n v="84.755020893377363"/>
    <n v="84.69"/>
    <n v="7.677517224862207E-4"/>
    <n v="12742.08275543751"/>
    <n v="5464.1341534082558"/>
    <n v="8508.2769407718915"/>
    <m/>
  </r>
  <r>
    <x v="3372"/>
    <n v="15.55"/>
    <n v="16.14"/>
    <n v="89.807400000000001"/>
    <n v="79.356700000000004"/>
    <n v="1430.538"/>
    <n v="13682.729218"/>
    <n v="12092.131378"/>
    <n v="2.8231025116731701E-5"/>
    <n v="53.463899496917932"/>
    <n v="53.51"/>
    <n v="-8.6153061263438691E-4"/>
    <n v="2148.3398609650271"/>
    <n v="21.47"/>
    <m/>
    <n v="140.31896187928257"/>
    <m/>
    <m/>
    <n v="66.63310796019482"/>
    <m/>
    <m/>
    <n v="22.485213974728396"/>
    <n v="22.48"/>
    <n v="2.3193837759771796E-4"/>
    <n v="69.71361994280943"/>
    <n v="69.75"/>
    <m/>
    <n v="-5.2157788086837353E-4"/>
    <n v="44.644722503295675"/>
    <n v="44.460999999999999"/>
    <n v="4.1322170732929209E-3"/>
    <n v="101.35652867118191"/>
    <n v="3379"/>
    <n v="0.96344485749690212"/>
    <n v="6121.1"/>
    <n v="25.417515481135311"/>
    <m/>
    <m/>
    <n v="5905.8544236806847"/>
    <n v="3.2244343644216253"/>
    <m/>
    <m/>
    <n v="39.672831201380468"/>
    <n v="197.1995"/>
    <m/>
    <n v="-0.79881880430031282"/>
    <n v="70.308809941171532"/>
    <n v="35.154404970585766"/>
    <n v="70.317999999999998"/>
    <n v="-1.3069283580968705E-4"/>
    <n v="72.950678203620342"/>
    <n v="73.040000000000006"/>
    <n v="-1.222916160729226E-3"/>
    <n v="10692.792939472571"/>
    <n v="5083.5093391186747"/>
    <n v="7322.9958520839582"/>
    <m/>
  </r>
  <r>
    <x v="3373"/>
    <n v="14.26"/>
    <n v="15.65"/>
    <n v="90.1357"/>
    <n v="79.644499999999994"/>
    <n v="1467.8510000000001"/>
    <n v="13810.701729"/>
    <n v="12204.885893000001"/>
    <n v="2.8231025116731701E-5"/>
    <n v="53.658033762856277"/>
    <n v="53.7"/>
    <n v="-7.8149417399864252E-4"/>
    <n v="2163.8857385157698"/>
    <n v="21.62"/>
    <m/>
    <n v="141.08094339581322"/>
    <m/>
    <m/>
    <n v="66.51054890828155"/>
    <m/>
    <m/>
    <n v="22.694961405892638"/>
    <n v="22.69"/>
    <n v="2.1866046243435022E-4"/>
    <n v="69.062962344406586"/>
    <n v="69.099999999999994"/>
    <m/>
    <n v="-5.3600080453553023E-4"/>
    <n v="44.807063514869668"/>
    <n v="44.621699999999997"/>
    <n v="4.15411144957889E-3"/>
    <n v="103.99353475377927"/>
    <n v="3380"/>
    <n v="0.91118210862619808"/>
    <n v="6181.36"/>
    <n v="25.665737469649518"/>
    <m/>
    <m/>
    <n v="5847.7134379802392"/>
    <n v="3.192388332934863"/>
    <m/>
    <m/>
    <n v="39.959244554554061"/>
    <n v="198.58099999999999"/>
    <m/>
    <n v="-0.79877609361140256"/>
    <n v="70.050560807574271"/>
    <n v="35.025280403787136"/>
    <n v="70.045699999999997"/>
    <n v="6.9394803310807163E-5"/>
    <n v="72.685474298246717"/>
    <n v="72.77"/>
    <n v="-1.1615459908379533E-3"/>
    <n v="10970.988733971604"/>
    <n v="5074.1591811556564"/>
    <n v="7296.0979805978759"/>
    <m/>
  </r>
  <r>
    <x v="3374"/>
    <n v="13.19"/>
    <n v="14.99"/>
    <n v="85.296499999999995"/>
    <n v="75.361800000000002"/>
    <n v="1525.8030000000001"/>
    <n v="13543.945248"/>
    <n v="11968.112369"/>
    <n v="2.8231025116731701E-5"/>
    <n v="50.773530197857184"/>
    <n v="50.81"/>
    <n v="-7.1776819804802994E-4"/>
    <n v="1931.0714306349485"/>
    <n v="19.3"/>
    <m/>
    <n v="129.69775690775379"/>
    <m/>
    <m/>
    <n v="68.293442107042324"/>
    <m/>
    <m/>
    <n v="22.254975616651379"/>
    <n v="22.25"/>
    <n v="2.2362322028679493E-4"/>
    <n v="70.400927499773388"/>
    <n v="70.44"/>
    <m/>
    <n v="-5.5469193961688035E-4"/>
    <n v="42.398886291581491"/>
    <n v="42.2179"/>
    <n v="4.2869562811387318E-3"/>
    <n v="108.07840942809773"/>
    <n v="3381"/>
    <n v="0.8799199466310873"/>
    <n v="6033.41"/>
    <n v="25.045563825393398"/>
    <m/>
    <m/>
    <n v="5987.6776534844612"/>
    <n v="3.2678682036544182"/>
    <m/>
    <m/>
    <n v="35.658206278628313"/>
    <n v="177.20949999999999"/>
    <m/>
    <n v="-0.79877937537982835"/>
    <n v="73.807055042779311"/>
    <n v="36.903527521389655"/>
    <n v="73.806899999999999"/>
    <n v="2.1006542656465399E-6"/>
    <n v="76.591956893417318"/>
    <n v="76.680000000000007"/>
    <n v="-1.1481886617460413E-3"/>
    <n v="11401.930081794239"/>
    <n v="5210.1779637699365"/>
    <n v="7687.3546627377209"/>
    <m/>
  </r>
  <r>
    <x v="3375"/>
    <n v="11.35"/>
    <n v="13.63"/>
    <n v="78.595299999999995"/>
    <n v="69.438900000000004"/>
    <n v="1639.5709999999999"/>
    <n v="13063.927793999999"/>
    <n v="11543.606890999999"/>
    <n v="2.8231025116731701E-5"/>
    <n v="46.78343817007098"/>
    <n v="46.82"/>
    <n v="-7.8090196345625973E-4"/>
    <n v="1627.5069200128557"/>
    <n v="16.260000000000002"/>
    <m/>
    <n v="114.40668181311655"/>
    <m/>
    <m/>
    <n v="70.975283497615592"/>
    <m/>
    <m/>
    <n v="21.465702937843339"/>
    <n v="21.46"/>
    <n v="2.6574733659545657E-4"/>
    <n v="72.897389757337166"/>
    <n v="72.94"/>
    <m/>
    <n v="-5.8418210395982939E-4"/>
    <n v="39.0670108292992"/>
    <n v="38.8917"/>
    <n v="4.5076669134853642E-3"/>
    <n v="116.1295507441038"/>
    <n v="3382"/>
    <n v="0.8327219369038884"/>
    <n v="5769.64"/>
    <n v="23.948746014166971"/>
    <m/>
    <m/>
    <n v="6249.448316287021"/>
    <n v="3.4104102952492035"/>
    <m/>
    <m/>
    <n v="30.05223212676027"/>
    <n v="149.315"/>
    <m/>
    <n v="-0.79873266499172713"/>
    <n v="79.604055418742476"/>
    <n v="39.802027709371238"/>
    <n v="79.591999999999999"/>
    <n v="1.514652068357325E-4"/>
    <n v="82.610815164925938"/>
    <n v="82.71"/>
    <n v="-1.1991879467302402E-3"/>
    <n v="12251.300005440438"/>
    <n v="5414.7784420060461"/>
    <n v="8291.1397323929632"/>
    <m/>
  </r>
  <r>
    <x v="3376"/>
    <n v="12.25"/>
    <n v="14.33"/>
    <n v="82.366299999999995"/>
    <n v="72.768600000000006"/>
    <n v="1622.299"/>
    <n v="13368.812911999999"/>
    <n v="11812.684969"/>
    <n v="2.8231025116731701E-5"/>
    <n v="49.026910569084507"/>
    <n v="49.07"/>
    <n v="-8.7812168158740711E-4"/>
    <n v="1783.559468199963"/>
    <n v="17.82"/>
    <m/>
    <n v="122.63446530919113"/>
    <m/>
    <m/>
    <n v="69.271794533039667"/>
    <m/>
    <m/>
    <n v="21.966132525482809"/>
    <n v="21.96"/>
    <n v="2.7925890176727641E-4"/>
    <n v="71.19754970461959"/>
    <n v="71.239999999999995"/>
    <m/>
    <n v="-5.9587725126897251E-4"/>
    <n v="40.940725507670358"/>
    <n v="40.756"/>
    <n v="4.5324739343988174E-3"/>
    <n v="114.89879022143175"/>
    <n v="3383"/>
    <n v="0.85484996510816469"/>
    <n v="5927.55"/>
    <n v="24.602281094170305"/>
    <m/>
    <m/>
    <n v="6078.4063823665538"/>
    <n v="3.3167559085174791"/>
    <m/>
    <m/>
    <n v="32.933222010333694"/>
    <n v="163.6335"/>
    <m/>
    <n v="-0.79873789896119263"/>
    <n v="75.783391081006442"/>
    <n v="37.891695540503221"/>
    <n v="75.772000000000006"/>
    <n v="1.503336457588933E-4"/>
    <n v="78.648813365496068"/>
    <n v="78.739999999999995"/>
    <n v="-1.1580725743449705E-3"/>
    <n v="12121.458666164668"/>
    <n v="5284.817491277463"/>
    <n v="7893.1994298781528"/>
    <m/>
  </r>
  <r>
    <x v="3377"/>
    <n v="12.23"/>
    <n v="14.39"/>
    <n v="81.322199999999995"/>
    <n v="71.844099999999997"/>
    <n v="1575.4559999999999"/>
    <n v="13319.399590000001"/>
    <n v="11768.689866999999"/>
    <n v="2.8119417513794431E-5"/>
    <n v="48.404250403388382"/>
    <n v="48.44"/>
    <n v="-7.3801809685414277E-4"/>
    <n v="1738.2107510180028"/>
    <n v="17.37"/>
    <m/>
    <n v="120.29626880637646"/>
    <m/>
    <m/>
    <n v="69.710017260959759"/>
    <m/>
    <m/>
    <n v="21.884408469330594"/>
    <n v="21.88"/>
    <n v="2.0148397306196664E-4"/>
    <n v="71.462083834047874"/>
    <n v="71.5"/>
    <m/>
    <n v="-5.3029602730247927E-4"/>
    <n v="40.420975285598388"/>
    <n v="40.239400000000003"/>
    <n v="4.512375572160332E-3"/>
    <n v="111.57396624437182"/>
    <n v="3384"/>
    <n v="0.84989576094510078"/>
    <n v="5890.11"/>
    <n v="24.44497760357871"/>
    <m/>
    <m/>
    <n v="6116.7992318500337"/>
    <n v="3.3373890346829733"/>
    <m/>
    <m/>
    <n v="32.095329919706167"/>
    <n v="159.47300000000001"/>
    <m/>
    <n v="-0.79874129213279887"/>
    <n v="76.74261848311447"/>
    <n v="38.371309241557235"/>
    <n v="76.731499999999997"/>
    <n v="1.4490115681931037E-4"/>
    <n v="79.647322110625169"/>
    <n v="79.739999999999995"/>
    <n v="-1.162250932716713E-3"/>
    <n v="11770.700261027972"/>
    <n v="5318.2499604837112"/>
    <n v="7993.1075109951535"/>
    <m/>
  </r>
  <r>
    <x v="3378"/>
    <n v="11.28"/>
    <n v="13.99"/>
    <n v="79.671199999999999"/>
    <n v="70.383499999999998"/>
    <n v="1624.7470000000001"/>
    <n v="13274.202305999999"/>
    <n v="11728.423742999999"/>
    <n v="2.8119417513794431E-5"/>
    <n v="47.420392972259485"/>
    <n v="47.46"/>
    <n v="-8.3453492921437E-4"/>
    <n v="1667.5061531561118"/>
    <n v="16.670000000000002"/>
    <m/>
    <n v="116.62669201307418"/>
    <m/>
    <m/>
    <n v="70.416791356103104"/>
    <m/>
    <m/>
    <n v="21.809615368071537"/>
    <n v="21.81"/>
    <n v="-1.7635576729069236E-5"/>
    <n v="71.705952817230951"/>
    <n v="71.739999999999995"/>
    <m/>
    <n v="-4.7459134052196816E-4"/>
    <n v="39.599591261431605"/>
    <n v="39.419600000000003"/>
    <n v="4.5660346992766332E-3"/>
    <n v="115.05735197676755"/>
    <n v="3385"/>
    <n v="0.80629020729092205"/>
    <n v="5856.68"/>
    <n v="24.304339423904381"/>
    <m/>
    <m/>
    <n v="6151.5158327829104"/>
    <n v="3.356012610070878"/>
    <m/>
    <m/>
    <n v="30.789287772758865"/>
    <n v="152.97749999999999"/>
    <m/>
    <n v="-0.7987332269597891"/>
    <n v="78.299159027991479"/>
    <n v="39.149579513995739"/>
    <n v="78.288300000000007"/>
    <n v="1.3870563023421489E-4"/>
    <n v="81.26584206103135"/>
    <n v="81.36"/>
    <n v="-1.157300134816297E-3"/>
    <n v="12138.186429439053"/>
    <n v="5372.1704937335589"/>
    <n v="8155.2285874757854"/>
    <m/>
  </r>
  <r>
    <x v="3379"/>
    <n v="11.32"/>
    <n v="13.99"/>
    <n v="79.281300000000002"/>
    <n v="70.033100000000005"/>
    <n v="1634.415"/>
    <n v="13211.503846"/>
    <n v="11672.03709"/>
    <n v="2.8119417513794431E-5"/>
    <n v="47.184872254597167"/>
    <n v="47.22"/>
    <n v="-7.4391667519757565E-4"/>
    <n v="1650.8183751471479"/>
    <n v="16.5"/>
    <m/>
    <n v="115.75243368069444"/>
    <m/>
    <m/>
    <n v="70.586562385188486"/>
    <m/>
    <m/>
    <n v="21.70501350729575"/>
    <n v="21.7"/>
    <n v="2.3103720256911764E-4"/>
    <n v="72.048776399002023"/>
    <n v="72.09"/>
    <m/>
    <n v="-5.7183521983605878E-4"/>
    <n v="39.40358059609224"/>
    <n v="39.220500000000001"/>
    <n v="4.6679822055364362E-3"/>
    <n v="115.71964250491983"/>
    <n v="3386"/>
    <n v="0.80914939242315942"/>
    <n v="5823.52"/>
    <n v="24.161069889142947"/>
    <m/>
    <m/>
    <n v="6186.3451669816513"/>
    <n v="3.3740543467228035"/>
    <m/>
    <m/>
    <n v="30.479640982757509"/>
    <n v="151.4425"/>
    <m/>
    <n v="-0.79873786431974181"/>
    <n v="78.677972273325182"/>
    <n v="39.338986136662591"/>
    <n v="78.674300000000002"/>
    <n v="4.6676911331644533E-5"/>
    <n v="81.668246676034272"/>
    <n v="81.760000000000005"/>
    <n v="-1.122227543612242E-3"/>
    <n v="12208.055983735658"/>
    <n v="5385.1225027015762"/>
    <n v="8194.6837827296131"/>
    <m/>
  </r>
  <r>
    <x v="3380"/>
    <n v="11.7"/>
    <n v="14.12"/>
    <n v="80.062299999999993"/>
    <n v="70.721000000000004"/>
    <n v="1614.597"/>
    <n v="13287.986634999999"/>
    <n v="11739.279533000001"/>
    <n v="2.8119417513794431E-5"/>
    <n v="47.648528510652412"/>
    <n v="47.68"/>
    <n v="-6.6005640410204958E-4"/>
    <n v="1683.2199361542243"/>
    <n v="16.82"/>
    <m/>
    <n v="117.45677448251483"/>
    <m/>
    <m/>
    <n v="70.238066031912467"/>
    <m/>
    <m/>
    <n v="21.830133810025529"/>
    <n v="21.83"/>
    <n v="6.1296392821486023E-6"/>
    <n v="71.633069234588305"/>
    <n v="71.67"/>
    <m/>
    <n v="-5.1528903881259414E-4"/>
    <n v="39.791003750219204"/>
    <n v="39.605800000000002"/>
    <n v="4.6761774845907045E-3"/>
    <n v="114.3091308921081"/>
    <n v="3387"/>
    <n v="0.82861189801699719"/>
    <n v="5853.31"/>
    <n v="24.282768743814525"/>
    <m/>
    <m/>
    <n v="6154.6991483323845"/>
    <n v="3.3564762914586055"/>
    <m/>
    <m/>
    <n v="31.077366121317844"/>
    <n v="154.41300000000001"/>
    <m/>
    <n v="-0.79873866759069612"/>
    <n v="77.901529571404424"/>
    <n v="38.950764785702212"/>
    <n v="77.898200000000003"/>
    <n v="4.2742597446743247E-5"/>
    <n v="80.865343438568544"/>
    <n v="80.959999999999994"/>
    <n v="-1.1691768951512804E-3"/>
    <n v="12059.2514734367"/>
    <n v="5358.5353522479945"/>
    <n v="8113.8135946222601"/>
    <m/>
  </r>
  <r>
    <x v="3381"/>
    <n v="11.22"/>
    <n v="14.14"/>
    <n v="80.187799999999996"/>
    <n v="70.829899999999995"/>
    <n v="1620.4349999999999"/>
    <n v="13330.772513"/>
    <n v="11776.74864"/>
    <n v="2.8119417513794431E-5"/>
    <n v="47.722055312503024"/>
    <n v="47.76"/>
    <n v="-7.9448675663684742E-4"/>
    <n v="1688.3749131847505"/>
    <n v="16.87"/>
    <m/>
    <n v="117.72694497249091"/>
    <m/>
    <m/>
    <n v="70.182161149230168"/>
    <m/>
    <m/>
    <n v="21.899890466544193"/>
    <n v="21.9"/>
    <n v="-5.0015276623627258E-6"/>
    <n v="71.403799655065342"/>
    <n v="71.44"/>
    <m/>
    <n v="-5.0672375328464359E-4"/>
    <n v="39.852658223331019"/>
    <n v="39.666699999999999"/>
    <n v="4.6880184974051886E-3"/>
    <n v="114.71505937195144"/>
    <n v="3388"/>
    <n v="0.79349363507779347"/>
    <n v="5873.14"/>
    <n v="24.363132081222901"/>
    <m/>
    <m/>
    <n v="6133.8480941234966"/>
    <n v="3.3447880337668177"/>
    <m/>
    <m/>
    <n v="31.172024831495786"/>
    <n v="154.88300000000001"/>
    <m/>
    <n v="-0.79873824221189038"/>
    <n v="77.777949902336147"/>
    <n v="38.888974951168073"/>
    <n v="77.774600000000007"/>
    <n v="4.3071932689375814E-5"/>
    <n v="80.740106713364057"/>
    <n v="80.84"/>
    <n v="-1.2356913240468836E-3"/>
    <n v="12102.075643128628"/>
    <n v="5354.2703104104203"/>
    <n v="8100.9421862632498"/>
    <m/>
  </r>
  <r>
    <x v="3382"/>
    <n v="10.59"/>
    <n v="13.8"/>
    <n v="77.485200000000006"/>
    <n v="68.440700000000007"/>
    <n v="1669.989"/>
    <n v="13168.239881"/>
    <n v="11632.831961"/>
    <n v="2.8370288333023908E-5"/>
    <n v="46.112536270007823"/>
    <n v="46.15"/>
    <n v="-8.1178179831364883E-4"/>
    <n v="1574.4455113283234"/>
    <n v="15.73"/>
    <m/>
    <n v="111.7692104741749"/>
    <m/>
    <m/>
    <n v="71.363979075113591"/>
    <m/>
    <m/>
    <n v="21.632353184703422"/>
    <n v="21.63"/>
    <n v="1.0879263538710049E-4"/>
    <n v="72.275760519934778"/>
    <n v="72.31"/>
    <m/>
    <n v="-4.7350961229741806E-4"/>
    <n v="38.508736849767779"/>
    <n v="38.326599999999999"/>
    <n v="4.7522308205731889E-3"/>
    <n v="118.21551197098803"/>
    <n v="3389"/>
    <n v="0.76739130434782599"/>
    <n v="5783.25"/>
    <n v="23.988374528369224"/>
    <m/>
    <m/>
    <n v="6227.7283021860931"/>
    <n v="3.3956590010646659"/>
    <m/>
    <m/>
    <n v="29.068085851593729"/>
    <n v="144.41249999999999"/>
    <m/>
    <n v="-0.79871489066671009"/>
    <n v="80.39777343984855"/>
    <n v="40.198886719924275"/>
    <n v="80.388300000000001"/>
    <n v="1.1784600306952164E-4"/>
    <n v="83.462852960967666"/>
    <n v="83.56"/>
    <n v="-1.1626021904300732E-3"/>
    <n v="12471.36231194663"/>
    <n v="5444.4324332241295"/>
    <n v="8373.8092268865748"/>
    <m/>
  </r>
  <r>
    <x v="3383"/>
    <n v="10.130000000000001"/>
    <n v="13.59"/>
    <n v="77.634399999999999"/>
    <n v="68.570599999999999"/>
    <n v="1679.4670000000001"/>
    <n v="13168.613468"/>
    <n v="11632.831961"/>
    <n v="2.8370288333023908E-5"/>
    <n v="46.200200743143036"/>
    <n v="46.23"/>
    <n v="-6.4458699668956676E-4"/>
    <n v="1580.3954791418048"/>
    <n v="15.79"/>
    <m/>
    <n v="112.08634150665317"/>
    <m/>
    <m/>
    <n v="71.294399236902478"/>
    <m/>
    <m/>
    <n v="21.63243941240917"/>
    <n v="21.63"/>
    <n v="1.1277912201435036E-4"/>
    <n v="72.275137791039896"/>
    <n v="72.31"/>
    <m/>
    <n v="-4.8212154556914744E-4"/>
    <n v="38.582196142616851"/>
    <n v="38.3979"/>
    <n v="4.7996411943582729E-3"/>
    <n v="118.87878817892509"/>
    <n v="3390"/>
    <n v="0.7454010301692422"/>
    <n v="5790.66"/>
    <n v="24.017235043389412"/>
    <m/>
    <m/>
    <n v="6219.7487981495742"/>
    <n v="3.3909867116829142"/>
    <m/>
    <m/>
    <n v="29.177444651377609"/>
    <n v="144.94450000000001"/>
    <m/>
    <n v="-0.79869919416481749"/>
    <n v="80.241441546140493"/>
    <n v="40.120720773070246"/>
    <n v="80.231399999999994"/>
    <n v="1.2515730923934321E-4"/>
    <n v="83.30372326096186"/>
    <n v="83.4"/>
    <n v="-1.1543973505773186E-3"/>
    <n v="12541.335852340442"/>
    <n v="5439.1241147592036"/>
    <n v="8357.5265190704358"/>
    <m/>
  </r>
  <r>
    <x v="3384"/>
    <n v="12.23"/>
    <n v="14.58"/>
    <n v="79.914000000000001"/>
    <n v="70.576300000000003"/>
    <n v="1574.567"/>
    <n v="13245.722233"/>
    <n v="11699.6278"/>
    <n v="2.8370288333023908E-5"/>
    <n v="47.552151555768909"/>
    <n v="47.59"/>
    <n v="-7.9530246335568489E-4"/>
    <n v="1672.736425230348"/>
    <n v="16.72"/>
    <m/>
    <n v="116.99966637082606"/>
    <m/>
    <m/>
    <n v="70.244399883960526"/>
    <m/>
    <m/>
    <n v="21.75698589675212"/>
    <n v="21.75"/>
    <n v="3.2119065526980961E-4"/>
    <n v="71.857656658080941"/>
    <n v="71.900000000000006"/>
    <m/>
    <n v="-5.8891991542509015E-4"/>
    <n v="39.712254151527134"/>
    <n v="39.520000000000003"/>
    <n v="4.8647305548363828E-3"/>
    <n v="111.42488395879384"/>
    <n v="3391"/>
    <n v="0.83882030178326472"/>
    <n v="5851.26"/>
    <n v="24.260999602708697"/>
    <m/>
    <m/>
    <n v="6154.6583288131142"/>
    <n v="3.3542274495892044"/>
    <m/>
    <m/>
    <n v="30.880170802607193"/>
    <n v="153.41300000000001"/>
    <m/>
    <n v="-0.79871216388045863"/>
    <n v="77.879856923802095"/>
    <n v="38.939928461901047"/>
    <n v="77.877300000000005"/>
    <n v="3.2832722784315038E-5"/>
    <n v="80.864290296566494"/>
    <n v="80.959999999999994"/>
    <n v="-1.1821850720541427E-3"/>
    <n v="11754.972551806593"/>
    <n v="5359.0185684302278"/>
    <n v="8111.556285635972"/>
    <m/>
  </r>
  <r>
    <x v="3385"/>
    <n v="11.63"/>
    <n v="14.4"/>
    <n v="80.427800000000005"/>
    <n v="71.028000000000006"/>
    <n v="1615.317"/>
    <n v="13504.808102999999"/>
    <n v="11928.140195"/>
    <n v="2.8370288333023908E-5"/>
    <n v="47.856716965755659"/>
    <n v="47.89"/>
    <n v="-6.9498923041011462E-4"/>
    <n v="1694.1194838257015"/>
    <n v="16.93"/>
    <m/>
    <n v="118.12175952694628"/>
    <m/>
    <m/>
    <n v="70.017789563538386"/>
    <m/>
    <m/>
    <n v="22.182010900821727"/>
    <n v="22.18"/>
    <n v="9.066279629066365E-5"/>
    <n v="70.453554957201803"/>
    <n v="70.489999999999995"/>
    <m/>
    <n v="-5.1702429845645881E-4"/>
    <n v="39.966802389898156"/>
    <n v="39.773299999999999"/>
    <n v="4.8651328880973121E-3"/>
    <n v="114.30121494299803"/>
    <n v="3392"/>
    <n v="0.80763888888888891"/>
    <n v="5975.13"/>
    <n v="24.772665640652615"/>
    <m/>
    <m/>
    <n v="6024.3654470765168"/>
    <n v="3.2829078964070235"/>
    <m/>
    <m/>
    <n v="31.274393270158725"/>
    <n v="155.375"/>
    <m/>
    <n v="-0.79871669657178612"/>
    <n v="77.377808884981505"/>
    <n v="38.688904442490752"/>
    <n v="77.378299999999996"/>
    <n v="-6.3469347154621047E-6"/>
    <n v="80.3460531874548"/>
    <n v="80.44"/>
    <n v="-1.1679116427797398E-3"/>
    <n v="12058.41636586284"/>
    <n v="5341.7302306133161"/>
    <n v="8059.2656024498074"/>
    <m/>
  </r>
  <r>
    <x v="3386"/>
    <n v="11.55"/>
    <n v="14.32"/>
    <n v="79.300899999999999"/>
    <n v="70.030799999999999"/>
    <n v="1621.941"/>
    <n v="13505.191237999999"/>
    <n v="11928.140195"/>
    <n v="2.8370288333023908E-5"/>
    <n v="47.185030410440874"/>
    <n v="47.22"/>
    <n v="-7.4056733500904581E-4"/>
    <n v="1646.5224686515919"/>
    <n v="16.45"/>
    <m/>
    <n v="115.63308906960873"/>
    <m/>
    <m/>
    <n v="70.507462948289685"/>
    <m/>
    <m/>
    <n v="22.182099318599427"/>
    <n v="22.18"/>
    <n v="9.4649170397920201E-5"/>
    <n v="70.452947928453796"/>
    <n v="70.489999999999995"/>
    <m/>
    <n v="-5.2563585680520664E-4"/>
    <n v="39.406064983416606"/>
    <n v="39.213999999999999"/>
    <n v="4.8978676854338765E-3"/>
    <n v="114.76254556134494"/>
    <n v="3393"/>
    <n v="0.80656424581005592"/>
    <n v="5977.59"/>
    <n v="24.780929608307286"/>
    <m/>
    <m/>
    <n v="6021.885176521766"/>
    <n v="3.2812452282536109"/>
    <m/>
    <m/>
    <n v="30.395213161753802"/>
    <n v="151.006"/>
    <m/>
    <n v="-0.79871519567597449"/>
    <n v="78.460502745847862"/>
    <n v="39.230251372923931"/>
    <n v="78.460999999999999"/>
    <n v="-6.3375964126644035E-6"/>
    <n v="81.47337232755882"/>
    <n v="81.569999999999993"/>
    <n v="-1.1845981664971861E-3"/>
    <n v="12107.085285796213"/>
    <n v="5379.087924118895"/>
    <n v="8172.0333005353668"/>
    <m/>
  </r>
  <r>
    <x v="3387"/>
    <n v="12.12"/>
    <n v="14.69"/>
    <n v="81.1417"/>
    <n v="71.654499999999999"/>
    <n v="1589.597"/>
    <n v="13622.300324"/>
    <n v="12031.235616"/>
    <n v="2.8370288333023908E-5"/>
    <n v="48.279152258758323"/>
    <n v="48.31"/>
    <n v="-6.385373885671175E-4"/>
    <n v="1722.8443988328318"/>
    <n v="17.22"/>
    <m/>
    <n v="119.65346037249017"/>
    <m/>
    <m/>
    <n v="69.688273259296238"/>
    <m/>
    <m/>
    <n v="22.373903886233748"/>
    <n v="22.37"/>
    <n v="1.7451436002446918E-4"/>
    <n v="69.843418338023596"/>
    <n v="69.88"/>
    <m/>
    <n v="-5.2349258695472134E-4"/>
    <n v="40.320101429378269"/>
    <n v="40.125500000000002"/>
    <n v="4.8498194260075955E-3"/>
    <n v="112.466762285622"/>
    <n v="3394"/>
    <n v="0.82505105513955068"/>
    <n v="6039.72"/>
    <n v="25.036543092100739"/>
    <m/>
    <m/>
    <n v="5959.2947803893285"/>
    <n v="3.2468327418209273"/>
    <m/>
    <m/>
    <n v="31.80359858706991"/>
    <n v="158.01400000000001"/>
    <m/>
    <n v="-0.79872923546603525"/>
    <n v="76.637786168720893"/>
    <n v="38.318893084360447"/>
    <n v="76.6434"/>
    <n v="-7.3246114852709709E-5"/>
    <n v="79.583684722020507"/>
    <n v="79.67"/>
    <n v="-1.0834100411635239E-3"/>
    <n v="11864.887417311111"/>
    <n v="5316.5910879065477"/>
    <n v="7982.1887284967606"/>
    <m/>
  </r>
  <r>
    <x v="3388"/>
    <n v="10.73"/>
    <n v="13.86"/>
    <n v="76.457800000000006"/>
    <n v="67.512200000000007"/>
    <n v="1677.4829999999999"/>
    <n v="13381.588602"/>
    <n v="11817.614652"/>
    <n v="2.8370288333023908E-5"/>
    <n v="45.488913243507966"/>
    <n v="45.53"/>
    <n v="-9.024106411604782E-4"/>
    <n v="1523.5744208925348"/>
    <n v="15.22"/>
    <m/>
    <n v="109.27468381409588"/>
    <m/>
    <m/>
    <n v="71.696991565660085"/>
    <m/>
    <m/>
    <n v="21.976939976612165"/>
    <n v="21.97"/>
    <n v="3.1588423359885098E-4"/>
    <n v="71.081687888394029"/>
    <n v="71.12"/>
    <m/>
    <n v="-5.3869673236750515E-4"/>
    <n v="37.990315464091637"/>
    <n v="37.805500000000002"/>
    <n v="4.8885866895460595E-3"/>
    <n v="118.66192760057444"/>
    <n v="3395"/>
    <n v="0.77417027417027429"/>
    <n v="5910.77"/>
    <n v="24.496265635103391"/>
    <m/>
    <m/>
    <n v="6086.5276756114918"/>
    <n v="3.3152107139904539"/>
    <m/>
    <m/>
    <n v="28.123664546329589"/>
    <n v="139.733"/>
    <m/>
    <n v="-0.79873283657883543"/>
    <n v="81.056839892845062"/>
    <n v="40.528419946422531"/>
    <n v="81.070999999999998"/>
    <n v="-1.7466303801527694E-4"/>
    <n v="84.182189747101916"/>
    <n v="84.28"/>
    <n v="-1.1605393082354531E-3"/>
    <n v="12518.45774777788"/>
    <n v="5469.8383036323894"/>
    <n v="8442.4541222500357"/>
    <m/>
  </r>
  <r>
    <x v="3389"/>
    <n v="10.58"/>
    <n v="13.56"/>
    <n v="74.876099999999994"/>
    <n v="66.113600000000005"/>
    <n v="1716.23"/>
    <n v="13196.888858"/>
    <n v="11654.166433"/>
    <n v="2.8370288333023908E-5"/>
    <n v="44.546787452827928"/>
    <n v="44.58"/>
    <n v="-7.4501003077775962E-4"/>
    <n v="1460.4243193065695"/>
    <n v="14.6"/>
    <m/>
    <n v="105.87802509379542"/>
    <m/>
    <m/>
    <n v="72.437752756542523"/>
    <m/>
    <m/>
    <n v="21.673074179697586"/>
    <n v="21.67"/>
    <n v="1.4186339167432394E-4"/>
    <n v="72.06419052870325"/>
    <n v="72.099999999999994"/>
    <m/>
    <n v="-4.9666395695902033E-4"/>
    <n v="37.203655117684548"/>
    <n v="37.022399999999998"/>
    <n v="4.8958230067350783E-3"/>
    <n v="121.39499966254191"/>
    <n v="3396"/>
    <n v="0.78023598820058992"/>
    <n v="5813.03"/>
    <n v="24.089316335064773"/>
    <m/>
    <m/>
    <n v="6187.173989884298"/>
    <n v="3.3697113015517219"/>
    <m/>
    <m/>
    <n v="26.957522030617408"/>
    <n v="133.94399999999999"/>
    <m/>
    <n v="-0.79874035394928167"/>
    <n v="82.732180657493728"/>
    <n v="41.366090328746864"/>
    <n v="82.748699999999999"/>
    <n v="-1.9963265291500498E-4"/>
    <n v="85.925389177043797"/>
    <n v="86.02"/>
    <n v="-1.0998700645918902E-3"/>
    <n v="12806.788199011895"/>
    <n v="5526.3517478823123"/>
    <n v="8616.9488047886043"/>
    <m/>
  </r>
  <r>
    <x v="3390"/>
    <n v="10.5"/>
    <n v="13.23"/>
    <n v="72.418199999999999"/>
    <n v="63.941400000000002"/>
    <n v="1777.09"/>
    <n v="13010.139289000001"/>
    <n v="11488.917342999999"/>
    <n v="2.8370288333023908E-5"/>
    <n v="43.083433856615265"/>
    <n v="43.11"/>
    <n v="-6.1624085791545102E-4"/>
    <n v="1364.4352020504687"/>
    <n v="13.63"/>
    <m/>
    <n v="100.65903559414699"/>
    <m/>
    <m/>
    <n v="73.625828239166751"/>
    <m/>
    <m/>
    <n v="21.365856870262846"/>
    <n v="21.36"/>
    <n v="2.7419804601347408E-4"/>
    <n v="73.085387817140855"/>
    <n v="73.12"/>
    <m/>
    <n v="-4.7336136295339504E-4"/>
    <n v="35.98165285612491"/>
    <n v="35.806100000000001"/>
    <n v="4.9028756587539135E-3"/>
    <n v="125.69174906327109"/>
    <n v="3397"/>
    <n v="0.79365079365079361"/>
    <n v="5699.64"/>
    <n v="23.617581577491791"/>
    <m/>
    <m/>
    <n v="6307.8621092838157"/>
    <n v="3.4351158301970859"/>
    <m/>
    <m/>
    <n v="25.185263799318594"/>
    <n v="125.13849999999999"/>
    <m/>
    <n v="-0.79874088470519788"/>
    <n v="85.446413713035767"/>
    <n v="42.723206856517884"/>
    <n v="85.464699999999993"/>
    <n v="-2.1396303929255289E-4"/>
    <n v="88.747752140976345"/>
    <n v="88.85"/>
    <n v="-1.1507918854659627E-3"/>
    <n v="13260.081659799715"/>
    <n v="5616.9912662296501"/>
    <n v="8899.6490442600789"/>
    <m/>
  </r>
  <r>
    <x v="3391"/>
    <n v="10.44"/>
    <n v="13.16"/>
    <n v="72.848200000000006"/>
    <n v="64.319299999999998"/>
    <n v="1761.65"/>
    <n v="13077.810217"/>
    <n v="11548.349844"/>
    <n v="2.878808868755911E-5"/>
    <n v="43.338195056371191"/>
    <n v="43.37"/>
    <n v="-7.3333971936373477E-4"/>
    <n v="1380.5404308738648"/>
    <n v="13.8"/>
    <m/>
    <n v="101.55041910216178"/>
    <m/>
    <m/>
    <n v="73.40634964870641"/>
    <m/>
    <m/>
    <n v="21.476465535457255"/>
    <n v="21.47"/>
    <n v="3.0114277863324546E-4"/>
    <n v="72.706718926594291"/>
    <n v="72.75"/>
    <m/>
    <n v="-5.949288440647571E-4"/>
    <n v="36.194655053032264"/>
    <n v="36.017800000000001"/>
    <n v="4.9102125346984771E-3"/>
    <n v="124.59167156168866"/>
    <n v="3398"/>
    <n v="0.79331306990881456"/>
    <n v="5719.1"/>
    <n v="23.696367513709522"/>
    <m/>
    <m/>
    <n v="6286.3254865064719"/>
    <n v="3.4230629651095796"/>
    <m/>
    <m/>
    <n v="25.482099860004595"/>
    <n v="126.614"/>
    <m/>
    <n v="-0.79874184639925605"/>
    <n v="84.937460778823265"/>
    <n v="42.468730389411633"/>
    <n v="84.955699999999993"/>
    <n v="-2.1469096454651559E-4"/>
    <n v="88.222484013001463"/>
    <n v="88.32"/>
    <n v="-1.1041212296029057E-3"/>
    <n v="13144.026965583083"/>
    <n v="5600.2470155336105"/>
    <n v="8846.6391834864062"/>
    <m/>
  </r>
  <r>
    <x v="3392"/>
    <n v="10.17"/>
    <n v="12.96"/>
    <n v="72.105099999999993"/>
    <n v="63.6614"/>
    <n v="1783.6189999999999"/>
    <n v="13027.793863999999"/>
    <n v="11503.850489"/>
    <n v="2.878808868755911E-5"/>
    <n v="42.895070736794779"/>
    <n v="42.93"/>
    <n v="-8.1363296541392405E-4"/>
    <n v="1352.2760830779587"/>
    <n v="13.51"/>
    <m/>
    <n v="99.991373801557828"/>
    <m/>
    <m/>
    <n v="73.779853454058554"/>
    <m/>
    <m/>
    <n v="21.393806683268565"/>
    <n v="21.39"/>
    <n v="1.7796555720273055E-4"/>
    <n v="72.986281985097946"/>
    <n v="73.03"/>
    <m/>
    <n v="-5.9863090376632844E-4"/>
    <n v="35.824775895955668"/>
    <n v="35.649000000000001"/>
    <n v="4.9307384766941187E-3"/>
    <n v="126.1372946169262"/>
    <n v="3399"/>
    <n v="0.78472222222222221"/>
    <n v="5688.15"/>
    <n v="23.566289851927124"/>
    <m/>
    <m/>
    <n v="6320.3451353685969"/>
    <n v="3.4412612793152078"/>
    <m/>
    <m/>
    <n v="24.959963442967126"/>
    <n v="124.01649999999999"/>
    <m/>
    <n v="-0.79873675323068194"/>
    <n v="85.802260398951802"/>
    <n v="42.901130199475901"/>
    <n v="85.823800000000006"/>
    <n v="-2.5097468357504482E-4"/>
    <n v="89.124150797123164"/>
    <n v="89.23"/>
    <n v="-1.1862512930274072E-3"/>
    <n v="13307.085305374363"/>
    <n v="5628.7420106018008"/>
    <n v="8936.7121634782998"/>
    <m/>
  </r>
  <r>
    <x v="3393"/>
    <n v="10.15"/>
    <n v="12.69"/>
    <n v="69.312700000000007"/>
    <n v="61.1905"/>
    <n v="1868.414"/>
    <n v="12755.988775"/>
    <n v="11262.846608"/>
    <n v="2.878808868755911E-5"/>
    <n v="41.230865571334064"/>
    <n v="41.27"/>
    <n v="-9.482536628528937E-4"/>
    <n v="1247.2424401272658"/>
    <n v="12.46"/>
    <m/>
    <n v="94.167193290458414"/>
    <m/>
    <m/>
    <n v="75.205795483187018"/>
    <m/>
    <m/>
    <n v="20.945925187440086"/>
    <n v="20.94"/>
    <n v="2.8296024069174308E-4"/>
    <n v="74.513500594043279"/>
    <n v="74.55"/>
    <m/>
    <n v="-4.8959632403378084E-4"/>
    <n v="34.435293781024242"/>
    <n v="34.265500000000003"/>
    <n v="4.9552401402062074E-3"/>
    <n v="132.108465429885"/>
    <n v="3400"/>
    <n v="0.79984239558707648"/>
    <n v="5541.64"/>
    <n v="22.953913881067553"/>
    <m/>
    <m/>
    <n v="6483.1386210858955"/>
    <n v="3.5288942901340206"/>
    <m/>
    <m/>
    <n v="23.02008602217332"/>
    <n v="114.383"/>
    <m/>
    <n v="-0.79874556514365491"/>
    <n v="89.120063567492778"/>
    <n v="44.560031783746389"/>
    <n v="89.153499999999994"/>
    <n v="-3.7504340835992078E-4"/>
    <n v="92.581063541162465"/>
    <n v="92.69"/>
    <n v="-1.1752773636587444E-3"/>
    <n v="13937.024924916053"/>
    <n v="5737.5286159999259"/>
    <n v="9282.2770914238245"/>
    <m/>
  </r>
  <r>
    <x v="3394"/>
    <n v="10.18"/>
    <n v="12.73"/>
    <n v="69.349800000000002"/>
    <n v="61.221499999999999"/>
    <n v="1856.298"/>
    <n v="12881.035555"/>
    <n v="11372.9319"/>
    <n v="2.878808868755911E-5"/>
    <n v="41.251928723109799"/>
    <n v="41.28"/>
    <n v="-6.8002124249522122E-4"/>
    <n v="1248.4856853454371"/>
    <n v="12.48"/>
    <m/>
    <n v="94.237849342053309"/>
    <m/>
    <m/>
    <n v="75.184788391318691"/>
    <m/>
    <m/>
    <n v="21.150742056833408"/>
    <n v="21.15"/>
    <n v="3.5085429475723018E-5"/>
    <n v="73.784585984104254"/>
    <n v="73.819999999999993"/>
    <m/>
    <n v="-4.7973470462936429E-4"/>
    <n v="34.453069571957677"/>
    <n v="34.282699999999998"/>
    <n v="4.9695494216521752E-3"/>
    <n v="131.24333857870067"/>
    <n v="3401"/>
    <n v="0.79968578161822457"/>
    <n v="5598.81"/>
    <n v="23.188905788650075"/>
    <m/>
    <m/>
    <n v="6416.2557064672119"/>
    <n v="3.4921575929457429"/>
    <m/>
    <m/>
    <n v="23.04263411363246"/>
    <n v="114.495"/>
    <m/>
    <n v="-0.79874549881101831"/>
    <n v="89.070765348502164"/>
    <n v="44.535382674251082"/>
    <n v="89.104399999999998"/>
    <n v="-3.7747464208093273E-4"/>
    <n v="92.53340200899062"/>
    <n v="92.64"/>
    <n v="-1.1506691602912733E-3"/>
    <n v="13845.756780600428"/>
    <n v="5735.9259630400165"/>
    <n v="9277.1424482192888"/>
    <m/>
  </r>
  <r>
    <x v="3395"/>
    <n v="9.7799999999999994"/>
    <n v="12.66"/>
    <n v="68.514600000000002"/>
    <n v="60.482399999999998"/>
    <n v="1860.8040000000001"/>
    <n v="12756.951926"/>
    <n v="11263.048500000001"/>
    <n v="2.878808868755911E-5"/>
    <n v="40.754125880447042"/>
    <n v="40.79"/>
    <n v="-8.7948319570874123E-4"/>
    <n v="1218.3208561404874"/>
    <n v="12.17"/>
    <m/>
    <n v="92.530424455589454"/>
    <m/>
    <m/>
    <n v="75.636656006774956"/>
    <m/>
    <m/>
    <n v="20.94648518886417"/>
    <n v="20.94"/>
    <n v="3.0970338415325926E-4"/>
    <n v="74.496869788485597"/>
    <n v="74.540000000000006"/>
    <m/>
    <n v="-5.7861834604788775E-4"/>
    <n v="34.037459336415765"/>
    <n v="33.866199999999999"/>
    <n v="5.0569398519988429E-3"/>
    <n v="131.55344980580256"/>
    <n v="3402"/>
    <n v="0.77251184834123221"/>
    <n v="5540.99"/>
    <n v="22.947637505908407"/>
    <m/>
    <m/>
    <n v="6482.5176272946619"/>
    <n v="3.527887327641074"/>
    <m/>
    <m/>
    <n v="22.485509366114865"/>
    <n v="111.72450000000001"/>
    <m/>
    <n v="-0.79874146345595765"/>
    <n v="90.14187858540825"/>
    <n v="45.070939292704125"/>
    <n v="90.177800000000005"/>
    <n v="-3.9833988622206551E-4"/>
    <n v="93.64974893917703"/>
    <n v="93.76"/>
    <n v="-1.1758858876170786E-3"/>
    <n v="13878.472533429373"/>
    <n v="5770.3994149550836"/>
    <n v="9388.7039694218038"/>
    <m/>
  </r>
  <r>
    <x v="3396"/>
    <n v="9.67"/>
    <n v="12.66"/>
    <n v="68.808499999999995"/>
    <n v="60.740099999999998"/>
    <n v="1854.5619999999999"/>
    <n v="12813.246491"/>
    <n v="11312.426445999999"/>
    <n v="2.9066631178853441E-5"/>
    <n v="40.927946649664044"/>
    <n v="40.96"/>
    <n v="-7.8255249843639518E-4"/>
    <n v="1228.682931926"/>
    <n v="12.28"/>
    <m/>
    <n v="93.120904130511249"/>
    <m/>
    <m/>
    <n v="75.473557375577357"/>
    <m/>
    <m/>
    <n v="21.03840596384709"/>
    <n v="21.03"/>
    <n v="3.9971297418395224E-4"/>
    <n v="74.16968320358896"/>
    <n v="74.209999999999994"/>
    <m/>
    <n v="-5.4327983305535454E-4"/>
    <n v="34.182812001414128"/>
    <n v="34.011000000000003"/>
    <n v="5.0516597987158018E-3"/>
    <n v="131.10371702866854"/>
    <n v="3403"/>
    <n v="0.76382306477093209"/>
    <n v="5560.21"/>
    <n v="23.025437826500148"/>
    <m/>
    <m/>
    <n v="6460.0317558535289"/>
    <n v="3.5153169008781808"/>
    <m/>
    <m/>
    <n v="22.676355159463437"/>
    <n v="112.6705"/>
    <m/>
    <n v="-0.79873742319894347"/>
    <n v="89.753626650607799"/>
    <n v="44.8768133253039"/>
    <n v="89.787400000000005"/>
    <n v="-3.7614798281504491E-4"/>
    <n v="93.249966879420967"/>
    <n v="93.36"/>
    <n v="-1.1785895520461942E-3"/>
    <n v="13831.027149031996"/>
    <n v="5757.9564501846908"/>
    <n v="9348.265689916203"/>
    <m/>
  </r>
  <r>
    <x v="3397"/>
    <n v="9.59"/>
    <n v="12.85"/>
    <n v="69.392200000000003"/>
    <n v="61.253599999999999"/>
    <n v="1853.0730000000001"/>
    <n v="12951.514392999999"/>
    <n v="11434.170166"/>
    <n v="2.9066631178853441E-5"/>
    <n v="41.274130495952342"/>
    <n v="41.3"/>
    <n v="-6.2638024328465214E-4"/>
    <n v="1249.4374673759785"/>
    <n v="12.49"/>
    <m/>
    <n v="94.300873398650992"/>
    <m/>
    <m/>
    <n v="75.152572587027365"/>
    <m/>
    <m/>
    <n v="21.264913136895217"/>
    <n v="21.26"/>
    <n v="2.3109769027351845E-4"/>
    <n v="73.370892016905358"/>
    <n v="73.41"/>
    <m/>
    <n v="-5.3273372966400334E-4"/>
    <n v="34.472125843366392"/>
    <n v="34.298299999999998"/>
    <n v="5.0680600311501234E-3"/>
    <n v="130.99002167447011"/>
    <n v="3404"/>
    <n v="0.7463035019455253"/>
    <n v="5618.68"/>
    <n v="23.265751709631768"/>
    <m/>
    <m/>
    <n v="6392.0994193473971"/>
    <n v="3.4780208384434084"/>
    <m/>
    <m/>
    <n v="23.058992275167721"/>
    <n v="114.572"/>
    <m/>
    <n v="-0.79873797895500021"/>
    <n v="88.990699804976472"/>
    <n v="44.495349902488236"/>
    <n v="89.023600000000002"/>
    <n v="-3.6956711505187201E-4"/>
    <n v="92.460894489390355"/>
    <n v="92.57"/>
    <n v="-1.1786270995963744E-3"/>
    <n v="13819.032649056888"/>
    <n v="5733.4681857128653"/>
    <n v="9268.803242312888"/>
    <m/>
  </r>
  <r>
    <x v="3398"/>
    <n v="10.210000000000001"/>
    <n v="13.06"/>
    <n v="69.122299999999996"/>
    <n v="61.01"/>
    <n v="1842.2629999999999"/>
    <n v="12897.563196999999"/>
    <n v="11385.542574999999"/>
    <n v="2.9066631178853441E-5"/>
    <n v="41.110587923195332"/>
    <n v="41.14"/>
    <n v="-7.1492651445470567E-4"/>
    <n v="1239.4396575547653"/>
    <n v="12.39"/>
    <m/>
    <n v="93.73563783821352"/>
    <m/>
    <m/>
    <n v="75.296130469435681"/>
    <m/>
    <m/>
    <n v="21.174782385726012"/>
    <n v="21.17"/>
    <n v="2.2590390769994251E-4"/>
    <n v="73.681175386395594"/>
    <n v="73.72"/>
    <m/>
    <n v="-5.266496690776723E-4"/>
    <n v="34.336021061588482"/>
    <n v="34.1616"/>
    <n v="5.1057638280549433E-3"/>
    <n v="130.2007328099925"/>
    <n v="3405"/>
    <n v="0.78177641653905061"/>
    <n v="5598.13"/>
    <n v="23.175228990594402"/>
    <m/>
    <m/>
    <n v="6415.47815653613"/>
    <n v="3.4897488848766156"/>
    <m/>
    <m/>
    <n v="22.873272692442246"/>
    <n v="113.65649999999999"/>
    <m/>
    <n v="-0.79875086165382314"/>
    <n v="89.332124544258363"/>
    <n v="44.666062272129182"/>
    <n v="89.370500000000007"/>
    <n v="-4.2939734858415957E-4"/>
    <n v="92.826397564920114"/>
    <n v="92.93"/>
    <n v="-1.1148438080264E-3"/>
    <n v="13735.765172280226"/>
    <n v="5744.420366367005"/>
    <n v="9304.364247422378"/>
    <m/>
  </r>
  <r>
    <x v="3399"/>
    <n v="10.17"/>
    <n v="13.02"/>
    <n v="68.574600000000004"/>
    <n v="60.524799999999999"/>
    <n v="1866.4649999999999"/>
    <n v="12807.177965000001"/>
    <n v="11305.42254"/>
    <n v="2.9066631178853441E-5"/>
    <n v="40.783848076123363"/>
    <n v="40.82"/>
    <n v="-8.8564242715916119E-4"/>
    <n v="1219.7059544974031"/>
    <n v="12.19"/>
    <m/>
    <n v="92.616559310712134"/>
    <m/>
    <m/>
    <n v="75.593570245138594"/>
    <m/>
    <m/>
    <n v="21.025878275090516"/>
    <n v="21.02"/>
    <n v="2.7965152666586945E-4"/>
    <n v="74.19908199882785"/>
    <n v="74.239999999999995"/>
    <m/>
    <n v="-5.5115842096098433E-4"/>
    <n v="34.063280368949329"/>
    <n v="33.890099999999997"/>
    <n v="5.1100577734892738E-3"/>
    <n v="131.90270042107906"/>
    <n v="3406"/>
    <n v="0.78110599078341014"/>
    <n v="5542.84"/>
    <n v="22.944546855186026"/>
    <m/>
    <m/>
    <n v="6478.8407056864498"/>
    <n v="3.523881356473181"/>
    <m/>
    <m/>
    <n v="22.508701274285649"/>
    <n v="111.842"/>
    <m/>
    <n v="-0.79874554036689571"/>
    <n v="90.038370820787435"/>
    <n v="45.019185410393717"/>
    <n v="90.078900000000004"/>
    <n v="-4.4992977503688358E-4"/>
    <n v="93.563885839437987"/>
    <n v="93.68"/>
    <n v="-1.2394765217977888E-3"/>
    <n v="13915.317367818388"/>
    <n v="5767.1123572390852"/>
    <n v="9377.9231450612297"/>
    <m/>
  </r>
  <r>
    <x v="3400"/>
    <n v="9.8699999999999992"/>
    <n v="12.91"/>
    <n v="68.165999999999997"/>
    <n v="60.162399999999998"/>
    <n v="1882.1220000000001"/>
    <n v="12807.550227"/>
    <n v="11305.42254"/>
    <n v="2.9066631178853441E-5"/>
    <n v="40.539850030553723"/>
    <n v="40.57"/>
    <n v="-7.4315921731027412E-4"/>
    <n v="1205.0802140100309"/>
    <n v="12.04"/>
    <m/>
    <n v="91.783848898045733"/>
    <m/>
    <m/>
    <n v="75.817909947833897"/>
    <m/>
    <m/>
    <n v="21.025976726629182"/>
    <n v="21.02"/>
    <n v="2.8433523449966636E-4"/>
    <n v="74.198494366569946"/>
    <n v="74.239999999999995"/>
    <m/>
    <n v="-5.5907372615904283E-4"/>
    <n v="33.859646788853318"/>
    <n v="33.685299999999998"/>
    <n v="5.1757528908253914E-3"/>
    <n v="133.00061380937356"/>
    <n v="3407"/>
    <n v="0.76452362509682414"/>
    <n v="5542.84"/>
    <n v="22.942755294678154"/>
    <m/>
    <m/>
    <n v="6478.8407056864498"/>
    <n v="3.5235473118295264"/>
    <m/>
    <m/>
    <n v="22.238404375740444"/>
    <n v="110.49850000000001"/>
    <m/>
    <n v="-0.79874473974089744"/>
    <n v="90.573268432586261"/>
    <n v="45.28663421629313"/>
    <n v="90.615700000000004"/>
    <n v="-4.682584520534494E-4"/>
    <n v="94.123366169984905"/>
    <n v="94.23"/>
    <n v="-1.1316335563524849E-3"/>
    <n v="14031.143754933455"/>
    <n v="5784.227467260187"/>
    <n v="9433.6352669954504"/>
    <m/>
  </r>
  <r>
    <x v="3401"/>
    <n v="9.5500000000000007"/>
    <n v="12.76"/>
    <n v="66.968699999999998"/>
    <n v="59.103999999999999"/>
    <n v="1906.7370000000001"/>
    <n v="12757.196813"/>
    <n v="11260.646193"/>
    <n v="2.920590510124832E-5"/>
    <n v="39.826817706538719"/>
    <n v="39.86"/>
    <n v="-8.3247098497940542E-4"/>
    <n v="1162.6611456067164"/>
    <n v="11.62"/>
    <m/>
    <n v="89.360947030587994"/>
    <m/>
    <m/>
    <n v="76.482828112813536"/>
    <m/>
    <m/>
    <n v="20.942801556026218"/>
    <n v="20.94"/>
    <n v="1.3378968606581054E-4"/>
    <n v="74.491785937116759"/>
    <n v="74.53"/>
    <m/>
    <n v="-5.1273397133022591E-4"/>
    <n v="33.264293874353342"/>
    <n v="33.093699999999998"/>
    <n v="5.1548746242742194E-3"/>
    <n v="134.73136379184774"/>
    <n v="3408"/>
    <n v="0.74843260188087779"/>
    <n v="5507.76"/>
    <n v="22.795773139218994"/>
    <m/>
    <m/>
    <n v="6519.8445470305041"/>
    <n v="3.5455113125996074"/>
    <m/>
    <m/>
    <n v="21.455228272830905"/>
    <n v="106.60850000000001"/>
    <m/>
    <n v="-0.79874748943254148"/>
    <n v="92.162375391878442"/>
    <n v="46.081187695939221"/>
    <n v="92.21"/>
    <n v="-5.1647986250458189E-4"/>
    <n v="95.778461963656525"/>
    <n v="95.89"/>
    <n v="-1.1631873640992607E-3"/>
    <n v="14213.732399544901"/>
    <n v="5834.954767920437"/>
    <n v="9599.148289917488"/>
    <m/>
  </r>
  <r>
    <x v="3402"/>
    <n v="9.51"/>
    <n v="12.49"/>
    <n v="65.899299999999997"/>
    <n v="58.1584"/>
    <n v="1942.9269999999999"/>
    <n v="12682.285512"/>
    <n v="11194.193882"/>
    <n v="2.920590510124832E-5"/>
    <n v="39.189881421953721"/>
    <n v="39.22"/>
    <n v="-7.6793926686069547E-4"/>
    <n v="1125.4405000353324"/>
    <n v="11.25"/>
    <m/>
    <n v="87.215593124941805"/>
    <m/>
    <m/>
    <n v="77.092642755431996"/>
    <m/>
    <m/>
    <n v="20.819316054365142"/>
    <n v="20.82"/>
    <n v="-3.2850414738661016E-5"/>
    <n v="74.930800388973793"/>
    <n v="74.97"/>
    <m/>
    <n v="-5.2287062860090217E-4"/>
    <n v="32.732415061636452"/>
    <n v="32.564799999999998"/>
    <n v="5.1471239386224887E-3"/>
    <n v="137.27973525806519"/>
    <n v="3409"/>
    <n v="0.7614091273018414"/>
    <n v="5469.94"/>
    <n v="22.637474243365507"/>
    <m/>
    <m/>
    <n v="6564.614203073741"/>
    <n v="3.569518784944627"/>
    <m/>
    <m/>
    <n v="20.768007556141551"/>
    <n v="103.19450000000001"/>
    <m/>
    <n v="-0.79874889111201131"/>
    <n v="93.632512431859979"/>
    <n v="46.81625621592999"/>
    <n v="93.6845"/>
    <n v="-5.5492176550042682E-4"/>
    <n v="97.3100565259181"/>
    <n v="97.42"/>
    <n v="-1.1285513660634905E-3"/>
    <n v="14482.577522581074"/>
    <n v="5881.4781633582443"/>
    <n v="9752.2700317701492"/>
    <m/>
  </r>
  <r>
    <x v="3403"/>
    <n v="9.4499999999999993"/>
    <n v="12.36"/>
    <n v="64.178700000000006"/>
    <n v="56.634799999999998"/>
    <n v="1983.1189999999999"/>
    <n v="12457.903514"/>
    <n v="10995.159185"/>
    <n v="2.920590510124832E-5"/>
    <n v="38.163860040142197"/>
    <n v="38.19"/>
    <n v="-6.8447132384918952E-4"/>
    <n v="1066.4220377849065"/>
    <n v="10.66"/>
    <m/>
    <n v="83.785947583037995"/>
    <m/>
    <m/>
    <n v="78.096358652961129"/>
    <m/>
    <m/>
    <n v="20.449473253093014"/>
    <n v="20.45"/>
    <n v="-2.575779496261088E-5"/>
    <n v="76.26130288011565"/>
    <n v="76.3"/>
    <m/>
    <n v="-5.0717064068606099E-4"/>
    <n v="31.875827212550057"/>
    <n v="31.714200000000002"/>
    <n v="5.0963673228412443E-3"/>
    <n v="140.09248466464152"/>
    <n v="3410"/>
    <n v="0.7645631067961165"/>
    <n v="5366.24"/>
    <n v="22.203107560963257"/>
    <m/>
    <m/>
    <n v="6689.0672122216911"/>
    <n v="3.636156035604647"/>
    <m/>
    <m/>
    <n v="19.677881658440661"/>
    <n v="97.786500000000004"/>
    <m/>
    <n v="-0.79876688849237198"/>
    <n v="96.072017623359727"/>
    <n v="48.036008811679864"/>
    <n v="96.136499999999998"/>
    <n v="-6.7073771814318839E-4"/>
    <n v="99.856998077218663"/>
    <n v="99.97"/>
    <n v="-1.1303583353139413E-3"/>
    <n v="14779.313681459573"/>
    <n v="5958.0526965761646"/>
    <n v="10006.356061862785"/>
    <m/>
  </r>
  <r>
    <x v="3404"/>
    <n v="9.51"/>
    <n v="12.31"/>
    <n v="64.421999999999997"/>
    <n v="56.847900000000003"/>
    <n v="1981.962"/>
    <n v="12417.332297999999"/>
    <n v="10959.030513"/>
    <n v="2.920590510124832E-5"/>
    <n v="38.307604271694217"/>
    <n v="38.340000000000003"/>
    <n v="-8.4495900641068378E-4"/>
    <n v="1074.430108453096"/>
    <n v="10.74"/>
    <m/>
    <n v="84.258032227250027"/>
    <m/>
    <m/>
    <n v="77.947403083656781"/>
    <m/>
    <m/>
    <n v="20.382379166016843"/>
    <n v="20.38"/>
    <n v="1.1674023635155351E-4"/>
    <n v="76.511292372095212"/>
    <n v="76.55"/>
    <m/>
    <n v="-5.0565157289073071E-4"/>
    <n v="31.996073330299104"/>
    <n v="31.832999999999998"/>
    <n v="5.1227760594070304E-3"/>
    <n v="140.00173690089238"/>
    <n v="3411"/>
    <n v="0.77254264825345242"/>
    <n v="5352.61"/>
    <n v="22.144983436623484"/>
    <m/>
    <m/>
    <n v="6706.0571318120537"/>
    <n v="3.6450461396478273"/>
    <m/>
    <m/>
    <n v="19.82529764660103"/>
    <n v="98.52"/>
    <m/>
    <n v="-0.79876880180063914"/>
    <n v="95.706069288276538"/>
    <n v="47.853034644138269"/>
    <n v="95.770300000000006"/>
    <n v="-6.7067464259240595E-4"/>
    <n v="99.480491727178915"/>
    <n v="99.59"/>
    <n v="-1.0995910515221308E-3"/>
    <n v="14769.740079638248"/>
    <n v="5946.6887207561449"/>
    <n v="9968.240807997252"/>
    <m/>
  </r>
  <r>
    <x v="3405"/>
    <n v="9.6300000000000008"/>
    <n v="12.38"/>
    <n v="64.290499999999994"/>
    <n v="56.730200000000004"/>
    <n v="1980.319"/>
    <n v="12417.694957"/>
    <n v="10959.030513"/>
    <n v="2.920590510124832E-5"/>
    <n v="38.228477542255703"/>
    <n v="38.26"/>
    <n v="-8.2390114334274234E-4"/>
    <n v="1069.9639093422845"/>
    <n v="10.69"/>
    <m/>
    <n v="83.995550351603839"/>
    <m/>
    <m/>
    <n v="78.026064812175164"/>
    <m/>
    <m/>
    <n v="20.382477441630794"/>
    <n v="20.38"/>
    <n v="1.2156239601535113E-4"/>
    <n v="76.510697083921542"/>
    <n v="76.55"/>
    <m/>
    <n v="-5.1342803498966028E-4"/>
    <n v="31.930133650134582"/>
    <n v="31.767800000000001"/>
    <n v="5.1100060480921972E-3"/>
    <n v="139.87667240730443"/>
    <n v="3412"/>
    <n v="0.77786752827140548"/>
    <n v="5352.61"/>
    <n v="22.143254307779802"/>
    <m/>
    <m/>
    <n v="6706.0571318120537"/>
    <n v="3.6447006092466441"/>
    <m/>
    <m/>
    <n v="19.742538265002509"/>
    <n v="98.114500000000007"/>
    <m/>
    <n v="-0.79878062605422739"/>
    <n v="95.899755910761769"/>
    <n v="47.949877955380884"/>
    <n v="95.964600000000004"/>
    <n v="-6.757084303820049E-4"/>
    <n v="99.685684225687211"/>
    <n v="99.79"/>
    <n v="-1.0453529843952314E-3"/>
    <n v="14756.546171445572"/>
    <n v="5952.6899061097274"/>
    <n v="9988.4141878944556"/>
    <m/>
  </r>
  <r>
    <x v="3406"/>
    <n v="9.19"/>
    <n v="12.18"/>
    <n v="62.2241"/>
    <n v="54.905099999999997"/>
    <n v="2047.4949999999999"/>
    <n v="12248.725423"/>
    <n v="10809.589188"/>
    <n v="2.920590510124832E-5"/>
    <n v="36.998850646111904"/>
    <n v="37.03"/>
    <n v="-8.4119238153113063E-4"/>
    <n v="1001.1030391769059"/>
    <n v="10"/>
    <m/>
    <n v="79.941379803890072"/>
    <m/>
    <m/>
    <n v="79.27911210728054"/>
    <m/>
    <m/>
    <n v="20.104639621354643"/>
    <n v="20.100000000000001"/>
    <n v="2.3082693306664126E-4"/>
    <n v="77.553421369147003"/>
    <n v="77.59"/>
    <m/>
    <n v="-4.7143486084544328E-4"/>
    <n v="30.903187224486949"/>
    <n v="30.745899999999999"/>
    <n v="5.1157137858039992E-3"/>
    <n v="144.61223071908086"/>
    <n v="3413"/>
    <n v="0.75451559934318557"/>
    <n v="5264.27"/>
    <n v="21.776099410281919"/>
    <m/>
    <m/>
    <n v="6816.734555914365"/>
    <n v="3.7045019055113677"/>
    <m/>
    <m/>
    <n v="18.471618594124127"/>
    <n v="91.799000000000007"/>
    <m/>
    <n v="-0.79878191925702757"/>
    <n v="98.980392036128322"/>
    <n v="49.490196018064161"/>
    <n v="99.057299999999998"/>
    <n v="-7.7639874973045586E-4"/>
    <n v="102.8919293496882"/>
    <n v="103.01"/>
    <n v="-1.1462057112106017E-3"/>
    <n v="15256.132583337168"/>
    <n v="6048.2861918304961"/>
    <n v="10309.277044010425"/>
    <m/>
  </r>
  <r>
    <x v="3407"/>
    <n v="9.65"/>
    <n v="12.44"/>
    <n v="62.383899999999997"/>
    <n v="55.044499999999999"/>
    <n v="2036.402"/>
    <n v="12295.248401999999"/>
    <n v="10850.330351000001"/>
    <n v="2.920590510124832E-5"/>
    <n v="37.092964274750059"/>
    <n v="37.119999999999997"/>
    <n v="-7.2833311556941283E-4"/>
    <n v="1006.1703942043505"/>
    <n v="10.050000000000001"/>
    <m/>
    <n v="80.24505822558524"/>
    <m/>
    <m/>
    <n v="79.176409388125805"/>
    <m/>
    <m/>
    <n v="20.180508765670091"/>
    <n v="20.18"/>
    <n v="2.5211381074807804E-5"/>
    <n v="77.260522683569064"/>
    <n v="77.3"/>
    <m/>
    <n v="-5.1070267051656071E-4"/>
    <n v="30.981945222234707"/>
    <n v="30.824100000000001"/>
    <n v="5.1208379882852206E-3"/>
    <n v="143.81948460609544"/>
    <n v="3414"/>
    <n v="0.77572347266881037"/>
    <n v="5295.96"/>
    <n v="21.905477222230022"/>
    <m/>
    <m/>
    <n v="6775.6989862956098"/>
    <n v="3.6818523886560297"/>
    <m/>
    <m/>
    <n v="18.564789119972634"/>
    <n v="92.261499999999998"/>
    <m/>
    <n v="-0.79878075773781443"/>
    <n v="98.724489778828996"/>
    <n v="49.362244889414498"/>
    <n v="98.802599999999998"/>
    <n v="-7.9056847867364777E-4"/>
    <n v="102.62989582121993"/>
    <n v="102.75"/>
    <n v="-1.1688971170809026E-3"/>
    <n v="15172.500377786559"/>
    <n v="6040.4508942140637"/>
    <n v="10282.623610816067"/>
    <m/>
  </r>
  <r>
    <x v="3408"/>
    <n v="10.33"/>
    <n v="12.73"/>
    <n v="63.278300000000002"/>
    <n v="55.828899999999997"/>
    <n v="1993.558"/>
    <n v="12409.179015"/>
    <n v="10949.92131"/>
    <n v="2.920590510124832E-5"/>
    <n v="37.622015097632868"/>
    <n v="37.65"/>
    <n v="-7.4329089952540617E-4"/>
    <n v="1034.7971602726161"/>
    <n v="10.34"/>
    <m/>
    <n v="81.957973319193044"/>
    <m/>
    <m/>
    <n v="78.606127995603742"/>
    <m/>
    <m/>
    <n v="20.366016162716214"/>
    <m/>
    <m/>
    <n v="76.549591631821173"/>
    <n v="76.59"/>
    <m/>
    <n v="-5.2759326516294003E-4"/>
    <n v="31.424350847776683"/>
    <n v="31.264099999999999"/>
    <n v="5.1257144065137705E-3"/>
    <n v="140.76646406018057"/>
    <n v="3415"/>
    <n v="0.81146897093479964"/>
    <n v="5339.18"/>
    <n v="22.079073703513309"/>
    <m/>
    <m/>
    <n v="6720.4029285104871"/>
    <n v="3.6507666055527279"/>
    <m/>
    <m/>
    <n v="19.091966068772845"/>
    <n v="94.889499999999998"/>
    <m/>
    <n v="-0.79879790631447267"/>
    <n v="97.304040153493034"/>
    <m/>
    <n v="97.392399999999995"/>
    <m/>
    <n v="101.16502885821224"/>
    <n v="101.27"/>
    <m/>
    <n v="14850.416374265378"/>
    <n v="5996.9435316797617"/>
    <n v="10134.677048740376"/>
    <m/>
  </r>
  <r>
    <x v="3409"/>
    <n v="10.08"/>
    <n v="12.47"/>
    <n v="61.876899999999999"/>
    <n v="54.590800000000002"/>
    <n v="2047.135"/>
    <n v="12292.467326"/>
    <n v="10846.614532"/>
    <n v="2.920590510124832E-5"/>
    <n v="36.787917859371568"/>
    <n v="36.81"/>
    <n v="-5.9989515426339679E-4"/>
    <n v="988.88459433765183"/>
    <n v="9.8800000000000008"/>
    <m/>
    <n v="79.230879171532564"/>
    <m/>
    <m/>
    <n v="79.475671116557962"/>
    <m/>
    <m/>
    <n v="20.173976340266631"/>
    <n v="20.170000000000002"/>
    <n v="1.9714131217796194E-4"/>
    <n v="77.271195768998197"/>
    <n v="77.31"/>
    <m/>
    <n v="-5.0193029364642427E-4"/>
    <n v="30.727757524747275"/>
    <n v="30.571400000000001"/>
    <n v="5.1145032529513745E-3"/>
    <n v="144.54026525665029"/>
    <n v="3416"/>
    <n v="0.80834001603849237"/>
    <n v="5280.79"/>
    <n v="21.835908816223231"/>
    <m/>
    <m/>
    <n v="6793.8981706629766"/>
    <n v="3.6903420292389084"/>
    <m/>
    <m/>
    <n v="18.244558147935159"/>
    <n v="90.680499999999995"/>
    <m/>
    <n v="-0.79880395291231121"/>
    <n v="99.457288851559639"/>
    <m/>
    <n v="99.549300000000002"/>
    <m/>
    <n v="103.40772940514475"/>
    <n v="103.52"/>
    <m/>
    <n v="15248.5404548512"/>
    <n v="6063.2818837610985"/>
    <n v="10358.948108052011"/>
    <m/>
  </r>
  <r>
    <x v="3410"/>
    <n v="9.85"/>
    <n v="12.24"/>
    <n v="61.1036"/>
    <n v="53.906999999999996"/>
    <n v="2090.5729999999999"/>
    <n v="12228.644729"/>
    <n v="10789.982029999999"/>
    <n v="2.920590510124832E-5"/>
    <n v="36.327278944684394"/>
    <n v="36.36"/>
    <n v="-8.999190130803969E-4"/>
    <n v="964.09579009858135"/>
    <n v="9.6300000000000008"/>
    <m/>
    <n v="77.741474203072372"/>
    <m/>
    <m/>
    <n v="79.971342570360861"/>
    <m/>
    <m/>
    <n v="20.068743520711383"/>
    <n v="20.059999999999999"/>
    <n v="4.358684302783189E-4"/>
    <n v="77.674040923882004"/>
    <n v="77.72"/>
    <m/>
    <n v="-5.9134168962937661E-4"/>
    <n v="30.343155047545178"/>
    <n v="30.189499999999999"/>
    <n v="5.0896850741211086E-3"/>
    <n v="147.59775053933913"/>
    <n v="3417"/>
    <n v="0.80473856209150318"/>
    <n v="5223.04"/>
    <n v="21.595427942251828"/>
    <m/>
    <m/>
    <n v="6868.1953154757393"/>
    <n v="3.730345457075682"/>
    <m/>
    <m/>
    <n v="17.786898977692399"/>
    <n v="88.408000000000001"/>
    <m/>
    <n v="-0.79880894288195181"/>
    <n v="100.69839262633398"/>
    <m/>
    <n v="100.78830000000001"/>
    <m/>
    <n v="104.70219173241955"/>
    <n v="104.83"/>
    <m/>
    <n v="15571.095473969292"/>
    <n v="6101.097176213716"/>
    <n v="10488.214949608322"/>
    <m/>
  </r>
  <r>
    <x v="3411"/>
    <n v="9.91"/>
    <n v="12.26"/>
    <n v="60.488999999999997"/>
    <n v="53.363199999999999"/>
    <n v="2098.35"/>
    <n v="12229.001877999999"/>
    <n v="10789.982029999999"/>
    <n v="3.0180762331522004E-5"/>
    <n v="35.961010409005922"/>
    <n v="35.99"/>
    <n v="-8.0549016376996185E-4"/>
    <n v="944.63049460082016"/>
    <n v="9.44"/>
    <m/>
    <n v="76.564385916270453"/>
    <m/>
    <m/>
    <n v="80.372615829779363"/>
    <m/>
    <m/>
    <n v="20.0688402853885"/>
    <n v="20.07"/>
    <n v="-5.7783488365714675E-5"/>
    <n v="77.673512310164227"/>
    <n v="77.709999999999994"/>
    <m/>
    <n v="-4.6953660836146494E-4"/>
    <n v="30.037349102784294"/>
    <n v="29.885300000000001"/>
    <n v="5.0877556117654432E-3"/>
    <n v="148.13728078346378"/>
    <n v="3418"/>
    <n v="0.80831973898858078"/>
    <n v="5219.3599999999997"/>
    <n v="21.578527410106794"/>
    <m/>
    <m/>
    <n v="6873.0344434090794"/>
    <n v="3.732619883051175"/>
    <m/>
    <m/>
    <n v="17.427452320181413"/>
    <n v="86.619500000000002"/>
    <m/>
    <n v="-0.79880451491660176"/>
    <n v="101.70947482856356"/>
    <m/>
    <n v="101.7993"/>
    <m/>
    <n v="105.75757776588615"/>
    <n v="105.87"/>
    <m/>
    <n v="15628.014206888054"/>
    <n v="6131.7107319105498"/>
    <n v="10593.523953974038"/>
    <m/>
  </r>
  <r>
    <x v="3412"/>
    <n v="9.61"/>
    <n v="11.98"/>
    <n v="59.393300000000004"/>
    <n v="52.395000000000003"/>
    <n v="2136.2350000000001"/>
    <n v="12054.363225999999"/>
    <n v="10635.567932"/>
    <n v="3.0180762331522004E-5"/>
    <n v="35.308750352358622"/>
    <n v="35.340000000000003"/>
    <n v="-8.8425714887896412E-4"/>
    <n v="910.33884079559823"/>
    <n v="9.1"/>
    <m/>
    <n v="74.479942525299066"/>
    <m/>
    <m/>
    <n v="81.09962884051977"/>
    <m/>
    <m/>
    <n v="19.781760926831538"/>
    <n v="19.78"/>
    <n v="8.9025623434713097E-5"/>
    <n v="78.784552160831382"/>
    <n v="78.83"/>
    <m/>
    <n v="-5.7652973701149968E-4"/>
    <n v="29.492646571785123"/>
    <n v="29.3431"/>
    <n v="5.0964816868401819E-3"/>
    <n v="150.80213951306763"/>
    <n v="3419"/>
    <n v="0.80217028380634381"/>
    <n v="5145.91"/>
    <n v="21.273200094991179"/>
    <m/>
    <m/>
    <n v="6969.7559533007889"/>
    <n v="3.7847887630147889"/>
    <m/>
    <m/>
    <n v="16.794493264704723"/>
    <n v="83.473500000000001"/>
    <m/>
    <n v="-0.79880449166855683"/>
    <n v="103.55002669465682"/>
    <m/>
    <n v="103.6392"/>
    <m/>
    <n v="107.67566705694217"/>
    <n v="107.8"/>
    <m/>
    <n v="15909.148367481121"/>
    <n v="6187.1753131509649"/>
    <n v="10785.226155906113"/>
    <m/>
  </r>
  <r>
    <x v="3413"/>
    <n v="9.91"/>
    <n v="11.94"/>
    <n v="58.4861"/>
    <n v="51.59"/>
    <n v="2176.5309999999999"/>
    <n v="11918.396941000001"/>
    <n v="10514.641845"/>
    <n v="3.0320050530052711E-5"/>
    <n v="34.766885259798286"/>
    <n v="34.79"/>
    <n v="-6.644075941855121E-4"/>
    <n v="882.32643440829645"/>
    <n v="8.82"/>
    <m/>
    <n v="72.761377728307863"/>
    <m/>
    <m/>
    <n v="81.716257764647168"/>
    <m/>
    <m/>
    <n v="19.557203347025911"/>
    <n v="19.55"/>
    <n v="3.684576483842239E-4"/>
    <n v="79.678736649006296"/>
    <n v="79.72"/>
    <m/>
    <n v="-5.1760349967011621E-4"/>
    <n v="29.040355128803924"/>
    <n v="28.892700000000001"/>
    <n v="5.1104648857296375E-3"/>
    <n v="153.61705927106726"/>
    <n v="3420"/>
    <n v="0.82998324958123959"/>
    <n v="5063.55"/>
    <n v="20.927820688485678"/>
    <m/>
    <m/>
    <n v="7081.3065051592248"/>
    <n v="3.8442706395275281"/>
    <m/>
    <m/>
    <n v="16.276784384493986"/>
    <n v="80.908000000000001"/>
    <m/>
    <n v="-0.79882354792487775"/>
    <n v="105.12628542196708"/>
    <m/>
    <n v="105.2226"/>
    <m/>
    <n v="109.32777048933552"/>
    <n v="109.46"/>
    <m/>
    <n v="16206.113491564718"/>
    <n v="6234.2185772359153"/>
    <n v="10949.400974560594"/>
    <m/>
  </r>
  <r>
    <x v="3414"/>
    <n v="10.31"/>
    <n v="12.05"/>
    <n v="58.752499999999998"/>
    <n v="51.823399999999999"/>
    <n v="2167.4949999999999"/>
    <n v="11905.347261000001"/>
    <n v="10502.810358999999"/>
    <n v="3.0320050530052711E-5"/>
    <n v="34.924394332211698"/>
    <n v="34.950000000000003"/>
    <n v="-7.326371327125436E-4"/>
    <n v="890.29670530566818"/>
    <n v="8.9"/>
    <m/>
    <n v="73.254448461393253"/>
    <m/>
    <m/>
    <n v="81.529288122054396"/>
    <m/>
    <m/>
    <n v="19.535313440145842"/>
    <n v="19.53"/>
    <n v="2.7206554766201485E-4"/>
    <n v="79.767862521838495"/>
    <n v="79.81"/>
    <m/>
    <n v="-5.2797241149615814E-4"/>
    <n v="29.172017274678417"/>
    <n v="29.020600000000002"/>
    <n v="5.2175790534452204E-3"/>
    <n v="152.96945941185234"/>
    <n v="3421"/>
    <n v="0.8556016597510373"/>
    <n v="5063.55"/>
    <n v="20.926186598377125"/>
    <m/>
    <m/>
    <n v="7081.3065051592248"/>
    <n v="3.8439062237353974"/>
    <m/>
    <m/>
    <n v="16.423507577323321"/>
    <n v="81.637500000000003"/>
    <m/>
    <n v="-0.79882397700415475"/>
    <n v="104.64580602740398"/>
    <m/>
    <n v="104.73439999999999"/>
    <m/>
    <n v="108.83243165142146"/>
    <n v="108.95"/>
    <m/>
    <n v="16137.793756338968"/>
    <n v="6219.9544680963581"/>
    <n v="10899.356767919329"/>
    <m/>
  </r>
  <r>
    <x v="3415"/>
    <n v="10.07"/>
    <n v="11.92"/>
    <n v="58.002699999999997"/>
    <n v="51.160400000000003"/>
    <n v="2174.9250000000002"/>
    <n v="11932.476860000001"/>
    <n v="10526.425447"/>
    <n v="3.0320050530052711E-5"/>
    <n v="34.477848144821515"/>
    <n v="34.51"/>
    <n v="-9.3166778262776528E-4"/>
    <n v="867.50386181374313"/>
    <n v="8.67"/>
    <m/>
    <n v="71.847993978608642"/>
    <m/>
    <m/>
    <n v="82.04867292827231"/>
    <m/>
    <m/>
    <n v="19.579352583755"/>
    <n v="19.579999999999998"/>
    <n v="-3.3065181052061021E-5"/>
    <n v="79.587977579849294"/>
    <n v="79.63"/>
    <m/>
    <n v="-5.2772096132991386E-4"/>
    <n v="28.799082726407672"/>
    <n v="28.648499999999999"/>
    <n v="5.256216779505829E-3"/>
    <n v="153.48394403999967"/>
    <n v="3422"/>
    <n v="0.84479865771812079"/>
    <n v="5045.37"/>
    <n v="20.849425824253455"/>
    <m/>
    <m/>
    <n v="7106.730990404516"/>
    <n v="3.85734156613956"/>
    <m/>
    <m/>
    <n v="16.002741691279851"/>
    <n v="79.544499999999999"/>
    <m/>
    <n v="-0.79882026172419396"/>
    <n v="105.97965049116172"/>
    <m/>
    <n v="106.0712"/>
    <m/>
    <n v="110.2240389770038"/>
    <n v="110.36"/>
    <m/>
    <n v="16192.070256051857"/>
    <n v="6259.5788769500223"/>
    <n v="11038.282991867593"/>
    <m/>
  </r>
  <r>
    <x v="3416"/>
    <n v="10.050000000000001"/>
    <n v="11.96"/>
    <n v="57.505000000000003"/>
    <n v="50.719799999999999"/>
    <n v="2189.8409999999999"/>
    <n v="11813.273418000001"/>
    <n v="10420.949060999999"/>
    <n v="3.0320050530052711E-5"/>
    <n v="34.181172833888795"/>
    <n v="34.21"/>
    <n v="-8.4265320406917699E-4"/>
    <n v="852.54905953033142"/>
    <n v="8.52"/>
    <m/>
    <n v="70.91916756167258"/>
    <m/>
    <m/>
    <n v="82.399835125450025"/>
    <m/>
    <m/>
    <n v="19.383285491078205"/>
    <n v="19.38"/>
    <n v="1.6952998339547776E-4"/>
    <n v="80.384925365639063"/>
    <n v="80.430000000000007"/>
    <m/>
    <n v="-5.6042066841899274E-4"/>
    <n v="28.551335068197922"/>
    <n v="28.398299999999999"/>
    <n v="5.3888813132449975E-3"/>
    <n v="154.52661302601251"/>
    <n v="3423"/>
    <n v="0.84030100334448166"/>
    <n v="4990.96"/>
    <n v="20.622972187238187"/>
    <m/>
    <m/>
    <n v="7183.3710055447145"/>
    <n v="3.8985700975161532"/>
    <m/>
    <m/>
    <n v="15.726576335529238"/>
    <n v="78.170500000000004"/>
    <m/>
    <n v="-0.79881699188914956"/>
    <n v="106.88738243780287"/>
    <m/>
    <n v="106.9815"/>
    <m/>
    <n v="111.17256158695446"/>
    <n v="111.31"/>
    <m/>
    <n v="16302.068533597596"/>
    <n v="6286.3694074167197"/>
    <n v="11132.827577185124"/>
    <m/>
  </r>
  <r>
    <x v="3417"/>
    <n v="9.9700000000000006"/>
    <n v="11.85"/>
    <n v="56.784799999999997"/>
    <n v="50.083100000000002"/>
    <n v="2225.085"/>
    <n v="11738.298645999999"/>
    <n v="10354.494928"/>
    <n v="3.0320050530052711E-5"/>
    <n v="33.752260418228708"/>
    <n v="33.78"/>
    <n v="-8.2118359299265808E-4"/>
    <n v="831.13210846123854"/>
    <n v="8.31"/>
    <m/>
    <n v="69.5830977558103"/>
    <m/>
    <m/>
    <n v="82.914871233208203"/>
    <m/>
    <m/>
    <n v="19.25979682944401"/>
    <n v="19.260000000000002"/>
    <n v="-1.0548834682877484E-5"/>
    <n v="80.896998752295815"/>
    <n v="80.94"/>
    <m/>
    <n v="-5.312731369432333E-4"/>
    <n v="28.193192423894434"/>
    <n v="28.041899999999998"/>
    <n v="5.3952272811199631E-3"/>
    <n v="157.00350456165793"/>
    <n v="3424"/>
    <n v="0.84135021097046425"/>
    <n v="4959.3"/>
    <n v="20.490550930582263"/>
    <m/>
    <m/>
    <n v="7228.9384967759706"/>
    <n v="3.9229286486474666"/>
    <m/>
    <m/>
    <n v="15.331219352230583"/>
    <n v="76.198999999999998"/>
    <m/>
    <n v="-0.79880025522342046"/>
    <n v="108.22412918147654"/>
    <m/>
    <n v="108.3222"/>
    <m/>
    <n v="112.56739180011557"/>
    <n v="112.69"/>
    <m/>
    <n v="16563.372750221963"/>
    <n v="6325.6620495269472"/>
    <n v="11272.056087344799"/>
    <m/>
  </r>
  <r>
    <x v="3418"/>
    <n v="11.07"/>
    <n v="12.55"/>
    <n v="58.985399999999998"/>
    <n v="52.019500000000001"/>
    <n v="2161.0569999999998"/>
    <n v="11929.343112"/>
    <n v="10522.075682999999"/>
    <n v="3.073781563345257E-5"/>
    <n v="35.057708228518656"/>
    <n v="35.08"/>
    <n v="-6.3545528738151447E-4"/>
    <n v="895.36259884992262"/>
    <n v="8.9499999999999993"/>
    <m/>
    <n v="73.616494270509264"/>
    <m/>
    <m/>
    <n v="81.305622833976017"/>
    <m/>
    <m/>
    <n v="19.571824258549345"/>
    <n v="19.57"/>
    <n v="9.3217095009867634E-5"/>
    <n v="79.586241628505235"/>
    <n v="79.63"/>
    <m/>
    <n v="-5.4952117913797949E-4"/>
    <n v="29.284089112709879"/>
    <n v="29.124700000000001"/>
    <n v="5.472643931435428E-3"/>
    <n v="152.45619470739308"/>
    <n v="3425"/>
    <n v="0.88207171314741029"/>
    <n v="5069.3999999999996"/>
    <n v="20.940549769415245"/>
    <m/>
    <m/>
    <n v="7068.4509020559426"/>
    <n v="3.834746086883106"/>
    <m/>
    <m/>
    <n v="16.515074217851414"/>
    <n v="82.084000000000003"/>
    <m/>
    <n v="-0.7988027603692387"/>
    <n v="104.02524310769211"/>
    <m/>
    <n v="104.1247"/>
    <m/>
    <n v="108.21295118108387"/>
    <n v="108.35"/>
    <m/>
    <n v="16083.645954713606"/>
    <n v="6202.8908098701449"/>
    <n v="10834.722198072257"/>
    <m/>
  </r>
  <r>
    <x v="3419"/>
    <n v="11.16"/>
    <n v="12.67"/>
    <n v="59.580800000000004"/>
    <n v="52.542999999999999"/>
    <n v="2130.3780000000002"/>
    <n v="11935.024124"/>
    <n v="10526.763097999999"/>
    <n v="3.073781563345257E-5"/>
    <n v="35.410718090575465"/>
    <n v="35.44"/>
    <n v="-8.2623897924749556E-4"/>
    <n v="913.37040799646979"/>
    <n v="9.17"/>
    <m/>
    <n v="74.727040827876095"/>
    <m/>
    <m/>
    <n v="80.894406363836097"/>
    <m/>
    <m/>
    <n v="19.580667327825918"/>
    <n v="19.579999999999998"/>
    <n v="3.408211572630826E-5"/>
    <n v="79.550290169593865"/>
    <n v="79.540000000000006"/>
    <m/>
    <n v="1.2937100319154737E-4"/>
    <n v="29.579074167501037"/>
    <n v="29.417899999999999"/>
    <n v="5.478778821773167E-3"/>
    <n v="150.28220545544946"/>
    <n v="3426"/>
    <n v="0.88082083662194166"/>
    <n v="5053.1899999999996"/>
    <n v="20.8719600542622"/>
    <m/>
    <m/>
    <n v="7091.0531013541486"/>
    <n v="3.8466434611569706"/>
    <m/>
    <m/>
    <n v="16.846906498466701"/>
    <n v="83.732500000000002"/>
    <m/>
    <n v="-0.79880086587087806"/>
    <n v="102.97358529725645"/>
    <m/>
    <n v="103.0509"/>
    <m/>
    <n v="107.12327711956175"/>
    <n v="106.97"/>
    <m/>
    <n v="15854.296970208756"/>
    <n v="6171.5186762514568"/>
    <n v="10725.187051764478"/>
    <m/>
  </r>
  <r>
    <x v="3420"/>
    <n v="11.23"/>
    <n v="12.95"/>
    <n v="60.014400000000002"/>
    <n v="52.923699999999997"/>
    <n v="2038.3109999999999"/>
    <n v="11958.597972"/>
    <n v="10547.231803999999"/>
    <n v="3.073781563345257E-5"/>
    <n v="35.667550301034218"/>
    <n v="35.69"/>
    <n v="-6.2901930416869867E-4"/>
    <n v="926.59264209799358"/>
    <n v="9.26"/>
    <m/>
    <n v="75.538467987074156"/>
    <m/>
    <m/>
    <n v="80.599248545860704"/>
    <m/>
    <m/>
    <n v="19.618864325245621"/>
    <n v="19.62"/>
    <n v="-5.788352468805158E-5"/>
    <n v="79.395112947669503"/>
    <n v="79.44"/>
    <m/>
    <n v="-5.650434583395203E-4"/>
    <n v="29.793674866870735"/>
    <n v="29.6311"/>
    <n v="5.4866294828992412E-3"/>
    <n v="143.77831088705508"/>
    <n v="3427"/>
    <n v="0.86718146718146727"/>
    <n v="5077.8900000000003"/>
    <n v="20.972344530574624"/>
    <m/>
    <m/>
    <n v="7056.3920235788319"/>
    <n v="3.8274782040188335"/>
    <m/>
    <m/>
    <n v="17.090458879528075"/>
    <n v="84.942499999999995"/>
    <m/>
    <n v="-0.79879967178352329"/>
    <n v="102.22272950527004"/>
    <m/>
    <n v="102.29940000000001"/>
    <m/>
    <n v="106.34645153163838"/>
    <n v="106.47"/>
    <m/>
    <n v="15168.156680759652"/>
    <n v="6149.0007783156725"/>
    <n v="10646.981861620734"/>
    <m/>
  </r>
  <r>
    <x v="3421"/>
    <n v="11.3"/>
    <n v="12.93"/>
    <n v="60.336300000000001"/>
    <n v="53.2059"/>
    <n v="2075.268"/>
    <n v="11996.691924999999"/>
    <n v="10580.50567"/>
    <n v="3.073781563345257E-5"/>
    <n v="35.857986427138336"/>
    <n v="35.880000000000003"/>
    <n v="-6.1353324586588265E-4"/>
    <n v="936.46065672049815"/>
    <n v="9.36"/>
    <m/>
    <n v="76.141917709114082"/>
    <m/>
    <m/>
    <n v="80.382270505595415"/>
    <m/>
    <m/>
    <n v="19.680880052031771"/>
    <n v="19.68"/>
    <n v="4.471809104522606E-5"/>
    <n v="79.144146782811205"/>
    <n v="79.19"/>
    <m/>
    <n v="-5.7902787206454143E-4"/>
    <n v="29.952828055112025"/>
    <n v="29.789400000000001"/>
    <n v="5.4861143598738948E-3"/>
    <n v="146.37575767663873"/>
    <n v="3428"/>
    <n v="0.87393658159319421"/>
    <n v="5095.82"/>
    <n v="21.04475440803559"/>
    <m/>
    <m/>
    <n v="7031.4759444627498"/>
    <n v="3.8136018579520501"/>
    <m/>
    <m/>
    <n v="17.272136461684973"/>
    <n v="85.846500000000006"/>
    <m/>
    <n v="-0.79880208905797012"/>
    <n v="101.67292131849368"/>
    <m/>
    <m/>
    <m/>
    <n v="105.77872952572091"/>
    <n v="105.9"/>
    <m/>
    <n v="15442.17909506726"/>
    <n v="6132.4472972033827"/>
    <n v="10589.71673261949"/>
    <m/>
  </r>
  <r>
    <x v="3422"/>
    <n v="9.8000000000000007"/>
    <n v="12.23"/>
    <n v="57.489600000000003"/>
    <n v="50.693899999999999"/>
    <n v="2181.5349999999999"/>
    <n v="11700.075242999999"/>
    <n v="10318.578791"/>
    <n v="3.073781563345257E-5"/>
    <n v="34.165353704702021"/>
    <n v="34.19"/>
    <n v="-7.2086268786131225E-4"/>
    <n v="848.02251119679693"/>
    <n v="8.48"/>
    <m/>
    <n v="70.748928549605324"/>
    <m/>
    <m/>
    <n v="82.27766537280867"/>
    <m/>
    <m/>
    <n v="19.193804771200149"/>
    <n v="19.190000000000001"/>
    <n v="1.9826843148251783E-4"/>
    <n v="81.102901693449127"/>
    <m/>
    <m/>
    <e v="#DIV/0!"/>
    <n v="28.538944560456557"/>
    <n v="28.383600000000001"/>
    <n v="5.4730393768427366E-3"/>
    <n v="153.86122626912001"/>
    <n v="3429"/>
    <n v="0.80130825838103026"/>
    <n v="4952.72"/>
    <n v="20.452181913899096"/>
    <m/>
    <m/>
    <n v="7228.9327242651398"/>
    <n v="3.9203231533371752"/>
    <m/>
    <m/>
    <n v="15.640677211298183"/>
    <n v="77.737499999999997"/>
    <m/>
    <n v="-0.79880138657278432"/>
    <n v="106.46822651884825"/>
    <m/>
    <m/>
    <m/>
    <n v="110.77214832775449"/>
    <m/>
    <m/>
    <n v="16231.872336969742"/>
    <n v="6277.0489495013981"/>
    <n v="11089.170501230499"/>
    <m/>
  </r>
  <r>
    <x v="3423"/>
    <n v="10.5"/>
    <n v="12.57"/>
    <n v="58.1312"/>
    <n v="51.255000000000003"/>
    <n v="2167.8209999999999"/>
    <n v="11709.067657"/>
    <n v="10325.557876999999"/>
    <n v="3.1434310168387825E-5"/>
    <n v="34.54412154929414"/>
    <n v="34.57"/>
    <n v="-7.4858116013476472E-4"/>
    <n v="866.75919393689958"/>
    <n v="8.66"/>
    <m/>
    <n v="71.921474937719466"/>
    <m/>
    <m/>
    <n v="81.815935911329291"/>
    <m/>
    <m/>
    <n v="19.207151611917698"/>
    <n v="19.2"/>
    <n v="3.7247978738008669E-4"/>
    <n v="81.046696913522524"/>
    <m/>
    <m/>
    <e v="#DIV/0!"/>
    <n v="28.855654888470312"/>
    <n v="28.695699999999999"/>
    <n v="5.5741762170051778E-3"/>
    <n v="152.86446349264534"/>
    <n v="3430"/>
    <n v="0.8353221957040573"/>
    <n v="4967"/>
    <n v="20.506346664995263"/>
    <m/>
    <m/>
    <n v="7208.0898017291383"/>
    <n v="3.9079082705446995"/>
    <m/>
    <m/>
    <n v="15.985295374150667"/>
    <n v="79.453500000000005"/>
    <m/>
    <n v="-0.79880942470563709"/>
    <n v="105.27508332282325"/>
    <m/>
    <m/>
    <m/>
    <n v="109.5440251953779"/>
    <m/>
    <m/>
    <n v="16126.717019218142"/>
    <n v="6241.8231270622155"/>
    <n v="10964.898981306551"/>
    <m/>
  </r>
  <r>
    <x v="3424"/>
    <n v="10.18"/>
    <n v="12.38"/>
    <n v="56.9985"/>
    <n v="50.254600000000003"/>
    <n v="2202.9389999999999"/>
    <n v="11623.199266"/>
    <n v="10249.510872000001"/>
    <n v="3.1434310168387825E-5"/>
    <n v="33.870195382067166"/>
    <n v="33.9"/>
    <n v="-8.7919226940513795E-4"/>
    <n v="832.91274563868365"/>
    <n v="8.32"/>
    <m/>
    <n v="69.815150114570798"/>
    <m/>
    <m/>
    <n v="82.612231311360532"/>
    <m/>
    <m/>
    <n v="19.06583115431383"/>
    <n v="19.059999999999999"/>
    <n v="3.0593674259349335E-4"/>
    <n v="81.643146831573333"/>
    <m/>
    <m/>
    <e v="#DIV/0!"/>
    <n v="28.292718749555654"/>
    <n v="28.1341"/>
    <n v="5.6379535707788975E-3"/>
    <n v="155.3308170312815"/>
    <n v="3431"/>
    <n v="0.82229402261712436"/>
    <n v="4917.58"/>
    <n v="20.300730078453501"/>
    <m/>
    <m/>
    <n v="7279.8079007831857"/>
    <n v="3.9464165255306316"/>
    <m/>
    <m/>
    <n v="15.360772666844605"/>
    <n v="76.345500000000001"/>
    <m/>
    <n v="-0.79879923942020681"/>
    <n v="107.3248535593645"/>
    <m/>
    <m/>
    <m/>
    <n v="111.68149591484423"/>
    <m/>
    <m/>
    <n v="16386.909510515154"/>
    <n v="6302.5733340790366"/>
    <n v="11178.392268313914"/>
    <m/>
  </r>
  <r>
    <x v="3425"/>
    <n v="10.199999999999999"/>
    <n v="12.57"/>
    <n v="57.486400000000003"/>
    <n v="50.683199999999999"/>
    <n v="2194.491"/>
    <n v="11689.269547"/>
    <n v="10307.450446999999"/>
    <n v="3.1434310168387825E-5"/>
    <n v="34.159287054462006"/>
    <n v="34.19"/>
    <n v="-8.9830200462104326E-4"/>
    <n v="847.10819329704168"/>
    <n v="8.4700000000000006"/>
    <m/>
    <n v="70.707607444861353"/>
    <m/>
    <m/>
    <n v="82.257808096560723"/>
    <m/>
    <m/>
    <n v="19.173740391271846"/>
    <n v="19.170000000000002"/>
    <n v="1.9511691558915523E-4"/>
    <n v="81.181174651205708"/>
    <m/>
    <m/>
    <e v="#DIV/0!"/>
    <n v="28.534288866726794"/>
    <n v="28.373999999999999"/>
    <n v="5.6491459338405825E-3"/>
    <n v="154.72518006137201"/>
    <n v="3432"/>
    <n v="0.8114558472553699"/>
    <n v="4953.12"/>
    <n v="20.445849553922177"/>
    <m/>
    <m/>
    <n v="7227.1957678247318"/>
    <n v="3.917523857195548"/>
    <m/>
    <m/>
    <n v="15.622257127398864"/>
    <n v="77.644999999999996"/>
    <m/>
    <n v="-0.79879892939147579"/>
    <n v="106.40456970368464"/>
    <m/>
    <m/>
    <m/>
    <n v="110.72839741254353"/>
    <m/>
    <m/>
    <n v="16323.016727281223"/>
    <n v="6275.5340171750204"/>
    <n v="11082.540342168069"/>
    <m/>
  </r>
  <r>
    <x v="3426"/>
    <n v="9.93"/>
    <n v="12.68"/>
    <n v="56.943399999999997"/>
    <n v="50.202800000000003"/>
    <n v="2213.0509999999999"/>
    <n v="11761.120967000001"/>
    <n v="10370.484114999999"/>
    <n v="3.1434310168387825E-5"/>
    <n v="33.835803196424898"/>
    <n v="33.86"/>
    <n v="-7.1461321840227132E-4"/>
    <n v="831.03814252585346"/>
    <n v="8.31"/>
    <m/>
    <n v="69.701637469118566"/>
    <m/>
    <m/>
    <n v="82.645496733287885"/>
    <m/>
    <m/>
    <n v="19.291126842241955"/>
    <n v="19.29"/>
    <n v="5.8415875684669771E-5"/>
    <n v="80.684275386769571"/>
    <m/>
    <m/>
    <e v="#DIV/0!"/>
    <n v="28.264098033102901"/>
    <n v="28.1052"/>
    <n v="5.6536880400388512E-3"/>
    <n v="156.02372877406341"/>
    <n v="3433"/>
    <n v="0.78312302839116721"/>
    <n v="4988.58"/>
    <n v="20.59061603908469"/>
    <m/>
    <m/>
    <n v="7175.4553775400091"/>
    <n v="3.8891091171550363"/>
    <m/>
    <m/>
    <n v="15.325589968673734"/>
    <n v="76.168499999999995"/>
    <m/>
    <n v="-0.79879359618905799"/>
    <n v="107.40812112149199"/>
    <m/>
    <m/>
    <m/>
    <n v="111.77731438353682"/>
    <m/>
    <m/>
    <n v="16460.00950602637"/>
    <n v="6305.1111878309348"/>
    <n v="11187.064979636763"/>
    <m/>
  </r>
  <r>
    <x v="3427"/>
    <n v="9.14"/>
    <n v="12.42"/>
    <n v="56.800600000000003"/>
    <n v="50.075299999999999"/>
    <n v="2228.8339999999998"/>
    <n v="11806.005655000001"/>
    <n v="10409.735640999999"/>
    <n v="3.1434310168387825E-5"/>
    <n v="33.750128380460367"/>
    <n v="33.770000000000003"/>
    <n v="-5.8844002190217015E-4"/>
    <n v="826.8055828420263"/>
    <n v="8.26"/>
    <m/>
    <n v="69.435439876972879"/>
    <m/>
    <m/>
    <n v="82.748290296522583"/>
    <m/>
    <m/>
    <n v="19.364276572410343"/>
    <n v="19.36"/>
    <n v="2.2089733524510713E-4"/>
    <n v="80.378445026272303"/>
    <m/>
    <m/>
    <e v="#DIV/0!"/>
    <n v="28.192586069405365"/>
    <n v="28.033899999999999"/>
    <n v="5.6605063656989252E-3"/>
    <n v="157.12633918107309"/>
    <n v="3434"/>
    <n v="0.73590982286634465"/>
    <n v="5015.12"/>
    <n v="20.698544916277669"/>
    <m/>
    <m/>
    <n v="7137.2808698203944"/>
    <n v="3.8680517636456915"/>
    <m/>
    <m/>
    <n v="15.247231370096587"/>
    <n v="75.777500000000003"/>
    <m/>
    <n v="-0.79878946428561792"/>
    <n v="107.67589014220138"/>
    <m/>
    <m/>
    <m/>
    <n v="112.06057295219887"/>
    <m/>
    <m/>
    <n v="16576.331413747885"/>
    <n v="6312.9534160370249"/>
    <n v="11214.954392494301"/>
    <m/>
  </r>
  <r>
    <x v="3428"/>
    <n v="9.4"/>
    <n v="12.57"/>
    <n v="55.919400000000003"/>
    <n v="49.293700000000001"/>
    <n v="2242.1030000000001"/>
    <n v="11784.900267000001"/>
    <n v="10390.144641000001"/>
    <n v="3.2966645030718666E-5"/>
    <n v="33.224101083317393"/>
    <n v="33.25"/>
    <n v="-7.7891478744684939E-4"/>
    <n v="800.96579414822963"/>
    <n v="8.01"/>
    <m/>
    <n v="67.807815274483218"/>
    <m/>
    <m/>
    <n v="83.38756695368869"/>
    <m/>
    <m/>
    <n v="19.328245453505328"/>
    <n v="19.32"/>
    <n v="4.2678330772916162E-4"/>
    <n v="80.528745212663878"/>
    <m/>
    <m/>
    <e v="#DIV/0!"/>
    <n v="27.753340638390988"/>
    <n v="27.5975"/>
    <n v="5.64691143730367E-3"/>
    <n v="158.03123746285493"/>
    <n v="3435"/>
    <n v="0.74781225139220364"/>
    <n v="4985.55"/>
    <n v="20.571683178108149"/>
    <m/>
    <m/>
    <n v="7179.3634910379496"/>
    <n v="3.8897520630445852"/>
    <m/>
    <m/>
    <n v="14.769765480084725"/>
    <n v="73.411000000000001"/>
    <m/>
    <n v="-0.79880718856731658"/>
    <n v="109.34126934084343"/>
    <m/>
    <m/>
    <m/>
    <n v="113.8077740885723"/>
    <m/>
    <m/>
    <n v="16671.795318098517"/>
    <n v="6361.7244993088098"/>
    <n v="11388.41153071079"/>
    <m/>
  </r>
  <r>
    <x v="3429"/>
    <n v="9.89"/>
    <n v="12.76"/>
    <n v="56.469000000000001"/>
    <n v="49.776600000000002"/>
    <n v="2212.3679999999999"/>
    <n v="11887.703772999999"/>
    <n v="10480.438713"/>
    <n v="3.2966645030718666E-5"/>
    <n v="33.549823805322092"/>
    <n v="33.57"/>
    <n v="-6.0101860821892839E-4"/>
    <n v="816.64893572113647"/>
    <n v="8.16"/>
    <m/>
    <n v="68.803562574064742"/>
    <m/>
    <m/>
    <n v="82.976958921676484"/>
    <m/>
    <m/>
    <n v="19.496376602623041"/>
    <n v="19.489999999999998"/>
    <n v="3.2717304376816969E-4"/>
    <n v="79.828600738312531"/>
    <m/>
    <m/>
    <e v="#DIV/0!"/>
    <n v="28.025491747711186"/>
    <n v="27.867899999999999"/>
    <n v="5.654955978426246E-3"/>
    <n v="155.92537130228851"/>
    <n v="3436"/>
    <n v="0.77507836990595613"/>
    <n v="5031.34"/>
    <n v="20.759003658554313"/>
    <m/>
    <m/>
    <n v="7113.4243159710804"/>
    <n v="3.8536611260866351"/>
    <m/>
    <m/>
    <n v="15.058638587579097"/>
    <n v="74.844999999999999"/>
    <m/>
    <n v="-0.79880234367587555"/>
    <n v="108.26507759241248"/>
    <m/>
    <m/>
    <m/>
    <n v="112.69241647708674"/>
    <m/>
    <m/>
    <n v="16449.633104096203"/>
    <n v="6330.3987840698019"/>
    <n v="11276.321058458436"/>
    <m/>
  </r>
  <r>
    <x v="3430"/>
    <n v="9.7799999999999994"/>
    <n v="12.88"/>
    <n v="56.4709"/>
    <n v="49.776600000000002"/>
    <n v="2226.21"/>
    <n v="11940.184746999999"/>
    <n v="10526.361489999999"/>
    <n v="3.2966645030718666E-5"/>
    <n v="33.550134557128807"/>
    <n v="33.57"/>
    <n v="-5.9176177751540937E-4"/>
    <n v="816.63894089003179"/>
    <n v="8.16"/>
    <m/>
    <n v="68.802902813875676"/>
    <m/>
    <m/>
    <n v="82.974799247403183"/>
    <m/>
    <m/>
    <n v="19.581970304774149"/>
    <n v="19.579999999999998"/>
    <n v="1.0062843586067238E-4"/>
    <n v="79.47849141609511"/>
    <m/>
    <m/>
    <e v="#DIV/0!"/>
    <n v="28.025760485303284"/>
    <n v="27.868600000000001"/>
    <n v="5.6393390878366478E-3"/>
    <n v="156.89083907207592"/>
    <n v="3437"/>
    <n v="0.75931677018633525"/>
    <n v="5046.71"/>
    <n v="20.820793486129368"/>
    <m/>
    <m/>
    <n v="7091.6938561459692"/>
    <n v="3.8415245709665036"/>
    <m/>
    <m/>
    <n v="15.058131132086967"/>
    <n v="74.844499999999996"/>
    <m/>
    <n v="-0.79880777970208938"/>
    <n v="108.26003510934653"/>
    <m/>
    <m/>
    <m/>
    <n v="112.69196349230047"/>
    <m/>
    <m/>
    <n v="16551.486897703937"/>
    <n v="6330.2340202658324"/>
    <n v="11275.795859943384"/>
    <m/>
  </r>
  <r>
    <x v="3431"/>
    <n v="10.5"/>
    <n v="13.14"/>
    <n v="56.896500000000003"/>
    <n v="50.150100000000002"/>
    <n v="2189.0509999999999"/>
    <n v="11993.871165"/>
    <n v="10573.343944"/>
    <n v="3.2966645030718666E-5"/>
    <n v="33.802165104664212"/>
    <n v="33.83"/>
    <n v="-8.2278732887341999E-4"/>
    <n v="828.88413883799035"/>
    <n v="8.2799999999999994"/>
    <m/>
    <n v="69.576632164017198"/>
    <m/>
    <m/>
    <n v="82.661345960211321"/>
    <m/>
    <m/>
    <n v="19.669536707926579"/>
    <n v="19.670000000000002"/>
    <n v="-2.3553231999096091E-5"/>
    <n v="79.12343592204634"/>
    <m/>
    <m/>
    <e v="#DIV/0!"/>
    <n v="28.236323257521793"/>
    <n v="28.075700000000001"/>
    <n v="5.7210775696345806E-3"/>
    <n v="154.26214783838361"/>
    <n v="3438"/>
    <n v="0.79908675799086759"/>
    <n v="5075.63"/>
    <n v="20.938471285620054"/>
    <m/>
    <m/>
    <n v="7051.0551457148676"/>
    <n v="3.8191487763760219"/>
    <m/>
    <m/>
    <n v="15.283594228026592"/>
    <n v="75.962000000000003"/>
    <m/>
    <n v="-0.79879947568486098"/>
    <n v="107.4426987343046"/>
    <m/>
    <m/>
    <m/>
    <n v="111.84592685807651"/>
    <m/>
    <m/>
    <n v="16274.168293444454"/>
    <n v="6306.3203418918756"/>
    <n v="11190.666401925288"/>
    <m/>
  </r>
  <r>
    <x v="3432"/>
    <n v="11.29"/>
    <n v="13.61"/>
    <n v="58.227699999999999"/>
    <n v="51.321800000000003"/>
    <n v="2146.8580000000002"/>
    <n v="12166.830914"/>
    <n v="10725.470160000001"/>
    <n v="3.2966645030718666E-5"/>
    <n v="34.592186457767468"/>
    <n v="34.619999999999997"/>
    <n v="-8.0339521180039508E-4"/>
    <n v="867.60538897840627"/>
    <n v="8.67"/>
    <m/>
    <n v="72.014309825032541"/>
    <m/>
    <m/>
    <n v="81.693575506778558"/>
    <m/>
    <m/>
    <n v="19.952698225218402"/>
    <n v="19.95"/>
    <n v="1.3524938438114198E-4"/>
    <n v="77.984717326907344"/>
    <m/>
    <m/>
    <e v="#DIV/0!"/>
    <n v="28.896309893912129"/>
    <n v="28.732700000000001"/>
    <n v="5.6942053448554297E-3"/>
    <n v="151.27907193811726"/>
    <n v="3439"/>
    <n v="0.82953710506980161"/>
    <n v="5173.1000000000004"/>
    <n v="21.33889747559159"/>
    <m/>
    <m/>
    <n v="6915.650014715794"/>
    <n v="3.7454525659965494"/>
    <m/>
    <m/>
    <n v="15.997222688623227"/>
    <n v="79.513999999999996"/>
    <m/>
    <n v="-0.79881250234394918"/>
    <n v="104.92753511826702"/>
    <m/>
    <m/>
    <m/>
    <n v="109.23233501447324"/>
    <m/>
    <m/>
    <n v="15959.463228635461"/>
    <n v="6232.4881241137773"/>
    <n v="10928.700188260644"/>
    <m/>
  </r>
  <r>
    <x v="3433"/>
    <n v="11.5"/>
    <n v="13.75"/>
    <n v="59.085099999999997"/>
    <n v="52.072400000000002"/>
    <n v="2137.605"/>
    <n v="12309.222857999999"/>
    <n v="10849.932658"/>
    <n v="3.4499085697747844E-5"/>
    <n v="35.098987050750338"/>
    <n v="35.130000000000003"/>
    <n v="-8.8280527326112246E-4"/>
    <n v="892.95479642419775"/>
    <n v="8.92"/>
    <m/>
    <n v="73.592045981658075"/>
    <m/>
    <m/>
    <n v="81.089844370149663"/>
    <m/>
    <m/>
    <n v="20.184733828946744"/>
    <n v="20.18"/>
    <n v="2.3458022530942202E-4"/>
    <n v="77.079177408241961"/>
    <m/>
    <m/>
    <e v="#DIV/0!"/>
    <n v="29.319772370244149"/>
    <n v="29.154199999999999"/>
    <n v="5.6791944297613917E-3"/>
    <n v="150.59796433115775"/>
    <n v="3440"/>
    <n v="0.83636363636363631"/>
    <n v="5224.55"/>
    <n v="21.546079449351375"/>
    <m/>
    <m/>
    <n v="6846.8691689449543"/>
    <n v="3.7071470397136528"/>
    <m/>
    <m/>
    <n v="16.463488591198743"/>
    <n v="81.840999999999994"/>
    <m/>
    <n v="-0.79883568637725899"/>
    <n v="103.37848572531935"/>
    <m/>
    <m/>
    <m/>
    <n v="107.63347440820687"/>
    <m/>
    <m/>
    <n v="15887.608532088534"/>
    <n v="6186.4288456961604"/>
    <n v="10767.359350765024"/>
    <m/>
  </r>
  <r>
    <x v="3434"/>
    <n v="11.59"/>
    <n v="13.93"/>
    <n v="58.744500000000002"/>
    <n v="51.770400000000002"/>
    <n v="2108.8490000000002"/>
    <n v="12412.456069"/>
    <n v="10940.552992000001"/>
    <n v="3.4499085697747844E-5"/>
    <n v="34.895805693972662"/>
    <n v="34.92"/>
    <n v="-6.9284954259274389E-4"/>
    <n v="882.58775454202657"/>
    <n v="8.82"/>
    <m/>
    <n v="72.951137871777689"/>
    <m/>
    <m/>
    <n v="81.322872730787537"/>
    <m/>
    <m/>
    <n v="20.353519933564073"/>
    <n v="20.350000000000001"/>
    <n v="1.7296970830815717E-4"/>
    <n v="76.435209955494528"/>
    <m/>
    <m/>
    <e v="#DIV/0!"/>
    <n v="29.150008424557058"/>
    <n v="28.984000000000002"/>
    <n v="5.7275884818195344E-3"/>
    <n v="148.5624888656356"/>
    <n v="3441"/>
    <n v="0.83201722900215358"/>
    <n v="5259.13"/>
    <n v="21.686994102393218"/>
    <m/>
    <m/>
    <n v="6801.5514409373527"/>
    <n v="3.6822612620878443"/>
    <m/>
    <m/>
    <n v="16.271976357776477"/>
    <n v="80.882499999999993"/>
    <m/>
    <n v="-0.79881956717736868"/>
    <n v="103.97319858278844"/>
    <m/>
    <m/>
    <m/>
    <n v="108.2574381249355"/>
    <m/>
    <m/>
    <n v="15672.872313597723"/>
    <n v="6204.2068224984714"/>
    <n v="10829.3015140881"/>
    <m/>
  </r>
  <r>
    <x v="3435"/>
    <n v="13.13"/>
    <n v="14.66"/>
    <n v="61.063899999999997"/>
    <n v="53.812600000000003"/>
    <n v="2048.127"/>
    <n v="12593.616877"/>
    <n v="11099.853816000001"/>
    <n v="3.4499085697747844E-5"/>
    <n v="36.272706909053667"/>
    <n v="36.299999999999997"/>
    <n v="-7.5187578364543928E-4"/>
    <n v="952.20888233128801"/>
    <n v="9.52"/>
    <m/>
    <n v="77.266979795820191"/>
    <m/>
    <m/>
    <n v="79.716815940294268"/>
    <m/>
    <m/>
    <n v="20.650077681180996"/>
    <n v="20.65"/>
    <n v="3.7618005326311987E-6"/>
    <n v="75.32208143534892"/>
    <m/>
    <m/>
    <e v="#DIV/0!"/>
    <n v="30.300186691219395"/>
    <n v="30.127300000000002"/>
    <n v="5.7385391727566848E-3"/>
    <n v="144.27550494828768"/>
    <n v="3442"/>
    <n v="0.89563437926330158"/>
    <n v="5345.91"/>
    <n v="22.043126153722284"/>
    <m/>
    <m/>
    <n v="6689.3202099077826"/>
    <n v="3.621157603601072"/>
    <m/>
    <m/>
    <n v="17.555154247644627"/>
    <n v="87.256"/>
    <m/>
    <n v="-0.79880862923300833"/>
    <n v="99.867090086483671"/>
    <m/>
    <m/>
    <m/>
    <n v="103.98672107554394"/>
    <m/>
    <m/>
    <n v="15220.609080394834"/>
    <n v="6081.6790740028619"/>
    <n v="10401.630849319265"/>
    <m/>
  </r>
  <r>
    <x v="3436"/>
    <n v="11.76"/>
    <n v="13.96"/>
    <n v="58.785899999999998"/>
    <n v="51.803199999999997"/>
    <n v="2121.3229999999999"/>
    <n v="12362.487827000001"/>
    <n v="10895.756675000001"/>
    <n v="3.4499085697747844E-5"/>
    <n v="34.918695455711813"/>
    <n v="34.950000000000003"/>
    <n v="-8.9569511554188352E-4"/>
    <n v="881.08716194753788"/>
    <n v="8.81"/>
    <m/>
    <n v="72.938476039517113"/>
    <m/>
    <m/>
    <n v="81.203043122720487"/>
    <m/>
    <m/>
    <n v="20.270595148592079"/>
    <n v="20.27"/>
    <n v="2.9361055356558197E-5"/>
    <n v="76.706865777754601"/>
    <m/>
    <m/>
    <e v="#DIV/0!"/>
    <n v="29.169036296492433"/>
    <n v="29.0014"/>
    <n v="5.7802828998749778E-3"/>
    <n v="149.42200462953272"/>
    <n v="3443"/>
    <n v="0.84240687679083093"/>
    <n v="5241.9399999999996"/>
    <n v="21.612732427406833"/>
    <m/>
    <m/>
    <n v="6819.4175408063793"/>
    <n v="3.6912337923303093"/>
    <m/>
    <m/>
    <n v="16.243563446639303"/>
    <n v="80.738"/>
    <m/>
    <n v="-0.79881142155318063"/>
    <n v="103.59137182532133"/>
    <m/>
    <m/>
    <m/>
    <n v="107.86938944079898"/>
    <m/>
    <m/>
    <n v="15763.548505965957"/>
    <n v="6195.0648966547042"/>
    <n v="10789.532447260119"/>
    <m/>
  </r>
  <r>
    <x v="3437"/>
    <n v="11.43"/>
    <n v="13.8"/>
    <n v="58.538800000000002"/>
    <n v="51.5837"/>
    <n v="2162.3270000000002"/>
    <n v="12298.520774000001"/>
    <n v="10839.003016000001"/>
    <n v="3.4499085697747844E-5"/>
    <n v="34.77107073533486"/>
    <n v="34.799999999999997"/>
    <n v="-8.313007087683566E-4"/>
    <n v="873.61114123335517"/>
    <n v="8.73"/>
    <m/>
    <n v="72.474199804966815"/>
    <m/>
    <m/>
    <n v="81.372961501554229"/>
    <m/>
    <m/>
    <n v="20.165217571378328"/>
    <n v="20.16"/>
    <n v="2.5880810408374089E-4"/>
    <n v="77.106223605006335"/>
    <m/>
    <m/>
    <e v="#DIV/0!"/>
    <n v="29.045720066087533"/>
    <n v="28.878399999999999"/>
    <n v="5.793952091789567E-3"/>
    <n v="152.30044303722235"/>
    <n v="3444"/>
    <n v="0.82826086956521738"/>
    <n v="5212.03"/>
    <n v="21.487734337031853"/>
    <m/>
    <m/>
    <n v="6858.3284742862588"/>
    <n v="3.7119437081916926"/>
    <m/>
    <m/>
    <n v="16.105366570989386"/>
    <n v="80.052000000000007"/>
    <m/>
    <n v="-0.79881368896480553"/>
    <n v="104.02546290086136"/>
    <m/>
    <m/>
    <m/>
    <n v="108.32618310569424"/>
    <m/>
    <m/>
    <n v="16067.214646529052"/>
    <n v="6208.0281470887858"/>
    <n v="10834.745090572756"/>
    <m/>
  </r>
  <r>
    <x v="3438"/>
    <n v="10.65"/>
    <n v="13.28"/>
    <n v="56.083100000000002"/>
    <n v="49.414400000000001"/>
    <n v="2223.2040000000002"/>
    <n v="12044.143948999999"/>
    <n v="10613.692324"/>
    <n v="3.5359648829835777E-5"/>
    <n v="33.309989130630065"/>
    <n v="33.340000000000003"/>
    <n v="-9.0014605188781793E-4"/>
    <n v="800.10985281793933"/>
    <n v="8"/>
    <m/>
    <n v="67.9005034059102"/>
    <m/>
    <m/>
    <n v="83.077502826362178"/>
    <m/>
    <m/>
    <n v="19.746685132146887"/>
    <n v="19.739999999999998"/>
    <n v="3.3865917664077649E-4"/>
    <n v="78.708648971370692"/>
    <m/>
    <m/>
    <e v="#DIV/0!"/>
    <n v="27.825032303132705"/>
    <n v="27.6647"/>
    <n v="5.795555459943813E-3"/>
    <n v="156.55798522859808"/>
    <n v="3445"/>
    <n v="0.8019578313253013"/>
    <n v="5072.24"/>
    <n v="20.906521422815789"/>
    <m/>
    <m/>
    <n v="7042.2732592204356"/>
    <n v="3.8104166028002742"/>
    <m/>
    <m/>
    <n v="14.749285781112951"/>
    <n v="73.3185"/>
    <m/>
    <n v="-0.79883268505066318"/>
    <n v="108.38500224619793"/>
    <m/>
    <m/>
    <m/>
    <n v="112.88088819690128"/>
    <m/>
    <m/>
    <n v="16516.37187083712"/>
    <n v="6338.0693834776284"/>
    <n v="11288.811779649255"/>
    <m/>
  </r>
  <r>
    <x v="3439"/>
    <n v="9.73"/>
    <n v="12.55"/>
    <n v="54.033299999999997"/>
    <n v="47.6066"/>
    <n v="2323.9859999999999"/>
    <n v="11828.310530000001"/>
    <n v="10423.117582000001"/>
    <n v="3.5359648829835777E-5"/>
    <n v="32.091748654619934"/>
    <n v="32.11"/>
    <n v="-5.6840066583818682E-4"/>
    <n v="741.55934982354563"/>
    <n v="7.41"/>
    <m/>
    <n v="64.173731387079854"/>
    <m/>
    <m/>
    <n v="84.594974494317199"/>
    <m/>
    <m/>
    <n v="19.392347800187792"/>
    <n v="19.39"/>
    <n v="1.2108304217606225E-4"/>
    <n v="80.121776158892061"/>
    <m/>
    <m/>
    <e v="#DIV/0!"/>
    <n v="26.807325091781006"/>
    <n v="26.6509"/>
    <n v="5.8694112311781232E-3"/>
    <n v="163.64451513974214"/>
    <n v="3446"/>
    <n v="0.77529880478087654"/>
    <n v="4961.63"/>
    <n v="20.4490174731941"/>
    <m/>
    <m/>
    <n v="7195.8436433509914"/>
    <n v="3.8931410205587871"/>
    <m/>
    <m/>
    <n v="13.669635292975471"/>
    <n v="67.947000000000003"/>
    <m/>
    <n v="-0.7988191488516716"/>
    <n v="112.34497816174779"/>
    <m/>
    <m/>
    <m/>
    <n v="117.01038616440231"/>
    <m/>
    <m/>
    <n v="17263.978344664461"/>
    <n v="6453.8388805346403"/>
    <n v="11701.262043395545"/>
    <m/>
  </r>
  <r>
    <x v="3440"/>
    <n v="9.8800000000000008"/>
    <n v="12.44"/>
    <n v="53.401699999999998"/>
    <n v="47.048499999999997"/>
    <n v="2340.4090000000001"/>
    <n v="11738.921925000001"/>
    <n v="10343.979707"/>
    <n v="3.5359648829835777E-5"/>
    <n v="31.715852015418683"/>
    <n v="31.74"/>
    <n v="-7.6080606746420365E-4"/>
    <n v="724.16537535085774"/>
    <n v="7.24"/>
    <m/>
    <n v="63.044648035356929"/>
    <m/>
    <m/>
    <n v="85.088620199547762"/>
    <m/>
    <m/>
    <n v="19.24532716564541"/>
    <n v="19.239999999999998"/>
    <n v="2.7687971129997102E-4"/>
    <n v="80.729972151555657"/>
    <m/>
    <m/>
    <e v="#DIV/0!"/>
    <n v="26.493312454688503"/>
    <n v="26.338000000000001"/>
    <n v="5.8968962976877481E-3"/>
    <n v="164.79033756886406"/>
    <n v="3447"/>
    <n v="0.79421221864951774"/>
    <n v="4934.03"/>
    <n v="20.333678145551616"/>
    <m/>
    <m/>
    <n v="7235.8718769267489"/>
    <n v="3.9144262483240042"/>
    <m/>
    <m/>
    <n v="13.348682680878671"/>
    <n v="66.341999999999999"/>
    <m/>
    <n v="-0.79878986643636507"/>
    <n v="113.65672296684657"/>
    <m/>
    <m/>
    <m/>
    <n v="118.38192559545871"/>
    <m/>
    <m/>
    <n v="17384.85898393489"/>
    <n v="6491.4996265147702"/>
    <n v="11837.886483131739"/>
    <m/>
  </r>
  <r>
    <x v="3441"/>
    <n v="9.67"/>
    <n v="12.42"/>
    <n v="53.179699999999997"/>
    <n v="46.849600000000002"/>
    <n v="2354.7550000000001"/>
    <n v="11698.113367"/>
    <n v="10307.288919000001"/>
    <n v="3.5359648829835777E-5"/>
    <n v="31.582463552114461"/>
    <n v="31.61"/>
    <n v="-8.7113090431945039E-4"/>
    <n v="718.02834180207367"/>
    <n v="7.18"/>
    <m/>
    <n v="62.643659801330237"/>
    <m/>
    <m/>
    <n v="85.264039925273607"/>
    <m/>
    <m/>
    <n v="19.177488478280406"/>
    <n v="19.170000000000002"/>
    <n v="3.9063527805960341E-4"/>
    <n v="81.016063192741981"/>
    <m/>
    <m/>
    <e v="#DIV/0!"/>
    <n v="26.381816532893623"/>
    <n v="26.226900000000001"/>
    <n v="5.9067801720227298E-3"/>
    <n v="165.77910358564398"/>
    <n v="3448"/>
    <n v="0.77858293075684382"/>
    <n v="4913.6400000000003"/>
    <n v="20.246486571406493"/>
    <m/>
    <m/>
    <n v="7265.7742949441763"/>
    <n v="3.9298575469322472"/>
    <m/>
    <m/>
    <n v="13.234926126502787"/>
    <n v="65.78"/>
    <m/>
    <n v="-0.79880015009877181"/>
    <n v="114.12658100904856"/>
    <m/>
    <m/>
    <m/>
    <n v="118.88200463103931"/>
    <m/>
    <m/>
    <n v="17489.170668851748"/>
    <n v="6504.8825804440039"/>
    <n v="11886.824425574405"/>
    <m/>
  </r>
  <r>
    <x v="3442"/>
    <n v="9.8699999999999992"/>
    <n v="12.57"/>
    <n v="52.932600000000001"/>
    <n v="46.626899999999999"/>
    <n v="2358.6590000000001"/>
    <n v="11767.062857000001"/>
    <n v="10366.947367999999"/>
    <n v="3.5753131662596971E-5"/>
    <n v="31.433415836018476"/>
    <n v="31.46"/>
    <n v="-8.4501474830023238E-4"/>
    <n v="711.18186589007018"/>
    <n v="7.11"/>
    <m/>
    <n v="62.195204779370833"/>
    <m/>
    <m/>
    <n v="85.460018367264297"/>
    <m/>
    <m/>
    <n v="19.28911084247073"/>
    <n v="19.29"/>
    <n v="-4.609422132029195E-5"/>
    <n v="80.546845329077414"/>
    <m/>
    <m/>
    <e v="#DIV/0!"/>
    <n v="26.257165656527146"/>
    <n v="26.102499999999999"/>
    <n v="5.9253196639075245E-3"/>
    <n v="166.02188103054931"/>
    <n v="3449"/>
    <n v="0.78520286396181371"/>
    <n v="4930.24"/>
    <n v="20.310127986071301"/>
    <m/>
    <m/>
    <n v="7241.2279599875928"/>
    <n v="3.9154674035392505"/>
    <m/>
    <m/>
    <n v="13.107776211280319"/>
    <n v="65.152500000000003"/>
    <m/>
    <n v="-0.79881391794205414"/>
    <n v="114.6530612414266"/>
    <m/>
    <m/>
    <m/>
    <n v="119.44652842616048"/>
    <m/>
    <m/>
    <n v="17514.782920798229"/>
    <n v="6519.8339802904693"/>
    <n v="11941.659837539626"/>
    <m/>
  </r>
  <r>
    <x v="3443"/>
    <n v="10.029999999999999"/>
    <n v="12.27"/>
    <n v="52.561999999999998"/>
    <n v="46.2988"/>
    <n v="2383.864"/>
    <n v="11690.811302"/>
    <n v="10299.398028"/>
    <n v="3.5753131662596971E-5"/>
    <n v="31.212578195179347"/>
    <n v="31.24"/>
    <n v="-8.7777864342675205E-4"/>
    <n v="701.16647625455732"/>
    <n v="7.01"/>
    <m/>
    <n v="61.538140199798285"/>
    <m/>
    <m/>
    <n v="85.758464946740915"/>
    <m/>
    <m/>
    <n v="19.163648495751538"/>
    <n v="19.16"/>
    <n v="1.9042253400503029E-4"/>
    <n v="81.071575474896179"/>
    <m/>
    <m/>
    <e v="#DIV/0!"/>
    <n v="26.072651590786837"/>
    <n v="25.918199999999999"/>
    <n v="5.959194341691898E-3"/>
    <n v="167.78521358448876"/>
    <n v="3450"/>
    <n v="0.81744091279543596"/>
    <n v="4896.04"/>
    <n v="20.1676661976528"/>
    <m/>
    <m/>
    <n v="7291.4587796295527"/>
    <n v="3.9422544077311557"/>
    <m/>
    <m/>
    <n v="12.92286945881914"/>
    <n v="64.233500000000006"/>
    <m/>
    <n v="-0.79881417860121062"/>
    <n v="115.45446406749343"/>
    <m/>
    <m/>
    <m/>
    <n v="120.28689074075835"/>
    <m/>
    <m/>
    <n v="17700.808923561945"/>
    <n v="6542.6027812730636"/>
    <n v="12025.12974089948"/>
    <m/>
  </r>
  <r>
    <x v="3444"/>
    <n v="10.7"/>
    <n v="12.82"/>
    <n v="53.453299999999999"/>
    <n v="47.082299999999996"/>
    <n v="2329.5239999999999"/>
    <n v="11852.338841999999"/>
    <n v="10441.332699000001"/>
    <n v="3.5753131662596971E-5"/>
    <n v="31.74107956571131"/>
    <n v="31.76"/>
    <n v="-5.9573155820813462E-4"/>
    <n v="724.8908628389463"/>
    <n v="7.24"/>
    <m/>
    <n v="63.099620955764202"/>
    <m/>
    <m/>
    <n v="85.030620026888755"/>
    <m/>
    <m/>
    <n v="19.427951680695859"/>
    <n v="19.420000000000002"/>
    <n v="4.0945832625416401E-4"/>
    <n v="79.954239990462369"/>
    <m/>
    <m/>
    <e v="#DIV/0!"/>
    <n v="26.514125098708053"/>
    <n v="26.3567"/>
    <n v="5.9728683298005958E-3"/>
    <n v="163.95000593648359"/>
    <n v="3451"/>
    <n v="0.83463338533541331"/>
    <n v="4978.16"/>
    <n v="20.504332046476996"/>
    <m/>
    <m/>
    <n v="7169.1610461585888"/>
    <n v="3.8757645682520696"/>
    <m/>
    <m/>
    <n v="13.359798530412229"/>
    <n v="66.406000000000006"/>
    <m/>
    <n v="-0.79881639414492323"/>
    <n v="113.49537822855612"/>
    <m/>
    <m/>
    <m/>
    <n v="118.25116777669203"/>
    <m/>
    <m/>
    <n v="17296.206656715956"/>
    <n v="6487.0747328183998"/>
    <n v="11821.081663789111"/>
    <m/>
  </r>
  <r>
    <x v="3445"/>
    <n v="11.28"/>
    <n v="13.04"/>
    <n v="54.155900000000003"/>
    <n v="47.6995"/>
    <n v="2327.7620000000002"/>
    <n v="11827.273698999999"/>
    <n v="10418.878220000001"/>
    <n v="3.5753131662596971E-5"/>
    <n v="32.157506015932782"/>
    <n v="32.18"/>
    <n v="-6.9900509842191205E-4"/>
    <n v="743.8889623136746"/>
    <n v="7.43"/>
    <m/>
    <n v="64.339759629249002"/>
    <m/>
    <m/>
    <n v="84.471089897326223"/>
    <m/>
    <m/>
    <n v="19.38639302791292"/>
    <n v="19.38"/>
    <n v="3.2987760128588839E-4"/>
    <n v="80.126085784001646"/>
    <m/>
    <m/>
    <e v="#DIV/0!"/>
    <n v="26.861955289076384"/>
    <n v="26.703199999999999"/>
    <n v="5.9451784458934842E-3"/>
    <n v="163.81545010721663"/>
    <n v="3452"/>
    <n v="0.86503067484662577"/>
    <n v="4966.1000000000004"/>
    <n v="20.453061479494334"/>
    <m/>
    <m/>
    <n v="7186.5289254988811"/>
    <n v="3.8847856337978257"/>
    <m/>
    <m/>
    <n v="13.709602656246403"/>
    <n v="68.146000000000001"/>
    <m/>
    <n v="-0.79882014122257505"/>
    <n v="112.00235503380266"/>
    <m/>
    <m/>
    <m/>
    <n v="116.70087400456812"/>
    <m/>
    <m/>
    <n v="17282.011442653147"/>
    <n v="6444.3875953544148"/>
    <n v="11665.576220425855"/>
    <m/>
  </r>
  <r>
    <x v="3446"/>
    <n v="11.43"/>
    <n v="13.28"/>
    <n v="55.139800000000001"/>
    <n v="48.564399999999999"/>
    <n v="2256.7510000000002"/>
    <n v="11949.140632000001"/>
    <n v="10525.860693000001"/>
    <n v="3.5753131662596971E-5"/>
    <n v="32.740942617497915"/>
    <n v="32.770000000000003"/>
    <n v="-8.8670682032621073E-4"/>
    <n v="770.85846021252485"/>
    <n v="7.7"/>
    <m/>
    <n v="66.089064301731071"/>
    <m/>
    <m/>
    <n v="83.703085151048128"/>
    <m/>
    <m/>
    <n v="19.585670718631029"/>
    <n v="19.579999999999998"/>
    <n v="2.896179076112837E-4"/>
    <n v="79.303242332269051"/>
    <m/>
    <m/>
    <e v="#DIV/0!"/>
    <n v="27.349285646140267"/>
    <n v="27.1859"/>
    <n v="6.0099406729321458E-3"/>
    <n v="158.80785013337785"/>
    <n v="3453"/>
    <n v="0.86069277108433739"/>
    <n v="5034.09"/>
    <n v="20.731461855692707"/>
    <m/>
    <m/>
    <n v="7088.1394243521736"/>
    <n v="3.8312365035837521"/>
    <m/>
    <m/>
    <n v="14.206296218941233"/>
    <n v="70.611500000000007"/>
    <m/>
    <n v="-0.79881044562229619"/>
    <n v="109.96637663131008"/>
    <m/>
    <m/>
    <m/>
    <n v="114.58468146614125"/>
    <m/>
    <m/>
    <n v="16753.725496538351"/>
    <n v="6385.7957118342219"/>
    <n v="11453.519418314418"/>
    <m/>
  </r>
  <r>
    <x v="3447"/>
    <n v="11.68"/>
    <n v="13.55"/>
    <n v="55.145699999999998"/>
    <n v="48.564399999999999"/>
    <n v="2289.86"/>
    <n v="11905.930854"/>
    <n v="10486.668659000001"/>
    <n v="3.5892491284439387E-5"/>
    <n v="32.742050702698485"/>
    <n v="32.770000000000003"/>
    <n v="-8.5289280749212271E-4"/>
    <n v="770.83692342594122"/>
    <n v="7.7"/>
    <m/>
    <n v="66.087163127700876"/>
    <m/>
    <m/>
    <n v="83.696549600807018"/>
    <m/>
    <m/>
    <n v="19.513418681118399"/>
    <n v="19.510000000000002"/>
    <n v="1.7522712036899257E-4"/>
    <n v="79.598259161791276"/>
    <m/>
    <m/>
    <e v="#DIV/0!"/>
    <n v="27.350072413956575"/>
    <n v="27.1859"/>
    <n v="6.0388809624318807E-3"/>
    <n v="161.1066127445047"/>
    <n v="3454"/>
    <n v="0.86199261992619924"/>
    <n v="5017.13"/>
    <n v="20.656777404607347"/>
    <m/>
    <m/>
    <n v="7112.0195783893505"/>
    <n v="3.8430509463739124"/>
    <m/>
    <m/>
    <n v="14.204860069172904"/>
    <n v="70.608500000000006"/>
    <m/>
    <n v="-0.79882223713613931"/>
    <n v="109.95101218198283"/>
    <m/>
    <m/>
    <m/>
    <n v="114.5842575595897"/>
    <m/>
    <m/>
    <n v="16996.23767547774"/>
    <n v="6385.2971078863638"/>
    <n v="11451.919138082294"/>
    <m/>
  </r>
  <r>
    <x v="3448"/>
    <n v="11.33"/>
    <n v="13.54"/>
    <n v="54.929400000000001"/>
    <n v="48.372100000000003"/>
    <n v="2270.1320000000001"/>
    <n v="11817.476371999999"/>
    <n v="10408.382116999999"/>
    <n v="3.5892491284439387E-5"/>
    <n v="32.612830121005494"/>
    <n v="32.64"/>
    <n v="-8.3241050841009745E-4"/>
    <n v="764.72524998481902"/>
    <n v="7.64"/>
    <m/>
    <n v="65.694006097483964"/>
    <m/>
    <m/>
    <n v="83.860073106485871"/>
    <m/>
    <m/>
    <n v="19.367972500006257"/>
    <n v="19.36"/>
    <n v="4.1180268627361016E-4"/>
    <n v="80.192399476487338"/>
    <m/>
    <m/>
    <e v="#DIV/0!"/>
    <n v="27.242035810777772"/>
    <n v="27.078399999999998"/>
    <n v="6.0430383914031882E-3"/>
    <n v="159.70833578992722"/>
    <n v="3455"/>
    <n v="0.83677991137370755"/>
    <n v="4978.68"/>
    <n v="20.496868585045259"/>
    <m/>
    <m/>
    <n v="7166.5242758536515"/>
    <n v="3.872136012980719"/>
    <m/>
    <m/>
    <n v="14.091891472882715"/>
    <n v="70.045500000000004"/>
    <m/>
    <n v="-0.79881803295168552"/>
    <n v="110.38124289186644"/>
    <m/>
    <m/>
    <m/>
    <n v="115.03784994176507"/>
    <m/>
    <m/>
    <n v="16848.723882894745"/>
    <n v="6397.7724867742963"/>
    <n v="11496.729706011874"/>
    <m/>
  </r>
  <r>
    <x v="3449"/>
    <n v="11.02"/>
    <n v="13.45"/>
    <n v="54.405999999999999"/>
    <n v="47.909399999999998"/>
    <n v="2290.4929999999999"/>
    <n v="11779.85464"/>
    <n v="10374.872749"/>
    <n v="3.5892491284439387E-5"/>
    <n v="32.301288035002116"/>
    <n v="32.33"/>
    <n v="-8.8809047317917056E-4"/>
    <n v="750.08841065166791"/>
    <n v="7.5"/>
    <m/>
    <n v="64.750797938997422"/>
    <m/>
    <m/>
    <n v="84.258958892597519"/>
    <m/>
    <m/>
    <n v="19.305842498337402"/>
    <n v="19.3"/>
    <n v="3.0272012110876823E-4"/>
    <n v="80.450487686690082"/>
    <m/>
    <m/>
    <e v="#DIV/0!"/>
    <n v="26.981712714683376"/>
    <n v="26.819600000000001"/>
    <n v="6.0445612419042227E-3"/>
    <n v="161.13039812868394"/>
    <n v="3456"/>
    <n v="0.81933085501858738"/>
    <n v="4961.78"/>
    <n v="20.425697489017175"/>
    <m/>
    <m/>
    <n v="7190.8508564456815"/>
    <n v="3.8849115749024139"/>
    <m/>
    <m/>
    <n v="13.821835640359931"/>
    <n v="68.703000000000003"/>
    <m/>
    <n v="-0.79881758234196565"/>
    <n v="111.43189686846209"/>
    <m/>
    <m/>
    <m/>
    <n v="116.13810956056673"/>
    <m/>
    <m/>
    <n v="16998.746958218067"/>
    <n v="6428.2038996411793"/>
    <n v="11606.160298266574"/>
    <m/>
  </r>
  <r>
    <x v="3450"/>
    <n v="10.16"/>
    <n v="12.93"/>
    <n v="52.433"/>
    <n v="46.170299999999997"/>
    <n v="2356.0590000000002"/>
    <n v="11560.196830999999"/>
    <n v="10181.041121"/>
    <n v="3.5892491284439387E-5"/>
    <n v="31.129142709192319"/>
    <n v="31.15"/>
    <n v="-6.6957594888217287E-4"/>
    <n v="695.62586495204027"/>
    <n v="6.95"/>
    <m/>
    <n v="61.224552647019898"/>
    <m/>
    <m/>
    <n v="85.786016285269156"/>
    <m/>
    <m/>
    <n v="18.945386355114518"/>
    <n v="18.940000000000001"/>
    <n v="2.843904495521965E-4"/>
    <n v="81.953438070642051"/>
    <m/>
    <m/>
    <e v="#DIV/0!"/>
    <n v="26.002532199001589"/>
    <n v="25.845700000000001"/>
    <n v="6.0680190128952205E-3"/>
    <n v="165.73212953619037"/>
    <n v="3457"/>
    <n v="0.78576952822892498"/>
    <n v="4857.3999999999996"/>
    <n v="19.994444735026029"/>
    <m/>
    <m/>
    <n v="7342.1233861418395"/>
    <n v="3.9662616879475361"/>
    <m/>
    <m/>
    <n v="12.817944885057182"/>
    <n v="63.710500000000003"/>
    <m/>
    <n v="-0.79880953869366622"/>
    <n v="115.47147025455256"/>
    <m/>
    <m/>
    <m/>
    <n v="120.35376409468981"/>
    <m/>
    <m/>
    <n v="17484.215055326691"/>
    <n v="6544.7047016396964"/>
    <n v="12026.901015898982"/>
    <m/>
  </r>
  <r>
    <x v="3451"/>
    <n v="9.58"/>
    <n v="12.46"/>
    <n v="50.999299999999998"/>
    <n v="44.906199999999998"/>
    <n v="2430.2660000000001"/>
    <n v="11499.469003"/>
    <n v="10127.192827999999"/>
    <n v="3.5892491284439387E-5"/>
    <n v="30.277225741276691"/>
    <n v="30.3"/>
    <n v="-7.5162570043929566E-4"/>
    <n v="657.52855909073753"/>
    <n v="6.57"/>
    <m/>
    <n v="58.709582456659561"/>
    <m/>
    <m/>
    <n v="86.958123720726903"/>
    <m/>
    <m/>
    <n v="18.845403246736566"/>
    <n v="18.84"/>
    <n v="2.8679653591123788E-4"/>
    <n v="82.386805859096881"/>
    <m/>
    <m/>
    <e v="#DIV/0!"/>
    <n v="25.290849492368849"/>
    <n v="25.138000000000002"/>
    <n v="6.0804157995404395E-3"/>
    <n v="170.9410619805594"/>
    <n v="3458"/>
    <n v="0.76886035313001599"/>
    <n v="4815.3100000000004"/>
    <n v="19.819642600272566"/>
    <m/>
    <m/>
    <n v="7405.7438360374017"/>
    <n v="4.0002506212879183"/>
    <m/>
    <m/>
    <n v="12.115649700910845"/>
    <n v="60.219499999999996"/>
    <m/>
    <n v="-0.79880853044427724"/>
    <n v="118.62744666142535"/>
    <m/>
    <m/>
    <m/>
    <n v="123.64880330236892"/>
    <m/>
    <m/>
    <n v="18033.740939781877"/>
    <n v="6634.1260010057613"/>
    <n v="12355.610919482073"/>
    <m/>
  </r>
  <r>
    <x v="3452"/>
    <n v="9.34"/>
    <n v="12.28"/>
    <n v="49.255099999999999"/>
    <n v="43.365600000000001"/>
    <n v="2516.4169999999999"/>
    <n v="11411.221346"/>
    <n v="10048.385596"/>
    <n v="3.6728686538811672E-5"/>
    <n v="29.239591407793341"/>
    <n v="29.26"/>
    <n v="-6.9749118956463629E-4"/>
    <n v="612.39723302564732"/>
    <n v="6.12"/>
    <m/>
    <n v="55.686750133765422"/>
    <m/>
    <m/>
    <n v="88.442856625748234"/>
    <m/>
    <m/>
    <n v="18.699414481139129"/>
    <n v="18.7"/>
    <n v="-3.1311169030434627E-5"/>
    <n v="83.027854804756132"/>
    <m/>
    <m/>
    <e v="#DIV/0!"/>
    <n v="24.423897222958715"/>
    <n v="24.275700000000001"/>
    <n v="6.1047559064708601E-3"/>
    <n v="176.96660127359229"/>
    <n v="3459"/>
    <n v="0.76058631921824105"/>
    <n v="4755.1099999999997"/>
    <n v="19.567277284003929"/>
    <m/>
    <m/>
    <n v="7498.3288988743643"/>
    <n v="4.0491092007084024"/>
    <m/>
    <m/>
    <n v="11.28320413292103"/>
    <n v="56.082000000000001"/>
    <m/>
    <n v="-0.79880881329266018"/>
    <n v="122.68006319532621"/>
    <m/>
    <m/>
    <m/>
    <n v="127.89041138398998"/>
    <m/>
    <m/>
    <n v="18669.416261872655"/>
    <n v="6747.3978236750791"/>
    <n v="12777.710142789569"/>
    <m/>
  </r>
  <r>
    <x v="3453"/>
    <n v="9.92"/>
    <n v="12.48"/>
    <n v="49.310200000000002"/>
    <n v="43.412500000000001"/>
    <n v="2513.163"/>
    <n v="11446.334615"/>
    <n v="10078.936243"/>
    <n v="3.6728686538811672E-5"/>
    <n v="29.271586978223851"/>
    <n v="29.3"/>
    <n v="-9.6972770567060884E-4"/>
    <n v="613.71664877366516"/>
    <n v="6.13"/>
    <m/>
    <n v="55.776553314931974"/>
    <m/>
    <m/>
    <n v="88.392730352794445"/>
    <m/>
    <m/>
    <n v="18.756496760020749"/>
    <n v="18.75"/>
    <n v="3.4649386777330093E-4"/>
    <n v="82.775399429450829"/>
    <m/>
    <m/>
    <e v="#DIV/0!"/>
    <n v="24.450546181197748"/>
    <n v="24.302199999999999"/>
    <n v="6.1042284730496998E-3"/>
    <n v="176.72638526545455"/>
    <n v="3460"/>
    <n v="0.79487179487179482"/>
    <n v="4761.3900000000003"/>
    <n v="19.591589609807471"/>
    <m/>
    <m/>
    <n v="7488.4259722365077"/>
    <n v="4.0433782785676486"/>
    <m/>
    <m/>
    <n v="11.307228706412522"/>
    <n v="56.200499999999998"/>
    <m/>
    <n v="-0.79880554965858808"/>
    <n v="122.54167672750162"/>
    <m/>
    <m/>
    <m/>
    <n v="127.75206468771421"/>
    <m/>
    <m/>
    <n v="18644.074233397147"/>
    <n v="6743.5736380037761"/>
    <n v="12763.296536148922"/>
    <m/>
  </r>
  <r>
    <x v="3454"/>
    <n v="10.18"/>
    <n v="12.5"/>
    <n v="49.444400000000002"/>
    <n v="43.529000000000003"/>
    <n v="2521.232"/>
    <n v="11355.948591"/>
    <n v="9998.9776989999991"/>
    <n v="3.6728686538811672E-5"/>
    <n v="29.350535273956336"/>
    <n v="29.37"/>
    <n v="-6.6274177881053831E-4"/>
    <n v="617.00530803179686"/>
    <n v="6.17"/>
    <m/>
    <n v="56.000535815994589"/>
    <m/>
    <m/>
    <n v="88.271829258671247"/>
    <m/>
    <m/>
    <n v="18.607932274636859"/>
    <n v="18.600000000000001"/>
    <n v="4.2646637832577383E-4"/>
    <n v="83.432054420396838"/>
    <m/>
    <m/>
    <e v="#DIV/0!"/>
    <n v="24.51639574806396"/>
    <n v="24.3675"/>
    <n v="6.1104236406672729E-3"/>
    <n v="177.28238498926524"/>
    <n v="3461"/>
    <n v="0.81440000000000001"/>
    <n v="4712.99"/>
    <n v="19.390924960696317"/>
    <m/>
    <m/>
    <n v="7564.546562454123"/>
    <n v="4.0840924321587337"/>
    <m/>
    <m/>
    <n v="11.367532851288138"/>
    <n v="56.5"/>
    <m/>
    <n v="-0.79880472829578519"/>
    <n v="122.2071368180443"/>
    <m/>
    <m/>
    <m/>
    <n v="127.40920167721572"/>
    <m/>
    <m/>
    <n v="18702.730444290071"/>
    <n v="6734.349967370671"/>
    <n v="12728.452618702984"/>
    <m/>
  </r>
  <r>
    <x v="3455"/>
    <n v="10.49"/>
    <n v="12.8"/>
    <n v="48.989699999999999"/>
    <n v="43.127099999999999"/>
    <n v="2533.0810000000001"/>
    <n v="11343.787557"/>
    <n v="9987.9025899999997"/>
    <n v="3.6728686538811672E-5"/>
    <n v="29.079913143313"/>
    <n v="29.1"/>
    <n v="-6.9026998924404115E-4"/>
    <n v="605.60664670125016"/>
    <n v="6.05"/>
    <m/>
    <n v="55.224433126023627"/>
    <m/>
    <m/>
    <n v="88.67702476380731"/>
    <m/>
    <m/>
    <n v="18.587551882331233"/>
    <n v="18.579999999999998"/>
    <n v="4.0645222450130802E-4"/>
    <n v="83.524444260157949"/>
    <m/>
    <m/>
    <e v="#DIV/0!"/>
    <n v="24.290270618698781"/>
    <n v="24.142700000000001"/>
    <n v="6.112432275544144E-3"/>
    <n v="178.10408890720586"/>
    <n v="3462"/>
    <n v="0.81953124999999993"/>
    <n v="4704.6499999999996"/>
    <n v="19.355099813920447"/>
    <m/>
    <m/>
    <n v="7577.9326121446311"/>
    <n v="4.090931714639467"/>
    <m/>
    <m/>
    <n v="11.15724569421098"/>
    <n v="55.456000000000003"/>
    <m/>
    <n v="-0.79880904330981362"/>
    <n v="123.32972177672258"/>
    <m/>
    <m/>
    <m/>
    <n v="128.5855281775284"/>
    <m/>
    <m/>
    <n v="18789.417606600029"/>
    <n v="6765.2627552862305"/>
    <n v="12845.375163728155"/>
    <m/>
  </r>
  <r>
    <x v="3456"/>
    <n v="9.42"/>
    <n v="12.08"/>
    <n v="47.288600000000002"/>
    <n v="41.628"/>
    <n v="2622.5920000000001"/>
    <n v="11152.681630999999"/>
    <n v="9819.2720730000001"/>
    <n v="3.6728686538811672E-5"/>
    <n v="28.069468677161971"/>
    <n v="28.09"/>
    <n v="-7.3091216938514503E-4"/>
    <n v="563.50003962713106"/>
    <n v="5.63"/>
    <m/>
    <n v="52.344525395018827"/>
    <m/>
    <m/>
    <n v="90.215885368689541"/>
    <m/>
    <m/>
    <n v="18.273966491687666"/>
    <n v="18.27"/>
    <n v="2.1710408799480163E-4"/>
    <n v="84.934605357677043"/>
    <m/>
    <m/>
    <e v="#DIV/0!"/>
    <n v="23.446164507368614"/>
    <n v="23.303599999999999"/>
    <n v="6.1177031603965037E-3"/>
    <n v="184.38584693378843"/>
    <n v="3463"/>
    <n v="0.7798013245033113"/>
    <n v="4601.74"/>
    <n v="18.930246131048278"/>
    <m/>
    <m/>
    <n v="7743.6930927576004"/>
    <n v="4.1800208968381476"/>
    <m/>
    <m/>
    <n v="10.381243091194605"/>
    <n v="51.597499999999997"/>
    <m/>
    <n v="-0.79880337048898475"/>
    <n v="127.61072484643485"/>
    <m/>
    <m/>
    <m/>
    <n v="133.0551328350175"/>
    <m/>
    <m/>
    <n v="19452.123194042026"/>
    <n v="6882.6640366611564"/>
    <n v="13291.261927399628"/>
    <m/>
  </r>
  <r>
    <x v="3457"/>
    <n v="9.5299999999999994"/>
    <n v="12.07"/>
    <n v="46.703400000000002"/>
    <n v="41.108199999999997"/>
    <n v="2657.991"/>
    <n v="10953.300196"/>
    <n v="9642.6466060000002"/>
    <n v="3.7704218704970316E-5"/>
    <n v="27.720079038581815"/>
    <n v="27.74"/>
    <n v="-7.1813126958120144E-4"/>
    <n v="549.41506475315259"/>
    <n v="5.5"/>
    <m/>
    <n v="51.362625344844858"/>
    <m/>
    <m/>
    <n v="90.772050624703937"/>
    <m/>
    <m/>
    <n v="17.945961865986174"/>
    <n v="17.940000000000001"/>
    <n v="3.3232251873882568E-4"/>
    <n v="86.462564126498506"/>
    <m/>
    <m/>
    <e v="#DIV/0!"/>
    <n v="23.15406329089036"/>
    <n v="23.013300000000001"/>
    <n v="6.1166060882340556E-3"/>
    <n v="186.83854194972088"/>
    <n v="3464"/>
    <n v="0.78956089478044733"/>
    <n v="4519.16"/>
    <n v="18.586181130235655"/>
    <m/>
    <m/>
    <n v="7882.6566534107278"/>
    <n v="4.2538230380691608"/>
    <m/>
    <m/>
    <n v="10.120963076562767"/>
    <n v="50.308"/>
    <m/>
    <n v="-0.79882000722424329"/>
    <n v="129.1861205358355"/>
    <m/>
    <m/>
    <m/>
    <n v="134.71645992138795"/>
    <m/>
    <m/>
    <n v="19710.874754428671"/>
    <n v="6925.0944644108486"/>
    <n v="13455.346856564616"/>
    <m/>
  </r>
  <r>
    <x v="3458"/>
    <n v="10.029999999999999"/>
    <n v="12.51"/>
    <n v="46.739699999999999"/>
    <n v="41.138599999999997"/>
    <n v="2644.7159999999999"/>
    <n v="10928.155481"/>
    <n v="9620.1470969999991"/>
    <n v="3.7704218704970316E-5"/>
    <n v="27.740947901224551"/>
    <n v="27.77"/>
    <n v="-1.0461684830913587E-3"/>
    <n v="550.22353522630192"/>
    <n v="5.5"/>
    <m/>
    <n v="51.419107183384924"/>
    <m/>
    <m/>
    <n v="90.736125435649498"/>
    <m/>
    <m/>
    <n v="17.90432801122887"/>
    <n v="17.899999999999999"/>
    <n v="2.4178833680843503E-4"/>
    <n v="86.664372329536491"/>
    <m/>
    <m/>
    <e v="#DIV/0!"/>
    <n v="23.171408183942997"/>
    <n v="23.028700000000001"/>
    <n v="6.196970907736743E-3"/>
    <n v="185.89343122211727"/>
    <n v="3465"/>
    <n v="0.80175859312549957"/>
    <n v="4494.87"/>
    <n v="18.484838951897238"/>
    <m/>
    <m/>
    <n v="7925.0250869495585"/>
    <n v="4.276281473892606"/>
    <m/>
    <m/>
    <n v="10.135590653280595"/>
    <n v="50.38"/>
    <m/>
    <n v="-0.79881717639379524"/>
    <n v="129.08457343384131"/>
    <m/>
    <m/>
    <m/>
    <n v="134.61693215002839"/>
    <m/>
    <m/>
    <n v="19611.168564332867"/>
    <n v="6922.353694249311"/>
    <n v="13444.770244511068"/>
    <m/>
  </r>
  <r>
    <x v="3459"/>
    <n v="9.7200000000000006"/>
    <n v="12.37"/>
    <n v="47.154200000000003"/>
    <n v="41.501899999999999"/>
    <n v="2656.3359999999998"/>
    <n v="10953.560441"/>
    <n v="9642.1485769999999"/>
    <n v="3.7704218704970316E-5"/>
    <n v="27.986279529675159"/>
    <n v="28.01"/>
    <n v="-8.4685720545674137E-4"/>
    <n v="559.93751741131189"/>
    <n v="5.6"/>
    <m/>
    <n v="52.099740213465239"/>
    <m/>
    <m/>
    <n v="90.333123336649834"/>
    <m/>
    <m/>
    <n v="17.945513070113634"/>
    <n v="17.940000000000001"/>
    <n v="3.0730602640094418E-4"/>
    <n v="86.466231151520518"/>
    <m/>
    <m/>
    <e v="#DIV/0!"/>
    <n v="23.376261872842996"/>
    <n v="23.232600000000001"/>
    <n v="6.1836330347440072E-3"/>
    <n v="186.69816389033394"/>
    <n v="3466"/>
    <n v="0.78577202910266786"/>
    <n v="4503.12"/>
    <n v="18.517320514837252"/>
    <m/>
    <m/>
    <n v="7910.4792920840046"/>
    <n v="4.2680280528661285"/>
    <m/>
    <m/>
    <n v="10.31426034253815"/>
    <n v="51.27"/>
    <m/>
    <n v="-0.7988246471125775"/>
    <n v="127.93865273932647"/>
    <m/>
    <m/>
    <m/>
    <n v="133.42820937460633"/>
    <m/>
    <m/>
    <n v="19696.065313517971"/>
    <n v="6891.6082435767566"/>
    <n v="13325.417171976193"/>
    <m/>
  </r>
  <r>
    <x v="3460"/>
    <n v="9.6199999999999992"/>
    <n v="12.35"/>
    <n v="46.358499999999999"/>
    <n v="40.799999999999997"/>
    <n v="2670.884"/>
    <n v="10830.046962"/>
    <n v="9533.0591640000002"/>
    <n v="3.7704218704970316E-5"/>
    <n v="27.513356271472642"/>
    <n v="27.53"/>
    <n v="-6.045669643065521E-4"/>
    <n v="540.99359656725187"/>
    <n v="5.41"/>
    <m/>
    <n v="50.77754968037911"/>
    <m/>
    <m/>
    <n v="91.094630831222972"/>
    <m/>
    <m/>
    <n v="17.742724969644346"/>
    <n v="17.739999999999998"/>
    <n v="1.5360595514923858E-4"/>
    <n v="87.444556224954155"/>
    <m/>
    <m/>
    <e v="#DIV/0!"/>
    <n v="22.981131706600742"/>
    <n v="22.8401"/>
    <n v="6.174741205193568E-3"/>
    <n v="187.708570736724"/>
    <n v="3467"/>
    <n v="0.77894736842105261"/>
    <n v="4445.5600000000004"/>
    <n v="18.27920012633281"/>
    <m/>
    <m/>
    <n v="8011.5930061427807"/>
    <n v="4.3221732919306071"/>
    <m/>
    <m/>
    <n v="9.9650451060337701"/>
    <n v="49.534999999999997"/>
    <m/>
    <n v="-0.79882820014063249"/>
    <n v="130.09635291501147"/>
    <m/>
    <m/>
    <m/>
    <n v="135.68490853488461"/>
    <m/>
    <m/>
    <n v="19802.660037456524"/>
    <n v="6949.7044449843788"/>
    <n v="13550.151873783872"/>
    <m/>
  </r>
  <r>
    <x v="3461"/>
    <n v="9.9"/>
    <n v="12.49"/>
    <n v="47.129600000000003"/>
    <n v="41.4771"/>
    <n v="2654.7260000000001"/>
    <n v="10810.340736"/>
    <n v="9515.353486"/>
    <n v="3.7704218704970316E-5"/>
    <n v="27.970315211378679"/>
    <n v="27.99"/>
    <n v="-7.0327933623859362E-4"/>
    <n v="558.94561767210064"/>
    <n v="5.59"/>
    <m/>
    <n v="52.041075610720348"/>
    <m/>
    <m/>
    <n v="90.336395056923436"/>
    <m/>
    <m/>
    <n v="17.710008672474562"/>
    <n v="17.71"/>
    <n v="4.8969365118445296E-7"/>
    <n v="87.607029226147816"/>
    <m/>
    <m/>
    <e v="#DIV/0!"/>
    <n v="23.362741129721179"/>
    <n v="23.2193"/>
    <n v="6.1776681347489593E-3"/>
    <n v="186.5609812610677"/>
    <n v="3468"/>
    <n v="0.79263410728582873"/>
    <n v="4451.83"/>
    <n v="18.303551743862609"/>
    <m/>
    <m/>
    <n v="8000.2934874885477"/>
    <n v="4.3156681755691393"/>
    <m/>
    <m/>
    <n v="10.295449722441337"/>
    <n v="51.174500000000002"/>
    <m/>
    <n v="-0.79881679894397917"/>
    <n v="127.9313686862821"/>
    <m/>
    <m/>
    <m/>
    <n v="133.43323345705875"/>
    <m/>
    <m/>
    <n v="19681.592980370147"/>
    <n v="6891.8578465305281"/>
    <n v="13324.658503321796"/>
    <m/>
  </r>
  <r>
    <x v="3462"/>
    <n v="10.25"/>
    <n v="12.62"/>
    <n v="46.801600000000001"/>
    <n v="41.182200000000002"/>
    <n v="2661.924"/>
    <n v="10741.560986"/>
    <n v="9453.37781"/>
    <n v="4.0213195104277233E-5"/>
    <n v="27.772945905000153"/>
    <n v="27.8"/>
    <n v="-9.7316888488663267E-4"/>
    <n v="550.98646690935686"/>
    <n v="5.51"/>
    <m/>
    <n v="51.4840868646247"/>
    <m/>
    <m/>
    <n v="90.648100615653249"/>
    <m/>
    <m/>
    <n v="17.595614171285039"/>
    <n v="17.59"/>
    <n v="3.1916835048551029E-4"/>
    <n v="88.178772031945144"/>
    <m/>
    <m/>
    <e v="#DIV/0!"/>
    <n v="23.19752301545374"/>
    <n v="23.055"/>
    <n v="6.1818701129361386E-3"/>
    <n v="187.01864955330484"/>
    <n v="3469"/>
    <n v="0.812202852614897"/>
    <n v="4430.67"/>
    <n v="18.210864216772197"/>
    <m/>
    <m/>
    <n v="8038.3196947325914"/>
    <n v="4.334537033577643"/>
    <m/>
    <m/>
    <n v="10.14768154301141"/>
    <n v="50.444499999999998"/>
    <m/>
    <n v="-0.79883472840425795"/>
    <n v="128.81695242126077"/>
    <m/>
    <m/>
    <m/>
    <n v="134.38232263149087"/>
    <m/>
    <m/>
    <n v="19729.875536491716"/>
    <n v="6915.6381888763281"/>
    <n v="13416.896247401777"/>
    <m/>
  </r>
  <r>
    <x v="3463"/>
    <n v="10.47"/>
    <n v="12.65"/>
    <n v="46.8035"/>
    <n v="41.182200000000002"/>
    <n v="2631.8939999999998"/>
    <n v="10686.667219999999"/>
    <n v="9404.6870359999994"/>
    <n v="4.0213195104277233E-5"/>
    <n v="27.773396169751052"/>
    <n v="27.8"/>
    <n v="-9.5697231111324665E-4"/>
    <n v="550.98371622824232"/>
    <n v="5.51"/>
    <m/>
    <n v="51.483593181599971"/>
    <m/>
    <m/>
    <n v="90.645741281527634"/>
    <m/>
    <m/>
    <n v="17.505266541558608"/>
    <n v="17.5"/>
    <n v="3.0094523192047973E-4"/>
    <n v="88.633233548141902"/>
    <m/>
    <m/>
    <e v="#DIV/0!"/>
    <n v="23.197745457455255"/>
    <n v="23.055199999999999"/>
    <n v="6.1827898892767852E-3"/>
    <n v="184.89692838885426"/>
    <n v="3470"/>
    <n v="0.82766798418972332"/>
    <n v="4417.4799999999996"/>
    <n v="18.155233192784923"/>
    <m/>
    <m/>
    <n v="8062.2495827119546"/>
    <n v="4.3470287344351126"/>
    <m/>
    <m/>
    <n v="10.147339580044344"/>
    <n v="50.436999999999998"/>
    <m/>
    <n v="-0.79881159505830357"/>
    <n v="128.81095272758634"/>
    <m/>
    <m/>
    <m/>
    <n v="134.38275626896578"/>
    <m/>
    <m/>
    <n v="19506.040669767266"/>
    <n v="6915.4581928138787"/>
    <n v="13416.271350864225"/>
    <m/>
  </r>
  <r>
    <x v="3464"/>
    <n v="10.18"/>
    <n v="12.76"/>
    <n v="46.461799999999997"/>
    <n v="40.879899999999999"/>
    <n v="2674.4679999999998"/>
    <n v="10687.096965000001"/>
    <n v="9404.6870359999994"/>
    <n v="4.0213195104277233E-5"/>
    <n v="27.569957664780617"/>
    <n v="27.59"/>
    <n v="-7.2643476692213493E-4"/>
    <n v="542.89195885946708"/>
    <n v="5.43"/>
    <m/>
    <n v="50.91622810086406"/>
    <m/>
    <m/>
    <n v="90.976068149681652"/>
    <m/>
    <m/>
    <n v="17.505543626291381"/>
    <n v="17.5"/>
    <n v="3.1677864522183796E-4"/>
    <n v="88.633519558167905"/>
    <m/>
    <m/>
    <e v="#DIV/0!"/>
    <n v="23.027682057301455"/>
    <n v="22.885000000000002"/>
    <n v="6.2347414158381298E-3"/>
    <n v="187.87575812093027"/>
    <n v="3471"/>
    <n v="0.79780564263322884"/>
    <n v="4417.4799999999996"/>
    <n v="18.153815592384937"/>
    <m/>
    <m/>
    <n v="8062.2495827119546"/>
    <n v="4.3466166599304241"/>
    <m/>
    <m/>
    <n v="9.9980285408336194"/>
    <n v="49.6935"/>
    <m/>
    <n v="-0.79880611064156037"/>
    <n v="129.7504525189926"/>
    <m/>
    <m/>
    <m/>
    <n v="135.36963643835904"/>
    <m/>
    <m/>
    <n v="19820.297777273056"/>
    <n v="6940.6591742873206"/>
    <n v="13514.124707808518"/>
    <m/>
  </r>
  <r>
    <x v="3465"/>
    <n v="11.04"/>
    <n v="13.09"/>
    <n v="47.3947"/>
    <n v="41.699100000000001"/>
    <n v="2641.4549999999999"/>
    <n v="10748.399155999999"/>
    <n v="9458.2550109999993"/>
    <n v="4.0213195104277233E-5"/>
    <n v="28.122845246408726"/>
    <n v="28.14"/>
    <n v="-6.0962166280287278E-4"/>
    <n v="564.64736797931994"/>
    <n v="5.64"/>
    <m/>
    <n v="52.446204985130827"/>
    <m/>
    <m/>
    <n v="90.062180739629952"/>
    <m/>
    <m/>
    <n v="17.605527771200485"/>
    <n v="17.600000000000001"/>
    <n v="3.1407790911841538E-4"/>
    <n v="88.128957990169567"/>
    <m/>
    <m/>
    <e v="#DIV/0!"/>
    <n v="23.489363344705662"/>
    <n v="23.343800000000002"/>
    <n v="6.2356319324901044E-3"/>
    <n v="185.54471743011382"/>
    <n v="3472"/>
    <n v="0.84339190221543159"/>
    <n v="4463.3"/>
    <n v="18.340682572794037"/>
    <m/>
    <m/>
    <n v="7978.6244670623391"/>
    <n v="4.3011239232978582"/>
    <m/>
    <m/>
    <n v="10.39838286414086"/>
    <n v="51.680999999999997"/>
    <m/>
    <n v="-0.79879679448654517"/>
    <n v="127.1444367412013"/>
    <m/>
    <m/>
    <m/>
    <n v="132.65736691916123"/>
    <m/>
    <m/>
    <n v="19574.380363099892"/>
    <n v="6870.9377501166809"/>
    <n v="13242.695810815399"/>
    <m/>
  </r>
  <r>
    <x v="3466"/>
    <n v="9.77"/>
    <n v="12.61"/>
    <n v="45.174199999999999"/>
    <n v="39.738700000000001"/>
    <n v="2732.585"/>
    <n v="10509.306173999999"/>
    <n v="9246.3391879999999"/>
    <n v="3.9934366838911828E-5"/>
    <n v="26.802641015103813"/>
    <n v="26.82"/>
    <n v="-6.472403018712436E-4"/>
    <n v="511.545043036192"/>
    <n v="5.1100000000000003"/>
    <m/>
    <n v="48.745854684451928"/>
    <m/>
    <m/>
    <n v="92.169631252957231"/>
    <m/>
    <m/>
    <n v="17.212222369814711"/>
    <n v="17.21"/>
    <n v="1.2913247034918029E-4"/>
    <n v="90.104583548082971"/>
    <m/>
    <m/>
    <e v="#DIV/0!"/>
    <n v="22.385916403835157"/>
    <n v="22.2441"/>
    <n v="6.3754615307050067E-3"/>
    <n v="191.89656841461542"/>
    <n v="3473"/>
    <n v="0.77478191911181604"/>
    <n v="4345.2299999999996"/>
    <n v="17.849930807016133"/>
    <m/>
    <m/>
    <n v="8189.6871764536081"/>
    <n v="4.4132299983221381"/>
    <m/>
    <m/>
    <n v="9.4193946216196203"/>
    <n v="9.3623999999999992"/>
    <m/>
    <m/>
    <n v="133.09707973543485"/>
    <m/>
    <n v="133.28319999999999"/>
    <m/>
    <n v="138.89578117685423"/>
    <m/>
    <m/>
    <n v="20244.480535729144"/>
    <n v="7031.7173489405805"/>
    <n v="13862.691796982455"/>
    <m/>
  </r>
  <r>
    <x v="3467"/>
    <n v="9.15"/>
    <n v="12.32"/>
    <n v="44.476300000000002"/>
    <n v="39.123199999999997"/>
    <n v="2792.2910000000002"/>
    <n v="10362.495251"/>
    <n v="9116.8021759999992"/>
    <n v="3.9934366838911828E-5"/>
    <n v="26.387921321633858"/>
    <n v="26.41"/>
    <n v="-8.3599690897928625E-4"/>
    <n v="495.69611540182609"/>
    <n v="4.95"/>
    <m/>
    <n v="47.612884715930043"/>
    <m/>
    <m/>
    <n v="92.881006692093905"/>
    <m/>
    <m/>
    <n v="16.971360480220543"/>
    <n v="16.97"/>
    <n v="8.0169724251177854E-5"/>
    <n v="91.367177190435442"/>
    <m/>
    <m/>
    <e v="#DIV/0!"/>
    <n v="22.039399447289235"/>
    <n v="21.8993"/>
    <n v="6.3974395204062784E-3"/>
    <n v="196.07681451917281"/>
    <n v="3474"/>
    <n v="0.74269480519480524"/>
    <n v="4280.6499999999996"/>
    <n v="17.583267192517898"/>
    <m/>
    <m/>
    <n v="8311.4045534061224"/>
    <n v="4.47839606529263"/>
    <m/>
    <m/>
    <n v="9.1272990593559147"/>
    <n v="9.0717999999999996"/>
    <m/>
    <m/>
    <n v="135.15228272883081"/>
    <m/>
    <n v="135.33789999999999"/>
    <m/>
    <n v="141.04750927325006"/>
    <m/>
    <m/>
    <n v="20685.483267551961"/>
    <n v="7085.9889235252613"/>
    <n v="14076.750931370052"/>
    <m/>
  </r>
  <r>
    <x v="3468"/>
    <n v="9.2200000000000006"/>
    <n v="12.24"/>
    <n v="44.2926"/>
    <n v="38.96"/>
    <n v="2805.422"/>
    <n v="10411.878783"/>
    <n v="9159.8851570000006"/>
    <n v="3.9934366838911828E-5"/>
    <n v="26.278290790292097"/>
    <n v="26.3"/>
    <n v="-8.2544523604199949E-4"/>
    <n v="491.55799318626703"/>
    <n v="4.91"/>
    <m/>
    <n v="47.314509721682313"/>
    <m/>
    <m/>
    <n v="93.072307875755598"/>
    <m/>
    <m/>
    <n v="17.051823441739728"/>
    <n v="17.05"/>
    <n v="1.0694672960287477E-4"/>
    <n v="90.935674321506653"/>
    <m/>
    <m/>
    <e v="#DIV/0!"/>
    <n v="21.947673915847744"/>
    <n v="21.8081"/>
    <n v="6.4000951870060163E-3"/>
    <n v="196.98619991530953"/>
    <n v="3475"/>
    <n v="0.75326797385620914"/>
    <n v="4301.01"/>
    <n v="17.665518787764807"/>
    <m/>
    <m/>
    <n v="8271.8731278732339"/>
    <n v="4.4566730200168703"/>
    <m/>
    <m/>
    <n v="9.0508461251695067"/>
    <n v="8.9957999999999991"/>
    <m/>
    <m/>
    <n v="135.70974106380098"/>
    <m/>
    <n v="135.89830000000001"/>
    <m/>
    <n v="141.63629775368716"/>
    <m/>
    <m/>
    <n v="20781.420548263457"/>
    <n v="7100.5834904530066"/>
    <n v="14134.81285957097"/>
    <m/>
  </r>
  <r>
    <x v="3469"/>
    <n v="9.2200000000000006"/>
    <n v="12.06"/>
    <n v="43.902799999999999"/>
    <n v="38.615499999999997"/>
    <n v="2801.9090000000001"/>
    <n v="10325.705569"/>
    <n v="9083.7081899999994"/>
    <n v="3.9934366838911828E-5"/>
    <n v="26.046391808643346"/>
    <n v="26.07"/>
    <n v="-9.055692887094402E-4"/>
    <n v="482.86234073071324"/>
    <n v="4.82"/>
    <m/>
    <n v="46.686501132587878"/>
    <m/>
    <m/>
    <n v="93.481366138022821"/>
    <m/>
    <m/>
    <n v="16.910282829679655"/>
    <n v="16.91"/>
    <n v="1.672558720611228E-5"/>
    <n v="91.692199079905322"/>
    <m/>
    <m/>
    <e v="#DIV/0!"/>
    <n v="21.75381234613408"/>
    <n v="21.615500000000001"/>
    <n v="6.3987576569628501E-3"/>
    <n v="196.72686345315441"/>
    <n v="3476"/>
    <n v="0.76451077943615264"/>
    <n v="4268.8999999999996"/>
    <n v="17.532264466446083"/>
    <m/>
    <m/>
    <n v="8333.6283542354158"/>
    <n v="4.4895195294049461"/>
    <m/>
    <m/>
    <n v="8.8904840697805891"/>
    <n v="8.8366000000000007"/>
    <m/>
    <m/>
    <n v="136.90336459449736"/>
    <m/>
    <n v="137.09289999999999"/>
    <m/>
    <n v="142.88912414719644"/>
    <m/>
    <m/>
    <n v="20754.061372413264"/>
    <n v="7131.7909721409587"/>
    <n v="14259.134408627951"/>
    <m/>
  </r>
  <r>
    <x v="3470"/>
    <n v="9.52"/>
    <n v="12.15"/>
    <n v="43.782200000000003"/>
    <n v="38.504800000000003"/>
    <n v="2835.424"/>
    <n v="10304.355189"/>
    <n v="9063.8375780000006"/>
    <n v="3.9794955388305908E-5"/>
    <n v="25.972942927412422"/>
    <n v="26"/>
    <n v="-1.0406566379838056E-3"/>
    <n v="480.08608148814233"/>
    <n v="4.8"/>
    <m/>
    <n v="46.484407879198194"/>
    <m/>
    <m/>
    <n v="93.608049297259711"/>
    <m/>
    <m/>
    <n v="16.8740831602498"/>
    <n v="16.87"/>
    <n v="2.4203676643730354E-4"/>
    <n v="91.893550055984349"/>
    <m/>
    <m/>
    <e v="#DIV/0!"/>
    <n v="21.692074165878044"/>
    <n v="21.553699999999999"/>
    <n v="6.4199727136429185E-3"/>
    <n v="199.04155944327769"/>
    <n v="3477"/>
    <n v="0.78353909465020566"/>
    <n v="4250.0600000000004"/>
    <n v="17.450800633613774"/>
    <m/>
    <m/>
    <n v="8370.4072804678854"/>
    <n v="4.5080509341872617"/>
    <m/>
    <m/>
    <n v="8.8386173246343471"/>
    <n v="8.7853999999999992"/>
    <m/>
    <m/>
    <n v="137.27664591690029"/>
    <m/>
    <n v="137.47829999999999"/>
    <m/>
    <n v="143.30001526644025"/>
    <m/>
    <m/>
    <n v="20998.254472401044"/>
    <n v="7141.4557625552752"/>
    <n v="14298.013427884633"/>
    <m/>
  </r>
  <r>
    <x v="3471"/>
    <n v="10.08"/>
    <n v="12.41"/>
    <n v="44.284399999999998"/>
    <n v="38.944899999999997"/>
    <n v="2805.1439999999998"/>
    <n v="10284.014144000001"/>
    <n v="9045.5846500000007"/>
    <n v="3.9794955388305908E-5"/>
    <n v="26.27022278220165"/>
    <n v="26.29"/>
    <n v="-7.5227150240964047E-4"/>
    <n v="491.05794644282668"/>
    <n v="4.91"/>
    <m/>
    <n v="47.280911807058864"/>
    <m/>
    <m/>
    <n v="93.070668835265693"/>
    <m/>
    <m/>
    <n v="16.84036267617466"/>
    <n v="16.84"/>
    <n v="2.1536589944304296E-5"/>
    <n v="92.078865646693941"/>
    <m/>
    <m/>
    <e v="#DIV/0!"/>
    <n v="21.940219400256517"/>
    <n v="21.8002"/>
    <n v="6.4228493434241862E-3"/>
    <n v="196.90328088142607"/>
    <n v="3478"/>
    <n v="0.81224818694601131"/>
    <n v="4246.7700000000004"/>
    <n v="17.435930309633708"/>
    <m/>
    <m/>
    <n v="8376.8868689802221"/>
    <n v="4.5111129773701899"/>
    <m/>
    <m/>
    <n v="9.0403589302163603"/>
    <n v="8.9857999999999993"/>
    <m/>
    <m/>
    <n v="135.7012883926667"/>
    <m/>
    <n v="135.9034"/>
    <m/>
    <n v="141.66253068186714"/>
    <m/>
    <m/>
    <n v="20772.672852661795"/>
    <n v="7100.458446343664"/>
    <n v="14133.93247380271"/>
    <m/>
  </r>
  <r>
    <x v="3472"/>
    <n v="9.82"/>
    <n v="12.36"/>
    <n v="43.607599999999998"/>
    <n v="38.348100000000002"/>
    <n v="2821.8229999999999"/>
    <n v="10184.457280000001"/>
    <n v="8957.6567309999991"/>
    <n v="3.9794955388305908E-5"/>
    <n v="25.868103296945574"/>
    <n v="25.89"/>
    <n v="-8.457590982783314E-4"/>
    <n v="476.00521641708116"/>
    <n v="4.76"/>
    <m/>
    <n v="46.19365460086145"/>
    <m/>
    <m/>
    <n v="93.781345332317912"/>
    <m/>
    <m/>
    <n v="16.676928855813248"/>
    <n v="16.670000000000002"/>
    <n v="4.1564821915085481E-4"/>
    <n v="92.974182582121529"/>
    <m/>
    <m/>
    <e v="#DIV/0!"/>
    <n v="21.604209934382048"/>
    <n v="21.465599999999998"/>
    <n v="6.4573053807976954E-3"/>
    <n v="198.06128796686875"/>
    <n v="3479"/>
    <n v="0.79449838187702271"/>
    <n v="4199"/>
    <n v="17.238455273499497"/>
    <m/>
    <m/>
    <n v="8471.114690531942"/>
    <n v="4.5614240132815587"/>
    <m/>
    <m/>
    <n v="8.7629908212657099"/>
    <n v="8.7096"/>
    <m/>
    <m/>
    <n v="137.77438685132518"/>
    <m/>
    <n v="137.98179999999999"/>
    <n v="-1.5031920780480545E-3"/>
    <n v="143.83380166223944"/>
    <m/>
    <m/>
    <n v="20894.838934604588"/>
    <n v="7154.6766979073664"/>
    <n v="14349.855505730287"/>
    <m/>
  </r>
  <r>
    <x v="3473"/>
    <n v="9.8800000000000008"/>
    <n v="12.16"/>
    <n v="43.541800000000002"/>
    <n v="38.288699999999999"/>
    <n v="2837.31"/>
    <n v="10102.215604999999"/>
    <n v="8884.9652640000004"/>
    <n v="3.9794955388305908E-5"/>
    <n v="25.828440819076256"/>
    <n v="25.85"/>
    <n v="-8.3401086745626962E-4"/>
    <n v="474.52801475937264"/>
    <n v="4.74"/>
    <m/>
    <n v="46.085883901449627"/>
    <m/>
    <m/>
    <n v="93.851534733766954"/>
    <m/>
    <m/>
    <n v="16.541855722349414"/>
    <n v="16.54"/>
    <n v="1.1219603079903884E-4"/>
    <n v="93.72893218279799"/>
    <m/>
    <m/>
    <e v="#DIV/0!"/>
    <n v="21.570952535893145"/>
    <n v="21.432500000000001"/>
    <n v="6.4599340204429812E-3"/>
    <n v="199.1354850722449"/>
    <n v="3480"/>
    <n v="0.8125"/>
    <n v="4168.6400000000003"/>
    <n v="17.112479907987026"/>
    <m/>
    <m/>
    <n v="8532.363331161745"/>
    <n v="4.5939689206947483"/>
    <m/>
    <m/>
    <n v="8.7355492413197222"/>
    <n v="8.6822999999999997"/>
    <m/>
    <m/>
    <n v="137.9813682116814"/>
    <m/>
    <n v="138.1848"/>
    <n v="-1.4721719633317143E-3"/>
    <n v="144.05700029938097"/>
    <m/>
    <m/>
    <n v="21008.163328943618"/>
    <n v="7160.0315205878042"/>
    <n v="14371.413595600045"/>
    <m/>
  </r>
  <r>
    <x v="3474"/>
    <n v="10.16"/>
    <n v="12.2"/>
    <n v="43.923999999999999"/>
    <n v="38.623199999999997"/>
    <n v="2835.5630000000001"/>
    <n v="10090.531505999999"/>
    <n v="8874.3354450000006"/>
    <n v="3.9794955388305908E-5"/>
    <n v="26.054521670404704"/>
    <n v="26.08"/>
    <n v="-9.7692981577046645E-4"/>
    <n v="482.81660173444573"/>
    <n v="4.82"/>
    <m/>
    <n v="46.689363517989683"/>
    <m/>
    <m/>
    <n v="93.439147035144146"/>
    <m/>
    <m/>
    <n v="16.522320731508596"/>
    <n v="16.52"/>
    <n v="1.4048011553247086E-4"/>
    <n v="93.841331425671001"/>
    <m/>
    <m/>
    <e v="#DIV/0!"/>
    <n v="21.759610615938108"/>
    <n v="21.6204"/>
    <n v="6.4388547824327791E-3"/>
    <n v="199.00005940763097"/>
    <n v="3481"/>
    <n v="0.83278688524590172"/>
    <n v="4169.57"/>
    <n v="17.114961127408762"/>
    <m/>
    <m/>
    <n v="8530.4598091742446"/>
    <n v="4.5925086462913942"/>
    <m/>
    <m/>
    <n v="8.8878817631571128"/>
    <n v="8.8336000000000006"/>
    <m/>
    <m/>
    <n v="136.76955685606123"/>
    <m/>
    <n v="136.9692"/>
    <n v="-1.4575769146550899E-3"/>
    <n v="142.79888210542967"/>
    <m/>
    <m/>
    <n v="20993.876350005092"/>
    <n v="7128.5700327259592"/>
    <n v="14245.197698358434"/>
    <m/>
  </r>
  <r>
    <x v="3475"/>
    <n v="11.66"/>
    <n v="13.23"/>
    <n v="45.622300000000003"/>
    <n v="40.110399999999998"/>
    <n v="2690.116"/>
    <n v="10368.814247"/>
    <n v="9117.6645009999993"/>
    <n v="3.9794955388305908E-5"/>
    <n v="27.059267655128284"/>
    <n v="27.08"/>
    <n v="-7.6559619171767679E-4"/>
    <n v="519.98739658335523"/>
    <n v="5.2"/>
    <m/>
    <n v="49.384155011902941"/>
    <m/>
    <m/>
    <n v="91.630653053952102"/>
    <m/>
    <m/>
    <n v="16.976327346221524"/>
    <n v="16.97"/>
    <n v="3.7285481564675038E-4"/>
    <n v="91.269282704938092"/>
    <m/>
    <m/>
    <e v="#DIV/0!"/>
    <n v="22.598338896845121"/>
    <n v="22.451699999999999"/>
    <n v="6.5313048386146377E-3"/>
    <n v="188.74396036475056"/>
    <n v="3482"/>
    <n v="0.88133030990173844"/>
    <n v="4280.1899999999996"/>
    <n v="17.56353974499488"/>
    <m/>
    <m/>
    <n v="8304.144034624147"/>
    <n v="4.4689730130644021"/>
    <m/>
    <m/>
    <n v="9.571053601321605"/>
    <n v="9.5124999999999993"/>
    <m/>
    <m/>
    <n v="131.47869909843828"/>
    <m/>
    <n v="131.6491"/>
    <n v="-1.2943567526227939E-3"/>
    <n v="137.30190308039101"/>
    <m/>
    <m/>
    <n v="19911.890365776886"/>
    <n v="6990.5981397051237"/>
    <n v="13694.129781756554"/>
    <m/>
  </r>
  <r>
    <x v="3476"/>
    <n v="11.91"/>
    <n v="13.25"/>
    <n v="45.813000000000002"/>
    <n v="40.276499999999999"/>
    <n v="2736.65"/>
    <n v="10297.012264999999"/>
    <n v="9054.1636460000009"/>
    <n v="3.9794955388305908E-5"/>
    <n v="27.171712114612319"/>
    <n v="27.19"/>
    <n v="-6.7259600543145837E-4"/>
    <n v="524.29116896556422"/>
    <n v="5.24"/>
    <m/>
    <n v="49.690433435698928"/>
    <m/>
    <m/>
    <n v="91.438548580806014"/>
    <m/>
    <m/>
    <n v="16.858358569764651"/>
    <n v="16.86"/>
    <n v="-9.7356478964916171E-5"/>
    <n v="91.90519456828045"/>
    <m/>
    <m/>
    <e v="#DIV/0!"/>
    <n v="22.692137808432538"/>
    <n v="22.545200000000001"/>
    <n v="6.5174763777893219E-3"/>
    <n v="191.99651737634642"/>
    <n v="3483"/>
    <n v="0.89886792452830189"/>
    <n v="4240.78"/>
    <n v="17.400464062448133"/>
    <m/>
    <m/>
    <n v="8380.6047329586927"/>
    <n v="4.5096937045179954"/>
    <m/>
    <m/>
    <n v="9.6499972168963737"/>
    <n v="9.5912000000000006"/>
    <m/>
    <m/>
    <n v="130.92813821025007"/>
    <m/>
    <n v="131.09469999999999"/>
    <n v="-1.2705455655332987E-3"/>
    <n v="136.73371023664555"/>
    <m/>
    <m/>
    <n v="20255.02483481196"/>
    <n v="6975.942288984369"/>
    <n v="13636.786255335108"/>
    <m/>
  </r>
  <r>
    <x v="3477"/>
    <n v="12.22"/>
    <n v="13.58"/>
    <n v="45.673400000000001"/>
    <n v="40.152200000000001"/>
    <n v="2716.2910000000002"/>
    <n v="10344.283984"/>
    <n v="9095.3693619999995"/>
    <n v="3.9794955388305908E-5"/>
    <n v="27.088254763903695"/>
    <n v="27.11"/>
    <n v="-8.0211125401341565E-4"/>
    <n v="521.05224971121163"/>
    <n v="5.21"/>
    <m/>
    <n v="49.459929703602889"/>
    <m/>
    <m/>
    <n v="91.577262310685569"/>
    <m/>
    <m/>
    <n v="16.935339287737296"/>
    <n v="16.93"/>
    <n v="3.1537434951545151E-4"/>
    <n v="91.487188777750944"/>
    <m/>
    <m/>
    <e v="#DIV/0!"/>
    <n v="22.622323008789543"/>
    <n v="22.473800000000001"/>
    <n v="6.6087180979426119E-3"/>
    <n v="190.55591141281289"/>
    <n v="3484"/>
    <n v="0.89985272459499266"/>
    <n v="4279.33"/>
    <n v="17.557268637984166"/>
    <m/>
    <m/>
    <n v="8304.4224475169667"/>
    <n v="4.4682755876899565"/>
    <m/>
    <m/>
    <n v="9.5901110289592424"/>
    <n v="9.5304000000000002"/>
    <m/>
    <m/>
    <n v="131.32608745055009"/>
    <m/>
    <n v="131.49420000000001"/>
    <n v="-1.2784788184567741E-3"/>
    <n v="137.15607850628436"/>
    <m/>
    <m/>
    <n v="20103.045465772921"/>
    <n v="6986.5249041871293"/>
    <n v="13678.234555178262"/>
    <m/>
  </r>
  <r>
    <x v="3478"/>
    <n v="11.27"/>
    <n v="13.04"/>
    <n v="45.073500000000003"/>
    <n v="39.623199999999997"/>
    <n v="2726.8560000000002"/>
    <n v="10297.905205999999"/>
    <n v="9054.2281640000001"/>
    <n v="3.9794955388305908E-5"/>
    <n v="26.731810631300103"/>
    <n v="26.75"/>
    <n v="-6.7997639999617387E-4"/>
    <n v="507.31991391831451"/>
    <n v="5.07"/>
    <m/>
    <n v="48.482022615067663"/>
    <m/>
    <m/>
    <n v="92.178122337231272"/>
    <m/>
    <m/>
    <n v="16.858998305661459"/>
    <n v="16.86"/>
    <n v="-5.9412475595599368E-5"/>
    <n v="91.90127204122301"/>
    <m/>
    <m/>
    <e v="#DIV/0!"/>
    <n v="22.324490921030687"/>
    <n v="22.177099999999999"/>
    <n v="6.6460863246631252E-3"/>
    <n v="191.28476127182833"/>
    <n v="3485"/>
    <n v="0.86426380368098166"/>
    <n v="4241.63"/>
    <n v="17.401233950145848"/>
    <m/>
    <m/>
    <n v="8377.5826679887195"/>
    <n v="4.5072128591113021"/>
    <m/>
    <m/>
    <n v="9.3370994459782484"/>
    <n v="9.2786000000000008"/>
    <m/>
    <m/>
    <n v="133.05009438821392"/>
    <m/>
    <n v="133.2236"/>
    <n v="-1.3023639339132531E-3"/>
    <n v="138.96348225759152"/>
    <m/>
    <m/>
    <n v="20179.936818787774"/>
    <n v="7032.3651426204451"/>
    <n v="13857.798050336829"/>
    <m/>
  </r>
  <r>
    <x v="3479"/>
    <n v="11.03"/>
    <n v="12.99"/>
    <n v="44.731900000000003"/>
    <n v="39.318199999999997"/>
    <n v="2786.7220000000002"/>
    <n v="10203.306774000001"/>
    <n v="8969.9733950000009"/>
    <n v="3.9794955388305908E-5"/>
    <n v="26.527276805789061"/>
    <n v="26.55"/>
    <n v="-8.5586418873595527E-4"/>
    <n v="499.50160535562441"/>
    <n v="4.99"/>
    <m/>
    <n v="47.920857722605433"/>
    <m/>
    <m/>
    <n v="92.525668388711949"/>
    <m/>
    <m/>
    <n v="16.702906589328048"/>
    <n v="16.7"/>
    <n v="1.7404726515257707E-4"/>
    <n v="92.757247478443247"/>
    <m/>
    <m/>
    <e v="#DIV/0!"/>
    <n v="22.153285190721196"/>
    <n v="22.006"/>
    <n v="6.6929560447694936E-3"/>
    <n v="195.44651375712888"/>
    <n v="3486"/>
    <n v="0.84911470361816777"/>
    <n v="4215.76"/>
    <n v="17.291051596931624"/>
    <m/>
    <m/>
    <n v="8428.6781345006184"/>
    <n v="4.5334131950143002"/>
    <m/>
    <m/>
    <n v="9.1924252239563344"/>
    <n v="9.1362000000000005"/>
    <m/>
    <m/>
    <n v="134.05551610370159"/>
    <m/>
    <n v="134.25720000000001"/>
    <n v="-1.5022203375194554E-3"/>
    <n v="140.03433504561283"/>
    <m/>
    <m/>
    <n v="20618.988532318948"/>
    <n v="7058.8797935584034"/>
    <n v="13962.517488175014"/>
    <m/>
  </r>
  <r>
    <x v="3480"/>
    <n v="11.1"/>
    <n v="13.22"/>
    <n v="45.369799999999998"/>
    <n v="39.877299999999998"/>
    <n v="2754.2530000000002"/>
    <n v="10366.372493000001"/>
    <n v="9112.9714469999999"/>
    <n v="3.9794955388305908E-5"/>
    <n v="26.904913421936641"/>
    <n v="26.92"/>
    <n v="-5.6042266208622404E-4"/>
    <n v="513.70452952536948"/>
    <n v="5.13"/>
    <m/>
    <n v="48.942531518739585"/>
    <m/>
    <m/>
    <n v="91.865425458825186"/>
    <m/>
    <m/>
    <n v="16.969432878719953"/>
    <n v="16.97"/>
    <n v="-3.3419050091132441E-5"/>
    <n v="91.27878087836902"/>
    <m/>
    <m/>
    <e v="#DIV/0!"/>
    <n v="22.468517648860356"/>
    <n v="22.319099999999999"/>
    <n v="6.6946090505601852E-3"/>
    <n v="193.15686623745515"/>
    <n v="3487"/>
    <n v="0.83963691376701965"/>
    <n v="4294"/>
    <n v="17.610579854681962"/>
    <m/>
    <m/>
    <n v="8272.2508764870381"/>
    <n v="4.4488561240426945"/>
    <m/>
    <m/>
    <n v="9.4535369690351985"/>
    <n v="9.3956"/>
    <m/>
    <m/>
    <n v="132.14310814677589"/>
    <m/>
    <n v="132.3348"/>
    <n v="-1.4485369927192959E-3"/>
    <n v="138.04345162622988"/>
    <m/>
    <m/>
    <n v="20377.437966674832"/>
    <n v="7008.5091714620803"/>
    <n v="13763.331133751195"/>
    <m/>
  </r>
  <r>
    <x v="3481"/>
    <n v="11.47"/>
    <n v="13.53"/>
    <n v="46.257599999999996"/>
    <n v="40.655999999999999"/>
    <n v="2693.5430000000001"/>
    <n v="10513.084634000001"/>
    <n v="9241.5819310000006"/>
    <n v="3.9794955388305908E-5"/>
    <n v="27.430722118700089"/>
    <n v="27.45"/>
    <n v="-7.022907577380888E-4"/>
    <n v="533.76426953368264"/>
    <n v="5.34"/>
    <m/>
    <n v="50.375629067153803"/>
    <m/>
    <m/>
    <n v="90.966111317732825"/>
    <m/>
    <m/>
    <n v="17.20917650910183"/>
    <n v="17.21"/>
    <n v="-4.7849558289958516E-5"/>
    <n v="89.990825030958092"/>
    <m/>
    <m/>
    <e v="#DIV/0!"/>
    <n v="22.907489045894284"/>
    <n v="22.755099999999999"/>
    <n v="6.6969183125666909E-3"/>
    <n v="188.88708761068574"/>
    <n v="3488"/>
    <n v="0.84774575018477472"/>
    <n v="4364.3"/>
    <n v="17.897497072687276"/>
    <m/>
    <m/>
    <n v="8136.8202205445514"/>
    <n v="4.3756060461143855"/>
    <m/>
    <m/>
    <n v="9.822411957351278"/>
    <n v="9.7624999999999993"/>
    <m/>
    <m/>
    <n v="129.55666235007871"/>
    <m/>
    <n v="129.74639999999999"/>
    <n v="-1.4623731365285275E-3"/>
    <n v="135.34820203267645"/>
    <m/>
    <m/>
    <n v="19926.989837166111"/>
    <n v="6939.8995571878149"/>
    <n v="13493.940543059911"/>
    <m/>
  </r>
  <r>
    <x v="3482"/>
    <n v="11.58"/>
    <n v="13.68"/>
    <n v="46.891800000000003"/>
    <n v="41.211799999999997"/>
    <n v="2634.5459999999998"/>
    <n v="10601.768064"/>
    <n v="9319.1717950000002"/>
    <n v="3.9794955388305908E-5"/>
    <n v="27.806124214336631"/>
    <n v="27.83"/>
    <n v="-8.5791540292368129E-4"/>
    <n v="548.35527060378502"/>
    <n v="5.48"/>
    <m/>
    <n v="51.40814874908714"/>
    <m/>
    <m/>
    <n v="90.341970183001891"/>
    <m/>
    <m/>
    <n v="17.353921855362259"/>
    <n v="17.350000000000001"/>
    <n v="2.260435367296143E-4"/>
    <n v="89.235536629017673"/>
    <m/>
    <m/>
    <e v="#DIV/0!"/>
    <n v="23.220875385693706"/>
    <n v="23.066500000000001"/>
    <n v="6.6926228813952715E-3"/>
    <n v="184.7379758978376"/>
    <n v="3489"/>
    <n v="0.84649122807017552"/>
    <n v="4411.09"/>
    <n v="18.087965073628915"/>
    <m/>
    <m/>
    <n v="8049.5847376219108"/>
    <n v="4.328284496562671"/>
    <m/>
    <m/>
    <n v="10.090632342530759"/>
    <n v="10.029"/>
    <m/>
    <m/>
    <n v="127.77956761886311"/>
    <m/>
    <n v="127.96510000000001"/>
    <n v="-1.4498670429429206E-3"/>
    <n v="133.49825893084048"/>
    <m/>
    <m/>
    <n v="19489.271685115389"/>
    <n v="6892.2831787167961"/>
    <n v="13308.847702541905"/>
    <m/>
  </r>
  <r>
    <x v="3483"/>
    <n v="11.08"/>
    <n v="13.46"/>
    <n v="46.717399999999998"/>
    <n v="41.056899999999999"/>
    <n v="2652.4830000000002"/>
    <n v="10542.619425999999"/>
    <n v="9266.8080719999998"/>
    <n v="3.9794955388305908E-5"/>
    <n v="27.702032176136914"/>
    <n v="27.72"/>
    <n v="-6.4818989405068805E-4"/>
    <n v="544.23019442310942"/>
    <n v="5.44"/>
    <m/>
    <n v="51.117822085837297"/>
    <m/>
    <m/>
    <n v="90.509395518408766"/>
    <m/>
    <m/>
    <n v="17.256681286680436"/>
    <n v="17.25"/>
    <n v="3.8732096698179674E-4"/>
    <n v="89.737196414776733"/>
    <m/>
    <m/>
    <e v="#DIV/0!"/>
    <n v="23.13381848392067"/>
    <n v="22.979800000000001"/>
    <n v="6.7023422275507283E-3"/>
    <n v="185.98376785029549"/>
    <n v="3490"/>
    <n v="0.82317979197622582"/>
    <n v="4397.8599999999997"/>
    <n v="18.032306475297474"/>
    <m/>
    <m/>
    <n v="8073.7275245699757"/>
    <n v="4.340854613194737"/>
    <m/>
    <m/>
    <n v="10.014440906201314"/>
    <n v="9.9532000000000007"/>
    <m/>
    <m/>
    <n v="128.25387027470853"/>
    <m/>
    <n v="128.44110000000001"/>
    <n v="-1.4577088275596894E-3"/>
    <n v="134.00040615008314"/>
    <m/>
    <m/>
    <n v="19620.698792652875"/>
    <n v="6905.0562322663081"/>
    <n v="13358.248572565086"/>
    <m/>
  </r>
  <r>
    <x v="3484"/>
    <n v="13.84"/>
    <n v="14.99"/>
    <n v="50.497399999999999"/>
    <n v="44.374000000000002"/>
    <n v="2464.4360000000001"/>
    <n v="10803.30818"/>
    <n v="9494.8433079999995"/>
    <n v="3.9655545725603147E-5"/>
    <n v="29.941269698921268"/>
    <n v="29.97"/>
    <n v="-9.5863533796236577E-4"/>
    <n v="632.15938083771277"/>
    <n v="6.32"/>
    <m/>
    <n v="57.311097775466948"/>
    <m/>
    <m/>
    <n v="86.846362371597479"/>
    <m/>
    <m/>
    <n v="17.682096021582247"/>
    <n v="17.68"/>
    <n v="1.1855325691434437E-4"/>
    <n v="87.529667414426697"/>
    <m/>
    <m/>
    <e v="#DIV/0!"/>
    <n v="25.003582644894596"/>
    <n v="24.835699999999999"/>
    <n v="6.7597307462481382E-3"/>
    <n v="172.76512947944028"/>
    <n v="3491"/>
    <n v="0.92328218812541696"/>
    <n v="4540.88"/>
    <n v="18.614362581038577"/>
    <m/>
    <m/>
    <n v="7811.1669813594135"/>
    <n v="4.198494239872347"/>
    <m/>
    <m/>
    <n v="11.631453445379409"/>
    <n v="11.561"/>
    <m/>
    <m/>
    <n v="117.87541515402815"/>
    <m/>
    <n v="118.06019999999999"/>
    <n v="-1.5651747665330618E-3"/>
    <n v="123.17518223451341"/>
    <m/>
    <m/>
    <n v="18226.17428698569"/>
    <n v="6625.599611055718"/>
    <n v="12277.283273004852"/>
    <m/>
  </r>
  <r>
    <x v="3485"/>
    <n v="14.79"/>
    <n v="15.83"/>
    <n v="51.830199999999998"/>
    <n v="45.543399999999998"/>
    <n v="2388.3580000000002"/>
    <n v="10929.176719999999"/>
    <n v="9605.0904979999996"/>
    <n v="3.9655545725603147E-5"/>
    <n v="30.730773402717144"/>
    <n v="30.75"/>
    <n v="-6.252551961903885E-4"/>
    <n v="665.47462108476202"/>
    <n v="6.65"/>
    <m/>
    <n v="59.576028737737694"/>
    <m/>
    <m/>
    <n v="85.69978895595635"/>
    <m/>
    <m/>
    <n v="17.887672631241397"/>
    <n v="17.88"/>
    <n v="4.2911807837797689E-4"/>
    <n v="86.513567731452994"/>
    <m/>
    <m/>
    <e v="#DIV/0!"/>
    <n v="25.662754886475245"/>
    <n v="25.489599999999999"/>
    <n v="6.7931582478832908E-3"/>
    <n v="167.42102973965586"/>
    <n v="3492"/>
    <n v="0.9343019583070119"/>
    <n v="4602.99"/>
    <n v="18.867495859838947"/>
    <m/>
    <m/>
    <n v="7704.326108838618"/>
    <n v="4.1406748299917098"/>
    <m/>
    <m/>
    <n v="12.244094486977867"/>
    <n v="12.17"/>
    <m/>
    <m/>
    <n v="114.76366711396548"/>
    <m/>
    <n v="114.9439"/>
    <n v="-1.5680074021720003E-3"/>
    <n v="119.92943352816916"/>
    <m/>
    <m/>
    <n v="17662.38868072458"/>
    <n v="6538.1263287066677"/>
    <n v="11953.179963488225"/>
    <m/>
  </r>
  <r>
    <x v="3486"/>
    <n v="13.54"/>
    <n v="14.9"/>
    <n v="50.1693"/>
    <n v="44.082099999999997"/>
    <n v="2426.9769999999999"/>
    <n v="10745.477253999999"/>
    <n v="9443.2656040000002"/>
    <n v="3.9655545725603147E-5"/>
    <n v="29.745279719675281"/>
    <n v="29.77"/>
    <n v="-8.303755567591331E-4"/>
    <n v="622.76648904609863"/>
    <n v="6.22"/>
    <m/>
    <n v="56.708161124044793"/>
    <m/>
    <m/>
    <n v="87.072399138061897"/>
    <m/>
    <m/>
    <n v="17.586584745342844"/>
    <n v="17.579999999999998"/>
    <n v="3.7455889322224323E-4"/>
    <n v="87.971368088865717"/>
    <m/>
    <m/>
    <e v="#DIV/0!"/>
    <n v="24.839581036059059"/>
    <n v="24.674199999999999"/>
    <n v="6.7025895898980004E-3"/>
    <n v="170.11722183849716"/>
    <n v="3493"/>
    <n v="0.90872483221476508"/>
    <n v="4513.8"/>
    <n v="18.500464483375463"/>
    <m/>
    <m/>
    <n v="7853.6092586276282"/>
    <n v="4.220506644768661"/>
    <m/>
    <m/>
    <n v="11.457983298917199"/>
    <n v="11.3903"/>
    <m/>
    <m/>
    <n v="118.44044353486889"/>
    <m/>
    <n v="118.63200000000001"/>
    <n v="-1.6147115881980367E-3"/>
    <n v="123.77780515621117"/>
    <m/>
    <m/>
    <n v="17946.828412589122"/>
    <n v="6642.8441918426824"/>
    <n v="12336.133657368755"/>
    <m/>
  </r>
  <r>
    <x v="3487"/>
    <n v="13.47"/>
    <n v="14.72"/>
    <n v="49.331099999999999"/>
    <n v="43.343899999999998"/>
    <n v="2504.5639999999999"/>
    <n v="10652.144512999999"/>
    <n v="9360.8690960000004"/>
    <n v="3.9655545725603147E-5"/>
    <n v="29.247599403152773"/>
    <n v="29.27"/>
    <n v="-7.6530908258376495E-4"/>
    <n v="601.90542065209252"/>
    <n v="6.01"/>
    <m/>
    <n v="55.283176481397568"/>
    <m/>
    <m/>
    <n v="87.799172231747761"/>
    <m/>
    <m/>
    <n v="17.43340662110721"/>
    <n v="17.43"/>
    <n v="1.9544584665576181E-4"/>
    <n v="88.739192549884223"/>
    <m/>
    <m/>
    <e v="#DIV/0!"/>
    <n v="24.423850961171006"/>
    <n v="24.261500000000002"/>
    <n v="6.6917116077325201E-3"/>
    <n v="175.54432437009228"/>
    <n v="3494"/>
    <n v="0.91508152173913049"/>
    <n v="4452.6000000000004"/>
    <n v="18.248202429216942"/>
    <m/>
    <m/>
    <n v="7960.0917980906106"/>
    <n v="4.277324544658927"/>
    <m/>
    <m/>
    <n v="11.07385873623222"/>
    <n v="11.0085"/>
    <m/>
    <m/>
    <n v="120.41824151920729"/>
    <m/>
    <n v="120.6143"/>
    <n v="-1.6254994705662273E-3"/>
    <n v="125.85092744596155"/>
    <m/>
    <m/>
    <n v="18519.370550648095"/>
    <n v="6698.2904695606494"/>
    <n v="12542.130693126985"/>
    <m/>
  </r>
  <r>
    <x v="3488"/>
    <n v="17.309999999999999"/>
    <n v="17.03"/>
    <n v="56.235399999999998"/>
    <n v="49.408499999999997"/>
    <n v="2162.346"/>
    <n v="11124.414844999999"/>
    <n v="9775.5186119999998"/>
    <n v="3.9655545725603147E-5"/>
    <n v="33.34023256327216"/>
    <n v="33.369999999999997"/>
    <n v="-8.9204185579372375E-4"/>
    <n v="770.33617834418942"/>
    <n v="7.7"/>
    <m/>
    <n v="66.885218028238228"/>
    <m/>
    <m/>
    <n v="81.654696322126455"/>
    <m/>
    <m/>
    <n v="18.205885051293595"/>
    <n v="18.2"/>
    <n v="3.2335446668119161E-4"/>
    <n v="84.808623304316257"/>
    <m/>
    <m/>
    <e v="#DIV/0!"/>
    <n v="27.841458930794683"/>
    <n v="27.653199999999998"/>
    <n v="6.8078533693998189E-3"/>
    <n v="151.54858427447343"/>
    <n v="3495"/>
    <n v="1.016441573693482"/>
    <n v="4727.99"/>
    <n v="19.375327197856507"/>
    <m/>
    <m/>
    <n v="7467.7660377986094"/>
    <n v="4.0123948121732012"/>
    <m/>
    <m/>
    <n v="14.17224965795625"/>
    <n v="14.0884"/>
    <m/>
    <m/>
    <n v="103.56471543483887"/>
    <m/>
    <n v="103.72880000000001"/>
    <n v="-1.5818612107836305E-3"/>
    <n v="108.24238249569348"/>
    <m/>
    <m/>
    <n v="15987.895927003014"/>
    <n v="6229.5219905455469"/>
    <n v="10786.756057827586"/>
    <m/>
  </r>
  <r>
    <x v="3489"/>
    <n v="37.32"/>
    <n v="28.13"/>
    <n v="110.28579999999999"/>
    <n v="96.891400000000004"/>
    <n v="1511.057"/>
    <n v="14078.485858"/>
    <n v="12370.229326999999"/>
    <n v="4.1746768110195731E-5"/>
    <n v="65.380263237485124"/>
    <n v="65.430000000000007"/>
    <n v="-7.6015226218684173E-4"/>
    <n v="2250.9404761780088"/>
    <n v="22.49"/>
    <m/>
    <n v="163.29826581948771"/>
    <m/>
    <m/>
    <n v="42.415202446748566"/>
    <m/>
    <n v="-0.48055403599296631"/>
    <n v="23.038744051564642"/>
    <n v="23.03"/>
    <n v="3.796809190030892E-4"/>
    <n v="62.298805154374655"/>
    <m/>
    <m/>
    <e v="#DIV/0!"/>
    <n v="54.599421895497251"/>
    <n v="54.203600000000002"/>
    <n v="7.3025019647634526E-3"/>
    <n v="105.88237068865357"/>
    <n v="3496"/>
    <n v="1.326697476004266"/>
    <n v="6524.71"/>
    <n v="26.732032080892626"/>
    <m/>
    <m/>
    <n v="4629.8825830041778"/>
    <n v="2.4869062975481593"/>
    <m/>
    <n v="-0.38019402028854776"/>
    <n v="46.08"/>
    <n v="41.1556"/>
    <m/>
    <m/>
    <n v="9.0399999999999991"/>
    <n v="-0.91271158365043925"/>
    <n v="3.9634999999999998"/>
    <n v="1.2808124132710987"/>
    <n v="4.2185696955428842"/>
    <m/>
    <n v="-0.96102663671773181"/>
    <n v="11170.254946153833"/>
    <n v="3235.9000556819469"/>
    <n v="941.5588538368014"/>
    <m/>
  </r>
  <r>
    <x v="3490"/>
    <n v="29.98"/>
    <n v="23.75"/>
    <n v="81.664599999999993"/>
    <n v="71.7423"/>
    <n v="1499.836"/>
    <n v="13294.334176"/>
    <n v="11680.708693"/>
    <n v="4.1746768110195731E-5"/>
    <n v="48.411698107808704"/>
    <n v="48.45"/>
    <n v="-7.9054473047057705E-4"/>
    <n v="1082.4299891438377"/>
    <n v="10.82"/>
    <n v="-0.51912100715263998"/>
    <n v="99.718843139974609"/>
    <m/>
    <m/>
    <n v="47.918593234677481"/>
    <m/>
    <m/>
    <n v="21.754988227615947"/>
    <n v="21.75"/>
    <n v="2.2934379843442265E-4"/>
    <n v="65.77167405923133"/>
    <m/>
    <m/>
    <e v="#DIV/0!"/>
    <n v="40.428001521003424"/>
    <n v="40.1494"/>
    <n v="6.9391204103528281E-3"/>
    <n v="105.08932940053147"/>
    <n v="3497"/>
    <n v="1.2623157894736843"/>
    <n v="5978.52"/>
    <n v="24.492354372444918"/>
    <m/>
    <m/>
    <n v="5017.4546847544552"/>
    <n v="2.6948322315283786"/>
    <m/>
    <m/>
    <n v="22.158233904631452"/>
    <n v="22.162199999999999"/>
    <m/>
    <m/>
    <n v="11.385889108157555"/>
    <s v=" "/>
    <n v="11.379200000000001"/>
    <n v="5.8783641710791201E-4"/>
    <n v="5.3135655568011781"/>
    <n v="0.25956566805455616"/>
    <m/>
    <n v="11086.591600560652"/>
    <n v="3655.7594817793893"/>
    <n v="1185.8943250652376"/>
    <m/>
  </r>
  <r>
    <x v="3491"/>
    <n v="27.73"/>
    <n v="23.03"/>
    <n v="78.005099999999999"/>
    <n v="68.5244"/>
    <n v="1494.614"/>
    <n v="12907.761957000001"/>
    <n v="11340.569792"/>
    <n v="4.1746768110195731E-5"/>
    <n v="46.241177584637384"/>
    <n v="46.27"/>
    <n v="-6.2291798925051545E-4"/>
    <n v="985.32483054914837"/>
    <n v="9.85"/>
    <m/>
    <n v="93.008828502801251"/>
    <m/>
    <m/>
    <n v="48.9919786318574"/>
    <m/>
    <m/>
    <n v="21.121882344588922"/>
    <n v="21.12"/>
    <n v="8.9126164248165551E-5"/>
    <n v="67.687248644077386"/>
    <m/>
    <m/>
    <e v="#DIV/0!"/>
    <n v="38.615030630325485"/>
    <n v="38.365200000000002"/>
    <n v="6.5119074141535283E-3"/>
    <n v="104.71669594307774"/>
    <n v="3498"/>
    <n v="1.2040816326530612"/>
    <n v="5781.77"/>
    <n v="23.684474181971812"/>
    <m/>
    <m/>
    <n v="5182.576522471054"/>
    <n v="2.7832539037685926"/>
    <m/>
    <m/>
    <n v="20.169801330459666"/>
    <n v="20.178100000000001"/>
    <m/>
    <m/>
    <n v="11.896033068426608"/>
    <m/>
    <n v="11.897600000000001"/>
    <n v="-1.3170148377761315E-4"/>
    <n v="5.5519244988394938"/>
    <m/>
    <m/>
    <n v="11047.279950338307"/>
    <n v="3737.6491738270324"/>
    <n v="1239.0282368487217"/>
    <m/>
  </r>
  <r>
    <x v="3492"/>
    <n v="33.46"/>
    <n v="27.33"/>
    <n v="86.932400000000001"/>
    <n v="76.363799999999998"/>
    <n v="1115.5889999999999"/>
    <n v="13563.661797000001"/>
    <n v="11916.360311"/>
    <n v="4.1746768110195731E-5"/>
    <n v="51.531996341762735"/>
    <n v="51.57"/>
    <n v="-7.3693345428094137E-4"/>
    <n v="1210.7689642090954"/>
    <n v="12.1"/>
    <m/>
    <n v="108.96852334383777"/>
    <m/>
    <m/>
    <n v="46.188360675730522"/>
    <m/>
    <m/>
    <n v="22.194636370282463"/>
    <n v="22.19"/>
    <n v="2.0893962516721487E-4"/>
    <n v="64.250895084876603"/>
    <m/>
    <m/>
    <e v="#DIV/0!"/>
    <n v="43.033120350139612"/>
    <n v="42.767499999999998"/>
    <n v="6.2107990913571332E-3"/>
    <n v="78.156147855997091"/>
    <n v="3499"/>
    <n v="1.2242956458104648"/>
    <n v="6123.66"/>
    <n v="25.083035552502874"/>
    <m/>
    <m/>
    <n v="4876.1182774582594"/>
    <n v="2.6184251540998318"/>
    <m/>
    <m/>
    <n v="24.783939486114516"/>
    <n v="24.802099999999999"/>
    <m/>
    <m/>
    <n v="10.534599989438467"/>
    <m/>
    <n v="10.5404"/>
    <n v="-5.5026474911135104E-4"/>
    <n v="4.9167908380309804"/>
    <m/>
    <m/>
    <n v="8245.2262022721752"/>
    <n v="3523.7582343288223"/>
    <n v="1097.228527841246"/>
    <m/>
  </r>
  <r>
    <x v="3493"/>
    <n v="29.06"/>
    <n v="24.92"/>
    <n v="82.400599999999997"/>
    <n v="72.3797"/>
    <n v="1219.471"/>
    <n v="12698.746856"/>
    <n v="11155.991486000001"/>
    <n v="4.1746768110195731E-5"/>
    <n v="48.844434050316309"/>
    <n v="48.88"/>
    <n v="-7.2761762855344525E-4"/>
    <n v="1084.4272200726211"/>
    <n v="10.84"/>
    <m/>
    <n v="100.43979914345003"/>
    <m/>
    <m/>
    <n v="47.392011193320108"/>
    <m/>
    <m/>
    <n v="20.778842814209508"/>
    <n v="20.78"/>
    <n v="-5.568747788708972E-5"/>
    <n v="68.350993914048701"/>
    <m/>
    <m/>
    <e v="#DIV/0!"/>
    <n v="40.788360561243792"/>
    <n v="40.530299999999997"/>
    <n v="6.3671021740228095E-3"/>
    <n v="85.428432369980442"/>
    <n v="3500"/>
    <n v="1.1661316211878008"/>
    <n v="5706.29"/>
    <n v="23.371627254754205"/>
    <m/>
    <m/>
    <n v="5208.4596362963966"/>
    <n v="2.7966239015960435"/>
    <m/>
    <m/>
    <n v="22.197105022933613"/>
    <n v="22.2133"/>
    <m/>
    <m/>
    <n v="11.083701486636114"/>
    <m/>
    <n v="11.0906"/>
    <n v="-6.2201444140863593E-4"/>
    <n v="5.1733373563860541"/>
    <m/>
    <m/>
    <n v="9012.4291987089127"/>
    <n v="3615.5859883464932"/>
    <n v="1154.4200517728264"/>
    <m/>
  </r>
  <r>
    <x v="3494"/>
    <n v="25.61"/>
    <n v="22.86"/>
    <n v="79.774900000000002"/>
    <n v="70.0642"/>
    <n v="1257.538"/>
    <n v="12866.260156"/>
    <n v="11301.75656"/>
    <n v="4.3698821028392842E-5"/>
    <n v="47.284544200520422"/>
    <n v="47.32"/>
    <n v="-7.492772502024625E-4"/>
    <n v="1015.03877923058"/>
    <n v="10.14"/>
    <m/>
    <n v="95.617291917146133"/>
    <m/>
    <m/>
    <n v="48.146310876230224"/>
    <m/>
    <m/>
    <n v="21.051403288346833"/>
    <n v="21.05"/>
    <n v="6.6664529540627626E-5"/>
    <n v="67.459272826158752"/>
    <m/>
    <m/>
    <e v="#DIV/0!"/>
    <n v="39.484635382837531"/>
    <n v="39.2256"/>
    <n v="6.6037328386954197E-3"/>
    <n v="88.078151296842535"/>
    <n v="3501"/>
    <n v="1.1202974628171478"/>
    <n v="5731.75"/>
    <n v="23.470406730173739"/>
    <m/>
    <m/>
    <n v="5185.2208274836466"/>
    <n v="2.7833543938895957"/>
    <m/>
    <m/>
    <n v="20.774788838059173"/>
    <n v="20.779900000000001"/>
    <m/>
    <m/>
    <n v="11.436682185642063"/>
    <m/>
    <n v="11.442"/>
    <n v="-4.6476266019379597E-4"/>
    <n v="5.3389139109060624"/>
    <m/>
    <m/>
    <n v="9291.9661580364627"/>
    <n v="3673.1322982808647"/>
    <n v="1191.1846648682417"/>
    <m/>
  </r>
  <r>
    <x v="3495"/>
    <n v="24.97"/>
    <n v="22.65"/>
    <n v="79.659499999999994"/>
    <n v="69.959800000000001"/>
    <n v="1267.4929999999999"/>
    <n v="12996.847734999999"/>
    <n v="11415.971157"/>
    <n v="4.3698821028392842E-5"/>
    <n v="47.214992486086189"/>
    <n v="47.25"/>
    <n v="-7.408997653716165E-4"/>
    <n v="1012.0123131018717"/>
    <n v="10.11"/>
    <m/>
    <n v="95.402663552523364"/>
    <m/>
    <m/>
    <n v="48.180927312912836"/>
    <m/>
    <m/>
    <n v="21.264548395654138"/>
    <n v="21.26"/>
    <n v="2.1394147009101694E-4"/>
    <n v="66.777983359591246"/>
    <m/>
    <m/>
    <e v="#DIV/0!"/>
    <n v="39.426178884810156"/>
    <n v="39.1646"/>
    <n v="6.6789622467777754E-3"/>
    <n v="88.769685322662994"/>
    <n v="3502"/>
    <n v="1.1024282560706402"/>
    <n v="5774.29"/>
    <n v="23.642753573344734"/>
    <m/>
    <m/>
    <n v="5146.7370670263426"/>
    <n v="2.7624349582097771"/>
    <m/>
    <m/>
    <n v="20.712179396828041"/>
    <n v="20.716999999999999"/>
    <m/>
    <m/>
    <n v="11.453190089752812"/>
    <m/>
    <n v="11.458399999999999"/>
    <n v="-4.5468043070473474E-4"/>
    <n v="5.3469051144598421"/>
    <m/>
    <m/>
    <n v="9364.9208087692932"/>
    <n v="3675.7732223582493"/>
    <n v="1192.9040413365785"/>
    <m/>
  </r>
  <r>
    <x v="3496"/>
    <n v="19.260000000000002"/>
    <n v="19.34"/>
    <n v="71.827600000000004"/>
    <n v="63.078499999999998"/>
    <n v="1403.5440000000001"/>
    <n v="12664.010517999999"/>
    <n v="11123.119858"/>
    <n v="4.3698821028392842E-5"/>
    <n v="42.571907950157254"/>
    <n v="42.6"/>
    <n v="-6.5943778973587275E-4"/>
    <n v="812.92646169344926"/>
    <n v="8.1199999999999992"/>
    <m/>
    <n v="81.326064120312708"/>
    <m/>
    <m/>
    <n v="50.54916824017841"/>
    <m/>
    <m/>
    <n v="20.719477805354739"/>
    <n v="20.72"/>
    <n v="-2.520244426928997E-5"/>
    <n v="68.491483452123447"/>
    <m/>
    <m/>
    <e v="#DIV/0!"/>
    <n v="35.54853033021638"/>
    <n v="35.307699999999997"/>
    <n v="6.820901112686073E-3"/>
    <n v="98.291775599193429"/>
    <n v="3503"/>
    <n v="0.99586349534643237"/>
    <n v="5566.24"/>
    <n v="22.789116053537896"/>
    <m/>
    <m/>
    <n v="5332.1760814843674"/>
    <n v="2.8616953063017485"/>
    <m/>
    <m/>
    <n v="16.637086783027595"/>
    <n v="16.6312"/>
    <m/>
    <m/>
    <n v="12.579148813710402"/>
    <m/>
    <n v="12.5829"/>
    <n v="-2.9811778601107619E-4"/>
    <n v="5.8728702556388956"/>
    <m/>
    <m/>
    <n v="10369.471191588927"/>
    <n v="3856.4487940009449"/>
    <n v="1310.1779800088193"/>
    <m/>
  </r>
  <r>
    <x v="3497"/>
    <n v="19.13"/>
    <n v="19.079999999999998"/>
    <n v="70.407200000000003"/>
    <n v="61.828400000000002"/>
    <n v="1428.498"/>
    <n v="12367.681418"/>
    <n v="10862.360468000001"/>
    <n v="4.3698821028392842E-5"/>
    <n v="41.729025484639543"/>
    <n v="41.76"/>
    <n v="-7.4172690039409073E-4"/>
    <n v="780.70386705376495"/>
    <n v="7.8"/>
    <m/>
    <n v="78.907707661413212"/>
    <m/>
    <m/>
    <n v="51.048735369815191"/>
    <m/>
    <m/>
    <n v="20.234162941172436"/>
    <n v="20.23"/>
    <n v="2.0578058192954884E-4"/>
    <n v="70.097600388433463"/>
    <m/>
    <m/>
    <e v="#DIV/0!"/>
    <n v="34.844357879564427"/>
    <n v="34.609200000000001"/>
    <n v="6.7946638340217191E-3"/>
    <n v="100.03289158690195"/>
    <n v="3504"/>
    <n v="1.0026205450733754"/>
    <n v="5417.4"/>
    <n v="22.178008396359701"/>
    <m/>
    <m/>
    <n v="5474.7572651861365"/>
    <n v="2.9379378654252961"/>
    <m/>
    <m/>
    <n v="15.977115359814473"/>
    <n v="15.971"/>
    <m/>
    <m/>
    <n v="12.82784694714673"/>
    <m/>
    <n v="12.832100000000001"/>
    <n v="-3.3143856837702934E-4"/>
    <n v="5.9892999591514124"/>
    <m/>
    <m/>
    <n v="10553.153416939902"/>
    <n v="3894.5612916281357"/>
    <n v="1336.0810695519233"/>
    <m/>
  </r>
  <r>
    <x v="3498"/>
    <n v="19.46"/>
    <n v="19.170000000000002"/>
    <n v="71.348600000000005"/>
    <n v="62.6524"/>
    <n v="1426.7349999999999"/>
    <n v="12391.529984000001"/>
    <n v="10882.831655"/>
    <n v="4.3698821028392842E-5"/>
    <n v="42.285944481973885"/>
    <n v="42.32"/>
    <n v="-8.0471450912367182E-4"/>
    <n v="801.51186642834909"/>
    <n v="8.01"/>
    <m/>
    <n v="80.484365136593667"/>
    <m/>
    <m/>
    <n v="50.707246978762065"/>
    <m/>
    <m/>
    <n v="20.272686089473471"/>
    <n v="20.27"/>
    <n v="1.3251551423132391E-4"/>
    <n v="69.965964208676283"/>
    <m/>
    <m/>
    <e v="#DIV/0!"/>
    <n v="35.309074491380102"/>
    <n v="35.070500000000003"/>
    <n v="6.8027114349695772E-3"/>
    <n v="99.903002124463413"/>
    <n v="3505"/>
    <n v="1.0151278038601981"/>
    <n v="5433.1"/>
    <n v="22.240545072953246"/>
    <m/>
    <m/>
    <n v="5458.8910398633934"/>
    <n v="2.9291458249336979"/>
    <m/>
    <m/>
    <n v="16.402423308607471"/>
    <n v="16.380099999999999"/>
    <m/>
    <m/>
    <n v="12.656298052843736"/>
    <m/>
    <m/>
    <m/>
    <s v="XIV Terminated final valuation IV  $5.99 "/>
    <m/>
    <m/>
    <n v="10539.450489806508"/>
    <n v="3868.5087859254718"/>
    <n v="1318.2134389881073"/>
    <m/>
  </r>
  <r>
    <x v="3499"/>
    <n v="20.6"/>
    <n v="20.010000000000002"/>
    <n v="73.700800000000001"/>
    <n v="64.706900000000005"/>
    <n v="1357.403"/>
    <n v="12532.024314"/>
    <n v="11004.318072"/>
    <n v="4.5372367120988244E-5"/>
    <n v="43.675755122608727"/>
    <n v="43.71"/>
    <n v="-7.8345635761323251E-4"/>
    <n v="854.07885476137324"/>
    <n v="8.5399999999999991"/>
    <m/>
    <n v="84.439996032694054"/>
    <m/>
    <m/>
    <n v="49.870657594422489"/>
    <m/>
    <m/>
    <n v="20.500536808776431"/>
    <n v="20.5"/>
    <n v="2.6185793972288707E-5"/>
    <n v="69.187246146754859"/>
    <m/>
    <m/>
    <e v="#DIV/0!"/>
    <n v="36.468329822299609"/>
    <n v="36.218600000000002"/>
    <n v="6.8950711043387347E-3"/>
    <n v="95.023753042998365"/>
    <n v="3506"/>
    <n v="1.0294852573713142"/>
    <n v="5524.35"/>
    <n v="22.607017270618908"/>
    <m/>
    <m/>
    <n v="5367.2078741959958"/>
    <n v="2.8788583768370657"/>
    <m/>
    <m/>
    <n v="17.475805306196644"/>
    <n v="17.443999999999999"/>
    <m/>
    <m/>
    <n v="12.238991815774392"/>
    <m/>
    <m/>
    <m/>
    <m/>
    <m/>
    <m/>
    <n v="10024.705156553484"/>
    <n v="3804.684508798277"/>
    <n v="1274.7490161701912"/>
    <m/>
  </r>
  <r>
    <x v="3500"/>
    <n v="20.02"/>
    <n v="20.03"/>
    <n v="74.543899999999994"/>
    <n v="65.444199999999995"/>
    <n v="1363.796"/>
    <n v="12724.966139"/>
    <n v="11173.240188"/>
    <n v="4.5372367120988244E-5"/>
    <n v="44.174306591410264"/>
    <n v="44.21"/>
    <n v="-8.0736052001217917E-4"/>
    <n v="873.54253038833701"/>
    <n v="8.73"/>
    <m/>
    <n v="85.882394371053181"/>
    <m/>
    <m/>
    <n v="49.585242450279942"/>
    <m/>
    <m/>
    <n v="20.815653503408829"/>
    <n v="20.81"/>
    <n v="2.7167243675307873E-4"/>
    <n v="68.125756543231859"/>
    <m/>
    <m/>
    <e v="#DIV/0!"/>
    <n v="36.884220325065961"/>
    <n v="36.630800000000001"/>
    <n v="6.9182306983730513E-3"/>
    <n v="95.465142367597437"/>
    <n v="3507"/>
    <n v="0.99950074887668494"/>
    <n v="5612.02"/>
    <n v="22.963991545561676"/>
    <m/>
    <m/>
    <n v="5282.0316789276367"/>
    <n v="2.8329030727982376"/>
    <m/>
    <m/>
    <n v="17.87345760465427"/>
    <n v="17.8414"/>
    <m/>
    <m/>
    <n v="12.098971607855985"/>
    <m/>
    <m/>
    <m/>
    <m/>
    <m/>
    <m/>
    <n v="10071.270333118902"/>
    <n v="3782.9098896158539"/>
    <n v="1260.1652477540799"/>
    <m/>
  </r>
  <r>
    <x v="3501"/>
    <n v="18.72"/>
    <n v="19.059999999999999"/>
    <n v="72.571399999999997"/>
    <n v="63.709600000000002"/>
    <n v="1352.5540000000001"/>
    <n v="12473.43389"/>
    <n v="10951.873686000001"/>
    <n v="4.5372367120988244E-5"/>
    <n v="43.004365276819961"/>
    <n v="43.04"/>
    <n v="-8.2794431180388539E-4"/>
    <n v="827.23613942485599"/>
    <n v="8.27"/>
    <m/>
    <n v="82.467131377214741"/>
    <m/>
    <m/>
    <n v="50.241063757990098"/>
    <m/>
    <m/>
    <n v="20.403696481590785"/>
    <n v="20.399999999999999"/>
    <n v="1.8120007797972626E-4"/>
    <n v="69.476060482610748"/>
    <m/>
    <m/>
    <e v="#DIV/0!"/>
    <n v="35.906947541682648"/>
    <n v="35.653799999999997"/>
    <n v="7.1001559913010936E-3"/>
    <n v="94.672111408933532"/>
    <n v="3508"/>
    <n v="0.98216159496327393"/>
    <n v="5491.14"/>
    <n v="22.467604621654608"/>
    <m/>
    <m/>
    <n v="5395.8039016475786"/>
    <n v="2.8936480076573066"/>
    <m/>
    <m/>
    <n v="16.925414426670734"/>
    <n v="16.891100000000002"/>
    <m/>
    <m/>
    <n v="12.419076674061074"/>
    <m/>
    <m/>
    <m/>
    <m/>
    <m/>
    <m/>
    <n v="9987.6080772508631"/>
    <n v="3832.9431815422809"/>
    <n v="1293.5057078473783"/>
    <m/>
  </r>
  <r>
    <x v="3502"/>
    <n v="16.489999999999998"/>
    <n v="17.5"/>
    <n v="67.903300000000002"/>
    <n v="59.608600000000003"/>
    <n v="1463.4010000000001"/>
    <n v="12076.908287"/>
    <n v="10603.220977000001"/>
    <n v="4.5372367120988244E-5"/>
    <n v="40.237161103807217"/>
    <n v="40.270000000000003"/>
    <n v="-8.1546799584764074E-4"/>
    <n v="720.73754027445193"/>
    <n v="7.2"/>
    <m/>
    <n v="74.503777746015899"/>
    <m/>
    <m/>
    <n v="51.856727809048657"/>
    <m/>
    <m/>
    <n v="19.754589221898311"/>
    <n v="19.75"/>
    <n v="2.3236566573725526E-4"/>
    <n v="71.688430842921363"/>
    <m/>
    <m/>
    <e v="#DIV/0!"/>
    <n v="33.595932124211984"/>
    <n v="33.354300000000002"/>
    <n v="7.2444069943600198E-3"/>
    <n v="102.424260028999"/>
    <n v="3509"/>
    <n v="0.94228571428571417"/>
    <n v="5301.72"/>
    <n v="21.690878007532149"/>
    <m/>
    <m/>
    <n v="5581.9352286671201"/>
    <n v="2.9931822786430007"/>
    <m/>
    <m/>
    <n v="14.745932706107556"/>
    <n v="14.7141"/>
    <m/>
    <m/>
    <n v="13.217879527110652"/>
    <m/>
    <m/>
    <m/>
    <m/>
    <m/>
    <m/>
    <n v="10805.435217910885"/>
    <n v="3956.2038779717641"/>
    <n v="1376.7048116923925"/>
    <m/>
  </r>
  <r>
    <x v="3503"/>
    <n v="15.8"/>
    <n v="16.920000000000002"/>
    <n v="65.341800000000006"/>
    <n v="57.351900000000001"/>
    <n v="1508.566"/>
    <n v="11821.312007"/>
    <n v="10377.370542000001"/>
    <n v="4.5372367120988244E-5"/>
    <n v="38.716471992131069"/>
    <n v="38.75"/>
    <n v="-8.6523891274659093E-4"/>
    <n v="666.16560043096513"/>
    <n v="6.66"/>
    <m/>
    <n v="70.27083965732669"/>
    <m/>
    <m/>
    <n v="52.834214548069312"/>
    <m/>
    <m/>
    <n v="19.335087681709076"/>
    <n v="19.329999999999998"/>
    <n v="2.6320133000923285E-4"/>
    <n v="73.217248763369469"/>
    <m/>
    <m/>
    <e v="#DIV/0!"/>
    <n v="32.324966000662663"/>
    <n v="32.0852"/>
    <n v="7.4727912141006048E-3"/>
    <n v="105.56499123514671"/>
    <n v="3510"/>
    <n v="0.93380614657210392"/>
    <n v="5149.93"/>
    <n v="21.064925826822893"/>
    <m/>
    <m/>
    <n v="5741.7478834960029"/>
    <n v="3.0780025795718999"/>
    <m/>
    <m/>
    <n v="13.628033220906969"/>
    <n v="13.5884"/>
    <m/>
    <m/>
    <n v="13.716373639603088"/>
    <m/>
    <m/>
    <m/>
    <m/>
    <m/>
    <m/>
    <n v="11136.772418446106"/>
    <n v="4030.7773613164786"/>
    <n v="1428.6253366042033"/>
    <m/>
  </r>
  <r>
    <x v="3504"/>
    <n v="18.59"/>
    <n v="19.02"/>
    <n v="70.326999999999998"/>
    <n v="61.724899999999998"/>
    <n v="1393.8910000000001"/>
    <n v="12212.324301000001"/>
    <n v="10720.150890000001"/>
    <n v="4.5372367120988244E-5"/>
    <n v="41.669297967059791"/>
    <n v="41.7"/>
    <n v="-7.362597827389461E-4"/>
    <n v="767.75406898722281"/>
    <n v="7.67"/>
    <m/>
    <n v="78.307164649446108"/>
    <s v="New 1.5X leverage"/>
    <m/>
    <n v="50.818625350553063"/>
    <s v="New -0.5X leverage"/>
    <m/>
    <n v="19.974145290793398"/>
    <n v="19.97"/>
    <n v="2.0757590352515898E-4"/>
    <n v="70.799365290480424"/>
    <m/>
    <m/>
    <e v="#DIV/0!"/>
    <n v="34.790031829447891"/>
    <n v="34.531399999999998"/>
    <n v="7.4897580013522091E-3"/>
    <n v="97.534093575167802"/>
    <n v="3511"/>
    <n v="0.97739221871713988"/>
    <n v="5355.3"/>
    <n v="21.903247016294277"/>
    <m/>
    <m/>
    <n v="5512.7772445099245"/>
    <n v="2.9549771981588506"/>
    <m/>
    <m/>
    <n v="15.705739859231027"/>
    <n v="15.6633"/>
    <m/>
    <m/>
    <n v="12.669929716721011"/>
    <m/>
    <m/>
    <m/>
    <m/>
    <m/>
    <m/>
    <n v="10289.538136431227"/>
    <n v="3877.0059581347227"/>
    <n v="1319.6332414014009"/>
    <m/>
  </r>
  <r>
    <x v="3505"/>
    <n v="19.850000000000001"/>
    <n v="19.89"/>
    <n v="74.044899999999998"/>
    <n v="64.985299999999995"/>
    <n v="1335.684"/>
    <n v="12522.756658"/>
    <n v="10992.166402000001"/>
    <n v="4.5372367120988244E-5"/>
    <n v="43.871113057920972"/>
    <n v="43.9"/>
    <n v="-6.5801690385025591E-4"/>
    <n v="848.86200885077551"/>
    <n v="8.48"/>
    <m/>
    <n v="84.510803674871653"/>
    <n v="84.540999999999997"/>
    <n v="-3.5717965399439944E-4"/>
    <n v="49.475180340565942"/>
    <n v="49.389200000000002"/>
    <n v="1.7408733197934456E-3"/>
    <n v="20.481380584873818"/>
    <n v="20.48"/>
    <n v="6.7411370791914393E-5"/>
    <n v="69.003464986052961"/>
    <m/>
    <m/>
    <e v="#DIV/0!"/>
    <n v="36.628043702625291"/>
    <n v="36.353700000000003"/>
    <n v="7.5465139071204668E-3"/>
    <n v="93.455184581762822"/>
    <n v="3512"/>
    <n v="0.99798893916540976"/>
    <n v="5512.75"/>
    <n v="22.545459038505012"/>
    <m/>
    <m/>
    <n v="5350.697290604804"/>
    <n v="2.8678266820412728"/>
    <m/>
    <m/>
    <n v="17.364355241742121"/>
    <m/>
    <m/>
    <m/>
    <n v="12.000126458731383"/>
    <m/>
    <m/>
    <m/>
    <m/>
    <m/>
    <m/>
    <n v="9859.2261490611163"/>
    <n v="3774.5131364140002"/>
    <n v="1249.87005690042"/>
    <m/>
  </r>
  <r>
    <x v="3506"/>
    <n v="22.47"/>
    <n v="21.42"/>
    <n v="78.705600000000004"/>
    <n v="69.072800000000001"/>
    <n v="1248.0550000000001"/>
    <n v="12974.581968"/>
    <n v="11388.268754999999"/>
    <n v="4.579071114085842E-5"/>
    <n v="46.631409885569582"/>
    <n v="46.66"/>
    <n v="-6.1273284248641868E-4"/>
    <n v="955.6474398174438"/>
    <n v="9.5500000000000007"/>
    <m/>
    <n v="92.483364142771606"/>
    <n v="92.525000000000006"/>
    <n v="-4.4999575496784683E-4"/>
    <n v="47.91796739709585"/>
    <n v="47.834000000000003"/>
    <n v="1.7553915017738397E-3"/>
    <n v="21.21983831917759"/>
    <n v="21.22"/>
    <n v="-7.6192659005380747E-6"/>
    <n v="66.51751304816186"/>
    <m/>
    <m/>
    <e v="#DIV/0!"/>
    <n v="38.932278489926304"/>
    <n v="38.64"/>
    <n v="7.5641431140347493E-3"/>
    <n v="87.318333433781262"/>
    <n v="3513"/>
    <n v="1.0490196078431371"/>
    <n v="5723.03"/>
    <n v="23.40361228527831"/>
    <m/>
    <m/>
    <n v="5146.5986780668918"/>
    <n v="2.7581739508757126"/>
    <m/>
    <m/>
    <n v="19.548092086644022"/>
    <m/>
    <m/>
    <m/>
    <n v="11.244808667024197"/>
    <m/>
    <m/>
    <m/>
    <m/>
    <m/>
    <m/>
    <n v="9211.8077786213162"/>
    <n v="3655.7117359772142"/>
    <n v="1171.200128333787"/>
    <m/>
  </r>
  <r>
    <x v="3507"/>
    <n v="19.59"/>
    <n v="19.86"/>
    <n v="75.874700000000004"/>
    <n v="66.5852"/>
    <n v="1293.5139999999999"/>
    <n v="12872.643501"/>
    <n v="11298.272129000001"/>
    <n v="4.579071114085842E-5"/>
    <n v="44.953065132424527"/>
    <n v="44.99"/>
    <n v="-8.2095726995945473E-4"/>
    <n v="886.81424796212707"/>
    <n v="8.86"/>
    <m/>
    <n v="87.486456945355769"/>
    <n v="87.488"/>
    <n v="-1.7637329053465933E-5"/>
    <n v="48.779560823063726"/>
    <n v="48.692799999999998"/>
    <n v="1.7817998361919773E-3"/>
    <n v="21.052605317338472"/>
    <n v="21.05"/>
    <n v="1.2376804458291701E-4"/>
    <n v="67.043762831156414"/>
    <m/>
    <m/>
    <e v="#DIV/0!"/>
    <n v="37.530524425079079"/>
    <n v="37.247500000000002"/>
    <n v="7.5984811082374648E-3"/>
    <n v="90.492978908612386"/>
    <n v="3514"/>
    <n v="0.98640483383685806"/>
    <n v="5659.58"/>
    <n v="23.142334335270878"/>
    <m/>
    <m/>
    <n v="5203.6579082514863"/>
    <n v="2.7884888724139776"/>
    <m/>
    <m/>
    <n v="18.139463919636377"/>
    <m/>
    <m/>
    <m/>
    <n v="11.649238596801219"/>
    <m/>
    <m/>
    <m/>
    <m/>
    <m/>
    <m/>
    <n v="9546.7228271499516"/>
    <n v="3721.443597532395"/>
    <n v="1213.3234227074761"/>
    <m/>
  </r>
  <r>
    <x v="3508"/>
    <n v="18.73"/>
    <n v="19.21"/>
    <n v="73.444100000000006"/>
    <n v="64.442999999999998"/>
    <n v="1346.979"/>
    <n v="12612.917781"/>
    <n v="11068.759676"/>
    <n v="4.6209181619794037E-5"/>
    <n v="43.509838023190689"/>
    <n v="43.54"/>
    <n v="-6.9274177329603503E-4"/>
    <n v="829.75501253946766"/>
    <n v="8.2899999999999991"/>
    <m/>
    <n v="83.26209896837176"/>
    <n v="83.260499999999993"/>
    <n v="1.9204405111272749E-5"/>
    <n v="49.560366527224431"/>
    <n v="49.473199999999999"/>
    <n v="1.7618938581784871E-3"/>
    <n v="20.62632716779618"/>
    <n v="20.62"/>
    <n v="3.0684615888354472E-4"/>
    <n v="68.407578699658956"/>
    <m/>
    <m/>
    <e v="#DIV/0!"/>
    <n v="36.324125507915468"/>
    <n v="36.048699999999997"/>
    <n v="7.6403728266336568E-3"/>
    <n v="94.215138144904529"/>
    <n v="3515"/>
    <n v="0.97501301405517959"/>
    <n v="5549.69"/>
    <n v="22.687672733123822"/>
    <m/>
    <m/>
    <n v="5304.6954353361389"/>
    <n v="2.8418236223208093"/>
    <m/>
    <m/>
    <n v="16.970571070356829"/>
    <m/>
    <m/>
    <m/>
    <n v="12.022341574901771"/>
    <m/>
    <m/>
    <m/>
    <m/>
    <m/>
    <m/>
    <n v="9939.3988444052011"/>
    <n v="3781.0120794874802"/>
    <n v="1252.1838665596281"/>
    <m/>
  </r>
  <r>
    <x v="3509"/>
    <n v="18.36"/>
    <n v="19.239999999999998"/>
    <n v="73.871799999999993"/>
    <n v="64.815299999999993"/>
    <n v="1335.606"/>
    <n v="12773.960224"/>
    <n v="11209.574742999999"/>
    <n v="4.6209181619794037E-5"/>
    <n v="43.762149445028264"/>
    <n v="43.8"/>
    <n v="-8.6416792172905321E-4"/>
    <n v="839.34317374121213"/>
    <n v="8.39"/>
    <m/>
    <n v="83.982826150089451"/>
    <n v="83.99"/>
    <n v="-8.5413143356860566E-5"/>
    <n v="49.415920289508122"/>
    <n v="49.3324"/>
    <n v="1.6930108713162362E-3"/>
    <n v="20.889175907224967"/>
    <n v="20.89"/>
    <n v="-3.9449151509551861E-5"/>
    <n v="67.537930838786139"/>
    <m/>
    <m/>
    <e v="#DIV/0!"/>
    <n v="36.534327515467638"/>
    <n v="36.256300000000003"/>
    <n v="7.6683918510060955E-3"/>
    <n v="93.413633127545367"/>
    <n v="3516"/>
    <n v="0.95426195426195426"/>
    <n v="5620.34"/>
    <n v="22.974702752498736"/>
    <m/>
    <m/>
    <n v="5237.164324137766"/>
    <n v="2.8053799950714042"/>
    <m/>
    <m/>
    <n v="17.166077291490399"/>
    <m/>
    <m/>
    <m/>
    <n v="11.952329411971828"/>
    <m/>
    <m/>
    <m/>
    <m/>
    <m/>
    <m/>
    <n v="9854.8426021687137"/>
    <n v="3769.9921252798804"/>
    <n v="1244.8917679000094"/>
    <m/>
  </r>
  <r>
    <x v="3510"/>
    <n v="17.760000000000002"/>
    <n v="18.84"/>
    <n v="72.635199999999998"/>
    <n v="63.7273"/>
    <n v="1352.6969999999999"/>
    <n v="12794.358158999999"/>
    <n v="11226.956624"/>
    <n v="4.6209181619794037E-5"/>
    <n v="43.028530102328894"/>
    <n v="43.06"/>
    <n v="-7.3083831098719187E-4"/>
    <n v="811.16529019292443"/>
    <n v="8.11"/>
    <m/>
    <n v="81.867417369728415"/>
    <n v="81.860500000000002"/>
    <n v="8.4501923741209239E-5"/>
    <n v="49.829375100504336"/>
    <n v="49.7408"/>
    <n v="1.7807333316781637E-3"/>
    <n v="20.92202235473064"/>
    <n v="20.92"/>
    <n v="9.6670876225557478E-5"/>
    <n v="67.433826557310738"/>
    <m/>
    <m/>
    <m/>
    <n v="35.921400894672182"/>
    <n v="35.647399999999998"/>
    <n v="7.6864201785316055E-3"/>
    <n v="94.602903672122167"/>
    <m/>
    <m/>
    <n v="5606.6"/>
    <n v="22.916747151862602"/>
    <m/>
    <m/>
    <n v="5249.967577644431"/>
    <n v="2.8119717002049835"/>
    <m/>
    <m/>
    <n v="16.589213196929254"/>
    <m/>
    <m/>
    <m/>
    <n v="12.152397098126192"/>
    <m/>
    <m/>
    <m/>
    <m/>
    <m/>
    <m/>
    <n v="9980.3068800883775"/>
    <n v="3801.5350242582431"/>
    <n v="1265.729765827585"/>
    <m/>
  </r>
  <r>
    <x v="3511"/>
    <n v="16.54"/>
    <n v="18.18"/>
    <n v="70.3703"/>
    <n v="61.737200000000001"/>
    <n v="1386.001"/>
    <n v="12687.265261"/>
    <n v="11132.464593000001"/>
    <n v="4.6209181619794037E-5"/>
    <n v="41.685804405139145"/>
    <n v="41.72"/>
    <n v="-8.1964513089294311E-4"/>
    <n v="760.5033063362813"/>
    <n v="7.6"/>
    <m/>
    <n v="78.031789540320048"/>
    <n v="77.992999999999995"/>
    <n v="4.9734643262921985E-4"/>
    <n v="50.606103118244206"/>
    <n v="50.512799999999999"/>
    <n v="1.8471183194004315E-3"/>
    <n v="20.746392406760613"/>
    <n v="20.74"/>
    <n v="3.0821633368449675E-4"/>
    <n v="68.002012632860925"/>
    <m/>
    <m/>
    <e v="#DIV/0!"/>
    <n v="34.799967624606218"/>
    <n v="34.534199999999998"/>
    <n v="7.6957805481585595E-3"/>
    <n v="96.925828280796139"/>
    <n v="3518"/>
    <n v="0.90979097909790974"/>
    <n v="5538.91"/>
    <n v="22.638299271860092"/>
    <m/>
    <m/>
    <n v="5313.3518578375524"/>
    <n v="2.8456516182355007"/>
    <m/>
    <m/>
    <n v="15.552580748789017"/>
    <m/>
    <m/>
    <m/>
    <n v="12.531313030253001"/>
    <m/>
    <m/>
    <m/>
    <m/>
    <m/>
    <m/>
    <n v="10225.36807328627"/>
    <n v="3860.792415261144"/>
    <n v="1305.195656397698"/>
    <m/>
  </r>
  <r>
    <x v="3512"/>
    <n v="14.64"/>
    <n v="17.010000000000002"/>
    <n v="65.548500000000004"/>
    <n v="57.504100000000001"/>
    <n v="1512.1220000000001"/>
    <n v="12222.572606"/>
    <n v="10724.204734000001"/>
    <n v="4.6209181619794037E-5"/>
    <n v="38.828530266085785"/>
    <n v="38.86"/>
    <n v="-8.0982331225465387E-4"/>
    <n v="656.21395681366721"/>
    <n v="6.56"/>
    <m/>
    <n v="70.005575261230405"/>
    <n v="69.963499999999996"/>
    <n v="6.013887417068986E-4"/>
    <n v="52.339680975643304"/>
    <n v="52.247199999999999"/>
    <n v="1.7700656809036541E-3"/>
    <n v="19.986033179221316"/>
    <n v="19.98"/>
    <n v="3.0196092198786495E-4"/>
    <n v="70.496494416690297"/>
    <m/>
    <m/>
    <e v="#DIV/0!"/>
    <n v="32.414168561315762"/>
    <n v="32.164499999999997"/>
    <n v="7.7622397772627583E-3"/>
    <n v="105.73891434426173"/>
    <n v="3519"/>
    <n v="0.86067019400352729"/>
    <n v="5303.55"/>
    <n v="21.67465752171254"/>
    <m/>
    <m/>
    <n v="5539.1274153498871"/>
    <n v="2.9662881591691677"/>
    <m/>
    <m/>
    <n v="13.419358339901123"/>
    <m/>
    <m/>
    <m/>
    <n v="13.389916880279298"/>
    <m/>
    <m/>
    <m/>
    <m/>
    <m/>
    <m/>
    <n v="11155.120755919161"/>
    <n v="3993.0488790215045"/>
    <n v="1394.62331756259"/>
    <m/>
  </r>
  <r>
    <x v="3513"/>
    <n v="15.78"/>
    <n v="17.8"/>
    <n v="67.042500000000004"/>
    <n v="58.806800000000003"/>
    <n v="1463.472"/>
    <n v="12370.227435000001"/>
    <n v="10852.271785999999"/>
    <n v="4.6488170889480429E-5"/>
    <n v="39.710616138323779"/>
    <n v="39.74"/>
    <n v="-7.3940265919025805E-4"/>
    <n v="685.9483866958202"/>
    <n v="6.86"/>
    <m/>
    <n v="72.382356310860672"/>
    <n v="72.341499999999996"/>
    <n v="5.6477002634269802E-4"/>
    <n v="51.742788044447707"/>
    <n v="51.648000000000003"/>
    <n v="1.8352703773176771E-3"/>
    <n v="20.225994901948685"/>
    <n v="20.22"/>
    <n v="2.9648377589941433E-4"/>
    <n v="69.656620056135722"/>
    <m/>
    <m/>
    <e v="#DIV/0!"/>
    <n v="33.149433925690204"/>
    <n v="32.895000000000003"/>
    <n v="7.7347294631464614E-3"/>
    <n v="102.31717618894095"/>
    <n v="3520"/>
    <n v="0.88651685393258417"/>
    <n v="5378.69"/>
    <n v="21.976592477862891"/>
    <m/>
    <m/>
    <n v="5460.649785462474"/>
    <n v="2.9234306447646503"/>
    <m/>
    <m/>
    <n v="14.025945555346082"/>
    <m/>
    <m/>
    <m/>
    <n v="13.084752759112916"/>
    <m/>
    <m/>
    <m/>
    <m/>
    <m/>
    <m/>
    <n v="10794.138211749407"/>
    <n v="3947.5112944321827"/>
    <n v="1362.8390277221552"/>
    <m/>
  </r>
  <r>
    <x v="3514"/>
    <n v="16.350000000000001"/>
    <n v="18.05"/>
    <n v="68.724199999999996"/>
    <n v="60.279200000000003"/>
    <n v="1414.8679999999999"/>
    <n v="12517.713795"/>
    <n v="10981.155532000001"/>
    <n v="4.6488170889480429E-5"/>
    <n v="40.705728171160686"/>
    <n v="40.74"/>
    <n v="-8.4123291210891349E-4"/>
    <n v="720.29875335260431"/>
    <n v="7.2"/>
    <m/>
    <n v="75.100091721368116"/>
    <n v="75.046999999999997"/>
    <n v="7.0744628523611297E-4"/>
    <n v="51.093692259891242"/>
    <n v="50.997199999999999"/>
    <n v="1.8921089763994647E-3"/>
    <n v="20.466644063216673"/>
    <n v="20.46"/>
    <n v="3.2473427256474174E-4"/>
    <n v="68.830018139523375"/>
    <m/>
    <m/>
    <e v="#DIV/0!"/>
    <n v="33.979752656498583"/>
    <n v="33.7181"/>
    <n v="7.7600059463192039E-3"/>
    <n v="98.912707543826244"/>
    <n v="3521"/>
    <n v="0.90581717451523547"/>
    <n v="5443.35"/>
    <n v="22.239047794513869"/>
    <m/>
    <m/>
    <n v="5395.0045047104686"/>
    <n v="2.8880127870426673"/>
    <m/>
    <m/>
    <n v="14.727810259079734"/>
    <m/>
    <m/>
    <m/>
    <n v="12.756543587983369"/>
    <m/>
    <m/>
    <m/>
    <m/>
    <m/>
    <m/>
    <n v="10434.977546241251"/>
    <n v="3897.9910996853537"/>
    <n v="1328.6544866837189"/>
    <m/>
  </r>
  <r>
    <x v="3515"/>
    <n v="17.23"/>
    <n v="18.78"/>
    <n v="70.363100000000003"/>
    <n v="61.713900000000002"/>
    <n v="1387.299"/>
    <n v="12691.606881"/>
    <n v="11133.192623999999"/>
    <n v="4.6488170889480429E-5"/>
    <n v="41.675441590310456"/>
    <n v="41.71"/>
    <n v="-8.2854015079225629E-4"/>
    <n v="754.58725730073832"/>
    <n v="7.54"/>
    <m/>
    <n v="77.780522007135588"/>
    <n v="77.721000000000004"/>
    <n v="7.6584201355589521E-4"/>
    <n v="50.484339985398179"/>
    <n v="50.384399999999999"/>
    <n v="1.9835501742242467E-3"/>
    <n v="20.75045580488781"/>
    <n v="20.75"/>
    <n v="2.196650061736527E-5"/>
    <n v="67.877692732938641"/>
    <m/>
    <m/>
    <e v="#DIV/0!"/>
    <n v="34.788835384480301"/>
    <n v="34.5182"/>
    <n v="7.8403678198835092E-3"/>
    <n v="96.979128409096518"/>
    <n v="3522"/>
    <n v="0.91746538871139505"/>
    <n v="5523.33"/>
    <n v="22.564047643118901"/>
    <m/>
    <m/>
    <n v="5315.7348526971418"/>
    <n v="2.845309014430943"/>
    <m/>
    <m/>
    <n v="15.428360990729251"/>
    <m/>
    <m/>
    <m/>
    <n v="12.452346203485222"/>
    <m/>
    <m/>
    <m/>
    <m/>
    <m/>
    <m/>
    <n v="10230.991068105006"/>
    <n v="3851.5029787943217"/>
    <n v="1296.9708870500654"/>
    <m/>
  </r>
  <r>
    <x v="3516"/>
    <n v="16.59"/>
    <n v="18.21"/>
    <n v="68.094399999999993"/>
    <n v="59.721200000000003"/>
    <n v="1438.5219999999999"/>
    <n v="12508.317869"/>
    <n v="10971.892279"/>
    <n v="4.6488170889480429E-5"/>
    <n v="40.330727221950511"/>
    <n v="40.36"/>
    <n v="-7.2529182481384513E-4"/>
    <n v="705.8579405717627"/>
    <n v="7.05"/>
    <m/>
    <n v="74.012591789079707"/>
    <n v="73.944000000000003"/>
    <n v="9.2761804987162577E-4"/>
    <n v="51.298057355111311"/>
    <n v="51.192799999999998"/>
    <n v="2.0560968556382342E-3"/>
    <n v="20.450284249578189"/>
    <n v="20.45"/>
    <n v="1.3899734874867065E-5"/>
    <n v="68.861775212966592"/>
    <m/>
    <m/>
    <e v="#DIV/0!"/>
    <n v="33.665850290657779"/>
    <n v="33.403100000000002"/>
    <n v="7.8660450873655474E-3"/>
    <n v="100.55339751913704"/>
    <n v="3523"/>
    <n v="0.91103789126853374"/>
    <n v="5441.09"/>
    <n v="22.226343094559606"/>
    <m/>
    <m/>
    <n v="5394.8838505455069"/>
    <n v="2.8874007019938044"/>
    <m/>
    <m/>
    <n v="14.43153201404478"/>
    <m/>
    <m/>
    <m/>
    <n v="12.853825322728424"/>
    <m/>
    <m/>
    <m/>
    <m/>
    <m/>
    <m/>
    <n v="10608.065145174131"/>
    <n v="3913.5823260583106"/>
    <n v="1338.7868405184324"/>
    <m/>
  </r>
  <r>
    <x v="3517"/>
    <n v="15.8"/>
    <n v="17.739999999999998"/>
    <n v="66.9529"/>
    <n v="58.717300000000002"/>
    <n v="1476.3209999999999"/>
    <n v="12356.214274"/>
    <n v="10837.961857"/>
    <n v="4.6488170889480429E-5"/>
    <n v="39.653676435700653"/>
    <n v="39.68"/>
    <n v="-6.6339627770528597E-4"/>
    <n v="682.12818766179566"/>
    <n v="6.82"/>
    <m/>
    <n v="72.145697330343495"/>
    <n v="72.072000000000003"/>
    <n v="1.0225514810673353E-3"/>
    <n v="51.727865407436632"/>
    <n v="51.620800000000003"/>
    <n v="2.0740749356196186E-3"/>
    <n v="20.201112200906685"/>
    <n v="20.2"/>
    <n v="5.5059450825956091E-5"/>
    <n v="69.703011445725153"/>
    <m/>
    <m/>
    <e v="#DIV/0!"/>
    <n v="33.100252281930217"/>
    <n v="32.841700000000003"/>
    <n v="7.8726826543757955E-3"/>
    <n v="103.18892216981024"/>
    <n v="3524"/>
    <n v="0.89064261555806101"/>
    <n v="5353.99"/>
    <n v="21.868840051128497"/>
    <m/>
    <m/>
    <n v="5481.2441907314842"/>
    <n v="2.9333436071023247"/>
    <m/>
    <m/>
    <n v="13.945880397474324"/>
    <m/>
    <m/>
    <m/>
    <n v="13.069286513493704"/>
    <m/>
    <m/>
    <m/>
    <m/>
    <m/>
    <m/>
    <n v="10886.104653294507"/>
    <n v="3946.3728308825707"/>
    <n v="1361.2281449236614"/>
    <m/>
  </r>
  <r>
    <x v="3518"/>
    <n v="19.02"/>
    <n v="19.38"/>
    <n v="71.335400000000007"/>
    <n v="62.552500000000002"/>
    <n v="1324.0640000000001"/>
    <n v="12539.69022"/>
    <n v="10997.381873"/>
    <n v="4.9557194363947232E-5"/>
    <n v="42.246175339964722"/>
    <n v="42.28"/>
    <n v="-8.0001561105202956E-4"/>
    <n v="771.24650976478938"/>
    <n v="7.71"/>
    <m/>
    <n v="79.211859536052316"/>
    <n v="79.123500000000007"/>
    <n v="1.116729366778646E-3"/>
    <n v="50.034620586086788"/>
    <n v="49.9268"/>
    <n v="2.1595733371013726E-3"/>
    <n v="20.499576465543239"/>
    <n v="20.5"/>
    <n v="-2.0660217402990178E-5"/>
    <n v="68.680311380340669"/>
    <m/>
    <m/>
    <e v="#DIV/0!"/>
    <n v="35.263254507052068"/>
    <n v="34.986800000000002"/>
    <n v="7.9016802637585926E-3"/>
    <n v="92.528893654393457"/>
    <n v="3525"/>
    <n v="0.98142414860681115"/>
    <n v="5468.1"/>
    <n v="22.329700845534653"/>
    <m/>
    <m/>
    <n v="5364.4220123926425"/>
    <n v="2.8700086914967859"/>
    <m/>
    <m/>
    <n v="15.766074548923005"/>
    <m/>
    <m/>
    <m/>
    <n v="12.213941594006677"/>
    <m/>
    <m/>
    <m/>
    <m/>
    <m/>
    <m/>
    <n v="9761.5053883175733"/>
    <n v="3817.1934165306493"/>
    <n v="1272.1399168232922"/>
    <m/>
  </r>
  <r>
    <x v="3519"/>
    <n v="18.2"/>
    <n v="18.88"/>
    <n v="70.982299999999995"/>
    <n v="62.239800000000002"/>
    <n v="1339.9459999999999"/>
    <n v="12646.475597000001"/>
    <n v="11090.488276"/>
    <n v="4.9557194363947232E-5"/>
    <n v="42.036037817118853"/>
    <n v="42.07"/>
    <n v="-8.0727793870094544E-4"/>
    <n v="763.53890855474924"/>
    <n v="7.62"/>
    <m/>
    <n v="78.617135437426612"/>
    <n v="78.529499999999999"/>
    <n v="1.115955627205123E-3"/>
    <n v="50.15837661526507"/>
    <n v="50.050400000000003"/>
    <n v="2.1573576887510271E-3"/>
    <n v="20.673642458252626"/>
    <n v="20.67"/>
    <n v="1.7621955745639184E-4"/>
    <n v="68.099703889581164"/>
    <m/>
    <m/>
    <e v="#DIV/0!"/>
    <n v="35.087309918605555"/>
    <n v="34.811100000000003"/>
    <n v="7.9345357832860675E-3"/>
    <n v="93.632738616177249"/>
    <n v="3526"/>
    <n v="0.96398305084745761"/>
    <n v="5506.24"/>
    <n v="22.483694805881616"/>
    <m/>
    <m/>
    <n v="5327.0051664036055"/>
    <n v="2.8497202160898394"/>
    <m/>
    <m/>
    <n v="15.607919325892613"/>
    <m/>
    <m/>
    <m/>
    <n v="12.274427385999447"/>
    <m/>
    <m/>
    <m/>
    <m/>
    <m/>
    <m/>
    <n v="9877.9575376598768"/>
    <n v="3826.6348931382827"/>
    <n v="1278.4397987903412"/>
    <m/>
  </r>
  <r>
    <x v="3520"/>
    <n v="17.86"/>
    <n v="18.71"/>
    <n v="70.781599999999997"/>
    <n v="62.060699999999997"/>
    <n v="1378.0129999999999"/>
    <n v="12617.485282"/>
    <n v="11064.515235999999"/>
    <n v="4.9557194363947232E-5"/>
    <n v="41.916160282816321"/>
    <n v="41.95"/>
    <n v="-8.0666787088634617E-4"/>
    <n v="759.14792364114305"/>
    <n v="7.59"/>
    <m/>
    <n v="78.277044190527391"/>
    <n v="78.185000000000002"/>
    <n v="1.177261501917215E-3"/>
    <n v="50.229236614148022"/>
    <n v="50.120800000000003"/>
    <n v="2.1635052542661182E-3"/>
    <n v="20.625748020048103"/>
    <n v="20.62"/>
    <n v="2.7875945917088529E-4"/>
    <n v="68.260046049761016"/>
    <m/>
    <m/>
    <e v="#DIV/0!"/>
    <n v="34.98667886489126"/>
    <n v="34.710599999999999"/>
    <n v="7.9537335825730082E-3"/>
    <n v="96.286584543294509"/>
    <n v="3527"/>
    <n v="0.9545697487974345"/>
    <n v="5478.87"/>
    <n v="22.370187712030589"/>
    <m/>
    <m/>
    <n v="5353.4842394924053"/>
    <n v="2.863613908471967"/>
    <m/>
    <m/>
    <n v="15.517570316267664"/>
    <m/>
    <m/>
    <m/>
    <n v="12.309174701300064"/>
    <m/>
    <m/>
    <m/>
    <m/>
    <m/>
    <m/>
    <n v="10157.929882450686"/>
    <n v="3832.0408763967339"/>
    <n v="1282.0588963974603"/>
    <m/>
  </r>
  <r>
    <x v="3521"/>
    <n v="23.34"/>
    <n v="21.66"/>
    <n v="78.956100000000006"/>
    <n v="69.224999999999994"/>
    <n v="1181.287"/>
    <n v="12942.187147000001"/>
    <n v="11348.704212000001"/>
    <n v="4.9557194363947232E-5"/>
    <n v="46.755877863989618"/>
    <n v="46.79"/>
    <n v="-7.2926129537043138E-4"/>
    <n v="934.42437553453078"/>
    <n v="9.34"/>
    <m/>
    <n v="91.830640788115161"/>
    <n v="91.703500000000005"/>
    <n v="1.3864333216850877E-3"/>
    <n v="47.328768023424907"/>
    <n v="47.220399999999998"/>
    <n v="2.2949408184791409E-3"/>
    <n v="21.156020867274528"/>
    <n v="21.15"/>
    <n v="2.8467457562775245E-4"/>
    <n v="66.507641928321704"/>
    <m/>
    <m/>
    <e v="#DIV/0!"/>
    <n v="39.025922502122199"/>
    <n v="38.717100000000002"/>
    <n v="7.9763851663010588E-3"/>
    <n v="82.535337093694622"/>
    <n v="3528"/>
    <n v="1.077562326869806"/>
    <n v="5660.94"/>
    <n v="23.111773483843738"/>
    <m/>
    <m/>
    <n v="5175.5809719419094"/>
    <n v="2.7681898471838773"/>
    <m/>
    <m/>
    <n v="19.099629694827925"/>
    <m/>
    <m/>
    <m/>
    <n v="10.887693914913156"/>
    <m/>
    <m/>
    <m/>
    <m/>
    <m/>
    <m/>
    <n v="8707.2168049039738"/>
    <n v="3610.7611009198131"/>
    <n v="1134.004934010127"/>
    <m/>
  </r>
  <r>
    <x v="3522"/>
    <n v="24.87"/>
    <n v="22.79"/>
    <n v="83.196399999999997"/>
    <n v="72.939300000000003"/>
    <n v="1119.46"/>
    <n v="13363.986179"/>
    <n v="11718.007605999999"/>
    <n v="4.9557194363947232E-5"/>
    <n v="49.265678864609953"/>
    <n v="49.3"/>
    <n v="-6.9616907484881807E-4"/>
    <n v="1034.7028387536911"/>
    <n v="10.34"/>
    <m/>
    <n v="99.220513814830809"/>
    <n v="99.083500000000001"/>
    <n v="1.3828116167757809E-3"/>
    <n v="46.057845549461469"/>
    <n v="45.947200000000002"/>
    <n v="2.4081021141977299E-3"/>
    <n v="21.844984416256413"/>
    <n v="21.84"/>
    <n v="2.2822418756462959E-4"/>
    <n v="64.344195072220188"/>
    <m/>
    <m/>
    <e v="#DIV/0!"/>
    <n v="41.120271066660429"/>
    <n v="40.7928"/>
    <n v="8.0276682811777356E-3"/>
    <n v="78.210510860768323"/>
    <n v="3529"/>
    <n v="1.0912681000438791"/>
    <n v="5884.74"/>
    <n v="24.023599999999963"/>
    <n v="24.023599999999998"/>
    <n v="-1.4432899320127035E-15"/>
    <n v="4970.9691898844067"/>
    <n v="2.6585000000000143"/>
    <n v="2.6585000000000001"/>
    <n v="5.3290705182007514E-15"/>
    <n v="21.148516260236729"/>
    <m/>
    <m/>
    <m/>
    <n v="10.30302967716846"/>
    <m/>
    <m/>
    <m/>
    <m/>
    <m/>
    <m/>
    <n v="8250.9613271941435"/>
    <n v="3513.8010991508959"/>
    <n v="1073.1093820665139"/>
    <m/>
  </r>
  <r>
    <x v="3523"/>
    <n v="21.03"/>
    <n v="20.7"/>
    <n v="78.949200000000005"/>
    <n v="69.204899999999995"/>
    <n v="1193.5609999999999"/>
    <n v="13084.721122999999"/>
    <n v="11471.396076999999"/>
    <n v="4.8999175817465712E-5"/>
    <n v="46.747232118160092"/>
    <n v="46.78"/>
    <n v="-7.004677605795262E-4"/>
    <n v="928.76245304130157"/>
    <n v="9.2799999999999994"/>
    <m/>
    <n v="91.59793134444871"/>
    <n v="91.477500000000006"/>
    <n v="1.3165132895924803E-3"/>
    <n v="47.23320903363026"/>
    <n v="47.126800000000003"/>
    <n v="2.2579303842029663E-3"/>
    <n v="21.386928768096841"/>
    <n v="21.38"/>
    <n v="3.2407708591408735E-4"/>
    <n v="65.70071963402944"/>
    <m/>
    <m/>
    <e v="#DIV/0!"/>
    <n v="39.016087503257921"/>
    <n v="38.702399999999997"/>
    <n v="8.1051175962711941E-3"/>
    <n v="83.371434698904665"/>
    <n v="3530"/>
    <n v="1.0159420289855072"/>
    <n v="5739.29"/>
    <n v="23.424333483057307"/>
    <n v="23.425000000000001"/>
    <n v="-2.8453231278313673E-5"/>
    <n v="5093.8340010177253"/>
    <n v="2.7234340888990936"/>
    <n v="2.7256999999999998"/>
    <n v="-8.3131346109488469E-4"/>
    <n v="18.981042603442571"/>
    <m/>
    <m/>
    <m/>
    <n v="10.829018541894451"/>
    <m/>
    <m/>
    <m/>
    <m/>
    <m/>
    <m/>
    <n v="8795.4224556588797"/>
    <n v="3603.4708058708707"/>
    <n v="1127.8936157614612"/>
    <m/>
  </r>
  <r>
    <x v="3524"/>
    <n v="22.5"/>
    <n v="21.94"/>
    <n v="83.308099999999996"/>
    <n v="73.022400000000005"/>
    <n v="1104.614"/>
    <n v="13589.255606000001"/>
    <n v="11913.160182"/>
    <n v="4.8999175817465712E-5"/>
    <n v="49.327011902811655"/>
    <n v="49.36"/>
    <n v="-6.6831639360498407E-4"/>
    <n v="1031.2316722722858"/>
    <n v="10.3"/>
    <m/>
    <n v="99.176106294633016"/>
    <n v="99.026499999999999"/>
    <n v="1.5107702951535629E-3"/>
    <n v="45.929267856497489"/>
    <n v="45.822000000000003"/>
    <n v="2.3409684539628106E-3"/>
    <n v="22.21104693565626"/>
    <n v="22.21"/>
    <n v="4.7138030448312662E-5"/>
    <n v="63.171340103796446"/>
    <m/>
    <m/>
    <e v="#DIV/0!"/>
    <n v="41.168698571049092"/>
    <n v="40.8371"/>
    <n v="8.12003230026348E-3"/>
    <n v="77.153429675401611"/>
    <n v="3531"/>
    <n v="1.0255241567912488"/>
    <n v="5972.15"/>
    <n v="24.372824863239774"/>
    <n v="24.3569"/>
    <n v="6.5381322088509108E-4"/>
    <n v="4887.1620632907607"/>
    <n v="2.6126886067209281"/>
    <n v="2.6139999999999999"/>
    <n v="-5.0168067294253937E-4"/>
    <n v="21.074407535369751"/>
    <m/>
    <m/>
    <m/>
    <n v="10.231188656787413"/>
    <m/>
    <m/>
    <m/>
    <m/>
    <m/>
    <m/>
    <n v="8139.4426082371456"/>
    <n v="3503.9917727815605"/>
    <n v="1065.6267992337214"/>
    <m/>
  </r>
  <r>
    <x v="3525"/>
    <n v="22.87"/>
    <n v="22.31"/>
    <n v="85.516599999999997"/>
    <n v="74.954700000000003"/>
    <n v="1094.915"/>
    <n v="13849.001684999999"/>
    <n v="12140.285508999999"/>
    <n v="4.8999175817465712E-5"/>
    <n v="50.633437678183761"/>
    <n v="50.67"/>
    <n v="-7.2157730049815516E-4"/>
    <n v="1085.8121669757652"/>
    <n v="10.85"/>
    <m/>
    <n v="103.11167653439428"/>
    <n v="102.95099999999999"/>
    <n v="1.5607088264735225E-3"/>
    <n v="45.320404006890826"/>
    <n v="45.213200000000001"/>
    <n v="2.3710776253578203E-3"/>
    <n v="22.635038662308645"/>
    <n v="22.63"/>
    <n v="2.2265410113320172E-4"/>
    <n v="61.967717984640018"/>
    <m/>
    <m/>
    <e v="#DIV/0!"/>
    <n v="42.258499317005359"/>
    <n v="41.917200000000001"/>
    <n v="8.1422260314467643E-3"/>
    <n v="76.47106460580828"/>
    <n v="3532"/>
    <n v="1.0251008516360378"/>
    <n v="6082.62"/>
    <n v="24.821723539322093"/>
    <n v="24.802399999999999"/>
    <n v="7.7909957593202961E-4"/>
    <n v="4796.761655877729"/>
    <n v="2.564117243936737"/>
    <n v="2.5659000000000001"/>
    <n v="-6.9478781841192383E-4"/>
    <n v="22.188990894095046"/>
    <m/>
    <m/>
    <m/>
    <n v="9.9599896579149476"/>
    <m/>
    <m/>
    <m/>
    <m/>
    <m/>
    <m/>
    <n v="8067.4552533627393"/>
    <n v="3457.5409143347924"/>
    <n v="1037.3801378907958"/>
    <m/>
  </r>
  <r>
    <x v="3526"/>
    <n v="19.97"/>
    <n v="20.55"/>
    <n v="81.131399999999999"/>
    <n v="71.107399999999998"/>
    <n v="1162.3"/>
    <n v="13486.658469"/>
    <n v="11822.054023999999"/>
    <n v="4.8999175817465712E-5"/>
    <n v="48.035837707612387"/>
    <n v="48.07"/>
    <n v="-7.1067801929713958E-4"/>
    <n v="974.35000063522909"/>
    <n v="9.74"/>
    <m/>
    <n v="95.171937804432247"/>
    <n v="95.017499999999998"/>
    <n v="1.6253616905543833E-3"/>
    <n v="46.482304616279677"/>
    <n v="46.371600000000001"/>
    <n v="2.3873365654769607E-3"/>
    <n v="22.042281401891973"/>
    <n v="22.04"/>
    <n v="1.0351188257584631E-4"/>
    <n v="63.592832414733515"/>
    <m/>
    <m/>
    <e v="#DIV/0!"/>
    <n v="40.089825299374702"/>
    <n v="39.764600000000002"/>
    <n v="8.1787645135296128E-3"/>
    <n v="81.172141975501077"/>
    <n v="3533"/>
    <n v="0.97177615571776144"/>
    <n v="5915.8"/>
    <n v="24.139085870461528"/>
    <n v="24.1389"/>
    <n v="7.7000385902969981E-6"/>
    <n v="4928.3161142252038"/>
    <n v="2.6341901768332048"/>
    <n v="2.6351"/>
    <n v="-3.4527083101032474E-4"/>
    <n v="19.910471971245254"/>
    <m/>
    <m/>
    <m/>
    <n v="10.470731649500392"/>
    <m/>
    <m/>
    <m/>
    <m/>
    <m/>
    <m/>
    <n v="8563.404035010959"/>
    <n v="3546.1835242890565"/>
    <n v="1090.5763374708308"/>
    <m/>
  </r>
  <r>
    <x v="3527"/>
    <n v="23.62"/>
    <n v="22.57"/>
    <n v="86.688800000000001"/>
    <n v="75.964200000000005"/>
    <n v="1047.3589999999999"/>
    <n v="13808.975154"/>
    <n v="12102.271193"/>
    <n v="4.8441075534588762E-5"/>
    <n v="51.321226967906028"/>
    <n v="51.36"/>
    <n v="-7.5492663734366694E-4"/>
    <n v="1107.4650541632691"/>
    <n v="11.07"/>
    <m/>
    <n v="104.91860887764827"/>
    <n v="104.7255"/>
    <n v="1.843952787508929E-3"/>
    <n v="44.890206316313218"/>
    <n v="44.783200000000001"/>
    <n v="2.3894298824831406E-3"/>
    <n v="22.566867130152605"/>
    <n v="22.56"/>
    <n v="3.0439406704818595E-4"/>
    <n v="62.08834151656729"/>
    <m/>
    <m/>
    <e v="#DIV/0!"/>
    <n v="42.82969589978206"/>
    <n v="42.48"/>
    <n v="8.2320127067341264E-3"/>
    <n v="73.126112822874404"/>
    <n v="3534"/>
    <n v="1.0465219317678334"/>
    <n v="6080.97"/>
    <n v="24.805303750956003"/>
    <n v="24.7286"/>
    <n v="3.1018234334334593E-3"/>
    <n v="4790.7168085376252"/>
    <n v="2.5596724006459781"/>
    <n v="2.5693000000000001"/>
    <n v="-3.7471682380501026E-3"/>
    <n v="22.627284318255629"/>
    <m/>
    <m/>
    <m/>
    <n v="9.7537390964891095"/>
    <m/>
    <m/>
    <m/>
    <m/>
    <m/>
    <m/>
    <n v="7714.573428419174"/>
    <n v="3424.7206836016721"/>
    <n v="1015.8981641939695"/>
    <m/>
  </r>
  <r>
    <x v="3528"/>
    <n v="21.1"/>
    <n v="21.02"/>
    <n v="83.791499999999999"/>
    <n v="73.421700000000001"/>
    <n v="1093.6869999999999"/>
    <n v="13670.181489000001"/>
    <n v="11980.045319999999"/>
    <n v="4.8441075534588762E-5"/>
    <n v="49.604767089585863"/>
    <n v="49.64"/>
    <n v="-7.0976854178361748E-4"/>
    <n v="1033.335321759017"/>
    <n v="10.33"/>
    <m/>
    <n v="99.650259669369191"/>
    <n v="99.457499999999996"/>
    <n v="1.9381109455716139E-3"/>
    <n v="45.640249557639152"/>
    <n v="45.525599999999997"/>
    <n v="2.5183535777486554E-3"/>
    <n v="22.339503381303878"/>
    <n v="22.34"/>
    <n v="-2.2230022207803124E-5"/>
    <n v="62.716115905612284"/>
    <m/>
    <m/>
    <e v="#DIV/0!"/>
    <n v="41.396595204353375"/>
    <n v="41.057699999999997"/>
    <n v="8.2541205268045204E-3"/>
    <n v="76.3557956209075"/>
    <n v="3535"/>
    <n v="1.0038058991436727"/>
    <n v="6015.15"/>
    <n v="24.534896965342675"/>
    <n v="24.5839"/>
    <n v="-1.9932978354665343E-3"/>
    <n v="4842.5711969555823"/>
    <n v="2.5871328489541776"/>
    <n v="2.5825999999999998"/>
    <n v="1.7551494440399829E-3"/>
    <n v="21.111915410931424"/>
    <m/>
    <m/>
    <m/>
    <n v="10.079724459800135"/>
    <m/>
    <m/>
    <m/>
    <m/>
    <m/>
    <m/>
    <n v="8055.294740329723"/>
    <n v="3481.9422651659133"/>
    <n v="1049.8510851062154"/>
    <m/>
  </r>
  <r>
    <x v="3529"/>
    <n v="20.059999999999999"/>
    <n v="20.420000000000002"/>
    <n v="81.8095"/>
    <n v="71.6815"/>
    <n v="1119.617"/>
    <n v="13524.853271"/>
    <n v="11852.104678"/>
    <n v="4.8441075534588762E-5"/>
    <n v="48.430237449855071"/>
    <n v="48.47"/>
    <n v="-8.2035383009959606E-4"/>
    <n v="984.35543695369915"/>
    <n v="9.84"/>
    <m/>
    <n v="96.106556150122955"/>
    <n v="95.904499999999999"/>
    <n v="2.106847438055004E-3"/>
    <n v="46.179917396176243"/>
    <n v="46.064799999999998"/>
    <n v="2.4990317156754482E-3"/>
    <n v="22.101472347634051"/>
    <n v="22.1"/>
    <n v="6.6622064889054755E-5"/>
    <n v="63.386617417291184"/>
    <m/>
    <m/>
    <e v="#DIV/0!"/>
    <n v="40.415823841917415"/>
    <n v="40.089700000000001"/>
    <n v="8.1348536386507408E-3"/>
    <n v="78.161066853222806"/>
    <n v="3536"/>
    <n v="0.98237022526934359"/>
    <n v="5928.75"/>
    <n v="24.180596069668191"/>
    <n v="24.191800000000001"/>
    <n v="-4.6312925585567655E-4"/>
    <n v="4912.1285897748739"/>
    <n v="2.6240449620865931"/>
    <n v="2.6242999999999999"/>
    <n v="-9.7183215869711681E-5"/>
    <n v="20.110472109856296"/>
    <m/>
    <m/>
    <m/>
    <n v="10.318147848279262"/>
    <m/>
    <m/>
    <m/>
    <m/>
    <m/>
    <m/>
    <n v="8245.745140908828"/>
    <n v="3523.1140877209136"/>
    <n v="1074.6840112549203"/>
    <m/>
  </r>
  <r>
    <x v="3530"/>
    <n v="18.940000000000001"/>
    <n v="19.61"/>
    <n v="78.822800000000001"/>
    <n v="69.061099999999996"/>
    <n v="1158.7170000000001"/>
    <n v="13372.39336"/>
    <n v="11717.926820999999"/>
    <n v="4.8441075534588762E-5"/>
    <n v="46.661009277473539"/>
    <n v="46.7"/>
    <n v="-8.3491911191568846E-4"/>
    <n v="912.38988988908068"/>
    <n v="9.1199999999999992"/>
    <m/>
    <n v="90.835755918802747"/>
    <n v="90.641499999999994"/>
    <n v="2.1431233905302438E-3"/>
    <n v="47.022773585088927"/>
    <n v="46.91"/>
    <n v="2.4040414642705343E-3"/>
    <n v="21.851799024686958"/>
    <n v="21.85"/>
    <n v="8.2335225947582913E-5"/>
    <n v="64.104952574760446"/>
    <m/>
    <m/>
    <e v="#DIV/0!"/>
    <n v="38.938750116682719"/>
    <n v="38.6282"/>
    <n v="8.0394664178689013E-3"/>
    <n v="80.885450920686893"/>
    <n v="3537"/>
    <n v="0.96583375828658857"/>
    <n v="5843.18"/>
    <n v="23.829735270753684"/>
    <n v="23.8459"/>
    <n v="-6.7788295876092253E-4"/>
    <n v="4983.0256327311517"/>
    <n v="2.6616656232498532"/>
    <n v="2.6614"/>
    <n v="9.9805835219513028E-5"/>
    <n v="18.639520905046961"/>
    <m/>
    <m/>
    <m/>
    <n v="10.694841517680864"/>
    <m/>
    <m/>
    <m/>
    <m/>
    <m/>
    <m/>
    <n v="8533.1590362238348"/>
    <n v="3587.4164659085127"/>
    <n v="1113.9184426276361"/>
    <m/>
  </r>
  <r>
    <x v="3531"/>
    <n v="21.49"/>
    <n v="21.2"/>
    <n v="83.615099999999998"/>
    <n v="73.256600000000006"/>
    <n v="1081.43"/>
    <n v="13778.104906"/>
    <n v="12072.875072999999"/>
    <n v="4.8441075534588762E-5"/>
    <n v="49.496716975129594"/>
    <n v="49.53"/>
    <n v="-6.7197708197874739E-4"/>
    <n v="1023.2495810082768"/>
    <n v="10.220000000000001"/>
    <m/>
    <n v="99.112289093087142"/>
    <n v="98.909000000000006"/>
    <n v="2.0553144110964094E-3"/>
    <n v="45.593257136317256"/>
    <n v="45.490400000000001"/>
    <n v="2.2610734642309893E-3"/>
    <n v="22.514222392909783"/>
    <n v="22.51"/>
    <n v="1.875785388618656E-4"/>
    <n v="62.163858618028037"/>
    <m/>
    <m/>
    <e v="#DIV/0!"/>
    <n v="41.304696779135035"/>
    <n v="40.973700000000001"/>
    <n v="8.0782740913081241E-3"/>
    <n v="75.485490791339174"/>
    <n v="3538"/>
    <n v="1.0136792452830188"/>
    <n v="6045.12"/>
    <n v="24.651364712090331"/>
    <n v="24.6083"/>
    <n v="1.750007602732806E-3"/>
    <n v="4810.8125233842338"/>
    <n v="2.5694350048792378"/>
    <n v="2.5764"/>
    <n v="-2.7033826737937749E-3"/>
    <n v="20.90353885743448"/>
    <m/>
    <m/>
    <m/>
    <n v="10.044656128589724"/>
    <m/>
    <m/>
    <m/>
    <m/>
    <m/>
    <m/>
    <n v="7963.4803356850316"/>
    <n v="3478.3571643058372"/>
    <n v="1046.1985521703257"/>
    <m/>
  </r>
  <r>
    <x v="3532"/>
    <n v="21.77"/>
    <n v="21.23"/>
    <n v="84.731300000000005"/>
    <n v="74.2239"/>
    <n v="1091.155"/>
    <n v="13845.117416999999"/>
    <n v="12129.839309999999"/>
    <n v="4.7743600847693912E-5"/>
    <n v="50.153792727734889"/>
    <n v="50.19"/>
    <n v="-7.2140410968535296E-4"/>
    <n v="1050.2801077491104"/>
    <n v="10.5"/>
    <m/>
    <n v="101.0724397630663"/>
    <n v="100.84950000000001"/>
    <n v="2.2106184271244445E-3"/>
    <n v="45.288707848828579"/>
    <n v="45.186399999999999"/>
    <n v="2.264129225354905E-3"/>
    <n v="22.622069821256382"/>
    <n v="22.62"/>
    <n v="9.1504034322786865E-5"/>
    <n v="61.872543514845198"/>
    <m/>
    <m/>
    <e v="#DIV/0!"/>
    <n v="41.851299107970277"/>
    <n v="41.512099999999997"/>
    <n v="8.1710900669993425E-3"/>
    <n v="76.14960062858502"/>
    <n v="3539"/>
    <n v="1.0254357041921809"/>
    <n v="6076.79"/>
    <n v="24.774707350457426"/>
    <n v="24.772099999999998"/>
    <n v="1.0525350928780597E-4"/>
    <n v="4785.6089819134968"/>
    <n v="2.5552470899103166"/>
    <n v="2.5586000000000002"/>
    <n v="-1.3104471545702934E-3"/>
    <n v="21.453401844960727"/>
    <m/>
    <m/>
    <m/>
    <n v="9.9106388636204183"/>
    <m/>
    <m/>
    <m/>
    <m/>
    <m/>
    <m/>
    <n v="8033.5418213321391"/>
    <n v="3455.1227813607175"/>
    <n v="1032.2400187191263"/>
    <m/>
  </r>
  <r>
    <x v="3533"/>
    <n v="20.47"/>
    <n v="20.399999999999999"/>
    <n v="82.720399999999998"/>
    <n v="72.4589"/>
    <n v="1112.2760000000001"/>
    <n v="13702.394348"/>
    <n v="12004.219147"/>
    <n v="4.7743600847693912E-5"/>
    <n v="48.962315400023307"/>
    <n v="49"/>
    <n v="-7.6907346891208483E-4"/>
    <n v="1000.3325796764874"/>
    <n v="10"/>
    <m/>
    <n v="97.466341791323629"/>
    <n v="97.25"/>
    <n v="2.2245942552558962E-3"/>
    <n v="45.825984295075621"/>
    <n v="45.722000000000001"/>
    <n v="2.2742726712658978E-3"/>
    <n v="22.388323189416898"/>
    <n v="22.38"/>
    <n v="3.7190301237255419E-4"/>
    <n v="62.513986143190628"/>
    <m/>
    <m/>
    <e v="#DIV/0!"/>
    <n v="40.856491988334909"/>
    <n v="40.525199999999998"/>
    <n v="8.1749624513860475E-3"/>
    <n v="77.618596754306353"/>
    <n v="3540"/>
    <n v="1.0034313725490196"/>
    <n v="5998.85"/>
    <n v="24.455041005731744"/>
    <n v="24.452000000000002"/>
    <n v="1.2436633942991548E-4"/>
    <n v="4846.9884872198072"/>
    <n v="2.5877749769067053"/>
    <n v="2.5914000000000001"/>
    <n v="-1.3988666717970055E-3"/>
    <n v="20.432415118506452"/>
    <m/>
    <m/>
    <m/>
    <n v="10.145835367329072"/>
    <m/>
    <m/>
    <m/>
    <m/>
    <m/>
    <m/>
    <n v="8188.5162626153851"/>
    <n v="3496.112162102449"/>
    <n v="1056.7368495220401"/>
    <m/>
  </r>
  <r>
    <x v="3534"/>
    <n v="20.239999999999998"/>
    <n v="20.37"/>
    <n v="82.768699999999995"/>
    <n v="72.497799999999998"/>
    <n v="1105.6659999999999"/>
    <n v="13868.471061"/>
    <n v="12149.140394"/>
    <n v="4.7743600847693912E-5"/>
    <n v="48.989709661892036"/>
    <n v="49.03"/>
    <n v="-8.2174868668094536E-4"/>
    <n v="1001.4091905949431"/>
    <n v="10.01"/>
    <m/>
    <n v="97.543894525172007"/>
    <n v="97.3155"/>
    <n v="2.3469491003180742E-3"/>
    <n v="45.812490905315592"/>
    <n v="45.7072"/>
    <n v="2.3035956110983857E-3"/>
    <n v="22.65912317768155"/>
    <n v="22.66"/>
    <n v="-3.8694718378140536E-5"/>
    <n v="61.759948787198894"/>
    <m/>
    <m/>
    <e v="#DIV/0!"/>
    <n v="40.878818028801206"/>
    <n v="40.546799999999998"/>
    <n v="8.1885137372421646E-3"/>
    <n v="77.152359653553347"/>
    <n v="3541"/>
    <n v="0.99361806578301415"/>
    <n v="6067.12"/>
    <n v="24.731420722576718"/>
    <n v="24.747900000000001"/>
    <n v="-6.6588589024862976E-4"/>
    <n v="4791.8272639816041"/>
    <n v="2.5580822508344463"/>
    <n v="2.5592000000000001"/>
    <n v="-4.3675725443648172E-4"/>
    <n v="20.4536643668065"/>
    <m/>
    <m/>
    <m/>
    <n v="10.139916221999801"/>
    <m/>
    <m/>
    <m/>
    <m/>
    <m/>
    <m/>
    <n v="8139.3297243192155"/>
    <n v="3495.0827373170646"/>
    <n v="1056.1203424764738"/>
    <m/>
  </r>
  <r>
    <x v="3535"/>
    <n v="18.489999999999998"/>
    <n v="19.28"/>
    <n v="79.161199999999994"/>
    <n v="69.334500000000006"/>
    <n v="1149.2249999999999"/>
    <n v="13488.638525"/>
    <n v="11815.817196"/>
    <n v="4.7743600847693912E-5"/>
    <n v="46.853335173582614"/>
    <n v="46.89"/>
    <n v="-7.8193274509252841E-4"/>
    <n v="914.02243957622079"/>
    <n v="9.1300000000000008"/>
    <m/>
    <n v="91.158814217645897"/>
    <n v="90.933499999999995"/>
    <n v="2.4777911071927061E-3"/>
    <n v="46.810741823180528"/>
    <n v="46.7044"/>
    <n v="2.2769123076311626E-3"/>
    <n v="22.037993076778001"/>
    <n v="22.03"/>
    <n v="3.6282690776223703E-4"/>
    <n v="63.455074199189248"/>
    <m/>
    <m/>
    <e v="#DIV/0!"/>
    <n v="39.095525477408721"/>
    <n v="38.778700000000001"/>
    <n v="8.1700902146983889E-3"/>
    <n v="80.186703694684397"/>
    <n v="3542"/>
    <n v="0.95902489626555998"/>
    <n v="5893.6"/>
    <n v="24.022224735401828"/>
    <n v="24.136700000000001"/>
    <n v="-4.7427885584264695E-3"/>
    <n v="4928.8738143788414"/>
    <n v="2.6309941308967391"/>
    <n v="2.6225000000000001"/>
    <n v="3.2389440978985995E-3"/>
    <n v="18.668123810051959"/>
    <m/>
    <m/>
    <m/>
    <n v="10.581858798354009"/>
    <m/>
    <m/>
    <m/>
    <m/>
    <m/>
    <m/>
    <n v="8459.4434157045634"/>
    <n v="3571.2403415336003"/>
    <n v="1102.1507568187028"/>
    <m/>
  </r>
  <r>
    <x v="3536"/>
    <n v="17.41"/>
    <n v="18.55"/>
    <n v="76.430499999999995"/>
    <n v="66.939499999999995"/>
    <n v="1187.29"/>
    <n v="13282.93634"/>
    <n v="11635.061462"/>
    <n v="4.7743600847693912E-5"/>
    <n v="45.236005970969394"/>
    <n v="45.27"/>
    <n v="-7.5091736316790225E-4"/>
    <n v="850.87901532436388"/>
    <n v="8.5"/>
    <m/>
    <n v="86.434679669287902"/>
    <n v="86.216999999999999"/>
    <n v="2.5247882585557324E-3"/>
    <n v="47.617986843201614"/>
    <n v="47.508400000000002"/>
    <n v="2.3066835170539868E-3"/>
    <n v="21.701383781301139"/>
    <n v="21.7"/>
    <n v="6.3768723554735729E-5"/>
    <n v="64.426488807760492"/>
    <m/>
    <m/>
    <e v="#DIV/0!"/>
    <n v="37.745422878227608"/>
    <n v="37.438600000000001"/>
    <n v="8.1953619587165072E-3"/>
    <n v="82.83733977328491"/>
    <n v="3543"/>
    <n v="0.93854447439353095"/>
    <n v="5781.78"/>
    <n v="23.56460798152056"/>
    <n v="23.582100000000001"/>
    <n v="-7.4174982208707885E-4"/>
    <n v="5022.3899454233378"/>
    <n v="2.6806581713787727"/>
    <n v="2.6821999999999999"/>
    <n v="-5.7483730565477398E-4"/>
    <n v="17.377843828765023"/>
    <m/>
    <m/>
    <m/>
    <n v="10.946874766923283"/>
    <m/>
    <m/>
    <m/>
    <m/>
    <m/>
    <m/>
    <n v="8739.0771316373521"/>
    <n v="3632.8259064855692"/>
    <n v="1140.1689002919568"/>
    <m/>
  </r>
  <r>
    <x v="3537"/>
    <n v="16.559999999999999"/>
    <n v="17.82"/>
    <n v="72.741900000000001"/>
    <n v="63.699300000000001"/>
    <n v="1255.6310000000001"/>
    <n v="13013.669875"/>
    <n v="11397.53349"/>
    <n v="4.8999175817465712E-5"/>
    <n v="43.049729131714031"/>
    <n v="43.08"/>
    <n v="-7.0266639475313752E-4"/>
    <n v="768.51432949609159"/>
    <n v="7.68"/>
    <m/>
    <n v="80.156580331455444"/>
    <n v="79.944500000000005"/>
    <n v="2.6528445541023071E-3"/>
    <n v="48.766650853540376"/>
    <n v="48.6524"/>
    <n v="2.348308686526801E-3"/>
    <n v="21.259906605830668"/>
    <n v="21.26"/>
    <n v="-4.3929524615737847E-6"/>
    <n v="65.744114837255239"/>
    <m/>
    <m/>
    <e v="#DIV/0!"/>
    <n v="35.919392625356025"/>
    <n v="35.626300000000001"/>
    <n v="8.2268612052338597E-3"/>
    <n v="87.588578075008058"/>
    <n v="3544"/>
    <n v="0.92929292929292917"/>
    <n v="5621.51"/>
    <n v="22.906034387776462"/>
    <n v="22.994800000000001"/>
    <n v="-3.8602471960417217E-3"/>
    <n v="5161.6097767820193"/>
    <n v="2.7541821866693654"/>
    <n v="2.7486000000000002"/>
    <n v="2.0309199844885661E-3"/>
    <n v="15.693911444382831"/>
    <m/>
    <m/>
    <m/>
    <n v="11.475153650454285"/>
    <m/>
    <m/>
    <m/>
    <m/>
    <m/>
    <m/>
    <n v="9240.3177328346737"/>
    <n v="3720.4586824856756"/>
    <n v="1195.1916503012085"/>
    <m/>
  </r>
  <r>
    <x v="3538"/>
    <n v="15.25"/>
    <n v="16.8"/>
    <n v="68.817400000000006"/>
    <n v="60.259500000000003"/>
    <n v="1336.7660000000001"/>
    <n v="12722.500333"/>
    <n v="11141.965124"/>
    <n v="4.8999175817465712E-5"/>
    <n v="40.726159084793288"/>
    <n v="40.76"/>
    <n v="-8.3024816503218801E-4"/>
    <n v="685.51647044902666"/>
    <n v="6.85"/>
    <m/>
    <n v="73.663119610204035"/>
    <n v="73.463999999999999"/>
    <n v="2.7104379043345617E-3"/>
    <n v="50.082061356336773"/>
    <n v="49.961599999999997"/>
    <n v="2.4110788352809109E-3"/>
    <n v="20.783727897257883"/>
    <n v="20.78"/>
    <n v="1.7939832809821255E-4"/>
    <n v="67.219111103388769"/>
    <m/>
    <m/>
    <e v="#DIV/0!"/>
    <n v="33.980049941519056"/>
    <n v="33.703299999999999"/>
    <n v="8.2113603569697879E-3"/>
    <n v="93.242278011464222"/>
    <n v="3545"/>
    <n v="0.90773809523809523"/>
    <n v="5455.6"/>
    <n v="22.228263148902673"/>
    <n v="22.259599999999999"/>
    <n v="-1.4077903959336391E-3"/>
    <n v="5313.9465471632693"/>
    <n v="2.8351987425397147"/>
    <n v="2.8365999999999998"/>
    <n v="-4.9399191295396161E-4"/>
    <n v="13.998478636992507"/>
    <m/>
    <m/>
    <m/>
    <n v="12.094255436759811"/>
    <m/>
    <m/>
    <m/>
    <m/>
    <m/>
    <m/>
    <n v="9836.765179831973"/>
    <n v="3820.8127223983101"/>
    <n v="1259.6740361775521"/>
    <m/>
  </r>
  <r>
    <x v="3539"/>
    <n v="15.6"/>
    <n v="16.8"/>
    <n v="69.030900000000003"/>
    <n v="60.4435"/>
    <n v="1324.327"/>
    <n v="12528.662163999999"/>
    <n v="10971.661813000001"/>
    <n v="4.8999175817465712E-5"/>
    <n v="40.851512322658515"/>
    <n v="40.880000000000003"/>
    <n v="-6.9686099171939464E-4"/>
    <n v="689.70548183326036"/>
    <n v="6.89"/>
    <m/>
    <n v="73.999801149819703"/>
    <n v="73.793999999999997"/>
    <n v="2.788860202993515E-3"/>
    <n v="50.004298043923278"/>
    <n v="49.880400000000002"/>
    <n v="2.4839023729414933E-3"/>
    <n v="20.466570974733685"/>
    <n v="20.46"/>
    <n v="3.2116201044396497E-4"/>
    <n v="68.247365244661296"/>
    <m/>
    <m/>
    <e v="#DIV/0!"/>
    <n v="34.084133511134922"/>
    <n v="33.805399999999999"/>
    <n v="8.2452362976010996E-3"/>
    <n v="92.368683838158503"/>
    <n v="3546"/>
    <n v="0.92857142857142849"/>
    <n v="5369.87"/>
    <n v="21.877257005616624"/>
    <n v="21.911100000000001"/>
    <n v="-1.5445593504377353E-3"/>
    <n v="5397.4505865885048"/>
    <n v="2.8794784355364822"/>
    <n v="2.8813"/>
    <n v="-6.3220229185356747E-4"/>
    <n v="14.083491628385962"/>
    <m/>
    <m/>
    <m/>
    <n v="12.056764532016199"/>
    <m/>
    <m/>
    <m/>
    <m/>
    <m/>
    <m/>
    <n v="9744.6037598351213"/>
    <n v="3814.8800781468826"/>
    <n v="1255.7691807240456"/>
    <m/>
  </r>
  <r>
    <x v="3540"/>
    <n v="15.96"/>
    <n v="17.12"/>
    <n v="69.664199999999994"/>
    <n v="60.995100000000001"/>
    <n v="1299.442"/>
    <n v="12558.130375000001"/>
    <n v="10996.930258"/>
    <n v="4.8999175817465712E-5"/>
    <n v="41.225285080514709"/>
    <n v="41.26"/>
    <n v="-8.413698372585765E-4"/>
    <n v="702.29648213173903"/>
    <n v="7.02"/>
    <m/>
    <n v="75.012051572594899"/>
    <n v="74.795000000000002"/>
    <n v="2.9019529727241089E-3"/>
    <n v="49.774835941914048"/>
    <n v="49.650399999999998"/>
    <n v="2.5062424857413834E-3"/>
    <n v="20.514209430906298"/>
    <n v="20.51"/>
    <n v="2.0523797690374934E-4"/>
    <n v="68.091005118344412"/>
    <m/>
    <m/>
    <e v="#DIV/0!"/>
    <n v="34.395510968211845"/>
    <n v="34.113399999999999"/>
    <n v="8.2697992053517577E-3"/>
    <n v="90.627178521739268"/>
    <n v="3547"/>
    <n v="0.93224299065420557"/>
    <n v="5392.65"/>
    <n v="21.968348979813211"/>
    <n v="22.014299999999999"/>
    <n v="-2.0873259738800609E-3"/>
    <n v="5374.5535845451614"/>
    <n v="2.8669913448038749"/>
    <n v="2.8673999999999999"/>
    <n v="-1.4251768017192745E-4"/>
    <n v="14.340056821447076"/>
    <m/>
    <m/>
    <m/>
    <n v="11.946179547878044"/>
    <m/>
    <m/>
    <m/>
    <m/>
    <m/>
    <m/>
    <n v="9560.8804615375539"/>
    <n v="3797.374174936806"/>
    <n v="1244.2512304014037"/>
    <m/>
  </r>
  <r>
    <x v="3541"/>
    <n v="16.88"/>
    <n v="17.72"/>
    <n v="71.472200000000001"/>
    <n v="62.575099999999999"/>
    <n v="1258.817"/>
    <n v="12662.317922"/>
    <n v="11087.62659"/>
    <n v="4.8999175817465712E-5"/>
    <n v="42.294176565554999"/>
    <n v="42.33"/>
    <n v="-8.4628949787379781E-4"/>
    <n v="738.6834675116188"/>
    <n v="7.38"/>
    <m/>
    <n v="77.925941116399073"/>
    <n v="77.698999999999998"/>
    <n v="2.9207726791731226E-3"/>
    <n v="49.128880501742401"/>
    <n v="49.003999999999998"/>
    <n v="2.5483736377112098E-3"/>
    <n v="20.683899606435908"/>
    <n v="20.68"/>
    <n v="1.8856897659125238E-4"/>
    <n v="67.530241041114436"/>
    <m/>
    <m/>
    <e v="#DIV/0!"/>
    <n v="35.28682102176149"/>
    <n v="34.996699999999997"/>
    <n v="8.2899536745320024E-3"/>
    <n v="87.788210565160682"/>
    <n v="3548"/>
    <n v="0.95259593679458243"/>
    <n v="5454.12"/>
    <n v="22.217027970445542"/>
    <n v="22.226400000000002"/>
    <n v="-4.2166205748384034E-4"/>
    <n v="5313.2898628421035"/>
    <n v="2.8340422678597954"/>
    <n v="2.8391999999999999"/>
    <n v="-1.8166145886885365E-3"/>
    <n v="15.082470182977174"/>
    <m/>
    <m/>
    <m/>
    <n v="11.636187071547621"/>
    <m/>
    <m/>
    <m/>
    <m/>
    <m/>
    <m/>
    <n v="9261.3783286263697"/>
    <n v="3748.0935603401003"/>
    <n v="1211.9640444819674"/>
    <m/>
  </r>
  <r>
    <x v="3542"/>
    <n v="16.34"/>
    <n v="17.350000000000001"/>
    <n v="70.737899999999996"/>
    <n v="61.923000000000002"/>
    <n v="1275.7660000000001"/>
    <n v="12608.893083000001"/>
    <n v="11039.215753"/>
    <n v="5.0952531678527535E-5"/>
    <n v="41.856587393470384"/>
    <n v="41.89"/>
    <n v="-7.9762727451937465E-4"/>
    <n v="723.30018178732996"/>
    <n v="7.23"/>
    <m/>
    <n v="76.705626004169034"/>
    <n v="76.47"/>
    <n v="3.0812868336476118E-3"/>
    <n v="49.381012472018156"/>
    <n v="49.253999999999998"/>
    <n v="2.5787240024801594E-3"/>
    <n v="20.595123497223817"/>
    <n v="20.59"/>
    <n v="2.4883425079247345E-4"/>
    <n v="67.827933656278844"/>
    <m/>
    <m/>
    <e v="#DIV/0!"/>
    <n v="34.920098837893484"/>
    <n v="34.629899999999999"/>
    <n v="8.3800079669154037E-3"/>
    <n v="88.953027559978167"/>
    <n v="3549"/>
    <n v="0.94178674351585001"/>
    <n v="5423.01"/>
    <n v="22.085129093032549"/>
    <n v="22.1206"/>
    <n v="-1.6035237275413561E-3"/>
    <n v="5343.5965754984109"/>
    <n v="2.8493970134981494"/>
    <n v="2.8523999999999998"/>
    <n v="-1.0527929118813173E-3"/>
    <n v="14.766626039746571"/>
    <m/>
    <m/>
    <m/>
    <n v="11.755805939939274"/>
    <m/>
    <m/>
    <m/>
    <m/>
    <m/>
    <m/>
    <n v="9384.2628344520272"/>
    <n v="3767.3289714566408"/>
    <n v="1224.4229166744562"/>
    <m/>
  </r>
  <r>
    <x v="3543"/>
    <n v="18.02"/>
    <n v="18.23"/>
    <n v="73.971199999999996"/>
    <n v="64.750200000000007"/>
    <n v="1210.377"/>
    <n v="12671.845219000001"/>
    <n v="11093.768521"/>
    <n v="5.0952531678527535E-5"/>
    <n v="43.768708167125155"/>
    <n v="43.8"/>
    <n v="-7.1442540810140454E-4"/>
    <n v="789.35172090207936"/>
    <n v="7.89"/>
    <m/>
    <n v="81.958029038158145"/>
    <n v="81.703000000000003"/>
    <n v="3.1214158373393808E-3"/>
    <n v="48.252469450923904"/>
    <n v="48.125599999999999"/>
    <n v="2.6362154637844526E-3"/>
    <n v="20.697443615920527"/>
    <n v="20.69"/>
    <n v="3.5976877334586987E-4"/>
    <n v="67.493689282944672"/>
    <m/>
    <m/>
    <e v="#DIV/0!"/>
    <n v="36.514785546482869"/>
    <n v="36.209499999999998"/>
    <n v="8.4310898102120113E-3"/>
    <n v="84.388333498019918"/>
    <n v="3550"/>
    <n v="0.98848052660449803"/>
    <n v="5486.74"/>
    <n v="22.342923867393399"/>
    <n v="22.347200000000001"/>
    <n v="-1.9134981593227351E-4"/>
    <n v="5280.7998242926205"/>
    <n v="2.8156446044278525"/>
    <n v="2.8228"/>
    <n v="-2.5348574366400589E-3"/>
    <n v="16.114473895092083"/>
    <m/>
    <m/>
    <m/>
    <n v="11.218552071144067"/>
    <m/>
    <m/>
    <m/>
    <m/>
    <m/>
    <m/>
    <n v="8902.7020600602209"/>
    <n v="3681.2312467226097"/>
    <n v="1168.4653794043011"/>
    <m/>
  </r>
  <r>
    <x v="3544"/>
    <n v="17.84"/>
    <n v="18.23"/>
    <n v="74.342200000000005"/>
    <n v="65.071700000000007"/>
    <n v="1188.385"/>
    <n v="12856.098237"/>
    <n v="11254.510501000001"/>
    <n v="5.0952531678527535E-5"/>
    <n v="43.987156022290044"/>
    <n v="44.02"/>
    <n v="-7.4611489572828926E-4"/>
    <n v="797.19493697295127"/>
    <n v="7.97"/>
    <m/>
    <n v="82.567648674736759"/>
    <n v="82.307000000000002"/>
    <n v="3.1667862361250965E-3"/>
    <n v="48.131424242374933"/>
    <n v="48.002800000000001"/>
    <n v="2.6795154110788033E-3"/>
    <n v="20.997879598462106"/>
    <n v="20.99"/>
    <n v="3.7539773521233499E-4"/>
    <n v="66.516675619176311"/>
    <m/>
    <m/>
    <e v="#DIV/0!"/>
    <n v="36.69644194096518"/>
    <n v="36.389099999999999"/>
    <n v="8.4459890726942266E-3"/>
    <n v="82.849701328714644"/>
    <n v="3551"/>
    <n v="0.97860669226549646"/>
    <n v="5558.6"/>
    <n v="22.633782384818353"/>
    <n v="22.652100000000001"/>
    <n v="-8.0864975793182303E-4"/>
    <n v="5211.637029012787"/>
    <n v="2.778504609761776"/>
    <n v="2.7843"/>
    <n v="-2.0814532335682312E-3"/>
    <n v="16.273949786636695"/>
    <m/>
    <m/>
    <m/>
    <n v="11.162329403169121"/>
    <m/>
    <m/>
    <m/>
    <m/>
    <m/>
    <m/>
    <n v="8740.3812366057518"/>
    <n v="3671.9965814495777"/>
    <n v="1162.6095220129141"/>
    <m/>
  </r>
  <r>
    <x v="3545"/>
    <n v="16.239999999999998"/>
    <n v="17.29"/>
    <n v="71.029799999999994"/>
    <n v="62.168999999999997"/>
    <n v="1254.703"/>
    <n v="12557.255293"/>
    <n v="10992.323383999999"/>
    <n v="5.0952531678527535E-5"/>
    <n v="42.026234236530591"/>
    <n v="42.06"/>
    <n v="-8.0279989228271287E-4"/>
    <n v="726.07701693538581"/>
    <n v="7.26"/>
    <m/>
    <n v="77.042178407595841"/>
    <n v="76.790000000000006"/>
    <n v="3.2840006198180394E-3"/>
    <n v="49.203660049562991"/>
    <n v="49.068399999999997"/>
    <n v="2.7565612402888906E-3"/>
    <n v="20.509278983042449"/>
    <n v="20.51"/>
    <n v="-3.515441041213041E-5"/>
    <n v="68.067210782501846"/>
    <m/>
    <m/>
    <e v="#DIV/0!"/>
    <n v="35.059833618684891"/>
    <n v="34.764200000000002"/>
    <n v="8.5039672618638651E-3"/>
    <n v="87.467509284556215"/>
    <n v="3552"/>
    <n v="0.93927125506072873"/>
    <n v="5415.71"/>
    <n v="22.050233951040841"/>
    <n v="22.0884"/>
    <n v="-1.7278774813548337E-3"/>
    <n v="5345.6079596564095"/>
    <n v="2.8496590057017563"/>
    <n v="2.8532000000000002"/>
    <n v="-1.2410606681073633E-3"/>
    <n v="14.82156279948339"/>
    <m/>
    <m/>
    <m/>
    <n v="11.659712357577076"/>
    <m/>
    <m/>
    <m/>
    <m/>
    <m/>
    <m/>
    <n v="9227.5453586748044"/>
    <n v="3753.7985700771237"/>
    <n v="1214.4143145428166"/>
    <m/>
  </r>
  <r>
    <x v="3546"/>
    <n v="15.41"/>
    <n v="17.079999999999998"/>
    <n v="69.512299999999996"/>
    <n v="60.837699999999998"/>
    <n v="1285.2940000000001"/>
    <n v="12526.786651"/>
    <n v="10965.091770000001"/>
    <n v="5.0952531678527535E-5"/>
    <n v="41.127371461570846"/>
    <n v="41.16"/>
    <n v="-7.9272445163147687E-4"/>
    <n v="694.9842800916972"/>
    <n v="6.94"/>
    <m/>
    <n v="74.566767335973267"/>
    <n v="74.319000000000003"/>
    <n v="3.3338357078709357E-3"/>
    <n v="49.729194440406012"/>
    <n v="49.593600000000002"/>
    <n v="2.7341116677557231E-3"/>
    <n v="20.459016853631464"/>
    <n v="20.46"/>
    <n v="-4.8052119674291127E-5"/>
    <n v="68.236788732544042"/>
    <m/>
    <m/>
    <e v="#DIV/0!"/>
    <n v="34.309383982066741"/>
    <n v="34.019500000000001"/>
    <n v="8.521112363989447E-3"/>
    <n v="89.594291863548847"/>
    <n v="3553"/>
    <n v="0.90222482435597195"/>
    <n v="5395.14"/>
    <n v="21.964767356636496"/>
    <n v="22.0123"/>
    <n v="-2.1593674156495934E-3"/>
    <n v="5365.9116974359677"/>
    <n v="2.8602114489154173"/>
    <n v="2.8624999999999998"/>
    <n v="-7.9949382867505747E-4"/>
    <n v="14.186300618089486"/>
    <m/>
    <m/>
    <m/>
    <n v="11.908841198319617"/>
    <m/>
    <m/>
    <m/>
    <m/>
    <m/>
    <m/>
    <n v="9451.9141886119669"/>
    <n v="3793.8921371590382"/>
    <n v="1240.362264293617"/>
    <m/>
  </r>
  <r>
    <x v="3547"/>
    <n v="15.93"/>
    <n v="17.34"/>
    <n v="70.1935"/>
    <n v="61.424599999999998"/>
    <n v="1288.5329999999999"/>
    <n v="12563.899052999999"/>
    <n v="10995.901244000001"/>
    <n v="5.1092086302606532E-5"/>
    <n v="41.527369645597787"/>
    <n v="41.56"/>
    <n v="-7.8513846011107891E-4"/>
    <n v="708.40578744734114"/>
    <n v="7.08"/>
    <m/>
    <n v="75.643607276839887"/>
    <n v="75.381500000000003"/>
    <n v="3.4770769597298745E-3"/>
    <n v="49.485462064542837"/>
    <n v="49.352800000000002"/>
    <n v="2.6880352187279577E-3"/>
    <n v="20.518128636856925"/>
    <n v="20.51"/>
    <n v="3.9632554153690158E-4"/>
    <n v="68.047938029929156"/>
    <m/>
    <m/>
    <e v="#DIV/0!"/>
    <n v="34.641362394007082"/>
    <n v="34.346899999999998"/>
    <n v="8.5731869253726778E-3"/>
    <n v="89.802725908354418"/>
    <n v="3554"/>
    <n v="0.91868512110726641"/>
    <n v="5410.65"/>
    <n v="22.022752319585823"/>
    <n v="22.055499999999999"/>
    <n v="-1.4847852197490408E-3"/>
    <n v="5350.4857232393342"/>
    <n v="2.851177903849123"/>
    <n v="2.8565999999999998"/>
    <n v="-1.8980942907221854E-3"/>
    <n v="14.458548701342268"/>
    <m/>
    <m/>
    <m/>
    <n v="11.792309014177921"/>
    <m/>
    <m/>
    <m/>
    <m/>
    <m/>
    <m/>
    <n v="9473.9033205589894"/>
    <n v="3775.2975398653598"/>
    <n v="1228.2248848980912"/>
    <m/>
  </r>
  <r>
    <x v="3548"/>
    <n v="15.49"/>
    <n v="16.91"/>
    <n v="68.5428"/>
    <n v="59.976900000000001"/>
    <n v="1299.527"/>
    <n v="12320.322742"/>
    <n v="10782.161903"/>
    <n v="5.1092086302606532E-5"/>
    <n v="40.549805704530542"/>
    <n v="40.58"/>
    <n v="-7.4406839500884558E-4"/>
    <n v="675.01730719698878"/>
    <n v="6.75"/>
    <m/>
    <n v="72.968671590459778"/>
    <n v="72.717500000000001"/>
    <n v="3.454073509949751E-3"/>
    <n v="50.067313731346886"/>
    <n v="49.931600000000003"/>
    <n v="2.7179928411442678E-3"/>
    <n v="20.11985307123669"/>
    <n v="20.12"/>
    <n v="-7.3026224309824528E-6"/>
    <n v="69.371638643542511"/>
    <m/>
    <m/>
    <e v="#DIV/0!"/>
    <n v="33.82523371975855"/>
    <n v="33.537599999999998"/>
    <n v="8.5764550760505376E-3"/>
    <n v="90.563108093596028"/>
    <n v="3555"/>
    <n v="0.91602602010644585"/>
    <n v="5290.12"/>
    <n v="21.530482602109366"/>
    <n v="21.570499999999999"/>
    <n v="-1.8551910197089905E-3"/>
    <n v="5469.6754775612808"/>
    <n v="2.9144156899396623"/>
    <n v="2.9188000000000001"/>
    <n v="-1.502093346696487E-3"/>
    <n v="13.7765450857835"/>
    <m/>
    <m/>
    <m/>
    <n v="12.069676621850776"/>
    <m/>
    <m/>
    <m/>
    <m/>
    <m/>
    <m/>
    <n v="9554.1212341778482"/>
    <n v="3819.6876106984223"/>
    <n v="1257.1140360896741"/>
    <m/>
  </r>
  <r>
    <x v="3549"/>
    <n v="15.97"/>
    <n v="17.260000000000002"/>
    <n v="69.906700000000001"/>
    <n v="61.167299999999997"/>
    <n v="1305.8240000000001"/>
    <n v="12482.097932999999"/>
    <n v="10923.188991000001"/>
    <n v="5.1092086302606532E-5"/>
    <n v="41.355678237350453"/>
    <n v="41.39"/>
    <n v="-8.2922838003252064E-4"/>
    <n v="701.81644131580504"/>
    <n v="7.01"/>
    <m/>
    <n v="75.140335094174716"/>
    <n v="74.869500000000002"/>
    <n v="3.6174289153088068E-3"/>
    <n v="49.569164498483843"/>
    <n v="49.433199999999999"/>
    <n v="2.7504692895430338E-3"/>
    <n v="20.383544981196703"/>
    <n v="20.38"/>
    <n v="1.7394412152627048E-4"/>
    <n v="68.465246448314261"/>
    <m/>
    <m/>
    <e v="#DIV/0!"/>
    <n v="34.496915616104395"/>
    <n v="34.203200000000002"/>
    <n v="8.587372412651284E-3"/>
    <n v="90.996082495159641"/>
    <n v="3556"/>
    <n v="0.92526071842410196"/>
    <n v="5365.64"/>
    <n v="21.836139489867023"/>
    <n v="21.8795"/>
    <n v="-1.9817870670252313E-3"/>
    <n v="5391.5922030674265"/>
    <n v="2.8725381306833153"/>
    <n v="2.8773"/>
    <n v="-1.6549783883100799E-3"/>
    <n v="14.322926258110169"/>
    <m/>
    <m/>
    <m/>
    <n v="11.829571017163378"/>
    <m/>
    <m/>
    <m/>
    <m/>
    <m/>
    <m/>
    <n v="9599.7986629997376"/>
    <n v="3781.6832858957"/>
    <n v="1232.1058991483844"/>
    <m/>
  </r>
  <r>
    <x v="3550"/>
    <n v="15.9"/>
    <n v="17.03"/>
    <n v="69.146699999999996"/>
    <n v="60.499200000000002"/>
    <n v="1278.9010000000001"/>
    <n v="12368.830816"/>
    <n v="10823.509894999999"/>
    <n v="5.1092086302606532E-5"/>
    <n v="40.90507703739646"/>
    <n v="40.94"/>
    <n v="-8.5302790922170413E-4"/>
    <n v="686.48929842054201"/>
    <n v="6.86"/>
    <m/>
    <n v="73.908545604777672"/>
    <n v="73.637500000000003"/>
    <n v="3.6808094351066245E-3"/>
    <n v="49.838576963057676"/>
    <n v="49.699199999999998"/>
    <n v="2.8044105952949039E-3"/>
    <n v="20.198084733620675"/>
    <n v="20.190000000000001"/>
    <n v="4.0043257160338186E-4"/>
    <n v="69.090997708360163"/>
    <m/>
    <m/>
    <e v="#DIV/0!"/>
    <n v="34.120450141069682"/>
    <n v="33.830100000000002"/>
    <n v="8.5825977774136586E-3"/>
    <n v="89.114220801107692"/>
    <n v="3557"/>
    <n v="0.93364650616559008"/>
    <n v="5309.72"/>
    <n v="21.606878848964485"/>
    <n v="21.635000000000002"/>
    <n v="-1.2997989847708391E-3"/>
    <n v="5447.7826735416902"/>
    <n v="2.9022002095288468"/>
    <n v="2.9113000000000002"/>
    <n v="-3.1256794116557574E-3"/>
    <n v="14.009569737159039"/>
    <m/>
    <m/>
    <m/>
    <n v="11.958222554401409"/>
    <m/>
    <m/>
    <m/>
    <m/>
    <m/>
    <m/>
    <n v="9401.268211147908"/>
    <n v="3802.2370439547449"/>
    <n v="1245.5055666203073"/>
    <m/>
  </r>
  <r>
    <x v="3551"/>
    <n v="14.77"/>
    <n v="16.649999999999999"/>
    <n v="67.685699999999997"/>
    <n v="59.217799999999997"/>
    <n v="1316.8520000000001"/>
    <n v="12246.558702"/>
    <n v="10715.96106"/>
    <n v="5.1092086302606532E-5"/>
    <n v="40.039817696820535"/>
    <n v="40.07"/>
    <n v="-7.5323941051819165E-4"/>
    <n v="657.41287017629304"/>
    <n v="6.57"/>
    <m/>
    <n v="71.559735541084393"/>
    <n v="71.295500000000004"/>
    <n v="3.7062022299358954E-3"/>
    <n v="50.365067685438042"/>
    <n v="50.223599999999998"/>
    <n v="2.816757170693629E-3"/>
    <n v="19.997928873995999"/>
    <n v="19.989999999999998"/>
    <n v="3.9664202081035604E-4"/>
    <n v="69.778511241958512"/>
    <m/>
    <m/>
    <e v="#DIV/0!"/>
    <n v="33.39808406368482"/>
    <n v="33.112499999999997"/>
    <n v="8.6246602849324727E-3"/>
    <n v="91.752750575671115"/>
    <n v="3558"/>
    <n v="0.88708708708708717"/>
    <n v="5259.45"/>
    <n v="21.400643664556444"/>
    <n v="21.089500000000001"/>
    <n v="1.4753487022283185E-2"/>
    <n v="5499.359787777269"/>
    <n v="2.9293991961671808"/>
    <n v="2.9807000000000001"/>
    <n v="-1.7210991992759883E-2"/>
    <n v="13.415659779861421"/>
    <m/>
    <m/>
    <m/>
    <n v="12.210934278896884"/>
    <m/>
    <m/>
    <m/>
    <m/>
    <m/>
    <m/>
    <n v="9679.6247503262457"/>
    <n v="3842.4035705675933"/>
    <n v="1271.8266906985243"/>
    <m/>
  </r>
  <r>
    <x v="3552"/>
    <n v="14.75"/>
    <n v="16.649999999999999"/>
    <n v="67.340900000000005"/>
    <n v="58.9071"/>
    <n v="1330.4259999999999"/>
    <n v="12271.831198"/>
    <n v="10736.432365999999"/>
    <n v="5.1231642718141401E-5"/>
    <n v="39.832935566707476"/>
    <n v="39.86"/>
    <n v="-6.7898728782045392E-4"/>
    <n v="650.52609063957425"/>
    <n v="6.5"/>
    <m/>
    <n v="70.994510928787165"/>
    <n v="70.736500000000007"/>
    <n v="3.6474935682024867E-3"/>
    <n v="50.493250894021457"/>
    <n v="50.355200000000004"/>
    <n v="2.741541966300387E-3"/>
    <n v="20.037731567075152"/>
    <n v="20.03"/>
    <n v="3.8599935472549696E-4"/>
    <n v="69.648185810309556"/>
    <m/>
    <m/>
    <e v="#DIV/0!"/>
    <n v="33.223808960762859"/>
    <n v="32.941899999999997"/>
    <n v="8.5577626294435216E-3"/>
    <n v="92.680626603421118"/>
    <n v="3559"/>
    <n v="0.88588588588588602"/>
    <n v="5267.18"/>
    <n v="21.427076945425902"/>
    <n v="21.447600000000001"/>
    <n v="-9.5689282596178593E-4"/>
    <n v="5491.2771838625022"/>
    <n v="2.9242619846562152"/>
    <n v="2.9329999999999998"/>
    <n v="-2.979207413496332E-3"/>
    <n v="13.273541012607092"/>
    <m/>
    <m/>
    <m/>
    <n v="12.273286736384534"/>
    <m/>
    <m/>
    <m/>
    <m/>
    <m/>
    <m/>
    <n v="9777.5127341424468"/>
    <n v="3852.1828013118838"/>
    <n v="1278.3209947257344"/>
    <m/>
  </r>
  <r>
    <x v="3553"/>
    <n v="14.71"/>
    <n v="16.48"/>
    <n v="67.114900000000006"/>
    <n v="58.706400000000002"/>
    <n v="1333.7190000000001"/>
    <n v="12237.970406"/>
    <n v="10706.258046000001"/>
    <n v="5.1231642718141401E-5"/>
    <n v="39.698285895421009"/>
    <n v="39.729999999999997"/>
    <n v="-7.9824073946610508E-4"/>
    <n v="646.09722179156608"/>
    <n v="6.46"/>
    <m/>
    <n v="70.631009844643785"/>
    <n v="70.370500000000007"/>
    <n v="3.7019751834046488E-3"/>
    <n v="50.577951204684645"/>
    <n v="50.438000000000002"/>
    <n v="2.7747175677990121E-3"/>
    <n v="19.981955634769978"/>
    <n v="19.98"/>
    <n v="9.7879618117024947E-5"/>
    <n v="69.844924242036825"/>
    <m/>
    <m/>
    <e v="#DIV/0!"/>
    <n v="33.110930962845366"/>
    <n v="32.829500000000003"/>
    <n v="8.5725022569751452E-3"/>
    <n v="92.904042905399038"/>
    <n v="3560"/>
    <n v="0.89259708737864085"/>
    <n v="5241.6899999999996"/>
    <n v="21.321717735746184"/>
    <n v="21.369399999999999"/>
    <n v="-2.2313337882119422E-3"/>
    <n v="5517.8516801615961"/>
    <n v="2.9381351176470196"/>
    <n v="2.9430000000000001"/>
    <n v="-1.6530351182399983E-3"/>
    <n v="13.182649270002226"/>
    <m/>
    <m/>
    <m/>
    <n v="12.314528975546921"/>
    <m/>
    <m/>
    <m/>
    <m/>
    <m/>
    <m/>
    <n v="9801.0824467961102"/>
    <n v="3858.644676398661"/>
    <n v="1282.6165694420397"/>
    <m/>
  </r>
  <r>
    <x v="3554"/>
    <n v="13.42"/>
    <n v="15.78"/>
    <n v="64.254599999999996"/>
    <n v="56.201500000000003"/>
    <n v="1389.6949999999999"/>
    <n v="12002.016088"/>
    <n v="10499.287425"/>
    <n v="5.1231642718141401E-5"/>
    <n v="38.005499276141393"/>
    <n v="38.03"/>
    <n v="-6.4424727474643451E-4"/>
    <n v="590.96509318720871"/>
    <n v="5.91"/>
    <m/>
    <n v="66.109822360259585"/>
    <n v="65.862499999999997"/>
    <n v="3.755131679781254E-3"/>
    <n v="51.655643320211439"/>
    <n v="51.5152"/>
    <n v="2.7262501205749246E-3"/>
    <n v="19.596215490386324"/>
    <n v="19.59"/>
    <n v="3.1727873334985723E-4"/>
    <n v="71.196162514097367"/>
    <m/>
    <m/>
    <e v="#DIV/0!"/>
    <n v="31.698449072015574"/>
    <n v="31.428899999999999"/>
    <n v="8.5764717192002848E-3"/>
    <n v="96.796980064213642"/>
    <n v="3561"/>
    <n v="0.85044359949302917"/>
    <n v="5127.87"/>
    <n v="20.857101356512519"/>
    <n v="20.9099"/>
    <n v="-2.5250548059762012E-3"/>
    <n v="5637.6683572706952"/>
    <n v="3.0016503059189232"/>
    <n v="3.0062000000000002"/>
    <n v="-1.5134369240492607E-3"/>
    <n v="12.057281501900784"/>
    <m/>
    <m/>
    <m/>
    <n v="12.839370486546546"/>
    <m/>
    <m/>
    <m/>
    <m/>
    <m/>
    <m/>
    <n v="10211.774994294716"/>
    <n v="3940.8629324831259"/>
    <n v="1337.2813008073917"/>
    <m/>
  </r>
  <r>
    <x v="3555"/>
    <n v="13.23"/>
    <n v="15.24"/>
    <n v="61.889600000000002"/>
    <n v="54.130099999999999"/>
    <n v="1457.0830000000001"/>
    <n v="11694.437970000001"/>
    <n v="10229.682145000001"/>
    <n v="5.1231642718141401E-5"/>
    <n v="36.60574953893525"/>
    <n v="36.630000000000003"/>
    <n v="-6.6203824910604503E-4"/>
    <n v="547.40638400863884"/>
    <n v="5.47"/>
    <m/>
    <n v="62.454341862797428"/>
    <n v="62.212000000000003"/>
    <n v="3.8954198996563605E-3"/>
    <n v="52.606201517933052"/>
    <n v="52.464799999999997"/>
    <n v="2.6951692931842519E-3"/>
    <n v="19.093553692799691"/>
    <n v="19.09"/>
    <n v="1.8615467782567841E-4"/>
    <n v="73.025408872440877"/>
    <m/>
    <m/>
    <e v="#DIV/0!"/>
    <n v="30.530442628319094"/>
    <n v="30.270499999999998"/>
    <n v="8.5873252281625234E-3"/>
    <n v="101.4842489653589"/>
    <n v="3562"/>
    <n v="0.86811023622047245"/>
    <n v="4978.32"/>
    <n v="20.247240529024946"/>
    <n v="20.2561"/>
    <n v="-4.3737298764590093E-4"/>
    <n v="5802.0861960282755"/>
    <n v="3.088898064960186"/>
    <n v="3.1006999999999998"/>
    <n v="-3.8062163510864666E-3"/>
    <n v="11.168122707599423"/>
    <m/>
    <m/>
    <m/>
    <n v="13.311966857527121"/>
    <m/>
    <m/>
    <m/>
    <m/>
    <m/>
    <m/>
    <n v="10706.267026220685"/>
    <n v="4013.3820093117238"/>
    <n v="1386.5044531733099"/>
    <m/>
  </r>
  <r>
    <x v="3556"/>
    <n v="12.65"/>
    <n v="14.82"/>
    <n v="60.261600000000001"/>
    <n v="52.703499999999998"/>
    <n v="1473.7159999999999"/>
    <n v="11526.499092"/>
    <n v="10082.253923"/>
    <n v="5.1231642718141401E-5"/>
    <n v="35.641969704181768"/>
    <n v="35.67"/>
    <n v="-7.8582270306237767E-4"/>
    <n v="518.55569382601686"/>
    <n v="5.18"/>
    <m/>
    <n v="59.984788289088129"/>
    <n v="59.75"/>
    <n v="3.9295111144457273E-3"/>
    <n v="53.298033083403361"/>
    <n v="53.1524"/>
    <n v="2.7399154770688661E-3"/>
    <n v="18.81890036005359"/>
    <n v="18.82"/>
    <n v="-5.8429327651987606E-5"/>
    <n v="74.078892358457949"/>
    <m/>
    <m/>
    <e v="#DIV/0!"/>
    <n v="29.726097169881921"/>
    <n v="29.4727"/>
    <n v="8.5976910796066175E-3"/>
    <n v="102.63611085272359"/>
    <n v="3563"/>
    <n v="0.85357624831309042"/>
    <n v="4876.5"/>
    <n v="19.831581525974915"/>
    <n v="19.867899999999999"/>
    <n v="-1.827997625571065E-3"/>
    <n v="5920.7544247639935"/>
    <n v="3.1517755180119038"/>
    <n v="3.1602999999999999"/>
    <n v="-2.6973648033719044E-3"/>
    <n v="10.5790939455425"/>
    <m/>
    <m/>
    <m/>
    <n v="13.662167692956324"/>
    <m/>
    <m/>
    <m/>
    <m/>
    <m/>
    <m/>
    <n v="10827.784809218343"/>
    <n v="4066.1625613800188"/>
    <n v="1422.9795302993509"/>
    <m/>
  </r>
  <r>
    <x v="3557"/>
    <n v="12.93"/>
    <n v="14.53"/>
    <n v="59.311100000000003"/>
    <n v="51.864100000000001"/>
    <n v="1522.482"/>
    <n v="11362.824182"/>
    <n v="9937.5374510000001"/>
    <n v="5.2627195002763472E-5"/>
    <n v="35.077226544704473"/>
    <n v="35.1"/>
    <n v="-6.4881639018599113E-4"/>
    <n v="502.04896889130623"/>
    <n v="5.0199999999999996"/>
    <m/>
    <n v="58.550052113777781"/>
    <n v="58.314"/>
    <n v="4.0479492708060949E-3"/>
    <n v="53.718272940014927"/>
    <n v="53.57"/>
    <n v="2.7678353558882041E-3"/>
    <n v="18.550317188706721"/>
    <n v="18.55"/>
    <n v="1.7099121656150018E-5"/>
    <n v="75.145715842256934"/>
    <m/>
    <m/>
    <e v="#DIV/0!"/>
    <n v="29.253496018759957"/>
    <n v="29.0032"/>
    <n v="8.6299449288340657E-3"/>
    <n v="106.01191221737658"/>
    <n v="3564"/>
    <n v="0.88988300068823123"/>
    <n v="4791.54"/>
    <n v="19.481504948107954"/>
    <n v="19.504899999999999"/>
    <n v="-1.1994448519113687E-3"/>
    <n v="6023.9077716168485"/>
    <n v="3.2057749536158"/>
    <n v="3.2174"/>
    <n v="-3.6131803270342822E-3"/>
    <n v="10.241075556961478"/>
    <m/>
    <m/>
    <m/>
    <n v="13.877823523122963"/>
    <m/>
    <m/>
    <m/>
    <m/>
    <m/>
    <m/>
    <n v="11183.92116738159"/>
    <n v="4098.2230985686938"/>
    <n v="1445.4411073209135"/>
    <m/>
  </r>
  <r>
    <x v="3558"/>
    <n v="14.63"/>
    <n v="15.79"/>
    <n v="62.944000000000003"/>
    <n v="55.038200000000003"/>
    <n v="1405.335"/>
    <n v="11749.825702"/>
    <n v="10275.472761000001"/>
    <n v="5.2627195002763472E-5"/>
    <n v="37.224855231837182"/>
    <n v="37.25"/>
    <n v="-6.7502733322999386E-4"/>
    <n v="563.50427549275912"/>
    <n v="5.63"/>
    <m/>
    <n v="63.924362841351169"/>
    <n v="63.664000000000001"/>
    <n v="4.0896400061443128E-3"/>
    <n v="52.073129579433569"/>
    <n v="51.9268"/>
    <n v="2.8179972467698988E-3"/>
    <n v="19.18164669970831"/>
    <n v="19.18"/>
    <n v="8.5855042143423432E-5"/>
    <n v="72.591450457287976"/>
    <m/>
    <m/>
    <e v="#DIV/0!"/>
    <n v="31.044117289396009"/>
    <n v="30.778199999999998"/>
    <n v="8.6397934055926218E-3"/>
    <n v="97.848551672918276"/>
    <n v="3565"/>
    <n v="0.9265357821405954"/>
    <n v="4992.6899999999996"/>
    <n v="20.297758187557822"/>
    <n v="20.3492"/>
    <n v="-2.5279525702326389E-3"/>
    <n v="5771.0226765825328"/>
    <n v="3.070904618592706"/>
    <n v="3.0771999999999999"/>
    <n v="-2.045814834035431E-3"/>
    <n v="11.494202598425508"/>
    <m/>
    <m/>
    <m/>
    <n v="13.027889346562183"/>
    <m/>
    <m/>
    <m/>
    <m/>
    <m/>
    <m/>
    <n v="10322.712470353954"/>
    <n v="3972.713394853532"/>
    <n v="1356.9164337457705"/>
    <m/>
  </r>
  <r>
    <x v="3559"/>
    <n v="13.42"/>
    <n v="15.14"/>
    <n v="60.2776"/>
    <n v="52.703800000000001"/>
    <n v="1462.9380000000001"/>
    <n v="11541.144842"/>
    <n v="10092.436136"/>
    <n v="5.2627195002763472E-5"/>
    <n v="35.647086636994779"/>
    <n v="35.67"/>
    <n v="-6.4237070381900629E-4"/>
    <n v="515.70696184323276"/>
    <n v="5.15"/>
    <m/>
    <n v="59.856839930223451"/>
    <n v="59.609000000000002"/>
    <n v="4.1577602412965486E-3"/>
    <n v="53.176064996853633"/>
    <n v="53.024799999999999"/>
    <n v="2.8527216859588478E-3"/>
    <n v="18.840514786840025"/>
    <n v="18.84"/>
    <n v="2.7324142251927697E-5"/>
    <n v="73.885674961188144"/>
    <m/>
    <m/>
    <e v="#DIV/0!"/>
    <n v="29.727691636696765"/>
    <n v="29.4727"/>
    <n v="8.6517908673708899E-3"/>
    <n v="101.8526886575042"/>
    <n v="3566"/>
    <n v="0.88639365918097746"/>
    <n v="4900.66"/>
    <n v="19.92205496746535"/>
    <n v="19.961600000000001"/>
    <n v="-1.9810552528179981E-3"/>
    <n v="5877.3996430927482"/>
    <n v="3.1272139758699442"/>
    <n v="3.1358000000000001"/>
    <n v="-2.7380649690847969E-3"/>
    <n v="10.518813811753407"/>
    <m/>
    <m/>
    <m/>
    <n v="13.579824047110684"/>
    <m/>
    <m/>
    <m/>
    <m/>
    <m/>
    <m/>
    <n v="10745.136247477991"/>
    <n v="4056.8574887812688"/>
    <n v="1414.4030492370541"/>
    <m/>
  </r>
  <r>
    <x v="3560"/>
    <n v="13.43"/>
    <n v="15.02"/>
    <n v="59.0593"/>
    <n v="51.635800000000003"/>
    <n v="1500.2159999999999"/>
    <n v="11449.260353"/>
    <n v="10011.554362999999"/>
    <n v="5.2627195002763472E-5"/>
    <n v="34.925754331682086"/>
    <n v="34.950000000000003"/>
    <n v="-6.9372441539106156E-4"/>
    <n v="494.80986285296524"/>
    <n v="4.9400000000000004"/>
    <m/>
    <n v="58.036857529468115"/>
    <n v="57.790500000000002"/>
    <n v="4.2629416507578011E-3"/>
    <n v="53.713451973746643"/>
    <n v="53.5608"/>
    <n v="2.850068963619723E-3"/>
    <n v="18.690060834954018"/>
    <n v="18.690000000000001"/>
    <n v="3.2549467103848428E-6"/>
    <n v="74.478966905973763"/>
    <m/>
    <m/>
    <e v="#DIV/0!"/>
    <n v="29.125563225388436"/>
    <n v="28.8736"/>
    <n v="8.7264222469118913E-3"/>
    <n v="104.44133332531396"/>
    <n v="3567"/>
    <n v="0.89414114513981358"/>
    <n v="4847.3599999999997"/>
    <n v="19.703842343447516"/>
    <n v="19.722799999999999"/>
    <n v="-9.6120513073616465E-4"/>
    <n v="5941.3227475270178"/>
    <n v="3.1609261573701075"/>
    <n v="3.1726000000000001"/>
    <n v="-3.6795822448126847E-3"/>
    <n v="10.092163151828329"/>
    <m/>
    <m/>
    <m/>
    <n v="13.854362927187218"/>
    <m/>
    <m/>
    <m/>
    <m/>
    <m/>
    <m/>
    <n v="11018.230065800813"/>
    <n v="4097.8553020213221"/>
    <n v="1442.9975750399856"/>
    <m/>
  </r>
  <r>
    <x v="3561"/>
    <n v="13.42"/>
    <n v="15.19"/>
    <n v="59.710299999999997"/>
    <n v="52.202199999999998"/>
    <n v="1477.153"/>
    <n v="11559.244568"/>
    <n v="10107.200765"/>
    <n v="5.2627195002763472E-5"/>
    <n v="35.309873613921468"/>
    <n v="35.340000000000003"/>
    <n v="-8.5247272435018395E-4"/>
    <n v="505.66888695596452"/>
    <n v="5.05"/>
    <m/>
    <n v="58.991212939804917"/>
    <n v="58.737499999999997"/>
    <n v="4.3194371535206777E-3"/>
    <n v="53.417466598671915"/>
    <n v="53.2652"/>
    <n v="2.8586506513055276E-3"/>
    <n v="18.869141728269096"/>
    <n v="18.87"/>
    <n v="-4.5483398564138966E-5"/>
    <n v="73.76857831538473"/>
    <m/>
    <m/>
    <e v="#DIV/0!"/>
    <n v="29.445327775683289"/>
    <n v="29.190200000000001"/>
    <n v="8.7401859419697914E-3"/>
    <n v="102.82912328501421"/>
    <n v="3568"/>
    <n v="0.88347597103357478"/>
    <n v="4893.58"/>
    <n v="19.890167008078087"/>
    <n v="19.946000000000002"/>
    <n v="-2.799207456227526E-3"/>
    <n v="5884.6717174011965"/>
    <n v="3.1304896696152316"/>
    <n v="3.1364999999999998"/>
    <n v="-1.9162539087417274E-3"/>
    <n v="10.313220174975253"/>
    <m/>
    <m/>
    <m/>
    <n v="13.701754372649253"/>
    <m/>
    <m/>
    <m/>
    <m/>
    <m/>
    <m/>
    <n v="10848.147009860819"/>
    <n v="4075.2742688908584"/>
    <n v="1427.1026706487846"/>
    <m/>
  </r>
  <r>
    <x v="3562"/>
    <n v="13.08"/>
    <n v="14.69"/>
    <n v="57.831499999999998"/>
    <n v="50.551400000000001"/>
    <n v="1528.1410000000001"/>
    <n v="11267.916184"/>
    <n v="9850.8725099999992"/>
    <n v="5.2766771128531786E-5"/>
    <n v="34.196337720090227"/>
    <n v="34.22"/>
    <n v="-6.914751580879841E-4"/>
    <n v="473.69790724359302"/>
    <n v="4.7300000000000004"/>
    <m/>
    <n v="56.191361093195106"/>
    <n v="55.94"/>
    <n v="4.493405312747667E-3"/>
    <n v="54.257845108900135"/>
    <n v="54.099600000000002"/>
    <n v="2.9250698507961026E-3"/>
    <n v="18.392236065900118"/>
    <n v="18.39"/>
    <n v="1.2159140294265569E-4"/>
    <n v="75.64300077963486"/>
    <m/>
    <m/>
    <e v="#DIV/0!"/>
    <n v="28.514992909617494"/>
    <n v="28.265999999999998"/>
    <n v="8.8089191826752344E-3"/>
    <n v="106.35800762931169"/>
    <n v="3569"/>
    <n v="0.89040163376446568"/>
    <n v="4756.5200000000004"/>
    <n v="19.328552371268188"/>
    <n v="19.374400000000001"/>
    <n v="-2.3664025070099237E-3"/>
    <n v="6049.4903380402802"/>
    <n v="3.2172537078200971"/>
    <n v="3.2275999999999998"/>
    <n v="-3.2055682798062257E-3"/>
    <n v="9.6599697188756135"/>
    <m/>
    <m/>
    <m/>
    <n v="14.133072589091762"/>
    <m/>
    <m/>
    <m/>
    <m/>
    <m/>
    <m/>
    <n v="11220.43313780561"/>
    <n v="4139.3876223861189"/>
    <n v="1472.0265075417649"/>
    <m/>
  </r>
  <r>
    <x v="3563"/>
    <n v="13.22"/>
    <n v="14.88"/>
    <n v="58.479799999999997"/>
    <n v="51.115400000000001"/>
    <n v="1510.5519999999999"/>
    <n v="11407.764096999999"/>
    <n v="9972.6134679999996"/>
    <n v="5.2766771128531786E-5"/>
    <n v="34.578840743866301"/>
    <n v="34.61"/>
    <n v="-9.0029633440324996E-4"/>
    <n v="484.27162712067218"/>
    <n v="4.84"/>
    <m/>
    <n v="57.131200493735179"/>
    <n v="56.8735"/>
    <n v="4.5311171940389805E-3"/>
    <n v="53.953764464461315"/>
    <n v="53.795999999999999"/>
    <n v="2.9326430303613371E-3"/>
    <n v="18.620051020113593"/>
    <n v="18.62"/>
    <n v="2.7400705473468179E-6"/>
    <n v="74.709353746692088"/>
    <m/>
    <m/>
    <e v="#DIV/0!"/>
    <n v="28.833410056489669"/>
    <n v="28.581099999999999"/>
    <n v="8.8278637452605668E-3"/>
    <n v="105.12705131427884"/>
    <n v="3570"/>
    <n v="0.88844086021505375"/>
    <n v="4811.21"/>
    <n v="19.54926360035109"/>
    <n v="19.5959"/>
    <n v="-2.3799059828285563E-3"/>
    <n v="5979.9338920277705"/>
    <n v="3.1799605691184372"/>
    <n v="3.1898"/>
    <n v="-3.0846544866646175E-3"/>
    <n v="9.8751887388089745"/>
    <m/>
    <m/>
    <m/>
    <n v="13.974739540332275"/>
    <m/>
    <m/>
    <m/>
    <m/>
    <m/>
    <m/>
    <n v="11090.57114305554"/>
    <n v="4116.1889927083093"/>
    <n v="1455.5353699406069"/>
    <m/>
  </r>
  <r>
    <x v="3564"/>
    <n v="12.58"/>
    <n v="14.48"/>
    <n v="57.144399999999997"/>
    <n v="49.945399999999999"/>
    <n v="1532.521"/>
    <n v="11269.193934999999"/>
    <n v="9850.9498650000005"/>
    <n v="5.2766771128531786E-5"/>
    <n v="33.788400873470202"/>
    <n v="33.81"/>
    <n v="-6.3883840667855463E-4"/>
    <n v="462.10576310215077"/>
    <n v="4.62"/>
    <m/>
    <n v="55.169124521646268"/>
    <n v="54.915500000000002"/>
    <n v="4.6184505585173952E-3"/>
    <n v="54.569828323447538"/>
    <n v="54.410400000000003"/>
    <n v="2.9301075428140866E-3"/>
    <n v="18.393424668149738"/>
    <n v="18.39"/>
    <n v="1.8622447796290409E-4"/>
    <n v="75.621984103682564"/>
    <m/>
    <m/>
    <e v="#DIV/0!"/>
    <n v="28.173701228534448"/>
    <n v="27.926600000000001"/>
    <n v="8.8482389024959751E-3"/>
    <n v="106.64911966574782"/>
    <n v="3571"/>
    <n v="0.86878453038674031"/>
    <n v="4744.22"/>
    <n v="19.275559692161476"/>
    <n v="19.334299999999999"/>
    <n v="-3.038139877757251E-3"/>
    <n v="6063.196890613769"/>
    <n v="3.2239318487082493"/>
    <n v="3.2321"/>
    <n v="-2.5271963403825648E-3"/>
    <n v="9.4227972258273773"/>
    <m/>
    <m/>
    <m/>
    <n v="14.293946938317417"/>
    <m/>
    <m/>
    <m/>
    <m/>
    <m/>
    <m/>
    <n v="11251.144536159614"/>
    <n v="4163.1891473839823"/>
    <n v="1488.7823336334295"/>
    <m/>
  </r>
  <r>
    <x v="3565"/>
    <n v="12.53"/>
    <n v="14.43"/>
    <n v="56.868499999999997"/>
    <n v="49.701700000000002"/>
    <n v="1543.04"/>
    <n v="11263.993154"/>
    <n v="9845.8838070000002"/>
    <n v="5.2766771128531786E-5"/>
    <n v="33.624446527825981"/>
    <n v="33.65"/>
    <n v="-7.5938996059488062E-4"/>
    <n v="457.59969173373446"/>
    <n v="4.57"/>
    <m/>
    <n v="54.76481697477174"/>
    <n v="54.51"/>
    <n v="4.6746830814849982E-3"/>
    <n v="54.701536599591371"/>
    <n v="54.540799999999997"/>
    <n v="2.9470891441154556E-3"/>
    <n v="18.384487734101214"/>
    <n v="18.38"/>
    <n v="2.4416398809656847E-4"/>
    <n v="75.662068262451768"/>
    <m/>
    <m/>
    <e v="#DIV/0!"/>
    <n v="28.036501333472792"/>
    <n v="27.790099999999999"/>
    <n v="8.8665148190467669E-3"/>
    <n v="107.37423004432877"/>
    <n v="3572"/>
    <n v="0.86832986832986825"/>
    <n v="4730.8999999999996"/>
    <n v="19.219940258752722"/>
    <n v="19.255400000000002"/>
    <n v="-1.8415478903206495E-3"/>
    <n v="6080.220085698099"/>
    <n v="3.2326769775843092"/>
    <n v="3.2448000000000001"/>
    <n v="-3.7361385649935519E-3"/>
    <n v="9.3305289482355995"/>
    <m/>
    <m/>
    <m/>
    <n v="14.363022803216023"/>
    <m/>
    <m/>
    <m/>
    <m/>
    <m/>
    <m/>
    <n v="11327.641385825631"/>
    <n v="4173.2373092109292"/>
    <n v="1495.976912414593"/>
    <m/>
  </r>
  <r>
    <x v="3566"/>
    <n v="13.22"/>
    <n v="14.83"/>
    <n v="57.997199999999999"/>
    <n v="50.685499999999998"/>
    <n v="1523.3520000000001"/>
    <n v="11342.290201"/>
    <n v="9913.8039100000005"/>
    <n v="5.2766771128531786E-5"/>
    <n v="34.290973020230076"/>
    <n v="34.32"/>
    <n v="-8.457744688206148E-4"/>
    <n v="475.71882913839045"/>
    <n v="4.75"/>
    <m/>
    <n v="56.390305942017442"/>
    <n v="56.127000000000002"/>
    <n v="4.6912527307256813E-3"/>
    <n v="54.158743340079731"/>
    <n v="54.000399999999999"/>
    <n v="2.9322623550886995E-3"/>
    <n v="18.511828595088925"/>
    <n v="18.510000000000002"/>
    <n v="9.8789578007796308E-5"/>
    <n v="75.141312498130134"/>
    <m/>
    <m/>
    <e v="#DIV/0!"/>
    <n v="28.591732572284187"/>
    <n v="28.340299999999999"/>
    <n v="8.8719093405569271E-3"/>
    <n v="105.99739277524426"/>
    <n v="3573"/>
    <n v="0.89143627781523938"/>
    <n v="4774.2700000000004"/>
    <n v="19.394622432259034"/>
    <n v="19.434100000000001"/>
    <n v="-2.0313555935683736E-3"/>
    <n v="6024.480343763852"/>
    <n v="3.2027381398342274"/>
    <n v="3.2145000000000001"/>
    <n v="-3.6590014514770175E-3"/>
    <n v="9.6995807630619044"/>
    <m/>
    <m/>
    <m/>
    <n v="14.078064093714861"/>
    <m/>
    <m/>
    <m/>
    <m/>
    <m/>
    <m/>
    <n v="11182.389412196671"/>
    <n v="4131.827045028348"/>
    <n v="1466.2971119822116"/>
    <m/>
  </r>
  <r>
    <x v="3567"/>
    <n v="17.02"/>
    <n v="17.13"/>
    <n v="64.606899999999996"/>
    <n v="56.4512"/>
    <n v="1343.9059999999999"/>
    <n v="11589.704081"/>
    <n v="10127.965007999999"/>
    <n v="5.2766771128531786E-5"/>
    <n v="38.195247220382505"/>
    <n v="38.22"/>
    <n v="-6.4763944577428401E-4"/>
    <n v="583.9667364370722"/>
    <n v="5.84"/>
    <m/>
    <n v="66.009744395695037"/>
    <n v="65.695499999999996"/>
    <n v="4.7833473479164113E-3"/>
    <n v="51.073027399527874"/>
    <n v="50.922800000000002"/>
    <n v="2.9501009278334323E-3"/>
    <n v="18.913789608312182"/>
    <n v="18.91"/>
    <n v="2.0040234331997198E-4"/>
    <n v="73.522727033815627"/>
    <m/>
    <m/>
    <e v="#DIV/0!"/>
    <n v="31.845390160243703"/>
    <n v="31.563300000000002"/>
    <n v="8.9372834983572069E-3"/>
    <n v="93.48715844226426"/>
    <n v="3574"/>
    <n v="0.99357851722124935"/>
    <n v="4961.3999999999996"/>
    <n v="20.148510574829004"/>
    <n v="20.141200000000001"/>
    <n v="3.6296620007747471E-4"/>
    <n v="5788.3476979921379"/>
    <n v="3.0760385069997205"/>
    <n v="3.0975000000000001"/>
    <n v="-6.9286498790248618E-3"/>
    <n v="11.904716437287552"/>
    <m/>
    <m/>
    <m/>
    <n v="12.47429773278045"/>
    <m/>
    <m/>
    <m/>
    <m/>
    <m/>
    <m/>
    <n v="9862.5992901335248"/>
    <n v="3896.4145559240819"/>
    <n v="1299.2572428867002"/>
    <m/>
  </r>
  <r>
    <x v="3568"/>
    <n v="14.94"/>
    <n v="16"/>
    <n v="62.036099999999998"/>
    <n v="54.201999999999998"/>
    <n v="1397.8589999999999"/>
    <n v="11672.055525"/>
    <n v="10199.395544000001"/>
    <n v="5.2766771128531786E-5"/>
    <n v="36.674509992352199"/>
    <n v="36.700000000000003"/>
    <n v="-6.9455061710632648E-4"/>
    <n v="537.43651976541014"/>
    <n v="5.37"/>
    <m/>
    <n v="62.064083859654559"/>
    <n v="61.770499999999998"/>
    <n v="4.7528166301804564E-3"/>
    <n v="52.089129647473911"/>
    <n v="51.934800000000003"/>
    <n v="2.9716037699945019E-3"/>
    <n v="19.047718386088142"/>
    <n v="19.04"/>
    <n v="4.0537742059565396E-4"/>
    <n v="73.005337807869594"/>
    <m/>
    <m/>
    <e v="#DIV/0!"/>
    <n v="30.576859109361383"/>
    <n v="30.3063"/>
    <n v="8.9274873330424942E-3"/>
    <n v="97.234071467038433"/>
    <n v="3575"/>
    <n v="0.93374999999999997"/>
    <n v="4968.03"/>
    <n v="20.173860016973489"/>
    <n v="20.211600000000001"/>
    <n v="-1.8672437128437469E-3"/>
    <n v="5780.6126342525313"/>
    <n v="3.071636744474862"/>
    <n v="3.0848"/>
    <n v="-4.2671341821635123E-3"/>
    <n v="10.955701740288667"/>
    <m/>
    <m/>
    <m/>
    <n v="12.970710312848402"/>
    <m/>
    <m/>
    <m/>
    <m/>
    <m/>
    <m/>
    <n v="10257.886753717648"/>
    <n v="3973.9340567406857"/>
    <n v="1350.9609663290619"/>
    <m/>
  </r>
  <r>
    <x v="3569"/>
    <n v="15.43"/>
    <n v="16.329999999999998"/>
    <n v="62.963500000000003"/>
    <n v="55.009500000000003"/>
    <n v="1389.396"/>
    <n v="11774.38553"/>
    <n v="10288.276411999999"/>
    <n v="5.2766771128531786E-5"/>
    <n v="37.221862826124578"/>
    <n v="37.25"/>
    <n v="-7.5536037249457344E-4"/>
    <n v="553.45413542094514"/>
    <n v="5.53"/>
    <m/>
    <n v="63.450419109417645"/>
    <n v="63.145499999999998"/>
    <n v="4.8288335576984753E-3"/>
    <n v="51.699772745973668"/>
    <n v="51.546799999999998"/>
    <n v="2.967647768118864E-3"/>
    <n v="19.214242995729812"/>
    <n v="19.21"/>
    <n v="2.2087432221806758E-4"/>
    <n v="72.370287440382171"/>
    <m/>
    <m/>
    <e v="#DIV/0!"/>
    <n v="31.032689939735864"/>
    <n v="30.758199999999999"/>
    <n v="8.9241223392741986E-3"/>
    <n v="96.639168870261173"/>
    <n v="3576"/>
    <n v="0.94488671157379067"/>
    <n v="5017.88"/>
    <n v="20.374696698896241"/>
    <n v="20.4069"/>
    <n v="-1.5780594359633415E-3"/>
    <n v="5722.6090513801473"/>
    <n v="3.0405272021631937"/>
    <n v="3.0541"/>
    <n v="-4.4441235836437665E-3"/>
    <n v="11.281757072432155"/>
    <m/>
    <m/>
    <m/>
    <n v="12.776877889493766"/>
    <m/>
    <m/>
    <m/>
    <m/>
    <m/>
    <m/>
    <n v="10195.126412870435"/>
    <n v="3944.229612424368"/>
    <n v="1330.772400580146"/>
    <m/>
  </r>
  <r>
    <x v="3570"/>
    <n v="13.46"/>
    <n v="15.27"/>
    <n v="59.492600000000003"/>
    <n v="51.974200000000003"/>
    <n v="1448.789"/>
    <n v="11467.082117"/>
    <n v="10019.216552"/>
    <n v="5.2766771128531786E-5"/>
    <n v="35.16912815823995"/>
    <n v="35.200000000000003"/>
    <n v="-8.7704095909246771E-4"/>
    <n v="492.38115941497944"/>
    <n v="4.92"/>
    <m/>
    <n v="58.198284752694626"/>
    <n v="57.920499999999997"/>
    <n v="4.7959660689156358E-3"/>
    <n v="53.124728373274806"/>
    <n v="52.970799999999997"/>
    <n v="2.9059099215946738E-3"/>
    <n v="18.712308105146224"/>
    <n v="18.71"/>
    <n v="1.2336211364094574E-4"/>
    <n v="74.264093117510455"/>
    <m/>
    <m/>
    <e v="#DIV/0!"/>
    <n v="29.320657334148699"/>
    <n v="29.0608"/>
    <n v="8.9418506768119688E-3"/>
    <n v="100.76374950053997"/>
    <n v="3577"/>
    <n v="0.88146692861820575"/>
    <n v="4850.2"/>
    <n v="19.69230785532476"/>
    <n v="19.8095"/>
    <n v="-5.9159567215346653E-3"/>
    <n v="5913.8386315485504"/>
    <n v="3.1418331304789255"/>
    <n v="3.1450999999999998"/>
    <n v="-1.0387172176001824E-3"/>
    <n v="10.036415084900757"/>
    <m/>
    <m/>
    <m/>
    <n v="13.481249238536893"/>
    <m/>
    <m/>
    <m/>
    <m/>
    <m/>
    <m/>
    <n v="10630.256613361113"/>
    <n v="4052.9409641977591"/>
    <n v="1404.1360156333019"/>
    <m/>
  </r>
  <r>
    <x v="3571"/>
    <n v="12.74"/>
    <n v="14.9"/>
    <n v="57.492100000000001"/>
    <n v="50.218299999999999"/>
    <n v="1508.6279999999999"/>
    <n v="11217.477056"/>
    <n v="9799.5411889999996"/>
    <n v="5.3185510258790814E-5"/>
    <n v="33.984043894239861"/>
    <n v="34.01"/>
    <n v="-7.6319040753125567E-4"/>
    <n v="459.12287177913146"/>
    <n v="4.59"/>
    <m/>
    <n v="55.247433042014968"/>
    <n v="54.978499999999997"/>
    <n v="4.8916038454118738E-3"/>
    <n v="54.017895083491375"/>
    <n v="53.861199999999997"/>
    <n v="2.9092386261608816E-3"/>
    <n v="18.303656534496682"/>
    <n v="18.3"/>
    <n v="1.9981062823393181E-4"/>
    <n v="75.896051553468013"/>
    <m/>
    <m/>
    <e v="#DIV/0!"/>
    <n v="28.330901183425276"/>
    <n v="28.078499999999998"/>
    <n v="8.9891263217507511E-3"/>
    <n v="104.90530640957826"/>
    <n v="3578"/>
    <n v="0.85503355704697981"/>
    <n v="4725.55"/>
    <n v="19.181722157355328"/>
    <n v="19.303799999999999"/>
    <n v="-6.3240316748345293E-3"/>
    <n v="6065.8241136776433"/>
    <n v="3.2216617898630848"/>
    <n v="3.2248000000000001"/>
    <n v="-9.7314876485832258E-4"/>
    <n v="9.3573271385125647"/>
    <m/>
    <m/>
    <m/>
    <n v="13.934753474518745"/>
    <m/>
    <m/>
    <m/>
    <m/>
    <m/>
    <m/>
    <n v="11067.177757523972"/>
    <n v="4121.0815845555571"/>
    <n v="1451.3706316334353"/>
    <m/>
  </r>
  <r>
    <x v="3572"/>
    <n v="12.4"/>
    <n v="14.72"/>
    <n v="56.617600000000003"/>
    <n v="49.451799999999999"/>
    <n v="1527.828"/>
    <n v="11087.371991"/>
    <n v="9685.3607530000008"/>
    <n v="5.3185510258790814E-5"/>
    <n v="33.466303845178487"/>
    <n v="33.49"/>
    <n v="-7.0755911679654115E-4"/>
    <n v="445.11090824150671"/>
    <n v="4.45"/>
    <m/>
    <n v="53.98202319777149"/>
    <n v="53.718000000000004"/>
    <n v="4.9149856243992929E-3"/>
    <n v="54.428725702681568"/>
    <n v="54.269199999999998"/>
    <n v="2.9395255998165837E-3"/>
    <n v="18.090921817251008"/>
    <n v="18.09"/>
    <n v="5.0957283085129035E-5"/>
    <n v="76.781606557947072"/>
    <m/>
    <m/>
    <e v="#DIV/0!"/>
    <n v="27.898743954373185"/>
    <n v="27.649799999999999"/>
    <n v="9.0034631126874043E-3"/>
    <n v="106.2335746519323"/>
    <n v="3579"/>
    <n v="0.84239130434782605"/>
    <n v="4678.24"/>
    <n v="18.988200955913555"/>
    <n v="19.1144"/>
    <n v="-6.6023021432242146E-3"/>
    <n v="6126.5523122615305"/>
    <n v="3.2536071099794723"/>
    <n v="3.2572999999999999"/>
    <n v="-1.133727326475209E-3"/>
    <n v="9.0713729266917866"/>
    <m/>
    <m/>
    <m/>
    <n v="14.146785713594594"/>
    <m/>
    <m/>
    <m/>
    <m/>
    <m/>
    <m/>
    <n v="11207.305852573927"/>
    <n v="4152.4242812026478"/>
    <n v="1473.4547944653721"/>
    <m/>
  </r>
  <r>
    <x v="3573"/>
    <n v="11.64"/>
    <n v="14.19"/>
    <n v="54.653300000000002"/>
    <n v="47.733499999999999"/>
    <n v="1584.4749999999999"/>
    <n v="10904.166499999999"/>
    <n v="9524.8066909999998"/>
    <n v="5.3185510258790814E-5"/>
    <n v="32.304430871953898"/>
    <n v="32.33"/>
    <n v="-7.9087930857102418E-4"/>
    <n v="414.18170644643737"/>
    <n v="4.1399999999999997"/>
    <m/>
    <n v="51.167965276025868"/>
    <n v="50.914000000000001"/>
    <n v="4.988122638682313E-3"/>
    <n v="55.372900986099772"/>
    <n v="55.200400000000002"/>
    <n v="3.124995219233373E-3"/>
    <n v="17.791557254136563"/>
    <n v="17.79"/>
    <n v="8.7535364618585021E-5"/>
    <n v="78.055678375811553"/>
    <m/>
    <m/>
    <e v="#DIV/0!"/>
    <n v="26.929605480834187"/>
    <n v="26.688800000000001"/>
    <n v="9.0227166764405009E-3"/>
    <n v="110.16528422666407"/>
    <n v="3580"/>
    <n v="0.82029598308668084"/>
    <n v="4586.8900000000003"/>
    <n v="18.615972753531601"/>
    <n v="18.764299999999999"/>
    <n v="-7.9047577830453353E-3"/>
    <n v="6246.1828899414031"/>
    <n v="3.3168244636999513"/>
    <n v="3.3167"/>
    <n v="3.7526366554407886E-5"/>
    <n v="8.4406831091908998"/>
    <m/>
    <m/>
    <m/>
    <n v="14.637661806140969"/>
    <m/>
    <m/>
    <m/>
    <m/>
    <m/>
    <m/>
    <n v="11622.088767221061"/>
    <n v="4224.4563988383543"/>
    <n v="1524.5818664868157"/>
    <m/>
  </r>
  <r>
    <x v="3574"/>
    <n v="12.13"/>
    <n v="14.43"/>
    <n v="55.055100000000003"/>
    <n v="48.081899999999997"/>
    <n v="1560.2919999999999"/>
    <n v="10968.218242000001"/>
    <n v="9580.2494079999997"/>
    <n v="5.3185510258790814E-5"/>
    <n v="32.541133021371365"/>
    <n v="32.57"/>
    <n v="-8.863057607809699E-4"/>
    <n v="420.23116613502765"/>
    <n v="4.2"/>
    <m/>
    <n v="51.727670759904015"/>
    <n v="51.475000000000001"/>
    <n v="4.9086111686063028E-3"/>
    <n v="55.169385584777395"/>
    <n v="55.011200000000002"/>
    <n v="2.8755159817890341E-3"/>
    <n v="17.89562958151415"/>
    <n v="17.89"/>
    <n v="3.1467755808556319E-4"/>
    <n v="77.602583044683755"/>
    <m/>
    <m/>
    <e v="#DIV/0!"/>
    <n v="27.126420939473938"/>
    <n v="26.886500000000002"/>
    <n v="8.9234723550457584E-3"/>
    <n v="108.476905451603"/>
    <n v="3581"/>
    <n v="0.84060984060984068"/>
    <n v="4618.3900000000003"/>
    <n v="18.742352492544896"/>
    <n v="18.907299999999999"/>
    <n v="-8.7240117549890472E-3"/>
    <n v="6203.2878649826289"/>
    <n v="3.2937342518824106"/>
    <n v="3.2963"/>
    <n v="-7.7837214986176129E-4"/>
    <n v="8.5636091988803571"/>
    <m/>
    <m/>
    <m/>
    <n v="14.530146824838337"/>
    <m/>
    <m/>
    <m/>
    <m/>
    <m/>
    <m/>
    <n v="11443.970150869302"/>
    <n v="4208.9299964995225"/>
    <n v="1513.3836715127459"/>
    <m/>
  </r>
  <r>
    <x v="3575"/>
    <n v="12.18"/>
    <n v="14.6"/>
    <n v="55.389499999999998"/>
    <n v="48.371400000000001"/>
    <n v="1573.7360000000001"/>
    <n v="10978.412719"/>
    <n v="9588.6442989999996"/>
    <n v="5.3185510258790814E-5"/>
    <n v="32.737986810511963"/>
    <n v="32.76"/>
    <n v="-6.7195328107561014E-4"/>
    <n v="425.29496410182236"/>
    <n v="42.5"/>
    <m/>
    <n v="52.194346912612005"/>
    <n v="51.938000000000002"/>
    <n v="4.9356331127883291E-3"/>
    <n v="55.001867199255251"/>
    <n v="54.8444"/>
    <n v="2.8711627669415485E-3"/>
    <n v="17.911826018255333"/>
    <n v="17.91"/>
    <n v="1.0195523480360791E-4"/>
    <n v="77.535838180735368"/>
    <m/>
    <m/>
    <e v="#DIV/0!"/>
    <n v="27.290010170654988"/>
    <n v="27.048300000000001"/>
    <n v="8.9362425976857729E-3"/>
    <n v="109.40453460103325"/>
    <n v="3582"/>
    <n v="0.83424657534246571"/>
    <n v="4627.1499999999996"/>
    <n v="18.776436108936554"/>
    <n v="18.9039"/>
    <n v="-6.7427298633322419E-3"/>
    <n v="6191.5216863582064"/>
    <n v="3.2871751766604942"/>
    <n v="3.2911999999999999"/>
    <n v="-1.2229045149203532E-3"/>
    <n v="8.6664397249456986"/>
    <m/>
    <m/>
    <m/>
    <n v="14.441988477345886"/>
    <m/>
    <m/>
    <m/>
    <m/>
    <m/>
    <m/>
    <n v="11541.83208980424"/>
    <n v="4196.1498440596188"/>
    <n v="1504.2015617095226"/>
    <m/>
  </r>
  <r>
    <x v="3576"/>
    <n v="12.35"/>
    <n v="14.55"/>
    <n v="54.175199999999997"/>
    <n v="47.303199999999997"/>
    <n v="1597.8889999999999"/>
    <n v="10947.985224"/>
    <n v="9560.5386390000003"/>
    <n v="5.3185510258790814E-5"/>
    <n v="32.017932047007605"/>
    <n v="32.04"/>
    <n v="-6.8876257779004746E-4"/>
    <n v="406.5208659520884"/>
    <n v="40.619999999999997"/>
    <m/>
    <n v="50.463960272785812"/>
    <n v="50.210999999999999"/>
    <n v="5.037945326438642E-3"/>
    <n v="55.604836514446589"/>
    <n v="55.447600000000001"/>
    <n v="2.835767723879723E-3"/>
    <n v="17.860875448814095"/>
    <n v="17.86"/>
    <n v="4.9017290822739312E-5"/>
    <n v="77.766885750396128"/>
    <m/>
    <m/>
    <e v="#DIV/0!"/>
    <n v="26.688124492539369"/>
    <n v="26.450700000000001"/>
    <n v="8.9761137716344308E-3"/>
    <n v="111.06217222868909"/>
    <n v="3583"/>
    <n v="0.84879725085910651"/>
    <n v="4605.12"/>
    <n v="18.682663899629052"/>
    <n v="18.807099999999998"/>
    <n v="-6.616442746140927E-3"/>
    <n v="6220.9997069001101"/>
    <n v="3.3018863360679993"/>
    <n v="3.3081"/>
    <n v="-1.8783180472176086E-3"/>
    <n v="8.2828351804664813"/>
    <m/>
    <m/>
    <m/>
    <n v="14.758852812416908"/>
    <m/>
    <m/>
    <m/>
    <m/>
    <m/>
    <m/>
    <n v="11716.707612413196"/>
    <n v="4242.1510023247893"/>
    <n v="1537.2044842926234"/>
    <m/>
  </r>
  <r>
    <x v="3577"/>
    <n v="12.34"/>
    <n v="14.59"/>
    <n v="53.930900000000001"/>
    <n v="47.087400000000002"/>
    <n v="1603.729"/>
    <n v="10957.20837"/>
    <n v="9568.0844469999993"/>
    <n v="5.3185510258790814E-5"/>
    <n v="31.872771802877331"/>
    <n v="31.9"/>
    <n v="-8.5354849914320852E-4"/>
    <n v="402.81493586752288"/>
    <n v="40.25"/>
    <m/>
    <n v="50.118150319826832"/>
    <n v="49.866"/>
    <n v="5.0565579719012987E-3"/>
    <n v="55.730222242786446"/>
    <n v="55.570399999999999"/>
    <n v="2.8760318944338614E-3"/>
    <n v="17.875486490535895"/>
    <n v="17.87"/>
    <n v="3.070224138721489E-4"/>
    <n v="77.706765760014648"/>
    <m/>
    <m/>
    <e v="#DIV/0!"/>
    <n v="26.566626433991761"/>
    <n v="26.33"/>
    <n v="8.9869515378564468E-3"/>
    <n v="111.46090799579819"/>
    <n v="3584"/>
    <n v="0.84578478409869773"/>
    <n v="4613.55"/>
    <n v="18.715402392169931"/>
    <n v="18.936199999999999"/>
    <n v="-1.1660080049327171E-2"/>
    <n v="6209.611724061624"/>
    <n v="3.2955295703054488"/>
    <n v="3.2850999999999999"/>
    <n v="3.1748106010316413E-3"/>
    <n v="8.2069850376808002"/>
    <m/>
    <m/>
    <m/>
    <n v="14.825493038484044"/>
    <m/>
    <m/>
    <m/>
    <m/>
    <m/>
    <m/>
    <n v="11758.772973679575"/>
    <n v="4251.7168103820786"/>
    <n v="1544.1453797434199"/>
    <m/>
  </r>
  <r>
    <x v="3578"/>
    <n v="12.94"/>
    <n v="14.92"/>
    <n v="55.083199999999998"/>
    <n v="48.090899999999998"/>
    <n v="1589.2670000000001"/>
    <n v="11070.539360000001"/>
    <n v="9666.5387709999995"/>
    <n v="5.3185510258790814E-5"/>
    <n v="32.552978991047553"/>
    <n v="32.58"/>
    <n v="-8.2937412377059871E-4"/>
    <n v="419.98741489666645"/>
    <n v="41.97"/>
    <m/>
    <n v="51.719788823334561"/>
    <n v="51.459000000000003"/>
    <n v="5.0678952823521861E-3"/>
    <n v="55.134941720094751"/>
    <n v="54.978400000000001"/>
    <n v="2.8473313172945325E-3"/>
    <n v="18.059933223527807"/>
    <n v="18.059999999999999"/>
    <n v="-3.6974790803556701E-6"/>
    <n v="76.908419249023794"/>
    <m/>
    <m/>
    <e v="#DIV/0!"/>
    <n v="27.133059507591792"/>
    <n v="26.890999999999998"/>
    <n v="9.0015063624184766E-3"/>
    <n v="110.44867174570437"/>
    <n v="3585"/>
    <n v="0.86729222520107241"/>
    <n v="4659.97"/>
    <n v="18.902234480294634"/>
    <n v="19.037800000000001"/>
    <n v="-7.1208605881649678E-3"/>
    <n v="6147.1326837930801"/>
    <n v="3.262061796986389"/>
    <n v="3.2662"/>
    <n v="-1.266977837735328E-3"/>
    <n v="8.5565019194677809"/>
    <m/>
    <m/>
    <m/>
    <n v="14.508864740714706"/>
    <m/>
    <m/>
    <m/>
    <m/>
    <m/>
    <m/>
    <n v="11651.985253441097"/>
    <n v="4206.3022381200981"/>
    <n v="1511.1670415642168"/>
    <m/>
  </r>
  <r>
    <x v="3579"/>
    <n v="12.12"/>
    <n v="14.4"/>
    <n v="53.088500000000003"/>
    <n v="46.346800000000002"/>
    <n v="1628.884"/>
    <n v="10905.2235"/>
    <n v="9521.6746679999997"/>
    <n v="5.3185510258790814E-5"/>
    <n v="31.373389450276626"/>
    <n v="31.4"/>
    <n v="-8.4746973641314227E-4"/>
    <n v="389.52737746472928"/>
    <n v="38.93"/>
    <m/>
    <n v="48.905757927212555"/>
    <n v="48.655000000000001"/>
    <n v="5.1537956471596758E-3"/>
    <n v="56.133262881934961"/>
    <n v="55.972799999999999"/>
    <n v="2.8668010522068244E-3"/>
    <n v="17.789811273793358"/>
    <n v="17.79"/>
    <n v="-1.0608555741531411E-5"/>
    <n v="78.062244110496451"/>
    <m/>
    <m/>
    <e v="#DIV/0!"/>
    <n v="26.149282731201332"/>
    <n v="25.915800000000001"/>
    <n v="9.0092812570452541E-3"/>
    <n v="113.19463067265767"/>
    <n v="3586"/>
    <n v="0.84166666666666656"/>
    <n v="4564.16"/>
    <n v="18.512154832436181"/>
    <n v="18.465699999999998"/>
    <n v="2.5157363347276807E-3"/>
    <n v="6273.5190730690238"/>
    <n v="3.3288149159809719"/>
    <n v="3.367"/>
    <n v="-1.1340981294632679E-2"/>
    <n v="7.9356016900114836"/>
    <m/>
    <m/>
    <m/>
    <n v="15.034353652893682"/>
    <m/>
    <m/>
    <m/>
    <m/>
    <m/>
    <m/>
    <n v="11941.675228138862"/>
    <n v="4282.4652013228069"/>
    <n v="1565.899202831383"/>
    <m/>
  </r>
  <r>
    <x v="3580"/>
    <n v="11.98"/>
    <n v="14.42"/>
    <n v="53.213799999999999"/>
    <n v="46.453699999999998"/>
    <n v="1614.296"/>
    <n v="10884.960458"/>
    <n v="9503.4759880000001"/>
    <n v="5.3185510258790814E-5"/>
    <n v="31.446670432193333"/>
    <n v="31.47"/>
    <n v="-7.4132722614128621E-4"/>
    <n v="391.32740862449458"/>
    <n v="39.11"/>
    <m/>
    <n v="49.074490791662072"/>
    <n v="48.822000000000003"/>
    <n v="5.1716601462878931E-3"/>
    <n v="56.06706720905381"/>
    <n v="55.904400000000003"/>
    <n v="2.9097389302774612E-3"/>
    <n v="17.756322977121751"/>
    <n v="17.75"/>
    <n v="3.5622406319735234E-4"/>
    <n v="78.212710647633841"/>
    <m/>
    <m/>
    <e v="#DIV/0!"/>
    <n v="26.209848000622813"/>
    <n v="25.9754"/>
    <n v="9.0257705607155181E-3"/>
    <n v="112.17365676827731"/>
    <n v="3587"/>
    <n v="0.8307905686546464"/>
    <n v="4537.6099999999997"/>
    <n v="18.403031425671017"/>
    <n v="18.9373"/>
    <n v="-2.8212499898559118E-2"/>
    <n v="6310.0125201414276"/>
    <n v="3.3478614484877913"/>
    <n v="3.2829000000000002"/>
    <n v="1.9787824328426407E-2"/>
    <n v="7.9719403467601113"/>
    <m/>
    <m/>
    <m/>
    <n v="14.998977942412303"/>
    <m/>
    <m/>
    <m/>
    <m/>
    <m/>
    <m/>
    <n v="11833.965713031446"/>
    <n v="4277.4150643623398"/>
    <n v="1562.2146548873002"/>
    <m/>
  </r>
  <r>
    <x v="3581"/>
    <n v="12.31"/>
    <n v="14.48"/>
    <n v="53.075899999999997"/>
    <n v="46.325899999999997"/>
    <n v="1633.145"/>
    <n v="10799.564012999999"/>
    <n v="9427.4013649999997"/>
    <n v="5.2906349046200063E-5"/>
    <n v="31.362884162799396"/>
    <n v="31.39"/>
    <n v="-8.6383680154844544E-4"/>
    <n v="389.18321731135285"/>
    <n v="38.89"/>
    <m/>
    <n v="48.870569708930034"/>
    <n v="48.6145"/>
    <n v="5.2673525168422941E-3"/>
    <n v="56.139807255778571"/>
    <n v="55.976799999999997"/>
    <n v="2.912050274016531E-3"/>
    <n v="17.615729546606691"/>
    <n v="17.61"/>
    <n v="3.2535755858553728E-4"/>
    <n v="78.842563028832913"/>
    <m/>
    <m/>
    <e v="#DIV/0!"/>
    <n v="26.138493310940191"/>
    <n v="25.903600000000001"/>
    <n v="9.0679793905168449E-3"/>
    <n v="113.461511741149"/>
    <n v="3588"/>
    <n v="0.85013812154696133"/>
    <n v="4493.28"/>
    <n v="18.218975344672348"/>
    <m/>
    <m/>
    <n v="6371.6579359038824"/>
    <n v="3.3796069605358543"/>
    <n v="3.3635999999999999"/>
    <n v="4.7588775525788662E-3"/>
    <n v="7.9272752468535508"/>
    <m/>
    <m/>
    <m/>
    <n v="15.038140611065877"/>
    <m/>
    <m/>
    <m/>
    <m/>
    <m/>
    <m/>
    <n v="11969.830336075725"/>
    <n v="4282.9644784325073"/>
    <n v="1566.2936324769739"/>
    <m/>
  </r>
  <r>
    <x v="3582"/>
    <n v="13.35"/>
    <n v="15.17"/>
    <n v="55.276699999999998"/>
    <n v="48.244300000000003"/>
    <n v="1549.874"/>
    <n v="11019.714554"/>
    <n v="9619.0814190000001"/>
    <n v="5.2906349046200063E-5"/>
    <n v="32.66255431869304"/>
    <n v="32.69"/>
    <n v="-8.3957422168734475E-4"/>
    <n v="421.41936400813245"/>
    <n v="42.11"/>
    <m/>
    <n v="51.905737801869321"/>
    <n v="51.633499999999998"/>
    <n v="5.2725033528489007E-3"/>
    <n v="54.975974675734655"/>
    <n v="54.815199999999997"/>
    <n v="2.9330309062933768E-3"/>
    <n v="17.974390233330393"/>
    <n v="17.97"/>
    <n v="2.443090334109943E-4"/>
    <n v="77.240747885307357"/>
    <m/>
    <m/>
    <e v="#DIV/0!"/>
    <n v="27.221174438947806"/>
    <n v="26.976199999999999"/>
    <n v="9.0811322183186327E-3"/>
    <n v="107.66938951016216"/>
    <n v="3589"/>
    <n v="0.88002636783124588"/>
    <n v="4613.3599999999997"/>
    <n v="18.704405074653273"/>
    <m/>
    <m/>
    <n v="6201.3795012318087"/>
    <n v="3.2889773451708533"/>
    <n v="3.2669000000000001"/>
    <n v="6.757888264364631E-3"/>
    <n v="8.5835381427259847"/>
    <m/>
    <m/>
    <m/>
    <n v="14.414725367064273"/>
    <m/>
    <m/>
    <m/>
    <m/>
    <m/>
    <m/>
    <n v="11358.779775169258"/>
    <n v="4194.1744764209216"/>
    <n v="1501.3619795337725"/>
    <m/>
  </r>
  <r>
    <x v="3583"/>
    <n v="12.79"/>
    <n v="14.79"/>
    <n v="54.113900000000001"/>
    <n v="47.226799999999997"/>
    <n v="1592.144"/>
    <n v="10985.878885"/>
    <n v="9589.0374370000009"/>
    <n v="5.2906349046200063E-5"/>
    <n v="31.974685541015539"/>
    <n v="32"/>
    <n v="-7.9107684326440442E-4"/>
    <n v="403.64651948722263"/>
    <n v="40.340000000000003"/>
    <m/>
    <n v="50.263173081890535"/>
    <n v="49.991500000000002"/>
    <n v="5.4343854833427407E-3"/>
    <n v="55.554266148040703"/>
    <n v="55.391599999999997"/>
    <n v="2.9366573278386543E-3"/>
    <n v="17.918763528792311"/>
    <n v="17.920000000000002"/>
    <n v="-6.8999509357681177E-5"/>
    <n v="77.483233091452348"/>
    <m/>
    <m/>
    <e v="#DIV/0!"/>
    <n v="26.647319753150082"/>
    <n v="26.4069"/>
    <n v="9.1044292647028957E-3"/>
    <n v="110.59875546599734"/>
    <n v="3590"/>
    <n v="0.86477349560513861"/>
    <n v="4598.53"/>
    <n v="18.642822542032068"/>
    <m/>
    <m/>
    <n v="6221.3143118694506"/>
    <n v="3.2992372361600597"/>
    <n v="3.3938999999999999"/>
    <n v="-2.7892030949627333E-2"/>
    <n v="8.2211975901394894"/>
    <m/>
    <m/>
    <m/>
    <n v="14.71805467494862"/>
    <m/>
    <m/>
    <m/>
    <m/>
    <m/>
    <m/>
    <n v="11667.818610854953"/>
    <n v="4238.292936300606"/>
    <n v="1532.9551648730087"/>
    <m/>
  </r>
  <r>
    <x v="3584"/>
    <n v="14.64"/>
    <n v="15.87"/>
    <n v="57.7376"/>
    <n v="50.386800000000001"/>
    <n v="1474.7539999999999"/>
    <n v="11225.945813"/>
    <n v="9798.0728190000009"/>
    <n v="5.2906349046200063E-5"/>
    <n v="34.115016444672015"/>
    <n v="34.14"/>
    <n v="-7.3179716836513364E-4"/>
    <n v="457.66695808556926"/>
    <n v="45.73"/>
    <m/>
    <n v="55.307393602376209"/>
    <n v="55.002000000000002"/>
    <n v="5.5524090465111087E-3"/>
    <n v="53.694268377150159"/>
    <n v="53.536000000000001"/>
    <n v="2.9562981386386245E-3"/>
    <n v="18.309883591363896"/>
    <n v="18.309999999999999"/>
    <n v="-6.3576535282994229E-6"/>
    <n v="75.795350782428798"/>
    <m/>
    <m/>
    <e v="#DIV/0!"/>
    <n v="28.430595464571748"/>
    <n v="28.173100000000002"/>
    <n v="9.1397632696348374E-3"/>
    <n v="102.43762855373839"/>
    <n v="3591"/>
    <n v="0.92249527410207943"/>
    <n v="4727.1899999999996"/>
    <n v="19.162924467654442"/>
    <m/>
    <m/>
    <n v="6047.2512309794447"/>
    <n v="3.2066255074310024"/>
    <n v="3.2008999999999999"/>
    <n v="1.7887179952520427E-3"/>
    <n v="9.3210632172491366"/>
    <m/>
    <m/>
    <m/>
    <n v="13.732612923753164"/>
    <m/>
    <m/>
    <m/>
    <m/>
    <m/>
    <m/>
    <n v="10806.845554953979"/>
    <n v="4096.3917654185507"/>
    <n v="1430.3167350302517"/>
    <m/>
  </r>
  <r>
    <x v="3585"/>
    <n v="13.77"/>
    <n v="15.5"/>
    <n v="56.1008"/>
    <n v="48.9557"/>
    <n v="1529.3689999999999"/>
    <n v="11141.857694"/>
    <n v="9724.1618240000007"/>
    <n v="5.2906349046200063E-5"/>
    <n v="33.147083483817426"/>
    <n v="33.17"/>
    <n v="-6.9088080140411456E-4"/>
    <n v="431.67271216923263"/>
    <n v="43.14"/>
    <m/>
    <n v="52.950601736398824"/>
    <n v="52.655999999999999"/>
    <n v="5.5948369872156345E-3"/>
    <n v="54.455370830097188"/>
    <n v="54.290799999999997"/>
    <n v="3.03128393940022E-3"/>
    <n v="18.172290012009842"/>
    <n v="18.170000000000002"/>
    <n v="1.2603258171939302E-4"/>
    <n v="76.368322843329409"/>
    <m/>
    <m/>
    <e v="#DIV/0!"/>
    <n v="27.623366611752289"/>
    <n v="27.372800000000002"/>
    <n v="9.1538538897111277E-3"/>
    <n v="106.22439193058375"/>
    <n v="3592"/>
    <n v="0.88838709677419347"/>
    <n v="4679.87"/>
    <n v="18.969618931722199"/>
    <m/>
    <m/>
    <n v="6107.785275147322"/>
    <n v="3.2384173771650571"/>
    <n v="3.3395999999999999"/>
    <n v="-3.0297826935843486E-2"/>
    <n v="8.7912880588171323"/>
    <m/>
    <m/>
    <m/>
    <n v="14.121992673345499"/>
    <m/>
    <m/>
    <m/>
    <m/>
    <m/>
    <m/>
    <n v="11206.337104538767"/>
    <n v="4154.4570657778513"/>
    <n v="1470.8724817927982"/>
    <m/>
  </r>
  <r>
    <x v="3586"/>
    <n v="17.329999999999998"/>
    <n v="17.52"/>
    <n v="63.02"/>
    <n v="54.985900000000001"/>
    <n v="1293.7180000000001"/>
    <n v="11572.367643"/>
    <n v="10098.349967"/>
    <n v="5.2906349046200063E-5"/>
    <n v="37.232559932733146"/>
    <n v="37.26"/>
    <n v="-7.3644839685593766E-4"/>
    <n v="538.02915445902909"/>
    <m/>
    <m/>
    <n v="62.732215103052177"/>
    <n v="62.3765"/>
    <n v="5.7027102041982136E-3"/>
    <n v="51.097565248851041"/>
    <n v="50.942399999999999"/>
    <n v="3.045895930522402E-3"/>
    <n v="18.873068006899828"/>
    <n v="18.87"/>
    <n v="1.6258648117783991E-4"/>
    <n v="73.433158029792864"/>
    <m/>
    <m/>
    <e v="#DIV/0!"/>
    <n v="31.026813401815463"/>
    <n v="30.7437"/>
    <n v="9.2088265828595972E-3"/>
    <n v="89.839578264028319"/>
    <n v="3593"/>
    <n v="0.98915525114155245"/>
    <n v="4930.99"/>
    <n v="19.982839646455329"/>
    <m/>
    <m/>
    <n v="5780.0438980802255"/>
    <n v="3.0637737109397194"/>
    <n v="3.0413000000000001"/>
    <n v="7.38950808526595E-3"/>
    <n v="10.955943522310573"/>
    <m/>
    <m/>
    <m/>
    <n v="12.380762596011039"/>
    <m/>
    <m/>
    <m/>
    <m/>
    <m/>
    <m/>
    <n v="9477.7911274296366"/>
    <n v="3898.2865740546295"/>
    <n v="1289.5151149917804"/>
    <m/>
  </r>
  <r>
    <x v="3587"/>
    <n v="15.92"/>
    <n v="16.87"/>
    <n v="61.529000000000003"/>
    <n v="53.682099999999998"/>
    <n v="1349.4169999999999"/>
    <n v="11574.183687999999"/>
    <n v="10099.400428999999"/>
    <n v="5.2906349046200063E-5"/>
    <n v="36.350782612413212"/>
    <n v="36.380000000000003"/>
    <n v="-8.0311675609645583E-4"/>
    <n v="512.51810881719473"/>
    <m/>
    <m/>
    <n v="60.500419443466711"/>
    <n v="60.162500000000001"/>
    <n v="5.6167786156944288E-3"/>
    <n v="51.702020355296632"/>
    <n v="51.540399999999998"/>
    <n v="3.1357993980767329E-3"/>
    <n v="18.875569481775049"/>
    <n v="18.87"/>
    <n v="2.9515006757008244E-4"/>
    <n v="73.426688220408522"/>
    <m/>
    <m/>
    <e v="#DIV/0!"/>
    <n v="30.291410544809018"/>
    <n v="30.0151"/>
    <n v="9.2057179489328789E-3"/>
    <n v="93.701447220538171"/>
    <n v="3594"/>
    <n v="0.94368701837581503"/>
    <n v="4928.07"/>
    <n v="19.969446964925886"/>
    <m/>
    <m/>
    <n v="5783.4666850220756"/>
    <n v="3.065297394598768"/>
    <n v="3.1596000000000002"/>
    <n v="-2.9846374668069386E-2"/>
    <n v="10.436027390861394"/>
    <m/>
    <m/>
    <m/>
    <n v="12.673739149602662"/>
    <m/>
    <m/>
    <m/>
    <m/>
    <m/>
    <m/>
    <n v="9885.2060779288022"/>
    <n v="3944.4010848850367"/>
    <n v="1320.0300118945222"/>
    <m/>
  </r>
  <r>
    <x v="3588"/>
    <n v="17.91"/>
    <n v="18.05"/>
    <n v="65.2804"/>
    <n v="56.952199999999998"/>
    <n v="1265.6420000000001"/>
    <n v="11908.658042999999"/>
    <n v="10390.721717"/>
    <n v="5.2906349046200063E-5"/>
    <n v="38.566135760615971"/>
    <n v="38.6"/>
    <n v="-8.7731190114070934E-4"/>
    <n v="574.96366558145871"/>
    <m/>
    <m/>
    <n v="66.027953641399137"/>
    <n v="65.656999999999996"/>
    <n v="5.6498719313879953E-3"/>
    <n v="50.125974960558942"/>
    <n v="49.968400000000003"/>
    <n v="3.1534922182607783E-3"/>
    <n v="19.420567996990922"/>
    <n v="19.420000000000002"/>
    <n v="2.9248042786811368E-5"/>
    <n v="71.3098009537254"/>
    <m/>
    <m/>
    <e v="#DIV/0!"/>
    <n v="32.136950944242301"/>
    <n v="31.8432"/>
    <n v="9.2249191112168116E-3"/>
    <n v="87.878581384698023"/>
    <n v="3595"/>
    <n v="0.99224376731301933"/>
    <n v="5096.72"/>
    <n v="20.651235196067994"/>
    <m/>
    <m/>
    <n v="5585.5430239480702"/>
    <n v="2.9601151698260768"/>
    <n v="2.9662999999999999"/>
    <n v="-2.0850319165031106E-3"/>
    <n v="11.707075419415741"/>
    <m/>
    <m/>
    <m/>
    <n v="11.901151047105225"/>
    <m/>
    <m/>
    <m/>
    <m/>
    <m/>
    <m/>
    <n v="9270.9121640265384"/>
    <n v="3824.1629370890482"/>
    <n v="1239.5612985897171"/>
    <m/>
  </r>
  <r>
    <x v="3589"/>
    <n v="16.850000000000001"/>
    <n v="17.52"/>
    <n v="63.861499999999999"/>
    <n v="55.711300000000001"/>
    <n v="1287.0830000000001"/>
    <n v="11751.444024"/>
    <n v="10252.997238"/>
    <n v="5.2906349046200063E-5"/>
    <n v="37.726962837471227"/>
    <n v="37.76"/>
    <n v="-8.7492485510520801E-4"/>
    <n v="549.91276946947119"/>
    <m/>
    <m/>
    <n v="63.869371321603374"/>
    <n v="63.506"/>
    <n v="5.7218423708527144E-3"/>
    <n v="50.670739676995005"/>
    <n v="50.5092"/>
    <n v="3.1982228385127875E-3"/>
    <n v="19.163717028176407"/>
    <n v="19.16"/>
    <n v="1.9399938290232122E-4"/>
    <n v="72.256131528971366"/>
    <m/>
    <m/>
    <e v="#DIV/0!"/>
    <n v="31.437038135065276"/>
    <n v="31.149100000000001"/>
    <n v="9.2438669195988865E-3"/>
    <n v="89.3615619037936"/>
    <n v="3596"/>
    <n v="0.96175799086757996"/>
    <n v="5031.46"/>
    <n v="20.385218462466213"/>
    <m/>
    <m/>
    <n v="5657.0620671254173"/>
    <n v="2.9977332164259152"/>
    <n v="3.0062000000000002"/>
    <n v="-2.8164405475633592E-3"/>
    <n v="11.196540110430549"/>
    <m/>
    <m/>
    <m/>
    <n v="12.159892270239942"/>
    <m/>
    <m/>
    <m/>
    <m/>
    <m/>
    <m/>
    <n v="9427.3619145443754"/>
    <n v="3865.7236057776427"/>
    <n v="1266.5104235338606"/>
    <m/>
  </r>
  <r>
    <x v="3590"/>
    <n v="16.09"/>
    <n v="17.14"/>
    <n v="62.361400000000003"/>
    <n v="54.399700000000003"/>
    <n v="1327.6579999999999"/>
    <n v="11727.721326000001"/>
    <n v="10231.757014000001"/>
    <n v="5.2906349046200063E-5"/>
    <n v="36.839862091174275"/>
    <n v="36.869999999999997"/>
    <n v="-8.174100576545662E-4"/>
    <n v="524.02383205390208"/>
    <m/>
    <m/>
    <n v="61.613284739956214"/>
    <n v="61.2605"/>
    <n v="5.7587636398039876E-3"/>
    <n v="51.265870873004253"/>
    <n v="51.101599999999998"/>
    <n v="3.2145935353149468E-3"/>
    <n v="19.124564801735762"/>
    <n v="19.12"/>
    <n v="2.3874486065689204E-4"/>
    <n v="72.406970845013802"/>
    <m/>
    <m/>
    <e v="#DIV/0!"/>
    <n v="30.697216584118991"/>
    <n v="30.415600000000001"/>
    <n v="9.2589521205890257E-3"/>
    <n v="92.172730108143028"/>
    <n v="3597"/>
    <n v="0.93873978996499408"/>
    <n v="5006.03"/>
    <n v="20.280603834450723"/>
    <m/>
    <m/>
    <n v="5685.6539844549798"/>
    <n v="3.0125987516626913"/>
    <n v="3.0177999999999998"/>
    <n v="-1.7235232080683449E-3"/>
    <n v="10.668984756563134"/>
    <m/>
    <m/>
    <m/>
    <n v="12.445590498729242"/>
    <m/>
    <m/>
    <m/>
    <m/>
    <m/>
    <m/>
    <n v="9723.9312615930958"/>
    <n v="3911.1267857511957"/>
    <n v="1296.2672483745232"/>
    <m/>
  </r>
  <r>
    <x v="3591"/>
    <n v="15.6"/>
    <n v="16.95"/>
    <n v="62.290100000000002"/>
    <n v="54.328899999999997"/>
    <n v="1316.8989999999999"/>
    <n v="11757.222008999999"/>
    <n v="10255.870589"/>
    <n v="5.4022926477159672E-5"/>
    <n v="36.795050056097701"/>
    <n v="36.82"/>
    <n v="-6.7761933466325974E-4"/>
    <n v="522.67364701964527"/>
    <m/>
    <m/>
    <n v="61.491233299918669"/>
    <n v="61.131500000000003"/>
    <n v="5.884581597354277E-3"/>
    <n v="51.295226116355174"/>
    <n v="51.130800000000001"/>
    <n v="3.2157939315475836E-3"/>
    <n v="19.171269532325319"/>
    <n v="19.170000000000002"/>
    <n v="6.6224951764004558E-5"/>
    <n v="72.240018606492995"/>
    <m/>
    <m/>
    <e v="#DIV/0!"/>
    <n v="30.658146769046041"/>
    <n v="30.375900000000001"/>
    <n v="9.2917993885297534E-3"/>
    <n v="91.408128121604676"/>
    <n v="3598"/>
    <n v="0.92035398230088494"/>
    <n v="5004.87"/>
    <n v="20.271155211555197"/>
    <m/>
    <m/>
    <n v="5686.9714672950677"/>
    <n v="3.0124399818316907"/>
    <n v="3.0171000000000001"/>
    <n v="-1.5445355368762792E-3"/>
    <n v="10.640138116942234"/>
    <m/>
    <m/>
    <m/>
    <n v="12.460047002985709"/>
    <m/>
    <m/>
    <m/>
    <m/>
    <m/>
    <m/>
    <n v="9643.2681722948473"/>
    <n v="3913.3663278991571"/>
    <n v="1297.77296182344"/>
    <m/>
  </r>
  <r>
    <x v="3592"/>
    <n v="16.14"/>
    <n v="17.350000000000001"/>
    <n v="63.733199999999997"/>
    <n v="55.584699999999998"/>
    <n v="1345.0239999999999"/>
    <n v="11909.218376000001"/>
    <n v="10387.903560000001"/>
    <n v="5.4022926477159672E-5"/>
    <n v="37.646577917951412"/>
    <n v="37.68"/>
    <n v="-8.8699793122581916E-4"/>
    <n v="546.84143045839278"/>
    <m/>
    <m/>
    <n v="63.622656738626972"/>
    <n v="63.253"/>
    <n v="5.8440981238356837E-3"/>
    <n v="50.701067801434981"/>
    <n v="50.537599999999998"/>
    <n v="3.2345778476814413E-3"/>
    <n v="19.418640568493693"/>
    <n v="19.420000000000002"/>
    <n v="-7.0001622364035399E-5"/>
    <n v="71.311223286026546"/>
    <m/>
    <m/>
    <e v="#DIV/0!"/>
    <n v="31.36710354208191"/>
    <n v="31.0778"/>
    <n v="9.3090097137478178E-3"/>
    <n v="93.354319814308752"/>
    <n v="3599"/>
    <n v="0.93025936599423631"/>
    <n v="5078.9399999999996"/>
    <n v="20.569553659039855"/>
    <m/>
    <m/>
    <n v="5602.8066485120535"/>
    <n v="2.9675757830558904"/>
    <n v="2.9759000000000002"/>
    <n v="-2.7972099009072604E-3"/>
    <n v="11.131651662661406"/>
    <m/>
    <m/>
    <m/>
    <n v="12.17146897197042"/>
    <m/>
    <m/>
    <m/>
    <m/>
    <m/>
    <m/>
    <n v="9848.5852353734226"/>
    <n v="3868.0373700391074"/>
    <n v="1267.7161918980819"/>
    <m/>
  </r>
  <r>
    <x v="3593"/>
    <n v="14.97"/>
    <n v="16.53"/>
    <n v="60.782600000000002"/>
    <n v="53.005299999999998"/>
    <n v="1351.8889999999999"/>
    <n v="11708.475913"/>
    <n v="10211.682065999999"/>
    <n v="5.4022926477159672E-5"/>
    <n v="35.901936457144082"/>
    <n v="35.93"/>
    <n v="-7.8106158797430769E-4"/>
    <n v="496.09798329383528"/>
    <m/>
    <m/>
    <n v="59.192921177954446"/>
    <n v="58.841999999999999"/>
    <n v="5.9637873959832444E-3"/>
    <n v="51.874755241786275"/>
    <n v="51.707599999999999"/>
    <n v="3.2327016103295136E-3"/>
    <n v="19.090387840116755"/>
    <n v="19.09"/>
    <n v="2.0316402134845646E-5"/>
    <n v="72.523425461167932"/>
    <m/>
    <m/>
    <e v="#DIV/0!"/>
    <n v="29.912091266975022"/>
    <n v="29.6356"/>
    <n v="9.3297003257912792E-3"/>
    <n v="93.818718156148847"/>
    <n v="3600"/>
    <n v="0.90562613430127037"/>
    <n v="4969.25"/>
    <n v="20.122169736433186"/>
    <m/>
    <m/>
    <n v="5723.8106102196707"/>
    <n v="3.0310918513279166"/>
    <n v="3.0407000000000002"/>
    <n v="-3.1598476245876528E-3"/>
    <n v="10.097845675950346"/>
    <m/>
    <m/>
    <m/>
    <n v="12.735097871103932"/>
    <m/>
    <m/>
    <m/>
    <m/>
    <m/>
    <m/>
    <n v="9897.5777904247116"/>
    <n v="3957.5792096272635"/>
    <n v="1326.4208136079765"/>
    <m/>
  </r>
  <r>
    <x v="3594"/>
    <n v="13.37"/>
    <n v="15.71"/>
    <n v="58.106900000000003"/>
    <n v="50.6691"/>
    <n v="1417.6"/>
    <n v="11464.863047999999"/>
    <n v="9998.6606360000005"/>
    <n v="5.4022926477159672E-5"/>
    <n v="34.320666831442836"/>
    <n v="34.35"/>
    <n v="-8.5394959409512694E-4"/>
    <n v="452.37109572442643"/>
    <m/>
    <m/>
    <n v="55.279013500467094"/>
    <n v="54.944499999999998"/>
    <n v="6.0882071993939579E-3"/>
    <n v="53.016561034353636"/>
    <n v="52.839599999999997"/>
    <n v="3.3490229743153854E-3"/>
    <n v="18.69272712763027"/>
    <n v="18.690000000000001"/>
    <n v="1.45913730886571E-4"/>
    <n v="74.037566225509366"/>
    <m/>
    <m/>
    <e v="#DIV/0!"/>
    <n v="28.593994882509907"/>
    <n v="28.328600000000002"/>
    <n v="9.3684432873457624E-3"/>
    <n v="98.372611960670312"/>
    <n v="3601"/>
    <n v="0.85105028644175673"/>
    <n v="4855.78"/>
    <n v="19.661156118775377"/>
    <m/>
    <m/>
    <n v="5854.5105729789657"/>
    <n v="3.1000112194145117"/>
    <n v="3.1120000000000001"/>
    <n v="-3.8524359207867676E-3"/>
    <n v="9.2074135676912245"/>
    <m/>
    <m/>
    <m/>
    <n v="13.295775959968216"/>
    <m/>
    <m/>
    <m/>
    <m/>
    <m/>
    <m/>
    <n v="10377.999171844218"/>
    <n v="4044.6887650369163"/>
    <n v="1384.8180944401074"/>
    <m/>
  </r>
  <r>
    <x v="3595"/>
    <n v="12.69"/>
    <n v="14.87"/>
    <n v="54.811199999999999"/>
    <n v="47.786999999999999"/>
    <n v="1501.933"/>
    <n v="10991.105310000001"/>
    <n v="9583.8696089999994"/>
    <n v="5.4162520525702362E-5"/>
    <n v="32.371703347945768"/>
    <n v="32.4"/>
    <n v="-8.733534584638436E-4"/>
    <n v="400.91939017372664"/>
    <m/>
    <m/>
    <n v="50.561085479624779"/>
    <n v="50.267499999999998"/>
    <n v="5.840463114831218E-3"/>
    <n v="54.520116517830225"/>
    <n v="54.360399999999998"/>
    <n v="2.9381041682958742E-3"/>
    <n v="17.918984537013685"/>
    <n v="17.920000000000002"/>
    <n v="-5.6666461289989201E-5"/>
    <n v="77.1129628049503"/>
    <m/>
    <m/>
    <e v="#DIV/0!"/>
    <n v="26.968320768190349"/>
    <n v="26.7209"/>
    <n v="9.2594474059761733E-3"/>
    <n v="104.2046671859199"/>
    <n v="3602"/>
    <n v="0.85339609952925355"/>
    <n v="4634.4799999999996"/>
    <n v="18.760712410202256"/>
    <m/>
    <m/>
    <n v="6121.3272717998034"/>
    <n v="3.2403711601135119"/>
    <n v="3.2543000000000002"/>
    <n v="-4.2801339417043449E-3"/>
    <n v="8.1591381733872179"/>
    <m/>
    <m/>
    <m/>
    <n v="14.050087264717316"/>
    <m/>
    <m/>
    <m/>
    <m/>
    <m/>
    <m/>
    <n v="10993.262537240962"/>
    <n v="4159.3965818582828"/>
    <n v="1463.3831926188359"/>
    <m/>
  </r>
  <r>
    <x v="3596"/>
    <n v="12.64"/>
    <n v="14.71"/>
    <n v="53.869799999999998"/>
    <n v="46.9636"/>
    <n v="1526.396"/>
    <n v="10878.112175"/>
    <n v="9484.8243550000007"/>
    <n v="5.4162520525702362E-5"/>
    <n v="31.814933144393848"/>
    <n v="31.84"/>
    <n v="-7.8727561577107696E-4"/>
    <n v="387.10667207243944"/>
    <m/>
    <m/>
    <n v="49.253814327598796"/>
    <n v="48.966999999999999"/>
    <n v="5.8572983355891228E-3"/>
    <n v="54.988393187398607"/>
    <n v="54.824800000000003"/>
    <n v="2.9839267521012403E-3"/>
    <n v="17.734337484635134"/>
    <n v="17.73"/>
    <n v="2.4464098336896001E-4"/>
    <n v="77.911230979409638"/>
    <m/>
    <m/>
    <e v="#DIV/0!"/>
    <n v="26.50389382115911"/>
    <n v="26.2605"/>
    <n v="9.2684381926890769E-3"/>
    <n v="105.89510083335983"/>
    <n v="3603"/>
    <n v="0.85927940176750506"/>
    <n v="4573.43"/>
    <n v="18.512131985310894"/>
    <m/>
    <m/>
    <n v="6201.9635092942744"/>
    <n v="3.2827453501086867"/>
    <n v="3.2947000000000002"/>
    <n v="-3.6284486876843047E-3"/>
    <n v="7.8776985543688136"/>
    <m/>
    <m/>
    <m/>
    <n v="14.29151342265801"/>
    <m/>
    <m/>
    <m/>
    <m/>
    <m/>
    <m/>
    <n v="11171.59793612417"/>
    <n v="4195.1218976347036"/>
    <n v="1488.5288714414976"/>
    <m/>
  </r>
  <r>
    <x v="3597"/>
    <n v="13.63"/>
    <n v="15.38"/>
    <n v="55.884799999999998"/>
    <n v="48.717700000000001"/>
    <n v="1482.327"/>
    <n v="11073.653901"/>
    <n v="9654.8070299999999"/>
    <n v="5.4162520525702362E-5"/>
    <n v="33.004166017287154"/>
    <n v="33.03"/>
    <n v="-7.8213692742501451E-4"/>
    <n v="416.02742408823633"/>
    <m/>
    <m/>
    <n v="52.012775525715504"/>
    <n v="51.708500000000001"/>
    <n v="5.8844392259591594E-3"/>
    <n v="53.960074882701512"/>
    <n v="53.797199999999997"/>
    <n v="3.0275717453978057E-3"/>
    <n v="18.052684488802093"/>
    <n v="18.05"/>
    <n v="1.4872514139008253E-4"/>
    <n v="76.516255843523865"/>
    <m/>
    <m/>
    <e v="#DIV/0!"/>
    <n v="27.494083278641991"/>
    <n v="27.2422"/>
    <n v="9.246069650835409E-3"/>
    <n v="102.83115310194495"/>
    <n v="3604"/>
    <n v="0.88621586475942782"/>
    <n v="4665.2700000000004"/>
    <n v="18.882403467279847"/>
    <m/>
    <m/>
    <n v="6077.4205888399138"/>
    <n v="3.2165189200033448"/>
    <n v="3.2288000000000001"/>
    <n v="-3.8036050534735466E-3"/>
    <n v="8.4658805386780163"/>
    <m/>
    <m/>
    <m/>
    <n v="13.757081722563539"/>
    <m/>
    <m/>
    <m/>
    <m/>
    <m/>
    <m/>
    <n v="10848.361149121803"/>
    <n v="4116.6704211008882"/>
    <n v="1432.8652764199264"/>
    <m/>
  </r>
  <r>
    <x v="3598"/>
    <n v="12.58"/>
    <n v="14.76"/>
    <n v="54.0105"/>
    <n v="47.081200000000003"/>
    <n v="1526.546"/>
    <n v="10865.085325"/>
    <n v="9472.4390330000006"/>
    <n v="5.4162520525702362E-5"/>
    <n v="31.896473517565092"/>
    <n v="31.92"/>
    <n v="-7.3704518906358985E-4"/>
    <n v="388.08094026286454"/>
    <m/>
    <m/>
    <n v="49.391522172410845"/>
    <n v="49.098500000000001"/>
    <n v="5.9680473417893509E-3"/>
    <n v="54.864946438379143"/>
    <n v="54.698399999999999"/>
    <n v="3.0448137126339869E-3"/>
    <n v="17.712236302613018"/>
    <n v="17.71"/>
    <n v="1.2627343947024805E-4"/>
    <n v="77.962897384693107"/>
    <m/>
    <m/>
    <e v="#DIV/0!"/>
    <n v="26.570770915604808"/>
    <n v="26.327200000000001"/>
    <n v="9.2516832631197587E-3"/>
    <n v="105.89187051030879"/>
    <n v="3605"/>
    <n v="0.85230352303523038"/>
    <n v="4574.3100000000004"/>
    <n v="18.512802632164131"/>
    <m/>
    <m/>
    <n v="6195.9136614296849"/>
    <n v="3.2789213847336405"/>
    <n v="3.2915999999999999"/>
    <n v="-3.8518092314859809E-3"/>
    <n v="7.8968513797298119"/>
    <m/>
    <m/>
    <m/>
    <n v="14.218540294067502"/>
    <m/>
    <m/>
    <m/>
    <m/>
    <m/>
    <m/>
    <n v="11171.257147267594"/>
    <n v="4185.7040163331258"/>
    <n v="1480.9283741719662"/>
    <m/>
  </r>
  <r>
    <x v="3599"/>
    <n v="12.18"/>
    <n v="14.54"/>
    <n v="53.009099999999997"/>
    <n v="46.2057"/>
    <n v="1543.374"/>
    <n v="10806.169403"/>
    <n v="9420.5616840000002"/>
    <n v="5.4162520525702362E-5"/>
    <n v="31.304322798939864"/>
    <n v="31.33"/>
    <n v="-8.1957232876261887E-4"/>
    <n v="373.65114331536108"/>
    <m/>
    <m/>
    <n v="48.013369258137899"/>
    <n v="47.726999999999997"/>
    <n v="6.0001520761392424E-3"/>
    <n v="55.373626625683571"/>
    <n v="55.205199999999998"/>
    <n v="3.0509195815533463E-3"/>
    <n v="17.615762160941269"/>
    <n v="17.61"/>
    <n v="3.2720959348497836E-4"/>
    <n v="78.391220281151845"/>
    <m/>
    <m/>
    <e v="#DIV/0!"/>
    <n v="26.076923323172572"/>
    <n v="25.837399999999999"/>
    <n v="9.2704112322670174E-3"/>
    <n v="107.05228502945998"/>
    <n v="3606"/>
    <n v="0.83768913342503437"/>
    <n v="4537.74"/>
    <n v="18.36336532093781"/>
    <m/>
    <m/>
    <n v="6245.4478125035057"/>
    <n v="3.3048218995405314"/>
    <n v="3.3165"/>
    <n v="-3.5212122597523265E-3"/>
    <n v="7.6029028456064447"/>
    <m/>
    <m/>
    <m/>
    <n v="14.48226707885104"/>
    <m/>
    <m/>
    <m/>
    <m/>
    <m/>
    <m/>
    <n v="11293.67720584611"/>
    <n v="4224.5117586394199"/>
    <n v="1508.3967689957331"/>
    <m/>
  </r>
  <r>
    <x v="3600"/>
    <n v="12.83"/>
    <n v="14.85"/>
    <n v="53.186"/>
    <n v="46.352400000000003"/>
    <n v="1554.9839999999999"/>
    <n v="10847.064081"/>
    <n v="9454.6818860000003"/>
    <n v="5.5139618614141739E-5"/>
    <n v="31.406492903972801"/>
    <n v="31.43"/>
    <n v="-7.4791905908999645E-4"/>
    <n v="376.03498450731536"/>
    <m/>
    <m/>
    <n v="48.240640330145638"/>
    <n v="47.9495"/>
    <n v="6.071811596484622E-3"/>
    <n v="55.281406131401887"/>
    <n v="55.115600000000001"/>
    <n v="3.0083339635582629E-3"/>
    <n v="17.681133492263967"/>
    <n v="17.68"/>
    <n v="6.4111553391921206E-5"/>
    <n v="78.111550002007036"/>
    <m/>
    <m/>
    <e v="#DIV/0!"/>
    <n v="26.160468353586079"/>
    <n v="25.919499999999999"/>
    <n v="9.2967979160893943E-3"/>
    <n v="107.8367522743446"/>
    <n v="3607"/>
    <n v="0.86397306397306395"/>
    <n v="4551.58"/>
    <n v="18.415058813967821"/>
    <m/>
    <m/>
    <n v="6226.3993439431542"/>
    <n v="3.293805388949933"/>
    <n v="3.3075000000000001"/>
    <n v="-4.140471972809423E-3"/>
    <n v="7.6504067825063391"/>
    <m/>
    <m/>
    <m/>
    <n v="14.434269820660758"/>
    <m/>
    <m/>
    <m/>
    <m/>
    <m/>
    <m/>
    <n v="11376.43601701813"/>
    <n v="4217.476160896942"/>
    <n v="1503.3976270257165"/>
    <m/>
  </r>
  <r>
    <x v="3601"/>
    <n v="12.06"/>
    <n v="14.4"/>
    <n v="51.9574"/>
    <n v="45.2791"/>
    <n v="1581.87"/>
    <n v="10886.473136000001"/>
    <n v="9488.5108749999999"/>
    <n v="5.5139618614141739E-5"/>
    <n v="30.680252798103819"/>
    <n v="30.7"/>
    <n v="-6.4323133212318417E-4"/>
    <n v="358.62420182356766"/>
    <m/>
    <m/>
    <n v="46.564659886233883"/>
    <n v="46.282499999999999"/>
    <n v="6.0964702907986279E-3"/>
    <n v="55.919977190854269"/>
    <n v="55.750799999999998"/>
    <n v="3.0345249010645947E-3"/>
    <n v="17.744939078985144"/>
    <n v="17.739999999999998"/>
    <n v="2.7841482441637311E-4"/>
    <n v="77.833478652680412"/>
    <m/>
    <m/>
    <e v="#DIV/0!"/>
    <n v="25.554962009808172"/>
    <n v="25.319400000000002"/>
    <n v="9.3036173767218067E-3"/>
    <n v="109.69420941472816"/>
    <n v="3608"/>
    <n v="0.83750000000000002"/>
    <n v="4557.72"/>
    <n v="18.438460571054517"/>
    <m/>
    <m/>
    <n v="6218.000042607835"/>
    <n v="3.2890502908972024"/>
    <n v="3.3151000000000002"/>
    <n v="-7.8578954187800143E-3"/>
    <n v="7.2958672156593511"/>
    <m/>
    <m/>
    <m/>
    <n v="14.767810659940739"/>
    <m/>
    <m/>
    <m/>
    <m/>
    <m/>
    <m/>
    <n v="11572.391865708452"/>
    <n v="4266.1934133828427"/>
    <n v="1538.1374865766261"/>
    <m/>
  </r>
  <r>
    <x v="3602"/>
    <n v="12.1"/>
    <n v="14.39"/>
    <n v="51.7744"/>
    <n v="45.117100000000001"/>
    <n v="1588.673"/>
    <n v="10943.744277"/>
    <n v="9537.904477"/>
    <n v="5.5139618614141739E-5"/>
    <n v="30.571447923889135"/>
    <n v="30.59"/>
    <n v="-6.0647519159418017E-4"/>
    <n v="356.06156070813375"/>
    <m/>
    <m/>
    <n v="46.314316539280028"/>
    <n v="46.031500000000001"/>
    <n v="6.1439783470020881E-3"/>
    <n v="56.018554652169463"/>
    <n v="55.846800000000002"/>
    <n v="3.0754609426046908E-3"/>
    <n v="17.837856013920319"/>
    <n v="17.829999999999998"/>
    <n v="4.406065014201932E-4"/>
    <n v="77.429712555943397"/>
    <m/>
    <m/>
    <e v="#DIV/0!"/>
    <n v="25.463775391492526"/>
    <n v="25.228899999999999"/>
    <n v="9.3097753565365426E-3"/>
    <n v="110.15886813978136"/>
    <n v="3609"/>
    <n v="0.84086170952050032"/>
    <n v="4579.5600000000004"/>
    <n v="18.525368655743446"/>
    <m/>
    <m/>
    <n v="6188.2041971125964"/>
    <n v="3.2729793008154542"/>
    <n v="3.2867999999999999"/>
    <n v="-4.2049103031963631E-3"/>
    <n v="7.2434166662532435"/>
    <m/>
    <m/>
    <m/>
    <n v="14.819956798415017"/>
    <m/>
    <m/>
    <m/>
    <m/>
    <m/>
    <m/>
    <n v="11621.411890364503"/>
    <n v="4273.7139907739156"/>
    <n v="1543.5687540958579"/>
    <m/>
  </r>
  <r>
    <x v="3603"/>
    <n v="12.87"/>
    <n v="14.97"/>
    <n v="52.689399999999999"/>
    <n v="45.911999999999999"/>
    <n v="1546.9639999999999"/>
    <n v="10978.328163"/>
    <n v="9567.5197800000005"/>
    <n v="5.5139618614141739E-5"/>
    <n v="31.110973210954981"/>
    <n v="31.13"/>
    <n v="-6.11204273852195E-4"/>
    <n v="368.61183276086177"/>
    <m/>
    <m/>
    <n v="47.537850605988972"/>
    <n v="47.244500000000002"/>
    <n v="6.2092011977896711E-3"/>
    <n v="55.523625311314134"/>
    <n v="55.355200000000004"/>
    <n v="3.0426285392182173E-3"/>
    <n v="17.893790010043841"/>
    <n v="17.89"/>
    <n v="2.1185075706209311E-4"/>
    <n v="77.190693650434611"/>
    <m/>
    <m/>
    <e v="#DIV/0!"/>
    <n v="25.912659861862654"/>
    <n v="25.672899999999998"/>
    <n v="9.3390252703300369E-3"/>
    <n v="107.25985245179253"/>
    <n v="3610"/>
    <n v="0.85971943887775537"/>
    <n v="4608.09"/>
    <n v="18.63932352458815"/>
    <m/>
    <m/>
    <n v="6149.652575178694"/>
    <n v="3.2522807829858174"/>
    <n v="3.2660999999999998"/>
    <n v="-4.231106522819994E-3"/>
    <n v="7.4984016492958423"/>
    <m/>
    <m/>
    <m/>
    <n v="14.558171869493615"/>
    <m/>
    <m/>
    <m/>
    <m/>
    <m/>
    <m/>
    <n v="11315.574911865448"/>
    <n v="4235.955314892477"/>
    <n v="1516.3026127654393"/>
    <m/>
  </r>
  <r>
    <x v="3604"/>
    <n v="12.86"/>
    <n v="15.08"/>
    <n v="53.076999999999998"/>
    <n v="46.247199999999999"/>
    <n v="1546.704"/>
    <n v="11074.696454999999"/>
    <n v="9650.9763789999997"/>
    <n v="5.5139618614141739E-5"/>
    <n v="31.339071257222251"/>
    <n v="31.36"/>
    <n v="-6.6737062429045313E-4"/>
    <n v="373.99796166041784"/>
    <m/>
    <m/>
    <n v="48.057995087839501"/>
    <n v="47.76"/>
    <n v="6.2394281373430172E-3"/>
    <n v="55.319498580690187"/>
    <n v="55.15"/>
    <n v="3.07341034796349E-3"/>
    <n v="18.050422414027434"/>
    <n v="18.05"/>
    <n v="2.3402439192965474E-5"/>
    <n v="76.518755341640158"/>
    <m/>
    <m/>
    <e v="#DIV/0!"/>
    <n v="26.102096501022871"/>
    <n v="25.86"/>
    <n v="9.361813651309836E-3"/>
    <n v="107.23492055566264"/>
    <n v="3611"/>
    <n v="0.85278514588859411"/>
    <n v="4641.41"/>
    <n v="18.772634105605466"/>
    <m/>
    <m/>
    <n v="6105.1859037801414"/>
    <n v="3.2284582469786933"/>
    <n v="3.2387999999999999"/>
    <n v="-3.1930817035032977E-3"/>
    <n v="7.6076357874668243"/>
    <m/>
    <m/>
    <m/>
    <n v="14.451210668853735"/>
    <m/>
    <m/>
    <m/>
    <m/>
    <m/>
    <m/>
    <n v="11312.944675743507"/>
    <n v="4220.3822736032953"/>
    <n v="1505.162096672575"/>
    <m/>
  </r>
  <r>
    <x v="3605"/>
    <n v="12.62"/>
    <n v="14.86"/>
    <n v="52.369900000000001"/>
    <n v="45.623399999999997"/>
    <n v="1558.7280000000001"/>
    <n v="11002.318619"/>
    <n v="9586.3066159999998"/>
    <n v="5.4860407213475071E-5"/>
    <n v="30.919305426064533"/>
    <n v="30.94"/>
    <n v="-6.6886147173461641E-4"/>
    <n v="363.91924593388143"/>
    <m/>
    <m/>
    <n v="47.084303532223949"/>
    <n v="46.787999999999997"/>
    <n v="6.3328958755226594E-3"/>
    <n v="55.688235419097374"/>
    <n v="55.518799999999999"/>
    <n v="3.0518566521138268E-3"/>
    <n v="17.931143512411467"/>
    <n v="17.93"/>
    <n v="6.3776486975308799E-5"/>
    <n v="77.035626866716882"/>
    <m/>
    <m/>
    <e v="#DIV/0!"/>
    <n v="25.750762157136286"/>
    <n v="25.5106"/>
    <n v="9.414210451196281E-3"/>
    <n v="108.04768732436274"/>
    <n v="3612"/>
    <n v="0.84925975773889639"/>
    <n v="4608.68"/>
    <n v="18.635888362894331"/>
    <m/>
    <m/>
    <n v="6148.238065651366"/>
    <n v="3.2502999764684728"/>
    <n v="3.2601"/>
    <n v="-3.0060499774630101E-3"/>
    <n v="7.401658031696603"/>
    <m/>
    <m/>
    <m/>
    <n v="14.644087799126913"/>
    <m/>
    <m/>
    <m/>
    <m/>
    <m/>
    <m/>
    <n v="11398.688997098363"/>
    <n v="4248.5135917888401"/>
    <n v="1525.2511641185204"/>
    <m/>
  </r>
  <r>
    <x v="3606"/>
    <n v="12.41"/>
    <n v="14.7"/>
    <n v="52.343299999999999"/>
    <n v="45.597700000000003"/>
    <n v="1575.364"/>
    <n v="10969.001429"/>
    <n v="9556.7514809999993"/>
    <n v="5.4860407213475071E-5"/>
    <n v="30.902847187055126"/>
    <n v="30.93"/>
    <n v="-8.7787950031925632E-4"/>
    <n v="363.51275876233348"/>
    <m/>
    <m/>
    <n v="47.044068013685106"/>
    <n v="46.7455"/>
    <n v="6.3870963768728473E-3"/>
    <n v="55.702470389301297"/>
    <n v="55.531999999999996"/>
    <n v="3.0697685893052995E-3"/>
    <n v="17.876408573405008"/>
    <n v="17.87"/>
    <n v="3.58621902910361E-4"/>
    <n v="77.274513325977793"/>
    <m/>
    <m/>
    <e v="#DIV/0!"/>
    <n v="25.736503347620772"/>
    <n v="25.495799999999999"/>
    <n v="9.4409019376042735E-3"/>
    <n v="109.1938284821771"/>
    <n v="3613"/>
    <n v="0.84421768707483003"/>
    <n v="4600.83"/>
    <n v="18.60269305880518"/>
    <m/>
    <m/>
    <n v="6158.7104067154814"/>
    <n v="3.2555276019183261"/>
    <n v="3.2673999999999999"/>
    <n v="-3.6335918717248505E-3"/>
    <n v="7.3930700691052831"/>
    <m/>
    <m/>
    <m/>
    <n v="14.651654484914847"/>
    <m/>
    <m/>
    <m/>
    <m/>
    <m/>
    <m/>
    <n v="11519.603261236936"/>
    <n v="4249.5995925201432"/>
    <n v="1526.0392703129705"/>
    <m/>
  </r>
  <r>
    <x v="3607"/>
    <n v="12.29"/>
    <n v="14.55"/>
    <n v="51.5383"/>
    <n v="44.893999999999998"/>
    <n v="1593.38"/>
    <n v="10927.792844"/>
    <n v="9520.324181"/>
    <n v="5.4860407213475071E-5"/>
    <n v="30.426843052779322"/>
    <n v="30.45"/>
    <n v="-7.6049087752638744E-4"/>
    <n v="352.2961236589519"/>
    <m/>
    <m/>
    <n v="45.95459509531765"/>
    <n v="45.66"/>
    <n v="6.4519293762079766E-3"/>
    <n v="56.130831841599075"/>
    <n v="55.957599999999999"/>
    <n v="3.0957696827433878E-3"/>
    <n v="17.808815836892798"/>
    <n v="17.809999999999999"/>
    <n v="-6.6488664076436166E-5"/>
    <n v="77.570445694473179"/>
    <m/>
    <m/>
    <e v="#DIV/0!"/>
    <n v="25.339560122681398"/>
    <n v="25.1022"/>
    <n v="9.4557498020650943E-3"/>
    <n v="110.4354679345825"/>
    <n v="3614"/>
    <n v="0.84467353951890023"/>
    <n v="4586.3"/>
    <n v="18.542495461855072"/>
    <m/>
    <m/>
    <n v="6178.1603890468386"/>
    <n v="3.2654993868887483"/>
    <n v="3.2829000000000002"/>
    <n v="-5.3003786625397398E-3"/>
    <n v="7.1646371388348538"/>
    <m/>
    <m/>
    <m/>
    <n v="14.877077541690825"/>
    <m/>
    <m/>
    <m/>
    <m/>
    <m/>
    <m/>
    <n v="11650.592293163265"/>
    <n v="4282.2797347187479"/>
    <n v="1549.5181502871276"/>
    <m/>
  </r>
  <r>
    <x v="3608"/>
    <n v="12.14"/>
    <n v="14.4"/>
    <n v="51.654600000000002"/>
    <n v="44.992899999999999"/>
    <n v="1587.662"/>
    <n v="10955.271375"/>
    <n v="9543.7412660000009"/>
    <n v="5.4860407213475071E-5"/>
    <n v="30.494759893937157"/>
    <n v="30.52"/>
    <n v="-8.2700216457542997E-4"/>
    <n v="353.85173350037343"/>
    <m/>
    <m/>
    <n v="46.106007662651301"/>
    <n v="45.81"/>
    <n v="6.4616385647522367E-3"/>
    <n v="56.067545326537406"/>
    <n v="55.893999999999998"/>
    <n v="3.1049008218664298E-3"/>
    <n v="17.853161741146526"/>
    <n v="17.850000000000001"/>
    <n v="1.7712835554761774E-4"/>
    <n v="77.381029220626147"/>
    <m/>
    <m/>
    <e v="#DIV/0!"/>
    <n v="25.395625854509969"/>
    <n v="25.157699999999998"/>
    <n v="9.4573770459926987E-3"/>
    <n v="110.03207474170985"/>
    <n v="3615"/>
    <n v="0.84305555555555556"/>
    <n v="4597.2"/>
    <n v="18.585113083145327"/>
    <m/>
    <m/>
    <n v="6163.4771044294757"/>
    <n v="3.2574296433011924"/>
    <n v="3.27"/>
    <n v="-3.8441457794518019E-3"/>
    <n v="7.1959615548246481"/>
    <m/>
    <m/>
    <m/>
    <n v="14.843612452440475"/>
    <m/>
    <m/>
    <m/>
    <m/>
    <m/>
    <m/>
    <n v="11608.03558822151"/>
    <n v="4277.4515404440872"/>
    <n v="1546.0326026014964"/>
    <m/>
  </r>
  <r>
    <x v="3609"/>
    <n v="13.03"/>
    <n v="15"/>
    <n v="53.161299999999997"/>
    <n v="46.302799999999998"/>
    <n v="1537.2049999999999"/>
    <n v="11054.300063000001"/>
    <n v="9629.4870460000002"/>
    <n v="5.4860407213475071E-5"/>
    <n v="31.383488594551594"/>
    <n v="31.41"/>
    <n v="-8.4404347177358119E-4"/>
    <n v="374.45906123581517"/>
    <m/>
    <m/>
    <n v="48.119005903536042"/>
    <n v="47.808"/>
    <n v="6.505310900603245E-3"/>
    <n v="55.249946531181521"/>
    <n v="55.0764"/>
    <n v="3.1510144305277876E-3"/>
    <n v="18.014103713741566"/>
    <n v="18.010000000000002"/>
    <n v="2.278575092484747E-4"/>
    <n v="76.687169756963911"/>
    <m/>
    <m/>
    <e v="#DIV/0!"/>
    <n v="26.135231568984622"/>
    <n v="25.8902"/>
    <n v="9.4642594103027111E-3"/>
    <n v="106.52831994357297"/>
    <n v="3616"/>
    <n v="0.86866666666666659"/>
    <n v="4648.62"/>
    <n v="18.79152146079959"/>
    <m/>
    <m/>
    <n v="6094.5381866730659"/>
    <n v="3.2206897347330834"/>
    <n v="3.2334000000000001"/>
    <n v="-3.9309288262870945E-3"/>
    <n v="7.6147039405126549"/>
    <m/>
    <m/>
    <m/>
    <n v="14.410791984470336"/>
    <m/>
    <m/>
    <m/>
    <m/>
    <m/>
    <m/>
    <n v="11238.400547851254"/>
    <n v="4215.0760751674761"/>
    <n v="1500.9522990905368"/>
    <m/>
  </r>
  <r>
    <x v="3610"/>
    <n v="14.26"/>
    <n v="15.66"/>
    <n v="55.056600000000003"/>
    <n v="47.945900000000002"/>
    <n v="1492.114"/>
    <n v="11212.261961"/>
    <n v="9765.5039680000009"/>
    <n v="5.5698062932041381E-5"/>
    <n v="32.499991281176634"/>
    <n v="32.520000000000003"/>
    <n v="-6.1527425656116019E-4"/>
    <n v="401.04777477150208"/>
    <m/>
    <m/>
    <n v="50.67887274593734"/>
    <n v="50.347999999999999"/>
    <n v="6.5717157769393797E-3"/>
    <n v="54.265410039702196"/>
    <n v="54.097200000000001"/>
    <n v="3.1094038083707698E-3"/>
    <n v="18.270182114573213"/>
    <n v="18.27"/>
    <n v="9.9679569356414532E-6"/>
    <n v="75.608204288704542"/>
    <m/>
    <m/>
    <e v="#DIV/0!"/>
    <n v="27.063444263744774"/>
    <n v="26.808599999999998"/>
    <n v="9.506063865504899E-3"/>
    <n v="103.38354207569327"/>
    <n v="3617"/>
    <n v="0.91060025542784162"/>
    <n v="4726.16"/>
    <n v="19.100493231600332"/>
    <m/>
    <m/>
    <n v="5992.8799545537213"/>
    <n v="3.1660673761371432"/>
    <n v="3.1756000000000002"/>
    <n v="-3.0018339409425554E-3"/>
    <n v="8.1543099039975022"/>
    <m/>
    <m/>
    <m/>
    <n v="13.897468962357911"/>
    <m/>
    <m/>
    <m/>
    <m/>
    <m/>
    <m/>
    <n v="10906.636437312665"/>
    <n v="4139.964758851148"/>
    <n v="1447.4872729458225"/>
    <m/>
  </r>
  <r>
    <x v="3611"/>
    <n v="12.83"/>
    <n v="14.87"/>
    <n v="52.413200000000003"/>
    <n v="45.641199999999998"/>
    <n v="1531.586"/>
    <n v="10967.253815"/>
    <n v="9551.5661739999996"/>
    <n v="5.5698062932041381E-5"/>
    <n v="30.938833988362571"/>
    <n v="30.96"/>
    <n v="-6.8365670663528277E-4"/>
    <n v="362.49583911363396"/>
    <m/>
    <m/>
    <n v="47.024315903586313"/>
    <n v="46.717500000000001"/>
    <n v="6.5674726512829906E-3"/>
    <n v="55.568199214800487"/>
    <n v="55.393599999999999"/>
    <n v="3.1519745024783941E-3"/>
    <n v="17.870509926425608"/>
    <n v="17.87"/>
    <n v="2.8535334393176015E-5"/>
    <n v="77.266036903258524"/>
    <m/>
    <m/>
    <e v="#DIV/0!"/>
    <n v="25.762785072162487"/>
    <n v="25.519100000000002"/>
    <n v="9.5491248579488985E-3"/>
    <n v="106.11159142653148"/>
    <n v="3618"/>
    <n v="0.86281102891728312"/>
    <n v="4606.68"/>
    <n v="18.61616824631685"/>
    <m/>
    <m/>
    <n v="6144.3833520201797"/>
    <n v="3.2457996383395757"/>
    <n v="3.2589000000000001"/>
    <n v="-4.0198722453663738E-3"/>
    <n v="7.3701263874054908"/>
    <m/>
    <m/>
    <m/>
    <n v="14.564824680793024"/>
    <m/>
    <m/>
    <m/>
    <m/>
    <m/>
    <m/>
    <n v="11194.437008421504"/>
    <n v="4239.3559045031125"/>
    <n v="1516.9955345997162"/>
    <m/>
  </r>
  <r>
    <x v="3612"/>
    <n v="13.15"/>
    <n v="15.22"/>
    <n v="52.996299999999998"/>
    <n v="46.1464"/>
    <n v="1555.3219999999999"/>
    <n v="11007.315223"/>
    <n v="9585.9243260000003"/>
    <n v="5.5698062932041381E-5"/>
    <n v="31.282267584187782"/>
    <n v="31.31"/>
    <n v="-8.857366915431264E-4"/>
    <n v="370.52462091678308"/>
    <m/>
    <m/>
    <n v="47.804621952571068"/>
    <n v="47.491500000000002"/>
    <n v="6.593220946297107E-3"/>
    <n v="55.259220212189959"/>
    <n v="55.087200000000003"/>
    <n v="3.1226893396281152E-3"/>
    <n v="17.935350350496897"/>
    <n v="17.93"/>
    <n v="2.9840214706622348E-4"/>
    <n v="76.989542099327053"/>
    <m/>
    <m/>
    <e v="#DIV/0!"/>
    <n v="26.048201736136978"/>
    <n v="25.8018"/>
    <n v="9.549788624707567E-3"/>
    <n v="107.74913513589225"/>
    <n v="3619"/>
    <n v="0.86399474375821284"/>
    <n v="4627"/>
    <n v="18.696823896849068"/>
    <m/>
    <m/>
    <n v="6117.2805643915517"/>
    <n v="3.2311761354404442"/>
    <n v="3.2423000000000002"/>
    <n v="-3.430856046496622E-3"/>
    <n v="7.5330315950444362"/>
    <m/>
    <m/>
    <m/>
    <n v="14.40293656298908"/>
    <m/>
    <m/>
    <m/>
    <m/>
    <m/>
    <m/>
    <n v="11367.192686255892"/>
    <n v="4215.7835739688608"/>
    <n v="1500.1341197048846"/>
    <m/>
  </r>
  <r>
    <x v="3613"/>
    <n v="12.19"/>
    <n v="14.76"/>
    <n v="52.051400000000001"/>
    <n v="45.321100000000001"/>
    <n v="1572.7619999999999"/>
    <n v="10956.558585000001"/>
    <n v="9541.1880500000007"/>
    <n v="5.5698062932041381E-5"/>
    <n v="30.723769763622265"/>
    <n v="30.75"/>
    <n v="-8.5301581716212826E-4"/>
    <n v="357.27515941445876"/>
    <m/>
    <m/>
    <n v="46.521741428815758"/>
    <n v="46.217500000000001"/>
    <n v="6.5828188200520721E-3"/>
    <n v="55.751907691510368"/>
    <n v="55.580800000000004"/>
    <n v="3.0785395588110998E-3"/>
    <n v="17.852212030806939"/>
    <n v="17.850000000000001"/>
    <n v="1.2392329450627848E-4"/>
    <n v="77.350289723906329"/>
    <m/>
    <m/>
    <e v="#DIV/0!"/>
    <n v="25.582590968842265"/>
    <n v="25.340299999999999"/>
    <n v="9.5614877820020538E-3"/>
    <n v="108.95032320966713"/>
    <n v="3620"/>
    <n v="0.82588075880758804"/>
    <n v="4593.92"/>
    <n v="18.561704478709224"/>
    <m/>
    <m/>
    <n v="6161.0150880721376"/>
    <n v="3.2539684272803391"/>
    <n v="3.2688000000000001"/>
    <n v="-4.5373142191816873E-3"/>
    <n v="7.2633395424417513"/>
    <m/>
    <m/>
    <m/>
    <n v="14.659841411680445"/>
    <m/>
    <m/>
    <m/>
    <m/>
    <m/>
    <m/>
    <n v="11493.914225782044"/>
    <n v="4253.371215894379"/>
    <n v="1526.8919775454774"/>
    <m/>
  </r>
  <r>
    <x v="3614"/>
    <n v="11.64"/>
    <n v="14.49"/>
    <n v="51.000900000000001"/>
    <n v="44.4039"/>
    <n v="1591.816"/>
    <n v="10884.438856999999"/>
    <n v="9477.8533380000008"/>
    <n v="5.5698062932041381E-5"/>
    <n v="30.102969406426173"/>
    <n v="30.13"/>
    <n v="-8.9713221287179845E-4"/>
    <n v="342.81781985026726"/>
    <m/>
    <m/>
    <n v="45.1090613348345"/>
    <n v="44.811999999999998"/>
    <n v="6.6290577263792283E-3"/>
    <n v="56.314590305024232"/>
    <n v="56.140799999999999"/>
    <n v="3.095615043323896E-3"/>
    <n v="17.734270373520285"/>
    <n v="17.73"/>
    <n v="2.4085581050670157E-4"/>
    <n v="77.865200393396307"/>
    <m/>
    <m/>
    <e v="#DIV/0!"/>
    <n v="25.065095594630545"/>
    <n v="24.827200000000001"/>
    <n v="9.5820549490295281E-3"/>
    <n v="110.26315597790749"/>
    <n v="3621"/>
    <n v="0.80331262939958592"/>
    <n v="4573.8999999999996"/>
    <n v="18.479370773868045"/>
    <m/>
    <m/>
    <n v="6187.864384982664"/>
    <n v="3.267839204192093"/>
    <n v="3.28"/>
    <n v="-3.7075596975325587E-3"/>
    <n v="6.9691164529520231"/>
    <m/>
    <m/>
    <m/>
    <n v="14.955827952749482"/>
    <m/>
    <m/>
    <m/>
    <m/>
    <m/>
    <m/>
    <n v="11632.413927172667"/>
    <n v="4296.2988596486839"/>
    <n v="1557.7203789127432"/>
    <m/>
  </r>
  <r>
    <x v="3615"/>
    <n v="11.27"/>
    <n v="14.23"/>
    <n v="49.3523"/>
    <n v="42.961100000000002"/>
    <n v="1651.2090000000001"/>
    <n v="10734.797355999999"/>
    <n v="9345.9660810000005"/>
    <n v="5.5977185392519502E-5"/>
    <n v="29.127762516244868"/>
    <n v="29.15"/>
    <n v="-7.6286393671121111E-4"/>
    <n v="320.55006526007344"/>
    <m/>
    <m/>
    <n v="42.909258103657393"/>
    <n v="42.622999999999998"/>
    <n v="6.7160477595991086E-3"/>
    <n v="57.225026711435696"/>
    <n v="57.050400000000003"/>
    <n v="3.06092001871483E-3"/>
    <n v="17.489176574281867"/>
    <n v="17.489999999999998"/>
    <n v="-4.7079800922333881E-5"/>
    <n v="78.953216713495777"/>
    <m/>
    <m/>
    <e v="#DIV/0!"/>
    <n v="24.25136206005655"/>
    <n v="24.020499999999998"/>
    <n v="9.6110430697342597E-3"/>
    <n v="114.35514614622045"/>
    <n v="3622"/>
    <n v="0.79198875614898101"/>
    <n v="4489.07"/>
    <n v="18.132394347969637"/>
    <m/>
    <m/>
    <n v="6302.6278331949288"/>
    <n v="3.3274998352246064"/>
    <n v="3.3485"/>
    <n v="-6.271514043719173E-3"/>
    <n v="6.5155677077059391"/>
    <m/>
    <m/>
    <m/>
    <n v="15.439624789032182"/>
    <m/>
    <m/>
    <m/>
    <m/>
    <m/>
    <m/>
    <n v="12064.105937088239"/>
    <n v="4365.7570031504274"/>
    <n v="1608.1101128353328"/>
    <m/>
  </r>
  <r>
    <x v="3616"/>
    <n v="10.93"/>
    <n v="13.93"/>
    <n v="48.180399999999999"/>
    <n v="41.938600000000001"/>
    <n v="1686.2190000000001"/>
    <n v="10561.74481"/>
    <n v="9194.7793199999996"/>
    <n v="5.5977185392519502E-5"/>
    <n v="28.435412930262313"/>
    <n v="28.46"/>
    <n v="-8.6391671601149245E-4"/>
    <n v="305.29478535709143"/>
    <m/>
    <m/>
    <n v="41.37696213689798"/>
    <n v="41.106499999999997"/>
    <n v="6.5795467115414841E-3"/>
    <n v="57.904514582643436"/>
    <n v="57.736800000000002"/>
    <n v="2.9048125743622588E-3"/>
    <n v="17.206819071625912"/>
    <n v="17.2"/>
    <n v="3.9645765266937971E-4"/>
    <n v="80.231941775302232"/>
    <m/>
    <m/>
    <e v="#DIV/0!"/>
    <n v="23.674392080286463"/>
    <n v="23.450900000000001"/>
    <n v="9.530213351575556E-3"/>
    <n v="116.77225913720584"/>
    <n v="3623"/>
    <n v="0.78463747307968412"/>
    <n v="4402.9799999999996"/>
    <n v="17.783268216329784"/>
    <m/>
    <m/>
    <n v="6423.497686006257"/>
    <n v="3.3909921228939357"/>
    <n v="3.4098999999999999"/>
    <n v="-5.5449946057257726E-3"/>
    <n v="6.2052097388770493"/>
    <m/>
    <m/>
    <m/>
    <n v="15.806360917399211"/>
    <m/>
    <m/>
    <m/>
    <m/>
    <m/>
    <m/>
    <n v="12319.103706474796"/>
    <n v="4417.5958419025665"/>
    <n v="1646.3074191058863"/>
    <m/>
  </r>
  <r>
    <x v="3617"/>
    <n v="10.85"/>
    <n v="13.96"/>
    <n v="47.862000000000002"/>
    <n v="41.659100000000002"/>
    <n v="1713.348"/>
    <n v="10562.336026999999"/>
    <n v="9194.7793199999996"/>
    <n v="5.5977185392519502E-5"/>
    <n v="28.246808831651819"/>
    <n v="28.27"/>
    <n v="-8.2034553760812479E-4"/>
    <n v="301.22875295946949"/>
    <m/>
    <m/>
    <n v="40.962933895206454"/>
    <n v="40.700499999999998"/>
    <n v="6.4479280403546557E-3"/>
    <n v="58.095954913783828"/>
    <n v="57.937199999999997"/>
    <n v="2.7401205751025337E-3"/>
    <n v="17.20736267431927"/>
    <n v="17.2"/>
    <n v="4.2806246042270679E-4"/>
    <n v="80.233465450803408"/>
    <m/>
    <m/>
    <e v="#DIV/0!"/>
    <n v="23.516839482975694"/>
    <n v="23.297000000000001"/>
    <n v="9.4363859284753993E-3"/>
    <n v="118.64332885075311"/>
    <n v="3624"/>
    <n v="0.77722063037249278"/>
    <n v="4402.9799999999996"/>
    <n v="17.781879659770425"/>
    <m/>
    <m/>
    <n v="6423.497686006257"/>
    <n v="3.3906706754214642"/>
    <n v="3.4089"/>
    <n v="-5.3475680068455489E-3"/>
    <n v="6.1222941191172184"/>
    <m/>
    <m/>
    <m/>
    <n v="15.910961392232403"/>
    <m/>
    <m/>
    <m/>
    <m/>
    <m/>
    <m/>
    <n v="12516.495638544464"/>
    <n v="4432.2010245366628"/>
    <n v="1657.2020544150375"/>
    <m/>
  </r>
  <r>
    <x v="3618"/>
    <n v="11.27"/>
    <n v="14.13"/>
    <n v="48.3337"/>
    <n v="42.067300000000003"/>
    <n v="1694.15"/>
    <n v="10620.659691000001"/>
    <n v="9245.0368390000003"/>
    <n v="5.5977185392519502E-5"/>
    <n v="28.524497384424375"/>
    <n v="28.55"/>
    <n v="-8.9326149126534027E-4"/>
    <n v="307.13528901499097"/>
    <m/>
    <m/>
    <n v="41.564603168393532"/>
    <n v="41.296500000000002"/>
    <n v="6.492152322679301E-3"/>
    <n v="57.8098213212754"/>
    <n v="57.650799999999997"/>
    <n v="2.7583541126126043E-3"/>
    <n v="17.301957303206688"/>
    <n v="17.3"/>
    <n v="1.1313891368125439E-4"/>
    <n v="79.796434693888401"/>
    <m/>
    <m/>
    <e v="#DIV/0!"/>
    <n v="23.747498815963116"/>
    <n v="23.525300000000001"/>
    <n v="9.445100209694024E-3"/>
    <n v="117.30638171734607"/>
    <n v="3625"/>
    <n v="0.79759377211606508"/>
    <n v="4422.38"/>
    <n v="17.85883395438994"/>
    <m/>
    <m/>
    <n v="6395.1950693446943"/>
    <n v="3.3754110175896139"/>
    <n v="3.3902999999999999"/>
    <n v="-4.391641568706639E-3"/>
    <n v="6.2420633333872519"/>
    <m/>
    <m/>
    <m/>
    <n v="15.754322776194401"/>
    <m/>
    <m/>
    <m/>
    <m/>
    <m/>
    <m/>
    <n v="12375.451947960697"/>
    <n v="4410.3715941786932"/>
    <n v="1640.8874000142273"/>
    <m/>
  </r>
  <r>
    <x v="3619"/>
    <n v="13.16"/>
    <n v="15.22"/>
    <n v="51.145600000000002"/>
    <n v="44.512300000000003"/>
    <n v="1597.125"/>
    <n v="10822.838421"/>
    <n v="9420.5112019999997"/>
    <n v="5.5977185392519502E-5"/>
    <n v="30.183225372461848"/>
    <n v="30.21"/>
    <n v="-8.8628359940923218E-4"/>
    <n v="342.84109650569457"/>
    <m/>
    <m/>
    <n v="45.187843876587173"/>
    <n v="44.893500000000003"/>
    <n v="6.5564920664944459E-3"/>
    <n v="56.128373658795375"/>
    <n v="55.972799999999999"/>
    <n v="2.7794510690080099E-3"/>
    <n v="17.630893723398081"/>
    <n v="17.63"/>
    <n v="5.0693329443074475E-5"/>
    <n v="78.283354245173669"/>
    <m/>
    <m/>
    <e v="#DIV/0!"/>
    <n v="25.127971790374488"/>
    <n v="24.892399999999999"/>
    <n v="9.4636029621286699E-3"/>
    <n v="110.58105389121113"/>
    <n v="3626"/>
    <n v="0.86465177398160309"/>
    <n v="4535.3500000000004"/>
    <n v="18.3136090125568"/>
    <m/>
    <m/>
    <n v="6231.8293732751863"/>
    <n v="3.2888741151533263"/>
    <n v="3.3090000000000002"/>
    <n v="-6.0821652604030607E-3"/>
    <n v="6.9674203750784898"/>
    <m/>
    <m/>
    <m/>
    <n v="14.837972248238886"/>
    <m/>
    <m/>
    <m/>
    <m/>
    <m/>
    <m/>
    <n v="11665.951150747813"/>
    <n v="4282.0921973874965"/>
    <n v="1545.4451485966895"/>
    <m/>
  </r>
  <r>
    <x v="3620"/>
    <n v="14.78"/>
    <n v="16.21"/>
    <n v="54.019300000000001"/>
    <n v="47.005800000000001"/>
    <n v="1509.211"/>
    <n v="11080.195259"/>
    <n v="9642.9399389999999"/>
    <n v="5.6535672742441534E-5"/>
    <n v="31.876787813282256"/>
    <n v="31.9"/>
    <n v="-7.2765475604208429E-4"/>
    <n v="381.26475442388903"/>
    <m/>
    <m/>
    <n v="48.983448889128717"/>
    <n v="48.661000000000001"/>
    <n v="6.626433676429011E-3"/>
    <n v="54.552007987573482"/>
    <n v="54.400799999999997"/>
    <n v="2.7795177198401966E-3"/>
    <n v="18.048819314819823"/>
    <n v="18.05"/>
    <n v="-6.5411921339464385E-5"/>
    <n v="76.439480123641047"/>
    <m/>
    <m/>
    <e v="#DIV/0!"/>
    <n v="26.536359507307612"/>
    <n v="26.287299999999998"/>
    <n v="9.4745183912996467E-3"/>
    <n v="104.47392035949007"/>
    <n v="3627"/>
    <n v="0.91178285009253535"/>
    <n v="4655.07"/>
    <n v="18.792632030523276"/>
    <m/>
    <m/>
    <n v="6067.3272703352814"/>
    <n v="3.2011469135082771"/>
    <n v="3.2147999999999999"/>
    <n v="-4.2469473969525273E-3"/>
    <n v="7.7472421409490364"/>
    <m/>
    <m/>
    <m/>
    <n v="14.004818372585692"/>
    <m/>
    <m/>
    <m/>
    <m/>
    <m/>
    <m/>
    <n v="11021.667894754948"/>
    <n v="4161.8296153643132"/>
    <n v="1458.6682229075623"/>
    <m/>
  </r>
  <r>
    <x v="3621"/>
    <n v="13.31"/>
    <n v="15.35"/>
    <n v="51.041400000000003"/>
    <n v="44.411900000000003"/>
    <n v="1582.681"/>
    <n v="10828.749318"/>
    <n v="9423.5648610000007"/>
    <n v="5.6535672742441534E-5"/>
    <n v="30.11879466344898"/>
    <n v="30.14"/>
    <n v="-7.0356126579362854E-4"/>
    <n v="339.19027324362526"/>
    <m/>
    <m/>
    <n v="44.928470495231238"/>
    <n v="44.633499999999998"/>
    <n v="6.6087242817891578E-3"/>
    <n v="56.055708472519463"/>
    <n v="55.9"/>
    <n v="2.7854825137649808E-3"/>
    <n v="17.63880235001384"/>
    <n v="17.64"/>
    <n v="-6.7893990145173611E-5"/>
    <n v="78.179992323210953"/>
    <m/>
    <m/>
    <e v="#DIV/0!"/>
    <n v="25.072255887073219"/>
    <n v="24.8368"/>
    <n v="9.480121717500678E-3"/>
    <n v="109.55276829953308"/>
    <n v="3628"/>
    <n v="0.86710097719869716"/>
    <n v="4525.26"/>
    <n v="18.267159418040954"/>
    <m/>
    <m/>
    <n v="6236.5190876360348"/>
    <n v="3.2901013015899769"/>
    <n v="3.3062999999999998"/>
    <n v="-4.8993431963291201E-3"/>
    <n v="6.8919846990034364"/>
    <m/>
    <m/>
    <m/>
    <n v="14.77695171620339"/>
    <m/>
    <m/>
    <m/>
    <m/>
    <m/>
    <m/>
    <n v="11557.470275775004"/>
    <n v="4276.5484944990912"/>
    <n v="1539.0895709192721"/>
    <m/>
  </r>
  <r>
    <x v="3622"/>
    <n v="14.64"/>
    <n v="16.190000000000001"/>
    <n v="53.258099999999999"/>
    <n v="46.338200000000001"/>
    <n v="1486.12"/>
    <n v="10957.114548"/>
    <n v="9534.7401059999993"/>
    <n v="5.6535672742441534E-5"/>
    <n v="31.426071093879038"/>
    <n v="31.45"/>
    <n v="-7.6085552053928307E-4"/>
    <n v="368.61819530012906"/>
    <m/>
    <m/>
    <n v="47.851069858462829"/>
    <n v="47.537999999999997"/>
    <n v="6.5856758480127287E-3"/>
    <n v="54.838614705876559"/>
    <n v="54.686399999999999"/>
    <n v="2.7834106080590892E-3"/>
    <n v="17.847459530456302"/>
    <n v="17.84"/>
    <n v="4.181351152634516E-4"/>
    <n v="77.259168075225588"/>
    <m/>
    <m/>
    <e v="#DIV/0!"/>
    <n v="26.159978481557431"/>
    <n v="25.9145"/>
    <n v="9.4726304407737327E-3"/>
    <n v="102.86221786344915"/>
    <n v="3629"/>
    <n v="0.90426189005558988"/>
    <n v="4593.17"/>
    <n v="18.539844606227586"/>
    <m/>
    <m/>
    <n v="6142.9284406364459"/>
    <n v="3.2404199675570253"/>
    <n v="3.3182999999999998"/>
    <n v="-2.3469858796062559E-2"/>
    <n v="7.4895914395360617"/>
    <m/>
    <m/>
    <m/>
    <n v="14.135365059301028"/>
    <m/>
    <m/>
    <m/>
    <m/>
    <m/>
    <m/>
    <n v="10851.638383127676"/>
    <n v="4183.6951409828716"/>
    <n v="1472.2652791814432"/>
    <m/>
  </r>
  <r>
    <x v="3623"/>
    <n v="13.45"/>
    <n v="15.51"/>
    <n v="51.2879"/>
    <n v="44.621400000000001"/>
    <n v="1559.095"/>
    <n v="10830.943042999999"/>
    <n v="9424.4082330000001"/>
    <n v="5.6535672742441534E-5"/>
    <n v="30.262774879074733"/>
    <n v="30.29"/>
    <n v="-8.9881548119064014E-4"/>
    <n v="341.30793629870556"/>
    <m/>
    <m/>
    <n v="45.191360254473963"/>
    <n v="44.89"/>
    <n v="6.71330484459709E-3"/>
    <n v="55.853028361430873"/>
    <n v="55.696399999999997"/>
    <n v="2.8121810643215728E-3"/>
    <n v="17.641515321382297"/>
    <n v="17.64"/>
    <n v="8.5902572692475587E-5"/>
    <n v="78.154705471623998"/>
    <m/>
    <m/>
    <e v="#DIV/0!"/>
    <n v="25.191009945474512"/>
    <n v="24.9543"/>
    <n v="9.4857377475829896E-3"/>
    <n v="107.90625537724151"/>
    <n v="3630"/>
    <n v="0.86718246292714374"/>
    <n v="4525.87"/>
    <n v="18.266768857911966"/>
    <m/>
    <m/>
    <n v="6232.9357959171848"/>
    <n v="3.2875875420944878"/>
    <n v="3.3048000000000002"/>
    <n v="-5.2083205959551071E-3"/>
    <n v="6.9343888245300738"/>
    <m/>
    <m/>
    <m/>
    <n v="14.658388337493719"/>
    <m/>
    <m/>
    <m/>
    <m/>
    <m/>
    <m/>
    <n v="11383.768374367686"/>
    <n v="4261.0858173238348"/>
    <n v="1526.7406329806774"/>
    <m/>
  </r>
  <r>
    <x v="3624"/>
    <n v="12.64"/>
    <n v="15.17"/>
    <n v="49.631300000000003"/>
    <n v="43.177599999999998"/>
    <n v="1605.711"/>
    <n v="10695.885945"/>
    <n v="9306.3571900000006"/>
    <n v="5.6535672742441534E-5"/>
    <n v="29.284572681138481"/>
    <n v="29.31"/>
    <n v="-8.675304968105424E-4"/>
    <n v="319.22437530087103"/>
    <m/>
    <m/>
    <n v="42.997584919477177"/>
    <n v="42.713000000000001"/>
    <n v="6.662723748675381E-3"/>
    <n v="56.755160190838986"/>
    <n v="56.596800000000002"/>
    <n v="2.7980414235253548E-3"/>
    <n v="17.421108582256856"/>
    <n v="17.420000000000002"/>
    <n v="6.3638476283323087E-5"/>
    <n v="79.135225834944478"/>
    <m/>
    <m/>
    <e v="#DIV/0!"/>
    <n v="24.37614644319606"/>
    <n v="24.148700000000002"/>
    <n v="9.4185791862939627E-3"/>
    <n v="111.12543220845123"/>
    <n v="3631"/>
    <n v="0.8332234673698089"/>
    <n v="4458.3100000000004"/>
    <n v="17.992686342666264"/>
    <m/>
    <m/>
    <n v="6325.9780490910853"/>
    <n v="3.3363467626517034"/>
    <n v="3.3536999999999999"/>
    <n v="-5.1743558900010367E-3"/>
    <n v="6.4854227791071803"/>
    <m/>
    <m/>
    <m/>
    <n v="15.131980189684628"/>
    <m/>
    <m/>
    <m/>
    <m/>
    <m/>
    <m/>
    <n v="11723.381340034099"/>
    <n v="4329.9103959800177"/>
    <n v="1576.0674694336994"/>
    <m/>
  </r>
  <r>
    <x v="3625"/>
    <n v="12.49"/>
    <n v="15"/>
    <n v="49.0745"/>
    <n v="42.685899999999997"/>
    <n v="1641.56"/>
    <n v="10607.313007000001"/>
    <n v="9227.7124660000009"/>
    <n v="5.7299773220664818E-5"/>
    <n v="28.953918955780885"/>
    <n v="28.98"/>
    <n v="-8.9996701929317968E-4"/>
    <n v="311.96513589207939"/>
    <m/>
    <m/>
    <n v="42.261894119943442"/>
    <n v="41.979500000000002"/>
    <n v="6.7269529161482211E-3"/>
    <n v="57.073863110877241"/>
    <n v="56.915599999999998"/>
    <n v="2.7806631376501301E-3"/>
    <n v="17.275580100739731"/>
    <n v="17.27"/>
    <n v="3.2310948116576199E-4"/>
    <n v="79.808832948064691"/>
    <m/>
    <m/>
    <e v="#DIV/0!"/>
    <n v="24.099247814816732"/>
    <n v="23.874400000000001"/>
    <n v="9.4179462024901461E-3"/>
    <n v="113.58446968185345"/>
    <n v="3632"/>
    <n v="0.83266666666666667"/>
    <n v="4415.03"/>
    <n v="17.813844999198885"/>
    <m/>
    <m/>
    <n v="6387.3888370274708"/>
    <n v="3.367777141958963"/>
    <n v="3.3879000000000001"/>
    <n v="-5.9396257389642271E-3"/>
    <n v="6.337072050056042"/>
    <m/>
    <m/>
    <m/>
    <n v="15.302162589445848"/>
    <m/>
    <m/>
    <m/>
    <m/>
    <m/>
    <m/>
    <n v="11982.802009607303"/>
    <n v="4354.2245743219119"/>
    <n v="1593.7927731131651"/>
    <m/>
  </r>
  <r>
    <x v="3626"/>
    <n v="12.86"/>
    <n v="15.19"/>
    <n v="50.592799999999997"/>
    <n v="44.004100000000001"/>
    <n v="1610.5809999999999"/>
    <n v="10748.117377"/>
    <n v="9349.6748960000004"/>
    <n v="5.7299773220664818E-5"/>
    <n v="29.848986998258642"/>
    <n v="29.87"/>
    <n v="-7.0348181256640885E-4"/>
    <n v="331.23697706710658"/>
    <m/>
    <m/>
    <n v="44.219129259301788"/>
    <n v="43.923499999999997"/>
    <n v="6.7305487791680108E-3"/>
    <n v="56.191140401038524"/>
    <n v="56.034399999999998"/>
    <n v="2.7972174421164731E-3"/>
    <n v="17.504474037597344"/>
    <n v="17.5"/>
    <n v="2.5565929127679965E-4"/>
    <n v="78.755601494883734"/>
    <m/>
    <m/>
    <e v="#DIV/0!"/>
    <n v="24.843704352426876"/>
    <n v="24.611499999999999"/>
    <n v="9.4347907452563273E-3"/>
    <n v="111.43376460791939"/>
    <n v="3633"/>
    <n v="0.84660961158657011"/>
    <n v="4483.93"/>
    <n v="18.090431347341198"/>
    <m/>
    <m/>
    <n v="6287.7086330716211"/>
    <n v="3.3149060780566706"/>
    <n v="3.3308"/>
    <n v="-4.7718031533954264E-3"/>
    <n v="6.7282405189479171"/>
    <m/>
    <m/>
    <m/>
    <n v="14.828919817747071"/>
    <m/>
    <m/>
    <m/>
    <m/>
    <m/>
    <m/>
    <n v="11755.909432178412"/>
    <n v="4286.8807376514405"/>
    <n v="1544.5022950482039"/>
    <m/>
  </r>
  <r>
    <x v="3627"/>
    <n v="12.25"/>
    <n v="15.08"/>
    <n v="49.039000000000001"/>
    <n v="42.650100000000002"/>
    <n v="1627.3820000000001"/>
    <n v="10698.456184999999"/>
    <n v="9305.9394109999994"/>
    <n v="5.7299773220664818E-5"/>
    <n v="28.931563021147998"/>
    <n v="28.95"/>
    <n v="-6.3685591889472981E-4"/>
    <n v="310.85650573537566"/>
    <m/>
    <m/>
    <n v="42.17780018043112"/>
    <n v="41.893999999999998"/>
    <n v="6.7742440547839955E-3"/>
    <n v="57.054152155276157"/>
    <n v="56.895600000000002"/>
    <n v="2.7867208584873016E-3"/>
    <n v="17.423170554794911"/>
    <n v="17.420000000000002"/>
    <n v="1.8200658983413831E-4"/>
    <n v="79.125608157294991"/>
    <m/>
    <m/>
    <e v="#DIV/0!"/>
    <n v="24.079497942684775"/>
    <n v="23.854099999999999"/>
    <n v="9.4490231316535223E-3"/>
    <n v="112.58895209783854"/>
    <n v="3634"/>
    <n v="0.81233421750663126"/>
    <n v="4465.92"/>
    <n v="18.016363072062877"/>
    <m/>
    <m/>
    <n v="6312.9636286852055"/>
    <n v="3.3279051194454841"/>
    <n v="3.3391999999999999"/>
    <n v="-3.3825109470878578E-3"/>
    <n v="6.3139737007914629"/>
    <m/>
    <m/>
    <m/>
    <n v="15.284491692102181"/>
    <m/>
    <m/>
    <m/>
    <m/>
    <m/>
    <m/>
    <n v="11877.778055718658"/>
    <n v="4352.7208049503715"/>
    <n v="1591.9522653864869"/>
    <m/>
  </r>
  <r>
    <x v="3628"/>
    <n v="12.41"/>
    <n v="15.06"/>
    <n v="49.223300000000002"/>
    <n v="42.807899999999997"/>
    <n v="1626.9010000000001"/>
    <n v="10749.29394"/>
    <n v="9349.6268679999994"/>
    <n v="5.7299773220664818E-5"/>
    <n v="29.039586477250854"/>
    <n v="29.06"/>
    <n v="-7.0246120953698643E-4"/>
    <n v="313.16055300893095"/>
    <m/>
    <m/>
    <n v="42.411472316381449"/>
    <n v="42.124499999999998"/>
    <n v="6.8124800622311188E-3"/>
    <n v="56.94712334160301"/>
    <n v="56.787599999999998"/>
    <n v="2.8091227944659902E-3"/>
    <n v="17.505536472079097"/>
    <n v="17.5"/>
    <n v="3.1636983309124567E-4"/>
    <n v="78.755746600291587"/>
    <m/>
    <m/>
    <e v="#DIV/0!"/>
    <n v="24.168820806858609"/>
    <n v="23.942799999999998"/>
    <n v="9.4400323629069138E-3"/>
    <n v="112.54842781257572"/>
    <n v="3635"/>
    <n v="0.82403718459495345"/>
    <n v="4494.51"/>
    <n v="18.130284758143731"/>
    <m/>
    <m/>
    <n v="6272.5491944490095"/>
    <n v="3.3062870341901704"/>
    <n v="3.3233000000000001"/>
    <n v="-5.1192988324345601E-3"/>
    <n v="6.3604811694887839"/>
    <m/>
    <m/>
    <m/>
    <n v="15.227231750718204"/>
    <m/>
    <m/>
    <m/>
    <m/>
    <m/>
    <m/>
    <n v="11873.502871899556"/>
    <n v="4344.5554650687736"/>
    <n v="1585.9883710523875"/>
    <m/>
  </r>
  <r>
    <x v="3629"/>
    <n v="11.99"/>
    <n v="14.82"/>
    <n v="48.918700000000001"/>
    <n v="42.540500000000002"/>
    <n v="1639.2739999999999"/>
    <n v="10733.185619"/>
    <n v="9335.0802820000008"/>
    <n v="5.7299773220664818E-5"/>
    <n v="28.859182140033038"/>
    <n v="28.88"/>
    <n v="-7.2084002655681267E-4"/>
    <n v="309.25197173644221"/>
    <m/>
    <m/>
    <n v="42.013683876153301"/>
    <n v="41.725999999999999"/>
    <n v="6.8945951242223025E-3"/>
    <n v="57.123496931013179"/>
    <n v="56.961599999999997"/>
    <n v="2.8422117885238407E-3"/>
    <n v="17.478877397169818"/>
    <n v="17.48"/>
    <n v="-6.422212987311493E-5"/>
    <n v="78.879880759518429"/>
    <m/>
    <m/>
    <e v="#DIV/0!"/>
    <n v="24.018080320278674"/>
    <n v="23.7926"/>
    <n v="9.4769096390756591E-3"/>
    <n v="113.39708613754229"/>
    <n v="3636"/>
    <n v="0.80904183535762486"/>
    <n v="4480.51"/>
    <n v="18.072399286485826"/>
    <m/>
    <m/>
    <n v="6292.0876288328"/>
    <n v="3.3162714308804624"/>
    <n v="3.3313999999999999"/>
    <n v="-4.5412046345493229E-3"/>
    <n v="6.2808078819726374"/>
    <m/>
    <m/>
    <m/>
    <n v="15.321635171218118"/>
    <m/>
    <m/>
    <m/>
    <m/>
    <m/>
    <m/>
    <n v="11963.033638828902"/>
    <n v="4358.0111902538583"/>
    <n v="1595.8209348139108"/>
    <m/>
  </r>
  <r>
    <x v="3630"/>
    <n v="12.16"/>
    <n v="14.79"/>
    <n v="48.954099999999997"/>
    <n v="42.564"/>
    <n v="1642.056"/>
    <n v="10744.410089000001"/>
    <n v="9343.2378659999995"/>
    <n v="5.7931906188635196E-5"/>
    <n v="28.877953531907039"/>
    <n v="28.9"/>
    <n v="-7.6285356723038156E-4"/>
    <n v="309.60546265536681"/>
    <m/>
    <m/>
    <n v="42.047287741943009"/>
    <n v="41.756500000000003"/>
    <n v="6.9638916562213549E-3"/>
    <n v="57.103260019845628"/>
    <n v="56.942799999999998"/>
    <n v="2.8179158707619667E-3"/>
    <n v="17.495876428139447"/>
    <n v="17.489999999999998"/>
    <n v="3.3598788676081348E-4"/>
    <n v="78.81590285993326"/>
    <m/>
    <m/>
    <e v="#DIV/0!"/>
    <n v="24.032039581686526"/>
    <n v="23.806000000000001"/>
    <n v="9.4950677008538431E-3"/>
    <n v="113.56759302559438"/>
    <n v="3637"/>
    <n v="0.82217714672075737"/>
    <n v="4493.74"/>
    <n v="18.121517699261375"/>
    <m/>
    <m/>
    <n v="6273.5084225974706"/>
    <n v="3.3055389623609215"/>
    <n v="3.3222999999999998"/>
    <n v="-5.0450102757362281E-3"/>
    <n v="6.2871114599298794"/>
    <m/>
    <m/>
    <m/>
    <n v="15.311031724901792"/>
    <m/>
    <m/>
    <m/>
    <m/>
    <m/>
    <m/>
    <n v="11981.021575793569"/>
    <n v="4356.4672951833081"/>
    <n v="1594.7165356147605"/>
    <m/>
  </r>
  <r>
    <x v="3631"/>
    <n v="12.5"/>
    <n v="15.11"/>
    <n v="48.858199999999997"/>
    <n v="42.478200000000001"/>
    <n v="1633.35"/>
    <n v="10809.459752000001"/>
    <n v="9399.2631689999998"/>
    <n v="5.7931906188635196E-5"/>
    <n v="28.82067949119832"/>
    <n v="28.84"/>
    <n v="-6.6992055484327295E-4"/>
    <n v="308.36118899507915"/>
    <m/>
    <m/>
    <n v="41.919748141446803"/>
    <n v="41.628999999999998"/>
    <n v="6.9842691740567009E-3"/>
    <n v="57.159326305495206"/>
    <n v="56.9968"/>
    <n v="2.8514987770402733E-3"/>
    <n v="17.601372161573877"/>
    <n v="17.600000000000001"/>
    <n v="7.7963725788388061E-5"/>
    <n v="78.344936248857351"/>
    <m/>
    <m/>
    <e v="#DIV/0!"/>
    <n v="23.983826064614632"/>
    <n v="23.757999999999999"/>
    <n v="9.5052641053385845E-3"/>
    <n v="112.95819704026547"/>
    <n v="3638"/>
    <n v="0.82726671078755798"/>
    <n v="4522.43"/>
    <n v="18.235789386068358"/>
    <m/>
    <m/>
    <n v="6233.4556031988568"/>
    <n v="3.2841236106120326"/>
    <n v="3.3043999999999998"/>
    <n v="-6.1361788487976909E-3"/>
    <n v="6.2615534795006882"/>
    <m/>
    <m/>
    <m/>
    <n v="15.34118096472721"/>
    <m/>
    <m/>
    <m/>
    <m/>
    <m/>
    <m/>
    <n v="11916.732228331726"/>
    <n v="4360.7446506216829"/>
    <n v="1597.8567218641047"/>
    <m/>
  </r>
  <r>
    <x v="3632"/>
    <n v="12.25"/>
    <n v="14.95"/>
    <n v="48.441099999999999"/>
    <n v="42.113100000000003"/>
    <n v="1643.2370000000001"/>
    <n v="10811.548876999999"/>
    <n v="9400.5352309999998"/>
    <n v="5.7931906188635196E-5"/>
    <n v="28.573942046137251"/>
    <n v="28.6"/>
    <n v="-9.1111726792836301E-4"/>
    <n v="303.06431890591494"/>
    <m/>
    <m/>
    <n v="41.37890119170045"/>
    <n v="41.089500000000001"/>
    <n v="7.0431908808930022E-3"/>
    <n v="57.403474321582991"/>
    <n v="57.238"/>
    <n v="2.8909871341240567E-3"/>
    <n v="17.604344680276355"/>
    <n v="17.600000000000001"/>
    <n v="2.4685683388381285E-4"/>
    <n v="78.335974090883923"/>
    <m/>
    <m/>
    <e v="#DIV/0!"/>
    <n v="23.777913157624685"/>
    <n v="23.553799999999999"/>
    <n v="9.5149469565287692E-3"/>
    <n v="113.6346393244399"/>
    <n v="3639"/>
    <n v="0.8193979933110368"/>
    <n v="4522.43"/>
    <n v="18.234365495664239"/>
    <m/>
    <m/>
    <n v="6233.4556031988568"/>
    <n v="3.2838122936889449"/>
    <n v="3.3018000000000001"/>
    <n v="-5.4478485405097254E-3"/>
    <n v="6.1537100346320903"/>
    <m/>
    <m/>
    <m/>
    <n v="15.472317706469145"/>
    <m/>
    <m/>
    <m/>
    <m/>
    <m/>
    <m/>
    <n v="11988.094748092504"/>
    <n v="4379.3709575418252"/>
    <n v="1611.5152351661434"/>
    <m/>
  </r>
  <r>
    <x v="3633"/>
    <n v="13.53"/>
    <n v="15.54"/>
    <n v="50.311300000000003"/>
    <n v="43.736600000000003"/>
    <n v="1597.86"/>
    <n v="11006.851489999999"/>
    <n v="9569.8043379999999"/>
    <n v="5.7931906188635196E-5"/>
    <n v="29.676392915283053"/>
    <n v="29.7"/>
    <n v="-7.9485133727097423E-4"/>
    <n v="326.43530783880755"/>
    <m/>
    <m/>
    <n v="43.771275371119522"/>
    <n v="43.469000000000001"/>
    <n v="6.9538146982797144E-3"/>
    <n v="56.295529831610011"/>
    <n v="56.1372"/>
    <n v="2.8204084209759728E-3"/>
    <n v="17.921917101338661"/>
    <n v="17.920000000000002"/>
    <n v="1.0698110148776863E-4"/>
    <n v="76.927042211419931"/>
    <m/>
    <m/>
    <e v="#DIV/0!"/>
    <n v="24.694811089129644"/>
    <n v="24.4633"/>
    <n v="9.4636083083494693E-3"/>
    <n v="110.4895730336733"/>
    <n v="3640"/>
    <n v="0.87065637065637069"/>
    <n v="4613.2299999999996"/>
    <n v="18.59901727932445"/>
    <m/>
    <m/>
    <n v="6108.3021417256105"/>
    <n v="3.2175758529037095"/>
    <n v="3.2302"/>
    <n v="-3.9081626822767834E-3"/>
    <n v="6.6279494063717292"/>
    <m/>
    <m/>
    <m/>
    <n v="14.875152317172205"/>
    <m/>
    <m/>
    <m/>
    <m/>
    <m/>
    <m/>
    <n v="11656.300209852327"/>
    <n v="4294.8447162419707"/>
    <n v="1549.3176290270467"/>
    <m/>
  </r>
  <r>
    <x v="3634"/>
    <n v="12.86"/>
    <n v="15.15"/>
    <n v="48.631399999999999"/>
    <n v="42.273699999999998"/>
    <n v="1623.1469999999999"/>
    <n v="10822.907448"/>
    <n v="9409.3215099999998"/>
    <n v="5.7931906188635196E-5"/>
    <n v="28.684795343264167"/>
    <n v="28.71"/>
    <n v="-8.7790514579710877E-4"/>
    <n v="304.60199475268399"/>
    <m/>
    <m/>
    <n v="41.574786974372842"/>
    <n v="41.286000000000001"/>
    <n v="6.9947918028590017E-3"/>
    <n v="57.235525385608589"/>
    <n v="57.072800000000001"/>
    <n v="2.8511898068535046E-3"/>
    <n v="17.621980331281602"/>
    <n v="17.62"/>
    <n v="1.1239110565264276E-4"/>
    <n v="78.218724580005187"/>
    <m/>
    <m/>
    <e v="#DIV/0!"/>
    <n v="23.869048941436489"/>
    <n v="23.6449"/>
    <n v="9.4798007788778893E-3"/>
    <n v="112.2309040843455"/>
    <n v="3641"/>
    <n v="0.84884488448844875"/>
    <n v="4518.38"/>
    <n v="18.215191063096352"/>
    <m/>
    <m/>
    <n v="6233.8914702747334"/>
    <n v="3.283419321567818"/>
    <n v="3.2987000000000002"/>
    <n v="-4.6323334744542422E-3"/>
    <n v="6.1843582360418488"/>
    <m/>
    <m/>
    <m/>
    <n v="15.371979812200008"/>
    <m/>
    <m/>
    <m/>
    <m/>
    <m/>
    <m/>
    <n v="11840.005123665205"/>
    <n v="4366.5579579586301"/>
    <n v="1601.0645678293683"/>
    <m/>
  </r>
  <r>
    <x v="3635"/>
    <n v="13.16"/>
    <n v="15.45"/>
    <n v="49.101300000000002"/>
    <n v="42.672400000000003"/>
    <n v="1609.425"/>
    <n v="10836.503779999999"/>
    <n v="9418.9614290000009"/>
    <n v="5.8350733859180437E-5"/>
    <n v="28.959136966144175"/>
    <n v="28.98"/>
    <n v="-7.1991145120164912E-4"/>
    <n v="310.36395746563772"/>
    <m/>
    <m/>
    <n v="42.161332200471101"/>
    <n v="41.866"/>
    <n v="7.0542253970071744E-3"/>
    <n v="56.959689500715882"/>
    <n v="56.800400000000003"/>
    <n v="2.8043728691324876E-3"/>
    <n v="17.642397190023207"/>
    <n v="17.64"/>
    <n v="1.3589512603218168E-4"/>
    <n v="78.14526668257102"/>
    <m/>
    <m/>
    <e v="#DIV/0!"/>
    <n v="24.095091564413238"/>
    <n v="23.868099999999998"/>
    <n v="9.5102485917706314E-3"/>
    <n v="111.25345369364636"/>
    <n v="3642"/>
    <n v="0.851779935275081"/>
    <n v="4525.5200000000004"/>
    <n v="18.238277482612922"/>
    <m/>
    <m/>
    <n v="6224.0405978165163"/>
    <n v="3.2769879651789733"/>
    <n v="3.2"/>
    <n v="2.405873911842904E-2"/>
    <n v="6.3001631985868771"/>
    <m/>
    <m/>
    <m/>
    <n v="15.224163972250373"/>
    <m/>
    <m/>
    <m/>
    <m/>
    <m/>
    <m/>
    <n v="11736.887201481233"/>
    <n v="4345.5141504605053"/>
    <n v="1585.6688473822551"/>
    <m/>
  </r>
  <r>
    <x v="3636"/>
    <n v="13.91"/>
    <n v="15.92"/>
    <n v="50.194200000000002"/>
    <n v="43.619700000000002"/>
    <n v="1598.43"/>
    <n v="10975.927320999999"/>
    <n v="9539.5971250000002"/>
    <n v="5.8350733859180437E-5"/>
    <n v="29.602989518222969"/>
    <n v="29.63"/>
    <n v="-9.1159236507021291E-4"/>
    <n v="324.14798130419319"/>
    <m/>
    <m/>
    <n v="43.564846383718766"/>
    <n v="43.269500000000001"/>
    <n v="6.8257406191143399E-3"/>
    <n v="56.325989097060173"/>
    <n v="56.167999999999999"/>
    <n v="2.8127954896057794E-3"/>
    <n v="17.868950316771681"/>
    <n v="17.87"/>
    <n v="-5.8739968008980625E-5"/>
    <n v="77.146049849665616"/>
    <m/>
    <m/>
    <e v="#DIV/0!"/>
    <n v="24.630223371373305"/>
    <n v="24.401399999999999"/>
    <n v="9.3774689719976489E-3"/>
    <n v="110.48629703374047"/>
    <n v="3643"/>
    <n v="0.87374371859296485"/>
    <n v="4593.5"/>
    <n v="18.510797893591054"/>
    <m/>
    <m/>
    <n v="6130.5463076930473"/>
    <n v="3.227456787692053"/>
    <n v="3.2505999999999999"/>
    <n v="-7.1196740010911475E-3"/>
    <n v="6.5796606563298825"/>
    <m/>
    <m/>
    <m/>
    <n v="14.885503934972817"/>
    <m/>
    <m/>
    <m/>
    <m/>
    <m/>
    <m/>
    <n v="11655.954602229305"/>
    <n v="4297.1684853879487"/>
    <n v="1550.3957990925003"/>
    <m/>
  </r>
  <r>
    <x v="3637"/>
    <n v="14.65"/>
    <n v="16.34"/>
    <n v="52.0197"/>
    <n v="45.203499999999998"/>
    <n v="1558.7729999999999"/>
    <n v="11175.256094"/>
    <n v="9712.2847230000007"/>
    <n v="5.8350733859180437E-5"/>
    <n v="30.678864981461949"/>
    <n v="30.7"/>
    <n v="-6.8843708593002706E-4"/>
    <n v="347.69171284346965"/>
    <m/>
    <m/>
    <n v="45.937118343423251"/>
    <n v="45.6235"/>
    <n v="6.8740527014203856E-3"/>
    <n v="55.301971574473733"/>
    <n v="55.145200000000003"/>
    <n v="2.8428870413694796E-3"/>
    <n v="18.193016491924933"/>
    <n v="18.190000000000001"/>
    <n v="1.6583243127721303E-4"/>
    <n v="75.751155757003289"/>
    <m/>
    <m/>
    <e v="#DIV/0!"/>
    <n v="25.524773859990638"/>
    <n v="25.2879"/>
    <n v="9.36708307098022E-3"/>
    <n v="107.73819832735126"/>
    <n v="3644"/>
    <n v="0.89657282741738065"/>
    <n v="4692.93"/>
    <n v="18.9100023442336"/>
    <m/>
    <m/>
    <n v="5997.8457048033288"/>
    <n v="3.1572965683321792"/>
    <n v="3.1768999999999998"/>
    <n v="-6.1706165343009545E-3"/>
    <n v="7.057228341461224"/>
    <m/>
    <m/>
    <m/>
    <n v="14.34435384649864"/>
    <m/>
    <m/>
    <m/>
    <m/>
    <m/>
    <m/>
    <n v="11366.038887574341"/>
    <n v="4219.0451200092994"/>
    <n v="1494.032452072873"/>
    <m/>
  </r>
  <r>
    <x v="3638"/>
    <n v="14.88"/>
    <n v="16.59"/>
    <n v="52.686799999999998"/>
    <n v="45.780500000000004"/>
    <n v="1519.1780000000001"/>
    <n v="11245.486062"/>
    <n v="9772.7540499999996"/>
    <n v="5.8350733859180437E-5"/>
    <n v="31.071532719679695"/>
    <n v="31.1"/>
    <n v="-9.1534663409342798E-4"/>
    <n v="356.57262059155653"/>
    <m/>
    <m/>
    <n v="46.816215821673914"/>
    <n v="46.502499999999998"/>
    <n v="6.7462141105083528E-3"/>
    <n v="54.94759043274027"/>
    <n v="54.804400000000001"/>
    <n v="2.6127543179064183E-3"/>
    <n v="18.306902593434504"/>
    <n v="18.3"/>
    <n v="3.7719089806032002E-4"/>
    <n v="75.281132355824255"/>
    <m/>
    <m/>
    <e v="#DIV/0!"/>
    <n v="25.850832675473153"/>
    <n v="25.613"/>
    <n v="9.2856235299711987E-3"/>
    <n v="104.99473802511959"/>
    <n v="3645"/>
    <n v="0.89692585895117549"/>
    <n v="4724.42"/>
    <n v="19.03540378960567"/>
    <m/>
    <m/>
    <n v="5957.599598161155"/>
    <n v="3.135813526417651"/>
    <n v="3.157"/>
    <n v="-6.7109514039750406E-3"/>
    <n v="7.2371484099317369"/>
    <m/>
    <m/>
    <m/>
    <n v="14.160595800544222"/>
    <m/>
    <m/>
    <m/>
    <m/>
    <m/>
    <m/>
    <n v="11076.612509875527"/>
    <n v="4192.009012903417"/>
    <n v="1474.8931804874603"/>
    <m/>
  </r>
  <r>
    <x v="3639"/>
    <n v="14.16"/>
    <n v="16.170000000000002"/>
    <n v="50.813899999999997"/>
    <n v="44.145099999999999"/>
    <n v="1566.646"/>
    <n v="11061.857805"/>
    <n v="9611.4632849999998"/>
    <n v="5.8769688153548216E-5"/>
    <n v="29.964815934336325"/>
    <n v="29.99"/>
    <n v="-8.3974877171300033E-4"/>
    <n v="331.11066826306507"/>
    <m/>
    <m/>
    <n v="44.306343486901255"/>
    <n v="44.011499999999998"/>
    <n v="6.6992374016168199E-3"/>
    <n v="55.924659789008409"/>
    <n v="55.7836"/>
    <n v="2.5286964091311148E-3"/>
    <n v="18.006650753786968"/>
    <n v="18"/>
    <n v="3.6948632149824689E-4"/>
    <n v="76.528582593014363"/>
    <m/>
    <m/>
    <e v="#DIV/0!"/>
    <n v="24.928089962779435"/>
    <n v="24.6982"/>
    <n v="9.30796425567193E-3"/>
    <n v="108.25447519470286"/>
    <n v="3646"/>
    <n v="0.87569573283858992"/>
    <n v="4616.8900000000003"/>
    <n v="18.597791982503004"/>
    <m/>
    <m/>
    <n v="6093.1973402734711"/>
    <n v="3.2062741185002461"/>
    <n v="3.2269999999999999"/>
    <n v="-6.4226468855760332E-3"/>
    <n v="6.719409066292112"/>
    <m/>
    <m/>
    <m/>
    <n v="14.664400378081519"/>
    <m/>
    <m/>
    <m/>
    <m/>
    <m/>
    <m/>
    <n v="11420.504462850104"/>
    <n v="4266.5506536823959"/>
    <n v="1527.3668155077867"/>
    <m/>
  </r>
  <r>
    <x v="3640"/>
    <n v="13.22"/>
    <n v="15.54"/>
    <n v="49.000999999999998"/>
    <n v="42.567500000000003"/>
    <n v="1614.201"/>
    <n v="10827.068832999999"/>
    <n v="9406.8942110000007"/>
    <n v="5.8769688153548216E-5"/>
    <n v="28.895049249710762"/>
    <n v="28.92"/>
    <n v="-8.6275070156427436E-4"/>
    <n v="307.44923620281889"/>
    <m/>
    <m/>
    <n v="41.930897941833926"/>
    <n v="41.657499999999999"/>
    <n v="6.5629944627960679E-3"/>
    <n v="56.922459478097416"/>
    <n v="56.782800000000002"/>
    <n v="2.4595384182783953E-3"/>
    <n v="17.624028151410648"/>
    <n v="17.62"/>
    <n v="2.2861245236360794E-4"/>
    <n v="78.159109042989797"/>
    <m/>
    <m/>
    <e v="#DIV/0!"/>
    <n v="24.037472894521414"/>
    <n v="23.818200000000001"/>
    <n v="9.2061068645579169E-3"/>
    <n v="111.533321146978"/>
    <n v="3647"/>
    <n v="0.85070785070785082"/>
    <n v="4505.7299999999996"/>
    <n v="18.148599218271617"/>
    <m/>
    <m/>
    <n v="6239.9021169401885"/>
    <n v="3.2831597277848146"/>
    <n v="3.3092999999999999"/>
    <n v="-7.8990336975146569E-3"/>
    <n v="6.2389398629357267"/>
    <m/>
    <m/>
    <m/>
    <n v="15.187750182626298"/>
    <m/>
    <m/>
    <m/>
    <m/>
    <m/>
    <m/>
    <n v="11766.41233191147"/>
    <n v="4342.6738331847509"/>
    <n v="1581.8761785744787"/>
    <m/>
  </r>
  <r>
    <x v="3641"/>
    <n v="13.14"/>
    <n v="15.32"/>
    <n v="48.588099999999997"/>
    <n v="42.206299999999999"/>
    <n v="1638.96"/>
    <n v="10755.693093"/>
    <n v="9344.3279070000008"/>
    <n v="5.8769688153548216E-5"/>
    <n v="28.650870574342505"/>
    <n v="28.67"/>
    <n v="-6.6722796154505826E-4"/>
    <n v="302.23570894897858"/>
    <m/>
    <m/>
    <n v="41.396803666233609"/>
    <n v="41.1265"/>
    <n v="6.5724937992197585E-3"/>
    <n v="57.162475053677639"/>
    <n v="57.024799999999999"/>
    <n v="2.4143013860222773E-3"/>
    <n v="17.507417627796816"/>
    <n v="17.5"/>
    <n v="4.2386444553232927E-4"/>
    <n v="78.68066790046899"/>
    <m/>
    <m/>
    <e v="#DIV/0!"/>
    <n v="23.833735141238666"/>
    <n v="23.616199999999999"/>
    <n v="9.2112677415785438E-3"/>
    <n v="113.23675477760814"/>
    <n v="3648"/>
    <n v="0.85770234986945171"/>
    <n v="4463.1099999999997"/>
    <n v="17.97552673205206"/>
    <m/>
    <m/>
    <n v="6298.9257664318329"/>
    <n v="3.313901184742396"/>
    <n v="3.3367"/>
    <n v="-6.8327435063397779E-3"/>
    <n v="6.1328540503613249"/>
    <m/>
    <m/>
    <m/>
    <n v="15.315910133084715"/>
    <m/>
    <m/>
    <m/>
    <m/>
    <m/>
    <m/>
    <n v="11946.119187870921"/>
    <n v="4360.9848719062957"/>
    <n v="1595.2246449529532"/>
    <m/>
  </r>
  <r>
    <x v="3642"/>
    <n v="12.37"/>
    <n v="14.77"/>
    <n v="47.106400000000001"/>
    <n v="40.916800000000002"/>
    <n v="1679.662"/>
    <n v="10566.636576999999"/>
    <n v="9179.5302790000005"/>
    <n v="5.8769688153548216E-5"/>
    <n v="27.776481496671856"/>
    <n v="27.8"/>
    <n v="-8.459893283505604E-4"/>
    <n v="283.77155933703398"/>
    <m/>
    <m/>
    <n v="39.499272877956479"/>
    <n v="39.237499999999997"/>
    <n v="6.6714973674795175E-3"/>
    <n v="58.034187390652008"/>
    <n v="57.892000000000003"/>
    <n v="2.4560801259587706E-3"/>
    <n v="17.199264338419798"/>
    <n v="17.2"/>
    <n v="-4.277102210470396E-5"/>
    <n v="80.070033252124801"/>
    <m/>
    <m/>
    <e v="#DIV/0!"/>
    <n v="23.105781015193937"/>
    <n v="22.8947"/>
    <n v="9.2196453849116011E-3"/>
    <n v="116.04140935941555"/>
    <n v="3649"/>
    <n v="0.83750846310088012"/>
    <n v="4377.97"/>
    <n v="17.631241888777936"/>
    <m/>
    <m/>
    <n v="6419.0864928656438"/>
    <n v="3.3767983038133846"/>
    <n v="3.4003000000000001"/>
    <n v="-6.9116537324986904E-3"/>
    <n v="5.7579142825626679"/>
    <m/>
    <m/>
    <m/>
    <n v="15.783111443294633"/>
    <m/>
    <m/>
    <m/>
    <m/>
    <m/>
    <m/>
    <n v="12242.001368359768"/>
    <n v="4427.4887157414259"/>
    <n v="1643.885876164491"/>
    <m/>
  </r>
  <r>
    <x v="3643"/>
    <n v="12.07"/>
    <n v="14.37"/>
    <n v="46.164000000000001"/>
    <n v="40.0959"/>
    <n v="1719.068"/>
    <n v="10471.947817"/>
    <n v="9096.7320479999998"/>
    <n v="5.8769688153548216E-5"/>
    <n v="27.220127740978462"/>
    <n v="27.24"/>
    <n v="-7.2952492736921837E-4"/>
    <n v="272.38882727398305"/>
    <m/>
    <m/>
    <n v="38.310214571214459"/>
    <n v="38.055999999999997"/>
    <n v="6.6800129076745041E-3"/>
    <n v="58.614821953409702"/>
    <n v="58.4696"/>
    <n v="2.4837172378415762E-3"/>
    <n v="17.044724270764831"/>
    <n v="17.04"/>
    <n v="2.7724593690336974E-4"/>
    <n v="80.794015005918666"/>
    <m/>
    <m/>
    <e v="#DIV/0!"/>
    <n v="22.642434617230226"/>
    <n v="22.435500000000001"/>
    <n v="9.2235348991653865E-3"/>
    <n v="118.75617241677901"/>
    <n v="3650"/>
    <n v="0.83994432846207379"/>
    <n v="4331.3500000000004"/>
    <n v="17.442128805361104"/>
    <m/>
    <m/>
    <n v="6487.4418749942097"/>
    <n v="3.4124335450144252"/>
    <n v="3.4348999999999998"/>
    <n v="-6.5406431004031429E-3"/>
    <n v="5.5266898381403289"/>
    <m/>
    <m/>
    <m/>
    <n v="16.099012849100212"/>
    <m/>
    <m/>
    <m/>
    <m/>
    <m/>
    <m/>
    <n v="12528.400277563635"/>
    <n v="4471.7859324367219"/>
    <n v="1676.78850509986"/>
    <m/>
  </r>
  <r>
    <x v="3644"/>
    <n v="13.68"/>
    <n v="15.28"/>
    <n v="48.154600000000002"/>
    <n v="41.817700000000002"/>
    <n v="1671.954"/>
    <n v="10635.528734"/>
    <n v="9237.2269699999997"/>
    <n v="5.9188658595887844E-5"/>
    <n v="28.391787574976817"/>
    <n v="28.41"/>
    <n v="-6.4105684699689025E-4"/>
    <n v="295.79510273776822"/>
    <m/>
    <m/>
    <n v="40.776720039860002"/>
    <n v="40.5045"/>
    <n v="6.7207357172660576E-3"/>
    <n v="57.351823360914601"/>
    <n v="57.2104"/>
    <n v="2.4719869274572037E-3"/>
    <n v="17.309711383682981"/>
    <n v="17.309999999999999"/>
    <n v="-1.6673386309506988E-5"/>
    <n v="79.551486355005878"/>
    <m/>
    <m/>
    <e v="#DIV/0!"/>
    <n v="23.615426431015912"/>
    <n v="23.3995"/>
    <n v="9.2278224327833058E-3"/>
    <n v="115.47914856150119"/>
    <n v="3651"/>
    <n v="0.89528795811518325"/>
    <n v="4414.6099999999997"/>
    <n v="17.77324866877494"/>
    <m/>
    <m/>
    <n v="6362.7360879966191"/>
    <n v="3.3458858537262977"/>
    <n v="3.3704000000000001"/>
    <n v="-7.2733640736121208E-3"/>
    <n v="6.0007378907294582"/>
    <m/>
    <m/>
    <m/>
    <n v="15.405535536829252"/>
    <m/>
    <m/>
    <m/>
    <m/>
    <m/>
    <m/>
    <n v="12182.684633967794"/>
    <n v="4375.4304518537356"/>
    <n v="1604.5595556193653"/>
    <m/>
  </r>
  <r>
    <x v="3645"/>
    <n v="12.79"/>
    <n v="15.04"/>
    <n v="47.0944"/>
    <n v="40.894599999999997"/>
    <n v="1670.877"/>
    <n v="10636.158237"/>
    <n v="9237.2269699999997"/>
    <n v="5.9188658595887844E-5"/>
    <n v="27.766020227602766"/>
    <n v="27.79"/>
    <n v="-8.6289213376156138E-4"/>
    <n v="282.74006646560463"/>
    <m/>
    <m/>
    <n v="39.4261604654289"/>
    <n v="39.162399999999998"/>
    <n v="6.735043445470712E-3"/>
    <n v="57.983317274868426"/>
    <n v="57.840200000000003"/>
    <n v="2.4743565006417612E-3"/>
    <n v="17.310313825406062"/>
    <n v="17.309999999999999"/>
    <n v="1.8129717276993418E-5"/>
    <n v="79.553252585523794"/>
    <m/>
    <m/>
    <e v="#DIV/0!"/>
    <n v="23.094351872033702"/>
    <n v="22.8826"/>
    <n v="9.2538379394693226E-3"/>
    <n v="115.39733175027956"/>
    <n v="3652"/>
    <n v="0.85039893617021278"/>
    <n v="4413.87"/>
    <n v="17.768881882360709"/>
    <m/>
    <m/>
    <n v="6363.8026430728578"/>
    <n v="3.3461294837882116"/>
    <n v="3.3675000000000002"/>
    <n v="-6.3461072640796923E-3"/>
    <n v="5.7356194074900761"/>
    <m/>
    <m/>
    <m/>
    <n v="15.744869898994475"/>
    <m/>
    <m/>
    <m/>
    <m/>
    <m/>
    <m/>
    <n v="12174.053219367961"/>
    <n v="4423.6077815244244"/>
    <n v="1639.9028380427869"/>
    <m/>
  </r>
  <r>
    <x v="3646"/>
    <n v="11.75"/>
    <n v="14.65"/>
    <n v="45.813499999999998"/>
    <n v="39.779899999999998"/>
    <n v="1723.9380000000001"/>
    <n v="10581.933944"/>
    <n v="9189.5878420000008"/>
    <n v="5.9188658595887844E-5"/>
    <n v="27.010165760234322"/>
    <n v="27.03"/>
    <n v="-7.3378615485308885E-4"/>
    <n v="267.33001630616184"/>
    <m/>
    <m/>
    <n v="37.813787681562275"/>
    <n v="37.558999999999997"/>
    <n v="6.7836652083994586E-3"/>
    <n v="58.772038633494269"/>
    <n v="58.624200000000002"/>
    <n v="2.5218021481618891E-3"/>
    <n v="17.221644025123702"/>
    <n v="17.22"/>
    <n v="9.5471842259220452E-5"/>
    <n v="79.965307758906221"/>
    <m/>
    <m/>
    <e v="#DIV/0!"/>
    <n v="22.465064272548062"/>
    <n v="22.258700000000001"/>
    <n v="9.2711736331438921E-3"/>
    <n v="119.05426729549039"/>
    <n v="3653"/>
    <n v="0.80204778156996581"/>
    <n v="4392.68"/>
    <n v="17.682196692868381"/>
    <m/>
    <m/>
    <n v="6394.3538323935027"/>
    <n v="3.3618747835042004"/>
    <n v="3.3883999999999999"/>
    <n v="-7.8282423845471572E-3"/>
    <n v="5.4227550387412577"/>
    <m/>
    <m/>
    <m/>
    <n v="16.173288323500099"/>
    <m/>
    <m/>
    <m/>
    <m/>
    <m/>
    <m/>
    <n v="12559.848343674095"/>
    <n v="4483.7801570187803"/>
    <n v="1684.5246478591678"/>
    <m/>
  </r>
  <r>
    <x v="3647"/>
    <n v="11.8"/>
    <n v="14.51"/>
    <n v="45.024299999999997"/>
    <n v="39.092199999999998"/>
    <n v="1754.9590000000001"/>
    <n v="10506.364211"/>
    <n v="9123.4174779999994"/>
    <n v="5.9188658595887844E-5"/>
    <n v="26.54423157044447"/>
    <n v="26.57"/>
    <n v="-9.698317484203578E-4"/>
    <n v="258.09062295265392"/>
    <m/>
    <m/>
    <n v="36.832868605452568"/>
    <n v="36.582500000000003"/>
    <n v="6.8439446580350616E-3"/>
    <n v="59.278510214818972"/>
    <n v="59.128900000000002"/>
    <n v="2.5302384251857379E-3"/>
    <n v="17.098240596894236"/>
    <n v="17.100000000000001"/>
    <n v="-1.0288907051259066E-4"/>
    <n v="80.542892570739014"/>
    <m/>
    <m/>
    <e v="#DIV/0!"/>
    <n v="22.076908356618262"/>
    <n v="21.8735"/>
    <n v="9.2993053977763473E-3"/>
    <n v="121.18875845658773"/>
    <n v="3654"/>
    <n v="0.8132322536181944"/>
    <n v="4357.41"/>
    <n v="17.538852037803256"/>
    <m/>
    <m/>
    <n v="6445.6958057829879"/>
    <n v="3.3885469271949895"/>
    <n v="3.4102000000000001"/>
    <n v="-6.3495023180489829E-3"/>
    <n v="5.2350855047253129"/>
    <m/>
    <m/>
    <m/>
    <n v="16.452119770796546"/>
    <m/>
    <m/>
    <m/>
    <m/>
    <m/>
    <m/>
    <n v="12785.030404622454"/>
    <n v="4522.4194024701619"/>
    <n v="1713.5662648868338"/>
    <m/>
  </r>
  <r>
    <x v="3648"/>
    <n v="11.68"/>
    <n v="14.58"/>
    <n v="45.361899999999999"/>
    <n v="39.383000000000003"/>
    <n v="1753.471"/>
    <n v="10605.585940999999"/>
    <n v="9209.0387059999994"/>
    <n v="5.9188658595887844E-5"/>
    <n v="26.742612720405017"/>
    <n v="26.76"/>
    <n v="-6.4974886378865726E-4"/>
    <n v="261.93406707127059"/>
    <m/>
    <m/>
    <n v="37.243501319276938"/>
    <n v="36.988399999999999"/>
    <n v="6.8967924883731602E-3"/>
    <n v="59.056491882444767"/>
    <n v="58.906500000000001"/>
    <n v="2.5462704870391484E-3"/>
    <n v="17.259294919730504"/>
    <n v="17.260000000000002"/>
    <n v="-4.0850537050829416E-5"/>
    <n v="79.788787037623948"/>
    <m/>
    <m/>
    <e v="#DIV/0!"/>
    <n v="22.241347866001139"/>
    <n v="22.035900000000002"/>
    <n v="9.323325391798809E-3"/>
    <n v="121.07820861348097"/>
    <n v="3655"/>
    <n v="0.80109739368998623"/>
    <n v="4399.68"/>
    <n v="17.707608715974899"/>
    <m/>
    <m/>
    <n v="6383.1679367712468"/>
    <n v="3.3553574937362112"/>
    <n v="3.3738000000000001"/>
    <n v="-5.4663899056817122E-3"/>
    <n v="5.3127922254466711"/>
    <m/>
    <m/>
    <m/>
    <n v="16.328974782515367"/>
    <m/>
    <m/>
    <m/>
    <m/>
    <m/>
    <m/>
    <n v="12773.367746110669"/>
    <n v="4505.481392213248"/>
    <n v="1700.7401305923895"/>
    <m/>
  </r>
  <r>
    <x v="3649"/>
    <n v="12.2"/>
    <n v="14.77"/>
    <n v="45.028199999999998"/>
    <n v="39.086300000000001"/>
    <n v="1754.52"/>
    <n v="10488.686680999999"/>
    <n v="9105.8974720000006"/>
    <n v="6.072491121789092E-5"/>
    <n v="26.543941727729933"/>
    <n v="26.56"/>
    <n v="-6.0460362462599893E-4"/>
    <n v="257.99940945282117"/>
    <m/>
    <m/>
    <n v="36.821569584014668"/>
    <n v="36.566200000000002"/>
    <n v="6.9837605224132293E-3"/>
    <n v="59.274320538702163"/>
    <n v="59.1203"/>
    <n v="2.6052056349876729E-3"/>
    <n v="17.067807078670207"/>
    <n v="17.059999999999999"/>
    <n v="4.5762477551036795E-4"/>
    <n v="80.688167458688653"/>
    <m/>
    <m/>
    <e v="#DIV/0!"/>
    <n v="22.074423063640811"/>
    <n v="21.869900000000001"/>
    <n v="9.351806073224278E-3"/>
    <n v="121.1272438602477"/>
    <n v="3656"/>
    <n v="0.82599864590385919"/>
    <n v="4349.37"/>
    <n v="17.501023386861132"/>
    <m/>
    <m/>
    <n v="6456.1589676868962"/>
    <n v="3.3927607184405639"/>
    <n v="3.4116"/>
    <n v="-5.5221249734540567E-3"/>
    <n v="5.2322131899407811"/>
    <m/>
    <m/>
    <m/>
    <n v="16.449693836786"/>
    <m/>
    <m/>
    <m/>
    <m/>
    <m/>
    <m/>
    <n v="12778.540809427723"/>
    <n v="4522.0997677072082"/>
    <n v="1713.3135923595712"/>
    <m/>
  </r>
  <r>
    <x v="3650"/>
    <n v="12.42"/>
    <n v="14.92"/>
    <n v="45.189399999999999"/>
    <n v="39.2239"/>
    <n v="1738.2629999999999"/>
    <n v="10530.897622"/>
    <n v="9141.9905259999996"/>
    <n v="6.072491121789092E-5"/>
    <n v="26.638318922627125"/>
    <n v="26.66"/>
    <n v="-8.1324371241087157E-4"/>
    <n v="259.81997167267673"/>
    <m/>
    <m/>
    <n v="37.015655449301818"/>
    <n v="36.757399999999997"/>
    <n v="7.0259444166840268E-3"/>
    <n v="59.168445392000386"/>
    <n v="59.0137"/>
    <n v="2.6221943718218732E-3"/>
    <n v="17.136077352572691"/>
    <n v="17.13"/>
    <n v="3.5477831714492147E-4"/>
    <n v="80.370251529513411"/>
    <m/>
    <m/>
    <e v="#DIV/0!"/>
    <n v="22.152346613234606"/>
    <n v="21.947299999999998"/>
    <n v="9.3426805682068625E-3"/>
    <n v="119.99717886974946"/>
    <n v="3657"/>
    <n v="0.83243967828418231"/>
    <n v="4371.8599999999997"/>
    <n v="17.590145211270382"/>
    <m/>
    <m/>
    <n v="6422.77504882433"/>
    <n v="3.3748972626728202"/>
    <n v="3.3988999999999998"/>
    <n v="-7.061913362317096E-3"/>
    <n v="5.2688747545426384"/>
    <m/>
    <m/>
    <m/>
    <n v="16.391020633559481"/>
    <m/>
    <m/>
    <m/>
    <m/>
    <m/>
    <m/>
    <n v="12659.322530053279"/>
    <n v="4514.0224422827278"/>
    <n v="1707.2025001050472"/>
    <m/>
  </r>
  <r>
    <x v="3651"/>
    <n v="12.89"/>
    <n v="15.15"/>
    <n v="46.258699999999997"/>
    <n v="40.1496"/>
    <n v="1714.7570000000001"/>
    <n v="10659.996021999999"/>
    <n v="9253.5071509999998"/>
    <n v="6.072491121789092E-5"/>
    <n v="27.267986669543635"/>
    <n v="27.29"/>
    <n v="-8.0664457516910204E-4"/>
    <n v="272.0879083586014"/>
    <m/>
    <m/>
    <n v="38.325664734524118"/>
    <n v="38.058599999999998"/>
    <n v="7.0171980715034721E-3"/>
    <n v="58.46872387039641"/>
    <n v="58.317599999999999"/>
    <n v="2.5913938570245598E-3"/>
    <n v="17.345725769065094"/>
    <n v="17.34"/>
    <n v="3.3020582843690249E-4"/>
    <n v="79.391756733150956"/>
    <m/>
    <m/>
    <e v="#DIV/0!"/>
    <n v="22.675368439935912"/>
    <n v="22.466200000000001"/>
    <n v="9.3103613399645457E-3"/>
    <n v="118.36687227367332"/>
    <n v="3658"/>
    <n v="0.85082508250825084"/>
    <n v="4433.29"/>
    <n v="17.835915569441013"/>
    <m/>
    <m/>
    <n v="6332.5271746359349"/>
    <n v="3.3271603865532606"/>
    <n v="3.3546999999999998"/>
    <n v="-8.2092626603688101E-3"/>
    <n v="5.5173839961639253"/>
    <m/>
    <m/>
    <m/>
    <n v="16.003440476748693"/>
    <m/>
    <m/>
    <m/>
    <m/>
    <m/>
    <m/>
    <n v="12487.330344761964"/>
    <n v="4460.639957227686"/>
    <n v="1666.8341894616121"/>
    <m/>
  </r>
  <r>
    <x v="3652"/>
    <n v="12.41"/>
    <n v="14.89"/>
    <n v="45.363399999999999"/>
    <n v="39.370100000000001"/>
    <n v="1743.652"/>
    <n v="10576.517112"/>
    <n v="9180.4806009999993"/>
    <n v="6.072491121789092E-5"/>
    <n v="26.739584657273024"/>
    <n v="26.76"/>
    <n v="-7.6290518411725738E-4"/>
    <n v="261.52685433703056"/>
    <m/>
    <m/>
    <n v="37.209175180009638"/>
    <n v="36.947899999999997"/>
    <n v="7.0714487158847206E-3"/>
    <n v="59.03476918102492"/>
    <n v="58.879600000000003"/>
    <n v="2.6353640484126917E-3"/>
    <n v="17.209470969218877"/>
    <n v="17.21"/>
    <n v="-3.0739731616713506E-5"/>
    <n v="80.020197739239819"/>
    <m/>
    <m/>
    <e v="#DIV/0!"/>
    <n v="22.235341907674865"/>
    <n v="22.029499999999999"/>
    <n v="9.3439210002435047E-3"/>
    <n v="120.35369758493805"/>
    <n v="3659"/>
    <n v="0.83344526527871055"/>
    <n v="4388.76"/>
    <n v="17.655384766538834"/>
    <m/>
    <m/>
    <n v="6396.1339847220197"/>
    <n v="3.3602613483509067"/>
    <n v="3.3826000000000001"/>
    <n v="-6.6039885440469792E-3"/>
    <n v="5.3029664992523129"/>
    <m/>
    <m/>
    <m/>
    <n v="16.313385649390536"/>
    <m/>
    <m/>
    <m/>
    <m/>
    <m/>
    <m/>
    <n v="12696.934125976475"/>
    <n v="4503.8241446539023"/>
    <n v="1699.1164484776414"/>
    <m/>
  </r>
  <r>
    <x v="3653"/>
    <n v="12.12"/>
    <n v="14.77"/>
    <n v="45.004899999999999"/>
    <n v="39.056600000000003"/>
    <n v="1744.4960000000001"/>
    <n v="10518.749701000001"/>
    <n v="9129.7806569999993"/>
    <n v="6.072491121789092E-5"/>
    <n v="26.527618962936838"/>
    <n v="26.55"/>
    <n v="-8.4297691386681084E-4"/>
    <n v="257.36582631873597"/>
    <m/>
    <m/>
    <n v="36.764383469880983"/>
    <n v="36.502299999999998"/>
    <n v="7.17991660473416E-3"/>
    <n v="59.268270396887601"/>
    <n v="59.1066"/>
    <n v="2.735234252817742E-3"/>
    <n v="17.115057984683339"/>
    <n v="17.11"/>
    <n v="2.9561570329272868E-4"/>
    <n v="80.464025789082399"/>
    <m/>
    <m/>
    <e v="#DIV/0!"/>
    <n v="22.058495717003094"/>
    <n v="21.852499999999999"/>
    <n v="9.4266430386955591E-3"/>
    <n v="120.4042012236613"/>
    <n v="3660"/>
    <n v="0.82058226134055512"/>
    <n v="4370.0200000000004"/>
    <n v="17.578623609862433"/>
    <m/>
    <m/>
    <n v="6423.4454692583549"/>
    <n v="3.3742897658221889"/>
    <n v="3.3988"/>
    <n v="-7.2114376185157258E-3"/>
    <n v="5.2183367042589897"/>
    <m/>
    <m/>
    <m/>
    <n v="16.442521586087423"/>
    <m/>
    <m/>
    <m/>
    <m/>
    <m/>
    <m/>
    <n v="12702.262099996871"/>
    <n v="4521.6381960747449"/>
    <n v="1712.5665684494845"/>
    <m/>
  </r>
  <r>
    <x v="3654"/>
    <n v="12"/>
    <n v="14.74"/>
    <n v="44.793900000000001"/>
    <n v="38.866399999999999"/>
    <n v="1763.277"/>
    <n v="10514.119806999999"/>
    <n v="9124.0988099999995"/>
    <n v="6.0585232870780104E-5"/>
    <n v="26.401316079268128"/>
    <n v="26.42"/>
    <n v="-7.0718852126694376E-4"/>
    <n v="254.87091672084094"/>
    <m/>
    <m/>
    <n v="36.494777745038164"/>
    <n v="36.234228160000001"/>
    <n v="7.1907033285667499E-3"/>
    <n v="59.407945410381181"/>
    <n v="59.251623109999997"/>
    <n v="2.6382787875864899E-3"/>
    <n v="17.106273287369447"/>
    <n v="17.100000000000001"/>
    <n v="3.6685891049392794E-4"/>
    <n v="80.519802215889968"/>
    <m/>
    <m/>
    <e v="#DIV/0!"/>
    <n v="21.951705504673917"/>
    <n v="21.74787276"/>
    <n v="9.3725371176909267E-3"/>
    <n v="121.67695100466526"/>
    <n v="3661"/>
    <n v="0.81411126187245586"/>
    <n v="4354.63"/>
    <n v="17.512613656077779"/>
    <m/>
    <m/>
    <n v="6446.0670649883259"/>
    <n v="3.3852101990628558"/>
    <n v="3.4100999999999999"/>
    <n v="-7.2988478159420334E-3"/>
    <n v="5.1669892158270114"/>
    <m/>
    <m/>
    <m/>
    <n v="16.520285762035311"/>
    <m/>
    <m/>
    <m/>
    <m/>
    <m/>
    <m/>
    <n v="12836.53317311329"/>
    <n v="4532.2941486075351"/>
    <n v="1720.6660760130969"/>
    <m/>
  </r>
  <r>
    <x v="3655"/>
    <n v="12.05"/>
    <n v="14.84"/>
    <n v="44.9527"/>
    <n v="39.001800000000003"/>
    <n v="1767.325"/>
    <n v="10580.180420000001"/>
    <n v="9180.8730830000004"/>
    <n v="6.0585232870780104E-5"/>
    <n v="26.494266019501787"/>
    <n v="26.51"/>
    <n v="-5.9351114666972293E-4"/>
    <n v="256.65066622874338"/>
    <m/>
    <m/>
    <n v="36.685132833018486"/>
    <n v="36.42243543"/>
    <n v="7.2125161296081597E-3"/>
    <n v="59.30292128206036"/>
    <n v="59.144753110000003"/>
    <n v="2.6742553437697492E-3"/>
    <n v="17.21333291778457"/>
    <n v="17.21"/>
    <n v="1.9366169579138059E-4"/>
    <n v="80.02065991512697"/>
    <m/>
    <m/>
    <e v="#DIV/0!"/>
    <n v="22.028390524142338"/>
    <n v="21.823667480000001"/>
    <n v="9.3807809493959837E-3"/>
    <n v="121.94843590557015"/>
    <n v="3662"/>
    <n v="0.81199460916442057"/>
    <n v="4382.58"/>
    <n v="17.623641392042714"/>
    <m/>
    <m/>
    <n v="6404.6932687148374"/>
    <n v="3.3631635374673507"/>
    <n v="3.3900999999999999"/>
    <n v="-7.9456247699623006E-3"/>
    <n v="5.2028146612615611"/>
    <m/>
    <m/>
    <m/>
    <n v="16.46196680802672"/>
    <m/>
    <m/>
    <m/>
    <m/>
    <m/>
    <m/>
    <n v="12865.173970796748"/>
    <n v="4524.28174826339"/>
    <n v="1714.5918804939274"/>
    <m/>
  </r>
  <r>
    <x v="3656"/>
    <n v="11.61"/>
    <n v="14.68"/>
    <n v="44.333199999999998"/>
    <n v="38.462000000000003"/>
    <n v="1779.606"/>
    <n v="10518.168449000001"/>
    <n v="9126.5064299999995"/>
    <n v="6.0585232870780104E-5"/>
    <n v="26.128507385749192"/>
    <n v="26.15"/>
    <n v="-8.2189729448589599E-4"/>
    <n v="249.55021517663695"/>
    <m/>
    <m/>
    <n v="35.923183715534655"/>
    <n v="35.664489850000002"/>
    <n v="7.2535417336034858E-3"/>
    <n v="59.711754786102354"/>
    <n v="59.551464670000001"/>
    <n v="2.691623404908583E-3"/>
    <n v="17.112025816233228"/>
    <n v="17.11"/>
    <n v="1.1839954606829295E-4"/>
    <n v="80.496420254781114"/>
    <m/>
    <m/>
    <e v="#DIV/0!"/>
    <n v="21.723717385139828"/>
    <n v="21.521671690000002"/>
    <n v="9.3880112126096815E-3"/>
    <n v="122.78793979420252"/>
    <n v="3663"/>
    <n v="0.79087193460490457"/>
    <n v="4349.43"/>
    <n v="17.488969821791141"/>
    <m/>
    <m/>
    <n v="6453.1386095546841"/>
    <n v="3.3882814120306768"/>
    <n v="3.4138000000000002"/>
    <n v="-7.4751268291415318E-3"/>
    <n v="5.0586262514593319"/>
    <m/>
    <m/>
    <m/>
    <n v="16.689029463559272"/>
    <m/>
    <m/>
    <m/>
    <m/>
    <m/>
    <m/>
    <n v="12953.738973670415"/>
    <n v="4555.4720829118005"/>
    <n v="1738.2415324510484"/>
    <m/>
  </r>
  <r>
    <x v="3657"/>
    <n v="14.22"/>
    <n v="15.84"/>
    <n v="46.723500000000001"/>
    <n v="40.5334"/>
    <n v="1669.452"/>
    <n v="10662.256298"/>
    <n v="9250.9770410000001"/>
    <n v="6.0585232870780104E-5"/>
    <n v="27.536598914866676"/>
    <n v="27.56"/>
    <n v="-8.4909597726134933E-4"/>
    <n v="276.43389646053498"/>
    <m/>
    <m/>
    <n v="38.82481662232609"/>
    <n v="38.546044090000002"/>
    <n v="7.2321956482794825E-3"/>
    <n v="58.102331713970308"/>
    <n v="57.949350039999999"/>
    <n v="2.6399204454357061E-3"/>
    <n v="17.346019610362752"/>
    <n v="17.34"/>
    <n v="3.4715169335375329E-4"/>
    <n v="79.400454546952801"/>
    <m/>
    <m/>
    <e v="#DIV/0!"/>
    <n v="22.893884087045073"/>
    <n v="22.68134688"/>
    <n v="9.3705725753210345E-3"/>
    <n v="115.18019930870703"/>
    <n v="3664"/>
    <n v="0.89772727272727282"/>
    <n v="4426.96"/>
    <n v="17.799326460501039"/>
    <m/>
    <m/>
    <n v="6338.1093214873345"/>
    <n v="3.3275687320651013"/>
    <n v="3.355"/>
    <n v="-8.176234853919162E-3"/>
    <n v="5.6033096804666238"/>
    <m/>
    <m/>
    <m/>
    <n v="15.789493767428437"/>
    <m/>
    <m/>
    <m/>
    <m/>
    <m/>
    <m/>
    <n v="12151.14643409605"/>
    <n v="4432.6875172771943"/>
    <n v="1644.5506254782345"/>
    <m/>
  </r>
  <r>
    <x v="3658"/>
    <n v="14.82"/>
    <n v="16.25"/>
    <n v="47.624600000000001"/>
    <n v="41.312600000000003"/>
    <n v="1642.7329999999999"/>
    <n v="10760.830946"/>
    <n v="9335.943663"/>
    <n v="6.0585232870780104E-5"/>
    <n v="28.066979819630994"/>
    <n v="28.09"/>
    <n v="-8.1951514307598838E-4"/>
    <n v="287.06644978464135"/>
    <m/>
    <m/>
    <n v="39.943965774406834"/>
    <n v="39.661684049999998"/>
    <n v="7.1172400055170559E-3"/>
    <n v="57.542364477162174"/>
    <n v="57.389760299999999"/>
    <n v="2.6590837174516047E-3"/>
    <n v="17.505960091336913"/>
    <n v="17.5"/>
    <n v="3.4057664782349839E-4"/>
    <n v="78.673048844761198"/>
    <m/>
    <m/>
    <e v="#DIV/0!"/>
    <n v="23.334211911802846"/>
    <n v="23.119321150000001"/>
    <n v="9.2948560387486889E-3"/>
    <n v="113.32948315797792"/>
    <n v="3665"/>
    <n v="0.91200000000000003"/>
    <n v="4468.72"/>
    <n v="17.965826541676467"/>
    <m/>
    <m/>
    <n v="6278.3212399900294"/>
    <n v="3.2958669509213681"/>
    <n v="3.3188"/>
    <n v="-6.9100425089284601E-3"/>
    <n v="5.8185457541705157"/>
    <m/>
    <m/>
    <m/>
    <n v="15.48524076064445"/>
    <m/>
    <m/>
    <m/>
    <m/>
    <m/>
    <m/>
    <n v="11955.901738476254"/>
    <n v="4389.9670324453127"/>
    <n v="1612.8612325198349"/>
    <m/>
  </r>
  <r>
    <x v="3659"/>
    <n v="15.69"/>
    <n v="16.510000000000002"/>
    <n v="48.623699999999999"/>
    <n v="42.171700000000001"/>
    <n v="1624.6659999999999"/>
    <n v="10875.331975999999"/>
    <n v="9433.5861619999996"/>
    <n v="6.0585232870780104E-5"/>
    <n v="28.653691135621123"/>
    <n v="28.68"/>
    <n v="-9.1732442046288387E-4"/>
    <n v="299.01940184234451"/>
    <m/>
    <m/>
    <n v="41.188739524278745"/>
    <n v="40.911084850000002"/>
    <n v="6.7867834670423122E-3"/>
    <n v="56.939618418782253"/>
    <n v="56.811714799999997"/>
    <n v="2.251359939275277E-3"/>
    <n v="17.690938756551962"/>
    <n v="17.690000000000001"/>
    <n v="5.3067074729185038E-5"/>
    <n v="77.855737101300804"/>
    <m/>
    <m/>
    <e v="#DIV/0!"/>
    <n v="23.820134604207578"/>
    <n v="23.605442279999998"/>
    <n v="9.0950350203553576E-3"/>
    <n v="112.06142262667342"/>
    <n v="3666"/>
    <n v="0.95033313143549347"/>
    <n v="4526.7700000000004"/>
    <n v="18.194945194987891"/>
    <m/>
    <m/>
    <n v="6196.7639824349753"/>
    <n v="3.2521276333549367"/>
    <n v="3.2751000000000001"/>
    <n v="-7.0142489221897142E-3"/>
    <n v="6.0599276598003362"/>
    <m/>
    <m/>
    <m/>
    <n v="15.161104900355239"/>
    <m/>
    <m/>
    <m/>
    <m/>
    <m/>
    <m/>
    <n v="11822.125366359716"/>
    <n v="4343.9829066752573"/>
    <n v="1579.1009461148221"/>
    <m/>
  </r>
  <r>
    <x v="3660"/>
    <n v="15.95"/>
    <n v="16.63"/>
    <n v="49.338500000000003"/>
    <n v="42.789099999999998"/>
    <n v="1597.3019999999999"/>
    <n v="10900.989125"/>
    <n v="9455.2703999999994"/>
    <n v="6.0585232870780104E-5"/>
    <n v="29.07421007284152"/>
    <n v="29.1"/>
    <n v="-8.8625179238766005E-4"/>
    <n v="307.77951293926486"/>
    <m/>
    <m/>
    <n v="42.09284985760911"/>
    <n v="41.81038315"/>
    <n v="6.7558985670073124E-3"/>
    <n v="56.521345008981065"/>
    <n v="56.393046419999997"/>
    <n v="2.2750781723253066E-3"/>
    <n v="17.732242940525186"/>
    <n v="17.73"/>
    <n v="1.2650538777125853E-4"/>
    <n v="77.67860936832831"/>
    <m/>
    <m/>
    <e v="#DIV/0!"/>
    <n v="24.169096696303182"/>
    <n v="23.95102683"/>
    <n v="9.1048232650317029E-3"/>
    <n v="110.16689589654048"/>
    <n v="3667"/>
    <n v="0.95911004209260375"/>
    <n v="4544.83"/>
    <n v="18.266109372709749"/>
    <m/>
    <m/>
    <n v="6172.0413750299658"/>
    <n v="3.2388458921421246"/>
    <n v="3.2660999999999998"/>
    <n v="-8.3445417647577402E-3"/>
    <n v="6.2371539650767813"/>
    <m/>
    <m/>
    <m/>
    <n v="14.938448259642824"/>
    <m/>
    <m/>
    <m/>
    <m/>
    <m/>
    <m/>
    <n v="11622.258793291421"/>
    <n v="4312.0723917657688"/>
    <n v="1555.910201487794"/>
    <m/>
  </r>
  <r>
    <x v="3661"/>
    <n v="22.96"/>
    <n v="20.7"/>
    <n v="58.59"/>
    <n v="50.81"/>
    <n v="1358.2329999999999"/>
    <n v="11835.864874999999"/>
    <n v="10265.587544"/>
    <n v="6.0585232870780104E-5"/>
    <n v="34.525095651375914"/>
    <n v="34.549999999999997"/>
    <n v="-7.2082051010369241E-4"/>
    <n v="423.17375752561679"/>
    <m/>
    <m/>
    <n v="53.927912571067253"/>
    <n v="53.567311089999997"/>
    <n v="6.7317450461794603E-3"/>
    <n v="51.222493771188788"/>
    <n v="51.103802530000003"/>
    <n v="2.3225520472591743E-3"/>
    <n v="19.252501899897709"/>
    <n v="19.25"/>
    <n v="1.2996882585492031E-4"/>
    <n v="71.023224710982731"/>
    <m/>
    <m/>
    <e v="#DIV/0!"/>
    <n v="28.699916071770431"/>
    <n v="28.441778790000001"/>
    <n v="9.075989363266812E-3"/>
    <n v="93.672129411322857"/>
    <n v="3668"/>
    <n v="1.1091787439613527"/>
    <n v="4980.2299999999996"/>
    <n v="20.014461000541807"/>
    <m/>
    <m/>
    <n v="5580.7526327254036"/>
    <n v="2.9282830771322788"/>
    <n v="2.9565000000000001"/>
    <n v="-9.5440293819453181E-3"/>
    <n v="8.5751982611679853"/>
    <m/>
    <m/>
    <m/>
    <n v="12.137641743851368"/>
    <m/>
    <m/>
    <m/>
    <m/>
    <m/>
    <m/>
    <n v="9882.1131418595814"/>
    <n v="3907.8175013889154"/>
    <n v="1264.1929257325676"/>
    <m/>
  </r>
  <r>
    <x v="3662"/>
    <n v="24.98"/>
    <n v="21.56"/>
    <n v="59.246400000000001"/>
    <n v="51.376199999999997"/>
    <n v="1223.2280000000001"/>
    <n v="11908.255234"/>
    <n v="10327.751851000001"/>
    <n v="6.1842292095715123E-5"/>
    <n v="34.911038585527109"/>
    <n v="34.94"/>
    <n v="-8.2888993912100251E-4"/>
    <n v="432.61220765657333"/>
    <m/>
    <m/>
    <n v="54.828803384803244"/>
    <n v="54.461967950000002"/>
    <n v="6.7356257698953925E-3"/>
    <n v="50.935769704013325"/>
    <n v="50.817125840000003"/>
    <n v="2.3347220460061546E-3"/>
    <n v="19.369781479642935"/>
    <n v="19.37"/>
    <n v="-1.1281381366301524E-5"/>
    <n v="70.594891029512866"/>
    <m/>
    <m/>
    <e v="#DIV/0!"/>
    <n v="29.020011160340449"/>
    <n v="28.758306279999999"/>
    <n v="9.1001492853024502E-3"/>
    <n v="84.355920003691466"/>
    <n v="3669"/>
    <n v="1.1586270871985158"/>
    <n v="5028.78"/>
    <n v="20.207994881518932"/>
    <m/>
    <m/>
    <n v="5526.3484103664323"/>
    <n v="2.8994616964478128"/>
    <n v="2.9211999999999998"/>
    <n v="-7.4415663262313858E-3"/>
    <n v="8.7660178752038416"/>
    <m/>
    <m/>
    <m/>
    <n v="12.001827212850202"/>
    <m/>
    <m/>
    <m/>
    <m/>
    <m/>
    <m/>
    <n v="8899.2825390106864"/>
    <n v="3885.9430231024262"/>
    <n v="1250.0471985042664"/>
    <m/>
  </r>
  <r>
    <x v="3663"/>
    <n v="21.31"/>
    <n v="19.84"/>
    <n v="57.598500000000001"/>
    <n v="49.944000000000003"/>
    <n v="1318.19"/>
    <n v="11701.065441999999"/>
    <n v="10147.422288"/>
    <n v="6.1842292095715123E-5"/>
    <n v="33.939183223466564"/>
    <n v="33.97"/>
    <n v="-9.0717623000979852E-4"/>
    <n v="408.49938393267882"/>
    <m/>
    <m/>
    <n v="52.535628721085786"/>
    <n v="52.190328260000001"/>
    <n v="6.6161772228290339E-3"/>
    <n v="51.644386623791561"/>
    <n v="51.524950410000002"/>
    <n v="2.3180267587095127E-3"/>
    <n v="19.032305721864255"/>
    <n v="19.03"/>
    <n v="1.2116247316096285E-4"/>
    <n v="71.829311126583789"/>
    <m/>
    <m/>
    <e v="#DIV/0!"/>
    <n v="28.211298918812137"/>
    <n v="27.957120759999999"/>
    <n v="9.0917144506457159E-3"/>
    <n v="90.898811114837017"/>
    <n v="3670"/>
    <n v="1.0740927419354838"/>
    <n v="4931.71"/>
    <n v="19.816374700864063"/>
    <m/>
    <m/>
    <n v="5633.0229199282485"/>
    <n v="2.9551495354877173"/>
    <n v="2.9805999999999999"/>
    <n v="-8.5387051306055062E-3"/>
    <n v="8.2770032707176568"/>
    <m/>
    <m/>
    <m/>
    <n v="12.335824231086399"/>
    <m/>
    <m/>
    <m/>
    <m/>
    <m/>
    <m/>
    <n v="9589.536840279854"/>
    <n v="3940.0041473666897"/>
    <n v="1284.8345712559681"/>
    <m/>
  </r>
  <r>
    <x v="3664"/>
    <n v="21.3"/>
    <n v="20.29"/>
    <n v="58.804900000000004"/>
    <n v="50.980800000000002"/>
    <n v="1304.6869999999999"/>
    <n v="12028.899267000001"/>
    <n v="10429.844283"/>
    <n v="6.1842292095715123E-5"/>
    <n v="34.647504460564157"/>
    <n v="34.67"/>
    <n v="-6.4884740224535609E-4"/>
    <n v="425.48090113046658"/>
    <m/>
    <m/>
    <n v="54.169970781165233"/>
    <n v="53.813660400000003"/>
    <n v="6.6211883472848676E-3"/>
    <n v="51.104346700849931"/>
    <n v="50.985988579999997"/>
    <n v="2.3213852304584393E-3"/>
    <n v="19.564110887287061"/>
    <n v="19.559999999999999"/>
    <n v="2.101680617108137E-4"/>
    <n v="69.835372480852939"/>
    <m/>
    <m/>
    <e v="#DIV/0!"/>
    <n v="28.797772749251596"/>
    <n v="28.538903550000001"/>
    <n v="9.070747893241915E-3"/>
    <n v="89.950304617241741"/>
    <n v="3671"/>
    <n v="1.0497782158698867"/>
    <n v="5069.6499999999996"/>
    <n v="20.365867607900448"/>
    <m/>
    <m/>
    <n v="5475.4671874186524"/>
    <n v="2.8716771476272074"/>
    <n v="2.8944000000000001"/>
    <n v="-7.850626165282204E-3"/>
    <n v="8.6197805538539178"/>
    <m/>
    <m/>
    <m/>
    <n v="12.078053991753361"/>
    <m/>
    <m/>
    <m/>
    <m/>
    <m/>
    <m/>
    <n v="9489.4724071989458"/>
    <n v="3898.8039381041904"/>
    <n v="1257.9865788776879"/>
    <m/>
  </r>
  <r>
    <x v="3665"/>
    <n v="17.62"/>
    <n v="17.96"/>
    <n v="54.667999999999999"/>
    <n v="47.391199999999998"/>
    <n v="1387.837"/>
    <n v="11643.496174"/>
    <n v="10095.029528999999"/>
    <n v="6.1842292095715123E-5"/>
    <n v="32.209281687541178"/>
    <n v="32.229999999999997"/>
    <n v="-6.4282694566608622E-4"/>
    <n v="365.57006353329939"/>
    <m/>
    <m/>
    <n v="48.448278003092035"/>
    <n v="48.132644480000003"/>
    <n v="6.5575770145598344E-3"/>
    <n v="52.902119272877187"/>
    <n v="52.780847999999999"/>
    <n v="2.2976378264552011E-3"/>
    <n v="18.936819634349821"/>
    <n v="18.93"/>
    <n v="3.602553803392361E-4"/>
    <n v="72.078991657949345"/>
    <m/>
    <m/>
    <e v="#DIV/0!"/>
    <n v="26.770354617105323"/>
    <n v="26.530502330000001"/>
    <n v="9.0406236610944823E-3"/>
    <n v="95.676835516519247"/>
    <n v="3672"/>
    <n v="0.98106904231625836"/>
    <n v="4894.7"/>
    <n v="19.661520730576672"/>
    <m/>
    <m/>
    <n v="5664.4216486613213"/>
    <n v="2.9704950612612637"/>
    <n v="2.9984999999999999"/>
    <n v="-9.339649404280892E-3"/>
    <n v="7.4056793272532113"/>
    <m/>
    <m/>
    <m/>
    <n v="12.927877544997196"/>
    <m/>
    <m/>
    <m/>
    <m/>
    <m/>
    <m/>
    <n v="10093.603290233774"/>
    <n v="4035.957883631861"/>
    <n v="1346.4997305099648"/>
    <m/>
  </r>
  <r>
    <x v="3666"/>
    <n v="17.399999999999999"/>
    <n v="18.100000000000001"/>
    <n v="54.1967"/>
    <n v="46.979700000000001"/>
    <n v="1365.191"/>
    <n v="11617.087865"/>
    <n v="10071.508957"/>
    <n v="6.1842292095715123E-5"/>
    <n v="31.93082263834798"/>
    <n v="31.96"/>
    <n v="-9.1293371877410046E-4"/>
    <n v="359.22751600991"/>
    <m/>
    <m/>
    <n v="47.816801495013713"/>
    <n v="47.504477059999999"/>
    <n v="6.5746315788137721E-3"/>
    <n v="53.130412175082235"/>
    <n v="53.006470479999997"/>
    <n v="2.3382370861497748E-3"/>
    <n v="18.893408829419489"/>
    <n v="18.89"/>
    <n v="1.8045682474787661E-4"/>
    <n v="72.248725431315336"/>
    <m/>
    <m/>
    <e v="#DIV/0!"/>
    <n v="26.538160852428479"/>
    <n v="26.300788919999999"/>
    <n v="9.0252780306516733E-3"/>
    <n v="94.109571338707283"/>
    <n v="3673"/>
    <n v="0.96132596685082861"/>
    <n v="4880.8500000000004"/>
    <n v="19.604355794123574"/>
    <m/>
    <m/>
    <n v="5680.449646257488"/>
    <n v="2.9786179644877064"/>
    <n v="3.0053000000000001"/>
    <n v="-8.8783267934294807E-3"/>
    <n v="7.2768263818864636"/>
    <m/>
    <m/>
    <m/>
    <n v="13.039523560134048"/>
    <m/>
    <m/>
    <m/>
    <m/>
    <m/>
    <m/>
    <n v="9928.2618805139991"/>
    <n v="4053.3745873687953"/>
    <n v="1358.128192240905"/>
    <m/>
  </r>
  <r>
    <x v="3667"/>
    <n v="20.059999999999999"/>
    <n v="19.86"/>
    <n v="58.263100000000001"/>
    <n v="50.5017"/>
    <n v="1271.615"/>
    <n v="11897.26036"/>
    <n v="10313.783457"/>
    <n v="6.3239207364951255E-5"/>
    <n v="34.325767981398876"/>
    <n v="34.35"/>
    <n v="-7.0544450076059917E-4"/>
    <n v="413.09649771300025"/>
    <m/>
    <m/>
    <n v="53.193425844411209"/>
    <n v="52.852038929999999"/>
    <n v="6.4592950683199923E-3"/>
    <n v="51.137526176357085"/>
    <n v="51.026075800000001"/>
    <n v="2.1841847449513008E-3"/>
    <n v="19.348594554106963"/>
    <n v="19.350000000000001"/>
    <n v="-7.2632862689325783E-5"/>
    <n v="70.51260223350485"/>
    <m/>
    <m/>
    <e v="#DIV/0!"/>
    <n v="28.527961850910167"/>
    <n v="28.276492780000002"/>
    <n v="8.8932199925455535E-3"/>
    <n v="87.653257092587324"/>
    <n v="3674"/>
    <n v="1.0100704934541793"/>
    <n v="5052.49"/>
    <n v="20.292178104589059"/>
    <m/>
    <m/>
    <n v="5480.6909203626892"/>
    <n v="2.873599440206041"/>
    <n v="2.8994"/>
    <n v="-8.898585843263751E-3"/>
    <n v="8.3676106438539097"/>
    <m/>
    <m/>
    <m/>
    <n v="12.061407592575199"/>
    <m/>
    <m/>
    <m/>
    <m/>
    <m/>
    <m/>
    <n v="9247.1411644534419"/>
    <n v="3901.3352349140055"/>
    <n v="1256.2527774915484"/>
    <m/>
  </r>
  <r>
    <x v="3668"/>
    <n v="19.89"/>
    <n v="19.84"/>
    <n v="58.292099999999998"/>
    <n v="50.523699999999998"/>
    <n v="1286.8630000000001"/>
    <n v="11951.384108"/>
    <n v="10360.051319"/>
    <n v="6.3239207364951255E-5"/>
    <n v="34.342015961483703"/>
    <n v="34.369999999999997"/>
    <n v="-8.1419954949935036E-4"/>
    <n v="413.46386741889688"/>
    <m/>
    <m/>
    <n v="53.227674327511849"/>
    <n v="52.88431482"/>
    <n v="6.4926530424100903E-3"/>
    <n v="51.125056997425567"/>
    <n v="51.011792640000003"/>
    <n v="2.220356344363239E-3"/>
    <n v="19.43614243562627"/>
    <n v="19.43"/>
    <n v="3.1613152991605276E-4"/>
    <n v="70.19812398782679"/>
    <m/>
    <m/>
    <e v="#DIV/0!"/>
    <n v="28.540663130507095"/>
    <n v="28.289099499999999"/>
    <n v="8.8925994447823786E-3"/>
    <n v="88.698600647301049"/>
    <n v="3675"/>
    <n v="1.0025201612903225"/>
    <n v="5086.54"/>
    <n v="20.427337057259159"/>
    <m/>
    <m/>
    <n v="5443.755166736586"/>
    <n v="2.8539629656304886"/>
    <n v="2.8837999999999999"/>
    <n v="-1.0346429838931748E-2"/>
    <n v="8.3746187671974983"/>
    <m/>
    <m/>
    <m/>
    <n v="12.055591775389235"/>
    <m/>
    <m/>
    <m/>
    <m/>
    <m/>
    <m/>
    <n v="9357.4216005310082"/>
    <n v="3900.3839482415096"/>
    <n v="1255.6470325619312"/>
    <m/>
  </r>
  <r>
    <x v="3669"/>
    <n v="19.64"/>
    <n v="19.82"/>
    <n v="58.879899999999999"/>
    <n v="51.023600000000002"/>
    <n v="1280.702"/>
    <n v="11994.439125000001"/>
    <n v="10395.407929999999"/>
    <n v="6.3239207364951255E-5"/>
    <n v="34.685773107300875"/>
    <n v="34.71"/>
    <n v="-6.9798019876476936E-4"/>
    <n v="421.66860536680321"/>
    <m/>
    <m/>
    <n v="54.016101578981434"/>
    <n v="53.675188759999998"/>
    <n v="6.3514041935794907E-3"/>
    <n v="50.868159870009023"/>
    <n v="50.757399990000003"/>
    <n v="2.182142505936957E-3"/>
    <n v="19.504734537769366"/>
    <n v="19.5"/>
    <n v="2.4279680868533049E-4"/>
    <n v="69.964062987282389"/>
    <m/>
    <m/>
    <e v="#DIV/0!"/>
    <n v="28.823884073322922"/>
    <n v="28.569727660000002"/>
    <n v="8.8960040623264902E-3"/>
    <n v="88.256897138098466"/>
    <n v="3676"/>
    <n v="0.99091826437941477"/>
    <n v="5107.3"/>
    <n v="20.505904181986828"/>
    <m/>
    <m/>
    <n v="5421.5372431064852"/>
    <n v="2.8415066848245472"/>
    <n v="2.8708"/>
    <n v="-1.0203885737582907E-2"/>
    <n v="8.5394784960183614"/>
    <m/>
    <m/>
    <m/>
    <n v="11.934641597712087"/>
    <m/>
    <m/>
    <m/>
    <m/>
    <m/>
    <m/>
    <n v="9310.8232784844422"/>
    <n v="3880.7849983141714"/>
    <n v="1243.0494981963279"/>
    <m/>
  </r>
  <r>
    <x v="3670"/>
    <n v="20.71"/>
    <n v="20.28"/>
    <n v="59.518099999999997"/>
    <n v="51.573399999999999"/>
    <n v="1234.7909999999999"/>
    <n v="12027.747004000001"/>
    <n v="10423.617992"/>
    <n v="6.3239207364951255E-5"/>
    <n v="35.060877722100066"/>
    <n v="35.090000000000003"/>
    <n v="-8.2993097463479604E-4"/>
    <n v="430.76367424991815"/>
    <m/>
    <m/>
    <n v="54.888643373190092"/>
    <n v="54.539877230000002"/>
    <n v="6.3946998215509421E-3"/>
    <n v="50.59278050258483"/>
    <n v="50.481686240000002"/>
    <n v="2.2006844632063149E-3"/>
    <n v="19.558421166723285"/>
    <n v="19.55"/>
    <n v="4.3075021602478891E-4"/>
    <n v="69.776032992329391"/>
    <m/>
    <m/>
    <e v="#DIV/0!"/>
    <n v="29.13475249521688"/>
    <n v="28.877785620000001"/>
    <n v="8.8984272754941696E-3"/>
    <n v="85.087558096518919"/>
    <n v="3677"/>
    <n v="1.0212031558185404"/>
    <n v="5126.95"/>
    <n v="20.58319199002311"/>
    <m/>
    <m/>
    <n v="5400.6782360328771"/>
    <n v="2.8303058522877111"/>
    <n v="2.8580999999999999"/>
    <n v="-9.7246939268356147E-3"/>
    <n v="8.7232172194187019"/>
    <m/>
    <m/>
    <m/>
    <n v="11.805491119935523"/>
    <m/>
    <m/>
    <m/>
    <m/>
    <m/>
    <m/>
    <n v="8976.468041866794"/>
    <n v="3859.7760190101035"/>
    <n v="1229.5978637021049"/>
    <m/>
  </r>
  <r>
    <x v="3671"/>
    <n v="25.23"/>
    <n v="22.62"/>
    <n v="64.856099999999998"/>
    <n v="56.195599999999999"/>
    <n v="1129.51"/>
    <n v="12538.479762000001"/>
    <n v="10865.575634000001"/>
    <n v="6.3239207364951255E-5"/>
    <n v="38.204451176431206"/>
    <n v="38.229999999999997"/>
    <n v="-6.6829253384226295E-4"/>
    <n v="507.98612147319449"/>
    <m/>
    <m/>
    <n v="62.267032955798513"/>
    <n v="61.879449809999997"/>
    <n v="6.2635195850735403E-3"/>
    <n v="48.32436609637584"/>
    <n v="48.226004170000003"/>
    <n v="2.0396034892109505E-3"/>
    <n v="20.388430870995641"/>
    <n v="20.38"/>
    <n v="4.1368356210225166E-4"/>
    <n v="66.819308523751033"/>
    <m/>
    <m/>
    <e v="#DIV/0!"/>
    <n v="31.746221830028929"/>
    <n v="31.46698"/>
    <n v="8.8741223348707265E-3"/>
    <n v="77.827794354420661"/>
    <n v="3678"/>
    <n v="1.1153846153846154"/>
    <n v="5384.4"/>
    <n v="21.615089916437675"/>
    <m/>
    <m/>
    <n v="5129.4829616754787"/>
    <n v="2.6879271054146443"/>
    <n v="2.7128000000000001"/>
    <n v="-9.1687166710984203E-3"/>
    <n v="10.286484935607287"/>
    <m/>
    <m/>
    <m/>
    <n v="10.746938514767766"/>
    <m/>
    <m/>
    <m/>
    <m/>
    <m/>
    <m/>
    <n v="8210.5859472305092"/>
    <n v="3686.7163168295683"/>
    <n v="1119.3445918384198"/>
    <m/>
  </r>
  <r>
    <x v="3672"/>
    <n v="24.22"/>
    <n v="22.44"/>
    <n v="65.738299999999995"/>
    <n v="56.956499999999998"/>
    <n v="1159.377"/>
    <n v="12680.361784999999"/>
    <n v="10987.840399000001"/>
    <n v="6.4077398485684611E-5"/>
    <n v="38.723179987110427"/>
    <n v="38.75"/>
    <n v="-6.9212936489215782E-4"/>
    <n v="521.75244121167043"/>
    <m/>
    <m/>
    <n v="63.531086427115639"/>
    <n v="63.138709919999997"/>
    <n v="6.2145157481487967E-3"/>
    <n v="47.995955918293802"/>
    <n v="47.898234080000002"/>
    <n v="2.0401971005983288E-3"/>
    <n v="20.618638035263562"/>
    <n v="20.62"/>
    <n v="-6.6050666170713868E-5"/>
    <n v="66.069214861222008"/>
    <m/>
    <m/>
    <e v="#DIV/0!"/>
    <n v="32.176380750842107"/>
    <n v="31.89419247"/>
    <n v="8.8476383626121535E-3"/>
    <n v="79.880607779923977"/>
    <n v="3679"/>
    <n v="1.0793226381461674"/>
    <n v="5439.78"/>
    <n v="21.835701808443229"/>
    <m/>
    <m/>
    <n v="5076.724851873535"/>
    <n v="2.6600288732159876"/>
    <n v="2.6825999999999999"/>
    <n v="-8.413899494524868E-3"/>
    <n v="10.564691157970353"/>
    <m/>
    <m/>
    <m/>
    <n v="10.600928988569258"/>
    <m/>
    <m/>
    <m/>
    <m/>
    <m/>
    <m/>
    <n v="8427.1512656175182"/>
    <n v="3661.6615616418171"/>
    <n v="1104.1370075312602"/>
    <m/>
  </r>
  <r>
    <x v="3673"/>
    <n v="24.16"/>
    <n v="22.48"/>
    <n v="66.310100000000006"/>
    <n v="57.4482"/>
    <n v="1094.2750000000001"/>
    <n v="12775.83466"/>
    <n v="11069.865883"/>
    <n v="6.4077398485684611E-5"/>
    <n v="39.059046654188094"/>
    <n v="39.090000000000003"/>
    <n v="-7.9184819165789566E-4"/>
    <n v="530.77093522314669"/>
    <m/>
    <m/>
    <n v="64.35315599691387"/>
    <n v="63.95326326"/>
    <n v="6.2528902596903357E-3"/>
    <n v="47.787539859320489"/>
    <n v="47.689380409999998"/>
    <n v="2.0583083377596623E-3"/>
    <n v="20.77337317292768"/>
    <n v="20.77"/>
    <n v="1.6240601481376515E-4"/>
    <n v="65.577777149311558"/>
    <m/>
    <m/>
    <e v="#DIV/0!"/>
    <n v="32.454467563048453"/>
    <n v="32.170295979999999"/>
    <n v="8.8333530790367654E-3"/>
    <n v="75.390252026908783"/>
    <n v="3680"/>
    <n v="1.0747330960854093"/>
    <n v="5498.22"/>
    <n v="22.068561236864848"/>
    <m/>
    <m/>
    <n v="5022.1851829267225"/>
    <n v="2.6312025189535286"/>
    <n v="2.6568999999999998"/>
    <n v="-9.6719790155712637E-3"/>
    <n v="10.746736925799061"/>
    <m/>
    <m/>
    <m/>
    <n v="10.508922706209788"/>
    <m/>
    <m/>
    <m/>
    <m/>
    <m/>
    <m/>
    <n v="7953.4329475077093"/>
    <n v="3645.7612830168719"/>
    <n v="1094.5541170706222"/>
    <m/>
  </r>
  <r>
    <x v="3674"/>
    <n v="24.7"/>
    <n v="23.06"/>
    <n v="67.811700000000002"/>
    <n v="58.738100000000003"/>
    <n v="1067.924"/>
    <n v="13028.469423"/>
    <n v="11286.637977"/>
    <n v="6.4077398485684611E-5"/>
    <n v="39.940621525304131"/>
    <n v="39.97"/>
    <n v="-7.3501312724211232E-4"/>
    <n v="554.63742249396626"/>
    <m/>
    <m/>
    <n v="66.518650681800537"/>
    <n v="66.102241539999994"/>
    <n v="6.2994708212513739E-3"/>
    <n v="47.247357199898076"/>
    <n v="47.152438670000002"/>
    <n v="2.0130142273735441E-3"/>
    <n v="21.18260505046787"/>
    <n v="21.18"/>
    <n v="1.2299577279839546E-4"/>
    <n v="64.298846881804309"/>
    <m/>
    <m/>
    <e v="#DIV/0!"/>
    <n v="33.18413111035585"/>
    <n v="32.894130279999999"/>
    <n v="8.8161878088071077E-3"/>
    <n v="73.560585538816753"/>
    <n v="3681"/>
    <n v="1.0711188204683435"/>
    <n v="5620.69"/>
    <n v="22.554842777316356"/>
    <m/>
    <m/>
    <n v="4910.3186116812949"/>
    <n v="2.5718623129147633"/>
    <n v="2.5979999999999999"/>
    <n v="-1.0060695567835509E-2"/>
    <n v="11.228200516337209"/>
    <m/>
    <m/>
    <m/>
    <n v="10.271527683870582"/>
    <m/>
    <m/>
    <m/>
    <m/>
    <m/>
    <m/>
    <n v="7760.4089246652356"/>
    <n v="3604.550184239306"/>
    <n v="1069.8283001303275"/>
    <m/>
  </r>
  <r>
    <x v="3675"/>
    <n v="23.35"/>
    <n v="22.23"/>
    <n v="66.183400000000006"/>
    <n v="57.323900000000002"/>
    <n v="1119.7919999999999"/>
    <n v="12936.962317"/>
    <n v="11206.641627000001"/>
    <n v="6.4077398485684611E-5"/>
    <n v="38.980613596200612"/>
    <n v="39.01"/>
    <n v="-7.5330437834875141E-4"/>
    <n v="527.94007826769939"/>
    <m/>
    <m/>
    <n v="64.11574478730563"/>
    <n v="63.716288140000003"/>
    <n v="6.2693019158290841E-3"/>
    <n v="47.814885005253799"/>
    <n v="47.71878624"/>
    <n v="2.0138560266489414E-3"/>
    <n v="21.033313459970142"/>
    <n v="21.03"/>
    <n v="1.575587242101939E-4"/>
    <n v="64.756332353528705"/>
    <m/>
    <m/>
    <e v="#DIV/0!"/>
    <n v="32.385488363617959"/>
    <n v="32.102993570000002"/>
    <n v="8.7996402267589424E-3"/>
    <n v="77.12838344601029"/>
    <n v="3682"/>
    <n v="1.0503823661718399"/>
    <n v="5579.11"/>
    <n v="22.386241429550378"/>
    <m/>
    <m/>
    <n v="4946.6435198106719"/>
    <n v="2.590642495115516"/>
    <n v="2.6162999999999998"/>
    <n v="-9.806790079304295E-3"/>
    <n v="10.687171828452842"/>
    <m/>
    <m/>
    <m/>
    <n v="10.518338826809334"/>
    <m/>
    <m/>
    <m/>
    <m/>
    <m/>
    <m/>
    <n v="8136.8003103180372"/>
    <n v="3647.8474727352714"/>
    <n v="1095.5348506678895"/>
    <m/>
  </r>
  <r>
    <x v="3676"/>
    <n v="21.23"/>
    <n v="21.15"/>
    <n v="64.360299999999995"/>
    <n v="55.741199999999999"/>
    <n v="1156.4839999999999"/>
    <n v="12778.035449000001"/>
    <n v="11068.253159"/>
    <n v="6.4077398485684611E-5"/>
    <n v="37.905922204947522"/>
    <n v="37.94"/>
    <n v="-8.9820229447745703E-4"/>
    <n v="498.79687744771985"/>
    <n v="49.76"/>
    <n v="9.024053003370577"/>
    <n v="61.459823477907676"/>
    <n v="61.074616570000003"/>
    <n v="6.3071522924122991E-3"/>
    <n v="48.473702444301423"/>
    <n v="48.376077359999996"/>
    <n v="2.0180446540742913E-3"/>
    <n v="20.7744186758848"/>
    <n v="20.77"/>
    <n v="2.1274318174291373E-4"/>
    <n v="65.557770709536001"/>
    <n v="65.62"/>
    <m/>
    <n v="-9.4832810825973279E-4"/>
    <n v="31.491634277648032"/>
    <n v="31.217714579999999"/>
    <n v="8.7744955495083765E-3"/>
    <n v="79.650505212480311"/>
    <n v="3683"/>
    <n v="1.0037825059101655"/>
    <n v="5490.38"/>
    <n v="22.028491142500211"/>
    <m/>
    <m/>
    <n v="5025.3147916645694"/>
    <n v="2.6315945121464717"/>
    <n v="2.6583999999999999"/>
    <n v="-1.008331622537173E-2"/>
    <n v="10.096690746160922"/>
    <m/>
    <m/>
    <m/>
    <n v="10.808244377524781"/>
    <m/>
    <m/>
    <m/>
    <m/>
    <m/>
    <m/>
    <n v="8402.8761731220147"/>
    <n v="3698.1093426479515"/>
    <n v="1125.7298880630847"/>
    <m/>
  </r>
  <r>
    <x v="3677"/>
    <n v="19.34"/>
    <n v="20.07"/>
    <n v="61.508200000000002"/>
    <n v="53.267499999999998"/>
    <n v="1192.183"/>
    <n v="12477.943901000001"/>
    <n v="10807.606540999999"/>
    <n v="6.4217121713339154E-5"/>
    <n v="36.225253662299821"/>
    <n v="36.25"/>
    <n v="-6.8265759172903007E-4"/>
    <n v="454.53399834696251"/>
    <n v="45.41"/>
    <n v="9.0095573298163956"/>
    <n v="57.368049138829129"/>
    <n v="57.007849069999999"/>
    <n v="6.3184293865716779E-3"/>
    <n v="49.548003191964654"/>
    <n v="49.447804830000003"/>
    <n v="2.0263460088698615E-3"/>
    <n v="20.286037794447932"/>
    <n v="20.28"/>
    <n v="2.9772161972041467E-4"/>
    <n v="67.103419804578493"/>
    <n v="67.19"/>
    <m/>
    <n v="-1.2885875192960583E-3"/>
    <n v="30.094377485868698"/>
    <n v="29.83324567"/>
    <n v="8.7530474812296255E-3"/>
    <n v="82.103915421989257"/>
    <n v="3684"/>
    <n v="0.9636273044344793"/>
    <n v="5333.12"/>
    <n v="21.395862133439014"/>
    <m/>
    <m/>
    <n v="5169.2540097400342"/>
    <n v="2.7067142103324238"/>
    <n v="2.7349000000000001"/>
    <n v="-1.0305967189870313E-2"/>
    <n v="9.2002326484502426"/>
    <m/>
    <m/>
    <m/>
    <n v="11.287370210317892"/>
    <m/>
    <m/>
    <m/>
    <m/>
    <m/>
    <m/>
    <n v="8661.703184167096"/>
    <n v="3780.0688677391508"/>
    <n v="1175.633114829488"/>
    <m/>
  </r>
  <r>
    <x v="3678"/>
    <n v="19.510000000000002"/>
    <n v="20.3"/>
    <n v="62.0901"/>
    <n v="53.768099999999997"/>
    <n v="1182.6690000000001"/>
    <n v="12497.664683000001"/>
    <n v="10823.993403"/>
    <n v="6.4217121713339154E-5"/>
    <n v="36.567072003219295"/>
    <n v="36.6"/>
    <n v="-8.9967204318874838E-4"/>
    <n v="463.08608730813023"/>
    <m/>
    <m/>
    <n v="58.176195801035142"/>
    <n v="57.809804669999998"/>
    <n v="6.337871804387607E-3"/>
    <n v="49.313897283578143"/>
    <n v="49.212241300000002"/>
    <n v="2.0656645763894588E-3"/>
    <n v="20.317603460562847"/>
    <n v="20.309999999999999"/>
    <n v="3.7437028866804667E-4"/>
    <n v="67.003499819199902"/>
    <m/>
    <m/>
    <m/>
    <n v="30.377491233737718"/>
    <n v="30.113143839999999"/>
    <n v="8.7784721230792506E-3"/>
    <n v="81.443456072888608"/>
    <m/>
    <m/>
    <m/>
    <m/>
    <m/>
    <m/>
    <m/>
    <m/>
    <n v="2.7336999999999998"/>
    <n v="-1"/>
    <n v="9.3728416073529779"/>
    <m/>
    <m/>
    <m/>
    <n v="11.180772420303208"/>
    <m/>
    <m/>
    <m/>
    <m/>
    <m/>
    <m/>
    <n v="8592.026813464001"/>
    <n v="3762.2086836946573"/>
    <n v="1164.5304496759745"/>
    <m/>
  </r>
  <r>
    <x v="3679"/>
    <n v="19.96"/>
    <n v="20.2"/>
    <n v="61.4527"/>
    <n v="53.205800000000004"/>
    <n v="1196.3330000000001"/>
    <n v="12350.863563999999"/>
    <n v="10694.766310999999"/>
    <n v="6.4217121713339154E-5"/>
    <n v="36.189037052317929"/>
    <n v="36.22"/>
    <n v="-8.5485774936688852E-4"/>
    <n v="453.42615580670594"/>
    <m/>
    <m/>
    <n v="57.261949544027381"/>
    <n v="56.91264915"/>
    <n v="6.1374826026241447E-3"/>
    <n v="49.567885968152495"/>
    <n v="49.46942233"/>
    <n v="1.9903939345735644E-3"/>
    <n v="20.077478366712832"/>
    <n v="20.07"/>
    <n v="3.7261418599054963E-4"/>
    <n v="67.808990286180702"/>
    <m/>
    <m/>
    <m/>
    <n v="30.060672008938365"/>
    <n v="29.804481429999999"/>
    <n v="8.5957066402937432E-3"/>
    <n v="82.36850378216586"/>
    <m/>
    <m/>
    <m/>
    <m/>
    <m/>
    <m/>
    <e v="#DIV/0!"/>
    <e v="#DIV/0!"/>
    <n v="2.7698999999999998"/>
    <e v="#DIV/0!"/>
    <n v="9.1758739138182932"/>
    <m/>
    <m/>
    <m/>
    <n v="11.296121017222552"/>
    <m/>
    <m/>
    <m/>
    <m/>
    <m/>
    <m/>
    <n v="8689.6164186341266"/>
    <n v="3781.5857454825523"/>
    <n v="1176.544552851534"/>
    <m/>
  </r>
  <r>
    <x v="3680"/>
    <n v="19.91"/>
    <n v="19.579999999999998"/>
    <n v="59.241799999999998"/>
    <n v="51.288200000000003"/>
    <n v="1229.7550000000001"/>
    <n v="12053.159549"/>
    <n v="10436.293916000001"/>
    <n v="6.4217121713339154E-5"/>
    <n v="34.886203848457377"/>
    <n v="34.909999999999997"/>
    <n v="-6.8164283994898156E-4"/>
    <n v="420.75012425335763"/>
    <m/>
    <m/>
    <n v="54.165747496560186"/>
    <n v="53.835161749999997"/>
    <n v="6.1407031355336095E-3"/>
    <n v="50.459815232758963"/>
    <n v="50.359142009999999"/>
    <n v="1.9991052019705524E-3"/>
    <n v="19.59305501932246"/>
    <n v="19.59"/>
    <n v="1.5594789803263787E-4"/>
    <n v="69.449697217573657"/>
    <m/>
    <m/>
    <m/>
    <n v="28.977527677571526"/>
    <n v="28.731229339999999"/>
    <n v="8.5724956164205945E-3"/>
    <n v="84.664184436455187"/>
    <m/>
    <m/>
    <m/>
    <m/>
    <m/>
    <m/>
    <e v="#DIV/0!"/>
    <e v="#DIV/0!"/>
    <n v="2.8410000000000002"/>
    <e v="#DIV/0!"/>
    <n v="8.514168277707105"/>
    <m/>
    <m/>
    <m/>
    <n v="11.702701504698744"/>
    <m/>
    <m/>
    <m/>
    <m/>
    <m/>
    <m/>
    <n v="8931.8034608828239"/>
    <n v="3849.63195982346"/>
    <n v="1218.8918380042433"/>
    <m/>
  </r>
  <r>
    <x v="3681"/>
    <n v="16.36"/>
    <n v="17.62"/>
    <n v="54.7988"/>
    <n v="47.438400000000001"/>
    <n v="1322.0820000000001"/>
    <n v="11643.784534"/>
    <n v="10081.164138"/>
    <n v="6.4217121713339154E-5"/>
    <n v="32.269031205280612"/>
    <n v="32.29"/>
    <n v="-6.4938974045791742E-4"/>
    <n v="357.59214668903115"/>
    <m/>
    <m/>
    <n v="48.066594442444696"/>
    <n v="47.800616759999997"/>
    <n v="5.5643148660640129E-3"/>
    <n v="52.352262454019908"/>
    <n v="52.270023760000001"/>
    <n v="1.5733433448874568E-3"/>
    <n v="18.927132531531022"/>
    <n v="18.920000000000002"/>
    <n v="3.7698369614269645E-4"/>
    <n v="71.814910788072069"/>
    <m/>
    <m/>
    <m/>
    <n v="26.802670605159641"/>
    <n v="26.58280263"/>
    <n v="8.2710607387765922E-3"/>
    <n v="91.014704264898128"/>
    <m/>
    <m/>
    <m/>
    <m/>
    <m/>
    <m/>
    <e v="#DIV/0!"/>
    <e v="#DIV/0!"/>
    <n v="2.9298000000000002"/>
    <e v="#DIV/0!"/>
    <n v="7.2357417326263684"/>
    <m/>
    <m/>
    <m/>
    <n v="12.580544885470697"/>
    <m/>
    <m/>
    <m/>
    <m/>
    <m/>
    <m/>
    <n v="9601.763200761543"/>
    <n v="3994.0087331358518"/>
    <n v="1310.3233875006886"/>
    <m/>
  </r>
  <r>
    <x v="3682"/>
    <n v="16.72"/>
    <n v="17.68"/>
    <n v="55.079300000000003"/>
    <n v="47.678100000000001"/>
    <n v="1329.52"/>
    <n v="11662.374143999999"/>
    <n v="10096.6116"/>
    <n v="6.4636191626554762E-5"/>
    <n v="32.43341664788182"/>
    <n v="32.46"/>
    <n v="-8.189572433203729E-4"/>
    <n v="361.2128974086732"/>
    <m/>
    <m/>
    <n v="48.430441312423184"/>
    <n v="48.161012900000003"/>
    <n v="5.5943261198143635E-3"/>
    <n v="52.218638752833151"/>
    <n v="52.136402330000003"/>
    <n v="1.5773321356664649E-3"/>
    <n v="18.956887951544807"/>
    <n v="18.95"/>
    <n v="3.634802926020253E-4"/>
    <n v="71.70685076101789"/>
    <m/>
    <m/>
    <m/>
    <n v="26.938359287400161"/>
    <n v="26.718034790000001"/>
    <n v="8.2462837978871661E-3"/>
    <n v="91.520857878257004"/>
    <m/>
    <m/>
    <m/>
    <m/>
    <m/>
    <m/>
    <m/>
    <m/>
    <m/>
    <m/>
    <n v="7.308617937763386"/>
    <m/>
    <m/>
    <m/>
    <n v="12.516394063231301"/>
    <m/>
    <m/>
    <m/>
    <m/>
    <m/>
    <m/>
    <n v="9655.1608047853588"/>
    <n v="3983.8144415336019"/>
    <n v="1303.6417752594921"/>
    <m/>
  </r>
  <r>
    <x v="3683"/>
    <n v="17.36"/>
    <n v="18.46"/>
    <n v="56.692300000000003"/>
    <n v="49.071300000000001"/>
    <n v="1302.3309999999999"/>
    <n v="11863.948286000001"/>
    <n v="10270.470271"/>
    <n v="6.4636191626554762E-5"/>
    <n v="33.382416841947034"/>
    <n v="33.409999999999997"/>
    <n v="-8.2559587108532728E-4"/>
    <n v="382.33030369546867"/>
    <m/>
    <m/>
    <n v="50.552732762117834"/>
    <n v="50.271435310000001"/>
    <n v="5.5955723241878363E-3"/>
    <n v="51.45436003726801"/>
    <n v="51.372787019999997"/>
    <n v="1.5878643538700388E-3"/>
    <n v="19.284071287237683"/>
    <n v="19.28"/>
    <n v="2.1116635050222321E-4"/>
    <n v="70.474042710236489"/>
    <m/>
    <m/>
    <m/>
    <n v="27.725789950862087"/>
    <n v="27.49969085"/>
    <n v="8.2218779147507082E-3"/>
    <n v="89.643462644969702"/>
    <m/>
    <m/>
    <m/>
    <m/>
    <m/>
    <m/>
    <m/>
    <m/>
    <m/>
    <m/>
    <n v="7.7354869635687837"/>
    <m/>
    <m/>
    <m/>
    <n v="12.150087053545365"/>
    <m/>
    <m/>
    <m/>
    <m/>
    <m/>
    <m/>
    <n v="9457.1015504060069"/>
    <n v="3925.5068207846793"/>
    <n v="1265.489163733798"/>
    <m/>
  </r>
  <r>
    <x v="3684"/>
    <n v="20.45"/>
    <n v="20.23"/>
    <n v="61.027900000000002"/>
    <n v="52.814500000000002"/>
    <n v="1193.6969999999999"/>
    <n v="12259.211644999999"/>
    <n v="10610.653109999999"/>
    <n v="6.4636191626554762E-5"/>
    <n v="35.932741722351501"/>
    <n v="35.96"/>
    <n v="-7.5801661981367285E-4"/>
    <n v="440.68494486187632"/>
    <m/>
    <m/>
    <n v="56.335419527054412"/>
    <n v="56.021193410000002"/>
    <n v="5.6090578926923929E-3"/>
    <n v="49.488004793133832"/>
    <n v="49.411976340000002"/>
    <n v="1.5386644851176356E-3"/>
    <n v="19.925088397153797"/>
    <n v="19.920000000000002"/>
    <n v="2.5544162418644767E-4"/>
    <n v="68.145424134061813"/>
    <m/>
    <m/>
    <m/>
    <n v="29.841594947456247"/>
    <n v="29.60037801"/>
    <n v="8.1491167908314122E-3"/>
    <n v="82.149979735316393"/>
    <m/>
    <m/>
    <m/>
    <m/>
    <m/>
    <m/>
    <m/>
    <m/>
    <m/>
    <m/>
    <n v="8.9147245526663177"/>
    <m/>
    <m/>
    <m/>
    <n v="11.221700093396535"/>
    <m/>
    <m/>
    <m/>
    <m/>
    <m/>
    <m/>
    <n v="8666.5628234105043"/>
    <n v="3775.4915272829494"/>
    <n v="1168.7932608449967"/>
    <m/>
  </r>
  <r>
    <x v="3685"/>
    <n v="20.02"/>
    <n v="20.27"/>
    <n v="61.405799999999999"/>
    <n v="53.138199999999998"/>
    <n v="1182.9349999999999"/>
    <n v="12363.174432"/>
    <n v="10699.94966"/>
    <n v="6.4636191626554762E-5"/>
    <n v="36.154364640495828"/>
    <n v="36.18"/>
    <n v="-7.0855056672669559E-4"/>
    <n v="446.09552752486343"/>
    <m/>
    <m/>
    <n v="56.852793924671452"/>
    <n v="56.53264583"/>
    <n v="5.6630658263223665E-3"/>
    <n v="49.335064738724562"/>
    <n v="49.258356620000001"/>
    <n v="1.557261021034817E-3"/>
    <n v="20.093570775874557"/>
    <n v="20.09"/>
    <n v="1.7773896837014469E-4"/>
    <n v="67.573797983576668"/>
    <m/>
    <m/>
    <m/>
    <n v="30.02478194916209"/>
    <n v="29.782048700000001"/>
    <n v="8.1503207387505494E-3"/>
    <n v="81.404099706113172"/>
    <m/>
    <m/>
    <m/>
    <m/>
    <m/>
    <m/>
    <m/>
    <m/>
    <m/>
    <m/>
    <n v="9.0236971259535164"/>
    <m/>
    <m/>
    <m/>
    <n v="11.152402857327504"/>
    <m/>
    <m/>
    <m/>
    <m/>
    <m/>
    <m/>
    <n v="8587.8748413483736"/>
    <n v="3763.8235709363944"/>
    <n v="1161.57562520703"/>
    <m/>
  </r>
  <r>
    <x v="3686"/>
    <n v="21.25"/>
    <n v="21.22"/>
    <n v="63.185000000000002"/>
    <n v="54.674399999999999"/>
    <n v="1150.8900000000001"/>
    <n v="12614.350410999999"/>
    <n v="10916.643190000001"/>
    <n v="6.4636191626554762E-5"/>
    <n v="37.201010778649653"/>
    <n v="37.229999999999997"/>
    <n v="-7.7865219850503653E-4"/>
    <n v="471.89751422466003"/>
    <m/>
    <m/>
    <n v="59.317605826427531"/>
    <n v="58.983291950000002"/>
    <n v="5.6679419777201367E-3"/>
    <n v="48.620672648839111"/>
    <n v="48.545985250000001"/>
    <n v="1.5384876515429635E-3"/>
    <n v="20.501301161171998"/>
    <n v="20.5"/>
    <n v="6.3471276682935951E-5"/>
    <n v="66.207135682857341"/>
    <m/>
    <m/>
    <m/>
    <n v="30.893080297147446"/>
    <n v="30.64433652"/>
    <n v="8.1171206622503433E-3"/>
    <n v="79.193812337491039"/>
    <m/>
    <m/>
    <m/>
    <m/>
    <m/>
    <m/>
    <m/>
    <m/>
    <m/>
    <m/>
    <n v="9.5451170118403539"/>
    <m/>
    <m/>
    <m/>
    <n v="10.829487802986705"/>
    <m/>
    <m/>
    <m/>
    <m/>
    <m/>
    <m/>
    <n v="8354.696520432497"/>
    <n v="3709.3218529181586"/>
    <n v="1127.942491528737"/>
    <m/>
  </r>
  <r>
    <x v="3687"/>
    <n v="19.98"/>
    <n v="20.309999999999999"/>
    <n v="61.960599999999999"/>
    <n v="53.611400000000003"/>
    <n v="1155.296"/>
    <n v="12554.40047"/>
    <n v="10864.056025"/>
    <n v="6.5195124045125397E-5"/>
    <n v="36.479239446330908"/>
    <n v="36.51"/>
    <n v="-8.4252406653217982E-4"/>
    <n v="453.55696685984805"/>
    <m/>
    <m/>
    <n v="57.587141216259809"/>
    <n v="57.2628317"/>
    <n v="5.6635256523616118E-3"/>
    <n v="49.092045469149163"/>
    <n v="49.017981390000003"/>
    <n v="1.5109573476697058E-3"/>
    <n v="20.403370817273743"/>
    <n v="20.399999999999999"/>
    <n v="1.6523614086971783E-4"/>
    <n v="66.527942355756977"/>
    <m/>
    <m/>
    <m/>
    <n v="30.292736026667999"/>
    <n v="30.04765888"/>
    <n v="8.1562809151538573E-3"/>
    <n v="79.491874999751118"/>
    <m/>
    <m/>
    <m/>
    <m/>
    <m/>
    <m/>
    <m/>
    <m/>
    <m/>
    <m/>
    <n v="9.1736484388482697"/>
    <m/>
    <m/>
    <m/>
    <n v="11.039524535147489"/>
    <m/>
    <m/>
    <m/>
    <m/>
    <m/>
    <m/>
    <n v="8386.1411878093222"/>
    <n v="3745.283377265549"/>
    <n v="1149.8188128558315"/>
    <m/>
  </r>
  <r>
    <x v="3688"/>
    <n v="18.14"/>
    <n v="19.350000000000001"/>
    <n v="59.260399999999997"/>
    <n v="51.271599999999999"/>
    <n v="1212.067"/>
    <n v="12234.076594"/>
    <n v="10586.152781999999"/>
    <n v="6.5195124045125397E-5"/>
    <n v="34.888648746589368"/>
    <n v="34.92"/>
    <n v="-8.9780221679935934E-4"/>
    <n v="413.97543112747036"/>
    <m/>
    <m/>
    <n v="53.816651060076808"/>
    <n v="53.51384857"/>
    <n v="5.6583949420254687E-3"/>
    <n v="50.162019165720402"/>
    <n v="50.086146319999997"/>
    <n v="1.5148469446153445E-3"/>
    <n v="19.882296682654861"/>
    <n v="19.88"/>
    <n v="1.1552729652231086E-4"/>
    <n v="68.231656026213557"/>
    <m/>
    <m/>
    <m/>
    <n v="28.970926663949061"/>
    <n v="28.736935809999999"/>
    <n v="8.1425123226825935E-3"/>
    <n v="83.392719383376942"/>
    <m/>
    <m/>
    <m/>
    <m/>
    <m/>
    <m/>
    <m/>
    <m/>
    <m/>
    <m/>
    <n v="8.3726223141615428"/>
    <m/>
    <m/>
    <m/>
    <n v="11.520793651402743"/>
    <m/>
    <m/>
    <m/>
    <m/>
    <m/>
    <m/>
    <n v="8797.6679224958734"/>
    <n v="3826.9127871135856"/>
    <n v="1199.9452727549849"/>
    <m/>
  </r>
  <r>
    <x v="3689"/>
    <n v="20.100000000000001"/>
    <n v="20.64"/>
    <n v="62.823500000000003"/>
    <n v="54.3444"/>
    <n v="1139.595"/>
    <n v="12642.230954000001"/>
    <n v="10937.258328"/>
    <n v="6.5195124045125397E-5"/>
    <n v="36.983663539104285"/>
    <n v="37.01"/>
    <n v="-7.1160391504221376E-4"/>
    <n v="463.62383020640726"/>
    <m/>
    <m/>
    <n v="58.652958041367867"/>
    <n v="58.31918237"/>
    <n v="5.7232570451735132E-3"/>
    <n v="48.65506946963184"/>
    <n v="48.583599200000002"/>
    <n v="1.4710781170745868E-3"/>
    <n v="20.544108757926313"/>
    <n v="20.54"/>
    <n v="2.0003690001524355E-4"/>
    <n v="65.974234239727409"/>
    <m/>
    <m/>
    <m/>
    <n v="30.708090221661198"/>
    <n v="30.462925169999998"/>
    <n v="8.047981285219441E-3"/>
    <n v="78.391352424893"/>
    <m/>
    <m/>
    <m/>
    <m/>
    <m/>
    <m/>
    <m/>
    <m/>
    <m/>
    <m/>
    <n v="9.3752473394871725"/>
    <m/>
    <m/>
    <m/>
    <n v="10.828818379231842"/>
    <m/>
    <m/>
    <m/>
    <m/>
    <m/>
    <m/>
    <n v="8270.0395397709453"/>
    <n v="3711.9460222701309"/>
    <n v="1127.8727678712858"/>
    <m/>
  </r>
  <r>
    <x v="3690"/>
    <n v="22.48"/>
    <n v="22.27"/>
    <n v="66.383799999999994"/>
    <n v="57.420699999999997"/>
    <n v="1078.213"/>
    <n v="13118.754832000001"/>
    <n v="11348.803581"/>
    <n v="6.5195124045125397E-5"/>
    <n v="39.078629162205971"/>
    <n v="39.11"/>
    <n v="-8.0211807195162965E-4"/>
    <n v="516.12330842860024"/>
    <m/>
    <m/>
    <n v="63.632642834390261"/>
    <n v="63.26884475"/>
    <n v="5.7500352002279875E-3"/>
    <n v="47.276718304063976"/>
    <n v="47.207430500000001"/>
    <n v="1.4677308917285803E-3"/>
    <n v="21.317958462227349"/>
    <n v="21.31"/>
    <n v="3.734613903025874E-4"/>
    <n v="63.493558262982255"/>
    <m/>
    <m/>
    <m/>
    <n v="32.446709216693378"/>
    <n v="32.187769240000002"/>
    <n v="8.044669848433994E-3"/>
    <n v="74.164184124768724"/>
    <m/>
    <m/>
    <m/>
    <m/>
    <m/>
    <m/>
    <m/>
    <m/>
    <m/>
    <m/>
    <n v="10.436314050733946"/>
    <m/>
    <m/>
    <m/>
    <n v="10.215350361367916"/>
    <m/>
    <m/>
    <m/>
    <m/>
    <m/>
    <m/>
    <n v="7824.0866648439796"/>
    <n v="3606.7901735149585"/>
    <n v="1063.9771656848375"/>
    <m/>
  </r>
  <r>
    <x v="3691"/>
    <n v="20.8"/>
    <n v="21.32"/>
    <n v="65.4131"/>
    <n v="56.577300000000001"/>
    <n v="1104.422"/>
    <n v="13081.442494999999"/>
    <n v="11315.785449000001"/>
    <n v="6.5195124045125397E-5"/>
    <n v="38.506261266552215"/>
    <n v="38.54"/>
    <n v="-8.7542121037320619E-4"/>
    <n v="500.97159862291528"/>
    <m/>
    <m/>
    <n v="62.230083805142996"/>
    <n v="61.873677139999998"/>
    <n v="5.7602308706588001E-3"/>
    <n v="47.622680955480369"/>
    <n v="47.554173659999996"/>
    <n v="1.4406158325908081E-3"/>
    <n v="21.256807636877372"/>
    <n v="21.25"/>
    <n v="3.2035938246455231E-4"/>
    <n v="63.68008227930045"/>
    <m/>
    <m/>
    <m/>
    <n v="31.970435825773318"/>
    <n v="31.71629055"/>
    <n v="8.0130832252487405E-3"/>
    <n v="75.962062222255639"/>
    <m/>
    <m/>
    <m/>
    <m/>
    <m/>
    <m/>
    <m/>
    <m/>
    <m/>
    <m/>
    <n v="10.129393801285786"/>
    <m/>
    <m/>
    <m/>
    <n v="10.364911502224166"/>
    <m/>
    <m/>
    <m/>
    <m/>
    <m/>
    <m/>
    <n v="8013.7571131010191"/>
    <n v="3633.1840252097054"/>
    <n v="1079.5546674949187"/>
    <m/>
  </r>
  <r>
    <x v="3692"/>
    <n v="21.52"/>
    <n v="21.75"/>
    <n v="66.524299999999997"/>
    <n v="57.530999999999999"/>
    <n v="1084.5070000000001"/>
    <n v="13149.464069"/>
    <n v="11373.15035"/>
    <n v="6.461474582075688E-5"/>
    <n v="39.158473699201664"/>
    <n v="39.19"/>
    <n v="-8.0444758352471446E-4"/>
    <n v="517.88104091129924"/>
    <m/>
    <m/>
    <n v="63.802340117097806"/>
    <n v="63.431368859999999"/>
    <n v="5.8483880099857721E-3"/>
    <n v="47.218845035508586"/>
    <n v="47.151838580000003"/>
    <n v="1.4210783190329312E-3"/>
    <n v="21.366297894340036"/>
    <n v="21.36"/>
    <n v="2.9484524063838613E-4"/>
    <n v="63.36075973926318"/>
    <m/>
    <m/>
    <m/>
    <n v="32.509971627108598"/>
    <n v="32.25303941"/>
    <n v="7.966139681984119E-3"/>
    <n v="74.582705289816616"/>
    <m/>
    <m/>
    <m/>
    <m/>
    <m/>
    <m/>
    <m/>
    <m/>
    <m/>
    <m/>
    <n v="10.47018205542985"/>
    <m/>
    <m/>
    <m/>
    <n v="10.189245301163645"/>
    <m/>
    <m/>
    <m/>
    <m/>
    <m/>
    <m/>
    <n v="7868.239322963931"/>
    <n v="3602.374961465081"/>
    <n v="1061.2581999143424"/>
    <m/>
  </r>
  <r>
    <x v="3693"/>
    <n v="18.899999999999999"/>
    <n v="20.11"/>
    <n v="61.639200000000002"/>
    <n v="53.295200000000001"/>
    <n v="1155.04"/>
    <n v="12663.79406"/>
    <n v="10950.88299"/>
    <n v="6.461474582075688E-5"/>
    <n v="36.280283035775817"/>
    <n v="36.31"/>
    <n v="-8.1842369110951552E-4"/>
    <n v="441.64733025667118"/>
    <m/>
    <m/>
    <n v="56.754403199289229"/>
    <n v="56.448315149999999"/>
    <n v="5.4224479238371703E-3"/>
    <n v="48.953299069999687"/>
    <n v="48.899276810000003"/>
    <n v="1.104766031808424E-3"/>
    <n v="20.575637335971521"/>
    <n v="20.57"/>
    <n v="2.7405619696252437E-4"/>
    <n v="65.718692885397473"/>
    <m/>
    <m/>
    <m/>
    <n v="30.117246058449574"/>
    <n v="29.88181367"/>
    <n v="7.8787851048658375E-3"/>
    <n v="79.41799345581147"/>
    <m/>
    <m/>
    <m/>
    <m/>
    <m/>
    <m/>
    <m/>
    <m/>
    <m/>
    <m/>
    <n v="8.9275159875392252"/>
    <m/>
    <m/>
    <m/>
    <n v="10.93791422362615"/>
    <m/>
    <m/>
    <m/>
    <m/>
    <m/>
    <m/>
    <n v="8378.3469187893352"/>
    <n v="3734.6982696900964"/>
    <n v="1139.2356172303855"/>
    <m/>
  </r>
  <r>
    <x v="3694"/>
    <n v="19.02"/>
    <n v="19.940000000000001"/>
    <n v="61.105200000000004"/>
    <n v="52.830100000000002"/>
    <n v="1178.569"/>
    <n v="12557.167874000001"/>
    <n v="10857.971525999999"/>
    <n v="6.461474582075688E-5"/>
    <n v="35.965098422752185"/>
    <n v="35.99"/>
    <n v="-6.9190267429330987E-4"/>
    <n v="433.94735969325808"/>
    <m/>
    <m/>
    <n v="56.010934105512128"/>
    <n v="55.711405900000003"/>
    <n v="5.3764251803261054E-3"/>
    <n v="49.165623792474385"/>
    <n v="49.11103833"/>
    <n v="1.1114703400811887E-3"/>
    <n v="20.401897795807873"/>
    <n v="20.399999999999999"/>
    <n v="9.3029206268413489E-5"/>
    <n v="66.278106427609231"/>
    <m/>
    <m/>
    <m/>
    <n v="29.854703201942719"/>
    <n v="29.622062880000001"/>
    <n v="7.8536165048717077E-3"/>
    <n v="81.030578035880367"/>
    <m/>
    <m/>
    <m/>
    <m/>
    <m/>
    <m/>
    <m/>
    <m/>
    <m/>
    <m/>
    <n v="8.7714019449398979"/>
    <m/>
    <m/>
    <m/>
    <n v="11.032854038356877"/>
    <m/>
    <m/>
    <m/>
    <m/>
    <m/>
    <m/>
    <n v="8548.4694874893976"/>
    <n v="3750.8967443323222"/>
    <n v="1149.1240489938084"/>
    <m/>
  </r>
  <r>
    <x v="3695"/>
    <n v="18.489999999999998"/>
    <n v="19.28"/>
    <n v="59.326099999999997"/>
    <n v="51.288499999999999"/>
    <n v="1217.9659999999999"/>
    <n v="12300.531881999999"/>
    <n v="10635.361122"/>
    <n v="6.461474582075688E-5"/>
    <n v="34.917110149182498"/>
    <n v="34.94"/>
    <n v="-6.5511879844015741E-4"/>
    <n v="408.62983235237533"/>
    <m/>
    <m/>
    <n v="53.55879381739755"/>
    <n v="53.269832170000001"/>
    <n v="5.4244895398840587E-3"/>
    <n v="49.881660147787969"/>
    <n v="49.827084290000002"/>
    <n v="1.0953050648183638E-3"/>
    <n v="19.98444853581751"/>
    <n v="19.98"/>
    <n v="2.22649440315692E-4"/>
    <n v="67.638810528012513"/>
    <m/>
    <m/>
    <m/>
    <n v="28.983810894562122"/>
    <n v="28.758856779999999"/>
    <n v="7.8220812559754993E-3"/>
    <n v="83.733862704770971"/>
    <m/>
    <m/>
    <m/>
    <m/>
    <m/>
    <m/>
    <m/>
    <m/>
    <m/>
    <m/>
    <n v="8.2592187221981952"/>
    <m/>
    <m/>
    <m/>
    <n v="11.3542675583119"/>
    <m/>
    <m/>
    <m/>
    <m/>
    <m/>
    <m/>
    <n v="8833.657463043226"/>
    <n v="3805.5239050758901"/>
    <n v="1182.6007907478463"/>
    <m/>
  </r>
  <r>
    <x v="3696"/>
    <n v="18.79"/>
    <n v="19.59"/>
    <n v="59.901000000000003"/>
    <n v="51.782200000000003"/>
    <n v="1194.5150000000001"/>
    <n v="12385.807169"/>
    <n v="10708.405161000001"/>
    <n v="6.6033466003423413E-5"/>
    <n v="35.25461500291884"/>
    <n v="35.28"/>
    <n v="-7.1952939572450525E-4"/>
    <n v="416.50539925992973"/>
    <m/>
    <m/>
    <n v="54.331603390954001"/>
    <n v="54.036198829999996"/>
    <n v="5.4667901767730953E-3"/>
    <n v="49.640289184311378"/>
    <n v="49.585794909999997"/>
    <n v="1.0989896281845546E-3"/>
    <n v="20.122503060253191"/>
    <n v="20.12"/>
    <n v="1.2440657322021487E-4"/>
    <n v="67.176215990050594"/>
    <m/>
    <m/>
    <m/>
    <n v="29.263087908078827"/>
    <n v="29.036586939999999"/>
    <n v="7.800536907001554E-3"/>
    <n v="82.116344198207187"/>
    <m/>
    <m/>
    <m/>
    <m/>
    <m/>
    <m/>
    <m/>
    <m/>
    <m/>
    <m/>
    <n v="8.4179405196780905"/>
    <m/>
    <m/>
    <m/>
    <n v="11.244448326871185"/>
    <m/>
    <m/>
    <m/>
    <m/>
    <m/>
    <m/>
    <n v="8663.0143807158711"/>
    <n v="3787.1094623973595"/>
    <n v="1171.1625971986693"/>
    <m/>
  </r>
  <r>
    <x v="3697"/>
    <n v="18.07"/>
    <n v="18.89"/>
    <n v="57.691600000000001"/>
    <n v="49.8688"/>
    <n v="1224.989"/>
    <n v="12138.903156"/>
    <n v="10494.232088999999"/>
    <n v="6.6033466003423413E-5"/>
    <n v="33.953449079225734"/>
    <n v="33.979999999999997"/>
    <n v="-7.8136906339798529E-4"/>
    <n v="385.73291662523093"/>
    <m/>
    <m/>
    <n v="51.319707073137408"/>
    <n v="51.042204329999997"/>
    <n v="5.4367311674725638E-3"/>
    <n v="50.556100517296073"/>
    <n v="50.499163260000003"/>
    <n v="1.1274891229964279E-3"/>
    <n v="19.72089154290757"/>
    <n v="19.72"/>
    <n v="4.5210086590863341E-5"/>
    <n v="68.521761785200553"/>
    <m/>
    <m/>
    <m/>
    <n v="28.182060084404654"/>
    <n v="27.964144999999998"/>
    <n v="7.7926603657882954E-3"/>
    <n v="84.205842468580045"/>
    <m/>
    <m/>
    <m/>
    <m/>
    <m/>
    <m/>
    <m/>
    <m/>
    <m/>
    <m/>
    <n v="7.7955764942801418"/>
    <m/>
    <m/>
    <m/>
    <n v="11.659397986975945"/>
    <m/>
    <m/>
    <m/>
    <m/>
    <m/>
    <m/>
    <n v="8883.449834113906"/>
    <n v="3856.9776646562054"/>
    <n v="1214.3815713544445"/>
    <m/>
  </r>
  <r>
    <x v="3698"/>
    <n v="16.440000000000001"/>
    <n v="17.95"/>
    <n v="54.914700000000003"/>
    <n v="47.458599999999997"/>
    <n v="1289.0229999999999"/>
    <n v="11760.215971"/>
    <n v="10164.773278999999"/>
    <n v="6.6033466003423413E-5"/>
    <n v="32.316785820548276"/>
    <n v="32.340000000000003"/>
    <n v="-7.1781630957723497E-4"/>
    <n v="348.46911306983606"/>
    <m/>
    <m/>
    <n v="47.597852500547006"/>
    <n v="47.341314760000003"/>
    <n v="5.4188976763223096E-3"/>
    <n v="51.773766596495513"/>
    <n v="51.717344339999997"/>
    <n v="1.0909735837281165E-3"/>
    <n v="19.104277863463587"/>
    <n v="19.100000000000001"/>
    <n v="2.239719090881831E-4"/>
    <n v="70.679111556049932"/>
    <m/>
    <m/>
    <m/>
    <n v="26.8207695507983"/>
    <n v="26.614961690000001"/>
    <n v="7.7327881661248821E-3"/>
    <n v="88.590431277069229"/>
    <m/>
    <m/>
    <m/>
    <m/>
    <m/>
    <m/>
    <m/>
    <m/>
    <m/>
    <m/>
    <n v="7.0413313868314154"/>
    <m/>
    <m/>
    <m/>
    <n v="12.221198474639616"/>
    <m/>
    <m/>
    <m/>
    <m/>
    <m/>
    <m/>
    <n v="9346.0100743723469"/>
    <n v="3949.8746804945808"/>
    <n v="1272.8957553422281"/>
    <m/>
  </r>
  <r>
    <x v="3699"/>
    <n v="20.74"/>
    <n v="20.75"/>
    <n v="62.446199999999997"/>
    <n v="53.964399999999998"/>
    <n v="1128.4469999999999"/>
    <n v="12460.564005"/>
    <n v="10769.437798999999"/>
    <n v="6.6033466003423413E-5"/>
    <n v="36.748106849445286"/>
    <n v="36.78"/>
    <n v="-8.6713296777363169E-4"/>
    <n v="444.01722445299521"/>
    <m/>
    <m/>
    <n v="57.384636101516627"/>
    <n v="57.079637689999998"/>
    <n v="5.3433838030485514E-3"/>
    <n v="48.223841943194024"/>
    <n v="48.174930719999999"/>
    <n v="1.0152837266814707E-3"/>
    <n v="20.241488180596928"/>
    <n v="20.239999999999998"/>
    <n v="7.3526709334359452E-5"/>
    <n v="66.476605241190455"/>
    <m/>
    <m/>
    <m/>
    <n v="30.497752045071188"/>
    <n v="30.264103219999999"/>
    <n v="7.7203287132849852E-3"/>
    <n v="77.54956273394545"/>
    <m/>
    <m/>
    <m/>
    <m/>
    <m/>
    <m/>
    <m/>
    <m/>
    <m/>
    <m/>
    <n v="8.9715324232926683"/>
    <m/>
    <m/>
    <m/>
    <n v="10.545380316572592"/>
    <m/>
    <m/>
    <m/>
    <m/>
    <m/>
    <m/>
    <n v="8181.2333919885386"/>
    <n v="3679.0472242845831"/>
    <n v="1098.351350016068"/>
    <m/>
  </r>
  <r>
    <x v="3700"/>
    <n v="21.19"/>
    <n v="21.06"/>
    <n v="63.609200000000001"/>
    <n v="54.962299999999999"/>
    <n v="1100.4259999999999"/>
    <n v="12511.657510999999"/>
    <n v="10812.174649"/>
    <n v="6.5893719427334574E-5"/>
    <n v="37.430679298095406"/>
    <n v="37.46"/>
    <n v="-7.8272028576065189E-4"/>
    <n v="460.45764963525556"/>
    <m/>
    <m/>
    <n v="58.97522464180004"/>
    <n v="58.65108704"/>
    <n v="5.5265403960711446E-3"/>
    <n v="47.775481587894902"/>
    <n v="47.726992260000003"/>
    <n v="1.0159728404997015E-3"/>
    <n v="20.323495564150839"/>
    <n v="20.32"/>
    <n v="1.7202579482478164E-4"/>
    <n v="66.216631241784313"/>
    <m/>
    <m/>
    <m/>
    <n v="31.062306709467691"/>
    <n v="30.82427641"/>
    <n v="7.7221698995169064E-3"/>
    <n v="75.614155386410019"/>
    <m/>
    <m/>
    <m/>
    <m/>
    <m/>
    <m/>
    <m/>
    <m/>
    <m/>
    <m/>
    <n v="9.302705349709818"/>
    <m/>
    <m/>
    <m/>
    <n v="10.349412914043093"/>
    <m/>
    <m/>
    <m/>
    <m/>
    <m/>
    <m/>
    <n v="7977.0540431883446"/>
    <n v="3644.8413449067934"/>
    <n v="1077.9404160652882"/>
    <m/>
  </r>
  <r>
    <x v="3701"/>
    <n v="23.23"/>
    <n v="22.44"/>
    <n v="67.903700000000001"/>
    <n v="58.669400000000003"/>
    <n v="1025.3969999999999"/>
    <n v="12946.269272"/>
    <n v="11187.039790999999"/>
    <n v="6.5893719427334574E-5"/>
    <n v="39.956793083448197"/>
    <n v="39.99"/>
    <n v="-8.3038050892236814E-4"/>
    <n v="522.58240256780459"/>
    <m/>
    <m/>
    <n v="64.941247828907308"/>
    <n v="64.63725839"/>
    <n v="4.7030063848489956E-3"/>
    <n v="46.163098497831221"/>
    <n v="46.133815040000002"/>
    <n v="6.3475040609217714E-4"/>
    <n v="21.028950820268459"/>
    <n v="21.03"/>
    <n v="-4.9889668642055796E-5"/>
    <n v="63.922705266375459"/>
    <m/>
    <m/>
    <m/>
    <n v="33.157716696627965"/>
    <n v="32.90380682"/>
    <n v="7.716732535447246E-3"/>
    <n v="70.454111536522959"/>
    <m/>
    <m/>
    <m/>
    <m/>
    <m/>
    <m/>
    <m/>
    <m/>
    <m/>
    <m/>
    <n v="10.557248258084485"/>
    <m/>
    <m/>
    <m/>
    <n v="9.6509156708956088"/>
    <m/>
    <m/>
    <m/>
    <m/>
    <m/>
    <m/>
    <n v="7432.6857506983815"/>
    <n v="3521.8309564153519"/>
    <n v="1005.1886169871786"/>
    <m/>
  </r>
  <r>
    <x v="3702"/>
    <n v="22.64"/>
    <n v="22.01"/>
    <n v="67.490700000000004"/>
    <n v="58.300899999999999"/>
    <n v="1033.008"/>
    <n v="12901.055401"/>
    <n v="11145.758284"/>
    <n v="6.5893719427334574E-5"/>
    <n v="39.71086514346036"/>
    <n v="39.74"/>
    <n v="-7.3313680270870041E-4"/>
    <n v="516.04979414864738"/>
    <m/>
    <m/>
    <n v="64.327557461426167"/>
    <n v="64.029991839999994"/>
    <n v="4.6472850124632537E-3"/>
    <n v="46.304456982864451"/>
    <n v="46.278676959999999"/>
    <n v="5.570604986555594E-4"/>
    <n v="20.953975919880079"/>
    <n v="20.95"/>
    <n v="1.8978137852410093E-4"/>
    <n v="64.164151787589162"/>
    <m/>
    <m/>
    <m/>
    <n v="32.950402361861443"/>
    <n v="32.70158181"/>
    <n v="7.6088231238207182E-3"/>
    <n v="70.963348160592389"/>
    <m/>
    <m/>
    <m/>
    <m/>
    <m/>
    <m/>
    <m/>
    <m/>
    <m/>
    <m/>
    <n v="10.423575154056447"/>
    <m/>
    <m/>
    <m/>
    <n v="9.7101757700737465"/>
    <m/>
    <m/>
    <m/>
    <m/>
    <m/>
    <m/>
    <n v="7486.4086025931565"/>
    <n v="3532.6153427486342"/>
    <n v="1011.3608372372254"/>
    <m/>
  </r>
  <r>
    <x v="3703"/>
    <n v="21.76"/>
    <n v="21.72"/>
    <n v="67.332700000000003"/>
    <n v="58.160600000000002"/>
    <n v="1036.961"/>
    <n v="12963.526949999999"/>
    <n v="11198.995618000001"/>
    <n v="6.5893719427334574E-5"/>
    <n v="39.616933469474013"/>
    <n v="39.65"/>
    <n v="-8.339604167966197E-4"/>
    <n v="513.57669102130035"/>
    <m/>
    <m/>
    <n v="64.094738294702509"/>
    <n v="63.79773264"/>
    <n v="4.6554264926381705E-3"/>
    <n v="46.358965742983507"/>
    <n v="46.333004029999998"/>
    <n v="5.6032872305666892E-4"/>
    <n v="21.054929198885901"/>
    <n v="21.05"/>
    <n v="2.3416621785754543E-4"/>
    <n v="63.859519867197385"/>
    <m/>
    <m/>
    <m/>
    <n v="32.871423051635837"/>
    <n v="32.624217209999998"/>
    <n v="7.5773723563876683E-3"/>
    <n v="71.230316443567332"/>
    <m/>
    <m/>
    <m/>
    <m/>
    <m/>
    <m/>
    <m/>
    <m/>
    <m/>
    <m/>
    <n v="10.373057316242075"/>
    <m/>
    <m/>
    <m/>
    <n v="9.7330897791122091"/>
    <m/>
    <m/>
    <m/>
    <m/>
    <m/>
    <m/>
    <n v="7514.5729113819734"/>
    <n v="3536.7738729389794"/>
    <n v="1013.7474399017233"/>
    <m/>
  </r>
  <r>
    <x v="3704"/>
    <n v="21.46"/>
    <n v="21.59"/>
    <n v="67.045900000000003"/>
    <n v="57.908999999999999"/>
    <n v="1048.5709999999999"/>
    <n v="12983.395605"/>
    <n v="11215.421907"/>
    <n v="6.5893719427334574E-5"/>
    <n v="39.447225393183103"/>
    <n v="39.479999999999997"/>
    <n v="-8.3015721420698352E-4"/>
    <n v="509.14380722759705"/>
    <m/>
    <m/>
    <n v="63.678221474101967"/>
    <n v="63.383213320000003"/>
    <n v="4.6543578125737284E-3"/>
    <n v="46.458029874589151"/>
    <n v="46.431732930000003"/>
    <n v="5.6635716415742721E-4"/>
    <n v="21.086685026320598"/>
    <n v="21.08"/>
    <n v="3.1712648579707015E-4"/>
    <n v="63.767696297826213"/>
    <m/>
    <m/>
    <m/>
    <n v="32.729536674797437"/>
    <n v="32.484402600000003"/>
    <n v="7.5462084932242934E-3"/>
    <n v="72.023186342096309"/>
    <m/>
    <m/>
    <m/>
    <m/>
    <m/>
    <m/>
    <m/>
    <m/>
    <m/>
    <m/>
    <n v="10.282964073794561"/>
    <m/>
    <m/>
    <m/>
    <n v="9.7747393813119317"/>
    <m/>
    <m/>
    <m/>
    <m/>
    <m/>
    <m/>
    <n v="7598.2181759155974"/>
    <n v="3544.3315789143603"/>
    <n v="1018.0854434094589"/>
    <m/>
  </r>
  <r>
    <x v="3705"/>
    <n v="20.65"/>
    <n v="21.35"/>
    <n v="66.295199999999994"/>
    <n v="57.256799999999998"/>
    <n v="1058.674"/>
    <n v="13001.545029000001"/>
    <n v="11230.360864"/>
    <n v="6.6173214376075151E-5"/>
    <n v="39.004591331158316"/>
    <n v="39.04"/>
    <n v="-9.069843453299864E-4"/>
    <n v="497.68578007273703"/>
    <m/>
    <m/>
    <n v="62.601857408096038"/>
    <n v="62.309665389999999"/>
    <n v="4.6893530284135565E-3"/>
    <n v="46.718430619391171"/>
    <n v="46.692052480000001"/>
    <n v="5.6493852786765331E-4"/>
    <n v="21.115647110973747"/>
    <n v="21.11"/>
    <n v="2.6750880974635294E-4"/>
    <n v="63.684616344066022"/>
    <m/>
    <m/>
    <m/>
    <n v="32.36123064177626"/>
    <n v="32.120018510000001"/>
    <n v="7.5097133490493739E-3"/>
    <n v="72.712449219486572"/>
    <m/>
    <m/>
    <m/>
    <m/>
    <m/>
    <m/>
    <m/>
    <m/>
    <m/>
    <m/>
    <n v="10.051001631585065"/>
    <m/>
    <m/>
    <m/>
    <n v="9.88436697538482"/>
    <m/>
    <m/>
    <m/>
    <m/>
    <m/>
    <m/>
    <n v="7670.9332276781643"/>
    <n v="3564.1978234681242"/>
    <n v="1029.5036770183256"/>
    <m/>
  </r>
  <r>
    <x v="3706"/>
    <n v="21.63"/>
    <n v="21.96"/>
    <n v="68.602400000000003"/>
    <n v="59.245600000000003"/>
    <n v="1017.06"/>
    <n v="13160.992457"/>
    <n v="11367.34382"/>
    <n v="6.6173214376075151E-5"/>
    <n v="40.361041683157865"/>
    <n v="40.39"/>
    <n v="-7.1696748804495058E-4"/>
    <n v="532.27091163468378"/>
    <m/>
    <m/>
    <n v="65.862914600303824"/>
    <n v="65.555044859999995"/>
    <n v="4.6963546583076443E-3"/>
    <n v="45.905859532844623"/>
    <n v="45.880151859999998"/>
    <n v="5.6032231373315255E-4"/>
    <n v="21.374082501005223"/>
    <n v="21.37"/>
    <n v="1.9103888653360102E-4"/>
    <n v="62.909655752315722"/>
    <m/>
    <m/>
    <m/>
    <n v="33.485610631407908"/>
    <n v="33.23684042"/>
    <n v="7.484773169299519E-3"/>
    <n v="69.849795357735672"/>
    <m/>
    <m/>
    <m/>
    <m/>
    <m/>
    <m/>
    <m/>
    <m/>
    <m/>
    <m/>
    <n v="10.748877232267747"/>
    <m/>
    <m/>
    <m/>
    <n v="9.540591691978463"/>
    <m/>
    <m/>
    <m/>
    <m/>
    <m/>
    <m/>
    <n v="7368.9323067469913"/>
    <n v="3502.2059273430805"/>
    <n v="993.69785159559194"/>
    <m/>
  </r>
  <r>
    <x v="3707"/>
    <n v="24.52"/>
    <n v="23.41"/>
    <n v="71.561099999999996"/>
    <n v="61.789000000000001"/>
    <n v="957.6653"/>
    <n v="13463.053191000001"/>
    <n v="11625.981352999999"/>
    <n v="6.6173214376075151E-5"/>
    <n v="42.098662225294795"/>
    <n v="42.13"/>
    <n v="-7.4383514610032453E-4"/>
    <n v="578.00780461384988"/>
    <m/>
    <m/>
    <n v="70.102117619178188"/>
    <n v="69.765139869999999"/>
    <n v="4.8301737774210096E-3"/>
    <n v="44.916988130526533"/>
    <n v="44.890701739999997"/>
    <n v="5.855642595828936E-4"/>
    <n v="21.863044234860965"/>
    <n v="21.86"/>
    <n v="1.3926051514023818E-4"/>
    <n v="61.483675746656978"/>
    <m/>
    <m/>
    <m/>
    <n v="34.924144852486613"/>
    <n v="34.66676812"/>
    <n v="7.4243070942090483E-3"/>
    <n v="65.757974635077701"/>
    <m/>
    <m/>
    <m/>
    <m/>
    <m/>
    <m/>
    <m/>
    <m/>
    <m/>
    <m/>
    <n v="11.670590965346943"/>
    <m/>
    <m/>
    <m/>
    <n v="9.1297405007913177"/>
    <m/>
    <m/>
    <m/>
    <m/>
    <m/>
    <m/>
    <n v="6937.2581728116529"/>
    <n v="3426.7638961553057"/>
    <n v="950.90575240624992"/>
    <m/>
  </r>
  <r>
    <x v="3708"/>
    <n v="25.58"/>
    <n v="23.9"/>
    <n v="72.707700000000003"/>
    <n v="62.774900000000002"/>
    <n v="962.26859999999999"/>
    <n v="13640.629876999999"/>
    <n v="11778.557867"/>
    <n v="6.6173214376075151E-5"/>
    <n v="42.772152299360066"/>
    <n v="42.81"/>
    <n v="-8.8408550899177207E-4"/>
    <n v="596.4655970861885"/>
    <m/>
    <m/>
    <n v="71.779244409183661"/>
    <n v="71.437682600000002"/>
    <n v="4.7812554488386727E-3"/>
    <n v="44.557482574315586"/>
    <n v="44.532194760000003"/>
    <n v="5.6785466002451379E-4"/>
    <n v="22.150876057369512"/>
    <n v="22.15"/>
    <n v="3.9551122777092829E-5"/>
    <n v="60.678550106967784"/>
    <m/>
    <m/>
    <m/>
    <n v="35.481731753671824"/>
    <n v="35.221121629999999"/>
    <n v="7.399256798507059E-3"/>
    <n v="66.069805602204625"/>
    <m/>
    <m/>
    <m/>
    <m/>
    <m/>
    <m/>
    <m/>
    <m/>
    <m/>
    <m/>
    <n v="12.042615034863017"/>
    <m/>
    <m/>
    <m/>
    <n v="8.9836487061033665"/>
    <m/>
    <m/>
    <m/>
    <m/>
    <m/>
    <m/>
    <n v="6970.1553527695514"/>
    <n v="3399.3368421215187"/>
    <n v="935.68959944592359"/>
    <m/>
  </r>
  <r>
    <x v="3709"/>
    <n v="25.58"/>
    <n v="24.02"/>
    <n v="73.870500000000007"/>
    <n v="63.774700000000003"/>
    <n v="962.26859999999999"/>
    <n v="13773.273010999999"/>
    <n v="11892.314563"/>
    <n v="6.6173214376075151E-5"/>
    <n v="43.45513933354745"/>
    <n v="43.49"/>
    <n v="-8.0157890210508231E-4"/>
    <n v="615.47801625889861"/>
    <m/>
    <m/>
    <n v="73.493354555291745"/>
    <n v="73.13938684"/>
    <n v="4.8396319764900664E-3"/>
    <n v="44.201504200647122"/>
    <n v="44.17670811"/>
    <n v="5.6129330835097413E-4"/>
    <n v="22.365728484651445"/>
    <n v="22.36"/>
    <n v="2.5619341017191211E-4"/>
    <n v="60.094273757955293"/>
    <m/>
    <m/>
    <m/>
    <n v="36.047186001187484"/>
    <n v="35.783659819999997"/>
    <n v="7.364427856543676E-3"/>
    <n v="66.065551792802836"/>
    <m/>
    <m/>
    <m/>
    <m/>
    <m/>
    <m/>
    <m/>
    <m/>
    <m/>
    <m/>
    <n v="12.425795673304371"/>
    <m/>
    <m/>
    <m/>
    <n v="8.8401566464039849"/>
    <m/>
    <m/>
    <m/>
    <m/>
    <m/>
    <m/>
    <n v="6969.7065893427271"/>
    <n v="3372.1788805245765"/>
    <n v="920.74422120861914"/>
    <m/>
  </r>
  <r>
    <x v="3710"/>
    <n v="28.38"/>
    <n v="25.24"/>
    <n v="75.154300000000006"/>
    <n v="64.878799999999998"/>
    <n v="911.4366"/>
    <n v="13784.554495"/>
    <n v="11901.268429"/>
    <n v="6.6173214376075151E-5"/>
    <n v="44.209270888787429"/>
    <n v="44.24"/>
    <n v="-6.9460016303279914E-4"/>
    <n v="636.80230436527108"/>
    <m/>
    <m/>
    <n v="75.401162949712557"/>
    <n v="75.039559539999999"/>
    <n v="4.8188370498070121E-3"/>
    <n v="43.817744262951265"/>
    <n v="43.79453986"/>
    <n v="5.2984694040492109E-4"/>
    <n v="22.383502118900036"/>
    <n v="22.38"/>
    <n v="1.5648431188730605E-4"/>
    <n v="60.050780705599237"/>
    <m/>
    <m/>
    <m/>
    <n v="36.67160483713316"/>
    <n v="36.403474580000001"/>
    <n v="7.3655127766421025E-3"/>
    <n v="62.571599109851419"/>
    <m/>
    <m/>
    <m/>
    <m/>
    <m/>
    <m/>
    <m/>
    <m/>
    <m/>
    <m/>
    <n v="12.855605814862139"/>
    <m/>
    <m/>
    <m/>
    <n v="8.6867067591022327"/>
    <m/>
    <m/>
    <m/>
    <m/>
    <m/>
    <m/>
    <n v="6601.1056410967904"/>
    <n v="3342.9014344174261"/>
    <n v="904.76168802175823"/>
    <m/>
  </r>
  <r>
    <x v="3711"/>
    <n v="30.11"/>
    <n v="26.23"/>
    <n v="80.1173"/>
    <n v="69.159000000000006"/>
    <n v="865.04020000000003"/>
    <n v="13959.352293"/>
    <n v="12051.397295999999"/>
    <n v="6.6173214376075151E-5"/>
    <n v="47.127590221353934"/>
    <n v="47.16"/>
    <n v="-6.8723025118877512E-4"/>
    <n v="720.83997196484768"/>
    <m/>
    <m/>
    <n v="82.861944213622237"/>
    <n v="82.459103139999996"/>
    <n v="4.8853438648039926E-3"/>
    <n v="42.371263970618578"/>
    <n v="42.347745140000001"/>
    <n v="5.5537385853310361E-4"/>
    <n v="22.666787880174969"/>
    <n v="22.66"/>
    <n v="2.9955340577969558E-4"/>
    <n v="59.294999123372946"/>
    <m/>
    <m/>
    <m/>
    <n v="39.091287730109272"/>
    <n v="38.804710970000002"/>
    <n v="7.3851022967501567E-3"/>
    <n v="59.382587579403086"/>
    <m/>
    <m/>
    <m/>
    <m/>
    <m/>
    <m/>
    <m/>
    <m/>
    <m/>
    <m/>
    <n v="14.551341755703218"/>
    <m/>
    <m/>
    <m/>
    <n v="8.113247329577856"/>
    <m/>
    <m/>
    <m/>
    <m/>
    <m/>
    <m/>
    <n v="6264.6750191750498"/>
    <n v="3232.5479434874073"/>
    <n v="845.03316997033369"/>
    <m/>
  </r>
  <r>
    <x v="3712"/>
    <n v="36.07"/>
    <n v="28.84"/>
    <n v="84.793000000000006"/>
    <n v="73.181399999999996"/>
    <n v="815.12950000000001"/>
    <n v="13984.093939"/>
    <n v="12070.364673"/>
    <n v="6.6173214376075151E-5"/>
    <n v="49.874339849996318"/>
    <n v="49.91"/>
    <n v="-7.14489080418379E-4"/>
    <n v="804.74104258346767"/>
    <m/>
    <m/>
    <n v="90.0884308855385"/>
    <n v="89.651895359999997"/>
    <n v="4.8692280713706904E-3"/>
    <n v="41.135860988202211"/>
    <n v="41.118764919999997"/>
    <n v="4.1577290162964076E-4"/>
    <n v="22.705301651778061"/>
    <n v="22.7"/>
    <n v="2.335529417647475E-4"/>
    <n v="59.206860178778705"/>
    <m/>
    <m/>
    <m/>
    <n v="41.366090608277339"/>
    <n v="41.065400799999999"/>
    <n v="7.3222177896614671E-3"/>
    <n v="55.945550463570079"/>
    <m/>
    <m/>
    <m/>
    <m/>
    <m/>
    <m/>
    <m/>
    <m/>
    <m/>
    <m/>
    <n v="16.24235904848728"/>
    <m/>
    <m/>
    <m/>
    <n v="7.6403000119228883"/>
    <m/>
    <m/>
    <m/>
    <m/>
    <m/>
    <m/>
    <n v="5902.0784830987923"/>
    <n v="3138.2977607938387"/>
    <n v="795.77346484462555"/>
    <m/>
  </r>
  <r>
    <x v="3713"/>
    <n v="30.41"/>
    <n v="25.69"/>
    <n v="81.093699999999998"/>
    <n v="69.978999999999999"/>
    <n v="860.01170000000002"/>
    <n v="13670.344230999999"/>
    <n v="11797.954224999999"/>
    <n v="6.6173214376075151E-5"/>
    <n v="47.696124886771948"/>
    <n v="47.73"/>
    <n v="-7.0972372151789642E-4"/>
    <n v="734.3412977978204"/>
    <m/>
    <m/>
    <n v="84.173445329703085"/>
    <n v="83.760064360000001"/>
    <n v="4.9352990934483643E-3"/>
    <n v="42.03372040755746"/>
    <n v="42.016881759999997"/>
    <n v="4.0075909615677752E-4"/>
    <n v="22.194798904682742"/>
    <n v="22.19"/>
    <n v="2.1626429394960844E-4"/>
    <n v="60.546606459339976"/>
    <m/>
    <m/>
    <m/>
    <n v="39.556679304345622"/>
    <n v="39.27311031"/>
    <n v="7.2204363776458003E-3"/>
    <n v="59.018392392665497"/>
    <m/>
    <m/>
    <m/>
    <m/>
    <m/>
    <m/>
    <m/>
    <m/>
    <m/>
    <m/>
    <n v="14.81983693615094"/>
    <m/>
    <m/>
    <m/>
    <n v="7.9738948288625648"/>
    <m/>
    <m/>
    <m/>
    <m/>
    <m/>
    <m/>
    <n v="6226.2535798026411"/>
    <n v="3206.7963928287527"/>
    <n v="830.51894642467198"/>
    <m/>
  </r>
  <r>
    <x v="3714"/>
    <n v="29.96"/>
    <n v="25.89"/>
    <n v="82.229799999999997"/>
    <n v="70.954700000000003"/>
    <n v="828.73490000000004"/>
    <n v="13828.477492"/>
    <n v="11933.647693000001"/>
    <n v="6.7291155467552599E-5"/>
    <n v="48.363154928701576"/>
    <n v="48.4"/>
    <n v="-7.6126180368640828E-4"/>
    <n v="754.83544898957086"/>
    <m/>
    <m/>
    <n v="85.933035800913601"/>
    <n v="85.518775329999997"/>
    <n v="4.8440879715017093E-3"/>
    <n v="41.739601089072444"/>
    <n v="41.722687209999997"/>
    <n v="4.0538805631862296E-4"/>
    <n v="22.450992315716132"/>
    <n v="22.45"/>
    <n v="4.4201145484645821E-5"/>
    <n v="59.852047023032064"/>
    <m/>
    <m/>
    <m/>
    <n v="40.108592962282216"/>
    <n v="39.823948119999997"/>
    <n v="7.147579678049798E-3"/>
    <n v="56.86835711533756"/>
    <m/>
    <m/>
    <m/>
    <m/>
    <m/>
    <m/>
    <m/>
    <m/>
    <m/>
    <m/>
    <n v="15.232582290690972"/>
    <m/>
    <m/>
    <m/>
    <n v="7.862350564083326"/>
    <m/>
    <m/>
    <m/>
    <m/>
    <m/>
    <m/>
    <n v="5999.4316637955108"/>
    <n v="3184.3577231027812"/>
    <n v="818.90108247582145"/>
    <m/>
  </r>
  <r>
    <x v="3715"/>
    <n v="28.34"/>
    <n v="25.32"/>
    <n v="82.967799999999997"/>
    <n v="71.586699999999993"/>
    <n v="829.85709999999995"/>
    <n v="13853.228115"/>
    <n v="11954.203863999999"/>
    <n v="6.7291155467552599E-5"/>
    <n v="48.796017069121206"/>
    <n v="48.83"/>
    <n v="-6.9594370015957363E-4"/>
    <n v="768.29919373327425"/>
    <m/>
    <m/>
    <n v="87.0803208857116"/>
    <n v="86.656296729999994"/>
    <n v="4.89317189531846E-3"/>
    <n v="41.552630332614747"/>
    <n v="41.535418370000002"/>
    <n v="4.1439242194263315E-4"/>
    <n v="22.490627358909972"/>
    <n v="22.45"/>
    <n v="1.8096819113573304E-3"/>
    <n v="59.750760233860433"/>
    <m/>
    <m/>
    <m/>
    <n v="40.466231895402807"/>
    <n v="40.178600099999997"/>
    <n v="7.158830688150486E-3"/>
    <n v="56.941696903543736"/>
    <m/>
    <m/>
    <m/>
    <m/>
    <m/>
    <m/>
    <m/>
    <m/>
    <m/>
    <m/>
    <n v="15.503415835441253"/>
    <m/>
    <m/>
    <m/>
    <n v="7.7919569588188384"/>
    <m/>
    <m/>
    <m/>
    <m/>
    <m/>
    <m/>
    <n v="6007.1687793004967"/>
    <n v="3170.0935289853078"/>
    <n v="811.56925478884455"/>
    <m/>
  </r>
  <r>
    <x v="3716"/>
    <n v="25.42"/>
    <n v="23.73"/>
    <n v="79.670699999999997"/>
    <n v="68.727500000000006"/>
    <n v="860.32600000000002"/>
    <n v="13675.470093"/>
    <n v="11798.399818"/>
    <n v="6.7291155467552599E-5"/>
    <n v="46.853459565050905"/>
    <n v="46.89"/>
    <n v="-7.7927990934301139E-4"/>
    <n v="706.97371015872409"/>
    <m/>
    <m/>
    <n v="81.860934278639746"/>
    <n v="81.456155969999998"/>
    <n v="4.96927830462357E-3"/>
    <n v="42.379135027073886"/>
    <n v="42.363354630000003"/>
    <n v="3.725011206432427E-4"/>
    <n v="22.200414290889523"/>
    <n v="22.2"/>
    <n v="1.8661751780335578E-5"/>
    <n v="60.535019600135477"/>
    <m/>
    <m/>
    <m/>
    <n v="38.851112830185947"/>
    <n v="38.578427240000003"/>
    <n v="7.0683438826975031E-3"/>
    <n v="59.02095769513214"/>
    <m/>
    <m/>
    <m/>
    <m/>
    <m/>
    <m/>
    <m/>
    <m/>
    <m/>
    <m/>
    <n v="14.26354911293055"/>
    <m/>
    <m/>
    <m/>
    <n v="8.1020385094791116"/>
    <m/>
    <m/>
    <m/>
    <m/>
    <m/>
    <m/>
    <n v="6226.5242110926283"/>
    <n v="3233.1484345979707"/>
    <n v="843.8657182219888"/>
    <m/>
  </r>
  <r>
    <x v="3717"/>
    <n v="23.22"/>
    <n v="22.75"/>
    <n v="77.082300000000004"/>
    <n v="66.485399999999998"/>
    <n v="884.32129999999995"/>
    <n v="13616.180284"/>
    <n v="11745.660110999999"/>
    <n v="6.7291155467552599E-5"/>
    <n v="45.329039438346108"/>
    <n v="45.37"/>
    <n v="-9.0281158593541466E-4"/>
    <n v="660.87563733263733"/>
    <m/>
    <m/>
    <n v="77.853612341198826"/>
    <n v="77.473797230000002"/>
    <n v="4.9024976802318765E-3"/>
    <n v="43.068161149515205"/>
    <n v="43.055529139999997"/>
    <n v="2.9338878809581637E-4"/>
    <n v="22.103086762367674"/>
    <n v="22.1"/>
    <n v="1.3967250532465059E-4"/>
    <n v="60.809301015722085"/>
    <m/>
    <m/>
    <m/>
    <n v="37.58439219807611"/>
    <n v="37.322712090000003"/>
    <n v="7.011283302378768E-3"/>
    <n v="60.659295949433883"/>
    <m/>
    <m/>
    <m/>
    <m/>
    <m/>
    <m/>
    <m/>
    <m/>
    <m/>
    <m/>
    <n v="13.332009852427523"/>
    <m/>
    <m/>
    <m/>
    <n v="8.3655723247878537"/>
    <m/>
    <m/>
    <m/>
    <m/>
    <m/>
    <m/>
    <n v="6399.3637109032252"/>
    <n v="3285.7149564900551"/>
    <n v="871.31401436019007"/>
    <m/>
  </r>
  <r>
    <x v="3718"/>
    <n v="25.45"/>
    <n v="24.11"/>
    <n v="80.770300000000006"/>
    <n v="69.661900000000003"/>
    <n v="853.57920000000001"/>
    <n v="13980.341439"/>
    <n v="12059.004317999999"/>
    <n v="6.8688771178937458E-5"/>
    <n v="47.496647610061331"/>
    <n v="47.53"/>
    <n v="-7.0171239088301363E-4"/>
    <n v="724.04248813146751"/>
    <m/>
    <m/>
    <n v="83.432277855878894"/>
    <n v="83.044886950000006"/>
    <n v="4.6648375367424055E-3"/>
    <n v="42.038224448452148"/>
    <n v="42.028183949999999"/>
    <n v="2.388991745181368E-4"/>
    <n v="22.693674629452435"/>
    <n v="22.69"/>
    <n v="1.6194929274715442E-4"/>
    <n v="59.188940580545477"/>
    <m/>
    <m/>
    <m/>
    <n v="39.380454609466049"/>
    <n v="39.10917809"/>
    <n v="6.9363901957175678E-3"/>
    <n v="58.546797061612239"/>
    <m/>
    <m/>
    <m/>
    <m/>
    <m/>
    <m/>
    <m/>
    <m/>
    <m/>
    <m/>
    <n v="14.605455367538251"/>
    <m/>
    <m/>
    <m/>
    <n v="7.9655159590571252"/>
    <m/>
    <m/>
    <m/>
    <m/>
    <m/>
    <m/>
    <n v="6176.5017651708104"/>
    <n v="3207.140010808655"/>
    <n v="829.64624741466548"/>
    <m/>
  </r>
  <r>
    <x v="3719"/>
    <n v="21.38"/>
    <n v="21.86"/>
    <n v="74.069699999999997"/>
    <n v="63.878"/>
    <n v="918.81880000000001"/>
    <n v="13395.193154000001"/>
    <n v="11553.445431"/>
    <n v="6.8688771178937458E-5"/>
    <n v="43.555324873011486"/>
    <n v="43.59"/>
    <n v="-7.9548352806879663E-4"/>
    <n v="603.8248235834451"/>
    <m/>
    <m/>
    <n v="73.040733570646381"/>
    <n v="72.69916499"/>
    <n v="4.6983838217862228E-3"/>
    <n v="43.782263280586989"/>
    <n v="43.769502090000003"/>
    <n v="2.915543923882602E-4"/>
    <n v="21.743298909882554"/>
    <n v="21.74"/>
    <n v="1.5174378484617002E-4"/>
    <n v="61.67231903589834"/>
    <m/>
    <m/>
    <m/>
    <n v="36.111113839915113"/>
    <n v="35.863475649999998"/>
    <n v="6.905024831722173E-3"/>
    <n v="63.017508366250873"/>
    <m/>
    <m/>
    <m/>
    <m/>
    <m/>
    <m/>
    <m/>
    <m/>
    <m/>
    <m/>
    <n v="12.179716483331298"/>
    <m/>
    <m/>
    <m/>
    <n v="8.6264763637799788"/>
    <m/>
    <m/>
    <m/>
    <m/>
    <m/>
    <m/>
    <n v="6648.1476561596955"/>
    <n v="3340.194553247818"/>
    <n v="898.48840682864329"/>
    <m/>
  </r>
  <r>
    <x v="3720"/>
    <n v="21.4"/>
    <n v="21.62"/>
    <n v="72.783299999999997"/>
    <n v="62.755499999999998"/>
    <n v="945.76859999999999"/>
    <n v="13316.562957"/>
    <n v="11483.245411"/>
    <n v="6.8688771178937458E-5"/>
    <n v="42.795750320005155"/>
    <n v="42.83"/>
    <n v="-7.9966565479439033E-4"/>
    <n v="582.64437276227272"/>
    <m/>
    <m/>
    <n v="71.113418772125272"/>
    <n v="70.782751750000003"/>
    <n v="4.6715762519824455E-3"/>
    <n v="44.163497946796994"/>
    <n v="44.152398599999998"/>
    <n v="2.5138717598460758E-4"/>
    <n v="21.614083912440705"/>
    <n v="21.61"/>
    <n v="1.8898252849175456E-4"/>
    <n v="62.052948229666001"/>
    <m/>
    <m/>
    <m/>
    <n v="35.477569686380214"/>
    <n v="35.23691762"/>
    <n v="6.8295436330567671E-3"/>
    <n v="64.853341732998615"/>
    <m/>
    <m/>
    <m/>
    <m/>
    <m/>
    <m/>
    <m/>
    <m/>
    <m/>
    <m/>
    <n v="11.750470876877106"/>
    <m/>
    <m/>
    <m/>
    <n v="8.7768391718197911"/>
    <m/>
    <m/>
    <m/>
    <m/>
    <m/>
    <m/>
    <n v="6841.822265179625"/>
    <n v="3369.2793437581468"/>
    <n v="914.14940607617075"/>
    <m/>
  </r>
  <r>
    <x v="3721"/>
    <n v="20.47"/>
    <n v="21.14"/>
    <n v="71.177899999999994"/>
    <n v="61.366999999999997"/>
    <n v="956.44929999999999"/>
    <n v="13170.556536"/>
    <n v="11356.551213000001"/>
    <n v="6.8688771178937458E-5"/>
    <n v="41.850772933508473"/>
    <n v="41.88"/>
    <n v="-6.9787646827912386E-4"/>
    <n v="556.87479443263021"/>
    <m/>
    <m/>
    <n v="68.752624160147661"/>
    <n v="68.455041179999995"/>
    <n v="4.3471302480877494E-3"/>
    <n v="44.650906627191176"/>
    <n v="44.654976730000001"/>
    <n v="-9.1145558835159513E-5"/>
    <n v="21.376579963252915"/>
    <n v="21.37"/>
    <n v="3.0790656307511099E-4"/>
    <n v="62.739564919350343"/>
    <m/>
    <m/>
    <m/>
    <n v="34.692941586701977"/>
    <n v="34.45958873"/>
    <n v="6.7717829870332924E-3"/>
    <n v="65.581517148630525"/>
    <m/>
    <m/>
    <m/>
    <m/>
    <m/>
    <m/>
    <m/>
    <m/>
    <m/>
    <m/>
    <n v="11.230121145013747"/>
    <m/>
    <m/>
    <m/>
    <n v="8.9706137434599125"/>
    <m/>
    <m/>
    <m/>
    <m/>
    <m/>
    <m/>
    <n v="6918.6424665524091"/>
    <n v="3406.4642606050616"/>
    <n v="934.33194629477589"/>
    <m/>
  </r>
  <r>
    <x v="3722"/>
    <n v="19.98"/>
    <n v="20.69"/>
    <n v="69.831100000000006"/>
    <n v="60.201599999999999"/>
    <n v="980.94399999999996"/>
    <n v="13130.739519999999"/>
    <n v="11321.438201000001"/>
    <n v="6.8688771178937458E-5"/>
    <n v="41.057888040972593"/>
    <n v="41.09"/>
    <n v="-7.8150301843293857E-4"/>
    <n v="535.73653218215225"/>
    <m/>
    <m/>
    <n v="66.793496822161359"/>
    <n v="66.50296754"/>
    <n v="4.3686664356235028E-3"/>
    <n v="45.073708599599705"/>
    <n v="45.077620789999997"/>
    <n v="-8.6787863505910501E-5"/>
    <n v="21.311434967034202"/>
    <n v="21.31"/>
    <n v="6.7337730370820026E-5"/>
    <n v="62.935542823623379"/>
    <m/>
    <m/>
    <m/>
    <n v="34.034425988157125"/>
    <n v="33.806168380000003"/>
    <n v="6.7519514661165125E-3"/>
    <n v="67.256731588081436"/>
    <m/>
    <m/>
    <m/>
    <m/>
    <m/>
    <m/>
    <m/>
    <m/>
    <m/>
    <m/>
    <n v="10.803222192701465"/>
    <m/>
    <m/>
    <m/>
    <n v="9.1405458996945601"/>
    <m/>
    <m/>
    <m/>
    <m/>
    <m/>
    <m/>
    <n v="7095.3722871678638"/>
    <n v="3438.7202642815"/>
    <n v="952.03118592467752"/>
    <m/>
  </r>
  <r>
    <x v="3723"/>
    <n v="19.5"/>
    <n v="20.52"/>
    <n v="68.973399999999998"/>
    <n v="59.458100000000002"/>
    <n v="989.79790000000003"/>
    <n v="13091.830919"/>
    <n v="11287.11321"/>
    <n v="6.7151392721953584E-5"/>
    <n v="40.552605975631785"/>
    <n v="40.58"/>
    <n v="-6.7506220720092713E-4"/>
    <n v="522.51512440483725"/>
    <m/>
    <m/>
    <n v="65.555501631229248"/>
    <n v="65.271913280000007"/>
    <n v="4.3447225150690105E-3"/>
    <n v="45.350862187982884"/>
    <n v="45.354192849999997"/>
    <n v="-7.343669477544168E-5"/>
    <n v="21.247767473565151"/>
    <n v="21.24"/>
    <n v="3.6570026201276917E-4"/>
    <n v="63.128258653852512"/>
    <m/>
    <m/>
    <m/>
    <n v="33.614417365051416"/>
    <n v="33.389599199999999"/>
    <n v="6.7331795061325028E-3"/>
    <n v="67.859414641652137"/>
    <m/>
    <m/>
    <m/>
    <m/>
    <m/>
    <m/>
    <m/>
    <m/>
    <m/>
    <m/>
    <n v="10.536023867853881"/>
    <m/>
    <m/>
    <m/>
    <n v="9.2530022144981832"/>
    <m/>
    <m/>
    <m/>
    <m/>
    <m/>
    <m/>
    <n v="7158.953441578421"/>
    <n v="3459.864600753961"/>
    <n v="963.74404420711221"/>
    <m/>
  </r>
  <r>
    <x v="3724"/>
    <n v="18.190000000000001"/>
    <n v="19.739999999999998"/>
    <n v="66.908799999999999"/>
    <n v="57.674399999999999"/>
    <n v="1023.343"/>
    <n v="12941.099154"/>
    <n v="11156.401975000001"/>
    <n v="6.7151392721953584E-5"/>
    <n v="39.337774303508731"/>
    <n v="39.369999999999997"/>
    <n v="-8.1853432794687375E-4"/>
    <n v="491.17575176859395"/>
    <m/>
    <m/>
    <n v="62.604974844836995"/>
    <n v="62.326852580000001"/>
    <n v="4.4623184602496924E-3"/>
    <n v="46.029910652015168"/>
    <n v="46.03247107"/>
    <n v="-5.5621997370858267E-5"/>
    <n v="21.002620843703106"/>
    <n v="21"/>
    <n v="1.2480208110021707E-4"/>
    <n v="63.861246364272723"/>
    <m/>
    <m/>
    <m/>
    <n v="32.606321814352903"/>
    <n v="32.388990540000002"/>
    <n v="6.7100354388784922E-3"/>
    <n v="70.154711320907467"/>
    <m/>
    <m/>
    <m/>
    <m/>
    <m/>
    <m/>
    <m/>
    <m/>
    <m/>
    <m/>
    <n v="9.903543927942172"/>
    <m/>
    <m/>
    <m/>
    <n v="9.5301416988894516"/>
    <m/>
    <m/>
    <m/>
    <m/>
    <m/>
    <m/>
    <n v="7401.0999756764704"/>
    <n v="3511.6699166741546"/>
    <n v="992.60943527750669"/>
    <m/>
  </r>
  <r>
    <x v="3725"/>
    <n v="19.07"/>
    <n v="19.93"/>
    <n v="66.998800000000003"/>
    <n v="57.740400000000001"/>
    <n v="1022.697"/>
    <n v="12881.831201000001"/>
    <n v="11103.059966000001"/>
    <n v="6.7151392721953584E-5"/>
    <n v="39.387806730296028"/>
    <n v="39.42"/>
    <n v="-8.1667350847225428E-4"/>
    <n v="492.33232345236388"/>
    <m/>
    <m/>
    <n v="62.710634299192868"/>
    <n v="62.428468680000002"/>
    <n v="4.5198228493992243E-3"/>
    <n v="45.999981401682092"/>
    <n v="46.00410437"/>
    <n v="-8.962174950188917E-5"/>
    <n v="20.904903259797326"/>
    <n v="20.9"/>
    <n v="2.3460573192957135E-4"/>
    <n v="64.17239254126136"/>
    <m/>
    <m/>
    <m/>
    <n v="32.644574101008367"/>
    <n v="32.429353949999999"/>
    <n v="6.6365845998719308E-3"/>
    <n v="70.096884144710558"/>
    <m/>
    <m/>
    <m/>
    <m/>
    <m/>
    <m/>
    <m/>
    <m/>
    <m/>
    <m/>
    <n v="9.9252068068328256"/>
    <m/>
    <m/>
    <m/>
    <n v="9.5179058085463115"/>
    <m/>
    <m/>
    <m/>
    <m/>
    <m/>
    <m/>
    <n v="7394.9993916346266"/>
    <n v="3509.3865829345377"/>
    <n v="991.33500929441357"/>
    <m/>
  </r>
  <r>
    <x v="3726"/>
    <n v="18.600000000000001"/>
    <n v="19.239999999999998"/>
    <n v="64.813400000000001"/>
    <n v="55.853099999999998"/>
    <n v="1061.8520000000001"/>
    <n v="12633.619516000001"/>
    <n v="10888.376689000001"/>
    <n v="6.7151392721953584E-5"/>
    <n v="38.102106679088834"/>
    <n v="38.130000000000003"/>
    <n v="-7.3153215083054945E-4"/>
    <n v="460.1577194529105"/>
    <m/>
    <m/>
    <n v="59.635427180171355"/>
    <n v="59.370843800000003"/>
    <n v="4.456453087691381E-3"/>
    <n v="46.750541189912227"/>
    <n v="46.755663220000002"/>
    <n v="-1.0954887034053673E-4"/>
    <n v="20.501600267198231"/>
    <n v="20.5"/>
    <n v="7.806181454794725E-5"/>
    <n v="65.415171385062266"/>
    <m/>
    <m/>
    <m/>
    <n v="31.577857885051117"/>
    <n v="31.370106929999999"/>
    <n v="6.622577204301594E-3"/>
    <n v="72.775929128868981"/>
    <m/>
    <m/>
    <m/>
    <m/>
    <m/>
    <m/>
    <m/>
    <m/>
    <m/>
    <m/>
    <n v="9.276064519431074"/>
    <m/>
    <m/>
    <m/>
    <n v="9.8285498409673"/>
    <m/>
    <m/>
    <m/>
    <m/>
    <m/>
    <m/>
    <n v="7677.6301571778376"/>
    <n v="3566.6475724011275"/>
    <n v="1023.6900578693637"/>
    <m/>
  </r>
  <r>
    <x v="3727"/>
    <n v="19.04"/>
    <n v="19.53"/>
    <n v="65.506299999999996"/>
    <n v="56.4465"/>
    <n v="1049.895"/>
    <n v="12634.467881"/>
    <n v="10888.376689000001"/>
    <n v="6.7151392721953584E-5"/>
    <n v="38.508505511783063"/>
    <n v="38.54"/>
    <n v="-8.1718962680166207E-4"/>
    <n v="469.94573844415714"/>
    <m/>
    <m/>
    <n v="60.585223079221421"/>
    <n v="60.314384349999997"/>
    <n v="4.4904500334408404E-3"/>
    <n v="46.500985009222951"/>
    <n v="46.505497030000001"/>
    <n v="-9.7021235449634702E-5"/>
    <n v="20.502477042369872"/>
    <n v="20.5"/>
    <n v="1.2083133511575639E-4"/>
    <n v="65.417144639682917"/>
    <m/>
    <m/>
    <m/>
    <n v="31.913656487938244"/>
    <n v="31.704101049999998"/>
    <n v="6.6097265337301536E-3"/>
    <n v="71.95180190134208"/>
    <m/>
    <m/>
    <m/>
    <m/>
    <m/>
    <m/>
    <m/>
    <m/>
    <m/>
    <m/>
    <n v="9.4728486411942932"/>
    <m/>
    <m/>
    <m/>
    <n v="9.7236754901772411"/>
    <m/>
    <m/>
    <m/>
    <m/>
    <m/>
    <m/>
    <n v="7590.6873433773071"/>
    <n v="3547.6086709600218"/>
    <n v="1012.7668970810047"/>
    <m/>
  </r>
  <r>
    <x v="3728"/>
    <n v="18.059999999999999"/>
    <n v="19.170000000000002"/>
    <n v="63.825600000000001"/>
    <n v="54.994399999999999"/>
    <n v="1057.335"/>
    <n v="12536.657128999999"/>
    <n v="10803.352274000001"/>
    <n v="6.7011742343137115E-5"/>
    <n v="37.519575045161581"/>
    <n v="37.549999999999997"/>
    <n v="-8.1025179330007635E-4"/>
    <n v="445.77652113338854"/>
    <m/>
    <m/>
    <n v="58.246810049617544"/>
    <n v="57.980111260000001"/>
    <n v="4.599832318733954E-3"/>
    <n v="47.09788374078272"/>
    <n v="47.101506550000003"/>
    <n v="-7.6914932931826385E-5"/>
    <n v="20.343259409720755"/>
    <n v="20.34"/>
    <n v="1.6024629895561304E-4"/>
    <n v="65.929949103858263"/>
    <m/>
    <m/>
    <m/>
    <n v="31.09296802851458"/>
    <n v="30.889449890000002"/>
    <n v="6.5885970530172866E-3"/>
    <n v="72.457017458825817"/>
    <m/>
    <m/>
    <m/>
    <m/>
    <m/>
    <m/>
    <m/>
    <m/>
    <m/>
    <m/>
    <n v="8.9851631530761171"/>
    <m/>
    <m/>
    <m/>
    <n v="9.9733548831909431"/>
    <m/>
    <m/>
    <m/>
    <m/>
    <m/>
    <m/>
    <n v="7643.9859854756323"/>
    <n v="3593.1466980651776"/>
    <n v="1038.7721894607223"/>
    <m/>
  </r>
  <r>
    <x v="3729"/>
    <n v="17.8"/>
    <n v="18.84"/>
    <n v="63.1599"/>
    <n v="54.417099999999998"/>
    <n v="1079.779"/>
    <n v="12406.372182999999"/>
    <n v="10690.356433999999"/>
    <n v="6.7011742343137115E-5"/>
    <n v="37.127341151102023"/>
    <n v="37.159999999999997"/>
    <n v="-8.7887106829853678E-4"/>
    <n v="436.42701991727569"/>
    <m/>
    <m/>
    <n v="57.329097381004644"/>
    <n v="57.064777810000002"/>
    <n v="4.6319214960357513E-3"/>
    <n v="47.343854898317375"/>
    <n v="47.347076899999998"/>
    <n v="-6.8050699083888055E-5"/>
    <n v="20.13135487272379"/>
    <n v="20.13"/>
    <n v="6.7306146239065612E-5"/>
    <n v="66.621532561395526"/>
    <m/>
    <m/>
    <m/>
    <n v="30.766866718392759"/>
    <n v="30.5659323"/>
    <n v="6.573803030793135E-3"/>
    <n v="73.990295073490813"/>
    <m/>
    <m/>
    <m/>
    <m/>
    <m/>
    <m/>
    <m/>
    <m/>
    <m/>
    <m/>
    <n v="8.7962244355848096"/>
    <m/>
    <m/>
    <m/>
    <n v="10.077580113928239"/>
    <m/>
    <m/>
    <m/>
    <m/>
    <m/>
    <m/>
    <n v="7805.7419203649324"/>
    <n v="3611.9120943487824"/>
    <n v="1049.627741318453"/>
    <m/>
  </r>
  <r>
    <x v="3730"/>
    <n v="20.8"/>
    <n v="20.69"/>
    <n v="69.129599999999996"/>
    <n v="59.545900000000003"/>
    <n v="977.75390000000004"/>
    <n v="12742.630411"/>
    <n v="10977.238530000001"/>
    <n v="6.7011742343137115E-5"/>
    <n v="40.632551995318977"/>
    <n v="40.659999999999997"/>
    <n v="-6.7506160061536757E-4"/>
    <n v="518.73857043586861"/>
    <m/>
    <m/>
    <n v="65.43147031320936"/>
    <n v="65.130712880000004"/>
    <n v="4.6177512867622283E-3"/>
    <n v="45.108084325253003"/>
    <n v="45.117573219999997"/>
    <n v="-2.1031483011568763E-4"/>
    <n v="20.674971848078705"/>
    <n v="20.67"/>
    <n v="2.4053449824390505E-4"/>
    <n v="64.841490961503368"/>
    <m/>
    <m/>
    <m/>
    <n v="33.667928647325454"/>
    <n v="33.449248709999999"/>
    <n v="6.5376636474372418E-3"/>
    <n v="66.981919665786776"/>
    <m/>
    <m/>
    <m/>
    <m/>
    <m/>
    <m/>
    <m/>
    <m/>
    <m/>
    <m/>
    <n v="10.452899854958506"/>
    <m/>
    <m/>
    <m/>
    <n v="9.1260699529797851"/>
    <m/>
    <m/>
    <m/>
    <m/>
    <m/>
    <m/>
    <n v="7066.3804992591804"/>
    <n v="3441.3428242632726"/>
    <n v="950.52344745156188"/>
    <m/>
  </r>
  <r>
    <x v="3731"/>
    <n v="19.52"/>
    <n v="20.079999999999998"/>
    <n v="67.802499999999995"/>
    <n v="58.398800000000001"/>
    <n v="991.49800000000005"/>
    <n v="12742.324129000001"/>
    <n v="10976.239077"/>
    <n v="6.7011742343137115E-5"/>
    <n v="39.851545940206456"/>
    <n v="39.880000000000003"/>
    <n v="-7.1349197075087911E-4"/>
    <n v="498.76335112778543"/>
    <m/>
    <m/>
    <n v="63.540140424749403"/>
    <n v="63.247141630000002"/>
    <n v="4.6326013666113663E-3"/>
    <n v="45.541382986674314"/>
    <n v="45.548590619999999"/>
    <n v="-1.5824053450552711E-4"/>
    <n v="20.673970786902331"/>
    <n v="20.67"/>
    <n v="1.9210386561829829E-4"/>
    <n v="64.849341705753545"/>
    <m/>
    <m/>
    <m/>
    <n v="33.019661893464708"/>
    <n v="32.805618469999999"/>
    <n v="6.5245965004576689E-3"/>
    <n v="67.919098574194606"/>
    <m/>
    <m/>
    <m/>
    <m/>
    <m/>
    <m/>
    <m/>
    <m/>
    <m/>
    <m/>
    <n v="10.0498291201587"/>
    <m/>
    <m/>
    <m/>
    <n v="9.3014425192441781"/>
    <m/>
    <m/>
    <m/>
    <m/>
    <m/>
    <m/>
    <n v="7165.249907537318"/>
    <n v="3474.3996312979771"/>
    <n v="968.78933157615472"/>
    <m/>
  </r>
  <r>
    <x v="3732"/>
    <n v="18.89"/>
    <n v="19.670000000000002"/>
    <n v="66.093999999999994"/>
    <n v="56.923299999999998"/>
    <n v="1022.364"/>
    <n v="12563.067319"/>
    <n v="10821.091709"/>
    <n v="6.6592470274073889E-5"/>
    <n v="38.846412039920274"/>
    <n v="38.880000000000003"/>
    <n v="-8.6388786213298374E-4"/>
    <n v="473.57003919538874"/>
    <m/>
    <m/>
    <n v="61.131453105255687"/>
    <n v="60.849566580000001"/>
    <n v="4.6325149232588902E-3"/>
    <n v="46.115505388951959"/>
    <n v="46.12330918"/>
    <n v="-1.6919408400606351E-4"/>
    <n v="20.382635931402003"/>
    <n v="20.38"/>
    <n v="1.2933912669299552E-4"/>
    <n v="65.767923763944637"/>
    <m/>
    <m/>
    <m/>
    <n v="32.185698050439115"/>
    <n v="31.97778602"/>
    <n v="6.5017643907268052E-3"/>
    <n v="70.028956817155219"/>
    <m/>
    <m/>
    <m/>
    <m/>
    <m/>
    <m/>
    <m/>
    <m/>
    <m/>
    <m/>
    <n v="9.5416710075077003"/>
    <m/>
    <m/>
    <m/>
    <n v="9.5360079524446135"/>
    <m/>
    <m/>
    <m/>
    <m/>
    <m/>
    <m/>
    <n v="7387.8332735956274"/>
    <n v="3518.2000284746955"/>
    <n v="993.22043339406787"/>
    <m/>
  </r>
  <r>
    <x v="3733"/>
    <n v="17.420000000000002"/>
    <n v="18.82"/>
    <n v="63.216299999999997"/>
    <n v="54.441099999999999"/>
    <n v="1066.75"/>
    <n v="12332.495026000001"/>
    <n v="10621.769613"/>
    <n v="6.6592470274073889E-5"/>
    <n v="37.154152541565722"/>
    <n v="37.18"/>
    <n v="-6.9519791377836704E-4"/>
    <n v="432.27825093870086"/>
    <m/>
    <m/>
    <n v="57.132353882932776"/>
    <n v="56.864456599999997"/>
    <n v="4.7111552444305538E-3"/>
    <n v="47.119736362083223"/>
    <n v="47.125542209999999"/>
    <n v="-1.2319959929385504E-4"/>
    <n v="20.008061772865595"/>
    <n v="20"/>
    <n v="4.0308864327975868E-4"/>
    <n v="66.981337254432901"/>
    <m/>
    <m/>
    <m/>
    <n v="30.782502214197635"/>
    <n v="30.583191830000001"/>
    <n v="6.5169909440951912E-3"/>
    <n v="73.064564102810294"/>
    <m/>
    <m/>
    <m/>
    <m/>
    <m/>
    <m/>
    <m/>
    <m/>
    <m/>
    <m/>
    <n v="8.7092284316394863"/>
    <m/>
    <m/>
    <m/>
    <n v="9.9513720373150569"/>
    <m/>
    <m/>
    <m/>
    <m/>
    <m/>
    <m/>
    <n v="7708.0802332795674"/>
    <n v="3594.8138573477931"/>
    <n v="1036.4825718537568"/>
    <m/>
  </r>
  <r>
    <x v="3734"/>
    <n v="18.87"/>
    <n v="19.579999999999998"/>
    <n v="65.837500000000006"/>
    <n v="56.6875"/>
    <n v="1016.943"/>
    <n v="12564.299571"/>
    <n v="10819.29682"/>
    <n v="6.6592470274073889E-5"/>
    <n v="38.691881457103385"/>
    <n v="38.72"/>
    <n v="-7.2620203761919466E-4"/>
    <n v="467.9824214211265"/>
    <m/>
    <m/>
    <n v="60.666782223557192"/>
    <n v="60.382474109999997"/>
    <n v="4.7084541954882653E-3"/>
    <n v="46.143983655961875"/>
    <n v="46.153468480000001"/>
    <n v="-2.0550620246961859E-4"/>
    <n v="20.382647040679085"/>
    <n v="20.38"/>
    <n v="1.2988423351756317E-4"/>
    <n v="65.74156089006425"/>
    <m/>
    <m/>
    <m/>
    <n v="32.053600917183701"/>
    <n v="31.847685670000001"/>
    <n v="6.4656267120115629E-3"/>
    <n v="69.639696609514928"/>
    <m/>
    <m/>
    <m/>
    <m/>
    <m/>
    <m/>
    <m/>
    <m/>
    <m/>
    <m/>
    <n v="9.4270121259467388"/>
    <m/>
    <m/>
    <m/>
    <n v="9.5394161124053323"/>
    <m/>
    <m/>
    <m/>
    <m/>
    <m/>
    <m/>
    <n v="7346.7675538591438"/>
    <n v="3520.3726651824609"/>
    <n v="993.57540941025218"/>
    <m/>
  </r>
  <r>
    <x v="3735"/>
    <n v="19.13"/>
    <n v="19.600000000000001"/>
    <n v="65.0809"/>
    <n v="56.032299999999999"/>
    <n v="1023.716"/>
    <n v="12402.193225000001"/>
    <n v="10678.984259000001"/>
    <n v="6.6592470274073889E-5"/>
    <n v="38.246304425515056"/>
    <n v="38.28"/>
    <n v="-8.8023966784078755E-4"/>
    <n v="457.17422013742816"/>
    <m/>
    <m/>
    <n v="59.614421138422117"/>
    <n v="59.337996820000001"/>
    <n v="4.6584706804417841E-3"/>
    <n v="46.409444180173196"/>
    <n v="46.418118040000003"/>
    <n v="-1.8686366860742876E-4"/>
    <n v="20.11917669568443"/>
    <n v="20.12"/>
    <n v="-4.0919697593011506E-5"/>
    <n v="66.596117172717527"/>
    <m/>
    <m/>
    <m/>
    <n v="31.683425886559625"/>
    <n v="31.480259839999999"/>
    <n v="6.4537601529410793E-3"/>
    <n v="70.098994406100417"/>
    <m/>
    <m/>
    <m/>
    <m/>
    <m/>
    <m/>
    <m/>
    <m/>
    <m/>
    <m/>
    <n v="9.2087850257446231"/>
    <m/>
    <m/>
    <m/>
    <n v="9.6492242356260558"/>
    <m/>
    <m/>
    <m/>
    <m/>
    <m/>
    <m/>
    <n v="7395.2220175314069"/>
    <n v="3540.6249255873295"/>
    <n v="1005.0124459856587"/>
    <m/>
  </r>
  <r>
    <x v="3736"/>
    <n v="17.66"/>
    <n v="18.68"/>
    <n v="62.548099999999998"/>
    <n v="53.847999999999999"/>
    <n v="1067.846"/>
    <n v="12303.878102000001"/>
    <n v="10593.618280999999"/>
    <n v="6.6592470274073889E-5"/>
    <n v="36.75694931478062"/>
    <n v="36.79"/>
    <n v="-8.9836056589776003E-4"/>
    <n v="421.53930684476296"/>
    <m/>
    <m/>
    <n v="56.127970863064213"/>
    <n v="55.865367880000001"/>
    <n v="4.7006400034506068E-3"/>
    <n v="47.31279943892222"/>
    <n v="47.321247530000001"/>
    <n v="-1.7852638125026576E-4"/>
    <n v="19.959200528776979"/>
    <n v="19.96"/>
    <n v="-4.0053668488138072E-5"/>
    <n v="67.130462587004075"/>
    <m/>
    <m/>
    <m/>
    <n v="30.448606908838652"/>
    <n v="30.254077760000001"/>
    <n v="6.4298489077014853E-3"/>
    <n v="73.116090159308285"/>
    <m/>
    <m/>
    <m/>
    <m/>
    <m/>
    <m/>
    <m/>
    <m/>
    <m/>
    <m/>
    <n v="8.4905291140542989"/>
    <m/>
    <m/>
    <m/>
    <n v="10.024911777112617"/>
    <m/>
    <m/>
    <m/>
    <m/>
    <m/>
    <m/>
    <n v="7713.5160691388228"/>
    <n v="3609.5428409446013"/>
    <n v="1044.1420843665053"/>
    <m/>
  </r>
  <r>
    <x v="3737"/>
    <n v="16.57"/>
    <n v="17.88"/>
    <n v="60.081299999999999"/>
    <n v="51.720700000000001"/>
    <n v="1109.096"/>
    <n v="12057.176496"/>
    <n v="10380.50316"/>
    <n v="6.6173214376075151E-5"/>
    <n v="35.306451356306418"/>
    <n v="35.33"/>
    <n v="-6.6653392849080895E-4"/>
    <n v="388.24108235165659"/>
    <m/>
    <m/>
    <n v="52.801406962277113"/>
    <n v="52.55428216"/>
    <n v="4.7022771907481165E-3"/>
    <n v="48.24610502731003"/>
    <n v="48.254386760000003"/>
    <n v="-1.7162652446844895E-4"/>
    <n v="19.558527283539568"/>
    <n v="19.559999999999999"/>
    <n v="-7.529225257818517E-5"/>
    <n v="68.482945774940788"/>
    <m/>
    <m/>
    <m/>
    <n v="29.245995476061548"/>
    <n v="29.060197370000001"/>
    <n v="6.3935596753157409E-3"/>
    <n v="75.935614396096668"/>
    <m/>
    <m/>
    <m/>
    <m/>
    <m/>
    <m/>
    <m/>
    <m/>
    <m/>
    <m/>
    <n v="7.8194179345749735"/>
    <m/>
    <m/>
    <m/>
    <n v="10.420467028729473"/>
    <m/>
    <m/>
    <m/>
    <m/>
    <m/>
    <m/>
    <n v="8010.9669511595557"/>
    <n v="3680.7456982037183"/>
    <n v="1085.3410389396793"/>
    <m/>
  </r>
  <r>
    <x v="3738"/>
    <n v="16.14"/>
    <n v="17.59"/>
    <n v="59.443899999999999"/>
    <n v="51.168500000000002"/>
    <n v="1124.124"/>
    <n v="11982.633304999999"/>
    <n v="10315.639047999999"/>
    <n v="6.6173214376075151E-5"/>
    <n v="34.931034926041868"/>
    <n v="34.96"/>
    <n v="-8.2852042214343058E-4"/>
    <n v="379.95887798219326"/>
    <m/>
    <m/>
    <n v="51.955301380463631"/>
    <n v="51.7125038"/>
    <n v="4.6951426177828104E-3"/>
    <n v="48.502394214195981"/>
    <n v="48.511214879999997"/>
    <n v="-1.818273532385728E-4"/>
    <n v="19.437133221518611"/>
    <n v="19.43"/>
    <n v="3.6712411315553695E-4"/>
    <n v="68.912882903857479"/>
    <m/>
    <m/>
    <m/>
    <n v="28.934025820703329"/>
    <n v="28.751413360000001"/>
    <n v="6.3514255253060981E-3"/>
    <n v="76.959569549608133"/>
    <m/>
    <m/>
    <m/>
    <m/>
    <m/>
    <m/>
    <m/>
    <m/>
    <m/>
    <m/>
    <n v="7.652190833087535"/>
    <m/>
    <m/>
    <m/>
    <n v="10.531231421519578"/>
    <m/>
    <m/>
    <m/>
    <m/>
    <m/>
    <m/>
    <n v="8118.9909786134185"/>
    <n v="3700.2982677135801"/>
    <n v="1096.877675523903"/>
    <m/>
  </r>
  <r>
    <x v="3739"/>
    <n v="15.73"/>
    <n v="17.190000000000001"/>
    <n v="57.85"/>
    <n v="49.786299999999997"/>
    <n v="1158.3720000000001"/>
    <n v="11763.696359"/>
    <n v="10125.112074999999"/>
    <n v="6.6173214376075151E-5"/>
    <n v="33.991924387038679"/>
    <n v="34.020000000000003"/>
    <n v="-8.2526787070325014E-4"/>
    <n v="359.45404767647136"/>
    <m/>
    <m/>
    <n v="49.848686889941114"/>
    <n v="49.613647139999998"/>
    <n v="4.7374011686316386E-3"/>
    <n v="49.153646614862161"/>
    <n v="49.165317170000002"/>
    <n v="-2.3737373843202292E-4"/>
    <n v="19.080597879131378"/>
    <n v="19.079999999999998"/>
    <n v="3.1335384244268738E-5"/>
    <n v="70.191830299795882"/>
    <m/>
    <m/>
    <m/>
    <n v="28.153249160638552"/>
    <n v="27.977087529999999"/>
    <n v="6.2966393642531759E-3"/>
    <n v="79.288933112588111"/>
    <m/>
    <m/>
    <m/>
    <m/>
    <m/>
    <m/>
    <m/>
    <m/>
    <m/>
    <m/>
    <n v="7.2380461789910751"/>
    <m/>
    <m/>
    <m/>
    <n v="10.814197386783409"/>
    <m/>
    <m/>
    <m/>
    <m/>
    <m/>
    <m/>
    <n v="8364.7314611086404"/>
    <n v="3749.9829929538869"/>
    <n v="1126.3499221974248"/>
    <m/>
  </r>
  <r>
    <x v="3740"/>
    <n v="15.57"/>
    <n v="17.07"/>
    <n v="57.619599999999998"/>
    <n v="49.584800000000001"/>
    <n v="1166.212"/>
    <n v="11646.904441000001"/>
    <n v="10023.918281"/>
    <n v="6.6173214376075151E-5"/>
    <n v="33.855718733640238"/>
    <n v="33.880000000000003"/>
    <n v="-7.1668436717131634E-4"/>
    <n v="356.55188819919891"/>
    <m/>
    <m/>
    <n v="49.545583043236867"/>
    <n v="49.319394559999999"/>
    <n v="4.5861974838661279E-3"/>
    <n v="49.251834415998339"/>
    <n v="49.26174366"/>
    <n v="-2.0115495850192566E-4"/>
    <n v="18.890701922011456"/>
    <n v="18.89"/>
    <n v="3.7158391289260351E-5"/>
    <n v="70.895420346056071"/>
    <m/>
    <m/>
    <m/>
    <n v="28.039573437373171"/>
    <n v="27.86536426"/>
    <n v="6.2518176955341787E-3"/>
    <n v="79.820430624096346"/>
    <m/>
    <m/>
    <m/>
    <m/>
    <m/>
    <m/>
    <m/>
    <m/>
    <m/>
    <m/>
    <n v="7.1792151792680734"/>
    <m/>
    <m/>
    <m/>
    <n v="10.857459954416113"/>
    <m/>
    <m/>
    <m/>
    <m/>
    <m/>
    <m/>
    <n v="8420.8027661632914"/>
    <n v="3757.4738427632865"/>
    <n v="1130.8559237012173"/>
    <m/>
  </r>
  <r>
    <x v="3741"/>
    <n v="15.38"/>
    <n v="16.899999999999999"/>
    <n v="57.110700000000001"/>
    <n v="49.143599999999999"/>
    <n v="1175.866"/>
    <n v="11551.575239"/>
    <n v="9941.2098069999993"/>
    <n v="6.6173214376075151E-5"/>
    <n v="33.555884624062656"/>
    <n v="33.58"/>
    <n v="-7.1814699039141061E-4"/>
    <n v="350.2141136626156"/>
    <m/>
    <m/>
    <n v="48.88383771175036"/>
    <n v="48.657736419999999"/>
    <n v="4.6467696277261439E-3"/>
    <n v="49.469665470602372"/>
    <n v="49.4797546"/>
    <n v="-2.0390419231441914E-4"/>
    <n v="18.735625827315609"/>
    <n v="18.73"/>
    <n v="3.003645123123011E-4"/>
    <n v="71.482472702645723"/>
    <m/>
    <m/>
    <m/>
    <n v="27.7903469318315"/>
    <n v="27.618246599999999"/>
    <n v="6.2313996367713287E-3"/>
    <n v="80.476009126560513"/>
    <m/>
    <m/>
    <m/>
    <m/>
    <m/>
    <m/>
    <m/>
    <m/>
    <m/>
    <m/>
    <n v="7.0512178487951171"/>
    <m/>
    <m/>
    <m/>
    <n v="10.953558228245317"/>
    <m/>
    <m/>
    <m/>
    <m/>
    <m/>
    <m/>
    <n v="8489.9642229961373"/>
    <n v="3774.0924012296141"/>
    <n v="1140.8650144713856"/>
    <m/>
  </r>
  <r>
    <x v="3742"/>
    <n v="16.37"/>
    <n v="17.52"/>
    <n v="59.171599999999998"/>
    <n v="50.913800000000002"/>
    <n v="1133.751"/>
    <n v="11750.252563"/>
    <n v="10111.532365999999"/>
    <n v="6.6452716511511412E-5"/>
    <n v="34.765936465655585"/>
    <n v="34.79"/>
    <n v="-6.9167963048044623E-4"/>
    <n v="375.45219296471669"/>
    <m/>
    <m/>
    <n v="51.524608302158185"/>
    <n v="51.3041573"/>
    <n v="4.2969422705669835E-3"/>
    <n v="48.577428496865984"/>
    <n v="48.60555944"/>
    <n v="-5.7875978505594894E-4"/>
    <n v="19.057398046725158"/>
    <n v="19.05"/>
    <n v="3.8834890945715905E-4"/>
    <n v="70.259835098597335"/>
    <m/>
    <m/>
    <m/>
    <n v="28.791658186799214"/>
    <n v="28.616068139999999"/>
    <n v="6.1360647430726001E-3"/>
    <n v="77.588672078964521"/>
    <m/>
    <m/>
    <m/>
    <m/>
    <m/>
    <m/>
    <m/>
    <m/>
    <m/>
    <m/>
    <n v="7.5589464867131593"/>
    <m/>
    <m/>
    <m/>
    <n v="10.558508678341976"/>
    <m/>
    <m/>
    <m/>
    <m/>
    <m/>
    <m/>
    <n v="8185.3593040907972"/>
    <n v="3706.0227114380859"/>
    <n v="1099.7187311289372"/>
    <m/>
  </r>
  <r>
    <x v="3743"/>
    <n v="15.72"/>
    <n v="17.260000000000002"/>
    <n v="58.017299999999999"/>
    <n v="49.917200000000001"/>
    <n v="1141.5619999999999"/>
    <n v="11696.078372"/>
    <n v="10064.241507000001"/>
    <n v="6.6452716511511412E-5"/>
    <n v="34.086902896605544"/>
    <n v="34.11"/>
    <n v="-6.7713583683537415E-4"/>
    <n v="360.76145969297215"/>
    <m/>
    <m/>
    <n v="50.01129455568433"/>
    <n v="49.798341270000002"/>
    <n v="4.2763128299740938E-3"/>
    <n v="49.051585405961667"/>
    <n v="49.081841140000002"/>
    <n v="-6.164343744162748E-4"/>
    <n v="18.969071933345059"/>
    <n v="18.97"/>
    <n v="-4.8922860038991267E-5"/>
    <n v="70.590514930423168"/>
    <m/>
    <m/>
    <m/>
    <n v="28.228353440560017"/>
    <n v="28.05682264"/>
    <n v="6.1136930136724832E-3"/>
    <n v="78.118190922855604"/>
    <m/>
    <m/>
    <m/>
    <m/>
    <m/>
    <m/>
    <m/>
    <m/>
    <m/>
    <m/>
    <n v="7.2627801527720033"/>
    <m/>
    <m/>
    <m/>
    <n v="10.764682288853999"/>
    <m/>
    <m/>
    <m/>
    <m/>
    <m/>
    <m/>
    <n v="8241.2218659751416"/>
    <n v="3742.1966368241783"/>
    <n v="1121.1926900233061"/>
    <m/>
  </r>
  <r>
    <x v="3744"/>
    <n v="15.97"/>
    <n v="17.22"/>
    <n v="57.580500000000001"/>
    <n v="49.531500000000001"/>
    <n v="1160.075"/>
    <n v="11680.773453"/>
    <n v="10049.065408"/>
    <n v="6.6452716511511412E-5"/>
    <n v="33.827795155872202"/>
    <n v="33.85"/>
    <n v="-6.5597766994973661E-4"/>
    <n v="355.20904026324627"/>
    <m/>
    <m/>
    <n v="49.430231988741035"/>
    <n v="49.219036160000002"/>
    <n v="4.2909379219553401E-3"/>
    <n v="49.237246440199534"/>
    <n v="49.270669050000002"/>
    <n v="-6.7834698502977631E-4"/>
    <n v="18.942864177823271"/>
    <n v="18.940000000000001"/>
    <n v="1.5122374990861331E-4"/>
    <n v="70.703209717785043"/>
    <m/>
    <m/>
    <m/>
    <n v="28.011044505866472"/>
    <n v="27.842627100000001"/>
    <n v="6.0489049852077148E-3"/>
    <n v="79.369721114500081"/>
    <m/>
    <m/>
    <m/>
    <m/>
    <m/>
    <m/>
    <m/>
    <m/>
    <m/>
    <m/>
    <n v="7.1498212514366069"/>
    <m/>
    <m/>
    <m/>
    <n v="10.846343130693532"/>
    <m/>
    <m/>
    <m/>
    <m/>
    <m/>
    <m/>
    <n v="8373.2543395829107"/>
    <n v="3756.3609108667824"/>
    <n v="1129.6980538115558"/>
    <m/>
  </r>
  <r>
    <x v="3745"/>
    <n v="15.43"/>
    <n v="16.82"/>
    <n v="56.671700000000001"/>
    <n v="48.746400000000001"/>
    <n v="1179.3040000000001"/>
    <n v="11620.561768"/>
    <n v="9996.5970120000002"/>
    <n v="6.6452716511511412E-5"/>
    <n v="33.293075147478604"/>
    <n v="33.32"/>
    <n v="-8.0806880316319774E-4"/>
    <n v="343.95585267584102"/>
    <m/>
    <m/>
    <n v="48.254526995522077"/>
    <n v="48.045970459999999"/>
    <n v="4.3407705896107984E-3"/>
    <n v="49.626172730594334"/>
    <n v="49.657819199999999"/>
    <n v="-6.3729076136442853E-4"/>
    <n v="18.844758581562079"/>
    <n v="18.84"/>
    <n v="2.5257863917627077E-4"/>
    <n v="71.074461081793686"/>
    <m/>
    <m/>
    <m/>
    <n v="27.567319244073708"/>
    <n v="27.401097799999999"/>
    <n v="6.0662330132521536E-3"/>
    <n v="80.680131216995392"/>
    <m/>
    <m/>
    <m/>
    <m/>
    <m/>
    <m/>
    <m/>
    <m/>
    <m/>
    <m/>
    <n v="6.922931189851746"/>
    <m/>
    <m/>
    <m/>
    <n v="11.017750123155206"/>
    <m/>
    <m/>
    <m/>
    <m/>
    <m/>
    <m/>
    <n v="8511.4984574061691"/>
    <n v="3786.0325034125149"/>
    <n v="1147.5509046259174"/>
    <m/>
  </r>
  <r>
    <x v="3746"/>
    <n v="15.65"/>
    <n v="16.96"/>
    <n v="56.506"/>
    <n v="48.600700000000003"/>
    <n v="1185.6590000000001"/>
    <n v="11489.594032000001"/>
    <n v="9883.2676169999995"/>
    <n v="6.6452716511511412E-5"/>
    <n v="33.194921495221053"/>
    <n v="33.22"/>
    <n v="-7.5492187775272335E-4"/>
    <n v="341.90699120247939"/>
    <m/>
    <m/>
    <n v="48.037721622784161"/>
    <n v="47.829135950000001"/>
    <n v="4.3610587697469061E-3"/>
    <n v="49.699043953533412"/>
    <n v="49.729815160000001"/>
    <n v="-6.1876776271108103E-4"/>
    <n v="18.631917334165397"/>
    <n v="18.63"/>
    <n v="1.0291648767579709E-4"/>
    <n v="71.882335899628728"/>
    <m/>
    <m/>
    <m/>
    <n v="27.485185771596068"/>
    <n v="27.320004359999999"/>
    <n v="6.046170762619596E-3"/>
    <n v="81.109675557383085"/>
    <m/>
    <m/>
    <m/>
    <m/>
    <m/>
    <m/>
    <m/>
    <m/>
    <m/>
    <m/>
    <n v="6.8813148576618923"/>
    <m/>
    <m/>
    <m/>
    <n v="11.050166813283017"/>
    <m/>
    <m/>
    <m/>
    <m/>
    <m/>
    <m/>
    <n v="8556.8140256315619"/>
    <n v="3791.5919250529573"/>
    <n v="1150.9272565730328"/>
    <m/>
  </r>
  <r>
    <x v="3747"/>
    <n v="16.22"/>
    <n v="17.32"/>
    <n v="57.363999999999997"/>
    <n v="49.3354"/>
    <n v="1169.8979999999999"/>
    <n v="11632.048306999999"/>
    <n v="10005.149008"/>
    <n v="6.6871983189997763E-5"/>
    <n v="33.698139058380363"/>
    <n v="33.72"/>
    <n v="-6.4830787721337213E-4"/>
    <n v="352.25188435471586"/>
    <m/>
    <m/>
    <n v="49.126534669798033"/>
    <n v="48.913135519999997"/>
    <n v="4.3628188528372913E-3"/>
    <n v="49.322108324877149"/>
    <n v="49.353780540000002"/>
    <n v="-6.4173837903225284E-4"/>
    <n v="18.862466097099741"/>
    <n v="18.86"/>
    <n v="1.3075806467344187E-4"/>
    <n v="70.997997894937313"/>
    <m/>
    <m/>
    <m/>
    <n v="27.900948685617593"/>
    <n v="27.733749020000001"/>
    <n v="6.0287437337454008E-3"/>
    <n v="80.02632953996644"/>
    <m/>
    <m/>
    <m/>
    <m/>
    <m/>
    <m/>
    <m/>
    <m/>
    <m/>
    <m/>
    <n v="7.089126540458337"/>
    <m/>
    <m/>
    <m/>
    <n v="10.882613824804604"/>
    <m/>
    <m/>
    <m/>
    <m/>
    <m/>
    <m/>
    <n v="8442.5244500323533"/>
    <n v="3762.8351126037264"/>
    <n v="1133.4758185433134"/>
    <m/>
  </r>
  <r>
    <x v="3748"/>
    <n v="14.91"/>
    <n v="16.48"/>
    <n v="55.3658"/>
    <n v="47.613599999999998"/>
    <n v="1200.5229999999999"/>
    <n v="11426.341511000001"/>
    <n v="9827.5440259999996"/>
    <n v="6.6871983189997763E-5"/>
    <n v="32.523515348857963"/>
    <n v="32.549999999999997"/>
    <n v="-8.1366055735898613E-4"/>
    <n v="327.67188014511885"/>
    <m/>
    <m/>
    <n v="46.554322319570467"/>
    <n v="46.348448380000001"/>
    <n v="4.4418733909397101E-3"/>
    <n v="50.181470258825129"/>
    <n v="50.212910749999999"/>
    <n v="-6.2614356955736916E-4"/>
    <n v="18.528441278159711"/>
    <n v="18.53"/>
    <n v="-8.4118825703694E-5"/>
    <n v="72.260468262499103"/>
    <m/>
    <m/>
    <m/>
    <n v="26.927466870427004"/>
    <n v="26.76626465"/>
    <n v="6.0225893502476868E-3"/>
    <n v="82.115931190128578"/>
    <m/>
    <m/>
    <m/>
    <m/>
    <m/>
    <m/>
    <m/>
    <m/>
    <m/>
    <m/>
    <n v="6.5940848579411506"/>
    <m/>
    <m/>
    <m/>
    <n v="11.261891292025226"/>
    <m/>
    <m/>
    <m/>
    <m/>
    <m/>
    <m/>
    <n v="8662.9708096709182"/>
    <n v="3828.396731304108"/>
    <n v="1172.9793647072927"/>
    <m/>
  </r>
  <r>
    <x v="3749"/>
    <n v="14.88"/>
    <n v="16.45"/>
    <n v="55.380600000000001"/>
    <n v="47.613599999999998"/>
    <n v="1207.5820000000001"/>
    <n v="11408.188464999999"/>
    <n v="9809.3019789999998"/>
    <n v="6.6871983189997763E-5"/>
    <n v="32.529036419962743"/>
    <n v="32.549999999999997"/>
    <n v="-6.4404239745785574E-4"/>
    <n v="327.70027908412447"/>
    <m/>
    <m/>
    <n v="46.552536700014578"/>
    <n v="46.346253099999998"/>
    <n v="4.4509229164542141E-3"/>
    <n v="50.17624609054068"/>
    <n v="50.212721620000003"/>
    <n v="-7.2642008404488756E-4"/>
    <n v="18.497200895008088"/>
    <n v="18.489999999999998"/>
    <n v="3.8944808048069213E-4"/>
    <n v="72.40325395432653"/>
    <m/>
    <m/>
    <m/>
    <n v="26.92849971962865"/>
    <n v="26.768809210000001"/>
    <n v="5.9655440171388907E-3"/>
    <n v="82.577497761951676"/>
    <m/>
    <m/>
    <m/>
    <m/>
    <m/>
    <m/>
    <m/>
    <m/>
    <m/>
    <m/>
    <n v="6.5931960563626264"/>
    <m/>
    <m/>
    <m/>
    <n v="11.259793332825714"/>
    <m/>
    <m/>
    <m/>
    <m/>
    <m/>
    <m/>
    <n v="8711.6646219491395"/>
    <n v="3827.9981740541743"/>
    <n v="1172.7608523113536"/>
    <m/>
  </r>
  <r>
    <x v="3750"/>
    <n v="14.02"/>
    <n v="15.82"/>
    <n v="53.054000000000002"/>
    <n v="45.610100000000003"/>
    <n v="1246.03"/>
    <n v="11282.926927"/>
    <n v="9700.9401949999992"/>
    <n v="6.6871983189997763E-5"/>
    <n v="31.161695922106077"/>
    <n v="31.19"/>
    <n v="-9.074728404592225E-4"/>
    <n v="300.12863135686013"/>
    <m/>
    <m/>
    <n v="43.613840112781638"/>
    <n v="43.419412080000001"/>
    <n v="4.4779056985710941E-3"/>
    <n v="51.230578570340192"/>
    <n v="51.26746163"/>
    <n v="-7.1942433830629593E-4"/>
    <n v="18.293656155910178"/>
    <n v="18.29"/>
    <n v="1.9989917496876508E-4"/>
    <n v="73.205268799826825"/>
    <m/>
    <m/>
    <m/>
    <n v="25.795641212456243"/>
    <n v="25.642832819999999"/>
    <n v="5.9591073080296209E-3"/>
    <n v="85.201182902351448"/>
    <m/>
    <m/>
    <m/>
    <m/>
    <m/>
    <m/>
    <m/>
    <m/>
    <m/>
    <m/>
    <n v="6.0381314280780982"/>
    <m/>
    <m/>
    <m/>
    <n v="11.733039953739668"/>
    <m/>
    <m/>
    <m/>
    <m/>
    <m/>
    <m/>
    <n v="8988.4550992126151"/>
    <n v="3908.4342991528079"/>
    <n v="1222.0517312903228"/>
    <m/>
  </r>
  <r>
    <x v="3751"/>
    <n v="14.46"/>
    <n v="16.16"/>
    <n v="54.0336"/>
    <n v="46.449199999999998"/>
    <n v="1226.8710000000001"/>
    <n v="11274.633572999999"/>
    <n v="9693.1609360000002"/>
    <n v="6.6732225833643355E-5"/>
    <n v="31.736298040809583"/>
    <n v="31.76"/>
    <n v="-7.4628334982429489E-4"/>
    <n v="311.17840737264049"/>
    <m/>
    <m/>
    <n v="44.816971845624018"/>
    <n v="44.617890070000001"/>
    <n v="4.4619271622141632E-3"/>
    <n v="50.758006787857632"/>
    <n v="50.794733139999998"/>
    <n v="-7.230346508788621E-4"/>
    <n v="18.27976392908171"/>
    <n v="18.28"/>
    <n v="-1.2914164020272345E-5"/>
    <n v="73.26615197587455"/>
    <m/>
    <m/>
    <m/>
    <n v="26.270461745732327"/>
    <n v="26.115259120000001"/>
    <n v="5.9429862449063009E-3"/>
    <n v="83.88572538341144"/>
    <m/>
    <m/>
    <m/>
    <m/>
    <m/>
    <m/>
    <m/>
    <m/>
    <m/>
    <m/>
    <n v="6.260090382183412"/>
    <m/>
    <m/>
    <m/>
    <n v="11.516647973686956"/>
    <m/>
    <m/>
    <m/>
    <m/>
    <m/>
    <m/>
    <n v="8849.6784949316025"/>
    <n v="3872.3813047301378"/>
    <n v="1199.5134807684303"/>
    <m/>
  </r>
  <r>
    <x v="3752"/>
    <n v="13.51"/>
    <n v="15.46"/>
    <n v="51.809800000000003"/>
    <n v="44.534399999999998"/>
    <n v="1277.164"/>
    <n v="11076.904806"/>
    <n v="9522.5203829999991"/>
    <n v="6.6732225833643355E-5"/>
    <n v="30.429420981258346"/>
    <n v="30.45"/>
    <n v="-6.7582984373248944E-4"/>
    <n v="285.52880878489611"/>
    <m/>
    <m/>
    <n v="42.045297977645056"/>
    <n v="41.85760277"/>
    <n v="4.4841365779213493E-3"/>
    <n v="51.802870572293095"/>
    <n v="51.839561019999998"/>
    <n v="-7.0776925932580781E-4"/>
    <n v="17.958744853736782"/>
    <n v="17.96"/>
    <n v="-6.988564939969244E-5"/>
    <n v="74.558163285641086"/>
    <m/>
    <m/>
    <m/>
    <n v="25.187742095982376"/>
    <n v="25.039243419999998"/>
    <n v="5.9306374993648436E-3"/>
    <n v="87.318822261962382"/>
    <m/>
    <m/>
    <m/>
    <m/>
    <m/>
    <m/>
    <m/>
    <m/>
    <m/>
    <m/>
    <n v="5.7437707683257777"/>
    <m/>
    <m/>
    <m/>
    <n v="11.990846355701443"/>
    <m/>
    <m/>
    <m/>
    <m/>
    <m/>
    <m/>
    <n v="9211.8593484470839"/>
    <n v="3952.0950531786966"/>
    <n v="1248.9034901778139"/>
    <m/>
  </r>
  <r>
    <x v="3753"/>
    <n v="14.85"/>
    <n v="16"/>
    <n v="52.960900000000002"/>
    <n v="45.514899999999997"/>
    <n v="1260.296"/>
    <n v="11038.683698999999"/>
    <n v="9487.7562099999996"/>
    <n v="6.6732225833643355E-5"/>
    <n v="31.10322057036495"/>
    <n v="31.13"/>
    <n v="-8.6024508946513922E-4"/>
    <n v="298.12085819576953"/>
    <m/>
    <m/>
    <n v="43.432595848071237"/>
    <n v="43.239028589999997"/>
    <n v="4.476679157311203E-3"/>
    <n v="51.228606496961284"/>
    <n v="51.268113390000003"/>
    <n v="-7.7059385310684902E-4"/>
    <n v="17.895468674584222"/>
    <n v="17.89"/>
    <n v="3.0568331940861171E-4"/>
    <n v="74.837033075530044"/>
    <m/>
    <m/>
    <m/>
    <n v="25.74303329956243"/>
    <n v="25.59232982"/>
    <n v="5.8886189972691128E-3"/>
    <n v="86.148926862875641"/>
    <m/>
    <m/>
    <m/>
    <m/>
    <m/>
    <m/>
    <m/>
    <m/>
    <m/>
    <m/>
    <n v="5.9960821686644827"/>
    <m/>
    <m/>
    <m/>
    <n v="11.725209160439052"/>
    <m/>
    <m/>
    <m/>
    <m/>
    <m/>
    <m/>
    <n v="9088.4390870462685"/>
    <n v="3908.2838476168372"/>
    <n v="1221.2361170464333"/>
    <m/>
  </r>
  <r>
    <x v="3754"/>
    <n v="15.17"/>
    <n v="16.3"/>
    <n v="53.585099999999997"/>
    <n v="46.048299999999998"/>
    <n v="1246.616"/>
    <n v="11174.006531000001"/>
    <n v="9603.4331380000003"/>
    <n v="6.6732225833643355E-5"/>
    <n v="31.469037445629901"/>
    <n v="31.49"/>
    <n v="-6.6568924643051197E-4"/>
    <n v="305.11492547795166"/>
    <m/>
    <m/>
    <n v="44.195667519288037"/>
    <n v="43.998551069999998"/>
    <n v="4.4800668316198333E-3"/>
    <n v="50.927100816015155"/>
    <n v="50.965910170000001"/>
    <n v="-7.6147671758231006E-4"/>
    <n v="18.114406885909727"/>
    <n v="18.11"/>
    <n v="2.4333991770997265E-4"/>
    <n v="73.926801537051134"/>
    <m/>
    <m/>
    <m/>
    <n v="26.044971808294413"/>
    <n v="25.892846559999999"/>
    <n v="5.8751844043838375E-3"/>
    <n v="85.208328964997492"/>
    <m/>
    <m/>
    <m/>
    <m/>
    <m/>
    <m/>
    <m/>
    <m/>
    <m/>
    <m/>
    <n v="6.1364144152612914"/>
    <m/>
    <m/>
    <m/>
    <n v="11.587258923996263"/>
    <m/>
    <m/>
    <m/>
    <m/>
    <m/>
    <m/>
    <n v="8989.2089862015309"/>
    <n v="3885.2816645909065"/>
    <n v="1206.8679459721427"/>
    <m/>
  </r>
  <r>
    <x v="3755"/>
    <n v="14.7"/>
    <n v="15.99"/>
    <n v="53.420999999999999"/>
    <n v="45.904200000000003"/>
    <n v="1239.355"/>
    <n v="11094.177276"/>
    <n v="9534.1835030000002"/>
    <n v="6.6732225833643355E-5"/>
    <n v="31.371901106760518"/>
    <n v="31.4"/>
    <n v="-8.9486921144843468E-4"/>
    <n v="303.21184625107264"/>
    <m/>
    <m/>
    <n v="43.987791942387787"/>
    <n v="43.79085473"/>
    <n v="4.4972223904291564E-3"/>
    <n v="51.005456913747473"/>
    <n v="51.043732949999999"/>
    <n v="-7.4986749676042574E-4"/>
    <n v="17.984555535699318"/>
    <n v="17.98"/>
    <n v="2.5336683533461191E-4"/>
    <n v="74.462097027982082"/>
    <m/>
    <m/>
    <m/>
    <n v="25.963717646181138"/>
    <n v="25.81251662"/>
    <n v="5.8576631022480008E-3"/>
    <n v="84.706573173636471"/>
    <m/>
    <m/>
    <m/>
    <m/>
    <m/>
    <m/>
    <m/>
    <m/>
    <m/>
    <m/>
    <n v="6.0978032763310122"/>
    <m/>
    <m/>
    <m/>
    <n v="11.622977829384491"/>
    <m/>
    <m/>
    <m/>
    <m/>
    <m/>
    <m/>
    <n v="8936.2753384775624"/>
    <n v="3891.2595330528889"/>
    <n v="1210.5882392926785"/>
    <m/>
  </r>
  <r>
    <x v="3756"/>
    <n v="14.78"/>
    <n v="16.100000000000001"/>
    <n v="53.089799999999997"/>
    <n v="45.616500000000002"/>
    <n v="1244.9739999999999"/>
    <n v="11060.462911000001"/>
    <n v="9504.5736030000007"/>
    <n v="6.7011742343137115E-5"/>
    <n v="31.176641093841841"/>
    <n v="31.2"/>
    <n v="-7.4868288968454877E-4"/>
    <n v="299.41767521532671"/>
    <m/>
    <m/>
    <n v="43.573840451884323"/>
    <n v="43.377706879999998"/>
    <n v="4.5215292829312581E-3"/>
    <n v="51.163961024078567"/>
    <n v="51.201251329999998"/>
    <n v="-7.2830848764005029E-4"/>
    <n v="17.929464637848803"/>
    <n v="17.93"/>
    <n v="-2.9858457958553686E-5"/>
    <n v="74.695593432471867"/>
    <m/>
    <m/>
    <m/>
    <n v="25.801240039414065"/>
    <n v="25.650632519999998"/>
    <n v="5.8714933948174064E-3"/>
    <n v="85.085138238867231"/>
    <m/>
    <m/>
    <m/>
    <m/>
    <m/>
    <m/>
    <m/>
    <m/>
    <m/>
    <m/>
    <n v="6.021165615456713"/>
    <m/>
    <m/>
    <m/>
    <n v="11.695278947922986"/>
    <m/>
    <m/>
    <m/>
    <m/>
    <m/>
    <m/>
    <n v="8976.2127545443909"/>
    <n v="3903.3519770319126"/>
    <n v="1218.1187435296504"/>
    <m/>
  </r>
  <r>
    <x v="3757"/>
    <n v="13.57"/>
    <n v="15.38"/>
    <n v="50.826599999999999"/>
    <n v="43.668900000000001"/>
    <n v="1299.01"/>
    <n v="10907.735032000001"/>
    <n v="9372.6932300000008"/>
    <n v="6.7011742343137115E-5"/>
    <n v="29.84686376598648"/>
    <n v="29.87"/>
    <n v="-7.7456424551458625E-4"/>
    <n v="273.85632520823106"/>
    <m/>
    <m/>
    <n v="40.782866640932816"/>
    <n v="40.599094970000003"/>
    <n v="4.526496737639274E-3"/>
    <n v="52.25482557058168"/>
    <n v="52.294059300000001"/>
    <n v="-7.5025213080603947E-4"/>
    <n v="17.681455326005459"/>
    <n v="17.68"/>
    <n v="8.2314819313200616E-5"/>
    <n v="75.734303370189991"/>
    <m/>
    <m/>
    <m/>
    <n v="24.699890943905071"/>
    <n v="24.557225460000002"/>
    <n v="5.8095115076193249E-3"/>
    <n v="88.772399534013317"/>
    <m/>
    <m/>
    <m/>
    <m/>
    <m/>
    <m/>
    <m/>
    <m/>
    <m/>
    <m/>
    <n v="5.5068317720648885"/>
    <m/>
    <m/>
    <m/>
    <n v="12.194041820149128"/>
    <m/>
    <m/>
    <m/>
    <m/>
    <m/>
    <m/>
    <n v="9365.207149475149"/>
    <n v="3986.5751716212253"/>
    <n v="1270.0672610417739"/>
    <m/>
  </r>
  <r>
    <x v="3758"/>
    <n v="14.63"/>
    <n v="16.03"/>
    <n v="51.989400000000003"/>
    <n v="44.659199999999998"/>
    <n v="1262.5889999999999"/>
    <n v="10978.089486999999"/>
    <n v="9431.2623590000003"/>
    <n v="6.7011742343137115E-5"/>
    <n v="30.527460668682615"/>
    <n v="30.55"/>
    <n v="-7.3778498583909613E-4"/>
    <n v="286.29578858533614"/>
    <m/>
    <m/>
    <n v="42.168931653254532"/>
    <n v="41.979118489999998"/>
    <n v="4.5216090780884066E-3"/>
    <n v="51.65828825014102"/>
    <n v="51.702169789999999"/>
    <n v="-8.4873691060194378E-4"/>
    <n v="17.794198284899164"/>
    <n v="17.79"/>
    <n v="2.3599128157192339E-4"/>
    <n v="75.26782586499678"/>
    <m/>
    <m/>
    <m/>
    <n v="25.260748548944843"/>
    <n v="25.117168020000001"/>
    <n v="5.7164298471275021E-3"/>
    <n v="86.266778262047637"/>
    <m/>
    <m/>
    <m/>
    <m/>
    <m/>
    <m/>
    <m/>
    <m/>
    <m/>
    <m/>
    <n v="5.7560118055215268"/>
    <m/>
    <m/>
    <m/>
    <n v="11.915846740944167"/>
    <m/>
    <m/>
    <m/>
    <m/>
    <m/>
    <m/>
    <n v="9100.8720366104899"/>
    <n v="3941.0647169474846"/>
    <n v="1241.0919247675195"/>
    <m/>
  </r>
  <r>
    <x v="3759"/>
    <n v="14.74"/>
    <n v="16.149999999999999"/>
    <n v="52.658799999999999"/>
    <n v="45.231200000000001"/>
    <n v="1267.2239999999999"/>
    <n v="11032.016557000001"/>
    <n v="9476.9590289999996"/>
    <n v="6.7011742343137115E-5"/>
    <n v="30.919769189928157"/>
    <n v="30.94"/>
    <n v="-6.5387233587088645E-4"/>
    <n v="293.63600814609214"/>
    <m/>
    <m/>
    <n v="42.978676074132224"/>
    <n v="42.79105388"/>
    <n v="4.3846126028672661E-3"/>
    <n v="51.326129779474407"/>
    <n v="51.373340349999999"/>
    <n v="-9.1897023249709608E-4"/>
    <n v="17.881171736961303"/>
    <n v="17.88"/>
    <n v="6.5533387097582718E-5"/>
    <n v="74.905384659987249"/>
    <m/>
    <m/>
    <m/>
    <n v="25.584536354340987"/>
    <n v="25.44244638"/>
    <n v="5.584760687662671E-3"/>
    <n v="86.57789149787159"/>
    <m/>
    <m/>
    <m/>
    <m/>
    <m/>
    <m/>
    <m/>
    <m/>
    <m/>
    <m/>
    <n v="5.903260145661136"/>
    <m/>
    <m/>
    <m/>
    <n v="11.762679374427053"/>
    <m/>
    <m/>
    <m/>
    <m/>
    <m/>
    <m/>
    <n v="9133.6934981878403"/>
    <n v="3915.724000607046"/>
    <n v="1225.1388174596593"/>
    <m/>
  </r>
  <r>
    <x v="3760"/>
    <n v="15.74"/>
    <n v="16.739999999999998"/>
    <n v="54.252200000000002"/>
    <n v="46.596899999999998"/>
    <n v="1226.079"/>
    <n v="11218.415266"/>
    <n v="9636.448171"/>
    <n v="6.7011742343137115E-5"/>
    <n v="31.854592194701475"/>
    <n v="31.88"/>
    <n v="-7.9698260033012058E-4"/>
    <n v="311.37474826719364"/>
    <m/>
    <m/>
    <n v="44.924777034049498"/>
    <n v="44.728646120000001"/>
    <n v="4.3849061186271854E-3"/>
    <n v="50.549949637938724"/>
    <n v="50.59533836"/>
    <n v="-8.9709296414464124E-4"/>
    <n v="18.182851489369714"/>
    <n v="18.18"/>
    <n v="1.5684760009437859E-4"/>
    <n v="73.64700210518825"/>
    <m/>
    <m/>
    <m/>
    <n v="26.357282444896686"/>
    <n v="26.211466829999999"/>
    <n v="5.5630467322720367E-3"/>
    <n v="83.761434623099149"/>
    <m/>
    <m/>
    <m/>
    <m/>
    <m/>
    <m/>
    <m/>
    <m/>
    <m/>
    <m/>
    <n v="6.2595324416969547"/>
    <m/>
    <m/>
    <m/>
    <n v="11.406988546595654"/>
    <m/>
    <m/>
    <m/>
    <m/>
    <m/>
    <m/>
    <n v="8836.5662131503232"/>
    <n v="3856.5084076514818"/>
    <n v="1188.0919315997926"/>
    <m/>
  </r>
  <r>
    <x v="3761"/>
    <n v="16.59"/>
    <n v="17.3"/>
    <n v="55.872999999999998"/>
    <n v="47.985900000000001"/>
    <n v="1173.7149999999999"/>
    <n v="11419.508592"/>
    <n v="9808.5385260000003"/>
    <n v="6.7151392721953584E-5"/>
    <n v="32.805457318744097"/>
    <n v="32.83"/>
    <n v="-7.4756872543102482E-4"/>
    <n v="329.9454353576848"/>
    <m/>
    <m/>
    <n v="46.933060892812037"/>
    <n v="46.743018560000003"/>
    <n v="4.0656837890795661E-3"/>
    <n v="49.795235632084683"/>
    <n v="49.858989459999997"/>
    <n v="-1.2786827131034961E-3"/>
    <n v="18.50833303124956"/>
    <n v="18.510000000000002"/>
    <n v="-9.0057739083881927E-5"/>
    <n v="72.333975480356671"/>
    <m/>
    <m/>
    <m/>
    <n v="27.143222997238375"/>
    <n v="26.997132390000001"/>
    <n v="5.4113379572300335E-3"/>
    <n v="80.178946510441151"/>
    <m/>
    <m/>
    <m/>
    <m/>
    <m/>
    <m/>
    <m/>
    <m/>
    <m/>
    <m/>
    <n v="6.6324878549699768"/>
    <m/>
    <m/>
    <m/>
    <n v="11.066443889265219"/>
    <m/>
    <m/>
    <m/>
    <m/>
    <m/>
    <m/>
    <n v="8458.6250573215966"/>
    <n v="3798.9304885873644"/>
    <n v="1152.6225911975482"/>
    <m/>
  </r>
  <r>
    <x v="3762"/>
    <n v="16.05"/>
    <n v="17.11"/>
    <n v="56.057200000000002"/>
    <n v="48.140900000000002"/>
    <n v="1160.2249999999999"/>
    <n v="11465.606949000001"/>
    <n v="9847.4750499999991"/>
    <n v="6.7151392721953584E-5"/>
    <n v="32.91280656265716"/>
    <n v="32.94"/>
    <n v="-8.255445459270927E-4"/>
    <n v="332.08424682827797"/>
    <m/>
    <m/>
    <n v="47.160007481326431"/>
    <n v="46.968419570000002"/>
    <n v="4.079079370360672E-3"/>
    <n v="49.713519503338482"/>
    <n v="49.77767266"/>
    <n v="-1.2887938152453815E-3"/>
    <n v="18.582594486447622"/>
    <n v="18.5"/>
    <n v="4.4645668350065115E-3"/>
    <n v="72.049007778536875"/>
    <m/>
    <m/>
    <m/>
    <n v="27.231159861124375"/>
    <n v="27.085071880000001"/>
    <n v="5.3936715313740446E-3"/>
    <n v="79.252313291090076"/>
    <m/>
    <m/>
    <m/>
    <m/>
    <m/>
    <m/>
    <m/>
    <m/>
    <m/>
    <m/>
    <n v="6.6751103091376054"/>
    <m/>
    <m/>
    <m/>
    <n v="11.030184238646813"/>
    <m/>
    <m/>
    <m/>
    <m/>
    <m/>
    <m/>
    <n v="8360.8681858574782"/>
    <n v="3792.6962798530803"/>
    <n v="1148.8459766979031"/>
    <m/>
  </r>
  <r>
    <x v="3763"/>
    <n v="14.33"/>
    <n v="16.010000000000002"/>
    <n v="52.0657"/>
    <n v="44.703400000000002"/>
    <n v="1252.5640000000001"/>
    <n v="11116.698886"/>
    <n v="9545.8241529999996"/>
    <n v="6.7151392721953584E-5"/>
    <n v="30.567045136415668"/>
    <n v="30.59"/>
    <n v="-7.504041707856457E-4"/>
    <n v="284.67805058211553"/>
    <m/>
    <m/>
    <n v="42.107607059337383"/>
    <n v="41.946138519999998"/>
    <n v="3.8494255975527469E-3"/>
    <n v="51.484395711672967"/>
    <n v="51.56340333"/>
    <n v="-1.532242117949334E-3"/>
    <n v="18.015792574858995"/>
    <n v="18.010000000000002"/>
    <n v="3.2163103048277186E-4"/>
    <n v="74.262755259200929"/>
    <m/>
    <m/>
    <m/>
    <n v="25.287446869966338"/>
    <n v="25.15910993"/>
    <n v="5.1010127275332717E-3"/>
    <n v="85.543254095165366"/>
    <m/>
    <m/>
    <m/>
    <m/>
    <m/>
    <m/>
    <m/>
    <m/>
    <m/>
    <m/>
    <n v="5.7212596385386059"/>
    <m/>
    <m/>
    <m/>
    <n v="11.81614314667144"/>
    <m/>
    <m/>
    <m/>
    <m/>
    <m/>
    <m/>
    <n v="9024.5425272576686"/>
    <n v="3927.7982737277953"/>
    <n v="1230.7073227822498"/>
    <m/>
  </r>
  <r>
    <x v="3764"/>
    <n v="13.77"/>
    <n v="15.65"/>
    <n v="51.025799999999997"/>
    <n v="43.807499999999997"/>
    <n v="1283.925"/>
    <n v="11040.570685000001"/>
    <n v="9479.8124349999998"/>
    <n v="6.7151392721953584E-5"/>
    <n v="29.955803926331903"/>
    <n v="29.98"/>
    <n v="-8.0707383816203127E-4"/>
    <n v="273.27359275649042"/>
    <m/>
    <m/>
    <n v="40.8413987821042"/>
    <n v="40.68479902"/>
    <n v="3.8490975960632223E-3"/>
    <n v="51.99894118321248"/>
    <n v="52.07737805"/>
    <n v="-1.5061600588304191E-3"/>
    <n v="17.891982449589996"/>
    <n v="17.89"/>
    <n v="1.1081328060336126E-4"/>
    <n v="74.77855608100981"/>
    <m/>
    <m/>
    <m/>
    <n v="24.780899244852819"/>
    <n v="24.655581290000001"/>
    <n v="5.0827418497589871E-3"/>
    <n v="87.679392985339192"/>
    <m/>
    <m/>
    <m/>
    <m/>
    <m/>
    <m/>
    <m/>
    <m/>
    <m/>
    <m/>
    <n v="5.4917552536982424"/>
    <m/>
    <m/>
    <m/>
    <n v="12.052388879315442"/>
    <m/>
    <m/>
    <m/>
    <m/>
    <m/>
    <m/>
    <n v="9249.8984184078545"/>
    <n v="3967.0534846889118"/>
    <n v="1255.3134357526171"/>
    <m/>
  </r>
  <r>
    <x v="3765"/>
    <n v="13.41"/>
    <n v="15.33"/>
    <n v="50.254600000000003"/>
    <n v="43.142499999999998"/>
    <n v="1299.761"/>
    <n v="10934.824357"/>
    <n v="9388.3784300000007"/>
    <n v="6.7151392721953584E-5"/>
    <n v="29.502334830015126"/>
    <n v="29.53"/>
    <n v="-9.3684964391715919E-4"/>
    <n v="264.98279481858106"/>
    <m/>
    <m/>
    <n v="39.911054412781951"/>
    <n v="39.758597049999999"/>
    <n v="3.8345760186211386E-3"/>
    <n v="52.392250753387799"/>
    <n v="52.471380590000003"/>
    <n v="-1.5080570726831999E-3"/>
    <n v="17.720181368157313"/>
    <n v="17.72"/>
    <n v="1.0235223324661646E-5"/>
    <n v="75.502082289691089"/>
    <m/>
    <m/>
    <m/>
    <n v="24.404957996011358"/>
    <n v="24.282086459999999"/>
    <n v="5.0601720825664831E-3"/>
    <n v="88.755120595139914"/>
    <m/>
    <m/>
    <m/>
    <m/>
    <m/>
    <m/>
    <m/>
    <m/>
    <m/>
    <m/>
    <n v="5.3248455790945526"/>
    <m/>
    <m/>
    <m/>
    <n v="12.234774868643687"/>
    <m/>
    <m/>
    <m/>
    <m/>
    <m/>
    <m/>
    <n v="9363.3842761189935"/>
    <n v="3997.0594822231315"/>
    <n v="1274.3098011362224"/>
    <m/>
  </r>
  <r>
    <x v="3766"/>
    <n v="13.5"/>
    <n v="15.3"/>
    <n v="49.765000000000001"/>
    <n v="42.719299999999997"/>
    <n v="1323.19"/>
    <n v="10955.944842999999"/>
    <n v="9405.8815310000009"/>
    <n v="6.7011742343137115E-5"/>
    <n v="29.214199163223352"/>
    <n v="29.24"/>
    <n v="-8.8238155870878909E-4"/>
    <n v="259.78984033898382"/>
    <m/>
    <m/>
    <n v="39.323424919600484"/>
    <n v="39.173764570000003"/>
    <n v="3.8204229601945805E-3"/>
    <n v="52.647847465166777"/>
    <n v="52.726880909999998"/>
    <n v="-1.498921299140088E-3"/>
    <n v="17.753974776570615"/>
    <n v="17.75"/>
    <n v="2.2393107440077387E-4"/>
    <n v="75.363583723223783"/>
    <m/>
    <m/>
    <m/>
    <n v="24.165792879313791"/>
    <n v="24.0445834"/>
    <n v="5.0410305430281799E-3"/>
    <n v="90.349169441161408"/>
    <m/>
    <m/>
    <m/>
    <m/>
    <m/>
    <m/>
    <m/>
    <m/>
    <m/>
    <m/>
    <n v="5.2202030824751677"/>
    <m/>
    <m/>
    <m/>
    <n v="12.3542146622791"/>
    <m/>
    <m/>
    <m/>
    <m/>
    <m/>
    <m/>
    <n v="9531.5513835503207"/>
    <n v="4016.5592220844728"/>
    <n v="1286.7500218439509"/>
    <m/>
  </r>
  <r>
    <x v="3767"/>
    <n v="12.88"/>
    <n v="14.98"/>
    <n v="48.295299999999997"/>
    <n v="41.454900000000002"/>
    <n v="1345.826"/>
    <n v="10834.901548"/>
    <n v="9301.3333160000002"/>
    <n v="6.7011742343137115E-5"/>
    <n v="28.350730631426178"/>
    <n v="28.37"/>
    <n v="-6.7921637553136627E-4"/>
    <n v="244.41672169621938"/>
    <m/>
    <m/>
    <n v="37.57723055595816"/>
    <n v="37.435469769999997"/>
    <n v="3.7868039810673437E-3"/>
    <n v="53.425588795077068"/>
    <n v="53.50318369"/>
    <n v="-1.4502855637996692E-3"/>
    <n v="17.557397473406017"/>
    <n v="17.55"/>
    <n v="4.2150845618316168E-4"/>
    <n v="76.20355268996488"/>
    <m/>
    <m/>
    <m/>
    <n v="23.450761914244861"/>
    <n v="23.333612469999998"/>
    <n v="5.0206304058353357E-3"/>
    <n v="91.888869051838185"/>
    <m/>
    <m/>
    <m/>
    <m/>
    <m/>
    <m/>
    <m/>
    <m/>
    <m/>
    <m/>
    <n v="4.9110238680629861"/>
    <m/>
    <m/>
    <m/>
    <n v="12.719280586106688"/>
    <m/>
    <m/>
    <m/>
    <m/>
    <m/>
    <m/>
    <n v="9693.9848186905892"/>
    <n v="4075.8939197302643"/>
    <n v="1324.7733683941694"/>
    <m/>
  </r>
  <r>
    <x v="3768"/>
    <n v="13.1"/>
    <n v="15.24"/>
    <n v="48.694800000000001"/>
    <n v="41.789499999999997"/>
    <n v="1346.7270000000001"/>
    <n v="10972.276429"/>
    <n v="9417.3941830000003"/>
    <n v="6.7011742343137115E-5"/>
    <n v="28.583157646137373"/>
    <n v="28.61"/>
    <n v="-9.3821579387021181E-4"/>
    <n v="248.37855071674966"/>
    <m/>
    <m/>
    <n v="38.031089029119194"/>
    <n v="37.886723959999998"/>
    <n v="3.8104394898754723E-3"/>
    <n v="53.205823909841421"/>
    <n v="53.277426319999996"/>
    <n v="-1.3439539989884564E-3"/>
    <n v="17.77870577378885"/>
    <n v="17.78"/>
    <n v="-7.2791125486526553E-5"/>
    <n v="75.259473035508321"/>
    <m/>
    <m/>
    <m/>
    <n v="23.640722977026737"/>
    <n v="23.524031879999999"/>
    <n v="4.960505818985439E-3"/>
    <n v="91.932627430044519"/>
    <m/>
    <m/>
    <m/>
    <m/>
    <m/>
    <m/>
    <m/>
    <m/>
    <m/>
    <m/>
    <n v="4.9897972801728594"/>
    <m/>
    <m/>
    <m/>
    <n v="12.61485511467097"/>
    <m/>
    <m/>
    <m/>
    <m/>
    <m/>
    <m/>
    <n v="9698.6011890779919"/>
    <n v="4059.1278273070629"/>
    <n v="1313.8969605184636"/>
    <m/>
  </r>
  <r>
    <x v="3769"/>
    <n v="13.56"/>
    <n v="15.56"/>
    <n v="49.022199999999998"/>
    <n v="42.067599999999999"/>
    <n v="1327.86"/>
    <n v="10962.126505"/>
    <n v="9408.0515300000006"/>
    <n v="6.7011742343137115E-5"/>
    <n v="28.77463516202646"/>
    <n v="28.8"/>
    <n v="-8.807235407479741E-4"/>
    <n v="251.68984908180877"/>
    <m/>
    <m/>
    <n v="38.410353600283074"/>
    <n v="38.264386629999997"/>
    <n v="3.8146951549102859E-3"/>
    <n v="53.027407136788696"/>
    <n v="53.096195299999998"/>
    <n v="-1.2955384622691524E-3"/>
    <n v="17.761826442958888"/>
    <n v="17.760000000000002"/>
    <n v="1.0284025669404784E-4"/>
    <n v="75.336397152093909"/>
    <m/>
    <m/>
    <m/>
    <n v="23.798275028201701"/>
    <n v="23.68130669"/>
    <n v="4.9392687545866121E-3"/>
    <n v="90.638859339963858"/>
    <m/>
    <m/>
    <m/>
    <m/>
    <m/>
    <m/>
    <m/>
    <m/>
    <m/>
    <m/>
    <n v="5.0560389161345629"/>
    <m/>
    <m/>
    <m/>
    <n v="12.53032237642236"/>
    <m/>
    <m/>
    <m/>
    <m/>
    <m/>
    <m/>
    <n v="9562.112750885628"/>
    <n v="4045.5162255097889"/>
    <n v="1305.0924751050734"/>
    <m/>
  </r>
  <r>
    <x v="3770"/>
    <n v="13.91"/>
    <n v="15.79"/>
    <n v="49.6721"/>
    <n v="42.622500000000002"/>
    <n v="1323.2950000000001"/>
    <n v="11032.807312999999"/>
    <n v="9468.0816350000005"/>
    <n v="6.7011742343137115E-5"/>
    <n v="29.155397021982548"/>
    <n v="29.18"/>
    <n v="-8.4314523706141564E-4"/>
    <n v="258.3353998144749"/>
    <m/>
    <m/>
    <n v="39.169965676458389"/>
    <n v="39.018289240000001"/>
    <n v="3.8873164203954147E-3"/>
    <n v="52.676302452213719"/>
    <n v="52.741037630000001"/>
    <n v="-1.2274157031271216E-3"/>
    <n v="17.875913976317356"/>
    <n v="17.87"/>
    <n v="3.3094439380842999E-4"/>
    <n v="74.85794457212468"/>
    <m/>
    <m/>
    <m/>
    <n v="24.112421530023902"/>
    <n v="23.994094570000001"/>
    <n v="4.931503444678631E-3"/>
    <n v="90.32143982075408"/>
    <m/>
    <m/>
    <m/>
    <m/>
    <m/>
    <m/>
    <m/>
    <m/>
    <m/>
    <m/>
    <n v="5.1892491623872843"/>
    <m/>
    <m/>
    <m/>
    <n v="12.364463072188991"/>
    <m/>
    <m/>
    <m/>
    <m/>
    <m/>
    <m/>
    <n v="9528.6259963730663"/>
    <n v="4018.7300827395698"/>
    <n v="1287.8174423183323"/>
    <m/>
  </r>
  <r>
    <x v="3771"/>
    <n v="13.63"/>
    <n v="15.51"/>
    <n v="48.884500000000003"/>
    <n v="41.943800000000003"/>
    <n v="1335.5920000000001"/>
    <n v="10892.150195"/>
    <n v="9346.738711"/>
    <n v="6.7151392721953584E-5"/>
    <n v="28.692409886493312"/>
    <n v="28.72"/>
    <n v="-9.606585482829777E-4"/>
    <n v="250.1136736583102"/>
    <m/>
    <m/>
    <n v="38.234013766349172"/>
    <n v="38.086278100000001"/>
    <n v="3.8789735757658317E-3"/>
    <n v="53.094316444323169"/>
    <n v="53.155977729999996"/>
    <n v="-1.1600066128033548E-3"/>
    <n v="17.647583858369522"/>
    <n v="17.64"/>
    <n v="4.2992394385032995E-4"/>
    <n v="75.819610945347989"/>
    <m/>
    <m/>
    <m/>
    <n v="23.728694567582245"/>
    <n v="23.612342569999999"/>
    <n v="4.9275923063252236E-3"/>
    <n v="91.154901739315974"/>
    <m/>
    <m/>
    <m/>
    <m/>
    <m/>
    <m/>
    <m/>
    <m/>
    <m/>
    <m/>
    <n v="5.0238176915600423"/>
    <m/>
    <m/>
    <m/>
    <n v="12.560763731017625"/>
    <m/>
    <m/>
    <m/>
    <m/>
    <m/>
    <m/>
    <n v="9616.553590529631"/>
    <n v="4050.6208064026487"/>
    <n v="1308.2630864924579"/>
    <m/>
  </r>
  <r>
    <x v="3772"/>
    <n v="16.48"/>
    <n v="17.37"/>
    <n v="53.988799999999998"/>
    <n v="46.320500000000003"/>
    <n v="1188.029"/>
    <n v="11295.949422"/>
    <n v="9692.6180260000001"/>
    <n v="6.7151392721953584E-5"/>
    <n v="31.687569824092495"/>
    <n v="31.71"/>
    <n v="-7.073533871808646E-4"/>
    <n v="302.31741548814216"/>
    <m/>
    <m/>
    <n v="44.217983444750928"/>
    <n v="44.047516289999997"/>
    <n v="3.8700741632877733E-3"/>
    <n v="50.322896455665372"/>
    <n v="50.378302359999999"/>
    <n v="-1.0997969709003463E-3"/>
    <n v="18.301377629316789"/>
    <n v="18.3"/>
    <n v="7.5280290534829319E-5"/>
    <n v="73.016082357182654"/>
    <m/>
    <m/>
    <m/>
    <n v="26.204958450890388"/>
    <n v="26.07641096"/>
    <n v="4.9296466100174907E-3"/>
    <n v="81.078423921455709"/>
    <m/>
    <m/>
    <m/>
    <m/>
    <m/>
    <m/>
    <m/>
    <m/>
    <m/>
    <m/>
    <n v="6.0720513508749994"/>
    <m/>
    <m/>
    <m/>
    <n v="11.249564645652741"/>
    <m/>
    <m/>
    <m/>
    <m/>
    <m/>
    <m/>
    <n v="8553.5170769655779"/>
    <n v="3839.1862834418066"/>
    <n v="1171.6954860535175"/>
    <m/>
  </r>
  <r>
    <x v="3773"/>
    <n v="16.329999999999998"/>
    <n v="17.45"/>
    <n v="54.320999999999998"/>
    <n v="46.596200000000003"/>
    <n v="1185.319"/>
    <n v="11416.783864999999"/>
    <n v="9794.3486460000004"/>
    <n v="6.7151392721953584E-5"/>
    <n v="31.88021532569029"/>
    <n v="31.91"/>
    <n v="-9.3339624912913699E-4"/>
    <n v="305.93634828822866"/>
    <m/>
    <m/>
    <n v="44.611478782278006"/>
    <n v="44.438919110000001"/>
    <n v="3.8830753702823184E-3"/>
    <n v="50.169217780814726"/>
    <n v="50.216874609999998"/>
    <n v="-9.4902021592124797E-4"/>
    <n v="18.495797128585984"/>
    <n v="18.489999999999998"/>
    <n v="3.135277764190203E-4"/>
    <n v="72.256267356783908"/>
    <m/>
    <m/>
    <m/>
    <n v="26.361688916242578"/>
    <n v="26.232929550000001"/>
    <n v="4.9083106024114809E-3"/>
    <n v="80.877853188060925"/>
    <m/>
    <m/>
    <m/>
    <m/>
    <m/>
    <m/>
    <m/>
    <m/>
    <m/>
    <m/>
    <n v="6.1437120049325982"/>
    <m/>
    <m/>
    <m/>
    <n v="11.181044715122963"/>
    <m/>
    <m/>
    <m/>
    <m/>
    <m/>
    <m/>
    <n v="8532.3574994817609"/>
    <n v="3827.4619769710152"/>
    <n v="1164.5588104722569"/>
    <m/>
  </r>
  <r>
    <x v="3774"/>
    <n v="14.68"/>
    <n v="16.45"/>
    <n v="51.702800000000003"/>
    <n v="44.347200000000001"/>
    <n v="1238.8489999999999"/>
    <n v="11283.963351"/>
    <n v="9679.7455050000008"/>
    <n v="6.7151392721953584E-5"/>
    <n v="30.342891434331072"/>
    <n v="30.37"/>
    <n v="-8.9260999897688986E-4"/>
    <n v="276.4099267115177"/>
    <m/>
    <m/>
    <n v="41.381273024405964"/>
    <n v="41.221888849999999"/>
    <n v="3.8664937209922368E-3"/>
    <n v="51.378607665343957"/>
    <n v="51.424105320000002"/>
    <n v="-8.8475345118643745E-4"/>
    <n v="18.280175084438429"/>
    <n v="18.28"/>
    <n v="9.5779233275639086E-6"/>
    <n v="73.103939133124598"/>
    <m/>
    <m/>
    <m/>
    <n v="25.089563117566872"/>
    <n v="24.967433969999998"/>
    <n v="4.8915378213725269E-3"/>
    <n v="84.52492249293455"/>
    <m/>
    <m/>
    <m/>
    <m/>
    <m/>
    <m/>
    <m/>
    <m/>
    <m/>
    <m/>
    <n v="5.5504633626508184"/>
    <m/>
    <m/>
    <m/>
    <n v="11.720160198569307"/>
    <m/>
    <m/>
    <m/>
    <m/>
    <m/>
    <m/>
    <n v="8917.1117666630507"/>
    <n v="3919.7275932816437"/>
    <n v="1220.7102437332539"/>
    <m/>
  </r>
  <r>
    <x v="3775"/>
    <n v="15.15"/>
    <n v="16.78"/>
    <n v="52.667299999999997"/>
    <n v="45.171500000000002"/>
    <n v="1230.2349999999999"/>
    <n v="11466.432421"/>
    <n v="9835.6233140000004"/>
    <n v="6.7151392721953584E-5"/>
    <n v="30.908175170433157"/>
    <n v="30.93"/>
    <n v="-7.0562009592123331E-4"/>
    <n v="286.69171268312209"/>
    <m/>
    <m/>
    <n v="42.534621761914458"/>
    <n v="42.369943159999998"/>
    <n v="3.8866845134200023E-3"/>
    <n v="50.899784980759222"/>
    <n v="50.942589730000002"/>
    <n v="-8.4025467624726513E-4"/>
    <n v="18.575324531874912"/>
    <n v="18.57"/>
    <n v="2.8672761846593176E-4"/>
    <n v="71.928879319185057"/>
    <m/>
    <m/>
    <m/>
    <n v="25.55615840332209"/>
    <n v="25.43217375"/>
    <n v="4.8751103441202481E-3"/>
    <n v="83.931797228787062"/>
    <m/>
    <m/>
    <m/>
    <m/>
    <m/>
    <m/>
    <m/>
    <m/>
    <m/>
    <m/>
    <n v="5.7566069457112423"/>
    <m/>
    <m/>
    <m/>
    <n v="11.50177694285582"/>
    <m/>
    <m/>
    <m/>
    <m/>
    <m/>
    <m/>
    <n v="8854.5389287822818"/>
    <n v="3883.1977110146713"/>
    <n v="1197.9645924117119"/>
    <m/>
  </r>
  <r>
    <x v="3776"/>
    <n v="14.43"/>
    <n v="16.3"/>
    <n v="51.019199999999998"/>
    <n v="43.754899999999999"/>
    <n v="1251.7660000000001"/>
    <n v="11351.251756"/>
    <n v="9736.1637009999995"/>
    <n v="6.7151392721953584E-5"/>
    <n v="29.94024603433504"/>
    <n v="29.96"/>
    <n v="-6.593446483631471E-4"/>
    <n v="268.71602934282026"/>
    <m/>
    <m/>
    <n v="40.533373739674552"/>
    <n v="40.375521620000001"/>
    <n v="3.9095995132942818E-3"/>
    <n v="51.696560307037721"/>
    <n v="51.736870430000003"/>
    <n v="-7.7913725022893399E-4"/>
    <n v="18.388286444955764"/>
    <n v="18.39"/>
    <n v="-9.3178632095569647E-5"/>
    <n v="72.658428919697158"/>
    <m/>
    <m/>
    <m/>
    <n v="24.754942338772981"/>
    <n v="24.63491685"/>
    <n v="4.8721694294244777E-3"/>
    <n v="85.395234050143756"/>
    <m/>
    <m/>
    <m/>
    <m/>
    <m/>
    <m/>
    <m/>
    <m/>
    <m/>
    <m/>
    <n v="5.3953651893915131"/>
    <m/>
    <m/>
    <m/>
    <n v="11.861925709430905"/>
    <m/>
    <m/>
    <m/>
    <m/>
    <m/>
    <m/>
    <n v="9008.9268810525573"/>
    <n v="3943.9845321057078"/>
    <n v="1235.4757937244524"/>
    <m/>
  </r>
  <r>
    <x v="3777"/>
    <n v="13.71"/>
    <n v="15.8"/>
    <n v="49.869"/>
    <n v="42.765599999999999"/>
    <n v="1291.7339999999999"/>
    <n v="11140.852000999999"/>
    <n v="9555.0464190000002"/>
    <n v="6.7151392721953584E-5"/>
    <n v="29.264545948016472"/>
    <n v="29.29"/>
    <n v="-8.6903557471929016E-4"/>
    <n v="256.5703000260761"/>
    <m/>
    <m/>
    <n v="39.158306497545375"/>
    <n v="39.004335259999998"/>
    <n v="3.9475416391285822E-3"/>
    <n v="52.279630193964735"/>
    <n v="52.310790859999997"/>
    <n v="-5.9568332886916764E-4"/>
    <n v="18.047012522808892"/>
    <n v="18.04"/>
    <n v="3.8872077654605874E-4"/>
    <n v="74.012292078466587"/>
    <m/>
    <m/>
    <m/>
    <n v="24.195464133546476"/>
    <n v="24.079476320000001"/>
    <n v="4.8168744205676628E-3"/>
    <n v="88.116169670125075"/>
    <m/>
    <m/>
    <m/>
    <m/>
    <m/>
    <m/>
    <m/>
    <m/>
    <m/>
    <m/>
    <n v="5.1512127589010168"/>
    <m/>
    <m/>
    <m/>
    <n v="12.129559348878097"/>
    <m/>
    <m/>
    <m/>
    <m/>
    <m/>
    <m/>
    <n v="9295.9769760738945"/>
    <n v="3988.4675422231849"/>
    <n v="1263.3511059817608"/>
    <m/>
  </r>
  <r>
    <x v="3778"/>
    <n v="13.4"/>
    <n v="15.46"/>
    <n v="48.767099999999999"/>
    <n v="41.811999999999998"/>
    <n v="1316.46"/>
    <n v="11008.822634"/>
    <n v="9439.8852769999994"/>
    <n v="6.7151392721953584E-5"/>
    <n v="28.615826354321921"/>
    <n v="28.64"/>
    <n v="-8.4405187423464145E-4"/>
    <n v="245.14427816232313"/>
    <m/>
    <m/>
    <n v="37.847472460234663"/>
    <n v="37.698995019999998"/>
    <n v="3.9384986298942604E-3"/>
    <n v="52.858376011140734"/>
    <n v="52.894488369999998"/>
    <n v="-6.8272441935079975E-4"/>
    <n v="17.831834312304849"/>
    <n v="17.829999999999998"/>
    <n v="1.0287786342400018E-4"/>
    <n v="74.911095748280417"/>
    <m/>
    <m/>
    <m/>
    <n v="23.65662703669134"/>
    <n v="23.543171999999998"/>
    <n v="4.8190208478000596E-3"/>
    <n v="89.785519630313516"/>
    <m/>
    <m/>
    <m/>
    <m/>
    <m/>
    <m/>
    <m/>
    <m/>
    <m/>
    <m/>
    <n v="4.9209887017080822"/>
    <m/>
    <m/>
    <m/>
    <n v="12.398295325549295"/>
    <m/>
    <m/>
    <m/>
    <m/>
    <m/>
    <m/>
    <n v="9472.0881126906606"/>
    <n v="4032.6206645471143"/>
    <n v="1291.3412318865451"/>
    <m/>
  </r>
  <r>
    <x v="3779"/>
    <n v="13.36"/>
    <n v="15.54"/>
    <n v="48.921199999999999"/>
    <n v="41.941299999999998"/>
    <n v="1323.2080000000001"/>
    <n v="11085.611467000001"/>
    <n v="9505.0965429999997"/>
    <n v="6.7151392721953584E-5"/>
    <n v="28.705550036718993"/>
    <n v="28.73"/>
    <n v="-8.510255231816144E-4"/>
    <n v="246.66586638071973"/>
    <m/>
    <m/>
    <n v="38.022667917127258"/>
    <n v="37.873304789999999"/>
    <n v="3.9437574290241972E-3"/>
    <n v="52.775272390366943"/>
    <n v="52.810987869999998"/>
    <n v="-6.7628880037184924E-4"/>
    <n v="17.955777237750624"/>
    <n v="17.95"/>
    <n v="3.2185168527165686E-4"/>
    <n v="74.395849715392245"/>
    <m/>
    <m/>
    <m/>
    <n v="23.730010659181801"/>
    <n v="23.616588369999999"/>
    <n v="4.802653431766668E-3"/>
    <n v="90.239937996775694"/>
    <m/>
    <m/>
    <m/>
    <m/>
    <m/>
    <m/>
    <m/>
    <m/>
    <m/>
    <m/>
    <n v="4.951257310871477"/>
    <m/>
    <m/>
    <m/>
    <n v="12.359378998588086"/>
    <m/>
    <m/>
    <m/>
    <m/>
    <m/>
    <m/>
    <n v="9520.0278119303312"/>
    <n v="4026.2806025981727"/>
    <n v="1287.2879119519064"/>
    <m/>
  </r>
  <r>
    <x v="3780"/>
    <n v="13.74"/>
    <n v="15.63"/>
    <n v="48.841799999999999"/>
    <n v="41.870399999999997"/>
    <n v="1308.886"/>
    <n v="10958.869669"/>
    <n v="9395.7864919999993"/>
    <n v="6.7151392721953584E-5"/>
    <n v="28.658261597847112"/>
    <n v="28.68"/>
    <n v="-7.5796381286219461E-4"/>
    <n v="245.83730488412436"/>
    <m/>
    <m/>
    <n v="37.925890664289028"/>
    <n v="37.784084059999998"/>
    <n v="3.7530777261622905E-3"/>
    <n v="52.818504813237638"/>
    <n v="52.861740930000003"/>
    <n v="-8.1790943699000529E-4"/>
    <n v="17.750056013054881"/>
    <n v="17.75"/>
    <n v="3.1556650637032391E-6"/>
    <n v="75.253683229586059"/>
    <m/>
    <m/>
    <m/>
    <n v="23.690123239669969"/>
    <n v="23.57885521"/>
    <n v="4.7189750596026148E-3"/>
    <n v="89.257461335083136"/>
    <m/>
    <m/>
    <m/>
    <m/>
    <m/>
    <m/>
    <m/>
    <m/>
    <m/>
    <m/>
    <n v="4.9343512407718499"/>
    <m/>
    <m/>
    <m/>
    <n v="12.37969539248059"/>
    <m/>
    <m/>
    <m/>
    <m/>
    <m/>
    <m/>
    <n v="9416.3796340667795"/>
    <n v="4029.5788492527818"/>
    <n v="1289.4039606850392"/>
    <m/>
  </r>
  <r>
    <x v="3781"/>
    <n v="13.58"/>
    <n v="15.48"/>
    <n v="48.5306"/>
    <n v="41.6008"/>
    <n v="1321.1"/>
    <n v="10978.218046"/>
    <n v="9411.7442360000005"/>
    <n v="6.7043918162035254E-5"/>
    <n v="28.474968522429737"/>
    <n v="28.5"/>
    <n v="-8.7829745860568131E-4"/>
    <n v="242.67675280295038"/>
    <m/>
    <m/>
    <n v="37.559228051891907"/>
    <n v="37.419217000000003"/>
    <n v="3.7416884455894195E-3"/>
    <n v="52.987172624281328"/>
    <n v="53.029281789999999"/>
    <n v="-7.9407384556751115E-4"/>
    <n v="17.780960961078261"/>
    <n v="17.78"/>
    <n v="5.4047304739013313E-5"/>
    <n v="75.128130957466411"/>
    <m/>
    <m/>
    <m/>
    <n v="23.537810222450986"/>
    <n v="23.42783197"/>
    <n v="4.6943418661964387E-3"/>
    <n v="90.084575881234258"/>
    <m/>
    <m/>
    <m/>
    <m/>
    <m/>
    <m/>
    <m/>
    <m/>
    <m/>
    <m/>
    <n v="4.8706433522103518"/>
    <m/>
    <m/>
    <m/>
    <n v="12.458826913464609"/>
    <m/>
    <m/>
    <m/>
    <m/>
    <m/>
    <m/>
    <n v="9503.6376005260681"/>
    <n v="4042.4466925651709"/>
    <n v="1297.6458837160212"/>
    <m/>
  </r>
  <r>
    <x v="3782"/>
    <n v="12.82"/>
    <n v="15.06"/>
    <n v="47.511699999999998"/>
    <n v="40.724600000000002"/>
    <n v="1346.914"/>
    <n v="10890.572190000001"/>
    <n v="9335.9735029999993"/>
    <n v="6.7043918162035254E-5"/>
    <n v="27.876456783327004"/>
    <n v="27.9"/>
    <n v="-8.4384289150518654E-4"/>
    <n v="232.45926761545658"/>
    <m/>
    <m/>
    <n v="36.372265231637741"/>
    <n v="36.251312120000001"/>
    <n v="3.3365167924779282E-3"/>
    <n v="53.543789413260221"/>
    <n v="53.60487741"/>
    <n v="-1.1395977323582773E-3"/>
    <n v="17.638574529304531"/>
    <n v="17.64"/>
    <n v="-8.080899634177463E-5"/>
    <n v="75.735238190127703"/>
    <m/>
    <m/>
    <m/>
    <n v="23.042275579610802"/>
    <n v="22.938391589999998"/>
    <n v="4.5288262345339891E-3"/>
    <n v="91.838895150481733"/>
    <m/>
    <m/>
    <m/>
    <m/>
    <m/>
    <m/>
    <m/>
    <m/>
    <m/>
    <m/>
    <n v="4.6653142266153669"/>
    <m/>
    <m/>
    <m/>
    <n v="12.72064341308357"/>
    <m/>
    <m/>
    <m/>
    <m/>
    <m/>
    <m/>
    <n v="9688.7127302855533"/>
    <n v="4084.9115682359075"/>
    <n v="1324.9153132842503"/>
    <m/>
  </r>
  <r>
    <x v="3783"/>
    <n v="13.18"/>
    <n v="15.28"/>
    <n v="47.677300000000002"/>
    <n v="40.8583"/>
    <n v="1353.9639999999999"/>
    <n v="10815.011721999999"/>
    <n v="9269.3211929999998"/>
    <n v="6.7043918162035254E-5"/>
    <n v="27.971572742688448"/>
    <n v="27.99"/>
    <n v="-6.5835145807613404E-4"/>
    <n v="234.0009381363588"/>
    <m/>
    <m/>
    <n v="36.55033050857871"/>
    <n v="36.428675630000001"/>
    <n v="3.3395361339605412E-3"/>
    <n v="53.451722689769618"/>
    <n v="53.516080799999997"/>
    <n v="-1.2025938609162568E-3"/>
    <n v="17.514914090817307"/>
    <n v="17.510000000000002"/>
    <n v="2.8064482109102507E-4"/>
    <n v="76.282812955655771"/>
    <m/>
    <m/>
    <m/>
    <n v="23.11858905688787"/>
    <n v="23.015253000000001"/>
    <n v="4.4898944577262956E-3"/>
    <n v="92.30176667331348"/>
    <m/>
    <m/>
    <m/>
    <m/>
    <m/>
    <m/>
    <m/>
    <m/>
    <m/>
    <m/>
    <n v="4.6954722156669986"/>
    <m/>
    <m/>
    <m/>
    <n v="12.677109698043186"/>
    <m/>
    <m/>
    <m/>
    <m/>
    <m/>
    <m/>
    <n v="9737.5442107644776"/>
    <n v="4077.887701827543"/>
    <n v="1320.381070492582"/>
    <m/>
  </r>
  <r>
    <x v="3784"/>
    <n v="14.28"/>
    <n v="15.99"/>
    <n v="49.435200000000002"/>
    <n v="42.362099999999998"/>
    <n v="1305.432"/>
    <n v="11061.321238"/>
    <n v="9479.8064950000007"/>
    <n v="6.7043918162035254E-5"/>
    <n v="29.002199699665066"/>
    <n v="29.03"/>
    <n v="-9.5764038356649372E-4"/>
    <n v="251.23135119136754"/>
    <m/>
    <m/>
    <n v="38.567826826841227"/>
    <n v="38.437801239999999"/>
    <n v="3.3827529839536297E-3"/>
    <n v="52.466705038914675"/>
    <n v="52.52782861"/>
    <n v="-1.1636416867550903E-3"/>
    <n v="17.913375608804827"/>
    <n v="17.91"/>
    <n v="1.8847620350803673E-4"/>
    <n v="74.552843762783056"/>
    <m/>
    <m/>
    <m/>
    <n v="23.969704381562313"/>
    <n v="23.862229920000001"/>
    <n v="4.5039571709193371E-3"/>
    <n v="88.987537378845559"/>
    <m/>
    <m/>
    <m/>
    <m/>
    <m/>
    <m/>
    <m/>
    <m/>
    <m/>
    <m/>
    <n v="5.0409384071489738"/>
    <m/>
    <m/>
    <m/>
    <n v="12.209956780191602"/>
    <m/>
    <m/>
    <m/>
    <m/>
    <m/>
    <m/>
    <n v="9387.9035111046851"/>
    <n v="4002.7396773603505"/>
    <n v="1271.724879574567"/>
    <m/>
  </r>
  <r>
    <x v="3785"/>
    <n v="13.3"/>
    <n v="15.38"/>
    <n v="47.896299999999997"/>
    <n v="41.040599999999998"/>
    <n v="1342.229"/>
    <n v="10986.415301999999"/>
    <n v="9414.9748230000005"/>
    <n v="6.7043918162035254E-5"/>
    <n v="28.098686488917899"/>
    <n v="28.12"/>
    <n v="-7.5794847375898478E-4"/>
    <n v="235.56200188294878"/>
    <m/>
    <m/>
    <n v="36.762769751155417"/>
    <n v="36.637973899999999"/>
    <n v="3.4061886581402412E-3"/>
    <n v="53.283676448850045"/>
    <n v="53.345896119999999"/>
    <n v="-1.1663440990847818E-3"/>
    <n v="17.791634551374241"/>
    <n v="17.79"/>
    <n v="9.1880347062422985E-5"/>
    <n v="75.06496116861301"/>
    <m/>
    <m/>
    <m/>
    <n v="23.222184043742132"/>
    <n v="23.118514130000001"/>
    <n v="4.4842810034924074E-3"/>
    <n v="91.489991994544226"/>
    <m/>
    <m/>
    <m/>
    <m/>
    <m/>
    <m/>
    <m/>
    <m/>
    <m/>
    <m/>
    <n v="4.7262715846447767"/>
    <m/>
    <m/>
    <m/>
    <n v="12.590264077702425"/>
    <m/>
    <m/>
    <m/>
    <m/>
    <m/>
    <m/>
    <n v="9651.9045517569521"/>
    <n v="4065.0672787485423"/>
    <n v="1311.3356874451492"/>
    <m/>
  </r>
  <r>
    <x v="3786"/>
    <n v="13.02"/>
    <n v="15.25"/>
    <n v="46.9221"/>
    <n v="40.203099999999999"/>
    <n v="1369.6479999999999"/>
    <n v="10897.332006000001"/>
    <n v="9338.0023280000005"/>
    <n v="6.6173214376075151E-5"/>
    <n v="27.526494297262811"/>
    <n v="27.55"/>
    <n v="-8.5320155125911956E-4"/>
    <n v="225.95269016433605"/>
    <m/>
    <m/>
    <n v="35.637122117655636"/>
    <n v="35.515593920000001"/>
    <n v="3.421826421638352E-3"/>
    <n v="53.825945378108315"/>
    <n v="53.887416880000004"/>
    <n v="-1.1407394425414497E-3"/>
    <n v="17.646940861832888"/>
    <n v="17.64"/>
    <n v="3.9347289302082977E-4"/>
    <n v="75.680866521752307"/>
    <m/>
    <m/>
    <m/>
    <n v="22.748515852449845"/>
    <n v="22.647652770000001"/>
    <n v="4.4535777492780149E-3"/>
    <n v="93.352935087957036"/>
    <m/>
    <m/>
    <m/>
    <m/>
    <m/>
    <m/>
    <m/>
    <m/>
    <m/>
    <m/>
    <n v="4.53322434315157"/>
    <m/>
    <m/>
    <m/>
    <n v="12.846590472067097"/>
    <m/>
    <m/>
    <m/>
    <m/>
    <m/>
    <m/>
    <n v="9848.4391511265476"/>
    <n v="4106.4375412289455"/>
    <n v="1338.0332965254722"/>
    <m/>
  </r>
  <r>
    <x v="3787"/>
    <n v="12.01"/>
    <n v="14.46"/>
    <n v="44.4908"/>
    <n v="38.1173"/>
    <n v="1432.325"/>
    <n v="10913.533382"/>
    <n v="9351.2674779999998"/>
    <n v="6.6173214376075151E-5"/>
    <n v="26.099554165818581"/>
    <n v="26.12"/>
    <n v="-7.8276547402067465E-4"/>
    <n v="202.51137505999262"/>
    <m/>
    <m/>
    <n v="32.86344214647017"/>
    <n v="32.751768990000002"/>
    <n v="3.4096831992269649E-3"/>
    <n v="55.220795399164317"/>
    <n v="55.283132960000003"/>
    <n v="-1.1276054285995762E-3"/>
    <n v="17.672746139877148"/>
    <n v="17.670000000000002"/>
    <n v="1.5541255671447374E-4"/>
    <n v="75.575563408173181"/>
    <m/>
    <m/>
    <m/>
    <n v="21.568493923981507"/>
    <n v="21.473211240000001"/>
    <n v="4.4372815466005022E-3"/>
    <n v="97.618609972508452"/>
    <m/>
    <m/>
    <m/>
    <m/>
    <m/>
    <m/>
    <m/>
    <m/>
    <m/>
    <m/>
    <n v="4.062705826764609"/>
    <m/>
    <m/>
    <m/>
    <n v="13.512462395006175"/>
    <m/>
    <m/>
    <m/>
    <m/>
    <m/>
    <m/>
    <n v="10298.454348821311"/>
    <n v="4212.8521048861585"/>
    <n v="1407.3870138445679"/>
    <m/>
  </r>
  <r>
    <x v="3788"/>
    <n v="12.32"/>
    <n v="14.53"/>
    <n v="44.165500000000002"/>
    <n v="37.831099999999999"/>
    <n v="1448.171"/>
    <n v="10888.113955999999"/>
    <n v="9327.6302940000005"/>
    <n v="6.6173214376075151E-5"/>
    <n v="25.90682884511498"/>
    <n v="25.93"/>
    <n v="-8.9360412206018758E-4"/>
    <n v="199.48284914003722"/>
    <m/>
    <m/>
    <n v="32.492379529089888"/>
    <n v="32.38208994"/>
    <n v="3.4058823656608617E-3"/>
    <n v="55.423777520794815"/>
    <n v="55.48733549"/>
    <n v="-1.1454500138439183E-3"/>
    <n v="17.630293657412771"/>
    <n v="17.63"/>
    <n v="1.665668818895405E-5"/>
    <n v="75.773230012895425"/>
    <m/>
    <m/>
    <m/>
    <n v="21.407164818343269"/>
    <n v="21.313718189999999"/>
    <n v="4.3843419299365305E-3"/>
    <n v="98.679515032874093"/>
    <m/>
    <m/>
    <m/>
    <m/>
    <m/>
    <m/>
    <m/>
    <m/>
    <m/>
    <m/>
    <n v="4.0012924306317537"/>
    <m/>
    <m/>
    <m/>
    <n v="13.612017260303062"/>
    <m/>
    <m/>
    <m/>
    <m/>
    <m/>
    <m/>
    <n v="10410.376474486549"/>
    <n v="4228.3378227608091"/>
    <n v="1417.7561250019589"/>
    <m/>
  </r>
  <r>
    <x v="3789"/>
    <n v="12.18"/>
    <n v="14.47"/>
    <n v="44.024099999999997"/>
    <n v="37.707500000000003"/>
    <n v="1457.453"/>
    <n v="10948.609710999999"/>
    <n v="9378.8385629999993"/>
    <n v="6.6173214376075151E-5"/>
    <n v="25.823256018903439"/>
    <n v="25.84"/>
    <n v="-6.4798688454181796E-4"/>
    <n v="198.18352244857851"/>
    <m/>
    <m/>
    <n v="32.332833111878884"/>
    <n v="32.222685599999998"/>
    <n v="3.4183219004837451E-3"/>
    <n v="55.512871614088567"/>
    <n v="55.575604749999997"/>
    <n v="-1.1287890827932356E-3"/>
    <n v="17.727817548072977"/>
    <n v="17.72"/>
    <n v="4.4117088447959141E-4"/>
    <n v="75.359437847841221"/>
    <m/>
    <m/>
    <m/>
    <n v="21.337428934499432"/>
    <n v="21.24463883"/>
    <n v="4.3676950802478132E-3"/>
    <n v="99.305603779351927"/>
    <m/>
    <m/>
    <m/>
    <m/>
    <m/>
    <m/>
    <m/>
    <m/>
    <m/>
    <m/>
    <n v="3.9750128027718739"/>
    <m/>
    <m/>
    <m/>
    <n v="13.655853750570973"/>
    <m/>
    <m/>
    <m/>
    <m/>
    <m/>
    <m/>
    <n v="10476.426855410111"/>
    <n v="4235.1349041094636"/>
    <n v="1422.3219032688708"/>
    <m/>
  </r>
  <r>
    <x v="3790"/>
    <n v="12.6"/>
    <n v="14.82"/>
    <n v="44.027000000000001"/>
    <n v="37.707500000000003"/>
    <n v="1453.452"/>
    <n v="10922.300611000001"/>
    <n v="9355.6809369999992"/>
    <n v="6.6173214376075151E-5"/>
    <n v="25.824327370084632"/>
    <e v="#N/A"/>
    <e v="#N/A"/>
    <n v="198.18767790814348"/>
    <m/>
    <m/>
    <n v="32.332523071013426"/>
    <n v="32.22246312"/>
    <n v="3.4156281164339219E-3"/>
    <n v="55.511426758526007"/>
    <n v="55.573383499999998"/>
    <n v="-1.1148635834633547E-3"/>
    <n v="17.684787036361065"/>
    <e v="#N/A"/>
    <e v="#N/A"/>
    <n v="75.547715473474511"/>
    <m/>
    <m/>
    <m/>
    <n v="21.337633539982363"/>
    <n v="21.24546664"/>
    <n v="4.3381913677920103E-3"/>
    <n v="99.026613937575689"/>
    <m/>
    <m/>
    <m/>
    <m/>
    <m/>
    <m/>
    <m/>
    <m/>
    <m/>
    <m/>
    <n v="3.9748788502856431"/>
    <m/>
    <m/>
    <m/>
    <n v="13.655217724505878"/>
    <m/>
    <m/>
    <m/>
    <m/>
    <m/>
    <m/>
    <n v="10446.994310220964"/>
    <n v="4235.0246745708637"/>
    <n v="1422.2556581391293"/>
    <m/>
  </r>
  <r>
    <x v="3791"/>
    <n v="12.09"/>
    <n v="14.57"/>
    <n v="43.448300000000003"/>
    <n v="37.209400000000002"/>
    <n v="1472.5530000000001"/>
    <n v="10911.763967000001"/>
    <n v="9346.0365020000008"/>
    <n v="6.6312964545511832E-5"/>
    <n v="25.484265654113745"/>
    <e v="#N/A"/>
    <e v="#N/A"/>
    <n v="192.95580116143358"/>
    <m/>
    <m/>
    <n v="31.691570907079821"/>
    <n v="31.58346564"/>
    <n v="3.4228437218399854E-3"/>
    <n v="55.876613539118601"/>
    <n v="55.938543520000003"/>
    <n v="-1.1071074966272354E-3"/>
    <n v="17.66729588114648"/>
    <e v="#N/A"/>
    <e v="#N/A"/>
    <n v="75.627812742624329"/>
    <m/>
    <m/>
    <m/>
    <n v="21.055974401985814"/>
    <n v="20.96514625"/>
    <n v="4.3323404903896634E-3"/>
    <n v="100.321544088089"/>
    <m/>
    <m/>
    <m/>
    <m/>
    <m/>
    <m/>
    <m/>
    <m/>
    <m/>
    <m/>
    <n v="3.8697355309235282"/>
    <m/>
    <m/>
    <m/>
    <n v="13.834952931637437"/>
    <m/>
    <m/>
    <m/>
    <m/>
    <m/>
    <m/>
    <n v="10583.605342110573"/>
    <n v="4262.8851551411844"/>
    <n v="1440.9759319910002"/>
    <m/>
  </r>
  <r>
    <x v="3792"/>
    <n v="12.42"/>
    <n v="14.72"/>
    <n v="42.724299999999999"/>
    <n v="36.579500000000003"/>
    <n v="1486.6020000000001"/>
    <n v="10802.556081999999"/>
    <n v="9250.0195409999997"/>
    <n v="6.6312964545511832E-5"/>
    <n v="25.057164950871382"/>
    <e v="#N/A"/>
    <e v="#N/A"/>
    <n v="186.43862980272885"/>
    <m/>
    <m/>
    <n v="30.885649227840219"/>
    <n v="30.778551400000001"/>
    <n v="3.4796253549547185E-3"/>
    <n v="56.343701368605693"/>
    <n v="56.410739620000001"/>
    <n v="-1.1883951858440156E-3"/>
    <n v="17.488770947550691"/>
    <e v="#N/A"/>
    <e v="#N/A"/>
    <n v="76.413741941781097"/>
    <m/>
    <m/>
    <m/>
    <n v="20.70032192491233"/>
    <n v="20.6113614"/>
    <n v="4.3160916538163008E-3"/>
    <n v="101.25258893738435"/>
    <m/>
    <m/>
    <m/>
    <m/>
    <m/>
    <m/>
    <m/>
    <m/>
    <m/>
    <m/>
    <n v="3.7382138220639884"/>
    <m/>
    <m/>
    <m/>
    <n v="14.066537261906763"/>
    <m/>
    <m/>
    <m/>
    <m/>
    <m/>
    <m/>
    <n v="10681.827626569178"/>
    <n v="4298.519773067228"/>
    <n v="1465.0965378068131"/>
    <m/>
  </r>
  <r>
    <x v="3793"/>
    <n v="12.28"/>
    <n v="14.54"/>
    <n v="42.578000000000003"/>
    <n v="36.451799999999999"/>
    <n v="1496.7909999999999"/>
    <n v="10804.622751000001"/>
    <n v="9251.1757930000003"/>
    <n v="6.6312964545511832E-5"/>
    <n v="24.970753291386167"/>
    <n v="24.99"/>
    <n v="-7.701764151193391E-4"/>
    <n v="185.14081322198501"/>
    <m/>
    <m/>
    <n v="30.723620689952238"/>
    <n v="30.616483429999999"/>
    <n v="3.4993326453442997E-3"/>
    <n v="56.440581003269685"/>
    <n v="56.507393489999998"/>
    <n v="-1.1823671665573965E-3"/>
    <n v="17.491690256012745"/>
    <n v="17.489999999999998"/>
    <n v="9.6641281460696504E-5"/>
    <n v="76.406430907646879"/>
    <m/>
    <m/>
    <m/>
    <n v="20.628254357978495"/>
    <n v="20.53967209"/>
    <n v="4.3127401250784292E-3"/>
    <n v="101.93999891309352"/>
    <m/>
    <m/>
    <m/>
    <m/>
    <m/>
    <m/>
    <m/>
    <m/>
    <m/>
    <m/>
    <n v="3.7119883226842534"/>
    <m/>
    <m/>
    <m/>
    <n v="14.114986473818762"/>
    <m/>
    <m/>
    <m/>
    <m/>
    <m/>
    <m/>
    <n v="10754.34720306959"/>
    <n v="4305.9108214913686"/>
    <n v="1470.1427528994191"/>
    <m/>
  </r>
  <r>
    <x v="3794"/>
    <n v="13.14"/>
    <n v="15.04"/>
    <n v="43.844000000000001"/>
    <n v="37.533299999999997"/>
    <n v="1470.73"/>
    <n v="10798.140955000001"/>
    <n v="9245.0124510000005"/>
    <n v="6.6312964545511832E-5"/>
    <n v="25.712598331356102"/>
    <e v="#N/A"/>
    <e v="#N/A"/>
    <n v="196.13095582437805"/>
    <m/>
    <m/>
    <n v="32.090636219118593"/>
    <n v="31.978326809999999"/>
    <n v="3.5120476998651284E-3"/>
    <n v="55.601857056548731"/>
    <n v="55.667254659999998"/>
    <n v="-1.1747948385580909E-3"/>
    <n v="17.48077057074514"/>
    <e v="#N/A"/>
    <e v="#N/A"/>
    <n v="76.459576833981913"/>
    <m/>
    <m/>
    <m/>
    <n v="21.2404842442741"/>
    <n v="21.149452570000001"/>
    <n v="4.3042094812053566E-3"/>
    <n v="100.15864727792606"/>
    <m/>
    <m/>
    <m/>
    <m/>
    <m/>
    <m/>
    <m/>
    <m/>
    <m/>
    <m/>
    <n v="3.9321201257304077"/>
    <m/>
    <m/>
    <m/>
    <n v="13.695566563910557"/>
    <m/>
    <m/>
    <m/>
    <m/>
    <m/>
    <m/>
    <n v="10566.420244274166"/>
    <n v="4241.9236963726444"/>
    <n v="1426.458181035536"/>
    <m/>
  </r>
  <r>
    <x v="3795"/>
    <n v="13.25"/>
    <n v="15.21"/>
    <n v="44.6496"/>
    <n v="38.220399999999998"/>
    <n v="1448.021"/>
    <n v="10936.931454"/>
    <n v="9363.2272379999995"/>
    <n v="6.6871983189997763E-5"/>
    <n v="26.184409194678128"/>
    <e v="#N/A"/>
    <e v="#N/A"/>
    <n v="203.31626848884144"/>
    <m/>
    <m/>
    <n v="32.971516594175021"/>
    <n v="32.856260900000002"/>
    <n v="3.5078761556528448E-3"/>
    <n v="55.091487919206486"/>
    <n v="55.15489522"/>
    <n v="-1.1496223597307065E-3"/>
    <n v="17.705022419757782"/>
    <e v="#N/A"/>
    <e v="#N/A"/>
    <n v="75.484153871655209"/>
    <m/>
    <m/>
    <m/>
    <n v="21.629528674092523"/>
    <n v="21.53762382"/>
    <n v="4.2671770507560769E-3"/>
    <n v="98.605785511012186"/>
    <m/>
    <m/>
    <m/>
    <m/>
    <m/>
    <m/>
    <m/>
    <m/>
    <m/>
    <m/>
    <n v="4.0759487781077057"/>
    <m/>
    <m/>
    <m/>
    <n v="13.444223700858549"/>
    <m/>
    <m/>
    <m/>
    <m/>
    <m/>
    <m/>
    <n v="10402.598243314551"/>
    <n v="4202.9871023055166"/>
    <n v="1400.2796303657008"/>
    <m/>
  </r>
  <r>
    <x v="3796"/>
    <n v="12.73"/>
    <n v="14.89"/>
    <n v="43.212299999999999"/>
    <n v="36.987499999999997"/>
    <n v="1473.731"/>
    <n v="10828.401426"/>
    <n v="9269.6873510000005"/>
    <n v="6.6871983189997763E-5"/>
    <n v="25.340897918962156"/>
    <e v="#N/A"/>
    <e v="#N/A"/>
    <n v="190.20338242884796"/>
    <m/>
    <m/>
    <n v="31.375840633830819"/>
    <n v="31.26771158"/>
    <n v="3.4581697337896511E-3"/>
    <n v="55.978591665713616"/>
    <n v="56.045722859999998"/>
    <n v="-1.1977933526537976E-3"/>
    <n v="17.528903429477829"/>
    <e v="#N/A"/>
    <e v="#N/A"/>
    <n v="76.240529053089134"/>
    <m/>
    <m/>
    <m/>
    <n v="20.932011786341121"/>
    <n v="20.844500440000001"/>
    <n v="4.1982942499878551E-3"/>
    <n v="100.35009628353404"/>
    <m/>
    <m/>
    <m/>
    <m/>
    <m/>
    <m/>
    <m/>
    <m/>
    <m/>
    <m/>
    <n v="3.8128592884512598"/>
    <m/>
    <m/>
    <m/>
    <n v="13.877256294830232"/>
    <m/>
    <m/>
    <m/>
    <m/>
    <m/>
    <m/>
    <n v="10586.617508350517"/>
    <n v="4270.6651728351108"/>
    <n v="1445.3820278052976"/>
    <m/>
  </r>
  <r>
    <x v="3797"/>
    <n v="13.11"/>
    <n v="15.23"/>
    <n v="43.809899999999999"/>
    <n v="37.491599999999998"/>
    <n v="1462.63"/>
    <n v="10893.721806"/>
    <n v="9323.7452969999995"/>
    <n v="6.6871983189997763E-5"/>
    <n v="25.689467932313839"/>
    <n v="25.71"/>
    <n v="-7.9860239930618082E-4"/>
    <n v="195.40061949550352"/>
    <m/>
    <m/>
    <n v="32.01634823991111"/>
    <n v="31.905338560000001"/>
    <n v="3.4793449911947327E-3"/>
    <n v="55.592786516076806"/>
    <n v="55.663334720000002"/>
    <n v="-1.2674088657833593E-3"/>
    <n v="17.633353425395029"/>
    <n v="17.63"/>
    <n v="1.9021130998475577E-4"/>
    <n v="75.802713738922264"/>
    <m/>
    <m/>
    <m/>
    <n v="21.217903048687109"/>
    <n v="21.130163509999999"/>
    <n v="4.1523360027757583E-3"/>
    <n v="99.574965477943351"/>
    <m/>
    <m/>
    <m/>
    <m/>
    <m/>
    <m/>
    <m/>
    <m/>
    <m/>
    <m/>
    <n v="3.9163937051670752"/>
    <m/>
    <m/>
    <m/>
    <n v="13.686211660212493"/>
    <m/>
    <m/>
    <m/>
    <m/>
    <m/>
    <m/>
    <n v="10504.843661970315"/>
    <n v="4241.2316953747704"/>
    <n v="1425.4838234687547"/>
    <m/>
  </r>
  <r>
    <x v="3798"/>
    <n v="13.12"/>
    <n v="15.23"/>
    <n v="43.6661"/>
    <n v="37.366"/>
    <n v="1460.99"/>
    <n v="10912.423763000001"/>
    <n v="9339.1284770000002"/>
    <n v="6.6871983189997763E-5"/>
    <n v="25.604521425579943"/>
    <n v="25.62"/>
    <n v="-6.0415981342931691E-4"/>
    <n v="194.09560789656186"/>
    <m/>
    <m/>
    <n v="31.855156604516363"/>
    <n v="31.743755960000001"/>
    <n v="3.5093718795198292E-3"/>
    <n v="55.684457402280287"/>
    <n v="55.754347510000002"/>
    <n v="-1.2535364656035552E-3"/>
    <n v="17.663195041913234"/>
    <n v="17.66"/>
    <n v="1.8091970063616181E-4"/>
    <n v="75.679909067301665"/>
    <m/>
    <m/>
    <m/>
    <n v="21.147024074168662"/>
    <n v="21.059831729999999"/>
    <n v="4.1402203629412604E-3"/>
    <n v="99.456911467688002"/>
    <m/>
    <m/>
    <m/>
    <m/>
    <m/>
    <m/>
    <m/>
    <m/>
    <m/>
    <m/>
    <n v="3.8900221184958652"/>
    <m/>
    <m/>
    <m/>
    <n v="13.731422040050585"/>
    <m/>
    <m/>
    <m/>
    <m/>
    <m/>
    <m/>
    <n v="10492.389337578148"/>
    <n v="4248.2253629434381"/>
    <n v="1430.1926988472812"/>
    <m/>
  </r>
  <r>
    <x v="3799"/>
    <n v="14.8"/>
    <n v="16.190000000000001"/>
    <n v="45.734400000000001"/>
    <n v="39.133400000000002"/>
    <n v="1417.6030000000001"/>
    <n v="11157.059241000001"/>
    <n v="9547.8691849999996"/>
    <n v="6.6871983189997763E-5"/>
    <n v="26.816658033447418"/>
    <n v="26.84"/>
    <n v="-8.6967088496958667E-4"/>
    <n v="212.46153301355375"/>
    <m/>
    <m/>
    <n v="34.114937743375982"/>
    <n v="33.99509218"/>
    <n v="3.525378391133982E-3"/>
    <n v="54.366113731886422"/>
    <n v="54.433166610000001"/>
    <n v="-1.2318386434138073E-3"/>
    <n v="18.058729435011806"/>
    <n v="18.059999999999999"/>
    <n v="-7.0352435669551738E-5"/>
    <n v="73.99058364214855"/>
    <m/>
    <m/>
    <m/>
    <n v="22.147484005847957"/>
    <n v="22.056118349999998"/>
    <n v="4.1424177363447168E-3"/>
    <n v="96.497127702574872"/>
    <m/>
    <m/>
    <m/>
    <m/>
    <m/>
    <m/>
    <m/>
    <m/>
    <m/>
    <m/>
    <n v="4.2578722647076548"/>
    <m/>
    <m/>
    <m/>
    <n v="13.081320818496929"/>
    <m/>
    <m/>
    <m/>
    <m/>
    <m/>
    <m/>
    <n v="10180.141519298579"/>
    <n v="4147.6475486139789"/>
    <n v="1362.4815748379929"/>
    <m/>
  </r>
  <r>
    <x v="3800"/>
    <n v="14.42"/>
    <n v="16.03"/>
    <n v="45.530900000000003"/>
    <n v="38.956699999999998"/>
    <n v="1392.184"/>
    <n v="11142.537686"/>
    <n v="9534.8035990000008"/>
    <n v="6.6312964545511832E-5"/>
    <n v="26.696683530420582"/>
    <n v="26.72"/>
    <n v="-8.7262236449914266E-4"/>
    <n v="210.54731151104457"/>
    <m/>
    <m/>
    <n v="33.883552807890226"/>
    <n v="33.76389975"/>
    <n v="3.5438162882894808E-3"/>
    <n v="54.487435851634416"/>
    <n v="54.553601149999999"/>
    <n v="-1.2128493256321482E-3"/>
    <n v="18.034785195852436"/>
    <n v="18.03"/>
    <n v="2.6540187756163292E-4"/>
    <n v="74.094007406926792"/>
    <m/>
    <m/>
    <m/>
    <n v="22.047692342783865"/>
    <n v="21.95699986"/>
    <n v="4.1304587767969636E-3"/>
    <n v="94.760738960536415"/>
    <m/>
    <m/>
    <m/>
    <m/>
    <m/>
    <m/>
    <m/>
    <m/>
    <m/>
    <m/>
    <n v="4.2192787260473779"/>
    <m/>
    <m/>
    <m/>
    <n v="13.139775208916586"/>
    <m/>
    <m/>
    <m/>
    <m/>
    <m/>
    <m/>
    <n v="9996.9580034021092"/>
    <n v="4156.9033397313469"/>
    <n v="1368.5698767014069"/>
    <m/>
  </r>
  <r>
    <x v="3801"/>
    <n v="12.87"/>
    <n v="15.07"/>
    <n v="43.2498"/>
    <n v="37.002400000000002"/>
    <n v="1471.182"/>
    <n v="10937.215952"/>
    <n v="9358.4750390000008"/>
    <n v="6.6312964545511832E-5"/>
    <n v="25.35856021853931"/>
    <n v="25.38"/>
    <n v="-8.4475104258030509E-4"/>
    <n v="189.42669647790987"/>
    <n v="18.89"/>
    <n v="9.0278822910486962"/>
    <n v="31.333551245366209"/>
    <n v="31.227789649999998"/>
    <n v="3.3867781406107245E-3"/>
    <n v="55.852689199802256"/>
    <n v="55.926693409999999"/>
    <n v="-1.3232359305639374E-3"/>
    <n v="17.702029486242289"/>
    <n v="17.7"/>
    <n v="1.146602396773222E-4"/>
    <n v="75.466452167346759"/>
    <n v="75.58"/>
    <m/>
    <n v="-1.5023529062350161E-3"/>
    <n v="20.94184964466853"/>
    <n v="20.85885669"/>
    <n v="3.9787873277021824E-3"/>
    <n v="100.13138905074098"/>
    <m/>
    <m/>
    <m/>
    <m/>
    <m/>
    <m/>
    <m/>
    <m/>
    <m/>
    <m/>
    <n v="3.795822527122978"/>
    <m/>
    <m/>
    <m/>
    <n v="13.798301870238317"/>
    <m/>
    <m/>
    <m/>
    <m/>
    <m/>
    <m/>
    <n v="10563.544587589706"/>
    <n v="4261.059942329267"/>
    <n v="1437.1585502030734"/>
    <m/>
  </r>
  <r>
    <x v="3802"/>
    <n v="15.44"/>
    <n v="16.399999999999999"/>
    <n v="46.156199999999998"/>
    <n v="39.4816"/>
    <n v="1383.365"/>
    <n v="11090.175807"/>
    <n v="9487.4938970000003"/>
    <n v="6.6312964545511832E-5"/>
    <n v="27.06068374138162"/>
    <n v="27.08"/>
    <n v="-7.1330349403164739E-4"/>
    <n v="214.8238777608822"/>
    <n v="21.59"/>
    <n v="8.9501564502492919"/>
    <n v="34.481630980883317"/>
    <n v="34.36360723"/>
    <n v="3.4345565089650698E-3"/>
    <n v="53.977379635186033"/>
    <n v="54.049202059999999"/>
    <n v="-1.3288341377221125E-3"/>
    <n v="17.948284052665048"/>
    <n v="17.95"/>
    <n v="-9.5595951807858626E-5"/>
    <n v="74.432596296973969"/>
    <n v="74.349999999999994"/>
    <m/>
    <n v="1.1109118624610392E-3"/>
    <n v="22.345618563299261"/>
    <n v="22.258152039999999"/>
    <n v="3.9296399423491835E-3"/>
    <n v="94.136215532893118"/>
    <m/>
    <m/>
    <m/>
    <m/>
    <m/>
    <m/>
    <m/>
    <m/>
    <m/>
    <m/>
    <n v="4.3040356386331329"/>
    <m/>
    <m/>
    <m/>
    <n v="12.872002305842727"/>
    <m/>
    <m/>
    <m/>
    <m/>
    <m/>
    <m/>
    <n v="9931.07275866071"/>
    <n v="4117.9906187257502"/>
    <n v="1340.680059477206"/>
    <m/>
  </r>
  <r>
    <x v="3803"/>
    <n v="19.32"/>
    <n v="18.78"/>
    <n v="51.467799999999997"/>
    <n v="44.022500000000001"/>
    <n v="1144.021"/>
    <n v="11542.962535000001"/>
    <n v="9874.2176139999992"/>
    <n v="6.6312964545511832E-5"/>
    <n v="30.174058920905825"/>
    <n v="30.2"/>
    <n v="-8.5897612894614284E-4"/>
    <n v="264.24456229573894"/>
    <n v="26.46"/>
    <n v="8.986566980186657"/>
    <n v="40.4300006166944"/>
    <n v="40.312880560000004"/>
    <n v="2.9052763054249198E-3"/>
    <n v="50.872003480435843"/>
    <n v="50.964260250000002"/>
    <n v="-1.8102248342584115E-3"/>
    <n v="18.680616276514556"/>
    <n v="18.68"/>
    <n v="3.2991248102520743E-5"/>
    <n v="71.400711911706452"/>
    <n v="71.599999999999994"/>
    <m/>
    <n v="-2.7833531884573492E-3"/>
    <n v="24.915895658696527"/>
    <n v="24.82252312"/>
    <n v="3.7616054679507904E-3"/>
    <n v="77.844150834571181"/>
    <m/>
    <m/>
    <m/>
    <m/>
    <m/>
    <m/>
    <m/>
    <m/>
    <m/>
    <m/>
    <n v="5.2938979345456385"/>
    <m/>
    <m/>
    <m/>
    <n v="11.391023246072217"/>
    <m/>
    <m/>
    <m/>
    <m/>
    <m/>
    <m/>
    <n v="8212.3115041113651"/>
    <n v="3881.07823136451"/>
    <n v="1186.4290698672698"/>
    <m/>
  </r>
  <r>
    <x v="3804"/>
    <n v="19.399999999999999"/>
    <n v="18.75"/>
    <n v="52.170499999999997"/>
    <n v="44.620600000000003"/>
    <n v="1183.154"/>
    <n v="11451.301727"/>
    <n v="9795.1532520000001"/>
    <n v="6.6312964545511832E-5"/>
    <n v="30.585285487901736"/>
    <n v="30.61"/>
    <n v="-8.0739993787204423E-4"/>
    <n v="271.43046846742266"/>
    <n v="26.99"/>
    <n v="9.0567050191709022"/>
    <n v="41.253542223408431"/>
    <n v="41.137338319999998"/>
    <n v="2.8247793404740928E-3"/>
    <n v="50.525108929523192"/>
    <n v="50.617853889999999"/>
    <n v="-1.8322578566518644E-3"/>
    <n v="18.53182462583586"/>
    <n v="18.53"/>
    <n v="9.8468744514690343E-5"/>
    <n v="71.974538980996812"/>
    <n v="72.12"/>
    <m/>
    <n v="-2.0169303799666416E-3"/>
    <n v="25.254651020773274"/>
    <n v="25.161521090000001"/>
    <n v="3.7012838150825011E-3"/>
    <n v="80.501746564353411"/>
    <m/>
    <m/>
    <m/>
    <m/>
    <m/>
    <m/>
    <m/>
    <m/>
    <m/>
    <m/>
    <n v="5.4375629654724227"/>
    <m/>
    <m/>
    <m/>
    <n v="11.235738802440663"/>
    <m/>
    <m/>
    <m/>
    <m/>
    <m/>
    <m/>
    <n v="8492.6794412136514"/>
    <n v="3854.613284084739"/>
    <n v="1170.2554589420029"/>
    <m/>
  </r>
  <r>
    <x v="3805"/>
    <n v="19.100000000000001"/>
    <n v="18.440000000000001"/>
    <n v="51.866300000000003"/>
    <n v="44.357500000000002"/>
    <n v="1174.075"/>
    <n v="11459.46423"/>
    <n v="9801.4857049999991"/>
    <n v="6.5754085204705603E-5"/>
    <n v="30.406204884860408"/>
    <n v="30.43"/>
    <n v="-7.819623772459261E-4"/>
    <n v="268.23506600282752"/>
    <m/>
    <e v="#DIV/0!"/>
    <n v="40.888280316927627"/>
    <n v="40.774564730000002"/>
    <n v="2.7888853671553804E-3"/>
    <n v="50.672747628754969"/>
    <n v="50.766882969999997"/>
    <n v="-1.8542667136104418E-3"/>
    <n v="18.544581940929632"/>
    <n v="18.54"/>
    <n v="2.471381299693487E-4"/>
    <n v="71.930077485503361"/>
    <m/>
    <m/>
    <e v="#DIV/0!"/>
    <n v="25.10598074916016"/>
    <n v="25.014106640000001"/>
    <n v="3.6728918798660803E-3"/>
    <n v="79.878868583077463"/>
    <m/>
    <m/>
    <m/>
    <m/>
    <m/>
    <m/>
    <m/>
    <m/>
    <m/>
    <m/>
    <n v="5.3732580161718655"/>
    <m/>
    <m/>
    <m/>
    <n v="11.301462590611843"/>
    <m/>
    <m/>
    <m/>
    <m/>
    <m/>
    <m/>
    <n v="8426.9677858554878"/>
    <n v="3865.8767945127443"/>
    <n v="1177.1009030415903"/>
    <m/>
  </r>
  <r>
    <x v="3806"/>
    <n v="16.04"/>
    <n v="16.899999999999999"/>
    <n v="48.056399999999996"/>
    <n v="41.096200000000003"/>
    <n v="1251.2619999999999"/>
    <n v="11171.263353"/>
    <n v="9554.3378269999994"/>
    <n v="6.5754085204705603E-5"/>
    <n v="28.171994432951202"/>
    <n v="28.19"/>
    <n v="-6.3872178250445888E-4"/>
    <n v="228.79683118422861"/>
    <m/>
    <e v="#DIV/0!"/>
    <n v="36.378583049823511"/>
    <n v="36.283507559999997"/>
    <n v="2.6203500217363285E-3"/>
    <n v="52.534188491784782"/>
    <n v="52.638765020000001"/>
    <n v="-1.9866827836003687E-3"/>
    <n v="18.077752416747792"/>
    <n v="18.07"/>
    <n v="4.2902140275558054E-4"/>
    <n v="73.745940904148512"/>
    <m/>
    <m/>
    <e v="#DIV/0!"/>
    <n v="23.2603347721709"/>
    <n v="23.17726519"/>
    <n v="3.5840976702783411E-3"/>
    <n v="85.124849573581002"/>
    <m/>
    <m/>
    <m/>
    <m/>
    <m/>
    <m/>
    <m/>
    <m/>
    <m/>
    <m/>
    <n v="4.5829866177409251"/>
    <m/>
    <m/>
    <m/>
    <n v="12.131815853606085"/>
    <m/>
    <m/>
    <m/>
    <m/>
    <m/>
    <m/>
    <n v="8980.4021746538929"/>
    <n v="4007.888060399996"/>
    <n v="1263.586131646071"/>
    <m/>
  </r>
  <r>
    <x v="3807"/>
    <n v="20.55"/>
    <n v="19.79"/>
    <n v="55.336399999999998"/>
    <n v="47.313699999999997"/>
    <n v="1088.8910000000001"/>
    <n v="11863.904269000001"/>
    <n v="10144.841257"/>
    <n v="6.5754085204705603E-5"/>
    <n v="32.43735939914238"/>
    <n v="32.46"/>
    <n v="-6.9749232463400812E-4"/>
    <n v="298.0451712987869"/>
    <m/>
    <e v="#DIV/0!"/>
    <n v="44.632947035259214"/>
    <n v="44.516295079999999"/>
    <n v="2.6204326988483739E-3"/>
    <n v="48.556412484456942"/>
    <n v="48.653354520000001"/>
    <n v="-1.9925046587118134E-3"/>
    <n v="19.19720526230984"/>
    <n v="19.190000000000001"/>
    <n v="3.7546963573942271E-4"/>
    <n v="69.194063036864463"/>
    <m/>
    <m/>
    <e v="#DIV/0!"/>
    <n v="26.780192834563568"/>
    <n v="26.686505360000002"/>
    <n v="3.510668530769534E-3"/>
    <n v="74.064248948431995"/>
    <m/>
    <m/>
    <m/>
    <m/>
    <m/>
    <m/>
    <m/>
    <m/>
    <m/>
    <m/>
    <n v="5.9691156830131424"/>
    <m/>
    <m/>
    <m/>
    <n v="10.294938325708111"/>
    <m/>
    <m/>
    <m/>
    <m/>
    <m/>
    <m/>
    <n v="7813.543820076623"/>
    <n v="3704.4193779208163"/>
    <n v="1072.2666294551204"/>
    <m/>
  </r>
  <r>
    <x v="3808"/>
    <n v="18.059999999999999"/>
    <n v="18.29"/>
    <n v="52.372399999999999"/>
    <n v="44.776299999999999"/>
    <n v="1146.915"/>
    <n v="11447.32051"/>
    <n v="9787.9528329999994"/>
    <n v="6.5754085204705603E-5"/>
    <n v="30.699158927141507"/>
    <n v="30.72"/>
    <n v="-6.7842034044574007E-4"/>
    <n v="266.0827387084255"/>
    <m/>
    <e v="#DIV/0!"/>
    <n v="41.042103782560552"/>
    <n v="40.93584517"/>
    <n v="2.5957351587411193E-3"/>
    <n v="49.857137691444493"/>
    <n v="49.955345719999997"/>
    <n v="-1.9659163026507498E-3"/>
    <n v="18.52267163521012"/>
    <n v="18.52"/>
    <n v="1.4425676080564998E-4"/>
    <n v="71.630322392994657"/>
    <m/>
    <m/>
    <e v="#DIV/0!"/>
    <n v="25.344233209610639"/>
    <n v="25.25599437"/>
    <n v="3.4937780836479249E-3"/>
    <n v="78.005906004748923"/>
    <m/>
    <m/>
    <m/>
    <m/>
    <m/>
    <m/>
    <m/>
    <m/>
    <m/>
    <m/>
    <n v="5.3286972700367032"/>
    <m/>
    <m/>
    <m/>
    <n v="10.846543323622985"/>
    <m/>
    <m/>
    <m/>
    <m/>
    <m/>
    <m/>
    <n v="8229.3761625430961"/>
    <n v="3803.6530612918259"/>
    <n v="1129.7189048541668"/>
    <m/>
  </r>
  <r>
    <x v="3809"/>
    <n v="16.440000000000001"/>
    <n v="17.489999999999998"/>
    <n v="50.0471"/>
    <n v="42.785299999999999"/>
    <n v="1195.056"/>
    <n v="11314.322914"/>
    <n v="9673.590553"/>
    <n v="6.5754085204705603E-5"/>
    <n v="29.335421209337468"/>
    <n v="29.36"/>
    <n v="-8.371522705221679E-4"/>
    <n v="242.42472280654906"/>
    <m/>
    <e v="#DIV/0!"/>
    <n v="38.304300759373938"/>
    <n v="38.206403129999998"/>
    <n v="2.5623356650672502E-3"/>
    <n v="50.964272151540122"/>
    <n v="51.065831510000002"/>
    <n v="-1.988792808357398E-3"/>
    <n v="18.307024585219427"/>
    <n v="18.3"/>
    <n v="3.8385711581567783E-4"/>
    <n v="72.469334624508605"/>
    <m/>
    <m/>
    <e v="#DIV/0!"/>
    <n v="24.217521749713864"/>
    <n v="24.133860129999999"/>
    <n v="3.4665660305981394E-3"/>
    <n v="81.274919308739896"/>
    <m/>
    <m/>
    <m/>
    <m/>
    <m/>
    <m/>
    <m/>
    <m/>
    <m/>
    <m/>
    <n v="4.8546474277425968"/>
    <m/>
    <m/>
    <m/>
    <n v="11.328312513662754"/>
    <m/>
    <m/>
    <m/>
    <m/>
    <m/>
    <m/>
    <n v="8574.2467183348836"/>
    <n v="3888.1175045670579"/>
    <n v="1179.8974498085615"/>
    <m/>
  </r>
  <r>
    <x v="3810"/>
    <n v="15.29"/>
    <n v="16.739999999999998"/>
    <n v="48.025399999999998"/>
    <n v="41.054099999999998"/>
    <n v="1240.4480000000001"/>
    <n v="11230.685224000001"/>
    <n v="9601.4454000000005"/>
    <n v="6.5055388246193502E-5"/>
    <n v="28.149702681669392"/>
    <n v="28.17"/>
    <n v="-7.2052958220125696E-4"/>
    <n v="222.81092708281523"/>
    <m/>
    <e v="#DIV/0!"/>
    <n v="35.9791243668082"/>
    <n v="35.888485350000003"/>
    <n v="2.525573757829136E-3"/>
    <n v="51.993989659198199"/>
    <n v="52.097772069999998"/>
    <n v="-1.9920700382801693E-3"/>
    <n v="18.171252384838677"/>
    <n v="18.170000000000002"/>
    <n v="6.8925968006450233E-5"/>
    <n v="73.011856604823606"/>
    <m/>
    <m/>
    <e v="#DIV/0!"/>
    <n v="23.237843216325352"/>
    <n v="23.158208550000001"/>
    <n v="3.4387230840164928E-3"/>
    <n v="84.356565825470426"/>
    <m/>
    <m/>
    <m/>
    <m/>
    <m/>
    <m/>
    <m/>
    <m/>
    <m/>
    <m/>
    <n v="4.4616347742754572"/>
    <m/>
    <m/>
    <m/>
    <n v="11.786135336603577"/>
    <m/>
    <m/>
    <m/>
    <m/>
    <m/>
    <m/>
    <n v="8899.3506711640748"/>
    <n v="3966.6757277548586"/>
    <n v="1227.581867112598"/>
    <m/>
  </r>
  <r>
    <x v="3811"/>
    <n v="15.96"/>
    <n v="17.059999999999999"/>
    <n v="48.713799999999999"/>
    <n v="41.639899999999997"/>
    <n v="1230.03"/>
    <n v="11247.573162999999"/>
    <n v="9615.2587729999996"/>
    <n v="6.5055388246193502E-5"/>
    <n v="28.552506586693887"/>
    <n v="28.58"/>
    <n v="-9.6198087145249467E-4"/>
    <n v="229.17404397022227"/>
    <m/>
    <e v="#DIV/0!"/>
    <n v="36.748849912923696"/>
    <n v="36.656866890000003"/>
    <n v="2.5092985497019438E-3"/>
    <n v="51.621695530039077"/>
    <n v="51.72451384"/>
    <n v="-1.9878062127171026E-3"/>
    <n v="18.198133329567106"/>
    <n v="18.2"/>
    <n v="-1.0256430949961981E-4"/>
    <n v="72.908862596824392"/>
    <m/>
    <m/>
    <e v="#DIV/0!"/>
    <n v="23.569649469979499"/>
    <n v="23.489768269999999"/>
    <n v="3.4006806308737314E-3"/>
    <n v="83.642705016813565"/>
    <m/>
    <m/>
    <m/>
    <m/>
    <m/>
    <m/>
    <m/>
    <m/>
    <m/>
    <m/>
    <n v="4.5888060586578252"/>
    <m/>
    <m/>
    <m/>
    <n v="11.617418134621047"/>
    <m/>
    <m/>
    <m/>
    <m/>
    <m/>
    <m/>
    <n v="8824.0406155155088"/>
    <n v="3938.2730201457521"/>
    <n v="1210.0091707275071"/>
    <m/>
  </r>
  <r>
    <x v="3812"/>
    <n v="16.309999999999999"/>
    <n v="17.29"/>
    <n v="49.178899999999999"/>
    <n v="42.029299999999999"/>
    <n v="1212.4480000000001"/>
    <n v="11379.019951"/>
    <n v="9725.7525299999998"/>
    <n v="6.5055388246193502E-5"/>
    <n v="28.823006045285169"/>
    <n v="28.85"/>
    <n v="-9.3566567469094419E-4"/>
    <n v="233.47423814953439"/>
    <m/>
    <e v="#DIV/0!"/>
    <n v="37.26326916449208"/>
    <n v="37.172399050000003"/>
    <n v="2.4445587805579372E-3"/>
    <n v="51.376310829418586"/>
    <n v="51.483934910000002"/>
    <n v="-2.0904400716370564E-3"/>
    <n v="18.409462359392567"/>
    <n v="18.41"/>
    <n v="-2.9203726639503991E-5"/>
    <n v="72.077099394708483"/>
    <m/>
    <m/>
    <e v="#DIV/0!"/>
    <n v="23.790747958344994"/>
    <n v="23.712475439999999"/>
    <n v="3.3009003443376095E-3"/>
    <n v="82.431195818753466"/>
    <m/>
    <m/>
    <m/>
    <m/>
    <m/>
    <m/>
    <m/>
    <m/>
    <m/>
    <m/>
    <n v="4.6741589146081424"/>
    <m/>
    <m/>
    <m/>
    <n v="11.507168599641473"/>
    <m/>
    <m/>
    <m/>
    <m/>
    <m/>
    <m/>
    <n v="8696.2302300478914"/>
    <n v="3919.5523652721072"/>
    <n v="1198.5261590249177"/>
    <m/>
  </r>
  <r>
    <x v="3813"/>
    <n v="14.95"/>
    <n v="16.420000000000002"/>
    <n v="46.5745"/>
    <n v="39.800800000000002"/>
    <n v="1270.002"/>
    <n v="11167.915567"/>
    <n v="9544.686968"/>
    <n v="6.5055388246193502E-5"/>
    <n v="27.295941189130808"/>
    <n v="27.32"/>
    <n v="-8.8062997325011327E-4"/>
    <n v="208.71958954071138"/>
    <m/>
    <e v="#DIV/0!"/>
    <n v="34.299250814443063"/>
    <n v="34.216208950000002"/>
    <n v="2.4269744367182433E-3"/>
    <n v="52.736989288179352"/>
    <n v="52.848279089999998"/>
    <n v="-2.1058358708544445E-3"/>
    <n v="18.067488149478429"/>
    <n v="18.059999999999999"/>
    <n v="4.146262169673065E-4"/>
    <n v="73.421028651870742"/>
    <m/>
    <m/>
    <e v="#DIV/0!"/>
    <n v="22.529518243589706"/>
    <n v="22.45595947"/>
    <n v="3.2756905216175802E-3"/>
    <n v="86.338583906149239"/>
    <m/>
    <m/>
    <m/>
    <m/>
    <m/>
    <m/>
    <m/>
    <m/>
    <m/>
    <m/>
    <n v="4.1783466027495599"/>
    <m/>
    <m/>
    <m/>
    <n v="12.116743473415294"/>
    <m/>
    <m/>
    <m/>
    <m/>
    <m/>
    <m/>
    <n v="9108.4473047686442"/>
    <n v="4023.3599447831825"/>
    <n v="1262.016271799054"/>
    <m/>
  </r>
  <r>
    <x v="3814"/>
    <n v="14.75"/>
    <n v="16.420000000000002"/>
    <n v="46.434399999999997"/>
    <n v="39.6785"/>
    <n v="1291.7249999999999"/>
    <n v="11184.796269"/>
    <n v="9558.4931689999994"/>
    <n v="6.5055388246193502E-5"/>
    <n v="27.21316913984716"/>
    <n v="27.23"/>
    <n v="-6.1809989544037158E-4"/>
    <n v="207.44099896712521"/>
    <m/>
    <e v="#DIV/0!"/>
    <n v="34.140831195075471"/>
    <n v="34.058446529999998"/>
    <n v="2.4189202230027185E-3"/>
    <n v="52.816639750493891"/>
    <n v="52.927047440000003"/>
    <n v="-2.0860353041849411E-3"/>
    <n v="18.094356585470383"/>
    <n v="18.09"/>
    <n v="2.4082838421124464E-4"/>
    <n v="73.316884465702088"/>
    <m/>
    <m/>
    <e v="#DIV/0!"/>
    <n v="22.46050485496772"/>
    <n v="22.388000080000001"/>
    <n v="3.2385552397995454E-3"/>
    <n v="87.809725397219893"/>
    <m/>
    <m/>
    <m/>
    <m/>
    <m/>
    <m/>
    <m/>
    <m/>
    <m/>
    <m/>
    <n v="4.1525281952743258"/>
    <m/>
    <m/>
    <m/>
    <n v="12.1534097581529"/>
    <m/>
    <m/>
    <m/>
    <m/>
    <m/>
    <m/>
    <n v="9263.6480753052765"/>
    <n v="4029.4365616698351"/>
    <n v="1265.8352391698497"/>
    <m/>
  </r>
  <r>
    <x v="3815"/>
    <n v="16.920000000000002"/>
    <n v="17.690000000000001"/>
    <n v="49.526299999999999"/>
    <n v="42.317999999999998"/>
    <n v="1188.239"/>
    <n v="11474.341178000001"/>
    <n v="9805.3155430000006"/>
    <n v="6.4356846736890461E-5"/>
    <n v="29.024488641976081"/>
    <n v="29.05"/>
    <n v="-8.7818788378379864E-4"/>
    <n v="235.04435191011976"/>
    <m/>
    <e v="#DIV/0!"/>
    <n v="37.547154515691268"/>
    <n v="37.455744989999999"/>
    <n v="2.4404674293803108E-3"/>
    <n v="51.058571998328254"/>
    <n v="51.166762820000002"/>
    <n v="-2.1144746258885405E-3"/>
    <n v="18.562319181300268"/>
    <n v="18.559999999999999"/>
    <n v="1.2495588902305954E-4"/>
    <n v="71.425628049707825"/>
    <m/>
    <m/>
    <e v="#DIV/0!"/>
    <n v="23.954856123070464"/>
    <n v="23.87827622"/>
    <n v="3.2070951171223605E-3"/>
    <n v="80.769685949929553"/>
    <m/>
    <m/>
    <m/>
    <m/>
    <m/>
    <m/>
    <m/>
    <m/>
    <m/>
    <m/>
    <n v="4.7048400325927613"/>
    <m/>
    <m/>
    <m/>
    <n v="11.344410149957936"/>
    <m/>
    <m/>
    <m/>
    <m/>
    <m/>
    <m/>
    <n v="8520.9461982529519"/>
    <n v="3895.3117382820942"/>
    <n v="1181.5740949390454"/>
    <m/>
  </r>
  <r>
    <x v="3816"/>
    <n v="15.85"/>
    <n v="17.09"/>
    <n v="47.907499999999999"/>
    <n v="40.932099999999998"/>
    <n v="1224.8800000000001"/>
    <n v="11421.780489000001"/>
    <n v="9759.7691460000005"/>
    <n v="6.4356846736890461E-5"/>
    <n v="28.075119370920579"/>
    <n v="28.1"/>
    <n v="-8.8543163983711981E-4"/>
    <n v="219.65331451372293"/>
    <m/>
    <e v="#DIV/0!"/>
    <n v="35.702327493688642"/>
    <n v="35.616616200000003"/>
    <n v="2.4064973833375358E-3"/>
    <n v="51.893296684746794"/>
    <n v="52.003516400000002"/>
    <n v="-2.1194665838637494E-3"/>
    <n v="18.476839941598975"/>
    <n v="18.47"/>
    <n v="3.7032710335549446E-4"/>
    <n v="71.759369276290727"/>
    <m/>
    <m/>
    <e v="#DIV/0!"/>
    <n v="23.170564974391898"/>
    <n v="23.09759137"/>
    <n v="3.159359918657012E-3"/>
    <n v="83.254970806640756"/>
    <m/>
    <m/>
    <m/>
    <m/>
    <m/>
    <m/>
    <m/>
    <m/>
    <m/>
    <m/>
    <n v="4.3965280726601339"/>
    <m/>
    <m/>
    <m/>
    <n v="11.715390021560028"/>
    <m/>
    <m/>
    <m/>
    <m/>
    <m/>
    <m/>
    <n v="8783.1358836814288"/>
    <n v="3958.9937556590485"/>
    <n v="1220.2134071848627"/>
    <m/>
  </r>
  <r>
    <x v="3817"/>
    <n v="17.5"/>
    <n v="17.899999999999999"/>
    <n v="49.658799999999999"/>
    <n v="42.417900000000003"/>
    <n v="1187.575"/>
    <n v="11551.478485"/>
    <n v="9868.0817929999994"/>
    <n v="6.4356846736890461E-5"/>
    <n v="29.098591302246799"/>
    <n v="29.12"/>
    <n v="-7.3518879646983226E-4"/>
    <n v="235.61781578813998"/>
    <m/>
    <e v="#DIV/0!"/>
    <n v="37.644829186696803"/>
    <n v="37.557370319999997"/>
    <n v="2.3286738648533589E-3"/>
    <n v="50.946151354014184"/>
    <n v="51.061845380000001"/>
    <n v="-2.2657627260594948E-3"/>
    <n v="18.684827888157781"/>
    <n v="18.68"/>
    <n v="2.5845225684051343E-4"/>
    <n v="70.970762643315297"/>
    <m/>
    <m/>
    <e v="#DIV/0!"/>
    <n v="24.012557547728882"/>
    <n v="23.939939429999999"/>
    <n v="3.0333459255909023E-3"/>
    <n v="80.698567706024377"/>
    <m/>
    <m/>
    <m/>
    <m/>
    <m/>
    <m/>
    <m/>
    <m/>
    <m/>
    <m/>
    <n v="4.7150728230789598"/>
    <m/>
    <m/>
    <m/>
    <n v="11.288028227128065"/>
    <m/>
    <m/>
    <m/>
    <m/>
    <m/>
    <m/>
    <n v="8513.4434486396131"/>
    <n v="3886.7350500144289"/>
    <n v="1175.7016503995753"/>
    <m/>
  </r>
  <r>
    <x v="3818"/>
    <n v="17.899999999999999"/>
    <n v="18.239999999999998"/>
    <n v="50.740499999999997"/>
    <n v="43.339100000000002"/>
    <n v="1158.529"/>
    <n v="11668.545276000001"/>
    <n v="9967.4533649999994"/>
    <n v="6.4356846736890461E-5"/>
    <n v="29.731710597154052"/>
    <n v="29.76"/>
    <n v="-9.5058477304932332E-4"/>
    <n v="245.8564646635707"/>
    <m/>
    <e v="#DIV/0!"/>
    <n v="38.870769514959463"/>
    <n v="38.781845680000004"/>
    <n v="2.2929242639249114E-3"/>
    <n v="50.39163468737371"/>
    <n v="50.5056765"/>
    <n v="-2.2579999027692033E-3"/>
    <n v="18.873726358938601"/>
    <n v="18.87"/>
    <n v="1.9747530146263514E-4"/>
    <n v="70.258010094743554"/>
    <m/>
    <m/>
    <e v="#DIV/0!"/>
    <n v="24.534279442530405"/>
    <n v="24.46114025"/>
    <n v="2.990015664964929E-3"/>
    <n v="78.719753802251233"/>
    <m/>
    <m/>
    <m/>
    <m/>
    <m/>
    <m/>
    <m/>
    <m/>
    <m/>
    <m/>
    <n v="4.9197038298944458"/>
    <m/>
    <m/>
    <m/>
    <n v="11.042369006969494"/>
    <m/>
    <m/>
    <m/>
    <m/>
    <m/>
    <m/>
    <n v="8304.6848455560448"/>
    <n v="3844.4303948684051"/>
    <n v="1150.1150780802232"/>
    <m/>
  </r>
  <r>
    <x v="3819"/>
    <n v="17.3"/>
    <n v="17.96"/>
    <n v="49.860599999999998"/>
    <n v="42.584800000000001"/>
    <n v="1177.819"/>
    <n v="11562.865062000001"/>
    <n v="9876.5382040000004"/>
    <n v="6.4077398485684611E-5"/>
    <n v="29.215415342983889"/>
    <n v="29.24"/>
    <n v="-8.4078854364255662E-4"/>
    <n v="237.30287268458773"/>
    <m/>
    <e v="#DIV/0!"/>
    <n v="37.855610816028062"/>
    <n v="37.768984379999999"/>
    <n v="2.2935865883100259E-3"/>
    <n v="50.828835007689747"/>
    <n v="50.944045729999999"/>
    <n v="-2.261514975093637E-3"/>
    <n v="18.702333891065464"/>
    <n v="18.7"/>
    <n v="1.2480700884842655E-4"/>
    <n v="70.900768362793002"/>
    <m/>
    <m/>
    <e v="#DIV/0!"/>
    <n v="24.107501118237863"/>
    <n v="24.036441570000001"/>
    <n v="2.9563256287716833E-3"/>
    <n v="80.025318496905399"/>
    <m/>
    <m/>
    <m/>
    <m/>
    <m/>
    <m/>
    <m/>
    <m/>
    <m/>
    <m/>
    <n v="4.7482927908423136"/>
    <m/>
    <m/>
    <m/>
    <n v="11.234033845716526"/>
    <m/>
    <m/>
    <m/>
    <m/>
    <m/>
    <m/>
    <n v="8442.4177881897831"/>
    <n v="3877.7848635316395"/>
    <n v="1170.0778796168902"/>
    <m/>
  </r>
  <r>
    <x v="3820"/>
    <n v="18.71"/>
    <n v="18.829999999999998"/>
    <n v="51.814999999999998"/>
    <n v="44.251300000000001"/>
    <n v="1133.6489999999999"/>
    <n v="11799.820377"/>
    <n v="10078.303121000001"/>
    <n v="6.4077398485684611E-5"/>
    <n v="30.359839918501542"/>
    <n v="30.38"/>
    <n v="-6.6359715268127228E-4"/>
    <n v="255.88077163266493"/>
    <m/>
    <e v="#DIV/0!"/>
    <n v="40.077370633860895"/>
    <n v="39.985873910000002"/>
    <n v="2.2882261887493538E-3"/>
    <n v="49.832978231071081"/>
    <n v="49.946729040000001"/>
    <n v="-2.2774426096616729E-3"/>
    <n v="19.085131435475002"/>
    <n v="19.079999999999998"/>
    <n v="2.6894315906722532E-4"/>
    <n v="69.454238795277931"/>
    <m/>
    <m/>
    <e v="#DIV/0!"/>
    <n v="25.051156603059901"/>
    <n v="24.978149869999999"/>
    <n v="2.9228238856708888E-3"/>
    <n v="77.019288508608554"/>
    <m/>
    <m/>
    <m/>
    <m/>
    <m/>
    <m/>
    <m/>
    <m/>
    <m/>
    <m/>
    <n v="5.1197566117479338"/>
    <m/>
    <m/>
    <m/>
    <n v="10.793901990124896"/>
    <m/>
    <m/>
    <m/>
    <m/>
    <m/>
    <m/>
    <n v="8125.291139752756"/>
    <n v="3801.8099108491115"/>
    <n v="1124.2360604257485"/>
    <m/>
  </r>
  <r>
    <x v="3821"/>
    <n v="18.86"/>
    <n v="18.77"/>
    <n v="51.951999999999998"/>
    <n v="44.3598"/>
    <n v="1113.905"/>
    <n v="11786.465946"/>
    <n v="10064.959516999999"/>
    <n v="6.4077398485684611E-5"/>
    <n v="30.437885342455932"/>
    <n v="30.46"/>
    <n v="-7.2602290033052519E-4"/>
    <n v="257.15012070689289"/>
    <m/>
    <e v="#DIV/0!"/>
    <n v="40.223612374326805"/>
    <n v="40.134012869999999"/>
    <n v="2.232507988100485E-3"/>
    <n v="49.767999160914712"/>
    <n v="49.886893010000001"/>
    <n v="-2.3832682677082939E-3"/>
    <n v="19.062137386974932"/>
    <n v="19.059999999999999"/>
    <n v="1.1213992523262384E-4"/>
    <n v="69.551848130997314"/>
    <m/>
    <m/>
    <e v="#DIV/0!"/>
    <n v="25.11330209200603"/>
    <n v="25.042531990000001"/>
    <n v="2.8259962704366703E-3"/>
    <n v="75.663279213001815"/>
    <m/>
    <m/>
    <m/>
    <m/>
    <m/>
    <m/>
    <m/>
    <m/>
    <m/>
    <m/>
    <n v="5.1443428222122076"/>
    <m/>
    <m/>
    <m/>
    <n v="10.765931942859041"/>
    <m/>
    <m/>
    <m/>
    <m/>
    <m/>
    <m/>
    <n v="7982.2364513965476"/>
    <n v="3796.8525897800637"/>
    <n v="1121.3228474118769"/>
    <m/>
  </r>
  <r>
    <x v="3822"/>
    <n v="16.97"/>
    <n v="17.59"/>
    <n v="49.452100000000002"/>
    <n v="42.2224"/>
    <n v="1183.27"/>
    <n v="11443.895715000001"/>
    <n v="9771.7794369999992"/>
    <n v="6.4077398485684611E-5"/>
    <n v="28.972525546343359"/>
    <n v="29"/>
    <n v="-9.4739495367723858E-4"/>
    <n v="232.3738411283185"/>
    <m/>
    <e v="#DIV/0!"/>
    <n v="37.316097082168653"/>
    <n v="37.232193520000003"/>
    <n v="2.253521864715724E-3"/>
    <n v="50.965664969527531"/>
    <n v="51.08599246"/>
    <n v="-2.3553910705891301E-3"/>
    <n v="18.507650571949412"/>
    <n v="18.5"/>
    <n v="4.1354442969798733E-4"/>
    <n v="71.579748346881786"/>
    <m/>
    <m/>
    <e v="#DIV/0!"/>
    <n v="23.903490410926477"/>
    <n v="23.83691383"/>
    <n v="2.7930033812801902E-3"/>
    <n v="80.369801848814348"/>
    <m/>
    <m/>
    <m/>
    <m/>
    <m/>
    <m/>
    <m/>
    <m/>
    <m/>
    <m/>
    <n v="4.6484437035505737"/>
    <m/>
    <m/>
    <m/>
    <n v="11.284144107582227"/>
    <m/>
    <m/>
    <m/>
    <m/>
    <m/>
    <m/>
    <n v="8478.7596913838788"/>
    <n v="3888.2237641047468"/>
    <n v="1175.2971009363296"/>
    <m/>
  </r>
  <r>
    <x v="3823"/>
    <n v="16.09"/>
    <n v="17.13"/>
    <n v="48.089599999999997"/>
    <n v="41.056399999999996"/>
    <n v="1210.0139999999999"/>
    <n v="11371.556854"/>
    <n v="9709.3841649999995"/>
    <n v="6.4077398485684611E-5"/>
    <n v="28.173590028609617"/>
    <n v="28.2"/>
    <n v="-9.3652380816955372E-4"/>
    <n v="219.54366414804437"/>
    <m/>
    <e v="#DIV/0!"/>
    <n v="35.769990365949646"/>
    <n v="35.694101330000002"/>
    <n v="2.1260945960799305E-3"/>
    <n v="51.668045723810998"/>
    <n v="51.799155390000003"/>
    <n v="-2.5311159072357592E-3"/>
    <n v="18.390212054547771"/>
    <n v="18.39"/>
    <n v="1.1530970514872507E-5"/>
    <n v="72.038754618131961"/>
    <m/>
    <m/>
    <e v="#DIV/0!"/>
    <n v="23.243602313187324"/>
    <n v="23.180067359999999"/>
    <n v="2.7409304813739155E-3"/>
    <n v="82.181010423654314"/>
    <m/>
    <m/>
    <m/>
    <m/>
    <m/>
    <m/>
    <m/>
    <m/>
    <m/>
    <m/>
    <n v="4.3915559047598549"/>
    <m/>
    <m/>
    <m/>
    <n v="11.59522326691806"/>
    <m/>
    <m/>
    <m/>
    <m/>
    <m/>
    <m/>
    <n v="8669.8364628051913"/>
    <n v="3941.8091247958646"/>
    <n v="1207.6974700421658"/>
    <m/>
  </r>
  <r>
    <x v="3824"/>
    <n v="15.93"/>
    <n v="16.920000000000002"/>
    <n v="47.593699999999998"/>
    <n v="40.630400000000002"/>
    <n v="1232.5830000000001"/>
    <n v="11267.043361"/>
    <n v="9619.5251860000008"/>
    <n v="6.2400970348042151E-5"/>
    <n v="27.882384053579788"/>
    <n v="27.9"/>
    <n v="-6.3139592903982411E-4"/>
    <n v="214.99140375093015"/>
    <m/>
    <e v="#DIV/0!"/>
    <n v="35.212930151018284"/>
    <n v="35.138278620000001"/>
    <n v="2.124507344984039E-3"/>
    <n v="51.934747024444739"/>
    <n v="52.065810310000003"/>
    <n v="-2.5172619954422215E-3"/>
    <n v="18.220747338465586"/>
    <n v="18.22"/>
    <n v="4.101747890161711E-5"/>
    <n v="72.707310901952198"/>
    <m/>
    <m/>
    <e v="#DIV/0!"/>
    <n v="23.002647949796433"/>
    <n v="22.940277689999999"/>
    <n v="2.7188101486506078E-3"/>
    <n v="83.708448533262214"/>
    <m/>
    <m/>
    <m/>
    <m/>
    <m/>
    <m/>
    <m/>
    <m/>
    <m/>
    <m/>
    <n v="4.300277676356516"/>
    <m/>
    <m/>
    <m/>
    <n v="11.714989307768851"/>
    <m/>
    <m/>
    <m/>
    <m/>
    <m/>
    <m/>
    <n v="8830.9763483954157"/>
    <n v="3962.1560453287721"/>
    <n v="1220.1716709439406"/>
    <m/>
  </r>
  <r>
    <x v="3825"/>
    <n v="16.3"/>
    <n v="17.149999999999999"/>
    <n v="48.057499999999997"/>
    <n v="41.023800000000001"/>
    <n v="1224.75"/>
    <n v="11355.101091"/>
    <n v="9694.1064480000005"/>
    <n v="6.2400970348042151E-5"/>
    <n v="28.153411033696138"/>
    <n v="28.18"/>
    <n v="-9.4354032306109836E-4"/>
    <n v="219.15844003416802"/>
    <m/>
    <e v="#DIV/0!"/>
    <n v="35.724006380660818"/>
    <n v="35.654388580000003"/>
    <n v="1.9525731174609984E-3"/>
    <n v="51.681975207403852"/>
    <n v="51.820459360000001"/>
    <n v="-2.6723837323419097E-3"/>
    <n v="18.362704077044619"/>
    <n v="18.36"/>
    <n v="1.4728088478310752E-4"/>
    <n v="72.145436438911219"/>
    <m/>
    <m/>
    <e v="#DIV/0!"/>
    <n v="23.225591619066044"/>
    <n v="23.162764540000001"/>
    <n v="2.7124171191892366E-3"/>
    <n v="83.171130556405529"/>
    <m/>
    <m/>
    <m/>
    <m/>
    <m/>
    <m/>
    <m/>
    <m/>
    <m/>
    <m/>
    <n v="4.3834040193340877"/>
    <m/>
    <m/>
    <m/>
    <n v="11.601019686661001"/>
    <m/>
    <m/>
    <m/>
    <m/>
    <m/>
    <m/>
    <n v="8774.2910026706832"/>
    <n v="3942.8718196348286"/>
    <n v="1208.3011946361394"/>
    <m/>
  </r>
  <r>
    <x v="3826"/>
    <n v="15.94"/>
    <n v="16.88"/>
    <n v="47.346600000000002"/>
    <n v="40.409300000000002"/>
    <n v="1233.8009999999999"/>
    <n v="11250.490006"/>
    <n v="9602.9827220000006"/>
    <n v="6.2400970348042151E-5"/>
    <n v="27.73491724875602"/>
    <n v="27.76"/>
    <n v="-9.0355732146907286E-4"/>
    <n v="212.60381051321377"/>
    <m/>
    <e v="#DIV/0!"/>
    <n v="34.920331088843504"/>
    <n v="34.853899460000001"/>
    <n v="1.9060027679183023E-3"/>
    <n v="52.064984635408841"/>
    <n v="52.209126589999997"/>
    <n v="-2.7608574210234993E-3"/>
    <n v="18.192203244818611"/>
    <n v="18.190000000000001"/>
    <n v="1.2112395924179786E-4"/>
    <n v="72.829149536359154"/>
    <m/>
    <m/>
    <e v="#DIV/0!"/>
    <n v="22.878351066369873"/>
    <n v="22.818766159999999"/>
    <n v="2.6112238476032612E-3"/>
    <n v="83.769589595009521"/>
    <m/>
    <m/>
    <m/>
    <m/>
    <m/>
    <m/>
    <m/>
    <m/>
    <m/>
    <m/>
    <n v="4.2516551862757836"/>
    <m/>
    <m/>
    <m/>
    <n v="11.773147464663513"/>
    <m/>
    <m/>
    <m/>
    <m/>
    <m/>
    <m/>
    <n v="8837.4265368730084"/>
    <n v="3972.092008574491"/>
    <n v="1226.2291186814405"/>
    <m/>
  </r>
  <r>
    <x v="3827"/>
    <n v="15.99"/>
    <n v="16.989999999999998"/>
    <n v="47.631"/>
    <n v="40.649500000000003"/>
    <n v="1231.721"/>
    <n v="11308.710181"/>
    <n v="9652.0779739999998"/>
    <n v="6.2400970348042151E-5"/>
    <n v="27.900834099392004"/>
    <n v="27.92"/>
    <n v="-6.8645775816611465E-4"/>
    <n v="215.13501882999375"/>
    <m/>
    <e v="#DIV/0!"/>
    <n v="35.231352153035125"/>
    <n v="35.164754199999997"/>
    <n v="1.8938836499851064E-3"/>
    <n v="51.908891825194125"/>
    <n v="52.052372900000002"/>
    <n v="-2.7564751962705358E-3"/>
    <n v="18.285900214214323"/>
    <n v="18.28"/>
    <n v="3.2276883010506907E-4"/>
    <n v="72.45865195371691"/>
    <m/>
    <m/>
    <e v="#DIV/0!"/>
    <n v="23.014564702150153"/>
    <n v="22.955297869999999"/>
    <n v="2.5818367718768442E-3"/>
    <n v="83.622982572198595"/>
    <m/>
    <m/>
    <m/>
    <m/>
    <m/>
    <m/>
    <m/>
    <m/>
    <m/>
    <m/>
    <n v="4.3020553832981339"/>
    <m/>
    <m/>
    <m/>
    <n v="11.702620722551323"/>
    <m/>
    <m/>
    <m/>
    <m/>
    <m/>
    <m/>
    <n v="8821.9599600383208"/>
    <n v="3960.1835251975822"/>
    <n v="1218.8834241606442"/>
    <m/>
  </r>
  <r>
    <x v="3828"/>
    <n v="15.91"/>
    <n v="17.05"/>
    <n v="47.316099999999999"/>
    <n v="40.3782"/>
    <n v="1235.9749999999999"/>
    <n v="11355.27391"/>
    <n v="9691.2182040000007"/>
    <n v="6.2400970348042151E-5"/>
    <n v="27.715699148879214"/>
    <n v="27.74"/>
    <n v="-8.7602203030945347E-4"/>
    <n v="212.26699113799037"/>
    <m/>
    <e v="#DIV/0!"/>
    <n v="34.878309825432687"/>
    <n v="34.812450720000001"/>
    <n v="1.8918261734113262E-3"/>
    <n v="52.080759579104893"/>
    <n v="52.224722900000003"/>
    <n v="-2.7566124414057924E-3"/>
    <n v="18.360744882751671"/>
    <n v="18.36"/>
    <n v="4.0570955973429079E-5"/>
    <n v="72.166658254116427"/>
    <m/>
    <m/>
    <e v="#DIV/0!"/>
    <n v="22.861181747000121"/>
    <n v="22.802847870000001"/>
    <n v="2.5581838432060522E-3"/>
    <n v="83.906389078932264"/>
    <m/>
    <m/>
    <m/>
    <m/>
    <m/>
    <m/>
    <m/>
    <m/>
    <m/>
    <m/>
    <n v="4.2444874013165892"/>
    <m/>
    <m/>
    <m/>
    <n v="11.780176829612587"/>
    <m/>
    <m/>
    <m/>
    <m/>
    <m/>
    <m/>
    <n v="8851.8584493999042"/>
    <n v="3973.2954954904981"/>
    <n v="1226.9612603633709"/>
    <m/>
  </r>
  <r>
    <x v="3829"/>
    <n v="15.82"/>
    <n v="16.86"/>
    <n v="47.201000000000001"/>
    <n v="40.277500000000003"/>
    <n v="1235.5509999999999"/>
    <n v="11325.782294000001"/>
    <n v="9665.4436879999994"/>
    <n v="6.0445556318455829E-5"/>
    <n v="27.647604446232673"/>
    <n v="27.67"/>
    <n v="-8.09380331309284E-4"/>
    <n v="211.21145618440437"/>
    <m/>
    <e v="#DIV/0!"/>
    <n v="34.747501056067122"/>
    <n v="34.683190250000003"/>
    <n v="1.8542355995385673E-3"/>
    <n v="52.144344985812168"/>
    <n v="52.288756749999997"/>
    <n v="-2.7618129243018874E-3"/>
    <n v="18.312612305885803"/>
    <n v="18.309999999999999"/>
    <n v="1.4267099321707555E-4"/>
    <n v="72.360288330763325"/>
    <m/>
    <m/>
    <e v="#DIV/0!"/>
    <n v="22.804386459027725"/>
    <n v="22.746920859999999"/>
    <n v="2.526302323791807E-3"/>
    <n v="83.87220473627832"/>
    <m/>
    <m/>
    <m/>
    <m/>
    <m/>
    <m/>
    <m/>
    <m/>
    <m/>
    <m/>
    <n v="4.2231742574078828"/>
    <m/>
    <m/>
    <m/>
    <n v="11.809005613954106"/>
    <m/>
    <m/>
    <m/>
    <m/>
    <m/>
    <m/>
    <n v="8848.2521094574986"/>
    <n v="3978.1464925207006"/>
    <n v="1229.9639149144891"/>
    <m/>
  </r>
  <r>
    <x v="3830"/>
    <n v="15.28"/>
    <n v="16.600000000000001"/>
    <n v="46.460799999999999"/>
    <n v="39.6434"/>
    <n v="1255.21"/>
    <n v="11274.312429"/>
    <n v="9620.9349770000008"/>
    <n v="6.0445556318455829E-5"/>
    <n v="27.213374700609343"/>
    <n v="27.24"/>
    <n v="-9.7743389833537808E-4"/>
    <n v="204.56425110655132"/>
    <m/>
    <e v="#DIV/0!"/>
    <n v="33.926616220088079"/>
    <n v="33.865000539999997"/>
    <n v="1.8194501433803634E-3"/>
    <n v="52.55343865851205"/>
    <n v="52.700042340000003"/>
    <n v="-2.7818513036882431E-3"/>
    <n v="18.228946388580365"/>
    <n v="18.23"/>
    <n v="-5.7795470084220923E-5"/>
    <n v="72.695207873937107"/>
    <m/>
    <m/>
    <e v="#DIV/0!"/>
    <n v="22.445585824822054"/>
    <n v="22.39007698"/>
    <n v="2.4791716826895183E-3"/>
    <n v="85.201219523912513"/>
    <m/>
    <m/>
    <m/>
    <m/>
    <m/>
    <m/>
    <m/>
    <m/>
    <m/>
    <m/>
    <n v="4.0900631852439986"/>
    <m/>
    <m/>
    <m/>
    <n v="11.994359440106459"/>
    <m/>
    <m/>
    <m/>
    <m/>
    <m/>
    <m/>
    <n v="8988.458962671386"/>
    <n v="4009.3566757075109"/>
    <n v="1249.2693945722629"/>
    <m/>
  </r>
  <r>
    <x v="3831"/>
    <n v="15.35"/>
    <n v="16.61"/>
    <n v="45.948500000000003"/>
    <n v="39.199100000000001"/>
    <n v="1270.5820000000001"/>
    <n v="11177.727075000001"/>
    <n v="9536.7691279999999"/>
    <n v="6.0445556318455829E-5"/>
    <n v="26.911337752238207"/>
    <n v="26.93"/>
    <n v="-6.9299100489383925E-4"/>
    <n v="199.98812178785485"/>
    <m/>
    <e v="#DIV/0!"/>
    <n v="33.355312209990984"/>
    <n v="33.29572383"/>
    <n v="1.7896706584674682E-3"/>
    <n v="52.843806358118812"/>
    <n v="52.994949589999997"/>
    <n v="-2.8520308642713266E-3"/>
    <n v="18.071459717999133"/>
    <n v="18.07"/>
    <n v="8.078129491595476E-5"/>
    <n v="73.336320987117404"/>
    <m/>
    <m/>
    <e v="#DIV/0!"/>
    <n v="22.19466731432728"/>
    <n v="22.1412324"/>
    <n v="2.4133667612504794E-3"/>
    <n v="86.227983921166199"/>
    <m/>
    <m/>
    <m/>
    <m/>
    <m/>
    <m/>
    <m/>
    <m/>
    <m/>
    <m/>
    <n v="3.9979809149642729"/>
    <m/>
    <m/>
    <m/>
    <n v="12.127090565134193"/>
    <m/>
    <m/>
    <m/>
    <m/>
    <m/>
    <m/>
    <n v="9096.7793564476342"/>
    <n v="4031.5091305143801"/>
    <n v="1263.0939704516413"/>
    <m/>
  </r>
  <r>
    <x v="3832"/>
    <n v="15.15"/>
    <n v="16.5"/>
    <n v="45.9221"/>
    <n v="39.174199999999999"/>
    <n v="1278.693"/>
    <n v="11211.478822999999"/>
    <n v="9564.9894600000007"/>
    <n v="6.0445556318455829E-5"/>
    <n v="26.895219856436952"/>
    <n v="26.92"/>
    <n v="-9.2051053354569312E-4"/>
    <n v="199.73709337435096"/>
    <m/>
    <e v="#DIV/0!"/>
    <n v="33.323210793913354"/>
    <n v="33.264098060000002"/>
    <n v="1.7770731016584218E-3"/>
    <n v="52.859214220625887"/>
    <n v="53.010314139999998"/>
    <n v="-2.8503871713542184E-3"/>
    <n v="18.125585485326262"/>
    <n v="18.12"/>
    <n v="3.0824974206744571E-4"/>
    <n v="73.121026200791789"/>
    <m/>
    <m/>
    <e v="#DIV/0!"/>
    <n v="22.180781537755653"/>
    <n v="22.127947259999999"/>
    <n v="2.387671894498844E-3"/>
    <n v="86.772849425927845"/>
    <m/>
    <m/>
    <m/>
    <m/>
    <m/>
    <m/>
    <m/>
    <m/>
    <m/>
    <m/>
    <n v="3.9927671754408021"/>
    <m/>
    <m/>
    <m/>
    <n v="12.134228737239674"/>
    <m/>
    <m/>
    <m/>
    <m/>
    <m/>
    <m/>
    <n v="9154.2609424752936"/>
    <n v="4032.6846124234235"/>
    <n v="1263.8374449147084"/>
    <m/>
  </r>
  <r>
    <x v="3833"/>
    <n v="14.33"/>
    <n v="16.100000000000001"/>
    <n v="43.853200000000001"/>
    <n v="37.4069"/>
    <n v="1321.213"/>
    <n v="11147.131014000001"/>
    <n v="9509.5134460000008"/>
    <n v="6.0445556318455829E-5"/>
    <n v="25.682899876636036"/>
    <n v="25.7"/>
    <n v="-6.6537444995962147E-4"/>
    <n v="181.71803381499603"/>
    <m/>
    <e v="#DIV/0!"/>
    <n v="31.067904081660071"/>
    <n v="31.01753738"/>
    <n v="1.6238136845947437E-3"/>
    <n v="54.050149416393459"/>
    <n v="54.209595520000001"/>
    <n v="-2.9412893063870404E-3"/>
    <n v="18.021115023587026"/>
    <n v="18.02"/>
    <n v="6.1877002609733722E-5"/>
    <n v="73.546846396207073"/>
    <m/>
    <m/>
    <e v="#DIV/0!"/>
    <n v="21.180323607603242"/>
    <n v="21.132604650000001"/>
    <n v="2.2580726982577293E-3"/>
    <n v="89.652508794780729"/>
    <m/>
    <m/>
    <m/>
    <m/>
    <m/>
    <m/>
    <m/>
    <m/>
    <m/>
    <m/>
    <n v="3.6323863586163601"/>
    <m/>
    <m/>
    <m/>
    <n v="12.681060175245365"/>
    <m/>
    <m/>
    <m/>
    <m/>
    <m/>
    <m/>
    <n v="9458.0558905762646"/>
    <n v="4123.5423012706287"/>
    <n v="1320.7925314203026"/>
    <m/>
  </r>
  <r>
    <x v="3834"/>
    <n v="14.75"/>
    <n v="16.14"/>
    <n v="44.530299999999997"/>
    <n v="37.982199999999999"/>
    <n v="1319.521"/>
    <n v="11060.844813"/>
    <n v="9435.3286850000004"/>
    <n v="5.8071550445459863E-5"/>
    <n v="26.07881180155627"/>
    <n v="26.1"/>
    <n v="-8.1180836949157342E-4"/>
    <n v="187.30991437798406"/>
    <m/>
    <e v="#DIV/0!"/>
    <n v="31.784313268262881"/>
    <n v="31.735030930000001"/>
    <n v="1.5529317860627501E-3"/>
    <n v="53.633120892965877"/>
    <n v="53.793432920000001"/>
    <n v="-2.9801412241626801E-3"/>
    <n v="17.881183601211614"/>
    <n v="17.88"/>
    <n v="6.6196935772699916E-5"/>
    <n v="74.12215629061221"/>
    <m/>
    <m/>
    <e v="#DIV/0!"/>
    <n v="21.506272946309334"/>
    <n v="21.458266559999998"/>
    <n v="2.237197779937361E-3"/>
    <n v="89.531931329108673"/>
    <m/>
    <m/>
    <m/>
    <m/>
    <m/>
    <m/>
    <m/>
    <m/>
    <m/>
    <m/>
    <n v="3.7439888719960699"/>
    <m/>
    <m/>
    <m/>
    <n v="12.485450071968327"/>
    <m/>
    <m/>
    <m/>
    <m/>
    <m/>
    <m/>
    <n v="9445.3353496254149"/>
    <n v="4091.7267600416426"/>
    <n v="1300.4188118804323"/>
    <m/>
  </r>
  <r>
    <x v="3835"/>
    <n v="15.4"/>
    <n v="16.670000000000002"/>
    <n v="45.633200000000002"/>
    <n v="38.920699999999997"/>
    <n v="1288.327"/>
    <n v="11286.095965"/>
    <n v="9626.9287110000005"/>
    <n v="5.8071550445459863E-5"/>
    <n v="26.724064666312941"/>
    <n v="26.75"/>
    <n v="-9.6954518456293659E-4"/>
    <n v="196.56890326419381"/>
    <m/>
    <e v="#DIV/0!"/>
    <n v="32.962032349612912"/>
    <n v="32.91002932"/>
    <n v="1.5801574987144296E-3"/>
    <n v="52.969133355337277"/>
    <n v="53.126921780000004"/>
    <n v="-2.9700276126694014E-3"/>
    <n v="18.244884245883231"/>
    <n v="18.239999999999998"/>
    <n v="2.6777663833521537E-4"/>
    <n v="72.618513898353768"/>
    <m/>
    <m/>
    <e v="#DIV/0!"/>
    <n v="22.037881530419114"/>
    <n v="21.98903112"/>
    <n v="2.2215808487660027E-3"/>
    <n v="87.409732835697568"/>
    <m/>
    <m/>
    <m/>
    <m/>
    <m/>
    <m/>
    <m/>
    <m/>
    <m/>
    <m/>
    <n v="3.9288764821198265"/>
    <m/>
    <m/>
    <m/>
    <n v="12.176380657166451"/>
    <m/>
    <m/>
    <m/>
    <m/>
    <m/>
    <m/>
    <n v="9221.4501262065751"/>
    <n v="4041.0704579131307"/>
    <n v="1268.2277671949385"/>
    <m/>
  </r>
  <r>
    <x v="3836"/>
    <n v="15.26"/>
    <n v="16.47"/>
    <n v="44.998100000000001"/>
    <n v="38.372199999999999"/>
    <n v="1295.6479999999999"/>
    <n v="11213.963524000001"/>
    <n v="9563.723199"/>
    <n v="5.8071550445459863E-5"/>
    <n v="26.350204902501936"/>
    <n v="26.37"/>
    <n v="-7.506673302262179E-4"/>
    <n v="191.03588081355875"/>
    <m/>
    <e v="#DIV/0!"/>
    <n v="32.26431527063167"/>
    <n v="32.21563046"/>
    <n v="1.5112170687492377E-3"/>
    <n v="53.338208958913398"/>
    <n v="53.505263550000002"/>
    <n v="-3.1222085455292481E-3"/>
    <n v="18.126950274701503"/>
    <n v="18.12"/>
    <n v="3.8356924401217185E-4"/>
    <n v="73.099913878821155"/>
    <m/>
    <m/>
    <e v="#DIV/0!"/>
    <n v="21.727932040852878"/>
    <n v="21.682046889999999"/>
    <n v="2.1162739424773758E-3"/>
    <n v="87.889466097237658"/>
    <m/>
    <m/>
    <m/>
    <m/>
    <m/>
    <m/>
    <m/>
    <m/>
    <m/>
    <m/>
    <n v="3.8177530872792547"/>
    <m/>
    <m/>
    <m/>
    <n v="12.346254187358847"/>
    <m/>
    <m/>
    <m/>
    <m/>
    <m/>
    <m/>
    <n v="9272.0604667448515"/>
    <n v="4069.2276208469216"/>
    <n v="1285.9209006446245"/>
    <m/>
  </r>
  <r>
    <x v="3837"/>
    <n v="16.28"/>
    <n v="17.12"/>
    <n v="46.067900000000002"/>
    <n v="39.282200000000003"/>
    <n v="1261.7739999999999"/>
    <n v="11410.391030000001"/>
    <n v="9730.6891680000008"/>
    <n v="5.8071550445459863E-5"/>
    <n v="26.976005770388497"/>
    <n v="27"/>
    <n v="-8.8867517079638247E-4"/>
    <n v="200.09931972854511"/>
    <m/>
    <e v="#DIV/0!"/>
    <n v="33.411721369231294"/>
    <n v="33.361718230000001"/>
    <n v="1.4988178632338034E-3"/>
    <n v="52.70437707516804"/>
    <n v="52.86941332"/>
    <n v="-3.1215826783068668E-3"/>
    <n v="18.444018208608831"/>
    <n v="18.440000000000001"/>
    <n v="2.1790719136816072E-4"/>
    <n v="71.82523097571638"/>
    <m/>
    <m/>
    <e v="#DIV/0!"/>
    <n v="22.243425095847197"/>
    <n v="22.19693758"/>
    <n v="2.0943211503681169E-3"/>
    <n v="85.58613394572653"/>
    <m/>
    <m/>
    <m/>
    <m/>
    <m/>
    <m/>
    <m/>
    <m/>
    <m/>
    <m/>
    <n v="3.998695013198605"/>
    <m/>
    <m/>
    <m/>
    <n v="12.05290032082371"/>
    <m/>
    <m/>
    <m/>
    <m/>
    <m/>
    <m/>
    <n v="9029.0662157594088"/>
    <n v="4020.8719250211243"/>
    <n v="1255.3667048101756"/>
    <m/>
  </r>
  <r>
    <x v="3838"/>
    <n v="16.21"/>
    <n v="17.05"/>
    <n v="45.732300000000002"/>
    <n v="38.9938"/>
    <n v="1278.289"/>
    <n v="11365.177288999999"/>
    <n v="9691.5661789999995"/>
    <n v="5.8071550445459863E-5"/>
    <n v="26.778835312829095"/>
    <n v="26.8"/>
    <n v="-7.89727133242768E-4"/>
    <n v="197.16369899257049"/>
    <m/>
    <e v="#DIV/0!"/>
    <n v="33.043453870297377"/>
    <n v="32.993956849999996"/>
    <n v="1.5001844283912824E-3"/>
    <n v="52.896471400437768"/>
    <n v="53.062008650000003"/>
    <n v="-3.1196943684157485E-3"/>
    <n v="18.370485730100761"/>
    <n v="18.37"/>
    <n v="2.6441486159933802E-5"/>
    <n v="72.115530418317277"/>
    <m/>
    <m/>
    <e v="#DIV/0!"/>
    <n v="22.08033120883265"/>
    <n v="22.034637490000001"/>
    <n v="2.0737222862587945E-3"/>
    <n v="86.700763978472722"/>
    <m/>
    <m/>
    <m/>
    <m/>
    <m/>
    <m/>
    <m/>
    <m/>
    <m/>
    <m/>
    <n v="3.9398474217365802"/>
    <m/>
    <m/>
    <m/>
    <n v="12.14082418418986"/>
    <m/>
    <m/>
    <m/>
    <m/>
    <m/>
    <m/>
    <n v="9146.6561559490365"/>
    <n v="4035.5270015498027"/>
    <n v="1264.5243919800801"/>
    <m/>
  </r>
  <r>
    <x v="3839"/>
    <n v="15.82"/>
    <n v="16.760000000000002"/>
    <n v="44.636400000000002"/>
    <n v="38.057099999999998"/>
    <n v="1293.4739999999999"/>
    <n v="11250.165526999999"/>
    <n v="9592.9279929999993"/>
    <n v="5.9088886479763403E-5"/>
    <n v="26.136486873017063"/>
    <n v="26.16"/>
    <n v="-8.9881983879724903E-4"/>
    <n v="187.69386368855857"/>
    <m/>
    <e v="#DIV/0!"/>
    <n v="31.852505179858444"/>
    <n v="31.804829909999999"/>
    <n v="1.4989946493457751E-3"/>
    <n v="53.530411477332315"/>
    <n v="53.69880947"/>
    <n v="-3.1359725537632999E-3"/>
    <n v="18.184139203869123"/>
    <n v="18.18"/>
    <n v="2.2767898069986359E-4"/>
    <n v="72.851113291727899"/>
    <m/>
    <m/>
    <e v="#DIV/0!"/>
    <n v="21.55012926791261"/>
    <n v="21.506121199999999"/>
    <n v="2.0463042825504818E-3"/>
    <n v="87.725047841235266"/>
    <m/>
    <m/>
    <m/>
    <m/>
    <m/>
    <m/>
    <m/>
    <m/>
    <m/>
    <m/>
    <n v="3.7504368348960333"/>
    <m/>
    <m/>
    <m/>
    <n v="12.431889194300298"/>
    <m/>
    <m/>
    <m/>
    <m/>
    <m/>
    <m/>
    <n v="9254.7148611883877"/>
    <n v="4083.8909515438531"/>
    <n v="1294.8401925676444"/>
    <m/>
  </r>
  <r>
    <x v="3840"/>
    <n v="15.08"/>
    <n v="16.059999999999999"/>
    <n v="43.292999999999999"/>
    <n v="36.909500000000001"/>
    <n v="1313.9190000000001"/>
    <n v="11055.992630999999"/>
    <n v="9426.7914500000006"/>
    <n v="5.9088886479763403E-5"/>
    <n v="25.349251631784178"/>
    <n v="25.37"/>
    <n v="-8.1783083231468101E-4"/>
    <n v="176.37661233479926"/>
    <m/>
    <e v="#DIV/0!"/>
    <n v="30.411459997475816"/>
    <n v="30.366300679999998"/>
    <n v="1.4871524177970663E-3"/>
    <n v="54.336093658130139"/>
    <n v="54.50777197"/>
    <n v="-3.149611618034065E-3"/>
    <n v="17.869853238594292"/>
    <n v="17.87"/>
    <n v="-8.2127255572883584E-6"/>
    <n v="74.114434162098775"/>
    <m/>
    <m/>
    <e v="#DIV/0!"/>
    <n v="20.900492244033902"/>
    <n v="20.8596045"/>
    <n v="1.9601399457933599E-3"/>
    <n v="89.105916356225777"/>
    <m/>
    <m/>
    <m/>
    <m/>
    <m/>
    <m/>
    <m/>
    <m/>
    <m/>
    <m/>
    <n v="3.5241315626525096"/>
    <m/>
    <m/>
    <m/>
    <n v="12.806172462171887"/>
    <m/>
    <m/>
    <m/>
    <m/>
    <m/>
    <m/>
    <n v="9400.392118499869"/>
    <n v="4145.3572858606303"/>
    <n v="1333.8235691945763"/>
    <m/>
  </r>
  <r>
    <x v="3841"/>
    <n v="14.06"/>
    <n v="15.43"/>
    <n v="41.845100000000002"/>
    <n v="35.668500000000002"/>
    <n v="1383.615"/>
    <n v="10914.701161999999"/>
    <n v="9304.6494110000003"/>
    <n v="5.9088886479763403E-5"/>
    <n v="24.499673789009165"/>
    <n v="24.52"/>
    <n v="-8.2896455916947609E-4"/>
    <n v="164.5229204779925"/>
    <m/>
    <e v="#DIV/0!"/>
    <n v="28.876852532141296"/>
    <n v="28.8335519"/>
    <n v="1.5017446442766591E-3"/>
    <n v="55.245245026489769"/>
    <n v="55.420340070000002"/>
    <n v="-3.1594003806016957E-3"/>
    <n v="17.640192713136912"/>
    <n v="17.64"/>
    <n v="1.0924781004062467E-5"/>
    <n v="75.079705973511992"/>
    <m/>
    <m/>
    <e v="#DIV/0!"/>
    <n v="20.198340627532509"/>
    <n v="20.158639539999999"/>
    <n v="1.9694328803157024E-3"/>
    <n v="93.814360532243668"/>
    <m/>
    <m/>
    <m/>
    <m/>
    <m/>
    <m/>
    <m/>
    <m/>
    <m/>
    <m/>
    <n v="3.2868170558114951"/>
    <m/>
    <m/>
    <m/>
    <n v="13.234902149487645"/>
    <m/>
    <m/>
    <m/>
    <m/>
    <m/>
    <m/>
    <n v="9897.118074896398"/>
    <n v="4214.7173924684394"/>
    <n v="1378.4777985081644"/>
    <m/>
  </r>
  <r>
    <x v="3842"/>
    <n v="12.93"/>
    <n v="14.72"/>
    <n v="40.148899999999998"/>
    <n v="34.220599999999997"/>
    <n v="1437.18"/>
    <n v="10768.712012"/>
    <n v="9179.6456429999998"/>
    <n v="5.9088886479763403E-5"/>
    <n v="23.506001143838557"/>
    <n v="23.53"/>
    <n v="-1.0199258887141349E-3"/>
    <n v="151.16798220672317"/>
    <m/>
    <e v="#DIV/0!"/>
    <n v="27.118284960229911"/>
    <n v="27.07749192"/>
    <n v="1.5065294950666885E-3"/>
    <n v="56.36506971211476"/>
    <n v="56.54699815"/>
    <n v="-3.2172961224686825E-3"/>
    <n v="17.403822641647501"/>
    <n v="17.399999999999999"/>
    <n v="2.1969204870697645E-4"/>
    <n v="76.090049708397842"/>
    <m/>
    <m/>
    <e v="#DIV/0!"/>
    <n v="19.37861034855321"/>
    <n v="19.340934560000001"/>
    <n v="1.9479818018270922E-3"/>
    <n v="97.439997365584162"/>
    <m/>
    <m/>
    <m/>
    <m/>
    <m/>
    <m/>
    <m/>
    <m/>
    <m/>
    <m/>
    <n v="3.0198701762158717"/>
    <m/>
    <m/>
    <m/>
    <n v="13.771508273301077"/>
    <m/>
    <m/>
    <m/>
    <m/>
    <m/>
    <m/>
    <n v="10279.611284173578"/>
    <n v="4300.1499862917817"/>
    <n v="1434.3678700678529"/>
    <m/>
  </r>
  <r>
    <x v="3843"/>
    <n v="12.57"/>
    <n v="14.53"/>
    <n v="39.825899999999997"/>
    <n v="33.943199999999997"/>
    <n v="1433.498"/>
    <n v="10726.37479"/>
    <n v="9143.0134249999992"/>
    <n v="5.9088886479763403E-5"/>
    <n v="23.316325586515326"/>
    <n v="23.34"/>
    <n v="-1.0143279127966531E-3"/>
    <n v="148.71924252309904"/>
    <m/>
    <e v="#DIV/0!"/>
    <n v="26.788287565727238"/>
    <n v="26.749448000000001"/>
    <n v="1.4519763446048106E-3"/>
    <n v="56.592050794764972"/>
    <n v="56.777913550000001"/>
    <n v="-3.2735044952181269E-3"/>
    <n v="17.334976764494602"/>
    <n v="17.329999999999998"/>
    <n v="2.8717625473761998E-4"/>
    <n v="76.395382529729048"/>
    <m/>
    <m/>
    <e v="#DIV/0!"/>
    <n v="19.221707222731322"/>
    <n v="19.1846566"/>
    <n v="1.9312632748047509E-3"/>
    <n v="97.18410237062713"/>
    <m/>
    <m/>
    <m/>
    <m/>
    <m/>
    <m/>
    <m/>
    <m/>
    <m/>
    <m/>
    <n v="2.9708105457495777"/>
    <m/>
    <m/>
    <m/>
    <n v="13.882496652791872"/>
    <m/>
    <m/>
    <m/>
    <m/>
    <m/>
    <m/>
    <n v="10252.615172219115"/>
    <n v="4317.46660994597"/>
    <n v="1445.927835928755"/>
    <m/>
  </r>
  <r>
    <x v="3844"/>
    <n v="13.28"/>
    <n v="14.98"/>
    <n v="40.400599999999997"/>
    <n v="34.429000000000002"/>
    <n v="1432.6990000000001"/>
    <n v="10732.193547000001"/>
    <n v="9146.8927199999998"/>
    <n v="5.9088886479763403E-5"/>
    <n v="23.651633879846266"/>
    <n v="23.67"/>
    <n v="-7.7592396086756388E-4"/>
    <n v="152.98047294011084"/>
    <m/>
    <e v="#DIV/0!"/>
    <n v="27.362859574728631"/>
    <n v="27.32390784"/>
    <n v="1.4255550471300449E-3"/>
    <n v="56.184149207962655"/>
    <n v="56.370789700000003"/>
    <n v="-3.3109433632317886E-3"/>
    <n v="17.343534677187929"/>
    <n v="17.34"/>
    <n v="2.0384528188754913E-4"/>
    <n v="76.366344359464051"/>
    <m/>
    <m/>
    <e v="#DIV/0!"/>
    <n v="19.497184996795895"/>
    <n v="19.460460250000001"/>
    <n v="1.8871468775201183E-3"/>
    <n v="97.117427367272839"/>
    <m/>
    <m/>
    <m/>
    <m/>
    <m/>
    <m/>
    <m/>
    <m/>
    <m/>
    <m/>
    <n v="3.0556419360121927"/>
    <m/>
    <m/>
    <m/>
    <n v="13.682533721365873"/>
    <m/>
    <m/>
    <m/>
    <m/>
    <m/>
    <m/>
    <n v="10245.581170419202"/>
    <n v="4286.3473722362478"/>
    <n v="1425.1007487027252"/>
    <m/>
  </r>
  <r>
    <x v="3845"/>
    <n v="13.96"/>
    <n v="15.48"/>
    <n v="41.535499999999999"/>
    <n v="35.390099999999997"/>
    <n v="1409.797"/>
    <n v="10866.308009"/>
    <n v="9259.5749940000005"/>
    <n v="5.9088886479763403E-5"/>
    <n v="24.314257184802006"/>
    <n v="24.33"/>
    <n v="-6.4705364562234191E-4"/>
    <n v="161.52822879042657"/>
    <m/>
    <e v="#DIV/0!"/>
    <n v="28.507808053262217"/>
    <n v="28.471026890000001"/>
    <n v="1.2918804581345533E-3"/>
    <n v="55.395621506077909"/>
    <n v="55.585824340000002"/>
    <n v="-3.42178669077009E-3"/>
    <n v="17.558983006224153"/>
    <n v="17.559999999999999"/>
    <n v="-5.791536308918932E-5"/>
    <n v="75.430574559630301"/>
    <m/>
    <m/>
    <e v="#DIV/0!"/>
    <n v="20.042033648124626"/>
    <n v="20.00387937"/>
    <n v="1.90734394158798E-3"/>
    <n v="95.546527261489473"/>
    <m/>
    <m/>
    <m/>
    <m/>
    <m/>
    <m/>
    <m/>
    <m/>
    <m/>
    <m/>
    <n v="3.2259148441797021"/>
    <m/>
    <m/>
    <m/>
    <n v="13.29872169329864"/>
    <m/>
    <m/>
    <m/>
    <m/>
    <m/>
    <m/>
    <n v="10079.85618180766"/>
    <n v="4226.1897710167541"/>
    <n v="1385.1249065306279"/>
    <m/>
  </r>
  <r>
    <x v="3846"/>
    <n v="14.09"/>
    <n v="15.57"/>
    <n v="41.586799999999997"/>
    <n v="35.431699999999999"/>
    <n v="1395.6559999999999"/>
    <n v="10931.760777"/>
    <n v="9314.8025319999997"/>
    <n v="5.9088886479763403E-5"/>
    <n v="24.343693833037435"/>
    <n v="24.36"/>
    <n v="-6.6938288023665748E-4"/>
    <n v="161.91021979116306"/>
    <m/>
    <e v="#DIV/0!"/>
    <n v="28.557799317400178"/>
    <n v="28.520885069999999"/>
    <n v="1.2942882841671111E-3"/>
    <n v="55.361622604686076"/>
    <n v="55.551649650000002"/>
    <n v="-3.4207273143314065E-3"/>
    <n v="17.664318102629014"/>
    <n v="17.66"/>
    <n v="2.4451317265095085E-4"/>
    <n v="74.982335915952547"/>
    <m/>
    <m/>
    <e v="#DIV/0!"/>
    <n v="20.065784866727999"/>
    <n v="20.027978260000001"/>
    <n v="1.8876896228465778E-3"/>
    <n v="94.582055784133885"/>
    <m/>
    <m/>
    <m/>
    <m/>
    <m/>
    <m/>
    <m/>
    <m/>
    <m/>
    <m/>
    <n v="3.2333898117897557"/>
    <m/>
    <m/>
    <m/>
    <n v="13.282470780788183"/>
    <m/>
    <m/>
    <m/>
    <m/>
    <m/>
    <m/>
    <n v="9978.1074938978036"/>
    <n v="4223.5959593511116"/>
    <n v="1383.4322969557218"/>
    <m/>
  </r>
  <r>
    <x v="3847"/>
    <n v="13.03"/>
    <n v="15.19"/>
    <n v="40.060200000000002"/>
    <n v="34.128999999999998"/>
    <n v="1438.9369999999999"/>
    <n v="10826.700736000001"/>
    <n v="9224.7319189999998"/>
    <n v="5.9088886479763403E-5"/>
    <n v="23.449495140717801"/>
    <n v="23.47"/>
    <n v="-8.7366251734977141E-4"/>
    <n v="150.00655449886315"/>
    <m/>
    <e v="#DIV/0!"/>
    <n v="26.982584598946747"/>
    <n v="26.947421940000002"/>
    <n v="1.3048617053252887E-3"/>
    <n v="56.377882059728918"/>
    <n v="56.571134989999997"/>
    <n v="-3.416104879374271E-3"/>
    <n v="17.494128021849658"/>
    <n v="17.489999999999998"/>
    <n v="2.3602183245619024E-4"/>
    <n v="75.709060037659157"/>
    <m/>
    <m/>
    <e v="#DIV/0!"/>
    <n v="19.328221297123054"/>
    <n v="19.29224524"/>
    <n v="1.8647936865565651E-3"/>
    <n v="97.508882671928419"/>
    <m/>
    <m/>
    <m/>
    <m/>
    <m/>
    <m/>
    <m/>
    <m/>
    <m/>
    <m/>
    <n v="2.9955279368080991"/>
    <m/>
    <m/>
    <m/>
    <n v="13.77017951273203"/>
    <m/>
    <m/>
    <m/>
    <m/>
    <m/>
    <m/>
    <n v="10286.878465942409"/>
    <n v="4301.1274536611782"/>
    <n v="1434.2294733556387"/>
    <m/>
  </r>
  <r>
    <x v="3848"/>
    <n v="12.93"/>
    <n v="14.98"/>
    <n v="39.530200000000001"/>
    <n v="33.6755"/>
    <n v="1457.0119999999999"/>
    <n v="10754.066194999999"/>
    <n v="9162.2996419999999"/>
    <n v="6.1562908479473322E-5"/>
    <n v="23.138692022168485"/>
    <n v="23.16"/>
    <n v="-9.2003358512593447E-4"/>
    <n v="146.02242289839117"/>
    <m/>
    <e v="#DIV/0!"/>
    <n v="26.444521438396237"/>
    <n v="26.410699940000001"/>
    <n v="1.2805983360180129E-3"/>
    <n v="56.750974508268513"/>
    <n v="56.945640439999998"/>
    <n v="-3.4184518819591059E-3"/>
    <n v="17.376339108770416"/>
    <n v="17.37"/>
    <n v="3.6494581291979244E-4"/>
    <n v="76.223326404863442"/>
    <m/>
    <m/>
    <e v="#DIV/0!"/>
    <n v="19.071574252934745"/>
    <n v="19.036830729999998"/>
    <n v="1.8250686486378509E-3"/>
    <n v="98.727369636886422"/>
    <m/>
    <m/>
    <m/>
    <m/>
    <m/>
    <m/>
    <m/>
    <m/>
    <m/>
    <m/>
    <n v="2.9158216037857154"/>
    <m/>
    <m/>
    <m/>
    <n v="13.952505302941599"/>
    <m/>
    <m/>
    <m/>
    <m/>
    <m/>
    <m/>
    <n v="10415.424983730234"/>
    <n v="4329.5910658888824"/>
    <n v="1453.219568715662"/>
    <m/>
  </r>
  <r>
    <x v="3849"/>
    <n v="12.39"/>
    <n v="14.8"/>
    <n v="38.886800000000001"/>
    <n v="33.125300000000003"/>
    <n v="1486.336"/>
    <n v="10731.450433"/>
    <n v="9142.4673010000006"/>
    <n v="6.1562908479473322E-5"/>
    <n v="22.76152786604457"/>
    <n v="22.78"/>
    <n v="-8.1089262315325872E-4"/>
    <n v="141.25322075273451"/>
    <m/>
    <e v="#DIV/0!"/>
    <n v="25.796186785070322"/>
    <n v="25.76364491"/>
    <n v="1.2630928265002783E-3"/>
    <n v="57.21309222974547"/>
    <n v="57.409063719999999"/>
    <n v="-3.4135984382246409E-3"/>
    <n v="17.339373924974321"/>
    <n v="17.34"/>
    <n v="-3.6105826163645993E-5"/>
    <n v="76.390193681384147"/>
    <m/>
    <m/>
    <e v="#DIV/0!"/>
    <n v="18.760157280306824"/>
    <n v="18.726454449999999"/>
    <n v="1.7997443347759212E-3"/>
    <n v="100.70788428729236"/>
    <m/>
    <m/>
    <m/>
    <m/>
    <m/>
    <m/>
    <m/>
    <m/>
    <m/>
    <m/>
    <n v="2.8204474921654334"/>
    <m/>
    <m/>
    <m/>
    <n v="14.17980488560392"/>
    <m/>
    <m/>
    <m/>
    <m/>
    <m/>
    <m/>
    <n v="10624.363010199997"/>
    <n v="4364.8465090884356"/>
    <n v="1476.8938977564937"/>
    <m/>
  </r>
  <r>
    <x v="3850"/>
    <n v="12.68"/>
    <n v="15.04"/>
    <n v="38.825800000000001"/>
    <n v="33.0672"/>
    <n v="1487.796"/>
    <n v="10781.950048999999"/>
    <n v="9183.8009320000001"/>
    <n v="6.1562908479473322E-5"/>
    <n v="22.724160496921549"/>
    <n v="22.74"/>
    <n v="-6.9654806853336471E-4"/>
    <n v="140.76462701872356"/>
    <m/>
    <e v="#DIV/0!"/>
    <n v="25.727578969820907"/>
    <n v="25.696347329999998"/>
    <n v="1.2154116466369658E-3"/>
    <n v="57.258795452740301"/>
    <n v="57.459156069999999"/>
    <n v="-3.4870093987389161E-3"/>
    <n v="17.41969450955931"/>
    <n v="17.420000000000002"/>
    <n v="-1.7536764678083294E-5"/>
    <n v="76.050436043870633"/>
    <m/>
    <m/>
    <e v="#DIV/0!"/>
    <n v="18.727791704729874"/>
    <n v="18.695756209999999"/>
    <n v="1.7135169270521278E-3"/>
    <n v="100.78733810445468"/>
    <m/>
    <m/>
    <m/>
    <m/>
    <m/>
    <m/>
    <m/>
    <m/>
    <m/>
    <m/>
    <n v="2.8102695389809251"/>
    <m/>
    <m/>
    <m/>
    <n v="14.202690832604036"/>
    <m/>
    <m/>
    <m/>
    <m/>
    <m/>
    <m/>
    <n v="10632.745136406425"/>
    <n v="4368.3332556628384"/>
    <n v="1479.2775776266706"/>
    <m/>
  </r>
  <r>
    <x v="3851"/>
    <n v="12.86"/>
    <n v="15.22"/>
    <n v="39.058199999999999"/>
    <n v="33.263100000000001"/>
    <n v="1495.941"/>
    <n v="10916.764236999999"/>
    <n v="9298.0669739999994"/>
    <n v="6.1562908479473322E-5"/>
    <n v="22.859623331128088"/>
    <n v="22.88"/>
    <n v="-8.9058867447167067E-4"/>
    <n v="142.43482049743534"/>
    <m/>
    <e v="#DIV/0!"/>
    <n v="25.955956903708085"/>
    <n v="25.924832649999999"/>
    <n v="1.200557555309345E-3"/>
    <n v="57.087700440078962"/>
    <n v="57.28743394"/>
    <n v="-3.4865150380138932E-3"/>
    <n v="17.637074948019738"/>
    <n v="17.63"/>
    <n v="4.0130164604312846E-4"/>
    <n v="75.106052464224049"/>
    <m/>
    <m/>
    <e v="#DIV/0!"/>
    <n v="18.838921399245518"/>
    <n v="18.80709834"/>
    <n v="1.6920770376276373E-3"/>
    <n v="101.33257793317591"/>
    <m/>
    <m/>
    <m/>
    <m/>
    <m/>
    <m/>
    <m/>
    <m/>
    <m/>
    <m/>
    <n v="2.8434714721150489"/>
    <m/>
    <m/>
    <m/>
    <n v="14.117892260577117"/>
    <m/>
    <m/>
    <m/>
    <m/>
    <m/>
    <m/>
    <n v="10690.266212426932"/>
    <n v="4355.2802386062103"/>
    <n v="1470.4454043650928"/>
    <m/>
  </r>
  <r>
    <x v="3852"/>
    <n v="13.97"/>
    <n v="15.82"/>
    <n v="40.080100000000002"/>
    <n v="34.131300000000003"/>
    <n v="1455.403"/>
    <n v="11057.463868000001"/>
    <n v="9417.3317700000007"/>
    <n v="6.1562908479473322E-5"/>
    <n v="23.457139562624452"/>
    <n v="23.48"/>
    <n v="-9.736131761306499E-4"/>
    <n v="149.87265300577548"/>
    <m/>
    <e v="#DIV/0!"/>
    <n v="26.971912710553287"/>
    <n v="26.93848539"/>
    <n v="1.2408760206576996E-3"/>
    <n v="56.341211100775489"/>
    <n v="56.535339450000002"/>
    <n v="-3.4337522532468245E-3"/>
    <n v="17.863953038357"/>
    <n v="17.86"/>
    <n v="2.2133473443441964E-4"/>
    <n v="74.1445014944712"/>
    <m/>
    <m/>
    <e v="#DIV/0!"/>
    <n v="19.330821350913048"/>
    <n v="19.297604719999999"/>
    <n v="1.7212825837717993E-3"/>
    <n v="98.580253265924469"/>
    <m/>
    <m/>
    <m/>
    <m/>
    <m/>
    <m/>
    <m/>
    <m/>
    <m/>
    <m/>
    <n v="2.9918055171625819"/>
    <m/>
    <m/>
    <m/>
    <n v="13.748760845081906"/>
    <m/>
    <m/>
    <m/>
    <m/>
    <m/>
    <m/>
    <n v="10399.904672277913"/>
    <n v="4298.3297879358224"/>
    <n v="1431.9986175853553"/>
    <m/>
  </r>
  <r>
    <x v="3853"/>
    <n v="13.53"/>
    <n v="15.54"/>
    <n v="39.085599999999999"/>
    <n v="33.282299999999999"/>
    <n v="1462.5050000000001"/>
    <n v="10961.241859"/>
    <n v="9334.8024260000002"/>
    <n v="5.8909343173541018E-5"/>
    <n v="22.874544184088098"/>
    <n v="22.89"/>
    <n v="-6.7522131550468156E-4"/>
    <n v="142.41858145924311"/>
    <m/>
    <e v="#DIV/0!"/>
    <n v="25.965293302363595"/>
    <n v="25.931677560000001"/>
    <n v="1.2963196185751258E-3"/>
    <n v="57.040456982588914"/>
    <n v="57.236371630000001"/>
    <n v="-3.4229047340310625E-3"/>
    <n v="17.708069189865551"/>
    <n v="17.71"/>
    <n v="-1.0902372300680696E-4"/>
    <n v="74.795910936887509"/>
    <m/>
    <m/>
    <e v="#DIV/0!"/>
    <n v="18.850157034425685"/>
    <n v="18.81799161"/>
    <n v="1.7092910387201954E-3"/>
    <n v="99.054922148552393"/>
    <m/>
    <m/>
    <m/>
    <m/>
    <m/>
    <m/>
    <m/>
    <m/>
    <m/>
    <m/>
    <n v="2.8428702089481055"/>
    <m/>
    <m/>
    <m/>
    <n v="14.090098509011028"/>
    <m/>
    <m/>
    <m/>
    <m/>
    <m/>
    <m/>
    <n v="10449.98073687181"/>
    <n v="4351.6759859349049"/>
    <n v="1467.550553384076"/>
    <m/>
  </r>
  <r>
    <x v="3854"/>
    <n v="14.45"/>
    <n v="15.93"/>
    <n v="40.442399999999999"/>
    <n v="34.435699999999997"/>
    <n v="1454.5219999999999"/>
    <n v="11026.462968"/>
    <n v="9389.7960579999999"/>
    <n v="5.8909343173541018E-5"/>
    <n v="23.668023733598783"/>
    <n v="23.69"/>
    <n v="-9.2766004226330079E-4"/>
    <n v="152.29171650149763"/>
    <m/>
    <e v="#DIV/0!"/>
    <n v="27.314774452277518"/>
    <n v="27.279481619999999"/>
    <n v="1.2937501074670177E-3"/>
    <n v="56.050627951715867"/>
    <n v="56.244210250000002"/>
    <n v="-3.4418173430417198E-3"/>
    <n v="17.813000625145406"/>
    <n v="17.809999999999999"/>
    <n v="1.6847979480116848E-4"/>
    <n v="74.356899802890979"/>
    <m/>
    <m/>
    <e v="#DIV/0!"/>
    <n v="19.503597317881624"/>
    <n v="19.470666999999999"/>
    <n v="1.6912783666642728E-3"/>
    <n v="98.507893816887687"/>
    <m/>
    <m/>
    <m/>
    <m/>
    <m/>
    <m/>
    <m/>
    <m/>
    <m/>
    <m/>
    <n v="3.039807425805777"/>
    <m/>
    <m/>
    <m/>
    <n v="13.601171834823903"/>
    <m/>
    <m/>
    <m/>
    <m/>
    <m/>
    <m/>
    <n v="10392.27097945212"/>
    <n v="4276.16089626537"/>
    <n v="1416.6265225259046"/>
    <m/>
  </r>
  <r>
    <x v="3855"/>
    <n v="13.53"/>
    <n v="15.47"/>
    <n v="38.783999999999999"/>
    <n v="33.017499999999998"/>
    <n v="1475.9590000000001"/>
    <n v="10995.491814999999"/>
    <n v="9361.7624400000004"/>
    <n v="5.8909343173541018E-5"/>
    <n v="22.695821369038349"/>
    <n v="22.71"/>
    <n v="-6.2433425634755846E-4"/>
    <n v="139.75349656738712"/>
    <m/>
    <e v="#DIV/0!"/>
    <n v="25.626639570771324"/>
    <n v="25.594123620000001"/>
    <n v="1.2704459529107037E-3"/>
    <n v="57.200356027600805"/>
    <n v="57.401864160000002"/>
    <n v="-3.5104806324324223E-3"/>
    <n v="17.761668088965262"/>
    <n v="17.760000000000002"/>
    <n v="9.3923928224048936E-5"/>
    <n v="74.583800447489892"/>
    <m/>
    <m/>
    <e v="#DIV/0!"/>
    <n v="18.700899052384827"/>
    <n v="18.67024932"/>
    <n v="1.6416348737235964E-3"/>
    <n v="99.940414364504022"/>
    <m/>
    <m/>
    <m/>
    <m/>
    <m/>
    <m/>
    <m/>
    <m/>
    <m/>
    <m/>
    <n v="2.7891425547384929"/>
    <m/>
    <m/>
    <m/>
    <n v="14.159343934304943"/>
    <m/>
    <m/>
    <m/>
    <m/>
    <m/>
    <m/>
    <n v="10543.39736270558"/>
    <n v="4363.874850936365"/>
    <n v="1474.7627926842067"/>
    <m/>
  </r>
  <r>
    <x v="3856"/>
    <n v="12.61"/>
    <n v="14.93"/>
    <n v="37.837299999999999"/>
    <n v="32.209600000000002"/>
    <n v="1525.4770000000001"/>
    <n v="10810.504451999999"/>
    <n v="9203.7093270000005"/>
    <n v="5.8909343173541018E-5"/>
    <n v="22.141286678456169"/>
    <n v="22.16"/>
    <n v="-8.444639685845079E-4"/>
    <n v="132.91610547528023"/>
    <n v="13.28"/>
    <n v="9.0087428821747171"/>
    <n v="24.685821552385281"/>
    <n v="24.654756129999999"/>
    <n v="1.2600174271235609E-3"/>
    <n v="57.898662281910717"/>
    <n v="58.103950699999999"/>
    <n v="-3.5331232320022776E-3"/>
    <n v="17.462421256855173"/>
    <n v="17.46"/>
    <n v="1.3867450487814459E-4"/>
    <n v="75.844649331671292"/>
    <m/>
    <m/>
    <e v="#DIV/0!"/>
    <n v="18.243484638812902"/>
    <n v="18.214128070000001"/>
    <n v="1.6117471393677363E-3"/>
    <n v="103.28673612987585"/>
    <m/>
    <m/>
    <m/>
    <m/>
    <m/>
    <m/>
    <m/>
    <m/>
    <m/>
    <m/>
    <n v="2.65255898558192"/>
    <m/>
    <m/>
    <m/>
    <n v="14.505131074916113"/>
    <m/>
    <m/>
    <m/>
    <m/>
    <m/>
    <m/>
    <n v="10896.423716459787"/>
    <n v="4417.1493637726871"/>
    <n v="1510.7781625719674"/>
    <m/>
  </r>
  <r>
    <x v="3857"/>
    <n v="12.07"/>
    <n v="14.56"/>
    <n v="36.883899999999997"/>
    <n v="31.396100000000001"/>
    <n v="1568.981"/>
    <n v="10644.511598999999"/>
    <n v="9061.8462660000005"/>
    <n v="5.8909343173541018E-5"/>
    <n v="21.582858468049182"/>
    <n v="21.6"/>
    <n v="-7.9358944216756377E-4"/>
    <n v="126.20385824161806"/>
    <n v="12.612299999999999"/>
    <n v="9.0064110623453359"/>
    <n v="23.750379654864705"/>
    <n v="23.720403269999998"/>
    <n v="1.263738416396043E-3"/>
    <n v="58.628293498260199"/>
    <n v="58.837346779999997"/>
    <n v="-3.5530711899955936E-3"/>
    <n v="17.193870466433474"/>
    <n v="17.190000000000001"/>
    <n v="2.2515802405309593E-4"/>
    <n v="77.015383112965139"/>
    <m/>
    <m/>
    <e v="#DIV/0!"/>
    <n v="17.78288958647822"/>
    <n v="17.754530039999999"/>
    <n v="1.5973132724058647E-3"/>
    <n v="106.22545791672781"/>
    <m/>
    <m/>
    <m/>
    <m/>
    <m/>
    <m/>
    <m/>
    <m/>
    <m/>
    <m/>
    <n v="2.5184856914433671"/>
    <m/>
    <m/>
    <m/>
    <n v="14.870786480005004"/>
    <m/>
    <m/>
    <m/>
    <m/>
    <m/>
    <m/>
    <n v="11206.449562702677"/>
    <n v="4472.8136906511636"/>
    <n v="1548.8629063899682"/>
    <m/>
  </r>
  <r>
    <x v="3858"/>
    <n v="12.74"/>
    <n v="15.05"/>
    <n v="37.637599999999999"/>
    <n v="32.035800000000002"/>
    <n v="1514.2660000000001"/>
    <n v="10817.063501000001"/>
    <n v="9208.2086859999999"/>
    <n v="5.6814927178017172E-5"/>
    <n v="22.02335399596349"/>
    <n v="22.04"/>
    <n v="-7.5526334103948045E-4"/>
    <n v="131.34822620372123"/>
    <n v="13.1265"/>
    <n v="9.0063403194851048"/>
    <n v="24.47602099290247"/>
    <n v="24.444972459999999"/>
    <n v="1.2701398192727087E-3"/>
    <n v="58.029503195421938"/>
    <n v="58.236740480000002"/>
    <n v="-3.5585316566477676E-3"/>
    <n v="17.47216411984293"/>
    <n v="17.47"/>
    <n v="1.2387635048249912E-4"/>
    <n v="75.772971511439607"/>
    <m/>
    <m/>
    <e v="#DIV/0!"/>
    <n v="18.145392484628193"/>
    <n v="18.116747329999999"/>
    <n v="1.5811422495670691E-3"/>
    <n v="102.51446188966489"/>
    <m/>
    <m/>
    <m/>
    <m/>
    <m/>
    <m/>
    <m/>
    <m/>
    <m/>
    <m/>
    <n v="2.6210263713272726"/>
    <m/>
    <m/>
    <m/>
    <n v="14.567113591902757"/>
    <m/>
    <m/>
    <m/>
    <m/>
    <m/>
    <m/>
    <n v="10814.951228684935"/>
    <n v="4427.1313535992831"/>
    <n v="1517.2339355423064"/>
    <m/>
  </r>
  <r>
    <x v="3859"/>
    <n v="12.16"/>
    <n v="14.69"/>
    <n v="36.890999999999998"/>
    <n v="31.398499999999999"/>
    <n v="1556.424"/>
    <n v="10731.755053999999"/>
    <n v="9135.0652609999997"/>
    <n v="5.6814927178017172E-5"/>
    <n v="21.585960356398367"/>
    <n v="21.6"/>
    <n v="-6.499835000757237E-4"/>
    <n v="126.12377287434128"/>
    <n v="12.6045"/>
    <n v="9.0062495834298293"/>
    <n v="23.745427508182502"/>
    <n v="23.715674150000002"/>
    <n v="1.254586228260246E-3"/>
    <n v="58.605178983926265"/>
    <n v="58.814626079999996"/>
    <n v="-3.5611396353831815E-3"/>
    <n v="17.333947747645734"/>
    <n v="17.329999999999998"/>
    <n v="2.2779847926912566E-4"/>
    <n v="76.376372220256201"/>
    <m/>
    <m/>
    <e v="#DIV/0!"/>
    <n v="17.784590026492545"/>
    <n v="17.756902289999999"/>
    <n v="1.5592661400258834E-3"/>
    <n v="105.36173700697553"/>
    <m/>
    <m/>
    <m/>
    <m/>
    <m/>
    <m/>
    <m/>
    <m/>
    <m/>
    <m/>
    <n v="2.5166594694290696"/>
    <m/>
    <m/>
    <m/>
    <n v="14.856210596796252"/>
    <m/>
    <m/>
    <m/>
    <m/>
    <m/>
    <m/>
    <n v="11115.32974075775"/>
    <n v="4471.0502602322204"/>
    <n v="1547.3447590572591"/>
    <m/>
  </r>
  <r>
    <x v="3860"/>
    <n v="12.83"/>
    <n v="15"/>
    <n v="37.145899999999997"/>
    <n v="31.610099999999999"/>
    <n v="1545.26"/>
    <n v="10690.642709"/>
    <n v="9098.5125719999996"/>
    <n v="5.6814927178017172E-5"/>
    <n v="21.733519607078474"/>
    <n v="21.75"/>
    <n v="-7.577192147828482E-4"/>
    <n v="127.82816527886513"/>
    <n v="12.774800000000001"/>
    <n v="9.006275266842934"/>
    <n v="23.984774424740252"/>
    <n v="23.956376110000001"/>
    <n v="1.1854178031709406E-3"/>
    <n v="58.403143209721293"/>
    <n v="58.617285940000002"/>
    <n v="-3.6532351650996331E-3"/>
    <n v="17.26627992113621"/>
    <n v="17.260000000000002"/>
    <n v="3.6384247602594399E-4"/>
    <n v="76.686543202088885"/>
    <m/>
    <m/>
    <e v="#DIV/0!"/>
    <n v="17.904958563052087"/>
    <n v="17.8780836"/>
    <n v="1.5032351147572509E-3"/>
    <n v="104.58578937501919"/>
    <m/>
    <m/>
    <m/>
    <m/>
    <m/>
    <m/>
    <m/>
    <m/>
    <m/>
    <m/>
    <n v="2.5503220443393162"/>
    <m/>
    <m/>
    <m/>
    <n v="14.754030273150594"/>
    <m/>
    <m/>
    <m/>
    <m/>
    <m/>
    <m/>
    <n v="11033.469721781565"/>
    <n v="4455.6367401901925"/>
    <n v="1536.7021939669407"/>
    <m/>
  </r>
  <r>
    <x v="3861"/>
    <n v="13.94"/>
    <n v="15.7"/>
    <n v="38.545000000000002"/>
    <n v="32.798900000000003"/>
    <n v="1501.8240000000001"/>
    <n v="10898.156069000001"/>
    <n v="9274.604566"/>
    <n v="5.6814927178017172E-5"/>
    <n v="22.551562532980267"/>
    <n v="22.57"/>
    <n v="-8.1690150729873956E-4"/>
    <n v="137.44454371497716"/>
    <n v="13.7357"/>
    <n v="9.0063734440164804"/>
    <n v="25.337568930172043"/>
    <n v="25.30779725"/>
    <n v="1.1763837001674826E-3"/>
    <n v="57.303432208324914"/>
    <n v="57.513874749999999"/>
    <n v="-3.6589873763476222E-3"/>
    <n v="17.601002125290854"/>
    <n v="17.600000000000001"/>
    <n v="5.693893698022201E-5"/>
    <n v="75.20384821583265"/>
    <m/>
    <m/>
    <e v="#DIV/0!"/>
    <n v="18.578510561567562"/>
    <n v="18.550914710000001"/>
    <n v="1.4875736317565558E-3"/>
    <n v="101.63942369039917"/>
    <m/>
    <m/>
    <m/>
    <m/>
    <m/>
    <m/>
    <m/>
    <m/>
    <m/>
    <m/>
    <n v="2.7420558480759669"/>
    <m/>
    <m/>
    <m/>
    <n v="14.198495937115128"/>
    <m/>
    <m/>
    <m/>
    <m/>
    <m/>
    <m/>
    <n v="10722.637468520245"/>
    <n v="4371.7386403256387"/>
    <n v="1478.8406593757302"/>
    <m/>
  </r>
  <r>
    <x v="3862"/>
    <n v="16.12"/>
    <n v="16.91"/>
    <n v="40.768799999999999"/>
    <n v="34.689300000000003"/>
    <n v="1433.2850000000001"/>
    <n v="11186.274590000001"/>
    <n v="9519.2737290000005"/>
    <n v="5.6814927178017172E-5"/>
    <n v="23.852061858723921"/>
    <n v="23.87"/>
    <n v="-7.5149314101718989E-4"/>
    <n v="153.28985253532687"/>
    <n v="15.319100000000001"/>
    <n v="9.0064528944472499"/>
    <n v="27.527842158656469"/>
    <n v="27.494663429999999"/>
    <n v="1.206733399044646E-3"/>
    <n v="55.650611149781746"/>
    <n v="55.852560230000002"/>
    <n v="-3.6157533224373539E-3"/>
    <n v="18.065885707213948"/>
    <n v="18.059999999999999"/>
    <n v="3.2589740941024736E-4"/>
    <n v="73.221381240936736"/>
    <m/>
    <m/>
    <e v="#DIV/0!"/>
    <n v="19.649491486778327"/>
    <n v="19.620096740000001"/>
    <n v="1.4981958125821482E-3"/>
    <n v="96.994642580470014"/>
    <m/>
    <m/>
    <m/>
    <m/>
    <m/>
    <m/>
    <m/>
    <m/>
    <m/>
    <m/>
    <n v="3.058035489379531"/>
    <m/>
    <m/>
    <m/>
    <n v="13.379527114845979"/>
    <m/>
    <m/>
    <m/>
    <m/>
    <m/>
    <m/>
    <n v="10232.62776407614"/>
    <n v="4245.6431970211561"/>
    <n v="1393.5411742403526"/>
    <m/>
  </r>
  <r>
    <x v="3863"/>
    <n v="17.87"/>
    <n v="17.989999999999998"/>
    <n v="43.351300000000002"/>
    <n v="36.884700000000002"/>
    <n v="1321.616"/>
    <n v="11317.968290999999"/>
    <n v="9630.8013360000004"/>
    <n v="5.7652623056902996E-5"/>
    <n v="25.362352490560305"/>
    <n v="25.38"/>
    <n v="-6.9533134120147722E-4"/>
    <n v="172.69467333471107"/>
    <n v="17.258400000000002"/>
    <n v="9.0064127227733195"/>
    <n v="30.140806702919289"/>
    <n v="30.104852659999999"/>
    <n v="1.1942939341158532E-3"/>
    <n v="53.888213773784798"/>
    <n v="54.084547389999997"/>
    <n v="-3.6301240500258292E-3"/>
    <n v="18.278125952712479"/>
    <n v="18.28"/>
    <n v="-1.0251899822333321E-4"/>
    <n v="72.3650165953418"/>
    <m/>
    <m/>
    <e v="#DIV/0!"/>
    <n v="20.89325954831844"/>
    <n v="20.862433639999999"/>
    <n v="1.4775796942183561E-3"/>
    <n v="89.431912174487422"/>
    <m/>
    <m/>
    <m/>
    <m/>
    <m/>
    <m/>
    <m/>
    <m/>
    <m/>
    <m/>
    <n v="3.4449903993853463"/>
    <m/>
    <m/>
    <m/>
    <n v="12.532186217262385"/>
    <m/>
    <m/>
    <m/>
    <m/>
    <m/>
    <m/>
    <n v="9434.7836454148674"/>
    <n v="4111.188062113285"/>
    <n v="1305.2866029640411"/>
    <m/>
  </r>
  <r>
    <x v="3864"/>
    <n v="17.61"/>
    <n v="17.89"/>
    <n v="43.235700000000001"/>
    <n v="36.784199999999998"/>
    <n v="1290.893"/>
    <n v="11283.8814"/>
    <n v="9601.2405290000006"/>
    <n v="5.7652623056902996E-5"/>
    <n v="25.294104803329898"/>
    <n v="25.32"/>
    <n v="-1.0227170880767744E-3"/>
    <n v="171.75572640834602"/>
    <n v="17.1645"/>
    <n v="9.0064508962303602"/>
    <n v="30.017331562566351"/>
    <n v="29.981445879999999"/>
    <n v="1.1969296847784694E-3"/>
    <n v="53.960224089477997"/>
    <n v="54.157073959999998"/>
    <n v="-3.6347951639225107E-3"/>
    <n v="18.222632463358416"/>
    <n v="18.22"/>
    <n v="1.4448207236106292E-4"/>
    <n v="72.588634077038222"/>
    <m/>
    <m/>
    <e v="#DIV/0!"/>
    <n v="20.83653133837397"/>
    <n v="20.806137320000001"/>
    <n v="1.4608198488026414E-3"/>
    <n v="87.347305504568993"/>
    <m/>
    <m/>
    <m/>
    <m/>
    <m/>
    <m/>
    <m/>
    <m/>
    <m/>
    <m/>
    <n v="3.426101761699031"/>
    <m/>
    <m/>
    <m/>
    <n v="12.565747471426249"/>
    <m/>
    <m/>
    <m/>
    <m/>
    <m/>
    <m/>
    <n v="9214.8642403808353"/>
    <n v="4116.6818042415671"/>
    <n v="1308.7821666812815"/>
    <m/>
  </r>
  <r>
    <x v="3865"/>
    <n v="24.59"/>
    <n v="21.9"/>
    <n v="51.403799999999997"/>
    <n v="43.7271"/>
    <n v="1129.9390000000001"/>
    <n v="11988.168099"/>
    <n v="10198.844009"/>
    <n v="5.7652623056902996E-5"/>
    <n v="30.070474060311199"/>
    <n v="30.1"/>
    <n v="-9.8092822886386433E-4"/>
    <n v="236.60124832128326"/>
    <n v="23.643799999999999"/>
    <n v="9.0069044874886135"/>
    <n v="38.514736448957983"/>
    <n v="38.490867719999997"/>
    <n v="6.2011407826956244E-4"/>
    <n v="48.863998700404991"/>
    <n v="49.089750649999999"/>
    <n v="-4.5987593460103948E-3"/>
    <n v="19.358587140240225"/>
    <n v="19.36"/>
    <n v="-7.2978293376824155E-5"/>
    <n v="68.074769518116511"/>
    <m/>
    <m/>
    <e v="#DIV/0!"/>
    <n v="24.770072478679879"/>
    <n v="24.7507372"/>
    <n v="7.8120011228910435E-4"/>
    <n v="76.441707286493994"/>
    <m/>
    <m/>
    <m/>
    <m/>
    <m/>
    <m/>
    <m/>
    <m/>
    <m/>
    <m/>
    <n v="4.7189561429056797"/>
    <m/>
    <m/>
    <m/>
    <n v="10.192578559258449"/>
    <m/>
    <m/>
    <m/>
    <m/>
    <m/>
    <m/>
    <n v="8064.3581491031418"/>
    <n v="3727.8854513071901"/>
    <n v="1061.6053745461218"/>
    <m/>
  </r>
  <r>
    <x v="3866"/>
    <n v="20.170000000000002"/>
    <n v="19.690000000000001"/>
    <n v="48.185499999999998"/>
    <n v="40.986899999999999"/>
    <n v="1181.47"/>
    <n v="11803.145793"/>
    <n v="10040.849681"/>
    <n v="5.7652623056902996E-5"/>
    <n v="28.187128130750263"/>
    <n v="28.21"/>
    <n v="-8.1077168556320522E-4"/>
    <n v="206.95014307083451"/>
    <n v="20.680900000000001"/>
    <n v="9.0068248031195211"/>
    <n v="34.894058368806633"/>
    <n v="34.87370688"/>
    <n v="5.835768728761348E-4"/>
    <n v="50.39374135149405"/>
    <n v="50.621477720000001"/>
    <n v="-4.4988091767217409E-3"/>
    <n v="19.059346934543154"/>
    <n v="19.059999999999999"/>
    <n v="-3.4263665102063356E-5"/>
    <n v="69.130771357633932"/>
    <m/>
    <m/>
    <e v="#DIV/0!"/>
    <n v="23.2180551405384"/>
    <n v="23.199310189999998"/>
    <n v="8.0799603026471267E-4"/>
    <n v="79.922694231792391"/>
    <m/>
    <m/>
    <m/>
    <m/>
    <m/>
    <m/>
    <m/>
    <m/>
    <m/>
    <m/>
    <n v="4.1273813683153628"/>
    <m/>
    <m/>
    <m/>
    <n v="10.830801644704223"/>
    <m/>
    <m/>
    <m/>
    <m/>
    <m/>
    <m/>
    <n v="8431.5912530686073"/>
    <n v="3844.5911144724869"/>
    <n v="1128.0793343718419"/>
    <m/>
  </r>
  <r>
    <x v="3867"/>
    <n v="19.489999999999998"/>
    <n v="19.5"/>
    <n v="47.447899999999997"/>
    <n v="40.357100000000003"/>
    <n v="1184.3040000000001"/>
    <n v="11712.678152"/>
    <n v="9963.3106399999997"/>
    <n v="5.7652623056902996E-5"/>
    <n v="27.754976616847674"/>
    <n v="27.78"/>
    <n v="-9.0076973190522658E-4"/>
    <n v="200.5926955657936"/>
    <n v="20.0457"/>
    <n v="9.0067693104153808"/>
    <n v="34.089464337944499"/>
    <n v="34.070854390000001"/>
    <n v="5.4621312783864617E-4"/>
    <n v="50.779591878622149"/>
    <n v="51.010399640000003"/>
    <n v="-4.5247197239534076E-3"/>
    <n v="18.912801473258195"/>
    <n v="18.91"/>
    <n v="1.4814771328364174E-4"/>
    <n v="69.666063669785345"/>
    <m/>
    <m/>
    <e v="#DIV/0!"/>
    <n v="22.861508388581829"/>
    <n v="22.84291589"/>
    <n v="8.1392842627270312E-4"/>
    <n v="80.109247282845885"/>
    <m/>
    <m/>
    <m/>
    <m/>
    <m/>
    <m/>
    <m/>
    <m/>
    <m/>
    <m/>
    <n v="4.0004048190665804"/>
    <m/>
    <m/>
    <m/>
    <n v="10.996714299782887"/>
    <m/>
    <m/>
    <m/>
    <m/>
    <m/>
    <m/>
    <n v="8451.2720094371816"/>
    <n v="3874.0280538289903"/>
    <n v="1145.3599239020286"/>
    <m/>
  </r>
  <r>
    <x v="3868"/>
    <n v="16.91"/>
    <n v="17.86"/>
    <n v="44.3245"/>
    <n v="37.698099999999997"/>
    <n v="1254.2829999999999"/>
    <n v="11329.8586"/>
    <n v="9637.0933600000008"/>
    <n v="5.541883718707119E-5"/>
    <n v="25.927290012310333"/>
    <n v="25.95"/>
    <n v="-8.7514403428390342E-4"/>
    <n v="174.16165444687806"/>
    <n v="17.404499999999999"/>
    <n v="9.0067025451393654"/>
    <n v="30.720101403747414"/>
    <n v="30.70686516"/>
    <n v="4.3105161267509295E-4"/>
    <n v="52.451078974211796"/>
    <n v="52.694261300000001"/>
    <n v="-4.6149679260842902E-3"/>
    <n v="18.294205539247955"/>
    <n v="18.29"/>
    <n v="2.2993653624681087E-4"/>
    <n v="71.948386045516898"/>
    <m/>
    <m/>
    <e v="#DIV/0!"/>
    <n v="21.355441633788022"/>
    <n v="21.33860254"/>
    <n v="7.8913760900967134E-4"/>
    <n v="84.837337179334781"/>
    <m/>
    <m/>
    <m/>
    <m/>
    <m/>
    <m/>
    <m/>
    <m/>
    <m/>
    <m/>
    <n v="3.4731400655416955"/>
    <m/>
    <m/>
    <m/>
    <n v="11.720706646123668"/>
    <m/>
    <m/>
    <m/>
    <m/>
    <m/>
    <m/>
    <n v="8950.0705271565676"/>
    <n v="4001.5475485780912"/>
    <n v="1220.7671588364581"/>
    <m/>
  </r>
  <r>
    <x v="3869"/>
    <n v="17.97"/>
    <n v="18.559999999999999"/>
    <n v="45.758099999999999"/>
    <n v="38.915300000000002"/>
    <n v="1229.146"/>
    <n v="11501.634332"/>
    <n v="9782.6704420000005"/>
    <n v="5.541883718707119E-5"/>
    <n v="26.765211132813278"/>
    <n v="26.79"/>
    <n v="-9.2530299315873865E-4"/>
    <n v="185.41024570968526"/>
    <n v="18.528600000000001"/>
    <n v="9.0067056177846823"/>
    <n v="32.207633092032836"/>
    <n v="32.195088779999999"/>
    <n v="3.8963433580052609E-4"/>
    <n v="51.602963022650854"/>
    <n v="51.842127150000003"/>
    <n v="-4.6133162448591669E-3"/>
    <n v="18.57111719665432"/>
    <n v="18.57"/>
    <n v="6.0161370722733309E-5"/>
    <n v="70.86284623190997"/>
    <m/>
    <m/>
    <e v="#DIV/0!"/>
    <n v="22.045179646102255"/>
    <n v="22.02843545"/>
    <n v="7.6011735559977645E-4"/>
    <n v="83.131765231194365"/>
    <m/>
    <m/>
    <m/>
    <m/>
    <m/>
    <m/>
    <m/>
    <m/>
    <m/>
    <m/>
    <n v="3.6972976508111701"/>
    <m/>
    <m/>
    <m/>
    <n v="11.341739034908565"/>
    <m/>
    <m/>
    <m/>
    <m/>
    <m/>
    <m/>
    <n v="8770.1380854684412"/>
    <n v="3936.8438976093994"/>
    <n v="1181.2958856443163"/>
    <m/>
  </r>
  <r>
    <x v="3870"/>
    <n v="21.09"/>
    <n v="20.5"/>
    <n v="49.8414"/>
    <n v="42.381500000000003"/>
    <n v="1123.646"/>
    <n v="11987.419612"/>
    <n v="10194.226703"/>
    <n v="5.541883718707119E-5"/>
    <n v="29.151516614107841"/>
    <n v="29.18"/>
    <n v="-9.7612700110205619E-4"/>
    <n v="218.44605553372071"/>
    <n v="21.8294"/>
    <n v="9.0069656304672012"/>
    <n v="36.509701276683892"/>
    <n v="36.497708199999998"/>
    <n v="3.2859807575236211E-4"/>
    <n v="49.300965902507322"/>
    <n v="49.53504676"/>
    <n v="-4.7255604426258424E-3"/>
    <n v="19.354074706469152"/>
    <n v="19.350000000000001"/>
    <n v="2.1057914569255765E-4"/>
    <n v="67.88540501131213"/>
    <m/>
    <m/>
    <e v="#DIV/0!"/>
    <n v="24.009442527133054"/>
    <n v="23.99322875"/>
    <n v="6.7576470436692126E-4"/>
    <n v="75.981725767832003"/>
    <m/>
    <m/>
    <m/>
    <m/>
    <m/>
    <m/>
    <m/>
    <m/>
    <m/>
    <m/>
    <n v="4.3554966056025988"/>
    <m/>
    <m/>
    <m/>
    <n v="10.330082676195536"/>
    <m/>
    <m/>
    <m/>
    <m/>
    <m/>
    <m/>
    <n v="8015.8315549160689"/>
    <n v="3761.2221351386379"/>
    <n v="1075.9270801590783"/>
    <m/>
  </r>
  <r>
    <x v="3871"/>
    <n v="17.52"/>
    <n v="18.53"/>
    <n v="45.454900000000002"/>
    <n v="38.6492"/>
    <n v="1197.7239999999999"/>
    <n v="11551.264971000001"/>
    <n v="9822.7512929999994"/>
    <n v="5.541883718707119E-5"/>
    <n v="26.585267717008065"/>
    <n v="26.61"/>
    <n v="-9.2943566298131497E-4"/>
    <n v="179.97326612870074"/>
    <n v="17.984999999999999"/>
    <n v="9.0068538297859746"/>
    <n v="31.686591792552161"/>
    <n v="31.67682181"/>
    <n v="3.0842685578624796E-4"/>
    <n v="51.470455420437965"/>
    <n v="51.71601751"/>
    <n v="-4.7482791867056173E-3"/>
    <n v="18.649434252846497"/>
    <n v="18.649999999999999"/>
    <n v="-3.0334968016187958E-5"/>
    <n v="70.3604313433149"/>
    <m/>
    <m/>
    <e v="#DIV/0!"/>
    <n v="21.895276104658045"/>
    <n v="21.88064602"/>
    <n v="6.6863129382332964E-4"/>
    <n v="80.985717279938868"/>
    <m/>
    <m/>
    <m/>
    <m/>
    <m/>
    <m/>
    <m/>
    <m/>
    <m/>
    <m/>
    <n v="3.5882475732497912"/>
    <m/>
    <m/>
    <m/>
    <n v="11.239271378146446"/>
    <m/>
    <m/>
    <m/>
    <m/>
    <m/>
    <m/>
    <n v="8543.7368197404176"/>
    <n v="3926.7347543625342"/>
    <n v="1170.6233934478246"/>
    <m/>
  </r>
  <r>
    <x v="3872"/>
    <n v="22.1"/>
    <n v="21.3"/>
    <n v="50.940199999999997"/>
    <n v="43.311"/>
    <n v="1049.3109999999999"/>
    <n v="12225.648456000001"/>
    <n v="10395.676696"/>
    <n v="5.541883718707119E-5"/>
    <n v="29.792735940540457"/>
    <n v="29.82"/>
    <n v="-9.1428770823420713E-4"/>
    <n v="223.39167904242652"/>
    <n v="22.323599999999999"/>
    <n v="9.0069737426950187"/>
    <n v="37.419206242758278"/>
    <n v="37.410823409999999"/>
    <n v="2.2407506689736678E-4"/>
    <n v="48.365057687517265"/>
    <n v="48.597543430000002"/>
    <n v="-4.7838990630794109E-3"/>
    <n v="19.737740253048365"/>
    <n v="19.73"/>
    <n v="3.9230882150853574E-4"/>
    <n v="66.257784235032958"/>
    <m/>
    <m/>
    <e v="#DIV/0!"/>
    <n v="24.536481912095439"/>
    <n v="24.521311489999999"/>
    <n v="6.1866275389177439E-4"/>
    <n v="70.94600485663787"/>
    <m/>
    <m/>
    <m/>
    <m/>
    <m/>
    <m/>
    <m/>
    <m/>
    <m/>
    <m/>
    <n v="4.4537139800477172"/>
    <m/>
    <m/>
    <m/>
    <n v="9.8831494715107713"/>
    <m/>
    <m/>
    <m/>
    <m/>
    <m/>
    <m/>
    <n v="7484.5789389246856"/>
    <n v="3689.8207207801479"/>
    <n v="1029.3768682183043"/>
    <m/>
  </r>
  <r>
    <x v="3873"/>
    <n v="21.18"/>
    <n v="21.07"/>
    <n v="50.948"/>
    <n v="43.315199999999997"/>
    <n v="1069.316"/>
    <n v="12217.31208"/>
    <n v="10388.012016999999"/>
    <n v="5.4581202984405053E-5"/>
    <n v="29.796571261411056"/>
    <n v="29.82"/>
    <n v="-7.8567198487400347E-4"/>
    <n v="223.43709985457104"/>
    <n v="22.328199999999999"/>
    <n v="9.0069463662351215"/>
    <n v="37.424290358395723"/>
    <n v="37.417932049999997"/>
    <n v="1.6992677166727255E-4"/>
    <n v="48.361453878275036"/>
    <n v="48.59562914"/>
    <n v="-4.8188544087025553E-3"/>
    <n v="19.723800613870612"/>
    <n v="19.72"/>
    <n v="1.9272889810406646E-4"/>
    <n v="66.307802417554086"/>
    <m/>
    <m/>
    <e v="#DIV/0!"/>
    <n v="24.539096593863199"/>
    <n v="24.52440309"/>
    <n v="5.9913808337253016E-4"/>
    <n v="72.29392787666913"/>
    <m/>
    <m/>
    <m/>
    <m/>
    <m/>
    <m/>
    <m/>
    <m/>
    <m/>
    <m/>
    <n v="4.4544276473838949"/>
    <m/>
    <m/>
    <m/>
    <n v="9.8817308058765931"/>
    <m/>
    <m/>
    <m/>
    <m/>
    <m/>
    <m/>
    <n v="7626.7805508040874"/>
    <n v="3689.5457824124196"/>
    <n v="1029.2291074673647"/>
    <m/>
  </r>
  <r>
    <x v="3874"/>
    <n v="18.47"/>
    <n v="19.7"/>
    <n v="47.729199999999999"/>
    <n v="40.576300000000003"/>
    <n v="1127.248"/>
    <n v="11948.34837"/>
    <n v="10158.753296000001"/>
    <n v="5.4581202984405053E-5"/>
    <n v="27.913398593966384"/>
    <n v="27.94"/>
    <n v="-9.5209040922039634E-4"/>
    <n v="195.18224981113295"/>
    <n v="19.504799999999999"/>
    <n v="9.0068829114440003"/>
    <n v="33.874355158188649"/>
    <n v="33.868678670000001"/>
    <n v="1.6760288300465831E-4"/>
    <n v="49.889147330621597"/>
    <n v="50.130245420000001"/>
    <n v="-4.8094336534449944E-3"/>
    <n v="19.289111465343126"/>
    <n v="19.29"/>
    <n v="-4.6061931408658552E-5"/>
    <n v="67.772378016738713"/>
    <m/>
    <m/>
    <e v="#DIV/0!"/>
    <n v="22.987664676254084"/>
    <n v="22.974367449999999"/>
    <n v="5.7878530423205454E-4"/>
    <n v="76.205666790340899"/>
    <m/>
    <m/>
    <m/>
    <m/>
    <m/>
    <m/>
    <m/>
    <m/>
    <m/>
    <m/>
    <n v="3.8909731679533079"/>
    <m/>
    <m/>
    <m/>
    <n v="10.506081526527193"/>
    <m/>
    <m/>
    <m/>
    <m/>
    <m/>
    <m/>
    <n v="8039.4566239247924"/>
    <n v="3806.0951100672764"/>
    <n v="1094.2581947381568"/>
    <m/>
  </r>
  <r>
    <x v="3875"/>
    <n v="16.88"/>
    <n v="18.36"/>
    <n v="44.504100000000001"/>
    <n v="37.8279"/>
    <n v="1213.83"/>
    <n v="11623.064707"/>
    <n v="9880.5263209999994"/>
    <n v="5.4581202984405053E-5"/>
    <n v="26.025364187158626"/>
    <n v="26.05"/>
    <n v="-9.4571258508158174E-4"/>
    <n v="168.74599995217832"/>
    <n v="16.863399999999999"/>
    <n v="9.0066415996879829"/>
    <n v="30.431805216730751"/>
    <n v="30.42704488"/>
    <n v="1.5645084001825182E-4"/>
    <n v="51.574718816273283"/>
    <n v="51.82683815"/>
    <n v="-4.8646481770124872E-3"/>
    <n v="18.762609180740032"/>
    <n v="18.760000000000002"/>
    <n v="1.3908212899949035E-4"/>
    <n v="69.632196885202461"/>
    <m/>
    <m/>
    <e v="#DIV/0!"/>
    <n v="21.431231926525967"/>
    <n v="21.420089140000002"/>
    <n v="5.202026216202249E-4"/>
    <n v="82.043045622712143"/>
    <m/>
    <m/>
    <m/>
    <m/>
    <m/>
    <m/>
    <m/>
    <m/>
    <m/>
    <m/>
    <n v="3.3635298139330647"/>
    <m/>
    <m/>
    <m/>
    <n v="11.216134388376863"/>
    <m/>
    <m/>
    <m/>
    <m/>
    <m/>
    <m/>
    <n v="8655.2816130214524"/>
    <n v="3934.6891176315212"/>
    <n v="1168.2135662831474"/>
    <m/>
  </r>
  <r>
    <x v="3876"/>
    <n v="17.5"/>
    <n v="18.87"/>
    <n v="45.494100000000003"/>
    <n v="38.667400000000001"/>
    <n v="1183.4159999999999"/>
    <n v="11902.877721999999"/>
    <n v="10117.850272"/>
    <n v="5.4581202984405053E-5"/>
    <n v="26.603653387380636"/>
    <n v="26.63"/>
    <n v="-9.8935834094493469E-4"/>
    <n v="176.23748212306526"/>
    <n v="17.611899999999999"/>
    <n v="9.0067273901773959"/>
    <n v="31.444545670902514"/>
    <n v="31.440896330000001"/>
    <n v="1.1606987486012521E-4"/>
    <n v="51.001102430845307"/>
    <n v="51.249608379999998"/>
    <n v="-4.8489336213478618E-3"/>
    <n v="19.213830680306188"/>
    <n v="19.21"/>
    <n v="1.9941073952045585E-4"/>
    <n v="67.960871596759418"/>
    <m/>
    <m/>
    <e v="#DIV/0!"/>
    <n v="21.907057059429224"/>
    <n v="21.896197610000002"/>
    <n v="4.9595138035574138E-4"/>
    <n v="79.982206578235363"/>
    <m/>
    <m/>
    <m/>
    <m/>
    <m/>
    <m/>
    <m/>
    <m/>
    <m/>
    <m/>
    <n v="3.5127024773585047"/>
    <m/>
    <m/>
    <m/>
    <n v="10.966708240338846"/>
    <m/>
    <m/>
    <m/>
    <m/>
    <m/>
    <m/>
    <n v="8437.8696172371492"/>
    <n v="3890.9273250083033"/>
    <n v="1142.2346505681471"/>
    <m/>
  </r>
  <r>
    <x v="3877"/>
    <n v="15.8"/>
    <n v="17.72"/>
    <n v="42.7879"/>
    <n v="36.365099999999998"/>
    <n v="1238.0250000000001"/>
    <n v="11699.508743"/>
    <n v="9944.4274889999997"/>
    <n v="5.4581202984405053E-5"/>
    <n v="25.020534632250765"/>
    <n v="25.04"/>
    <n v="-7.7737091650298407E-4"/>
    <n v="155.2521863342831"/>
    <n v="15.515000000000001"/>
    <n v="9.006586292896106"/>
    <n v="28.635906246879777"/>
    <n v="28.632269860000001"/>
    <n v="1.2700309467450488E-4"/>
    <n v="52.518066666520831"/>
    <n v="52.77532514"/>
    <n v="-4.8745976040266425E-3"/>
    <n v="18.885088467004614"/>
    <n v="18.88"/>
    <n v="2.6951626083770996E-4"/>
    <n v="69.126956200980203"/>
    <m/>
    <m/>
    <e v="#DIV/0!"/>
    <n v="20.602884078156059"/>
    <n v="20.593167780000002"/>
    <n v="4.7182144388169256E-4"/>
    <n v="83.667616493772044"/>
    <m/>
    <m/>
    <m/>
    <m/>
    <m/>
    <m/>
    <m/>
    <m/>
    <m/>
    <m/>
    <n v="3.0942977759309702"/>
    <m/>
    <m/>
    <m/>
    <n v="11.61913705511405"/>
    <m/>
    <m/>
    <m/>
    <m/>
    <m/>
    <m/>
    <n v="8826.6686974794993"/>
    <n v="4006.6581095271972"/>
    <n v="1210.1882044453421"/>
    <m/>
  </r>
  <r>
    <x v="3878"/>
    <n v="16.68"/>
    <n v="18.23"/>
    <n v="43.993299999999998"/>
    <n v="37.387500000000003"/>
    <n v="1221.4749999999999"/>
    <n v="11797.035903"/>
    <n v="10026.781505000001"/>
    <n v="5.2906349046200063E-5"/>
    <n v="25.724773741540528"/>
    <n v="25.75"/>
    <n v="-9.796605226979338E-4"/>
    <n v="163.98323870601465"/>
    <n v="16.3874"/>
    <n v="9.0066660181611873"/>
    <n v="29.843262178329496"/>
    <n v="29.84093356"/>
    <n v="7.8034365942780681E-5"/>
    <n v="51.778449707303821"/>
    <n v="52.033754860000002"/>
    <n v="-4.906529490003031E-3"/>
    <n v="19.042050329106484"/>
    <n v="19.04"/>
    <n v="1.0768535223126818E-4"/>
    <n v="68.555577988643421"/>
    <m/>
    <m/>
    <e v="#DIV/0!"/>
    <n v="21.182334568519686"/>
    <n v="21.173155470000001"/>
    <n v="4.3352529728934996E-4"/>
    <n v="82.543827460524739"/>
    <m/>
    <m/>
    <m/>
    <m/>
    <m/>
    <m/>
    <m/>
    <m/>
    <m/>
    <m/>
    <n v="3.2681791884341043"/>
    <m/>
    <m/>
    <m/>
    <n v="11.291940595663776"/>
    <m/>
    <m/>
    <m/>
    <m/>
    <m/>
    <m/>
    <n v="8708.1125117290267"/>
    <n v="3950.2319599050566"/>
    <n v="1176.1091421290303"/>
    <m/>
  </r>
  <r>
    <x v="3879"/>
    <n v="19.87"/>
    <n v="20.36"/>
    <n v="48.246099999999998"/>
    <n v="40.999699999999997"/>
    <n v="1050.902"/>
    <n v="12358.724459999999"/>
    <n v="10503.653016"/>
    <n v="5.2906349046200063E-5"/>
    <n v="28.210880826979444"/>
    <n v="28.23"/>
    <n v="-6.7726436487980379E-4"/>
    <n v="195.67128541197133"/>
    <n v="19.553899999999999"/>
    <n v="9.0067651676632963"/>
    <n v="34.167902707897376"/>
    <n v="34.165762469999997"/>
    <n v="6.2642766988085796E-5"/>
    <n v="49.275875061106909"/>
    <n v="49.519588650000003"/>
    <n v="-4.9215592361971927E-3"/>
    <n v="19.948207057207085"/>
    <n v="19.95"/>
    <n v="-8.9871819193731994E-5"/>
    <n v="65.296129361206027"/>
    <m/>
    <m/>
    <e v="#DIV/0!"/>
    <n v="23.229092354325509"/>
    <n v="23.219384049999999"/>
    <n v="4.1811205261099715E-4"/>
    <n v="71.012413994055223"/>
    <m/>
    <m/>
    <m/>
    <m/>
    <m/>
    <m/>
    <m/>
    <m/>
    <m/>
    <m/>
    <n v="3.8995592079413508"/>
    <m/>
    <m/>
    <m/>
    <n v="10.200492621659199"/>
    <m/>
    <m/>
    <m/>
    <m/>
    <m/>
    <m/>
    <n v="7491.5848927098277"/>
    <n v="3759.3079286654602"/>
    <n v="1062.429661661525"/>
    <m/>
  </r>
  <r>
    <x v="3880"/>
    <n v="19.32"/>
    <n v="19.82"/>
    <n v="47.717300000000002"/>
    <n v="40.543799999999997"/>
    <n v="1081.8879999999999"/>
    <n v="12271.199704000001"/>
    <n v="10427.598699"/>
    <n v="5.2906349046200063E-5"/>
    <n v="27.899635297082412"/>
    <n v="27.92"/>
    <n v="-7.2939480363864995E-4"/>
    <n v="191.32413510103331"/>
    <n v="19.119700000000002"/>
    <n v="9.0066494296999053"/>
    <n v="33.597036413011317"/>
    <n v="33.596009039999998"/>
    <n v="3.0580209991359908E-5"/>
    <n v="49.545970053227499"/>
    <n v="49.792535839999999"/>
    <n v="-4.9518624149771373E-3"/>
    <n v="19.805484564613902"/>
    <n v="19.8"/>
    <n v="2.7699821282323178E-4"/>
    <n v="65.772063439708901"/>
    <m/>
    <m/>
    <e v="#DIV/0!"/>
    <n v="22.971455098631932"/>
    <n v="22.962574549999999"/>
    <n v="3.8674011107042716E-4"/>
    <n v="73.09210585428697"/>
    <m/>
    <m/>
    <m/>
    <m/>
    <m/>
    <m/>
    <m/>
    <m/>
    <m/>
    <m/>
    <n v="3.8124507319666932"/>
    <m/>
    <m/>
    <m/>
    <n v="10.312476898040618"/>
    <m/>
    <m/>
    <m/>
    <m/>
    <m/>
    <m/>
    <n v="7710.9858008793226"/>
    <n v="3779.9137574632773"/>
    <n v="1074.0933549046038"/>
    <m/>
  </r>
  <r>
    <x v="3881"/>
    <n v="20.309999999999999"/>
    <n v="20.64"/>
    <n v="49.413499999999999"/>
    <n v="41.982900000000001"/>
    <n v="1069.6220000000001"/>
    <n v="12541.663481"/>
    <n v="10656.876840999999"/>
    <n v="5.2906349046200063E-5"/>
    <n v="28.890675145493653"/>
    <n v="28.91"/>
    <n v="-6.684487895658453E-4"/>
    <n v="204.90779282383875"/>
    <n v="20.477"/>
    <n v="9.0067291509419718"/>
    <n v="35.385484597149279"/>
    <n v="35.384943069999998"/>
    <n v="1.5303886407469491E-5"/>
    <n v="48.665387615993403"/>
    <n v="48.908702980000001"/>
    <n v="-4.9748889089554771E-3"/>
    <n v="20.241514420380355"/>
    <n v="20.239999999999998"/>
    <n v="7.4823141321900266E-5"/>
    <n v="64.326915967912868"/>
    <m/>
    <m/>
    <e v="#DIV/0!"/>
    <n v="23.78705375448769"/>
    <n v="23.778716540000001"/>
    <n v="3.5061667326186097E-4"/>
    <n v="72.258765123289635"/>
    <m/>
    <m/>
    <m/>
    <m/>
    <m/>
    <m/>
    <m/>
    <m/>
    <m/>
    <m/>
    <n v="4.0829586045089066"/>
    <m/>
    <m/>
    <m/>
    <n v="9.9459728266237093"/>
    <m/>
    <m/>
    <m/>
    <m/>
    <m/>
    <m/>
    <n v="7623.0709916272081"/>
    <n v="3712.7332044232248"/>
    <n v="1035.9202184654637"/>
    <m/>
  </r>
  <r>
    <x v="3882"/>
    <n v="19.350000000000001"/>
    <n v="20.05"/>
    <n v="47.767400000000002"/>
    <n v="40.582099999999997"/>
    <n v="1084.9739999999999"/>
    <n v="12373.573447999999"/>
    <n v="10513.483903"/>
    <n v="5.2906349046200063E-5"/>
    <n v="27.927566066740493"/>
    <n v="27.95"/>
    <n v="-8.0264519712014426E-4"/>
    <n v="191.23537273065381"/>
    <n v="19.110800000000001"/>
    <n v="9.0066649606847324"/>
    <n v="33.614155970268847"/>
    <n v="33.614111829999999"/>
    <n v="1.313146962500511E-6"/>
    <n v="49.475983677576821"/>
    <n v="49.72396097"/>
    <n v="-4.9870784142235225E-3"/>
    <n v="19.969739951577058"/>
    <n v="19.97"/>
    <n v="-1.3021954078151765E-5"/>
    <n v="65.193500618643881"/>
    <m/>
    <m/>
    <e v="#DIV/0!"/>
    <n v="22.99359622002185"/>
    <n v="22.985684119999998"/>
    <n v="3.442186006099579E-4"/>
    <n v="73.291156905580323"/>
    <m/>
    <m/>
    <m/>
    <m/>
    <m/>
    <m/>
    <m/>
    <m/>
    <m/>
    <m/>
    <n v="3.810366482815486"/>
    <m/>
    <m/>
    <m/>
    <n v="10.277351121038079"/>
    <m/>
    <m/>
    <m/>
    <m/>
    <m/>
    <m/>
    <n v="7731.9850567118583"/>
    <n v="3774.5744238328566"/>
    <n v="1070.4348387171437"/>
    <m/>
  </r>
  <r>
    <x v="3883"/>
    <n v="17.88"/>
    <n v="19.03"/>
    <n v="45.792700000000004"/>
    <n v="38.902299999999997"/>
    <n v="1141.691"/>
    <n v="12134.402813999999"/>
    <n v="10309.710985"/>
    <n v="5.4900278339209407E-5"/>
    <n v="26.772390186778377"/>
    <n v="26.79"/>
    <n v="-6.5732785448380238E-4"/>
    <n v="175.40560176907829"/>
    <n v="17.5289"/>
    <n v="9.0066519729748187"/>
    <n v="31.526785988000853"/>
    <n v="31.52689831"/>
    <n v="-3.5627354788569932E-6"/>
    <n v="50.498639929814068"/>
    <n v="50.751962339999999"/>
    <n v="-4.9913815842008713E-3"/>
    <n v="19.583264368677"/>
    <n v="19.579999999999998"/>
    <n v="1.6671954428004732E-4"/>
    <n v="66.458275111407744"/>
    <m/>
    <m/>
    <e v="#DIV/0!"/>
    <n v="22.042042074304824"/>
    <n v="22.034682069999999"/>
    <n v="3.3401908325436658E-4"/>
    <n v="77.117485644052962"/>
    <m/>
    <m/>
    <m/>
    <m/>
    <m/>
    <m/>
    <m/>
    <m/>
    <m/>
    <m/>
    <n v="3.4948065004975359"/>
    <m/>
    <m/>
    <m/>
    <n v="10.702259266770453"/>
    <m/>
    <m/>
    <m/>
    <m/>
    <m/>
    <m/>
    <n v="8135.6506267075902"/>
    <n v="3852.593936476057"/>
    <n v="1114.6910363589241"/>
    <m/>
  </r>
  <r>
    <x v="3884"/>
    <n v="18.98"/>
    <n v="19.54"/>
    <n v="46.472700000000003"/>
    <n v="39.477800000000002"/>
    <n v="1131.135"/>
    <n v="12238.306901"/>
    <n v="10397.424652"/>
    <n v="5.4900278339209407E-5"/>
    <n v="27.169285055591274"/>
    <n v="27.19"/>
    <n v="-7.6185893375235736E-4"/>
    <n v="180.59706754758875"/>
    <n v="18.047699999999999"/>
    <n v="9.0066527894185278"/>
    <n v="32.226062802360133"/>
    <n v="32.226534170000001"/>
    <n v="-1.4626693561892168E-5"/>
    <n v="50.123810251295197"/>
    <n v="50.376230790000001"/>
    <n v="-5.0107071280710569E-3"/>
    <n v="19.750469737176402"/>
    <n v="19.75"/>
    <n v="2.3784160830597756E-5"/>
    <n v="65.894037238399562"/>
    <m/>
    <m/>
    <e v="#DIV/0!"/>
    <n v="22.368334846773109"/>
    <n v="22.361912950000001"/>
    <n v="2.8718011681139188E-4"/>
    <n v="76.399543245429442"/>
    <m/>
    <m/>
    <m/>
    <m/>
    <m/>
    <m/>
    <m/>
    <m/>
    <m/>
    <m/>
    <n v="3.5980858746542062"/>
    <m/>
    <m/>
    <m/>
    <n v="10.543444630153902"/>
    <m/>
    <m/>
    <m/>
    <m/>
    <m/>
    <m/>
    <n v="8059.9099762374608"/>
    <n v="3823.9977891604044"/>
    <n v="1098.1497390995005"/>
    <m/>
  </r>
  <r>
    <x v="3885"/>
    <n v="19.66"/>
    <n v="20.12"/>
    <n v="47.836599999999997"/>
    <n v="40.627699999999997"/>
    <n v="1085.194"/>
    <n v="12468.293222"/>
    <n v="10590.533030000001"/>
    <n v="5.4900278339209407E-5"/>
    <n v="27.963932851120301"/>
    <n v="27.99"/>
    <n v="-9.3130221077875053E-4"/>
    <n v="191.12525619590662"/>
    <n v="19.099599999999999"/>
    <n v="9.0067674818271914"/>
    <n v="33.632782423851801"/>
    <n v="33.639066509999999"/>
    <n v="-1.8680917160207589E-4"/>
    <n v="49.388670851024571"/>
    <n v="49.645684439999997"/>
    <n v="-5.1769573100768351E-3"/>
    <n v="20.119664636955694"/>
    <n v="20.12"/>
    <n v="-1.6668143355214049E-5"/>
    <n v="64.674840361251185"/>
    <m/>
    <m/>
    <e v="#DIV/0!"/>
    <n v="23.020757368456639"/>
    <n v="23.0149413"/>
    <n v="2.5270837673785351E-4"/>
    <n v="73.277704483893714"/>
    <m/>
    <m/>
    <m/>
    <m/>
    <m/>
    <m/>
    <m/>
    <m/>
    <m/>
    <m/>
    <n v="3.8071810291027375"/>
    <m/>
    <m/>
    <m/>
    <n v="10.234430763836983"/>
    <m/>
    <m/>
    <m/>
    <m/>
    <m/>
    <m/>
    <n v="7730.5658688064013"/>
    <n v="3767.9132371826954"/>
    <n v="1065.9644800520409"/>
    <m/>
  </r>
  <r>
    <x v="3886"/>
    <n v="17.329999999999998"/>
    <n v="18.809999999999999"/>
    <n v="44.982999999999997"/>
    <n v="38.201900000000002"/>
    <n v="1147.5899999999999"/>
    <n v="12098.730109"/>
    <n v="10276.045743000001"/>
    <n v="5.4900278339209407E-5"/>
    <n v="26.295157250326064"/>
    <n v="26.32"/>
    <n v="-9.4387346785473891E-4"/>
    <n v="168.30346213235163"/>
    <n v="16.818999999999999"/>
    <n v="9.0067460688716121"/>
    <n v="30.620267942721522"/>
    <n v="30.628850910000001"/>
    <n v="-2.8022491942969463E-4"/>
    <n v="50.861797179070038"/>
    <n v="51.129403969999998"/>
    <n v="-5.2339118032155296E-3"/>
    <n v="19.522837046509878"/>
    <n v="19.52"/>
    <n v="1.4534049743231137E-4"/>
    <n v="66.596561336240939"/>
    <m/>
    <m/>
    <e v="#DIV/0!"/>
    <n v="21.646440824078702"/>
    <n v="21.642668780000001"/>
    <n v="1.7428738188640658E-4"/>
    <n v="77.486004066754063"/>
    <m/>
    <m/>
    <m/>
    <m/>
    <m/>
    <m/>
    <m/>
    <m/>
    <m/>
    <m/>
    <n v="3.3524294817737559"/>
    <m/>
    <m/>
    <m/>
    <n v="10.845003347170357"/>
    <m/>
    <m/>
    <m/>
    <m/>
    <m/>
    <m/>
    <n v="8174.5281537893179"/>
    <n v="3880.2995819828552"/>
    <n v="1129.5585090064155"/>
    <m/>
  </r>
  <r>
    <x v="3887"/>
    <n v="16.27"/>
    <n v="18.079999999999998"/>
    <n v="43.479300000000002"/>
    <n v="36.922800000000002"/>
    <n v="1200.1869999999999"/>
    <n v="11954.784627000001"/>
    <n v="10153.221618"/>
    <n v="5.3743743757994622E-5"/>
    <n v="25.415538159510159"/>
    <n v="25.44"/>
    <n v="-9.6155033372025134E-4"/>
    <n v="157.03431855213566"/>
    <n v="15.6929"/>
    <n v="9.006711223045814"/>
    <n v="29.082118517165128"/>
    <n v="29.088966419999998"/>
    <n v="-2.3541238062563252E-4"/>
    <n v="51.711944529504819"/>
    <n v="51.981901919999999"/>
    <n v="-5.1932957534074342E-3"/>
    <n v="19.290092363824481"/>
    <n v="19.29"/>
    <n v="4.7881713054476194E-6"/>
    <n v="67.393684042133245"/>
    <m/>
    <m/>
    <e v="#DIV/0!"/>
    <n v="20.921861720846088"/>
    <n v="20.917526129999999"/>
    <n v="2.0727072690829296E-4"/>
    <n v="81.032169363668089"/>
    <m/>
    <m/>
    <m/>
    <m/>
    <m/>
    <m/>
    <m/>
    <m/>
    <m/>
    <m/>
    <n v="3.1278277773985326"/>
    <m/>
    <m/>
    <m/>
    <n v="11.207600535884156"/>
    <m/>
    <m/>
    <m/>
    <m/>
    <m/>
    <m/>
    <n v="8548.6373675337927"/>
    <n v="3945.1582104914328"/>
    <n v="1167.3247250915715"/>
    <m/>
  </r>
  <r>
    <x v="3888"/>
    <n v="15"/>
    <n v="17.46"/>
    <n v="42.005299999999998"/>
    <n v="35.6691"/>
    <n v="1228.3969999999999"/>
    <n v="11810.303746"/>
    <n v="10029.968056"/>
    <n v="5.3743743757994622E-5"/>
    <n v="24.553322465421687"/>
    <n v="24.57"/>
    <n v="-6.7877633611368449E-4"/>
    <n v="146.37148403927324"/>
    <n v="14.6274"/>
    <n v="9.0066644816763919"/>
    <n v="27.600645004952256"/>
    <n v="27.608493679999999"/>
    <n v="-2.8428479795794548E-4"/>
    <n v="52.588505714691273"/>
    <n v="52.862872080000002"/>
    <n v="-5.1901524550825862E-3"/>
    <n v="19.056495127692305"/>
    <n v="19.05"/>
    <n v="3.4095158489777511E-4"/>
    <n v="68.212942955343863"/>
    <m/>
    <m/>
    <e v="#DIV/0!"/>
    <n v="20.21166146291678"/>
    <n v="20.208077280000001"/>
    <n v="1.7736387619260441E-4"/>
    <n v="82.931464039437955"/>
    <m/>
    <m/>
    <m/>
    <m/>
    <m/>
    <m/>
    <m/>
    <m/>
    <m/>
    <m/>
    <n v="2.9153210641195981"/>
    <m/>
    <m/>
    <m/>
    <n v="11.587610739377924"/>
    <m/>
    <m/>
    <m/>
    <m/>
    <m/>
    <m/>
    <n v="8749.0069437742623"/>
    <n v="4012.0319780165223"/>
    <n v="1206.9045892119125"/>
    <m/>
  </r>
  <r>
    <x v="3889"/>
    <n v="15.27"/>
    <n v="17.55"/>
    <n v="41.845799999999997"/>
    <n v="35.527900000000002"/>
    <n v="1241.1949999999999"/>
    <n v="11793.618449"/>
    <n v="10014.180741"/>
    <n v="5.3743743757994622E-5"/>
    <n v="24.458300836672336"/>
    <n v="24.48"/>
    <n v="-8.8640373070525413E-4"/>
    <n v="145.21634888079453"/>
    <n v="14.511900000000001"/>
    <n v="9.0067082105578535"/>
    <n v="27.435965516970597"/>
    <n v="27.445302989999998"/>
    <n v="-3.4022116763665622E-4"/>
    <n v="52.688480119575665"/>
    <n v="52.966418330000003"/>
    <n v="-5.2474420432335744E-3"/>
    <n v="19.028180603326891"/>
    <n v="19.03"/>
    <n v="-9.5606761592703648E-5"/>
    <n v="68.323745794179445"/>
    <m/>
    <m/>
    <e v="#DIV/0!"/>
    <n v="20.132230544688724"/>
    <n v="20.129586100000001"/>
    <n v="1.3137104139082645E-4"/>
    <n v="83.779297729456204"/>
    <m/>
    <m/>
    <m/>
    <m/>
    <m/>
    <m/>
    <m/>
    <m/>
    <m/>
    <m/>
    <n v="2.8919474513220957"/>
    <m/>
    <m/>
    <m/>
    <n v="11.631856128495318"/>
    <m/>
    <m/>
    <m/>
    <m/>
    <m/>
    <m/>
    <n v="8838.4507143268711"/>
    <n v="4019.6591296902252"/>
    <n v="1211.51295623237"/>
    <m/>
  </r>
  <r>
    <x v="3890"/>
    <n v="15.2"/>
    <n v="17.41"/>
    <n v="41.695099999999996"/>
    <n v="35.398000000000003"/>
    <n v="1236.502"/>
    <n v="11865.761176"/>
    <n v="10074.900272999999"/>
    <n v="5.3743743757994622E-5"/>
    <n v="24.369624504039319"/>
    <n v="24.39"/>
    <n v="-8.3540368842482948E-4"/>
    <n v="144.15567603837098"/>
    <n v="14.406000000000001"/>
    <n v="9.0066414020804508"/>
    <n v="27.285233459563948"/>
    <n v="27.294821039999999"/>
    <n v="-3.5126005852903486E-4"/>
    <n v="52.783428223526798"/>
    <n v="53.062060600000002"/>
    <n v="-5.2510658900646323E-3"/>
    <n v="19.144111047417645"/>
    <n v="19.14"/>
    <n v="2.1478826633458681E-4"/>
    <n v="67.910612663523281"/>
    <m/>
    <m/>
    <e v="#DIV/0!"/>
    <n v="20.058813787525292"/>
    <n v="20.056597960000001"/>
    <n v="1.1047873271974318E-4"/>
    <n v="83.457151775051116"/>
    <m/>
    <m/>
    <m/>
    <m/>
    <m/>
    <m/>
    <m/>
    <m/>
    <m/>
    <m/>
    <n v="2.8707031619378744"/>
    <m/>
    <m/>
    <m/>
    <n v="11.6738417292202"/>
    <m/>
    <m/>
    <m/>
    <m/>
    <m/>
    <m/>
    <n v="8804.4653358623291"/>
    <n v="4026.9028196206959"/>
    <n v="1215.8859555792915"/>
    <m/>
  </r>
  <r>
    <x v="3891"/>
    <n v="14.61"/>
    <n v="17.100000000000001"/>
    <n v="40.758299999999998"/>
    <n v="34.6008"/>
    <n v="1262.877"/>
    <n v="11780.865691999999"/>
    <n v="10002.276327"/>
    <n v="5.3743743757994622E-5"/>
    <n v="23.821510131829402"/>
    <n v="23.84"/>
    <n v="-7.7558171856528801E-4"/>
    <n v="137.66377810409611"/>
    <n v="13.757300000000001"/>
    <n v="9.0065985407090121"/>
    <n v="26.363242646296349"/>
    <n v="26.373052779999998"/>
    <n v="-3.719756596054502E-4"/>
    <n v="53.376407956131352"/>
    <n v="53.658812240000003"/>
    <n v="-5.2629618897551689E-3"/>
    <n v="19.006677984673001"/>
    <n v="19"/>
    <n v="3.5147287752645973E-4"/>
    <n v="68.401285970306404"/>
    <m/>
    <m/>
    <e v="#DIV/0!"/>
    <n v="19.607256324736028"/>
    <n v="19.605699980000001"/>
    <n v="7.9382258099114367E-5"/>
    <n v="85.231832770828987"/>
    <m/>
    <m/>
    <m/>
    <m/>
    <m/>
    <m/>
    <m/>
    <m/>
    <m/>
    <m/>
    <n v="2.741308302344692"/>
    <m/>
    <m/>
    <m/>
    <n v="11.936192902150053"/>
    <m/>
    <m/>
    <m/>
    <m/>
    <m/>
    <m/>
    <n v="8991.6885633174843"/>
    <n v="4072.1418622060132"/>
    <n v="1243.2110739074521"/>
    <m/>
  </r>
  <r>
    <x v="3892"/>
    <n v="14.22"/>
    <n v="16.809999999999999"/>
    <n v="39.813400000000001"/>
    <n v="33.796799999999998"/>
    <n v="1301.1859999999999"/>
    <n v="11702.204281"/>
    <n v="9934.9530840000007"/>
    <n v="5.346456820887191E-5"/>
    <n v="23.268688481594307"/>
    <n v="23.29"/>
    <n v="-9.1505016769821701E-4"/>
    <n v="131.26722533292667"/>
    <n v="13.118"/>
    <n v="9.0066492859373888"/>
    <n v="25.444116129645408"/>
    <n v="25.454188599999998"/>
    <n v="-3.9570974006963855E-4"/>
    <n v="53.99514186963539"/>
    <n v="54.28069481"/>
    <n v="-5.2606721664882894E-3"/>
    <n v="18.879309118886574"/>
    <n v="18.88"/>
    <n v="-3.6593279312713278E-5"/>
    <n v="68.862815530226683"/>
    <m/>
    <m/>
    <e v="#DIV/0!"/>
    <n v="19.15183680302134"/>
    <n v="19.150729720000001"/>
    <n v="5.7808920992830082E-5"/>
    <n v="87.811661198903423"/>
    <m/>
    <m/>
    <m/>
    <m/>
    <m/>
    <m/>
    <m/>
    <m/>
    <m/>
    <m/>
    <n v="2.6138236323345434"/>
    <m/>
    <m/>
    <m/>
    <n v="12.212978884625009"/>
    <m/>
    <m/>
    <m/>
    <m/>
    <m/>
    <m/>
    <n v="9263.8522962552743"/>
    <n v="4119.3457181270996"/>
    <n v="1272.0396460774978"/>
    <m/>
  </r>
  <r>
    <x v="3893"/>
    <n v="13.74"/>
    <n v="16.670000000000002"/>
    <n v="39.3262"/>
    <n v="33.381399999999999"/>
    <n v="1313.499"/>
    <n v="11704.515847000001"/>
    <n v="9936.3843930000003"/>
    <n v="5.346456820887191E-5"/>
    <n v="22.983387108891474"/>
    <n v="23"/>
    <n v="-7.2229961341419013E-4"/>
    <n v="128.04144446625662"/>
    <n v="12.7957"/>
    <n v="9.0065994409259851"/>
    <n v="24.974772208481209"/>
    <n v="24.985167109999999"/>
    <n v="-4.1604290549768219E-4"/>
    <n v="54.325557845111682"/>
    <n v="54.612285960000001"/>
    <n v="-5.25024927721085E-3"/>
    <n v="18.882577960821347"/>
    <n v="18.88"/>
    <n v="1.3654453502898178E-4"/>
    <n v="68.854029177247369"/>
    <m/>
    <m/>
    <e v="#DIV/0!"/>
    <n v="18.916620966345452"/>
    <n v="18.916007919999998"/>
    <n v="3.2408864917288227E-5"/>
    <n v="88.636907512860134"/>
    <m/>
    <m/>
    <m/>
    <m/>
    <m/>
    <m/>
    <m/>
    <m/>
    <m/>
    <m/>
    <n v="2.5494841565839241"/>
    <m/>
    <m/>
    <m/>
    <n v="12.362514069002549"/>
    <m/>
    <m/>
    <m/>
    <m/>
    <m/>
    <m/>
    <n v="9350.9131701317801"/>
    <n v="4144.5534976911431"/>
    <n v="1287.6144443972757"/>
    <m/>
  </r>
  <r>
    <x v="3894"/>
    <n v="14.67"/>
    <n v="17.2"/>
    <n v="40.2166"/>
    <n v="34.131799999999998"/>
    <n v="1289.665"/>
    <n v="11888.912178"/>
    <n v="10091.331249999999"/>
    <n v="5.346456820887191E-5"/>
    <n v="23.502043764027121"/>
    <n v="23.52"/>
    <n v="-7.6344540701012154E-4"/>
    <n v="133.80139656952861"/>
    <n v="13.3712"/>
    <n v="9.0066857551699631"/>
    <n v="25.816163288553064"/>
    <n v="25.828792570000001"/>
    <n v="-4.8896135631237847E-4"/>
    <n v="53.710755790863693"/>
    <n v="53.998152750000003"/>
    <n v="-5.32234797858544E-3"/>
    <n v="19.178656560060247"/>
    <n v="19.18"/>
    <n v="-7.0043792479324019E-5"/>
    <n v="67.783677977934659"/>
    <m/>
    <m/>
    <e v="#DIV/0!"/>
    <n v="19.342415159634054"/>
    <n v="19.342858249999999"/>
    <n v="-2.290718156638949E-5"/>
    <n v="87.011744450484272"/>
    <m/>
    <m/>
    <m/>
    <m/>
    <m/>
    <m/>
    <m/>
    <m/>
    <m/>
    <m/>
    <n v="2.6638375241550629"/>
    <m/>
    <m/>
    <m/>
    <n v="12.082921434217392"/>
    <m/>
    <m/>
    <m/>
    <m/>
    <m/>
    <m/>
    <n v="9179.4636113644301"/>
    <n v="4097.6496074156667"/>
    <n v="1258.4935460842751"/>
    <m/>
  </r>
  <r>
    <x v="3895"/>
    <n v="14.44"/>
    <n v="17.23"/>
    <n v="39.761699999999998"/>
    <n v="33.743899999999996"/>
    <n v="1295.6289999999999"/>
    <n v="11963.641267999999"/>
    <n v="10154.221915"/>
    <n v="5.346456820887191E-5"/>
    <n v="23.235639699821519"/>
    <n v="23.25"/>
    <n v="-6.1764731950453289E-4"/>
    <n v="130.76123277828762"/>
    <n v="13.067500000000001"/>
    <n v="9.0065990264616502"/>
    <n v="25.375827883591171"/>
    <n v="25.388862589999999"/>
    <n v="-5.1340253477760722E-4"/>
    <n v="54.014555044433259"/>
    <n v="54.305073720000003"/>
    <n v="-5.3497519783266556E-3"/>
    <n v="19.298735572022757"/>
    <n v="19.3"/>
    <n v="-6.5514402965982654E-5"/>
    <n v="67.362350093972665"/>
    <m/>
    <m/>
    <e v="#DIV/0!"/>
    <n v="19.122776459555148"/>
    <n v="19.123849709999998"/>
    <n v="-5.6121045768797728E-5"/>
    <n v="87.408498465658099"/>
    <m/>
    <m/>
    <m/>
    <m/>
    <m/>
    <m/>
    <m/>
    <m/>
    <m/>
    <m/>
    <n v="2.6032020041466679"/>
    <m/>
    <m/>
    <m/>
    <n v="12.219671875266741"/>
    <m/>
    <m/>
    <m/>
    <m/>
    <m/>
    <m/>
    <n v="9221.3199040747022"/>
    <n v="4120.8267694904234"/>
    <n v="1272.7367527807467"/>
    <m/>
  </r>
  <r>
    <x v="3896"/>
    <n v="13.95"/>
    <n v="16.86"/>
    <n v="38.133800000000001"/>
    <n v="32.360500000000002"/>
    <n v="1337.9849999999999"/>
    <n v="11815.068447"/>
    <n v="10027.576831"/>
    <n v="5.346456820887191E-5"/>
    <n v="22.283796512912922"/>
    <n v="22.3"/>
    <n v="-7.2661377072102962E-4"/>
    <n v="120.04057735449859"/>
    <n v="11.9962"/>
    <n v="9.0065501871007978"/>
    <n v="23.815098791642793"/>
    <n v="23.827522210000001"/>
    <n v="-5.2138943561641504E-4"/>
    <n v="55.120338790555643"/>
    <n v="55.41652551"/>
    <n v="-5.3447363709387963E-3"/>
    <n v="19.058605718525694"/>
    <n v="19.059999999999999"/>
    <n v="-7.3152228452499912E-5"/>
    <n v="68.203627985268994"/>
    <m/>
    <m/>
    <e v="#DIV/0!"/>
    <n v="18.338975089863649"/>
    <n v="18.34085988"/>
    <n v="-1.0276454586555239E-4"/>
    <n v="90.260198004928611"/>
    <m/>
    <m/>
    <m/>
    <m/>
    <m/>
    <m/>
    <m/>
    <m/>
    <m/>
    <m/>
    <n v="2.38967432208347"/>
    <m/>
    <m/>
    <m/>
    <n v="12.720049777116344"/>
    <m/>
    <m/>
    <m/>
    <m/>
    <m/>
    <m/>
    <n v="9522.1651786591574"/>
    <n v="4205.1881653871405"/>
    <n v="1324.8534832841513"/>
    <m/>
  </r>
  <r>
    <x v="3897"/>
    <n v="14.05"/>
    <n v="16.79"/>
    <n v="37.805199999999999"/>
    <n v="32.079900000000002"/>
    <n v="1359.7149999999999"/>
    <n v="11815.433771"/>
    <n v="10027.350766"/>
    <n v="5.4162520525702362E-5"/>
    <n v="22.091237751280804"/>
    <n v="22.11"/>
    <n v="-8.4858655446384823E-4"/>
    <n v="117.95987461080036"/>
    <n v="11.7883"/>
    <n v="9.0065212635240339"/>
    <n v="23.505119992335867"/>
    <n v="23.517582269999998"/>
    <n v="-5.2991321646311818E-4"/>
    <n v="55.357873952823581"/>
    <n v="55.655057509999999"/>
    <n v="-5.3397403663273391E-3"/>
    <n v="19.058730282919043"/>
    <n v="19.059999999999999"/>
    <n v="-6.6616845800337998E-5"/>
    <n v="68.206337097229209"/>
    <m/>
    <m/>
    <e v="#DIV/0!"/>
    <n v="18.180130972572481"/>
    <n v="18.181964390000001"/>
    <n v="-1.0083714763664542E-4"/>
    <n v="91.720193765381595"/>
    <m/>
    <m/>
    <m/>
    <m/>
    <m/>
    <m/>
    <m/>
    <m/>
    <m/>
    <m/>
    <n v="2.3481531469635248"/>
    <m/>
    <m/>
    <m/>
    <n v="12.829748578190394"/>
    <m/>
    <m/>
    <m/>
    <m/>
    <m/>
    <m/>
    <n v="9676.1901098964699"/>
    <n v="4223.3099707887368"/>
    <n v="1336.2791334397434"/>
    <m/>
  </r>
  <r>
    <x v="3898"/>
    <n v="15.32"/>
    <n v="17.71"/>
    <n v="40.071899999999999"/>
    <n v="34.001600000000003"/>
    <n v="1297.2739999999999"/>
    <n v="12155.848661"/>
    <n v="10315.706026"/>
    <n v="5.4162520525702362E-5"/>
    <n v="23.415199094129264"/>
    <n v="23.43"/>
    <n v="-6.3170746353968799E-4"/>
    <n v="132.09348904264181"/>
    <n v="13.200699999999999"/>
    <n v="9.0065518527534003"/>
    <n v="25.616934661106843"/>
    <n v="25.630818640000001"/>
    <n v="-5.4169080934041158E-4"/>
    <n v="53.698409609729062"/>
    <n v="53.987339679999998"/>
    <n v="-5.3518115910788921E-3"/>
    <n v="19.607353942091535"/>
    <n v="19.600000000000001"/>
    <n v="3.7520112711897369E-4"/>
    <n v="66.246073910083069"/>
    <m/>
    <m/>
    <e v="#DIV/0!"/>
    <n v="19.26937019057825"/>
    <n v="19.27199667"/>
    <n v="-1.3628475900673287E-4"/>
    <n v="87.502573620200636"/>
    <m/>
    <m/>
    <m/>
    <m/>
    <m/>
    <m/>
    <m/>
    <m/>
    <m/>
    <m/>
    <n v="2.6293899716006686"/>
    <m/>
    <m/>
    <m/>
    <n v="12.060639295645206"/>
    <m/>
    <m/>
    <m/>
    <m/>
    <m/>
    <m/>
    <n v="9231.2445350921644"/>
    <n v="4096.7077043734453"/>
    <n v="1256.172755724202"/>
    <m/>
  </r>
  <r>
    <x v="3899"/>
    <n v="14.91"/>
    <n v="17.87"/>
    <n v="38.9786"/>
    <n v="33.068399999999997"/>
    <n v="1307.9649999999999"/>
    <n v="12043.884491000001"/>
    <n v="10219.014638000001"/>
    <n v="5.4162520525702362E-5"/>
    <n v="22.774685428364471"/>
    <n v="22.79"/>
    <n v="-6.7198646930799466E-4"/>
    <n v="124.84602942245955"/>
    <n v="12.4765"/>
    <n v="9.0064945635762879"/>
    <n v="24.561613440735382"/>
    <n v="24.574586440000001"/>
    <n v="-5.2790305530847625E-4"/>
    <n v="54.431056318440284"/>
    <n v="54.723204690000003"/>
    <n v="-5.3386561188202286E-3"/>
    <n v="19.425334965867709"/>
    <n v="19.420000000000002"/>
    <n v="2.7471502923304136E-4"/>
    <n v="66.870458599861507"/>
    <m/>
    <m/>
    <e v="#DIV/0!"/>
    <n v="18.741046656779648"/>
    <n v="18.743212570000001"/>
    <n v="-1.1555720302824923E-4"/>
    <n v="88.206654086828905"/>
    <m/>
    <m/>
    <m/>
    <m/>
    <m/>
    <m/>
    <m/>
    <m/>
    <m/>
    <m/>
    <n v="2.4848075004603052"/>
    <m/>
    <m/>
    <m/>
    <n v="12.38992143895941"/>
    <m/>
    <m/>
    <m/>
    <m/>
    <m/>
    <m/>
    <n v="9305.5227956155431"/>
    <n v="4152.6020863109188"/>
    <n v="1290.4690519020614"/>
    <m/>
  </r>
  <r>
    <x v="3900"/>
    <n v="17.05"/>
    <n v="18.55"/>
    <n v="41.390300000000003"/>
    <n v="35.112699999999997"/>
    <n v="1247.258"/>
    <n v="12288.331528000001"/>
    <n v="10425.869968000001"/>
    <n v="5.4162520525702362E-5"/>
    <n v="24.183220461877752"/>
    <n v="24.2"/>
    <n v="-6.933693438945232E-4"/>
    <n v="140.28333593712532"/>
    <n v="14.0191"/>
    <n v="9.0065864382967042"/>
    <n v="26.838967318504309"/>
    <n v="26.853357419999998"/>
    <n v="-5.3587718178482735E-4"/>
    <n v="52.747209984857626"/>
    <n v="53.030802639999997"/>
    <n v="-5.3476968294736693E-3"/>
    <n v="19.819115319844954"/>
    <n v="19.82"/>
    <n v="-4.4635729316122585E-5"/>
    <n v="65.517978787663779"/>
    <m/>
    <m/>
    <e v="#DIV/0!"/>
    <n v="19.899815503683378"/>
    <n v="19.902354030000001"/>
    <n v="-1.2754904835865499E-4"/>
    <n v="84.107274821436434"/>
    <m/>
    <m/>
    <m/>
    <m/>
    <m/>
    <m/>
    <m/>
    <m/>
    <m/>
    <m/>
    <n v="2.7919367422596775"/>
    <m/>
    <m/>
    <m/>
    <n v="11.623430791852638"/>
    <m/>
    <m/>
    <m/>
    <m/>
    <m/>
    <m/>
    <n v="8873.0512593476287"/>
    <n v="4024.139692398247"/>
    <n v="1210.6354174809906"/>
    <m/>
  </r>
  <r>
    <x v="3901"/>
    <n v="15.96"/>
    <n v="18"/>
    <n v="40.104500000000002"/>
    <n v="34.020000000000003"/>
    <n v="1275.6869999999999"/>
    <n v="12171.914681"/>
    <n v="10326.532965"/>
    <n v="5.4162520525702362E-5"/>
    <n v="23.431391327694357"/>
    <n v="23.45"/>
    <n v="-7.9354679341758771E-4"/>
    <n v="131.55333714958138"/>
    <n v="13.146699999999999"/>
    <n v="9.0065672107510935"/>
    <n v="25.585887260273555"/>
    <n v="25.599512709999999"/>
    <n v="-5.3225426127434528E-4"/>
    <n v="53.566556911836891"/>
    <n v="53.85323649"/>
    <n v="-5.3233491030078017E-3"/>
    <n v="19.630874864447744"/>
    <n v="19.63"/>
    <n v="4.4567725305366679E-5"/>
    <n v="66.143365851697254"/>
    <m/>
    <m/>
    <e v="#DIV/0!"/>
    <n v="19.280722221212443"/>
    <n v="19.283413729999999"/>
    <n v="-1.3957636470607326E-4"/>
    <n v="86.018810133431089"/>
    <m/>
    <m/>
    <m/>
    <m/>
    <m/>
    <m/>
    <m/>
    <m/>
    <m/>
    <m/>
    <n v="2.6180795195671629"/>
    <m/>
    <m/>
    <m/>
    <n v="11.984591354273633"/>
    <m/>
    <m/>
    <m/>
    <m/>
    <m/>
    <m/>
    <n v="9074.7121839631382"/>
    <n v="4086.6485244606129"/>
    <n v="1248.252002127469"/>
    <m/>
  </r>
  <r>
    <x v="3902"/>
    <n v="16.07"/>
    <n v="18.12"/>
    <n v="40.563200000000002"/>
    <n v="34.407299999999999"/>
    <n v="1264.617"/>
    <n v="12228.4377"/>
    <n v="10373.927229000001"/>
    <n v="5.3045928756434435E-5"/>
    <n v="23.69881278393731"/>
    <n v="23.72"/>
    <n v="-8.9322158780302807E-4"/>
    <n v="134.54972466878553"/>
    <n v="13.446099999999999"/>
    <n v="9.0065985429816475"/>
    <n v="26.022560748341576"/>
    <n v="26.03717039"/>
    <n v="-5.6110711876877772E-4"/>
    <n v="53.260256959532093"/>
    <n v="53.546533050000001"/>
    <n v="-5.3463048709538885E-3"/>
    <n v="19.721554346491963"/>
    <n v="19.72"/>
    <n v="7.882081602250679E-5"/>
    <n v="65.840854131274455"/>
    <m/>
    <m/>
    <e v="#DIV/0!"/>
    <n v="19.500410200726382"/>
    <n v="19.50372617"/>
    <n v="-1.7001721849019269E-4"/>
    <n v="85.266876526900731"/>
    <m/>
    <m/>
    <m/>
    <m/>
    <m/>
    <m/>
    <m/>
    <m/>
    <m/>
    <m/>
    <n v="2.6776002314467964"/>
    <m/>
    <m/>
    <m/>
    <n v="11.847601185290271"/>
    <m/>
    <m/>
    <m/>
    <m/>
    <m/>
    <m/>
    <n v="8995.3855686550705"/>
    <n v="4063.2805814698218"/>
    <n v="1233.9838266302477"/>
    <m/>
  </r>
  <r>
    <x v="3903"/>
    <n v="17.22"/>
    <n v="18.75"/>
    <n v="41.811100000000003"/>
    <n v="35.463999999999999"/>
    <n v="1219.528"/>
    <n v="12378.028777"/>
    <n v="10500.281693999999"/>
    <n v="5.3045928756434435E-5"/>
    <n v="24.427295434460071"/>
    <n v="24.45"/>
    <n v="-9.2861208752259561E-4"/>
    <n v="142.81529374592449"/>
    <n v="14.272"/>
    <n v="9.0066769721079378"/>
    <n v="27.22108776709964"/>
    <n v="27.236269310000001"/>
    <n v="-5.5740170313223203E-4"/>
    <n v="52.441040669925698"/>
    <n v="52.722382209999999"/>
    <n v="-5.3362827755711884E-3"/>
    <n v="19.962322321851378"/>
    <n v="19.96"/>
    <n v="1.1634879014921218E-4"/>
    <n v="65.039956829677223"/>
    <m/>
    <m/>
    <e v="#DIV/0!"/>
    <n v="20.099489898371779"/>
    <n v="20.10325654"/>
    <n v="-1.8736474962288696E-4"/>
    <n v="82.221453966166465"/>
    <m/>
    <m/>
    <m/>
    <m/>
    <m/>
    <m/>
    <m/>
    <m/>
    <m/>
    <m/>
    <n v="2.8419707287849705"/>
    <m/>
    <m/>
    <m/>
    <n v="11.483208651251427"/>
    <m/>
    <m/>
    <m/>
    <m/>
    <m/>
    <m/>
    <n v="8674.1031285196823"/>
    <n v="4000.781715868955"/>
    <n v="1196.0306168187096"/>
    <m/>
  </r>
  <r>
    <x v="3904"/>
    <n v="16.239999999999998"/>
    <n v="17.96"/>
    <n v="39.9116"/>
    <n v="33.847200000000001"/>
    <n v="1262.471"/>
    <n v="12156.626171"/>
    <n v="10310.794785"/>
    <n v="5.3045928756434435E-5"/>
    <n v="23.315845056094435"/>
    <n v="23.33"/>
    <n v="-6.0672712839959786E-4"/>
    <n v="129.79647848584096"/>
    <n v="12.9712"/>
    <n v="9.0065127733626014"/>
    <n v="25.358848494127272"/>
    <n v="25.374429750000001"/>
    <n v="-6.1405343987008809E-4"/>
    <n v="53.632243470897322"/>
    <n v="53.924696509999997"/>
    <n v="-5.4233599450752568E-3"/>
    <n v="19.603827311367695"/>
    <n v="19.600000000000001"/>
    <n v="1.9527098814764443E-4"/>
    <n v="66.216850767331465"/>
    <m/>
    <m/>
    <e v="#DIV/0!"/>
    <n v="19.183708134426976"/>
    <n v="19.188847320000001"/>
    <n v="-2.6782148439263853E-4"/>
    <n v="85.100262589040469"/>
    <m/>
    <m/>
    <m/>
    <m/>
    <m/>
    <m/>
    <m/>
    <m/>
    <m/>
    <m/>
    <n v="2.5825793346079311"/>
    <m/>
    <m/>
    <m/>
    <n v="12.005049342059618"/>
    <m/>
    <m/>
    <m/>
    <m/>
    <m/>
    <m/>
    <n v="8977.808325612843"/>
    <n v="4091.6598205964278"/>
    <n v="1250.3827985358296"/>
    <m/>
  </r>
  <r>
    <x v="3905"/>
    <n v="18.559999999999999"/>
    <n v="19.350000000000001"/>
    <n v="42.786799999999999"/>
    <n v="36.283700000000003"/>
    <n v="1210.3430000000001"/>
    <n v="12515.131647"/>
    <n v="10614.31875"/>
    <n v="5.3045928756434435E-5"/>
    <n v="24.994890556916655"/>
    <n v="25.01"/>
    <n v="-6.0413606890630245E-4"/>
    <n v="148.48451305783354"/>
    <n v="14.838699999999999"/>
    <n v="9.0065715364441328"/>
    <n v="28.096774594239619"/>
    <n v="28.114441100000001"/>
    <n v="-6.283783375790053E-4"/>
    <n v="51.700531908015023"/>
    <n v="51.983089419999999"/>
    <n v="-5.4355659722730154E-3"/>
    <n v="20.181462666001952"/>
    <n v="20.18"/>
    <n v="7.2480971355481927E-5"/>
    <n v="64.268624699199805"/>
    <n v="64.303200000000004"/>
    <m/>
    <n v="-5.3769176028872767E-4"/>
    <n v="20.56484983531406"/>
    <n v="20.571016669999999"/>
    <n v="-2.9978268866659441E-4"/>
    <n v="81.581181336686001"/>
    <m/>
    <m/>
    <m/>
    <m/>
    <m/>
    <m/>
    <m/>
    <m/>
    <m/>
    <m/>
    <n v="2.9542951427787854"/>
    <m/>
    <m/>
    <m/>
    <n v="11.140343674286521"/>
    <m/>
    <m/>
    <m/>
    <m/>
    <m/>
    <m/>
    <n v="8606.5563928372012"/>
    <n v="3944.2875296887019"/>
    <n v="1160.3196041271326"/>
    <m/>
  </r>
  <r>
    <x v="3906"/>
    <n v="20.56"/>
    <n v="20.74"/>
    <n v="45.442100000000003"/>
    <n v="38.533499999999997"/>
    <n v="1125.8779999999999"/>
    <n v="12877.320142"/>
    <n v="10920.934585000001"/>
    <n v="5.3045928756434435E-5"/>
    <n v="26.545397665442771"/>
    <n v="26.57"/>
    <n v="-9.2594409323409899E-4"/>
    <n v="166.89962491999901"/>
    <n v="16.678899999999999"/>
    <n v="9.0066326268518324"/>
    <n v="30.709724773311407"/>
    <n v="30.727730820000001"/>
    <n v="-5.8598686619826257E-4"/>
    <n v="50.096361465383652"/>
    <n v="50.367782400000003"/>
    <n v="-5.3887807182146918E-3"/>
    <n v="20.765008801907104"/>
    <n v="20.76"/>
    <n v="2.412717681647969E-4"/>
    <n v="62.413099196412993"/>
    <n v="62.4467"/>
    <m/>
    <n v="-5.3807172495912159E-4"/>
    <n v="21.84019931338322"/>
    <n v="21.846426600000001"/>
    <n v="-2.8504829328845904E-4"/>
    <n v="75.883070849673999"/>
    <m/>
    <m/>
    <m/>
    <m/>
    <m/>
    <m/>
    <m/>
    <m/>
    <m/>
    <m/>
    <n v="3.32055013371121"/>
    <m/>
    <m/>
    <m/>
    <n v="10.449091012378119"/>
    <m/>
    <m/>
    <m/>
    <m/>
    <m/>
    <m/>
    <n v="8005.4237733340224"/>
    <n v="3821.9036926399153"/>
    <n v="1088.3223625277838"/>
    <m/>
  </r>
  <r>
    <x v="3907"/>
    <n v="19.12"/>
    <n v="19.78"/>
    <n v="43.333799999999997"/>
    <n v="36.743699999999997"/>
    <n v="1156.7139999999999"/>
    <n v="12638.470933000001"/>
    <n v="10717.793207000001"/>
    <n v="5.1231642718141401E-5"/>
    <n v="25.313198655606936"/>
    <n v="25.33"/>
    <n v="-6.6329823896815743E-4"/>
    <n v="151.39626441613206"/>
    <n v="15.1296"/>
    <n v="9.0066270368107588"/>
    <n v="28.569847660168836"/>
    <n v="28.586884309999999"/>
    <n v="-5.9596035882802934E-4"/>
    <n v="51.258462599615783"/>
    <n v="51.53390169"/>
    <n v="-5.3448134403079051E-3"/>
    <n v="20.379361396652673"/>
    <n v="20.38"/>
    <n v="-3.1334806051330766E-5"/>
    <n v="63.574957025302247"/>
    <n v="63.609099999999998"/>
    <m/>
    <n v="-5.3676242389455453E-4"/>
    <n v="20.82596770649366"/>
    <n v="20.832442100000002"/>
    <n v="-3.1078418340313441E-4"/>
    <n v="77.956367516743356"/>
    <m/>
    <m/>
    <m/>
    <m/>
    <m/>
    <m/>
    <m/>
    <m/>
    <m/>
    <m/>
    <n v="3.0119834961150009"/>
    <m/>
    <m/>
    <m/>
    <n v="10.933920030086128"/>
    <m/>
    <m/>
    <m/>
    <m/>
    <m/>
    <m/>
    <n v="8224.1500088683151"/>
    <n v="3910.5616008437241"/>
    <n v="1138.8196030388428"/>
    <m/>
  </r>
  <r>
    <x v="3908"/>
    <n v="17.04"/>
    <n v="18.59"/>
    <n v="41.170999999999999"/>
    <n v="34.907899999999998"/>
    <n v="1226.44"/>
    <n v="12357.341979999999"/>
    <n v="10478.838538"/>
    <n v="5.1231642718141401E-5"/>
    <n v="24.049224624676924"/>
    <n v="24.07"/>
    <n v="-8.6312319580705843E-4"/>
    <n v="136.26887246930534"/>
    <n v="13.618"/>
    <n v="9.0065261029009651"/>
    <n v="26.428471007428222"/>
    <n v="26.443551849999999"/>
    <n v="-5.7030321256845706E-4"/>
    <n v="52.537590655904353"/>
    <n v="52.819152389999999"/>
    <n v="-5.3306749797248365E-3"/>
    <n v="19.925558939811559"/>
    <n v="19.920000000000002"/>
    <n v="2.7906324355209122E-4"/>
    <n v="64.993295247035377"/>
    <n v="65.028199999999998"/>
    <m/>
    <n v="-5.3676332675089977E-4"/>
    <n v="19.785644049079146"/>
    <n v="19.79213197"/>
    <n v="-3.2780303459412075E-4"/>
    <n v="82.650207174540355"/>
    <m/>
    <m/>
    <m/>
    <m/>
    <m/>
    <m/>
    <m/>
    <m/>
    <m/>
    <m/>
    <n v="2.7109208537258738"/>
    <m/>
    <m/>
    <m/>
    <n v="11.479669199047912"/>
    <m/>
    <m/>
    <m/>
    <m/>
    <m/>
    <m/>
    <n v="8719.3352348218777"/>
    <n v="4008.147615050897"/>
    <n v="1195.6619660930514"/>
    <m/>
  </r>
  <r>
    <x v="3909"/>
    <n v="17.86"/>
    <n v="18.91"/>
    <n v="41.598999999999997"/>
    <n v="35.2654"/>
    <n v="1218.4870000000001"/>
    <n v="12405.21992"/>
    <n v="10517.827678"/>
    <n v="5.1231642718141401E-5"/>
    <n v="24.297454889796896"/>
    <n v="24.32"/>
    <n v="-9.2701933400918257E-4"/>
    <n v="139.06250951479771"/>
    <n v="13.8971"/>
    <n v="9.0065847921363247"/>
    <n v="26.833689329750566"/>
    <n v="26.849628509999999"/>
    <n v="-5.93646211659693E-4"/>
    <n v="52.264484617292354"/>
    <n v="52.547584700000002"/>
    <n v="-5.3874994316845948E-3"/>
    <n v="20.001296400397798"/>
    <n v="20"/>
    <n v="6.4820019889832992E-5"/>
    <n v="64.754238694241423"/>
    <n v="64.789000000000001"/>
    <m/>
    <n v="-5.3653098147188327E-4"/>
    <n v="19.988848485940299"/>
    <n v="19.995666960000001"/>
    <n v="-3.4099758079297882E-4"/>
    <n v="82.098392406845477"/>
    <m/>
    <m/>
    <m/>
    <m/>
    <m/>
    <m/>
    <m/>
    <m/>
    <m/>
    <m/>
    <n v="2.7661675406384947"/>
    <m/>
    <m/>
    <m/>
    <n v="11.360515703840935"/>
    <m/>
    <m/>
    <m/>
    <m/>
    <m/>
    <m/>
    <n v="8661.1205235520556"/>
    <n v="3987.3120703741702"/>
    <n v="1183.2515647238336"/>
    <m/>
  </r>
  <r>
    <x v="3910"/>
    <n v="20.28"/>
    <n v="20.39"/>
    <n v="44.900300000000001"/>
    <n v="38.0623"/>
    <n v="1131.0050000000001"/>
    <n v="12875.150228"/>
    <n v="10915.721592"/>
    <n v="5.1231642718141401E-5"/>
    <n v="26.225063396342456"/>
    <n v="26.25"/>
    <n v="-9.4996585362072672E-4"/>
    <n v="161.12158459349916"/>
    <n v="16.101400000000002"/>
    <n v="9.0066816918714618"/>
    <n v="30.025672545867398"/>
    <n v="30.046248120000001"/>
    <n v="-6.8479678562283208E-4"/>
    <n v="50.190629279960767"/>
    <n v="50.466218050000002"/>
    <n v="-5.4608564043018282E-3"/>
    <n v="20.758472507797155"/>
    <n v="20.76"/>
    <n v="-7.3578622487802114E-5"/>
    <n v="62.305445732817745"/>
    <n v="62.338799999999999"/>
    <m/>
    <n v="-5.3504827141770406E-4"/>
    <n v="21.574371573142322"/>
    <n v="21.582215130000002"/>
    <n v="-3.6342686839296867E-4"/>
    <n v="76.199183128488002"/>
    <m/>
    <m/>
    <m/>
    <m/>
    <m/>
    <m/>
    <m/>
    <m/>
    <m/>
    <m/>
    <n v="3.2048292105844931"/>
    <m/>
    <m/>
    <m/>
    <n v="10.459025685243269"/>
    <m/>
    <m/>
    <m/>
    <m/>
    <m/>
    <m/>
    <n v="8038.7726181227854"/>
    <n v="3829.0954825841477"/>
    <n v="1089.3571058016944"/>
    <m/>
  </r>
  <r>
    <x v="3911"/>
    <n v="18.64"/>
    <n v="19.510000000000002"/>
    <n v="42.882100000000001"/>
    <n v="36.349499999999999"/>
    <n v="1167.489"/>
    <n v="12700.4208"/>
    <n v="10767.024455999999"/>
    <n v="5.1231642718141401E-5"/>
    <n v="25.045676079254182"/>
    <n v="25.07"/>
    <n v="-9.7024015739199942E-4"/>
    <n v="146.62155517190101"/>
    <n v="14.6524"/>
    <n v="9.0066579653777534"/>
    <n v="27.998675307492533"/>
    <n v="28.016919529999999"/>
    <n v="-6.5118588387025333E-4"/>
    <n v="51.31858040728811"/>
    <n v="51.60389378"/>
    <n v="-5.5289117121326559E-3"/>
    <n v="20.47625874889998"/>
    <n v="20.47"/>
    <n v="3.0575226673090761E-4"/>
    <n v="63.155088298442827"/>
    <n v="63.188499999999998"/>
    <m/>
    <n v="-5.2876237855259411E-4"/>
    <n v="20.603724404277152"/>
    <n v="20.611452180000001"/>
    <n v="-3.7492631064328652E-4"/>
    <n v="78.652154888685004"/>
    <m/>
    <m/>
    <m/>
    <m/>
    <m/>
    <m/>
    <m/>
    <m/>
    <m/>
    <m/>
    <n v="2.916296892506661"/>
    <m/>
    <m/>
    <m/>
    <n v="10.929171825694679"/>
    <m/>
    <m/>
    <m/>
    <m/>
    <m/>
    <m/>
    <n v="8297.5533741533291"/>
    <n v="3915.1480511250493"/>
    <n v="1138.3250550427592"/>
    <m/>
  </r>
  <r>
    <x v="3912"/>
    <n v="17.57"/>
    <n v="18.79"/>
    <n v="41.651699999999998"/>
    <n v="35.304699999999997"/>
    <n v="1198.3409999999999"/>
    <n v="12486.368559"/>
    <n v="10585.005966000001"/>
    <n v="4.6767167319883285E-5"/>
    <n v="24.326456715996073"/>
    <n v="24.35"/>
    <n v="-9.6686997962747157E-4"/>
    <n v="138.19303326776136"/>
    <n v="13.8101"/>
    <n v="9.0066641999523078"/>
    <n v="26.791262212143369"/>
    <n v="26.808444300000001"/>
    <n v="-6.409207361813829E-4"/>
    <n v="52.054754962938439"/>
    <n v="52.34279283"/>
    <n v="-5.502913610228144E-3"/>
    <n v="20.130662064575642"/>
    <n v="20.13"/>
    <n v="3.2889447374229164E-5"/>
    <n v="64.223364608590288"/>
    <n v="64.257300000000001"/>
    <m/>
    <n v="-5.2811729421731179E-4"/>
    <n v="20.01169986172717"/>
    <n v="20.019398549999998"/>
    <n v="-3.8456141694764856E-4"/>
    <n v="80.725414676666134"/>
    <m/>
    <m/>
    <m/>
    <m/>
    <m/>
    <m/>
    <m/>
    <m/>
    <m/>
    <m/>
    <n v="2.7485570092768774"/>
    <m/>
    <m/>
    <m/>
    <n v="11.24278725110422"/>
    <m/>
    <m/>
    <m/>
    <m/>
    <m/>
    <m/>
    <n v="8516.2757190605535"/>
    <n v="3971.3115761868789"/>
    <n v="1170.9895882832625"/>
    <m/>
  </r>
  <r>
    <x v="3913"/>
    <n v="15.58"/>
    <n v="17.55"/>
    <n v="39.626399999999997"/>
    <n v="33.586300000000001"/>
    <n v="1273.2650000000001"/>
    <n v="12296.984141000001"/>
    <n v="10423.965042"/>
    <n v="4.6767167319883285E-5"/>
    <n v="23.14302656052838"/>
    <n v="23.16"/>
    <n v="-7.328773519698073E-4"/>
    <n v="124.74057681908882"/>
    <n v="12.4658"/>
    <n v="9.006624269528535"/>
    <n v="24.834991088120262"/>
    <n v="24.850825149999999"/>
    <n v="-6.3716443152939117E-4"/>
    <n v="53.320208254198668"/>
    <n v="53.614320429999999"/>
    <n v="-5.4857018319448558E-3"/>
    <n v="19.82485099030696"/>
    <n v="19.82"/>
    <n v="2.4475228592124587E-4"/>
    <n v="65.201100497479189"/>
    <n v="65.235500000000002"/>
    <m/>
    <n v="-5.2731262151450853E-4"/>
    <n v="19.037844820723834"/>
    <n v="19.04554611"/>
    <n v="-4.0436169336843797E-4"/>
    <n v="85.767095896638423"/>
    <m/>
    <m/>
    <m/>
    <m/>
    <m/>
    <m/>
    <m/>
    <m/>
    <m/>
    <m/>
    <n v="2.4809101402359106"/>
    <m/>
    <m/>
    <m/>
    <n v="11.789462876718666"/>
    <m/>
    <m/>
    <m/>
    <m/>
    <m/>
    <m/>
    <n v="9048.1571287611878"/>
    <n v="4067.8543283001786"/>
    <n v="1227.9284461896843"/>
    <m/>
  </r>
  <r>
    <x v="3914"/>
    <n v="14.57"/>
    <n v="17.12"/>
    <n v="37.844900000000003"/>
    <n v="32.071599999999997"/>
    <n v="1307.2149999999999"/>
    <n v="12120.738724999999"/>
    <n v="10273.101936999999"/>
    <n v="4.6767167319883285E-5"/>
    <n v="22.100959429638795"/>
    <n v="22.12"/>
    <n v="-8.6078527853550302E-4"/>
    <n v="113.48982143967389"/>
    <n v="11.341699999999999"/>
    <n v="9.0064206811742409"/>
    <n v="23.154284574868576"/>
    <n v="23.17163751"/>
    <n v="-7.4888687188956471E-4"/>
    <n v="54.518288379365067"/>
    <n v="54.824523839999998"/>
    <n v="-5.5857386290968369E-3"/>
    <n v="19.539283720017306"/>
    <n v="19.54"/>
    <n v="-3.6657112727378482E-5"/>
    <n v="66.146678506338972"/>
    <n v="66.1815"/>
    <m/>
    <n v="-5.2615147225476555E-4"/>
    <n v="18.179784870093712"/>
    <n v="18.18935836"/>
    <n v="-5.2632367326055363E-4"/>
    <n v="88.036960387609241"/>
    <m/>
    <m/>
    <m/>
    <m/>
    <m/>
    <m/>
    <m/>
    <m/>
    <m/>
    <m/>
    <n v="2.2569100898836374"/>
    <m/>
    <m/>
    <m/>
    <n v="12.319431358425827"/>
    <m/>
    <m/>
    <m/>
    <m/>
    <m/>
    <m/>
    <n v="9287.6206474986157"/>
    <n v="4159.2571112670812"/>
    <n v="1283.1271758584703"/>
    <m/>
  </r>
  <r>
    <x v="3915"/>
    <n v="13.54"/>
    <n v="16.48"/>
    <n v="36.806100000000001"/>
    <n v="31.189800000000002"/>
    <n v="1351.8679999999999"/>
    <n v="12008.176557999999"/>
    <n v="10177.217852"/>
    <n v="4.6767167319883285E-5"/>
    <n v="21.493788807792157"/>
    <n v="21.51"/>
    <n v="-7.5365840110852567E-4"/>
    <n v="107.24924481012934"/>
    <n v="10.7181"/>
    <n v="9.0063672488714737"/>
    <n v="22.19914048149381"/>
    <n v="22.216190470000001"/>
    <n v="-7.6745779296472083E-4"/>
    <n v="55.266332727385915"/>
    <n v="55.575524399999999"/>
    <n v="-5.5634503848979167E-3"/>
    <n v="19.357355430764525"/>
    <n v="19.350000000000001"/>
    <n v="3.8012562090550261E-4"/>
    <n v="66.764712107563795"/>
    <n v="66.799800000000005"/>
    <m/>
    <n v="-5.252694235043931E-4"/>
    <n v="17.680106117446233"/>
    <n v="17.689662689999999"/>
    <n v="-5.4023486604792836E-4"/>
    <n v="91.038342581415293"/>
    <m/>
    <m/>
    <m/>
    <m/>
    <m/>
    <m/>
    <m/>
    <m/>
    <m/>
    <m/>
    <n v="2.1327319477659494"/>
    <m/>
    <m/>
    <m/>
    <n v="12.657561246328211"/>
    <m/>
    <m/>
    <m/>
    <m/>
    <m/>
    <m/>
    <n v="9604.2569683290567"/>
    <n v="4216.3261951751974"/>
    <n v="1318.3450065776444"/>
    <m/>
  </r>
  <r>
    <x v="3916"/>
    <n v="13.68"/>
    <n v="16.48"/>
    <n v="36.480699999999999"/>
    <n v="30.912600000000001"/>
    <n v="1365.443"/>
    <n v="11971.577565"/>
    <n v="10145.723367000001"/>
    <n v="4.6767167319883285E-5"/>
    <n v="21.303244353610417"/>
    <n v="21.32"/>
    <n v="-7.8591211958645157E-4"/>
    <n v="105.34304950896181"/>
    <n v="10.5275"/>
    <n v="9.0064639761540555"/>
    <n v="21.902987462669952"/>
    <n v="21.92034735"/>
    <n v="-7.9195311337287855E-4"/>
    <n v="55.51047824066292"/>
    <n v="55.819741530000002"/>
    <n v="-5.5403927151985721E-3"/>
    <n v="19.297886758542113"/>
    <n v="19.29"/>
    <n v="4.0885217947717045E-4"/>
    <n v="66.971977660322011"/>
    <n v="67.007000000000005"/>
    <m/>
    <n v="-5.2266688074376066E-4"/>
    <n v="17.523141832970225"/>
    <n v="17.532898379999999"/>
    <n v="-5.5647085942756025E-4"/>
    <n v="91.946598513327558"/>
    <m/>
    <m/>
    <m/>
    <m/>
    <m/>
    <m/>
    <m/>
    <m/>
    <m/>
    <m/>
    <n v="2.0947519555093685"/>
    <m/>
    <m/>
    <m/>
    <n v="12.769460816992682"/>
    <m/>
    <m/>
    <m/>
    <m/>
    <m/>
    <m/>
    <n v="9700.0750941400966"/>
    <n v="4234.9523111532935"/>
    <n v="1329.9998773187583"/>
    <m/>
  </r>
  <r>
    <x v="3917"/>
    <n v="13.79"/>
    <n v="16.440000000000001"/>
    <n v="36.164499999999997"/>
    <n v="30.6432"/>
    <n v="1376.143"/>
    <n v="11865.970670000001"/>
    <n v="10055.7487"/>
    <n v="4.5651334913632269E-5"/>
    <n v="21.118081473595606"/>
    <n v="21.13"/>
    <n v="-5.6405709438678286E-4"/>
    <n v="103.50698885778216"/>
    <n v="10.343999999999999"/>
    <n v="9.0064761076742226"/>
    <n v="21.616456892849261"/>
    <n v="21.634533260000001"/>
    <n v="-8.3553303108052646E-4"/>
    <n v="55.750911089693666"/>
    <n v="56.061940839999998"/>
    <n v="-5.5479661539725722E-3"/>
    <n v="19.127184657134972"/>
    <n v="19.12"/>
    <n v="3.757665865571358E-4"/>
    <n v="67.566486409815212"/>
    <n v="67.601900000000001"/>
    <m/>
    <n v="-5.2385495355589118E-4"/>
    <n v="17.370596093400945"/>
    <n v="17.380928749999999"/>
    <n v="-5.9448242080006874E-4"/>
    <n v="92.661151991320637"/>
    <m/>
    <m/>
    <m/>
    <m/>
    <m/>
    <m/>
    <m/>
    <m/>
    <m/>
    <m/>
    <n v="2.0581715174869046"/>
    <m/>
    <m/>
    <m/>
    <n v="12.880145375998445"/>
    <m/>
    <m/>
    <m/>
    <m/>
    <m/>
    <m/>
    <n v="9775.4582242110482"/>
    <n v="4253.2951841018112"/>
    <n v="1341.5281988358931"/>
    <m/>
  </r>
  <r>
    <x v="3918"/>
    <n v="14.25"/>
    <n v="16.649999999999999"/>
    <n v="36.383400000000002"/>
    <n v="30.827300000000001"/>
    <n v="1376.308"/>
    <n v="12016.83547"/>
    <n v="10183.139150000001"/>
    <n v="4.5651334913632269E-5"/>
    <n v="21.245388998471324"/>
    <n v="21.26"/>
    <n v="-6.8725312928874516E-4"/>
    <n v="104.75074618232335"/>
    <n v="10.468400000000001"/>
    <n v="9.0063759678960817"/>
    <n v="21.811050655063461"/>
    <n v="21.829507370000002"/>
    <n v="-8.4549388237253886E-4"/>
    <n v="55.581992613622546"/>
    <n v="55.89277663"/>
    <n v="-5.5603610182901608E-3"/>
    <n v="19.369896732652997"/>
    <n v="19.37"/>
    <n v="-5.3313034075186394E-6"/>
    <n v="66.711103817194029"/>
    <n v="66.746099999999998"/>
    <m/>
    <n v="-5.2431801717212068E-4"/>
    <n v="17.475123739428966"/>
    <n v="17.485607139999999"/>
    <n v="-5.9954455610811141E-4"/>
    <n v="92.666295523735002"/>
    <m/>
    <m/>
    <m/>
    <m/>
    <m/>
    <m/>
    <m/>
    <m/>
    <m/>
    <m/>
    <n v="2.0828317317491218"/>
    <m/>
    <m/>
    <m/>
    <n v="12.80216699606507"/>
    <m/>
    <m/>
    <m/>
    <m/>
    <m/>
    <m/>
    <n v="9776.0008505993574"/>
    <n v="4240.4082172929056"/>
    <n v="1333.4063809117649"/>
    <m/>
  </r>
  <r>
    <x v="3919"/>
    <n v="14"/>
    <n v="16.28"/>
    <n v="35.165300000000002"/>
    <n v="29.791"/>
    <n v="1408.9949999999999"/>
    <n v="11827.417755"/>
    <n v="10021.230745999999"/>
    <n v="4.5651334913632269E-5"/>
    <n v="20.532600806105449"/>
    <n v="20.55"/>
    <n v="-8.4667610192468157E-4"/>
    <n v="97.708210258525085"/>
    <n v="9.7645999999999997"/>
    <n v="9.0063709991730416"/>
    <n v="20.710644375360641"/>
    <n v="20.728386350000001"/>
    <n v="-8.55926473956381E-4"/>
    <n v="56.511810498903685"/>
    <n v="56.829935720000002"/>
    <n v="-5.5978458723534574E-3"/>
    <n v="19.063180401338474"/>
    <n v="19.059999999999999"/>
    <n v="1.6686260957365917E-4"/>
    <n v="67.773549133032404"/>
    <n v="67.808999999999997"/>
    <m/>
    <n v="-5.2280474520483011E-4"/>
    <n v="16.888160418522521"/>
    <n v="16.89791031"/>
    <n v="-5.7698800020911101E-4"/>
    <n v="94.848776368192247"/>
    <m/>
    <m/>
    <m/>
    <m/>
    <m/>
    <m/>
    <m/>
    <m/>
    <m/>
    <m/>
    <n v="1.9426011050791954"/>
    <m/>
    <m/>
    <m/>
    <n v="13.230679737513652"/>
    <m/>
    <m/>
    <m/>
    <m/>
    <m/>
    <m/>
    <n v="10006.245671234989"/>
    <n v="4311.3449940425335"/>
    <n v="1378.0380142848614"/>
    <m/>
  </r>
  <r>
    <x v="3920"/>
    <n v="14.46"/>
    <n v="16.55"/>
    <n v="36.014699999999998"/>
    <n v="30.5093"/>
    <n v="1392.779"/>
    <n v="11974.858403"/>
    <n v="10145.697974999999"/>
    <n v="4.5651334913632269E-5"/>
    <n v="21.028042621738635"/>
    <n v="21.04"/>
    <n v="-5.6831645728916413E-4"/>
    <n v="102.42000157967637"/>
    <n v="10.2354"/>
    <n v="9.0064483634910566"/>
    <n v="21.459479710046026"/>
    <n v="21.47797679"/>
    <n v="-8.6121146953588301E-4"/>
    <n v="55.829070519229575"/>
    <n v="56.144831199999999"/>
    <n v="-5.6240382956289636E-3"/>
    <n v="19.30035147934823"/>
    <n v="19.3"/>
    <n v="1.8211365193199214E-5"/>
    <n v="66.932357656691295"/>
    <n v="66.967299999999994"/>
    <m/>
    <n v="-5.2178217292175866E-4"/>
    <n v="17.295521915056348"/>
    <n v="17.305813969999999"/>
    <n v="-5.9471660573107155E-4"/>
    <n v="93.751133691002224"/>
    <m/>
    <m/>
    <m/>
    <m/>
    <m/>
    <m/>
    <m/>
    <m/>
    <m/>
    <m/>
    <n v="2.0362097954654992"/>
    <m/>
    <m/>
    <m/>
    <n v="12.911069367447016"/>
    <m/>
    <m/>
    <m/>
    <m/>
    <m/>
    <m/>
    <n v="9890.4478432845299"/>
    <n v="4259.2580485418621"/>
    <n v="1344.7490791394746"/>
    <m/>
  </r>
  <r>
    <x v="3921"/>
    <n v="14.01"/>
    <n v="16.29"/>
    <n v="35.390799999999999"/>
    <n v="29.979299999999999"/>
    <n v="1399.491"/>
    <n v="11850.169470000001"/>
    <n v="10039.592119999999"/>
    <n v="4.5651334913632269E-5"/>
    <n v="20.663259851924913"/>
    <n v="20.68"/>
    <n v="-8.0948491659027511E-4"/>
    <n v="98.861615878057677"/>
    <n v="9.8797999999999995"/>
    <n v="9.0064389843982351"/>
    <n v="20.900096149809762"/>
    <n v="20.918296519999998"/>
    <n v="-8.7006942333156534E-4"/>
    <n v="56.31252920237408"/>
    <n v="56.63075474"/>
    <n v="-5.6193059599318751E-3"/>
    <n v="19.098919698271043"/>
    <n v="19.100000000000001"/>
    <n v="-5.6560299945496162E-5"/>
    <n v="67.6329364442756"/>
    <n v="67.668199999999999"/>
    <m/>
    <n v="-5.2112448276142587E-4"/>
    <n v="16.995231360244865"/>
    <n v="17.005535519999999"/>
    <n v="-6.0592974228979024E-4"/>
    <n v="94.196868611632851"/>
    <m/>
    <m/>
    <m/>
    <m/>
    <m/>
    <m/>
    <m/>
    <m/>
    <m/>
    <m/>
    <n v="1.9653984979276948"/>
    <m/>
    <m/>
    <m/>
    <n v="13.134745481628105"/>
    <m/>
    <m/>
    <m/>
    <m/>
    <m/>
    <m/>
    <n v="9937.4714664756684"/>
    <n v="4296.1416159767077"/>
    <n v="1368.0460067610468"/>
    <m/>
  </r>
  <r>
    <x v="3922"/>
    <n v="13.71"/>
    <n v="16.25"/>
    <n v="35.121400000000001"/>
    <n v="29.749700000000001"/>
    <n v="1425.511"/>
    <n v="11874.480823"/>
    <n v="10059.730641"/>
    <n v="4.5372367120988244E-5"/>
    <n v="20.505468055576227"/>
    <n v="20.52"/>
    <n v="-7.0818442610975918E-4"/>
    <n v="97.347345465958952"/>
    <n v="9.7286000000000001"/>
    <n v="9.0063056828278434"/>
    <n v="20.659799268293401"/>
    <n v="20.678053810000002"/>
    <n v="-8.827978626195776E-4"/>
    <n v="56.526695989989918"/>
    <n v="56.849589620000003"/>
    <n v="-5.6797882301069524E-3"/>
    <n v="19.137635654011305"/>
    <n v="19.13"/>
    <n v="3.9914553117115226E-4"/>
    <n v="67.49783687861968"/>
    <n v="67.533100000000005"/>
    <m/>
    <n v="-5.2216056097420527E-4"/>
    <n v="16.865233099043397"/>
    <n v="16.87602918"/>
    <n v="-6.3972874433027016E-4"/>
    <n v="95.942043951877707"/>
    <m/>
    <m/>
    <m/>
    <m/>
    <m/>
    <m/>
    <m/>
    <m/>
    <m/>
    <m/>
    <n v="1.9352288094096395"/>
    <m/>
    <m/>
    <m/>
    <n v="13.234723036435451"/>
    <m/>
    <m/>
    <m/>
    <m/>
    <m/>
    <m/>
    <n v="10121.581940669696"/>
    <n v="4312.480623690778"/>
    <n v="1378.4591430346986"/>
    <m/>
  </r>
  <r>
    <x v="3923"/>
    <n v="12.65"/>
    <n v="15.71"/>
    <n v="33.986199999999997"/>
    <n v="28.786799999999999"/>
    <n v="1470.4459999999999"/>
    <n v="11723.296839000001"/>
    <n v="9931.1953310000008"/>
    <n v="4.5372367120988244E-5"/>
    <n v="19.842202914879977"/>
    <n v="19.86"/>
    <n v="-8.9612714602327337E-4"/>
    <n v="91.045733487711331"/>
    <n v="9.0988000000000007"/>
    <n v="9.0063451760354472"/>
    <n v="19.656576090246798"/>
    <n v="19.673253280000001"/>
    <n v="-8.4770879100903862E-4"/>
    <n v="57.439992608895096"/>
    <n v="57.765923960000002"/>
    <n v="-5.6422771205147937E-3"/>
    <n v="18.893517645943838"/>
    <n v="18.89"/>
    <n v="1.8621736071144923E-4"/>
    <n v="68.360844316554847"/>
    <n v="68.396500000000003"/>
    <m/>
    <n v="-5.2130859686028153E-4"/>
    <n v="16.31951742765548"/>
    <n v="16.329389089999999"/>
    <n v="-6.0453347581534977E-4"/>
    <n v="98.959960100514067"/>
    <m/>
    <m/>
    <m/>
    <m/>
    <m/>
    <m/>
    <m/>
    <m/>
    <m/>
    <m/>
    <n v="1.8098938257105197"/>
    <m/>
    <m/>
    <m/>
    <n v="13.662451154837626"/>
    <m/>
    <m/>
    <m/>
    <m/>
    <m/>
    <m/>
    <n v="10439.962541397928"/>
    <n v="4382.1569757883481"/>
    <n v="1423.009054198031"/>
    <m/>
  </r>
  <r>
    <x v="3924"/>
    <n v="13.11"/>
    <n v="15.99"/>
    <n v="34.349800000000002"/>
    <n v="29.090900000000001"/>
    <n v="1459.3119999999999"/>
    <n v="11780.050127"/>
    <n v="9977.9210650000005"/>
    <n v="4.5372367120988244E-5"/>
    <n v="20.053016964880822"/>
    <n v="20.07"/>
    <n v="-8.4619009064168527E-4"/>
    <n v="92.969370537557651"/>
    <n v="9.2910000000000004"/>
    <n v="9.0063901127497203"/>
    <n v="19.967475930853261"/>
    <n v="19.98563304"/>
    <n v="-9.0850808230080737E-4"/>
    <n v="57.132137079709501"/>
    <n v="57.46106846"/>
    <n v="-5.7244215797949138E-3"/>
    <n v="18.983593736453795"/>
    <n v="18.98"/>
    <n v="1.8934333265518966E-4"/>
    <n v="68.040922019556447"/>
    <n v="68.076400000000007"/>
    <m/>
    <n v="-5.2114947975445691E-4"/>
    <n v="16.49238911039393"/>
    <n v="16.502915130000002"/>
    <n v="-6.3782789423283415E-4"/>
    <n v="98.191681661114899"/>
    <m/>
    <m/>
    <m/>
    <m/>
    <m/>
    <m/>
    <m/>
    <m/>
    <m/>
    <m/>
    <n v="1.8479459579297239"/>
    <m/>
    <m/>
    <m/>
    <n v="13.516234057461173"/>
    <m/>
    <m/>
    <m/>
    <m/>
    <m/>
    <m/>
    <n v="10358.911597960358"/>
    <n v="4358.6703562140501"/>
    <n v="1407.7798503687036"/>
    <m/>
  </r>
  <r>
    <x v="3925"/>
    <n v="13.2"/>
    <n v="16.09"/>
    <n v="34.146900000000002"/>
    <n v="28.9178"/>
    <n v="1455.924"/>
    <n v="11812.40367"/>
    <n v="10004.872394"/>
    <n v="4.5372367120988244E-5"/>
    <n v="19.934080209902838"/>
    <n v="19.95"/>
    <n v="-7.9798446602308282E-4"/>
    <n v="91.862991907354044"/>
    <n v="9.1804000000000006"/>
    <n v="9.0064258537050712"/>
    <n v="19.789067032725931"/>
    <n v="19.807314269999999"/>
    <n v="-9.2123732805637903E-4"/>
    <n v="57.300622742646595"/>
    <n v="57.630421929999997"/>
    <n v="-5.7226578655624749E-3"/>
    <n v="19.035267430043163"/>
    <n v="19.03"/>
    <n v="2.7679611367115164E-4"/>
    <n v="67.857705968547393"/>
    <n v="67.893100000000004"/>
    <m/>
    <n v="-5.2132000825722002E-4"/>
    <n v="16.394411415825694"/>
    <n v="16.404918840000001"/>
    <n v="-6.4050448995134346E-4"/>
    <n v="97.957408478028242"/>
    <m/>
    <m/>
    <m/>
    <m/>
    <m/>
    <m/>
    <m/>
    <m/>
    <m/>
    <m/>
    <n v="1.8258927070351707"/>
    <m/>
    <m/>
    <m/>
    <n v="13.596026629968096"/>
    <m/>
    <m/>
    <m/>
    <m/>
    <m/>
    <m/>
    <n v="10334.196518716242"/>
    <n v="4371.5243032573117"/>
    <n v="1416.09062504949"/>
    <m/>
  </r>
  <r>
    <x v="3926"/>
    <n v="12.33"/>
    <n v="15.69"/>
    <n v="33.045200000000001"/>
    <n v="27.983499999999999"/>
    <n v="1492.056"/>
    <n v="11658.113257000001"/>
    <n v="9873.7375190000002"/>
    <n v="4.5372367120988244E-5"/>
    <n v="19.290465760416467"/>
    <n v="19.309999999999999"/>
    <n v="-1.0116126143724369E-3"/>
    <n v="85.9270364753298"/>
    <n v="8.5871999999999993"/>
    <n v="9.0064091293238544"/>
    <n v="18.829844358614203"/>
    <n v="18.847244849999999"/>
    <n v="-9.2323793341053673E-4"/>
    <n v="58.224765022110773"/>
    <n v="58.5607799"/>
    <n v="-5.7378825634326613E-3"/>
    <n v="18.786175844534277"/>
    <n v="18.78"/>
    <n v="3.2885221162270994E-4"/>
    <n v="68.74770030604013"/>
    <n v="68.783500000000004"/>
    <m/>
    <n v="-5.2046921078274799E-4"/>
    <n v="15.864879453071209"/>
    <n v="15.875180609999999"/>
    <n v="-6.4888439267907216E-4"/>
    <n v="100.38197659727668"/>
    <m/>
    <m/>
    <m/>
    <m/>
    <m/>
    <m/>
    <m/>
    <m/>
    <m/>
    <m/>
    <n v="1.7078502746272031"/>
    <m/>
    <m/>
    <m/>
    <n v="14.034644510602918"/>
    <m/>
    <m/>
    <m/>
    <m/>
    <m/>
    <m/>
    <n v="10589.980780535985"/>
    <n v="4442.0280821165688"/>
    <n v="1461.7747565719292"/>
    <m/>
  </r>
  <r>
    <x v="3927"/>
    <n v="13.22"/>
    <n v="16.05"/>
    <n v="33.634300000000003"/>
    <n v="28.481100000000001"/>
    <n v="1458.8879999999999"/>
    <n v="11747.06567"/>
    <n v="9948.6269960000009"/>
    <n v="4.5093406487506371E-5"/>
    <n v="19.633880017403612"/>
    <n v="19.649999999999999"/>
    <n v="-8.2035534841662372E-4"/>
    <n v="88.98291967909401"/>
    <n v="8.8925999999999998"/>
    <n v="9.0064007915675965"/>
    <n v="19.331904799737593"/>
    <n v="19.349780330000002"/>
    <n v="-9.238105010780373E-4"/>
    <n v="57.705589372673785"/>
    <n v="58.038465960000003"/>
    <n v="-5.7354477210964649E-3"/>
    <n v="18.929054422892701"/>
    <n v="18.93"/>
    <n v="-4.9951247083956929E-5"/>
    <n v="68.226821766009067"/>
    <n v="68.2624"/>
    <m/>
    <n v="-5.2119811185857845E-4"/>
    <n v="16.147142101295007"/>
    <n v="16.157595740000001"/>
    <n v="-6.4697983989758789E-4"/>
    <n v="98.144193217310274"/>
    <m/>
    <m/>
    <m/>
    <m/>
    <m/>
    <m/>
    <m/>
    <m/>
    <m/>
    <m/>
    <n v="1.768528345810003"/>
    <m/>
    <m/>
    <m/>
    <n v="13.784439719492093"/>
    <m/>
    <m/>
    <m/>
    <m/>
    <m/>
    <m/>
    <n v="10353.901717459537"/>
    <n v="4402.4196300519798"/>
    <n v="1435.7147414897627"/>
    <m/>
  </r>
  <r>
    <x v="3928"/>
    <n v="12.3"/>
    <n v="15.42"/>
    <n v="32.313299999999998"/>
    <n v="27.3612"/>
    <n v="1535.3140000000001"/>
    <n v="11585.616607"/>
    <n v="9811.4466570000004"/>
    <n v="4.5093406487506371E-5"/>
    <n v="18.862291927298561"/>
    <n v="18.88"/>
    <n v="-9.379275795253772E-4"/>
    <n v="81.985149045562011"/>
    <n v="8.1933000000000007"/>
    <n v="9.0063648402428811"/>
    <n v="18.191511045835174"/>
    <n v="18.20786824"/>
    <n v="-8.9835855297393241E-4"/>
    <n v="58.83857325505511"/>
    <n v="59.177743880000001"/>
    <n v="-5.731388233263135E-3"/>
    <n v="18.66844248648529"/>
    <n v="18.670000000000002"/>
    <n v="-8.3423326979747969E-5"/>
    <n v="69.168153391428746"/>
    <n v="69.2042"/>
    <m/>
    <n v="-5.2087313445214889E-4"/>
    <n v="15.512372097637488"/>
    <n v="15.522124939999999"/>
    <n v="-6.283187643579824E-4"/>
    <n v="103.27897166300602"/>
    <m/>
    <m/>
    <m/>
    <m/>
    <m/>
    <m/>
    <m/>
    <m/>
    <m/>
    <m/>
    <n v="1.6293934917753949"/>
    <m/>
    <m/>
    <m/>
    <n v="14.325787833006862"/>
    <m/>
    <m/>
    <m/>
    <m/>
    <m/>
    <m/>
    <n v="10895.60458978277"/>
    <n v="4488.8561527277207"/>
    <n v="1492.098713756099"/>
    <m/>
  </r>
  <r>
    <x v="3929"/>
    <n v="12.83"/>
    <n v="15.62"/>
    <n v="32.523200000000003"/>
    <n v="27.5352"/>
    <n v="1531.827"/>
    <n v="11555.388558000001"/>
    <n v="9784.5202430000008"/>
    <n v="4.5093406487506371E-5"/>
    <n v="18.983428456142079"/>
    <n v="19"/>
    <n v="-8.7218651883791409E-4"/>
    <n v="83.027868957885275"/>
    <n v="8.2974999999999994"/>
    <n v="9.0063716731407393"/>
    <n v="18.364512571446394"/>
    <n v="18.381941309999998"/>
    <n v="-9.4814460886805119E-4"/>
    <n v="58.646905602966271"/>
    <n v="58.989018819999998"/>
    <n v="-5.7996085352369775E-3"/>
    <n v="18.618372613137229"/>
    <n v="18.62"/>
    <n v="-8.7399938924370701E-5"/>
    <n v="69.359664515100576"/>
    <n v="69.395700000000005"/>
    <m/>
    <n v="-5.1927547239138949E-4"/>
    <n v="15.611470103006472"/>
    <n v="15.62165714"/>
    <n v="-6.5210988195640862E-4"/>
    <n v="103.02450299349505"/>
    <m/>
    <m/>
    <m/>
    <m/>
    <m/>
    <m/>
    <m/>
    <m/>
    <m/>
    <m/>
    <n v="1.6499505101580421"/>
    <m/>
    <m/>
    <m/>
    <n v="14.232695981396521"/>
    <m/>
    <m/>
    <m/>
    <m/>
    <m/>
    <m/>
    <n v="10868.758950647956"/>
    <n v="4474.2336275412526"/>
    <n v="1482.4027561118758"/>
    <m/>
  </r>
  <r>
    <x v="3930"/>
    <n v="13.1"/>
    <n v="15.91"/>
    <n v="33.21"/>
    <n v="28.115400000000001"/>
    <n v="1507.5170000000001"/>
    <n v="11708.933062"/>
    <n v="9914.0927680000004"/>
    <n v="4.5093406487506371E-5"/>
    <n v="19.383833284061524"/>
    <n v="19.399999999999999"/>
    <n v="-8.3333587311729129E-4"/>
    <n v="86.526854696903854"/>
    <n v="8.6471999999999998"/>
    <n v="9.0063436368886869"/>
    <n v="18.944774677308096"/>
    <n v="18.963077380000001"/>
    <n v="-9.6517576367682878E-4"/>
    <n v="58.027514606972595"/>
    <n v="58.367583349999997"/>
    <n v="-5.8263289913544902E-3"/>
    <n v="18.865307895861189"/>
    <n v="18.86"/>
    <n v="2.8143668405045119E-4"/>
    <n v="68.441716817574118"/>
    <n v="68.477199999999996"/>
    <m/>
    <n v="-5.1817513604346388E-4"/>
    <n v="15.940575531760466"/>
    <n v="15.95096775"/>
    <n v="-6.515102031683373E-4"/>
    <n v="101.382982668206"/>
    <m/>
    <m/>
    <m/>
    <m/>
    <m/>
    <m/>
    <m/>
    <m/>
    <m/>
    <m/>
    <n v="1.7194254755066185"/>
    <m/>
    <m/>
    <m/>
    <n v="13.932146921253395"/>
    <m/>
    <m/>
    <m/>
    <m/>
    <m/>
    <m/>
    <n v="10695.583752420771"/>
    <n v="4426.9796421113542"/>
    <n v="1451.099146754565"/>
    <m/>
  </r>
  <r>
    <x v="3931"/>
    <n v="12.62"/>
    <n v="15.83"/>
    <n v="32.691099999999999"/>
    <n v="27.674900000000001"/>
    <n v="1502.307"/>
    <n v="11743.366212000001"/>
    <n v="9942.8006650000007"/>
    <n v="4.5093406487506371E-5"/>
    <n v="19.080499275089267"/>
    <n v="19.100000000000001"/>
    <n v="-1.0209803618185243E-3"/>
    <n v="83.815514182854812"/>
    <n v="8.3759999999999994"/>
    <n v="9.0066277677715885"/>
    <n v="18.499369406859152"/>
    <n v="18.517257699999998"/>
    <n v="-9.6603360123059812E-4"/>
    <n v="58.480567546406576"/>
    <n v="58.823538890000002"/>
    <n v="-5.8305119016178741E-3"/>
    <n v="18.920324863231468"/>
    <n v="18.920000000000002"/>
    <n v="1.7170361071183748E-5"/>
    <n v="68.244085752719599"/>
    <n v="68.279300000000006"/>
    <m/>
    <n v="-5.1573825859974054E-4"/>
    <n v="15.690975907373163"/>
    <n v="15.701516209999999"/>
    <n v="-6.7129202593330106E-4"/>
    <n v="101.0260968124055"/>
    <m/>
    <m/>
    <m/>
    <m/>
    <m/>
    <m/>
    <m/>
    <m/>
    <m/>
    <m/>
    <n v="1.6654909105622295"/>
    <m/>
    <m/>
    <m/>
    <n v="14.149770748478183"/>
    <m/>
    <m/>
    <m/>
    <m/>
    <m/>
    <m/>
    <n v="10657.933424325169"/>
    <n v="4461.543523629588"/>
    <n v="1473.765699998962"/>
    <m/>
  </r>
  <r>
    <x v="3932"/>
    <n v="12.73"/>
    <n v="15.8"/>
    <n v="32.381599999999999"/>
    <n v="27.4116"/>
    <n v="1517.6590000000001"/>
    <n v="11697.711246000001"/>
    <n v="9903.6974460000001"/>
    <n v="4.230441446617661E-5"/>
    <n v="18.899395547095683"/>
    <n v="18.91"/>
    <n v="-5.6078545237003841E-4"/>
    <n v="82.220427985856418"/>
    <n v="8.2166999999999994"/>
    <n v="9.0065023654090357"/>
    <n v="18.235189042316787"/>
    <n v="18.251976670000001"/>
    <n v="-9.1977038907831155E-4"/>
    <n v="58.757231326660992"/>
    <n v="59.100995240000003"/>
    <n v="-5.8165503295339871E-3"/>
    <n v="18.84630831191539"/>
    <n v="18.84"/>
    <n v="3.3483608892725947E-4"/>
    <n v="68.512841634560075"/>
    <n v="68.548199999999994"/>
    <m/>
    <n v="-5.1581756253149535E-4"/>
    <n v="15.541840424739153"/>
    <n v="15.55177173"/>
    <n v="-6.3859638845453759E-4"/>
    <n v="102.05190654824167"/>
    <m/>
    <m/>
    <m/>
    <m/>
    <m/>
    <m/>
    <m/>
    <m/>
    <m/>
    <m/>
    <n v="1.633744772170276"/>
    <m/>
    <m/>
    <m/>
    <n v="14.283726878922677"/>
    <m/>
    <m/>
    <m/>
    <m/>
    <m/>
    <m/>
    <n v="10766.153104343768"/>
    <n v="4482.6504921287815"/>
    <n v="1487.7178659995959"/>
    <m/>
  </r>
  <r>
    <x v="3933"/>
    <n v="12.07"/>
    <n v="15.53"/>
    <n v="31.940999999999999"/>
    <n v="27.037500000000001"/>
    <n v="1551.0150000000001"/>
    <n v="11678.932664"/>
    <n v="9887.3798619999998"/>
    <n v="4.230441446617661E-5"/>
    <n v="18.641786497658543"/>
    <n v="18.66"/>
    <n v="-9.760719368412385E-4"/>
    <n v="79.975988253968339"/>
    <n v="7.9924999999999997"/>
    <n v="9.0063795125390484"/>
    <n v="17.861720461625847"/>
    <n v="17.878228289999999"/>
    <n v="-9.2334811405136996E-4"/>
    <n v="59.156636453135853"/>
    <n v="59.502130819999998"/>
    <n v="-5.806420074422225E-3"/>
    <n v="18.815595134217574"/>
    <n v="18.809999999999999"/>
    <n v="2.9745530130642628E-4"/>
    <n v="68.626090095725488"/>
    <n v="68.6614"/>
    <m/>
    <n v="-5.1426135025667286E-4"/>
    <n v="15.329880047823433"/>
    <n v="15.33970959"/>
    <n v="-6.4079063028510408E-4"/>
    <n v="104.288148355338"/>
    <m/>
    <m/>
    <m/>
    <m/>
    <m/>
    <m/>
    <m/>
    <m/>
    <m/>
    <m/>
    <n v="1.5890981338500028"/>
    <m/>
    <m/>
    <m/>
    <n v="14.477989791246749"/>
    <m/>
    <m/>
    <m/>
    <m/>
    <m/>
    <m/>
    <n v="11002.069536362138"/>
    <n v="4513.1215260139152"/>
    <n v="1507.9512692153983"/>
    <m/>
  </r>
  <r>
    <x v="3934"/>
    <n v="12.69"/>
    <n v="15.6"/>
    <n v="31.533799999999999"/>
    <n v="26.689399999999999"/>
    <n v="1554.348"/>
    <n v="11595.088436"/>
    <n v="9815.1424779999998"/>
    <n v="4.230441446617661E-5"/>
    <n v="18.402785346232054"/>
    <n v="18.420000000000002"/>
    <n v="-9.3456317958451329E-4"/>
    <n v="77.91597465278501"/>
    <n v="7.7866"/>
    <n v="9.0064180326182175"/>
    <n v="17.516269824583691"/>
    <n v="17.533375370000002"/>
    <n v="-9.7559911057276683E-4"/>
    <n v="59.532800060135898"/>
    <n v="59.883413730000001"/>
    <n v="-5.8549379206225272E-3"/>
    <n v="18.679149631915447"/>
    <n v="18.68"/>
    <n v="-4.5522916731988161E-5"/>
    <n v="69.128576495037052"/>
    <n v="69.164100000000005"/>
    <m/>
    <n v="-5.136119021711405E-4"/>
    <n v="15.13294759480517"/>
    <n v="15.143050580000001"/>
    <n v="-6.6716974505609539E-4"/>
    <n v="104.49206944815708"/>
    <m/>
    <m/>
    <m/>
    <m/>
    <m/>
    <m/>
    <m/>
    <m/>
    <m/>
    <m/>
    <n v="1.5480232659062403"/>
    <m/>
    <m/>
    <m/>
    <n v="14.662340824896784"/>
    <m/>
    <m/>
    <m/>
    <m/>
    <m/>
    <m/>
    <n v="11023.582566159948"/>
    <n v="4541.8194401253741"/>
    <n v="1527.1523032803493"/>
    <m/>
  </r>
  <r>
    <x v="3935"/>
    <n v="12.68"/>
    <n v="15.49"/>
    <n v="31.436900000000001"/>
    <n v="26.606200000000001"/>
    <n v="1579.5630000000001"/>
    <n v="11637.911478"/>
    <n v="9850.9765900000002"/>
    <n v="4.230441446617661E-5"/>
    <n v="18.345788205475866"/>
    <n v="18.36"/>
    <n v="-7.7406288257808598E-4"/>
    <n v="77.429968469703567"/>
    <n v="7.7381000000000002"/>
    <n v="9.0063282291135511"/>
    <n v="17.434196328112282"/>
    <n v="17.451242910000001"/>
    <n v="-9.7681190821952146E-4"/>
    <n v="59.624040224023048"/>
    <n v="59.974833680000003"/>
    <n v="-5.8490109009495805E-3"/>
    <n v="18.74767841991024"/>
    <n v="18.739999999999998"/>
    <n v="4.0973425348145298E-4"/>
    <n v="68.87656120785752"/>
    <n v="68.912000000000006"/>
    <m/>
    <n v="-5.1426155303124776E-4"/>
    <n v="15.08591767273637"/>
    <n v="15.09599832"/>
    <n v="-6.6776950089308951E-4"/>
    <n v="106.180327745504"/>
    <m/>
    <m/>
    <m/>
    <m/>
    <m/>
    <m/>
    <m/>
    <m/>
    <m/>
    <m/>
    <n v="1.5383199875540439"/>
    <m/>
    <m/>
    <m/>
    <n v="14.70736333020508"/>
    <m/>
    <m/>
    <m/>
    <m/>
    <m/>
    <m/>
    <n v="11201.688472494225"/>
    <n v="4548.7802474390619"/>
    <n v="1531.8416106359844"/>
    <m/>
  </r>
  <r>
    <x v="3936"/>
    <n v="13"/>
    <n v="15.62"/>
    <n v="31.478999999999999"/>
    <n v="26.640699999999999"/>
    <n v="1572.9880000000001"/>
    <n v="11627.824855000001"/>
    <n v="9842.0219710000001"/>
    <n v="4.230441446617661E-5"/>
    <n v="18.369908777297024"/>
    <n v="18.38"/>
    <n v="-5.4903279123907911E-4"/>
    <n v="77.630548627374651"/>
    <n v="7.7580999999999998"/>
    <n v="9.0063866961465635"/>
    <n v="17.467938954187137"/>
    <n v="17.484860909999998"/>
    <n v="-9.6780614383862318E-4"/>
    <n v="59.583832415914927"/>
    <n v="59.93387714"/>
    <n v="-5.8405152609667388E-3"/>
    <n v="18.730972995364397"/>
    <n v="18.73"/>
    <n v="5.1948497832077223E-5"/>
    <n v="68.939537196596817"/>
    <n v="68.975099999999998"/>
    <m/>
    <n v="-5.1558900825343645E-4"/>
    <n v="15.105624282084527"/>
    <n v="15.115755310000001"/>
    <n v="-6.7022968470331623E-4"/>
    <n v="105.73153968073734"/>
    <m/>
    <m/>
    <m/>
    <m/>
    <m/>
    <m/>
    <m/>
    <m/>
    <m/>
    <m/>
    <n v="1.5422574628822854"/>
    <m/>
    <m/>
    <m/>
    <n v="14.687608323392782"/>
    <m/>
    <m/>
    <m/>
    <m/>
    <m/>
    <m/>
    <n v="11154.342752261198"/>
    <n v="4545.7127518009283"/>
    <n v="1529.7840330284926"/>
    <m/>
  </r>
  <r>
    <x v="3937"/>
    <n v="13.05"/>
    <n v="15.6"/>
    <n v="31.058700000000002"/>
    <n v="26.283899999999999"/>
    <n v="1586.818"/>
    <n v="11552.601285000001"/>
    <n v="9777.9348859999991"/>
    <n v="4.3559361289302601E-5"/>
    <n v="18.124196251800022"/>
    <n v="18.14"/>
    <n v="-8.7120993384670609E-4"/>
    <n v="75.551005946434188"/>
    <n v="7.5503"/>
    <n v="9.0063581508594606"/>
    <n v="17.116851572098433"/>
    <n v="17.133400250000001"/>
    <n v="-9.6587236976319879E-4"/>
    <n v="59.981275588160258"/>
    <n v="60.335133450000001"/>
    <n v="-5.8648724483718606E-3"/>
    <n v="18.609343449813874"/>
    <n v="18.61"/>
    <n v="-3.5279429668189088E-5"/>
    <n v="69.388898403491922"/>
    <n v="69.424700000000001"/>
    <m/>
    <n v="-5.1568961058645613E-4"/>
    <n v="14.903456938072557"/>
    <n v="14.91357073"/>
    <n v="-6.7816032193401821E-4"/>
    <n v="106.65428361242178"/>
    <m/>
    <m/>
    <m/>
    <m/>
    <m/>
    <m/>
    <m/>
    <m/>
    <m/>
    <m/>
    <n v="1.5008958467154467"/>
    <m/>
    <m/>
    <m/>
    <n v="14.883626828519169"/>
    <m/>
    <m/>
    <m/>
    <m/>
    <m/>
    <m/>
    <n v="11251.689316187689"/>
    <n v="4576.0341061505578"/>
    <n v="1550.2002895569885"/>
    <m/>
  </r>
  <r>
    <x v="3938"/>
    <n v="12.05"/>
    <n v="14.99"/>
    <n v="29.9909"/>
    <n v="25.379100000000001"/>
    <n v="1657.808"/>
    <n v="11440.214706000001"/>
    <n v="9682.3867819999996"/>
    <n v="4.3559361289302601E-5"/>
    <n v="17.500658540634284"/>
    <n v="17.510000000000002"/>
    <n v="-5.3349282499814965E-4"/>
    <n v="70.349337087223788"/>
    <n v="7.0305"/>
    <n v="9.0063063917536148"/>
    <n v="16.232847209068421"/>
    <n v="16.248306329999998"/>
    <n v="-9.5142968243000503E-4"/>
    <n v="61.01208872958432"/>
    <n v="61.375773150000001"/>
    <n v="-5.9255370930619833E-3"/>
    <n v="18.42785777991325"/>
    <n v="18.420000000000002"/>
    <n v="4.2658957183761004E-4"/>
    <n v="70.067413962067945"/>
    <n v="70.103499999999997"/>
    <m/>
    <n v="-5.1475372744658188E-4"/>
    <n v="14.390556610727167"/>
    <n v="14.40043013"/>
    <n v="-6.8564058043407705E-4"/>
    <n v="111.41853747546411"/>
    <m/>
    <m/>
    <m/>
    <m/>
    <m/>
    <m/>
    <m/>
    <m/>
    <m/>
    <m/>
    <n v="1.3975147279072966"/>
    <m/>
    <m/>
    <m/>
    <n v="15.395265439047437"/>
    <m/>
    <m/>
    <m/>
    <m/>
    <m/>
    <m/>
    <n v="11754.303017904551"/>
    <n v="4654.6759163816787"/>
    <n v="1603.4898762503126"/>
    <m/>
  </r>
  <r>
    <x v="3939"/>
    <n v="12.46"/>
    <n v="15.17"/>
    <n v="29.7622"/>
    <n v="25.182200000000002"/>
    <n v="1660.4290000000001"/>
    <n v="11403.464422999999"/>
    <n v="9650.0179740000003"/>
    <n v="4.3559361289302601E-5"/>
    <n v="17.36593431408728"/>
    <n v="17.38"/>
    <n v="-8.0930298692283298E-4"/>
    <n v="69.257405179754755"/>
    <n v="6.9214000000000002"/>
    <n v="9.0062711560890509"/>
    <n v="16.043475453264072"/>
    <n v="16.059453990000002"/>
    <n v="-9.9496139444588128E-4"/>
    <n v="61.243983057049121"/>
    <n v="61.612363989999999"/>
    <n v="-5.9790098787747548E-3"/>
    <n v="18.367316905434745"/>
    <n v="18.36"/>
    <n v="3.9852426115172257E-4"/>
    <n v="70.303039889259793"/>
    <n v="70.339200000000005"/>
    <m/>
    <n v="-5.1408191648771862E-4"/>
    <n v="14.279320369191677"/>
    <n v="14.28938849"/>
    <n v="-7.0458724076050139E-4"/>
    <n v="111.57313735316946"/>
    <m/>
    <m/>
    <m/>
    <m/>
    <m/>
    <m/>
    <m/>
    <m/>
    <m/>
    <m/>
    <n v="1.3756908185121801"/>
    <m/>
    <m/>
    <m/>
    <n v="15.512539625311993"/>
    <m/>
    <m/>
    <m/>
    <m/>
    <m/>
    <m/>
    <n v="11770.612815629907"/>
    <n v="4672.3673766098309"/>
    <n v="1615.7045386843722"/>
    <m/>
  </r>
  <r>
    <x v="3940"/>
    <n v="12.86"/>
    <n v="15.5"/>
    <n v="30.178100000000001"/>
    <n v="25.533000000000001"/>
    <n v="1646.537"/>
    <n v="11498.579936"/>
    <n v="9730.0877619999992"/>
    <n v="4.3559361289302601E-5"/>
    <n v="17.608178280127305"/>
    <n v="17.62"/>
    <n v="-6.7092621297937249E-4"/>
    <n v="71.18686505891192"/>
    <n v="7.1142000000000003"/>
    <n v="9.0063064095628338"/>
    <n v="16.378558240451877"/>
    <n v="16.394899389999999"/>
    <n v="-9.9672155097751958E-4"/>
    <n v="60.815821260046739"/>
    <n v="61.181327830000001"/>
    <n v="-5.9741522931451296E-3"/>
    <n v="18.520065837191446"/>
    <n v="18.52"/>
    <n v="3.5549239441046154E-6"/>
    <n v="69.720167693221399"/>
    <n v="69.756100000000004"/>
    <m/>
    <n v="-5.1511347077326519E-4"/>
    <n v="14.478376912753321"/>
    <n v="14.488726229999999"/>
    <n v="-7.1430138732619941E-4"/>
    <n v="110.63253592843056"/>
    <m/>
    <m/>
    <m/>
    <m/>
    <m/>
    <m/>
    <m/>
    <m/>
    <m/>
    <m/>
    <n v="1.4139712202989143"/>
    <m/>
    <m/>
    <m/>
    <n v="15.295730147471003"/>
    <m/>
    <m/>
    <m/>
    <m/>
    <m/>
    <m/>
    <n v="11671.382342712521"/>
    <n v="4639.7024663220554"/>
    <n v="1593.1228037886956"/>
    <m/>
  </r>
  <r>
    <x v="3941"/>
    <n v="12.78"/>
    <n v="15.64"/>
    <n v="30.080300000000001"/>
    <n v="25.449100000000001"/>
    <n v="1627.597"/>
    <n v="11625.728773000001"/>
    <n v="9837.2571549999993"/>
    <n v="4.3559361289302601E-5"/>
    <n v="17.550686429559335"/>
    <n v="17.559999999999999"/>
    <n v="-5.3038556040230223E-4"/>
    <n v="70.718916588245065"/>
    <n v="7.0674000000000001"/>
    <n v="9.006355461449056"/>
    <n v="16.297673429968565"/>
    <n v="16.31378746"/>
    <n v="-9.8775530029093783E-4"/>
    <n v="60.914154463662697"/>
    <n v="61.280333839999997"/>
    <n v="-5.9754794628464891E-3"/>
    <n v="18.724400184456101"/>
    <n v="18.72"/>
    <n v="2.3505258846689969E-4"/>
    <n v="68.952707183838342"/>
    <n v="68.988200000000006"/>
    <m/>
    <n v="-5.1447662298287344E-4"/>
    <n v="14.430940159181008"/>
    <n v="14.44137016"/>
    <n v="-7.2223069580212851E-4"/>
    <n v="109.35289661978983"/>
    <m/>
    <m/>
    <m/>
    <m/>
    <m/>
    <m/>
    <m/>
    <m/>
    <m/>
    <m/>
    <n v="1.404631424956754"/>
    <m/>
    <m/>
    <m/>
    <n v="15.345276310502312"/>
    <m/>
    <m/>
    <m/>
    <m/>
    <m/>
    <m/>
    <n v="11536.38444623863"/>
    <n v="4647.204409038367"/>
    <n v="1598.28327154044"/>
    <m/>
  </r>
  <r>
    <x v="3942"/>
    <n v="13.13"/>
    <n v="15.82"/>
    <n v="30.382400000000001"/>
    <n v="25.703600000000002"/>
    <n v="1615.241"/>
    <n v="11752.816026"/>
    <n v="9944.3651339999997"/>
    <n v="4.2862199756132924E-5"/>
    <n v="17.726517796787313"/>
    <n v="17.739999999999998"/>
    <n v="-7.5998890714124023E-4"/>
    <n v="72.133175910484624"/>
    <n v="7.2088000000000001"/>
    <n v="9.0062667726229915"/>
    <n v="16.541988553526021"/>
    <n v="16.558381690000001"/>
    <n v="-9.9002044891138841E-4"/>
    <n v="60.607995410855665"/>
    <n v="60.970835170000001"/>
    <n v="-5.9510380353600123E-3"/>
    <n v="18.928625371131794"/>
    <n v="18.93"/>
    <n v="-7.2616421986526625E-5"/>
    <n v="68.202351394796437"/>
    <n v="68.237499999999997"/>
    <m/>
    <n v="-5.1509221767442881E-4"/>
    <n v="14.575394426948677"/>
    <n v="14.585771510000001"/>
    <n v="-7.1145246202508616E-4"/>
    <n v="108.51575048246423"/>
    <m/>
    <m/>
    <m/>
    <m/>
    <m/>
    <m/>
    <m/>
    <m/>
    <m/>
    <m/>
    <n v="1.4326767660720587"/>
    <m/>
    <m/>
    <m/>
    <n v="15.191110556453427"/>
    <m/>
    <m/>
    <m/>
    <m/>
    <m/>
    <m/>
    <n v="11448.068178664571"/>
    <n v="4623.8472154172914"/>
    <n v="1582.2261774383212"/>
    <m/>
  </r>
  <r>
    <x v="3943"/>
    <n v="12.34"/>
    <n v="15.4"/>
    <n v="29.357500000000002"/>
    <n v="24.8354"/>
    <n v="1664.32"/>
    <n v="11639.012745"/>
    <n v="9847.6469629999992"/>
    <n v="4.2862199756132924E-5"/>
    <n v="17.128125390403621"/>
    <n v="17.14"/>
    <n v="-6.9280102662661047E-4"/>
    <n v="67.26008039920228"/>
    <n v="6.7218"/>
    <n v="9.006260287304336"/>
    <n v="15.703720673867853"/>
    <n v="15.71917579"/>
    <n v="-9.832014310813264E-4"/>
    <n v="61.629980635211041"/>
    <n v="61.996945840000002"/>
    <n v="-5.9190852035843067E-3"/>
    <n v="18.744881184017324"/>
    <n v="18.739999999999998"/>
    <n v="2.6046873091378764E-4"/>
    <n v="68.866087144727828"/>
    <n v="68.901499999999999"/>
    <m/>
    <n v="-5.1396348805421432E-4"/>
    <n v="14.083210983958715"/>
    <n v="14.093239710000001"/>
    <n v="-7.1159834414580292E-4"/>
    <n v="111.80579607258829"/>
    <m/>
    <m/>
    <m/>
    <m/>
    <m/>
    <m/>
    <m/>
    <m/>
    <m/>
    <m/>
    <n v="1.3358476427229944"/>
    <m/>
    <m/>
    <m/>
    <n v="15.703494884259435"/>
    <m/>
    <m/>
    <m/>
    <m/>
    <m/>
    <m/>
    <n v="11795.157574067513"/>
    <n v="4701.815534643154"/>
    <n v="1635.5934341211712"/>
    <m/>
  </r>
  <r>
    <x v="3944"/>
    <n v="11.87"/>
    <n v="14.99"/>
    <n v="28.060300000000002"/>
    <n v="23.7348"/>
    <n v="1740.23"/>
    <n v="11430.610139"/>
    <n v="9670.0533680000008"/>
    <n v="4.2862199756132924E-5"/>
    <n v="16.370098954024368"/>
    <n v="16.38"/>
    <n v="-6.0445946127174466E-4"/>
    <n v="61.298284292725128"/>
    <n v="6.1261000000000001"/>
    <n v="9.0060861384445445"/>
    <n v="14.659415127024547"/>
    <n v="14.673944970000001"/>
    <n v="-9.9017973729353947E-4"/>
    <n v="62.99065211047661"/>
    <n v="63.368533550000002"/>
    <n v="-5.9632347216183046E-3"/>
    <n v="18.407897673942536"/>
    <n v="18.399999999999999"/>
    <n v="4.2922140992041058E-4"/>
    <n v="70.109261910417374"/>
    <n v="70.145200000000003"/>
    <m/>
    <n v="-5.1233854323073924E-4"/>
    <n v="13.459489757204393"/>
    <n v="13.469040980000001"/>
    <n v="-7.091241915285762E-4"/>
    <n v="116.88270405631657"/>
    <m/>
    <m/>
    <m/>
    <m/>
    <m/>
    <m/>
    <m/>
    <m/>
    <m/>
    <m/>
    <n v="1.2173263204331441"/>
    <m/>
    <m/>
    <m/>
    <n v="16.397116113923644"/>
    <m/>
    <m/>
    <m/>
    <m/>
    <m/>
    <m/>
    <n v="12330.755295837127"/>
    <n v="4805.622581376093"/>
    <n v="1707.8373732804084"/>
    <m/>
  </r>
  <r>
    <x v="3945"/>
    <n v="11.54"/>
    <n v="14.85"/>
    <n v="27.695499999999999"/>
    <n v="23.4252"/>
    <n v="1761.44"/>
    <n v="11349.070827"/>
    <n v="9600.6583620000001"/>
    <n v="4.2862199756132924E-5"/>
    <n v="16.156884303051928"/>
    <n v="16.170000000000002"/>
    <n v="-8.1111298380165398E-4"/>
    <n v="59.698977876142685"/>
    <n v="5.9663000000000004"/>
    <n v="9.0060301822138822"/>
    <n v="14.372448162949416"/>
    <n v="14.386313879999999"/>
    <n v="-9.6381304941917101E-4"/>
    <n v="63.399831305589558"/>
    <n v="63.778840870000003"/>
    <n v="-5.9425596207208775E-3"/>
    <n v="18.276140810131412"/>
    <n v="18.27"/>
    <n v="3.3611440237613088E-4"/>
    <n v="70.612800482449742"/>
    <n v="70.649000000000001"/>
    <m/>
    <n v="-5.1238542017950639E-4"/>
    <n v="13.284049699222942"/>
    <n v="13.29331751"/>
    <n v="-6.9717817016601291E-4"/>
    <n v="118.29965856517515"/>
    <m/>
    <m/>
    <m/>
    <m/>
    <m/>
    <m/>
    <m/>
    <m/>
    <m/>
    <m/>
    <n v="1.1855284240506689"/>
    <m/>
    <m/>
    <m/>
    <n v="16.610228691631068"/>
    <m/>
    <m/>
    <m/>
    <m/>
    <m/>
    <m/>
    <n v="12480.239511274594"/>
    <n v="4836.8392891570411"/>
    <n v="1730.0340585021354"/>
    <m/>
  </r>
  <r>
    <x v="3946"/>
    <n v="11.75"/>
    <n v="14.96"/>
    <n v="27.651299999999999"/>
    <n v="23.386800000000001"/>
    <n v="1776.9"/>
    <n v="11370.604329"/>
    <n v="9618.4629550000009"/>
    <n v="4.2862199756132924E-5"/>
    <n v="16.130705759307496"/>
    <n v="16.14"/>
    <n v="-5.7585134402138305E-4"/>
    <n v="59.50311411654554"/>
    <n v="5.9466999999999999"/>
    <n v="9.0060729676199465"/>
    <n v="14.336970408651004"/>
    <n v="14.349950270000001"/>
    <n v="-9.0452308926347591E-4"/>
    <n v="63.450144233224862"/>
    <n v="63.824366419999997"/>
    <n v="-5.8633122076378053E-3"/>
    <n v="18.310371114443601"/>
    <n v="18.309999999999999"/>
    <n v="2.0268402162848531E-5"/>
    <n v="70.482261922573699"/>
    <n v="70.5184"/>
    <m/>
    <n v="-5.1246309369323839E-4"/>
    <n v="13.262400856630405"/>
    <n v="13.27096963"/>
    <n v="-6.456780181475219E-4"/>
    <n v="119.33028059473779"/>
    <m/>
    <m/>
    <m/>
    <m/>
    <m/>
    <m/>
    <m/>
    <m/>
    <m/>
    <m/>
    <n v="1.1816018250242115"/>
    <m/>
    <m/>
    <m/>
    <n v="16.636682284564134"/>
    <m/>
    <m/>
    <m/>
    <m/>
    <m/>
    <m/>
    <n v="12588.966873048435"/>
    <n v="4840.6777149087739"/>
    <n v="1732.7893256085424"/>
    <m/>
  </r>
  <r>
    <x v="3947"/>
    <n v="12.62"/>
    <n v="15.51"/>
    <n v="28.1937"/>
    <n v="23.843599999999999"/>
    <n v="1744.28"/>
    <n v="11499.988571"/>
    <n v="9727.0853129999996"/>
    <n v="4.2941854184075368E-5"/>
    <n v="16.446319005456591"/>
    <n v="16.46"/>
    <n v="-8.3116613264944128E-4"/>
    <n v="61.827309769168053"/>
    <n v="6.1790000000000003"/>
    <n v="9.0060381565250118"/>
    <n v="14.756740254231122"/>
    <n v="14.770297790000001"/>
    <n v="-9.178918368225597E-4"/>
    <n v="62.827207300365906"/>
    <n v="63.198556109999998"/>
    <n v="-5.8759065474176531E-3"/>
    <n v="18.517818730866399"/>
    <n v="18.510000000000002"/>
    <n v="4.2240577344121455E-4"/>
    <n v="69.687128044948679"/>
    <n v="69.722999999999999"/>
    <m/>
    <n v="-5.1449242074097512E-4"/>
    <n v="13.521706503336171"/>
    <n v="13.53052623"/>
    <n v="-6.5183914608391014E-4"/>
    <n v="117.12455423006769"/>
    <m/>
    <m/>
    <m/>
    <m/>
    <m/>
    <m/>
    <m/>
    <m/>
    <m/>
    <m/>
    <n v="1.2276780840959429"/>
    <m/>
    <m/>
    <m/>
    <n v="16.310208774643097"/>
    <m/>
    <m/>
    <m/>
    <m/>
    <m/>
    <m/>
    <n v="12356.269723612035"/>
    <n v="4793.153206255176"/>
    <n v="1698.7855619128202"/>
    <m/>
  </r>
  <r>
    <x v="3948"/>
    <n v="14.91"/>
    <n v="16.84"/>
    <n v="29.993400000000001"/>
    <n v="25.362500000000001"/>
    <n v="1647.34"/>
    <n v="11787.199591000001"/>
    <n v="9968.7651069999993"/>
    <n v="4.2941854184075368E-5"/>
    <n v="17.494863799121948"/>
    <n v="17.510000000000002"/>
    <n v="-8.6443180342965498E-4"/>
    <n v="69.703960743651734"/>
    <n v="69.6678"/>
    <n v="5.19045292828757E-4"/>
    <n v="16.166339906237113"/>
    <n v="16.182731969999999"/>
    <n v="-1.0129355039232291E-3"/>
    <n v="60.82132885795486"/>
    <n v="61.187806639999998"/>
    <n v="-5.9893923670335525E-3"/>
    <n v="18.978910942090508"/>
    <n v="18.98"/>
    <n v="-5.737923653803545E-5"/>
    <n v="67.956891279606765"/>
    <n v="67.992199999999997"/>
    <m/>
    <n v="-5.1930545552625329E-4"/>
    <n v="14.383488517081423"/>
    <n v="14.393968750000001"/>
    <n v="-7.2809890729952365E-4"/>
    <n v="110.59388303831281"/>
    <m/>
    <m/>
    <m/>
    <m/>
    <m/>
    <m/>
    <m/>
    <m/>
    <m/>
    <m/>
    <n v="1.3839508054751655"/>
    <m/>
    <m/>
    <m/>
    <n v="15.26907191394783"/>
    <m/>
    <m/>
    <m/>
    <m/>
    <m/>
    <m/>
    <n v="11667.304585157483"/>
    <n v="4640.1226467137421"/>
    <n v="1590.3462223947361"/>
    <m/>
  </r>
  <r>
    <x v="3949"/>
    <n v="15.96"/>
    <n v="17.63"/>
    <n v="31.474299999999999"/>
    <n v="26.613600000000002"/>
    <n v="1546.14"/>
    <n v="11909.351535"/>
    <n v="10071.644353"/>
    <n v="4.2941854184075368E-5"/>
    <n v="18.358210977837139"/>
    <n v="18.37"/>
    <n v="-6.4175406439093141E-4"/>
    <n v="76.580603581652014"/>
    <n v="76.533600000000007"/>
    <n v="6.1415615692994585E-4"/>
    <n v="17.362371022264334"/>
    <n v="17.379571299999999"/>
    <n v="-9.8968366012941456E-4"/>
    <n v="59.31966532416871"/>
    <n v="59.674321859999999"/>
    <n v="-5.9432017788713098E-3"/>
    <n v="19.175123750492332"/>
    <n v="19.170000000000002"/>
    <n v="2.672796292295665E-4"/>
    <n v="67.255965866018528"/>
    <n v="67.290999999999997"/>
    <m/>
    <n v="-5.2063625122922286E-4"/>
    <n v="15.09315251448812"/>
    <n v="15.10391531"/>
    <n v="-7.1258314754685248E-4"/>
    <n v="103.79315571902343"/>
    <m/>
    <m/>
    <m/>
    <m/>
    <m/>
    <m/>
    <m/>
    <m/>
    <m/>
    <m/>
    <n v="1.520436647666684"/>
    <m/>
    <m/>
    <m/>
    <n v="14.51519185523517"/>
    <m/>
    <m/>
    <m/>
    <m/>
    <m/>
    <m/>
    <n v="10949.849380087389"/>
    <n v="4525.5591687085434"/>
    <n v="1511.8260405350111"/>
    <m/>
  </r>
  <r>
    <x v="3950"/>
    <n v="14.8"/>
    <n v="16.98"/>
    <n v="30.061199999999999"/>
    <n v="25.4176"/>
    <n v="1626.93"/>
    <n v="11752.081099999999"/>
    <n v="9938.2094949999992"/>
    <n v="4.2941854184075368E-5"/>
    <n v="17.53355579931582"/>
    <n v="17.55"/>
    <n v="-9.3699149197612464E-4"/>
    <n v="69.697468546310361"/>
    <n v="69.654899999999998"/>
    <n v="6.1113498562725965E-4"/>
    <n v="16.191833184780862"/>
    <n v="16.208843640000001"/>
    <n v="-1.0494551984672196E-3"/>
    <n v="60.650982653711978"/>
    <n v="61.013957840000003"/>
    <n v="-5.9490516455247278E-3"/>
    <n v="18.921442866032294"/>
    <n v="18.920000000000002"/>
    <n v="7.6261418197276498E-5"/>
    <n v="68.147416909028195"/>
    <n v="68.182900000000004"/>
    <m/>
    <n v="-5.2041041040806757E-4"/>
    <n v="14.415013076491652"/>
    <n v="14.4257051"/>
    <n v="-7.4117857215505456E-4"/>
    <n v="109.2095972909282"/>
    <m/>
    <m/>
    <m/>
    <m/>
    <m/>
    <m/>
    <m/>
    <m/>
    <m/>
    <m/>
    <n v="1.383734905157963"/>
    <m/>
    <m/>
    <m/>
    <n v="15.166789864444826"/>
    <m/>
    <m/>
    <m/>
    <m/>
    <m/>
    <m/>
    <n v="11521.266820645376"/>
    <n v="4627.1267570327527"/>
    <n v="1579.6930620741468"/>
    <m/>
  </r>
  <r>
    <x v="3951"/>
    <n v="14.52"/>
    <n v="16.78"/>
    <n v="29.603300000000001"/>
    <n v="25.029299999999999"/>
    <n v="1638.78"/>
    <n v="11679.401062000001"/>
    <n v="9876.3204710000009"/>
    <n v="4.341990333966983E-5"/>
    <n v="17.26605910872123"/>
    <n v="17.28"/>
    <n v="-8.0676454159556155E-4"/>
    <n v="67.567837084298233"/>
    <n v="67.526600000000002"/>
    <n v="6.1067911457457491E-4"/>
    <n v="15.820641992574453"/>
    <n v="15.83713848"/>
    <n v="-1.0416330858241674E-3"/>
    <n v="61.112668961663658"/>
    <n v="61.477327500000001"/>
    <n v="-5.9315938601323115E-3"/>
    <n v="18.803965822999213"/>
    <n v="18.8"/>
    <n v="2.1094803187304834E-4"/>
    <n v="68.572238050049165"/>
    <n v="68.607900000000001"/>
    <m/>
    <n v="-5.1979363820831015E-4"/>
    <n v="14.19493368765259"/>
    <n v="14.205394289999999"/>
    <n v="-7.3638240050633019E-4"/>
    <n v="109.99796001669422"/>
    <m/>
    <m/>
    <m/>
    <m/>
    <m/>
    <m/>
    <m/>
    <m/>
    <m/>
    <m/>
    <n v="1.3414115726460192"/>
    <m/>
    <m/>
    <m/>
    <n v="15.397772933541297"/>
    <m/>
    <m/>
    <m/>
    <m/>
    <m/>
    <m/>
    <n v="11604.436592719576"/>
    <n v="4662.3492872442757"/>
    <n v="1603.7510436885473"/>
    <m/>
  </r>
  <r>
    <x v="3952"/>
    <n v="13.62"/>
    <n v="16.21"/>
    <n v="28.710799999999999"/>
    <n v="24.273599999999998"/>
    <n v="1698.14"/>
    <n v="11498.853590000001"/>
    <n v="9723.2173160000002"/>
    <n v="4.341990333966983E-5"/>
    <n v="16.745102146777885"/>
    <n v="16.760000000000002"/>
    <n v="-8.8889339034103898E-4"/>
    <n v="63.487624439700824"/>
    <n v="63.4495"/>
    <n v="6.0086272863957291E-4"/>
    <n v="15.103997346886066"/>
    <n v="15.119330229999999"/>
    <n v="-1.0141244936571203E-3"/>
    <n v="62.033629965768654"/>
    <n v="62.404842080000002"/>
    <n v="-5.9484505025342305E-3"/>
    <n v="18.512830961946289"/>
    <n v="18.510000000000002"/>
    <n v="1.5294229855689068E-4"/>
    <n v="69.635695910422328"/>
    <n v="69.671800000000005"/>
    <m/>
    <n v="-5.1820233692367879E-4"/>
    <n v="13.766483536541058"/>
    <n v="13.776749260000001"/>
    <n v="-7.4514845739037661E-4"/>
    <n v="113.97497497689412"/>
    <m/>
    <m/>
    <m/>
    <m/>
    <m/>
    <m/>
    <m/>
    <m/>
    <m/>
    <m/>
    <n v="1.260367654208167"/>
    <m/>
    <m/>
    <m/>
    <n v="15.861933142748008"/>
    <m/>
    <m/>
    <m/>
    <m/>
    <m/>
    <m/>
    <n v="12023.999082123313"/>
    <n v="4732.6103632866634"/>
    <n v="1652.095529814357"/>
    <m/>
  </r>
  <r>
    <x v="3953"/>
    <n v="15.86"/>
    <n v="17.3"/>
    <n v="30.393899999999999"/>
    <n v="25.6934"/>
    <n v="1615.33"/>
    <n v="11690.091539999999"/>
    <n v="9883.6579810000003"/>
    <n v="4.341990333966983E-5"/>
    <n v="17.725445862940596"/>
    <n v="17.739999999999998"/>
    <n v="-8.2041358846685064E-4"/>
    <n v="70.914221135570941"/>
    <n v="70.870599999999996"/>
    <n v="6.1550396879583857E-4"/>
    <n v="16.428708599605248"/>
    <n v="16.446231399999999"/>
    <n v="-1.0654599201826986E-3"/>
    <n v="60.214707063963871"/>
    <n v="60.577451840000002"/>
    <n v="-5.9881154624038535E-3"/>
    <n v="18.819341969437989"/>
    <n v="18.82"/>
    <n v="-3.4964429437400746E-5"/>
    <n v="68.4879745026969"/>
    <n v="68.523700000000005"/>
    <m/>
    <n v="-5.2135972376132766E-4"/>
    <n v="14.572125409923002"/>
    <n v="14.582851359999999"/>
    <n v="-7.3551802814220135E-4"/>
    <n v="108.39603223986985"/>
    <m/>
    <m/>
    <m/>
    <m/>
    <m/>
    <m/>
    <m/>
    <m/>
    <m/>
    <m/>
    <n v="1.4076669999110711"/>
    <m/>
    <m/>
    <m/>
    <n v="14.932057814691479"/>
    <m/>
    <m/>
    <m/>
    <m/>
    <m/>
    <m/>
    <n v="11435.438283028621"/>
    <n v="4593.8428370295187"/>
    <n v="1555.2446063524073"/>
    <m/>
  </r>
  <r>
    <x v="3954"/>
    <n v="15.68"/>
    <n v="17.13"/>
    <n v="29.8812"/>
    <n v="25.258900000000001"/>
    <n v="1609.8"/>
    <n v="11641.535524000001"/>
    <n v="9842.1760279999999"/>
    <n v="4.341990333966983E-5"/>
    <n v="17.426018970291192"/>
    <n v="17.440000000000001"/>
    <n v="-8.0166454752350624E-4"/>
    <n v="68.515644010692938"/>
    <n v="68.473600000000005"/>
    <n v="6.1401782136383254E-4"/>
    <n v="16.011817266414749"/>
    <n v="16.029012160000001"/>
    <n v="-1.0727357003422755E-3"/>
    <n v="60.722270761535668"/>
    <n v="61.088666099999998"/>
    <n v="-5.997762954335184E-3"/>
    <n v="18.740716890708093"/>
    <n v="18.739999999999998"/>
    <n v="3.8254573537566117E-5"/>
    <n v="68.775862671567523"/>
    <n v="68.811599999999999"/>
    <m/>
    <n v="-5.193503483783557E-4"/>
    <n v="14.325834183534987"/>
    <n v="14.33649484"/>
    <n v="-7.4360271349382945E-4"/>
    <n v="108.017988912546"/>
    <m/>
    <m/>
    <m/>
    <m/>
    <m/>
    <m/>
    <m/>
    <m/>
    <m/>
    <m/>
    <n v="1.3600111737330711"/>
    <m/>
    <m/>
    <m/>
    <n v="15.183865985741329"/>
    <m/>
    <m/>
    <m/>
    <m/>
    <m/>
    <m/>
    <n v="11395.555908659455"/>
    <n v="4632.565401169034"/>
    <n v="1581.4716210559957"/>
    <m/>
  </r>
  <r>
    <x v="3955"/>
    <n v="14.99"/>
    <n v="16.91"/>
    <n v="29.242100000000001"/>
    <n v="24.717600000000001"/>
    <n v="1643.41"/>
    <n v="11524.135292999999"/>
    <n v="9742.4942719999999"/>
    <n v="4.341990333966983E-5"/>
    <n v="17.052894934507361"/>
    <n v="17.07"/>
    <n v="-1.0020542174949965E-3"/>
    <n v="65.578936793354316"/>
    <n v="65.538600000000002"/>
    <n v="6.1546620395169782E-4"/>
    <n v="15.496967112028226"/>
    <n v="15.513259010000001"/>
    <n v="-1.0501918366264684E-3"/>
    <n v="61.371314646724869"/>
    <n v="61.739490119999999"/>
    <n v="-5.9633708111214156E-3"/>
    <n v="18.551271897054431"/>
    <n v="18.55"/>
    <n v="6.8565878944992775E-5"/>
    <n v="69.472872944569176"/>
    <n v="69.508899999999997"/>
    <m/>
    <n v="-5.1830852496326241E-4"/>
    <n v="14.018964978549674"/>
    <n v="14.02946253"/>
    <n v="-7.4825043567272598E-4"/>
    <n v="110.26612866677186"/>
    <m/>
    <m/>
    <m/>
    <m/>
    <m/>
    <m/>
    <m/>
    <m/>
    <m/>
    <m/>
    <n v="1.3016770376888422"/>
    <m/>
    <m/>
    <m/>
    <n v="15.508534950647972"/>
    <m/>
    <m/>
    <m/>
    <m/>
    <m/>
    <m/>
    <n v="11632.727536438068"/>
    <n v="4682.0816364589764"/>
    <n v="1615.2874328340797"/>
    <m/>
  </r>
  <r>
    <x v="3956"/>
    <n v="13.94"/>
    <n v="16.09"/>
    <n v="27.8797"/>
    <n v="23.565000000000001"/>
    <n v="1734.69"/>
    <n v="11294.202519"/>
    <n v="9547.6862810000002"/>
    <n v="4.230441446617661E-5"/>
    <n v="16.257997963167835"/>
    <n v="16.27"/>
    <n v="-7.3767896940168942E-4"/>
    <n v="59.462775473999301"/>
    <n v="59.426299999999998"/>
    <n v="6.1379345507472927E-4"/>
    <n v="14.412876319028616"/>
    <n v="14.427663669999999"/>
    <n v="-1.024930391337775E-3"/>
    <n v="62.800575003082727"/>
    <n v="63.175975289999997"/>
    <n v="-5.9421367884555654E-3"/>
    <n v="18.180688405261392"/>
    <n v="18.18"/>
    <n v="3.7866075984105407E-5"/>
    <n v="70.862408510178611"/>
    <n v="70.899100000000004"/>
    <m/>
    <n v="-5.1751700404367718E-4"/>
    <n v="13.365378415602915"/>
    <n v="13.37550098"/>
    <n v="-7.567988976427964E-4"/>
    <n v="116.38315186531877"/>
    <m/>
    <m/>
    <m/>
    <m/>
    <m/>
    <m/>
    <m/>
    <m/>
    <m/>
    <m/>
    <n v="1.1802409346196385"/>
    <m/>
    <m/>
    <m/>
    <n v="16.230953427448227"/>
    <m/>
    <m/>
    <m/>
    <m/>
    <m/>
    <m/>
    <n v="12278.054120976172"/>
    <n v="4791.1214005041647"/>
    <n v="1690.5307417949839"/>
    <m/>
  </r>
  <r>
    <x v="3957"/>
    <n v="12.63"/>
    <n v="15.28"/>
    <n v="26.452400000000001"/>
    <n v="22.357600000000001"/>
    <n v="1808.84"/>
    <n v="11058.645098000001"/>
    <n v="9348.1511489999994"/>
    <n v="4.230441446617661E-5"/>
    <n v="15.425294348634917"/>
    <n v="15.44"/>
    <n v="-9.5243855991467008E-4"/>
    <n v="53.369231712581318"/>
    <n v="53.3367"/>
    <n v="6.0993110899842939E-4"/>
    <n v="13.305039832138213"/>
    <n v="13.31825091"/>
    <n v="-9.9195291867248958E-4"/>
    <n v="64.407755250521262"/>
    <n v="64.788984049999996"/>
    <n v="-5.8841607885767866E-3"/>
    <n v="17.801068996738223"/>
    <n v="17.8"/>
    <n v="6.0055996529362332E-5"/>
    <n v="72.343732142103022"/>
    <n v="72.381200000000007"/>
    <m/>
    <n v="-5.176462658394998E-4"/>
    <n v="12.680698062410318"/>
    <n v="12.69014443"/>
    <n v="-7.443861369575977E-4"/>
    <n v="121.3501815824235"/>
    <m/>
    <m/>
    <m/>
    <m/>
    <m/>
    <m/>
    <m/>
    <m/>
    <m/>
    <m/>
    <n v="1.0592612187144101"/>
    <m/>
    <m/>
    <m/>
    <n v="17.061784158190441"/>
    <m/>
    <m/>
    <m/>
    <m/>
    <m/>
    <m/>
    <n v="12802.060033427166"/>
    <n v="4913.7348587024753"/>
    <n v="1777.0657009288373"/>
    <m/>
  </r>
  <r>
    <x v="3958"/>
    <n v="12.14"/>
    <n v="14.98"/>
    <n v="25.834399999999999"/>
    <n v="21.8325"/>
    <n v="1853.8"/>
    <n v="10924.258567000001"/>
    <n v="9233.3643759999995"/>
    <n v="4.230441446617661E-5"/>
    <n v="15.063815542157295"/>
    <n v="15.08"/>
    <n v="-1.0732399099937506E-3"/>
    <n v="50.861884589578032"/>
    <n v="50.831000000000003"/>
    <n v="6.0759358615869452E-4"/>
    <n v="12.835938927129304"/>
    <n v="12.849349610000001"/>
    <n v="-1.0436857333433469E-3"/>
    <n v="65.159021045371475"/>
    <n v="65.545158259999994"/>
    <n v="-5.8911630527584968E-3"/>
    <n v="17.583461081919275"/>
    <n v="17.579999999999998"/>
    <n v="1.9687610462315597E-4"/>
    <n v="73.233215589071065"/>
    <n v="73.271000000000001"/>
    <m/>
    <n v="-5.1568029546389393E-4"/>
    <n v="12.383230075705159"/>
    <n v="12.39280364"/>
    <n v="-7.725099640844002E-4"/>
    <n v="124.34240642427288"/>
    <m/>
    <m/>
    <m/>
    <m/>
    <m/>
    <m/>
    <m/>
    <m/>
    <m/>
    <m/>
    <n v="1.0094026560953842"/>
    <m/>
    <m/>
    <m/>
    <n v="17.460064546520279"/>
    <m/>
    <m/>
    <m/>
    <m/>
    <m/>
    <m/>
    <n v="13117.730282612984"/>
    <n v="4971.0497101508417"/>
    <n v="1818.5484914090937"/>
    <m/>
  </r>
  <r>
    <x v="3959"/>
    <n v="12.29"/>
    <n v="15.15"/>
    <n v="25.942"/>
    <n v="21.922499999999999"/>
    <n v="1864.11"/>
    <n v="11058.214706000001"/>
    <n v="9346.1957129999992"/>
    <n v="4.230441446617661E-5"/>
    <n v="15.126187333642264"/>
    <n v="15.14"/>
    <n v="-9.1232934991658521E-4"/>
    <n v="51.281071178461055"/>
    <n v="51.249699999999997"/>
    <n v="6.121241385033116E-4"/>
    <n v="12.915185367060344"/>
    <n v="12.92869118"/>
    <n v="-1.0446388386589067E-3"/>
    <n v="65.023026276193931"/>
    <n v="65.408392280000001"/>
    <n v="-5.8916905059582803E-3"/>
    <n v="17.798640113199994"/>
    <n v="17.8"/>
    <n v="-7.6398134831845432E-5"/>
    <n v="72.338693377493996"/>
    <n v="72.376000000000005"/>
    <m/>
    <n v="-5.1545571053956962E-4"/>
    <n v="12.434396632757887"/>
    <n v="12.44407191"/>
    <n v="-7.7750091064154869E-4"/>
    <n v="125.02589271092197"/>
    <m/>
    <m/>
    <m/>
    <m/>
    <m/>
    <m/>
    <m/>
    <m/>
    <m/>
    <m/>
    <n v="1.0176904706926455"/>
    <m/>
    <m/>
    <m/>
    <n v="17.387279158008301"/>
    <m/>
    <m/>
    <m/>
    <m/>
    <m/>
    <m/>
    <n v="13189.835922337656"/>
    <n v="4960.6745272973212"/>
    <n v="1810.9675481587167"/>
    <m/>
  </r>
  <r>
    <x v="3960"/>
    <n v="12.58"/>
    <n v="15.2"/>
    <n v="25.855899999999998"/>
    <n v="21.848800000000001"/>
    <n v="1847.77"/>
    <n v="11027.400438999999"/>
    <n v="9319.7566869999991"/>
    <n v="4.230441446617661E-5"/>
    <n v="15.075616785136722"/>
    <n v="15.09"/>
    <n v="-9.5316201877260198E-4"/>
    <n v="50.936125603493068"/>
    <n v="50.905200000000001"/>
    <n v="6.0751364287070508E-4"/>
    <n v="12.849933911853595"/>
    <n v="12.863420169999999"/>
    <n v="-1.0484193136951481E-3"/>
    <n v="65.130629649465192"/>
    <n v="65.515854360000006"/>
    <n v="-5.8798700604293375E-3"/>
    <n v="17.748610529614528"/>
    <n v="17.75"/>
    <n v="-7.8280021716725656E-5"/>
    <n v="72.543714795470578"/>
    <n v="72.581199999999995"/>
    <m/>
    <n v="-5.1645886991968926E-4"/>
    <n v="12.392712978369968"/>
    <n v="12.40241365"/>
    <n v="-7.8215998141883958E-4"/>
    <n v="123.92198955125791"/>
    <m/>
    <m/>
    <m/>
    <m/>
    <m/>
    <m/>
    <m/>
    <m/>
    <m/>
    <m/>
    <n v="1.010813775629122"/>
    <m/>
    <m/>
    <m/>
    <n v="17.444919917258666"/>
    <m/>
    <m/>
    <m/>
    <m/>
    <m/>
    <m/>
    <n v="13073.377633303202"/>
    <n v="4968.8837009302233"/>
    <n v="1816.971106478856"/>
    <m/>
  </r>
  <r>
    <x v="3961"/>
    <n v="12.5"/>
    <n v="15.14"/>
    <n v="25.5138"/>
    <n v="21.558800000000002"/>
    <n v="1882.42"/>
    <n v="10913.703817"/>
    <n v="9223.2722429999994"/>
    <n v="4.2862199756132924E-5"/>
    <n v="14.875788223592448"/>
    <n v="14.89"/>
    <n v="-9.5445106833802473E-4"/>
    <n v="49.583854932210755"/>
    <n v="49.554000000000002"/>
    <n v="6.0247270070545866E-4"/>
    <n v="12.593976613103937"/>
    <n v="12.60703277"/>
    <n v="-1.0356248876525198E-3"/>
    <n v="65.561163950310814"/>
    <n v="65.946518879999999"/>
    <n v="-5.8434461171543717E-3"/>
    <n v="17.565187406045705"/>
    <n v="17.559999999999999"/>
    <n v="2.9541036706759449E-4"/>
    <n v="73.295167219084789"/>
    <n v="73.332999999999998"/>
    <m/>
    <n v="-5.1590390295241928E-4"/>
    <n v="12.228341258172863"/>
    <n v="12.23751393"/>
    <n v="-7.495535351057514E-4"/>
    <n v="126.23768792089612"/>
    <m/>
    <m/>
    <m/>
    <m/>
    <m/>
    <m/>
    <m/>
    <m/>
    <m/>
    <m/>
    <n v="0.98394747313924924"/>
    <m/>
    <m/>
    <m/>
    <n v="17.675643752523964"/>
    <m/>
    <m/>
    <m/>
    <m/>
    <m/>
    <m/>
    <n v="13317.676481156857"/>
    <n v="5001.7296120119499"/>
    <n v="1841.0020876608498"/>
    <m/>
  </r>
  <r>
    <x v="3962"/>
    <n v="12.51"/>
    <n v="15.32"/>
    <n v="25.773900000000001"/>
    <n v="21.777699999999999"/>
    <n v="1877.8"/>
    <n v="10928.847559"/>
    <n v="9235.6750300000003"/>
    <n v="4.2862199756132924E-5"/>
    <n v="15.027072771046493"/>
    <n v="15.04"/>
    <n v="-8.595232016959109E-4"/>
    <n v="50.590648256972443"/>
    <n v="50.559699999999999"/>
    <n v="6.1211314490483559E-4"/>
    <n v="12.785665809053771"/>
    <n v="12.79891883"/>
    <n v="-1.0354797246752145E-3"/>
    <n v="65.226624445572369"/>
    <n v="65.609974629999996"/>
    <n v="-5.8428643905059641E-3"/>
    <n v="17.589131781413812"/>
    <n v="17.59"/>
    <n v="-4.9358646173280896E-5"/>
    <n v="73.197035294479818"/>
    <n v="73.234899999999996"/>
    <m/>
    <n v="-5.170308899197229E-4"/>
    <n v="12.352621714989414"/>
    <n v="12.361815930000001"/>
    <n v="-7.4375925532699227E-4"/>
    <n v="125.91975664865463"/>
    <m/>
    <m/>
    <m/>
    <m/>
    <m/>
    <m/>
    <m/>
    <m/>
    <m/>
    <m/>
    <n v="1.0038949121188352"/>
    <m/>
    <m/>
    <m/>
    <n v="17.495356979967056"/>
    <m/>
    <m/>
    <m/>
    <m/>
    <m/>
    <m/>
    <n v="13284.135738319361"/>
    <n v="4976.2072440975207"/>
    <n v="1822.2243656552503"/>
    <m/>
  </r>
  <r>
    <x v="3963"/>
    <n v="12.61"/>
    <n v="15.5"/>
    <n v="25.8124"/>
    <n v="21.807400000000001"/>
    <n v="1861.51"/>
    <n v="10936.877039999999"/>
    <n v="9241.2728929999994"/>
    <n v="4.2862199756132924E-5"/>
    <n v="15.048418743281198"/>
    <n v="15.06"/>
    <n v="-7.6900775025245949E-4"/>
    <n v="50.728280710745075"/>
    <n v="50.697099999999999"/>
    <n v="6.1503933647233389E-4"/>
    <n v="12.811452513631355"/>
    <n v="12.824893680000001"/>
    <n v="-1.048052849717318E-3"/>
    <n v="65.177057617768767"/>
    <n v="65.562807500000005"/>
    <n v="-5.8836693689671149E-3"/>
    <n v="17.600767036830611"/>
    <n v="17.600000000000001"/>
    <n v="4.3581638102807574E-5"/>
    <n v="73.153959137981587"/>
    <n v="73.191800000000001"/>
    <m/>
    <n v="-5.1700958329226054E-4"/>
    <n v="12.369823815558803"/>
    <n v="12.378873309999999"/>
    <n v="-7.3104346531172038E-4"/>
    <n v="124.80328811492308"/>
    <m/>
    <m/>
    <m/>
    <m/>
    <m/>
    <m/>
    <m/>
    <m/>
    <m/>
    <m/>
    <n v="1.0065313334501429"/>
    <m/>
    <m/>
    <m/>
    <n v="17.469056046170664"/>
    <m/>
    <m/>
    <m/>
    <m/>
    <m/>
    <m/>
    <n v="13166.351842095395"/>
    <n v="4972.425739080516"/>
    <n v="1819.4849987216035"/>
    <m/>
  </r>
  <r>
    <x v="3964"/>
    <n v="12.67"/>
    <n v="15.52"/>
    <n v="25.4328"/>
    <n v="21.485800000000001"/>
    <n v="1879.51"/>
    <n v="10918.429613"/>
    <n v="9225.2893710000008"/>
    <n v="4.2862199756132924E-5"/>
    <n v="14.826753500407371"/>
    <n v="14.84"/>
    <n v="-8.926212663497024E-4"/>
    <n v="49.231956254218858"/>
    <n v="49.202100000000002"/>
    <n v="6.0680853497840914E-4"/>
    <n v="12.527931119099431"/>
    <n v="12.54081878"/>
    <n v="-1.0276570554644815E-3"/>
    <n v="65.655941127419325"/>
    <n v="66.047234700000004"/>
    <n v="-5.9244504990710878E-3"/>
    <n v="17.570651061346343"/>
    <n v="17.57"/>
    <n v="3.7055284367815133E-5"/>
    <n v="73.280915361044194"/>
    <n v="73.318799999999996"/>
    <m/>
    <n v="-5.1671111578210915E-4"/>
    <n v="12.187519331470305"/>
    <n v="12.196380789999999"/>
    <n v="-7.26564599963897E-4"/>
    <n v="126.00196918383583"/>
    <m/>
    <m/>
    <m/>
    <m/>
    <m/>
    <m/>
    <m/>
    <m/>
    <m/>
    <m/>
    <n v="0.97681120099969965"/>
    <m/>
    <m/>
    <m/>
    <n v="17.725851614034646"/>
    <m/>
    <m/>
    <m/>
    <m/>
    <m/>
    <m/>
    <n v="13292.808900544298"/>
    <n v="5008.9602617552309"/>
    <n v="1846.231474445982"/>
    <m/>
  </r>
  <r>
    <x v="3965"/>
    <n v="12.65"/>
    <n v="15.52"/>
    <n v="25.473600000000001"/>
    <n v="21.5184"/>
    <n v="1883.98"/>
    <n v="10906.605465000001"/>
    <n v="9214.5079650000007"/>
    <n v="4.3280447179050441E-5"/>
    <n v="14.84981477852674"/>
    <n v="14.86"/>
    <n v="-6.8541194301874331E-4"/>
    <n v="49.381163574465255"/>
    <n v="49.351100000000002"/>
    <n v="6.0917739351817879E-4"/>
    <n v="12.5562029029314"/>
    <n v="12.56915789"/>
    <n v="-1.0306965018640479E-3"/>
    <n v="65.602716796200355"/>
    <n v="65.995371340000005"/>
    <n v="-5.9497285313653281E-3"/>
    <n v="17.550766937296551"/>
    <n v="17.55"/>
    <n v="4.3700130857526887E-5"/>
    <n v="73.367480822568766"/>
    <n v="73.4054"/>
    <m/>
    <n v="-5.1657204280930458E-4"/>
    <n v="12.206245314204589"/>
    <n v="12.21510222"/>
    <n v="-7.250783199268529E-4"/>
    <n v="126.28537410227528"/>
    <m/>
    <m/>
    <m/>
    <m/>
    <m/>
    <m/>
    <m/>
    <m/>
    <m/>
    <m/>
    <n v="0.97970936244043849"/>
    <m/>
    <m/>
    <m/>
    <n v="17.697307881434352"/>
    <m/>
    <m/>
    <m/>
    <m/>
    <m/>
    <m/>
    <n v="13322.707222345871"/>
    <n v="5004.8997219859975"/>
    <n v="1843.2585093849909"/>
    <m/>
  </r>
  <r>
    <x v="3966"/>
    <n v="13.43"/>
    <n v="15.95"/>
    <n v="26.418900000000001"/>
    <n v="22.315999999999999"/>
    <n v="1833.38"/>
    <n v="11137.575253999999"/>
    <n v="9409.245304"/>
    <n v="4.3280447179050441E-5"/>
    <n v="15.400501130449491"/>
    <n v="15.41"/>
    <n v="-6.1640944519847363E-4"/>
    <n v="53.041781229470317"/>
    <n v="53.009399999999999"/>
    <n v="6.1085825288187401E-4"/>
    <n v="13.254187244097665"/>
    <n v="13.266778860000001"/>
    <n v="-9.4910875015030705E-4"/>
    <n v="64.385227368599146"/>
    <n v="64.764855729999994"/>
    <n v="-5.8616414276206896E-3"/>
    <n v="17.922003489461908"/>
    <n v="17.920000000000002"/>
    <n v="1.1180186729387032E-4"/>
    <n v="71.81740100947566"/>
    <n v="71.854600000000005"/>
    <m/>
    <n v="-5.1769810874102706E-4"/>
    <n v="12.658802812222085"/>
    <n v="12.667012379999999"/>
    <n v="-6.4810608307896977E-4"/>
    <n v="122.88568482939749"/>
    <m/>
    <m/>
    <m/>
    <m/>
    <m/>
    <m/>
    <m/>
    <m/>
    <m/>
    <m/>
    <n v="1.0523016222096231"/>
    <m/>
    <m/>
    <m/>
    <n v="17.040546595510179"/>
    <m/>
    <m/>
    <m/>
    <m/>
    <m/>
    <m/>
    <n v="12964.050765480019"/>
    <n v="4912.0161830823918"/>
    <n v="1774.8537080996871"/>
    <m/>
  </r>
  <r>
    <x v="3967"/>
    <n v="14.82"/>
    <n v="16.68"/>
    <n v="27.067399999999999"/>
    <n v="22.860900000000001"/>
    <n v="1768.43"/>
    <n v="11308.74541"/>
    <n v="9552.6314970000003"/>
    <n v="4.3280447179050441E-5"/>
    <n v="15.777380287117658"/>
    <n v="15.79"/>
    <n v="-7.9922184182013023E-4"/>
    <n v="55.631750914886091"/>
    <n v="55.5976"/>
    <n v="6.1425160233707921E-4"/>
    <n v="13.739242345053155"/>
    <n v="13.72970817"/>
    <n v="6.9441935218894635E-4"/>
    <n v="63.594199732569251"/>
    <n v="63.970360839999998"/>
    <n v="-5.8802405128147717E-3"/>
    <n v="18.19611042768917"/>
    <n v="18.190000000000001"/>
    <n v="3.3592235784318802E-4"/>
    <n v="70.724320959582911"/>
    <n v="70.761099999999999"/>
    <m/>
    <n v="-5.1976354829263993E-4"/>
    <n v="12.968271655059928"/>
    <n v="12.9769852"/>
    <n v="-6.7146142233964756E-4"/>
    <n v="118.50939785314658"/>
    <m/>
    <m/>
    <m/>
    <m/>
    <m/>
    <m/>
    <m/>
    <m/>
    <m/>
    <m/>
    <n v="1.1035791093902538"/>
    <m/>
    <m/>
    <m/>
    <n v="16.622136997631348"/>
    <m/>
    <m/>
    <m/>
    <m/>
    <m/>
    <m/>
    <n v="12502.36634224398"/>
    <n v="4851.6678592782373"/>
    <n v="1731.2743650230157"/>
    <m/>
  </r>
  <r>
    <x v="3968"/>
    <n v="13.78"/>
    <n v="15.87"/>
    <n v="25.655799999999999"/>
    <n v="21.6677"/>
    <n v="1845.24"/>
    <n v="11033.147048999999"/>
    <n v="9319.4168480000008"/>
    <n v="4.3280447179050441E-5"/>
    <n v="14.954204805785974"/>
    <n v="14.97"/>
    <n v="-1.0551231939898154E-3"/>
    <n v="49.824376618283978"/>
    <n v="49.793399999999998"/>
    <n v="6.2210289484099235E-4"/>
    <n v="12.663463526823032"/>
    <n v="12.67426556"/>
    <n v="-8.5228079890165009E-4"/>
    <n v="65.252116652106196"/>
    <n v="65.626361099999997"/>
    <n v="-5.7026542630260746E-3"/>
    <n v="17.752231528561115"/>
    <n v="17.75"/>
    <n v="1.2571991893595147E-4"/>
    <n v="72.451416143250697"/>
    <n v="72.488900000000001"/>
    <m/>
    <n v="-5.1709788325249306E-4"/>
    <n v="12.291524576465505"/>
    <n v="12.29756875"/>
    <n v="-4.9149337217524458E-4"/>
    <n v="123.64877434104618"/>
    <m/>
    <m/>
    <m/>
    <m/>
    <m/>
    <m/>
    <m/>
    <m/>
    <m/>
    <m/>
    <n v="0.98834556150003305"/>
    <m/>
    <m/>
    <m/>
    <n v="17.488896907389329"/>
    <m/>
    <m/>
    <m/>
    <m/>
    <m/>
    <m/>
    <n v="13044.554293465015"/>
    <n v="4978.1520711355579"/>
    <n v="1821.5515184725084"/>
    <m/>
  </r>
  <r>
    <x v="3969"/>
    <n v="12.47"/>
    <n v="15.19"/>
    <n v="24.778300000000002"/>
    <n v="20.924700000000001"/>
    <n v="1919.1"/>
    <n v="10785.053259"/>
    <n v="9109.0516609999995"/>
    <n v="4.3280447179050441E-5"/>
    <n v="14.442024922268031"/>
    <n v="14.45"/>
    <n v="-5.5190849356179239E-4"/>
    <n v="46.40717520570486"/>
    <n v="46.378799999999998"/>
    <n v="6.1181414147970514E-4"/>
    <n v="12.01187514197953"/>
    <n v="12.02189016"/>
    <n v="-8.3306517420966841E-4"/>
    <n v="66.367431248434258"/>
    <n v="66.749057489999998"/>
    <n v="-5.7173277933236788E-3"/>
    <n v="17.352204667637487"/>
    <n v="17.350000000000001"/>
    <n v="1.2707018083490951E-4"/>
    <n v="74.087778967194765"/>
    <n v="74.125900000000001"/>
    <m/>
    <n v="-5.1427413097493435E-4"/>
    <n v="11.870267580949927"/>
    <n v="11.87600956"/>
    <n v="-4.8349397338087741E-4"/>
    <n v="128.58154392332136"/>
    <m/>
    <m/>
    <m/>
    <m/>
    <m/>
    <m/>
    <m/>
    <m/>
    <m/>
    <m/>
    <n v="0.92050145156866892"/>
    <m/>
    <m/>
    <m/>
    <n v="18.086918013457559"/>
    <m/>
    <m/>
    <m/>
    <m/>
    <m/>
    <m/>
    <n v="13564.945870138989"/>
    <n v="5063.2405855400793"/>
    <n v="1883.8382515698336"/>
    <m/>
  </r>
  <r>
    <x v="3970"/>
    <n v="14.02"/>
    <n v="16.010000000000002"/>
    <n v="26.0853"/>
    <n v="22.0275"/>
    <n v="1826.51"/>
    <n v="10972.208903000001"/>
    <n v="9266.7289990000008"/>
    <n v="4.3280447179050441E-5"/>
    <n v="15.203438767731631"/>
    <n v="15.22"/>
    <n v="-1.0881230136905451E-3"/>
    <n v="51.298695718839198"/>
    <n v="51.2669"/>
    <n v="6.2019975538207817E-4"/>
    <n v="12.961348404142212"/>
    <n v="12.972410719999999"/>
    <n v="-8.5275713948307352E-4"/>
    <n v="64.616859252270302"/>
    <n v="64.989930180000002"/>
    <n v="-5.7404420453510685E-3"/>
    <n v="17.652891231355866"/>
    <n v="17.649999999999999"/>
    <n v="1.6380914197555718E-4"/>
    <n v="72.805780576800629"/>
    <n v="72.843199999999996"/>
    <m/>
    <n v="-5.1369823400626569E-4"/>
    <n v="12.495989257107063"/>
    <n v="12.502272919999999"/>
    <n v="-5.0260164156912257E-4"/>
    <n v="122.37004583366301"/>
    <m/>
    <m/>
    <m/>
    <m/>
    <m/>
    <m/>
    <m/>
    <m/>
    <m/>
    <m/>
    <n v="1.0174940253235143"/>
    <m/>
    <m/>
    <m/>
    <n v="17.132880381327602"/>
    <m/>
    <m/>
    <m/>
    <m/>
    <m/>
    <m/>
    <n v="12909.652483640733"/>
    <n v="4929.6876211996614"/>
    <n v="1784.4707095979909"/>
    <m/>
  </r>
  <r>
    <x v="3971"/>
    <n v="13.85"/>
    <n v="15.92"/>
    <n v="25.924399999999999"/>
    <n v="21.8887"/>
    <n v="1839.72"/>
    <n v="10942.536184000001"/>
    <n v="9240.4652420000002"/>
    <n v="4.230441446617661E-5"/>
    <n v="15.108555281334208"/>
    <n v="15.12"/>
    <n v="-7.5692583768460775E-4"/>
    <n v="50.651766724664036"/>
    <n v="50.620800000000003"/>
    <n v="6.1173914011702912E-4"/>
    <n v="12.838470718550749"/>
    <n v="12.849520699999999"/>
    <n v="-8.5995281125550438E-4"/>
    <n v="64.815380403564433"/>
    <n v="65.194491400000004"/>
    <n v="-5.8150771375689025E-3"/>
    <n v="17.603863795864104"/>
    <n v="17.600000000000001"/>
    <n v="2.1953385591499952E-4"/>
    <n v="73.013291536822692"/>
    <n v="73.050799999999995"/>
    <m/>
    <n v="-5.1345725409313037E-4"/>
    <n v="12.417606561737358"/>
    <n v="12.423860380000001"/>
    <n v="-5.0337158269342375E-4"/>
    <n v="123.23126627265742"/>
    <m/>
    <m/>
    <m/>
    <m/>
    <m/>
    <m/>
    <m/>
    <m/>
    <m/>
    <m/>
    <n v="1.0045695646333346"/>
    <m/>
    <m/>
    <m/>
    <n v="17.238429452096049"/>
    <m/>
    <m/>
    <m/>
    <m/>
    <m/>
    <m/>
    <n v="13000.50851383573"/>
    <n v="4944.8330069922495"/>
    <n v="1795.4641456705881"/>
    <m/>
  </r>
  <r>
    <x v="3972"/>
    <n v="13.79"/>
    <n v="15.86"/>
    <n v="25.6431"/>
    <n v="21.650300000000001"/>
    <n v="1854.38"/>
    <n v="10890.252639"/>
    <n v="9195.9232960000008"/>
    <n v="4.230441446617661E-5"/>
    <n v="14.944251246191417"/>
    <n v="14.96"/>
    <n v="-1.0527241850657454E-3"/>
    <n v="49.548279138558598"/>
    <n v="49.518000000000001"/>
    <n v="6.1147741343758888E-4"/>
    <n v="12.628604998200363"/>
    <n v="12.639288130000001"/>
    <n v="-8.4523208030051755E-4"/>
    <n v="65.166651449930896"/>
    <n v="65.546874020000004"/>
    <n v="-5.8007735037538533E-3"/>
    <n v="17.519325168367384"/>
    <n v="17.52"/>
    <n v="-3.8517787249725544E-5"/>
    <n v="73.36562870885966"/>
    <n v="73.403300000000002"/>
    <m/>
    <n v="-5.1320977585944672E-4"/>
    <n v="12.282478416189507"/>
    <n v="12.288494529999999"/>
    <n v="-4.8957289241613466E-4"/>
    <n v="124.20525013262379"/>
    <m/>
    <m/>
    <m/>
    <m/>
    <m/>
    <m/>
    <m/>
    <m/>
    <m/>
    <m/>
    <n v="0.982653981830659"/>
    <m/>
    <m/>
    <m/>
    <n v="17.425369564938912"/>
    <m/>
    <m/>
    <m/>
    <m/>
    <m/>
    <m/>
    <n v="13103.260728000399"/>
    <n v="4971.6318416771428"/>
    <n v="1814.9348446069209"/>
    <m/>
  </r>
  <r>
    <x v="3973"/>
    <n v="13.45"/>
    <n v="15.4"/>
    <n v="24.927199999999999"/>
    <n v="21.044899999999998"/>
    <n v="1902.96"/>
    <n v="10726.900597"/>
    <n v="9057.5968940000002"/>
    <n v="4.230441446617661E-5"/>
    <n v="14.526685788386118"/>
    <n v="14.54"/>
    <n v="-9.1569543424219191E-4"/>
    <n v="46.777139966747008"/>
    <n v="46.748699999999999"/>
    <n v="6.0835845161477664E-4"/>
    <n v="12.098794880062467"/>
    <n v="12.10809856"/>
    <n v="-7.6838488648156567E-4"/>
    <n v="66.076048109944679"/>
    <n v="66.458028580000004"/>
    <n v="-5.7476948717416487E-3"/>
    <n v="17.256117326349493"/>
    <n v="17.25"/>
    <n v="3.546276144632543E-4"/>
    <n v="74.469601092761934"/>
    <n v="74.507800000000003"/>
    <m/>
    <n v="-5.1268333299425706E-4"/>
    <n v="11.939142119511436"/>
    <n v="11.9450916"/>
    <n v="-4.9806905528992917E-4"/>
    <n v="127.45090286068698"/>
    <m/>
    <m/>
    <m/>
    <m/>
    <m/>
    <m/>
    <m/>
    <m/>
    <m/>
    <m/>
    <n v="0.9276674792553502"/>
    <m/>
    <m/>
    <m/>
    <n v="17.911794980484466"/>
    <m/>
    <m/>
    <m/>
    <m/>
    <m/>
    <m/>
    <n v="13445.666816977688"/>
    <n v="5041.0106618412128"/>
    <n v="1865.5983575204341"/>
    <m/>
  </r>
  <r>
    <x v="3974"/>
    <n v="12.54"/>
    <n v="14.95"/>
    <n v="24.244700000000002"/>
    <n v="20.4678"/>
    <n v="1955.2"/>
    <n v="10599.389963"/>
    <n v="8949.5460910000002"/>
    <n v="4.230441446617661E-5"/>
    <n v="14.128604542901092"/>
    <n v="14.14"/>
    <n v="-8.0590219935705587E-4"/>
    <n v="44.211536224857895"/>
    <n v="44.184699999999999"/>
    <n v="6.0736465015942542E-4"/>
    <n v="11.601018083755907"/>
    <n v="11.6100268"/>
    <n v="-7.7594276045023225E-4"/>
    <n v="66.980284037905378"/>
    <n v="67.366759549999998"/>
    <n v="-5.7368873711043378E-3"/>
    <n v="17.050578149454243"/>
    <n v="17.05"/>
    <n v="3.3909058899883604E-5"/>
    <n v="75.358372169015709"/>
    <n v="75.397000000000006"/>
    <m/>
    <n v="-5.1232583503713069E-4"/>
    <n v="11.611854479150413"/>
    <n v="11.617775569999999"/>
    <n v="-5.0965787847345734E-4"/>
    <n v="130.94125015995212"/>
    <m/>
    <m/>
    <m/>
    <m/>
    <m/>
    <m/>
    <m/>
    <m/>
    <m/>
    <m/>
    <n v="0.87676034212563136"/>
    <m/>
    <m/>
    <m/>
    <n v="18.402120844389611"/>
    <m/>
    <m/>
    <m/>
    <m/>
    <m/>
    <m/>
    <n v="13813.887408657254"/>
    <n v="5109.9957643716371"/>
    <n v="1916.6681206205524"/>
    <m/>
  </r>
  <r>
    <x v="3975"/>
    <n v="12.56"/>
    <n v="14.95"/>
    <n v="24.165400000000002"/>
    <n v="20.399999999999999"/>
    <n v="1964.29"/>
    <n v="10565.516351"/>
    <n v="8920.5664570000008"/>
    <n v="4.230441446617661E-5"/>
    <n v="14.082049070641574"/>
    <n v="14.09"/>
    <n v="-5.6429590904372162E-4"/>
    <n v="43.918505604515872"/>
    <n v="43.892000000000003"/>
    <n v="6.0388235933350742E-4"/>
    <n v="11.54326448454977"/>
    <n v="11.552147570000001"/>
    <n v="-7.6895533028853436E-4"/>
    <n v="67.089474598433668"/>
    <n v="67.474384650000005"/>
    <n v="-5.7045359296409304E-3"/>
    <n v="16.995673355455668"/>
    <n v="16.989999999999998"/>
    <n v="3.3392321693170857E-4"/>
    <n v="75.602793092159899"/>
    <n v="75.641400000000004"/>
    <m/>
    <n v="-5.1039388271645336E-4"/>
    <n v="11.573500954879583"/>
    <n v="11.579382730000001"/>
    <n v="-5.0795238896284012E-4"/>
    <n v="131.54154480383636"/>
    <m/>
    <m/>
    <m/>
    <m/>
    <m/>
    <m/>
    <m/>
    <m/>
    <m/>
    <m/>
    <n v="0.87092241963773376"/>
    <m/>
    <m/>
    <m/>
    <n v="18.462218316363739"/>
    <m/>
    <m/>
    <m/>
    <m/>
    <m/>
    <m/>
    <n v="13877.216593406196"/>
    <n v="5118.3260261766354"/>
    <n v="1922.927557216841"/>
    <m/>
  </r>
  <r>
    <x v="3976"/>
    <n v="12.32"/>
    <n v="14.64"/>
    <n v="23.588000000000001"/>
    <n v="19.91"/>
    <n v="2018.58"/>
    <n v="10460.671217999999"/>
    <n v="8830.9125230000009"/>
    <n v="4.2583303533350048E-5"/>
    <n v="13.744571817552584"/>
    <n v="13.76"/>
    <n v="-1.1212341894923927E-3"/>
    <n v="41.808366152764094"/>
    <m/>
    <e v="#DIV/0!"/>
    <n v="11.127047356045031"/>
    <n v="11.13600347"/>
    <n v="-8.0424848816695871E-4"/>
    <n v="67.889904765044008"/>
    <n v="68.282372749999993"/>
    <n v="-5.747720372766163E-3"/>
    <n v="16.825788757735868"/>
    <n v="16.82"/>
    <n v="3.4415919951658047E-4"/>
    <n v="76.363902368795706"/>
    <m/>
    <m/>
    <e v="#DIV/0!"/>
    <n v="11.29583494301585"/>
    <n v="11.30150521"/>
    <n v="-5.0172670620307613E-4"/>
    <n v="135.15104595796015"/>
    <m/>
    <m/>
    <m/>
    <m/>
    <m/>
    <m/>
    <m/>
    <m/>
    <m/>
    <m/>
    <n v="0.82900017551506888"/>
    <m/>
    <m/>
    <m/>
    <n v="18.903032068607537"/>
    <m/>
    <m/>
    <m/>
    <m/>
    <m/>
    <m/>
    <n v="14258.007539602113"/>
    <n v="5179.3916788504785"/>
    <n v="1968.8403991768155"/>
    <m/>
  </r>
  <r>
    <x v="3977"/>
    <n v="12.39"/>
    <n v="14.64"/>
    <n v="23.369199999999999"/>
    <n v="19.724399999999999"/>
    <n v="2026.6"/>
    <n v="10451.256084000001"/>
    <n v="8822.588205"/>
    <n v="4.2583303533350048E-5"/>
    <n v="13.616746469702379"/>
    <n v="13.63"/>
    <n v="-9.7237933218063954E-4"/>
    <n v="41.028787672960981"/>
    <m/>
    <e v="#DIV/0!"/>
    <n v="10.971353502163943"/>
    <n v="10.98013654"/>
    <n v="-7.9990242416938528E-4"/>
    <n v="68.204562638684251"/>
    <n v="68.597605040000005"/>
    <n v="-5.7296811031021244E-3"/>
    <n v="16.810234792122618"/>
    <n v="16.809999999999999"/>
    <n v="1.396740765136073E-5"/>
    <n v="76.436313387940686"/>
    <m/>
    <m/>
    <e v="#DIV/0!"/>
    <n v="11.190643054875926"/>
    <n v="11.19628896"/>
    <n v="-5.0426575664896944E-4"/>
    <n v="135.67927714876453"/>
    <m/>
    <m/>
    <m/>
    <m/>
    <m/>
    <m/>
    <m/>
    <m/>
    <m/>
    <m/>
    <n v="0.81351696585181343"/>
    <m/>
    <m/>
    <m/>
    <n v="19.078356542761046"/>
    <m/>
    <m/>
    <m/>
    <m/>
    <m/>
    <m/>
    <n v="14313.734258161763"/>
    <n v="5203.3972563815905"/>
    <n v="1987.1012742800808"/>
    <m/>
  </r>
  <r>
    <x v="3978"/>
    <n v="12.42"/>
    <n v="14.63"/>
    <n v="23.262799999999999"/>
    <n v="19.633700000000001"/>
    <n v="2036.86"/>
    <n v="10363.966132"/>
    <n v="8748.5253570000004"/>
    <n v="4.2583303533350048E-5"/>
    <n v="13.554418891079354"/>
    <n v="13.56"/>
    <n v="-4.1158620358749953E-4"/>
    <n v="40.651350356152982"/>
    <m/>
    <e v="#DIV/0!"/>
    <n v="10.895573583300896"/>
    <n v="10.904195250000001"/>
    <n v="-7.9067427732504303E-4"/>
    <n v="68.359598123038268"/>
    <n v="68.752651180000001"/>
    <n v="-5.7169149147817677E-3"/>
    <n v="16.669427534357396"/>
    <n v="16.670000000000002"/>
    <n v="-3.4341070342280844E-5"/>
    <n v="77.078403559470544"/>
    <m/>
    <m/>
    <e v="#DIV/0!"/>
    <n v="11.139291202292076"/>
    <n v="11.14512296"/>
    <n v="-5.2325647091144845E-4"/>
    <n v="136.35739634458582"/>
    <m/>
    <m/>
    <m/>
    <m/>
    <m/>
    <m/>
    <m/>
    <m/>
    <m/>
    <m/>
    <n v="0.80600810690714542"/>
    <m/>
    <m/>
    <m/>
    <n v="19.165193131821301"/>
    <m/>
    <m/>
    <m/>
    <m/>
    <m/>
    <m/>
    <n v="14385.273686793165"/>
    <n v="5215.225075265249"/>
    <n v="1996.1457166768364"/>
    <m/>
  </r>
  <r>
    <x v="3979"/>
    <n v="12.32"/>
    <n v="14.45"/>
    <n v="22.851299999999998"/>
    <n v="19.285599999999999"/>
    <n v="2090.8000000000002"/>
    <n v="10249.554393"/>
    <n v="8651.5745380000008"/>
    <n v="4.2583303533350048E-5"/>
    <n v="13.314327593265608"/>
    <n v="13.32"/>
    <n v="-4.2585636144087946E-4"/>
    <n v="39.209773436845147"/>
    <m/>
    <e v="#DIV/0!"/>
    <n v="10.605708683409018"/>
    <n v="10.613986219999999"/>
    <n v="-7.7987067435447699E-4"/>
    <n v="68.963801388876419"/>
    <n v="69.359270030000005"/>
    <n v="-5.7017416843131441E-3"/>
    <n v="16.485005450956397"/>
    <n v="16.48"/>
    <n v="3.0372882016971303E-4"/>
    <n v="77.933019629758505"/>
    <m/>
    <m/>
    <e v="#DIV/0!"/>
    <n v="10.941899611617975"/>
    <n v="10.94767783"/>
    <n v="-5.2780310781441742E-4"/>
    <n v="139.95939278031821"/>
    <m/>
    <m/>
    <m/>
    <m/>
    <m/>
    <m/>
    <m/>
    <m/>
    <m/>
    <m/>
    <n v="0.77740131285122371"/>
    <m/>
    <m/>
    <m/>
    <n v="19.504078184883088"/>
    <m/>
    <m/>
    <m/>
    <m/>
    <m/>
    <m/>
    <n v="14765.272908954326"/>
    <n v="5261.3203729129145"/>
    <n v="2031.4422014271993"/>
    <m/>
  </r>
  <r>
    <x v="3980"/>
    <n v="12.1"/>
    <n v="14.41"/>
    <n v="22.845199999999998"/>
    <n v="19.279599999999999"/>
    <n v="2083.66"/>
    <n v="10301.512627"/>
    <n v="8695.0636940000004"/>
    <n v="4.2583303533350048E-5"/>
    <n v="13.310448859490224"/>
    <n v="13.32"/>
    <n v="-7.1705259082399664E-4"/>
    <n v="39.185273348958056"/>
    <m/>
    <e v="#DIV/0!"/>
    <n v="10.600657672243752"/>
    <n v="10.60886193"/>
    <n v="-7.7334004442519699E-4"/>
    <n v="68.972733927415476"/>
    <n v="69.368003340000001"/>
    <n v="-5.6981517926522063E-3"/>
    <n v="16.568169158333159"/>
    <n v="16.559999999999999"/>
    <n v="4.9330666263047718E-4"/>
    <n v="77.541705139941314"/>
    <m/>
    <m/>
    <e v="#DIV/0!"/>
    <n v="10.938600334581645"/>
    <n v="10.94441593"/>
    <n v="-5.3137558509752658E-4"/>
    <n v="139.47245663140848"/>
    <m/>
    <m/>
    <m/>
    <m/>
    <m/>
    <m/>
    <m/>
    <m/>
    <m/>
    <m/>
    <n v="0.77689141255366445"/>
    <m/>
    <m/>
    <m/>
    <n v="19.509237464537946"/>
    <m/>
    <m/>
    <m/>
    <m/>
    <m/>
    <m/>
    <n v="14713.902686598674"/>
    <n v="5262.0018455993231"/>
    <n v="2031.9795648606564"/>
    <m/>
  </r>
  <r>
    <x v="3981"/>
    <n v="12.85"/>
    <n v="14.87"/>
    <n v="23.097899999999999"/>
    <n v="19.489599999999999"/>
    <n v="2063.62"/>
    <n v="10272.615129"/>
    <n v="8669.1914059999999"/>
    <n v="4.2583303533350048E-5"/>
    <n v="13.456368582737108"/>
    <n v="13.47"/>
    <n v="-1.0119834642088321E-3"/>
    <n v="40.038492204598953"/>
    <m/>
    <e v="#DIV/0!"/>
    <n v="10.773443420177202"/>
    <n v="10.782373"/>
    <n v="-8.2816461856749513E-4"/>
    <n v="68.589955281700057"/>
    <n v="68.987265460000003"/>
    <n v="-5.7591814322647261E-3"/>
    <n v="16.520081249200583"/>
    <n v="16.52"/>
    <n v="4.9182324808327849E-6"/>
    <n v="77.774172791538788"/>
    <m/>
    <m/>
    <e v="#DIV/0!"/>
    <n v="11.058171451103831"/>
    <n v="11.064499720000001"/>
    <n v="-5.7194351812672739E-4"/>
    <n v="138.09548346716855"/>
    <m/>
    <m/>
    <m/>
    <m/>
    <m/>
    <m/>
    <m/>
    <m/>
    <m/>
    <m/>
    <n v="0.79370875013011055"/>
    <m/>
    <m/>
    <m/>
    <n v="19.293141417467435"/>
    <m/>
    <m/>
    <m/>
    <m/>
    <m/>
    <m/>
    <n v="14568.636376460978"/>
    <n v="5232.7992632813566"/>
    <n v="2009.4721371617213"/>
    <m/>
  </r>
  <r>
    <x v="3982"/>
    <n v="12.91"/>
    <n v="14.98"/>
    <n v="23.252099999999999"/>
    <n v="19.6189"/>
    <n v="2055.38"/>
    <n v="10396.509136999999"/>
    <n v="8773.3779830000003"/>
    <n v="4.2583303533350048E-5"/>
    <n v="13.545872074025699"/>
    <n v="13.56"/>
    <n v="-1.0418824464824006E-3"/>
    <n v="40.56964116407881"/>
    <m/>
    <e v="#DIV/0!"/>
    <n v="10.880550590309319"/>
    <n v="10.889451599999999"/>
    <n v="-8.1739742437347829E-4"/>
    <n v="68.360652557189212"/>
    <n v="68.75607359"/>
    <n v="-5.7510705915048144E-3"/>
    <n v="16.718915834885003"/>
    <n v="16.72"/>
    <n v="-6.4842411183985149E-5"/>
    <n v="76.839910748253899"/>
    <m/>
    <m/>
    <e v="#DIV/0!"/>
    <n v="11.131641501953389"/>
    <n v="11.13803723"/>
    <n v="-5.7422397811568437E-4"/>
    <n v="137.53521494395517"/>
    <m/>
    <m/>
    <m/>
    <m/>
    <m/>
    <m/>
    <m/>
    <m/>
    <m/>
    <m/>
    <n v="0.80421306421045724"/>
    <m/>
    <m/>
    <m/>
    <n v="19.164252160938766"/>
    <m/>
    <m/>
    <m/>
    <m/>
    <m/>
    <m/>
    <n v="14509.52982074359"/>
    <n v="5215.3055191469448"/>
    <n v="1996.0477100987775"/>
    <m/>
  </r>
  <r>
    <x v="3983"/>
    <n v="12.98"/>
    <n v="14.99"/>
    <n v="23.031700000000001"/>
    <n v="19.432099999999998"/>
    <n v="2057.8200000000002"/>
    <n v="10365.571067000001"/>
    <n v="8746.8964489999998"/>
    <n v="4.2583303533350048E-5"/>
    <n v="13.417147464314207"/>
    <n v="13.43"/>
    <n v="-9.5700191256831157E-4"/>
    <n v="39.796974742002121"/>
    <m/>
    <e v="#DIV/0!"/>
    <n v="10.725050131046327"/>
    <n v="10.73389957"/>
    <n v="-8.2443839687174059E-4"/>
    <n v="68.684310450435248"/>
    <n v="69.07996842"/>
    <n v="-5.727535472500267E-3"/>
    <n v="16.668757009469982"/>
    <n v="16.670000000000002"/>
    <n v="-7.4564518897424215E-5"/>
    <n v="77.072275442475458"/>
    <m/>
    <m/>
    <e v="#DIV/0!"/>
    <n v="11.025758072410534"/>
    <n v="11.03213895"/>
    <n v="-5.7838988598546415E-4"/>
    <n v="137.68962138654976"/>
    <m/>
    <m/>
    <m/>
    <m/>
    <m/>
    <m/>
    <m/>
    <m/>
    <m/>
    <m/>
    <n v="0.78887196122670222"/>
    <m/>
    <m/>
    <m/>
    <n v="19.3458221827096"/>
    <m/>
    <m/>
    <m/>
    <m/>
    <m/>
    <m/>
    <n v="14525.819211677059"/>
    <n v="5239.997717565464"/>
    <n v="2014.9590885932103"/>
    <m/>
  </r>
  <r>
    <x v="3984"/>
    <n v="14.56"/>
    <n v="16.07"/>
    <n v="24.4863"/>
    <n v="20.6586"/>
    <n v="1928.13"/>
    <n v="10530.369416"/>
    <n v="8885.5876219999991"/>
    <n v="4.2583303533350048E-5"/>
    <n v="14.264178808788042"/>
    <n v="14.28"/>
    <n v="-1.1079265554592155E-3"/>
    <n v="44.820605498830716"/>
    <m/>
    <e v="#DIV/0!"/>
    <n v="11.740340466051899"/>
    <n v="11.74983948"/>
    <n v="-8.084377632792128E-4"/>
    <n v="66.51499805756707"/>
    <n v="66.896380800000003"/>
    <n v="-5.701096798841121E-3"/>
    <n v="16.933354455706702"/>
    <n v="16.93"/>
    <n v="1.9813678125824019E-4"/>
    <n v="75.850638602951321"/>
    <m/>
    <m/>
    <e v="#DIV/0!"/>
    <n v="11.721785595745381"/>
    <n v="11.728741149999999"/>
    <n v="-5.9303502103624783E-4"/>
    <n v="129.00370144688296"/>
    <m/>
    <m/>
    <m/>
    <m/>
    <m/>
    <m/>
    <m/>
    <m/>
    <m/>
    <m/>
    <n v="0.88842482115856192"/>
    <m/>
    <m/>
    <m/>
    <n v="18.12392363083675"/>
    <m/>
    <m/>
    <m/>
    <m/>
    <m/>
    <m/>
    <n v="13609.48215257156"/>
    <n v="5074.4986113974164"/>
    <n v="1887.6925620438462"/>
    <m/>
  </r>
  <r>
    <x v="3985"/>
    <n v="18.23"/>
    <n v="18.16"/>
    <n v="27.0017"/>
    <n v="22.778099999999998"/>
    <n v="1750.18"/>
    <n v="10939.066575000001"/>
    <n v="9229.3135060000004"/>
    <n v="4.2583303533350048E-5"/>
    <n v="15.728342098408367"/>
    <n v="15.74"/>
    <n v="-7.4065448485594043E-4"/>
    <n v="54.01705483584211"/>
    <m/>
    <e v="#DIV/0!"/>
    <n v="13.546727472336933"/>
    <n v="13.55780105"/>
    <n v="-8.167679716075682E-4"/>
    <n v="63.097968062722522"/>
    <n v="63.459745750000003"/>
    <n v="-5.700900358200367E-3"/>
    <n v="17.589272956006958"/>
    <n v="17.59"/>
    <n v="-4.133280233320491E-5"/>
    <n v="72.917692593609402"/>
    <m/>
    <m/>
    <e v="#DIV/0!"/>
    <n v="12.924771541834705"/>
    <n v="12.932451840000001"/>
    <n v="-5.9387796377019519E-4"/>
    <n v="117.07514094103088"/>
    <m/>
    <m/>
    <m/>
    <m/>
    <m/>
    <m/>
    <m/>
    <m/>
    <m/>
    <m/>
    <n v="1.070615128679733"/>
    <m/>
    <m/>
    <m/>
    <n v="16.262200083916948"/>
    <m/>
    <m/>
    <m/>
    <m/>
    <m/>
    <m/>
    <n v="12351.056778032149"/>
    <n v="4813.8098273590422"/>
    <n v="1693.7852291899976"/>
    <m/>
  </r>
  <r>
    <x v="3986"/>
    <n v="16.28"/>
    <n v="17.03"/>
    <n v="25.515799999999999"/>
    <n v="21.523700000000002"/>
    <n v="1840.18"/>
    <n v="10652.266142"/>
    <n v="8986.9463620000006"/>
    <n v="4.2583303533350048E-5"/>
    <n v="14.862451092841765"/>
    <n v="14.87"/>
    <n v="-5.0766019893977443E-4"/>
    <n v="48.067442789147336"/>
    <m/>
    <e v="#DIV/0!"/>
    <n v="12.427571929515475"/>
    <n v="12.438006189999999"/>
    <n v="-8.3890137415376653E-4"/>
    <n v="64.833697013304871"/>
    <n v="65.202425559999995"/>
    <n v="-5.6551354267613263E-3"/>
    <n v="17.127699776395474"/>
    <n v="17.12"/>
    <n v="4.4975329412810794E-4"/>
    <n v="74.832972476167825"/>
    <m/>
    <m/>
    <e v="#DIV/0!"/>
    <n v="12.213115791037549"/>
    <n v="12.220472539999999"/>
    <n v="-6.0200200428994766E-4"/>
    <n v="123.08760362094112"/>
    <m/>
    <m/>
    <m/>
    <m/>
    <m/>
    <m/>
    <m/>
    <m/>
    <m/>
    <m/>
    <n v="0.95266453069426404"/>
    <m/>
    <m/>
    <m/>
    <n v="17.156967476644155"/>
    <m/>
    <m/>
    <m/>
    <m/>
    <m/>
    <m/>
    <n v="12985.352558831377"/>
    <n v="4946.2304002630563"/>
    <n v="1786.9794947593309"/>
    <m/>
  </r>
  <r>
    <x v="3987"/>
    <n v="16.39"/>
    <n v="17.03"/>
    <n v="25.4968"/>
    <n v="21.506799999999998"/>
    <n v="1848.15"/>
    <n v="10693.732554"/>
    <n v="9021.5474369999993"/>
    <n v="4.2583303533350048E-5"/>
    <n v="14.851021837316097"/>
    <n v="14.86"/>
    <n v="-6.0418322233535271E-4"/>
    <n v="47.991833661487505"/>
    <m/>
    <e v="#DIV/0!"/>
    <n v="12.412816061588897"/>
    <n v="12.42293798"/>
    <n v="-8.1477653896355751E-4"/>
    <n v="64.857461991530059"/>
    <n v="65.225894150000002"/>
    <n v="-5.6485566548564181E-3"/>
    <n v="17.193954052844571"/>
    <n v="17.190000000000001"/>
    <n v="2.3002052615295199E-4"/>
    <n v="74.545271672590275"/>
    <m/>
    <m/>
    <e v="#DIV/0!"/>
    <n v="12.203643304847064"/>
    <n v="12.211060059999999"/>
    <n v="-6.0738012232286476E-4"/>
    <n v="123.6127489588371"/>
    <m/>
    <m/>
    <m/>
    <m/>
    <m/>
    <m/>
    <m/>
    <m/>
    <m/>
    <m/>
    <n v="0.95113644946659337"/>
    <m/>
    <m/>
    <m/>
    <n v="17.169639082226052"/>
    <m/>
    <m/>
    <m/>
    <m/>
    <m/>
    <m/>
    <n v="13040.753729677193"/>
    <n v="4948.0434552510342"/>
    <n v="1788.2993025500343"/>
    <m/>
  </r>
  <r>
    <x v="3988"/>
    <n v="15.49"/>
    <n v="16.59"/>
    <n v="24.7027"/>
    <n v="20.835999999999999"/>
    <n v="1851.38"/>
    <n v="10519.990404"/>
    <n v="8874.5892800000001"/>
    <n v="4.2583303533350048E-5"/>
    <n v="14.388134659213039"/>
    <n v="14.4"/>
    <n v="-8.2398199909450298E-4"/>
    <n v="44.997972106531357"/>
    <m/>
    <e v="#DIV/0!"/>
    <n v="11.831966486284562"/>
    <n v="11.84192152"/>
    <n v="-8.406603352862918E-4"/>
    <n v="65.867204099566749"/>
    <n v="66.242353620000003"/>
    <n v="-5.6632879107120226E-3"/>
    <n v="16.914189711131932"/>
    <n v="16.91"/>
    <n v="2.4776529461445485E-4"/>
    <n v="75.760014618921304"/>
    <m/>
    <m/>
    <e v="#DIV/0!"/>
    <n v="11.823123391406025"/>
    <n v="11.83084579"/>
    <n v="-6.5273427876999524E-4"/>
    <n v="123.82081363567622"/>
    <m/>
    <m/>
    <m/>
    <m/>
    <m/>
    <m/>
    <m/>
    <m/>
    <m/>
    <m/>
    <n v="0.89177424795347027"/>
    <m/>
    <m/>
    <m/>
    <n v="17.704337822755559"/>
    <m/>
    <m/>
    <m/>
    <m/>
    <m/>
    <m/>
    <n v="13062.703894472957"/>
    <n v="5025.0777343570344"/>
    <n v="1843.9907110988115"/>
    <m/>
  </r>
  <r>
    <x v="3989"/>
    <n v="18.84"/>
    <n v="18.63"/>
    <n v="27.504000000000001"/>
    <n v="23.197900000000001"/>
    <n v="1662.37"/>
    <n v="10967.518434"/>
    <n v="9251.7428419999997"/>
    <n v="4.2583303533350048E-5"/>
    <n v="16.019366560316421"/>
    <n v="16.03"/>
    <n v="-6.6334620608732298E-4"/>
    <n v="55.19946974377482"/>
    <m/>
    <e v="#DIV/0!"/>
    <n v="13.843682579083515"/>
    <n v="13.85645031"/>
    <n v="-9.2142869427902507E-4"/>
    <n v="62.132342784849413"/>
    <n v="62.490904729999997"/>
    <n v="-5.7378261156530996E-3"/>
    <n v="17.633301649089958"/>
    <n v="17.63"/>
    <n v="1.8727448042876738E-4"/>
    <n v="72.540760712016066"/>
    <m/>
    <m/>
    <e v="#DIV/0!"/>
    <n v="13.163479752518182"/>
    <n v="13.17308635"/>
    <n v="-7.2925943295121254E-4"/>
    <n v="111.17261367647947"/>
    <m/>
    <m/>
    <m/>
    <m/>
    <m/>
    <m/>
    <m/>
    <m/>
    <m/>
    <m/>
    <n v="1.0939145378531498"/>
    <m/>
    <m/>
    <m/>
    <n v="15.696701569139314"/>
    <m/>
    <m/>
    <m/>
    <m/>
    <m/>
    <m/>
    <n v="11728.358835562218"/>
    <n v="4740.1412672629203"/>
    <n v="1634.885878147913"/>
    <m/>
  </r>
  <r>
    <x v="3990"/>
    <n v="17.97"/>
    <n v="18.04"/>
    <n v="27.093699999999998"/>
    <n v="22.8489"/>
    <n v="1714.08"/>
    <n v="10794.083686"/>
    <n v="9104.2585350000008"/>
    <n v="4.3141103134747283E-5"/>
    <n v="15.77923805275498"/>
    <n v="15.79"/>
    <n v="-6.8156727327539635E-4"/>
    <n v="53.538245166405311"/>
    <m/>
    <e v="#DIV/0!"/>
    <n v="13.530887125059353"/>
    <n v="13.543799509999999"/>
    <n v="-9.5337980535759037E-4"/>
    <n v="62.594828924379279"/>
    <n v="62.957362529999997"/>
    <n v="-5.7583988758735938E-3"/>
    <n v="17.3531881423805"/>
    <n v="17.350000000000001"/>
    <n v="1.8375460406327981E-4"/>
    <n v="73.698511593656377"/>
    <m/>
    <m/>
    <e v="#DIV/0!"/>
    <n v="12.965815221104242"/>
    <n v="12.975294359999999"/>
    <n v="-7.3055289789647482E-4"/>
    <n v="114.608630729909"/>
    <m/>
    <m/>
    <m/>
    <m/>
    <m/>
    <m/>
    <m/>
    <m/>
    <m/>
    <m/>
    <n v="1.0608925602837371"/>
    <m/>
    <m/>
    <m/>
    <n v="15.930623919993019"/>
    <m/>
    <m/>
    <m/>
    <m/>
    <m/>
    <m/>
    <n v="12090.847758283826"/>
    <n v="4775.4248174601798"/>
    <n v="1659.2499998909025"/>
    <m/>
  </r>
  <r>
    <x v="3991"/>
    <n v="16.05"/>
    <n v="16.7"/>
    <n v="25.275600000000001"/>
    <n v="21.314699999999998"/>
    <n v="1817.65"/>
    <n v="10430.985248000001"/>
    <n v="8797.6107709999997"/>
    <n v="4.3141103134747283E-5"/>
    <n v="14.720026590587889"/>
    <n v="14.73"/>
    <n v="-6.770814264841496E-4"/>
    <n v="46.348448823015083"/>
    <m/>
    <e v="#DIV/0!"/>
    <n v="12.167963896558833"/>
    <n v="12.18030974"/>
    <n v="-1.0135902702559374E-3"/>
    <n v="64.69462447434897"/>
    <n v="65.073185600000002"/>
    <n v="-5.8174672433899399E-3"/>
    <n v="16.769041365178467"/>
    <n v="16.77"/>
    <n v="-5.7163674510030127E-5"/>
    <n v="76.181278585386124"/>
    <m/>
    <m/>
    <e v="#DIV/0!"/>
    <n v="12.095335519183553"/>
    <n v="12.10507097"/>
    <n v="-8.0424566205139492E-4"/>
    <n v="121.52581289502847"/>
    <m/>
    <m/>
    <m/>
    <m/>
    <m/>
    <m/>
    <m/>
    <m/>
    <m/>
    <m/>
    <n v="0.91839336350698653"/>
    <m/>
    <m/>
    <m/>
    <n v="16.999501265745245"/>
    <m/>
    <m/>
    <m/>
    <m/>
    <m/>
    <m/>
    <n v="12820.588580961239"/>
    <n v="4935.6204111414381"/>
    <n v="1770.5786424305695"/>
    <m/>
  </r>
  <r>
    <x v="3992"/>
    <n v="15.15"/>
    <n v="16.11"/>
    <n v="24.3751"/>
    <n v="20.554400000000001"/>
    <n v="1871.56"/>
    <n v="10406.670713"/>
    <n v="8776.7240789999996"/>
    <n v="4.3141103134747283E-5"/>
    <n v="14.195246454075246"/>
    <n v="14.21"/>
    <n v="-1.0382509447399713E-3"/>
    <n v="43.041841402200589"/>
    <m/>
    <e v="#DIV/0!"/>
    <n v="11.516802569433336"/>
    <n v="11.528548499999999"/>
    <n v="-1.0188559788478768E-3"/>
    <n v="65.846746296201971"/>
    <n v="66.233955339999994"/>
    <n v="-5.8460806365911999E-3"/>
    <n v="16.729544941197823"/>
    <n v="16.73"/>
    <n v="-2.7200167494245697E-5"/>
    <n v="76.362613014299271"/>
    <m/>
    <m/>
    <e v="#DIV/0!"/>
    <n v="11.664004107479139"/>
    <n v="11.67417326"/>
    <n v="-8.710811716067246E-4"/>
    <n v="125.12211195832062"/>
    <m/>
    <m/>
    <m/>
    <m/>
    <m/>
    <m/>
    <m/>
    <m/>
    <m/>
    <m/>
    <n v="0.85284603944435"/>
    <m/>
    <m/>
    <m/>
    <n v="17.605057185531884"/>
    <m/>
    <m/>
    <m/>
    <m/>
    <m/>
    <m/>
    <n v="13199.986748364496"/>
    <n v="5023.5169871902535"/>
    <n v="1833.6501620952154"/>
    <m/>
  </r>
  <r>
    <x v="3993"/>
    <n v="14.96"/>
    <n v="15.89"/>
    <n v="24.146999999999998"/>
    <n v="20.3612"/>
    <n v="1901.96"/>
    <n v="10346.592309"/>
    <n v="8725.6768279999997"/>
    <n v="4.3141103134747283E-5"/>
    <n v="14.062065719087915"/>
    <n v="14.07"/>
    <n v="-5.6391477697836923E-4"/>
    <n v="42.232615176354194"/>
    <m/>
    <e v="#DIV/0!"/>
    <n v="11.35431632280925"/>
    <n v="11.365526150000001"/>
    <n v="-9.8630076978445391E-4"/>
    <n v="66.154485933811671"/>
    <n v="66.541409060000007"/>
    <n v="-5.8147720592969243E-3"/>
    <n v="16.632558591727545"/>
    <n v="16.63"/>
    <n v="1.5385398241396508E-4"/>
    <n v="76.807226569678946"/>
    <m/>
    <m/>
    <e v="#DIV/0!"/>
    <n v="11.554479710645703"/>
    <n v="11.56441087"/>
    <n v="-8.5876915529348175E-4"/>
    <n v="127.14630053921309"/>
    <m/>
    <m/>
    <m/>
    <m/>
    <m/>
    <m/>
    <m/>
    <m/>
    <m/>
    <m/>
    <n v="0.83678527713637185"/>
    <m/>
    <m/>
    <m/>
    <n v="17.769707324364735"/>
    <m/>
    <m/>
    <m/>
    <m/>
    <m/>
    <m/>
    <n v="13413.532236254534"/>
    <n v="5046.9947652752926"/>
    <n v="1850.7992545734817"/>
    <m/>
  </r>
  <r>
    <x v="3994"/>
    <n v="15.47"/>
    <n v="16.29"/>
    <n v="24.6419"/>
    <n v="20.7776"/>
    <n v="1869.41"/>
    <n v="10479.032458"/>
    <n v="8836.9922330000009"/>
    <n v="4.3141103134747283E-5"/>
    <n v="14.349922058579761"/>
    <n v="14.36"/>
    <n v="-7.0180650558759883E-4"/>
    <n v="43.959894223804604"/>
    <m/>
    <e v="#DIV/0!"/>
    <n v="11.702509017943013"/>
    <n v="11.71421046"/>
    <n v="-9.9891000737462043E-4"/>
    <n v="65.476330226240961"/>
    <n v="65.871686019999999"/>
    <n v="-6.0019079159291389E-3"/>
    <n v="16.845050645672575"/>
    <n v="16.84"/>
    <n v="2.9991957675634673E-4"/>
    <n v="75.827846355870832"/>
    <m/>
    <m/>
    <e v="#DIV/0!"/>
    <n v="11.79088952118704"/>
    <n v="11.801391089999999"/>
    <n v="-8.898585542053139E-4"/>
    <n v="124.96228230593131"/>
    <m/>
    <m/>
    <m/>
    <m/>
    <m/>
    <m/>
    <m/>
    <m/>
    <m/>
    <m/>
    <n v="0.870981549429657"/>
    <m/>
    <m/>
    <m/>
    <n v="17.405494358097464"/>
    <m/>
    <m/>
    <m/>
    <m/>
    <m/>
    <m/>
    <n v="13183.125225964384"/>
    <n v="4995.2575586771582"/>
    <n v="1812.8647475965888"/>
    <m/>
  </r>
  <r>
    <x v="3995"/>
    <n v="15.04"/>
    <n v="16.13"/>
    <n v="24.191700000000001"/>
    <n v="20.395299999999999"/>
    <n v="1888.63"/>
    <n v="10391.993237999999"/>
    <n v="8762.4480960000001"/>
    <n v="4.3141103134747283E-5"/>
    <n v="14.086722853997628"/>
    <n v="14.1"/>
    <n v="-9.4164156045184466E-4"/>
    <n v="42.341941060908646"/>
    <m/>
    <e v="#DIV/0!"/>
    <n v="11.379199039499731"/>
    <n v="11.390760950000001"/>
    <n v="-1.0150252955900552E-3"/>
    <n v="66.073540675803429"/>
    <n v="66.476027860000002"/>
    <n v="-6.0546214500695195E-3"/>
    <n v="16.703913087665718"/>
    <n v="16.7"/>
    <n v="2.3431662668982334E-4"/>
    <n v="76.468901420765548"/>
    <m/>
    <m/>
    <e v="#DIV/0!"/>
    <n v="11.574274555244529"/>
    <n v="11.584869169999999"/>
    <n v="-9.1452174383688245E-4"/>
    <n v="126.22267622035703"/>
    <m/>
    <m/>
    <m/>
    <m/>
    <m/>
    <m/>
    <m/>
    <m/>
    <m/>
    <m/>
    <n v="0.83884527617861371"/>
    <m/>
    <m/>
    <m/>
    <n v="17.723272253560204"/>
    <m/>
    <m/>
    <m/>
    <m/>
    <m/>
    <m/>
    <n v="13316.092794268223"/>
    <n v="5040.8193670740247"/>
    <n v="1845.9628218251914"/>
    <m/>
  </r>
  <r>
    <x v="3996"/>
    <n v="15.18"/>
    <n v="16.14"/>
    <n v="24.136600000000001"/>
    <n v="20.347999999999999"/>
    <n v="1900.83"/>
    <n v="10423.056006000001"/>
    <n v="8788.2619599999998"/>
    <n v="4.3141103134747283E-5"/>
    <n v="14.054295658858955"/>
    <n v="14.07"/>
    <n v="-1.1161578636137426E-3"/>
    <n v="42.145458434888639"/>
    <m/>
    <e v="#DIV/0!"/>
    <n v="11.339504998439082"/>
    <n v="11.35088779"/>
    <n v="-1.0028106850765717E-3"/>
    <n v="66.14843657404947"/>
    <n v="66.549740299999996"/>
    <n v="-6.0301321108314765E-3"/>
    <n v="16.753434333986228"/>
    <n v="16.75"/>
    <n v="2.0503486484946265E-4"/>
    <n v="76.244095990262295"/>
    <m/>
    <m/>
    <e v="#DIV/0!"/>
    <n v="11.547542669007006"/>
    <n v="11.55810999"/>
    <n v="-9.1427759401296882E-4"/>
    <n v="127.02985880264735"/>
    <m/>
    <m/>
    <m/>
    <m/>
    <m/>
    <m/>
    <m/>
    <m/>
    <m/>
    <m/>
    <n v="0.83492630357075082"/>
    <m/>
    <m/>
    <m/>
    <n v="17.763548007101097"/>
    <m/>
    <m/>
    <m/>
    <m/>
    <m/>
    <m/>
    <n v="13401.248001633106"/>
    <n v="5046.5332533064184"/>
    <n v="1850.1577324824232"/>
    <m/>
  </r>
  <r>
    <x v="3997"/>
    <n v="13.74"/>
    <n v="15.36"/>
    <n v="23.048400000000001"/>
    <n v="19.4298"/>
    <n v="1992.99"/>
    <n v="10286.625056000001"/>
    <n v="8672.8502540000009"/>
    <n v="4.3141103134747283E-5"/>
    <n v="13.420329686874735"/>
    <n v="13.43"/>
    <n v="-7.2005309942402285E-4"/>
    <n v="38.341766157776746"/>
    <m/>
    <e v="#DIV/0!"/>
    <n v="10.571863804561328"/>
    <n v="10.58212821"/>
    <n v="-9.6997553185684815E-4"/>
    <n v="67.63914446854676"/>
    <n v="68.047974850000003"/>
    <n v="-6.0079727920550052E-3"/>
    <n v="16.533739732579388"/>
    <n v="16.53"/>
    <n v="2.2623911551034048E-4"/>
    <n v="77.245845759853211"/>
    <m/>
    <m/>
    <e v="#DIV/0!"/>
    <n v="11.026567525522392"/>
    <n v="11.03675512"/>
    <n v="-9.2306066111291774E-4"/>
    <n v="133.18020988611715"/>
    <m/>
    <m/>
    <m/>
    <m/>
    <m/>
    <m/>
    <m/>
    <m/>
    <m/>
    <m/>
    <n v="0.7595488952800924"/>
    <m/>
    <m/>
    <m/>
    <n v="18.564260378408186"/>
    <m/>
    <m/>
    <m/>
    <m/>
    <m/>
    <m/>
    <n v="14050.090572534036"/>
    <n v="5160.2609141578669"/>
    <n v="1933.5557217059684"/>
    <m/>
  </r>
  <r>
    <x v="3998"/>
    <n v="14.15"/>
    <n v="15.68"/>
    <n v="23.4527"/>
    <n v="19.7698"/>
    <n v="1950.75"/>
    <n v="10361.630972999999"/>
    <n v="8735.7150199999996"/>
    <n v="4.300165055082239E-5"/>
    <n v="13.655407381547203"/>
    <n v="13.67"/>
    <n v="-1.0674922057641867E-3"/>
    <n v="39.68355566335498"/>
    <m/>
    <e v="#DIV/0!"/>
    <n v="10.849253647087426"/>
    <n v="10.859513679999999"/>
    <n v="-9.4479672063663145E-4"/>
    <n v="67.045594309678762"/>
    <n v="67.447625079999995"/>
    <n v="-5.9606364174332738E-3"/>
    <n v="16.653890996641"/>
    <n v="16.649999999999999"/>
    <n v="2.3369349195201394E-4"/>
    <n v="76.686394004792419"/>
    <m/>
    <m/>
    <e v="#DIV/0!"/>
    <n v="11.219627840237193"/>
    <n v="11.22986998"/>
    <n v="-9.1204437638625624E-4"/>
    <n v="130.34915754855149"/>
    <m/>
    <m/>
    <m/>
    <m/>
    <m/>
    <m/>
    <m/>
    <m/>
    <m/>
    <m/>
    <n v="0.78610493410861604"/>
    <m/>
    <m/>
    <m/>
    <n v="18.238556857427412"/>
    <m/>
    <m/>
    <m/>
    <m/>
    <m/>
    <m/>
    <n v="13751.42351237251"/>
    <n v="5114.9783531576604"/>
    <n v="1899.6321560084832"/>
    <m/>
  </r>
  <r>
    <x v="3999"/>
    <n v="13.68"/>
    <n v="15.5"/>
    <n v="23.186900000000001"/>
    <n v="19.544899999999998"/>
    <n v="1972.93"/>
    <n v="10310.074046"/>
    <n v="8691.8726009999991"/>
    <n v="4.300165055082239E-5"/>
    <n v="13.500315312600298"/>
    <n v="13.51"/>
    <n v="-7.1685324942272199E-4"/>
    <n v="38.780594936246302"/>
    <m/>
    <e v="#DIV/0!"/>
    <n v="10.664020748820146"/>
    <n v="10.67389711"/>
    <n v="-9.2528165468275247E-4"/>
    <n v="67.425192591408901"/>
    <n v="67.828699970000002"/>
    <n v="-5.9489180652079199E-3"/>
    <n v="16.570621270896172"/>
    <n v="16.57"/>
    <n v="3.7493717330860932E-5"/>
    <n v="77.071727887552939"/>
    <m/>
    <m/>
    <e v="#DIV/0!"/>
    <n v="11.092100421954305"/>
    <n v="11.10232263"/>
    <n v="-9.207269853672706E-4"/>
    <n v="131.82273786848583"/>
    <m/>
    <m/>
    <m/>
    <m/>
    <m/>
    <m/>
    <m/>
    <m/>
    <m/>
    <m/>
    <n v="0.76819368569426094"/>
    <m/>
    <m/>
    <m/>
    <n v="18.445178401336626"/>
    <m/>
    <m/>
    <m/>
    <m/>
    <m/>
    <m/>
    <n v="13906.881571634358"/>
    <n v="5143.9383021884232"/>
    <n v="1921.1527692895841"/>
    <m/>
  </r>
  <r>
    <x v="4000"/>
    <n v="14.83"/>
    <n v="16.100000000000001"/>
    <n v="23.798200000000001"/>
    <n v="20.056799999999999"/>
    <n v="1935.45"/>
    <n v="10485.436772999999"/>
    <n v="8838.2163909999999"/>
    <n v="4.300165055082239E-5"/>
    <n v="13.854886548146062"/>
    <n v="13.87"/>
    <n v="-1.0896504581064947E-3"/>
    <n v="40.811638402199421"/>
    <m/>
    <e v="#DIV/0!"/>
    <n v="11.082547316283081"/>
    <n v="11.09290657"/>
    <n v="-9.3386288359575964E-4"/>
    <n v="66.5352993892716"/>
    <n v="66.937342979999997"/>
    <n v="-6.0062675455839765E-3"/>
    <n v="16.85082520988524"/>
    <n v="16.850000000000001"/>
    <n v="4.8973880429681316E-5"/>
    <n v="75.775905704023756"/>
    <m/>
    <m/>
    <e v="#DIV/0!"/>
    <n v="11.383049953692188"/>
    <n v="11.39356059"/>
    <n v="-9.2250672867244532E-4"/>
    <n v="129.28518397179258"/>
    <m/>
    <m/>
    <m/>
    <m/>
    <m/>
    <m/>
    <m/>
    <m/>
    <m/>
    <m/>
    <n v="0.80832420307537456"/>
    <m/>
    <m/>
    <m/>
    <n v="17.958735056399611"/>
    <m/>
    <m/>
    <m/>
    <m/>
    <m/>
    <m/>
    <n v="13639.177667940903"/>
    <n v="5076.0474211779556"/>
    <n v="1870.4873889449561"/>
    <m/>
  </r>
  <r>
    <x v="4001"/>
    <n v="14.38"/>
    <n v="15.82"/>
    <n v="23.122499999999999"/>
    <n v="19.486499999999999"/>
    <n v="1961.34"/>
    <n v="10435.012182"/>
    <n v="8795.3332449999998"/>
    <n v="4.300165055082239E-5"/>
    <n v="13.461177849631737"/>
    <n v="13.47"/>
    <n v="-6.5494806000476746E-4"/>
    <n v="38.490657182866521"/>
    <m/>
    <e v="#DIV/0!"/>
    <n v="10.609759750549159"/>
    <n v="10.619787799999999"/>
    <n v="-9.4427964472509895E-4"/>
    <n v="67.479483588084378"/>
    <n v="67.888888679999994"/>
    <n v="-6.0305169207494069E-3"/>
    <n v="16.769380482476105"/>
    <n v="16.77"/>
    <n v="-3.6942010965712591E-5"/>
    <n v="76.144029458117089"/>
    <m/>
    <m/>
    <e v="#DIV/0!"/>
    <n v="11.059487551527301"/>
    <n v="11.07001316"/>
    <n v="-9.5082167659310546E-4"/>
    <n v="131.00616231351361"/>
    <m/>
    <m/>
    <m/>
    <m/>
    <m/>
    <m/>
    <m/>
    <m/>
    <m/>
    <m/>
    <n v="0.76233033305058662"/>
    <m/>
    <m/>
    <m/>
    <n v="18.468517942505347"/>
    <m/>
    <m/>
    <m/>
    <m/>
    <m/>
    <m/>
    <n v="13820.735435384178"/>
    <n v="5148.0802189784181"/>
    <n v="1923.58369314267"/>
    <m/>
  </r>
  <r>
    <x v="4002"/>
    <n v="15.56"/>
    <n v="16.600000000000001"/>
    <n v="24.158000000000001"/>
    <n v="20.3583"/>
    <n v="1894.16"/>
    <n v="10557.005225000001"/>
    <n v="8897.7790100000002"/>
    <n v="4.1886204595886767E-5"/>
    <n v="14.063669805418765"/>
    <n v="14.07"/>
    <n v="-4.4990721970394887E-4"/>
    <n v="41.934559242432968"/>
    <m/>
    <e v="#DIV/0!"/>
    <n v="11.321650920204412"/>
    <n v="11.3322403"/>
    <n v="-9.3444716271928741E-4"/>
    <n v="65.968295547297146"/>
    <n v="66.369644410000006"/>
    <n v="-6.0471751245723127E-3"/>
    <n v="16.965013318217942"/>
    <n v="16.96"/>
    <n v="2.9559659303890484E-4"/>
    <n v="75.257492265196731"/>
    <m/>
    <m/>
    <e v="#DIV/0!"/>
    <n v="11.554385057118678"/>
    <n v="11.565376840000001"/>
    <n v="-9.5040421366188177E-4"/>
    <n v="126.51078132489044"/>
    <m/>
    <m/>
    <m/>
    <m/>
    <m/>
    <m/>
    <m/>
    <m/>
    <m/>
    <m/>
    <n v="0.83051362806555507"/>
    <m/>
    <m/>
    <m/>
    <n v="17.64143940663287"/>
    <m/>
    <m/>
    <m/>
    <m/>
    <m/>
    <m/>
    <n v="13346.486970824675"/>
    <n v="5032.7901063951131"/>
    <n v="1837.4395428916623"/>
    <m/>
  </r>
  <r>
    <x v="4003"/>
    <n v="17.079999999999998"/>
    <n v="17.61"/>
    <n v="25.3781"/>
    <n v="21.3857"/>
    <n v="1769.92"/>
    <n v="10679.458457999999"/>
    <n v="9000.6137859999999"/>
    <n v="4.1886204595886767E-5"/>
    <n v="14.773595329537329"/>
    <n v="14.78"/>
    <n v="-4.333335901671731E-4"/>
    <n v="46.166936827977061"/>
    <m/>
    <e v="#DIV/0!"/>
    <n v="12.178570149785077"/>
    <n v="12.190751110000001"/>
    <n v="-9.9919685875071718E-4"/>
    <n v="64.302047075461147"/>
    <n v="64.690734759999998"/>
    <n v="-6.0083980492858791E-3"/>
    <n v="17.161376106735659"/>
    <n v="17.16"/>
    <n v="8.0192700213199686E-5"/>
    <n v="74.388079327869477"/>
    <m/>
    <m/>
    <e v="#DIV/0!"/>
    <n v="12.137603923450044"/>
    <n v="12.14980695"/>
    <n v="-1.0043802835860705E-3"/>
    <n v="118.20519159108493"/>
    <m/>
    <m/>
    <m/>
    <m/>
    <m/>
    <m/>
    <m/>
    <m/>
    <m/>
    <m/>
    <n v="0.91430805705392115"/>
    <m/>
    <m/>
    <m/>
    <n v="16.750368040264892"/>
    <m/>
    <m/>
    <m/>
    <m/>
    <m/>
    <m/>
    <n v="12470.273544535123"/>
    <n v="4905.6702717187763"/>
    <n v="1744.6302359885401"/>
    <m/>
  </r>
  <r>
    <x v="4004"/>
    <n v="25.03"/>
    <n v="21.92"/>
    <n v="29.8413"/>
    <n v="25.144100000000002"/>
    <n v="1474.09"/>
    <n v="11199.425557"/>
    <n v="9437.7093590000004"/>
    <n v="4.1886204595886767E-5"/>
    <n v="17.370529773388288"/>
    <n v="17.38"/>
    <n v="-5.4489221011000399E-4"/>
    <n v="62.393403283135683"/>
    <m/>
    <e v="#DIV/0!"/>
    <n v="15.388586177254403"/>
    <n v="15.404788010000001"/>
    <n v="-1.0517400651719466E-3"/>
    <n v="58.647130779821211"/>
    <n v="59.007123640000003"/>
    <n v="-6.1008372883093465E-3"/>
    <n v="17.995621770426521"/>
    <n v="17.989999999999998"/>
    <n v="3.124941871330833E-4"/>
    <n v="70.776621618193815"/>
    <m/>
    <m/>
    <e v="#DIV/0!"/>
    <n v="14.271120716602388"/>
    <n v="14.285603030000001"/>
    <n v="-1.0137698329709677E-3"/>
    <n v="98.428989717429388"/>
    <m/>
    <m/>
    <m/>
    <m/>
    <m/>
    <m/>
    <m/>
    <m/>
    <m/>
    <m/>
    <n v="1.2355507264385495"/>
    <m/>
    <m/>
    <m/>
    <n v="13.804668935086015"/>
    <m/>
    <m/>
    <m/>
    <m/>
    <m/>
    <m/>
    <n v="10383.94684672338"/>
    <n v="4474.250806518492"/>
    <n v="1437.8217101898326"/>
    <m/>
  </r>
  <r>
    <x v="4005"/>
    <n v="27.85"/>
    <n v="23.86"/>
    <n v="32.866300000000003"/>
    <n v="27.6919"/>
    <n v="1316.71"/>
    <n v="11646.123358999999"/>
    <n v="9813.7444300000006"/>
    <n v="4.1886204595886767E-5"/>
    <n v="19.130906562140733"/>
    <n v="19.149999999999999"/>
    <n v="-9.9704636340813835E-4"/>
    <n v="75.037544974499852"/>
    <m/>
    <e v="#DIV/0!"/>
    <n v="17.72735692460482"/>
    <n v="17.74865677"/>
    <n v="-1.2000821059982014E-3"/>
    <n v="55.674385040597215"/>
    <n v="56.015103979999999"/>
    <n v="-6.0826262060396097E-3"/>
    <n v="18.712934847020154"/>
    <n v="18.71"/>
    <n v="1.5685980866675386E-4"/>
    <n v="67.956938541808896"/>
    <m/>
    <m/>
    <e v="#DIV/0!"/>
    <n v="15.717334774674066"/>
    <n v="15.7347929"/>
    <n v="-1.1095236802216579E-3"/>
    <n v="87.914639394114459"/>
    <m/>
    <m/>
    <m/>
    <m/>
    <m/>
    <m/>
    <m/>
    <m/>
    <m/>
    <m/>
    <n v="1.485892286104425"/>
    <m/>
    <m/>
    <m/>
    <n v="12.405292382884401"/>
    <m/>
    <m/>
    <m/>
    <m/>
    <m/>
    <m/>
    <n v="9274.716169881458"/>
    <n v="4247.4569319599468"/>
    <n v="1292.0700085773274"/>
    <m/>
  </r>
  <r>
    <x v="4006"/>
    <n v="27.56"/>
    <n v="23.7"/>
    <n v="33.017800000000001"/>
    <n v="27.8184"/>
    <n v="1337.59"/>
    <n v="11717.779101"/>
    <n v="9873.7149329999993"/>
    <n v="4.1886204595886767E-5"/>
    <n v="19.218623470120168"/>
    <n v="19.23"/>
    <n v="-5.9160321787998793E-4"/>
    <n v="75.722855070076591"/>
    <m/>
    <e v="#DIV/0!"/>
    <n v="17.848656886711119"/>
    <n v="17.871370259999999"/>
    <n v="-1.2709363052992861E-3"/>
    <n v="55.545775576925166"/>
    <n v="55.88433551"/>
    <n v="-6.05822597665584E-3"/>
    <n v="18.82761185226018"/>
    <n v="18.82"/>
    <n v="4.0445548672574105E-4"/>
    <n v="67.541993565355838"/>
    <m/>
    <m/>
    <e v="#DIV/0!"/>
    <n v="15.789284892796593"/>
    <n v="15.807256690000001"/>
    <n v="-1.1369333437077911E-3"/>
    <n v="89.303013877925963"/>
    <m/>
    <m/>
    <m/>
    <m/>
    <m/>
    <m/>
    <m/>
    <m/>
    <m/>
    <m/>
    <n v="1.4994172329810578"/>
    <m/>
    <m/>
    <m/>
    <n v="12.348048342436611"/>
    <m/>
    <m/>
    <m/>
    <m/>
    <m/>
    <m/>
    <n v="9421.1852831440574"/>
    <n v="4237.6451817701391"/>
    <n v="1286.1077704011095"/>
    <m/>
  </r>
  <r>
    <x v="4007"/>
    <n v="39.159999999999997"/>
    <n v="29.92"/>
    <n v="38.336399999999998"/>
    <n v="32.298299999999998"/>
    <n v="1153.77"/>
    <n v="12348.241636000001"/>
    <n v="10404.546001000001"/>
    <n v="3.2130739118896301E-5"/>
    <n v="22.313869235807083"/>
    <n v="22.33"/>
    <n v="-7.2238084159947924E-4"/>
    <n v="100.11049865686623"/>
    <m/>
    <e v="#DIV/0!"/>
    <n v="22.159989878785396"/>
    <n v="22.187282740000001"/>
    <n v="-1.2301128324019306E-3"/>
    <n v="51.071875601556435"/>
    <n v="51.376982470000002"/>
    <n v="-5.9385906640532227E-3"/>
    <n v="19.840127527035467"/>
    <n v="19.84"/>
    <n v="6.4277739650897558E-6"/>
    <n v="63.910487808717818"/>
    <m/>
    <m/>
    <e v="#DIV/0!"/>
    <n v="18.332181230700201"/>
    <n v="18.353099650000001"/>
    <n v="-1.1397758252678081E-3"/>
    <n v="77.025474586947425"/>
    <m/>
    <m/>
    <m/>
    <m/>
    <m/>
    <m/>
    <m/>
    <m/>
    <m/>
    <m/>
    <n v="1.9822854131744607"/>
    <m/>
    <m/>
    <m/>
    <n v="10.359025103108872"/>
    <m/>
    <m/>
    <m/>
    <m/>
    <m/>
    <m/>
    <n v="8125.9437514360097"/>
    <n v="3896.326684054919"/>
    <n v="1078.9415711227703"/>
    <m/>
  </r>
  <r>
    <x v="4008"/>
    <n v="40.11"/>
    <n v="29.85"/>
    <n v="38.1218"/>
    <n v="32.116500000000002"/>
    <n v="1020.35"/>
    <n v="12125.975613000001"/>
    <n v="10216.931828000001"/>
    <n v="3.2130739118896301E-5"/>
    <n v="22.188419321642197"/>
    <n v="22.21"/>
    <n v="-9.7166494181921692E-4"/>
    <n v="98.982204683498395"/>
    <m/>
    <e v="#DIV/0!"/>
    <n v="21.972678643906683"/>
    <n v="22.001560009999999"/>
    <n v="-1.3126962851810475E-3"/>
    <n v="51.214278748633348"/>
    <n v="51.52630018"/>
    <n v="-6.0555760898152178E-3"/>
    <n v="19.482533904341743"/>
    <n v="19.48"/>
    <n v="1.3007722493552087E-4"/>
    <n v="65.062602119293288"/>
    <m/>
    <m/>
    <e v="#DIV/0!"/>
    <n v="18.229168228431341"/>
    <n v="18.250695329999999"/>
    <n v="-1.1795222691198815E-3"/>
    <n v="68.113994037981342"/>
    <m/>
    <m/>
    <m/>
    <m/>
    <m/>
    <m/>
    <m/>
    <m/>
    <m/>
    <m/>
    <n v="1.9599036709816733"/>
    <m/>
    <m/>
    <m/>
    <n v="10.416848577498927"/>
    <m/>
    <m/>
    <m/>
    <m/>
    <m/>
    <m/>
    <n v="7185.8107620420615"/>
    <n v="3907.1907687456383"/>
    <n v="1084.9641600908635"/>
    <m/>
  </r>
  <r>
    <x v="4009"/>
    <n v="33.42"/>
    <n v="27.7"/>
    <n v="38.262700000000002"/>
    <n v="32.232100000000003"/>
    <n v="1103.1099999999999"/>
    <n v="12137.330115999999"/>
    <n v="10225.513879"/>
    <n v="3.2130739118896301E-5"/>
    <n v="22.268799725562484"/>
    <n v="22.29"/>
    <n v="-9.5111145973592048E-4"/>
    <n v="99.690846578592158"/>
    <m/>
    <e v="#DIV/0!"/>
    <n v="22.090675702281043"/>
    <n v="22.123181769999999"/>
    <n v="-1.4693215495356071E-3"/>
    <n v="51.118116892512845"/>
    <n v="51.437830009999999"/>
    <n v="-6.2155249827802184E-3"/>
    <n v="19.499350470040984"/>
    <n v="19.5"/>
    <n v="-3.3309228667510737E-5"/>
    <n v="65.007003681289447"/>
    <m/>
    <m/>
    <e v="#DIV/0!"/>
    <n v="18.295308516010966"/>
    <n v="18.317370650000001"/>
    <n v="-1.2044378208307949E-3"/>
    <n v="73.624458362874293"/>
    <m/>
    <m/>
    <m/>
    <m/>
    <m/>
    <m/>
    <m/>
    <m/>
    <m/>
    <m/>
    <n v="1.9738130518121992"/>
    <m/>
    <m/>
    <m/>
    <n v="10.377904016540635"/>
    <m/>
    <m/>
    <m/>
    <m/>
    <m/>
    <m/>
    <n v="7767.1473054193984"/>
    <n v="3899.8544803955947"/>
    <n v="1080.907899451586"/>
    <m/>
  </r>
  <r>
    <x v="4010"/>
    <n v="36.82"/>
    <n v="30.17"/>
    <n v="42.2286"/>
    <n v="35.571899999999999"/>
    <n v="985.42"/>
    <n v="12691.33929"/>
    <n v="10691.929531"/>
    <n v="3.2130739118896301E-5"/>
    <n v="24.576344750146554"/>
    <n v="24.6"/>
    <n v="-9.6159552249786007E-4"/>
    <n v="120.3486461031044"/>
    <m/>
    <e v="#DIV/0!"/>
    <n v="25.523891943075668"/>
    <n v="25.56257527"/>
    <n v="-1.5132797269346021E-3"/>
    <n v="48.468497242041074"/>
    <n v="48.775110259999998"/>
    <n v="-6.2862598633708355E-3"/>
    <n v="20.388902346294493"/>
    <n v="20.39"/>
    <n v="-5.383294288907603E-5"/>
    <n v="62.041542504339944"/>
    <m/>
    <m/>
    <e v="#DIV/0!"/>
    <n v="20.19121079724696"/>
    <n v="20.216438780000001"/>
    <n v="-1.2478944995000241E-3"/>
    <n v="65.765284212160935"/>
    <m/>
    <m/>
    <m/>
    <m/>
    <m/>
    <m/>
    <m/>
    <m/>
    <m/>
    <m/>
    <n v="2.3827747222307423"/>
    <m/>
    <m/>
    <m/>
    <n v="9.302141374461911"/>
    <m/>
    <m/>
    <m/>
    <m/>
    <m/>
    <m/>
    <n v="6938.0293100560993"/>
    <n v="3697.7122323357885"/>
    <n v="968.86212065998291"/>
    <m/>
  </r>
  <r>
    <x v="4011"/>
    <n v="31.99"/>
    <n v="27.51"/>
    <n v="40.184100000000001"/>
    <n v="33.848599999999998"/>
    <n v="1038.42"/>
    <n v="12612.697139"/>
    <n v="10625.333225"/>
    <n v="3.2130739118896301E-5"/>
    <n v="23.385909416796395"/>
    <n v="23.4"/>
    <n v="-6.0216167536764065E-4"/>
    <n v="108.68651409172907"/>
    <m/>
    <e v="#DIV/0!"/>
    <n v="23.668886783871915"/>
    <n v="23.703896239999999"/>
    <n v="-1.4769494336971389E-3"/>
    <n v="49.641246502088649"/>
    <n v="49.953499819999998"/>
    <n v="-6.2508796988500759E-3"/>
    <n v="20.26206801038915"/>
    <n v="20.260000000000002"/>
    <n v="1.0207356313673976E-4"/>
    <n v="62.427674546113622"/>
    <m/>
    <m/>
    <e v="#DIV/0!"/>
    <n v="19.213220867212168"/>
    <n v="19.236913149999999"/>
    <n v="-1.2316052270491262E-3"/>
    <n v="69.297953715445161"/>
    <m/>
    <m/>
    <m/>
    <m/>
    <m/>
    <m/>
    <m/>
    <m/>
    <m/>
    <m/>
    <n v="2.1518325769258828"/>
    <m/>
    <m/>
    <m/>
    <n v="9.7523344220511472"/>
    <m/>
    <m/>
    <m/>
    <m/>
    <m/>
    <m/>
    <n v="7310.7147602923978"/>
    <n v="3787.182497169566"/>
    <n v="1015.7518606924407"/>
    <m/>
  </r>
  <r>
    <x v="4012"/>
    <n v="39.619999999999997"/>
    <n v="32.57"/>
    <n v="45.770200000000003"/>
    <n v="38.552900000000001"/>
    <n v="862.89"/>
    <n v="13588.100433"/>
    <n v="11446.702273999999"/>
    <n v="1.083869884799249E-5"/>
    <n v="26.636198187013672"/>
    <n v="26.66"/>
    <n v="-8.9279118478347019E-4"/>
    <n v="138.89238263425187"/>
    <m/>
    <e v="#DIV/0!"/>
    <n v="28.602887961381107"/>
    <n v="28.6409175"/>
    <n v="-1.327804481783601E-3"/>
    <n v="46.190458215567674"/>
    <n v="46.473118270000001"/>
    <n v="-6.082226993896267E-3"/>
    <n v="21.82850334988397"/>
    <n v="21.83"/>
    <n v="-6.8559327348949317E-5"/>
    <n v="57.600328247289006"/>
    <m/>
    <m/>
    <e v="#DIV/0!"/>
    <n v="21.883696389737839"/>
    <n v="21.90710455"/>
    <n v="-1.0685191285199069E-3"/>
    <n v="57.580421572340953"/>
    <m/>
    <m/>
    <m/>
    <m/>
    <m/>
    <m/>
    <m/>
    <m/>
    <m/>
    <m/>
    <n v="2.7498660329293063"/>
    <m/>
    <m/>
    <m/>
    <n v="8.3965576780644202"/>
    <m/>
    <m/>
    <m/>
    <m/>
    <m/>
    <m/>
    <n v="6074.5522100308326"/>
    <n v="3523.9182578318187"/>
    <n v="874.5412857890409"/>
    <m/>
  </r>
  <r>
    <x v="4013"/>
    <n v="41.94"/>
    <n v="35.46"/>
    <n v="50.838000000000001"/>
    <n v="42.821199999999997"/>
    <n v="779.88"/>
    <n v="14501.072029999999"/>
    <n v="12215.67129"/>
    <n v="1.083869884799249E-5"/>
    <n v="29.584708497966577"/>
    <e v="#N/A"/>
    <e v="#N/A"/>
    <n v="169.64088513436675"/>
    <m/>
    <e v="#DIV/0!"/>
    <n v="33.352627408546553"/>
    <n v="33.395774289999999"/>
    <n v="-1.2919862578650854E-3"/>
    <n v="43.632384772171861"/>
    <n v="43.898359470000003"/>
    <n v="-6.058875571646527E-3"/>
    <n v="23.294571794812533"/>
    <e v="#N/A"/>
    <e v="#N/A"/>
    <n v="53.729436131898936"/>
    <m/>
    <m/>
    <e v="#DIV/0!"/>
    <n v="24.306735047214271"/>
    <n v="24.330538669999999"/>
    <n v="-9.7834343532554602E-4"/>
    <n v="52.037835621296097"/>
    <m/>
    <m/>
    <m/>
    <m/>
    <m/>
    <m/>
    <m/>
    <m/>
    <m/>
    <m/>
    <n v="3.3586436539972313"/>
    <m/>
    <m/>
    <m/>
    <n v="7.4666033840110773"/>
    <m/>
    <m/>
    <m/>
    <m/>
    <m/>
    <m/>
    <n v="5489.8269367727025"/>
    <n v="3328.7601654399341"/>
    <n v="777.68213764418726"/>
    <m/>
  </r>
  <r>
    <x v="4014"/>
    <n v="54.46"/>
    <n v="43.05"/>
    <n v="61.635800000000003"/>
    <n v="51.914900000000003"/>
    <n v="605.71"/>
    <n v="16127.640726"/>
    <n v="13585.491983"/>
    <n v="1.083869884799249E-5"/>
    <n v="35.865765582576962"/>
    <n v="35.9"/>
    <n v="-9.536049421458026E-4"/>
    <n v="241.66734932782904"/>
    <m/>
    <e v="#DIV/0!"/>
    <n v="43.975730207504867"/>
    <n v="44.02672604"/>
    <n v="-1.1582926345420352E-3"/>
    <n v="38.996356294249665"/>
    <n v="39.226922399999999"/>
    <n v="-5.8777515961928595E-3"/>
    <n v="25.90560221630496"/>
    <n v="25.9"/>
    <n v="2.1630178783627052E-4"/>
    <n v="47.700671738399073"/>
    <m/>
    <m/>
    <e v="#DIV/0!"/>
    <n v="29.469468869571795"/>
    <n v="29.49344614"/>
    <n v="-8.129694412239985E-4"/>
    <n v="40.408459927108694"/>
    <m/>
    <m/>
    <m/>
    <m/>
    <m/>
    <m/>
    <m/>
    <m/>
    <m/>
    <m/>
    <n v="4.7846728433092887"/>
    <m/>
    <m/>
    <m/>
    <n v="5.8801406799986529"/>
    <m/>
    <m/>
    <m/>
    <m/>
    <m/>
    <m/>
    <n v="4262.9646128202367"/>
    <n v="2975.0727150809294"/>
    <n v="612.44452644454441"/>
    <m/>
  </r>
  <r>
    <x v="4015"/>
    <n v="47.3"/>
    <n v="39.44"/>
    <n v="58.799300000000002"/>
    <n v="49.525199999999998"/>
    <n v="641.19000000000005"/>
    <n v="15733.758535999999"/>
    <n v="13253.548941999999"/>
    <n v="1.083869884799249E-5"/>
    <n v="34.214376842152774"/>
    <n v="34.24"/>
    <n v="-7.4833989039801985E-4"/>
    <n v="219.41138032467515"/>
    <m/>
    <e v="#DIV/0!"/>
    <n v="40.938960727008507"/>
    <n v="40.98652448"/>
    <n v="-1.160472950437752E-3"/>
    <n v="39.892840566029165"/>
    <n v="40.132417199999999"/>
    <n v="-5.9696537284784634E-3"/>
    <n v="25.272298556807719"/>
    <n v="25.27"/>
    <n v="9.0959905331144952E-5"/>
    <n v="48.864895118704879"/>
    <m/>
    <m/>
    <e v="#DIV/0!"/>
    <n v="28.113226350929335"/>
    <n v="28.136164690000001"/>
    <n v="-8.1526175736446049E-4"/>
    <n v="42.772667241328904"/>
    <m/>
    <m/>
    <m/>
    <m/>
    <m/>
    <m/>
    <m/>
    <m/>
    <m/>
    <m/>
    <n v="4.3440389333879086"/>
    <m/>
    <m/>
    <m/>
    <n v="6.1505235528494815"/>
    <m/>
    <m/>
    <m/>
    <m/>
    <m/>
    <m/>
    <n v="4512.3810007764177"/>
    <n v="3043.4664356722988"/>
    <n v="640.60618439349662"/>
    <m/>
  </r>
  <r>
    <x v="4016"/>
    <n v="53.9"/>
    <n v="44.37"/>
    <n v="65.206900000000005"/>
    <n v="54.921599999999998"/>
    <n v="563.77"/>
    <n v="16715.524672"/>
    <n v="14080.409562999999"/>
    <n v="1.083869884799249E-5"/>
    <n v="37.941932119168129"/>
    <n v="37.979999999999997"/>
    <n v="-1.0023138712972335E-3"/>
    <n v="267.21751376653538"/>
    <m/>
    <e v="#DIV/0!"/>
    <n v="47.629734150686623"/>
    <n v="47.681362229999998"/>
    <n v="-1.082772741775595E-3"/>
    <n v="37.718442820876859"/>
    <n v="37.943106229999998"/>
    <n v="-5.9210600144673498E-3"/>
    <n v="26.848602544186846"/>
    <n v="26.85"/>
    <n v="-5.2046771439662187E-5"/>
    <n v="45.81512065620408"/>
    <m/>
    <m/>
    <e v="#DIV/0!"/>
    <n v="31.176818630894395"/>
    <n v="31.200789879999999"/>
    <n v="-7.6828981566801069E-4"/>
    <n v="37.605692647851512"/>
    <m/>
    <m/>
    <m/>
    <m/>
    <m/>
    <m/>
    <m/>
    <m/>
    <m/>
    <m/>
    <n v="5.2905371516516349"/>
    <m/>
    <m/>
    <m/>
    <n v="5.4800905902850907"/>
    <m/>
    <m/>
    <m/>
    <m/>
    <m/>
    <m/>
    <n v="3967.2815367763451"/>
    <n v="2877.5793626718391"/>
    <n v="570.77741317595917"/>
    <m/>
  </r>
  <r>
    <x v="4017"/>
    <n v="75.47"/>
    <n v="57.24"/>
    <n v="78.515500000000003"/>
    <n v="66.130399999999995"/>
    <n v="440.06"/>
    <n v="18479.836604"/>
    <n v="15566.434326000001"/>
    <n v="8.0585909303376724E-6"/>
    <n v="45.684691833939013"/>
    <n v="45.72"/>
    <n v="-7.7226959888421209E-4"/>
    <n v="376.27492732648238"/>
    <m/>
    <e v="#DIV/0!"/>
    <n v="62.210072000548301"/>
    <n v="62.282244429999999"/>
    <n v="-1.1587962205313884E-3"/>
    <n v="33.868634070284664"/>
    <n v="34.077619390000002"/>
    <n v="-6.1326267343858598E-3"/>
    <n v="29.681729990766591"/>
    <n v="29.68"/>
    <n v="5.8288098604863947E-5"/>
    <n v="40.978677853689128"/>
    <m/>
    <m/>
    <e v="#DIV/0!"/>
    <n v="37.539970737465964"/>
    <n v="37.570810889999997"/>
    <n v="-8.2085405673903988E-4"/>
    <n v="29.351855612098376"/>
    <m/>
    <m/>
    <m/>
    <m/>
    <m/>
    <m/>
    <m/>
    <m/>
    <m/>
    <m/>
    <n v="7.4497487791382753"/>
    <m/>
    <m/>
    <m/>
    <n v="4.361470656843295"/>
    <m/>
    <m/>
    <m/>
    <m/>
    <m/>
    <m/>
    <n v="3096.5278563126235"/>
    <n v="2583.873435745134"/>
    <n v="454.26784432524488"/>
    <m/>
  </r>
  <r>
    <x v="4018"/>
    <n v="57.83"/>
    <n v="48.31"/>
    <n v="74.618899999999996"/>
    <n v="62.847900000000003"/>
    <n v="474.64"/>
    <n v="17055.584057"/>
    <n v="14366.594069000001"/>
    <n v="8.0585909303376724E-6"/>
    <n v="43.416374210869051"/>
    <n v="43.45"/>
    <n v="-7.7389618253054238E-4"/>
    <n v="338.90818722104746"/>
    <m/>
    <e v="#DIV/0!"/>
    <n v="57.577658558049833"/>
    <n v="57.643323780000003"/>
    <n v="-1.139164393101022E-3"/>
    <n v="34.708295619563728"/>
    <n v="34.924252289999998"/>
    <n v="-6.183573198447756E-3"/>
    <n v="27.393472558593324"/>
    <n v="27.39"/>
    <n v="1.2678198588256251E-4"/>
    <n v="44.135983584229216"/>
    <m/>
    <m/>
    <e v="#DIV/0!"/>
    <n v="35.676949639132559"/>
    <n v="35.703548599999998"/>
    <n v="-7.4499487895274275E-4"/>
    <n v="31.65629183286061"/>
    <m/>
    <m/>
    <m/>
    <m/>
    <m/>
    <m/>
    <m/>
    <m/>
    <m/>
    <m/>
    <n v="6.7099595988213334"/>
    <m/>
    <m/>
    <m/>
    <n v="4.5777467886003969"/>
    <m/>
    <m/>
    <m/>
    <m/>
    <m/>
    <m/>
    <n v="3339.6385831092221"/>
    <n v="2647.9320915414214"/>
    <n v="476.79402869797434"/>
    <m/>
  </r>
  <r>
    <x v="4019"/>
    <n v="82.69"/>
    <n v="67.7"/>
    <n v="100.6485"/>
    <n v="84.769900000000007"/>
    <n v="276.98"/>
    <n v="20435.581437000001"/>
    <n v="17213.352427000002"/>
    <n v="8.0585909303376724E-6"/>
    <n v="58.557192537149788"/>
    <n v="58.61"/>
    <n v="-9.0099748933991641E-4"/>
    <n v="575.27346202098295"/>
    <m/>
    <e v="#DIV/0!"/>
    <n v="87.700663218842877"/>
    <n v="87.795876789999994"/>
    <n v="-1.0844879581858313E-3"/>
    <n v="28.652751308565549"/>
    <n v="28.828539500000002"/>
    <n v="-6.0977140876128377E-3"/>
    <n v="32.819784334274331"/>
    <n v="32.82"/>
    <n v="-6.5711677534885382E-6"/>
    <n v="35.387312728096319"/>
    <m/>
    <m/>
    <e v="#DIV/0!"/>
    <n v="48.122824396110957"/>
    <n v="48.150647169999999"/>
    <n v="-5.7782762069247262E-4"/>
    <n v="18.469716511140899"/>
    <m/>
    <m/>
    <m/>
    <m/>
    <m/>
    <m/>
    <m/>
    <m/>
    <m/>
    <m/>
    <n v="11.389815197968417"/>
    <m/>
    <m/>
    <m/>
    <n v="2.980564681812679"/>
    <m/>
    <m/>
    <m/>
    <m/>
    <m/>
    <m/>
    <n v="1948.4966276330192"/>
    <n v="2185.948296986985"/>
    <n v="310.43994088429167"/>
    <m/>
  </r>
  <r>
    <x v="4020"/>
    <n v="75.91"/>
    <n v="65.27"/>
    <n v="103.9658"/>
    <n v="87.563100000000006"/>
    <n v="286.22000000000003"/>
    <n v="21035.502651999999"/>
    <n v="17718.540918999999"/>
    <n v="8.0585909303376724E-6"/>
    <n v="60.485719331014828"/>
    <n v="60.54"/>
    <n v="-8.9660834134741574E-4"/>
    <n v="613.16163681550336"/>
    <m/>
    <e v="#DIV/0!"/>
    <n v="92.034435309369513"/>
    <n v="92.1452101"/>
    <n v="-1.2021763313607714E-3"/>
    <n v="28.179958387241413"/>
    <n v="28.354787559999998"/>
    <n v="-6.1657726191260975E-3"/>
    <n v="33.782441110892734"/>
    <n v="33.78"/>
    <n v="7.2264976102243139E-5"/>
    <n v="34.347749578450518"/>
    <m/>
    <m/>
    <e v="#DIV/0!"/>
    <n v="49.708966166340019"/>
    <n v="49.741086520000003"/>
    <n v="-6.4575094569097047E-4"/>
    <n v="19.0846339172972"/>
    <m/>
    <m/>
    <m/>
    <m/>
    <m/>
    <m/>
    <m/>
    <m/>
    <m/>
    <m/>
    <n v="12.140003448292838"/>
    <m/>
    <m/>
    <m/>
    <n v="2.8822197109914396"/>
    <m/>
    <m/>
    <m/>
    <m/>
    <m/>
    <m/>
    <n v="2013.3684675145716"/>
    <n v="2149.8784316513297"/>
    <n v="300.19684597200626"/>
    <m/>
  </r>
  <r>
    <x v="4021"/>
    <n v="76.45"/>
    <n v="72.98"/>
    <n v="119.28440000000001"/>
    <n v="100.4641"/>
    <n v="228.87"/>
    <n v="24291.974241"/>
    <n v="20461.376327999998"/>
    <n v="8.0585909303376724E-6"/>
    <n v="69.396155384794426"/>
    <n v="69.459999999999994"/>
    <n v="-9.1915656788899014E-4"/>
    <n v="793.81095634514895"/>
    <m/>
    <e v="#DIV/0!"/>
    <n v="112.37302565626817"/>
    <n v="112.52845111000001"/>
    <n v="-1.381210282365819E-3"/>
    <n v="26.103349476727857"/>
    <n v="26.268896160000001"/>
    <n v="-6.3020037942904672E-3"/>
    <n v="39.011294032780043"/>
    <n v="39.01"/>
    <n v="3.3171822098054804E-5"/>
    <n v="29.029867926611903"/>
    <m/>
    <m/>
    <e v="#DIV/0!"/>
    <n v="57.033321515367298"/>
    <n v="57.07124511"/>
    <n v="-6.644956590592388E-4"/>
    <n v="15.259656710510466"/>
    <m/>
    <m/>
    <m/>
    <m/>
    <m/>
    <m/>
    <m/>
    <m/>
    <m/>
    <m/>
    <n v="15.716738295985227"/>
    <m/>
    <m/>
    <m/>
    <n v="2.4574570066166848"/>
    <m/>
    <m/>
    <m/>
    <m/>
    <m/>
    <m/>
    <n v="1609.8454798335476"/>
    <n v="1991.4517708898518"/>
    <n v="255.95579673708215"/>
    <m/>
  </r>
  <r>
    <x v="4022"/>
    <n v="72"/>
    <n v="69.47"/>
    <n v="112.45229999999999"/>
    <n v="94.709100000000007"/>
    <n v="263.76"/>
    <n v="23745.008718000001"/>
    <n v="20000.49683"/>
    <n v="0"/>
    <n v="65.419845350948876"/>
    <n v="65.48"/>
    <n v="-9.1867209913143455E-4"/>
    <n v="702.8336202592908"/>
    <m/>
    <e v="#DIV/0!"/>
    <n v="102.71625177307996"/>
    <n v="102.84923691"/>
    <n v="-1.293010438535469E-3"/>
    <n v="26.850304633884207"/>
    <n v="27.02045266"/>
    <n v="-6.2970087236056127E-3"/>
    <n v="38.131973986652596"/>
    <n v="38.130000000000003"/>
    <n v="5.1769909588106344E-5"/>
    <n v="29.682649360328195"/>
    <m/>
    <m/>
    <e v="#DIV/0!"/>
    <n v="53.766732063009798"/>
    <n v="53.796080570000001"/>
    <n v="-5.4555102675213352E-4"/>
    <n v="17.584777023640022"/>
    <m/>
    <m/>
    <m/>
    <m/>
    <m/>
    <m/>
    <m/>
    <m/>
    <m/>
    <m/>
    <n v="13.915629534012774"/>
    <m/>
    <m/>
    <m/>
    <n v="2.5981093148939101"/>
    <m/>
    <m/>
    <m/>
    <m/>
    <m/>
    <m/>
    <n v="1855.1383129011901"/>
    <n v="2048.4377592903252"/>
    <n v="270.60540140201624"/>
    <m/>
  </r>
  <r>
    <x v="4023"/>
    <n v="66.040000000000006"/>
    <n v="65.59"/>
    <n v="104.6961"/>
    <n v="88.176699999999997"/>
    <n v="259.57"/>
    <n v="23275.916093"/>
    <n v="19605.378611"/>
    <n v="0"/>
    <n v="60.906141207355859"/>
    <n v="60.96"/>
    <n v="-8.8351037802070209E-4"/>
    <n v="605.85271051554196"/>
    <m/>
    <e v="#DIV/0!"/>
    <n v="92.088349097928358"/>
    <n v="92.229449070000001"/>
    <n v="-1.5298798105640721E-3"/>
    <n v="27.775558865939971"/>
    <n v="27.960119240000001"/>
    <n v="-6.6008435971187662E-3"/>
    <n v="37.377749392412682"/>
    <n v="37.380000000000003"/>
    <n v="-6.0208870714895113E-5"/>
    <n v="30.26792303103327"/>
    <m/>
    <m/>
    <e v="#DIV/0!"/>
    <n v="50.058742660265551"/>
    <n v="50.094825880000002"/>
    <n v="-7.2029833621711781E-4"/>
    <n v="17.304317161472397"/>
    <m/>
    <m/>
    <m/>
    <m/>
    <m/>
    <m/>
    <m/>
    <m/>
    <m/>
    <m/>
    <n v="11.995611258869456"/>
    <m/>
    <m/>
    <m/>
    <n v="2.7771801568117431"/>
    <m/>
    <m/>
    <m/>
    <m/>
    <m/>
    <m/>
    <n v="1825.5506852139756"/>
    <n v="2119.0263701731365"/>
    <n v="289.25647846747489"/>
    <m/>
  </r>
  <r>
    <x v="4024"/>
    <n v="61.59"/>
    <n v="56.64"/>
    <n v="84.097499999999997"/>
    <n v="70.828199999999995"/>
    <n v="302.95999999999998"/>
    <n v="19662.663132000001"/>
    <n v="16561.924079"/>
    <n v="0"/>
    <n v="48.919487330930949"/>
    <n v="48.96"/>
    <n v="-8.2746464601823888E-4"/>
    <n v="367.40349000609444"/>
    <m/>
    <e v="#DIV/0!"/>
    <n v="64.909324049496092"/>
    <n v="64.984710519999993"/>
    <n v="-1.1600647275438192E-3"/>
    <n v="30.505555553206552"/>
    <n v="30.704966219999999"/>
    <n v="-6.4944108833950853E-3"/>
    <n v="31.573078863993732"/>
    <n v="31.57"/>
    <n v="9.7524991882647072E-5"/>
    <n v="34.962705323020742"/>
    <m/>
    <m/>
    <e v="#DIV/0!"/>
    <n v="40.210992628840749"/>
    <n v="40.235884759999998"/>
    <n v="-6.1865499684488068E-4"/>
    <n v="20.19302460565811"/>
    <m/>
    <m/>
    <m/>
    <m/>
    <m/>
    <m/>
    <m/>
    <m/>
    <m/>
    <m/>
    <n v="7.2746750379618819"/>
    <m/>
    <m/>
    <m/>
    <n v="3.3231176142114105"/>
    <m/>
    <m/>
    <m/>
    <m/>
    <m/>
    <m/>
    <n v="2130.300176621658"/>
    <n v="2327.3006662448897"/>
    <n v="346.11845265506435"/>
    <m/>
  </r>
  <r>
    <x v="4025"/>
    <n v="61.67"/>
    <n v="52.11"/>
    <n v="80.571600000000004"/>
    <n v="67.858599999999996"/>
    <n v="325.32"/>
    <n v="17947.140001"/>
    <n v="15116.933456000001"/>
    <n v="0"/>
    <n v="46.867329672150206"/>
    <n v="46.91"/>
    <n v="-9.0962114367498792E-4"/>
    <n v="336.58016643449974"/>
    <m/>
    <e v="#DIV/0!"/>
    <n v="60.826580095737647"/>
    <n v="60.834095480000002"/>
    <n v="-1.2353901546580115E-4"/>
    <n v="31.144245140041406"/>
    <n v="31.312732579999999"/>
    <n v="-5.3807964388968843E-3"/>
    <n v="28.817696055296484"/>
    <n v="28.82"/>
    <n v="-7.9942564313539854E-5"/>
    <n v="38.011716755697009"/>
    <m/>
    <m/>
    <e v="#DIV/0!"/>
    <n v="38.525443674303304"/>
    <n v="38.506094689999998"/>
    <n v="5.0249147463743427E-4"/>
    <n v="21.681977213350319"/>
    <m/>
    <m/>
    <m/>
    <m/>
    <m/>
    <m/>
    <m/>
    <m/>
    <m/>
    <m/>
    <n v="6.6644427109774593"/>
    <m/>
    <m/>
    <m/>
    <n v="3.4622840477436321"/>
    <m/>
    <m/>
    <m/>
    <m/>
    <m/>
    <m/>
    <n v="2287.3799635823102"/>
    <n v="2376.0269613084847"/>
    <n v="360.61329642156369"/>
    <m/>
  </r>
  <r>
    <x v="4026"/>
    <n v="63.95"/>
    <n v="53.85"/>
    <n v="86.477099999999993"/>
    <n v="72.832300000000004"/>
    <n v="303"/>
    <n v="20425.703753999998"/>
    <n v="17204.635636999999"/>
    <n v="0"/>
    <n v="50.301246709968908"/>
    <n v="50.35"/>
    <n v="-9.6828778611901534E-4"/>
    <n v="385.90204617360837"/>
    <m/>
    <e v="#DIV/0!"/>
    <n v="67.513364244539275"/>
    <n v="67.527989880000007"/>
    <n v="-2.165862701780652E-4"/>
    <n v="30.002104621300131"/>
    <n v="30.168052429999999"/>
    <n v="-5.5007796437944734E-3"/>
    <n v="32.796722473410711"/>
    <n v="32.799999999999997"/>
    <n v="-9.9924591136835161E-5"/>
    <n v="32.76095196476701"/>
    <m/>
    <m/>
    <e v="#DIV/0!"/>
    <n v="41.349564788817524"/>
    <n v="41.33278043"/>
    <n v="4.0607862918751181E-4"/>
    <n v="20.1930902461621"/>
    <m/>
    <m/>
    <m/>
    <m/>
    <m/>
    <m/>
    <m/>
    <m/>
    <m/>
    <m/>
    <n v="7.6411266323990743"/>
    <m/>
    <m/>
    <m/>
    <n v="3.2083663010956864"/>
    <m/>
    <m/>
    <m/>
    <m/>
    <m/>
    <m/>
    <n v="2130.3071014870497"/>
    <n v="2288.8918692897314"/>
    <n v="334.16655941905674"/>
    <m/>
  </r>
  <r>
    <x v="4027"/>
    <n v="61"/>
    <n v="49.79"/>
    <n v="77.266499999999994"/>
    <n v="65.075000000000003"/>
    <n v="327.64999999999998"/>
    <n v="19114.491152999999"/>
    <n v="16100.197066999999"/>
    <n v="2.3613553783441432E-6"/>
    <n v="44.942609196353061"/>
    <n v="44.98"/>
    <n v="-8.3127620380030187E-4"/>
    <n v="303.68490411569854"/>
    <m/>
    <e v="#DIV/0!"/>
    <n v="56.726642577231708"/>
    <n v="56.746369489999999"/>
    <n v="-3.476330370661973E-4"/>
    <n v="31.599030179002572"/>
    <n v="31.774465719999998"/>
    <n v="-5.5212743006721743E-3"/>
    <n v="30.690613319346983"/>
    <n v="30.69"/>
    <n v="1.9984338448519878E-5"/>
    <n v="34.862809328919724"/>
    <m/>
    <m/>
    <e v="#DIV/0!"/>
    <n v="36.94581567579143"/>
    <n v="36.930493599999998"/>
    <n v="4.1488954784596466E-4"/>
    <n v="21.834455578824802"/>
    <m/>
    <m/>
    <m/>
    <m/>
    <m/>
    <m/>
    <m/>
    <m/>
    <m/>
    <m/>
    <n v="6.0132255184585368"/>
    <m/>
    <m/>
    <m/>
    <n v="3.5499210418134117"/>
    <m/>
    <m/>
    <m/>
    <m/>
    <m/>
    <m/>
    <n v="2303.4659484827721"/>
    <n v="2410.7229865071236"/>
    <n v="369.74110479435615"/>
    <m/>
  </r>
  <r>
    <x v="4028"/>
    <n v="65.540000000000006"/>
    <n v="55.75"/>
    <n v="89.100899999999996"/>
    <n v="75.042000000000002"/>
    <n v="300.70999999999998"/>
    <n v="20649.49381"/>
    <n v="17393.096699000002"/>
    <n v="2.3613553783441432E-6"/>
    <n v="51.824908408592258"/>
    <n v="51.87"/>
    <n v="-8.693192868274302E-4"/>
    <n v="396.69372189329147"/>
    <m/>
    <e v="#DIV/0!"/>
    <n v="69.758500274527449"/>
    <n v="69.796769920000003"/>
    <n v="-5.4830109640346958E-4"/>
    <n v="29.178389555398166"/>
    <n v="29.348718059999999"/>
    <n v="-5.8036096927169822E-3"/>
    <n v="33.154436166503238"/>
    <n v="33.15"/>
    <n v="1.3382101065584351E-4"/>
    <n v="32.062099039978932"/>
    <m/>
    <m/>
    <e v="#DIV/0!"/>
    <n v="42.604909495860937"/>
    <n v="42.595711799999997"/>
    <n v="2.1593008949172265E-4"/>
    <n v="20.037895330381748"/>
    <m/>
    <m/>
    <m/>
    <m/>
    <m/>
    <m/>
    <m/>
    <m/>
    <m/>
    <m/>
    <n v="7.8549529326250793"/>
    <m/>
    <m/>
    <m/>
    <n v="3.0060689555483773"/>
    <m/>
    <m/>
    <m/>
    <m/>
    <m/>
    <m/>
    <n v="2113.9345291283239"/>
    <n v="2226.049787350722"/>
    <n v="313.0963318960753"/>
    <m/>
  </r>
  <r>
    <x v="4029"/>
    <n v="57.08"/>
    <n v="51.26"/>
    <n v="83.757999999999996"/>
    <n v="70.541600000000003"/>
    <n v="307.58999999999997"/>
    <n v="20066.076013000002"/>
    <n v="16901.559882000001"/>
    <n v="2.3613553783441432E-6"/>
    <n v="48.713684792679366"/>
    <n v="48.76"/>
    <n v="-9.4986069156344222E-4"/>
    <n v="349.06801874741626"/>
    <m/>
    <e v="#DIV/0!"/>
    <n v="63.481365143532138"/>
    <n v="63.519649800000003"/>
    <n v="-6.0272146632434076E-4"/>
    <n v="30.05098251623324"/>
    <n v="30.228844120000002"/>
    <n v="-5.8838374057803566E-3"/>
    <n v="32.215354911182082"/>
    <n v="32.21"/>
    <n v="1.6624995908354201E-4"/>
    <n v="32.964764082789806"/>
    <m/>
    <m/>
    <e v="#DIV/0!"/>
    <n v="40.050970679970149"/>
    <n v="40.044671809999997"/>
    <n v="1.5729608173686849E-4"/>
    <n v="20.492387434824938"/>
    <m/>
    <m/>
    <m/>
    <m/>
    <m/>
    <m/>
    <m/>
    <m/>
    <m/>
    <m/>
    <n v="6.9121035664808472"/>
    <m/>
    <m/>
    <m/>
    <n v="3.1859029738537838"/>
    <m/>
    <m/>
    <m/>
    <m/>
    <m/>
    <m/>
    <n v="2161.8820074915789"/>
    <n v="2292.6208148991323"/>
    <n v="331.82689740011347"/>
    <m/>
  </r>
  <r>
    <x v="4030"/>
    <n v="53.54"/>
    <n v="48.32"/>
    <n v="79.352000000000004"/>
    <n v="66.830699999999993"/>
    <n v="324.70999999999998"/>
    <n v="20130.219636000002"/>
    <n v="16955.547837999999"/>
    <n v="2.3613553783441432E-6"/>
    <n v="46.150028180242153"/>
    <n v="46.19"/>
    <n v="-8.6537821515142443E-4"/>
    <n v="312.32860525862469"/>
    <m/>
    <e v="#DIV/0!"/>
    <n v="58.471568811254535"/>
    <n v="58.501918209999999"/>
    <n v="-5.1877613032313974E-4"/>
    <n v="30.840608357433602"/>
    <n v="31.021916040000001"/>
    <n v="-5.8445030388393215E-3"/>
    <n v="32.317547127849998"/>
    <n v="32.32"/>
    <n v="-7.589332147284189E-5"/>
    <n v="32.858328338543984"/>
    <m/>
    <m/>
    <e v="#DIV/0!"/>
    <n v="37.944419641448462"/>
    <n v="37.936973940000001"/>
    <n v="1.9626503316350075E-4"/>
    <n v="21.631570305897498"/>
    <m/>
    <m/>
    <m/>
    <m/>
    <m/>
    <m/>
    <m/>
    <m/>
    <m/>
    <m/>
    <n v="6.1846611403792187"/>
    <m/>
    <m/>
    <m/>
    <n v="3.3533438799850463"/>
    <m/>
    <m/>
    <m/>
    <m/>
    <m/>
    <m/>
    <n v="2282.0621944047493"/>
    <n v="2352.8621943129428"/>
    <n v="349.26666152205451"/>
    <m/>
  </r>
  <r>
    <x v="4031"/>
    <n v="57.06"/>
    <n v="51.17"/>
    <n v="86.802599999999998"/>
    <n v="73.105400000000003"/>
    <n v="296.2"/>
    <n v="21752.129184000001"/>
    <n v="18321.631241999999"/>
    <n v="2.3613553783441432E-6"/>
    <n v="50.481963365434453"/>
    <n v="50.53"/>
    <n v="-9.5065574046204748E-4"/>
    <n v="370.96145480755087"/>
    <m/>
    <e v="#DIV/0!"/>
    <n v="66.70572737859527"/>
    <n v="66.740290479999999"/>
    <n v="-5.178746025249481E-4"/>
    <n v="29.392038922563181"/>
    <n v="29.562660730000001"/>
    <n v="-5.7715308170375179E-3"/>
    <n v="34.920548891200262"/>
    <n v="34.92"/>
    <n v="1.5718533799002898E-5"/>
    <n v="30.209935383779328"/>
    <m/>
    <m/>
    <e v="#DIV/0!"/>
    <n v="41.507399669606166"/>
    <n v="41.4981893"/>
    <n v="2.219463008272804E-4"/>
    <n v="19.731017220508821"/>
    <m/>
    <m/>
    <m/>
    <m/>
    <m/>
    <m/>
    <m/>
    <m/>
    <m/>
    <m/>
    <n v="7.3457628876694203"/>
    <m/>
    <m/>
    <m/>
    <n v="3.0383586311406563"/>
    <m/>
    <m/>
    <m/>
    <m/>
    <m/>
    <m/>
    <n v="2081.559859932881"/>
    <n v="2242.3493205186628"/>
    <n v="316.45945467720674"/>
    <m/>
  </r>
  <r>
    <x v="4032"/>
    <n v="50.91"/>
    <n v="47.3"/>
    <n v="80.852099999999993"/>
    <n v="68.093699999999998"/>
    <n v="312.11"/>
    <n v="21150.996750999999"/>
    <n v="17815.259301999999"/>
    <n v="3.4727525028976913E-6"/>
    <n v="47.020172517155984"/>
    <n v="47.06"/>
    <n v="-8.4631285261405065E-4"/>
    <n v="320.08598414102613"/>
    <m/>
    <e v="#DIV/0!"/>
    <n v="59.845692501183514"/>
    <n v="59.869132409999999"/>
    <n v="-3.9151909962487075E-4"/>
    <n v="30.398725135324629"/>
    <n v="30.57300459"/>
    <n v="-5.7004359569021723E-3"/>
    <n v="33.95467175130041"/>
    <n v="33.950000000000003"/>
    <n v="1.3760681297214639E-4"/>
    <n v="31.043835003404542"/>
    <m/>
    <m/>
    <e v="#DIV/0!"/>
    <n v="38.662253722369869"/>
    <n v="38.649987609999997"/>
    <n v="3.173639405436024E-4"/>
    <n v="20.789504708869497"/>
    <m/>
    <m/>
    <m/>
    <m/>
    <m/>
    <m/>
    <m/>
    <m/>
    <m/>
    <m/>
    <n v="6.3383799148389697"/>
    <m/>
    <m/>
    <m/>
    <n v="3.2465004017656462"/>
    <m/>
    <m/>
    <m/>
    <m/>
    <m/>
    <m/>
    <n v="2193.2269394042119"/>
    <n v="2319.1504621852332"/>
    <n v="338.1384067773426"/>
    <m/>
  </r>
  <r>
    <x v="4033"/>
    <n v="46.8"/>
    <n v="44.84"/>
    <n v="78.018500000000003"/>
    <n v="65.706999999999994"/>
    <n v="326.51"/>
    <n v="21012.590505"/>
    <n v="17698.619327"/>
    <n v="3.4727525028976913E-6"/>
    <n v="45.371163888330322"/>
    <n v="45.41"/>
    <n v="-8.5523258466579932E-4"/>
    <n v="297.63538631586431"/>
    <m/>
    <e v="#DIV/0!"/>
    <n v="56.698740677108752"/>
    <n v="56.707980110000001"/>
    <n v="-1.6293002983580607E-4"/>
    <n v="30.930661257864472"/>
    <n v="31.10649313"/>
    <n v="-5.6525777882030503E-3"/>
    <n v="33.731659295509949"/>
    <n v="33.729999999999997"/>
    <n v="4.9193463087737754E-5"/>
    <n v="31.246037841175205"/>
    <m/>
    <m/>
    <e v="#DIV/0!"/>
    <n v="37.307490489586257"/>
    <n v="37.289363459999997"/>
    <n v="4.8611796781417027E-4"/>
    <n v="21.747281881670176"/>
    <m/>
    <m/>
    <m/>
    <m/>
    <m/>
    <m/>
    <m/>
    <m/>
    <m/>
    <m/>
    <n v="5.8938579169556462"/>
    <m/>
    <m/>
    <m/>
    <n v="3.3601344881547361"/>
    <m/>
    <m/>
    <m/>
    <m/>
    <m/>
    <m/>
    <n v="2294.269399373768"/>
    <n v="2359.7324240586195"/>
    <n v="349.97393555359298"/>
    <m/>
  </r>
  <r>
    <x v="4034"/>
    <n v="45.24"/>
    <n v="43.09"/>
    <n v="72.413200000000003"/>
    <n v="60.985500000000002"/>
    <n v="350.43"/>
    <n v="20211.865750000001"/>
    <n v="17023.995362000001"/>
    <n v="3.4727525028976913E-6"/>
    <n v="42.108356816300891"/>
    <n v="42.15"/>
    <n v="-9.8797588847232554E-4"/>
    <n v="254.82917915490449"/>
    <m/>
    <e v="#DIV/0!"/>
    <n v="50.585993546535988"/>
    <n v="50.586939149999999"/>
    <n v="-1.8692640430528762E-5"/>
    <n v="32.039449820998009"/>
    <n v="32.220132900000003"/>
    <n v="-5.6077695136382832E-3"/>
    <n v="32.443876808161313"/>
    <n v="32.44"/>
    <n v="1.1950703333285517E-4"/>
    <n v="32.43379198171165"/>
    <m/>
    <m/>
    <e v="#DIV/0!"/>
    <n v="34.627686750244948"/>
    <n v="34.607419780000001"/>
    <n v="5.8562500104852866E-4"/>
    <n v="23.335971647147932"/>
    <m/>
    <m/>
    <m/>
    <m/>
    <m/>
    <m/>
    <m/>
    <m/>
    <m/>
    <m/>
    <n v="5.0463192408220516"/>
    <m/>
    <m/>
    <m/>
    <n v="3.6010800566453942"/>
    <m/>
    <m/>
    <m/>
    <m/>
    <m/>
    <m/>
    <n v="2461.8711407714377"/>
    <n v="2444.3230605806989"/>
    <n v="375.06955870681429"/>
    <m/>
  </r>
  <r>
    <x v="4035"/>
    <n v="46.7"/>
    <n v="43.42"/>
    <n v="75.912599999999998"/>
    <n v="63.932499999999997"/>
    <n v="342.29"/>
    <n v="20884.456394000001"/>
    <n v="17590.444061999999"/>
    <n v="3.4727525028976913E-6"/>
    <n v="44.14218546150353"/>
    <n v="44.18"/>
    <n v="-8.5591983921384784E-4"/>
    <n v="279.44571812586219"/>
    <m/>
    <e v="#DIV/0!"/>
    <n v="54.252170882254333"/>
    <n v="54.244767950000004"/>
    <n v="1.3647274260897291E-4"/>
    <n v="31.264515507503038"/>
    <n v="31.436725540000001"/>
    <n v="-5.4779888661700138E-3"/>
    <n v="33.522694895987605"/>
    <n v="33.520000000000003"/>
    <n v="8.0396658341364002E-5"/>
    <n v="31.353553894424039"/>
    <m/>
    <m/>
    <e v="#DIV/0!"/>
    <n v="36.301347233536369"/>
    <n v="36.275863790000002"/>
    <n v="7.0249033031677399E-4"/>
    <n v="22.792442029722014"/>
    <m/>
    <m/>
    <m/>
    <m/>
    <m/>
    <m/>
    <m/>
    <m/>
    <m/>
    <m/>
    <n v="5.5338389377313018"/>
    <m/>
    <m/>
    <m/>
    <n v="3.4269055851176962"/>
    <m/>
    <m/>
    <m/>
    <m/>
    <m/>
    <m/>
    <n v="2404.5304866290612"/>
    <n v="2385.2025131464043"/>
    <n v="356.92846182857869"/>
    <m/>
  </r>
  <r>
    <x v="4036"/>
    <n v="43.35"/>
    <n v="41.59"/>
    <n v="73.233099999999993"/>
    <n v="61.675600000000003"/>
    <n v="347.52"/>
    <n v="20543.191814999998"/>
    <n v="17302.944538"/>
    <n v="3.4727525028976913E-6"/>
    <n v="42.583052854664395"/>
    <n v="42.62"/>
    <n v="-8.6689688727359382E-4"/>
    <n v="259.70528837184827"/>
    <m/>
    <e v="#DIV/0!"/>
    <n v="51.378920424101985"/>
    <n v="51.361823639999997"/>
    <n v="3.3286949119681886E-4"/>
    <n v="31.81552634267473"/>
    <n v="31.986890519999999"/>
    <n v="-5.3573252835602547E-3"/>
    <n v="32.974109852408475"/>
    <n v="32.97"/>
    <n v="1.2465430416974677E-4"/>
    <n v="31.864930764856545"/>
    <m/>
    <m/>
    <e v="#DIV/0!"/>
    <n v="35.020198497031878"/>
    <n v="34.990497490000003"/>
    <n v="8.4883065867713547E-4"/>
    <n v="23.13920793174665"/>
    <m/>
    <m/>
    <m/>
    <m/>
    <m/>
    <m/>
    <m/>
    <m/>
    <m/>
    <m/>
    <n v="5.1429622668333899"/>
    <m/>
    <m/>
    <m/>
    <n v="3.547714544116165"/>
    <m/>
    <m/>
    <m/>
    <m/>
    <m/>
    <m/>
    <n v="2441.1131916351483"/>
    <n v="2427.2397047512768"/>
    <n v="369.51128759935472"/>
    <m/>
  </r>
  <r>
    <x v="4037"/>
    <n v="41.67"/>
    <n v="40.61"/>
    <n v="70.729299999999995"/>
    <n v="59.566699999999997"/>
    <n v="353.98"/>
    <n v="20060.853872"/>
    <n v="16896.624957"/>
    <n v="7.7805862523927516E-6"/>
    <n v="41.126158528961682"/>
    <n v="41.16"/>
    <n v="-8.2219317391429847E-4"/>
    <n v="241.93580703581841"/>
    <m/>
    <e v="#DIV/0!"/>
    <n v="48.743221129376963"/>
    <n v="48.726173559999999"/>
    <n v="3.4986472631537424E-4"/>
    <n v="32.358625016126673"/>
    <n v="32.532361080000001"/>
    <n v="-5.340407462160357E-3"/>
    <n v="32.199118608849311"/>
    <n v="32.200000000000003"/>
    <n v="-2.7372395984270881E-5"/>
    <n v="32.6122523766686"/>
    <m/>
    <m/>
    <e v="#DIV/0!"/>
    <n v="33.82306229552654"/>
    <n v="33.793987100000002"/>
    <n v="8.6036594144700551E-4"/>
    <n v="23.567821908724095"/>
    <m/>
    <m/>
    <m/>
    <m/>
    <m/>
    <m/>
    <m/>
    <m/>
    <m/>
    <m/>
    <n v="4.7910898196197254"/>
    <m/>
    <m/>
    <m/>
    <n v="3.6688521691279625"/>
    <m/>
    <m/>
    <m/>
    <m/>
    <m/>
    <m/>
    <n v="2486.3306094657451"/>
    <n v="2468.6732692820678"/>
    <n v="382.1283454934499"/>
    <m/>
  </r>
  <r>
    <x v="4038"/>
    <n v="41.17"/>
    <n v="39.97"/>
    <n v="69.237799999999993"/>
    <n v="58.308700000000002"/>
    <n v="360.56"/>
    <n v="19865.691257999999"/>
    <n v="16731.719768999999"/>
    <n v="7.7805862523927516E-6"/>
    <n v="40.254986573820126"/>
    <n v="40.29"/>
    <n v="-8.6903514966174544E-4"/>
    <n v="231.6821482146166"/>
    <m/>
    <e v="#DIV/0!"/>
    <n v="47.197285315233565"/>
    <n v="47.175315019999999"/>
    <n v="4.6571591995192563E-4"/>
    <n v="32.696914583626601"/>
    <n v="32.87074286"/>
    <n v="-5.288236931965673E-3"/>
    <n v="31.882758674647651"/>
    <n v="31.88"/>
    <n v="8.6533081795847622E-5"/>
    <n v="32.926689756145564"/>
    <m/>
    <m/>
    <e v="#DIV/0!"/>
    <n v="33.110016817671301"/>
    <n v="33.07891266"/>
    <n v="9.4030169585690437E-4"/>
    <n v="23.999733465629426"/>
    <m/>
    <m/>
    <m/>
    <m/>
    <m/>
    <m/>
    <m/>
    <m/>
    <m/>
    <m/>
    <n v="4.5881035170738773"/>
    <m/>
    <m/>
    <m/>
    <n v="3.7456374285026195"/>
    <m/>
    <m/>
    <m/>
    <m/>
    <m/>
    <m/>
    <n v="2531.8959115405291"/>
    <n v="2494.4817333978285"/>
    <n v="390.125894255437"/>
    <m/>
  </r>
  <r>
    <x v="4039"/>
    <n v="37.76"/>
    <n v="36.46"/>
    <n v="63.284999999999997"/>
    <n v="53.295099999999998"/>
    <n v="390.89"/>
    <n v="19458.315030000002"/>
    <n v="16388.480212999999"/>
    <n v="7.7805862523927516E-6"/>
    <n v="36.793120337488865"/>
    <n v="36.83"/>
    <n v="-1.0013484254991489E-3"/>
    <n v="191.83317421935894"/>
    <m/>
    <e v="#DIV/0!"/>
    <n v="41.109592568073587"/>
    <n v="41.080118159999998"/>
    <n v="7.1748596142762189E-4"/>
    <n v="34.10172845428265"/>
    <n v="34.276702380000003"/>
    <n v="-5.1047479357130277E-3"/>
    <n v="31.228192720293034"/>
    <n v="31.23"/>
    <n v="-5.7869987414860269E-5"/>
    <n v="33.601176445855494"/>
    <m/>
    <m/>
    <e v="#DIV/0!"/>
    <n v="30.263383991364638"/>
    <n v="30.228696339999999"/>
    <n v="1.1475073544187087E-3"/>
    <n v="26.016895428549656"/>
    <m/>
    <m/>
    <m/>
    <m/>
    <m/>
    <m/>
    <m/>
    <m/>
    <m/>
    <m/>
    <n v="3.798970908655698"/>
    <m/>
    <m/>
    <m/>
    <n v="4.0675118822480805"/>
    <m/>
    <m/>
    <m/>
    <m/>
    <m/>
    <m/>
    <n v="2744.7001134766469"/>
    <n v="2601.6564495384832"/>
    <n v="423.6506444487913"/>
    <m/>
  </r>
  <r>
    <x v="4040"/>
    <n v="40.840000000000003"/>
    <n v="39.28"/>
    <n v="70.194500000000005"/>
    <n v="59.113500000000002"/>
    <n v="358.21"/>
    <n v="20462.484926000001"/>
    <n v="17234.100055999999"/>
    <n v="7.7805862523927516E-6"/>
    <n v="40.809223524096737"/>
    <n v="40.85"/>
    <n v="-9.9820014451079686E-4"/>
    <n v="233.71053468636055"/>
    <m/>
    <e v="#DIV/0!"/>
    <n v="47.841236389949216"/>
    <n v="47.815691270000002"/>
    <n v="5.3424136033020098E-4"/>
    <n v="32.239390830416433"/>
    <n v="32.412863450000003"/>
    <n v="-5.3519683582158306E-3"/>
    <n v="32.838960648316622"/>
    <n v="32.840000000000003"/>
    <n v="-3.1648955035934456E-5"/>
    <n v="31.866477797101322"/>
    <m/>
    <m/>
    <e v="#DIV/0!"/>
    <n v="33.567658267345571"/>
    <n v="33.535659680000002"/>
    <n v="9.5416603254272481E-4"/>
    <n v="23.840241725493751"/>
    <m/>
    <m/>
    <m/>
    <m/>
    <m/>
    <m/>
    <m/>
    <m/>
    <m/>
    <m/>
    <n v="4.6283070405046605"/>
    <m/>
    <m/>
    <m/>
    <n v="3.6232795720519508"/>
    <m/>
    <m/>
    <m/>
    <m/>
    <m/>
    <m/>
    <n v="2515.0700378135434"/>
    <n v="2459.5767688312367"/>
    <n v="377.38174347251447"/>
    <m/>
  </r>
  <r>
    <x v="4041"/>
    <n v="40.11"/>
    <n v="39.21"/>
    <n v="70.091200000000001"/>
    <n v="59.026000000000003"/>
    <n v="355.35"/>
    <n v="20670.390643999999"/>
    <n v="17409.070208000001"/>
    <n v="3.4727525028976913E-6"/>
    <n v="40.748174029677251"/>
    <n v="40.78"/>
    <n v="-7.8043085636958498E-4"/>
    <n v="233.0089319554244"/>
    <m/>
    <e v="#DIV/0!"/>
    <n v="47.734556520263475"/>
    <n v="47.707594659999998"/>
    <n v="5.6514817935449102E-4"/>
    <n v="32.262411528914491"/>
    <n v="32.434371939999998"/>
    <n v="-5.3017956198940785E-3"/>
    <n v="33.171806649069502"/>
    <n v="33.17"/>
    <n v="5.44663572354942E-5"/>
    <n v="31.541894506246521"/>
    <m/>
    <m/>
    <e v="#DIV/0!"/>
    <n v="33.51829271274557"/>
    <n v="33.485777159999998"/>
    <n v="9.7102577581553717E-4"/>
    <n v="23.648375152699529"/>
    <m/>
    <m/>
    <m/>
    <m/>
    <m/>
    <m/>
    <m/>
    <m/>
    <m/>
    <m/>
    <n v="4.6144498635670663"/>
    <m/>
    <m/>
    <m/>
    <n v="3.6284737572883783"/>
    <m/>
    <m/>
    <m/>
    <m/>
    <m/>
    <m/>
    <n v="2494.8287217208176"/>
    <n v="2461.3330419421623"/>
    <n v="377.92274248776079"/>
    <m/>
  </r>
  <r>
    <x v="4042"/>
    <n v="38.15"/>
    <n v="37.28"/>
    <n v="66.424700000000001"/>
    <n v="55.938099999999999"/>
    <n v="371.55"/>
    <n v="20205.868374000001"/>
    <n v="17017.778596"/>
    <n v="3.4727525028976913E-6"/>
    <n v="38.615678385343855"/>
    <n v="38.65"/>
    <n v="-8.8801072849009621E-4"/>
    <n v="208.62085750515647"/>
    <m/>
    <e v="#DIV/0!"/>
    <n v="43.98833954168073"/>
    <n v="43.963698950000001"/>
    <n v="5.6047585324314753E-4"/>
    <n v="33.105441537609025"/>
    <n v="33.282693309999999"/>
    <n v="-5.3256438936604145E-3"/>
    <n v="32.425551455245987"/>
    <n v="32.42"/>
    <n v="1.7123551036357654E-4"/>
    <n v="32.24975898025501"/>
    <m/>
    <m/>
    <e v="#DIV/0!"/>
    <n v="31.765113484967504"/>
    <n v="31.735017790000001"/>
    <n v="9.4834340937377526E-4"/>
    <n v="24.724885544837665"/>
    <m/>
    <m/>
    <m/>
    <m/>
    <m/>
    <m/>
    <m/>
    <m/>
    <m/>
    <m/>
    <n v="4.1315078090944377"/>
    <m/>
    <m/>
    <m/>
    <n v="3.8181167455823144"/>
    <m/>
    <m/>
    <m/>
    <m/>
    <m/>
    <m/>
    <n v="2608.3971604907247"/>
    <n v="2525.6486810223032"/>
    <n v="397.67495871521925"/>
    <m/>
  </r>
  <r>
    <x v="4043"/>
    <n v="43.83"/>
    <n v="40.97"/>
    <n v="74.803100000000001"/>
    <n v="62.993200000000002"/>
    <n v="335.42"/>
    <n v="21427.408845000002"/>
    <n v="18046.406640000001"/>
    <n v="3.4727525028976913E-6"/>
    <n v="43.483239757584457"/>
    <n v="43.52"/>
    <n v="-8.4467468785720534E-4"/>
    <n v="261.21207014461459"/>
    <m/>
    <e v="#DIV/0!"/>
    <n v="52.308769189888146"/>
    <n v="52.271090360000002"/>
    <n v="7.2083497070063451E-4"/>
    <n v="31.015335238291598"/>
    <n v="31.178483629999999"/>
    <n v="-5.2327237477135524E-3"/>
    <n v="34.38331437510292"/>
    <n v="34.380000000000003"/>
    <n v="9.6404162388541437E-5"/>
    <n v="30.297397925489811"/>
    <m/>
    <m/>
    <e v="#DIV/0!"/>
    <n v="35.772464741355314"/>
    <n v="35.733279250000002"/>
    <n v="1.0966105596175169E-3"/>
    <n v="22.316294903086824"/>
    <m/>
    <m/>
    <m/>
    <m/>
    <m/>
    <m/>
    <m/>
    <m/>
    <m/>
    <m/>
    <n v="5.173143917716251"/>
    <m/>
    <m/>
    <m/>
    <n v="3.3360969264830191"/>
    <m/>
    <m/>
    <m/>
    <m/>
    <m/>
    <m/>
    <n v="2354.2984719716524"/>
    <n v="2366.1922903842124"/>
    <n v="347.47030955617561"/>
    <m/>
  </r>
  <r>
    <x v="4044"/>
    <n v="45.41"/>
    <n v="43.28"/>
    <n v="79.955600000000004"/>
    <n v="67.331999999999994"/>
    <n v="307.83999999999997"/>
    <n v="22232.417589000001"/>
    <n v="18724.331460000001"/>
    <n v="3.4727525028976913E-6"/>
    <n v="46.477268318254424"/>
    <n v="46.52"/>
    <n v="-9.1856581568316997E-4"/>
    <n v="297.18281889054987"/>
    <m/>
    <e v="#DIV/0!"/>
    <n v="57.712544047638673"/>
    <n v="57.671406810000001"/>
    <n v="7.1330386952750402E-4"/>
    <n v="29.946429893201834"/>
    <n v="30.104288409999999"/>
    <n v="-5.2437219125806012E-3"/>
    <n v="35.674195112716248"/>
    <n v="35.67"/>
    <n v="1.1760899120405455E-4"/>
    <n v="29.158279543734356"/>
    <m/>
    <m/>
    <e v="#DIV/0!"/>
    <n v="38.236741305923402"/>
    <n v="38.19408301"/>
    <n v="1.1168823168823394E-3"/>
    <n v="20.480012872427704"/>
    <m/>
    <m/>
    <m/>
    <m/>
    <m/>
    <m/>
    <m/>
    <m/>
    <m/>
    <m/>
    <n v="5.88556969451332"/>
    <m/>
    <m/>
    <m/>
    <n v="3.1061709811920966"/>
    <m/>
    <m/>
    <m/>
    <m/>
    <m/>
    <m/>
    <n v="2160.5765303292796"/>
    <n v="2284.644386185541"/>
    <n v="323.52243239738527"/>
    <m/>
  </r>
  <r>
    <x v="4045"/>
    <n v="41.98"/>
    <n v="40.92"/>
    <n v="76.109099999999998"/>
    <n v="64.092600000000004"/>
    <n v="322.36"/>
    <n v="21973.914611"/>
    <n v="18506.553025000001"/>
    <n v="3.4727525028976913E-6"/>
    <n v="44.240263460448624"/>
    <n v="44.28"/>
    <n v="-8.9739249212683614E-4"/>
    <n v="268.57617177486355"/>
    <m/>
    <e v="#DIV/0!"/>
    <n v="53.547130933787699"/>
    <n v="53.508839469999998"/>
    <n v="7.1561005932796462E-4"/>
    <n v="30.666005869529371"/>
    <n v="30.828108780000001"/>
    <n v="-5.2582826805059879E-3"/>
    <n v="35.258540811817952"/>
    <n v="35.26"/>
    <n v="-4.1383669371675147E-5"/>
    <n v="29.496424289719734"/>
    <m/>
    <m/>
    <e v="#DIV/0!"/>
    <n v="36.39748805340578"/>
    <n v="36.357434650000002"/>
    <n v="1.1016564780039761E-3"/>
    <n v="21.444620235645903"/>
    <m/>
    <m/>
    <m/>
    <m/>
    <m/>
    <m/>
    <m/>
    <m/>
    <m/>
    <m/>
    <n v="5.3190708782750598"/>
    <m/>
    <m/>
    <m/>
    <n v="3.2554598875527101"/>
    <m/>
    <m/>
    <m/>
    <m/>
    <m/>
    <m/>
    <n v="2262.3395537675065"/>
    <n v="2339.5415883099213"/>
    <n v="339.07157969422695"/>
    <m/>
  </r>
  <r>
    <x v="4046"/>
    <n v="41.38"/>
    <n v="40.86"/>
    <n v="76.420900000000003"/>
    <n v="64.355000000000004"/>
    <n v="323.77"/>
    <n v="22000.310925999998"/>
    <n v="18528.719880000001"/>
    <n v="3.3338079070688309E-6"/>
    <n v="44.420421631190273"/>
    <n v="44.46"/>
    <n v="-8.90201727614226E-4"/>
    <n v="270.76397668375751"/>
    <m/>
    <e v="#DIV/0!"/>
    <n v="53.875453381116131"/>
    <n v="53.836756139999999"/>
    <n v="7.1878849861417571E-4"/>
    <n v="30.602434861869423"/>
    <n v="30.763928109999998"/>
    <n v="-5.2494352331450278E-3"/>
    <n v="35.300034613212205"/>
    <n v="35.299999999999997"/>
    <n v="9.8054425512472676E-7"/>
    <n v="29.460102502362268"/>
    <m/>
    <m/>
    <e v="#DIV/0!"/>
    <n v="36.546852595565255"/>
    <n v="36.505422830000001"/>
    <n v="1.1348934583825798E-3"/>
    <n v="21.537032108817336"/>
    <m/>
    <m/>
    <m/>
    <m/>
    <m/>
    <m/>
    <m/>
    <m/>
    <m/>
    <m/>
    <n v="5.3624435301110998"/>
    <m/>
    <m/>
    <m/>
    <n v="3.2419807827122611"/>
    <m/>
    <m/>
    <m/>
    <m/>
    <m/>
    <m/>
    <n v="2272.0887138652897"/>
    <n v="2334.691689798065"/>
    <n v="337.66766702782002"/>
    <m/>
  </r>
  <r>
    <x v="4047"/>
    <n v="35.93"/>
    <n v="37.81"/>
    <n v="71.102000000000004"/>
    <n v="59.875700000000002"/>
    <n v="340.05"/>
    <n v="21215.082283"/>
    <n v="17867.336475"/>
    <n v="3.3338079070688309E-6"/>
    <n v="41.327749427807056"/>
    <n v="41.37"/>
    <n v="-1.0212852838515918E-3"/>
    <n v="233.06225639229311"/>
    <m/>
    <e v="#DIV/0!"/>
    <n v="48.250152268821402"/>
    <n v="48.213572399999997"/>
    <n v="7.5870480033968235E-4"/>
    <n v="31.666621024319888"/>
    <n v="31.833464249999999"/>
    <n v="-5.2411268962067048E-3"/>
    <n v="34.039286115043325"/>
    <n v="34.04"/>
    <n v="-2.0971943498038215E-5"/>
    <n v="30.510655257705189"/>
    <m/>
    <m/>
    <e v="#DIV/0!"/>
    <n v="34.003408676120422"/>
    <n v="33.964099879999999"/>
    <n v="1.1573631057295586E-3"/>
    <n v="22.618513898100804"/>
    <m/>
    <m/>
    <m/>
    <m/>
    <m/>
    <m/>
    <m/>
    <m/>
    <m/>
    <m/>
    <n v="4.6158038420344631"/>
    <m/>
    <m/>
    <m/>
    <n v="3.4674708113176593"/>
    <m/>
    <m/>
    <m/>
    <m/>
    <m/>
    <m/>
    <n v="2386.1816192975016"/>
    <n v="2415.8795626286328"/>
    <n v="361.15352243548887"/>
    <m/>
  </r>
  <r>
    <x v="4048"/>
    <n v="33.29"/>
    <n v="35.33"/>
    <n v="65.936800000000005"/>
    <n v="55.525399999999998"/>
    <n v="366.43"/>
    <n v="20422.753655"/>
    <n v="17199.858822999999"/>
    <n v="3.3338079070688309E-6"/>
    <n v="38.322694386733346"/>
    <n v="38.36"/>
    <n v="-9.725133802568342E-4"/>
    <n v="199.17071752861895"/>
    <m/>
    <e v="#DIV/0!"/>
    <n v="42.990455822282627"/>
    <n v="42.95233829"/>
    <n v="8.8743788580880612E-4"/>
    <n v="32.814436045000143"/>
    <n v="32.985759119999997"/>
    <n v="-5.1938496966703607E-3"/>
    <n v="32.765609592724239"/>
    <n v="32.76"/>
    <n v="1.7123298914034635E-4"/>
    <n v="31.647259478798414"/>
    <m/>
    <m/>
    <e v="#DIV/0!"/>
    <n v="31.533780523242424"/>
    <n v="31.494725670000001"/>
    <n v="1.2400442426976355E-3"/>
    <n v="24.368479041788458"/>
    <m/>
    <m/>
    <m/>
    <m/>
    <m/>
    <m/>
    <m/>
    <m/>
    <m/>
    <m/>
    <n v="3.9446777860467597"/>
    <m/>
    <m/>
    <m/>
    <n v="3.7188820262961753"/>
    <m/>
    <m/>
    <m/>
    <m/>
    <m/>
    <m/>
    <n v="2570.7974025930353"/>
    <n v="2503.4475683217552"/>
    <n v="387.33919228248988"/>
    <m/>
  </r>
  <r>
    <x v="4049"/>
    <n v="33.57"/>
    <n v="35.369999999999997"/>
    <n v="66.558599999999998"/>
    <n v="56.048900000000003"/>
    <n v="360.85"/>
    <n v="20610.917076999998"/>
    <n v="17358.271017999999"/>
    <n v="3.3338079070688309E-6"/>
    <n v="38.683143424294052"/>
    <n v="38.72"/>
    <n v="-9.5187437257093777E-4"/>
    <n v="202.91783055168094"/>
    <m/>
    <e v="#DIV/0!"/>
    <n v="43.598016363711963"/>
    <n v="43.558182469999998"/>
    <n v="9.1449852709990509E-4"/>
    <n v="32.658896816080777"/>
    <n v="32.828697499999997"/>
    <n v="-5.1723247295820673E-3"/>
    <n v="33.066686636303061"/>
    <n v="33.07"/>
    <n v="-1.0019243111403231E-4"/>
    <n v="31.354730267433084"/>
    <m/>
    <m/>
    <e v="#DIV/0!"/>
    <n v="31.831389943407036"/>
    <n v="31.791049449999999"/>
    <n v="1.2689261318812317E-3"/>
    <n v="23.995850541792962"/>
    <m/>
    <m/>
    <m/>
    <m/>
    <m/>
    <m/>
    <m/>
    <m/>
    <m/>
    <m/>
    <n v="4.0189241212268847"/>
    <m/>
    <m/>
    <m/>
    <n v="3.6836483941011853"/>
    <m/>
    <m/>
    <m/>
    <m/>
    <m/>
    <m/>
    <n v="2531.4862753668422"/>
    <n v="2491.58131823954"/>
    <n v="383.66944246545199"/>
    <m/>
  </r>
  <r>
    <x v="4050"/>
    <n v="31.23"/>
    <n v="33.33"/>
    <n v="62.315199999999997"/>
    <n v="52.475299999999997"/>
    <n v="383.49"/>
    <n v="19943.737766999999"/>
    <n v="16796.322611"/>
    <n v="3.3338079070688309E-6"/>
    <n v="36.21604182438071"/>
    <n v="36.25"/>
    <n v="-9.3677725846319504E-4"/>
    <n v="177.03489953535433"/>
    <m/>
    <e v="#DIV/0!"/>
    <n v="39.428014848765805"/>
    <n v="39.381488449999999"/>
    <n v="1.1814281429427531E-3"/>
    <n v="33.699162637132225"/>
    <n v="33.866608759999998"/>
    <n v="-4.9442837354752855E-3"/>
    <n v="31.995531510112425"/>
    <n v="31.99"/>
    <n v="1.729137265529257E-4"/>
    <n v="32.368704062502289"/>
    <m/>
    <m/>
    <e v="#DIV/0!"/>
    <n v="29.802150512581072"/>
    <n v="29.756492909999999"/>
    <n v="1.5343744546498783E-3"/>
    <n v="25.499726356865366"/>
    <m/>
    <m/>
    <m/>
    <m/>
    <m/>
    <m/>
    <m/>
    <m/>
    <m/>
    <m/>
    <n v="3.506323921296433"/>
    <m/>
    <m/>
    <m/>
    <n v="3.9183301922567919"/>
    <m/>
    <m/>
    <m/>
    <m/>
    <m/>
    <m/>
    <n v="2690.1404134679815"/>
    <n v="2570.944283263475"/>
    <n v="408.11266424507068"/>
    <m/>
  </r>
  <r>
    <x v="4051"/>
    <n v="34.15"/>
    <n v="35.049999999999997"/>
    <n v="65.808800000000005"/>
    <n v="55.417000000000002"/>
    <n v="369.32"/>
    <n v="20436.644952999999"/>
    <n v="17211.385796999999"/>
    <n v="3.0560339647767165E-6"/>
    <n v="38.245502526424126"/>
    <n v="38.28"/>
    <n v="-9.0118791995497105E-4"/>
    <n v="196.87531321206387"/>
    <m/>
    <e v="#DIV/0!"/>
    <n v="42.743033132444452"/>
    <n v="42.692353820000001"/>
    <n v="1.1870817115899879E-3"/>
    <n v="32.753743564843248"/>
    <n v="32.916567229999998"/>
    <n v="-4.946556669140012E-3"/>
    <n v="32.785497946187334"/>
    <n v="32.78"/>
    <n v="1.6772258045549826E-4"/>
    <n v="31.56775203650637"/>
    <m/>
    <m/>
    <e v="#DIV/0!"/>
    <n v="31.473123768630444"/>
    <n v="31.425002549999999"/>
    <n v="1.5313035712209988E-3"/>
    <n v="24.555927409139976"/>
    <m/>
    <m/>
    <m/>
    <m/>
    <m/>
    <m/>
    <m/>
    <m/>
    <m/>
    <m/>
    <n v="3.8993128245140736"/>
    <m/>
    <m/>
    <m/>
    <n v="3.6985012119894125"/>
    <m/>
    <m/>
    <m/>
    <m/>
    <m/>
    <m/>
    <n v="2590.5726119970041"/>
    <n v="2498.8172756769009"/>
    <n v="385.2164338578288"/>
    <m/>
  </r>
  <r>
    <x v="4052"/>
    <n v="37.19"/>
    <n v="37.97"/>
    <n v="71.828999999999994"/>
    <n v="60.486400000000003"/>
    <n v="337.31"/>
    <n v="21843.491570999999"/>
    <n v="18396.154872999999"/>
    <n v="3.0560339647767165E-6"/>
    <n v="41.743189603907339"/>
    <n v="41.78"/>
    <n v="-8.8105304194974199E-4"/>
    <n v="232.88475853425311"/>
    <m/>
    <e v="#DIV/0!"/>
    <n v="48.607595777807703"/>
    <n v="48.546568780000001"/>
    <n v="1.2570815886960851E-3"/>
    <n v="31.254817320296535"/>
    <n v="31.407919799999998"/>
    <n v="-4.8746456523829362E-3"/>
    <n v="35.041577881497055"/>
    <n v="35.04"/>
    <n v="4.5030864642026103E-5"/>
    <n v="29.393745655002295"/>
    <m/>
    <m/>
    <e v="#DIV/0!"/>
    <n v="34.352530958688142"/>
    <n v="34.298208170000002"/>
    <n v="1.5838375118282233E-3"/>
    <n v="22.42615235546231"/>
    <m/>
    <m/>
    <m/>
    <m/>
    <m/>
    <m/>
    <m/>
    <m/>
    <m/>
    <m/>
    <n v="4.6125549475933854"/>
    <m/>
    <m/>
    <m/>
    <n v="3.3600156413287539"/>
    <m/>
    <m/>
    <m/>
    <m/>
    <m/>
    <m/>
    <n v="2365.8880854529893"/>
    <n v="2384.4626283241887"/>
    <n v="349.96155709327724"/>
    <m/>
  </r>
  <r>
    <x v="4053"/>
    <n v="35.97"/>
    <n v="37"/>
    <n v="69.233699999999999"/>
    <n v="58.300400000000003"/>
    <n v="344.75"/>
    <n v="21656.461276000002"/>
    <n v="18238.473013999999"/>
    <n v="3.0560339647767165E-6"/>
    <n v="40.231996312924579"/>
    <n v="40.270000000000003"/>
    <n v="-9.4372205302761802E-4"/>
    <n v="216.02436437360663"/>
    <m/>
    <e v="#DIV/0!"/>
    <n v="45.971229603992299"/>
    <n v="45.912676500000003"/>
    <n v="1.2753145417756517E-3"/>
    <n v="31.817112945855456"/>
    <n v="31.973841199999999"/>
    <n v="-4.9017649510482153E-3"/>
    <n v="34.739000447180757"/>
    <n v="34.74"/>
    <n v="-2.8772389730757908E-5"/>
    <n v="29.642675339126395"/>
    <m/>
    <m/>
    <e v="#DIV/0!"/>
    <n v="33.111970794778919"/>
    <n v="33.059202249999998"/>
    <n v="1.5961832466455661E-3"/>
    <n v="22.916376011350785"/>
    <m/>
    <m/>
    <m/>
    <m/>
    <m/>
    <m/>
    <m/>
    <m/>
    <m/>
    <m/>
    <n v="4.278723605761483"/>
    <m/>
    <m/>
    <m/>
    <n v="3.4809613749375217"/>
    <m/>
    <m/>
    <m/>
    <m/>
    <m/>
    <m/>
    <n v="2417.6051293885821"/>
    <n v="2427.3607483635828"/>
    <n v="362.55862858809172"/>
    <m/>
  </r>
  <r>
    <x v="4054"/>
    <n v="33.61"/>
    <n v="35.520000000000003"/>
    <n v="66.490700000000004"/>
    <n v="55.990400000000001"/>
    <n v="359.01"/>
    <n v="21165.746371000001"/>
    <n v="17825.150749"/>
    <n v="3.0560339647767165E-6"/>
    <n v="38.637085262083147"/>
    <n v="38.67"/>
    <n v="-8.5116984527677797E-4"/>
    <n v="198.89718617350718"/>
    <m/>
    <e v="#DIV/0!"/>
    <n v="43.23858140399016"/>
    <n v="43.178371640000002"/>
    <n v="1.3944426735719162E-3"/>
    <n v="32.446603128538342"/>
    <n v="32.603902519999998"/>
    <n v="-4.8245571635224804E-3"/>
    <n v="33.95101972606016"/>
    <n v="33.950000000000003"/>
    <n v="3.0036113701337186E-5"/>
    <n v="30.313412304168555"/>
    <m/>
    <m/>
    <e v="#DIV/0!"/>
    <n v="31.800300979317498"/>
    <n v="31.745654399999999"/>
    <n v="1.7213877096040608E-3"/>
    <n v="23.862736634871194"/>
    <m/>
    <m/>
    <m/>
    <m/>
    <m/>
    <m/>
    <m/>
    <m/>
    <m/>
    <m/>
    <n v="3.9395245079658827"/>
    <m/>
    <m/>
    <m/>
    <n v="3.6187167624771521"/>
    <m/>
    <m/>
    <m/>
    <m/>
    <m/>
    <m/>
    <n v="2517.4431795471705"/>
    <n v="2475.3852112846821"/>
    <n v="376.90650522544337"/>
    <m/>
  </r>
  <r>
    <x v="4055"/>
    <n v="34.119999999999997"/>
    <n v="35.68"/>
    <n v="68.021900000000002"/>
    <n v="57.279600000000002"/>
    <n v="355.79"/>
    <n v="21475.397272999999"/>
    <n v="18085.874888999999"/>
    <n v="3.0560339647767165E-6"/>
    <n v="39.525886565996068"/>
    <n v="39.56"/>
    <n v="-8.6232138533703928E-4"/>
    <n v="208.04778161119324"/>
    <m/>
    <e v="#DIV/0!"/>
    <n v="44.731529344851388"/>
    <n v="44.667585440000003"/>
    <n v="1.4315505130062522E-3"/>
    <n v="32.072220735492586"/>
    <n v="32.227095470000002"/>
    <n v="-4.8057304652722177E-3"/>
    <n v="34.446876822686896"/>
    <n v="34.450000000000003"/>
    <n v="-9.0658267434151618E-5"/>
    <n v="29.869011905050215"/>
    <m/>
    <m/>
    <e v="#DIV/0!"/>
    <n v="32.532826814864144"/>
    <n v="32.476050110000003"/>
    <n v="1.7482638643502302E-3"/>
    <n v="23.647186549006864"/>
    <m/>
    <m/>
    <m/>
    <m/>
    <m/>
    <m/>
    <m/>
    <m/>
    <m/>
    <m/>
    <n v="4.1208037022169854"/>
    <m/>
    <m/>
    <m/>
    <n v="3.5352297869771951"/>
    <m/>
    <m/>
    <m/>
    <m/>
    <m/>
    <m/>
    <n v="2494.7033277936634"/>
    <n v="2446.8231878445231"/>
    <n v="368.21094095973092"/>
    <m/>
  </r>
  <r>
    <x v="4056"/>
    <n v="31.44"/>
    <n v="34.01"/>
    <n v="63.698999999999998"/>
    <n v="53.639200000000002"/>
    <n v="367.88"/>
    <n v="20658.857386"/>
    <n v="17398.156519"/>
    <n v="3.4727525028976913E-6"/>
    <n v="37.01305103833721"/>
    <n v="37.049999999999997"/>
    <n v="-9.9727291937345974E-4"/>
    <n v="181.59528546947763"/>
    <m/>
    <e v="#DIV/0!"/>
    <n v="40.4667786134859"/>
    <n v="40.414297490000003"/>
    <n v="1.2985781454912804E-3"/>
    <n v="33.090533053397671"/>
    <n v="33.253756729999999"/>
    <n v="-4.9084281793363438E-3"/>
    <n v="33.136325930404759"/>
    <n v="33.14"/>
    <n v="-1.1086510546898243E-4"/>
    <n v="31.00374691944678"/>
    <m/>
    <m/>
    <e v="#DIV/0!"/>
    <n v="30.465497966087597"/>
    <n v="30.4149648"/>
    <n v="1.6614573260198551E-3"/>
    <n v="24.449160724003697"/>
    <m/>
    <m/>
    <m/>
    <m/>
    <m/>
    <m/>
    <m/>
    <m/>
    <m/>
    <m/>
    <n v="3.5968878456039097"/>
    <m/>
    <m/>
    <m/>
    <n v="3.7597358897093267"/>
    <m/>
    <m/>
    <m/>
    <m/>
    <m/>
    <m/>
    <n v="2579.3090646758469"/>
    <n v="2524.5112972045504"/>
    <n v="391.59431582342927"/>
    <m/>
  </r>
  <r>
    <x v="4057"/>
    <n v="27.98"/>
    <n v="31.64"/>
    <n v="59.406199999999998"/>
    <n v="50.0242"/>
    <n v="393.71"/>
    <n v="20038.191221000001"/>
    <n v="16875.393081999999"/>
    <n v="3.4727525028976913E-6"/>
    <n v="34.517827562495732"/>
    <n v="34.549999999999997"/>
    <n v="-9.3118487711330022E-4"/>
    <n v="157.11159398060133"/>
    <m/>
    <e v="#DIV/0!"/>
    <n v="36.37555769810448"/>
    <n v="36.326626009999998"/>
    <n v="1.3469923711333376E-3"/>
    <n v="34.204706725716797"/>
    <n v="34.37287534"/>
    <n v="-4.8924802659003896E-3"/>
    <n v="32.140008155246107"/>
    <n v="32.14"/>
    <n v="2.5374132262001581E-7"/>
    <n v="31.934248069324664"/>
    <m/>
    <m/>
    <e v="#DIV/0!"/>
    <n v="28.412556062924576"/>
    <n v="28.364057590000002"/>
    <n v="1.7098566652773428E-3"/>
    <n v="26.164127759783359"/>
    <m/>
    <m/>
    <m/>
    <m/>
    <m/>
    <m/>
    <m/>
    <m/>
    <m/>
    <m/>
    <n v="3.1119603226018446"/>
    <m/>
    <m/>
    <m/>
    <n v="4.0129354042779202"/>
    <m/>
    <m/>
    <m/>
    <m/>
    <m/>
    <m/>
    <n v="2760.2326583705744"/>
    <n v="2609.5127693258555"/>
    <n v="417.96624555011499"/>
    <m/>
  </r>
  <r>
    <x v="4058"/>
    <n v="27.57"/>
    <n v="30.39"/>
    <n v="56.187100000000001"/>
    <n v="47.313000000000002"/>
    <n v="420.26"/>
    <n v="19628.932766000002"/>
    <n v="16530.555557"/>
    <n v="3.4727525028976913E-6"/>
    <n v="32.644989242119948"/>
    <n v="32.67"/>
    <n v="-7.6555732721317327E-4"/>
    <n v="140.06386124686836"/>
    <m/>
    <e v="#DIV/0!"/>
    <n v="33.417385286850596"/>
    <n v="33.370447990000002"/>
    <n v="1.406552793796978E-3"/>
    <n v="35.128873028132105"/>
    <n v="35.300693979999998"/>
    <n v="-4.8673533717280559E-3"/>
    <n v="31.481280145317754"/>
    <n v="31.48"/>
    <n v="4.0665353168822804E-5"/>
    <n v="32.583527173241549"/>
    <m/>
    <m/>
    <e v="#DIV/0!"/>
    <n v="26.873431989684768"/>
    <n v="26.825243050000001"/>
    <n v="1.7964027239174563E-3"/>
    <n v="27.923122691980655"/>
    <m/>
    <m/>
    <m/>
    <m/>
    <m/>
    <m/>
    <m/>
    <m/>
    <m/>
    <m/>
    <n v="2.7743572186613168"/>
    <m/>
    <m/>
    <m/>
    <n v="4.2298364741370937"/>
    <m/>
    <m/>
    <m/>
    <m/>
    <m/>
    <m/>
    <n v="2945.8010557708599"/>
    <n v="2680.0183809211226"/>
    <n v="440.55752018867463"/>
    <m/>
  </r>
  <r>
    <x v="4059"/>
    <n v="33.04"/>
    <n v="34.26"/>
    <n v="64.446100000000001"/>
    <n v="54.267499999999998"/>
    <n v="383.42"/>
    <n v="21089.744286000001"/>
    <n v="17760.724279999999"/>
    <n v="3.4727525028976913E-6"/>
    <n v="37.442597002329876"/>
    <n v="37.479999999999997"/>
    <n v="-9.9794550880794031E-4"/>
    <n v="181.23204733480182"/>
    <m/>
    <e v="#DIV/0!"/>
    <n v="40.784986267534535"/>
    <n v="40.713340909999999"/>
    <n v="1.7597513722322766E-3"/>
    <n v="32.546243447699261"/>
    <n v="32.688465479999998"/>
    <n v="-4.3508323260923465E-3"/>
    <n v="33.823334510586037"/>
    <n v="33.82"/>
    <n v="9.859581862903255E-5"/>
    <n v="30.157719780439066"/>
    <m/>
    <m/>
    <e v="#DIV/0!"/>
    <n v="30.823831816126084"/>
    <n v="30.761420489999999"/>
    <n v="2.0288830987624795E-3"/>
    <n v="25.473741002908874"/>
    <m/>
    <m/>
    <m/>
    <m/>
    <m/>
    <m/>
    <m/>
    <m/>
    <m/>
    <m/>
    <n v="3.5898373358558153"/>
    <m/>
    <m/>
    <m/>
    <n v="3.6079281481091265"/>
    <m/>
    <m/>
    <m/>
    <m/>
    <m/>
    <m/>
    <n v="2687.399040879965"/>
    <n v="2482.9868752099169"/>
    <n v="375.78281989592506"/>
    <m/>
  </r>
  <r>
    <x v="4060"/>
    <n v="35.28"/>
    <n v="36.51"/>
    <n v="68.357500000000002"/>
    <n v="57.560899999999997"/>
    <n v="337.43"/>
    <n v="21745.164225"/>
    <n v="18312.624382999998"/>
    <n v="3.4727525028976913E-6"/>
    <n v="39.714116374640618"/>
    <n v="39.75"/>
    <n v="-9.0273271344354367E-4"/>
    <n v="203.22088023844549"/>
    <m/>
    <e v="#DIV/0!"/>
    <n v="44.497314184326974"/>
    <n v="44.411625110000003"/>
    <n v="1.9294289302571599E-3"/>
    <n v="31.557834660677955"/>
    <n v="31.690806129999999"/>
    <n v="-4.1959005011288353E-3"/>
    <n v="34.873634295112574"/>
    <n v="34.869999999999997"/>
    <n v="1.0422412138155757E-4"/>
    <n v="29.21961381048904"/>
    <m/>
    <m/>
    <e v="#DIV/0!"/>
    <n v="32.694789959313603"/>
    <n v="32.622385850000001"/>
    <n v="2.2194608832879492E-3"/>
    <n v="22.416804055563286"/>
    <m/>
    <m/>
    <m/>
    <m/>
    <m/>
    <m/>
    <m/>
    <m/>
    <m/>
    <m/>
    <n v="4.0254236234291207"/>
    <m/>
    <m/>
    <m/>
    <n v="3.3888114341334039"/>
    <m/>
    <m/>
    <m/>
    <m/>
    <m/>
    <m/>
    <n v="2364.9018694048777"/>
    <n v="2407.5801374258813"/>
    <n v="352.96077541943527"/>
    <m/>
  </r>
  <r>
    <x v="4061"/>
    <n v="32.61"/>
    <n v="34.9"/>
    <n v="64.226799999999997"/>
    <n v="54.0824"/>
    <n v="353.03"/>
    <n v="21367.140149999999"/>
    <n v="17994.208954999998"/>
    <n v="3.6116988748613466E-6"/>
    <n v="37.31336596805594"/>
    <n v="37.35"/>
    <n v="-9.8083084187583491E-4"/>
    <n v="178.65150407069308"/>
    <m/>
    <e v="#DIV/0!"/>
    <n v="40.463357189133411"/>
    <n v="40.374281689999997"/>
    <n v="2.2062435640923805E-3"/>
    <n v="32.510534439003614"/>
    <n v="32.641151819999997"/>
    <n v="-4.0016167847468642E-3"/>
    <n v="34.266545628567947"/>
    <n v="34.270000000000003"/>
    <n v="-1.0079869950563314E-4"/>
    <n v="29.726685150113642"/>
    <m/>
    <m/>
    <e v="#DIV/0!"/>
    <n v="30.719284513617925"/>
    <n v="30.643506940000002"/>
    <n v="2.4728753718135099E-3"/>
    <n v="23.451663505990041"/>
    <m/>
    <m/>
    <m/>
    <m/>
    <m/>
    <m/>
    <m/>
    <m/>
    <m/>
    <m/>
    <n v="3.5387784071263018"/>
    <m/>
    <m/>
    <m/>
    <n v="3.5934355177855544"/>
    <m/>
    <m/>
    <m/>
    <m/>
    <m/>
    <m/>
    <n v="2474.0762656666934"/>
    <n v="2480.2625976735389"/>
    <n v="374.27334374586502"/>
    <m/>
  </r>
  <r>
    <x v="4062"/>
    <n v="31.89"/>
    <n v="34.51"/>
    <n v="63.824399999999997"/>
    <n v="53.743299999999998"/>
    <n v="363.68"/>
    <n v="21555.032013"/>
    <n v="18152.375971000001"/>
    <n v="3.6116988748613466E-6"/>
    <n v="37.078682502656704"/>
    <n v="37.11"/>
    <n v="-8.4390992571525825E-4"/>
    <n v="176.40385445577144"/>
    <m/>
    <e v="#DIV/0!"/>
    <n v="40.082411197347973"/>
    <n v="39.992585380000001"/>
    <n v="2.2460617760633461E-3"/>
    <n v="32.611607154615974"/>
    <n v="32.742164240000001"/>
    <n v="-3.9874299214628373E-3"/>
    <n v="34.567025475238488"/>
    <n v="34.57"/>
    <n v="-8.6043527958157284E-5"/>
    <n v="29.464407629300727"/>
    <m/>
    <m/>
    <e v="#DIV/0!"/>
    <n v="30.526965417270709"/>
    <n v="30.450753259999999"/>
    <n v="2.5028003944593813E-3"/>
    <n v="24.157583952741156"/>
    <m/>
    <m/>
    <m/>
    <m/>
    <m/>
    <m/>
    <m/>
    <m/>
    <m/>
    <m/>
    <n v="3.4942839306875113"/>
    <m/>
    <m/>
    <m/>
    <n v="3.6157981663195349"/>
    <m/>
    <m/>
    <m/>
    <m/>
    <m/>
    <m/>
    <n v="2548.5486382687341"/>
    <n v="2487.973540618786"/>
    <n v="376.60251960011391"/>
    <m/>
  </r>
  <r>
    <x v="4063"/>
    <n v="29.3"/>
    <n v="31.77"/>
    <n v="58.6081"/>
    <n v="49.3504"/>
    <n v="388.85"/>
    <n v="20380.711523999998"/>
    <n v="17163.23587"/>
    <n v="3.6116988748613466E-6"/>
    <n v="34.045790814990951"/>
    <n v="34.08"/>
    <n v="-1.0037906399368302E-3"/>
    <n v="147.54744735489081"/>
    <m/>
    <e v="#DIV/0!"/>
    <n v="35.166981612059487"/>
    <n v="35.082777499999999"/>
    <n v="2.4001552345589428E-3"/>
    <n v="33.941769687603831"/>
    <n v="34.075595290000003"/>
    <n v="-3.9273151725524036E-3"/>
    <n v="32.681419382062138"/>
    <n v="32.68"/>
    <n v="4.3432743639604254E-5"/>
    <n v="31.066840275011142"/>
    <m/>
    <m/>
    <e v="#DIV/0!"/>
    <n v="28.032541595543456"/>
    <n v="27.959004660000002"/>
    <n v="2.6301700091870828E-3"/>
    <n v="25.824522222239995"/>
    <m/>
    <m/>
    <m/>
    <m/>
    <m/>
    <m/>
    <m/>
    <m/>
    <m/>
    <m/>
    <n v="2.9227529527211789"/>
    <m/>
    <m/>
    <m/>
    <n v="3.9108018132316231"/>
    <m/>
    <m/>
    <m/>
    <m/>
    <m/>
    <m/>
    <n v="2724.4053491517461"/>
    <n v="2589.4530283087333"/>
    <n v="407.32854788155441"/>
    <m/>
  </r>
  <r>
    <x v="4064"/>
    <n v="30.53"/>
    <n v="32.81"/>
    <n v="62.4482"/>
    <n v="52.5837"/>
    <n v="372.23"/>
    <n v="21096.505767999999"/>
    <n v="17765.966646000001"/>
    <n v="3.6116988748613466E-6"/>
    <n v="36.275642993416326"/>
    <n v="36.31"/>
    <n v="-9.4621334573607996E-4"/>
    <n v="166.87429720822558"/>
    <m/>
    <e v="#DIV/0!"/>
    <n v="38.622674476873819"/>
    <n v="38.527770330000003"/>
    <n v="2.4632660042598342E-3"/>
    <n v="32.82903036390438"/>
    <n v="32.955810649999997"/>
    <n v="-3.8469782291826737E-3"/>
    <n v="33.828403886012957"/>
    <n v="33.83"/>
    <n v="-4.7180431186566452E-5"/>
    <n v="29.974848558534351"/>
    <m/>
    <m/>
    <e v="#DIV/0!"/>
    <n v="29.869441631055182"/>
    <n v="29.790072800000001"/>
    <n v="2.6642711344828651E-3"/>
    <n v="24.719153939498412"/>
    <m/>
    <m/>
    <m/>
    <m/>
    <m/>
    <m/>
    <m/>
    <m/>
    <m/>
    <m/>
    <n v="3.3056227303335719"/>
    <m/>
    <m/>
    <m/>
    <n v="3.6544068176271081"/>
    <m/>
    <m/>
    <m/>
    <m/>
    <m/>
    <m/>
    <n v="2607.7924942703353"/>
    <n v="2504.5609841403912"/>
    <n v="380.62379365689964"/>
    <m/>
  </r>
  <r>
    <x v="4065"/>
    <n v="27.99"/>
    <n v="31.11"/>
    <n v="57.970500000000001"/>
    <n v="48.813099999999999"/>
    <n v="390.53"/>
    <n v="20502.235960000002"/>
    <n v="17265.450998"/>
    <n v="3.6116988748613466E-6"/>
    <n v="33.673762983394013"/>
    <n v="33.700000000000003"/>
    <n v="-7.7854648682462724E-4"/>
    <n v="142.93636421612135"/>
    <m/>
    <e v="#DIV/0!"/>
    <n v="34.468091127060788"/>
    <n v="34.382516690000003"/>
    <n v="2.4888939292124768E-3"/>
    <n v="34.005174866448606"/>
    <n v="34.13666971"/>
    <n v="-3.8520114782278903E-3"/>
    <n v="32.874686208032919"/>
    <n v="32.869999999999997"/>
    <n v="1.425679352882181E-4"/>
    <n v="30.818293065902211"/>
    <m/>
    <m/>
    <e v="#DIV/0!"/>
    <n v="27.727870467368295"/>
    <n v="27.654013509999999"/>
    <n v="2.670750028439306E-3"/>
    <n v="25.932755706677725"/>
    <m/>
    <m/>
    <m/>
    <m/>
    <m/>
    <m/>
    <m/>
    <m/>
    <m/>
    <m/>
    <n v="2.8314571687360326"/>
    <m/>
    <m/>
    <m/>
    <n v="3.9162696106386075"/>
    <m/>
    <m/>
    <m/>
    <m/>
    <m/>
    <m/>
    <n v="2735.82363915618"/>
    <n v="2594.2902755672349"/>
    <n v="407.8980449014141"/>
    <m/>
  </r>
  <r>
    <x v="4066"/>
    <n v="29.53"/>
    <n v="32.380000000000003"/>
    <n v="60.380499999999998"/>
    <n v="50.842199999999998"/>
    <n v="382.87"/>
    <n v="21043.667593999999"/>
    <n v="17721.341901"/>
    <n v="3.6116988748613466E-6"/>
    <n v="35.072822698078596"/>
    <n v="35.1"/>
    <n v="-7.7428210602292769E-4"/>
    <n v="154.81329928964701"/>
    <m/>
    <e v="#DIV/0!"/>
    <n v="36.616933672940611"/>
    <n v="36.525995250000001"/>
    <n v="2.4896904880533643E-3"/>
    <n v="33.29753173291401"/>
    <n v="33.425484859999997"/>
    <n v="-3.8280111005691841E-3"/>
    <n v="33.742031919048394"/>
    <n v="33.74"/>
    <n v="6.0222852649394198E-5"/>
    <n v="30.00354059285668"/>
    <m/>
    <m/>
    <e v="#DIV/0!"/>
    <n v="28.880760574266869"/>
    <n v="28.80213788"/>
    <n v="2.7297520272431264E-3"/>
    <n v="25.422464141379781"/>
    <m/>
    <m/>
    <m/>
    <m/>
    <m/>
    <m/>
    <m/>
    <m/>
    <m/>
    <m/>
    <n v="3.0667541423385196"/>
    <m/>
    <m/>
    <m/>
    <n v="3.7533003228178825"/>
    <m/>
    <m/>
    <m/>
    <m/>
    <m/>
    <m/>
    <n v="2681.9894943011222"/>
    <n v="2540.3034424716616"/>
    <n v="390.92402102408209"/>
    <m/>
  </r>
  <r>
    <x v="4067"/>
    <n v="28.16"/>
    <n v="31.54"/>
    <n v="59.1387"/>
    <n v="49.796399999999998"/>
    <n v="384.91"/>
    <n v="20843.955453999999"/>
    <n v="17553.095849000001"/>
    <n v="3.6116988748613466E-6"/>
    <n v="34.35066891229539"/>
    <n v="34.380000000000003"/>
    <n v="-8.5314391229240893E-4"/>
    <n v="148.43825227968597"/>
    <m/>
    <e v="#DIV/0!"/>
    <n v="35.486803882584958"/>
    <n v="35.39617252"/>
    <n v="2.5604848245597278E-3"/>
    <n v="33.639113408717343"/>
    <n v="33.766519559999999"/>
    <n v="-3.773150237064482E-3"/>
    <n v="33.420992691653666"/>
    <n v="33.42"/>
    <n v="2.970352045683633E-5"/>
    <n v="30.287382721084292"/>
    <m/>
    <m/>
    <e v="#DIV/0!"/>
    <n v="28.286968235357328"/>
    <n v="28.20837775"/>
    <n v="2.7860689492265056E-3"/>
    <n v="25.556274078111151"/>
    <m/>
    <m/>
    <m/>
    <m/>
    <m/>
    <m/>
    <m/>
    <m/>
    <m/>
    <m/>
    <n v="2.9404916848714211"/>
    <m/>
    <m/>
    <m/>
    <n v="3.8303255276983026"/>
    <m/>
    <m/>
    <m/>
    <m/>
    <m/>
    <m/>
    <n v="2696.1060190624844"/>
    <n v="2566.3630649652632"/>
    <n v="398.94656124794858"/>
    <m/>
  </r>
  <r>
    <x v="4068"/>
    <n v="28.01"/>
    <n v="30.85"/>
    <n v="57.730600000000003"/>
    <n v="48.61"/>
    <n v="389.79"/>
    <n v="20536.330516000002"/>
    <n v="17293.785383999999"/>
    <n v="3.6116988748613466E-6"/>
    <n v="33.529504624005689"/>
    <e v="#N/A"/>
    <e v="#N/A"/>
    <n v="141.34164678872193"/>
    <m/>
    <e v="#DIV/0!"/>
    <n v="34.21728093061882"/>
    <n v="34.12473936"/>
    <n v="2.7118616099173209E-3"/>
    <n v="34.036295871920672"/>
    <n v="34.163279950000003"/>
    <n v="-3.7169756026113054E-3"/>
    <n v="32.924538432868971"/>
    <e v="#N/A"/>
    <e v="#N/A"/>
    <n v="30.730712932256026"/>
    <m/>
    <m/>
    <e v="#DIV/0!"/>
    <n v="27.614089924931406"/>
    <n v="27.532633579999999"/>
    <n v="2.9585380815360107E-3"/>
    <n v="25.873619476336177"/>
    <m/>
    <m/>
    <m/>
    <m/>
    <m/>
    <m/>
    <m/>
    <m/>
    <m/>
    <m/>
    <n v="2.7999997087327086"/>
    <m/>
    <m/>
    <m/>
    <n v="3.9208525473617915"/>
    <m/>
    <m/>
    <m/>
    <m/>
    <m/>
    <m/>
    <n v="2729.5849540457762"/>
    <n v="2596.6645295500225"/>
    <n v="408.3753794864017"/>
    <m/>
  </r>
  <r>
    <x v="4069"/>
    <n v="27.62"/>
    <n v="30.19"/>
    <n v="56.726599999999998"/>
    <n v="47.764499999999998"/>
    <n v="398.42"/>
    <n v="20338.849649"/>
    <n v="17127.422925999999"/>
    <n v="3.6116988748613466E-6"/>
    <n v="32.945585514598335"/>
    <n v="32.979999999999997"/>
    <n v="-1.0434956155749298E-3"/>
    <n v="136.41910907224511"/>
    <m/>
    <e v="#DIV/0!"/>
    <n v="33.324221891633535"/>
    <n v="33.231626820000002"/>
    <n v="2.7863538590835457E-3"/>
    <n v="34.331408135527063"/>
    <n v="34.457992580000003"/>
    <n v="-3.6735873158906251E-3"/>
    <n v="32.607135342044096"/>
    <n v="32.61"/>
    <n v="-8.7845996807889293E-5"/>
    <n v="31.025300222228392"/>
    <m/>
    <m/>
    <e v="#DIV/0!"/>
    <n v="27.134043322517758"/>
    <n v="27.052407259999999"/>
    <n v="3.0177004853266798E-3"/>
    <n v="26.444761973043391"/>
    <m/>
    <m/>
    <m/>
    <m/>
    <m/>
    <m/>
    <m/>
    <m/>
    <m/>
    <m/>
    <n v="2.702504818712482"/>
    <m/>
    <m/>
    <m/>
    <n v="3.9888642632676055"/>
    <m/>
    <m/>
    <m/>
    <m/>
    <m/>
    <m/>
    <n v="2789.8386795461452"/>
    <n v="2619.1789520954594"/>
    <n v="415.45912210540087"/>
    <m/>
  </r>
  <r>
    <x v="4070"/>
    <n v="28.59"/>
    <n v="31.21"/>
    <n v="59.042000000000002"/>
    <n v="49.713900000000002"/>
    <n v="383.51"/>
    <n v="20729.133775999999"/>
    <n v="17456.020820000002"/>
    <n v="3.6116988748613466E-6"/>
    <n v="34.289483764245048"/>
    <n v="34.32"/>
    <n v="-8.8916770847757842E-4"/>
    <n v="147.54824630286654"/>
    <n v="147.19999999999999"/>
    <n v="2.3658036879521394E-3"/>
    <n v="35.363961862247102"/>
    <n v="35.265840230000002"/>
    <n v="2.7823421080332977E-3"/>
    <n v="33.629953438580934"/>
    <n v="33.753089610000004"/>
    <n v="-3.6481451873545678E-3"/>
    <n v="33.232026439136177"/>
    <n v="33.229999999999997"/>
    <n v="6.0982218964111823E-5"/>
    <n v="30.429049238068032"/>
    <n v="30.43"/>
    <m/>
    <n v="-3.1244230429439135E-5"/>
    <n v="28.241728718272736"/>
    <n v="28.15542576"/>
    <n v="3.065233643006815E-3"/>
    <n v="25.453485510521848"/>
    <m/>
    <m/>
    <m/>
    <m/>
    <m/>
    <m/>
    <m/>
    <m/>
    <m/>
    <m/>
    <n v="2.9229995537932907"/>
    <m/>
    <m/>
    <m/>
    <n v="3.8258895927765875"/>
    <m/>
    <m/>
    <m/>
    <m/>
    <m/>
    <m/>
    <n v="2685.2621505501452"/>
    <n v="2565.6642412849646"/>
    <n v="398.48453759744143"/>
    <m/>
  </r>
  <r>
    <x v="4071"/>
    <n v="27.51"/>
    <n v="30.27"/>
    <n v="56.481200000000001"/>
    <n v="47.557499999999997"/>
    <n v="394.51"/>
    <n v="20429.174352999999"/>
    <n v="17203.361693999999"/>
    <n v="3.6116988748613466E-6"/>
    <n v="32.801462797133915"/>
    <n v="32.83"/>
    <n v="-8.692416346659515E-4"/>
    <n v="134.74247754878144"/>
    <n v="135.26"/>
    <n v="-3.8261307941634959E-3"/>
    <n v="33.062713469511699"/>
    <n v="32.96991345"/>
    <n v="2.8146879928099278E-3"/>
    <n v="34.358428924598392"/>
    <n v="34.48212607"/>
    <n v="-3.5872830216587825E-3"/>
    <n v="32.7503462274355"/>
    <n v="32.75"/>
    <n v="1.0571830091565815E-5"/>
    <n v="30.868450226599698"/>
    <n v="30.92"/>
    <n v="30.73"/>
    <n v="-1.667198363528577E-3"/>
    <n v="27.016968948684678"/>
    <n v="26.932650280000001"/>
    <n v="3.130723037208627E-3"/>
    <n v="26.181867620844415"/>
    <m/>
    <m/>
    <m/>
    <m/>
    <m/>
    <m/>
    <m/>
    <m/>
    <m/>
    <m/>
    <n v="2.6693323795619048"/>
    <m/>
    <m/>
    <m/>
    <n v="3.9916562181920976"/>
    <m/>
    <m/>
    <m/>
    <m/>
    <m/>
    <m/>
    <n v="2762.1041575585182"/>
    <n v="2621.2403962903859"/>
    <n v="415.74991744596156"/>
    <m/>
  </r>
  <r>
    <x v="4072"/>
    <n v="28.23"/>
    <n v="30.92"/>
    <n v="57.7592"/>
    <n v="48.633099999999999"/>
    <n v="394.26"/>
    <n v="20602.249796"/>
    <n v="17348.921734"/>
    <n v="3.6116988748613466E-6"/>
    <n v="33.541207748590082"/>
    <n v="33.57"/>
    <n v="-8.5767802829661566E-4"/>
    <n v="140.81980042816866"/>
    <m/>
    <e v="#DIV/0!"/>
    <n v="34.183390859520095"/>
    <n v="34.086209519999997"/>
    <n v="2.8510456541985807E-3"/>
    <n v="33.967237138427919"/>
    <n v="34.090281279999999"/>
    <n v="-3.6093612886751725E-3"/>
    <n v="33.025390375913382"/>
    <n v="33.020000000000003"/>
    <n v="1.632457878066873E-4"/>
    <n v="30.604203554827226"/>
    <m/>
    <n v="30.67"/>
    <e v="#DIV/0!"/>
    <n v="27.628801989364874"/>
    <n v="27.54089437"/>
    <n v="3.1918941405413293E-3"/>
    <n v="26.160222721186607"/>
    <m/>
    <m/>
    <m/>
    <m/>
    <m/>
    <m/>
    <m/>
    <m/>
    <m/>
    <m/>
    <n v="2.7897940091693849"/>
    <m/>
    <m/>
    <m/>
    <n v="3.9008325004785092"/>
    <m/>
    <m/>
    <m/>
    <m/>
    <m/>
    <m/>
    <n v="2759.8206891596797"/>
    <n v="2591.3959667078416"/>
    <n v="406.29019669910281"/>
    <m/>
  </r>
  <r>
    <x v="4073"/>
    <n v="26.84"/>
    <n v="29.93"/>
    <n v="55.7059"/>
    <n v="46.904000000000003"/>
    <n v="404.03"/>
    <n v="20390.656245999999"/>
    <n v="17170.678537"/>
    <n v="3.6116988748613466E-6"/>
    <n v="32.348052005967865"/>
    <n v="32.380000000000003"/>
    <n v="-9.8665824682331316E-4"/>
    <n v="130.80095249282328"/>
    <m/>
    <e v="#DIV/0!"/>
    <n v="32.360047441412306"/>
    <n v="32.267039259999997"/>
    <n v="2.8824516765504349E-3"/>
    <n v="34.570172485881777"/>
    <n v="34.693983950000003"/>
    <n v="-3.5686724331417397E-3"/>
    <n v="32.685409073952556"/>
    <n v="32.68"/>
    <n v="1.6551633881745076E-4"/>
    <n v="30.917599906803648"/>
    <m/>
    <n v="30.940000999999999"/>
    <e v="#DIV/0!"/>
    <n v="26.646743780681579"/>
    <n v="26.561252769999999"/>
    <n v="3.2186362376001032E-3"/>
    <n v="26.806762753092503"/>
    <m/>
    <m/>
    <m/>
    <m/>
    <m/>
    <m/>
    <m/>
    <m/>
    <m/>
    <m/>
    <n v="2.5913301515108973"/>
    <m/>
    <m/>
    <m/>
    <n v="4.0393344578009005"/>
    <m/>
    <m/>
    <m/>
    <m/>
    <m/>
    <m/>
    <n v="2828.0286159591237"/>
    <n v="2637.3945335388744"/>
    <n v="420.71583211841966"/>
    <m/>
  </r>
  <r>
    <x v="4074"/>
    <n v="25.66"/>
    <n v="28.91"/>
    <n v="53.608800000000002"/>
    <n v="45.138100000000001"/>
    <n v="423.09"/>
    <n v="19897.628882000001"/>
    <n v="16755.445264999998"/>
    <n v="3.6116988748613466E-6"/>
    <n v="31.129520676657879"/>
    <n v="31.16"/>
    <n v="-9.7815543459955911E-4"/>
    <n v="120.94680848093573"/>
    <m/>
    <e v="#DIV/0!"/>
    <n v="30.532257826049307"/>
    <n v="30.441985840000001"/>
    <n v="2.9653777031422024E-3"/>
    <n v="35.220026154126373"/>
    <n v="35.343780719999998"/>
    <n v="-3.5014524013158299E-3"/>
    <n v="31.894328148076088"/>
    <n v="31.89"/>
    <n v="1.3572116889570829E-4"/>
    <n v="31.664213961644801"/>
    <m/>
    <n v="31.68"/>
    <e v="#DIV/0!"/>
    <n v="25.643759998850751"/>
    <n v="25.558199500000001"/>
    <n v="3.3476731743466992E-3"/>
    <n v="28.06955680490772"/>
    <m/>
    <m/>
    <m/>
    <m/>
    <m/>
    <m/>
    <m/>
    <m/>
    <m/>
    <m/>
    <n v="2.3961261758353811"/>
    <m/>
    <m/>
    <m/>
    <n v="4.191217117829078"/>
    <m/>
    <m/>
    <m/>
    <m/>
    <m/>
    <m/>
    <n v="2961.2493911601282"/>
    <n v="2686.9725480231364"/>
    <n v="436.53513115534611"/>
    <m/>
  </r>
  <r>
    <x v="4075"/>
    <n v="25.81"/>
    <n v="28.85"/>
    <n v="53.008899999999997"/>
    <n v="44.632800000000003"/>
    <n v="423.3"/>
    <n v="19783.08511"/>
    <n v="16658.929443000001"/>
    <n v="4.1675021249520938E-6"/>
    <n v="30.780420607554735"/>
    <n v="30.81"/>
    <n v="-9.6005817738609167E-4"/>
    <n v="118.23406984925167"/>
    <m/>
    <e v="#DIV/0!"/>
    <n v="30.019278364773783"/>
    <n v="29.930585879999999"/>
    <n v="2.9632725911004076E-3"/>
    <n v="35.416240229605549"/>
    <n v="35.539283589999997"/>
    <n v="-3.4621789739472941E-3"/>
    <n v="31.709950304593079"/>
    <n v="31.71"/>
    <n v="-1.5671840719599928E-6"/>
    <n v="31.845563089916237"/>
    <m/>
    <n v="31.870000999999998"/>
    <e v="#DIV/0!"/>
    <n v="25.356933199240761"/>
    <n v="25.271104940000001"/>
    <n v="3.3963002189472125E-3"/>
    <n v="28.08168096651006"/>
    <m/>
    <m/>
    <m/>
    <m/>
    <m/>
    <m/>
    <m/>
    <m/>
    <m/>
    <m/>
    <n v="2.3424002050943584"/>
    <m/>
    <m/>
    <m/>
    <n v="4.2379384481785607"/>
    <m/>
    <m/>
    <m/>
    <m/>
    <m/>
    <m/>
    <n v="2962.5284518311892"/>
    <n v="2701.9419245943263"/>
    <n v="441.40137919224765"/>
    <m/>
  </r>
  <r>
    <x v="4076"/>
    <n v="24.52"/>
    <n v="27.42"/>
    <n v="50.182400000000001"/>
    <n v="42.252800000000001"/>
    <n v="447.73"/>
    <n v="18932.148634000001"/>
    <n v="15942.303897"/>
    <n v="4.1675021249520938E-6"/>
    <n v="29.138460058302879"/>
    <n v="29.17"/>
    <n v="-1.081245858660318E-3"/>
    <n v="105.62030511165796"/>
    <m/>
    <e v="#DIV/0!"/>
    <n v="27.617890955974527"/>
    <n v="27.535919889999999"/>
    <n v="2.9768777038132743E-3"/>
    <n v="36.359561884473514"/>
    <n v="36.484695010000003"/>
    <n v="-3.4297429509055899E-3"/>
    <n v="30.345259631603444"/>
    <n v="30.34"/>
    <n v="1.7335634816895151E-4"/>
    <n v="33.214389601045546"/>
    <m/>
    <n v="33.119999"/>
    <e v="#DIV/0!"/>
    <n v="24.005029950914896"/>
    <n v="23.923741249999999"/>
    <n v="3.3978256187208178E-3"/>
    <n v="29.700452454300848"/>
    <m/>
    <m/>
    <m/>
    <m/>
    <m/>
    <m/>
    <m/>
    <m/>
    <m/>
    <m/>
    <n v="2.0925173305546325"/>
    <m/>
    <m/>
    <m/>
    <n v="4.463714423665917"/>
    <m/>
    <m/>
    <m/>
    <m/>
    <m/>
    <m/>
    <n v="3133.3037197117892"/>
    <n v="2773.9089180171586"/>
    <n v="464.91701732319461"/>
    <m/>
  </r>
  <r>
    <x v="4077"/>
    <n v="25.81"/>
    <n v="28.08"/>
    <n v="51.5687"/>
    <n v="43.419600000000003"/>
    <n v="437.84"/>
    <n v="19331.324484000001"/>
    <n v="16278.240894"/>
    <n v="4.1675021249520938E-6"/>
    <n v="29.941226192685736"/>
    <n v="29.97"/>
    <n v="-9.600869974728532E-4"/>
    <n v="111.43993827397983"/>
    <m/>
    <e v="#DIV/0!"/>
    <n v="28.761054799858371"/>
    <n v="28.67322484"/>
    <n v="3.0631350449232819E-3"/>
    <n v="35.854732235797812"/>
    <n v="35.976457920000001"/>
    <n v="-3.3834816221448571E-3"/>
    <n v="30.982809276192853"/>
    <n v="30.98"/>
    <n v="9.0680316102487168E-5"/>
    <n v="32.511293225709466"/>
    <m/>
    <n v="32.729999999999997"/>
    <e v="#DIV/0!"/>
    <n v="24.668632194662273"/>
    <n v="24.582236200000001"/>
    <n v="3.514570194483424E-3"/>
    <n v="29.038783471938018"/>
    <m/>
    <m/>
    <m/>
    <m/>
    <m/>
    <m/>
    <m/>
    <m/>
    <m/>
    <m/>
    <n v="2.2078627451726902"/>
    <m/>
    <m/>
    <m/>
    <n v="4.3398436739301394"/>
    <m/>
    <m/>
    <m/>
    <m/>
    <m/>
    <m/>
    <n v="3063.4997365285249"/>
    <n v="2735.3949373209557"/>
    <n v="452.01529153280484"/>
    <m/>
  </r>
  <r>
    <x v="4078"/>
    <n v="27.57"/>
    <n v="29.67"/>
    <n v="54.653100000000002"/>
    <n v="46.016399999999997"/>
    <n v="416.48"/>
    <n v="19886.547055999999"/>
    <n v="16745.706812"/>
    <n v="4.1675021249520938E-6"/>
    <n v="31.731281347768135"/>
    <n v="31.76"/>
    <n v="-9.0423967984465392E-4"/>
    <n v="124.76461519746815"/>
    <m/>
    <e v="#DIV/0!"/>
    <n v="31.340926831461807"/>
    <n v="31.245078400000001"/>
    <n v="3.0676329319694329E-3"/>
    <n v="34.781643306730039"/>
    <n v="34.899881049999998"/>
    <n v="-3.3879125003480892E-3"/>
    <n v="31.871901555098901"/>
    <n v="31.87"/>
    <n v="5.9665989924795326E-5"/>
    <n v="31.576622738998541"/>
    <m/>
    <n v="31.879999000000002"/>
    <e v="#DIV/0!"/>
    <n v="26.144242038944068"/>
    <n v="26.053127199999999"/>
    <n v="3.4972707208855702E-3"/>
    <n v="27.620349627553029"/>
    <m/>
    <m/>
    <m/>
    <m/>
    <m/>
    <m/>
    <m/>
    <m/>
    <m/>
    <m/>
    <n v="2.4718711431416036"/>
    <m/>
    <m/>
    <m/>
    <n v="4.0801002043219956"/>
    <m/>
    <m/>
    <m/>
    <m/>
    <m/>
    <m/>
    <n v="2913.8594558757295"/>
    <n v="2653.5278631349579"/>
    <n v="424.96177786733597"/>
    <m/>
  </r>
  <r>
    <x v="4079"/>
    <n v="27.57"/>
    <n v="29.57"/>
    <n v="53.817"/>
    <n v="45.312199999999997"/>
    <n v="422.92"/>
    <n v="19630.438711999999"/>
    <n v="16529.977903999999"/>
    <n v="4.1675021249520938E-6"/>
    <n v="31.245084522461532"/>
    <n v="31.27"/>
    <n v="-7.9678533861426981E-4"/>
    <n v="120.94104618935214"/>
    <m/>
    <e v="#DIV/0!"/>
    <n v="30.621206626371009"/>
    <n v="30.527176520000001"/>
    <n v="3.0802097373598958E-3"/>
    <n v="35.046867016851401"/>
    <n v="35.165289229999999"/>
    <n v="-3.367588202504268E-3"/>
    <n v="31.460673014056901"/>
    <n v="31.46"/>
    <n v="2.1392690937815928E-5"/>
    <n v="31.982363336645211"/>
    <m/>
    <n v="32.099997999999999"/>
    <e v="#DIV/0!"/>
    <n v="25.744397297583745"/>
    <n v="25.654341380000002"/>
    <n v="3.5103578084429987E-3"/>
    <n v="28.045635294218673"/>
    <m/>
    <m/>
    <m/>
    <m/>
    <m/>
    <m/>
    <m/>
    <m/>
    <m/>
    <m/>
    <n v="2.3961351206553942"/>
    <m/>
    <m/>
    <m/>
    <n v="4.1423460156375196"/>
    <m/>
    <m/>
    <m/>
    <m/>
    <m/>
    <m/>
    <n v="2958.7257475039105"/>
    <n v="2673.7620567457834"/>
    <n v="431.44497419016636"/>
    <m/>
  </r>
  <r>
    <x v="4080"/>
    <n v="40.79"/>
    <n v="40.43"/>
    <n v="74.775499999999994"/>
    <n v="62.958399999999997"/>
    <n v="277.92"/>
    <n v="22899.935258000001"/>
    <n v="19283.016393999998"/>
    <n v="4.7232238586936148E-6"/>
    <n v="43.412116037032909"/>
    <n v="43.45"/>
    <n v="-8.7189788186636807E-4"/>
    <n v="215.129921174993"/>
    <m/>
    <e v="#DIV/0!"/>
    <n v="48.50823986458262"/>
    <n v="48.347559070000003"/>
    <n v="3.3234520557692271E-3"/>
    <n v="28.221877346138001"/>
    <n v="28.304934620000001"/>
    <n v="-2.9343743406251566E-3"/>
    <n v="36.699628505074166"/>
    <n v="36.700000000000003"/>
    <n v="-1.0122477543283992E-5"/>
    <n v="26.654897473957348"/>
    <m/>
    <n v="27.549999"/>
    <e v="#DIV/0!"/>
    <n v="35.770534314995125"/>
    <n v="35.640490120000003"/>
    <n v="3.6487768422170941E-3"/>
    <n v="18.428878102171559"/>
    <m/>
    <m/>
    <m/>
    <m/>
    <m/>
    <m/>
    <m/>
    <m/>
    <m/>
    <m/>
    <n v="4.2622738337438522"/>
    <m/>
    <m/>
    <m/>
    <n v="2.5290497312971567"/>
    <m/>
    <m/>
    <m/>
    <m/>
    <m/>
    <m/>
    <n v="1944.1883047572105"/>
    <n v="2153.0764727687306"/>
    <n v="263.41251839562182"/>
    <m/>
  </r>
  <r>
    <x v="4081"/>
    <n v="36.090000000000003"/>
    <n v="38.049999999999997"/>
    <n v="65.462000000000003"/>
    <n v="55.116399999999999"/>
    <n v="295.77"/>
    <n v="21791.560004999999"/>
    <n v="18349.611840000001"/>
    <n v="4.7232238586936148E-6"/>
    <n v="38.004087511810084"/>
    <n v="38.04"/>
    <n v="-9.440717189778125E-4"/>
    <n v="161.53088762534242"/>
    <m/>
    <e v="#DIV/0!"/>
    <n v="39.444695699869243"/>
    <n v="39.313017690000002"/>
    <n v="3.349476015999997E-3"/>
    <n v="29.978733545550547"/>
    <n v="30.068263349999999"/>
    <n v="-2.9775515601718761E-3"/>
    <n v="34.922485463707787"/>
    <n v="34.92"/>
    <n v="7.1175936648959492E-5"/>
    <n v="27.944240213952867"/>
    <m/>
    <n v="27.700001"/>
    <e v="#DIV/0!"/>
    <n v="31.31531269420109"/>
    <n v="31.200529530000001"/>
    <n v="3.6788851320848082E-3"/>
    <n v="19.611249065207932"/>
    <m/>
    <m/>
    <m/>
    <m/>
    <m/>
    <m/>
    <m/>
    <m/>
    <m/>
    <m/>
    <n v="3.2003616351749424"/>
    <m/>
    <m/>
    <m/>
    <n v="2.843931753674084"/>
    <m/>
    <m/>
    <m/>
    <m/>
    <m/>
    <m/>
    <n v="2068.924698664388"/>
    <n v="2287.1088655326612"/>
    <n v="296.20897371454151"/>
    <m/>
  </r>
  <r>
    <x v="4082"/>
    <n v="34.4"/>
    <n v="36.43"/>
    <n v="63.970199999999998"/>
    <n v="53.859499999999997"/>
    <n v="300.20999999999998"/>
    <n v="21458.973191000001"/>
    <n v="18069.296665999998"/>
    <n v="4.7232238586936148E-6"/>
    <n v="37.135303604030106"/>
    <n v="37.17"/>
    <n v="-9.3345159994340232E-4"/>
    <n v="154.14491484780163"/>
    <m/>
    <e v="#DIV/0!"/>
    <n v="38.094327056672597"/>
    <n v="37.963375689999999"/>
    <n v="3.4494131328550726E-3"/>
    <n v="30.318190597479699"/>
    <n v="30.406537530000001"/>
    <n v="-2.9055242621142119E-3"/>
    <n v="34.386976486334738"/>
    <n v="34.39"/>
    <n v="-8.7918396779906871E-5"/>
    <n v="28.368380400604714"/>
    <m/>
    <n v="28.120000999999998"/>
    <e v="#DIV/0!"/>
    <n v="30.60206406673597"/>
    <n v="30.486328279999999"/>
    <n v="3.7963176697766166E-3"/>
    <n v="19.901802014262699"/>
    <m/>
    <m/>
    <m/>
    <m/>
    <m/>
    <m/>
    <m/>
    <m/>
    <m/>
    <m/>
    <n v="3.0540877905566695"/>
    <m/>
    <m/>
    <m/>
    <n v="2.9083796808571498"/>
    <m/>
    <m/>
    <m/>
    <m/>
    <m/>
    <m/>
    <n v="2099.5771150694013"/>
    <n v="2313.0063982538181"/>
    <n v="302.92153084403759"/>
    <m/>
  </r>
  <r>
    <x v="4083"/>
    <n v="33.67"/>
    <n v="35.799999999999997"/>
    <n v="63.090899999999998"/>
    <n v="53.118899999999996"/>
    <n v="306.57"/>
    <n v="21401.515003"/>
    <n v="18020.829274"/>
    <n v="4.7232238586936148E-6"/>
    <n v="36.62396862776113"/>
    <n v="36.659999999999997"/>
    <n v="-9.8285248878526854E-4"/>
    <n v="149.8996787153655"/>
    <m/>
    <e v="#DIV/0!"/>
    <n v="37.308239990111936"/>
    <n v="37.178323130000003"/>
    <n v="3.4944249544999195E-3"/>
    <n v="30.525842600345175"/>
    <n v="30.613482520000002"/>
    <n v="-2.862788302427588E-3"/>
    <n v="34.294066260891242"/>
    <n v="34.29"/>
    <n v="1.1858445293788655E-4"/>
    <n v="28.443555385668304"/>
    <m/>
    <n v="28.27"/>
    <e v="#DIV/0!"/>
    <n v="30.181556984393353"/>
    <n v="30.066366630000001"/>
    <n v="3.8312030120200014E-3"/>
    <n v="20.322116586326977"/>
    <m/>
    <m/>
    <m/>
    <m/>
    <m/>
    <m/>
    <m/>
    <m/>
    <m/>
    <m/>
    <n v="2.9699966731983181"/>
    <m/>
    <m/>
    <m/>
    <n v="2.9482343012811736"/>
    <m/>
    <m/>
    <m/>
    <m/>
    <m/>
    <m/>
    <n v="2143.9189719527085"/>
    <n v="2328.8483862409903"/>
    <n v="307.07257849077928"/>
    <m/>
  </r>
  <r>
    <x v="4084"/>
    <n v="33.47"/>
    <n v="35.72"/>
    <n v="63.091200000000001"/>
    <n v="53.118899999999996"/>
    <n v="308"/>
    <n v="21577.596713999999"/>
    <n v="18169.011159000001"/>
    <n v="4.7232238586936148E-6"/>
    <n v="36.62324974929718"/>
    <n v="36.659999999999997"/>
    <n v="-1.00246183040964E-3"/>
    <n v="149.89361043825838"/>
    <m/>
    <e v="#DIV/0!"/>
    <n v="37.307882239865457"/>
    <n v="37.176331820000001"/>
    <n v="3.5385529831828411E-3"/>
    <n v="30.52504809211311"/>
    <n v="30.611743440000001"/>
    <n v="-2.8320944233972689E-3"/>
    <n v="34.575378795516301"/>
    <n v="34.57"/>
    <n v="1.5559142367083112E-4"/>
    <n v="28.208759256162899"/>
    <m/>
    <n v="28.219999000000001"/>
    <e v="#DIV/0!"/>
    <n v="30.181846396583612"/>
    <n v="30.065138780000002"/>
    <n v="3.8818253072974152E-3"/>
    <n v="20.415594866532768"/>
    <m/>
    <m/>
    <m/>
    <m/>
    <m/>
    <m/>
    <m/>
    <m/>
    <m/>
    <m/>
    <n v="2.9698965883789197"/>
    <m/>
    <m/>
    <m/>
    <n v="2.9480969862589221"/>
    <m/>
    <m/>
    <m/>
    <m/>
    <m/>
    <m/>
    <n v="2153.7806346169973"/>
    <n v="2328.7877723788824"/>
    <n v="307.05827648027423"/>
    <m/>
  </r>
  <r>
    <x v="4085"/>
    <n v="32.94"/>
    <n v="35.14"/>
    <n v="63.009399999999999"/>
    <n v="53.049799999999998"/>
    <n v="312.58"/>
    <n v="21674.130845"/>
    <n v="18250.2101"/>
    <n v="4.862186216536557E-6"/>
    <n v="36.574874547119741"/>
    <n v="36.61"/>
    <n v="-9.5944968260741614E-4"/>
    <n v="149.49759918894387"/>
    <m/>
    <e v="#DIV/0!"/>
    <n v="37.2347269593335"/>
    <n v="37.101579389999998"/>
    <n v="3.5887304940283027E-3"/>
    <n v="30.544107422354401"/>
    <n v="30.627831369999999"/>
    <n v="-2.7335904600678251E-3"/>
    <n v="34.729215729325418"/>
    <n v="34.729999999999997"/>
    <n v="-2.2581937073939962E-5"/>
    <n v="28.081789648522189"/>
    <m/>
    <n v="28.15"/>
    <e v="#DIV/0!"/>
    <n v="30.142873221687857"/>
    <n v="30.025277580000001"/>
    <n v="3.9165546887796054E-3"/>
    <n v="20.717843439137852"/>
    <m/>
    <m/>
    <m/>
    <m/>
    <m/>
    <m/>
    <m/>
    <m/>
    <m/>
    <m/>
    <n v="2.962069956170498"/>
    <m/>
    <m/>
    <m/>
    <n v="2.9517945464589737"/>
    <m/>
    <m/>
    <m/>
    <m/>
    <m/>
    <m/>
    <n v="2185.6669022850829"/>
    <n v="2330.2418285717413"/>
    <n v="307.44339490327792"/>
    <m/>
  </r>
  <r>
    <x v="4086"/>
    <n v="35.119999999999997"/>
    <n v="36.68"/>
    <n v="66.146900000000002"/>
    <n v="55.691099999999999"/>
    <n v="310.77999999999997"/>
    <n v="22449.855024"/>
    <n v="18903.302307999998"/>
    <n v="4.862186216536557E-6"/>
    <n v="38.395153384652794"/>
    <n v="38.43"/>
    <n v="-9.0675553856900404E-4"/>
    <n v="164.37765908772204"/>
    <m/>
    <e v="#DIV/0!"/>
    <n v="40.015166672538996"/>
    <n v="39.86984648"/>
    <n v="3.6448646124558337E-3"/>
    <n v="29.78295093742614"/>
    <n v="29.863404370000001"/>
    <n v="-2.6940475900558702E-3"/>
    <n v="35.971308504392333"/>
    <n v="35.97"/>
    <n v="3.6377658947372993E-5"/>
    <n v="27.075999999408577"/>
    <m/>
    <n v="27.67"/>
    <e v="#DIV/0!"/>
    <n v="31.643962161996885"/>
    <n v="31.518592179999999"/>
    <n v="3.9776517073131235E-3"/>
    <n v="20.597212995494377"/>
    <m/>
    <m/>
    <m/>
    <m/>
    <m/>
    <m/>
    <m/>
    <m/>
    <m/>
    <m/>
    <n v="3.2569175926266012"/>
    <m/>
    <m/>
    <m/>
    <n v="2.8046968168053183"/>
    <m/>
    <m/>
    <m/>
    <m/>
    <m/>
    <m/>
    <n v="2172.9407723259465"/>
    <n v="2272.1724060562105"/>
    <n v="292.12246904767045"/>
    <m/>
  </r>
  <r>
    <x v="4087"/>
    <n v="31.77"/>
    <n v="33.75"/>
    <n v="59.430999999999997"/>
    <n v="50.036000000000001"/>
    <n v="323.66000000000003"/>
    <n v="21246.913057999998"/>
    <n v="17890.121339000001"/>
    <n v="4.862186216536557E-6"/>
    <n v="34.494367008563572"/>
    <n v="34.53"/>
    <n v="-1.0319429897605037E-3"/>
    <n v="130.9786580836934"/>
    <m/>
    <e v="#DIV/0!"/>
    <n v="33.919237597643814"/>
    <n v="33.785231449999998"/>
    <n v="3.9664120058533481E-3"/>
    <n v="31.292648183234924"/>
    <n v="31.370900280000001"/>
    <n v="-2.4944166749005792E-3"/>
    <n v="34.041349370402337"/>
    <n v="34.04"/>
    <n v="3.9640728623391297E-5"/>
    <n v="28.524472838361874"/>
    <m/>
    <n v="28.25"/>
    <e v="#DIV/0!"/>
    <n v="28.431523874254385"/>
    <n v="28.309933560000001"/>
    <n v="4.2949699615750792E-3"/>
    <n v="21.446703144180905"/>
    <m/>
    <m/>
    <m/>
    <m/>
    <m/>
    <m/>
    <m/>
    <m/>
    <m/>
    <m/>
    <n v="2.5952139853625682"/>
    <m/>
    <m/>
    <m/>
    <n v="3.0890654354641347"/>
    <m/>
    <m/>
    <m/>
    <m/>
    <m/>
    <m/>
    <n v="2262.559294024682"/>
    <n v="2387.348784334938"/>
    <n v="321.74080872151444"/>
    <m/>
  </r>
  <r>
    <x v="4088"/>
    <n v="31.37"/>
    <n v="33.06"/>
    <n v="59.979300000000002"/>
    <n v="50.497300000000003"/>
    <n v="331.26"/>
    <n v="21140.334115000001"/>
    <n v="17800.293776999999"/>
    <n v="4.862186216536557E-6"/>
    <n v="34.811757143510214"/>
    <n v="34.840000000000003"/>
    <n v="-8.1064456055657264E-4"/>
    <n v="133.38835588286287"/>
    <m/>
    <e v="#DIV/0!"/>
    <n v="34.387978445026327"/>
    <n v="34.251557519999999"/>
    <n v="3.9829115784493219E-3"/>
    <n v="31.147588344780619"/>
    <n v="31.225141520000001"/>
    <n v="-2.48367730118082E-3"/>
    <n v="33.869764983313452"/>
    <n v="33.869999999999997"/>
    <n v="-6.9387861395542316E-6"/>
    <n v="28.666775305480705"/>
    <m/>
    <n v="28.889999"/>
    <e v="#DIV/0!"/>
    <n v="28.693919531284472"/>
    <n v="28.570420129999999"/>
    <n v="4.3226316141846688E-3"/>
    <n v="21.948889188407886"/>
    <m/>
    <m/>
    <m/>
    <m/>
    <m/>
    <m/>
    <m/>
    <m/>
    <m/>
    <m/>
    <n v="2.6429773523497735"/>
    <m/>
    <m/>
    <m/>
    <n v="3.0604436749381958"/>
    <m/>
    <m/>
    <m/>
    <m/>
    <m/>
    <m/>
    <n v="2315.5383320640808"/>
    <n v="2376.2820178867328"/>
    <n v="318.75971668217875"/>
    <m/>
  </r>
  <r>
    <x v="4089"/>
    <n v="33.840000000000003"/>
    <n v="35.39"/>
    <n v="63.040399999999998"/>
    <n v="53.074199999999998"/>
    <n v="309.76"/>
    <n v="22114.06769"/>
    <n v="18620.096999000001"/>
    <n v="4.862186216536557E-6"/>
    <n v="36.587515762194109"/>
    <n v="36.619999999999997"/>
    <n v="-8.8706274729355439E-4"/>
    <n v="146.99616128755721"/>
    <m/>
    <e v="#DIV/0!"/>
    <n v="37.019874536927972"/>
    <n v="36.867783500000002"/>
    <n v="4.1253100265159492E-3"/>
    <n v="30.352060596609963"/>
    <n v="30.42326035"/>
    <n v="-2.3403064816501784E-3"/>
    <n v="35.428958131192907"/>
    <n v="35.43"/>
    <n v="-2.9406401555021056E-5"/>
    <n v="27.34563126709017"/>
    <m/>
    <n v="27.27"/>
    <e v="#DIV/0!"/>
    <n v="30.15847237779878"/>
    <n v="30.02357374"/>
    <n v="4.4930906282838468E-3"/>
    <n v="20.523003617647891"/>
    <m/>
    <m/>
    <m/>
    <m/>
    <m/>
    <m/>
    <m/>
    <m/>
    <m/>
    <m/>
    <n v="2.9126238508577997"/>
    <m/>
    <m/>
    <m/>
    <n v="2.904132586268978"/>
    <m/>
    <m/>
    <m/>
    <m/>
    <m/>
    <m/>
    <n v="2165.1119178665185"/>
    <n v="2315.5903758314139"/>
    <n v="302.47917580946068"/>
    <m/>
  </r>
  <r>
    <x v="4090"/>
    <n v="32.22"/>
    <n v="34.090000000000003"/>
    <n v="60.527500000000003"/>
    <n v="50.958399999999997"/>
    <n v="318.91000000000003"/>
    <n v="21434.844811999999"/>
    <n v="18048.099203999998"/>
    <n v="4.3064573782558568E-6"/>
    <n v="35.128217169605342"/>
    <n v="35.159999999999997"/>
    <n v="-9.0394853227115934E-4"/>
    <n v="135.2706412085214"/>
    <m/>
    <e v="#DIV/0!"/>
    <n v="34.805847952415235"/>
    <n v="34.663215839999999"/>
    <n v="4.1147974577315782E-3"/>
    <n v="30.956246459997836"/>
    <n v="31.02820505"/>
    <n v="-2.3191347964282016E-3"/>
    <n v="34.339937492048698"/>
    <n v="34.340000000000003"/>
    <n v="-1.8202664910926813E-6"/>
    <n v="28.184750942701442"/>
    <m/>
    <n v="28.1"/>
    <e v="#DIV/0!"/>
    <n v="28.956484233749443"/>
    <n v="28.825610879999999"/>
    <n v="4.5401762444605698E-3"/>
    <n v="21.127872203858452"/>
    <m/>
    <m/>
    <m/>
    <m/>
    <m/>
    <m/>
    <m/>
    <m/>
    <m/>
    <m/>
    <n v="2.6803103528019796"/>
    <m/>
    <m/>
    <m/>
    <n v="3.0197650154550271"/>
    <m/>
    <m/>
    <m/>
    <m/>
    <m/>
    <m/>
    <n v="2228.9236390524666"/>
    <n v="2361.6843458279882"/>
    <n v="314.52284146109582"/>
    <m/>
  </r>
  <r>
    <x v="4091"/>
    <n v="34.729999999999997"/>
    <n v="35.799999999999997"/>
    <n v="64.832999999999998"/>
    <n v="54.582999999999998"/>
    <n v="302.83999999999997"/>
    <n v="22548.305064"/>
    <n v="18985.552928000001"/>
    <n v="4.3064573782558568E-6"/>
    <n v="37.626073619146283"/>
    <n v="37.659999999999997"/>
    <n v="-9.0085982086340888E-4"/>
    <n v="154.50754625994261"/>
    <m/>
    <e v="#DIV/0!"/>
    <n v="38.519015801792236"/>
    <n v="38.364204440000002"/>
    <n v="4.0353074969754488E-3"/>
    <n v="29.854532061793563"/>
    <n v="29.927582999999998"/>
    <n v="-2.4409234185879258E-3"/>
    <n v="36.122888356254471"/>
    <n v="36.119999999999997"/>
    <n v="7.9965566292194978E-5"/>
    <n v="26.719906385360702"/>
    <m/>
    <n v="26.73"/>
    <e v="#DIV/0!"/>
    <n v="31.016416031800983"/>
    <n v="30.878916239999999"/>
    <n v="4.4528697423282804E-3"/>
    <n v="20.061938693364269"/>
    <m/>
    <m/>
    <m/>
    <m/>
    <m/>
    <m/>
    <m/>
    <m/>
    <m/>
    <m/>
    <n v="3.0615006636606816"/>
    <m/>
    <m/>
    <m/>
    <n v="2.8048426942563882"/>
    <m/>
    <m/>
    <m/>
    <m/>
    <m/>
    <m/>
    <n v="2116.4710278157909"/>
    <n v="2277.6334047303799"/>
    <n v="292.13766287572685"/>
    <m/>
  </r>
  <r>
    <x v="4092"/>
    <n v="31.78"/>
    <n v="33.909999999999997"/>
    <n v="61.045000000000002"/>
    <n v="51.3932"/>
    <n v="313.63"/>
    <n v="21712.835004"/>
    <n v="18281.846299000001"/>
    <n v="4.3064573782558568E-6"/>
    <n v="35.425102178896687"/>
    <n v="35.46"/>
    <n v="-9.8414611120456463E-4"/>
    <n v="136.43213584620665"/>
    <m/>
    <e v="#DIV/0!"/>
    <n v="35.141460245272079"/>
    <n v="34.996420970000003"/>
    <n v="4.1444030918591501E-3"/>
    <n v="30.724473982924906"/>
    <n v="30.797790790000001"/>
    <n v="-2.3805865678814264E-3"/>
    <n v="34.781902214843491"/>
    <n v="34.78"/>
    <n v="5.4692778708842482E-5"/>
    <n v="27.707573106569384"/>
    <m/>
    <n v="27.59"/>
    <e v="#DIV/0!"/>
    <n v="29.204674140033219"/>
    <n v="29.071035599999998"/>
    <n v="4.5969652361892432E-3"/>
    <n v="20.772720253417479"/>
    <m/>
    <m/>
    <m/>
    <m/>
    <m/>
    <m/>
    <m/>
    <m/>
    <m/>
    <m/>
    <n v="2.7034025684480425"/>
    <m/>
    <m/>
    <m/>
    <n v="2.9683413398042395"/>
    <m/>
    <m/>
    <m/>
    <m/>
    <m/>
    <m/>
    <n v="2191.456232483768"/>
    <n v="2344.002181693385"/>
    <n v="309.16682186974282"/>
    <m/>
  </r>
  <r>
    <x v="4093"/>
    <n v="30.43"/>
    <n v="32.520000000000003"/>
    <n v="58.639600000000002"/>
    <n v="49.367899999999999"/>
    <n v="333.26"/>
    <n v="21061.377872000001"/>
    <n v="17733.251488000002"/>
    <n v="4.3064573782558568E-6"/>
    <n v="34.028391668769011"/>
    <n v="34.06"/>
    <n v="-9.2801912011131193E-4"/>
    <n v="125.67397760016671"/>
    <m/>
    <e v="#DIV/0!"/>
    <n v="33.063864501841827"/>
    <n v="32.927816139999997"/>
    <n v="4.1317153030553389E-3"/>
    <n v="31.329052619179851"/>
    <n v="31.40368887"/>
    <n v="-2.3766714518512755E-3"/>
    <n v="33.737507019421884"/>
    <n v="33.74"/>
    <n v="-7.3887983939480151E-5"/>
    <n v="28.538078954349995"/>
    <m/>
    <n v="28.49"/>
    <e v="#DIV/0!"/>
    <n v="28.05404718333244"/>
    <n v="27.925140460000001"/>
    <n v="4.6161530867530054E-3"/>
    <n v="22.07145694765547"/>
    <m/>
    <m/>
    <m/>
    <m/>
    <m/>
    <m/>
    <m/>
    <m/>
    <m/>
    <m/>
    <n v="2.4902476102002753"/>
    <m/>
    <m/>
    <m/>
    <n v="3.08517384929928"/>
    <m/>
    <m/>
    <m/>
    <m/>
    <m/>
    <m/>
    <n v="2328.4688426870448"/>
    <n v="2390.1261167418538"/>
    <n v="321.33548157450252"/>
    <m/>
  </r>
  <r>
    <x v="4094"/>
    <n v="28.62"/>
    <n v="31.68"/>
    <n v="56.709899999999998"/>
    <n v="47.743099999999998"/>
    <n v="342.33"/>
    <n v="20809.535914"/>
    <n v="17521.129317999999"/>
    <n v="4.3064573782558568E-6"/>
    <n v="32.907789865541083"/>
    <n v="32.94"/>
    <n v="-9.7784257616617687E-4"/>
    <n v="117.39679337655589"/>
    <m/>
    <e v="#DIV/0!"/>
    <n v="31.431262548390698"/>
    <n v="31.302941730000001"/>
    <n v="4.0993213831950204E-3"/>
    <n v="31.843775843052377"/>
    <n v="31.920500440000001"/>
    <n v="-2.4036151028345998E-3"/>
    <n v="33.333277123054735"/>
    <n v="33.33"/>
    <n v="9.8323523994414685E-5"/>
    <n v="28.878502876364841"/>
    <m/>
    <n v="28.93"/>
    <e v="#DIV/0!"/>
    <n v="27.130990451635007"/>
    <n v="27.00664519"/>
    <n v="4.6042468718421325E-3"/>
    <n v="22.670693730441574"/>
    <m/>
    <m/>
    <m/>
    <m/>
    <m/>
    <m/>
    <m/>
    <m/>
    <m/>
    <m/>
    <n v="2.326250786626173"/>
    <m/>
    <m/>
    <m/>
    <n v="3.1865648984393506"/>
    <m/>
    <m/>
    <m/>
    <m/>
    <m/>
    <m/>
    <n v="2391.6864264387009"/>
    <n v="2429.3948886139442"/>
    <n v="331.89583998353299"/>
    <m/>
  </r>
  <r>
    <x v="4095"/>
    <n v="27.68"/>
    <n v="30.87"/>
    <n v="55.305700000000002"/>
    <n v="46.560699999999997"/>
    <n v="348.29"/>
    <n v="20623.228343999999"/>
    <n v="17364.187365999998"/>
    <n v="4.1675021249520938E-6"/>
    <n v="32.092173962014314"/>
    <n v="32.119999999999997"/>
    <n v="-8.6631500578093767E-4"/>
    <n v="111.57734392238342"/>
    <m/>
    <e v="#DIV/0!"/>
    <n v="30.263337921292781"/>
    <n v="30.137948909999999"/>
    <n v="4.1605024836701698E-3"/>
    <n v="32.237256373181943"/>
    <n v="32.312667930000003"/>
    <n v="-2.333807811271682E-3"/>
    <n v="33.034039114237281"/>
    <n v="33.03"/>
    <n v="1.2228623182797271E-4"/>
    <n v="29.136219944743846"/>
    <m/>
    <n v="28.9"/>
    <e v="#DIV/0!"/>
    <n v="26.459321249806724"/>
    <n v="26.33578945"/>
    <n v="4.6906435078111208E-3"/>
    <n v="23.063907774145282"/>
    <m/>
    <m/>
    <m/>
    <m/>
    <m/>
    <m/>
    <m/>
    <m/>
    <m/>
    <m/>
    <n v="2.2109529712010407"/>
    <m/>
    <m/>
    <m/>
    <n v="3.2653308989847294"/>
    <m/>
    <m/>
    <m/>
    <m/>
    <m/>
    <m/>
    <n v="2433.1692633643493"/>
    <n v="2459.4139288614733"/>
    <n v="340.09969232809226"/>
    <m/>
  </r>
  <r>
    <x v="4096"/>
    <n v="27.94"/>
    <n v="30.98"/>
    <n v="55.5871"/>
    <n v="46.796799999999998"/>
    <n v="347.53"/>
    <n v="20658.310869000001"/>
    <n v="17393.436418000001"/>
    <n v="4.1675021249520938E-6"/>
    <n v="32.252315714359632"/>
    <n v="32.28"/>
    <n v="-8.5762966667812801E-4"/>
    <n v="112.69041648018239"/>
    <m/>
    <e v="#DIV/0!"/>
    <n v="30.492357326660386"/>
    <n v="30.360484119999999"/>
    <n v="4.3435804955929136E-3"/>
    <n v="32.152174465040012"/>
    <n v="32.224369350000003"/>
    <n v="-2.2403816247218433E-3"/>
    <n v="33.087006567836909"/>
    <n v="33.090000000000003"/>
    <n v="-9.0463347328317845E-5"/>
    <n v="29.083323296411013"/>
    <m/>
    <m/>
    <e v="#DIV/0!"/>
    <n v="26.594511216377647"/>
    <n v="26.463737269999999"/>
    <n v="4.9416280491076936E-3"/>
    <n v="23.007654047284262"/>
    <m/>
    <m/>
    <m/>
    <m/>
    <m/>
    <m/>
    <m/>
    <m/>
    <m/>
    <m/>
    <n v="2.2330745405130137"/>
    <m/>
    <m/>
    <m/>
    <n v="3.2481678503031306"/>
    <m/>
    <m/>
    <m/>
    <m/>
    <m/>
    <m/>
    <n v="2427.2346732468254"/>
    <n v="2452.9229413048379"/>
    <n v="338.31207944700918"/>
    <m/>
  </r>
  <r>
    <x v="4097"/>
    <n v="29.43"/>
    <n v="32.07"/>
    <n v="57.657200000000003"/>
    <n v="48.539400000000001"/>
    <n v="336.58"/>
    <n v="21136.175683000001"/>
    <n v="17795.706180000001"/>
    <n v="4.1675021249520938E-6"/>
    <n v="33.452597355607253"/>
    <n v="33.479999999999997"/>
    <n v="-8.1847802845713691E-4"/>
    <n v="121.07808627908834"/>
    <m/>
    <e v="#DIV/0!"/>
    <n v="32.195241402060049"/>
    <n v="32.055152839999998"/>
    <n v="4.370235349033802E-3"/>
    <n v="31.552718481122078"/>
    <n v="31.622622199999999"/>
    <n v="-2.210560479008028E-3"/>
    <n v="33.851544584302594"/>
    <n v="33.85"/>
    <n v="4.563026004711368E-5"/>
    <n v="28.40976121336162"/>
    <m/>
    <m/>
    <e v="#DIV/0!"/>
    <n v="27.585091203952484"/>
    <n v="27.448766190000001"/>
    <n v="4.9665261093647661E-3"/>
    <n v="22.281292603024081"/>
    <m/>
    <m/>
    <m/>
    <m/>
    <m/>
    <m/>
    <m/>
    <m/>
    <m/>
    <m/>
    <n v="2.3993023080100979"/>
    <m/>
    <m/>
    <m/>
    <n v="3.1270682601728139"/>
    <m/>
    <m/>
    <m/>
    <m/>
    <m/>
    <m/>
    <n v="2350.6058401117907"/>
    <n v="2407.1898187487386"/>
    <n v="325.69898306612339"/>
    <m/>
  </r>
  <r>
    <x v="4098"/>
    <n v="28.08"/>
    <n v="31.19"/>
    <n v="56.079000000000001"/>
    <n v="47.210500000000003"/>
    <n v="343.45"/>
    <n v="20751.335821000001"/>
    <n v="17471.614217999999"/>
    <n v="4.1675021249520938E-6"/>
    <n v="32.536135362643485"/>
    <n v="32.57"/>
    <n v="-1.0397493815325065E-3"/>
    <n v="114.44369619195072"/>
    <m/>
    <e v="#DIV/0!"/>
    <n v="30.872795013871468"/>
    <n v="30.73800687"/>
    <n v="4.3850645372527364E-3"/>
    <n v="31.983807366938745"/>
    <n v="32.05468372"/>
    <n v="-2.2111075461035412E-3"/>
    <n v="33.234377480141134"/>
    <n v="33.229999999999997"/>
    <n v="1.3173277583922172E-4"/>
    <n v="28.926204940035337"/>
    <m/>
    <m/>
    <e v="#DIV/0!"/>
    <n v="26.830130495009335"/>
    <n v="26.696886190000001"/>
    <n v="4.9910054701152173E-3"/>
    <n v="22.734616580494613"/>
    <m/>
    <m/>
    <m/>
    <m/>
    <m/>
    <m/>
    <m/>
    <m/>
    <m/>
    <m/>
    <n v="2.2678508407801941"/>
    <m/>
    <m/>
    <m/>
    <n v="3.2125307499963003"/>
    <m/>
    <m/>
    <m/>
    <m/>
    <m/>
    <m/>
    <n v="2398.4300847770355"/>
    <n v="2440.0780396966256"/>
    <n v="334.60030651349518"/>
    <m/>
  </r>
  <r>
    <x v="4099"/>
    <n v="29.26"/>
    <n v="32.06"/>
    <n v="57.500399999999999"/>
    <n v="48.4069"/>
    <n v="338.49"/>
    <n v="21123.203124"/>
    <n v="17784.635565"/>
    <n v="4.1675021249520938E-6"/>
    <n v="33.35999536447202"/>
    <n v="33.39"/>
    <n v="-8.9861142641445291E-4"/>
    <n v="120.2391847479747"/>
    <m/>
    <e v="#DIV/0!"/>
    <n v="32.046046948029769"/>
    <n v="31.90576987"/>
    <n v="4.396605335064141E-3"/>
    <n v="31.577721512706539"/>
    <n v="31.647473229999999"/>
    <n v="-2.2040216856029637E-3"/>
    <n v="33.829118019455244"/>
    <n v="33.83"/>
    <n v="-2.6070959052715281E-5"/>
    <n v="28.407030891605924"/>
    <m/>
    <m/>
    <e v="#DIV/0!"/>
    <n v="27.510318631552394"/>
    <n v="27.373140429999999"/>
    <n v="5.0114162787859851E-3"/>
    <n v="22.40484759491169"/>
    <m/>
    <m/>
    <m/>
    <m/>
    <m/>
    <m/>
    <m/>
    <m/>
    <m/>
    <m/>
    <n v="2.3827134801437597"/>
    <m/>
    <m/>
    <m/>
    <n v="3.130973540559463"/>
    <m/>
    <m/>
    <m/>
    <m/>
    <m/>
    <m/>
    <n v="2363.6405006532782"/>
    <n v="2409.0973261194263"/>
    <n v="326.10573653125221"/>
    <m/>
  </r>
  <r>
    <x v="4100"/>
    <n v="27.29"/>
    <n v="31.02"/>
    <n v="55.484200000000001"/>
    <n v="46.709299999999999"/>
    <n v="347.8"/>
    <n v="20890.057407"/>
    <n v="17588.264910999998"/>
    <n v="4.1675021249520938E-6"/>
    <n v="32.189472107729344"/>
    <n v="32.22"/>
    <n v="-9.4748268996447393E-4"/>
    <n v="111.80116899875971"/>
    <m/>
    <e v="#DIV/0!"/>
    <n v="30.360003295967761"/>
    <n v="30.226649729999998"/>
    <n v="4.4117878481058082E-3"/>
    <n v="32.130590782470627"/>
    <n v="32.200947749999997"/>
    <n v="-2.1849346819107218E-3"/>
    <n v="33.454915981867956"/>
    <n v="33.450000000000003"/>
    <n v="1.4696507826461591E-4"/>
    <n v="28.719747100947135"/>
    <m/>
    <m/>
    <e v="#DIV/0!"/>
    <n v="26.54580334326063"/>
    <n v="26.413063279999999"/>
    <n v="5.0255459525265778E-3"/>
    <n v="23.019599665155983"/>
    <m/>
    <m/>
    <m/>
    <m/>
    <m/>
    <m/>
    <m/>
    <m/>
    <m/>
    <m/>
    <n v="2.215518245882961"/>
    <m/>
    <m/>
    <m/>
    <n v="3.2406239031188164"/>
    <m/>
    <m/>
    <m/>
    <m/>
    <m/>
    <m/>
    <n v="2428.4948981194702"/>
    <n v="2451.2762996386618"/>
    <n v="337.52634158591752"/>
    <m/>
  </r>
  <r>
    <x v="4101"/>
    <n v="32.19"/>
    <n v="34.54"/>
    <n v="60.6235"/>
    <n v="51.035299999999999"/>
    <n v="318.04000000000002"/>
    <n v="22180.979114000002"/>
    <n v="18674.929195000001"/>
    <n v="4.1675021249520938E-6"/>
    <n v="35.168493314195963"/>
    <n v="35.200000000000003"/>
    <n v="-8.9507630125107429E-4"/>
    <n v="132.49387338375078"/>
    <m/>
    <e v="#DIV/0!"/>
    <n v="34.576713887563649"/>
    <n v="34.428052219999998"/>
    <n v="4.3180388659131985E-3"/>
    <n v="30.640304610086442"/>
    <n v="30.711467079999998"/>
    <n v="-2.3171302669515725E-3"/>
    <n v="35.519697103744811"/>
    <n v="35.520000000000003"/>
    <n v="-8.5274846619576294E-6"/>
    <n v="26.94268821083724"/>
    <m/>
    <m/>
    <e v="#DIV/0!"/>
    <n v="29.005187632035074"/>
    <n v="28.86257084"/>
    <n v="4.941236621840428E-3"/>
    <n v="21.045829450084724"/>
    <m/>
    <m/>
    <m/>
    <m/>
    <m/>
    <m/>
    <m/>
    <m/>
    <m/>
    <m/>
    <n v="2.6256349564501269"/>
    <m/>
    <m/>
    <m/>
    <n v="2.9400814148284442"/>
    <m/>
    <m/>
    <m/>
    <m/>
    <m/>
    <m/>
    <n v="2220.2683882285896"/>
    <n v="2337.5808124072983"/>
    <n v="306.22341671822471"/>
    <m/>
  </r>
  <r>
    <x v="4102"/>
    <n v="29.52"/>
    <n v="32.56"/>
    <n v="57.238999999999997"/>
    <n v="48.185899999999997"/>
    <n v="333.31"/>
    <n v="21389.572991000001"/>
    <n v="18008.539333000001"/>
    <n v="4.1675021249520938E-6"/>
    <n v="33.204290489211957"/>
    <n v="33.229999999999997"/>
    <n v="-7.7368374324526812E-4"/>
    <n v="117.69426227320638"/>
    <m/>
    <e v="#DIV/0!"/>
    <n v="31.680682378885781"/>
    <n v="31.543344579999999"/>
    <n v="4.3539390230946662E-3"/>
    <n v="31.494838742148399"/>
    <n v="31.567558129999998"/>
    <n v="-2.3036114339959335E-3"/>
    <n v="34.251537070342685"/>
    <n v="34.25"/>
    <n v="4.4877966209888598E-5"/>
    <n v="27.903186212258397"/>
    <m/>
    <m/>
    <e v="#DIV/0!"/>
    <n v="27.386034230349253"/>
    <n v="27.251021399999999"/>
    <n v="4.954413574723926E-3"/>
    <n v="22.054879188588281"/>
    <m/>
    <m/>
    <m/>
    <m/>
    <m/>
    <m/>
    <m/>
    <m/>
    <m/>
    <m/>
    <n v="2.3323677496933013"/>
    <m/>
    <m/>
    <m/>
    <n v="3.1040872944043141"/>
    <m/>
    <m/>
    <m/>
    <m/>
    <m/>
    <m/>
    <n v="2326.7199415809209"/>
    <n v="2402.7741130638974"/>
    <n v="323.30540654078584"/>
    <m/>
  </r>
  <r>
    <x v="4103"/>
    <n v="27.76"/>
    <n v="31.56"/>
    <n v="55.419600000000003"/>
    <n v="46.654000000000003"/>
    <n v="343.26"/>
    <n v="21204.005720000001"/>
    <n v="17852.229490000002"/>
    <n v="4.1675021249520938E-6"/>
    <n v="32.148074343261491"/>
    <n v="32.18"/>
    <n v="-9.9209623177465289E-4"/>
    <n v="110.20639512662102"/>
    <m/>
    <e v="#DIV/0!"/>
    <n v="30.169630469216571"/>
    <n v="30.036073760000001"/>
    <n v="4.4465435224236849E-3"/>
    <n v="31.994639399585211"/>
    <n v="32.066650029999998"/>
    <n v="-2.2456549202183318E-3"/>
    <n v="33.953556680153255"/>
    <n v="33.950000000000003"/>
    <n v="1.0476230201028613E-4"/>
    <n v="28.144455541881271"/>
    <m/>
    <m/>
    <e v="#DIV/0!"/>
    <n v="26.515646539632254"/>
    <n v="26.382790629999999"/>
    <n v="5.035703443788897E-3"/>
    <n v="22.7118010584683"/>
    <m/>
    <m/>
    <m/>
    <m/>
    <m/>
    <m/>
    <m/>
    <m/>
    <m/>
    <m/>
    <n v="2.1839954084027298"/>
    <m/>
    <m/>
    <m/>
    <n v="3.2026215840745627"/>
    <m/>
    <m/>
    <m/>
    <m/>
    <m/>
    <m/>
    <n v="2396.0231194238236"/>
    <n v="2440.9044267706436"/>
    <n v="333.56821990865558"/>
    <m/>
  </r>
  <r>
    <x v="4104"/>
    <n v="28"/>
    <n v="31.55"/>
    <n v="55.204500000000003"/>
    <n v="46.472799999999999"/>
    <n v="348.27"/>
    <n v="21196.26323"/>
    <n v="17845.636478"/>
    <n v="4.0285486480051702E-6"/>
    <n v="32.022517234476645"/>
    <n v="32.049999999999997"/>
    <n v="-8.5749658419198571E-4"/>
    <n v="109.34582867842288"/>
    <m/>
    <e v="#DIV/0!"/>
    <n v="29.993578601612981"/>
    <n v="29.859563120000001"/>
    <n v="4.4881929810693943E-3"/>
    <n v="32.055937216766111"/>
    <n v="32.127629630000001"/>
    <n v="-2.2314877897791074E-3"/>
    <n v="33.94033117709138"/>
    <n v="33.94"/>
    <n v="9.7577221975786443E-6"/>
    <n v="28.153921658270015"/>
    <m/>
    <m/>
    <e v="#DIV/0!"/>
    <n v="26.41291539125675"/>
    <n v="26.279468219999998"/>
    <n v="5.0780012038140754E-3"/>
    <n v="23.04180414562963"/>
    <m/>
    <m/>
    <m/>
    <m/>
    <m/>
    <m/>
    <m/>
    <m/>
    <m/>
    <m/>
    <n v="2.1669574933441837"/>
    <m/>
    <m/>
    <m/>
    <n v="3.2149105398525677"/>
    <m/>
    <m/>
    <m/>
    <m/>
    <m/>
    <m/>
    <n v="2430.8374005230748"/>
    <n v="2445.5809012087389"/>
    <n v="334.84817290834468"/>
    <m/>
  </r>
  <r>
    <x v="4105"/>
    <n v="25.68"/>
    <n v="30.37"/>
    <n v="52.720999999999997"/>
    <n v="44.381999999999998"/>
    <n v="361.14"/>
    <n v="20910.270401999998"/>
    <n v="17604.780445"/>
    <n v="4.0285486480051702E-6"/>
    <n v="30.581165762723124"/>
    <n v="30.61"/>
    <n v="-9.4198749679430538E-4"/>
    <n v="99.502846667155097"/>
    <m/>
    <e v="#DIV/0!"/>
    <n v="27.969204661693798"/>
    <n v="27.842953850000001"/>
    <n v="4.5343900066765475E-3"/>
    <n v="32.776178536042337"/>
    <n v="32.848367809999999"/>
    <n v="-2.1976517790842642E-3"/>
    <n v="33.481571241841856"/>
    <n v="33.479999999999997"/>
    <n v="4.6930759912244824E-5"/>
    <n v="28.532964435310816"/>
    <m/>
    <m/>
    <e v="#DIV/0!"/>
    <n v="25.224846614040867"/>
    <n v="25.096679640000001"/>
    <n v="5.1069295173449269E-3"/>
    <n v="23.891754653335209"/>
    <m/>
    <m/>
    <m/>
    <m/>
    <m/>
    <m/>
    <m/>
    <m/>
    <m/>
    <m/>
    <n v="1.9719092564061727"/>
    <m/>
    <m/>
    <m/>
    <n v="3.3593921131365474"/>
    <m/>
    <m/>
    <m/>
    <m/>
    <m/>
    <m/>
    <n v="2520.5044886410938"/>
    <n v="2500.5288630409718"/>
    <n v="349.89661367624313"/>
    <m/>
  </r>
  <r>
    <x v="4106"/>
    <n v="24.46"/>
    <n v="29.1"/>
    <n v="50.025599999999997"/>
    <n v="42.112400000000001"/>
    <n v="379.12"/>
    <n v="20129.230047000001"/>
    <n v="16946.993975000001"/>
    <n v="4.0285486480051702E-6"/>
    <n v="29.015558501911389"/>
    <n v="29.04"/>
    <n v="-8.4164938321662497E-4"/>
    <n v="89.315089563011639"/>
    <m/>
    <e v="#DIV/0!"/>
    <n v="25.823034359608918"/>
    <n v="25.706168810000001"/>
    <n v="4.5462064173271699E-3"/>
    <n v="33.611605560688474"/>
    <n v="33.686792750000002"/>
    <n v="-2.231948582030796E-3"/>
    <n v="32.228610037109647"/>
    <n v="32.229999999999997"/>
    <n v="-4.3126369542401122E-5"/>
    <n v="29.596146013874588"/>
    <m/>
    <m/>
    <e v="#DIV/0!"/>
    <n v="23.935590769867254"/>
    <n v="23.813215280000001"/>
    <n v="5.1389738188791778E-3"/>
    <n v="25.076404187904764"/>
    <m/>
    <m/>
    <m/>
    <m/>
    <m/>
    <m/>
    <m/>
    <m/>
    <m/>
    <m/>
    <n v="1.7700519050523855"/>
    <m/>
    <m/>
    <m/>
    <n v="3.5306908233058998"/>
    <m/>
    <m/>
    <m/>
    <m/>
    <m/>
    <m/>
    <n v="2645.4812646324003"/>
    <n v="2564.2644625342114"/>
    <n v="367.7381863765504"/>
    <m/>
  </r>
  <r>
    <x v="4107"/>
    <n v="24.84"/>
    <n v="29.47"/>
    <n v="50.554299999999998"/>
    <n v="42.557299999999998"/>
    <m/>
    <n v="20270.473974"/>
    <n v="17065.840335000001"/>
    <n v="4.0285486480051702E-6"/>
    <n v="29.321497030949892"/>
    <n v="29.35"/>
    <n v="-9.711403424228493E-4"/>
    <n v="91.198487720986108"/>
    <m/>
    <e v="#DIV/0!"/>
    <n v="26.231997252672691"/>
    <n v="26.11263683"/>
    <n v="4.5709831393037081E-3"/>
    <n v="33.433189038894724"/>
    <n v="33.507026549999999"/>
    <n v="-2.2036426000108245E-3"/>
    <n v="32.453962219746451"/>
    <n v="32.450000000000003"/>
    <n v="1.2210230343456807E-4"/>
    <n v="29.387624739708475"/>
    <m/>
    <m/>
    <e v="#DIV/0!"/>
    <n v="24.188692280536895"/>
    <n v="24.06428356"/>
    <n v="5.1698493423544267E-3"/>
    <n v="0"/>
    <m/>
    <m/>
    <m/>
    <m/>
    <m/>
    <m/>
    <m/>
    <m/>
    <m/>
    <m/>
    <n v="1.8073907215514924"/>
    <m/>
    <m/>
    <m/>
    <n v="3.4932278365945142"/>
    <m/>
    <m/>
    <m/>
    <m/>
    <m/>
    <m/>
    <n v="0"/>
    <n v="2550.6528799057469"/>
    <n v="363.83623871844469"/>
    <m/>
  </r>
  <r>
    <x v="4108"/>
    <n v="24.32"/>
    <n v="29.05"/>
    <n v="49.509799999999998"/>
    <n v="41.677900000000001"/>
    <m/>
    <n v="20158.237464000002"/>
    <n v="16971.278956999999"/>
    <n v="4.0285486480051702E-6"/>
    <n v="28.714986777604242"/>
    <n v="28.74"/>
    <n v="-8.7032784953922082E-4"/>
    <n v="87.425853889832652"/>
    <m/>
    <e v="#DIV/0!"/>
    <n v="25.418670264812938"/>
    <n v="25.301791819999998"/>
    <n v="4.6193742184121867E-3"/>
    <n v="33.777739988756402"/>
    <n v="33.85111689"/>
    <n v="-2.1676360482296708E-3"/>
    <n v="32.273479437557171"/>
    <n v="32.270000000000003"/>
    <n v="1.0782266988429434E-4"/>
    <n v="29.549486888248627"/>
    <m/>
    <m/>
    <e v="#DIV/0!"/>
    <n v="23.689086597043676"/>
    <n v="23.56602097"/>
    <n v="5.2221640301661765E-3"/>
    <e v="#DIV/0!"/>
    <m/>
    <m/>
    <m/>
    <m/>
    <m/>
    <m/>
    <m/>
    <m/>
    <m/>
    <m/>
    <n v="1.732636832121581"/>
    <m/>
    <m/>
    <m/>
    <n v="3.565245504139229"/>
    <m/>
    <m/>
    <m/>
    <m/>
    <m/>
    <m/>
    <e v="#DIV/0!"/>
    <n v="2576.9390314157495"/>
    <n v="371.33722019072366"/>
    <m/>
  </r>
  <r>
    <x v="4109"/>
    <n v="26.08"/>
    <n v="30.25"/>
    <n v="52.237299999999998"/>
    <n v="43.973799999999997"/>
    <m/>
    <n v="20605.589273000001"/>
    <n v="17347.837381000001"/>
    <n v="3.3338079070688309E-6"/>
    <n v="30.296159621261424"/>
    <n v="30.32"/>
    <n v="-7.8629217475512103E-4"/>
    <n v="97.053801985685936"/>
    <m/>
    <e v="#DIV/0!"/>
    <n v="27.518754232232816"/>
    <n v="27.393466629999999"/>
    <n v="4.573630783027971E-3"/>
    <n v="32.84653212103386"/>
    <n v="32.91813089"/>
    <n v="-2.1750557224952116E-3"/>
    <n v="32.988888412349873"/>
    <n v="32.99"/>
    <n v="-3.3694684756890858E-5"/>
    <n v="28.892871069141261"/>
    <m/>
    <m/>
    <e v="#DIV/0!"/>
    <n v="24.994281024166224"/>
    <n v="24.865395899999999"/>
    <n v="5.1833127726803596E-3"/>
    <e v="#DIV/0!"/>
    <m/>
    <m/>
    <m/>
    <m/>
    <m/>
    <m/>
    <m/>
    <m/>
    <m/>
    <m/>
    <n v="1.9234626710960279"/>
    <m/>
    <m/>
    <m/>
    <n v="3.3686908160742668"/>
    <m/>
    <m/>
    <m/>
    <m/>
    <m/>
    <m/>
    <e v="#DIV/0!"/>
    <n v="2505.8962114551946"/>
    <n v="350.8651176674166"/>
    <m/>
  </r>
  <r>
    <x v="4110"/>
    <n v="25.84"/>
    <n v="30.56"/>
    <n v="52.2014"/>
    <n v="43.943399999999997"/>
    <m/>
    <n v="20833.641756000001"/>
    <n v="17539.776840999999"/>
    <n v="3.3338079070688309E-6"/>
    <n v="30.274600413939947"/>
    <n v="30.3"/>
    <n v="-8.3827016699844492E-4"/>
    <n v="96.915553186943612"/>
    <m/>
    <e v="#DIV/0!"/>
    <n v="27.489954199054274"/>
    <n v="27.363950410000001"/>
    <n v="4.6047367856736354E-3"/>
    <n v="32.857030660247673"/>
    <n v="32.927527040000001"/>
    <n v="-2.1409557926014289E-3"/>
    <n v="33.353179843779408"/>
    <n v="33.35"/>
    <n v="9.5347639562426423E-5"/>
    <n v="28.572233809144418"/>
    <m/>
    <m/>
    <e v="#DIV/0!"/>
    <n v="24.977241464786406"/>
    <n v="24.847431780000001"/>
    <n v="5.224269692567951E-3"/>
    <e v="#DIV/0!"/>
    <m/>
    <m/>
    <m/>
    <m/>
    <m/>
    <m/>
    <m/>
    <m/>
    <m/>
    <m/>
    <n v="1.9207384833809422"/>
    <m/>
    <m/>
    <m/>
    <n v="3.3708626555101779"/>
    <m/>
    <m/>
    <m/>
    <m/>
    <m/>
    <m/>
    <e v="#DIV/0!"/>
    <n v="2506.6971559672293"/>
    <n v="351.09132504020351"/>
    <m/>
  </r>
  <r>
    <x v="4111"/>
    <n v="24.74"/>
    <n v="30"/>
    <n v="50.203499999999998"/>
    <n v="42.261099999999999"/>
    <m/>
    <n v="20627.576442000001"/>
    <n v="17366.115684"/>
    <n v="3.3338079070688309E-6"/>
    <n v="29.113773261477828"/>
    <n v="29.14"/>
    <n v="-9.0002534393185396E-4"/>
    <n v="89.483810129903148"/>
    <m/>
    <e v="#DIV/0!"/>
    <n v="25.910598031988496"/>
    <n v="25.789145049999998"/>
    <n v="4.7094613548850361E-3"/>
    <n v="33.483354462552775"/>
    <n v="33.553561790000003"/>
    <n v="-2.092395671333791E-3"/>
    <n v="33.020868303802949"/>
    <n v="33.020000000000003"/>
    <n v="2.6296299301842296E-5"/>
    <n v="28.852214170547011"/>
    <m/>
    <m/>
    <e v="#DIV/0!"/>
    <n v="24.021720329953336"/>
    <n v="23.894117210000001"/>
    <n v="5.3403571612149481E-3"/>
    <e v="#DIV/0!"/>
    <m/>
    <m/>
    <m/>
    <m/>
    <m/>
    <m/>
    <m/>
    <m/>
    <m/>
    <m/>
    <n v="1.773494620206582"/>
    <m/>
    <m/>
    <m/>
    <n v="3.4994215213946296"/>
    <m/>
    <m/>
    <m/>
    <m/>
    <m/>
    <m/>
    <e v="#DIV/0!"/>
    <n v="2554.4800524251332"/>
    <n v="364.48134035134547"/>
    <m/>
  </r>
  <r>
    <x v="4112"/>
    <n v="25.44"/>
    <n v="30.1"/>
    <n v="50.185699999999997"/>
    <n v="42.246000000000002"/>
    <m/>
    <n v="20710.701313000001"/>
    <n v="17436.039647000001"/>
    <n v="3.3338079070688309E-6"/>
    <n v="29.102741124948157"/>
    <n v="29.13"/>
    <n v="-9.3576639381542925E-4"/>
    <n v="89.41612037851985"/>
    <m/>
    <e v="#DIV/0!"/>
    <n v="25.896462822130328"/>
    <n v="25.774015720000001"/>
    <n v="4.7507964401258818E-3"/>
    <n v="33.488464666735773"/>
    <n v="33.557685569999997"/>
    <n v="-2.0627436632908447E-3"/>
    <n v="33.153127169277255"/>
    <n v="33.15"/>
    <n v="9.433391484936493E-5"/>
    <n v="28.735074856706508"/>
    <m/>
    <m/>
    <e v="#DIV/0!"/>
    <n v="24.013367570300058"/>
    <n v="23.884879770000001"/>
    <n v="5.3794618828870711E-3"/>
    <e v="#DIV/0!"/>
    <m/>
    <m/>
    <m/>
    <m/>
    <m/>
    <m/>
    <m/>
    <m/>
    <m/>
    <m/>
    <n v="1.7721675501737402"/>
    <m/>
    <m/>
    <m/>
    <n v="3.5005088287360824"/>
    <m/>
    <m/>
    <m/>
    <m/>
    <m/>
    <m/>
    <e v="#DIV/0!"/>
    <n v="2554.8699152348427"/>
    <n v="364.59458856530415"/>
    <m/>
  </r>
  <r>
    <x v="4113"/>
    <n v="24.1"/>
    <n v="29.29"/>
    <n v="49.0032"/>
    <n v="41.250399999999999"/>
    <m/>
    <n v="20583.109786000001"/>
    <n v="17328.564059"/>
    <n v="3.3338079070688309E-6"/>
    <n v="28.416315201892562"/>
    <n v="28.44"/>
    <n v="-8.3279880827846764E-4"/>
    <n v="85.198062030594372"/>
    <m/>
    <e v="#DIV/0!"/>
    <n v="24.980780926667048"/>
    <n v="24.862206400000002"/>
    <n v="4.769268051247666E-3"/>
    <n v="33.882189551076593"/>
    <n v="33.95177314"/>
    <n v="-2.0494832077393443E-3"/>
    <n v="32.948078713241749"/>
    <n v="32.950000000000003"/>
    <n v="-5.8309158065372735E-5"/>
    <n v="28.911224626265295"/>
    <m/>
    <m/>
    <e v="#DIV/0!"/>
    <n v="23.447675901912877"/>
    <n v="23.321769499999998"/>
    <n v="5.3986641928212009E-3"/>
    <e v="#DIV/0!"/>
    <m/>
    <m/>
    <m/>
    <m/>
    <m/>
    <m/>
    <m/>
    <m/>
    <m/>
    <m/>
    <n v="1.6885822633485401"/>
    <m/>
    <m/>
    <m/>
    <n v="3.5828374892474155"/>
    <m/>
    <m/>
    <m/>
    <m/>
    <m/>
    <m/>
    <e v="#DIV/0!"/>
    <n v="2584.9075975201358"/>
    <n v="373.16950883399551"/>
    <m/>
  </r>
  <r>
    <x v="4114"/>
    <n v="24.76"/>
    <n v="29.76"/>
    <n v="49.6873"/>
    <n v="41.826099999999997"/>
    <m/>
    <n v="20743.036834999999"/>
    <n v="17463.146105"/>
    <n v="2.9170946955758836E-6"/>
    <n v="28.812313286669706"/>
    <n v="28.84"/>
    <n v="-9.6001086443464612E-4"/>
    <n v="87.572445786085069"/>
    <m/>
    <e v="#DIV/0!"/>
    <n v="25.503492592992131"/>
    <n v="25.38137596"/>
    <n v="4.8112692229367315E-3"/>
    <n v="33.644880053230928"/>
    <n v="33.713001980000001"/>
    <n v="-2.0206425642393944E-3"/>
    <n v="33.20326970594347"/>
    <n v="33.200000000000003"/>
    <n v="9.8485118779079173E-5"/>
    <n v="28.685708679275834"/>
    <m/>
    <m/>
    <e v="#DIV/0!"/>
    <n v="23.775144998636719"/>
    <n v="23.646677279999999"/>
    <n v="5.4328021275689142E-3"/>
    <e v="#DIV/0!"/>
    <m/>
    <m/>
    <m/>
    <m/>
    <m/>
    <m/>
    <m/>
    <m/>
    <m/>
    <m/>
    <n v="1.7356562512915992"/>
    <m/>
    <m/>
    <m/>
    <n v="3.5326700482931055"/>
    <m/>
    <m/>
    <m/>
    <m/>
    <m/>
    <m/>
    <e v="#DIV/0!"/>
    <n v="2566.8030082928008"/>
    <n v="367.94433204142194"/>
    <m/>
  </r>
  <r>
    <x v="4115"/>
    <n v="24.46"/>
    <n v="29.71"/>
    <n v="49.1614"/>
    <n v="41.383299999999998"/>
    <m/>
    <n v="20704.736627999999"/>
    <n v="17430.850988999999"/>
    <n v="2.9170946955758836E-6"/>
    <n v="28.506663075397309"/>
    <n v="28.53"/>
    <n v="-8.1797842981745639E-4"/>
    <n v="85.714616037901294"/>
    <m/>
    <e v="#DIV/0!"/>
    <n v="25.098255525965914"/>
    <n v="24.977081980000001"/>
    <n v="4.8513892080324084E-3"/>
    <n v="33.822093705110959"/>
    <n v="33.889744640000004"/>
    <n v="-1.9962066875297557E-3"/>
    <n v="33.141154647422475"/>
    <n v="33.14"/>
    <n v="3.4841503393945317E-5"/>
    <n v="28.73777890767316"/>
    <m/>
    <m/>
    <e v="#DIV/0!"/>
    <n v="23.523670450309265"/>
    <n v="23.395873030000001"/>
    <n v="5.4623915998086581E-3"/>
    <e v="#DIV/0!"/>
    <m/>
    <m/>
    <m/>
    <m/>
    <m/>
    <m/>
    <m/>
    <m/>
    <m/>
    <m/>
    <n v="1.698849287343382"/>
    <m/>
    <m/>
    <m/>
    <n v="3.5699030575985393"/>
    <m/>
    <m/>
    <m/>
    <m/>
    <m/>
    <m/>
    <e v="#DIV/0!"/>
    <n v="2580.3228227203317"/>
    <n v="371.82232646249707"/>
    <m/>
  </r>
  <r>
    <x v="4116"/>
    <n v="24.28"/>
    <n v="29.66"/>
    <n v="48.933100000000003"/>
    <n v="41.190800000000003"/>
    <m/>
    <n v="20677.535328000002"/>
    <n v="17407.798285000001"/>
    <n v="2.9170946955758836E-6"/>
    <n v="28.372205797915072"/>
    <n v="28.4"/>
    <n v="-9.786690874974413E-4"/>
    <n v="84.906417272867628"/>
    <m/>
    <e v="#DIV/0!"/>
    <n v="24.922416686308367"/>
    <n v="24.799512979999999"/>
    <n v="4.9558919325345396E-3"/>
    <n v="33.898110743230177"/>
    <n v="33.964430020000002"/>
    <n v="-1.9526097370329287E-3"/>
    <n v="33.095193677447618"/>
    <n v="33.090000000000003"/>
    <n v="1.5695610298016582E-4"/>
    <n v="28.772844281300404"/>
    <m/>
    <m/>
    <e v="#DIV/0!"/>
    <n v="23.414920492306898"/>
    <n v="23.28494938"/>
    <n v="5.581764863896721E-3"/>
    <e v="#DIV/0!"/>
    <m/>
    <m/>
    <m/>
    <m/>
    <m/>
    <m/>
    <m/>
    <m/>
    <m/>
    <m/>
    <n v="1.6828742911416754"/>
    <m/>
    <m/>
    <m/>
    <n v="3.5860078377233302"/>
    <m/>
    <m/>
    <m/>
    <m/>
    <m/>
    <m/>
    <e v="#DIV/0!"/>
    <n v="2586.122241883581"/>
    <n v="373.49971565669972"/>
    <m/>
  </r>
  <r>
    <x v="4117"/>
    <n v="23.76"/>
    <n v="29.09"/>
    <n v="47.317900000000002"/>
    <n v="39.831000000000003"/>
    <m/>
    <n v="20292.140842000001"/>
    <n v="17083.295418999998"/>
    <n v="2.9170946955758836E-6"/>
    <n v="27.435017635749126"/>
    <n v="27.46"/>
    <n v="-9.0977291518112846E-4"/>
    <n v="79.297164105070109"/>
    <m/>
    <e v="#DIV/0!"/>
    <n v="23.688072858893268"/>
    <n v="23.570498090000001"/>
    <n v="4.9882174082331865E-3"/>
    <n v="34.456739947569417"/>
    <n v="34.523090910000001"/>
    <n v="-1.921929951276824E-3"/>
    <n v="32.4775629840818"/>
    <n v="32.479999999999997"/>
    <n v="-7.5031278269577228E-5"/>
    <n v="29.30820710390859"/>
    <m/>
    <m/>
    <e v="#DIV/0!"/>
    <n v="22.642158959026506"/>
    <n v="22.515532360000002"/>
    <n v="5.6239664690969082E-3"/>
    <e v="#DIV/0!"/>
    <m/>
    <m/>
    <m/>
    <m/>
    <m/>
    <m/>
    <m/>
    <m/>
    <m/>
    <m/>
    <n v="1.5717104719048669"/>
    <m/>
    <m/>
    <m/>
    <n v="3.7042174057813528"/>
    <m/>
    <m/>
    <m/>
    <m/>
    <m/>
    <m/>
    <e v="#DIV/0!"/>
    <n v="2628.7406468221493"/>
    <n v="385.81180253869695"/>
    <m/>
  </r>
  <r>
    <x v="4118"/>
    <n v="22.99"/>
    <n v="28.6"/>
    <n v="46.577300000000001"/>
    <n v="39.207500000000003"/>
    <m/>
    <n v="20232.587401000001"/>
    <n v="17033.109475000001"/>
    <n v="2.9170946955758836E-6"/>
    <n v="27.004957709758262"/>
    <n v="27.03"/>
    <n v="-9.2646282803321434E-4"/>
    <n v="76.811337757343736"/>
    <m/>
    <e v="#DIV/0!"/>
    <n v="23.131644319524927"/>
    <n v="23.013553989999998"/>
    <n v="5.1313382355564485E-3"/>
    <n v="34.7255227521023"/>
    <n v="34.790536279999998"/>
    <n v="-1.8687130136326724E-3"/>
    <n v="32.381458131978469"/>
    <n v="32.380000000000003"/>
    <n v="4.5031870860690049E-5"/>
    <n v="29.393304978614299"/>
    <m/>
    <m/>
    <e v="#DIV/0!"/>
    <n v="22.287940548438208"/>
    <n v="22.160594509999999"/>
    <n v="5.7465082166789916E-3"/>
    <e v="#DIV/0!"/>
    <m/>
    <m/>
    <m/>
    <m/>
    <m/>
    <m/>
    <m/>
    <m/>
    <m/>
    <m/>
    <n v="1.5224531964073218"/>
    <m/>
    <m/>
    <m/>
    <n v="3.7620266531523505"/>
    <m/>
    <m/>
    <m/>
    <m/>
    <m/>
    <m/>
    <e v="#DIV/0!"/>
    <n v="2649.2463674596092"/>
    <n v="391.83290969531254"/>
    <m/>
  </r>
  <r>
    <x v="4119"/>
    <n v="22.65"/>
    <n v="28.2"/>
    <n v="45.988"/>
    <n v="38.711300000000001"/>
    <m/>
    <n v="20153.014050000002"/>
    <n v="16966.069759000002"/>
    <n v="2.7781572025098455E-6"/>
    <n v="26.662638519487849"/>
    <n v="26.69"/>
    <n v="-1.0251585055133239E-3"/>
    <n v="74.86395241637419"/>
    <m/>
    <e v="#DIV/0!"/>
    <n v="22.692304540133442"/>
    <n v="22.575533790000001"/>
    <n v="5.172446916190454E-3"/>
    <n v="34.944351844307612"/>
    <n v="35.008627840000003"/>
    <n v="-1.8360044268559417E-3"/>
    <n v="32.25331765225809"/>
    <n v="32.25"/>
    <n v="1.0287293823529886E-4"/>
    <n v="29.507983087437626"/>
    <m/>
    <m/>
    <e v="#DIV/0!"/>
    <n v="22.006081140876997"/>
    <n v="21.879469"/>
    <n v="5.7868013559652098E-3"/>
    <e v="#DIV/0!"/>
    <m/>
    <m/>
    <m/>
    <m/>
    <m/>
    <m/>
    <m/>
    <m/>
    <m/>
    <m/>
    <n v="1.4838676410405256"/>
    <m/>
    <m/>
    <m/>
    <n v="3.8094604562538814"/>
    <m/>
    <m/>
    <m/>
    <m/>
    <m/>
    <m/>
    <e v="#DIV/0!"/>
    <n v="2665.9410672560089"/>
    <n v="396.77336514679462"/>
    <m/>
  </r>
  <r>
    <x v="4120"/>
    <n v="22.21"/>
    <n v="28.28"/>
    <n v="45.764000000000003"/>
    <n v="38.522599999999997"/>
    <m/>
    <n v="20246.177608000002"/>
    <n v="17044.453544"/>
    <n v="2.7781572025098455E-6"/>
    <n v="26.532122219979268"/>
    <n v="26.56"/>
    <n v="-1.0496152116239443E-3"/>
    <n v="74.130951594181823"/>
    <m/>
    <e v="#DIV/0!"/>
    <n v="22.526166521287802"/>
    <n v="22.411707369999998"/>
    <n v="5.1071143040630762E-3"/>
    <n v="35.028609036634158"/>
    <n v="35.093964569999997"/>
    <n v="-1.8623012294742836E-3"/>
    <n v="32.401628530254932"/>
    <n v="32.4"/>
    <n v="5.0263279473217182E-5"/>
    <n v="29.370650511849846"/>
    <m/>
    <m/>
    <e v="#DIV/0!"/>
    <n v="21.899021481824928"/>
    <n v="21.773373450000001"/>
    <n v="5.77071954942876E-3"/>
    <e v="#DIV/0!"/>
    <m/>
    <m/>
    <m/>
    <m/>
    <m/>
    <m/>
    <m/>
    <m/>
    <m/>
    <m/>
    <n v="1.4693517630455877"/>
    <m/>
    <m/>
    <m/>
    <n v="3.8278515534451052"/>
    <m/>
    <m/>
    <m/>
    <m/>
    <m/>
    <m/>
    <e v="#DIV/0!"/>
    <n v="2672.3691363824823"/>
    <n v="398.68888510168063"/>
    <m/>
  </r>
  <r>
    <x v="4121"/>
    <n v="22.13"/>
    <n v="28.05"/>
    <n v="44.474800000000002"/>
    <n v="37.437100000000001"/>
    <m/>
    <n v="19999.114023999999"/>
    <n v="16836.318459999999"/>
    <n v="2.7781572025098455E-6"/>
    <n v="25.782809912015583"/>
    <n v="25.81"/>
    <n v="-1.0534710571257211E-3"/>
    <n v="69.944285115501103"/>
    <m/>
    <e v="#DIV/0!"/>
    <n v="21.57342349699011"/>
    <n v="21.461385069999999"/>
    <n v="5.2204658098569112E-3"/>
    <n v="35.519358162703888"/>
    <n v="35.583335830000003"/>
    <n v="-1.7979671046517431E-3"/>
    <n v="32.003891070934344"/>
    <n v="32"/>
    <n v="1.2159596669825135E-4"/>
    <n v="29.726253743584554"/>
    <m/>
    <m/>
    <e v="#DIV/0!"/>
    <n v="21.282557295264517"/>
    <n v="21.157630810000001"/>
    <n v="5.9045592763378174E-3"/>
    <e v="#DIV/0!"/>
    <m/>
    <m/>
    <m/>
    <m/>
    <m/>
    <m/>
    <m/>
    <m/>
    <m/>
    <m/>
    <n v="1.386404029521096"/>
    <m/>
    <m/>
    <m/>
    <n v="3.9351638697525924"/>
    <m/>
    <m/>
    <m/>
    <m/>
    <m/>
    <m/>
    <e v="#DIV/0!"/>
    <n v="2709.8088993157994"/>
    <n v="409.86597155577908"/>
    <m/>
  </r>
  <r>
    <x v="4122"/>
    <n v="24.03"/>
    <n v="29.17"/>
    <n v="46.313899999999997"/>
    <n v="38.984999999999999"/>
    <m/>
    <n v="20407.851288999998"/>
    <n v="17180.368467"/>
    <n v="2.7781572025098455E-6"/>
    <n v="26.848313281064076"/>
    <n v="26.87"/>
    <n v="-8.0709783907428889E-4"/>
    <n v="75.725000889556483"/>
    <m/>
    <e v="#DIV/0!"/>
    <n v="22.911188133522995"/>
    <n v="22.79222893"/>
    <n v="5.2192878497467898E-3"/>
    <n v="34.784148932592274"/>
    <n v="34.847105990000003"/>
    <n v="-1.806665306031352E-3"/>
    <n v="32.657182873688981"/>
    <n v="32.659999999999997"/>
    <n v="-8.6256163840059408E-5"/>
    <n v="29.11780193207888"/>
    <m/>
    <m/>
    <e v="#DIV/0!"/>
    <n v="22.162733015859725"/>
    <n v="22.03276692"/>
    <n v="5.8987641602903373E-3"/>
    <e v="#DIV/0!"/>
    <m/>
    <m/>
    <m/>
    <m/>
    <m/>
    <m/>
    <m/>
    <m/>
    <m/>
    <m/>
    <n v="1.5009998689660156"/>
    <m/>
    <m/>
    <m/>
    <n v="3.7722821832927877"/>
    <m/>
    <m/>
    <m/>
    <m/>
    <m/>
    <m/>
    <e v="#DIV/0!"/>
    <n v="2653.7190199466527"/>
    <n v="392.90107177545838"/>
    <m/>
  </r>
  <r>
    <x v="4123"/>
    <n v="22.28"/>
    <n v="28.12"/>
    <n v="43.965499999999999"/>
    <n v="37.008099999999999"/>
    <m/>
    <n v="20010.333030000002"/>
    <n v="16845.669623000002"/>
    <n v="2.7781572025098455E-6"/>
    <n v="25.486316963465008"/>
    <n v="25.51"/>
    <n v="-9.2838245923143603E-4"/>
    <n v="68.042198348263724"/>
    <m/>
    <e v="#DIV/0!"/>
    <n v="21.168271495932647"/>
    <n v="21.05697563"/>
    <n v="5.2854630165446448E-3"/>
    <n v="35.665159639651797"/>
    <n v="35.728464199999998"/>
    <n v="-1.771824279762968E-3"/>
    <n v="32.020282864347521"/>
    <n v="32.020000000000003"/>
    <n v="8.8339896164857379E-6"/>
    <n v="29.684044064936931"/>
    <m/>
    <m/>
    <e v="#DIV/0!"/>
    <n v="21.039079252581232"/>
    <n v="20.91487326"/>
    <n v="5.9386442861586453E-3"/>
    <e v="#DIV/0!"/>
    <m/>
    <m/>
    <m/>
    <m/>
    <m/>
    <m/>
    <m/>
    <m/>
    <m/>
    <m/>
    <n v="1.3487252705962658"/>
    <m/>
    <m/>
    <m/>
    <n v="3.9633871681184036"/>
    <m/>
    <m/>
    <m/>
    <m/>
    <m/>
    <m/>
    <e v="#DIV/0!"/>
    <n v="2720.9322461385946"/>
    <n v="412.80556187224005"/>
    <m/>
  </r>
  <r>
    <x v="4124"/>
    <n v="22.13"/>
    <n v="28.17"/>
    <n v="43.881599999999999"/>
    <n v="36.937399999999997"/>
    <m/>
    <n v="20134.802721"/>
    <n v="16950.407450999999"/>
    <n v="2.9170946955758836E-6"/>
    <n v="25.437060794654428"/>
    <n v="25.46"/>
    <n v="-9.0098999786225598E-4"/>
    <n v="67.779357324480188"/>
    <m/>
    <e v="#DIV/0!"/>
    <n v="21.107409530669543"/>
    <n v="20.99557248"/>
    <n v="5.326696891741145E-3"/>
    <n v="35.698297710035796"/>
    <n v="35.760547410000001"/>
    <n v="-1.740736774817897E-3"/>
    <n v="32.218672070931987"/>
    <n v="32.22"/>
    <n v="-4.1214434140623979E-5"/>
    <n v="29.498478713485678"/>
    <m/>
    <m/>
    <e v="#DIV/0!"/>
    <n v="20.99908771066654"/>
    <n v="20.874239660000001"/>
    <n v="5.9809627895466289E-3"/>
    <e v="#DIV/0!"/>
    <m/>
    <m/>
    <m/>
    <m/>
    <m/>
    <m/>
    <m/>
    <m/>
    <m/>
    <m/>
    <n v="1.3435268045325846"/>
    <m/>
    <m/>
    <m/>
    <n v="3.9707738448288814"/>
    <m/>
    <m/>
    <m/>
    <m/>
    <m/>
    <m/>
    <e v="#DIV/0!"/>
    <n v="2723.4603841083563"/>
    <n v="413.57491926794586"/>
    <m/>
  </r>
  <r>
    <x v="4125"/>
    <n v="22.05"/>
    <n v="28.37"/>
    <n v="44.107100000000003"/>
    <n v="37.127099999999999"/>
    <m/>
    <n v="20432.853425000001"/>
    <n v="17201.270862000001"/>
    <n v="2.9170946955758836E-6"/>
    <n v="25.567154044460189"/>
    <n v="25.59"/>
    <n v="-8.9276887611611233E-4"/>
    <n v="68.472652677930327"/>
    <m/>
    <e v="#DIV/0!"/>
    <n v="21.269808066193647"/>
    <n v="21.1562579"/>
    <n v="5.367214123138897E-3"/>
    <n v="35.605702800935624"/>
    <n v="35.666850609999997"/>
    <n v="-1.7144157114682423E-3"/>
    <n v="32.694800188687005"/>
    <n v="32.69"/>
    <n v="1.468396661672422E-4"/>
    <n v="29.060915670726686"/>
    <m/>
    <m/>
    <e v="#DIV/0!"/>
    <n v="21.107135458828768"/>
    <n v="20.980856620000001"/>
    <n v="6.0187646822957852E-3"/>
    <e v="#DIV/0!"/>
    <m/>
    <m/>
    <m/>
    <m/>
    <m/>
    <m/>
    <m/>
    <m/>
    <m/>
    <m/>
    <n v="1.3572810089714344"/>
    <m/>
    <m/>
    <m/>
    <n v="3.950197087299228"/>
    <m/>
    <m/>
    <m/>
    <m/>
    <m/>
    <m/>
    <e v="#DIV/0!"/>
    <n v="2716.3962218686675"/>
    <n v="411.431752427758"/>
    <m/>
  </r>
  <r>
    <x v="4126"/>
    <n v="21.35"/>
    <n v="27.45"/>
    <n v="42.142899999999997"/>
    <n v="35.473399999999998"/>
    <m/>
    <n v="19885.969493000001"/>
    <n v="16740.729484"/>
    <n v="2.9170946955758836E-6"/>
    <n v="24.426797502892931"/>
    <n v="24.45"/>
    <n v="-9.4897738679211585E-4"/>
    <n v="62.364978666264385"/>
    <m/>
    <e v="#DIV/0!"/>
    <n v="19.848150532448006"/>
    <n v="19.739950270000001"/>
    <n v="5.4812834362831797E-3"/>
    <n v="36.395828063189768"/>
    <n v="36.45648173"/>
    <n v="-1.6637279279837491E-3"/>
    <n v="31.817398507659075"/>
    <n v="31.82"/>
    <n v="-8.1756516056796791E-5"/>
    <n v="29.835933755021316"/>
    <m/>
    <m/>
    <e v="#DIV/0!"/>
    <n v="20.167570274573688"/>
    <n v="20.044382030000001"/>
    <n v="6.1457741320891657E-3"/>
    <e v="#DIV/0!"/>
    <m/>
    <m/>
    <m/>
    <m/>
    <m/>
    <m/>
    <m/>
    <m/>
    <m/>
    <m/>
    <n v="1.2362451176461025"/>
    <m/>
    <m/>
    <m/>
    <n v="4.1255686363321331"/>
    <m/>
    <m/>
    <m/>
    <m/>
    <m/>
    <m/>
    <e v="#DIV/0!"/>
    <n v="2776.6757026358255"/>
    <n v="429.69753060286934"/>
    <m/>
  </r>
  <r>
    <x v="4127"/>
    <n v="21.51"/>
    <n v="27.35"/>
    <n v="41.5961"/>
    <n v="35.013100000000001"/>
    <m/>
    <n v="19864.475439000002"/>
    <n v="16722.586176000001"/>
    <n v="2.9170946955758836E-6"/>
    <n v="24.109274313356451"/>
    <n v="24.13"/>
    <n v="-8.5891780536873075E-4"/>
    <n v="60.74392384911387"/>
    <m/>
    <e v="#DIV/0!"/>
    <n v="19.46164189243224"/>
    <n v="19.354552330000001"/>
    <n v="5.5330425941315653E-3"/>
    <n v="36.631009304913107"/>
    <n v="36.690622439999999"/>
    <n v="-1.6247512612895809E-3"/>
    <n v="31.782233203347481"/>
    <n v="31.78"/>
    <n v="7.0270715779807702E-5"/>
    <n v="29.867251826708223"/>
    <m/>
    <m/>
    <e v="#DIV/0!"/>
    <n v="19.906068374673985"/>
    <n v="19.783630550000002"/>
    <n v="6.1888450840477116E-3"/>
    <e v="#DIV/0!"/>
    <m/>
    <m/>
    <m/>
    <m/>
    <m/>
    <m/>
    <m/>
    <m/>
    <m/>
    <m/>
    <n v="1.2041217035695988"/>
    <m/>
    <m/>
    <m/>
    <n v="4.1789070417581105"/>
    <m/>
    <m/>
    <m/>
    <m/>
    <m/>
    <m/>
    <e v="#DIV/0!"/>
    <n v="2794.6179249827146"/>
    <n v="435.25297837702487"/>
    <m/>
  </r>
  <r>
    <x v="4128"/>
    <n v="22.54"/>
    <n v="28.11"/>
    <n v="42.820799999999998"/>
    <n v="36.043900000000001"/>
    <m/>
    <n v="20157.979058000001"/>
    <n v="16969.618652000001"/>
    <n v="2.9170946955758836E-6"/>
    <n v="24.818510400126172"/>
    <n v="24.84"/>
    <n v="-8.6512076786748882E-4"/>
    <n v="64.317855814895708"/>
    <m/>
    <e v="#DIV/0!"/>
    <n v="20.320885091490315"/>
    <n v="20.208118769999999"/>
    <n v="5.580248353336259E-3"/>
    <n v="36.090853973277611"/>
    <n v="36.148308999999998"/>
    <n v="-1.589425019089763E-3"/>
    <n v="32.251038875299017"/>
    <n v="32.25"/>
    <n v="3.2213187566298984E-5"/>
    <n v="29.425038771214901"/>
    <m/>
    <m/>
    <e v="#DIV/0!"/>
    <n v="20.492307677795615"/>
    <n v="20.365397380000001"/>
    <n v="6.2316632191152799E-3"/>
    <e v="#DIV/0!"/>
    <m/>
    <m/>
    <m/>
    <m/>
    <m/>
    <m/>
    <m/>
    <m/>
    <m/>
    <m/>
    <n v="1.2749784090494625"/>
    <m/>
    <m/>
    <m/>
    <n v="4.055689403487678"/>
    <m/>
    <m/>
    <m/>
    <m/>
    <m/>
    <m/>
    <e v="#DIV/0!"/>
    <n v="2753.4089110705299"/>
    <n v="422.41927724180522"/>
    <m/>
  </r>
  <r>
    <x v="4129"/>
    <n v="22.72"/>
    <n v="28.13"/>
    <n v="42.270099999999999"/>
    <n v="35.580300000000001"/>
    <m/>
    <n v="20066.940816999999"/>
    <n v="16892.930305000002"/>
    <n v="2.9170946955758836E-6"/>
    <n v="24.498732768541863"/>
    <n v="24.52"/>
    <n v="-8.6734222912465686E-4"/>
    <n v="62.660681375895926"/>
    <m/>
    <e v="#DIV/0!"/>
    <n v="19.928640317100054"/>
    <n v="19.817754740000002"/>
    <n v="5.5952643755472486E-3"/>
    <n v="36.322010544463275"/>
    <n v="36.378695010000001"/>
    <n v="-1.5581775410344889E-3"/>
    <n v="32.104602648385438"/>
    <n v="32.1"/>
    <n v="1.4338468490460166E-4"/>
    <n v="29.557008081553484"/>
    <m/>
    <m/>
    <e v="#DIV/0!"/>
    <n v="20.228927681340114"/>
    <n v="20.103188840000001"/>
    <n v="6.2546714524178704E-3"/>
    <e v="#DIV/0!"/>
    <m/>
    <m/>
    <m/>
    <m/>
    <m/>
    <m/>
    <m/>
    <m/>
    <m/>
    <m/>
    <n v="1.2421387670908079"/>
    <m/>
    <m/>
    <m/>
    <n v="4.1076627337532017"/>
    <m/>
    <m/>
    <m/>
    <m/>
    <m/>
    <m/>
    <e v="#DIV/0!"/>
    <n v="2771.0440871022847"/>
    <n v="427.83254596690341"/>
    <m/>
  </r>
  <r>
    <x v="4130"/>
    <n v="22.54"/>
    <n v="28.17"/>
    <n v="42.401699999999998"/>
    <n v="35.691000000000003"/>
    <m/>
    <n v="20466.427724000001"/>
    <n v="17229.180641999999"/>
    <n v="2.9170946955758836E-6"/>
    <n v="24.574405735559338"/>
    <n v="24.6"/>
    <n v="-1.0404172536855327E-3"/>
    <n v="63.047923946408794"/>
    <m/>
    <e v="#DIV/0!"/>
    <n v="20.021453467086399"/>
    <n v="19.90907782"/>
    <n v="5.6444426056494468E-3"/>
    <n v="36.264562815996335"/>
    <n v="36.320034630000002"/>
    <n v="-1.5273061980466407E-3"/>
    <n v="32.742933468566299"/>
    <n v="32.74"/>
    <n v="8.9598917724309501E-5"/>
    <n v="28.96769491579807"/>
    <m/>
    <m/>
    <e v="#DIV/0!"/>
    <n v="20.292059962192539"/>
    <n v="20.165103009999999"/>
    <n v="6.2958742204084484E-3"/>
    <e v="#DIV/0!"/>
    <m/>
    <m/>
    <m/>
    <m/>
    <m/>
    <m/>
    <m/>
    <m/>
    <m/>
    <m/>
    <n v="1.2498259120011534"/>
    <m/>
    <m/>
    <m/>
    <n v="4.0946919561185267"/>
    <m/>
    <m/>
    <m/>
    <m/>
    <m/>
    <m/>
    <e v="#DIV/0!"/>
    <n v="2766.6613399498137"/>
    <n v="426.48157798868698"/>
    <m/>
  </r>
  <r>
    <x v="4131"/>
    <n v="22.37"/>
    <n v="28.1"/>
    <n v="42.267299999999999"/>
    <n v="35.577599999999997"/>
    <m/>
    <n v="20453.998141"/>
    <n v="17218.566311999999"/>
    <n v="2.9170946955758836E-6"/>
    <n v="24.4947207361468"/>
    <n v="24.52"/>
    <n v="-1.0309650837356799E-3"/>
    <n v="62.639335771254196"/>
    <m/>
    <e v="#DIV/0!"/>
    <n v="19.925459865263804"/>
    <n v="19.81157434"/>
    <n v="5.7484338856335082E-3"/>
    <n v="36.319337957273952"/>
    <n v="36.373091950000003"/>
    <n v="-1.4778505165286004E-3"/>
    <n v="32.720654515794372"/>
    <n v="32.72"/>
    <n v="2.0003538947932498E-5"/>
    <n v="28.982578515096908"/>
    <m/>
    <m/>
    <e v="#DIV/0!"/>
    <n v="20.228168471809916"/>
    <n v="20.099208260000001"/>
    <n v="6.4161836696106089E-3"/>
    <e v="#DIV/0!"/>
    <m/>
    <m/>
    <m/>
    <m/>
    <m/>
    <m/>
    <m/>
    <m/>
    <m/>
    <m/>
    <n v="1.2417582941764511"/>
    <m/>
    <m/>
    <m/>
    <n v="4.10712797836673"/>
    <m/>
    <m/>
    <m/>
    <m/>
    <m/>
    <m/>
    <e v="#DIV/0!"/>
    <n v="2770.8401926367192"/>
    <n v="427.77684865841121"/>
    <m/>
  </r>
  <r>
    <x v="4132"/>
    <n v="22.03"/>
    <n v="27.91"/>
    <n v="41.795200000000001"/>
    <n v="35.180100000000003"/>
    <m/>
    <n v="20344.993353000002"/>
    <n v="17126.753771"/>
    <n v="2.9170946955758836E-6"/>
    <n v="24.22053902552592"/>
    <n v="24.24"/>
    <n v="-8.0284548160391989E-4"/>
    <n v="61.237037467395716"/>
    <m/>
    <e v="#DIV/0!"/>
    <n v="19.591338418253489"/>
    <n v="19.47850377"/>
    <n v="5.792778007275512E-3"/>
    <n v="36.521281008877445"/>
    <n v="36.573979059999999"/>
    <n v="-1.440861849789532E-3"/>
    <n v="32.545483864191475"/>
    <n v="32.54"/>
    <n v="1.6852686513457726E-4"/>
    <n v="29.136126239644017"/>
    <m/>
    <m/>
    <e v="#DIV/0!"/>
    <n v="20.002355793947508"/>
    <n v="19.873960199999999"/>
    <n v="6.4604936638399391E-3"/>
    <e v="#DIV/0!"/>
    <m/>
    <m/>
    <m/>
    <m/>
    <m/>
    <m/>
    <m/>
    <m/>
    <m/>
    <m/>
    <n v="1.2139696479209823"/>
    <m/>
    <m/>
    <m/>
    <n v="4.1528225070147222"/>
    <m/>
    <m/>
    <m/>
    <m/>
    <m/>
    <m/>
    <e v="#DIV/0!"/>
    <n v="2786.2466387747222"/>
    <n v="432.53615043058113"/>
    <m/>
  </r>
  <r>
    <x v="4133"/>
    <n v="23.27"/>
    <n v="28.7"/>
    <n v="42.865000000000002"/>
    <n v="36.080500000000001"/>
    <m/>
    <n v="20526.301963999998"/>
    <n v="17279.332415000001"/>
    <n v="2.9170946955758836E-6"/>
    <n v="24.839888072998821"/>
    <n v="24.24"/>
    <n v="2.4747857796981076E-2"/>
    <n v="64.368918580953505"/>
    <m/>
    <e v="#DIV/0!"/>
    <n v="20.343274851972513"/>
    <n v="20.22571842"/>
    <n v="5.8122252832446542E-3"/>
    <n v="36.052979515939228"/>
    <n v="36.104762190000002"/>
    <n v="-1.4342339048868391E-3"/>
    <n v="32.834719019761032"/>
    <n v="32.54"/>
    <n v="9.057130293824045E-3"/>
    <n v="28.875574822965071"/>
    <m/>
    <m/>
    <e v="#DIV/0!"/>
    <n v="20.514493096566515"/>
    <n v="20.382387770000001"/>
    <n v="6.4813469382107858E-3"/>
    <e v="#DIV/0!"/>
    <m/>
    <m/>
    <m/>
    <m/>
    <m/>
    <m/>
    <m/>
    <m/>
    <m/>
    <m/>
    <n v="1.2760673590166343"/>
    <m/>
    <m/>
    <m/>
    <n v="4.0463466375577672"/>
    <m/>
    <m/>
    <m/>
    <m/>
    <m/>
    <m/>
    <e v="#DIV/0!"/>
    <n v="2750.519429197514"/>
    <n v="421.44618388111576"/>
    <m/>
  </r>
  <r>
    <x v="4134"/>
    <n v="24.47"/>
    <n v="29.93"/>
    <n v="44.349499999999999"/>
    <n v="37.33"/>
    <m/>
    <n v="20556.315738000001"/>
    <n v="17304.548030999998"/>
    <n v="2.80871450519804E-6"/>
    <n v="25.699516021675578"/>
    <n v="25.72"/>
    <n v="-7.9642217435538232E-4"/>
    <n v="68.824307025405048"/>
    <m/>
    <e v="#DIV/0!"/>
    <n v="21.399828363242971"/>
    <n v="21.275533830000001"/>
    <n v="5.8421346433012999E-3"/>
    <n v="35.427783928426805"/>
    <n v="35.47735703"/>
    <n v="-1.3973166471018539E-3"/>
    <n v="32.881928492182638"/>
    <n v="32.880000000000003"/>
    <n v="5.8652438644557492E-5"/>
    <n v="28.83245142949249"/>
    <m/>
    <m/>
    <e v="#DIV/0!"/>
    <n v="21.225131875675089"/>
    <n v="21.087964329999998"/>
    <n v="6.5045418101334906E-3"/>
    <e v="#DIV/0!"/>
    <m/>
    <m/>
    <m/>
    <m/>
    <m/>
    <m/>
    <m/>
    <m/>
    <m/>
    <m/>
    <n v="1.3644040878660166"/>
    <m/>
    <m/>
    <m/>
    <n v="3.9060360993666388"/>
    <m/>
    <m/>
    <m/>
    <m/>
    <m/>
    <m/>
    <e v="#DIV/0!"/>
    <n v="2702.8226054234556"/>
    <n v="406.83217619079898"/>
    <m/>
  </r>
  <r>
    <x v="4135"/>
    <n v="22.96"/>
    <n v="29.62"/>
    <n v="44.476100000000002"/>
    <n v="37.436399999999999"/>
    <m/>
    <n v="20605.273517000001"/>
    <n v="17345.712661000001"/>
    <n v="2.80871450519804E-6"/>
    <n v="25.772249377633436"/>
    <n v="25.8"/>
    <n v="-1.0756055180839441E-3"/>
    <n v="69.213706043591614"/>
    <m/>
    <e v="#DIV/0!"/>
    <n v="21.491114717304921"/>
    <n v="21.365432510000002"/>
    <n v="5.882502366665987E-3"/>
    <n v="35.376374049466939"/>
    <n v="35.42430418"/>
    <n v="-1.3530295553446647E-3"/>
    <n v="32.959437776560414"/>
    <n v="32.96"/>
    <n v="-1.7057749987503534E-5"/>
    <n v="28.762880762949834"/>
    <m/>
    <m/>
    <e v="#DIV/0!"/>
    <n v="21.285833011811366"/>
    <n v="21.147398590000002"/>
    <n v="6.5461678996689976E-3"/>
    <e v="#DIV/0!"/>
    <m/>
    <m/>
    <m/>
    <m/>
    <m/>
    <m/>
    <m/>
    <m/>
    <m/>
    <m/>
    <n v="1.3721356449632363"/>
    <m/>
    <m/>
    <m/>
    <n v="3.8947214960114525"/>
    <m/>
    <m/>
    <m/>
    <m/>
    <m/>
    <m/>
    <e v="#DIV/0!"/>
    <n v="2698.9004921104824"/>
    <n v="405.6537066148336"/>
    <m/>
  </r>
  <r>
    <x v="4136"/>
    <n v="26.41"/>
    <n v="31.85"/>
    <n v="46.302500000000002"/>
    <n v="38.973399999999998"/>
    <m/>
    <n v="21002.898372"/>
    <n v="17680.290839000001"/>
    <n v="2.80871450519804E-6"/>
    <n v="26.828617769812613"/>
    <n v="26.85"/>
    <n v="-7.9635866619698348E-4"/>
    <n v="74.887497375560855"/>
    <m/>
    <e v="#DIV/0!"/>
    <n v="22.813976832294397"/>
    <n v="22.67790261"/>
    <n v="6.0003001439117298E-3"/>
    <n v="34.647457079055243"/>
    <n v="34.69140565"/>
    <n v="-1.2668431884297338E-3"/>
    <n v="33.593006401035971"/>
    <n v="33.590000000000003"/>
    <n v="8.9502859064172213E-5"/>
    <n v="28.205186830742196"/>
    <m/>
    <m/>
    <e v="#DIV/0!"/>
    <n v="22.160387996667726"/>
    <n v="22.01307667"/>
    <n v="6.691991713656531E-3"/>
    <e v="#DIV/0!"/>
    <m/>
    <m/>
    <m/>
    <m/>
    <m/>
    <m/>
    <m/>
    <m/>
    <m/>
    <m/>
    <n v="1.4846551625903399"/>
    <m/>
    <m/>
    <m/>
    <n v="3.7342968219986572"/>
    <m/>
    <m/>
    <m/>
    <m/>
    <m/>
    <m/>
    <e v="#DIV/0!"/>
    <n v="2643.2906557999281"/>
    <n v="388.94471632825946"/>
    <m/>
  </r>
  <r>
    <x v="4137"/>
    <n v="26.12"/>
    <n v="32.1"/>
    <n v="46.879600000000003"/>
    <n v="39.459099999999999"/>
    <m/>
    <n v="21147.985800999999"/>
    <n v="17802.376130000001"/>
    <n v="2.80871450519804E-6"/>
    <n v="27.162339010499522"/>
    <n v="27.19"/>
    <n v="-1.0173221588996029E-3"/>
    <n v="76.750791076007559"/>
    <m/>
    <e v="#DIV/0!"/>
    <n v="23.240227491907628"/>
    <n v="23.100542229999999"/>
    <n v="6.0468390965395802E-3"/>
    <n v="34.430666614065451"/>
    <n v="34.474043379999998"/>
    <n v="-1.2582442232381696E-3"/>
    <n v="33.824241165276177"/>
    <n v="33.82"/>
    <n v="1.2540405902350393E-4"/>
    <n v="28.009468088095883"/>
    <m/>
    <m/>
    <e v="#DIV/0!"/>
    <n v="22.436773566961101"/>
    <n v="22.286567649999999"/>
    <n v="6.7397510159490359E-3"/>
    <e v="#DIV/0!"/>
    <m/>
    <m/>
    <m/>
    <m/>
    <m/>
    <m/>
    <m/>
    <m/>
    <m/>
    <m/>
    <n v="1.5216084577309927"/>
    <m/>
    <m/>
    <m/>
    <n v="3.687586963888839"/>
    <m/>
    <m/>
    <m/>
    <m/>
    <m/>
    <m/>
    <e v="#DIV/0!"/>
    <n v="2626.7514850011439"/>
    <n v="384.0796631795028"/>
    <m/>
  </r>
  <r>
    <x v="4138"/>
    <n v="26.57"/>
    <n v="32.67"/>
    <n v="48.7027"/>
    <n v="40.993499999999997"/>
    <m/>
    <n v="21630.672299999998"/>
    <n v="18208.651662"/>
    <n v="2.80871450519804E-6"/>
    <n v="28.217966698072527"/>
    <n v="28.24"/>
    <n v="-7.8021607391898229E-4"/>
    <n v="82.716321017004489"/>
    <m/>
    <e v="#DIV/0!"/>
    <n v="24.595565073375138"/>
    <n v="24.447957120000002"/>
    <n v="6.0376395725261212E-3"/>
    <n v="33.760355309188796"/>
    <n v="33.8032398"/>
    <n v="-1.2686503147312234E-3"/>
    <n v="34.595409856591409"/>
    <n v="34.590000000000003"/>
    <n v="1.5639943889578234E-4"/>
    <n v="27.369316757547406"/>
    <m/>
    <m/>
    <e v="#DIV/0!"/>
    <n v="23.309469725656665"/>
    <n v="23.15361906"/>
    <n v="6.7311578916797732E-3"/>
    <e v="#DIV/0!"/>
    <m/>
    <m/>
    <m/>
    <m/>
    <m/>
    <m/>
    <m/>
    <m/>
    <m/>
    <m/>
    <n v="1.6398912206260996"/>
    <m/>
    <m/>
    <m/>
    <n v="3.544026998548877"/>
    <m/>
    <m/>
    <m/>
    <m/>
    <m/>
    <m/>
    <e v="#DIV/0!"/>
    <n v="2575.612736070314"/>
    <n v="369.12721224782746"/>
    <m/>
  </r>
  <r>
    <x v="4139"/>
    <n v="33.6"/>
    <n v="37.630000000000003"/>
    <n v="55.046399999999998"/>
    <n v="46.332900000000002"/>
    <m/>
    <n v="21886.616151999999"/>
    <n v="18424.053481999999"/>
    <n v="2.9170946955758836E-6"/>
    <n v="31.892679607575655"/>
    <n v="31.92"/>
    <n v="-8.5590201830665347E-4"/>
    <n v="104.25949986954306"/>
    <m/>
    <e v="#DIV/0!"/>
    <n v="29.400638635516344"/>
    <n v="29.224695539999999"/>
    <n v="6.0203568340184699E-3"/>
    <n v="31.560892090167989"/>
    <n v="31.603474210000002"/>
    <n v="-1.3473873014422377E-3"/>
    <n v="35.003904778934668"/>
    <n v="35"/>
    <n v="1.115651124190542E-4"/>
    <n v="27.044626133900401"/>
    <m/>
    <m/>
    <e v="#DIV/0!"/>
    <n v="26.345778866685674"/>
    <n v="26.170378639999999"/>
    <n v="6.7022426040708183E-3"/>
    <e v="#DIV/0!"/>
    <m/>
    <m/>
    <m/>
    <m/>
    <m/>
    <m/>
    <m/>
    <m/>
    <m/>
    <m/>
    <n v="2.0670129557218413"/>
    <m/>
    <m/>
    <m/>
    <n v="3.0822742091046371"/>
    <m/>
    <m/>
    <m/>
    <m/>
    <m/>
    <m/>
    <e v="#DIV/0!"/>
    <n v="2407.8133919121578"/>
    <n v="321.03347030257692"/>
    <m/>
  </r>
  <r>
    <x v="4140"/>
    <n v="30.75"/>
    <n v="34.75"/>
    <n v="50.07"/>
    <n v="42.144100000000002"/>
    <m/>
    <n v="21198.639090000001"/>
    <n v="17844.863789999999"/>
    <n v="2.9170946955758836E-6"/>
    <n v="29.008754989597048"/>
    <n v="29.04"/>
    <n v="-1.0759301102944985E-3"/>
    <n v="85.404394108228303"/>
    <m/>
    <e v="#DIV/0!"/>
    <n v="25.413377237166994"/>
    <n v="25.265407310000001"/>
    <n v="5.8566214805659822E-3"/>
    <n v="32.986689998153608"/>
    <n v="33.032215790000002"/>
    <n v="-1.3782239779438488E-3"/>
    <n v="33.902776269134577"/>
    <n v="33.9"/>
    <n v="8.1895844677770668E-5"/>
    <n v="27.893867009021829"/>
    <m/>
    <m/>
    <e v="#DIV/0!"/>
    <n v="23.964176341894042"/>
    <n v="23.807463179999999"/>
    <n v="6.5825224934379367E-3"/>
    <e v="#DIV/0!"/>
    <m/>
    <m/>
    <m/>
    <m/>
    <m/>
    <m/>
    <m/>
    <m/>
    <m/>
    <m/>
    <n v="1.6932126640619758"/>
    <m/>
    <m/>
    <m/>
    <n v="3.3607756069031312"/>
    <m/>
    <m/>
    <m/>
    <m/>
    <m/>
    <m/>
    <e v="#DIV/0!"/>
    <n v="2516.5890021579021"/>
    <n v="350.04071111044169"/>
    <m/>
  </r>
  <r>
    <x v="4141"/>
    <n v="31.46"/>
    <n v="34.31"/>
    <n v="48.780500000000004"/>
    <n v="41.058300000000003"/>
    <m/>
    <n v="20580.790098000001"/>
    <n v="17324.554676"/>
    <n v="2.9170946955758836E-6"/>
    <n v="28.258908744829579"/>
    <n v="28.28"/>
    <n v="-7.4580110220723306E-4"/>
    <n v="80.989977699773263"/>
    <m/>
    <e v="#DIV/0!"/>
    <n v="24.430315320641046"/>
    <n v="24.28727984"/>
    <n v="5.8893166127840235E-3"/>
    <n v="33.408145972195705"/>
    <n v="33.456025259999997"/>
    <n v="-1.4311110609286359E-3"/>
    <n v="32.91144622721913"/>
    <n v="32.909999999999997"/>
    <n v="4.3944917020199981E-5"/>
    <n v="28.703266602176928"/>
    <m/>
    <m/>
    <e v="#DIV/0!"/>
    <n v="23.34765914465919"/>
    <n v="23.193346699999999"/>
    <n v="6.653306513078272E-3"/>
    <e v="#DIV/0!"/>
    <m/>
    <m/>
    <m/>
    <m/>
    <m/>
    <m/>
    <m/>
    <m/>
    <m/>
    <m/>
    <n v="1.6057483851898224"/>
    <m/>
    <m/>
    <m/>
    <n v="3.4467203788950234"/>
    <m/>
    <m/>
    <m/>
    <m/>
    <m/>
    <m/>
    <e v="#DIV/0!"/>
    <n v="2548.7423182143921"/>
    <n v="358.99226653189646"/>
    <m/>
  </r>
  <r>
    <x v="4142"/>
    <n v="28.81"/>
    <n v="32.119999999999997"/>
    <n v="46.567399999999999"/>
    <n v="39.195500000000003"/>
    <m/>
    <n v="20493.369768"/>
    <n v="17250.915209999999"/>
    <n v="2.9170946955758836E-6"/>
    <n v="26.976185559487881"/>
    <n v="27"/>
    <n v="-8.82016315263634E-4"/>
    <n v="73.637892420992046"/>
    <m/>
    <e v="#DIV/0!"/>
    <n v="22.76750534206958"/>
    <n v="22.631264850000001"/>
    <n v="6.0200122694238356E-3"/>
    <n v="34.165114379971484"/>
    <n v="34.210671339999998"/>
    <n v="-1.3316593403195354E-3"/>
    <n v="32.770850294306499"/>
    <n v="32.770000000000003"/>
    <n v="2.5947339227894162E-5"/>
    <n v="28.824290179019812"/>
    <m/>
    <m/>
    <e v="#DIV/0!"/>
    <n v="22.288598143571765"/>
    <n v="22.138462100000002"/>
    <n v="6.781683519550441E-3"/>
    <e v="#DIV/0!"/>
    <m/>
    <m/>
    <m/>
    <m/>
    <m/>
    <m/>
    <m/>
    <m/>
    <m/>
    <m/>
    <n v="1.4599947540594427"/>
    <m/>
    <m/>
    <m/>
    <n v="3.6029290018523183"/>
    <m/>
    <m/>
    <m/>
    <m/>
    <m/>
    <m/>
    <e v="#DIV/0!"/>
    <n v="2606.4922279536272"/>
    <n v="375.2621351149823"/>
    <m/>
  </r>
  <r>
    <x v="4143"/>
    <n v="29.71"/>
    <n v="32.92"/>
    <n v="46.061399999999999"/>
    <n v="38.769500000000001"/>
    <m/>
    <n v="20393.757033999998"/>
    <n v="17167.012848999999"/>
    <n v="3.1948650873747653E-6"/>
    <n v="26.682412491789091"/>
    <n v="26.71"/>
    <n v="-1.0328531715054767E-3"/>
    <n v="72.034185292293884"/>
    <m/>
    <e v="#DIV/0!"/>
    <n v="22.396114404014476"/>
    <n v="22.261661749999998"/>
    <n v="6.0396503874864393E-3"/>
    <n v="34.349883707616584"/>
    <n v="34.392562400000003"/>
    <n v="-1.2409279624776559E-3"/>
    <n v="32.610764858339742"/>
    <n v="32.61"/>
    <n v="2.3454717563486938E-5"/>
    <n v="28.963502598365274"/>
    <m/>
    <m/>
    <e v="#DIV/0!"/>
    <n v="22.046563809323931"/>
    <n v="21.897741700000001"/>
    <n v="6.7962309247593389E-3"/>
    <e v="#DIV/0!"/>
    <m/>
    <m/>
    <m/>
    <m/>
    <m/>
    <m/>
    <m/>
    <m/>
    <m/>
    <m/>
    <n v="1.4282104414755938"/>
    <m/>
    <m/>
    <m/>
    <n v="3.6419181450932467"/>
    <m/>
    <m/>
    <m/>
    <m/>
    <m/>
    <m/>
    <e v="#DIV/0!"/>
    <n v="2620.5884727697576"/>
    <n v="379.32303921033707"/>
    <m/>
  </r>
  <r>
    <x v="4144"/>
    <n v="26.87"/>
    <n v="31.13"/>
    <n v="44.537799999999997"/>
    <n v="37.487000000000002"/>
    <m/>
    <n v="20503.469472000001"/>
    <n v="17259.311502"/>
    <n v="3.1948650873747653E-6"/>
    <n v="25.799193559868893"/>
    <n v="25.82"/>
    <n v="-8.0582649616989244E-4"/>
    <n v="67.265559250008849"/>
    <m/>
    <e v="#DIV/0!"/>
    <n v="21.284610825761273"/>
    <n v="21.155460980000001"/>
    <n v="6.104799412471662E-3"/>
    <n v="34.917124147051638"/>
    <n v="34.96112789"/>
    <n v="-1.2586476925691148E-3"/>
    <n v="32.785401774809145"/>
    <n v="32.78"/>
    <n v="1.6478873731373689E-4"/>
    <n v="28.806806518750214"/>
    <m/>
    <m/>
    <e v="#DIV/0!"/>
    <n v="21.317465081432456"/>
    <n v="21.172171410000001"/>
    <n v="6.8624832389099222E-3"/>
    <e v="#DIV/0!"/>
    <m/>
    <m/>
    <m/>
    <m/>
    <m/>
    <m/>
    <m/>
    <m/>
    <m/>
    <m/>
    <n v="1.3336747301771092"/>
    <m/>
    <m/>
    <m/>
    <n v="3.7622180266305913"/>
    <m/>
    <m/>
    <m/>
    <m/>
    <m/>
    <m/>
    <e v="#DIV/0!"/>
    <n v="2663.8638378197638"/>
    <n v="391.85284215027127"/>
    <m/>
  </r>
  <r>
    <x v="4145"/>
    <n v="25.85"/>
    <n v="30.48"/>
    <n v="43.811599999999999"/>
    <n v="36.875399999999999"/>
    <m/>
    <n v="20402.519071999999"/>
    <n v="17174.168538000002"/>
    <n v="3.1948650873747653E-6"/>
    <n v="25.376674826228761"/>
    <n v="25.4"/>
    <n v="-9.1831392800145739E-4"/>
    <n v="65.0624848712187"/>
    <m/>
    <e v="#DIV/0!"/>
    <n v="20.76312622539097"/>
    <n v="20.63609933"/>
    <n v="6.1555671621671415E-3"/>
    <n v="35.199211823979923"/>
    <n v="35.243873350000001"/>
    <n v="-1.2672138949244571E-3"/>
    <n v="32.621593933507356"/>
    <n v="32.619999999999997"/>
    <n v="4.8863688147049444E-5"/>
    <n v="28.945980558794741"/>
    <m/>
    <m/>
    <e v="#DIV/0!"/>
    <n v="20.970274111829013"/>
    <n v="20.825603099999999"/>
    <n v="6.9467861811414178E-3"/>
    <e v="#DIV/0!"/>
    <m/>
    <m/>
    <m/>
    <m/>
    <m/>
    <m/>
    <m/>
    <m/>
    <m/>
    <m/>
    <n v="1.2900265273781546"/>
    <m/>
    <m/>
    <m/>
    <n v="3.8230643417328256"/>
    <m/>
    <m/>
    <m/>
    <m/>
    <m/>
    <m/>
    <e v="#DIV/0!"/>
    <n v="2685.3846010561392"/>
    <n v="398.19027430821956"/>
    <m/>
  </r>
  <r>
    <x v="4146"/>
    <n v="25.59"/>
    <n v="30.27"/>
    <n v="42.517000000000003"/>
    <n v="35.785600000000002"/>
    <m/>
    <n v="20528.401546000001"/>
    <n v="17280.077388999998"/>
    <n v="3.1948650873747653E-6"/>
    <n v="24.626212582620362"/>
    <n v="24.65"/>
    <n v="-9.6500679024902336E-4"/>
    <n v="61.214254707625898"/>
    <m/>
    <e v="#DIV/0!"/>
    <n v="19.842498955988567"/>
    <n v="19.721530219999998"/>
    <n v="6.1338412708915602E-3"/>
    <n v="35.718413463676058"/>
    <n v="35.764241890000001"/>
    <n v="-1.2814035444927985E-3"/>
    <n v="32.822067120961513"/>
    <n v="32.82"/>
    <n v="6.2983575914499212E-5"/>
    <n v="28.766505759289718"/>
    <m/>
    <m/>
    <e v="#DIV/0!"/>
    <n v="20.350722628017916"/>
    <n v="20.210537639999998"/>
    <n v="6.9362324998454294E-3"/>
    <e v="#DIV/0!"/>
    <m/>
    <m/>
    <m/>
    <m/>
    <m/>
    <m/>
    <m/>
    <m/>
    <m/>
    <m/>
    <n v="1.2137358262795661"/>
    <m/>
    <m/>
    <m/>
    <n v="3.9358662480429798"/>
    <m/>
    <m/>
    <m/>
    <m/>
    <m/>
    <m/>
    <e v="#DIV/0!"/>
    <n v="2724.9950359447193"/>
    <n v="409.93912758432521"/>
    <m/>
  </r>
  <r>
    <x v="4147"/>
    <n v="26.04"/>
    <n v="30.57"/>
    <n v="42.6569"/>
    <n v="35.903199999999998"/>
    <m/>
    <n v="20892.876626000001"/>
    <n v="17586.824325000001"/>
    <n v="3.1948650873747653E-6"/>
    <n v="24.706641416921531"/>
    <n v="24.73"/>
    <n v="-9.4454440268776363E-4"/>
    <n v="61.613995381886284"/>
    <m/>
    <e v="#DIV/0!"/>
    <n v="19.940118509852443"/>
    <n v="19.817956909999999"/>
    <n v="6.1641873785083234E-3"/>
    <n v="35.658795729352704"/>
    <n v="35.704058680000003"/>
    <n v="-1.2677256401848469E-3"/>
    <n v="33.403997698894436"/>
    <n v="33.4"/>
    <n v="1.1969158366587074E-4"/>
    <n v="28.254902921876241"/>
    <m/>
    <m/>
    <e v="#DIV/0!"/>
    <n v="20.417795732062164"/>
    <n v="20.276448859999999"/>
    <n v="6.9709875253849418E-3"/>
    <e v="#DIV/0!"/>
    <m/>
    <m/>
    <m/>
    <m/>
    <m/>
    <m/>
    <m/>
    <m/>
    <m/>
    <m/>
    <n v="1.2216719059078605"/>
    <m/>
    <m/>
    <m/>
    <n v="3.9227493427548579"/>
    <m/>
    <m/>
    <m/>
    <m/>
    <m/>
    <m/>
    <e v="#DIV/0!"/>
    <n v="2720.446736781023"/>
    <n v="408.57293971828869"/>
    <m/>
  </r>
  <r>
    <x v="4148"/>
    <n v="26.46"/>
    <n v="30.75"/>
    <n v="41.707099999999997"/>
    <n v="35.103700000000003"/>
    <m/>
    <n v="21228.462555999999"/>
    <n v="17869.251537"/>
    <n v="3.0560339647767165E-6"/>
    <n v="24.155933468788852"/>
    <n v="24.18"/>
    <n v="-9.9530732883157391E-4"/>
    <n v="58.867447261471227"/>
    <m/>
    <e v="#DIV/0!"/>
    <n v="19.273887568104175"/>
    <n v="19.155682469999999"/>
    <n v="6.1707589008797026E-3"/>
    <n v="36.054886067263602"/>
    <n v="36.100918450000002"/>
    <n v="-1.2751028149090571E-3"/>
    <n v="33.939712386345157"/>
    <n v="33.94"/>
    <n v="-8.4741795769449624E-6"/>
    <n v="27.800213492266899"/>
    <m/>
    <m/>
    <e v="#DIV/0!"/>
    <n v="19.963319394666598"/>
    <n v="19.824265700000002"/>
    <n v="7.0143175424952631E-3"/>
    <e v="#DIV/0!"/>
    <m/>
    <m/>
    <m/>
    <m/>
    <m/>
    <m/>
    <m/>
    <m/>
    <m/>
    <m/>
    <n v="1.1672236774539628"/>
    <m/>
    <m/>
    <m/>
    <n v="4.0099151773231361"/>
    <m/>
    <m/>
    <m/>
    <m/>
    <m/>
    <m/>
    <e v="#DIV/0!"/>
    <n v="2750.66488198757"/>
    <n v="417.65167459548297"/>
    <m/>
  </r>
  <r>
    <x v="4149"/>
    <n v="25.83"/>
    <n v="30.46"/>
    <n v="42.039400000000001"/>
    <n v="35.383299999999998"/>
    <m/>
    <n v="21395.190241"/>
    <n v="18009.541474000001"/>
    <n v="3.0560339647767165E-6"/>
    <n v="24.347801404024771"/>
    <n v="24.37"/>
    <n v="-9.1089848072345436E-4"/>
    <n v="59.802681685249873"/>
    <m/>
    <e v="#DIV/0!"/>
    <n v="19.50397451432967"/>
    <n v="19.383767150000001"/>
    <n v="6.2014449203529054E-3"/>
    <n v="35.91036330428058"/>
    <n v="35.95565655"/>
    <n v="-1.2596973624007246E-3"/>
    <n v="34.205439761580088"/>
    <n v="34.200000000000003"/>
    <n v="1.5905735614274441E-4"/>
    <n v="27.581020575010566"/>
    <m/>
    <m/>
    <e v="#DIV/0!"/>
    <n v="20.12251963554354"/>
    <n v="19.98163572"/>
    <n v="7.0506698008976354E-3"/>
    <e v="#DIV/0!"/>
    <m/>
    <m/>
    <m/>
    <m/>
    <m/>
    <m/>
    <m/>
    <m/>
    <m/>
    <m/>
    <n v="1.1857775256712617"/>
    <m/>
    <m/>
    <m/>
    <n v="3.9777910381873771"/>
    <m/>
    <m/>
    <m/>
    <m/>
    <m/>
    <m/>
    <e v="#DIV/0!"/>
    <n v="2739.6390895875174"/>
    <n v="414.30579322101846"/>
    <m/>
  </r>
  <r>
    <x v="4150"/>
    <n v="27.78"/>
    <n v="31.64"/>
    <n v="43.618299999999998"/>
    <n v="36.7119"/>
    <m/>
    <n v="21614.745587000001"/>
    <n v="18194.18851"/>
    <n v="3.0560339647767165E-6"/>
    <n v="25.260399081291393"/>
    <n v="25.28"/>
    <n v="-7.7535279701768101E-4"/>
    <n v="64.285588524189919"/>
    <m/>
    <e v="#DIV/0!"/>
    <n v="20.601907726468845"/>
    <n v="20.472682379999998"/>
    <n v="6.3120867148844795E-3"/>
    <n v="35.233416764750586"/>
    <n v="35.27559986"/>
    <n v="-1.1958151078033108E-3"/>
    <n v="34.553924866498583"/>
    <n v="34.549999999999997"/>
    <n v="1.1359960922097123E-4"/>
    <n v="27.295461095529916"/>
    <m/>
    <m/>
    <e v="#DIV/0!"/>
    <n v="20.878696450569233"/>
    <n v="20.729714699999999"/>
    <n v="7.186869319008693E-3"/>
    <e v="#DIV/0!"/>
    <m/>
    <m/>
    <m/>
    <m/>
    <m/>
    <m/>
    <m/>
    <m/>
    <m/>
    <m/>
    <n v="1.2746976661028828"/>
    <m/>
    <m/>
    <m/>
    <n v="3.8278949028341014"/>
    <m/>
    <m/>
    <m/>
    <m/>
    <m/>
    <m/>
    <e v="#DIV/0!"/>
    <n v="2687.9941316809982"/>
    <n v="398.69340014604097"/>
    <m/>
  </r>
  <r>
    <x v="4151"/>
    <n v="26.86"/>
    <n v="31.67"/>
    <n v="43.905500000000004"/>
    <n v="36.953499999999998"/>
    <m/>
    <n v="21873.559991999999"/>
    <n v="18411.989651"/>
    <n v="3.0560339647767165E-6"/>
    <n v="25.426103465194863"/>
    <n v="25.45"/>
    <n v="-9.3896011022143178E-4"/>
    <n v="65.128966623959172"/>
    <m/>
    <e v="#DIV/0!"/>
    <n v="20.805079102451682"/>
    <n v="20.67385123"/>
    <n v="6.3475291077481621E-3"/>
    <n v="35.116567676773172"/>
    <n v="35.157242529999998"/>
    <n v="-1.1569409401809283E-3"/>
    <n v="34.966820033360769"/>
    <n v="34.97"/>
    <n v="-9.0934133235021086E-5"/>
    <n v="26.967794310056902"/>
    <m/>
    <m/>
    <e v="#DIV/0!"/>
    <n v="21.016300099520766"/>
    <n v="20.865552040000001"/>
    <n v="7.2247338211697265E-3"/>
    <e v="#DIV/0!"/>
    <m/>
    <m/>
    <m/>
    <m/>
    <m/>
    <m/>
    <m/>
    <m/>
    <m/>
    <m/>
    <n v="1.2914316454316084"/>
    <m/>
    <m/>
    <m/>
    <n v="3.8025265199724214"/>
    <m/>
    <m/>
    <m/>
    <m/>
    <m/>
    <m/>
    <e v="#DIV/0!"/>
    <n v="2679.0795928250959"/>
    <n v="396.05116281297279"/>
    <m/>
  </r>
  <r>
    <x v="4152"/>
    <n v="28.58"/>
    <n v="33.28"/>
    <n v="45.451099999999997"/>
    <n v="38.254199999999997"/>
    <m/>
    <n v="22208.867824000001"/>
    <n v="18694.177532000002"/>
    <n v="3.0560339647767165E-6"/>
    <n v="26.320533702637583"/>
    <n v="26.34"/>
    <n v="-7.3903938353903076E-4"/>
    <n v="69.710884700694038"/>
    <m/>
    <e v="#DIV/0!"/>
    <n v="21.903323872110942"/>
    <n v="21.764463889999998"/>
    <n v="6.3801241699661393E-3"/>
    <n v="34.497648207483699"/>
    <n v="34.536532899999997"/>
    <n v="-1.1259002931442996E-3"/>
    <n v="35.50197357005873"/>
    <n v="35.5"/>
    <n v="5.5593522781061111E-5"/>
    <n v="26.553576504786658"/>
    <m/>
    <m/>
    <e v="#DIV/0!"/>
    <n v="21.756246539281026"/>
    <n v="21.59952221"/>
    <n v="7.2559164854335556E-3"/>
    <e v="#DIV/0!"/>
    <m/>
    <m/>
    <m/>
    <m/>
    <m/>
    <m/>
    <m/>
    <m/>
    <m/>
    <m/>
    <n v="1.3822974328090014"/>
    <m/>
    <m/>
    <m/>
    <n v="3.6685132195509582"/>
    <m/>
    <m/>
    <m/>
    <m/>
    <m/>
    <m/>
    <e v="#DIV/0!"/>
    <n v="2631.8615806595085"/>
    <n v="382.09304228822504"/>
    <m/>
  </r>
  <r>
    <x v="4153"/>
    <n v="28.51"/>
    <n v="33.06"/>
    <n v="45.303800000000003"/>
    <n v="38.130099999999999"/>
    <m/>
    <n v="22101.091308999999"/>
    <n v="18603.400184999999"/>
    <n v="2.7781572025098455E-6"/>
    <n v="26.234593206902108"/>
    <n v="26.26"/>
    <n v="-9.6750925734556681E-4"/>
    <n v="69.255649723017584"/>
    <m/>
    <e v="#DIV/0!"/>
    <n v="21.796530389496567"/>
    <n v="21.657148679999999"/>
    <n v="6.4358291830579617E-3"/>
    <n v="34.552705574352494"/>
    <n v="34.589796499999999"/>
    <n v="-1.0723082932131422E-3"/>
    <n v="35.328826017063989"/>
    <n v="35.33"/>
    <n v="-3.322906696889838E-5"/>
    <n v="26.681605669878657"/>
    <m/>
    <m/>
    <e v="#DIV/0!"/>
    <n v="21.685875300691272"/>
    <n v="21.528489010000001"/>
    <n v="7.3106055245291124E-3"/>
    <e v="#DIV/0!"/>
    <m/>
    <m/>
    <m/>
    <m/>
    <m/>
    <m/>
    <m/>
    <m/>
    <m/>
    <m/>
    <n v="1.3732825638416823"/>
    <m/>
    <m/>
    <m/>
    <n v="3.6802427835593785"/>
    <m/>
    <m/>
    <m/>
    <m/>
    <m/>
    <m/>
    <e v="#DIV/0!"/>
    <n v="2636.0619646312721"/>
    <n v="383.31473198333276"/>
    <m/>
  </r>
  <r>
    <x v="4154"/>
    <n v="26.38"/>
    <n v="32.03"/>
    <n v="44.012700000000002"/>
    <n v="37.043399999999998"/>
    <m/>
    <n v="21670.886288999998"/>
    <n v="18241.227191000002"/>
    <n v="2.7781572025098455E-6"/>
    <n v="25.486319598559341"/>
    <n v="25.51"/>
    <n v="-9.2827916270721289E-4"/>
    <n v="65.305335356627168"/>
    <m/>
    <e v="#DIV/0!"/>
    <n v="20.864535373551536"/>
    <n v="20.729476569999999"/>
    <n v="6.5153021638277853E-3"/>
    <n v="35.044165939864449"/>
    <n v="35.079234960000001"/>
    <n v="-9.9970880709177035E-4"/>
    <n v="34.640294110866606"/>
    <n v="34.64"/>
    <n v="8.4904984585243426E-6"/>
    <n v="27.200115539071373"/>
    <m/>
    <m/>
    <e v="#DIV/0!"/>
    <n v="21.068034339491529"/>
    <n v="20.913540680000001"/>
    <n v="7.387255073421084E-3"/>
    <e v="#DIV/0!"/>
    <m/>
    <m/>
    <m/>
    <m/>
    <m/>
    <m/>
    <m/>
    <m/>
    <m/>
    <m/>
    <n v="1.2949623832203294"/>
    <m/>
    <m/>
    <m/>
    <n v="3.7849526515472514"/>
    <m/>
    <m/>
    <m/>
    <m/>
    <m/>
    <m/>
    <e v="#DIV/0!"/>
    <n v="2673.5559887638269"/>
    <n v="394.22076110811861"/>
    <m/>
  </r>
  <r>
    <x v="4155"/>
    <n v="26.19"/>
    <n v="31.74"/>
    <n v="43.6584"/>
    <n v="36.744900000000001"/>
    <m/>
    <n v="21467.016498000001"/>
    <n v="18069.470034000002"/>
    <n v="2.7781572025098455E-6"/>
    <n v="25.279306731220824"/>
    <n v="25.3"/>
    <n v="-8.1791576202272509E-4"/>
    <n v="64.244681588023568"/>
    <m/>
    <e v="#DIV/0!"/>
    <n v="20.611749163987437"/>
    <n v="20.47615012"/>
    <n v="6.6222919441771833E-3"/>
    <n v="35.182613631671977"/>
    <n v="35.216239440000003"/>
    <n v="-9.548381332797895E-4"/>
    <n v="34.311903998573179"/>
    <n v="34.31"/>
    <n v="5.5493983479371067E-5"/>
    <n v="27.453410906004681"/>
    <m/>
    <m/>
    <e v="#DIV/0!"/>
    <n v="20.89886687173777"/>
    <n v="20.742841500000001"/>
    <n v="7.521889984926533E-3"/>
    <e v="#DIV/0!"/>
    <m/>
    <m/>
    <m/>
    <m/>
    <m/>
    <m/>
    <m/>
    <m/>
    <m/>
    <m/>
    <n v="1.2739636688440878"/>
    <m/>
    <m/>
    <m/>
    <n v="3.8149191444593913"/>
    <m/>
    <m/>
    <m/>
    <m/>
    <m/>
    <m/>
    <e v="#DIV/0!"/>
    <n v="2684.1183076444568"/>
    <n v="397.34191340013888"/>
    <m/>
  </r>
  <r>
    <x v="4156"/>
    <n v="26.27"/>
    <n v="31.09"/>
    <n v="42.282400000000003"/>
    <n v="35.5867"/>
    <m/>
    <n v="21224.247095999999"/>
    <n v="17865.073112999999"/>
    <n v="2.7781572025098455E-6"/>
    <n v="24.481971306335442"/>
    <n v="24.5"/>
    <n v="-7.3586504753297977E-4"/>
    <n v="60.192140331435262"/>
    <m/>
    <e v="#DIV/0!"/>
    <n v="19.637036728613968"/>
    <n v="19.506777899999999"/>
    <n v="6.6776188913273415E-3"/>
    <n v="35.736161839030743"/>
    <n v="35.76922338"/>
    <n v="-9.2430133631982159E-4"/>
    <n v="33.923045229750983"/>
    <n v="33.92"/>
    <n v="8.9776820488829401E-5"/>
    <n v="27.763006655552591"/>
    <m/>
    <m/>
    <e v="#DIV/0!"/>
    <n v="20.24032824371465"/>
    <n v="20.088190300000001"/>
    <n v="7.5735017163118812E-3"/>
    <e v="#DIV/0!"/>
    <m/>
    <m/>
    <m/>
    <m/>
    <m/>
    <m/>
    <m/>
    <m/>
    <m/>
    <m/>
    <n v="1.1936127225465669"/>
    <m/>
    <m/>
    <m/>
    <n v="3.9349821922870842"/>
    <m/>
    <m/>
    <m/>
    <m/>
    <m/>
    <m/>
    <e v="#DIV/0!"/>
    <n v="2726.3490780212742"/>
    <n v="409.84704898651006"/>
    <m/>
  </r>
  <r>
    <x v="4157"/>
    <n v="26.37"/>
    <n v="31.64"/>
    <n v="43.219200000000001"/>
    <n v="36.375100000000003"/>
    <m/>
    <n v="21437.209265000001"/>
    <n v="18044.280003"/>
    <n v="2.7781572025098455E-6"/>
    <n v="25.023778552078987"/>
    <n v="25.05"/>
    <n v="-1.0467643880643918E-3"/>
    <n v="62.856508172520243"/>
    <m/>
    <e v="#DIV/0!"/>
    <n v="20.289410676271913"/>
    <n v="20.15416651"/>
    <n v="6.710481736111884E-3"/>
    <n v="35.339386408329567"/>
    <n v="35.37180137"/>
    <n v="-9.1640686690963591E-4"/>
    <n v="34.262590522293372"/>
    <n v="34.26"/>
    <n v="7.5613610431179978E-5"/>
    <n v="27.483572102690363"/>
    <m/>
    <m/>
    <e v="#DIV/0!"/>
    <n v="20.688937827097515"/>
    <n v="20.532747000000001"/>
    <n v="7.6069133417713264E-3"/>
    <e v="#DIV/0!"/>
    <m/>
    <m/>
    <m/>
    <m/>
    <m/>
    <m/>
    <m/>
    <m/>
    <m/>
    <m/>
    <n v="1.2464581313433021"/>
    <m/>
    <m/>
    <m/>
    <n v="3.8476260296134379"/>
    <m/>
    <m/>
    <m/>
    <m/>
    <m/>
    <m/>
    <e v="#DIV/0!"/>
    <n v="2696.07866637085"/>
    <n v="400.74849053489726"/>
    <m/>
  </r>
  <r>
    <x v="4158"/>
    <n v="26.7"/>
    <n v="31.72"/>
    <n v="43.208300000000001"/>
    <n v="36.365900000000003"/>
    <m/>
    <n v="21612.851171999999"/>
    <n v="18192.072426999999"/>
    <n v="2.7781572025098455E-6"/>
    <n v="25.016857471984853"/>
    <n v="25.04"/>
    <n v="-9.2422236482214704E-4"/>
    <n v="62.822047318539909"/>
    <m/>
    <e v="#DIV/0!"/>
    <n v="20.281518789345057"/>
    <n v="20.145596810000001"/>
    <n v="6.7469820143322146E-3"/>
    <n v="35.342935523284517"/>
    <n v="35.373792760000001"/>
    <n v="-8.7231914668695065E-4"/>
    <n v="34.542472587974125"/>
    <n v="34.54"/>
    <n v="7.1586218127528412E-5"/>
    <n v="27.257534303562117"/>
    <m/>
    <m/>
    <e v="#DIV/0!"/>
    <n v="20.683903512319642"/>
    <n v="20.526855730000001"/>
    <n v="7.6508445514194001E-3"/>
    <e v="#DIV/0!"/>
    <m/>
    <m/>
    <m/>
    <m/>
    <m/>
    <m/>
    <m/>
    <m/>
    <m/>
    <m/>
    <n v="1.2457856396125611"/>
    <m/>
    <m/>
    <m/>
    <n v="3.8484199223912654"/>
    <m/>
    <m/>
    <m/>
    <m/>
    <m/>
    <m/>
    <e v="#DIV/0!"/>
    <n v="2696.3494320543277"/>
    <n v="400.8311782311319"/>
    <m/>
  </r>
  <r>
    <x v="4159"/>
    <n v="27.63"/>
    <n v="32.39"/>
    <n v="44.6661"/>
    <n v="37.592700000000001"/>
    <m/>
    <n v="21904.287953999999"/>
    <n v="18437.331448000001"/>
    <n v="2.7781572025098455E-6"/>
    <n v="25.860267846792578"/>
    <n v="25.88"/>
    <n v="-7.6244796010127569E-4"/>
    <n v="67.057793083712397"/>
    <m/>
    <e v="#DIV/0!"/>
    <n v="21.307606980252121"/>
    <n v="21.164171240000002"/>
    <n v="6.7772906685346079E-3"/>
    <n v="34.745885956933243"/>
    <n v="34.77525344"/>
    <n v="-8.4449371785100258E-4"/>
    <n v="35.007404201180712"/>
    <n v="35.01"/>
    <n v="-7.4144496409189742E-5"/>
    <n v="26.889138105369941"/>
    <m/>
    <m/>
    <e v="#DIV/0!"/>
    <n v="21.381877958708998"/>
    <n v="21.218867190000001"/>
    <n v="7.6823502050957782E-3"/>
    <e v="#DIV/0!"/>
    <m/>
    <m/>
    <m/>
    <m/>
    <m/>
    <m/>
    <m/>
    <m/>
    <m/>
    <m/>
    <n v="1.3297937338289021"/>
    <m/>
    <m/>
    <m/>
    <n v="3.7184206663592909"/>
    <m/>
    <m/>
    <m/>
    <m/>
    <m/>
    <m/>
    <e v="#DIV/0!"/>
    <n v="2650.7998976055287"/>
    <n v="387.291139458001"/>
    <m/>
  </r>
  <r>
    <x v="4160"/>
    <n v="27.96"/>
    <n v="31.28"/>
    <n v="43.169699999999999"/>
    <n v="36.332999999999998"/>
    <m/>
    <n v="21430.172309000001"/>
    <n v="18038.103987999999"/>
    <n v="2.7781572025098455E-6"/>
    <n v="24.99207100899617"/>
    <n v="25.02"/>
    <n v="-1.1162666268517141E-3"/>
    <n v="62.555728839841443"/>
    <m/>
    <e v="#DIV/0!"/>
    <n v="20.236024648815761"/>
    <n v="20.098148340000002"/>
    <n v="6.8601498249145632E-3"/>
    <n v="35.325280356794693"/>
    <n v="35.35645281"/>
    <n v="-8.8166234811004607E-4"/>
    <n v="34.24716787490005"/>
    <n v="34.25"/>
    <n v="-8.2689783940104178E-5"/>
    <n v="27.46855519510569"/>
    <m/>
    <m/>
    <e v="#DIV/0!"/>
    <n v="20.665983564336813"/>
    <n v="20.506547189999999"/>
    <n v="7.7749010040346622E-3"/>
    <e v="#DIV/0!"/>
    <m/>
    <m/>
    <m/>
    <m/>
    <m/>
    <m/>
    <m/>
    <m/>
    <m/>
    <m/>
    <n v="1.2405477548973316"/>
    <m/>
    <m/>
    <m/>
    <n v="3.8424848941185394"/>
    <m/>
    <m/>
    <m/>
    <m/>
    <m/>
    <m/>
    <e v="#DIV/0!"/>
    <n v="2695.0025009793385"/>
    <n v="400.21301690171185"/>
    <m/>
  </r>
  <r>
    <x v="4161"/>
    <n v="29.48"/>
    <n v="31.88"/>
    <n v="43.410200000000003"/>
    <n v="36.535299999999999"/>
    <m/>
    <n v="21493.547594"/>
    <n v="18091.397822999999"/>
    <n v="2.7781572025098455E-6"/>
    <n v="25.130689972951711"/>
    <n v="25.15"/>
    <n v="-7.6779431603535286E-4"/>
    <n v="63.249658425911022"/>
    <m/>
    <e v="#DIV/0!"/>
    <n v="20.40483847078869"/>
    <n v="20.265085880000001"/>
    <n v="6.8962249465034375E-3"/>
    <n v="35.226018953095938"/>
    <n v="35.256066560000001"/>
    <n v="-8.5226770413904251E-4"/>
    <n v="34.347609225590183"/>
    <n v="34.35"/>
    <n v="-6.9600419499771249E-5"/>
    <n v="27.386462085682503"/>
    <m/>
    <m/>
    <e v="#DIV/0!"/>
    <n v="20.781249811676879"/>
    <n v="20.62015461"/>
    <n v="7.8125118227170276E-3"/>
    <e v="#DIV/0!"/>
    <m/>
    <m/>
    <m/>
    <m/>
    <m/>
    <m/>
    <m/>
    <m/>
    <m/>
    <m/>
    <n v="1.2543200779942949"/>
    <m/>
    <m/>
    <m/>
    <n v="3.8209121963890027"/>
    <m/>
    <m/>
    <m/>
    <m/>
    <m/>
    <m/>
    <e v="#DIV/0!"/>
    <n v="2687.4297449101168"/>
    <n v="397.96611816848286"/>
    <m/>
  </r>
  <r>
    <x v="4162"/>
    <n v="28.06"/>
    <n v="30.7"/>
    <n v="42.346400000000003"/>
    <n v="35.639899999999997"/>
    <m/>
    <n v="21346.256659999999"/>
    <n v="17967.370873"/>
    <n v="2.7781572025098455E-6"/>
    <n v="24.514245523506219"/>
    <n v="24.54"/>
    <n v="-1.0494896696732203E-3"/>
    <n v="60.146885884046192"/>
    <m/>
    <e v="#DIV/0!"/>
    <n v="19.654533304121767"/>
    <n v="19.520986839999999"/>
    <n v="6.8411738205838013E-3"/>
    <n v="35.65674707446918"/>
    <n v="35.688044099999999"/>
    <n v="-8.769610753428525E-4"/>
    <n v="34.111400229604754"/>
    <n v="34.11"/>
    <n v="4.1050413507992545E-5"/>
    <n v="27.573268791140553"/>
    <m/>
    <m/>
    <e v="#DIV/0!"/>
    <n v="20.272141386728652"/>
    <n v="20.11499976"/>
    <n v="7.8121615015447343E-3"/>
    <e v="#DIV/0!"/>
    <m/>
    <m/>
    <m/>
    <m/>
    <m/>
    <m/>
    <m/>
    <m/>
    <m/>
    <m/>
    <n v="1.1927986177525647"/>
    <m/>
    <m/>
    <m/>
    <n v="3.9143720448716248"/>
    <m/>
    <m/>
    <m/>
    <m/>
    <m/>
    <m/>
    <e v="#DIV/0!"/>
    <n v="2720.2904427621511"/>
    <n v="407.70040443143182"/>
    <m/>
  </r>
  <r>
    <x v="4163"/>
    <n v="26.36"/>
    <n v="29.49"/>
    <n v="40.283200000000001"/>
    <n v="33.903300000000002"/>
    <m/>
    <n v="20962.951810999999"/>
    <n v="17644.689194999999"/>
    <n v="2.639221485134513E-6"/>
    <n v="23.319294584818429"/>
    <n v="23.34"/>
    <n v="-8.8712147307501432E-4"/>
    <n v="54.283106296168903"/>
    <m/>
    <e v="#DIV/0!"/>
    <n v="18.217819961814374"/>
    <n v="18.093364820000001"/>
    <n v="6.8784962361894131E-3"/>
    <n v="36.524506859569918"/>
    <n v="36.555251589999997"/>
    <n v="-8.4104825142250483E-4"/>
    <n v="33.498060784958724"/>
    <n v="33.5"/>
    <n v="-5.7887016157498472E-5"/>
    <n v="28.067501748422753"/>
    <m/>
    <m/>
    <e v="#DIV/0!"/>
    <n v="19.284540123642866"/>
    <n v="19.134162759999999"/>
    <n v="7.8591034020694117E-3"/>
    <e v="#DIV/0!"/>
    <m/>
    <m/>
    <m/>
    <m/>
    <m/>
    <m/>
    <m/>
    <m/>
    <m/>
    <m/>
    <n v="1.0765210434176118"/>
    <m/>
    <m/>
    <m/>
    <n v="4.1049136643237487"/>
    <m/>
    <m/>
    <m/>
    <m/>
    <m/>
    <m/>
    <e v="#DIV/0!"/>
    <n v="2786.4927422902833"/>
    <n v="427.54621735394841"/>
    <m/>
  </r>
  <r>
    <x v="4164"/>
    <n v="25"/>
    <n v="28.28"/>
    <n v="38.448900000000002"/>
    <n v="32.359400000000001"/>
    <m/>
    <n v="20417.18017"/>
    <n v="17185.262140999999"/>
    <n v="2.639221485134513E-6"/>
    <n v="22.256905192014838"/>
    <n v="22.28"/>
    <n v="-1.036571274019904E-3"/>
    <n v="49.337081018387821"/>
    <m/>
    <e v="#DIV/0!"/>
    <n v="16.973243285939223"/>
    <n v="16.855495770000001"/>
    <n v="6.98570469512938E-3"/>
    <n v="37.355167280978591"/>
    <n v="37.382929849999996"/>
    <n v="-7.4265364252623645E-4"/>
    <n v="32.625141333341503"/>
    <n v="32.619999999999997"/>
    <n v="1.5761291666183119E-4"/>
    <n v="28.797325689562744"/>
    <m/>
    <m/>
    <e v="#DIV/0!"/>
    <n v="18.406530679469974"/>
    <n v="18.26076733"/>
    <n v="7.9823233512483771E-3"/>
    <e v="#DIV/0!"/>
    <m/>
    <m/>
    <m/>
    <m/>
    <m/>
    <m/>
    <m/>
    <m/>
    <m/>
    <m/>
    <n v="0.97844210772330775"/>
    <m/>
    <m/>
    <m/>
    <n v="4.2916447240021132"/>
    <m/>
    <m/>
    <m/>
    <m/>
    <m/>
    <m/>
    <e v="#DIV/0!"/>
    <n v="2849.8646926485012"/>
    <n v="446.99514241218867"/>
    <m/>
  </r>
  <r>
    <x v="4165"/>
    <n v="25.07"/>
    <n v="27.98"/>
    <n v="37.802599999999998"/>
    <n v="31.815200000000001"/>
    <m/>
    <n v="20186.396056000001"/>
    <n v="16990.873711"/>
    <n v="2.639221485134513E-6"/>
    <n v="21.881180970124394"/>
    <n v="21.9"/>
    <n v="-8.5931643267600499E-4"/>
    <n v="47.671553017286776"/>
    <m/>
    <e v="#DIV/0!"/>
    <n v="16.544599369807834"/>
    <n v="16.42896511"/>
    <n v="7.0384384551069878E-3"/>
    <n v="37.666333891153208"/>
    <n v="37.692737829999999"/>
    <n v="-7.0050466925153376E-4"/>
    <n v="32.254005898799498"/>
    <n v="32.25"/>
    <n v="1.2421391626360467E-4"/>
    <n v="29.120061403844264"/>
    <m/>
    <m/>
    <e v="#DIV/0!"/>
    <n v="18.09750184727978"/>
    <n v="17.952117040000001"/>
    <n v="8.0984770183840649E-3"/>
    <e v="#DIV/0!"/>
    <m/>
    <m/>
    <m/>
    <m/>
    <m/>
    <m/>
    <m/>
    <m/>
    <m/>
    <m/>
    <n v="0.94543687576801694"/>
    <m/>
    <m/>
    <m/>
    <n v="4.3632091901848415"/>
    <m/>
    <m/>
    <m/>
    <m/>
    <m/>
    <m/>
    <e v="#DIV/0!"/>
    <n v="2873.603918046625"/>
    <n v="454.44892081422984"/>
    <m/>
  </r>
  <r>
    <x v="4166"/>
    <n v="26.07"/>
    <n v="28.35"/>
    <n v="37.948300000000003"/>
    <n v="31.937799999999999"/>
    <m/>
    <n v="20206.869452999999"/>
    <n v="17008.061310000001"/>
    <n v="2.639221485134513E-6"/>
    <n v="21.964980525939929"/>
    <n v="21.99"/>
    <n v="-1.1377659872701118E-3"/>
    <n v="48.036913217701418"/>
    <m/>
    <e v="#DIV/0!"/>
    <n v="16.640071825360685"/>
    <n v="16.523049589999999"/>
    <n v="7.082363017993254E-3"/>
    <n v="37.592781739537109"/>
    <n v="37.617910559999999"/>
    <n v="-6.6800149420342958E-4"/>
    <n v="32.285931212207927"/>
    <n v="32.28"/>
    <n v="1.8374263345499742E-4"/>
    <n v="29.089605004574686"/>
    <m/>
    <m/>
    <e v="#DIV/0!"/>
    <n v="18.167414849193282"/>
    <n v="18.02067379"/>
    <n v="8.1429285554635022E-3"/>
    <e v="#DIV/0!"/>
    <m/>
    <m/>
    <m/>
    <m/>
    <m/>
    <m/>
    <m/>
    <m/>
    <m/>
    <m/>
    <n v="0.95269125983335889"/>
    <m/>
    <m/>
    <m/>
    <n v="4.3461931113197672"/>
    <m/>
    <m/>
    <m/>
    <m/>
    <m/>
    <m/>
    <e v="#DIV/0!"/>
    <n v="2867.992547646852"/>
    <n v="452.67661553624356"/>
    <m/>
  </r>
  <r>
    <x v="4167"/>
    <n v="26.4"/>
    <n v="28.24"/>
    <n v="37.625599999999999"/>
    <n v="31.6661"/>
    <m/>
    <n v="20124.485941999999"/>
    <n v="16938.674468000001"/>
    <n v="2.639221485134513E-6"/>
    <n v="21.777666445934937"/>
    <n v="21.8"/>
    <n v="-1.0244749571129974E-3"/>
    <n v="47.217587766562509"/>
    <m/>
    <e v="#DIV/0!"/>
    <n v="16.427574649203834"/>
    <n v="16.311440690000001"/>
    <n v="7.1197855180891167E-3"/>
    <n v="37.75170305486192"/>
    <n v="37.776069120000002"/>
    <n v="-6.4501325060262182E-4"/>
    <n v="32.153517267716047"/>
    <n v="32.15"/>
    <n v="1.0940179521146121E-4"/>
    <n v="29.207277029461075"/>
    <m/>
    <m/>
    <e v="#DIV/0!"/>
    <n v="18.013034455935035"/>
    <n v="17.866886189999999"/>
    <n v="8.1798397538812573E-3"/>
    <e v="#DIV/0!"/>
    <m/>
    <m/>
    <m/>
    <m/>
    <m/>
    <m/>
    <m/>
    <m/>
    <m/>
    <m/>
    <n v="0.93645030620889458"/>
    <m/>
    <m/>
    <m/>
    <n v="4.3829627274603524"/>
    <m/>
    <m/>
    <m/>
    <m/>
    <m/>
    <m/>
    <e v="#DIV/0!"/>
    <n v="2880.1168206302059"/>
    <n v="456.50634536249896"/>
    <m/>
  </r>
  <r>
    <x v="4168"/>
    <n v="26.97"/>
    <n v="28.72"/>
    <n v="38.494500000000002"/>
    <n v="32.397300000000001"/>
    <m/>
    <n v="20211.422568000002"/>
    <n v="17011.803865999998"/>
    <n v="2.9170946955758836E-6"/>
    <n v="22.280041773854904"/>
    <n v="21.8"/>
    <n v="2.2020264855729499E-2"/>
    <n v="49.396095724113913"/>
    <m/>
    <e v="#DIV/0!"/>
    <n v="16.996403867504558"/>
    <n v="16.875913019999999"/>
    <n v="7.13981207190173E-3"/>
    <n v="37.314870674572866"/>
    <n v="37.335369200000002"/>
    <n v="-5.4903770516712136E-4"/>
    <n v="32.291631215518088"/>
    <n v="32.15"/>
    <n v="4.4053255215579235E-3"/>
    <n v="29.080189578348659"/>
    <m/>
    <m/>
    <e v="#DIV/0!"/>
    <n v="18.429149061339267"/>
    <n v="18.279192370000001"/>
    <n v="8.2036825426365922E-3"/>
    <e v="#DIV/0!"/>
    <m/>
    <m/>
    <m/>
    <m/>
    <m/>
    <m/>
    <m/>
    <m/>
    <m/>
    <m/>
    <n v="0.97966432652275237"/>
    <m/>
    <m/>
    <m/>
    <n v="4.2815565759409893"/>
    <m/>
    <m/>
    <m/>
    <m/>
    <m/>
    <m/>
    <e v="#DIV/0!"/>
    <n v="2846.7904224955819"/>
    <n v="445.94441396907274"/>
    <m/>
  </r>
  <r>
    <x v="4169"/>
    <n v="27.41"/>
    <n v="29.21"/>
    <n v="38.719799999999999"/>
    <n v="32.586799999999997"/>
    <m/>
    <n v="20444.631539999998"/>
    <n v="17208.044495999999"/>
    <n v="2.9170946955758836E-6"/>
    <n v="22.409895603126362"/>
    <n v="22.43"/>
    <n v="-8.9631729262762416E-4"/>
    <n v="49.97184291557101"/>
    <m/>
    <e v="#DIV/0!"/>
    <n v="17.145363854477811"/>
    <n v="17.023085519999999"/>
    <n v="7.1830887728403514E-3"/>
    <n v="37.204770248843069"/>
    <n v="37.223908530000003"/>
    <n v="-5.1413948488265859E-4"/>
    <n v="32.663430889632508"/>
    <n v="32.659999999999997"/>
    <n v="1.0504867215277436E-4"/>
    <n v="28.74375408905107"/>
    <m/>
    <m/>
    <e v="#DIV/0!"/>
    <n v="18.537123565910179"/>
    <n v="18.38543057"/>
    <n v="8.250717617551917E-3"/>
    <e v="#DIV/0!"/>
    <m/>
    <m/>
    <m/>
    <m/>
    <m/>
    <m/>
    <m/>
    <m/>
    <m/>
    <m/>
    <n v="0.99109153571692077"/>
    <m/>
    <m/>
    <m/>
    <n v="4.2563144203165324"/>
    <m/>
    <m/>
    <m/>
    <m/>
    <m/>
    <m/>
    <e v="#DIV/0!"/>
    <n v="2838.3907461248996"/>
    <n v="443.31532380113759"/>
    <m/>
  </r>
  <r>
    <x v="4170"/>
    <n v="29.18"/>
    <n v="30.4"/>
    <n v="40.336799999999997"/>
    <n v="33.947400000000002"/>
    <m/>
    <n v="20750.424686999999"/>
    <n v="17465.276976000001"/>
    <n v="2.9170946955758836E-6"/>
    <n v="23.34406051921848"/>
    <n v="23.37"/>
    <n v="-1.1099478297612597E-3"/>
    <n v="54.137933074464968"/>
    <m/>
    <e v="#DIV/0!"/>
    <n v="18.218647947526826"/>
    <n v="18.08706879"/>
    <n v="7.2747640347103903E-3"/>
    <n v="36.425218647344153"/>
    <n v="36.442214380000003"/>
    <n v="-4.6637486072131917E-4"/>
    <n v="33.149557256704611"/>
    <n v="33.15"/>
    <n v="-1.3355755516974988E-5"/>
    <n v="28.31118756065506"/>
    <m/>
    <m/>
    <e v="#DIV/0!"/>
    <n v="19.311661516195311"/>
    <n v="19.151349530000001"/>
    <n v="8.3707931884480224E-3"/>
    <e v="#DIV/0!"/>
    <m/>
    <m/>
    <m/>
    <m/>
    <m/>
    <m/>
    <m/>
    <m/>
    <m/>
    <m/>
    <n v="1.0737452700883696"/>
    <m/>
    <m/>
    <m/>
    <n v="4.0780302280788678"/>
    <m/>
    <m/>
    <m/>
    <m/>
    <m/>
    <m/>
    <e v="#DIV/0!"/>
    <n v="2778.9179409705616"/>
    <n v="424.7461800289567"/>
    <m/>
  </r>
  <r>
    <x v="4171"/>
    <n v="29.35"/>
    <n v="30.11"/>
    <n v="40.021500000000003"/>
    <n v="33.682000000000002"/>
    <m/>
    <n v="20697.765393000001"/>
    <n v="17420.903601999999"/>
    <n v="2.9170946955758836E-6"/>
    <n v="23.161022623964008"/>
    <n v="23.18"/>
    <n v="-8.1869611889517913E-4"/>
    <n v="53.289181210348623"/>
    <m/>
    <e v="#DIV/0!"/>
    <n v="18.004825834808944"/>
    <n v="17.87385952"/>
    <n v="7.327254343830969E-3"/>
    <n v="36.566652652651818"/>
    <n v="36.583113789999999"/>
    <n v="-4.499654524400265E-4"/>
    <n v="33.064625868535963"/>
    <n v="33.06"/>
    <n v="1.3992342819002523E-4"/>
    <n v="28.382149742521229"/>
    <m/>
    <m/>
    <e v="#DIV/0!"/>
    <n v="19.160867118892487"/>
    <n v="19.00098011"/>
    <n v="8.4146716625601581E-3"/>
    <e v="#DIV/0!"/>
    <m/>
    <m/>
    <m/>
    <m/>
    <m/>
    <m/>
    <m/>
    <m/>
    <m/>
    <m/>
    <n v="1.0569206199800654"/>
    <m/>
    <m/>
    <m/>
    <n v="4.1097207549520087"/>
    <m/>
    <m/>
    <m/>
    <m/>
    <m/>
    <m/>
    <e v="#DIV/0!"/>
    <n v="2789.7080888243877"/>
    <n v="428.04689863074424"/>
    <m/>
  </r>
  <r>
    <x v="4172"/>
    <n v="28.65"/>
    <n v="29.61"/>
    <n v="39.020200000000003"/>
    <n v="32.839199999999998"/>
    <m/>
    <n v="20414.379147"/>
    <n v="17182.332133"/>
    <n v="2.9170946955758836E-6"/>
    <n v="22.581005169796082"/>
    <n v="22.6"/>
    <n v="-8.4047921256280578E-4"/>
    <n v="50.620208222869735"/>
    <m/>
    <e v="#DIV/0!"/>
    <n v="17.328877324577981"/>
    <n v="17.201740059999999"/>
    <n v="7.3909537136664927E-3"/>
    <n v="37.023179285138518"/>
    <n v="37.038053179999999"/>
    <n v="-4.0158414345359272E-4"/>
    <n v="32.611121889956699"/>
    <n v="32.61"/>
    <n v="3.4403249208780906E-5"/>
    <n v="28.769850366608978"/>
    <m/>
    <m/>
    <e v="#DIV/0!"/>
    <n v="18.681597921131331"/>
    <n v="18.524559"/>
    <n v="8.477336552591197E-3"/>
    <e v="#DIV/0!"/>
    <m/>
    <m/>
    <m/>
    <m/>
    <m/>
    <m/>
    <m/>
    <m/>
    <m/>
    <m/>
    <n v="1.0039936855437541"/>
    <m/>
    <m/>
    <m/>
    <n v="4.2123590841273657"/>
    <m/>
    <m/>
    <m/>
    <m/>
    <m/>
    <m/>
    <e v="#DIV/0!"/>
    <n v="2824.5369820104734"/>
    <n v="438.73716716814164"/>
    <m/>
  </r>
  <r>
    <x v="4173"/>
    <n v="28.11"/>
    <n v="29.3"/>
    <n v="38.492600000000003"/>
    <n v="32.395000000000003"/>
    <m/>
    <n v="20255.389631999999"/>
    <n v="17048.464046000001"/>
    <n v="2.7781572025098455E-6"/>
    <n v="22.275139680680979"/>
    <n v="22.3"/>
    <n v="-1.1148125255167063E-3"/>
    <n v="49.248688421056109"/>
    <m/>
    <e v="#DIV/0!"/>
    <n v="16.97711549585398"/>
    <n v="16.851581169999999"/>
    <n v="7.4494093217474244E-3"/>
    <n v="37.272606484603465"/>
    <n v="37.2857159"/>
    <n v="-3.5159350115987476E-4"/>
    <n v="32.356353767890177"/>
    <n v="32.35"/>
    <n v="1.9640704451862057E-4"/>
    <n v="28.993005339714166"/>
    <m/>
    <m/>
    <e v="#DIV/0!"/>
    <n v="18.429077683083843"/>
    <n v="18.27315544"/>
    <n v="8.5328581369437106E-3"/>
    <e v="#DIV/0!"/>
    <m/>
    <m/>
    <m/>
    <m/>
    <m/>
    <m/>
    <m/>
    <m/>
    <m/>
    <m/>
    <n v="0.97679969213274409"/>
    <m/>
    <m/>
    <m/>
    <n v="4.269138785402939"/>
    <m/>
    <m/>
    <m/>
    <m/>
    <m/>
    <m/>
    <e v="#DIV/0!"/>
    <n v="2843.5660433393814"/>
    <n v="444.65104221838777"/>
    <m/>
  </r>
  <r>
    <x v="4174"/>
    <n v="27.55"/>
    <n v="28.99"/>
    <n v="38.445900000000002"/>
    <n v="32.355600000000003"/>
    <m/>
    <n v="20313.417120999999"/>
    <n v="17097.256995"/>
    <n v="2.7781572025098455E-6"/>
    <n v="22.247572542903306"/>
    <n v="22.27"/>
    <n v="-1.0070703680599147E-3"/>
    <n v="49.126807852342495"/>
    <m/>
    <e v="#DIV/0!"/>
    <n v="16.945980702686573"/>
    <n v="16.82022611"/>
    <n v="7.4763913317317243E-3"/>
    <n v="37.294301948644893"/>
    <n v="37.305645490000003"/>
    <n v="-3.0407036806667787E-4"/>
    <n v="32.448256785243849"/>
    <n v="32.450000000000003"/>
    <n v="-5.3720023302061826E-5"/>
    <n v="28.909037983579299"/>
    <m/>
    <m/>
    <e v="#DIV/0!"/>
    <n v="18.40684005782628"/>
    <n v="18.250446719999999"/>
    <n v="8.5692882056904729E-3"/>
    <e v="#DIV/0!"/>
    <m/>
    <m/>
    <m/>
    <m/>
    <m/>
    <m/>
    <m/>
    <m/>
    <m/>
    <m/>
    <n v="0.97439081539234418"/>
    <m/>
    <m/>
    <m/>
    <n v="4.2741319918327756"/>
    <m/>
    <m/>
    <m/>
    <m/>
    <m/>
    <m/>
    <e v="#DIV/0!"/>
    <n v="2845.221212930705"/>
    <n v="445.1711083381939"/>
    <m/>
  </r>
  <r>
    <x v="4175"/>
    <n v="32.46"/>
    <n v="32.07"/>
    <n v="41.695500000000003"/>
    <n v="35.0901"/>
    <m/>
    <n v="21097.386844000001"/>
    <n v="17756.960734"/>
    <n v="2.7781572025098455E-6"/>
    <n v="24.126260701688132"/>
    <n v="24.15"/>
    <n v="-9.8299371891785725E-4"/>
    <n v="57.423300780681245"/>
    <m/>
    <e v="#DIV/0!"/>
    <n v="19.093689415529255"/>
    <n v="18.9491461"/>
    <n v="7.6279593162911219E-3"/>
    <n v="35.71556841529879"/>
    <n v="35.721870129999999"/>
    <n v="-1.7641054844763637E-4"/>
    <n v="33.698089589768706"/>
    <n v="33.700000000000003"/>
    <n v="-5.6688730899034923E-5"/>
    <n v="27.790720274171797"/>
    <m/>
    <m/>
    <e v="#DIV/0!"/>
    <n v="19.963049336579203"/>
    <n v="19.789887969999999"/>
    <n v="8.7499922607801039E-3"/>
    <e v="#DIV/0!"/>
    <m/>
    <m/>
    <m/>
    <m/>
    <m/>
    <m/>
    <m/>
    <m/>
    <m/>
    <m/>
    <n v="1.1389749217165031"/>
    <m/>
    <m/>
    <m/>
    <n v="3.9123614466918273"/>
    <m/>
    <m/>
    <m/>
    <m/>
    <m/>
    <m/>
    <e v="#DIV/0!"/>
    <n v="2724.7779842351592"/>
    <n v="407.49099109982825"/>
    <m/>
  </r>
  <r>
    <x v="4176"/>
    <n v="33.35"/>
    <n v="32.72"/>
    <n v="41.8429"/>
    <n v="35.214100000000002"/>
    <m/>
    <n v="21098.679942999999"/>
    <n v="17757.999759999999"/>
    <n v="2.7781572025098455E-6"/>
    <n v="24.210960376999349"/>
    <n v="24.23"/>
    <n v="-7.857871646987924E-4"/>
    <n v="57.826687598724789"/>
    <m/>
    <e v="#DIV/0!"/>
    <n v="19.194714135437582"/>
    <n v="19.04820132"/>
    <n v="7.6916876809647317E-3"/>
    <n v="35.651535346766579"/>
    <n v="35.655858049999999"/>
    <n v="-1.2123402632346902E-4"/>
    <n v="33.699333280019211"/>
    <n v="33.700000000000003"/>
    <n v="-1.9783975691134437E-5"/>
    <n v="27.788143522140111"/>
    <m/>
    <m/>
    <e v="#DIV/0!"/>
    <n v="20.033786069437379"/>
    <n v="19.858676630000001"/>
    <n v="8.8177798903701365E-3"/>
    <e v="#DIV/0!"/>
    <m/>
    <m/>
    <m/>
    <m/>
    <m/>
    <m/>
    <m/>
    <m/>
    <m/>
    <m/>
    <n v="1.1469859971296634"/>
    <m/>
    <m/>
    <m/>
    <n v="3.8983545237350885"/>
    <m/>
    <m/>
    <m/>
    <m/>
    <m/>
    <m/>
    <e v="#DIV/0!"/>
    <n v="2719.8928346171888"/>
    <n v="406.03210367450441"/>
    <m/>
  </r>
  <r>
    <x v="4177"/>
    <n v="40.28"/>
    <n v="37.75"/>
    <n v="47.814599999999999"/>
    <n v="40.239699999999999"/>
    <m/>
    <n v="22269.086117999999"/>
    <n v="18743.039191"/>
    <n v="2.7781572025098455E-6"/>
    <n v="27.665605364817193"/>
    <n v="27.69"/>
    <n v="-8.8099079750125764E-4"/>
    <n v="74.329070084121284"/>
    <m/>
    <e v="#DIV/0!"/>
    <n v="23.303567238607798"/>
    <n v="23.125530739999999"/>
    <n v="7.6986989232576963E-3"/>
    <n v="33.10665922893687"/>
    <n v="33.108794320000001"/>
    <n v="-6.4487128177970199E-5"/>
    <n v="35.567867669146075"/>
    <n v="35.57"/>
    <n v="-5.9947451614417169E-5"/>
    <n v="26.245832366146807"/>
    <m/>
    <m/>
    <e v="#DIV/0!"/>
    <n v="22.893138587604859"/>
    <n v="22.692746209999999"/>
    <n v="8.8306798899708827E-3"/>
    <e v="#DIV/0!"/>
    <m/>
    <m/>
    <m/>
    <m/>
    <m/>
    <m/>
    <m/>
    <m/>
    <m/>
    <m/>
    <n v="1.4743218105240707"/>
    <m/>
    <m/>
    <m/>
    <n v="3.3418430202234397"/>
    <m/>
    <m/>
    <m/>
    <m/>
    <m/>
    <m/>
    <e v="#DIV/0!"/>
    <n v="2525.7415799643868"/>
    <n v="348.06879245841776"/>
    <m/>
  </r>
  <r>
    <x v="4178"/>
    <n v="37.590000000000003"/>
    <n v="35.840000000000003"/>
    <n v="44.247199999999999"/>
    <n v="37.237299999999998"/>
    <m/>
    <n v="21458.081694"/>
    <n v="18060.395673999999"/>
    <n v="2.7781572025098455E-6"/>
    <n v="25.600877664076524"/>
    <n v="25.62"/>
    <n v="-7.4638313518649024E-4"/>
    <n v="63.234574780881459"/>
    <m/>
    <e v="#DIV/0!"/>
    <n v="20.695249309694276"/>
    <n v="20.539009270000001"/>
    <n v="7.606990076317155E-3"/>
    <n v="34.340857036788336"/>
    <n v="34.344163880000004"/>
    <n v="-9.628544818329754E-5"/>
    <n v="34.271707249394161"/>
    <n v="34.270000000000003"/>
    <n v="4.9817607066238168E-5"/>
    <n v="27.200805908085325"/>
    <m/>
    <m/>
    <e v="#DIV/0!"/>
    <n v="21.185218676610752"/>
    <n v="21.001011559999998"/>
    <n v="8.7713449461457316E-3"/>
    <e v="#DIV/0!"/>
    <m/>
    <m/>
    <m/>
    <m/>
    <m/>
    <m/>
    <m/>
    <m/>
    <m/>
    <m/>
    <n v="1.254272742376269"/>
    <m/>
    <m/>
    <m/>
    <n v="3.5910202993753333"/>
    <m/>
    <m/>
    <m/>
    <m/>
    <m/>
    <m/>
    <e v="#DIV/0!"/>
    <n v="2619.8998186327785"/>
    <n v="374.02178729917324"/>
    <m/>
  </r>
  <r>
    <x v="4179"/>
    <n v="38.020000000000003"/>
    <n v="36.270000000000003"/>
    <n v="45.804200000000002"/>
    <n v="38.547499999999999"/>
    <m/>
    <n v="21812.326946000001"/>
    <n v="18358.499338000001"/>
    <n v="2.7781572025098455E-6"/>
    <n v="26.501092224153865"/>
    <n v="26.53"/>
    <n v="-1.0896259271064856E-3"/>
    <n v="67.681539157500737"/>
    <m/>
    <e v="#DIV/0!"/>
    <n v="21.787288576950772"/>
    <n v="21.62236102"/>
    <n v="7.6276386652789352E-3"/>
    <n v="33.73583484856303"/>
    <n v="33.738005620000003"/>
    <n v="-6.4342020136609612E-5"/>
    <n v="34.836639470160463"/>
    <n v="34.840000000000003"/>
    <n v="-9.6456080354245799E-5"/>
    <n v="26.750916123246419"/>
    <m/>
    <m/>
    <e v="#DIV/0!"/>
    <n v="21.930834075093699"/>
    <n v="21.739279079999999"/>
    <n v="8.8114695243013408E-3"/>
    <e v="#DIV/0!"/>
    <m/>
    <m/>
    <m/>
    <m/>
    <m/>
    <m/>
    <m/>
    <m/>
    <m/>
    <m/>
    <n v="1.342491050841875"/>
    <m/>
    <m/>
    <m/>
    <n v="3.4645083419695419"/>
    <m/>
    <m/>
    <m/>
    <m/>
    <m/>
    <m/>
    <e v="#DIV/0!"/>
    <n v="2573.7420445416365"/>
    <n v="360.84496720938927"/>
    <m/>
  </r>
  <r>
    <x v="4180"/>
    <n v="37.130000000000003"/>
    <n v="35.06"/>
    <n v="44.736400000000003"/>
    <n v="37.648499999999999"/>
    <m/>
    <n v="21244.105307999998"/>
    <n v="17880.098566000001"/>
    <n v="2.7781572025098455E-6"/>
    <n v="25.881398201736761"/>
    <n v="25.91"/>
    <n v="-1.1038903227803543E-3"/>
    <n v="64.516405811244397"/>
    <m/>
    <e v="#DIV/0!"/>
    <n v="21.024503099837272"/>
    <n v="20.86385014"/>
    <n v="7.7000629682086874E-3"/>
    <n v="34.126561505062931"/>
    <n v="34.12757998"/>
    <n v="-2.9843163144471774E-5"/>
    <n v="33.926646330250541"/>
    <n v="33.93"/>
    <n v="-9.8840841422309644E-5"/>
    <n v="27.445196606796994"/>
    <m/>
    <m/>
    <e v="#DIV/0!"/>
    <n v="21.419982070262176"/>
    <n v="21.23092377"/>
    <n v="8.9048551212511651E-3"/>
    <e v="#DIV/0!"/>
    <m/>
    <m/>
    <m/>
    <m/>
    <m/>
    <m/>
    <m/>
    <m/>
    <m/>
    <m/>
    <n v="1.2797428467939354"/>
    <m/>
    <m/>
    <m/>
    <n v="3.5448118259482326"/>
    <m/>
    <m/>
    <m/>
    <m/>
    <m/>
    <m/>
    <e v="#DIV/0!"/>
    <n v="2603.550988896242"/>
    <n v="369.20895574192002"/>
    <m/>
  </r>
  <r>
    <x v="4181"/>
    <n v="35.549999999999997"/>
    <n v="33.520000000000003"/>
    <n v="42.327300000000001"/>
    <n v="35.621000000000002"/>
    <m/>
    <n v="20736.449415999999"/>
    <n v="17452.780374999998"/>
    <n v="2.7781572025098455E-6"/>
    <n v="24.487061859326936"/>
    <n v="24.51"/>
    <n v="-9.3586865251182871E-4"/>
    <n v="57.565106831135459"/>
    <m/>
    <e v="#DIV/0!"/>
    <n v="19.325956091565129"/>
    <n v="19.178415449999999"/>
    <n v="7.6930569133712989E-3"/>
    <n v="35.044565168597501"/>
    <n v="35.046558320000003"/>
    <n v="-5.6871530274227311E-5"/>
    <n v="33.115116923177659"/>
    <n v="33.11"/>
    <n v="1.54543134329721E-4"/>
    <n v="28.100150706634839"/>
    <m/>
    <m/>
    <e v="#DIV/0!"/>
    <n v="20.266637389922384"/>
    <n v="20.08798371"/>
    <n v="8.8935595777812626E-3"/>
    <e v="#DIV/0!"/>
    <m/>
    <m/>
    <m/>
    <m/>
    <m/>
    <m/>
    <m/>
    <m/>
    <m/>
    <m/>
    <n v="1.1418673409185307"/>
    <m/>
    <m/>
    <m/>
    <n v="3.7355380285004309"/>
    <m/>
    <m/>
    <m/>
    <m/>
    <m/>
    <m/>
    <e v="#DIV/0!"/>
    <n v="2673.5864463404741"/>
    <n v="389.07399386931974"/>
    <m/>
  </r>
  <r>
    <x v="4182"/>
    <n v="29.57"/>
    <n v="29.98"/>
    <n v="38.665799999999997"/>
    <n v="32.539499999999997"/>
    <m/>
    <n v="20296.426944999999"/>
    <n v="17082.388084999999"/>
    <n v="2.7781572025098455E-6"/>
    <n v="22.368276497569759"/>
    <n v="22.39"/>
    <n v="-9.7023235507998074E-4"/>
    <n v="47.603407281550801"/>
    <m/>
    <e v="#DIV/0!"/>
    <n v="16.818021301649264"/>
    <n v="16.686464109999999"/>
    <n v="7.8840664374439928E-3"/>
    <n v="36.559430496689856"/>
    <n v="36.55603224"/>
    <n v="9.2960217004556256E-5"/>
    <n v="32.411631773551946"/>
    <n v="32.409999999999997"/>
    <n v="5.0347841775710833E-5"/>
    <n v="28.6955255609662"/>
    <m/>
    <m/>
    <e v="#DIV/0!"/>
    <n v="18.513589483684523"/>
    <n v="18.348215440000001"/>
    <n v="9.0130859987613832E-3"/>
    <e v="#DIV/0!"/>
    <m/>
    <m/>
    <m/>
    <m/>
    <m/>
    <m/>
    <m/>
    <m/>
    <m/>
    <m/>
    <n v="0.9442742933561209"/>
    <m/>
    <m/>
    <m/>
    <n v="4.0585027633618109"/>
    <m/>
    <m/>
    <m/>
    <m/>
    <m/>
    <m/>
    <e v="#DIV/0!"/>
    <n v="2789.1571030096011"/>
    <n v="422.71230200934048"/>
    <m/>
  </r>
  <r>
    <x v="4183"/>
    <n v="27.58"/>
    <n v="29.05"/>
    <n v="38.008400000000002"/>
    <n v="31.9862"/>
    <m/>
    <n v="20333.372963000002"/>
    <n v="17113.436062000001"/>
    <n v="2.639221485134513E-6"/>
    <n v="21.987432561986594"/>
    <n v="22.01"/>
    <n v="-1.0253265794369915E-3"/>
    <n v="45.982558069088661"/>
    <m/>
    <e v="#DIV/0!"/>
    <n v="16.388904980343533"/>
    <n v="16.260272520000001"/>
    <n v="7.9108428339877968E-3"/>
    <n v="36.869298206510059"/>
    <n v="36.863301229999998"/>
    <n v="1.6268148293741014E-4"/>
    <n v="32.469839607145666"/>
    <n v="32.47"/>
    <n v="-4.9397244944460184E-6"/>
    <n v="28.642386389677728"/>
    <m/>
    <m/>
    <e v="#DIV/0!"/>
    <n v="18.198959860335957"/>
    <n v="18.035472890000001"/>
    <n v="9.0647454232599678E-3"/>
    <e v="#DIV/0!"/>
    <m/>
    <m/>
    <m/>
    <m/>
    <m/>
    <m/>
    <m/>
    <m/>
    <m/>
    <m/>
    <n v="0.91213077082241345"/>
    <m/>
    <m/>
    <m/>
    <n v="4.1273210972080419"/>
    <m/>
    <m/>
    <m/>
    <m/>
    <m/>
    <m/>
    <e v="#DIV/0!"/>
    <n v="2812.7972339442608"/>
    <n v="429.88005771058107"/>
    <m/>
  </r>
  <r>
    <x v="4184"/>
    <n v="24.86"/>
    <n v="27.37"/>
    <n v="35.490200000000002"/>
    <n v="29.866900000000001"/>
    <m/>
    <n v="19966.232532999999"/>
    <n v="16804.389813000002"/>
    <n v="2.639221485134513E-6"/>
    <n v="20.530181530462912"/>
    <n v="20.55"/>
    <n v="-9.6440241056394704E-4"/>
    <n v="39.887555187853827"/>
    <m/>
    <e v="#DIV/0!"/>
    <n v="14.759951348512624"/>
    <n v="14.646216409999999"/>
    <n v="7.7654825880471012E-3"/>
    <n v="38.089725786359395"/>
    <n v="38.087472750000003"/>
    <n v="5.9154262457283835E-5"/>
    <n v="31.882785075214141"/>
    <n v="31.88"/>
    <n v="8.7361204960556549E-5"/>
    <n v="29.158628838817087"/>
    <m/>
    <m/>
    <e v="#DIV/0!"/>
    <n v="16.993319817375323"/>
    <n v="16.842091490000001"/>
    <n v="8.9791892809223395E-3"/>
    <e v="#DIV/0!"/>
    <m/>
    <m/>
    <m/>
    <m/>
    <m/>
    <m/>
    <m/>
    <m/>
    <m/>
    <m/>
    <n v="0.79123455999843695"/>
    <m/>
    <m/>
    <m/>
    <n v="4.4005787975137878"/>
    <m/>
    <m/>
    <m/>
    <m/>
    <m/>
    <m/>
    <e v="#DIV/0!"/>
    <n v="2905.9049275488919"/>
    <n v="458.34114256699252"/>
    <m/>
  </r>
  <r>
    <x v="4185"/>
    <n v="25.75"/>
    <n v="26.88"/>
    <n v="34.756100000000004"/>
    <n v="29.248899999999999"/>
    <m/>
    <n v="18926.266112000001"/>
    <n v="15928.978907999999"/>
    <n v="2.639221485134513E-6"/>
    <n v="20.104052582472768"/>
    <n v="20.12"/>
    <n v="-7.9261518525020058E-4"/>
    <n v="38.231981756237346"/>
    <m/>
    <e v="#DIV/0!"/>
    <n v="14.301424929548268"/>
    <n v="14.18963263"/>
    <n v="7.8784491792913691E-3"/>
    <n v="38.480793509366976"/>
    <n v="38.476090319999997"/>
    <n v="1.2223667550070871E-4"/>
    <n v="30.219919259488659"/>
    <n v="30.22"/>
    <n v="-2.6717574896917284E-6"/>
    <n v="30.67446274159667"/>
    <m/>
    <m/>
    <e v="#DIV/0!"/>
    <n v="16.642176136019987"/>
    <n v="16.491917950000001"/>
    <n v="9.1110194990986493E-3"/>
    <e v="#DIV/0!"/>
    <m/>
    <m/>
    <m/>
    <m/>
    <m/>
    <m/>
    <m/>
    <m/>
    <m/>
    <m/>
    <n v="0.75841374361728087"/>
    <m/>
    <m/>
    <m/>
    <n v="4.4910071364103725"/>
    <m/>
    <m/>
    <m/>
    <m/>
    <m/>
    <m/>
    <e v="#DIV/0!"/>
    <n v="2935.7398922232769"/>
    <n v="467.75968273577939"/>
    <m/>
  </r>
  <r>
    <x v="4186"/>
    <n v="24.8"/>
    <n v="26.49"/>
    <n v="33.602800000000002"/>
    <n v="28.278199999999998"/>
    <m/>
    <n v="18988.395853999999"/>
    <n v="15981.227338000001"/>
    <n v="2.639221485134513E-6"/>
    <n v="19.436472611809428"/>
    <n v="19.45"/>
    <n v="-6.9549553679026932E-4"/>
    <n v="35.692809021554389"/>
    <m/>
    <e v="#DIV/0!"/>
    <n v="13.589350246555474"/>
    <n v="13.48342633"/>
    <n v="7.8558605181680008E-3"/>
    <n v="39.118317404145891"/>
    <n v="39.116348209999998"/>
    <n v="5.0341973011347463E-5"/>
    <n v="30.318383679810378"/>
    <n v="30.32"/>
    <n v="-5.3308713378052985E-5"/>
    <n v="30.572797725517074"/>
    <m/>
    <m/>
    <e v="#DIV/0!"/>
    <n v="16.090016989211897"/>
    <n v="15.94428473"/>
    <n v="9.1400938756251993E-3"/>
    <e v="#DIV/0!"/>
    <m/>
    <m/>
    <m/>
    <m/>
    <m/>
    <m/>
    <m/>
    <m/>
    <m/>
    <m/>
    <n v="0.70805005973838131"/>
    <m/>
    <m/>
    <m/>
    <n v="4.6398366509451696"/>
    <m/>
    <m/>
    <m/>
    <m/>
    <m/>
    <m/>
    <e v="#DIV/0!"/>
    <n v="2984.3772554235038"/>
    <n v="483.2609821962298"/>
    <m/>
  </r>
  <r>
    <x v="4187"/>
    <n v="23.45"/>
    <n v="25.62"/>
    <n v="32.870600000000003"/>
    <n v="27.661899999999999"/>
    <m/>
    <n v="18968.267014000001"/>
    <n v="15964.2441"/>
    <n v="2.639221485134513E-6"/>
    <n v="19.01249116907562"/>
    <n v="19.03"/>
    <n v="-9.2006468336214287E-4"/>
    <n v="34.135565383981451"/>
    <m/>
    <e v="#DIV/0!"/>
    <n v="13.144971210025387"/>
    <n v="13.041515970000001"/>
    <n v="7.9327618248805631E-3"/>
    <n v="39.543563861606863"/>
    <n v="39.539875219999999"/>
    <n v="9.3289156486653368E-5"/>
    <n v="30.285505885758162"/>
    <n v="30.28"/>
    <n v="1.818324226605661E-4"/>
    <n v="30.604236211892957"/>
    <m/>
    <m/>
    <e v="#DIV/0!"/>
    <n v="15.739499290920916"/>
    <n v="15.595756679999999"/>
    <n v="9.2167769650608466E-3"/>
    <e v="#DIV/0!"/>
    <m/>
    <m/>
    <m/>
    <m/>
    <m/>
    <m/>
    <m/>
    <m/>
    <m/>
    <m/>
    <n v="0.67716450760899571"/>
    <m/>
    <m/>
    <m/>
    <n v="4.7407372446635616"/>
    <m/>
    <m/>
    <m/>
    <m/>
    <m/>
    <m/>
    <e v="#DIV/0!"/>
    <n v="3016.8197514154567"/>
    <n v="493.77025734810388"/>
    <m/>
  </r>
  <r>
    <x v="4188"/>
    <n v="25.35"/>
    <n v="27.22"/>
    <n v="35.115600000000001"/>
    <n v="29.551100000000002"/>
    <m/>
    <n v="19450.129684"/>
    <n v="16369.751577000001"/>
    <n v="2.7781572025098455E-6"/>
    <n v="20.310513211707811"/>
    <n v="20.329999999999998"/>
    <n v="-9.5852377236538278E-4"/>
    <n v="38.796571528507272"/>
    <m/>
    <e v="#DIV/0!"/>
    <n v="14.491457731307953"/>
    <n v="14.37645977"/>
    <n v="7.9990458810954568E-3"/>
    <n v="38.1922341157278"/>
    <n v="38.18571343"/>
    <n v="1.7076244338753988E-4"/>
    <n v="31.054110176786185"/>
    <n v="31.05"/>
    <n v="1.3237284335532173E-4"/>
    <n v="29.825838237326391"/>
    <m/>
    <m/>
    <e v="#DIV/0!"/>
    <n v="16.814607006246892"/>
    <n v="16.659886449999998"/>
    <n v="9.2870114518033287E-3"/>
    <e v="#DIV/0!"/>
    <m/>
    <m/>
    <m/>
    <m/>
    <m/>
    <m/>
    <m/>
    <m/>
    <m/>
    <m/>
    <n v="0.76963396643546866"/>
    <m/>
    <m/>
    <m/>
    <n v="4.4167576390535039"/>
    <m/>
    <m/>
    <m/>
    <m/>
    <m/>
    <m/>
    <e v="#DIV/0!"/>
    <n v="2913.7253949656752"/>
    <n v="460.02624560864541"/>
    <m/>
  </r>
  <r>
    <x v="4189"/>
    <n v="23.1"/>
    <n v="25.69"/>
    <n v="32.916800000000002"/>
    <n v="27.700700000000001"/>
    <m/>
    <n v="19004.945771999999"/>
    <n v="15995.027361"/>
    <n v="2.7781572025098455E-6"/>
    <n v="19.038284964057343"/>
    <n v="19.059999999999999"/>
    <n v="-1.139298842741665E-3"/>
    <n v="33.936485020660974"/>
    <m/>
    <e v="#DIV/0!"/>
    <n v="13.130215314591073"/>
    <n v="13.025921759999999"/>
    <n v="8.0066160777456652E-3"/>
    <n v="39.386949717076391"/>
    <n v="39.381416469999998"/>
    <n v="1.4050401362797338E-4"/>
    <n v="30.342588906316809"/>
    <n v="30.34"/>
    <n v="8.5329806091216653E-5"/>
    <n v="30.507545570127849"/>
    <m/>
    <m/>
    <e v="#DIV/0!"/>
    <n v="15.761878598320664"/>
    <n v="15.61659616"/>
    <n v="9.3030796744804078E-3"/>
    <e v="#DIV/0!"/>
    <m/>
    <m/>
    <m/>
    <m/>
    <m/>
    <m/>
    <m/>
    <m/>
    <m/>
    <m/>
    <n v="0.67322700269153768"/>
    <m/>
    <m/>
    <m/>
    <n v="4.6931029754351714"/>
    <m/>
    <m/>
    <m/>
    <m/>
    <m/>
    <m/>
    <e v="#DIV/0!"/>
    <n v="3004.8714948995766"/>
    <n v="488.80892239920598"/>
    <m/>
  </r>
  <r>
    <x v="4190"/>
    <n v="22.45"/>
    <n v="25.35"/>
    <n v="32.209800000000001"/>
    <n v="27.105499999999999"/>
    <m/>
    <n v="19089.570594000001"/>
    <n v="16066.116371"/>
    <n v="2.7781572025098455E-6"/>
    <n v="18.628010460115426"/>
    <n v="18.649999999999999"/>
    <n v="-1.1790638007813659E-3"/>
    <n v="32.473976917294713"/>
    <m/>
    <e v="#DIV/0!"/>
    <n v="12.706659881834637"/>
    <n v="12.604539880000001"/>
    <n v="8.1018428920736074E-3"/>
    <n v="39.80699151973851"/>
    <n v="39.799120479999999"/>
    <n v="1.9776918795133547E-4"/>
    <n v="30.475468336618423"/>
    <n v="30.47"/>
    <n v="1.7946624937392741E-4"/>
    <n v="30.368839681470615"/>
    <m/>
    <m/>
    <e v="#DIV/0!"/>
    <n v="15.42364960980361"/>
    <n v="15.28009997"/>
    <n v="9.3945484705888482E-3"/>
    <e v="#DIV/0!"/>
    <m/>
    <m/>
    <m/>
    <m/>
    <m/>
    <m/>
    <m/>
    <m/>
    <m/>
    <m/>
    <n v="0.64423085215988407"/>
    <m/>
    <m/>
    <m/>
    <n v="4.7932730345806815"/>
    <m/>
    <m/>
    <m/>
    <m/>
    <m/>
    <m/>
    <e v="#DIV/0!"/>
    <n v="3036.9169223457752"/>
    <n v="499.24210891223817"/>
    <m/>
  </r>
  <r>
    <x v="4191"/>
    <n v="22.71"/>
    <n v="25.38"/>
    <n v="31.587299999999999"/>
    <n v="26.581600000000002"/>
    <m/>
    <n v="18934.984318999999"/>
    <n v="15935.969225000001"/>
    <n v="2.7781572025098455E-6"/>
    <n v="18.267552338435383"/>
    <n v="18.28"/>
    <n v="-6.8094428690468334E-4"/>
    <n v="31.217326610418269"/>
    <m/>
    <e v="#DIV/0!"/>
    <n v="12.338146643651552"/>
    <n v="12.238400159999999"/>
    <n v="8.1502878111114896E-3"/>
    <n v="40.1906437958258"/>
    <n v="40.18097118"/>
    <n v="2.4072628265914275E-4"/>
    <n v="30.22794261563147"/>
    <n v="30.23"/>
    <n v="-6.8057703226265254E-5"/>
    <n v="30.613801938933296"/>
    <m/>
    <m/>
    <e v="#DIV/0!"/>
    <n v="15.125683563619821"/>
    <n v="14.98433346"/>
    <n v="9.4331926072754868E-3"/>
    <e v="#DIV/0!"/>
    <m/>
    <m/>
    <m/>
    <m/>
    <m/>
    <m/>
    <m/>
    <m/>
    <m/>
    <m/>
    <n v="0.61930636112780169"/>
    <m/>
    <m/>
    <m/>
    <n v="4.8856907182729863"/>
    <m/>
    <m/>
    <m/>
    <m/>
    <m/>
    <m/>
    <e v="#DIV/0!"/>
    <n v="3066.1861548364604"/>
    <n v="508.86784877192611"/>
    <m/>
  </r>
  <r>
    <x v="4192"/>
    <n v="23.84"/>
    <n v="26.39"/>
    <n v="32.704900000000002"/>
    <n v="27.522099999999998"/>
    <m/>
    <n v="19481.536962999999"/>
    <n v="16395.911925"/>
    <n v="2.7781572025098455E-6"/>
    <n v="18.913421051988411"/>
    <n v="18.93"/>
    <n v="-8.7580285322708118E-4"/>
    <n v="33.424947429457433"/>
    <m/>
    <e v="#DIV/0!"/>
    <n v="12.99283742880912"/>
    <n v="12.887549999999999"/>
    <n v="8.1697008980854413E-3"/>
    <n v="39.47861125347746"/>
    <n v="39.471273429999997"/>
    <n v="1.8590288176234537E-4"/>
    <n v="31.099704774185522"/>
    <n v="31.1"/>
    <n v="-9.4927914623399445E-6"/>
    <n v="29.729211760768433"/>
    <m/>
    <m/>
    <e v="#DIV/0!"/>
    <n v="15.661004884346251"/>
    <n v="15.514169949999999"/>
    <n v="9.4645691531987097E-3"/>
    <e v="#DIV/0!"/>
    <m/>
    <m/>
    <m/>
    <m/>
    <m/>
    <m/>
    <m/>
    <m/>
    <m/>
    <m/>
    <n v="0.66310813593424156"/>
    <m/>
    <m/>
    <m/>
    <n v="4.7126075772076215"/>
    <m/>
    <m/>
    <m/>
    <m/>
    <m/>
    <m/>
    <e v="#DIV/0!"/>
    <n v="3011.8644491620607"/>
    <n v="490.84041913476028"/>
    <m/>
  </r>
  <r>
    <x v="4193"/>
    <n v="23.11"/>
    <n v="25.8"/>
    <n v="32.190899999999999"/>
    <n v="27.089500000000001"/>
    <m/>
    <n v="19343.018527"/>
    <n v="16279.287478"/>
    <n v="2.5002875438939753E-6"/>
    <n v="18.615718135620874"/>
    <n v="18.63"/>
    <n v="-7.6660571009801171E-4"/>
    <n v="32.372799698142252"/>
    <m/>
    <e v="#DIV/0!"/>
    <n v="12.686378244782706"/>
    <n v="12.58288357"/>
    <n v="8.2250363525142589E-3"/>
    <n v="39.78784353229495"/>
    <n v="39.776091800000003"/>
    <n v="2.9544713326878913E-4"/>
    <n v="30.877825427512839"/>
    <n v="30.88"/>
    <n v="-7.0420093496115221E-5"/>
    <n v="29.939643699606826"/>
    <m/>
    <m/>
    <e v="#DIV/0!"/>
    <n v="15.414988680136959"/>
    <n v="15.2697521"/>
    <n v="9.5113908323998242E-3"/>
    <e v="#DIV/0!"/>
    <m/>
    <m/>
    <m/>
    <m/>
    <m/>
    <m/>
    <m/>
    <m/>
    <m/>
    <m/>
    <n v="0.64224065743801462"/>
    <m/>
    <m/>
    <m/>
    <n v="4.7864587086302084"/>
    <m/>
    <m/>
    <m/>
    <m/>
    <m/>
    <m/>
    <e v="#DIV/0!"/>
    <n v="3035.4561024024397"/>
    <n v="498.53236456139769"/>
    <m/>
  </r>
  <r>
    <x v="4194"/>
    <n v="23.7"/>
    <n v="26.06"/>
    <n v="32.060299999999998"/>
    <n v="26.979500000000002"/>
    <m/>
    <n v="19384.900233"/>
    <n v="16314.494858"/>
    <n v="2.5002875438939753E-6"/>
    <n v="18.539741212947678"/>
    <n v="18.559999999999999"/>
    <n v="-1.0915294748017335E-3"/>
    <n v="32.108521558718223"/>
    <m/>
    <e v="#DIV/0!"/>
    <n v="12.608985609951414"/>
    <n v="12.505509"/>
    <n v="8.2744820663769314E-3"/>
    <n v="39.867587390822003"/>
    <n v="39.854584389999999"/>
    <n v="3.2626110699740529E-4"/>
    <n v="30.943927876471196"/>
    <n v="30.94"/>
    <n v="1.2695140501595148E-4"/>
    <n v="29.873862662804207"/>
    <m/>
    <m/>
    <e v="#DIV/0!"/>
    <n v="15.352541577713392"/>
    <n v="15.207287559999999"/>
    <n v="9.5516059086997451E-3"/>
    <e v="#DIV/0!"/>
    <m/>
    <m/>
    <m/>
    <m/>
    <m/>
    <m/>
    <m/>
    <m/>
    <m/>
    <m/>
    <n v="0.63700340790246779"/>
    <m/>
    <m/>
    <m/>
    <n v="4.8056708331610469"/>
    <m/>
    <m/>
    <m/>
    <m/>
    <m/>
    <m/>
    <e v="#DIV/0!"/>
    <n v="3041.5398445836058"/>
    <n v="500.53339840575904"/>
    <m/>
  </r>
  <r>
    <x v="4195"/>
    <n v="22.66"/>
    <n v="25.43"/>
    <n v="31.738199999999999"/>
    <n v="26.708200000000001"/>
    <m/>
    <n v="19234.070857999999"/>
    <n v="16187.433215999999"/>
    <n v="2.5002875438939753E-6"/>
    <n v="18.352135583058242"/>
    <n v="18.37"/>
    <n v="-9.7247778670439544E-4"/>
    <n v="31.458738203539387"/>
    <m/>
    <e v="#DIV/0!"/>
    <n v="12.418438523843644"/>
    <n v="12.315199379999999"/>
    <n v="8.3830671886080399E-3"/>
    <n v="40.064908777731141"/>
    <n v="40.049566489999997"/>
    <n v="3.8308249191598698E-4"/>
    <n v="30.700914508336719"/>
    <n v="30.7"/>
    <n v="2.9788545170106318E-5"/>
    <n v="30.103413626644986"/>
    <m/>
    <m/>
    <e v="#DIV/0!"/>
    <n v="15.198596961185185"/>
    <n v="15.052906930000001"/>
    <n v="9.6785313204075241E-3"/>
    <e v="#DIV/0!"/>
    <m/>
    <m/>
    <m/>
    <m/>
    <m/>
    <m/>
    <m/>
    <m/>
    <m/>
    <m/>
    <n v="0.62412917055470196"/>
    <m/>
    <m/>
    <m/>
    <n v="4.8533174187469834"/>
    <m/>
    <m/>
    <m/>
    <m/>
    <m/>
    <m/>
    <e v="#DIV/0!"/>
    <n v="3056.5936990992873"/>
    <n v="505.49601616168064"/>
    <m/>
  </r>
  <r>
    <x v="4196"/>
    <n v="21.64"/>
    <n v="24.84"/>
    <n v="31.198399999999999"/>
    <n v="26.253900000000002"/>
    <m/>
    <n v="19205.690833000001"/>
    <n v="16163.508056000001"/>
    <n v="2.5002875438939753E-6"/>
    <n v="18.039564492916274"/>
    <n v="18.059999999999999"/>
    <n v="-1.1315341685340652E-3"/>
    <n v="30.387229451851841"/>
    <m/>
    <e v="#DIV/0!"/>
    <n v="12.101470543173328"/>
    <n v="12.000332999999999"/>
    <n v="8.4278947236988699E-3"/>
    <n v="40.404604311009805"/>
    <n v="40.388014140000003"/>
    <n v="4.1076966429431927E-4"/>
    <n v="30.654867570968765"/>
    <n v="30.65"/>
    <n v="1.5881145085705484E-4"/>
    <n v="30.146867039508681"/>
    <m/>
    <m/>
    <e v="#DIV/0!"/>
    <n v="14.940215776498629"/>
    <n v="14.796436509999999"/>
    <n v="9.7171549650794109E-3"/>
    <e v="#DIV/0!"/>
    <m/>
    <m/>
    <m/>
    <m/>
    <m/>
    <m/>
    <m/>
    <m/>
    <m/>
    <m/>
    <n v="0.60287628233148027"/>
    <m/>
    <m/>
    <m/>
    <n v="4.9356412802641785"/>
    <m/>
    <m/>
    <m/>
    <m/>
    <m/>
    <m/>
    <e v="#DIV/0!"/>
    <n v="3082.5094258114582"/>
    <n v="514.07043659238309"/>
    <m/>
  </r>
  <r>
    <x v="4197"/>
    <n v="21.25"/>
    <n v="24.42"/>
    <n v="29.997599999999998"/>
    <n v="25.243300000000001"/>
    <m/>
    <n v="18875.096334999998"/>
    <n v="15885.239336000001"/>
    <n v="2.5002875438939753E-6"/>
    <n v="17.344813991211254"/>
    <n v="17.36"/>
    <n v="-8.7477009151759599E-4"/>
    <n v="28.046620446702629"/>
    <m/>
    <e v="#DIV/0!"/>
    <n v="11.402622378482256"/>
    <n v="11.30652429"/>
    <n v="8.4993483423769778E-3"/>
    <n v="41.181186299571344"/>
    <n v="41.16185127"/>
    <n v="4.6973177772091645E-4"/>
    <n v="30.126459647297317"/>
    <n v="30.13"/>
    <n v="-1.175025789140749E-4"/>
    <n v="30.664813790831207"/>
    <m/>
    <m/>
    <e v="#DIV/0!"/>
    <n v="14.365254888804806"/>
    <n v="14.226066100000001"/>
    <n v="9.7840673469671291E-3"/>
    <e v="#DIV/0!"/>
    <m/>
    <m/>
    <m/>
    <m/>
    <m/>
    <m/>
    <m/>
    <m/>
    <m/>
    <m/>
    <n v="0.55644410060143068"/>
    <m/>
    <m/>
    <m/>
    <n v="5.1253918139697365"/>
    <m/>
    <m/>
    <m/>
    <m/>
    <m/>
    <m/>
    <e v="#DIV/0!"/>
    <n v="3141.7556760959596"/>
    <n v="533.83385418427758"/>
    <m/>
  </r>
  <r>
    <x v="4198"/>
    <n v="20.84"/>
    <n v="24.43"/>
    <n v="30.254999999999999"/>
    <n v="25.459800000000001"/>
    <m/>
    <n v="18937.261585"/>
    <n v="15937.478037999999"/>
    <n v="2.3354157085986316E-6"/>
    <n v="17.492791297376385"/>
    <n v="17.510000000000002"/>
    <n v="-9.8279283972679821E-4"/>
    <n v="28.525260071629297"/>
    <m/>
    <e v="#DIV/0!"/>
    <n v="11.549093339571819"/>
    <n v="11.451052990000001"/>
    <n v="8.5616885763637463E-3"/>
    <n v="41.002455936495018"/>
    <n v="40.98214806"/>
    <n v="4.9552982106471077E-4"/>
    <n v="30.224207332472247"/>
    <n v="30.22"/>
    <n v="1.3922344382022445E-4"/>
    <n v="30.561854271500934"/>
    <m/>
    <m/>
    <e v="#DIV/0!"/>
    <n v="14.488736836174127"/>
    <n v="14.34723898"/>
    <n v="9.862375358169917E-3"/>
    <e v="#DIV/0!"/>
    <m/>
    <m/>
    <m/>
    <m/>
    <m/>
    <m/>
    <m/>
    <m/>
    <m/>
    <m/>
    <n v="0.56595067773038432"/>
    <m/>
    <m/>
    <m/>
    <n v="5.0809603930127487"/>
    <m/>
    <m/>
    <m/>
    <m/>
    <m/>
    <m/>
    <e v="#DIV/0!"/>
    <n v="3128.1201501885485"/>
    <n v="529.20611106584818"/>
    <m/>
  </r>
  <r>
    <x v="4199"/>
    <n v="20.57"/>
    <n v="24.33"/>
    <n v="29.679200000000002"/>
    <n v="24.975100000000001"/>
    <m/>
    <n v="18820.124554000002"/>
    <n v="15838.784600999999"/>
    <n v="2.3354157085986316E-6"/>
    <n v="17.158620876151282"/>
    <n v="17.170000000000002"/>
    <n v="-6.6273289742102559E-4"/>
    <n v="27.435611696462352"/>
    <m/>
    <e v="#DIV/0!"/>
    <n v="11.218965636331674"/>
    <n v="11.12284929"/>
    <n v="8.6413421440572069E-3"/>
    <n v="41.389523404452838"/>
    <n v="41.36740305"/>
    <n v="5.3472910605734114E-4"/>
    <n v="30.035057349091929"/>
    <n v="30.03"/>
    <n v="1.6840989317112864E-4"/>
    <n v="30.747913163997911"/>
    <m/>
    <m/>
    <e v="#DIV/0!"/>
    <n v="14.213311222422012"/>
    <n v="14.073199260000001"/>
    <n v="9.9559424856754397E-3"/>
    <e v="#DIV/0!"/>
    <m/>
    <m/>
    <m/>
    <m/>
    <m/>
    <m/>
    <m/>
    <m/>
    <m/>
    <m/>
    <n v="0.54434666807379906"/>
    <m/>
    <m/>
    <m/>
    <n v="5.1769675595840363"/>
    <m/>
    <m/>
    <m/>
    <m/>
    <m/>
    <m/>
    <e v="#DIV/0!"/>
    <n v="3157.6499312308501"/>
    <n v="539.20571258321331"/>
    <m/>
  </r>
  <r>
    <x v="4200"/>
    <n v="20.77"/>
    <n v="24.49"/>
    <n v="29.930700000000002"/>
    <n v="25.186599999999999"/>
    <m/>
    <n v="18898.227784999999"/>
    <n v="15904.478326"/>
    <n v="2.3354157085986316E-6"/>
    <n v="17.303600204972977"/>
    <n v="17.32"/>
    <n v="-9.4687038262264434E-4"/>
    <n v="27.899088974038584"/>
    <m/>
    <e v="#DIV/0!"/>
    <n v="11.361367305166084"/>
    <n v="11.26362703"/>
    <n v="8.6775134604295534E-3"/>
    <n v="41.2131984690172"/>
    <n v="41.189690210000002"/>
    <n v="5.7073162962240076E-4"/>
    <n v="30.158966979861809"/>
    <n v="30.16"/>
    <n v="-3.4251330841894578E-5"/>
    <n v="30.619320577938122"/>
    <m/>
    <m/>
    <e v="#DIV/0!"/>
    <n v="14.333813164607214"/>
    <n v="14.192153319999999"/>
    <n v="9.9815610368008123E-3"/>
    <e v="#DIV/0!"/>
    <m/>
    <m/>
    <m/>
    <m/>
    <m/>
    <m/>
    <m/>
    <m/>
    <m/>
    <m/>
    <n v="0.55354754192526157"/>
    <m/>
    <m/>
    <m/>
    <n v="5.1328876714459621"/>
    <m/>
    <m/>
    <m/>
    <m/>
    <m/>
    <m/>
    <e v="#DIV/0!"/>
    <n v="3144.1979179082532"/>
    <n v="534.61458327430398"/>
    <m/>
  </r>
  <r>
    <x v="4201"/>
    <n v="21.17"/>
    <n v="24.54"/>
    <n v="29.770499999999998"/>
    <n v="25.0517"/>
    <m/>
    <n v="18817.284180999999"/>
    <n v="15836.320202000001"/>
    <n v="2.3354157085986316E-6"/>
    <n v="17.210565373730017"/>
    <n v="17.23"/>
    <n v="-1.1279527724888938E-3"/>
    <n v="27.599049445555544"/>
    <m/>
    <e v="#DIV/0!"/>
    <n v="11.269981624932448"/>
    <n v="11.17256422"/>
    <n v="8.7193416850592786E-3"/>
    <n v="41.32249233627666"/>
    <n v="41.29608451"/>
    <n v="6.3947530595220847E-4"/>
    <n v="30.029059910285593"/>
    <n v="30.03"/>
    <n v="-3.1305018794780537E-5"/>
    <n v="30.749473145878696"/>
    <m/>
    <m/>
    <e v="#DIV/0!"/>
    <n v="14.257177648031687"/>
    <n v="14.11561128"/>
    <n v="1.0029063936626725E-2"/>
    <e v="#DIV/0!"/>
    <m/>
    <m/>
    <m/>
    <m/>
    <m/>
    <m/>
    <m/>
    <m/>
    <m/>
    <m/>
    <n v="0.5475994616102231"/>
    <m/>
    <m/>
    <m/>
    <n v="5.1601391876144911"/>
    <m/>
    <m/>
    <m/>
    <m/>
    <m/>
    <m/>
    <e v="#DIV/0!"/>
    <n v="3152.536061091575"/>
    <n v="537.45295786821498"/>
    <m/>
  </r>
  <r>
    <x v="4202"/>
    <n v="21.28"/>
    <n v="24.56"/>
    <n v="30.0501"/>
    <n v="25.286899999999999"/>
    <m/>
    <n v="18916.25992"/>
    <n v="15919.579589999999"/>
    <n v="2.3613553783441432E-6"/>
    <n v="17.371780785205605"/>
    <n v="17.39"/>
    <n v="-1.0476834269347313E-3"/>
    <n v="28.116076795829926"/>
    <m/>
    <e v="#DIV/0!"/>
    <n v="11.428585795336776"/>
    <n v="11.32887032"/>
    <n v="8.80189043745494E-3"/>
    <n v="41.127442014530978"/>
    <n v="41.099452429999999"/>
    <n v="6.8102086222809888E-4"/>
    <n v="30.186271630647809"/>
    <n v="30.18"/>
    <n v="2.0780750986770791E-4"/>
    <n v="30.586748816725052"/>
    <m/>
    <m/>
    <e v="#DIV/0!"/>
    <n v="14.391170359992923"/>
    <n v="14.247394849999999"/>
    <n v="1.0091354349804016E-2"/>
    <e v="#DIV/0!"/>
    <m/>
    <m/>
    <m/>
    <m/>
    <m/>
    <m/>
    <m/>
    <m/>
    <m/>
    <m/>
    <n v="0.55786302929040099"/>
    <m/>
    <m/>
    <m/>
    <n v="5.1114547064553513"/>
    <m/>
    <m/>
    <m/>
    <m/>
    <m/>
    <m/>
    <e v="#DIV/0!"/>
    <n v="3137.6554685071114"/>
    <n v="532.38223836823283"/>
    <m/>
  </r>
  <r>
    <x v="4203"/>
    <n v="20.79"/>
    <n v="24.29"/>
    <n v="29.602399999999999"/>
    <n v="24.9101"/>
    <m/>
    <n v="18826.200732000001"/>
    <n v="15843.749827"/>
    <n v="2.3613553783441432E-6"/>
    <n v="17.112550851980199"/>
    <n v="17.13"/>
    <n v="-1.0186309410273875E-3"/>
    <n v="27.276992981699575"/>
    <m/>
    <e v="#DIV/0!"/>
    <n v="11.173032685927266"/>
    <n v="11.07496458"/>
    <n v="8.8549363042085272E-3"/>
    <n v="41.432783526874772"/>
    <n v="41.402687999999998"/>
    <n v="7.2689789790403303E-4"/>
    <n v="30.041824042905784"/>
    <n v="30.04"/>
    <n v="6.072046956684396E-5"/>
    <n v="30.731378624947951"/>
    <m/>
    <m/>
    <e v="#DIV/0!"/>
    <n v="14.176863526829399"/>
    <n v="14.03467539"/>
    <n v="1.0131202388244054E-2"/>
    <e v="#DIV/0!"/>
    <m/>
    <m/>
    <m/>
    <m/>
    <m/>
    <m/>
    <m/>
    <m/>
    <m/>
    <m/>
    <n v="0.54121936060129316"/>
    <m/>
    <m/>
    <m/>
    <n v="5.1873788582488931"/>
    <m/>
    <m/>
    <m/>
    <m/>
    <m/>
    <m/>
    <e v="#DIV/0!"/>
    <n v="3160.9502911131281"/>
    <n v="540.29009869359334"/>
    <m/>
  </r>
  <r>
    <x v="4204"/>
    <n v="21.3"/>
    <n v="24.52"/>
    <n v="29.681899999999999"/>
    <n v="24.976800000000001"/>
    <m/>
    <n v="18940.242387999999"/>
    <n v="15939.61274"/>
    <n v="2.3613553783441432E-6"/>
    <n v="17.157253073765276"/>
    <n v="17.170000000000002"/>
    <n v="-7.4239523789898509E-4"/>
    <n v="27.419543702095869"/>
    <m/>
    <e v="#DIV/0!"/>
    <n v="11.217585832430812"/>
    <n v="11.119430960000001"/>
    <n v="8.8273287350677521E-3"/>
    <n v="41.374081973452839"/>
    <n v="41.344017710000003"/>
    <n v="7.2717324338711364E-4"/>
    <n v="30.221594657711474"/>
    <n v="30.22"/>
    <n v="5.2768289592108886E-5"/>
    <n v="30.542265035075321"/>
    <m/>
    <m/>
    <e v="#DIV/0!"/>
    <n v="14.215232827749055"/>
    <n v="14.071836299999999"/>
    <n v="1.0190320914197581E-2"/>
    <e v="#DIV/0!"/>
    <m/>
    <m/>
    <m/>
    <m/>
    <m/>
    <m/>
    <m/>
    <m/>
    <m/>
    <m/>
    <n v="0.54406272343185003"/>
    <m/>
    <m/>
    <m/>
    <n v="5.1727661460693657"/>
    <m/>
    <m/>
    <m/>
    <m/>
    <m/>
    <m/>
    <e v="#DIV/0!"/>
    <n v="3156.471888346452"/>
    <n v="538.76811544899113"/>
    <m/>
  </r>
  <r>
    <x v="4205"/>
    <n v="20.68"/>
    <n v="23.87"/>
    <n v="28.648900000000001"/>
    <n v="24.107500000000002"/>
    <m/>
    <n v="18742.867154"/>
    <n v="15773.469265"/>
    <n v="2.3613553783441432E-6"/>
    <n v="16.559736478332312"/>
    <n v="16.57"/>
    <n v="-6.194038423469328E-4"/>
    <n v="25.509814748208669"/>
    <m/>
    <e v="#DIV/0!"/>
    <n v="10.631853575399736"/>
    <n v="10.538058189999999"/>
    <n v="8.9006327075269454E-3"/>
    <n v="42.092984321397964"/>
    <n v="42.059913229999999"/>
    <n v="7.8628529776358924E-4"/>
    <n v="29.905927835537049"/>
    <n v="29.9"/>
    <n v="1.9825536913220532E-4"/>
    <n v="30.859547888905613"/>
    <m/>
    <m/>
    <e v="#DIV/0!"/>
    <n v="13.720613189006457"/>
    <n v="13.581296030000001"/>
    <n v="1.0258016517622259E-2"/>
    <e v="#DIV/0!"/>
    <m/>
    <m/>
    <m/>
    <m/>
    <m/>
    <m/>
    <m/>
    <m/>
    <m/>
    <m/>
    <n v="0.50617422274189861"/>
    <m/>
    <m/>
    <m/>
    <n v="5.3525513339901138"/>
    <m/>
    <m/>
    <m/>
    <m/>
    <m/>
    <m/>
    <e v="#DIV/0!"/>
    <n v="3211.3176986585945"/>
    <n v="557.49359503698827"/>
    <m/>
  </r>
  <r>
    <x v="4206"/>
    <n v="22.27"/>
    <n v="24.73"/>
    <n v="29.712800000000001"/>
    <n v="25.002700000000001"/>
    <m/>
    <n v="19124.553504"/>
    <n v="16094.648503"/>
    <n v="2.3613553783441432E-6"/>
    <n v="17.174276863680266"/>
    <n v="17.190000000000001"/>
    <n v="-9.1466761604042102E-4"/>
    <n v="27.403186824432794"/>
    <m/>
    <e v="#DIV/0!"/>
    <n v="11.223945594118561"/>
    <n v="11.124401130000001"/>
    <n v="8.9482986953888233E-3"/>
    <n v="41.310375553238039"/>
    <n v="41.276171480000002"/>
    <n v="8.2866390005698065E-4"/>
    <n v="30.514198623113689"/>
    <n v="30.51"/>
    <n v="1.3761465466033407E-4"/>
    <n v="30.230139301715802"/>
    <m/>
    <m/>
    <e v="#DIV/0!"/>
    <n v="14.230246393201172"/>
    <n v="14.085172050000001"/>
    <n v="1.0299792056936319E-2"/>
    <e v="#DIV/0!"/>
    <m/>
    <m/>
    <m/>
    <m/>
    <m/>
    <m/>
    <m/>
    <m/>
    <m/>
    <m/>
    <n v="0.54374811377703436"/>
    <m/>
    <m/>
    <m/>
    <n v="5.1535514082870959"/>
    <m/>
    <m/>
    <m/>
    <m/>
    <m/>
    <m/>
    <e v="#DIV/0!"/>
    <n v="3151.6116590694801"/>
    <n v="536.76680942210533"/>
    <m/>
  </r>
  <r>
    <x v="4207"/>
    <n v="22.52"/>
    <n v="25.05"/>
    <n v="30.0063"/>
    <n v="25.249600000000001"/>
    <m/>
    <n v="19222.755240999999"/>
    <n v="16177.254123000001"/>
    <n v="2.2224249884850167E-6"/>
    <n v="17.343499707709814"/>
    <n v="17.36"/>
    <n v="-9.5047766648537202E-4"/>
    <n v="27.943194984484695"/>
    <m/>
    <e v="#DIV/0!"/>
    <n v="11.390089947675852"/>
    <n v="11.288542870000001"/>
    <n v="8.995587725119103E-3"/>
    <n v="41.105337054582023"/>
    <n v="41.070311930000003"/>
    <n v="8.5280882798555169E-4"/>
    <n v="30.670136627910562"/>
    <n v="30.67"/>
    <n v="4.4547737385602915E-6"/>
    <n v="30.073937895731994"/>
    <m/>
    <m/>
    <e v="#DIV/0!"/>
    <n v="14.370906932020608"/>
    <n v="14.223817459999999"/>
    <n v="1.0341068593874514E-2"/>
    <e v="#DIV/0!"/>
    <m/>
    <m/>
    <m/>
    <m/>
    <m/>
    <m/>
    <m/>
    <m/>
    <m/>
    <m/>
    <n v="0.55446838125886433"/>
    <m/>
    <m/>
    <m/>
    <n v="5.102422772647369"/>
    <m/>
    <m/>
    <m/>
    <m/>
    <m/>
    <m/>
    <e v="#DIV/0!"/>
    <n v="3135.9690580456859"/>
    <n v="531.44151964653224"/>
    <m/>
  </r>
  <r>
    <x v="4208"/>
    <n v="23.31"/>
    <n v="26.05"/>
    <n v="31.155000000000001"/>
    <n v="26.216200000000001"/>
    <m/>
    <n v="19668.815180000001"/>
    <n v="16552.607905000001"/>
    <n v="2.2224249884850167E-6"/>
    <n v="18.007003797857525"/>
    <n v="18.02"/>
    <n v="-7.2120988581991785E-4"/>
    <n v="30.081333240985099"/>
    <m/>
    <e v="#DIV/0!"/>
    <n v="12.044024081074456"/>
    <n v="11.93541389"/>
    <n v="9.0998261204375819E-3"/>
    <n v="40.31749463353497"/>
    <n v="40.279015680000001"/>
    <n v="9.5531017541916619E-4"/>
    <n v="31.381065411756648"/>
    <n v="31.38"/>
    <n v="3.395193615829406E-5"/>
    <n v="29.375124183661935"/>
    <m/>
    <m/>
    <e v="#DIV/0!"/>
    <n v="14.921194117448998"/>
    <n v="14.7669677"/>
    <n v="1.0444014003565316E-2"/>
    <e v="#DIV/0!"/>
    <m/>
    <m/>
    <m/>
    <m/>
    <m/>
    <m/>
    <m/>
    <m/>
    <m/>
    <m/>
    <n v="0.596900355182858"/>
    <m/>
    <m/>
    <m/>
    <n v="4.9068643227598514"/>
    <m/>
    <m/>
    <m/>
    <m/>
    <m/>
    <m/>
    <e v="#DIV/0!"/>
    <n v="3075.8637376164024"/>
    <n v="511.07318005204183"/>
    <m/>
  </r>
  <r>
    <x v="4209"/>
    <n v="24.72"/>
    <n v="27.11"/>
    <n v="31.843599999999999"/>
    <n v="26.795400000000001"/>
    <m/>
    <n v="19798.031168000001"/>
    <n v="16661.241338"/>
    <n v="2.2224249884850167E-6"/>
    <n v="18.403655335740439"/>
    <n v="18.420000000000002"/>
    <n v="-8.8733247880368182E-4"/>
    <n v="31.406469452053596"/>
    <m/>
    <e v="#DIV/0!"/>
    <n v="12.442802852197547"/>
    <n v="12.32959825"/>
    <n v="9.181532106899537E-3"/>
    <n v="39.869009983217197"/>
    <n v="39.82970838"/>
    <n v="9.867409231880675E-4"/>
    <n v="31.584915473053876"/>
    <n v="31.58"/>
    <n v="1.5565145832407978E-4"/>
    <n v="29.179294240959408"/>
    <m/>
    <m/>
    <e v="#DIV/0!"/>
    <n v="15.251289913028758"/>
    <n v="15.09204306"/>
    <n v="1.0551709426991129E-2"/>
    <e v="#DIV/0!"/>
    <m/>
    <m/>
    <m/>
    <m/>
    <m/>
    <m/>
    <m/>
    <m/>
    <m/>
    <m/>
    <n v="0.62321223598612407"/>
    <m/>
    <m/>
    <m/>
    <n v="4.7977855031225731"/>
    <m/>
    <m/>
    <m/>
    <m/>
    <m/>
    <m/>
    <e v="#DIV/0!"/>
    <n v="3041.6483756419361"/>
    <n v="499.712103902092"/>
    <m/>
  </r>
  <r>
    <x v="4210"/>
    <n v="22.89"/>
    <n v="25.87"/>
    <n v="30.4206"/>
    <n v="25.597899999999999"/>
    <m/>
    <n v="19598.592215000001"/>
    <n v="16493.364361"/>
    <n v="2.2224249884850167E-6"/>
    <n v="17.580819579559101"/>
    <n v="17.600000000000001"/>
    <n v="-1.0897966159602035E-3"/>
    <n v="28.5980981062357"/>
    <m/>
    <e v="#DIV/0!"/>
    <n v="11.608578791890928"/>
    <n v="11.50187369"/>
    <n v="9.2771929832353717E-3"/>
    <n v="40.758832235773255"/>
    <n v="40.71578418"/>
    <n v="1.0572817554721503E-3"/>
    <n v="31.265976871112912"/>
    <n v="31.26"/>
    <n v="1.9119869203176876E-4"/>
    <n v="29.472277242501491"/>
    <m/>
    <m/>
    <e v="#DIV/0!"/>
    <n v="14.569841750296497"/>
    <n v="14.41657691"/>
    <n v="1.0631153376651215E-2"/>
    <e v="#DIV/0!"/>
    <m/>
    <m/>
    <m/>
    <m/>
    <m/>
    <m/>
    <m/>
    <m/>
    <m/>
    <m/>
    <n v="0.56748977064826456"/>
    <m/>
    <m/>
    <m/>
    <n v="5.0119675227402638"/>
    <m/>
    <m/>
    <m/>
    <m/>
    <m/>
    <m/>
    <e v="#DIV/0!"/>
    <n v="3109.5338438348126"/>
    <n v="522.02017656842872"/>
    <m/>
  </r>
  <r>
    <x v="4211"/>
    <n v="22.5"/>
    <n v="25.47"/>
    <n v="29.354900000000001"/>
    <n v="24.7011"/>
    <m/>
    <n v="19313.790513"/>
    <n v="16253.650377"/>
    <n v="2.2224249884850167E-6"/>
    <n v="16.964511440585078"/>
    <n v="17.600000000000001"/>
    <n v="-3.6107304512211558E-2"/>
    <n v="26.593136378557645"/>
    <m/>
    <e v="#DIV/0!"/>
    <n v="10.998428745069674"/>
    <n v="10.896991480000001"/>
    <n v="9.3087404221474657E-3"/>
    <n v="41.47172779568465"/>
    <n v="41.42585854"/>
    <n v="1.1072614376925749E-3"/>
    <n v="30.810876438506877"/>
    <n v="31.26"/>
    <n v="-1.436735641372755E-2"/>
    <n v="29.899586833251337"/>
    <m/>
    <m/>
    <e v="#DIV/0!"/>
    <n v="14.059534925480994"/>
    <n v="13.911097290000001"/>
    <n v="1.067044765675651E-2"/>
    <e v="#DIV/0!"/>
    <m/>
    <m/>
    <m/>
    <m/>
    <m/>
    <m/>
    <m/>
    <m/>
    <m/>
    <m/>
    <n v="0.52770897311369924"/>
    <m/>
    <m/>
    <m/>
    <n v="5.1873158016164034"/>
    <m/>
    <m/>
    <m/>
    <m/>
    <m/>
    <m/>
    <e v="#DIV/0!"/>
    <n v="3163.9213900196723"/>
    <n v="540.28353104640144"/>
    <m/>
  </r>
  <r>
    <x v="4212"/>
    <n v="21.93"/>
    <n v="25.15"/>
    <n v="29.027799999999999"/>
    <n v="24.425799999999999"/>
    <m/>
    <n v="19240.090896000002"/>
    <n v="16191.591845999999"/>
    <n v="2.0834963745386403E-6"/>
    <n v="16.775067797686145"/>
    <n v="16.79"/>
    <n v="-8.8935094186148866E-4"/>
    <n v="25.999240744502064"/>
    <m/>
    <e v="#DIV/0!"/>
    <n v="10.814454643305599"/>
    <n v="10.714109710000001"/>
    <n v="9.3656809591879941E-3"/>
    <n v="41.701748821313011"/>
    <n v="41.654272489999997"/>
    <n v="1.1397709880640594E-3"/>
    <n v="30.692556605544343"/>
    <n v="30.69"/>
    <n v="8.3304188476462926E-5"/>
    <n v="30.012699743596269"/>
    <m/>
    <m/>
    <e v="#DIV/0!"/>
    <n v="13.902971171611139"/>
    <n v="13.75549081"/>
    <n v="1.0721563021504288E-2"/>
    <e v="#DIV/0!"/>
    <m/>
    <m/>
    <m/>
    <m/>
    <m/>
    <m/>
    <m/>
    <m/>
    <m/>
    <m/>
    <n v="0.51592868678570236"/>
    <m/>
    <m/>
    <m/>
    <n v="5.2448854530376101"/>
    <m/>
    <m/>
    <m/>
    <m/>
    <m/>
    <m/>
    <e v="#DIV/0!"/>
    <n v="3181.4699340958982"/>
    <n v="546.27968314904922"/>
    <m/>
  </r>
  <r>
    <x v="4213"/>
    <n v="21.57"/>
    <n v="25.17"/>
    <n v="29.446200000000001"/>
    <n v="24.777799999999999"/>
    <m/>
    <n v="19464.160595000001"/>
    <n v="16380.125053"/>
    <n v="2.0834963745386403E-6"/>
    <n v="17.01644481604928"/>
    <n v="17.03"/>
    <n v="-7.9595912805174862E-4"/>
    <n v="26.747436975119903"/>
    <m/>
    <e v="#DIV/0!"/>
    <n v="11.048119224869632"/>
    <n v="10.944963120000001"/>
    <n v="9.424984236002798E-3"/>
    <n v="41.400189476928723"/>
    <n v="41.351498999999997"/>
    <n v="1.1774779175171002E-3"/>
    <n v="31.049244372729721"/>
    <n v="31.05"/>
    <n v="-2.4335821909193811E-5"/>
    <n v="29.662199667391402"/>
    <m/>
    <m/>
    <e v="#DIV/0!"/>
    <n v="14.103462010543902"/>
    <n v="13.953142100000001"/>
    <n v="1.0773194271697539E-2"/>
    <e v="#DIV/0!"/>
    <m/>
    <m/>
    <m/>
    <m/>
    <m/>
    <m/>
    <m/>
    <m/>
    <m/>
    <m/>
    <n v="0.53078088759520814"/>
    <m/>
    <m/>
    <m/>
    <n v="5.1690606905498431"/>
    <m/>
    <m/>
    <m/>
    <m/>
    <m/>
    <m/>
    <e v="#DIV/0!"/>
    <n v="3158.4636570302723"/>
    <n v="538.38217469103711"/>
    <m/>
  </r>
  <r>
    <x v="4214"/>
    <n v="25.16"/>
    <n v="27.58"/>
    <n v="31.919"/>
    <n v="26.8584"/>
    <m/>
    <n v="19739.792828000001"/>
    <n v="16611.981833999998"/>
    <n v="2.0834963745386403E-6"/>
    <n v="18.444083495025218"/>
    <n v="18.46"/>
    <n v="-8.6221587078993966E-4"/>
    <n v="31.235377959058969"/>
    <m/>
    <e v="#DIV/0!"/>
    <n v="12.439332671435933"/>
    <n v="12.32243287"/>
    <n v="9.4867468680259748E-3"/>
    <n v="39.658898911406418"/>
    <n v="39.610773620000003"/>
    <n v="1.2149545946287255E-3"/>
    <n v="31.486629747911181"/>
    <n v="31.49"/>
    <n v="-1.0702610634538701E-4"/>
    <n v="29.239276461758468"/>
    <m/>
    <m/>
    <e v="#DIV/0!"/>
    <n v="15.288174133777627"/>
    <n v="15.123777909999999"/>
    <n v="1.0870050112870677E-2"/>
    <e v="#DIV/0!"/>
    <m/>
    <m/>
    <m/>
    <m/>
    <m/>
    <m/>
    <m/>
    <m/>
    <m/>
    <m/>
    <n v="0.6198579090341052"/>
    <m/>
    <m/>
    <m/>
    <n v="4.7343513937392112"/>
    <m/>
    <m/>
    <m/>
    <m/>
    <m/>
    <m/>
    <e v="#DIV/0!"/>
    <n v="3025.6187827188442"/>
    <n v="493.10514070240646"/>
    <m/>
  </r>
  <r>
    <x v="4215"/>
    <n v="24.23"/>
    <n v="27.25"/>
    <n v="31.332599999999999"/>
    <n v="26.364899999999999"/>
    <m/>
    <n v="19867.045828999999"/>
    <n v="16719.036723000001"/>
    <n v="2.0834963745386403E-6"/>
    <n v="18.104796492038052"/>
    <n v="18.12"/>
    <n v="-8.3904569326431755E-4"/>
    <n v="30.086234114018232"/>
    <m/>
    <e v="#DIV/0!"/>
    <n v="12.096373618916431"/>
    <n v="11.98222002"/>
    <n v="9.5269156071156047E-3"/>
    <n v="40.022206289542126"/>
    <n v="39.971496039999998"/>
    <n v="1.2686602846032624E-3"/>
    <n v="31.688836281404964"/>
    <n v="31.69"/>
    <n v="-3.6721949985385471E-5"/>
    <n v="29.049831797887197"/>
    <m/>
    <m/>
    <e v="#DIV/0!"/>
    <n v="15.007410988210935"/>
    <n v="14.84538783"/>
    <n v="1.0914040109044176E-2"/>
    <e v="#DIV/0!"/>
    <m/>
    <m/>
    <m/>
    <m/>
    <m/>
    <m/>
    <m/>
    <m/>
    <m/>
    <m/>
    <n v="0.59705907636365485"/>
    <m/>
    <m/>
    <m/>
    <n v="4.8211164731343565"/>
    <m/>
    <m/>
    <m/>
    <m/>
    <m/>
    <m/>
    <e v="#DIV/0!"/>
    <n v="3053.3358817145399"/>
    <n v="502.14213502855171"/>
    <m/>
  </r>
  <r>
    <x v="4216"/>
    <n v="23.31"/>
    <n v="26.26"/>
    <n v="30.0581"/>
    <n v="25.292400000000001"/>
    <m/>
    <n v="19389.746743"/>
    <n v="16317.332662000001"/>
    <n v="2.0834963745386403E-6"/>
    <n v="17.367933526292017"/>
    <n v="17.38"/>
    <n v="-6.9427351599438136E-4"/>
    <n v="27.637281357061507"/>
    <m/>
    <e v="#DIV/0!"/>
    <n v="11.358160593635695"/>
    <n v="11.25025291"/>
    <n v="9.5915784737405918E-3"/>
    <n v="40.835176788119597"/>
    <n v="40.781952709999999"/>
    <n v="1.3050890058667886E-3"/>
    <n v="30.926768537507932"/>
    <n v="30.93"/>
    <n v="-1.0447664054535899E-4"/>
    <n v="29.746766467366943"/>
    <m/>
    <m/>
    <e v="#DIV/0!"/>
    <n v="14.397061298300294"/>
    <n v="14.24086775"/>
    <n v="1.0967979693533358E-2"/>
    <e v="#DIV/0!"/>
    <m/>
    <m/>
    <m/>
    <m/>
    <m/>
    <m/>
    <m/>
    <m/>
    <m/>
    <m/>
    <n v="0.54846495975575149"/>
    <m/>
    <m/>
    <m/>
    <n v="5.0170013990136857"/>
    <m/>
    <m/>
    <m/>
    <m/>
    <m/>
    <m/>
    <e v="#DIV/0!"/>
    <n v="3115.3582494002158"/>
    <n v="522.54447864523843"/>
    <m/>
  </r>
  <r>
    <x v="4217"/>
    <n v="21.53"/>
    <n v="25.37"/>
    <n v="29.18"/>
    <n v="24.5534"/>
    <m/>
    <n v="19217.543913000001"/>
    <n v="16172.382337999999"/>
    <n v="2.5002875438939753E-6"/>
    <n v="16.860145611278554"/>
    <n v="16.88"/>
    <n v="-1.1762078626448291E-3"/>
    <n v="26.021143350386218"/>
    <m/>
    <e v="#DIV/0!"/>
    <n v="10.860257864746597"/>
    <n v="10.757046539999999"/>
    <n v="9.5947641727500699E-3"/>
    <n v="41.430664899156596"/>
    <n v="41.377813449999998"/>
    <n v="1.2772895605144274E-3"/>
    <n v="30.651356528409977"/>
    <n v="30.65"/>
    <n v="4.4258675692576688E-5"/>
    <n v="30.009978337601435"/>
    <m/>
    <m/>
    <e v="#DIV/0!"/>
    <n v="13.976538192384893"/>
    <n v="13.825114170000001"/>
    <n v="1.0952822560661213E-2"/>
    <e v="#DIV/0!"/>
    <m/>
    <m/>
    <m/>
    <m/>
    <m/>
    <m/>
    <m/>
    <m/>
    <m/>
    <m/>
    <n v="0.51639717019875331"/>
    <m/>
    <m/>
    <m/>
    <n v="5.1633489703854138"/>
    <m/>
    <m/>
    <m/>
    <m/>
    <m/>
    <m/>
    <e v="#DIV/0!"/>
    <n v="3160.7886587936828"/>
    <n v="537.78727195968133"/>
    <m/>
  </r>
  <r>
    <x v="4218"/>
    <n v="21.7"/>
    <n v="25.15"/>
    <n v="29.038900000000002"/>
    <n v="24.4345"/>
    <m/>
    <n v="19152.450715999999"/>
    <n v="16117.441895"/>
    <n v="2.5002875438939753E-6"/>
    <n v="16.77698188357585"/>
    <n v="16.79"/>
    <n v="-7.753493998897687E-4"/>
    <n v="25.764726616550565"/>
    <m/>
    <e v="#DIV/0!"/>
    <n v="10.780958034083167"/>
    <n v="10.677020750000001"/>
    <n v="9.7346709833046052E-3"/>
    <n v="41.526655427597518"/>
    <n v="41.47133951"/>
    <n v="1.3338348423537205E-3"/>
    <n v="30.544555677771395"/>
    <n v="30.54"/>
    <n v="1.4917085040599964E-4"/>
    <n v="30.107773994953742"/>
    <m/>
    <m/>
    <e v="#DIV/0!"/>
    <n v="13.909390212894895"/>
    <n v="13.756340099999999"/>
    <n v="1.1125787221188066E-2"/>
    <e v="#DIV/0!"/>
    <m/>
    <m/>
    <m/>
    <m/>
    <m/>
    <m/>
    <m/>
    <m/>
    <m/>
    <m/>
    <n v="0.51132692697926285"/>
    <m/>
    <m/>
    <m/>
    <n v="5.1873859918713476"/>
    <m/>
    <m/>
    <m/>
    <m/>
    <m/>
    <m/>
    <e v="#DIV/0!"/>
    <n v="3168.111876376267"/>
    <n v="540.29084169418866"/>
    <m/>
  </r>
  <r>
    <x v="4219"/>
    <n v="23.08"/>
    <n v="26.24"/>
    <n v="30.127800000000001"/>
    <n v="25.3507"/>
    <m/>
    <n v="19626.371351000002"/>
    <n v="16516.222009000001"/>
    <n v="2.5002875438939753E-6"/>
    <n v="17.405660339547474"/>
    <n v="17.420000000000002"/>
    <n v="-8.2317224182137938E-4"/>
    <n v="27.695700604475341"/>
    <m/>
    <e v="#DIV/0!"/>
    <n v="11.387215683596111"/>
    <n v="11.27717895"/>
    <n v="9.7574698498608115E-3"/>
    <n v="40.747049735565291"/>
    <n v="40.692286609999996"/>
    <n v="1.3457863916606083E-3"/>
    <n v="31.299606715831548"/>
    <n v="31.3"/>
    <n v="-1.2564989407493066E-5"/>
    <n v="29.361830422430113"/>
    <m/>
    <m/>
    <e v="#DIV/0!"/>
    <n v="14.431077357361856"/>
    <n v="14.27188194"/>
    <n v="1.1154479698691766E-2"/>
    <e v="#DIV/0!"/>
    <m/>
    <m/>
    <m/>
    <m/>
    <m/>
    <m/>
    <m/>
    <m/>
    <m/>
    <m/>
    <n v="0.549653999585479"/>
    <m/>
    <m/>
    <m/>
    <n v="4.9926463750316721"/>
    <m/>
    <m/>
    <m/>
    <m/>
    <m/>
    <m/>
    <e v="#DIV/0!"/>
    <n v="3108.634944598698"/>
    <n v="520.00778744328352"/>
    <m/>
  </r>
  <r>
    <x v="4220"/>
    <n v="22.77"/>
    <n v="25.44"/>
    <n v="29.072199999999999"/>
    <n v="24.462399999999999"/>
    <m/>
    <n v="19226.542674"/>
    <n v="16179.712036999999"/>
    <n v="2.5002875438939753E-6"/>
    <n v="16.795401587008769"/>
    <n v="16.809999999999999"/>
    <n v="-8.684362279137714E-4"/>
    <n v="25.75366097773442"/>
    <m/>
    <e v="#DIV/0!"/>
    <n v="10.788592444400734"/>
    <n v="10.683141640000001"/>
    <n v="9.8707672287994264E-3"/>
    <n v="41.459868146056664"/>
    <n v="41.399696120000002"/>
    <n v="1.4534412494779936E-3"/>
    <n v="30.661223097276586"/>
    <n v="30.66"/>
    <n v="3.9892279079856152E-5"/>
    <n v="29.959030200633762"/>
    <m/>
    <m/>
    <e v="#DIV/0!"/>
    <n v="13.925539407526514"/>
    <n v="13.770324779999999"/>
    <n v="1.1271675142473736E-2"/>
    <e v="#DIV/0!"/>
    <m/>
    <m/>
    <m/>
    <m/>
    <m/>
    <m/>
    <m/>
    <m/>
    <m/>
    <m/>
    <n v="0.51111652531542417"/>
    <m/>
    <m/>
    <m/>
    <n v="5.1673502810256053"/>
    <m/>
    <m/>
    <m/>
    <m/>
    <m/>
    <m/>
    <e v="#DIV/0!"/>
    <n v="3163.0166049737973"/>
    <n v="538.20402743094496"/>
    <m/>
  </r>
  <r>
    <x v="4221"/>
    <n v="22.75"/>
    <n v="25.28"/>
    <n v="29.045400000000001"/>
    <n v="24.439800000000002"/>
    <m/>
    <n v="19272.179281000001"/>
    <n v="16218.076155999999"/>
    <n v="2.639221485134513E-6"/>
    <n v="16.779509711785725"/>
    <n v="16.8"/>
    <n v="-1.219660012754531E-3"/>
    <n v="25.704980859933116"/>
    <m/>
    <e v="#DIV/0!"/>
    <n v="10.773538301417684"/>
    <n v="10.667749000000001"/>
    <n v="9.9167407686180375E-3"/>
    <n v="41.477940253656342"/>
    <n v="41.416537460000001"/>
    <n v="1.4825670474178931E-3"/>
    <n v="30.733251945942591"/>
    <n v="30.73"/>
    <n v="1.0582316767293598E-4"/>
    <n v="29.886967031148693"/>
    <m/>
    <m/>
    <e v="#DIV/0!"/>
    <n v="13.912807472748487"/>
    <n v="13.757136109999999"/>
    <n v="1.1315680931246241E-2"/>
    <e v="#DIV/0!"/>
    <m/>
    <m/>
    <m/>
    <m/>
    <m/>
    <m/>
    <m/>
    <m/>
    <m/>
    <m/>
    <n v="0.51015492600348689"/>
    <m/>
    <m/>
    <m/>
    <n v="5.1718833311044117"/>
    <m/>
    <m/>
    <m/>
    <m/>
    <m/>
    <m/>
    <e v="#DIV/0!"/>
    <n v="3164.3953449211431"/>
    <n v="538.6761660854346"/>
    <m/>
  </r>
  <r>
    <x v="4222"/>
    <n v="26.97"/>
    <n v="28.26"/>
    <n v="31.493200000000002"/>
    <n v="26.499199999999998"/>
    <m/>
    <n v="19792.415841999999"/>
    <n v="16655.698512999999"/>
    <n v="2.639221485134513E-6"/>
    <n v="18.191827831554999"/>
    <n v="18.21"/>
    <n v="-9.9792248462393651E-4"/>
    <n v="30.031885821576058"/>
    <m/>
    <e v="#DIV/0!"/>
    <n v="12.134808095727466"/>
    <n v="12.013845310000001"/>
    <n v="1.0068615219040566E-2"/>
    <n v="39.726251539851205"/>
    <n v="39.662518800000001"/>
    <n v="1.6068757552332169E-3"/>
    <n v="31.559792348544466"/>
    <n v="31.56"/>
    <n v="-6.5795771715393414E-6"/>
    <n v="29.076513440304485"/>
    <m/>
    <m/>
    <e v="#DIV/0!"/>
    <n v="15.08573757025429"/>
    <n v="14.91359548"/>
    <n v="1.1542628367863683E-2"/>
    <e v="#DIV/0!"/>
    <m/>
    <m/>
    <m/>
    <m/>
    <m/>
    <m/>
    <m/>
    <m/>
    <m/>
    <m/>
    <n v="0.59605016022269863"/>
    <m/>
    <m/>
    <m/>
    <n v="4.7351964846947059"/>
    <m/>
    <m/>
    <m/>
    <m/>
    <m/>
    <m/>
    <e v="#DIV/0!"/>
    <n v="3030.7571850265649"/>
    <n v="493.19316093154845"/>
    <m/>
  </r>
  <r>
    <x v="4223"/>
    <n v="25.34"/>
    <n v="27.25"/>
    <n v="30.535"/>
    <n v="25.692799999999998"/>
    <m/>
    <n v="19447.987843999999"/>
    <n v="16365.811771999999"/>
    <n v="2.639221485134513E-6"/>
    <n v="17.63790018396795"/>
    <n v="17.649999999999999"/>
    <n v="-6.8554198481862727E-4"/>
    <n v="28.202878196514778"/>
    <m/>
    <e v="#DIV/0!"/>
    <n v="11.580783574227729"/>
    <n v="11.464550490000001"/>
    <n v="1.0138477241572907E-2"/>
    <n v="40.32965874917479"/>
    <n v="40.262899580000003"/>
    <n v="1.6580815060809329E-3"/>
    <n v="31.00983209153847"/>
    <n v="31.01"/>
    <n v="-5.4146553218892279E-6"/>
    <n v="29.58156414540235"/>
    <m/>
    <m/>
    <e v="#DIV/0!"/>
    <n v="14.626802126398603"/>
    <n v="14.459166659999999"/>
    <n v="1.1593715622792544E-2"/>
    <e v="#DIV/0!"/>
    <m/>
    <m/>
    <m/>
    <m/>
    <m/>
    <m/>
    <m/>
    <m/>
    <m/>
    <m/>
    <n v="0.55975436380331667"/>
    <m/>
    <m/>
    <m/>
    <n v="4.8790665024858706"/>
    <m/>
    <m/>
    <m/>
    <m/>
    <m/>
    <m/>
    <e v="#DIV/0!"/>
    <n v="3076.7917506920353"/>
    <n v="508.1779052958106"/>
    <m/>
  </r>
  <r>
    <x v="4224"/>
    <n v="25.07"/>
    <n v="26.79"/>
    <n v="30.334700000000002"/>
    <n v="25.5242"/>
    <m/>
    <n v="19267.326658999998"/>
    <n v="16213.739126"/>
    <n v="2.639221485134513E-6"/>
    <n v="17.521773850328348"/>
    <n v="17.54"/>
    <n v="-1.0391191374943265E-3"/>
    <n v="27.831550443324065"/>
    <m/>
    <e v="#DIV/0!"/>
    <n v="11.466681365381438"/>
    <n v="11.35030192"/>
    <n v="1.0253422878238272E-2"/>
    <n v="40.460930258237887"/>
    <n v="40.391977519999998"/>
    <n v="1.7070899339788337E-3"/>
    <n v="30.721018582192119"/>
    <n v="31.01"/>
    <n v="-9.3189750986095721E-3"/>
    <n v="29.855413310835441"/>
    <m/>
    <m/>
    <e v="#DIV/0!"/>
    <n v="14.530958197725177"/>
    <n v="14.363140749999999"/>
    <n v="1.1683896345942024E-2"/>
    <e v="#DIV/0!"/>
    <m/>
    <m/>
    <m/>
    <m/>
    <m/>
    <m/>
    <m/>
    <m/>
    <m/>
    <m/>
    <n v="0.55238936454192022"/>
    <m/>
    <m/>
    <m/>
    <n v="4.910854931903426"/>
    <m/>
    <m/>
    <m/>
    <m/>
    <m/>
    <m/>
    <e v="#DIV/0!"/>
    <n v="3086.8065911026179"/>
    <n v="511.48882091170282"/>
    <m/>
  </r>
  <r>
    <x v="4225"/>
    <n v="22.37"/>
    <n v="25.02"/>
    <n v="28.553699999999999"/>
    <n v="24.025500000000001"/>
    <m/>
    <n v="19042.710277999999"/>
    <n v="16024.678341999999"/>
    <n v="2.5002875438939753E-6"/>
    <n v="16.492639604626167"/>
    <e v="#N/A"/>
    <e v="#N/A"/>
    <n v="24.562140880426192"/>
    <m/>
    <e v="#DIV/0!"/>
    <n v="10.456650400242921"/>
    <n v="10.350384590000001"/>
    <n v="1.0266846542648089E-2"/>
    <n v="41.64771494121176"/>
    <n v="41.573908709999998"/>
    <n v="1.7753017096997503E-3"/>
    <n v="30.362135961896531"/>
    <e v="#N/A"/>
    <e v="#N/A"/>
    <n v="30.202501639805607"/>
    <m/>
    <m/>
    <e v="#DIV/0!"/>
    <n v="13.677877615889697"/>
    <n v="13.519430030000001"/>
    <n v="1.171999008376079E-2"/>
    <e v="#DIV/0!"/>
    <m/>
    <m/>
    <m/>
    <m/>
    <m/>
    <m/>
    <m/>
    <m/>
    <m/>
    <m/>
    <n v="0.48750383581374795"/>
    <m/>
    <m/>
    <m/>
    <n v="5.198962589749315"/>
    <m/>
    <m/>
    <m/>
    <m/>
    <m/>
    <m/>
    <e v="#DIV/0!"/>
    <n v="3177.347632997657"/>
    <n v="541.4965992416785"/>
    <m/>
  </r>
  <r>
    <x v="4226"/>
    <m/>
    <m/>
    <m/>
    <m/>
    <m/>
    <m/>
    <m/>
    <m/>
    <m/>
    <m/>
    <m/>
    <m/>
    <m/>
    <m/>
    <m/>
    <m/>
    <m/>
    <m/>
    <m/>
    <m/>
    <m/>
    <m/>
    <m/>
    <m/>
    <m/>
    <m/>
    <m/>
    <m/>
    <m/>
    <m/>
    <m/>
    <m/>
    <m/>
    <m/>
    <m/>
    <m/>
    <m/>
    <m/>
    <m/>
    <m/>
    <m/>
    <m/>
    <m/>
    <m/>
    <m/>
    <m/>
    <m/>
    <m/>
    <m/>
    <m/>
    <m/>
    <m/>
    <m/>
    <m/>
    <m/>
    <m/>
  </r>
  <r>
    <x v="4227"/>
    <m/>
    <m/>
    <m/>
    <m/>
    <m/>
    <m/>
    <m/>
    <m/>
    <m/>
    <m/>
    <m/>
    <m/>
    <m/>
    <m/>
    <m/>
    <m/>
    <m/>
    <m/>
    <m/>
    <m/>
    <m/>
    <m/>
    <m/>
    <m/>
    <m/>
    <m/>
    <m/>
    <m/>
    <m/>
    <m/>
    <m/>
    <m/>
    <m/>
    <m/>
    <m/>
    <m/>
    <m/>
    <m/>
    <m/>
    <m/>
    <m/>
    <m/>
    <m/>
    <m/>
    <m/>
    <m/>
    <m/>
    <m/>
    <m/>
    <m/>
    <m/>
    <m/>
    <m/>
    <m/>
    <m/>
    <m/>
  </r>
  <r>
    <x v="4228"/>
    <m/>
    <m/>
    <m/>
    <m/>
    <m/>
    <m/>
    <m/>
    <m/>
    <m/>
    <m/>
    <m/>
    <m/>
    <m/>
    <m/>
    <m/>
    <m/>
    <m/>
    <m/>
    <m/>
    <m/>
    <m/>
    <m/>
    <m/>
    <m/>
    <m/>
    <m/>
    <m/>
    <m/>
    <m/>
    <m/>
    <m/>
    <m/>
    <m/>
    <m/>
    <m/>
    <m/>
    <m/>
    <m/>
    <m/>
    <m/>
    <m/>
    <m/>
    <m/>
    <m/>
    <m/>
    <m/>
    <m/>
    <m/>
    <m/>
    <m/>
    <m/>
    <m/>
    <m/>
    <m/>
    <m/>
    <m/>
  </r>
  <r>
    <x v="4229"/>
    <m/>
    <m/>
    <m/>
    <m/>
    <m/>
    <m/>
    <m/>
    <m/>
    <m/>
    <m/>
    <m/>
    <m/>
    <m/>
    <m/>
    <m/>
    <m/>
    <m/>
    <m/>
    <m/>
    <m/>
    <m/>
    <m/>
    <m/>
    <m/>
    <m/>
    <m/>
    <m/>
    <m/>
    <m/>
    <m/>
    <m/>
    <m/>
    <m/>
    <m/>
    <m/>
    <m/>
    <m/>
    <m/>
    <m/>
    <m/>
    <m/>
    <m/>
    <m/>
    <m/>
    <m/>
    <m/>
    <m/>
    <m/>
    <m/>
    <m/>
    <m/>
    <m/>
    <m/>
    <m/>
    <m/>
    <m/>
  </r>
  <r>
    <x v="4230"/>
    <m/>
    <m/>
    <m/>
    <m/>
    <m/>
    <m/>
    <m/>
    <m/>
    <m/>
    <m/>
    <m/>
    <m/>
    <m/>
    <m/>
    <m/>
    <m/>
    <m/>
    <m/>
    <m/>
    <m/>
    <m/>
    <m/>
    <m/>
    <m/>
    <m/>
    <m/>
    <m/>
    <m/>
    <m/>
    <m/>
    <m/>
    <m/>
    <m/>
    <m/>
    <m/>
    <m/>
    <m/>
    <m/>
    <m/>
    <m/>
    <m/>
    <m/>
    <m/>
    <m/>
    <m/>
    <m/>
    <m/>
    <m/>
    <m/>
    <m/>
    <m/>
    <m/>
    <m/>
    <m/>
    <m/>
    <m/>
  </r>
  <r>
    <x v="4231"/>
    <m/>
    <m/>
    <m/>
    <m/>
    <m/>
    <m/>
    <m/>
    <m/>
    <m/>
    <m/>
    <m/>
    <m/>
    <m/>
    <m/>
    <m/>
    <m/>
    <m/>
    <m/>
    <m/>
    <m/>
    <m/>
    <m/>
    <m/>
    <m/>
    <m/>
    <m/>
    <m/>
    <m/>
    <m/>
    <m/>
    <m/>
    <m/>
    <m/>
    <m/>
    <m/>
    <m/>
    <m/>
    <m/>
    <m/>
    <m/>
    <m/>
    <m/>
    <m/>
    <m/>
    <m/>
    <m/>
    <m/>
    <m/>
    <m/>
    <m/>
    <m/>
    <m/>
    <m/>
    <m/>
    <m/>
    <m/>
  </r>
  <r>
    <x v="4232"/>
    <m/>
    <m/>
    <m/>
    <m/>
    <m/>
    <m/>
    <m/>
    <m/>
    <m/>
    <m/>
    <m/>
    <m/>
    <m/>
    <m/>
    <m/>
    <m/>
    <m/>
    <m/>
    <m/>
    <m/>
    <m/>
    <m/>
    <m/>
    <m/>
    <m/>
    <m/>
    <m/>
    <m/>
    <m/>
    <m/>
    <m/>
    <m/>
    <m/>
    <m/>
    <m/>
    <m/>
    <m/>
    <m/>
    <m/>
    <m/>
    <m/>
    <m/>
    <m/>
    <m/>
    <m/>
    <m/>
    <m/>
    <m/>
    <m/>
    <m/>
    <m/>
    <m/>
    <m/>
    <m/>
    <m/>
    <m/>
  </r>
  <r>
    <x v="4233"/>
    <m/>
    <m/>
    <m/>
    <m/>
    <m/>
    <m/>
    <m/>
    <m/>
    <m/>
    <m/>
    <m/>
    <m/>
    <m/>
    <m/>
    <m/>
    <m/>
    <m/>
    <m/>
    <m/>
    <m/>
    <m/>
    <m/>
    <m/>
    <m/>
    <m/>
    <m/>
    <m/>
    <m/>
    <m/>
    <m/>
    <m/>
    <m/>
    <m/>
    <m/>
    <m/>
    <m/>
    <m/>
    <m/>
    <m/>
    <m/>
    <m/>
    <m/>
    <m/>
    <m/>
    <m/>
    <m/>
    <m/>
    <m/>
    <m/>
    <m/>
    <m/>
    <m/>
    <m/>
    <m/>
    <m/>
    <m/>
  </r>
  <r>
    <x v="4234"/>
    <m/>
    <m/>
    <m/>
    <m/>
    <m/>
    <m/>
    <m/>
    <m/>
    <m/>
    <m/>
    <m/>
    <m/>
    <m/>
    <m/>
    <m/>
    <m/>
    <m/>
    <m/>
    <m/>
    <m/>
    <m/>
    <m/>
    <m/>
    <m/>
    <m/>
    <m/>
    <m/>
    <m/>
    <m/>
    <m/>
    <m/>
    <m/>
    <m/>
    <m/>
    <m/>
    <m/>
    <m/>
    <m/>
    <m/>
    <m/>
    <m/>
    <m/>
    <m/>
    <m/>
    <m/>
    <m/>
    <m/>
    <m/>
    <m/>
    <m/>
    <m/>
    <m/>
    <m/>
    <m/>
    <m/>
    <m/>
  </r>
  <r>
    <x v="4235"/>
    <m/>
    <m/>
    <m/>
    <m/>
    <m/>
    <m/>
    <m/>
    <m/>
    <m/>
    <m/>
    <m/>
    <m/>
    <m/>
    <m/>
    <m/>
    <m/>
    <m/>
    <m/>
    <m/>
    <m/>
    <m/>
    <m/>
    <m/>
    <m/>
    <m/>
    <m/>
    <m/>
    <m/>
    <m/>
    <m/>
    <m/>
    <m/>
    <m/>
    <m/>
    <m/>
    <m/>
    <m/>
    <m/>
    <m/>
    <m/>
    <m/>
    <m/>
    <m/>
    <m/>
    <m/>
    <m/>
    <m/>
    <m/>
    <m/>
    <m/>
    <m/>
    <m/>
    <m/>
    <m/>
    <m/>
    <m/>
  </r>
  <r>
    <x v="4236"/>
    <m/>
    <m/>
    <m/>
    <m/>
    <m/>
    <m/>
    <m/>
    <m/>
    <m/>
    <m/>
    <m/>
    <m/>
    <m/>
    <m/>
    <m/>
    <m/>
    <m/>
    <m/>
    <m/>
    <m/>
    <m/>
    <m/>
    <m/>
    <m/>
    <m/>
    <m/>
    <m/>
    <m/>
    <m/>
    <m/>
    <m/>
    <m/>
    <m/>
    <m/>
    <m/>
    <m/>
    <m/>
    <m/>
    <m/>
    <m/>
    <m/>
    <m/>
    <m/>
    <m/>
    <m/>
    <m/>
    <m/>
    <m/>
    <m/>
    <m/>
    <m/>
    <m/>
    <m/>
    <m/>
    <m/>
    <m/>
  </r>
  <r>
    <x v="4237"/>
    <m/>
    <m/>
    <m/>
    <m/>
    <m/>
    <m/>
    <m/>
    <m/>
    <m/>
    <m/>
    <m/>
    <m/>
    <m/>
    <m/>
    <m/>
    <m/>
    <m/>
    <m/>
    <m/>
    <m/>
    <m/>
    <m/>
    <m/>
    <m/>
    <m/>
    <m/>
    <m/>
    <m/>
    <m/>
    <m/>
    <m/>
    <m/>
    <m/>
    <m/>
    <m/>
    <m/>
    <m/>
    <m/>
    <m/>
    <m/>
    <m/>
    <m/>
    <m/>
    <m/>
    <m/>
    <m/>
    <m/>
    <m/>
    <m/>
    <m/>
    <m/>
    <m/>
    <m/>
    <m/>
    <m/>
    <m/>
  </r>
  <r>
    <x v="4238"/>
    <m/>
    <m/>
    <m/>
    <m/>
    <m/>
    <m/>
    <m/>
    <m/>
    <m/>
    <m/>
    <m/>
    <m/>
    <m/>
    <m/>
    <m/>
    <m/>
    <m/>
    <m/>
    <m/>
    <m/>
    <m/>
    <m/>
    <m/>
    <m/>
    <m/>
    <m/>
    <m/>
    <m/>
    <m/>
    <m/>
    <m/>
    <m/>
    <m/>
    <m/>
    <m/>
    <m/>
    <m/>
    <m/>
    <m/>
    <m/>
    <m/>
    <m/>
    <m/>
    <m/>
    <m/>
    <m/>
    <m/>
    <m/>
    <m/>
    <m/>
    <m/>
    <m/>
    <m/>
    <m/>
    <m/>
    <m/>
  </r>
  <r>
    <x v="4239"/>
    <m/>
    <m/>
    <m/>
    <m/>
    <m/>
    <m/>
    <m/>
    <m/>
    <m/>
    <m/>
    <m/>
    <m/>
    <m/>
    <m/>
    <m/>
    <m/>
    <m/>
    <m/>
    <m/>
    <m/>
    <m/>
    <m/>
    <m/>
    <m/>
    <m/>
    <m/>
    <m/>
    <m/>
    <m/>
    <m/>
    <m/>
    <m/>
    <m/>
    <m/>
    <m/>
    <m/>
    <m/>
    <m/>
    <m/>
    <m/>
    <m/>
    <m/>
    <m/>
    <m/>
    <m/>
    <m/>
    <m/>
    <m/>
    <m/>
    <m/>
    <m/>
    <m/>
    <m/>
    <m/>
    <m/>
    <m/>
  </r>
  <r>
    <x v="4240"/>
    <m/>
    <m/>
    <m/>
    <m/>
    <m/>
    <m/>
    <m/>
    <m/>
    <m/>
    <m/>
    <m/>
    <m/>
    <m/>
    <m/>
    <m/>
    <m/>
    <m/>
    <m/>
    <m/>
    <m/>
    <m/>
    <m/>
    <m/>
    <m/>
    <m/>
    <m/>
    <m/>
    <m/>
    <m/>
    <m/>
    <m/>
    <m/>
    <m/>
    <m/>
    <m/>
    <m/>
    <m/>
    <m/>
    <m/>
    <m/>
    <m/>
    <m/>
    <m/>
    <m/>
    <m/>
    <m/>
    <m/>
    <m/>
    <m/>
    <m/>
    <m/>
    <m/>
    <m/>
    <m/>
    <m/>
    <m/>
  </r>
  <r>
    <x v="4241"/>
    <m/>
    <m/>
    <m/>
    <m/>
    <m/>
    <m/>
    <m/>
    <m/>
    <m/>
    <m/>
    <m/>
    <m/>
    <m/>
    <m/>
    <m/>
    <m/>
    <m/>
    <m/>
    <m/>
    <m/>
    <m/>
    <m/>
    <m/>
    <m/>
    <m/>
    <m/>
    <m/>
    <m/>
    <m/>
    <m/>
    <m/>
    <m/>
    <m/>
    <m/>
    <m/>
    <m/>
    <m/>
    <m/>
    <m/>
    <m/>
    <m/>
    <m/>
    <m/>
    <m/>
    <m/>
    <m/>
    <m/>
    <m/>
    <m/>
    <m/>
    <m/>
    <m/>
    <m/>
    <m/>
    <m/>
    <m/>
  </r>
  <r>
    <x v="4242"/>
    <m/>
    <m/>
    <m/>
    <m/>
    <m/>
    <m/>
    <m/>
    <m/>
    <m/>
    <m/>
    <m/>
    <m/>
    <m/>
    <m/>
    <m/>
    <m/>
    <m/>
    <m/>
    <m/>
    <m/>
    <m/>
    <m/>
    <m/>
    <m/>
    <m/>
    <m/>
    <m/>
    <m/>
    <m/>
    <m/>
    <m/>
    <m/>
    <m/>
    <m/>
    <m/>
    <m/>
    <m/>
    <m/>
    <m/>
    <m/>
    <m/>
    <m/>
    <m/>
    <m/>
    <m/>
    <m/>
    <m/>
    <m/>
    <m/>
    <m/>
    <m/>
    <m/>
    <m/>
    <m/>
    <m/>
    <m/>
  </r>
  <r>
    <x v="4243"/>
    <m/>
    <m/>
    <m/>
    <m/>
    <m/>
    <m/>
    <m/>
    <m/>
    <m/>
    <m/>
    <m/>
    <m/>
    <m/>
    <m/>
    <m/>
    <m/>
    <m/>
    <m/>
    <m/>
    <m/>
    <m/>
    <m/>
    <m/>
    <m/>
    <m/>
    <m/>
    <m/>
    <m/>
    <m/>
    <m/>
    <m/>
    <m/>
    <m/>
    <m/>
    <m/>
    <m/>
    <m/>
    <m/>
    <m/>
    <m/>
    <m/>
    <m/>
    <m/>
    <m/>
    <m/>
    <m/>
    <m/>
    <m/>
    <m/>
    <m/>
    <m/>
    <m/>
    <m/>
    <m/>
    <m/>
    <m/>
  </r>
  <r>
    <x v="4244"/>
    <m/>
    <m/>
    <m/>
    <m/>
    <m/>
    <m/>
    <m/>
    <m/>
    <m/>
    <m/>
    <m/>
    <m/>
    <m/>
    <m/>
    <m/>
    <m/>
    <m/>
    <m/>
    <m/>
    <m/>
    <m/>
    <m/>
    <m/>
    <m/>
    <m/>
    <m/>
    <m/>
    <m/>
    <m/>
    <m/>
    <m/>
    <m/>
    <m/>
    <m/>
    <m/>
    <m/>
    <m/>
    <m/>
    <m/>
    <m/>
    <m/>
    <m/>
    <m/>
    <m/>
    <m/>
    <m/>
    <m/>
    <m/>
    <m/>
    <m/>
    <m/>
    <m/>
    <m/>
    <m/>
    <m/>
    <m/>
  </r>
  <r>
    <x v="4245"/>
    <m/>
    <m/>
    <m/>
    <m/>
    <m/>
    <m/>
    <m/>
    <m/>
    <m/>
    <m/>
    <m/>
    <m/>
    <m/>
    <m/>
    <m/>
    <m/>
    <m/>
    <m/>
    <m/>
    <m/>
    <m/>
    <m/>
    <m/>
    <m/>
    <m/>
    <m/>
    <m/>
    <m/>
    <m/>
    <m/>
    <m/>
    <m/>
    <m/>
    <m/>
    <m/>
    <m/>
    <m/>
    <m/>
    <m/>
    <m/>
    <m/>
    <m/>
    <m/>
    <m/>
    <m/>
    <m/>
    <m/>
    <m/>
    <m/>
    <m/>
    <m/>
    <m/>
    <m/>
    <m/>
    <m/>
    <m/>
  </r>
  <r>
    <x v="4246"/>
    <m/>
    <m/>
    <m/>
    <m/>
    <m/>
    <m/>
    <m/>
    <m/>
    <m/>
    <m/>
    <m/>
    <m/>
    <m/>
    <m/>
    <m/>
    <m/>
    <m/>
    <m/>
    <m/>
    <m/>
    <m/>
    <m/>
    <m/>
    <m/>
    <m/>
    <m/>
    <m/>
    <m/>
    <m/>
    <m/>
    <m/>
    <m/>
    <m/>
    <m/>
    <m/>
    <m/>
    <m/>
    <m/>
    <m/>
    <m/>
    <m/>
    <m/>
    <m/>
    <m/>
    <m/>
    <m/>
    <m/>
    <m/>
    <m/>
    <m/>
    <m/>
    <m/>
    <m/>
    <m/>
    <m/>
    <m/>
  </r>
  <r>
    <x v="4247"/>
    <m/>
    <m/>
    <m/>
    <m/>
    <m/>
    <m/>
    <m/>
    <m/>
    <m/>
    <m/>
    <m/>
    <m/>
    <m/>
    <m/>
    <m/>
    <m/>
    <m/>
    <m/>
    <m/>
    <m/>
    <m/>
    <m/>
    <m/>
    <m/>
    <m/>
    <m/>
    <m/>
    <m/>
    <m/>
    <m/>
    <m/>
    <m/>
    <m/>
    <m/>
    <m/>
    <m/>
    <m/>
    <m/>
    <m/>
    <m/>
    <m/>
    <m/>
    <m/>
    <m/>
    <m/>
    <m/>
    <m/>
    <m/>
    <m/>
    <m/>
    <m/>
    <m/>
    <m/>
    <m/>
    <m/>
    <m/>
  </r>
  <r>
    <x v="4248"/>
    <m/>
    <m/>
    <m/>
    <m/>
    <m/>
    <m/>
    <m/>
    <m/>
    <m/>
    <m/>
    <m/>
    <m/>
    <m/>
    <m/>
    <m/>
    <m/>
    <m/>
    <m/>
    <m/>
    <m/>
    <m/>
    <m/>
    <m/>
    <m/>
    <m/>
    <m/>
    <m/>
    <m/>
    <m/>
    <m/>
    <m/>
    <m/>
    <m/>
    <m/>
    <m/>
    <m/>
    <m/>
    <m/>
    <m/>
    <m/>
    <m/>
    <m/>
    <m/>
    <m/>
    <m/>
    <m/>
    <m/>
    <m/>
    <m/>
    <m/>
    <m/>
    <m/>
    <m/>
    <m/>
    <m/>
    <m/>
  </r>
  <r>
    <x v="4249"/>
    <m/>
    <m/>
    <m/>
    <m/>
    <m/>
    <m/>
    <m/>
    <m/>
    <m/>
    <m/>
    <m/>
    <m/>
    <m/>
    <m/>
    <m/>
    <m/>
    <m/>
    <m/>
    <m/>
    <m/>
    <m/>
    <m/>
    <m/>
    <m/>
    <m/>
    <m/>
    <m/>
    <m/>
    <m/>
    <m/>
    <m/>
    <m/>
    <m/>
    <m/>
    <m/>
    <m/>
    <m/>
    <m/>
    <m/>
    <m/>
    <m/>
    <m/>
    <m/>
    <m/>
    <m/>
    <m/>
    <m/>
    <m/>
    <m/>
    <m/>
    <m/>
    <m/>
    <m/>
    <m/>
    <m/>
    <m/>
  </r>
  <r>
    <x v="4250"/>
    <m/>
    <m/>
    <m/>
    <m/>
    <m/>
    <m/>
    <m/>
    <m/>
    <m/>
    <m/>
    <m/>
    <m/>
    <m/>
    <m/>
    <m/>
    <m/>
    <m/>
    <m/>
    <m/>
    <m/>
    <m/>
    <m/>
    <m/>
    <m/>
    <m/>
    <m/>
    <m/>
    <m/>
    <m/>
    <m/>
    <m/>
    <m/>
    <m/>
    <m/>
    <m/>
    <m/>
    <m/>
    <m/>
    <m/>
    <m/>
    <m/>
    <m/>
    <m/>
    <m/>
    <m/>
    <m/>
    <m/>
    <m/>
    <m/>
    <m/>
    <m/>
    <m/>
    <m/>
    <m/>
    <m/>
    <m/>
  </r>
  <r>
    <x v="4251"/>
    <m/>
    <m/>
    <m/>
    <m/>
    <m/>
    <m/>
    <m/>
    <m/>
    <m/>
    <m/>
    <m/>
    <m/>
    <m/>
    <m/>
    <m/>
    <m/>
    <m/>
    <m/>
    <m/>
    <m/>
    <m/>
    <m/>
    <m/>
    <m/>
    <m/>
    <m/>
    <m/>
    <m/>
    <m/>
    <m/>
    <m/>
    <m/>
    <m/>
    <m/>
    <m/>
    <m/>
    <m/>
    <m/>
    <m/>
    <m/>
    <m/>
    <m/>
    <m/>
    <m/>
    <m/>
    <m/>
    <m/>
    <m/>
    <m/>
    <m/>
    <m/>
    <m/>
    <m/>
    <m/>
    <m/>
    <m/>
  </r>
  <r>
    <x v="4252"/>
    <m/>
    <m/>
    <m/>
    <m/>
    <m/>
    <m/>
    <m/>
    <m/>
    <m/>
    <m/>
    <m/>
    <m/>
    <m/>
    <m/>
    <m/>
    <m/>
    <m/>
    <m/>
    <m/>
    <m/>
    <m/>
    <m/>
    <m/>
    <m/>
    <m/>
    <m/>
    <m/>
    <m/>
    <m/>
    <m/>
    <m/>
    <m/>
    <m/>
    <m/>
    <m/>
    <m/>
    <m/>
    <m/>
    <m/>
    <m/>
    <m/>
    <m/>
    <m/>
    <m/>
    <m/>
    <m/>
    <m/>
    <m/>
    <m/>
    <m/>
    <m/>
    <m/>
    <m/>
    <m/>
    <m/>
    <m/>
  </r>
  <r>
    <x v="4253"/>
    <m/>
    <m/>
    <m/>
    <m/>
    <m/>
    <m/>
    <m/>
    <m/>
    <m/>
    <m/>
    <m/>
    <m/>
    <m/>
    <m/>
    <m/>
    <m/>
    <m/>
    <m/>
    <m/>
    <m/>
    <m/>
    <m/>
    <m/>
    <m/>
    <m/>
    <m/>
    <m/>
    <m/>
    <m/>
    <m/>
    <m/>
    <m/>
    <m/>
    <m/>
    <m/>
    <m/>
    <m/>
    <m/>
    <m/>
    <m/>
    <m/>
    <m/>
    <m/>
    <m/>
    <m/>
    <m/>
    <m/>
    <m/>
    <m/>
    <m/>
    <m/>
    <m/>
    <m/>
    <m/>
    <m/>
    <m/>
  </r>
  <r>
    <x v="4254"/>
    <m/>
    <m/>
    <m/>
    <m/>
    <m/>
    <m/>
    <m/>
    <m/>
    <m/>
    <m/>
    <m/>
    <m/>
    <m/>
    <m/>
    <m/>
    <m/>
    <m/>
    <m/>
    <m/>
    <m/>
    <m/>
    <m/>
    <m/>
    <m/>
    <m/>
    <m/>
    <m/>
    <m/>
    <m/>
    <m/>
    <m/>
    <m/>
    <m/>
    <m/>
    <m/>
    <m/>
    <m/>
    <m/>
    <m/>
    <m/>
    <m/>
    <m/>
    <m/>
    <m/>
    <m/>
    <m/>
    <m/>
    <m/>
    <m/>
    <m/>
    <m/>
    <m/>
    <m/>
    <m/>
    <m/>
    <m/>
  </r>
  <r>
    <x v="4255"/>
    <m/>
    <m/>
    <m/>
    <m/>
    <m/>
    <m/>
    <m/>
    <m/>
    <m/>
    <m/>
    <m/>
    <m/>
    <m/>
    <m/>
    <m/>
    <m/>
    <m/>
    <m/>
    <m/>
    <m/>
    <m/>
    <m/>
    <m/>
    <m/>
    <m/>
    <m/>
    <m/>
    <m/>
    <m/>
    <m/>
    <m/>
    <m/>
    <m/>
    <m/>
    <m/>
    <m/>
    <m/>
    <m/>
    <m/>
    <m/>
    <m/>
    <m/>
    <m/>
    <m/>
    <m/>
    <m/>
    <m/>
    <m/>
    <m/>
    <m/>
    <m/>
    <m/>
    <m/>
    <m/>
    <m/>
    <m/>
  </r>
  <r>
    <x v="4256"/>
    <m/>
    <m/>
    <m/>
    <m/>
    <m/>
    <m/>
    <m/>
    <m/>
    <m/>
    <m/>
    <m/>
    <m/>
    <m/>
    <m/>
    <m/>
    <m/>
    <m/>
    <m/>
    <m/>
    <m/>
    <m/>
    <m/>
    <m/>
    <m/>
    <m/>
    <m/>
    <m/>
    <m/>
    <m/>
    <m/>
    <m/>
    <m/>
    <m/>
    <m/>
    <m/>
    <m/>
    <m/>
    <m/>
    <m/>
    <m/>
    <m/>
    <m/>
    <m/>
    <m/>
    <m/>
    <m/>
    <m/>
    <m/>
    <m/>
    <m/>
    <m/>
    <m/>
    <m/>
    <m/>
    <m/>
    <m/>
  </r>
  <r>
    <x v="4257"/>
    <m/>
    <m/>
    <m/>
    <m/>
    <m/>
    <m/>
    <m/>
    <m/>
    <m/>
    <m/>
    <m/>
    <m/>
    <m/>
    <m/>
    <m/>
    <m/>
    <m/>
    <m/>
    <m/>
    <m/>
    <m/>
    <m/>
    <m/>
    <m/>
    <m/>
    <m/>
    <m/>
    <m/>
    <m/>
    <m/>
    <m/>
    <m/>
    <m/>
    <m/>
    <m/>
    <m/>
    <m/>
    <m/>
    <m/>
    <m/>
    <m/>
    <m/>
    <m/>
    <m/>
    <m/>
    <m/>
    <m/>
    <m/>
    <m/>
    <m/>
    <m/>
    <m/>
    <m/>
    <m/>
    <m/>
    <m/>
  </r>
  <r>
    <x v="4258"/>
    <m/>
    <m/>
    <m/>
    <m/>
    <m/>
    <m/>
    <m/>
    <m/>
    <m/>
    <m/>
    <m/>
    <m/>
    <m/>
    <m/>
    <m/>
    <m/>
    <m/>
    <m/>
    <m/>
    <m/>
    <m/>
    <m/>
    <m/>
    <m/>
    <m/>
    <m/>
    <m/>
    <m/>
    <m/>
    <m/>
    <m/>
    <m/>
    <m/>
    <m/>
    <m/>
    <m/>
    <m/>
    <m/>
    <m/>
    <m/>
    <m/>
    <m/>
    <m/>
    <m/>
    <m/>
    <m/>
    <m/>
    <m/>
    <m/>
    <m/>
    <m/>
    <m/>
    <m/>
    <m/>
    <m/>
    <m/>
  </r>
  <r>
    <x v="4259"/>
    <m/>
    <m/>
    <m/>
    <m/>
    <m/>
    <m/>
    <m/>
    <m/>
    <m/>
    <m/>
    <m/>
    <m/>
    <m/>
    <m/>
    <m/>
    <m/>
    <m/>
    <m/>
    <m/>
    <m/>
    <m/>
    <m/>
    <m/>
    <m/>
    <m/>
    <m/>
    <m/>
    <m/>
    <m/>
    <m/>
    <m/>
    <m/>
    <m/>
    <m/>
    <m/>
    <m/>
    <m/>
    <m/>
    <m/>
    <m/>
    <m/>
    <m/>
    <m/>
    <m/>
    <m/>
    <m/>
    <m/>
    <m/>
    <m/>
    <m/>
    <m/>
    <m/>
    <m/>
    <m/>
    <m/>
    <m/>
  </r>
  <r>
    <x v="4260"/>
    <m/>
    <m/>
    <m/>
    <m/>
    <m/>
    <m/>
    <m/>
    <m/>
    <m/>
    <m/>
    <m/>
    <m/>
    <m/>
    <m/>
    <m/>
    <m/>
    <m/>
    <m/>
    <m/>
    <m/>
    <m/>
    <m/>
    <m/>
    <m/>
    <m/>
    <m/>
    <m/>
    <m/>
    <m/>
    <m/>
    <m/>
    <m/>
    <m/>
    <m/>
    <m/>
    <m/>
    <m/>
    <m/>
    <m/>
    <m/>
    <m/>
    <m/>
    <m/>
    <m/>
    <m/>
    <m/>
    <m/>
    <m/>
    <m/>
    <m/>
    <m/>
    <m/>
    <m/>
    <m/>
    <m/>
    <m/>
  </r>
  <r>
    <x v="4261"/>
    <m/>
    <m/>
    <m/>
    <m/>
    <m/>
    <m/>
    <m/>
    <m/>
    <m/>
    <m/>
    <m/>
    <m/>
    <m/>
    <m/>
    <m/>
    <m/>
    <m/>
    <m/>
    <m/>
    <m/>
    <m/>
    <m/>
    <m/>
    <m/>
    <m/>
    <m/>
    <m/>
    <m/>
    <m/>
    <m/>
    <m/>
    <m/>
    <m/>
    <m/>
    <m/>
    <m/>
    <m/>
    <m/>
    <m/>
    <m/>
    <m/>
    <m/>
    <m/>
    <m/>
    <m/>
    <m/>
    <m/>
    <m/>
    <m/>
    <m/>
    <m/>
    <m/>
    <m/>
    <m/>
    <m/>
    <m/>
  </r>
  <r>
    <x v="4262"/>
    <m/>
    <m/>
    <m/>
    <m/>
    <m/>
    <m/>
    <m/>
    <m/>
    <m/>
    <m/>
    <m/>
    <m/>
    <m/>
    <m/>
    <m/>
    <m/>
    <m/>
    <m/>
    <m/>
    <m/>
    <m/>
    <m/>
    <m/>
    <m/>
    <m/>
    <m/>
    <m/>
    <m/>
    <m/>
    <m/>
    <m/>
    <m/>
    <m/>
    <m/>
    <m/>
    <m/>
    <m/>
    <m/>
    <m/>
    <m/>
    <m/>
    <m/>
    <m/>
    <m/>
    <m/>
    <m/>
    <m/>
    <m/>
    <m/>
    <m/>
    <m/>
    <m/>
    <m/>
    <m/>
    <m/>
    <m/>
  </r>
  <r>
    <x v="4263"/>
    <m/>
    <m/>
    <m/>
    <m/>
    <m/>
    <m/>
    <m/>
    <m/>
    <m/>
    <m/>
    <m/>
    <m/>
    <m/>
    <m/>
    <m/>
    <m/>
    <m/>
    <m/>
    <m/>
    <m/>
    <m/>
    <m/>
    <m/>
    <m/>
    <m/>
    <m/>
    <m/>
    <m/>
    <m/>
    <m/>
    <m/>
    <m/>
    <m/>
    <m/>
    <m/>
    <m/>
    <m/>
    <m/>
    <m/>
    <m/>
    <m/>
    <m/>
    <m/>
    <m/>
    <m/>
    <m/>
    <m/>
    <m/>
    <m/>
    <m/>
    <m/>
    <m/>
    <m/>
    <m/>
    <m/>
    <m/>
  </r>
  <r>
    <x v="4264"/>
    <m/>
    <m/>
    <m/>
    <m/>
    <m/>
    <m/>
    <m/>
    <m/>
    <m/>
    <m/>
    <m/>
    <m/>
    <m/>
    <m/>
    <m/>
    <m/>
    <m/>
    <m/>
    <m/>
    <m/>
    <m/>
    <m/>
    <m/>
    <m/>
    <m/>
    <m/>
    <m/>
    <m/>
    <m/>
    <m/>
    <m/>
    <m/>
    <m/>
    <m/>
    <m/>
    <m/>
    <m/>
    <m/>
    <m/>
    <m/>
    <m/>
    <m/>
    <m/>
    <m/>
    <m/>
    <m/>
    <m/>
    <m/>
    <m/>
    <m/>
    <m/>
    <m/>
    <m/>
    <m/>
    <m/>
    <m/>
  </r>
  <r>
    <x v="4265"/>
    <m/>
    <m/>
    <m/>
    <m/>
    <m/>
    <m/>
    <m/>
    <m/>
    <m/>
    <m/>
    <m/>
    <m/>
    <m/>
    <m/>
    <m/>
    <m/>
    <m/>
    <m/>
    <m/>
    <m/>
    <m/>
    <m/>
    <m/>
    <m/>
    <m/>
    <m/>
    <m/>
    <m/>
    <m/>
    <m/>
    <m/>
    <m/>
    <m/>
    <m/>
    <m/>
    <m/>
    <m/>
    <m/>
    <m/>
    <m/>
    <m/>
    <m/>
    <m/>
    <m/>
    <m/>
    <m/>
    <m/>
    <m/>
    <m/>
    <m/>
    <m/>
    <m/>
    <m/>
    <m/>
    <m/>
    <m/>
  </r>
  <r>
    <x v="4266"/>
    <m/>
    <m/>
    <m/>
    <m/>
    <m/>
    <m/>
    <m/>
    <m/>
    <m/>
    <m/>
    <m/>
    <m/>
    <m/>
    <m/>
    <m/>
    <m/>
    <m/>
    <m/>
    <m/>
    <m/>
    <m/>
    <m/>
    <m/>
    <m/>
    <m/>
    <m/>
    <m/>
    <m/>
    <m/>
    <m/>
    <m/>
    <m/>
    <m/>
    <m/>
    <m/>
    <m/>
    <m/>
    <m/>
    <m/>
    <m/>
    <m/>
    <m/>
    <m/>
    <m/>
    <m/>
    <m/>
    <m/>
    <m/>
    <m/>
    <m/>
    <m/>
    <m/>
    <m/>
    <m/>
    <m/>
    <m/>
  </r>
  <r>
    <x v="4267"/>
    <m/>
    <m/>
    <m/>
    <m/>
    <m/>
    <m/>
    <m/>
    <m/>
    <m/>
    <m/>
    <m/>
    <m/>
    <m/>
    <m/>
    <m/>
    <m/>
    <m/>
    <m/>
    <m/>
    <m/>
    <m/>
    <m/>
    <m/>
    <m/>
    <m/>
    <m/>
    <m/>
    <m/>
    <m/>
    <m/>
    <m/>
    <m/>
    <m/>
    <m/>
    <m/>
    <m/>
    <m/>
    <m/>
    <m/>
    <m/>
    <m/>
    <m/>
    <m/>
    <m/>
    <m/>
    <m/>
    <m/>
    <m/>
    <m/>
    <m/>
    <m/>
    <m/>
    <m/>
    <m/>
    <m/>
    <m/>
  </r>
  <r>
    <x v="4268"/>
    <m/>
    <m/>
    <m/>
    <m/>
    <m/>
    <m/>
    <m/>
    <m/>
    <m/>
    <m/>
    <m/>
    <m/>
    <m/>
    <m/>
    <m/>
    <m/>
    <m/>
    <m/>
    <m/>
    <m/>
    <m/>
    <m/>
    <m/>
    <m/>
    <m/>
    <m/>
    <m/>
    <m/>
    <m/>
    <m/>
    <m/>
    <m/>
    <m/>
    <m/>
    <m/>
    <m/>
    <m/>
    <m/>
    <m/>
    <m/>
    <m/>
    <m/>
    <m/>
    <m/>
    <m/>
    <m/>
    <m/>
    <m/>
    <m/>
    <m/>
    <m/>
    <m/>
    <m/>
    <m/>
    <m/>
    <m/>
  </r>
  <r>
    <x v="4269"/>
    <m/>
    <m/>
    <m/>
    <m/>
    <m/>
    <m/>
    <m/>
    <m/>
    <m/>
    <m/>
    <m/>
    <m/>
    <m/>
    <m/>
    <m/>
    <m/>
    <m/>
    <m/>
    <m/>
    <m/>
    <m/>
    <m/>
    <m/>
    <m/>
    <m/>
    <m/>
    <m/>
    <m/>
    <m/>
    <m/>
    <m/>
    <m/>
    <m/>
    <m/>
    <m/>
    <m/>
    <m/>
    <m/>
    <m/>
    <m/>
    <m/>
    <m/>
    <m/>
    <m/>
    <m/>
    <m/>
    <m/>
    <m/>
    <m/>
    <m/>
    <m/>
    <m/>
    <m/>
    <m/>
    <m/>
    <m/>
  </r>
  <r>
    <x v="4270"/>
    <m/>
    <m/>
    <m/>
    <m/>
    <m/>
    <m/>
    <m/>
    <m/>
    <m/>
    <m/>
    <m/>
    <m/>
    <m/>
    <m/>
    <m/>
    <m/>
    <m/>
    <m/>
    <m/>
    <m/>
    <m/>
    <m/>
    <m/>
    <m/>
    <m/>
    <m/>
    <m/>
    <m/>
    <m/>
    <m/>
    <m/>
    <m/>
    <m/>
    <m/>
    <m/>
    <m/>
    <m/>
    <m/>
    <m/>
    <m/>
    <m/>
    <m/>
    <m/>
    <m/>
    <m/>
    <m/>
    <m/>
    <m/>
    <m/>
    <m/>
    <m/>
    <m/>
    <m/>
    <m/>
    <m/>
    <m/>
  </r>
  <r>
    <x v="4271"/>
    <m/>
    <m/>
    <m/>
    <m/>
    <m/>
    <m/>
    <m/>
    <m/>
    <m/>
    <m/>
    <m/>
    <m/>
    <m/>
    <m/>
    <m/>
    <m/>
    <m/>
    <m/>
    <m/>
    <m/>
    <m/>
    <m/>
    <m/>
    <m/>
    <m/>
    <m/>
    <m/>
    <m/>
    <m/>
    <m/>
    <m/>
    <m/>
    <m/>
    <m/>
    <m/>
    <m/>
    <m/>
    <m/>
    <m/>
    <m/>
    <m/>
    <m/>
    <m/>
    <m/>
    <m/>
    <m/>
    <m/>
    <m/>
    <m/>
    <m/>
    <m/>
    <m/>
    <m/>
    <m/>
    <m/>
    <m/>
  </r>
  <r>
    <x v="4272"/>
    <m/>
    <m/>
    <m/>
    <m/>
    <m/>
    <m/>
    <m/>
    <m/>
    <m/>
    <m/>
    <m/>
    <m/>
    <m/>
    <m/>
    <m/>
    <m/>
    <m/>
    <m/>
    <m/>
    <m/>
    <m/>
    <m/>
    <m/>
    <m/>
    <m/>
    <m/>
    <m/>
    <m/>
    <m/>
    <m/>
    <m/>
    <m/>
    <m/>
    <m/>
    <m/>
    <m/>
    <m/>
    <m/>
    <m/>
    <m/>
    <m/>
    <m/>
    <m/>
    <m/>
    <m/>
    <m/>
    <m/>
    <m/>
    <m/>
    <m/>
    <m/>
    <m/>
    <m/>
    <m/>
    <m/>
    <m/>
  </r>
  <r>
    <x v="4273"/>
    <m/>
    <m/>
    <m/>
    <m/>
    <m/>
    <m/>
    <m/>
    <m/>
    <m/>
    <m/>
    <m/>
    <m/>
    <m/>
    <m/>
    <m/>
    <m/>
    <m/>
    <m/>
    <m/>
    <m/>
    <m/>
    <m/>
    <m/>
    <m/>
    <m/>
    <m/>
    <m/>
    <m/>
    <m/>
    <m/>
    <m/>
    <m/>
    <m/>
    <m/>
    <m/>
    <m/>
    <m/>
    <m/>
    <m/>
    <m/>
    <m/>
    <m/>
    <m/>
    <m/>
    <m/>
    <m/>
    <m/>
    <m/>
    <m/>
    <m/>
    <m/>
    <m/>
    <m/>
    <m/>
    <m/>
    <m/>
  </r>
  <r>
    <x v="4274"/>
    <m/>
    <m/>
    <m/>
    <m/>
    <m/>
    <m/>
    <m/>
    <m/>
    <m/>
    <m/>
    <m/>
    <m/>
    <m/>
    <m/>
    <m/>
    <m/>
    <m/>
    <m/>
    <m/>
    <m/>
    <m/>
    <m/>
    <m/>
    <m/>
    <m/>
    <m/>
    <m/>
    <m/>
    <m/>
    <m/>
    <m/>
    <m/>
    <m/>
    <m/>
    <m/>
    <m/>
    <m/>
    <m/>
    <m/>
    <m/>
    <m/>
    <m/>
    <m/>
    <m/>
    <m/>
    <m/>
    <m/>
    <m/>
    <m/>
    <m/>
    <m/>
    <m/>
    <m/>
    <m/>
    <m/>
    <m/>
  </r>
  <r>
    <x v="4275"/>
    <m/>
    <m/>
    <m/>
    <m/>
    <m/>
    <m/>
    <m/>
    <m/>
    <m/>
    <m/>
    <m/>
    <m/>
    <m/>
    <m/>
    <m/>
    <m/>
    <m/>
    <m/>
    <m/>
    <m/>
    <m/>
    <m/>
    <m/>
    <m/>
    <m/>
    <m/>
    <m/>
    <m/>
    <m/>
    <m/>
    <m/>
    <m/>
    <m/>
    <m/>
    <m/>
    <m/>
    <m/>
    <m/>
    <m/>
    <m/>
    <m/>
    <m/>
    <m/>
    <m/>
    <m/>
    <m/>
    <m/>
    <m/>
    <m/>
    <m/>
    <m/>
    <m/>
    <m/>
    <m/>
    <m/>
    <m/>
  </r>
  <r>
    <x v="4276"/>
    <m/>
    <m/>
    <m/>
    <m/>
    <m/>
    <m/>
    <m/>
    <m/>
    <m/>
    <m/>
    <m/>
    <m/>
    <m/>
    <m/>
    <m/>
    <m/>
    <m/>
    <m/>
    <m/>
    <m/>
    <m/>
    <m/>
    <m/>
    <m/>
    <m/>
    <m/>
    <m/>
    <m/>
    <m/>
    <m/>
    <m/>
    <m/>
    <m/>
    <m/>
    <m/>
    <m/>
    <m/>
    <m/>
    <m/>
    <m/>
    <m/>
    <m/>
    <m/>
    <m/>
    <m/>
    <m/>
    <m/>
    <m/>
    <m/>
    <m/>
    <m/>
    <m/>
    <m/>
    <m/>
    <m/>
    <m/>
  </r>
  <r>
    <x v="4277"/>
    <m/>
    <m/>
    <m/>
    <m/>
    <m/>
    <m/>
    <m/>
    <m/>
    <m/>
    <m/>
    <m/>
    <m/>
    <m/>
    <m/>
    <m/>
    <m/>
    <m/>
    <m/>
    <m/>
    <m/>
    <m/>
    <m/>
    <m/>
    <m/>
    <m/>
    <m/>
    <m/>
    <m/>
    <m/>
    <m/>
    <m/>
    <m/>
    <m/>
    <m/>
    <m/>
    <m/>
    <m/>
    <m/>
    <m/>
    <m/>
    <m/>
    <m/>
    <m/>
    <m/>
    <m/>
    <m/>
    <m/>
    <m/>
    <m/>
    <m/>
    <m/>
    <m/>
    <m/>
    <m/>
    <m/>
    <m/>
  </r>
  <r>
    <x v="4278"/>
    <m/>
    <m/>
    <m/>
    <m/>
    <m/>
    <m/>
    <m/>
    <m/>
    <m/>
    <m/>
    <m/>
    <m/>
    <m/>
    <m/>
    <m/>
    <m/>
    <m/>
    <m/>
    <m/>
    <m/>
    <m/>
    <m/>
    <m/>
    <m/>
    <m/>
    <m/>
    <m/>
    <m/>
    <m/>
    <m/>
    <m/>
    <m/>
    <m/>
    <m/>
    <m/>
    <m/>
    <m/>
    <m/>
    <m/>
    <m/>
    <m/>
    <m/>
    <m/>
    <m/>
    <m/>
    <m/>
    <m/>
    <m/>
    <m/>
    <m/>
    <m/>
    <m/>
    <m/>
    <m/>
    <m/>
    <m/>
  </r>
  <r>
    <x v="4279"/>
    <m/>
    <m/>
    <m/>
    <m/>
    <m/>
    <m/>
    <m/>
    <m/>
    <m/>
    <m/>
    <m/>
    <m/>
    <m/>
    <m/>
    <m/>
    <m/>
    <m/>
    <m/>
    <m/>
    <m/>
    <m/>
    <m/>
    <m/>
    <m/>
    <m/>
    <m/>
    <m/>
    <m/>
    <m/>
    <m/>
    <m/>
    <m/>
    <m/>
    <m/>
    <m/>
    <m/>
    <m/>
    <m/>
    <m/>
    <m/>
    <m/>
    <m/>
    <m/>
    <m/>
    <m/>
    <m/>
    <m/>
    <m/>
    <m/>
    <m/>
    <m/>
    <m/>
    <m/>
    <m/>
    <m/>
    <m/>
  </r>
  <r>
    <x v="4280"/>
    <m/>
    <m/>
    <m/>
    <m/>
    <m/>
    <m/>
    <m/>
    <m/>
    <m/>
    <m/>
    <m/>
    <m/>
    <m/>
    <m/>
    <m/>
    <m/>
    <m/>
    <m/>
    <m/>
    <m/>
    <m/>
    <m/>
    <m/>
    <m/>
    <m/>
    <m/>
    <m/>
    <m/>
    <m/>
    <m/>
    <m/>
    <m/>
    <m/>
    <m/>
    <m/>
    <m/>
    <m/>
    <m/>
    <m/>
    <m/>
    <m/>
    <m/>
    <m/>
    <m/>
    <m/>
    <m/>
    <m/>
    <m/>
    <m/>
    <m/>
    <m/>
    <m/>
    <m/>
    <m/>
    <m/>
    <m/>
  </r>
  <r>
    <x v="4281"/>
    <m/>
    <m/>
    <m/>
    <m/>
    <m/>
    <m/>
    <m/>
    <m/>
    <m/>
    <m/>
    <m/>
    <m/>
    <m/>
    <m/>
    <m/>
    <m/>
    <m/>
    <m/>
    <m/>
    <m/>
    <m/>
    <m/>
    <m/>
    <m/>
    <m/>
    <m/>
    <m/>
    <m/>
    <m/>
    <m/>
    <m/>
    <m/>
    <m/>
    <m/>
    <m/>
    <m/>
    <m/>
    <m/>
    <m/>
    <m/>
    <m/>
    <m/>
    <m/>
    <m/>
    <m/>
    <m/>
    <m/>
    <m/>
    <m/>
    <m/>
    <m/>
    <m/>
    <m/>
    <m/>
    <m/>
    <m/>
  </r>
  <r>
    <x v="4282"/>
    <m/>
    <m/>
    <m/>
    <m/>
    <m/>
    <m/>
    <m/>
    <m/>
    <m/>
    <m/>
    <m/>
    <m/>
    <m/>
    <m/>
    <m/>
    <m/>
    <m/>
    <m/>
    <m/>
    <m/>
    <m/>
    <m/>
    <m/>
    <m/>
    <m/>
    <m/>
    <m/>
    <m/>
    <m/>
    <m/>
    <m/>
    <m/>
    <m/>
    <m/>
    <m/>
    <m/>
    <m/>
    <m/>
    <m/>
    <m/>
    <m/>
    <m/>
    <m/>
    <m/>
    <m/>
    <m/>
    <m/>
    <m/>
    <m/>
    <m/>
    <m/>
    <m/>
    <m/>
    <m/>
    <m/>
    <m/>
  </r>
  <r>
    <x v="4283"/>
    <m/>
    <m/>
    <m/>
    <m/>
    <m/>
    <m/>
    <m/>
    <m/>
    <m/>
    <m/>
    <m/>
    <m/>
    <m/>
    <m/>
    <m/>
    <m/>
    <m/>
    <m/>
    <m/>
    <m/>
    <m/>
    <m/>
    <m/>
    <m/>
    <m/>
    <m/>
    <m/>
    <m/>
    <m/>
    <m/>
    <m/>
    <m/>
    <m/>
    <m/>
    <m/>
    <m/>
    <m/>
    <m/>
    <m/>
    <m/>
    <m/>
    <m/>
    <m/>
    <m/>
    <m/>
    <m/>
    <m/>
    <m/>
    <m/>
    <m/>
    <m/>
    <m/>
    <m/>
    <m/>
    <m/>
    <m/>
  </r>
  <r>
    <x v="4284"/>
    <m/>
    <m/>
    <m/>
    <m/>
    <m/>
    <m/>
    <m/>
    <m/>
    <m/>
    <m/>
    <m/>
    <m/>
    <m/>
    <m/>
    <m/>
    <m/>
    <m/>
    <m/>
    <m/>
    <m/>
    <m/>
    <m/>
    <m/>
    <m/>
    <m/>
    <m/>
    <m/>
    <m/>
    <m/>
    <m/>
    <m/>
    <m/>
    <m/>
    <m/>
    <m/>
    <m/>
    <m/>
    <m/>
    <m/>
    <m/>
    <m/>
    <m/>
    <m/>
    <m/>
    <m/>
    <m/>
    <m/>
    <m/>
    <m/>
    <m/>
    <m/>
    <m/>
    <m/>
    <m/>
    <m/>
    <m/>
  </r>
  <r>
    <x v="4285"/>
    <m/>
    <m/>
    <m/>
    <m/>
    <m/>
    <m/>
    <m/>
    <m/>
    <m/>
    <m/>
    <m/>
    <m/>
    <m/>
    <m/>
    <m/>
    <m/>
    <m/>
    <m/>
    <m/>
    <m/>
    <m/>
    <m/>
    <m/>
    <m/>
    <m/>
    <m/>
    <m/>
    <m/>
    <m/>
    <m/>
    <m/>
    <m/>
    <m/>
    <m/>
    <m/>
    <m/>
    <m/>
    <m/>
    <m/>
    <m/>
    <m/>
    <m/>
    <m/>
    <m/>
    <m/>
    <m/>
    <m/>
    <m/>
    <m/>
    <m/>
    <m/>
    <m/>
    <m/>
    <m/>
    <m/>
    <m/>
  </r>
  <r>
    <x v="4286"/>
    <m/>
    <m/>
    <m/>
    <m/>
    <m/>
    <m/>
    <m/>
    <m/>
    <m/>
    <m/>
    <m/>
    <m/>
    <m/>
    <m/>
    <m/>
    <m/>
    <m/>
    <m/>
    <m/>
    <m/>
    <m/>
    <m/>
    <m/>
    <m/>
    <m/>
    <m/>
    <m/>
    <m/>
    <m/>
    <m/>
    <m/>
    <m/>
    <m/>
    <m/>
    <m/>
    <m/>
    <m/>
    <m/>
    <m/>
    <m/>
    <m/>
    <m/>
    <m/>
    <m/>
    <m/>
    <m/>
    <m/>
    <m/>
    <m/>
    <m/>
    <m/>
    <m/>
    <m/>
    <m/>
    <m/>
    <m/>
  </r>
  <r>
    <x v="4287"/>
    <m/>
    <m/>
    <m/>
    <m/>
    <m/>
    <m/>
    <m/>
    <m/>
    <m/>
    <m/>
    <m/>
    <m/>
    <m/>
    <m/>
    <m/>
    <m/>
    <m/>
    <m/>
    <m/>
    <m/>
    <m/>
    <m/>
    <m/>
    <m/>
    <m/>
    <m/>
    <m/>
    <m/>
    <m/>
    <m/>
    <m/>
    <m/>
    <m/>
    <m/>
    <m/>
    <m/>
    <m/>
    <m/>
    <m/>
    <m/>
    <m/>
    <m/>
    <m/>
    <m/>
    <m/>
    <m/>
    <m/>
    <m/>
    <m/>
    <m/>
    <m/>
    <m/>
    <m/>
    <m/>
    <m/>
    <m/>
  </r>
  <r>
    <x v="4288"/>
    <m/>
    <m/>
    <m/>
    <m/>
    <m/>
    <m/>
    <m/>
    <m/>
    <m/>
    <m/>
    <m/>
    <m/>
    <m/>
    <m/>
    <m/>
    <m/>
    <m/>
    <m/>
    <m/>
    <m/>
    <m/>
    <m/>
    <m/>
    <m/>
    <m/>
    <m/>
    <m/>
    <m/>
    <m/>
    <m/>
    <m/>
    <m/>
    <m/>
    <m/>
    <m/>
    <m/>
    <m/>
    <m/>
    <m/>
    <m/>
    <m/>
    <m/>
    <m/>
    <m/>
    <m/>
    <m/>
    <m/>
    <m/>
    <m/>
    <m/>
    <m/>
    <m/>
    <m/>
    <m/>
    <m/>
    <m/>
  </r>
  <r>
    <x v="4289"/>
    <m/>
    <m/>
    <m/>
    <m/>
    <m/>
    <m/>
    <m/>
    <m/>
    <m/>
    <m/>
    <m/>
    <m/>
    <m/>
    <m/>
    <m/>
    <m/>
    <m/>
    <m/>
    <m/>
    <m/>
    <m/>
    <m/>
    <m/>
    <m/>
    <m/>
    <m/>
    <m/>
    <m/>
    <m/>
    <m/>
    <m/>
    <m/>
    <m/>
    <m/>
    <m/>
    <m/>
    <m/>
    <m/>
    <m/>
    <m/>
    <m/>
    <m/>
    <m/>
    <m/>
    <m/>
    <m/>
    <m/>
    <m/>
    <m/>
    <m/>
    <m/>
    <m/>
    <m/>
    <m/>
    <m/>
    <m/>
  </r>
  <r>
    <x v="4290"/>
    <m/>
    <m/>
    <m/>
    <m/>
    <m/>
    <m/>
    <m/>
    <m/>
    <m/>
    <m/>
    <m/>
    <m/>
    <m/>
    <m/>
    <m/>
    <m/>
    <m/>
    <m/>
    <m/>
    <m/>
    <m/>
    <m/>
    <m/>
    <m/>
    <m/>
    <m/>
    <m/>
    <m/>
    <m/>
    <m/>
    <m/>
    <m/>
    <m/>
    <m/>
    <m/>
    <m/>
    <m/>
    <m/>
    <m/>
    <m/>
    <m/>
    <m/>
    <m/>
    <m/>
    <m/>
    <m/>
    <m/>
    <m/>
    <m/>
    <m/>
    <m/>
    <m/>
    <m/>
    <m/>
    <m/>
    <m/>
  </r>
  <r>
    <x v="4291"/>
    <m/>
    <m/>
    <m/>
    <m/>
    <m/>
    <m/>
    <m/>
    <m/>
    <m/>
    <m/>
    <m/>
    <m/>
    <m/>
    <m/>
    <m/>
    <m/>
    <m/>
    <m/>
    <m/>
    <m/>
    <m/>
    <m/>
    <m/>
    <m/>
    <m/>
    <m/>
    <m/>
    <m/>
    <m/>
    <m/>
    <m/>
    <m/>
    <m/>
    <m/>
    <m/>
    <m/>
    <m/>
    <m/>
    <m/>
    <m/>
    <m/>
    <m/>
    <m/>
    <m/>
    <m/>
    <m/>
    <m/>
    <m/>
    <m/>
    <m/>
    <m/>
    <m/>
    <m/>
    <m/>
    <m/>
    <m/>
  </r>
  <r>
    <x v="4292"/>
    <m/>
    <m/>
    <m/>
    <m/>
    <m/>
    <m/>
    <m/>
    <m/>
    <m/>
    <m/>
    <m/>
    <m/>
    <m/>
    <m/>
    <m/>
    <m/>
    <m/>
    <m/>
    <m/>
    <m/>
    <m/>
    <m/>
    <m/>
    <m/>
    <m/>
    <m/>
    <m/>
    <m/>
    <m/>
    <m/>
    <m/>
    <m/>
    <m/>
    <m/>
    <m/>
    <m/>
    <m/>
    <m/>
    <m/>
    <m/>
    <m/>
    <m/>
    <m/>
    <m/>
    <m/>
    <m/>
    <m/>
    <m/>
    <m/>
    <m/>
    <m/>
    <m/>
    <m/>
    <m/>
    <m/>
    <m/>
  </r>
  <r>
    <x v="4293"/>
    <m/>
    <m/>
    <m/>
    <m/>
    <m/>
    <m/>
    <m/>
    <m/>
    <m/>
    <m/>
    <m/>
    <m/>
    <m/>
    <m/>
    <m/>
    <m/>
    <m/>
    <m/>
    <m/>
    <m/>
    <m/>
    <m/>
    <m/>
    <m/>
    <m/>
    <m/>
    <m/>
    <m/>
    <m/>
    <m/>
    <m/>
    <m/>
    <m/>
    <m/>
    <m/>
    <m/>
    <m/>
    <m/>
    <m/>
    <m/>
    <m/>
    <m/>
    <m/>
    <m/>
    <m/>
    <m/>
    <m/>
    <m/>
    <m/>
    <m/>
    <m/>
    <m/>
    <m/>
    <m/>
    <m/>
    <m/>
  </r>
  <r>
    <x v="4294"/>
    <m/>
    <m/>
    <m/>
    <m/>
    <m/>
    <m/>
    <m/>
    <m/>
    <m/>
    <m/>
    <m/>
    <m/>
    <m/>
    <m/>
    <m/>
    <m/>
    <m/>
    <m/>
    <m/>
    <m/>
    <m/>
    <m/>
    <m/>
    <m/>
    <m/>
    <m/>
    <m/>
    <m/>
    <m/>
    <m/>
    <m/>
    <m/>
    <m/>
    <m/>
    <m/>
    <m/>
    <m/>
    <m/>
    <m/>
    <m/>
    <m/>
    <m/>
    <m/>
    <m/>
    <m/>
    <m/>
    <m/>
    <m/>
    <m/>
    <m/>
    <m/>
    <m/>
    <m/>
    <m/>
    <m/>
    <m/>
  </r>
  <r>
    <x v="4295"/>
    <m/>
    <m/>
    <m/>
    <m/>
    <m/>
    <m/>
    <m/>
    <m/>
    <m/>
    <m/>
    <m/>
    <m/>
    <m/>
    <m/>
    <m/>
    <m/>
    <m/>
    <m/>
    <m/>
    <m/>
    <m/>
    <m/>
    <m/>
    <m/>
    <m/>
    <m/>
    <m/>
    <m/>
    <m/>
    <m/>
    <m/>
    <m/>
    <m/>
    <m/>
    <m/>
    <m/>
    <m/>
    <m/>
    <m/>
    <m/>
    <m/>
    <m/>
    <m/>
    <m/>
    <m/>
    <m/>
    <m/>
    <m/>
    <m/>
    <m/>
    <m/>
    <m/>
    <m/>
    <m/>
    <m/>
    <m/>
  </r>
  <r>
    <x v="4296"/>
    <m/>
    <m/>
    <m/>
    <m/>
    <m/>
    <m/>
    <m/>
    <m/>
    <m/>
    <m/>
    <m/>
    <m/>
    <m/>
    <m/>
    <m/>
    <m/>
    <m/>
    <m/>
    <m/>
    <m/>
    <m/>
    <m/>
    <m/>
    <m/>
    <m/>
    <m/>
    <m/>
    <m/>
    <m/>
    <m/>
    <m/>
    <m/>
    <m/>
    <m/>
    <m/>
    <m/>
    <m/>
    <m/>
    <m/>
    <m/>
    <m/>
    <m/>
    <m/>
    <m/>
    <m/>
    <m/>
    <m/>
    <m/>
    <m/>
    <m/>
    <m/>
    <m/>
    <m/>
    <m/>
    <m/>
    <m/>
  </r>
  <r>
    <x v="4297"/>
    <m/>
    <m/>
    <m/>
    <m/>
    <m/>
    <m/>
    <m/>
    <m/>
    <m/>
    <m/>
    <m/>
    <m/>
    <m/>
    <m/>
    <m/>
    <m/>
    <m/>
    <m/>
    <m/>
    <m/>
    <m/>
    <m/>
    <m/>
    <m/>
    <m/>
    <m/>
    <m/>
    <m/>
    <m/>
    <m/>
    <m/>
    <m/>
    <m/>
    <m/>
    <m/>
    <m/>
    <m/>
    <m/>
    <m/>
    <m/>
    <m/>
    <m/>
    <m/>
    <m/>
    <m/>
    <m/>
    <m/>
    <m/>
    <m/>
    <m/>
    <m/>
    <m/>
    <m/>
    <m/>
    <m/>
    <m/>
  </r>
  <r>
    <x v="4298"/>
    <m/>
    <m/>
    <m/>
    <m/>
    <m/>
    <m/>
    <m/>
    <m/>
    <m/>
    <m/>
    <m/>
    <m/>
    <m/>
    <m/>
    <m/>
    <m/>
    <m/>
    <m/>
    <m/>
    <m/>
    <m/>
    <m/>
    <m/>
    <m/>
    <m/>
    <m/>
    <m/>
    <m/>
    <m/>
    <m/>
    <m/>
    <m/>
    <m/>
    <m/>
    <m/>
    <m/>
    <m/>
    <m/>
    <m/>
    <m/>
    <m/>
    <m/>
    <m/>
    <m/>
    <m/>
    <m/>
    <m/>
    <m/>
    <m/>
    <m/>
    <m/>
    <m/>
    <m/>
    <m/>
    <m/>
    <m/>
  </r>
  <r>
    <x v="4299"/>
    <m/>
    <m/>
    <m/>
    <m/>
    <m/>
    <m/>
    <m/>
    <m/>
    <m/>
    <m/>
    <m/>
    <m/>
    <m/>
    <m/>
    <m/>
    <m/>
    <m/>
    <m/>
    <m/>
    <m/>
    <m/>
    <m/>
    <m/>
    <m/>
    <m/>
    <m/>
    <m/>
    <m/>
    <m/>
    <m/>
    <m/>
    <m/>
    <m/>
    <m/>
    <m/>
    <m/>
    <m/>
    <m/>
    <m/>
    <m/>
    <m/>
    <m/>
    <m/>
    <m/>
    <m/>
    <m/>
    <m/>
    <m/>
    <m/>
    <m/>
    <m/>
    <m/>
    <m/>
    <m/>
    <m/>
    <m/>
  </r>
  <r>
    <x v="4300"/>
    <m/>
    <m/>
    <m/>
    <m/>
    <m/>
    <m/>
    <m/>
    <m/>
    <m/>
    <m/>
    <m/>
    <m/>
    <m/>
    <m/>
    <m/>
    <m/>
    <m/>
    <m/>
    <m/>
    <m/>
    <m/>
    <m/>
    <m/>
    <m/>
    <m/>
    <m/>
    <m/>
    <m/>
    <m/>
    <m/>
    <m/>
    <m/>
    <m/>
    <m/>
    <m/>
    <m/>
    <m/>
    <m/>
    <m/>
    <m/>
    <m/>
    <m/>
    <m/>
    <m/>
    <m/>
    <m/>
    <m/>
    <m/>
    <m/>
    <m/>
    <m/>
    <m/>
    <m/>
    <m/>
    <m/>
    <m/>
  </r>
  <r>
    <x v="4301"/>
    <m/>
    <m/>
    <m/>
    <m/>
    <m/>
    <m/>
    <m/>
    <m/>
    <m/>
    <m/>
    <m/>
    <m/>
    <m/>
    <m/>
    <m/>
    <m/>
    <m/>
    <m/>
    <m/>
    <m/>
    <m/>
    <m/>
    <m/>
    <m/>
    <m/>
    <m/>
    <m/>
    <m/>
    <m/>
    <m/>
    <m/>
    <m/>
    <m/>
    <m/>
    <m/>
    <m/>
    <m/>
    <m/>
    <m/>
    <m/>
    <m/>
    <m/>
    <m/>
    <m/>
    <m/>
    <m/>
    <m/>
    <m/>
    <m/>
    <m/>
    <m/>
    <m/>
    <m/>
    <m/>
    <m/>
    <m/>
  </r>
  <r>
    <x v="4302"/>
    <m/>
    <m/>
    <m/>
    <m/>
    <m/>
    <m/>
    <m/>
    <m/>
    <m/>
    <m/>
    <m/>
    <m/>
    <m/>
    <m/>
    <m/>
    <m/>
    <m/>
    <m/>
    <m/>
    <m/>
    <m/>
    <m/>
    <m/>
    <m/>
    <m/>
    <m/>
    <m/>
    <m/>
    <m/>
    <m/>
    <m/>
    <m/>
    <m/>
    <m/>
    <m/>
    <m/>
    <m/>
    <m/>
    <m/>
    <m/>
    <m/>
    <m/>
    <m/>
    <m/>
    <m/>
    <m/>
    <m/>
    <m/>
    <m/>
    <m/>
    <m/>
    <m/>
    <m/>
    <m/>
    <m/>
    <m/>
  </r>
  <r>
    <x v="4303"/>
    <m/>
    <m/>
    <m/>
    <m/>
    <m/>
    <m/>
    <m/>
    <m/>
    <m/>
    <m/>
    <m/>
    <m/>
    <m/>
    <m/>
    <m/>
    <m/>
    <m/>
    <m/>
    <m/>
    <m/>
    <m/>
    <m/>
    <m/>
    <m/>
    <m/>
    <m/>
    <m/>
    <m/>
    <m/>
    <m/>
    <m/>
    <m/>
    <m/>
    <m/>
    <m/>
    <m/>
    <m/>
    <m/>
    <m/>
    <m/>
    <m/>
    <m/>
    <m/>
    <m/>
    <m/>
    <m/>
    <m/>
    <m/>
    <m/>
    <m/>
    <m/>
    <m/>
    <m/>
    <m/>
    <m/>
    <m/>
  </r>
  <r>
    <x v="4304"/>
    <m/>
    <m/>
    <m/>
    <m/>
    <m/>
    <m/>
    <m/>
    <m/>
    <m/>
    <m/>
    <m/>
    <m/>
    <m/>
    <m/>
    <m/>
    <m/>
    <m/>
    <m/>
    <m/>
    <m/>
    <m/>
    <m/>
    <m/>
    <m/>
    <m/>
    <m/>
    <m/>
    <m/>
    <m/>
    <m/>
    <m/>
    <m/>
    <m/>
    <m/>
    <m/>
    <m/>
    <m/>
    <m/>
    <m/>
    <m/>
    <m/>
    <m/>
    <m/>
    <m/>
    <m/>
    <m/>
    <m/>
    <m/>
    <m/>
    <m/>
    <m/>
    <m/>
    <m/>
    <m/>
    <m/>
    <m/>
  </r>
  <r>
    <x v="4305"/>
    <m/>
    <m/>
    <m/>
    <m/>
    <m/>
    <m/>
    <m/>
    <m/>
    <m/>
    <m/>
    <m/>
    <m/>
    <m/>
    <m/>
    <m/>
    <m/>
    <m/>
    <m/>
    <m/>
    <m/>
    <m/>
    <m/>
    <m/>
    <m/>
    <m/>
    <m/>
    <m/>
    <m/>
    <m/>
    <m/>
    <m/>
    <m/>
    <m/>
    <m/>
    <m/>
    <m/>
    <m/>
    <m/>
    <m/>
    <m/>
    <m/>
    <m/>
    <m/>
    <m/>
    <m/>
    <m/>
    <m/>
    <m/>
    <m/>
    <m/>
    <m/>
    <m/>
    <m/>
    <m/>
    <m/>
    <m/>
  </r>
  <r>
    <x v="4306"/>
    <m/>
    <m/>
    <m/>
    <m/>
    <m/>
    <m/>
    <m/>
    <m/>
    <m/>
    <m/>
    <m/>
    <m/>
    <m/>
    <m/>
    <m/>
    <m/>
    <m/>
    <m/>
    <m/>
    <m/>
    <m/>
    <m/>
    <m/>
    <m/>
    <m/>
    <m/>
    <m/>
    <m/>
    <m/>
    <m/>
    <m/>
    <m/>
    <m/>
    <m/>
    <m/>
    <m/>
    <m/>
    <m/>
    <m/>
    <m/>
    <m/>
    <m/>
    <m/>
    <m/>
    <m/>
    <m/>
    <m/>
    <m/>
    <m/>
    <m/>
    <m/>
    <m/>
    <m/>
    <m/>
    <m/>
    <m/>
  </r>
  <r>
    <x v="4307"/>
    <m/>
    <m/>
    <m/>
    <m/>
    <m/>
    <m/>
    <m/>
    <m/>
    <m/>
    <m/>
    <m/>
    <m/>
    <m/>
    <m/>
    <m/>
    <m/>
    <m/>
    <m/>
    <m/>
    <m/>
    <m/>
    <m/>
    <m/>
    <m/>
    <m/>
    <m/>
    <m/>
    <m/>
    <m/>
    <m/>
    <m/>
    <m/>
    <m/>
    <m/>
    <m/>
    <m/>
    <m/>
    <m/>
    <m/>
    <m/>
    <m/>
    <m/>
    <m/>
    <m/>
    <m/>
    <m/>
    <m/>
    <m/>
    <m/>
    <m/>
    <m/>
    <m/>
    <m/>
    <m/>
    <m/>
    <m/>
  </r>
  <r>
    <x v="4308"/>
    <m/>
    <m/>
    <m/>
    <m/>
    <m/>
    <m/>
    <m/>
    <m/>
    <m/>
    <m/>
    <m/>
    <m/>
    <m/>
    <m/>
    <m/>
    <m/>
    <m/>
    <m/>
    <m/>
    <m/>
    <m/>
    <m/>
    <m/>
    <m/>
    <m/>
    <m/>
    <m/>
    <m/>
    <m/>
    <m/>
    <m/>
    <m/>
    <m/>
    <m/>
    <m/>
    <m/>
    <m/>
    <m/>
    <m/>
    <m/>
    <m/>
    <m/>
    <m/>
    <m/>
    <m/>
    <m/>
    <m/>
    <m/>
    <m/>
    <m/>
    <m/>
    <m/>
    <m/>
    <m/>
    <m/>
    <m/>
  </r>
  <r>
    <x v="4309"/>
    <m/>
    <m/>
    <m/>
    <m/>
    <m/>
    <m/>
    <m/>
    <m/>
    <m/>
    <m/>
    <m/>
    <m/>
    <m/>
    <m/>
    <m/>
    <m/>
    <m/>
    <m/>
    <m/>
    <m/>
    <m/>
    <m/>
    <m/>
    <m/>
    <m/>
    <m/>
    <m/>
    <m/>
    <m/>
    <m/>
    <m/>
    <m/>
    <m/>
    <m/>
    <m/>
    <m/>
    <m/>
    <m/>
    <m/>
    <m/>
    <m/>
    <m/>
    <m/>
    <m/>
    <m/>
    <m/>
    <m/>
    <m/>
    <m/>
    <m/>
    <m/>
    <m/>
    <m/>
    <m/>
    <m/>
    <m/>
  </r>
  <r>
    <x v="4310"/>
    <m/>
    <m/>
    <m/>
    <m/>
    <m/>
    <m/>
    <m/>
    <m/>
    <m/>
    <m/>
    <m/>
    <m/>
    <m/>
    <m/>
    <m/>
    <m/>
    <m/>
    <m/>
    <m/>
    <m/>
    <m/>
    <m/>
    <m/>
    <m/>
    <m/>
    <m/>
    <m/>
    <m/>
    <m/>
    <m/>
    <m/>
    <m/>
    <m/>
    <m/>
    <m/>
    <m/>
    <m/>
    <m/>
    <m/>
    <m/>
    <m/>
    <m/>
    <m/>
    <m/>
    <m/>
    <m/>
    <m/>
    <m/>
    <m/>
    <m/>
    <m/>
    <m/>
    <m/>
    <m/>
    <m/>
    <m/>
  </r>
  <r>
    <x v="4311"/>
    <m/>
    <m/>
    <m/>
    <m/>
    <m/>
    <m/>
    <m/>
    <m/>
    <m/>
    <m/>
    <m/>
    <m/>
    <m/>
    <m/>
    <m/>
    <m/>
    <m/>
    <m/>
    <m/>
    <m/>
    <m/>
    <m/>
    <m/>
    <m/>
    <m/>
    <m/>
    <m/>
    <m/>
    <m/>
    <m/>
    <m/>
    <m/>
    <m/>
    <m/>
    <m/>
    <m/>
    <m/>
    <m/>
    <m/>
    <m/>
    <m/>
    <m/>
    <m/>
    <m/>
    <m/>
    <m/>
    <m/>
    <m/>
    <m/>
    <m/>
    <m/>
    <m/>
    <m/>
    <m/>
    <m/>
    <m/>
  </r>
  <r>
    <x v="4312"/>
    <m/>
    <m/>
    <m/>
    <m/>
    <m/>
    <m/>
    <m/>
    <m/>
    <m/>
    <m/>
    <m/>
    <m/>
    <m/>
    <m/>
    <m/>
    <m/>
    <m/>
    <m/>
    <m/>
    <m/>
    <m/>
    <m/>
    <m/>
    <m/>
    <m/>
    <m/>
    <m/>
    <m/>
    <m/>
    <m/>
    <m/>
    <m/>
    <m/>
    <m/>
    <m/>
    <m/>
    <m/>
    <m/>
    <m/>
    <m/>
    <m/>
    <m/>
    <m/>
    <m/>
    <m/>
    <m/>
    <m/>
    <m/>
    <m/>
    <m/>
    <m/>
    <m/>
    <m/>
    <m/>
    <m/>
    <m/>
  </r>
  <r>
    <x v="4313"/>
    <m/>
    <m/>
    <m/>
    <m/>
    <m/>
    <m/>
    <m/>
    <m/>
    <m/>
    <m/>
    <m/>
    <m/>
    <m/>
    <m/>
    <m/>
    <m/>
    <m/>
    <m/>
    <m/>
    <m/>
    <m/>
    <m/>
    <m/>
    <m/>
    <m/>
    <m/>
    <m/>
    <m/>
    <m/>
    <m/>
    <m/>
    <m/>
    <m/>
    <m/>
    <m/>
    <m/>
    <m/>
    <m/>
    <m/>
    <m/>
    <m/>
    <m/>
    <m/>
    <m/>
    <m/>
    <m/>
    <m/>
    <m/>
    <m/>
    <m/>
    <m/>
    <m/>
    <m/>
    <m/>
    <m/>
    <m/>
  </r>
  <r>
    <x v="4314"/>
    <m/>
    <m/>
    <m/>
    <m/>
    <m/>
    <m/>
    <m/>
    <m/>
    <m/>
    <m/>
    <m/>
    <m/>
    <m/>
    <m/>
    <m/>
    <m/>
    <m/>
    <m/>
    <m/>
    <m/>
    <m/>
    <m/>
    <m/>
    <m/>
    <m/>
    <m/>
    <m/>
    <m/>
    <m/>
    <m/>
    <m/>
    <m/>
    <m/>
    <m/>
    <m/>
    <m/>
    <m/>
    <m/>
    <m/>
    <m/>
    <m/>
    <m/>
    <m/>
    <m/>
    <m/>
    <m/>
    <m/>
    <m/>
    <m/>
    <m/>
    <m/>
    <m/>
    <m/>
    <m/>
    <m/>
    <m/>
  </r>
  <r>
    <x v="4315"/>
    <m/>
    <m/>
    <m/>
    <m/>
    <m/>
    <m/>
    <m/>
    <m/>
    <m/>
    <m/>
    <m/>
    <m/>
    <m/>
    <m/>
    <m/>
    <m/>
    <m/>
    <m/>
    <m/>
    <m/>
    <m/>
    <m/>
    <m/>
    <m/>
    <m/>
    <m/>
    <m/>
    <m/>
    <m/>
    <m/>
    <m/>
    <m/>
    <m/>
    <m/>
    <m/>
    <m/>
    <m/>
    <m/>
    <m/>
    <m/>
    <m/>
    <m/>
    <m/>
    <m/>
    <m/>
    <m/>
    <m/>
    <m/>
    <m/>
    <m/>
    <m/>
    <m/>
    <m/>
    <m/>
    <m/>
    <m/>
  </r>
  <r>
    <x v="4316"/>
    <m/>
    <m/>
    <m/>
    <m/>
    <m/>
    <m/>
    <m/>
    <m/>
    <m/>
    <m/>
    <m/>
    <m/>
    <m/>
    <m/>
    <m/>
    <m/>
    <m/>
    <m/>
    <m/>
    <m/>
    <m/>
    <m/>
    <m/>
    <m/>
    <m/>
    <m/>
    <m/>
    <m/>
    <m/>
    <m/>
    <m/>
    <m/>
    <m/>
    <m/>
    <m/>
    <m/>
    <m/>
    <m/>
    <m/>
    <m/>
    <m/>
    <m/>
    <m/>
    <m/>
    <m/>
    <m/>
    <m/>
    <m/>
    <m/>
    <m/>
    <m/>
    <m/>
    <m/>
    <m/>
    <m/>
    <m/>
  </r>
  <r>
    <x v="4317"/>
    <m/>
    <m/>
    <m/>
    <m/>
    <m/>
    <m/>
    <m/>
    <m/>
    <m/>
    <m/>
    <m/>
    <m/>
    <m/>
    <m/>
    <m/>
    <m/>
    <m/>
    <m/>
    <m/>
    <m/>
    <m/>
    <m/>
    <m/>
    <m/>
    <m/>
    <m/>
    <m/>
    <m/>
    <m/>
    <m/>
    <m/>
    <m/>
    <m/>
    <m/>
    <m/>
    <m/>
    <m/>
    <m/>
    <m/>
    <m/>
    <m/>
    <m/>
    <m/>
    <m/>
    <m/>
    <m/>
    <m/>
    <m/>
    <m/>
    <m/>
    <m/>
    <m/>
    <m/>
    <m/>
    <m/>
    <m/>
  </r>
  <r>
    <x v="4318"/>
    <m/>
    <m/>
    <m/>
    <m/>
    <m/>
    <m/>
    <m/>
    <m/>
    <m/>
    <m/>
    <m/>
    <m/>
    <m/>
    <m/>
    <m/>
    <m/>
    <m/>
    <m/>
    <m/>
    <m/>
    <m/>
    <m/>
    <m/>
    <m/>
    <m/>
    <m/>
    <m/>
    <m/>
    <m/>
    <m/>
    <m/>
    <m/>
    <m/>
    <m/>
    <m/>
    <m/>
    <m/>
    <m/>
    <m/>
    <m/>
    <m/>
    <m/>
    <m/>
    <m/>
    <m/>
    <m/>
    <m/>
    <m/>
    <m/>
    <m/>
    <m/>
    <m/>
    <m/>
    <m/>
    <m/>
    <m/>
  </r>
  <r>
    <x v="4319"/>
    <m/>
    <m/>
    <m/>
    <m/>
    <m/>
    <m/>
    <m/>
    <m/>
    <m/>
    <m/>
    <m/>
    <m/>
    <m/>
    <m/>
    <m/>
    <m/>
    <m/>
    <m/>
    <m/>
    <m/>
    <m/>
    <m/>
    <m/>
    <m/>
    <m/>
    <m/>
    <m/>
    <m/>
    <m/>
    <m/>
    <m/>
    <m/>
    <m/>
    <m/>
    <m/>
    <m/>
    <m/>
    <m/>
    <m/>
    <m/>
    <m/>
    <m/>
    <m/>
    <m/>
    <m/>
    <m/>
    <m/>
    <m/>
    <m/>
    <m/>
    <m/>
    <m/>
    <m/>
    <m/>
    <m/>
    <m/>
  </r>
  <r>
    <x v="4320"/>
    <m/>
    <m/>
    <m/>
    <m/>
    <m/>
    <m/>
    <m/>
    <m/>
    <m/>
    <m/>
    <m/>
    <m/>
    <m/>
    <m/>
    <m/>
    <m/>
    <m/>
    <m/>
    <m/>
    <m/>
    <m/>
    <m/>
    <m/>
    <m/>
    <m/>
    <m/>
    <m/>
    <m/>
    <m/>
    <m/>
    <m/>
    <m/>
    <m/>
    <m/>
    <m/>
    <m/>
    <m/>
    <m/>
    <m/>
    <m/>
    <m/>
    <m/>
    <m/>
    <m/>
    <m/>
    <m/>
    <m/>
    <m/>
    <m/>
    <m/>
    <m/>
    <m/>
    <m/>
    <m/>
    <m/>
    <m/>
  </r>
  <r>
    <x v="4321"/>
    <m/>
    <m/>
    <m/>
    <m/>
    <m/>
    <m/>
    <m/>
    <m/>
    <m/>
    <m/>
    <m/>
    <m/>
    <m/>
    <m/>
    <m/>
    <m/>
    <m/>
    <m/>
    <m/>
    <m/>
    <m/>
    <m/>
    <m/>
    <m/>
    <m/>
    <m/>
    <m/>
    <m/>
    <m/>
    <m/>
    <m/>
    <m/>
    <m/>
    <m/>
    <m/>
    <m/>
    <m/>
    <m/>
    <m/>
    <m/>
    <m/>
    <m/>
    <m/>
    <m/>
    <m/>
    <m/>
    <m/>
    <m/>
    <m/>
    <m/>
    <m/>
    <m/>
    <m/>
    <m/>
    <m/>
    <m/>
  </r>
  <r>
    <x v="4322"/>
    <m/>
    <m/>
    <m/>
    <m/>
    <m/>
    <m/>
    <m/>
    <m/>
    <m/>
    <m/>
    <m/>
    <m/>
    <m/>
    <m/>
    <m/>
    <m/>
    <m/>
    <m/>
    <m/>
    <m/>
    <m/>
    <m/>
    <m/>
    <m/>
    <m/>
    <m/>
    <m/>
    <m/>
    <m/>
    <m/>
    <m/>
    <m/>
    <m/>
    <m/>
    <m/>
    <m/>
    <m/>
    <m/>
    <m/>
    <m/>
    <m/>
    <m/>
    <m/>
    <m/>
    <m/>
    <m/>
    <m/>
    <m/>
    <m/>
    <m/>
    <m/>
    <m/>
    <m/>
    <m/>
    <m/>
    <m/>
  </r>
  <r>
    <x v="4323"/>
    <m/>
    <m/>
    <m/>
    <m/>
    <m/>
    <m/>
    <m/>
    <m/>
    <m/>
    <m/>
    <m/>
    <m/>
    <m/>
    <m/>
    <m/>
    <m/>
    <m/>
    <m/>
    <m/>
    <m/>
    <m/>
    <m/>
    <m/>
    <m/>
    <m/>
    <m/>
    <m/>
    <m/>
    <m/>
    <m/>
    <m/>
    <m/>
    <m/>
    <m/>
    <m/>
    <m/>
    <m/>
    <m/>
    <m/>
    <m/>
    <m/>
    <m/>
    <m/>
    <m/>
    <m/>
    <m/>
    <m/>
    <m/>
    <m/>
    <m/>
    <m/>
    <m/>
    <m/>
    <m/>
    <m/>
    <m/>
  </r>
  <r>
    <x v="4324"/>
    <m/>
    <m/>
    <m/>
    <m/>
    <m/>
    <m/>
    <m/>
    <m/>
    <m/>
    <m/>
    <m/>
    <m/>
    <m/>
    <m/>
    <m/>
    <m/>
    <m/>
    <m/>
    <m/>
    <m/>
    <m/>
    <m/>
    <m/>
    <m/>
    <m/>
    <m/>
    <m/>
    <m/>
    <m/>
    <m/>
    <m/>
    <m/>
    <m/>
    <m/>
    <m/>
    <m/>
    <m/>
    <m/>
    <m/>
    <m/>
    <m/>
    <m/>
    <m/>
    <m/>
    <m/>
    <m/>
    <m/>
    <m/>
    <m/>
    <m/>
    <m/>
    <m/>
    <m/>
    <m/>
    <m/>
    <m/>
  </r>
  <r>
    <x v="4325"/>
    <m/>
    <m/>
    <m/>
    <m/>
    <m/>
    <m/>
    <m/>
    <m/>
    <m/>
    <m/>
    <m/>
    <m/>
    <m/>
    <m/>
    <m/>
    <m/>
    <m/>
    <m/>
    <m/>
    <m/>
    <m/>
    <m/>
    <m/>
    <m/>
    <m/>
    <m/>
    <m/>
    <m/>
    <m/>
    <m/>
    <m/>
    <m/>
    <m/>
    <m/>
    <m/>
    <m/>
    <m/>
    <m/>
    <m/>
    <m/>
    <m/>
    <m/>
    <m/>
    <m/>
    <m/>
    <m/>
    <m/>
    <m/>
    <m/>
    <m/>
    <m/>
    <m/>
    <m/>
    <m/>
    <m/>
    <m/>
  </r>
  <r>
    <x v="4326"/>
    <m/>
    <m/>
    <m/>
    <m/>
    <m/>
    <m/>
    <m/>
    <m/>
    <m/>
    <m/>
    <m/>
    <m/>
    <m/>
    <m/>
    <m/>
    <m/>
    <m/>
    <m/>
    <m/>
    <m/>
    <m/>
    <m/>
    <m/>
    <m/>
    <m/>
    <m/>
    <m/>
    <m/>
    <m/>
    <m/>
    <m/>
    <m/>
    <m/>
    <m/>
    <m/>
    <m/>
    <m/>
    <m/>
    <m/>
    <m/>
    <m/>
    <m/>
    <m/>
    <m/>
    <m/>
    <m/>
    <m/>
    <m/>
    <m/>
    <m/>
    <m/>
    <m/>
    <m/>
    <m/>
    <m/>
    <m/>
  </r>
  <r>
    <x v="4327"/>
    <m/>
    <m/>
    <m/>
    <m/>
    <m/>
    <m/>
    <m/>
    <m/>
    <m/>
    <m/>
    <m/>
    <m/>
    <m/>
    <m/>
    <m/>
    <m/>
    <m/>
    <m/>
    <m/>
    <m/>
    <m/>
    <m/>
    <m/>
    <m/>
    <m/>
    <m/>
    <m/>
    <m/>
    <m/>
    <m/>
    <m/>
    <m/>
    <m/>
    <m/>
    <m/>
    <m/>
    <m/>
    <m/>
    <m/>
    <m/>
    <m/>
    <m/>
    <m/>
    <m/>
    <m/>
    <m/>
    <m/>
    <m/>
    <m/>
    <m/>
    <m/>
    <m/>
    <m/>
    <m/>
    <m/>
    <m/>
  </r>
  <r>
    <x v="4328"/>
    <m/>
    <m/>
    <m/>
    <m/>
    <m/>
    <m/>
    <m/>
    <m/>
    <m/>
    <m/>
    <m/>
    <m/>
    <m/>
    <m/>
    <m/>
    <m/>
    <m/>
    <m/>
    <m/>
    <m/>
    <m/>
    <m/>
    <m/>
    <m/>
    <m/>
    <m/>
    <m/>
    <m/>
    <m/>
    <m/>
    <m/>
    <m/>
    <m/>
    <m/>
    <m/>
    <m/>
    <m/>
    <m/>
    <m/>
    <m/>
    <m/>
    <m/>
    <m/>
    <m/>
    <m/>
    <m/>
    <m/>
    <m/>
    <m/>
    <m/>
    <m/>
    <m/>
    <m/>
    <m/>
    <m/>
    <m/>
  </r>
  <r>
    <x v="4329"/>
    <m/>
    <m/>
    <m/>
    <m/>
    <m/>
    <m/>
    <m/>
    <m/>
    <m/>
    <m/>
    <m/>
    <m/>
    <m/>
    <m/>
    <m/>
    <m/>
    <m/>
    <m/>
    <m/>
    <m/>
    <m/>
    <m/>
    <m/>
    <m/>
    <m/>
    <m/>
    <m/>
    <m/>
    <m/>
    <m/>
    <m/>
    <m/>
    <m/>
    <m/>
    <m/>
    <m/>
    <m/>
    <m/>
    <m/>
    <m/>
    <m/>
    <m/>
    <m/>
    <m/>
    <m/>
    <m/>
    <m/>
    <m/>
    <m/>
    <m/>
    <m/>
    <m/>
    <m/>
    <m/>
    <m/>
    <m/>
  </r>
  <r>
    <x v="4330"/>
    <m/>
    <m/>
    <m/>
    <m/>
    <m/>
    <m/>
    <m/>
    <m/>
    <m/>
    <m/>
    <m/>
    <m/>
    <m/>
    <m/>
    <m/>
    <m/>
    <m/>
    <m/>
    <m/>
    <m/>
    <m/>
    <m/>
    <m/>
    <m/>
    <m/>
    <m/>
    <m/>
    <m/>
    <m/>
    <m/>
    <m/>
    <m/>
    <m/>
    <m/>
    <m/>
    <m/>
    <m/>
    <m/>
    <m/>
    <m/>
    <m/>
    <m/>
    <m/>
    <m/>
    <m/>
    <m/>
    <m/>
    <m/>
    <m/>
    <m/>
    <m/>
    <m/>
    <m/>
    <m/>
    <m/>
    <m/>
  </r>
  <r>
    <x v="4331"/>
    <m/>
    <m/>
    <m/>
    <m/>
    <m/>
    <m/>
    <m/>
    <m/>
    <m/>
    <m/>
    <m/>
    <m/>
    <m/>
    <m/>
    <m/>
    <m/>
    <m/>
    <m/>
    <m/>
    <m/>
    <m/>
    <m/>
    <m/>
    <m/>
    <m/>
    <m/>
    <m/>
    <m/>
    <m/>
    <m/>
    <m/>
    <m/>
    <m/>
    <m/>
    <m/>
    <m/>
    <m/>
    <m/>
    <m/>
    <m/>
    <m/>
    <m/>
    <m/>
    <m/>
    <m/>
    <m/>
    <m/>
    <m/>
    <m/>
    <m/>
    <m/>
    <m/>
    <m/>
    <m/>
    <m/>
    <m/>
  </r>
  <r>
    <x v="4332"/>
    <m/>
    <m/>
    <m/>
    <m/>
    <m/>
    <m/>
    <m/>
    <m/>
    <m/>
    <m/>
    <m/>
    <m/>
    <m/>
    <m/>
    <m/>
    <m/>
    <m/>
    <m/>
    <m/>
    <m/>
    <m/>
    <m/>
    <m/>
    <m/>
    <m/>
    <m/>
    <m/>
    <m/>
    <m/>
    <m/>
    <m/>
    <m/>
    <m/>
    <m/>
    <m/>
    <m/>
    <m/>
    <m/>
    <m/>
    <m/>
    <m/>
    <m/>
    <m/>
    <m/>
    <m/>
    <m/>
    <m/>
    <m/>
    <m/>
    <m/>
    <m/>
    <m/>
    <m/>
    <m/>
    <m/>
    <m/>
  </r>
  <r>
    <x v="4333"/>
    <m/>
    <m/>
    <m/>
    <m/>
    <m/>
    <m/>
    <m/>
    <m/>
    <m/>
    <m/>
    <m/>
    <m/>
    <m/>
    <m/>
    <m/>
    <m/>
    <m/>
    <m/>
    <m/>
    <m/>
    <m/>
    <m/>
    <m/>
    <m/>
    <m/>
    <m/>
    <m/>
    <m/>
    <m/>
    <m/>
    <m/>
    <m/>
    <m/>
    <m/>
    <m/>
    <m/>
    <m/>
    <m/>
    <m/>
    <m/>
    <m/>
    <m/>
    <m/>
    <m/>
    <m/>
    <m/>
    <m/>
    <m/>
    <m/>
    <m/>
    <m/>
    <m/>
    <m/>
    <m/>
    <m/>
    <m/>
  </r>
  <r>
    <x v="4334"/>
    <m/>
    <m/>
    <m/>
    <m/>
    <m/>
    <m/>
    <m/>
    <m/>
    <m/>
    <m/>
    <m/>
    <m/>
    <m/>
    <m/>
    <m/>
    <m/>
    <m/>
    <m/>
    <m/>
    <m/>
    <m/>
    <m/>
    <m/>
    <m/>
    <m/>
    <m/>
    <m/>
    <m/>
    <m/>
    <m/>
    <m/>
    <m/>
    <m/>
    <m/>
    <m/>
    <m/>
    <m/>
    <m/>
    <m/>
    <m/>
    <m/>
    <m/>
    <m/>
    <m/>
    <m/>
    <m/>
    <m/>
    <m/>
    <m/>
    <m/>
    <m/>
    <m/>
    <m/>
    <m/>
    <m/>
    <m/>
  </r>
  <r>
    <x v="4335"/>
    <m/>
    <m/>
    <m/>
    <m/>
    <m/>
    <m/>
    <m/>
    <m/>
    <m/>
    <m/>
    <m/>
    <m/>
    <m/>
    <m/>
    <m/>
    <m/>
    <m/>
    <m/>
    <m/>
    <m/>
    <m/>
    <m/>
    <m/>
    <m/>
    <m/>
    <m/>
    <m/>
    <m/>
    <m/>
    <m/>
    <m/>
    <m/>
    <m/>
    <m/>
    <m/>
    <m/>
    <m/>
    <m/>
    <m/>
    <m/>
    <m/>
    <m/>
    <m/>
    <m/>
    <m/>
    <m/>
    <m/>
    <m/>
    <m/>
    <m/>
    <m/>
    <m/>
    <m/>
    <m/>
    <m/>
    <m/>
  </r>
  <r>
    <x v="4336"/>
    <m/>
    <m/>
    <m/>
    <m/>
    <m/>
    <m/>
    <m/>
    <m/>
    <m/>
    <m/>
    <m/>
    <m/>
    <m/>
    <m/>
    <m/>
    <m/>
    <m/>
    <m/>
    <m/>
    <m/>
    <m/>
    <m/>
    <m/>
    <m/>
    <m/>
    <m/>
    <m/>
    <m/>
    <m/>
    <m/>
    <m/>
    <m/>
    <m/>
    <m/>
    <m/>
    <m/>
    <m/>
    <m/>
    <m/>
    <m/>
    <m/>
    <m/>
    <m/>
    <m/>
    <m/>
    <m/>
    <m/>
    <m/>
    <m/>
    <m/>
    <m/>
    <m/>
    <m/>
    <m/>
    <m/>
    <m/>
  </r>
  <r>
    <x v="4337"/>
    <m/>
    <m/>
    <m/>
    <m/>
    <m/>
    <m/>
    <m/>
    <m/>
    <m/>
    <m/>
    <m/>
    <m/>
    <m/>
    <m/>
    <m/>
    <m/>
    <m/>
    <m/>
    <m/>
    <m/>
    <m/>
    <m/>
    <m/>
    <m/>
    <m/>
    <m/>
    <m/>
    <m/>
    <m/>
    <m/>
    <m/>
    <m/>
    <m/>
    <m/>
    <m/>
    <m/>
    <m/>
    <m/>
    <m/>
    <m/>
    <m/>
    <m/>
    <m/>
    <m/>
    <m/>
    <m/>
    <m/>
    <m/>
    <m/>
    <m/>
    <m/>
    <m/>
    <m/>
    <m/>
    <m/>
    <m/>
  </r>
  <r>
    <x v="4338"/>
    <m/>
    <m/>
    <m/>
    <m/>
    <m/>
    <m/>
    <m/>
    <m/>
    <m/>
    <m/>
    <m/>
    <m/>
    <m/>
    <m/>
    <m/>
    <m/>
    <m/>
    <m/>
    <m/>
    <m/>
    <m/>
    <m/>
    <m/>
    <m/>
    <m/>
    <m/>
    <m/>
    <m/>
    <m/>
    <m/>
    <m/>
    <m/>
    <m/>
    <m/>
    <m/>
    <m/>
    <m/>
    <m/>
    <m/>
    <m/>
    <m/>
    <m/>
    <m/>
    <m/>
    <m/>
    <m/>
    <m/>
    <m/>
    <m/>
    <m/>
    <m/>
    <m/>
    <m/>
    <m/>
    <m/>
    <m/>
  </r>
  <r>
    <x v="4339"/>
    <m/>
    <m/>
    <m/>
    <m/>
    <m/>
    <m/>
    <m/>
    <m/>
    <m/>
    <m/>
    <m/>
    <m/>
    <m/>
    <m/>
    <m/>
    <m/>
    <m/>
    <m/>
    <m/>
    <m/>
    <m/>
    <m/>
    <m/>
    <m/>
    <m/>
    <m/>
    <m/>
    <m/>
    <m/>
    <m/>
    <m/>
    <m/>
    <m/>
    <m/>
    <m/>
    <m/>
    <m/>
    <m/>
    <m/>
    <m/>
    <m/>
    <m/>
    <m/>
    <m/>
    <m/>
    <m/>
    <m/>
    <m/>
    <m/>
    <m/>
    <m/>
    <m/>
    <m/>
    <m/>
    <m/>
    <m/>
  </r>
  <r>
    <x v="4340"/>
    <m/>
    <m/>
    <m/>
    <m/>
    <m/>
    <m/>
    <m/>
    <m/>
    <m/>
    <m/>
    <m/>
    <m/>
    <m/>
    <m/>
    <m/>
    <m/>
    <m/>
    <m/>
    <m/>
    <m/>
    <m/>
    <m/>
    <m/>
    <m/>
    <m/>
    <m/>
    <m/>
    <m/>
    <m/>
    <m/>
    <m/>
    <m/>
    <m/>
    <m/>
    <m/>
    <m/>
    <m/>
    <m/>
    <m/>
    <m/>
    <m/>
    <m/>
    <m/>
    <m/>
    <m/>
    <m/>
    <m/>
    <m/>
    <m/>
    <m/>
    <m/>
    <m/>
    <m/>
    <m/>
    <m/>
    <m/>
  </r>
  <r>
    <x v="4341"/>
    <m/>
    <m/>
    <m/>
    <m/>
    <m/>
    <m/>
    <m/>
    <m/>
    <m/>
    <m/>
    <m/>
    <m/>
    <m/>
    <m/>
    <m/>
    <m/>
    <m/>
    <m/>
    <m/>
    <m/>
    <m/>
    <m/>
    <m/>
    <m/>
    <m/>
    <m/>
    <m/>
    <m/>
    <m/>
    <m/>
    <m/>
    <m/>
    <m/>
    <m/>
    <m/>
    <m/>
    <m/>
    <m/>
    <m/>
    <m/>
    <m/>
    <m/>
    <m/>
    <m/>
    <m/>
    <m/>
    <m/>
    <m/>
    <m/>
    <m/>
    <m/>
    <m/>
    <m/>
    <m/>
    <m/>
    <m/>
  </r>
  <r>
    <x v="4342"/>
    <m/>
    <m/>
    <m/>
    <m/>
    <m/>
    <m/>
    <m/>
    <m/>
    <m/>
    <m/>
    <m/>
    <m/>
    <m/>
    <m/>
    <m/>
    <m/>
    <m/>
    <m/>
    <m/>
    <m/>
    <m/>
    <m/>
    <m/>
    <m/>
    <m/>
    <m/>
    <m/>
    <m/>
    <m/>
    <m/>
    <m/>
    <m/>
    <m/>
    <m/>
    <m/>
    <m/>
    <m/>
    <m/>
    <m/>
    <m/>
    <m/>
    <m/>
    <m/>
    <m/>
    <m/>
    <m/>
    <m/>
    <m/>
    <m/>
    <m/>
    <m/>
    <m/>
    <m/>
    <m/>
    <m/>
    <m/>
  </r>
  <r>
    <x v="4343"/>
    <m/>
    <m/>
    <m/>
    <m/>
    <m/>
    <m/>
    <m/>
    <m/>
    <m/>
    <m/>
    <m/>
    <m/>
    <m/>
    <m/>
    <m/>
    <m/>
    <m/>
    <m/>
    <m/>
    <m/>
    <m/>
    <m/>
    <m/>
    <m/>
    <m/>
    <m/>
    <m/>
    <m/>
    <m/>
    <m/>
    <m/>
    <m/>
    <m/>
    <m/>
    <m/>
    <m/>
    <m/>
    <m/>
    <m/>
    <m/>
    <m/>
    <m/>
    <m/>
    <m/>
    <m/>
    <m/>
    <m/>
    <m/>
    <m/>
    <m/>
    <m/>
    <m/>
    <m/>
    <m/>
    <m/>
    <m/>
  </r>
  <r>
    <x v="4344"/>
    <m/>
    <m/>
    <m/>
    <m/>
    <m/>
    <m/>
    <m/>
    <m/>
    <m/>
    <m/>
    <m/>
    <m/>
    <m/>
    <m/>
    <m/>
    <m/>
    <m/>
    <m/>
    <m/>
    <m/>
    <m/>
    <m/>
    <m/>
    <m/>
    <m/>
    <m/>
    <m/>
    <m/>
    <m/>
    <m/>
    <m/>
    <m/>
    <m/>
    <m/>
    <m/>
    <m/>
    <m/>
    <m/>
    <m/>
    <m/>
    <m/>
    <m/>
    <m/>
    <m/>
    <m/>
    <m/>
    <m/>
    <m/>
    <m/>
    <m/>
    <m/>
    <m/>
    <m/>
    <m/>
    <m/>
    <m/>
  </r>
  <r>
    <x v="4345"/>
    <m/>
    <m/>
    <m/>
    <m/>
    <m/>
    <m/>
    <m/>
    <m/>
    <m/>
    <m/>
    <m/>
    <m/>
    <m/>
    <m/>
    <m/>
    <m/>
    <m/>
    <m/>
    <m/>
    <m/>
    <m/>
    <m/>
    <m/>
    <m/>
    <m/>
    <m/>
    <m/>
    <m/>
    <m/>
    <m/>
    <m/>
    <m/>
    <m/>
    <m/>
    <m/>
    <m/>
    <m/>
    <m/>
    <m/>
    <m/>
    <m/>
    <m/>
    <m/>
    <m/>
    <m/>
    <m/>
    <m/>
    <m/>
    <m/>
    <m/>
    <m/>
    <m/>
    <m/>
    <m/>
    <m/>
    <m/>
  </r>
  <r>
    <x v="4346"/>
    <m/>
    <m/>
    <m/>
    <m/>
    <m/>
    <m/>
    <m/>
    <m/>
    <m/>
    <m/>
    <m/>
    <m/>
    <m/>
    <m/>
    <m/>
    <m/>
    <m/>
    <m/>
    <m/>
    <m/>
    <m/>
    <m/>
    <m/>
    <m/>
    <m/>
    <m/>
    <m/>
    <m/>
    <m/>
    <m/>
    <m/>
    <m/>
    <m/>
    <m/>
    <m/>
    <m/>
    <m/>
    <m/>
    <m/>
    <m/>
    <m/>
    <m/>
    <m/>
    <m/>
    <m/>
    <m/>
    <m/>
    <m/>
    <m/>
    <m/>
    <m/>
    <m/>
    <m/>
    <m/>
    <m/>
    <m/>
  </r>
  <r>
    <x v="4347"/>
    <m/>
    <m/>
    <m/>
    <m/>
    <m/>
    <m/>
    <m/>
    <m/>
    <m/>
    <m/>
    <m/>
    <m/>
    <m/>
    <m/>
    <m/>
    <m/>
    <m/>
    <m/>
    <m/>
    <m/>
    <m/>
    <m/>
    <m/>
    <m/>
    <m/>
    <m/>
    <m/>
    <m/>
    <m/>
    <m/>
    <m/>
    <m/>
    <m/>
    <m/>
    <m/>
    <m/>
    <m/>
    <m/>
    <m/>
    <m/>
    <m/>
    <m/>
    <m/>
    <m/>
    <m/>
    <m/>
    <m/>
    <m/>
    <m/>
    <m/>
    <m/>
    <m/>
    <m/>
    <m/>
    <m/>
    <m/>
  </r>
  <r>
    <x v="4348"/>
    <m/>
    <m/>
    <m/>
    <m/>
    <m/>
    <m/>
    <m/>
    <m/>
    <m/>
    <m/>
    <m/>
    <m/>
    <m/>
    <m/>
    <m/>
    <m/>
    <m/>
    <m/>
    <m/>
    <m/>
    <m/>
    <m/>
    <m/>
    <m/>
    <m/>
    <m/>
    <m/>
    <m/>
    <m/>
    <m/>
    <m/>
    <m/>
    <m/>
    <m/>
    <m/>
    <m/>
    <m/>
    <m/>
    <m/>
    <m/>
    <m/>
    <m/>
    <m/>
    <m/>
    <m/>
    <m/>
    <m/>
    <m/>
    <m/>
    <m/>
    <m/>
    <m/>
    <m/>
    <m/>
    <m/>
    <m/>
  </r>
  <r>
    <x v="4349"/>
    <m/>
    <m/>
    <m/>
    <m/>
    <m/>
    <m/>
    <m/>
    <m/>
    <m/>
    <m/>
    <m/>
    <m/>
    <m/>
    <m/>
    <m/>
    <m/>
    <m/>
    <m/>
    <m/>
    <m/>
    <m/>
    <m/>
    <m/>
    <m/>
    <m/>
    <m/>
    <m/>
    <m/>
    <m/>
    <m/>
    <m/>
    <m/>
    <m/>
    <m/>
    <m/>
    <m/>
    <m/>
    <m/>
    <m/>
    <m/>
    <m/>
    <m/>
    <m/>
    <m/>
    <m/>
    <m/>
    <m/>
    <m/>
    <m/>
    <m/>
    <m/>
    <m/>
    <m/>
    <m/>
    <m/>
    <m/>
  </r>
  <r>
    <x v="4350"/>
    <m/>
    <m/>
    <m/>
    <m/>
    <m/>
    <m/>
    <m/>
    <m/>
    <m/>
    <m/>
    <m/>
    <m/>
    <m/>
    <m/>
    <m/>
    <m/>
    <m/>
    <m/>
    <m/>
    <m/>
    <m/>
    <m/>
    <m/>
    <m/>
    <m/>
    <m/>
    <m/>
    <m/>
    <m/>
    <m/>
    <m/>
    <m/>
    <m/>
    <m/>
    <m/>
    <m/>
    <m/>
    <m/>
    <m/>
    <m/>
    <m/>
    <m/>
    <m/>
    <m/>
    <m/>
    <m/>
    <m/>
    <m/>
    <m/>
    <m/>
    <m/>
    <m/>
    <m/>
    <m/>
    <m/>
    <m/>
  </r>
  <r>
    <x v="4351"/>
    <m/>
    <m/>
    <m/>
    <m/>
    <m/>
    <m/>
    <m/>
    <m/>
    <m/>
    <m/>
    <m/>
    <m/>
    <m/>
    <m/>
    <m/>
    <m/>
    <m/>
    <m/>
    <m/>
    <m/>
    <m/>
    <m/>
    <m/>
    <m/>
    <m/>
    <m/>
    <m/>
    <m/>
    <m/>
    <m/>
    <m/>
    <m/>
    <m/>
    <m/>
    <m/>
    <m/>
    <m/>
    <m/>
    <m/>
    <m/>
    <m/>
    <m/>
    <m/>
    <m/>
    <m/>
    <m/>
    <m/>
    <m/>
    <m/>
    <m/>
    <m/>
    <m/>
    <m/>
    <m/>
    <m/>
    <m/>
  </r>
  <r>
    <x v="4352"/>
    <m/>
    <m/>
    <m/>
    <m/>
    <m/>
    <m/>
    <m/>
    <m/>
    <m/>
    <m/>
    <m/>
    <m/>
    <m/>
    <m/>
    <m/>
    <m/>
    <m/>
    <m/>
    <m/>
    <m/>
    <m/>
    <m/>
    <m/>
    <m/>
    <m/>
    <m/>
    <m/>
    <m/>
    <m/>
    <m/>
    <m/>
    <m/>
    <m/>
    <m/>
    <m/>
    <m/>
    <m/>
    <m/>
    <m/>
    <m/>
    <m/>
    <m/>
    <m/>
    <m/>
    <m/>
    <m/>
    <m/>
    <m/>
    <m/>
    <m/>
    <m/>
    <m/>
    <m/>
    <m/>
    <m/>
    <m/>
  </r>
  <r>
    <x v="4353"/>
    <m/>
    <m/>
    <m/>
    <m/>
    <m/>
    <m/>
    <m/>
    <m/>
    <m/>
    <m/>
    <m/>
    <m/>
    <m/>
    <m/>
    <m/>
    <m/>
    <m/>
    <m/>
    <m/>
    <m/>
    <m/>
    <m/>
    <m/>
    <m/>
    <m/>
    <m/>
    <m/>
    <m/>
    <m/>
    <m/>
    <m/>
    <m/>
    <m/>
    <m/>
    <m/>
    <m/>
    <m/>
    <m/>
    <m/>
    <m/>
    <m/>
    <m/>
    <m/>
    <m/>
    <m/>
    <m/>
    <m/>
    <m/>
    <m/>
    <m/>
    <m/>
    <m/>
    <m/>
    <m/>
    <m/>
    <m/>
  </r>
  <r>
    <x v="4354"/>
    <m/>
    <m/>
    <m/>
    <m/>
    <m/>
    <m/>
    <m/>
    <m/>
    <m/>
    <m/>
    <m/>
    <m/>
    <m/>
    <m/>
    <m/>
    <m/>
    <m/>
    <m/>
    <m/>
    <m/>
    <m/>
    <m/>
    <m/>
    <m/>
    <m/>
    <m/>
    <m/>
    <m/>
    <m/>
    <m/>
    <m/>
    <m/>
    <m/>
    <m/>
    <m/>
    <m/>
    <m/>
    <m/>
    <m/>
    <m/>
    <m/>
    <m/>
    <m/>
    <m/>
    <m/>
    <m/>
    <m/>
    <m/>
    <m/>
    <m/>
    <m/>
    <m/>
    <m/>
    <m/>
    <m/>
    <m/>
  </r>
  <r>
    <x v="4355"/>
    <m/>
    <m/>
    <m/>
    <m/>
    <m/>
    <m/>
    <m/>
    <m/>
    <m/>
    <m/>
    <m/>
    <m/>
    <m/>
    <m/>
    <m/>
    <m/>
    <m/>
    <m/>
    <m/>
    <m/>
    <m/>
    <m/>
    <m/>
    <m/>
    <m/>
    <m/>
    <m/>
    <m/>
    <m/>
    <m/>
    <m/>
    <m/>
    <m/>
    <m/>
    <m/>
    <m/>
    <m/>
    <m/>
    <m/>
    <m/>
    <m/>
    <m/>
    <m/>
    <m/>
    <m/>
    <m/>
    <m/>
    <m/>
    <m/>
    <m/>
    <m/>
    <m/>
    <m/>
    <m/>
    <m/>
    <m/>
  </r>
  <r>
    <x v="4356"/>
    <m/>
    <m/>
    <m/>
    <m/>
    <m/>
    <m/>
    <m/>
    <m/>
    <m/>
    <m/>
    <m/>
    <m/>
    <m/>
    <m/>
    <m/>
    <m/>
    <m/>
    <m/>
    <m/>
    <m/>
    <m/>
    <m/>
    <m/>
    <m/>
    <m/>
    <m/>
    <m/>
    <m/>
    <m/>
    <m/>
    <m/>
    <m/>
    <m/>
    <m/>
    <m/>
    <m/>
    <m/>
    <m/>
    <m/>
    <m/>
    <m/>
    <m/>
    <m/>
    <m/>
    <m/>
    <m/>
    <m/>
    <m/>
    <m/>
    <m/>
    <m/>
    <m/>
    <m/>
    <m/>
    <m/>
    <m/>
  </r>
  <r>
    <x v="4357"/>
    <m/>
    <m/>
    <m/>
    <m/>
    <m/>
    <m/>
    <m/>
    <m/>
    <m/>
    <m/>
    <m/>
    <m/>
    <m/>
    <m/>
    <m/>
    <m/>
    <m/>
    <m/>
    <m/>
    <m/>
    <m/>
    <m/>
    <m/>
    <m/>
    <m/>
    <m/>
    <m/>
    <m/>
    <m/>
    <m/>
    <m/>
    <m/>
    <m/>
    <m/>
    <m/>
    <m/>
    <m/>
    <m/>
    <m/>
    <m/>
    <m/>
    <m/>
    <m/>
    <m/>
    <m/>
    <m/>
    <m/>
    <m/>
    <m/>
    <m/>
    <m/>
    <m/>
    <m/>
    <m/>
    <m/>
    <m/>
  </r>
  <r>
    <x v="4358"/>
    <m/>
    <m/>
    <m/>
    <m/>
    <m/>
    <m/>
    <m/>
    <m/>
    <m/>
    <m/>
    <m/>
    <m/>
    <m/>
    <m/>
    <m/>
    <m/>
    <m/>
    <m/>
    <m/>
    <m/>
    <m/>
    <m/>
    <m/>
    <m/>
    <m/>
    <m/>
    <m/>
    <m/>
    <m/>
    <m/>
    <m/>
    <m/>
    <m/>
    <m/>
    <m/>
    <m/>
    <m/>
    <m/>
    <m/>
    <m/>
    <m/>
    <m/>
    <m/>
    <m/>
    <m/>
    <m/>
    <m/>
    <m/>
    <m/>
    <m/>
    <m/>
    <m/>
    <m/>
    <m/>
    <m/>
    <m/>
  </r>
  <r>
    <x v="4359"/>
    <m/>
    <m/>
    <m/>
    <m/>
    <m/>
    <m/>
    <m/>
    <m/>
    <m/>
    <m/>
    <m/>
    <m/>
    <m/>
    <m/>
    <m/>
    <m/>
    <m/>
    <m/>
    <m/>
    <m/>
    <m/>
    <m/>
    <m/>
    <m/>
    <m/>
    <m/>
    <m/>
    <m/>
    <m/>
    <m/>
    <m/>
    <m/>
    <m/>
    <m/>
    <m/>
    <m/>
    <m/>
    <m/>
    <m/>
    <m/>
    <m/>
    <m/>
    <m/>
    <m/>
    <m/>
    <m/>
    <m/>
    <m/>
    <m/>
    <m/>
    <m/>
    <m/>
    <m/>
    <m/>
    <m/>
    <m/>
  </r>
  <r>
    <x v="4360"/>
    <m/>
    <m/>
    <m/>
    <m/>
    <m/>
    <m/>
    <m/>
    <m/>
    <m/>
    <m/>
    <m/>
    <m/>
    <m/>
    <m/>
    <m/>
    <m/>
    <m/>
    <m/>
    <m/>
    <m/>
    <m/>
    <m/>
    <m/>
    <m/>
    <m/>
    <m/>
    <m/>
    <m/>
    <m/>
    <m/>
    <m/>
    <m/>
    <m/>
    <m/>
    <m/>
    <m/>
    <m/>
    <m/>
    <m/>
    <m/>
    <m/>
    <m/>
    <m/>
    <m/>
    <m/>
    <m/>
    <m/>
    <m/>
    <m/>
    <m/>
    <m/>
    <m/>
    <m/>
    <m/>
    <m/>
    <m/>
  </r>
  <r>
    <x v="4361"/>
    <m/>
    <m/>
    <m/>
    <m/>
    <m/>
    <m/>
    <m/>
    <m/>
    <m/>
    <m/>
    <m/>
    <m/>
    <m/>
    <m/>
    <m/>
    <m/>
    <m/>
    <m/>
    <m/>
    <m/>
    <m/>
    <m/>
    <m/>
    <m/>
    <m/>
    <m/>
    <m/>
    <m/>
    <m/>
    <m/>
    <m/>
    <m/>
    <m/>
    <m/>
    <m/>
    <m/>
    <m/>
    <m/>
    <m/>
    <m/>
    <m/>
    <m/>
    <m/>
    <m/>
    <m/>
    <m/>
    <m/>
    <m/>
    <m/>
    <m/>
    <m/>
    <m/>
    <m/>
    <m/>
    <m/>
    <m/>
  </r>
  <r>
    <x v="4362"/>
    <m/>
    <m/>
    <m/>
    <m/>
    <m/>
    <m/>
    <m/>
    <m/>
    <m/>
    <m/>
    <m/>
    <m/>
    <m/>
    <m/>
    <m/>
    <m/>
    <m/>
    <m/>
    <m/>
    <m/>
    <m/>
    <m/>
    <m/>
    <m/>
    <m/>
    <m/>
    <m/>
    <m/>
    <m/>
    <m/>
    <m/>
    <m/>
    <m/>
    <m/>
    <m/>
    <m/>
    <m/>
    <m/>
    <m/>
    <m/>
    <m/>
    <m/>
    <m/>
    <m/>
    <m/>
    <m/>
    <m/>
    <m/>
    <m/>
    <m/>
    <m/>
    <m/>
    <m/>
    <m/>
    <m/>
    <m/>
  </r>
  <r>
    <x v="4363"/>
    <m/>
    <m/>
    <m/>
    <m/>
    <m/>
    <m/>
    <m/>
    <m/>
    <m/>
    <m/>
    <m/>
    <m/>
    <m/>
    <m/>
    <m/>
    <m/>
    <m/>
    <m/>
    <m/>
    <m/>
    <m/>
    <m/>
    <m/>
    <m/>
    <m/>
    <m/>
    <m/>
    <m/>
    <m/>
    <m/>
    <m/>
    <m/>
    <m/>
    <m/>
    <m/>
    <m/>
    <m/>
    <m/>
    <m/>
    <m/>
    <m/>
    <m/>
    <m/>
    <m/>
    <m/>
    <m/>
    <m/>
    <m/>
    <m/>
    <m/>
    <m/>
    <m/>
    <m/>
    <m/>
    <m/>
    <m/>
  </r>
  <r>
    <x v="4364"/>
    <m/>
    <m/>
    <m/>
    <m/>
    <m/>
    <m/>
    <m/>
    <m/>
    <m/>
    <m/>
    <m/>
    <m/>
    <m/>
    <m/>
    <m/>
    <m/>
    <m/>
    <m/>
    <m/>
    <m/>
    <m/>
    <m/>
    <m/>
    <m/>
    <m/>
    <m/>
    <m/>
    <m/>
    <m/>
    <m/>
    <m/>
    <m/>
    <m/>
    <m/>
    <m/>
    <m/>
    <m/>
    <m/>
    <m/>
    <m/>
    <m/>
    <m/>
    <m/>
    <m/>
    <m/>
    <m/>
    <m/>
    <m/>
    <m/>
    <m/>
    <m/>
    <m/>
    <m/>
    <m/>
    <m/>
    <m/>
  </r>
  <r>
    <x v="4365"/>
    <m/>
    <m/>
    <m/>
    <m/>
    <m/>
    <m/>
    <m/>
    <m/>
    <m/>
    <m/>
    <m/>
    <m/>
    <m/>
    <m/>
    <m/>
    <m/>
    <m/>
    <m/>
    <m/>
    <m/>
    <m/>
    <m/>
    <m/>
    <m/>
    <m/>
    <m/>
    <m/>
    <m/>
    <m/>
    <m/>
    <m/>
    <m/>
    <m/>
    <m/>
    <m/>
    <m/>
    <m/>
    <m/>
    <m/>
    <m/>
    <m/>
    <m/>
    <m/>
    <m/>
    <m/>
    <m/>
    <m/>
    <m/>
    <m/>
    <m/>
    <m/>
    <m/>
    <m/>
    <m/>
    <m/>
    <m/>
  </r>
  <r>
    <x v="4366"/>
    <m/>
    <m/>
    <m/>
    <m/>
    <m/>
    <m/>
    <m/>
    <m/>
    <m/>
    <m/>
    <m/>
    <m/>
    <m/>
    <m/>
    <m/>
    <m/>
    <m/>
    <m/>
    <m/>
    <m/>
    <m/>
    <m/>
    <m/>
    <m/>
    <m/>
    <m/>
    <m/>
    <m/>
    <m/>
    <m/>
    <m/>
    <m/>
    <m/>
    <m/>
    <m/>
    <m/>
    <m/>
    <m/>
    <m/>
    <m/>
    <m/>
    <m/>
    <m/>
    <m/>
    <m/>
    <m/>
    <m/>
    <m/>
    <m/>
    <m/>
    <m/>
    <m/>
    <m/>
    <m/>
    <m/>
    <m/>
  </r>
  <r>
    <x v="4367"/>
    <m/>
    <m/>
    <m/>
    <m/>
    <m/>
    <m/>
    <m/>
    <m/>
    <m/>
    <m/>
    <m/>
    <m/>
    <m/>
    <m/>
    <m/>
    <m/>
    <m/>
    <m/>
    <m/>
    <m/>
    <m/>
    <m/>
    <m/>
    <m/>
    <m/>
    <m/>
    <m/>
    <m/>
    <m/>
    <m/>
    <m/>
    <m/>
    <m/>
    <m/>
    <m/>
    <m/>
    <m/>
    <m/>
    <m/>
    <m/>
    <m/>
    <m/>
    <m/>
    <m/>
    <m/>
    <m/>
    <m/>
    <m/>
    <m/>
    <m/>
    <m/>
    <m/>
    <m/>
    <m/>
    <m/>
    <m/>
  </r>
  <r>
    <x v="4368"/>
    <m/>
    <m/>
    <m/>
    <m/>
    <m/>
    <m/>
    <m/>
    <m/>
    <m/>
    <m/>
    <m/>
    <m/>
    <m/>
    <m/>
    <m/>
    <m/>
    <m/>
    <m/>
    <m/>
    <m/>
    <m/>
    <m/>
    <m/>
    <m/>
    <m/>
    <m/>
    <m/>
    <m/>
    <m/>
    <m/>
    <m/>
    <m/>
    <m/>
    <m/>
    <m/>
    <m/>
    <m/>
    <m/>
    <m/>
    <m/>
    <m/>
    <m/>
    <m/>
    <m/>
    <m/>
    <m/>
    <m/>
    <m/>
    <m/>
    <m/>
    <m/>
    <m/>
    <m/>
    <m/>
    <m/>
    <m/>
  </r>
  <r>
    <x v="4369"/>
    <m/>
    <m/>
    <m/>
    <m/>
    <m/>
    <m/>
    <m/>
    <m/>
    <m/>
    <m/>
    <m/>
    <m/>
    <m/>
    <m/>
    <m/>
    <m/>
    <m/>
    <m/>
    <m/>
    <m/>
    <m/>
    <m/>
    <m/>
    <m/>
    <m/>
    <m/>
    <m/>
    <m/>
    <m/>
    <m/>
    <m/>
    <m/>
    <m/>
    <m/>
    <m/>
    <m/>
    <m/>
    <m/>
    <m/>
    <m/>
    <m/>
    <m/>
    <m/>
    <m/>
    <m/>
    <m/>
    <m/>
    <m/>
    <m/>
    <m/>
    <m/>
    <m/>
    <m/>
    <m/>
    <m/>
    <m/>
  </r>
  <r>
    <x v="4370"/>
    <m/>
    <m/>
    <m/>
    <m/>
    <m/>
    <m/>
    <m/>
    <m/>
    <m/>
    <m/>
    <m/>
    <m/>
    <m/>
    <m/>
    <m/>
    <m/>
    <m/>
    <m/>
    <m/>
    <m/>
    <m/>
    <m/>
    <m/>
    <m/>
    <m/>
    <m/>
    <m/>
    <m/>
    <m/>
    <m/>
    <m/>
    <m/>
    <m/>
    <m/>
    <m/>
    <m/>
    <m/>
    <m/>
    <m/>
    <m/>
    <m/>
    <m/>
    <m/>
    <m/>
    <m/>
    <m/>
    <m/>
    <m/>
    <m/>
    <m/>
    <m/>
    <m/>
    <m/>
    <m/>
    <m/>
    <m/>
  </r>
  <r>
    <x v="4371"/>
    <m/>
    <m/>
    <m/>
    <m/>
    <m/>
    <m/>
    <m/>
    <m/>
    <m/>
    <m/>
    <m/>
    <m/>
    <m/>
    <m/>
    <m/>
    <m/>
    <m/>
    <m/>
    <m/>
    <m/>
    <m/>
    <m/>
    <m/>
    <m/>
    <m/>
    <m/>
    <m/>
    <m/>
    <m/>
    <m/>
    <m/>
    <m/>
    <m/>
    <m/>
    <m/>
    <m/>
    <m/>
    <m/>
    <m/>
    <m/>
    <m/>
    <m/>
    <m/>
    <m/>
    <m/>
    <m/>
    <m/>
    <m/>
    <m/>
    <m/>
    <m/>
    <m/>
    <m/>
    <m/>
    <m/>
    <m/>
  </r>
  <r>
    <x v="4372"/>
    <m/>
    <m/>
    <m/>
    <m/>
    <m/>
    <m/>
    <m/>
    <m/>
    <m/>
    <m/>
    <m/>
    <m/>
    <m/>
    <m/>
    <m/>
    <m/>
    <m/>
    <m/>
    <m/>
    <m/>
    <m/>
    <m/>
    <m/>
    <m/>
    <m/>
    <m/>
    <m/>
    <m/>
    <m/>
    <m/>
    <m/>
    <m/>
    <m/>
    <m/>
    <m/>
    <m/>
    <m/>
    <m/>
    <m/>
    <m/>
    <m/>
    <m/>
    <m/>
    <m/>
    <m/>
    <m/>
    <m/>
    <m/>
    <m/>
    <m/>
    <m/>
    <m/>
    <m/>
    <m/>
    <m/>
    <m/>
  </r>
  <r>
    <x v="4373"/>
    <m/>
    <m/>
    <m/>
    <m/>
    <m/>
    <m/>
    <m/>
    <m/>
    <m/>
    <m/>
    <m/>
    <m/>
    <m/>
    <m/>
    <m/>
    <m/>
    <m/>
    <m/>
    <m/>
    <m/>
    <m/>
    <m/>
    <m/>
    <m/>
    <m/>
    <m/>
    <m/>
    <m/>
    <m/>
    <m/>
    <m/>
    <m/>
    <m/>
    <m/>
    <m/>
    <m/>
    <m/>
    <m/>
    <m/>
    <m/>
    <m/>
    <m/>
    <m/>
    <m/>
    <m/>
    <m/>
    <m/>
    <m/>
    <m/>
    <m/>
    <m/>
    <m/>
    <m/>
    <m/>
    <m/>
    <m/>
  </r>
  <r>
    <x v="4374"/>
    <m/>
    <m/>
    <m/>
    <m/>
    <m/>
    <m/>
    <m/>
    <m/>
    <m/>
    <m/>
    <m/>
    <m/>
    <m/>
    <m/>
    <m/>
    <m/>
    <m/>
    <m/>
    <m/>
    <m/>
    <m/>
    <m/>
    <m/>
    <m/>
    <m/>
    <m/>
    <m/>
    <m/>
    <m/>
    <m/>
    <m/>
    <m/>
    <m/>
    <m/>
    <m/>
    <m/>
    <m/>
    <m/>
    <m/>
    <m/>
    <m/>
    <m/>
    <m/>
    <m/>
    <m/>
    <m/>
    <m/>
    <m/>
    <m/>
    <m/>
    <m/>
    <m/>
    <m/>
    <m/>
    <m/>
    <m/>
  </r>
  <r>
    <x v="4375"/>
    <m/>
    <m/>
    <m/>
    <m/>
    <m/>
    <m/>
    <m/>
    <m/>
    <m/>
    <m/>
    <m/>
    <m/>
    <m/>
    <m/>
    <m/>
    <m/>
    <m/>
    <m/>
    <m/>
    <m/>
    <m/>
    <m/>
    <m/>
    <m/>
    <m/>
    <m/>
    <m/>
    <m/>
    <m/>
    <m/>
    <m/>
    <m/>
    <m/>
    <m/>
    <m/>
    <m/>
    <m/>
    <m/>
    <m/>
    <m/>
    <m/>
    <m/>
    <m/>
    <m/>
    <m/>
    <m/>
    <m/>
    <m/>
    <m/>
    <m/>
    <m/>
    <m/>
    <m/>
    <m/>
    <m/>
    <m/>
  </r>
  <r>
    <x v="4376"/>
    <m/>
    <m/>
    <m/>
    <m/>
    <m/>
    <m/>
    <m/>
    <m/>
    <m/>
    <m/>
    <m/>
    <m/>
    <m/>
    <m/>
    <m/>
    <m/>
    <m/>
    <m/>
    <m/>
    <m/>
    <m/>
    <m/>
    <m/>
    <m/>
    <m/>
    <m/>
    <m/>
    <m/>
    <m/>
    <m/>
    <m/>
    <m/>
    <m/>
    <m/>
    <m/>
    <m/>
    <m/>
    <m/>
    <m/>
    <m/>
    <m/>
    <m/>
    <m/>
    <m/>
    <m/>
    <m/>
    <m/>
    <m/>
    <m/>
    <m/>
    <m/>
    <m/>
    <m/>
    <m/>
    <m/>
    <m/>
  </r>
  <r>
    <x v="4377"/>
    <m/>
    <m/>
    <m/>
    <m/>
    <m/>
    <m/>
    <m/>
    <m/>
    <m/>
    <m/>
    <m/>
    <m/>
    <m/>
    <m/>
    <m/>
    <m/>
    <m/>
    <m/>
    <m/>
    <m/>
    <m/>
    <m/>
    <m/>
    <m/>
    <m/>
    <m/>
    <m/>
    <m/>
    <m/>
    <m/>
    <m/>
    <m/>
    <m/>
    <m/>
    <m/>
    <m/>
    <m/>
    <m/>
    <m/>
    <m/>
    <m/>
    <m/>
    <m/>
    <m/>
    <m/>
    <m/>
    <m/>
    <m/>
    <m/>
    <m/>
    <m/>
    <m/>
    <m/>
    <m/>
    <m/>
    <m/>
  </r>
  <r>
    <x v="4378"/>
    <m/>
    <m/>
    <m/>
    <m/>
    <m/>
    <m/>
    <m/>
    <m/>
    <m/>
    <m/>
    <m/>
    <m/>
    <m/>
    <m/>
    <m/>
    <m/>
    <m/>
    <m/>
    <m/>
    <m/>
    <m/>
    <m/>
    <m/>
    <m/>
    <m/>
    <m/>
    <m/>
    <m/>
    <m/>
    <m/>
    <m/>
    <m/>
    <m/>
    <m/>
    <m/>
    <m/>
    <m/>
    <m/>
    <m/>
    <m/>
    <m/>
    <m/>
    <m/>
    <m/>
    <m/>
    <m/>
    <m/>
    <m/>
    <m/>
    <m/>
    <m/>
    <m/>
    <m/>
    <m/>
    <m/>
    <m/>
  </r>
  <r>
    <x v="4379"/>
    <m/>
    <m/>
    <m/>
    <m/>
    <m/>
    <m/>
    <m/>
    <m/>
    <m/>
    <m/>
    <m/>
    <m/>
    <m/>
    <m/>
    <m/>
    <m/>
    <m/>
    <m/>
    <m/>
    <m/>
    <m/>
    <m/>
    <m/>
    <m/>
    <m/>
    <m/>
    <m/>
    <m/>
    <m/>
    <m/>
    <m/>
    <m/>
    <m/>
    <m/>
    <m/>
    <m/>
    <m/>
    <m/>
    <m/>
    <m/>
    <m/>
    <m/>
    <m/>
    <m/>
    <m/>
    <m/>
    <m/>
    <m/>
    <m/>
    <m/>
    <m/>
    <m/>
    <m/>
    <m/>
    <m/>
    <m/>
  </r>
  <r>
    <x v="4380"/>
    <m/>
    <m/>
    <m/>
    <m/>
    <m/>
    <m/>
    <m/>
    <m/>
    <m/>
    <m/>
    <m/>
    <m/>
    <m/>
    <m/>
    <m/>
    <m/>
    <m/>
    <m/>
    <m/>
    <m/>
    <m/>
    <m/>
    <m/>
    <m/>
    <m/>
    <m/>
    <m/>
    <m/>
    <m/>
    <m/>
    <m/>
    <m/>
    <m/>
    <m/>
    <m/>
    <m/>
    <m/>
    <m/>
    <m/>
    <m/>
    <m/>
    <m/>
    <m/>
    <m/>
    <m/>
    <m/>
    <m/>
    <m/>
    <m/>
    <m/>
    <m/>
    <m/>
    <m/>
    <m/>
    <m/>
    <m/>
  </r>
  <r>
    <x v="4381"/>
    <m/>
    <m/>
    <m/>
    <m/>
    <m/>
    <m/>
    <m/>
    <m/>
    <m/>
    <m/>
    <m/>
    <m/>
    <m/>
    <m/>
    <m/>
    <m/>
    <m/>
    <m/>
    <m/>
    <m/>
    <m/>
    <m/>
    <m/>
    <m/>
    <m/>
    <m/>
    <m/>
    <m/>
    <m/>
    <m/>
    <m/>
    <m/>
    <m/>
    <m/>
    <m/>
    <m/>
    <m/>
    <m/>
    <m/>
    <m/>
    <m/>
    <m/>
    <m/>
    <m/>
    <m/>
    <m/>
    <m/>
    <m/>
    <m/>
    <m/>
    <m/>
    <m/>
    <m/>
    <m/>
    <m/>
    <m/>
  </r>
  <r>
    <x v="4382"/>
    <m/>
    <m/>
    <m/>
    <m/>
    <m/>
    <m/>
    <m/>
    <m/>
    <m/>
    <m/>
    <m/>
    <m/>
    <m/>
    <m/>
    <m/>
    <m/>
    <m/>
    <m/>
    <m/>
    <m/>
    <m/>
    <m/>
    <m/>
    <m/>
    <m/>
    <m/>
    <m/>
    <m/>
    <m/>
    <m/>
    <m/>
    <m/>
    <m/>
    <m/>
    <m/>
    <m/>
    <m/>
    <m/>
    <m/>
    <m/>
    <m/>
    <m/>
    <m/>
    <m/>
    <m/>
    <m/>
    <m/>
    <m/>
    <m/>
    <m/>
    <m/>
    <m/>
    <m/>
    <m/>
    <m/>
    <m/>
  </r>
  <r>
    <x v="4383"/>
    <m/>
    <m/>
    <m/>
    <m/>
    <m/>
    <m/>
    <m/>
    <m/>
    <m/>
    <m/>
    <m/>
    <m/>
    <m/>
    <m/>
    <m/>
    <m/>
    <m/>
    <m/>
    <m/>
    <m/>
    <m/>
    <m/>
    <m/>
    <m/>
    <m/>
    <m/>
    <m/>
    <m/>
    <m/>
    <m/>
    <m/>
    <m/>
    <m/>
    <m/>
    <m/>
    <m/>
    <m/>
    <m/>
    <m/>
    <m/>
    <m/>
    <m/>
    <m/>
    <m/>
    <m/>
    <m/>
    <m/>
    <m/>
    <m/>
    <m/>
    <m/>
    <m/>
    <m/>
    <m/>
    <m/>
    <m/>
  </r>
  <r>
    <x v="4384"/>
    <m/>
    <m/>
    <m/>
    <m/>
    <m/>
    <m/>
    <m/>
    <m/>
    <m/>
    <m/>
    <m/>
    <m/>
    <m/>
    <m/>
    <m/>
    <m/>
    <m/>
    <m/>
    <m/>
    <m/>
    <m/>
    <m/>
    <m/>
    <m/>
    <m/>
    <m/>
    <m/>
    <m/>
    <m/>
    <m/>
    <m/>
    <m/>
    <m/>
    <m/>
    <m/>
    <m/>
    <m/>
    <m/>
    <m/>
    <m/>
    <m/>
    <m/>
    <m/>
    <m/>
    <m/>
    <m/>
    <m/>
    <m/>
    <m/>
    <m/>
    <m/>
    <m/>
    <m/>
    <m/>
    <m/>
    <m/>
  </r>
  <r>
    <x v="4385"/>
    <m/>
    <m/>
    <m/>
    <m/>
    <m/>
    <m/>
    <m/>
    <m/>
    <m/>
    <m/>
    <m/>
    <m/>
    <m/>
    <m/>
    <m/>
    <m/>
    <m/>
    <m/>
    <m/>
    <m/>
    <m/>
    <m/>
    <m/>
    <m/>
    <m/>
    <m/>
    <m/>
    <m/>
    <m/>
    <m/>
    <m/>
    <m/>
    <m/>
    <m/>
    <m/>
    <m/>
    <m/>
    <m/>
    <m/>
    <m/>
    <m/>
    <m/>
    <m/>
    <m/>
    <m/>
    <m/>
    <m/>
    <m/>
    <m/>
    <m/>
    <m/>
    <m/>
    <m/>
    <m/>
    <m/>
    <m/>
  </r>
  <r>
    <x v="4386"/>
    <m/>
    <m/>
    <m/>
    <m/>
    <m/>
    <m/>
    <m/>
    <m/>
    <m/>
    <m/>
    <m/>
    <m/>
    <m/>
    <m/>
    <m/>
    <m/>
    <m/>
    <m/>
    <m/>
    <m/>
    <m/>
    <m/>
    <m/>
    <m/>
    <m/>
    <m/>
    <m/>
    <m/>
    <m/>
    <m/>
    <m/>
    <m/>
    <m/>
    <m/>
    <m/>
    <m/>
    <m/>
    <m/>
    <m/>
    <m/>
    <m/>
    <m/>
    <m/>
    <m/>
    <m/>
    <m/>
    <m/>
    <m/>
    <m/>
    <m/>
    <m/>
    <m/>
    <m/>
    <m/>
    <m/>
    <m/>
  </r>
  <r>
    <x v="4387"/>
    <m/>
    <m/>
    <m/>
    <m/>
    <m/>
    <m/>
    <m/>
    <m/>
    <m/>
    <m/>
    <m/>
    <m/>
    <m/>
    <m/>
    <m/>
    <m/>
    <m/>
    <m/>
    <m/>
    <m/>
    <m/>
    <m/>
    <m/>
    <m/>
    <m/>
    <m/>
    <m/>
    <m/>
    <m/>
    <m/>
    <m/>
    <m/>
    <m/>
    <m/>
    <m/>
    <m/>
    <m/>
    <m/>
    <m/>
    <m/>
    <m/>
    <m/>
    <m/>
    <m/>
    <m/>
    <m/>
    <m/>
    <m/>
    <m/>
    <m/>
    <m/>
    <m/>
    <m/>
    <m/>
    <m/>
    <m/>
  </r>
  <r>
    <x v="4388"/>
    <m/>
    <m/>
    <m/>
    <m/>
    <m/>
    <m/>
    <m/>
    <m/>
    <m/>
    <m/>
    <m/>
    <m/>
    <m/>
    <m/>
    <m/>
    <m/>
    <m/>
    <m/>
    <m/>
    <m/>
    <m/>
    <m/>
    <m/>
    <m/>
    <m/>
    <m/>
    <m/>
    <m/>
    <m/>
    <m/>
    <m/>
    <m/>
    <m/>
    <m/>
    <m/>
    <m/>
    <m/>
    <m/>
    <m/>
    <m/>
    <m/>
    <m/>
    <m/>
    <m/>
    <m/>
    <m/>
    <m/>
    <m/>
    <m/>
    <m/>
    <m/>
    <m/>
    <m/>
    <m/>
    <m/>
    <m/>
  </r>
  <r>
    <x v="4389"/>
    <m/>
    <m/>
    <m/>
    <m/>
    <m/>
    <m/>
    <m/>
    <m/>
    <m/>
    <m/>
    <m/>
    <m/>
    <m/>
    <m/>
    <m/>
    <m/>
    <m/>
    <m/>
    <m/>
    <m/>
    <m/>
    <m/>
    <m/>
    <m/>
    <m/>
    <m/>
    <m/>
    <m/>
    <m/>
    <m/>
    <m/>
    <m/>
    <m/>
    <m/>
    <m/>
    <m/>
    <m/>
    <m/>
    <m/>
    <m/>
    <m/>
    <m/>
    <m/>
    <m/>
    <m/>
    <m/>
    <m/>
    <m/>
    <m/>
    <m/>
    <m/>
    <m/>
    <m/>
    <m/>
    <m/>
    <m/>
  </r>
  <r>
    <x v="4390"/>
    <m/>
    <m/>
    <m/>
    <m/>
    <m/>
    <m/>
    <m/>
    <m/>
    <m/>
    <m/>
    <m/>
    <m/>
    <m/>
    <m/>
    <m/>
    <m/>
    <m/>
    <m/>
    <m/>
    <m/>
    <m/>
    <m/>
    <m/>
    <m/>
    <m/>
    <m/>
    <m/>
    <m/>
    <m/>
    <m/>
    <m/>
    <m/>
    <m/>
    <m/>
    <m/>
    <m/>
    <m/>
    <m/>
    <m/>
    <m/>
    <m/>
    <m/>
    <m/>
    <m/>
    <m/>
    <m/>
    <m/>
    <m/>
    <m/>
    <m/>
    <m/>
    <m/>
    <m/>
    <m/>
    <m/>
    <m/>
  </r>
  <r>
    <x v="4391"/>
    <m/>
    <m/>
    <m/>
    <m/>
    <m/>
    <m/>
    <m/>
    <m/>
    <m/>
    <m/>
    <m/>
    <m/>
    <m/>
    <m/>
    <m/>
    <m/>
    <m/>
    <m/>
    <m/>
    <m/>
    <m/>
    <m/>
    <m/>
    <m/>
    <m/>
    <m/>
    <m/>
    <m/>
    <m/>
    <m/>
    <m/>
    <m/>
    <m/>
    <m/>
    <m/>
    <m/>
    <m/>
    <m/>
    <m/>
    <m/>
    <m/>
    <m/>
    <m/>
    <m/>
    <m/>
    <m/>
    <m/>
    <m/>
    <m/>
    <m/>
    <m/>
    <m/>
    <m/>
    <m/>
    <m/>
    <m/>
  </r>
  <r>
    <x v="4392"/>
    <m/>
    <m/>
    <m/>
    <m/>
    <m/>
    <m/>
    <m/>
    <m/>
    <m/>
    <m/>
    <m/>
    <m/>
    <m/>
    <m/>
    <m/>
    <m/>
    <m/>
    <m/>
    <m/>
    <m/>
    <m/>
    <m/>
    <m/>
    <m/>
    <m/>
    <m/>
    <m/>
    <m/>
    <m/>
    <m/>
    <m/>
    <m/>
    <m/>
    <m/>
    <m/>
    <m/>
    <m/>
    <m/>
    <m/>
    <m/>
    <m/>
    <m/>
    <m/>
    <m/>
    <m/>
    <m/>
    <m/>
    <m/>
    <m/>
    <m/>
    <m/>
    <m/>
    <m/>
    <m/>
    <m/>
    <m/>
  </r>
  <r>
    <x v="4393"/>
    <m/>
    <m/>
    <m/>
    <m/>
    <m/>
    <m/>
    <m/>
    <m/>
    <m/>
    <m/>
    <m/>
    <m/>
    <m/>
    <m/>
    <m/>
    <m/>
    <m/>
    <m/>
    <m/>
    <m/>
    <m/>
    <m/>
    <m/>
    <m/>
    <m/>
    <m/>
    <m/>
    <m/>
    <m/>
    <m/>
    <m/>
    <m/>
    <m/>
    <m/>
    <m/>
    <m/>
    <m/>
    <m/>
    <m/>
    <m/>
    <m/>
    <m/>
    <m/>
    <m/>
    <m/>
    <m/>
    <m/>
    <m/>
    <m/>
    <m/>
    <m/>
    <m/>
    <m/>
    <m/>
    <m/>
    <m/>
  </r>
  <r>
    <x v="4394"/>
    <m/>
    <m/>
    <m/>
    <m/>
    <m/>
    <m/>
    <m/>
    <m/>
    <m/>
    <m/>
    <m/>
    <m/>
    <m/>
    <m/>
    <m/>
    <m/>
    <m/>
    <m/>
    <m/>
    <m/>
    <m/>
    <m/>
    <m/>
    <m/>
    <m/>
    <m/>
    <m/>
    <m/>
    <m/>
    <m/>
    <m/>
    <m/>
    <m/>
    <m/>
    <m/>
    <m/>
    <m/>
    <m/>
    <m/>
    <m/>
    <m/>
    <m/>
    <m/>
    <m/>
    <m/>
    <m/>
    <m/>
    <m/>
    <m/>
    <m/>
    <m/>
    <m/>
    <m/>
    <m/>
    <m/>
    <m/>
  </r>
  <r>
    <x v="4395"/>
    <m/>
    <m/>
    <m/>
    <m/>
    <m/>
    <m/>
    <m/>
    <m/>
    <m/>
    <m/>
    <m/>
    <m/>
    <m/>
    <m/>
    <m/>
    <m/>
    <m/>
    <m/>
    <m/>
    <m/>
    <m/>
    <m/>
    <m/>
    <m/>
    <m/>
    <m/>
    <m/>
    <m/>
    <m/>
    <m/>
    <m/>
    <m/>
    <m/>
    <m/>
    <m/>
    <m/>
    <m/>
    <m/>
    <m/>
    <m/>
    <m/>
    <m/>
    <m/>
    <m/>
    <m/>
    <m/>
    <m/>
    <m/>
    <m/>
    <m/>
    <m/>
    <m/>
    <m/>
    <m/>
    <m/>
    <m/>
  </r>
  <r>
    <x v="4396"/>
    <m/>
    <m/>
    <m/>
    <m/>
    <m/>
    <m/>
    <m/>
    <m/>
    <m/>
    <m/>
    <m/>
    <m/>
    <m/>
    <m/>
    <m/>
    <m/>
    <m/>
    <m/>
    <m/>
    <m/>
    <m/>
    <m/>
    <m/>
    <m/>
    <m/>
    <m/>
    <m/>
    <m/>
    <m/>
    <m/>
    <m/>
    <m/>
    <m/>
    <m/>
    <m/>
    <m/>
    <m/>
    <m/>
    <m/>
    <m/>
    <m/>
    <m/>
    <m/>
    <m/>
    <m/>
    <m/>
    <m/>
    <m/>
    <m/>
    <m/>
    <m/>
    <m/>
    <m/>
    <m/>
    <m/>
    <m/>
  </r>
  <r>
    <x v="4397"/>
    <m/>
    <m/>
    <m/>
    <m/>
    <m/>
    <m/>
    <m/>
    <m/>
    <m/>
    <m/>
    <m/>
    <m/>
    <m/>
    <m/>
    <m/>
    <m/>
    <m/>
    <m/>
    <m/>
    <m/>
    <m/>
    <m/>
    <m/>
    <m/>
    <m/>
    <m/>
    <m/>
    <m/>
    <m/>
    <m/>
    <m/>
    <m/>
    <m/>
    <m/>
    <m/>
    <m/>
    <m/>
    <m/>
    <m/>
    <m/>
    <m/>
    <m/>
    <m/>
    <m/>
    <m/>
    <m/>
    <m/>
    <m/>
    <m/>
    <m/>
    <m/>
    <m/>
    <m/>
    <m/>
    <m/>
    <m/>
  </r>
  <r>
    <x v="4398"/>
    <m/>
    <m/>
    <m/>
    <m/>
    <m/>
    <m/>
    <m/>
    <m/>
    <m/>
    <m/>
    <m/>
    <m/>
    <m/>
    <m/>
    <m/>
    <m/>
    <m/>
    <m/>
    <m/>
    <m/>
    <m/>
    <m/>
    <m/>
    <m/>
    <m/>
    <m/>
    <m/>
    <m/>
    <m/>
    <m/>
    <m/>
    <m/>
    <m/>
    <m/>
    <m/>
    <m/>
    <m/>
    <m/>
    <m/>
    <m/>
    <m/>
    <m/>
    <m/>
    <m/>
    <m/>
    <m/>
    <m/>
    <m/>
    <m/>
    <m/>
    <m/>
    <m/>
    <m/>
    <m/>
    <m/>
    <m/>
  </r>
  <r>
    <x v="4399"/>
    <m/>
    <m/>
    <m/>
    <m/>
    <m/>
    <m/>
    <m/>
    <m/>
    <m/>
    <m/>
    <m/>
    <m/>
    <m/>
    <m/>
    <m/>
    <m/>
    <m/>
    <m/>
    <m/>
    <m/>
    <m/>
    <m/>
    <m/>
    <m/>
    <m/>
    <m/>
    <m/>
    <m/>
    <m/>
    <m/>
    <m/>
    <m/>
    <m/>
    <m/>
    <m/>
    <m/>
    <m/>
    <m/>
    <m/>
    <m/>
    <m/>
    <m/>
    <m/>
    <m/>
    <m/>
    <m/>
    <m/>
    <m/>
    <m/>
    <m/>
    <m/>
    <m/>
    <m/>
    <m/>
    <m/>
    <m/>
  </r>
  <r>
    <x v="4400"/>
    <m/>
    <m/>
    <m/>
    <m/>
    <m/>
    <m/>
    <m/>
    <m/>
    <m/>
    <m/>
    <m/>
    <m/>
    <m/>
    <m/>
    <m/>
    <m/>
    <m/>
    <m/>
    <m/>
    <m/>
    <m/>
    <m/>
    <m/>
    <m/>
    <m/>
    <m/>
    <m/>
    <m/>
    <m/>
    <m/>
    <m/>
    <m/>
    <m/>
    <m/>
    <m/>
    <m/>
    <m/>
    <m/>
    <m/>
    <m/>
    <m/>
    <m/>
    <m/>
    <m/>
    <m/>
    <m/>
    <m/>
    <m/>
    <m/>
    <m/>
    <m/>
    <m/>
    <m/>
    <m/>
    <m/>
    <m/>
  </r>
  <r>
    <x v="4401"/>
    <m/>
    <m/>
    <m/>
    <m/>
    <m/>
    <m/>
    <m/>
    <m/>
    <m/>
    <m/>
    <m/>
    <m/>
    <m/>
    <m/>
    <m/>
    <m/>
    <m/>
    <m/>
    <m/>
    <m/>
    <m/>
    <m/>
    <m/>
    <m/>
    <m/>
    <m/>
    <m/>
    <m/>
    <m/>
    <m/>
    <m/>
    <m/>
    <m/>
    <m/>
    <m/>
    <m/>
    <m/>
    <m/>
    <m/>
    <m/>
    <m/>
    <m/>
    <m/>
    <m/>
    <m/>
    <m/>
    <m/>
    <m/>
    <m/>
    <m/>
    <m/>
    <m/>
    <m/>
    <m/>
    <m/>
    <m/>
  </r>
  <r>
    <x v="4402"/>
    <m/>
    <m/>
    <m/>
    <m/>
    <m/>
    <m/>
    <m/>
    <m/>
    <m/>
    <m/>
    <m/>
    <m/>
    <m/>
    <m/>
    <m/>
    <m/>
    <m/>
    <m/>
    <m/>
    <m/>
    <m/>
    <m/>
    <m/>
    <m/>
    <m/>
    <m/>
    <m/>
    <m/>
    <m/>
    <m/>
    <m/>
    <m/>
    <m/>
    <m/>
    <m/>
    <m/>
    <m/>
    <m/>
    <m/>
    <m/>
    <m/>
    <m/>
    <m/>
    <m/>
    <m/>
    <m/>
    <m/>
    <m/>
    <m/>
    <m/>
    <m/>
    <m/>
    <m/>
    <m/>
    <m/>
    <m/>
  </r>
  <r>
    <x v="4403"/>
    <m/>
    <m/>
    <m/>
    <m/>
    <m/>
    <m/>
    <m/>
    <m/>
    <m/>
    <m/>
    <m/>
    <m/>
    <m/>
    <m/>
    <m/>
    <m/>
    <m/>
    <m/>
    <m/>
    <m/>
    <m/>
    <m/>
    <m/>
    <m/>
    <m/>
    <m/>
    <m/>
    <m/>
    <m/>
    <m/>
    <m/>
    <m/>
    <m/>
    <m/>
    <m/>
    <m/>
    <m/>
    <m/>
    <m/>
    <m/>
    <m/>
    <m/>
    <m/>
    <m/>
    <m/>
    <m/>
    <m/>
    <m/>
    <m/>
    <m/>
    <m/>
    <m/>
    <m/>
    <m/>
    <m/>
    <m/>
  </r>
  <r>
    <x v="4404"/>
    <m/>
    <m/>
    <m/>
    <m/>
    <m/>
    <m/>
    <m/>
    <m/>
    <m/>
    <m/>
    <m/>
    <m/>
    <m/>
    <m/>
    <m/>
    <m/>
    <m/>
    <m/>
    <m/>
    <m/>
    <m/>
    <m/>
    <m/>
    <m/>
    <m/>
    <m/>
    <m/>
    <m/>
    <m/>
    <m/>
    <m/>
    <m/>
    <m/>
    <m/>
    <m/>
    <m/>
    <m/>
    <m/>
    <m/>
    <m/>
    <m/>
    <m/>
    <m/>
    <m/>
    <m/>
    <m/>
    <m/>
    <m/>
    <m/>
    <m/>
    <m/>
    <m/>
    <m/>
    <m/>
    <m/>
    <m/>
  </r>
  <r>
    <x v="4405"/>
    <m/>
    <m/>
    <m/>
    <m/>
    <m/>
    <m/>
    <m/>
    <m/>
    <m/>
    <m/>
    <m/>
    <m/>
    <m/>
    <m/>
    <m/>
    <m/>
    <m/>
    <m/>
    <m/>
    <m/>
    <m/>
    <m/>
    <m/>
    <m/>
    <m/>
    <m/>
    <m/>
    <m/>
    <m/>
    <m/>
    <m/>
    <m/>
    <m/>
    <m/>
    <m/>
    <m/>
    <m/>
    <m/>
    <m/>
    <m/>
    <m/>
    <m/>
    <m/>
    <m/>
    <m/>
    <m/>
    <m/>
    <m/>
    <m/>
    <m/>
    <m/>
    <m/>
    <m/>
    <m/>
    <m/>
    <m/>
  </r>
  <r>
    <x v="4406"/>
    <m/>
    <m/>
    <m/>
    <m/>
    <m/>
    <m/>
    <m/>
    <m/>
    <m/>
    <m/>
    <m/>
    <m/>
    <m/>
    <m/>
    <m/>
    <m/>
    <m/>
    <m/>
    <m/>
    <m/>
    <m/>
    <m/>
    <m/>
    <m/>
    <m/>
    <m/>
    <m/>
    <m/>
    <m/>
    <m/>
    <m/>
    <m/>
    <m/>
    <m/>
    <m/>
    <m/>
    <m/>
    <m/>
    <m/>
    <m/>
    <m/>
    <m/>
    <m/>
    <m/>
    <m/>
    <m/>
    <m/>
    <m/>
    <m/>
    <m/>
    <m/>
    <m/>
    <m/>
    <m/>
    <m/>
    <m/>
  </r>
  <r>
    <x v="4407"/>
    <m/>
    <m/>
    <m/>
    <m/>
    <m/>
    <m/>
    <m/>
    <m/>
    <m/>
    <m/>
    <m/>
    <m/>
    <m/>
    <m/>
    <m/>
    <m/>
    <m/>
    <m/>
    <m/>
    <m/>
    <m/>
    <m/>
    <m/>
    <m/>
    <m/>
    <m/>
    <m/>
    <m/>
    <m/>
    <m/>
    <m/>
    <m/>
    <m/>
    <m/>
    <m/>
    <m/>
    <m/>
    <m/>
    <m/>
    <m/>
    <m/>
    <m/>
    <m/>
    <m/>
    <m/>
    <m/>
    <m/>
    <m/>
    <m/>
    <m/>
    <m/>
    <m/>
    <m/>
    <m/>
    <m/>
    <m/>
  </r>
  <r>
    <x v="4408"/>
    <m/>
    <m/>
    <m/>
    <m/>
    <m/>
    <m/>
    <m/>
    <m/>
    <m/>
    <m/>
    <m/>
    <m/>
    <m/>
    <m/>
    <m/>
    <m/>
    <m/>
    <m/>
    <m/>
    <m/>
    <m/>
    <m/>
    <m/>
    <m/>
    <m/>
    <m/>
    <m/>
    <m/>
    <m/>
    <m/>
    <m/>
    <m/>
    <m/>
    <m/>
    <m/>
    <m/>
    <m/>
    <m/>
    <m/>
    <m/>
    <m/>
    <m/>
    <m/>
    <m/>
    <m/>
    <m/>
    <m/>
    <m/>
    <m/>
    <m/>
    <m/>
    <m/>
    <m/>
    <m/>
    <m/>
    <m/>
  </r>
  <r>
    <x v="4409"/>
    <m/>
    <m/>
    <m/>
    <m/>
    <m/>
    <m/>
    <m/>
    <m/>
    <m/>
    <m/>
    <m/>
    <m/>
    <m/>
    <m/>
    <m/>
    <m/>
    <m/>
    <m/>
    <m/>
    <m/>
    <m/>
    <m/>
    <m/>
    <m/>
    <m/>
    <m/>
    <m/>
    <m/>
    <m/>
    <m/>
    <m/>
    <m/>
    <m/>
    <m/>
    <m/>
    <m/>
    <m/>
    <m/>
    <m/>
    <m/>
    <m/>
    <m/>
    <m/>
    <m/>
    <m/>
    <m/>
    <m/>
    <m/>
    <m/>
    <m/>
    <m/>
    <m/>
    <m/>
    <m/>
    <m/>
    <m/>
  </r>
  <r>
    <x v="4410"/>
    <m/>
    <m/>
    <m/>
    <m/>
    <m/>
    <m/>
    <m/>
    <m/>
    <m/>
    <m/>
    <m/>
    <m/>
    <m/>
    <m/>
    <m/>
    <m/>
    <m/>
    <m/>
    <m/>
    <m/>
    <m/>
    <m/>
    <m/>
    <m/>
    <m/>
    <m/>
    <m/>
    <m/>
    <m/>
    <m/>
    <m/>
    <m/>
    <m/>
    <m/>
    <m/>
    <m/>
    <m/>
    <m/>
    <m/>
    <m/>
    <m/>
    <m/>
    <m/>
    <m/>
    <m/>
    <m/>
    <m/>
    <m/>
    <m/>
    <m/>
    <m/>
    <m/>
    <m/>
    <m/>
    <m/>
    <m/>
  </r>
  <r>
    <x v="4411"/>
    <m/>
    <m/>
    <m/>
    <m/>
    <m/>
    <m/>
    <m/>
    <m/>
    <m/>
    <m/>
    <m/>
    <m/>
    <m/>
    <m/>
    <m/>
    <m/>
    <m/>
    <m/>
    <m/>
    <m/>
    <m/>
    <m/>
    <m/>
    <m/>
    <m/>
    <m/>
    <m/>
    <m/>
    <m/>
    <m/>
    <m/>
    <m/>
    <m/>
    <m/>
    <m/>
    <m/>
    <m/>
    <m/>
    <m/>
    <m/>
    <m/>
    <m/>
    <m/>
    <m/>
    <m/>
    <m/>
    <m/>
    <m/>
    <m/>
    <m/>
    <m/>
    <m/>
    <m/>
    <m/>
    <m/>
    <m/>
  </r>
  <r>
    <x v="4412"/>
    <m/>
    <m/>
    <m/>
    <m/>
    <m/>
    <m/>
    <m/>
    <m/>
    <m/>
    <m/>
    <m/>
    <m/>
    <m/>
    <m/>
    <m/>
    <m/>
    <m/>
    <m/>
    <m/>
    <m/>
    <m/>
    <m/>
    <m/>
    <m/>
    <m/>
    <m/>
    <m/>
    <m/>
    <m/>
    <m/>
    <m/>
    <m/>
    <m/>
    <m/>
    <m/>
    <m/>
    <m/>
    <m/>
    <m/>
    <m/>
    <m/>
    <m/>
    <m/>
    <m/>
    <m/>
    <m/>
    <m/>
    <m/>
    <m/>
    <m/>
    <m/>
    <m/>
    <m/>
    <m/>
    <m/>
    <m/>
  </r>
  <r>
    <x v="4413"/>
    <m/>
    <m/>
    <m/>
    <m/>
    <m/>
    <m/>
    <m/>
    <m/>
    <m/>
    <m/>
    <m/>
    <m/>
    <m/>
    <m/>
    <m/>
    <m/>
    <m/>
    <m/>
    <m/>
    <m/>
    <m/>
    <m/>
    <m/>
    <m/>
    <m/>
    <m/>
    <m/>
    <m/>
    <m/>
    <m/>
    <m/>
    <m/>
    <m/>
    <m/>
    <m/>
    <m/>
    <m/>
    <m/>
    <m/>
    <m/>
    <m/>
    <m/>
    <m/>
    <m/>
    <m/>
    <m/>
    <m/>
    <m/>
    <m/>
    <m/>
    <m/>
    <m/>
    <m/>
    <m/>
    <m/>
    <m/>
  </r>
  <r>
    <x v="4414"/>
    <m/>
    <m/>
    <m/>
    <m/>
    <m/>
    <m/>
    <m/>
    <m/>
    <m/>
    <m/>
    <m/>
    <m/>
    <m/>
    <m/>
    <m/>
    <m/>
    <m/>
    <m/>
    <m/>
    <m/>
    <m/>
    <m/>
    <m/>
    <m/>
    <m/>
    <m/>
    <m/>
    <m/>
    <m/>
    <m/>
    <m/>
    <m/>
    <m/>
    <m/>
    <m/>
    <m/>
    <m/>
    <m/>
    <m/>
    <m/>
    <m/>
    <m/>
    <m/>
    <m/>
    <m/>
    <m/>
    <m/>
    <m/>
    <m/>
    <m/>
    <m/>
    <m/>
    <m/>
    <m/>
    <m/>
    <m/>
  </r>
  <r>
    <x v="4415"/>
    <m/>
    <m/>
    <m/>
    <m/>
    <m/>
    <m/>
    <m/>
    <m/>
    <m/>
    <m/>
    <m/>
    <m/>
    <m/>
    <m/>
    <m/>
    <m/>
    <m/>
    <m/>
    <m/>
    <m/>
    <m/>
    <m/>
    <m/>
    <m/>
    <m/>
    <m/>
    <m/>
    <m/>
    <m/>
    <m/>
    <m/>
    <m/>
    <m/>
    <m/>
    <m/>
    <m/>
    <m/>
    <m/>
    <m/>
    <m/>
    <m/>
    <m/>
    <m/>
    <m/>
    <m/>
    <m/>
    <m/>
    <m/>
    <m/>
    <m/>
    <m/>
    <m/>
    <m/>
    <m/>
    <m/>
    <m/>
  </r>
  <r>
    <x v="4416"/>
    <m/>
    <m/>
    <m/>
    <m/>
    <m/>
    <m/>
    <m/>
    <m/>
    <m/>
    <m/>
    <m/>
    <m/>
    <m/>
    <m/>
    <m/>
    <m/>
    <m/>
    <m/>
    <m/>
    <m/>
    <m/>
    <m/>
    <m/>
    <m/>
    <m/>
    <m/>
    <m/>
    <m/>
    <m/>
    <m/>
    <m/>
    <m/>
    <m/>
    <m/>
    <m/>
    <m/>
    <m/>
    <m/>
    <m/>
    <m/>
    <m/>
    <m/>
    <m/>
    <m/>
    <m/>
    <m/>
    <m/>
    <m/>
    <m/>
    <m/>
    <m/>
    <m/>
    <m/>
    <m/>
    <m/>
    <m/>
  </r>
  <r>
    <x v="4417"/>
    <m/>
    <m/>
    <m/>
    <m/>
    <m/>
    <m/>
    <m/>
    <m/>
    <m/>
    <m/>
    <m/>
    <m/>
    <m/>
    <m/>
    <m/>
    <m/>
    <m/>
    <m/>
    <m/>
    <m/>
    <m/>
    <m/>
    <m/>
    <m/>
    <m/>
    <m/>
    <m/>
    <m/>
    <m/>
    <m/>
    <m/>
    <m/>
    <m/>
    <m/>
    <m/>
    <m/>
    <m/>
    <m/>
    <m/>
    <m/>
    <m/>
    <m/>
    <m/>
    <m/>
    <m/>
    <m/>
    <m/>
    <m/>
    <m/>
    <m/>
    <m/>
    <m/>
    <m/>
    <m/>
    <m/>
    <m/>
  </r>
  <r>
    <x v="4418"/>
    <m/>
    <m/>
    <m/>
    <m/>
    <m/>
    <m/>
    <m/>
    <m/>
    <m/>
    <m/>
    <m/>
    <m/>
    <m/>
    <m/>
    <m/>
    <m/>
    <m/>
    <m/>
    <m/>
    <m/>
    <m/>
    <m/>
    <m/>
    <m/>
    <m/>
    <m/>
    <m/>
    <m/>
    <m/>
    <m/>
    <m/>
    <m/>
    <m/>
    <m/>
    <m/>
    <m/>
    <m/>
    <m/>
    <m/>
    <m/>
    <m/>
    <m/>
    <m/>
    <m/>
    <m/>
    <m/>
    <m/>
    <m/>
    <m/>
    <m/>
    <m/>
    <m/>
    <m/>
    <m/>
    <m/>
    <m/>
  </r>
  <r>
    <x v="4419"/>
    <m/>
    <m/>
    <m/>
    <m/>
    <m/>
    <m/>
    <m/>
    <m/>
    <m/>
    <m/>
    <m/>
    <m/>
    <m/>
    <m/>
    <m/>
    <m/>
    <m/>
    <m/>
    <m/>
    <m/>
    <m/>
    <m/>
    <m/>
    <m/>
    <m/>
    <m/>
    <m/>
    <m/>
    <m/>
    <m/>
    <m/>
    <m/>
    <m/>
    <m/>
    <m/>
    <m/>
    <m/>
    <m/>
    <m/>
    <m/>
    <m/>
    <m/>
    <m/>
    <m/>
    <m/>
    <m/>
    <m/>
    <m/>
    <m/>
    <m/>
    <m/>
    <m/>
    <m/>
    <m/>
    <m/>
    <m/>
  </r>
  <r>
    <x v="4420"/>
    <m/>
    <m/>
    <m/>
    <m/>
    <m/>
    <m/>
    <m/>
    <m/>
    <m/>
    <m/>
    <m/>
    <m/>
    <m/>
    <m/>
    <m/>
    <m/>
    <m/>
    <m/>
    <m/>
    <m/>
    <m/>
    <m/>
    <m/>
    <m/>
    <m/>
    <m/>
    <m/>
    <m/>
    <m/>
    <m/>
    <m/>
    <m/>
    <m/>
    <m/>
    <m/>
    <m/>
    <m/>
    <m/>
    <m/>
    <m/>
    <m/>
    <m/>
    <m/>
    <m/>
    <m/>
    <m/>
    <m/>
    <m/>
    <m/>
    <m/>
    <m/>
    <m/>
    <m/>
    <m/>
    <m/>
    <m/>
  </r>
  <r>
    <x v="4421"/>
    <m/>
    <m/>
    <m/>
    <m/>
    <m/>
    <m/>
    <m/>
    <m/>
    <m/>
    <m/>
    <m/>
    <m/>
    <m/>
    <m/>
    <m/>
    <m/>
    <m/>
    <m/>
    <m/>
    <m/>
    <m/>
    <m/>
    <m/>
    <m/>
    <m/>
    <m/>
    <m/>
    <m/>
    <m/>
    <m/>
    <m/>
    <m/>
    <m/>
    <m/>
    <m/>
    <m/>
    <m/>
    <m/>
    <m/>
    <m/>
    <m/>
    <m/>
    <m/>
    <m/>
    <m/>
    <m/>
    <m/>
    <m/>
    <m/>
    <m/>
    <m/>
    <m/>
    <m/>
    <m/>
    <m/>
    <m/>
  </r>
  <r>
    <x v="4422"/>
    <m/>
    <m/>
    <m/>
    <m/>
    <m/>
    <m/>
    <m/>
    <m/>
    <m/>
    <m/>
    <m/>
    <m/>
    <m/>
    <m/>
    <m/>
    <m/>
    <m/>
    <m/>
    <m/>
    <m/>
    <m/>
    <m/>
    <m/>
    <m/>
    <m/>
    <m/>
    <m/>
    <m/>
    <m/>
    <m/>
    <m/>
    <m/>
    <m/>
    <m/>
    <m/>
    <m/>
    <m/>
    <m/>
    <m/>
    <m/>
    <m/>
    <m/>
    <m/>
    <m/>
    <m/>
    <m/>
    <m/>
    <m/>
    <m/>
    <m/>
    <m/>
    <m/>
    <m/>
    <m/>
    <m/>
    <m/>
  </r>
  <r>
    <x v="4423"/>
    <m/>
    <m/>
    <m/>
    <m/>
    <m/>
    <m/>
    <m/>
    <m/>
    <m/>
    <m/>
    <m/>
    <m/>
    <m/>
    <m/>
    <m/>
    <m/>
    <m/>
    <m/>
    <m/>
    <m/>
    <m/>
    <m/>
    <m/>
    <m/>
    <m/>
    <m/>
    <m/>
    <m/>
    <m/>
    <m/>
    <m/>
    <m/>
    <m/>
    <m/>
    <m/>
    <m/>
    <m/>
    <m/>
    <m/>
    <m/>
    <m/>
    <m/>
    <m/>
    <m/>
    <m/>
    <m/>
    <m/>
    <m/>
    <m/>
    <m/>
    <m/>
    <m/>
    <m/>
    <m/>
    <m/>
    <m/>
  </r>
  <r>
    <x v="4424"/>
    <m/>
    <m/>
    <m/>
    <m/>
    <m/>
    <m/>
    <m/>
    <m/>
    <m/>
    <m/>
    <m/>
    <m/>
    <m/>
    <m/>
    <m/>
    <m/>
    <m/>
    <m/>
    <m/>
    <m/>
    <m/>
    <m/>
    <m/>
    <m/>
    <m/>
    <m/>
    <m/>
    <m/>
    <m/>
    <m/>
    <m/>
    <m/>
    <m/>
    <m/>
    <m/>
    <m/>
    <m/>
    <m/>
    <m/>
    <m/>
    <m/>
    <m/>
    <m/>
    <m/>
    <m/>
    <m/>
    <m/>
    <m/>
    <m/>
    <m/>
    <m/>
    <m/>
    <m/>
    <m/>
    <m/>
    <m/>
  </r>
  <r>
    <x v="4425"/>
    <m/>
    <m/>
    <m/>
    <m/>
    <m/>
    <m/>
    <m/>
    <m/>
    <m/>
    <m/>
    <m/>
    <m/>
    <m/>
    <m/>
    <m/>
    <m/>
    <m/>
    <m/>
    <m/>
    <m/>
    <m/>
    <m/>
    <m/>
    <m/>
    <m/>
    <m/>
    <m/>
    <m/>
    <m/>
    <m/>
    <m/>
    <m/>
    <m/>
    <m/>
    <m/>
    <m/>
    <m/>
    <m/>
    <m/>
    <m/>
    <m/>
    <m/>
    <m/>
    <m/>
    <m/>
    <m/>
    <m/>
    <m/>
    <m/>
    <m/>
    <m/>
    <m/>
    <m/>
    <m/>
    <m/>
    <m/>
  </r>
  <r>
    <x v="4426"/>
    <m/>
    <m/>
    <m/>
    <m/>
    <m/>
    <m/>
    <m/>
    <m/>
    <m/>
    <m/>
    <m/>
    <m/>
    <m/>
    <m/>
    <m/>
    <m/>
    <m/>
    <m/>
    <m/>
    <m/>
    <m/>
    <m/>
    <m/>
    <m/>
    <m/>
    <m/>
    <m/>
    <m/>
    <m/>
    <m/>
    <m/>
    <m/>
    <m/>
    <m/>
    <m/>
    <m/>
    <m/>
    <m/>
    <m/>
    <m/>
    <m/>
    <m/>
    <m/>
    <m/>
    <m/>
    <m/>
    <m/>
    <m/>
    <m/>
    <m/>
    <m/>
    <m/>
    <m/>
    <m/>
    <m/>
    <m/>
  </r>
  <r>
    <x v="4427"/>
    <m/>
    <m/>
    <m/>
    <m/>
    <m/>
    <m/>
    <m/>
    <m/>
    <m/>
    <m/>
    <m/>
    <m/>
    <m/>
    <m/>
    <m/>
    <m/>
    <m/>
    <m/>
    <m/>
    <m/>
    <m/>
    <m/>
    <m/>
    <m/>
    <m/>
    <m/>
    <m/>
    <m/>
    <m/>
    <m/>
    <m/>
    <m/>
    <m/>
    <m/>
    <m/>
    <m/>
    <m/>
    <m/>
    <m/>
    <m/>
    <m/>
    <m/>
    <m/>
    <m/>
    <m/>
    <m/>
    <m/>
    <m/>
    <m/>
    <m/>
    <m/>
    <m/>
    <m/>
    <m/>
    <m/>
    <m/>
  </r>
  <r>
    <x v="4428"/>
    <m/>
    <m/>
    <m/>
    <m/>
    <m/>
    <m/>
    <m/>
    <m/>
    <m/>
    <m/>
    <m/>
    <m/>
    <m/>
    <m/>
    <m/>
    <m/>
    <m/>
    <m/>
    <m/>
    <m/>
    <m/>
    <m/>
    <m/>
    <m/>
    <m/>
    <m/>
    <m/>
    <m/>
    <m/>
    <m/>
    <m/>
    <m/>
    <m/>
    <m/>
    <m/>
    <m/>
    <m/>
    <m/>
    <m/>
    <m/>
    <m/>
    <m/>
    <m/>
    <m/>
    <m/>
    <m/>
    <m/>
    <m/>
    <m/>
    <m/>
    <m/>
    <m/>
    <m/>
    <m/>
    <m/>
    <m/>
  </r>
  <r>
    <x v="4429"/>
    <m/>
    <m/>
    <m/>
    <m/>
    <m/>
    <m/>
    <m/>
    <m/>
    <m/>
    <m/>
    <m/>
    <m/>
    <m/>
    <m/>
    <m/>
    <m/>
    <m/>
    <m/>
    <m/>
    <m/>
    <m/>
    <m/>
    <m/>
    <m/>
    <m/>
    <m/>
    <m/>
    <m/>
    <m/>
    <m/>
    <m/>
    <m/>
    <m/>
    <m/>
    <m/>
    <m/>
    <m/>
    <m/>
    <m/>
    <m/>
    <m/>
    <m/>
    <m/>
    <m/>
    <m/>
    <m/>
    <m/>
    <m/>
    <m/>
    <m/>
    <m/>
    <m/>
    <m/>
    <m/>
    <m/>
    <m/>
  </r>
  <r>
    <x v="4430"/>
    <m/>
    <m/>
    <m/>
    <m/>
    <m/>
    <m/>
    <m/>
    <m/>
    <m/>
    <m/>
    <m/>
    <m/>
    <m/>
    <m/>
    <m/>
    <m/>
    <m/>
    <m/>
    <m/>
    <m/>
    <m/>
    <m/>
    <m/>
    <m/>
    <m/>
    <m/>
    <m/>
    <m/>
    <m/>
    <m/>
    <m/>
    <m/>
    <m/>
    <m/>
    <m/>
    <m/>
    <m/>
    <m/>
    <m/>
    <m/>
    <m/>
    <m/>
    <m/>
    <m/>
    <m/>
    <m/>
    <m/>
    <m/>
    <m/>
    <m/>
    <m/>
    <m/>
    <m/>
    <m/>
    <m/>
    <m/>
  </r>
  <r>
    <x v="4431"/>
    <m/>
    <m/>
    <m/>
    <m/>
    <m/>
    <m/>
    <m/>
    <m/>
    <m/>
    <m/>
    <m/>
    <m/>
    <m/>
    <m/>
    <m/>
    <m/>
    <m/>
    <m/>
    <m/>
    <m/>
    <m/>
    <m/>
    <m/>
    <m/>
    <m/>
    <m/>
    <m/>
    <m/>
    <m/>
    <m/>
    <m/>
    <m/>
    <m/>
    <m/>
    <m/>
    <m/>
    <m/>
    <m/>
    <m/>
    <m/>
    <m/>
    <m/>
    <m/>
    <m/>
    <m/>
    <m/>
    <m/>
    <m/>
    <m/>
    <m/>
    <m/>
    <m/>
    <m/>
    <m/>
    <m/>
    <m/>
  </r>
  <r>
    <x v="4432"/>
    <m/>
    <m/>
    <m/>
    <m/>
    <m/>
    <m/>
    <m/>
    <m/>
    <m/>
    <m/>
    <m/>
    <m/>
    <m/>
    <m/>
    <m/>
    <m/>
    <m/>
    <m/>
    <m/>
    <m/>
    <m/>
    <m/>
    <m/>
    <m/>
    <m/>
    <m/>
    <m/>
    <m/>
    <m/>
    <m/>
    <m/>
    <m/>
    <m/>
    <m/>
    <m/>
    <m/>
    <m/>
    <m/>
    <m/>
    <m/>
    <m/>
    <m/>
    <m/>
    <m/>
    <m/>
    <m/>
    <m/>
    <m/>
    <m/>
    <m/>
    <m/>
    <m/>
    <m/>
    <m/>
    <m/>
    <m/>
  </r>
  <r>
    <x v="4433"/>
    <m/>
    <m/>
    <m/>
    <m/>
    <m/>
    <m/>
    <m/>
    <m/>
    <m/>
    <m/>
    <m/>
    <m/>
    <m/>
    <m/>
    <m/>
    <m/>
    <m/>
    <m/>
    <m/>
    <m/>
    <m/>
    <m/>
    <m/>
    <m/>
    <m/>
    <m/>
    <m/>
    <m/>
    <m/>
    <m/>
    <m/>
    <m/>
    <m/>
    <m/>
    <m/>
    <m/>
    <m/>
    <m/>
    <m/>
    <m/>
    <m/>
    <m/>
    <m/>
    <m/>
    <m/>
    <m/>
    <m/>
    <m/>
    <m/>
    <m/>
    <m/>
    <m/>
    <m/>
    <m/>
    <m/>
    <m/>
  </r>
  <r>
    <x v="4434"/>
    <m/>
    <m/>
    <m/>
    <m/>
    <m/>
    <m/>
    <m/>
    <m/>
    <m/>
    <m/>
    <m/>
    <m/>
    <m/>
    <m/>
    <m/>
    <m/>
    <m/>
    <m/>
    <m/>
    <m/>
    <m/>
    <m/>
    <m/>
    <m/>
    <m/>
    <m/>
    <m/>
    <m/>
    <m/>
    <m/>
    <m/>
    <m/>
    <m/>
    <m/>
    <m/>
    <m/>
    <m/>
    <m/>
    <m/>
    <m/>
    <m/>
    <m/>
    <m/>
    <m/>
    <m/>
    <m/>
    <m/>
    <m/>
    <m/>
    <m/>
    <m/>
    <m/>
    <m/>
    <m/>
    <m/>
    <m/>
  </r>
  <r>
    <x v="4435"/>
    <m/>
    <m/>
    <m/>
    <m/>
    <m/>
    <m/>
    <m/>
    <m/>
    <m/>
    <m/>
    <m/>
    <m/>
    <m/>
    <m/>
    <m/>
    <m/>
    <m/>
    <m/>
    <m/>
    <m/>
    <m/>
    <m/>
    <m/>
    <m/>
    <m/>
    <m/>
    <m/>
    <m/>
    <m/>
    <m/>
    <m/>
    <m/>
    <m/>
    <m/>
    <m/>
    <m/>
    <m/>
    <m/>
    <m/>
    <m/>
    <m/>
    <m/>
    <m/>
    <m/>
    <m/>
    <m/>
    <m/>
    <m/>
    <m/>
    <m/>
    <m/>
    <m/>
    <m/>
    <m/>
    <m/>
    <m/>
  </r>
  <r>
    <x v="4436"/>
    <m/>
    <m/>
    <m/>
    <m/>
    <m/>
    <m/>
    <m/>
    <m/>
    <m/>
    <m/>
    <m/>
    <m/>
    <m/>
    <m/>
    <m/>
    <m/>
    <m/>
    <m/>
    <m/>
    <m/>
    <m/>
    <m/>
    <m/>
    <m/>
    <m/>
    <m/>
    <m/>
    <m/>
    <m/>
    <m/>
    <m/>
    <m/>
    <m/>
    <m/>
    <m/>
    <m/>
    <m/>
    <m/>
    <m/>
    <m/>
    <m/>
    <m/>
    <m/>
    <m/>
    <m/>
    <m/>
    <m/>
    <m/>
    <m/>
    <m/>
    <m/>
    <m/>
    <m/>
    <m/>
    <m/>
    <m/>
  </r>
  <r>
    <x v="4437"/>
    <m/>
    <m/>
    <m/>
    <m/>
    <m/>
    <m/>
    <m/>
    <m/>
    <m/>
    <m/>
    <m/>
    <m/>
    <m/>
    <m/>
    <m/>
    <m/>
    <m/>
    <m/>
    <m/>
    <m/>
    <m/>
    <m/>
    <m/>
    <m/>
    <m/>
    <m/>
    <m/>
    <m/>
    <m/>
    <m/>
    <m/>
    <m/>
    <m/>
    <m/>
    <m/>
    <m/>
    <m/>
    <m/>
    <m/>
    <m/>
    <m/>
    <m/>
    <m/>
    <m/>
    <m/>
    <m/>
    <m/>
    <m/>
    <m/>
    <m/>
    <m/>
    <m/>
    <m/>
    <m/>
    <m/>
    <m/>
  </r>
  <r>
    <x v="4438"/>
    <m/>
    <m/>
    <m/>
    <m/>
    <m/>
    <m/>
    <m/>
    <m/>
    <m/>
    <m/>
    <m/>
    <m/>
    <m/>
    <m/>
    <m/>
    <m/>
    <m/>
    <m/>
    <m/>
    <m/>
    <m/>
    <m/>
    <m/>
    <m/>
    <m/>
    <m/>
    <m/>
    <m/>
    <m/>
    <m/>
    <m/>
    <m/>
    <m/>
    <m/>
    <m/>
    <m/>
    <m/>
    <m/>
    <m/>
    <m/>
    <m/>
    <m/>
    <m/>
    <m/>
    <m/>
    <m/>
    <m/>
    <m/>
    <m/>
    <m/>
    <m/>
    <m/>
    <m/>
    <m/>
    <m/>
    <m/>
  </r>
  <r>
    <x v="4439"/>
    <m/>
    <m/>
    <m/>
    <m/>
    <m/>
    <m/>
    <m/>
    <m/>
    <m/>
    <m/>
    <m/>
    <m/>
    <m/>
    <m/>
    <m/>
    <m/>
    <m/>
    <m/>
    <m/>
    <m/>
    <m/>
    <m/>
    <m/>
    <m/>
    <m/>
    <m/>
    <m/>
    <m/>
    <m/>
    <m/>
    <m/>
    <m/>
    <m/>
    <m/>
    <m/>
    <m/>
    <m/>
    <m/>
    <m/>
    <m/>
    <m/>
    <m/>
    <m/>
    <m/>
    <m/>
    <m/>
    <m/>
    <m/>
    <m/>
    <m/>
    <m/>
    <m/>
    <m/>
    <m/>
    <m/>
    <m/>
  </r>
  <r>
    <x v="4440"/>
    <m/>
    <m/>
    <m/>
    <m/>
    <m/>
    <m/>
    <m/>
    <m/>
    <m/>
    <m/>
    <m/>
    <m/>
    <m/>
    <m/>
    <m/>
    <m/>
    <m/>
    <m/>
    <m/>
    <m/>
    <m/>
    <m/>
    <m/>
    <m/>
    <m/>
    <m/>
    <m/>
    <m/>
    <m/>
    <m/>
    <m/>
    <m/>
    <m/>
    <m/>
    <m/>
    <m/>
    <m/>
    <m/>
    <m/>
    <m/>
    <m/>
    <m/>
    <m/>
    <m/>
    <m/>
    <m/>
    <m/>
    <m/>
    <m/>
    <m/>
    <m/>
    <m/>
    <m/>
    <m/>
    <m/>
    <m/>
  </r>
  <r>
    <x v="4441"/>
    <m/>
    <m/>
    <m/>
    <m/>
    <m/>
    <m/>
    <m/>
    <m/>
    <m/>
    <m/>
    <m/>
    <m/>
    <m/>
    <m/>
    <m/>
    <m/>
    <m/>
    <m/>
    <m/>
    <m/>
    <m/>
    <m/>
    <m/>
    <m/>
    <m/>
    <m/>
    <m/>
    <m/>
    <m/>
    <m/>
    <m/>
    <m/>
    <m/>
    <m/>
    <m/>
    <m/>
    <m/>
    <m/>
    <m/>
    <m/>
    <m/>
    <m/>
    <m/>
    <m/>
    <m/>
    <m/>
    <m/>
    <m/>
    <m/>
    <m/>
    <m/>
    <m/>
    <m/>
    <m/>
    <m/>
    <m/>
  </r>
  <r>
    <x v="4442"/>
    <m/>
    <m/>
    <m/>
    <m/>
    <m/>
    <m/>
    <m/>
    <m/>
    <m/>
    <m/>
    <m/>
    <m/>
    <m/>
    <m/>
    <m/>
    <m/>
    <m/>
    <m/>
    <m/>
    <m/>
    <m/>
    <m/>
    <m/>
    <m/>
    <m/>
    <m/>
    <m/>
    <m/>
    <m/>
    <m/>
    <m/>
    <m/>
    <m/>
    <m/>
    <m/>
    <m/>
    <m/>
    <m/>
    <m/>
    <m/>
    <m/>
    <m/>
    <m/>
    <m/>
    <m/>
    <m/>
    <m/>
    <m/>
    <m/>
    <m/>
    <m/>
    <m/>
    <m/>
    <m/>
    <m/>
    <m/>
  </r>
  <r>
    <x v="4443"/>
    <m/>
    <m/>
    <m/>
    <m/>
    <m/>
    <m/>
    <m/>
    <m/>
    <m/>
    <m/>
    <m/>
    <m/>
    <m/>
    <m/>
    <m/>
    <m/>
    <m/>
    <m/>
    <m/>
    <m/>
    <m/>
    <m/>
    <m/>
    <m/>
    <m/>
    <m/>
    <m/>
    <m/>
    <m/>
    <m/>
    <m/>
    <m/>
    <m/>
    <m/>
    <m/>
    <m/>
    <m/>
    <m/>
    <m/>
    <m/>
    <m/>
    <m/>
    <m/>
    <m/>
    <m/>
    <m/>
    <m/>
    <m/>
    <m/>
    <m/>
    <m/>
    <m/>
    <m/>
    <m/>
    <m/>
    <m/>
  </r>
  <r>
    <x v="4444"/>
    <m/>
    <m/>
    <m/>
    <m/>
    <m/>
    <m/>
    <m/>
    <m/>
    <m/>
    <m/>
    <m/>
    <m/>
    <m/>
    <m/>
    <m/>
    <m/>
    <m/>
    <m/>
    <m/>
    <m/>
    <m/>
    <m/>
    <m/>
    <m/>
    <m/>
    <m/>
    <m/>
    <m/>
    <m/>
    <m/>
    <m/>
    <m/>
    <m/>
    <m/>
    <m/>
    <m/>
    <m/>
    <m/>
    <m/>
    <m/>
    <m/>
    <m/>
    <m/>
    <m/>
    <m/>
    <m/>
    <m/>
    <m/>
    <m/>
    <m/>
    <m/>
    <m/>
    <m/>
    <m/>
    <m/>
    <m/>
  </r>
  <r>
    <x v="4445"/>
    <m/>
    <m/>
    <m/>
    <m/>
    <m/>
    <m/>
    <m/>
    <m/>
    <m/>
    <m/>
    <m/>
    <m/>
    <m/>
    <m/>
    <m/>
    <m/>
    <m/>
    <m/>
    <m/>
    <m/>
    <m/>
    <m/>
    <m/>
    <m/>
    <m/>
    <m/>
    <m/>
    <m/>
    <m/>
    <m/>
    <m/>
    <m/>
    <m/>
    <m/>
    <m/>
    <m/>
    <m/>
    <m/>
    <m/>
    <m/>
    <m/>
    <m/>
    <m/>
    <m/>
    <m/>
    <m/>
    <m/>
    <m/>
    <m/>
    <m/>
    <m/>
    <m/>
    <m/>
    <m/>
    <m/>
    <m/>
  </r>
  <r>
    <x v="4446"/>
    <m/>
    <m/>
    <m/>
    <m/>
    <m/>
    <m/>
    <m/>
    <m/>
    <m/>
    <m/>
    <m/>
    <m/>
    <m/>
    <m/>
    <m/>
    <m/>
    <m/>
    <m/>
    <m/>
    <m/>
    <m/>
    <m/>
    <m/>
    <m/>
    <m/>
    <m/>
    <m/>
    <m/>
    <m/>
    <m/>
    <m/>
    <m/>
    <m/>
    <m/>
    <m/>
    <m/>
    <m/>
    <m/>
    <m/>
    <m/>
    <m/>
    <m/>
    <m/>
    <m/>
    <m/>
    <m/>
    <m/>
    <m/>
    <m/>
    <m/>
    <m/>
    <m/>
    <m/>
    <m/>
    <m/>
    <m/>
  </r>
  <r>
    <x v="4447"/>
    <m/>
    <m/>
    <m/>
    <m/>
    <m/>
    <m/>
    <m/>
    <m/>
    <m/>
    <m/>
    <m/>
    <m/>
    <m/>
    <m/>
    <m/>
    <m/>
    <m/>
    <m/>
    <m/>
    <m/>
    <m/>
    <m/>
    <m/>
    <m/>
    <m/>
    <m/>
    <m/>
    <m/>
    <m/>
    <m/>
    <m/>
    <m/>
    <m/>
    <m/>
    <m/>
    <m/>
    <m/>
    <m/>
    <m/>
    <m/>
    <m/>
    <m/>
    <m/>
    <m/>
    <m/>
    <m/>
    <m/>
    <m/>
    <m/>
    <m/>
    <m/>
    <m/>
    <m/>
    <m/>
    <m/>
    <m/>
  </r>
  <r>
    <x v="4448"/>
    <m/>
    <m/>
    <m/>
    <m/>
    <m/>
    <m/>
    <m/>
    <m/>
    <m/>
    <m/>
    <m/>
    <m/>
    <m/>
    <m/>
    <m/>
    <m/>
    <m/>
    <m/>
    <m/>
    <m/>
    <m/>
    <m/>
    <m/>
    <m/>
    <m/>
    <m/>
    <m/>
    <m/>
    <m/>
    <m/>
    <m/>
    <m/>
    <m/>
    <m/>
    <m/>
    <m/>
    <m/>
    <m/>
    <m/>
    <m/>
    <m/>
    <m/>
    <m/>
    <m/>
    <m/>
    <m/>
    <m/>
    <m/>
    <m/>
    <m/>
    <m/>
    <m/>
    <m/>
    <m/>
    <m/>
    <m/>
  </r>
  <r>
    <x v="4449"/>
    <m/>
    <m/>
    <m/>
    <m/>
    <m/>
    <m/>
    <m/>
    <m/>
    <m/>
    <m/>
    <m/>
    <m/>
    <m/>
    <m/>
    <m/>
    <m/>
    <m/>
    <m/>
    <m/>
    <m/>
    <m/>
    <m/>
    <m/>
    <m/>
    <m/>
    <m/>
    <m/>
    <m/>
    <m/>
    <m/>
    <m/>
    <m/>
    <m/>
    <m/>
    <m/>
    <m/>
    <m/>
    <m/>
    <m/>
    <m/>
    <m/>
    <m/>
    <m/>
    <m/>
    <m/>
    <m/>
    <m/>
    <m/>
    <m/>
    <m/>
    <m/>
    <m/>
    <m/>
    <m/>
    <m/>
    <m/>
  </r>
  <r>
    <x v="4450"/>
    <m/>
    <m/>
    <m/>
    <m/>
    <m/>
    <m/>
    <m/>
    <m/>
    <m/>
    <m/>
    <m/>
    <m/>
    <m/>
    <m/>
    <m/>
    <m/>
    <m/>
    <m/>
    <m/>
    <m/>
    <m/>
    <m/>
    <m/>
    <m/>
    <m/>
    <m/>
    <m/>
    <m/>
    <m/>
    <m/>
    <m/>
    <m/>
    <m/>
    <m/>
    <m/>
    <m/>
    <m/>
    <m/>
    <m/>
    <m/>
    <m/>
    <m/>
    <m/>
    <m/>
    <m/>
    <m/>
    <m/>
    <m/>
    <m/>
    <m/>
    <m/>
    <m/>
    <m/>
    <m/>
    <m/>
    <m/>
  </r>
  <r>
    <x v="4451"/>
    <m/>
    <m/>
    <m/>
    <m/>
    <m/>
    <m/>
    <m/>
    <m/>
    <m/>
    <m/>
    <m/>
    <m/>
    <m/>
    <m/>
    <m/>
    <m/>
    <m/>
    <m/>
    <m/>
    <m/>
    <m/>
    <m/>
    <m/>
    <m/>
    <m/>
    <m/>
    <m/>
    <m/>
    <m/>
    <m/>
    <m/>
    <m/>
    <m/>
    <m/>
    <m/>
    <m/>
    <m/>
    <m/>
    <m/>
    <m/>
    <m/>
    <m/>
    <m/>
    <m/>
    <m/>
    <m/>
    <m/>
    <m/>
    <m/>
    <m/>
    <m/>
    <m/>
    <m/>
    <m/>
    <m/>
    <m/>
  </r>
  <r>
    <x v="4452"/>
    <m/>
    <m/>
    <m/>
    <m/>
    <m/>
    <m/>
    <m/>
    <m/>
    <m/>
    <m/>
    <m/>
    <m/>
    <m/>
    <m/>
    <m/>
    <m/>
    <m/>
    <m/>
    <m/>
    <m/>
    <m/>
    <m/>
    <m/>
    <m/>
    <m/>
    <m/>
    <m/>
    <m/>
    <m/>
    <m/>
    <m/>
    <m/>
    <m/>
    <m/>
    <m/>
    <m/>
    <m/>
    <m/>
    <m/>
    <m/>
    <m/>
    <m/>
    <m/>
    <m/>
    <m/>
    <m/>
    <m/>
    <m/>
    <m/>
    <m/>
    <m/>
    <m/>
    <m/>
    <m/>
    <m/>
    <m/>
  </r>
  <r>
    <x v="4453"/>
    <m/>
    <m/>
    <m/>
    <m/>
    <m/>
    <m/>
    <m/>
    <m/>
    <m/>
    <m/>
    <m/>
    <m/>
    <m/>
    <m/>
    <m/>
    <m/>
    <m/>
    <m/>
    <m/>
    <m/>
    <m/>
    <m/>
    <m/>
    <m/>
    <m/>
    <m/>
    <m/>
    <m/>
    <m/>
    <m/>
    <m/>
    <m/>
    <m/>
    <m/>
    <m/>
    <m/>
    <m/>
    <m/>
    <m/>
    <m/>
    <m/>
    <m/>
    <m/>
    <m/>
    <m/>
    <m/>
    <m/>
    <m/>
    <m/>
    <m/>
    <m/>
    <m/>
    <m/>
    <m/>
    <m/>
    <m/>
  </r>
  <r>
    <x v="4454"/>
    <m/>
    <m/>
    <m/>
    <m/>
    <m/>
    <m/>
    <m/>
    <m/>
    <m/>
    <m/>
    <m/>
    <m/>
    <m/>
    <m/>
    <m/>
    <m/>
    <m/>
    <m/>
    <m/>
    <m/>
    <m/>
    <m/>
    <m/>
    <m/>
    <m/>
    <m/>
    <m/>
    <m/>
    <m/>
    <m/>
    <m/>
    <m/>
    <m/>
    <m/>
    <m/>
    <m/>
    <m/>
    <m/>
    <m/>
    <m/>
    <m/>
    <m/>
    <m/>
    <m/>
    <m/>
    <m/>
    <m/>
    <m/>
    <m/>
    <m/>
    <m/>
    <m/>
    <m/>
    <m/>
    <m/>
    <m/>
  </r>
  <r>
    <x v="4455"/>
    <m/>
    <m/>
    <m/>
    <m/>
    <m/>
    <m/>
    <m/>
    <m/>
    <m/>
    <m/>
    <m/>
    <m/>
    <m/>
    <m/>
    <m/>
    <m/>
    <m/>
    <m/>
    <m/>
    <m/>
    <m/>
    <m/>
    <m/>
    <m/>
    <m/>
    <m/>
    <m/>
    <m/>
    <m/>
    <m/>
    <m/>
    <m/>
    <m/>
    <m/>
    <m/>
    <m/>
    <m/>
    <m/>
    <m/>
    <m/>
    <m/>
    <m/>
    <m/>
    <m/>
    <m/>
    <m/>
    <m/>
    <m/>
    <m/>
    <m/>
    <m/>
    <m/>
    <m/>
    <m/>
    <m/>
    <m/>
  </r>
  <r>
    <x v="4456"/>
    <m/>
    <m/>
    <m/>
    <m/>
    <m/>
    <m/>
    <m/>
    <m/>
    <m/>
    <m/>
    <m/>
    <m/>
    <m/>
    <m/>
    <m/>
    <m/>
    <m/>
    <m/>
    <m/>
    <m/>
    <m/>
    <m/>
    <m/>
    <m/>
    <m/>
    <m/>
    <m/>
    <m/>
    <m/>
    <m/>
    <m/>
    <m/>
    <m/>
    <m/>
    <m/>
    <m/>
    <m/>
    <m/>
    <m/>
    <m/>
    <m/>
    <m/>
    <m/>
    <m/>
    <m/>
    <m/>
    <m/>
    <m/>
    <m/>
    <m/>
    <m/>
    <m/>
    <m/>
    <m/>
    <m/>
    <m/>
  </r>
  <r>
    <x v="4457"/>
    <m/>
    <m/>
    <m/>
    <m/>
    <m/>
    <m/>
    <m/>
    <m/>
    <m/>
    <m/>
    <m/>
    <m/>
    <m/>
    <m/>
    <m/>
    <m/>
    <m/>
    <m/>
    <m/>
    <m/>
    <m/>
    <m/>
    <m/>
    <m/>
    <m/>
    <m/>
    <m/>
    <m/>
    <m/>
    <m/>
    <m/>
    <m/>
    <m/>
    <m/>
    <m/>
    <m/>
    <m/>
    <m/>
    <m/>
    <m/>
    <m/>
    <m/>
    <m/>
    <m/>
    <m/>
    <m/>
    <m/>
    <m/>
    <m/>
    <m/>
    <m/>
    <m/>
    <m/>
    <m/>
    <m/>
    <m/>
  </r>
  <r>
    <x v="4458"/>
    <m/>
    <m/>
    <m/>
    <m/>
    <m/>
    <m/>
    <m/>
    <m/>
    <m/>
    <m/>
    <m/>
    <m/>
    <m/>
    <m/>
    <m/>
    <m/>
    <m/>
    <m/>
    <m/>
    <m/>
    <m/>
    <m/>
    <m/>
    <m/>
    <m/>
    <m/>
    <m/>
    <m/>
    <m/>
    <m/>
    <m/>
    <m/>
    <m/>
    <m/>
    <m/>
    <m/>
    <m/>
    <m/>
    <m/>
    <m/>
    <m/>
    <m/>
    <m/>
    <m/>
    <m/>
    <m/>
    <m/>
    <m/>
    <m/>
    <m/>
    <m/>
    <m/>
    <m/>
    <m/>
    <m/>
    <m/>
  </r>
  <r>
    <x v="4459"/>
    <m/>
    <m/>
    <m/>
    <m/>
    <m/>
    <m/>
    <m/>
    <m/>
    <m/>
    <m/>
    <m/>
    <m/>
    <m/>
    <m/>
    <m/>
    <m/>
    <m/>
    <m/>
    <m/>
    <m/>
    <m/>
    <m/>
    <m/>
    <m/>
    <m/>
    <m/>
    <m/>
    <m/>
    <m/>
    <m/>
    <m/>
    <m/>
    <m/>
    <m/>
    <m/>
    <m/>
    <m/>
    <m/>
    <m/>
    <m/>
    <m/>
    <m/>
    <m/>
    <m/>
    <m/>
    <m/>
    <m/>
    <m/>
    <m/>
    <m/>
    <m/>
    <m/>
    <m/>
    <m/>
    <m/>
    <m/>
  </r>
  <r>
    <x v="4460"/>
    <m/>
    <m/>
    <m/>
    <m/>
    <m/>
    <m/>
    <m/>
    <m/>
    <m/>
    <m/>
    <m/>
    <m/>
    <m/>
    <m/>
    <m/>
    <m/>
    <m/>
    <m/>
    <m/>
    <m/>
    <m/>
    <m/>
    <m/>
    <m/>
    <m/>
    <m/>
    <m/>
    <m/>
    <m/>
    <m/>
    <m/>
    <m/>
    <m/>
    <m/>
    <m/>
    <m/>
    <m/>
    <m/>
    <m/>
    <m/>
    <m/>
    <m/>
    <m/>
    <m/>
    <m/>
    <m/>
    <m/>
    <m/>
    <m/>
    <m/>
    <m/>
    <m/>
    <m/>
    <m/>
    <m/>
    <m/>
  </r>
  <r>
    <x v="4461"/>
    <m/>
    <m/>
    <m/>
    <m/>
    <m/>
    <m/>
    <m/>
    <m/>
    <m/>
    <m/>
    <m/>
    <m/>
    <m/>
    <m/>
    <m/>
    <m/>
    <m/>
    <m/>
    <m/>
    <m/>
    <m/>
    <m/>
    <m/>
    <m/>
    <m/>
    <m/>
    <m/>
    <m/>
    <m/>
    <m/>
    <m/>
    <m/>
    <m/>
    <m/>
    <m/>
    <m/>
    <m/>
    <m/>
    <m/>
    <m/>
    <m/>
    <m/>
    <m/>
    <m/>
    <m/>
    <m/>
    <m/>
    <m/>
    <m/>
    <m/>
    <m/>
    <m/>
    <m/>
    <m/>
    <m/>
    <m/>
  </r>
  <r>
    <x v="4462"/>
    <m/>
    <m/>
    <m/>
    <m/>
    <m/>
    <m/>
    <m/>
    <m/>
    <m/>
    <m/>
    <m/>
    <m/>
    <m/>
    <m/>
    <m/>
    <m/>
    <m/>
    <m/>
    <m/>
    <m/>
    <m/>
    <m/>
    <m/>
    <m/>
    <m/>
    <m/>
    <m/>
    <m/>
    <m/>
    <m/>
    <m/>
    <m/>
    <m/>
    <m/>
    <m/>
    <m/>
    <m/>
    <m/>
    <m/>
    <m/>
    <m/>
    <m/>
    <m/>
    <m/>
    <m/>
    <m/>
    <m/>
    <m/>
    <m/>
    <m/>
    <m/>
    <m/>
    <m/>
    <m/>
    <m/>
    <m/>
  </r>
  <r>
    <x v="4463"/>
    <m/>
    <m/>
    <m/>
    <m/>
    <m/>
    <m/>
    <m/>
    <m/>
    <m/>
    <m/>
    <m/>
    <m/>
    <m/>
    <m/>
    <m/>
    <m/>
    <m/>
    <m/>
    <m/>
    <m/>
    <m/>
    <m/>
    <m/>
    <m/>
    <m/>
    <m/>
    <m/>
    <m/>
    <m/>
    <m/>
    <m/>
    <m/>
    <m/>
    <m/>
    <m/>
    <m/>
    <m/>
    <m/>
    <m/>
    <m/>
    <m/>
    <m/>
    <m/>
    <m/>
    <m/>
    <m/>
    <m/>
    <m/>
    <m/>
    <m/>
    <m/>
    <m/>
    <m/>
    <m/>
    <m/>
    <m/>
  </r>
  <r>
    <x v="4464"/>
    <m/>
    <m/>
    <m/>
    <m/>
    <m/>
    <m/>
    <m/>
    <m/>
    <m/>
    <m/>
    <m/>
    <m/>
    <m/>
    <m/>
    <m/>
    <m/>
    <m/>
    <m/>
    <m/>
    <m/>
    <m/>
    <m/>
    <m/>
    <m/>
    <m/>
    <m/>
    <m/>
    <m/>
    <m/>
    <m/>
    <m/>
    <m/>
    <m/>
    <m/>
    <m/>
    <m/>
    <m/>
    <m/>
    <m/>
    <m/>
    <m/>
    <m/>
    <m/>
    <m/>
    <m/>
    <m/>
    <m/>
    <m/>
    <m/>
    <m/>
    <m/>
    <m/>
    <m/>
    <m/>
    <m/>
    <m/>
  </r>
  <r>
    <x v="4465"/>
    <m/>
    <m/>
    <m/>
    <m/>
    <m/>
    <m/>
    <m/>
    <m/>
    <m/>
    <m/>
    <m/>
    <m/>
    <m/>
    <m/>
    <m/>
    <m/>
    <m/>
    <m/>
    <m/>
    <m/>
    <m/>
    <m/>
    <m/>
    <m/>
    <m/>
    <m/>
    <m/>
    <m/>
    <m/>
    <m/>
    <m/>
    <m/>
    <m/>
    <m/>
    <m/>
    <m/>
    <m/>
    <m/>
    <m/>
    <m/>
    <m/>
    <m/>
    <m/>
    <m/>
    <m/>
    <m/>
    <m/>
    <m/>
    <m/>
    <m/>
    <m/>
    <m/>
    <m/>
    <m/>
    <m/>
    <m/>
  </r>
  <r>
    <x v="4466"/>
    <m/>
    <m/>
    <m/>
    <m/>
    <m/>
    <m/>
    <m/>
    <m/>
    <m/>
    <m/>
    <m/>
    <m/>
    <m/>
    <m/>
    <m/>
    <m/>
    <m/>
    <m/>
    <m/>
    <m/>
    <m/>
    <m/>
    <m/>
    <m/>
    <m/>
    <m/>
    <m/>
    <m/>
    <m/>
    <m/>
    <m/>
    <m/>
    <m/>
    <m/>
    <m/>
    <m/>
    <m/>
    <m/>
    <m/>
    <m/>
    <m/>
    <m/>
    <m/>
    <m/>
    <m/>
    <m/>
    <m/>
    <m/>
    <m/>
    <m/>
    <m/>
    <m/>
    <m/>
    <m/>
    <m/>
    <m/>
  </r>
  <r>
    <x v="4467"/>
    <m/>
    <m/>
    <m/>
    <m/>
    <m/>
    <m/>
    <m/>
    <m/>
    <m/>
    <m/>
    <m/>
    <m/>
    <m/>
    <m/>
    <m/>
    <m/>
    <m/>
    <m/>
    <m/>
    <m/>
    <m/>
    <m/>
    <m/>
    <m/>
    <m/>
    <m/>
    <m/>
    <m/>
    <m/>
    <m/>
    <m/>
    <m/>
    <m/>
    <m/>
    <m/>
    <m/>
    <m/>
    <m/>
    <m/>
    <m/>
    <m/>
    <m/>
    <m/>
    <m/>
    <m/>
    <m/>
    <m/>
    <m/>
    <m/>
    <m/>
    <m/>
    <m/>
    <m/>
    <m/>
    <m/>
    <m/>
  </r>
  <r>
    <x v="4468"/>
    <m/>
    <m/>
    <m/>
    <m/>
    <m/>
    <m/>
    <m/>
    <m/>
    <m/>
    <m/>
    <m/>
    <m/>
    <m/>
    <m/>
    <m/>
    <m/>
    <m/>
    <m/>
    <m/>
    <m/>
    <m/>
    <m/>
    <m/>
    <m/>
    <m/>
    <m/>
    <m/>
    <m/>
    <m/>
    <m/>
    <m/>
    <m/>
    <m/>
    <m/>
    <m/>
    <m/>
    <m/>
    <m/>
    <m/>
    <m/>
    <m/>
    <m/>
    <m/>
    <m/>
    <m/>
    <m/>
    <m/>
    <m/>
    <m/>
    <m/>
    <m/>
    <m/>
    <m/>
    <m/>
    <m/>
    <m/>
  </r>
  <r>
    <x v="4469"/>
    <m/>
    <m/>
    <m/>
    <m/>
    <m/>
    <m/>
    <m/>
    <m/>
    <m/>
    <m/>
    <m/>
    <m/>
    <m/>
    <m/>
    <m/>
    <m/>
    <m/>
    <m/>
    <m/>
    <m/>
    <m/>
    <m/>
    <m/>
    <m/>
    <m/>
    <m/>
    <m/>
    <m/>
    <m/>
    <m/>
    <m/>
    <m/>
    <m/>
    <m/>
    <m/>
    <m/>
    <m/>
    <m/>
    <m/>
    <m/>
    <m/>
    <m/>
    <m/>
    <m/>
    <m/>
    <m/>
    <m/>
    <m/>
    <m/>
    <m/>
    <m/>
    <m/>
    <m/>
    <m/>
    <m/>
    <m/>
  </r>
  <r>
    <x v="4470"/>
    <m/>
    <m/>
    <m/>
    <m/>
    <m/>
    <m/>
    <m/>
    <m/>
    <m/>
    <m/>
    <m/>
    <m/>
    <m/>
    <m/>
    <m/>
    <m/>
    <m/>
    <m/>
    <m/>
    <m/>
    <m/>
    <m/>
    <m/>
    <m/>
    <m/>
    <m/>
    <m/>
    <m/>
    <m/>
    <m/>
    <m/>
    <m/>
    <m/>
    <m/>
    <m/>
    <m/>
    <m/>
    <m/>
    <m/>
    <m/>
    <m/>
    <m/>
    <m/>
    <m/>
    <m/>
    <m/>
    <m/>
    <m/>
    <m/>
    <m/>
    <m/>
    <m/>
    <m/>
    <m/>
    <m/>
    <m/>
  </r>
  <r>
    <x v="4471"/>
    <m/>
    <m/>
    <m/>
    <m/>
    <m/>
    <m/>
    <m/>
    <m/>
    <m/>
    <m/>
    <m/>
    <m/>
    <m/>
    <m/>
    <m/>
    <m/>
    <m/>
    <m/>
    <m/>
    <m/>
    <m/>
    <m/>
    <m/>
    <m/>
    <m/>
    <m/>
    <m/>
    <m/>
    <m/>
    <m/>
    <m/>
    <m/>
    <m/>
    <m/>
    <m/>
    <m/>
    <m/>
    <m/>
    <m/>
    <m/>
    <m/>
    <m/>
    <m/>
    <m/>
    <m/>
    <m/>
    <m/>
    <m/>
    <m/>
    <m/>
    <m/>
    <m/>
    <m/>
    <m/>
    <m/>
    <m/>
  </r>
  <r>
    <x v="4472"/>
    <m/>
    <m/>
    <m/>
    <m/>
    <m/>
    <m/>
    <m/>
    <m/>
    <m/>
    <m/>
    <m/>
    <m/>
    <m/>
    <m/>
    <m/>
    <m/>
    <m/>
    <m/>
    <m/>
    <m/>
    <m/>
    <m/>
    <m/>
    <m/>
    <m/>
    <m/>
    <m/>
    <m/>
    <m/>
    <m/>
    <m/>
    <m/>
    <m/>
    <m/>
    <m/>
    <m/>
    <m/>
    <m/>
    <m/>
    <m/>
    <m/>
    <m/>
    <m/>
    <m/>
    <m/>
    <m/>
    <m/>
    <m/>
    <m/>
    <m/>
    <m/>
    <m/>
    <m/>
    <m/>
    <m/>
    <m/>
  </r>
  <r>
    <x v="4473"/>
    <m/>
    <m/>
    <m/>
    <m/>
    <m/>
    <m/>
    <m/>
    <m/>
    <m/>
    <m/>
    <m/>
    <m/>
    <m/>
    <m/>
    <m/>
    <m/>
    <m/>
    <m/>
    <m/>
    <m/>
    <m/>
    <m/>
    <m/>
    <m/>
    <m/>
    <m/>
    <m/>
    <m/>
    <m/>
    <m/>
    <m/>
    <m/>
    <m/>
    <m/>
    <m/>
    <m/>
    <m/>
    <m/>
    <m/>
    <m/>
    <m/>
    <m/>
    <m/>
    <m/>
    <m/>
    <m/>
    <m/>
    <m/>
    <m/>
    <m/>
    <m/>
    <m/>
    <m/>
    <m/>
    <m/>
    <m/>
  </r>
  <r>
    <x v="4474"/>
    <m/>
    <m/>
    <m/>
    <m/>
    <m/>
    <m/>
    <m/>
    <m/>
    <m/>
    <m/>
    <m/>
    <m/>
    <m/>
    <m/>
    <m/>
    <m/>
    <m/>
    <m/>
    <m/>
    <m/>
    <m/>
    <m/>
    <m/>
    <m/>
    <m/>
    <m/>
    <m/>
    <m/>
    <m/>
    <m/>
    <m/>
    <m/>
    <m/>
    <m/>
    <m/>
    <m/>
    <m/>
    <m/>
    <m/>
    <m/>
    <m/>
    <m/>
    <m/>
    <m/>
    <m/>
    <m/>
    <m/>
    <m/>
    <m/>
    <m/>
    <m/>
    <m/>
    <m/>
    <m/>
    <m/>
    <m/>
  </r>
  <r>
    <x v="4475"/>
    <m/>
    <m/>
    <m/>
    <m/>
    <m/>
    <m/>
    <m/>
    <m/>
    <m/>
    <m/>
    <m/>
    <m/>
    <m/>
    <m/>
    <m/>
    <m/>
    <m/>
    <m/>
    <m/>
    <m/>
    <m/>
    <m/>
    <m/>
    <m/>
    <m/>
    <m/>
    <m/>
    <m/>
    <m/>
    <m/>
    <m/>
    <m/>
    <m/>
    <m/>
    <m/>
    <m/>
    <m/>
    <m/>
    <m/>
    <m/>
    <m/>
    <m/>
    <m/>
    <m/>
    <m/>
    <m/>
    <m/>
    <m/>
    <m/>
    <m/>
    <m/>
    <m/>
    <m/>
    <m/>
    <m/>
    <m/>
  </r>
  <r>
    <x v="4476"/>
    <m/>
    <m/>
    <m/>
    <m/>
    <m/>
    <m/>
    <m/>
    <m/>
    <m/>
    <m/>
    <m/>
    <m/>
    <m/>
    <m/>
    <m/>
    <m/>
    <m/>
    <m/>
    <m/>
    <m/>
    <m/>
    <m/>
    <m/>
    <m/>
    <m/>
    <m/>
    <m/>
    <m/>
    <m/>
    <m/>
    <m/>
    <m/>
    <m/>
    <m/>
    <m/>
    <m/>
    <m/>
    <m/>
    <m/>
    <m/>
    <m/>
    <m/>
    <m/>
    <m/>
    <m/>
    <m/>
    <m/>
    <m/>
    <m/>
    <m/>
    <m/>
    <m/>
    <m/>
    <m/>
    <m/>
    <m/>
  </r>
  <r>
    <x v="4477"/>
    <m/>
    <m/>
    <m/>
    <m/>
    <m/>
    <m/>
    <m/>
    <m/>
    <m/>
    <m/>
    <m/>
    <m/>
    <m/>
    <m/>
    <m/>
    <m/>
    <m/>
    <m/>
    <m/>
    <m/>
    <m/>
    <m/>
    <m/>
    <m/>
    <m/>
    <m/>
    <m/>
    <m/>
    <m/>
    <m/>
    <m/>
    <m/>
    <m/>
    <m/>
    <m/>
    <m/>
    <m/>
    <m/>
    <m/>
    <m/>
    <m/>
    <m/>
    <m/>
    <m/>
    <m/>
    <m/>
    <m/>
    <m/>
    <m/>
    <m/>
    <m/>
    <m/>
    <m/>
    <m/>
    <m/>
    <m/>
  </r>
  <r>
    <x v="4478"/>
    <m/>
    <m/>
    <m/>
    <m/>
    <m/>
    <m/>
    <m/>
    <m/>
    <m/>
    <m/>
    <m/>
    <m/>
    <m/>
    <m/>
    <m/>
    <m/>
    <m/>
    <m/>
    <m/>
    <m/>
    <m/>
    <m/>
    <m/>
    <m/>
    <m/>
    <m/>
    <m/>
    <m/>
    <m/>
    <m/>
    <m/>
    <m/>
    <m/>
    <m/>
    <m/>
    <m/>
    <m/>
    <m/>
    <m/>
    <m/>
    <m/>
    <m/>
    <m/>
    <m/>
    <m/>
    <m/>
    <m/>
    <m/>
    <m/>
    <m/>
    <m/>
    <m/>
    <m/>
    <m/>
    <m/>
    <m/>
  </r>
  <r>
    <x v="4479"/>
    <m/>
    <m/>
    <m/>
    <m/>
    <m/>
    <m/>
    <m/>
    <m/>
    <m/>
    <m/>
    <m/>
    <m/>
    <m/>
    <m/>
    <m/>
    <m/>
    <m/>
    <m/>
    <m/>
    <m/>
    <m/>
    <m/>
    <m/>
    <m/>
    <m/>
    <m/>
    <m/>
    <m/>
    <m/>
    <m/>
    <m/>
    <m/>
    <m/>
    <m/>
    <m/>
    <m/>
    <m/>
    <m/>
    <m/>
    <m/>
    <m/>
    <m/>
    <m/>
    <m/>
    <m/>
    <m/>
    <m/>
    <m/>
    <m/>
    <m/>
    <m/>
    <m/>
    <m/>
    <m/>
    <m/>
    <m/>
  </r>
  <r>
    <x v="4480"/>
    <m/>
    <m/>
    <m/>
    <m/>
    <m/>
    <m/>
    <m/>
    <m/>
    <m/>
    <m/>
    <m/>
    <m/>
    <m/>
    <m/>
    <m/>
    <m/>
    <m/>
    <m/>
    <m/>
    <m/>
    <m/>
    <m/>
    <m/>
    <m/>
    <m/>
    <m/>
    <m/>
    <m/>
    <m/>
    <m/>
    <m/>
    <m/>
    <m/>
    <m/>
    <m/>
    <m/>
    <m/>
    <m/>
    <m/>
    <m/>
    <m/>
    <m/>
    <m/>
    <m/>
    <m/>
    <m/>
    <m/>
    <m/>
    <m/>
    <m/>
    <m/>
    <m/>
    <m/>
    <m/>
    <m/>
    <m/>
  </r>
  <r>
    <x v="4481"/>
    <m/>
    <m/>
    <m/>
    <m/>
    <m/>
    <m/>
    <m/>
    <m/>
    <m/>
    <m/>
    <m/>
    <m/>
    <m/>
    <m/>
    <m/>
    <m/>
    <m/>
    <m/>
    <m/>
    <m/>
    <m/>
    <m/>
    <m/>
    <m/>
    <m/>
    <m/>
    <m/>
    <m/>
    <m/>
    <m/>
    <m/>
    <m/>
    <m/>
    <m/>
    <m/>
    <m/>
    <m/>
    <m/>
    <m/>
    <m/>
    <m/>
    <m/>
    <m/>
    <m/>
    <m/>
    <m/>
    <m/>
    <m/>
    <m/>
    <m/>
    <m/>
    <m/>
    <m/>
    <m/>
    <m/>
    <m/>
  </r>
  <r>
    <x v="4482"/>
    <m/>
    <m/>
    <m/>
    <m/>
    <m/>
    <m/>
    <m/>
    <m/>
    <m/>
    <m/>
    <m/>
    <m/>
    <m/>
    <m/>
    <m/>
    <m/>
    <m/>
    <m/>
    <m/>
    <m/>
    <m/>
    <m/>
    <m/>
    <m/>
    <m/>
    <m/>
    <m/>
    <m/>
    <m/>
    <m/>
    <m/>
    <m/>
    <m/>
    <m/>
    <m/>
    <m/>
    <m/>
    <m/>
    <m/>
    <m/>
    <m/>
    <m/>
    <m/>
    <m/>
    <m/>
    <m/>
    <m/>
    <m/>
    <m/>
    <m/>
    <m/>
    <m/>
    <m/>
    <m/>
    <m/>
    <m/>
  </r>
  <r>
    <x v="4483"/>
    <m/>
    <m/>
    <m/>
    <m/>
    <m/>
    <m/>
    <m/>
    <m/>
    <m/>
    <m/>
    <m/>
    <m/>
    <m/>
    <m/>
    <m/>
    <m/>
    <m/>
    <m/>
    <m/>
    <m/>
    <m/>
    <m/>
    <m/>
    <m/>
    <m/>
    <m/>
    <m/>
    <m/>
    <m/>
    <m/>
    <m/>
    <m/>
    <m/>
    <m/>
    <m/>
    <m/>
    <m/>
    <m/>
    <m/>
    <m/>
    <m/>
    <m/>
    <m/>
    <m/>
    <m/>
    <m/>
    <m/>
    <m/>
    <m/>
    <m/>
    <m/>
    <m/>
    <m/>
    <m/>
    <m/>
    <m/>
  </r>
  <r>
    <x v="4484"/>
    <m/>
    <m/>
    <m/>
    <m/>
    <m/>
    <m/>
    <m/>
    <m/>
    <m/>
    <m/>
    <m/>
    <m/>
    <m/>
    <m/>
    <m/>
    <m/>
    <m/>
    <m/>
    <m/>
    <m/>
    <m/>
    <m/>
    <m/>
    <m/>
    <m/>
    <m/>
    <m/>
    <m/>
    <m/>
    <m/>
    <m/>
    <m/>
    <m/>
    <m/>
    <m/>
    <m/>
    <m/>
    <m/>
    <m/>
    <m/>
    <m/>
    <m/>
    <m/>
    <m/>
    <m/>
    <m/>
    <m/>
    <m/>
    <m/>
    <m/>
    <m/>
    <m/>
    <m/>
    <m/>
    <m/>
    <m/>
  </r>
  <r>
    <x v="4485"/>
    <m/>
    <m/>
    <m/>
    <m/>
    <m/>
    <m/>
    <m/>
    <m/>
    <m/>
    <m/>
    <m/>
    <m/>
    <m/>
    <m/>
    <m/>
    <m/>
    <m/>
    <m/>
    <m/>
    <m/>
    <m/>
    <m/>
    <m/>
    <m/>
    <m/>
    <m/>
    <m/>
    <m/>
    <m/>
    <m/>
    <m/>
    <m/>
    <m/>
    <m/>
    <m/>
    <m/>
    <m/>
    <m/>
    <m/>
    <m/>
    <m/>
    <m/>
    <m/>
    <m/>
    <m/>
    <m/>
    <m/>
    <m/>
    <m/>
    <m/>
    <m/>
    <m/>
    <m/>
    <m/>
    <m/>
    <m/>
  </r>
  <r>
    <x v="4486"/>
    <m/>
    <m/>
    <m/>
    <m/>
    <m/>
    <m/>
    <m/>
    <m/>
    <m/>
    <m/>
    <m/>
    <m/>
    <m/>
    <m/>
    <m/>
    <m/>
    <m/>
    <m/>
    <m/>
    <m/>
    <m/>
    <m/>
    <m/>
    <m/>
    <m/>
    <m/>
    <m/>
    <m/>
    <m/>
    <m/>
    <m/>
    <m/>
    <m/>
    <m/>
    <m/>
    <m/>
    <m/>
    <m/>
    <m/>
    <m/>
    <m/>
    <m/>
    <m/>
    <m/>
    <m/>
    <m/>
    <m/>
    <m/>
    <m/>
    <m/>
    <m/>
    <m/>
    <m/>
    <m/>
    <m/>
    <m/>
  </r>
  <r>
    <x v="4487"/>
    <m/>
    <m/>
    <m/>
    <m/>
    <m/>
    <m/>
    <m/>
    <m/>
    <m/>
    <m/>
    <m/>
    <m/>
    <m/>
    <m/>
    <m/>
    <m/>
    <m/>
    <m/>
    <m/>
    <m/>
    <m/>
    <m/>
    <m/>
    <m/>
    <m/>
    <m/>
    <m/>
    <m/>
    <m/>
    <m/>
    <m/>
    <m/>
    <m/>
    <m/>
    <m/>
    <m/>
    <m/>
    <m/>
    <m/>
    <m/>
    <m/>
    <m/>
    <m/>
    <m/>
    <m/>
    <m/>
    <m/>
    <m/>
    <m/>
    <m/>
    <m/>
    <m/>
    <m/>
    <m/>
    <m/>
    <m/>
  </r>
  <r>
    <x v="4488"/>
    <m/>
    <m/>
    <m/>
    <m/>
    <m/>
    <m/>
    <m/>
    <m/>
    <m/>
    <m/>
    <m/>
    <m/>
    <m/>
    <m/>
    <m/>
    <m/>
    <m/>
    <m/>
    <m/>
    <m/>
    <m/>
    <m/>
    <m/>
    <m/>
    <m/>
    <m/>
    <m/>
    <m/>
    <m/>
    <m/>
    <m/>
    <m/>
    <m/>
    <m/>
    <m/>
    <m/>
    <m/>
    <m/>
    <m/>
    <m/>
    <m/>
    <m/>
    <m/>
    <m/>
    <m/>
    <m/>
    <m/>
    <m/>
    <m/>
    <m/>
    <m/>
    <m/>
    <m/>
    <m/>
    <m/>
    <m/>
  </r>
  <r>
    <x v="4489"/>
    <m/>
    <m/>
    <m/>
    <m/>
    <m/>
    <m/>
    <m/>
    <m/>
    <m/>
    <m/>
    <m/>
    <m/>
    <m/>
    <m/>
    <m/>
    <m/>
    <m/>
    <m/>
    <m/>
    <m/>
    <m/>
    <m/>
    <m/>
    <m/>
    <m/>
    <m/>
    <m/>
    <m/>
    <m/>
    <m/>
    <m/>
    <m/>
    <m/>
    <m/>
    <m/>
    <m/>
    <m/>
    <m/>
    <m/>
    <m/>
    <m/>
    <m/>
    <m/>
    <m/>
    <m/>
    <m/>
    <m/>
    <m/>
    <m/>
    <m/>
    <m/>
    <m/>
    <m/>
    <m/>
    <m/>
    <m/>
  </r>
  <r>
    <x v="4490"/>
    <m/>
    <m/>
    <m/>
    <m/>
    <m/>
    <m/>
    <m/>
    <m/>
    <m/>
    <m/>
    <m/>
    <m/>
    <m/>
    <m/>
    <m/>
    <m/>
    <m/>
    <m/>
    <m/>
    <m/>
    <m/>
    <m/>
    <m/>
    <m/>
    <m/>
    <m/>
    <m/>
    <m/>
    <m/>
    <m/>
    <m/>
    <m/>
    <m/>
    <m/>
    <m/>
    <m/>
    <m/>
    <m/>
    <m/>
    <m/>
    <m/>
    <m/>
    <m/>
    <m/>
    <m/>
    <m/>
    <m/>
    <m/>
    <m/>
    <m/>
    <m/>
    <m/>
    <m/>
    <m/>
    <m/>
    <m/>
  </r>
  <r>
    <x v="4491"/>
    <m/>
    <m/>
    <m/>
    <m/>
    <m/>
    <m/>
    <m/>
    <m/>
    <m/>
    <m/>
    <m/>
    <m/>
    <m/>
    <m/>
    <m/>
    <m/>
    <m/>
    <m/>
    <m/>
    <m/>
    <m/>
    <m/>
    <m/>
    <m/>
    <m/>
    <m/>
    <m/>
    <m/>
    <m/>
    <m/>
    <m/>
    <m/>
    <m/>
    <m/>
    <m/>
    <m/>
    <m/>
    <m/>
    <m/>
    <m/>
    <m/>
    <m/>
    <m/>
    <m/>
    <m/>
    <m/>
    <m/>
    <m/>
    <m/>
    <m/>
    <m/>
    <m/>
    <m/>
    <m/>
    <m/>
    <m/>
  </r>
  <r>
    <x v="4492"/>
    <m/>
    <m/>
    <m/>
    <m/>
    <m/>
    <m/>
    <m/>
    <m/>
    <m/>
    <m/>
    <m/>
    <m/>
    <m/>
    <m/>
    <m/>
    <m/>
    <m/>
    <m/>
    <m/>
    <m/>
    <m/>
    <m/>
    <m/>
    <m/>
    <m/>
    <m/>
    <m/>
    <m/>
    <m/>
    <m/>
    <m/>
    <m/>
    <m/>
    <m/>
    <m/>
    <m/>
    <m/>
    <m/>
    <m/>
    <m/>
    <m/>
    <m/>
    <m/>
    <m/>
    <m/>
    <m/>
    <m/>
    <m/>
    <m/>
    <m/>
    <m/>
    <m/>
    <m/>
    <m/>
    <m/>
    <m/>
  </r>
  <r>
    <x v="4493"/>
    <m/>
    <m/>
    <m/>
    <m/>
    <m/>
    <m/>
    <m/>
    <m/>
    <m/>
    <m/>
    <m/>
    <m/>
    <m/>
    <m/>
    <m/>
    <m/>
    <m/>
    <m/>
    <m/>
    <m/>
    <m/>
    <m/>
    <m/>
    <m/>
    <m/>
    <m/>
    <m/>
    <m/>
    <m/>
    <m/>
    <m/>
    <m/>
    <m/>
    <m/>
    <m/>
    <m/>
    <m/>
    <m/>
    <m/>
    <m/>
    <m/>
    <m/>
    <m/>
    <m/>
    <m/>
    <m/>
    <m/>
    <m/>
    <m/>
    <m/>
    <m/>
    <m/>
    <m/>
    <m/>
    <m/>
    <m/>
  </r>
  <r>
    <x v="4494"/>
    <m/>
    <m/>
    <m/>
    <m/>
    <m/>
    <m/>
    <m/>
    <m/>
    <m/>
    <m/>
    <m/>
    <m/>
    <m/>
    <m/>
    <m/>
    <m/>
    <m/>
    <m/>
    <m/>
    <m/>
    <m/>
    <m/>
    <m/>
    <m/>
    <m/>
    <m/>
    <m/>
    <m/>
    <m/>
    <m/>
    <m/>
    <m/>
    <m/>
    <m/>
    <m/>
    <m/>
    <m/>
    <m/>
    <m/>
    <m/>
    <m/>
    <m/>
    <m/>
    <m/>
    <m/>
    <m/>
    <m/>
    <m/>
    <m/>
    <m/>
    <m/>
    <m/>
    <m/>
    <m/>
    <m/>
    <m/>
  </r>
  <r>
    <x v="4495"/>
    <m/>
    <m/>
    <m/>
    <m/>
    <m/>
    <m/>
    <m/>
    <m/>
    <m/>
    <m/>
    <m/>
    <m/>
    <m/>
    <m/>
    <m/>
    <m/>
    <m/>
    <m/>
    <m/>
    <m/>
    <m/>
    <m/>
    <m/>
    <m/>
    <m/>
    <m/>
    <m/>
    <m/>
    <m/>
    <m/>
    <m/>
    <m/>
    <m/>
    <m/>
    <m/>
    <m/>
    <m/>
    <m/>
    <m/>
    <m/>
    <m/>
    <m/>
    <m/>
    <m/>
    <m/>
    <m/>
    <m/>
    <m/>
    <m/>
    <m/>
    <m/>
    <m/>
    <m/>
    <m/>
    <m/>
    <m/>
  </r>
  <r>
    <x v="4496"/>
    <m/>
    <m/>
    <m/>
    <m/>
    <m/>
    <m/>
    <m/>
    <m/>
    <m/>
    <m/>
    <m/>
    <m/>
    <m/>
    <m/>
    <m/>
    <m/>
    <m/>
    <m/>
    <m/>
    <m/>
    <m/>
    <m/>
    <m/>
    <m/>
    <m/>
    <m/>
    <m/>
    <m/>
    <m/>
    <m/>
    <m/>
    <m/>
    <m/>
    <m/>
    <m/>
    <m/>
    <m/>
    <m/>
    <m/>
    <m/>
    <m/>
    <m/>
    <m/>
    <m/>
    <m/>
    <m/>
    <m/>
    <m/>
    <m/>
    <m/>
    <m/>
    <m/>
    <m/>
    <m/>
    <m/>
    <m/>
  </r>
  <r>
    <x v="4497"/>
    <m/>
    <m/>
    <m/>
    <m/>
    <m/>
    <m/>
    <m/>
    <m/>
    <m/>
    <m/>
    <m/>
    <m/>
    <m/>
    <m/>
    <m/>
    <m/>
    <m/>
    <m/>
    <m/>
    <m/>
    <m/>
    <m/>
    <m/>
    <m/>
    <m/>
    <m/>
    <m/>
    <m/>
    <m/>
    <m/>
    <m/>
    <m/>
    <m/>
    <m/>
    <m/>
    <m/>
    <m/>
    <m/>
    <m/>
    <m/>
    <m/>
    <m/>
    <m/>
    <m/>
    <m/>
    <m/>
    <m/>
    <m/>
    <m/>
    <m/>
    <m/>
    <m/>
    <m/>
    <m/>
    <m/>
    <m/>
  </r>
  <r>
    <x v="4498"/>
    <m/>
    <m/>
    <m/>
    <m/>
    <m/>
    <m/>
    <m/>
    <m/>
    <m/>
    <m/>
    <m/>
    <m/>
    <m/>
    <m/>
    <m/>
    <m/>
    <m/>
    <m/>
    <m/>
    <m/>
    <m/>
    <m/>
    <m/>
    <m/>
    <m/>
    <m/>
    <m/>
    <m/>
    <m/>
    <m/>
    <m/>
    <m/>
    <m/>
    <m/>
    <m/>
    <m/>
    <m/>
    <m/>
    <m/>
    <m/>
    <m/>
    <m/>
    <m/>
    <m/>
    <m/>
    <m/>
    <m/>
    <m/>
    <m/>
    <m/>
    <m/>
    <m/>
    <m/>
    <m/>
    <m/>
    <m/>
  </r>
  <r>
    <x v="4499"/>
    <m/>
    <m/>
    <m/>
    <m/>
    <m/>
    <m/>
    <m/>
    <m/>
    <m/>
    <m/>
    <m/>
    <m/>
    <m/>
    <m/>
    <m/>
    <m/>
    <m/>
    <m/>
    <m/>
    <m/>
    <m/>
    <m/>
    <m/>
    <m/>
    <m/>
    <m/>
    <m/>
    <m/>
    <m/>
    <m/>
    <m/>
    <m/>
    <m/>
    <m/>
    <m/>
    <m/>
    <m/>
    <m/>
    <m/>
    <m/>
    <m/>
    <m/>
    <m/>
    <m/>
    <m/>
    <m/>
    <m/>
    <m/>
    <m/>
    <m/>
    <m/>
    <m/>
    <m/>
    <m/>
    <m/>
    <m/>
  </r>
  <r>
    <x v="4500"/>
    <m/>
    <m/>
    <m/>
    <m/>
    <m/>
    <m/>
    <m/>
    <m/>
    <m/>
    <m/>
    <m/>
    <m/>
    <m/>
    <m/>
    <m/>
    <m/>
    <m/>
    <m/>
    <m/>
    <m/>
    <m/>
    <m/>
    <m/>
    <m/>
    <m/>
    <m/>
    <m/>
    <m/>
    <m/>
    <m/>
    <m/>
    <m/>
    <m/>
    <m/>
    <m/>
    <m/>
    <m/>
    <m/>
    <m/>
    <m/>
    <m/>
    <m/>
    <m/>
    <m/>
    <m/>
    <m/>
    <m/>
    <m/>
    <m/>
    <m/>
    <m/>
    <m/>
    <m/>
    <m/>
    <m/>
    <m/>
  </r>
  <r>
    <x v="4501"/>
    <m/>
    <m/>
    <m/>
    <m/>
    <m/>
    <m/>
    <m/>
    <m/>
    <m/>
    <m/>
    <m/>
    <m/>
    <m/>
    <m/>
    <m/>
    <m/>
    <m/>
    <m/>
    <m/>
    <m/>
    <m/>
    <m/>
    <m/>
    <m/>
    <m/>
    <m/>
    <m/>
    <m/>
    <m/>
    <m/>
    <m/>
    <m/>
    <m/>
    <m/>
    <m/>
    <m/>
    <m/>
    <m/>
    <m/>
    <m/>
    <m/>
    <m/>
    <m/>
    <m/>
    <m/>
    <m/>
    <m/>
    <m/>
    <m/>
    <m/>
    <m/>
    <m/>
    <m/>
    <m/>
    <m/>
    <m/>
  </r>
  <r>
    <x v="4502"/>
    <m/>
    <m/>
    <m/>
    <m/>
    <m/>
    <m/>
    <m/>
    <m/>
    <m/>
    <m/>
    <m/>
    <m/>
    <m/>
    <m/>
    <m/>
    <m/>
    <m/>
    <m/>
    <m/>
    <m/>
    <m/>
    <m/>
    <m/>
    <m/>
    <m/>
    <m/>
    <m/>
    <m/>
    <m/>
    <m/>
    <m/>
    <m/>
    <m/>
    <m/>
    <m/>
    <m/>
    <m/>
    <m/>
    <m/>
    <m/>
    <m/>
    <m/>
    <m/>
    <m/>
    <m/>
    <m/>
    <m/>
    <m/>
    <m/>
    <m/>
    <m/>
    <m/>
    <m/>
    <m/>
    <m/>
    <m/>
  </r>
  <r>
    <x v="4503"/>
    <m/>
    <m/>
    <m/>
    <m/>
    <m/>
    <m/>
    <m/>
    <m/>
    <m/>
    <m/>
    <m/>
    <m/>
    <m/>
    <m/>
    <m/>
    <m/>
    <m/>
    <m/>
    <m/>
    <m/>
    <m/>
    <m/>
    <m/>
    <m/>
    <m/>
    <m/>
    <m/>
    <m/>
    <m/>
    <m/>
    <m/>
    <m/>
    <m/>
    <m/>
    <m/>
    <m/>
    <m/>
    <m/>
    <m/>
    <m/>
    <m/>
    <m/>
    <m/>
    <m/>
    <m/>
    <m/>
    <m/>
    <m/>
    <m/>
    <m/>
    <m/>
    <m/>
    <m/>
    <m/>
    <m/>
    <m/>
  </r>
  <r>
    <x v="4504"/>
    <m/>
    <m/>
    <m/>
    <m/>
    <m/>
    <m/>
    <m/>
    <m/>
    <m/>
    <m/>
    <m/>
    <m/>
    <m/>
    <m/>
    <m/>
    <m/>
    <m/>
    <m/>
    <m/>
    <m/>
    <m/>
    <m/>
    <m/>
    <m/>
    <m/>
    <m/>
    <m/>
    <m/>
    <m/>
    <m/>
    <m/>
    <m/>
    <m/>
    <m/>
    <m/>
    <m/>
    <m/>
    <m/>
    <m/>
    <m/>
    <m/>
    <m/>
    <m/>
    <m/>
    <m/>
    <m/>
    <m/>
    <m/>
    <m/>
    <m/>
    <m/>
    <m/>
    <m/>
    <m/>
    <m/>
    <m/>
  </r>
  <r>
    <x v="4505"/>
    <m/>
    <m/>
    <m/>
    <m/>
    <m/>
    <m/>
    <m/>
    <m/>
    <m/>
    <m/>
    <m/>
    <m/>
    <m/>
    <m/>
    <m/>
    <m/>
    <m/>
    <m/>
    <m/>
    <m/>
    <m/>
    <m/>
    <m/>
    <m/>
    <m/>
    <m/>
    <m/>
    <m/>
    <m/>
    <m/>
    <m/>
    <m/>
    <m/>
    <m/>
    <m/>
    <m/>
    <m/>
    <m/>
    <m/>
    <m/>
    <m/>
    <m/>
    <m/>
    <m/>
    <m/>
    <m/>
    <m/>
    <m/>
    <m/>
    <m/>
    <m/>
    <m/>
    <m/>
    <m/>
    <m/>
    <m/>
  </r>
  <r>
    <x v="4506"/>
    <m/>
    <m/>
    <m/>
    <m/>
    <m/>
    <m/>
    <m/>
    <m/>
    <m/>
    <m/>
    <m/>
    <m/>
    <m/>
    <m/>
    <m/>
    <m/>
    <m/>
    <m/>
    <m/>
    <m/>
    <m/>
    <m/>
    <m/>
    <m/>
    <m/>
    <m/>
    <m/>
    <m/>
    <m/>
    <m/>
    <m/>
    <m/>
    <m/>
    <m/>
    <m/>
    <m/>
    <m/>
    <m/>
    <m/>
    <m/>
    <m/>
    <m/>
    <m/>
    <m/>
    <m/>
    <m/>
    <m/>
    <m/>
    <m/>
    <m/>
    <m/>
    <m/>
    <m/>
    <m/>
    <m/>
    <m/>
  </r>
  <r>
    <x v="4507"/>
    <m/>
    <m/>
    <m/>
    <m/>
    <m/>
    <m/>
    <m/>
    <m/>
    <m/>
    <m/>
    <m/>
    <m/>
    <m/>
    <m/>
    <m/>
    <m/>
    <m/>
    <m/>
    <m/>
    <m/>
    <m/>
    <m/>
    <m/>
    <m/>
    <m/>
    <m/>
    <m/>
    <m/>
    <m/>
    <m/>
    <m/>
    <m/>
    <m/>
    <m/>
    <m/>
    <m/>
    <m/>
    <m/>
    <m/>
    <m/>
    <m/>
    <m/>
    <m/>
    <m/>
    <m/>
    <m/>
    <m/>
    <m/>
    <m/>
    <m/>
    <m/>
    <m/>
    <m/>
    <m/>
    <m/>
    <m/>
  </r>
  <r>
    <x v="4508"/>
    <m/>
    <m/>
    <m/>
    <m/>
    <m/>
    <m/>
    <m/>
    <m/>
    <m/>
    <m/>
    <m/>
    <m/>
    <m/>
    <m/>
    <m/>
    <m/>
    <m/>
    <m/>
    <m/>
    <m/>
    <m/>
    <m/>
    <m/>
    <m/>
    <m/>
    <m/>
    <m/>
    <m/>
    <m/>
    <m/>
    <m/>
    <m/>
    <m/>
    <m/>
    <m/>
    <m/>
    <m/>
    <m/>
    <m/>
    <m/>
    <m/>
    <m/>
    <m/>
    <m/>
    <m/>
    <m/>
    <m/>
    <m/>
    <m/>
    <m/>
    <m/>
    <m/>
    <m/>
    <m/>
    <m/>
    <m/>
  </r>
  <r>
    <x v="4509"/>
    <m/>
    <m/>
    <m/>
    <m/>
    <m/>
    <m/>
    <m/>
    <m/>
    <m/>
    <m/>
    <m/>
    <m/>
    <m/>
    <m/>
    <m/>
    <m/>
    <m/>
    <m/>
    <m/>
    <m/>
    <m/>
    <m/>
    <m/>
    <m/>
    <m/>
    <m/>
    <m/>
    <m/>
    <m/>
    <m/>
    <m/>
    <m/>
    <m/>
    <m/>
    <m/>
    <m/>
    <m/>
    <m/>
    <m/>
    <m/>
    <m/>
    <m/>
    <m/>
    <m/>
    <m/>
    <m/>
    <m/>
    <m/>
    <m/>
    <m/>
    <m/>
    <m/>
    <m/>
    <m/>
    <m/>
    <m/>
  </r>
  <r>
    <x v="4510"/>
    <m/>
    <m/>
    <m/>
    <m/>
    <m/>
    <m/>
    <m/>
    <m/>
    <m/>
    <m/>
    <m/>
    <m/>
    <m/>
    <m/>
    <m/>
    <m/>
    <m/>
    <m/>
    <m/>
    <m/>
    <m/>
    <m/>
    <m/>
    <m/>
    <m/>
    <m/>
    <m/>
    <m/>
    <m/>
    <m/>
    <m/>
    <m/>
    <m/>
    <m/>
    <m/>
    <m/>
    <m/>
    <m/>
    <m/>
    <m/>
    <m/>
    <m/>
    <m/>
    <m/>
    <m/>
    <m/>
    <m/>
    <m/>
    <m/>
    <m/>
    <m/>
    <m/>
    <m/>
    <m/>
    <m/>
    <m/>
  </r>
  <r>
    <x v="4511"/>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A8E8DF-C0F5-4D5E-AFC3-43DD1FAFAEFA}" name="PivotTable1"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9">
  <location ref="A3:B4517" firstHeaderRow="1" firstDataRow="1" firstDataCol="1"/>
  <pivotFields count="57">
    <pivotField axis="axisRow" numFmtId="164" showAll="0" sortType="ascending">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defaultSubtota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s>
  <rowFields count="1">
    <field x="0"/>
  </rowFields>
  <rowItems count="45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t="grand">
      <x/>
    </i>
  </rowItems>
  <colItems count="1">
    <i/>
  </colItems>
  <dataFields count="1">
    <dataField name="Sum of VIXY % err" fld="30" baseField="0" baseItem="448"/>
  </dataFields>
  <chartFormats count="2">
    <chartFormat chart="4" format="14" series="1">
      <pivotArea type="data" outline="0" fieldPosition="0">
        <references count="1">
          <reference field="4294967294" count="1" selected="0">
            <x v="0"/>
          </reference>
        </references>
      </pivotArea>
    </chartFormat>
    <chartFormat chart="6" format="1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C9" sqref="C9"/>
    </sheetView>
  </sheetViews>
  <sheetFormatPr defaultRowHeight="15" x14ac:dyDescent="0.25"/>
  <cols>
    <col min="3" max="3" width="82.42578125" customWidth="1"/>
  </cols>
  <sheetData>
    <row r="1" spans="1:3" ht="14.1" customHeight="1" x14ac:dyDescent="0.25">
      <c r="A1" s="4" t="s">
        <v>93</v>
      </c>
      <c r="C1" s="5"/>
    </row>
    <row r="2" spans="1:3" ht="14.1" customHeight="1" x14ac:dyDescent="0.25">
      <c r="A2" t="s">
        <v>90</v>
      </c>
      <c r="B2" s="6"/>
      <c r="C2" s="5" t="s">
        <v>12</v>
      </c>
    </row>
    <row r="3" spans="1:3" ht="14.1" customHeight="1" x14ac:dyDescent="0.25">
      <c r="C3" s="5"/>
    </row>
    <row r="4" spans="1:3" ht="14.1" customHeight="1" x14ac:dyDescent="0.25">
      <c r="A4" s="7"/>
      <c r="B4" s="8" t="s">
        <v>13</v>
      </c>
      <c r="C4" s="8"/>
    </row>
    <row r="5" spans="1:3" ht="14.1" customHeight="1" x14ac:dyDescent="0.25">
      <c r="A5" s="7"/>
      <c r="B5" s="8">
        <v>1</v>
      </c>
      <c r="C5" s="8" t="s">
        <v>14</v>
      </c>
    </row>
    <row r="6" spans="1:3" ht="45" x14ac:dyDescent="0.25">
      <c r="A6" s="7"/>
      <c r="B6" s="8">
        <v>2</v>
      </c>
      <c r="C6" s="8" t="s">
        <v>15</v>
      </c>
    </row>
    <row r="7" spans="1:3" ht="120" x14ac:dyDescent="0.25">
      <c r="A7" s="7"/>
      <c r="B7" s="8">
        <v>3</v>
      </c>
      <c r="C7" s="8" t="s">
        <v>34</v>
      </c>
    </row>
    <row r="8" spans="1:3" ht="60" x14ac:dyDescent="0.25">
      <c r="A8" s="7"/>
      <c r="B8" s="8">
        <v>4</v>
      </c>
      <c r="C8" s="8" t="s">
        <v>16</v>
      </c>
    </row>
    <row r="9" spans="1:3" ht="45" x14ac:dyDescent="0.25">
      <c r="A9" s="7"/>
      <c r="B9" s="8">
        <v>5</v>
      </c>
      <c r="C9" s="8" t="s">
        <v>30</v>
      </c>
    </row>
    <row r="10" spans="1:3" ht="75" x14ac:dyDescent="0.25">
      <c r="A10" s="7"/>
      <c r="B10" s="8">
        <v>6</v>
      </c>
      <c r="C10" s="8" t="s">
        <v>31</v>
      </c>
    </row>
    <row r="11" spans="1:3" ht="75" x14ac:dyDescent="0.25">
      <c r="A11" s="7"/>
      <c r="B11" s="8">
        <v>7</v>
      </c>
      <c r="C11" s="8" t="s">
        <v>32</v>
      </c>
    </row>
    <row r="12" spans="1:3" ht="30" x14ac:dyDescent="0.25">
      <c r="A12" s="7"/>
      <c r="B12" s="8">
        <v>8</v>
      </c>
      <c r="C12" s="8" t="s">
        <v>57</v>
      </c>
    </row>
    <row r="13" spans="1:3" ht="255" x14ac:dyDescent="0.25">
      <c r="A13" s="7"/>
      <c r="B13" s="8">
        <v>9</v>
      </c>
      <c r="C13" s="8" t="s">
        <v>89</v>
      </c>
    </row>
    <row r="14" spans="1:3" ht="105" x14ac:dyDescent="0.25">
      <c r="A14" s="7"/>
      <c r="B14" s="8">
        <v>10</v>
      </c>
      <c r="C14" s="8" t="s">
        <v>17</v>
      </c>
    </row>
  </sheetData>
  <pageMargins left="0.7" right="0.7" top="0.75" bottom="0.75" header="0.3" footer="0.3"/>
  <pageSetup scale="92"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dimension ref="A1:I2338"/>
  <sheetViews>
    <sheetView workbookViewId="0">
      <selection activeCell="M34" sqref="M34"/>
    </sheetView>
  </sheetViews>
  <sheetFormatPr defaultRowHeight="15" x14ac:dyDescent="0.25"/>
  <cols>
    <col min="1" max="1" width="10.7109375" bestFit="1" customWidth="1"/>
  </cols>
  <sheetData>
    <row r="1" spans="1:9" x14ac:dyDescent="0.25">
      <c r="A1" s="37" t="s">
        <v>56</v>
      </c>
      <c r="B1" s="37" t="s">
        <v>58</v>
      </c>
      <c r="C1" s="37" t="s">
        <v>59</v>
      </c>
      <c r="D1" s="37" t="s">
        <v>60</v>
      </c>
      <c r="E1" s="37" t="s">
        <v>61</v>
      </c>
      <c r="F1" s="37" t="s">
        <v>62</v>
      </c>
      <c r="G1" s="37" t="s">
        <v>63</v>
      </c>
      <c r="H1" s="37" t="s">
        <v>64</v>
      </c>
      <c r="I1" s="37" t="s">
        <v>65</v>
      </c>
    </row>
    <row r="2" spans="1:9" x14ac:dyDescent="0.25">
      <c r="A2" s="47">
        <v>44210</v>
      </c>
      <c r="B2" s="37" t="s">
        <v>86</v>
      </c>
      <c r="C2" s="37" t="s">
        <v>87</v>
      </c>
      <c r="D2" s="37">
        <v>41.282831909999999</v>
      </c>
      <c r="E2" s="37">
        <v>41.524008909999999</v>
      </c>
      <c r="F2" s="37">
        <v>-0.58081000000000005</v>
      </c>
      <c r="G2" s="37">
        <v>-0.241177</v>
      </c>
      <c r="H2" s="37">
        <v>10234.31</v>
      </c>
      <c r="I2" s="37">
        <v>422501175.59633601</v>
      </c>
    </row>
    <row r="3" spans="1:9" x14ac:dyDescent="0.25">
      <c r="A3" s="47">
        <v>44209</v>
      </c>
      <c r="B3" s="37" t="s">
        <v>86</v>
      </c>
      <c r="C3" s="37" t="s">
        <v>87</v>
      </c>
      <c r="D3" s="37">
        <v>41.524009110000001</v>
      </c>
      <c r="E3" s="37">
        <v>41.193696109999998</v>
      </c>
      <c r="F3" s="37">
        <v>0.80184999999999995</v>
      </c>
      <c r="G3" s="37">
        <v>0.33031300000000002</v>
      </c>
      <c r="H3" s="37">
        <v>9984.31</v>
      </c>
      <c r="I3" s="37">
        <v>414588454.82503599</v>
      </c>
    </row>
    <row r="4" spans="1:9" x14ac:dyDescent="0.25">
      <c r="A4" s="47">
        <v>44208</v>
      </c>
      <c r="B4" s="37" t="s">
        <v>86</v>
      </c>
      <c r="C4" s="37" t="s">
        <v>87</v>
      </c>
      <c r="D4" s="37">
        <v>41.193695769999998</v>
      </c>
      <c r="E4" s="37">
        <v>40.534446770000002</v>
      </c>
      <c r="F4" s="37">
        <v>1.62639</v>
      </c>
      <c r="G4" s="37">
        <v>0.65924899999999997</v>
      </c>
      <c r="H4" s="37">
        <v>9984.31</v>
      </c>
      <c r="I4" s="37">
        <v>411290505.03228098</v>
      </c>
    </row>
    <row r="5" spans="1:9" x14ac:dyDescent="0.25">
      <c r="A5" s="47">
        <v>44207</v>
      </c>
      <c r="B5" s="37" t="s">
        <v>86</v>
      </c>
      <c r="C5" s="37" t="s">
        <v>87</v>
      </c>
      <c r="D5" s="37">
        <v>40.534446760000002</v>
      </c>
      <c r="E5" s="37">
        <v>41.783250760000001</v>
      </c>
      <c r="F5" s="37">
        <v>-2.9887700000000001</v>
      </c>
      <c r="G5" s="37">
        <v>-1.248804</v>
      </c>
      <c r="H5" s="37">
        <v>9984.31</v>
      </c>
      <c r="I5" s="37">
        <v>404708360.526995</v>
      </c>
    </row>
    <row r="6" spans="1:9" x14ac:dyDescent="0.25">
      <c r="A6" s="47">
        <v>44204</v>
      </c>
      <c r="B6" s="37" t="s">
        <v>86</v>
      </c>
      <c r="C6" s="37" t="s">
        <v>87</v>
      </c>
      <c r="D6" s="37">
        <v>41.783250860000003</v>
      </c>
      <c r="E6" s="37">
        <v>41.573908860000003</v>
      </c>
      <c r="F6" s="37">
        <v>0.50353999999999999</v>
      </c>
      <c r="G6" s="37">
        <v>0.209342</v>
      </c>
      <c r="H6" s="37">
        <v>9984.31</v>
      </c>
      <c r="I6" s="37">
        <v>417176804.044254</v>
      </c>
    </row>
    <row r="7" spans="1:9" x14ac:dyDescent="0.25">
      <c r="A7" s="47">
        <v>44203</v>
      </c>
      <c r="B7" s="37" t="s">
        <v>86</v>
      </c>
      <c r="C7" s="37" t="s">
        <v>87</v>
      </c>
      <c r="D7" s="37">
        <v>41.573908709999998</v>
      </c>
      <c r="E7" s="37">
        <v>40.391977709999999</v>
      </c>
      <c r="F7" s="37">
        <v>2.9261499999999998</v>
      </c>
      <c r="G7" s="37">
        <v>1.1819310000000001</v>
      </c>
      <c r="H7" s="37">
        <v>9884.31</v>
      </c>
      <c r="I7" s="37">
        <v>410929276.87961298</v>
      </c>
    </row>
    <row r="8" spans="1:9" x14ac:dyDescent="0.25">
      <c r="A8" s="47">
        <v>44202</v>
      </c>
      <c r="B8" s="37" t="s">
        <v>86</v>
      </c>
      <c r="C8" s="37" t="s">
        <v>87</v>
      </c>
      <c r="D8" s="37">
        <v>40.391977519999998</v>
      </c>
      <c r="E8" s="37">
        <v>40.262899519999998</v>
      </c>
      <c r="F8" s="37">
        <v>0.32058999999999999</v>
      </c>
      <c r="G8" s="37">
        <v>0.129078</v>
      </c>
      <c r="H8" s="37">
        <v>9884.31</v>
      </c>
      <c r="I8" s="37">
        <v>399246706.14477801</v>
      </c>
    </row>
    <row r="9" spans="1:9" x14ac:dyDescent="0.25">
      <c r="A9" s="47">
        <v>44201</v>
      </c>
      <c r="B9" s="37" t="s">
        <v>86</v>
      </c>
      <c r="C9" s="37" t="s">
        <v>87</v>
      </c>
      <c r="D9" s="37">
        <v>40.262899580000003</v>
      </c>
      <c r="E9" s="37">
        <v>39.662518579999997</v>
      </c>
      <c r="F9" s="37">
        <v>1.51372</v>
      </c>
      <c r="G9" s="37">
        <v>0.60038100000000005</v>
      </c>
      <c r="H9" s="37">
        <v>9884.31</v>
      </c>
      <c r="I9" s="37">
        <v>397970860.15889102</v>
      </c>
    </row>
    <row r="10" spans="1:9" x14ac:dyDescent="0.25">
      <c r="A10" s="47">
        <v>44200</v>
      </c>
      <c r="B10" s="37" t="s">
        <v>86</v>
      </c>
      <c r="C10" s="37" t="s">
        <v>87</v>
      </c>
      <c r="D10" s="37">
        <v>39.662518800000001</v>
      </c>
      <c r="E10" s="37">
        <v>41.4165378</v>
      </c>
      <c r="F10" s="37">
        <v>-4.2350700000000003</v>
      </c>
      <c r="G10" s="37">
        <v>-1.754019</v>
      </c>
      <c r="H10" s="37">
        <v>9884.31</v>
      </c>
      <c r="I10" s="37">
        <v>392036512.21247101</v>
      </c>
    </row>
    <row r="11" spans="1:9" x14ac:dyDescent="0.25">
      <c r="A11" s="47">
        <v>44196</v>
      </c>
      <c r="B11" s="37" t="s">
        <v>86</v>
      </c>
      <c r="C11" s="37" t="s">
        <v>87</v>
      </c>
      <c r="D11" s="37">
        <v>41.416537460000001</v>
      </c>
      <c r="E11" s="37">
        <v>41.399696460000001</v>
      </c>
      <c r="F11" s="37">
        <v>4.0680000000000001E-2</v>
      </c>
      <c r="G11" s="37">
        <v>1.6840999999999998E-2</v>
      </c>
      <c r="H11" s="37">
        <v>9884.31</v>
      </c>
      <c r="I11" s="37">
        <v>409373771.13164002</v>
      </c>
    </row>
    <row r="12" spans="1:9" x14ac:dyDescent="0.25">
      <c r="A12" s="47">
        <v>44195</v>
      </c>
      <c r="B12" s="37" t="s">
        <v>86</v>
      </c>
      <c r="C12" s="37" t="s">
        <v>87</v>
      </c>
      <c r="D12" s="37">
        <v>41.399696120000002</v>
      </c>
      <c r="E12" s="37">
        <v>40.692286119999999</v>
      </c>
      <c r="F12" s="37">
        <v>1.73844</v>
      </c>
      <c r="G12" s="37">
        <v>0.70740999999999998</v>
      </c>
      <c r="H12" s="37">
        <v>9884.31</v>
      </c>
      <c r="I12" s="37">
        <v>409207306.15678799</v>
      </c>
    </row>
    <row r="13" spans="1:9" x14ac:dyDescent="0.25">
      <c r="A13" s="47">
        <v>44194</v>
      </c>
      <c r="B13" s="37" t="s">
        <v>86</v>
      </c>
      <c r="C13" s="37" t="s">
        <v>87</v>
      </c>
      <c r="D13" s="37">
        <v>40.692286609999996</v>
      </c>
      <c r="E13" s="37">
        <v>41.471339610000001</v>
      </c>
      <c r="F13" s="37">
        <v>-1.87853</v>
      </c>
      <c r="G13" s="37">
        <v>-0.779053</v>
      </c>
      <c r="H13" s="37">
        <v>9884.31</v>
      </c>
      <c r="I13" s="37">
        <v>402215053.38522899</v>
      </c>
    </row>
    <row r="14" spans="1:9" x14ac:dyDescent="0.25">
      <c r="A14" s="47">
        <v>44193</v>
      </c>
      <c r="B14" s="37" t="s">
        <v>86</v>
      </c>
      <c r="C14" s="37" t="s">
        <v>87</v>
      </c>
      <c r="D14" s="37">
        <v>41.47133951</v>
      </c>
      <c r="E14" s="37">
        <v>41.377813510000003</v>
      </c>
      <c r="F14" s="37">
        <v>0.22603000000000001</v>
      </c>
      <c r="G14" s="37">
        <v>9.3525999999999998E-2</v>
      </c>
      <c r="H14" s="37">
        <v>9884.31</v>
      </c>
      <c r="I14" s="37">
        <v>409915451.41806901</v>
      </c>
    </row>
    <row r="15" spans="1:9" x14ac:dyDescent="0.25">
      <c r="A15" s="47">
        <v>44189</v>
      </c>
      <c r="B15" s="37" t="s">
        <v>86</v>
      </c>
      <c r="C15" s="37" t="s">
        <v>87</v>
      </c>
      <c r="D15" s="37">
        <v>41.377813449999998</v>
      </c>
      <c r="E15" s="37">
        <v>40.781952449999999</v>
      </c>
      <c r="F15" s="37">
        <v>1.46109</v>
      </c>
      <c r="G15" s="37">
        <v>0.59586099999999997</v>
      </c>
      <c r="H15" s="37">
        <v>9884.31</v>
      </c>
      <c r="I15" s="37">
        <v>408991011.12852901</v>
      </c>
    </row>
    <row r="16" spans="1:9" x14ac:dyDescent="0.25">
      <c r="A16" s="47">
        <v>44188</v>
      </c>
      <c r="B16" s="37" t="s">
        <v>86</v>
      </c>
      <c r="C16" s="37" t="s">
        <v>87</v>
      </c>
      <c r="D16" s="37">
        <v>40.781952709999999</v>
      </c>
      <c r="E16" s="37">
        <v>39.971495709999999</v>
      </c>
      <c r="F16" s="37">
        <v>2.02759</v>
      </c>
      <c r="G16" s="37">
        <v>0.81045699999999998</v>
      </c>
      <c r="H16" s="37">
        <v>9884.31</v>
      </c>
      <c r="I16" s="37">
        <v>403101340.64512098</v>
      </c>
    </row>
    <row r="17" spans="1:9" x14ac:dyDescent="0.25">
      <c r="A17" s="47">
        <v>44187</v>
      </c>
      <c r="B17" s="37" t="s">
        <v>86</v>
      </c>
      <c r="C17" s="37" t="s">
        <v>87</v>
      </c>
      <c r="D17" s="37">
        <v>39.971496039999998</v>
      </c>
      <c r="E17" s="37">
        <v>39.610774040000003</v>
      </c>
      <c r="F17" s="37">
        <v>0.91066999999999998</v>
      </c>
      <c r="G17" s="37">
        <v>0.36072199999999999</v>
      </c>
      <c r="H17" s="37">
        <v>9884.31</v>
      </c>
      <c r="I17" s="37">
        <v>395090538.10864401</v>
      </c>
    </row>
    <row r="18" spans="1:9" x14ac:dyDescent="0.25">
      <c r="A18" s="47">
        <v>44186</v>
      </c>
      <c r="B18" s="37" t="s">
        <v>86</v>
      </c>
      <c r="C18" s="37" t="s">
        <v>87</v>
      </c>
      <c r="D18" s="37">
        <v>39.610773620000003</v>
      </c>
      <c r="E18" s="37">
        <v>41.351498620000001</v>
      </c>
      <c r="F18" s="37">
        <v>-4.2095799999999999</v>
      </c>
      <c r="G18" s="37">
        <v>-1.7407250000000001</v>
      </c>
      <c r="H18" s="37">
        <v>9884.31</v>
      </c>
      <c r="I18" s="37">
        <v>391525046.96758097</v>
      </c>
    </row>
    <row r="19" spans="1:9" x14ac:dyDescent="0.25">
      <c r="A19" s="47">
        <v>44183</v>
      </c>
      <c r="B19" s="37" t="s">
        <v>86</v>
      </c>
      <c r="C19" s="37" t="s">
        <v>87</v>
      </c>
      <c r="D19" s="37">
        <v>41.351498999999997</v>
      </c>
      <c r="E19" s="37">
        <v>41.654271999999999</v>
      </c>
      <c r="F19" s="37">
        <v>-0.72687000000000002</v>
      </c>
      <c r="G19" s="37">
        <v>-0.30277300000000001</v>
      </c>
      <c r="H19" s="37">
        <v>9884.31</v>
      </c>
      <c r="I19" s="37">
        <v>408730911.02619302</v>
      </c>
    </row>
    <row r="20" spans="1:9" x14ac:dyDescent="0.25">
      <c r="A20" s="47">
        <v>44182</v>
      </c>
      <c r="B20" s="37" t="s">
        <v>86</v>
      </c>
      <c r="C20" s="37" t="s">
        <v>87</v>
      </c>
      <c r="D20" s="37">
        <v>41.654272489999997</v>
      </c>
      <c r="E20" s="37">
        <v>41.425858490000003</v>
      </c>
      <c r="F20" s="37">
        <v>0.55137999999999998</v>
      </c>
      <c r="G20" s="37">
        <v>0.22841400000000001</v>
      </c>
      <c r="H20" s="37">
        <v>9884.31</v>
      </c>
      <c r="I20" s="37">
        <v>411723617.15281397</v>
      </c>
    </row>
    <row r="21" spans="1:9" x14ac:dyDescent="0.25">
      <c r="A21" s="47">
        <v>44181</v>
      </c>
      <c r="B21" s="37" t="s">
        <v>86</v>
      </c>
      <c r="C21" s="37" t="s">
        <v>87</v>
      </c>
      <c r="D21" s="37">
        <v>41.42585854</v>
      </c>
      <c r="E21" s="37">
        <v>40.715784540000001</v>
      </c>
      <c r="F21" s="37">
        <v>1.7439800000000001</v>
      </c>
      <c r="G21" s="37">
        <v>0.71007399999999998</v>
      </c>
      <c r="H21" s="37">
        <v>9884.31</v>
      </c>
      <c r="I21" s="37">
        <v>409465903.54793102</v>
      </c>
    </row>
    <row r="22" spans="1:9" x14ac:dyDescent="0.25">
      <c r="A22" s="47">
        <v>44180</v>
      </c>
      <c r="B22" s="37" t="s">
        <v>86</v>
      </c>
      <c r="C22" s="37" t="s">
        <v>87</v>
      </c>
      <c r="D22" s="37">
        <v>40.71578418</v>
      </c>
      <c r="E22" s="37">
        <v>39.829708179999997</v>
      </c>
      <c r="F22" s="37">
        <v>2.2246600000000001</v>
      </c>
      <c r="G22" s="37">
        <v>0.88607599999999997</v>
      </c>
      <c r="H22" s="37">
        <v>9884.31</v>
      </c>
      <c r="I22" s="37">
        <v>402447310.580863</v>
      </c>
    </row>
    <row r="23" spans="1:9" x14ac:dyDescent="0.25">
      <c r="A23" s="47">
        <v>44179</v>
      </c>
      <c r="B23" s="37" t="s">
        <v>86</v>
      </c>
      <c r="C23" s="37" t="s">
        <v>87</v>
      </c>
      <c r="D23" s="37">
        <v>39.82970838</v>
      </c>
      <c r="E23" s="37">
        <v>40.279015379999997</v>
      </c>
      <c r="F23" s="37">
        <v>-1.1154900000000001</v>
      </c>
      <c r="G23" s="37">
        <v>-0.44930700000000001</v>
      </c>
      <c r="H23" s="37">
        <v>9884.31</v>
      </c>
      <c r="I23" s="37">
        <v>393689065.34839201</v>
      </c>
    </row>
    <row r="24" spans="1:9" x14ac:dyDescent="0.25">
      <c r="A24" s="47">
        <v>44176</v>
      </c>
      <c r="B24" s="37" t="s">
        <v>86</v>
      </c>
      <c r="C24" s="37" t="s">
        <v>87</v>
      </c>
      <c r="D24" s="37">
        <v>40.279015680000001</v>
      </c>
      <c r="E24" s="37">
        <v>41.070311680000003</v>
      </c>
      <c r="F24" s="37">
        <v>-1.92669</v>
      </c>
      <c r="G24" s="37">
        <v>-0.791296</v>
      </c>
      <c r="H24" s="37">
        <v>9884.31</v>
      </c>
      <c r="I24" s="37">
        <v>398130156.638933</v>
      </c>
    </row>
    <row r="25" spans="1:9" x14ac:dyDescent="0.25">
      <c r="A25" s="47">
        <v>44175</v>
      </c>
      <c r="B25" s="37" t="s">
        <v>86</v>
      </c>
      <c r="C25" s="37" t="s">
        <v>87</v>
      </c>
      <c r="D25" s="37">
        <v>41.070311930000003</v>
      </c>
      <c r="E25" s="37">
        <v>41.276171929999997</v>
      </c>
      <c r="F25" s="37">
        <v>-0.49874000000000002</v>
      </c>
      <c r="G25" s="37">
        <v>-0.20585999999999999</v>
      </c>
      <c r="H25" s="37">
        <v>9884.31</v>
      </c>
      <c r="I25" s="37">
        <v>405951571.701882</v>
      </c>
    </row>
    <row r="26" spans="1:9" x14ac:dyDescent="0.25">
      <c r="A26" s="47">
        <v>44174</v>
      </c>
      <c r="B26" s="37" t="s">
        <v>86</v>
      </c>
      <c r="C26" s="37" t="s">
        <v>87</v>
      </c>
      <c r="D26" s="37">
        <v>41.276171480000002</v>
      </c>
      <c r="E26" s="37">
        <v>42.059913479999999</v>
      </c>
      <c r="F26" s="37">
        <v>-1.8633900000000001</v>
      </c>
      <c r="G26" s="37">
        <v>-0.78374200000000005</v>
      </c>
      <c r="H26" s="37">
        <v>9884.31</v>
      </c>
      <c r="I26" s="37">
        <v>407986350.69296402</v>
      </c>
    </row>
    <row r="27" spans="1:9" x14ac:dyDescent="0.25">
      <c r="A27" s="47">
        <v>44173</v>
      </c>
      <c r="B27" s="37" t="s">
        <v>86</v>
      </c>
      <c r="C27" s="37" t="s">
        <v>87</v>
      </c>
      <c r="D27" s="37">
        <v>42.059913229999999</v>
      </c>
      <c r="E27" s="37">
        <v>41.344017229999999</v>
      </c>
      <c r="F27" s="37">
        <v>1.73156</v>
      </c>
      <c r="G27" s="37">
        <v>0.71589599999999998</v>
      </c>
      <c r="H27" s="37">
        <v>9884.31</v>
      </c>
      <c r="I27" s="37">
        <v>415733094.758681</v>
      </c>
    </row>
    <row r="28" spans="1:9" x14ac:dyDescent="0.25">
      <c r="A28" s="47">
        <v>44172</v>
      </c>
      <c r="B28" s="37" t="s">
        <v>86</v>
      </c>
      <c r="C28" s="37" t="s">
        <v>87</v>
      </c>
      <c r="D28" s="37">
        <v>41.344017710000003</v>
      </c>
      <c r="E28" s="37">
        <v>41.402687710000002</v>
      </c>
      <c r="F28" s="37">
        <v>-0.14171</v>
      </c>
      <c r="G28" s="37">
        <v>-5.867E-2</v>
      </c>
      <c r="H28" s="37">
        <v>9884.31</v>
      </c>
      <c r="I28" s="37">
        <v>408656963.65907598</v>
      </c>
    </row>
    <row r="29" spans="1:9" x14ac:dyDescent="0.25">
      <c r="A29" s="47">
        <v>44169</v>
      </c>
      <c r="B29" s="37" t="s">
        <v>86</v>
      </c>
      <c r="C29" s="37" t="s">
        <v>87</v>
      </c>
      <c r="D29" s="37">
        <v>41.402687999999998</v>
      </c>
      <c r="E29" s="37">
        <v>41.099451999999999</v>
      </c>
      <c r="F29" s="37">
        <v>0.73780999999999997</v>
      </c>
      <c r="G29" s="37">
        <v>0.30323600000000001</v>
      </c>
      <c r="H29" s="37">
        <v>9884.31</v>
      </c>
      <c r="I29" s="37">
        <v>409236878.81721598</v>
      </c>
    </row>
    <row r="30" spans="1:9" x14ac:dyDescent="0.25">
      <c r="A30" s="47">
        <v>44168</v>
      </c>
      <c r="B30" s="37" t="s">
        <v>86</v>
      </c>
      <c r="C30" s="37" t="s">
        <v>87</v>
      </c>
      <c r="D30" s="37">
        <v>41.099452429999999</v>
      </c>
      <c r="E30" s="37">
        <v>41.296084430000001</v>
      </c>
      <c r="F30" s="37">
        <v>-0.47615000000000002</v>
      </c>
      <c r="G30" s="37">
        <v>-0.196632</v>
      </c>
      <c r="H30" s="37">
        <v>9884.31</v>
      </c>
      <c r="I30" s="37">
        <v>406239605.350016</v>
      </c>
    </row>
    <row r="31" spans="1:9" x14ac:dyDescent="0.25">
      <c r="A31" s="47">
        <v>44167</v>
      </c>
      <c r="B31" s="37" t="s">
        <v>86</v>
      </c>
      <c r="C31" s="37" t="s">
        <v>87</v>
      </c>
      <c r="D31" s="37">
        <v>41.29608451</v>
      </c>
      <c r="E31" s="37">
        <v>41.189690509999998</v>
      </c>
      <c r="F31" s="37">
        <v>0.25829999999999997</v>
      </c>
      <c r="G31" s="37">
        <v>0.106394</v>
      </c>
      <c r="H31" s="37">
        <v>9884.31</v>
      </c>
      <c r="I31" s="37">
        <v>408183177.19478399</v>
      </c>
    </row>
    <row r="32" spans="1:9" x14ac:dyDescent="0.25">
      <c r="A32" s="47">
        <v>44166</v>
      </c>
      <c r="B32" s="37" t="s">
        <v>86</v>
      </c>
      <c r="C32" s="37" t="s">
        <v>87</v>
      </c>
      <c r="D32" s="37">
        <v>41.189690210000002</v>
      </c>
      <c r="E32" s="37">
        <v>41.367403209999999</v>
      </c>
      <c r="F32" s="37">
        <v>-0.42959999999999998</v>
      </c>
      <c r="G32" s="37">
        <v>-0.17771300000000001</v>
      </c>
      <c r="H32" s="37">
        <v>9884.31</v>
      </c>
      <c r="I32" s="37">
        <v>407131543.27053398</v>
      </c>
    </row>
    <row r="33" spans="1:9" x14ac:dyDescent="0.25">
      <c r="A33" s="47">
        <v>44165</v>
      </c>
      <c r="B33" s="37" t="s">
        <v>86</v>
      </c>
      <c r="C33" s="37" t="s">
        <v>87</v>
      </c>
      <c r="D33" s="37">
        <v>41.36740305</v>
      </c>
      <c r="E33" s="37">
        <v>40.982148049999999</v>
      </c>
      <c r="F33" s="37">
        <v>0.94006000000000001</v>
      </c>
      <c r="G33" s="37">
        <v>0.38525500000000001</v>
      </c>
      <c r="H33" s="37">
        <v>9884.31</v>
      </c>
      <c r="I33" s="37">
        <v>408888111.53893602</v>
      </c>
    </row>
    <row r="34" spans="1:9" x14ac:dyDescent="0.25">
      <c r="A34" s="47">
        <v>44162</v>
      </c>
      <c r="B34" s="37" t="s">
        <v>86</v>
      </c>
      <c r="C34" s="37" t="s">
        <v>87</v>
      </c>
      <c r="D34" s="37">
        <v>40.98214806</v>
      </c>
      <c r="E34" s="37">
        <v>41.161851059999996</v>
      </c>
      <c r="F34" s="37">
        <v>-0.43658000000000002</v>
      </c>
      <c r="G34" s="37">
        <v>-0.179703</v>
      </c>
      <c r="H34" s="37">
        <v>9784.31</v>
      </c>
      <c r="I34" s="37">
        <v>400981918.13849401</v>
      </c>
    </row>
    <row r="35" spans="1:9" x14ac:dyDescent="0.25">
      <c r="A35" s="47">
        <v>44160</v>
      </c>
      <c r="B35" s="37" t="s">
        <v>86</v>
      </c>
      <c r="C35" s="37" t="s">
        <v>87</v>
      </c>
      <c r="D35" s="37">
        <v>41.16185127</v>
      </c>
      <c r="E35" s="37">
        <v>40.388014269999999</v>
      </c>
      <c r="F35" s="37">
        <v>1.91601</v>
      </c>
      <c r="G35" s="37">
        <v>0.773837</v>
      </c>
      <c r="H35" s="37">
        <v>9784.31</v>
      </c>
      <c r="I35" s="37">
        <v>402740189.51401901</v>
      </c>
    </row>
    <row r="36" spans="1:9" x14ac:dyDescent="0.25">
      <c r="A36" s="47">
        <v>44159</v>
      </c>
      <c r="B36" s="37" t="s">
        <v>86</v>
      </c>
      <c r="C36" s="37" t="s">
        <v>87</v>
      </c>
      <c r="D36" s="37">
        <v>40.388014140000003</v>
      </c>
      <c r="E36" s="37">
        <v>40.049566140000003</v>
      </c>
      <c r="F36" s="37">
        <v>0.84506999999999999</v>
      </c>
      <c r="G36" s="37">
        <v>0.33844800000000003</v>
      </c>
      <c r="H36" s="37">
        <v>9784.31</v>
      </c>
      <c r="I36" s="37">
        <v>395168729.46609998</v>
      </c>
    </row>
    <row r="37" spans="1:9" x14ac:dyDescent="0.25">
      <c r="A37" s="47">
        <v>44158</v>
      </c>
      <c r="B37" s="37" t="s">
        <v>86</v>
      </c>
      <c r="C37" s="37" t="s">
        <v>87</v>
      </c>
      <c r="D37" s="37">
        <v>40.049566489999997</v>
      </c>
      <c r="E37" s="37">
        <v>39.854584490000001</v>
      </c>
      <c r="F37" s="37">
        <v>0.48923</v>
      </c>
      <c r="G37" s="37">
        <v>0.19498199999999999</v>
      </c>
      <c r="H37" s="37">
        <v>9784.31</v>
      </c>
      <c r="I37" s="37">
        <v>391857253.755072</v>
      </c>
    </row>
    <row r="38" spans="1:9" x14ac:dyDescent="0.25">
      <c r="A38" s="47">
        <v>44155</v>
      </c>
      <c r="B38" s="37" t="s">
        <v>86</v>
      </c>
      <c r="C38" s="37" t="s">
        <v>87</v>
      </c>
      <c r="D38" s="37">
        <v>39.854584389999999</v>
      </c>
      <c r="E38" s="37">
        <v>39.776091389999998</v>
      </c>
      <c r="F38" s="37">
        <v>0.19733999999999999</v>
      </c>
      <c r="G38" s="37">
        <v>7.8492999999999993E-2</v>
      </c>
      <c r="H38" s="37">
        <v>9784.31</v>
      </c>
      <c r="I38" s="37">
        <v>389949489.029167</v>
      </c>
    </row>
    <row r="39" spans="1:9" x14ac:dyDescent="0.25">
      <c r="A39" s="47">
        <v>44154</v>
      </c>
      <c r="B39" s="37" t="s">
        <v>86</v>
      </c>
      <c r="C39" s="37" t="s">
        <v>87</v>
      </c>
      <c r="D39" s="37">
        <v>39.776091800000003</v>
      </c>
      <c r="E39" s="37">
        <v>39.471273799999999</v>
      </c>
      <c r="F39" s="37">
        <v>0.77224999999999999</v>
      </c>
      <c r="G39" s="37">
        <v>0.30481799999999998</v>
      </c>
      <c r="H39" s="37">
        <v>9784.31</v>
      </c>
      <c r="I39" s="37">
        <v>389181493.431382</v>
      </c>
    </row>
    <row r="40" spans="1:9" x14ac:dyDescent="0.25">
      <c r="A40" s="47">
        <v>44153</v>
      </c>
      <c r="B40" s="37" t="s">
        <v>86</v>
      </c>
      <c r="C40" s="37" t="s">
        <v>87</v>
      </c>
      <c r="D40" s="37">
        <v>39.471273429999997</v>
      </c>
      <c r="E40" s="37">
        <v>40.18097143</v>
      </c>
      <c r="F40" s="37">
        <v>-1.7662500000000001</v>
      </c>
      <c r="G40" s="37">
        <v>-0.70969800000000005</v>
      </c>
      <c r="H40" s="37">
        <v>9784.31</v>
      </c>
      <c r="I40" s="37">
        <v>386199056.92006302</v>
      </c>
    </row>
    <row r="41" spans="1:9" x14ac:dyDescent="0.25">
      <c r="A41" s="47">
        <v>44152</v>
      </c>
      <c r="B41" s="37" t="s">
        <v>86</v>
      </c>
      <c r="C41" s="37" t="s">
        <v>87</v>
      </c>
      <c r="D41" s="37">
        <v>40.18097118</v>
      </c>
      <c r="E41" s="37">
        <v>39.799120180000003</v>
      </c>
      <c r="F41" s="37">
        <v>0.95945000000000003</v>
      </c>
      <c r="G41" s="37">
        <v>0.381851</v>
      </c>
      <c r="H41" s="37">
        <v>9784.31</v>
      </c>
      <c r="I41" s="37">
        <v>393142957.58327198</v>
      </c>
    </row>
    <row r="42" spans="1:9" x14ac:dyDescent="0.25">
      <c r="A42" s="47">
        <v>44151</v>
      </c>
      <c r="B42" s="37" t="s">
        <v>86</v>
      </c>
      <c r="C42" s="37" t="s">
        <v>87</v>
      </c>
      <c r="D42" s="37">
        <v>39.799120479999999</v>
      </c>
      <c r="E42" s="37">
        <v>39.381416479999999</v>
      </c>
      <c r="F42" s="37">
        <v>1.0606599999999999</v>
      </c>
      <c r="G42" s="37">
        <v>0.41770400000000002</v>
      </c>
      <c r="H42" s="37">
        <v>9784.31</v>
      </c>
      <c r="I42" s="37">
        <v>389406813.10630703</v>
      </c>
    </row>
    <row r="43" spans="1:9" x14ac:dyDescent="0.25">
      <c r="A43" s="47">
        <v>44148</v>
      </c>
      <c r="B43" s="37" t="s">
        <v>86</v>
      </c>
      <c r="C43" s="37" t="s">
        <v>87</v>
      </c>
      <c r="D43" s="37">
        <v>39.381416469999998</v>
      </c>
      <c r="E43" s="37">
        <v>38.185713470000003</v>
      </c>
      <c r="F43" s="37">
        <v>3.1312799999999998</v>
      </c>
      <c r="G43" s="37">
        <v>1.195703</v>
      </c>
      <c r="H43" s="37">
        <v>9784.31</v>
      </c>
      <c r="I43" s="37">
        <v>385319868.837336</v>
      </c>
    </row>
    <row r="44" spans="1:9" x14ac:dyDescent="0.25">
      <c r="A44" s="47">
        <v>44147</v>
      </c>
      <c r="B44" s="37" t="s">
        <v>86</v>
      </c>
      <c r="C44" s="37" t="s">
        <v>87</v>
      </c>
      <c r="D44" s="37">
        <v>38.18571343</v>
      </c>
      <c r="E44" s="37">
        <v>39.539875430000002</v>
      </c>
      <c r="F44" s="37">
        <v>-3.4247999999999998</v>
      </c>
      <c r="G44" s="37">
        <v>-1.3541620000000001</v>
      </c>
      <c r="H44" s="37">
        <v>9784.31</v>
      </c>
      <c r="I44" s="37">
        <v>373620743.21314299</v>
      </c>
    </row>
    <row r="45" spans="1:9" x14ac:dyDescent="0.25">
      <c r="A45" s="47">
        <v>44146</v>
      </c>
      <c r="B45" s="37" t="s">
        <v>86</v>
      </c>
      <c r="C45" s="37" t="s">
        <v>87</v>
      </c>
      <c r="D45" s="37">
        <v>39.539875219999999</v>
      </c>
      <c r="E45" s="37">
        <v>39.116348219999999</v>
      </c>
      <c r="F45" s="37">
        <v>1.08274</v>
      </c>
      <c r="G45" s="37">
        <v>0.42352699999999999</v>
      </c>
      <c r="H45" s="37">
        <v>9784.31</v>
      </c>
      <c r="I45" s="37">
        <v>386870277.89417201</v>
      </c>
    </row>
    <row r="46" spans="1:9" x14ac:dyDescent="0.25">
      <c r="A46" s="47">
        <v>44145</v>
      </c>
      <c r="B46" s="37" t="s">
        <v>86</v>
      </c>
      <c r="C46" s="37" t="s">
        <v>87</v>
      </c>
      <c r="D46" s="37">
        <v>39.116348209999998</v>
      </c>
      <c r="E46" s="37">
        <v>38.476090210000002</v>
      </c>
      <c r="F46" s="37">
        <v>1.66404</v>
      </c>
      <c r="G46" s="37">
        <v>0.64025799999999999</v>
      </c>
      <c r="H46" s="37">
        <v>9284.31</v>
      </c>
      <c r="I46" s="37">
        <v>363168185.50054002</v>
      </c>
    </row>
    <row r="47" spans="1:9" x14ac:dyDescent="0.25">
      <c r="A47" s="47">
        <v>44144</v>
      </c>
      <c r="B47" s="37" t="s">
        <v>86</v>
      </c>
      <c r="C47" s="37" t="s">
        <v>87</v>
      </c>
      <c r="D47" s="37">
        <v>38.476090319999997</v>
      </c>
      <c r="E47" s="37">
        <v>38.087472320000003</v>
      </c>
      <c r="F47" s="37">
        <v>1.02033</v>
      </c>
      <c r="G47" s="37">
        <v>0.38861800000000002</v>
      </c>
      <c r="H47" s="37">
        <v>9284.31</v>
      </c>
      <c r="I47" s="37">
        <v>357223834.69060802</v>
      </c>
    </row>
    <row r="48" spans="1:9" x14ac:dyDescent="0.25">
      <c r="A48" s="47">
        <v>44141</v>
      </c>
      <c r="B48" s="37" t="s">
        <v>86</v>
      </c>
      <c r="C48" s="37" t="s">
        <v>87</v>
      </c>
      <c r="D48" s="37">
        <v>38.087472750000003</v>
      </c>
      <c r="E48" s="37">
        <v>36.863300750000001</v>
      </c>
      <c r="F48" s="37">
        <v>3.32084</v>
      </c>
      <c r="G48" s="37">
        <v>1.224172</v>
      </c>
      <c r="H48" s="37">
        <v>8684.31</v>
      </c>
      <c r="I48" s="37">
        <v>330763306.21513402</v>
      </c>
    </row>
    <row r="49" spans="1:9" x14ac:dyDescent="0.25">
      <c r="A49" s="47">
        <v>44140</v>
      </c>
      <c r="B49" s="37" t="s">
        <v>86</v>
      </c>
      <c r="C49" s="37" t="s">
        <v>87</v>
      </c>
      <c r="D49" s="37">
        <v>36.863301229999998</v>
      </c>
      <c r="E49" s="37">
        <v>36.55603223</v>
      </c>
      <c r="F49" s="37">
        <v>0.84053999999999995</v>
      </c>
      <c r="G49" s="37">
        <v>0.30726900000000001</v>
      </c>
      <c r="H49" s="37">
        <v>8684.31</v>
      </c>
      <c r="I49" s="37">
        <v>320132224.91479701</v>
      </c>
    </row>
    <row r="50" spans="1:9" x14ac:dyDescent="0.25">
      <c r="A50" s="47">
        <v>44139</v>
      </c>
      <c r="B50" s="37" t="s">
        <v>86</v>
      </c>
      <c r="C50" s="37" t="s">
        <v>87</v>
      </c>
      <c r="D50" s="37">
        <v>36.55603224</v>
      </c>
      <c r="E50" s="37">
        <v>35.046558240000003</v>
      </c>
      <c r="F50" s="37">
        <v>4.3070500000000003</v>
      </c>
      <c r="G50" s="37">
        <v>1.509474</v>
      </c>
      <c r="H50" s="37">
        <v>8684.31</v>
      </c>
      <c r="I50" s="37">
        <v>317463806.67405701</v>
      </c>
    </row>
    <row r="51" spans="1:9" x14ac:dyDescent="0.25">
      <c r="A51" s="47">
        <v>44138</v>
      </c>
      <c r="B51" s="37" t="s">
        <v>86</v>
      </c>
      <c r="C51" s="37" t="s">
        <v>87</v>
      </c>
      <c r="D51" s="37">
        <v>35.046558320000003</v>
      </c>
      <c r="E51" s="37">
        <v>34.12758032</v>
      </c>
      <c r="F51" s="37">
        <v>2.6927699999999999</v>
      </c>
      <c r="G51" s="37">
        <v>0.91897799999999996</v>
      </c>
      <c r="H51" s="37">
        <v>8684.31</v>
      </c>
      <c r="I51" s="37">
        <v>304355071.74428397</v>
      </c>
    </row>
    <row r="52" spans="1:9" x14ac:dyDescent="0.25">
      <c r="A52" s="47">
        <v>44137</v>
      </c>
      <c r="B52" s="37" t="s">
        <v>86</v>
      </c>
      <c r="C52" s="37" t="s">
        <v>87</v>
      </c>
      <c r="D52" s="37">
        <v>34.12757998</v>
      </c>
      <c r="E52" s="37">
        <v>33.738005979999997</v>
      </c>
      <c r="F52" s="37">
        <v>1.1547000000000001</v>
      </c>
      <c r="G52" s="37">
        <v>0.38957399999999998</v>
      </c>
      <c r="H52" s="37">
        <v>8684.31</v>
      </c>
      <c r="I52" s="37">
        <v>296374381.71337301</v>
      </c>
    </row>
    <row r="53" spans="1:9" x14ac:dyDescent="0.25">
      <c r="A53" s="47">
        <v>44134</v>
      </c>
      <c r="B53" s="37" t="s">
        <v>86</v>
      </c>
      <c r="C53" s="37" t="s">
        <v>87</v>
      </c>
      <c r="D53" s="37">
        <v>33.738005620000003</v>
      </c>
      <c r="E53" s="37">
        <v>34.344163620000003</v>
      </c>
      <c r="F53" s="37">
        <v>-1.76495</v>
      </c>
      <c r="G53" s="37">
        <v>-0.60615799999999997</v>
      </c>
      <c r="H53" s="37">
        <v>8684.31</v>
      </c>
      <c r="I53" s="37">
        <v>292991198.37180501</v>
      </c>
    </row>
    <row r="54" spans="1:9" x14ac:dyDescent="0.25">
      <c r="A54" s="47">
        <v>44133</v>
      </c>
      <c r="B54" s="37" t="s">
        <v>86</v>
      </c>
      <c r="C54" s="37" t="s">
        <v>87</v>
      </c>
      <c r="D54" s="37">
        <v>34.344163880000004</v>
      </c>
      <c r="E54" s="37">
        <v>33.10879388</v>
      </c>
      <c r="F54" s="37">
        <v>3.7312400000000001</v>
      </c>
      <c r="G54" s="37">
        <v>1.2353700000000001</v>
      </c>
      <c r="H54" s="37">
        <v>8684.31</v>
      </c>
      <c r="I54" s="37">
        <v>298255262.79223102</v>
      </c>
    </row>
    <row r="55" spans="1:9" x14ac:dyDescent="0.25">
      <c r="A55" s="47">
        <v>44132</v>
      </c>
      <c r="B55" s="37" t="s">
        <v>86</v>
      </c>
      <c r="C55" s="37" t="s">
        <v>87</v>
      </c>
      <c r="D55" s="37">
        <v>33.108794320000001</v>
      </c>
      <c r="E55" s="37">
        <v>35.65585832</v>
      </c>
      <c r="F55" s="37">
        <v>-7.1434699999999998</v>
      </c>
      <c r="G55" s="37">
        <v>-2.5470640000000002</v>
      </c>
      <c r="H55" s="37">
        <v>8684.31</v>
      </c>
      <c r="I55" s="37">
        <v>287526934.27473599</v>
      </c>
    </row>
    <row r="56" spans="1:9" x14ac:dyDescent="0.25">
      <c r="A56" s="47">
        <v>44131</v>
      </c>
      <c r="B56" s="37" t="s">
        <v>86</v>
      </c>
      <c r="C56" s="37" t="s">
        <v>87</v>
      </c>
      <c r="D56" s="37">
        <v>35.655858049999999</v>
      </c>
      <c r="E56" s="37">
        <v>35.72187005</v>
      </c>
      <c r="F56" s="37">
        <v>-0.18479000000000001</v>
      </c>
      <c r="G56" s="37">
        <v>-6.6012000000000001E-2</v>
      </c>
      <c r="H56" s="37">
        <v>8684.31</v>
      </c>
      <c r="I56" s="37">
        <v>309646417.65462101</v>
      </c>
    </row>
    <row r="57" spans="1:9" x14ac:dyDescent="0.25">
      <c r="A57" s="47">
        <v>44130</v>
      </c>
      <c r="B57" s="37" t="s">
        <v>86</v>
      </c>
      <c r="C57" s="37" t="s">
        <v>87</v>
      </c>
      <c r="D57" s="37">
        <v>35.721870129999999</v>
      </c>
      <c r="E57" s="37">
        <v>37.305645130000002</v>
      </c>
      <c r="F57" s="37">
        <v>-4.2454000000000001</v>
      </c>
      <c r="G57" s="37">
        <v>-1.5837749999999999</v>
      </c>
      <c r="H57" s="37">
        <v>8684.31</v>
      </c>
      <c r="I57" s="37">
        <v>310219686.82304901</v>
      </c>
    </row>
    <row r="58" spans="1:9" x14ac:dyDescent="0.25">
      <c r="A58" s="47">
        <v>44127</v>
      </c>
      <c r="B58" s="37" t="s">
        <v>86</v>
      </c>
      <c r="C58" s="37" t="s">
        <v>87</v>
      </c>
      <c r="D58" s="37">
        <v>37.305645490000003</v>
      </c>
      <c r="E58" s="37">
        <v>37.285715490000001</v>
      </c>
      <c r="F58" s="37">
        <v>5.3449999999999998E-2</v>
      </c>
      <c r="G58" s="37">
        <v>1.993E-2</v>
      </c>
      <c r="H58" s="37">
        <v>8684.31</v>
      </c>
      <c r="I58" s="37">
        <v>323973678.26832497</v>
      </c>
    </row>
    <row r="59" spans="1:9" x14ac:dyDescent="0.25">
      <c r="A59" s="47">
        <v>44126</v>
      </c>
      <c r="B59" s="37" t="s">
        <v>86</v>
      </c>
      <c r="C59" s="37" t="s">
        <v>87</v>
      </c>
      <c r="D59" s="37">
        <v>37.2857159</v>
      </c>
      <c r="E59" s="37">
        <v>37.038052899999997</v>
      </c>
      <c r="F59" s="37">
        <v>0.66866999999999999</v>
      </c>
      <c r="G59" s="37">
        <v>0.24766299999999999</v>
      </c>
      <c r="H59" s="37">
        <v>8884.31</v>
      </c>
      <c r="I59" s="37">
        <v>331257746.77038097</v>
      </c>
    </row>
    <row r="60" spans="1:9" x14ac:dyDescent="0.25">
      <c r="A60" s="47">
        <v>44125</v>
      </c>
      <c r="B60" s="37" t="s">
        <v>86</v>
      </c>
      <c r="C60" s="37" t="s">
        <v>87</v>
      </c>
      <c r="D60" s="37">
        <v>37.038053179999999</v>
      </c>
      <c r="E60" s="37">
        <v>36.583114180000003</v>
      </c>
      <c r="F60" s="37">
        <v>1.2435799999999999</v>
      </c>
      <c r="G60" s="37">
        <v>0.45493899999999998</v>
      </c>
      <c r="H60" s="37">
        <v>8884.31</v>
      </c>
      <c r="I60" s="37">
        <v>329057435.13344598</v>
      </c>
    </row>
    <row r="61" spans="1:9" x14ac:dyDescent="0.25">
      <c r="A61" s="47">
        <v>44124</v>
      </c>
      <c r="B61" s="37" t="s">
        <v>86</v>
      </c>
      <c r="C61" s="37" t="s">
        <v>87</v>
      </c>
      <c r="D61" s="37">
        <v>36.583113789999999</v>
      </c>
      <c r="E61" s="37">
        <v>36.442214790000001</v>
      </c>
      <c r="F61" s="37">
        <v>0.38663999999999998</v>
      </c>
      <c r="G61" s="37">
        <v>0.140899</v>
      </c>
      <c r="H61" s="37">
        <v>9084.31</v>
      </c>
      <c r="I61" s="37">
        <v>332332236.68429297</v>
      </c>
    </row>
    <row r="62" spans="1:9" x14ac:dyDescent="0.25">
      <c r="A62" s="47">
        <v>44123</v>
      </c>
      <c r="B62" s="37" t="s">
        <v>86</v>
      </c>
      <c r="C62" s="37" t="s">
        <v>87</v>
      </c>
      <c r="D62" s="37">
        <v>36.442214380000003</v>
      </c>
      <c r="E62" s="37">
        <v>37.223908379999997</v>
      </c>
      <c r="F62" s="37">
        <v>-2.09998</v>
      </c>
      <c r="G62" s="37">
        <v>-0.781694</v>
      </c>
      <c r="H62" s="37">
        <v>9084.31</v>
      </c>
      <c r="I62" s="37">
        <v>331052263.18773401</v>
      </c>
    </row>
    <row r="63" spans="1:9" x14ac:dyDescent="0.25">
      <c r="A63" s="47">
        <v>44120</v>
      </c>
      <c r="B63" s="37" t="s">
        <v>86</v>
      </c>
      <c r="C63" s="37" t="s">
        <v>87</v>
      </c>
      <c r="D63" s="37">
        <v>37.223908530000003</v>
      </c>
      <c r="E63" s="37">
        <v>37.335369530000001</v>
      </c>
      <c r="F63" s="37">
        <v>-0.29854000000000003</v>
      </c>
      <c r="G63" s="37">
        <v>-0.111461</v>
      </c>
      <c r="H63" s="37">
        <v>9234.31</v>
      </c>
      <c r="I63" s="37">
        <v>343736999.10593802</v>
      </c>
    </row>
    <row r="64" spans="1:9" x14ac:dyDescent="0.25">
      <c r="A64" s="47">
        <v>44119</v>
      </c>
      <c r="B64" s="37" t="s">
        <v>86</v>
      </c>
      <c r="C64" s="37" t="s">
        <v>87</v>
      </c>
      <c r="D64" s="37">
        <v>37.335369200000002</v>
      </c>
      <c r="E64" s="37">
        <v>37.776069200000002</v>
      </c>
      <c r="F64" s="37">
        <v>-1.1666099999999999</v>
      </c>
      <c r="G64" s="37">
        <v>-0.44069999999999998</v>
      </c>
      <c r="H64" s="37">
        <v>9234.31</v>
      </c>
      <c r="I64" s="37">
        <v>344766261.15114403</v>
      </c>
    </row>
    <row r="65" spans="1:9" x14ac:dyDescent="0.25">
      <c r="A65" s="47">
        <v>44118</v>
      </c>
      <c r="B65" s="37" t="s">
        <v>86</v>
      </c>
      <c r="C65" s="37" t="s">
        <v>87</v>
      </c>
      <c r="D65" s="37">
        <v>37.776069120000002</v>
      </c>
      <c r="E65" s="37">
        <v>37.617910119999998</v>
      </c>
      <c r="F65" s="37">
        <v>0.42043999999999998</v>
      </c>
      <c r="G65" s="37">
        <v>0.15815899999999999</v>
      </c>
      <c r="H65" s="37">
        <v>9234.31</v>
      </c>
      <c r="I65" s="37">
        <v>348835819.50729901</v>
      </c>
    </row>
    <row r="66" spans="1:9" x14ac:dyDescent="0.25">
      <c r="A66" s="47">
        <v>44117</v>
      </c>
      <c r="B66" s="37" t="s">
        <v>86</v>
      </c>
      <c r="C66" s="37" t="s">
        <v>87</v>
      </c>
      <c r="D66" s="37">
        <v>37.617910559999999</v>
      </c>
      <c r="E66" s="37">
        <v>37.692737559999998</v>
      </c>
      <c r="F66" s="37">
        <v>-0.19852</v>
      </c>
      <c r="G66" s="37">
        <v>-7.4827000000000005E-2</v>
      </c>
      <c r="H66" s="37">
        <v>9234.31</v>
      </c>
      <c r="I66" s="37">
        <v>347375334.80958098</v>
      </c>
    </row>
    <row r="67" spans="1:9" x14ac:dyDescent="0.25">
      <c r="A67" s="47">
        <v>44116</v>
      </c>
      <c r="B67" s="37" t="s">
        <v>86</v>
      </c>
      <c r="C67" s="37" t="s">
        <v>87</v>
      </c>
      <c r="D67" s="37">
        <v>37.692737829999999</v>
      </c>
      <c r="E67" s="37">
        <v>37.382929830000002</v>
      </c>
      <c r="F67" s="37">
        <v>0.82874000000000003</v>
      </c>
      <c r="G67" s="37">
        <v>0.30980799999999997</v>
      </c>
      <c r="H67" s="37">
        <v>9234.31</v>
      </c>
      <c r="I67" s="37">
        <v>348066312.79273301</v>
      </c>
    </row>
    <row r="68" spans="1:9" x14ac:dyDescent="0.25">
      <c r="A68" s="47">
        <v>44113</v>
      </c>
      <c r="B68" s="37" t="s">
        <v>86</v>
      </c>
      <c r="C68" s="37" t="s">
        <v>87</v>
      </c>
      <c r="D68" s="37">
        <v>37.382929849999996</v>
      </c>
      <c r="E68" s="37">
        <v>36.555251849999998</v>
      </c>
      <c r="F68" s="37">
        <v>2.2641800000000001</v>
      </c>
      <c r="G68" s="37">
        <v>0.82767800000000002</v>
      </c>
      <c r="H68" s="37">
        <v>9234.31</v>
      </c>
      <c r="I68" s="37">
        <v>345205450.79436302</v>
      </c>
    </row>
    <row r="69" spans="1:9" x14ac:dyDescent="0.25">
      <c r="A69" s="47">
        <v>44112</v>
      </c>
      <c r="B69" s="37" t="s">
        <v>86</v>
      </c>
      <c r="C69" s="37" t="s">
        <v>87</v>
      </c>
      <c r="D69" s="37">
        <v>36.555251589999997</v>
      </c>
      <c r="E69" s="37">
        <v>35.688044589999997</v>
      </c>
      <c r="F69" s="37">
        <v>2.42997</v>
      </c>
      <c r="G69" s="37">
        <v>0.86720699999999995</v>
      </c>
      <c r="H69" s="37">
        <v>9234.31</v>
      </c>
      <c r="I69" s="37">
        <v>337562415.64429802</v>
      </c>
    </row>
    <row r="70" spans="1:9" x14ac:dyDescent="0.25">
      <c r="A70" s="47">
        <v>44111</v>
      </c>
      <c r="B70" s="37" t="s">
        <v>86</v>
      </c>
      <c r="C70" s="37" t="s">
        <v>87</v>
      </c>
      <c r="D70" s="37">
        <v>35.688044099999999</v>
      </c>
      <c r="E70" s="37">
        <v>35.256066099999998</v>
      </c>
      <c r="F70" s="37">
        <v>1.22526</v>
      </c>
      <c r="G70" s="37">
        <v>0.43197799999999997</v>
      </c>
      <c r="H70" s="37">
        <v>9234.31</v>
      </c>
      <c r="I70" s="37">
        <v>329554355.44893801</v>
      </c>
    </row>
    <row r="71" spans="1:9" x14ac:dyDescent="0.25">
      <c r="A71" s="47">
        <v>44110</v>
      </c>
      <c r="B71" s="37" t="s">
        <v>86</v>
      </c>
      <c r="C71" s="37" t="s">
        <v>87</v>
      </c>
      <c r="D71" s="37">
        <v>35.256066560000001</v>
      </c>
      <c r="E71" s="37">
        <v>35.356452560000001</v>
      </c>
      <c r="F71" s="37">
        <v>-0.28393000000000002</v>
      </c>
      <c r="G71" s="37">
        <v>-0.100386</v>
      </c>
      <c r="H71" s="37">
        <v>9384.31</v>
      </c>
      <c r="I71" s="37">
        <v>330853752.21147299</v>
      </c>
    </row>
    <row r="72" spans="1:9" x14ac:dyDescent="0.25">
      <c r="A72" s="47">
        <v>44109</v>
      </c>
      <c r="B72" s="37" t="s">
        <v>86</v>
      </c>
      <c r="C72" s="37" t="s">
        <v>87</v>
      </c>
      <c r="D72" s="37">
        <v>35.35645281</v>
      </c>
      <c r="E72" s="37">
        <v>34.775253810000002</v>
      </c>
      <c r="F72" s="37">
        <v>1.6713</v>
      </c>
      <c r="G72" s="37">
        <v>0.58119900000000002</v>
      </c>
      <c r="H72" s="37">
        <v>9384.31</v>
      </c>
      <c r="I72" s="37">
        <v>331795807.600052</v>
      </c>
    </row>
    <row r="73" spans="1:9" x14ac:dyDescent="0.25">
      <c r="A73" s="47">
        <v>44106</v>
      </c>
      <c r="B73" s="37" t="s">
        <v>86</v>
      </c>
      <c r="C73" s="37" t="s">
        <v>87</v>
      </c>
      <c r="D73" s="37">
        <v>34.77525344</v>
      </c>
      <c r="E73" s="37">
        <v>35.373792440000003</v>
      </c>
      <c r="F73" s="37">
        <v>-1.69204</v>
      </c>
      <c r="G73" s="37">
        <v>-0.59853900000000004</v>
      </c>
      <c r="H73" s="37">
        <v>9384.31</v>
      </c>
      <c r="I73" s="37">
        <v>326341654.28376597</v>
      </c>
    </row>
    <row r="74" spans="1:9" x14ac:dyDescent="0.25">
      <c r="A74" s="47">
        <v>44105</v>
      </c>
      <c r="B74" s="37" t="s">
        <v>86</v>
      </c>
      <c r="C74" s="37" t="s">
        <v>87</v>
      </c>
      <c r="D74" s="37">
        <v>35.373792760000001</v>
      </c>
      <c r="E74" s="37">
        <v>35.371801759999997</v>
      </c>
      <c r="F74" s="37">
        <v>5.6299999999999996E-3</v>
      </c>
      <c r="G74" s="37">
        <v>1.9910000000000001E-3</v>
      </c>
      <c r="H74" s="37">
        <v>9484.31</v>
      </c>
      <c r="I74" s="37">
        <v>335495910.29021698</v>
      </c>
    </row>
    <row r="75" spans="1:9" x14ac:dyDescent="0.25">
      <c r="A75" s="47">
        <v>44104</v>
      </c>
      <c r="B75" s="37" t="s">
        <v>86</v>
      </c>
      <c r="C75" s="37" t="s">
        <v>87</v>
      </c>
      <c r="D75" s="37">
        <v>35.37180137</v>
      </c>
      <c r="E75" s="37">
        <v>35.769223369999999</v>
      </c>
      <c r="F75" s="37">
        <v>-1.11107</v>
      </c>
      <c r="G75" s="37">
        <v>-0.397422</v>
      </c>
      <c r="H75" s="37">
        <v>9484.31</v>
      </c>
      <c r="I75" s="37">
        <v>335477023.33609998</v>
      </c>
    </row>
    <row r="76" spans="1:9" x14ac:dyDescent="0.25">
      <c r="A76" s="47">
        <v>44103</v>
      </c>
      <c r="B76" s="37" t="s">
        <v>86</v>
      </c>
      <c r="C76" s="37" t="s">
        <v>87</v>
      </c>
      <c r="D76" s="37">
        <v>35.76922338</v>
      </c>
      <c r="E76" s="37">
        <v>35.216239379999998</v>
      </c>
      <c r="F76" s="37">
        <v>1.5702499999999999</v>
      </c>
      <c r="G76" s="37">
        <v>0.55298400000000003</v>
      </c>
      <c r="H76" s="37">
        <v>10334.31</v>
      </c>
      <c r="I76" s="37">
        <v>369650135.56049699</v>
      </c>
    </row>
    <row r="77" spans="1:9" x14ac:dyDescent="0.25">
      <c r="A77" s="47">
        <v>44102</v>
      </c>
      <c r="B77" s="37" t="s">
        <v>86</v>
      </c>
      <c r="C77" s="37" t="s">
        <v>87</v>
      </c>
      <c r="D77" s="37">
        <v>35.216239440000003</v>
      </c>
      <c r="E77" s="37">
        <v>35.079235439999998</v>
      </c>
      <c r="F77" s="37">
        <v>0.39056000000000002</v>
      </c>
      <c r="G77" s="37">
        <v>0.13700399999999999</v>
      </c>
      <c r="H77" s="37">
        <v>10334.31</v>
      </c>
      <c r="I77" s="37">
        <v>363935429.75846797</v>
      </c>
    </row>
    <row r="78" spans="1:9" x14ac:dyDescent="0.25">
      <c r="A78" s="47">
        <v>44099</v>
      </c>
      <c r="B78" s="37" t="s">
        <v>86</v>
      </c>
      <c r="C78" s="37" t="s">
        <v>87</v>
      </c>
      <c r="D78" s="37">
        <v>35.079234960000001</v>
      </c>
      <c r="E78" s="37">
        <v>34.589796960000001</v>
      </c>
      <c r="F78" s="37">
        <v>1.4149799999999999</v>
      </c>
      <c r="G78" s="37">
        <v>0.48943799999999998</v>
      </c>
      <c r="H78" s="37">
        <v>10334.31</v>
      </c>
      <c r="I78" s="37">
        <v>362519583.40177202</v>
      </c>
    </row>
    <row r="79" spans="1:9" x14ac:dyDescent="0.25">
      <c r="A79" s="47">
        <v>44098</v>
      </c>
      <c r="B79" s="37" t="s">
        <v>86</v>
      </c>
      <c r="C79" s="37" t="s">
        <v>87</v>
      </c>
      <c r="D79" s="37">
        <v>34.589796499999999</v>
      </c>
      <c r="E79" s="37">
        <v>34.5365325</v>
      </c>
      <c r="F79" s="37">
        <v>0.15423000000000001</v>
      </c>
      <c r="G79" s="37">
        <v>5.3263999999999999E-2</v>
      </c>
      <c r="H79" s="37">
        <v>10434.31</v>
      </c>
      <c r="I79" s="37">
        <v>360920555.74852502</v>
      </c>
    </row>
    <row r="80" spans="1:9" x14ac:dyDescent="0.25">
      <c r="A80" s="47">
        <v>44097</v>
      </c>
      <c r="B80" s="37" t="s">
        <v>86</v>
      </c>
      <c r="C80" s="37" t="s">
        <v>87</v>
      </c>
      <c r="D80" s="37">
        <v>34.536532899999997</v>
      </c>
      <c r="E80" s="37">
        <v>35.1572429</v>
      </c>
      <c r="F80" s="37">
        <v>-1.76553</v>
      </c>
      <c r="G80" s="37">
        <v>-0.62070999999999998</v>
      </c>
      <c r="H80" s="37">
        <v>10434.31</v>
      </c>
      <c r="I80" s="37">
        <v>360364786.99419999</v>
      </c>
    </row>
    <row r="81" spans="1:9" x14ac:dyDescent="0.25">
      <c r="A81" s="47">
        <v>44096</v>
      </c>
      <c r="B81" s="37" t="s">
        <v>86</v>
      </c>
      <c r="C81" s="37" t="s">
        <v>87</v>
      </c>
      <c r="D81" s="37">
        <v>35.157242529999998</v>
      </c>
      <c r="E81" s="37">
        <v>35.275599530000001</v>
      </c>
      <c r="F81" s="37">
        <v>-0.33551999999999998</v>
      </c>
      <c r="G81" s="37">
        <v>-0.118357</v>
      </c>
      <c r="H81" s="37">
        <v>10434.31</v>
      </c>
      <c r="I81" s="37">
        <v>366841461.83147597</v>
      </c>
    </row>
    <row r="82" spans="1:9" x14ac:dyDescent="0.25">
      <c r="A82" s="47">
        <v>44095</v>
      </c>
      <c r="B82" s="37" t="s">
        <v>86</v>
      </c>
      <c r="C82" s="37" t="s">
        <v>87</v>
      </c>
      <c r="D82" s="37">
        <v>35.27559986</v>
      </c>
      <c r="E82" s="37">
        <v>35.955656859999998</v>
      </c>
      <c r="F82" s="37">
        <v>-1.8913800000000001</v>
      </c>
      <c r="G82" s="37">
        <v>-0.68005700000000002</v>
      </c>
      <c r="H82" s="37">
        <v>10534.31</v>
      </c>
      <c r="I82" s="37">
        <v>371603998.53439701</v>
      </c>
    </row>
    <row r="83" spans="1:9" x14ac:dyDescent="0.25">
      <c r="A83" s="47">
        <v>44092</v>
      </c>
      <c r="B83" s="37" t="s">
        <v>86</v>
      </c>
      <c r="C83" s="37" t="s">
        <v>87</v>
      </c>
      <c r="D83" s="37">
        <v>35.95565655</v>
      </c>
      <c r="E83" s="37">
        <v>36.100918550000003</v>
      </c>
      <c r="F83" s="37">
        <v>-0.40238000000000002</v>
      </c>
      <c r="G83" s="37">
        <v>-0.145262</v>
      </c>
      <c r="H83" s="37">
        <v>10534.31</v>
      </c>
      <c r="I83" s="37">
        <v>378767924.48426002</v>
      </c>
    </row>
    <row r="84" spans="1:9" x14ac:dyDescent="0.25">
      <c r="A84" s="47">
        <v>44091</v>
      </c>
      <c r="B84" s="37" t="s">
        <v>86</v>
      </c>
      <c r="C84" s="37" t="s">
        <v>87</v>
      </c>
      <c r="D84" s="37">
        <v>36.100918450000002</v>
      </c>
      <c r="E84" s="37">
        <v>35.704058449999998</v>
      </c>
      <c r="F84" s="37">
        <v>1.1115299999999999</v>
      </c>
      <c r="G84" s="37">
        <v>0.39685999999999999</v>
      </c>
      <c r="H84" s="37">
        <v>10734.31</v>
      </c>
      <c r="I84" s="37">
        <v>387518341.624264</v>
      </c>
    </row>
    <row r="85" spans="1:9" x14ac:dyDescent="0.25">
      <c r="A85" s="47">
        <v>44090</v>
      </c>
      <c r="B85" s="37" t="s">
        <v>86</v>
      </c>
      <c r="C85" s="37" t="s">
        <v>87</v>
      </c>
      <c r="D85" s="37">
        <v>35.704058680000003</v>
      </c>
      <c r="E85" s="37">
        <v>35.764241679999998</v>
      </c>
      <c r="F85" s="37">
        <v>-0.16828000000000001</v>
      </c>
      <c r="G85" s="37">
        <v>-6.0183E-2</v>
      </c>
      <c r="H85" s="37">
        <v>10734.31</v>
      </c>
      <c r="I85" s="37">
        <v>383258327.01713401</v>
      </c>
    </row>
    <row r="86" spans="1:9" x14ac:dyDescent="0.25">
      <c r="A86" s="47">
        <v>44089</v>
      </c>
      <c r="B86" s="37" t="s">
        <v>86</v>
      </c>
      <c r="C86" s="37" t="s">
        <v>87</v>
      </c>
      <c r="D86" s="37">
        <v>35.764241890000001</v>
      </c>
      <c r="E86" s="37">
        <v>35.243872889999999</v>
      </c>
      <c r="F86" s="37">
        <v>1.47648</v>
      </c>
      <c r="G86" s="37">
        <v>0.52036899999999997</v>
      </c>
      <c r="H86" s="37">
        <v>10834.31</v>
      </c>
      <c r="I86" s="37">
        <v>387480776.25852001</v>
      </c>
    </row>
    <row r="87" spans="1:9" x14ac:dyDescent="0.25">
      <c r="A87" s="47">
        <v>44088</v>
      </c>
      <c r="B87" s="37" t="s">
        <v>86</v>
      </c>
      <c r="C87" s="37" t="s">
        <v>87</v>
      </c>
      <c r="D87" s="37">
        <v>35.243873350000001</v>
      </c>
      <c r="E87" s="37">
        <v>34.961128350000003</v>
      </c>
      <c r="F87" s="37">
        <v>0.80874000000000001</v>
      </c>
      <c r="G87" s="37">
        <v>0.28274500000000002</v>
      </c>
      <c r="H87" s="37">
        <v>10834.31</v>
      </c>
      <c r="I87" s="37">
        <v>381842943.74301797</v>
      </c>
    </row>
    <row r="88" spans="1:9" x14ac:dyDescent="0.25">
      <c r="A88" s="47">
        <v>44085</v>
      </c>
      <c r="B88" s="37" t="s">
        <v>86</v>
      </c>
      <c r="C88" s="37" t="s">
        <v>87</v>
      </c>
      <c r="D88" s="37">
        <v>34.96112789</v>
      </c>
      <c r="E88" s="37">
        <v>34.392562890000001</v>
      </c>
      <c r="F88" s="37">
        <v>1.65316</v>
      </c>
      <c r="G88" s="37">
        <v>0.56856499999999999</v>
      </c>
      <c r="H88" s="37">
        <v>10834.31</v>
      </c>
      <c r="I88" s="37">
        <v>378779592.626522</v>
      </c>
    </row>
    <row r="89" spans="1:9" x14ac:dyDescent="0.25">
      <c r="A89" s="47">
        <v>44084</v>
      </c>
      <c r="B89" s="37" t="s">
        <v>86</v>
      </c>
      <c r="C89" s="37" t="s">
        <v>87</v>
      </c>
      <c r="D89" s="37">
        <v>34.392562400000003</v>
      </c>
      <c r="E89" s="37">
        <v>34.210671400000003</v>
      </c>
      <c r="F89" s="37">
        <v>0.53168000000000004</v>
      </c>
      <c r="G89" s="37">
        <v>0.181891</v>
      </c>
      <c r="H89" s="37">
        <v>11584.31</v>
      </c>
      <c r="I89" s="37">
        <v>398414001.35825598</v>
      </c>
    </row>
    <row r="90" spans="1:9" x14ac:dyDescent="0.25">
      <c r="A90" s="47">
        <v>44083</v>
      </c>
      <c r="B90" s="37" t="s">
        <v>86</v>
      </c>
      <c r="C90" s="37" t="s">
        <v>87</v>
      </c>
      <c r="D90" s="37">
        <v>34.210671339999998</v>
      </c>
      <c r="E90" s="37">
        <v>33.456025339999997</v>
      </c>
      <c r="F90" s="37">
        <v>2.2556400000000001</v>
      </c>
      <c r="G90" s="37">
        <v>0.75464600000000004</v>
      </c>
      <c r="H90" s="37">
        <v>11784.31</v>
      </c>
      <c r="I90" s="37">
        <v>403149053.74666101</v>
      </c>
    </row>
    <row r="91" spans="1:9" x14ac:dyDescent="0.25">
      <c r="A91" s="47">
        <v>44082</v>
      </c>
      <c r="B91" s="37" t="s">
        <v>86</v>
      </c>
      <c r="C91" s="37" t="s">
        <v>87</v>
      </c>
      <c r="D91" s="37">
        <v>33.456025259999997</v>
      </c>
      <c r="E91" s="37">
        <v>33.032216259999998</v>
      </c>
      <c r="F91" s="37">
        <v>1.28302</v>
      </c>
      <c r="G91" s="37">
        <v>0.42380899999999999</v>
      </c>
      <c r="H91" s="37">
        <v>11784.31</v>
      </c>
      <c r="I91" s="37">
        <v>394256072.66359401</v>
      </c>
    </row>
    <row r="92" spans="1:9" x14ac:dyDescent="0.25">
      <c r="A92" s="47">
        <v>44078</v>
      </c>
      <c r="B92" s="37" t="s">
        <v>86</v>
      </c>
      <c r="C92" s="37" t="s">
        <v>87</v>
      </c>
      <c r="D92" s="37">
        <v>33.032215790000002</v>
      </c>
      <c r="E92" s="37">
        <v>31.603473789999999</v>
      </c>
      <c r="F92" s="37">
        <v>4.5208399999999997</v>
      </c>
      <c r="G92" s="37">
        <v>1.428742</v>
      </c>
      <c r="H92" s="37">
        <v>12034.31</v>
      </c>
      <c r="I92" s="37">
        <v>397519825.70710701</v>
      </c>
    </row>
    <row r="93" spans="1:9" x14ac:dyDescent="0.25">
      <c r="A93" s="47">
        <v>44077</v>
      </c>
      <c r="B93" s="37" t="s">
        <v>86</v>
      </c>
      <c r="C93" s="37" t="s">
        <v>87</v>
      </c>
      <c r="D93" s="37">
        <v>31.603474210000002</v>
      </c>
      <c r="E93" s="37">
        <v>33.803240209999998</v>
      </c>
      <c r="F93" s="37">
        <v>-6.5075599999999998</v>
      </c>
      <c r="G93" s="37">
        <v>-2.1997659999999999</v>
      </c>
      <c r="H93" s="37">
        <v>12234.31</v>
      </c>
      <c r="I93" s="37">
        <v>386646605.75172198</v>
      </c>
    </row>
    <row r="94" spans="1:9" x14ac:dyDescent="0.25">
      <c r="A94" s="47">
        <v>44076</v>
      </c>
      <c r="B94" s="37" t="s">
        <v>86</v>
      </c>
      <c r="C94" s="37" t="s">
        <v>87</v>
      </c>
      <c r="D94" s="37">
        <v>33.8032398</v>
      </c>
      <c r="E94" s="37">
        <v>34.474043799999997</v>
      </c>
      <c r="F94" s="37">
        <v>-1.9458200000000001</v>
      </c>
      <c r="G94" s="37">
        <v>-0.67080399999999996</v>
      </c>
      <c r="H94" s="37">
        <v>12234.31</v>
      </c>
      <c r="I94" s="37">
        <v>413559213.307818</v>
      </c>
    </row>
    <row r="95" spans="1:9" x14ac:dyDescent="0.25">
      <c r="A95" s="47">
        <v>44075</v>
      </c>
      <c r="B95" s="37" t="s">
        <v>86</v>
      </c>
      <c r="C95" s="37" t="s">
        <v>87</v>
      </c>
      <c r="D95" s="37">
        <v>34.474043379999998</v>
      </c>
      <c r="E95" s="37">
        <v>34.691405379999999</v>
      </c>
      <c r="F95" s="37">
        <v>-0.62656000000000001</v>
      </c>
      <c r="G95" s="37">
        <v>-0.217362</v>
      </c>
      <c r="H95" s="37">
        <v>12484.31</v>
      </c>
      <c r="I95" s="37">
        <v>430384541.087237</v>
      </c>
    </row>
    <row r="96" spans="1:9" x14ac:dyDescent="0.25">
      <c r="A96" s="47">
        <v>44074</v>
      </c>
      <c r="B96" s="37" t="s">
        <v>86</v>
      </c>
      <c r="C96" s="37" t="s">
        <v>87</v>
      </c>
      <c r="D96" s="37">
        <v>34.69140565</v>
      </c>
      <c r="E96" s="37">
        <v>35.424304650000003</v>
      </c>
      <c r="F96" s="37">
        <v>-2.0689199999999999</v>
      </c>
      <c r="G96" s="37">
        <v>-0.73289899999999997</v>
      </c>
      <c r="H96" s="37">
        <v>12484.31</v>
      </c>
      <c r="I96" s="37">
        <v>433098158.39613402</v>
      </c>
    </row>
    <row r="97" spans="1:9" x14ac:dyDescent="0.25">
      <c r="A97" s="47">
        <v>44071</v>
      </c>
      <c r="B97" s="37" t="s">
        <v>86</v>
      </c>
      <c r="C97" s="37" t="s">
        <v>87</v>
      </c>
      <c r="D97" s="37">
        <v>35.42430418</v>
      </c>
      <c r="E97" s="37">
        <v>35.477357179999998</v>
      </c>
      <c r="F97" s="37">
        <v>-0.14954000000000001</v>
      </c>
      <c r="G97" s="37">
        <v>-5.3053000000000003E-2</v>
      </c>
      <c r="H97" s="37">
        <v>13984.31</v>
      </c>
      <c r="I97" s="37">
        <v>495384344.91450298</v>
      </c>
    </row>
    <row r="98" spans="1:9" x14ac:dyDescent="0.25">
      <c r="A98" s="47">
        <v>44070</v>
      </c>
      <c r="B98" s="37" t="s">
        <v>86</v>
      </c>
      <c r="C98" s="37" t="s">
        <v>87</v>
      </c>
      <c r="D98" s="37">
        <v>35.47735703</v>
      </c>
      <c r="E98" s="37">
        <v>36.104762030000003</v>
      </c>
      <c r="F98" s="37">
        <v>-1.73773</v>
      </c>
      <c r="G98" s="37">
        <v>-0.62740499999999999</v>
      </c>
      <c r="H98" s="37">
        <v>14184.31</v>
      </c>
      <c r="I98" s="37">
        <v>503221723.66212797</v>
      </c>
    </row>
    <row r="99" spans="1:9" x14ac:dyDescent="0.25">
      <c r="A99" s="47">
        <v>44069</v>
      </c>
      <c r="B99" s="37" t="s">
        <v>86</v>
      </c>
      <c r="C99" s="37" t="s">
        <v>87</v>
      </c>
      <c r="D99" s="37">
        <v>36.104762190000002</v>
      </c>
      <c r="E99" s="37">
        <v>36.573979190000003</v>
      </c>
      <c r="F99" s="37">
        <v>-1.2829299999999999</v>
      </c>
      <c r="G99" s="37">
        <v>-0.469217</v>
      </c>
      <c r="H99" s="37">
        <v>14184.31</v>
      </c>
      <c r="I99" s="37">
        <v>512121031.06495202</v>
      </c>
    </row>
    <row r="100" spans="1:9" x14ac:dyDescent="0.25">
      <c r="A100" s="47">
        <v>44068</v>
      </c>
      <c r="B100" s="37" t="s">
        <v>86</v>
      </c>
      <c r="C100" s="37" t="s">
        <v>87</v>
      </c>
      <c r="D100" s="37">
        <v>36.573979059999999</v>
      </c>
      <c r="E100" s="37">
        <v>36.373092059999998</v>
      </c>
      <c r="F100" s="37">
        <v>0.55230000000000001</v>
      </c>
      <c r="G100" s="37">
        <v>0.20088700000000001</v>
      </c>
      <c r="H100" s="37">
        <v>14334.31</v>
      </c>
      <c r="I100" s="37">
        <v>524262644.05761099</v>
      </c>
    </row>
    <row r="101" spans="1:9" x14ac:dyDescent="0.25">
      <c r="A101" s="47">
        <v>44067</v>
      </c>
      <c r="B101" s="37" t="s">
        <v>86</v>
      </c>
      <c r="C101" s="37" t="s">
        <v>87</v>
      </c>
      <c r="D101" s="37">
        <v>36.373091950000003</v>
      </c>
      <c r="E101" s="37">
        <v>36.32003495</v>
      </c>
      <c r="F101" s="37">
        <v>0.14607999999999999</v>
      </c>
      <c r="G101" s="37">
        <v>5.3057E-2</v>
      </c>
      <c r="H101" s="37">
        <v>14334.31</v>
      </c>
      <c r="I101" s="37">
        <v>521383066.55052799</v>
      </c>
    </row>
    <row r="102" spans="1:9" x14ac:dyDescent="0.25">
      <c r="A102" s="47">
        <v>44064</v>
      </c>
      <c r="B102" s="37" t="s">
        <v>86</v>
      </c>
      <c r="C102" s="37" t="s">
        <v>87</v>
      </c>
      <c r="D102" s="37">
        <v>36.320034630000002</v>
      </c>
      <c r="E102" s="37">
        <v>36.378694629999998</v>
      </c>
      <c r="F102" s="37">
        <v>-0.16125</v>
      </c>
      <c r="G102" s="37">
        <v>-5.8659999999999997E-2</v>
      </c>
      <c r="H102" s="37">
        <v>14334.31</v>
      </c>
      <c r="I102" s="37">
        <v>520622526.63705099</v>
      </c>
    </row>
    <row r="103" spans="1:9" x14ac:dyDescent="0.25">
      <c r="A103" s="47">
        <v>44063</v>
      </c>
      <c r="B103" s="37" t="s">
        <v>86</v>
      </c>
      <c r="C103" s="37" t="s">
        <v>87</v>
      </c>
      <c r="D103" s="37">
        <v>36.378695010000001</v>
      </c>
      <c r="E103" s="37">
        <v>36.148309009999998</v>
      </c>
      <c r="F103" s="37">
        <v>0.63734000000000002</v>
      </c>
      <c r="G103" s="37">
        <v>0.23038600000000001</v>
      </c>
      <c r="H103" s="37">
        <v>14334.31</v>
      </c>
      <c r="I103" s="37">
        <v>521463382.53270799</v>
      </c>
    </row>
    <row r="104" spans="1:9" x14ac:dyDescent="0.25">
      <c r="A104" s="47">
        <v>44062</v>
      </c>
      <c r="B104" s="37" t="s">
        <v>86</v>
      </c>
      <c r="C104" s="37" t="s">
        <v>87</v>
      </c>
      <c r="D104" s="37">
        <v>36.148308999999998</v>
      </c>
      <c r="E104" s="37">
        <v>36.690621999999998</v>
      </c>
      <c r="F104" s="37">
        <v>-1.47807</v>
      </c>
      <c r="G104" s="37">
        <v>-0.54231300000000005</v>
      </c>
      <c r="H104" s="37">
        <v>14334.31</v>
      </c>
      <c r="I104" s="37">
        <v>518160958.73686302</v>
      </c>
    </row>
    <row r="105" spans="1:9" x14ac:dyDescent="0.25">
      <c r="A105" s="47">
        <v>44061</v>
      </c>
      <c r="B105" s="37" t="s">
        <v>86</v>
      </c>
      <c r="C105" s="37" t="s">
        <v>87</v>
      </c>
      <c r="D105" s="37">
        <v>36.690622439999999</v>
      </c>
      <c r="E105" s="37">
        <v>36.456481439999997</v>
      </c>
      <c r="F105" s="37">
        <v>0.64224999999999999</v>
      </c>
      <c r="G105" s="37">
        <v>0.23414099999999999</v>
      </c>
      <c r="H105" s="37">
        <v>14334.31</v>
      </c>
      <c r="I105" s="37">
        <v>525934646.07604897</v>
      </c>
    </row>
    <row r="106" spans="1:9" x14ac:dyDescent="0.25">
      <c r="A106" s="47">
        <v>44060</v>
      </c>
      <c r="B106" s="37" t="s">
        <v>86</v>
      </c>
      <c r="C106" s="37" t="s">
        <v>87</v>
      </c>
      <c r="D106" s="37">
        <v>36.45648173</v>
      </c>
      <c r="E106" s="37">
        <v>35.66685073</v>
      </c>
      <c r="F106" s="37">
        <v>2.2139099999999998</v>
      </c>
      <c r="G106" s="37">
        <v>0.78963099999999997</v>
      </c>
      <c r="H106" s="37">
        <v>14484.31</v>
      </c>
      <c r="I106" s="37">
        <v>528046873.51721102</v>
      </c>
    </row>
    <row r="107" spans="1:9" x14ac:dyDescent="0.25">
      <c r="A107" s="47">
        <v>44057</v>
      </c>
      <c r="B107" s="37" t="s">
        <v>86</v>
      </c>
      <c r="C107" s="37" t="s">
        <v>87</v>
      </c>
      <c r="D107" s="37">
        <v>35.666850609999997</v>
      </c>
      <c r="E107" s="37">
        <v>35.760547610000003</v>
      </c>
      <c r="F107" s="37">
        <v>-0.26201000000000002</v>
      </c>
      <c r="G107" s="37">
        <v>-9.3697000000000003E-2</v>
      </c>
      <c r="H107" s="37">
        <v>14484.31</v>
      </c>
      <c r="I107" s="37">
        <v>516609613.958377</v>
      </c>
    </row>
    <row r="108" spans="1:9" x14ac:dyDescent="0.25">
      <c r="A108" s="47">
        <v>44056</v>
      </c>
      <c r="B108" s="37" t="s">
        <v>86</v>
      </c>
      <c r="C108" s="37" t="s">
        <v>87</v>
      </c>
      <c r="D108" s="37">
        <v>35.760547410000001</v>
      </c>
      <c r="E108" s="37">
        <v>35.728464410000001</v>
      </c>
      <c r="F108" s="37">
        <v>8.9800000000000005E-2</v>
      </c>
      <c r="G108" s="37">
        <v>3.2083E-2</v>
      </c>
      <c r="H108" s="37">
        <v>14484.31</v>
      </c>
      <c r="I108" s="37">
        <v>517966747.17449403</v>
      </c>
    </row>
    <row r="109" spans="1:9" x14ac:dyDescent="0.25">
      <c r="A109" s="47">
        <v>44055</v>
      </c>
      <c r="B109" s="37" t="s">
        <v>86</v>
      </c>
      <c r="C109" s="37" t="s">
        <v>87</v>
      </c>
      <c r="D109" s="37">
        <v>35.728464199999998</v>
      </c>
      <c r="E109" s="37">
        <v>34.847106199999999</v>
      </c>
      <c r="F109" s="37">
        <v>2.52921</v>
      </c>
      <c r="G109" s="37">
        <v>0.88135799999999997</v>
      </c>
      <c r="H109" s="37">
        <v>14484.31</v>
      </c>
      <c r="I109" s="37">
        <v>517502044.11130899</v>
      </c>
    </row>
    <row r="110" spans="1:9" x14ac:dyDescent="0.25">
      <c r="A110" s="47">
        <v>44054</v>
      </c>
      <c r="B110" s="37" t="s">
        <v>86</v>
      </c>
      <c r="C110" s="37" t="s">
        <v>87</v>
      </c>
      <c r="D110" s="37">
        <v>34.847105990000003</v>
      </c>
      <c r="E110" s="37">
        <v>35.583335990000002</v>
      </c>
      <c r="F110" s="37">
        <v>-2.0690300000000001</v>
      </c>
      <c r="G110" s="37">
        <v>-0.73623000000000005</v>
      </c>
      <c r="H110" s="37">
        <v>14484.31</v>
      </c>
      <c r="I110" s="37">
        <v>504736181.220698</v>
      </c>
    </row>
    <row r="111" spans="1:9" x14ac:dyDescent="0.25">
      <c r="A111" s="47">
        <v>44053</v>
      </c>
      <c r="B111" s="37" t="s">
        <v>86</v>
      </c>
      <c r="C111" s="37" t="s">
        <v>87</v>
      </c>
      <c r="D111" s="37">
        <v>35.583335830000003</v>
      </c>
      <c r="E111" s="37">
        <v>35.093964829999997</v>
      </c>
      <c r="F111" s="37">
        <v>1.39446</v>
      </c>
      <c r="G111" s="37">
        <v>0.489371</v>
      </c>
      <c r="H111" s="37">
        <v>14484.31</v>
      </c>
      <c r="I111" s="37">
        <v>515399960.24581897</v>
      </c>
    </row>
    <row r="112" spans="1:9" x14ac:dyDescent="0.25">
      <c r="A112" s="47">
        <v>44050</v>
      </c>
      <c r="B112" s="37" t="s">
        <v>86</v>
      </c>
      <c r="C112" s="37" t="s">
        <v>87</v>
      </c>
      <c r="D112" s="37">
        <v>35.093964569999997</v>
      </c>
      <c r="E112" s="37">
        <v>35.008627570000002</v>
      </c>
      <c r="F112" s="37">
        <v>0.24376</v>
      </c>
      <c r="G112" s="37">
        <v>8.5336999999999996E-2</v>
      </c>
      <c r="H112" s="37">
        <v>14484.31</v>
      </c>
      <c r="I112" s="37">
        <v>508311756.67900199</v>
      </c>
    </row>
    <row r="113" spans="1:9" x14ac:dyDescent="0.25">
      <c r="A113" s="47">
        <v>44049</v>
      </c>
      <c r="B113" s="37" t="s">
        <v>86</v>
      </c>
      <c r="C113" s="37" t="s">
        <v>87</v>
      </c>
      <c r="D113" s="37">
        <v>35.008627840000003</v>
      </c>
      <c r="E113" s="37">
        <v>34.790535839999997</v>
      </c>
      <c r="F113" s="37">
        <v>0.62687000000000004</v>
      </c>
      <c r="G113" s="37">
        <v>0.21809200000000001</v>
      </c>
      <c r="H113" s="37">
        <v>14584.31</v>
      </c>
      <c r="I113" s="37">
        <v>510576576.06730598</v>
      </c>
    </row>
    <row r="114" spans="1:9" x14ac:dyDescent="0.25">
      <c r="A114" s="47">
        <v>44048</v>
      </c>
      <c r="B114" s="37" t="s">
        <v>86</v>
      </c>
      <c r="C114" s="37" t="s">
        <v>87</v>
      </c>
      <c r="D114" s="37">
        <v>34.790536279999998</v>
      </c>
      <c r="E114" s="37">
        <v>34.523091280000003</v>
      </c>
      <c r="F114" s="37">
        <v>0.77468000000000004</v>
      </c>
      <c r="G114" s="37">
        <v>0.26744499999999999</v>
      </c>
      <c r="H114" s="37">
        <v>14584.31</v>
      </c>
      <c r="I114" s="37">
        <v>507395861.80215698</v>
      </c>
    </row>
    <row r="115" spans="1:9" x14ac:dyDescent="0.25">
      <c r="A115" s="47">
        <v>44047</v>
      </c>
      <c r="B115" s="37" t="s">
        <v>86</v>
      </c>
      <c r="C115" s="37" t="s">
        <v>87</v>
      </c>
      <c r="D115" s="37">
        <v>34.523090910000001</v>
      </c>
      <c r="E115" s="37">
        <v>33.96442991</v>
      </c>
      <c r="F115" s="37">
        <v>1.6448400000000001</v>
      </c>
      <c r="G115" s="37">
        <v>0.55866099999999996</v>
      </c>
      <c r="H115" s="37">
        <v>14584.31</v>
      </c>
      <c r="I115" s="37">
        <v>503495356.420349</v>
      </c>
    </row>
    <row r="116" spans="1:9" x14ac:dyDescent="0.25">
      <c r="A116" s="47">
        <v>44046</v>
      </c>
      <c r="B116" s="37" t="s">
        <v>86</v>
      </c>
      <c r="C116" s="37" t="s">
        <v>87</v>
      </c>
      <c r="D116" s="37">
        <v>33.964430020000002</v>
      </c>
      <c r="E116" s="37">
        <v>33.889745019999999</v>
      </c>
      <c r="F116" s="37">
        <v>0.22037999999999999</v>
      </c>
      <c r="G116" s="37">
        <v>7.4685000000000001E-2</v>
      </c>
      <c r="H116" s="37">
        <v>14584.31</v>
      </c>
      <c r="I116" s="37">
        <v>495347674.491696</v>
      </c>
    </row>
    <row r="117" spans="1:9" x14ac:dyDescent="0.25">
      <c r="A117" s="47">
        <v>44043</v>
      </c>
      <c r="B117" s="37" t="s">
        <v>86</v>
      </c>
      <c r="C117" s="37" t="s">
        <v>87</v>
      </c>
      <c r="D117" s="37">
        <v>33.889744640000004</v>
      </c>
      <c r="E117" s="37">
        <v>33.713001640000002</v>
      </c>
      <c r="F117" s="37">
        <v>0.52425999999999995</v>
      </c>
      <c r="G117" s="37">
        <v>0.17674300000000001</v>
      </c>
      <c r="H117" s="37">
        <v>14634.31</v>
      </c>
      <c r="I117" s="37">
        <v>495952927.21336401</v>
      </c>
    </row>
    <row r="118" spans="1:9" x14ac:dyDescent="0.25">
      <c r="A118" s="47">
        <v>44042</v>
      </c>
      <c r="B118" s="37" t="s">
        <v>86</v>
      </c>
      <c r="C118" s="37" t="s">
        <v>87</v>
      </c>
      <c r="D118" s="37">
        <v>33.713001980000001</v>
      </c>
      <c r="E118" s="37">
        <v>33.951772980000001</v>
      </c>
      <c r="F118" s="37">
        <v>-0.70326999999999995</v>
      </c>
      <c r="G118" s="37">
        <v>-0.23877100000000001</v>
      </c>
      <c r="H118" s="37">
        <v>14634.31</v>
      </c>
      <c r="I118" s="37">
        <v>493366420.86692703</v>
      </c>
    </row>
    <row r="119" spans="1:9" x14ac:dyDescent="0.25">
      <c r="A119" s="47">
        <v>44041</v>
      </c>
      <c r="B119" s="37" t="s">
        <v>86</v>
      </c>
      <c r="C119" s="37" t="s">
        <v>87</v>
      </c>
      <c r="D119" s="37">
        <v>33.95177314</v>
      </c>
      <c r="E119" s="37">
        <v>33.557685139999997</v>
      </c>
      <c r="F119" s="37">
        <v>1.1743600000000001</v>
      </c>
      <c r="G119" s="37">
        <v>0.39408799999999999</v>
      </c>
      <c r="H119" s="37">
        <v>14634.31</v>
      </c>
      <c r="I119" s="37">
        <v>496860671.325113</v>
      </c>
    </row>
    <row r="120" spans="1:9" x14ac:dyDescent="0.25">
      <c r="A120" s="47">
        <v>44040</v>
      </c>
      <c r="B120" s="37" t="s">
        <v>86</v>
      </c>
      <c r="C120" s="37" t="s">
        <v>87</v>
      </c>
      <c r="D120" s="37">
        <v>33.557685569999997</v>
      </c>
      <c r="E120" s="37">
        <v>33.553561569999999</v>
      </c>
      <c r="F120" s="37">
        <v>1.2290000000000001E-2</v>
      </c>
      <c r="G120" s="37">
        <v>4.1240000000000001E-3</v>
      </c>
      <c r="H120" s="37">
        <v>14634.31</v>
      </c>
      <c r="I120" s="37">
        <v>491093472.84084898</v>
      </c>
    </row>
    <row r="121" spans="1:9" x14ac:dyDescent="0.25">
      <c r="A121" s="47">
        <v>44039</v>
      </c>
      <c r="B121" s="37" t="s">
        <v>86</v>
      </c>
      <c r="C121" s="37" t="s">
        <v>87</v>
      </c>
      <c r="D121" s="37">
        <v>33.553561790000003</v>
      </c>
      <c r="E121" s="37">
        <v>32.927526790000002</v>
      </c>
      <c r="F121" s="37">
        <v>1.9012500000000001</v>
      </c>
      <c r="G121" s="37">
        <v>0.62603500000000001</v>
      </c>
      <c r="H121" s="37">
        <v>14634.31</v>
      </c>
      <c r="I121" s="37">
        <v>491033124.17832899</v>
      </c>
    </row>
    <row r="122" spans="1:9" x14ac:dyDescent="0.25">
      <c r="A122" s="47">
        <v>44036</v>
      </c>
      <c r="B122" s="37" t="s">
        <v>86</v>
      </c>
      <c r="C122" s="37" t="s">
        <v>87</v>
      </c>
      <c r="D122" s="37">
        <v>32.927527040000001</v>
      </c>
      <c r="E122" s="37">
        <v>32.918131039999999</v>
      </c>
      <c r="F122" s="37">
        <v>2.8539999999999999E-2</v>
      </c>
      <c r="G122" s="37">
        <v>9.3959999999999998E-3</v>
      </c>
      <c r="H122" s="37">
        <v>14634.31</v>
      </c>
      <c r="I122" s="37">
        <v>481871539.45416099</v>
      </c>
    </row>
    <row r="123" spans="1:9" x14ac:dyDescent="0.25">
      <c r="A123" s="47">
        <v>44035</v>
      </c>
      <c r="B123" s="37" t="s">
        <v>86</v>
      </c>
      <c r="C123" s="37" t="s">
        <v>87</v>
      </c>
      <c r="D123" s="37">
        <v>32.91813089</v>
      </c>
      <c r="E123" s="37">
        <v>33.85111689</v>
      </c>
      <c r="F123" s="37">
        <v>-2.7561499999999999</v>
      </c>
      <c r="G123" s="37">
        <v>-0.93298599999999998</v>
      </c>
      <c r="H123" s="37">
        <v>14634.31</v>
      </c>
      <c r="I123" s="37">
        <v>481734033.31044298</v>
      </c>
    </row>
    <row r="124" spans="1:9" x14ac:dyDescent="0.25">
      <c r="A124" s="47">
        <v>44034</v>
      </c>
      <c r="B124" s="37" t="s">
        <v>86</v>
      </c>
      <c r="C124" s="37" t="s">
        <v>87</v>
      </c>
      <c r="D124" s="37">
        <v>33.85111689</v>
      </c>
      <c r="E124" s="37">
        <v>33.507026889999999</v>
      </c>
      <c r="F124" s="37">
        <v>1.0269200000000001</v>
      </c>
      <c r="G124" s="37">
        <v>0.34409000000000001</v>
      </c>
      <c r="H124" s="37">
        <v>15884.31</v>
      </c>
      <c r="I124" s="37">
        <v>537701532.97364497</v>
      </c>
    </row>
    <row r="125" spans="1:9" x14ac:dyDescent="0.25">
      <c r="A125" s="47">
        <v>44033</v>
      </c>
      <c r="B125" s="37" t="s">
        <v>86</v>
      </c>
      <c r="C125" s="37" t="s">
        <v>87</v>
      </c>
      <c r="D125" s="37">
        <v>33.507026549999999</v>
      </c>
      <c r="E125" s="37">
        <v>33.68679255</v>
      </c>
      <c r="F125" s="37">
        <v>-0.53364</v>
      </c>
      <c r="G125" s="37">
        <v>-0.17976600000000001</v>
      </c>
      <c r="H125" s="37">
        <v>15884.31</v>
      </c>
      <c r="I125" s="37">
        <v>532235896.37734997</v>
      </c>
    </row>
    <row r="126" spans="1:9" x14ac:dyDescent="0.25">
      <c r="A126" s="47">
        <v>44032</v>
      </c>
      <c r="B126" s="37" t="s">
        <v>86</v>
      </c>
      <c r="C126" s="37" t="s">
        <v>87</v>
      </c>
      <c r="D126" s="37">
        <v>33.686792750000002</v>
      </c>
      <c r="E126" s="37">
        <v>32.848367750000001</v>
      </c>
      <c r="F126" s="37">
        <v>2.5524100000000001</v>
      </c>
      <c r="G126" s="37">
        <v>0.83842499999999998</v>
      </c>
      <c r="H126" s="37">
        <v>15884.31</v>
      </c>
      <c r="I126" s="37">
        <v>535091357.886374</v>
      </c>
    </row>
    <row r="127" spans="1:9" x14ac:dyDescent="0.25">
      <c r="A127" s="47">
        <v>44029</v>
      </c>
      <c r="B127" s="37" t="s">
        <v>86</v>
      </c>
      <c r="C127" s="37" t="s">
        <v>87</v>
      </c>
      <c r="D127" s="37">
        <v>32.848367809999999</v>
      </c>
      <c r="E127" s="37">
        <v>32.127629810000002</v>
      </c>
      <c r="F127" s="37">
        <v>2.24336</v>
      </c>
      <c r="G127" s="37">
        <v>0.72073799999999999</v>
      </c>
      <c r="H127" s="37">
        <v>15884.31</v>
      </c>
      <c r="I127" s="37">
        <v>521773558.742957</v>
      </c>
    </row>
    <row r="128" spans="1:9" x14ac:dyDescent="0.25">
      <c r="A128" s="47">
        <v>44028</v>
      </c>
      <c r="B128" s="37" t="s">
        <v>86</v>
      </c>
      <c r="C128" s="37" t="s">
        <v>87</v>
      </c>
      <c r="D128" s="37">
        <v>32.127629630000001</v>
      </c>
      <c r="E128" s="37">
        <v>32.066649630000001</v>
      </c>
      <c r="F128" s="37">
        <v>0.19017000000000001</v>
      </c>
      <c r="G128" s="37">
        <v>6.0979999999999999E-2</v>
      </c>
      <c r="H128" s="37">
        <v>15884.31</v>
      </c>
      <c r="I128" s="37">
        <v>510325132.22521597</v>
      </c>
    </row>
    <row r="129" spans="1:9" x14ac:dyDescent="0.25">
      <c r="A129" s="47">
        <v>44027</v>
      </c>
      <c r="B129" s="37" t="s">
        <v>86</v>
      </c>
      <c r="C129" s="37" t="s">
        <v>87</v>
      </c>
      <c r="D129" s="37">
        <v>32.066650029999998</v>
      </c>
      <c r="E129" s="37">
        <v>31.567558030000001</v>
      </c>
      <c r="F129" s="37">
        <v>1.5810299999999999</v>
      </c>
      <c r="G129" s="37">
        <v>0.49909199999999998</v>
      </c>
      <c r="H129" s="37">
        <v>16084.31</v>
      </c>
      <c r="I129" s="37">
        <v>515769843.54407901</v>
      </c>
    </row>
    <row r="130" spans="1:9" x14ac:dyDescent="0.25">
      <c r="A130" s="47">
        <v>44026</v>
      </c>
      <c r="B130" s="37" t="s">
        <v>86</v>
      </c>
      <c r="C130" s="37" t="s">
        <v>87</v>
      </c>
      <c r="D130" s="37">
        <v>31.567558129999998</v>
      </c>
      <c r="E130" s="37">
        <v>30.711467129999999</v>
      </c>
      <c r="F130" s="37">
        <v>2.7875299999999998</v>
      </c>
      <c r="G130" s="37">
        <v>0.85609100000000005</v>
      </c>
      <c r="H130" s="37">
        <v>16084.31</v>
      </c>
      <c r="I130" s="37">
        <v>507742296.20326501</v>
      </c>
    </row>
    <row r="131" spans="1:9" x14ac:dyDescent="0.25">
      <c r="A131" s="47">
        <v>44025</v>
      </c>
      <c r="B131" s="37" t="s">
        <v>86</v>
      </c>
      <c r="C131" s="37" t="s">
        <v>87</v>
      </c>
      <c r="D131" s="37">
        <v>30.711467079999998</v>
      </c>
      <c r="E131" s="37">
        <v>32.200948080000003</v>
      </c>
      <c r="F131" s="37">
        <v>-4.6255800000000002</v>
      </c>
      <c r="G131" s="37">
        <v>-1.4894810000000001</v>
      </c>
      <c r="H131" s="37">
        <v>16084.31</v>
      </c>
      <c r="I131" s="37">
        <v>493972664.93511301</v>
      </c>
    </row>
    <row r="132" spans="1:9" x14ac:dyDescent="0.25">
      <c r="A132" s="47">
        <v>44022</v>
      </c>
      <c r="B132" s="37" t="s">
        <v>86</v>
      </c>
      <c r="C132" s="37" t="s">
        <v>87</v>
      </c>
      <c r="D132" s="37">
        <v>32.200947749999997</v>
      </c>
      <c r="E132" s="37">
        <v>31.647472749999999</v>
      </c>
      <c r="F132" s="37">
        <v>1.74888</v>
      </c>
      <c r="G132" s="37">
        <v>0.55347500000000005</v>
      </c>
      <c r="H132" s="37">
        <v>16084.31</v>
      </c>
      <c r="I132" s="37">
        <v>517929929.30195898</v>
      </c>
    </row>
    <row r="133" spans="1:9" x14ac:dyDescent="0.25">
      <c r="A133" s="47">
        <v>44021</v>
      </c>
      <c r="B133" s="37" t="s">
        <v>86</v>
      </c>
      <c r="C133" s="37" t="s">
        <v>87</v>
      </c>
      <c r="D133" s="37">
        <v>31.647473229999999</v>
      </c>
      <c r="E133" s="37">
        <v>32.054683230000002</v>
      </c>
      <c r="F133" s="37">
        <v>-1.2703599999999999</v>
      </c>
      <c r="G133" s="37">
        <v>-0.40721000000000002</v>
      </c>
      <c r="H133" s="37">
        <v>16084.31</v>
      </c>
      <c r="I133" s="37">
        <v>509027675.20560098</v>
      </c>
    </row>
    <row r="134" spans="1:9" x14ac:dyDescent="0.25">
      <c r="A134" s="47">
        <v>44020</v>
      </c>
      <c r="B134" s="37" t="s">
        <v>86</v>
      </c>
      <c r="C134" s="37" t="s">
        <v>87</v>
      </c>
      <c r="D134" s="37">
        <v>32.05468372</v>
      </c>
      <c r="E134" s="37">
        <v>31.622621720000001</v>
      </c>
      <c r="F134" s="37">
        <v>1.3663099999999999</v>
      </c>
      <c r="G134" s="37">
        <v>0.432062</v>
      </c>
      <c r="H134" s="37">
        <v>16084.31</v>
      </c>
      <c r="I134" s="37">
        <v>515577373.74038202</v>
      </c>
    </row>
    <row r="135" spans="1:9" x14ac:dyDescent="0.25">
      <c r="A135" s="47">
        <v>44019</v>
      </c>
      <c r="B135" s="37" t="s">
        <v>86</v>
      </c>
      <c r="C135" s="37" t="s">
        <v>87</v>
      </c>
      <c r="D135" s="37">
        <v>31.622622199999999</v>
      </c>
      <c r="E135" s="37">
        <v>32.224369199999998</v>
      </c>
      <c r="F135" s="37">
        <v>-1.86737</v>
      </c>
      <c r="G135" s="37">
        <v>-0.60174700000000003</v>
      </c>
      <c r="H135" s="37">
        <v>16234.31</v>
      </c>
      <c r="I135" s="37">
        <v>513371356.93981498</v>
      </c>
    </row>
    <row r="136" spans="1:9" x14ac:dyDescent="0.25">
      <c r="A136" s="47">
        <v>44018</v>
      </c>
      <c r="B136" s="37" t="s">
        <v>86</v>
      </c>
      <c r="C136" s="37" t="s">
        <v>87</v>
      </c>
      <c r="D136" s="37">
        <v>32.224369350000003</v>
      </c>
      <c r="E136" s="37">
        <v>32.312668350000003</v>
      </c>
      <c r="F136" s="37">
        <v>-0.27326</v>
      </c>
      <c r="G136" s="37">
        <v>-8.8299000000000002E-2</v>
      </c>
      <c r="H136" s="37">
        <v>16234.31</v>
      </c>
      <c r="I136" s="37">
        <v>523140304.90929002</v>
      </c>
    </row>
    <row r="137" spans="1:9" x14ac:dyDescent="0.25">
      <c r="A137" s="47">
        <v>44014</v>
      </c>
      <c r="B137" s="37" t="s">
        <v>86</v>
      </c>
      <c r="C137" s="37" t="s">
        <v>87</v>
      </c>
      <c r="D137" s="37">
        <v>32.312667930000003</v>
      </c>
      <c r="E137" s="37">
        <v>31.920500929999999</v>
      </c>
      <c r="F137" s="37">
        <v>1.2285699999999999</v>
      </c>
      <c r="G137" s="37">
        <v>0.39216699999999999</v>
      </c>
      <c r="H137" s="37">
        <v>16234.31</v>
      </c>
      <c r="I137" s="37">
        <v>524573771.16467398</v>
      </c>
    </row>
    <row r="138" spans="1:9" x14ac:dyDescent="0.25">
      <c r="A138" s="47">
        <v>44013</v>
      </c>
      <c r="B138" s="37" t="s">
        <v>86</v>
      </c>
      <c r="C138" s="37" t="s">
        <v>87</v>
      </c>
      <c r="D138" s="37">
        <v>31.920500440000001</v>
      </c>
      <c r="E138" s="37">
        <v>31.40368844</v>
      </c>
      <c r="F138" s="37">
        <v>1.6456999999999999</v>
      </c>
      <c r="G138" s="37">
        <v>0.51681200000000005</v>
      </c>
      <c r="H138" s="37">
        <v>16234.31</v>
      </c>
      <c r="I138" s="37">
        <v>518207203.73659497</v>
      </c>
    </row>
    <row r="139" spans="1:9" x14ac:dyDescent="0.25">
      <c r="A139" s="47">
        <v>44012</v>
      </c>
      <c r="B139" s="37" t="s">
        <v>86</v>
      </c>
      <c r="C139" s="37" t="s">
        <v>87</v>
      </c>
      <c r="D139" s="37">
        <v>31.40368887</v>
      </c>
      <c r="E139" s="37">
        <v>30.79779087</v>
      </c>
      <c r="F139" s="37">
        <v>1.9673400000000001</v>
      </c>
      <c r="G139" s="37">
        <v>0.60589800000000005</v>
      </c>
      <c r="H139" s="37">
        <v>16234.31</v>
      </c>
      <c r="I139" s="37">
        <v>509817126.04806298</v>
      </c>
    </row>
    <row r="140" spans="1:9" x14ac:dyDescent="0.25">
      <c r="A140" s="47">
        <v>44011</v>
      </c>
      <c r="B140" s="37" t="s">
        <v>86</v>
      </c>
      <c r="C140" s="37" t="s">
        <v>87</v>
      </c>
      <c r="D140" s="37">
        <v>30.797790790000001</v>
      </c>
      <c r="E140" s="37">
        <v>29.927582789999999</v>
      </c>
      <c r="F140" s="37">
        <v>2.9077099999999998</v>
      </c>
      <c r="G140" s="37">
        <v>0.87020799999999998</v>
      </c>
      <c r="H140" s="37">
        <v>16234.31</v>
      </c>
      <c r="I140" s="37">
        <v>499980790.60663199</v>
      </c>
    </row>
    <row r="141" spans="1:9" x14ac:dyDescent="0.25">
      <c r="A141" s="47">
        <v>44008</v>
      </c>
      <c r="B141" s="37" t="s">
        <v>86</v>
      </c>
      <c r="C141" s="37" t="s">
        <v>87</v>
      </c>
      <c r="D141" s="37">
        <v>29.927582999999998</v>
      </c>
      <c r="E141" s="37">
        <v>31.028205</v>
      </c>
      <c r="F141" s="37">
        <v>-3.5471699999999999</v>
      </c>
      <c r="G141" s="37">
        <v>-1.100622</v>
      </c>
      <c r="H141" s="37">
        <v>16234.31</v>
      </c>
      <c r="I141" s="37">
        <v>485853570.18998098</v>
      </c>
    </row>
    <row r="142" spans="1:9" x14ac:dyDescent="0.25">
      <c r="A142" s="47">
        <v>44007</v>
      </c>
      <c r="B142" s="37" t="s">
        <v>86</v>
      </c>
      <c r="C142" s="37" t="s">
        <v>87</v>
      </c>
      <c r="D142" s="37">
        <v>31.02820505</v>
      </c>
      <c r="E142" s="37">
        <v>30.42326005</v>
      </c>
      <c r="F142" s="37">
        <v>1.9884299999999999</v>
      </c>
      <c r="G142" s="37">
        <v>0.60494499999999995</v>
      </c>
      <c r="H142" s="37">
        <v>16234.31</v>
      </c>
      <c r="I142" s="37">
        <v>503721406.44064999</v>
      </c>
    </row>
    <row r="143" spans="1:9" x14ac:dyDescent="0.25">
      <c r="A143" s="47">
        <v>44006</v>
      </c>
      <c r="B143" s="37" t="s">
        <v>86</v>
      </c>
      <c r="C143" s="37" t="s">
        <v>87</v>
      </c>
      <c r="D143" s="37">
        <v>30.42326035</v>
      </c>
      <c r="E143" s="37">
        <v>31.225141350000001</v>
      </c>
      <c r="F143" s="37">
        <v>-2.56806</v>
      </c>
      <c r="G143" s="37">
        <v>-0.80188099999999995</v>
      </c>
      <c r="H143" s="37">
        <v>16234.31</v>
      </c>
      <c r="I143" s="37">
        <v>493900548.46282703</v>
      </c>
    </row>
    <row r="144" spans="1:9" x14ac:dyDescent="0.25">
      <c r="A144" s="47">
        <v>44005</v>
      </c>
      <c r="B144" s="37" t="s">
        <v>86</v>
      </c>
      <c r="C144" s="37" t="s">
        <v>87</v>
      </c>
      <c r="D144" s="37">
        <v>31.225141520000001</v>
      </c>
      <c r="E144" s="37">
        <v>31.370900519999999</v>
      </c>
      <c r="F144" s="37">
        <v>-0.46462999999999999</v>
      </c>
      <c r="G144" s="37">
        <v>-0.145759</v>
      </c>
      <c r="H144" s="37">
        <v>16234.31</v>
      </c>
      <c r="I144" s="37">
        <v>506918533.55412602</v>
      </c>
    </row>
    <row r="145" spans="1:9" x14ac:dyDescent="0.25">
      <c r="A145" s="47">
        <v>44004</v>
      </c>
      <c r="B145" s="37" t="s">
        <v>86</v>
      </c>
      <c r="C145" s="37" t="s">
        <v>87</v>
      </c>
      <c r="D145" s="37">
        <v>31.370900280000001</v>
      </c>
      <c r="E145" s="37">
        <v>29.863404280000001</v>
      </c>
      <c r="F145" s="37">
        <v>5.0479700000000003</v>
      </c>
      <c r="G145" s="37">
        <v>1.5074959999999999</v>
      </c>
      <c r="H145" s="37">
        <v>16234.31</v>
      </c>
      <c r="I145" s="37">
        <v>509284826.01190501</v>
      </c>
    </row>
    <row r="146" spans="1:9" x14ac:dyDescent="0.25">
      <c r="A146" s="47">
        <v>44001</v>
      </c>
      <c r="B146" s="37" t="s">
        <v>86</v>
      </c>
      <c r="C146" s="37" t="s">
        <v>87</v>
      </c>
      <c r="D146" s="37">
        <v>29.863404370000001</v>
      </c>
      <c r="E146" s="37">
        <v>30.627831369999999</v>
      </c>
      <c r="F146" s="37">
        <v>-2.49586</v>
      </c>
      <c r="G146" s="37">
        <v>-0.76442699999999997</v>
      </c>
      <c r="H146" s="37">
        <v>16484.310000000001</v>
      </c>
      <c r="I146" s="37">
        <v>492277525.700221</v>
      </c>
    </row>
    <row r="147" spans="1:9" x14ac:dyDescent="0.25">
      <c r="A147" s="47">
        <v>44000</v>
      </c>
      <c r="B147" s="37" t="s">
        <v>86</v>
      </c>
      <c r="C147" s="37" t="s">
        <v>87</v>
      </c>
      <c r="D147" s="37">
        <v>30.627831369999999</v>
      </c>
      <c r="E147" s="37">
        <v>30.611743369999999</v>
      </c>
      <c r="F147" s="37">
        <v>5.2549999999999999E-2</v>
      </c>
      <c r="G147" s="37">
        <v>1.6088000000000002E-2</v>
      </c>
      <c r="H147" s="37">
        <v>16484.310000000001</v>
      </c>
      <c r="I147" s="37">
        <v>504878575.04730999</v>
      </c>
    </row>
    <row r="148" spans="1:9" x14ac:dyDescent="0.25">
      <c r="A148" s="47">
        <v>43999</v>
      </c>
      <c r="B148" s="37" t="s">
        <v>86</v>
      </c>
      <c r="C148" s="37" t="s">
        <v>87</v>
      </c>
      <c r="D148" s="37">
        <v>30.611743440000001</v>
      </c>
      <c r="E148" s="37">
        <v>30.613482439999999</v>
      </c>
      <c r="F148" s="37">
        <v>-5.6800000000000002E-3</v>
      </c>
      <c r="G148" s="37">
        <v>-1.7390000000000001E-3</v>
      </c>
      <c r="H148" s="37">
        <v>16484.310000000001</v>
      </c>
      <c r="I148" s="37">
        <v>504613376.670196</v>
      </c>
    </row>
    <row r="149" spans="1:9" x14ac:dyDescent="0.25">
      <c r="A149" s="47">
        <v>43998</v>
      </c>
      <c r="B149" s="37" t="s">
        <v>86</v>
      </c>
      <c r="C149" s="37" t="s">
        <v>87</v>
      </c>
      <c r="D149" s="37">
        <v>30.613482520000002</v>
      </c>
      <c r="E149" s="37">
        <v>30.406537520000001</v>
      </c>
      <c r="F149" s="37">
        <v>0.68059000000000003</v>
      </c>
      <c r="G149" s="37">
        <v>0.20694499999999999</v>
      </c>
      <c r="H149" s="37">
        <v>16484.310000000001</v>
      </c>
      <c r="I149" s="37">
        <v>504642044.19881302</v>
      </c>
    </row>
    <row r="150" spans="1:9" x14ac:dyDescent="0.25">
      <c r="A150" s="47">
        <v>43997</v>
      </c>
      <c r="B150" s="37" t="s">
        <v>86</v>
      </c>
      <c r="C150" s="37" t="s">
        <v>87</v>
      </c>
      <c r="D150" s="37">
        <v>30.406537530000001</v>
      </c>
      <c r="E150" s="37">
        <v>30.068263529999999</v>
      </c>
      <c r="F150" s="37">
        <v>1.1250199999999999</v>
      </c>
      <c r="G150" s="37">
        <v>0.33827400000000002</v>
      </c>
      <c r="H150" s="37">
        <v>16484.310000000001</v>
      </c>
      <c r="I150" s="37">
        <v>501230699.45154101</v>
      </c>
    </row>
    <row r="151" spans="1:9" x14ac:dyDescent="0.25">
      <c r="A151" s="47">
        <v>43994</v>
      </c>
      <c r="B151" s="37" t="s">
        <v>86</v>
      </c>
      <c r="C151" s="37" t="s">
        <v>87</v>
      </c>
      <c r="D151" s="37">
        <v>30.068263349999999</v>
      </c>
      <c r="E151" s="37">
        <v>28.30493435</v>
      </c>
      <c r="F151" s="37">
        <v>6.2297599999999997</v>
      </c>
      <c r="G151" s="37">
        <v>1.7633289999999999</v>
      </c>
      <c r="H151" s="37">
        <v>16484.310000000001</v>
      </c>
      <c r="I151" s="37">
        <v>495654484.01824802</v>
      </c>
    </row>
    <row r="152" spans="1:9" x14ac:dyDescent="0.25">
      <c r="A152" s="47">
        <v>43993</v>
      </c>
      <c r="B152" s="37" t="s">
        <v>86</v>
      </c>
      <c r="C152" s="37" t="s">
        <v>87</v>
      </c>
      <c r="D152" s="37">
        <v>28.304934620000001</v>
      </c>
      <c r="E152" s="37">
        <v>35.165289620000003</v>
      </c>
      <c r="F152" s="37">
        <v>-19.508880000000001</v>
      </c>
      <c r="G152" s="37">
        <v>-6.8603550000000002</v>
      </c>
      <c r="H152" s="37">
        <v>16484.310000000001</v>
      </c>
      <c r="I152" s="37">
        <v>466587231.89100802</v>
      </c>
    </row>
    <row r="153" spans="1:9" x14ac:dyDescent="0.25">
      <c r="A153" s="47">
        <v>43992</v>
      </c>
      <c r="B153" s="37" t="s">
        <v>86</v>
      </c>
      <c r="C153" s="37" t="s">
        <v>87</v>
      </c>
      <c r="D153" s="37">
        <v>35.165289229999999</v>
      </c>
      <c r="E153" s="37">
        <v>34.899881229999998</v>
      </c>
      <c r="F153" s="37">
        <v>0.76048000000000004</v>
      </c>
      <c r="G153" s="37">
        <v>0.26540799999999998</v>
      </c>
      <c r="H153" s="37">
        <v>16834.310000000001</v>
      </c>
      <c r="I153" s="37">
        <v>591983274.64161301</v>
      </c>
    </row>
    <row r="154" spans="1:9" x14ac:dyDescent="0.25">
      <c r="A154" s="47">
        <v>43991</v>
      </c>
      <c r="B154" s="37" t="s">
        <v>86</v>
      </c>
      <c r="C154" s="37" t="s">
        <v>87</v>
      </c>
      <c r="D154" s="37">
        <v>34.899881049999998</v>
      </c>
      <c r="E154" s="37">
        <v>35.976458049999998</v>
      </c>
      <c r="F154" s="37">
        <v>-2.9924499999999998</v>
      </c>
      <c r="G154" s="37">
        <v>-1.0765769999999999</v>
      </c>
      <c r="H154" s="37">
        <v>16834.310000000001</v>
      </c>
      <c r="I154" s="37">
        <v>587515311.859182</v>
      </c>
    </row>
    <row r="155" spans="1:9" x14ac:dyDescent="0.25">
      <c r="A155" s="47">
        <v>43990</v>
      </c>
      <c r="B155" s="37" t="s">
        <v>86</v>
      </c>
      <c r="C155" s="37" t="s">
        <v>87</v>
      </c>
      <c r="D155" s="37">
        <v>35.976457920000001</v>
      </c>
      <c r="E155" s="37">
        <v>36.484694920000003</v>
      </c>
      <c r="F155" s="37">
        <v>-1.3930100000000001</v>
      </c>
      <c r="G155" s="37">
        <v>-0.50823700000000005</v>
      </c>
      <c r="H155" s="37">
        <v>16834.310000000001</v>
      </c>
      <c r="I155" s="37">
        <v>605638737.397861</v>
      </c>
    </row>
    <row r="156" spans="1:9" x14ac:dyDescent="0.25">
      <c r="A156" s="47">
        <v>43987</v>
      </c>
      <c r="B156" s="37" t="s">
        <v>86</v>
      </c>
      <c r="C156" s="37" t="s">
        <v>87</v>
      </c>
      <c r="D156" s="37">
        <v>36.484695010000003</v>
      </c>
      <c r="E156" s="37">
        <v>35.539284010000003</v>
      </c>
      <c r="F156" s="37">
        <v>2.6601900000000001</v>
      </c>
      <c r="G156" s="37">
        <v>0.945411</v>
      </c>
      <c r="H156" s="37">
        <v>16834.310000000001</v>
      </c>
      <c r="I156" s="37">
        <v>614194556.59970796</v>
      </c>
    </row>
    <row r="157" spans="1:9" x14ac:dyDescent="0.25">
      <c r="A157" s="47">
        <v>43986</v>
      </c>
      <c r="B157" s="37" t="s">
        <v>86</v>
      </c>
      <c r="C157" s="37" t="s">
        <v>87</v>
      </c>
      <c r="D157" s="37">
        <v>35.539283589999997</v>
      </c>
      <c r="E157" s="37">
        <v>35.343780590000001</v>
      </c>
      <c r="F157" s="37">
        <v>0.55315000000000003</v>
      </c>
      <c r="G157" s="37">
        <v>0.19550300000000001</v>
      </c>
      <c r="H157" s="37">
        <v>16834.310000000001</v>
      </c>
      <c r="I157" s="37">
        <v>598279210.51412201</v>
      </c>
    </row>
    <row r="158" spans="1:9" x14ac:dyDescent="0.25">
      <c r="A158" s="47">
        <v>43985</v>
      </c>
      <c r="B158" s="37" t="s">
        <v>86</v>
      </c>
      <c r="C158" s="37" t="s">
        <v>87</v>
      </c>
      <c r="D158" s="37">
        <v>35.343780719999998</v>
      </c>
      <c r="E158" s="37">
        <v>34.693983719999999</v>
      </c>
      <c r="F158" s="37">
        <v>1.87294</v>
      </c>
      <c r="G158" s="37">
        <v>0.64979699999999996</v>
      </c>
      <c r="H158" s="37">
        <v>16834.310000000001</v>
      </c>
      <c r="I158" s="37">
        <v>594988055.18116105</v>
      </c>
    </row>
    <row r="159" spans="1:9" x14ac:dyDescent="0.25">
      <c r="A159" s="47">
        <v>43984</v>
      </c>
      <c r="B159" s="37" t="s">
        <v>86</v>
      </c>
      <c r="C159" s="37" t="s">
        <v>87</v>
      </c>
      <c r="D159" s="37">
        <v>34.693983950000003</v>
      </c>
      <c r="E159" s="37">
        <v>34.09028095</v>
      </c>
      <c r="F159" s="37">
        <v>1.7708900000000001</v>
      </c>
      <c r="G159" s="37">
        <v>0.60370299999999999</v>
      </c>
      <c r="H159" s="37">
        <v>17134.310000000001</v>
      </c>
      <c r="I159" s="37">
        <v>594457372.05237198</v>
      </c>
    </row>
    <row r="160" spans="1:9" x14ac:dyDescent="0.25">
      <c r="A160" s="47">
        <v>43983</v>
      </c>
      <c r="B160" s="37" t="s">
        <v>86</v>
      </c>
      <c r="C160" s="37" t="s">
        <v>87</v>
      </c>
      <c r="D160" s="37">
        <v>34.090281279999999</v>
      </c>
      <c r="E160" s="37">
        <v>34.482126280000003</v>
      </c>
      <c r="F160" s="37">
        <v>-1.1363700000000001</v>
      </c>
      <c r="G160" s="37">
        <v>-0.391845</v>
      </c>
      <c r="H160" s="37">
        <v>17134.310000000001</v>
      </c>
      <c r="I160" s="37">
        <v>584113345.16787195</v>
      </c>
    </row>
    <row r="161" spans="1:9" x14ac:dyDescent="0.25">
      <c r="A161" s="47">
        <v>43980</v>
      </c>
      <c r="B161" s="37" t="s">
        <v>86</v>
      </c>
      <c r="C161" s="37" t="s">
        <v>87</v>
      </c>
      <c r="D161" s="37">
        <v>34.48212607</v>
      </c>
      <c r="E161" s="37">
        <v>33.753090069999999</v>
      </c>
      <c r="F161" s="37">
        <v>2.15991</v>
      </c>
      <c r="G161" s="37">
        <v>0.72903600000000002</v>
      </c>
      <c r="H161" s="37">
        <v>17134.310000000001</v>
      </c>
      <c r="I161" s="37">
        <v>590827334.09608305</v>
      </c>
    </row>
    <row r="162" spans="1:9" x14ac:dyDescent="0.25">
      <c r="A162" s="47">
        <v>43979</v>
      </c>
      <c r="B162" s="37" t="s">
        <v>86</v>
      </c>
      <c r="C162" s="37" t="s">
        <v>87</v>
      </c>
      <c r="D162" s="37">
        <v>33.753089610000004</v>
      </c>
      <c r="E162" s="37">
        <v>34.457992609999998</v>
      </c>
      <c r="F162" s="37">
        <v>-2.04569</v>
      </c>
      <c r="G162" s="37">
        <v>-0.70490299999999995</v>
      </c>
      <c r="H162" s="37">
        <v>17134.310000000001</v>
      </c>
      <c r="I162" s="37">
        <v>578335799.57624996</v>
      </c>
    </row>
    <row r="163" spans="1:9" x14ac:dyDescent="0.25">
      <c r="A163" s="47">
        <v>43978</v>
      </c>
      <c r="B163" s="37" t="s">
        <v>86</v>
      </c>
      <c r="C163" s="37" t="s">
        <v>87</v>
      </c>
      <c r="D163" s="37">
        <v>34.457992580000003</v>
      </c>
      <c r="E163" s="37">
        <v>34.163279580000001</v>
      </c>
      <c r="F163" s="37">
        <v>0.86265999999999998</v>
      </c>
      <c r="G163" s="37">
        <v>0.294713</v>
      </c>
      <c r="H163" s="37">
        <v>17134.310000000001</v>
      </c>
      <c r="I163" s="37">
        <v>590413823.46944201</v>
      </c>
    </row>
    <row r="164" spans="1:9" x14ac:dyDescent="0.25">
      <c r="A164" s="47">
        <v>43977</v>
      </c>
      <c r="B164" s="37" t="s">
        <v>86</v>
      </c>
      <c r="C164" s="37" t="s">
        <v>87</v>
      </c>
      <c r="D164" s="37">
        <v>34.163279950000003</v>
      </c>
      <c r="E164" s="37">
        <v>33.766519950000003</v>
      </c>
      <c r="F164" s="37">
        <v>1.1750100000000001</v>
      </c>
      <c r="G164" s="37">
        <v>0.39676</v>
      </c>
      <c r="H164" s="37">
        <v>17134.310000000001</v>
      </c>
      <c r="I164" s="37">
        <v>585364126.79024398</v>
      </c>
    </row>
    <row r="165" spans="1:9" x14ac:dyDescent="0.25">
      <c r="A165" s="47">
        <v>43973</v>
      </c>
      <c r="B165" s="37" t="s">
        <v>86</v>
      </c>
      <c r="C165" s="37" t="s">
        <v>87</v>
      </c>
      <c r="D165" s="37">
        <v>33.766519559999999</v>
      </c>
      <c r="E165" s="37">
        <v>33.425484560000001</v>
      </c>
      <c r="F165" s="37">
        <v>1.0202800000000001</v>
      </c>
      <c r="G165" s="37">
        <v>0.34103499999999998</v>
      </c>
      <c r="H165" s="37">
        <v>17134.310000000001</v>
      </c>
      <c r="I165" s="37">
        <v>578565912.46254396</v>
      </c>
    </row>
    <row r="166" spans="1:9" x14ac:dyDescent="0.25">
      <c r="A166" s="47">
        <v>43972</v>
      </c>
      <c r="B166" s="37" t="s">
        <v>86</v>
      </c>
      <c r="C166" s="37" t="s">
        <v>87</v>
      </c>
      <c r="D166" s="37">
        <v>33.425484859999997</v>
      </c>
      <c r="E166" s="37">
        <v>34.136669859999998</v>
      </c>
      <c r="F166" s="37">
        <v>-2.0833499999999998</v>
      </c>
      <c r="G166" s="37">
        <v>-0.71118499999999996</v>
      </c>
      <c r="H166" s="37">
        <v>17134.310000000001</v>
      </c>
      <c r="I166" s="37">
        <v>572722519.21509194</v>
      </c>
    </row>
    <row r="167" spans="1:9" x14ac:dyDescent="0.25">
      <c r="A167" s="47">
        <v>43971</v>
      </c>
      <c r="B167" s="37" t="s">
        <v>86</v>
      </c>
      <c r="C167" s="37" t="s">
        <v>87</v>
      </c>
      <c r="D167" s="37">
        <v>34.13666971</v>
      </c>
      <c r="E167" s="37">
        <v>32.955810710000002</v>
      </c>
      <c r="F167" s="37">
        <v>3.5831599999999999</v>
      </c>
      <c r="G167" s="37">
        <v>1.1808590000000001</v>
      </c>
      <c r="H167" s="37">
        <v>18584.310000000001</v>
      </c>
      <c r="I167" s="37">
        <v>634406349.84824002</v>
      </c>
    </row>
    <row r="168" spans="1:9" x14ac:dyDescent="0.25">
      <c r="A168" s="47">
        <v>43970</v>
      </c>
      <c r="B168" s="37" t="s">
        <v>86</v>
      </c>
      <c r="C168" s="37" t="s">
        <v>87</v>
      </c>
      <c r="D168" s="37">
        <v>32.955810649999997</v>
      </c>
      <c r="E168" s="37">
        <v>34.075595649999997</v>
      </c>
      <c r="F168" s="37">
        <v>-3.2861799999999999</v>
      </c>
      <c r="G168" s="37">
        <v>-1.119785</v>
      </c>
      <c r="H168" s="37">
        <v>19084.310000000001</v>
      </c>
      <c r="I168" s="37">
        <v>628938807.87846899</v>
      </c>
    </row>
    <row r="169" spans="1:9" x14ac:dyDescent="0.25">
      <c r="A169" s="47">
        <v>43969</v>
      </c>
      <c r="B169" s="37" t="s">
        <v>86</v>
      </c>
      <c r="C169" s="37" t="s">
        <v>87</v>
      </c>
      <c r="D169" s="37">
        <v>34.075595290000003</v>
      </c>
      <c r="E169" s="37">
        <v>32.742164289999998</v>
      </c>
      <c r="F169" s="37">
        <v>4.0725199999999999</v>
      </c>
      <c r="G169" s="37">
        <v>1.333431</v>
      </c>
      <c r="H169" s="37">
        <v>19084.310000000001</v>
      </c>
      <c r="I169" s="37">
        <v>650309121.72211397</v>
      </c>
    </row>
    <row r="170" spans="1:9" x14ac:dyDescent="0.25">
      <c r="A170" s="47">
        <v>43966</v>
      </c>
      <c r="B170" s="37" t="s">
        <v>86</v>
      </c>
      <c r="C170" s="37" t="s">
        <v>87</v>
      </c>
      <c r="D170" s="37">
        <v>32.742164240000001</v>
      </c>
      <c r="E170" s="37">
        <v>32.641152239999997</v>
      </c>
      <c r="F170" s="37">
        <v>0.30946000000000001</v>
      </c>
      <c r="G170" s="37">
        <v>0.101012</v>
      </c>
      <c r="H170" s="37">
        <v>19084.310000000001</v>
      </c>
      <c r="I170" s="37">
        <v>624861514.20058095</v>
      </c>
    </row>
    <row r="171" spans="1:9" x14ac:dyDescent="0.25">
      <c r="A171" s="47">
        <v>43965</v>
      </c>
      <c r="B171" s="37" t="s">
        <v>86</v>
      </c>
      <c r="C171" s="37" t="s">
        <v>87</v>
      </c>
      <c r="D171" s="37">
        <v>32.641151819999997</v>
      </c>
      <c r="E171" s="37">
        <v>31.690805820000001</v>
      </c>
      <c r="F171" s="37">
        <v>2.9988100000000002</v>
      </c>
      <c r="G171" s="37">
        <v>0.95034600000000002</v>
      </c>
      <c r="H171" s="37">
        <v>19084.310000000001</v>
      </c>
      <c r="I171" s="37">
        <v>622933762.16648805</v>
      </c>
    </row>
    <row r="172" spans="1:9" x14ac:dyDescent="0.25">
      <c r="A172" s="47">
        <v>43964</v>
      </c>
      <c r="B172" s="37" t="s">
        <v>86</v>
      </c>
      <c r="C172" s="37" t="s">
        <v>87</v>
      </c>
      <c r="D172" s="37">
        <v>31.690806129999999</v>
      </c>
      <c r="E172" s="37">
        <v>32.688465129999997</v>
      </c>
      <c r="F172" s="37">
        <v>-3.0520200000000002</v>
      </c>
      <c r="G172" s="37">
        <v>-0.99765899999999996</v>
      </c>
      <c r="H172" s="37">
        <v>19834.310000000001</v>
      </c>
      <c r="I172" s="37">
        <v>628565177.85990095</v>
      </c>
    </row>
    <row r="173" spans="1:9" x14ac:dyDescent="0.25">
      <c r="A173" s="47">
        <v>43963</v>
      </c>
      <c r="B173" s="37" t="s">
        <v>86</v>
      </c>
      <c r="C173" s="37" t="s">
        <v>87</v>
      </c>
      <c r="D173" s="37">
        <v>32.688465479999998</v>
      </c>
      <c r="E173" s="37">
        <v>35.300694479999997</v>
      </c>
      <c r="F173" s="37">
        <v>-7.39994</v>
      </c>
      <c r="G173" s="37">
        <v>-2.6122290000000001</v>
      </c>
      <c r="H173" s="37">
        <v>20734.310000000001</v>
      </c>
      <c r="I173" s="37">
        <v>677772678.62122202</v>
      </c>
    </row>
    <row r="174" spans="1:9" x14ac:dyDescent="0.25">
      <c r="A174" s="47">
        <v>43962</v>
      </c>
      <c r="B174" s="37" t="s">
        <v>86</v>
      </c>
      <c r="C174" s="37" t="s">
        <v>87</v>
      </c>
      <c r="D174" s="37">
        <v>35.300693979999998</v>
      </c>
      <c r="E174" s="37">
        <v>34.372874979999999</v>
      </c>
      <c r="F174" s="37">
        <v>2.6992799999999999</v>
      </c>
      <c r="G174" s="37">
        <v>0.92781899999999995</v>
      </c>
      <c r="H174" s="37">
        <v>21734.31</v>
      </c>
      <c r="I174" s="37">
        <v>767236120.27437103</v>
      </c>
    </row>
    <row r="175" spans="1:9" x14ac:dyDescent="0.25">
      <c r="A175" s="47">
        <v>43959</v>
      </c>
      <c r="B175" s="37" t="s">
        <v>86</v>
      </c>
      <c r="C175" s="37" t="s">
        <v>87</v>
      </c>
      <c r="D175" s="37">
        <v>34.37287534</v>
      </c>
      <c r="E175" s="37">
        <v>33.253756340000002</v>
      </c>
      <c r="F175" s="37">
        <v>3.3653900000000001</v>
      </c>
      <c r="G175" s="37">
        <v>1.119119</v>
      </c>
      <c r="H175" s="37">
        <v>22934.31</v>
      </c>
      <c r="I175" s="37">
        <v>788318075.52028894</v>
      </c>
    </row>
    <row r="176" spans="1:9" x14ac:dyDescent="0.25">
      <c r="A176" s="47">
        <v>43958</v>
      </c>
      <c r="B176" s="37" t="s">
        <v>86</v>
      </c>
      <c r="C176" s="37" t="s">
        <v>87</v>
      </c>
      <c r="D176" s="37">
        <v>33.253756729999999</v>
      </c>
      <c r="E176" s="37">
        <v>32.227095730000002</v>
      </c>
      <c r="F176" s="37">
        <v>3.1857099999999998</v>
      </c>
      <c r="G176" s="37">
        <v>1.026661</v>
      </c>
      <c r="H176" s="37">
        <v>22934.31</v>
      </c>
      <c r="I176" s="37">
        <v>762651865.74913597</v>
      </c>
    </row>
    <row r="177" spans="1:9" x14ac:dyDescent="0.25">
      <c r="A177" s="47">
        <v>43957</v>
      </c>
      <c r="B177" s="37" t="s">
        <v>86</v>
      </c>
      <c r="C177" s="37" t="s">
        <v>87</v>
      </c>
      <c r="D177" s="37">
        <v>32.227095470000002</v>
      </c>
      <c r="E177" s="37">
        <v>32.603902470000001</v>
      </c>
      <c r="F177" s="37">
        <v>-1.15571</v>
      </c>
      <c r="G177" s="37">
        <v>-0.376807</v>
      </c>
      <c r="H177" s="37">
        <v>23934.31</v>
      </c>
      <c r="I177" s="37">
        <v>771333196.69728899</v>
      </c>
    </row>
    <row r="178" spans="1:9" x14ac:dyDescent="0.25">
      <c r="A178" s="47">
        <v>43956</v>
      </c>
      <c r="B178" s="37" t="s">
        <v>86</v>
      </c>
      <c r="C178" s="37" t="s">
        <v>87</v>
      </c>
      <c r="D178" s="37">
        <v>32.603902519999998</v>
      </c>
      <c r="E178" s="37">
        <v>31.973841520000001</v>
      </c>
      <c r="F178" s="37">
        <v>1.97055</v>
      </c>
      <c r="G178" s="37">
        <v>0.63006099999999998</v>
      </c>
      <c r="H178" s="37">
        <v>23934.31</v>
      </c>
      <c r="I178" s="37">
        <v>780351812.31175303</v>
      </c>
    </row>
    <row r="179" spans="1:9" x14ac:dyDescent="0.25">
      <c r="A179" s="47">
        <v>43955</v>
      </c>
      <c r="B179" s="37" t="s">
        <v>86</v>
      </c>
      <c r="C179" s="37" t="s">
        <v>87</v>
      </c>
      <c r="D179" s="37">
        <v>31.973841199999999</v>
      </c>
      <c r="E179" s="37">
        <v>31.4079202</v>
      </c>
      <c r="F179" s="37">
        <v>1.8018400000000001</v>
      </c>
      <c r="G179" s="37">
        <v>0.56592100000000001</v>
      </c>
      <c r="H179" s="37">
        <v>24084.31</v>
      </c>
      <c r="I179" s="37">
        <v>770067807.43004799</v>
      </c>
    </row>
    <row r="180" spans="1:9" x14ac:dyDescent="0.25">
      <c r="A180" s="47">
        <v>43952</v>
      </c>
      <c r="B180" s="37" t="s">
        <v>86</v>
      </c>
      <c r="C180" s="37" t="s">
        <v>87</v>
      </c>
      <c r="D180" s="37">
        <v>31.407919799999998</v>
      </c>
      <c r="E180" s="37">
        <v>32.916566799999998</v>
      </c>
      <c r="F180" s="37">
        <v>-4.5832499999999996</v>
      </c>
      <c r="G180" s="37">
        <v>-1.5086470000000001</v>
      </c>
      <c r="H180" s="37">
        <v>24084.31</v>
      </c>
      <c r="I180" s="37">
        <v>756437982.69457805</v>
      </c>
    </row>
    <row r="181" spans="1:9" x14ac:dyDescent="0.25">
      <c r="A181" s="47">
        <v>43951</v>
      </c>
      <c r="B181" s="37" t="s">
        <v>86</v>
      </c>
      <c r="C181" s="37" t="s">
        <v>87</v>
      </c>
      <c r="D181" s="37">
        <v>32.916567229999998</v>
      </c>
      <c r="E181" s="37">
        <v>33.866609230000002</v>
      </c>
      <c r="F181" s="37">
        <v>-2.80525</v>
      </c>
      <c r="G181" s="37">
        <v>-0.95004200000000005</v>
      </c>
      <c r="H181" s="37">
        <v>24084.31</v>
      </c>
      <c r="I181" s="37">
        <v>792772710.55345905</v>
      </c>
    </row>
    <row r="182" spans="1:9" x14ac:dyDescent="0.25">
      <c r="A182" s="47">
        <v>43950</v>
      </c>
      <c r="B182" s="37" t="s">
        <v>86</v>
      </c>
      <c r="C182" s="37" t="s">
        <v>87</v>
      </c>
      <c r="D182" s="37">
        <v>33.866608759999998</v>
      </c>
      <c r="E182" s="37">
        <v>32.828697759999997</v>
      </c>
      <c r="F182" s="37">
        <v>3.1616</v>
      </c>
      <c r="G182" s="37">
        <v>1.037911</v>
      </c>
      <c r="H182" s="37">
        <v>24084.31</v>
      </c>
      <c r="I182" s="37">
        <v>815653802.42472899</v>
      </c>
    </row>
    <row r="183" spans="1:9" x14ac:dyDescent="0.25">
      <c r="A183" s="47">
        <v>43949</v>
      </c>
      <c r="B183" s="37" t="s">
        <v>86</v>
      </c>
      <c r="C183" s="37" t="s">
        <v>87</v>
      </c>
      <c r="D183" s="37">
        <v>32.828697499999997</v>
      </c>
      <c r="E183" s="37">
        <v>32.9857595</v>
      </c>
      <c r="F183" s="37">
        <v>-0.47615000000000002</v>
      </c>
      <c r="G183" s="37">
        <v>-0.15706200000000001</v>
      </c>
      <c r="H183" s="37">
        <v>24084.31</v>
      </c>
      <c r="I183" s="37">
        <v>790656429.00013196</v>
      </c>
    </row>
    <row r="184" spans="1:9" x14ac:dyDescent="0.25">
      <c r="A184" s="47">
        <v>43948</v>
      </c>
      <c r="B184" s="37" t="s">
        <v>86</v>
      </c>
      <c r="C184" s="37" t="s">
        <v>87</v>
      </c>
      <c r="D184" s="37">
        <v>32.985759119999997</v>
      </c>
      <c r="E184" s="37">
        <v>31.833464119999999</v>
      </c>
      <c r="F184" s="37">
        <v>3.6197599999999999</v>
      </c>
      <c r="G184" s="37">
        <v>1.1522950000000001</v>
      </c>
      <c r="H184" s="37">
        <v>25534.31</v>
      </c>
      <c r="I184" s="37">
        <v>842268499.99812901</v>
      </c>
    </row>
    <row r="185" spans="1:9" x14ac:dyDescent="0.25">
      <c r="A185" s="47">
        <v>43945</v>
      </c>
      <c r="B185" s="37" t="s">
        <v>86</v>
      </c>
      <c r="C185" s="37" t="s">
        <v>87</v>
      </c>
      <c r="D185" s="37">
        <v>31.833464249999999</v>
      </c>
      <c r="E185" s="37">
        <v>30.763928249999999</v>
      </c>
      <c r="F185" s="37">
        <v>3.4765899999999998</v>
      </c>
      <c r="G185" s="37">
        <v>1.069536</v>
      </c>
      <c r="H185" s="37">
        <v>25534.31</v>
      </c>
      <c r="I185" s="37">
        <v>812845449.03302395</v>
      </c>
    </row>
    <row r="186" spans="1:9" x14ac:dyDescent="0.25">
      <c r="A186" s="47">
        <v>43944</v>
      </c>
      <c r="B186" s="37" t="s">
        <v>86</v>
      </c>
      <c r="C186" s="37" t="s">
        <v>87</v>
      </c>
      <c r="D186" s="37">
        <v>30.763928109999998</v>
      </c>
      <c r="E186" s="37">
        <v>30.82810911</v>
      </c>
      <c r="F186" s="37">
        <v>-0.20818999999999999</v>
      </c>
      <c r="G186" s="37">
        <v>-6.4181000000000002E-2</v>
      </c>
      <c r="H186" s="37">
        <v>25534.31</v>
      </c>
      <c r="I186" s="37">
        <v>785535584.88666904</v>
      </c>
    </row>
    <row r="187" spans="1:9" x14ac:dyDescent="0.25">
      <c r="A187" s="47">
        <v>43943</v>
      </c>
      <c r="B187" s="37" t="s">
        <v>86</v>
      </c>
      <c r="C187" s="37" t="s">
        <v>87</v>
      </c>
      <c r="D187" s="37">
        <v>30.828108780000001</v>
      </c>
      <c r="E187" s="37">
        <v>30.104288780000001</v>
      </c>
      <c r="F187" s="37">
        <v>2.4043800000000002</v>
      </c>
      <c r="G187" s="37">
        <v>0.72382000000000002</v>
      </c>
      <c r="H187" s="37">
        <v>25584.31</v>
      </c>
      <c r="I187" s="37">
        <v>788715799.25691497</v>
      </c>
    </row>
    <row r="188" spans="1:9" x14ac:dyDescent="0.25">
      <c r="A188" s="47">
        <v>43942</v>
      </c>
      <c r="B188" s="37" t="s">
        <v>86</v>
      </c>
      <c r="C188" s="37" t="s">
        <v>87</v>
      </c>
      <c r="D188" s="37">
        <v>30.104288409999999</v>
      </c>
      <c r="E188" s="37">
        <v>31.178483409999998</v>
      </c>
      <c r="F188" s="37">
        <v>-3.4453100000000001</v>
      </c>
      <c r="G188" s="37">
        <v>-1.074195</v>
      </c>
      <c r="H188" s="37">
        <v>24584.31</v>
      </c>
      <c r="I188" s="37">
        <v>740093068.28798103</v>
      </c>
    </row>
    <row r="189" spans="1:9" x14ac:dyDescent="0.25">
      <c r="A189" s="47">
        <v>43941</v>
      </c>
      <c r="B189" s="37" t="s">
        <v>86</v>
      </c>
      <c r="C189" s="37" t="s">
        <v>87</v>
      </c>
      <c r="D189" s="37">
        <v>31.178483629999999</v>
      </c>
      <c r="E189" s="37">
        <v>33.282693629999997</v>
      </c>
      <c r="F189" s="37">
        <v>-6.3222300000000002</v>
      </c>
      <c r="G189" s="37">
        <v>-2.1042100000000001</v>
      </c>
      <c r="H189" s="37">
        <v>24584.31</v>
      </c>
      <c r="I189" s="37">
        <v>766501413.35439396</v>
      </c>
    </row>
    <row r="190" spans="1:9" x14ac:dyDescent="0.25">
      <c r="A190" s="47">
        <v>43938</v>
      </c>
      <c r="B190" s="37" t="s">
        <v>86</v>
      </c>
      <c r="C190" s="37" t="s">
        <v>87</v>
      </c>
      <c r="D190" s="37">
        <v>33.282693309999999</v>
      </c>
      <c r="E190" s="37">
        <v>32.434372310000001</v>
      </c>
      <c r="F190" s="37">
        <v>2.6154999999999999</v>
      </c>
      <c r="G190" s="37">
        <v>0.84832099999999999</v>
      </c>
      <c r="H190" s="37">
        <v>24584.31</v>
      </c>
      <c r="I190" s="37">
        <v>818231950.11988604</v>
      </c>
    </row>
    <row r="191" spans="1:9" x14ac:dyDescent="0.25">
      <c r="A191" s="47">
        <v>43937</v>
      </c>
      <c r="B191" s="37" t="s">
        <v>86</v>
      </c>
      <c r="C191" s="37" t="s">
        <v>87</v>
      </c>
      <c r="D191" s="37">
        <v>32.434371939999998</v>
      </c>
      <c r="E191" s="37">
        <v>32.412863940000001</v>
      </c>
      <c r="F191" s="37">
        <v>6.6360000000000002E-2</v>
      </c>
      <c r="G191" s="37">
        <v>2.1507999999999999E-2</v>
      </c>
      <c r="H191" s="37">
        <v>24584.31</v>
      </c>
      <c r="I191" s="37">
        <v>797376557.12514496</v>
      </c>
    </row>
    <row r="192" spans="1:9" x14ac:dyDescent="0.25">
      <c r="A192" s="47">
        <v>43936</v>
      </c>
      <c r="B192" s="37" t="s">
        <v>86</v>
      </c>
      <c r="C192" s="37" t="s">
        <v>87</v>
      </c>
      <c r="D192" s="37">
        <v>32.412863450000003</v>
      </c>
      <c r="E192" s="37">
        <v>34.276702450000002</v>
      </c>
      <c r="F192" s="37">
        <v>-5.4376300000000004</v>
      </c>
      <c r="G192" s="37">
        <v>-1.863839</v>
      </c>
      <c r="H192" s="37">
        <v>24584.31</v>
      </c>
      <c r="I192" s="37">
        <v>796847785.80387902</v>
      </c>
    </row>
    <row r="193" spans="1:9" x14ac:dyDescent="0.25">
      <c r="A193" s="47">
        <v>43935</v>
      </c>
      <c r="B193" s="37" t="s">
        <v>86</v>
      </c>
      <c r="C193" s="37" t="s">
        <v>87</v>
      </c>
      <c r="D193" s="37">
        <v>34.276702380000003</v>
      </c>
      <c r="E193" s="37">
        <v>32.870742380000003</v>
      </c>
      <c r="F193" s="37">
        <v>4.2772399999999999</v>
      </c>
      <c r="G193" s="37">
        <v>1.4059600000000001</v>
      </c>
      <c r="H193" s="37">
        <v>24584.31</v>
      </c>
      <c r="I193" s="37">
        <v>842668974.25755</v>
      </c>
    </row>
    <row r="194" spans="1:9" x14ac:dyDescent="0.25">
      <c r="A194" s="47">
        <v>43934</v>
      </c>
      <c r="B194" s="37" t="s">
        <v>86</v>
      </c>
      <c r="C194" s="37" t="s">
        <v>87</v>
      </c>
      <c r="D194" s="37">
        <v>32.87074286</v>
      </c>
      <c r="E194" s="37">
        <v>32.532360859999997</v>
      </c>
      <c r="F194" s="37">
        <v>1.0401400000000001</v>
      </c>
      <c r="G194" s="37">
        <v>0.33838200000000002</v>
      </c>
      <c r="H194" s="37">
        <v>26084.31</v>
      </c>
      <c r="I194" s="37">
        <v>857410548.07829797</v>
      </c>
    </row>
    <row r="195" spans="1:9" x14ac:dyDescent="0.25">
      <c r="A195" s="47">
        <v>43930</v>
      </c>
      <c r="B195" s="37" t="s">
        <v>86</v>
      </c>
      <c r="C195" s="37" t="s">
        <v>87</v>
      </c>
      <c r="D195" s="37">
        <v>32.532361080000001</v>
      </c>
      <c r="E195" s="37">
        <v>31.986890079999998</v>
      </c>
      <c r="F195" s="37">
        <v>1.7053</v>
      </c>
      <c r="G195" s="37">
        <v>0.54547100000000004</v>
      </c>
      <c r="H195" s="37">
        <v>26084.31</v>
      </c>
      <c r="I195" s="37">
        <v>848584093.84557104</v>
      </c>
    </row>
    <row r="196" spans="1:9" x14ac:dyDescent="0.25">
      <c r="A196" s="47">
        <v>43929</v>
      </c>
      <c r="B196" s="37" t="s">
        <v>86</v>
      </c>
      <c r="C196" s="37" t="s">
        <v>87</v>
      </c>
      <c r="D196" s="37">
        <v>31.986890519999999</v>
      </c>
      <c r="E196" s="37">
        <v>31.43672552</v>
      </c>
      <c r="F196" s="37">
        <v>1.75007</v>
      </c>
      <c r="G196" s="37">
        <v>0.55016500000000002</v>
      </c>
      <c r="H196" s="37">
        <v>26084.31</v>
      </c>
      <c r="I196" s="37">
        <v>834355872.29906905</v>
      </c>
    </row>
    <row r="197" spans="1:9" x14ac:dyDescent="0.25">
      <c r="A197" s="47">
        <v>43928</v>
      </c>
      <c r="B197" s="37" t="s">
        <v>86</v>
      </c>
      <c r="C197" s="37" t="s">
        <v>87</v>
      </c>
      <c r="D197" s="37">
        <v>31.436725540000001</v>
      </c>
      <c r="E197" s="37">
        <v>32.220132540000002</v>
      </c>
      <c r="F197" s="37">
        <v>-2.4314200000000001</v>
      </c>
      <c r="G197" s="37">
        <v>-0.78340699999999996</v>
      </c>
      <c r="H197" s="37">
        <v>26084.31</v>
      </c>
      <c r="I197" s="37">
        <v>820005200.06009996</v>
      </c>
    </row>
    <row r="198" spans="1:9" x14ac:dyDescent="0.25">
      <c r="A198" s="47">
        <v>43927</v>
      </c>
      <c r="B198" s="37" t="s">
        <v>86</v>
      </c>
      <c r="C198" s="37" t="s">
        <v>87</v>
      </c>
      <c r="D198" s="37">
        <v>32.220132900000003</v>
      </c>
      <c r="E198" s="37">
        <v>31.106492899999999</v>
      </c>
      <c r="F198" s="37">
        <v>3.5800900000000002</v>
      </c>
      <c r="G198" s="37">
        <v>1.11364</v>
      </c>
      <c r="H198" s="37">
        <v>26084.31</v>
      </c>
      <c r="I198" s="37">
        <v>840439838.1444</v>
      </c>
    </row>
    <row r="199" spans="1:9" x14ac:dyDescent="0.25">
      <c r="A199" s="47">
        <v>43924</v>
      </c>
      <c r="B199" s="37" t="s">
        <v>86</v>
      </c>
      <c r="C199" s="37" t="s">
        <v>87</v>
      </c>
      <c r="D199" s="37">
        <v>31.10649313</v>
      </c>
      <c r="E199" s="37">
        <v>30.573004130000001</v>
      </c>
      <c r="F199" s="37">
        <v>1.7449699999999999</v>
      </c>
      <c r="G199" s="37">
        <v>0.53348899999999999</v>
      </c>
      <c r="H199" s="37">
        <v>26084.31</v>
      </c>
      <c r="I199" s="37">
        <v>811391316.49631</v>
      </c>
    </row>
    <row r="200" spans="1:9" x14ac:dyDescent="0.25">
      <c r="A200" s="47">
        <v>43923</v>
      </c>
      <c r="B200" s="37" t="s">
        <v>86</v>
      </c>
      <c r="C200" s="37" t="s">
        <v>87</v>
      </c>
      <c r="D200" s="37">
        <v>30.57300459</v>
      </c>
      <c r="E200" s="37">
        <v>29.56266059</v>
      </c>
      <c r="F200" s="37">
        <v>3.41764</v>
      </c>
      <c r="G200" s="37">
        <v>1.0103439999999999</v>
      </c>
      <c r="H200" s="37">
        <v>26084.31</v>
      </c>
      <c r="I200" s="37">
        <v>797475637.63796902</v>
      </c>
    </row>
    <row r="201" spans="1:9" x14ac:dyDescent="0.25">
      <c r="A201" s="47">
        <v>43922</v>
      </c>
      <c r="B201" s="37" t="s">
        <v>86</v>
      </c>
      <c r="C201" s="37" t="s">
        <v>87</v>
      </c>
      <c r="D201" s="37">
        <v>29.562660730000001</v>
      </c>
      <c r="E201" s="37">
        <v>31.02191573</v>
      </c>
      <c r="F201" s="37">
        <v>-4.7039499999999999</v>
      </c>
      <c r="G201" s="37">
        <v>-1.459255</v>
      </c>
      <c r="H201" s="37">
        <v>26084.31</v>
      </c>
      <c r="I201" s="37">
        <v>771121518.21816397</v>
      </c>
    </row>
    <row r="202" spans="1:9" x14ac:dyDescent="0.25">
      <c r="A202" s="47">
        <v>43921</v>
      </c>
      <c r="B202" s="37" t="s">
        <v>86</v>
      </c>
      <c r="C202" s="37" t="s">
        <v>87</v>
      </c>
      <c r="D202" s="37">
        <v>31.021916040000001</v>
      </c>
      <c r="E202" s="37">
        <v>30.228844039999998</v>
      </c>
      <c r="F202" s="37">
        <v>2.6235599999999999</v>
      </c>
      <c r="G202" s="37">
        <v>0.793072</v>
      </c>
      <c r="H202" s="37">
        <v>26084.31</v>
      </c>
      <c r="I202" s="37">
        <v>809185181.71558404</v>
      </c>
    </row>
    <row r="203" spans="1:9" x14ac:dyDescent="0.25">
      <c r="A203" s="47">
        <v>43920</v>
      </c>
      <c r="B203" s="37" t="s">
        <v>86</v>
      </c>
      <c r="C203" s="37" t="s">
        <v>87</v>
      </c>
      <c r="D203" s="37">
        <v>30.228844120000002</v>
      </c>
      <c r="E203" s="37">
        <v>29.348718120000001</v>
      </c>
      <c r="F203" s="37">
        <v>2.9988600000000001</v>
      </c>
      <c r="G203" s="37">
        <v>0.88012599999999996</v>
      </c>
      <c r="H203" s="37">
        <v>26084.31</v>
      </c>
      <c r="I203" s="37">
        <v>788498450.28122401</v>
      </c>
    </row>
    <row r="204" spans="1:9" x14ac:dyDescent="0.25">
      <c r="A204" s="47">
        <v>43917</v>
      </c>
      <c r="B204" s="37" t="s">
        <v>86</v>
      </c>
      <c r="C204" s="37" t="s">
        <v>87</v>
      </c>
      <c r="D204" s="37">
        <v>29.348718059999999</v>
      </c>
      <c r="E204" s="37">
        <v>31.774466060000002</v>
      </c>
      <c r="F204" s="37">
        <v>-7.6342699999999999</v>
      </c>
      <c r="G204" s="37">
        <v>-2.425748</v>
      </c>
      <c r="H204" s="37">
        <v>26084.31</v>
      </c>
      <c r="I204" s="37">
        <v>765540971.93348396</v>
      </c>
    </row>
    <row r="205" spans="1:9" x14ac:dyDescent="0.25">
      <c r="A205" s="47">
        <v>43916</v>
      </c>
      <c r="B205" s="37" t="s">
        <v>86</v>
      </c>
      <c r="C205" s="37" t="s">
        <v>87</v>
      </c>
      <c r="D205" s="37">
        <v>31.774465719999998</v>
      </c>
      <c r="E205" s="37">
        <v>30.168052719999999</v>
      </c>
      <c r="F205" s="37">
        <v>5.3248800000000003</v>
      </c>
      <c r="G205" s="37">
        <v>1.6064130000000001</v>
      </c>
      <c r="H205" s="37">
        <v>26084.31</v>
      </c>
      <c r="I205" s="37">
        <v>828814918.60145605</v>
      </c>
    </row>
    <row r="206" spans="1:9" x14ac:dyDescent="0.25">
      <c r="A206" s="47">
        <v>43915</v>
      </c>
      <c r="B206" s="37" t="s">
        <v>86</v>
      </c>
      <c r="C206" s="37" t="s">
        <v>87</v>
      </c>
      <c r="D206" s="37">
        <v>30.168052429999999</v>
      </c>
      <c r="E206" s="37">
        <v>31.312732430000001</v>
      </c>
      <c r="F206" s="37">
        <v>-3.65564</v>
      </c>
      <c r="G206" s="37">
        <v>-1.1446799999999999</v>
      </c>
      <c r="H206" s="37">
        <v>26084.31</v>
      </c>
      <c r="I206" s="37">
        <v>786912741.17621601</v>
      </c>
    </row>
    <row r="207" spans="1:9" x14ac:dyDescent="0.25">
      <c r="A207" s="47">
        <v>43914</v>
      </c>
      <c r="B207" s="37" t="s">
        <v>86</v>
      </c>
      <c r="C207" s="37" t="s">
        <v>87</v>
      </c>
      <c r="D207" s="37">
        <v>31.312732579999999</v>
      </c>
      <c r="E207" s="37">
        <v>30.704966580000001</v>
      </c>
      <c r="F207" s="37">
        <v>1.9793700000000001</v>
      </c>
      <c r="G207" s="37">
        <v>0.60776600000000003</v>
      </c>
      <c r="H207" s="37">
        <v>25834.31</v>
      </c>
      <c r="I207" s="37">
        <v>808942746.48062205</v>
      </c>
    </row>
    <row r="208" spans="1:9" x14ac:dyDescent="0.25">
      <c r="A208" s="47">
        <v>43913</v>
      </c>
      <c r="B208" s="37" t="s">
        <v>86</v>
      </c>
      <c r="C208" s="37" t="s">
        <v>87</v>
      </c>
      <c r="D208" s="37">
        <v>30.704966219999999</v>
      </c>
      <c r="E208" s="37">
        <v>27.960119219999999</v>
      </c>
      <c r="F208" s="37">
        <v>9.8170099999999998</v>
      </c>
      <c r="G208" s="37">
        <v>2.744847</v>
      </c>
      <c r="H208" s="37">
        <v>26834.31</v>
      </c>
      <c r="I208" s="37">
        <v>823946489.97210896</v>
      </c>
    </row>
    <row r="209" spans="1:9" x14ac:dyDescent="0.25">
      <c r="A209" s="47">
        <v>43910</v>
      </c>
      <c r="B209" s="37" t="s">
        <v>86</v>
      </c>
      <c r="C209" s="37" t="s">
        <v>87</v>
      </c>
      <c r="D209" s="37">
        <v>27.960119240000001</v>
      </c>
      <c r="E209" s="37">
        <v>27.020452240000001</v>
      </c>
      <c r="F209" s="37">
        <v>3.4776099999999999</v>
      </c>
      <c r="G209" s="37">
        <v>0.93966700000000003</v>
      </c>
      <c r="H209" s="37">
        <v>26184.31</v>
      </c>
      <c r="I209" s="37">
        <v>732116345.93676603</v>
      </c>
    </row>
    <row r="210" spans="1:9" x14ac:dyDescent="0.25">
      <c r="A210" s="47">
        <v>43909</v>
      </c>
      <c r="B210" s="37" t="s">
        <v>86</v>
      </c>
      <c r="C210" s="37" t="s">
        <v>87</v>
      </c>
      <c r="D210" s="37">
        <v>27.02045266</v>
      </c>
      <c r="E210" s="37">
        <v>26.268895659999998</v>
      </c>
      <c r="F210" s="37">
        <v>2.8610099999999998</v>
      </c>
      <c r="G210" s="37">
        <v>0.75155700000000003</v>
      </c>
      <c r="H210" s="37">
        <v>25484.31</v>
      </c>
      <c r="I210" s="37">
        <v>688597510.86640596</v>
      </c>
    </row>
    <row r="211" spans="1:9" x14ac:dyDescent="0.25">
      <c r="A211" s="47">
        <v>43908</v>
      </c>
      <c r="B211" s="37" t="s">
        <v>86</v>
      </c>
      <c r="C211" s="37" t="s">
        <v>87</v>
      </c>
      <c r="D211" s="37">
        <v>26.268896160000001</v>
      </c>
      <c r="E211" s="37">
        <v>28.354787160000001</v>
      </c>
      <c r="F211" s="37">
        <v>-7.3563999999999998</v>
      </c>
      <c r="G211" s="37">
        <v>-2.0858910000000002</v>
      </c>
      <c r="H211" s="37">
        <v>21734.31</v>
      </c>
      <c r="I211" s="37">
        <v>570936253.69256103</v>
      </c>
    </row>
    <row r="212" spans="1:9" x14ac:dyDescent="0.25">
      <c r="A212" s="47">
        <v>43907</v>
      </c>
      <c r="B212" s="37" t="s">
        <v>86</v>
      </c>
      <c r="C212" s="37" t="s">
        <v>87</v>
      </c>
      <c r="D212" s="37">
        <v>28.354787559999998</v>
      </c>
      <c r="E212" s="37">
        <v>28.828539559999999</v>
      </c>
      <c r="F212" s="37">
        <v>-1.64334</v>
      </c>
      <c r="G212" s="37">
        <v>-0.47375200000000001</v>
      </c>
      <c r="H212" s="37">
        <v>20634.310000000001</v>
      </c>
      <c r="I212" s="37">
        <v>585081391.43281996</v>
      </c>
    </row>
    <row r="213" spans="1:9" x14ac:dyDescent="0.25">
      <c r="A213" s="47">
        <v>43906</v>
      </c>
      <c r="B213" s="37" t="s">
        <v>86</v>
      </c>
      <c r="C213" s="37" t="s">
        <v>87</v>
      </c>
      <c r="D213" s="37">
        <v>28.828539500000002</v>
      </c>
      <c r="E213" s="37">
        <v>34.924252500000001</v>
      </c>
      <c r="F213" s="37">
        <v>-17.4541</v>
      </c>
      <c r="G213" s="37">
        <v>-6.0957129999999999</v>
      </c>
      <c r="H213" s="37">
        <v>16234.31</v>
      </c>
      <c r="I213" s="37">
        <v>468011360.604626</v>
      </c>
    </row>
    <row r="214" spans="1:9" x14ac:dyDescent="0.25">
      <c r="A214" s="47">
        <v>43903</v>
      </c>
      <c r="B214" s="37" t="s">
        <v>86</v>
      </c>
      <c r="C214" s="37" t="s">
        <v>87</v>
      </c>
      <c r="D214" s="37">
        <v>34.924252289999998</v>
      </c>
      <c r="E214" s="37">
        <v>34.077619290000001</v>
      </c>
      <c r="F214" s="37">
        <v>2.4844300000000001</v>
      </c>
      <c r="G214" s="37">
        <v>0.84663299999999997</v>
      </c>
      <c r="H214" s="37">
        <v>15734.31</v>
      </c>
      <c r="I214" s="37">
        <v>549508907.27631295</v>
      </c>
    </row>
    <row r="215" spans="1:9" x14ac:dyDescent="0.25">
      <c r="A215" s="47">
        <v>43902</v>
      </c>
      <c r="B215" s="37" t="s">
        <v>86</v>
      </c>
      <c r="C215" s="37" t="s">
        <v>87</v>
      </c>
      <c r="D215" s="37">
        <v>34.077619390000002</v>
      </c>
      <c r="E215" s="37">
        <v>37.943106389999997</v>
      </c>
      <c r="F215" s="37">
        <v>-10.18759</v>
      </c>
      <c r="G215" s="37">
        <v>-3.8654869999999999</v>
      </c>
      <c r="H215" s="37">
        <v>15034.31</v>
      </c>
      <c r="I215" s="37">
        <v>512333391.73841202</v>
      </c>
    </row>
    <row r="216" spans="1:9" x14ac:dyDescent="0.25">
      <c r="A216" s="47">
        <v>43901</v>
      </c>
      <c r="B216" s="37" t="s">
        <v>86</v>
      </c>
      <c r="C216" s="37" t="s">
        <v>87</v>
      </c>
      <c r="D216" s="37">
        <v>37.943106229999998</v>
      </c>
      <c r="E216" s="37">
        <v>40.132417230000001</v>
      </c>
      <c r="F216" s="37">
        <v>-5.4552199999999997</v>
      </c>
      <c r="G216" s="37">
        <v>-2.189311</v>
      </c>
      <c r="H216" s="37">
        <v>12534.31</v>
      </c>
      <c r="I216" s="37">
        <v>475590542.020432</v>
      </c>
    </row>
    <row r="217" spans="1:9" x14ac:dyDescent="0.25">
      <c r="A217" s="47">
        <v>43900</v>
      </c>
      <c r="B217" s="37" t="s">
        <v>86</v>
      </c>
      <c r="C217" s="37" t="s">
        <v>87</v>
      </c>
      <c r="D217" s="37">
        <v>40.132417199999999</v>
      </c>
      <c r="E217" s="37">
        <v>39.226922199999997</v>
      </c>
      <c r="F217" s="37">
        <v>2.3083499999999999</v>
      </c>
      <c r="G217" s="37">
        <v>0.90549500000000005</v>
      </c>
      <c r="H217" s="37">
        <v>11034.31</v>
      </c>
      <c r="I217" s="37">
        <v>442833412.03688002</v>
      </c>
    </row>
    <row r="218" spans="1:9" x14ac:dyDescent="0.25">
      <c r="A218" s="47">
        <v>43899</v>
      </c>
      <c r="B218" s="37" t="s">
        <v>86</v>
      </c>
      <c r="C218" s="37" t="s">
        <v>87</v>
      </c>
      <c r="D218" s="37">
        <v>39.226922399999999</v>
      </c>
      <c r="E218" s="37">
        <v>43.898359399999997</v>
      </c>
      <c r="F218" s="37">
        <v>-10.64148</v>
      </c>
      <c r="G218" s="37">
        <v>-4.6714370000000001</v>
      </c>
      <c r="H218" s="37">
        <v>10034.31</v>
      </c>
      <c r="I218" s="37">
        <v>393614982.02677602</v>
      </c>
    </row>
    <row r="219" spans="1:9" x14ac:dyDescent="0.25">
      <c r="A219" s="47">
        <v>43896</v>
      </c>
      <c r="B219" s="37" t="s">
        <v>86</v>
      </c>
      <c r="C219" s="37" t="s">
        <v>87</v>
      </c>
      <c r="D219" s="37">
        <v>43.898359470000003</v>
      </c>
      <c r="E219" s="37">
        <v>46.473118470000003</v>
      </c>
      <c r="F219" s="37">
        <v>-5.5403200000000004</v>
      </c>
      <c r="G219" s="37">
        <v>-2.5747589999999998</v>
      </c>
      <c r="H219" s="37">
        <v>8384.31</v>
      </c>
      <c r="I219" s="37">
        <v>368057322.59283698</v>
      </c>
    </row>
    <row r="220" spans="1:9" x14ac:dyDescent="0.25">
      <c r="A220" s="47">
        <v>43895</v>
      </c>
      <c r="B220" s="37" t="s">
        <v>86</v>
      </c>
      <c r="C220" s="37" t="s">
        <v>87</v>
      </c>
      <c r="D220" s="37">
        <v>46.473118270000001</v>
      </c>
      <c r="E220" s="37">
        <v>49.953500269999999</v>
      </c>
      <c r="F220" s="37">
        <v>-6.9672400000000003</v>
      </c>
      <c r="G220" s="37">
        <v>-3.4803820000000001</v>
      </c>
      <c r="H220" s="37">
        <v>8384.31</v>
      </c>
      <c r="I220" s="37">
        <v>389644890.82298797</v>
      </c>
    </row>
    <row r="221" spans="1:9" x14ac:dyDescent="0.25">
      <c r="A221" s="47">
        <v>43894</v>
      </c>
      <c r="B221" s="37" t="s">
        <v>86</v>
      </c>
      <c r="C221" s="37" t="s">
        <v>87</v>
      </c>
      <c r="D221" s="37">
        <v>49.953499819999998</v>
      </c>
      <c r="E221" s="37">
        <v>48.775109819999997</v>
      </c>
      <c r="F221" s="37">
        <v>2.4159700000000002</v>
      </c>
      <c r="G221" s="37">
        <v>1.17839</v>
      </c>
      <c r="H221" s="37">
        <v>7384.31</v>
      </c>
      <c r="I221" s="37">
        <v>368871978.39532399</v>
      </c>
    </row>
    <row r="222" spans="1:9" x14ac:dyDescent="0.25">
      <c r="A222" s="47">
        <v>43893</v>
      </c>
      <c r="B222" s="37" t="s">
        <v>86</v>
      </c>
      <c r="C222" s="37" t="s">
        <v>87</v>
      </c>
      <c r="D222" s="37">
        <v>48.775110259999998</v>
      </c>
      <c r="E222" s="37">
        <v>51.437830259999998</v>
      </c>
      <c r="F222" s="37">
        <v>-5.1765800000000004</v>
      </c>
      <c r="G222" s="37">
        <v>-2.6627200000000002</v>
      </c>
      <c r="H222" s="37">
        <v>6184.31</v>
      </c>
      <c r="I222" s="37">
        <v>301640255.80668902</v>
      </c>
    </row>
    <row r="223" spans="1:9" x14ac:dyDescent="0.25">
      <c r="A223" s="47">
        <v>43892</v>
      </c>
      <c r="B223" s="37" t="s">
        <v>86</v>
      </c>
      <c r="C223" s="37" t="s">
        <v>87</v>
      </c>
      <c r="D223" s="37">
        <v>51.437830009999999</v>
      </c>
      <c r="E223" s="37">
        <v>51.52630001</v>
      </c>
      <c r="F223" s="37">
        <v>-0.17169999999999999</v>
      </c>
      <c r="G223" s="37">
        <v>-8.8469999999999993E-2</v>
      </c>
      <c r="H223" s="37">
        <v>6184.31</v>
      </c>
      <c r="I223" s="37">
        <v>318107332.19565302</v>
      </c>
    </row>
    <row r="224" spans="1:9" x14ac:dyDescent="0.25">
      <c r="A224" s="47">
        <v>43889</v>
      </c>
      <c r="B224" s="37" t="s">
        <v>86</v>
      </c>
      <c r="C224" s="37" t="s">
        <v>87</v>
      </c>
      <c r="D224" s="37">
        <v>51.52630018</v>
      </c>
      <c r="E224" s="37">
        <v>51.376982179999999</v>
      </c>
      <c r="F224" s="37">
        <v>0.29063</v>
      </c>
      <c r="G224" s="37">
        <v>0.14931800000000001</v>
      </c>
      <c r="H224" s="37">
        <v>6184.31</v>
      </c>
      <c r="I224" s="37">
        <v>318654458.88727498</v>
      </c>
    </row>
    <row r="225" spans="1:9" x14ac:dyDescent="0.25">
      <c r="A225" s="47">
        <v>43888</v>
      </c>
      <c r="B225" s="37" t="s">
        <v>86</v>
      </c>
      <c r="C225" s="37" t="s">
        <v>87</v>
      </c>
      <c r="D225" s="37">
        <v>51.376982470000002</v>
      </c>
      <c r="E225" s="37">
        <v>55.884335470000003</v>
      </c>
      <c r="F225" s="37">
        <v>-8.0655000000000001</v>
      </c>
      <c r="G225" s="37">
        <v>-4.5073530000000002</v>
      </c>
      <c r="H225" s="37">
        <v>4484.3100000000004</v>
      </c>
      <c r="I225" s="37">
        <v>230390162.129098</v>
      </c>
    </row>
    <row r="226" spans="1:9" x14ac:dyDescent="0.25">
      <c r="A226" s="47">
        <v>43887</v>
      </c>
      <c r="B226" s="37" t="s">
        <v>86</v>
      </c>
      <c r="C226" s="37" t="s">
        <v>87</v>
      </c>
      <c r="D226" s="37">
        <v>55.88433551</v>
      </c>
      <c r="E226" s="37">
        <v>56.015103510000003</v>
      </c>
      <c r="F226" s="37">
        <v>-0.23344999999999999</v>
      </c>
      <c r="G226" s="37">
        <v>-0.130768</v>
      </c>
      <c r="H226" s="37">
        <v>3584.31</v>
      </c>
      <c r="I226" s="37">
        <v>200306614.958841</v>
      </c>
    </row>
    <row r="227" spans="1:9" x14ac:dyDescent="0.25">
      <c r="A227" s="47">
        <v>43886</v>
      </c>
      <c r="B227" s="37" t="s">
        <v>86</v>
      </c>
      <c r="C227" s="37" t="s">
        <v>87</v>
      </c>
      <c r="D227" s="37">
        <v>56.015103979999999</v>
      </c>
      <c r="E227" s="37">
        <v>59.007123980000003</v>
      </c>
      <c r="F227" s="37">
        <v>-5.0706100000000003</v>
      </c>
      <c r="G227" s="37">
        <v>-2.9920200000000001</v>
      </c>
      <c r="H227" s="37">
        <v>3584.31</v>
      </c>
      <c r="I227" s="37">
        <v>200775329.30124101</v>
      </c>
    </row>
    <row r="228" spans="1:9" x14ac:dyDescent="0.25">
      <c r="A228" s="47">
        <v>43885</v>
      </c>
      <c r="B228" s="37" t="s">
        <v>86</v>
      </c>
      <c r="C228" s="37" t="s">
        <v>87</v>
      </c>
      <c r="D228" s="37">
        <v>59.007123640000003</v>
      </c>
      <c r="E228" s="37">
        <v>64.690734640000002</v>
      </c>
      <c r="F228" s="37">
        <v>-8.7858199999999993</v>
      </c>
      <c r="G228" s="37">
        <v>-5.683611</v>
      </c>
      <c r="H228" s="37">
        <v>3584.31</v>
      </c>
      <c r="I228" s="37">
        <v>211499646.31271699</v>
      </c>
    </row>
    <row r="229" spans="1:9" x14ac:dyDescent="0.25">
      <c r="A229" s="47">
        <v>43882</v>
      </c>
      <c r="B229" s="37" t="s">
        <v>86</v>
      </c>
      <c r="C229" s="37" t="s">
        <v>87</v>
      </c>
      <c r="D229" s="37">
        <v>64.690734759999998</v>
      </c>
      <c r="E229" s="37">
        <v>66.36964476</v>
      </c>
      <c r="F229" s="37">
        <v>-2.5296400000000001</v>
      </c>
      <c r="G229" s="37">
        <v>-1.6789099999999999</v>
      </c>
      <c r="H229" s="37">
        <v>3584.31</v>
      </c>
      <c r="I229" s="37">
        <v>231871453.43541101</v>
      </c>
    </row>
    <row r="230" spans="1:9" x14ac:dyDescent="0.25">
      <c r="A230" s="47">
        <v>43881</v>
      </c>
      <c r="B230" s="37" t="s">
        <v>86</v>
      </c>
      <c r="C230" s="37" t="s">
        <v>87</v>
      </c>
      <c r="D230" s="37">
        <v>66.369644410000006</v>
      </c>
      <c r="E230" s="37">
        <v>67.888888410000007</v>
      </c>
      <c r="F230" s="37">
        <v>-2.2378399999999998</v>
      </c>
      <c r="G230" s="37">
        <v>-1.519244</v>
      </c>
      <c r="H230" s="37">
        <v>3584.31</v>
      </c>
      <c r="I230" s="37">
        <v>237889181.04627299</v>
      </c>
    </row>
    <row r="231" spans="1:9" x14ac:dyDescent="0.25">
      <c r="A231" s="47">
        <v>43880</v>
      </c>
      <c r="B231" s="37" t="s">
        <v>86</v>
      </c>
      <c r="C231" s="37" t="s">
        <v>87</v>
      </c>
      <c r="D231" s="37">
        <v>67.888888679999994</v>
      </c>
      <c r="E231" s="37">
        <v>66.93734268</v>
      </c>
      <c r="F231" s="37">
        <v>1.4215500000000001</v>
      </c>
      <c r="G231" s="37">
        <v>0.951546</v>
      </c>
      <c r="H231" s="37">
        <v>3584.31</v>
      </c>
      <c r="I231" s="37">
        <v>243334618.91794401</v>
      </c>
    </row>
    <row r="232" spans="1:9" x14ac:dyDescent="0.25">
      <c r="A232" s="47">
        <v>43879</v>
      </c>
      <c r="B232" s="37" t="s">
        <v>86</v>
      </c>
      <c r="C232" s="37" t="s">
        <v>87</v>
      </c>
      <c r="D232" s="37">
        <v>66.937342979999997</v>
      </c>
      <c r="E232" s="37">
        <v>67.828699979999996</v>
      </c>
      <c r="F232" s="37">
        <v>-1.31413</v>
      </c>
      <c r="G232" s="37">
        <v>-0.89135699999999995</v>
      </c>
      <c r="H232" s="37">
        <v>3584.31</v>
      </c>
      <c r="I232" s="37">
        <v>239923987.004614</v>
      </c>
    </row>
    <row r="233" spans="1:9" x14ac:dyDescent="0.25">
      <c r="A233" s="47">
        <v>43875</v>
      </c>
      <c r="B233" s="37" t="s">
        <v>86</v>
      </c>
      <c r="C233" s="37" t="s">
        <v>87</v>
      </c>
      <c r="D233" s="37">
        <v>67.828699970000002</v>
      </c>
      <c r="E233" s="37">
        <v>67.447624970000007</v>
      </c>
      <c r="F233" s="37">
        <v>0.56498999999999999</v>
      </c>
      <c r="G233" s="37">
        <v>0.381075</v>
      </c>
      <c r="H233" s="37">
        <v>3584.31</v>
      </c>
      <c r="I233" s="37">
        <v>243118884.10337001</v>
      </c>
    </row>
    <row r="234" spans="1:9" x14ac:dyDescent="0.25">
      <c r="A234" s="47">
        <v>43874</v>
      </c>
      <c r="B234" s="37" t="s">
        <v>86</v>
      </c>
      <c r="C234" s="37" t="s">
        <v>87</v>
      </c>
      <c r="D234" s="37">
        <v>67.447625079999995</v>
      </c>
      <c r="E234" s="37">
        <v>68.047975080000001</v>
      </c>
      <c r="F234" s="37">
        <v>-0.88224999999999998</v>
      </c>
      <c r="G234" s="37">
        <v>-0.60035000000000005</v>
      </c>
      <c r="H234" s="37">
        <v>3584.31</v>
      </c>
      <c r="I234" s="37">
        <v>241752994.70761901</v>
      </c>
    </row>
    <row r="235" spans="1:9" x14ac:dyDescent="0.25">
      <c r="A235" s="47">
        <v>43873</v>
      </c>
      <c r="B235" s="37" t="s">
        <v>86</v>
      </c>
      <c r="C235" s="37" t="s">
        <v>87</v>
      </c>
      <c r="D235" s="37">
        <v>68.047974850000003</v>
      </c>
      <c r="E235" s="37">
        <v>66.549739849999995</v>
      </c>
      <c r="F235" s="37">
        <v>2.2513000000000001</v>
      </c>
      <c r="G235" s="37">
        <v>1.498235</v>
      </c>
      <c r="H235" s="37">
        <v>3584.31</v>
      </c>
      <c r="I235" s="37">
        <v>243904832.59067801</v>
      </c>
    </row>
    <row r="236" spans="1:9" x14ac:dyDescent="0.25">
      <c r="A236" s="47">
        <v>43872</v>
      </c>
      <c r="B236" s="37" t="s">
        <v>86</v>
      </c>
      <c r="C236" s="37" t="s">
        <v>87</v>
      </c>
      <c r="D236" s="37">
        <v>66.549740299999996</v>
      </c>
      <c r="E236" s="37">
        <v>66.476028299999996</v>
      </c>
      <c r="F236" s="37">
        <v>0.11089</v>
      </c>
      <c r="G236" s="37">
        <v>7.3712E-2</v>
      </c>
      <c r="H236" s="37">
        <v>3584.31</v>
      </c>
      <c r="I236" s="37">
        <v>238534700.005472</v>
      </c>
    </row>
    <row r="237" spans="1:9" x14ac:dyDescent="0.25">
      <c r="A237" s="47">
        <v>43871</v>
      </c>
      <c r="B237" s="37" t="s">
        <v>86</v>
      </c>
      <c r="C237" s="37" t="s">
        <v>87</v>
      </c>
      <c r="D237" s="37">
        <v>66.476027860000002</v>
      </c>
      <c r="E237" s="37">
        <v>65.871685859999999</v>
      </c>
      <c r="F237" s="37">
        <v>0.91744999999999999</v>
      </c>
      <c r="G237" s="37">
        <v>0.60434200000000005</v>
      </c>
      <c r="H237" s="37">
        <v>3584.31</v>
      </c>
      <c r="I237" s="37">
        <v>238270491.99079299</v>
      </c>
    </row>
    <row r="238" spans="1:9" x14ac:dyDescent="0.25">
      <c r="A238" s="47">
        <v>43868</v>
      </c>
      <c r="B238" s="37" t="s">
        <v>86</v>
      </c>
      <c r="C238" s="37" t="s">
        <v>87</v>
      </c>
      <c r="D238" s="37">
        <v>65.871686019999999</v>
      </c>
      <c r="E238" s="37">
        <v>66.541409020000003</v>
      </c>
      <c r="F238" s="37">
        <v>-1.00648</v>
      </c>
      <c r="G238" s="37">
        <v>-0.66972299999999996</v>
      </c>
      <c r="H238" s="37">
        <v>3584.31</v>
      </c>
      <c r="I238" s="37">
        <v>236104345.30328801</v>
      </c>
    </row>
    <row r="239" spans="1:9" x14ac:dyDescent="0.25">
      <c r="A239" s="47">
        <v>43867</v>
      </c>
      <c r="B239" s="37" t="s">
        <v>86</v>
      </c>
      <c r="C239" s="37" t="s">
        <v>87</v>
      </c>
      <c r="D239" s="37">
        <v>66.541409060000007</v>
      </c>
      <c r="E239" s="37">
        <v>66.23395506</v>
      </c>
      <c r="F239" s="37">
        <v>0.46418999999999999</v>
      </c>
      <c r="G239" s="37">
        <v>0.30745400000000001</v>
      </c>
      <c r="H239" s="37">
        <v>3584.31</v>
      </c>
      <c r="I239" s="37">
        <v>238504838.28362101</v>
      </c>
    </row>
    <row r="240" spans="1:9" x14ac:dyDescent="0.25">
      <c r="A240" s="47">
        <v>43866</v>
      </c>
      <c r="B240" s="37" t="s">
        <v>86</v>
      </c>
      <c r="C240" s="37" t="s">
        <v>87</v>
      </c>
      <c r="D240" s="37">
        <v>66.233955339999994</v>
      </c>
      <c r="E240" s="37">
        <v>65.073185339999995</v>
      </c>
      <c r="F240" s="37">
        <v>1.78379</v>
      </c>
      <c r="G240" s="37">
        <v>1.1607700000000001</v>
      </c>
      <c r="H240" s="37">
        <v>4684.3100000000004</v>
      </c>
      <c r="I240" s="37">
        <v>310260180.63684899</v>
      </c>
    </row>
    <row r="241" spans="1:9" x14ac:dyDescent="0.25">
      <c r="A241" s="47">
        <v>43865</v>
      </c>
      <c r="B241" s="37" t="s">
        <v>86</v>
      </c>
      <c r="C241" s="37" t="s">
        <v>87</v>
      </c>
      <c r="D241" s="37">
        <v>65.073185600000002</v>
      </c>
      <c r="E241" s="37">
        <v>62.957362600000003</v>
      </c>
      <c r="F241" s="37">
        <v>3.3607200000000002</v>
      </c>
      <c r="G241" s="37">
        <v>2.1158229999999998</v>
      </c>
      <c r="H241" s="37">
        <v>4684.3100000000004</v>
      </c>
      <c r="I241" s="37">
        <v>304822778.81837898</v>
      </c>
    </row>
    <row r="242" spans="1:9" x14ac:dyDescent="0.25">
      <c r="A242" s="47">
        <v>43864</v>
      </c>
      <c r="B242" s="37" t="s">
        <v>86</v>
      </c>
      <c r="C242" s="37" t="s">
        <v>87</v>
      </c>
      <c r="D242" s="37">
        <v>62.957362529999997</v>
      </c>
      <c r="E242" s="37">
        <v>62.490904530000002</v>
      </c>
      <c r="F242" s="37">
        <v>0.74643999999999999</v>
      </c>
      <c r="G242" s="37">
        <v>0.46645799999999998</v>
      </c>
      <c r="H242" s="37">
        <v>4684.3100000000004</v>
      </c>
      <c r="I242" s="37">
        <v>294911614.00081599</v>
      </c>
    </row>
    <row r="243" spans="1:9" x14ac:dyDescent="0.25">
      <c r="A243" s="47">
        <v>43861</v>
      </c>
      <c r="B243" s="37" t="s">
        <v>86</v>
      </c>
      <c r="C243" s="37" t="s">
        <v>87</v>
      </c>
      <c r="D243" s="37">
        <v>62.490904729999997</v>
      </c>
      <c r="E243" s="37">
        <v>66.242353730000005</v>
      </c>
      <c r="F243" s="37">
        <v>-5.6632199999999999</v>
      </c>
      <c r="G243" s="37">
        <v>-3.751449</v>
      </c>
      <c r="H243" s="37">
        <v>4684.3100000000004</v>
      </c>
      <c r="I243" s="37">
        <v>292726582.463072</v>
      </c>
    </row>
    <row r="244" spans="1:9" x14ac:dyDescent="0.25">
      <c r="A244" s="47">
        <v>43860</v>
      </c>
      <c r="B244" s="37" t="s">
        <v>86</v>
      </c>
      <c r="C244" s="37" t="s">
        <v>87</v>
      </c>
      <c r="D244" s="37">
        <v>66.242353620000003</v>
      </c>
      <c r="E244" s="37">
        <v>65.225894620000005</v>
      </c>
      <c r="F244" s="37">
        <v>1.55837</v>
      </c>
      <c r="G244" s="37">
        <v>1.016459</v>
      </c>
      <c r="H244" s="37">
        <v>4684.3100000000004</v>
      </c>
      <c r="I244" s="37">
        <v>310299520.758641</v>
      </c>
    </row>
    <row r="245" spans="1:9" x14ac:dyDescent="0.25">
      <c r="A245" s="47">
        <v>43859</v>
      </c>
      <c r="B245" s="37" t="s">
        <v>86</v>
      </c>
      <c r="C245" s="37" t="s">
        <v>87</v>
      </c>
      <c r="D245" s="37">
        <v>65.225894150000002</v>
      </c>
      <c r="E245" s="37">
        <v>65.202425149999996</v>
      </c>
      <c r="F245" s="37">
        <v>3.5990000000000001E-2</v>
      </c>
      <c r="G245" s="37">
        <v>2.3469E-2</v>
      </c>
      <c r="H245" s="37">
        <v>4684.3100000000004</v>
      </c>
      <c r="I245" s="37">
        <v>305538112.54810399</v>
      </c>
    </row>
    <row r="246" spans="1:9" x14ac:dyDescent="0.25">
      <c r="A246" s="47">
        <v>43858</v>
      </c>
      <c r="B246" s="37" t="s">
        <v>86</v>
      </c>
      <c r="C246" s="37" t="s">
        <v>87</v>
      </c>
      <c r="D246" s="37">
        <v>65.202425559999995</v>
      </c>
      <c r="E246" s="37">
        <v>63.459745560000002</v>
      </c>
      <c r="F246" s="37">
        <v>2.7461199999999999</v>
      </c>
      <c r="G246" s="37">
        <v>1.74268</v>
      </c>
      <c r="H246" s="37">
        <v>4684.3100000000004</v>
      </c>
      <c r="I246" s="37">
        <v>305428178.467686</v>
      </c>
    </row>
    <row r="247" spans="1:9" x14ac:dyDescent="0.25">
      <c r="A247" s="47">
        <v>43857</v>
      </c>
      <c r="B247" s="37" t="s">
        <v>86</v>
      </c>
      <c r="C247" s="37" t="s">
        <v>87</v>
      </c>
      <c r="D247" s="37">
        <v>63.459745750000003</v>
      </c>
      <c r="E247" s="37">
        <v>66.896380750000006</v>
      </c>
      <c r="F247" s="37">
        <v>-5.1372499999999999</v>
      </c>
      <c r="G247" s="37">
        <v>-3.4366349999999999</v>
      </c>
      <c r="H247" s="37">
        <v>4684.3100000000004</v>
      </c>
      <c r="I247" s="37">
        <v>297264931.234945</v>
      </c>
    </row>
    <row r="248" spans="1:9" x14ac:dyDescent="0.25">
      <c r="A248" s="47">
        <v>43854</v>
      </c>
      <c r="B248" s="37" t="s">
        <v>86</v>
      </c>
      <c r="C248" s="37" t="s">
        <v>87</v>
      </c>
      <c r="D248" s="37">
        <v>66.896380800000003</v>
      </c>
      <c r="E248" s="37">
        <v>69.079968800000003</v>
      </c>
      <c r="F248" s="37">
        <v>-3.1609600000000002</v>
      </c>
      <c r="G248" s="37">
        <v>-2.1835879999999999</v>
      </c>
      <c r="H248" s="37">
        <v>4684.3100000000004</v>
      </c>
      <c r="I248" s="37">
        <v>313363184.85610503</v>
      </c>
    </row>
    <row r="249" spans="1:9" x14ac:dyDescent="0.25">
      <c r="A249" s="47">
        <v>43853</v>
      </c>
      <c r="B249" s="37" t="s">
        <v>86</v>
      </c>
      <c r="C249" s="37" t="s">
        <v>87</v>
      </c>
      <c r="D249" s="37">
        <v>69.07996842</v>
      </c>
      <c r="E249" s="37">
        <v>68.756073420000007</v>
      </c>
      <c r="F249" s="37">
        <v>0.47108</v>
      </c>
      <c r="G249" s="37">
        <v>0.32389499999999999</v>
      </c>
      <c r="H249" s="37">
        <v>4684.3100000000004</v>
      </c>
      <c r="I249" s="37">
        <v>323591779.62958401</v>
      </c>
    </row>
    <row r="250" spans="1:9" x14ac:dyDescent="0.25">
      <c r="A250" s="47">
        <v>43852</v>
      </c>
      <c r="B250" s="37" t="s">
        <v>86</v>
      </c>
      <c r="C250" s="37" t="s">
        <v>87</v>
      </c>
      <c r="D250" s="37">
        <v>68.75607359</v>
      </c>
      <c r="E250" s="37">
        <v>68.987265590000007</v>
      </c>
      <c r="F250" s="37">
        <v>-0.33511999999999997</v>
      </c>
      <c r="G250" s="37">
        <v>-0.23119200000000001</v>
      </c>
      <c r="H250" s="37">
        <v>4684.3100000000004</v>
      </c>
      <c r="I250" s="37">
        <v>322074556.81015199</v>
      </c>
    </row>
    <row r="251" spans="1:9" x14ac:dyDescent="0.25">
      <c r="A251" s="47">
        <v>43851</v>
      </c>
      <c r="B251" s="37" t="s">
        <v>86</v>
      </c>
      <c r="C251" s="37" t="s">
        <v>87</v>
      </c>
      <c r="D251" s="37">
        <v>68.987265460000003</v>
      </c>
      <c r="E251" s="37">
        <v>69.368003459999997</v>
      </c>
      <c r="F251" s="37">
        <v>-0.54886999999999997</v>
      </c>
      <c r="G251" s="37">
        <v>-0.38073800000000002</v>
      </c>
      <c r="H251" s="37">
        <v>4684.3100000000004</v>
      </c>
      <c r="I251" s="37">
        <v>323157530.50513601</v>
      </c>
    </row>
    <row r="252" spans="1:9" x14ac:dyDescent="0.25">
      <c r="A252" s="47">
        <v>43847</v>
      </c>
      <c r="B252" s="37" t="s">
        <v>86</v>
      </c>
      <c r="C252" s="37" t="s">
        <v>87</v>
      </c>
      <c r="D252" s="37">
        <v>69.368003340000001</v>
      </c>
      <c r="E252" s="37">
        <v>69.359270339999995</v>
      </c>
      <c r="F252" s="37">
        <v>1.259E-2</v>
      </c>
      <c r="G252" s="37">
        <v>8.7329999999999994E-3</v>
      </c>
      <c r="H252" s="37">
        <v>4684.3100000000004</v>
      </c>
      <c r="I252" s="37">
        <v>324941023.62158501</v>
      </c>
    </row>
    <row r="253" spans="1:9" x14ac:dyDescent="0.25">
      <c r="A253" s="47">
        <v>43846</v>
      </c>
      <c r="B253" s="37" t="s">
        <v>86</v>
      </c>
      <c r="C253" s="37" t="s">
        <v>87</v>
      </c>
      <c r="D253" s="37">
        <v>69.359270030000005</v>
      </c>
      <c r="E253" s="37">
        <v>68.752651029999996</v>
      </c>
      <c r="F253" s="37">
        <v>0.88231999999999999</v>
      </c>
      <c r="G253" s="37">
        <v>0.60661900000000002</v>
      </c>
      <c r="H253" s="37">
        <v>4684.3100000000004</v>
      </c>
      <c r="I253" s="37">
        <v>324900114.11641902</v>
      </c>
    </row>
    <row r="254" spans="1:9" x14ac:dyDescent="0.25">
      <c r="A254" s="47">
        <v>43845</v>
      </c>
      <c r="B254" s="37" t="s">
        <v>86</v>
      </c>
      <c r="C254" s="37" t="s">
        <v>87</v>
      </c>
      <c r="D254" s="37">
        <v>68.752651180000001</v>
      </c>
      <c r="E254" s="37">
        <v>68.597605180000002</v>
      </c>
      <c r="F254" s="37">
        <v>0.22602</v>
      </c>
      <c r="G254" s="37">
        <v>0.15504599999999999</v>
      </c>
      <c r="H254" s="37">
        <v>4334.3100000000004</v>
      </c>
      <c r="I254" s="37">
        <v>297995097.278032</v>
      </c>
    </row>
    <row r="255" spans="1:9" x14ac:dyDescent="0.25">
      <c r="A255" s="47">
        <v>43844</v>
      </c>
      <c r="B255" s="37" t="s">
        <v>86</v>
      </c>
      <c r="C255" s="37" t="s">
        <v>87</v>
      </c>
      <c r="D255" s="37">
        <v>68.597605040000005</v>
      </c>
      <c r="E255" s="37">
        <v>68.282373039999996</v>
      </c>
      <c r="F255" s="37">
        <v>0.46166000000000001</v>
      </c>
      <c r="G255" s="37">
        <v>0.31523200000000001</v>
      </c>
      <c r="H255" s="37">
        <v>4334.3100000000004</v>
      </c>
      <c r="I255" s="37">
        <v>297323079.70810699</v>
      </c>
    </row>
    <row r="256" spans="1:9" x14ac:dyDescent="0.25">
      <c r="A256" s="47">
        <v>43843</v>
      </c>
      <c r="B256" s="37" t="s">
        <v>86</v>
      </c>
      <c r="C256" s="37" t="s">
        <v>87</v>
      </c>
      <c r="D256" s="37">
        <v>68.282372749999993</v>
      </c>
      <c r="E256" s="37">
        <v>67.474384749999999</v>
      </c>
      <c r="F256" s="37">
        <v>1.19747</v>
      </c>
      <c r="G256" s="37">
        <v>0.80798800000000004</v>
      </c>
      <c r="H256" s="37">
        <v>4334.3100000000004</v>
      </c>
      <c r="I256" s="37">
        <v>295956766.18693399</v>
      </c>
    </row>
    <row r="257" spans="1:9" x14ac:dyDescent="0.25">
      <c r="A257" s="47">
        <v>43840</v>
      </c>
      <c r="B257" s="37" t="s">
        <v>86</v>
      </c>
      <c r="C257" s="37" t="s">
        <v>87</v>
      </c>
      <c r="D257" s="37">
        <v>67.474384650000005</v>
      </c>
      <c r="E257" s="37">
        <v>67.366759650000006</v>
      </c>
      <c r="F257" s="37">
        <v>0.15976000000000001</v>
      </c>
      <c r="G257" s="37">
        <v>0.107625</v>
      </c>
      <c r="H257" s="37">
        <v>4334.3100000000004</v>
      </c>
      <c r="I257" s="37">
        <v>292454697.70918697</v>
      </c>
    </row>
    <row r="258" spans="1:9" x14ac:dyDescent="0.25">
      <c r="A258" s="47">
        <v>43839</v>
      </c>
      <c r="B258" s="37" t="s">
        <v>86</v>
      </c>
      <c r="C258" s="37" t="s">
        <v>87</v>
      </c>
      <c r="D258" s="37">
        <v>67.366759549999998</v>
      </c>
      <c r="E258" s="37">
        <v>66.458028549999995</v>
      </c>
      <c r="F258" s="37">
        <v>1.36738</v>
      </c>
      <c r="G258" s="37">
        <v>0.90873099999999996</v>
      </c>
      <c r="H258" s="37">
        <v>4334.3100000000004</v>
      </c>
      <c r="I258" s="37">
        <v>291988217.48488098</v>
      </c>
    </row>
    <row r="259" spans="1:9" x14ac:dyDescent="0.25">
      <c r="A259" s="47">
        <v>43838</v>
      </c>
      <c r="B259" s="37" t="s">
        <v>86</v>
      </c>
      <c r="C259" s="37" t="s">
        <v>87</v>
      </c>
      <c r="D259" s="37">
        <v>66.458028580000004</v>
      </c>
      <c r="E259" s="37">
        <v>65.546873579999996</v>
      </c>
      <c r="F259" s="37">
        <v>1.39008</v>
      </c>
      <c r="G259" s="37">
        <v>0.91115500000000005</v>
      </c>
      <c r="H259" s="37">
        <v>4334.3100000000004</v>
      </c>
      <c r="I259" s="37">
        <v>288049498.48049402</v>
      </c>
    </row>
    <row r="260" spans="1:9" x14ac:dyDescent="0.25">
      <c r="A260" s="47">
        <v>43837</v>
      </c>
      <c r="B260" s="37" t="s">
        <v>86</v>
      </c>
      <c r="C260" s="37" t="s">
        <v>87</v>
      </c>
      <c r="D260" s="37">
        <v>65.546874020000004</v>
      </c>
      <c r="E260" s="37">
        <v>65.194491020000001</v>
      </c>
      <c r="F260" s="37">
        <v>0.54051000000000005</v>
      </c>
      <c r="G260" s="37">
        <v>0.352383</v>
      </c>
      <c r="H260" s="37">
        <v>4334.3100000000004</v>
      </c>
      <c r="I260" s="37">
        <v>284100274.893004</v>
      </c>
    </row>
    <row r="261" spans="1:9" x14ac:dyDescent="0.25">
      <c r="A261" s="47">
        <v>43836</v>
      </c>
      <c r="B261" s="37" t="s">
        <v>86</v>
      </c>
      <c r="C261" s="37" t="s">
        <v>87</v>
      </c>
      <c r="D261" s="37">
        <v>65.194491400000004</v>
      </c>
      <c r="E261" s="37">
        <v>64.989930400000006</v>
      </c>
      <c r="F261" s="37">
        <v>0.31475999999999998</v>
      </c>
      <c r="G261" s="37">
        <v>0.20456099999999999</v>
      </c>
      <c r="H261" s="37">
        <v>4334.3100000000004</v>
      </c>
      <c r="I261" s="37">
        <v>282572940.436459</v>
      </c>
    </row>
    <row r="262" spans="1:9" x14ac:dyDescent="0.25">
      <c r="A262" s="47">
        <v>43833</v>
      </c>
      <c r="B262" s="37" t="s">
        <v>86</v>
      </c>
      <c r="C262" s="37" t="s">
        <v>87</v>
      </c>
      <c r="D262" s="37">
        <v>64.989930180000002</v>
      </c>
      <c r="E262" s="37">
        <v>66.749057179999994</v>
      </c>
      <c r="F262" s="37">
        <v>-2.6354299999999999</v>
      </c>
      <c r="G262" s="37">
        <v>-1.7591270000000001</v>
      </c>
      <c r="H262" s="37">
        <v>4334.3100000000004</v>
      </c>
      <c r="I262" s="37">
        <v>281686309.308685</v>
      </c>
    </row>
    <row r="263" spans="1:9" x14ac:dyDescent="0.25">
      <c r="A263" s="47">
        <v>43832</v>
      </c>
      <c r="B263" s="37" t="s">
        <v>86</v>
      </c>
      <c r="C263" s="37" t="s">
        <v>87</v>
      </c>
      <c r="D263" s="37">
        <v>66.749057489999998</v>
      </c>
      <c r="E263" s="37">
        <v>65.626361489999994</v>
      </c>
      <c r="F263" s="37">
        <v>1.7107399999999999</v>
      </c>
      <c r="G263" s="37">
        <v>1.1226959999999999</v>
      </c>
      <c r="H263" s="37">
        <v>4334.3100000000004</v>
      </c>
      <c r="I263" s="37">
        <v>289310907.12230903</v>
      </c>
    </row>
    <row r="264" spans="1:9" x14ac:dyDescent="0.25">
      <c r="A264" s="47">
        <v>43830</v>
      </c>
      <c r="B264" s="37" t="s">
        <v>86</v>
      </c>
      <c r="C264" s="37" t="s">
        <v>87</v>
      </c>
      <c r="D264" s="37">
        <v>65.626361099999997</v>
      </c>
      <c r="E264" s="37">
        <v>63.970361099999998</v>
      </c>
      <c r="F264" s="37">
        <v>2.5886999999999998</v>
      </c>
      <c r="G264" s="37">
        <v>1.6559999999999999</v>
      </c>
      <c r="H264" s="37">
        <v>4334.3100000000004</v>
      </c>
      <c r="I264" s="37">
        <v>284444796.30025703</v>
      </c>
    </row>
    <row r="265" spans="1:9" x14ac:dyDescent="0.25">
      <c r="A265" s="47">
        <v>43829</v>
      </c>
      <c r="B265" s="37" t="s">
        <v>86</v>
      </c>
      <c r="C265" s="37" t="s">
        <v>87</v>
      </c>
      <c r="D265" s="37">
        <v>63.970360839999998</v>
      </c>
      <c r="E265" s="37">
        <v>64.764855839999996</v>
      </c>
      <c r="F265" s="37">
        <v>-1.2267399999999999</v>
      </c>
      <c r="G265" s="37">
        <v>-0.79449499999999995</v>
      </c>
      <c r="H265" s="37">
        <v>4334.3100000000004</v>
      </c>
      <c r="I265" s="37">
        <v>277267182.78133702</v>
      </c>
    </row>
    <row r="266" spans="1:9" x14ac:dyDescent="0.25">
      <c r="A266" s="47">
        <v>43826</v>
      </c>
      <c r="B266" s="37" t="s">
        <v>86</v>
      </c>
      <c r="C266" s="37" t="s">
        <v>87</v>
      </c>
      <c r="D266" s="37">
        <v>64.764855729999994</v>
      </c>
      <c r="E266" s="37">
        <v>65.995371730000002</v>
      </c>
      <c r="F266" s="37">
        <v>-1.8645499999999999</v>
      </c>
      <c r="G266" s="37">
        <v>-1.2305159999999999</v>
      </c>
      <c r="H266" s="37">
        <v>4334.3100000000004</v>
      </c>
      <c r="I266" s="37">
        <v>280710767.54452902</v>
      </c>
    </row>
    <row r="267" spans="1:9" x14ac:dyDescent="0.25">
      <c r="A267" s="47">
        <v>43825</v>
      </c>
      <c r="B267" s="37" t="s">
        <v>86</v>
      </c>
      <c r="C267" s="37" t="s">
        <v>87</v>
      </c>
      <c r="D267" s="37">
        <v>65.995371340000005</v>
      </c>
      <c r="E267" s="37">
        <v>66.047234340000003</v>
      </c>
      <c r="F267" s="37">
        <v>-7.8520000000000006E-2</v>
      </c>
      <c r="G267" s="37">
        <v>-5.1862999999999999E-2</v>
      </c>
      <c r="H267" s="37">
        <v>4334.3100000000004</v>
      </c>
      <c r="I267" s="37">
        <v>286044199.96656102</v>
      </c>
    </row>
    <row r="268" spans="1:9" x14ac:dyDescent="0.25">
      <c r="A268" s="47">
        <v>43823</v>
      </c>
      <c r="B268" s="37" t="s">
        <v>86</v>
      </c>
      <c r="C268" s="37" t="s">
        <v>87</v>
      </c>
      <c r="D268" s="37">
        <v>66.047234700000004</v>
      </c>
      <c r="E268" s="37">
        <v>65.562807699999993</v>
      </c>
      <c r="F268" s="37">
        <v>0.73887000000000003</v>
      </c>
      <c r="G268" s="37">
        <v>0.484427</v>
      </c>
      <c r="H268" s="37">
        <v>4334.3100000000004</v>
      </c>
      <c r="I268" s="37">
        <v>286268991.69085199</v>
      </c>
    </row>
    <row r="269" spans="1:9" x14ac:dyDescent="0.25">
      <c r="A269" s="47">
        <v>43822</v>
      </c>
      <c r="B269" s="37" t="s">
        <v>86</v>
      </c>
      <c r="C269" s="37" t="s">
        <v>87</v>
      </c>
      <c r="D269" s="37">
        <v>65.562807500000005</v>
      </c>
      <c r="E269" s="37">
        <v>65.609974500000007</v>
      </c>
      <c r="F269" s="37">
        <v>-7.1889999999999996E-2</v>
      </c>
      <c r="G269" s="37">
        <v>-4.7167000000000001E-2</v>
      </c>
      <c r="H269" s="37">
        <v>4334.3100000000004</v>
      </c>
      <c r="I269" s="37">
        <v>284169335.486902</v>
      </c>
    </row>
    <row r="270" spans="1:9" x14ac:dyDescent="0.25">
      <c r="A270" s="47">
        <v>43819</v>
      </c>
      <c r="B270" s="37" t="s">
        <v>86</v>
      </c>
      <c r="C270" s="37" t="s">
        <v>87</v>
      </c>
      <c r="D270" s="37">
        <v>65.609974629999996</v>
      </c>
      <c r="E270" s="37">
        <v>65.94651863</v>
      </c>
      <c r="F270" s="37">
        <v>-0.51032999999999995</v>
      </c>
      <c r="G270" s="37">
        <v>-0.33654400000000001</v>
      </c>
      <c r="H270" s="37">
        <v>4034.31</v>
      </c>
      <c r="I270" s="37">
        <v>264690779.919631</v>
      </c>
    </row>
    <row r="271" spans="1:9" x14ac:dyDescent="0.25">
      <c r="A271" s="47">
        <v>43818</v>
      </c>
      <c r="B271" s="37" t="s">
        <v>86</v>
      </c>
      <c r="C271" s="37" t="s">
        <v>87</v>
      </c>
      <c r="D271" s="37">
        <v>65.946518879999999</v>
      </c>
      <c r="E271" s="37">
        <v>65.515853879999995</v>
      </c>
      <c r="F271" s="37">
        <v>0.65734000000000004</v>
      </c>
      <c r="G271" s="37">
        <v>0.43066500000000002</v>
      </c>
      <c r="H271" s="37">
        <v>4034.31</v>
      </c>
      <c r="I271" s="37">
        <v>266048502.74321601</v>
      </c>
    </row>
    <row r="272" spans="1:9" x14ac:dyDescent="0.25">
      <c r="A272" s="47">
        <v>43817</v>
      </c>
      <c r="B272" s="37" t="s">
        <v>86</v>
      </c>
      <c r="C272" s="37" t="s">
        <v>87</v>
      </c>
      <c r="D272" s="37">
        <v>65.515854360000006</v>
      </c>
      <c r="E272" s="37">
        <v>65.408392359999993</v>
      </c>
      <c r="F272" s="37">
        <v>0.16428999999999999</v>
      </c>
      <c r="G272" s="37">
        <v>0.107462</v>
      </c>
      <c r="H272" s="37">
        <v>4034.31</v>
      </c>
      <c r="I272" s="37">
        <v>264311069.855528</v>
      </c>
    </row>
    <row r="273" spans="1:9" x14ac:dyDescent="0.25">
      <c r="A273" s="47">
        <v>43816</v>
      </c>
      <c r="B273" s="37" t="s">
        <v>86</v>
      </c>
      <c r="C273" s="37" t="s">
        <v>87</v>
      </c>
      <c r="D273" s="37">
        <v>65.408392280000001</v>
      </c>
      <c r="E273" s="37">
        <v>65.545158279999995</v>
      </c>
      <c r="F273" s="37">
        <v>-0.20866000000000001</v>
      </c>
      <c r="G273" s="37">
        <v>-0.136766</v>
      </c>
      <c r="H273" s="37">
        <v>4034.31</v>
      </c>
      <c r="I273" s="37">
        <v>263877534.833949</v>
      </c>
    </row>
    <row r="274" spans="1:9" x14ac:dyDescent="0.25">
      <c r="A274" s="47">
        <v>43815</v>
      </c>
      <c r="B274" s="37" t="s">
        <v>86</v>
      </c>
      <c r="C274" s="37" t="s">
        <v>87</v>
      </c>
      <c r="D274" s="37">
        <v>65.545158259999994</v>
      </c>
      <c r="E274" s="37">
        <v>64.788984260000007</v>
      </c>
      <c r="F274" s="37">
        <v>1.16713</v>
      </c>
      <c r="G274" s="37">
        <v>0.75617400000000001</v>
      </c>
      <c r="H274" s="37">
        <v>4034.31</v>
      </c>
      <c r="I274" s="37">
        <v>264429290.78442499</v>
      </c>
    </row>
    <row r="275" spans="1:9" x14ac:dyDescent="0.25">
      <c r="A275" s="47">
        <v>43812</v>
      </c>
      <c r="B275" s="37" t="s">
        <v>86</v>
      </c>
      <c r="C275" s="37" t="s">
        <v>87</v>
      </c>
      <c r="D275" s="37">
        <v>64.788984049999996</v>
      </c>
      <c r="E275" s="37">
        <v>63.175975049999998</v>
      </c>
      <c r="F275" s="37">
        <v>2.5531999999999999</v>
      </c>
      <c r="G275" s="37">
        <v>1.6130089999999999</v>
      </c>
      <c r="H275" s="37">
        <v>4034.31</v>
      </c>
      <c r="I275" s="37">
        <v>261378651.87580299</v>
      </c>
    </row>
    <row r="276" spans="1:9" x14ac:dyDescent="0.25">
      <c r="A276" s="47">
        <v>43811</v>
      </c>
      <c r="B276" s="37" t="s">
        <v>86</v>
      </c>
      <c r="C276" s="37" t="s">
        <v>87</v>
      </c>
      <c r="D276" s="37">
        <v>63.175975289999997</v>
      </c>
      <c r="E276" s="37">
        <v>61.739490289999999</v>
      </c>
      <c r="F276" s="37">
        <v>2.3266900000000001</v>
      </c>
      <c r="G276" s="37">
        <v>1.436485</v>
      </c>
      <c r="H276" s="37">
        <v>4034.31</v>
      </c>
      <c r="I276" s="37">
        <v>254871279.34427401</v>
      </c>
    </row>
    <row r="277" spans="1:9" x14ac:dyDescent="0.25">
      <c r="A277" s="47">
        <v>43810</v>
      </c>
      <c r="B277" s="37" t="s">
        <v>86</v>
      </c>
      <c r="C277" s="37" t="s">
        <v>87</v>
      </c>
      <c r="D277" s="37">
        <v>61.739490119999999</v>
      </c>
      <c r="E277" s="37">
        <v>61.088666119999999</v>
      </c>
      <c r="F277" s="37">
        <v>1.06538</v>
      </c>
      <c r="G277" s="37">
        <v>0.65082399999999996</v>
      </c>
      <c r="H277" s="37">
        <v>4034.31</v>
      </c>
      <c r="I277" s="37">
        <v>249076057.167546</v>
      </c>
    </row>
    <row r="278" spans="1:9" x14ac:dyDescent="0.25">
      <c r="A278" s="47">
        <v>43809</v>
      </c>
      <c r="B278" s="37" t="s">
        <v>86</v>
      </c>
      <c r="C278" s="37" t="s">
        <v>87</v>
      </c>
      <c r="D278" s="37">
        <v>61.088666099999998</v>
      </c>
      <c r="E278" s="37">
        <v>60.577452100000002</v>
      </c>
      <c r="F278" s="37">
        <v>0.84389999999999998</v>
      </c>
      <c r="G278" s="37">
        <v>0.51121399999999995</v>
      </c>
      <c r="H278" s="37">
        <v>4034.31</v>
      </c>
      <c r="I278" s="37">
        <v>246450433.267892</v>
      </c>
    </row>
    <row r="279" spans="1:9" x14ac:dyDescent="0.25">
      <c r="A279" s="47">
        <v>43808</v>
      </c>
      <c r="B279" s="37" t="s">
        <v>86</v>
      </c>
      <c r="C279" s="37" t="s">
        <v>87</v>
      </c>
      <c r="D279" s="37">
        <v>60.577451840000002</v>
      </c>
      <c r="E279" s="37">
        <v>62.404841840000003</v>
      </c>
      <c r="F279" s="37">
        <v>-2.92828</v>
      </c>
      <c r="G279" s="37">
        <v>-1.8273900000000001</v>
      </c>
      <c r="H279" s="37">
        <v>4034.31</v>
      </c>
      <c r="I279" s="37">
        <v>244388038.000274</v>
      </c>
    </row>
    <row r="280" spans="1:9" x14ac:dyDescent="0.25">
      <c r="A280" s="47">
        <v>43805</v>
      </c>
      <c r="B280" s="37" t="s">
        <v>86</v>
      </c>
      <c r="C280" s="37" t="s">
        <v>87</v>
      </c>
      <c r="D280" s="37">
        <v>62.404842080000002</v>
      </c>
      <c r="E280" s="37">
        <v>61.477327080000002</v>
      </c>
      <c r="F280" s="37">
        <v>1.50871</v>
      </c>
      <c r="G280" s="37">
        <v>0.92751499999999998</v>
      </c>
      <c r="H280" s="37">
        <v>4034.31</v>
      </c>
      <c r="I280" s="37">
        <v>251760291.23723799</v>
      </c>
    </row>
    <row r="281" spans="1:9" x14ac:dyDescent="0.25">
      <c r="A281" s="47">
        <v>43804</v>
      </c>
      <c r="B281" s="37" t="s">
        <v>86</v>
      </c>
      <c r="C281" s="37" t="s">
        <v>87</v>
      </c>
      <c r="D281" s="37">
        <v>61.477327500000001</v>
      </c>
      <c r="E281" s="37">
        <v>61.013957499999997</v>
      </c>
      <c r="F281" s="37">
        <v>0.75944999999999996</v>
      </c>
      <c r="G281" s="37">
        <v>0.46337</v>
      </c>
      <c r="H281" s="37">
        <v>4034.31</v>
      </c>
      <c r="I281" s="37">
        <v>248018412.67454201</v>
      </c>
    </row>
    <row r="282" spans="1:9" x14ac:dyDescent="0.25">
      <c r="A282" s="47">
        <v>43803</v>
      </c>
      <c r="B282" s="37" t="s">
        <v>86</v>
      </c>
      <c r="C282" s="37" t="s">
        <v>87</v>
      </c>
      <c r="D282" s="37">
        <v>61.013957840000003</v>
      </c>
      <c r="E282" s="37">
        <v>59.674321839999998</v>
      </c>
      <c r="F282" s="37">
        <v>2.24491</v>
      </c>
      <c r="G282" s="37">
        <v>1.339636</v>
      </c>
      <c r="H282" s="37">
        <v>4034.31</v>
      </c>
      <c r="I282" s="37">
        <v>246149037.21161601</v>
      </c>
    </row>
    <row r="283" spans="1:9" x14ac:dyDescent="0.25">
      <c r="A283" s="47">
        <v>43802</v>
      </c>
      <c r="B283" s="37" t="s">
        <v>86</v>
      </c>
      <c r="C283" s="37" t="s">
        <v>87</v>
      </c>
      <c r="D283" s="37">
        <v>59.674321859999999</v>
      </c>
      <c r="E283" s="37">
        <v>61.187806860000002</v>
      </c>
      <c r="F283" s="37">
        <v>-2.4735100000000001</v>
      </c>
      <c r="G283" s="37">
        <v>-1.513485</v>
      </c>
      <c r="H283" s="37">
        <v>4034.31</v>
      </c>
      <c r="I283" s="37">
        <v>240744534.400051</v>
      </c>
    </row>
    <row r="284" spans="1:9" x14ac:dyDescent="0.25">
      <c r="A284" s="47">
        <v>43801</v>
      </c>
      <c r="B284" s="37" t="s">
        <v>86</v>
      </c>
      <c r="C284" s="37" t="s">
        <v>87</v>
      </c>
      <c r="D284" s="37">
        <v>61.187806639999998</v>
      </c>
      <c r="E284" s="37">
        <v>63.198555640000002</v>
      </c>
      <c r="F284" s="37">
        <v>-3.1816399999999998</v>
      </c>
      <c r="G284" s="37">
        <v>-2.0107490000000001</v>
      </c>
      <c r="H284" s="37">
        <v>4034.31</v>
      </c>
      <c r="I284" s="37">
        <v>246850396.642398</v>
      </c>
    </row>
    <row r="285" spans="1:9" x14ac:dyDescent="0.25">
      <c r="A285" s="47">
        <v>43798</v>
      </c>
      <c r="B285" s="37" t="s">
        <v>86</v>
      </c>
      <c r="C285" s="37" t="s">
        <v>87</v>
      </c>
      <c r="D285" s="37">
        <v>63.198556109999998</v>
      </c>
      <c r="E285" s="37">
        <v>63.82436611</v>
      </c>
      <c r="F285" s="37">
        <v>-0.98051999999999995</v>
      </c>
      <c r="G285" s="37">
        <v>-0.62580999999999998</v>
      </c>
      <c r="H285" s="37">
        <v>4034.31</v>
      </c>
      <c r="I285" s="37">
        <v>254962377.304465</v>
      </c>
    </row>
    <row r="286" spans="1:9" x14ac:dyDescent="0.25">
      <c r="A286" s="47">
        <v>43796</v>
      </c>
      <c r="B286" s="37" t="s">
        <v>86</v>
      </c>
      <c r="C286" s="37" t="s">
        <v>87</v>
      </c>
      <c r="D286" s="37">
        <v>63.824366419999997</v>
      </c>
      <c r="E286" s="37">
        <v>63.778840420000002</v>
      </c>
      <c r="F286" s="37">
        <v>7.1379999999999999E-2</v>
      </c>
      <c r="G286" s="37">
        <v>4.5525999999999997E-2</v>
      </c>
      <c r="H286" s="37">
        <v>4034.31</v>
      </c>
      <c r="I286" s="37">
        <v>257487088.21877</v>
      </c>
    </row>
    <row r="287" spans="1:9" x14ac:dyDescent="0.25">
      <c r="A287" s="47">
        <v>43795</v>
      </c>
      <c r="B287" s="37" t="s">
        <v>86</v>
      </c>
      <c r="C287" s="37" t="s">
        <v>87</v>
      </c>
      <c r="D287" s="37">
        <v>63.778840870000003</v>
      </c>
      <c r="E287" s="37">
        <v>63.36853387</v>
      </c>
      <c r="F287" s="37">
        <v>0.64749000000000001</v>
      </c>
      <c r="G287" s="37">
        <v>0.41030699999999998</v>
      </c>
      <c r="H287" s="37">
        <v>4034.31</v>
      </c>
      <c r="I287" s="37">
        <v>257303424.17372701</v>
      </c>
    </row>
    <row r="288" spans="1:9" x14ac:dyDescent="0.25">
      <c r="A288" s="47">
        <v>43794</v>
      </c>
      <c r="B288" s="37" t="s">
        <v>86</v>
      </c>
      <c r="C288" s="37" t="s">
        <v>87</v>
      </c>
      <c r="D288" s="37">
        <v>63.368533550000002</v>
      </c>
      <c r="E288" s="37">
        <v>61.99694555</v>
      </c>
      <c r="F288" s="37">
        <v>2.2123499999999998</v>
      </c>
      <c r="G288" s="37">
        <v>1.371588</v>
      </c>
      <c r="H288" s="37">
        <v>4034.31</v>
      </c>
      <c r="I288" s="37">
        <v>255648118.480499</v>
      </c>
    </row>
    <row r="289" spans="1:9" x14ac:dyDescent="0.25">
      <c r="A289" s="47">
        <v>43791</v>
      </c>
      <c r="B289" s="37" t="s">
        <v>86</v>
      </c>
      <c r="C289" s="37" t="s">
        <v>87</v>
      </c>
      <c r="D289" s="37">
        <v>61.996945840000002</v>
      </c>
      <c r="E289" s="37">
        <v>60.970834840000002</v>
      </c>
      <c r="F289" s="37">
        <v>1.6829499999999999</v>
      </c>
      <c r="G289" s="37">
        <v>1.026111</v>
      </c>
      <c r="H289" s="37">
        <v>4034.31</v>
      </c>
      <c r="I289" s="37">
        <v>250114712.58093199</v>
      </c>
    </row>
    <row r="290" spans="1:9" x14ac:dyDescent="0.25">
      <c r="A290" s="47">
        <v>43790</v>
      </c>
      <c r="B290" s="37" t="s">
        <v>86</v>
      </c>
      <c r="C290" s="37" t="s">
        <v>87</v>
      </c>
      <c r="D290" s="37">
        <v>60.970835170000001</v>
      </c>
      <c r="E290" s="37">
        <v>61.280334170000003</v>
      </c>
      <c r="F290" s="37">
        <v>-0.50505</v>
      </c>
      <c r="G290" s="37">
        <v>-0.30949900000000002</v>
      </c>
      <c r="H290" s="37">
        <v>4034.31</v>
      </c>
      <c r="I290" s="37">
        <v>245975067.122177</v>
      </c>
    </row>
    <row r="291" spans="1:9" x14ac:dyDescent="0.25">
      <c r="A291" s="47">
        <v>43789</v>
      </c>
      <c r="B291" s="37" t="s">
        <v>86</v>
      </c>
      <c r="C291" s="37" t="s">
        <v>87</v>
      </c>
      <c r="D291" s="37">
        <v>61.280333839999997</v>
      </c>
      <c r="E291" s="37">
        <v>61.181327840000002</v>
      </c>
      <c r="F291" s="37">
        <v>0.16181999999999999</v>
      </c>
      <c r="G291" s="37">
        <v>9.9005999999999997E-2</v>
      </c>
      <c r="H291" s="37">
        <v>4034.31</v>
      </c>
      <c r="I291" s="37">
        <v>247223679.77304801</v>
      </c>
    </row>
    <row r="292" spans="1:9" x14ac:dyDescent="0.25">
      <c r="A292" s="47">
        <v>43788</v>
      </c>
      <c r="B292" s="37" t="s">
        <v>86</v>
      </c>
      <c r="C292" s="37" t="s">
        <v>87</v>
      </c>
      <c r="D292" s="37">
        <v>61.181327830000001</v>
      </c>
      <c r="E292" s="37">
        <v>61.61236383</v>
      </c>
      <c r="F292" s="37">
        <v>-0.69959000000000005</v>
      </c>
      <c r="G292" s="37">
        <v>-0.43103599999999997</v>
      </c>
      <c r="H292" s="37">
        <v>4034.31</v>
      </c>
      <c r="I292" s="37">
        <v>246824259.133863</v>
      </c>
    </row>
    <row r="293" spans="1:9" x14ac:dyDescent="0.25">
      <c r="A293" s="47">
        <v>43787</v>
      </c>
      <c r="B293" s="37" t="s">
        <v>86</v>
      </c>
      <c r="C293" s="37" t="s">
        <v>87</v>
      </c>
      <c r="D293" s="37">
        <v>61.612363989999999</v>
      </c>
      <c r="E293" s="37">
        <v>61.375772990000002</v>
      </c>
      <c r="F293" s="37">
        <v>0.38547999999999999</v>
      </c>
      <c r="G293" s="37">
        <v>0.236591</v>
      </c>
      <c r="H293" s="37">
        <v>4034.31</v>
      </c>
      <c r="I293" s="37">
        <v>248563191.331404</v>
      </c>
    </row>
    <row r="294" spans="1:9" x14ac:dyDescent="0.25">
      <c r="A294" s="47">
        <v>43784</v>
      </c>
      <c r="B294" s="37" t="s">
        <v>86</v>
      </c>
      <c r="C294" s="37" t="s">
        <v>87</v>
      </c>
      <c r="D294" s="37">
        <v>61.375773150000001</v>
      </c>
      <c r="E294" s="37">
        <v>60.335133149999997</v>
      </c>
      <c r="F294" s="37">
        <v>1.7247699999999999</v>
      </c>
      <c r="G294" s="37">
        <v>1.04064</v>
      </c>
      <c r="H294" s="37">
        <v>4034.31</v>
      </c>
      <c r="I294" s="37">
        <v>247608711.249457</v>
      </c>
    </row>
    <row r="295" spans="1:9" x14ac:dyDescent="0.25">
      <c r="A295" s="47">
        <v>43783</v>
      </c>
      <c r="B295" s="37" t="s">
        <v>86</v>
      </c>
      <c r="C295" s="37" t="s">
        <v>87</v>
      </c>
      <c r="D295" s="37">
        <v>60.335133450000001</v>
      </c>
      <c r="E295" s="37">
        <v>59.933877449999997</v>
      </c>
      <c r="F295" s="37">
        <v>0.66949999999999998</v>
      </c>
      <c r="G295" s="37">
        <v>0.401256</v>
      </c>
      <c r="H295" s="37">
        <v>4034.31</v>
      </c>
      <c r="I295" s="37">
        <v>243410451.22326899</v>
      </c>
    </row>
    <row r="296" spans="1:9" x14ac:dyDescent="0.25">
      <c r="A296" s="47">
        <v>43782</v>
      </c>
      <c r="B296" s="37" t="s">
        <v>86</v>
      </c>
      <c r="C296" s="37" t="s">
        <v>87</v>
      </c>
      <c r="D296" s="37">
        <v>59.93387714</v>
      </c>
      <c r="E296" s="37">
        <v>59.974834139999999</v>
      </c>
      <c r="F296" s="37">
        <v>-6.8290000000000003E-2</v>
      </c>
      <c r="G296" s="37">
        <v>-4.0957E-2</v>
      </c>
      <c r="H296" s="37">
        <v>4634.3100000000004</v>
      </c>
      <c r="I296" s="37">
        <v>277751986.36704099</v>
      </c>
    </row>
    <row r="297" spans="1:9" x14ac:dyDescent="0.25">
      <c r="A297" s="47">
        <v>43781</v>
      </c>
      <c r="B297" s="37" t="s">
        <v>86</v>
      </c>
      <c r="C297" s="37" t="s">
        <v>87</v>
      </c>
      <c r="D297" s="37">
        <v>59.974833680000003</v>
      </c>
      <c r="E297" s="37">
        <v>59.883413679999997</v>
      </c>
      <c r="F297" s="37">
        <v>0.15265999999999999</v>
      </c>
      <c r="G297" s="37">
        <v>9.1420000000000001E-2</v>
      </c>
      <c r="H297" s="37">
        <v>4784.3100000000004</v>
      </c>
      <c r="I297" s="37">
        <v>286938016.59905899</v>
      </c>
    </row>
    <row r="298" spans="1:9" x14ac:dyDescent="0.25">
      <c r="A298" s="47">
        <v>43780</v>
      </c>
      <c r="B298" s="37" t="s">
        <v>86</v>
      </c>
      <c r="C298" s="37" t="s">
        <v>87</v>
      </c>
      <c r="D298" s="37">
        <v>59.883413730000001</v>
      </c>
      <c r="E298" s="37">
        <v>59.502130729999998</v>
      </c>
      <c r="F298" s="37">
        <v>0.64078999999999997</v>
      </c>
      <c r="G298" s="37">
        <v>0.38128299999999998</v>
      </c>
      <c r="H298" s="37">
        <v>4784.3100000000004</v>
      </c>
      <c r="I298" s="37">
        <v>286500635.49233502</v>
      </c>
    </row>
    <row r="299" spans="1:9" x14ac:dyDescent="0.25">
      <c r="A299" s="47">
        <v>43777</v>
      </c>
      <c r="B299" s="37" t="s">
        <v>86</v>
      </c>
      <c r="C299" s="37" t="s">
        <v>87</v>
      </c>
      <c r="D299" s="37">
        <v>59.502130819999998</v>
      </c>
      <c r="E299" s="37">
        <v>59.100994819999997</v>
      </c>
      <c r="F299" s="37">
        <v>0.67873000000000006</v>
      </c>
      <c r="G299" s="37">
        <v>0.40113599999999999</v>
      </c>
      <c r="H299" s="37">
        <v>4784.3100000000004</v>
      </c>
      <c r="I299" s="37">
        <v>284676460.99704099</v>
      </c>
    </row>
    <row r="300" spans="1:9" x14ac:dyDescent="0.25">
      <c r="A300" s="47">
        <v>43776</v>
      </c>
      <c r="B300" s="37" t="s">
        <v>86</v>
      </c>
      <c r="C300" s="37" t="s">
        <v>87</v>
      </c>
      <c r="D300" s="37">
        <v>59.100995240000003</v>
      </c>
      <c r="E300" s="37">
        <v>58.823539240000002</v>
      </c>
      <c r="F300" s="37">
        <v>0.47167999999999999</v>
      </c>
      <c r="G300" s="37">
        <v>0.27745599999999998</v>
      </c>
      <c r="H300" s="37">
        <v>4784.3100000000004</v>
      </c>
      <c r="I300" s="37">
        <v>282757305.23369801</v>
      </c>
    </row>
    <row r="301" spans="1:9" x14ac:dyDescent="0.25">
      <c r="A301" s="47">
        <v>43775</v>
      </c>
      <c r="B301" s="37" t="s">
        <v>86</v>
      </c>
      <c r="C301" s="37" t="s">
        <v>87</v>
      </c>
      <c r="D301" s="37">
        <v>58.823538890000002</v>
      </c>
      <c r="E301" s="37">
        <v>58.367582890000001</v>
      </c>
      <c r="F301" s="37">
        <v>0.78117999999999999</v>
      </c>
      <c r="G301" s="37">
        <v>0.45595599999999997</v>
      </c>
      <c r="H301" s="37">
        <v>4784.3100000000004</v>
      </c>
      <c r="I301" s="37">
        <v>281429868.87619901</v>
      </c>
    </row>
    <row r="302" spans="1:9" x14ac:dyDescent="0.25">
      <c r="A302" s="47">
        <v>43774</v>
      </c>
      <c r="B302" s="37" t="s">
        <v>86</v>
      </c>
      <c r="C302" s="37" t="s">
        <v>87</v>
      </c>
      <c r="D302" s="37">
        <v>58.367583349999997</v>
      </c>
      <c r="E302" s="37">
        <v>58.989018350000002</v>
      </c>
      <c r="F302" s="37">
        <v>-1.05348</v>
      </c>
      <c r="G302" s="37">
        <v>-0.62143499999999996</v>
      </c>
      <c r="H302" s="37">
        <v>4784.3100000000004</v>
      </c>
      <c r="I302" s="37">
        <v>279248437.59448802</v>
      </c>
    </row>
    <row r="303" spans="1:9" x14ac:dyDescent="0.25">
      <c r="A303" s="47">
        <v>43773</v>
      </c>
      <c r="B303" s="37" t="s">
        <v>86</v>
      </c>
      <c r="C303" s="37" t="s">
        <v>87</v>
      </c>
      <c r="D303" s="37">
        <v>58.989018819999998</v>
      </c>
      <c r="E303" s="37">
        <v>59.177743820000003</v>
      </c>
      <c r="F303" s="37">
        <v>-0.31891000000000003</v>
      </c>
      <c r="G303" s="37">
        <v>-0.188725</v>
      </c>
      <c r="H303" s="37">
        <v>4784.3100000000004</v>
      </c>
      <c r="I303" s="37">
        <v>282221575.66365701</v>
      </c>
    </row>
    <row r="304" spans="1:9" x14ac:dyDescent="0.25">
      <c r="A304" s="47">
        <v>43770</v>
      </c>
      <c r="B304" s="37" t="s">
        <v>86</v>
      </c>
      <c r="C304" s="37" t="s">
        <v>87</v>
      </c>
      <c r="D304" s="37">
        <v>59.177743880000001</v>
      </c>
      <c r="E304" s="37">
        <v>58.038465879999997</v>
      </c>
      <c r="F304" s="37">
        <v>1.9629700000000001</v>
      </c>
      <c r="G304" s="37">
        <v>1.139278</v>
      </c>
      <c r="H304" s="37">
        <v>4884.3100000000004</v>
      </c>
      <c r="I304" s="37">
        <v>289042268.67729098</v>
      </c>
    </row>
    <row r="305" spans="1:9" x14ac:dyDescent="0.25">
      <c r="A305" s="47">
        <v>43769</v>
      </c>
      <c r="B305" s="37" t="s">
        <v>86</v>
      </c>
      <c r="C305" s="37" t="s">
        <v>87</v>
      </c>
      <c r="D305" s="37">
        <v>58.038465960000003</v>
      </c>
      <c r="E305" s="37">
        <v>58.560779959999998</v>
      </c>
      <c r="F305" s="37">
        <v>-0.89192000000000005</v>
      </c>
      <c r="G305" s="37">
        <v>-0.52231399999999994</v>
      </c>
      <c r="H305" s="37">
        <v>4884.3100000000004</v>
      </c>
      <c r="I305" s="37">
        <v>283477685.55768901</v>
      </c>
    </row>
    <row r="306" spans="1:9" x14ac:dyDescent="0.25">
      <c r="A306" s="47">
        <v>43768</v>
      </c>
      <c r="B306" s="37" t="s">
        <v>86</v>
      </c>
      <c r="C306" s="37" t="s">
        <v>87</v>
      </c>
      <c r="D306" s="37">
        <v>58.5607799</v>
      </c>
      <c r="E306" s="37">
        <v>57.630421900000002</v>
      </c>
      <c r="F306" s="37">
        <v>1.61435</v>
      </c>
      <c r="G306" s="37">
        <v>0.93035800000000002</v>
      </c>
      <c r="H306" s="37">
        <v>5234.3100000000004</v>
      </c>
      <c r="I306" s="37">
        <v>306525100.15602899</v>
      </c>
    </row>
    <row r="307" spans="1:9" x14ac:dyDescent="0.25">
      <c r="A307" s="47">
        <v>43767</v>
      </c>
      <c r="B307" s="37" t="s">
        <v>86</v>
      </c>
      <c r="C307" s="37" t="s">
        <v>87</v>
      </c>
      <c r="D307" s="37">
        <v>57.630421929999997</v>
      </c>
      <c r="E307" s="37">
        <v>57.461068930000003</v>
      </c>
      <c r="F307" s="37">
        <v>0.29472999999999999</v>
      </c>
      <c r="G307" s="37">
        <v>0.169353</v>
      </c>
      <c r="H307" s="37">
        <v>5234.3100000000004</v>
      </c>
      <c r="I307" s="37">
        <v>301655320.921152</v>
      </c>
    </row>
    <row r="308" spans="1:9" x14ac:dyDescent="0.25">
      <c r="A308" s="47">
        <v>43766</v>
      </c>
      <c r="B308" s="37" t="s">
        <v>86</v>
      </c>
      <c r="C308" s="37" t="s">
        <v>87</v>
      </c>
      <c r="D308" s="37">
        <v>57.46106846</v>
      </c>
      <c r="E308" s="37">
        <v>57.765924460000001</v>
      </c>
      <c r="F308" s="37">
        <v>-0.52773999999999999</v>
      </c>
      <c r="G308" s="37">
        <v>-0.30485600000000002</v>
      </c>
      <c r="H308" s="37">
        <v>5434.31</v>
      </c>
      <c r="I308" s="37">
        <v>312261086.55965698</v>
      </c>
    </row>
    <row r="309" spans="1:9" x14ac:dyDescent="0.25">
      <c r="A309" s="47">
        <v>43763</v>
      </c>
      <c r="B309" s="37" t="s">
        <v>86</v>
      </c>
      <c r="C309" s="37" t="s">
        <v>87</v>
      </c>
      <c r="D309" s="37">
        <v>57.765923960000002</v>
      </c>
      <c r="E309" s="37">
        <v>56.849589960000003</v>
      </c>
      <c r="F309" s="37">
        <v>1.6118600000000001</v>
      </c>
      <c r="G309" s="37">
        <v>0.91633399999999998</v>
      </c>
      <c r="H309" s="37">
        <v>5434.31</v>
      </c>
      <c r="I309" s="37">
        <v>313917764.93729502</v>
      </c>
    </row>
    <row r="310" spans="1:9" x14ac:dyDescent="0.25">
      <c r="A310" s="47">
        <v>43762</v>
      </c>
      <c r="B310" s="37" t="s">
        <v>86</v>
      </c>
      <c r="C310" s="37" t="s">
        <v>87</v>
      </c>
      <c r="D310" s="37">
        <v>56.849589620000003</v>
      </c>
      <c r="E310" s="37">
        <v>56.630754619999998</v>
      </c>
      <c r="F310" s="37">
        <v>0.38641999999999999</v>
      </c>
      <c r="G310" s="37">
        <v>0.218835</v>
      </c>
      <c r="H310" s="37">
        <v>5434.31</v>
      </c>
      <c r="I310" s="37">
        <v>308938122.81909299</v>
      </c>
    </row>
    <row r="311" spans="1:9" x14ac:dyDescent="0.25">
      <c r="A311" s="47">
        <v>43761</v>
      </c>
      <c r="B311" s="37" t="s">
        <v>86</v>
      </c>
      <c r="C311" s="37" t="s">
        <v>87</v>
      </c>
      <c r="D311" s="37">
        <v>56.63075474</v>
      </c>
      <c r="E311" s="37">
        <v>56.144830740000003</v>
      </c>
      <c r="F311" s="37">
        <v>0.86548000000000003</v>
      </c>
      <c r="G311" s="37">
        <v>0.48592400000000002</v>
      </c>
      <c r="H311" s="37">
        <v>5434.31</v>
      </c>
      <c r="I311" s="37">
        <v>307748906.89886498</v>
      </c>
    </row>
    <row r="312" spans="1:9" x14ac:dyDescent="0.25">
      <c r="A312" s="47">
        <v>43760</v>
      </c>
      <c r="B312" s="37" t="s">
        <v>86</v>
      </c>
      <c r="C312" s="37" t="s">
        <v>87</v>
      </c>
      <c r="D312" s="37">
        <v>56.144831199999999</v>
      </c>
      <c r="E312" s="37">
        <v>56.829936199999999</v>
      </c>
      <c r="F312" s="37">
        <v>-1.2055400000000001</v>
      </c>
      <c r="G312" s="37">
        <v>-0.68510499999999996</v>
      </c>
      <c r="H312" s="37">
        <v>6134.31</v>
      </c>
      <c r="I312" s="37">
        <v>344409631.04397798</v>
      </c>
    </row>
    <row r="313" spans="1:9" x14ac:dyDescent="0.25">
      <c r="A313" s="47">
        <v>43759</v>
      </c>
      <c r="B313" s="37" t="s">
        <v>86</v>
      </c>
      <c r="C313" s="37" t="s">
        <v>87</v>
      </c>
      <c r="D313" s="37">
        <v>56.829935720000002</v>
      </c>
      <c r="E313" s="37">
        <v>55.892776720000001</v>
      </c>
      <c r="F313" s="37">
        <v>1.6767099999999999</v>
      </c>
      <c r="G313" s="37">
        <v>0.93715899999999996</v>
      </c>
      <c r="H313" s="37">
        <v>6134.31</v>
      </c>
      <c r="I313" s="37">
        <v>348612272.496746</v>
      </c>
    </row>
    <row r="314" spans="1:9" x14ac:dyDescent="0.25">
      <c r="A314" s="47">
        <v>43756</v>
      </c>
      <c r="B314" s="37" t="s">
        <v>86</v>
      </c>
      <c r="C314" s="37" t="s">
        <v>87</v>
      </c>
      <c r="D314" s="37">
        <v>55.89277663</v>
      </c>
      <c r="E314" s="37">
        <v>56.061940630000002</v>
      </c>
      <c r="F314" s="37">
        <v>-0.30174000000000001</v>
      </c>
      <c r="G314" s="37">
        <v>-0.16916400000000001</v>
      </c>
      <c r="H314" s="37">
        <v>6134.31</v>
      </c>
      <c r="I314" s="37">
        <v>342863450.93084502</v>
      </c>
    </row>
    <row r="315" spans="1:9" x14ac:dyDescent="0.25">
      <c r="A315" s="47">
        <v>43755</v>
      </c>
      <c r="B315" s="37" t="s">
        <v>86</v>
      </c>
      <c r="C315" s="37" t="s">
        <v>87</v>
      </c>
      <c r="D315" s="37">
        <v>56.061940839999998</v>
      </c>
      <c r="E315" s="37">
        <v>55.819741839999999</v>
      </c>
      <c r="F315" s="37">
        <v>0.43389</v>
      </c>
      <c r="G315" s="37">
        <v>0.242199</v>
      </c>
      <c r="H315" s="37">
        <v>6134.31</v>
      </c>
      <c r="I315" s="37">
        <v>343901156.12839699</v>
      </c>
    </row>
    <row r="316" spans="1:9" x14ac:dyDescent="0.25">
      <c r="A316" s="47">
        <v>43754</v>
      </c>
      <c r="B316" s="37" t="s">
        <v>86</v>
      </c>
      <c r="C316" s="37" t="s">
        <v>87</v>
      </c>
      <c r="D316" s="37">
        <v>55.819741530000002</v>
      </c>
      <c r="E316" s="37">
        <v>55.575524530000003</v>
      </c>
      <c r="F316" s="37">
        <v>0.43942999999999999</v>
      </c>
      <c r="G316" s="37">
        <v>0.24421699999999999</v>
      </c>
      <c r="H316" s="37">
        <v>6334.31</v>
      </c>
      <c r="I316" s="37">
        <v>353579379.51166898</v>
      </c>
    </row>
    <row r="317" spans="1:9" x14ac:dyDescent="0.25">
      <c r="A317" s="47">
        <v>43753</v>
      </c>
      <c r="B317" s="37" t="s">
        <v>86</v>
      </c>
      <c r="C317" s="37" t="s">
        <v>87</v>
      </c>
      <c r="D317" s="37">
        <v>55.575524399999999</v>
      </c>
      <c r="E317" s="37">
        <v>54.824523399999997</v>
      </c>
      <c r="F317" s="37">
        <v>1.3698300000000001</v>
      </c>
      <c r="G317" s="37">
        <v>0.75100100000000003</v>
      </c>
      <c r="H317" s="37">
        <v>6334.31</v>
      </c>
      <c r="I317" s="37">
        <v>352032433.23558998</v>
      </c>
    </row>
    <row r="318" spans="1:9" x14ac:dyDescent="0.25">
      <c r="A318" s="47">
        <v>43752</v>
      </c>
      <c r="B318" s="37" t="s">
        <v>86</v>
      </c>
      <c r="C318" s="37" t="s">
        <v>87</v>
      </c>
      <c r="D318" s="37">
        <v>54.824523839999998</v>
      </c>
      <c r="E318" s="37">
        <v>53.614320839999998</v>
      </c>
      <c r="F318" s="37">
        <v>2.2572399999999999</v>
      </c>
      <c r="G318" s="37">
        <v>1.2102029999999999</v>
      </c>
      <c r="H318" s="37">
        <v>6334.31</v>
      </c>
      <c r="I318" s="37">
        <v>347275365.131378</v>
      </c>
    </row>
    <row r="319" spans="1:9" x14ac:dyDescent="0.25">
      <c r="A319" s="47">
        <v>43749</v>
      </c>
      <c r="B319" s="37" t="s">
        <v>86</v>
      </c>
      <c r="C319" s="37" t="s">
        <v>87</v>
      </c>
      <c r="D319" s="37">
        <v>53.614320429999999</v>
      </c>
      <c r="E319" s="37">
        <v>52.342792430000003</v>
      </c>
      <c r="F319" s="37">
        <v>2.42923</v>
      </c>
      <c r="G319" s="37">
        <v>1.271528</v>
      </c>
      <c r="H319" s="37">
        <v>6334.31</v>
      </c>
      <c r="I319" s="37">
        <v>339609565.199992</v>
      </c>
    </row>
    <row r="320" spans="1:9" x14ac:dyDescent="0.25">
      <c r="A320" s="47">
        <v>43748</v>
      </c>
      <c r="B320" s="37" t="s">
        <v>86</v>
      </c>
      <c r="C320" s="37" t="s">
        <v>87</v>
      </c>
      <c r="D320" s="37">
        <v>52.34279283</v>
      </c>
      <c r="E320" s="37">
        <v>51.603893829999997</v>
      </c>
      <c r="F320" s="37">
        <v>1.43187</v>
      </c>
      <c r="G320" s="37">
        <v>0.73889899999999997</v>
      </c>
      <c r="H320" s="37">
        <v>6334.31</v>
      </c>
      <c r="I320" s="37">
        <v>331555319.022618</v>
      </c>
    </row>
    <row r="321" spans="1:9" x14ac:dyDescent="0.25">
      <c r="A321" s="47">
        <v>43747</v>
      </c>
      <c r="B321" s="37" t="s">
        <v>86</v>
      </c>
      <c r="C321" s="37" t="s">
        <v>87</v>
      </c>
      <c r="D321" s="37">
        <v>51.60389378</v>
      </c>
      <c r="E321" s="37">
        <v>50.466217780000001</v>
      </c>
      <c r="F321" s="37">
        <v>2.2543299999999999</v>
      </c>
      <c r="G321" s="37">
        <v>1.1376759999999999</v>
      </c>
      <c r="H321" s="37">
        <v>6334.31</v>
      </c>
      <c r="I321" s="37">
        <v>326874905.59790999</v>
      </c>
    </row>
    <row r="322" spans="1:9" x14ac:dyDescent="0.25">
      <c r="A322" s="47">
        <v>43746</v>
      </c>
      <c r="B322" s="37" t="s">
        <v>86</v>
      </c>
      <c r="C322" s="37" t="s">
        <v>87</v>
      </c>
      <c r="D322" s="37">
        <v>50.466218050000002</v>
      </c>
      <c r="E322" s="37">
        <v>52.547585050000002</v>
      </c>
      <c r="F322" s="37">
        <v>-3.9609200000000002</v>
      </c>
      <c r="G322" s="37">
        <v>-2.0813670000000002</v>
      </c>
      <c r="H322" s="37">
        <v>6334.31</v>
      </c>
      <c r="I322" s="37">
        <v>319668518.25764102</v>
      </c>
    </row>
    <row r="323" spans="1:9" x14ac:dyDescent="0.25">
      <c r="A323" s="47">
        <v>43745</v>
      </c>
      <c r="B323" s="37" t="s">
        <v>86</v>
      </c>
      <c r="C323" s="37" t="s">
        <v>87</v>
      </c>
      <c r="D323" s="37">
        <v>52.547584700000002</v>
      </c>
      <c r="E323" s="37">
        <v>52.819152699999997</v>
      </c>
      <c r="F323" s="37">
        <v>-0.51415</v>
      </c>
      <c r="G323" s="37">
        <v>-0.27156799999999998</v>
      </c>
      <c r="H323" s="37">
        <v>6334.31</v>
      </c>
      <c r="I323" s="37">
        <v>332852533.59830201</v>
      </c>
    </row>
    <row r="324" spans="1:9" x14ac:dyDescent="0.25">
      <c r="A324" s="47">
        <v>43742</v>
      </c>
      <c r="B324" s="37" t="s">
        <v>86</v>
      </c>
      <c r="C324" s="37" t="s">
        <v>87</v>
      </c>
      <c r="D324" s="37">
        <v>52.819152389999999</v>
      </c>
      <c r="E324" s="37">
        <v>51.533901389999997</v>
      </c>
      <c r="F324" s="37">
        <v>2.4939900000000002</v>
      </c>
      <c r="G324" s="37">
        <v>1.2852509999999999</v>
      </c>
      <c r="H324" s="37">
        <v>6334.31</v>
      </c>
      <c r="I324" s="37">
        <v>334572726.71804303</v>
      </c>
    </row>
    <row r="325" spans="1:9" x14ac:dyDescent="0.25">
      <c r="A325" s="47">
        <v>43741</v>
      </c>
      <c r="B325" s="37" t="s">
        <v>86</v>
      </c>
      <c r="C325" s="37" t="s">
        <v>87</v>
      </c>
      <c r="D325" s="37">
        <v>51.53390169</v>
      </c>
      <c r="E325" s="37">
        <v>50.367782689999999</v>
      </c>
      <c r="F325" s="37">
        <v>2.31521</v>
      </c>
      <c r="G325" s="37">
        <v>1.1661189999999999</v>
      </c>
      <c r="H325" s="37">
        <v>6334.31</v>
      </c>
      <c r="I325" s="37">
        <v>326431554.21227801</v>
      </c>
    </row>
    <row r="326" spans="1:9" x14ac:dyDescent="0.25">
      <c r="A326" s="47">
        <v>43740</v>
      </c>
      <c r="B326" s="37" t="s">
        <v>86</v>
      </c>
      <c r="C326" s="37" t="s">
        <v>87</v>
      </c>
      <c r="D326" s="37">
        <v>50.367782400000003</v>
      </c>
      <c r="E326" s="37">
        <v>51.983089399999997</v>
      </c>
      <c r="F326" s="37">
        <v>-3.10737</v>
      </c>
      <c r="G326" s="37">
        <v>-1.615307</v>
      </c>
      <c r="H326" s="37">
        <v>6334.31</v>
      </c>
      <c r="I326" s="37">
        <v>319044996.63079602</v>
      </c>
    </row>
    <row r="327" spans="1:9" x14ac:dyDescent="0.25">
      <c r="A327" s="47">
        <v>43739</v>
      </c>
      <c r="B327" s="37" t="s">
        <v>86</v>
      </c>
      <c r="C327" s="37" t="s">
        <v>87</v>
      </c>
      <c r="D327" s="37">
        <v>51.983089419999999</v>
      </c>
      <c r="E327" s="37">
        <v>53.924696419999997</v>
      </c>
      <c r="F327" s="37">
        <v>-3.60059</v>
      </c>
      <c r="G327" s="37">
        <v>-1.9416070000000001</v>
      </c>
      <c r="H327" s="37">
        <v>6334.31</v>
      </c>
      <c r="I327" s="37">
        <v>329276847.194731</v>
      </c>
    </row>
    <row r="328" spans="1:9" x14ac:dyDescent="0.25">
      <c r="A328" s="47">
        <v>43738</v>
      </c>
      <c r="B328" s="37" t="s">
        <v>86</v>
      </c>
      <c r="C328" s="37" t="s">
        <v>87</v>
      </c>
      <c r="D328" s="37">
        <v>53.924696509999997</v>
      </c>
      <c r="E328" s="37">
        <v>52.722382510000003</v>
      </c>
      <c r="F328" s="37">
        <v>2.2804600000000002</v>
      </c>
      <c r="G328" s="37">
        <v>1.2023140000000001</v>
      </c>
      <c r="H328" s="37">
        <v>6284.31</v>
      </c>
      <c r="I328" s="37">
        <v>338879347.75066799</v>
      </c>
    </row>
    <row r="329" spans="1:9" x14ac:dyDescent="0.25">
      <c r="A329" s="47">
        <v>43735</v>
      </c>
      <c r="B329" s="37" t="s">
        <v>86</v>
      </c>
      <c r="C329" s="37" t="s">
        <v>87</v>
      </c>
      <c r="D329" s="37">
        <v>52.722382209999999</v>
      </c>
      <c r="E329" s="37">
        <v>53.54653321</v>
      </c>
      <c r="F329" s="37">
        <v>-1.5391300000000001</v>
      </c>
      <c r="G329" s="37">
        <v>-0.82415099999999997</v>
      </c>
      <c r="H329" s="37">
        <v>6234.31</v>
      </c>
      <c r="I329" s="37">
        <v>328687516.46847802</v>
      </c>
    </row>
    <row r="330" spans="1:9" x14ac:dyDescent="0.25">
      <c r="A330" s="47">
        <v>43734</v>
      </c>
      <c r="B330" s="37" t="s">
        <v>86</v>
      </c>
      <c r="C330" s="37" t="s">
        <v>87</v>
      </c>
      <c r="D330" s="37">
        <v>53.546533050000001</v>
      </c>
      <c r="E330" s="37">
        <v>53.85323605</v>
      </c>
      <c r="F330" s="37">
        <v>-0.56952000000000003</v>
      </c>
      <c r="G330" s="37">
        <v>-0.306703</v>
      </c>
      <c r="H330" s="37">
        <v>6234.31</v>
      </c>
      <c r="I330" s="37">
        <v>333825525.81934601</v>
      </c>
    </row>
    <row r="331" spans="1:9" x14ac:dyDescent="0.25">
      <c r="A331" s="47">
        <v>43733</v>
      </c>
      <c r="B331" s="37" t="s">
        <v>86</v>
      </c>
      <c r="C331" s="37" t="s">
        <v>87</v>
      </c>
      <c r="D331" s="37">
        <v>53.85323649</v>
      </c>
      <c r="E331" s="37">
        <v>53.030802489999999</v>
      </c>
      <c r="F331" s="37">
        <v>1.5508599999999999</v>
      </c>
      <c r="G331" s="37">
        <v>0.822434</v>
      </c>
      <c r="H331" s="37">
        <v>6234.31</v>
      </c>
      <c r="I331" s="37">
        <v>335737609.22226202</v>
      </c>
    </row>
    <row r="332" spans="1:9" x14ac:dyDescent="0.25">
      <c r="A332" s="47">
        <v>43732</v>
      </c>
      <c r="B332" s="37" t="s">
        <v>86</v>
      </c>
      <c r="C332" s="37" t="s">
        <v>87</v>
      </c>
      <c r="D332" s="37">
        <v>53.030802639999997</v>
      </c>
      <c r="E332" s="37">
        <v>54.723204639999999</v>
      </c>
      <c r="F332" s="37">
        <v>-3.09266</v>
      </c>
      <c r="G332" s="37">
        <v>-1.692402</v>
      </c>
      <c r="H332" s="37">
        <v>6234.31</v>
      </c>
      <c r="I332" s="37">
        <v>330610304.11417001</v>
      </c>
    </row>
    <row r="333" spans="1:9" x14ac:dyDescent="0.25">
      <c r="A333" s="47">
        <v>43731</v>
      </c>
      <c r="B333" s="37" t="s">
        <v>86</v>
      </c>
      <c r="C333" s="37" t="s">
        <v>87</v>
      </c>
      <c r="D333" s="37">
        <v>54.723204690000003</v>
      </c>
      <c r="E333" s="37">
        <v>53.987339689999999</v>
      </c>
      <c r="F333" s="37">
        <v>1.36303</v>
      </c>
      <c r="G333" s="37">
        <v>0.73586499999999999</v>
      </c>
      <c r="H333" s="37">
        <v>6234.31</v>
      </c>
      <c r="I333" s="37">
        <v>341161258.06129903</v>
      </c>
    </row>
    <row r="334" spans="1:9" x14ac:dyDescent="0.25">
      <c r="A334" s="47">
        <v>43728</v>
      </c>
      <c r="B334" s="37" t="s">
        <v>86</v>
      </c>
      <c r="C334" s="37" t="s">
        <v>87</v>
      </c>
      <c r="D334" s="37">
        <v>53.987339679999998</v>
      </c>
      <c r="E334" s="37">
        <v>55.655057679999999</v>
      </c>
      <c r="F334" s="37">
        <v>-2.9965299999999999</v>
      </c>
      <c r="G334" s="37">
        <v>-1.667718</v>
      </c>
      <c r="H334" s="37">
        <v>6234.31</v>
      </c>
      <c r="I334" s="37">
        <v>336573649.67840099</v>
      </c>
    </row>
    <row r="335" spans="1:9" x14ac:dyDescent="0.25">
      <c r="A335" s="47">
        <v>43727</v>
      </c>
      <c r="B335" s="37" t="s">
        <v>86</v>
      </c>
      <c r="C335" s="37" t="s">
        <v>87</v>
      </c>
      <c r="D335" s="37">
        <v>55.655057509999999</v>
      </c>
      <c r="E335" s="37">
        <v>55.41652551</v>
      </c>
      <c r="F335" s="37">
        <v>0.43042999999999998</v>
      </c>
      <c r="G335" s="37">
        <v>0.23853199999999999</v>
      </c>
      <c r="H335" s="37">
        <v>6234.31</v>
      </c>
      <c r="I335" s="37">
        <v>346970714.619995</v>
      </c>
    </row>
    <row r="336" spans="1:9" x14ac:dyDescent="0.25">
      <c r="A336" s="47">
        <v>43726</v>
      </c>
      <c r="B336" s="37" t="s">
        <v>86</v>
      </c>
      <c r="C336" s="37" t="s">
        <v>87</v>
      </c>
      <c r="D336" s="37">
        <v>55.41652551</v>
      </c>
      <c r="E336" s="37">
        <v>54.30507351</v>
      </c>
      <c r="F336" s="37">
        <v>2.0466799999999998</v>
      </c>
      <c r="G336" s="37">
        <v>1.1114520000000001</v>
      </c>
      <c r="H336" s="37">
        <v>6234.31</v>
      </c>
      <c r="I336" s="37">
        <v>345483632.90267098</v>
      </c>
    </row>
    <row r="337" spans="1:9" x14ac:dyDescent="0.25">
      <c r="A337" s="47">
        <v>43725</v>
      </c>
      <c r="B337" s="37" t="s">
        <v>86</v>
      </c>
      <c r="C337" s="37" t="s">
        <v>87</v>
      </c>
      <c r="D337" s="37">
        <v>54.305073720000003</v>
      </c>
      <c r="E337" s="37">
        <v>53.99815272</v>
      </c>
      <c r="F337" s="37">
        <v>0.56838999999999995</v>
      </c>
      <c r="G337" s="37">
        <v>0.306921</v>
      </c>
      <c r="H337" s="37">
        <v>5984.31</v>
      </c>
      <c r="I337" s="37">
        <v>324978232.79811198</v>
      </c>
    </row>
    <row r="338" spans="1:9" x14ac:dyDescent="0.25">
      <c r="A338" s="47">
        <v>43724</v>
      </c>
      <c r="B338" s="37" t="s">
        <v>86</v>
      </c>
      <c r="C338" s="37" t="s">
        <v>87</v>
      </c>
      <c r="D338" s="37">
        <v>53.998152750000003</v>
      </c>
      <c r="E338" s="37">
        <v>54.612285749999998</v>
      </c>
      <c r="F338" s="37">
        <v>-1.12453</v>
      </c>
      <c r="G338" s="37">
        <v>-0.61413300000000004</v>
      </c>
      <c r="H338" s="37">
        <v>5984.31</v>
      </c>
      <c r="I338" s="37">
        <v>323141523.48889399</v>
      </c>
    </row>
    <row r="339" spans="1:9" x14ac:dyDescent="0.25">
      <c r="A339" s="47">
        <v>43721</v>
      </c>
      <c r="B339" s="37" t="s">
        <v>86</v>
      </c>
      <c r="C339" s="37" t="s">
        <v>87</v>
      </c>
      <c r="D339" s="37">
        <v>54.612285960000001</v>
      </c>
      <c r="E339" s="37">
        <v>54.280694959999998</v>
      </c>
      <c r="F339" s="37">
        <v>0.61087999999999998</v>
      </c>
      <c r="G339" s="37">
        <v>0.33159100000000002</v>
      </c>
      <c r="H339" s="37">
        <v>5984.31</v>
      </c>
      <c r="I339" s="37">
        <v>326816685.15642899</v>
      </c>
    </row>
    <row r="340" spans="1:9" x14ac:dyDescent="0.25">
      <c r="A340" s="47">
        <v>43720</v>
      </c>
      <c r="B340" s="37" t="s">
        <v>86</v>
      </c>
      <c r="C340" s="37" t="s">
        <v>87</v>
      </c>
      <c r="D340" s="37">
        <v>54.28069481</v>
      </c>
      <c r="E340" s="37">
        <v>53.658811810000003</v>
      </c>
      <c r="F340" s="37">
        <v>1.15896</v>
      </c>
      <c r="G340" s="37">
        <v>0.62188299999999996</v>
      </c>
      <c r="H340" s="37">
        <v>5984.31</v>
      </c>
      <c r="I340" s="37">
        <v>324832341.91634601</v>
      </c>
    </row>
    <row r="341" spans="1:9" x14ac:dyDescent="0.25">
      <c r="A341" s="47">
        <v>43719</v>
      </c>
      <c r="B341" s="37" t="s">
        <v>86</v>
      </c>
      <c r="C341" s="37" t="s">
        <v>87</v>
      </c>
      <c r="D341" s="37">
        <v>53.658812240000003</v>
      </c>
      <c r="E341" s="37">
        <v>53.062060240000001</v>
      </c>
      <c r="F341" s="37">
        <v>1.12463</v>
      </c>
      <c r="G341" s="37">
        <v>0.59675199999999995</v>
      </c>
      <c r="H341" s="37">
        <v>5984.31</v>
      </c>
      <c r="I341" s="37">
        <v>321110805.69951701</v>
      </c>
    </row>
    <row r="342" spans="1:9" x14ac:dyDescent="0.25">
      <c r="A342" s="47">
        <v>43718</v>
      </c>
      <c r="B342" s="37" t="s">
        <v>86</v>
      </c>
      <c r="C342" s="37" t="s">
        <v>87</v>
      </c>
      <c r="D342" s="37">
        <v>53.062060600000002</v>
      </c>
      <c r="E342" s="37">
        <v>52.966418599999997</v>
      </c>
      <c r="F342" s="37">
        <v>0.18057000000000001</v>
      </c>
      <c r="G342" s="37">
        <v>9.5642000000000005E-2</v>
      </c>
      <c r="H342" s="37">
        <v>5984.31</v>
      </c>
      <c r="I342" s="37">
        <v>317539660.68300402</v>
      </c>
    </row>
    <row r="343" spans="1:9" x14ac:dyDescent="0.25">
      <c r="A343" s="47">
        <v>43717</v>
      </c>
      <c r="B343" s="37" t="s">
        <v>86</v>
      </c>
      <c r="C343" s="37" t="s">
        <v>87</v>
      </c>
      <c r="D343" s="37">
        <v>52.966418330000003</v>
      </c>
      <c r="E343" s="37">
        <v>52.862872330000002</v>
      </c>
      <c r="F343" s="37">
        <v>0.19588</v>
      </c>
      <c r="G343" s="37">
        <v>0.103546</v>
      </c>
      <c r="H343" s="37">
        <v>5984.31</v>
      </c>
      <c r="I343" s="37">
        <v>316967307.97714698</v>
      </c>
    </row>
    <row r="344" spans="1:9" x14ac:dyDescent="0.25">
      <c r="A344" s="47">
        <v>43714</v>
      </c>
      <c r="B344" s="37" t="s">
        <v>86</v>
      </c>
      <c r="C344" s="37" t="s">
        <v>87</v>
      </c>
      <c r="D344" s="37">
        <v>52.862872080000002</v>
      </c>
      <c r="E344" s="37">
        <v>51.981902079999998</v>
      </c>
      <c r="F344" s="37">
        <v>1.69476</v>
      </c>
      <c r="G344" s="37">
        <v>0.88097000000000003</v>
      </c>
      <c r="H344" s="37">
        <v>5984.31</v>
      </c>
      <c r="I344" s="37">
        <v>316347655.42844802</v>
      </c>
    </row>
    <row r="345" spans="1:9" x14ac:dyDescent="0.25">
      <c r="A345" s="47">
        <v>43713</v>
      </c>
      <c r="B345" s="37" t="s">
        <v>86</v>
      </c>
      <c r="C345" s="37" t="s">
        <v>87</v>
      </c>
      <c r="D345" s="37">
        <v>51.981901919999999</v>
      </c>
      <c r="E345" s="37">
        <v>51.129403920000001</v>
      </c>
      <c r="F345" s="37">
        <v>1.66733</v>
      </c>
      <c r="G345" s="37">
        <v>0.85249799999999998</v>
      </c>
      <c r="H345" s="37">
        <v>5984.31</v>
      </c>
      <c r="I345" s="37">
        <v>311075659.53316897</v>
      </c>
    </row>
    <row r="346" spans="1:9" x14ac:dyDescent="0.25">
      <c r="A346" s="47">
        <v>43712</v>
      </c>
      <c r="B346" s="37" t="s">
        <v>86</v>
      </c>
      <c r="C346" s="37" t="s">
        <v>87</v>
      </c>
      <c r="D346" s="37">
        <v>51.129403969999998</v>
      </c>
      <c r="E346" s="37">
        <v>49.64568397</v>
      </c>
      <c r="F346" s="37">
        <v>2.9886200000000001</v>
      </c>
      <c r="G346" s="37">
        <v>1.4837199999999999</v>
      </c>
      <c r="H346" s="37">
        <v>5984.31</v>
      </c>
      <c r="I346" s="37">
        <v>305974050.083498</v>
      </c>
    </row>
    <row r="347" spans="1:9" x14ac:dyDescent="0.25">
      <c r="A347" s="47">
        <v>43711</v>
      </c>
      <c r="B347" s="37" t="s">
        <v>86</v>
      </c>
      <c r="C347" s="37" t="s">
        <v>87</v>
      </c>
      <c r="D347" s="37">
        <v>49.645684439999997</v>
      </c>
      <c r="E347" s="37">
        <v>50.37623044</v>
      </c>
      <c r="F347" s="37">
        <v>-1.45018</v>
      </c>
      <c r="G347" s="37">
        <v>-0.73054600000000003</v>
      </c>
      <c r="H347" s="37">
        <v>5984.31</v>
      </c>
      <c r="I347" s="37">
        <v>297095016.914083</v>
      </c>
    </row>
    <row r="348" spans="1:9" x14ac:dyDescent="0.25">
      <c r="A348" s="47">
        <v>43707</v>
      </c>
      <c r="B348" s="37" t="s">
        <v>86</v>
      </c>
      <c r="C348" s="37" t="s">
        <v>87</v>
      </c>
      <c r="D348" s="37">
        <v>50.376230790000001</v>
      </c>
      <c r="E348" s="37">
        <v>50.75196279</v>
      </c>
      <c r="F348" s="37">
        <v>-0.74033000000000004</v>
      </c>
      <c r="G348" s="37">
        <v>-0.37573200000000001</v>
      </c>
      <c r="H348" s="37">
        <v>5984.31</v>
      </c>
      <c r="I348" s="37">
        <v>301466830.55021203</v>
      </c>
    </row>
    <row r="349" spans="1:9" x14ac:dyDescent="0.25">
      <c r="A349" s="47">
        <v>43706</v>
      </c>
      <c r="B349" s="37" t="s">
        <v>86</v>
      </c>
      <c r="C349" s="37" t="s">
        <v>87</v>
      </c>
      <c r="D349" s="37">
        <v>50.751962339999999</v>
      </c>
      <c r="E349" s="37">
        <v>49.723961340000002</v>
      </c>
      <c r="F349" s="37">
        <v>2.0674199999999998</v>
      </c>
      <c r="G349" s="37">
        <v>1.0280009999999999</v>
      </c>
      <c r="H349" s="37">
        <v>5984.31</v>
      </c>
      <c r="I349" s="37">
        <v>303715323.49499798</v>
      </c>
    </row>
    <row r="350" spans="1:9" x14ac:dyDescent="0.25">
      <c r="A350" s="47">
        <v>43705</v>
      </c>
      <c r="B350" s="37" t="s">
        <v>86</v>
      </c>
      <c r="C350" s="37" t="s">
        <v>87</v>
      </c>
      <c r="D350" s="37">
        <v>49.72396097</v>
      </c>
      <c r="E350" s="37">
        <v>48.90870297</v>
      </c>
      <c r="F350" s="37">
        <v>1.6669</v>
      </c>
      <c r="G350" s="37">
        <v>0.81525800000000004</v>
      </c>
      <c r="H350" s="37">
        <v>5984.31</v>
      </c>
      <c r="I350" s="37">
        <v>297563447.70049697</v>
      </c>
    </row>
    <row r="351" spans="1:9" x14ac:dyDescent="0.25">
      <c r="A351" s="47">
        <v>43704</v>
      </c>
      <c r="B351" s="37" t="s">
        <v>86</v>
      </c>
      <c r="C351" s="37" t="s">
        <v>87</v>
      </c>
      <c r="D351" s="37">
        <v>48.908702980000001</v>
      </c>
      <c r="E351" s="37">
        <v>49.792535979999997</v>
      </c>
      <c r="F351" s="37">
        <v>-1.7750300000000001</v>
      </c>
      <c r="G351" s="37">
        <v>-0.88383299999999998</v>
      </c>
      <c r="H351" s="37">
        <v>5984.31</v>
      </c>
      <c r="I351" s="37">
        <v>292684693.60413402</v>
      </c>
    </row>
    <row r="352" spans="1:9" x14ac:dyDescent="0.25">
      <c r="A352" s="47">
        <v>43703</v>
      </c>
      <c r="B352" s="37" t="s">
        <v>86</v>
      </c>
      <c r="C352" s="37" t="s">
        <v>87</v>
      </c>
      <c r="D352" s="37">
        <v>49.792535839999999</v>
      </c>
      <c r="E352" s="37">
        <v>49.519588839999997</v>
      </c>
      <c r="F352" s="37">
        <v>0.55118999999999996</v>
      </c>
      <c r="G352" s="37">
        <v>0.272947</v>
      </c>
      <c r="H352" s="37">
        <v>5984.31</v>
      </c>
      <c r="I352" s="37">
        <v>297973820.77506202</v>
      </c>
    </row>
    <row r="353" spans="1:9" x14ac:dyDescent="0.25">
      <c r="A353" s="47">
        <v>43700</v>
      </c>
      <c r="B353" s="37" t="s">
        <v>86</v>
      </c>
      <c r="C353" s="37" t="s">
        <v>87</v>
      </c>
      <c r="D353" s="37">
        <v>49.519588650000003</v>
      </c>
      <c r="E353" s="37">
        <v>52.033754649999999</v>
      </c>
      <c r="F353" s="37">
        <v>-4.8318000000000003</v>
      </c>
      <c r="G353" s="37">
        <v>-2.5141659999999999</v>
      </c>
      <c r="H353" s="37">
        <v>5984.31</v>
      </c>
      <c r="I353" s="37">
        <v>296340420.99531502</v>
      </c>
    </row>
    <row r="354" spans="1:9" x14ac:dyDescent="0.25">
      <c r="A354" s="47">
        <v>43699</v>
      </c>
      <c r="B354" s="37" t="s">
        <v>86</v>
      </c>
      <c r="C354" s="37" t="s">
        <v>87</v>
      </c>
      <c r="D354" s="37">
        <v>52.033754860000002</v>
      </c>
      <c r="E354" s="37">
        <v>52.775324859999998</v>
      </c>
      <c r="F354" s="37">
        <v>-1.4051499999999999</v>
      </c>
      <c r="G354" s="37">
        <v>-0.74156999999999995</v>
      </c>
      <c r="H354" s="37">
        <v>5984.31</v>
      </c>
      <c r="I354" s="37">
        <v>311385963.44498199</v>
      </c>
    </row>
    <row r="355" spans="1:9" x14ac:dyDescent="0.25">
      <c r="A355" s="47">
        <v>43698</v>
      </c>
      <c r="B355" s="37" t="s">
        <v>86</v>
      </c>
      <c r="C355" s="37" t="s">
        <v>87</v>
      </c>
      <c r="D355" s="37">
        <v>52.77532514</v>
      </c>
      <c r="E355" s="37">
        <v>51.249608139999999</v>
      </c>
      <c r="F355" s="37">
        <v>2.9770300000000001</v>
      </c>
      <c r="G355" s="37">
        <v>1.525717</v>
      </c>
      <c r="H355" s="37">
        <v>5884.31</v>
      </c>
      <c r="I355" s="37">
        <v>310546215.14857697</v>
      </c>
    </row>
    <row r="356" spans="1:9" x14ac:dyDescent="0.25">
      <c r="A356" s="47">
        <v>43697</v>
      </c>
      <c r="B356" s="37" t="s">
        <v>86</v>
      </c>
      <c r="C356" s="37" t="s">
        <v>87</v>
      </c>
      <c r="D356" s="37">
        <v>51.249608379999998</v>
      </c>
      <c r="E356" s="37">
        <v>51.826838379999998</v>
      </c>
      <c r="F356" s="37">
        <v>-1.1137699999999999</v>
      </c>
      <c r="G356" s="37">
        <v>-0.57723000000000002</v>
      </c>
      <c r="H356" s="37">
        <v>5834.31</v>
      </c>
      <c r="I356" s="37">
        <v>299005948.91869199</v>
      </c>
    </row>
    <row r="357" spans="1:9" x14ac:dyDescent="0.25">
      <c r="A357" s="47">
        <v>43696</v>
      </c>
      <c r="B357" s="37" t="s">
        <v>86</v>
      </c>
      <c r="C357" s="37" t="s">
        <v>87</v>
      </c>
      <c r="D357" s="37">
        <v>51.82683815</v>
      </c>
      <c r="E357" s="37">
        <v>50.13024515</v>
      </c>
      <c r="F357" s="37">
        <v>3.3843700000000001</v>
      </c>
      <c r="G357" s="37">
        <v>1.696593</v>
      </c>
      <c r="H357" s="37">
        <v>5834.31</v>
      </c>
      <c r="I357" s="37">
        <v>302373684.60641199</v>
      </c>
    </row>
    <row r="358" spans="1:9" x14ac:dyDescent="0.25">
      <c r="A358" s="47">
        <v>43693</v>
      </c>
      <c r="B358" s="37" t="s">
        <v>86</v>
      </c>
      <c r="C358" s="37" t="s">
        <v>87</v>
      </c>
      <c r="D358" s="37">
        <v>50.130245420000001</v>
      </c>
      <c r="E358" s="37">
        <v>48.595629420000002</v>
      </c>
      <c r="F358" s="37">
        <v>3.1579299999999999</v>
      </c>
      <c r="G358" s="37">
        <v>1.534616</v>
      </c>
      <c r="H358" s="37">
        <v>5834.31</v>
      </c>
      <c r="I358" s="37">
        <v>292475241.76562297</v>
      </c>
    </row>
    <row r="359" spans="1:9" x14ac:dyDescent="0.25">
      <c r="A359" s="47">
        <v>43692</v>
      </c>
      <c r="B359" s="37" t="s">
        <v>86</v>
      </c>
      <c r="C359" s="37" t="s">
        <v>87</v>
      </c>
      <c r="D359" s="37">
        <v>48.59562914</v>
      </c>
      <c r="E359" s="37">
        <v>48.597543139999999</v>
      </c>
      <c r="F359" s="37">
        <v>-3.9399999999999999E-3</v>
      </c>
      <c r="G359" s="37">
        <v>-1.9139999999999999E-3</v>
      </c>
      <c r="H359" s="37">
        <v>5834.31</v>
      </c>
      <c r="I359" s="37">
        <v>283521819.26090503</v>
      </c>
    </row>
    <row r="360" spans="1:9" x14ac:dyDescent="0.25">
      <c r="A360" s="47">
        <v>43691</v>
      </c>
      <c r="B360" s="37" t="s">
        <v>86</v>
      </c>
      <c r="C360" s="37" t="s">
        <v>87</v>
      </c>
      <c r="D360" s="37">
        <v>48.597543430000002</v>
      </c>
      <c r="E360" s="37">
        <v>51.716017430000001</v>
      </c>
      <c r="F360" s="37">
        <v>-6.03</v>
      </c>
      <c r="G360" s="37">
        <v>-3.118474</v>
      </c>
      <c r="H360" s="37">
        <v>5834.31</v>
      </c>
      <c r="I360" s="37">
        <v>283532987.81645298</v>
      </c>
    </row>
    <row r="361" spans="1:9" x14ac:dyDescent="0.25">
      <c r="A361" s="47">
        <v>43690</v>
      </c>
      <c r="B361" s="37" t="s">
        <v>86</v>
      </c>
      <c r="C361" s="37" t="s">
        <v>87</v>
      </c>
      <c r="D361" s="37">
        <v>51.71601751</v>
      </c>
      <c r="E361" s="37">
        <v>49.535046510000001</v>
      </c>
      <c r="F361" s="37">
        <v>4.4028799999999997</v>
      </c>
      <c r="G361" s="37">
        <v>2.180971</v>
      </c>
      <c r="H361" s="37">
        <v>5834.31</v>
      </c>
      <c r="I361" s="37">
        <v>301727122.97071499</v>
      </c>
    </row>
    <row r="362" spans="1:9" x14ac:dyDescent="0.25">
      <c r="A362" s="47">
        <v>43689</v>
      </c>
      <c r="B362" s="37" t="s">
        <v>86</v>
      </c>
      <c r="C362" s="37" t="s">
        <v>87</v>
      </c>
      <c r="D362" s="37">
        <v>49.53504676</v>
      </c>
      <c r="E362" s="37">
        <v>51.842126759999999</v>
      </c>
      <c r="F362" s="37">
        <v>-4.4501999999999997</v>
      </c>
      <c r="G362" s="37">
        <v>-2.30708</v>
      </c>
      <c r="H362" s="37">
        <v>5834.31</v>
      </c>
      <c r="I362" s="37">
        <v>289002670.05719501</v>
      </c>
    </row>
    <row r="363" spans="1:9" x14ac:dyDescent="0.25">
      <c r="A363" s="47">
        <v>43686</v>
      </c>
      <c r="B363" s="37" t="s">
        <v>86</v>
      </c>
      <c r="C363" s="37" t="s">
        <v>87</v>
      </c>
      <c r="D363" s="37">
        <v>51.842127150000003</v>
      </c>
      <c r="E363" s="37">
        <v>52.694261150000003</v>
      </c>
      <c r="F363" s="37">
        <v>-1.61713</v>
      </c>
      <c r="G363" s="37">
        <v>-0.85213399999999995</v>
      </c>
      <c r="H363" s="37">
        <v>5834.31</v>
      </c>
      <c r="I363" s="37">
        <v>302462885.32613498</v>
      </c>
    </row>
    <row r="364" spans="1:9" x14ac:dyDescent="0.25">
      <c r="A364" s="47">
        <v>43685</v>
      </c>
      <c r="B364" s="37" t="s">
        <v>86</v>
      </c>
      <c r="C364" s="37" t="s">
        <v>87</v>
      </c>
      <c r="D364" s="37">
        <v>52.694261300000001</v>
      </c>
      <c r="E364" s="37">
        <v>51.010399300000003</v>
      </c>
      <c r="F364" s="37">
        <v>3.3010199999999998</v>
      </c>
      <c r="G364" s="37">
        <v>1.683862</v>
      </c>
      <c r="H364" s="37">
        <v>5834.31</v>
      </c>
      <c r="I364" s="37">
        <v>307434497.562419</v>
      </c>
    </row>
    <row r="365" spans="1:9" x14ac:dyDescent="0.25">
      <c r="A365" s="47">
        <v>43684</v>
      </c>
      <c r="B365" s="37" t="s">
        <v>86</v>
      </c>
      <c r="C365" s="37" t="s">
        <v>87</v>
      </c>
      <c r="D365" s="37">
        <v>51.010399640000003</v>
      </c>
      <c r="E365" s="37">
        <v>50.621477640000002</v>
      </c>
      <c r="F365" s="37">
        <v>0.76829000000000003</v>
      </c>
      <c r="G365" s="37">
        <v>0.38892199999999999</v>
      </c>
      <c r="H365" s="37">
        <v>5834.31</v>
      </c>
      <c r="I365" s="37">
        <v>297610331.69244897</v>
      </c>
    </row>
    <row r="366" spans="1:9" x14ac:dyDescent="0.25">
      <c r="A366" s="47">
        <v>43683</v>
      </c>
      <c r="B366" s="37" t="s">
        <v>86</v>
      </c>
      <c r="C366" s="37" t="s">
        <v>87</v>
      </c>
      <c r="D366" s="37">
        <v>50.621477720000001</v>
      </c>
      <c r="E366" s="37">
        <v>49.089750719999998</v>
      </c>
      <c r="F366" s="37">
        <v>3.12026</v>
      </c>
      <c r="G366" s="37">
        <v>1.5317270000000001</v>
      </c>
      <c r="H366" s="37">
        <v>5834.31</v>
      </c>
      <c r="I366" s="37">
        <v>295341241.81213999</v>
      </c>
    </row>
    <row r="367" spans="1:9" x14ac:dyDescent="0.25">
      <c r="A367" s="47">
        <v>43682</v>
      </c>
      <c r="B367" s="37" t="s">
        <v>86</v>
      </c>
      <c r="C367" s="37" t="s">
        <v>87</v>
      </c>
      <c r="D367" s="37">
        <v>49.089750649999999</v>
      </c>
      <c r="E367" s="37">
        <v>54.157073650000001</v>
      </c>
      <c r="F367" s="37">
        <v>-9.3567099999999996</v>
      </c>
      <c r="G367" s="37">
        <v>-5.067323</v>
      </c>
      <c r="H367" s="37">
        <v>5834.31</v>
      </c>
      <c r="I367" s="37">
        <v>286404675.84554899</v>
      </c>
    </row>
    <row r="368" spans="1:9" x14ac:dyDescent="0.25">
      <c r="A368" s="47">
        <v>43679</v>
      </c>
      <c r="B368" s="37" t="s">
        <v>86</v>
      </c>
      <c r="C368" s="37" t="s">
        <v>87</v>
      </c>
      <c r="D368" s="37">
        <v>54.157073959999998</v>
      </c>
      <c r="E368" s="37">
        <v>54.084546959999997</v>
      </c>
      <c r="F368" s="37">
        <v>0.1341</v>
      </c>
      <c r="G368" s="37">
        <v>7.2526999999999994E-2</v>
      </c>
      <c r="H368" s="37">
        <v>5834.31</v>
      </c>
      <c r="I368" s="37">
        <v>315968995.70434499</v>
      </c>
    </row>
    <row r="369" spans="1:9" x14ac:dyDescent="0.25">
      <c r="A369" s="47">
        <v>43678</v>
      </c>
      <c r="B369" s="37" t="s">
        <v>86</v>
      </c>
      <c r="C369" s="37" t="s">
        <v>87</v>
      </c>
      <c r="D369" s="37">
        <v>54.084547389999997</v>
      </c>
      <c r="E369" s="37">
        <v>55.852560390000001</v>
      </c>
      <c r="F369" s="37">
        <v>-3.1655000000000002</v>
      </c>
      <c r="G369" s="37">
        <v>-1.7680130000000001</v>
      </c>
      <c r="H369" s="37">
        <v>5834.31</v>
      </c>
      <c r="I369" s="37">
        <v>315545853.429308</v>
      </c>
    </row>
    <row r="370" spans="1:9" x14ac:dyDescent="0.25">
      <c r="A370" s="47">
        <v>43677</v>
      </c>
      <c r="B370" s="37" t="s">
        <v>86</v>
      </c>
      <c r="C370" s="37" t="s">
        <v>87</v>
      </c>
      <c r="D370" s="37">
        <v>55.852560230000002</v>
      </c>
      <c r="E370" s="37">
        <v>57.513875229999996</v>
      </c>
      <c r="F370" s="37">
        <v>-2.88855</v>
      </c>
      <c r="G370" s="37">
        <v>-1.6613150000000001</v>
      </c>
      <c r="H370" s="37">
        <v>5834.31</v>
      </c>
      <c r="I370" s="37">
        <v>325860983.11781001</v>
      </c>
    </row>
    <row r="371" spans="1:9" x14ac:dyDescent="0.25">
      <c r="A371" s="47">
        <v>43676</v>
      </c>
      <c r="B371" s="37" t="s">
        <v>86</v>
      </c>
      <c r="C371" s="37" t="s">
        <v>87</v>
      </c>
      <c r="D371" s="37">
        <v>57.513874749999999</v>
      </c>
      <c r="E371" s="37">
        <v>58.617285750000001</v>
      </c>
      <c r="F371" s="37">
        <v>-1.8824000000000001</v>
      </c>
      <c r="G371" s="37">
        <v>-1.1034109999999999</v>
      </c>
      <c r="H371" s="37">
        <v>5834.31</v>
      </c>
      <c r="I371" s="37">
        <v>335553602.05104798</v>
      </c>
    </row>
    <row r="372" spans="1:9" x14ac:dyDescent="0.25">
      <c r="A372" s="47">
        <v>43675</v>
      </c>
      <c r="B372" s="37" t="s">
        <v>86</v>
      </c>
      <c r="C372" s="37" t="s">
        <v>87</v>
      </c>
      <c r="D372" s="37">
        <v>58.617285940000002</v>
      </c>
      <c r="E372" s="37">
        <v>58.814625939999999</v>
      </c>
      <c r="F372" s="37">
        <v>-0.33552999999999999</v>
      </c>
      <c r="G372" s="37">
        <v>-0.19733999999999999</v>
      </c>
      <c r="H372" s="37">
        <v>5834.31</v>
      </c>
      <c r="I372" s="37">
        <v>341991241.68074298</v>
      </c>
    </row>
    <row r="373" spans="1:9" x14ac:dyDescent="0.25">
      <c r="A373" s="47">
        <v>43672</v>
      </c>
      <c r="B373" s="37" t="s">
        <v>86</v>
      </c>
      <c r="C373" s="37" t="s">
        <v>87</v>
      </c>
      <c r="D373" s="37">
        <v>58.814626079999996</v>
      </c>
      <c r="E373" s="37">
        <v>58.236740079999997</v>
      </c>
      <c r="F373" s="37">
        <v>0.99229999999999996</v>
      </c>
      <c r="G373" s="37">
        <v>0.57788600000000001</v>
      </c>
      <c r="H373" s="37">
        <v>5834.31</v>
      </c>
      <c r="I373" s="37">
        <v>343142584.640926</v>
      </c>
    </row>
    <row r="374" spans="1:9" x14ac:dyDescent="0.25">
      <c r="A374" s="47">
        <v>43671</v>
      </c>
      <c r="B374" s="37" t="s">
        <v>86</v>
      </c>
      <c r="C374" s="37" t="s">
        <v>87</v>
      </c>
      <c r="D374" s="37">
        <v>58.236740480000002</v>
      </c>
      <c r="E374" s="37">
        <v>58.837346480000001</v>
      </c>
      <c r="F374" s="37">
        <v>-1.0207900000000001</v>
      </c>
      <c r="G374" s="37">
        <v>-0.60060599999999997</v>
      </c>
      <c r="H374" s="37">
        <v>5834.31</v>
      </c>
      <c r="I374" s="37">
        <v>339771022.63964701</v>
      </c>
    </row>
    <row r="375" spans="1:9" x14ac:dyDescent="0.25">
      <c r="A375" s="47">
        <v>43670</v>
      </c>
      <c r="B375" s="37" t="s">
        <v>86</v>
      </c>
      <c r="C375" s="37" t="s">
        <v>87</v>
      </c>
      <c r="D375" s="37">
        <v>58.837346779999997</v>
      </c>
      <c r="E375" s="37">
        <v>58.103950779999998</v>
      </c>
      <c r="F375" s="37">
        <v>1.2622100000000001</v>
      </c>
      <c r="G375" s="37">
        <v>0.73339600000000005</v>
      </c>
      <c r="H375" s="37">
        <v>5834.31</v>
      </c>
      <c r="I375" s="37">
        <v>343275144.17998099</v>
      </c>
    </row>
    <row r="376" spans="1:9" x14ac:dyDescent="0.25">
      <c r="A376" s="47">
        <v>43669</v>
      </c>
      <c r="B376" s="37" t="s">
        <v>86</v>
      </c>
      <c r="C376" s="37" t="s">
        <v>87</v>
      </c>
      <c r="D376" s="37">
        <v>58.103950699999999</v>
      </c>
      <c r="E376" s="37">
        <v>57.4018637</v>
      </c>
      <c r="F376" s="37">
        <v>1.2231099999999999</v>
      </c>
      <c r="G376" s="37">
        <v>0.70208700000000002</v>
      </c>
      <c r="H376" s="37">
        <v>5834.31</v>
      </c>
      <c r="I376" s="37">
        <v>338996286.296664</v>
      </c>
    </row>
    <row r="377" spans="1:9" x14ac:dyDescent="0.25">
      <c r="A377" s="47">
        <v>43668</v>
      </c>
      <c r="B377" s="37" t="s">
        <v>86</v>
      </c>
      <c r="C377" s="37" t="s">
        <v>87</v>
      </c>
      <c r="D377" s="37">
        <v>57.401864160000002</v>
      </c>
      <c r="E377" s="37">
        <v>56.244210160000002</v>
      </c>
      <c r="F377" s="37">
        <v>2.0582600000000002</v>
      </c>
      <c r="G377" s="37">
        <v>1.157654</v>
      </c>
      <c r="H377" s="37">
        <v>5834.31</v>
      </c>
      <c r="I377" s="37">
        <v>334900097.88173699</v>
      </c>
    </row>
    <row r="378" spans="1:9" x14ac:dyDescent="0.25">
      <c r="A378" s="47">
        <v>43665</v>
      </c>
      <c r="B378" s="37" t="s">
        <v>86</v>
      </c>
      <c r="C378" s="37" t="s">
        <v>87</v>
      </c>
      <c r="D378" s="37">
        <v>56.244210250000002</v>
      </c>
      <c r="E378" s="37">
        <v>57.236371249999998</v>
      </c>
      <c r="F378" s="37">
        <v>-1.7334400000000001</v>
      </c>
      <c r="G378" s="37">
        <v>-0.99216099999999996</v>
      </c>
      <c r="H378" s="37">
        <v>5834.31</v>
      </c>
      <c r="I378" s="37">
        <v>328145989.57104599</v>
      </c>
    </row>
    <row r="379" spans="1:9" x14ac:dyDescent="0.25">
      <c r="A379" s="47">
        <v>43664</v>
      </c>
      <c r="B379" s="37" t="s">
        <v>86</v>
      </c>
      <c r="C379" s="37" t="s">
        <v>87</v>
      </c>
      <c r="D379" s="37">
        <v>57.236371630000001</v>
      </c>
      <c r="E379" s="37">
        <v>56.535339630000003</v>
      </c>
      <c r="F379" s="37">
        <v>1.2399899999999999</v>
      </c>
      <c r="G379" s="37">
        <v>0.70103199999999999</v>
      </c>
      <c r="H379" s="37">
        <v>5834.31</v>
      </c>
      <c r="I379" s="37">
        <v>333934563.65551001</v>
      </c>
    </row>
    <row r="380" spans="1:9" x14ac:dyDescent="0.25">
      <c r="A380" s="47">
        <v>43663</v>
      </c>
      <c r="B380" s="37" t="s">
        <v>86</v>
      </c>
      <c r="C380" s="37" t="s">
        <v>87</v>
      </c>
      <c r="D380" s="37">
        <v>56.535339450000002</v>
      </c>
      <c r="E380" s="37">
        <v>57.287433450000002</v>
      </c>
      <c r="F380" s="37">
        <v>-1.31284</v>
      </c>
      <c r="G380" s="37">
        <v>-0.75209400000000004</v>
      </c>
      <c r="H380" s="37">
        <v>5834.31</v>
      </c>
      <c r="I380" s="37">
        <v>329844526.70051098</v>
      </c>
    </row>
    <row r="381" spans="1:9" x14ac:dyDescent="0.25">
      <c r="A381" s="47">
        <v>43662</v>
      </c>
      <c r="B381" s="37" t="s">
        <v>86</v>
      </c>
      <c r="C381" s="37" t="s">
        <v>87</v>
      </c>
      <c r="D381" s="37">
        <v>57.28743394</v>
      </c>
      <c r="E381" s="37">
        <v>57.459155940000002</v>
      </c>
      <c r="F381" s="37">
        <v>-0.29886000000000001</v>
      </c>
      <c r="G381" s="37">
        <v>-0.17172200000000001</v>
      </c>
      <c r="H381" s="37">
        <v>5834.31</v>
      </c>
      <c r="I381" s="37">
        <v>334232476.84817898</v>
      </c>
    </row>
    <row r="382" spans="1:9" x14ac:dyDescent="0.25">
      <c r="A382" s="47">
        <v>43661</v>
      </c>
      <c r="B382" s="37" t="s">
        <v>86</v>
      </c>
      <c r="C382" s="37" t="s">
        <v>87</v>
      </c>
      <c r="D382" s="37">
        <v>57.459156069999999</v>
      </c>
      <c r="E382" s="37">
        <v>57.409064069999999</v>
      </c>
      <c r="F382" s="37">
        <v>8.7249999999999994E-2</v>
      </c>
      <c r="G382" s="37">
        <v>5.0091999999999998E-2</v>
      </c>
      <c r="H382" s="37">
        <v>5584.31</v>
      </c>
      <c r="I382" s="37">
        <v>320869567.45579302</v>
      </c>
    </row>
    <row r="383" spans="1:9" x14ac:dyDescent="0.25">
      <c r="A383" s="47">
        <v>43658</v>
      </c>
      <c r="B383" s="37" t="s">
        <v>86</v>
      </c>
      <c r="C383" s="37" t="s">
        <v>87</v>
      </c>
      <c r="D383" s="37">
        <v>57.409063719999999</v>
      </c>
      <c r="E383" s="37">
        <v>56.94564072</v>
      </c>
      <c r="F383" s="37">
        <v>0.81379999999999997</v>
      </c>
      <c r="G383" s="37">
        <v>0.46342299999999997</v>
      </c>
      <c r="H383" s="37">
        <v>5584.31</v>
      </c>
      <c r="I383" s="37">
        <v>320589836.395042</v>
      </c>
    </row>
    <row r="384" spans="1:9" x14ac:dyDescent="0.25">
      <c r="A384" s="47">
        <v>43657</v>
      </c>
      <c r="B384" s="37" t="s">
        <v>86</v>
      </c>
      <c r="C384" s="37" t="s">
        <v>87</v>
      </c>
      <c r="D384" s="37">
        <v>56.945640439999998</v>
      </c>
      <c r="E384" s="37">
        <v>56.571135439999999</v>
      </c>
      <c r="F384" s="37">
        <v>0.66200999999999999</v>
      </c>
      <c r="G384" s="37">
        <v>0.37450499999999998</v>
      </c>
      <c r="H384" s="37">
        <v>5584.31</v>
      </c>
      <c r="I384" s="37">
        <v>318001938.528575</v>
      </c>
    </row>
    <row r="385" spans="1:9" x14ac:dyDescent="0.25">
      <c r="A385" s="47">
        <v>43656</v>
      </c>
      <c r="B385" s="37" t="s">
        <v>86</v>
      </c>
      <c r="C385" s="37" t="s">
        <v>87</v>
      </c>
      <c r="D385" s="37">
        <v>56.571134989999997</v>
      </c>
      <c r="E385" s="37">
        <v>55.551649990000001</v>
      </c>
      <c r="F385" s="37">
        <v>1.8351999999999999</v>
      </c>
      <c r="G385" s="37">
        <v>1.019485</v>
      </c>
      <c r="H385" s="37">
        <v>5584.31</v>
      </c>
      <c r="I385" s="37">
        <v>315910585.12260097</v>
      </c>
    </row>
    <row r="386" spans="1:9" x14ac:dyDescent="0.25">
      <c r="A386" s="47">
        <v>43655</v>
      </c>
      <c r="B386" s="37" t="s">
        <v>86</v>
      </c>
      <c r="C386" s="37" t="s">
        <v>87</v>
      </c>
      <c r="D386" s="37">
        <v>55.551649650000002</v>
      </c>
      <c r="E386" s="37">
        <v>55.585824649999999</v>
      </c>
      <c r="F386" s="37">
        <v>-6.148E-2</v>
      </c>
      <c r="G386" s="37">
        <v>-3.4174999999999997E-2</v>
      </c>
      <c r="H386" s="37">
        <v>5434.31</v>
      </c>
      <c r="I386" s="37">
        <v>301884718.55454201</v>
      </c>
    </row>
    <row r="387" spans="1:9" x14ac:dyDescent="0.25">
      <c r="A387" s="47">
        <v>43654</v>
      </c>
      <c r="B387" s="37" t="s">
        <v>86</v>
      </c>
      <c r="C387" s="37" t="s">
        <v>87</v>
      </c>
      <c r="D387" s="37">
        <v>55.585824340000002</v>
      </c>
      <c r="E387" s="37">
        <v>56.370789340000002</v>
      </c>
      <c r="F387" s="37">
        <v>-1.3925000000000001</v>
      </c>
      <c r="G387" s="37">
        <v>-0.78496500000000002</v>
      </c>
      <c r="H387" s="37">
        <v>5434.31</v>
      </c>
      <c r="I387" s="37">
        <v>302070434.31163198</v>
      </c>
    </row>
    <row r="388" spans="1:9" x14ac:dyDescent="0.25">
      <c r="A388" s="47">
        <v>43651</v>
      </c>
      <c r="B388" s="37" t="s">
        <v>86</v>
      </c>
      <c r="C388" s="37" t="s">
        <v>87</v>
      </c>
      <c r="D388" s="37">
        <v>56.370789700000003</v>
      </c>
      <c r="E388" s="37">
        <v>56.777913699999999</v>
      </c>
      <c r="F388" s="37">
        <v>-0.71704999999999997</v>
      </c>
      <c r="G388" s="37">
        <v>-0.40712399999999999</v>
      </c>
      <c r="H388" s="37">
        <v>5434.31</v>
      </c>
      <c r="I388" s="37">
        <v>306336177.06223702</v>
      </c>
    </row>
    <row r="389" spans="1:9" x14ac:dyDescent="0.25">
      <c r="A389" s="47">
        <v>43649</v>
      </c>
      <c r="B389" s="37" t="s">
        <v>86</v>
      </c>
      <c r="C389" s="37" t="s">
        <v>87</v>
      </c>
      <c r="D389" s="37">
        <v>56.777913550000001</v>
      </c>
      <c r="E389" s="37">
        <v>56.546998549999998</v>
      </c>
      <c r="F389" s="37">
        <v>0.40836</v>
      </c>
      <c r="G389" s="37">
        <v>0.23091500000000001</v>
      </c>
      <c r="H389" s="37">
        <v>5434.31</v>
      </c>
      <c r="I389" s="37">
        <v>308548613.05015898</v>
      </c>
    </row>
    <row r="390" spans="1:9" x14ac:dyDescent="0.25">
      <c r="A390" s="47">
        <v>43648</v>
      </c>
      <c r="B390" s="37" t="s">
        <v>86</v>
      </c>
      <c r="C390" s="37" t="s">
        <v>87</v>
      </c>
      <c r="D390" s="37">
        <v>56.54699815</v>
      </c>
      <c r="E390" s="37">
        <v>55.420340150000001</v>
      </c>
      <c r="F390" s="37">
        <v>2.0329299999999999</v>
      </c>
      <c r="G390" s="37">
        <v>1.1266579999999999</v>
      </c>
      <c r="H390" s="37">
        <v>5434.31</v>
      </c>
      <c r="I390" s="37">
        <v>307293747.87553197</v>
      </c>
    </row>
    <row r="391" spans="1:9" x14ac:dyDescent="0.25">
      <c r="A391" s="47">
        <v>43647</v>
      </c>
      <c r="B391" s="37" t="s">
        <v>86</v>
      </c>
      <c r="C391" s="37" t="s">
        <v>87</v>
      </c>
      <c r="D391" s="37">
        <v>55.420340070000002</v>
      </c>
      <c r="E391" s="37">
        <v>54.507772070000001</v>
      </c>
      <c r="F391" s="37">
        <v>1.6741999999999999</v>
      </c>
      <c r="G391" s="37">
        <v>0.91256800000000005</v>
      </c>
      <c r="H391" s="37">
        <v>5434.31</v>
      </c>
      <c r="I391" s="37">
        <v>301171141.98478103</v>
      </c>
    </row>
    <row r="392" spans="1:9" x14ac:dyDescent="0.25">
      <c r="A392" s="47">
        <v>43644</v>
      </c>
      <c r="B392" s="37" t="s">
        <v>86</v>
      </c>
      <c r="C392" s="37" t="s">
        <v>87</v>
      </c>
      <c r="D392" s="37">
        <v>54.50777197</v>
      </c>
      <c r="E392" s="37">
        <v>53.698808970000002</v>
      </c>
      <c r="F392" s="37">
        <v>1.50648</v>
      </c>
      <c r="G392" s="37">
        <v>0.80896299999999999</v>
      </c>
      <c r="H392" s="37">
        <v>6184.31</v>
      </c>
      <c r="I392" s="37">
        <v>337092795.748474</v>
      </c>
    </row>
    <row r="393" spans="1:9" x14ac:dyDescent="0.25">
      <c r="A393" s="47">
        <v>43643</v>
      </c>
      <c r="B393" s="37" t="s">
        <v>86</v>
      </c>
      <c r="C393" s="37" t="s">
        <v>87</v>
      </c>
      <c r="D393" s="37">
        <v>53.69880947</v>
      </c>
      <c r="E393" s="37">
        <v>53.062008470000002</v>
      </c>
      <c r="F393" s="37">
        <v>1.20011</v>
      </c>
      <c r="G393" s="37">
        <v>0.63680099999999995</v>
      </c>
      <c r="H393" s="37">
        <v>6184.31</v>
      </c>
      <c r="I393" s="37">
        <v>332089923.296987</v>
      </c>
    </row>
    <row r="394" spans="1:9" x14ac:dyDescent="0.25">
      <c r="A394" s="47">
        <v>43642</v>
      </c>
      <c r="B394" s="37" t="s">
        <v>86</v>
      </c>
      <c r="C394" s="37" t="s">
        <v>87</v>
      </c>
      <c r="D394" s="37">
        <v>53.062008650000003</v>
      </c>
      <c r="E394" s="37">
        <v>52.869413649999998</v>
      </c>
      <c r="F394" s="37">
        <v>0.36427999999999999</v>
      </c>
      <c r="G394" s="37">
        <v>0.19259499999999999</v>
      </c>
      <c r="H394" s="37">
        <v>6184.31</v>
      </c>
      <c r="I394" s="37">
        <v>328151751.52825499</v>
      </c>
    </row>
    <row r="395" spans="1:9" x14ac:dyDescent="0.25">
      <c r="A395" s="47">
        <v>43641</v>
      </c>
      <c r="B395" s="37" t="s">
        <v>86</v>
      </c>
      <c r="C395" s="37" t="s">
        <v>87</v>
      </c>
      <c r="D395" s="37">
        <v>52.86941332</v>
      </c>
      <c r="E395" s="37">
        <v>53.505263319999997</v>
      </c>
      <c r="F395" s="37">
        <v>-1.1883900000000001</v>
      </c>
      <c r="G395" s="37">
        <v>-0.63585000000000003</v>
      </c>
      <c r="H395" s="37">
        <v>6184.31</v>
      </c>
      <c r="I395" s="37">
        <v>326960682.88076901</v>
      </c>
    </row>
    <row r="396" spans="1:9" x14ac:dyDescent="0.25">
      <c r="A396" s="47">
        <v>43640</v>
      </c>
      <c r="B396" s="37" t="s">
        <v>86</v>
      </c>
      <c r="C396" s="37" t="s">
        <v>87</v>
      </c>
      <c r="D396" s="37">
        <v>53.505263550000002</v>
      </c>
      <c r="E396" s="37">
        <v>53.126921549999999</v>
      </c>
      <c r="F396" s="37">
        <v>0.71214999999999995</v>
      </c>
      <c r="G396" s="37">
        <v>0.37834200000000001</v>
      </c>
      <c r="H396" s="37">
        <v>6184.31</v>
      </c>
      <c r="I396" s="37">
        <v>330892975.909109</v>
      </c>
    </row>
    <row r="397" spans="1:9" x14ac:dyDescent="0.25">
      <c r="A397" s="47">
        <v>43637</v>
      </c>
      <c r="B397" s="37" t="s">
        <v>86</v>
      </c>
      <c r="C397" s="37" t="s">
        <v>87</v>
      </c>
      <c r="D397" s="37">
        <v>53.126921780000004</v>
      </c>
      <c r="E397" s="37">
        <v>53.793432780000003</v>
      </c>
      <c r="F397" s="37">
        <v>-1.23902</v>
      </c>
      <c r="G397" s="37">
        <v>-0.66651099999999996</v>
      </c>
      <c r="H397" s="37">
        <v>6184.31</v>
      </c>
      <c r="I397" s="37">
        <v>328553194.25250602</v>
      </c>
    </row>
    <row r="398" spans="1:9" x14ac:dyDescent="0.25">
      <c r="A398" s="47">
        <v>43636</v>
      </c>
      <c r="B398" s="37" t="s">
        <v>86</v>
      </c>
      <c r="C398" s="37" t="s">
        <v>87</v>
      </c>
      <c r="D398" s="37">
        <v>53.793432920000001</v>
      </c>
      <c r="E398" s="37">
        <v>54.209595919999998</v>
      </c>
      <c r="F398" s="37">
        <v>-0.76768999999999998</v>
      </c>
      <c r="G398" s="37">
        <v>-0.41616300000000001</v>
      </c>
      <c r="H398" s="37">
        <v>6184.31</v>
      </c>
      <c r="I398" s="37">
        <v>332675103.761186</v>
      </c>
    </row>
    <row r="399" spans="1:9" x14ac:dyDescent="0.25">
      <c r="A399" s="47">
        <v>43635</v>
      </c>
      <c r="B399" s="37" t="s">
        <v>86</v>
      </c>
      <c r="C399" s="37" t="s">
        <v>87</v>
      </c>
      <c r="D399" s="37">
        <v>54.209595520000001</v>
      </c>
      <c r="E399" s="37">
        <v>53.010314520000001</v>
      </c>
      <c r="F399" s="37">
        <v>2.2623500000000001</v>
      </c>
      <c r="G399" s="37">
        <v>1.199281</v>
      </c>
      <c r="H399" s="37">
        <v>6184.31</v>
      </c>
      <c r="I399" s="37">
        <v>335248781.04150403</v>
      </c>
    </row>
    <row r="400" spans="1:9" x14ac:dyDescent="0.25">
      <c r="A400" s="47">
        <v>43634</v>
      </c>
      <c r="B400" s="37" t="s">
        <v>86</v>
      </c>
      <c r="C400" s="37" t="s">
        <v>87</v>
      </c>
      <c r="D400" s="37">
        <v>53.010314139999998</v>
      </c>
      <c r="E400" s="37">
        <v>52.994949140000003</v>
      </c>
      <c r="F400" s="37">
        <v>2.8989999999999998E-2</v>
      </c>
      <c r="G400" s="37">
        <v>1.5365E-2</v>
      </c>
      <c r="H400" s="37">
        <v>6634.31</v>
      </c>
      <c r="I400" s="37">
        <v>351686698.17119998</v>
      </c>
    </row>
    <row r="401" spans="1:9" x14ac:dyDescent="0.25">
      <c r="A401" s="47">
        <v>43633</v>
      </c>
      <c r="B401" s="37" t="s">
        <v>86</v>
      </c>
      <c r="C401" s="37" t="s">
        <v>87</v>
      </c>
      <c r="D401" s="37">
        <v>52.994949589999997</v>
      </c>
      <c r="E401" s="37">
        <v>52.700042590000002</v>
      </c>
      <c r="F401" s="37">
        <v>0.55959999999999999</v>
      </c>
      <c r="G401" s="37">
        <v>0.29490699999999997</v>
      </c>
      <c r="H401" s="37">
        <v>6634.31</v>
      </c>
      <c r="I401" s="37">
        <v>351584765.02958399</v>
      </c>
    </row>
    <row r="402" spans="1:9" x14ac:dyDescent="0.25">
      <c r="A402" s="47">
        <v>43630</v>
      </c>
      <c r="B402" s="37" t="s">
        <v>86</v>
      </c>
      <c r="C402" s="37" t="s">
        <v>87</v>
      </c>
      <c r="D402" s="37">
        <v>52.700042340000003</v>
      </c>
      <c r="E402" s="37">
        <v>52.288756339999999</v>
      </c>
      <c r="F402" s="37">
        <v>0.78656999999999999</v>
      </c>
      <c r="G402" s="37">
        <v>0.41128599999999998</v>
      </c>
      <c r="H402" s="37">
        <v>6634.31</v>
      </c>
      <c r="I402" s="37">
        <v>349628259.79655802</v>
      </c>
    </row>
    <row r="403" spans="1:9" x14ac:dyDescent="0.25">
      <c r="A403" s="47">
        <v>43629</v>
      </c>
      <c r="B403" s="37" t="s">
        <v>86</v>
      </c>
      <c r="C403" s="37" t="s">
        <v>87</v>
      </c>
      <c r="D403" s="37">
        <v>52.288756749999997</v>
      </c>
      <c r="E403" s="37">
        <v>52.224722749999998</v>
      </c>
      <c r="F403" s="37">
        <v>0.12261</v>
      </c>
      <c r="G403" s="37">
        <v>6.4033999999999994E-2</v>
      </c>
      <c r="H403" s="37">
        <v>6634.31</v>
      </c>
      <c r="I403" s="37">
        <v>346899664.92782199</v>
      </c>
    </row>
    <row r="404" spans="1:9" x14ac:dyDescent="0.25">
      <c r="A404" s="47">
        <v>43628</v>
      </c>
      <c r="B404" s="37" t="s">
        <v>86</v>
      </c>
      <c r="C404" s="37" t="s">
        <v>87</v>
      </c>
      <c r="D404" s="37">
        <v>52.224722900000003</v>
      </c>
      <c r="E404" s="37">
        <v>52.052372900000002</v>
      </c>
      <c r="F404" s="37">
        <v>0.33111000000000002</v>
      </c>
      <c r="G404" s="37">
        <v>0.17235</v>
      </c>
      <c r="H404" s="37">
        <v>6634.31</v>
      </c>
      <c r="I404" s="37">
        <v>346474844.70853001</v>
      </c>
    </row>
    <row r="405" spans="1:9" x14ac:dyDescent="0.25">
      <c r="A405" s="47">
        <v>43627</v>
      </c>
      <c r="B405" s="37" t="s">
        <v>86</v>
      </c>
      <c r="C405" s="37" t="s">
        <v>87</v>
      </c>
      <c r="D405" s="37">
        <v>52.052372900000002</v>
      </c>
      <c r="E405" s="37">
        <v>52.209126900000001</v>
      </c>
      <c r="F405" s="37">
        <v>-0.30024000000000001</v>
      </c>
      <c r="G405" s="37">
        <v>-0.156754</v>
      </c>
      <c r="H405" s="37">
        <v>6634.31</v>
      </c>
      <c r="I405" s="37">
        <v>345331421.89708</v>
      </c>
    </row>
    <row r="406" spans="1:9" x14ac:dyDescent="0.25">
      <c r="A406" s="47">
        <v>43626</v>
      </c>
      <c r="B406" s="37" t="s">
        <v>86</v>
      </c>
      <c r="C406" s="37" t="s">
        <v>87</v>
      </c>
      <c r="D406" s="37">
        <v>52.209126589999997</v>
      </c>
      <c r="E406" s="37">
        <v>51.820459589999999</v>
      </c>
      <c r="F406" s="37">
        <v>0.75002999999999997</v>
      </c>
      <c r="G406" s="37">
        <v>0.38866699999999998</v>
      </c>
      <c r="H406" s="37">
        <v>6634.31</v>
      </c>
      <c r="I406" s="37">
        <v>346371373.99992299</v>
      </c>
    </row>
    <row r="407" spans="1:9" x14ac:dyDescent="0.25">
      <c r="A407" s="47">
        <v>43623</v>
      </c>
      <c r="B407" s="37" t="s">
        <v>86</v>
      </c>
      <c r="C407" s="37" t="s">
        <v>87</v>
      </c>
      <c r="D407" s="37">
        <v>51.820459360000001</v>
      </c>
      <c r="E407" s="37">
        <v>52.06581036</v>
      </c>
      <c r="F407" s="37">
        <v>-0.47122999999999998</v>
      </c>
      <c r="G407" s="37">
        <v>-0.24535100000000001</v>
      </c>
      <c r="H407" s="37">
        <v>6634.31</v>
      </c>
      <c r="I407" s="37">
        <v>343792836.27526301</v>
      </c>
    </row>
    <row r="408" spans="1:9" x14ac:dyDescent="0.25">
      <c r="A408" s="47">
        <v>43622</v>
      </c>
      <c r="B408" s="37" t="s">
        <v>86</v>
      </c>
      <c r="C408" s="37" t="s">
        <v>87</v>
      </c>
      <c r="D408" s="37">
        <v>52.065810310000003</v>
      </c>
      <c r="E408" s="37">
        <v>51.799155310000003</v>
      </c>
      <c r="F408" s="37">
        <v>0.51478999999999997</v>
      </c>
      <c r="G408" s="37">
        <v>0.26665499999999998</v>
      </c>
      <c r="H408" s="37">
        <v>6634.31</v>
      </c>
      <c r="I408" s="37">
        <v>345420569.80030501</v>
      </c>
    </row>
    <row r="409" spans="1:9" x14ac:dyDescent="0.25">
      <c r="A409" s="47">
        <v>43621</v>
      </c>
      <c r="B409" s="37" t="s">
        <v>86</v>
      </c>
      <c r="C409" s="37" t="s">
        <v>87</v>
      </c>
      <c r="D409" s="37">
        <v>51.799155390000003</v>
      </c>
      <c r="E409" s="37">
        <v>51.085992390000001</v>
      </c>
      <c r="F409" s="37">
        <v>1.3959999999999999</v>
      </c>
      <c r="G409" s="37">
        <v>0.71316299999999999</v>
      </c>
      <c r="H409" s="37">
        <v>6634.31</v>
      </c>
      <c r="I409" s="37">
        <v>343651499.19796401</v>
      </c>
    </row>
    <row r="410" spans="1:9" x14ac:dyDescent="0.25">
      <c r="A410" s="47">
        <v>43620</v>
      </c>
      <c r="B410" s="37" t="s">
        <v>86</v>
      </c>
      <c r="C410" s="37" t="s">
        <v>87</v>
      </c>
      <c r="D410" s="37">
        <v>51.08599246</v>
      </c>
      <c r="E410" s="37">
        <v>49.886893460000003</v>
      </c>
      <c r="F410" s="37">
        <v>2.4036400000000002</v>
      </c>
      <c r="G410" s="37">
        <v>1.1990989999999999</v>
      </c>
      <c r="H410" s="37">
        <v>6634.31</v>
      </c>
      <c r="I410" s="37">
        <v>338920157.37932497</v>
      </c>
    </row>
    <row r="411" spans="1:9" x14ac:dyDescent="0.25">
      <c r="A411" s="47">
        <v>43619</v>
      </c>
      <c r="B411" s="37" t="s">
        <v>86</v>
      </c>
      <c r="C411" s="37" t="s">
        <v>87</v>
      </c>
      <c r="D411" s="37">
        <v>49.886893010000001</v>
      </c>
      <c r="E411" s="37">
        <v>49.946729009999999</v>
      </c>
      <c r="F411" s="37">
        <v>-0.1198</v>
      </c>
      <c r="G411" s="37">
        <v>-5.9836E-2</v>
      </c>
      <c r="H411" s="37">
        <v>6634.31</v>
      </c>
      <c r="I411" s="37">
        <v>330964963.50449401</v>
      </c>
    </row>
    <row r="412" spans="1:9" x14ac:dyDescent="0.25">
      <c r="A412" s="47">
        <v>43616</v>
      </c>
      <c r="B412" s="37" t="s">
        <v>86</v>
      </c>
      <c r="C412" s="37" t="s">
        <v>87</v>
      </c>
      <c r="D412" s="37">
        <v>49.946729040000001</v>
      </c>
      <c r="E412" s="37">
        <v>50.944046040000003</v>
      </c>
      <c r="F412" s="37">
        <v>-1.95767</v>
      </c>
      <c r="G412" s="37">
        <v>-0.99731700000000001</v>
      </c>
      <c r="H412" s="37">
        <v>6634.31</v>
      </c>
      <c r="I412" s="37">
        <v>331361934.097175</v>
      </c>
    </row>
    <row r="413" spans="1:9" x14ac:dyDescent="0.25">
      <c r="A413" s="47">
        <v>43615</v>
      </c>
      <c r="B413" s="37" t="s">
        <v>86</v>
      </c>
      <c r="C413" s="37" t="s">
        <v>87</v>
      </c>
      <c r="D413" s="37">
        <v>50.944045729999999</v>
      </c>
      <c r="E413" s="37">
        <v>50.505676729999998</v>
      </c>
      <c r="F413" s="37">
        <v>0.86795999999999995</v>
      </c>
      <c r="G413" s="37">
        <v>0.43836900000000001</v>
      </c>
      <c r="H413" s="37">
        <v>6634.31</v>
      </c>
      <c r="I413" s="37">
        <v>337978439.19485903</v>
      </c>
    </row>
    <row r="414" spans="1:9" x14ac:dyDescent="0.25">
      <c r="A414" s="47">
        <v>43614</v>
      </c>
      <c r="B414" s="37" t="s">
        <v>86</v>
      </c>
      <c r="C414" s="37" t="s">
        <v>87</v>
      </c>
      <c r="D414" s="37">
        <v>50.5056765</v>
      </c>
      <c r="E414" s="37">
        <v>51.061845499999997</v>
      </c>
      <c r="F414" s="37">
        <v>-1.08921</v>
      </c>
      <c r="G414" s="37">
        <v>-0.55616900000000002</v>
      </c>
      <c r="H414" s="37">
        <v>6634.31</v>
      </c>
      <c r="I414" s="37">
        <v>335070163.14368498</v>
      </c>
    </row>
    <row r="415" spans="1:9" x14ac:dyDescent="0.25">
      <c r="A415" s="47">
        <v>43613</v>
      </c>
      <c r="B415" s="37" t="s">
        <v>86</v>
      </c>
      <c r="C415" s="37" t="s">
        <v>87</v>
      </c>
      <c r="D415" s="37">
        <v>51.061845380000001</v>
      </c>
      <c r="E415" s="37">
        <v>52.003516380000001</v>
      </c>
      <c r="F415" s="37">
        <v>-1.8107800000000001</v>
      </c>
      <c r="G415" s="37">
        <v>-0.94167100000000004</v>
      </c>
      <c r="H415" s="37">
        <v>6634.31</v>
      </c>
      <c r="I415" s="37">
        <v>338759958.23745102</v>
      </c>
    </row>
    <row r="416" spans="1:9" x14ac:dyDescent="0.25">
      <c r="A416" s="47">
        <v>43609</v>
      </c>
      <c r="B416" s="37" t="s">
        <v>86</v>
      </c>
      <c r="C416" s="37" t="s">
        <v>87</v>
      </c>
      <c r="D416" s="37">
        <v>52.003516400000002</v>
      </c>
      <c r="E416" s="37">
        <v>51.166762400000003</v>
      </c>
      <c r="F416" s="37">
        <v>1.6353500000000001</v>
      </c>
      <c r="G416" s="37">
        <v>0.836754</v>
      </c>
      <c r="H416" s="37">
        <v>6634.31</v>
      </c>
      <c r="I416" s="37">
        <v>345007292.87713403</v>
      </c>
    </row>
    <row r="417" spans="1:9" x14ac:dyDescent="0.25">
      <c r="A417" s="47">
        <v>43608</v>
      </c>
      <c r="B417" s="37" t="s">
        <v>86</v>
      </c>
      <c r="C417" s="37" t="s">
        <v>87</v>
      </c>
      <c r="D417" s="37">
        <v>51.166762820000002</v>
      </c>
      <c r="E417" s="37">
        <v>52.927047819999999</v>
      </c>
      <c r="F417" s="37">
        <v>-3.3258700000000001</v>
      </c>
      <c r="G417" s="37">
        <v>-1.7602850000000001</v>
      </c>
      <c r="H417" s="37">
        <v>6634.31</v>
      </c>
      <c r="I417" s="37">
        <v>339456012.74406499</v>
      </c>
    </row>
    <row r="418" spans="1:9" x14ac:dyDescent="0.25">
      <c r="A418" s="47">
        <v>43607</v>
      </c>
      <c r="B418" s="37" t="s">
        <v>86</v>
      </c>
      <c r="C418" s="37" t="s">
        <v>87</v>
      </c>
      <c r="D418" s="37">
        <v>52.927047440000003</v>
      </c>
      <c r="E418" s="37">
        <v>52.848279439999999</v>
      </c>
      <c r="F418" s="37">
        <v>0.14904999999999999</v>
      </c>
      <c r="G418" s="37">
        <v>7.8768000000000005E-2</v>
      </c>
      <c r="H418" s="37">
        <v>6634.31</v>
      </c>
      <c r="I418" s="37">
        <v>351134281.32052398</v>
      </c>
    </row>
    <row r="419" spans="1:9" x14ac:dyDescent="0.25">
      <c r="A419" s="47">
        <v>43606</v>
      </c>
      <c r="B419" s="37" t="s">
        <v>86</v>
      </c>
      <c r="C419" s="37" t="s">
        <v>87</v>
      </c>
      <c r="D419" s="37">
        <v>52.848279089999998</v>
      </c>
      <c r="E419" s="37">
        <v>51.483935090000003</v>
      </c>
      <c r="F419" s="37">
        <v>2.6500400000000002</v>
      </c>
      <c r="G419" s="37">
        <v>1.364344</v>
      </c>
      <c r="H419" s="37">
        <v>7984.31</v>
      </c>
      <c r="I419" s="37">
        <v>421956884.67624003</v>
      </c>
    </row>
    <row r="420" spans="1:9" x14ac:dyDescent="0.25">
      <c r="A420" s="47">
        <v>43605</v>
      </c>
      <c r="B420" s="37" t="s">
        <v>86</v>
      </c>
      <c r="C420" s="37" t="s">
        <v>87</v>
      </c>
      <c r="D420" s="37">
        <v>51.483934910000002</v>
      </c>
      <c r="E420" s="37">
        <v>51.724513909999999</v>
      </c>
      <c r="F420" s="37">
        <v>-0.46511999999999998</v>
      </c>
      <c r="G420" s="37">
        <v>-0.24057899999999999</v>
      </c>
      <c r="H420" s="37">
        <v>7984.31</v>
      </c>
      <c r="I420" s="37">
        <v>411063541.88945699</v>
      </c>
    </row>
    <row r="421" spans="1:9" x14ac:dyDescent="0.25">
      <c r="A421" s="47">
        <v>43602</v>
      </c>
      <c r="B421" s="37" t="s">
        <v>86</v>
      </c>
      <c r="C421" s="37" t="s">
        <v>87</v>
      </c>
      <c r="D421" s="37">
        <v>51.72451384</v>
      </c>
      <c r="E421" s="37">
        <v>52.09777184</v>
      </c>
      <c r="F421" s="37">
        <v>-0.71645999999999999</v>
      </c>
      <c r="G421" s="37">
        <v>-0.37325799999999998</v>
      </c>
      <c r="H421" s="37">
        <v>7984.31</v>
      </c>
      <c r="I421" s="37">
        <v>412984397.924308</v>
      </c>
    </row>
    <row r="422" spans="1:9" x14ac:dyDescent="0.25">
      <c r="A422" s="47">
        <v>43601</v>
      </c>
      <c r="B422" s="37" t="s">
        <v>86</v>
      </c>
      <c r="C422" s="37" t="s">
        <v>87</v>
      </c>
      <c r="D422" s="37">
        <v>52.097772069999998</v>
      </c>
      <c r="E422" s="37">
        <v>51.065831070000002</v>
      </c>
      <c r="F422" s="37">
        <v>2.02081</v>
      </c>
      <c r="G422" s="37">
        <v>1.031941</v>
      </c>
      <c r="H422" s="37">
        <v>7984.31</v>
      </c>
      <c r="I422" s="37">
        <v>415964606.22290498</v>
      </c>
    </row>
    <row r="423" spans="1:9" x14ac:dyDescent="0.25">
      <c r="A423" s="47">
        <v>43600</v>
      </c>
      <c r="B423" s="37" t="s">
        <v>86</v>
      </c>
      <c r="C423" s="37" t="s">
        <v>87</v>
      </c>
      <c r="D423" s="37">
        <v>51.065831510000002</v>
      </c>
      <c r="E423" s="37">
        <v>49.955345510000001</v>
      </c>
      <c r="F423" s="37">
        <v>2.22296</v>
      </c>
      <c r="G423" s="37">
        <v>1.1104860000000001</v>
      </c>
      <c r="H423" s="37">
        <v>7984.31</v>
      </c>
      <c r="I423" s="37">
        <v>407725275.98611301</v>
      </c>
    </row>
    <row r="424" spans="1:9" x14ac:dyDescent="0.25">
      <c r="A424" s="47">
        <v>43599</v>
      </c>
      <c r="B424" s="37" t="s">
        <v>86</v>
      </c>
      <c r="C424" s="37" t="s">
        <v>87</v>
      </c>
      <c r="D424" s="37">
        <v>49.955345719999997</v>
      </c>
      <c r="E424" s="37">
        <v>48.653354720000003</v>
      </c>
      <c r="F424" s="37">
        <v>2.6760600000000001</v>
      </c>
      <c r="G424" s="37">
        <v>1.3019909999999999</v>
      </c>
      <c r="H424" s="37">
        <v>7984.31</v>
      </c>
      <c r="I424" s="37">
        <v>398858816.51961601</v>
      </c>
    </row>
    <row r="425" spans="1:9" x14ac:dyDescent="0.25">
      <c r="A425" s="47">
        <v>43598</v>
      </c>
      <c r="B425" s="37" t="s">
        <v>86</v>
      </c>
      <c r="C425" s="37" t="s">
        <v>87</v>
      </c>
      <c r="D425" s="37">
        <v>48.653354520000001</v>
      </c>
      <c r="E425" s="37">
        <v>52.63876552</v>
      </c>
      <c r="F425" s="37">
        <v>-7.57125</v>
      </c>
      <c r="G425" s="37">
        <v>-3.985411</v>
      </c>
      <c r="H425" s="37">
        <v>7984.31</v>
      </c>
      <c r="I425" s="37">
        <v>388463319.06751698</v>
      </c>
    </row>
    <row r="426" spans="1:9" x14ac:dyDescent="0.25">
      <c r="A426" s="47">
        <v>43595</v>
      </c>
      <c r="B426" s="37" t="s">
        <v>86</v>
      </c>
      <c r="C426" s="37" t="s">
        <v>87</v>
      </c>
      <c r="D426" s="37">
        <v>52.638765020000001</v>
      </c>
      <c r="E426" s="37">
        <v>50.766883020000002</v>
      </c>
      <c r="F426" s="37">
        <v>3.6872099999999999</v>
      </c>
      <c r="G426" s="37">
        <v>1.871882</v>
      </c>
      <c r="H426" s="37">
        <v>7984.31</v>
      </c>
      <c r="I426" s="37">
        <v>420284060.02054101</v>
      </c>
    </row>
    <row r="427" spans="1:9" x14ac:dyDescent="0.25">
      <c r="A427" s="47">
        <v>43594</v>
      </c>
      <c r="B427" s="37" t="s">
        <v>86</v>
      </c>
      <c r="C427" s="37" t="s">
        <v>87</v>
      </c>
      <c r="D427" s="37">
        <v>50.766882969999997</v>
      </c>
      <c r="E427" s="37">
        <v>50.617853969999999</v>
      </c>
      <c r="F427" s="37">
        <v>0.29442000000000002</v>
      </c>
      <c r="G427" s="37">
        <v>0.14902899999999999</v>
      </c>
      <c r="H427" s="37">
        <v>7984.31</v>
      </c>
      <c r="I427" s="37">
        <v>405338379.06555098</v>
      </c>
    </row>
    <row r="428" spans="1:9" x14ac:dyDescent="0.25">
      <c r="A428" s="47">
        <v>43593</v>
      </c>
      <c r="B428" s="37" t="s">
        <v>86</v>
      </c>
      <c r="C428" s="37" t="s">
        <v>87</v>
      </c>
      <c r="D428" s="37">
        <v>50.617853889999999</v>
      </c>
      <c r="E428" s="37">
        <v>50.964259890000001</v>
      </c>
      <c r="F428" s="37">
        <v>-0.67969999999999997</v>
      </c>
      <c r="G428" s="37">
        <v>-0.34640599999999999</v>
      </c>
      <c r="H428" s="37">
        <v>7984.31</v>
      </c>
      <c r="I428" s="37">
        <v>404148485.13890398</v>
      </c>
    </row>
    <row r="429" spans="1:9" x14ac:dyDescent="0.25">
      <c r="A429" s="47">
        <v>43592</v>
      </c>
      <c r="B429" s="37" t="s">
        <v>86</v>
      </c>
      <c r="C429" s="37" t="s">
        <v>87</v>
      </c>
      <c r="D429" s="37">
        <v>50.964260250000002</v>
      </c>
      <c r="E429" s="37">
        <v>54.04920225</v>
      </c>
      <c r="F429" s="37">
        <v>-5.7076599999999997</v>
      </c>
      <c r="G429" s="37">
        <v>-3.0849419999999999</v>
      </c>
      <c r="H429" s="37">
        <v>7984.31</v>
      </c>
      <c r="I429" s="37">
        <v>406914299.86389601</v>
      </c>
    </row>
    <row r="430" spans="1:9" x14ac:dyDescent="0.25">
      <c r="A430" s="47">
        <v>43591</v>
      </c>
      <c r="B430" s="37" t="s">
        <v>86</v>
      </c>
      <c r="C430" s="37" t="s">
        <v>87</v>
      </c>
      <c r="D430" s="37">
        <v>54.049202059999999</v>
      </c>
      <c r="E430" s="37">
        <v>55.926693059999998</v>
      </c>
      <c r="F430" s="37">
        <v>-3.3570600000000002</v>
      </c>
      <c r="G430" s="37">
        <v>-1.877491</v>
      </c>
      <c r="H430" s="37">
        <v>7984.31</v>
      </c>
      <c r="I430" s="37">
        <v>431545422.352072</v>
      </c>
    </row>
    <row r="431" spans="1:9" x14ac:dyDescent="0.25">
      <c r="A431" s="47">
        <v>43588</v>
      </c>
      <c r="B431" s="37" t="s">
        <v>86</v>
      </c>
      <c r="C431" s="37" t="s">
        <v>87</v>
      </c>
      <c r="D431" s="37">
        <v>55.926693409999999</v>
      </c>
      <c r="E431" s="37">
        <v>54.553601409999999</v>
      </c>
      <c r="F431" s="37">
        <v>2.5169600000000001</v>
      </c>
      <c r="G431" s="37">
        <v>1.373092</v>
      </c>
      <c r="H431" s="37">
        <v>7984.31</v>
      </c>
      <c r="I431" s="37">
        <v>446535889.68031597</v>
      </c>
    </row>
    <row r="432" spans="1:9" x14ac:dyDescent="0.25">
      <c r="A432" s="47">
        <v>43587</v>
      </c>
      <c r="B432" s="37" t="s">
        <v>86</v>
      </c>
      <c r="C432" s="37" t="s">
        <v>87</v>
      </c>
      <c r="D432" s="37">
        <v>54.553601149999999</v>
      </c>
      <c r="E432" s="37">
        <v>54.433166149999998</v>
      </c>
      <c r="F432" s="37">
        <v>0.22125</v>
      </c>
      <c r="G432" s="37">
        <v>0.120435</v>
      </c>
      <c r="H432" s="37">
        <v>7984.31</v>
      </c>
      <c r="I432" s="37">
        <v>435572699.53715301</v>
      </c>
    </row>
    <row r="433" spans="1:9" x14ac:dyDescent="0.25">
      <c r="A433" s="47">
        <v>43586</v>
      </c>
      <c r="B433" s="37" t="s">
        <v>86</v>
      </c>
      <c r="C433" s="37" t="s">
        <v>87</v>
      </c>
      <c r="D433" s="37">
        <v>54.433166610000001</v>
      </c>
      <c r="E433" s="37">
        <v>55.754347610000003</v>
      </c>
      <c r="F433" s="37">
        <v>-2.36965</v>
      </c>
      <c r="G433" s="37">
        <v>-1.3211809999999999</v>
      </c>
      <c r="H433" s="37">
        <v>7984.31</v>
      </c>
      <c r="I433" s="37">
        <v>434611113.19638902</v>
      </c>
    </row>
    <row r="434" spans="1:9" x14ac:dyDescent="0.25">
      <c r="A434" s="47">
        <v>43585</v>
      </c>
      <c r="B434" s="37" t="s">
        <v>86</v>
      </c>
      <c r="C434" s="37" t="s">
        <v>87</v>
      </c>
      <c r="D434" s="37">
        <v>55.754347510000002</v>
      </c>
      <c r="E434" s="37">
        <v>55.663334509999999</v>
      </c>
      <c r="F434" s="37">
        <v>0.16350999999999999</v>
      </c>
      <c r="G434" s="37">
        <v>9.1012999999999997E-2</v>
      </c>
      <c r="H434" s="37">
        <v>7984.31</v>
      </c>
      <c r="I434" s="37">
        <v>445159827.10452503</v>
      </c>
    </row>
    <row r="435" spans="1:9" x14ac:dyDescent="0.25">
      <c r="A435" s="47">
        <v>43584</v>
      </c>
      <c r="B435" s="37" t="s">
        <v>86</v>
      </c>
      <c r="C435" s="37" t="s">
        <v>87</v>
      </c>
      <c r="D435" s="37">
        <v>55.663334720000002</v>
      </c>
      <c r="E435" s="37">
        <v>56.045722720000001</v>
      </c>
      <c r="F435" s="37">
        <v>-0.68228</v>
      </c>
      <c r="G435" s="37">
        <v>-0.38238800000000001</v>
      </c>
      <c r="H435" s="37">
        <v>7984.31</v>
      </c>
      <c r="I435" s="37">
        <v>444433153.04823899</v>
      </c>
    </row>
    <row r="436" spans="1:9" x14ac:dyDescent="0.25">
      <c r="A436" s="47">
        <v>43581</v>
      </c>
      <c r="B436" s="37" t="s">
        <v>86</v>
      </c>
      <c r="C436" s="37" t="s">
        <v>87</v>
      </c>
      <c r="D436" s="37">
        <v>56.045722859999998</v>
      </c>
      <c r="E436" s="37">
        <v>55.154894859999999</v>
      </c>
      <c r="F436" s="37">
        <v>1.61514</v>
      </c>
      <c r="G436" s="37">
        <v>0.89082799999999995</v>
      </c>
      <c r="H436" s="37">
        <v>7984.31</v>
      </c>
      <c r="I436" s="37">
        <v>447486257.35115802</v>
      </c>
    </row>
    <row r="437" spans="1:9" x14ac:dyDescent="0.25">
      <c r="A437" s="47">
        <v>43580</v>
      </c>
      <c r="B437" s="37" t="s">
        <v>86</v>
      </c>
      <c r="C437" s="37" t="s">
        <v>87</v>
      </c>
      <c r="D437" s="37">
        <v>55.15489522</v>
      </c>
      <c r="E437" s="37">
        <v>55.667254219999997</v>
      </c>
      <c r="F437" s="37">
        <v>-0.9204</v>
      </c>
      <c r="G437" s="37">
        <v>-0.51235900000000001</v>
      </c>
      <c r="H437" s="37">
        <v>7984.31</v>
      </c>
      <c r="I437" s="37">
        <v>440373615.98931199</v>
      </c>
    </row>
    <row r="438" spans="1:9" x14ac:dyDescent="0.25">
      <c r="A438" s="47">
        <v>43579</v>
      </c>
      <c r="B438" s="37" t="s">
        <v>86</v>
      </c>
      <c r="C438" s="37" t="s">
        <v>87</v>
      </c>
      <c r="D438" s="37">
        <v>55.667254659999998</v>
      </c>
      <c r="E438" s="37">
        <v>56.507393659999998</v>
      </c>
      <c r="F438" s="37">
        <v>-1.48678</v>
      </c>
      <c r="G438" s="37">
        <v>-0.84013899999999997</v>
      </c>
      <c r="H438" s="37">
        <v>7984.31</v>
      </c>
      <c r="I438" s="37">
        <v>444464451.05261999</v>
      </c>
    </row>
    <row r="439" spans="1:9" x14ac:dyDescent="0.25">
      <c r="A439" s="47">
        <v>43578</v>
      </c>
      <c r="B439" s="37" t="s">
        <v>86</v>
      </c>
      <c r="C439" s="37" t="s">
        <v>87</v>
      </c>
      <c r="D439" s="37">
        <v>56.507393489999998</v>
      </c>
      <c r="E439" s="37">
        <v>56.410739489999997</v>
      </c>
      <c r="F439" s="37">
        <v>0.17133999999999999</v>
      </c>
      <c r="G439" s="37">
        <v>9.6654000000000004E-2</v>
      </c>
      <c r="H439" s="37">
        <v>8134.31</v>
      </c>
      <c r="I439" s="37">
        <v>459648486.41746098</v>
      </c>
    </row>
    <row r="440" spans="1:9" x14ac:dyDescent="0.25">
      <c r="A440" s="47">
        <v>43577</v>
      </c>
      <c r="B440" s="37" t="s">
        <v>86</v>
      </c>
      <c r="C440" s="37" t="s">
        <v>87</v>
      </c>
      <c r="D440" s="37">
        <v>56.410739620000001</v>
      </c>
      <c r="E440" s="37">
        <v>55.938543619999997</v>
      </c>
      <c r="F440" s="37">
        <v>0.84413000000000005</v>
      </c>
      <c r="G440" s="37">
        <v>0.472196</v>
      </c>
      <c r="H440" s="37">
        <v>8134.31</v>
      </c>
      <c r="I440" s="37">
        <v>458862274.166143</v>
      </c>
    </row>
    <row r="441" spans="1:9" x14ac:dyDescent="0.25">
      <c r="A441" s="47">
        <v>43573</v>
      </c>
      <c r="B441" s="37" t="s">
        <v>86</v>
      </c>
      <c r="C441" s="37" t="s">
        <v>87</v>
      </c>
      <c r="D441" s="37">
        <v>55.938543520000003</v>
      </c>
      <c r="E441" s="37">
        <v>55.57338352</v>
      </c>
      <c r="F441" s="37">
        <v>0.65708</v>
      </c>
      <c r="G441" s="37">
        <v>0.36515999999999998</v>
      </c>
      <c r="H441" s="37">
        <v>8134.31</v>
      </c>
      <c r="I441" s="37">
        <v>455021286.12453997</v>
      </c>
    </row>
    <row r="442" spans="1:9" x14ac:dyDescent="0.25">
      <c r="A442" s="47">
        <v>43572</v>
      </c>
      <c r="B442" s="37" t="s">
        <v>86</v>
      </c>
      <c r="C442" s="37" t="s">
        <v>87</v>
      </c>
      <c r="D442" s="37">
        <v>55.573383499999998</v>
      </c>
      <c r="E442" s="37">
        <v>55.575604499999997</v>
      </c>
      <c r="F442" s="37">
        <v>-4.0000000000000001E-3</v>
      </c>
      <c r="G442" s="37">
        <v>-2.2209999999999999E-3</v>
      </c>
      <c r="H442" s="37">
        <v>8134.31</v>
      </c>
      <c r="I442" s="37">
        <v>452050962.41773403</v>
      </c>
    </row>
    <row r="443" spans="1:9" x14ac:dyDescent="0.25">
      <c r="A443" s="47">
        <v>43571</v>
      </c>
      <c r="B443" s="37" t="s">
        <v>86</v>
      </c>
      <c r="C443" s="37" t="s">
        <v>87</v>
      </c>
      <c r="D443" s="37">
        <v>55.575604749999997</v>
      </c>
      <c r="E443" s="37">
        <v>55.48733575</v>
      </c>
      <c r="F443" s="37">
        <v>0.15908</v>
      </c>
      <c r="G443" s="37">
        <v>8.8269E-2</v>
      </c>
      <c r="H443" s="37">
        <v>8434.31</v>
      </c>
      <c r="I443" s="37">
        <v>468741712.172158</v>
      </c>
    </row>
    <row r="444" spans="1:9" x14ac:dyDescent="0.25">
      <c r="A444" s="47">
        <v>43570</v>
      </c>
      <c r="B444" s="37" t="s">
        <v>86</v>
      </c>
      <c r="C444" s="37" t="s">
        <v>87</v>
      </c>
      <c r="D444" s="37">
        <v>55.48733549</v>
      </c>
      <c r="E444" s="37">
        <v>55.28313249</v>
      </c>
      <c r="F444" s="37">
        <v>0.36937999999999999</v>
      </c>
      <c r="G444" s="37">
        <v>0.204203</v>
      </c>
      <c r="H444" s="37">
        <v>8434.31</v>
      </c>
      <c r="I444" s="37">
        <v>467997222.134655</v>
      </c>
    </row>
    <row r="445" spans="1:9" x14ac:dyDescent="0.25">
      <c r="A445" s="47">
        <v>43567</v>
      </c>
      <c r="B445" s="37" t="s">
        <v>86</v>
      </c>
      <c r="C445" s="37" t="s">
        <v>87</v>
      </c>
      <c r="D445" s="37">
        <v>55.283132960000003</v>
      </c>
      <c r="E445" s="37">
        <v>53.887416960000003</v>
      </c>
      <c r="F445" s="37">
        <v>2.5900599999999998</v>
      </c>
      <c r="G445" s="37">
        <v>1.395716</v>
      </c>
      <c r="H445" s="37">
        <v>8434.31</v>
      </c>
      <c r="I445" s="37">
        <v>466274915.306458</v>
      </c>
    </row>
    <row r="446" spans="1:9" x14ac:dyDescent="0.25">
      <c r="A446" s="47">
        <v>43566</v>
      </c>
      <c r="B446" s="37" t="s">
        <v>86</v>
      </c>
      <c r="C446" s="37" t="s">
        <v>87</v>
      </c>
      <c r="D446" s="37">
        <v>53.887416880000004</v>
      </c>
      <c r="E446" s="37">
        <v>53.34589588</v>
      </c>
      <c r="F446" s="37">
        <v>1.01511</v>
      </c>
      <c r="G446" s="37">
        <v>0.54152100000000003</v>
      </c>
      <c r="H446" s="37">
        <v>8434.31</v>
      </c>
      <c r="I446" s="37">
        <v>454503017.40290201</v>
      </c>
    </row>
    <row r="447" spans="1:9" x14ac:dyDescent="0.25">
      <c r="A447" s="47">
        <v>43565</v>
      </c>
      <c r="B447" s="37" t="s">
        <v>86</v>
      </c>
      <c r="C447" s="37" t="s">
        <v>87</v>
      </c>
      <c r="D447" s="37">
        <v>53.345896119999999</v>
      </c>
      <c r="E447" s="37">
        <v>52.527828120000002</v>
      </c>
      <c r="F447" s="37">
        <v>1.5573999999999999</v>
      </c>
      <c r="G447" s="37">
        <v>0.81806800000000002</v>
      </c>
      <c r="H447" s="37">
        <v>8434.31</v>
      </c>
      <c r="I447" s="37">
        <v>449935665.06618798</v>
      </c>
    </row>
    <row r="448" spans="1:9" x14ac:dyDescent="0.25">
      <c r="A448" s="47">
        <v>43564</v>
      </c>
      <c r="B448" s="37" t="s">
        <v>86</v>
      </c>
      <c r="C448" s="37" t="s">
        <v>87</v>
      </c>
      <c r="D448" s="37">
        <v>52.52782861</v>
      </c>
      <c r="E448" s="37">
        <v>53.516080610000003</v>
      </c>
      <c r="F448" s="37">
        <v>-1.8466400000000001</v>
      </c>
      <c r="G448" s="37">
        <v>-0.98825200000000002</v>
      </c>
      <c r="H448" s="37">
        <v>8434.31</v>
      </c>
      <c r="I448" s="37">
        <v>443035832.54012299</v>
      </c>
    </row>
    <row r="449" spans="1:9" x14ac:dyDescent="0.25">
      <c r="A449" s="47">
        <v>43563</v>
      </c>
      <c r="B449" s="37" t="s">
        <v>86</v>
      </c>
      <c r="C449" s="37" t="s">
        <v>87</v>
      </c>
      <c r="D449" s="37">
        <v>53.516080799999997</v>
      </c>
      <c r="E449" s="37">
        <v>53.604877799999997</v>
      </c>
      <c r="F449" s="37">
        <v>-0.16564999999999999</v>
      </c>
      <c r="G449" s="37">
        <v>-8.8797000000000001E-2</v>
      </c>
      <c r="H449" s="37">
        <v>8434.31</v>
      </c>
      <c r="I449" s="37">
        <v>451371054.90400499</v>
      </c>
    </row>
    <row r="450" spans="1:9" x14ac:dyDescent="0.25">
      <c r="A450" s="47">
        <v>43560</v>
      </c>
      <c r="B450" s="37" t="s">
        <v>86</v>
      </c>
      <c r="C450" s="37" t="s">
        <v>87</v>
      </c>
      <c r="D450" s="37">
        <v>53.60487741</v>
      </c>
      <c r="E450" s="37">
        <v>53.029281410000003</v>
      </c>
      <c r="F450" s="37">
        <v>1.0854299999999999</v>
      </c>
      <c r="G450" s="37">
        <v>0.575596</v>
      </c>
      <c r="H450" s="37">
        <v>8434.31</v>
      </c>
      <c r="I450" s="37">
        <v>452119992.77330399</v>
      </c>
    </row>
    <row r="451" spans="1:9" x14ac:dyDescent="0.25">
      <c r="A451" s="47">
        <v>43559</v>
      </c>
      <c r="B451" s="37" t="s">
        <v>86</v>
      </c>
      <c r="C451" s="37" t="s">
        <v>87</v>
      </c>
      <c r="D451" s="37">
        <v>53.029281789999999</v>
      </c>
      <c r="E451" s="37">
        <v>52.861740789999999</v>
      </c>
      <c r="F451" s="37">
        <v>0.31694</v>
      </c>
      <c r="G451" s="37">
        <v>0.167541</v>
      </c>
      <c r="H451" s="37">
        <v>8434.31</v>
      </c>
      <c r="I451" s="37">
        <v>447265242.60636902</v>
      </c>
    </row>
    <row r="452" spans="1:9" x14ac:dyDescent="0.25">
      <c r="A452" s="47">
        <v>43558</v>
      </c>
      <c r="B452" s="37" t="s">
        <v>86</v>
      </c>
      <c r="C452" s="37" t="s">
        <v>87</v>
      </c>
      <c r="D452" s="37">
        <v>52.861740930000003</v>
      </c>
      <c r="E452" s="37">
        <v>52.810987930000003</v>
      </c>
      <c r="F452" s="37">
        <v>9.6100000000000005E-2</v>
      </c>
      <c r="G452" s="37">
        <v>5.0753E-2</v>
      </c>
      <c r="H452" s="37">
        <v>8434.31</v>
      </c>
      <c r="I452" s="37">
        <v>445852151.55808502</v>
      </c>
    </row>
    <row r="453" spans="1:9" x14ac:dyDescent="0.25">
      <c r="A453" s="47">
        <v>43557</v>
      </c>
      <c r="B453" s="37" t="s">
        <v>86</v>
      </c>
      <c r="C453" s="37" t="s">
        <v>87</v>
      </c>
      <c r="D453" s="37">
        <v>52.810987869999998</v>
      </c>
      <c r="E453" s="37">
        <v>52.894488870000004</v>
      </c>
      <c r="F453" s="37">
        <v>-0.15786</v>
      </c>
      <c r="G453" s="37">
        <v>-8.3501000000000006E-2</v>
      </c>
      <c r="H453" s="37">
        <v>8434.31</v>
      </c>
      <c r="I453" s="37">
        <v>445424084.66885602</v>
      </c>
    </row>
    <row r="454" spans="1:9" x14ac:dyDescent="0.25">
      <c r="A454" s="47">
        <v>43556</v>
      </c>
      <c r="B454" s="37" t="s">
        <v>86</v>
      </c>
      <c r="C454" s="37" t="s">
        <v>87</v>
      </c>
      <c r="D454" s="37">
        <v>52.894488369999998</v>
      </c>
      <c r="E454" s="37">
        <v>52.310790369999999</v>
      </c>
      <c r="F454" s="37">
        <v>1.1158300000000001</v>
      </c>
      <c r="G454" s="37">
        <v>0.58369800000000005</v>
      </c>
      <c r="H454" s="37">
        <v>8434.31</v>
      </c>
      <c r="I454" s="37">
        <v>446128353.520509</v>
      </c>
    </row>
    <row r="455" spans="1:9" x14ac:dyDescent="0.25">
      <c r="A455" s="47">
        <v>43553</v>
      </c>
      <c r="B455" s="37" t="s">
        <v>86</v>
      </c>
      <c r="C455" s="37" t="s">
        <v>87</v>
      </c>
      <c r="D455" s="37">
        <v>52.310790859999997</v>
      </c>
      <c r="E455" s="37">
        <v>51.736870860000003</v>
      </c>
      <c r="F455" s="37">
        <v>1.10931</v>
      </c>
      <c r="G455" s="37">
        <v>0.57391999999999999</v>
      </c>
      <c r="H455" s="37">
        <v>8434.31</v>
      </c>
      <c r="I455" s="37">
        <v>441205269.526034</v>
      </c>
    </row>
    <row r="456" spans="1:9" x14ac:dyDescent="0.25">
      <c r="A456" s="47">
        <v>43552</v>
      </c>
      <c r="B456" s="37" t="s">
        <v>86</v>
      </c>
      <c r="C456" s="37" t="s">
        <v>87</v>
      </c>
      <c r="D456" s="37">
        <v>51.736870430000003</v>
      </c>
      <c r="E456" s="37">
        <v>50.942589429999998</v>
      </c>
      <c r="F456" s="37">
        <v>1.5591699999999999</v>
      </c>
      <c r="G456" s="37">
        <v>0.79428100000000001</v>
      </c>
      <c r="H456" s="37">
        <v>8434.31</v>
      </c>
      <c r="I456" s="37">
        <v>436364648.42584199</v>
      </c>
    </row>
    <row r="457" spans="1:9" x14ac:dyDescent="0.25">
      <c r="A457" s="47">
        <v>43551</v>
      </c>
      <c r="B457" s="37" t="s">
        <v>86</v>
      </c>
      <c r="C457" s="37" t="s">
        <v>87</v>
      </c>
      <c r="D457" s="37">
        <v>50.942589730000002</v>
      </c>
      <c r="E457" s="37">
        <v>51.424105730000001</v>
      </c>
      <c r="F457" s="37">
        <v>-0.93635999999999997</v>
      </c>
      <c r="G457" s="37">
        <v>-0.481516</v>
      </c>
      <c r="H457" s="37">
        <v>8434.31</v>
      </c>
      <c r="I457" s="37">
        <v>429665441.15786701</v>
      </c>
    </row>
    <row r="458" spans="1:9" x14ac:dyDescent="0.25">
      <c r="A458" s="47">
        <v>43550</v>
      </c>
      <c r="B458" s="37" t="s">
        <v>86</v>
      </c>
      <c r="C458" s="37" t="s">
        <v>87</v>
      </c>
      <c r="D458" s="37">
        <v>51.424105320000002</v>
      </c>
      <c r="E458" s="37">
        <v>50.216874320000002</v>
      </c>
      <c r="F458" s="37">
        <v>2.4040300000000001</v>
      </c>
      <c r="G458" s="37">
        <v>1.2072309999999999</v>
      </c>
      <c r="H458" s="37">
        <v>8384.31</v>
      </c>
      <c r="I458" s="37">
        <v>431155486.20321298</v>
      </c>
    </row>
    <row r="459" spans="1:9" x14ac:dyDescent="0.25">
      <c r="A459" s="47">
        <v>43549</v>
      </c>
      <c r="B459" s="37" t="s">
        <v>86</v>
      </c>
      <c r="C459" s="37" t="s">
        <v>87</v>
      </c>
      <c r="D459" s="37">
        <v>50.216874609999998</v>
      </c>
      <c r="E459" s="37">
        <v>50.378302609999999</v>
      </c>
      <c r="F459" s="37">
        <v>-0.32042999999999999</v>
      </c>
      <c r="G459" s="37">
        <v>-0.16142799999999999</v>
      </c>
      <c r="H459" s="37">
        <v>8384.31</v>
      </c>
      <c r="I459" s="37">
        <v>421033693.310745</v>
      </c>
    </row>
    <row r="460" spans="1:9" x14ac:dyDescent="0.25">
      <c r="A460" s="47">
        <v>43546</v>
      </c>
      <c r="B460" s="37" t="s">
        <v>86</v>
      </c>
      <c r="C460" s="37" t="s">
        <v>87</v>
      </c>
      <c r="D460" s="37">
        <v>50.378302359999999</v>
      </c>
      <c r="E460" s="37">
        <v>53.155977360000001</v>
      </c>
      <c r="F460" s="37">
        <v>-5.2255200000000004</v>
      </c>
      <c r="G460" s="37">
        <v>-2.7776749999999999</v>
      </c>
      <c r="H460" s="37">
        <v>8384.31</v>
      </c>
      <c r="I460" s="37">
        <v>422387153.12506402</v>
      </c>
    </row>
    <row r="461" spans="1:9" x14ac:dyDescent="0.25">
      <c r="A461" s="47">
        <v>43545</v>
      </c>
      <c r="B461" s="37" t="s">
        <v>86</v>
      </c>
      <c r="C461" s="37" t="s">
        <v>87</v>
      </c>
      <c r="D461" s="37">
        <v>53.155977729999996</v>
      </c>
      <c r="E461" s="37">
        <v>52.741037730000002</v>
      </c>
      <c r="F461" s="37">
        <v>0.78674999999999995</v>
      </c>
      <c r="G461" s="37">
        <v>0.41493999999999998</v>
      </c>
      <c r="H461" s="37">
        <v>8384.31</v>
      </c>
      <c r="I461" s="37">
        <v>445676036.17348301</v>
      </c>
    </row>
    <row r="462" spans="1:9" x14ac:dyDescent="0.25">
      <c r="A462" s="47">
        <v>43544</v>
      </c>
      <c r="B462" s="37" t="s">
        <v>86</v>
      </c>
      <c r="C462" s="37" t="s">
        <v>87</v>
      </c>
      <c r="D462" s="37">
        <v>52.741037630000001</v>
      </c>
      <c r="E462" s="37">
        <v>53.096195629999997</v>
      </c>
      <c r="F462" s="37">
        <v>-0.66890000000000005</v>
      </c>
      <c r="G462" s="37">
        <v>-0.35515799999999997</v>
      </c>
      <c r="H462" s="37">
        <v>8384.31</v>
      </c>
      <c r="I462" s="37">
        <v>442197050.98847198</v>
      </c>
    </row>
    <row r="463" spans="1:9" x14ac:dyDescent="0.25">
      <c r="A463" s="47">
        <v>43543</v>
      </c>
      <c r="B463" s="37" t="s">
        <v>86</v>
      </c>
      <c r="C463" s="37" t="s">
        <v>87</v>
      </c>
      <c r="D463" s="37">
        <v>53.096195299999998</v>
      </c>
      <c r="E463" s="37">
        <v>53.277426300000002</v>
      </c>
      <c r="F463" s="37">
        <v>-0.34016000000000002</v>
      </c>
      <c r="G463" s="37">
        <v>-0.181231</v>
      </c>
      <c r="H463" s="37">
        <v>8384.31</v>
      </c>
      <c r="I463" s="37">
        <v>445174801.92715698</v>
      </c>
    </row>
    <row r="464" spans="1:9" x14ac:dyDescent="0.25">
      <c r="A464" s="47">
        <v>43542</v>
      </c>
      <c r="B464" s="37" t="s">
        <v>86</v>
      </c>
      <c r="C464" s="37" t="s">
        <v>87</v>
      </c>
      <c r="D464" s="37">
        <v>53.277426319999996</v>
      </c>
      <c r="E464" s="37">
        <v>53.503183319999998</v>
      </c>
      <c r="F464" s="37">
        <v>-0.42194999999999999</v>
      </c>
      <c r="G464" s="37">
        <v>-0.22575700000000001</v>
      </c>
      <c r="H464" s="37">
        <v>8384.31</v>
      </c>
      <c r="I464" s="37">
        <v>446694298.43676001</v>
      </c>
    </row>
    <row r="465" spans="1:9" x14ac:dyDescent="0.25">
      <c r="A465" s="47">
        <v>43539</v>
      </c>
      <c r="B465" s="37" t="s">
        <v>86</v>
      </c>
      <c r="C465" s="37" t="s">
        <v>87</v>
      </c>
      <c r="D465" s="37">
        <v>53.50318369</v>
      </c>
      <c r="E465" s="37">
        <v>52.726880690000002</v>
      </c>
      <c r="F465" s="37">
        <v>1.47231</v>
      </c>
      <c r="G465" s="37">
        <v>0.77630299999999997</v>
      </c>
      <c r="H465" s="37">
        <v>8384.31</v>
      </c>
      <c r="I465" s="37">
        <v>448587117.534352</v>
      </c>
    </row>
    <row r="466" spans="1:9" x14ac:dyDescent="0.25">
      <c r="A466" s="47">
        <v>43538</v>
      </c>
      <c r="B466" s="37" t="s">
        <v>86</v>
      </c>
      <c r="C466" s="37" t="s">
        <v>87</v>
      </c>
      <c r="D466" s="37">
        <v>52.726880909999998</v>
      </c>
      <c r="E466" s="37">
        <v>52.471380910000001</v>
      </c>
      <c r="F466" s="37">
        <v>0.48692999999999997</v>
      </c>
      <c r="G466" s="37">
        <v>0.2555</v>
      </c>
      <c r="H466" s="37">
        <v>8384.31</v>
      </c>
      <c r="I466" s="37">
        <v>442078356.70187902</v>
      </c>
    </row>
    <row r="467" spans="1:9" x14ac:dyDescent="0.25">
      <c r="A467" s="47">
        <v>43537</v>
      </c>
      <c r="B467" s="37" t="s">
        <v>86</v>
      </c>
      <c r="C467" s="37" t="s">
        <v>87</v>
      </c>
      <c r="D467" s="37">
        <v>52.471380590000003</v>
      </c>
      <c r="E467" s="37">
        <v>52.077377589999998</v>
      </c>
      <c r="F467" s="37">
        <v>0.75656999999999996</v>
      </c>
      <c r="G467" s="37">
        <v>0.39400299999999999</v>
      </c>
      <c r="H467" s="37">
        <v>8384.31</v>
      </c>
      <c r="I467" s="37">
        <v>439936163.580401</v>
      </c>
    </row>
    <row r="468" spans="1:9" x14ac:dyDescent="0.25">
      <c r="A468" s="47">
        <v>43536</v>
      </c>
      <c r="B468" s="37" t="s">
        <v>86</v>
      </c>
      <c r="C468" s="37" t="s">
        <v>87</v>
      </c>
      <c r="D468" s="37">
        <v>52.07737805</v>
      </c>
      <c r="E468" s="37">
        <v>51.563403049999998</v>
      </c>
      <c r="F468" s="37">
        <v>0.99678</v>
      </c>
      <c r="G468" s="37">
        <v>0.51397499999999996</v>
      </c>
      <c r="H468" s="37">
        <v>8384.31</v>
      </c>
      <c r="I468" s="37">
        <v>436632725.32626098</v>
      </c>
    </row>
    <row r="469" spans="1:9" x14ac:dyDescent="0.25">
      <c r="A469" s="47">
        <v>43535</v>
      </c>
      <c r="B469" s="37" t="s">
        <v>86</v>
      </c>
      <c r="C469" s="37" t="s">
        <v>87</v>
      </c>
      <c r="D469" s="37">
        <v>51.56340333</v>
      </c>
      <c r="E469" s="37">
        <v>49.777672330000001</v>
      </c>
      <c r="F469" s="37">
        <v>3.5874100000000002</v>
      </c>
      <c r="G469" s="37">
        <v>1.785731</v>
      </c>
      <c r="H469" s="37">
        <v>8384.31</v>
      </c>
      <c r="I469" s="37">
        <v>432323403.48354203</v>
      </c>
    </row>
    <row r="470" spans="1:9" x14ac:dyDescent="0.25">
      <c r="A470" s="47">
        <v>43532</v>
      </c>
      <c r="B470" s="37" t="s">
        <v>86</v>
      </c>
      <c r="C470" s="37" t="s">
        <v>87</v>
      </c>
      <c r="D470" s="37">
        <v>49.77767266</v>
      </c>
      <c r="E470" s="37">
        <v>49.858989659999999</v>
      </c>
      <c r="F470" s="37">
        <v>-0.16309000000000001</v>
      </c>
      <c r="G470" s="37">
        <v>-8.1317E-2</v>
      </c>
      <c r="H470" s="37">
        <v>8384.31</v>
      </c>
      <c r="I470" s="37">
        <v>417351289.32694602</v>
      </c>
    </row>
    <row r="471" spans="1:9" x14ac:dyDescent="0.25">
      <c r="A471" s="47">
        <v>43531</v>
      </c>
      <c r="B471" s="37" t="s">
        <v>86</v>
      </c>
      <c r="C471" s="37" t="s">
        <v>87</v>
      </c>
      <c r="D471" s="37">
        <v>49.858989459999997</v>
      </c>
      <c r="E471" s="37">
        <v>50.595338460000001</v>
      </c>
      <c r="F471" s="37">
        <v>-1.4553700000000001</v>
      </c>
      <c r="G471" s="37">
        <v>-0.73634900000000003</v>
      </c>
      <c r="H471" s="37">
        <v>8384.31</v>
      </c>
      <c r="I471" s="37">
        <v>418033074.34240401</v>
      </c>
    </row>
    <row r="472" spans="1:9" x14ac:dyDescent="0.25">
      <c r="A472" s="47">
        <v>43530</v>
      </c>
      <c r="B472" s="37" t="s">
        <v>86</v>
      </c>
      <c r="C472" s="37" t="s">
        <v>87</v>
      </c>
      <c r="D472" s="37">
        <v>50.59533836</v>
      </c>
      <c r="E472" s="37">
        <v>51.37334036</v>
      </c>
      <c r="F472" s="37">
        <v>-1.51441</v>
      </c>
      <c r="G472" s="37">
        <v>-0.77800199999999997</v>
      </c>
      <c r="H472" s="37">
        <v>8384.31</v>
      </c>
      <c r="I472" s="37">
        <v>424206849.57911599</v>
      </c>
    </row>
    <row r="473" spans="1:9" x14ac:dyDescent="0.25">
      <c r="A473" s="47">
        <v>43529</v>
      </c>
      <c r="B473" s="37" t="s">
        <v>86</v>
      </c>
      <c r="C473" s="37" t="s">
        <v>87</v>
      </c>
      <c r="D473" s="37">
        <v>51.373340349999999</v>
      </c>
      <c r="E473" s="37">
        <v>51.702169349999998</v>
      </c>
      <c r="F473" s="37">
        <v>-0.63600999999999996</v>
      </c>
      <c r="G473" s="37">
        <v>-0.32882899999999998</v>
      </c>
      <c r="H473" s="37">
        <v>8384.31</v>
      </c>
      <c r="I473" s="37">
        <v>430729857.109887</v>
      </c>
    </row>
    <row r="474" spans="1:9" x14ac:dyDescent="0.25">
      <c r="A474" s="47">
        <v>43528</v>
      </c>
      <c r="B474" s="37" t="s">
        <v>86</v>
      </c>
      <c r="C474" s="37" t="s">
        <v>87</v>
      </c>
      <c r="D474" s="37">
        <v>51.702169789999999</v>
      </c>
      <c r="E474" s="37">
        <v>52.294059789999999</v>
      </c>
      <c r="F474" s="37">
        <v>-1.13185</v>
      </c>
      <c r="G474" s="37">
        <v>-0.59189000000000003</v>
      </c>
      <c r="H474" s="37">
        <v>8384.31</v>
      </c>
      <c r="I474" s="37">
        <v>433486864.08548498</v>
      </c>
    </row>
    <row r="475" spans="1:9" x14ac:dyDescent="0.25">
      <c r="A475" s="47">
        <v>43525</v>
      </c>
      <c r="B475" s="37" t="s">
        <v>86</v>
      </c>
      <c r="C475" s="37" t="s">
        <v>87</v>
      </c>
      <c r="D475" s="37">
        <v>52.294059300000001</v>
      </c>
      <c r="E475" s="37">
        <v>51.201251300000003</v>
      </c>
      <c r="F475" s="37">
        <v>2.1343399999999999</v>
      </c>
      <c r="G475" s="37">
        <v>1.092808</v>
      </c>
      <c r="H475" s="37">
        <v>8384.31</v>
      </c>
      <c r="I475" s="37">
        <v>438449447.44740498</v>
      </c>
    </row>
    <row r="476" spans="1:9" x14ac:dyDescent="0.25">
      <c r="A476" s="47">
        <v>43524</v>
      </c>
      <c r="B476" s="37" t="s">
        <v>86</v>
      </c>
      <c r="C476" s="37" t="s">
        <v>87</v>
      </c>
      <c r="D476" s="37">
        <v>51.201251329999998</v>
      </c>
      <c r="E476" s="37">
        <v>51.043733330000002</v>
      </c>
      <c r="F476" s="37">
        <v>0.30858999999999998</v>
      </c>
      <c r="G476" s="37">
        <v>0.15751799999999999</v>
      </c>
      <c r="H476" s="37">
        <v>8384.31</v>
      </c>
      <c r="I476" s="37">
        <v>429287009.93487799</v>
      </c>
    </row>
    <row r="477" spans="1:9" x14ac:dyDescent="0.25">
      <c r="A477" s="47">
        <v>43523</v>
      </c>
      <c r="B477" s="37" t="s">
        <v>86</v>
      </c>
      <c r="C477" s="37" t="s">
        <v>87</v>
      </c>
      <c r="D477" s="37">
        <v>51.043732949999999</v>
      </c>
      <c r="E477" s="37">
        <v>50.965909949999997</v>
      </c>
      <c r="F477" s="37">
        <v>0.1527</v>
      </c>
      <c r="G477" s="37">
        <v>7.7823000000000003E-2</v>
      </c>
      <c r="H477" s="37">
        <v>8384.31</v>
      </c>
      <c r="I477" s="37">
        <v>427966327.47881502</v>
      </c>
    </row>
    <row r="478" spans="1:9" x14ac:dyDescent="0.25">
      <c r="A478" s="47">
        <v>43522</v>
      </c>
      <c r="B478" s="37" t="s">
        <v>86</v>
      </c>
      <c r="C478" s="37" t="s">
        <v>87</v>
      </c>
      <c r="D478" s="37">
        <v>50.965910170000001</v>
      </c>
      <c r="E478" s="37">
        <v>51.268113169999999</v>
      </c>
      <c r="F478" s="37">
        <v>-0.58945999999999998</v>
      </c>
      <c r="G478" s="37">
        <v>-0.302203</v>
      </c>
      <c r="H478" s="37">
        <v>8384.31</v>
      </c>
      <c r="I478" s="37">
        <v>427313837.39970201</v>
      </c>
    </row>
    <row r="479" spans="1:9" x14ac:dyDescent="0.25">
      <c r="A479" s="47">
        <v>43521</v>
      </c>
      <c r="B479" s="37" t="s">
        <v>86</v>
      </c>
      <c r="C479" s="37" t="s">
        <v>87</v>
      </c>
      <c r="D479" s="37">
        <v>51.268113390000003</v>
      </c>
      <c r="E479" s="37">
        <v>51.83956139</v>
      </c>
      <c r="F479" s="37">
        <v>-1.1023400000000001</v>
      </c>
      <c r="G479" s="37">
        <v>-0.57144799999999996</v>
      </c>
      <c r="H479" s="37">
        <v>8384.31</v>
      </c>
      <c r="I479" s="37">
        <v>429847601.97257</v>
      </c>
    </row>
    <row r="480" spans="1:9" x14ac:dyDescent="0.25">
      <c r="A480" s="47">
        <v>43518</v>
      </c>
      <c r="B480" s="37" t="s">
        <v>86</v>
      </c>
      <c r="C480" s="37" t="s">
        <v>87</v>
      </c>
      <c r="D480" s="37">
        <v>51.839561019999998</v>
      </c>
      <c r="E480" s="37">
        <v>50.794733020000002</v>
      </c>
      <c r="F480" s="37">
        <v>2.0569600000000001</v>
      </c>
      <c r="G480" s="37">
        <v>1.0448280000000001</v>
      </c>
      <c r="H480" s="37">
        <v>8384.31</v>
      </c>
      <c r="I480" s="37">
        <v>434638794.33691299</v>
      </c>
    </row>
    <row r="481" spans="1:9" x14ac:dyDescent="0.25">
      <c r="A481" s="47">
        <v>43517</v>
      </c>
      <c r="B481" s="37" t="s">
        <v>86</v>
      </c>
      <c r="C481" s="37" t="s">
        <v>87</v>
      </c>
      <c r="D481" s="37">
        <v>50.794733139999998</v>
      </c>
      <c r="E481" s="37">
        <v>51.267461140000002</v>
      </c>
      <c r="F481" s="37">
        <v>-0.92208000000000001</v>
      </c>
      <c r="G481" s="37">
        <v>-0.47272799999999998</v>
      </c>
      <c r="H481" s="37">
        <v>8384.31</v>
      </c>
      <c r="I481" s="37">
        <v>425878636.628833</v>
      </c>
    </row>
    <row r="482" spans="1:9" x14ac:dyDescent="0.25">
      <c r="A482" s="47">
        <v>43516</v>
      </c>
      <c r="B482" s="37" t="s">
        <v>86</v>
      </c>
      <c r="C482" s="37" t="s">
        <v>87</v>
      </c>
      <c r="D482" s="37">
        <v>51.26746163</v>
      </c>
      <c r="E482" s="37">
        <v>50.212721629999997</v>
      </c>
      <c r="F482" s="37">
        <v>2.1005400000000001</v>
      </c>
      <c r="G482" s="37">
        <v>1.05474</v>
      </c>
      <c r="H482" s="37">
        <v>8384.31</v>
      </c>
      <c r="I482" s="37">
        <v>429842137.41663998</v>
      </c>
    </row>
    <row r="483" spans="1:9" x14ac:dyDescent="0.25">
      <c r="A483" s="47">
        <v>43515</v>
      </c>
      <c r="B483" s="37" t="s">
        <v>86</v>
      </c>
      <c r="C483" s="37" t="s">
        <v>87</v>
      </c>
      <c r="D483" s="37">
        <v>50.212721620000003</v>
      </c>
      <c r="E483" s="37">
        <v>50.212910620000002</v>
      </c>
      <c r="F483" s="37">
        <v>-3.8000000000000002E-4</v>
      </c>
      <c r="G483" s="37">
        <v>-1.8900000000000001E-4</v>
      </c>
      <c r="H483" s="37">
        <v>8384.31</v>
      </c>
      <c r="I483" s="37">
        <v>420998873.36761701</v>
      </c>
    </row>
    <row r="484" spans="1:9" x14ac:dyDescent="0.25">
      <c r="A484" s="47">
        <v>43511</v>
      </c>
      <c r="B484" s="37" t="s">
        <v>86</v>
      </c>
      <c r="C484" s="37" t="s">
        <v>87</v>
      </c>
      <c r="D484" s="37">
        <v>50.212910749999999</v>
      </c>
      <c r="E484" s="37">
        <v>49.353780749999999</v>
      </c>
      <c r="F484" s="37">
        <v>1.7407600000000001</v>
      </c>
      <c r="G484" s="37">
        <v>0.85912999999999995</v>
      </c>
      <c r="H484" s="37">
        <v>8384.31</v>
      </c>
      <c r="I484" s="37">
        <v>421000459.0916</v>
      </c>
    </row>
    <row r="485" spans="1:9" x14ac:dyDescent="0.25">
      <c r="A485" s="47">
        <v>43510</v>
      </c>
      <c r="B485" s="37" t="s">
        <v>86</v>
      </c>
      <c r="C485" s="37" t="s">
        <v>87</v>
      </c>
      <c r="D485" s="37">
        <v>49.353780540000002</v>
      </c>
      <c r="E485" s="37">
        <v>49.729815539999997</v>
      </c>
      <c r="F485" s="37">
        <v>-0.75616000000000005</v>
      </c>
      <c r="G485" s="37">
        <v>-0.37603500000000001</v>
      </c>
      <c r="H485" s="37">
        <v>8384.31</v>
      </c>
      <c r="I485" s="37">
        <v>413797247.65798497</v>
      </c>
    </row>
    <row r="486" spans="1:9" x14ac:dyDescent="0.25">
      <c r="A486" s="47">
        <v>43509</v>
      </c>
      <c r="B486" s="37" t="s">
        <v>86</v>
      </c>
      <c r="C486" s="37" t="s">
        <v>87</v>
      </c>
      <c r="D486" s="37">
        <v>49.729815160000001</v>
      </c>
      <c r="E486" s="37">
        <v>49.657819160000003</v>
      </c>
      <c r="F486" s="37">
        <v>0.14498</v>
      </c>
      <c r="G486" s="37">
        <v>7.1996000000000004E-2</v>
      </c>
      <c r="H486" s="37">
        <v>8384.31</v>
      </c>
      <c r="I486" s="37">
        <v>416950037.35469401</v>
      </c>
    </row>
    <row r="487" spans="1:9" x14ac:dyDescent="0.25">
      <c r="A487" s="47">
        <v>43508</v>
      </c>
      <c r="B487" s="37" t="s">
        <v>86</v>
      </c>
      <c r="C487" s="37" t="s">
        <v>87</v>
      </c>
      <c r="D487" s="37">
        <v>49.657819199999999</v>
      </c>
      <c r="E487" s="37">
        <v>49.2706692</v>
      </c>
      <c r="F487" s="37">
        <v>0.78576000000000001</v>
      </c>
      <c r="G487" s="37">
        <v>0.38714999999999999</v>
      </c>
      <c r="H487" s="37">
        <v>8384.31</v>
      </c>
      <c r="I487" s="37">
        <v>416346401.123294</v>
      </c>
    </row>
    <row r="488" spans="1:9" x14ac:dyDescent="0.25">
      <c r="A488" s="47">
        <v>43507</v>
      </c>
      <c r="B488" s="37" t="s">
        <v>86</v>
      </c>
      <c r="C488" s="37" t="s">
        <v>87</v>
      </c>
      <c r="D488" s="37">
        <v>49.270669050000002</v>
      </c>
      <c r="E488" s="37">
        <v>49.081841050000001</v>
      </c>
      <c r="F488" s="37">
        <v>0.38472000000000001</v>
      </c>
      <c r="G488" s="37">
        <v>0.188828</v>
      </c>
      <c r="H488" s="37">
        <v>8384.31</v>
      </c>
      <c r="I488" s="37">
        <v>413100415.41059798</v>
      </c>
    </row>
    <row r="489" spans="1:9" x14ac:dyDescent="0.25">
      <c r="A489" s="47">
        <v>43504</v>
      </c>
      <c r="B489" s="37" t="s">
        <v>86</v>
      </c>
      <c r="C489" s="37" t="s">
        <v>87</v>
      </c>
      <c r="D489" s="37">
        <v>49.081841140000002</v>
      </c>
      <c r="E489" s="37">
        <v>48.605559139999997</v>
      </c>
      <c r="F489" s="37">
        <v>0.97989000000000004</v>
      </c>
      <c r="G489" s="37">
        <v>0.47628199999999998</v>
      </c>
      <c r="H489" s="37">
        <v>8384.31</v>
      </c>
      <c r="I489" s="37">
        <v>411517224.242989</v>
      </c>
    </row>
    <row r="490" spans="1:9" x14ac:dyDescent="0.25">
      <c r="A490" s="47">
        <v>43503</v>
      </c>
      <c r="B490" s="37" t="s">
        <v>86</v>
      </c>
      <c r="C490" s="37" t="s">
        <v>87</v>
      </c>
      <c r="D490" s="37">
        <v>48.60555944</v>
      </c>
      <c r="E490" s="37">
        <v>49.479754440000001</v>
      </c>
      <c r="F490" s="37">
        <v>-1.76677</v>
      </c>
      <c r="G490" s="37">
        <v>-0.87419500000000006</v>
      </c>
      <c r="H490" s="37">
        <v>8384.31</v>
      </c>
      <c r="I490" s="37">
        <v>407523932.25170797</v>
      </c>
    </row>
    <row r="491" spans="1:9" x14ac:dyDescent="0.25">
      <c r="A491" s="47">
        <v>43502</v>
      </c>
      <c r="B491" s="37" t="s">
        <v>86</v>
      </c>
      <c r="C491" s="37" t="s">
        <v>87</v>
      </c>
      <c r="D491" s="37">
        <v>49.4797546</v>
      </c>
      <c r="E491" s="37">
        <v>49.261743600000003</v>
      </c>
      <c r="F491" s="37">
        <v>0.44256000000000001</v>
      </c>
      <c r="G491" s="37">
        <v>0.21801100000000001</v>
      </c>
      <c r="H491" s="37">
        <v>8384.31</v>
      </c>
      <c r="I491" s="37">
        <v>414853452.851062</v>
      </c>
    </row>
    <row r="492" spans="1:9" x14ac:dyDescent="0.25">
      <c r="A492" s="47">
        <v>43501</v>
      </c>
      <c r="B492" s="37" t="s">
        <v>86</v>
      </c>
      <c r="C492" s="37" t="s">
        <v>87</v>
      </c>
      <c r="D492" s="37">
        <v>49.26174366</v>
      </c>
      <c r="E492" s="37">
        <v>49.165317659999999</v>
      </c>
      <c r="F492" s="37">
        <v>0.19613</v>
      </c>
      <c r="G492" s="37">
        <v>9.6425999999999998E-2</v>
      </c>
      <c r="H492" s="37">
        <v>8384.31</v>
      </c>
      <c r="I492" s="37">
        <v>413025582.20074302</v>
      </c>
    </row>
    <row r="493" spans="1:9" x14ac:dyDescent="0.25">
      <c r="A493" s="47">
        <v>43500</v>
      </c>
      <c r="B493" s="37" t="s">
        <v>86</v>
      </c>
      <c r="C493" s="37" t="s">
        <v>87</v>
      </c>
      <c r="D493" s="37">
        <v>49.165317170000002</v>
      </c>
      <c r="E493" s="37">
        <v>48.51121517</v>
      </c>
      <c r="F493" s="37">
        <v>1.3483499999999999</v>
      </c>
      <c r="G493" s="37">
        <v>0.65410199999999996</v>
      </c>
      <c r="H493" s="37">
        <v>8134.31</v>
      </c>
      <c r="I493" s="37">
        <v>399925783.61315101</v>
      </c>
    </row>
    <row r="494" spans="1:9" x14ac:dyDescent="0.25">
      <c r="A494" s="47">
        <v>43497</v>
      </c>
      <c r="B494" s="37" t="s">
        <v>86</v>
      </c>
      <c r="C494" s="37" t="s">
        <v>87</v>
      </c>
      <c r="D494" s="37">
        <v>48.511214879999997</v>
      </c>
      <c r="E494" s="37">
        <v>48.254386879999998</v>
      </c>
      <c r="F494" s="37">
        <v>0.53224000000000005</v>
      </c>
      <c r="G494" s="37">
        <v>0.256828</v>
      </c>
      <c r="H494" s="37">
        <v>8134.31</v>
      </c>
      <c r="I494" s="37">
        <v>394605114.77688801</v>
      </c>
    </row>
    <row r="495" spans="1:9" x14ac:dyDescent="0.25">
      <c r="A495" s="47">
        <v>43496</v>
      </c>
      <c r="B495" s="37" t="s">
        <v>86</v>
      </c>
      <c r="C495" s="37" t="s">
        <v>87</v>
      </c>
      <c r="D495" s="37">
        <v>48.254386760000003</v>
      </c>
      <c r="E495" s="37">
        <v>47.321247759999999</v>
      </c>
      <c r="F495" s="37">
        <v>1.9719199999999999</v>
      </c>
      <c r="G495" s="37">
        <v>0.93313900000000005</v>
      </c>
      <c r="H495" s="37">
        <v>8134.31</v>
      </c>
      <c r="I495" s="37">
        <v>392515996.00257498</v>
      </c>
    </row>
    <row r="496" spans="1:9" x14ac:dyDescent="0.25">
      <c r="A496" s="47">
        <v>43495</v>
      </c>
      <c r="B496" s="37" t="s">
        <v>86</v>
      </c>
      <c r="C496" s="37" t="s">
        <v>87</v>
      </c>
      <c r="D496" s="37">
        <v>47.321247530000001</v>
      </c>
      <c r="E496" s="37">
        <v>46.418118530000001</v>
      </c>
      <c r="F496" s="37">
        <v>1.94564</v>
      </c>
      <c r="G496" s="37">
        <v>0.90312899999999996</v>
      </c>
      <c r="H496" s="37">
        <v>8134.31</v>
      </c>
      <c r="I496" s="37">
        <v>384925555.03201097</v>
      </c>
    </row>
    <row r="497" spans="1:9" x14ac:dyDescent="0.25">
      <c r="A497" s="47">
        <v>43494</v>
      </c>
      <c r="B497" s="37" t="s">
        <v>86</v>
      </c>
      <c r="C497" s="37" t="s">
        <v>87</v>
      </c>
      <c r="D497" s="37">
        <v>46.418118040000003</v>
      </c>
      <c r="E497" s="37">
        <v>46.15346804</v>
      </c>
      <c r="F497" s="37">
        <v>0.57340999999999998</v>
      </c>
      <c r="G497" s="37">
        <v>0.26465</v>
      </c>
      <c r="H497" s="37">
        <v>8134.31</v>
      </c>
      <c r="I497" s="37">
        <v>377579222.49959803</v>
      </c>
    </row>
    <row r="498" spans="1:9" x14ac:dyDescent="0.25">
      <c r="A498" s="47">
        <v>43493</v>
      </c>
      <c r="B498" s="37" t="s">
        <v>86</v>
      </c>
      <c r="C498" s="37" t="s">
        <v>87</v>
      </c>
      <c r="D498" s="37">
        <v>46.153468480000001</v>
      </c>
      <c r="E498" s="37">
        <v>47.12554248</v>
      </c>
      <c r="F498" s="37">
        <v>-2.0627300000000002</v>
      </c>
      <c r="G498" s="37">
        <v>-0.97207399999999999</v>
      </c>
      <c r="H498" s="37">
        <v>8134.31</v>
      </c>
      <c r="I498" s="37">
        <v>375426481.731143</v>
      </c>
    </row>
    <row r="499" spans="1:9" x14ac:dyDescent="0.25">
      <c r="A499" s="47">
        <v>43490</v>
      </c>
      <c r="B499" s="37" t="s">
        <v>86</v>
      </c>
      <c r="C499" s="37" t="s">
        <v>87</v>
      </c>
      <c r="D499" s="37">
        <v>47.125542209999999</v>
      </c>
      <c r="E499" s="37">
        <v>46.123309210000002</v>
      </c>
      <c r="F499" s="37">
        <v>2.1729400000000001</v>
      </c>
      <c r="G499" s="37">
        <v>1.0022329999999999</v>
      </c>
      <c r="H499" s="37">
        <v>8134.31</v>
      </c>
      <c r="I499" s="37">
        <v>383333627.87759799</v>
      </c>
    </row>
    <row r="500" spans="1:9" x14ac:dyDescent="0.25">
      <c r="A500" s="47">
        <v>43489</v>
      </c>
      <c r="B500" s="37" t="s">
        <v>86</v>
      </c>
      <c r="C500" s="37" t="s">
        <v>87</v>
      </c>
      <c r="D500" s="37">
        <v>46.12330918</v>
      </c>
      <c r="E500" s="37">
        <v>45.548590179999998</v>
      </c>
      <c r="F500" s="37">
        <v>1.2617700000000001</v>
      </c>
      <c r="G500" s="37">
        <v>0.57471899999999998</v>
      </c>
      <c r="H500" s="37">
        <v>8134.31</v>
      </c>
      <c r="I500" s="37">
        <v>375181156.72603798</v>
      </c>
    </row>
    <row r="501" spans="1:9" x14ac:dyDescent="0.25">
      <c r="A501" s="47">
        <v>43488</v>
      </c>
      <c r="B501" s="37" t="s">
        <v>86</v>
      </c>
      <c r="C501" s="37" t="s">
        <v>87</v>
      </c>
      <c r="D501" s="37">
        <v>45.548590619999999</v>
      </c>
      <c r="E501" s="37">
        <v>45.117573620000002</v>
      </c>
      <c r="F501" s="37">
        <v>0.95531999999999995</v>
      </c>
      <c r="G501" s="37">
        <v>0.43101699999999998</v>
      </c>
      <c r="H501" s="37">
        <v>8134.31</v>
      </c>
      <c r="I501" s="37">
        <v>370506219.52039999</v>
      </c>
    </row>
    <row r="502" spans="1:9" x14ac:dyDescent="0.25">
      <c r="A502" s="47">
        <v>43487</v>
      </c>
      <c r="B502" s="37" t="s">
        <v>86</v>
      </c>
      <c r="C502" s="37" t="s">
        <v>87</v>
      </c>
      <c r="D502" s="37">
        <v>45.117573219999997</v>
      </c>
      <c r="E502" s="37">
        <v>47.347077220000003</v>
      </c>
      <c r="F502" s="37">
        <v>-4.70885</v>
      </c>
      <c r="G502" s="37">
        <v>-2.2295039999999999</v>
      </c>
      <c r="H502" s="37">
        <v>8134.31</v>
      </c>
      <c r="I502" s="37">
        <v>367000191.66645801</v>
      </c>
    </row>
    <row r="503" spans="1:9" x14ac:dyDescent="0.25">
      <c r="A503" s="47">
        <v>43483</v>
      </c>
      <c r="B503" s="37" t="s">
        <v>86</v>
      </c>
      <c r="C503" s="37" t="s">
        <v>87</v>
      </c>
      <c r="D503" s="37">
        <v>47.347076899999998</v>
      </c>
      <c r="E503" s="37">
        <v>47.101506899999997</v>
      </c>
      <c r="F503" s="37">
        <v>0.52136000000000005</v>
      </c>
      <c r="G503" s="37">
        <v>0.24557000000000001</v>
      </c>
      <c r="H503" s="37">
        <v>8134.31</v>
      </c>
      <c r="I503" s="37">
        <v>385135659.057208</v>
      </c>
    </row>
    <row r="504" spans="1:9" x14ac:dyDescent="0.25">
      <c r="A504" s="47">
        <v>43482</v>
      </c>
      <c r="B504" s="37" t="s">
        <v>86</v>
      </c>
      <c r="C504" s="37" t="s">
        <v>87</v>
      </c>
      <c r="D504" s="37">
        <v>47.101506550000003</v>
      </c>
      <c r="E504" s="37">
        <v>46.505496549999997</v>
      </c>
      <c r="F504" s="37">
        <v>1.28159</v>
      </c>
      <c r="G504" s="37">
        <v>0.59601000000000004</v>
      </c>
      <c r="H504" s="37">
        <v>8134.31</v>
      </c>
      <c r="I504" s="37">
        <v>383138114.44020998</v>
      </c>
    </row>
    <row r="505" spans="1:9" x14ac:dyDescent="0.25">
      <c r="A505" s="47">
        <v>43481</v>
      </c>
      <c r="B505" s="37" t="s">
        <v>86</v>
      </c>
      <c r="C505" s="37" t="s">
        <v>87</v>
      </c>
      <c r="D505" s="37">
        <v>46.505497030000001</v>
      </c>
      <c r="E505" s="37">
        <v>46.755663030000001</v>
      </c>
      <c r="F505" s="37">
        <v>-0.53505000000000003</v>
      </c>
      <c r="G505" s="37">
        <v>-0.250166</v>
      </c>
      <c r="H505" s="37">
        <v>8134.31</v>
      </c>
      <c r="I505" s="37">
        <v>378289990.02960801</v>
      </c>
    </row>
    <row r="506" spans="1:9" x14ac:dyDescent="0.25">
      <c r="A506" s="47">
        <v>43480</v>
      </c>
      <c r="B506" s="37" t="s">
        <v>86</v>
      </c>
      <c r="C506" s="37" t="s">
        <v>87</v>
      </c>
      <c r="D506" s="37">
        <v>46.755663220000002</v>
      </c>
      <c r="E506" s="37">
        <v>46.004104220000002</v>
      </c>
      <c r="F506" s="37">
        <v>1.63368</v>
      </c>
      <c r="G506" s="37">
        <v>0.75155899999999998</v>
      </c>
      <c r="H506" s="37">
        <v>8134.31</v>
      </c>
      <c r="I506" s="37">
        <v>380324918.62008798</v>
      </c>
    </row>
    <row r="507" spans="1:9" x14ac:dyDescent="0.25">
      <c r="A507" s="47">
        <v>43479</v>
      </c>
      <c r="B507" s="37" t="s">
        <v>86</v>
      </c>
      <c r="C507" s="37" t="s">
        <v>87</v>
      </c>
      <c r="D507" s="37">
        <v>46.00410437</v>
      </c>
      <c r="E507" s="37">
        <v>46.032471370000003</v>
      </c>
      <c r="F507" s="37">
        <v>-6.1620000000000001E-2</v>
      </c>
      <c r="G507" s="37">
        <v>-2.8367E-2</v>
      </c>
      <c r="H507" s="37">
        <v>8134.31</v>
      </c>
      <c r="I507" s="37">
        <v>374211508.205621</v>
      </c>
    </row>
    <row r="508" spans="1:9" x14ac:dyDescent="0.25">
      <c r="A508" s="47">
        <v>43476</v>
      </c>
      <c r="B508" s="37" t="s">
        <v>86</v>
      </c>
      <c r="C508" s="37" t="s">
        <v>87</v>
      </c>
      <c r="D508" s="37">
        <v>46.03247107</v>
      </c>
      <c r="E508" s="37">
        <v>45.354193070000001</v>
      </c>
      <c r="F508" s="37">
        <v>1.4955099999999999</v>
      </c>
      <c r="G508" s="37">
        <v>0.67827800000000005</v>
      </c>
      <c r="H508" s="37">
        <v>8134.31</v>
      </c>
      <c r="I508" s="37">
        <v>374442251.65199798</v>
      </c>
    </row>
    <row r="509" spans="1:9" x14ac:dyDescent="0.25">
      <c r="A509" s="47">
        <v>43475</v>
      </c>
      <c r="B509" s="37" t="s">
        <v>86</v>
      </c>
      <c r="C509" s="37" t="s">
        <v>87</v>
      </c>
      <c r="D509" s="37">
        <v>45.354192849999997</v>
      </c>
      <c r="E509" s="37">
        <v>45.077620850000002</v>
      </c>
      <c r="F509" s="37">
        <v>0.61355000000000004</v>
      </c>
      <c r="G509" s="37">
        <v>0.27657199999999998</v>
      </c>
      <c r="H509" s="37">
        <v>8134.31</v>
      </c>
      <c r="I509" s="37">
        <v>368924928.37910402</v>
      </c>
    </row>
    <row r="510" spans="1:9" x14ac:dyDescent="0.25">
      <c r="A510" s="47">
        <v>43474</v>
      </c>
      <c r="B510" s="37" t="s">
        <v>86</v>
      </c>
      <c r="C510" s="37" t="s">
        <v>87</v>
      </c>
      <c r="D510" s="37">
        <v>45.077620789999997</v>
      </c>
      <c r="E510" s="37">
        <v>44.654976789999999</v>
      </c>
      <c r="F510" s="37">
        <v>0.94647000000000003</v>
      </c>
      <c r="G510" s="37">
        <v>0.42264400000000002</v>
      </c>
      <c r="H510" s="37">
        <v>8134.31</v>
      </c>
      <c r="I510" s="37">
        <v>366675206.33544201</v>
      </c>
    </row>
    <row r="511" spans="1:9" x14ac:dyDescent="0.25">
      <c r="A511" s="47">
        <v>43473</v>
      </c>
      <c r="B511" s="37" t="s">
        <v>86</v>
      </c>
      <c r="C511" s="37" t="s">
        <v>87</v>
      </c>
      <c r="D511" s="37">
        <v>44.654976730000001</v>
      </c>
      <c r="E511" s="37">
        <v>44.152398730000002</v>
      </c>
      <c r="F511" s="37">
        <v>1.13828</v>
      </c>
      <c r="G511" s="37">
        <v>0.50257799999999997</v>
      </c>
      <c r="H511" s="37">
        <v>8134.31</v>
      </c>
      <c r="I511" s="37">
        <v>363237289.799676</v>
      </c>
    </row>
    <row r="512" spans="1:9" x14ac:dyDescent="0.25">
      <c r="A512" s="47">
        <v>43472</v>
      </c>
      <c r="B512" s="37" t="s">
        <v>86</v>
      </c>
      <c r="C512" s="37" t="s">
        <v>87</v>
      </c>
      <c r="D512" s="37">
        <v>44.152398599999998</v>
      </c>
      <c r="E512" s="37">
        <v>43.769501599999998</v>
      </c>
      <c r="F512" s="37">
        <v>0.87480000000000002</v>
      </c>
      <c r="G512" s="37">
        <v>0.38289699999999999</v>
      </c>
      <c r="H512" s="37">
        <v>8134.31</v>
      </c>
      <c r="I512" s="37">
        <v>359149164.99877</v>
      </c>
    </row>
    <row r="513" spans="1:9" x14ac:dyDescent="0.25">
      <c r="A513" s="47">
        <v>43469</v>
      </c>
      <c r="B513" s="37" t="s">
        <v>86</v>
      </c>
      <c r="C513" s="37" t="s">
        <v>87</v>
      </c>
      <c r="D513" s="37">
        <v>43.769502090000003</v>
      </c>
      <c r="E513" s="37">
        <v>42.028184090000003</v>
      </c>
      <c r="F513" s="37">
        <v>4.1432099999999998</v>
      </c>
      <c r="G513" s="37">
        <v>1.7413179999999999</v>
      </c>
      <c r="H513" s="37">
        <v>8134.31</v>
      </c>
      <c r="I513" s="37">
        <v>356034567.23720098</v>
      </c>
    </row>
    <row r="514" spans="1:9" x14ac:dyDescent="0.25">
      <c r="A514" s="47">
        <v>43468</v>
      </c>
      <c r="B514" s="37" t="s">
        <v>86</v>
      </c>
      <c r="C514" s="37" t="s">
        <v>87</v>
      </c>
      <c r="D514" s="37">
        <v>42.028183949999999</v>
      </c>
      <c r="E514" s="37">
        <v>43.055528950000003</v>
      </c>
      <c r="F514" s="37">
        <v>-2.3860899999999998</v>
      </c>
      <c r="G514" s="37">
        <v>-1.027345</v>
      </c>
      <c r="H514" s="37">
        <v>8134.31</v>
      </c>
      <c r="I514" s="37">
        <v>341870150.90177202</v>
      </c>
    </row>
    <row r="515" spans="1:9" x14ac:dyDescent="0.25">
      <c r="A515" s="47">
        <v>43467</v>
      </c>
      <c r="B515" s="37" t="s">
        <v>86</v>
      </c>
      <c r="C515" s="37" t="s">
        <v>87</v>
      </c>
      <c r="D515" s="37">
        <v>43.055529139999997</v>
      </c>
      <c r="E515" s="37">
        <v>42.363354139999998</v>
      </c>
      <c r="F515" s="37">
        <v>1.6338999999999999</v>
      </c>
      <c r="G515" s="37">
        <v>0.69217499999999998</v>
      </c>
      <c r="H515" s="37">
        <v>8134.31</v>
      </c>
      <c r="I515" s="37">
        <v>350226892.07220501</v>
      </c>
    </row>
    <row r="516" spans="1:9" x14ac:dyDescent="0.25">
      <c r="A516" s="47">
        <v>43465</v>
      </c>
      <c r="B516" s="37" t="s">
        <v>86</v>
      </c>
      <c r="C516" s="37" t="s">
        <v>87</v>
      </c>
      <c r="D516" s="37">
        <v>42.363354630000003</v>
      </c>
      <c r="E516" s="37">
        <v>41.535418630000002</v>
      </c>
      <c r="F516" s="37">
        <v>1.99333</v>
      </c>
      <c r="G516" s="37">
        <v>0.82793600000000001</v>
      </c>
      <c r="H516" s="37">
        <v>8134.31</v>
      </c>
      <c r="I516" s="37">
        <v>344596532.110291</v>
      </c>
    </row>
    <row r="517" spans="1:9" x14ac:dyDescent="0.25">
      <c r="A517" s="47">
        <v>43462</v>
      </c>
      <c r="B517" s="37" t="s">
        <v>86</v>
      </c>
      <c r="C517" s="37" t="s">
        <v>87</v>
      </c>
      <c r="D517" s="37">
        <v>41.535418370000002</v>
      </c>
      <c r="E517" s="37">
        <v>41.722687370000003</v>
      </c>
      <c r="F517" s="37">
        <v>-0.44884000000000002</v>
      </c>
      <c r="G517" s="37">
        <v>-0.18726899999999999</v>
      </c>
      <c r="H517" s="37">
        <v>8134.31</v>
      </c>
      <c r="I517" s="37">
        <v>337861844.39501899</v>
      </c>
    </row>
    <row r="518" spans="1:9" x14ac:dyDescent="0.25">
      <c r="A518" s="47">
        <v>43461</v>
      </c>
      <c r="B518" s="37" t="s">
        <v>86</v>
      </c>
      <c r="C518" s="37" t="s">
        <v>87</v>
      </c>
      <c r="D518" s="37">
        <v>41.722687209999997</v>
      </c>
      <c r="E518" s="37">
        <v>42.016882209999999</v>
      </c>
      <c r="F518" s="37">
        <v>-0.70018000000000002</v>
      </c>
      <c r="G518" s="37">
        <v>-0.29419499999999998</v>
      </c>
      <c r="H518" s="37">
        <v>8134.31</v>
      </c>
      <c r="I518" s="37">
        <v>339385146.63111299</v>
      </c>
    </row>
    <row r="519" spans="1:9" x14ac:dyDescent="0.25">
      <c r="A519" s="47">
        <v>43460</v>
      </c>
      <c r="B519" s="37" t="s">
        <v>86</v>
      </c>
      <c r="C519" s="37" t="s">
        <v>87</v>
      </c>
      <c r="D519" s="37">
        <v>42.016881759999997</v>
      </c>
      <c r="E519" s="37">
        <v>41.118764759999998</v>
      </c>
      <c r="F519" s="37">
        <v>2.1842000000000001</v>
      </c>
      <c r="G519" s="37">
        <v>0.89811700000000005</v>
      </c>
      <c r="H519" s="37">
        <v>8134.31</v>
      </c>
      <c r="I519" s="37">
        <v>341778215.41854</v>
      </c>
    </row>
    <row r="520" spans="1:9" x14ac:dyDescent="0.25">
      <c r="A520" s="47">
        <v>43458</v>
      </c>
      <c r="B520" s="37" t="s">
        <v>86</v>
      </c>
      <c r="C520" s="37" t="s">
        <v>87</v>
      </c>
      <c r="D520" s="37">
        <v>41.118764919999997</v>
      </c>
      <c r="E520" s="37">
        <v>42.347744919999997</v>
      </c>
      <c r="F520" s="37">
        <v>-2.90211</v>
      </c>
      <c r="G520" s="37">
        <v>-1.22898</v>
      </c>
      <c r="H520" s="37">
        <v>8134.31</v>
      </c>
      <c r="I520" s="37">
        <v>334472657.32011002</v>
      </c>
    </row>
    <row r="521" spans="1:9" x14ac:dyDescent="0.25">
      <c r="A521" s="47">
        <v>43455</v>
      </c>
      <c r="B521" s="37" t="s">
        <v>86</v>
      </c>
      <c r="C521" s="37" t="s">
        <v>87</v>
      </c>
      <c r="D521" s="37">
        <v>42.347745140000001</v>
      </c>
      <c r="E521" s="37">
        <v>43.794540140000002</v>
      </c>
      <c r="F521" s="37">
        <v>-3.3035999999999999</v>
      </c>
      <c r="G521" s="37">
        <v>-1.4467950000000001</v>
      </c>
      <c r="H521" s="37">
        <v>8134.31</v>
      </c>
      <c r="I521" s="37">
        <v>344469559.72651702</v>
      </c>
    </row>
    <row r="522" spans="1:9" x14ac:dyDescent="0.25">
      <c r="A522" s="47">
        <v>43454</v>
      </c>
      <c r="B522" s="37" t="s">
        <v>86</v>
      </c>
      <c r="C522" s="37" t="s">
        <v>87</v>
      </c>
      <c r="D522" s="37">
        <v>43.79453986</v>
      </c>
      <c r="E522" s="37">
        <v>44.17670786</v>
      </c>
      <c r="F522" s="37">
        <v>-0.86509000000000003</v>
      </c>
      <c r="G522" s="37">
        <v>-0.38216800000000001</v>
      </c>
      <c r="H522" s="37">
        <v>8134.31</v>
      </c>
      <c r="I522" s="37">
        <v>356238232.14497697</v>
      </c>
    </row>
    <row r="523" spans="1:9" x14ac:dyDescent="0.25">
      <c r="A523" s="47">
        <v>43453</v>
      </c>
      <c r="B523" s="37" t="s">
        <v>86</v>
      </c>
      <c r="C523" s="37" t="s">
        <v>87</v>
      </c>
      <c r="D523" s="37">
        <v>44.17670811</v>
      </c>
      <c r="E523" s="37">
        <v>44.532195110000004</v>
      </c>
      <c r="F523" s="37">
        <v>-0.79827000000000004</v>
      </c>
      <c r="G523" s="37">
        <v>-0.355487</v>
      </c>
      <c r="H523" s="37">
        <v>8134.31</v>
      </c>
      <c r="I523" s="37">
        <v>359346906.01612902</v>
      </c>
    </row>
    <row r="524" spans="1:9" x14ac:dyDescent="0.25">
      <c r="A524" s="47">
        <v>43452</v>
      </c>
      <c r="B524" s="37" t="s">
        <v>86</v>
      </c>
      <c r="C524" s="37" t="s">
        <v>87</v>
      </c>
      <c r="D524" s="37">
        <v>44.532194760000003</v>
      </c>
      <c r="E524" s="37">
        <v>44.890701759999999</v>
      </c>
      <c r="F524" s="37">
        <v>-0.79862</v>
      </c>
      <c r="G524" s="37">
        <v>-0.35850700000000002</v>
      </c>
      <c r="H524" s="37">
        <v>8134.31</v>
      </c>
      <c r="I524" s="37">
        <v>362238543.56163102</v>
      </c>
    </row>
    <row r="525" spans="1:9" x14ac:dyDescent="0.25">
      <c r="A525" s="47">
        <v>43451</v>
      </c>
      <c r="B525" s="37" t="s">
        <v>86</v>
      </c>
      <c r="C525" s="37" t="s">
        <v>87</v>
      </c>
      <c r="D525" s="37">
        <v>44.890701739999997</v>
      </c>
      <c r="E525" s="37">
        <v>45.880151740000002</v>
      </c>
      <c r="F525" s="37">
        <v>-2.1566000000000001</v>
      </c>
      <c r="G525" s="37">
        <v>-0.98945000000000005</v>
      </c>
      <c r="H525" s="37">
        <v>8134.31</v>
      </c>
      <c r="I525" s="37">
        <v>365154749.39859402</v>
      </c>
    </row>
    <row r="526" spans="1:9" x14ac:dyDescent="0.25">
      <c r="A526" s="47">
        <v>43448</v>
      </c>
      <c r="B526" s="37" t="s">
        <v>86</v>
      </c>
      <c r="C526" s="37" t="s">
        <v>87</v>
      </c>
      <c r="D526" s="37">
        <v>45.880151859999998</v>
      </c>
      <c r="E526" s="37">
        <v>46.692052859999997</v>
      </c>
      <c r="F526" s="37">
        <v>-1.7388399999999999</v>
      </c>
      <c r="G526" s="37">
        <v>-0.81190099999999998</v>
      </c>
      <c r="H526" s="37">
        <v>8134.31</v>
      </c>
      <c r="I526" s="37">
        <v>373203240.43586099</v>
      </c>
    </row>
    <row r="527" spans="1:9" x14ac:dyDescent="0.25">
      <c r="A527" s="47">
        <v>43447</v>
      </c>
      <c r="B527" s="37" t="s">
        <v>86</v>
      </c>
      <c r="C527" s="37" t="s">
        <v>87</v>
      </c>
      <c r="D527" s="37">
        <v>46.692052480000001</v>
      </c>
      <c r="E527" s="37">
        <v>46.431732480000001</v>
      </c>
      <c r="F527" s="37">
        <v>0.56064999999999998</v>
      </c>
      <c r="G527" s="37">
        <v>0.26032</v>
      </c>
      <c r="H527" s="37">
        <v>8134.31</v>
      </c>
      <c r="I527" s="37">
        <v>379807489.33243102</v>
      </c>
    </row>
    <row r="528" spans="1:9" x14ac:dyDescent="0.25">
      <c r="A528" s="47">
        <v>43446</v>
      </c>
      <c r="B528" s="37" t="s">
        <v>86</v>
      </c>
      <c r="C528" s="37" t="s">
        <v>87</v>
      </c>
      <c r="D528" s="37">
        <v>46.431732930000003</v>
      </c>
      <c r="E528" s="37">
        <v>46.333003929999997</v>
      </c>
      <c r="F528" s="37">
        <v>0.21309</v>
      </c>
      <c r="G528" s="37">
        <v>9.8728999999999997E-2</v>
      </c>
      <c r="H528" s="37">
        <v>8134.31</v>
      </c>
      <c r="I528" s="37">
        <v>377689970.19462901</v>
      </c>
    </row>
    <row r="529" spans="1:9" x14ac:dyDescent="0.25">
      <c r="A529" s="47">
        <v>43445</v>
      </c>
      <c r="B529" s="37" t="s">
        <v>86</v>
      </c>
      <c r="C529" s="37" t="s">
        <v>87</v>
      </c>
      <c r="D529" s="37">
        <v>46.333004029999998</v>
      </c>
      <c r="E529" s="37">
        <v>46.278677029999997</v>
      </c>
      <c r="F529" s="37">
        <v>0.11738999999999999</v>
      </c>
      <c r="G529" s="37">
        <v>5.4327E-2</v>
      </c>
      <c r="H529" s="37">
        <v>8134.31</v>
      </c>
      <c r="I529" s="37">
        <v>376886879.01225698</v>
      </c>
    </row>
    <row r="530" spans="1:9" x14ac:dyDescent="0.25">
      <c r="A530" s="47">
        <v>43444</v>
      </c>
      <c r="B530" s="37" t="s">
        <v>86</v>
      </c>
      <c r="C530" s="37" t="s">
        <v>87</v>
      </c>
      <c r="D530" s="37">
        <v>46.278676959999999</v>
      </c>
      <c r="E530" s="37">
        <v>46.133814960000002</v>
      </c>
      <c r="F530" s="37">
        <v>0.314</v>
      </c>
      <c r="G530" s="37">
        <v>0.14486199999999999</v>
      </c>
      <c r="H530" s="37">
        <v>8134.31</v>
      </c>
      <c r="I530" s="37">
        <v>376444965.94646603</v>
      </c>
    </row>
    <row r="531" spans="1:9" x14ac:dyDescent="0.25">
      <c r="A531" s="47">
        <v>43441</v>
      </c>
      <c r="B531" s="37" t="s">
        <v>86</v>
      </c>
      <c r="C531" s="37" t="s">
        <v>87</v>
      </c>
      <c r="D531" s="37">
        <v>46.133815040000002</v>
      </c>
      <c r="E531" s="37">
        <v>47.726992039999999</v>
      </c>
      <c r="F531" s="37">
        <v>-3.3380999999999998</v>
      </c>
      <c r="G531" s="37">
        <v>-1.5931770000000001</v>
      </c>
      <c r="H531" s="37">
        <v>8134.31</v>
      </c>
      <c r="I531" s="37">
        <v>375266614.61657703</v>
      </c>
    </row>
    <row r="532" spans="1:9" x14ac:dyDescent="0.25">
      <c r="A532" s="47">
        <v>43440</v>
      </c>
      <c r="B532" s="37" t="s">
        <v>86</v>
      </c>
      <c r="C532" s="37" t="s">
        <v>87</v>
      </c>
      <c r="D532" s="37">
        <v>47.726992260000003</v>
      </c>
      <c r="E532" s="37">
        <v>48.174930259999996</v>
      </c>
      <c r="F532" s="37">
        <v>-0.92981999999999998</v>
      </c>
      <c r="G532" s="37">
        <v>-0.447938</v>
      </c>
      <c r="H532" s="37">
        <v>8134.31</v>
      </c>
      <c r="I532" s="37">
        <v>388226007.22946298</v>
      </c>
    </row>
    <row r="533" spans="1:9" x14ac:dyDescent="0.25">
      <c r="A533" s="47">
        <v>43438</v>
      </c>
      <c r="B533" s="37" t="s">
        <v>86</v>
      </c>
      <c r="C533" s="37" t="s">
        <v>87</v>
      </c>
      <c r="D533" s="37">
        <v>48.174930719999999</v>
      </c>
      <c r="E533" s="37">
        <v>51.71734472</v>
      </c>
      <c r="F533" s="37">
        <v>-6.8495699999999999</v>
      </c>
      <c r="G533" s="37">
        <v>-3.542414</v>
      </c>
      <c r="H533" s="37">
        <v>8134.31</v>
      </c>
      <c r="I533" s="37">
        <v>391869676.18021101</v>
      </c>
    </row>
    <row r="534" spans="1:9" x14ac:dyDescent="0.25">
      <c r="A534" s="47">
        <v>43437</v>
      </c>
      <c r="B534" s="37" t="s">
        <v>86</v>
      </c>
      <c r="C534" s="37" t="s">
        <v>87</v>
      </c>
      <c r="D534" s="37">
        <v>51.717344339999997</v>
      </c>
      <c r="E534" s="37">
        <v>50.499163340000003</v>
      </c>
      <c r="F534" s="37">
        <v>2.41228</v>
      </c>
      <c r="G534" s="37">
        <v>1.218181</v>
      </c>
      <c r="H534" s="37">
        <v>8134.31</v>
      </c>
      <c r="I534" s="37">
        <v>420684756.086272</v>
      </c>
    </row>
    <row r="535" spans="1:9" x14ac:dyDescent="0.25">
      <c r="A535" s="47">
        <v>43434</v>
      </c>
      <c r="B535" s="37" t="s">
        <v>86</v>
      </c>
      <c r="C535" s="37" t="s">
        <v>87</v>
      </c>
      <c r="D535" s="37">
        <v>50.499163260000003</v>
      </c>
      <c r="E535" s="37">
        <v>49.585795259999998</v>
      </c>
      <c r="F535" s="37">
        <v>1.8420000000000001</v>
      </c>
      <c r="G535" s="37">
        <v>0.91336799999999996</v>
      </c>
      <c r="H535" s="37">
        <v>8134.31</v>
      </c>
      <c r="I535" s="37">
        <v>410775697.19995999</v>
      </c>
    </row>
    <row r="536" spans="1:9" x14ac:dyDescent="0.25">
      <c r="A536" s="47">
        <v>43433</v>
      </c>
      <c r="B536" s="37" t="s">
        <v>86</v>
      </c>
      <c r="C536" s="37" t="s">
        <v>87</v>
      </c>
      <c r="D536" s="37">
        <v>49.585794909999997</v>
      </c>
      <c r="E536" s="37">
        <v>49.827083909999999</v>
      </c>
      <c r="F536" s="37">
        <v>-0.48425000000000001</v>
      </c>
      <c r="G536" s="37">
        <v>-0.241289</v>
      </c>
      <c r="H536" s="37">
        <v>8134.31</v>
      </c>
      <c r="I536" s="37">
        <v>403346078.63697702</v>
      </c>
    </row>
    <row r="537" spans="1:9" x14ac:dyDescent="0.25">
      <c r="A537" s="47">
        <v>43432</v>
      </c>
      <c r="B537" s="37" t="s">
        <v>86</v>
      </c>
      <c r="C537" s="37" t="s">
        <v>87</v>
      </c>
      <c r="D537" s="37">
        <v>49.827084290000002</v>
      </c>
      <c r="E537" s="37">
        <v>49.111038290000003</v>
      </c>
      <c r="F537" s="37">
        <v>1.45801</v>
      </c>
      <c r="G537" s="37">
        <v>0.71604599999999996</v>
      </c>
      <c r="H537" s="37">
        <v>8134.31</v>
      </c>
      <c r="I537" s="37">
        <v>405308800.529737</v>
      </c>
    </row>
    <row r="538" spans="1:9" x14ac:dyDescent="0.25">
      <c r="A538" s="47">
        <v>43431</v>
      </c>
      <c r="B538" s="37" t="s">
        <v>86</v>
      </c>
      <c r="C538" s="37" t="s">
        <v>87</v>
      </c>
      <c r="D538" s="37">
        <v>49.11103833</v>
      </c>
      <c r="E538" s="37">
        <v>48.899276329999999</v>
      </c>
      <c r="F538" s="37">
        <v>0.43306</v>
      </c>
      <c r="G538" s="37">
        <v>0.21176200000000001</v>
      </c>
      <c r="H538" s="37">
        <v>8134.31</v>
      </c>
      <c r="I538" s="37">
        <v>399484262.86498702</v>
      </c>
    </row>
    <row r="539" spans="1:9" x14ac:dyDescent="0.25">
      <c r="A539" s="47">
        <v>43430</v>
      </c>
      <c r="B539" s="37" t="s">
        <v>86</v>
      </c>
      <c r="C539" s="37" t="s">
        <v>87</v>
      </c>
      <c r="D539" s="37">
        <v>48.899276810000003</v>
      </c>
      <c r="E539" s="37">
        <v>47.151838810000001</v>
      </c>
      <c r="F539" s="37">
        <v>3.7059799999999998</v>
      </c>
      <c r="G539" s="37">
        <v>1.747438</v>
      </c>
      <c r="H539" s="37">
        <v>8134.31</v>
      </c>
      <c r="I539" s="37">
        <v>397761729.65052003</v>
      </c>
    </row>
    <row r="540" spans="1:9" x14ac:dyDescent="0.25">
      <c r="A540" s="47">
        <v>43427</v>
      </c>
      <c r="B540" s="37" t="s">
        <v>86</v>
      </c>
      <c r="C540" s="37" t="s">
        <v>87</v>
      </c>
      <c r="D540" s="37">
        <v>47.151838580000003</v>
      </c>
      <c r="E540" s="37">
        <v>47.554173579999997</v>
      </c>
      <c r="F540" s="37">
        <v>-0.84606000000000003</v>
      </c>
      <c r="G540" s="37">
        <v>-0.402335</v>
      </c>
      <c r="H540" s="37">
        <v>8134.31</v>
      </c>
      <c r="I540" s="37">
        <v>383547530.62416399</v>
      </c>
    </row>
    <row r="541" spans="1:9" x14ac:dyDescent="0.25">
      <c r="A541" s="47">
        <v>43425</v>
      </c>
      <c r="B541" s="37" t="s">
        <v>86</v>
      </c>
      <c r="C541" s="37" t="s">
        <v>87</v>
      </c>
      <c r="D541" s="37">
        <v>47.554173659999996</v>
      </c>
      <c r="E541" s="37">
        <v>47.20743066</v>
      </c>
      <c r="F541" s="37">
        <v>0.73451</v>
      </c>
      <c r="G541" s="37">
        <v>0.34674300000000002</v>
      </c>
      <c r="H541" s="37">
        <v>8134.31</v>
      </c>
      <c r="I541" s="37">
        <v>386820247.68175298</v>
      </c>
    </row>
    <row r="542" spans="1:9" x14ac:dyDescent="0.25">
      <c r="A542" s="47">
        <v>43424</v>
      </c>
      <c r="B542" s="37" t="s">
        <v>86</v>
      </c>
      <c r="C542" s="37" t="s">
        <v>87</v>
      </c>
      <c r="D542" s="37">
        <v>47.207430500000001</v>
      </c>
      <c r="E542" s="37">
        <v>48.583599499999998</v>
      </c>
      <c r="F542" s="37">
        <v>-2.8325800000000001</v>
      </c>
      <c r="G542" s="37">
        <v>-1.376169</v>
      </c>
      <c r="H542" s="37">
        <v>8134.31</v>
      </c>
      <c r="I542" s="37">
        <v>383999732.36816299</v>
      </c>
    </row>
    <row r="543" spans="1:9" x14ac:dyDescent="0.25">
      <c r="A543" s="47">
        <v>43423</v>
      </c>
      <c r="B543" s="37" t="s">
        <v>86</v>
      </c>
      <c r="C543" s="37" t="s">
        <v>87</v>
      </c>
      <c r="D543" s="37">
        <v>48.583599200000002</v>
      </c>
      <c r="E543" s="37">
        <v>50.086146200000002</v>
      </c>
      <c r="F543" s="37">
        <v>-2.99993</v>
      </c>
      <c r="G543" s="37">
        <v>-1.5025470000000001</v>
      </c>
      <c r="H543" s="37">
        <v>7784.31</v>
      </c>
      <c r="I543" s="37">
        <v>378189651.33775401</v>
      </c>
    </row>
    <row r="544" spans="1:9" x14ac:dyDescent="0.25">
      <c r="A544" s="47">
        <v>43420</v>
      </c>
      <c r="B544" s="37" t="s">
        <v>86</v>
      </c>
      <c r="C544" s="37" t="s">
        <v>87</v>
      </c>
      <c r="D544" s="37">
        <v>50.086146319999997</v>
      </c>
      <c r="E544" s="37">
        <v>49.017981319999997</v>
      </c>
      <c r="F544" s="37">
        <v>2.1791299999999998</v>
      </c>
      <c r="G544" s="37">
        <v>1.068165</v>
      </c>
      <c r="H544" s="37">
        <v>7784.31</v>
      </c>
      <c r="I544" s="37">
        <v>389885939.40179998</v>
      </c>
    </row>
    <row r="545" spans="1:9" x14ac:dyDescent="0.25">
      <c r="A545" s="47">
        <v>43419</v>
      </c>
      <c r="B545" s="37" t="s">
        <v>86</v>
      </c>
      <c r="C545" s="37" t="s">
        <v>87</v>
      </c>
      <c r="D545" s="37">
        <v>49.017981390000003</v>
      </c>
      <c r="E545" s="37">
        <v>48.545985389999998</v>
      </c>
      <c r="F545" s="37">
        <v>0.97226999999999997</v>
      </c>
      <c r="G545" s="37">
        <v>0.47199600000000003</v>
      </c>
      <c r="H545" s="37">
        <v>7784.31</v>
      </c>
      <c r="I545" s="37">
        <v>381571015.66004598</v>
      </c>
    </row>
    <row r="546" spans="1:9" x14ac:dyDescent="0.25">
      <c r="A546" s="47">
        <v>43418</v>
      </c>
      <c r="B546" s="37" t="s">
        <v>86</v>
      </c>
      <c r="C546" s="37" t="s">
        <v>87</v>
      </c>
      <c r="D546" s="37">
        <v>48.545985250000001</v>
      </c>
      <c r="E546" s="37">
        <v>49.258356249999999</v>
      </c>
      <c r="F546" s="37">
        <v>-1.4461900000000001</v>
      </c>
      <c r="G546" s="37">
        <v>-0.71237099999999998</v>
      </c>
      <c r="H546" s="37">
        <v>7784.31</v>
      </c>
      <c r="I546" s="37">
        <v>377896852.80347103</v>
      </c>
    </row>
    <row r="547" spans="1:9" x14ac:dyDescent="0.25">
      <c r="A547" s="47">
        <v>43417</v>
      </c>
      <c r="B547" s="37" t="s">
        <v>86</v>
      </c>
      <c r="C547" s="37" t="s">
        <v>87</v>
      </c>
      <c r="D547" s="37">
        <v>49.258356620000001</v>
      </c>
      <c r="E547" s="37">
        <v>49.411976619999997</v>
      </c>
      <c r="F547" s="37">
        <v>-0.31090000000000001</v>
      </c>
      <c r="G547" s="37">
        <v>-0.15362000000000001</v>
      </c>
      <c r="H547" s="37">
        <v>7284.31</v>
      </c>
      <c r="I547" s="37">
        <v>358812991.93556201</v>
      </c>
    </row>
    <row r="548" spans="1:9" x14ac:dyDescent="0.25">
      <c r="A548" s="47">
        <v>43416</v>
      </c>
      <c r="B548" s="37" t="s">
        <v>86</v>
      </c>
      <c r="C548" s="37" t="s">
        <v>87</v>
      </c>
      <c r="D548" s="37">
        <v>49.411976340000002</v>
      </c>
      <c r="E548" s="37">
        <v>51.372787340000002</v>
      </c>
      <c r="F548" s="37">
        <v>-3.8168299999999999</v>
      </c>
      <c r="G548" s="37">
        <v>-1.9608110000000001</v>
      </c>
      <c r="H548" s="37">
        <v>7284.31</v>
      </c>
      <c r="I548" s="37">
        <v>359932005.13729602</v>
      </c>
    </row>
    <row r="549" spans="1:9" x14ac:dyDescent="0.25">
      <c r="A549" s="47">
        <v>43413</v>
      </c>
      <c r="B549" s="37" t="s">
        <v>86</v>
      </c>
      <c r="C549" s="37" t="s">
        <v>87</v>
      </c>
      <c r="D549" s="37">
        <v>51.372787019999997</v>
      </c>
      <c r="E549" s="37">
        <v>52.136402019999998</v>
      </c>
      <c r="F549" s="37">
        <v>-1.46465</v>
      </c>
      <c r="G549" s="37">
        <v>-0.76361500000000004</v>
      </c>
      <c r="H549" s="37">
        <v>7284.31</v>
      </c>
      <c r="I549" s="37">
        <v>374215152.09929502</v>
      </c>
    </row>
    <row r="550" spans="1:9" x14ac:dyDescent="0.25">
      <c r="A550" s="47">
        <v>43412</v>
      </c>
      <c r="B550" s="37" t="s">
        <v>86</v>
      </c>
      <c r="C550" s="37" t="s">
        <v>87</v>
      </c>
      <c r="D550" s="37">
        <v>52.136402330000003</v>
      </c>
      <c r="E550" s="37">
        <v>52.270023330000001</v>
      </c>
      <c r="F550" s="37">
        <v>-0.25563999999999998</v>
      </c>
      <c r="G550" s="37">
        <v>-0.13362099999999999</v>
      </c>
      <c r="H550" s="37">
        <v>7284.31</v>
      </c>
      <c r="I550" s="37">
        <v>379777560.44723499</v>
      </c>
    </row>
    <row r="551" spans="1:9" x14ac:dyDescent="0.25">
      <c r="A551" s="47">
        <v>43411</v>
      </c>
      <c r="B551" s="37" t="s">
        <v>86</v>
      </c>
      <c r="C551" s="37" t="s">
        <v>87</v>
      </c>
      <c r="D551" s="37">
        <v>52.270023760000001</v>
      </c>
      <c r="E551" s="37">
        <v>50.35914176</v>
      </c>
      <c r="F551" s="37">
        <v>3.7945099999999998</v>
      </c>
      <c r="G551" s="37">
        <v>1.910882</v>
      </c>
      <c r="H551" s="37">
        <v>7284.31</v>
      </c>
      <c r="I551" s="37">
        <v>380750899.96513402</v>
      </c>
    </row>
    <row r="552" spans="1:9" x14ac:dyDescent="0.25">
      <c r="A552" s="47">
        <v>43410</v>
      </c>
      <c r="B552" s="37" t="s">
        <v>86</v>
      </c>
      <c r="C552" s="37" t="s">
        <v>87</v>
      </c>
      <c r="D552" s="37">
        <v>50.359142009999999</v>
      </c>
      <c r="E552" s="37">
        <v>49.469422010000002</v>
      </c>
      <c r="F552" s="37">
        <v>1.79853</v>
      </c>
      <c r="G552" s="37">
        <v>0.88971999999999996</v>
      </c>
      <c r="H552" s="37">
        <v>7284.31</v>
      </c>
      <c r="I552" s="37">
        <v>366831450.65743703</v>
      </c>
    </row>
    <row r="553" spans="1:9" x14ac:dyDescent="0.25">
      <c r="A553" s="47">
        <v>43409</v>
      </c>
      <c r="B553" s="37" t="s">
        <v>86</v>
      </c>
      <c r="C553" s="37" t="s">
        <v>87</v>
      </c>
      <c r="D553" s="37">
        <v>49.46942233</v>
      </c>
      <c r="E553" s="37">
        <v>49.212241329999998</v>
      </c>
      <c r="F553" s="37">
        <v>0.52259999999999995</v>
      </c>
      <c r="G553" s="37">
        <v>0.25718099999999999</v>
      </c>
      <c r="H553" s="37">
        <v>7284.31</v>
      </c>
      <c r="I553" s="37">
        <v>360350459.364375</v>
      </c>
    </row>
    <row r="554" spans="1:9" x14ac:dyDescent="0.25">
      <c r="A554" s="47">
        <v>43406</v>
      </c>
      <c r="B554" s="37" t="s">
        <v>86</v>
      </c>
      <c r="C554" s="37" t="s">
        <v>87</v>
      </c>
      <c r="D554" s="37">
        <v>49.212241300000002</v>
      </c>
      <c r="E554" s="37">
        <v>49.447805299999999</v>
      </c>
      <c r="F554" s="37">
        <v>-0.47638999999999998</v>
      </c>
      <c r="G554" s="37">
        <v>-0.235564</v>
      </c>
      <c r="H554" s="37">
        <v>7284.31</v>
      </c>
      <c r="I554" s="37">
        <v>358477073.78727901</v>
      </c>
    </row>
    <row r="555" spans="1:9" x14ac:dyDescent="0.25">
      <c r="A555" s="47">
        <v>43405</v>
      </c>
      <c r="B555" s="37" t="s">
        <v>86</v>
      </c>
      <c r="C555" s="37" t="s">
        <v>87</v>
      </c>
      <c r="D555" s="37">
        <v>49.447804830000003</v>
      </c>
      <c r="E555" s="37">
        <v>48.37607783</v>
      </c>
      <c r="F555" s="37">
        <v>2.2154099999999999</v>
      </c>
      <c r="G555" s="37">
        <v>1.0717270000000001</v>
      </c>
      <c r="H555" s="37">
        <v>7284.31</v>
      </c>
      <c r="I555" s="37">
        <v>360192990.85780197</v>
      </c>
    </row>
    <row r="556" spans="1:9" x14ac:dyDescent="0.25">
      <c r="A556" s="47">
        <v>43404</v>
      </c>
      <c r="B556" s="37" t="s">
        <v>86</v>
      </c>
      <c r="C556" s="37" t="s">
        <v>87</v>
      </c>
      <c r="D556" s="37">
        <v>48.376077359999996</v>
      </c>
      <c r="E556" s="37">
        <v>47.718786360000003</v>
      </c>
      <c r="F556" s="37">
        <v>1.3774299999999999</v>
      </c>
      <c r="G556" s="37">
        <v>0.65729099999999996</v>
      </c>
      <c r="H556" s="37">
        <v>7284.31</v>
      </c>
      <c r="I556" s="37">
        <v>352386198.94598901</v>
      </c>
    </row>
    <row r="557" spans="1:9" x14ac:dyDescent="0.25">
      <c r="A557" s="47">
        <v>43403</v>
      </c>
      <c r="B557" s="37" t="s">
        <v>86</v>
      </c>
      <c r="C557" s="37" t="s">
        <v>87</v>
      </c>
      <c r="D557" s="37">
        <v>47.71878624</v>
      </c>
      <c r="E557" s="37">
        <v>47.152438240000002</v>
      </c>
      <c r="F557" s="37">
        <v>1.2011000000000001</v>
      </c>
      <c r="G557" s="37">
        <v>0.56634799999999996</v>
      </c>
      <c r="H557" s="37">
        <v>7284.31</v>
      </c>
      <c r="I557" s="37">
        <v>347598288.63953501</v>
      </c>
    </row>
    <row r="558" spans="1:9" x14ac:dyDescent="0.25">
      <c r="A558" s="47">
        <v>43402</v>
      </c>
      <c r="B558" s="37" t="s">
        <v>86</v>
      </c>
      <c r="C558" s="37" t="s">
        <v>87</v>
      </c>
      <c r="D558" s="37">
        <v>47.152438670000002</v>
      </c>
      <c r="E558" s="37">
        <v>47.689380669999998</v>
      </c>
      <c r="F558" s="37">
        <v>-1.12592</v>
      </c>
      <c r="G558" s="37">
        <v>-0.53694200000000003</v>
      </c>
      <c r="H558" s="37">
        <v>7284.31</v>
      </c>
      <c r="I558" s="37">
        <v>343472839.07095098</v>
      </c>
    </row>
    <row r="559" spans="1:9" x14ac:dyDescent="0.25">
      <c r="A559" s="47">
        <v>43399</v>
      </c>
      <c r="B559" s="37" t="s">
        <v>86</v>
      </c>
      <c r="C559" s="37" t="s">
        <v>87</v>
      </c>
      <c r="D559" s="37">
        <v>47.689380409999998</v>
      </c>
      <c r="E559" s="37">
        <v>47.898234410000001</v>
      </c>
      <c r="F559" s="37">
        <v>-0.43603999999999998</v>
      </c>
      <c r="G559" s="37">
        <v>-0.20885400000000001</v>
      </c>
      <c r="H559" s="37">
        <v>7284.31</v>
      </c>
      <c r="I559" s="37">
        <v>347384087.54622501</v>
      </c>
    </row>
    <row r="560" spans="1:9" x14ac:dyDescent="0.25">
      <c r="A560" s="47">
        <v>43398</v>
      </c>
      <c r="B560" s="37" t="s">
        <v>86</v>
      </c>
      <c r="C560" s="37" t="s">
        <v>87</v>
      </c>
      <c r="D560" s="37">
        <v>47.898234080000002</v>
      </c>
      <c r="E560" s="37">
        <v>48.226004080000003</v>
      </c>
      <c r="F560" s="37">
        <v>-0.67964999999999998</v>
      </c>
      <c r="G560" s="37">
        <v>-0.32777000000000001</v>
      </c>
      <c r="H560" s="37">
        <v>7284.31</v>
      </c>
      <c r="I560" s="37">
        <v>348905441.79658198</v>
      </c>
    </row>
    <row r="561" spans="1:9" x14ac:dyDescent="0.25">
      <c r="A561" s="47">
        <v>43397</v>
      </c>
      <c r="B561" s="37" t="s">
        <v>86</v>
      </c>
      <c r="C561" s="37" t="s">
        <v>87</v>
      </c>
      <c r="D561" s="37">
        <v>48.226004170000003</v>
      </c>
      <c r="E561" s="37">
        <v>50.48170417</v>
      </c>
      <c r="F561" s="37">
        <v>-4.46835</v>
      </c>
      <c r="G561" s="37">
        <v>-2.2557</v>
      </c>
      <c r="H561" s="37">
        <v>7284.31</v>
      </c>
      <c r="I561" s="37">
        <v>351293019.75756001</v>
      </c>
    </row>
    <row r="562" spans="1:9" x14ac:dyDescent="0.25">
      <c r="A562" s="47">
        <v>43396</v>
      </c>
      <c r="B562" s="37" t="s">
        <v>86</v>
      </c>
      <c r="C562" s="37" t="s">
        <v>87</v>
      </c>
      <c r="D562" s="37">
        <v>50.481686240000002</v>
      </c>
      <c r="E562" s="37">
        <v>50.757386240000002</v>
      </c>
      <c r="F562" s="37">
        <v>-0.54317000000000004</v>
      </c>
      <c r="G562" s="37">
        <v>-0.2757</v>
      </c>
      <c r="H562" s="37">
        <v>7284.31</v>
      </c>
      <c r="I562" s="37">
        <v>367724100.449835</v>
      </c>
    </row>
    <row r="563" spans="1:9" x14ac:dyDescent="0.25">
      <c r="A563" s="47">
        <v>43395</v>
      </c>
      <c r="B563" s="37" t="s">
        <v>86</v>
      </c>
      <c r="C563" s="37" t="s">
        <v>87</v>
      </c>
      <c r="D563" s="37">
        <v>50.757399990000003</v>
      </c>
      <c r="E563" s="37">
        <v>51.01179999</v>
      </c>
      <c r="F563" s="37">
        <v>-0.49870999999999999</v>
      </c>
      <c r="G563" s="37">
        <v>-0.25440000000000002</v>
      </c>
      <c r="H563" s="37">
        <v>7284.31</v>
      </c>
      <c r="I563" s="37">
        <v>369732484.04895598</v>
      </c>
    </row>
    <row r="564" spans="1:9" x14ac:dyDescent="0.25">
      <c r="A564" s="47">
        <v>43392</v>
      </c>
      <c r="B564" s="37" t="s">
        <v>86</v>
      </c>
      <c r="C564" s="37" t="s">
        <v>87</v>
      </c>
      <c r="D564" s="37">
        <v>51.011792640000003</v>
      </c>
      <c r="E564" s="37">
        <v>51.026092640000002</v>
      </c>
      <c r="F564" s="37">
        <v>-2.802E-2</v>
      </c>
      <c r="G564" s="37">
        <v>-1.43E-2</v>
      </c>
      <c r="H564" s="37">
        <v>7284.31</v>
      </c>
      <c r="I564" s="37">
        <v>371585558.2101</v>
      </c>
    </row>
    <row r="565" spans="1:9" x14ac:dyDescent="0.25">
      <c r="A565" s="47">
        <v>43391</v>
      </c>
      <c r="B565" s="37" t="s">
        <v>86</v>
      </c>
      <c r="C565" s="37" t="s">
        <v>87</v>
      </c>
      <c r="D565" s="37">
        <v>51.026075800000001</v>
      </c>
      <c r="E565" s="37">
        <v>53.006475799999997</v>
      </c>
      <c r="F565" s="37">
        <v>-3.7361499999999999</v>
      </c>
      <c r="G565" s="37">
        <v>-1.9803999999999999</v>
      </c>
      <c r="H565" s="37">
        <v>7284.31</v>
      </c>
      <c r="I565" s="37">
        <v>371689601.13247001</v>
      </c>
    </row>
    <row r="566" spans="1:9" x14ac:dyDescent="0.25">
      <c r="A566" s="47">
        <v>43390</v>
      </c>
      <c r="B566" s="37" t="s">
        <v>86</v>
      </c>
      <c r="C566" s="37" t="s">
        <v>87</v>
      </c>
      <c r="D566" s="37">
        <v>53.006470479999997</v>
      </c>
      <c r="E566" s="37">
        <v>52.780870479999997</v>
      </c>
      <c r="F566" s="37">
        <v>0.42742999999999998</v>
      </c>
      <c r="G566" s="37">
        <v>0.22559999999999999</v>
      </c>
      <c r="H566" s="37">
        <v>7284.31</v>
      </c>
      <c r="I566" s="37">
        <v>386115403.96275699</v>
      </c>
    </row>
    <row r="567" spans="1:9" x14ac:dyDescent="0.25">
      <c r="A567" s="47">
        <v>43389</v>
      </c>
      <c r="B567" s="37" t="s">
        <v>86</v>
      </c>
      <c r="C567" s="37" t="s">
        <v>87</v>
      </c>
      <c r="D567" s="37">
        <v>52.780847999999999</v>
      </c>
      <c r="E567" s="37">
        <v>50.985948</v>
      </c>
      <c r="F567" s="37">
        <v>3.5203799999999998</v>
      </c>
      <c r="G567" s="37">
        <v>1.7948999999999999</v>
      </c>
      <c r="H567" s="37">
        <v>7284.31</v>
      </c>
      <c r="I567" s="37">
        <v>384471900.55233598</v>
      </c>
    </row>
    <row r="568" spans="1:9" x14ac:dyDescent="0.25">
      <c r="A568" s="47">
        <v>43388</v>
      </c>
      <c r="B568" s="37" t="s">
        <v>86</v>
      </c>
      <c r="C568" s="37" t="s">
        <v>87</v>
      </c>
      <c r="D568" s="37">
        <v>50.985988579999997</v>
      </c>
      <c r="E568" s="37">
        <v>51.524988579999999</v>
      </c>
      <c r="F568" s="37">
        <v>-1.04609</v>
      </c>
      <c r="G568" s="37">
        <v>-0.53900000000000003</v>
      </c>
      <c r="H568" s="37">
        <v>7284.31</v>
      </c>
      <c r="I568" s="37">
        <v>371397593.51521403</v>
      </c>
    </row>
    <row r="569" spans="1:9" x14ac:dyDescent="0.25">
      <c r="A569" s="47">
        <v>43385</v>
      </c>
      <c r="B569" s="37" t="s">
        <v>86</v>
      </c>
      <c r="C569" s="37" t="s">
        <v>87</v>
      </c>
      <c r="D569" s="37">
        <v>51.524950410000002</v>
      </c>
      <c r="E569" s="37">
        <v>50.817150410000004</v>
      </c>
      <c r="F569" s="37">
        <v>1.3928400000000001</v>
      </c>
      <c r="G569" s="37">
        <v>0.70779999999999998</v>
      </c>
      <c r="H569" s="37">
        <v>7284.31</v>
      </c>
      <c r="I569" s="37">
        <v>375323556.94621497</v>
      </c>
    </row>
    <row r="570" spans="1:9" x14ac:dyDescent="0.25">
      <c r="A570" s="47">
        <v>43384</v>
      </c>
      <c r="B570" s="37" t="s">
        <v>86</v>
      </c>
      <c r="C570" s="37" t="s">
        <v>87</v>
      </c>
      <c r="D570" s="37">
        <v>50.817125840000003</v>
      </c>
      <c r="E570" s="37">
        <v>51.103825839999999</v>
      </c>
      <c r="F570" s="37">
        <v>-0.56101000000000001</v>
      </c>
      <c r="G570" s="37">
        <v>-0.28670000000000001</v>
      </c>
      <c r="H570" s="37">
        <v>7284.31</v>
      </c>
      <c r="I570" s="37">
        <v>370167545.476192</v>
      </c>
    </row>
    <row r="571" spans="1:9" x14ac:dyDescent="0.25">
      <c r="A571" s="47">
        <v>43383</v>
      </c>
      <c r="B571" s="37" t="s">
        <v>86</v>
      </c>
      <c r="C571" s="37" t="s">
        <v>87</v>
      </c>
      <c r="D571" s="37">
        <v>51.103802530000003</v>
      </c>
      <c r="E571" s="37">
        <v>56.393002529999997</v>
      </c>
      <c r="F571" s="37">
        <v>-9.3791799999999999</v>
      </c>
      <c r="G571" s="37">
        <v>-5.2892000000000001</v>
      </c>
      <c r="H571" s="37">
        <v>6934.31</v>
      </c>
      <c r="I571" s="37">
        <v>354369455.61039603</v>
      </c>
    </row>
    <row r="572" spans="1:9" x14ac:dyDescent="0.25">
      <c r="A572" s="47">
        <v>43382</v>
      </c>
      <c r="B572" s="37" t="s">
        <v>86</v>
      </c>
      <c r="C572" s="37" t="s">
        <v>87</v>
      </c>
      <c r="D572" s="37">
        <v>56.393046419999997</v>
      </c>
      <c r="E572" s="37">
        <v>56.811746419999999</v>
      </c>
      <c r="F572" s="37">
        <v>-0.73699999999999999</v>
      </c>
      <c r="G572" s="37">
        <v>-0.41870000000000002</v>
      </c>
      <c r="H572" s="37">
        <v>6634.31</v>
      </c>
      <c r="I572" s="37">
        <v>374128782.61553001</v>
      </c>
    </row>
    <row r="573" spans="1:9" x14ac:dyDescent="0.25">
      <c r="A573" s="47">
        <v>43381</v>
      </c>
      <c r="B573" s="37" t="s">
        <v>86</v>
      </c>
      <c r="C573" s="37" t="s">
        <v>87</v>
      </c>
      <c r="D573" s="37">
        <v>56.811714799999997</v>
      </c>
      <c r="E573" s="37">
        <v>57.3897148</v>
      </c>
      <c r="F573" s="37">
        <v>-1.00715</v>
      </c>
      <c r="G573" s="37">
        <v>-0.57799999999999996</v>
      </c>
      <c r="H573" s="37">
        <v>6634.31</v>
      </c>
      <c r="I573" s="37">
        <v>376906357.17964298</v>
      </c>
    </row>
    <row r="574" spans="1:9" x14ac:dyDescent="0.25">
      <c r="A574" s="47">
        <v>43378</v>
      </c>
      <c r="B574" s="37" t="s">
        <v>86</v>
      </c>
      <c r="C574" s="37" t="s">
        <v>87</v>
      </c>
      <c r="D574" s="37">
        <v>57.389760299999999</v>
      </c>
      <c r="E574" s="37">
        <v>57.949360300000002</v>
      </c>
      <c r="F574" s="37">
        <v>-0.96567000000000003</v>
      </c>
      <c r="G574" s="37">
        <v>-0.55959999999999999</v>
      </c>
      <c r="H574" s="37">
        <v>6634.31</v>
      </c>
      <c r="I574" s="37">
        <v>380741288.48661202</v>
      </c>
    </row>
    <row r="575" spans="1:9" x14ac:dyDescent="0.25">
      <c r="A575" s="47">
        <v>43377</v>
      </c>
      <c r="B575" s="37" t="s">
        <v>86</v>
      </c>
      <c r="C575" s="37" t="s">
        <v>87</v>
      </c>
      <c r="D575" s="37">
        <v>57.949350039999999</v>
      </c>
      <c r="E575" s="37">
        <v>59.551450039999999</v>
      </c>
      <c r="F575" s="37">
        <v>-2.69028</v>
      </c>
      <c r="G575" s="37">
        <v>-1.6021000000000001</v>
      </c>
      <c r="H575" s="37">
        <v>6634.31</v>
      </c>
      <c r="I575" s="37">
        <v>384453778.61582202</v>
      </c>
    </row>
    <row r="576" spans="1:9" x14ac:dyDescent="0.25">
      <c r="A576" s="47">
        <v>43376</v>
      </c>
      <c r="B576" s="37" t="s">
        <v>86</v>
      </c>
      <c r="C576" s="37" t="s">
        <v>87</v>
      </c>
      <c r="D576" s="37">
        <v>59.551464670000001</v>
      </c>
      <c r="E576" s="37">
        <v>59.144764670000001</v>
      </c>
      <c r="F576" s="37">
        <v>0.68762999999999996</v>
      </c>
      <c r="G576" s="37">
        <v>0.40670000000000001</v>
      </c>
      <c r="H576" s="37">
        <v>6634.31</v>
      </c>
      <c r="I576" s="37">
        <v>395082698.92043298</v>
      </c>
    </row>
    <row r="577" spans="1:9" x14ac:dyDescent="0.25">
      <c r="A577" s="47">
        <v>43375</v>
      </c>
      <c r="B577" s="37" t="s">
        <v>86</v>
      </c>
      <c r="C577" s="37" t="s">
        <v>87</v>
      </c>
      <c r="D577" s="37">
        <v>59.144753110000003</v>
      </c>
      <c r="E577" s="37">
        <v>59.251653109999999</v>
      </c>
      <c r="F577" s="37">
        <v>-0.18042</v>
      </c>
      <c r="G577" s="37">
        <v>-0.1069</v>
      </c>
      <c r="H577" s="37">
        <v>6634.31</v>
      </c>
      <c r="I577" s="37">
        <v>392384449.57094401</v>
      </c>
    </row>
    <row r="578" spans="1:9" x14ac:dyDescent="0.25">
      <c r="A578" s="47">
        <v>43374</v>
      </c>
      <c r="B578" s="37" t="s">
        <v>86</v>
      </c>
      <c r="C578" s="37" t="s">
        <v>87</v>
      </c>
      <c r="D578" s="37">
        <v>59.251623109999997</v>
      </c>
      <c r="E578" s="37">
        <v>59.106623110000001</v>
      </c>
      <c r="F578" s="37">
        <v>0.24532000000000001</v>
      </c>
      <c r="G578" s="37">
        <v>0.14499999999999999</v>
      </c>
      <c r="H578" s="37">
        <v>6634.31</v>
      </c>
      <c r="I578" s="37">
        <v>393093457.96003401</v>
      </c>
    </row>
    <row r="579" spans="1:9" x14ac:dyDescent="0.25">
      <c r="A579" s="47">
        <v>43371</v>
      </c>
      <c r="B579" s="37" t="s">
        <v>86</v>
      </c>
      <c r="C579" s="37" t="s">
        <v>87</v>
      </c>
      <c r="D579" s="37">
        <v>59.1066</v>
      </c>
      <c r="E579" s="37">
        <v>58.879600000000003</v>
      </c>
      <c r="F579" s="37">
        <v>0.38552999999999998</v>
      </c>
      <c r="G579" s="37">
        <v>0.22700000000000001</v>
      </c>
      <c r="H579" s="37">
        <v>6634.31</v>
      </c>
      <c r="I579" s="37">
        <v>392131330.12620002</v>
      </c>
    </row>
    <row r="580" spans="1:9" x14ac:dyDescent="0.25">
      <c r="A580" s="47">
        <v>43370</v>
      </c>
      <c r="B580" s="37" t="s">
        <v>86</v>
      </c>
      <c r="C580" s="37" t="s">
        <v>87</v>
      </c>
      <c r="D580" s="37">
        <v>58.879600000000003</v>
      </c>
      <c r="E580" s="37">
        <v>58.317599999999999</v>
      </c>
      <c r="F580" s="37">
        <v>0.96369000000000005</v>
      </c>
      <c r="G580" s="37">
        <v>0.56200000000000006</v>
      </c>
      <c r="H580" s="37">
        <v>6634.31</v>
      </c>
      <c r="I580" s="37">
        <v>390625342.43720001</v>
      </c>
    </row>
    <row r="581" spans="1:9" x14ac:dyDescent="0.25">
      <c r="A581" s="47">
        <v>43369</v>
      </c>
      <c r="B581" s="37" t="s">
        <v>86</v>
      </c>
      <c r="C581" s="37" t="s">
        <v>87</v>
      </c>
      <c r="D581" s="37">
        <v>58.317599999999999</v>
      </c>
      <c r="E581" s="37">
        <v>59.0137</v>
      </c>
      <c r="F581" s="37">
        <v>-1.1795599999999999</v>
      </c>
      <c r="G581" s="37">
        <v>-0.69610000000000005</v>
      </c>
      <c r="H581" s="37">
        <v>6634.31</v>
      </c>
      <c r="I581" s="37">
        <v>386896861.90319997</v>
      </c>
    </row>
    <row r="582" spans="1:9" x14ac:dyDescent="0.25">
      <c r="A582" s="47">
        <v>43368</v>
      </c>
      <c r="B582" s="37" t="s">
        <v>86</v>
      </c>
      <c r="C582" s="37" t="s">
        <v>87</v>
      </c>
      <c r="D582" s="37">
        <v>59.0137</v>
      </c>
      <c r="E582" s="37">
        <v>59.1203</v>
      </c>
      <c r="F582" s="37">
        <v>-0.18031</v>
      </c>
      <c r="G582" s="37">
        <v>-0.1066</v>
      </c>
      <c r="H582" s="37">
        <v>6634.31</v>
      </c>
      <c r="I582" s="37">
        <v>391515003.00590003</v>
      </c>
    </row>
    <row r="583" spans="1:9" x14ac:dyDescent="0.25">
      <c r="A583" s="47">
        <v>43367</v>
      </c>
      <c r="B583" s="37" t="s">
        <v>86</v>
      </c>
      <c r="C583" s="37" t="s">
        <v>87</v>
      </c>
      <c r="D583" s="37">
        <v>59.1203</v>
      </c>
      <c r="E583" s="37">
        <v>58.906500000000001</v>
      </c>
      <c r="F583" s="37">
        <v>0.36294999999999999</v>
      </c>
      <c r="G583" s="37">
        <v>0.21379999999999999</v>
      </c>
      <c r="H583" s="37">
        <v>6637.5</v>
      </c>
      <c r="I583" s="37">
        <v>392410991.25</v>
      </c>
    </row>
    <row r="584" spans="1:9" x14ac:dyDescent="0.25">
      <c r="A584" s="47">
        <v>43364</v>
      </c>
      <c r="B584" s="37" t="s">
        <v>86</v>
      </c>
      <c r="C584" s="37" t="s">
        <v>87</v>
      </c>
      <c r="D584" s="37">
        <v>58.906500000000001</v>
      </c>
      <c r="E584" s="37">
        <v>59.128900000000002</v>
      </c>
      <c r="F584" s="37">
        <v>-0.37613000000000002</v>
      </c>
      <c r="G584" s="37">
        <v>-0.22239999999999999</v>
      </c>
      <c r="H584" s="37">
        <v>6637.5</v>
      </c>
      <c r="I584" s="37">
        <v>390991893.75</v>
      </c>
    </row>
    <row r="585" spans="1:9" x14ac:dyDescent="0.25">
      <c r="A585" s="47">
        <v>43363</v>
      </c>
      <c r="B585" s="37" t="s">
        <v>86</v>
      </c>
      <c r="C585" s="37" t="s">
        <v>87</v>
      </c>
      <c r="D585" s="37">
        <v>59.128900000000002</v>
      </c>
      <c r="E585" s="37">
        <v>58.624200000000002</v>
      </c>
      <c r="F585" s="37">
        <v>0.86090999999999995</v>
      </c>
      <c r="G585" s="37">
        <v>0.50470000000000004</v>
      </c>
      <c r="H585" s="37">
        <v>6887.5</v>
      </c>
      <c r="I585" s="37">
        <v>407250298.75</v>
      </c>
    </row>
    <row r="586" spans="1:9" x14ac:dyDescent="0.25">
      <c r="A586" s="47">
        <v>43362</v>
      </c>
      <c r="B586" s="37" t="s">
        <v>86</v>
      </c>
      <c r="C586" s="37" t="s">
        <v>87</v>
      </c>
      <c r="D586" s="37">
        <v>58.624200000000002</v>
      </c>
      <c r="E586" s="37">
        <v>57.840200000000003</v>
      </c>
      <c r="F586" s="37">
        <v>1.3554600000000001</v>
      </c>
      <c r="G586" s="37">
        <v>0.78400000000000003</v>
      </c>
      <c r="H586" s="37">
        <v>6887.5</v>
      </c>
      <c r="I586" s="37">
        <v>403774177.5</v>
      </c>
    </row>
    <row r="587" spans="1:9" x14ac:dyDescent="0.25">
      <c r="A587" s="47">
        <v>43361</v>
      </c>
      <c r="B587" s="37" t="s">
        <v>86</v>
      </c>
      <c r="C587" s="37" t="s">
        <v>87</v>
      </c>
      <c r="D587" s="37">
        <v>57.840200000000003</v>
      </c>
      <c r="E587" s="37">
        <v>57.2104</v>
      </c>
      <c r="F587" s="37">
        <v>1.1008500000000001</v>
      </c>
      <c r="G587" s="37">
        <v>0.62980000000000003</v>
      </c>
      <c r="H587" s="37">
        <v>6887.5</v>
      </c>
      <c r="I587" s="37">
        <v>398374377.5</v>
      </c>
    </row>
    <row r="588" spans="1:9" x14ac:dyDescent="0.25">
      <c r="A588" s="47">
        <v>43360</v>
      </c>
      <c r="B588" s="37" t="s">
        <v>86</v>
      </c>
      <c r="C588" s="37" t="s">
        <v>87</v>
      </c>
      <c r="D588" s="37">
        <v>57.2104</v>
      </c>
      <c r="E588" s="37">
        <v>58.4696</v>
      </c>
      <c r="F588" s="37">
        <v>-2.1536</v>
      </c>
      <c r="G588" s="37">
        <v>-1.2592000000000001</v>
      </c>
      <c r="H588" s="37">
        <v>6887.5</v>
      </c>
      <c r="I588" s="37">
        <v>394036630</v>
      </c>
    </row>
    <row r="589" spans="1:9" x14ac:dyDescent="0.25">
      <c r="A589" s="47">
        <v>43357</v>
      </c>
      <c r="B589" s="37" t="s">
        <v>86</v>
      </c>
      <c r="C589" s="37" t="s">
        <v>87</v>
      </c>
      <c r="D589" s="37">
        <v>58.4696</v>
      </c>
      <c r="E589" s="37">
        <v>57.892000000000003</v>
      </c>
      <c r="F589" s="37">
        <v>0.99772000000000005</v>
      </c>
      <c r="G589" s="37">
        <v>0.5776</v>
      </c>
      <c r="H589" s="37">
        <v>6887.5</v>
      </c>
      <c r="I589" s="37">
        <v>402709370</v>
      </c>
    </row>
    <row r="590" spans="1:9" x14ac:dyDescent="0.25">
      <c r="A590" s="47">
        <v>43356</v>
      </c>
      <c r="B590" s="37" t="s">
        <v>86</v>
      </c>
      <c r="C590" s="37" t="s">
        <v>87</v>
      </c>
      <c r="D590" s="37">
        <v>57.892000000000003</v>
      </c>
      <c r="E590" s="37">
        <v>57.024799999999999</v>
      </c>
      <c r="F590" s="37">
        <v>1.52074</v>
      </c>
      <c r="G590" s="37">
        <v>0.86719999999999997</v>
      </c>
      <c r="H590" s="37">
        <v>6887.5</v>
      </c>
      <c r="I590" s="37">
        <v>398731150</v>
      </c>
    </row>
    <row r="591" spans="1:9" x14ac:dyDescent="0.25">
      <c r="A591" s="47">
        <v>43355</v>
      </c>
      <c r="B591" s="37" t="s">
        <v>86</v>
      </c>
      <c r="C591" s="37" t="s">
        <v>87</v>
      </c>
      <c r="D591" s="37">
        <v>57.024799999999999</v>
      </c>
      <c r="E591" s="37">
        <v>56.782800000000002</v>
      </c>
      <c r="F591" s="37">
        <v>0.42619000000000001</v>
      </c>
      <c r="G591" s="37">
        <v>0.24199999999999999</v>
      </c>
      <c r="H591" s="37">
        <v>6887.5</v>
      </c>
      <c r="I591" s="37">
        <v>392758310</v>
      </c>
    </row>
    <row r="592" spans="1:9" x14ac:dyDescent="0.25">
      <c r="A592" s="47">
        <v>43354</v>
      </c>
      <c r="B592" s="37" t="s">
        <v>86</v>
      </c>
      <c r="C592" s="37" t="s">
        <v>87</v>
      </c>
      <c r="D592" s="37">
        <v>56.782800000000002</v>
      </c>
      <c r="E592" s="37">
        <v>55.7836</v>
      </c>
      <c r="F592" s="37">
        <v>1.79121</v>
      </c>
      <c r="G592" s="37">
        <v>0.99919999999999998</v>
      </c>
      <c r="H592" s="37">
        <v>6887.5</v>
      </c>
      <c r="I592" s="37">
        <v>391091535</v>
      </c>
    </row>
    <row r="593" spans="1:9" x14ac:dyDescent="0.25">
      <c r="A593" s="47">
        <v>43353</v>
      </c>
      <c r="B593" s="37" t="s">
        <v>86</v>
      </c>
      <c r="C593" s="37" t="s">
        <v>87</v>
      </c>
      <c r="D593" s="37">
        <v>55.7836</v>
      </c>
      <c r="E593" s="37">
        <v>54.804400000000001</v>
      </c>
      <c r="F593" s="37">
        <v>1.7867200000000001</v>
      </c>
      <c r="G593" s="37">
        <v>0.97919999999999996</v>
      </c>
      <c r="H593" s="37">
        <v>7700</v>
      </c>
      <c r="I593" s="37">
        <v>429533720</v>
      </c>
    </row>
    <row r="594" spans="1:9" x14ac:dyDescent="0.25">
      <c r="A594" s="47">
        <v>43350</v>
      </c>
      <c r="B594" s="37" t="s">
        <v>86</v>
      </c>
      <c r="C594" s="37" t="s">
        <v>87</v>
      </c>
      <c r="D594" s="37">
        <v>54.804400000000001</v>
      </c>
      <c r="E594" s="37">
        <v>55.145200000000003</v>
      </c>
      <c r="F594" s="37">
        <v>-0.61799999999999999</v>
      </c>
      <c r="G594" s="37">
        <v>-0.34079999999999999</v>
      </c>
      <c r="H594" s="37">
        <v>7700</v>
      </c>
      <c r="I594" s="37">
        <v>421993880</v>
      </c>
    </row>
    <row r="595" spans="1:9" x14ac:dyDescent="0.25">
      <c r="A595" s="47">
        <v>43349</v>
      </c>
      <c r="B595" s="37" t="s">
        <v>86</v>
      </c>
      <c r="C595" s="37" t="s">
        <v>87</v>
      </c>
      <c r="D595" s="37">
        <v>55.145200000000003</v>
      </c>
      <c r="E595" s="37">
        <v>56.167999999999999</v>
      </c>
      <c r="F595" s="37">
        <v>-1.82097</v>
      </c>
      <c r="G595" s="37">
        <v>-1.0227999999999999</v>
      </c>
      <c r="H595" s="37">
        <v>7700</v>
      </c>
      <c r="I595" s="37">
        <v>424618040</v>
      </c>
    </row>
    <row r="596" spans="1:9" x14ac:dyDescent="0.25">
      <c r="A596" s="47">
        <v>43348</v>
      </c>
      <c r="B596" s="37" t="s">
        <v>86</v>
      </c>
      <c r="C596" s="37" t="s">
        <v>87</v>
      </c>
      <c r="D596" s="37">
        <v>56.167999999999999</v>
      </c>
      <c r="E596" s="37">
        <v>56.800400000000003</v>
      </c>
      <c r="F596" s="37">
        <v>-1.11337</v>
      </c>
      <c r="G596" s="37">
        <v>-0.63239999999999996</v>
      </c>
      <c r="H596" s="37">
        <v>7700</v>
      </c>
      <c r="I596" s="37">
        <v>432493600</v>
      </c>
    </row>
    <row r="597" spans="1:9" x14ac:dyDescent="0.25">
      <c r="A597" s="47">
        <v>43347</v>
      </c>
      <c r="B597" s="37" t="s">
        <v>86</v>
      </c>
      <c r="C597" s="37" t="s">
        <v>87</v>
      </c>
      <c r="D597" s="37">
        <v>56.800400000000003</v>
      </c>
      <c r="E597" s="37">
        <v>57.072800000000001</v>
      </c>
      <c r="F597" s="37">
        <v>-0.47728999999999999</v>
      </c>
      <c r="G597" s="37">
        <v>-0.27239999999999998</v>
      </c>
      <c r="H597" s="37">
        <v>7700</v>
      </c>
      <c r="I597" s="37">
        <v>437363080</v>
      </c>
    </row>
    <row r="598" spans="1:9" x14ac:dyDescent="0.25">
      <c r="A598" s="47">
        <v>43343</v>
      </c>
      <c r="B598" s="37" t="s">
        <v>86</v>
      </c>
      <c r="C598" s="37" t="s">
        <v>87</v>
      </c>
      <c r="D598" s="37">
        <v>57.072800000000001</v>
      </c>
      <c r="E598" s="37">
        <v>56.1372</v>
      </c>
      <c r="F598" s="37">
        <v>1.6666300000000001</v>
      </c>
      <c r="G598" s="37">
        <v>0.93559999999999999</v>
      </c>
      <c r="H598" s="37">
        <v>7700</v>
      </c>
      <c r="I598" s="37">
        <v>439460560</v>
      </c>
    </row>
    <row r="599" spans="1:9" x14ac:dyDescent="0.25">
      <c r="A599" s="47">
        <v>43342</v>
      </c>
      <c r="B599" s="37" t="s">
        <v>86</v>
      </c>
      <c r="C599" s="37" t="s">
        <v>87</v>
      </c>
      <c r="D599" s="37">
        <v>56.1372</v>
      </c>
      <c r="E599" s="37">
        <v>57.238</v>
      </c>
      <c r="F599" s="37">
        <v>-1.9232</v>
      </c>
      <c r="G599" s="37">
        <v>-1.1008</v>
      </c>
      <c r="H599" s="37">
        <v>7700</v>
      </c>
      <c r="I599" s="37">
        <v>432256440</v>
      </c>
    </row>
    <row r="600" spans="1:9" x14ac:dyDescent="0.25">
      <c r="A600" s="47">
        <v>43341</v>
      </c>
      <c r="B600" s="37" t="s">
        <v>86</v>
      </c>
      <c r="C600" s="37" t="s">
        <v>87</v>
      </c>
      <c r="D600" s="37">
        <v>57.238</v>
      </c>
      <c r="E600" s="37">
        <v>56.9968</v>
      </c>
      <c r="F600" s="37">
        <v>0.42318</v>
      </c>
      <c r="G600" s="37">
        <v>0.2412</v>
      </c>
      <c r="H600" s="37">
        <v>7700</v>
      </c>
      <c r="I600" s="37">
        <v>440732600</v>
      </c>
    </row>
    <row r="601" spans="1:9" x14ac:dyDescent="0.25">
      <c r="A601" s="47">
        <v>43340</v>
      </c>
      <c r="B601" s="37" t="s">
        <v>86</v>
      </c>
      <c r="C601" s="37" t="s">
        <v>87</v>
      </c>
      <c r="D601" s="37">
        <v>56.9968</v>
      </c>
      <c r="E601" s="37">
        <v>56.942799999999998</v>
      </c>
      <c r="F601" s="37">
        <v>9.4829999999999998E-2</v>
      </c>
      <c r="G601" s="37">
        <v>5.3999999999999999E-2</v>
      </c>
      <c r="H601" s="37">
        <v>7700</v>
      </c>
      <c r="I601" s="37">
        <v>438875360</v>
      </c>
    </row>
    <row r="602" spans="1:9" x14ac:dyDescent="0.25">
      <c r="A602" s="47">
        <v>43339</v>
      </c>
      <c r="B602" s="37" t="s">
        <v>86</v>
      </c>
      <c r="C602" s="37" t="s">
        <v>87</v>
      </c>
      <c r="D602" s="37">
        <v>56.942799999999998</v>
      </c>
      <c r="E602" s="37">
        <v>56.961599999999997</v>
      </c>
      <c r="F602" s="37">
        <v>-3.3000000000000002E-2</v>
      </c>
      <c r="G602" s="37">
        <v>-1.8800000000000001E-2</v>
      </c>
      <c r="H602" s="37">
        <v>7700</v>
      </c>
      <c r="I602" s="37">
        <v>438459560</v>
      </c>
    </row>
    <row r="603" spans="1:9" x14ac:dyDescent="0.25">
      <c r="A603" s="47">
        <v>43336</v>
      </c>
      <c r="B603" s="37" t="s">
        <v>86</v>
      </c>
      <c r="C603" s="37" t="s">
        <v>87</v>
      </c>
      <c r="D603" s="37">
        <v>56.961599999999997</v>
      </c>
      <c r="E603" s="37">
        <v>56.787599999999998</v>
      </c>
      <c r="F603" s="37">
        <v>0.30640000000000001</v>
      </c>
      <c r="G603" s="37">
        <v>0.17399999999999999</v>
      </c>
      <c r="H603" s="37">
        <v>7700</v>
      </c>
      <c r="I603" s="37">
        <v>438604320</v>
      </c>
    </row>
    <row r="604" spans="1:9" x14ac:dyDescent="0.25">
      <c r="A604" s="47">
        <v>43335</v>
      </c>
      <c r="B604" s="37" t="s">
        <v>86</v>
      </c>
      <c r="C604" s="37" t="s">
        <v>87</v>
      </c>
      <c r="D604" s="37">
        <v>56.787599999999998</v>
      </c>
      <c r="E604" s="37">
        <v>56.895600000000002</v>
      </c>
      <c r="F604" s="37">
        <v>-0.18981999999999999</v>
      </c>
      <c r="G604" s="37">
        <v>-0.108</v>
      </c>
      <c r="H604" s="37">
        <v>7700</v>
      </c>
      <c r="I604" s="37">
        <v>437264520</v>
      </c>
    </row>
    <row r="605" spans="1:9" x14ac:dyDescent="0.25">
      <c r="A605" s="47">
        <v>43334</v>
      </c>
      <c r="B605" s="37" t="s">
        <v>86</v>
      </c>
      <c r="C605" s="37" t="s">
        <v>87</v>
      </c>
      <c r="D605" s="37">
        <v>56.895600000000002</v>
      </c>
      <c r="E605" s="37">
        <v>56.034399999999998</v>
      </c>
      <c r="F605" s="37">
        <v>1.53691</v>
      </c>
      <c r="G605" s="37">
        <v>0.86119999999999997</v>
      </c>
      <c r="H605" s="37">
        <v>8200</v>
      </c>
      <c r="I605" s="37">
        <v>466543920</v>
      </c>
    </row>
    <row r="606" spans="1:9" x14ac:dyDescent="0.25">
      <c r="A606" s="47">
        <v>43333</v>
      </c>
      <c r="B606" s="37" t="s">
        <v>86</v>
      </c>
      <c r="C606" s="37" t="s">
        <v>87</v>
      </c>
      <c r="D606" s="37">
        <v>56.034399999999998</v>
      </c>
      <c r="E606" s="37">
        <v>56.915599999999998</v>
      </c>
      <c r="F606" s="37">
        <v>-1.54826</v>
      </c>
      <c r="G606" s="37">
        <v>-0.88119999999999998</v>
      </c>
      <c r="H606" s="37">
        <v>8200</v>
      </c>
      <c r="I606" s="37">
        <v>459482080</v>
      </c>
    </row>
    <row r="607" spans="1:9" x14ac:dyDescent="0.25">
      <c r="A607" s="47">
        <v>43332</v>
      </c>
      <c r="B607" s="37" t="s">
        <v>86</v>
      </c>
      <c r="C607" s="37" t="s">
        <v>87</v>
      </c>
      <c r="D607" s="37">
        <v>56.915599999999998</v>
      </c>
      <c r="E607" s="37">
        <v>56.596800000000002</v>
      </c>
      <c r="F607" s="37">
        <v>0.56328</v>
      </c>
      <c r="G607" s="37">
        <v>0.31879999999999997</v>
      </c>
      <c r="H607" s="37">
        <v>8200</v>
      </c>
      <c r="I607" s="37">
        <v>466707920</v>
      </c>
    </row>
    <row r="608" spans="1:9" x14ac:dyDescent="0.25">
      <c r="A608" s="47">
        <v>43329</v>
      </c>
      <c r="B608" s="37" t="s">
        <v>86</v>
      </c>
      <c r="C608" s="37" t="s">
        <v>87</v>
      </c>
      <c r="D608" s="37">
        <v>56.596800000000002</v>
      </c>
      <c r="E608" s="37">
        <v>55.696399999999997</v>
      </c>
      <c r="F608" s="37">
        <v>1.6166199999999999</v>
      </c>
      <c r="G608" s="37">
        <v>0.90039999999999998</v>
      </c>
      <c r="H608" s="37">
        <v>8200</v>
      </c>
      <c r="I608" s="37">
        <v>464093760</v>
      </c>
    </row>
    <row r="609" spans="1:9" x14ac:dyDescent="0.25">
      <c r="A609" s="47">
        <v>43328</v>
      </c>
      <c r="B609" s="37" t="s">
        <v>86</v>
      </c>
      <c r="C609" s="37" t="s">
        <v>87</v>
      </c>
      <c r="D609" s="37">
        <v>55.696399999999997</v>
      </c>
      <c r="E609" s="37">
        <v>54.686399999999999</v>
      </c>
      <c r="F609" s="37">
        <v>1.8468899999999999</v>
      </c>
      <c r="G609" s="37">
        <v>1.01</v>
      </c>
      <c r="H609" s="37">
        <v>8200</v>
      </c>
      <c r="I609" s="37">
        <v>456710480</v>
      </c>
    </row>
    <row r="610" spans="1:9" x14ac:dyDescent="0.25">
      <c r="A610" s="47">
        <v>43327</v>
      </c>
      <c r="B610" s="37" t="s">
        <v>86</v>
      </c>
      <c r="C610" s="37" t="s">
        <v>87</v>
      </c>
      <c r="D610" s="37">
        <v>54.686399999999999</v>
      </c>
      <c r="E610" s="37">
        <v>55.9</v>
      </c>
      <c r="F610" s="37">
        <v>-2.1710199999999999</v>
      </c>
      <c r="G610" s="37">
        <v>-1.2136</v>
      </c>
      <c r="H610" s="37">
        <v>8200</v>
      </c>
      <c r="I610" s="37">
        <v>448428480</v>
      </c>
    </row>
    <row r="611" spans="1:9" x14ac:dyDescent="0.25">
      <c r="A611" s="47">
        <v>43326</v>
      </c>
      <c r="B611" s="37" t="s">
        <v>86</v>
      </c>
      <c r="C611" s="37" t="s">
        <v>87</v>
      </c>
      <c r="D611" s="37">
        <v>55.9</v>
      </c>
      <c r="E611" s="37">
        <v>54.400799999999997</v>
      </c>
      <c r="F611" s="37">
        <v>2.7558400000000001</v>
      </c>
      <c r="G611" s="37">
        <v>1.4992000000000001</v>
      </c>
      <c r="H611" s="37">
        <v>8200</v>
      </c>
      <c r="I611" s="37">
        <v>458380000</v>
      </c>
    </row>
    <row r="612" spans="1:9" x14ac:dyDescent="0.25">
      <c r="A612" s="47">
        <v>43325</v>
      </c>
      <c r="B612" s="37" t="s">
        <v>86</v>
      </c>
      <c r="C612" s="37" t="s">
        <v>87</v>
      </c>
      <c r="D612" s="37">
        <v>54.400799999999997</v>
      </c>
      <c r="E612" s="37">
        <v>55.972799999999999</v>
      </c>
      <c r="F612" s="37">
        <v>-2.8085100000000001</v>
      </c>
      <c r="G612" s="37">
        <v>-1.5720000000000001</v>
      </c>
      <c r="H612" s="37">
        <v>8200</v>
      </c>
      <c r="I612" s="37">
        <v>446086560</v>
      </c>
    </row>
    <row r="613" spans="1:9" x14ac:dyDescent="0.25">
      <c r="A613" s="47">
        <v>43322</v>
      </c>
      <c r="B613" s="37" t="s">
        <v>86</v>
      </c>
      <c r="C613" s="37" t="s">
        <v>87</v>
      </c>
      <c r="D613" s="37">
        <v>55.972799999999999</v>
      </c>
      <c r="E613" s="37">
        <v>57.650799999999997</v>
      </c>
      <c r="F613" s="37">
        <v>-2.9106299999999998</v>
      </c>
      <c r="G613" s="37">
        <v>-1.6779999999999999</v>
      </c>
      <c r="H613" s="37">
        <v>8200</v>
      </c>
      <c r="I613" s="37">
        <v>458976960</v>
      </c>
    </row>
    <row r="614" spans="1:9" x14ac:dyDescent="0.25">
      <c r="A614" s="47">
        <v>43321</v>
      </c>
      <c r="B614" s="37" t="s">
        <v>86</v>
      </c>
      <c r="C614" s="37" t="s">
        <v>87</v>
      </c>
      <c r="D614" s="37">
        <v>57.650799999999997</v>
      </c>
      <c r="E614" s="37">
        <v>57.937199999999997</v>
      </c>
      <c r="F614" s="37">
        <v>-0.49432999999999999</v>
      </c>
      <c r="G614" s="37">
        <v>-0.28639999999999999</v>
      </c>
      <c r="H614" s="37">
        <v>8200</v>
      </c>
      <c r="I614" s="37">
        <v>472736560</v>
      </c>
    </row>
    <row r="615" spans="1:9" x14ac:dyDescent="0.25">
      <c r="A615" s="47">
        <v>43320</v>
      </c>
      <c r="B615" s="37" t="s">
        <v>86</v>
      </c>
      <c r="C615" s="37" t="s">
        <v>87</v>
      </c>
      <c r="D615" s="37">
        <v>57.937199999999997</v>
      </c>
      <c r="E615" s="37">
        <v>57.736800000000002</v>
      </c>
      <c r="F615" s="37">
        <v>0.34709000000000001</v>
      </c>
      <c r="G615" s="37">
        <v>0.20039999999999999</v>
      </c>
      <c r="H615" s="37">
        <v>8200</v>
      </c>
      <c r="I615" s="37">
        <v>475085040</v>
      </c>
    </row>
    <row r="616" spans="1:9" x14ac:dyDescent="0.25">
      <c r="A616" s="47">
        <v>43319</v>
      </c>
      <c r="B616" s="37" t="s">
        <v>86</v>
      </c>
      <c r="C616" s="37" t="s">
        <v>87</v>
      </c>
      <c r="D616" s="37">
        <v>57.736800000000002</v>
      </c>
      <c r="E616" s="37">
        <v>57.050400000000003</v>
      </c>
      <c r="F616" s="37">
        <v>1.2031499999999999</v>
      </c>
      <c r="G616" s="37">
        <v>0.68640000000000001</v>
      </c>
      <c r="H616" s="37">
        <v>8200</v>
      </c>
      <c r="I616" s="37">
        <v>473441760</v>
      </c>
    </row>
    <row r="617" spans="1:9" x14ac:dyDescent="0.25">
      <c r="A617" s="47">
        <v>43318</v>
      </c>
      <c r="B617" s="37" t="s">
        <v>86</v>
      </c>
      <c r="C617" s="37" t="s">
        <v>87</v>
      </c>
      <c r="D617" s="37">
        <v>57.050400000000003</v>
      </c>
      <c r="E617" s="37">
        <v>56.140799999999999</v>
      </c>
      <c r="F617" s="37">
        <v>1.6202099999999999</v>
      </c>
      <c r="G617" s="37">
        <v>0.90959999999999996</v>
      </c>
      <c r="H617" s="37">
        <v>8325</v>
      </c>
      <c r="I617" s="37">
        <v>474944580</v>
      </c>
    </row>
    <row r="618" spans="1:9" x14ac:dyDescent="0.25">
      <c r="A618" s="47">
        <v>43315</v>
      </c>
      <c r="B618" s="37" t="s">
        <v>86</v>
      </c>
      <c r="C618" s="37" t="s">
        <v>87</v>
      </c>
      <c r="D618" s="37">
        <v>56.140799999999999</v>
      </c>
      <c r="E618" s="37">
        <v>55.580800000000004</v>
      </c>
      <c r="F618" s="37">
        <v>1.0075400000000001</v>
      </c>
      <c r="G618" s="37">
        <v>0.56000000000000005</v>
      </c>
      <c r="H618" s="37">
        <v>8325</v>
      </c>
      <c r="I618" s="37">
        <v>467372160</v>
      </c>
    </row>
    <row r="619" spans="1:9" x14ac:dyDescent="0.25">
      <c r="A619" s="47">
        <v>43314</v>
      </c>
      <c r="B619" s="37" t="s">
        <v>86</v>
      </c>
      <c r="C619" s="37" t="s">
        <v>87</v>
      </c>
      <c r="D619" s="37">
        <v>55.580800000000004</v>
      </c>
      <c r="E619" s="37">
        <v>55.087200000000003</v>
      </c>
      <c r="F619" s="37">
        <v>0.89602999999999999</v>
      </c>
      <c r="G619" s="37">
        <v>0.49359999999999998</v>
      </c>
      <c r="H619" s="37">
        <v>8550</v>
      </c>
      <c r="I619" s="37">
        <v>475215840</v>
      </c>
    </row>
    <row r="620" spans="1:9" x14ac:dyDescent="0.25">
      <c r="A620" s="47">
        <v>43313</v>
      </c>
      <c r="B620" s="37" t="s">
        <v>86</v>
      </c>
      <c r="C620" s="37" t="s">
        <v>87</v>
      </c>
      <c r="D620" s="37">
        <v>55.087200000000003</v>
      </c>
      <c r="E620" s="37">
        <v>55.393599999999999</v>
      </c>
      <c r="F620" s="37">
        <v>-0.55313000000000001</v>
      </c>
      <c r="G620" s="37">
        <v>-0.30640000000000001</v>
      </c>
      <c r="H620" s="37">
        <v>8550</v>
      </c>
      <c r="I620" s="37">
        <v>470995560</v>
      </c>
    </row>
    <row r="621" spans="1:9" x14ac:dyDescent="0.25">
      <c r="A621" s="47">
        <v>43312</v>
      </c>
      <c r="B621" s="37" t="s">
        <v>86</v>
      </c>
      <c r="C621" s="37" t="s">
        <v>87</v>
      </c>
      <c r="D621" s="37">
        <v>55.393599999999999</v>
      </c>
      <c r="E621" s="37">
        <v>54.097200000000001</v>
      </c>
      <c r="F621" s="37">
        <v>2.3964300000000001</v>
      </c>
      <c r="G621" s="37">
        <v>1.2964</v>
      </c>
      <c r="H621" s="37">
        <v>8550</v>
      </c>
      <c r="I621" s="37">
        <v>473615280</v>
      </c>
    </row>
    <row r="622" spans="1:9" x14ac:dyDescent="0.25">
      <c r="A622" s="47">
        <v>43311</v>
      </c>
      <c r="B622" s="37" t="s">
        <v>86</v>
      </c>
      <c r="C622" s="37" t="s">
        <v>87</v>
      </c>
      <c r="D622" s="37">
        <v>54.097200000000001</v>
      </c>
      <c r="E622" s="37">
        <v>55.0764</v>
      </c>
      <c r="F622" s="37">
        <v>-1.77789</v>
      </c>
      <c r="G622" s="37">
        <v>-0.97919999999999996</v>
      </c>
      <c r="H622" s="37">
        <v>8675</v>
      </c>
      <c r="I622" s="37">
        <v>469293210</v>
      </c>
    </row>
    <row r="623" spans="1:9" x14ac:dyDescent="0.25">
      <c r="A623" s="47">
        <v>43308</v>
      </c>
      <c r="B623" s="37" t="s">
        <v>86</v>
      </c>
      <c r="C623" s="37" t="s">
        <v>87</v>
      </c>
      <c r="D623" s="37">
        <v>55.0764</v>
      </c>
      <c r="E623" s="37">
        <v>55.893999999999998</v>
      </c>
      <c r="F623" s="37">
        <v>-1.4627699999999999</v>
      </c>
      <c r="G623" s="37">
        <v>-0.81759999999999999</v>
      </c>
      <c r="H623" s="37">
        <v>9037.5</v>
      </c>
      <c r="I623" s="37">
        <v>497752965</v>
      </c>
    </row>
    <row r="624" spans="1:9" x14ac:dyDescent="0.25">
      <c r="A624" s="47">
        <v>43307</v>
      </c>
      <c r="B624" s="37" t="s">
        <v>86</v>
      </c>
      <c r="C624" s="37" t="s">
        <v>87</v>
      </c>
      <c r="D624" s="37">
        <v>55.893999999999998</v>
      </c>
      <c r="E624" s="37">
        <v>55.957599999999999</v>
      </c>
      <c r="F624" s="37">
        <v>-0.11366</v>
      </c>
      <c r="G624" s="37">
        <v>-6.3600000000000004E-2</v>
      </c>
      <c r="H624" s="37">
        <v>9037.5</v>
      </c>
      <c r="I624" s="37">
        <v>505142025</v>
      </c>
    </row>
    <row r="625" spans="1:9" x14ac:dyDescent="0.25">
      <c r="A625" s="47">
        <v>43306</v>
      </c>
      <c r="B625" s="37" t="s">
        <v>86</v>
      </c>
      <c r="C625" s="37" t="s">
        <v>87</v>
      </c>
      <c r="D625" s="37">
        <v>55.957599999999999</v>
      </c>
      <c r="E625" s="37">
        <v>55.531999999999996</v>
      </c>
      <c r="F625" s="37">
        <v>0.76639999999999997</v>
      </c>
      <c r="G625" s="37">
        <v>0.42559999999999998</v>
      </c>
      <c r="H625" s="37">
        <v>9037.5</v>
      </c>
      <c r="I625" s="37">
        <v>505716810</v>
      </c>
    </row>
    <row r="626" spans="1:9" x14ac:dyDescent="0.25">
      <c r="A626" s="47">
        <v>43305</v>
      </c>
      <c r="B626" s="37" t="s">
        <v>86</v>
      </c>
      <c r="C626" s="37" t="s">
        <v>87</v>
      </c>
      <c r="D626" s="37">
        <v>55.531999999999996</v>
      </c>
      <c r="E626" s="37">
        <v>55.518799999999999</v>
      </c>
      <c r="F626" s="37">
        <v>2.3779999999999999E-2</v>
      </c>
      <c r="G626" s="37">
        <v>1.32E-2</v>
      </c>
      <c r="H626" s="37">
        <v>9037.5</v>
      </c>
      <c r="I626" s="37">
        <v>501870450</v>
      </c>
    </row>
    <row r="627" spans="1:9" x14ac:dyDescent="0.25">
      <c r="A627" s="47">
        <v>43304</v>
      </c>
      <c r="B627" s="37" t="s">
        <v>86</v>
      </c>
      <c r="C627" s="37" t="s">
        <v>87</v>
      </c>
      <c r="D627" s="37">
        <v>55.518799999999999</v>
      </c>
      <c r="E627" s="37">
        <v>55.15</v>
      </c>
      <c r="F627" s="37">
        <v>0.66871999999999998</v>
      </c>
      <c r="G627" s="37">
        <v>0.36880000000000002</v>
      </c>
      <c r="H627" s="37">
        <v>9037.5</v>
      </c>
      <c r="I627" s="37">
        <v>501751155</v>
      </c>
    </row>
    <row r="628" spans="1:9" x14ac:dyDescent="0.25">
      <c r="A628" s="47">
        <v>43301</v>
      </c>
      <c r="B628" s="37" t="s">
        <v>86</v>
      </c>
      <c r="C628" s="37" t="s">
        <v>87</v>
      </c>
      <c r="D628" s="37">
        <v>55.15</v>
      </c>
      <c r="E628" s="37">
        <v>55.355200000000004</v>
      </c>
      <c r="F628" s="37">
        <v>-0.37069999999999997</v>
      </c>
      <c r="G628" s="37">
        <v>-0.20519999999999999</v>
      </c>
      <c r="H628" s="37">
        <v>9037.5</v>
      </c>
      <c r="I628" s="37">
        <v>498418125</v>
      </c>
    </row>
    <row r="629" spans="1:9" x14ac:dyDescent="0.25">
      <c r="A629" s="47">
        <v>43300</v>
      </c>
      <c r="B629" s="37" t="s">
        <v>86</v>
      </c>
      <c r="C629" s="37" t="s">
        <v>87</v>
      </c>
      <c r="D629" s="37">
        <v>55.355200000000004</v>
      </c>
      <c r="E629" s="37">
        <v>55.846800000000002</v>
      </c>
      <c r="F629" s="37">
        <v>-0.88027</v>
      </c>
      <c r="G629" s="37">
        <v>-0.49159999999999998</v>
      </c>
      <c r="H629" s="37">
        <v>9187.5</v>
      </c>
      <c r="I629" s="37">
        <v>508575900</v>
      </c>
    </row>
    <row r="630" spans="1:9" x14ac:dyDescent="0.25">
      <c r="A630" s="47">
        <v>43299</v>
      </c>
      <c r="B630" s="37" t="s">
        <v>86</v>
      </c>
      <c r="C630" s="37" t="s">
        <v>87</v>
      </c>
      <c r="D630" s="37">
        <v>55.846800000000002</v>
      </c>
      <c r="E630" s="37">
        <v>55.750799999999998</v>
      </c>
      <c r="F630" s="37">
        <v>0.17219000000000001</v>
      </c>
      <c r="G630" s="37">
        <v>9.6000000000000002E-2</v>
      </c>
      <c r="H630" s="37">
        <v>9312.5</v>
      </c>
      <c r="I630" s="37">
        <v>520073325</v>
      </c>
    </row>
    <row r="631" spans="1:9" x14ac:dyDescent="0.25">
      <c r="A631" s="47">
        <v>43298</v>
      </c>
      <c r="B631" s="37" t="s">
        <v>86</v>
      </c>
      <c r="C631" s="37" t="s">
        <v>87</v>
      </c>
      <c r="D631" s="37">
        <v>55.750799999999998</v>
      </c>
      <c r="E631" s="37">
        <v>55.115600000000001</v>
      </c>
      <c r="F631" s="37">
        <v>1.15249</v>
      </c>
      <c r="G631" s="37">
        <v>0.63519999999999999</v>
      </c>
      <c r="H631" s="37">
        <v>9762.5</v>
      </c>
      <c r="I631" s="37">
        <v>544267185</v>
      </c>
    </row>
    <row r="632" spans="1:9" x14ac:dyDescent="0.25">
      <c r="A632" s="47">
        <v>43297</v>
      </c>
      <c r="B632" s="37" t="s">
        <v>86</v>
      </c>
      <c r="C632" s="37" t="s">
        <v>87</v>
      </c>
      <c r="D632" s="37">
        <v>55.115600000000001</v>
      </c>
      <c r="E632" s="37">
        <v>55.205199999999998</v>
      </c>
      <c r="F632" s="37">
        <v>-0.1623</v>
      </c>
      <c r="G632" s="37">
        <v>-8.9599999999999999E-2</v>
      </c>
      <c r="H632" s="37">
        <v>9762.5</v>
      </c>
      <c r="I632" s="37">
        <v>538066045</v>
      </c>
    </row>
    <row r="633" spans="1:9" x14ac:dyDescent="0.25">
      <c r="A633" s="47">
        <v>43294</v>
      </c>
      <c r="B633" s="37" t="s">
        <v>86</v>
      </c>
      <c r="C633" s="37" t="s">
        <v>87</v>
      </c>
      <c r="D633" s="37">
        <v>55.205199999999998</v>
      </c>
      <c r="E633" s="37">
        <v>54.698399999999999</v>
      </c>
      <c r="F633" s="37">
        <v>0.92654000000000003</v>
      </c>
      <c r="G633" s="37">
        <v>0.50680000000000003</v>
      </c>
      <c r="H633" s="37">
        <v>9762.5</v>
      </c>
      <c r="I633" s="37">
        <v>538940765</v>
      </c>
    </row>
    <row r="634" spans="1:9" x14ac:dyDescent="0.25">
      <c r="A634" s="47">
        <v>43293</v>
      </c>
      <c r="B634" s="37" t="s">
        <v>86</v>
      </c>
      <c r="C634" s="37" t="s">
        <v>87</v>
      </c>
      <c r="D634" s="37">
        <v>54.698399999999999</v>
      </c>
      <c r="E634" s="37">
        <v>53.797199999999997</v>
      </c>
      <c r="F634" s="37">
        <v>1.6751799999999999</v>
      </c>
      <c r="G634" s="37">
        <v>0.9012</v>
      </c>
      <c r="H634" s="37">
        <v>10337.5</v>
      </c>
      <c r="I634" s="37">
        <v>565444710</v>
      </c>
    </row>
    <row r="635" spans="1:9" x14ac:dyDescent="0.25">
      <c r="A635" s="47">
        <v>43292</v>
      </c>
      <c r="B635" s="37" t="s">
        <v>86</v>
      </c>
      <c r="C635" s="37" t="s">
        <v>87</v>
      </c>
      <c r="D635" s="37">
        <v>53.797199999999997</v>
      </c>
      <c r="E635" s="37">
        <v>54.824800000000003</v>
      </c>
      <c r="F635" s="37">
        <v>-1.8743300000000001</v>
      </c>
      <c r="G635" s="37">
        <v>-1.0276000000000001</v>
      </c>
      <c r="H635" s="37">
        <v>10337.5</v>
      </c>
      <c r="I635" s="37">
        <v>556128555</v>
      </c>
    </row>
    <row r="636" spans="1:9" x14ac:dyDescent="0.25">
      <c r="A636" s="47">
        <v>43291</v>
      </c>
      <c r="B636" s="37" t="s">
        <v>86</v>
      </c>
      <c r="C636" s="37" t="s">
        <v>87</v>
      </c>
      <c r="D636" s="37">
        <v>54.824800000000003</v>
      </c>
      <c r="E636" s="37">
        <v>54.360399999999998</v>
      </c>
      <c r="F636" s="37">
        <v>0.85429999999999995</v>
      </c>
      <c r="G636" s="37">
        <v>0.46439999999999998</v>
      </c>
      <c r="H636" s="37">
        <v>10337.5</v>
      </c>
      <c r="I636" s="37">
        <v>566751370</v>
      </c>
    </row>
    <row r="637" spans="1:9" x14ac:dyDescent="0.25">
      <c r="A637" s="47">
        <v>43290</v>
      </c>
      <c r="B637" s="37" t="s">
        <v>86</v>
      </c>
      <c r="C637" s="37" t="s">
        <v>87</v>
      </c>
      <c r="D637" s="37">
        <v>54.360399999999998</v>
      </c>
      <c r="E637" s="37">
        <v>52.839599999999997</v>
      </c>
      <c r="F637" s="37">
        <v>2.8781400000000001</v>
      </c>
      <c r="G637" s="37">
        <v>1.5207999999999999</v>
      </c>
      <c r="H637" s="37">
        <v>10337.5</v>
      </c>
      <c r="I637" s="37">
        <v>561950635</v>
      </c>
    </row>
    <row r="638" spans="1:9" x14ac:dyDescent="0.25">
      <c r="A638" s="47">
        <v>43287</v>
      </c>
      <c r="B638" s="37" t="s">
        <v>86</v>
      </c>
      <c r="C638" s="37" t="s">
        <v>87</v>
      </c>
      <c r="D638" s="37">
        <v>52.839599999999997</v>
      </c>
      <c r="E638" s="37">
        <v>51.707599999999999</v>
      </c>
      <c r="F638" s="37">
        <v>2.1892299999999998</v>
      </c>
      <c r="G638" s="37">
        <v>1.1319999999999999</v>
      </c>
      <c r="H638" s="37">
        <v>10337.5</v>
      </c>
      <c r="I638" s="37">
        <v>546229365</v>
      </c>
    </row>
    <row r="639" spans="1:9" x14ac:dyDescent="0.25">
      <c r="A639" s="47">
        <v>43286</v>
      </c>
      <c r="B639" s="37" t="s">
        <v>86</v>
      </c>
      <c r="C639" s="37" t="s">
        <v>87</v>
      </c>
      <c r="D639" s="37">
        <v>51.707599999999999</v>
      </c>
      <c r="E639" s="37">
        <v>50.537599999999998</v>
      </c>
      <c r="F639" s="37">
        <v>2.3151099999999998</v>
      </c>
      <c r="G639" s="37">
        <v>1.17</v>
      </c>
      <c r="H639" s="37">
        <v>10337.5</v>
      </c>
      <c r="I639" s="37">
        <v>534527315</v>
      </c>
    </row>
    <row r="640" spans="1:9" x14ac:dyDescent="0.25">
      <c r="A640" s="47">
        <v>43284</v>
      </c>
      <c r="B640" s="37" t="s">
        <v>86</v>
      </c>
      <c r="C640" s="37" t="s">
        <v>87</v>
      </c>
      <c r="D640" s="37">
        <v>50.537599999999998</v>
      </c>
      <c r="E640" s="37">
        <v>51.130800000000001</v>
      </c>
      <c r="F640" s="37">
        <v>-1.1601600000000001</v>
      </c>
      <c r="G640" s="37">
        <v>-0.59319999999999995</v>
      </c>
      <c r="H640" s="37">
        <v>10337.5</v>
      </c>
      <c r="I640" s="37">
        <v>522432440</v>
      </c>
    </row>
    <row r="641" spans="1:9" x14ac:dyDescent="0.25">
      <c r="A641" s="47">
        <v>43283</v>
      </c>
      <c r="B641" s="37" t="s">
        <v>86</v>
      </c>
      <c r="C641" s="37" t="s">
        <v>87</v>
      </c>
      <c r="D641" s="37">
        <v>51.130800000000001</v>
      </c>
      <c r="E641" s="37">
        <v>51.101599999999998</v>
      </c>
      <c r="F641" s="37">
        <v>5.7140000000000003E-2</v>
      </c>
      <c r="G641" s="37">
        <v>2.92E-2</v>
      </c>
      <c r="H641" s="37">
        <v>10337.5</v>
      </c>
      <c r="I641" s="37">
        <v>528564645</v>
      </c>
    </row>
    <row r="642" spans="1:9" x14ac:dyDescent="0.25">
      <c r="A642" s="47">
        <v>43280</v>
      </c>
      <c r="B642" s="37" t="s">
        <v>86</v>
      </c>
      <c r="C642" s="37" t="s">
        <v>87</v>
      </c>
      <c r="D642" s="37">
        <v>51.101599999999998</v>
      </c>
      <c r="E642" s="37">
        <v>50.5092</v>
      </c>
      <c r="F642" s="37">
        <v>1.17286</v>
      </c>
      <c r="G642" s="37">
        <v>0.59240000000000004</v>
      </c>
      <c r="H642" s="37">
        <v>10337.5</v>
      </c>
      <c r="I642" s="37">
        <v>528262790</v>
      </c>
    </row>
    <row r="643" spans="1:9" x14ac:dyDescent="0.25">
      <c r="A643" s="47">
        <v>43279</v>
      </c>
      <c r="B643" s="37" t="s">
        <v>86</v>
      </c>
      <c r="C643" s="37" t="s">
        <v>87</v>
      </c>
      <c r="D643" s="37">
        <v>50.5092</v>
      </c>
      <c r="E643" s="37">
        <v>49.968400000000003</v>
      </c>
      <c r="F643" s="37">
        <v>1.0822799999999999</v>
      </c>
      <c r="G643" s="37">
        <v>0.54079999999999995</v>
      </c>
      <c r="H643" s="37">
        <v>10337.5</v>
      </c>
      <c r="I643" s="37">
        <v>522138855</v>
      </c>
    </row>
    <row r="644" spans="1:9" x14ac:dyDescent="0.25">
      <c r="A644" s="47">
        <v>43278</v>
      </c>
      <c r="B644" s="37" t="s">
        <v>86</v>
      </c>
      <c r="C644" s="37" t="s">
        <v>87</v>
      </c>
      <c r="D644" s="37">
        <v>49.968400000000003</v>
      </c>
      <c r="E644" s="37">
        <v>51.540399999999998</v>
      </c>
      <c r="F644" s="37">
        <v>-3.05003</v>
      </c>
      <c r="G644" s="37">
        <v>-1.5720000000000001</v>
      </c>
      <c r="H644" s="37">
        <v>10337.5</v>
      </c>
      <c r="I644" s="37">
        <v>516548335</v>
      </c>
    </row>
    <row r="645" spans="1:9" x14ac:dyDescent="0.25">
      <c r="A645" s="47">
        <v>43277</v>
      </c>
      <c r="B645" s="37" t="s">
        <v>86</v>
      </c>
      <c r="C645" s="37" t="s">
        <v>87</v>
      </c>
      <c r="D645" s="37">
        <v>51.540399999999998</v>
      </c>
      <c r="E645" s="37">
        <v>50.942399999999999</v>
      </c>
      <c r="F645" s="37">
        <v>1.17387</v>
      </c>
      <c r="G645" s="37">
        <v>0.59799999999999998</v>
      </c>
      <c r="H645" s="37">
        <v>10337.5</v>
      </c>
      <c r="I645" s="37">
        <v>532798885</v>
      </c>
    </row>
    <row r="646" spans="1:9" x14ac:dyDescent="0.25">
      <c r="A646" s="47">
        <v>43276</v>
      </c>
      <c r="B646" s="37" t="s">
        <v>86</v>
      </c>
      <c r="C646" s="37" t="s">
        <v>87</v>
      </c>
      <c r="D646" s="37">
        <v>50.942399999999999</v>
      </c>
      <c r="E646" s="37">
        <v>54.290799999999997</v>
      </c>
      <c r="F646" s="37">
        <v>-6.1675300000000002</v>
      </c>
      <c r="G646" s="37">
        <v>-3.3483999999999998</v>
      </c>
      <c r="H646" s="37">
        <v>10337.5</v>
      </c>
      <c r="I646" s="37">
        <v>526617060</v>
      </c>
    </row>
    <row r="647" spans="1:9" x14ac:dyDescent="0.25">
      <c r="A647" s="47">
        <v>43273</v>
      </c>
      <c r="B647" s="37" t="s">
        <v>86</v>
      </c>
      <c r="C647" s="37" t="s">
        <v>87</v>
      </c>
      <c r="D647" s="37">
        <v>54.290799999999997</v>
      </c>
      <c r="E647" s="37">
        <v>53.536000000000001</v>
      </c>
      <c r="F647" s="37">
        <v>1.4098900000000001</v>
      </c>
      <c r="G647" s="37">
        <v>0.75480000000000003</v>
      </c>
      <c r="H647" s="37">
        <v>10337.5</v>
      </c>
      <c r="I647" s="37">
        <v>561231145</v>
      </c>
    </row>
    <row r="648" spans="1:9" x14ac:dyDescent="0.25">
      <c r="A648" s="47">
        <v>43272</v>
      </c>
      <c r="B648" s="37" t="s">
        <v>86</v>
      </c>
      <c r="C648" s="37" t="s">
        <v>87</v>
      </c>
      <c r="D648" s="37">
        <v>53.536000000000001</v>
      </c>
      <c r="E648" s="37">
        <v>55.391599999999997</v>
      </c>
      <c r="F648" s="37">
        <v>-3.3499699999999999</v>
      </c>
      <c r="G648" s="37">
        <v>-1.8555999999999999</v>
      </c>
      <c r="H648" s="37">
        <v>10337.5</v>
      </c>
      <c r="I648" s="37">
        <v>553428400</v>
      </c>
    </row>
    <row r="649" spans="1:9" x14ac:dyDescent="0.25">
      <c r="A649" s="47">
        <v>43271</v>
      </c>
      <c r="B649" s="37" t="s">
        <v>86</v>
      </c>
      <c r="C649" s="37" t="s">
        <v>87</v>
      </c>
      <c r="D649" s="37">
        <v>55.391599999999997</v>
      </c>
      <c r="E649" s="37">
        <v>54.815199999999997</v>
      </c>
      <c r="F649" s="37">
        <v>1.0515300000000001</v>
      </c>
      <c r="G649" s="37">
        <v>0.57640000000000002</v>
      </c>
      <c r="H649" s="37">
        <v>10337.5</v>
      </c>
      <c r="I649" s="37">
        <v>572610665</v>
      </c>
    </row>
    <row r="650" spans="1:9" x14ac:dyDescent="0.25">
      <c r="A650" s="47">
        <v>43270</v>
      </c>
      <c r="B650" s="37" t="s">
        <v>86</v>
      </c>
      <c r="C650" s="37" t="s">
        <v>87</v>
      </c>
      <c r="D650" s="37">
        <v>54.815199999999997</v>
      </c>
      <c r="E650" s="37">
        <v>55.976799999999997</v>
      </c>
      <c r="F650" s="37">
        <v>-2.0751499999999998</v>
      </c>
      <c r="G650" s="37">
        <v>-1.1616</v>
      </c>
      <c r="H650" s="37">
        <v>10337.5</v>
      </c>
      <c r="I650" s="37">
        <v>566652130</v>
      </c>
    </row>
    <row r="651" spans="1:9" x14ac:dyDescent="0.25">
      <c r="A651" s="47">
        <v>43269</v>
      </c>
      <c r="B651" s="37" t="s">
        <v>86</v>
      </c>
      <c r="C651" s="37" t="s">
        <v>87</v>
      </c>
      <c r="D651" s="37">
        <v>55.976799999999997</v>
      </c>
      <c r="E651" s="37">
        <v>55.904400000000003</v>
      </c>
      <c r="F651" s="37">
        <v>0.12950999999999999</v>
      </c>
      <c r="G651" s="37">
        <v>7.2400000000000006E-2</v>
      </c>
      <c r="H651" s="37">
        <v>10337.5</v>
      </c>
      <c r="I651" s="37">
        <v>578660170</v>
      </c>
    </row>
    <row r="652" spans="1:9" x14ac:dyDescent="0.25">
      <c r="A652" s="47">
        <v>43266</v>
      </c>
      <c r="B652" s="37" t="s">
        <v>86</v>
      </c>
      <c r="C652" s="37" t="s">
        <v>87</v>
      </c>
      <c r="D652" s="37">
        <v>55.904400000000003</v>
      </c>
      <c r="E652" s="37">
        <v>55.972799999999999</v>
      </c>
      <c r="F652" s="37">
        <v>-0.1222</v>
      </c>
      <c r="G652" s="37">
        <v>-6.8400000000000002E-2</v>
      </c>
      <c r="H652" s="37">
        <v>10337.5</v>
      </c>
      <c r="I652" s="37">
        <v>577911735</v>
      </c>
    </row>
    <row r="653" spans="1:9" x14ac:dyDescent="0.25">
      <c r="A653" s="47">
        <v>43265</v>
      </c>
      <c r="B653" s="37" t="s">
        <v>86</v>
      </c>
      <c r="C653" s="37" t="s">
        <v>87</v>
      </c>
      <c r="D653" s="37">
        <v>55.972799999999999</v>
      </c>
      <c r="E653" s="37">
        <v>54.978400000000001</v>
      </c>
      <c r="F653" s="37">
        <v>1.80871</v>
      </c>
      <c r="G653" s="37">
        <v>0.99439999999999995</v>
      </c>
      <c r="H653" s="37">
        <v>10337.5</v>
      </c>
      <c r="I653" s="37">
        <v>578618820</v>
      </c>
    </row>
    <row r="654" spans="1:9" x14ac:dyDescent="0.25">
      <c r="A654" s="47">
        <v>43264</v>
      </c>
      <c r="B654" s="37" t="s">
        <v>86</v>
      </c>
      <c r="C654" s="37" t="s">
        <v>87</v>
      </c>
      <c r="D654" s="37">
        <v>54.978400000000001</v>
      </c>
      <c r="E654" s="37">
        <v>55.570399999999999</v>
      </c>
      <c r="F654" s="37">
        <v>-1.06532</v>
      </c>
      <c r="G654" s="37">
        <v>-0.59199999999999997</v>
      </c>
      <c r="H654" s="37">
        <v>10337.5</v>
      </c>
      <c r="I654" s="37">
        <v>568339210</v>
      </c>
    </row>
    <row r="655" spans="1:9" x14ac:dyDescent="0.25">
      <c r="A655" s="47">
        <v>43263</v>
      </c>
      <c r="B655" s="37" t="s">
        <v>86</v>
      </c>
      <c r="C655" s="37" t="s">
        <v>87</v>
      </c>
      <c r="D655" s="37">
        <v>55.570399999999999</v>
      </c>
      <c r="E655" s="37">
        <v>55.447600000000001</v>
      </c>
      <c r="F655" s="37">
        <v>0.22147</v>
      </c>
      <c r="G655" s="37">
        <v>0.12280000000000001</v>
      </c>
      <c r="H655" s="37">
        <v>10337.5</v>
      </c>
      <c r="I655" s="37">
        <v>574459010</v>
      </c>
    </row>
    <row r="656" spans="1:9" x14ac:dyDescent="0.25">
      <c r="A656" s="47">
        <v>43262</v>
      </c>
      <c r="B656" s="37" t="s">
        <v>86</v>
      </c>
      <c r="C656" s="37" t="s">
        <v>87</v>
      </c>
      <c r="D656" s="37">
        <v>55.447600000000001</v>
      </c>
      <c r="E656" s="37">
        <v>54.8444</v>
      </c>
      <c r="F656" s="37">
        <v>1.0998399999999999</v>
      </c>
      <c r="G656" s="37">
        <v>0.60319999999999996</v>
      </c>
      <c r="H656" s="37">
        <v>10337.5</v>
      </c>
      <c r="I656" s="37">
        <v>573189565</v>
      </c>
    </row>
    <row r="657" spans="1:9" x14ac:dyDescent="0.25">
      <c r="A657" s="47">
        <v>43259</v>
      </c>
      <c r="B657" s="37" t="s">
        <v>86</v>
      </c>
      <c r="C657" s="37" t="s">
        <v>87</v>
      </c>
      <c r="D657" s="37">
        <v>54.8444</v>
      </c>
      <c r="E657" s="37">
        <v>55.011200000000002</v>
      </c>
      <c r="F657" s="37">
        <v>-0.30320999999999998</v>
      </c>
      <c r="G657" s="37">
        <v>-0.1668</v>
      </c>
      <c r="H657" s="37">
        <v>10337.5</v>
      </c>
      <c r="I657" s="37">
        <v>566953985</v>
      </c>
    </row>
    <row r="658" spans="1:9" x14ac:dyDescent="0.25">
      <c r="A658" s="47">
        <v>43258</v>
      </c>
      <c r="B658" s="37" t="s">
        <v>86</v>
      </c>
      <c r="C658" s="37" t="s">
        <v>87</v>
      </c>
      <c r="D658" s="37">
        <v>55.011200000000002</v>
      </c>
      <c r="E658" s="37">
        <v>55.200400000000002</v>
      </c>
      <c r="F658" s="37">
        <v>-0.34275</v>
      </c>
      <c r="G658" s="37">
        <v>-0.18920000000000001</v>
      </c>
      <c r="H658" s="37">
        <v>10337.5</v>
      </c>
      <c r="I658" s="37">
        <v>568678280</v>
      </c>
    </row>
    <row r="659" spans="1:9" x14ac:dyDescent="0.25">
      <c r="A659" s="47">
        <v>43257</v>
      </c>
      <c r="B659" s="37" t="s">
        <v>86</v>
      </c>
      <c r="C659" s="37" t="s">
        <v>87</v>
      </c>
      <c r="D659" s="37">
        <v>55.200400000000002</v>
      </c>
      <c r="E659" s="37">
        <v>54.269199999999998</v>
      </c>
      <c r="F659" s="37">
        <v>1.7158899999999999</v>
      </c>
      <c r="G659" s="37">
        <v>0.93120000000000003</v>
      </c>
      <c r="H659" s="37">
        <v>11300</v>
      </c>
      <c r="I659" s="37">
        <v>623764520</v>
      </c>
    </row>
    <row r="660" spans="1:9" x14ac:dyDescent="0.25">
      <c r="A660" s="47">
        <v>43256</v>
      </c>
      <c r="B660" s="37" t="s">
        <v>86</v>
      </c>
      <c r="C660" s="37" t="s">
        <v>87</v>
      </c>
      <c r="D660" s="37">
        <v>54.269199999999998</v>
      </c>
      <c r="E660" s="37">
        <v>53.861199999999997</v>
      </c>
      <c r="F660" s="37">
        <v>0.75749999999999995</v>
      </c>
      <c r="G660" s="37">
        <v>0.40799999999999997</v>
      </c>
      <c r="H660" s="37">
        <v>11300</v>
      </c>
      <c r="I660" s="37">
        <v>613241960</v>
      </c>
    </row>
    <row r="661" spans="1:9" x14ac:dyDescent="0.25">
      <c r="A661" s="47">
        <v>43255</v>
      </c>
      <c r="B661" s="37" t="s">
        <v>86</v>
      </c>
      <c r="C661" s="37" t="s">
        <v>87</v>
      </c>
      <c r="D661" s="37">
        <v>53.861199999999997</v>
      </c>
      <c r="E661" s="37">
        <v>52.970799999999997</v>
      </c>
      <c r="F661" s="37">
        <v>1.68093</v>
      </c>
      <c r="G661" s="37">
        <v>0.89039999999999997</v>
      </c>
      <c r="H661" s="37">
        <v>11300</v>
      </c>
      <c r="I661" s="37">
        <v>608631560</v>
      </c>
    </row>
    <row r="662" spans="1:9" x14ac:dyDescent="0.25">
      <c r="A662" s="47">
        <v>43252</v>
      </c>
      <c r="B662" s="37" t="s">
        <v>86</v>
      </c>
      <c r="C662" s="37" t="s">
        <v>87</v>
      </c>
      <c r="D662" s="37">
        <v>52.970799999999997</v>
      </c>
      <c r="E662" s="37">
        <v>51.546799999999998</v>
      </c>
      <c r="F662" s="37">
        <v>2.76254</v>
      </c>
      <c r="G662" s="37">
        <v>1.4239999999999999</v>
      </c>
      <c r="H662" s="37">
        <v>11300</v>
      </c>
      <c r="I662" s="37">
        <v>598570040</v>
      </c>
    </row>
    <row r="663" spans="1:9" x14ac:dyDescent="0.25">
      <c r="A663" s="47">
        <v>43251</v>
      </c>
      <c r="B663" s="37" t="s">
        <v>86</v>
      </c>
      <c r="C663" s="37" t="s">
        <v>87</v>
      </c>
      <c r="D663" s="37">
        <v>51.546799999999998</v>
      </c>
      <c r="E663" s="37">
        <v>51.934800000000003</v>
      </c>
      <c r="F663" s="37">
        <v>-0.74709000000000003</v>
      </c>
      <c r="G663" s="37">
        <v>-0.38800000000000001</v>
      </c>
      <c r="H663" s="37">
        <v>11300</v>
      </c>
      <c r="I663" s="37">
        <v>582478840</v>
      </c>
    </row>
    <row r="664" spans="1:9" x14ac:dyDescent="0.25">
      <c r="A664" s="47">
        <v>43250</v>
      </c>
      <c r="B664" s="37" t="s">
        <v>86</v>
      </c>
      <c r="C664" s="37" t="s">
        <v>87</v>
      </c>
      <c r="D664" s="37">
        <v>51.934800000000003</v>
      </c>
      <c r="E664" s="37">
        <v>50.922800000000002</v>
      </c>
      <c r="F664" s="37">
        <v>1.98732</v>
      </c>
      <c r="G664" s="37">
        <v>1.012</v>
      </c>
      <c r="H664" s="37">
        <v>11300</v>
      </c>
      <c r="I664" s="37">
        <v>586863240</v>
      </c>
    </row>
    <row r="665" spans="1:9" x14ac:dyDescent="0.25">
      <c r="A665" s="47">
        <v>43249</v>
      </c>
      <c r="B665" s="37" t="s">
        <v>86</v>
      </c>
      <c r="C665" s="37" t="s">
        <v>87</v>
      </c>
      <c r="D665" s="37">
        <v>50.922800000000002</v>
      </c>
      <c r="E665" s="37">
        <v>54.000399999999999</v>
      </c>
      <c r="F665" s="37">
        <v>-5.6992200000000004</v>
      </c>
      <c r="G665" s="37">
        <v>-3.0775999999999999</v>
      </c>
      <c r="H665" s="37">
        <v>11300</v>
      </c>
      <c r="I665" s="37">
        <v>575427640</v>
      </c>
    </row>
    <row r="666" spans="1:9" x14ac:dyDescent="0.25">
      <c r="A666" s="47">
        <v>43245</v>
      </c>
      <c r="B666" s="37" t="s">
        <v>86</v>
      </c>
      <c r="C666" s="37" t="s">
        <v>87</v>
      </c>
      <c r="D666" s="37">
        <v>54.000399999999999</v>
      </c>
      <c r="E666" s="37">
        <v>54.540799999999997</v>
      </c>
      <c r="F666" s="37">
        <v>-0.99082000000000003</v>
      </c>
      <c r="G666" s="37">
        <v>-0.54039999999999999</v>
      </c>
      <c r="H666" s="37">
        <v>11300</v>
      </c>
      <c r="I666" s="37">
        <v>610204520</v>
      </c>
    </row>
    <row r="667" spans="1:9" x14ac:dyDescent="0.25">
      <c r="A667" s="47">
        <v>43244</v>
      </c>
      <c r="B667" s="37" t="s">
        <v>86</v>
      </c>
      <c r="C667" s="37" t="s">
        <v>87</v>
      </c>
      <c r="D667" s="37">
        <v>54.540799999999997</v>
      </c>
      <c r="E667" s="37">
        <v>54.410400000000003</v>
      </c>
      <c r="F667" s="37">
        <v>0.23966000000000001</v>
      </c>
      <c r="G667" s="37">
        <v>0.13039999999999999</v>
      </c>
      <c r="H667" s="37">
        <v>11300</v>
      </c>
      <c r="I667" s="37">
        <v>616311040</v>
      </c>
    </row>
    <row r="668" spans="1:9" x14ac:dyDescent="0.25">
      <c r="A668" s="47">
        <v>43243</v>
      </c>
      <c r="B668" s="37" t="s">
        <v>86</v>
      </c>
      <c r="C668" s="37" t="s">
        <v>87</v>
      </c>
      <c r="D668" s="37">
        <v>54.410400000000003</v>
      </c>
      <c r="E668" s="37">
        <v>53.795999999999999</v>
      </c>
      <c r="F668" s="37">
        <v>1.14209</v>
      </c>
      <c r="G668" s="37">
        <v>0.61439999999999995</v>
      </c>
      <c r="H668" s="37">
        <v>11300</v>
      </c>
      <c r="I668" s="37">
        <v>614837520</v>
      </c>
    </row>
    <row r="669" spans="1:9" x14ac:dyDescent="0.25">
      <c r="A669" s="47">
        <v>43242</v>
      </c>
      <c r="B669" s="37" t="s">
        <v>86</v>
      </c>
      <c r="C669" s="37" t="s">
        <v>87</v>
      </c>
      <c r="D669" s="37">
        <v>53.795999999999999</v>
      </c>
      <c r="E669" s="37">
        <v>54.099600000000002</v>
      </c>
      <c r="F669" s="37">
        <v>-0.56118999999999997</v>
      </c>
      <c r="G669" s="37">
        <v>-0.30359999999999998</v>
      </c>
      <c r="H669" s="37">
        <v>11487.5</v>
      </c>
      <c r="I669" s="37">
        <v>617981550</v>
      </c>
    </row>
    <row r="670" spans="1:9" x14ac:dyDescent="0.25">
      <c r="A670" s="47">
        <v>43241</v>
      </c>
      <c r="B670" s="37" t="s">
        <v>86</v>
      </c>
      <c r="C670" s="37" t="s">
        <v>87</v>
      </c>
      <c r="D670" s="37">
        <v>54.099600000000002</v>
      </c>
      <c r="E670" s="37">
        <v>53.2652</v>
      </c>
      <c r="F670" s="37">
        <v>1.5665</v>
      </c>
      <c r="G670" s="37">
        <v>0.83440000000000003</v>
      </c>
      <c r="H670" s="37">
        <v>11487.5</v>
      </c>
      <c r="I670" s="37">
        <v>621469155</v>
      </c>
    </row>
    <row r="671" spans="1:9" x14ac:dyDescent="0.25">
      <c r="A671" s="47">
        <v>43238</v>
      </c>
      <c r="B671" s="37" t="s">
        <v>86</v>
      </c>
      <c r="C671" s="37" t="s">
        <v>87</v>
      </c>
      <c r="D671" s="37">
        <v>53.2652</v>
      </c>
      <c r="E671" s="37">
        <v>53.5608</v>
      </c>
      <c r="F671" s="37">
        <v>-0.55189999999999995</v>
      </c>
      <c r="G671" s="37">
        <v>-0.29559999999999997</v>
      </c>
      <c r="H671" s="37">
        <v>11487.5</v>
      </c>
      <c r="I671" s="37">
        <v>611883985</v>
      </c>
    </row>
    <row r="672" spans="1:9" x14ac:dyDescent="0.25">
      <c r="A672" s="47">
        <v>43237</v>
      </c>
      <c r="B672" s="37" t="s">
        <v>86</v>
      </c>
      <c r="C672" s="37" t="s">
        <v>87</v>
      </c>
      <c r="D672" s="37">
        <v>53.5608</v>
      </c>
      <c r="E672" s="37">
        <v>53.024799999999999</v>
      </c>
      <c r="F672" s="37">
        <v>1.01085</v>
      </c>
      <c r="G672" s="37">
        <v>0.53600000000000003</v>
      </c>
      <c r="H672" s="37">
        <v>11487.5</v>
      </c>
      <c r="I672" s="37">
        <v>615279690</v>
      </c>
    </row>
    <row r="673" spans="1:9" x14ac:dyDescent="0.25">
      <c r="A673" s="47">
        <v>43236</v>
      </c>
      <c r="B673" s="37" t="s">
        <v>86</v>
      </c>
      <c r="C673" s="37" t="s">
        <v>87</v>
      </c>
      <c r="D673" s="37">
        <v>53.024799999999999</v>
      </c>
      <c r="E673" s="37">
        <v>51.9268</v>
      </c>
      <c r="F673" s="37">
        <v>2.1145200000000002</v>
      </c>
      <c r="G673" s="37">
        <v>1.0980000000000001</v>
      </c>
      <c r="H673" s="37">
        <v>11487.5</v>
      </c>
      <c r="I673" s="37">
        <v>609122390</v>
      </c>
    </row>
    <row r="674" spans="1:9" x14ac:dyDescent="0.25">
      <c r="A674" s="47">
        <v>43235</v>
      </c>
      <c r="B674" s="37" t="s">
        <v>86</v>
      </c>
      <c r="C674" s="37" t="s">
        <v>87</v>
      </c>
      <c r="D674" s="37">
        <v>51.9268</v>
      </c>
      <c r="E674" s="37">
        <v>53.57</v>
      </c>
      <c r="F674" s="37">
        <v>-3.0673900000000001</v>
      </c>
      <c r="G674" s="37">
        <v>-1.6432</v>
      </c>
      <c r="H674" s="37">
        <v>11825</v>
      </c>
      <c r="I674" s="37">
        <v>614034410</v>
      </c>
    </row>
    <row r="675" spans="1:9" x14ac:dyDescent="0.25">
      <c r="A675" s="47">
        <v>43234</v>
      </c>
      <c r="B675" s="37" t="s">
        <v>86</v>
      </c>
      <c r="C675" s="37" t="s">
        <v>87</v>
      </c>
      <c r="D675" s="37">
        <v>53.57</v>
      </c>
      <c r="E675" s="37">
        <v>53.1524</v>
      </c>
      <c r="F675" s="37">
        <v>0.78566999999999998</v>
      </c>
      <c r="G675" s="37">
        <v>0.41760000000000003</v>
      </c>
      <c r="H675" s="37">
        <v>11825</v>
      </c>
      <c r="I675" s="37">
        <v>633465250</v>
      </c>
    </row>
    <row r="676" spans="1:9" x14ac:dyDescent="0.25">
      <c r="A676" s="47">
        <v>43231</v>
      </c>
      <c r="B676" s="37" t="s">
        <v>86</v>
      </c>
      <c r="C676" s="37" t="s">
        <v>87</v>
      </c>
      <c r="D676" s="37">
        <v>53.1524</v>
      </c>
      <c r="E676" s="37">
        <v>52.464799999999997</v>
      </c>
      <c r="F676" s="37">
        <v>1.3105899999999999</v>
      </c>
      <c r="G676" s="37">
        <v>0.68759999999999999</v>
      </c>
      <c r="H676" s="37">
        <v>11825</v>
      </c>
      <c r="I676" s="37">
        <v>628527130</v>
      </c>
    </row>
    <row r="677" spans="1:9" x14ac:dyDescent="0.25">
      <c r="A677" s="47">
        <v>43230</v>
      </c>
      <c r="B677" s="37" t="s">
        <v>86</v>
      </c>
      <c r="C677" s="37" t="s">
        <v>87</v>
      </c>
      <c r="D677" s="37">
        <v>52.464799999999997</v>
      </c>
      <c r="E677" s="37">
        <v>51.5152</v>
      </c>
      <c r="F677" s="37">
        <v>1.84334</v>
      </c>
      <c r="G677" s="37">
        <v>0.9496</v>
      </c>
      <c r="H677" s="37">
        <v>11825</v>
      </c>
      <c r="I677" s="37">
        <v>620396260</v>
      </c>
    </row>
    <row r="678" spans="1:9" x14ac:dyDescent="0.25">
      <c r="A678" s="47">
        <v>43229</v>
      </c>
      <c r="B678" s="37" t="s">
        <v>86</v>
      </c>
      <c r="C678" s="37" t="s">
        <v>87</v>
      </c>
      <c r="D678" s="37">
        <v>51.5152</v>
      </c>
      <c r="E678" s="37">
        <v>50.438000000000002</v>
      </c>
      <c r="F678" s="37">
        <v>2.1356899999999999</v>
      </c>
      <c r="G678" s="37">
        <v>1.0771999999999999</v>
      </c>
      <c r="H678" s="37">
        <v>11825</v>
      </c>
      <c r="I678" s="37">
        <v>609167240</v>
      </c>
    </row>
    <row r="679" spans="1:9" x14ac:dyDescent="0.25">
      <c r="A679" s="47">
        <v>43228</v>
      </c>
      <c r="B679" s="37" t="s">
        <v>86</v>
      </c>
      <c r="C679" s="37" t="s">
        <v>87</v>
      </c>
      <c r="D679" s="37">
        <v>50.438000000000002</v>
      </c>
      <c r="E679" s="37">
        <v>50.355200000000004</v>
      </c>
      <c r="F679" s="37">
        <v>0.16442999999999999</v>
      </c>
      <c r="G679" s="37">
        <v>8.2799999999999999E-2</v>
      </c>
      <c r="H679" s="37">
        <v>11825</v>
      </c>
      <c r="I679" s="37">
        <v>596429350</v>
      </c>
    </row>
    <row r="680" spans="1:9" x14ac:dyDescent="0.25">
      <c r="A680" s="47">
        <v>43227</v>
      </c>
      <c r="B680" s="37" t="s">
        <v>86</v>
      </c>
      <c r="C680" s="37" t="s">
        <v>87</v>
      </c>
      <c r="D680" s="37">
        <v>50.355200000000004</v>
      </c>
      <c r="E680" s="37">
        <v>50.223599999999998</v>
      </c>
      <c r="F680" s="37">
        <v>0.26202999999999999</v>
      </c>
      <c r="G680" s="37">
        <v>0.13159999999999999</v>
      </c>
      <c r="H680" s="37">
        <v>11825</v>
      </c>
      <c r="I680" s="37">
        <v>595450240</v>
      </c>
    </row>
    <row r="681" spans="1:9" x14ac:dyDescent="0.25">
      <c r="A681" s="47">
        <v>43224</v>
      </c>
      <c r="B681" s="37" t="s">
        <v>86</v>
      </c>
      <c r="C681" s="37" t="s">
        <v>87</v>
      </c>
      <c r="D681" s="37">
        <v>50.223599999999998</v>
      </c>
      <c r="E681" s="37">
        <v>49.699199999999998</v>
      </c>
      <c r="F681" s="37">
        <v>1.05515</v>
      </c>
      <c r="G681" s="37">
        <v>0.52439999999999998</v>
      </c>
      <c r="H681" s="37">
        <v>11825</v>
      </c>
      <c r="I681" s="37">
        <v>593894070</v>
      </c>
    </row>
    <row r="682" spans="1:9" x14ac:dyDescent="0.25">
      <c r="A682" s="47">
        <v>43223</v>
      </c>
      <c r="B682" s="37" t="s">
        <v>86</v>
      </c>
      <c r="C682" s="37" t="s">
        <v>87</v>
      </c>
      <c r="D682" s="37">
        <v>49.699199999999998</v>
      </c>
      <c r="E682" s="37">
        <v>49.433199999999999</v>
      </c>
      <c r="F682" s="37">
        <v>0.53810000000000002</v>
      </c>
      <c r="G682" s="37">
        <v>0.26600000000000001</v>
      </c>
      <c r="H682" s="37">
        <v>11825</v>
      </c>
      <c r="I682" s="37">
        <v>587693040</v>
      </c>
    </row>
    <row r="683" spans="1:9" x14ac:dyDescent="0.25">
      <c r="A683" s="47">
        <v>43222</v>
      </c>
      <c r="B683" s="37" t="s">
        <v>86</v>
      </c>
      <c r="C683" s="37" t="s">
        <v>87</v>
      </c>
      <c r="D683" s="37">
        <v>49.433199999999999</v>
      </c>
      <c r="E683" s="37">
        <v>49.931600000000003</v>
      </c>
      <c r="F683" s="37">
        <v>-0.99817</v>
      </c>
      <c r="G683" s="37">
        <v>-0.49840000000000001</v>
      </c>
      <c r="H683" s="37">
        <v>11825</v>
      </c>
      <c r="I683" s="37">
        <v>584547590</v>
      </c>
    </row>
    <row r="684" spans="1:9" x14ac:dyDescent="0.25">
      <c r="A684" s="47">
        <v>43221</v>
      </c>
      <c r="B684" s="37" t="s">
        <v>86</v>
      </c>
      <c r="C684" s="37" t="s">
        <v>87</v>
      </c>
      <c r="D684" s="37">
        <v>49.931600000000003</v>
      </c>
      <c r="E684" s="37">
        <v>49.352800000000002</v>
      </c>
      <c r="F684" s="37">
        <v>1.1727799999999999</v>
      </c>
      <c r="G684" s="37">
        <v>0.57879999999999998</v>
      </c>
      <c r="H684" s="37">
        <v>11825</v>
      </c>
      <c r="I684" s="37">
        <v>590441170</v>
      </c>
    </row>
    <row r="685" spans="1:9" x14ac:dyDescent="0.25">
      <c r="A685" s="47">
        <v>43220</v>
      </c>
      <c r="B685" s="37" t="s">
        <v>86</v>
      </c>
      <c r="C685" s="37" t="s">
        <v>87</v>
      </c>
      <c r="D685" s="37">
        <v>49.352800000000002</v>
      </c>
      <c r="E685" s="37">
        <v>49.593600000000002</v>
      </c>
      <c r="F685" s="37">
        <v>-0.48554999999999998</v>
      </c>
      <c r="G685" s="37">
        <v>-0.24079999999999999</v>
      </c>
      <c r="H685" s="37">
        <v>11825</v>
      </c>
      <c r="I685" s="37">
        <v>583596860</v>
      </c>
    </row>
    <row r="686" spans="1:9" x14ac:dyDescent="0.25">
      <c r="A686" s="47">
        <v>43217</v>
      </c>
      <c r="B686" s="37" t="s">
        <v>86</v>
      </c>
      <c r="C686" s="37" t="s">
        <v>87</v>
      </c>
      <c r="D686" s="37">
        <v>49.593600000000002</v>
      </c>
      <c r="E686" s="37">
        <v>49.068399999999997</v>
      </c>
      <c r="F686" s="37">
        <v>1.0703400000000001</v>
      </c>
      <c r="G686" s="37">
        <v>0.5252</v>
      </c>
      <c r="H686" s="37">
        <v>11825</v>
      </c>
      <c r="I686" s="37">
        <v>586444320</v>
      </c>
    </row>
    <row r="687" spans="1:9" x14ac:dyDescent="0.25">
      <c r="A687" s="47">
        <v>43216</v>
      </c>
      <c r="B687" s="37" t="s">
        <v>86</v>
      </c>
      <c r="C687" s="37" t="s">
        <v>87</v>
      </c>
      <c r="D687" s="37">
        <v>49.068399999999997</v>
      </c>
      <c r="E687" s="37">
        <v>48.002800000000001</v>
      </c>
      <c r="F687" s="37">
        <v>2.2198699999999998</v>
      </c>
      <c r="G687" s="37">
        <v>1.0656000000000001</v>
      </c>
      <c r="H687" s="37">
        <v>13325</v>
      </c>
      <c r="I687" s="37">
        <v>653836430</v>
      </c>
    </row>
    <row r="688" spans="1:9" x14ac:dyDescent="0.25">
      <c r="A688" s="47">
        <v>43215</v>
      </c>
      <c r="B688" s="37" t="s">
        <v>86</v>
      </c>
      <c r="C688" s="37" t="s">
        <v>87</v>
      </c>
      <c r="D688" s="37">
        <v>48.002800000000001</v>
      </c>
      <c r="E688" s="37">
        <v>48.125599999999999</v>
      </c>
      <c r="F688" s="37">
        <v>-0.25517000000000001</v>
      </c>
      <c r="G688" s="37">
        <v>-0.12280000000000001</v>
      </c>
      <c r="H688" s="37">
        <v>13325</v>
      </c>
      <c r="I688" s="37">
        <v>639637310</v>
      </c>
    </row>
    <row r="689" spans="1:9" x14ac:dyDescent="0.25">
      <c r="A689" s="47">
        <v>43214</v>
      </c>
      <c r="B689" s="37" t="s">
        <v>86</v>
      </c>
      <c r="C689" s="37" t="s">
        <v>87</v>
      </c>
      <c r="D689" s="37">
        <v>48.125599999999999</v>
      </c>
      <c r="E689" s="37">
        <v>49.253999999999998</v>
      </c>
      <c r="F689" s="37">
        <v>-2.2909799999999998</v>
      </c>
      <c r="G689" s="37">
        <v>-1.1284000000000001</v>
      </c>
      <c r="H689" s="37">
        <v>13525</v>
      </c>
      <c r="I689" s="37">
        <v>650898740</v>
      </c>
    </row>
    <row r="690" spans="1:9" x14ac:dyDescent="0.25">
      <c r="A690" s="47">
        <v>43213</v>
      </c>
      <c r="B690" s="37" t="s">
        <v>86</v>
      </c>
      <c r="C690" s="37" t="s">
        <v>87</v>
      </c>
      <c r="D690" s="37">
        <v>49.253999999999998</v>
      </c>
      <c r="E690" s="37">
        <v>49.003999999999998</v>
      </c>
      <c r="F690" s="37">
        <v>0.51015999999999995</v>
      </c>
      <c r="G690" s="37">
        <v>0.25</v>
      </c>
      <c r="H690" s="37">
        <v>13525</v>
      </c>
      <c r="I690" s="37">
        <v>666160350</v>
      </c>
    </row>
    <row r="691" spans="1:9" x14ac:dyDescent="0.25">
      <c r="A691" s="47">
        <v>43210</v>
      </c>
      <c r="B691" s="37" t="s">
        <v>86</v>
      </c>
      <c r="C691" s="37" t="s">
        <v>87</v>
      </c>
      <c r="D691" s="37">
        <v>49.003999999999998</v>
      </c>
      <c r="E691" s="37">
        <v>49.650399999999998</v>
      </c>
      <c r="F691" s="37">
        <v>-1.3019000000000001</v>
      </c>
      <c r="G691" s="37">
        <v>-0.64639999999999997</v>
      </c>
      <c r="H691" s="37">
        <v>13525</v>
      </c>
      <c r="I691" s="37">
        <v>662779100</v>
      </c>
    </row>
    <row r="692" spans="1:9" x14ac:dyDescent="0.25">
      <c r="A692" s="47">
        <v>43209</v>
      </c>
      <c r="B692" s="37" t="s">
        <v>86</v>
      </c>
      <c r="C692" s="37" t="s">
        <v>87</v>
      </c>
      <c r="D692" s="37">
        <v>49.650399999999998</v>
      </c>
      <c r="E692" s="37">
        <v>49.880400000000002</v>
      </c>
      <c r="F692" s="37">
        <v>-0.46110000000000001</v>
      </c>
      <c r="G692" s="37">
        <v>-0.23</v>
      </c>
      <c r="H692" s="37">
        <v>13525</v>
      </c>
      <c r="I692" s="37">
        <v>671521660</v>
      </c>
    </row>
    <row r="693" spans="1:9" x14ac:dyDescent="0.25">
      <c r="A693" s="47">
        <v>43208</v>
      </c>
      <c r="B693" s="37" t="s">
        <v>86</v>
      </c>
      <c r="C693" s="37" t="s">
        <v>87</v>
      </c>
      <c r="D693" s="37">
        <v>49.880400000000002</v>
      </c>
      <c r="E693" s="37">
        <v>49.961599999999997</v>
      </c>
      <c r="F693" s="37">
        <v>-0.16252</v>
      </c>
      <c r="G693" s="37">
        <v>-8.1199999999999994E-2</v>
      </c>
      <c r="H693" s="37">
        <v>13525</v>
      </c>
      <c r="I693" s="37">
        <v>674632410</v>
      </c>
    </row>
    <row r="694" spans="1:9" x14ac:dyDescent="0.25">
      <c r="A694" s="47">
        <v>43207</v>
      </c>
      <c r="B694" s="37" t="s">
        <v>86</v>
      </c>
      <c r="C694" s="37" t="s">
        <v>87</v>
      </c>
      <c r="D694" s="37">
        <v>49.961599999999997</v>
      </c>
      <c r="E694" s="37">
        <v>48.6524</v>
      </c>
      <c r="F694" s="37">
        <v>2.6909299999999998</v>
      </c>
      <c r="G694" s="37">
        <v>1.3091999999999999</v>
      </c>
      <c r="H694" s="37">
        <v>13725</v>
      </c>
      <c r="I694" s="37">
        <v>685722960</v>
      </c>
    </row>
    <row r="695" spans="1:9" x14ac:dyDescent="0.25">
      <c r="A695" s="47">
        <v>43206</v>
      </c>
      <c r="B695" s="37" t="s">
        <v>86</v>
      </c>
      <c r="C695" s="37" t="s">
        <v>87</v>
      </c>
      <c r="D695" s="37">
        <v>48.6524</v>
      </c>
      <c r="E695" s="37">
        <v>47.508400000000002</v>
      </c>
      <c r="F695" s="37">
        <v>2.4079999999999999</v>
      </c>
      <c r="G695" s="37">
        <v>1.1439999999999999</v>
      </c>
      <c r="H695" s="37">
        <v>13725</v>
      </c>
      <c r="I695" s="37">
        <v>667754190</v>
      </c>
    </row>
    <row r="696" spans="1:9" x14ac:dyDescent="0.25">
      <c r="A696" s="47">
        <v>43203</v>
      </c>
      <c r="B696" s="37" t="s">
        <v>86</v>
      </c>
      <c r="C696" s="37" t="s">
        <v>87</v>
      </c>
      <c r="D696" s="37">
        <v>47.508400000000002</v>
      </c>
      <c r="E696" s="37">
        <v>46.7044</v>
      </c>
      <c r="F696" s="37">
        <v>1.7214700000000001</v>
      </c>
      <c r="G696" s="37">
        <v>0.80400000000000005</v>
      </c>
      <c r="H696" s="37">
        <v>14975</v>
      </c>
      <c r="I696" s="37">
        <v>711438290</v>
      </c>
    </row>
    <row r="697" spans="1:9" x14ac:dyDescent="0.25">
      <c r="A697" s="47">
        <v>43202</v>
      </c>
      <c r="B697" s="37" t="s">
        <v>86</v>
      </c>
      <c r="C697" s="37" t="s">
        <v>87</v>
      </c>
      <c r="D697" s="37">
        <v>46.7044</v>
      </c>
      <c r="E697" s="37">
        <v>45.7072</v>
      </c>
      <c r="F697" s="37">
        <v>2.1817099999999998</v>
      </c>
      <c r="G697" s="37">
        <v>0.99719999999999998</v>
      </c>
      <c r="H697" s="37">
        <v>14975</v>
      </c>
      <c r="I697" s="37">
        <v>699398390</v>
      </c>
    </row>
    <row r="698" spans="1:9" x14ac:dyDescent="0.25">
      <c r="A698" s="47">
        <v>43201</v>
      </c>
      <c r="B698" s="37" t="s">
        <v>86</v>
      </c>
      <c r="C698" s="37" t="s">
        <v>87</v>
      </c>
      <c r="D698" s="37">
        <v>45.7072</v>
      </c>
      <c r="E698" s="37">
        <v>45.722000000000001</v>
      </c>
      <c r="F698" s="37">
        <v>-3.2370000000000003E-2</v>
      </c>
      <c r="G698" s="37">
        <v>-1.4800000000000001E-2</v>
      </c>
      <c r="H698" s="37">
        <v>14975</v>
      </c>
      <c r="I698" s="37">
        <v>684465320</v>
      </c>
    </row>
    <row r="699" spans="1:9" x14ac:dyDescent="0.25">
      <c r="A699" s="47">
        <v>43200</v>
      </c>
      <c r="B699" s="37" t="s">
        <v>86</v>
      </c>
      <c r="C699" s="37" t="s">
        <v>87</v>
      </c>
      <c r="D699" s="37">
        <v>45.722000000000001</v>
      </c>
      <c r="E699" s="37">
        <v>45.186399999999999</v>
      </c>
      <c r="F699" s="37">
        <v>1.1853100000000001</v>
      </c>
      <c r="G699" s="37">
        <v>0.53559999999999997</v>
      </c>
      <c r="H699" s="37">
        <v>14975</v>
      </c>
      <c r="I699" s="37">
        <v>684686950</v>
      </c>
    </row>
    <row r="700" spans="1:9" x14ac:dyDescent="0.25">
      <c r="A700" s="47">
        <v>43199</v>
      </c>
      <c r="B700" s="37" t="s">
        <v>86</v>
      </c>
      <c r="C700" s="37" t="s">
        <v>87</v>
      </c>
      <c r="D700" s="37">
        <v>45.186399999999999</v>
      </c>
      <c r="E700" s="37">
        <v>45.490400000000001</v>
      </c>
      <c r="F700" s="37">
        <v>-0.66827000000000003</v>
      </c>
      <c r="G700" s="37">
        <v>-0.30399999999999999</v>
      </c>
      <c r="H700" s="37">
        <v>14975</v>
      </c>
      <c r="I700" s="37">
        <v>676666340</v>
      </c>
    </row>
    <row r="701" spans="1:9" x14ac:dyDescent="0.25">
      <c r="A701" s="47">
        <v>43196</v>
      </c>
      <c r="B701" s="37" t="s">
        <v>86</v>
      </c>
      <c r="C701" s="37" t="s">
        <v>87</v>
      </c>
      <c r="D701" s="37">
        <v>45.490400000000001</v>
      </c>
      <c r="E701" s="37">
        <v>46.91</v>
      </c>
      <c r="F701" s="37">
        <v>-3.0262199999999999</v>
      </c>
      <c r="G701" s="37">
        <v>-1.4196</v>
      </c>
      <c r="H701" s="37">
        <v>14975</v>
      </c>
      <c r="I701" s="37">
        <v>681218740</v>
      </c>
    </row>
    <row r="702" spans="1:9" x14ac:dyDescent="0.25">
      <c r="A702" s="47">
        <v>43195</v>
      </c>
      <c r="B702" s="37" t="s">
        <v>86</v>
      </c>
      <c r="C702" s="37" t="s">
        <v>87</v>
      </c>
      <c r="D702" s="37">
        <v>46.91</v>
      </c>
      <c r="E702" s="37">
        <v>46.064799999999998</v>
      </c>
      <c r="F702" s="37">
        <v>1.8348100000000001</v>
      </c>
      <c r="G702" s="37">
        <v>0.84519999999999995</v>
      </c>
      <c r="H702" s="37">
        <v>14975</v>
      </c>
      <c r="I702" s="37">
        <v>702477250</v>
      </c>
    </row>
    <row r="703" spans="1:9" x14ac:dyDescent="0.25">
      <c r="A703" s="47">
        <v>43194</v>
      </c>
      <c r="B703" s="37" t="s">
        <v>86</v>
      </c>
      <c r="C703" s="37" t="s">
        <v>87</v>
      </c>
      <c r="D703" s="37">
        <v>46.064799999999998</v>
      </c>
      <c r="E703" s="37">
        <v>45.525599999999997</v>
      </c>
      <c r="F703" s="37">
        <v>1.1843900000000001</v>
      </c>
      <c r="G703" s="37">
        <v>0.53920000000000001</v>
      </c>
      <c r="H703" s="37">
        <v>14975</v>
      </c>
      <c r="I703" s="37">
        <v>689820380</v>
      </c>
    </row>
    <row r="704" spans="1:9" x14ac:dyDescent="0.25">
      <c r="A704" s="47">
        <v>43193</v>
      </c>
      <c r="B704" s="37" t="s">
        <v>86</v>
      </c>
      <c r="C704" s="37" t="s">
        <v>87</v>
      </c>
      <c r="D704" s="37">
        <v>45.525599999999997</v>
      </c>
      <c r="E704" s="37">
        <v>44.783200000000001</v>
      </c>
      <c r="F704" s="37">
        <v>1.6577599999999999</v>
      </c>
      <c r="G704" s="37">
        <v>0.74239999999999995</v>
      </c>
      <c r="H704" s="37">
        <v>14975</v>
      </c>
      <c r="I704" s="37">
        <v>681745860</v>
      </c>
    </row>
    <row r="705" spans="1:9" x14ac:dyDescent="0.25">
      <c r="A705" s="47">
        <v>43192</v>
      </c>
      <c r="B705" s="37" t="s">
        <v>86</v>
      </c>
      <c r="C705" s="37" t="s">
        <v>87</v>
      </c>
      <c r="D705" s="37">
        <v>44.783200000000001</v>
      </c>
      <c r="E705" s="37">
        <v>46.371600000000001</v>
      </c>
      <c r="F705" s="37">
        <v>-3.42537</v>
      </c>
      <c r="G705" s="37">
        <v>-1.5884</v>
      </c>
      <c r="H705" s="37">
        <v>14975</v>
      </c>
      <c r="I705" s="37">
        <v>670628420</v>
      </c>
    </row>
    <row r="706" spans="1:9" x14ac:dyDescent="0.25">
      <c r="A706" s="47">
        <v>43188</v>
      </c>
      <c r="B706" s="37" t="s">
        <v>86</v>
      </c>
      <c r="C706" s="37" t="s">
        <v>87</v>
      </c>
      <c r="D706" s="37">
        <v>46.371600000000001</v>
      </c>
      <c r="E706" s="37">
        <v>45.213200000000001</v>
      </c>
      <c r="F706" s="37">
        <v>2.5620799999999999</v>
      </c>
      <c r="G706" s="37">
        <v>1.1584000000000001</v>
      </c>
      <c r="H706" s="37">
        <v>14950</v>
      </c>
      <c r="I706" s="37">
        <v>693255420</v>
      </c>
    </row>
    <row r="707" spans="1:9" x14ac:dyDescent="0.25">
      <c r="A707" s="47">
        <v>43187</v>
      </c>
      <c r="B707" s="37" t="s">
        <v>86</v>
      </c>
      <c r="C707" s="37" t="s">
        <v>87</v>
      </c>
      <c r="D707" s="37">
        <v>45.213200000000001</v>
      </c>
      <c r="E707" s="37">
        <v>45.822000000000003</v>
      </c>
      <c r="F707" s="37">
        <v>-1.3286199999999999</v>
      </c>
      <c r="G707" s="37">
        <v>-0.60880000000000001</v>
      </c>
      <c r="H707" s="37">
        <v>14950</v>
      </c>
      <c r="I707" s="37">
        <v>675937340</v>
      </c>
    </row>
    <row r="708" spans="1:9" x14ac:dyDescent="0.25">
      <c r="A708" s="47">
        <v>43186</v>
      </c>
      <c r="B708" s="37" t="s">
        <v>86</v>
      </c>
      <c r="C708" s="37" t="s">
        <v>87</v>
      </c>
      <c r="D708" s="37">
        <v>45.822000000000003</v>
      </c>
      <c r="E708" s="37">
        <v>47.126800000000003</v>
      </c>
      <c r="F708" s="37">
        <v>-2.7686999999999999</v>
      </c>
      <c r="G708" s="37">
        <v>-1.3048</v>
      </c>
      <c r="H708" s="37">
        <v>14925</v>
      </c>
      <c r="I708" s="37">
        <v>683893350</v>
      </c>
    </row>
    <row r="709" spans="1:9" x14ac:dyDescent="0.25">
      <c r="A709" s="47">
        <v>43185</v>
      </c>
      <c r="B709" s="37" t="s">
        <v>86</v>
      </c>
      <c r="C709" s="37" t="s">
        <v>87</v>
      </c>
      <c r="D709" s="37">
        <v>47.126800000000003</v>
      </c>
      <c r="E709" s="37">
        <v>45.947200000000002</v>
      </c>
      <c r="F709" s="37">
        <v>2.5672899999999998</v>
      </c>
      <c r="G709" s="37">
        <v>1.1796</v>
      </c>
      <c r="H709" s="37">
        <v>14925</v>
      </c>
      <c r="I709" s="37">
        <v>703367490</v>
      </c>
    </row>
    <row r="710" spans="1:9" x14ac:dyDescent="0.25">
      <c r="A710" s="47">
        <v>43182</v>
      </c>
      <c r="B710" s="37" t="s">
        <v>86</v>
      </c>
      <c r="C710" s="37" t="s">
        <v>87</v>
      </c>
      <c r="D710" s="37">
        <v>45.947200000000002</v>
      </c>
      <c r="E710" s="37">
        <v>47.220399999999998</v>
      </c>
      <c r="F710" s="37">
        <v>-2.6962899999999999</v>
      </c>
      <c r="G710" s="37">
        <v>-1.2732000000000001</v>
      </c>
      <c r="H710" s="37">
        <v>14925</v>
      </c>
      <c r="I710" s="37">
        <v>685761960</v>
      </c>
    </row>
    <row r="711" spans="1:9" x14ac:dyDescent="0.25">
      <c r="A711" s="47">
        <v>43181</v>
      </c>
      <c r="B711" s="37" t="s">
        <v>86</v>
      </c>
      <c r="C711" s="37" t="s">
        <v>87</v>
      </c>
      <c r="D711" s="37">
        <v>47.220399999999998</v>
      </c>
      <c r="E711" s="37">
        <v>50.120800000000003</v>
      </c>
      <c r="F711" s="37">
        <v>-5.7868199999999996</v>
      </c>
      <c r="G711" s="37">
        <v>-2.9003999999999999</v>
      </c>
      <c r="H711" s="37">
        <v>14925</v>
      </c>
      <c r="I711" s="37">
        <v>704764470</v>
      </c>
    </row>
    <row r="712" spans="1:9" x14ac:dyDescent="0.25">
      <c r="A712" s="47">
        <v>43180</v>
      </c>
      <c r="B712" s="37" t="s">
        <v>86</v>
      </c>
      <c r="C712" s="37" t="s">
        <v>87</v>
      </c>
      <c r="D712" s="37">
        <v>50.120800000000003</v>
      </c>
      <c r="E712" s="37">
        <v>50.050400000000003</v>
      </c>
      <c r="F712" s="37">
        <v>0.14066000000000001</v>
      </c>
      <c r="G712" s="37">
        <v>7.0400000000000004E-2</v>
      </c>
      <c r="H712" s="37">
        <v>14925</v>
      </c>
      <c r="I712" s="37">
        <v>748052940</v>
      </c>
    </row>
    <row r="713" spans="1:9" x14ac:dyDescent="0.25">
      <c r="A713" s="47">
        <v>43179</v>
      </c>
      <c r="B713" s="37" t="s">
        <v>86</v>
      </c>
      <c r="C713" s="37" t="s">
        <v>87</v>
      </c>
      <c r="D713" s="37">
        <v>50.050400000000003</v>
      </c>
      <c r="E713" s="37">
        <v>49.9268</v>
      </c>
      <c r="F713" s="37">
        <v>0.24756</v>
      </c>
      <c r="G713" s="37">
        <v>0.1236</v>
      </c>
      <c r="H713" s="37">
        <v>14925</v>
      </c>
      <c r="I713" s="37">
        <v>747002220</v>
      </c>
    </row>
    <row r="714" spans="1:9" x14ac:dyDescent="0.25">
      <c r="A714" s="47">
        <v>43178</v>
      </c>
      <c r="B714" s="37" t="s">
        <v>86</v>
      </c>
      <c r="C714" s="37" t="s">
        <v>87</v>
      </c>
      <c r="D714" s="37">
        <v>49.9268</v>
      </c>
      <c r="E714" s="37">
        <v>51.620800000000003</v>
      </c>
      <c r="F714" s="37">
        <v>-3.2816200000000002</v>
      </c>
      <c r="G714" s="37">
        <v>-1.694</v>
      </c>
      <c r="H714" s="37">
        <v>14925</v>
      </c>
      <c r="I714" s="37">
        <v>745157490</v>
      </c>
    </row>
    <row r="715" spans="1:9" x14ac:dyDescent="0.25">
      <c r="A715" s="47">
        <v>43175</v>
      </c>
      <c r="B715" s="37" t="s">
        <v>86</v>
      </c>
      <c r="C715" s="37" t="s">
        <v>87</v>
      </c>
      <c r="D715" s="37">
        <v>51.620800000000003</v>
      </c>
      <c r="E715" s="37">
        <v>51.192799999999998</v>
      </c>
      <c r="F715" s="37">
        <v>0.83606000000000003</v>
      </c>
      <c r="G715" s="37">
        <v>0.42799999999999999</v>
      </c>
      <c r="H715" s="37">
        <v>14925</v>
      </c>
      <c r="I715" s="37">
        <v>770440440</v>
      </c>
    </row>
    <row r="716" spans="1:9" x14ac:dyDescent="0.25">
      <c r="A716" s="47">
        <v>43174</v>
      </c>
      <c r="B716" s="37" t="s">
        <v>86</v>
      </c>
      <c r="C716" s="37" t="s">
        <v>87</v>
      </c>
      <c r="D716" s="37">
        <v>51.192799999999998</v>
      </c>
      <c r="E716" s="37">
        <v>50.384399999999999</v>
      </c>
      <c r="F716" s="37">
        <v>1.60446</v>
      </c>
      <c r="G716" s="37">
        <v>0.80840000000000001</v>
      </c>
      <c r="H716" s="37">
        <v>14925</v>
      </c>
      <c r="I716" s="37">
        <v>764052540</v>
      </c>
    </row>
    <row r="717" spans="1:9" x14ac:dyDescent="0.25">
      <c r="A717" s="47">
        <v>43173</v>
      </c>
      <c r="B717" s="37" t="s">
        <v>86</v>
      </c>
      <c r="C717" s="37" t="s">
        <v>87</v>
      </c>
      <c r="D717" s="37">
        <v>50.384399999999999</v>
      </c>
      <c r="E717" s="37">
        <v>50.997199999999999</v>
      </c>
      <c r="F717" s="37">
        <v>-1.20163</v>
      </c>
      <c r="G717" s="37">
        <v>-0.61280000000000001</v>
      </c>
      <c r="H717" s="37">
        <v>14925</v>
      </c>
      <c r="I717" s="37">
        <v>751987170</v>
      </c>
    </row>
    <row r="718" spans="1:9" x14ac:dyDescent="0.25">
      <c r="A718" s="47">
        <v>43172</v>
      </c>
      <c r="B718" s="37" t="s">
        <v>86</v>
      </c>
      <c r="C718" s="37" t="s">
        <v>87</v>
      </c>
      <c r="D718" s="37">
        <v>50.997199999999999</v>
      </c>
      <c r="E718" s="37">
        <v>51.648000000000003</v>
      </c>
      <c r="F718" s="37">
        <v>-1.26007</v>
      </c>
      <c r="G718" s="37">
        <v>-0.65080000000000005</v>
      </c>
      <c r="H718" s="37">
        <v>14925</v>
      </c>
      <c r="I718" s="37">
        <v>761133210</v>
      </c>
    </row>
    <row r="719" spans="1:9" x14ac:dyDescent="0.25">
      <c r="A719" s="47">
        <v>43171</v>
      </c>
      <c r="B719" s="37" t="s">
        <v>86</v>
      </c>
      <c r="C719" s="37" t="s">
        <v>87</v>
      </c>
      <c r="D719" s="37">
        <v>51.648000000000003</v>
      </c>
      <c r="E719" s="37">
        <v>52.247199999999999</v>
      </c>
      <c r="F719" s="37">
        <v>-1.14686</v>
      </c>
      <c r="G719" s="37">
        <v>-0.59919999999999995</v>
      </c>
      <c r="H719" s="37">
        <v>14925</v>
      </c>
      <c r="I719" s="37">
        <v>770846400</v>
      </c>
    </row>
    <row r="720" spans="1:9" x14ac:dyDescent="0.25">
      <c r="A720" s="47">
        <v>43168</v>
      </c>
      <c r="B720" s="37" t="s">
        <v>86</v>
      </c>
      <c r="C720" s="37" t="s">
        <v>87</v>
      </c>
      <c r="D720" s="37">
        <v>52.247199999999999</v>
      </c>
      <c r="E720" s="37">
        <v>50.512799999999999</v>
      </c>
      <c r="F720" s="37">
        <v>3.4335900000000001</v>
      </c>
      <c r="G720" s="37">
        <v>1.7343999999999999</v>
      </c>
      <c r="H720" s="37">
        <v>14925</v>
      </c>
      <c r="I720" s="37">
        <v>779789460</v>
      </c>
    </row>
    <row r="721" spans="1:9" x14ac:dyDescent="0.25">
      <c r="A721" s="47">
        <v>43167</v>
      </c>
      <c r="B721" s="37" t="s">
        <v>86</v>
      </c>
      <c r="C721" s="37" t="s">
        <v>87</v>
      </c>
      <c r="D721" s="37">
        <v>50.512799999999999</v>
      </c>
      <c r="E721" s="37">
        <v>49.7408</v>
      </c>
      <c r="F721" s="37">
        <v>1.5520499999999999</v>
      </c>
      <c r="G721" s="37">
        <v>0.77200000000000002</v>
      </c>
      <c r="H721" s="37">
        <v>14675</v>
      </c>
      <c r="I721" s="37">
        <v>741275340</v>
      </c>
    </row>
    <row r="722" spans="1:9" x14ac:dyDescent="0.25">
      <c r="A722" s="47">
        <v>43166</v>
      </c>
      <c r="B722" s="37" t="s">
        <v>86</v>
      </c>
      <c r="C722" s="37" t="s">
        <v>87</v>
      </c>
      <c r="D722" s="37">
        <v>49.7408</v>
      </c>
      <c r="E722" s="37">
        <v>49.3324</v>
      </c>
      <c r="F722" s="37">
        <v>0.82784999999999997</v>
      </c>
      <c r="G722" s="37">
        <v>0.40839999999999999</v>
      </c>
      <c r="H722" s="37">
        <v>14675</v>
      </c>
      <c r="I722" s="37">
        <v>729946240</v>
      </c>
    </row>
    <row r="723" spans="1:9" x14ac:dyDescent="0.25">
      <c r="A723" s="47">
        <v>43165</v>
      </c>
      <c r="B723" s="37" t="s">
        <v>86</v>
      </c>
      <c r="C723" s="37" t="s">
        <v>87</v>
      </c>
      <c r="D723" s="37">
        <v>49.3324</v>
      </c>
      <c r="E723" s="37">
        <v>49.473199999999999</v>
      </c>
      <c r="F723" s="37">
        <v>-0.28460000000000002</v>
      </c>
      <c r="G723" s="37">
        <v>-0.14080000000000001</v>
      </c>
      <c r="H723" s="37">
        <v>14675</v>
      </c>
      <c r="I723" s="37">
        <v>723952970</v>
      </c>
    </row>
    <row r="724" spans="1:9" x14ac:dyDescent="0.25">
      <c r="A724" s="47">
        <v>43164</v>
      </c>
      <c r="B724" s="37" t="s">
        <v>86</v>
      </c>
      <c r="C724" s="37" t="s">
        <v>87</v>
      </c>
      <c r="D724" s="37">
        <v>49.473199999999999</v>
      </c>
      <c r="E724" s="37">
        <v>48.692799999999998</v>
      </c>
      <c r="F724" s="37">
        <v>1.6027</v>
      </c>
      <c r="G724" s="37">
        <v>0.78039999999999998</v>
      </c>
      <c r="H724" s="37">
        <v>14675</v>
      </c>
      <c r="I724" s="37">
        <v>726019210</v>
      </c>
    </row>
    <row r="725" spans="1:9" x14ac:dyDescent="0.25">
      <c r="A725" s="47">
        <v>43161</v>
      </c>
      <c r="B725" s="37" t="s">
        <v>86</v>
      </c>
      <c r="C725" s="37" t="s">
        <v>87</v>
      </c>
      <c r="D725" s="37">
        <v>48.692799999999998</v>
      </c>
      <c r="E725" s="37">
        <v>47.834000000000003</v>
      </c>
      <c r="F725" s="37">
        <v>1.79538</v>
      </c>
      <c r="G725" s="37">
        <v>0.85880000000000001</v>
      </c>
      <c r="H725" s="37">
        <v>14675</v>
      </c>
      <c r="I725" s="37">
        <v>714566840</v>
      </c>
    </row>
    <row r="726" spans="1:9" x14ac:dyDescent="0.25">
      <c r="A726" s="47">
        <v>43160</v>
      </c>
      <c r="B726" s="37" t="s">
        <v>86</v>
      </c>
      <c r="C726" s="37" t="s">
        <v>87</v>
      </c>
      <c r="D726" s="37">
        <v>47.834000000000003</v>
      </c>
      <c r="E726" s="37">
        <v>49.389200000000002</v>
      </c>
      <c r="F726" s="37">
        <v>-3.1488700000000001</v>
      </c>
      <c r="G726" s="37">
        <v>-1.5551999999999999</v>
      </c>
      <c r="H726" s="37">
        <v>14550</v>
      </c>
      <c r="I726" s="37">
        <v>695984700</v>
      </c>
    </row>
    <row r="727" spans="1:9" x14ac:dyDescent="0.25">
      <c r="A727" s="47">
        <v>43159</v>
      </c>
      <c r="B727" s="37" t="s">
        <v>86</v>
      </c>
      <c r="C727" s="37" t="s">
        <v>87</v>
      </c>
      <c r="D727" s="37">
        <v>49.389200000000002</v>
      </c>
      <c r="E727" s="37">
        <v>50.716000000000001</v>
      </c>
      <c r="F727" s="37">
        <v>-2.6161400000000001</v>
      </c>
      <c r="G727" s="37">
        <v>-1.3268</v>
      </c>
      <c r="H727" s="37">
        <v>14550</v>
      </c>
      <c r="I727" s="37">
        <v>718612860</v>
      </c>
    </row>
    <row r="728" spans="1:9" x14ac:dyDescent="0.25">
      <c r="A728" s="47">
        <v>43158</v>
      </c>
      <c r="B728" s="37" t="s">
        <v>86</v>
      </c>
      <c r="C728" s="37" t="s">
        <v>87</v>
      </c>
      <c r="D728" s="37">
        <v>50.716000000000001</v>
      </c>
      <c r="E728" s="37">
        <v>54.747199999999999</v>
      </c>
      <c r="F728" s="37">
        <v>-7.3632999999999997</v>
      </c>
      <c r="G728" s="37">
        <v>-4.0312000000000001</v>
      </c>
      <c r="H728" s="37">
        <v>14550</v>
      </c>
      <c r="I728" s="37">
        <v>737917800</v>
      </c>
    </row>
    <row r="729" spans="1:9" x14ac:dyDescent="0.25">
      <c r="A729" s="47">
        <v>43157</v>
      </c>
      <c r="B729" s="37" t="s">
        <v>86</v>
      </c>
      <c r="C729" s="37" t="s">
        <v>87</v>
      </c>
      <c r="D729" s="37">
        <v>54.747199999999999</v>
      </c>
      <c r="E729" s="37">
        <v>52.878</v>
      </c>
      <c r="F729" s="37">
        <v>3.5349300000000001</v>
      </c>
      <c r="G729" s="37">
        <v>1.8692</v>
      </c>
      <c r="H729" s="37">
        <v>14550</v>
      </c>
      <c r="I729" s="37">
        <v>796571760</v>
      </c>
    </row>
    <row r="730" spans="1:9" x14ac:dyDescent="0.25">
      <c r="A730" s="47">
        <v>43154</v>
      </c>
      <c r="B730" s="37" t="s">
        <v>86</v>
      </c>
      <c r="C730" s="37" t="s">
        <v>87</v>
      </c>
      <c r="D730" s="37">
        <v>52.878</v>
      </c>
      <c r="E730" s="37">
        <v>49.687600000000003</v>
      </c>
      <c r="F730" s="37">
        <v>6.4209199999999997</v>
      </c>
      <c r="G730" s="37">
        <v>3.1903999999999999</v>
      </c>
      <c r="H730" s="37">
        <v>14525</v>
      </c>
      <c r="I730" s="37">
        <v>768052950</v>
      </c>
    </row>
    <row r="731" spans="1:9" x14ac:dyDescent="0.25">
      <c r="A731" s="47">
        <v>43153</v>
      </c>
      <c r="B731" s="37" t="s">
        <v>86</v>
      </c>
      <c r="C731" s="37" t="s">
        <v>87</v>
      </c>
      <c r="D731" s="37">
        <v>49.687600000000003</v>
      </c>
      <c r="E731" s="37">
        <v>48.404800000000002</v>
      </c>
      <c r="F731" s="37">
        <v>2.65015</v>
      </c>
      <c r="G731" s="37">
        <v>1.2827999999999999</v>
      </c>
      <c r="H731" s="37">
        <v>14512.5</v>
      </c>
      <c r="I731" s="37">
        <v>721091295</v>
      </c>
    </row>
    <row r="732" spans="1:9" x14ac:dyDescent="0.25">
      <c r="A732" s="47">
        <v>43152</v>
      </c>
      <c r="B732" s="37" t="s">
        <v>86</v>
      </c>
      <c r="C732" s="37" t="s">
        <v>87</v>
      </c>
      <c r="D732" s="37">
        <v>48.404800000000002</v>
      </c>
      <c r="E732" s="37">
        <v>48.966799999999999</v>
      </c>
      <c r="F732" s="37">
        <v>-1.1477200000000001</v>
      </c>
      <c r="G732" s="37">
        <v>-0.56200000000000006</v>
      </c>
      <c r="H732" s="37">
        <v>15237.5</v>
      </c>
      <c r="I732" s="37">
        <v>737568140</v>
      </c>
    </row>
    <row r="733" spans="1:9" x14ac:dyDescent="0.25">
      <c r="A733" s="47">
        <v>43151</v>
      </c>
      <c r="B733" s="37" t="s">
        <v>86</v>
      </c>
      <c r="C733" s="37" t="s">
        <v>87</v>
      </c>
      <c r="D733" s="37">
        <v>48.966799999999999</v>
      </c>
      <c r="E733" s="37">
        <v>50.638800000000003</v>
      </c>
      <c r="F733" s="37">
        <v>-3.3018200000000002</v>
      </c>
      <c r="G733" s="37">
        <v>-1.6719999999999999</v>
      </c>
      <c r="H733" s="37">
        <v>15850</v>
      </c>
      <c r="I733" s="37">
        <v>776123780</v>
      </c>
    </row>
    <row r="734" spans="1:9" x14ac:dyDescent="0.25">
      <c r="A734" s="47">
        <v>43147</v>
      </c>
      <c r="B734" s="37" t="s">
        <v>86</v>
      </c>
      <c r="C734" s="37" t="s">
        <v>87</v>
      </c>
      <c r="D734" s="37">
        <v>50.638800000000003</v>
      </c>
      <c r="E734" s="37">
        <v>51.328400000000002</v>
      </c>
      <c r="F734" s="37">
        <v>-1.34351</v>
      </c>
      <c r="G734" s="37">
        <v>-0.68959999999999999</v>
      </c>
      <c r="H734" s="37">
        <v>16112.5</v>
      </c>
      <c r="I734" s="37">
        <v>815917665</v>
      </c>
    </row>
    <row r="735" spans="1:9" x14ac:dyDescent="0.25">
      <c r="A735" s="47">
        <v>43146</v>
      </c>
      <c r="B735" s="37" t="s">
        <v>86</v>
      </c>
      <c r="C735" s="37" t="s">
        <v>87</v>
      </c>
      <c r="D735" s="37">
        <v>51.328400000000002</v>
      </c>
      <c r="E735" s="37">
        <v>50.331600000000002</v>
      </c>
      <c r="F735" s="37">
        <v>1.98047</v>
      </c>
      <c r="G735" s="37">
        <v>0.99680000000000002</v>
      </c>
      <c r="H735" s="37">
        <v>16362.5</v>
      </c>
      <c r="I735" s="37">
        <v>839860945</v>
      </c>
    </row>
    <row r="736" spans="1:9" x14ac:dyDescent="0.25">
      <c r="A736" s="47">
        <v>43145</v>
      </c>
      <c r="B736" s="37" t="s">
        <v>86</v>
      </c>
      <c r="C736" s="37" t="s">
        <v>87</v>
      </c>
      <c r="D736" s="37">
        <v>50.331600000000002</v>
      </c>
      <c r="E736" s="37">
        <v>45.833599999999997</v>
      </c>
      <c r="F736" s="37">
        <v>9.8137600000000003</v>
      </c>
      <c r="G736" s="37">
        <v>4.4980000000000002</v>
      </c>
      <c r="H736" s="37">
        <v>17250</v>
      </c>
      <c r="I736" s="37">
        <v>868220100</v>
      </c>
    </row>
    <row r="737" spans="1:9" x14ac:dyDescent="0.25">
      <c r="A737" s="47">
        <v>43144</v>
      </c>
      <c r="B737" s="37" t="s">
        <v>86</v>
      </c>
      <c r="C737" s="37" t="s">
        <v>87</v>
      </c>
      <c r="D737" s="37">
        <v>45.833599999999997</v>
      </c>
      <c r="E737" s="37">
        <v>45.768000000000001</v>
      </c>
      <c r="F737" s="37">
        <v>0.14333000000000001</v>
      </c>
      <c r="G737" s="37">
        <v>6.5600000000000006E-2</v>
      </c>
      <c r="H737" s="37">
        <v>17250</v>
      </c>
      <c r="I737" s="37">
        <v>790629600</v>
      </c>
    </row>
    <row r="738" spans="1:9" x14ac:dyDescent="0.25">
      <c r="A738" s="47">
        <v>43143</v>
      </c>
      <c r="B738" s="37" t="s">
        <v>86</v>
      </c>
      <c r="C738" s="37" t="s">
        <v>87</v>
      </c>
      <c r="D738" s="37">
        <v>45.768000000000001</v>
      </c>
      <c r="E738" s="37">
        <v>44.362400000000001</v>
      </c>
      <c r="F738" s="37">
        <v>3.16845</v>
      </c>
      <c r="G738" s="37">
        <v>1.4056</v>
      </c>
      <c r="H738" s="37">
        <v>17250</v>
      </c>
      <c r="I738" s="37">
        <v>789498000</v>
      </c>
    </row>
    <row r="739" spans="1:9" x14ac:dyDescent="0.25">
      <c r="A739" s="47">
        <v>43140</v>
      </c>
      <c r="B739" s="37" t="s">
        <v>86</v>
      </c>
      <c r="C739" s="37" t="s">
        <v>87</v>
      </c>
      <c r="D739" s="37">
        <v>44.362400000000001</v>
      </c>
      <c r="E739" s="37">
        <v>42.1616</v>
      </c>
      <c r="F739" s="37">
        <v>5.2199200000000001</v>
      </c>
      <c r="G739" s="37">
        <v>2.2008000000000001</v>
      </c>
      <c r="H739" s="37">
        <v>17550</v>
      </c>
      <c r="I739" s="37">
        <v>778560120</v>
      </c>
    </row>
    <row r="740" spans="1:9" x14ac:dyDescent="0.25">
      <c r="A740" s="47">
        <v>43139</v>
      </c>
      <c r="B740" s="37" t="s">
        <v>86</v>
      </c>
      <c r="C740" s="37" t="s">
        <v>87</v>
      </c>
      <c r="D740" s="37">
        <v>42.1616</v>
      </c>
      <c r="E740" s="37">
        <v>47.590400000000002</v>
      </c>
      <c r="F740" s="37">
        <v>-11.40734</v>
      </c>
      <c r="G740" s="37">
        <v>-5.4287999999999998</v>
      </c>
      <c r="H740" s="37">
        <v>16387.5</v>
      </c>
      <c r="I740" s="37">
        <v>690923220</v>
      </c>
    </row>
    <row r="741" spans="1:9" x14ac:dyDescent="0.25">
      <c r="A741" s="47">
        <v>43138</v>
      </c>
      <c r="B741" s="37" t="s">
        <v>86</v>
      </c>
      <c r="C741" s="37" t="s">
        <v>87</v>
      </c>
      <c r="D741" s="37">
        <v>47.590400000000002</v>
      </c>
      <c r="E741" s="37">
        <v>45.516800000000003</v>
      </c>
      <c r="F741" s="37">
        <v>4.5556799999999997</v>
      </c>
      <c r="G741" s="37">
        <v>2.0735999999999999</v>
      </c>
      <c r="H741" s="37">
        <v>16100</v>
      </c>
      <c r="I741" s="37">
        <v>766205440</v>
      </c>
    </row>
    <row r="742" spans="1:9" x14ac:dyDescent="0.25">
      <c r="A742" s="47">
        <v>43137</v>
      </c>
      <c r="B742" s="37" t="s">
        <v>86</v>
      </c>
      <c r="C742" s="37" t="s">
        <v>87</v>
      </c>
      <c r="D742" s="37">
        <v>45.516800000000003</v>
      </c>
      <c r="E742" s="37">
        <v>15.853999999999999</v>
      </c>
      <c r="F742" s="37">
        <v>187.09979000000001</v>
      </c>
      <c r="G742" s="37">
        <v>29.662800000000001</v>
      </c>
      <c r="H742" s="37">
        <v>8987.5</v>
      </c>
      <c r="I742" s="37">
        <v>409082240</v>
      </c>
    </row>
    <row r="743" spans="1:9" x14ac:dyDescent="0.25">
      <c r="A743" s="47">
        <v>43136</v>
      </c>
      <c r="B743" s="37" t="s">
        <v>86</v>
      </c>
      <c r="C743" s="37" t="s">
        <v>87</v>
      </c>
      <c r="D743" s="37">
        <v>15.853999999999999</v>
      </c>
      <c r="E743" s="37">
        <v>414.91520000000003</v>
      </c>
      <c r="F743" s="37">
        <v>-96.178979999999996</v>
      </c>
      <c r="G743" s="37">
        <v>-399.06119999999999</v>
      </c>
      <c r="H743" s="37">
        <v>6137.5</v>
      </c>
      <c r="I743" s="37">
        <v>97303925</v>
      </c>
    </row>
    <row r="744" spans="1:9" x14ac:dyDescent="0.25">
      <c r="A744" s="47">
        <v>43133</v>
      </c>
      <c r="B744" s="37" t="s">
        <v>86</v>
      </c>
      <c r="C744" s="37" t="s">
        <v>87</v>
      </c>
      <c r="D744" s="37">
        <v>414.91520000000003</v>
      </c>
      <c r="E744" s="37">
        <v>482.4572</v>
      </c>
      <c r="F744" s="37">
        <v>-13.99958</v>
      </c>
      <c r="G744" s="37">
        <v>-67.542000000000002</v>
      </c>
      <c r="H744" s="37">
        <v>4562.5</v>
      </c>
      <c r="I744" s="37">
        <v>1893050600</v>
      </c>
    </row>
    <row r="745" spans="1:9" x14ac:dyDescent="0.25">
      <c r="A745" s="47">
        <v>43132</v>
      </c>
      <c r="B745" s="37" t="s">
        <v>86</v>
      </c>
      <c r="C745" s="37" t="s">
        <v>87</v>
      </c>
      <c r="D745" s="37">
        <v>482.4572</v>
      </c>
      <c r="E745" s="37">
        <v>474.52800000000002</v>
      </c>
      <c r="F745" s="37">
        <v>1.6709700000000001</v>
      </c>
      <c r="G745" s="37">
        <v>7.9291999999999998</v>
      </c>
      <c r="H745" s="37">
        <v>3475</v>
      </c>
      <c r="I745" s="37">
        <v>1676538770</v>
      </c>
    </row>
    <row r="746" spans="1:9" x14ac:dyDescent="0.25">
      <c r="A746" s="47">
        <v>43131</v>
      </c>
      <c r="B746" s="37" t="s">
        <v>86</v>
      </c>
      <c r="C746" s="37" t="s">
        <v>87</v>
      </c>
      <c r="D746" s="37">
        <v>474.52800000000002</v>
      </c>
      <c r="E746" s="37">
        <v>459.7756</v>
      </c>
      <c r="F746" s="37">
        <v>3.2086100000000002</v>
      </c>
      <c r="G746" s="37">
        <v>14.7524</v>
      </c>
      <c r="H746" s="37">
        <v>3475</v>
      </c>
      <c r="I746" s="37">
        <v>1648984800</v>
      </c>
    </row>
    <row r="747" spans="1:9" x14ac:dyDescent="0.25">
      <c r="A747" s="47">
        <v>43130</v>
      </c>
      <c r="B747" s="37" t="s">
        <v>86</v>
      </c>
      <c r="C747" s="37" t="s">
        <v>87</v>
      </c>
      <c r="D747" s="37">
        <v>459.7756</v>
      </c>
      <c r="E747" s="37">
        <v>472.24079999999998</v>
      </c>
      <c r="F747" s="37">
        <v>-2.6395900000000001</v>
      </c>
      <c r="G747" s="37">
        <v>-12.465199999999999</v>
      </c>
      <c r="H747" s="37">
        <v>3400</v>
      </c>
      <c r="I747" s="37">
        <v>1563237040</v>
      </c>
    </row>
    <row r="748" spans="1:9" x14ac:dyDescent="0.25">
      <c r="A748" s="47">
        <v>43129</v>
      </c>
      <c r="B748" s="37" t="s">
        <v>86</v>
      </c>
      <c r="C748" s="37" t="s">
        <v>87</v>
      </c>
      <c r="D748" s="37">
        <v>472.24079999999998</v>
      </c>
      <c r="E748" s="37">
        <v>513.76440000000002</v>
      </c>
      <c r="F748" s="37">
        <v>-8.0822299999999991</v>
      </c>
      <c r="G748" s="37">
        <v>-41.523600000000002</v>
      </c>
      <c r="H748" s="37">
        <v>2912.5</v>
      </c>
      <c r="I748" s="37">
        <v>1375401330</v>
      </c>
    </row>
    <row r="749" spans="1:9" x14ac:dyDescent="0.25">
      <c r="A749" s="47">
        <v>43126</v>
      </c>
      <c r="B749" s="37" t="s">
        <v>86</v>
      </c>
      <c r="C749" s="37" t="s">
        <v>87</v>
      </c>
      <c r="D749" s="37">
        <v>513.76440000000002</v>
      </c>
      <c r="E749" s="37">
        <v>511.86040000000003</v>
      </c>
      <c r="F749" s="37">
        <v>0.37197999999999998</v>
      </c>
      <c r="G749" s="37">
        <v>1.9039999999999999</v>
      </c>
      <c r="H749" s="37">
        <v>2525</v>
      </c>
      <c r="I749" s="37">
        <v>1297255110</v>
      </c>
    </row>
    <row r="750" spans="1:9" x14ac:dyDescent="0.25">
      <c r="A750" s="47">
        <v>43125</v>
      </c>
      <c r="B750" s="37" t="s">
        <v>86</v>
      </c>
      <c r="C750" s="37" t="s">
        <v>87</v>
      </c>
      <c r="D750" s="37">
        <v>511.86040000000003</v>
      </c>
      <c r="E750" s="37">
        <v>518.98559999999998</v>
      </c>
      <c r="F750" s="37">
        <v>-1.3729100000000001</v>
      </c>
      <c r="G750" s="37">
        <v>-7.1252000000000004</v>
      </c>
      <c r="H750" s="37">
        <v>2750</v>
      </c>
      <c r="I750" s="37">
        <v>1407616100</v>
      </c>
    </row>
    <row r="751" spans="1:9" x14ac:dyDescent="0.25">
      <c r="A751" s="47">
        <v>43124</v>
      </c>
      <c r="B751" s="37" t="s">
        <v>86</v>
      </c>
      <c r="C751" s="37" t="s">
        <v>87</v>
      </c>
      <c r="D751" s="37">
        <v>518.98559999999998</v>
      </c>
      <c r="E751" s="37">
        <v>529.33920000000001</v>
      </c>
      <c r="F751" s="37">
        <v>-1.9559500000000001</v>
      </c>
      <c r="G751" s="37">
        <v>-10.3536</v>
      </c>
      <c r="H751" s="37">
        <v>2650</v>
      </c>
      <c r="I751" s="37">
        <v>1375311840</v>
      </c>
    </row>
    <row r="752" spans="1:9" x14ac:dyDescent="0.25">
      <c r="A752" s="47">
        <v>43123</v>
      </c>
      <c r="B752" s="37" t="s">
        <v>86</v>
      </c>
      <c r="C752" s="37" t="s">
        <v>87</v>
      </c>
      <c r="D752" s="37">
        <v>529.33920000000001</v>
      </c>
      <c r="E752" s="37">
        <v>537.02880000000005</v>
      </c>
      <c r="F752" s="37">
        <v>-1.43188</v>
      </c>
      <c r="G752" s="37">
        <v>-7.6896000000000004</v>
      </c>
      <c r="H752" s="37">
        <v>2550</v>
      </c>
      <c r="I752" s="37">
        <v>1349814960</v>
      </c>
    </row>
    <row r="753" spans="1:9" x14ac:dyDescent="0.25">
      <c r="A753" s="47">
        <v>43122</v>
      </c>
      <c r="B753" s="37" t="s">
        <v>86</v>
      </c>
      <c r="C753" s="37" t="s">
        <v>87</v>
      </c>
      <c r="D753" s="37">
        <v>537.02880000000005</v>
      </c>
      <c r="E753" s="37">
        <v>532.89440000000002</v>
      </c>
      <c r="F753" s="37">
        <v>0.77583999999999997</v>
      </c>
      <c r="G753" s="37">
        <v>4.1344000000000003</v>
      </c>
      <c r="H753" s="37">
        <v>2375</v>
      </c>
      <c r="I753" s="37">
        <v>1275443400</v>
      </c>
    </row>
    <row r="754" spans="1:9" x14ac:dyDescent="0.25">
      <c r="A754" s="47">
        <v>43119</v>
      </c>
      <c r="B754" s="37" t="s">
        <v>86</v>
      </c>
      <c r="C754" s="37" t="s">
        <v>87</v>
      </c>
      <c r="D754" s="37">
        <v>532.89440000000002</v>
      </c>
      <c r="E754" s="37">
        <v>525.97680000000003</v>
      </c>
      <c r="F754" s="37">
        <v>1.3151900000000001</v>
      </c>
      <c r="G754" s="37">
        <v>6.9176000000000002</v>
      </c>
      <c r="H754" s="37">
        <v>2625</v>
      </c>
      <c r="I754" s="37">
        <v>1398847800</v>
      </c>
    </row>
    <row r="755" spans="1:9" x14ac:dyDescent="0.25">
      <c r="A755" s="47">
        <v>43118</v>
      </c>
      <c r="B755" s="37" t="s">
        <v>86</v>
      </c>
      <c r="C755" s="37" t="s">
        <v>87</v>
      </c>
      <c r="D755" s="37">
        <v>525.97680000000003</v>
      </c>
      <c r="E755" s="37">
        <v>524.37879999999996</v>
      </c>
      <c r="F755" s="37">
        <v>0.30474000000000001</v>
      </c>
      <c r="G755" s="37">
        <v>1.5980000000000001</v>
      </c>
      <c r="H755" s="37">
        <v>2512.5</v>
      </c>
      <c r="I755" s="37">
        <v>1321516710</v>
      </c>
    </row>
    <row r="756" spans="1:9" x14ac:dyDescent="0.25">
      <c r="A756" s="47">
        <v>43117</v>
      </c>
      <c r="B756" s="37" t="s">
        <v>86</v>
      </c>
      <c r="C756" s="37" t="s">
        <v>87</v>
      </c>
      <c r="D756" s="37">
        <v>524.37879999999996</v>
      </c>
      <c r="E756" s="37">
        <v>526.59640000000002</v>
      </c>
      <c r="F756" s="37">
        <v>-0.42111999999999999</v>
      </c>
      <c r="G756" s="37">
        <v>-2.2176</v>
      </c>
      <c r="H756" s="37">
        <v>2412.5</v>
      </c>
      <c r="I756" s="37">
        <v>1265063855</v>
      </c>
    </row>
    <row r="757" spans="1:9" x14ac:dyDescent="0.25">
      <c r="A757" s="47">
        <v>43116</v>
      </c>
      <c r="B757" s="37" t="s">
        <v>86</v>
      </c>
      <c r="C757" s="37" t="s">
        <v>87</v>
      </c>
      <c r="D757" s="37">
        <v>526.59640000000002</v>
      </c>
      <c r="E757" s="37">
        <v>547.8768</v>
      </c>
      <c r="F757" s="37">
        <v>-3.8841600000000001</v>
      </c>
      <c r="G757" s="37">
        <v>-21.2804</v>
      </c>
      <c r="H757" s="37">
        <v>2262.5</v>
      </c>
      <c r="I757" s="37">
        <v>1191424355</v>
      </c>
    </row>
    <row r="758" spans="1:9" x14ac:dyDescent="0.25">
      <c r="A758" s="47">
        <v>43112</v>
      </c>
      <c r="B758" s="37" t="s">
        <v>86</v>
      </c>
      <c r="C758" s="37" t="s">
        <v>87</v>
      </c>
      <c r="D758" s="37">
        <v>547.8768</v>
      </c>
      <c r="E758" s="37">
        <v>552.73919999999998</v>
      </c>
      <c r="F758" s="37">
        <v>-0.87968999999999997</v>
      </c>
      <c r="G758" s="37">
        <v>-4.8624000000000001</v>
      </c>
      <c r="H758" s="37">
        <v>1862.5</v>
      </c>
      <c r="I758" s="37">
        <v>1020420540</v>
      </c>
    </row>
    <row r="759" spans="1:9" x14ac:dyDescent="0.25">
      <c r="A759" s="47">
        <v>43111</v>
      </c>
      <c r="B759" s="37" t="s">
        <v>86</v>
      </c>
      <c r="C759" s="37" t="s">
        <v>87</v>
      </c>
      <c r="D759" s="37">
        <v>552.73919999999998</v>
      </c>
      <c r="E759" s="37">
        <v>551.92719999999997</v>
      </c>
      <c r="F759" s="37">
        <v>0.14712</v>
      </c>
      <c r="G759" s="37">
        <v>0.81200000000000006</v>
      </c>
      <c r="H759" s="37">
        <v>1600</v>
      </c>
      <c r="I759" s="37">
        <v>884382720</v>
      </c>
    </row>
    <row r="760" spans="1:9" x14ac:dyDescent="0.25">
      <c r="A760" s="47">
        <v>43110</v>
      </c>
      <c r="B760" s="37" t="s">
        <v>86</v>
      </c>
      <c r="C760" s="37" t="s">
        <v>87</v>
      </c>
      <c r="D760" s="37">
        <v>551.92719999999997</v>
      </c>
      <c r="E760" s="37">
        <v>543.61360000000002</v>
      </c>
      <c r="F760" s="37">
        <v>1.52932</v>
      </c>
      <c r="G760" s="37">
        <v>8.3135999999999992</v>
      </c>
      <c r="H760" s="37">
        <v>1550</v>
      </c>
      <c r="I760" s="37">
        <v>855487160</v>
      </c>
    </row>
    <row r="761" spans="1:9" x14ac:dyDescent="0.25">
      <c r="A761" s="47">
        <v>43109</v>
      </c>
      <c r="B761" s="37" t="s">
        <v>86</v>
      </c>
      <c r="C761" s="37" t="s">
        <v>87</v>
      </c>
      <c r="D761" s="37">
        <v>543.61360000000002</v>
      </c>
      <c r="E761" s="37">
        <v>549.91319999999996</v>
      </c>
      <c r="F761" s="37">
        <v>-1.1455599999999999</v>
      </c>
      <c r="G761" s="37">
        <v>-6.2995999999999999</v>
      </c>
      <c r="H761" s="37">
        <v>1500</v>
      </c>
      <c r="I761" s="37">
        <v>815420400</v>
      </c>
    </row>
    <row r="762" spans="1:9" x14ac:dyDescent="0.25">
      <c r="A762" s="47">
        <v>43108</v>
      </c>
      <c r="B762" s="37" t="s">
        <v>86</v>
      </c>
      <c r="C762" s="37" t="s">
        <v>87</v>
      </c>
      <c r="D762" s="37">
        <v>549.91319999999996</v>
      </c>
      <c r="E762" s="37">
        <v>548.37159999999994</v>
      </c>
      <c r="F762" s="37">
        <v>0.28111999999999998</v>
      </c>
      <c r="G762" s="37">
        <v>1.5416000000000001</v>
      </c>
      <c r="H762" s="37">
        <v>1500</v>
      </c>
      <c r="I762" s="37">
        <v>824869800</v>
      </c>
    </row>
    <row r="763" spans="1:9" x14ac:dyDescent="0.25">
      <c r="A763" s="47">
        <v>43105</v>
      </c>
      <c r="B763" s="37" t="s">
        <v>86</v>
      </c>
      <c r="C763" s="37" t="s">
        <v>87</v>
      </c>
      <c r="D763" s="37">
        <v>548.37159999999994</v>
      </c>
      <c r="E763" s="37">
        <v>543.59320000000002</v>
      </c>
      <c r="F763" s="37">
        <v>0.87904000000000004</v>
      </c>
      <c r="G763" s="37">
        <v>4.7784000000000004</v>
      </c>
      <c r="H763" s="37">
        <v>1575</v>
      </c>
      <c r="I763" s="37">
        <v>863685270</v>
      </c>
    </row>
    <row r="764" spans="1:9" x14ac:dyDescent="0.25">
      <c r="A764" s="47">
        <v>43104</v>
      </c>
      <c r="B764" s="37" t="s">
        <v>86</v>
      </c>
      <c r="C764" s="37" t="s">
        <v>87</v>
      </c>
      <c r="D764" s="37">
        <v>543.59320000000002</v>
      </c>
      <c r="E764" s="37">
        <v>541.35159999999996</v>
      </c>
      <c r="F764" s="37">
        <v>0.41406999999999999</v>
      </c>
      <c r="G764" s="37">
        <v>2.2416</v>
      </c>
      <c r="H764" s="37">
        <v>1562.5</v>
      </c>
      <c r="I764" s="37">
        <v>849364375</v>
      </c>
    </row>
    <row r="765" spans="1:9" x14ac:dyDescent="0.25">
      <c r="A765" s="47">
        <v>43103</v>
      </c>
      <c r="B765" s="37" t="s">
        <v>86</v>
      </c>
      <c r="C765" s="37" t="s">
        <v>87</v>
      </c>
      <c r="D765" s="37">
        <v>541.35159999999996</v>
      </c>
      <c r="E765" s="37">
        <v>533.13279999999997</v>
      </c>
      <c r="F765" s="37">
        <v>1.5416000000000001</v>
      </c>
      <c r="G765" s="37">
        <v>8.2187999999999999</v>
      </c>
      <c r="H765" s="37">
        <v>1550</v>
      </c>
      <c r="I765" s="37">
        <v>839094980</v>
      </c>
    </row>
    <row r="766" spans="1:9" x14ac:dyDescent="0.25">
      <c r="A766" s="47">
        <v>43102</v>
      </c>
      <c r="B766" s="37" t="s">
        <v>86</v>
      </c>
      <c r="C766" s="37" t="s">
        <v>87</v>
      </c>
      <c r="D766" s="37">
        <v>533.13279999999997</v>
      </c>
      <c r="E766" s="37">
        <v>509.28519999999997</v>
      </c>
      <c r="F766" s="37">
        <v>4.6825599999999996</v>
      </c>
      <c r="G766" s="37">
        <v>23.8476</v>
      </c>
      <c r="H766" s="37">
        <v>1537.5</v>
      </c>
      <c r="I766" s="37">
        <v>819691680</v>
      </c>
    </row>
    <row r="767" spans="1:9" x14ac:dyDescent="0.25">
      <c r="A767" s="47">
        <v>43098</v>
      </c>
      <c r="B767" s="37" t="s">
        <v>86</v>
      </c>
      <c r="C767" s="37" t="s">
        <v>87</v>
      </c>
      <c r="D767" s="37">
        <v>509.28519999999997</v>
      </c>
      <c r="E767" s="37">
        <v>519.71360000000004</v>
      </c>
      <c r="F767" s="37">
        <v>-2.00657</v>
      </c>
      <c r="G767" s="37">
        <v>-10.4284</v>
      </c>
      <c r="H767" s="37">
        <v>1512.5</v>
      </c>
      <c r="I767" s="37">
        <v>770293865</v>
      </c>
    </row>
    <row r="768" spans="1:9" x14ac:dyDescent="0.25">
      <c r="A768" s="47">
        <v>43097</v>
      </c>
      <c r="B768" s="37" t="s">
        <v>86</v>
      </c>
      <c r="C768" s="37" t="s">
        <v>87</v>
      </c>
      <c r="D768" s="37">
        <v>519.71360000000004</v>
      </c>
      <c r="E768" s="37">
        <v>515.94839999999999</v>
      </c>
      <c r="F768" s="37">
        <v>0.72975999999999996</v>
      </c>
      <c r="G768" s="37">
        <v>3.7652000000000001</v>
      </c>
      <c r="H768" s="37">
        <v>1575</v>
      </c>
      <c r="I768" s="37">
        <v>818548920</v>
      </c>
    </row>
    <row r="769" spans="1:9" x14ac:dyDescent="0.25">
      <c r="A769" s="47">
        <v>43096</v>
      </c>
      <c r="B769" s="37" t="s">
        <v>86</v>
      </c>
      <c r="C769" s="37" t="s">
        <v>87</v>
      </c>
      <c r="D769" s="37">
        <v>515.94839999999999</v>
      </c>
      <c r="E769" s="37">
        <v>516.0376</v>
      </c>
      <c r="F769" s="37">
        <v>-1.729E-2</v>
      </c>
      <c r="G769" s="37">
        <v>-8.9200000000000002E-2</v>
      </c>
      <c r="H769" s="37">
        <v>1600</v>
      </c>
      <c r="I769" s="37">
        <v>825517440</v>
      </c>
    </row>
    <row r="770" spans="1:9" x14ac:dyDescent="0.25">
      <c r="A770" s="47">
        <v>43095</v>
      </c>
      <c r="B770" s="37" t="s">
        <v>86</v>
      </c>
      <c r="C770" s="37" t="s">
        <v>87</v>
      </c>
      <c r="D770" s="37">
        <v>516.0376</v>
      </c>
      <c r="E770" s="37">
        <v>512.42520000000002</v>
      </c>
      <c r="F770" s="37">
        <v>0.70496000000000003</v>
      </c>
      <c r="G770" s="37">
        <v>3.6124000000000001</v>
      </c>
      <c r="H770" s="37">
        <v>1600</v>
      </c>
      <c r="I770" s="37">
        <v>825660160</v>
      </c>
    </row>
    <row r="771" spans="1:9" x14ac:dyDescent="0.25">
      <c r="A771" s="47">
        <v>43091</v>
      </c>
      <c r="B771" s="37" t="s">
        <v>86</v>
      </c>
      <c r="C771" s="37" t="s">
        <v>87</v>
      </c>
      <c r="D771" s="37">
        <v>512.42520000000002</v>
      </c>
      <c r="E771" s="37">
        <v>521.09439999999995</v>
      </c>
      <c r="F771" s="37">
        <v>-1.6636500000000001</v>
      </c>
      <c r="G771" s="37">
        <v>-8.6692</v>
      </c>
      <c r="H771" s="37">
        <v>1750</v>
      </c>
      <c r="I771" s="37">
        <v>896744100</v>
      </c>
    </row>
    <row r="772" spans="1:9" x14ac:dyDescent="0.25">
      <c r="A772" s="47">
        <v>43090</v>
      </c>
      <c r="B772" s="37" t="s">
        <v>86</v>
      </c>
      <c r="C772" s="37" t="s">
        <v>87</v>
      </c>
      <c r="D772" s="37">
        <v>521.09439999999995</v>
      </c>
      <c r="E772" s="37">
        <v>512.452</v>
      </c>
      <c r="F772" s="37">
        <v>1.68648</v>
      </c>
      <c r="G772" s="37">
        <v>8.6424000000000003</v>
      </c>
      <c r="H772" s="37">
        <v>1875</v>
      </c>
      <c r="I772" s="37">
        <v>977052000</v>
      </c>
    </row>
    <row r="773" spans="1:9" x14ac:dyDescent="0.25">
      <c r="A773" s="47">
        <v>43089</v>
      </c>
      <c r="B773" s="37" t="s">
        <v>86</v>
      </c>
      <c r="C773" s="37" t="s">
        <v>87</v>
      </c>
      <c r="D773" s="37">
        <v>512.452</v>
      </c>
      <c r="E773" s="37">
        <v>516.99519999999995</v>
      </c>
      <c r="F773" s="37">
        <v>-0.87877000000000005</v>
      </c>
      <c r="G773" s="37">
        <v>-4.5431999999999997</v>
      </c>
      <c r="H773" s="37">
        <v>2000</v>
      </c>
      <c r="I773" s="37">
        <v>1024904000</v>
      </c>
    </row>
    <row r="774" spans="1:9" x14ac:dyDescent="0.25">
      <c r="A774" s="47">
        <v>43088</v>
      </c>
      <c r="B774" s="37" t="s">
        <v>86</v>
      </c>
      <c r="C774" s="37" t="s">
        <v>87</v>
      </c>
      <c r="D774" s="37">
        <v>516.99519999999995</v>
      </c>
      <c r="E774" s="37">
        <v>517.38760000000002</v>
      </c>
      <c r="F774" s="37">
        <v>-7.5840000000000005E-2</v>
      </c>
      <c r="G774" s="37">
        <v>-0.39240000000000003</v>
      </c>
      <c r="H774" s="37">
        <v>2037.5</v>
      </c>
      <c r="I774" s="37">
        <v>1053377720</v>
      </c>
    </row>
    <row r="775" spans="1:9" x14ac:dyDescent="0.25">
      <c r="A775" s="47">
        <v>43087</v>
      </c>
      <c r="B775" s="37" t="s">
        <v>86</v>
      </c>
      <c r="C775" s="37" t="s">
        <v>87</v>
      </c>
      <c r="D775" s="37">
        <v>517.38760000000002</v>
      </c>
      <c r="E775" s="37">
        <v>511.0412</v>
      </c>
      <c r="F775" s="37">
        <v>1.24186</v>
      </c>
      <c r="G775" s="37">
        <v>6.3464</v>
      </c>
      <c r="H775" s="37">
        <v>1962.5</v>
      </c>
      <c r="I775" s="37">
        <v>1015373165</v>
      </c>
    </row>
    <row r="776" spans="1:9" x14ac:dyDescent="0.25">
      <c r="A776" s="47">
        <v>43084</v>
      </c>
      <c r="B776" s="37" t="s">
        <v>86</v>
      </c>
      <c r="C776" s="37" t="s">
        <v>87</v>
      </c>
      <c r="D776" s="37">
        <v>511.0412</v>
      </c>
      <c r="E776" s="37">
        <v>493.90640000000002</v>
      </c>
      <c r="F776" s="37">
        <v>3.4692400000000001</v>
      </c>
      <c r="G776" s="37">
        <v>17.134799999999998</v>
      </c>
      <c r="H776" s="37">
        <v>2050</v>
      </c>
      <c r="I776" s="37">
        <v>1047634460</v>
      </c>
    </row>
    <row r="777" spans="1:9" x14ac:dyDescent="0.25">
      <c r="A777" s="47">
        <v>43083</v>
      </c>
      <c r="B777" s="37" t="s">
        <v>86</v>
      </c>
      <c r="C777" s="37" t="s">
        <v>87</v>
      </c>
      <c r="D777" s="37">
        <v>493.90640000000002</v>
      </c>
      <c r="E777" s="37">
        <v>489.39519999999999</v>
      </c>
      <c r="F777" s="37">
        <v>0.92179</v>
      </c>
      <c r="G777" s="37">
        <v>4.5111999999999997</v>
      </c>
      <c r="H777" s="37">
        <v>2150</v>
      </c>
      <c r="I777" s="37">
        <v>1061898760</v>
      </c>
    </row>
    <row r="778" spans="1:9" x14ac:dyDescent="0.25">
      <c r="A778" s="47">
        <v>43082</v>
      </c>
      <c r="B778" s="37" t="s">
        <v>86</v>
      </c>
      <c r="C778" s="37" t="s">
        <v>87</v>
      </c>
      <c r="D778" s="37">
        <v>489.39519999999999</v>
      </c>
      <c r="E778" s="37">
        <v>490.73079999999999</v>
      </c>
      <c r="F778" s="37">
        <v>-0.27217000000000002</v>
      </c>
      <c r="G778" s="37">
        <v>-1.3355999999999999</v>
      </c>
      <c r="H778" s="37">
        <v>2150</v>
      </c>
      <c r="I778" s="37">
        <v>1052199680</v>
      </c>
    </row>
    <row r="779" spans="1:9" x14ac:dyDescent="0.25">
      <c r="A779" s="47">
        <v>43081</v>
      </c>
      <c r="B779" s="37" t="s">
        <v>86</v>
      </c>
      <c r="C779" s="37" t="s">
        <v>87</v>
      </c>
      <c r="D779" s="37">
        <v>490.73079999999999</v>
      </c>
      <c r="E779" s="37">
        <v>491.29759999999999</v>
      </c>
      <c r="F779" s="37">
        <v>-0.11537</v>
      </c>
      <c r="G779" s="37">
        <v>-0.56679999999999997</v>
      </c>
      <c r="H779" s="37">
        <v>2225</v>
      </c>
      <c r="I779" s="37">
        <v>1091876030</v>
      </c>
    </row>
    <row r="780" spans="1:9" x14ac:dyDescent="0.25">
      <c r="A780" s="47">
        <v>43080</v>
      </c>
      <c r="B780" s="37" t="s">
        <v>86</v>
      </c>
      <c r="C780" s="37" t="s">
        <v>87</v>
      </c>
      <c r="D780" s="37">
        <v>491.29759999999999</v>
      </c>
      <c r="E780" s="37">
        <v>475.01600000000002</v>
      </c>
      <c r="F780" s="37">
        <v>3.4275899999999999</v>
      </c>
      <c r="G780" s="37">
        <v>16.281600000000001</v>
      </c>
      <c r="H780" s="37">
        <v>2312.5</v>
      </c>
      <c r="I780" s="37">
        <v>1136125700</v>
      </c>
    </row>
    <row r="781" spans="1:9" x14ac:dyDescent="0.25">
      <c r="A781" s="47">
        <v>43077</v>
      </c>
      <c r="B781" s="37" t="s">
        <v>86</v>
      </c>
      <c r="C781" s="37" t="s">
        <v>87</v>
      </c>
      <c r="D781" s="37">
        <v>475.01600000000002</v>
      </c>
      <c r="E781" s="37">
        <v>462.39</v>
      </c>
      <c r="F781" s="37">
        <v>2.7305999999999999</v>
      </c>
      <c r="G781" s="37">
        <v>12.625999999999999</v>
      </c>
      <c r="H781" s="37">
        <v>2350</v>
      </c>
      <c r="I781" s="37">
        <v>1116287600</v>
      </c>
    </row>
    <row r="782" spans="1:9" x14ac:dyDescent="0.25">
      <c r="A782" s="47">
        <v>43076</v>
      </c>
      <c r="B782" s="37" t="s">
        <v>86</v>
      </c>
      <c r="C782" s="37" t="s">
        <v>87</v>
      </c>
      <c r="D782" s="37">
        <v>462.39</v>
      </c>
      <c r="E782" s="37">
        <v>446.2072</v>
      </c>
      <c r="F782" s="37">
        <v>3.6267499999999999</v>
      </c>
      <c r="G782" s="37">
        <v>16.1828</v>
      </c>
      <c r="H782" s="37">
        <v>2575</v>
      </c>
      <c r="I782" s="37">
        <v>1190654250</v>
      </c>
    </row>
    <row r="783" spans="1:9" x14ac:dyDescent="0.25">
      <c r="A783" s="47">
        <v>43075</v>
      </c>
      <c r="B783" s="37" t="s">
        <v>86</v>
      </c>
      <c r="C783" s="37" t="s">
        <v>87</v>
      </c>
      <c r="D783" s="37">
        <v>446.2072</v>
      </c>
      <c r="E783" s="37">
        <v>441.99079999999998</v>
      </c>
      <c r="F783" s="37">
        <v>0.95396000000000003</v>
      </c>
      <c r="G783" s="37">
        <v>4.2164000000000001</v>
      </c>
      <c r="H783" s="37">
        <v>2625</v>
      </c>
      <c r="I783" s="37">
        <v>1171293900</v>
      </c>
    </row>
    <row r="784" spans="1:9" x14ac:dyDescent="0.25">
      <c r="A784" s="47">
        <v>43074</v>
      </c>
      <c r="B784" s="37" t="s">
        <v>86</v>
      </c>
      <c r="C784" s="37" t="s">
        <v>87</v>
      </c>
      <c r="D784" s="37">
        <v>441.99079999999998</v>
      </c>
      <c r="E784" s="37">
        <v>440.25720000000001</v>
      </c>
      <c r="F784" s="37">
        <v>0.39377000000000001</v>
      </c>
      <c r="G784" s="37">
        <v>1.7336</v>
      </c>
      <c r="H784" s="37">
        <v>2637.5</v>
      </c>
      <c r="I784" s="37">
        <v>1165750735</v>
      </c>
    </row>
    <row r="785" spans="1:9" x14ac:dyDescent="0.25">
      <c r="A785" s="47">
        <v>43073</v>
      </c>
      <c r="B785" s="37" t="s">
        <v>86</v>
      </c>
      <c r="C785" s="37" t="s">
        <v>87</v>
      </c>
      <c r="D785" s="37">
        <v>440.25720000000001</v>
      </c>
      <c r="E785" s="37">
        <v>440.30360000000002</v>
      </c>
      <c r="F785" s="37">
        <v>-1.0540000000000001E-2</v>
      </c>
      <c r="G785" s="37">
        <v>-4.6399999999999997E-2</v>
      </c>
      <c r="H785" s="37">
        <v>2637.5</v>
      </c>
      <c r="I785" s="37">
        <v>1161178365</v>
      </c>
    </row>
    <row r="786" spans="1:9" x14ac:dyDescent="0.25">
      <c r="A786" s="47">
        <v>43070</v>
      </c>
      <c r="B786" s="37" t="s">
        <v>86</v>
      </c>
      <c r="C786" s="37" t="s">
        <v>87</v>
      </c>
      <c r="D786" s="37">
        <v>440.30360000000002</v>
      </c>
      <c r="E786" s="37">
        <v>448.46080000000001</v>
      </c>
      <c r="F786" s="37">
        <v>-1.8189299999999999</v>
      </c>
      <c r="G786" s="37">
        <v>-8.1571999999999996</v>
      </c>
      <c r="H786" s="37">
        <v>2650</v>
      </c>
      <c r="I786" s="37">
        <v>1166804540</v>
      </c>
    </row>
    <row r="787" spans="1:9" x14ac:dyDescent="0.25">
      <c r="A787" s="47">
        <v>43069</v>
      </c>
      <c r="B787" s="37" t="s">
        <v>86</v>
      </c>
      <c r="C787" s="37" t="s">
        <v>87</v>
      </c>
      <c r="D787" s="37">
        <v>448.46080000000001</v>
      </c>
      <c r="E787" s="37">
        <v>454.41480000000001</v>
      </c>
      <c r="F787" s="37">
        <v>-1.31026</v>
      </c>
      <c r="G787" s="37">
        <v>-5.9539999999999997</v>
      </c>
      <c r="H787" s="37">
        <v>2237.5</v>
      </c>
      <c r="I787" s="37">
        <v>1003431040</v>
      </c>
    </row>
    <row r="788" spans="1:9" x14ac:dyDescent="0.25">
      <c r="A788" s="47">
        <v>43068</v>
      </c>
      <c r="B788" s="37" t="s">
        <v>86</v>
      </c>
      <c r="C788" s="37" t="s">
        <v>87</v>
      </c>
      <c r="D788" s="37">
        <v>454.41480000000001</v>
      </c>
      <c r="E788" s="37">
        <v>462.262</v>
      </c>
      <c r="F788" s="37">
        <v>-1.69757</v>
      </c>
      <c r="G788" s="37">
        <v>-7.8472</v>
      </c>
      <c r="H788" s="37">
        <v>2212.5</v>
      </c>
      <c r="I788" s="37">
        <v>1005392745</v>
      </c>
    </row>
    <row r="789" spans="1:9" x14ac:dyDescent="0.25">
      <c r="A789" s="47">
        <v>43067</v>
      </c>
      <c r="B789" s="37" t="s">
        <v>86</v>
      </c>
      <c r="C789" s="37" t="s">
        <v>87</v>
      </c>
      <c r="D789" s="37">
        <v>462.262</v>
      </c>
      <c r="E789" s="37">
        <v>459.06799999999998</v>
      </c>
      <c r="F789" s="37">
        <v>0.69576000000000005</v>
      </c>
      <c r="G789" s="37">
        <v>3.194</v>
      </c>
      <c r="H789" s="37">
        <v>2175</v>
      </c>
      <c r="I789" s="37">
        <v>1005419850</v>
      </c>
    </row>
    <row r="790" spans="1:9" x14ac:dyDescent="0.25">
      <c r="A790" s="47">
        <v>43066</v>
      </c>
      <c r="B790" s="37" t="s">
        <v>86</v>
      </c>
      <c r="C790" s="37" t="s">
        <v>87</v>
      </c>
      <c r="D790" s="37">
        <v>459.06799999999998</v>
      </c>
      <c r="E790" s="37">
        <v>456.91919999999999</v>
      </c>
      <c r="F790" s="37">
        <v>0.47027999999999998</v>
      </c>
      <c r="G790" s="37">
        <v>2.1488</v>
      </c>
      <c r="H790" s="37">
        <v>2212.5</v>
      </c>
      <c r="I790" s="37">
        <v>1015687950</v>
      </c>
    </row>
    <row r="791" spans="1:9" x14ac:dyDescent="0.25">
      <c r="A791" s="47">
        <v>43063</v>
      </c>
      <c r="B791" s="37" t="s">
        <v>86</v>
      </c>
      <c r="C791" s="37" t="s">
        <v>87</v>
      </c>
      <c r="D791" s="37">
        <v>456.91919999999999</v>
      </c>
      <c r="E791" s="37">
        <v>455.02080000000001</v>
      </c>
      <c r="F791" s="37">
        <v>0.41721000000000003</v>
      </c>
      <c r="G791" s="37">
        <v>1.8984000000000001</v>
      </c>
      <c r="H791" s="37">
        <v>2287.5</v>
      </c>
      <c r="I791" s="37">
        <v>1045202670</v>
      </c>
    </row>
    <row r="792" spans="1:9" x14ac:dyDescent="0.25">
      <c r="A792" s="47">
        <v>43061</v>
      </c>
      <c r="B792" s="37" t="s">
        <v>86</v>
      </c>
      <c r="C792" s="37" t="s">
        <v>87</v>
      </c>
      <c r="D792" s="37">
        <v>455.02080000000001</v>
      </c>
      <c r="E792" s="37">
        <v>449.85120000000001</v>
      </c>
      <c r="F792" s="37">
        <v>1.1491800000000001</v>
      </c>
      <c r="G792" s="37">
        <v>5.1696</v>
      </c>
      <c r="H792" s="37">
        <v>2287.5</v>
      </c>
      <c r="I792" s="37">
        <v>1040860080</v>
      </c>
    </row>
    <row r="793" spans="1:9" x14ac:dyDescent="0.25">
      <c r="A793" s="47">
        <v>43060</v>
      </c>
      <c r="B793" s="37" t="s">
        <v>86</v>
      </c>
      <c r="C793" s="37" t="s">
        <v>87</v>
      </c>
      <c r="D793" s="37">
        <v>449.85120000000001</v>
      </c>
      <c r="E793" s="37">
        <v>433.98559999999998</v>
      </c>
      <c r="F793" s="37">
        <v>3.6557900000000001</v>
      </c>
      <c r="G793" s="37">
        <v>15.865600000000001</v>
      </c>
      <c r="H793" s="37">
        <v>2337.5</v>
      </c>
      <c r="I793" s="37">
        <v>1051527180</v>
      </c>
    </row>
    <row r="794" spans="1:9" x14ac:dyDescent="0.25">
      <c r="A794" s="47">
        <v>43059</v>
      </c>
      <c r="B794" s="37" t="s">
        <v>86</v>
      </c>
      <c r="C794" s="37" t="s">
        <v>87</v>
      </c>
      <c r="D794" s="37">
        <v>433.98559999999998</v>
      </c>
      <c r="E794" s="37">
        <v>416.4348</v>
      </c>
      <c r="F794" s="37">
        <v>4.2145400000000004</v>
      </c>
      <c r="G794" s="37">
        <v>17.550799999999999</v>
      </c>
      <c r="H794" s="37">
        <v>2837.5</v>
      </c>
      <c r="I794" s="37">
        <v>1231434140</v>
      </c>
    </row>
    <row r="795" spans="1:9" x14ac:dyDescent="0.25">
      <c r="A795" s="47">
        <v>43056</v>
      </c>
      <c r="B795" s="37" t="s">
        <v>86</v>
      </c>
      <c r="C795" s="37" t="s">
        <v>87</v>
      </c>
      <c r="D795" s="37">
        <v>416.4348</v>
      </c>
      <c r="E795" s="37">
        <v>414.68720000000002</v>
      </c>
      <c r="F795" s="37">
        <v>0.42143000000000003</v>
      </c>
      <c r="G795" s="37">
        <v>1.7476</v>
      </c>
      <c r="H795" s="37">
        <v>3025</v>
      </c>
      <c r="I795" s="37">
        <v>1259715270</v>
      </c>
    </row>
    <row r="796" spans="1:9" x14ac:dyDescent="0.25">
      <c r="A796" s="47">
        <v>43055</v>
      </c>
      <c r="B796" s="37" t="s">
        <v>86</v>
      </c>
      <c r="C796" s="37" t="s">
        <v>87</v>
      </c>
      <c r="D796" s="37">
        <v>414.68720000000002</v>
      </c>
      <c r="E796" s="37">
        <v>399.78879999999998</v>
      </c>
      <c r="F796" s="37">
        <v>3.7265700000000002</v>
      </c>
      <c r="G796" s="37">
        <v>14.898400000000001</v>
      </c>
      <c r="H796" s="37">
        <v>3012.5</v>
      </c>
      <c r="I796" s="37">
        <v>1249245190</v>
      </c>
    </row>
    <row r="797" spans="1:9" x14ac:dyDescent="0.25">
      <c r="A797" s="47">
        <v>43054</v>
      </c>
      <c r="B797" s="37" t="s">
        <v>86</v>
      </c>
      <c r="C797" s="37" t="s">
        <v>87</v>
      </c>
      <c r="D797" s="37">
        <v>399.78879999999998</v>
      </c>
      <c r="E797" s="37">
        <v>416.24040000000002</v>
      </c>
      <c r="F797" s="37">
        <v>-3.9524300000000001</v>
      </c>
      <c r="G797" s="37">
        <v>-16.451599999999999</v>
      </c>
      <c r="H797" s="37">
        <v>3025</v>
      </c>
      <c r="I797" s="37">
        <v>1209361120</v>
      </c>
    </row>
    <row r="798" spans="1:9" x14ac:dyDescent="0.25">
      <c r="A798" s="47">
        <v>43053</v>
      </c>
      <c r="B798" s="37" t="s">
        <v>86</v>
      </c>
      <c r="C798" s="37" t="s">
        <v>87</v>
      </c>
      <c r="D798" s="37">
        <v>416.24040000000002</v>
      </c>
      <c r="E798" s="37">
        <v>413.86399999999998</v>
      </c>
      <c r="F798" s="37">
        <v>0.57420000000000004</v>
      </c>
      <c r="G798" s="37">
        <v>2.3763999999999998</v>
      </c>
      <c r="H798" s="37">
        <v>3025</v>
      </c>
      <c r="I798" s="37">
        <v>1259127210</v>
      </c>
    </row>
    <row r="799" spans="1:9" x14ac:dyDescent="0.25">
      <c r="A799" s="47">
        <v>43052</v>
      </c>
      <c r="B799" s="37" t="s">
        <v>86</v>
      </c>
      <c r="C799" s="37" t="s">
        <v>87</v>
      </c>
      <c r="D799" s="37">
        <v>413.86399999999998</v>
      </c>
      <c r="E799" s="37">
        <v>420.0016</v>
      </c>
      <c r="F799" s="37">
        <v>-1.46133</v>
      </c>
      <c r="G799" s="37">
        <v>-6.1375999999999999</v>
      </c>
      <c r="H799" s="37">
        <v>3000</v>
      </c>
      <c r="I799" s="37">
        <v>1241592000</v>
      </c>
    </row>
    <row r="800" spans="1:9" x14ac:dyDescent="0.25">
      <c r="A800" s="47">
        <v>43049</v>
      </c>
      <c r="B800" s="37" t="s">
        <v>86</v>
      </c>
      <c r="C800" s="37" t="s">
        <v>87</v>
      </c>
      <c r="D800" s="37">
        <v>420.0016</v>
      </c>
      <c r="E800" s="37">
        <v>430.11680000000001</v>
      </c>
      <c r="F800" s="37">
        <v>-2.3517299999999999</v>
      </c>
      <c r="G800" s="37">
        <v>-10.1152</v>
      </c>
      <c r="H800" s="37">
        <v>3000</v>
      </c>
      <c r="I800" s="37">
        <v>1260004800</v>
      </c>
    </row>
    <row r="801" spans="1:9" x14ac:dyDescent="0.25">
      <c r="A801" s="47">
        <v>43048</v>
      </c>
      <c r="B801" s="37" t="s">
        <v>86</v>
      </c>
      <c r="C801" s="37" t="s">
        <v>87</v>
      </c>
      <c r="D801" s="37">
        <v>430.11680000000001</v>
      </c>
      <c r="E801" s="37">
        <v>433.3888</v>
      </c>
      <c r="F801" s="37">
        <v>-0.75497999999999998</v>
      </c>
      <c r="G801" s="37">
        <v>-3.2719999999999998</v>
      </c>
      <c r="H801" s="37">
        <v>2887.5</v>
      </c>
      <c r="I801" s="37">
        <v>1241962260</v>
      </c>
    </row>
    <row r="802" spans="1:9" x14ac:dyDescent="0.25">
      <c r="A802" s="47">
        <v>43047</v>
      </c>
      <c r="B802" s="37" t="s">
        <v>86</v>
      </c>
      <c r="C802" s="37" t="s">
        <v>87</v>
      </c>
      <c r="D802" s="37">
        <v>433.3888</v>
      </c>
      <c r="E802" s="37">
        <v>433.41359999999997</v>
      </c>
      <c r="F802" s="37">
        <v>-5.7200000000000003E-3</v>
      </c>
      <c r="G802" s="37">
        <v>-2.4799999999999999E-2</v>
      </c>
      <c r="H802" s="37">
        <v>2362.5</v>
      </c>
      <c r="I802" s="37">
        <v>1023881040</v>
      </c>
    </row>
    <row r="803" spans="1:9" x14ac:dyDescent="0.25">
      <c r="A803" s="47">
        <v>43046</v>
      </c>
      <c r="B803" s="37" t="s">
        <v>86</v>
      </c>
      <c r="C803" s="37" t="s">
        <v>87</v>
      </c>
      <c r="D803" s="37">
        <v>433.41359999999997</v>
      </c>
      <c r="E803" s="37">
        <v>437.71600000000001</v>
      </c>
      <c r="F803" s="37">
        <v>-0.98292000000000002</v>
      </c>
      <c r="G803" s="37">
        <v>-4.3023999999999996</v>
      </c>
      <c r="H803" s="37">
        <v>2362.5</v>
      </c>
      <c r="I803" s="37">
        <v>1023939630</v>
      </c>
    </row>
    <row r="804" spans="1:9" x14ac:dyDescent="0.25">
      <c r="A804" s="47">
        <v>43045</v>
      </c>
      <c r="B804" s="37" t="s">
        <v>86</v>
      </c>
      <c r="C804" s="37" t="s">
        <v>87</v>
      </c>
      <c r="D804" s="37">
        <v>437.71600000000001</v>
      </c>
      <c r="E804" s="37">
        <v>431.00279999999998</v>
      </c>
      <c r="F804" s="37">
        <v>1.55758</v>
      </c>
      <c r="G804" s="37">
        <v>6.7131999999999996</v>
      </c>
      <c r="H804" s="37">
        <v>2362.5</v>
      </c>
      <c r="I804" s="37">
        <v>1034104050</v>
      </c>
    </row>
    <row r="805" spans="1:9" x14ac:dyDescent="0.25">
      <c r="A805" s="47">
        <v>43042</v>
      </c>
      <c r="B805" s="37" t="s">
        <v>86</v>
      </c>
      <c r="C805" s="37" t="s">
        <v>87</v>
      </c>
      <c r="D805" s="37">
        <v>431.00279999999998</v>
      </c>
      <c r="E805" s="37">
        <v>429.93239999999997</v>
      </c>
      <c r="F805" s="37">
        <v>0.24897</v>
      </c>
      <c r="G805" s="37">
        <v>1.0704</v>
      </c>
      <c r="H805" s="37">
        <v>2437.5</v>
      </c>
      <c r="I805" s="37">
        <v>1050569325</v>
      </c>
    </row>
    <row r="806" spans="1:9" x14ac:dyDescent="0.25">
      <c r="A806" s="47">
        <v>43041</v>
      </c>
      <c r="B806" s="37" t="s">
        <v>86</v>
      </c>
      <c r="C806" s="37" t="s">
        <v>87</v>
      </c>
      <c r="D806" s="37">
        <v>429.93239999999997</v>
      </c>
      <c r="E806" s="37">
        <v>425.91399999999999</v>
      </c>
      <c r="F806" s="37">
        <v>0.94347999999999999</v>
      </c>
      <c r="G806" s="37">
        <v>4.0183999999999997</v>
      </c>
      <c r="H806" s="37">
        <v>2437.5</v>
      </c>
      <c r="I806" s="37">
        <v>1047960225</v>
      </c>
    </row>
    <row r="807" spans="1:9" x14ac:dyDescent="0.25">
      <c r="A807" s="47">
        <v>43040</v>
      </c>
      <c r="B807" s="37" t="s">
        <v>86</v>
      </c>
      <c r="C807" s="37" t="s">
        <v>87</v>
      </c>
      <c r="D807" s="37">
        <v>425.91399999999999</v>
      </c>
      <c r="E807" s="37">
        <v>429.6028</v>
      </c>
      <c r="F807" s="37">
        <v>-0.85865000000000002</v>
      </c>
      <c r="G807" s="37">
        <v>-3.6888000000000001</v>
      </c>
      <c r="H807" s="37">
        <v>2437.5</v>
      </c>
      <c r="I807" s="37">
        <v>1038165375</v>
      </c>
    </row>
    <row r="808" spans="1:9" x14ac:dyDescent="0.25">
      <c r="A808" s="47">
        <v>43039</v>
      </c>
      <c r="B808" s="37" t="s">
        <v>86</v>
      </c>
      <c r="C808" s="37" t="s">
        <v>87</v>
      </c>
      <c r="D808" s="37">
        <v>429.6028</v>
      </c>
      <c r="E808" s="37">
        <v>421.42759999999998</v>
      </c>
      <c r="F808" s="37">
        <v>1.93988</v>
      </c>
      <c r="G808" s="37">
        <v>8.1752000000000002</v>
      </c>
      <c r="H808" s="37">
        <v>2437.5</v>
      </c>
      <c r="I808" s="37">
        <v>1047156825</v>
      </c>
    </row>
    <row r="809" spans="1:9" x14ac:dyDescent="0.25">
      <c r="A809" s="47">
        <v>43038</v>
      </c>
      <c r="B809" s="37" t="s">
        <v>86</v>
      </c>
      <c r="C809" s="37" t="s">
        <v>87</v>
      </c>
      <c r="D809" s="37">
        <v>421.42759999999998</v>
      </c>
      <c r="E809" s="37">
        <v>426.19560000000001</v>
      </c>
      <c r="F809" s="37">
        <v>-1.1187400000000001</v>
      </c>
      <c r="G809" s="37">
        <v>-4.7679999999999998</v>
      </c>
      <c r="H809" s="37">
        <v>2437.5</v>
      </c>
      <c r="I809" s="37">
        <v>1027229775</v>
      </c>
    </row>
    <row r="810" spans="1:9" x14ac:dyDescent="0.25">
      <c r="A810" s="47">
        <v>43035</v>
      </c>
      <c r="B810" s="37" t="s">
        <v>86</v>
      </c>
      <c r="C810" s="37" t="s">
        <v>87</v>
      </c>
      <c r="D810" s="37">
        <v>426.19560000000001</v>
      </c>
      <c r="E810" s="37">
        <v>406.99560000000002</v>
      </c>
      <c r="F810" s="37">
        <v>4.7175000000000002</v>
      </c>
      <c r="G810" s="37">
        <v>19.2</v>
      </c>
      <c r="H810" s="37">
        <v>2437.5</v>
      </c>
      <c r="I810" s="37">
        <v>1038851775</v>
      </c>
    </row>
    <row r="811" spans="1:9" x14ac:dyDescent="0.25">
      <c r="A811" s="47">
        <v>43034</v>
      </c>
      <c r="B811" s="37" t="s">
        <v>86</v>
      </c>
      <c r="C811" s="37" t="s">
        <v>87</v>
      </c>
      <c r="D811" s="37">
        <v>406.99560000000002</v>
      </c>
      <c r="E811" s="37">
        <v>409.19760000000002</v>
      </c>
      <c r="F811" s="37">
        <v>-0.53813</v>
      </c>
      <c r="G811" s="37">
        <v>-2.202</v>
      </c>
      <c r="H811" s="37">
        <v>2450</v>
      </c>
      <c r="I811" s="37">
        <v>997139220</v>
      </c>
    </row>
    <row r="812" spans="1:9" x14ac:dyDescent="0.25">
      <c r="A812" s="47">
        <v>43033</v>
      </c>
      <c r="B812" s="37" t="s">
        <v>86</v>
      </c>
      <c r="C812" s="37" t="s">
        <v>87</v>
      </c>
      <c r="D812" s="37">
        <v>409.19760000000002</v>
      </c>
      <c r="E812" s="37">
        <v>412.20359999999999</v>
      </c>
      <c r="F812" s="37">
        <v>-0.72924999999999995</v>
      </c>
      <c r="G812" s="37">
        <v>-3.0059999999999998</v>
      </c>
      <c r="H812" s="37">
        <v>2450</v>
      </c>
      <c r="I812" s="37">
        <v>1002534120</v>
      </c>
    </row>
    <row r="813" spans="1:9" x14ac:dyDescent="0.25">
      <c r="A813" s="47">
        <v>43032</v>
      </c>
      <c r="B813" s="37" t="s">
        <v>86</v>
      </c>
      <c r="C813" s="37" t="s">
        <v>87</v>
      </c>
      <c r="D813" s="37">
        <v>412.20359999999999</v>
      </c>
      <c r="E813" s="37">
        <v>416.49880000000002</v>
      </c>
      <c r="F813" s="37">
        <v>-1.0312600000000001</v>
      </c>
      <c r="G813" s="37">
        <v>-4.2952000000000004</v>
      </c>
      <c r="H813" s="37">
        <v>2325</v>
      </c>
      <c r="I813" s="37">
        <v>958373370</v>
      </c>
    </row>
    <row r="814" spans="1:9" x14ac:dyDescent="0.25">
      <c r="A814" s="47">
        <v>43031</v>
      </c>
      <c r="B814" s="37" t="s">
        <v>86</v>
      </c>
      <c r="C814" s="37" t="s">
        <v>87</v>
      </c>
      <c r="D814" s="37">
        <v>416.49880000000002</v>
      </c>
      <c r="E814" s="37">
        <v>433.28879999999998</v>
      </c>
      <c r="F814" s="37">
        <v>-3.8750100000000001</v>
      </c>
      <c r="G814" s="37">
        <v>-16.79</v>
      </c>
      <c r="H814" s="37">
        <v>2325</v>
      </c>
      <c r="I814" s="37">
        <v>968359710</v>
      </c>
    </row>
    <row r="815" spans="1:9" x14ac:dyDescent="0.25">
      <c r="A815" s="47">
        <v>43028</v>
      </c>
      <c r="B815" s="37" t="s">
        <v>86</v>
      </c>
      <c r="C815" s="37" t="s">
        <v>87</v>
      </c>
      <c r="D815" s="37">
        <v>433.28879999999998</v>
      </c>
      <c r="E815" s="37">
        <v>427.92599999999999</v>
      </c>
      <c r="F815" s="37">
        <v>1.2532099999999999</v>
      </c>
      <c r="G815" s="37">
        <v>5.3628</v>
      </c>
      <c r="H815" s="37">
        <v>2462.5</v>
      </c>
      <c r="I815" s="37">
        <v>1066973670</v>
      </c>
    </row>
    <row r="816" spans="1:9" x14ac:dyDescent="0.25">
      <c r="A816" s="47">
        <v>43027</v>
      </c>
      <c r="B816" s="37" t="s">
        <v>86</v>
      </c>
      <c r="C816" s="37" t="s">
        <v>87</v>
      </c>
      <c r="D816" s="37">
        <v>427.92599999999999</v>
      </c>
      <c r="E816" s="37">
        <v>424.28480000000002</v>
      </c>
      <c r="F816" s="37">
        <v>0.85819999999999996</v>
      </c>
      <c r="G816" s="37">
        <v>3.6412</v>
      </c>
      <c r="H816" s="37">
        <v>2462.5</v>
      </c>
      <c r="I816" s="37">
        <v>1053767775</v>
      </c>
    </row>
    <row r="817" spans="1:9" x14ac:dyDescent="0.25">
      <c r="A817" s="47">
        <v>43026</v>
      </c>
      <c r="B817" s="37" t="s">
        <v>86</v>
      </c>
      <c r="C817" s="37" t="s">
        <v>87</v>
      </c>
      <c r="D817" s="37">
        <v>424.28480000000002</v>
      </c>
      <c r="E817" s="37">
        <v>418.93759999999997</v>
      </c>
      <c r="F817" s="37">
        <v>1.27637</v>
      </c>
      <c r="G817" s="37">
        <v>5.3472</v>
      </c>
      <c r="H817" s="37">
        <v>2425</v>
      </c>
      <c r="I817" s="37">
        <v>1028890640</v>
      </c>
    </row>
    <row r="818" spans="1:9" x14ac:dyDescent="0.25">
      <c r="A818" s="47">
        <v>43025</v>
      </c>
      <c r="B818" s="37" t="s">
        <v>86</v>
      </c>
      <c r="C818" s="37" t="s">
        <v>87</v>
      </c>
      <c r="D818" s="37">
        <v>418.93759999999997</v>
      </c>
      <c r="E818" s="37">
        <v>420.8904</v>
      </c>
      <c r="F818" s="37">
        <v>-0.46396999999999999</v>
      </c>
      <c r="G818" s="37">
        <v>-1.9528000000000001</v>
      </c>
      <c r="H818" s="37">
        <v>2425</v>
      </c>
      <c r="I818" s="37">
        <v>1015923680</v>
      </c>
    </row>
    <row r="819" spans="1:9" x14ac:dyDescent="0.25">
      <c r="A819" s="47">
        <v>43024</v>
      </c>
      <c r="B819" s="37" t="s">
        <v>86</v>
      </c>
      <c r="C819" s="37" t="s">
        <v>87</v>
      </c>
      <c r="D819" s="37">
        <v>420.8904</v>
      </c>
      <c r="E819" s="37">
        <v>414.55680000000001</v>
      </c>
      <c r="F819" s="37">
        <v>1.5278</v>
      </c>
      <c r="G819" s="37">
        <v>6.3335999999999997</v>
      </c>
      <c r="H819" s="37">
        <v>2412.5</v>
      </c>
      <c r="I819" s="37">
        <v>1015398090</v>
      </c>
    </row>
    <row r="820" spans="1:9" x14ac:dyDescent="0.25">
      <c r="A820" s="47">
        <v>43021</v>
      </c>
      <c r="B820" s="37" t="s">
        <v>86</v>
      </c>
      <c r="C820" s="37" t="s">
        <v>87</v>
      </c>
      <c r="D820" s="37">
        <v>414.55680000000001</v>
      </c>
      <c r="E820" s="37">
        <v>407.19720000000001</v>
      </c>
      <c r="F820" s="37">
        <v>1.80738</v>
      </c>
      <c r="G820" s="37">
        <v>7.3596000000000004</v>
      </c>
      <c r="H820" s="37">
        <v>2412.5</v>
      </c>
      <c r="I820" s="37">
        <v>1000118280</v>
      </c>
    </row>
    <row r="821" spans="1:9" x14ac:dyDescent="0.25">
      <c r="A821" s="47">
        <v>43020</v>
      </c>
      <c r="B821" s="37" t="s">
        <v>86</v>
      </c>
      <c r="C821" s="37" t="s">
        <v>87</v>
      </c>
      <c r="D821" s="37">
        <v>407.19720000000001</v>
      </c>
      <c r="E821" s="37">
        <v>403.15320000000003</v>
      </c>
      <c r="F821" s="37">
        <v>1.00309</v>
      </c>
      <c r="G821" s="37">
        <v>4.0439999999999996</v>
      </c>
      <c r="H821" s="37">
        <v>2412.5</v>
      </c>
      <c r="I821" s="37">
        <v>982363245</v>
      </c>
    </row>
    <row r="822" spans="1:9" x14ac:dyDescent="0.25">
      <c r="A822" s="47">
        <v>43019</v>
      </c>
      <c r="B822" s="37" t="s">
        <v>86</v>
      </c>
      <c r="C822" s="37" t="s">
        <v>87</v>
      </c>
      <c r="D822" s="37">
        <v>403.15320000000003</v>
      </c>
      <c r="E822" s="37">
        <v>398.19720000000001</v>
      </c>
      <c r="F822" s="37">
        <v>1.24461</v>
      </c>
      <c r="G822" s="37">
        <v>4.9560000000000004</v>
      </c>
      <c r="H822" s="37">
        <v>2412.5</v>
      </c>
      <c r="I822" s="37">
        <v>972607095</v>
      </c>
    </row>
    <row r="823" spans="1:9" x14ac:dyDescent="0.25">
      <c r="A823" s="47">
        <v>43018</v>
      </c>
      <c r="B823" s="37" t="s">
        <v>86</v>
      </c>
      <c r="C823" s="37" t="s">
        <v>87</v>
      </c>
      <c r="D823" s="37">
        <v>398.19720000000001</v>
      </c>
      <c r="E823" s="37">
        <v>389.56959999999998</v>
      </c>
      <c r="F823" s="37">
        <v>2.2146499999999998</v>
      </c>
      <c r="G823" s="37">
        <v>8.6275999999999993</v>
      </c>
      <c r="H823" s="37">
        <v>2412.5</v>
      </c>
      <c r="I823" s="37">
        <v>960650745</v>
      </c>
    </row>
    <row r="824" spans="1:9" x14ac:dyDescent="0.25">
      <c r="A824" s="47">
        <v>43017</v>
      </c>
      <c r="B824" s="37" t="s">
        <v>86</v>
      </c>
      <c r="C824" s="37" t="s">
        <v>87</v>
      </c>
      <c r="D824" s="37">
        <v>389.56959999999998</v>
      </c>
      <c r="E824" s="37">
        <v>395.21039999999999</v>
      </c>
      <c r="F824" s="37">
        <v>-1.4272899999999999</v>
      </c>
      <c r="G824" s="37">
        <v>-5.6407999999999996</v>
      </c>
      <c r="H824" s="37">
        <v>2412.5</v>
      </c>
      <c r="I824" s="37">
        <v>939836660</v>
      </c>
    </row>
    <row r="825" spans="1:9" x14ac:dyDescent="0.25">
      <c r="A825" s="47">
        <v>43014</v>
      </c>
      <c r="B825" s="37" t="s">
        <v>86</v>
      </c>
      <c r="C825" s="37" t="s">
        <v>87</v>
      </c>
      <c r="D825" s="37">
        <v>395.21039999999999</v>
      </c>
      <c r="E825" s="37">
        <v>396.22919999999999</v>
      </c>
      <c r="F825" s="37">
        <v>-0.25712000000000002</v>
      </c>
      <c r="G825" s="37">
        <v>-1.0187999999999999</v>
      </c>
      <c r="H825" s="37">
        <v>2412.5</v>
      </c>
      <c r="I825" s="37">
        <v>953445090</v>
      </c>
    </row>
    <row r="826" spans="1:9" x14ac:dyDescent="0.25">
      <c r="A826" s="47">
        <v>43013</v>
      </c>
      <c r="B826" s="37" t="s">
        <v>86</v>
      </c>
      <c r="C826" s="37" t="s">
        <v>87</v>
      </c>
      <c r="D826" s="37">
        <v>396.22919999999999</v>
      </c>
      <c r="E826" s="37">
        <v>383.85840000000002</v>
      </c>
      <c r="F826" s="37">
        <v>3.22275</v>
      </c>
      <c r="G826" s="37">
        <v>12.370799999999999</v>
      </c>
      <c r="H826" s="37">
        <v>2412.5</v>
      </c>
      <c r="I826" s="37">
        <v>955902945</v>
      </c>
    </row>
    <row r="827" spans="1:9" x14ac:dyDescent="0.25">
      <c r="A827" s="47">
        <v>43012</v>
      </c>
      <c r="B827" s="37" t="s">
        <v>86</v>
      </c>
      <c r="C827" s="37" t="s">
        <v>87</v>
      </c>
      <c r="D827" s="37">
        <v>383.85840000000002</v>
      </c>
      <c r="E827" s="37">
        <v>383.08120000000002</v>
      </c>
      <c r="F827" s="37">
        <v>0.20288</v>
      </c>
      <c r="G827" s="37">
        <v>0.7772</v>
      </c>
      <c r="H827" s="37">
        <v>2450</v>
      </c>
      <c r="I827" s="37">
        <v>940453080</v>
      </c>
    </row>
    <row r="828" spans="1:9" x14ac:dyDescent="0.25">
      <c r="A828" s="47">
        <v>43011</v>
      </c>
      <c r="B828" s="37" t="s">
        <v>86</v>
      </c>
      <c r="C828" s="37" t="s">
        <v>87</v>
      </c>
      <c r="D828" s="37">
        <v>383.08120000000002</v>
      </c>
      <c r="E828" s="37">
        <v>384.54599999999999</v>
      </c>
      <c r="F828" s="37">
        <v>-0.38091999999999998</v>
      </c>
      <c r="G828" s="37">
        <v>-1.4648000000000001</v>
      </c>
      <c r="H828" s="37">
        <v>2450</v>
      </c>
      <c r="I828" s="37">
        <v>938548940</v>
      </c>
    </row>
    <row r="829" spans="1:9" x14ac:dyDescent="0.25">
      <c r="A829" s="47">
        <v>43010</v>
      </c>
      <c r="B829" s="37" t="s">
        <v>86</v>
      </c>
      <c r="C829" s="37" t="s">
        <v>87</v>
      </c>
      <c r="D829" s="37">
        <v>384.54599999999999</v>
      </c>
      <c r="E829" s="37">
        <v>374.738</v>
      </c>
      <c r="F829" s="37">
        <v>2.6173000000000002</v>
      </c>
      <c r="G829" s="37">
        <v>9.8079999999999998</v>
      </c>
      <c r="H829" s="37">
        <v>2587.5</v>
      </c>
      <c r="I829" s="37">
        <v>995012775</v>
      </c>
    </row>
    <row r="830" spans="1:9" x14ac:dyDescent="0.25">
      <c r="A830" s="47">
        <v>43007</v>
      </c>
      <c r="B830" s="37" t="s">
        <v>86</v>
      </c>
      <c r="C830" s="37" t="s">
        <v>87</v>
      </c>
      <c r="D830" s="37">
        <v>374.738</v>
      </c>
      <c r="E830" s="37">
        <v>368.84</v>
      </c>
      <c r="F830" s="37">
        <v>1.59907</v>
      </c>
      <c r="G830" s="37">
        <v>5.8979999999999997</v>
      </c>
      <c r="H830" s="37">
        <v>2775</v>
      </c>
      <c r="I830" s="37">
        <v>1039897950</v>
      </c>
    </row>
    <row r="831" spans="1:9" x14ac:dyDescent="0.25">
      <c r="A831" s="47">
        <v>43006</v>
      </c>
      <c r="B831" s="37" t="s">
        <v>86</v>
      </c>
      <c r="C831" s="37" t="s">
        <v>87</v>
      </c>
      <c r="D831" s="37">
        <v>368.84</v>
      </c>
      <c r="E831" s="37">
        <v>362.46280000000002</v>
      </c>
      <c r="F831" s="37">
        <v>1.7594099999999999</v>
      </c>
      <c r="G831" s="37">
        <v>6.3772000000000002</v>
      </c>
      <c r="H831" s="37">
        <v>3062.5</v>
      </c>
      <c r="I831" s="37">
        <v>1129572500</v>
      </c>
    </row>
    <row r="832" spans="1:9" x14ac:dyDescent="0.25">
      <c r="A832" s="47">
        <v>43005</v>
      </c>
      <c r="B832" s="37" t="s">
        <v>86</v>
      </c>
      <c r="C832" s="37" t="s">
        <v>87</v>
      </c>
      <c r="D832" s="37">
        <v>362.46280000000002</v>
      </c>
      <c r="E832" s="37">
        <v>360.31560000000002</v>
      </c>
      <c r="F832" s="37">
        <v>0.59592000000000001</v>
      </c>
      <c r="G832" s="37">
        <v>2.1472000000000002</v>
      </c>
      <c r="H832" s="37">
        <v>3125</v>
      </c>
      <c r="I832" s="37">
        <v>1132696250</v>
      </c>
    </row>
    <row r="833" spans="1:9" x14ac:dyDescent="0.25">
      <c r="A833" s="47">
        <v>43004</v>
      </c>
      <c r="B833" s="37" t="s">
        <v>86</v>
      </c>
      <c r="C833" s="37" t="s">
        <v>87</v>
      </c>
      <c r="D833" s="37">
        <v>360.31560000000002</v>
      </c>
      <c r="E833" s="37">
        <v>357.48200000000003</v>
      </c>
      <c r="F833" s="37">
        <v>0.79266000000000003</v>
      </c>
      <c r="G833" s="37">
        <v>2.8336000000000001</v>
      </c>
      <c r="H833" s="37">
        <v>3150</v>
      </c>
      <c r="I833" s="37">
        <v>1134994140</v>
      </c>
    </row>
    <row r="834" spans="1:9" x14ac:dyDescent="0.25">
      <c r="A834" s="47">
        <v>43003</v>
      </c>
      <c r="B834" s="37" t="s">
        <v>86</v>
      </c>
      <c r="C834" s="37" t="s">
        <v>87</v>
      </c>
      <c r="D834" s="37">
        <v>357.48200000000003</v>
      </c>
      <c r="E834" s="37">
        <v>356.09440000000001</v>
      </c>
      <c r="F834" s="37">
        <v>0.38967000000000002</v>
      </c>
      <c r="G834" s="37">
        <v>1.3875999999999999</v>
      </c>
      <c r="H834" s="37">
        <v>3150</v>
      </c>
      <c r="I834" s="37">
        <v>1126068300</v>
      </c>
    </row>
    <row r="835" spans="1:9" x14ac:dyDescent="0.25">
      <c r="A835" s="47">
        <v>43000</v>
      </c>
      <c r="B835" s="37" t="s">
        <v>86</v>
      </c>
      <c r="C835" s="37" t="s">
        <v>87</v>
      </c>
      <c r="D835" s="37">
        <v>356.09440000000001</v>
      </c>
      <c r="E835" s="37">
        <v>359.14960000000002</v>
      </c>
      <c r="F835" s="37">
        <v>-0.85067999999999999</v>
      </c>
      <c r="G835" s="37">
        <v>-3.0552000000000001</v>
      </c>
      <c r="H835" s="37">
        <v>3162.5</v>
      </c>
      <c r="I835" s="37">
        <v>1126148540</v>
      </c>
    </row>
    <row r="836" spans="1:9" x14ac:dyDescent="0.25">
      <c r="A836" s="47">
        <v>42999</v>
      </c>
      <c r="B836" s="37" t="s">
        <v>86</v>
      </c>
      <c r="C836" s="37" t="s">
        <v>87</v>
      </c>
      <c r="D836" s="37">
        <v>359.14960000000002</v>
      </c>
      <c r="E836" s="37">
        <v>360.71120000000002</v>
      </c>
      <c r="F836" s="37">
        <v>-0.43292000000000003</v>
      </c>
      <c r="G836" s="37">
        <v>-1.5616000000000001</v>
      </c>
      <c r="H836" s="37">
        <v>3162.5</v>
      </c>
      <c r="I836" s="37">
        <v>1135810610</v>
      </c>
    </row>
    <row r="837" spans="1:9" x14ac:dyDescent="0.25">
      <c r="A837" s="47">
        <v>42998</v>
      </c>
      <c r="B837" s="37" t="s">
        <v>86</v>
      </c>
      <c r="C837" s="37" t="s">
        <v>87</v>
      </c>
      <c r="D837" s="37">
        <v>360.71120000000002</v>
      </c>
      <c r="E837" s="37">
        <v>356.41759999999999</v>
      </c>
      <c r="F837" s="37">
        <v>1.20465</v>
      </c>
      <c r="G837" s="37">
        <v>4.2935999999999996</v>
      </c>
      <c r="H837" s="37">
        <v>3200</v>
      </c>
      <c r="I837" s="37">
        <v>1154275840</v>
      </c>
    </row>
    <row r="838" spans="1:9" x14ac:dyDescent="0.25">
      <c r="A838" s="47">
        <v>42997</v>
      </c>
      <c r="B838" s="37" t="s">
        <v>86</v>
      </c>
      <c r="C838" s="37" t="s">
        <v>87</v>
      </c>
      <c r="D838" s="37">
        <v>356.41759999999999</v>
      </c>
      <c r="E838" s="37">
        <v>356.61399999999998</v>
      </c>
      <c r="F838" s="37">
        <v>-5.5070000000000001E-2</v>
      </c>
      <c r="G838" s="37">
        <v>-0.19639999999999999</v>
      </c>
      <c r="H838" s="37">
        <v>3475</v>
      </c>
      <c r="I838" s="37">
        <v>1238551160</v>
      </c>
    </row>
    <row r="839" spans="1:9" x14ac:dyDescent="0.25">
      <c r="A839" s="47">
        <v>42996</v>
      </c>
      <c r="B839" s="37" t="s">
        <v>86</v>
      </c>
      <c r="C839" s="37" t="s">
        <v>87</v>
      </c>
      <c r="D839" s="37">
        <v>356.61399999999998</v>
      </c>
      <c r="E839" s="37">
        <v>343.29520000000002</v>
      </c>
      <c r="F839" s="37">
        <v>3.8796900000000001</v>
      </c>
      <c r="G839" s="37">
        <v>13.3188</v>
      </c>
      <c r="H839" s="37">
        <v>3650</v>
      </c>
      <c r="I839" s="37">
        <v>1301641100</v>
      </c>
    </row>
    <row r="840" spans="1:9" x14ac:dyDescent="0.25">
      <c r="A840" s="47">
        <v>42993</v>
      </c>
      <c r="B840" s="37" t="s">
        <v>86</v>
      </c>
      <c r="C840" s="37" t="s">
        <v>87</v>
      </c>
      <c r="D840" s="37">
        <v>343.29520000000002</v>
      </c>
      <c r="E840" s="37">
        <v>339.82279999999997</v>
      </c>
      <c r="F840" s="37">
        <v>1.02183</v>
      </c>
      <c r="G840" s="37">
        <v>3.4723999999999999</v>
      </c>
      <c r="H840" s="37">
        <v>3650</v>
      </c>
      <c r="I840" s="37">
        <v>1253027480</v>
      </c>
    </row>
    <row r="841" spans="1:9" x14ac:dyDescent="0.25">
      <c r="A841" s="47">
        <v>42992</v>
      </c>
      <c r="B841" s="37" t="s">
        <v>86</v>
      </c>
      <c r="C841" s="37" t="s">
        <v>87</v>
      </c>
      <c r="D841" s="37">
        <v>339.82279999999997</v>
      </c>
      <c r="E841" s="37">
        <v>341.85879999999997</v>
      </c>
      <c r="F841" s="37">
        <v>-0.59557000000000004</v>
      </c>
      <c r="G841" s="37">
        <v>-2.036</v>
      </c>
      <c r="H841" s="37">
        <v>4075</v>
      </c>
      <c r="I841" s="37">
        <v>1384777910</v>
      </c>
    </row>
    <row r="842" spans="1:9" x14ac:dyDescent="0.25">
      <c r="A842" s="47">
        <v>42991</v>
      </c>
      <c r="B842" s="37" t="s">
        <v>86</v>
      </c>
      <c r="C842" s="37" t="s">
        <v>87</v>
      </c>
      <c r="D842" s="37">
        <v>341.85879999999997</v>
      </c>
      <c r="E842" s="37">
        <v>330.9948</v>
      </c>
      <c r="F842" s="37">
        <v>3.2822300000000002</v>
      </c>
      <c r="G842" s="37">
        <v>10.864000000000001</v>
      </c>
      <c r="H842" s="37">
        <v>4137.5</v>
      </c>
      <c r="I842" s="37">
        <v>1414440785</v>
      </c>
    </row>
    <row r="843" spans="1:9" x14ac:dyDescent="0.25">
      <c r="A843" s="47">
        <v>42990</v>
      </c>
      <c r="B843" s="37" t="s">
        <v>86</v>
      </c>
      <c r="C843" s="37" t="s">
        <v>87</v>
      </c>
      <c r="D843" s="37">
        <v>330.9948</v>
      </c>
      <c r="E843" s="37">
        <v>324.28399999999999</v>
      </c>
      <c r="F843" s="37">
        <v>2.06942</v>
      </c>
      <c r="G843" s="37">
        <v>6.7107999999999999</v>
      </c>
      <c r="H843" s="37">
        <v>4375</v>
      </c>
      <c r="I843" s="37">
        <v>1448102250</v>
      </c>
    </row>
    <row r="844" spans="1:9" x14ac:dyDescent="0.25">
      <c r="A844" s="47">
        <v>42989</v>
      </c>
      <c r="B844" s="37" t="s">
        <v>86</v>
      </c>
      <c r="C844" s="37" t="s">
        <v>87</v>
      </c>
      <c r="D844" s="37">
        <v>324.28399999999999</v>
      </c>
      <c r="E844" s="37">
        <v>306.5736</v>
      </c>
      <c r="F844" s="37">
        <v>5.7768800000000002</v>
      </c>
      <c r="G844" s="37">
        <v>17.7104</v>
      </c>
      <c r="H844" s="37">
        <v>4375</v>
      </c>
      <c r="I844" s="37">
        <v>1418742500</v>
      </c>
    </row>
    <row r="845" spans="1:9" x14ac:dyDescent="0.25">
      <c r="A845" s="47">
        <v>42986</v>
      </c>
      <c r="B845" s="37" t="s">
        <v>86</v>
      </c>
      <c r="C845" s="37" t="s">
        <v>87</v>
      </c>
      <c r="D845" s="37">
        <v>306.5736</v>
      </c>
      <c r="E845" s="37">
        <v>313.84399999999999</v>
      </c>
      <c r="F845" s="37">
        <v>-2.31656</v>
      </c>
      <c r="G845" s="37">
        <v>-7.2704000000000004</v>
      </c>
      <c r="H845" s="37">
        <v>4737.5</v>
      </c>
      <c r="I845" s="37">
        <v>1452392430</v>
      </c>
    </row>
    <row r="846" spans="1:9" x14ac:dyDescent="0.25">
      <c r="A846" s="47">
        <v>42985</v>
      </c>
      <c r="B846" s="37" t="s">
        <v>86</v>
      </c>
      <c r="C846" s="37" t="s">
        <v>87</v>
      </c>
      <c r="D846" s="37">
        <v>313.84399999999999</v>
      </c>
      <c r="E846" s="37">
        <v>309.51319999999998</v>
      </c>
      <c r="F846" s="37">
        <v>1.39923</v>
      </c>
      <c r="G846" s="37">
        <v>4.3308</v>
      </c>
      <c r="H846" s="37">
        <v>4737.5</v>
      </c>
      <c r="I846" s="37">
        <v>1486835950</v>
      </c>
    </row>
    <row r="847" spans="1:9" x14ac:dyDescent="0.25">
      <c r="A847" s="47">
        <v>42984</v>
      </c>
      <c r="B847" s="37" t="s">
        <v>86</v>
      </c>
      <c r="C847" s="37" t="s">
        <v>87</v>
      </c>
      <c r="D847" s="37">
        <v>309.51319999999998</v>
      </c>
      <c r="E847" s="37">
        <v>311.50920000000002</v>
      </c>
      <c r="F847" s="37">
        <v>-0.64075000000000004</v>
      </c>
      <c r="G847" s="37">
        <v>-1.996</v>
      </c>
      <c r="H847" s="37">
        <v>4737.5</v>
      </c>
      <c r="I847" s="37">
        <v>1466318785</v>
      </c>
    </row>
    <row r="848" spans="1:9" x14ac:dyDescent="0.25">
      <c r="A848" s="47">
        <v>42983</v>
      </c>
      <c r="B848" s="37" t="s">
        <v>86</v>
      </c>
      <c r="C848" s="37" t="s">
        <v>87</v>
      </c>
      <c r="D848" s="37">
        <v>311.50920000000002</v>
      </c>
      <c r="E848" s="37">
        <v>320.92559999999997</v>
      </c>
      <c r="F848" s="37">
        <v>-2.9341400000000002</v>
      </c>
      <c r="G848" s="37">
        <v>-9.4163999999999994</v>
      </c>
      <c r="H848" s="37">
        <v>4737.5</v>
      </c>
      <c r="I848" s="37">
        <v>1475774835</v>
      </c>
    </row>
    <row r="849" spans="1:9" x14ac:dyDescent="0.25">
      <c r="A849" s="47">
        <v>42979</v>
      </c>
      <c r="B849" s="37" t="s">
        <v>86</v>
      </c>
      <c r="C849" s="37" t="s">
        <v>87</v>
      </c>
      <c r="D849" s="37">
        <v>320.92559999999997</v>
      </c>
      <c r="E849" s="37">
        <v>321.5532</v>
      </c>
      <c r="F849" s="37">
        <v>-0.19517999999999999</v>
      </c>
      <c r="G849" s="37">
        <v>-0.62760000000000005</v>
      </c>
      <c r="H849" s="37">
        <v>4462.5</v>
      </c>
      <c r="I849" s="37">
        <v>1432130490</v>
      </c>
    </row>
    <row r="850" spans="1:9" x14ac:dyDescent="0.25">
      <c r="A850" s="47">
        <v>42978</v>
      </c>
      <c r="B850" s="37" t="s">
        <v>86</v>
      </c>
      <c r="C850" s="37" t="s">
        <v>87</v>
      </c>
      <c r="D850" s="37">
        <v>321.5532</v>
      </c>
      <c r="E850" s="37">
        <v>311.09840000000003</v>
      </c>
      <c r="F850" s="37">
        <v>3.3606099999999999</v>
      </c>
      <c r="G850" s="37">
        <v>10.454800000000001</v>
      </c>
      <c r="H850" s="37">
        <v>4462.5</v>
      </c>
      <c r="I850" s="37">
        <v>1434931155</v>
      </c>
    </row>
    <row r="851" spans="1:9" x14ac:dyDescent="0.25">
      <c r="A851" s="47">
        <v>42977</v>
      </c>
      <c r="B851" s="37" t="s">
        <v>86</v>
      </c>
      <c r="C851" s="37" t="s">
        <v>87</v>
      </c>
      <c r="D851" s="37">
        <v>311.09840000000003</v>
      </c>
      <c r="E851" s="37">
        <v>311.59280000000001</v>
      </c>
      <c r="F851" s="37">
        <v>-0.15867000000000001</v>
      </c>
      <c r="G851" s="37">
        <v>-0.49440000000000001</v>
      </c>
      <c r="H851" s="37">
        <v>4462.5</v>
      </c>
      <c r="I851" s="37">
        <v>1388276610</v>
      </c>
    </row>
    <row r="852" spans="1:9" x14ac:dyDescent="0.25">
      <c r="A852" s="47">
        <v>42976</v>
      </c>
      <c r="B852" s="37" t="s">
        <v>86</v>
      </c>
      <c r="C852" s="37" t="s">
        <v>87</v>
      </c>
      <c r="D852" s="37">
        <v>311.59280000000001</v>
      </c>
      <c r="E852" s="37">
        <v>314.69720000000001</v>
      </c>
      <c r="F852" s="37">
        <v>-0.98646999999999996</v>
      </c>
      <c r="G852" s="37">
        <v>-3.1044</v>
      </c>
      <c r="H852" s="37">
        <v>4462.5</v>
      </c>
      <c r="I852" s="37">
        <v>1390482870</v>
      </c>
    </row>
    <row r="853" spans="1:9" x14ac:dyDescent="0.25">
      <c r="A853" s="47">
        <v>42975</v>
      </c>
      <c r="B853" s="37" t="s">
        <v>86</v>
      </c>
      <c r="C853" s="37" t="s">
        <v>87</v>
      </c>
      <c r="D853" s="37">
        <v>314.69720000000001</v>
      </c>
      <c r="E853" s="37">
        <v>313.15320000000003</v>
      </c>
      <c r="F853" s="37">
        <v>0.49304999999999999</v>
      </c>
      <c r="G853" s="37">
        <v>1.544</v>
      </c>
      <c r="H853" s="37">
        <v>4362.5</v>
      </c>
      <c r="I853" s="37">
        <v>1372866535</v>
      </c>
    </row>
    <row r="854" spans="1:9" x14ac:dyDescent="0.25">
      <c r="A854" s="47">
        <v>42972</v>
      </c>
      <c r="B854" s="37" t="s">
        <v>86</v>
      </c>
      <c r="C854" s="37" t="s">
        <v>87</v>
      </c>
      <c r="D854" s="37">
        <v>313.15320000000003</v>
      </c>
      <c r="E854" s="37">
        <v>306.92599999999999</v>
      </c>
      <c r="F854" s="37">
        <v>2.0288900000000001</v>
      </c>
      <c r="G854" s="37">
        <v>6.2271999999999998</v>
      </c>
      <c r="H854" s="37">
        <v>4362.5</v>
      </c>
      <c r="I854" s="37">
        <v>1366130835</v>
      </c>
    </row>
    <row r="855" spans="1:9" x14ac:dyDescent="0.25">
      <c r="A855" s="47">
        <v>42971</v>
      </c>
      <c r="B855" s="37" t="s">
        <v>86</v>
      </c>
      <c r="C855" s="37" t="s">
        <v>87</v>
      </c>
      <c r="D855" s="37">
        <v>306.92599999999999</v>
      </c>
      <c r="E855" s="37">
        <v>303.08800000000002</v>
      </c>
      <c r="F855" s="37">
        <v>1.2663</v>
      </c>
      <c r="G855" s="37">
        <v>3.8380000000000001</v>
      </c>
      <c r="H855" s="37">
        <v>4462.5</v>
      </c>
      <c r="I855" s="37">
        <v>1369657275</v>
      </c>
    </row>
    <row r="856" spans="1:9" x14ac:dyDescent="0.25">
      <c r="A856" s="47">
        <v>42970</v>
      </c>
      <c r="B856" s="37" t="s">
        <v>86</v>
      </c>
      <c r="C856" s="37" t="s">
        <v>87</v>
      </c>
      <c r="D856" s="37">
        <v>303.08800000000002</v>
      </c>
      <c r="E856" s="37">
        <v>318.36799999999999</v>
      </c>
      <c r="F856" s="37">
        <v>-4.79948</v>
      </c>
      <c r="G856" s="37">
        <v>-15.28</v>
      </c>
      <c r="H856" s="37">
        <v>4462.5</v>
      </c>
      <c r="I856" s="37">
        <v>1352530200</v>
      </c>
    </row>
    <row r="857" spans="1:9" x14ac:dyDescent="0.25">
      <c r="A857" s="47">
        <v>42969</v>
      </c>
      <c r="B857" s="37" t="s">
        <v>86</v>
      </c>
      <c r="C857" s="37" t="s">
        <v>87</v>
      </c>
      <c r="D857" s="37">
        <v>318.36799999999999</v>
      </c>
      <c r="E857" s="37">
        <v>295.2276</v>
      </c>
      <c r="F857" s="37">
        <v>7.8381600000000002</v>
      </c>
      <c r="G857" s="37">
        <v>23.1404</v>
      </c>
      <c r="H857" s="37">
        <v>4312.5</v>
      </c>
      <c r="I857" s="37">
        <v>1372962000</v>
      </c>
    </row>
    <row r="858" spans="1:9" x14ac:dyDescent="0.25">
      <c r="A858" s="47">
        <v>42968</v>
      </c>
      <c r="B858" s="37" t="s">
        <v>86</v>
      </c>
      <c r="C858" s="37" t="s">
        <v>87</v>
      </c>
      <c r="D858" s="37">
        <v>295.2276</v>
      </c>
      <c r="E858" s="37">
        <v>280.18279999999999</v>
      </c>
      <c r="F858" s="37">
        <v>5.3696400000000004</v>
      </c>
      <c r="G858" s="37">
        <v>15.0448</v>
      </c>
      <c r="H858" s="37">
        <v>4500</v>
      </c>
      <c r="I858" s="37">
        <v>1328524200</v>
      </c>
    </row>
    <row r="859" spans="1:9" x14ac:dyDescent="0.25">
      <c r="A859" s="47">
        <v>42965</v>
      </c>
      <c r="B859" s="37" t="s">
        <v>86</v>
      </c>
      <c r="C859" s="37" t="s">
        <v>87</v>
      </c>
      <c r="D859" s="37">
        <v>280.18279999999999</v>
      </c>
      <c r="E859" s="37">
        <v>281.27199999999999</v>
      </c>
      <c r="F859" s="37">
        <v>-0.38723999999999997</v>
      </c>
      <c r="G859" s="37">
        <v>-1.0891999999999999</v>
      </c>
      <c r="H859" s="37">
        <v>4400</v>
      </c>
      <c r="I859" s="37">
        <v>1232804320</v>
      </c>
    </row>
    <row r="860" spans="1:9" x14ac:dyDescent="0.25">
      <c r="A860" s="47">
        <v>42964</v>
      </c>
      <c r="B860" s="37" t="s">
        <v>86</v>
      </c>
      <c r="C860" s="37" t="s">
        <v>87</v>
      </c>
      <c r="D860" s="37">
        <v>281.27199999999999</v>
      </c>
      <c r="E860" s="37">
        <v>326.85160000000002</v>
      </c>
      <c r="F860" s="37">
        <v>-13.945040000000001</v>
      </c>
      <c r="G860" s="37">
        <v>-45.579599999999999</v>
      </c>
      <c r="H860" s="37">
        <v>4100</v>
      </c>
      <c r="I860" s="37">
        <v>1153215200</v>
      </c>
    </row>
    <row r="861" spans="1:9" x14ac:dyDescent="0.25">
      <c r="A861" s="47">
        <v>42963</v>
      </c>
      <c r="B861" s="37" t="s">
        <v>86</v>
      </c>
      <c r="C861" s="37" t="s">
        <v>87</v>
      </c>
      <c r="D861" s="37">
        <v>326.85160000000002</v>
      </c>
      <c r="E861" s="37">
        <v>324.41359999999997</v>
      </c>
      <c r="F861" s="37">
        <v>0.75151000000000001</v>
      </c>
      <c r="G861" s="37">
        <v>2.4380000000000002</v>
      </c>
      <c r="H861" s="37">
        <v>3887.5</v>
      </c>
      <c r="I861" s="37">
        <v>1270635595</v>
      </c>
    </row>
    <row r="862" spans="1:9" x14ac:dyDescent="0.25">
      <c r="A862" s="47">
        <v>42962</v>
      </c>
      <c r="B862" s="37" t="s">
        <v>86</v>
      </c>
      <c r="C862" s="37" t="s">
        <v>87</v>
      </c>
      <c r="D862" s="37">
        <v>324.41359999999997</v>
      </c>
      <c r="E862" s="37">
        <v>324.33960000000002</v>
      </c>
      <c r="F862" s="37">
        <v>2.282E-2</v>
      </c>
      <c r="G862" s="37">
        <v>7.3999999999999996E-2</v>
      </c>
      <c r="H862" s="37">
        <v>3887.5</v>
      </c>
      <c r="I862" s="37">
        <v>1261157870</v>
      </c>
    </row>
    <row r="863" spans="1:9" x14ac:dyDescent="0.25">
      <c r="A863" s="47">
        <v>42961</v>
      </c>
      <c r="B863" s="37" t="s">
        <v>86</v>
      </c>
      <c r="C863" s="37" t="s">
        <v>87</v>
      </c>
      <c r="D863" s="37">
        <v>324.33960000000002</v>
      </c>
      <c r="E863" s="37">
        <v>283.76560000000001</v>
      </c>
      <c r="F863" s="37">
        <v>14.29842</v>
      </c>
      <c r="G863" s="37">
        <v>40.573999999999998</v>
      </c>
      <c r="H863" s="37">
        <v>3562.5</v>
      </c>
      <c r="I863" s="37">
        <v>1155459825</v>
      </c>
    </row>
    <row r="864" spans="1:9" x14ac:dyDescent="0.25">
      <c r="A864" s="47">
        <v>42958</v>
      </c>
      <c r="B864" s="37" t="s">
        <v>86</v>
      </c>
      <c r="C864" s="37" t="s">
        <v>87</v>
      </c>
      <c r="D864" s="37">
        <v>283.76560000000001</v>
      </c>
      <c r="E864" s="37">
        <v>285.10359999999997</v>
      </c>
      <c r="F864" s="37">
        <v>-0.46929999999999999</v>
      </c>
      <c r="G864" s="37">
        <v>-1.3380000000000001</v>
      </c>
      <c r="H864" s="37">
        <v>3437.5</v>
      </c>
      <c r="I864" s="37">
        <v>975444250</v>
      </c>
    </row>
    <row r="865" spans="1:9" x14ac:dyDescent="0.25">
      <c r="A865" s="47">
        <v>42957</v>
      </c>
      <c r="B865" s="37" t="s">
        <v>86</v>
      </c>
      <c r="C865" s="37" t="s">
        <v>87</v>
      </c>
      <c r="D865" s="37">
        <v>285.10359999999997</v>
      </c>
      <c r="E865" s="37">
        <v>352.3408</v>
      </c>
      <c r="F865" s="37">
        <v>-19.082999999999998</v>
      </c>
      <c r="G865" s="37">
        <v>-67.237200000000001</v>
      </c>
      <c r="H865" s="37">
        <v>2675</v>
      </c>
      <c r="I865" s="37">
        <v>762652130</v>
      </c>
    </row>
    <row r="866" spans="1:9" x14ac:dyDescent="0.25">
      <c r="A866" s="47">
        <v>42956</v>
      </c>
      <c r="B866" s="37" t="s">
        <v>86</v>
      </c>
      <c r="C866" s="37" t="s">
        <v>87</v>
      </c>
      <c r="D866" s="37">
        <v>352.3408</v>
      </c>
      <c r="E866" s="37">
        <v>356.964</v>
      </c>
      <c r="F866" s="37">
        <v>-1.29514</v>
      </c>
      <c r="G866" s="37">
        <v>-4.6231999999999998</v>
      </c>
      <c r="H866" s="37">
        <v>2037.5</v>
      </c>
      <c r="I866" s="37">
        <v>717894380</v>
      </c>
    </row>
    <row r="867" spans="1:9" x14ac:dyDescent="0.25">
      <c r="A867" s="47">
        <v>42955</v>
      </c>
      <c r="B867" s="37" t="s">
        <v>86</v>
      </c>
      <c r="C867" s="37" t="s">
        <v>87</v>
      </c>
      <c r="D867" s="37">
        <v>356.964</v>
      </c>
      <c r="E867" s="37">
        <v>368.07799999999997</v>
      </c>
      <c r="F867" s="37">
        <v>-3.0194700000000001</v>
      </c>
      <c r="G867" s="37">
        <v>-11.114000000000001</v>
      </c>
      <c r="H867" s="37">
        <v>1837.5</v>
      </c>
      <c r="I867" s="37">
        <v>655921350</v>
      </c>
    </row>
    <row r="868" spans="1:9" x14ac:dyDescent="0.25">
      <c r="A868" s="47">
        <v>42954</v>
      </c>
      <c r="B868" s="37" t="s">
        <v>86</v>
      </c>
      <c r="C868" s="37" t="s">
        <v>87</v>
      </c>
      <c r="D868" s="37">
        <v>368.07799999999997</v>
      </c>
      <c r="E868" s="37">
        <v>362.69560000000001</v>
      </c>
      <c r="F868" s="37">
        <v>1.484</v>
      </c>
      <c r="G868" s="37">
        <v>5.3823999999999996</v>
      </c>
      <c r="H868" s="37">
        <v>1837.5</v>
      </c>
      <c r="I868" s="37">
        <v>676343325</v>
      </c>
    </row>
    <row r="869" spans="1:9" x14ac:dyDescent="0.25">
      <c r="A869" s="47">
        <v>42951</v>
      </c>
      <c r="B869" s="37" t="s">
        <v>86</v>
      </c>
      <c r="C869" s="37" t="s">
        <v>87</v>
      </c>
      <c r="D869" s="37">
        <v>362.69560000000001</v>
      </c>
      <c r="E869" s="37">
        <v>363.00439999999998</v>
      </c>
      <c r="F869" s="37">
        <v>-8.5070000000000007E-2</v>
      </c>
      <c r="G869" s="37">
        <v>-0.30880000000000002</v>
      </c>
      <c r="H869" s="37">
        <v>1787.5</v>
      </c>
      <c r="I869" s="37">
        <v>648318385</v>
      </c>
    </row>
    <row r="870" spans="1:9" x14ac:dyDescent="0.25">
      <c r="A870" s="47">
        <v>42950</v>
      </c>
      <c r="B870" s="37" t="s">
        <v>86</v>
      </c>
      <c r="C870" s="37" t="s">
        <v>87</v>
      </c>
      <c r="D870" s="37">
        <v>363.00439999999998</v>
      </c>
      <c r="E870" s="37">
        <v>365.37279999999998</v>
      </c>
      <c r="F870" s="37">
        <v>-0.64820999999999995</v>
      </c>
      <c r="G870" s="37">
        <v>-2.3683999999999998</v>
      </c>
      <c r="H870" s="37">
        <v>1675</v>
      </c>
      <c r="I870" s="37">
        <v>608032370</v>
      </c>
    </row>
    <row r="871" spans="1:9" x14ac:dyDescent="0.25">
      <c r="A871" s="47">
        <v>42949</v>
      </c>
      <c r="B871" s="37" t="s">
        <v>86</v>
      </c>
      <c r="C871" s="37" t="s">
        <v>87</v>
      </c>
      <c r="D871" s="37">
        <v>365.37279999999998</v>
      </c>
      <c r="E871" s="37">
        <v>369.25479999999999</v>
      </c>
      <c r="F871" s="37">
        <v>-1.05131</v>
      </c>
      <c r="G871" s="37">
        <v>-3.8820000000000001</v>
      </c>
      <c r="H871" s="37">
        <v>1675</v>
      </c>
      <c r="I871" s="37">
        <v>611999440</v>
      </c>
    </row>
    <row r="872" spans="1:9" x14ac:dyDescent="0.25">
      <c r="A872" s="47">
        <v>42948</v>
      </c>
      <c r="B872" s="37" t="s">
        <v>86</v>
      </c>
      <c r="C872" s="37" t="s">
        <v>87</v>
      </c>
      <c r="D872" s="37">
        <v>369.25479999999999</v>
      </c>
      <c r="E872" s="37">
        <v>367.70920000000001</v>
      </c>
      <c r="F872" s="37">
        <v>0.42032999999999998</v>
      </c>
      <c r="G872" s="37">
        <v>1.5456000000000001</v>
      </c>
      <c r="H872" s="37">
        <v>1625</v>
      </c>
      <c r="I872" s="37">
        <v>600039050</v>
      </c>
    </row>
    <row r="873" spans="1:9" x14ac:dyDescent="0.25">
      <c r="A873" s="47">
        <v>42947</v>
      </c>
      <c r="B873" s="37" t="s">
        <v>86</v>
      </c>
      <c r="C873" s="37" t="s">
        <v>87</v>
      </c>
      <c r="D873" s="37">
        <v>367.70920000000001</v>
      </c>
      <c r="E873" s="37">
        <v>364.06360000000001</v>
      </c>
      <c r="F873" s="37">
        <v>1.00136</v>
      </c>
      <c r="G873" s="37">
        <v>3.6456</v>
      </c>
      <c r="H873" s="37">
        <v>1625</v>
      </c>
      <c r="I873" s="37">
        <v>597527450</v>
      </c>
    </row>
    <row r="874" spans="1:9" x14ac:dyDescent="0.25">
      <c r="A874" s="47">
        <v>42944</v>
      </c>
      <c r="B874" s="37" t="s">
        <v>86</v>
      </c>
      <c r="C874" s="37" t="s">
        <v>87</v>
      </c>
      <c r="D874" s="37">
        <v>364.06360000000001</v>
      </c>
      <c r="E874" s="37">
        <v>363.07960000000003</v>
      </c>
      <c r="F874" s="37">
        <v>0.27100999999999997</v>
      </c>
      <c r="G874" s="37">
        <v>0.98399999999999999</v>
      </c>
      <c r="H874" s="37">
        <v>1562.5</v>
      </c>
      <c r="I874" s="37">
        <v>568849375</v>
      </c>
    </row>
    <row r="875" spans="1:9" x14ac:dyDescent="0.25">
      <c r="A875" s="47">
        <v>42943</v>
      </c>
      <c r="B875" s="37" t="s">
        <v>86</v>
      </c>
      <c r="C875" s="37" t="s">
        <v>87</v>
      </c>
      <c r="D875" s="37">
        <v>363.07960000000003</v>
      </c>
      <c r="E875" s="37">
        <v>366.39679999999998</v>
      </c>
      <c r="F875" s="37">
        <v>-0.90536000000000005</v>
      </c>
      <c r="G875" s="37">
        <v>-3.3172000000000001</v>
      </c>
      <c r="H875" s="37">
        <v>1225</v>
      </c>
      <c r="I875" s="37">
        <v>444772510</v>
      </c>
    </row>
    <row r="876" spans="1:9" x14ac:dyDescent="0.25">
      <c r="A876" s="47">
        <v>42942</v>
      </c>
      <c r="B876" s="37" t="s">
        <v>86</v>
      </c>
      <c r="C876" s="37" t="s">
        <v>87</v>
      </c>
      <c r="D876" s="37">
        <v>366.39679999999998</v>
      </c>
      <c r="E876" s="37">
        <v>369.2208</v>
      </c>
      <c r="F876" s="37">
        <v>-0.76485000000000003</v>
      </c>
      <c r="G876" s="37">
        <v>-2.8239999999999998</v>
      </c>
      <c r="H876" s="37">
        <v>1187.5</v>
      </c>
      <c r="I876" s="37">
        <v>435096200</v>
      </c>
    </row>
    <row r="877" spans="1:9" x14ac:dyDescent="0.25">
      <c r="A877" s="47">
        <v>42941</v>
      </c>
      <c r="B877" s="37" t="s">
        <v>86</v>
      </c>
      <c r="C877" s="37" t="s">
        <v>87</v>
      </c>
      <c r="D877" s="37">
        <v>369.2208</v>
      </c>
      <c r="E877" s="37">
        <v>365.75959999999998</v>
      </c>
      <c r="F877" s="37">
        <v>0.94630000000000003</v>
      </c>
      <c r="G877" s="37">
        <v>3.4611999999999998</v>
      </c>
      <c r="H877" s="37">
        <v>1187.5</v>
      </c>
      <c r="I877" s="37">
        <v>438449700</v>
      </c>
    </row>
    <row r="878" spans="1:9" x14ac:dyDescent="0.25">
      <c r="A878" s="47">
        <v>42940</v>
      </c>
      <c r="B878" s="37" t="s">
        <v>86</v>
      </c>
      <c r="C878" s="37" t="s">
        <v>87</v>
      </c>
      <c r="D878" s="37">
        <v>365.75959999999998</v>
      </c>
      <c r="E878" s="37">
        <v>363.8596</v>
      </c>
      <c r="F878" s="37">
        <v>0.52217999999999998</v>
      </c>
      <c r="G878" s="37">
        <v>1.9</v>
      </c>
      <c r="H878" s="37">
        <v>1162.5</v>
      </c>
      <c r="I878" s="37">
        <v>425195535</v>
      </c>
    </row>
    <row r="879" spans="1:9" x14ac:dyDescent="0.25">
      <c r="A879" s="47">
        <v>42937</v>
      </c>
      <c r="B879" s="37" t="s">
        <v>86</v>
      </c>
      <c r="C879" s="37" t="s">
        <v>87</v>
      </c>
      <c r="D879" s="37">
        <v>363.8596</v>
      </c>
      <c r="E879" s="37">
        <v>360.9128</v>
      </c>
      <c r="F879" s="37">
        <v>0.81649000000000005</v>
      </c>
      <c r="G879" s="37">
        <v>2.9468000000000001</v>
      </c>
      <c r="H879" s="37">
        <v>1137.5</v>
      </c>
      <c r="I879" s="37">
        <v>413890295</v>
      </c>
    </row>
    <row r="880" spans="1:9" x14ac:dyDescent="0.25">
      <c r="A880" s="47">
        <v>42936</v>
      </c>
      <c r="B880" s="37" t="s">
        <v>86</v>
      </c>
      <c r="C880" s="37" t="s">
        <v>87</v>
      </c>
      <c r="D880" s="37">
        <v>360.9128</v>
      </c>
      <c r="E880" s="37">
        <v>359.46679999999998</v>
      </c>
      <c r="F880" s="37">
        <v>0.40226000000000001</v>
      </c>
      <c r="G880" s="37">
        <v>1.446</v>
      </c>
      <c r="H880" s="37">
        <v>1612.5</v>
      </c>
      <c r="I880" s="37">
        <v>581971890</v>
      </c>
    </row>
    <row r="881" spans="1:9" x14ac:dyDescent="0.25">
      <c r="A881" s="47">
        <v>42935</v>
      </c>
      <c r="B881" s="37" t="s">
        <v>86</v>
      </c>
      <c r="C881" s="37" t="s">
        <v>87</v>
      </c>
      <c r="D881" s="37">
        <v>359.46679999999998</v>
      </c>
      <c r="E881" s="37">
        <v>352.03280000000001</v>
      </c>
      <c r="F881" s="37">
        <v>2.1117400000000002</v>
      </c>
      <c r="G881" s="37">
        <v>7.4340000000000002</v>
      </c>
      <c r="H881" s="37">
        <v>1587.5</v>
      </c>
      <c r="I881" s="37">
        <v>570653545</v>
      </c>
    </row>
    <row r="882" spans="1:9" x14ac:dyDescent="0.25">
      <c r="A882" s="47">
        <v>42934</v>
      </c>
      <c r="B882" s="37" t="s">
        <v>86</v>
      </c>
      <c r="C882" s="37" t="s">
        <v>87</v>
      </c>
      <c r="D882" s="37">
        <v>352.03280000000001</v>
      </c>
      <c r="E882" s="37">
        <v>347.64080000000001</v>
      </c>
      <c r="F882" s="37">
        <v>1.2633700000000001</v>
      </c>
      <c r="G882" s="37">
        <v>4.3920000000000003</v>
      </c>
      <c r="H882" s="37">
        <v>1750</v>
      </c>
      <c r="I882" s="37">
        <v>616057400</v>
      </c>
    </row>
    <row r="883" spans="1:9" x14ac:dyDescent="0.25">
      <c r="A883" s="47">
        <v>42933</v>
      </c>
      <c r="B883" s="37" t="s">
        <v>86</v>
      </c>
      <c r="C883" s="37" t="s">
        <v>87</v>
      </c>
      <c r="D883" s="37">
        <v>347.64080000000001</v>
      </c>
      <c r="E883" s="37">
        <v>344.1748</v>
      </c>
      <c r="F883" s="37">
        <v>1.00705</v>
      </c>
      <c r="G883" s="37">
        <v>3.4660000000000002</v>
      </c>
      <c r="H883" s="37">
        <v>1700</v>
      </c>
      <c r="I883" s="37">
        <v>590989360</v>
      </c>
    </row>
    <row r="884" spans="1:9" x14ac:dyDescent="0.25">
      <c r="A884" s="47">
        <v>42930</v>
      </c>
      <c r="B884" s="37" t="s">
        <v>86</v>
      </c>
      <c r="C884" s="37" t="s">
        <v>87</v>
      </c>
      <c r="D884" s="37">
        <v>344.1748</v>
      </c>
      <c r="E884" s="37">
        <v>333.91039999999998</v>
      </c>
      <c r="F884" s="37">
        <v>3.0739999999999998</v>
      </c>
      <c r="G884" s="37">
        <v>10.2644</v>
      </c>
      <c r="H884" s="37">
        <v>1700</v>
      </c>
      <c r="I884" s="37">
        <v>585097160</v>
      </c>
    </row>
    <row r="885" spans="1:9" x14ac:dyDescent="0.25">
      <c r="A885" s="47">
        <v>42929</v>
      </c>
      <c r="B885" s="37" t="s">
        <v>86</v>
      </c>
      <c r="C885" s="37" t="s">
        <v>87</v>
      </c>
      <c r="D885" s="37">
        <v>333.91039999999998</v>
      </c>
      <c r="E885" s="37">
        <v>330.3152</v>
      </c>
      <c r="F885" s="37">
        <v>1.0884100000000001</v>
      </c>
      <c r="G885" s="37">
        <v>3.5952000000000002</v>
      </c>
      <c r="H885" s="37">
        <v>2150</v>
      </c>
      <c r="I885" s="37">
        <v>717907360</v>
      </c>
    </row>
    <row r="886" spans="1:9" x14ac:dyDescent="0.25">
      <c r="A886" s="47">
        <v>42928</v>
      </c>
      <c r="B886" s="37" t="s">
        <v>86</v>
      </c>
      <c r="C886" s="37" t="s">
        <v>87</v>
      </c>
      <c r="D886" s="37">
        <v>330.3152</v>
      </c>
      <c r="E886" s="37">
        <v>321.5444</v>
      </c>
      <c r="F886" s="37">
        <v>2.7277100000000001</v>
      </c>
      <c r="G886" s="37">
        <v>8.7707999999999995</v>
      </c>
      <c r="H886" s="37">
        <v>2375</v>
      </c>
      <c r="I886" s="37">
        <v>784498600</v>
      </c>
    </row>
    <row r="887" spans="1:9" x14ac:dyDescent="0.25">
      <c r="A887" s="47">
        <v>42927</v>
      </c>
      <c r="B887" s="37" t="s">
        <v>86</v>
      </c>
      <c r="C887" s="37" t="s">
        <v>87</v>
      </c>
      <c r="D887" s="37">
        <v>321.5446</v>
      </c>
      <c r="E887" s="37">
        <v>318.17419999999998</v>
      </c>
      <c r="F887" s="37">
        <v>1.0592900000000001</v>
      </c>
      <c r="G887" s="37">
        <v>3.3704000000000001</v>
      </c>
      <c r="H887" s="37">
        <v>2375</v>
      </c>
      <c r="I887" s="37">
        <v>763668425</v>
      </c>
    </row>
    <row r="888" spans="1:9" x14ac:dyDescent="0.25">
      <c r="A888" s="47">
        <v>42926</v>
      </c>
      <c r="B888" s="37" t="s">
        <v>86</v>
      </c>
      <c r="C888" s="37" t="s">
        <v>87</v>
      </c>
      <c r="D888" s="37">
        <v>318.17439999999999</v>
      </c>
      <c r="E888" s="37">
        <v>311.25240000000002</v>
      </c>
      <c r="F888" s="37">
        <v>2.2239200000000001</v>
      </c>
      <c r="G888" s="37">
        <v>6.9219999999999997</v>
      </c>
      <c r="H888" s="37">
        <v>2525</v>
      </c>
      <c r="I888" s="37">
        <v>803390360</v>
      </c>
    </row>
    <row r="889" spans="1:9" x14ac:dyDescent="0.25">
      <c r="A889" s="47">
        <v>42923</v>
      </c>
      <c r="B889" s="37" t="s">
        <v>86</v>
      </c>
      <c r="C889" s="37" t="s">
        <v>87</v>
      </c>
      <c r="D889" s="37">
        <v>311.25240000000002</v>
      </c>
      <c r="E889" s="37">
        <v>302.31360000000001</v>
      </c>
      <c r="F889" s="37">
        <v>2.9567999999999999</v>
      </c>
      <c r="G889" s="37">
        <v>8.9388000000000005</v>
      </c>
      <c r="H889" s="37">
        <v>2625</v>
      </c>
      <c r="I889" s="37">
        <v>817037550</v>
      </c>
    </row>
    <row r="890" spans="1:9" x14ac:dyDescent="0.25">
      <c r="A890" s="47">
        <v>42922</v>
      </c>
      <c r="B890" s="37" t="s">
        <v>86</v>
      </c>
      <c r="C890" s="37" t="s">
        <v>87</v>
      </c>
      <c r="D890" s="37">
        <v>302.31360000000001</v>
      </c>
      <c r="E890" s="37">
        <v>317.25240000000002</v>
      </c>
      <c r="F890" s="37">
        <v>-4.7088099999999997</v>
      </c>
      <c r="G890" s="37">
        <v>-14.938800000000001</v>
      </c>
      <c r="H890" s="37">
        <v>2650</v>
      </c>
      <c r="I890" s="37">
        <v>801131040</v>
      </c>
    </row>
    <row r="891" spans="1:9" x14ac:dyDescent="0.25">
      <c r="A891" s="47">
        <v>42921</v>
      </c>
      <c r="B891" s="37" t="s">
        <v>86</v>
      </c>
      <c r="C891" s="37" t="s">
        <v>87</v>
      </c>
      <c r="D891" s="37">
        <v>317.25240000000002</v>
      </c>
      <c r="E891" s="37">
        <v>313.46039999999999</v>
      </c>
      <c r="F891" s="37">
        <v>1.2097199999999999</v>
      </c>
      <c r="G891" s="37">
        <v>3.7919999999999998</v>
      </c>
      <c r="H891" s="37">
        <v>2475</v>
      </c>
      <c r="I891" s="37">
        <v>785199690</v>
      </c>
    </row>
    <row r="892" spans="1:9" x14ac:dyDescent="0.25">
      <c r="A892" s="47">
        <v>42919</v>
      </c>
      <c r="B892" s="37" t="s">
        <v>86</v>
      </c>
      <c r="C892" s="37" t="s">
        <v>87</v>
      </c>
      <c r="D892" s="37">
        <v>313.4606</v>
      </c>
      <c r="E892" s="37">
        <v>320.44459999999998</v>
      </c>
      <c r="F892" s="37">
        <v>-2.1794699999999998</v>
      </c>
      <c r="G892" s="37">
        <v>-6.984</v>
      </c>
      <c r="H892" s="37">
        <v>2475</v>
      </c>
      <c r="I892" s="37">
        <v>775814985</v>
      </c>
    </row>
    <row r="893" spans="1:9" x14ac:dyDescent="0.25">
      <c r="A893" s="47">
        <v>42916</v>
      </c>
      <c r="B893" s="37" t="s">
        <v>86</v>
      </c>
      <c r="C893" s="37" t="s">
        <v>87</v>
      </c>
      <c r="D893" s="37">
        <v>320.44459999999998</v>
      </c>
      <c r="E893" s="37">
        <v>326.0274</v>
      </c>
      <c r="F893" s="37">
        <v>-1.7123699999999999</v>
      </c>
      <c r="G893" s="37">
        <v>-5.5827999999999998</v>
      </c>
      <c r="H893" s="37">
        <v>2475</v>
      </c>
      <c r="I893" s="37">
        <v>793100385</v>
      </c>
    </row>
    <row r="894" spans="1:9" x14ac:dyDescent="0.25">
      <c r="A894" s="47">
        <v>42915</v>
      </c>
      <c r="B894" s="37" t="s">
        <v>86</v>
      </c>
      <c r="C894" s="37" t="s">
        <v>87</v>
      </c>
      <c r="D894" s="37">
        <v>326.0274</v>
      </c>
      <c r="E894" s="37">
        <v>334.07100000000003</v>
      </c>
      <c r="F894" s="37">
        <v>-2.4077500000000001</v>
      </c>
      <c r="G894" s="37">
        <v>-8.0435999999999996</v>
      </c>
      <c r="H894" s="37">
        <v>2600</v>
      </c>
      <c r="I894" s="37">
        <v>847671240</v>
      </c>
    </row>
    <row r="895" spans="1:9" x14ac:dyDescent="0.25">
      <c r="A895" s="47">
        <v>42914</v>
      </c>
      <c r="B895" s="37" t="s">
        <v>86</v>
      </c>
      <c r="C895" s="37" t="s">
        <v>87</v>
      </c>
      <c r="D895" s="37">
        <v>334.07100000000003</v>
      </c>
      <c r="E895" s="37">
        <v>325.82659999999998</v>
      </c>
      <c r="F895" s="37">
        <v>2.5303</v>
      </c>
      <c r="G895" s="37">
        <v>8.2444000000000006</v>
      </c>
      <c r="H895" s="37">
        <v>1675</v>
      </c>
      <c r="I895" s="37">
        <v>559568925</v>
      </c>
    </row>
    <row r="896" spans="1:9" x14ac:dyDescent="0.25">
      <c r="A896" s="47">
        <v>42913</v>
      </c>
      <c r="B896" s="37" t="s">
        <v>86</v>
      </c>
      <c r="C896" s="37" t="s">
        <v>87</v>
      </c>
      <c r="D896" s="37">
        <v>325.82679999999999</v>
      </c>
      <c r="E896" s="37">
        <v>336.6764</v>
      </c>
      <c r="F896" s="37">
        <v>-3.2225600000000001</v>
      </c>
      <c r="G896" s="37">
        <v>-10.849600000000001</v>
      </c>
      <c r="H896" s="37">
        <v>1650</v>
      </c>
      <c r="I896" s="37">
        <v>537614220</v>
      </c>
    </row>
    <row r="897" spans="1:9" x14ac:dyDescent="0.25">
      <c r="A897" s="47">
        <v>42912</v>
      </c>
      <c r="B897" s="37" t="s">
        <v>86</v>
      </c>
      <c r="C897" s="37" t="s">
        <v>87</v>
      </c>
      <c r="D897" s="37">
        <v>336.6764</v>
      </c>
      <c r="E897" s="37">
        <v>329.81760000000003</v>
      </c>
      <c r="F897" s="37">
        <v>2.0795699999999999</v>
      </c>
      <c r="G897" s="37">
        <v>6.8587999999999996</v>
      </c>
      <c r="H897" s="37">
        <v>1750</v>
      </c>
      <c r="I897" s="37">
        <v>589183700</v>
      </c>
    </row>
    <row r="898" spans="1:9" x14ac:dyDescent="0.25">
      <c r="A898" s="47">
        <v>42909</v>
      </c>
      <c r="B898" s="37" t="s">
        <v>86</v>
      </c>
      <c r="C898" s="37" t="s">
        <v>87</v>
      </c>
      <c r="D898" s="37">
        <v>329.81779999999998</v>
      </c>
      <c r="E898" s="37">
        <v>327.11340000000001</v>
      </c>
      <c r="F898" s="37">
        <v>0.82674999999999998</v>
      </c>
      <c r="G898" s="37">
        <v>2.7044000000000001</v>
      </c>
      <c r="H898" s="37">
        <v>1925</v>
      </c>
      <c r="I898" s="37">
        <v>634899265</v>
      </c>
    </row>
    <row r="899" spans="1:9" x14ac:dyDescent="0.25">
      <c r="A899" s="47">
        <v>42908</v>
      </c>
      <c r="B899" s="37" t="s">
        <v>86</v>
      </c>
      <c r="C899" s="37" t="s">
        <v>87</v>
      </c>
      <c r="D899" s="37">
        <v>327.11360000000002</v>
      </c>
      <c r="E899" s="37">
        <v>322.0224</v>
      </c>
      <c r="F899" s="37">
        <v>1.58101</v>
      </c>
      <c r="G899" s="37">
        <v>5.0911999999999997</v>
      </c>
      <c r="H899" s="37">
        <v>1700</v>
      </c>
      <c r="I899" s="37">
        <v>556093120</v>
      </c>
    </row>
    <row r="900" spans="1:9" x14ac:dyDescent="0.25">
      <c r="A900" s="47">
        <v>42907</v>
      </c>
      <c r="B900" s="37" t="s">
        <v>86</v>
      </c>
      <c r="C900" s="37" t="s">
        <v>87</v>
      </c>
      <c r="D900" s="37">
        <v>322.0224</v>
      </c>
      <c r="E900" s="37">
        <v>324.71640000000002</v>
      </c>
      <c r="F900" s="37">
        <v>-0.82965</v>
      </c>
      <c r="G900" s="37">
        <v>-2.694</v>
      </c>
      <c r="H900" s="37">
        <v>1725</v>
      </c>
      <c r="I900" s="37">
        <v>555488640</v>
      </c>
    </row>
    <row r="901" spans="1:9" x14ac:dyDescent="0.25">
      <c r="A901" s="47">
        <v>42906</v>
      </c>
      <c r="B901" s="37" t="s">
        <v>86</v>
      </c>
      <c r="C901" s="37" t="s">
        <v>87</v>
      </c>
      <c r="D901" s="37">
        <v>324.71620000000001</v>
      </c>
      <c r="E901" s="37">
        <v>323.7398</v>
      </c>
      <c r="F901" s="37">
        <v>0.30159999999999998</v>
      </c>
      <c r="G901" s="37">
        <v>0.97640000000000005</v>
      </c>
      <c r="H901" s="37">
        <v>1950</v>
      </c>
      <c r="I901" s="37">
        <v>633196590</v>
      </c>
    </row>
    <row r="902" spans="1:9" x14ac:dyDescent="0.25">
      <c r="A902" s="47">
        <v>42905</v>
      </c>
      <c r="B902" s="37" t="s">
        <v>86</v>
      </c>
      <c r="C902" s="37" t="s">
        <v>87</v>
      </c>
      <c r="D902" s="37">
        <v>323.7398</v>
      </c>
      <c r="E902" s="37">
        <v>318.01499999999999</v>
      </c>
      <c r="F902" s="37">
        <v>1.80017</v>
      </c>
      <c r="G902" s="37">
        <v>5.7248000000000001</v>
      </c>
      <c r="H902" s="37">
        <v>1850</v>
      </c>
      <c r="I902" s="37">
        <v>598918630</v>
      </c>
    </row>
    <row r="903" spans="1:9" x14ac:dyDescent="0.25">
      <c r="A903" s="47">
        <v>42902</v>
      </c>
      <c r="B903" s="37" t="s">
        <v>86</v>
      </c>
      <c r="C903" s="37" t="s">
        <v>87</v>
      </c>
      <c r="D903" s="37">
        <v>318.01499999999999</v>
      </c>
      <c r="E903" s="37">
        <v>315.1506</v>
      </c>
      <c r="F903" s="37">
        <v>0.90890000000000004</v>
      </c>
      <c r="G903" s="37">
        <v>2.8643999999999998</v>
      </c>
      <c r="H903" s="37">
        <v>2175</v>
      </c>
      <c r="I903" s="37">
        <v>691682625</v>
      </c>
    </row>
    <row r="904" spans="1:9" x14ac:dyDescent="0.25">
      <c r="A904" s="47">
        <v>42901</v>
      </c>
      <c r="B904" s="37" t="s">
        <v>86</v>
      </c>
      <c r="C904" s="37" t="s">
        <v>87</v>
      </c>
      <c r="D904" s="37">
        <v>315.1508</v>
      </c>
      <c r="E904" s="37">
        <v>318.654</v>
      </c>
      <c r="F904" s="37">
        <v>-1.09937</v>
      </c>
      <c r="G904" s="37">
        <v>-3.5032000000000001</v>
      </c>
      <c r="H904" s="37">
        <v>2175</v>
      </c>
      <c r="I904" s="37">
        <v>685452990</v>
      </c>
    </row>
    <row r="905" spans="1:9" x14ac:dyDescent="0.25">
      <c r="A905" s="47">
        <v>42900</v>
      </c>
      <c r="B905" s="37" t="s">
        <v>86</v>
      </c>
      <c r="C905" s="37" t="s">
        <v>87</v>
      </c>
      <c r="D905" s="37">
        <v>318.65379999999999</v>
      </c>
      <c r="E905" s="37">
        <v>318.947</v>
      </c>
      <c r="F905" s="37">
        <v>-9.1929999999999998E-2</v>
      </c>
      <c r="G905" s="37">
        <v>-0.29320000000000002</v>
      </c>
      <c r="H905" s="37">
        <v>2175</v>
      </c>
      <c r="I905" s="37">
        <v>693072015</v>
      </c>
    </row>
    <row r="906" spans="1:9" x14ac:dyDescent="0.25">
      <c r="A906" s="47">
        <v>42899</v>
      </c>
      <c r="B906" s="37" t="s">
        <v>86</v>
      </c>
      <c r="C906" s="37" t="s">
        <v>87</v>
      </c>
      <c r="D906" s="37">
        <v>318.9468</v>
      </c>
      <c r="E906" s="37">
        <v>308.74799999999999</v>
      </c>
      <c r="F906" s="37">
        <v>3.30328</v>
      </c>
      <c r="G906" s="37">
        <v>10.1988</v>
      </c>
      <c r="H906" s="37">
        <v>2275</v>
      </c>
      <c r="I906" s="37">
        <v>725603970</v>
      </c>
    </row>
    <row r="907" spans="1:9" x14ac:dyDescent="0.25">
      <c r="A907" s="47">
        <v>42898</v>
      </c>
      <c r="B907" s="37" t="s">
        <v>86</v>
      </c>
      <c r="C907" s="37" t="s">
        <v>87</v>
      </c>
      <c r="D907" s="37">
        <v>308.74799999999999</v>
      </c>
      <c r="E907" s="37">
        <v>311.6592</v>
      </c>
      <c r="F907" s="37">
        <v>-0.93410000000000004</v>
      </c>
      <c r="G907" s="37">
        <v>-2.9112</v>
      </c>
      <c r="H907" s="37">
        <v>2275</v>
      </c>
      <c r="I907" s="37">
        <v>702401700</v>
      </c>
    </row>
    <row r="908" spans="1:9" x14ac:dyDescent="0.25">
      <c r="A908" s="47">
        <v>42895</v>
      </c>
      <c r="B908" s="37" t="s">
        <v>86</v>
      </c>
      <c r="C908" s="37" t="s">
        <v>87</v>
      </c>
      <c r="D908" s="37">
        <v>311.65899999999999</v>
      </c>
      <c r="E908" s="37">
        <v>313.38940000000002</v>
      </c>
      <c r="F908" s="37">
        <v>-0.55215999999999998</v>
      </c>
      <c r="G908" s="37">
        <v>-1.7303999999999999</v>
      </c>
      <c r="H908" s="37">
        <v>2275</v>
      </c>
      <c r="I908" s="37">
        <v>709024225</v>
      </c>
    </row>
    <row r="909" spans="1:9" x14ac:dyDescent="0.25">
      <c r="A909" s="47">
        <v>42894</v>
      </c>
      <c r="B909" s="37" t="s">
        <v>86</v>
      </c>
      <c r="C909" s="37" t="s">
        <v>87</v>
      </c>
      <c r="D909" s="37">
        <v>313.38940000000002</v>
      </c>
      <c r="E909" s="37">
        <v>307.96980000000002</v>
      </c>
      <c r="F909" s="37">
        <v>1.7597799999999999</v>
      </c>
      <c r="G909" s="37">
        <v>5.4196</v>
      </c>
      <c r="H909" s="37">
        <v>2350</v>
      </c>
      <c r="I909" s="37">
        <v>736465090</v>
      </c>
    </row>
    <row r="910" spans="1:9" x14ac:dyDescent="0.25">
      <c r="A910" s="47">
        <v>42893</v>
      </c>
      <c r="B910" s="37" t="s">
        <v>86</v>
      </c>
      <c r="C910" s="37" t="s">
        <v>87</v>
      </c>
      <c r="D910" s="37">
        <v>307.96980000000002</v>
      </c>
      <c r="E910" s="37">
        <v>305.53019999999998</v>
      </c>
      <c r="F910" s="37">
        <v>0.79847999999999997</v>
      </c>
      <c r="G910" s="37">
        <v>2.4396</v>
      </c>
      <c r="H910" s="37">
        <v>2300</v>
      </c>
      <c r="I910" s="37">
        <v>708330540</v>
      </c>
    </row>
    <row r="911" spans="1:9" x14ac:dyDescent="0.25">
      <c r="A911" s="47">
        <v>42892</v>
      </c>
      <c r="B911" s="37" t="s">
        <v>86</v>
      </c>
      <c r="C911" s="37" t="s">
        <v>87</v>
      </c>
      <c r="D911" s="37">
        <v>305.53019999999998</v>
      </c>
      <c r="E911" s="37">
        <v>310.6234</v>
      </c>
      <c r="F911" s="37">
        <v>-1.63967</v>
      </c>
      <c r="G911" s="37">
        <v>-5.0932000000000004</v>
      </c>
      <c r="H911" s="37">
        <v>2275</v>
      </c>
      <c r="I911" s="37">
        <v>695081205</v>
      </c>
    </row>
    <row r="912" spans="1:9" x14ac:dyDescent="0.25">
      <c r="A912" s="47">
        <v>42891</v>
      </c>
      <c r="B912" s="37" t="s">
        <v>86</v>
      </c>
      <c r="C912" s="37" t="s">
        <v>87</v>
      </c>
      <c r="D912" s="37">
        <v>310.6234</v>
      </c>
      <c r="E912" s="37">
        <v>313.89139999999998</v>
      </c>
      <c r="F912" s="37">
        <v>-1.04112</v>
      </c>
      <c r="G912" s="37">
        <v>-3.2679999999999998</v>
      </c>
      <c r="H912" s="37">
        <v>2325</v>
      </c>
      <c r="I912" s="37">
        <v>722199405</v>
      </c>
    </row>
    <row r="913" spans="1:9" x14ac:dyDescent="0.25">
      <c r="A913" s="47">
        <v>42888</v>
      </c>
      <c r="B913" s="37" t="s">
        <v>86</v>
      </c>
      <c r="C913" s="37" t="s">
        <v>87</v>
      </c>
      <c r="D913" s="37">
        <v>313.89120000000003</v>
      </c>
      <c r="E913" s="37">
        <v>315.10599999999999</v>
      </c>
      <c r="F913" s="37">
        <v>-0.38551999999999997</v>
      </c>
      <c r="G913" s="37">
        <v>-1.2148000000000001</v>
      </c>
      <c r="H913" s="37">
        <v>2325</v>
      </c>
      <c r="I913" s="37">
        <v>729797040</v>
      </c>
    </row>
    <row r="914" spans="1:9" x14ac:dyDescent="0.25">
      <c r="A914" s="47">
        <v>42887</v>
      </c>
      <c r="B914" s="37" t="s">
        <v>86</v>
      </c>
      <c r="C914" s="37" t="s">
        <v>87</v>
      </c>
      <c r="D914" s="37">
        <v>315.10579999999999</v>
      </c>
      <c r="E914" s="37">
        <v>309.505</v>
      </c>
      <c r="F914" s="37">
        <v>1.8096000000000001</v>
      </c>
      <c r="G914" s="37">
        <v>5.6007999999999996</v>
      </c>
      <c r="H914" s="37">
        <v>2325</v>
      </c>
      <c r="I914" s="37">
        <v>732620985</v>
      </c>
    </row>
    <row r="915" spans="1:9" x14ac:dyDescent="0.25">
      <c r="A915" s="47">
        <v>42886</v>
      </c>
      <c r="B915" s="37" t="s">
        <v>86</v>
      </c>
      <c r="C915" s="37" t="s">
        <v>87</v>
      </c>
      <c r="D915" s="37">
        <v>309.5052</v>
      </c>
      <c r="E915" s="37">
        <v>309.04079999999999</v>
      </c>
      <c r="F915" s="37">
        <v>0.15026999999999999</v>
      </c>
      <c r="G915" s="37">
        <v>0.46439999999999998</v>
      </c>
      <c r="H915" s="37">
        <v>2325</v>
      </c>
      <c r="I915" s="37">
        <v>719599590</v>
      </c>
    </row>
    <row r="916" spans="1:9" x14ac:dyDescent="0.25">
      <c r="A916" s="47">
        <v>42885</v>
      </c>
      <c r="B916" s="37" t="s">
        <v>86</v>
      </c>
      <c r="C916" s="37" t="s">
        <v>87</v>
      </c>
      <c r="D916" s="37">
        <v>309.04079999999999</v>
      </c>
      <c r="E916" s="37">
        <v>305.73480000000001</v>
      </c>
      <c r="F916" s="37">
        <v>1.0813299999999999</v>
      </c>
      <c r="G916" s="37">
        <v>3.306</v>
      </c>
      <c r="H916" s="37">
        <v>2325</v>
      </c>
      <c r="I916" s="37">
        <v>718519860</v>
      </c>
    </row>
    <row r="917" spans="1:9" x14ac:dyDescent="0.25">
      <c r="A917" s="47">
        <v>42881</v>
      </c>
      <c r="B917" s="37" t="s">
        <v>86</v>
      </c>
      <c r="C917" s="37" t="s">
        <v>87</v>
      </c>
      <c r="D917" s="37">
        <v>305.73480000000001</v>
      </c>
      <c r="E917" s="37">
        <v>303.30399999999997</v>
      </c>
      <c r="F917" s="37">
        <v>0.80144000000000004</v>
      </c>
      <c r="G917" s="37">
        <v>2.4308000000000001</v>
      </c>
      <c r="H917" s="37">
        <v>2525</v>
      </c>
      <c r="I917" s="37">
        <v>771980370</v>
      </c>
    </row>
    <row r="918" spans="1:9" x14ac:dyDescent="0.25">
      <c r="A918" s="47">
        <v>42880</v>
      </c>
      <c r="B918" s="37" t="s">
        <v>86</v>
      </c>
      <c r="C918" s="37" t="s">
        <v>87</v>
      </c>
      <c r="D918" s="37">
        <v>303.30399999999997</v>
      </c>
      <c r="E918" s="37">
        <v>304.56279999999998</v>
      </c>
      <c r="F918" s="37">
        <v>-0.41331000000000001</v>
      </c>
      <c r="G918" s="37">
        <v>-1.2587999999999999</v>
      </c>
      <c r="H918" s="37">
        <v>2625</v>
      </c>
      <c r="I918" s="37">
        <v>796173000</v>
      </c>
    </row>
    <row r="919" spans="1:9" x14ac:dyDescent="0.25">
      <c r="A919" s="47">
        <v>42879</v>
      </c>
      <c r="B919" s="37" t="s">
        <v>86</v>
      </c>
      <c r="C919" s="37" t="s">
        <v>87</v>
      </c>
      <c r="D919" s="37">
        <v>304.56259999999997</v>
      </c>
      <c r="E919" s="37">
        <v>296.30939999999998</v>
      </c>
      <c r="F919" s="37">
        <v>2.7853300000000001</v>
      </c>
      <c r="G919" s="37">
        <v>8.2531999999999996</v>
      </c>
      <c r="H919" s="37">
        <v>2975</v>
      </c>
      <c r="I919" s="37">
        <v>906073735</v>
      </c>
    </row>
    <row r="920" spans="1:9" x14ac:dyDescent="0.25">
      <c r="A920" s="47">
        <v>42878</v>
      </c>
      <c r="B920" s="37" t="s">
        <v>86</v>
      </c>
      <c r="C920" s="37" t="s">
        <v>87</v>
      </c>
      <c r="D920" s="37">
        <v>296.30959999999999</v>
      </c>
      <c r="E920" s="37">
        <v>298.9452</v>
      </c>
      <c r="F920" s="37">
        <v>-0.88163000000000002</v>
      </c>
      <c r="G920" s="37">
        <v>-2.6356000000000002</v>
      </c>
      <c r="H920" s="37">
        <v>2975</v>
      </c>
      <c r="I920" s="37">
        <v>881521060</v>
      </c>
    </row>
    <row r="921" spans="1:9" x14ac:dyDescent="0.25">
      <c r="A921" s="47">
        <v>42877</v>
      </c>
      <c r="B921" s="37" t="s">
        <v>86</v>
      </c>
      <c r="C921" s="37" t="s">
        <v>87</v>
      </c>
      <c r="D921" s="37">
        <v>298.9452</v>
      </c>
      <c r="E921" s="37">
        <v>288.30799999999999</v>
      </c>
      <c r="F921" s="37">
        <v>3.68953</v>
      </c>
      <c r="G921" s="37">
        <v>10.6372</v>
      </c>
      <c r="H921" s="37">
        <v>2975</v>
      </c>
      <c r="I921" s="37">
        <v>889361970</v>
      </c>
    </row>
    <row r="922" spans="1:9" x14ac:dyDescent="0.25">
      <c r="A922" s="47">
        <v>42874</v>
      </c>
      <c r="B922" s="37" t="s">
        <v>86</v>
      </c>
      <c r="C922" s="37" t="s">
        <v>87</v>
      </c>
      <c r="D922" s="37">
        <v>288.3082</v>
      </c>
      <c r="E922" s="37">
        <v>260.70620000000002</v>
      </c>
      <c r="F922" s="37">
        <v>10.587400000000001</v>
      </c>
      <c r="G922" s="37">
        <v>27.602</v>
      </c>
      <c r="H922" s="37">
        <v>2975</v>
      </c>
      <c r="I922" s="37">
        <v>857716895</v>
      </c>
    </row>
    <row r="923" spans="1:9" x14ac:dyDescent="0.25">
      <c r="A923" s="47">
        <v>42873</v>
      </c>
      <c r="B923" s="37" t="s">
        <v>86</v>
      </c>
      <c r="C923" s="37" t="s">
        <v>87</v>
      </c>
      <c r="D923" s="37">
        <v>260.70620000000002</v>
      </c>
      <c r="E923" s="37">
        <v>261.54660000000001</v>
      </c>
      <c r="F923" s="37">
        <v>-0.32131999999999999</v>
      </c>
      <c r="G923" s="37">
        <v>-0.84040000000000004</v>
      </c>
      <c r="H923" s="37">
        <v>2975</v>
      </c>
      <c r="I923" s="37">
        <v>775600945</v>
      </c>
    </row>
    <row r="924" spans="1:9" x14ac:dyDescent="0.25">
      <c r="A924" s="47">
        <v>42872</v>
      </c>
      <c r="B924" s="37" t="s">
        <v>86</v>
      </c>
      <c r="C924" s="37" t="s">
        <v>87</v>
      </c>
      <c r="D924" s="37">
        <v>261.54640000000001</v>
      </c>
      <c r="E924" s="37">
        <v>318.19279999999998</v>
      </c>
      <c r="F924" s="37">
        <v>-17.80254</v>
      </c>
      <c r="G924" s="37">
        <v>-56.6464</v>
      </c>
      <c r="H924" s="37">
        <v>2375</v>
      </c>
      <c r="I924" s="37">
        <v>621172700</v>
      </c>
    </row>
    <row r="925" spans="1:9" x14ac:dyDescent="0.25">
      <c r="A925" s="47">
        <v>42871</v>
      </c>
      <c r="B925" s="37" t="s">
        <v>86</v>
      </c>
      <c r="C925" s="37" t="s">
        <v>87</v>
      </c>
      <c r="D925" s="37">
        <v>318.19260000000003</v>
      </c>
      <c r="E925" s="37">
        <v>316.05619999999999</v>
      </c>
      <c r="F925" s="37">
        <v>0.67596000000000001</v>
      </c>
      <c r="G925" s="37">
        <v>2.1364000000000001</v>
      </c>
      <c r="H925" s="37">
        <v>1750</v>
      </c>
      <c r="I925" s="37">
        <v>556837050</v>
      </c>
    </row>
    <row r="926" spans="1:9" x14ac:dyDescent="0.25">
      <c r="A926" s="47">
        <v>42870</v>
      </c>
      <c r="B926" s="37" t="s">
        <v>86</v>
      </c>
      <c r="C926" s="37" t="s">
        <v>87</v>
      </c>
      <c r="D926" s="37">
        <v>316.0564</v>
      </c>
      <c r="E926" s="37">
        <v>309.42239999999998</v>
      </c>
      <c r="F926" s="37">
        <v>2.1439900000000001</v>
      </c>
      <c r="G926" s="37">
        <v>6.6340000000000003</v>
      </c>
      <c r="H926" s="37">
        <v>1750</v>
      </c>
      <c r="I926" s="37">
        <v>553098700</v>
      </c>
    </row>
    <row r="927" spans="1:9" x14ac:dyDescent="0.25">
      <c r="A927" s="47">
        <v>42867</v>
      </c>
      <c r="B927" s="37" t="s">
        <v>86</v>
      </c>
      <c r="C927" s="37" t="s">
        <v>87</v>
      </c>
      <c r="D927" s="37">
        <v>309.42259999999999</v>
      </c>
      <c r="E927" s="37">
        <v>304.53379999999999</v>
      </c>
      <c r="F927" s="37">
        <v>1.60534</v>
      </c>
      <c r="G927" s="37">
        <v>4.8887999999999998</v>
      </c>
      <c r="H927" s="37">
        <v>1850</v>
      </c>
      <c r="I927" s="37">
        <v>572431810</v>
      </c>
    </row>
    <row r="928" spans="1:9" x14ac:dyDescent="0.25">
      <c r="A928" s="47">
        <v>42866</v>
      </c>
      <c r="B928" s="37" t="s">
        <v>86</v>
      </c>
      <c r="C928" s="37" t="s">
        <v>87</v>
      </c>
      <c r="D928" s="37">
        <v>304.53399999999999</v>
      </c>
      <c r="E928" s="37">
        <v>307.04239999999999</v>
      </c>
      <c r="F928" s="37">
        <v>-0.81696000000000002</v>
      </c>
      <c r="G928" s="37">
        <v>-2.5084</v>
      </c>
      <c r="H928" s="37">
        <v>1850</v>
      </c>
      <c r="I928" s="37">
        <v>563387900</v>
      </c>
    </row>
    <row r="929" spans="1:9" x14ac:dyDescent="0.25">
      <c r="A929" s="47">
        <v>42865</v>
      </c>
      <c r="B929" s="37" t="s">
        <v>86</v>
      </c>
      <c r="C929" s="37" t="s">
        <v>87</v>
      </c>
      <c r="D929" s="37">
        <v>307.04219999999998</v>
      </c>
      <c r="E929" s="37">
        <v>307.6814</v>
      </c>
      <c r="F929" s="37">
        <v>-0.20774999999999999</v>
      </c>
      <c r="G929" s="37">
        <v>-0.63919999999999999</v>
      </c>
      <c r="H929" s="37">
        <v>1850</v>
      </c>
      <c r="I929" s="37">
        <v>568028070</v>
      </c>
    </row>
    <row r="930" spans="1:9" x14ac:dyDescent="0.25">
      <c r="A930" s="47">
        <v>42864</v>
      </c>
      <c r="B930" s="37" t="s">
        <v>86</v>
      </c>
      <c r="C930" s="37" t="s">
        <v>87</v>
      </c>
      <c r="D930" s="37">
        <v>307.68119999999999</v>
      </c>
      <c r="E930" s="37">
        <v>307.69560000000001</v>
      </c>
      <c r="F930" s="37">
        <v>-4.6800000000000001E-3</v>
      </c>
      <c r="G930" s="37">
        <v>-1.44E-2</v>
      </c>
      <c r="H930" s="37">
        <v>1825</v>
      </c>
      <c r="I930" s="37">
        <v>561518190</v>
      </c>
    </row>
    <row r="931" spans="1:9" x14ac:dyDescent="0.25">
      <c r="A931" s="47">
        <v>42863</v>
      </c>
      <c r="B931" s="37" t="s">
        <v>86</v>
      </c>
      <c r="C931" s="37" t="s">
        <v>87</v>
      </c>
      <c r="D931" s="37">
        <v>307.69560000000001</v>
      </c>
      <c r="E931" s="37">
        <v>301.56200000000001</v>
      </c>
      <c r="F931" s="37">
        <v>2.0339399999999999</v>
      </c>
      <c r="G931" s="37">
        <v>6.1336000000000004</v>
      </c>
      <c r="H931" s="37">
        <v>1925</v>
      </c>
      <c r="I931" s="37">
        <v>592314030</v>
      </c>
    </row>
    <row r="932" spans="1:9" x14ac:dyDescent="0.25">
      <c r="A932" s="47">
        <v>42860</v>
      </c>
      <c r="B932" s="37" t="s">
        <v>86</v>
      </c>
      <c r="C932" s="37" t="s">
        <v>87</v>
      </c>
      <c r="D932" s="37">
        <v>301.56220000000002</v>
      </c>
      <c r="E932" s="37">
        <v>302.0838</v>
      </c>
      <c r="F932" s="37">
        <v>-0.17266999999999999</v>
      </c>
      <c r="G932" s="37">
        <v>-0.52159999999999995</v>
      </c>
      <c r="H932" s="37">
        <v>1925</v>
      </c>
      <c r="I932" s="37">
        <v>580507235</v>
      </c>
    </row>
    <row r="933" spans="1:9" x14ac:dyDescent="0.25">
      <c r="A933" s="47">
        <v>42859</v>
      </c>
      <c r="B933" s="37" t="s">
        <v>86</v>
      </c>
      <c r="C933" s="37" t="s">
        <v>87</v>
      </c>
      <c r="D933" s="37">
        <v>302.08359999999999</v>
      </c>
      <c r="E933" s="37">
        <v>294.53160000000003</v>
      </c>
      <c r="F933" s="37">
        <v>2.5640700000000001</v>
      </c>
      <c r="G933" s="37">
        <v>7.5519999999999996</v>
      </c>
      <c r="H933" s="37">
        <v>1925</v>
      </c>
      <c r="I933" s="37">
        <v>581510930</v>
      </c>
    </row>
    <row r="934" spans="1:9" x14ac:dyDescent="0.25">
      <c r="A934" s="47">
        <v>42858</v>
      </c>
      <c r="B934" s="37" t="s">
        <v>86</v>
      </c>
      <c r="C934" s="37" t="s">
        <v>87</v>
      </c>
      <c r="D934" s="37">
        <v>294.53179999999998</v>
      </c>
      <c r="E934" s="37">
        <v>299.41019999999997</v>
      </c>
      <c r="F934" s="37">
        <v>-1.62934</v>
      </c>
      <c r="G934" s="37">
        <v>-4.8784000000000001</v>
      </c>
      <c r="H934" s="37">
        <v>1825</v>
      </c>
      <c r="I934" s="37">
        <v>537520535</v>
      </c>
    </row>
    <row r="935" spans="1:9" x14ac:dyDescent="0.25">
      <c r="A935" s="47">
        <v>42857</v>
      </c>
      <c r="B935" s="37" t="s">
        <v>86</v>
      </c>
      <c r="C935" s="37" t="s">
        <v>87</v>
      </c>
      <c r="D935" s="37">
        <v>299.41000000000003</v>
      </c>
      <c r="E935" s="37">
        <v>301.63720000000001</v>
      </c>
      <c r="F935" s="37">
        <v>-0.73836999999999997</v>
      </c>
      <c r="G935" s="37">
        <v>-2.2271999999999998</v>
      </c>
      <c r="H935" s="37">
        <v>1700</v>
      </c>
      <c r="I935" s="37">
        <v>508997000</v>
      </c>
    </row>
    <row r="936" spans="1:9" x14ac:dyDescent="0.25">
      <c r="A936" s="47">
        <v>42856</v>
      </c>
      <c r="B936" s="37" t="s">
        <v>86</v>
      </c>
      <c r="C936" s="37" t="s">
        <v>87</v>
      </c>
      <c r="D936" s="37">
        <v>301.63720000000001</v>
      </c>
      <c r="E936" s="37">
        <v>290.78320000000002</v>
      </c>
      <c r="F936" s="37">
        <v>3.7326800000000002</v>
      </c>
      <c r="G936" s="37">
        <v>10.853999999999999</v>
      </c>
      <c r="H936" s="37">
        <v>1700</v>
      </c>
      <c r="I936" s="37">
        <v>512783240</v>
      </c>
    </row>
    <row r="937" spans="1:9" x14ac:dyDescent="0.25">
      <c r="A937" s="47">
        <v>42853</v>
      </c>
      <c r="B937" s="37" t="s">
        <v>86</v>
      </c>
      <c r="C937" s="37" t="s">
        <v>87</v>
      </c>
      <c r="D937" s="37">
        <v>290.78339999999997</v>
      </c>
      <c r="E937" s="37">
        <v>289.30779999999999</v>
      </c>
      <c r="F937" s="37">
        <v>0.51005</v>
      </c>
      <c r="G937" s="37">
        <v>1.4756</v>
      </c>
      <c r="H937" s="37">
        <v>1775</v>
      </c>
      <c r="I937" s="37">
        <v>516140535</v>
      </c>
    </row>
    <row r="938" spans="1:9" x14ac:dyDescent="0.25">
      <c r="A938" s="47">
        <v>42852</v>
      </c>
      <c r="B938" s="37" t="s">
        <v>86</v>
      </c>
      <c r="C938" s="37" t="s">
        <v>87</v>
      </c>
      <c r="D938" s="37">
        <v>289.30779999999999</v>
      </c>
      <c r="E938" s="37">
        <v>288.97379999999998</v>
      </c>
      <c r="F938" s="37">
        <v>0.11558</v>
      </c>
      <c r="G938" s="37">
        <v>0.33400000000000002</v>
      </c>
      <c r="H938" s="37">
        <v>1825</v>
      </c>
      <c r="I938" s="37">
        <v>527986735</v>
      </c>
    </row>
    <row r="939" spans="1:9" x14ac:dyDescent="0.25">
      <c r="A939" s="47">
        <v>42851</v>
      </c>
      <c r="B939" s="37" t="s">
        <v>86</v>
      </c>
      <c r="C939" s="37" t="s">
        <v>87</v>
      </c>
      <c r="D939" s="37">
        <v>288.97379999999998</v>
      </c>
      <c r="E939" s="37">
        <v>287.58659999999998</v>
      </c>
      <c r="F939" s="37">
        <v>0.48236000000000001</v>
      </c>
      <c r="G939" s="37">
        <v>1.3872</v>
      </c>
      <c r="H939" s="37">
        <v>1975</v>
      </c>
      <c r="I939" s="37">
        <v>570723255</v>
      </c>
    </row>
    <row r="940" spans="1:9" x14ac:dyDescent="0.25">
      <c r="A940" s="47">
        <v>42850</v>
      </c>
      <c r="B940" s="37" t="s">
        <v>86</v>
      </c>
      <c r="C940" s="37" t="s">
        <v>87</v>
      </c>
      <c r="D940" s="37">
        <v>287.58659999999998</v>
      </c>
      <c r="E940" s="37">
        <v>283.17579999999998</v>
      </c>
      <c r="F940" s="37">
        <v>1.55762</v>
      </c>
      <c r="G940" s="37">
        <v>4.4108000000000001</v>
      </c>
      <c r="H940" s="37">
        <v>2100</v>
      </c>
      <c r="I940" s="37">
        <v>603931860</v>
      </c>
    </row>
    <row r="941" spans="1:9" x14ac:dyDescent="0.25">
      <c r="A941" s="47">
        <v>42849</v>
      </c>
      <c r="B941" s="37" t="s">
        <v>86</v>
      </c>
      <c r="C941" s="37" t="s">
        <v>87</v>
      </c>
      <c r="D941" s="37">
        <v>283.17599999999999</v>
      </c>
      <c r="E941" s="37">
        <v>255.68960000000001</v>
      </c>
      <c r="F941" s="37">
        <v>10.74991</v>
      </c>
      <c r="G941" s="37">
        <v>27.4864</v>
      </c>
      <c r="H941" s="37">
        <v>2550</v>
      </c>
      <c r="I941" s="37">
        <v>722098800</v>
      </c>
    </row>
    <row r="942" spans="1:9" x14ac:dyDescent="0.25">
      <c r="A942" s="47">
        <v>42846</v>
      </c>
      <c r="B942" s="37" t="s">
        <v>86</v>
      </c>
      <c r="C942" s="37" t="s">
        <v>87</v>
      </c>
      <c r="D942" s="37">
        <v>255.68979999999999</v>
      </c>
      <c r="E942" s="37">
        <v>255.51779999999999</v>
      </c>
      <c r="F942" s="37">
        <v>6.7309999999999995E-2</v>
      </c>
      <c r="G942" s="37">
        <v>0.17199999999999999</v>
      </c>
      <c r="H942" s="37">
        <v>2625</v>
      </c>
      <c r="I942" s="37">
        <v>671185725</v>
      </c>
    </row>
    <row r="943" spans="1:9" x14ac:dyDescent="0.25">
      <c r="A943" s="47">
        <v>42845</v>
      </c>
      <c r="B943" s="37" t="s">
        <v>86</v>
      </c>
      <c r="C943" s="37" t="s">
        <v>87</v>
      </c>
      <c r="D943" s="37">
        <v>255.51779999999999</v>
      </c>
      <c r="E943" s="37">
        <v>251.27180000000001</v>
      </c>
      <c r="F943" s="37">
        <v>1.6898</v>
      </c>
      <c r="G943" s="37">
        <v>4.2460000000000004</v>
      </c>
      <c r="H943" s="37">
        <v>2625</v>
      </c>
      <c r="I943" s="37">
        <v>670734225</v>
      </c>
    </row>
    <row r="944" spans="1:9" x14ac:dyDescent="0.25">
      <c r="A944" s="47">
        <v>42844</v>
      </c>
      <c r="B944" s="37" t="s">
        <v>86</v>
      </c>
      <c r="C944" s="37" t="s">
        <v>87</v>
      </c>
      <c r="D944" s="37">
        <v>251.27199999999999</v>
      </c>
      <c r="E944" s="37">
        <v>255.75319999999999</v>
      </c>
      <c r="F944" s="37">
        <v>-1.7521599999999999</v>
      </c>
      <c r="G944" s="37">
        <v>-4.4812000000000003</v>
      </c>
      <c r="H944" s="37">
        <v>2625</v>
      </c>
      <c r="I944" s="37">
        <v>659589000</v>
      </c>
    </row>
    <row r="945" spans="1:9" x14ac:dyDescent="0.25">
      <c r="A945" s="47">
        <v>42843</v>
      </c>
      <c r="B945" s="37" t="s">
        <v>86</v>
      </c>
      <c r="C945" s="37" t="s">
        <v>87</v>
      </c>
      <c r="D945" s="37">
        <v>255.75319999999999</v>
      </c>
      <c r="E945" s="37">
        <v>255.44280000000001</v>
      </c>
      <c r="F945" s="37">
        <v>0.12151000000000001</v>
      </c>
      <c r="G945" s="37">
        <v>0.31040000000000001</v>
      </c>
      <c r="H945" s="37">
        <v>2625</v>
      </c>
      <c r="I945" s="37">
        <v>671352150</v>
      </c>
    </row>
    <row r="946" spans="1:9" x14ac:dyDescent="0.25">
      <c r="A946" s="47">
        <v>42842</v>
      </c>
      <c r="B946" s="37" t="s">
        <v>86</v>
      </c>
      <c r="C946" s="37" t="s">
        <v>87</v>
      </c>
      <c r="D946" s="37">
        <v>255.44300000000001</v>
      </c>
      <c r="E946" s="37">
        <v>240.72819999999999</v>
      </c>
      <c r="F946" s="37">
        <v>6.1126199999999997</v>
      </c>
      <c r="G946" s="37">
        <v>14.7148</v>
      </c>
      <c r="H946" s="37">
        <v>2475</v>
      </c>
      <c r="I946" s="37">
        <v>632221425</v>
      </c>
    </row>
    <row r="947" spans="1:9" x14ac:dyDescent="0.25">
      <c r="A947" s="47">
        <v>42838</v>
      </c>
      <c r="B947" s="37" t="s">
        <v>86</v>
      </c>
      <c r="C947" s="37" t="s">
        <v>87</v>
      </c>
      <c r="D947" s="37">
        <v>240.72819999999999</v>
      </c>
      <c r="E947" s="37">
        <v>244.95660000000001</v>
      </c>
      <c r="F947" s="37">
        <v>-1.72618</v>
      </c>
      <c r="G947" s="37">
        <v>-4.2283999999999997</v>
      </c>
      <c r="H947" s="37">
        <v>2475</v>
      </c>
      <c r="I947" s="37">
        <v>595802295</v>
      </c>
    </row>
    <row r="948" spans="1:9" x14ac:dyDescent="0.25">
      <c r="A948" s="47">
        <v>42837</v>
      </c>
      <c r="B948" s="37" t="s">
        <v>86</v>
      </c>
      <c r="C948" s="37" t="s">
        <v>87</v>
      </c>
      <c r="D948" s="37">
        <v>244.95660000000001</v>
      </c>
      <c r="E948" s="37">
        <v>251.38460000000001</v>
      </c>
      <c r="F948" s="37">
        <v>-2.5570400000000002</v>
      </c>
      <c r="G948" s="37">
        <v>-6.4279999999999999</v>
      </c>
      <c r="H948" s="37">
        <v>2400</v>
      </c>
      <c r="I948" s="37">
        <v>587895840</v>
      </c>
    </row>
    <row r="949" spans="1:9" x14ac:dyDescent="0.25">
      <c r="A949" s="47">
        <v>42836</v>
      </c>
      <c r="B949" s="37" t="s">
        <v>86</v>
      </c>
      <c r="C949" s="37" t="s">
        <v>87</v>
      </c>
      <c r="D949" s="37">
        <v>251.3844</v>
      </c>
      <c r="E949" s="37">
        <v>258.49160000000001</v>
      </c>
      <c r="F949" s="37">
        <v>-2.7494900000000002</v>
      </c>
      <c r="G949" s="37">
        <v>-7.1071999999999997</v>
      </c>
      <c r="H949" s="37">
        <v>2225</v>
      </c>
      <c r="I949" s="37">
        <v>559330290</v>
      </c>
    </row>
    <row r="950" spans="1:9" x14ac:dyDescent="0.25">
      <c r="A950" s="47">
        <v>42835</v>
      </c>
      <c r="B950" s="37" t="s">
        <v>86</v>
      </c>
      <c r="C950" s="37" t="s">
        <v>87</v>
      </c>
      <c r="D950" s="37">
        <v>258.4914</v>
      </c>
      <c r="E950" s="37">
        <v>270.63220000000001</v>
      </c>
      <c r="F950" s="37">
        <v>-4.4860899999999999</v>
      </c>
      <c r="G950" s="37">
        <v>-12.1408</v>
      </c>
      <c r="H950" s="37">
        <v>1975</v>
      </c>
      <c r="I950" s="37">
        <v>510520515</v>
      </c>
    </row>
    <row r="951" spans="1:9" x14ac:dyDescent="0.25">
      <c r="A951" s="47">
        <v>42832</v>
      </c>
      <c r="B951" s="37" t="s">
        <v>86</v>
      </c>
      <c r="C951" s="37" t="s">
        <v>87</v>
      </c>
      <c r="D951" s="37">
        <v>270.63200000000001</v>
      </c>
      <c r="E951" s="37">
        <v>278.6232</v>
      </c>
      <c r="F951" s="37">
        <v>-2.8681000000000001</v>
      </c>
      <c r="G951" s="37">
        <v>-7.9912000000000001</v>
      </c>
      <c r="H951" s="37">
        <v>1975</v>
      </c>
      <c r="I951" s="37">
        <v>534498200</v>
      </c>
    </row>
    <row r="952" spans="1:9" x14ac:dyDescent="0.25">
      <c r="A952" s="47">
        <v>42831</v>
      </c>
      <c r="B952" s="37" t="s">
        <v>86</v>
      </c>
      <c r="C952" s="37" t="s">
        <v>87</v>
      </c>
      <c r="D952" s="37">
        <v>278.6232</v>
      </c>
      <c r="E952" s="37">
        <v>272.19279999999998</v>
      </c>
      <c r="F952" s="37">
        <v>2.3624399999999999</v>
      </c>
      <c r="G952" s="37">
        <v>6.4303999999999997</v>
      </c>
      <c r="H952" s="37">
        <v>1800</v>
      </c>
      <c r="I952" s="37">
        <v>501521760</v>
      </c>
    </row>
    <row r="953" spans="1:9" x14ac:dyDescent="0.25">
      <c r="A953" s="47">
        <v>42830</v>
      </c>
      <c r="B953" s="37" t="s">
        <v>86</v>
      </c>
      <c r="C953" s="37" t="s">
        <v>87</v>
      </c>
      <c r="D953" s="37">
        <v>272.19299999999998</v>
      </c>
      <c r="E953" s="37">
        <v>284.41579999999999</v>
      </c>
      <c r="F953" s="37">
        <v>-4.2975099999999999</v>
      </c>
      <c r="G953" s="37">
        <v>-12.222799999999999</v>
      </c>
      <c r="H953" s="37">
        <v>1800</v>
      </c>
      <c r="I953" s="37">
        <v>489947400</v>
      </c>
    </row>
    <row r="954" spans="1:9" x14ac:dyDescent="0.25">
      <c r="A954" s="47">
        <v>42829</v>
      </c>
      <c r="B954" s="37" t="s">
        <v>86</v>
      </c>
      <c r="C954" s="37" t="s">
        <v>87</v>
      </c>
      <c r="D954" s="37">
        <v>284.41559999999998</v>
      </c>
      <c r="E954" s="37">
        <v>279.74279999999999</v>
      </c>
      <c r="F954" s="37">
        <v>1.67039</v>
      </c>
      <c r="G954" s="37">
        <v>4.6727999999999996</v>
      </c>
      <c r="H954" s="37">
        <v>1800</v>
      </c>
      <c r="I954" s="37">
        <v>511948080</v>
      </c>
    </row>
    <row r="955" spans="1:9" x14ac:dyDescent="0.25">
      <c r="A955" s="47">
        <v>42828</v>
      </c>
      <c r="B955" s="37" t="s">
        <v>86</v>
      </c>
      <c r="C955" s="37" t="s">
        <v>87</v>
      </c>
      <c r="D955" s="37">
        <v>279.74299999999999</v>
      </c>
      <c r="E955" s="37">
        <v>282.19740000000002</v>
      </c>
      <c r="F955" s="37">
        <v>-0.86975000000000002</v>
      </c>
      <c r="G955" s="37">
        <v>-2.4544000000000001</v>
      </c>
      <c r="H955" s="37">
        <v>1750</v>
      </c>
      <c r="I955" s="37">
        <v>489550250</v>
      </c>
    </row>
    <row r="956" spans="1:9" x14ac:dyDescent="0.25">
      <c r="A956" s="47">
        <v>42825</v>
      </c>
      <c r="B956" s="37" t="s">
        <v>86</v>
      </c>
      <c r="C956" s="37" t="s">
        <v>87</v>
      </c>
      <c r="D956" s="37">
        <v>282.19740000000002</v>
      </c>
      <c r="E956" s="37">
        <v>290.17419999999998</v>
      </c>
      <c r="F956" s="37">
        <v>-2.7489699999999999</v>
      </c>
      <c r="G956" s="37">
        <v>-7.9767999999999999</v>
      </c>
      <c r="H956" s="37">
        <v>1725</v>
      </c>
      <c r="I956" s="37">
        <v>486790515</v>
      </c>
    </row>
    <row r="957" spans="1:9" x14ac:dyDescent="0.25">
      <c r="A957" s="47">
        <v>42824</v>
      </c>
      <c r="B957" s="37" t="s">
        <v>86</v>
      </c>
      <c r="C957" s="37" t="s">
        <v>87</v>
      </c>
      <c r="D957" s="37">
        <v>290.17419999999998</v>
      </c>
      <c r="E957" s="37">
        <v>287.64339999999999</v>
      </c>
      <c r="F957" s="37">
        <v>0.87983999999999996</v>
      </c>
      <c r="G957" s="37">
        <v>2.5308000000000002</v>
      </c>
      <c r="H957" s="37">
        <v>1725</v>
      </c>
      <c r="I957" s="37">
        <v>500550495</v>
      </c>
    </row>
    <row r="958" spans="1:9" x14ac:dyDescent="0.25">
      <c r="A958" s="47">
        <v>42823</v>
      </c>
      <c r="B958" s="37" t="s">
        <v>86</v>
      </c>
      <c r="C958" s="37" t="s">
        <v>87</v>
      </c>
      <c r="D958" s="37">
        <v>287.64359999999999</v>
      </c>
      <c r="E958" s="37">
        <v>287.51159999999999</v>
      </c>
      <c r="F958" s="37">
        <v>4.5909999999999999E-2</v>
      </c>
      <c r="G958" s="37">
        <v>0.13200000000000001</v>
      </c>
      <c r="H958" s="37">
        <v>1725</v>
      </c>
      <c r="I958" s="37">
        <v>496185210</v>
      </c>
    </row>
    <row r="959" spans="1:9" x14ac:dyDescent="0.25">
      <c r="A959" s="47">
        <v>42822</v>
      </c>
      <c r="B959" s="37" t="s">
        <v>86</v>
      </c>
      <c r="C959" s="37" t="s">
        <v>87</v>
      </c>
      <c r="D959" s="37">
        <v>287.51159999999999</v>
      </c>
      <c r="E959" s="37">
        <v>274.98</v>
      </c>
      <c r="F959" s="37">
        <v>4.5572800000000004</v>
      </c>
      <c r="G959" s="37">
        <v>12.531599999999999</v>
      </c>
      <c r="H959" s="37">
        <v>1725</v>
      </c>
      <c r="I959" s="37">
        <v>495957510</v>
      </c>
    </row>
    <row r="960" spans="1:9" x14ac:dyDescent="0.25">
      <c r="A960" s="47">
        <v>42821</v>
      </c>
      <c r="B960" s="37" t="s">
        <v>86</v>
      </c>
      <c r="C960" s="37" t="s">
        <v>87</v>
      </c>
      <c r="D960" s="37">
        <v>274.98</v>
      </c>
      <c r="E960" s="37">
        <v>268.3732</v>
      </c>
      <c r="F960" s="37">
        <v>2.4618000000000002</v>
      </c>
      <c r="G960" s="37">
        <v>6.6067999999999998</v>
      </c>
      <c r="H960" s="37">
        <v>1725</v>
      </c>
      <c r="I960" s="37">
        <v>474340500</v>
      </c>
    </row>
    <row r="961" spans="1:9" x14ac:dyDescent="0.25">
      <c r="A961" s="47">
        <v>42818</v>
      </c>
      <c r="B961" s="37" t="s">
        <v>86</v>
      </c>
      <c r="C961" s="37" t="s">
        <v>87</v>
      </c>
      <c r="D961" s="37">
        <v>268.3732</v>
      </c>
      <c r="E961" s="37">
        <v>261.93560000000002</v>
      </c>
      <c r="F961" s="37">
        <v>2.4577</v>
      </c>
      <c r="G961" s="37">
        <v>6.4375999999999998</v>
      </c>
      <c r="H961" s="37">
        <v>1675</v>
      </c>
      <c r="I961" s="37">
        <v>449525110</v>
      </c>
    </row>
    <row r="962" spans="1:9" x14ac:dyDescent="0.25">
      <c r="A962" s="47">
        <v>42817</v>
      </c>
      <c r="B962" s="37" t="s">
        <v>86</v>
      </c>
      <c r="C962" s="37" t="s">
        <v>87</v>
      </c>
      <c r="D962" s="37">
        <v>261.93560000000002</v>
      </c>
      <c r="E962" s="37">
        <v>268.5256</v>
      </c>
      <c r="F962" s="37">
        <v>-2.4541400000000002</v>
      </c>
      <c r="G962" s="37">
        <v>-6.59</v>
      </c>
      <c r="H962" s="37">
        <v>1525</v>
      </c>
      <c r="I962" s="37">
        <v>399451790</v>
      </c>
    </row>
    <row r="963" spans="1:9" x14ac:dyDescent="0.25">
      <c r="A963" s="47">
        <v>42816</v>
      </c>
      <c r="B963" s="37" t="s">
        <v>86</v>
      </c>
      <c r="C963" s="37" t="s">
        <v>87</v>
      </c>
      <c r="D963" s="37">
        <v>268.5256</v>
      </c>
      <c r="E963" s="37">
        <v>271.48439999999999</v>
      </c>
      <c r="F963" s="37">
        <v>-1.0898600000000001</v>
      </c>
      <c r="G963" s="37">
        <v>-2.9588000000000001</v>
      </c>
      <c r="H963" s="37">
        <v>1375</v>
      </c>
      <c r="I963" s="37">
        <v>369222700</v>
      </c>
    </row>
    <row r="964" spans="1:9" x14ac:dyDescent="0.25">
      <c r="A964" s="47">
        <v>42815</v>
      </c>
      <c r="B964" s="37" t="s">
        <v>86</v>
      </c>
      <c r="C964" s="37" t="s">
        <v>87</v>
      </c>
      <c r="D964" s="37">
        <v>271.48439999999999</v>
      </c>
      <c r="E964" s="37">
        <v>284.48039999999997</v>
      </c>
      <c r="F964" s="37">
        <v>-4.5683299999999996</v>
      </c>
      <c r="G964" s="37">
        <v>-12.996</v>
      </c>
      <c r="H964" s="37">
        <v>1250</v>
      </c>
      <c r="I964" s="37">
        <v>339355500</v>
      </c>
    </row>
    <row r="965" spans="1:9" x14ac:dyDescent="0.25">
      <c r="A965" s="47">
        <v>42814</v>
      </c>
      <c r="B965" s="37" t="s">
        <v>86</v>
      </c>
      <c r="C965" s="37" t="s">
        <v>87</v>
      </c>
      <c r="D965" s="37">
        <v>284.48039999999997</v>
      </c>
      <c r="E965" s="37">
        <v>282.26080000000002</v>
      </c>
      <c r="F965" s="37">
        <v>0.78635999999999995</v>
      </c>
      <c r="G965" s="37">
        <v>2.2195999999999998</v>
      </c>
      <c r="H965" s="37">
        <v>1175</v>
      </c>
      <c r="I965" s="37">
        <v>334264470</v>
      </c>
    </row>
    <row r="966" spans="1:9" x14ac:dyDescent="0.25">
      <c r="A966" s="47">
        <v>42811</v>
      </c>
      <c r="B966" s="37" t="s">
        <v>86</v>
      </c>
      <c r="C966" s="37" t="s">
        <v>87</v>
      </c>
      <c r="D966" s="37">
        <v>282.26080000000002</v>
      </c>
      <c r="E966" s="37">
        <v>281.88159999999999</v>
      </c>
      <c r="F966" s="37">
        <v>0.13452</v>
      </c>
      <c r="G966" s="37">
        <v>0.37919999999999998</v>
      </c>
      <c r="H966" s="37">
        <v>1175</v>
      </c>
      <c r="I966" s="37">
        <v>331656440</v>
      </c>
    </row>
    <row r="967" spans="1:9" x14ac:dyDescent="0.25">
      <c r="A967" s="47">
        <v>42810</v>
      </c>
      <c r="B967" s="37" t="s">
        <v>86</v>
      </c>
      <c r="C967" s="37" t="s">
        <v>87</v>
      </c>
      <c r="D967" s="37">
        <v>281.8818</v>
      </c>
      <c r="E967" s="37">
        <v>273.13299999999998</v>
      </c>
      <c r="F967" s="37">
        <v>3.2031299999999998</v>
      </c>
      <c r="G967" s="37">
        <v>8.7487999999999992</v>
      </c>
      <c r="H967" s="37">
        <v>1125</v>
      </c>
      <c r="I967" s="37">
        <v>317117025</v>
      </c>
    </row>
    <row r="968" spans="1:9" x14ac:dyDescent="0.25">
      <c r="A968" s="47">
        <v>42809</v>
      </c>
      <c r="B968" s="37" t="s">
        <v>86</v>
      </c>
      <c r="C968" s="37" t="s">
        <v>87</v>
      </c>
      <c r="D968" s="37">
        <v>273.13319999999999</v>
      </c>
      <c r="E968" s="37">
        <v>266.37360000000001</v>
      </c>
      <c r="F968" s="37">
        <v>2.5376400000000001</v>
      </c>
      <c r="G968" s="37">
        <v>6.7595999999999998</v>
      </c>
      <c r="H968" s="37">
        <v>1100</v>
      </c>
      <c r="I968" s="37">
        <v>300446520</v>
      </c>
    </row>
    <row r="969" spans="1:9" x14ac:dyDescent="0.25">
      <c r="A969" s="47">
        <v>42808</v>
      </c>
      <c r="B969" s="37" t="s">
        <v>86</v>
      </c>
      <c r="C969" s="37" t="s">
        <v>87</v>
      </c>
      <c r="D969" s="37">
        <v>266.37380000000002</v>
      </c>
      <c r="E969" s="37">
        <v>271.94779999999997</v>
      </c>
      <c r="F969" s="37">
        <v>-2.0496599999999998</v>
      </c>
      <c r="G969" s="37">
        <v>-5.5739999999999998</v>
      </c>
      <c r="H969" s="37">
        <v>1075</v>
      </c>
      <c r="I969" s="37">
        <v>286351835</v>
      </c>
    </row>
    <row r="970" spans="1:9" x14ac:dyDescent="0.25">
      <c r="A970" s="47">
        <v>42807</v>
      </c>
      <c r="B970" s="37" t="s">
        <v>86</v>
      </c>
      <c r="C970" s="37" t="s">
        <v>87</v>
      </c>
      <c r="D970" s="37">
        <v>271.94760000000002</v>
      </c>
      <c r="E970" s="37">
        <v>265.26600000000002</v>
      </c>
      <c r="F970" s="37">
        <v>2.5188299999999999</v>
      </c>
      <c r="G970" s="37">
        <v>6.6816000000000004</v>
      </c>
      <c r="H970" s="37">
        <v>1200</v>
      </c>
      <c r="I970" s="37">
        <v>326337120</v>
      </c>
    </row>
    <row r="971" spans="1:9" x14ac:dyDescent="0.25">
      <c r="A971" s="47">
        <v>42804</v>
      </c>
      <c r="B971" s="37" t="s">
        <v>86</v>
      </c>
      <c r="C971" s="37" t="s">
        <v>87</v>
      </c>
      <c r="D971" s="37">
        <v>265.26620000000003</v>
      </c>
      <c r="E971" s="37">
        <v>260.89980000000003</v>
      </c>
      <c r="F971" s="37">
        <v>1.6735899999999999</v>
      </c>
      <c r="G971" s="37">
        <v>4.3663999999999996</v>
      </c>
      <c r="H971" s="37">
        <v>1200</v>
      </c>
      <c r="I971" s="37">
        <v>318319440</v>
      </c>
    </row>
    <row r="972" spans="1:9" x14ac:dyDescent="0.25">
      <c r="A972" s="47">
        <v>42803</v>
      </c>
      <c r="B972" s="37" t="s">
        <v>86</v>
      </c>
      <c r="C972" s="37" t="s">
        <v>87</v>
      </c>
      <c r="D972" s="37">
        <v>260.89980000000003</v>
      </c>
      <c r="E972" s="37">
        <v>261.6234</v>
      </c>
      <c r="F972" s="37">
        <v>-0.27657999999999999</v>
      </c>
      <c r="G972" s="37">
        <v>-0.72360000000000002</v>
      </c>
      <c r="H972" s="37">
        <v>1200</v>
      </c>
      <c r="I972" s="37">
        <v>313079760</v>
      </c>
    </row>
    <row r="973" spans="1:9" x14ac:dyDescent="0.25">
      <c r="A973" s="47">
        <v>42802</v>
      </c>
      <c r="B973" s="37" t="s">
        <v>86</v>
      </c>
      <c r="C973" s="37" t="s">
        <v>87</v>
      </c>
      <c r="D973" s="37">
        <v>261.6234</v>
      </c>
      <c r="E973" s="37">
        <v>261.46260000000001</v>
      </c>
      <c r="F973" s="37">
        <v>6.1499999999999999E-2</v>
      </c>
      <c r="G973" s="37">
        <v>0.1608</v>
      </c>
      <c r="H973" s="37">
        <v>1200</v>
      </c>
      <c r="I973" s="37">
        <v>313948080</v>
      </c>
    </row>
    <row r="974" spans="1:9" x14ac:dyDescent="0.25">
      <c r="A974" s="47">
        <v>42801</v>
      </c>
      <c r="B974" s="37" t="s">
        <v>86</v>
      </c>
      <c r="C974" s="37" t="s">
        <v>87</v>
      </c>
      <c r="D974" s="37">
        <v>261.46260000000001</v>
      </c>
      <c r="E974" s="37">
        <v>261.55540000000002</v>
      </c>
      <c r="F974" s="37">
        <v>-3.5479999999999998E-2</v>
      </c>
      <c r="G974" s="37">
        <v>-9.2799999999999994E-2</v>
      </c>
      <c r="H974" s="37">
        <v>1200</v>
      </c>
      <c r="I974" s="37">
        <v>313755120</v>
      </c>
    </row>
    <row r="975" spans="1:9" x14ac:dyDescent="0.25">
      <c r="A975" s="47">
        <v>42800</v>
      </c>
      <c r="B975" s="37" t="s">
        <v>86</v>
      </c>
      <c r="C975" s="37" t="s">
        <v>87</v>
      </c>
      <c r="D975" s="37">
        <v>261.55540000000002</v>
      </c>
      <c r="E975" s="37">
        <v>258.73660000000001</v>
      </c>
      <c r="F975" s="37">
        <v>1.08945</v>
      </c>
      <c r="G975" s="37">
        <v>2.8188</v>
      </c>
      <c r="H975" s="37">
        <v>1425</v>
      </c>
      <c r="I975" s="37">
        <v>372716445</v>
      </c>
    </row>
    <row r="976" spans="1:9" x14ac:dyDescent="0.25">
      <c r="A976" s="47">
        <v>42797</v>
      </c>
      <c r="B976" s="37" t="s">
        <v>86</v>
      </c>
      <c r="C976" s="37" t="s">
        <v>87</v>
      </c>
      <c r="D976" s="37">
        <v>258.73660000000001</v>
      </c>
      <c r="E976" s="37">
        <v>250.74299999999999</v>
      </c>
      <c r="F976" s="37">
        <v>3.18797</v>
      </c>
      <c r="G976" s="37">
        <v>7.9935999999999998</v>
      </c>
      <c r="H976" s="37">
        <v>1425</v>
      </c>
      <c r="I976" s="37">
        <v>368699655</v>
      </c>
    </row>
    <row r="977" spans="1:9" x14ac:dyDescent="0.25">
      <c r="A977" s="47">
        <v>42796</v>
      </c>
      <c r="B977" s="37" t="s">
        <v>86</v>
      </c>
      <c r="C977" s="37" t="s">
        <v>87</v>
      </c>
      <c r="D977" s="37">
        <v>250.7432</v>
      </c>
      <c r="E977" s="37">
        <v>250.38159999999999</v>
      </c>
      <c r="F977" s="37">
        <v>0.14441999999999999</v>
      </c>
      <c r="G977" s="37">
        <v>0.36159999999999998</v>
      </c>
      <c r="H977" s="37">
        <v>1425</v>
      </c>
      <c r="I977" s="37">
        <v>357309060</v>
      </c>
    </row>
    <row r="978" spans="1:9" x14ac:dyDescent="0.25">
      <c r="A978" s="47">
        <v>42795</v>
      </c>
      <c r="B978" s="37" t="s">
        <v>86</v>
      </c>
      <c r="C978" s="37" t="s">
        <v>87</v>
      </c>
      <c r="D978" s="37">
        <v>250.38159999999999</v>
      </c>
      <c r="E978" s="37">
        <v>246.04759999999999</v>
      </c>
      <c r="F978" s="37">
        <v>1.76145</v>
      </c>
      <c r="G978" s="37">
        <v>4.3339999999999996</v>
      </c>
      <c r="H978" s="37">
        <v>1375</v>
      </c>
      <c r="I978" s="37">
        <v>344274700</v>
      </c>
    </row>
    <row r="979" spans="1:9" x14ac:dyDescent="0.25">
      <c r="A979" s="47">
        <v>42794</v>
      </c>
      <c r="B979" s="37" t="s">
        <v>86</v>
      </c>
      <c r="C979" s="37" t="s">
        <v>87</v>
      </c>
      <c r="D979" s="37">
        <v>246.04759999999999</v>
      </c>
      <c r="E979" s="37">
        <v>250.25919999999999</v>
      </c>
      <c r="F979" s="37">
        <v>-1.6829000000000001</v>
      </c>
      <c r="G979" s="37">
        <v>-4.2115999999999998</v>
      </c>
      <c r="H979" s="37">
        <v>1375</v>
      </c>
      <c r="I979" s="37">
        <v>338315450</v>
      </c>
    </row>
    <row r="980" spans="1:9" x14ac:dyDescent="0.25">
      <c r="A980" s="47">
        <v>42793</v>
      </c>
      <c r="B980" s="37" t="s">
        <v>86</v>
      </c>
      <c r="C980" s="37" t="s">
        <v>87</v>
      </c>
      <c r="D980" s="37">
        <v>250.25919999999999</v>
      </c>
      <c r="E980" s="37">
        <v>248.98599999999999</v>
      </c>
      <c r="F980" s="37">
        <v>0.51134999999999997</v>
      </c>
      <c r="G980" s="37">
        <v>1.2732000000000001</v>
      </c>
      <c r="H980" s="37">
        <v>1375</v>
      </c>
      <c r="I980" s="37">
        <v>344106400</v>
      </c>
    </row>
    <row r="981" spans="1:9" x14ac:dyDescent="0.25">
      <c r="A981" s="47">
        <v>42790</v>
      </c>
      <c r="B981" s="37" t="s">
        <v>86</v>
      </c>
      <c r="C981" s="37" t="s">
        <v>87</v>
      </c>
      <c r="D981" s="37">
        <v>248.9862</v>
      </c>
      <c r="E981" s="37">
        <v>246.4486</v>
      </c>
      <c r="F981" s="37">
        <v>1.0296700000000001</v>
      </c>
      <c r="G981" s="37">
        <v>2.5375999999999999</v>
      </c>
      <c r="H981" s="37">
        <v>1375</v>
      </c>
      <c r="I981" s="37">
        <v>342356025</v>
      </c>
    </row>
    <row r="982" spans="1:9" x14ac:dyDescent="0.25">
      <c r="A982" s="47">
        <v>42789</v>
      </c>
      <c r="B982" s="37" t="s">
        <v>86</v>
      </c>
      <c r="C982" s="37" t="s">
        <v>87</v>
      </c>
      <c r="D982" s="37">
        <v>246.4486</v>
      </c>
      <c r="E982" s="37">
        <v>253.26419999999999</v>
      </c>
      <c r="F982" s="37">
        <v>-2.6911</v>
      </c>
      <c r="G982" s="37">
        <v>-6.8155999999999999</v>
      </c>
      <c r="H982" s="37">
        <v>1075</v>
      </c>
      <c r="I982" s="37">
        <v>264932245</v>
      </c>
    </row>
    <row r="983" spans="1:9" x14ac:dyDescent="0.25">
      <c r="A983" s="47">
        <v>42788</v>
      </c>
      <c r="B983" s="37" t="s">
        <v>86</v>
      </c>
      <c r="C983" s="37" t="s">
        <v>87</v>
      </c>
      <c r="D983" s="37">
        <v>253.26400000000001</v>
      </c>
      <c r="E983" s="37">
        <v>254.38</v>
      </c>
      <c r="F983" s="37">
        <v>-0.43870999999999999</v>
      </c>
      <c r="G983" s="37">
        <v>-1.1160000000000001</v>
      </c>
      <c r="H983" s="37">
        <v>950</v>
      </c>
      <c r="I983" s="37">
        <v>240600800</v>
      </c>
    </row>
    <row r="984" spans="1:9" x14ac:dyDescent="0.25">
      <c r="A984" s="47">
        <v>42787</v>
      </c>
      <c r="B984" s="37" t="s">
        <v>86</v>
      </c>
      <c r="C984" s="37" t="s">
        <v>87</v>
      </c>
      <c r="D984" s="37">
        <v>254.37979999999999</v>
      </c>
      <c r="E984" s="37">
        <v>255.80619999999999</v>
      </c>
      <c r="F984" s="37">
        <v>-0.55761000000000005</v>
      </c>
      <c r="G984" s="37">
        <v>-1.4263999999999999</v>
      </c>
      <c r="H984" s="37">
        <v>950</v>
      </c>
      <c r="I984" s="37">
        <v>241660810</v>
      </c>
    </row>
    <row r="985" spans="1:9" x14ac:dyDescent="0.25">
      <c r="A985" s="47">
        <v>42783</v>
      </c>
      <c r="B985" s="37" t="s">
        <v>86</v>
      </c>
      <c r="C985" s="37" t="s">
        <v>87</v>
      </c>
      <c r="D985" s="37">
        <v>255.80600000000001</v>
      </c>
      <c r="E985" s="37">
        <v>258.84199999999998</v>
      </c>
      <c r="F985" s="37">
        <v>-1.17292</v>
      </c>
      <c r="G985" s="37">
        <v>-3.036</v>
      </c>
      <c r="H985" s="37">
        <v>950</v>
      </c>
      <c r="I985" s="37">
        <v>243015700</v>
      </c>
    </row>
    <row r="986" spans="1:9" x14ac:dyDescent="0.25">
      <c r="A986" s="47">
        <v>42782</v>
      </c>
      <c r="B986" s="37" t="s">
        <v>86</v>
      </c>
      <c r="C986" s="37" t="s">
        <v>87</v>
      </c>
      <c r="D986" s="37">
        <v>258.84179999999998</v>
      </c>
      <c r="E986" s="37">
        <v>261.0034</v>
      </c>
      <c r="F986" s="37">
        <v>-0.82818999999999998</v>
      </c>
      <c r="G986" s="37">
        <v>-2.1616</v>
      </c>
      <c r="H986" s="37">
        <v>1350</v>
      </c>
      <c r="I986" s="37">
        <v>349436430</v>
      </c>
    </row>
    <row r="987" spans="1:9" x14ac:dyDescent="0.25">
      <c r="A987" s="47">
        <v>42781</v>
      </c>
      <c r="B987" s="37" t="s">
        <v>86</v>
      </c>
      <c r="C987" s="37" t="s">
        <v>87</v>
      </c>
      <c r="D987" s="37">
        <v>261.00319999999999</v>
      </c>
      <c r="E987" s="37">
        <v>273.80040000000002</v>
      </c>
      <c r="F987" s="37">
        <v>-4.6739199999999999</v>
      </c>
      <c r="G987" s="37">
        <v>-12.7972</v>
      </c>
      <c r="H987" s="37">
        <v>1375</v>
      </c>
      <c r="I987" s="37">
        <v>358879400</v>
      </c>
    </row>
    <row r="988" spans="1:9" x14ac:dyDescent="0.25">
      <c r="A988" s="47">
        <v>42780</v>
      </c>
      <c r="B988" s="37" t="s">
        <v>86</v>
      </c>
      <c r="C988" s="37" t="s">
        <v>87</v>
      </c>
      <c r="D988" s="37">
        <v>273.80040000000002</v>
      </c>
      <c r="E988" s="37">
        <v>258.91559999999998</v>
      </c>
      <c r="F988" s="37">
        <v>5.7488999999999999</v>
      </c>
      <c r="G988" s="37">
        <v>14.8848</v>
      </c>
      <c r="H988" s="37">
        <v>1725</v>
      </c>
      <c r="I988" s="37">
        <v>472305690</v>
      </c>
    </row>
    <row r="989" spans="1:9" x14ac:dyDescent="0.25">
      <c r="A989" s="47">
        <v>42779</v>
      </c>
      <c r="B989" s="37" t="s">
        <v>86</v>
      </c>
      <c r="C989" s="37" t="s">
        <v>87</v>
      </c>
      <c r="D989" s="37">
        <v>258.91559999999998</v>
      </c>
      <c r="E989" s="37">
        <v>253.1936</v>
      </c>
      <c r="F989" s="37">
        <v>2.2599300000000002</v>
      </c>
      <c r="G989" s="37">
        <v>5.7220000000000004</v>
      </c>
      <c r="H989" s="37">
        <v>1625</v>
      </c>
      <c r="I989" s="37">
        <v>420737850</v>
      </c>
    </row>
    <row r="990" spans="1:9" x14ac:dyDescent="0.25">
      <c r="A990" s="47">
        <v>42776</v>
      </c>
      <c r="B990" s="37" t="s">
        <v>86</v>
      </c>
      <c r="C990" s="37" t="s">
        <v>87</v>
      </c>
      <c r="D990" s="37">
        <v>253.19380000000001</v>
      </c>
      <c r="E990" s="37">
        <v>247.67660000000001</v>
      </c>
      <c r="F990" s="37">
        <v>2.2275800000000001</v>
      </c>
      <c r="G990" s="37">
        <v>5.5171999999999999</v>
      </c>
      <c r="H990" s="37">
        <v>1450</v>
      </c>
      <c r="I990" s="37">
        <v>367131010</v>
      </c>
    </row>
    <row r="991" spans="1:9" x14ac:dyDescent="0.25">
      <c r="A991" s="47">
        <v>42775</v>
      </c>
      <c r="B991" s="37" t="s">
        <v>86</v>
      </c>
      <c r="C991" s="37" t="s">
        <v>87</v>
      </c>
      <c r="D991" s="37">
        <v>247.67660000000001</v>
      </c>
      <c r="E991" s="37">
        <v>241.5214</v>
      </c>
      <c r="F991" s="37">
        <v>2.5485099999999998</v>
      </c>
      <c r="G991" s="37">
        <v>6.1551999999999998</v>
      </c>
      <c r="H991" s="37">
        <v>1400</v>
      </c>
      <c r="I991" s="37">
        <v>346747240</v>
      </c>
    </row>
    <row r="992" spans="1:9" x14ac:dyDescent="0.25">
      <c r="A992" s="47">
        <v>42774</v>
      </c>
      <c r="B992" s="37" t="s">
        <v>86</v>
      </c>
      <c r="C992" s="37" t="s">
        <v>87</v>
      </c>
      <c r="D992" s="37">
        <v>241.5214</v>
      </c>
      <c r="E992" s="37">
        <v>241.529</v>
      </c>
      <c r="F992" s="37">
        <v>-3.15E-3</v>
      </c>
      <c r="G992" s="37">
        <v>-7.6E-3</v>
      </c>
      <c r="H992" s="37">
        <v>1450</v>
      </c>
      <c r="I992" s="37">
        <v>350206030</v>
      </c>
    </row>
    <row r="993" spans="1:9" x14ac:dyDescent="0.25">
      <c r="A993" s="47">
        <v>42773</v>
      </c>
      <c r="B993" s="37" t="s">
        <v>86</v>
      </c>
      <c r="C993" s="37" t="s">
        <v>87</v>
      </c>
      <c r="D993" s="37">
        <v>241.529</v>
      </c>
      <c r="E993" s="37">
        <v>242.0754</v>
      </c>
      <c r="F993" s="37">
        <v>-0.22570999999999999</v>
      </c>
      <c r="G993" s="37">
        <v>-0.5464</v>
      </c>
      <c r="H993" s="37">
        <v>1500</v>
      </c>
      <c r="I993" s="37">
        <v>362293500</v>
      </c>
    </row>
    <row r="994" spans="1:9" x14ac:dyDescent="0.25">
      <c r="A994" s="47">
        <v>42772</v>
      </c>
      <c r="B994" s="37" t="s">
        <v>86</v>
      </c>
      <c r="C994" s="37" t="s">
        <v>87</v>
      </c>
      <c r="D994" s="37">
        <v>242.0752</v>
      </c>
      <c r="E994" s="37">
        <v>242.6772</v>
      </c>
      <c r="F994" s="37">
        <v>-0.24807000000000001</v>
      </c>
      <c r="G994" s="37">
        <v>-0.60199999999999998</v>
      </c>
      <c r="H994" s="37">
        <v>1400</v>
      </c>
      <c r="I994" s="37">
        <v>338905280</v>
      </c>
    </row>
    <row r="995" spans="1:9" x14ac:dyDescent="0.25">
      <c r="A995" s="47">
        <v>42769</v>
      </c>
      <c r="B995" s="37" t="s">
        <v>86</v>
      </c>
      <c r="C995" s="37" t="s">
        <v>87</v>
      </c>
      <c r="D995" s="37">
        <v>242.6772</v>
      </c>
      <c r="E995" s="37">
        <v>236.958</v>
      </c>
      <c r="F995" s="37">
        <v>2.4135900000000001</v>
      </c>
      <c r="G995" s="37">
        <v>5.7191999999999998</v>
      </c>
      <c r="H995" s="37">
        <v>1425</v>
      </c>
      <c r="I995" s="37">
        <v>345815010</v>
      </c>
    </row>
    <row r="996" spans="1:9" x14ac:dyDescent="0.25">
      <c r="A996" s="47">
        <v>42768</v>
      </c>
      <c r="B996" s="37" t="s">
        <v>86</v>
      </c>
      <c r="C996" s="37" t="s">
        <v>87</v>
      </c>
      <c r="D996" s="37">
        <v>236.95820000000001</v>
      </c>
      <c r="E996" s="37">
        <v>240.9742</v>
      </c>
      <c r="F996" s="37">
        <v>-1.6665700000000001</v>
      </c>
      <c r="G996" s="37">
        <v>-4.016</v>
      </c>
      <c r="H996" s="37">
        <v>1450</v>
      </c>
      <c r="I996" s="37">
        <v>343589390</v>
      </c>
    </row>
    <row r="997" spans="1:9" x14ac:dyDescent="0.25">
      <c r="A997" s="47">
        <v>42767</v>
      </c>
      <c r="B997" s="37" t="s">
        <v>86</v>
      </c>
      <c r="C997" s="37" t="s">
        <v>87</v>
      </c>
      <c r="D997" s="37">
        <v>240.97399999999999</v>
      </c>
      <c r="E997" s="37">
        <v>235.79480000000001</v>
      </c>
      <c r="F997" s="37">
        <v>2.1964899999999998</v>
      </c>
      <c r="G997" s="37">
        <v>5.1791999999999998</v>
      </c>
      <c r="H997" s="37">
        <v>1450</v>
      </c>
      <c r="I997" s="37">
        <v>349412300</v>
      </c>
    </row>
    <row r="998" spans="1:9" x14ac:dyDescent="0.25">
      <c r="A998" s="47">
        <v>42766</v>
      </c>
      <c r="B998" s="37" t="s">
        <v>86</v>
      </c>
      <c r="C998" s="37" t="s">
        <v>87</v>
      </c>
      <c r="D998" s="37">
        <v>235.79480000000001</v>
      </c>
      <c r="E998" s="37">
        <v>236.28800000000001</v>
      </c>
      <c r="F998" s="37">
        <v>-0.20873</v>
      </c>
      <c r="G998" s="37">
        <v>-0.49320000000000003</v>
      </c>
      <c r="H998" s="37">
        <v>1450</v>
      </c>
      <c r="I998" s="37">
        <v>341902460</v>
      </c>
    </row>
    <row r="999" spans="1:9" x14ac:dyDescent="0.25">
      <c r="A999" s="47">
        <v>42765</v>
      </c>
      <c r="B999" s="37" t="s">
        <v>86</v>
      </c>
      <c r="C999" s="37" t="s">
        <v>87</v>
      </c>
      <c r="D999" s="37">
        <v>236.2878</v>
      </c>
      <c r="E999" s="37">
        <v>241.62739999999999</v>
      </c>
      <c r="F999" s="37">
        <v>-2.2098499999999999</v>
      </c>
      <c r="G999" s="37">
        <v>-5.3395999999999999</v>
      </c>
      <c r="H999" s="37">
        <v>1450</v>
      </c>
      <c r="I999" s="37">
        <v>342617310</v>
      </c>
    </row>
    <row r="1000" spans="1:9" x14ac:dyDescent="0.25">
      <c r="A1000" s="47">
        <v>42762</v>
      </c>
      <c r="B1000" s="37" t="s">
        <v>86</v>
      </c>
      <c r="C1000" s="37" t="s">
        <v>87</v>
      </c>
      <c r="D1000" s="37">
        <v>241.62719999999999</v>
      </c>
      <c r="E1000" s="37">
        <v>239.83760000000001</v>
      </c>
      <c r="F1000" s="37">
        <v>0.74617</v>
      </c>
      <c r="G1000" s="37">
        <v>1.7896000000000001</v>
      </c>
      <c r="H1000" s="37">
        <v>1100</v>
      </c>
      <c r="I1000" s="37">
        <v>265789920</v>
      </c>
    </row>
    <row r="1001" spans="1:9" x14ac:dyDescent="0.25">
      <c r="A1001" s="47">
        <v>42761</v>
      </c>
      <c r="B1001" s="37" t="s">
        <v>86</v>
      </c>
      <c r="C1001" s="37" t="s">
        <v>87</v>
      </c>
      <c r="D1001" s="37">
        <v>239.83760000000001</v>
      </c>
      <c r="E1001" s="37">
        <v>238.93520000000001</v>
      </c>
      <c r="F1001" s="37">
        <v>0.37768000000000002</v>
      </c>
      <c r="G1001" s="37">
        <v>0.90239999999999998</v>
      </c>
      <c r="H1001" s="37">
        <v>1100</v>
      </c>
      <c r="I1001" s="37">
        <v>263821360</v>
      </c>
    </row>
    <row r="1002" spans="1:9" x14ac:dyDescent="0.25">
      <c r="A1002" s="47">
        <v>42760</v>
      </c>
      <c r="B1002" s="37" t="s">
        <v>86</v>
      </c>
      <c r="C1002" s="37" t="s">
        <v>87</v>
      </c>
      <c r="D1002" s="37">
        <v>238.93539999999999</v>
      </c>
      <c r="E1002" s="37">
        <v>234.11859999999999</v>
      </c>
      <c r="F1002" s="37">
        <v>2.05742</v>
      </c>
      <c r="G1002" s="37">
        <v>4.8167999999999997</v>
      </c>
      <c r="H1002" s="37">
        <v>850</v>
      </c>
      <c r="I1002" s="37">
        <v>203095090</v>
      </c>
    </row>
    <row r="1003" spans="1:9" x14ac:dyDescent="0.25">
      <c r="A1003" s="47">
        <v>42759</v>
      </c>
      <c r="B1003" s="37" t="s">
        <v>86</v>
      </c>
      <c r="C1003" s="37" t="s">
        <v>87</v>
      </c>
      <c r="D1003" s="37">
        <v>234.11879999999999</v>
      </c>
      <c r="E1003" s="37">
        <v>225.0488</v>
      </c>
      <c r="F1003" s="37">
        <v>4.03024</v>
      </c>
      <c r="G1003" s="37">
        <v>9.07</v>
      </c>
      <c r="H1003" s="37">
        <v>800</v>
      </c>
      <c r="I1003" s="37">
        <v>187295040</v>
      </c>
    </row>
    <row r="1004" spans="1:9" x14ac:dyDescent="0.25">
      <c r="A1004" s="47">
        <v>42758</v>
      </c>
      <c r="B1004" s="37" t="s">
        <v>86</v>
      </c>
      <c r="C1004" s="37" t="s">
        <v>87</v>
      </c>
      <c r="D1004" s="37">
        <v>225.04900000000001</v>
      </c>
      <c r="E1004" s="37">
        <v>221.1198</v>
      </c>
      <c r="F1004" s="37">
        <v>1.7769600000000001</v>
      </c>
      <c r="G1004" s="37">
        <v>3.9291999999999998</v>
      </c>
      <c r="H1004" s="37">
        <v>800</v>
      </c>
      <c r="I1004" s="37">
        <v>180039200</v>
      </c>
    </row>
    <row r="1005" spans="1:9" x14ac:dyDescent="0.25">
      <c r="A1005" s="47">
        <v>42755</v>
      </c>
      <c r="B1005" s="37" t="s">
        <v>86</v>
      </c>
      <c r="C1005" s="37" t="s">
        <v>87</v>
      </c>
      <c r="D1005" s="37">
        <v>221.1198</v>
      </c>
      <c r="E1005" s="37">
        <v>215.22139999999999</v>
      </c>
      <c r="F1005" s="37">
        <v>2.7406199999999998</v>
      </c>
      <c r="G1005" s="37">
        <v>5.8983999999999996</v>
      </c>
      <c r="H1005" s="37">
        <v>900</v>
      </c>
      <c r="I1005" s="37">
        <v>199007820</v>
      </c>
    </row>
    <row r="1006" spans="1:9" x14ac:dyDescent="0.25">
      <c r="A1006" s="47">
        <v>42754</v>
      </c>
      <c r="B1006" s="37" t="s">
        <v>86</v>
      </c>
      <c r="C1006" s="37" t="s">
        <v>87</v>
      </c>
      <c r="D1006" s="37">
        <v>215.2216</v>
      </c>
      <c r="E1006" s="37">
        <v>216.1088</v>
      </c>
      <c r="F1006" s="37">
        <v>-0.41053000000000001</v>
      </c>
      <c r="G1006" s="37">
        <v>-0.88719999999999999</v>
      </c>
      <c r="H1006" s="37">
        <v>1000</v>
      </c>
      <c r="I1006" s="37">
        <v>215221600</v>
      </c>
    </row>
    <row r="1007" spans="1:9" x14ac:dyDescent="0.25">
      <c r="A1007" s="47">
        <v>42753</v>
      </c>
      <c r="B1007" s="37" t="s">
        <v>86</v>
      </c>
      <c r="C1007" s="37" t="s">
        <v>87</v>
      </c>
      <c r="D1007" s="37">
        <v>216.1086</v>
      </c>
      <c r="E1007" s="37">
        <v>216.143</v>
      </c>
      <c r="F1007" s="37">
        <v>-1.592E-2</v>
      </c>
      <c r="G1007" s="37">
        <v>-3.44E-2</v>
      </c>
      <c r="H1007" s="37">
        <v>1050</v>
      </c>
      <c r="I1007" s="37">
        <v>226914030</v>
      </c>
    </row>
    <row r="1008" spans="1:9" x14ac:dyDescent="0.25">
      <c r="A1008" s="47">
        <v>42752</v>
      </c>
      <c r="B1008" s="37" t="s">
        <v>86</v>
      </c>
      <c r="C1008" s="37" t="s">
        <v>87</v>
      </c>
      <c r="D1008" s="37">
        <v>216.14279999999999</v>
      </c>
      <c r="E1008" s="37">
        <v>215.488</v>
      </c>
      <c r="F1008" s="37">
        <v>0.30386999999999997</v>
      </c>
      <c r="G1008" s="37">
        <v>0.65480000000000005</v>
      </c>
      <c r="H1008" s="37">
        <v>1700</v>
      </c>
      <c r="I1008" s="37">
        <v>367442760</v>
      </c>
    </row>
    <row r="1009" spans="1:9" x14ac:dyDescent="0.25">
      <c r="A1009" s="47">
        <v>42748</v>
      </c>
      <c r="B1009" s="37" t="s">
        <v>86</v>
      </c>
      <c r="C1009" s="37" t="s">
        <v>87</v>
      </c>
      <c r="D1009" s="37">
        <v>215.48820000000001</v>
      </c>
      <c r="E1009" s="37">
        <v>213.6498</v>
      </c>
      <c r="F1009" s="37">
        <v>0.86046999999999996</v>
      </c>
      <c r="G1009" s="37">
        <v>1.8384</v>
      </c>
      <c r="H1009" s="37">
        <v>1625</v>
      </c>
      <c r="I1009" s="37">
        <v>350168325</v>
      </c>
    </row>
    <row r="1010" spans="1:9" x14ac:dyDescent="0.25">
      <c r="A1010" s="47">
        <v>42747</v>
      </c>
      <c r="B1010" s="37" t="s">
        <v>86</v>
      </c>
      <c r="C1010" s="37" t="s">
        <v>87</v>
      </c>
      <c r="D1010" s="37">
        <v>213.65</v>
      </c>
      <c r="E1010" s="37">
        <v>214.79679999999999</v>
      </c>
      <c r="F1010" s="37">
        <v>-0.53390000000000004</v>
      </c>
      <c r="G1010" s="37">
        <v>-1.1468</v>
      </c>
      <c r="H1010" s="37">
        <v>1375</v>
      </c>
      <c r="I1010" s="37">
        <v>293768750</v>
      </c>
    </row>
    <row r="1011" spans="1:9" x14ac:dyDescent="0.25">
      <c r="A1011" s="47">
        <v>42746</v>
      </c>
      <c r="B1011" s="37" t="s">
        <v>86</v>
      </c>
      <c r="C1011" s="37" t="s">
        <v>87</v>
      </c>
      <c r="D1011" s="37">
        <v>214.79679999999999</v>
      </c>
      <c r="E1011" s="37">
        <v>210.71719999999999</v>
      </c>
      <c r="F1011" s="37">
        <v>1.93605</v>
      </c>
      <c r="G1011" s="37">
        <v>4.0796000000000001</v>
      </c>
      <c r="H1011" s="37">
        <v>1175</v>
      </c>
      <c r="I1011" s="37">
        <v>252386240</v>
      </c>
    </row>
    <row r="1012" spans="1:9" x14ac:dyDescent="0.25">
      <c r="A1012" s="47">
        <v>42745</v>
      </c>
      <c r="B1012" s="37" t="s">
        <v>86</v>
      </c>
      <c r="C1012" s="37" t="s">
        <v>87</v>
      </c>
      <c r="D1012" s="37">
        <v>210.7174</v>
      </c>
      <c r="E1012" s="37">
        <v>209.9778</v>
      </c>
      <c r="F1012" s="37">
        <v>0.35222999999999999</v>
      </c>
      <c r="G1012" s="37">
        <v>0.73960000000000004</v>
      </c>
      <c r="H1012" s="37">
        <v>1125</v>
      </c>
      <c r="I1012" s="37">
        <v>237057075</v>
      </c>
    </row>
    <row r="1013" spans="1:9" x14ac:dyDescent="0.25">
      <c r="A1013" s="47">
        <v>42744</v>
      </c>
      <c r="B1013" s="37" t="s">
        <v>86</v>
      </c>
      <c r="C1013" s="37" t="s">
        <v>87</v>
      </c>
      <c r="D1013" s="37">
        <v>209.9778</v>
      </c>
      <c r="E1013" s="37">
        <v>208.81020000000001</v>
      </c>
      <c r="F1013" s="37">
        <v>0.55916999999999994</v>
      </c>
      <c r="G1013" s="37">
        <v>1.1676</v>
      </c>
      <c r="H1013" s="37">
        <v>1125</v>
      </c>
      <c r="I1013" s="37">
        <v>236225025</v>
      </c>
    </row>
    <row r="1014" spans="1:9" x14ac:dyDescent="0.25">
      <c r="A1014" s="47">
        <v>42741</v>
      </c>
      <c r="B1014" s="37" t="s">
        <v>86</v>
      </c>
      <c r="C1014" s="37" t="s">
        <v>87</v>
      </c>
      <c r="D1014" s="37">
        <v>208.81020000000001</v>
      </c>
      <c r="E1014" s="37">
        <v>206.61500000000001</v>
      </c>
      <c r="F1014" s="37">
        <v>1.06246</v>
      </c>
      <c r="G1014" s="37">
        <v>2.1951999999999998</v>
      </c>
      <c r="H1014" s="37">
        <v>1125</v>
      </c>
      <c r="I1014" s="37">
        <v>234911475</v>
      </c>
    </row>
    <row r="1015" spans="1:9" x14ac:dyDescent="0.25">
      <c r="A1015" s="47">
        <v>42740</v>
      </c>
      <c r="B1015" s="37" t="s">
        <v>86</v>
      </c>
      <c r="C1015" s="37" t="s">
        <v>87</v>
      </c>
      <c r="D1015" s="37">
        <v>206.61500000000001</v>
      </c>
      <c r="E1015" s="37">
        <v>204.44820000000001</v>
      </c>
      <c r="F1015" s="37">
        <v>1.05983</v>
      </c>
      <c r="G1015" s="37">
        <v>2.1667999999999998</v>
      </c>
      <c r="H1015" s="37">
        <v>1125</v>
      </c>
      <c r="I1015" s="37">
        <v>232441875</v>
      </c>
    </row>
    <row r="1016" spans="1:9" x14ac:dyDescent="0.25">
      <c r="A1016" s="47">
        <v>42739</v>
      </c>
      <c r="B1016" s="37" t="s">
        <v>86</v>
      </c>
      <c r="C1016" s="37" t="s">
        <v>87</v>
      </c>
      <c r="D1016" s="37">
        <v>204.44820000000001</v>
      </c>
      <c r="E1016" s="37">
        <v>196.39699999999999</v>
      </c>
      <c r="F1016" s="37">
        <v>4.09945</v>
      </c>
      <c r="G1016" s="37">
        <v>8.0511999999999997</v>
      </c>
      <c r="H1016" s="37">
        <v>1250</v>
      </c>
      <c r="I1016" s="37">
        <v>255560250</v>
      </c>
    </row>
    <row r="1017" spans="1:9" x14ac:dyDescent="0.25">
      <c r="A1017" s="47">
        <v>42738</v>
      </c>
      <c r="B1017" s="37" t="s">
        <v>86</v>
      </c>
      <c r="C1017" s="37" t="s">
        <v>87</v>
      </c>
      <c r="D1017" s="37">
        <v>196.39699999999999</v>
      </c>
      <c r="E1017" s="37">
        <v>182.46379999999999</v>
      </c>
      <c r="F1017" s="37">
        <v>7.6361400000000001</v>
      </c>
      <c r="G1017" s="37">
        <v>13.933199999999999</v>
      </c>
      <c r="H1017" s="37">
        <v>1250</v>
      </c>
      <c r="I1017" s="37">
        <v>245496250</v>
      </c>
    </row>
    <row r="1018" spans="1:9" x14ac:dyDescent="0.25">
      <c r="A1018" s="47">
        <v>42734</v>
      </c>
      <c r="B1018" s="37" t="s">
        <v>86</v>
      </c>
      <c r="C1018" s="37" t="s">
        <v>87</v>
      </c>
      <c r="D1018" s="37">
        <v>182.46379999999999</v>
      </c>
      <c r="E1018" s="37">
        <v>185.6686</v>
      </c>
      <c r="F1018" s="37">
        <v>-1.7260899999999999</v>
      </c>
      <c r="G1018" s="37">
        <v>-3.2048000000000001</v>
      </c>
      <c r="H1018" s="37">
        <v>1250</v>
      </c>
      <c r="I1018" s="37">
        <v>228079750</v>
      </c>
    </row>
    <row r="1019" spans="1:9" x14ac:dyDescent="0.25">
      <c r="A1019" s="47">
        <v>42733</v>
      </c>
      <c r="B1019" s="37" t="s">
        <v>86</v>
      </c>
      <c r="C1019" s="37" t="s">
        <v>87</v>
      </c>
      <c r="D1019" s="37">
        <v>185.6686</v>
      </c>
      <c r="E1019" s="37">
        <v>187.9846</v>
      </c>
      <c r="F1019" s="37">
        <v>-1.2320199999999999</v>
      </c>
      <c r="G1019" s="37">
        <v>-2.3159999999999998</v>
      </c>
      <c r="H1019" s="37">
        <v>1250</v>
      </c>
      <c r="I1019" s="37">
        <v>232085750</v>
      </c>
    </row>
    <row r="1020" spans="1:9" x14ac:dyDescent="0.25">
      <c r="A1020" s="47">
        <v>42732</v>
      </c>
      <c r="B1020" s="37" t="s">
        <v>86</v>
      </c>
      <c r="C1020" s="37" t="s">
        <v>87</v>
      </c>
      <c r="D1020" s="37">
        <v>187.9846</v>
      </c>
      <c r="E1020" s="37">
        <v>196.12180000000001</v>
      </c>
      <c r="F1020" s="37">
        <v>-4.1490499999999999</v>
      </c>
      <c r="G1020" s="37">
        <v>-8.1372</v>
      </c>
      <c r="H1020" s="37">
        <v>1250</v>
      </c>
      <c r="I1020" s="37">
        <v>234980750</v>
      </c>
    </row>
    <row r="1021" spans="1:9" x14ac:dyDescent="0.25">
      <c r="A1021" s="47">
        <v>42731</v>
      </c>
      <c r="B1021" s="37" t="s">
        <v>86</v>
      </c>
      <c r="C1021" s="37" t="s">
        <v>87</v>
      </c>
      <c r="D1021" s="37">
        <v>196.12180000000001</v>
      </c>
      <c r="E1021" s="37">
        <v>192.40700000000001</v>
      </c>
      <c r="F1021" s="37">
        <v>1.9307000000000001</v>
      </c>
      <c r="G1021" s="37">
        <v>3.7147999999999999</v>
      </c>
      <c r="H1021" s="37">
        <v>1250</v>
      </c>
      <c r="I1021" s="37">
        <v>245152250</v>
      </c>
    </row>
    <row r="1022" spans="1:9" x14ac:dyDescent="0.25">
      <c r="A1022" s="47">
        <v>42727</v>
      </c>
      <c r="B1022" s="37" t="s">
        <v>86</v>
      </c>
      <c r="C1022" s="37" t="s">
        <v>87</v>
      </c>
      <c r="D1022" s="37">
        <v>192.40700000000001</v>
      </c>
      <c r="E1022" s="37">
        <v>192.50980000000001</v>
      </c>
      <c r="F1022" s="37">
        <v>-5.3400000000000003E-2</v>
      </c>
      <c r="G1022" s="37">
        <v>-0.1028</v>
      </c>
      <c r="H1022" s="37">
        <v>1250</v>
      </c>
      <c r="I1022" s="37">
        <v>240508750</v>
      </c>
    </row>
    <row r="1023" spans="1:9" x14ac:dyDescent="0.25">
      <c r="A1023" s="47">
        <v>42726</v>
      </c>
      <c r="B1023" s="37" t="s">
        <v>86</v>
      </c>
      <c r="C1023" s="37" t="s">
        <v>87</v>
      </c>
      <c r="D1023" s="37">
        <v>192.50960000000001</v>
      </c>
      <c r="E1023" s="37">
        <v>196.20679999999999</v>
      </c>
      <c r="F1023" s="37">
        <v>-1.8843399999999999</v>
      </c>
      <c r="G1023" s="37">
        <v>-3.6972</v>
      </c>
      <c r="H1023" s="37">
        <v>1450</v>
      </c>
      <c r="I1023" s="37">
        <v>279138920</v>
      </c>
    </row>
    <row r="1024" spans="1:9" x14ac:dyDescent="0.25">
      <c r="A1024" s="47">
        <v>42725</v>
      </c>
      <c r="B1024" s="37" t="s">
        <v>86</v>
      </c>
      <c r="C1024" s="37" t="s">
        <v>87</v>
      </c>
      <c r="D1024" s="37">
        <v>196.20679999999999</v>
      </c>
      <c r="E1024" s="37">
        <v>193.53440000000001</v>
      </c>
      <c r="F1024" s="37">
        <v>1.3808400000000001</v>
      </c>
      <c r="G1024" s="37">
        <v>2.6724000000000001</v>
      </c>
      <c r="H1024" s="37">
        <v>1450</v>
      </c>
      <c r="I1024" s="37">
        <v>284499860</v>
      </c>
    </row>
    <row r="1025" spans="1:9" x14ac:dyDescent="0.25">
      <c r="A1025" s="47">
        <v>42724</v>
      </c>
      <c r="B1025" s="37" t="s">
        <v>86</v>
      </c>
      <c r="C1025" s="37" t="s">
        <v>87</v>
      </c>
      <c r="D1025" s="37">
        <v>193.53460000000001</v>
      </c>
      <c r="E1025" s="37">
        <v>190.10820000000001</v>
      </c>
      <c r="F1025" s="37">
        <v>1.8023400000000001</v>
      </c>
      <c r="G1025" s="37">
        <v>3.4264000000000001</v>
      </c>
      <c r="H1025" s="37">
        <v>2450</v>
      </c>
      <c r="I1025" s="37">
        <v>474159770</v>
      </c>
    </row>
    <row r="1026" spans="1:9" x14ac:dyDescent="0.25">
      <c r="A1026" s="47">
        <v>42723</v>
      </c>
      <c r="B1026" s="37" t="s">
        <v>86</v>
      </c>
      <c r="C1026" s="37" t="s">
        <v>87</v>
      </c>
      <c r="D1026" s="37">
        <v>190.10820000000001</v>
      </c>
      <c r="E1026" s="37">
        <v>183.8082</v>
      </c>
      <c r="F1026" s="37">
        <v>3.4274900000000001</v>
      </c>
      <c r="G1026" s="37">
        <v>6.3</v>
      </c>
      <c r="H1026" s="37">
        <v>2200</v>
      </c>
      <c r="I1026" s="37">
        <v>418238040</v>
      </c>
    </row>
    <row r="1027" spans="1:9" x14ac:dyDescent="0.25">
      <c r="A1027" s="47">
        <v>42720</v>
      </c>
      <c r="B1027" s="37" t="s">
        <v>86</v>
      </c>
      <c r="C1027" s="37" t="s">
        <v>87</v>
      </c>
      <c r="D1027" s="37">
        <v>183.80840000000001</v>
      </c>
      <c r="E1027" s="37">
        <v>182.30840000000001</v>
      </c>
      <c r="F1027" s="37">
        <v>0.82277999999999996</v>
      </c>
      <c r="G1027" s="37">
        <v>1.5</v>
      </c>
      <c r="H1027" s="37">
        <v>1950</v>
      </c>
      <c r="I1027" s="37">
        <v>358426380</v>
      </c>
    </row>
    <row r="1028" spans="1:9" x14ac:dyDescent="0.25">
      <c r="A1028" s="47">
        <v>42719</v>
      </c>
      <c r="B1028" s="37" t="s">
        <v>86</v>
      </c>
      <c r="C1028" s="37" t="s">
        <v>87</v>
      </c>
      <c r="D1028" s="37">
        <v>182.30840000000001</v>
      </c>
      <c r="E1028" s="37">
        <v>179.0352</v>
      </c>
      <c r="F1028" s="37">
        <v>1.8282400000000001</v>
      </c>
      <c r="G1028" s="37">
        <v>3.2732000000000001</v>
      </c>
      <c r="H1028" s="37">
        <v>1925</v>
      </c>
      <c r="I1028" s="37">
        <v>350943670</v>
      </c>
    </row>
    <row r="1029" spans="1:9" x14ac:dyDescent="0.25">
      <c r="A1029" s="47">
        <v>42718</v>
      </c>
      <c r="B1029" s="37" t="s">
        <v>86</v>
      </c>
      <c r="C1029" s="37" t="s">
        <v>87</v>
      </c>
      <c r="D1029" s="37">
        <v>179.0352</v>
      </c>
      <c r="E1029" s="37">
        <v>178.00800000000001</v>
      </c>
      <c r="F1029" s="37">
        <v>0.57704999999999995</v>
      </c>
      <c r="G1029" s="37">
        <v>1.0271999999999999</v>
      </c>
      <c r="H1029" s="37">
        <v>1725</v>
      </c>
      <c r="I1029" s="37">
        <v>308835720</v>
      </c>
    </row>
    <row r="1030" spans="1:9" x14ac:dyDescent="0.25">
      <c r="A1030" s="47">
        <v>42717</v>
      </c>
      <c r="B1030" s="37" t="s">
        <v>86</v>
      </c>
      <c r="C1030" s="37" t="s">
        <v>87</v>
      </c>
      <c r="D1030" s="37">
        <v>178.00800000000001</v>
      </c>
      <c r="E1030" s="37">
        <v>176.69239999999999</v>
      </c>
      <c r="F1030" s="37">
        <v>0.74456999999999995</v>
      </c>
      <c r="G1030" s="37">
        <v>1.3156000000000001</v>
      </c>
      <c r="H1030" s="37">
        <v>1675</v>
      </c>
      <c r="I1030" s="37">
        <v>298163400</v>
      </c>
    </row>
    <row r="1031" spans="1:9" x14ac:dyDescent="0.25">
      <c r="A1031" s="47">
        <v>42716</v>
      </c>
      <c r="B1031" s="37" t="s">
        <v>86</v>
      </c>
      <c r="C1031" s="37" t="s">
        <v>87</v>
      </c>
      <c r="D1031" s="37">
        <v>176.6926</v>
      </c>
      <c r="E1031" s="37">
        <v>181.23500000000001</v>
      </c>
      <c r="F1031" s="37">
        <v>-2.5063599999999999</v>
      </c>
      <c r="G1031" s="37">
        <v>-4.5423999999999998</v>
      </c>
      <c r="H1031" s="37">
        <v>1675</v>
      </c>
      <c r="I1031" s="37">
        <v>295960105</v>
      </c>
    </row>
    <row r="1032" spans="1:9" x14ac:dyDescent="0.25">
      <c r="A1032" s="47">
        <v>42713</v>
      </c>
      <c r="B1032" s="37" t="s">
        <v>86</v>
      </c>
      <c r="C1032" s="37" t="s">
        <v>87</v>
      </c>
      <c r="D1032" s="37">
        <v>181.23480000000001</v>
      </c>
      <c r="E1032" s="37">
        <v>177.25479999999999</v>
      </c>
      <c r="F1032" s="37">
        <v>2.2453599999999998</v>
      </c>
      <c r="G1032" s="37">
        <v>3.98</v>
      </c>
      <c r="H1032" s="37">
        <v>1625</v>
      </c>
      <c r="I1032" s="37">
        <v>294506550</v>
      </c>
    </row>
    <row r="1033" spans="1:9" x14ac:dyDescent="0.25">
      <c r="A1033" s="47">
        <v>42712</v>
      </c>
      <c r="B1033" s="37" t="s">
        <v>86</v>
      </c>
      <c r="C1033" s="37" t="s">
        <v>87</v>
      </c>
      <c r="D1033" s="37">
        <v>177.255</v>
      </c>
      <c r="E1033" s="37">
        <v>178.1054</v>
      </c>
      <c r="F1033" s="37">
        <v>-0.47747000000000001</v>
      </c>
      <c r="G1033" s="37">
        <v>-0.85040000000000004</v>
      </c>
      <c r="H1033" s="37">
        <v>1475</v>
      </c>
      <c r="I1033" s="37">
        <v>261451125</v>
      </c>
    </row>
    <row r="1034" spans="1:9" x14ac:dyDescent="0.25">
      <c r="A1034" s="47">
        <v>42711</v>
      </c>
      <c r="B1034" s="37" t="s">
        <v>86</v>
      </c>
      <c r="C1034" s="37" t="s">
        <v>87</v>
      </c>
      <c r="D1034" s="37">
        <v>178.1054</v>
      </c>
      <c r="E1034" s="37">
        <v>179.88059999999999</v>
      </c>
      <c r="F1034" s="37">
        <v>-0.98687999999999998</v>
      </c>
      <c r="G1034" s="37">
        <v>-1.7751999999999999</v>
      </c>
      <c r="H1034" s="37">
        <v>1475</v>
      </c>
      <c r="I1034" s="37">
        <v>262705465</v>
      </c>
    </row>
    <row r="1035" spans="1:9" x14ac:dyDescent="0.25">
      <c r="A1035" s="47">
        <v>42710</v>
      </c>
      <c r="B1035" s="37" t="s">
        <v>86</v>
      </c>
      <c r="C1035" s="37" t="s">
        <v>87</v>
      </c>
      <c r="D1035" s="37">
        <v>179.88040000000001</v>
      </c>
      <c r="E1035" s="37">
        <v>175.75399999999999</v>
      </c>
      <c r="F1035" s="37">
        <v>2.3478300000000001</v>
      </c>
      <c r="G1035" s="37">
        <v>4.1264000000000003</v>
      </c>
      <c r="H1035" s="37">
        <v>1450</v>
      </c>
      <c r="I1035" s="37">
        <v>260826580</v>
      </c>
    </row>
    <row r="1036" spans="1:9" x14ac:dyDescent="0.25">
      <c r="A1036" s="47">
        <v>42709</v>
      </c>
      <c r="B1036" s="37" t="s">
        <v>86</v>
      </c>
      <c r="C1036" s="37" t="s">
        <v>87</v>
      </c>
      <c r="D1036" s="37">
        <v>175.7542</v>
      </c>
      <c r="E1036" s="37">
        <v>162.273</v>
      </c>
      <c r="F1036" s="37">
        <v>8.3077299999999994</v>
      </c>
      <c r="G1036" s="37">
        <v>13.481199999999999</v>
      </c>
      <c r="H1036" s="37">
        <v>1450</v>
      </c>
      <c r="I1036" s="37">
        <v>254843590</v>
      </c>
    </row>
    <row r="1037" spans="1:9" x14ac:dyDescent="0.25">
      <c r="A1037" s="47">
        <v>42706</v>
      </c>
      <c r="B1037" s="37" t="s">
        <v>86</v>
      </c>
      <c r="C1037" s="37" t="s">
        <v>87</v>
      </c>
      <c r="D1037" s="37">
        <v>162.2732</v>
      </c>
      <c r="E1037" s="37">
        <v>163.0324</v>
      </c>
      <c r="F1037" s="37">
        <v>-0.46566999999999997</v>
      </c>
      <c r="G1037" s="37">
        <v>-0.75919999999999999</v>
      </c>
      <c r="H1037" s="37">
        <v>1600</v>
      </c>
      <c r="I1037" s="37">
        <v>259637120</v>
      </c>
    </row>
    <row r="1038" spans="1:9" x14ac:dyDescent="0.25">
      <c r="A1038" s="47">
        <v>42705</v>
      </c>
      <c r="B1038" s="37" t="s">
        <v>86</v>
      </c>
      <c r="C1038" s="37" t="s">
        <v>87</v>
      </c>
      <c r="D1038" s="37">
        <v>163.03219999999999</v>
      </c>
      <c r="E1038" s="37">
        <v>168.0874</v>
      </c>
      <c r="F1038" s="37">
        <v>-3.0074800000000002</v>
      </c>
      <c r="G1038" s="37">
        <v>-5.0552000000000001</v>
      </c>
      <c r="H1038" s="37">
        <v>1600</v>
      </c>
      <c r="I1038" s="37">
        <v>260851520</v>
      </c>
    </row>
    <row r="1039" spans="1:9" x14ac:dyDescent="0.25">
      <c r="A1039" s="47">
        <v>42704</v>
      </c>
      <c r="B1039" s="37" t="s">
        <v>86</v>
      </c>
      <c r="C1039" s="37" t="s">
        <v>87</v>
      </c>
      <c r="D1039" s="37">
        <v>168.0874</v>
      </c>
      <c r="E1039" s="37">
        <v>170.07859999999999</v>
      </c>
      <c r="F1039" s="37">
        <v>-1.17075</v>
      </c>
      <c r="G1039" s="37">
        <v>-1.9912000000000001</v>
      </c>
      <c r="H1039" s="37">
        <v>1300</v>
      </c>
      <c r="I1039" s="37">
        <v>218513620</v>
      </c>
    </row>
    <row r="1040" spans="1:9" x14ac:dyDescent="0.25">
      <c r="A1040" s="47">
        <v>42703</v>
      </c>
      <c r="B1040" s="37" t="s">
        <v>86</v>
      </c>
      <c r="C1040" s="37" t="s">
        <v>87</v>
      </c>
      <c r="D1040" s="37">
        <v>170.07859999999999</v>
      </c>
      <c r="E1040" s="37">
        <v>168.82939999999999</v>
      </c>
      <c r="F1040" s="37">
        <v>0.73992000000000002</v>
      </c>
      <c r="G1040" s="37">
        <v>1.2492000000000001</v>
      </c>
      <c r="H1040" s="37">
        <v>1300</v>
      </c>
      <c r="I1040" s="37">
        <v>221102180</v>
      </c>
    </row>
    <row r="1041" spans="1:9" x14ac:dyDescent="0.25">
      <c r="A1041" s="47">
        <v>42702</v>
      </c>
      <c r="B1041" s="37" t="s">
        <v>86</v>
      </c>
      <c r="C1041" s="37" t="s">
        <v>87</v>
      </c>
      <c r="D1041" s="37">
        <v>168.8296</v>
      </c>
      <c r="E1041" s="37">
        <v>169.9924</v>
      </c>
      <c r="F1041" s="37">
        <v>-0.68403000000000003</v>
      </c>
      <c r="G1041" s="37">
        <v>-1.1628000000000001</v>
      </c>
      <c r="H1041" s="37">
        <v>1375</v>
      </c>
      <c r="I1041" s="37">
        <v>232140700</v>
      </c>
    </row>
    <row r="1042" spans="1:9" x14ac:dyDescent="0.25">
      <c r="A1042" s="47">
        <v>42699</v>
      </c>
      <c r="B1042" s="37" t="s">
        <v>86</v>
      </c>
      <c r="C1042" s="37" t="s">
        <v>87</v>
      </c>
      <c r="D1042" s="37">
        <v>169.9924</v>
      </c>
      <c r="E1042" s="37">
        <v>168.58799999999999</v>
      </c>
      <c r="F1042" s="37">
        <v>0.83304</v>
      </c>
      <c r="G1042" s="37">
        <v>1.4044000000000001</v>
      </c>
      <c r="H1042" s="37">
        <v>1750</v>
      </c>
      <c r="I1042" s="37">
        <v>297486700</v>
      </c>
    </row>
    <row r="1043" spans="1:9" x14ac:dyDescent="0.25">
      <c r="A1043" s="47">
        <v>42697</v>
      </c>
      <c r="B1043" s="37" t="s">
        <v>86</v>
      </c>
      <c r="C1043" s="37" t="s">
        <v>87</v>
      </c>
      <c r="D1043" s="37">
        <v>168.58799999999999</v>
      </c>
      <c r="E1043" s="37">
        <v>168.8296</v>
      </c>
      <c r="F1043" s="37">
        <v>-0.1431</v>
      </c>
      <c r="G1043" s="37">
        <v>-0.24160000000000001</v>
      </c>
      <c r="H1043" s="37">
        <v>1750</v>
      </c>
      <c r="I1043" s="37">
        <v>295029000</v>
      </c>
    </row>
    <row r="1044" spans="1:9" x14ac:dyDescent="0.25">
      <c r="A1044" s="47">
        <v>42696</v>
      </c>
      <c r="B1044" s="37" t="s">
        <v>86</v>
      </c>
      <c r="C1044" s="37" t="s">
        <v>87</v>
      </c>
      <c r="D1044" s="37">
        <v>168.8296</v>
      </c>
      <c r="E1044" s="37">
        <v>168.3784</v>
      </c>
      <c r="F1044" s="37">
        <v>0.26796999999999999</v>
      </c>
      <c r="G1044" s="37">
        <v>0.45119999999999999</v>
      </c>
      <c r="H1044" s="37">
        <v>1750</v>
      </c>
      <c r="I1044" s="37">
        <v>295451800</v>
      </c>
    </row>
    <row r="1045" spans="1:9" x14ac:dyDescent="0.25">
      <c r="A1045" s="47">
        <v>42695</v>
      </c>
      <c r="B1045" s="37" t="s">
        <v>86</v>
      </c>
      <c r="C1045" s="37" t="s">
        <v>87</v>
      </c>
      <c r="D1045" s="37">
        <v>168.37860000000001</v>
      </c>
      <c r="E1045" s="37">
        <v>163.15180000000001</v>
      </c>
      <c r="F1045" s="37">
        <v>3.20364</v>
      </c>
      <c r="G1045" s="37">
        <v>5.2267999999999999</v>
      </c>
      <c r="H1045" s="37">
        <v>1825</v>
      </c>
      <c r="I1045" s="37">
        <v>307290945</v>
      </c>
    </row>
    <row r="1046" spans="1:9" x14ac:dyDescent="0.25">
      <c r="A1046" s="47">
        <v>42692</v>
      </c>
      <c r="B1046" s="37" t="s">
        <v>86</v>
      </c>
      <c r="C1046" s="37" t="s">
        <v>87</v>
      </c>
      <c r="D1046" s="37">
        <v>163.15180000000001</v>
      </c>
      <c r="E1046" s="37">
        <v>162.6858</v>
      </c>
      <c r="F1046" s="37">
        <v>0.28643999999999997</v>
      </c>
      <c r="G1046" s="37">
        <v>0.46600000000000003</v>
      </c>
      <c r="H1046" s="37">
        <v>2375</v>
      </c>
      <c r="I1046" s="37">
        <v>387485525</v>
      </c>
    </row>
    <row r="1047" spans="1:9" x14ac:dyDescent="0.25">
      <c r="A1047" s="47">
        <v>42691</v>
      </c>
      <c r="B1047" s="37" t="s">
        <v>86</v>
      </c>
      <c r="C1047" s="37" t="s">
        <v>87</v>
      </c>
      <c r="D1047" s="37">
        <v>162.68600000000001</v>
      </c>
      <c r="E1047" s="37">
        <v>157.29480000000001</v>
      </c>
      <c r="F1047" s="37">
        <v>3.4274499999999999</v>
      </c>
      <c r="G1047" s="37">
        <v>5.3912000000000004</v>
      </c>
      <c r="H1047" s="37">
        <v>2375</v>
      </c>
      <c r="I1047" s="37">
        <v>386379250</v>
      </c>
    </row>
    <row r="1048" spans="1:9" x14ac:dyDescent="0.25">
      <c r="A1048" s="47">
        <v>42690</v>
      </c>
      <c r="B1048" s="37" t="s">
        <v>86</v>
      </c>
      <c r="C1048" s="37" t="s">
        <v>87</v>
      </c>
      <c r="D1048" s="37">
        <v>157.29499999999999</v>
      </c>
      <c r="E1048" s="37">
        <v>160.471</v>
      </c>
      <c r="F1048" s="37">
        <v>-1.9791700000000001</v>
      </c>
      <c r="G1048" s="37">
        <v>-3.1760000000000002</v>
      </c>
      <c r="H1048" s="37">
        <v>2800</v>
      </c>
      <c r="I1048" s="37">
        <v>440426000</v>
      </c>
    </row>
    <row r="1049" spans="1:9" x14ac:dyDescent="0.25">
      <c r="A1049" s="47">
        <v>42689</v>
      </c>
      <c r="B1049" s="37" t="s">
        <v>86</v>
      </c>
      <c r="C1049" s="37" t="s">
        <v>87</v>
      </c>
      <c r="D1049" s="37">
        <v>160.4708</v>
      </c>
      <c r="E1049" s="37">
        <v>153.44999999999999</v>
      </c>
      <c r="F1049" s="37">
        <v>4.5753000000000004</v>
      </c>
      <c r="G1049" s="37">
        <v>7.0208000000000004</v>
      </c>
      <c r="H1049" s="37">
        <v>3825</v>
      </c>
      <c r="I1049" s="37">
        <v>613800810</v>
      </c>
    </row>
    <row r="1050" spans="1:9" x14ac:dyDescent="0.25">
      <c r="A1050" s="47">
        <v>42688</v>
      </c>
      <c r="B1050" s="37" t="s">
        <v>86</v>
      </c>
      <c r="C1050" s="37" t="s">
        <v>87</v>
      </c>
      <c r="D1050" s="37">
        <v>153.4502</v>
      </c>
      <c r="E1050" s="37">
        <v>151.78020000000001</v>
      </c>
      <c r="F1050" s="37">
        <v>1.1002799999999999</v>
      </c>
      <c r="G1050" s="37">
        <v>1.67</v>
      </c>
      <c r="H1050" s="37">
        <v>3600</v>
      </c>
      <c r="I1050" s="37">
        <v>552420720</v>
      </c>
    </row>
    <row r="1051" spans="1:9" x14ac:dyDescent="0.25">
      <c r="A1051" s="47">
        <v>42685</v>
      </c>
      <c r="B1051" s="37" t="s">
        <v>86</v>
      </c>
      <c r="C1051" s="37" t="s">
        <v>87</v>
      </c>
      <c r="D1051" s="37">
        <v>151.78020000000001</v>
      </c>
      <c r="E1051" s="37">
        <v>150.0438</v>
      </c>
      <c r="F1051" s="37">
        <v>1.15726</v>
      </c>
      <c r="G1051" s="37">
        <v>1.7363999999999999</v>
      </c>
      <c r="H1051" s="37">
        <v>3525</v>
      </c>
      <c r="I1051" s="37">
        <v>535025205</v>
      </c>
    </row>
    <row r="1052" spans="1:9" x14ac:dyDescent="0.25">
      <c r="A1052" s="47">
        <v>42684</v>
      </c>
      <c r="B1052" s="37" t="s">
        <v>86</v>
      </c>
      <c r="C1052" s="37" t="s">
        <v>87</v>
      </c>
      <c r="D1052" s="37">
        <v>150.04400000000001</v>
      </c>
      <c r="E1052" s="37">
        <v>155.3612</v>
      </c>
      <c r="F1052" s="37">
        <v>-3.4224800000000002</v>
      </c>
      <c r="G1052" s="37">
        <v>-5.3171999999999997</v>
      </c>
      <c r="H1052" s="37">
        <v>3425</v>
      </c>
      <c r="I1052" s="37">
        <v>513900700</v>
      </c>
    </row>
    <row r="1053" spans="1:9" x14ac:dyDescent="0.25">
      <c r="A1053" s="47">
        <v>42683</v>
      </c>
      <c r="B1053" s="37" t="s">
        <v>86</v>
      </c>
      <c r="C1053" s="37" t="s">
        <v>87</v>
      </c>
      <c r="D1053" s="37">
        <v>155.36099999999999</v>
      </c>
      <c r="E1053" s="37">
        <v>147.18780000000001</v>
      </c>
      <c r="F1053" s="37">
        <v>5.5529099999999998</v>
      </c>
      <c r="G1053" s="37">
        <v>8.1731999999999996</v>
      </c>
      <c r="H1053" s="37">
        <v>3425</v>
      </c>
      <c r="I1053" s="37">
        <v>532111425</v>
      </c>
    </row>
    <row r="1054" spans="1:9" x14ac:dyDescent="0.25">
      <c r="A1054" s="47">
        <v>42682</v>
      </c>
      <c r="B1054" s="37" t="s">
        <v>86</v>
      </c>
      <c r="C1054" s="37" t="s">
        <v>87</v>
      </c>
      <c r="D1054" s="37">
        <v>147.18799999999999</v>
      </c>
      <c r="E1054" s="37">
        <v>147.09880000000001</v>
      </c>
      <c r="F1054" s="37">
        <v>6.0639999999999999E-2</v>
      </c>
      <c r="G1054" s="37">
        <v>8.9200000000000002E-2</v>
      </c>
      <c r="H1054" s="37">
        <v>3425</v>
      </c>
      <c r="I1054" s="37">
        <v>504118900</v>
      </c>
    </row>
    <row r="1055" spans="1:9" x14ac:dyDescent="0.25">
      <c r="A1055" s="47">
        <v>42681</v>
      </c>
      <c r="B1055" s="37" t="s">
        <v>86</v>
      </c>
      <c r="C1055" s="37" t="s">
        <v>87</v>
      </c>
      <c r="D1055" s="37">
        <v>147.09880000000001</v>
      </c>
      <c r="E1055" s="37">
        <v>128.77279999999999</v>
      </c>
      <c r="F1055" s="37">
        <v>14.23127</v>
      </c>
      <c r="G1055" s="37">
        <v>18.326000000000001</v>
      </c>
      <c r="H1055" s="37">
        <v>3350</v>
      </c>
      <c r="I1055" s="37">
        <v>492780980</v>
      </c>
    </row>
    <row r="1056" spans="1:9" x14ac:dyDescent="0.25">
      <c r="A1056" s="47">
        <v>42678</v>
      </c>
      <c r="B1056" s="37" t="s">
        <v>86</v>
      </c>
      <c r="C1056" s="37" t="s">
        <v>87</v>
      </c>
      <c r="D1056" s="37">
        <v>128.77279999999999</v>
      </c>
      <c r="E1056" s="37">
        <v>127.3976</v>
      </c>
      <c r="F1056" s="37">
        <v>1.0794600000000001</v>
      </c>
      <c r="G1056" s="37">
        <v>1.3752</v>
      </c>
      <c r="H1056" s="37">
        <v>3350</v>
      </c>
      <c r="I1056" s="37">
        <v>431388880</v>
      </c>
    </row>
    <row r="1057" spans="1:9" x14ac:dyDescent="0.25">
      <c r="A1057" s="47">
        <v>42677</v>
      </c>
      <c r="B1057" s="37" t="s">
        <v>86</v>
      </c>
      <c r="C1057" s="37" t="s">
        <v>87</v>
      </c>
      <c r="D1057" s="37">
        <v>127.3978</v>
      </c>
      <c r="E1057" s="37">
        <v>134.76060000000001</v>
      </c>
      <c r="F1057" s="37">
        <v>-5.4636100000000001</v>
      </c>
      <c r="G1057" s="37">
        <v>-7.3628</v>
      </c>
      <c r="H1057" s="37">
        <v>2925</v>
      </c>
      <c r="I1057" s="37">
        <v>372638565</v>
      </c>
    </row>
    <row r="1058" spans="1:9" x14ac:dyDescent="0.25">
      <c r="A1058" s="47">
        <v>42676</v>
      </c>
      <c r="B1058" s="37" t="s">
        <v>86</v>
      </c>
      <c r="C1058" s="37" t="s">
        <v>87</v>
      </c>
      <c r="D1058" s="37">
        <v>134.7604</v>
      </c>
      <c r="E1058" s="37">
        <v>138.8588</v>
      </c>
      <c r="F1058" s="37">
        <v>-2.9514900000000002</v>
      </c>
      <c r="G1058" s="37">
        <v>-4.0983999999999998</v>
      </c>
      <c r="H1058" s="37">
        <v>2925</v>
      </c>
      <c r="I1058" s="37">
        <v>394174170</v>
      </c>
    </row>
    <row r="1059" spans="1:9" x14ac:dyDescent="0.25">
      <c r="A1059" s="47">
        <v>42675</v>
      </c>
      <c r="B1059" s="37" t="s">
        <v>86</v>
      </c>
      <c r="C1059" s="37" t="s">
        <v>87</v>
      </c>
      <c r="D1059" s="37">
        <v>138.8588</v>
      </c>
      <c r="E1059" s="37">
        <v>143.2732</v>
      </c>
      <c r="F1059" s="37">
        <v>-3.0811099999999998</v>
      </c>
      <c r="G1059" s="37">
        <v>-4.4143999999999997</v>
      </c>
      <c r="H1059" s="37">
        <v>2925</v>
      </c>
      <c r="I1059" s="37">
        <v>406161990</v>
      </c>
    </row>
    <row r="1060" spans="1:9" x14ac:dyDescent="0.25">
      <c r="A1060" s="47">
        <v>42674</v>
      </c>
      <c r="B1060" s="37" t="s">
        <v>86</v>
      </c>
      <c r="C1060" s="37" t="s">
        <v>87</v>
      </c>
      <c r="D1060" s="37">
        <v>143.273</v>
      </c>
      <c r="E1060" s="37">
        <v>147.571</v>
      </c>
      <c r="F1060" s="37">
        <v>-2.9125000000000001</v>
      </c>
      <c r="G1060" s="37">
        <v>-4.298</v>
      </c>
      <c r="H1060" s="37">
        <v>2150</v>
      </c>
      <c r="I1060" s="37">
        <v>308036950</v>
      </c>
    </row>
    <row r="1061" spans="1:9" x14ac:dyDescent="0.25">
      <c r="A1061" s="47">
        <v>42671</v>
      </c>
      <c r="B1061" s="37" t="s">
        <v>86</v>
      </c>
      <c r="C1061" s="37" t="s">
        <v>87</v>
      </c>
      <c r="D1061" s="37">
        <v>147.57079999999999</v>
      </c>
      <c r="E1061" s="37">
        <v>151.62280000000001</v>
      </c>
      <c r="F1061" s="37">
        <v>-2.6724199999999998</v>
      </c>
      <c r="G1061" s="37">
        <v>-4.0519999999999996</v>
      </c>
      <c r="H1061" s="37">
        <v>2150</v>
      </c>
      <c r="I1061" s="37">
        <v>317277220</v>
      </c>
    </row>
    <row r="1062" spans="1:9" x14ac:dyDescent="0.25">
      <c r="A1062" s="47">
        <v>42670</v>
      </c>
      <c r="B1062" s="37" t="s">
        <v>86</v>
      </c>
      <c r="C1062" s="37" t="s">
        <v>87</v>
      </c>
      <c r="D1062" s="37">
        <v>151.62260000000001</v>
      </c>
      <c r="E1062" s="37">
        <v>155.9014</v>
      </c>
      <c r="F1062" s="37">
        <v>-2.7445599999999999</v>
      </c>
      <c r="G1062" s="37">
        <v>-4.2788000000000004</v>
      </c>
      <c r="H1062" s="37">
        <v>1950</v>
      </c>
      <c r="I1062" s="37">
        <v>295664070</v>
      </c>
    </row>
    <row r="1063" spans="1:9" x14ac:dyDescent="0.25">
      <c r="A1063" s="47">
        <v>42669</v>
      </c>
      <c r="B1063" s="37" t="s">
        <v>86</v>
      </c>
      <c r="C1063" s="37" t="s">
        <v>87</v>
      </c>
      <c r="D1063" s="37">
        <v>155.9014</v>
      </c>
      <c r="E1063" s="37">
        <v>159.65219999999999</v>
      </c>
      <c r="F1063" s="37">
        <v>-2.3493599999999999</v>
      </c>
      <c r="G1063" s="37">
        <v>-3.7507999999999999</v>
      </c>
      <c r="H1063" s="37">
        <v>1950</v>
      </c>
      <c r="I1063" s="37">
        <v>304007730</v>
      </c>
    </row>
    <row r="1064" spans="1:9" x14ac:dyDescent="0.25">
      <c r="A1064" s="47">
        <v>42668</v>
      </c>
      <c r="B1064" s="37" t="s">
        <v>86</v>
      </c>
      <c r="C1064" s="37" t="s">
        <v>87</v>
      </c>
      <c r="D1064" s="37">
        <v>159.65199999999999</v>
      </c>
      <c r="E1064" s="37">
        <v>162.5428</v>
      </c>
      <c r="F1064" s="37">
        <v>-1.7784899999999999</v>
      </c>
      <c r="G1064" s="37">
        <v>-2.8908</v>
      </c>
      <c r="H1064" s="37">
        <v>1950</v>
      </c>
      <c r="I1064" s="37">
        <v>311321400</v>
      </c>
    </row>
    <row r="1065" spans="1:9" x14ac:dyDescent="0.25">
      <c r="A1065" s="47">
        <v>42667</v>
      </c>
      <c r="B1065" s="37" t="s">
        <v>86</v>
      </c>
      <c r="C1065" s="37" t="s">
        <v>87</v>
      </c>
      <c r="D1065" s="37">
        <v>162.54259999999999</v>
      </c>
      <c r="E1065" s="37">
        <v>156.37780000000001</v>
      </c>
      <c r="F1065" s="37">
        <v>3.94225</v>
      </c>
      <c r="G1065" s="37">
        <v>6.1647999999999996</v>
      </c>
      <c r="H1065" s="37">
        <v>1950</v>
      </c>
      <c r="I1065" s="37">
        <v>316958070</v>
      </c>
    </row>
    <row r="1066" spans="1:9" x14ac:dyDescent="0.25">
      <c r="A1066" s="47">
        <v>42664</v>
      </c>
      <c r="B1066" s="37" t="s">
        <v>86</v>
      </c>
      <c r="C1066" s="37" t="s">
        <v>87</v>
      </c>
      <c r="D1066" s="37">
        <v>156.37799999999999</v>
      </c>
      <c r="E1066" s="37">
        <v>154.506</v>
      </c>
      <c r="F1066" s="37">
        <v>1.2116</v>
      </c>
      <c r="G1066" s="37">
        <v>1.8720000000000001</v>
      </c>
      <c r="H1066" s="37">
        <v>2250</v>
      </c>
      <c r="I1066" s="37">
        <v>351850500</v>
      </c>
    </row>
    <row r="1067" spans="1:9" x14ac:dyDescent="0.25">
      <c r="A1067" s="47">
        <v>42663</v>
      </c>
      <c r="B1067" s="37" t="s">
        <v>86</v>
      </c>
      <c r="C1067" s="37" t="s">
        <v>87</v>
      </c>
      <c r="D1067" s="37">
        <v>154.50620000000001</v>
      </c>
      <c r="E1067" s="37">
        <v>151.77940000000001</v>
      </c>
      <c r="F1067" s="37">
        <v>1.7965500000000001</v>
      </c>
      <c r="G1067" s="37">
        <v>2.7267999999999999</v>
      </c>
      <c r="H1067" s="37">
        <v>2550</v>
      </c>
      <c r="I1067" s="37">
        <v>393990810</v>
      </c>
    </row>
    <row r="1068" spans="1:9" x14ac:dyDescent="0.25">
      <c r="A1068" s="47">
        <v>42662</v>
      </c>
      <c r="B1068" s="37" t="s">
        <v>86</v>
      </c>
      <c r="C1068" s="37" t="s">
        <v>87</v>
      </c>
      <c r="D1068" s="37">
        <v>151.77940000000001</v>
      </c>
      <c r="E1068" s="37">
        <v>146.9434</v>
      </c>
      <c r="F1068" s="37">
        <v>3.2910599999999999</v>
      </c>
      <c r="G1068" s="37">
        <v>4.8360000000000003</v>
      </c>
      <c r="H1068" s="37">
        <v>3075</v>
      </c>
      <c r="I1068" s="37">
        <v>466721655</v>
      </c>
    </row>
    <row r="1069" spans="1:9" x14ac:dyDescent="0.25">
      <c r="A1069" s="47">
        <v>42661</v>
      </c>
      <c r="B1069" s="37" t="s">
        <v>86</v>
      </c>
      <c r="C1069" s="37" t="s">
        <v>87</v>
      </c>
      <c r="D1069" s="37">
        <v>146.9436</v>
      </c>
      <c r="E1069" s="37">
        <v>142.62880000000001</v>
      </c>
      <c r="F1069" s="37">
        <v>3.0251999999999999</v>
      </c>
      <c r="G1069" s="37">
        <v>4.3148</v>
      </c>
      <c r="H1069" s="37">
        <v>3750</v>
      </c>
      <c r="I1069" s="37">
        <v>551038500</v>
      </c>
    </row>
    <row r="1070" spans="1:9" x14ac:dyDescent="0.25">
      <c r="A1070" s="47">
        <v>42660</v>
      </c>
      <c r="B1070" s="37" t="s">
        <v>86</v>
      </c>
      <c r="C1070" s="37" t="s">
        <v>87</v>
      </c>
      <c r="D1070" s="37">
        <v>142.62899999999999</v>
      </c>
      <c r="E1070" s="37">
        <v>141.08699999999999</v>
      </c>
      <c r="F1070" s="37">
        <v>1.09294</v>
      </c>
      <c r="G1070" s="37">
        <v>1.542</v>
      </c>
      <c r="H1070" s="37">
        <v>3425</v>
      </c>
      <c r="I1070" s="37">
        <v>488504325</v>
      </c>
    </row>
    <row r="1071" spans="1:9" x14ac:dyDescent="0.25">
      <c r="A1071" s="47">
        <v>42657</v>
      </c>
      <c r="B1071" s="37" t="s">
        <v>86</v>
      </c>
      <c r="C1071" s="37" t="s">
        <v>87</v>
      </c>
      <c r="D1071" s="37">
        <v>141.0872</v>
      </c>
      <c r="E1071" s="37">
        <v>139.27440000000001</v>
      </c>
      <c r="F1071" s="37">
        <v>1.3016000000000001</v>
      </c>
      <c r="G1071" s="37">
        <v>1.8128</v>
      </c>
      <c r="H1071" s="37">
        <v>3425</v>
      </c>
      <c r="I1071" s="37">
        <v>483223660</v>
      </c>
    </row>
    <row r="1072" spans="1:9" x14ac:dyDescent="0.25">
      <c r="A1072" s="47">
        <v>42656</v>
      </c>
      <c r="B1072" s="37" t="s">
        <v>86</v>
      </c>
      <c r="C1072" s="37" t="s">
        <v>87</v>
      </c>
      <c r="D1072" s="37">
        <v>139.27459999999999</v>
      </c>
      <c r="E1072" s="37">
        <v>142.45580000000001</v>
      </c>
      <c r="F1072" s="37">
        <v>-2.2331099999999999</v>
      </c>
      <c r="G1072" s="37">
        <v>-3.1812</v>
      </c>
      <c r="H1072" s="37">
        <v>3200</v>
      </c>
      <c r="I1072" s="37">
        <v>445678720</v>
      </c>
    </row>
    <row r="1073" spans="1:9" x14ac:dyDescent="0.25">
      <c r="A1073" s="47">
        <v>42655</v>
      </c>
      <c r="B1073" s="37" t="s">
        <v>86</v>
      </c>
      <c r="C1073" s="37" t="s">
        <v>87</v>
      </c>
      <c r="D1073" s="37">
        <v>142.4556</v>
      </c>
      <c r="E1073" s="37">
        <v>145.17320000000001</v>
      </c>
      <c r="F1073" s="37">
        <v>-1.8719699999999999</v>
      </c>
      <c r="G1073" s="37">
        <v>-2.7176</v>
      </c>
      <c r="H1073" s="37">
        <v>2825</v>
      </c>
      <c r="I1073" s="37">
        <v>402437070</v>
      </c>
    </row>
    <row r="1074" spans="1:9" x14ac:dyDescent="0.25">
      <c r="A1074" s="47">
        <v>42654</v>
      </c>
      <c r="B1074" s="37" t="s">
        <v>86</v>
      </c>
      <c r="C1074" s="37" t="s">
        <v>87</v>
      </c>
      <c r="D1074" s="37">
        <v>145.173</v>
      </c>
      <c r="E1074" s="37">
        <v>152.905</v>
      </c>
      <c r="F1074" s="37">
        <v>-5.0567299999999999</v>
      </c>
      <c r="G1074" s="37">
        <v>-7.7320000000000002</v>
      </c>
      <c r="H1074" s="37">
        <v>2825</v>
      </c>
      <c r="I1074" s="37">
        <v>410113725</v>
      </c>
    </row>
    <row r="1075" spans="1:9" x14ac:dyDescent="0.25">
      <c r="A1075" s="47">
        <v>42653</v>
      </c>
      <c r="B1075" s="37" t="s">
        <v>86</v>
      </c>
      <c r="C1075" s="37" t="s">
        <v>87</v>
      </c>
      <c r="D1075" s="37">
        <v>152.905</v>
      </c>
      <c r="E1075" s="37">
        <v>148.46899999999999</v>
      </c>
      <c r="F1075" s="37">
        <v>2.9878300000000002</v>
      </c>
      <c r="G1075" s="37">
        <v>4.4359999999999999</v>
      </c>
      <c r="H1075" s="37">
        <v>3075</v>
      </c>
      <c r="I1075" s="37">
        <v>470182875</v>
      </c>
    </row>
    <row r="1076" spans="1:9" x14ac:dyDescent="0.25">
      <c r="A1076" s="47">
        <v>42650</v>
      </c>
      <c r="B1076" s="37" t="s">
        <v>86</v>
      </c>
      <c r="C1076" s="37" t="s">
        <v>87</v>
      </c>
      <c r="D1076" s="37">
        <v>148.46899999999999</v>
      </c>
      <c r="E1076" s="37">
        <v>150.94059999999999</v>
      </c>
      <c r="F1076" s="37">
        <v>-1.63747</v>
      </c>
      <c r="G1076" s="37">
        <v>-2.4716</v>
      </c>
      <c r="H1076" s="37">
        <v>3225</v>
      </c>
      <c r="I1076" s="37">
        <v>478812525</v>
      </c>
    </row>
    <row r="1077" spans="1:9" x14ac:dyDescent="0.25">
      <c r="A1077" s="47">
        <v>42649</v>
      </c>
      <c r="B1077" s="37" t="s">
        <v>86</v>
      </c>
      <c r="C1077" s="37" t="s">
        <v>87</v>
      </c>
      <c r="D1077" s="37">
        <v>150.94059999999999</v>
      </c>
      <c r="E1077" s="37">
        <v>149.54499999999999</v>
      </c>
      <c r="F1077" s="37">
        <v>0.93323</v>
      </c>
      <c r="G1077" s="37">
        <v>1.3956</v>
      </c>
      <c r="H1077" s="37">
        <v>3225</v>
      </c>
      <c r="I1077" s="37">
        <v>486783435</v>
      </c>
    </row>
    <row r="1078" spans="1:9" x14ac:dyDescent="0.25">
      <c r="A1078" s="47">
        <v>42648</v>
      </c>
      <c r="B1078" s="37" t="s">
        <v>86</v>
      </c>
      <c r="C1078" s="37" t="s">
        <v>87</v>
      </c>
      <c r="D1078" s="37">
        <v>149.54519999999999</v>
      </c>
      <c r="E1078" s="37">
        <v>148.85120000000001</v>
      </c>
      <c r="F1078" s="37">
        <v>0.46623999999999999</v>
      </c>
      <c r="G1078" s="37">
        <v>0.69399999999999995</v>
      </c>
      <c r="H1078" s="37">
        <v>3225</v>
      </c>
      <c r="I1078" s="37">
        <v>482283270</v>
      </c>
    </row>
    <row r="1079" spans="1:9" x14ac:dyDescent="0.25">
      <c r="A1079" s="47">
        <v>42647</v>
      </c>
      <c r="B1079" s="37" t="s">
        <v>86</v>
      </c>
      <c r="C1079" s="37" t="s">
        <v>87</v>
      </c>
      <c r="D1079" s="37">
        <v>148.85120000000001</v>
      </c>
      <c r="E1079" s="37">
        <v>147.47640000000001</v>
      </c>
      <c r="F1079" s="37">
        <v>0.93222000000000005</v>
      </c>
      <c r="G1079" s="37">
        <v>1.3748</v>
      </c>
      <c r="H1079" s="37">
        <v>3225</v>
      </c>
      <c r="I1079" s="37">
        <v>480045120</v>
      </c>
    </row>
    <row r="1080" spans="1:9" x14ac:dyDescent="0.25">
      <c r="A1080" s="47">
        <v>42646</v>
      </c>
      <c r="B1080" s="37" t="s">
        <v>86</v>
      </c>
      <c r="C1080" s="37" t="s">
        <v>87</v>
      </c>
      <c r="D1080" s="37">
        <v>147.47640000000001</v>
      </c>
      <c r="E1080" s="37">
        <v>145.24160000000001</v>
      </c>
      <c r="F1080" s="37">
        <v>1.53868</v>
      </c>
      <c r="G1080" s="37">
        <v>2.2347999999999999</v>
      </c>
      <c r="H1080" s="37">
        <v>3225</v>
      </c>
      <c r="I1080" s="37">
        <v>475611390</v>
      </c>
    </row>
    <row r="1081" spans="1:9" x14ac:dyDescent="0.25">
      <c r="A1081" s="47">
        <v>42643</v>
      </c>
      <c r="B1081" s="37" t="s">
        <v>86</v>
      </c>
      <c r="C1081" s="37" t="s">
        <v>87</v>
      </c>
      <c r="D1081" s="37">
        <v>145.24160000000001</v>
      </c>
      <c r="E1081" s="37">
        <v>144.16480000000001</v>
      </c>
      <c r="F1081" s="37">
        <v>0.74692000000000003</v>
      </c>
      <c r="G1081" s="37">
        <v>1.0768</v>
      </c>
      <c r="H1081" s="37">
        <v>3475</v>
      </c>
      <c r="I1081" s="37">
        <v>504714560</v>
      </c>
    </row>
    <row r="1082" spans="1:9" x14ac:dyDescent="0.25">
      <c r="A1082" s="47">
        <v>42642</v>
      </c>
      <c r="B1082" s="37" t="s">
        <v>86</v>
      </c>
      <c r="C1082" s="37" t="s">
        <v>87</v>
      </c>
      <c r="D1082" s="37">
        <v>144.16499999999999</v>
      </c>
      <c r="E1082" s="37">
        <v>149.70859999999999</v>
      </c>
      <c r="F1082" s="37">
        <v>-3.7029299999999998</v>
      </c>
      <c r="G1082" s="37">
        <v>-5.5435999999999996</v>
      </c>
      <c r="H1082" s="37">
        <v>3475</v>
      </c>
      <c r="I1082" s="37">
        <v>500973375</v>
      </c>
    </row>
    <row r="1083" spans="1:9" x14ac:dyDescent="0.25">
      <c r="A1083" s="47">
        <v>42641</v>
      </c>
      <c r="B1083" s="37" t="s">
        <v>86</v>
      </c>
      <c r="C1083" s="37" t="s">
        <v>87</v>
      </c>
      <c r="D1083" s="37">
        <v>149.70840000000001</v>
      </c>
      <c r="E1083" s="37">
        <v>147.26759999999999</v>
      </c>
      <c r="F1083" s="37">
        <v>1.6573899999999999</v>
      </c>
      <c r="G1083" s="37">
        <v>2.4407999999999999</v>
      </c>
      <c r="H1083" s="37">
        <v>3475</v>
      </c>
      <c r="I1083" s="37">
        <v>520236690</v>
      </c>
    </row>
    <row r="1084" spans="1:9" x14ac:dyDescent="0.25">
      <c r="A1084" s="47">
        <v>42640</v>
      </c>
      <c r="B1084" s="37" t="s">
        <v>86</v>
      </c>
      <c r="C1084" s="37" t="s">
        <v>87</v>
      </c>
      <c r="D1084" s="37">
        <v>147.26759999999999</v>
      </c>
      <c r="E1084" s="37">
        <v>141.28</v>
      </c>
      <c r="F1084" s="37">
        <v>4.2381099999999998</v>
      </c>
      <c r="G1084" s="37">
        <v>5.9875999999999996</v>
      </c>
      <c r="H1084" s="37">
        <v>3475</v>
      </c>
      <c r="I1084" s="37">
        <v>511754910</v>
      </c>
    </row>
    <row r="1085" spans="1:9" x14ac:dyDescent="0.25">
      <c r="A1085" s="47">
        <v>42639</v>
      </c>
      <c r="B1085" s="37" t="s">
        <v>86</v>
      </c>
      <c r="C1085" s="37" t="s">
        <v>87</v>
      </c>
      <c r="D1085" s="37">
        <v>141.28020000000001</v>
      </c>
      <c r="E1085" s="37">
        <v>147.3126</v>
      </c>
      <c r="F1085" s="37">
        <v>-4.09497</v>
      </c>
      <c r="G1085" s="37">
        <v>-6.0324</v>
      </c>
      <c r="H1085" s="37">
        <v>3475</v>
      </c>
      <c r="I1085" s="37">
        <v>490948695</v>
      </c>
    </row>
    <row r="1086" spans="1:9" x14ac:dyDescent="0.25">
      <c r="A1086" s="47">
        <v>42636</v>
      </c>
      <c r="B1086" s="37" t="s">
        <v>86</v>
      </c>
      <c r="C1086" s="37" t="s">
        <v>87</v>
      </c>
      <c r="D1086" s="37">
        <v>147.3124</v>
      </c>
      <c r="E1086" s="37">
        <v>149.68960000000001</v>
      </c>
      <c r="F1086" s="37">
        <v>-1.58809</v>
      </c>
      <c r="G1086" s="37">
        <v>-2.3772000000000002</v>
      </c>
      <c r="H1086" s="37">
        <v>3275</v>
      </c>
      <c r="I1086" s="37">
        <v>482448110</v>
      </c>
    </row>
    <row r="1087" spans="1:9" x14ac:dyDescent="0.25">
      <c r="A1087" s="47">
        <v>42635</v>
      </c>
      <c r="B1087" s="37" t="s">
        <v>86</v>
      </c>
      <c r="C1087" s="37" t="s">
        <v>87</v>
      </c>
      <c r="D1087" s="37">
        <v>149.68960000000001</v>
      </c>
      <c r="E1087" s="37">
        <v>143.10919999999999</v>
      </c>
      <c r="F1087" s="37">
        <v>4.5981699999999996</v>
      </c>
      <c r="G1087" s="37">
        <v>6.5804</v>
      </c>
      <c r="H1087" s="37">
        <v>4250</v>
      </c>
      <c r="I1087" s="37">
        <v>636180800</v>
      </c>
    </row>
    <row r="1088" spans="1:9" x14ac:dyDescent="0.25">
      <c r="A1088" s="47">
        <v>42634</v>
      </c>
      <c r="B1088" s="37" t="s">
        <v>86</v>
      </c>
      <c r="C1088" s="37" t="s">
        <v>87</v>
      </c>
      <c r="D1088" s="37">
        <v>143.10939999999999</v>
      </c>
      <c r="E1088" s="37">
        <v>132.82220000000001</v>
      </c>
      <c r="F1088" s="37">
        <v>7.7450900000000003</v>
      </c>
      <c r="G1088" s="37">
        <v>10.2872</v>
      </c>
      <c r="H1088" s="37">
        <v>4450</v>
      </c>
      <c r="I1088" s="37">
        <v>636836830</v>
      </c>
    </row>
    <row r="1089" spans="1:9" x14ac:dyDescent="0.25">
      <c r="A1089" s="47">
        <v>42633</v>
      </c>
      <c r="B1089" s="37" t="s">
        <v>86</v>
      </c>
      <c r="C1089" s="37" t="s">
        <v>87</v>
      </c>
      <c r="D1089" s="37">
        <v>132.82220000000001</v>
      </c>
      <c r="E1089" s="37">
        <v>135.1722</v>
      </c>
      <c r="F1089" s="37">
        <v>-1.7385200000000001</v>
      </c>
      <c r="G1089" s="37">
        <v>-2.35</v>
      </c>
      <c r="H1089" s="37">
        <v>4450</v>
      </c>
      <c r="I1089" s="37">
        <v>591058790</v>
      </c>
    </row>
    <row r="1090" spans="1:9" x14ac:dyDescent="0.25">
      <c r="A1090" s="47">
        <v>42632</v>
      </c>
      <c r="B1090" s="37" t="s">
        <v>86</v>
      </c>
      <c r="C1090" s="37" t="s">
        <v>87</v>
      </c>
      <c r="D1090" s="37">
        <v>135.1722</v>
      </c>
      <c r="E1090" s="37">
        <v>132.18899999999999</v>
      </c>
      <c r="F1090" s="37">
        <v>2.2567699999999999</v>
      </c>
      <c r="G1090" s="37">
        <v>2.9832000000000001</v>
      </c>
      <c r="H1090" s="37">
        <v>4200</v>
      </c>
      <c r="I1090" s="37">
        <v>567723240</v>
      </c>
    </row>
    <row r="1091" spans="1:9" x14ac:dyDescent="0.25">
      <c r="A1091" s="47">
        <v>42629</v>
      </c>
      <c r="B1091" s="37" t="s">
        <v>86</v>
      </c>
      <c r="C1091" s="37" t="s">
        <v>87</v>
      </c>
      <c r="D1091" s="37">
        <v>132.18899999999999</v>
      </c>
      <c r="E1091" s="37">
        <v>126.96899999999999</v>
      </c>
      <c r="F1091" s="37">
        <v>4.1112399999999996</v>
      </c>
      <c r="G1091" s="37">
        <v>5.22</v>
      </c>
      <c r="H1091" s="37">
        <v>4100</v>
      </c>
      <c r="I1091" s="37">
        <v>541974900</v>
      </c>
    </row>
    <row r="1092" spans="1:9" x14ac:dyDescent="0.25">
      <c r="A1092" s="47">
        <v>42628</v>
      </c>
      <c r="B1092" s="37" t="s">
        <v>86</v>
      </c>
      <c r="C1092" s="37" t="s">
        <v>87</v>
      </c>
      <c r="D1092" s="37">
        <v>126.96899999999999</v>
      </c>
      <c r="E1092" s="37">
        <v>122.0478</v>
      </c>
      <c r="F1092" s="37">
        <v>4.0321899999999999</v>
      </c>
      <c r="G1092" s="37">
        <v>4.9211999999999998</v>
      </c>
      <c r="H1092" s="37">
        <v>3750</v>
      </c>
      <c r="I1092" s="37">
        <v>476133750</v>
      </c>
    </row>
    <row r="1093" spans="1:9" x14ac:dyDescent="0.25">
      <c r="A1093" s="47">
        <v>42627</v>
      </c>
      <c r="B1093" s="37" t="s">
        <v>86</v>
      </c>
      <c r="C1093" s="37" t="s">
        <v>87</v>
      </c>
      <c r="D1093" s="37">
        <v>122.048</v>
      </c>
      <c r="E1093" s="37">
        <v>125.93559999999999</v>
      </c>
      <c r="F1093" s="37">
        <v>-3.08697</v>
      </c>
      <c r="G1093" s="37">
        <v>-3.8875999999999999</v>
      </c>
      <c r="H1093" s="37">
        <v>3750</v>
      </c>
      <c r="I1093" s="37">
        <v>457680000</v>
      </c>
    </row>
    <row r="1094" spans="1:9" x14ac:dyDescent="0.25">
      <c r="A1094" s="47">
        <v>42626</v>
      </c>
      <c r="B1094" s="37" t="s">
        <v>86</v>
      </c>
      <c r="C1094" s="37" t="s">
        <v>87</v>
      </c>
      <c r="D1094" s="37">
        <v>125.9354</v>
      </c>
      <c r="E1094" s="37">
        <v>140.07140000000001</v>
      </c>
      <c r="F1094" s="37">
        <v>-10.092000000000001</v>
      </c>
      <c r="G1094" s="37">
        <v>-14.135999999999999</v>
      </c>
      <c r="H1094" s="37">
        <v>3625</v>
      </c>
      <c r="I1094" s="37">
        <v>456515825</v>
      </c>
    </row>
    <row r="1095" spans="1:9" x14ac:dyDescent="0.25">
      <c r="A1095" s="47">
        <v>42625</v>
      </c>
      <c r="B1095" s="37" t="s">
        <v>86</v>
      </c>
      <c r="C1095" s="37" t="s">
        <v>87</v>
      </c>
      <c r="D1095" s="37">
        <v>140.0712</v>
      </c>
      <c r="E1095" s="37">
        <v>132.4316</v>
      </c>
      <c r="F1095" s="37">
        <v>5.7687099999999996</v>
      </c>
      <c r="G1095" s="37">
        <v>7.6395999999999997</v>
      </c>
      <c r="H1095" s="37">
        <v>2625</v>
      </c>
      <c r="I1095" s="37">
        <v>367686900</v>
      </c>
    </row>
    <row r="1096" spans="1:9" x14ac:dyDescent="0.25">
      <c r="A1096" s="47">
        <v>42622</v>
      </c>
      <c r="B1096" s="37" t="s">
        <v>86</v>
      </c>
      <c r="C1096" s="37" t="s">
        <v>87</v>
      </c>
      <c r="D1096" s="37">
        <v>132.43180000000001</v>
      </c>
      <c r="E1096" s="37">
        <v>156.72020000000001</v>
      </c>
      <c r="F1096" s="37">
        <v>-15.49794</v>
      </c>
      <c r="G1096" s="37">
        <v>-24.288399999999999</v>
      </c>
      <c r="H1096" s="37">
        <v>2625</v>
      </c>
      <c r="I1096" s="37">
        <v>347633475</v>
      </c>
    </row>
    <row r="1097" spans="1:9" x14ac:dyDescent="0.25">
      <c r="A1097" s="47">
        <v>42621</v>
      </c>
      <c r="B1097" s="37" t="s">
        <v>86</v>
      </c>
      <c r="C1097" s="37" t="s">
        <v>87</v>
      </c>
      <c r="D1097" s="37">
        <v>156.72020000000001</v>
      </c>
      <c r="E1097" s="37">
        <v>158.3278</v>
      </c>
      <c r="F1097" s="37">
        <v>-1.01536</v>
      </c>
      <c r="G1097" s="37">
        <v>-1.6075999999999999</v>
      </c>
      <c r="H1097" s="37">
        <v>1550</v>
      </c>
      <c r="I1097" s="37">
        <v>242916310</v>
      </c>
    </row>
    <row r="1098" spans="1:9" x14ac:dyDescent="0.25">
      <c r="A1098" s="47">
        <v>42620</v>
      </c>
      <c r="B1098" s="37" t="s">
        <v>86</v>
      </c>
      <c r="C1098" s="37" t="s">
        <v>87</v>
      </c>
      <c r="D1098" s="37">
        <v>158.32759999999999</v>
      </c>
      <c r="E1098" s="37">
        <v>157.05719999999999</v>
      </c>
      <c r="F1098" s="37">
        <v>0.80888000000000004</v>
      </c>
      <c r="G1098" s="37">
        <v>1.2704</v>
      </c>
      <c r="H1098" s="37">
        <v>1550</v>
      </c>
      <c r="I1098" s="37">
        <v>245407780</v>
      </c>
    </row>
    <row r="1099" spans="1:9" x14ac:dyDescent="0.25">
      <c r="A1099" s="47">
        <v>42619</v>
      </c>
      <c r="B1099" s="37" t="s">
        <v>86</v>
      </c>
      <c r="C1099" s="37" t="s">
        <v>87</v>
      </c>
      <c r="D1099" s="37">
        <v>157.0574</v>
      </c>
      <c r="E1099" s="37">
        <v>151.8766</v>
      </c>
      <c r="F1099" s="37">
        <v>3.4111899999999999</v>
      </c>
      <c r="G1099" s="37">
        <v>5.1807999999999996</v>
      </c>
      <c r="H1099" s="37">
        <v>1575</v>
      </c>
      <c r="I1099" s="37">
        <v>247365405</v>
      </c>
    </row>
    <row r="1100" spans="1:9" x14ac:dyDescent="0.25">
      <c r="A1100" s="47">
        <v>42615</v>
      </c>
      <c r="B1100" s="37" t="s">
        <v>86</v>
      </c>
      <c r="C1100" s="37" t="s">
        <v>87</v>
      </c>
      <c r="D1100" s="37">
        <v>151.8768</v>
      </c>
      <c r="E1100" s="37">
        <v>147.4008</v>
      </c>
      <c r="F1100" s="37">
        <v>3.0366200000000001</v>
      </c>
      <c r="G1100" s="37">
        <v>4.476</v>
      </c>
      <c r="H1100" s="37">
        <v>1575</v>
      </c>
      <c r="I1100" s="37">
        <v>239205960</v>
      </c>
    </row>
    <row r="1101" spans="1:9" x14ac:dyDescent="0.25">
      <c r="A1101" s="47">
        <v>42614</v>
      </c>
      <c r="B1101" s="37" t="s">
        <v>86</v>
      </c>
      <c r="C1101" s="37" t="s">
        <v>87</v>
      </c>
      <c r="D1101" s="37">
        <v>147.4008</v>
      </c>
      <c r="E1101" s="37">
        <v>147.19239999999999</v>
      </c>
      <c r="F1101" s="37">
        <v>0.14158000000000001</v>
      </c>
      <c r="G1101" s="37">
        <v>0.2084</v>
      </c>
      <c r="H1101" s="37">
        <v>1575</v>
      </c>
      <c r="I1101" s="37">
        <v>232156260</v>
      </c>
    </row>
    <row r="1102" spans="1:9" x14ac:dyDescent="0.25">
      <c r="A1102" s="47">
        <v>42613</v>
      </c>
      <c r="B1102" s="37" t="s">
        <v>86</v>
      </c>
      <c r="C1102" s="37" t="s">
        <v>87</v>
      </c>
      <c r="D1102" s="37">
        <v>147.1926</v>
      </c>
      <c r="E1102" s="37">
        <v>147.2766</v>
      </c>
      <c r="F1102" s="37">
        <v>-5.704E-2</v>
      </c>
      <c r="G1102" s="37">
        <v>-8.4000000000000005E-2</v>
      </c>
      <c r="H1102" s="37">
        <v>1575</v>
      </c>
      <c r="I1102" s="37">
        <v>231828345</v>
      </c>
    </row>
    <row r="1103" spans="1:9" x14ac:dyDescent="0.25">
      <c r="A1103" s="47">
        <v>42612</v>
      </c>
      <c r="B1103" s="37" t="s">
        <v>86</v>
      </c>
      <c r="C1103" s="37" t="s">
        <v>87</v>
      </c>
      <c r="D1103" s="37">
        <v>147.2764</v>
      </c>
      <c r="E1103" s="37">
        <v>146.2192</v>
      </c>
      <c r="F1103" s="37">
        <v>0.72302</v>
      </c>
      <c r="G1103" s="37">
        <v>1.0571999999999999</v>
      </c>
      <c r="H1103" s="37">
        <v>1550</v>
      </c>
      <c r="I1103" s="37">
        <v>228278420</v>
      </c>
    </row>
    <row r="1104" spans="1:9" x14ac:dyDescent="0.25">
      <c r="A1104" s="47">
        <v>42611</v>
      </c>
      <c r="B1104" s="37" t="s">
        <v>86</v>
      </c>
      <c r="C1104" s="37" t="s">
        <v>87</v>
      </c>
      <c r="D1104" s="37">
        <v>146.21940000000001</v>
      </c>
      <c r="E1104" s="37">
        <v>142.9034</v>
      </c>
      <c r="F1104" s="37">
        <v>2.3204500000000001</v>
      </c>
      <c r="G1104" s="37">
        <v>3.3159999999999998</v>
      </c>
      <c r="H1104" s="37">
        <v>1550</v>
      </c>
      <c r="I1104" s="37">
        <v>226640070</v>
      </c>
    </row>
    <row r="1105" spans="1:9" x14ac:dyDescent="0.25">
      <c r="A1105" s="47">
        <v>42608</v>
      </c>
      <c r="B1105" s="37" t="s">
        <v>86</v>
      </c>
      <c r="C1105" s="37" t="s">
        <v>87</v>
      </c>
      <c r="D1105" s="37">
        <v>142.90360000000001</v>
      </c>
      <c r="E1105" s="37">
        <v>144.16399999999999</v>
      </c>
      <c r="F1105" s="37">
        <v>-0.87427999999999995</v>
      </c>
      <c r="G1105" s="37">
        <v>-1.2604</v>
      </c>
      <c r="H1105" s="37">
        <v>1550</v>
      </c>
      <c r="I1105" s="37">
        <v>221500580</v>
      </c>
    </row>
    <row r="1106" spans="1:9" x14ac:dyDescent="0.25">
      <c r="A1106" s="47">
        <v>42607</v>
      </c>
      <c r="B1106" s="37" t="s">
        <v>86</v>
      </c>
      <c r="C1106" s="37" t="s">
        <v>87</v>
      </c>
      <c r="D1106" s="37">
        <v>144.16380000000001</v>
      </c>
      <c r="E1106" s="37">
        <v>142.6858</v>
      </c>
      <c r="F1106" s="37">
        <v>1.0358400000000001</v>
      </c>
      <c r="G1106" s="37">
        <v>1.478</v>
      </c>
      <c r="H1106" s="37">
        <v>1575</v>
      </c>
      <c r="I1106" s="37">
        <v>227057985</v>
      </c>
    </row>
    <row r="1107" spans="1:9" x14ac:dyDescent="0.25">
      <c r="A1107" s="47">
        <v>42606</v>
      </c>
      <c r="B1107" s="37" t="s">
        <v>86</v>
      </c>
      <c r="C1107" s="37" t="s">
        <v>87</v>
      </c>
      <c r="D1107" s="37">
        <v>142.68600000000001</v>
      </c>
      <c r="E1107" s="37">
        <v>146.65440000000001</v>
      </c>
      <c r="F1107" s="37">
        <v>-2.7059500000000001</v>
      </c>
      <c r="G1107" s="37">
        <v>-3.9683999999999999</v>
      </c>
      <c r="H1107" s="37">
        <v>1575</v>
      </c>
      <c r="I1107" s="37">
        <v>224730450</v>
      </c>
    </row>
    <row r="1108" spans="1:9" x14ac:dyDescent="0.25">
      <c r="A1108" s="47">
        <v>42605</v>
      </c>
      <c r="B1108" s="37" t="s">
        <v>86</v>
      </c>
      <c r="C1108" s="37" t="s">
        <v>87</v>
      </c>
      <c r="D1108" s="37">
        <v>146.65440000000001</v>
      </c>
      <c r="E1108" s="37">
        <v>146.41399999999999</v>
      </c>
      <c r="F1108" s="37">
        <v>0.16419</v>
      </c>
      <c r="G1108" s="37">
        <v>0.2404</v>
      </c>
      <c r="H1108" s="37">
        <v>1575</v>
      </c>
      <c r="I1108" s="37">
        <v>230980680</v>
      </c>
    </row>
    <row r="1109" spans="1:9" x14ac:dyDescent="0.25">
      <c r="A1109" s="47">
        <v>42604</v>
      </c>
      <c r="B1109" s="37" t="s">
        <v>86</v>
      </c>
      <c r="C1109" s="37" t="s">
        <v>87</v>
      </c>
      <c r="D1109" s="37">
        <v>146.41399999999999</v>
      </c>
      <c r="E1109" s="37">
        <v>147.0224</v>
      </c>
      <c r="F1109" s="37">
        <v>-0.41381000000000001</v>
      </c>
      <c r="G1109" s="37">
        <v>-0.60840000000000005</v>
      </c>
      <c r="H1109" s="37">
        <v>1800</v>
      </c>
      <c r="I1109" s="37">
        <v>263545200</v>
      </c>
    </row>
    <row r="1110" spans="1:9" x14ac:dyDescent="0.25">
      <c r="A1110" s="47">
        <v>42601</v>
      </c>
      <c r="B1110" s="37" t="s">
        <v>86</v>
      </c>
      <c r="C1110" s="37" t="s">
        <v>87</v>
      </c>
      <c r="D1110" s="37">
        <v>147.0224</v>
      </c>
      <c r="E1110" s="37">
        <v>148.0316</v>
      </c>
      <c r="F1110" s="37">
        <v>-0.68174999999999997</v>
      </c>
      <c r="G1110" s="37">
        <v>-1.0092000000000001</v>
      </c>
      <c r="H1110" s="37">
        <v>1725</v>
      </c>
      <c r="I1110" s="37">
        <v>253613640</v>
      </c>
    </row>
    <row r="1111" spans="1:9" x14ac:dyDescent="0.25">
      <c r="A1111" s="47">
        <v>42600</v>
      </c>
      <c r="B1111" s="37" t="s">
        <v>86</v>
      </c>
      <c r="C1111" s="37" t="s">
        <v>87</v>
      </c>
      <c r="D1111" s="37">
        <v>148.0316</v>
      </c>
      <c r="E1111" s="37">
        <v>145.6532</v>
      </c>
      <c r="F1111" s="37">
        <v>1.6329199999999999</v>
      </c>
      <c r="G1111" s="37">
        <v>2.3784000000000001</v>
      </c>
      <c r="H1111" s="37">
        <v>2175</v>
      </c>
      <c r="I1111" s="37">
        <v>321968730</v>
      </c>
    </row>
    <row r="1112" spans="1:9" x14ac:dyDescent="0.25">
      <c r="A1112" s="47">
        <v>42599</v>
      </c>
      <c r="B1112" s="37" t="s">
        <v>86</v>
      </c>
      <c r="C1112" s="37" t="s">
        <v>87</v>
      </c>
      <c r="D1112" s="37">
        <v>145.6532</v>
      </c>
      <c r="E1112" s="37">
        <v>141.05520000000001</v>
      </c>
      <c r="F1112" s="37">
        <v>3.2597200000000002</v>
      </c>
      <c r="G1112" s="37">
        <v>4.5979999999999999</v>
      </c>
      <c r="H1112" s="37">
        <v>2375</v>
      </c>
      <c r="I1112" s="37">
        <v>345926350</v>
      </c>
    </row>
    <row r="1113" spans="1:9" x14ac:dyDescent="0.25">
      <c r="A1113" s="47">
        <v>42598</v>
      </c>
      <c r="B1113" s="37" t="s">
        <v>86</v>
      </c>
      <c r="C1113" s="37" t="s">
        <v>87</v>
      </c>
      <c r="D1113" s="37">
        <v>141.05520000000001</v>
      </c>
      <c r="E1113" s="37">
        <v>146.07679999999999</v>
      </c>
      <c r="F1113" s="37">
        <v>-3.43764</v>
      </c>
      <c r="G1113" s="37">
        <v>-5.0216000000000003</v>
      </c>
      <c r="H1113" s="37">
        <v>2475</v>
      </c>
      <c r="I1113" s="37">
        <v>349111620</v>
      </c>
    </row>
    <row r="1114" spans="1:9" x14ac:dyDescent="0.25">
      <c r="A1114" s="47">
        <v>42597</v>
      </c>
      <c r="B1114" s="37" t="s">
        <v>86</v>
      </c>
      <c r="C1114" s="37" t="s">
        <v>87</v>
      </c>
      <c r="D1114" s="37">
        <v>146.07679999999999</v>
      </c>
      <c r="E1114" s="37">
        <v>144.66679999999999</v>
      </c>
      <c r="F1114" s="37">
        <v>0.97465000000000002</v>
      </c>
      <c r="G1114" s="37">
        <v>1.41</v>
      </c>
      <c r="H1114" s="37">
        <v>2125</v>
      </c>
      <c r="I1114" s="37">
        <v>310413200</v>
      </c>
    </row>
    <row r="1115" spans="1:9" x14ac:dyDescent="0.25">
      <c r="A1115" s="47">
        <v>42594</v>
      </c>
      <c r="B1115" s="37" t="s">
        <v>86</v>
      </c>
      <c r="C1115" s="37" t="s">
        <v>87</v>
      </c>
      <c r="D1115" s="37">
        <v>144.66679999999999</v>
      </c>
      <c r="E1115" s="37">
        <v>143.40719999999999</v>
      </c>
      <c r="F1115" s="37">
        <v>0.87834000000000001</v>
      </c>
      <c r="G1115" s="37">
        <v>1.2596000000000001</v>
      </c>
      <c r="H1115" s="37">
        <v>2175</v>
      </c>
      <c r="I1115" s="37">
        <v>314650290</v>
      </c>
    </row>
    <row r="1116" spans="1:9" x14ac:dyDescent="0.25">
      <c r="A1116" s="47">
        <v>42593</v>
      </c>
      <c r="B1116" s="37" t="s">
        <v>86</v>
      </c>
      <c r="C1116" s="37" t="s">
        <v>87</v>
      </c>
      <c r="D1116" s="37">
        <v>143.40719999999999</v>
      </c>
      <c r="E1116" s="37">
        <v>142.15039999999999</v>
      </c>
      <c r="F1116" s="37">
        <v>0.88412999999999997</v>
      </c>
      <c r="G1116" s="37">
        <v>1.2567999999999999</v>
      </c>
      <c r="H1116" s="37">
        <v>1950</v>
      </c>
      <c r="I1116" s="37">
        <v>279644040</v>
      </c>
    </row>
    <row r="1117" spans="1:9" x14ac:dyDescent="0.25">
      <c r="A1117" s="47">
        <v>42592</v>
      </c>
      <c r="B1117" s="37" t="s">
        <v>86</v>
      </c>
      <c r="C1117" s="37" t="s">
        <v>87</v>
      </c>
      <c r="D1117" s="37">
        <v>142.15039999999999</v>
      </c>
      <c r="E1117" s="37">
        <v>145.72880000000001</v>
      </c>
      <c r="F1117" s="37">
        <v>-2.4555199999999999</v>
      </c>
      <c r="G1117" s="37">
        <v>-3.5783999999999998</v>
      </c>
      <c r="H1117" s="37">
        <v>1950</v>
      </c>
      <c r="I1117" s="37">
        <v>277193280</v>
      </c>
    </row>
    <row r="1118" spans="1:9" x14ac:dyDescent="0.25">
      <c r="A1118" s="47">
        <v>42591</v>
      </c>
      <c r="B1118" s="37" t="s">
        <v>86</v>
      </c>
      <c r="C1118" s="37" t="s">
        <v>87</v>
      </c>
      <c r="D1118" s="37">
        <v>145.7286</v>
      </c>
      <c r="E1118" s="37">
        <v>143.68340000000001</v>
      </c>
      <c r="F1118" s="37">
        <v>1.4234100000000001</v>
      </c>
      <c r="G1118" s="37">
        <v>2.0451999999999999</v>
      </c>
      <c r="H1118" s="37">
        <v>2100</v>
      </c>
      <c r="I1118" s="37">
        <v>306030060</v>
      </c>
    </row>
    <row r="1119" spans="1:9" x14ac:dyDescent="0.25">
      <c r="A1119" s="47">
        <v>42590</v>
      </c>
      <c r="B1119" s="37" t="s">
        <v>86</v>
      </c>
      <c r="C1119" s="37" t="s">
        <v>87</v>
      </c>
      <c r="D1119" s="37">
        <v>143.68340000000001</v>
      </c>
      <c r="E1119" s="37">
        <v>141.0642</v>
      </c>
      <c r="F1119" s="37">
        <v>1.8567400000000001</v>
      </c>
      <c r="G1119" s="37">
        <v>2.6192000000000002</v>
      </c>
      <c r="H1119" s="37">
        <v>2475</v>
      </c>
      <c r="I1119" s="37">
        <v>355616415</v>
      </c>
    </row>
    <row r="1120" spans="1:9" x14ac:dyDescent="0.25">
      <c r="A1120" s="47">
        <v>42587</v>
      </c>
      <c r="B1120" s="37" t="s">
        <v>86</v>
      </c>
      <c r="C1120" s="37" t="s">
        <v>87</v>
      </c>
      <c r="D1120" s="37">
        <v>141.06440000000001</v>
      </c>
      <c r="E1120" s="37">
        <v>136.04560000000001</v>
      </c>
      <c r="F1120" s="37">
        <v>3.68906</v>
      </c>
      <c r="G1120" s="37">
        <v>5.0187999999999997</v>
      </c>
      <c r="H1120" s="37">
        <v>2650</v>
      </c>
      <c r="I1120" s="37">
        <v>373820660</v>
      </c>
    </row>
    <row r="1121" spans="1:9" x14ac:dyDescent="0.25">
      <c r="A1121" s="47">
        <v>42586</v>
      </c>
      <c r="B1121" s="37" t="s">
        <v>86</v>
      </c>
      <c r="C1121" s="37" t="s">
        <v>87</v>
      </c>
      <c r="D1121" s="37">
        <v>136.04580000000001</v>
      </c>
      <c r="E1121" s="37">
        <v>132.55779999999999</v>
      </c>
      <c r="F1121" s="37">
        <v>2.6313</v>
      </c>
      <c r="G1121" s="37">
        <v>3.488</v>
      </c>
      <c r="H1121" s="37">
        <v>2650</v>
      </c>
      <c r="I1121" s="37">
        <v>360521370</v>
      </c>
    </row>
    <row r="1122" spans="1:9" x14ac:dyDescent="0.25">
      <c r="A1122" s="47">
        <v>42585</v>
      </c>
      <c r="B1122" s="37" t="s">
        <v>86</v>
      </c>
      <c r="C1122" s="37" t="s">
        <v>87</v>
      </c>
      <c r="D1122" s="37">
        <v>132.55799999999999</v>
      </c>
      <c r="E1122" s="37">
        <v>129.41999999999999</v>
      </c>
      <c r="F1122" s="37">
        <v>2.4246599999999998</v>
      </c>
      <c r="G1122" s="37">
        <v>3.1379999999999999</v>
      </c>
      <c r="H1122" s="37">
        <v>3025</v>
      </c>
      <c r="I1122" s="37">
        <v>400987950</v>
      </c>
    </row>
    <row r="1123" spans="1:9" x14ac:dyDescent="0.25">
      <c r="A1123" s="47">
        <v>42584</v>
      </c>
      <c r="B1123" s="37" t="s">
        <v>86</v>
      </c>
      <c r="C1123" s="37" t="s">
        <v>87</v>
      </c>
      <c r="D1123" s="37">
        <v>129.42019999999999</v>
      </c>
      <c r="E1123" s="37">
        <v>134.05500000000001</v>
      </c>
      <c r="F1123" s="37">
        <v>-3.4573900000000002</v>
      </c>
      <c r="G1123" s="37">
        <v>-4.6348000000000003</v>
      </c>
      <c r="H1123" s="37">
        <v>3025</v>
      </c>
      <c r="I1123" s="37">
        <v>391496105</v>
      </c>
    </row>
    <row r="1124" spans="1:9" x14ac:dyDescent="0.25">
      <c r="A1124" s="47">
        <v>42583</v>
      </c>
      <c r="B1124" s="37" t="s">
        <v>86</v>
      </c>
      <c r="C1124" s="37" t="s">
        <v>87</v>
      </c>
      <c r="D1124" s="37">
        <v>134.0548</v>
      </c>
      <c r="E1124" s="37">
        <v>132.28440000000001</v>
      </c>
      <c r="F1124" s="37">
        <v>1.33833</v>
      </c>
      <c r="G1124" s="37">
        <v>1.7704</v>
      </c>
      <c r="H1124" s="37">
        <v>2750</v>
      </c>
      <c r="I1124" s="37">
        <v>368650700</v>
      </c>
    </row>
    <row r="1125" spans="1:9" x14ac:dyDescent="0.25">
      <c r="A1125" s="47">
        <v>42580</v>
      </c>
      <c r="B1125" s="37" t="s">
        <v>86</v>
      </c>
      <c r="C1125" s="37" t="s">
        <v>87</v>
      </c>
      <c r="D1125" s="37">
        <v>132.28460000000001</v>
      </c>
      <c r="E1125" s="37">
        <v>127.8322</v>
      </c>
      <c r="F1125" s="37">
        <v>3.4830000000000001</v>
      </c>
      <c r="G1125" s="37">
        <v>4.4523999999999999</v>
      </c>
      <c r="H1125" s="37">
        <v>2750</v>
      </c>
      <c r="I1125" s="37">
        <v>363782650</v>
      </c>
    </row>
    <row r="1126" spans="1:9" x14ac:dyDescent="0.25">
      <c r="A1126" s="47">
        <v>42579</v>
      </c>
      <c r="B1126" s="37" t="s">
        <v>86</v>
      </c>
      <c r="C1126" s="37" t="s">
        <v>87</v>
      </c>
      <c r="D1126" s="37">
        <v>127.8322</v>
      </c>
      <c r="E1126" s="37">
        <v>124.74979999999999</v>
      </c>
      <c r="F1126" s="37">
        <v>2.4708700000000001</v>
      </c>
      <c r="G1126" s="37">
        <v>3.0823999999999998</v>
      </c>
      <c r="H1126" s="37">
        <v>2800</v>
      </c>
      <c r="I1126" s="37">
        <v>357930160</v>
      </c>
    </row>
    <row r="1127" spans="1:9" x14ac:dyDescent="0.25">
      <c r="A1127" s="47">
        <v>42578</v>
      </c>
      <c r="B1127" s="37" t="s">
        <v>86</v>
      </c>
      <c r="C1127" s="37" t="s">
        <v>87</v>
      </c>
      <c r="D1127" s="37">
        <v>124.74979999999999</v>
      </c>
      <c r="E1127" s="37">
        <v>122.0466</v>
      </c>
      <c r="F1127" s="37">
        <v>2.21489</v>
      </c>
      <c r="G1127" s="37">
        <v>2.7031999999999998</v>
      </c>
      <c r="H1127" s="37">
        <v>3000</v>
      </c>
      <c r="I1127" s="37">
        <v>374249400</v>
      </c>
    </row>
    <row r="1128" spans="1:9" x14ac:dyDescent="0.25">
      <c r="A1128" s="47">
        <v>42577</v>
      </c>
      <c r="B1128" s="37" t="s">
        <v>86</v>
      </c>
      <c r="C1128" s="37" t="s">
        <v>87</v>
      </c>
      <c r="D1128" s="37">
        <v>122.0466</v>
      </c>
      <c r="E1128" s="37">
        <v>120.9774</v>
      </c>
      <c r="F1128" s="37">
        <v>0.88380000000000003</v>
      </c>
      <c r="G1128" s="37">
        <v>1.0691999999999999</v>
      </c>
      <c r="H1128" s="37">
        <v>3050</v>
      </c>
      <c r="I1128" s="37">
        <v>372242130</v>
      </c>
    </row>
    <row r="1129" spans="1:9" x14ac:dyDescent="0.25">
      <c r="A1129" s="47">
        <v>42576</v>
      </c>
      <c r="B1129" s="37" t="s">
        <v>86</v>
      </c>
      <c r="C1129" s="37" t="s">
        <v>87</v>
      </c>
      <c r="D1129" s="37">
        <v>120.9774</v>
      </c>
      <c r="E1129" s="37">
        <v>120.7246</v>
      </c>
      <c r="F1129" s="37">
        <v>0.2094</v>
      </c>
      <c r="G1129" s="37">
        <v>0.25280000000000002</v>
      </c>
      <c r="H1129" s="37">
        <v>3050</v>
      </c>
      <c r="I1129" s="37">
        <v>368981070</v>
      </c>
    </row>
    <row r="1130" spans="1:9" x14ac:dyDescent="0.25">
      <c r="A1130" s="47">
        <v>42573</v>
      </c>
      <c r="B1130" s="37" t="s">
        <v>86</v>
      </c>
      <c r="C1130" s="37" t="s">
        <v>87</v>
      </c>
      <c r="D1130" s="37">
        <v>120.7246</v>
      </c>
      <c r="E1130" s="37">
        <v>117.5702</v>
      </c>
      <c r="F1130" s="37">
        <v>2.6829900000000002</v>
      </c>
      <c r="G1130" s="37">
        <v>3.1543999999999999</v>
      </c>
      <c r="H1130" s="37">
        <v>3050</v>
      </c>
      <c r="I1130" s="37">
        <v>368210030</v>
      </c>
    </row>
    <row r="1131" spans="1:9" x14ac:dyDescent="0.25">
      <c r="A1131" s="47">
        <v>42572</v>
      </c>
      <c r="B1131" s="37" t="s">
        <v>86</v>
      </c>
      <c r="C1131" s="37" t="s">
        <v>87</v>
      </c>
      <c r="D1131" s="37">
        <v>117.57040000000001</v>
      </c>
      <c r="E1131" s="37">
        <v>120.36320000000001</v>
      </c>
      <c r="F1131" s="37">
        <v>-2.3203100000000001</v>
      </c>
      <c r="G1131" s="37">
        <v>-2.7928000000000002</v>
      </c>
      <c r="H1131" s="37">
        <v>3300</v>
      </c>
      <c r="I1131" s="37">
        <v>387982320</v>
      </c>
    </row>
    <row r="1132" spans="1:9" x14ac:dyDescent="0.25">
      <c r="A1132" s="47">
        <v>42571</v>
      </c>
      <c r="B1132" s="37" t="s">
        <v>86</v>
      </c>
      <c r="C1132" s="37" t="s">
        <v>87</v>
      </c>
      <c r="D1132" s="37">
        <v>120.363</v>
      </c>
      <c r="E1132" s="37">
        <v>118.8506</v>
      </c>
      <c r="F1132" s="37">
        <v>1.2725200000000001</v>
      </c>
      <c r="G1132" s="37">
        <v>1.5124</v>
      </c>
      <c r="H1132" s="37">
        <v>3300</v>
      </c>
      <c r="I1132" s="37">
        <v>397197900</v>
      </c>
    </row>
    <row r="1133" spans="1:9" x14ac:dyDescent="0.25">
      <c r="A1133" s="47">
        <v>42570</v>
      </c>
      <c r="B1133" s="37" t="s">
        <v>86</v>
      </c>
      <c r="C1133" s="37" t="s">
        <v>87</v>
      </c>
      <c r="D1133" s="37">
        <v>118.85080000000001</v>
      </c>
      <c r="E1133" s="37">
        <v>118.22839999999999</v>
      </c>
      <c r="F1133" s="37">
        <v>0.52644000000000002</v>
      </c>
      <c r="G1133" s="37">
        <v>0.62239999999999995</v>
      </c>
      <c r="H1133" s="37">
        <v>3300</v>
      </c>
      <c r="I1133" s="37">
        <v>392207640</v>
      </c>
    </row>
    <row r="1134" spans="1:9" x14ac:dyDescent="0.25">
      <c r="A1134" s="47">
        <v>42569</v>
      </c>
      <c r="B1134" s="37" t="s">
        <v>86</v>
      </c>
      <c r="C1134" s="37" t="s">
        <v>87</v>
      </c>
      <c r="D1134" s="37">
        <v>118.2286</v>
      </c>
      <c r="E1134" s="37">
        <v>113.8926</v>
      </c>
      <c r="F1134" s="37">
        <v>3.8071000000000002</v>
      </c>
      <c r="G1134" s="37">
        <v>4.3360000000000003</v>
      </c>
      <c r="H1134" s="37">
        <v>3750</v>
      </c>
      <c r="I1134" s="37">
        <v>443357250</v>
      </c>
    </row>
    <row r="1135" spans="1:9" x14ac:dyDescent="0.25">
      <c r="A1135" s="47">
        <v>42566</v>
      </c>
      <c r="B1135" s="37" t="s">
        <v>86</v>
      </c>
      <c r="C1135" s="37" t="s">
        <v>87</v>
      </c>
      <c r="D1135" s="37">
        <v>113.89279999999999</v>
      </c>
      <c r="E1135" s="37">
        <v>114.98520000000001</v>
      </c>
      <c r="F1135" s="37">
        <v>-0.95004</v>
      </c>
      <c r="G1135" s="37">
        <v>-1.0924</v>
      </c>
      <c r="H1135" s="37">
        <v>3875</v>
      </c>
      <c r="I1135" s="37">
        <v>441334600</v>
      </c>
    </row>
    <row r="1136" spans="1:9" x14ac:dyDescent="0.25">
      <c r="A1136" s="47">
        <v>42565</v>
      </c>
      <c r="B1136" s="37" t="s">
        <v>86</v>
      </c>
      <c r="C1136" s="37" t="s">
        <v>87</v>
      </c>
      <c r="D1136" s="37">
        <v>114.98520000000001</v>
      </c>
      <c r="E1136" s="37">
        <v>114.21120000000001</v>
      </c>
      <c r="F1136" s="37">
        <v>0.67769000000000001</v>
      </c>
      <c r="G1136" s="37">
        <v>0.77400000000000002</v>
      </c>
      <c r="H1136" s="37">
        <v>3875</v>
      </c>
      <c r="I1136" s="37">
        <v>445567650</v>
      </c>
    </row>
    <row r="1137" spans="1:9" x14ac:dyDescent="0.25">
      <c r="A1137" s="47">
        <v>42564</v>
      </c>
      <c r="B1137" s="37" t="s">
        <v>86</v>
      </c>
      <c r="C1137" s="37" t="s">
        <v>87</v>
      </c>
      <c r="D1137" s="37">
        <v>114.21120000000001</v>
      </c>
      <c r="E1137" s="37">
        <v>114.0596</v>
      </c>
      <c r="F1137" s="37">
        <v>0.13291</v>
      </c>
      <c r="G1137" s="37">
        <v>0.15160000000000001</v>
      </c>
      <c r="H1137" s="37">
        <v>4050</v>
      </c>
      <c r="I1137" s="37">
        <v>462555360</v>
      </c>
    </row>
    <row r="1138" spans="1:9" x14ac:dyDescent="0.25">
      <c r="A1138" s="47">
        <v>42563</v>
      </c>
      <c r="B1138" s="37" t="s">
        <v>86</v>
      </c>
      <c r="C1138" s="37" t="s">
        <v>87</v>
      </c>
      <c r="D1138" s="37">
        <v>114.0596</v>
      </c>
      <c r="E1138" s="37">
        <v>110.8964</v>
      </c>
      <c r="F1138" s="37">
        <v>2.8523900000000002</v>
      </c>
      <c r="G1138" s="37">
        <v>3.1631999999999998</v>
      </c>
      <c r="H1138" s="37">
        <v>4050</v>
      </c>
      <c r="I1138" s="37">
        <v>461941380</v>
      </c>
    </row>
    <row r="1139" spans="1:9" x14ac:dyDescent="0.25">
      <c r="A1139" s="47">
        <v>42562</v>
      </c>
      <c r="B1139" s="37" t="s">
        <v>86</v>
      </c>
      <c r="C1139" s="37" t="s">
        <v>87</v>
      </c>
      <c r="D1139" s="37">
        <v>110.8964</v>
      </c>
      <c r="E1139" s="37">
        <v>110.36279999999999</v>
      </c>
      <c r="F1139" s="37">
        <v>0.48349999999999999</v>
      </c>
      <c r="G1139" s="37">
        <v>0.53359999999999996</v>
      </c>
      <c r="H1139" s="37">
        <v>4950</v>
      </c>
      <c r="I1139" s="37">
        <v>548937180</v>
      </c>
    </row>
    <row r="1140" spans="1:9" x14ac:dyDescent="0.25">
      <c r="A1140" s="47">
        <v>42559</v>
      </c>
      <c r="B1140" s="37" t="s">
        <v>86</v>
      </c>
      <c r="C1140" s="37" t="s">
        <v>87</v>
      </c>
      <c r="D1140" s="37">
        <v>110.363</v>
      </c>
      <c r="E1140" s="37">
        <v>104.3554</v>
      </c>
      <c r="F1140" s="37">
        <v>5.7568700000000002</v>
      </c>
      <c r="G1140" s="37">
        <v>6.0076000000000001</v>
      </c>
      <c r="H1140" s="37">
        <v>4950</v>
      </c>
      <c r="I1140" s="37">
        <v>546296850</v>
      </c>
    </row>
    <row r="1141" spans="1:9" x14ac:dyDescent="0.25">
      <c r="A1141" s="47">
        <v>42558</v>
      </c>
      <c r="B1141" s="37" t="s">
        <v>86</v>
      </c>
      <c r="C1141" s="37" t="s">
        <v>87</v>
      </c>
      <c r="D1141" s="37">
        <v>104.3554</v>
      </c>
      <c r="E1141" s="37">
        <v>103.24460000000001</v>
      </c>
      <c r="F1141" s="37">
        <v>1.07589</v>
      </c>
      <c r="G1141" s="37">
        <v>1.1108</v>
      </c>
      <c r="H1141" s="37">
        <v>5350</v>
      </c>
      <c r="I1141" s="37">
        <v>558301390</v>
      </c>
    </row>
    <row r="1142" spans="1:9" x14ac:dyDescent="0.25">
      <c r="A1142" s="47">
        <v>42557</v>
      </c>
      <c r="B1142" s="37" t="s">
        <v>86</v>
      </c>
      <c r="C1142" s="37" t="s">
        <v>87</v>
      </c>
      <c r="D1142" s="37">
        <v>103.24460000000001</v>
      </c>
      <c r="E1142" s="37">
        <v>100.0658</v>
      </c>
      <c r="F1142" s="37">
        <v>3.1767099999999999</v>
      </c>
      <c r="G1142" s="37">
        <v>3.1787999999999998</v>
      </c>
      <c r="H1142" s="37">
        <v>5475</v>
      </c>
      <c r="I1142" s="37">
        <v>565264185</v>
      </c>
    </row>
    <row r="1143" spans="1:9" x14ac:dyDescent="0.25">
      <c r="A1143" s="47">
        <v>42556</v>
      </c>
      <c r="B1143" s="37" t="s">
        <v>86</v>
      </c>
      <c r="C1143" s="37" t="s">
        <v>87</v>
      </c>
      <c r="D1143" s="37">
        <v>100.0658</v>
      </c>
      <c r="E1143" s="37">
        <v>100.4378</v>
      </c>
      <c r="F1143" s="37">
        <v>-0.37037999999999999</v>
      </c>
      <c r="G1143" s="37">
        <v>-0.372</v>
      </c>
      <c r="H1143" s="37">
        <v>5775</v>
      </c>
      <c r="I1143" s="37">
        <v>577879995</v>
      </c>
    </row>
    <row r="1144" spans="1:9" x14ac:dyDescent="0.25">
      <c r="A1144" s="47">
        <v>42552</v>
      </c>
      <c r="B1144" s="37" t="s">
        <v>86</v>
      </c>
      <c r="C1144" s="37" t="s">
        <v>87</v>
      </c>
      <c r="D1144" s="37">
        <v>100.4376</v>
      </c>
      <c r="E1144" s="37">
        <v>99.662400000000005</v>
      </c>
      <c r="F1144" s="37">
        <v>0.77783000000000002</v>
      </c>
      <c r="G1144" s="37">
        <v>0.7752</v>
      </c>
      <c r="H1144" s="37">
        <v>6550</v>
      </c>
      <c r="I1144" s="37">
        <v>657866280</v>
      </c>
    </row>
    <row r="1145" spans="1:9" x14ac:dyDescent="0.25">
      <c r="A1145" s="47">
        <v>42551</v>
      </c>
      <c r="B1145" s="37" t="s">
        <v>86</v>
      </c>
      <c r="C1145" s="37" t="s">
        <v>87</v>
      </c>
      <c r="D1145" s="37">
        <v>99.662599999999998</v>
      </c>
      <c r="E1145" s="37">
        <v>97.628600000000006</v>
      </c>
      <c r="F1145" s="37">
        <v>2.0834100000000002</v>
      </c>
      <c r="G1145" s="37">
        <v>2.0339999999999998</v>
      </c>
      <c r="H1145" s="37">
        <v>6900</v>
      </c>
      <c r="I1145" s="37">
        <v>687671940</v>
      </c>
    </row>
    <row r="1146" spans="1:9" x14ac:dyDescent="0.25">
      <c r="A1146" s="47">
        <v>42550</v>
      </c>
      <c r="B1146" s="37" t="s">
        <v>86</v>
      </c>
      <c r="C1146" s="37" t="s">
        <v>87</v>
      </c>
      <c r="D1146" s="37">
        <v>97.628799999999998</v>
      </c>
      <c r="E1146" s="37">
        <v>92.048000000000002</v>
      </c>
      <c r="F1146" s="37">
        <v>6.0629200000000001</v>
      </c>
      <c r="G1146" s="37">
        <v>5.5808</v>
      </c>
      <c r="H1146" s="37">
        <v>7400</v>
      </c>
      <c r="I1146" s="37">
        <v>722453120</v>
      </c>
    </row>
    <row r="1147" spans="1:9" x14ac:dyDescent="0.25">
      <c r="A1147" s="47">
        <v>42549</v>
      </c>
      <c r="B1147" s="37" t="s">
        <v>86</v>
      </c>
      <c r="C1147" s="37" t="s">
        <v>87</v>
      </c>
      <c r="D1147" s="37">
        <v>92.048000000000002</v>
      </c>
      <c r="E1147" s="37">
        <v>77.518799999999999</v>
      </c>
      <c r="F1147" s="37">
        <v>18.742809999999999</v>
      </c>
      <c r="G1147" s="37">
        <v>14.529199999999999</v>
      </c>
      <c r="H1147" s="37">
        <v>8750</v>
      </c>
      <c r="I1147" s="37">
        <v>805420000</v>
      </c>
    </row>
    <row r="1148" spans="1:9" x14ac:dyDescent="0.25">
      <c r="A1148" s="47">
        <v>42548</v>
      </c>
      <c r="B1148" s="37" t="s">
        <v>86</v>
      </c>
      <c r="C1148" s="37" t="s">
        <v>87</v>
      </c>
      <c r="D1148" s="37">
        <v>77.519000000000005</v>
      </c>
      <c r="E1148" s="37">
        <v>81.018600000000006</v>
      </c>
      <c r="F1148" s="37">
        <v>-4.3194999999999997</v>
      </c>
      <c r="G1148" s="37">
        <v>-3.4996</v>
      </c>
      <c r="H1148" s="37">
        <v>8150</v>
      </c>
      <c r="I1148" s="37">
        <v>631779850</v>
      </c>
    </row>
    <row r="1149" spans="1:9" x14ac:dyDescent="0.25">
      <c r="A1149" s="47">
        <v>42545</v>
      </c>
      <c r="B1149" s="37" t="s">
        <v>86</v>
      </c>
      <c r="C1149" s="37" t="s">
        <v>87</v>
      </c>
      <c r="D1149" s="37">
        <v>81.0184</v>
      </c>
      <c r="E1149" s="37">
        <v>120.2628</v>
      </c>
      <c r="F1149" s="37">
        <v>-32.632199999999997</v>
      </c>
      <c r="G1149" s="37">
        <v>-39.244399999999999</v>
      </c>
      <c r="H1149" s="37">
        <v>6450</v>
      </c>
      <c r="I1149" s="37">
        <v>522568680</v>
      </c>
    </row>
    <row r="1150" spans="1:9" x14ac:dyDescent="0.25">
      <c r="A1150" s="47">
        <v>42544</v>
      </c>
      <c r="B1150" s="37" t="s">
        <v>86</v>
      </c>
      <c r="C1150" s="37" t="s">
        <v>87</v>
      </c>
      <c r="D1150" s="37">
        <v>120.2628</v>
      </c>
      <c r="E1150" s="37">
        <v>106.2384</v>
      </c>
      <c r="F1150" s="37">
        <v>13.20088</v>
      </c>
      <c r="G1150" s="37">
        <v>14.0244</v>
      </c>
      <c r="H1150" s="37">
        <v>4100</v>
      </c>
      <c r="I1150" s="37">
        <v>493077480</v>
      </c>
    </row>
    <row r="1151" spans="1:9" x14ac:dyDescent="0.25">
      <c r="A1151" s="47">
        <v>42543</v>
      </c>
      <c r="B1151" s="37" t="s">
        <v>86</v>
      </c>
      <c r="C1151" s="37" t="s">
        <v>87</v>
      </c>
      <c r="D1151" s="37">
        <v>106.2384</v>
      </c>
      <c r="E1151" s="37">
        <v>110.1448</v>
      </c>
      <c r="F1151" s="37">
        <v>-3.5466000000000002</v>
      </c>
      <c r="G1151" s="37">
        <v>-3.9064000000000001</v>
      </c>
      <c r="H1151" s="37">
        <v>4325</v>
      </c>
      <c r="I1151" s="37">
        <v>459481080</v>
      </c>
    </row>
    <row r="1152" spans="1:9" x14ac:dyDescent="0.25">
      <c r="A1152" s="47">
        <v>42542</v>
      </c>
      <c r="B1152" s="37" t="s">
        <v>86</v>
      </c>
      <c r="C1152" s="37" t="s">
        <v>87</v>
      </c>
      <c r="D1152" s="37">
        <v>110.1446</v>
      </c>
      <c r="E1152" s="37">
        <v>111.1902</v>
      </c>
      <c r="F1152" s="37">
        <v>-0.94037000000000004</v>
      </c>
      <c r="G1152" s="37">
        <v>-1.0456000000000001</v>
      </c>
      <c r="H1152" s="37">
        <v>4825</v>
      </c>
      <c r="I1152" s="37">
        <v>531447695</v>
      </c>
    </row>
    <row r="1153" spans="1:9" x14ac:dyDescent="0.25">
      <c r="A1153" s="47">
        <v>42541</v>
      </c>
      <c r="B1153" s="37" t="s">
        <v>86</v>
      </c>
      <c r="C1153" s="37" t="s">
        <v>87</v>
      </c>
      <c r="D1153" s="37">
        <v>111.1902</v>
      </c>
      <c r="E1153" s="37">
        <v>103.27500000000001</v>
      </c>
      <c r="F1153" s="37">
        <v>7.6642000000000001</v>
      </c>
      <c r="G1153" s="37">
        <v>7.9151999999999996</v>
      </c>
      <c r="H1153" s="37">
        <v>5200</v>
      </c>
      <c r="I1153" s="37">
        <v>578189040</v>
      </c>
    </row>
    <row r="1154" spans="1:9" x14ac:dyDescent="0.25">
      <c r="A1154" s="47">
        <v>42538</v>
      </c>
      <c r="B1154" s="37" t="s">
        <v>86</v>
      </c>
      <c r="C1154" s="37" t="s">
        <v>87</v>
      </c>
      <c r="D1154" s="37">
        <v>103.2752</v>
      </c>
      <c r="E1154" s="37">
        <v>103.536</v>
      </c>
      <c r="F1154" s="37">
        <v>-0.25189</v>
      </c>
      <c r="G1154" s="37">
        <v>-0.26079999999999998</v>
      </c>
      <c r="H1154" s="37">
        <v>5850</v>
      </c>
      <c r="I1154" s="37">
        <v>604159920</v>
      </c>
    </row>
    <row r="1155" spans="1:9" x14ac:dyDescent="0.25">
      <c r="A1155" s="47">
        <v>42537</v>
      </c>
      <c r="B1155" s="37" t="s">
        <v>86</v>
      </c>
      <c r="C1155" s="37" t="s">
        <v>87</v>
      </c>
      <c r="D1155" s="37">
        <v>103.53579999999999</v>
      </c>
      <c r="E1155" s="37">
        <v>100.91540000000001</v>
      </c>
      <c r="F1155" s="37">
        <v>2.5966300000000002</v>
      </c>
      <c r="G1155" s="37">
        <v>2.6204000000000001</v>
      </c>
      <c r="H1155" s="37">
        <v>5850</v>
      </c>
      <c r="I1155" s="37">
        <v>605684430</v>
      </c>
    </row>
    <row r="1156" spans="1:9" x14ac:dyDescent="0.25">
      <c r="A1156" s="47">
        <v>42536</v>
      </c>
      <c r="B1156" s="37" t="s">
        <v>86</v>
      </c>
      <c r="C1156" s="37" t="s">
        <v>87</v>
      </c>
      <c r="D1156" s="37">
        <v>100.9156</v>
      </c>
      <c r="E1156" s="37">
        <v>99.485200000000006</v>
      </c>
      <c r="F1156" s="37">
        <v>1.4378</v>
      </c>
      <c r="G1156" s="37">
        <v>1.4303999999999999</v>
      </c>
      <c r="H1156" s="37">
        <v>5850</v>
      </c>
      <c r="I1156" s="37">
        <v>590356260</v>
      </c>
    </row>
    <row r="1157" spans="1:9" x14ac:dyDescent="0.25">
      <c r="A1157" s="47">
        <v>42535</v>
      </c>
      <c r="B1157" s="37" t="s">
        <v>86</v>
      </c>
      <c r="C1157" s="37" t="s">
        <v>87</v>
      </c>
      <c r="D1157" s="37">
        <v>99.485200000000006</v>
      </c>
      <c r="E1157" s="37">
        <v>97.791600000000003</v>
      </c>
      <c r="F1157" s="37">
        <v>1.7318499999999999</v>
      </c>
      <c r="G1157" s="37">
        <v>1.6936</v>
      </c>
      <c r="H1157" s="37">
        <v>6400</v>
      </c>
      <c r="I1157" s="37">
        <v>636705280</v>
      </c>
    </row>
    <row r="1158" spans="1:9" x14ac:dyDescent="0.25">
      <c r="A1158" s="47">
        <v>42534</v>
      </c>
      <c r="B1158" s="37" t="s">
        <v>86</v>
      </c>
      <c r="C1158" s="37" t="s">
        <v>87</v>
      </c>
      <c r="D1158" s="37">
        <v>97.791600000000003</v>
      </c>
      <c r="E1158" s="37">
        <v>116.208</v>
      </c>
      <c r="F1158" s="37">
        <v>-15.84779</v>
      </c>
      <c r="G1158" s="37">
        <v>-18.416399999999999</v>
      </c>
      <c r="H1158" s="37">
        <v>6175</v>
      </c>
      <c r="I1158" s="37">
        <v>603863130</v>
      </c>
    </row>
    <row r="1159" spans="1:9" x14ac:dyDescent="0.25">
      <c r="A1159" s="47">
        <v>42531</v>
      </c>
      <c r="B1159" s="37" t="s">
        <v>86</v>
      </c>
      <c r="C1159" s="37" t="s">
        <v>87</v>
      </c>
      <c r="D1159" s="37">
        <v>116.20780000000001</v>
      </c>
      <c r="E1159" s="37">
        <v>126.5086</v>
      </c>
      <c r="F1159" s="37">
        <v>-8.1423699999999997</v>
      </c>
      <c r="G1159" s="37">
        <v>-10.300800000000001</v>
      </c>
      <c r="H1159" s="37">
        <v>5575</v>
      </c>
      <c r="I1159" s="37">
        <v>647858485</v>
      </c>
    </row>
    <row r="1160" spans="1:9" x14ac:dyDescent="0.25">
      <c r="A1160" s="47">
        <v>42530</v>
      </c>
      <c r="B1160" s="37" t="s">
        <v>86</v>
      </c>
      <c r="C1160" s="37" t="s">
        <v>87</v>
      </c>
      <c r="D1160" s="37">
        <v>126.50839999999999</v>
      </c>
      <c r="E1160" s="37">
        <v>129.19280000000001</v>
      </c>
      <c r="F1160" s="37">
        <v>-2.07782</v>
      </c>
      <c r="G1160" s="37">
        <v>-2.6844000000000001</v>
      </c>
      <c r="H1160" s="37">
        <v>4075</v>
      </c>
      <c r="I1160" s="37">
        <v>515521730</v>
      </c>
    </row>
    <row r="1161" spans="1:9" x14ac:dyDescent="0.25">
      <c r="A1161" s="47">
        <v>42529</v>
      </c>
      <c r="B1161" s="37" t="s">
        <v>86</v>
      </c>
      <c r="C1161" s="37" t="s">
        <v>87</v>
      </c>
      <c r="D1161" s="37">
        <v>129.19280000000001</v>
      </c>
      <c r="E1161" s="37">
        <v>129.7216</v>
      </c>
      <c r="F1161" s="37">
        <v>-0.40764</v>
      </c>
      <c r="G1161" s="37">
        <v>-0.52880000000000005</v>
      </c>
      <c r="H1161" s="37">
        <v>3875</v>
      </c>
      <c r="I1161" s="37">
        <v>500622100</v>
      </c>
    </row>
    <row r="1162" spans="1:9" x14ac:dyDescent="0.25">
      <c r="A1162" s="47">
        <v>42528</v>
      </c>
      <c r="B1162" s="37" t="s">
        <v>86</v>
      </c>
      <c r="C1162" s="37" t="s">
        <v>87</v>
      </c>
      <c r="D1162" s="37">
        <v>129.7216</v>
      </c>
      <c r="E1162" s="37">
        <v>130.36680000000001</v>
      </c>
      <c r="F1162" s="37">
        <v>-0.49491000000000002</v>
      </c>
      <c r="G1162" s="37">
        <v>-0.6452</v>
      </c>
      <c r="H1162" s="37">
        <v>4225</v>
      </c>
      <c r="I1162" s="37">
        <v>548073760</v>
      </c>
    </row>
    <row r="1163" spans="1:9" x14ac:dyDescent="0.25">
      <c r="A1163" s="47">
        <v>42527</v>
      </c>
      <c r="B1163" s="37" t="s">
        <v>86</v>
      </c>
      <c r="C1163" s="37" t="s">
        <v>87</v>
      </c>
      <c r="D1163" s="37">
        <v>130.36660000000001</v>
      </c>
      <c r="E1163" s="37">
        <v>128.39859999999999</v>
      </c>
      <c r="F1163" s="37">
        <v>1.5327299999999999</v>
      </c>
      <c r="G1163" s="37">
        <v>1.968</v>
      </c>
      <c r="H1163" s="37">
        <v>4225</v>
      </c>
      <c r="I1163" s="37">
        <v>550798885</v>
      </c>
    </row>
    <row r="1164" spans="1:9" x14ac:dyDescent="0.25">
      <c r="A1164" s="47">
        <v>42524</v>
      </c>
      <c r="B1164" s="37" t="s">
        <v>86</v>
      </c>
      <c r="C1164" s="37" t="s">
        <v>87</v>
      </c>
      <c r="D1164" s="37">
        <v>128.39879999999999</v>
      </c>
      <c r="E1164" s="37">
        <v>127.8424</v>
      </c>
      <c r="F1164" s="37">
        <v>0.43522</v>
      </c>
      <c r="G1164" s="37">
        <v>0.55640000000000001</v>
      </c>
      <c r="H1164" s="37">
        <v>4225</v>
      </c>
      <c r="I1164" s="37">
        <v>542484930</v>
      </c>
    </row>
    <row r="1165" spans="1:9" x14ac:dyDescent="0.25">
      <c r="A1165" s="47">
        <v>42523</v>
      </c>
      <c r="B1165" s="37" t="s">
        <v>86</v>
      </c>
      <c r="C1165" s="37" t="s">
        <v>87</v>
      </c>
      <c r="D1165" s="37">
        <v>127.8426</v>
      </c>
      <c r="E1165" s="37">
        <v>124.8338</v>
      </c>
      <c r="F1165" s="37">
        <v>2.4102399999999999</v>
      </c>
      <c r="G1165" s="37">
        <v>3.0087999999999999</v>
      </c>
      <c r="H1165" s="37">
        <v>4175</v>
      </c>
      <c r="I1165" s="37">
        <v>533742855</v>
      </c>
    </row>
    <row r="1166" spans="1:9" x14ac:dyDescent="0.25">
      <c r="A1166" s="47">
        <v>42522</v>
      </c>
      <c r="B1166" s="37" t="s">
        <v>86</v>
      </c>
      <c r="C1166" s="37" t="s">
        <v>87</v>
      </c>
      <c r="D1166" s="37">
        <v>124.8338</v>
      </c>
      <c r="E1166" s="37">
        <v>125.021</v>
      </c>
      <c r="F1166" s="37">
        <v>-0.14973</v>
      </c>
      <c r="G1166" s="37">
        <v>-0.18720000000000001</v>
      </c>
      <c r="H1166" s="37">
        <v>4175</v>
      </c>
      <c r="I1166" s="37">
        <v>521181115</v>
      </c>
    </row>
    <row r="1167" spans="1:9" x14ac:dyDescent="0.25">
      <c r="A1167" s="47">
        <v>42521</v>
      </c>
      <c r="B1167" s="37" t="s">
        <v>86</v>
      </c>
      <c r="C1167" s="37" t="s">
        <v>87</v>
      </c>
      <c r="D1167" s="37">
        <v>125.021</v>
      </c>
      <c r="E1167" s="37">
        <v>124.1126</v>
      </c>
      <c r="F1167" s="37">
        <v>0.73192000000000002</v>
      </c>
      <c r="G1167" s="37">
        <v>0.90839999999999999</v>
      </c>
      <c r="H1167" s="37">
        <v>4175</v>
      </c>
      <c r="I1167" s="37">
        <v>521962675</v>
      </c>
    </row>
    <row r="1168" spans="1:9" x14ac:dyDescent="0.25">
      <c r="A1168" s="47">
        <v>42517</v>
      </c>
      <c r="B1168" s="37" t="s">
        <v>86</v>
      </c>
      <c r="C1168" s="37" t="s">
        <v>87</v>
      </c>
      <c r="D1168" s="37">
        <v>124.1126</v>
      </c>
      <c r="E1168" s="37">
        <v>121.4894</v>
      </c>
      <c r="F1168" s="37">
        <v>2.1591999999999998</v>
      </c>
      <c r="G1168" s="37">
        <v>2.6232000000000002</v>
      </c>
      <c r="H1168" s="37">
        <v>4125</v>
      </c>
      <c r="I1168" s="37">
        <v>511964475</v>
      </c>
    </row>
    <row r="1169" spans="1:9" x14ac:dyDescent="0.25">
      <c r="A1169" s="47">
        <v>42516</v>
      </c>
      <c r="B1169" s="37" t="s">
        <v>86</v>
      </c>
      <c r="C1169" s="37" t="s">
        <v>87</v>
      </c>
      <c r="D1169" s="37">
        <v>121.4896</v>
      </c>
      <c r="E1169" s="37">
        <v>119.34</v>
      </c>
      <c r="F1169" s="37">
        <v>1.80124</v>
      </c>
      <c r="G1169" s="37">
        <v>2.1496</v>
      </c>
      <c r="H1169" s="37">
        <v>4125</v>
      </c>
      <c r="I1169" s="37">
        <v>501144600</v>
      </c>
    </row>
    <row r="1170" spans="1:9" x14ac:dyDescent="0.25">
      <c r="A1170" s="47">
        <v>42515</v>
      </c>
      <c r="B1170" s="37" t="s">
        <v>86</v>
      </c>
      <c r="C1170" s="37" t="s">
        <v>87</v>
      </c>
      <c r="D1170" s="37">
        <v>119.34</v>
      </c>
      <c r="E1170" s="37">
        <v>117.44240000000001</v>
      </c>
      <c r="F1170" s="37">
        <v>1.6157699999999999</v>
      </c>
      <c r="G1170" s="37">
        <v>1.8976</v>
      </c>
      <c r="H1170" s="37">
        <v>4275</v>
      </c>
      <c r="I1170" s="37">
        <v>510178500</v>
      </c>
    </row>
    <row r="1171" spans="1:9" x14ac:dyDescent="0.25">
      <c r="A1171" s="47">
        <v>42514</v>
      </c>
      <c r="B1171" s="37" t="s">
        <v>86</v>
      </c>
      <c r="C1171" s="37" t="s">
        <v>87</v>
      </c>
      <c r="D1171" s="37">
        <v>117.4426</v>
      </c>
      <c r="E1171" s="37">
        <v>110.9418</v>
      </c>
      <c r="F1171" s="37">
        <v>5.8596500000000002</v>
      </c>
      <c r="G1171" s="37">
        <v>6.5007999999999999</v>
      </c>
      <c r="H1171" s="37">
        <v>4425</v>
      </c>
      <c r="I1171" s="37">
        <v>519683505</v>
      </c>
    </row>
    <row r="1172" spans="1:9" x14ac:dyDescent="0.25">
      <c r="A1172" s="47">
        <v>42513</v>
      </c>
      <c r="B1172" s="37" t="s">
        <v>86</v>
      </c>
      <c r="C1172" s="37" t="s">
        <v>87</v>
      </c>
      <c r="D1172" s="37">
        <v>110.94199999999999</v>
      </c>
      <c r="E1172" s="37">
        <v>112.4248</v>
      </c>
      <c r="F1172" s="37">
        <v>-1.3189299999999999</v>
      </c>
      <c r="G1172" s="37">
        <v>-1.4827999999999999</v>
      </c>
      <c r="H1172" s="37">
        <v>4650</v>
      </c>
      <c r="I1172" s="37">
        <v>515880300</v>
      </c>
    </row>
    <row r="1173" spans="1:9" x14ac:dyDescent="0.25">
      <c r="A1173" s="47">
        <v>42510</v>
      </c>
      <c r="B1173" s="37" t="s">
        <v>86</v>
      </c>
      <c r="C1173" s="37" t="s">
        <v>87</v>
      </c>
      <c r="D1173" s="37">
        <v>112.4248</v>
      </c>
      <c r="E1173" s="37">
        <v>108.6996</v>
      </c>
      <c r="F1173" s="37">
        <v>3.42706</v>
      </c>
      <c r="G1173" s="37">
        <v>3.7252000000000001</v>
      </c>
      <c r="H1173" s="37">
        <v>4650</v>
      </c>
      <c r="I1173" s="37">
        <v>522775320</v>
      </c>
    </row>
    <row r="1174" spans="1:9" x14ac:dyDescent="0.25">
      <c r="A1174" s="47">
        <v>42509</v>
      </c>
      <c r="B1174" s="37" t="s">
        <v>86</v>
      </c>
      <c r="C1174" s="37" t="s">
        <v>87</v>
      </c>
      <c r="D1174" s="37">
        <v>108.6996</v>
      </c>
      <c r="E1174" s="37">
        <v>108.10720000000001</v>
      </c>
      <c r="F1174" s="37">
        <v>0.54796999999999996</v>
      </c>
      <c r="G1174" s="37">
        <v>0.59240000000000004</v>
      </c>
      <c r="H1174" s="37">
        <v>4900</v>
      </c>
      <c r="I1174" s="37">
        <v>532628040</v>
      </c>
    </row>
    <row r="1175" spans="1:9" x14ac:dyDescent="0.25">
      <c r="A1175" s="47">
        <v>42508</v>
      </c>
      <c r="B1175" s="37" t="s">
        <v>86</v>
      </c>
      <c r="C1175" s="37" t="s">
        <v>87</v>
      </c>
      <c r="D1175" s="37">
        <v>108.1074</v>
      </c>
      <c r="E1175" s="37">
        <v>108.5634</v>
      </c>
      <c r="F1175" s="37">
        <v>-0.42003000000000001</v>
      </c>
      <c r="G1175" s="37">
        <v>-0.45600000000000002</v>
      </c>
      <c r="H1175" s="37">
        <v>4800</v>
      </c>
      <c r="I1175" s="37">
        <v>518915520</v>
      </c>
    </row>
    <row r="1176" spans="1:9" x14ac:dyDescent="0.25">
      <c r="A1176" s="47">
        <v>42507</v>
      </c>
      <c r="B1176" s="37" t="s">
        <v>86</v>
      </c>
      <c r="C1176" s="37" t="s">
        <v>87</v>
      </c>
      <c r="D1176" s="37">
        <v>108.5634</v>
      </c>
      <c r="E1176" s="37">
        <v>112.21299999999999</v>
      </c>
      <c r="F1176" s="37">
        <v>-3.2523900000000001</v>
      </c>
      <c r="G1176" s="37">
        <v>-3.6496</v>
      </c>
      <c r="H1176" s="37">
        <v>4650</v>
      </c>
      <c r="I1176" s="37">
        <v>504819810</v>
      </c>
    </row>
    <row r="1177" spans="1:9" x14ac:dyDescent="0.25">
      <c r="A1177" s="47">
        <v>42506</v>
      </c>
      <c r="B1177" s="37" t="s">
        <v>86</v>
      </c>
      <c r="C1177" s="37" t="s">
        <v>87</v>
      </c>
      <c r="D1177" s="37">
        <v>112.2128</v>
      </c>
      <c r="E1177" s="37">
        <v>108.2084</v>
      </c>
      <c r="F1177" s="37">
        <v>3.7006399999999999</v>
      </c>
      <c r="G1177" s="37">
        <v>4.0044000000000004</v>
      </c>
      <c r="H1177" s="37">
        <v>4650</v>
      </c>
      <c r="I1177" s="37">
        <v>521789520</v>
      </c>
    </row>
    <row r="1178" spans="1:9" x14ac:dyDescent="0.25">
      <c r="A1178" s="47">
        <v>42503</v>
      </c>
      <c r="B1178" s="37" t="s">
        <v>86</v>
      </c>
      <c r="C1178" s="37" t="s">
        <v>87</v>
      </c>
      <c r="D1178" s="37">
        <v>108.2084</v>
      </c>
      <c r="E1178" s="37">
        <v>112.1968</v>
      </c>
      <c r="F1178" s="37">
        <v>-3.5548299999999999</v>
      </c>
      <c r="G1178" s="37">
        <v>-3.9883999999999999</v>
      </c>
      <c r="H1178" s="37">
        <v>4650</v>
      </c>
      <c r="I1178" s="37">
        <v>503169060</v>
      </c>
    </row>
    <row r="1179" spans="1:9" x14ac:dyDescent="0.25">
      <c r="A1179" s="47">
        <v>42502</v>
      </c>
      <c r="B1179" s="37" t="s">
        <v>86</v>
      </c>
      <c r="C1179" s="37" t="s">
        <v>87</v>
      </c>
      <c r="D1179" s="37">
        <v>112.1968</v>
      </c>
      <c r="E1179" s="37">
        <v>109.1968</v>
      </c>
      <c r="F1179" s="37">
        <v>2.7473299999999998</v>
      </c>
      <c r="G1179" s="37">
        <v>3</v>
      </c>
      <c r="H1179" s="37">
        <v>4900</v>
      </c>
      <c r="I1179" s="37">
        <v>549764320</v>
      </c>
    </row>
    <row r="1180" spans="1:9" x14ac:dyDescent="0.25">
      <c r="A1180" s="47">
        <v>42501</v>
      </c>
      <c r="B1180" s="37" t="s">
        <v>86</v>
      </c>
      <c r="C1180" s="37" t="s">
        <v>87</v>
      </c>
      <c r="D1180" s="37">
        <v>109.1968</v>
      </c>
      <c r="E1180" s="37">
        <v>115.6048</v>
      </c>
      <c r="F1180" s="37">
        <v>-5.5430200000000003</v>
      </c>
      <c r="G1180" s="37">
        <v>-6.4080000000000004</v>
      </c>
      <c r="H1180" s="37">
        <v>4625</v>
      </c>
      <c r="I1180" s="37">
        <v>505035200</v>
      </c>
    </row>
    <row r="1181" spans="1:9" x14ac:dyDescent="0.25">
      <c r="A1181" s="47">
        <v>42500</v>
      </c>
      <c r="B1181" s="37" t="s">
        <v>86</v>
      </c>
      <c r="C1181" s="37" t="s">
        <v>87</v>
      </c>
      <c r="D1181" s="37">
        <v>115.6046</v>
      </c>
      <c r="E1181" s="37">
        <v>109.7818</v>
      </c>
      <c r="F1181" s="37">
        <v>5.3039800000000001</v>
      </c>
      <c r="G1181" s="37">
        <v>5.8228</v>
      </c>
      <c r="H1181" s="37">
        <v>4800</v>
      </c>
      <c r="I1181" s="37">
        <v>554902080</v>
      </c>
    </row>
    <row r="1182" spans="1:9" x14ac:dyDescent="0.25">
      <c r="A1182" s="47">
        <v>42499</v>
      </c>
      <c r="B1182" s="37" t="s">
        <v>86</v>
      </c>
      <c r="C1182" s="37" t="s">
        <v>87</v>
      </c>
      <c r="D1182" s="37">
        <v>109.782</v>
      </c>
      <c r="E1182" s="37">
        <v>108.0384</v>
      </c>
      <c r="F1182" s="37">
        <v>1.6138699999999999</v>
      </c>
      <c r="G1182" s="37">
        <v>1.7436</v>
      </c>
      <c r="H1182" s="37">
        <v>5075</v>
      </c>
      <c r="I1182" s="37">
        <v>557143650</v>
      </c>
    </row>
    <row r="1183" spans="1:9" x14ac:dyDescent="0.25">
      <c r="A1183" s="47">
        <v>42496</v>
      </c>
      <c r="B1183" s="37" t="s">
        <v>86</v>
      </c>
      <c r="C1183" s="37" t="s">
        <v>87</v>
      </c>
      <c r="D1183" s="37">
        <v>108.0384</v>
      </c>
      <c r="E1183" s="37">
        <v>103.1952</v>
      </c>
      <c r="F1183" s="37">
        <v>4.6932400000000003</v>
      </c>
      <c r="G1183" s="37">
        <v>4.8432000000000004</v>
      </c>
      <c r="H1183" s="37">
        <v>5075</v>
      </c>
      <c r="I1183" s="37">
        <v>548294880</v>
      </c>
    </row>
    <row r="1184" spans="1:9" x14ac:dyDescent="0.25">
      <c r="A1184" s="47">
        <v>42495</v>
      </c>
      <c r="B1184" s="37" t="s">
        <v>86</v>
      </c>
      <c r="C1184" s="37" t="s">
        <v>87</v>
      </c>
      <c r="D1184" s="37">
        <v>103.1952</v>
      </c>
      <c r="E1184" s="37">
        <v>102.81480000000001</v>
      </c>
      <c r="F1184" s="37">
        <v>0.36998999999999999</v>
      </c>
      <c r="G1184" s="37">
        <v>0.38040000000000002</v>
      </c>
      <c r="H1184" s="37">
        <v>5075</v>
      </c>
      <c r="I1184" s="37">
        <v>523715640</v>
      </c>
    </row>
    <row r="1185" spans="1:9" x14ac:dyDescent="0.25">
      <c r="A1185" s="47">
        <v>42494</v>
      </c>
      <c r="B1185" s="37" t="s">
        <v>86</v>
      </c>
      <c r="C1185" s="37" t="s">
        <v>87</v>
      </c>
      <c r="D1185" s="37">
        <v>102.81480000000001</v>
      </c>
      <c r="E1185" s="37">
        <v>103.988</v>
      </c>
      <c r="F1185" s="37">
        <v>-1.1282099999999999</v>
      </c>
      <c r="G1185" s="37">
        <v>-1.1732</v>
      </c>
      <c r="H1185" s="37">
        <v>4850</v>
      </c>
      <c r="I1185" s="37">
        <v>498651780</v>
      </c>
    </row>
    <row r="1186" spans="1:9" x14ac:dyDescent="0.25">
      <c r="A1186" s="47">
        <v>42493</v>
      </c>
      <c r="B1186" s="37" t="s">
        <v>86</v>
      </c>
      <c r="C1186" s="37" t="s">
        <v>87</v>
      </c>
      <c r="D1186" s="37">
        <v>103.98779999999999</v>
      </c>
      <c r="E1186" s="37">
        <v>109.2206</v>
      </c>
      <c r="F1186" s="37">
        <v>-4.7910399999999997</v>
      </c>
      <c r="G1186" s="37">
        <v>-5.2328000000000001</v>
      </c>
      <c r="H1186" s="37">
        <v>4775</v>
      </c>
      <c r="I1186" s="37">
        <v>496541745</v>
      </c>
    </row>
    <row r="1187" spans="1:9" x14ac:dyDescent="0.25">
      <c r="A1187" s="47">
        <v>42492</v>
      </c>
      <c r="B1187" s="37" t="s">
        <v>86</v>
      </c>
      <c r="C1187" s="37" t="s">
        <v>87</v>
      </c>
      <c r="D1187" s="37">
        <v>109.2204</v>
      </c>
      <c r="E1187" s="37">
        <v>103.5008</v>
      </c>
      <c r="F1187" s="37">
        <v>5.5261399999999998</v>
      </c>
      <c r="G1187" s="37">
        <v>5.7195999999999998</v>
      </c>
      <c r="H1187" s="37">
        <v>4500</v>
      </c>
      <c r="I1187" s="37">
        <v>491491800</v>
      </c>
    </row>
    <row r="1188" spans="1:9" x14ac:dyDescent="0.25">
      <c r="A1188" s="47">
        <v>42489</v>
      </c>
      <c r="B1188" s="37" t="s">
        <v>86</v>
      </c>
      <c r="C1188" s="37" t="s">
        <v>87</v>
      </c>
      <c r="D1188" s="37">
        <v>103.5008</v>
      </c>
      <c r="E1188" s="37">
        <v>106.1952</v>
      </c>
      <c r="F1188" s="37">
        <v>-2.53721</v>
      </c>
      <c r="G1188" s="37">
        <v>-2.6943999999999999</v>
      </c>
      <c r="H1188" s="37">
        <v>4500</v>
      </c>
      <c r="I1188" s="37">
        <v>465753600</v>
      </c>
    </row>
    <row r="1189" spans="1:9" x14ac:dyDescent="0.25">
      <c r="A1189" s="47">
        <v>42488</v>
      </c>
      <c r="B1189" s="37" t="s">
        <v>86</v>
      </c>
      <c r="C1189" s="37" t="s">
        <v>87</v>
      </c>
      <c r="D1189" s="37">
        <v>106.1952</v>
      </c>
      <c r="E1189" s="37">
        <v>112.8728</v>
      </c>
      <c r="F1189" s="37">
        <v>-5.9160399999999997</v>
      </c>
      <c r="G1189" s="37">
        <v>-6.6776</v>
      </c>
      <c r="H1189" s="37">
        <v>4100</v>
      </c>
      <c r="I1189" s="37">
        <v>435400320</v>
      </c>
    </row>
    <row r="1190" spans="1:9" x14ac:dyDescent="0.25">
      <c r="A1190" s="47">
        <v>42487</v>
      </c>
      <c r="B1190" s="37" t="s">
        <v>86</v>
      </c>
      <c r="C1190" s="37" t="s">
        <v>87</v>
      </c>
      <c r="D1190" s="37">
        <v>112.8728</v>
      </c>
      <c r="E1190" s="37">
        <v>109.952</v>
      </c>
      <c r="F1190" s="37">
        <v>2.6564299999999998</v>
      </c>
      <c r="G1190" s="37">
        <v>2.9207999999999998</v>
      </c>
      <c r="H1190" s="37">
        <v>4100</v>
      </c>
      <c r="I1190" s="37">
        <v>462778480</v>
      </c>
    </row>
    <row r="1191" spans="1:9" x14ac:dyDescent="0.25">
      <c r="A1191" s="47">
        <v>42486</v>
      </c>
      <c r="B1191" s="37" t="s">
        <v>86</v>
      </c>
      <c r="C1191" s="37" t="s">
        <v>87</v>
      </c>
      <c r="D1191" s="37">
        <v>109.952</v>
      </c>
      <c r="E1191" s="37">
        <v>108.2004</v>
      </c>
      <c r="F1191" s="37">
        <v>1.6188499999999999</v>
      </c>
      <c r="G1191" s="37">
        <v>1.7516</v>
      </c>
      <c r="H1191" s="37">
        <v>4100</v>
      </c>
      <c r="I1191" s="37">
        <v>450803200</v>
      </c>
    </row>
    <row r="1192" spans="1:9" x14ac:dyDescent="0.25">
      <c r="A1192" s="47">
        <v>42485</v>
      </c>
      <c r="B1192" s="37" t="s">
        <v>86</v>
      </c>
      <c r="C1192" s="37" t="s">
        <v>87</v>
      </c>
      <c r="D1192" s="37">
        <v>108.2004</v>
      </c>
      <c r="E1192" s="37">
        <v>108.63720000000001</v>
      </c>
      <c r="F1192" s="37">
        <v>-0.40206999999999998</v>
      </c>
      <c r="G1192" s="37">
        <v>-0.43680000000000002</v>
      </c>
      <c r="H1192" s="37">
        <v>4075</v>
      </c>
      <c r="I1192" s="37">
        <v>440916630</v>
      </c>
    </row>
    <row r="1193" spans="1:9" x14ac:dyDescent="0.25">
      <c r="A1193" s="47">
        <v>42482</v>
      </c>
      <c r="B1193" s="37" t="s">
        <v>86</v>
      </c>
      <c r="C1193" s="37" t="s">
        <v>87</v>
      </c>
      <c r="D1193" s="37">
        <v>108.637</v>
      </c>
      <c r="E1193" s="37">
        <v>105.0226</v>
      </c>
      <c r="F1193" s="37">
        <v>3.4415399999999998</v>
      </c>
      <c r="G1193" s="37">
        <v>3.6143999999999998</v>
      </c>
      <c r="H1193" s="37">
        <v>4075</v>
      </c>
      <c r="I1193" s="37">
        <v>442695775</v>
      </c>
    </row>
    <row r="1194" spans="1:9" x14ac:dyDescent="0.25">
      <c r="A1194" s="47">
        <v>42481</v>
      </c>
      <c r="B1194" s="37" t="s">
        <v>86</v>
      </c>
      <c r="C1194" s="37" t="s">
        <v>87</v>
      </c>
      <c r="D1194" s="37">
        <v>105.0226</v>
      </c>
      <c r="E1194" s="37">
        <v>107.3678</v>
      </c>
      <c r="F1194" s="37">
        <v>-2.1842700000000002</v>
      </c>
      <c r="G1194" s="37">
        <v>-2.3452000000000002</v>
      </c>
      <c r="H1194" s="37">
        <v>4075</v>
      </c>
      <c r="I1194" s="37">
        <v>427967095</v>
      </c>
    </row>
    <row r="1195" spans="1:9" x14ac:dyDescent="0.25">
      <c r="A1195" s="47">
        <v>42480</v>
      </c>
      <c r="B1195" s="37" t="s">
        <v>86</v>
      </c>
      <c r="C1195" s="37" t="s">
        <v>87</v>
      </c>
      <c r="D1195" s="37">
        <v>107.3676</v>
      </c>
      <c r="E1195" s="37">
        <v>108.70959999999999</v>
      </c>
      <c r="F1195" s="37">
        <v>-1.23448</v>
      </c>
      <c r="G1195" s="37">
        <v>-1.3420000000000001</v>
      </c>
      <c r="H1195" s="37">
        <v>4000</v>
      </c>
      <c r="I1195" s="37">
        <v>429470400</v>
      </c>
    </row>
    <row r="1196" spans="1:9" x14ac:dyDescent="0.25">
      <c r="A1196" s="47">
        <v>42479</v>
      </c>
      <c r="B1196" s="37" t="s">
        <v>86</v>
      </c>
      <c r="C1196" s="37" t="s">
        <v>87</v>
      </c>
      <c r="D1196" s="37">
        <v>108.70959999999999</v>
      </c>
      <c r="E1196" s="37">
        <v>108.55</v>
      </c>
      <c r="F1196" s="37">
        <v>0.14702999999999999</v>
      </c>
      <c r="G1196" s="37">
        <v>0.15959999999999999</v>
      </c>
      <c r="H1196" s="37">
        <v>3925</v>
      </c>
      <c r="I1196" s="37">
        <v>426685180</v>
      </c>
    </row>
    <row r="1197" spans="1:9" x14ac:dyDescent="0.25">
      <c r="A1197" s="47">
        <v>42478</v>
      </c>
      <c r="B1197" s="37" t="s">
        <v>86</v>
      </c>
      <c r="C1197" s="37" t="s">
        <v>87</v>
      </c>
      <c r="D1197" s="37">
        <v>108.55</v>
      </c>
      <c r="E1197" s="37">
        <v>103.33280000000001</v>
      </c>
      <c r="F1197" s="37">
        <v>5.0489300000000004</v>
      </c>
      <c r="G1197" s="37">
        <v>5.2172000000000001</v>
      </c>
      <c r="H1197" s="37">
        <v>4325</v>
      </c>
      <c r="I1197" s="37">
        <v>469478750</v>
      </c>
    </row>
    <row r="1198" spans="1:9" x14ac:dyDescent="0.25">
      <c r="A1198" s="47">
        <v>42475</v>
      </c>
      <c r="B1198" s="37" t="s">
        <v>86</v>
      </c>
      <c r="C1198" s="37" t="s">
        <v>87</v>
      </c>
      <c r="D1198" s="37">
        <v>103.333</v>
      </c>
      <c r="E1198" s="37">
        <v>102.315</v>
      </c>
      <c r="F1198" s="37">
        <v>0.99497000000000002</v>
      </c>
      <c r="G1198" s="37">
        <v>1.018</v>
      </c>
      <c r="H1198" s="37">
        <v>4700</v>
      </c>
      <c r="I1198" s="37">
        <v>485665100</v>
      </c>
    </row>
    <row r="1199" spans="1:9" x14ac:dyDescent="0.25">
      <c r="A1199" s="47">
        <v>42474</v>
      </c>
      <c r="B1199" s="37" t="s">
        <v>86</v>
      </c>
      <c r="C1199" s="37" t="s">
        <v>87</v>
      </c>
      <c r="D1199" s="37">
        <v>102.3152</v>
      </c>
      <c r="E1199" s="37">
        <v>101.182</v>
      </c>
      <c r="F1199" s="37">
        <v>1.1199600000000001</v>
      </c>
      <c r="G1199" s="37">
        <v>1.1332</v>
      </c>
      <c r="H1199" s="37">
        <v>4525</v>
      </c>
      <c r="I1199" s="37">
        <v>462976280</v>
      </c>
    </row>
    <row r="1200" spans="1:9" x14ac:dyDescent="0.25">
      <c r="A1200" s="47">
        <v>42473</v>
      </c>
      <c r="B1200" s="37" t="s">
        <v>86</v>
      </c>
      <c r="C1200" s="37" t="s">
        <v>87</v>
      </c>
      <c r="D1200" s="37">
        <v>101.182</v>
      </c>
      <c r="E1200" s="37">
        <v>96.501599999999996</v>
      </c>
      <c r="F1200" s="37">
        <v>4.8500800000000002</v>
      </c>
      <c r="G1200" s="37">
        <v>4.6803999999999997</v>
      </c>
      <c r="H1200" s="37">
        <v>4525</v>
      </c>
      <c r="I1200" s="37">
        <v>457848550</v>
      </c>
    </row>
    <row r="1201" spans="1:9" x14ac:dyDescent="0.25">
      <c r="A1201" s="47">
        <v>42472</v>
      </c>
      <c r="B1201" s="37" t="s">
        <v>86</v>
      </c>
      <c r="C1201" s="37" t="s">
        <v>87</v>
      </c>
      <c r="D1201" s="37">
        <v>96.501599999999996</v>
      </c>
      <c r="E1201" s="37">
        <v>92.271199999999993</v>
      </c>
      <c r="F1201" s="37">
        <v>4.5847499999999997</v>
      </c>
      <c r="G1201" s="37">
        <v>4.2304000000000004</v>
      </c>
      <c r="H1201" s="37">
        <v>4525</v>
      </c>
      <c r="I1201" s="37">
        <v>436669740</v>
      </c>
    </row>
    <row r="1202" spans="1:9" x14ac:dyDescent="0.25">
      <c r="A1202" s="47">
        <v>42471</v>
      </c>
      <c r="B1202" s="37" t="s">
        <v>86</v>
      </c>
      <c r="C1202" s="37" t="s">
        <v>87</v>
      </c>
      <c r="D1202" s="37">
        <v>92.271199999999993</v>
      </c>
      <c r="E1202" s="37">
        <v>94.759200000000007</v>
      </c>
      <c r="F1202" s="37">
        <v>-2.6255999999999999</v>
      </c>
      <c r="G1202" s="37">
        <v>-2.488</v>
      </c>
      <c r="H1202" s="37">
        <v>4500</v>
      </c>
      <c r="I1202" s="37">
        <v>415220400</v>
      </c>
    </row>
    <row r="1203" spans="1:9" x14ac:dyDescent="0.25">
      <c r="A1203" s="47">
        <v>42468</v>
      </c>
      <c r="B1203" s="37" t="s">
        <v>86</v>
      </c>
      <c r="C1203" s="37" t="s">
        <v>87</v>
      </c>
      <c r="D1203" s="37">
        <v>94.759</v>
      </c>
      <c r="E1203" s="37">
        <v>92.5762</v>
      </c>
      <c r="F1203" s="37">
        <v>2.3578399999999999</v>
      </c>
      <c r="G1203" s="37">
        <v>2.1827999999999999</v>
      </c>
      <c r="H1203" s="37">
        <v>4500</v>
      </c>
      <c r="I1203" s="37">
        <v>426415500</v>
      </c>
    </row>
    <row r="1204" spans="1:9" x14ac:dyDescent="0.25">
      <c r="A1204" s="47">
        <v>42467</v>
      </c>
      <c r="B1204" s="37" t="s">
        <v>86</v>
      </c>
      <c r="C1204" s="37" t="s">
        <v>87</v>
      </c>
      <c r="D1204" s="37">
        <v>92.5762</v>
      </c>
      <c r="E1204" s="37">
        <v>101.875</v>
      </c>
      <c r="F1204" s="37">
        <v>-9.1276600000000006</v>
      </c>
      <c r="G1204" s="37">
        <v>-9.2988</v>
      </c>
      <c r="H1204" s="37">
        <v>4425</v>
      </c>
      <c r="I1204" s="37">
        <v>409649685</v>
      </c>
    </row>
    <row r="1205" spans="1:9" x14ac:dyDescent="0.25">
      <c r="A1205" s="47">
        <v>42466</v>
      </c>
      <c r="B1205" s="37" t="s">
        <v>86</v>
      </c>
      <c r="C1205" s="37" t="s">
        <v>87</v>
      </c>
      <c r="D1205" s="37">
        <v>101.875</v>
      </c>
      <c r="E1205" s="37">
        <v>96.131799999999998</v>
      </c>
      <c r="F1205" s="37">
        <v>5.9743000000000004</v>
      </c>
      <c r="G1205" s="37">
        <v>5.7431999999999999</v>
      </c>
      <c r="H1205" s="37">
        <v>4675</v>
      </c>
      <c r="I1205" s="37">
        <v>476265625</v>
      </c>
    </row>
    <row r="1206" spans="1:9" x14ac:dyDescent="0.25">
      <c r="A1206" s="47">
        <v>42465</v>
      </c>
      <c r="B1206" s="37" t="s">
        <v>86</v>
      </c>
      <c r="C1206" s="37" t="s">
        <v>87</v>
      </c>
      <c r="D1206" s="37">
        <v>96.132000000000005</v>
      </c>
      <c r="E1206" s="37">
        <v>101.07599999999999</v>
      </c>
      <c r="F1206" s="37">
        <v>-4.8913700000000002</v>
      </c>
      <c r="G1206" s="37">
        <v>-4.944</v>
      </c>
      <c r="H1206" s="37">
        <v>4675</v>
      </c>
      <c r="I1206" s="37">
        <v>449417100</v>
      </c>
    </row>
    <row r="1207" spans="1:9" x14ac:dyDescent="0.25">
      <c r="A1207" s="47">
        <v>42464</v>
      </c>
      <c r="B1207" s="37" t="s">
        <v>86</v>
      </c>
      <c r="C1207" s="37" t="s">
        <v>87</v>
      </c>
      <c r="D1207" s="37">
        <v>101.0758</v>
      </c>
      <c r="E1207" s="37">
        <v>104.1374</v>
      </c>
      <c r="F1207" s="37">
        <v>-2.9399600000000001</v>
      </c>
      <c r="G1207" s="37">
        <v>-3.0615999999999999</v>
      </c>
      <c r="H1207" s="37">
        <v>4675</v>
      </c>
      <c r="I1207" s="37">
        <v>472529365</v>
      </c>
    </row>
    <row r="1208" spans="1:9" x14ac:dyDescent="0.25">
      <c r="A1208" s="47">
        <v>42461</v>
      </c>
      <c r="B1208" s="37" t="s">
        <v>86</v>
      </c>
      <c r="C1208" s="37" t="s">
        <v>87</v>
      </c>
      <c r="D1208" s="37">
        <v>104.13720000000001</v>
      </c>
      <c r="E1208" s="37">
        <v>101.2512</v>
      </c>
      <c r="F1208" s="37">
        <v>2.8503400000000001</v>
      </c>
      <c r="G1208" s="37">
        <v>2.8860000000000001</v>
      </c>
      <c r="H1208" s="37">
        <v>4775</v>
      </c>
      <c r="I1208" s="37">
        <v>497255130</v>
      </c>
    </row>
    <row r="1209" spans="1:9" x14ac:dyDescent="0.25">
      <c r="A1209" s="47">
        <v>42460</v>
      </c>
      <c r="B1209" s="37" t="s">
        <v>86</v>
      </c>
      <c r="C1209" s="37" t="s">
        <v>87</v>
      </c>
      <c r="D1209" s="37">
        <v>101.2514</v>
      </c>
      <c r="E1209" s="37">
        <v>101.9222</v>
      </c>
      <c r="F1209" s="37">
        <v>-0.65815000000000001</v>
      </c>
      <c r="G1209" s="37">
        <v>-0.67079999999999995</v>
      </c>
      <c r="H1209" s="37">
        <v>5025</v>
      </c>
      <c r="I1209" s="37">
        <v>508788285</v>
      </c>
    </row>
    <row r="1210" spans="1:9" x14ac:dyDescent="0.25">
      <c r="A1210" s="47">
        <v>42459</v>
      </c>
      <c r="B1210" s="37" t="s">
        <v>86</v>
      </c>
      <c r="C1210" s="37" t="s">
        <v>87</v>
      </c>
      <c r="D1210" s="37">
        <v>101.9222</v>
      </c>
      <c r="E1210" s="37">
        <v>100.2938</v>
      </c>
      <c r="F1210" s="37">
        <v>1.6236299999999999</v>
      </c>
      <c r="G1210" s="37">
        <v>1.6284000000000001</v>
      </c>
      <c r="H1210" s="37">
        <v>4950</v>
      </c>
      <c r="I1210" s="37">
        <v>504514890</v>
      </c>
    </row>
    <row r="1211" spans="1:9" x14ac:dyDescent="0.25">
      <c r="A1211" s="47">
        <v>42458</v>
      </c>
      <c r="B1211" s="37" t="s">
        <v>86</v>
      </c>
      <c r="C1211" s="37" t="s">
        <v>87</v>
      </c>
      <c r="D1211" s="37">
        <v>100.294</v>
      </c>
      <c r="E1211" s="37">
        <v>94.843999999999994</v>
      </c>
      <c r="F1211" s="37">
        <v>5.7462799999999996</v>
      </c>
      <c r="G1211" s="37">
        <v>5.45</v>
      </c>
      <c r="H1211" s="37">
        <v>5200</v>
      </c>
      <c r="I1211" s="37">
        <v>521528800</v>
      </c>
    </row>
    <row r="1212" spans="1:9" x14ac:dyDescent="0.25">
      <c r="A1212" s="47">
        <v>42457</v>
      </c>
      <c r="B1212" s="37" t="s">
        <v>86</v>
      </c>
      <c r="C1212" s="37" t="s">
        <v>87</v>
      </c>
      <c r="D1212" s="37">
        <v>94.843999999999994</v>
      </c>
      <c r="E1212" s="37">
        <v>93.471199999999996</v>
      </c>
      <c r="F1212" s="37">
        <v>1.4686900000000001</v>
      </c>
      <c r="G1212" s="37">
        <v>1.3728</v>
      </c>
      <c r="H1212" s="37">
        <v>5450</v>
      </c>
      <c r="I1212" s="37">
        <v>516899800</v>
      </c>
    </row>
    <row r="1213" spans="1:9" x14ac:dyDescent="0.25">
      <c r="A1213" s="47">
        <v>42453</v>
      </c>
      <c r="B1213" s="37" t="s">
        <v>86</v>
      </c>
      <c r="C1213" s="37" t="s">
        <v>87</v>
      </c>
      <c r="D1213" s="37">
        <v>93.471400000000003</v>
      </c>
      <c r="E1213" s="37">
        <v>91.947800000000001</v>
      </c>
      <c r="F1213" s="37">
        <v>1.65703</v>
      </c>
      <c r="G1213" s="37">
        <v>1.5236000000000001</v>
      </c>
      <c r="H1213" s="37">
        <v>5375</v>
      </c>
      <c r="I1213" s="37">
        <v>502408775</v>
      </c>
    </row>
    <row r="1214" spans="1:9" x14ac:dyDescent="0.25">
      <c r="A1214" s="47">
        <v>42452</v>
      </c>
      <c r="B1214" s="37" t="s">
        <v>86</v>
      </c>
      <c r="C1214" s="37" t="s">
        <v>87</v>
      </c>
      <c r="D1214" s="37">
        <v>91.947800000000001</v>
      </c>
      <c r="E1214" s="37">
        <v>96.9726</v>
      </c>
      <c r="F1214" s="37">
        <v>-5.1816700000000004</v>
      </c>
      <c r="G1214" s="37">
        <v>-5.0247999999999999</v>
      </c>
      <c r="H1214" s="37">
        <v>5375</v>
      </c>
      <c r="I1214" s="37">
        <v>494219425</v>
      </c>
    </row>
    <row r="1215" spans="1:9" x14ac:dyDescent="0.25">
      <c r="A1215" s="47">
        <v>42451</v>
      </c>
      <c r="B1215" s="37" t="s">
        <v>86</v>
      </c>
      <c r="C1215" s="37" t="s">
        <v>87</v>
      </c>
      <c r="D1215" s="37">
        <v>96.9726</v>
      </c>
      <c r="E1215" s="37">
        <v>96.279399999999995</v>
      </c>
      <c r="F1215" s="37">
        <v>0.71999000000000002</v>
      </c>
      <c r="G1215" s="37">
        <v>0.69320000000000004</v>
      </c>
      <c r="H1215" s="37">
        <v>5000</v>
      </c>
      <c r="I1215" s="37">
        <v>484863000</v>
      </c>
    </row>
    <row r="1216" spans="1:9" x14ac:dyDescent="0.25">
      <c r="A1216" s="47">
        <v>42450</v>
      </c>
      <c r="B1216" s="37" t="s">
        <v>86</v>
      </c>
      <c r="C1216" s="37" t="s">
        <v>87</v>
      </c>
      <c r="D1216" s="37">
        <v>96.279399999999995</v>
      </c>
      <c r="E1216" s="37">
        <v>92.597399999999993</v>
      </c>
      <c r="F1216" s="37">
        <v>3.9763500000000001</v>
      </c>
      <c r="G1216" s="37">
        <v>3.6819999999999999</v>
      </c>
      <c r="H1216" s="37">
        <v>5500</v>
      </c>
      <c r="I1216" s="37">
        <v>529536700</v>
      </c>
    </row>
    <row r="1217" spans="1:9" x14ac:dyDescent="0.25">
      <c r="A1217" s="47">
        <v>42447</v>
      </c>
      <c r="B1217" s="37" t="s">
        <v>86</v>
      </c>
      <c r="C1217" s="37" t="s">
        <v>87</v>
      </c>
      <c r="D1217" s="37">
        <v>92.5976</v>
      </c>
      <c r="E1217" s="37">
        <v>92.407600000000002</v>
      </c>
      <c r="F1217" s="37">
        <v>0.20560999999999999</v>
      </c>
      <c r="G1217" s="37">
        <v>0.19</v>
      </c>
      <c r="H1217" s="37">
        <v>5500</v>
      </c>
      <c r="I1217" s="37">
        <v>509286800</v>
      </c>
    </row>
    <row r="1218" spans="1:9" x14ac:dyDescent="0.25">
      <c r="A1218" s="47">
        <v>42446</v>
      </c>
      <c r="B1218" s="37" t="s">
        <v>86</v>
      </c>
      <c r="C1218" s="37" t="s">
        <v>87</v>
      </c>
      <c r="D1218" s="37">
        <v>92.407600000000002</v>
      </c>
      <c r="E1218" s="37">
        <v>89.985200000000006</v>
      </c>
      <c r="F1218" s="37">
        <v>2.6920000000000002</v>
      </c>
      <c r="G1218" s="37">
        <v>2.4224000000000001</v>
      </c>
      <c r="H1218" s="37">
        <v>5850</v>
      </c>
      <c r="I1218" s="37">
        <v>540584460</v>
      </c>
    </row>
    <row r="1219" spans="1:9" x14ac:dyDescent="0.25">
      <c r="A1219" s="47">
        <v>42445</v>
      </c>
      <c r="B1219" s="37" t="s">
        <v>86</v>
      </c>
      <c r="C1219" s="37" t="s">
        <v>87</v>
      </c>
      <c r="D1219" s="37">
        <v>89.985200000000006</v>
      </c>
      <c r="E1219" s="37">
        <v>86.358800000000002</v>
      </c>
      <c r="F1219" s="37">
        <v>4.1992200000000004</v>
      </c>
      <c r="G1219" s="37">
        <v>3.6263999999999998</v>
      </c>
      <c r="H1219" s="37">
        <v>5800</v>
      </c>
      <c r="I1219" s="37">
        <v>521914160</v>
      </c>
    </row>
    <row r="1220" spans="1:9" x14ac:dyDescent="0.25">
      <c r="A1220" s="47">
        <v>42444</v>
      </c>
      <c r="B1220" s="37" t="s">
        <v>86</v>
      </c>
      <c r="C1220" s="37" t="s">
        <v>87</v>
      </c>
      <c r="D1220" s="37">
        <v>86.358999999999995</v>
      </c>
      <c r="E1220" s="37">
        <v>87.346599999999995</v>
      </c>
      <c r="F1220" s="37">
        <v>-1.1306700000000001</v>
      </c>
      <c r="G1220" s="37">
        <v>-0.98760000000000003</v>
      </c>
      <c r="H1220" s="37">
        <v>5800</v>
      </c>
      <c r="I1220" s="37">
        <v>500882200</v>
      </c>
    </row>
    <row r="1221" spans="1:9" x14ac:dyDescent="0.25">
      <c r="A1221" s="47">
        <v>42443</v>
      </c>
      <c r="B1221" s="37" t="s">
        <v>86</v>
      </c>
      <c r="C1221" s="37" t="s">
        <v>87</v>
      </c>
      <c r="D1221" s="37">
        <v>87.346400000000003</v>
      </c>
      <c r="E1221" s="37">
        <v>86.137200000000007</v>
      </c>
      <c r="F1221" s="37">
        <v>1.40381</v>
      </c>
      <c r="G1221" s="37">
        <v>1.2092000000000001</v>
      </c>
      <c r="H1221" s="37">
        <v>5800</v>
      </c>
      <c r="I1221" s="37">
        <v>506609120</v>
      </c>
    </row>
    <row r="1222" spans="1:9" x14ac:dyDescent="0.25">
      <c r="A1222" s="47">
        <v>42440</v>
      </c>
      <c r="B1222" s="37" t="s">
        <v>86</v>
      </c>
      <c r="C1222" s="37" t="s">
        <v>87</v>
      </c>
      <c r="D1222" s="37">
        <v>86.137200000000007</v>
      </c>
      <c r="E1222" s="37">
        <v>82.394000000000005</v>
      </c>
      <c r="F1222" s="37">
        <v>4.54305</v>
      </c>
      <c r="G1222" s="37">
        <v>3.7431999999999999</v>
      </c>
      <c r="H1222" s="37">
        <v>5900</v>
      </c>
      <c r="I1222" s="37">
        <v>508209480</v>
      </c>
    </row>
    <row r="1223" spans="1:9" x14ac:dyDescent="0.25">
      <c r="A1223" s="47">
        <v>42439</v>
      </c>
      <c r="B1223" s="37" t="s">
        <v>86</v>
      </c>
      <c r="C1223" s="37" t="s">
        <v>87</v>
      </c>
      <c r="D1223" s="37">
        <v>82.394000000000005</v>
      </c>
      <c r="E1223" s="37">
        <v>81.641599999999997</v>
      </c>
      <c r="F1223" s="37">
        <v>0.92159000000000002</v>
      </c>
      <c r="G1223" s="37">
        <v>0.75239999999999996</v>
      </c>
      <c r="H1223" s="37">
        <v>6075</v>
      </c>
      <c r="I1223" s="37">
        <v>500543550</v>
      </c>
    </row>
    <row r="1224" spans="1:9" x14ac:dyDescent="0.25">
      <c r="A1224" s="47">
        <v>42438</v>
      </c>
      <c r="B1224" s="37" t="s">
        <v>86</v>
      </c>
      <c r="C1224" s="37" t="s">
        <v>87</v>
      </c>
      <c r="D1224" s="37">
        <v>81.641599999999997</v>
      </c>
      <c r="E1224" s="37">
        <v>79.502399999999994</v>
      </c>
      <c r="F1224" s="37">
        <v>2.6907399999999999</v>
      </c>
      <c r="G1224" s="37">
        <v>2.1392000000000002</v>
      </c>
      <c r="H1224" s="37">
        <v>6225</v>
      </c>
      <c r="I1224" s="37">
        <v>508218960</v>
      </c>
    </row>
    <row r="1225" spans="1:9" x14ac:dyDescent="0.25">
      <c r="A1225" s="47">
        <v>42437</v>
      </c>
      <c r="B1225" s="37" t="s">
        <v>86</v>
      </c>
      <c r="C1225" s="37" t="s">
        <v>87</v>
      </c>
      <c r="D1225" s="37">
        <v>79.502600000000001</v>
      </c>
      <c r="E1225" s="37">
        <v>83.412999999999997</v>
      </c>
      <c r="F1225" s="37">
        <v>-4.6879999999999997</v>
      </c>
      <c r="G1225" s="37">
        <v>-3.9104000000000001</v>
      </c>
      <c r="H1225" s="37">
        <v>6225</v>
      </c>
      <c r="I1225" s="37">
        <v>494903685</v>
      </c>
    </row>
    <row r="1226" spans="1:9" x14ac:dyDescent="0.25">
      <c r="A1226" s="47">
        <v>42436</v>
      </c>
      <c r="B1226" s="37" t="s">
        <v>86</v>
      </c>
      <c r="C1226" s="37" t="s">
        <v>87</v>
      </c>
      <c r="D1226" s="37">
        <v>83.412800000000004</v>
      </c>
      <c r="E1226" s="37">
        <v>82.358400000000003</v>
      </c>
      <c r="F1226" s="37">
        <v>1.28026</v>
      </c>
      <c r="G1226" s="37">
        <v>1.0544</v>
      </c>
      <c r="H1226" s="37">
        <v>6225</v>
      </c>
      <c r="I1226" s="37">
        <v>519244680</v>
      </c>
    </row>
    <row r="1227" spans="1:9" x14ac:dyDescent="0.25">
      <c r="A1227" s="47">
        <v>42433</v>
      </c>
      <c r="B1227" s="37" t="s">
        <v>86</v>
      </c>
      <c r="C1227" s="37" t="s">
        <v>87</v>
      </c>
      <c r="D1227" s="37">
        <v>82.358400000000003</v>
      </c>
      <c r="E1227" s="37">
        <v>84.762</v>
      </c>
      <c r="F1227" s="37">
        <v>-2.8357000000000001</v>
      </c>
      <c r="G1227" s="37">
        <v>-2.4036</v>
      </c>
      <c r="H1227" s="37">
        <v>6225</v>
      </c>
      <c r="I1227" s="37">
        <v>512681040</v>
      </c>
    </row>
    <row r="1228" spans="1:9" x14ac:dyDescent="0.25">
      <c r="A1228" s="47">
        <v>42432</v>
      </c>
      <c r="B1228" s="37" t="s">
        <v>86</v>
      </c>
      <c r="C1228" s="37" t="s">
        <v>87</v>
      </c>
      <c r="D1228" s="37">
        <v>84.762</v>
      </c>
      <c r="E1228" s="37">
        <v>81.312399999999997</v>
      </c>
      <c r="F1228" s="37">
        <v>4.2423999999999999</v>
      </c>
      <c r="G1228" s="37">
        <v>3.4496000000000002</v>
      </c>
      <c r="H1228" s="37">
        <v>6225</v>
      </c>
      <c r="I1228" s="37">
        <v>527643450</v>
      </c>
    </row>
    <row r="1229" spans="1:9" x14ac:dyDescent="0.25">
      <c r="A1229" s="47">
        <v>42431</v>
      </c>
      <c r="B1229" s="37" t="s">
        <v>86</v>
      </c>
      <c r="C1229" s="37" t="s">
        <v>87</v>
      </c>
      <c r="D1229" s="37">
        <v>81.312399999999997</v>
      </c>
      <c r="E1229" s="37">
        <v>80.908000000000001</v>
      </c>
      <c r="F1229" s="37">
        <v>0.49983</v>
      </c>
      <c r="G1229" s="37">
        <v>0.40439999999999998</v>
      </c>
      <c r="H1229" s="37">
        <v>6525</v>
      </c>
      <c r="I1229" s="37">
        <v>530563410</v>
      </c>
    </row>
    <row r="1230" spans="1:9" x14ac:dyDescent="0.25">
      <c r="A1230" s="47">
        <v>42430</v>
      </c>
      <c r="B1230" s="37" t="s">
        <v>86</v>
      </c>
      <c r="C1230" s="37" t="s">
        <v>87</v>
      </c>
      <c r="D1230" s="37">
        <v>80.908000000000001</v>
      </c>
      <c r="E1230" s="37">
        <v>73.767200000000003</v>
      </c>
      <c r="F1230" s="37">
        <v>9.68018</v>
      </c>
      <c r="G1230" s="37">
        <v>7.1407999999999996</v>
      </c>
      <c r="H1230" s="37">
        <v>6625</v>
      </c>
      <c r="I1230" s="37">
        <v>536015500</v>
      </c>
    </row>
    <row r="1231" spans="1:9" x14ac:dyDescent="0.25">
      <c r="A1231" s="47">
        <v>42429</v>
      </c>
      <c r="B1231" s="37" t="s">
        <v>86</v>
      </c>
      <c r="C1231" s="37" t="s">
        <v>87</v>
      </c>
      <c r="D1231" s="37">
        <v>73.767200000000003</v>
      </c>
      <c r="E1231" s="37">
        <v>74.876800000000003</v>
      </c>
      <c r="F1231" s="37">
        <v>-1.4819</v>
      </c>
      <c r="G1231" s="37">
        <v>-1.1095999999999999</v>
      </c>
      <c r="H1231" s="37">
        <v>6625</v>
      </c>
      <c r="I1231" s="37">
        <v>488707700</v>
      </c>
    </row>
    <row r="1232" spans="1:9" x14ac:dyDescent="0.25">
      <c r="A1232" s="47">
        <v>42426</v>
      </c>
      <c r="B1232" s="37" t="s">
        <v>86</v>
      </c>
      <c r="C1232" s="37" t="s">
        <v>87</v>
      </c>
      <c r="D1232" s="37">
        <v>74.876599999999996</v>
      </c>
      <c r="E1232" s="37">
        <v>76.936199999999999</v>
      </c>
      <c r="F1232" s="37">
        <v>-2.6770200000000002</v>
      </c>
      <c r="G1232" s="37">
        <v>-2.0596000000000001</v>
      </c>
      <c r="H1232" s="37">
        <v>6600</v>
      </c>
      <c r="I1232" s="37">
        <v>494185560</v>
      </c>
    </row>
    <row r="1233" spans="1:9" x14ac:dyDescent="0.25">
      <c r="A1233" s="47">
        <v>42425</v>
      </c>
      <c r="B1233" s="37" t="s">
        <v>86</v>
      </c>
      <c r="C1233" s="37" t="s">
        <v>87</v>
      </c>
      <c r="D1233" s="37">
        <v>76.936199999999999</v>
      </c>
      <c r="E1233" s="37">
        <v>73.977000000000004</v>
      </c>
      <c r="F1233" s="37">
        <v>4.0001600000000002</v>
      </c>
      <c r="G1233" s="37">
        <v>2.9592000000000001</v>
      </c>
      <c r="H1233" s="37">
        <v>5825</v>
      </c>
      <c r="I1233" s="37">
        <v>448153365</v>
      </c>
    </row>
    <row r="1234" spans="1:9" x14ac:dyDescent="0.25">
      <c r="A1234" s="47">
        <v>42424</v>
      </c>
      <c r="B1234" s="37" t="s">
        <v>86</v>
      </c>
      <c r="C1234" s="37" t="s">
        <v>87</v>
      </c>
      <c r="D1234" s="37">
        <v>73.977199999999996</v>
      </c>
      <c r="E1234" s="37">
        <v>72.678399999999996</v>
      </c>
      <c r="F1234" s="37">
        <v>1.78705</v>
      </c>
      <c r="G1234" s="37">
        <v>1.2988</v>
      </c>
      <c r="H1234" s="37">
        <v>6150</v>
      </c>
      <c r="I1234" s="37">
        <v>454959780</v>
      </c>
    </row>
    <row r="1235" spans="1:9" x14ac:dyDescent="0.25">
      <c r="A1235" s="47">
        <v>42423</v>
      </c>
      <c r="B1235" s="37" t="s">
        <v>86</v>
      </c>
      <c r="C1235" s="37" t="s">
        <v>87</v>
      </c>
      <c r="D1235" s="37">
        <v>72.678600000000003</v>
      </c>
      <c r="E1235" s="37">
        <v>76.677800000000005</v>
      </c>
      <c r="F1235" s="37">
        <v>-5.2155899999999997</v>
      </c>
      <c r="G1235" s="37">
        <v>-3.9992000000000001</v>
      </c>
      <c r="H1235" s="37">
        <v>6150</v>
      </c>
      <c r="I1235" s="37">
        <v>446973390</v>
      </c>
    </row>
    <row r="1236" spans="1:9" x14ac:dyDescent="0.25">
      <c r="A1236" s="47">
        <v>42422</v>
      </c>
      <c r="B1236" s="37" t="s">
        <v>86</v>
      </c>
      <c r="C1236" s="37" t="s">
        <v>87</v>
      </c>
      <c r="D1236" s="37">
        <v>76.677800000000005</v>
      </c>
      <c r="E1236" s="37">
        <v>72.425399999999996</v>
      </c>
      <c r="F1236" s="37">
        <v>5.8714199999999996</v>
      </c>
      <c r="G1236" s="37">
        <v>4.2523999999999997</v>
      </c>
      <c r="H1236" s="37">
        <v>6225</v>
      </c>
      <c r="I1236" s="37">
        <v>477319305</v>
      </c>
    </row>
    <row r="1237" spans="1:9" x14ac:dyDescent="0.25">
      <c r="A1237" s="47">
        <v>42419</v>
      </c>
      <c r="B1237" s="37" t="s">
        <v>86</v>
      </c>
      <c r="C1237" s="37" t="s">
        <v>87</v>
      </c>
      <c r="D1237" s="37">
        <v>72.425600000000003</v>
      </c>
      <c r="E1237" s="37">
        <v>71.176000000000002</v>
      </c>
      <c r="F1237" s="37">
        <v>1.7556499999999999</v>
      </c>
      <c r="G1237" s="37">
        <v>1.2496</v>
      </c>
      <c r="H1237" s="37">
        <v>6725</v>
      </c>
      <c r="I1237" s="37">
        <v>487062160</v>
      </c>
    </row>
    <row r="1238" spans="1:9" x14ac:dyDescent="0.25">
      <c r="A1238" s="47">
        <v>42418</v>
      </c>
      <c r="B1238" s="37" t="s">
        <v>86</v>
      </c>
      <c r="C1238" s="37" t="s">
        <v>87</v>
      </c>
      <c r="D1238" s="37">
        <v>71.176000000000002</v>
      </c>
      <c r="E1238" s="37">
        <v>70.753200000000007</v>
      </c>
      <c r="F1238" s="37">
        <v>0.59757000000000005</v>
      </c>
      <c r="G1238" s="37">
        <v>0.42280000000000001</v>
      </c>
      <c r="H1238" s="37">
        <v>6975</v>
      </c>
      <c r="I1238" s="37">
        <v>496452600</v>
      </c>
    </row>
    <row r="1239" spans="1:9" x14ac:dyDescent="0.25">
      <c r="A1239" s="47">
        <v>42417</v>
      </c>
      <c r="B1239" s="37" t="s">
        <v>86</v>
      </c>
      <c r="C1239" s="37" t="s">
        <v>87</v>
      </c>
      <c r="D1239" s="37">
        <v>70.753399999999999</v>
      </c>
      <c r="E1239" s="37">
        <v>68.180999999999997</v>
      </c>
      <c r="F1239" s="37">
        <v>3.7728999999999999</v>
      </c>
      <c r="G1239" s="37">
        <v>2.5724</v>
      </c>
      <c r="H1239" s="37">
        <v>7175</v>
      </c>
      <c r="I1239" s="37">
        <v>507655645</v>
      </c>
    </row>
    <row r="1240" spans="1:9" x14ac:dyDescent="0.25">
      <c r="A1240" s="47">
        <v>42416</v>
      </c>
      <c r="B1240" s="37" t="s">
        <v>86</v>
      </c>
      <c r="C1240" s="37" t="s">
        <v>87</v>
      </c>
      <c r="D1240" s="37">
        <v>68.180999999999997</v>
      </c>
      <c r="E1240" s="37">
        <v>64.732200000000006</v>
      </c>
      <c r="F1240" s="37">
        <v>5.3277999999999999</v>
      </c>
      <c r="G1240" s="37">
        <v>3.4487999999999999</v>
      </c>
      <c r="H1240" s="37">
        <v>7450</v>
      </c>
      <c r="I1240" s="37">
        <v>507948450</v>
      </c>
    </row>
    <row r="1241" spans="1:9" x14ac:dyDescent="0.25">
      <c r="A1241" s="47">
        <v>42412</v>
      </c>
      <c r="B1241" s="37" t="s">
        <v>86</v>
      </c>
      <c r="C1241" s="37" t="s">
        <v>87</v>
      </c>
      <c r="D1241" s="37">
        <v>64.732399999999998</v>
      </c>
      <c r="E1241" s="37">
        <v>63.005600000000001</v>
      </c>
      <c r="F1241" s="37">
        <v>2.74071</v>
      </c>
      <c r="G1241" s="37">
        <v>1.7267999999999999</v>
      </c>
      <c r="H1241" s="37">
        <v>7750</v>
      </c>
      <c r="I1241" s="37">
        <v>501676100</v>
      </c>
    </row>
    <row r="1242" spans="1:9" x14ac:dyDescent="0.25">
      <c r="A1242" s="47">
        <v>42411</v>
      </c>
      <c r="B1242" s="37" t="s">
        <v>86</v>
      </c>
      <c r="C1242" s="37" t="s">
        <v>87</v>
      </c>
      <c r="D1242" s="37">
        <v>63.005600000000001</v>
      </c>
      <c r="E1242" s="37">
        <v>66.371600000000001</v>
      </c>
      <c r="F1242" s="37">
        <v>-5.0714499999999996</v>
      </c>
      <c r="G1242" s="37">
        <v>-3.3660000000000001</v>
      </c>
      <c r="H1242" s="37">
        <v>8025</v>
      </c>
      <c r="I1242" s="37">
        <v>505619940</v>
      </c>
    </row>
    <row r="1243" spans="1:9" x14ac:dyDescent="0.25">
      <c r="A1243" s="47">
        <v>42410</v>
      </c>
      <c r="B1243" s="37" t="s">
        <v>86</v>
      </c>
      <c r="C1243" s="37" t="s">
        <v>87</v>
      </c>
      <c r="D1243" s="37">
        <v>66.371600000000001</v>
      </c>
      <c r="E1243" s="37">
        <v>66.776399999999995</v>
      </c>
      <c r="F1243" s="37">
        <v>-0.60619999999999996</v>
      </c>
      <c r="G1243" s="37">
        <v>-0.40479999999999999</v>
      </c>
      <c r="H1243" s="37">
        <v>7725</v>
      </c>
      <c r="I1243" s="37">
        <v>512720610</v>
      </c>
    </row>
    <row r="1244" spans="1:9" x14ac:dyDescent="0.25">
      <c r="A1244" s="47">
        <v>42409</v>
      </c>
      <c r="B1244" s="37" t="s">
        <v>86</v>
      </c>
      <c r="C1244" s="37" t="s">
        <v>87</v>
      </c>
      <c r="D1244" s="37">
        <v>66.776200000000003</v>
      </c>
      <c r="E1244" s="37">
        <v>68.331400000000002</v>
      </c>
      <c r="F1244" s="37">
        <v>-2.27597</v>
      </c>
      <c r="G1244" s="37">
        <v>-1.5551999999999999</v>
      </c>
      <c r="H1244" s="37">
        <v>7650</v>
      </c>
      <c r="I1244" s="37">
        <v>510837930</v>
      </c>
    </row>
    <row r="1245" spans="1:9" x14ac:dyDescent="0.25">
      <c r="A1245" s="47">
        <v>42408</v>
      </c>
      <c r="B1245" s="37" t="s">
        <v>86</v>
      </c>
      <c r="C1245" s="37" t="s">
        <v>87</v>
      </c>
      <c r="D1245" s="37">
        <v>68.331199999999995</v>
      </c>
      <c r="E1245" s="37">
        <v>71.523200000000003</v>
      </c>
      <c r="F1245" s="37">
        <v>-4.4628899999999998</v>
      </c>
      <c r="G1245" s="37">
        <v>-3.1920000000000002</v>
      </c>
      <c r="H1245" s="37">
        <v>7650</v>
      </c>
      <c r="I1245" s="37">
        <v>522733680</v>
      </c>
    </row>
    <row r="1246" spans="1:9" x14ac:dyDescent="0.25">
      <c r="A1246" s="47">
        <v>42405</v>
      </c>
      <c r="B1246" s="37" t="s">
        <v>86</v>
      </c>
      <c r="C1246" s="37" t="s">
        <v>87</v>
      </c>
      <c r="D1246" s="37">
        <v>71.523200000000003</v>
      </c>
      <c r="E1246" s="37">
        <v>73.974000000000004</v>
      </c>
      <c r="F1246" s="37">
        <v>-3.3130600000000001</v>
      </c>
      <c r="G1246" s="37">
        <v>-2.4508000000000001</v>
      </c>
      <c r="H1246" s="37">
        <v>7650</v>
      </c>
      <c r="I1246" s="37">
        <v>547152480</v>
      </c>
    </row>
    <row r="1247" spans="1:9" x14ac:dyDescent="0.25">
      <c r="A1247" s="47">
        <v>42404</v>
      </c>
      <c r="B1247" s="37" t="s">
        <v>86</v>
      </c>
      <c r="C1247" s="37" t="s">
        <v>87</v>
      </c>
      <c r="D1247" s="37">
        <v>73.973799999999997</v>
      </c>
      <c r="E1247" s="37">
        <v>74.978999999999999</v>
      </c>
      <c r="F1247" s="37">
        <v>-1.3406400000000001</v>
      </c>
      <c r="G1247" s="37">
        <v>-1.0052000000000001</v>
      </c>
      <c r="H1247" s="37">
        <v>7650</v>
      </c>
      <c r="I1247" s="37">
        <v>565899570</v>
      </c>
    </row>
    <row r="1248" spans="1:9" x14ac:dyDescent="0.25">
      <c r="A1248" s="47">
        <v>42403</v>
      </c>
      <c r="B1248" s="37" t="s">
        <v>86</v>
      </c>
      <c r="C1248" s="37" t="s">
        <v>87</v>
      </c>
      <c r="D1248" s="37">
        <v>74.978800000000007</v>
      </c>
      <c r="E1248" s="37">
        <v>73.94</v>
      </c>
      <c r="F1248" s="37">
        <v>1.4049199999999999</v>
      </c>
      <c r="G1248" s="37">
        <v>1.0387999999999999</v>
      </c>
      <c r="H1248" s="37">
        <v>7650</v>
      </c>
      <c r="I1248" s="37">
        <v>573587820</v>
      </c>
    </row>
    <row r="1249" spans="1:9" x14ac:dyDescent="0.25">
      <c r="A1249" s="47">
        <v>42402</v>
      </c>
      <c r="B1249" s="37" t="s">
        <v>86</v>
      </c>
      <c r="C1249" s="37" t="s">
        <v>87</v>
      </c>
      <c r="D1249" s="37">
        <v>73.94</v>
      </c>
      <c r="E1249" s="37">
        <v>79.323599999999999</v>
      </c>
      <c r="F1249" s="37">
        <v>-6.78688</v>
      </c>
      <c r="G1249" s="37">
        <v>-5.3836000000000004</v>
      </c>
      <c r="H1249" s="37">
        <v>7650</v>
      </c>
      <c r="I1249" s="37">
        <v>565641000</v>
      </c>
    </row>
    <row r="1250" spans="1:9" x14ac:dyDescent="0.25">
      <c r="A1250" s="47">
        <v>42401</v>
      </c>
      <c r="B1250" s="37" t="s">
        <v>86</v>
      </c>
      <c r="C1250" s="37" t="s">
        <v>87</v>
      </c>
      <c r="D1250" s="37">
        <v>79.323400000000007</v>
      </c>
      <c r="E1250" s="37">
        <v>78.962599999999995</v>
      </c>
      <c r="F1250" s="37">
        <v>0.45693</v>
      </c>
      <c r="G1250" s="37">
        <v>0.36080000000000001</v>
      </c>
      <c r="H1250" s="37">
        <v>7650</v>
      </c>
      <c r="I1250" s="37">
        <v>606824010</v>
      </c>
    </row>
    <row r="1251" spans="1:9" x14ac:dyDescent="0.25">
      <c r="A1251" s="47">
        <v>42398</v>
      </c>
      <c r="B1251" s="37" t="s">
        <v>86</v>
      </c>
      <c r="C1251" s="37" t="s">
        <v>87</v>
      </c>
      <c r="D1251" s="37">
        <v>78.962599999999995</v>
      </c>
      <c r="E1251" s="37">
        <v>74.230999999999995</v>
      </c>
      <c r="F1251" s="37">
        <v>6.3741599999999998</v>
      </c>
      <c r="G1251" s="37">
        <v>4.7316000000000003</v>
      </c>
      <c r="H1251" s="37">
        <v>8050</v>
      </c>
      <c r="I1251" s="37">
        <v>635648930</v>
      </c>
    </row>
    <row r="1252" spans="1:9" x14ac:dyDescent="0.25">
      <c r="A1252" s="47">
        <v>42397</v>
      </c>
      <c r="B1252" s="37" t="s">
        <v>86</v>
      </c>
      <c r="C1252" s="37" t="s">
        <v>87</v>
      </c>
      <c r="D1252" s="37">
        <v>74.231200000000001</v>
      </c>
      <c r="E1252" s="37">
        <v>72.736400000000003</v>
      </c>
      <c r="F1252" s="37">
        <v>2.0550899999999999</v>
      </c>
      <c r="G1252" s="37">
        <v>1.4947999999999999</v>
      </c>
      <c r="H1252" s="37">
        <v>9200</v>
      </c>
      <c r="I1252" s="37">
        <v>682927040</v>
      </c>
    </row>
    <row r="1253" spans="1:9" x14ac:dyDescent="0.25">
      <c r="A1253" s="47">
        <v>42396</v>
      </c>
      <c r="B1253" s="37" t="s">
        <v>86</v>
      </c>
      <c r="C1253" s="37" t="s">
        <v>87</v>
      </c>
      <c r="D1253" s="37">
        <v>72.736599999999996</v>
      </c>
      <c r="E1253" s="37">
        <v>75.427400000000006</v>
      </c>
      <c r="F1253" s="37">
        <v>-3.5674000000000001</v>
      </c>
      <c r="G1253" s="37">
        <v>-2.6907999999999999</v>
      </c>
      <c r="H1253" s="37">
        <v>9875</v>
      </c>
      <c r="I1253" s="37">
        <v>718273925</v>
      </c>
    </row>
    <row r="1254" spans="1:9" x14ac:dyDescent="0.25">
      <c r="A1254" s="47">
        <v>42395</v>
      </c>
      <c r="B1254" s="37" t="s">
        <v>86</v>
      </c>
      <c r="C1254" s="37" t="s">
        <v>87</v>
      </c>
      <c r="D1254" s="37">
        <v>75.427400000000006</v>
      </c>
      <c r="E1254" s="37">
        <v>72.201800000000006</v>
      </c>
      <c r="F1254" s="37">
        <v>4.4674800000000001</v>
      </c>
      <c r="G1254" s="37">
        <v>3.2256</v>
      </c>
      <c r="H1254" s="37">
        <v>10125</v>
      </c>
      <c r="I1254" s="37">
        <v>763702425</v>
      </c>
    </row>
    <row r="1255" spans="1:9" x14ac:dyDescent="0.25">
      <c r="A1255" s="47">
        <v>42394</v>
      </c>
      <c r="B1255" s="37" t="s">
        <v>86</v>
      </c>
      <c r="C1255" s="37" t="s">
        <v>87</v>
      </c>
      <c r="D1255" s="37">
        <v>72.201800000000006</v>
      </c>
      <c r="E1255" s="37">
        <v>76.479799999999997</v>
      </c>
      <c r="F1255" s="37">
        <v>-5.5936300000000001</v>
      </c>
      <c r="G1255" s="37">
        <v>-4.2779999999999996</v>
      </c>
      <c r="H1255" s="37">
        <v>10500</v>
      </c>
      <c r="I1255" s="37">
        <v>758118900</v>
      </c>
    </row>
    <row r="1256" spans="1:9" x14ac:dyDescent="0.25">
      <c r="A1256" s="47">
        <v>42391</v>
      </c>
      <c r="B1256" s="37" t="s">
        <v>86</v>
      </c>
      <c r="C1256" s="37" t="s">
        <v>87</v>
      </c>
      <c r="D1256" s="37">
        <v>76.479799999999997</v>
      </c>
      <c r="E1256" s="37">
        <v>70.025800000000004</v>
      </c>
      <c r="F1256" s="37">
        <v>9.2165999999999997</v>
      </c>
      <c r="G1256" s="37">
        <v>6.4539999999999997</v>
      </c>
      <c r="H1256" s="37">
        <v>11425</v>
      </c>
      <c r="I1256" s="37">
        <v>873781715</v>
      </c>
    </row>
    <row r="1257" spans="1:9" x14ac:dyDescent="0.25">
      <c r="A1257" s="47">
        <v>42390</v>
      </c>
      <c r="B1257" s="37" t="s">
        <v>86</v>
      </c>
      <c r="C1257" s="37" t="s">
        <v>87</v>
      </c>
      <c r="D1257" s="37">
        <v>70.025800000000004</v>
      </c>
      <c r="E1257" s="37">
        <v>71.004999999999995</v>
      </c>
      <c r="F1257" s="37">
        <v>-1.37906</v>
      </c>
      <c r="G1257" s="37">
        <v>-0.97919999999999996</v>
      </c>
      <c r="H1257" s="37">
        <v>11725.02</v>
      </c>
      <c r="I1257" s="37">
        <v>821053905.51600003</v>
      </c>
    </row>
    <row r="1258" spans="1:9" x14ac:dyDescent="0.25">
      <c r="A1258" s="47">
        <v>42389</v>
      </c>
      <c r="B1258" s="37" t="s">
        <v>86</v>
      </c>
      <c r="C1258" s="37" t="s">
        <v>87</v>
      </c>
      <c r="D1258" s="37">
        <v>71.004999999999995</v>
      </c>
      <c r="E1258" s="37">
        <v>73.131</v>
      </c>
      <c r="F1258" s="37">
        <v>-2.9071099999999999</v>
      </c>
      <c r="G1258" s="37">
        <v>-2.1259999999999999</v>
      </c>
      <c r="H1258" s="37">
        <v>11725.02</v>
      </c>
      <c r="I1258" s="37">
        <v>832535045.10000002</v>
      </c>
    </row>
    <row r="1259" spans="1:9" x14ac:dyDescent="0.25">
      <c r="A1259" s="47">
        <v>42388</v>
      </c>
      <c r="B1259" s="37" t="s">
        <v>86</v>
      </c>
      <c r="C1259" s="37" t="s">
        <v>87</v>
      </c>
      <c r="D1259" s="37">
        <v>73.130799999999994</v>
      </c>
      <c r="E1259" s="37">
        <v>72.145200000000003</v>
      </c>
      <c r="F1259" s="37">
        <v>1.3661300000000001</v>
      </c>
      <c r="G1259" s="37">
        <v>0.98560000000000003</v>
      </c>
      <c r="H1259" s="37">
        <v>11000.02</v>
      </c>
      <c r="I1259" s="37">
        <v>804440262.61600006</v>
      </c>
    </row>
    <row r="1260" spans="1:9" x14ac:dyDescent="0.25">
      <c r="A1260" s="47">
        <v>42384</v>
      </c>
      <c r="B1260" s="37" t="s">
        <v>86</v>
      </c>
      <c r="C1260" s="37" t="s">
        <v>87</v>
      </c>
      <c r="D1260" s="37">
        <v>72.145399999999995</v>
      </c>
      <c r="E1260" s="37">
        <v>79.819800000000001</v>
      </c>
      <c r="F1260" s="37">
        <v>-9.6146600000000007</v>
      </c>
      <c r="G1260" s="37">
        <v>-7.6744000000000003</v>
      </c>
      <c r="H1260" s="37">
        <v>10950.02</v>
      </c>
      <c r="I1260" s="37">
        <v>789993572.90799999</v>
      </c>
    </row>
    <row r="1261" spans="1:9" x14ac:dyDescent="0.25">
      <c r="A1261" s="47">
        <v>42383</v>
      </c>
      <c r="B1261" s="37" t="s">
        <v>86</v>
      </c>
      <c r="C1261" s="37" t="s">
        <v>87</v>
      </c>
      <c r="D1261" s="37">
        <v>79.819800000000001</v>
      </c>
      <c r="E1261" s="37">
        <v>76.908600000000007</v>
      </c>
      <c r="F1261" s="37">
        <v>3.7852700000000001</v>
      </c>
      <c r="G1261" s="37">
        <v>2.9112</v>
      </c>
      <c r="H1261" s="37">
        <v>10275.02</v>
      </c>
      <c r="I1261" s="37">
        <v>820150041.39600003</v>
      </c>
    </row>
    <row r="1262" spans="1:9" x14ac:dyDescent="0.25">
      <c r="A1262" s="47">
        <v>42382</v>
      </c>
      <c r="B1262" s="37" t="s">
        <v>86</v>
      </c>
      <c r="C1262" s="37" t="s">
        <v>87</v>
      </c>
      <c r="D1262" s="37">
        <v>76.908600000000007</v>
      </c>
      <c r="E1262" s="37">
        <v>85.607799999999997</v>
      </c>
      <c r="F1262" s="37">
        <v>-10.16169</v>
      </c>
      <c r="G1262" s="37">
        <v>-8.6991999999999994</v>
      </c>
      <c r="H1262" s="37">
        <v>10125.02</v>
      </c>
      <c r="I1262" s="37">
        <v>778701113.17200005</v>
      </c>
    </row>
    <row r="1263" spans="1:9" x14ac:dyDescent="0.25">
      <c r="A1263" s="47">
        <v>42381</v>
      </c>
      <c r="B1263" s="37" t="s">
        <v>86</v>
      </c>
      <c r="C1263" s="37" t="s">
        <v>87</v>
      </c>
      <c r="D1263" s="37">
        <v>85.607600000000005</v>
      </c>
      <c r="E1263" s="37">
        <v>81.889600000000002</v>
      </c>
      <c r="F1263" s="37">
        <v>4.54026</v>
      </c>
      <c r="G1263" s="37">
        <v>3.718</v>
      </c>
      <c r="H1263" s="37">
        <v>10125.02</v>
      </c>
      <c r="I1263" s="37">
        <v>866778662.15199995</v>
      </c>
    </row>
    <row r="1264" spans="1:9" x14ac:dyDescent="0.25">
      <c r="A1264" s="47">
        <v>42380</v>
      </c>
      <c r="B1264" s="37" t="s">
        <v>86</v>
      </c>
      <c r="C1264" s="37" t="s">
        <v>87</v>
      </c>
      <c r="D1264" s="37">
        <v>81.889799999999994</v>
      </c>
      <c r="E1264" s="37">
        <v>77.662599999999998</v>
      </c>
      <c r="F1264" s="37">
        <v>5.4430300000000003</v>
      </c>
      <c r="G1264" s="37">
        <v>4.2271999999999998</v>
      </c>
      <c r="H1264" s="37">
        <v>9450.02</v>
      </c>
      <c r="I1264" s="37">
        <v>773860247.796</v>
      </c>
    </row>
    <row r="1265" spans="1:9" x14ac:dyDescent="0.25">
      <c r="A1265" s="47">
        <v>42377</v>
      </c>
      <c r="B1265" s="37" t="s">
        <v>86</v>
      </c>
      <c r="C1265" s="37" t="s">
        <v>87</v>
      </c>
      <c r="D1265" s="37">
        <v>77.662599999999998</v>
      </c>
      <c r="E1265" s="37">
        <v>83.026600000000002</v>
      </c>
      <c r="F1265" s="37">
        <v>-6.4605800000000002</v>
      </c>
      <c r="G1265" s="37">
        <v>-5.3639999999999999</v>
      </c>
      <c r="H1265" s="37">
        <v>8525.02</v>
      </c>
      <c r="I1265" s="37">
        <v>662075218.25199997</v>
      </c>
    </row>
    <row r="1266" spans="1:9" x14ac:dyDescent="0.25">
      <c r="A1266" s="47">
        <v>42376</v>
      </c>
      <c r="B1266" s="37" t="s">
        <v>86</v>
      </c>
      <c r="C1266" s="37" t="s">
        <v>87</v>
      </c>
      <c r="D1266" s="37">
        <v>83.026399999999995</v>
      </c>
      <c r="E1266" s="37">
        <v>94.374799999999993</v>
      </c>
      <c r="F1266" s="37">
        <v>-12.02482</v>
      </c>
      <c r="G1266" s="37">
        <v>-11.3484</v>
      </c>
      <c r="H1266" s="37">
        <v>7900.02</v>
      </c>
      <c r="I1266" s="37">
        <v>655910220.528</v>
      </c>
    </row>
    <row r="1267" spans="1:9" x14ac:dyDescent="0.25">
      <c r="A1267" s="47">
        <v>42375</v>
      </c>
      <c r="B1267" s="37" t="s">
        <v>86</v>
      </c>
      <c r="C1267" s="37" t="s">
        <v>87</v>
      </c>
      <c r="D1267" s="37">
        <v>94.374799999999993</v>
      </c>
      <c r="E1267" s="37">
        <v>97.888000000000005</v>
      </c>
      <c r="F1267" s="37">
        <v>-3.589</v>
      </c>
      <c r="G1267" s="37">
        <v>-3.5131999999999999</v>
      </c>
      <c r="H1267" s="37">
        <v>6950.02</v>
      </c>
      <c r="I1267" s="37">
        <v>655906747.49600005</v>
      </c>
    </row>
    <row r="1268" spans="1:9" x14ac:dyDescent="0.25">
      <c r="A1268" s="47">
        <v>42374</v>
      </c>
      <c r="B1268" s="37" t="s">
        <v>86</v>
      </c>
      <c r="C1268" s="37" t="s">
        <v>87</v>
      </c>
      <c r="D1268" s="37">
        <v>97.888000000000005</v>
      </c>
      <c r="E1268" s="37">
        <v>96.331599999999995</v>
      </c>
      <c r="F1268" s="37">
        <v>1.6156699999999999</v>
      </c>
      <c r="G1268" s="37">
        <v>1.5564</v>
      </c>
      <c r="H1268" s="37">
        <v>6850.02</v>
      </c>
      <c r="I1268" s="37">
        <v>670534757.75999999</v>
      </c>
    </row>
    <row r="1269" spans="1:9" x14ac:dyDescent="0.25">
      <c r="A1269" s="47">
        <v>42373</v>
      </c>
      <c r="B1269" s="37" t="s">
        <v>86</v>
      </c>
      <c r="C1269" s="37" t="s">
        <v>87</v>
      </c>
      <c r="D1269" s="37">
        <v>96.331599999999995</v>
      </c>
      <c r="E1269" s="37">
        <v>101.6292</v>
      </c>
      <c r="F1269" s="37">
        <v>-5.2126799999999998</v>
      </c>
      <c r="G1269" s="37">
        <v>-5.2976000000000001</v>
      </c>
      <c r="H1269" s="37">
        <v>6750.02</v>
      </c>
      <c r="I1269" s="37">
        <v>650240226.63199997</v>
      </c>
    </row>
    <row r="1270" spans="1:9" x14ac:dyDescent="0.25">
      <c r="A1270" s="47">
        <v>42369</v>
      </c>
      <c r="B1270" s="37" t="s">
        <v>86</v>
      </c>
      <c r="C1270" s="37" t="s">
        <v>87</v>
      </c>
      <c r="D1270" s="37">
        <v>101.6292</v>
      </c>
      <c r="E1270" s="37">
        <v>102.4096</v>
      </c>
      <c r="F1270" s="37">
        <v>-0.76204000000000005</v>
      </c>
      <c r="G1270" s="37">
        <v>-0.78039999999999998</v>
      </c>
      <c r="H1270" s="37">
        <v>6325.02</v>
      </c>
      <c r="I1270" s="37">
        <v>642806722.58399999</v>
      </c>
    </row>
    <row r="1271" spans="1:9" x14ac:dyDescent="0.25">
      <c r="A1271" s="47">
        <v>42368</v>
      </c>
      <c r="B1271" s="37" t="s">
        <v>86</v>
      </c>
      <c r="C1271" s="37" t="s">
        <v>87</v>
      </c>
      <c r="D1271" s="37">
        <v>102.40940000000001</v>
      </c>
      <c r="E1271" s="37">
        <v>107.27500000000001</v>
      </c>
      <c r="F1271" s="37">
        <v>-4.5356300000000003</v>
      </c>
      <c r="G1271" s="37">
        <v>-4.8655999999999997</v>
      </c>
      <c r="H1271" s="37">
        <v>6225.02</v>
      </c>
      <c r="I1271" s="37">
        <v>637500563.18799996</v>
      </c>
    </row>
    <row r="1272" spans="1:9" x14ac:dyDescent="0.25">
      <c r="A1272" s="47">
        <v>42367</v>
      </c>
      <c r="B1272" s="37" t="s">
        <v>86</v>
      </c>
      <c r="C1272" s="37" t="s">
        <v>87</v>
      </c>
      <c r="D1272" s="37">
        <v>107.2748</v>
      </c>
      <c r="E1272" s="37">
        <v>105.444</v>
      </c>
      <c r="F1272" s="37">
        <v>1.73628</v>
      </c>
      <c r="G1272" s="37">
        <v>1.8308</v>
      </c>
      <c r="H1272" s="37">
        <v>6225.02</v>
      </c>
      <c r="I1272" s="37">
        <v>667787775.49600005</v>
      </c>
    </row>
    <row r="1273" spans="1:9" x14ac:dyDescent="0.25">
      <c r="A1273" s="47">
        <v>42366</v>
      </c>
      <c r="B1273" s="37" t="s">
        <v>86</v>
      </c>
      <c r="C1273" s="37" t="s">
        <v>87</v>
      </c>
      <c r="D1273" s="37">
        <v>105.4442</v>
      </c>
      <c r="E1273" s="37">
        <v>103.0326</v>
      </c>
      <c r="F1273" s="37">
        <v>2.3406199999999999</v>
      </c>
      <c r="G1273" s="37">
        <v>2.4116</v>
      </c>
      <c r="H1273" s="37">
        <v>6500.02</v>
      </c>
      <c r="I1273" s="37">
        <v>685389408.88399994</v>
      </c>
    </row>
    <row r="1274" spans="1:9" x14ac:dyDescent="0.25">
      <c r="A1274" s="47">
        <v>42362</v>
      </c>
      <c r="B1274" s="37" t="s">
        <v>86</v>
      </c>
      <c r="C1274" s="37" t="s">
        <v>87</v>
      </c>
      <c r="D1274" s="37">
        <v>103.03279999999999</v>
      </c>
      <c r="E1274" s="37">
        <v>104.91079999999999</v>
      </c>
      <c r="F1274" s="37">
        <v>-1.79009</v>
      </c>
      <c r="G1274" s="37">
        <v>-1.8779999999999999</v>
      </c>
      <c r="H1274" s="37">
        <v>6550.02</v>
      </c>
      <c r="I1274" s="37">
        <v>674866900.65600002</v>
      </c>
    </row>
    <row r="1275" spans="1:9" x14ac:dyDescent="0.25">
      <c r="A1275" s="47">
        <v>42361</v>
      </c>
      <c r="B1275" s="37" t="s">
        <v>86</v>
      </c>
      <c r="C1275" s="37" t="s">
        <v>87</v>
      </c>
      <c r="D1275" s="37">
        <v>104.91079999999999</v>
      </c>
      <c r="E1275" s="37">
        <v>105.2804</v>
      </c>
      <c r="F1275" s="37">
        <v>-0.35105999999999998</v>
      </c>
      <c r="G1275" s="37">
        <v>-0.36959999999999998</v>
      </c>
      <c r="H1275" s="37">
        <v>6625.02</v>
      </c>
      <c r="I1275" s="37">
        <v>695036148.21599996</v>
      </c>
    </row>
    <row r="1276" spans="1:9" x14ac:dyDescent="0.25">
      <c r="A1276" s="47">
        <v>42360</v>
      </c>
      <c r="B1276" s="37" t="s">
        <v>86</v>
      </c>
      <c r="C1276" s="37" t="s">
        <v>87</v>
      </c>
      <c r="D1276" s="37">
        <v>105.2804</v>
      </c>
      <c r="E1276" s="37">
        <v>100.1808</v>
      </c>
      <c r="F1276" s="37">
        <v>5.0903999999999998</v>
      </c>
      <c r="G1276" s="37">
        <v>5.0995999999999997</v>
      </c>
      <c r="H1276" s="37">
        <v>7250.02</v>
      </c>
      <c r="I1276" s="37">
        <v>763285005.60800004</v>
      </c>
    </row>
    <row r="1277" spans="1:9" x14ac:dyDescent="0.25">
      <c r="A1277" s="47">
        <v>42359</v>
      </c>
      <c r="B1277" s="37" t="s">
        <v>86</v>
      </c>
      <c r="C1277" s="37" t="s">
        <v>87</v>
      </c>
      <c r="D1277" s="37">
        <v>100.1808</v>
      </c>
      <c r="E1277" s="37">
        <v>93.119600000000005</v>
      </c>
      <c r="F1277" s="37">
        <v>7.5829399999999998</v>
      </c>
      <c r="G1277" s="37">
        <v>7.0612000000000004</v>
      </c>
      <c r="H1277" s="37">
        <v>7250.02</v>
      </c>
      <c r="I1277" s="37">
        <v>726312803.61600006</v>
      </c>
    </row>
    <row r="1278" spans="1:9" x14ac:dyDescent="0.25">
      <c r="A1278" s="47">
        <v>42356</v>
      </c>
      <c r="B1278" s="37" t="s">
        <v>86</v>
      </c>
      <c r="C1278" s="37" t="s">
        <v>87</v>
      </c>
      <c r="D1278" s="37">
        <v>93.119600000000005</v>
      </c>
      <c r="E1278" s="37">
        <v>98.933199999999999</v>
      </c>
      <c r="F1278" s="37">
        <v>-5.87629</v>
      </c>
      <c r="G1278" s="37">
        <v>-5.8136000000000001</v>
      </c>
      <c r="H1278" s="37">
        <v>7250.02</v>
      </c>
      <c r="I1278" s="37">
        <v>675118962.39199996</v>
      </c>
    </row>
    <row r="1279" spans="1:9" x14ac:dyDescent="0.25">
      <c r="A1279" s="47">
        <v>42355</v>
      </c>
      <c r="B1279" s="37" t="s">
        <v>86</v>
      </c>
      <c r="C1279" s="37" t="s">
        <v>87</v>
      </c>
      <c r="D1279" s="37">
        <v>98.933199999999999</v>
      </c>
      <c r="E1279" s="37">
        <v>105.5596</v>
      </c>
      <c r="F1279" s="37">
        <v>-6.2774000000000001</v>
      </c>
      <c r="G1279" s="37">
        <v>-6.6264000000000003</v>
      </c>
      <c r="H1279" s="37">
        <v>6900.02</v>
      </c>
      <c r="I1279" s="37">
        <v>682641058.66400003</v>
      </c>
    </row>
    <row r="1280" spans="1:9" x14ac:dyDescent="0.25">
      <c r="A1280" s="47">
        <v>42354</v>
      </c>
      <c r="B1280" s="37" t="s">
        <v>86</v>
      </c>
      <c r="C1280" s="37" t="s">
        <v>87</v>
      </c>
      <c r="D1280" s="37">
        <v>105.5596</v>
      </c>
      <c r="E1280" s="37">
        <v>101.5256</v>
      </c>
      <c r="F1280" s="37">
        <v>3.9733800000000001</v>
      </c>
      <c r="G1280" s="37">
        <v>4.0339999999999998</v>
      </c>
      <c r="H1280" s="37">
        <v>6600.02</v>
      </c>
      <c r="I1280" s="37">
        <v>696695471.19200003</v>
      </c>
    </row>
    <row r="1281" spans="1:9" x14ac:dyDescent="0.25">
      <c r="A1281" s="47">
        <v>42353</v>
      </c>
      <c r="B1281" s="37" t="s">
        <v>86</v>
      </c>
      <c r="C1281" s="37" t="s">
        <v>87</v>
      </c>
      <c r="D1281" s="37">
        <v>101.5256</v>
      </c>
      <c r="E1281" s="37">
        <v>94.335999999999999</v>
      </c>
      <c r="F1281" s="37">
        <v>7.62127</v>
      </c>
      <c r="G1281" s="37">
        <v>7.1896000000000004</v>
      </c>
      <c r="H1281" s="37">
        <v>6600.02</v>
      </c>
      <c r="I1281" s="37">
        <v>670070990.51199996</v>
      </c>
    </row>
    <row r="1282" spans="1:9" x14ac:dyDescent="0.25">
      <c r="A1282" s="47">
        <v>42352</v>
      </c>
      <c r="B1282" s="37" t="s">
        <v>86</v>
      </c>
      <c r="C1282" s="37" t="s">
        <v>87</v>
      </c>
      <c r="D1282" s="37">
        <v>94.335999999999999</v>
      </c>
      <c r="E1282" s="37">
        <v>88.478800000000007</v>
      </c>
      <c r="F1282" s="37">
        <v>6.6198899999999998</v>
      </c>
      <c r="G1282" s="37">
        <v>5.8571999999999997</v>
      </c>
      <c r="H1282" s="37">
        <v>6600.02</v>
      </c>
      <c r="I1282" s="37">
        <v>622619486.72000003</v>
      </c>
    </row>
    <row r="1283" spans="1:9" x14ac:dyDescent="0.25">
      <c r="A1283" s="47">
        <v>42349</v>
      </c>
      <c r="B1283" s="37" t="s">
        <v>86</v>
      </c>
      <c r="C1283" s="37" t="s">
        <v>87</v>
      </c>
      <c r="D1283" s="37">
        <v>88.478800000000007</v>
      </c>
      <c r="E1283" s="37">
        <v>105.18</v>
      </c>
      <c r="F1283" s="37">
        <v>-15.878679999999999</v>
      </c>
      <c r="G1283" s="37">
        <v>-16.7012</v>
      </c>
      <c r="H1283" s="37">
        <v>6050.02</v>
      </c>
      <c r="I1283" s="37">
        <v>535298509.57599998</v>
      </c>
    </row>
    <row r="1284" spans="1:9" x14ac:dyDescent="0.25">
      <c r="A1284" s="47">
        <v>42348</v>
      </c>
      <c r="B1284" s="37" t="s">
        <v>86</v>
      </c>
      <c r="C1284" s="37" t="s">
        <v>87</v>
      </c>
      <c r="D1284" s="37">
        <v>105.1798</v>
      </c>
      <c r="E1284" s="37">
        <v>106.035</v>
      </c>
      <c r="F1284" s="37">
        <v>-0.80652999999999997</v>
      </c>
      <c r="G1284" s="37">
        <v>-0.85519999999999996</v>
      </c>
      <c r="H1284" s="37">
        <v>5000.0200000000004</v>
      </c>
      <c r="I1284" s="37">
        <v>525901103.59600002</v>
      </c>
    </row>
    <row r="1285" spans="1:9" x14ac:dyDescent="0.25">
      <c r="A1285" s="47">
        <v>42347</v>
      </c>
      <c r="B1285" s="37" t="s">
        <v>86</v>
      </c>
      <c r="C1285" s="37" t="s">
        <v>87</v>
      </c>
      <c r="D1285" s="37">
        <v>106.0348</v>
      </c>
      <c r="E1285" s="37">
        <v>111.1328</v>
      </c>
      <c r="F1285" s="37">
        <v>-4.5872999999999999</v>
      </c>
      <c r="G1285" s="37">
        <v>-5.0979999999999999</v>
      </c>
      <c r="H1285" s="37">
        <v>5000.0200000000004</v>
      </c>
      <c r="I1285" s="37">
        <v>530176120.69599998</v>
      </c>
    </row>
    <row r="1286" spans="1:9" x14ac:dyDescent="0.25">
      <c r="A1286" s="47">
        <v>42346</v>
      </c>
      <c r="B1286" s="37" t="s">
        <v>86</v>
      </c>
      <c r="C1286" s="37" t="s">
        <v>87</v>
      </c>
      <c r="D1286" s="37">
        <v>111.1328</v>
      </c>
      <c r="E1286" s="37">
        <v>117.5752</v>
      </c>
      <c r="F1286" s="37">
        <v>-5.4793900000000004</v>
      </c>
      <c r="G1286" s="37">
        <v>-6.4424000000000001</v>
      </c>
      <c r="H1286" s="37">
        <v>5000.0200000000004</v>
      </c>
      <c r="I1286" s="37">
        <v>555666222.65600002</v>
      </c>
    </row>
    <row r="1287" spans="1:9" x14ac:dyDescent="0.25">
      <c r="A1287" s="47">
        <v>42345</v>
      </c>
      <c r="B1287" s="37" t="s">
        <v>86</v>
      </c>
      <c r="C1287" s="37" t="s">
        <v>87</v>
      </c>
      <c r="D1287" s="37">
        <v>117.5752</v>
      </c>
      <c r="E1287" s="37">
        <v>119.25879999999999</v>
      </c>
      <c r="F1287" s="37">
        <v>-1.4117200000000001</v>
      </c>
      <c r="G1287" s="37">
        <v>-1.6836</v>
      </c>
      <c r="H1287" s="37">
        <v>5000.0200000000004</v>
      </c>
      <c r="I1287" s="37">
        <v>587878351.50399995</v>
      </c>
    </row>
    <row r="1288" spans="1:9" x14ac:dyDescent="0.25">
      <c r="A1288" s="47">
        <v>42342</v>
      </c>
      <c r="B1288" s="37" t="s">
        <v>86</v>
      </c>
      <c r="C1288" s="37" t="s">
        <v>87</v>
      </c>
      <c r="D1288" s="37">
        <v>119.2586</v>
      </c>
      <c r="E1288" s="37">
        <v>109.8566</v>
      </c>
      <c r="F1288" s="37">
        <v>8.5584299999999995</v>
      </c>
      <c r="G1288" s="37">
        <v>9.4019999999999992</v>
      </c>
      <c r="H1288" s="37">
        <v>5000.0200000000004</v>
      </c>
      <c r="I1288" s="37">
        <v>596295385.17200005</v>
      </c>
    </row>
    <row r="1289" spans="1:9" x14ac:dyDescent="0.25">
      <c r="A1289" s="47">
        <v>42341</v>
      </c>
      <c r="B1289" s="37" t="s">
        <v>86</v>
      </c>
      <c r="C1289" s="37" t="s">
        <v>87</v>
      </c>
      <c r="D1289" s="37">
        <v>109.85680000000001</v>
      </c>
      <c r="E1289" s="37">
        <v>118.348</v>
      </c>
      <c r="F1289" s="37">
        <v>-7.1747699999999996</v>
      </c>
      <c r="G1289" s="37">
        <v>-8.4911999999999992</v>
      </c>
      <c r="H1289" s="37">
        <v>5100.0200000000004</v>
      </c>
      <c r="I1289" s="37">
        <v>560271877.13600004</v>
      </c>
    </row>
    <row r="1290" spans="1:9" x14ac:dyDescent="0.25">
      <c r="A1290" s="47">
        <v>42340</v>
      </c>
      <c r="B1290" s="37" t="s">
        <v>86</v>
      </c>
      <c r="C1290" s="37" t="s">
        <v>87</v>
      </c>
      <c r="D1290" s="37">
        <v>118.348</v>
      </c>
      <c r="E1290" s="37">
        <v>122.4564</v>
      </c>
      <c r="F1290" s="37">
        <v>-3.3549899999999999</v>
      </c>
      <c r="G1290" s="37">
        <v>-4.1083999999999996</v>
      </c>
      <c r="H1290" s="37">
        <v>4950.0200000000004</v>
      </c>
      <c r="I1290" s="37">
        <v>585824966.96000004</v>
      </c>
    </row>
    <row r="1291" spans="1:9" x14ac:dyDescent="0.25">
      <c r="A1291" s="47">
        <v>42339</v>
      </c>
      <c r="B1291" s="37" t="s">
        <v>86</v>
      </c>
      <c r="C1291" s="37" t="s">
        <v>87</v>
      </c>
      <c r="D1291" s="37">
        <v>122.4562</v>
      </c>
      <c r="E1291" s="37">
        <v>117.2734</v>
      </c>
      <c r="F1291" s="37">
        <v>4.4194199999999997</v>
      </c>
      <c r="G1291" s="37">
        <v>5.1828000000000003</v>
      </c>
      <c r="H1291" s="37">
        <v>4950.0200000000004</v>
      </c>
      <c r="I1291" s="37">
        <v>606160639.12399995</v>
      </c>
    </row>
    <row r="1292" spans="1:9" x14ac:dyDescent="0.25">
      <c r="A1292" s="47">
        <v>42338</v>
      </c>
      <c r="B1292" s="37" t="s">
        <v>86</v>
      </c>
      <c r="C1292" s="37" t="s">
        <v>87</v>
      </c>
      <c r="D1292" s="37">
        <v>117.2734</v>
      </c>
      <c r="E1292" s="37">
        <v>115.84099999999999</v>
      </c>
      <c r="F1292" s="37">
        <v>1.2365200000000001</v>
      </c>
      <c r="G1292" s="37">
        <v>1.4323999999999999</v>
      </c>
      <c r="H1292" s="37">
        <v>4950.0200000000004</v>
      </c>
      <c r="I1292" s="37">
        <v>580505675.46800005</v>
      </c>
    </row>
    <row r="1293" spans="1:9" x14ac:dyDescent="0.25">
      <c r="A1293" s="47">
        <v>42335</v>
      </c>
      <c r="B1293" s="37" t="s">
        <v>86</v>
      </c>
      <c r="C1293" s="37" t="s">
        <v>87</v>
      </c>
      <c r="D1293" s="37">
        <v>115.8412</v>
      </c>
      <c r="E1293" s="37">
        <v>118.2884</v>
      </c>
      <c r="F1293" s="37">
        <v>-2.0688399999999998</v>
      </c>
      <c r="G1293" s="37">
        <v>-2.4472</v>
      </c>
      <c r="H1293" s="37">
        <v>4950.0200000000004</v>
      </c>
      <c r="I1293" s="37">
        <v>573416256.824</v>
      </c>
    </row>
    <row r="1294" spans="1:9" x14ac:dyDescent="0.25">
      <c r="A1294" s="47">
        <v>42333</v>
      </c>
      <c r="B1294" s="37" t="s">
        <v>86</v>
      </c>
      <c r="C1294" s="37" t="s">
        <v>87</v>
      </c>
      <c r="D1294" s="37">
        <v>118.2884</v>
      </c>
      <c r="E1294" s="37">
        <v>114.2516</v>
      </c>
      <c r="F1294" s="37">
        <v>3.5332499999999998</v>
      </c>
      <c r="G1294" s="37">
        <v>4.0368000000000004</v>
      </c>
      <c r="H1294" s="37">
        <v>4950.0200000000004</v>
      </c>
      <c r="I1294" s="37">
        <v>585529945.76800001</v>
      </c>
    </row>
    <row r="1295" spans="1:9" x14ac:dyDescent="0.25">
      <c r="A1295" s="47">
        <v>42332</v>
      </c>
      <c r="B1295" s="37" t="s">
        <v>86</v>
      </c>
      <c r="C1295" s="37" t="s">
        <v>87</v>
      </c>
      <c r="D1295" s="37">
        <v>114.2516</v>
      </c>
      <c r="E1295" s="37">
        <v>117.124</v>
      </c>
      <c r="F1295" s="37">
        <v>-2.4524400000000002</v>
      </c>
      <c r="G1295" s="37">
        <v>-2.8723999999999998</v>
      </c>
      <c r="H1295" s="37">
        <v>4950.0200000000004</v>
      </c>
      <c r="I1295" s="37">
        <v>565547705.03199995</v>
      </c>
    </row>
    <row r="1296" spans="1:9" x14ac:dyDescent="0.25">
      <c r="A1296" s="47">
        <v>42331</v>
      </c>
      <c r="B1296" s="37" t="s">
        <v>86</v>
      </c>
      <c r="C1296" s="37" t="s">
        <v>87</v>
      </c>
      <c r="D1296" s="37">
        <v>117.124</v>
      </c>
      <c r="E1296" s="37">
        <v>114.476</v>
      </c>
      <c r="F1296" s="37">
        <v>2.3131499999999998</v>
      </c>
      <c r="G1296" s="37">
        <v>2.6480000000000001</v>
      </c>
      <c r="H1296" s="37">
        <v>4950.0200000000004</v>
      </c>
      <c r="I1296" s="37">
        <v>579766142.48000002</v>
      </c>
    </row>
    <row r="1297" spans="1:9" x14ac:dyDescent="0.25">
      <c r="A1297" s="47">
        <v>42328</v>
      </c>
      <c r="B1297" s="37" t="s">
        <v>86</v>
      </c>
      <c r="C1297" s="37" t="s">
        <v>87</v>
      </c>
      <c r="D1297" s="37">
        <v>114.476</v>
      </c>
      <c r="E1297" s="37">
        <v>110.08320000000001</v>
      </c>
      <c r="F1297" s="37">
        <v>3.99044</v>
      </c>
      <c r="G1297" s="37">
        <v>4.3928000000000003</v>
      </c>
      <c r="H1297" s="37">
        <v>4950.0200000000004</v>
      </c>
      <c r="I1297" s="37">
        <v>566658489.51999998</v>
      </c>
    </row>
    <row r="1298" spans="1:9" x14ac:dyDescent="0.25">
      <c r="A1298" s="47">
        <v>42327</v>
      </c>
      <c r="B1298" s="37" t="s">
        <v>86</v>
      </c>
      <c r="C1298" s="37" t="s">
        <v>87</v>
      </c>
      <c r="D1298" s="37">
        <v>110.0834</v>
      </c>
      <c r="E1298" s="37">
        <v>112.65860000000001</v>
      </c>
      <c r="F1298" s="37">
        <v>-2.2858399999999999</v>
      </c>
      <c r="G1298" s="37">
        <v>-2.5752000000000002</v>
      </c>
      <c r="H1298" s="37">
        <v>4950.0200000000004</v>
      </c>
      <c r="I1298" s="37">
        <v>544915031.66799998</v>
      </c>
    </row>
    <row r="1299" spans="1:9" x14ac:dyDescent="0.25">
      <c r="A1299" s="47">
        <v>42326</v>
      </c>
      <c r="B1299" s="37" t="s">
        <v>86</v>
      </c>
      <c r="C1299" s="37" t="s">
        <v>87</v>
      </c>
      <c r="D1299" s="37">
        <v>112.6584</v>
      </c>
      <c r="E1299" s="37">
        <v>108.29</v>
      </c>
      <c r="F1299" s="37">
        <v>4.0339799999999997</v>
      </c>
      <c r="G1299" s="37">
        <v>4.3684000000000003</v>
      </c>
      <c r="H1299" s="37">
        <v>4950.0200000000004</v>
      </c>
      <c r="I1299" s="37">
        <v>557661333.16799998</v>
      </c>
    </row>
    <row r="1300" spans="1:9" x14ac:dyDescent="0.25">
      <c r="A1300" s="47">
        <v>42325</v>
      </c>
      <c r="B1300" s="37" t="s">
        <v>86</v>
      </c>
      <c r="C1300" s="37" t="s">
        <v>87</v>
      </c>
      <c r="D1300" s="37">
        <v>108.2902</v>
      </c>
      <c r="E1300" s="37">
        <v>112.46339999999999</v>
      </c>
      <c r="F1300" s="37">
        <v>-3.7107199999999998</v>
      </c>
      <c r="G1300" s="37">
        <v>-4.1731999999999996</v>
      </c>
      <c r="H1300" s="37">
        <v>4950.0200000000004</v>
      </c>
      <c r="I1300" s="37">
        <v>536038655.80400002</v>
      </c>
    </row>
    <row r="1301" spans="1:9" x14ac:dyDescent="0.25">
      <c r="A1301" s="47">
        <v>42324</v>
      </c>
      <c r="B1301" s="37" t="s">
        <v>86</v>
      </c>
      <c r="C1301" s="37" t="s">
        <v>87</v>
      </c>
      <c r="D1301" s="37">
        <v>112.4632</v>
      </c>
      <c r="E1301" s="37">
        <v>102.08759999999999</v>
      </c>
      <c r="F1301" s="37">
        <v>10.16343</v>
      </c>
      <c r="G1301" s="37">
        <v>10.3756</v>
      </c>
      <c r="H1301" s="37">
        <v>4950.0200000000004</v>
      </c>
      <c r="I1301" s="37">
        <v>556695089.26400006</v>
      </c>
    </row>
    <row r="1302" spans="1:9" x14ac:dyDescent="0.25">
      <c r="A1302" s="47">
        <v>42321</v>
      </c>
      <c r="B1302" s="37" t="s">
        <v>86</v>
      </c>
      <c r="C1302" s="37" t="s">
        <v>87</v>
      </c>
      <c r="D1302" s="37">
        <v>102.08759999999999</v>
      </c>
      <c r="E1302" s="37">
        <v>109.3484</v>
      </c>
      <c r="F1302" s="37">
        <v>-6.6400600000000001</v>
      </c>
      <c r="G1302" s="37">
        <v>-7.2607999999999997</v>
      </c>
      <c r="H1302" s="37">
        <v>4950.0200000000004</v>
      </c>
      <c r="I1302" s="37">
        <v>505335661.75199997</v>
      </c>
    </row>
    <row r="1303" spans="1:9" x14ac:dyDescent="0.25">
      <c r="A1303" s="47">
        <v>42320</v>
      </c>
      <c r="B1303" s="37" t="s">
        <v>86</v>
      </c>
      <c r="C1303" s="37" t="s">
        <v>87</v>
      </c>
      <c r="D1303" s="37">
        <v>109.34820000000001</v>
      </c>
      <c r="E1303" s="37">
        <v>119.32259999999999</v>
      </c>
      <c r="F1303" s="37">
        <v>-8.3591899999999999</v>
      </c>
      <c r="G1303" s="37">
        <v>-9.9743999999999993</v>
      </c>
      <c r="H1303" s="37">
        <v>4950.0200000000004</v>
      </c>
      <c r="I1303" s="37">
        <v>541275776.96399999</v>
      </c>
    </row>
    <row r="1304" spans="1:9" x14ac:dyDescent="0.25">
      <c r="A1304" s="47">
        <v>42319</v>
      </c>
      <c r="B1304" s="37" t="s">
        <v>86</v>
      </c>
      <c r="C1304" s="37" t="s">
        <v>87</v>
      </c>
      <c r="D1304" s="37">
        <v>119.3224</v>
      </c>
      <c r="E1304" s="37">
        <v>122.806</v>
      </c>
      <c r="F1304" s="37">
        <v>-2.8366699999999998</v>
      </c>
      <c r="G1304" s="37">
        <v>-3.4836</v>
      </c>
      <c r="H1304" s="37">
        <v>4950.0200000000004</v>
      </c>
      <c r="I1304" s="37">
        <v>590648266.44799995</v>
      </c>
    </row>
    <row r="1305" spans="1:9" x14ac:dyDescent="0.25">
      <c r="A1305" s="47">
        <v>42318</v>
      </c>
      <c r="B1305" s="37" t="s">
        <v>86</v>
      </c>
      <c r="C1305" s="37" t="s">
        <v>87</v>
      </c>
      <c r="D1305" s="37">
        <v>122.806</v>
      </c>
      <c r="E1305" s="37">
        <v>118.55840000000001</v>
      </c>
      <c r="F1305" s="37">
        <v>3.5827100000000001</v>
      </c>
      <c r="G1305" s="37">
        <v>4.2476000000000003</v>
      </c>
      <c r="H1305" s="37">
        <v>4950.0200000000004</v>
      </c>
      <c r="I1305" s="37">
        <v>607892156.12</v>
      </c>
    </row>
    <row r="1306" spans="1:9" x14ac:dyDescent="0.25">
      <c r="A1306" s="47">
        <v>42317</v>
      </c>
      <c r="B1306" s="37" t="s">
        <v>86</v>
      </c>
      <c r="C1306" s="37" t="s">
        <v>87</v>
      </c>
      <c r="D1306" s="37">
        <v>118.5586</v>
      </c>
      <c r="E1306" s="37">
        <v>127.3882</v>
      </c>
      <c r="F1306" s="37">
        <v>-6.9312500000000004</v>
      </c>
      <c r="G1306" s="37">
        <v>-8.8295999999999992</v>
      </c>
      <c r="H1306" s="37">
        <v>4950.0200000000004</v>
      </c>
      <c r="I1306" s="37">
        <v>586867441.17200005</v>
      </c>
    </row>
    <row r="1307" spans="1:9" x14ac:dyDescent="0.25">
      <c r="A1307" s="47">
        <v>42314</v>
      </c>
      <c r="B1307" s="37" t="s">
        <v>86</v>
      </c>
      <c r="C1307" s="37" t="s">
        <v>87</v>
      </c>
      <c r="D1307" s="37">
        <v>127.3882</v>
      </c>
      <c r="E1307" s="37">
        <v>124.75060000000001</v>
      </c>
      <c r="F1307" s="37">
        <v>2.1143000000000001</v>
      </c>
      <c r="G1307" s="37">
        <v>2.6375999999999999</v>
      </c>
      <c r="H1307" s="37">
        <v>5375.02</v>
      </c>
      <c r="I1307" s="37">
        <v>684714122.76400006</v>
      </c>
    </row>
    <row r="1308" spans="1:9" x14ac:dyDescent="0.25">
      <c r="A1308" s="47">
        <v>42313</v>
      </c>
      <c r="B1308" s="37" t="s">
        <v>86</v>
      </c>
      <c r="C1308" s="37" t="s">
        <v>87</v>
      </c>
      <c r="D1308" s="37">
        <v>124.7508</v>
      </c>
      <c r="E1308" s="37">
        <v>120.22199999999999</v>
      </c>
      <c r="F1308" s="37">
        <v>3.7670300000000001</v>
      </c>
      <c r="G1308" s="37">
        <v>4.5288000000000004</v>
      </c>
      <c r="H1308" s="37">
        <v>5375.02</v>
      </c>
      <c r="I1308" s="37">
        <v>670538045.01600003</v>
      </c>
    </row>
    <row r="1309" spans="1:9" x14ac:dyDescent="0.25">
      <c r="A1309" s="47">
        <v>42312</v>
      </c>
      <c r="B1309" s="37" t="s">
        <v>86</v>
      </c>
      <c r="C1309" s="37" t="s">
        <v>87</v>
      </c>
      <c r="D1309" s="37">
        <v>120.22199999999999</v>
      </c>
      <c r="E1309" s="37">
        <v>124.3656</v>
      </c>
      <c r="F1309" s="37">
        <v>-3.3317899999999998</v>
      </c>
      <c r="G1309" s="37">
        <v>-4.1436000000000002</v>
      </c>
      <c r="H1309" s="37">
        <v>5375.02</v>
      </c>
      <c r="I1309" s="37">
        <v>646195654.44000006</v>
      </c>
    </row>
    <row r="1310" spans="1:9" x14ac:dyDescent="0.25">
      <c r="A1310" s="47">
        <v>42311</v>
      </c>
      <c r="B1310" s="37" t="s">
        <v>86</v>
      </c>
      <c r="C1310" s="37" t="s">
        <v>87</v>
      </c>
      <c r="D1310" s="37">
        <v>124.36539999999999</v>
      </c>
      <c r="E1310" s="37">
        <v>126.4986</v>
      </c>
      <c r="F1310" s="37">
        <v>-1.68634</v>
      </c>
      <c r="G1310" s="37">
        <v>-2.1332</v>
      </c>
      <c r="H1310" s="37">
        <v>5375.02</v>
      </c>
      <c r="I1310" s="37">
        <v>668466512.30799997</v>
      </c>
    </row>
    <row r="1311" spans="1:9" x14ac:dyDescent="0.25">
      <c r="A1311" s="47">
        <v>42310</v>
      </c>
      <c r="B1311" s="37" t="s">
        <v>86</v>
      </c>
      <c r="C1311" s="37" t="s">
        <v>87</v>
      </c>
      <c r="D1311" s="37">
        <v>126.4986</v>
      </c>
      <c r="E1311" s="37">
        <v>121.28740000000001</v>
      </c>
      <c r="F1311" s="37">
        <v>4.29657</v>
      </c>
      <c r="G1311" s="37">
        <v>5.2111999999999998</v>
      </c>
      <c r="H1311" s="37">
        <v>5375.02</v>
      </c>
      <c r="I1311" s="37">
        <v>679932504.972</v>
      </c>
    </row>
    <row r="1312" spans="1:9" x14ac:dyDescent="0.25">
      <c r="A1312" s="47">
        <v>42307</v>
      </c>
      <c r="B1312" s="37" t="s">
        <v>86</v>
      </c>
      <c r="C1312" s="37" t="s">
        <v>87</v>
      </c>
      <c r="D1312" s="37">
        <v>121.2876</v>
      </c>
      <c r="E1312" s="37">
        <v>124.4264</v>
      </c>
      <c r="F1312" s="37">
        <v>-2.5226199999999999</v>
      </c>
      <c r="G1312" s="37">
        <v>-3.1387999999999998</v>
      </c>
      <c r="H1312" s="37">
        <v>5375.02</v>
      </c>
      <c r="I1312" s="37">
        <v>651923275.75199997</v>
      </c>
    </row>
    <row r="1313" spans="1:9" x14ac:dyDescent="0.25">
      <c r="A1313" s="47">
        <v>42306</v>
      </c>
      <c r="B1313" s="37" t="s">
        <v>86</v>
      </c>
      <c r="C1313" s="37" t="s">
        <v>87</v>
      </c>
      <c r="D1313" s="37">
        <v>124.4264</v>
      </c>
      <c r="E1313" s="37">
        <v>125.866</v>
      </c>
      <c r="F1313" s="37">
        <v>-1.1437600000000001</v>
      </c>
      <c r="G1313" s="37">
        <v>-1.4396</v>
      </c>
      <c r="H1313" s="37">
        <v>5475.02</v>
      </c>
      <c r="I1313" s="37">
        <v>681237028.528</v>
      </c>
    </row>
    <row r="1314" spans="1:9" x14ac:dyDescent="0.25">
      <c r="A1314" s="47">
        <v>42305</v>
      </c>
      <c r="B1314" s="37" t="s">
        <v>86</v>
      </c>
      <c r="C1314" s="37" t="s">
        <v>87</v>
      </c>
      <c r="D1314" s="37">
        <v>125.86579999999999</v>
      </c>
      <c r="E1314" s="37">
        <v>122.46899999999999</v>
      </c>
      <c r="F1314" s="37">
        <v>2.7736000000000001</v>
      </c>
      <c r="G1314" s="37">
        <v>3.3967999999999998</v>
      </c>
      <c r="H1314" s="37">
        <v>5475.02</v>
      </c>
      <c r="I1314" s="37">
        <v>689117772.31599998</v>
      </c>
    </row>
    <row r="1315" spans="1:9" x14ac:dyDescent="0.25">
      <c r="A1315" s="47">
        <v>42304</v>
      </c>
      <c r="B1315" s="37" t="s">
        <v>86</v>
      </c>
      <c r="C1315" s="37" t="s">
        <v>87</v>
      </c>
      <c r="D1315" s="37">
        <v>122.46899999999999</v>
      </c>
      <c r="E1315" s="37">
        <v>119.4646</v>
      </c>
      <c r="F1315" s="37">
        <v>2.5148899999999998</v>
      </c>
      <c r="G1315" s="37">
        <v>3.0044</v>
      </c>
      <c r="H1315" s="37">
        <v>5475.02</v>
      </c>
      <c r="I1315" s="37">
        <v>670520224.38</v>
      </c>
    </row>
    <row r="1316" spans="1:9" x14ac:dyDescent="0.25">
      <c r="A1316" s="47">
        <v>42303</v>
      </c>
      <c r="B1316" s="37" t="s">
        <v>86</v>
      </c>
      <c r="C1316" s="37" t="s">
        <v>87</v>
      </c>
      <c r="D1316" s="37">
        <v>119.4646</v>
      </c>
      <c r="E1316" s="37">
        <v>121.8038</v>
      </c>
      <c r="F1316" s="37">
        <v>-1.9204699999999999</v>
      </c>
      <c r="G1316" s="37">
        <v>-2.3391999999999999</v>
      </c>
      <c r="H1316" s="37">
        <v>5475.02</v>
      </c>
      <c r="I1316" s="37">
        <v>654071074.29200006</v>
      </c>
    </row>
    <row r="1317" spans="1:9" x14ac:dyDescent="0.25">
      <c r="A1317" s="47">
        <v>42300</v>
      </c>
      <c r="B1317" s="37" t="s">
        <v>86</v>
      </c>
      <c r="C1317" s="37" t="s">
        <v>87</v>
      </c>
      <c r="D1317" s="37">
        <v>121.8038</v>
      </c>
      <c r="E1317" s="37">
        <v>126.1806</v>
      </c>
      <c r="F1317" s="37">
        <v>-3.46868</v>
      </c>
      <c r="G1317" s="37">
        <v>-4.3768000000000002</v>
      </c>
      <c r="H1317" s="37">
        <v>5425.02</v>
      </c>
      <c r="I1317" s="37">
        <v>660788051.07599998</v>
      </c>
    </row>
    <row r="1318" spans="1:9" x14ac:dyDescent="0.25">
      <c r="A1318" s="47">
        <v>42299</v>
      </c>
      <c r="B1318" s="37" t="s">
        <v>86</v>
      </c>
      <c r="C1318" s="37" t="s">
        <v>87</v>
      </c>
      <c r="D1318" s="37">
        <v>126.18040000000001</v>
      </c>
      <c r="E1318" s="37">
        <v>112.7144</v>
      </c>
      <c r="F1318" s="37">
        <v>11.947010000000001</v>
      </c>
      <c r="G1318" s="37">
        <v>13.465999999999999</v>
      </c>
      <c r="H1318" s="37">
        <v>5500.02</v>
      </c>
      <c r="I1318" s="37">
        <v>693994723.60800004</v>
      </c>
    </row>
    <row r="1319" spans="1:9" x14ac:dyDescent="0.25">
      <c r="A1319" s="47">
        <v>42298</v>
      </c>
      <c r="B1319" s="37" t="s">
        <v>86</v>
      </c>
      <c r="C1319" s="37" t="s">
        <v>87</v>
      </c>
      <c r="D1319" s="37">
        <v>112.7146</v>
      </c>
      <c r="E1319" s="37">
        <v>121.265</v>
      </c>
      <c r="F1319" s="37">
        <v>-7.0510000000000002</v>
      </c>
      <c r="G1319" s="37">
        <v>-8.5503999999999998</v>
      </c>
      <c r="H1319" s="37">
        <v>5500.02</v>
      </c>
      <c r="I1319" s="37">
        <v>619932554.29200006</v>
      </c>
    </row>
    <row r="1320" spans="1:9" x14ac:dyDescent="0.25">
      <c r="A1320" s="47">
        <v>42297</v>
      </c>
      <c r="B1320" s="37" t="s">
        <v>86</v>
      </c>
      <c r="C1320" s="37" t="s">
        <v>87</v>
      </c>
      <c r="D1320" s="37">
        <v>121.265</v>
      </c>
      <c r="E1320" s="37">
        <v>129.953</v>
      </c>
      <c r="F1320" s="37">
        <v>-6.6854899999999997</v>
      </c>
      <c r="G1320" s="37">
        <v>-8.6880000000000006</v>
      </c>
      <c r="H1320" s="37">
        <v>5500.02</v>
      </c>
      <c r="I1320" s="37">
        <v>666959925.29999995</v>
      </c>
    </row>
    <row r="1321" spans="1:9" x14ac:dyDescent="0.25">
      <c r="A1321" s="47">
        <v>42296</v>
      </c>
      <c r="B1321" s="37" t="s">
        <v>86</v>
      </c>
      <c r="C1321" s="37" t="s">
        <v>87</v>
      </c>
      <c r="D1321" s="37">
        <v>129.953</v>
      </c>
      <c r="E1321" s="37">
        <v>122.0638</v>
      </c>
      <c r="F1321" s="37">
        <v>6.4631800000000004</v>
      </c>
      <c r="G1321" s="37">
        <v>7.8891999999999998</v>
      </c>
      <c r="H1321" s="37">
        <v>5450.02</v>
      </c>
      <c r="I1321" s="37">
        <v>708246449.05999994</v>
      </c>
    </row>
    <row r="1322" spans="1:9" x14ac:dyDescent="0.25">
      <c r="A1322" s="47">
        <v>42293</v>
      </c>
      <c r="B1322" s="37" t="s">
        <v>86</v>
      </c>
      <c r="C1322" s="37" t="s">
        <v>87</v>
      </c>
      <c r="D1322" s="37">
        <v>122.06399999999999</v>
      </c>
      <c r="E1322" s="37">
        <v>121.048</v>
      </c>
      <c r="F1322" s="37">
        <v>0.83933999999999997</v>
      </c>
      <c r="G1322" s="37">
        <v>1.016</v>
      </c>
      <c r="H1322" s="37">
        <v>5775.02</v>
      </c>
      <c r="I1322" s="37">
        <v>704922041.27999997</v>
      </c>
    </row>
    <row r="1323" spans="1:9" x14ac:dyDescent="0.25">
      <c r="A1323" s="47">
        <v>42292</v>
      </c>
      <c r="B1323" s="37" t="s">
        <v>86</v>
      </c>
      <c r="C1323" s="37" t="s">
        <v>87</v>
      </c>
      <c r="D1323" s="37">
        <v>121.048</v>
      </c>
      <c r="E1323" s="37">
        <v>111.6056</v>
      </c>
      <c r="F1323" s="37">
        <v>8.4605099999999993</v>
      </c>
      <c r="G1323" s="37">
        <v>9.4423999999999992</v>
      </c>
      <c r="H1323" s="37">
        <v>6000.02</v>
      </c>
      <c r="I1323" s="37">
        <v>726290420.96000004</v>
      </c>
    </row>
    <row r="1324" spans="1:9" x14ac:dyDescent="0.25">
      <c r="A1324" s="47">
        <v>42291</v>
      </c>
      <c r="B1324" s="37" t="s">
        <v>86</v>
      </c>
      <c r="C1324" s="37" t="s">
        <v>87</v>
      </c>
      <c r="D1324" s="37">
        <v>111.6058</v>
      </c>
      <c r="E1324" s="37">
        <v>111.9114</v>
      </c>
      <c r="F1324" s="37">
        <v>-0.27306999999999998</v>
      </c>
      <c r="G1324" s="37">
        <v>-0.30559999999999998</v>
      </c>
      <c r="H1324" s="37">
        <v>6000.02</v>
      </c>
      <c r="I1324" s="37">
        <v>669637032.11600006</v>
      </c>
    </row>
    <row r="1325" spans="1:9" x14ac:dyDescent="0.25">
      <c r="A1325" s="47">
        <v>42290</v>
      </c>
      <c r="B1325" s="37" t="s">
        <v>86</v>
      </c>
      <c r="C1325" s="37" t="s">
        <v>87</v>
      </c>
      <c r="D1325" s="37">
        <v>111.9114</v>
      </c>
      <c r="E1325" s="37">
        <v>122.80419999999999</v>
      </c>
      <c r="F1325" s="37">
        <v>-8.8700500000000009</v>
      </c>
      <c r="G1325" s="37">
        <v>-10.892799999999999</v>
      </c>
      <c r="H1325" s="37">
        <v>5975.02</v>
      </c>
      <c r="I1325" s="37">
        <v>668672853.22800004</v>
      </c>
    </row>
    <row r="1326" spans="1:9" x14ac:dyDescent="0.25">
      <c r="A1326" s="47">
        <v>42289</v>
      </c>
      <c r="B1326" s="37" t="s">
        <v>86</v>
      </c>
      <c r="C1326" s="37" t="s">
        <v>87</v>
      </c>
      <c r="D1326" s="37">
        <v>122.804</v>
      </c>
      <c r="E1326" s="37">
        <v>114.864</v>
      </c>
      <c r="F1326" s="37">
        <v>6.9125199999999998</v>
      </c>
      <c r="G1326" s="37">
        <v>7.94</v>
      </c>
      <c r="H1326" s="37">
        <v>6025.02</v>
      </c>
      <c r="I1326" s="37">
        <v>739896556.08000004</v>
      </c>
    </row>
    <row r="1327" spans="1:9" x14ac:dyDescent="0.25">
      <c r="A1327" s="47">
        <v>42286</v>
      </c>
      <c r="B1327" s="37" t="s">
        <v>86</v>
      </c>
      <c r="C1327" s="37" t="s">
        <v>87</v>
      </c>
      <c r="D1327" s="37">
        <v>114.8642</v>
      </c>
      <c r="E1327" s="37">
        <v>113.7514</v>
      </c>
      <c r="F1327" s="37">
        <v>0.97826999999999997</v>
      </c>
      <c r="G1327" s="37">
        <v>1.1128</v>
      </c>
      <c r="H1327" s="37">
        <v>6075.02</v>
      </c>
      <c r="I1327" s="37">
        <v>697802312.28400004</v>
      </c>
    </row>
    <row r="1328" spans="1:9" x14ac:dyDescent="0.25">
      <c r="A1328" s="47">
        <v>42285</v>
      </c>
      <c r="B1328" s="37" t="s">
        <v>86</v>
      </c>
      <c r="C1328" s="37" t="s">
        <v>87</v>
      </c>
      <c r="D1328" s="37">
        <v>113.7514</v>
      </c>
      <c r="E1328" s="37">
        <v>109.24979999999999</v>
      </c>
      <c r="F1328" s="37">
        <v>4.1204700000000001</v>
      </c>
      <c r="G1328" s="37">
        <v>4.5015999999999998</v>
      </c>
      <c r="H1328" s="37">
        <v>6075.02</v>
      </c>
      <c r="I1328" s="37">
        <v>691042030.028</v>
      </c>
    </row>
    <row r="1329" spans="1:9" x14ac:dyDescent="0.25">
      <c r="A1329" s="47">
        <v>42284</v>
      </c>
      <c r="B1329" s="37" t="s">
        <v>86</v>
      </c>
      <c r="C1329" s="37" t="s">
        <v>87</v>
      </c>
      <c r="D1329" s="37">
        <v>109.25</v>
      </c>
      <c r="E1329" s="37">
        <v>105.1176</v>
      </c>
      <c r="F1329" s="37">
        <v>3.9312200000000002</v>
      </c>
      <c r="G1329" s="37">
        <v>4.1323999999999996</v>
      </c>
      <c r="H1329" s="37">
        <v>6475.02</v>
      </c>
      <c r="I1329" s="37">
        <v>707395935</v>
      </c>
    </row>
    <row r="1330" spans="1:9" x14ac:dyDescent="0.25">
      <c r="A1330" s="47">
        <v>42283</v>
      </c>
      <c r="B1330" s="37" t="s">
        <v>86</v>
      </c>
      <c r="C1330" s="37" t="s">
        <v>87</v>
      </c>
      <c r="D1330" s="37">
        <v>105.1178</v>
      </c>
      <c r="E1330" s="37">
        <v>107.58499999999999</v>
      </c>
      <c r="F1330" s="37">
        <v>-2.2932600000000001</v>
      </c>
      <c r="G1330" s="37">
        <v>-2.4672000000000001</v>
      </c>
      <c r="H1330" s="37">
        <v>6475.02</v>
      </c>
      <c r="I1330" s="37">
        <v>680639857.35599995</v>
      </c>
    </row>
    <row r="1331" spans="1:9" x14ac:dyDescent="0.25">
      <c r="A1331" s="47">
        <v>42282</v>
      </c>
      <c r="B1331" s="37" t="s">
        <v>86</v>
      </c>
      <c r="C1331" s="37" t="s">
        <v>87</v>
      </c>
      <c r="D1331" s="37">
        <v>107.58499999999999</v>
      </c>
      <c r="E1331" s="37">
        <v>102.1942</v>
      </c>
      <c r="F1331" s="37">
        <v>5.2750500000000002</v>
      </c>
      <c r="G1331" s="37">
        <v>5.3907999999999996</v>
      </c>
      <c r="H1331" s="37">
        <v>6475.02</v>
      </c>
      <c r="I1331" s="37">
        <v>696615026.70000005</v>
      </c>
    </row>
    <row r="1332" spans="1:9" x14ac:dyDescent="0.25">
      <c r="A1332" s="47">
        <v>42279</v>
      </c>
      <c r="B1332" s="37" t="s">
        <v>86</v>
      </c>
      <c r="C1332" s="37" t="s">
        <v>87</v>
      </c>
      <c r="D1332" s="37">
        <v>102.1942</v>
      </c>
      <c r="E1332" s="37">
        <v>97.491399999999999</v>
      </c>
      <c r="F1332" s="37">
        <v>4.8238099999999999</v>
      </c>
      <c r="G1332" s="37">
        <v>4.7027999999999999</v>
      </c>
      <c r="H1332" s="37">
        <v>6675.02</v>
      </c>
      <c r="I1332" s="37">
        <v>682148328.88399994</v>
      </c>
    </row>
    <row r="1333" spans="1:9" x14ac:dyDescent="0.25">
      <c r="A1333" s="47">
        <v>42278</v>
      </c>
      <c r="B1333" s="37" t="s">
        <v>86</v>
      </c>
      <c r="C1333" s="37" t="s">
        <v>87</v>
      </c>
      <c r="D1333" s="37">
        <v>97.491399999999999</v>
      </c>
      <c r="E1333" s="37">
        <v>94.342600000000004</v>
      </c>
      <c r="F1333" s="37">
        <v>3.3376199999999998</v>
      </c>
      <c r="G1333" s="37">
        <v>3.1488</v>
      </c>
      <c r="H1333" s="37">
        <v>6675.02</v>
      </c>
      <c r="I1333" s="37">
        <v>650757044.82799995</v>
      </c>
    </row>
    <row r="1334" spans="1:9" x14ac:dyDescent="0.25">
      <c r="A1334" s="47">
        <v>42277</v>
      </c>
      <c r="B1334" s="37" t="s">
        <v>86</v>
      </c>
      <c r="C1334" s="37" t="s">
        <v>87</v>
      </c>
      <c r="D1334" s="37">
        <v>94.342600000000004</v>
      </c>
      <c r="E1334" s="37">
        <v>91.490600000000001</v>
      </c>
      <c r="F1334" s="37">
        <v>3.1172599999999999</v>
      </c>
      <c r="G1334" s="37">
        <v>2.8519999999999999</v>
      </c>
      <c r="H1334" s="37">
        <v>6675.02</v>
      </c>
      <c r="I1334" s="37">
        <v>629738741.852</v>
      </c>
    </row>
    <row r="1335" spans="1:9" x14ac:dyDescent="0.25">
      <c r="A1335" s="47">
        <v>42276</v>
      </c>
      <c r="B1335" s="37" t="s">
        <v>86</v>
      </c>
      <c r="C1335" s="37" t="s">
        <v>87</v>
      </c>
      <c r="D1335" s="37">
        <v>91.490799999999993</v>
      </c>
      <c r="E1335" s="37">
        <v>90.929599999999994</v>
      </c>
      <c r="F1335" s="37">
        <v>0.61717999999999995</v>
      </c>
      <c r="G1335" s="37">
        <v>0.56120000000000003</v>
      </c>
      <c r="H1335" s="37">
        <v>6675.02</v>
      </c>
      <c r="I1335" s="37">
        <v>610702919.81599998</v>
      </c>
    </row>
    <row r="1336" spans="1:9" x14ac:dyDescent="0.25">
      <c r="A1336" s="47">
        <v>42275</v>
      </c>
      <c r="B1336" s="37" t="s">
        <v>86</v>
      </c>
      <c r="C1336" s="37" t="s">
        <v>87</v>
      </c>
      <c r="D1336" s="37">
        <v>90.929599999999994</v>
      </c>
      <c r="E1336" s="37">
        <v>97.674800000000005</v>
      </c>
      <c r="F1336" s="37">
        <v>-6.9057700000000004</v>
      </c>
      <c r="G1336" s="37">
        <v>-6.7451999999999996</v>
      </c>
      <c r="H1336" s="37">
        <v>6675.02</v>
      </c>
      <c r="I1336" s="37">
        <v>606956898.59200001</v>
      </c>
    </row>
    <row r="1337" spans="1:9" x14ac:dyDescent="0.25">
      <c r="A1337" s="47">
        <v>42272</v>
      </c>
      <c r="B1337" s="37" t="s">
        <v>86</v>
      </c>
      <c r="C1337" s="37" t="s">
        <v>87</v>
      </c>
      <c r="D1337" s="37">
        <v>97.674800000000005</v>
      </c>
      <c r="E1337" s="37">
        <v>99.815600000000003</v>
      </c>
      <c r="F1337" s="37">
        <v>-2.1447500000000002</v>
      </c>
      <c r="G1337" s="37">
        <v>-2.1408</v>
      </c>
      <c r="H1337" s="37">
        <v>6675.02</v>
      </c>
      <c r="I1337" s="37">
        <v>651981243.49600005</v>
      </c>
    </row>
    <row r="1338" spans="1:9" x14ac:dyDescent="0.25">
      <c r="A1338" s="47">
        <v>42271</v>
      </c>
      <c r="B1338" s="37" t="s">
        <v>86</v>
      </c>
      <c r="C1338" s="37" t="s">
        <v>87</v>
      </c>
      <c r="D1338" s="37">
        <v>99.815600000000003</v>
      </c>
      <c r="E1338" s="37">
        <v>103.20440000000001</v>
      </c>
      <c r="F1338" s="37">
        <v>-3.2835800000000002</v>
      </c>
      <c r="G1338" s="37">
        <v>-3.3887999999999998</v>
      </c>
      <c r="H1338" s="37">
        <v>6675.02</v>
      </c>
      <c r="I1338" s="37">
        <v>666271126.31200004</v>
      </c>
    </row>
    <row r="1339" spans="1:9" x14ac:dyDescent="0.25">
      <c r="A1339" s="47">
        <v>42270</v>
      </c>
      <c r="B1339" s="37" t="s">
        <v>86</v>
      </c>
      <c r="C1339" s="37" t="s">
        <v>87</v>
      </c>
      <c r="D1339" s="37">
        <v>103.20440000000001</v>
      </c>
      <c r="E1339" s="37">
        <v>100.376</v>
      </c>
      <c r="F1339" s="37">
        <v>2.8178100000000001</v>
      </c>
      <c r="G1339" s="37">
        <v>2.8283999999999998</v>
      </c>
      <c r="H1339" s="37">
        <v>6675.02</v>
      </c>
      <c r="I1339" s="37">
        <v>688891434.08800006</v>
      </c>
    </row>
    <row r="1340" spans="1:9" x14ac:dyDescent="0.25">
      <c r="A1340" s="47">
        <v>42269</v>
      </c>
      <c r="B1340" s="37" t="s">
        <v>86</v>
      </c>
      <c r="C1340" s="37" t="s">
        <v>87</v>
      </c>
      <c r="D1340" s="37">
        <v>100.3762</v>
      </c>
      <c r="E1340" s="37">
        <v>111.5414</v>
      </c>
      <c r="F1340" s="37">
        <v>-10.009919999999999</v>
      </c>
      <c r="G1340" s="37">
        <v>-11.1652</v>
      </c>
      <c r="H1340" s="37">
        <v>6675.02</v>
      </c>
      <c r="I1340" s="37">
        <v>670013142.52400005</v>
      </c>
    </row>
    <row r="1341" spans="1:9" x14ac:dyDescent="0.25">
      <c r="A1341" s="47">
        <v>42268</v>
      </c>
      <c r="B1341" s="37" t="s">
        <v>86</v>
      </c>
      <c r="C1341" s="37" t="s">
        <v>87</v>
      </c>
      <c r="D1341" s="37">
        <v>111.5412</v>
      </c>
      <c r="E1341" s="37">
        <v>103.03279999999999</v>
      </c>
      <c r="F1341" s="37">
        <v>8.2579499999999992</v>
      </c>
      <c r="G1341" s="37">
        <v>8.5084</v>
      </c>
      <c r="H1341" s="37">
        <v>6350.02</v>
      </c>
      <c r="I1341" s="37">
        <v>708288850.824</v>
      </c>
    </row>
    <row r="1342" spans="1:9" x14ac:dyDescent="0.25">
      <c r="A1342" s="47">
        <v>42265</v>
      </c>
      <c r="B1342" s="37" t="s">
        <v>86</v>
      </c>
      <c r="C1342" s="37" t="s">
        <v>87</v>
      </c>
      <c r="D1342" s="37">
        <v>103.03279999999999</v>
      </c>
      <c r="E1342" s="37">
        <v>108.8192</v>
      </c>
      <c r="F1342" s="37">
        <v>-5.3174400000000004</v>
      </c>
      <c r="G1342" s="37">
        <v>-5.7864000000000004</v>
      </c>
      <c r="H1342" s="37">
        <v>6350.02</v>
      </c>
      <c r="I1342" s="37">
        <v>654260340.65600002</v>
      </c>
    </row>
    <row r="1343" spans="1:9" x14ac:dyDescent="0.25">
      <c r="A1343" s="47">
        <v>42264</v>
      </c>
      <c r="B1343" s="37" t="s">
        <v>86</v>
      </c>
      <c r="C1343" s="37" t="s">
        <v>87</v>
      </c>
      <c r="D1343" s="37">
        <v>108.819</v>
      </c>
      <c r="E1343" s="37">
        <v>117.67100000000001</v>
      </c>
      <c r="F1343" s="37">
        <v>-7.5226699999999997</v>
      </c>
      <c r="G1343" s="37">
        <v>-8.8520000000000003</v>
      </c>
      <c r="H1343" s="37">
        <v>6350.02</v>
      </c>
      <c r="I1343" s="37">
        <v>691002826.38</v>
      </c>
    </row>
    <row r="1344" spans="1:9" x14ac:dyDescent="0.25">
      <c r="A1344" s="47">
        <v>42263</v>
      </c>
      <c r="B1344" s="37" t="s">
        <v>86</v>
      </c>
      <c r="C1344" s="37" t="s">
        <v>87</v>
      </c>
      <c r="D1344" s="37">
        <v>117.6708</v>
      </c>
      <c r="E1344" s="37">
        <v>109.886</v>
      </c>
      <c r="F1344" s="37">
        <v>7.0844300000000002</v>
      </c>
      <c r="G1344" s="37">
        <v>7.7847999999999997</v>
      </c>
      <c r="H1344" s="37">
        <v>6500.02</v>
      </c>
      <c r="I1344" s="37">
        <v>764862553.41600001</v>
      </c>
    </row>
    <row r="1345" spans="1:9" x14ac:dyDescent="0.25">
      <c r="A1345" s="47">
        <v>42262</v>
      </c>
      <c r="B1345" s="37" t="s">
        <v>86</v>
      </c>
      <c r="C1345" s="37" t="s">
        <v>87</v>
      </c>
      <c r="D1345" s="37">
        <v>109.8862</v>
      </c>
      <c r="E1345" s="37">
        <v>99.546999999999997</v>
      </c>
      <c r="F1345" s="37">
        <v>10.38625</v>
      </c>
      <c r="G1345" s="37">
        <v>10.3392</v>
      </c>
      <c r="H1345" s="37">
        <v>6500.02</v>
      </c>
      <c r="I1345" s="37">
        <v>714262497.72399998</v>
      </c>
    </row>
    <row r="1346" spans="1:9" x14ac:dyDescent="0.25">
      <c r="A1346" s="47">
        <v>42261</v>
      </c>
      <c r="B1346" s="37" t="s">
        <v>86</v>
      </c>
      <c r="C1346" s="37" t="s">
        <v>87</v>
      </c>
      <c r="D1346" s="37">
        <v>99.547200000000004</v>
      </c>
      <c r="E1346" s="37">
        <v>99.33</v>
      </c>
      <c r="F1346" s="37">
        <v>0.21867</v>
      </c>
      <c r="G1346" s="37">
        <v>0.2172</v>
      </c>
      <c r="H1346" s="37">
        <v>6750.02</v>
      </c>
      <c r="I1346" s="37">
        <v>671945590.94400001</v>
      </c>
    </row>
    <row r="1347" spans="1:9" x14ac:dyDescent="0.25">
      <c r="A1347" s="47">
        <v>42258</v>
      </c>
      <c r="B1347" s="37" t="s">
        <v>86</v>
      </c>
      <c r="C1347" s="37" t="s">
        <v>87</v>
      </c>
      <c r="D1347" s="37">
        <v>99.330200000000005</v>
      </c>
      <c r="E1347" s="37">
        <v>97.187799999999996</v>
      </c>
      <c r="F1347" s="37">
        <v>2.2043900000000001</v>
      </c>
      <c r="G1347" s="37">
        <v>2.1423999999999999</v>
      </c>
      <c r="H1347" s="37">
        <v>6750.02</v>
      </c>
      <c r="I1347" s="37">
        <v>670480836.60399997</v>
      </c>
    </row>
    <row r="1348" spans="1:9" x14ac:dyDescent="0.25">
      <c r="A1348" s="47">
        <v>42257</v>
      </c>
      <c r="B1348" s="37" t="s">
        <v>86</v>
      </c>
      <c r="C1348" s="37" t="s">
        <v>87</v>
      </c>
      <c r="D1348" s="37">
        <v>97.187799999999996</v>
      </c>
      <c r="E1348" s="37">
        <v>93.721000000000004</v>
      </c>
      <c r="F1348" s="37">
        <v>3.6990599999999998</v>
      </c>
      <c r="G1348" s="37">
        <v>3.4668000000000001</v>
      </c>
      <c r="H1348" s="37">
        <v>6750.02</v>
      </c>
      <c r="I1348" s="37">
        <v>656019593.75600004</v>
      </c>
    </row>
    <row r="1349" spans="1:9" x14ac:dyDescent="0.25">
      <c r="A1349" s="47">
        <v>42256</v>
      </c>
      <c r="B1349" s="37" t="s">
        <v>86</v>
      </c>
      <c r="C1349" s="37" t="s">
        <v>87</v>
      </c>
      <c r="D1349" s="37">
        <v>93.721000000000004</v>
      </c>
      <c r="E1349" s="37">
        <v>96.957800000000006</v>
      </c>
      <c r="F1349" s="37">
        <v>-3.3383600000000002</v>
      </c>
      <c r="G1349" s="37">
        <v>-3.2368000000000001</v>
      </c>
      <c r="H1349" s="37">
        <v>6750.02</v>
      </c>
      <c r="I1349" s="37">
        <v>632618624.41999996</v>
      </c>
    </row>
    <row r="1350" spans="1:9" x14ac:dyDescent="0.25">
      <c r="A1350" s="47">
        <v>42255</v>
      </c>
      <c r="B1350" s="37" t="s">
        <v>86</v>
      </c>
      <c r="C1350" s="37" t="s">
        <v>87</v>
      </c>
      <c r="D1350" s="37">
        <v>96.957599999999999</v>
      </c>
      <c r="E1350" s="37">
        <v>88.366799999999998</v>
      </c>
      <c r="F1350" s="37">
        <v>9.7217500000000001</v>
      </c>
      <c r="G1350" s="37">
        <v>8.5907999999999998</v>
      </c>
      <c r="H1350" s="37">
        <v>6750.02</v>
      </c>
      <c r="I1350" s="37">
        <v>654465739.15199995</v>
      </c>
    </row>
    <row r="1351" spans="1:9" x14ac:dyDescent="0.25">
      <c r="A1351" s="47">
        <v>42251</v>
      </c>
      <c r="B1351" s="37" t="s">
        <v>86</v>
      </c>
      <c r="C1351" s="37" t="s">
        <v>87</v>
      </c>
      <c r="D1351" s="37">
        <v>88.366799999999998</v>
      </c>
      <c r="E1351" s="37">
        <v>96.552000000000007</v>
      </c>
      <c r="F1351" s="37">
        <v>-8.4774999999999991</v>
      </c>
      <c r="G1351" s="37">
        <v>-8.1852</v>
      </c>
      <c r="H1351" s="37">
        <v>6750.02</v>
      </c>
      <c r="I1351" s="37">
        <v>596477667.33599997</v>
      </c>
    </row>
    <row r="1352" spans="1:9" x14ac:dyDescent="0.25">
      <c r="A1352" s="47">
        <v>42250</v>
      </c>
      <c r="B1352" s="37" t="s">
        <v>86</v>
      </c>
      <c r="C1352" s="37" t="s">
        <v>87</v>
      </c>
      <c r="D1352" s="37">
        <v>96.552000000000007</v>
      </c>
      <c r="E1352" s="37">
        <v>95.989599999999996</v>
      </c>
      <c r="F1352" s="37">
        <v>0.58589999999999998</v>
      </c>
      <c r="G1352" s="37">
        <v>0.56240000000000001</v>
      </c>
      <c r="H1352" s="37">
        <v>6750.02</v>
      </c>
      <c r="I1352" s="37">
        <v>651727931.03999996</v>
      </c>
    </row>
    <row r="1353" spans="1:9" x14ac:dyDescent="0.25">
      <c r="A1353" s="47">
        <v>42249</v>
      </c>
      <c r="B1353" s="37" t="s">
        <v>86</v>
      </c>
      <c r="C1353" s="37" t="s">
        <v>87</v>
      </c>
      <c r="D1353" s="37">
        <v>95.989599999999996</v>
      </c>
      <c r="E1353" s="37">
        <v>87.1584</v>
      </c>
      <c r="F1353" s="37">
        <v>10.13236</v>
      </c>
      <c r="G1353" s="37">
        <v>8.8312000000000008</v>
      </c>
      <c r="H1353" s="37">
        <v>6750.02</v>
      </c>
      <c r="I1353" s="37">
        <v>647931719.79200006</v>
      </c>
    </row>
    <row r="1354" spans="1:9" x14ac:dyDescent="0.25">
      <c r="A1354" s="47">
        <v>42248</v>
      </c>
      <c r="B1354" s="37" t="s">
        <v>86</v>
      </c>
      <c r="C1354" s="37" t="s">
        <v>87</v>
      </c>
      <c r="D1354" s="37">
        <v>87.1584</v>
      </c>
      <c r="E1354" s="37">
        <v>98.497200000000007</v>
      </c>
      <c r="F1354" s="37">
        <v>-11.511799999999999</v>
      </c>
      <c r="G1354" s="37">
        <v>-11.338800000000001</v>
      </c>
      <c r="H1354" s="37">
        <v>6250.02</v>
      </c>
      <c r="I1354" s="37">
        <v>544741743.16799998</v>
      </c>
    </row>
    <row r="1355" spans="1:9" x14ac:dyDescent="0.25">
      <c r="A1355" s="47">
        <v>42247</v>
      </c>
      <c r="B1355" s="37" t="s">
        <v>86</v>
      </c>
      <c r="C1355" s="37" t="s">
        <v>87</v>
      </c>
      <c r="D1355" s="37">
        <v>98.497</v>
      </c>
      <c r="E1355" s="37">
        <v>106.7178</v>
      </c>
      <c r="F1355" s="37">
        <v>-7.7033100000000001</v>
      </c>
      <c r="G1355" s="37">
        <v>-8.2208000000000006</v>
      </c>
      <c r="H1355" s="37">
        <v>5650.02</v>
      </c>
      <c r="I1355" s="37">
        <v>556510019.94000006</v>
      </c>
    </row>
    <row r="1356" spans="1:9" x14ac:dyDescent="0.25">
      <c r="A1356" s="47">
        <v>42244</v>
      </c>
      <c r="B1356" s="37" t="s">
        <v>86</v>
      </c>
      <c r="C1356" s="37" t="s">
        <v>87</v>
      </c>
      <c r="D1356" s="37">
        <v>106.7178</v>
      </c>
      <c r="E1356" s="37">
        <v>108.011</v>
      </c>
      <c r="F1356" s="37">
        <v>-1.19729</v>
      </c>
      <c r="G1356" s="37">
        <v>-1.2931999999999999</v>
      </c>
      <c r="H1356" s="37">
        <v>5550.02</v>
      </c>
      <c r="I1356" s="37">
        <v>592285924.35599995</v>
      </c>
    </row>
    <row r="1357" spans="1:9" x14ac:dyDescent="0.25">
      <c r="A1357" s="47">
        <v>42243</v>
      </c>
      <c r="B1357" s="37" t="s">
        <v>86</v>
      </c>
      <c r="C1357" s="37" t="s">
        <v>87</v>
      </c>
      <c r="D1357" s="37">
        <v>108.011</v>
      </c>
      <c r="E1357" s="37">
        <v>109.5822</v>
      </c>
      <c r="F1357" s="37">
        <v>-1.43381</v>
      </c>
      <c r="G1357" s="37">
        <v>-1.5711999999999999</v>
      </c>
      <c r="H1357" s="37">
        <v>5275.02</v>
      </c>
      <c r="I1357" s="37">
        <v>569760185.22000003</v>
      </c>
    </row>
    <row r="1358" spans="1:9" x14ac:dyDescent="0.25">
      <c r="A1358" s="47">
        <v>42242</v>
      </c>
      <c r="B1358" s="37" t="s">
        <v>86</v>
      </c>
      <c r="C1358" s="37" t="s">
        <v>87</v>
      </c>
      <c r="D1358" s="37">
        <v>109.58199999999999</v>
      </c>
      <c r="E1358" s="37">
        <v>103.43680000000001</v>
      </c>
      <c r="F1358" s="37">
        <v>5.94102</v>
      </c>
      <c r="G1358" s="37">
        <v>6.1452</v>
      </c>
      <c r="H1358" s="37">
        <v>5275.02</v>
      </c>
      <c r="I1358" s="37">
        <v>578047241.63999999</v>
      </c>
    </row>
    <row r="1359" spans="1:9" x14ac:dyDescent="0.25">
      <c r="A1359" s="47">
        <v>42241</v>
      </c>
      <c r="B1359" s="37" t="s">
        <v>86</v>
      </c>
      <c r="C1359" s="37" t="s">
        <v>87</v>
      </c>
      <c r="D1359" s="37">
        <v>103.437</v>
      </c>
      <c r="E1359" s="37">
        <v>104.1358</v>
      </c>
      <c r="F1359" s="37">
        <v>-0.67105000000000004</v>
      </c>
      <c r="G1359" s="37">
        <v>-0.69879999999999998</v>
      </c>
      <c r="H1359" s="37">
        <v>4100.0200000000004</v>
      </c>
      <c r="I1359" s="37">
        <v>424093768.74000001</v>
      </c>
    </row>
    <row r="1360" spans="1:9" x14ac:dyDescent="0.25">
      <c r="A1360" s="47">
        <v>42240</v>
      </c>
      <c r="B1360" s="37" t="s">
        <v>86</v>
      </c>
      <c r="C1360" s="37" t="s">
        <v>87</v>
      </c>
      <c r="D1360" s="37">
        <v>104.1356</v>
      </c>
      <c r="E1360" s="37">
        <v>139.798</v>
      </c>
      <c r="F1360" s="37">
        <v>-25.50995</v>
      </c>
      <c r="G1360" s="37">
        <v>-35.662399999999998</v>
      </c>
      <c r="H1360" s="37">
        <v>3475.02</v>
      </c>
      <c r="I1360" s="37">
        <v>361873292.71200001</v>
      </c>
    </row>
    <row r="1361" spans="1:9" x14ac:dyDescent="0.25">
      <c r="A1361" s="47">
        <v>42237</v>
      </c>
      <c r="B1361" s="37" t="s">
        <v>86</v>
      </c>
      <c r="C1361" s="37" t="s">
        <v>87</v>
      </c>
      <c r="D1361" s="37">
        <v>139.798</v>
      </c>
      <c r="E1361" s="37">
        <v>162.76</v>
      </c>
      <c r="F1361" s="37">
        <v>-14.107889999999999</v>
      </c>
      <c r="G1361" s="37">
        <v>-22.962</v>
      </c>
      <c r="H1361" s="37">
        <v>2000.02</v>
      </c>
      <c r="I1361" s="37">
        <v>279598795.95999998</v>
      </c>
    </row>
    <row r="1362" spans="1:9" x14ac:dyDescent="0.25">
      <c r="A1362" s="47">
        <v>42236</v>
      </c>
      <c r="B1362" s="37" t="s">
        <v>86</v>
      </c>
      <c r="C1362" s="37" t="s">
        <v>87</v>
      </c>
      <c r="D1362" s="37">
        <v>162.75980000000001</v>
      </c>
      <c r="E1362" s="37">
        <v>180.77860000000001</v>
      </c>
      <c r="F1362" s="37">
        <v>-9.9673300000000005</v>
      </c>
      <c r="G1362" s="37">
        <v>-18.018799999999999</v>
      </c>
      <c r="H1362" s="37">
        <v>1000.02</v>
      </c>
      <c r="I1362" s="37">
        <v>162763055.19600001</v>
      </c>
    </row>
    <row r="1363" spans="1:9" x14ac:dyDescent="0.25">
      <c r="A1363" s="47">
        <v>42235</v>
      </c>
      <c r="B1363" s="37" t="s">
        <v>86</v>
      </c>
      <c r="C1363" s="37" t="s">
        <v>87</v>
      </c>
      <c r="D1363" s="37">
        <v>180.77860000000001</v>
      </c>
      <c r="E1363" s="37">
        <v>187.58340000000001</v>
      </c>
      <c r="F1363" s="37">
        <v>-3.6276099999999998</v>
      </c>
      <c r="G1363" s="37">
        <v>-6.8048000000000002</v>
      </c>
      <c r="H1363" s="37">
        <v>950.02</v>
      </c>
      <c r="I1363" s="37">
        <v>171743285.572</v>
      </c>
    </row>
    <row r="1364" spans="1:9" x14ac:dyDescent="0.25">
      <c r="A1364" s="47">
        <v>42234</v>
      </c>
      <c r="B1364" s="37" t="s">
        <v>86</v>
      </c>
      <c r="C1364" s="37" t="s">
        <v>87</v>
      </c>
      <c r="D1364" s="37">
        <v>187.58340000000001</v>
      </c>
      <c r="E1364" s="37">
        <v>189.68379999999999</v>
      </c>
      <c r="F1364" s="37">
        <v>-1.1073200000000001</v>
      </c>
      <c r="G1364" s="37">
        <v>-2.1004</v>
      </c>
      <c r="H1364" s="37">
        <v>1025.02</v>
      </c>
      <c r="I1364" s="37">
        <v>192276736.66800001</v>
      </c>
    </row>
    <row r="1365" spans="1:9" x14ac:dyDescent="0.25">
      <c r="A1365" s="47">
        <v>42233</v>
      </c>
      <c r="B1365" s="37" t="s">
        <v>86</v>
      </c>
      <c r="C1365" s="37" t="s">
        <v>87</v>
      </c>
      <c r="D1365" s="37">
        <v>189.68379999999999</v>
      </c>
      <c r="E1365" s="37">
        <v>188.0138</v>
      </c>
      <c r="F1365" s="37">
        <v>0.88822999999999996</v>
      </c>
      <c r="G1365" s="37">
        <v>1.67</v>
      </c>
      <c r="H1365" s="37">
        <v>1025.02</v>
      </c>
      <c r="I1365" s="37">
        <v>194429688.676</v>
      </c>
    </row>
    <row r="1366" spans="1:9" x14ac:dyDescent="0.25">
      <c r="A1366" s="47">
        <v>42230</v>
      </c>
      <c r="B1366" s="37" t="s">
        <v>86</v>
      </c>
      <c r="C1366" s="37" t="s">
        <v>87</v>
      </c>
      <c r="D1366" s="37">
        <v>188.01400000000001</v>
      </c>
      <c r="E1366" s="37">
        <v>188.74959999999999</v>
      </c>
      <c r="F1366" s="37">
        <v>-0.38972000000000001</v>
      </c>
      <c r="G1366" s="37">
        <v>-0.73560000000000003</v>
      </c>
      <c r="H1366" s="37">
        <v>1025.02</v>
      </c>
      <c r="I1366" s="37">
        <v>192718110.28</v>
      </c>
    </row>
    <row r="1367" spans="1:9" x14ac:dyDescent="0.25">
      <c r="A1367" s="47">
        <v>42229</v>
      </c>
      <c r="B1367" s="37" t="s">
        <v>86</v>
      </c>
      <c r="C1367" s="37" t="s">
        <v>87</v>
      </c>
      <c r="D1367" s="37">
        <v>188.74940000000001</v>
      </c>
      <c r="E1367" s="37">
        <v>186.4238</v>
      </c>
      <c r="F1367" s="37">
        <v>1.2474799999999999</v>
      </c>
      <c r="G1367" s="37">
        <v>2.3256000000000001</v>
      </c>
      <c r="H1367" s="37">
        <v>1000.02</v>
      </c>
      <c r="I1367" s="37">
        <v>188753174.98800001</v>
      </c>
    </row>
    <row r="1368" spans="1:9" x14ac:dyDescent="0.25">
      <c r="A1368" s="47">
        <v>42228</v>
      </c>
      <c r="B1368" s="37" t="s">
        <v>86</v>
      </c>
      <c r="C1368" s="37" t="s">
        <v>87</v>
      </c>
      <c r="D1368" s="37">
        <v>186.4238</v>
      </c>
      <c r="E1368" s="37">
        <v>184.17779999999999</v>
      </c>
      <c r="F1368" s="37">
        <v>1.2194700000000001</v>
      </c>
      <c r="G1368" s="37">
        <v>2.246</v>
      </c>
      <c r="H1368" s="37">
        <v>1000.02</v>
      </c>
      <c r="I1368" s="37">
        <v>186427528.47600001</v>
      </c>
    </row>
    <row r="1369" spans="1:9" x14ac:dyDescent="0.25">
      <c r="A1369" s="47">
        <v>42227</v>
      </c>
      <c r="B1369" s="37" t="s">
        <v>86</v>
      </c>
      <c r="C1369" s="37" t="s">
        <v>87</v>
      </c>
      <c r="D1369" s="37">
        <v>184.17779999999999</v>
      </c>
      <c r="E1369" s="37">
        <v>193.4014</v>
      </c>
      <c r="F1369" s="37">
        <v>-4.7691499999999998</v>
      </c>
      <c r="G1369" s="37">
        <v>-9.2235999999999994</v>
      </c>
      <c r="H1369" s="37">
        <v>1000.02</v>
      </c>
      <c r="I1369" s="37">
        <v>184181483.55599999</v>
      </c>
    </row>
    <row r="1370" spans="1:9" x14ac:dyDescent="0.25">
      <c r="A1370" s="47">
        <v>42226</v>
      </c>
      <c r="B1370" s="37" t="s">
        <v>86</v>
      </c>
      <c r="C1370" s="37" t="s">
        <v>87</v>
      </c>
      <c r="D1370" s="37">
        <v>193.40119999999999</v>
      </c>
      <c r="E1370" s="37">
        <v>187.4648</v>
      </c>
      <c r="F1370" s="37">
        <v>3.1666699999999999</v>
      </c>
      <c r="G1370" s="37">
        <v>5.9363999999999999</v>
      </c>
      <c r="H1370" s="37">
        <v>1000.02</v>
      </c>
      <c r="I1370" s="37">
        <v>193405068.02399999</v>
      </c>
    </row>
    <row r="1371" spans="1:9" x14ac:dyDescent="0.25">
      <c r="A1371" s="47">
        <v>42223</v>
      </c>
      <c r="B1371" s="37" t="s">
        <v>86</v>
      </c>
      <c r="C1371" s="37" t="s">
        <v>87</v>
      </c>
      <c r="D1371" s="37">
        <v>187.4648</v>
      </c>
      <c r="E1371" s="37">
        <v>185.01599999999999</v>
      </c>
      <c r="F1371" s="37">
        <v>1.3235600000000001</v>
      </c>
      <c r="G1371" s="37">
        <v>2.4487999999999999</v>
      </c>
      <c r="H1371" s="37">
        <v>1000.02</v>
      </c>
      <c r="I1371" s="37">
        <v>187468549.296</v>
      </c>
    </row>
    <row r="1372" spans="1:9" x14ac:dyDescent="0.25">
      <c r="A1372" s="47">
        <v>42222</v>
      </c>
      <c r="B1372" s="37" t="s">
        <v>86</v>
      </c>
      <c r="C1372" s="37" t="s">
        <v>87</v>
      </c>
      <c r="D1372" s="37">
        <v>185.01599999999999</v>
      </c>
      <c r="E1372" s="37">
        <v>190.02</v>
      </c>
      <c r="F1372" s="37">
        <v>-2.63341</v>
      </c>
      <c r="G1372" s="37">
        <v>-5.0039999999999996</v>
      </c>
      <c r="H1372" s="37">
        <v>1000.02</v>
      </c>
      <c r="I1372" s="37">
        <v>185019700.31999999</v>
      </c>
    </row>
    <row r="1373" spans="1:9" x14ac:dyDescent="0.25">
      <c r="A1373" s="47">
        <v>42221</v>
      </c>
      <c r="B1373" s="37" t="s">
        <v>86</v>
      </c>
      <c r="C1373" s="37" t="s">
        <v>87</v>
      </c>
      <c r="D1373" s="37">
        <v>190.02</v>
      </c>
      <c r="E1373" s="37">
        <v>188.4316</v>
      </c>
      <c r="F1373" s="37">
        <v>0.84296000000000004</v>
      </c>
      <c r="G1373" s="37">
        <v>1.5884</v>
      </c>
      <c r="H1373" s="37">
        <v>1000.02</v>
      </c>
      <c r="I1373" s="37">
        <v>190023800.40000001</v>
      </c>
    </row>
    <row r="1374" spans="1:9" x14ac:dyDescent="0.25">
      <c r="A1374" s="47">
        <v>42220</v>
      </c>
      <c r="B1374" s="37" t="s">
        <v>86</v>
      </c>
      <c r="C1374" s="37" t="s">
        <v>87</v>
      </c>
      <c r="D1374" s="37">
        <v>188.4316</v>
      </c>
      <c r="E1374" s="37">
        <v>190.8528</v>
      </c>
      <c r="F1374" s="37">
        <v>-1.2686200000000001</v>
      </c>
      <c r="G1374" s="37">
        <v>-2.4211999999999998</v>
      </c>
      <c r="H1374" s="37">
        <v>1000.02</v>
      </c>
      <c r="I1374" s="37">
        <v>188435368.632</v>
      </c>
    </row>
    <row r="1375" spans="1:9" x14ac:dyDescent="0.25">
      <c r="A1375" s="47">
        <v>42219</v>
      </c>
      <c r="B1375" s="37" t="s">
        <v>86</v>
      </c>
      <c r="C1375" s="37" t="s">
        <v>87</v>
      </c>
      <c r="D1375" s="37">
        <v>190.8526</v>
      </c>
      <c r="E1375" s="37">
        <v>189.03460000000001</v>
      </c>
      <c r="F1375" s="37">
        <v>0.96172999999999997</v>
      </c>
      <c r="G1375" s="37">
        <v>1.8180000000000001</v>
      </c>
      <c r="H1375" s="37">
        <v>1000.02</v>
      </c>
      <c r="I1375" s="37">
        <v>190856417.05199999</v>
      </c>
    </row>
    <row r="1376" spans="1:9" x14ac:dyDescent="0.25">
      <c r="A1376" s="47">
        <v>42216</v>
      </c>
      <c r="B1376" s="37" t="s">
        <v>86</v>
      </c>
      <c r="C1376" s="37" t="s">
        <v>87</v>
      </c>
      <c r="D1376" s="37">
        <v>189.03479999999999</v>
      </c>
      <c r="E1376" s="37">
        <v>189.4692</v>
      </c>
      <c r="F1376" s="37">
        <v>-0.22927</v>
      </c>
      <c r="G1376" s="37">
        <v>-0.43440000000000001</v>
      </c>
      <c r="H1376" s="37">
        <v>1000.02</v>
      </c>
      <c r="I1376" s="37">
        <v>189038580.69600001</v>
      </c>
    </row>
    <row r="1377" spans="1:9" x14ac:dyDescent="0.25">
      <c r="A1377" s="47">
        <v>42215</v>
      </c>
      <c r="B1377" s="37" t="s">
        <v>86</v>
      </c>
      <c r="C1377" s="37" t="s">
        <v>87</v>
      </c>
      <c r="D1377" s="37">
        <v>189.4692</v>
      </c>
      <c r="E1377" s="37">
        <v>187.91759999999999</v>
      </c>
      <c r="F1377" s="37">
        <v>0.82567999999999997</v>
      </c>
      <c r="G1377" s="37">
        <v>1.5516000000000001</v>
      </c>
      <c r="H1377" s="37">
        <v>1275.02</v>
      </c>
      <c r="I1377" s="37">
        <v>241577019.384</v>
      </c>
    </row>
    <row r="1378" spans="1:9" x14ac:dyDescent="0.25">
      <c r="A1378" s="47">
        <v>42214</v>
      </c>
      <c r="B1378" s="37" t="s">
        <v>86</v>
      </c>
      <c r="C1378" s="37" t="s">
        <v>87</v>
      </c>
      <c r="D1378" s="37">
        <v>187.9178</v>
      </c>
      <c r="E1378" s="37">
        <v>184.77379999999999</v>
      </c>
      <c r="F1378" s="37">
        <v>1.7015400000000001</v>
      </c>
      <c r="G1378" s="37">
        <v>3.1440000000000001</v>
      </c>
      <c r="H1378" s="37">
        <v>1275.02</v>
      </c>
      <c r="I1378" s="37">
        <v>239598953.35600001</v>
      </c>
    </row>
    <row r="1379" spans="1:9" x14ac:dyDescent="0.25">
      <c r="A1379" s="47">
        <v>42213</v>
      </c>
      <c r="B1379" s="37" t="s">
        <v>86</v>
      </c>
      <c r="C1379" s="37" t="s">
        <v>87</v>
      </c>
      <c r="D1379" s="37">
        <v>184.774</v>
      </c>
      <c r="E1379" s="37">
        <v>170.90280000000001</v>
      </c>
      <c r="F1379" s="37">
        <v>8.1164299999999994</v>
      </c>
      <c r="G1379" s="37">
        <v>13.8712</v>
      </c>
      <c r="H1379" s="37">
        <v>1275.02</v>
      </c>
      <c r="I1379" s="37">
        <v>235590545.47999999</v>
      </c>
    </row>
    <row r="1380" spans="1:9" x14ac:dyDescent="0.25">
      <c r="A1380" s="47">
        <v>42212</v>
      </c>
      <c r="B1380" s="37" t="s">
        <v>86</v>
      </c>
      <c r="C1380" s="37" t="s">
        <v>87</v>
      </c>
      <c r="D1380" s="37">
        <v>170.90299999999999</v>
      </c>
      <c r="E1380" s="37">
        <v>180.8398</v>
      </c>
      <c r="F1380" s="37">
        <v>-5.4948100000000002</v>
      </c>
      <c r="G1380" s="37">
        <v>-9.9367999999999999</v>
      </c>
      <c r="H1380" s="37">
        <v>1275.02</v>
      </c>
      <c r="I1380" s="37">
        <v>217904743.06</v>
      </c>
    </row>
    <row r="1381" spans="1:9" x14ac:dyDescent="0.25">
      <c r="A1381" s="47">
        <v>42209</v>
      </c>
      <c r="B1381" s="37" t="s">
        <v>86</v>
      </c>
      <c r="C1381" s="37" t="s">
        <v>87</v>
      </c>
      <c r="D1381" s="37">
        <v>180.83959999999999</v>
      </c>
      <c r="E1381" s="37">
        <v>188.7216</v>
      </c>
      <c r="F1381" s="37">
        <v>-4.17652</v>
      </c>
      <c r="G1381" s="37">
        <v>-7.8819999999999997</v>
      </c>
      <c r="H1381" s="37">
        <v>1275.02</v>
      </c>
      <c r="I1381" s="37">
        <v>230574106.792</v>
      </c>
    </row>
    <row r="1382" spans="1:9" x14ac:dyDescent="0.25">
      <c r="A1382" s="47">
        <v>42208</v>
      </c>
      <c r="B1382" s="37" t="s">
        <v>86</v>
      </c>
      <c r="C1382" s="37" t="s">
        <v>87</v>
      </c>
      <c r="D1382" s="37">
        <v>188.7216</v>
      </c>
      <c r="E1382" s="37">
        <v>190.06</v>
      </c>
      <c r="F1382" s="37">
        <v>-0.70420000000000005</v>
      </c>
      <c r="G1382" s="37">
        <v>-1.3384</v>
      </c>
      <c r="H1382" s="37">
        <v>1275.02</v>
      </c>
      <c r="I1382" s="37">
        <v>240623814.43200001</v>
      </c>
    </row>
    <row r="1383" spans="1:9" x14ac:dyDescent="0.25">
      <c r="A1383" s="47">
        <v>42207</v>
      </c>
      <c r="B1383" s="37" t="s">
        <v>86</v>
      </c>
      <c r="C1383" s="37" t="s">
        <v>87</v>
      </c>
      <c r="D1383" s="37">
        <v>190.0598</v>
      </c>
      <c r="E1383" s="37">
        <v>189.4298</v>
      </c>
      <c r="F1383" s="37">
        <v>0.33257999999999999</v>
      </c>
      <c r="G1383" s="37">
        <v>0.63</v>
      </c>
      <c r="H1383" s="37">
        <v>1275.02</v>
      </c>
      <c r="I1383" s="37">
        <v>242330046.19600001</v>
      </c>
    </row>
    <row r="1384" spans="1:9" x14ac:dyDescent="0.25">
      <c r="A1384" s="47">
        <v>42206</v>
      </c>
      <c r="B1384" s="37" t="s">
        <v>86</v>
      </c>
      <c r="C1384" s="37" t="s">
        <v>87</v>
      </c>
      <c r="D1384" s="37">
        <v>189.43</v>
      </c>
      <c r="E1384" s="37">
        <v>189.352</v>
      </c>
      <c r="F1384" s="37">
        <v>4.1189999999999997E-2</v>
      </c>
      <c r="G1384" s="37">
        <v>7.8E-2</v>
      </c>
      <c r="H1384" s="37">
        <v>1375.02</v>
      </c>
      <c r="I1384" s="37">
        <v>260470038.59999999</v>
      </c>
    </row>
    <row r="1385" spans="1:9" x14ac:dyDescent="0.25">
      <c r="A1385" s="47">
        <v>42205</v>
      </c>
      <c r="B1385" s="37" t="s">
        <v>86</v>
      </c>
      <c r="C1385" s="37" t="s">
        <v>87</v>
      </c>
      <c r="D1385" s="37">
        <v>189.35220000000001</v>
      </c>
      <c r="E1385" s="37">
        <v>186.5454</v>
      </c>
      <c r="F1385" s="37">
        <v>1.5046200000000001</v>
      </c>
      <c r="G1385" s="37">
        <v>2.8068</v>
      </c>
      <c r="H1385" s="37">
        <v>1275.02</v>
      </c>
      <c r="I1385" s="37">
        <v>241427842.044</v>
      </c>
    </row>
    <row r="1386" spans="1:9" x14ac:dyDescent="0.25">
      <c r="A1386" s="47">
        <v>42202</v>
      </c>
      <c r="B1386" s="37" t="s">
        <v>86</v>
      </c>
      <c r="C1386" s="37" t="s">
        <v>87</v>
      </c>
      <c r="D1386" s="37">
        <v>186.5454</v>
      </c>
      <c r="E1386" s="37">
        <v>185.98419999999999</v>
      </c>
      <c r="F1386" s="37">
        <v>0.30175000000000002</v>
      </c>
      <c r="G1386" s="37">
        <v>0.56120000000000003</v>
      </c>
      <c r="H1386" s="37">
        <v>1375.02</v>
      </c>
      <c r="I1386" s="37">
        <v>256503655.90799999</v>
      </c>
    </row>
    <row r="1387" spans="1:9" x14ac:dyDescent="0.25">
      <c r="A1387" s="47">
        <v>42201</v>
      </c>
      <c r="B1387" s="37" t="s">
        <v>86</v>
      </c>
      <c r="C1387" s="37" t="s">
        <v>87</v>
      </c>
      <c r="D1387" s="37">
        <v>185.98439999999999</v>
      </c>
      <c r="E1387" s="37">
        <v>175.51079999999999</v>
      </c>
      <c r="F1387" s="37">
        <v>5.9675000000000002</v>
      </c>
      <c r="G1387" s="37">
        <v>10.473599999999999</v>
      </c>
      <c r="H1387" s="37">
        <v>1650.02</v>
      </c>
      <c r="I1387" s="37">
        <v>306877979.68800002</v>
      </c>
    </row>
    <row r="1388" spans="1:9" x14ac:dyDescent="0.25">
      <c r="A1388" s="47">
        <v>42200</v>
      </c>
      <c r="B1388" s="37" t="s">
        <v>86</v>
      </c>
      <c r="C1388" s="37" t="s">
        <v>87</v>
      </c>
      <c r="D1388" s="37">
        <v>175.51079999999999</v>
      </c>
      <c r="E1388" s="37">
        <v>173.26079999999999</v>
      </c>
      <c r="F1388" s="37">
        <v>1.2986200000000001</v>
      </c>
      <c r="G1388" s="37">
        <v>2.25</v>
      </c>
      <c r="H1388" s="37">
        <v>1650.02</v>
      </c>
      <c r="I1388" s="37">
        <v>289596330.21600002</v>
      </c>
    </row>
    <row r="1389" spans="1:9" x14ac:dyDescent="0.25">
      <c r="A1389" s="47">
        <v>42199</v>
      </c>
      <c r="B1389" s="37" t="s">
        <v>86</v>
      </c>
      <c r="C1389" s="37" t="s">
        <v>87</v>
      </c>
      <c r="D1389" s="37">
        <v>173.261</v>
      </c>
      <c r="E1389" s="37">
        <v>172.14859999999999</v>
      </c>
      <c r="F1389" s="37">
        <v>0.64619000000000004</v>
      </c>
      <c r="G1389" s="37">
        <v>1.1124000000000001</v>
      </c>
      <c r="H1389" s="37">
        <v>1850.02</v>
      </c>
      <c r="I1389" s="37">
        <v>320536315.22000003</v>
      </c>
    </row>
    <row r="1390" spans="1:9" x14ac:dyDescent="0.25">
      <c r="A1390" s="47">
        <v>42198</v>
      </c>
      <c r="B1390" s="37" t="s">
        <v>86</v>
      </c>
      <c r="C1390" s="37" t="s">
        <v>87</v>
      </c>
      <c r="D1390" s="37">
        <v>172.14859999999999</v>
      </c>
      <c r="E1390" s="37">
        <v>155.65459999999999</v>
      </c>
      <c r="F1390" s="37">
        <v>10.596539999999999</v>
      </c>
      <c r="G1390" s="37">
        <v>16.494</v>
      </c>
      <c r="H1390" s="37">
        <v>1950.02</v>
      </c>
      <c r="I1390" s="37">
        <v>335693212.972</v>
      </c>
    </row>
    <row r="1391" spans="1:9" x14ac:dyDescent="0.25">
      <c r="A1391" s="47">
        <v>42195</v>
      </c>
      <c r="B1391" s="37" t="s">
        <v>86</v>
      </c>
      <c r="C1391" s="37" t="s">
        <v>87</v>
      </c>
      <c r="D1391" s="37">
        <v>155.65459999999999</v>
      </c>
      <c r="E1391" s="37">
        <v>142.82579999999999</v>
      </c>
      <c r="F1391" s="37">
        <v>8.9821299999999997</v>
      </c>
      <c r="G1391" s="37">
        <v>12.828799999999999</v>
      </c>
      <c r="H1391" s="37">
        <v>1950.02</v>
      </c>
      <c r="I1391" s="37">
        <v>303529583.09200001</v>
      </c>
    </row>
    <row r="1392" spans="1:9" x14ac:dyDescent="0.25">
      <c r="A1392" s="47">
        <v>42194</v>
      </c>
      <c r="B1392" s="37" t="s">
        <v>86</v>
      </c>
      <c r="C1392" s="37" t="s">
        <v>87</v>
      </c>
      <c r="D1392" s="37">
        <v>142.82579999999999</v>
      </c>
      <c r="E1392" s="37">
        <v>146.53659999999999</v>
      </c>
      <c r="F1392" s="37">
        <v>-2.53234</v>
      </c>
      <c r="G1392" s="37">
        <v>-3.7107999999999999</v>
      </c>
      <c r="H1392" s="37">
        <v>1950.02</v>
      </c>
      <c r="I1392" s="37">
        <v>278513166.51599997</v>
      </c>
    </row>
    <row r="1393" spans="1:9" x14ac:dyDescent="0.25">
      <c r="A1393" s="47">
        <v>42193</v>
      </c>
      <c r="B1393" s="37" t="s">
        <v>86</v>
      </c>
      <c r="C1393" s="37" t="s">
        <v>87</v>
      </c>
      <c r="D1393" s="37">
        <v>146.53659999999999</v>
      </c>
      <c r="E1393" s="37">
        <v>163.88659999999999</v>
      </c>
      <c r="F1393" s="37">
        <v>-10.586589999999999</v>
      </c>
      <c r="G1393" s="37">
        <v>-17.350000000000001</v>
      </c>
      <c r="H1393" s="37">
        <v>1925.02</v>
      </c>
      <c r="I1393" s="37">
        <v>282085885.73199999</v>
      </c>
    </row>
    <row r="1394" spans="1:9" x14ac:dyDescent="0.25">
      <c r="A1394" s="47">
        <v>42192</v>
      </c>
      <c r="B1394" s="37" t="s">
        <v>86</v>
      </c>
      <c r="C1394" s="37" t="s">
        <v>87</v>
      </c>
      <c r="D1394" s="37">
        <v>163.88659999999999</v>
      </c>
      <c r="E1394" s="37">
        <v>156.72380000000001</v>
      </c>
      <c r="F1394" s="37">
        <v>4.5703300000000002</v>
      </c>
      <c r="G1394" s="37">
        <v>7.1627999999999998</v>
      </c>
      <c r="H1394" s="37">
        <v>1925.02</v>
      </c>
      <c r="I1394" s="37">
        <v>315484982.73199999</v>
      </c>
    </row>
    <row r="1395" spans="1:9" x14ac:dyDescent="0.25">
      <c r="A1395" s="47">
        <v>42191</v>
      </c>
      <c r="B1395" s="37" t="s">
        <v>86</v>
      </c>
      <c r="C1395" s="37" t="s">
        <v>87</v>
      </c>
      <c r="D1395" s="37">
        <v>156.72399999999999</v>
      </c>
      <c r="E1395" s="37">
        <v>159.81039999999999</v>
      </c>
      <c r="F1395" s="37">
        <v>-1.93129</v>
      </c>
      <c r="G1395" s="37">
        <v>-3.0863999999999998</v>
      </c>
      <c r="H1395" s="37">
        <v>1750.02</v>
      </c>
      <c r="I1395" s="37">
        <v>274270134.48000002</v>
      </c>
    </row>
    <row r="1396" spans="1:9" x14ac:dyDescent="0.25">
      <c r="A1396" s="47">
        <v>42187</v>
      </c>
      <c r="B1396" s="37" t="s">
        <v>86</v>
      </c>
      <c r="C1396" s="37" t="s">
        <v>87</v>
      </c>
      <c r="D1396" s="37">
        <v>159.81020000000001</v>
      </c>
      <c r="E1396" s="37">
        <v>169.67259999999999</v>
      </c>
      <c r="F1396" s="37">
        <v>-5.8126100000000003</v>
      </c>
      <c r="G1396" s="37">
        <v>-9.8623999999999992</v>
      </c>
      <c r="H1396" s="37">
        <v>1600.02</v>
      </c>
      <c r="I1396" s="37">
        <v>255699516.204</v>
      </c>
    </row>
    <row r="1397" spans="1:9" x14ac:dyDescent="0.25">
      <c r="A1397" s="47">
        <v>42186</v>
      </c>
      <c r="B1397" s="37" t="s">
        <v>86</v>
      </c>
      <c r="C1397" s="37" t="s">
        <v>87</v>
      </c>
      <c r="D1397" s="37">
        <v>169.67240000000001</v>
      </c>
      <c r="E1397" s="37">
        <v>157.71039999999999</v>
      </c>
      <c r="F1397" s="37">
        <v>7.5847899999999999</v>
      </c>
      <c r="G1397" s="37">
        <v>11.962</v>
      </c>
      <c r="H1397" s="37">
        <v>1375.02</v>
      </c>
      <c r="I1397" s="37">
        <v>233302943.44800001</v>
      </c>
    </row>
    <row r="1398" spans="1:9" x14ac:dyDescent="0.25">
      <c r="A1398" s="47">
        <v>42185</v>
      </c>
      <c r="B1398" s="37" t="s">
        <v>86</v>
      </c>
      <c r="C1398" s="37" t="s">
        <v>87</v>
      </c>
      <c r="D1398" s="37">
        <v>157.71039999999999</v>
      </c>
      <c r="E1398" s="37">
        <v>157.26840000000001</v>
      </c>
      <c r="F1398" s="37">
        <v>0.28105000000000002</v>
      </c>
      <c r="G1398" s="37">
        <v>0.442</v>
      </c>
      <c r="H1398" s="37">
        <v>1200.02</v>
      </c>
      <c r="I1398" s="37">
        <v>189255634.208</v>
      </c>
    </row>
    <row r="1399" spans="1:9" x14ac:dyDescent="0.25">
      <c r="A1399" s="47">
        <v>42184</v>
      </c>
      <c r="B1399" s="37" t="s">
        <v>86</v>
      </c>
      <c r="C1399" s="37" t="s">
        <v>87</v>
      </c>
      <c r="D1399" s="37">
        <v>157.26840000000001</v>
      </c>
      <c r="E1399" s="37">
        <v>189.97239999999999</v>
      </c>
      <c r="F1399" s="37">
        <v>-17.215129999999998</v>
      </c>
      <c r="G1399" s="37">
        <v>-32.704000000000001</v>
      </c>
      <c r="H1399" s="37">
        <v>950.02</v>
      </c>
      <c r="I1399" s="37">
        <v>149408125.368</v>
      </c>
    </row>
    <row r="1400" spans="1:9" x14ac:dyDescent="0.25">
      <c r="A1400" s="47">
        <v>42181</v>
      </c>
      <c r="B1400" s="37" t="s">
        <v>86</v>
      </c>
      <c r="C1400" s="37" t="s">
        <v>87</v>
      </c>
      <c r="D1400" s="37">
        <v>189.97219999999999</v>
      </c>
      <c r="E1400" s="37">
        <v>188.535</v>
      </c>
      <c r="F1400" s="37">
        <v>0.76229999999999998</v>
      </c>
      <c r="G1400" s="37">
        <v>1.4372</v>
      </c>
      <c r="H1400" s="37">
        <v>850.02</v>
      </c>
      <c r="I1400" s="37">
        <v>161480169.44400001</v>
      </c>
    </row>
    <row r="1401" spans="1:9" x14ac:dyDescent="0.25">
      <c r="A1401" s="47">
        <v>42180</v>
      </c>
      <c r="B1401" s="37" t="s">
        <v>86</v>
      </c>
      <c r="C1401" s="37" t="s">
        <v>87</v>
      </c>
      <c r="D1401" s="37">
        <v>188.5352</v>
      </c>
      <c r="E1401" s="37">
        <v>189.04040000000001</v>
      </c>
      <c r="F1401" s="37">
        <v>-0.26723999999999998</v>
      </c>
      <c r="G1401" s="37">
        <v>-0.50519999999999998</v>
      </c>
      <c r="H1401" s="37">
        <v>850.02</v>
      </c>
      <c r="I1401" s="37">
        <v>160258690.704</v>
      </c>
    </row>
    <row r="1402" spans="1:9" x14ac:dyDescent="0.25">
      <c r="A1402" s="47">
        <v>42179</v>
      </c>
      <c r="B1402" s="37" t="s">
        <v>86</v>
      </c>
      <c r="C1402" s="37" t="s">
        <v>87</v>
      </c>
      <c r="D1402" s="37">
        <v>189.0402</v>
      </c>
      <c r="E1402" s="37">
        <v>195.42779999999999</v>
      </c>
      <c r="F1402" s="37">
        <v>-3.2685200000000001</v>
      </c>
      <c r="G1402" s="37">
        <v>-6.3875999999999999</v>
      </c>
      <c r="H1402" s="37">
        <v>850.02</v>
      </c>
      <c r="I1402" s="37">
        <v>160687950.80399999</v>
      </c>
    </row>
    <row r="1403" spans="1:9" x14ac:dyDescent="0.25">
      <c r="A1403" s="47">
        <v>42178</v>
      </c>
      <c r="B1403" s="37" t="s">
        <v>86</v>
      </c>
      <c r="C1403" s="37" t="s">
        <v>87</v>
      </c>
      <c r="D1403" s="37">
        <v>195.42760000000001</v>
      </c>
      <c r="E1403" s="37">
        <v>189.94919999999999</v>
      </c>
      <c r="F1403" s="37">
        <v>2.8841399999999999</v>
      </c>
      <c r="G1403" s="37">
        <v>5.4783999999999997</v>
      </c>
      <c r="H1403" s="37">
        <v>975.02</v>
      </c>
      <c r="I1403" s="37">
        <v>190545818.55199999</v>
      </c>
    </row>
    <row r="1404" spans="1:9" x14ac:dyDescent="0.25">
      <c r="A1404" s="47">
        <v>42177</v>
      </c>
      <c r="B1404" s="37" t="s">
        <v>86</v>
      </c>
      <c r="C1404" s="37" t="s">
        <v>87</v>
      </c>
      <c r="D1404" s="37">
        <v>189.94919999999999</v>
      </c>
      <c r="E1404" s="37">
        <v>179.79400000000001</v>
      </c>
      <c r="F1404" s="37">
        <v>5.6482400000000004</v>
      </c>
      <c r="G1404" s="37">
        <v>10.155200000000001</v>
      </c>
      <c r="H1404" s="37">
        <v>975.02</v>
      </c>
      <c r="I1404" s="37">
        <v>185204268.984</v>
      </c>
    </row>
    <row r="1405" spans="1:9" x14ac:dyDescent="0.25">
      <c r="A1405" s="47">
        <v>42174</v>
      </c>
      <c r="B1405" s="37" t="s">
        <v>86</v>
      </c>
      <c r="C1405" s="37" t="s">
        <v>87</v>
      </c>
      <c r="D1405" s="37">
        <v>179.79419999999999</v>
      </c>
      <c r="E1405" s="37">
        <v>185.2894</v>
      </c>
      <c r="F1405" s="37">
        <v>-2.9657399999999998</v>
      </c>
      <c r="G1405" s="37">
        <v>-5.4951999999999996</v>
      </c>
      <c r="H1405" s="37">
        <v>975.02</v>
      </c>
      <c r="I1405" s="37">
        <v>175302940.884</v>
      </c>
    </row>
    <row r="1406" spans="1:9" x14ac:dyDescent="0.25">
      <c r="A1406" s="47">
        <v>42173</v>
      </c>
      <c r="B1406" s="37" t="s">
        <v>86</v>
      </c>
      <c r="C1406" s="37" t="s">
        <v>87</v>
      </c>
      <c r="D1406" s="37">
        <v>185.2894</v>
      </c>
      <c r="E1406" s="37">
        <v>178.0342</v>
      </c>
      <c r="F1406" s="37">
        <v>4.07517</v>
      </c>
      <c r="G1406" s="37">
        <v>7.2552000000000003</v>
      </c>
      <c r="H1406" s="37">
        <v>1075.02</v>
      </c>
      <c r="I1406" s="37">
        <v>199189810.78799999</v>
      </c>
    </row>
    <row r="1407" spans="1:9" x14ac:dyDescent="0.25">
      <c r="A1407" s="47">
        <v>42172</v>
      </c>
      <c r="B1407" s="37" t="s">
        <v>86</v>
      </c>
      <c r="C1407" s="37" t="s">
        <v>87</v>
      </c>
      <c r="D1407" s="37">
        <v>178.0342</v>
      </c>
      <c r="E1407" s="37">
        <v>177.78139999999999</v>
      </c>
      <c r="F1407" s="37">
        <v>0.14219999999999999</v>
      </c>
      <c r="G1407" s="37">
        <v>0.25280000000000002</v>
      </c>
      <c r="H1407" s="37">
        <v>1075.02</v>
      </c>
      <c r="I1407" s="37">
        <v>191390325.68399999</v>
      </c>
    </row>
    <row r="1408" spans="1:9" x14ac:dyDescent="0.25">
      <c r="A1408" s="47">
        <v>42171</v>
      </c>
      <c r="B1408" s="37" t="s">
        <v>86</v>
      </c>
      <c r="C1408" s="37" t="s">
        <v>87</v>
      </c>
      <c r="D1408" s="37">
        <v>177.7816</v>
      </c>
      <c r="E1408" s="37">
        <v>173.62119999999999</v>
      </c>
      <c r="F1408" s="37">
        <v>2.3962500000000002</v>
      </c>
      <c r="G1408" s="37">
        <v>4.1604000000000001</v>
      </c>
      <c r="H1408" s="37">
        <v>1175.02</v>
      </c>
      <c r="I1408" s="37">
        <v>208896935.632</v>
      </c>
    </row>
    <row r="1409" spans="1:9" x14ac:dyDescent="0.25">
      <c r="A1409" s="47">
        <v>42170</v>
      </c>
      <c r="B1409" s="37" t="s">
        <v>86</v>
      </c>
      <c r="C1409" s="37" t="s">
        <v>87</v>
      </c>
      <c r="D1409" s="37">
        <v>173.62119999999999</v>
      </c>
      <c r="E1409" s="37">
        <v>182.23240000000001</v>
      </c>
      <c r="F1409" s="37">
        <v>-4.72539</v>
      </c>
      <c r="G1409" s="37">
        <v>-8.6112000000000002</v>
      </c>
      <c r="H1409" s="37">
        <v>1150.02</v>
      </c>
      <c r="I1409" s="37">
        <v>199667852.42399999</v>
      </c>
    </row>
    <row r="1410" spans="1:9" x14ac:dyDescent="0.25">
      <c r="A1410" s="47">
        <v>42167</v>
      </c>
      <c r="B1410" s="37" t="s">
        <v>86</v>
      </c>
      <c r="C1410" s="37" t="s">
        <v>87</v>
      </c>
      <c r="D1410" s="37">
        <v>182.23220000000001</v>
      </c>
      <c r="E1410" s="37">
        <v>186.21260000000001</v>
      </c>
      <c r="F1410" s="37">
        <v>-2.1375600000000001</v>
      </c>
      <c r="G1410" s="37">
        <v>-3.9803999999999999</v>
      </c>
      <c r="H1410" s="37">
        <v>1150.02</v>
      </c>
      <c r="I1410" s="37">
        <v>209570674.64399999</v>
      </c>
    </row>
    <row r="1411" spans="1:9" x14ac:dyDescent="0.25">
      <c r="A1411" s="47">
        <v>42166</v>
      </c>
      <c r="B1411" s="37" t="s">
        <v>86</v>
      </c>
      <c r="C1411" s="37" t="s">
        <v>87</v>
      </c>
      <c r="D1411" s="37">
        <v>186.2124</v>
      </c>
      <c r="E1411" s="37">
        <v>182.4752</v>
      </c>
      <c r="F1411" s="37">
        <v>2.04806</v>
      </c>
      <c r="G1411" s="37">
        <v>3.7372000000000001</v>
      </c>
      <c r="H1411" s="37">
        <v>1150.02</v>
      </c>
      <c r="I1411" s="37">
        <v>214147984.248</v>
      </c>
    </row>
    <row r="1412" spans="1:9" x14ac:dyDescent="0.25">
      <c r="A1412" s="47">
        <v>42165</v>
      </c>
      <c r="B1412" s="37" t="s">
        <v>86</v>
      </c>
      <c r="C1412" s="37" t="s">
        <v>87</v>
      </c>
      <c r="D1412" s="37">
        <v>182.47540000000001</v>
      </c>
      <c r="E1412" s="37">
        <v>174.58619999999999</v>
      </c>
      <c r="F1412" s="37">
        <v>4.5187999999999997</v>
      </c>
      <c r="G1412" s="37">
        <v>7.8891999999999998</v>
      </c>
      <c r="H1412" s="37">
        <v>1150.02</v>
      </c>
      <c r="I1412" s="37">
        <v>209850359.50799999</v>
      </c>
    </row>
    <row r="1413" spans="1:9" x14ac:dyDescent="0.25">
      <c r="A1413" s="47">
        <v>42164</v>
      </c>
      <c r="B1413" s="37" t="s">
        <v>86</v>
      </c>
      <c r="C1413" s="37" t="s">
        <v>87</v>
      </c>
      <c r="D1413" s="37">
        <v>174.58619999999999</v>
      </c>
      <c r="E1413" s="37">
        <v>171.57579999999999</v>
      </c>
      <c r="F1413" s="37">
        <v>1.7545599999999999</v>
      </c>
      <c r="G1413" s="37">
        <v>3.0104000000000002</v>
      </c>
      <c r="H1413" s="37">
        <v>1150.02</v>
      </c>
      <c r="I1413" s="37">
        <v>200777621.72400001</v>
      </c>
    </row>
    <row r="1414" spans="1:9" x14ac:dyDescent="0.25">
      <c r="A1414" s="47">
        <v>42163</v>
      </c>
      <c r="B1414" s="37" t="s">
        <v>86</v>
      </c>
      <c r="C1414" s="37" t="s">
        <v>87</v>
      </c>
      <c r="D1414" s="37">
        <v>171.57599999999999</v>
      </c>
      <c r="E1414" s="37">
        <v>175.8272</v>
      </c>
      <c r="F1414" s="37">
        <v>-2.4178299999999999</v>
      </c>
      <c r="G1414" s="37">
        <v>-4.2511999999999999</v>
      </c>
      <c r="H1414" s="37">
        <v>1125.02</v>
      </c>
      <c r="I1414" s="37">
        <v>193026431.52000001</v>
      </c>
    </row>
    <row r="1415" spans="1:9" x14ac:dyDescent="0.25">
      <c r="A1415" s="47">
        <v>42160</v>
      </c>
      <c r="B1415" s="37" t="s">
        <v>86</v>
      </c>
      <c r="C1415" s="37" t="s">
        <v>87</v>
      </c>
      <c r="D1415" s="37">
        <v>175.8272</v>
      </c>
      <c r="E1415" s="37">
        <v>174.02</v>
      </c>
      <c r="F1415" s="37">
        <v>1.0385</v>
      </c>
      <c r="G1415" s="37">
        <v>1.8071999999999999</v>
      </c>
      <c r="H1415" s="37">
        <v>1025.02</v>
      </c>
      <c r="I1415" s="37">
        <v>180226396.544</v>
      </c>
    </row>
    <row r="1416" spans="1:9" x14ac:dyDescent="0.25">
      <c r="A1416" s="47">
        <v>42159</v>
      </c>
      <c r="B1416" s="37" t="s">
        <v>86</v>
      </c>
      <c r="C1416" s="37" t="s">
        <v>87</v>
      </c>
      <c r="D1416" s="37">
        <v>174.02</v>
      </c>
      <c r="E1416" s="37">
        <v>179.9528</v>
      </c>
      <c r="F1416" s="37">
        <v>-3.2968600000000001</v>
      </c>
      <c r="G1416" s="37">
        <v>-5.9328000000000003</v>
      </c>
      <c r="H1416" s="37">
        <v>975.02</v>
      </c>
      <c r="I1416" s="37">
        <v>169672980.40000001</v>
      </c>
    </row>
    <row r="1417" spans="1:9" x14ac:dyDescent="0.25">
      <c r="A1417" s="47">
        <v>42158</v>
      </c>
      <c r="B1417" s="37" t="s">
        <v>86</v>
      </c>
      <c r="C1417" s="37" t="s">
        <v>87</v>
      </c>
      <c r="D1417" s="37">
        <v>179.95259999999999</v>
      </c>
      <c r="E1417" s="37">
        <v>175.083</v>
      </c>
      <c r="F1417" s="37">
        <v>2.7813099999999999</v>
      </c>
      <c r="G1417" s="37">
        <v>4.8696000000000002</v>
      </c>
      <c r="H1417" s="37">
        <v>950.02</v>
      </c>
      <c r="I1417" s="37">
        <v>170958569.05199999</v>
      </c>
    </row>
    <row r="1418" spans="1:9" x14ac:dyDescent="0.25">
      <c r="A1418" s="47">
        <v>42157</v>
      </c>
      <c r="B1418" s="37" t="s">
        <v>86</v>
      </c>
      <c r="C1418" s="37" t="s">
        <v>87</v>
      </c>
      <c r="D1418" s="37">
        <v>175.08320000000001</v>
      </c>
      <c r="E1418" s="37">
        <v>178.39680000000001</v>
      </c>
      <c r="F1418" s="37">
        <v>-1.8574299999999999</v>
      </c>
      <c r="G1418" s="37">
        <v>-3.3136000000000001</v>
      </c>
      <c r="H1418" s="37">
        <v>1025.02</v>
      </c>
      <c r="I1418" s="37">
        <v>179463781.664</v>
      </c>
    </row>
    <row r="1419" spans="1:9" x14ac:dyDescent="0.25">
      <c r="A1419" s="47">
        <v>42156</v>
      </c>
      <c r="B1419" s="37" t="s">
        <v>86</v>
      </c>
      <c r="C1419" s="37" t="s">
        <v>87</v>
      </c>
      <c r="D1419" s="37">
        <v>178.39660000000001</v>
      </c>
      <c r="E1419" s="37">
        <v>177.82259999999999</v>
      </c>
      <c r="F1419" s="37">
        <v>0.32279000000000002</v>
      </c>
      <c r="G1419" s="37">
        <v>0.57399999999999995</v>
      </c>
      <c r="H1419" s="37">
        <v>1025.02</v>
      </c>
      <c r="I1419" s="37">
        <v>182860082.93200001</v>
      </c>
    </row>
    <row r="1420" spans="1:9" x14ac:dyDescent="0.25">
      <c r="A1420" s="47">
        <v>42153</v>
      </c>
      <c r="B1420" s="37" t="s">
        <v>86</v>
      </c>
      <c r="C1420" s="37" t="s">
        <v>87</v>
      </c>
      <c r="D1420" s="37">
        <v>177.8228</v>
      </c>
      <c r="E1420" s="37">
        <v>179.452</v>
      </c>
      <c r="F1420" s="37">
        <v>-0.90788000000000002</v>
      </c>
      <c r="G1420" s="37">
        <v>-1.6292</v>
      </c>
      <c r="H1420" s="37">
        <v>1025.02</v>
      </c>
      <c r="I1420" s="37">
        <v>182271926.456</v>
      </c>
    </row>
    <row r="1421" spans="1:9" x14ac:dyDescent="0.25">
      <c r="A1421" s="47">
        <v>42152</v>
      </c>
      <c r="B1421" s="37" t="s">
        <v>86</v>
      </c>
      <c r="C1421" s="37" t="s">
        <v>87</v>
      </c>
      <c r="D1421" s="37">
        <v>179.452</v>
      </c>
      <c r="E1421" s="37">
        <v>179.17240000000001</v>
      </c>
      <c r="F1421" s="37">
        <v>0.15604999999999999</v>
      </c>
      <c r="G1421" s="37">
        <v>0.27960000000000002</v>
      </c>
      <c r="H1421" s="37">
        <v>1150.02</v>
      </c>
      <c r="I1421" s="37">
        <v>206373389.03999999</v>
      </c>
    </row>
    <row r="1422" spans="1:9" x14ac:dyDescent="0.25">
      <c r="A1422" s="47">
        <v>42151</v>
      </c>
      <c r="B1422" s="37" t="s">
        <v>86</v>
      </c>
      <c r="C1422" s="37" t="s">
        <v>87</v>
      </c>
      <c r="D1422" s="37">
        <v>179.17240000000001</v>
      </c>
      <c r="E1422" s="37">
        <v>174.81039999999999</v>
      </c>
      <c r="F1422" s="37">
        <v>2.4952700000000001</v>
      </c>
      <c r="G1422" s="37">
        <v>4.3620000000000001</v>
      </c>
      <c r="H1422" s="37">
        <v>1125.02</v>
      </c>
      <c r="I1422" s="37">
        <v>201572533.44800001</v>
      </c>
    </row>
    <row r="1423" spans="1:9" x14ac:dyDescent="0.25">
      <c r="A1423" s="47">
        <v>42150</v>
      </c>
      <c r="B1423" s="37" t="s">
        <v>86</v>
      </c>
      <c r="C1423" s="37" t="s">
        <v>87</v>
      </c>
      <c r="D1423" s="37">
        <v>174.81059999999999</v>
      </c>
      <c r="E1423" s="37">
        <v>180.52180000000001</v>
      </c>
      <c r="F1423" s="37">
        <v>-3.1637200000000001</v>
      </c>
      <c r="G1423" s="37">
        <v>-5.7111999999999998</v>
      </c>
      <c r="H1423" s="37">
        <v>1375.02</v>
      </c>
      <c r="I1423" s="37">
        <v>240368071.21200001</v>
      </c>
    </row>
    <row r="1424" spans="1:9" x14ac:dyDescent="0.25">
      <c r="A1424" s="47">
        <v>42146</v>
      </c>
      <c r="B1424" s="37" t="s">
        <v>86</v>
      </c>
      <c r="C1424" s="37" t="s">
        <v>87</v>
      </c>
      <c r="D1424" s="37">
        <v>180.52180000000001</v>
      </c>
      <c r="E1424" s="37">
        <v>181.9178</v>
      </c>
      <c r="F1424" s="37">
        <v>-0.76737999999999995</v>
      </c>
      <c r="G1424" s="37">
        <v>-1.3959999999999999</v>
      </c>
      <c r="H1424" s="37">
        <v>1400.02</v>
      </c>
      <c r="I1424" s="37">
        <v>252734130.43599999</v>
      </c>
    </row>
    <row r="1425" spans="1:9" x14ac:dyDescent="0.25">
      <c r="A1425" s="47">
        <v>42145</v>
      </c>
      <c r="B1425" s="37" t="s">
        <v>86</v>
      </c>
      <c r="C1425" s="37" t="s">
        <v>87</v>
      </c>
      <c r="D1425" s="37">
        <v>181.91759999999999</v>
      </c>
      <c r="E1425" s="37">
        <v>175.5264</v>
      </c>
      <c r="F1425" s="37">
        <v>3.6411600000000002</v>
      </c>
      <c r="G1425" s="37">
        <v>6.3912000000000004</v>
      </c>
      <c r="H1425" s="37">
        <v>1650.02</v>
      </c>
      <c r="I1425" s="37">
        <v>300167678.352</v>
      </c>
    </row>
    <row r="1426" spans="1:9" x14ac:dyDescent="0.25">
      <c r="A1426" s="47">
        <v>42144</v>
      </c>
      <c r="B1426" s="37" t="s">
        <v>86</v>
      </c>
      <c r="C1426" s="37" t="s">
        <v>87</v>
      </c>
      <c r="D1426" s="37">
        <v>175.5264</v>
      </c>
      <c r="E1426" s="37">
        <v>175.58279999999999</v>
      </c>
      <c r="F1426" s="37">
        <v>-3.2120000000000003E-2</v>
      </c>
      <c r="G1426" s="37">
        <v>-5.6399999999999999E-2</v>
      </c>
      <c r="H1426" s="37">
        <v>1650.02</v>
      </c>
      <c r="I1426" s="37">
        <v>289622070.528</v>
      </c>
    </row>
    <row r="1427" spans="1:9" x14ac:dyDescent="0.25">
      <c r="A1427" s="47">
        <v>42143</v>
      </c>
      <c r="B1427" s="37" t="s">
        <v>86</v>
      </c>
      <c r="C1427" s="37" t="s">
        <v>87</v>
      </c>
      <c r="D1427" s="37">
        <v>175.58279999999999</v>
      </c>
      <c r="E1427" s="37">
        <v>174.416</v>
      </c>
      <c r="F1427" s="37">
        <v>0.66898000000000002</v>
      </c>
      <c r="G1427" s="37">
        <v>1.1668000000000001</v>
      </c>
      <c r="H1427" s="37">
        <v>1750.02</v>
      </c>
      <c r="I1427" s="37">
        <v>307273411.65600002</v>
      </c>
    </row>
    <row r="1428" spans="1:9" x14ac:dyDescent="0.25">
      <c r="A1428" s="47">
        <v>42142</v>
      </c>
      <c r="B1428" s="37" t="s">
        <v>86</v>
      </c>
      <c r="C1428" s="37" t="s">
        <v>87</v>
      </c>
      <c r="D1428" s="37">
        <v>174.4162</v>
      </c>
      <c r="E1428" s="37">
        <v>168.53380000000001</v>
      </c>
      <c r="F1428" s="37">
        <v>3.4903400000000002</v>
      </c>
      <c r="G1428" s="37">
        <v>5.8823999999999996</v>
      </c>
      <c r="H1428" s="37">
        <v>1350.02</v>
      </c>
      <c r="I1428" s="37">
        <v>235465358.324</v>
      </c>
    </row>
    <row r="1429" spans="1:9" x14ac:dyDescent="0.25">
      <c r="A1429" s="47">
        <v>42139</v>
      </c>
      <c r="B1429" s="37" t="s">
        <v>86</v>
      </c>
      <c r="C1429" s="37" t="s">
        <v>87</v>
      </c>
      <c r="D1429" s="37">
        <v>168.53380000000001</v>
      </c>
      <c r="E1429" s="37">
        <v>167.51859999999999</v>
      </c>
      <c r="F1429" s="37">
        <v>0.60602</v>
      </c>
      <c r="G1429" s="37">
        <v>1.0152000000000001</v>
      </c>
      <c r="H1429" s="37">
        <v>1350.02</v>
      </c>
      <c r="I1429" s="37">
        <v>227524000.676</v>
      </c>
    </row>
    <row r="1430" spans="1:9" x14ac:dyDescent="0.25">
      <c r="A1430" s="47">
        <v>42138</v>
      </c>
      <c r="B1430" s="37" t="s">
        <v>86</v>
      </c>
      <c r="C1430" s="37" t="s">
        <v>87</v>
      </c>
      <c r="D1430" s="37">
        <v>167.51859999999999</v>
      </c>
      <c r="E1430" s="37">
        <v>163.87979999999999</v>
      </c>
      <c r="F1430" s="37">
        <v>2.2204100000000002</v>
      </c>
      <c r="G1430" s="37">
        <v>3.6387999999999998</v>
      </c>
      <c r="H1430" s="37">
        <v>1300.02</v>
      </c>
      <c r="I1430" s="37">
        <v>217777530.37200001</v>
      </c>
    </row>
    <row r="1431" spans="1:9" x14ac:dyDescent="0.25">
      <c r="A1431" s="47">
        <v>42137</v>
      </c>
      <c r="B1431" s="37" t="s">
        <v>86</v>
      </c>
      <c r="C1431" s="37" t="s">
        <v>87</v>
      </c>
      <c r="D1431" s="37">
        <v>163.87979999999999</v>
      </c>
      <c r="E1431" s="37">
        <v>161.64259999999999</v>
      </c>
      <c r="F1431" s="37">
        <v>1.3840399999999999</v>
      </c>
      <c r="G1431" s="37">
        <v>2.2372000000000001</v>
      </c>
      <c r="H1431" s="37">
        <v>1300.02</v>
      </c>
      <c r="I1431" s="37">
        <v>213047017.59599999</v>
      </c>
    </row>
    <row r="1432" spans="1:9" x14ac:dyDescent="0.25">
      <c r="A1432" s="47">
        <v>42136</v>
      </c>
      <c r="B1432" s="37" t="s">
        <v>86</v>
      </c>
      <c r="C1432" s="37" t="s">
        <v>87</v>
      </c>
      <c r="D1432" s="37">
        <v>161.64259999999999</v>
      </c>
      <c r="E1432" s="37">
        <v>159.04740000000001</v>
      </c>
      <c r="F1432" s="37">
        <v>1.63171</v>
      </c>
      <c r="G1432" s="37">
        <v>2.5952000000000002</v>
      </c>
      <c r="H1432" s="37">
        <v>1300.02</v>
      </c>
      <c r="I1432" s="37">
        <v>210138612.852</v>
      </c>
    </row>
    <row r="1433" spans="1:9" x14ac:dyDescent="0.25">
      <c r="A1433" s="47">
        <v>42135</v>
      </c>
      <c r="B1433" s="37" t="s">
        <v>86</v>
      </c>
      <c r="C1433" s="37" t="s">
        <v>87</v>
      </c>
      <c r="D1433" s="37">
        <v>159.04740000000001</v>
      </c>
      <c r="E1433" s="37">
        <v>163.93180000000001</v>
      </c>
      <c r="F1433" s="37">
        <v>-2.97953</v>
      </c>
      <c r="G1433" s="37">
        <v>-4.8844000000000003</v>
      </c>
      <c r="H1433" s="37">
        <v>1300.02</v>
      </c>
      <c r="I1433" s="37">
        <v>206764800.94800001</v>
      </c>
    </row>
    <row r="1434" spans="1:9" x14ac:dyDescent="0.25">
      <c r="A1434" s="47">
        <v>42132</v>
      </c>
      <c r="B1434" s="37" t="s">
        <v>86</v>
      </c>
      <c r="C1434" s="37" t="s">
        <v>87</v>
      </c>
      <c r="D1434" s="37">
        <v>163.93180000000001</v>
      </c>
      <c r="E1434" s="37">
        <v>157.18860000000001</v>
      </c>
      <c r="F1434" s="37">
        <v>4.2898800000000001</v>
      </c>
      <c r="G1434" s="37">
        <v>6.7431999999999999</v>
      </c>
      <c r="H1434" s="37">
        <v>1300.02</v>
      </c>
      <c r="I1434" s="37">
        <v>213114618.63600001</v>
      </c>
    </row>
    <row r="1435" spans="1:9" x14ac:dyDescent="0.25">
      <c r="A1435" s="47">
        <v>42131</v>
      </c>
      <c r="B1435" s="37" t="s">
        <v>86</v>
      </c>
      <c r="C1435" s="37" t="s">
        <v>87</v>
      </c>
      <c r="D1435" s="37">
        <v>157.18879999999999</v>
      </c>
      <c r="E1435" s="37">
        <v>155.12200000000001</v>
      </c>
      <c r="F1435" s="37">
        <v>1.3323700000000001</v>
      </c>
      <c r="G1435" s="37">
        <v>2.0668000000000002</v>
      </c>
      <c r="H1435" s="37">
        <v>1450.02</v>
      </c>
      <c r="I1435" s="37">
        <v>227926903.77599999</v>
      </c>
    </row>
    <row r="1436" spans="1:9" x14ac:dyDescent="0.25">
      <c r="A1436" s="47">
        <v>42130</v>
      </c>
      <c r="B1436" s="37" t="s">
        <v>86</v>
      </c>
      <c r="C1436" s="37" t="s">
        <v>87</v>
      </c>
      <c r="D1436" s="37">
        <v>155.12200000000001</v>
      </c>
      <c r="E1436" s="37">
        <v>157.78800000000001</v>
      </c>
      <c r="F1436" s="37">
        <v>-1.6896100000000001</v>
      </c>
      <c r="G1436" s="37">
        <v>-2.6659999999999999</v>
      </c>
      <c r="H1436" s="37">
        <v>1450.02</v>
      </c>
      <c r="I1436" s="37">
        <v>224930002.44</v>
      </c>
    </row>
    <row r="1437" spans="1:9" x14ac:dyDescent="0.25">
      <c r="A1437" s="47">
        <v>42129</v>
      </c>
      <c r="B1437" s="37" t="s">
        <v>86</v>
      </c>
      <c r="C1437" s="37" t="s">
        <v>87</v>
      </c>
      <c r="D1437" s="37">
        <v>157.78800000000001</v>
      </c>
      <c r="E1437" s="37">
        <v>164.65520000000001</v>
      </c>
      <c r="F1437" s="37">
        <v>-4.1706500000000002</v>
      </c>
      <c r="G1437" s="37">
        <v>-6.8672000000000004</v>
      </c>
      <c r="H1437" s="37">
        <v>1450.02</v>
      </c>
      <c r="I1437" s="37">
        <v>228795755.75999999</v>
      </c>
    </row>
    <row r="1438" spans="1:9" x14ac:dyDescent="0.25">
      <c r="A1438" s="47">
        <v>42128</v>
      </c>
      <c r="B1438" s="37" t="s">
        <v>86</v>
      </c>
      <c r="C1438" s="37" t="s">
        <v>87</v>
      </c>
      <c r="D1438" s="37">
        <v>164.655</v>
      </c>
      <c r="E1438" s="37">
        <v>164.6746</v>
      </c>
      <c r="F1438" s="37">
        <v>-1.1900000000000001E-2</v>
      </c>
      <c r="G1438" s="37">
        <v>-1.9599999999999999E-2</v>
      </c>
      <c r="H1438" s="37">
        <v>1450.02</v>
      </c>
      <c r="I1438" s="37">
        <v>238753043.09999999</v>
      </c>
    </row>
    <row r="1439" spans="1:9" x14ac:dyDescent="0.25">
      <c r="A1439" s="47">
        <v>42125</v>
      </c>
      <c r="B1439" s="37" t="s">
        <v>86</v>
      </c>
      <c r="C1439" s="37" t="s">
        <v>87</v>
      </c>
      <c r="D1439" s="37">
        <v>164.67439999999999</v>
      </c>
      <c r="E1439" s="37">
        <v>156.3252</v>
      </c>
      <c r="F1439" s="37">
        <v>5.3409199999999997</v>
      </c>
      <c r="G1439" s="37">
        <v>8.3491999999999997</v>
      </c>
      <c r="H1439" s="37">
        <v>1450.02</v>
      </c>
      <c r="I1439" s="37">
        <v>238781173.48800001</v>
      </c>
    </row>
    <row r="1440" spans="1:9" x14ac:dyDescent="0.25">
      <c r="A1440" s="47">
        <v>42124</v>
      </c>
      <c r="B1440" s="37" t="s">
        <v>86</v>
      </c>
      <c r="C1440" s="37" t="s">
        <v>87</v>
      </c>
      <c r="D1440" s="37">
        <v>156.3252</v>
      </c>
      <c r="E1440" s="37">
        <v>159.566</v>
      </c>
      <c r="F1440" s="37">
        <v>-2.0310100000000002</v>
      </c>
      <c r="G1440" s="37">
        <v>-3.2408000000000001</v>
      </c>
      <c r="H1440" s="37">
        <v>1450.02</v>
      </c>
      <c r="I1440" s="37">
        <v>226674666.50400001</v>
      </c>
    </row>
    <row r="1441" spans="1:9" x14ac:dyDescent="0.25">
      <c r="A1441" s="47">
        <v>42123</v>
      </c>
      <c r="B1441" s="37" t="s">
        <v>86</v>
      </c>
      <c r="C1441" s="37" t="s">
        <v>87</v>
      </c>
      <c r="D1441" s="37">
        <v>159.566</v>
      </c>
      <c r="E1441" s="37">
        <v>165.7296</v>
      </c>
      <c r="F1441" s="37">
        <v>-3.7190699999999999</v>
      </c>
      <c r="G1441" s="37">
        <v>-6.1635999999999997</v>
      </c>
      <c r="H1441" s="37">
        <v>1450.02</v>
      </c>
      <c r="I1441" s="37">
        <v>231373891.31999999</v>
      </c>
    </row>
    <row r="1442" spans="1:9" x14ac:dyDescent="0.25">
      <c r="A1442" s="47">
        <v>42122</v>
      </c>
      <c r="B1442" s="37" t="s">
        <v>86</v>
      </c>
      <c r="C1442" s="37" t="s">
        <v>87</v>
      </c>
      <c r="D1442" s="37">
        <v>165.7294</v>
      </c>
      <c r="E1442" s="37">
        <v>159.63980000000001</v>
      </c>
      <c r="F1442" s="37">
        <v>3.8145899999999999</v>
      </c>
      <c r="G1442" s="37">
        <v>6.0895999999999999</v>
      </c>
      <c r="H1442" s="37">
        <v>1450.02</v>
      </c>
      <c r="I1442" s="37">
        <v>240310944.588</v>
      </c>
    </row>
    <row r="1443" spans="1:9" x14ac:dyDescent="0.25">
      <c r="A1443" s="47">
        <v>42121</v>
      </c>
      <c r="B1443" s="37" t="s">
        <v>86</v>
      </c>
      <c r="C1443" s="37" t="s">
        <v>87</v>
      </c>
      <c r="D1443" s="37">
        <v>159.63980000000001</v>
      </c>
      <c r="E1443" s="37">
        <v>164.40379999999999</v>
      </c>
      <c r="F1443" s="37">
        <v>-2.8977400000000002</v>
      </c>
      <c r="G1443" s="37">
        <v>-4.7640000000000002</v>
      </c>
      <c r="H1443" s="37">
        <v>1450.02</v>
      </c>
      <c r="I1443" s="37">
        <v>231480902.796</v>
      </c>
    </row>
    <row r="1444" spans="1:9" x14ac:dyDescent="0.25">
      <c r="A1444" s="47">
        <v>42118</v>
      </c>
      <c r="B1444" s="37" t="s">
        <v>86</v>
      </c>
      <c r="C1444" s="37" t="s">
        <v>87</v>
      </c>
      <c r="D1444" s="37">
        <v>164.40379999999999</v>
      </c>
      <c r="E1444" s="37">
        <v>163.63140000000001</v>
      </c>
      <c r="F1444" s="37">
        <v>0.47204000000000002</v>
      </c>
      <c r="G1444" s="37">
        <v>0.77239999999999998</v>
      </c>
      <c r="H1444" s="37">
        <v>1450.02</v>
      </c>
      <c r="I1444" s="37">
        <v>238388798.07600001</v>
      </c>
    </row>
    <row r="1445" spans="1:9" x14ac:dyDescent="0.25">
      <c r="A1445" s="47">
        <v>42117</v>
      </c>
      <c r="B1445" s="37" t="s">
        <v>86</v>
      </c>
      <c r="C1445" s="37" t="s">
        <v>87</v>
      </c>
      <c r="D1445" s="37">
        <v>163.63159999999999</v>
      </c>
      <c r="E1445" s="37">
        <v>161.6456</v>
      </c>
      <c r="F1445" s="37">
        <v>1.22861</v>
      </c>
      <c r="G1445" s="37">
        <v>1.986</v>
      </c>
      <c r="H1445" s="37">
        <v>1400.02</v>
      </c>
      <c r="I1445" s="37">
        <v>229087512.632</v>
      </c>
    </row>
    <row r="1446" spans="1:9" x14ac:dyDescent="0.25">
      <c r="A1446" s="47">
        <v>42116</v>
      </c>
      <c r="B1446" s="37" t="s">
        <v>86</v>
      </c>
      <c r="C1446" s="37" t="s">
        <v>87</v>
      </c>
      <c r="D1446" s="37">
        <v>161.64580000000001</v>
      </c>
      <c r="E1446" s="37">
        <v>159.57980000000001</v>
      </c>
      <c r="F1446" s="37">
        <v>1.2946500000000001</v>
      </c>
      <c r="G1446" s="37">
        <v>2.0659999999999998</v>
      </c>
      <c r="H1446" s="37">
        <v>1400.02</v>
      </c>
      <c r="I1446" s="37">
        <v>226307352.91600001</v>
      </c>
    </row>
    <row r="1447" spans="1:9" x14ac:dyDescent="0.25">
      <c r="A1447" s="47">
        <v>42115</v>
      </c>
      <c r="B1447" s="37" t="s">
        <v>86</v>
      </c>
      <c r="C1447" s="37" t="s">
        <v>87</v>
      </c>
      <c r="D1447" s="37">
        <v>159.58000000000001</v>
      </c>
      <c r="E1447" s="37">
        <v>159.06880000000001</v>
      </c>
      <c r="F1447" s="37">
        <v>0.32136999999999999</v>
      </c>
      <c r="G1447" s="37">
        <v>0.51119999999999999</v>
      </c>
      <c r="H1447" s="37">
        <v>1400.02</v>
      </c>
      <c r="I1447" s="37">
        <v>223415191.59999999</v>
      </c>
    </row>
    <row r="1448" spans="1:9" x14ac:dyDescent="0.25">
      <c r="A1448" s="47">
        <v>42114</v>
      </c>
      <c r="B1448" s="37" t="s">
        <v>86</v>
      </c>
      <c r="C1448" s="37" t="s">
        <v>87</v>
      </c>
      <c r="D1448" s="37">
        <v>159.06899999999999</v>
      </c>
      <c r="E1448" s="37">
        <v>154.4374</v>
      </c>
      <c r="F1448" s="37">
        <v>2.9990100000000002</v>
      </c>
      <c r="G1448" s="37">
        <v>4.6315999999999997</v>
      </c>
      <c r="H1448" s="37">
        <v>1400.02</v>
      </c>
      <c r="I1448" s="37">
        <v>222699781.38</v>
      </c>
    </row>
    <row r="1449" spans="1:9" x14ac:dyDescent="0.25">
      <c r="A1449" s="47">
        <v>42111</v>
      </c>
      <c r="B1449" s="37" t="s">
        <v>86</v>
      </c>
      <c r="C1449" s="37" t="s">
        <v>87</v>
      </c>
      <c r="D1449" s="37">
        <v>154.4376</v>
      </c>
      <c r="E1449" s="37">
        <v>160.0992</v>
      </c>
      <c r="F1449" s="37">
        <v>-3.5363099999999998</v>
      </c>
      <c r="G1449" s="37">
        <v>-5.6616</v>
      </c>
      <c r="H1449" s="37">
        <v>1675.02</v>
      </c>
      <c r="I1449" s="37">
        <v>258686068.752</v>
      </c>
    </row>
    <row r="1450" spans="1:9" x14ac:dyDescent="0.25">
      <c r="A1450" s="47">
        <v>42110</v>
      </c>
      <c r="B1450" s="37" t="s">
        <v>86</v>
      </c>
      <c r="C1450" s="37" t="s">
        <v>87</v>
      </c>
      <c r="D1450" s="37">
        <v>160.0992</v>
      </c>
      <c r="E1450" s="37">
        <v>158.1088</v>
      </c>
      <c r="F1450" s="37">
        <v>1.25888</v>
      </c>
      <c r="G1450" s="37">
        <v>1.9903999999999999</v>
      </c>
      <c r="H1450" s="37">
        <v>1675.02</v>
      </c>
      <c r="I1450" s="37">
        <v>268169361.984</v>
      </c>
    </row>
    <row r="1451" spans="1:9" x14ac:dyDescent="0.25">
      <c r="A1451" s="47">
        <v>42109</v>
      </c>
      <c r="B1451" s="37" t="s">
        <v>86</v>
      </c>
      <c r="C1451" s="37" t="s">
        <v>87</v>
      </c>
      <c r="D1451" s="37">
        <v>158.1088</v>
      </c>
      <c r="E1451" s="37">
        <v>155.1584</v>
      </c>
      <c r="F1451" s="37">
        <v>1.90154</v>
      </c>
      <c r="G1451" s="37">
        <v>2.9504000000000001</v>
      </c>
      <c r="H1451" s="37">
        <v>1675.02</v>
      </c>
      <c r="I1451" s="37">
        <v>264835402.176</v>
      </c>
    </row>
    <row r="1452" spans="1:9" x14ac:dyDescent="0.25">
      <c r="A1452" s="47">
        <v>42108</v>
      </c>
      <c r="B1452" s="37" t="s">
        <v>86</v>
      </c>
      <c r="C1452" s="37" t="s">
        <v>87</v>
      </c>
      <c r="D1452" s="37">
        <v>155.1584</v>
      </c>
      <c r="E1452" s="37">
        <v>150.76679999999999</v>
      </c>
      <c r="F1452" s="37">
        <v>2.9128400000000001</v>
      </c>
      <c r="G1452" s="37">
        <v>4.3916000000000004</v>
      </c>
      <c r="H1452" s="37">
        <v>2125.02</v>
      </c>
      <c r="I1452" s="37">
        <v>329714703.16799998</v>
      </c>
    </row>
    <row r="1453" spans="1:9" x14ac:dyDescent="0.25">
      <c r="A1453" s="47">
        <v>42107</v>
      </c>
      <c r="B1453" s="37" t="s">
        <v>86</v>
      </c>
      <c r="C1453" s="37" t="s">
        <v>87</v>
      </c>
      <c r="D1453" s="37">
        <v>150.76679999999999</v>
      </c>
      <c r="E1453" s="37">
        <v>157.81039999999999</v>
      </c>
      <c r="F1453" s="37">
        <v>-4.46333</v>
      </c>
      <c r="G1453" s="37">
        <v>-7.0435999999999996</v>
      </c>
      <c r="H1453" s="37">
        <v>2125.02</v>
      </c>
      <c r="I1453" s="37">
        <v>320382465.33600003</v>
      </c>
    </row>
    <row r="1454" spans="1:9" x14ac:dyDescent="0.25">
      <c r="A1454" s="47">
        <v>42104</v>
      </c>
      <c r="B1454" s="37" t="s">
        <v>86</v>
      </c>
      <c r="C1454" s="37" t="s">
        <v>87</v>
      </c>
      <c r="D1454" s="37">
        <v>157.81039999999999</v>
      </c>
      <c r="E1454" s="37">
        <v>150.83879999999999</v>
      </c>
      <c r="F1454" s="37">
        <v>4.6218899999999996</v>
      </c>
      <c r="G1454" s="37">
        <v>6.9715999999999996</v>
      </c>
      <c r="H1454" s="37">
        <v>2075.02</v>
      </c>
      <c r="I1454" s="37">
        <v>327459736.208</v>
      </c>
    </row>
    <row r="1455" spans="1:9" x14ac:dyDescent="0.25">
      <c r="A1455" s="47">
        <v>42103</v>
      </c>
      <c r="B1455" s="37" t="s">
        <v>86</v>
      </c>
      <c r="C1455" s="37" t="s">
        <v>87</v>
      </c>
      <c r="D1455" s="37">
        <v>150.839</v>
      </c>
      <c r="E1455" s="37">
        <v>145.57820000000001</v>
      </c>
      <c r="F1455" s="37">
        <v>3.6137299999999999</v>
      </c>
      <c r="G1455" s="37">
        <v>5.2607999999999997</v>
      </c>
      <c r="H1455" s="37">
        <v>2075.02</v>
      </c>
      <c r="I1455" s="37">
        <v>312993941.77999997</v>
      </c>
    </row>
    <row r="1456" spans="1:9" x14ac:dyDescent="0.25">
      <c r="A1456" s="47">
        <v>42102</v>
      </c>
      <c r="B1456" s="37" t="s">
        <v>86</v>
      </c>
      <c r="C1456" s="37" t="s">
        <v>87</v>
      </c>
      <c r="D1456" s="37">
        <v>145.57839999999999</v>
      </c>
      <c r="E1456" s="37">
        <v>142.35720000000001</v>
      </c>
      <c r="F1456" s="37">
        <v>2.2627600000000001</v>
      </c>
      <c r="G1456" s="37">
        <v>3.2212000000000001</v>
      </c>
      <c r="H1456" s="37">
        <v>2075.02</v>
      </c>
      <c r="I1456" s="37">
        <v>302078091.56800002</v>
      </c>
    </row>
    <row r="1457" spans="1:9" x14ac:dyDescent="0.25">
      <c r="A1457" s="47">
        <v>42101</v>
      </c>
      <c r="B1457" s="37" t="s">
        <v>86</v>
      </c>
      <c r="C1457" s="37" t="s">
        <v>87</v>
      </c>
      <c r="D1457" s="37">
        <v>142.35740000000001</v>
      </c>
      <c r="E1457" s="37">
        <v>142.0702</v>
      </c>
      <c r="F1457" s="37">
        <v>0.20215</v>
      </c>
      <c r="G1457" s="37">
        <v>0.28720000000000001</v>
      </c>
      <c r="H1457" s="37">
        <v>2075.02</v>
      </c>
      <c r="I1457" s="37">
        <v>295394452.148</v>
      </c>
    </row>
    <row r="1458" spans="1:9" x14ac:dyDescent="0.25">
      <c r="A1458" s="47">
        <v>42100</v>
      </c>
      <c r="B1458" s="37" t="s">
        <v>86</v>
      </c>
      <c r="C1458" s="37" t="s">
        <v>87</v>
      </c>
      <c r="D1458" s="37">
        <v>142.07040000000001</v>
      </c>
      <c r="E1458" s="37">
        <v>139.18639999999999</v>
      </c>
      <c r="F1458" s="37">
        <v>2.0720399999999999</v>
      </c>
      <c r="G1458" s="37">
        <v>2.8839999999999999</v>
      </c>
      <c r="H1458" s="37">
        <v>2075.02</v>
      </c>
      <c r="I1458" s="37">
        <v>294798921.40799999</v>
      </c>
    </row>
    <row r="1459" spans="1:9" x14ac:dyDescent="0.25">
      <c r="A1459" s="47">
        <v>42096</v>
      </c>
      <c r="B1459" s="37" t="s">
        <v>86</v>
      </c>
      <c r="C1459" s="37" t="s">
        <v>87</v>
      </c>
      <c r="D1459" s="37">
        <v>139.18639999999999</v>
      </c>
      <c r="E1459" s="37">
        <v>136.90199999999999</v>
      </c>
      <c r="F1459" s="37">
        <v>1.6686399999999999</v>
      </c>
      <c r="G1459" s="37">
        <v>2.2844000000000002</v>
      </c>
      <c r="H1459" s="37">
        <v>2075.02</v>
      </c>
      <c r="I1459" s="37">
        <v>288814563.72799999</v>
      </c>
    </row>
    <row r="1460" spans="1:9" x14ac:dyDescent="0.25">
      <c r="A1460" s="47">
        <v>42095</v>
      </c>
      <c r="B1460" s="37" t="s">
        <v>86</v>
      </c>
      <c r="C1460" s="37" t="s">
        <v>87</v>
      </c>
      <c r="D1460" s="37">
        <v>136.90199999999999</v>
      </c>
      <c r="E1460" s="37">
        <v>135.34960000000001</v>
      </c>
      <c r="F1460" s="37">
        <v>1.14696</v>
      </c>
      <c r="G1460" s="37">
        <v>1.5524</v>
      </c>
      <c r="H1460" s="37">
        <v>2075.02</v>
      </c>
      <c r="I1460" s="37">
        <v>284074388.04000002</v>
      </c>
    </row>
    <row r="1461" spans="1:9" x14ac:dyDescent="0.25">
      <c r="A1461" s="47">
        <v>42094</v>
      </c>
      <c r="B1461" s="37" t="s">
        <v>86</v>
      </c>
      <c r="C1461" s="37" t="s">
        <v>87</v>
      </c>
      <c r="D1461" s="37">
        <v>135.34979999999999</v>
      </c>
      <c r="E1461" s="37">
        <v>139.3706</v>
      </c>
      <c r="F1461" s="37">
        <v>-2.88497</v>
      </c>
      <c r="G1461" s="37">
        <v>-4.0208000000000004</v>
      </c>
      <c r="H1461" s="37">
        <v>2075.02</v>
      </c>
      <c r="I1461" s="37">
        <v>280853541.99599999</v>
      </c>
    </row>
    <row r="1462" spans="1:9" x14ac:dyDescent="0.25">
      <c r="A1462" s="47">
        <v>42093</v>
      </c>
      <c r="B1462" s="37" t="s">
        <v>86</v>
      </c>
      <c r="C1462" s="37" t="s">
        <v>87</v>
      </c>
      <c r="D1462" s="37">
        <v>139.3706</v>
      </c>
      <c r="E1462" s="37">
        <v>136.0874</v>
      </c>
      <c r="F1462" s="37">
        <v>2.4125700000000001</v>
      </c>
      <c r="G1462" s="37">
        <v>3.2831999999999999</v>
      </c>
      <c r="H1462" s="37">
        <v>2075.02</v>
      </c>
      <c r="I1462" s="37">
        <v>289196782.412</v>
      </c>
    </row>
    <row r="1463" spans="1:9" x14ac:dyDescent="0.25">
      <c r="A1463" s="47">
        <v>42090</v>
      </c>
      <c r="B1463" s="37" t="s">
        <v>86</v>
      </c>
      <c r="C1463" s="37" t="s">
        <v>87</v>
      </c>
      <c r="D1463" s="37">
        <v>136.08760000000001</v>
      </c>
      <c r="E1463" s="37">
        <v>134.54920000000001</v>
      </c>
      <c r="F1463" s="37">
        <v>1.14337</v>
      </c>
      <c r="G1463" s="37">
        <v>1.5384</v>
      </c>
      <c r="H1463" s="37">
        <v>2075.02</v>
      </c>
      <c r="I1463" s="37">
        <v>282384491.75199997</v>
      </c>
    </row>
    <row r="1464" spans="1:9" x14ac:dyDescent="0.25">
      <c r="A1464" s="47">
        <v>42089</v>
      </c>
      <c r="B1464" s="37" t="s">
        <v>86</v>
      </c>
      <c r="C1464" s="37" t="s">
        <v>87</v>
      </c>
      <c r="D1464" s="37">
        <v>134.54920000000001</v>
      </c>
      <c r="E1464" s="37">
        <v>133.40280000000001</v>
      </c>
      <c r="F1464" s="37">
        <v>0.85934999999999995</v>
      </c>
      <c r="G1464" s="37">
        <v>1.1464000000000001</v>
      </c>
      <c r="H1464" s="37">
        <v>2075.02</v>
      </c>
      <c r="I1464" s="37">
        <v>279192280.98400003</v>
      </c>
    </row>
    <row r="1465" spans="1:9" x14ac:dyDescent="0.25">
      <c r="A1465" s="47">
        <v>42088</v>
      </c>
      <c r="B1465" s="37" t="s">
        <v>86</v>
      </c>
      <c r="C1465" s="37" t="s">
        <v>87</v>
      </c>
      <c r="D1465" s="37">
        <v>133.40299999999999</v>
      </c>
      <c r="E1465" s="37">
        <v>138.9118</v>
      </c>
      <c r="F1465" s="37">
        <v>-3.9656799999999999</v>
      </c>
      <c r="G1465" s="37">
        <v>-5.5087999999999999</v>
      </c>
      <c r="H1465" s="37">
        <v>2075.02</v>
      </c>
      <c r="I1465" s="37">
        <v>276813893.06</v>
      </c>
    </row>
    <row r="1466" spans="1:9" x14ac:dyDescent="0.25">
      <c r="A1466" s="47">
        <v>42087</v>
      </c>
      <c r="B1466" s="37" t="s">
        <v>86</v>
      </c>
      <c r="C1466" s="37" t="s">
        <v>87</v>
      </c>
      <c r="D1466" s="37">
        <v>138.91159999999999</v>
      </c>
      <c r="E1466" s="37">
        <v>137.50559999999999</v>
      </c>
      <c r="F1466" s="37">
        <v>1.0225</v>
      </c>
      <c r="G1466" s="37">
        <v>1.4059999999999999</v>
      </c>
      <c r="H1466" s="37">
        <v>2075.02</v>
      </c>
      <c r="I1466" s="37">
        <v>288244348.23199999</v>
      </c>
    </row>
    <row r="1467" spans="1:9" x14ac:dyDescent="0.25">
      <c r="A1467" s="47">
        <v>42086</v>
      </c>
      <c r="B1467" s="37" t="s">
        <v>86</v>
      </c>
      <c r="C1467" s="37" t="s">
        <v>87</v>
      </c>
      <c r="D1467" s="37">
        <v>137.50559999999999</v>
      </c>
      <c r="E1467" s="37">
        <v>136.8252</v>
      </c>
      <c r="F1467" s="37">
        <v>0.49728</v>
      </c>
      <c r="G1467" s="37">
        <v>0.6804</v>
      </c>
      <c r="H1467" s="37">
        <v>2375.02</v>
      </c>
      <c r="I1467" s="37">
        <v>326578550.11199999</v>
      </c>
    </row>
    <row r="1468" spans="1:9" x14ac:dyDescent="0.25">
      <c r="A1468" s="47">
        <v>42083</v>
      </c>
      <c r="B1468" s="37" t="s">
        <v>86</v>
      </c>
      <c r="C1468" s="37" t="s">
        <v>87</v>
      </c>
      <c r="D1468" s="37">
        <v>136.8254</v>
      </c>
      <c r="E1468" s="37">
        <v>134.2722</v>
      </c>
      <c r="F1468" s="37">
        <v>1.90151</v>
      </c>
      <c r="G1468" s="37">
        <v>2.5531999999999999</v>
      </c>
      <c r="H1468" s="37">
        <v>2375.02</v>
      </c>
      <c r="I1468" s="37">
        <v>324963061.50800002</v>
      </c>
    </row>
    <row r="1469" spans="1:9" x14ac:dyDescent="0.25">
      <c r="A1469" s="47">
        <v>42082</v>
      </c>
      <c r="B1469" s="37" t="s">
        <v>86</v>
      </c>
      <c r="C1469" s="37" t="s">
        <v>87</v>
      </c>
      <c r="D1469" s="37">
        <v>134.2724</v>
      </c>
      <c r="E1469" s="37">
        <v>134.36279999999999</v>
      </c>
      <c r="F1469" s="37">
        <v>-6.7280000000000006E-2</v>
      </c>
      <c r="G1469" s="37">
        <v>-9.0399999999999994E-2</v>
      </c>
      <c r="H1469" s="37">
        <v>2550.02</v>
      </c>
      <c r="I1469" s="37">
        <v>342397305.44800001</v>
      </c>
    </row>
    <row r="1470" spans="1:9" x14ac:dyDescent="0.25">
      <c r="A1470" s="47">
        <v>42081</v>
      </c>
      <c r="B1470" s="37" t="s">
        <v>86</v>
      </c>
      <c r="C1470" s="37" t="s">
        <v>87</v>
      </c>
      <c r="D1470" s="37">
        <v>134.36259999999999</v>
      </c>
      <c r="E1470" s="37">
        <v>128.10339999999999</v>
      </c>
      <c r="F1470" s="37">
        <v>4.88605</v>
      </c>
      <c r="G1470" s="37">
        <v>6.2591999999999999</v>
      </c>
      <c r="H1470" s="37">
        <v>2650.02</v>
      </c>
      <c r="I1470" s="37">
        <v>356063577.25199997</v>
      </c>
    </row>
    <row r="1471" spans="1:9" x14ac:dyDescent="0.25">
      <c r="A1471" s="47">
        <v>42080</v>
      </c>
      <c r="B1471" s="37" t="s">
        <v>86</v>
      </c>
      <c r="C1471" s="37" t="s">
        <v>87</v>
      </c>
      <c r="D1471" s="37">
        <v>128.10339999999999</v>
      </c>
      <c r="E1471" s="37">
        <v>127.233</v>
      </c>
      <c r="F1471" s="37">
        <v>0.68410000000000004</v>
      </c>
      <c r="G1471" s="37">
        <v>0.87039999999999995</v>
      </c>
      <c r="H1471" s="37">
        <v>2975.02</v>
      </c>
      <c r="I1471" s="37">
        <v>381110177.06800002</v>
      </c>
    </row>
    <row r="1472" spans="1:9" x14ac:dyDescent="0.25">
      <c r="A1472" s="47">
        <v>42079</v>
      </c>
      <c r="B1472" s="37" t="s">
        <v>86</v>
      </c>
      <c r="C1472" s="37" t="s">
        <v>87</v>
      </c>
      <c r="D1472" s="37">
        <v>127.2332</v>
      </c>
      <c r="E1472" s="37">
        <v>124.5072</v>
      </c>
      <c r="F1472" s="37">
        <v>2.1894300000000002</v>
      </c>
      <c r="G1472" s="37">
        <v>2.726</v>
      </c>
      <c r="H1472" s="37">
        <v>2975.02</v>
      </c>
      <c r="I1472" s="37">
        <v>378521314.66399997</v>
      </c>
    </row>
    <row r="1473" spans="1:9" x14ac:dyDescent="0.25">
      <c r="A1473" s="47">
        <v>42076</v>
      </c>
      <c r="B1473" s="37" t="s">
        <v>86</v>
      </c>
      <c r="C1473" s="37" t="s">
        <v>87</v>
      </c>
      <c r="D1473" s="37">
        <v>124.5074</v>
      </c>
      <c r="E1473" s="37">
        <v>127.979</v>
      </c>
      <c r="F1473" s="37">
        <v>-2.7126299999999999</v>
      </c>
      <c r="G1473" s="37">
        <v>-3.4716</v>
      </c>
      <c r="H1473" s="37">
        <v>2975.02</v>
      </c>
      <c r="I1473" s="37">
        <v>370412005.148</v>
      </c>
    </row>
    <row r="1474" spans="1:9" x14ac:dyDescent="0.25">
      <c r="A1474" s="47">
        <v>42075</v>
      </c>
      <c r="B1474" s="37" t="s">
        <v>86</v>
      </c>
      <c r="C1474" s="37" t="s">
        <v>87</v>
      </c>
      <c r="D1474" s="37">
        <v>127.97880000000001</v>
      </c>
      <c r="E1474" s="37">
        <v>120.4036</v>
      </c>
      <c r="F1474" s="37">
        <v>6.2915099999999997</v>
      </c>
      <c r="G1474" s="37">
        <v>7.5751999999999997</v>
      </c>
      <c r="H1474" s="37">
        <v>2975.02</v>
      </c>
      <c r="I1474" s="37">
        <v>380739489.57599998</v>
      </c>
    </row>
    <row r="1475" spans="1:9" x14ac:dyDescent="0.25">
      <c r="A1475" s="47">
        <v>42074</v>
      </c>
      <c r="B1475" s="37" t="s">
        <v>86</v>
      </c>
      <c r="C1475" s="37" t="s">
        <v>87</v>
      </c>
      <c r="D1475" s="37">
        <v>120.4038</v>
      </c>
      <c r="E1475" s="37">
        <v>121.67619999999999</v>
      </c>
      <c r="F1475" s="37">
        <v>-1.04573</v>
      </c>
      <c r="G1475" s="37">
        <v>-1.2724</v>
      </c>
      <c r="H1475" s="37">
        <v>2975.02</v>
      </c>
      <c r="I1475" s="37">
        <v>358203713.07599998</v>
      </c>
    </row>
    <row r="1476" spans="1:9" x14ac:dyDescent="0.25">
      <c r="A1476" s="47">
        <v>42073</v>
      </c>
      <c r="B1476" s="37" t="s">
        <v>86</v>
      </c>
      <c r="C1476" s="37" t="s">
        <v>87</v>
      </c>
      <c r="D1476" s="37">
        <v>121.67619999999999</v>
      </c>
      <c r="E1476" s="37">
        <v>128.4058</v>
      </c>
      <c r="F1476" s="37">
        <v>-5.2408799999999998</v>
      </c>
      <c r="G1476" s="37">
        <v>-6.7295999999999996</v>
      </c>
      <c r="H1476" s="37">
        <v>2975.02</v>
      </c>
      <c r="I1476" s="37">
        <v>361989128.52399999</v>
      </c>
    </row>
    <row r="1477" spans="1:9" x14ac:dyDescent="0.25">
      <c r="A1477" s="47">
        <v>42072</v>
      </c>
      <c r="B1477" s="37" t="s">
        <v>86</v>
      </c>
      <c r="C1477" s="37" t="s">
        <v>87</v>
      </c>
      <c r="D1477" s="37">
        <v>128.40559999999999</v>
      </c>
      <c r="E1477" s="37">
        <v>126.43040000000001</v>
      </c>
      <c r="F1477" s="37">
        <v>1.5622799999999999</v>
      </c>
      <c r="G1477" s="37">
        <v>1.9752000000000001</v>
      </c>
      <c r="H1477" s="37">
        <v>2975.02</v>
      </c>
      <c r="I1477" s="37">
        <v>382009228.11199999</v>
      </c>
    </row>
    <row r="1478" spans="1:9" x14ac:dyDescent="0.25">
      <c r="A1478" s="47">
        <v>42069</v>
      </c>
      <c r="B1478" s="37" t="s">
        <v>86</v>
      </c>
      <c r="C1478" s="37" t="s">
        <v>87</v>
      </c>
      <c r="D1478" s="37">
        <v>126.4306</v>
      </c>
      <c r="E1478" s="37">
        <v>132.74379999999999</v>
      </c>
      <c r="F1478" s="37">
        <v>-4.7559300000000002</v>
      </c>
      <c r="G1478" s="37">
        <v>-6.3132000000000001</v>
      </c>
      <c r="H1478" s="37">
        <v>3050.02</v>
      </c>
      <c r="I1478" s="37">
        <v>385615858.61199999</v>
      </c>
    </row>
    <row r="1479" spans="1:9" x14ac:dyDescent="0.25">
      <c r="A1479" s="47">
        <v>42068</v>
      </c>
      <c r="B1479" s="37" t="s">
        <v>86</v>
      </c>
      <c r="C1479" s="37" t="s">
        <v>87</v>
      </c>
      <c r="D1479" s="37">
        <v>132.74379999999999</v>
      </c>
      <c r="E1479" s="37">
        <v>130.24940000000001</v>
      </c>
      <c r="F1479" s="37">
        <v>1.9151</v>
      </c>
      <c r="G1479" s="37">
        <v>2.4944000000000002</v>
      </c>
      <c r="H1479" s="37">
        <v>3050.02</v>
      </c>
      <c r="I1479" s="37">
        <v>404871244.87599999</v>
      </c>
    </row>
    <row r="1480" spans="1:9" x14ac:dyDescent="0.25">
      <c r="A1480" s="47">
        <v>42067</v>
      </c>
      <c r="B1480" s="37" t="s">
        <v>86</v>
      </c>
      <c r="C1480" s="37" t="s">
        <v>87</v>
      </c>
      <c r="D1480" s="37">
        <v>130.24959999999999</v>
      </c>
      <c r="E1480" s="37">
        <v>130.05959999999999</v>
      </c>
      <c r="F1480" s="37">
        <v>0.14609</v>
      </c>
      <c r="G1480" s="37">
        <v>0.19</v>
      </c>
      <c r="H1480" s="37">
        <v>3100.02</v>
      </c>
      <c r="I1480" s="37">
        <v>403776364.99199998</v>
      </c>
    </row>
    <row r="1481" spans="1:9" x14ac:dyDescent="0.25">
      <c r="A1481" s="47">
        <v>42066</v>
      </c>
      <c r="B1481" s="37" t="s">
        <v>86</v>
      </c>
      <c r="C1481" s="37" t="s">
        <v>87</v>
      </c>
      <c r="D1481" s="37">
        <v>130.05959999999999</v>
      </c>
      <c r="E1481" s="37">
        <v>133.42959999999999</v>
      </c>
      <c r="F1481" s="37">
        <v>-2.5256799999999999</v>
      </c>
      <c r="G1481" s="37">
        <v>-3.37</v>
      </c>
      <c r="H1481" s="37">
        <v>3275.02</v>
      </c>
      <c r="I1481" s="37">
        <v>425947791.19199997</v>
      </c>
    </row>
    <row r="1482" spans="1:9" x14ac:dyDescent="0.25">
      <c r="A1482" s="47">
        <v>42065</v>
      </c>
      <c r="B1482" s="37" t="s">
        <v>86</v>
      </c>
      <c r="C1482" s="37" t="s">
        <v>87</v>
      </c>
      <c r="D1482" s="37">
        <v>133.42939999999999</v>
      </c>
      <c r="E1482" s="37">
        <v>129.82419999999999</v>
      </c>
      <c r="F1482" s="37">
        <v>2.7769900000000001</v>
      </c>
      <c r="G1482" s="37">
        <v>3.6052</v>
      </c>
      <c r="H1482" s="37">
        <v>3275.02</v>
      </c>
      <c r="I1482" s="37">
        <v>436983953.588</v>
      </c>
    </row>
    <row r="1483" spans="1:9" x14ac:dyDescent="0.25">
      <c r="A1483" s="47">
        <v>42062</v>
      </c>
      <c r="B1483" s="37" t="s">
        <v>86</v>
      </c>
      <c r="C1483" s="37" t="s">
        <v>87</v>
      </c>
      <c r="D1483" s="37">
        <v>129.8244</v>
      </c>
      <c r="E1483" s="37">
        <v>128.5496</v>
      </c>
      <c r="F1483" s="37">
        <v>0.99168000000000001</v>
      </c>
      <c r="G1483" s="37">
        <v>1.2747999999999999</v>
      </c>
      <c r="H1483" s="37">
        <v>3275.02</v>
      </c>
      <c r="I1483" s="37">
        <v>425177506.48799998</v>
      </c>
    </row>
    <row r="1484" spans="1:9" x14ac:dyDescent="0.25">
      <c r="A1484" s="47">
        <v>42061</v>
      </c>
      <c r="B1484" s="37" t="s">
        <v>86</v>
      </c>
      <c r="C1484" s="37" t="s">
        <v>87</v>
      </c>
      <c r="D1484" s="37">
        <v>128.5498</v>
      </c>
      <c r="E1484" s="37">
        <v>125.98779999999999</v>
      </c>
      <c r="F1484" s="37">
        <v>2.0335299999999998</v>
      </c>
      <c r="G1484" s="37">
        <v>2.5619999999999998</v>
      </c>
      <c r="H1484" s="37">
        <v>3275.02</v>
      </c>
      <c r="I1484" s="37">
        <v>421003165.99599999</v>
      </c>
    </row>
    <row r="1485" spans="1:9" x14ac:dyDescent="0.25">
      <c r="A1485" s="47">
        <v>42060</v>
      </c>
      <c r="B1485" s="37" t="s">
        <v>86</v>
      </c>
      <c r="C1485" s="37" t="s">
        <v>87</v>
      </c>
      <c r="D1485" s="37">
        <v>125.988</v>
      </c>
      <c r="E1485" s="37">
        <v>128.42359999999999</v>
      </c>
      <c r="F1485" s="37">
        <v>-1.8965399999999999</v>
      </c>
      <c r="G1485" s="37">
        <v>-2.4356</v>
      </c>
      <c r="H1485" s="37">
        <v>3375.02</v>
      </c>
      <c r="I1485" s="37">
        <v>425212019.75999999</v>
      </c>
    </row>
    <row r="1486" spans="1:9" x14ac:dyDescent="0.25">
      <c r="A1486" s="47">
        <v>42059</v>
      </c>
      <c r="B1486" s="37" t="s">
        <v>86</v>
      </c>
      <c r="C1486" s="37" t="s">
        <v>87</v>
      </c>
      <c r="D1486" s="37">
        <v>128.42339999999999</v>
      </c>
      <c r="E1486" s="37">
        <v>122.3862</v>
      </c>
      <c r="F1486" s="37">
        <v>4.9329099999999997</v>
      </c>
      <c r="G1486" s="37">
        <v>6.0372000000000003</v>
      </c>
      <c r="H1486" s="37">
        <v>3850.02</v>
      </c>
      <c r="I1486" s="37">
        <v>494432658.46799999</v>
      </c>
    </row>
    <row r="1487" spans="1:9" x14ac:dyDescent="0.25">
      <c r="A1487" s="47">
        <v>42058</v>
      </c>
      <c r="B1487" s="37" t="s">
        <v>86</v>
      </c>
      <c r="C1487" s="37" t="s">
        <v>87</v>
      </c>
      <c r="D1487" s="37">
        <v>122.3862</v>
      </c>
      <c r="E1487" s="37">
        <v>123.1454</v>
      </c>
      <c r="F1487" s="37">
        <v>-0.61651</v>
      </c>
      <c r="G1487" s="37">
        <v>-0.75919999999999999</v>
      </c>
      <c r="H1487" s="37">
        <v>3850.02</v>
      </c>
      <c r="I1487" s="37">
        <v>471189317.72399998</v>
      </c>
    </row>
    <row r="1488" spans="1:9" x14ac:dyDescent="0.25">
      <c r="A1488" s="47">
        <v>42055</v>
      </c>
      <c r="B1488" s="37" t="s">
        <v>86</v>
      </c>
      <c r="C1488" s="37" t="s">
        <v>87</v>
      </c>
      <c r="D1488" s="37">
        <v>123.1454</v>
      </c>
      <c r="E1488" s="37">
        <v>118.477</v>
      </c>
      <c r="F1488" s="37">
        <v>3.94034</v>
      </c>
      <c r="G1488" s="37">
        <v>4.6684000000000001</v>
      </c>
      <c r="H1488" s="37">
        <v>3850.02</v>
      </c>
      <c r="I1488" s="37">
        <v>474112252.90799999</v>
      </c>
    </row>
    <row r="1489" spans="1:9" x14ac:dyDescent="0.25">
      <c r="A1489" s="47">
        <v>42054</v>
      </c>
      <c r="B1489" s="37" t="s">
        <v>86</v>
      </c>
      <c r="C1489" s="37" t="s">
        <v>87</v>
      </c>
      <c r="D1489" s="37">
        <v>118.477</v>
      </c>
      <c r="E1489" s="37">
        <v>116.9074</v>
      </c>
      <c r="F1489" s="37">
        <v>1.3426</v>
      </c>
      <c r="G1489" s="37">
        <v>1.5696000000000001</v>
      </c>
      <c r="H1489" s="37">
        <v>4100.0200000000004</v>
      </c>
      <c r="I1489" s="37">
        <v>485758069.54000002</v>
      </c>
    </row>
    <row r="1490" spans="1:9" x14ac:dyDescent="0.25">
      <c r="A1490" s="47">
        <v>42053</v>
      </c>
      <c r="B1490" s="37" t="s">
        <v>86</v>
      </c>
      <c r="C1490" s="37" t="s">
        <v>87</v>
      </c>
      <c r="D1490" s="37">
        <v>116.9076</v>
      </c>
      <c r="E1490" s="37">
        <v>114.5616</v>
      </c>
      <c r="F1490" s="37">
        <v>2.0478100000000001</v>
      </c>
      <c r="G1490" s="37">
        <v>2.3460000000000001</v>
      </c>
      <c r="H1490" s="37">
        <v>4100.0200000000004</v>
      </c>
      <c r="I1490" s="37">
        <v>479323498.15200001</v>
      </c>
    </row>
    <row r="1491" spans="1:9" x14ac:dyDescent="0.25">
      <c r="A1491" s="47">
        <v>42052</v>
      </c>
      <c r="B1491" s="37" t="s">
        <v>86</v>
      </c>
      <c r="C1491" s="37" t="s">
        <v>87</v>
      </c>
      <c r="D1491" s="37">
        <v>114.56180000000001</v>
      </c>
      <c r="E1491" s="37">
        <v>115.0762</v>
      </c>
      <c r="F1491" s="37">
        <v>-0.44701000000000002</v>
      </c>
      <c r="G1491" s="37">
        <v>-0.51439999999999997</v>
      </c>
      <c r="H1491" s="37">
        <v>4100.0200000000004</v>
      </c>
      <c r="I1491" s="37">
        <v>469705671.236</v>
      </c>
    </row>
    <row r="1492" spans="1:9" x14ac:dyDescent="0.25">
      <c r="A1492" s="47">
        <v>42048</v>
      </c>
      <c r="B1492" s="37" t="s">
        <v>86</v>
      </c>
      <c r="C1492" s="37" t="s">
        <v>87</v>
      </c>
      <c r="D1492" s="37">
        <v>115.07599999999999</v>
      </c>
      <c r="E1492" s="37">
        <v>114.4084</v>
      </c>
      <c r="F1492" s="37">
        <v>0.58352000000000004</v>
      </c>
      <c r="G1492" s="37">
        <v>0.66759999999999997</v>
      </c>
      <c r="H1492" s="37">
        <v>4100.0200000000004</v>
      </c>
      <c r="I1492" s="37">
        <v>471813901.51999998</v>
      </c>
    </row>
    <row r="1493" spans="1:9" x14ac:dyDescent="0.25">
      <c r="A1493" s="47">
        <v>42047</v>
      </c>
      <c r="B1493" s="37" t="s">
        <v>86</v>
      </c>
      <c r="C1493" s="37" t="s">
        <v>87</v>
      </c>
      <c r="D1493" s="37">
        <v>114.40860000000001</v>
      </c>
      <c r="E1493" s="37">
        <v>108.90300000000001</v>
      </c>
      <c r="F1493" s="37">
        <v>5.0555099999999999</v>
      </c>
      <c r="G1493" s="37">
        <v>5.5056000000000003</v>
      </c>
      <c r="H1493" s="37">
        <v>4225.0200000000004</v>
      </c>
      <c r="I1493" s="37">
        <v>483378623.17199999</v>
      </c>
    </row>
    <row r="1494" spans="1:9" x14ac:dyDescent="0.25">
      <c r="A1494" s="47">
        <v>42046</v>
      </c>
      <c r="B1494" s="37" t="s">
        <v>86</v>
      </c>
      <c r="C1494" s="37" t="s">
        <v>87</v>
      </c>
      <c r="D1494" s="37">
        <v>108.90300000000001</v>
      </c>
      <c r="E1494" s="37">
        <v>108.393</v>
      </c>
      <c r="F1494" s="37">
        <v>0.47050999999999998</v>
      </c>
      <c r="G1494" s="37">
        <v>0.51</v>
      </c>
      <c r="H1494" s="37">
        <v>4225.0200000000004</v>
      </c>
      <c r="I1494" s="37">
        <v>460117353.06</v>
      </c>
    </row>
    <row r="1495" spans="1:9" x14ac:dyDescent="0.25">
      <c r="A1495" s="47">
        <v>42045</v>
      </c>
      <c r="B1495" s="37" t="s">
        <v>86</v>
      </c>
      <c r="C1495" s="37" t="s">
        <v>87</v>
      </c>
      <c r="D1495" s="37">
        <v>108.393</v>
      </c>
      <c r="E1495" s="37">
        <v>103.9602</v>
      </c>
      <c r="F1495" s="37">
        <v>4.2639399999999998</v>
      </c>
      <c r="G1495" s="37">
        <v>4.4328000000000003</v>
      </c>
      <c r="H1495" s="37">
        <v>4375.0200000000004</v>
      </c>
      <c r="I1495" s="37">
        <v>474221542.86000001</v>
      </c>
    </row>
    <row r="1496" spans="1:9" x14ac:dyDescent="0.25">
      <c r="A1496" s="47">
        <v>42044</v>
      </c>
      <c r="B1496" s="37" t="s">
        <v>86</v>
      </c>
      <c r="C1496" s="37" t="s">
        <v>87</v>
      </c>
      <c r="D1496" s="37">
        <v>103.96040000000001</v>
      </c>
      <c r="E1496" s="37">
        <v>106.1588</v>
      </c>
      <c r="F1496" s="37">
        <v>-2.0708600000000001</v>
      </c>
      <c r="G1496" s="37">
        <v>-2.1983999999999999</v>
      </c>
      <c r="H1496" s="37">
        <v>4375.0200000000004</v>
      </c>
      <c r="I1496" s="37">
        <v>454828829.208</v>
      </c>
    </row>
    <row r="1497" spans="1:9" x14ac:dyDescent="0.25">
      <c r="A1497" s="47">
        <v>42041</v>
      </c>
      <c r="B1497" s="37" t="s">
        <v>86</v>
      </c>
      <c r="C1497" s="37" t="s">
        <v>87</v>
      </c>
      <c r="D1497" s="37">
        <v>106.1588</v>
      </c>
      <c r="E1497" s="37">
        <v>108.9468</v>
      </c>
      <c r="F1497" s="37">
        <v>-2.55905</v>
      </c>
      <c r="G1497" s="37">
        <v>-2.7879999999999998</v>
      </c>
      <c r="H1497" s="37">
        <v>4375.0200000000004</v>
      </c>
      <c r="I1497" s="37">
        <v>464446873.176</v>
      </c>
    </row>
    <row r="1498" spans="1:9" x14ac:dyDescent="0.25">
      <c r="A1498" s="47">
        <v>42040</v>
      </c>
      <c r="B1498" s="37" t="s">
        <v>86</v>
      </c>
      <c r="C1498" s="37" t="s">
        <v>87</v>
      </c>
      <c r="D1498" s="37">
        <v>108.9466</v>
      </c>
      <c r="E1498" s="37">
        <v>104.2222</v>
      </c>
      <c r="F1498" s="37">
        <v>4.53301</v>
      </c>
      <c r="G1498" s="37">
        <v>4.7244000000000002</v>
      </c>
      <c r="H1498" s="37">
        <v>4375.0200000000004</v>
      </c>
      <c r="I1498" s="37">
        <v>476643553.93199998</v>
      </c>
    </row>
    <row r="1499" spans="1:9" x14ac:dyDescent="0.25">
      <c r="A1499" s="47">
        <v>42039</v>
      </c>
      <c r="B1499" s="37" t="s">
        <v>86</v>
      </c>
      <c r="C1499" s="37" t="s">
        <v>87</v>
      </c>
      <c r="D1499" s="37">
        <v>104.22239999999999</v>
      </c>
      <c r="E1499" s="37">
        <v>108.9404</v>
      </c>
      <c r="F1499" s="37">
        <v>-4.3308099999999996</v>
      </c>
      <c r="G1499" s="37">
        <v>-4.718</v>
      </c>
      <c r="H1499" s="37">
        <v>4450.0200000000004</v>
      </c>
      <c r="I1499" s="37">
        <v>463791764.44800001</v>
      </c>
    </row>
    <row r="1500" spans="1:9" x14ac:dyDescent="0.25">
      <c r="A1500" s="47">
        <v>42038</v>
      </c>
      <c r="B1500" s="37" t="s">
        <v>86</v>
      </c>
      <c r="C1500" s="37" t="s">
        <v>87</v>
      </c>
      <c r="D1500" s="37">
        <v>108.9402</v>
      </c>
      <c r="E1500" s="37">
        <v>104.5102</v>
      </c>
      <c r="F1500" s="37">
        <v>4.2388199999999996</v>
      </c>
      <c r="G1500" s="37">
        <v>4.43</v>
      </c>
      <c r="H1500" s="37">
        <v>4600.0200000000004</v>
      </c>
      <c r="I1500" s="37">
        <v>501127098.80400002</v>
      </c>
    </row>
    <row r="1501" spans="1:9" x14ac:dyDescent="0.25">
      <c r="A1501" s="47">
        <v>42037</v>
      </c>
      <c r="B1501" s="37" t="s">
        <v>86</v>
      </c>
      <c r="C1501" s="37" t="s">
        <v>87</v>
      </c>
      <c r="D1501" s="37">
        <v>104.5104</v>
      </c>
      <c r="E1501" s="37">
        <v>100.304</v>
      </c>
      <c r="F1501" s="37">
        <v>4.1936499999999999</v>
      </c>
      <c r="G1501" s="37">
        <v>4.2064000000000004</v>
      </c>
      <c r="H1501" s="37">
        <v>4600.0200000000004</v>
      </c>
      <c r="I1501" s="37">
        <v>480749930.208</v>
      </c>
    </row>
    <row r="1502" spans="1:9" x14ac:dyDescent="0.25">
      <c r="A1502" s="47">
        <v>42034</v>
      </c>
      <c r="B1502" s="37" t="s">
        <v>86</v>
      </c>
      <c r="C1502" s="37" t="s">
        <v>87</v>
      </c>
      <c r="D1502" s="37">
        <v>100.30419999999999</v>
      </c>
      <c r="E1502" s="37">
        <v>110.4102</v>
      </c>
      <c r="F1502" s="37">
        <v>-9.1531400000000005</v>
      </c>
      <c r="G1502" s="37">
        <v>-10.106</v>
      </c>
      <c r="H1502" s="37">
        <v>4600.0200000000004</v>
      </c>
      <c r="I1502" s="37">
        <v>461401326.08399999</v>
      </c>
    </row>
    <row r="1503" spans="1:9" x14ac:dyDescent="0.25">
      <c r="A1503" s="47">
        <v>42033</v>
      </c>
      <c r="B1503" s="37" t="s">
        <v>86</v>
      </c>
      <c r="C1503" s="37" t="s">
        <v>87</v>
      </c>
      <c r="D1503" s="37">
        <v>110.41</v>
      </c>
      <c r="E1503" s="37">
        <v>103.53959999999999</v>
      </c>
      <c r="F1503" s="37">
        <v>6.6355300000000002</v>
      </c>
      <c r="G1503" s="37">
        <v>6.8704000000000001</v>
      </c>
      <c r="H1503" s="37">
        <v>4450.0200000000004</v>
      </c>
      <c r="I1503" s="37">
        <v>491326708.19999999</v>
      </c>
    </row>
    <row r="1504" spans="1:9" x14ac:dyDescent="0.25">
      <c r="A1504" s="47">
        <v>42032</v>
      </c>
      <c r="B1504" s="37" t="s">
        <v>86</v>
      </c>
      <c r="C1504" s="37" t="s">
        <v>87</v>
      </c>
      <c r="D1504" s="37">
        <v>103.5398</v>
      </c>
      <c r="E1504" s="37">
        <v>120.033</v>
      </c>
      <c r="F1504" s="37">
        <v>-13.740550000000001</v>
      </c>
      <c r="G1504" s="37">
        <v>-16.493200000000002</v>
      </c>
      <c r="H1504" s="37">
        <v>4375.0200000000004</v>
      </c>
      <c r="I1504" s="37">
        <v>452988695.796</v>
      </c>
    </row>
    <row r="1505" spans="1:9" x14ac:dyDescent="0.25">
      <c r="A1505" s="47">
        <v>42031</v>
      </c>
      <c r="B1505" s="37" t="s">
        <v>86</v>
      </c>
      <c r="C1505" s="37" t="s">
        <v>87</v>
      </c>
      <c r="D1505" s="37">
        <v>120.033</v>
      </c>
      <c r="E1505" s="37">
        <v>124.4062</v>
      </c>
      <c r="F1505" s="37">
        <v>-3.5152600000000001</v>
      </c>
      <c r="G1505" s="37">
        <v>-4.3731999999999998</v>
      </c>
      <c r="H1505" s="37">
        <v>4425.0200000000004</v>
      </c>
      <c r="I1505" s="37">
        <v>531148425.66000003</v>
      </c>
    </row>
    <row r="1506" spans="1:9" x14ac:dyDescent="0.25">
      <c r="A1506" s="47">
        <v>42030</v>
      </c>
      <c r="B1506" s="37" t="s">
        <v>86</v>
      </c>
      <c r="C1506" s="37" t="s">
        <v>87</v>
      </c>
      <c r="D1506" s="37">
        <v>124.4062</v>
      </c>
      <c r="E1506" s="37">
        <v>117.3022</v>
      </c>
      <c r="F1506" s="37">
        <v>6.0561499999999997</v>
      </c>
      <c r="G1506" s="37">
        <v>7.1040000000000001</v>
      </c>
      <c r="H1506" s="37">
        <v>4375.0200000000004</v>
      </c>
      <c r="I1506" s="37">
        <v>544279613.12399995</v>
      </c>
    </row>
    <row r="1507" spans="1:9" x14ac:dyDescent="0.25">
      <c r="A1507" s="47">
        <v>42027</v>
      </c>
      <c r="B1507" s="37" t="s">
        <v>86</v>
      </c>
      <c r="C1507" s="37" t="s">
        <v>87</v>
      </c>
      <c r="D1507" s="37">
        <v>117.30240000000001</v>
      </c>
      <c r="E1507" s="37">
        <v>120.61320000000001</v>
      </c>
      <c r="F1507" s="37">
        <v>-2.7449699999999999</v>
      </c>
      <c r="G1507" s="37">
        <v>-3.3108</v>
      </c>
      <c r="H1507" s="37">
        <v>4475.0200000000004</v>
      </c>
      <c r="I1507" s="37">
        <v>524930586.04799998</v>
      </c>
    </row>
    <row r="1508" spans="1:9" x14ac:dyDescent="0.25">
      <c r="A1508" s="47">
        <v>42026</v>
      </c>
      <c r="B1508" s="37" t="s">
        <v>86</v>
      </c>
      <c r="C1508" s="37" t="s">
        <v>87</v>
      </c>
      <c r="D1508" s="37">
        <v>120.613</v>
      </c>
      <c r="E1508" s="37">
        <v>114.57380000000001</v>
      </c>
      <c r="F1508" s="37">
        <v>5.2710100000000004</v>
      </c>
      <c r="G1508" s="37">
        <v>6.0392000000000001</v>
      </c>
      <c r="H1508" s="37">
        <v>4875.0200000000004</v>
      </c>
      <c r="I1508" s="37">
        <v>587990787.25999999</v>
      </c>
    </row>
    <row r="1509" spans="1:9" x14ac:dyDescent="0.25">
      <c r="A1509" s="47">
        <v>42025</v>
      </c>
      <c r="B1509" s="37" t="s">
        <v>86</v>
      </c>
      <c r="C1509" s="37" t="s">
        <v>87</v>
      </c>
      <c r="D1509" s="37">
        <v>114.574</v>
      </c>
      <c r="E1509" s="37">
        <v>107.8828</v>
      </c>
      <c r="F1509" s="37">
        <v>6.2022899999999996</v>
      </c>
      <c r="G1509" s="37">
        <v>6.6912000000000003</v>
      </c>
      <c r="H1509" s="37">
        <v>4875.0200000000004</v>
      </c>
      <c r="I1509" s="37">
        <v>558550541.48000002</v>
      </c>
    </row>
    <row r="1510" spans="1:9" x14ac:dyDescent="0.25">
      <c r="A1510" s="47">
        <v>42024</v>
      </c>
      <c r="B1510" s="37" t="s">
        <v>86</v>
      </c>
      <c r="C1510" s="37" t="s">
        <v>87</v>
      </c>
      <c r="D1510" s="37">
        <v>107.883</v>
      </c>
      <c r="E1510" s="37">
        <v>107.79179999999999</v>
      </c>
      <c r="F1510" s="37">
        <v>8.4610000000000005E-2</v>
      </c>
      <c r="G1510" s="37">
        <v>9.1200000000000003E-2</v>
      </c>
      <c r="H1510" s="37">
        <v>4875.0200000000004</v>
      </c>
      <c r="I1510" s="37">
        <v>525931782.66000003</v>
      </c>
    </row>
    <row r="1511" spans="1:9" x14ac:dyDescent="0.25">
      <c r="A1511" s="47">
        <v>42020</v>
      </c>
      <c r="B1511" s="37" t="s">
        <v>86</v>
      </c>
      <c r="C1511" s="37" t="s">
        <v>87</v>
      </c>
      <c r="D1511" s="37">
        <v>107.79179999999999</v>
      </c>
      <c r="E1511" s="37">
        <v>104.42700000000001</v>
      </c>
      <c r="F1511" s="37">
        <v>3.2221600000000001</v>
      </c>
      <c r="G1511" s="37">
        <v>3.3647999999999998</v>
      </c>
      <c r="H1511" s="37">
        <v>4775.0200000000004</v>
      </c>
      <c r="I1511" s="37">
        <v>514708000.83600003</v>
      </c>
    </row>
    <row r="1512" spans="1:9" x14ac:dyDescent="0.25">
      <c r="A1512" s="47">
        <v>42019</v>
      </c>
      <c r="B1512" s="37" t="s">
        <v>86</v>
      </c>
      <c r="C1512" s="37" t="s">
        <v>87</v>
      </c>
      <c r="D1512" s="37">
        <v>104.4272</v>
      </c>
      <c r="E1512" s="37">
        <v>109.33880000000001</v>
      </c>
      <c r="F1512" s="37">
        <v>-4.4920900000000001</v>
      </c>
      <c r="G1512" s="37">
        <v>-4.9116</v>
      </c>
      <c r="H1512" s="37">
        <v>4775.0200000000004</v>
      </c>
      <c r="I1512" s="37">
        <v>498641968.54400003</v>
      </c>
    </row>
    <row r="1513" spans="1:9" x14ac:dyDescent="0.25">
      <c r="A1513" s="47">
        <v>42018</v>
      </c>
      <c r="B1513" s="37" t="s">
        <v>86</v>
      </c>
      <c r="C1513" s="37" t="s">
        <v>87</v>
      </c>
      <c r="D1513" s="37">
        <v>109.33880000000001</v>
      </c>
      <c r="E1513" s="37">
        <v>110.4276</v>
      </c>
      <c r="F1513" s="37">
        <v>-0.98599000000000003</v>
      </c>
      <c r="G1513" s="37">
        <v>-1.0888</v>
      </c>
      <c r="H1513" s="37">
        <v>4625.0200000000004</v>
      </c>
      <c r="I1513" s="37">
        <v>505694136.77600002</v>
      </c>
    </row>
    <row r="1514" spans="1:9" x14ac:dyDescent="0.25">
      <c r="A1514" s="47">
        <v>42017</v>
      </c>
      <c r="B1514" s="37" t="s">
        <v>86</v>
      </c>
      <c r="C1514" s="37" t="s">
        <v>87</v>
      </c>
      <c r="D1514" s="37">
        <v>110.4276</v>
      </c>
      <c r="E1514" s="37">
        <v>112.79600000000001</v>
      </c>
      <c r="F1514" s="37">
        <v>-2.09972</v>
      </c>
      <c r="G1514" s="37">
        <v>-2.3683999999999998</v>
      </c>
      <c r="H1514" s="37">
        <v>4375.0200000000004</v>
      </c>
      <c r="I1514" s="37">
        <v>483122958.55199999</v>
      </c>
    </row>
    <row r="1515" spans="1:9" x14ac:dyDescent="0.25">
      <c r="A1515" s="47">
        <v>42016</v>
      </c>
      <c r="B1515" s="37" t="s">
        <v>86</v>
      </c>
      <c r="C1515" s="37" t="s">
        <v>87</v>
      </c>
      <c r="D1515" s="37">
        <v>112.79600000000001</v>
      </c>
      <c r="E1515" s="37">
        <v>117.6724</v>
      </c>
      <c r="F1515" s="37">
        <v>-4.14405</v>
      </c>
      <c r="G1515" s="37">
        <v>-4.8764000000000003</v>
      </c>
      <c r="H1515" s="37">
        <v>4375.0200000000004</v>
      </c>
      <c r="I1515" s="37">
        <v>493484755.92000002</v>
      </c>
    </row>
    <row r="1516" spans="1:9" x14ac:dyDescent="0.25">
      <c r="A1516" s="47">
        <v>42013</v>
      </c>
      <c r="B1516" s="37" t="s">
        <v>86</v>
      </c>
      <c r="C1516" s="37" t="s">
        <v>87</v>
      </c>
      <c r="D1516" s="37">
        <v>117.6724</v>
      </c>
      <c r="E1516" s="37">
        <v>124.096</v>
      </c>
      <c r="F1516" s="37">
        <v>-5.1763199999999996</v>
      </c>
      <c r="G1516" s="37">
        <v>-6.4236000000000004</v>
      </c>
      <c r="H1516" s="37">
        <v>4375.0200000000004</v>
      </c>
      <c r="I1516" s="37">
        <v>514819103.44800001</v>
      </c>
    </row>
    <row r="1517" spans="1:9" x14ac:dyDescent="0.25">
      <c r="A1517" s="47">
        <v>42012</v>
      </c>
      <c r="B1517" s="37" t="s">
        <v>86</v>
      </c>
      <c r="C1517" s="37" t="s">
        <v>87</v>
      </c>
      <c r="D1517" s="37">
        <v>124.096</v>
      </c>
      <c r="E1517" s="37">
        <v>117.65560000000001</v>
      </c>
      <c r="F1517" s="37">
        <v>5.4739399999999998</v>
      </c>
      <c r="G1517" s="37">
        <v>6.4404000000000003</v>
      </c>
      <c r="H1517" s="37">
        <v>4275.0200000000004</v>
      </c>
      <c r="I1517" s="37">
        <v>530512881.92000002</v>
      </c>
    </row>
    <row r="1518" spans="1:9" x14ac:dyDescent="0.25">
      <c r="A1518" s="47">
        <v>42011</v>
      </c>
      <c r="B1518" s="37" t="s">
        <v>86</v>
      </c>
      <c r="C1518" s="37" t="s">
        <v>87</v>
      </c>
      <c r="D1518" s="37">
        <v>117.6558</v>
      </c>
      <c r="E1518" s="37">
        <v>112.1078</v>
      </c>
      <c r="F1518" s="37">
        <v>4.9488099999999999</v>
      </c>
      <c r="G1518" s="37">
        <v>5.548</v>
      </c>
      <c r="H1518" s="37">
        <v>4200.0200000000004</v>
      </c>
      <c r="I1518" s="37">
        <v>494156713.116</v>
      </c>
    </row>
    <row r="1519" spans="1:9" x14ac:dyDescent="0.25">
      <c r="A1519" s="47">
        <v>42010</v>
      </c>
      <c r="B1519" s="37" t="s">
        <v>86</v>
      </c>
      <c r="C1519" s="37" t="s">
        <v>87</v>
      </c>
      <c r="D1519" s="37">
        <v>112.1078</v>
      </c>
      <c r="E1519" s="37">
        <v>115.7354</v>
      </c>
      <c r="F1519" s="37">
        <v>-3.1343899999999998</v>
      </c>
      <c r="G1519" s="37">
        <v>-3.6276000000000002</v>
      </c>
      <c r="H1519" s="37">
        <v>4200.0200000000004</v>
      </c>
      <c r="I1519" s="37">
        <v>470855002.15600002</v>
      </c>
    </row>
    <row r="1520" spans="1:9" x14ac:dyDescent="0.25">
      <c r="A1520" s="47">
        <v>42009</v>
      </c>
      <c r="B1520" s="37" t="s">
        <v>86</v>
      </c>
      <c r="C1520" s="37" t="s">
        <v>87</v>
      </c>
      <c r="D1520" s="37">
        <v>115.73520000000001</v>
      </c>
      <c r="E1520" s="37">
        <v>123.54040000000001</v>
      </c>
      <c r="F1520" s="37">
        <v>-6.3179299999999996</v>
      </c>
      <c r="G1520" s="37">
        <v>-7.8052000000000001</v>
      </c>
      <c r="H1520" s="37">
        <v>4200.0200000000004</v>
      </c>
      <c r="I1520" s="37">
        <v>486090154.704</v>
      </c>
    </row>
    <row r="1521" spans="1:9" x14ac:dyDescent="0.25">
      <c r="A1521" s="47">
        <v>42006</v>
      </c>
      <c r="B1521" s="37" t="s">
        <v>86</v>
      </c>
      <c r="C1521" s="37" t="s">
        <v>87</v>
      </c>
      <c r="D1521" s="37">
        <v>123.5402</v>
      </c>
      <c r="E1521" s="37">
        <v>122.807</v>
      </c>
      <c r="F1521" s="37">
        <v>0.59702999999999995</v>
      </c>
      <c r="G1521" s="37">
        <v>0.73319999999999996</v>
      </c>
      <c r="H1521" s="37">
        <v>4125.0200000000004</v>
      </c>
      <c r="I1521" s="37">
        <v>509605795.80400002</v>
      </c>
    </row>
    <row r="1522" spans="1:9" x14ac:dyDescent="0.25">
      <c r="A1522" s="47">
        <v>42004</v>
      </c>
      <c r="B1522" s="37" t="s">
        <v>86</v>
      </c>
      <c r="C1522" s="37" t="s">
        <v>87</v>
      </c>
      <c r="D1522" s="37">
        <v>122.80719999999999</v>
      </c>
      <c r="E1522" s="37">
        <v>134.36760000000001</v>
      </c>
      <c r="F1522" s="37">
        <v>-8.6035599999999999</v>
      </c>
      <c r="G1522" s="37">
        <v>-11.5604</v>
      </c>
      <c r="H1522" s="37">
        <v>4125.0200000000004</v>
      </c>
      <c r="I1522" s="37">
        <v>506582156.14399999</v>
      </c>
    </row>
    <row r="1523" spans="1:9" x14ac:dyDescent="0.25">
      <c r="A1523" s="47">
        <v>42003</v>
      </c>
      <c r="B1523" s="37" t="s">
        <v>86</v>
      </c>
      <c r="C1523" s="37" t="s">
        <v>87</v>
      </c>
      <c r="D1523" s="37">
        <v>134.36760000000001</v>
      </c>
      <c r="E1523" s="37">
        <v>137.16159999999999</v>
      </c>
      <c r="F1523" s="37">
        <v>-2.03701</v>
      </c>
      <c r="G1523" s="37">
        <v>-2.794</v>
      </c>
      <c r="H1523" s="37">
        <v>4125.0200000000004</v>
      </c>
      <c r="I1523" s="37">
        <v>554269037.352</v>
      </c>
    </row>
    <row r="1524" spans="1:9" x14ac:dyDescent="0.25">
      <c r="A1524" s="47">
        <v>42002</v>
      </c>
      <c r="B1524" s="37" t="s">
        <v>86</v>
      </c>
      <c r="C1524" s="37" t="s">
        <v>87</v>
      </c>
      <c r="D1524" s="37">
        <v>137.16159999999999</v>
      </c>
      <c r="E1524" s="37">
        <v>139.20400000000001</v>
      </c>
      <c r="F1524" s="37">
        <v>-1.4672000000000001</v>
      </c>
      <c r="G1524" s="37">
        <v>-2.0424000000000002</v>
      </c>
      <c r="H1524" s="37">
        <v>4150.0200000000004</v>
      </c>
      <c r="I1524" s="37">
        <v>569223383.23199999</v>
      </c>
    </row>
    <row r="1525" spans="1:9" x14ac:dyDescent="0.25">
      <c r="A1525" s="47">
        <v>41999</v>
      </c>
      <c r="B1525" s="37" t="s">
        <v>86</v>
      </c>
      <c r="C1525" s="37" t="s">
        <v>87</v>
      </c>
      <c r="D1525" s="37">
        <v>139.2038</v>
      </c>
      <c r="E1525" s="37">
        <v>135.87860000000001</v>
      </c>
      <c r="F1525" s="37">
        <v>2.4471799999999999</v>
      </c>
      <c r="G1525" s="37">
        <v>3.3252000000000002</v>
      </c>
      <c r="H1525" s="37">
        <v>4150.0200000000004</v>
      </c>
      <c r="I1525" s="37">
        <v>577698554.07599998</v>
      </c>
    </row>
    <row r="1526" spans="1:9" x14ac:dyDescent="0.25">
      <c r="A1526" s="47">
        <v>41997</v>
      </c>
      <c r="B1526" s="37" t="s">
        <v>86</v>
      </c>
      <c r="C1526" s="37" t="s">
        <v>87</v>
      </c>
      <c r="D1526" s="37">
        <v>135.87880000000001</v>
      </c>
      <c r="E1526" s="37">
        <v>138.2636</v>
      </c>
      <c r="F1526" s="37">
        <v>-1.72482</v>
      </c>
      <c r="G1526" s="37">
        <v>-2.3847999999999998</v>
      </c>
      <c r="H1526" s="37">
        <v>4225.0200000000004</v>
      </c>
      <c r="I1526" s="37">
        <v>574090647.57599998</v>
      </c>
    </row>
    <row r="1527" spans="1:9" x14ac:dyDescent="0.25">
      <c r="A1527" s="47">
        <v>41996</v>
      </c>
      <c r="B1527" s="37" t="s">
        <v>86</v>
      </c>
      <c r="C1527" s="37" t="s">
        <v>87</v>
      </c>
      <c r="D1527" s="37">
        <v>138.2636</v>
      </c>
      <c r="E1527" s="37">
        <v>134.53120000000001</v>
      </c>
      <c r="F1527" s="37">
        <v>2.7743799999999998</v>
      </c>
      <c r="G1527" s="37">
        <v>3.7324000000000002</v>
      </c>
      <c r="H1527" s="37">
        <v>4275.0200000000004</v>
      </c>
      <c r="I1527" s="37">
        <v>591079655.27199996</v>
      </c>
    </row>
    <row r="1528" spans="1:9" x14ac:dyDescent="0.25">
      <c r="A1528" s="47">
        <v>41995</v>
      </c>
      <c r="B1528" s="37" t="s">
        <v>86</v>
      </c>
      <c r="C1528" s="37" t="s">
        <v>87</v>
      </c>
      <c r="D1528" s="37">
        <v>134.53120000000001</v>
      </c>
      <c r="E1528" s="37">
        <v>133.55080000000001</v>
      </c>
      <c r="F1528" s="37">
        <v>0.73409999999999997</v>
      </c>
      <c r="G1528" s="37">
        <v>0.98040000000000005</v>
      </c>
      <c r="H1528" s="37">
        <v>4275.0200000000004</v>
      </c>
      <c r="I1528" s="37">
        <v>575123570.62399995</v>
      </c>
    </row>
    <row r="1529" spans="1:9" x14ac:dyDescent="0.25">
      <c r="A1529" s="47">
        <v>41992</v>
      </c>
      <c r="B1529" s="37" t="s">
        <v>86</v>
      </c>
      <c r="C1529" s="37" t="s">
        <v>87</v>
      </c>
      <c r="D1529" s="37">
        <v>133.55099999999999</v>
      </c>
      <c r="E1529" s="37">
        <v>128.83580000000001</v>
      </c>
      <c r="F1529" s="37">
        <v>3.65985</v>
      </c>
      <c r="G1529" s="37">
        <v>4.7152000000000003</v>
      </c>
      <c r="H1529" s="37">
        <v>4250.0200000000004</v>
      </c>
      <c r="I1529" s="37">
        <v>567594421.01999998</v>
      </c>
    </row>
    <row r="1530" spans="1:9" x14ac:dyDescent="0.25">
      <c r="A1530" s="47">
        <v>41991</v>
      </c>
      <c r="B1530" s="37" t="s">
        <v>86</v>
      </c>
      <c r="C1530" s="37" t="s">
        <v>87</v>
      </c>
      <c r="D1530" s="37">
        <v>128.83580000000001</v>
      </c>
      <c r="E1530" s="37">
        <v>125.6262</v>
      </c>
      <c r="F1530" s="37">
        <v>2.5548799999999998</v>
      </c>
      <c r="G1530" s="37">
        <v>3.2096</v>
      </c>
      <c r="H1530" s="37">
        <v>4250.0200000000004</v>
      </c>
      <c r="I1530" s="37">
        <v>547554726.71599996</v>
      </c>
    </row>
    <row r="1531" spans="1:9" x14ac:dyDescent="0.25">
      <c r="A1531" s="47">
        <v>41990</v>
      </c>
      <c r="B1531" s="37" t="s">
        <v>86</v>
      </c>
      <c r="C1531" s="37" t="s">
        <v>87</v>
      </c>
      <c r="D1531" s="37">
        <v>125.6262</v>
      </c>
      <c r="E1531" s="37">
        <v>111.9706</v>
      </c>
      <c r="F1531" s="37">
        <v>12.1957</v>
      </c>
      <c r="G1531" s="37">
        <v>13.6556</v>
      </c>
      <c r="H1531" s="37">
        <v>4200.0200000000004</v>
      </c>
      <c r="I1531" s="37">
        <v>527632552.52399999</v>
      </c>
    </row>
    <row r="1532" spans="1:9" x14ac:dyDescent="0.25">
      <c r="A1532" s="47">
        <v>41989</v>
      </c>
      <c r="B1532" s="37" t="s">
        <v>86</v>
      </c>
      <c r="C1532" s="37" t="s">
        <v>87</v>
      </c>
      <c r="D1532" s="37">
        <v>111.9706</v>
      </c>
      <c r="E1532" s="37">
        <v>121.407</v>
      </c>
      <c r="F1532" s="37">
        <v>-7.7725299999999997</v>
      </c>
      <c r="G1532" s="37">
        <v>-9.4364000000000008</v>
      </c>
      <c r="H1532" s="37">
        <v>4000.02</v>
      </c>
      <c r="I1532" s="37">
        <v>447884639.412</v>
      </c>
    </row>
    <row r="1533" spans="1:9" x14ac:dyDescent="0.25">
      <c r="A1533" s="47">
        <v>41988</v>
      </c>
      <c r="B1533" s="37" t="s">
        <v>86</v>
      </c>
      <c r="C1533" s="37" t="s">
        <v>87</v>
      </c>
      <c r="D1533" s="37">
        <v>121.407</v>
      </c>
      <c r="E1533" s="37">
        <v>119.1786</v>
      </c>
      <c r="F1533" s="37">
        <v>1.8697999999999999</v>
      </c>
      <c r="G1533" s="37">
        <v>2.2284000000000002</v>
      </c>
      <c r="H1533" s="37">
        <v>3650.02</v>
      </c>
      <c r="I1533" s="37">
        <v>443137978.13999999</v>
      </c>
    </row>
    <row r="1534" spans="1:9" x14ac:dyDescent="0.25">
      <c r="A1534" s="47">
        <v>41985</v>
      </c>
      <c r="B1534" s="37" t="s">
        <v>86</v>
      </c>
      <c r="C1534" s="37" t="s">
        <v>87</v>
      </c>
      <c r="D1534" s="37">
        <v>119.1786</v>
      </c>
      <c r="E1534" s="37">
        <v>119.6782</v>
      </c>
      <c r="F1534" s="37">
        <v>-0.41744999999999999</v>
      </c>
      <c r="G1534" s="37">
        <v>-0.49959999999999999</v>
      </c>
      <c r="H1534" s="37">
        <v>3250.02</v>
      </c>
      <c r="I1534" s="37">
        <v>387332833.57200003</v>
      </c>
    </row>
    <row r="1535" spans="1:9" x14ac:dyDescent="0.25">
      <c r="A1535" s="47">
        <v>41984</v>
      </c>
      <c r="B1535" s="37" t="s">
        <v>86</v>
      </c>
      <c r="C1535" s="37" t="s">
        <v>87</v>
      </c>
      <c r="D1535" s="37">
        <v>119.6782</v>
      </c>
      <c r="E1535" s="37">
        <v>130.4418</v>
      </c>
      <c r="F1535" s="37">
        <v>-8.2516499999999997</v>
      </c>
      <c r="G1535" s="37">
        <v>-10.7636</v>
      </c>
      <c r="H1535" s="37">
        <v>3125.02</v>
      </c>
      <c r="I1535" s="37">
        <v>373996768.56400001</v>
      </c>
    </row>
    <row r="1536" spans="1:9" x14ac:dyDescent="0.25">
      <c r="A1536" s="47">
        <v>41983</v>
      </c>
      <c r="B1536" s="37" t="s">
        <v>86</v>
      </c>
      <c r="C1536" s="37" t="s">
        <v>87</v>
      </c>
      <c r="D1536" s="37">
        <v>130.44159999999999</v>
      </c>
      <c r="E1536" s="37">
        <v>147.53800000000001</v>
      </c>
      <c r="F1536" s="37">
        <v>-11.58779</v>
      </c>
      <c r="G1536" s="37">
        <v>-17.096399999999999</v>
      </c>
      <c r="H1536" s="37">
        <v>3125.02</v>
      </c>
      <c r="I1536" s="37">
        <v>407632608.83200002</v>
      </c>
    </row>
    <row r="1537" spans="1:9" x14ac:dyDescent="0.25">
      <c r="A1537" s="47">
        <v>41982</v>
      </c>
      <c r="B1537" s="37" t="s">
        <v>86</v>
      </c>
      <c r="C1537" s="37" t="s">
        <v>87</v>
      </c>
      <c r="D1537" s="37">
        <v>147.53800000000001</v>
      </c>
      <c r="E1537" s="37">
        <v>148.13120000000001</v>
      </c>
      <c r="F1537" s="37">
        <v>-0.40045999999999998</v>
      </c>
      <c r="G1537" s="37">
        <v>-0.59319999999999995</v>
      </c>
      <c r="H1537" s="37">
        <v>3125.02</v>
      </c>
      <c r="I1537" s="37">
        <v>461059200.75999999</v>
      </c>
    </row>
    <row r="1538" spans="1:9" x14ac:dyDescent="0.25">
      <c r="A1538" s="47">
        <v>41981</v>
      </c>
      <c r="B1538" s="37" t="s">
        <v>86</v>
      </c>
      <c r="C1538" s="37" t="s">
        <v>87</v>
      </c>
      <c r="D1538" s="37">
        <v>148.131</v>
      </c>
      <c r="E1538" s="37">
        <v>157.9614</v>
      </c>
      <c r="F1538" s="37">
        <v>-6.2232900000000004</v>
      </c>
      <c r="G1538" s="37">
        <v>-9.8303999999999991</v>
      </c>
      <c r="H1538" s="37">
        <v>3125.02</v>
      </c>
      <c r="I1538" s="37">
        <v>462912337.62</v>
      </c>
    </row>
    <row r="1539" spans="1:9" x14ac:dyDescent="0.25">
      <c r="A1539" s="47">
        <v>41978</v>
      </c>
      <c r="B1539" s="37" t="s">
        <v>86</v>
      </c>
      <c r="C1539" s="37" t="s">
        <v>87</v>
      </c>
      <c r="D1539" s="37">
        <v>157.96119999999999</v>
      </c>
      <c r="E1539" s="37">
        <v>155.81639999999999</v>
      </c>
      <c r="F1539" s="37">
        <v>1.37649</v>
      </c>
      <c r="G1539" s="37">
        <v>2.1448</v>
      </c>
      <c r="H1539" s="37">
        <v>3125.02</v>
      </c>
      <c r="I1539" s="37">
        <v>493631909.22399998</v>
      </c>
    </row>
    <row r="1540" spans="1:9" x14ac:dyDescent="0.25">
      <c r="A1540" s="47">
        <v>41977</v>
      </c>
      <c r="B1540" s="37" t="s">
        <v>86</v>
      </c>
      <c r="C1540" s="37" t="s">
        <v>87</v>
      </c>
      <c r="D1540" s="37">
        <v>155.81659999999999</v>
      </c>
      <c r="E1540" s="37">
        <v>153.29220000000001</v>
      </c>
      <c r="F1540" s="37">
        <v>1.64679</v>
      </c>
      <c r="G1540" s="37">
        <v>2.5244</v>
      </c>
      <c r="H1540" s="37">
        <v>3200.02</v>
      </c>
      <c r="I1540" s="37">
        <v>498616236.33200002</v>
      </c>
    </row>
    <row r="1541" spans="1:9" x14ac:dyDescent="0.25">
      <c r="A1541" s="47">
        <v>41976</v>
      </c>
      <c r="B1541" s="37" t="s">
        <v>86</v>
      </c>
      <c r="C1541" s="37" t="s">
        <v>87</v>
      </c>
      <c r="D1541" s="37">
        <v>153.29220000000001</v>
      </c>
      <c r="E1541" s="37">
        <v>153.82259999999999</v>
      </c>
      <c r="F1541" s="37">
        <v>-0.34481000000000001</v>
      </c>
      <c r="G1541" s="37">
        <v>-0.53039999999999998</v>
      </c>
      <c r="H1541" s="37">
        <v>3275.02</v>
      </c>
      <c r="I1541" s="37">
        <v>502035020.84399998</v>
      </c>
    </row>
    <row r="1542" spans="1:9" x14ac:dyDescent="0.25">
      <c r="A1542" s="47">
        <v>41975</v>
      </c>
      <c r="B1542" s="37" t="s">
        <v>86</v>
      </c>
      <c r="C1542" s="37" t="s">
        <v>87</v>
      </c>
      <c r="D1542" s="37">
        <v>153.82259999999999</v>
      </c>
      <c r="E1542" s="37">
        <v>142.749</v>
      </c>
      <c r="F1542" s="37">
        <v>7.75739</v>
      </c>
      <c r="G1542" s="37">
        <v>11.073600000000001</v>
      </c>
      <c r="H1542" s="37">
        <v>3275.02</v>
      </c>
      <c r="I1542" s="37">
        <v>503772091.45200002</v>
      </c>
    </row>
    <row r="1543" spans="1:9" x14ac:dyDescent="0.25">
      <c r="A1543" s="47">
        <v>41974</v>
      </c>
      <c r="B1543" s="37" t="s">
        <v>86</v>
      </c>
      <c r="C1543" s="37" t="s">
        <v>87</v>
      </c>
      <c r="D1543" s="37">
        <v>142.7492</v>
      </c>
      <c r="E1543" s="37">
        <v>149.9512</v>
      </c>
      <c r="F1543" s="37">
        <v>-4.8029000000000002</v>
      </c>
      <c r="G1543" s="37">
        <v>-7.202</v>
      </c>
      <c r="H1543" s="37">
        <v>3275.02</v>
      </c>
      <c r="I1543" s="37">
        <v>467506484.98400003</v>
      </c>
    </row>
    <row r="1544" spans="1:9" x14ac:dyDescent="0.25">
      <c r="A1544" s="47">
        <v>41971</v>
      </c>
      <c r="B1544" s="37" t="s">
        <v>86</v>
      </c>
      <c r="C1544" s="37" t="s">
        <v>87</v>
      </c>
      <c r="D1544" s="37">
        <v>149.95099999999999</v>
      </c>
      <c r="E1544" s="37">
        <v>155.69220000000001</v>
      </c>
      <c r="F1544" s="37">
        <v>-3.6875300000000002</v>
      </c>
      <c r="G1544" s="37">
        <v>-5.7412000000000001</v>
      </c>
      <c r="H1544" s="37">
        <v>3300.02</v>
      </c>
      <c r="I1544" s="37">
        <v>494841299.01999998</v>
      </c>
    </row>
    <row r="1545" spans="1:9" x14ac:dyDescent="0.25">
      <c r="A1545" s="47">
        <v>41969</v>
      </c>
      <c r="B1545" s="37" t="s">
        <v>86</v>
      </c>
      <c r="C1545" s="37" t="s">
        <v>87</v>
      </c>
      <c r="D1545" s="37">
        <v>155.69220000000001</v>
      </c>
      <c r="E1545" s="37">
        <v>153.38380000000001</v>
      </c>
      <c r="F1545" s="37">
        <v>1.50498</v>
      </c>
      <c r="G1545" s="37">
        <v>2.3083999999999998</v>
      </c>
      <c r="H1545" s="37">
        <v>3300.02</v>
      </c>
      <c r="I1545" s="37">
        <v>513787373.84399998</v>
      </c>
    </row>
    <row r="1546" spans="1:9" x14ac:dyDescent="0.25">
      <c r="A1546" s="47">
        <v>41968</v>
      </c>
      <c r="B1546" s="37" t="s">
        <v>86</v>
      </c>
      <c r="C1546" s="37" t="s">
        <v>87</v>
      </c>
      <c r="D1546" s="37">
        <v>153.38399999999999</v>
      </c>
      <c r="E1546" s="37">
        <v>152.47</v>
      </c>
      <c r="F1546" s="37">
        <v>0.59945999999999999</v>
      </c>
      <c r="G1546" s="37">
        <v>0.91400000000000003</v>
      </c>
      <c r="H1546" s="37">
        <v>3400.02</v>
      </c>
      <c r="I1546" s="37">
        <v>521508667.68000001</v>
      </c>
    </row>
    <row r="1547" spans="1:9" x14ac:dyDescent="0.25">
      <c r="A1547" s="47">
        <v>41967</v>
      </c>
      <c r="B1547" s="37" t="s">
        <v>86</v>
      </c>
      <c r="C1547" s="37" t="s">
        <v>87</v>
      </c>
      <c r="D1547" s="37">
        <v>152.47020000000001</v>
      </c>
      <c r="E1547" s="37">
        <v>148.85820000000001</v>
      </c>
      <c r="F1547" s="37">
        <v>2.4264700000000001</v>
      </c>
      <c r="G1547" s="37">
        <v>3.6120000000000001</v>
      </c>
      <c r="H1547" s="37">
        <v>3400.02</v>
      </c>
      <c r="I1547" s="37">
        <v>518401729.40399998</v>
      </c>
    </row>
    <row r="1548" spans="1:9" x14ac:dyDescent="0.25">
      <c r="A1548" s="47">
        <v>41964</v>
      </c>
      <c r="B1548" s="37" t="s">
        <v>86</v>
      </c>
      <c r="C1548" s="37" t="s">
        <v>87</v>
      </c>
      <c r="D1548" s="37">
        <v>148.85839999999999</v>
      </c>
      <c r="E1548" s="37">
        <v>147.13720000000001</v>
      </c>
      <c r="F1548" s="37">
        <v>1.1697900000000001</v>
      </c>
      <c r="G1548" s="37">
        <v>1.7212000000000001</v>
      </c>
      <c r="H1548" s="37">
        <v>3400.02</v>
      </c>
      <c r="I1548" s="37">
        <v>506121537.16799998</v>
      </c>
    </row>
    <row r="1549" spans="1:9" x14ac:dyDescent="0.25">
      <c r="A1549" s="47">
        <v>41963</v>
      </c>
      <c r="B1549" s="37" t="s">
        <v>86</v>
      </c>
      <c r="C1549" s="37" t="s">
        <v>87</v>
      </c>
      <c r="D1549" s="37">
        <v>147.13720000000001</v>
      </c>
      <c r="E1549" s="37">
        <v>143.97479999999999</v>
      </c>
      <c r="F1549" s="37">
        <v>2.1964999999999999</v>
      </c>
      <c r="G1549" s="37">
        <v>3.1623999999999999</v>
      </c>
      <c r="H1549" s="37">
        <v>3400.02</v>
      </c>
      <c r="I1549" s="37">
        <v>500269422.74400002</v>
      </c>
    </row>
    <row r="1550" spans="1:9" x14ac:dyDescent="0.25">
      <c r="A1550" s="47">
        <v>41962</v>
      </c>
      <c r="B1550" s="37" t="s">
        <v>86</v>
      </c>
      <c r="C1550" s="37" t="s">
        <v>87</v>
      </c>
      <c r="D1550" s="37">
        <v>143.97499999999999</v>
      </c>
      <c r="E1550" s="37">
        <v>145.88740000000001</v>
      </c>
      <c r="F1550" s="37">
        <v>-1.31087</v>
      </c>
      <c r="G1550" s="37">
        <v>-1.9124000000000001</v>
      </c>
      <c r="H1550" s="37">
        <v>3400.02</v>
      </c>
      <c r="I1550" s="37">
        <v>489517879.5</v>
      </c>
    </row>
    <row r="1551" spans="1:9" x14ac:dyDescent="0.25">
      <c r="A1551" s="47">
        <v>41961</v>
      </c>
      <c r="B1551" s="37" t="s">
        <v>86</v>
      </c>
      <c r="C1551" s="37" t="s">
        <v>87</v>
      </c>
      <c r="D1551" s="37">
        <v>145.88720000000001</v>
      </c>
      <c r="E1551" s="37">
        <v>145.2748</v>
      </c>
      <c r="F1551" s="37">
        <v>0.42154999999999998</v>
      </c>
      <c r="G1551" s="37">
        <v>0.61240000000000006</v>
      </c>
      <c r="H1551" s="37">
        <v>3400.02</v>
      </c>
      <c r="I1551" s="37">
        <v>496019397.74400002</v>
      </c>
    </row>
    <row r="1552" spans="1:9" x14ac:dyDescent="0.25">
      <c r="A1552" s="47">
        <v>41960</v>
      </c>
      <c r="B1552" s="37" t="s">
        <v>86</v>
      </c>
      <c r="C1552" s="37" t="s">
        <v>87</v>
      </c>
      <c r="D1552" s="37">
        <v>145.2748</v>
      </c>
      <c r="E1552" s="37">
        <v>145.7208</v>
      </c>
      <c r="F1552" s="37">
        <v>-0.30606</v>
      </c>
      <c r="G1552" s="37">
        <v>-0.44600000000000001</v>
      </c>
      <c r="H1552" s="37">
        <v>3500.02</v>
      </c>
      <c r="I1552" s="37">
        <v>508464705.49599999</v>
      </c>
    </row>
    <row r="1553" spans="1:9" x14ac:dyDescent="0.25">
      <c r="A1553" s="47">
        <v>41957</v>
      </c>
      <c r="B1553" s="37" t="s">
        <v>86</v>
      </c>
      <c r="C1553" s="37" t="s">
        <v>87</v>
      </c>
      <c r="D1553" s="37">
        <v>145.7208</v>
      </c>
      <c r="E1553" s="37">
        <v>143.26400000000001</v>
      </c>
      <c r="F1553" s="37">
        <v>1.71488</v>
      </c>
      <c r="G1553" s="37">
        <v>2.4567999999999999</v>
      </c>
      <c r="H1553" s="37">
        <v>3500.02</v>
      </c>
      <c r="I1553" s="37">
        <v>510025714.41600001</v>
      </c>
    </row>
    <row r="1554" spans="1:9" x14ac:dyDescent="0.25">
      <c r="A1554" s="47">
        <v>41956</v>
      </c>
      <c r="B1554" s="37" t="s">
        <v>86</v>
      </c>
      <c r="C1554" s="37" t="s">
        <v>87</v>
      </c>
      <c r="D1554" s="37">
        <v>143.26419999999999</v>
      </c>
      <c r="E1554" s="37">
        <v>146.5838</v>
      </c>
      <c r="F1554" s="37">
        <v>-2.26464</v>
      </c>
      <c r="G1554" s="37">
        <v>-3.3195999999999999</v>
      </c>
      <c r="H1554" s="37">
        <v>3525.02</v>
      </c>
      <c r="I1554" s="37">
        <v>505009170.28399998</v>
      </c>
    </row>
    <row r="1555" spans="1:9" x14ac:dyDescent="0.25">
      <c r="A1555" s="47">
        <v>41955</v>
      </c>
      <c r="B1555" s="37" t="s">
        <v>86</v>
      </c>
      <c r="C1555" s="37" t="s">
        <v>87</v>
      </c>
      <c r="D1555" s="37">
        <v>146.5838</v>
      </c>
      <c r="E1555" s="37">
        <v>150.023</v>
      </c>
      <c r="F1555" s="37">
        <v>-2.2924500000000001</v>
      </c>
      <c r="G1555" s="37">
        <v>-3.4392</v>
      </c>
      <c r="H1555" s="37">
        <v>3575.02</v>
      </c>
      <c r="I1555" s="37">
        <v>524040016.676</v>
      </c>
    </row>
    <row r="1556" spans="1:9" x14ac:dyDescent="0.25">
      <c r="A1556" s="47">
        <v>41954</v>
      </c>
      <c r="B1556" s="37" t="s">
        <v>86</v>
      </c>
      <c r="C1556" s="37" t="s">
        <v>87</v>
      </c>
      <c r="D1556" s="37">
        <v>150.023</v>
      </c>
      <c r="E1556" s="37">
        <v>149.62260000000001</v>
      </c>
      <c r="F1556" s="37">
        <v>0.26761000000000001</v>
      </c>
      <c r="G1556" s="37">
        <v>0.40039999999999998</v>
      </c>
      <c r="H1556" s="37">
        <v>3575.02</v>
      </c>
      <c r="I1556" s="37">
        <v>536335225.45999998</v>
      </c>
    </row>
    <row r="1557" spans="1:9" x14ac:dyDescent="0.25">
      <c r="A1557" s="47">
        <v>41953</v>
      </c>
      <c r="B1557" s="37" t="s">
        <v>86</v>
      </c>
      <c r="C1557" s="37" t="s">
        <v>87</v>
      </c>
      <c r="D1557" s="37">
        <v>149.62260000000001</v>
      </c>
      <c r="E1557" s="37">
        <v>143.63220000000001</v>
      </c>
      <c r="F1557" s="37">
        <v>4.1706500000000002</v>
      </c>
      <c r="G1557" s="37">
        <v>5.9904000000000002</v>
      </c>
      <c r="H1557" s="37">
        <v>3675.02</v>
      </c>
      <c r="I1557" s="37">
        <v>549866047.45200002</v>
      </c>
    </row>
    <row r="1558" spans="1:9" x14ac:dyDescent="0.25">
      <c r="A1558" s="47">
        <v>41950</v>
      </c>
      <c r="B1558" s="37" t="s">
        <v>86</v>
      </c>
      <c r="C1558" s="37" t="s">
        <v>87</v>
      </c>
      <c r="D1558" s="37">
        <v>143.63239999999999</v>
      </c>
      <c r="E1558" s="37">
        <v>143.5444</v>
      </c>
      <c r="F1558" s="37">
        <v>6.1310000000000003E-2</v>
      </c>
      <c r="G1558" s="37">
        <v>8.7999999999999995E-2</v>
      </c>
      <c r="H1558" s="37">
        <v>3675.02</v>
      </c>
      <c r="I1558" s="37">
        <v>527851942.648</v>
      </c>
    </row>
    <row r="1559" spans="1:9" x14ac:dyDescent="0.25">
      <c r="A1559" s="47">
        <v>41949</v>
      </c>
      <c r="B1559" s="37" t="s">
        <v>86</v>
      </c>
      <c r="C1559" s="37" t="s">
        <v>87</v>
      </c>
      <c r="D1559" s="37">
        <v>143.5446</v>
      </c>
      <c r="E1559" s="37">
        <v>139.7398</v>
      </c>
      <c r="F1559" s="37">
        <v>2.7227700000000001</v>
      </c>
      <c r="G1559" s="37">
        <v>3.8048000000000002</v>
      </c>
      <c r="H1559" s="37">
        <v>3850.02</v>
      </c>
      <c r="I1559" s="37">
        <v>552649580.89199996</v>
      </c>
    </row>
    <row r="1560" spans="1:9" x14ac:dyDescent="0.25">
      <c r="A1560" s="47">
        <v>41948</v>
      </c>
      <c r="B1560" s="37" t="s">
        <v>86</v>
      </c>
      <c r="C1560" s="37" t="s">
        <v>87</v>
      </c>
      <c r="D1560" s="37">
        <v>139.74</v>
      </c>
      <c r="E1560" s="37">
        <v>135.94319999999999</v>
      </c>
      <c r="F1560" s="37">
        <v>2.7929300000000001</v>
      </c>
      <c r="G1560" s="37">
        <v>3.7968000000000002</v>
      </c>
      <c r="H1560" s="37">
        <v>4000.02</v>
      </c>
      <c r="I1560" s="37">
        <v>558962794.79999995</v>
      </c>
    </row>
    <row r="1561" spans="1:9" x14ac:dyDescent="0.25">
      <c r="A1561" s="47">
        <v>41947</v>
      </c>
      <c r="B1561" s="37" t="s">
        <v>86</v>
      </c>
      <c r="C1561" s="37" t="s">
        <v>87</v>
      </c>
      <c r="D1561" s="37">
        <v>135.94319999999999</v>
      </c>
      <c r="E1561" s="37">
        <v>135.47280000000001</v>
      </c>
      <c r="F1561" s="37">
        <v>0.34722999999999998</v>
      </c>
      <c r="G1561" s="37">
        <v>0.47039999999999998</v>
      </c>
      <c r="H1561" s="37">
        <v>4050.02</v>
      </c>
      <c r="I1561" s="37">
        <v>550572678.86399996</v>
      </c>
    </row>
    <row r="1562" spans="1:9" x14ac:dyDescent="0.25">
      <c r="A1562" s="47">
        <v>41946</v>
      </c>
      <c r="B1562" s="37" t="s">
        <v>86</v>
      </c>
      <c r="C1562" s="37" t="s">
        <v>87</v>
      </c>
      <c r="D1562" s="37">
        <v>135.47280000000001</v>
      </c>
      <c r="E1562" s="37">
        <v>136.93799999999999</v>
      </c>
      <c r="F1562" s="37">
        <v>-1.0699700000000001</v>
      </c>
      <c r="G1562" s="37">
        <v>-1.4652000000000001</v>
      </c>
      <c r="H1562" s="37">
        <v>3825.02</v>
      </c>
      <c r="I1562" s="37">
        <v>518186169.45599997</v>
      </c>
    </row>
    <row r="1563" spans="1:9" x14ac:dyDescent="0.25">
      <c r="A1563" s="47">
        <v>41943</v>
      </c>
      <c r="B1563" s="37" t="s">
        <v>86</v>
      </c>
      <c r="C1563" s="37" t="s">
        <v>87</v>
      </c>
      <c r="D1563" s="37">
        <v>136.93799999999999</v>
      </c>
      <c r="E1563" s="37">
        <v>134.3356</v>
      </c>
      <c r="F1563" s="37">
        <v>1.9372400000000001</v>
      </c>
      <c r="G1563" s="37">
        <v>2.6023999999999998</v>
      </c>
      <c r="H1563" s="37">
        <v>3875.02</v>
      </c>
      <c r="I1563" s="37">
        <v>530637488.75999999</v>
      </c>
    </row>
    <row r="1564" spans="1:9" x14ac:dyDescent="0.25">
      <c r="A1564" s="47">
        <v>41942</v>
      </c>
      <c r="B1564" s="37" t="s">
        <v>86</v>
      </c>
      <c r="C1564" s="37" t="s">
        <v>87</v>
      </c>
      <c r="D1564" s="37">
        <v>134.33580000000001</v>
      </c>
      <c r="E1564" s="37">
        <v>133.45779999999999</v>
      </c>
      <c r="F1564" s="37">
        <v>0.65788999999999997</v>
      </c>
      <c r="G1564" s="37">
        <v>0.878</v>
      </c>
      <c r="H1564" s="37">
        <v>4100.0200000000004</v>
      </c>
      <c r="I1564" s="37">
        <v>550779466.71599996</v>
      </c>
    </row>
    <row r="1565" spans="1:9" x14ac:dyDescent="0.25">
      <c r="A1565" s="47">
        <v>41941</v>
      </c>
      <c r="B1565" s="37" t="s">
        <v>86</v>
      </c>
      <c r="C1565" s="37" t="s">
        <v>87</v>
      </c>
      <c r="D1565" s="37">
        <v>133.458</v>
      </c>
      <c r="E1565" s="37">
        <v>138.28639999999999</v>
      </c>
      <c r="F1565" s="37">
        <v>-3.49159</v>
      </c>
      <c r="G1565" s="37">
        <v>-4.8284000000000002</v>
      </c>
      <c r="H1565" s="37">
        <v>4250.0200000000004</v>
      </c>
      <c r="I1565" s="37">
        <v>567199169.15999997</v>
      </c>
    </row>
    <row r="1566" spans="1:9" x14ac:dyDescent="0.25">
      <c r="A1566" s="47">
        <v>41940</v>
      </c>
      <c r="B1566" s="37" t="s">
        <v>86</v>
      </c>
      <c r="C1566" s="37" t="s">
        <v>87</v>
      </c>
      <c r="D1566" s="37">
        <v>138.28620000000001</v>
      </c>
      <c r="E1566" s="37">
        <v>129.16139999999999</v>
      </c>
      <c r="F1566" s="37">
        <v>7.0646500000000003</v>
      </c>
      <c r="G1566" s="37">
        <v>9.1248000000000005</v>
      </c>
      <c r="H1566" s="37">
        <v>4250.0200000000004</v>
      </c>
      <c r="I1566" s="37">
        <v>587719115.72399998</v>
      </c>
    </row>
    <row r="1567" spans="1:9" x14ac:dyDescent="0.25">
      <c r="A1567" s="47">
        <v>41939</v>
      </c>
      <c r="B1567" s="37" t="s">
        <v>86</v>
      </c>
      <c r="C1567" s="37" t="s">
        <v>87</v>
      </c>
      <c r="D1567" s="37">
        <v>129.16159999999999</v>
      </c>
      <c r="E1567" s="37">
        <v>128.94640000000001</v>
      </c>
      <c r="F1567" s="37">
        <v>0.16689000000000001</v>
      </c>
      <c r="G1567" s="37">
        <v>0.2152</v>
      </c>
      <c r="H1567" s="37">
        <v>4250.0200000000004</v>
      </c>
      <c r="I1567" s="37">
        <v>548939383.23199999</v>
      </c>
    </row>
    <row r="1568" spans="1:9" x14ac:dyDescent="0.25">
      <c r="A1568" s="47">
        <v>41936</v>
      </c>
      <c r="B1568" s="37" t="s">
        <v>86</v>
      </c>
      <c r="C1568" s="37" t="s">
        <v>87</v>
      </c>
      <c r="D1568" s="37">
        <v>128.94659999999999</v>
      </c>
      <c r="E1568" s="37">
        <v>126.46899999999999</v>
      </c>
      <c r="F1568" s="37">
        <v>1.95906</v>
      </c>
      <c r="G1568" s="37">
        <v>2.4775999999999998</v>
      </c>
      <c r="H1568" s="37">
        <v>4250.0200000000004</v>
      </c>
      <c r="I1568" s="37">
        <v>548025628.93200004</v>
      </c>
    </row>
    <row r="1569" spans="1:9" x14ac:dyDescent="0.25">
      <c r="A1569" s="47">
        <v>41935</v>
      </c>
      <c r="B1569" s="37" t="s">
        <v>86</v>
      </c>
      <c r="C1569" s="37" t="s">
        <v>87</v>
      </c>
      <c r="D1569" s="37">
        <v>126.46899999999999</v>
      </c>
      <c r="E1569" s="37">
        <v>121.11020000000001</v>
      </c>
      <c r="F1569" s="37">
        <v>4.4247300000000003</v>
      </c>
      <c r="G1569" s="37">
        <v>5.3587999999999996</v>
      </c>
      <c r="H1569" s="37">
        <v>4325.0200000000004</v>
      </c>
      <c r="I1569" s="37">
        <v>546980954.38</v>
      </c>
    </row>
    <row r="1570" spans="1:9" x14ac:dyDescent="0.25">
      <c r="A1570" s="47">
        <v>41934</v>
      </c>
      <c r="B1570" s="37" t="s">
        <v>86</v>
      </c>
      <c r="C1570" s="37" t="s">
        <v>87</v>
      </c>
      <c r="D1570" s="37">
        <v>121.11020000000001</v>
      </c>
      <c r="E1570" s="37">
        <v>129.88820000000001</v>
      </c>
      <c r="F1570" s="37">
        <v>-6.7581199999999999</v>
      </c>
      <c r="G1570" s="37">
        <v>-8.7780000000000005</v>
      </c>
      <c r="H1570" s="37">
        <v>4375.0200000000004</v>
      </c>
      <c r="I1570" s="37">
        <v>529859547.204</v>
      </c>
    </row>
    <row r="1571" spans="1:9" x14ac:dyDescent="0.25">
      <c r="A1571" s="47">
        <v>41933</v>
      </c>
      <c r="B1571" s="37" t="s">
        <v>86</v>
      </c>
      <c r="C1571" s="37" t="s">
        <v>87</v>
      </c>
      <c r="D1571" s="37">
        <v>129.88820000000001</v>
      </c>
      <c r="E1571" s="37">
        <v>120.81059999999999</v>
      </c>
      <c r="F1571" s="37">
        <v>7.5139100000000001</v>
      </c>
      <c r="G1571" s="37">
        <v>9.0776000000000003</v>
      </c>
      <c r="H1571" s="37">
        <v>4375.0200000000004</v>
      </c>
      <c r="I1571" s="37">
        <v>568263472.76400006</v>
      </c>
    </row>
    <row r="1572" spans="1:9" x14ac:dyDescent="0.25">
      <c r="A1572" s="47">
        <v>41932</v>
      </c>
      <c r="B1572" s="37" t="s">
        <v>86</v>
      </c>
      <c r="C1572" s="37" t="s">
        <v>87</v>
      </c>
      <c r="D1572" s="37">
        <v>120.81059999999999</v>
      </c>
      <c r="E1572" s="37">
        <v>111.345</v>
      </c>
      <c r="F1572" s="37">
        <v>8.5011500000000009</v>
      </c>
      <c r="G1572" s="37">
        <v>9.4656000000000002</v>
      </c>
      <c r="H1572" s="37">
        <v>4525.0200000000004</v>
      </c>
      <c r="I1572" s="37">
        <v>546670381.21200001</v>
      </c>
    </row>
    <row r="1573" spans="1:9" x14ac:dyDescent="0.25">
      <c r="A1573" s="47">
        <v>41929</v>
      </c>
      <c r="B1573" s="37" t="s">
        <v>86</v>
      </c>
      <c r="C1573" s="37" t="s">
        <v>87</v>
      </c>
      <c r="D1573" s="37">
        <v>111.34520000000001</v>
      </c>
      <c r="E1573" s="37">
        <v>105.7752</v>
      </c>
      <c r="F1573" s="37">
        <v>5.2658800000000001</v>
      </c>
      <c r="G1573" s="37">
        <v>5.57</v>
      </c>
      <c r="H1573" s="37">
        <v>4525.0200000000004</v>
      </c>
      <c r="I1573" s="37">
        <v>503839256.90399998</v>
      </c>
    </row>
    <row r="1574" spans="1:9" x14ac:dyDescent="0.25">
      <c r="A1574" s="47">
        <v>41928</v>
      </c>
      <c r="B1574" s="37" t="s">
        <v>86</v>
      </c>
      <c r="C1574" s="37" t="s">
        <v>87</v>
      </c>
      <c r="D1574" s="37">
        <v>105.7754</v>
      </c>
      <c r="E1574" s="37">
        <v>100.62260000000001</v>
      </c>
      <c r="F1574" s="37">
        <v>5.1209199999999999</v>
      </c>
      <c r="G1574" s="37">
        <v>5.1528</v>
      </c>
      <c r="H1574" s="37">
        <v>4525.0200000000004</v>
      </c>
      <c r="I1574" s="37">
        <v>478635800.50800002</v>
      </c>
    </row>
    <row r="1575" spans="1:9" x14ac:dyDescent="0.25">
      <c r="A1575" s="47">
        <v>41927</v>
      </c>
      <c r="B1575" s="37" t="s">
        <v>86</v>
      </c>
      <c r="C1575" s="37" t="s">
        <v>87</v>
      </c>
      <c r="D1575" s="37">
        <v>100.6228</v>
      </c>
      <c r="E1575" s="37">
        <v>114.95959999999999</v>
      </c>
      <c r="F1575" s="37">
        <v>-12.471159999999999</v>
      </c>
      <c r="G1575" s="37">
        <v>-14.3368</v>
      </c>
      <c r="H1575" s="37">
        <v>4300.0200000000004</v>
      </c>
      <c r="I1575" s="37">
        <v>432680052.45599997</v>
      </c>
    </row>
    <row r="1576" spans="1:9" x14ac:dyDescent="0.25">
      <c r="A1576" s="47">
        <v>41926</v>
      </c>
      <c r="B1576" s="37" t="s">
        <v>86</v>
      </c>
      <c r="C1576" s="37" t="s">
        <v>87</v>
      </c>
      <c r="D1576" s="37">
        <v>114.9594</v>
      </c>
      <c r="E1576" s="37">
        <v>108.46339999999999</v>
      </c>
      <c r="F1576" s="37">
        <v>5.9891199999999998</v>
      </c>
      <c r="G1576" s="37">
        <v>6.4960000000000004</v>
      </c>
      <c r="H1576" s="37">
        <v>3700.02</v>
      </c>
      <c r="I1576" s="37">
        <v>425352079.18800002</v>
      </c>
    </row>
    <row r="1577" spans="1:9" x14ac:dyDescent="0.25">
      <c r="A1577" s="47">
        <v>41925</v>
      </c>
      <c r="B1577" s="37" t="s">
        <v>86</v>
      </c>
      <c r="C1577" s="37" t="s">
        <v>87</v>
      </c>
      <c r="D1577" s="37">
        <v>108.4636</v>
      </c>
      <c r="E1577" s="37">
        <v>124.21559999999999</v>
      </c>
      <c r="F1577" s="37">
        <v>-12.681179999999999</v>
      </c>
      <c r="G1577" s="37">
        <v>-15.752000000000001</v>
      </c>
      <c r="H1577" s="37">
        <v>3200.02</v>
      </c>
      <c r="I1577" s="37">
        <v>347085689.27200001</v>
      </c>
    </row>
    <row r="1578" spans="1:9" x14ac:dyDescent="0.25">
      <c r="A1578" s="47">
        <v>41922</v>
      </c>
      <c r="B1578" s="37" t="s">
        <v>86</v>
      </c>
      <c r="C1578" s="37" t="s">
        <v>87</v>
      </c>
      <c r="D1578" s="37">
        <v>124.2154</v>
      </c>
      <c r="E1578" s="37">
        <v>140.22139999999999</v>
      </c>
      <c r="F1578" s="37">
        <v>-11.414809999999999</v>
      </c>
      <c r="G1578" s="37">
        <v>-16.006</v>
      </c>
      <c r="H1578" s="37">
        <v>2750.02</v>
      </c>
      <c r="I1578" s="37">
        <v>341594834.30800003</v>
      </c>
    </row>
    <row r="1579" spans="1:9" x14ac:dyDescent="0.25">
      <c r="A1579" s="47">
        <v>41921</v>
      </c>
      <c r="B1579" s="37" t="s">
        <v>86</v>
      </c>
      <c r="C1579" s="37" t="s">
        <v>87</v>
      </c>
      <c r="D1579" s="37">
        <v>140.22139999999999</v>
      </c>
      <c r="E1579" s="37">
        <v>155.58619999999999</v>
      </c>
      <c r="F1579" s="37">
        <v>-9.8754299999999997</v>
      </c>
      <c r="G1579" s="37">
        <v>-15.364800000000001</v>
      </c>
      <c r="H1579" s="37">
        <v>2750.02</v>
      </c>
      <c r="I1579" s="37">
        <v>385611654.42799997</v>
      </c>
    </row>
    <row r="1580" spans="1:9" x14ac:dyDescent="0.25">
      <c r="A1580" s="47">
        <v>41920</v>
      </c>
      <c r="B1580" s="37" t="s">
        <v>86</v>
      </c>
      <c r="C1580" s="37" t="s">
        <v>87</v>
      </c>
      <c r="D1580" s="37">
        <v>155.58619999999999</v>
      </c>
      <c r="E1580" s="37">
        <v>142.00739999999999</v>
      </c>
      <c r="F1580" s="37">
        <v>9.5620399999999997</v>
      </c>
      <c r="G1580" s="37">
        <v>13.578799999999999</v>
      </c>
      <c r="H1580" s="37">
        <v>2550.02</v>
      </c>
      <c r="I1580" s="37">
        <v>396747921.72399998</v>
      </c>
    </row>
    <row r="1581" spans="1:9" x14ac:dyDescent="0.25">
      <c r="A1581" s="47">
        <v>41919</v>
      </c>
      <c r="B1581" s="37" t="s">
        <v>86</v>
      </c>
      <c r="C1581" s="37" t="s">
        <v>87</v>
      </c>
      <c r="D1581" s="37">
        <v>142.0076</v>
      </c>
      <c r="E1581" s="37">
        <v>153.07400000000001</v>
      </c>
      <c r="F1581" s="37">
        <v>-7.2294400000000003</v>
      </c>
      <c r="G1581" s="37">
        <v>-11.0664</v>
      </c>
      <c r="H1581" s="37">
        <v>2475.02</v>
      </c>
      <c r="I1581" s="37">
        <v>351471650.15200001</v>
      </c>
    </row>
    <row r="1582" spans="1:9" x14ac:dyDescent="0.25">
      <c r="A1582" s="47">
        <v>41918</v>
      </c>
      <c r="B1582" s="37" t="s">
        <v>86</v>
      </c>
      <c r="C1582" s="37" t="s">
        <v>87</v>
      </c>
      <c r="D1582" s="37">
        <v>153.07400000000001</v>
      </c>
      <c r="E1582" s="37">
        <v>157.93600000000001</v>
      </c>
      <c r="F1582" s="37">
        <v>-3.0784600000000002</v>
      </c>
      <c r="G1582" s="37">
        <v>-4.8620000000000001</v>
      </c>
      <c r="H1582" s="37">
        <v>2425.02</v>
      </c>
      <c r="I1582" s="37">
        <v>371207511.48000002</v>
      </c>
    </row>
    <row r="1583" spans="1:9" x14ac:dyDescent="0.25">
      <c r="A1583" s="47">
        <v>41915</v>
      </c>
      <c r="B1583" s="37" t="s">
        <v>86</v>
      </c>
      <c r="C1583" s="37" t="s">
        <v>87</v>
      </c>
      <c r="D1583" s="37">
        <v>157.93600000000001</v>
      </c>
      <c r="E1583" s="37">
        <v>147.48240000000001</v>
      </c>
      <c r="F1583" s="37">
        <v>7.0880299999999998</v>
      </c>
      <c r="G1583" s="37">
        <v>10.4536</v>
      </c>
      <c r="H1583" s="37">
        <v>2350.02</v>
      </c>
      <c r="I1583" s="37">
        <v>371152758.72000003</v>
      </c>
    </row>
    <row r="1584" spans="1:9" x14ac:dyDescent="0.25">
      <c r="A1584" s="47">
        <v>41914</v>
      </c>
      <c r="B1584" s="37" t="s">
        <v>86</v>
      </c>
      <c r="C1584" s="37" t="s">
        <v>87</v>
      </c>
      <c r="D1584" s="37">
        <v>147.48259999999999</v>
      </c>
      <c r="E1584" s="37">
        <v>144.88140000000001</v>
      </c>
      <c r="F1584" s="37">
        <v>1.7954000000000001</v>
      </c>
      <c r="G1584" s="37">
        <v>2.6012</v>
      </c>
      <c r="H1584" s="37">
        <v>2350.02</v>
      </c>
      <c r="I1584" s="37">
        <v>346587059.65200001</v>
      </c>
    </row>
    <row r="1585" spans="1:9" x14ac:dyDescent="0.25">
      <c r="A1585" s="47">
        <v>41913</v>
      </c>
      <c r="B1585" s="37" t="s">
        <v>86</v>
      </c>
      <c r="C1585" s="37" t="s">
        <v>87</v>
      </c>
      <c r="D1585" s="37">
        <v>144.88140000000001</v>
      </c>
      <c r="E1585" s="37">
        <v>149.65539999999999</v>
      </c>
      <c r="F1585" s="37">
        <v>-3.19</v>
      </c>
      <c r="G1585" s="37">
        <v>-4.774</v>
      </c>
      <c r="H1585" s="37">
        <v>2225.02</v>
      </c>
      <c r="I1585" s="37">
        <v>322364012.62800002</v>
      </c>
    </row>
    <row r="1586" spans="1:9" x14ac:dyDescent="0.25">
      <c r="A1586" s="47">
        <v>41912</v>
      </c>
      <c r="B1586" s="37" t="s">
        <v>86</v>
      </c>
      <c r="C1586" s="37" t="s">
        <v>87</v>
      </c>
      <c r="D1586" s="37">
        <v>149.65520000000001</v>
      </c>
      <c r="E1586" s="37">
        <v>150.28559999999999</v>
      </c>
      <c r="F1586" s="37">
        <v>-0.41947000000000001</v>
      </c>
      <c r="G1586" s="37">
        <v>-0.63039999999999996</v>
      </c>
      <c r="H1586" s="37">
        <v>2075.02</v>
      </c>
      <c r="I1586" s="37">
        <v>310537533.10399997</v>
      </c>
    </row>
    <row r="1587" spans="1:9" x14ac:dyDescent="0.25">
      <c r="A1587" s="47">
        <v>41911</v>
      </c>
      <c r="B1587" s="37" t="s">
        <v>86</v>
      </c>
      <c r="C1587" s="37" t="s">
        <v>87</v>
      </c>
      <c r="D1587" s="37">
        <v>150.28559999999999</v>
      </c>
      <c r="E1587" s="37">
        <v>158.87880000000001</v>
      </c>
      <c r="F1587" s="37">
        <v>-5.4086499999999997</v>
      </c>
      <c r="G1587" s="37">
        <v>-8.5931999999999995</v>
      </c>
      <c r="H1587" s="37">
        <v>1850.02</v>
      </c>
      <c r="I1587" s="37">
        <v>278031365.71200001</v>
      </c>
    </row>
    <row r="1588" spans="1:9" x14ac:dyDescent="0.25">
      <c r="A1588" s="47">
        <v>41908</v>
      </c>
      <c r="B1588" s="37" t="s">
        <v>86</v>
      </c>
      <c r="C1588" s="37" t="s">
        <v>87</v>
      </c>
      <c r="D1588" s="37">
        <v>158.87860000000001</v>
      </c>
      <c r="E1588" s="37">
        <v>155.01140000000001</v>
      </c>
      <c r="F1588" s="37">
        <v>2.49478</v>
      </c>
      <c r="G1588" s="37">
        <v>3.8672</v>
      </c>
      <c r="H1588" s="37">
        <v>1750.02</v>
      </c>
      <c r="I1588" s="37">
        <v>278040727.57200003</v>
      </c>
    </row>
    <row r="1589" spans="1:9" x14ac:dyDescent="0.25">
      <c r="A1589" s="47">
        <v>41907</v>
      </c>
      <c r="B1589" s="37" t="s">
        <v>86</v>
      </c>
      <c r="C1589" s="37" t="s">
        <v>87</v>
      </c>
      <c r="D1589" s="37">
        <v>155.01159999999999</v>
      </c>
      <c r="E1589" s="37">
        <v>166.89519999999999</v>
      </c>
      <c r="F1589" s="37">
        <v>-7.1204000000000001</v>
      </c>
      <c r="G1589" s="37">
        <v>-11.883599999999999</v>
      </c>
      <c r="H1589" s="37">
        <v>1650.02</v>
      </c>
      <c r="I1589" s="37">
        <v>255772240.23199999</v>
      </c>
    </row>
    <row r="1590" spans="1:9" x14ac:dyDescent="0.25">
      <c r="A1590" s="47">
        <v>41906</v>
      </c>
      <c r="B1590" s="37" t="s">
        <v>86</v>
      </c>
      <c r="C1590" s="37" t="s">
        <v>87</v>
      </c>
      <c r="D1590" s="37">
        <v>166.89500000000001</v>
      </c>
      <c r="E1590" s="37">
        <v>159.571</v>
      </c>
      <c r="F1590" s="37">
        <v>4.5898099999999999</v>
      </c>
      <c r="G1590" s="37">
        <v>7.3239999999999998</v>
      </c>
      <c r="H1590" s="37">
        <v>1550.02</v>
      </c>
      <c r="I1590" s="37">
        <v>258690587.90000001</v>
      </c>
    </row>
    <row r="1591" spans="1:9" x14ac:dyDescent="0.25">
      <c r="A1591" s="47">
        <v>41905</v>
      </c>
      <c r="B1591" s="37" t="s">
        <v>86</v>
      </c>
      <c r="C1591" s="37" t="s">
        <v>87</v>
      </c>
      <c r="D1591" s="37">
        <v>159.571</v>
      </c>
      <c r="E1591" s="37">
        <v>164.97620000000001</v>
      </c>
      <c r="F1591" s="37">
        <v>-3.2763499999999999</v>
      </c>
      <c r="G1591" s="37">
        <v>-5.4051999999999998</v>
      </c>
      <c r="H1591" s="37">
        <v>1550.02</v>
      </c>
      <c r="I1591" s="37">
        <v>247338241.41999999</v>
      </c>
    </row>
    <row r="1592" spans="1:9" x14ac:dyDescent="0.25">
      <c r="A1592" s="47">
        <v>41904</v>
      </c>
      <c r="B1592" s="37" t="s">
        <v>86</v>
      </c>
      <c r="C1592" s="37" t="s">
        <v>87</v>
      </c>
      <c r="D1592" s="37">
        <v>164.976</v>
      </c>
      <c r="E1592" s="37">
        <v>173.76480000000001</v>
      </c>
      <c r="F1592" s="37">
        <v>-5.0578700000000003</v>
      </c>
      <c r="G1592" s="37">
        <v>-8.7888000000000002</v>
      </c>
      <c r="H1592" s="37">
        <v>1200.02</v>
      </c>
      <c r="I1592" s="37">
        <v>197974499.52000001</v>
      </c>
    </row>
    <row r="1593" spans="1:9" x14ac:dyDescent="0.25">
      <c r="A1593" s="47">
        <v>41901</v>
      </c>
      <c r="B1593" s="37" t="s">
        <v>86</v>
      </c>
      <c r="C1593" s="37" t="s">
        <v>87</v>
      </c>
      <c r="D1593" s="37">
        <v>173.7646</v>
      </c>
      <c r="E1593" s="37">
        <v>175.059</v>
      </c>
      <c r="F1593" s="37">
        <v>-0.73941000000000001</v>
      </c>
      <c r="G1593" s="37">
        <v>-1.2944</v>
      </c>
      <c r="H1593" s="37">
        <v>1250.02</v>
      </c>
      <c r="I1593" s="37">
        <v>217209225.292</v>
      </c>
    </row>
    <row r="1594" spans="1:9" x14ac:dyDescent="0.25">
      <c r="A1594" s="47">
        <v>41900</v>
      </c>
      <c r="B1594" s="37" t="s">
        <v>86</v>
      </c>
      <c r="C1594" s="37" t="s">
        <v>87</v>
      </c>
      <c r="D1594" s="37">
        <v>175.05879999999999</v>
      </c>
      <c r="E1594" s="37">
        <v>172.67519999999999</v>
      </c>
      <c r="F1594" s="37">
        <v>1.3804000000000001</v>
      </c>
      <c r="G1594" s="37">
        <v>2.3835999999999999</v>
      </c>
      <c r="H1594" s="37">
        <v>1550.02</v>
      </c>
      <c r="I1594" s="37">
        <v>271344641.176</v>
      </c>
    </row>
    <row r="1595" spans="1:9" x14ac:dyDescent="0.25">
      <c r="A1595" s="47">
        <v>41899</v>
      </c>
      <c r="B1595" s="37" t="s">
        <v>86</v>
      </c>
      <c r="C1595" s="37" t="s">
        <v>87</v>
      </c>
      <c r="D1595" s="37">
        <v>172.67519999999999</v>
      </c>
      <c r="E1595" s="37">
        <v>170.94720000000001</v>
      </c>
      <c r="F1595" s="37">
        <v>1.01084</v>
      </c>
      <c r="G1595" s="37">
        <v>1.728</v>
      </c>
      <c r="H1595" s="37">
        <v>1550.02</v>
      </c>
      <c r="I1595" s="37">
        <v>267650013.50400001</v>
      </c>
    </row>
    <row r="1596" spans="1:9" x14ac:dyDescent="0.25">
      <c r="A1596" s="47">
        <v>41898</v>
      </c>
      <c r="B1596" s="37" t="s">
        <v>86</v>
      </c>
      <c r="C1596" s="37" t="s">
        <v>87</v>
      </c>
      <c r="D1596" s="37">
        <v>170.94720000000001</v>
      </c>
      <c r="E1596" s="37">
        <v>162.08879999999999</v>
      </c>
      <c r="F1596" s="37">
        <v>5.4651500000000004</v>
      </c>
      <c r="G1596" s="37">
        <v>8.8583999999999996</v>
      </c>
      <c r="H1596" s="37">
        <v>1550.02</v>
      </c>
      <c r="I1596" s="37">
        <v>264971578.94400001</v>
      </c>
    </row>
    <row r="1597" spans="1:9" x14ac:dyDescent="0.25">
      <c r="A1597" s="47">
        <v>41897</v>
      </c>
      <c r="B1597" s="37" t="s">
        <v>86</v>
      </c>
      <c r="C1597" s="37" t="s">
        <v>87</v>
      </c>
      <c r="D1597" s="37">
        <v>162.089</v>
      </c>
      <c r="E1597" s="37">
        <v>166.57419999999999</v>
      </c>
      <c r="F1597" s="37">
        <v>-2.6926100000000002</v>
      </c>
      <c r="G1597" s="37">
        <v>-4.4851999999999999</v>
      </c>
      <c r="H1597" s="37">
        <v>1550.02</v>
      </c>
      <c r="I1597" s="37">
        <v>251241191.78</v>
      </c>
    </row>
    <row r="1598" spans="1:9" x14ac:dyDescent="0.25">
      <c r="A1598" s="47">
        <v>41894</v>
      </c>
      <c r="B1598" s="37" t="s">
        <v>86</v>
      </c>
      <c r="C1598" s="37" t="s">
        <v>87</v>
      </c>
      <c r="D1598" s="37">
        <v>166.57400000000001</v>
      </c>
      <c r="E1598" s="37">
        <v>170.52440000000001</v>
      </c>
      <c r="F1598" s="37">
        <v>-2.3166199999999999</v>
      </c>
      <c r="G1598" s="37">
        <v>-3.9504000000000001</v>
      </c>
      <c r="H1598" s="37">
        <v>1550.02</v>
      </c>
      <c r="I1598" s="37">
        <v>258193031.47999999</v>
      </c>
    </row>
    <row r="1599" spans="1:9" x14ac:dyDescent="0.25">
      <c r="A1599" s="47">
        <v>41893</v>
      </c>
      <c r="B1599" s="37" t="s">
        <v>86</v>
      </c>
      <c r="C1599" s="37" t="s">
        <v>87</v>
      </c>
      <c r="D1599" s="37">
        <v>170.52440000000001</v>
      </c>
      <c r="E1599" s="37">
        <v>170.1576</v>
      </c>
      <c r="F1599" s="37">
        <v>0.21556</v>
      </c>
      <c r="G1599" s="37">
        <v>0.36680000000000001</v>
      </c>
      <c r="H1599" s="37">
        <v>1550.02</v>
      </c>
      <c r="I1599" s="37">
        <v>264316230.48800001</v>
      </c>
    </row>
    <row r="1600" spans="1:9" x14ac:dyDescent="0.25">
      <c r="A1600" s="47">
        <v>41892</v>
      </c>
      <c r="B1600" s="37" t="s">
        <v>86</v>
      </c>
      <c r="C1600" s="37" t="s">
        <v>87</v>
      </c>
      <c r="D1600" s="37">
        <v>170.15780000000001</v>
      </c>
      <c r="E1600" s="37">
        <v>169.26499999999999</v>
      </c>
      <c r="F1600" s="37">
        <v>0.52746000000000004</v>
      </c>
      <c r="G1600" s="37">
        <v>0.89280000000000004</v>
      </c>
      <c r="H1600" s="37">
        <v>1550.02</v>
      </c>
      <c r="I1600" s="37">
        <v>263747993.15599999</v>
      </c>
    </row>
    <row r="1601" spans="1:9" x14ac:dyDescent="0.25">
      <c r="A1601" s="47">
        <v>41891</v>
      </c>
      <c r="B1601" s="37" t="s">
        <v>86</v>
      </c>
      <c r="C1601" s="37" t="s">
        <v>87</v>
      </c>
      <c r="D1601" s="37">
        <v>169.26519999999999</v>
      </c>
      <c r="E1601" s="37">
        <v>173.7928</v>
      </c>
      <c r="F1601" s="37">
        <v>-2.6051700000000002</v>
      </c>
      <c r="G1601" s="37">
        <v>-4.5275999999999996</v>
      </c>
      <c r="H1601" s="37">
        <v>1550.02</v>
      </c>
      <c r="I1601" s="37">
        <v>262364445.30399999</v>
      </c>
    </row>
    <row r="1602" spans="1:9" x14ac:dyDescent="0.25">
      <c r="A1602" s="47">
        <v>41890</v>
      </c>
      <c r="B1602" s="37" t="s">
        <v>86</v>
      </c>
      <c r="C1602" s="37" t="s">
        <v>87</v>
      </c>
      <c r="D1602" s="37">
        <v>173.79259999999999</v>
      </c>
      <c r="E1602" s="37">
        <v>174.8998</v>
      </c>
      <c r="F1602" s="37">
        <v>-0.63305</v>
      </c>
      <c r="G1602" s="37">
        <v>-1.1072</v>
      </c>
      <c r="H1602" s="37">
        <v>1550.02</v>
      </c>
      <c r="I1602" s="37">
        <v>269382005.852</v>
      </c>
    </row>
    <row r="1603" spans="1:9" x14ac:dyDescent="0.25">
      <c r="A1603" s="47">
        <v>41887</v>
      </c>
      <c r="B1603" s="37" t="s">
        <v>86</v>
      </c>
      <c r="C1603" s="37" t="s">
        <v>87</v>
      </c>
      <c r="D1603" s="37">
        <v>174.8998</v>
      </c>
      <c r="E1603" s="37">
        <v>171.35140000000001</v>
      </c>
      <c r="F1603" s="37">
        <v>2.0708299999999999</v>
      </c>
      <c r="G1603" s="37">
        <v>3.5484</v>
      </c>
      <c r="H1603" s="37">
        <v>1550.02</v>
      </c>
      <c r="I1603" s="37">
        <v>271098187.99599999</v>
      </c>
    </row>
    <row r="1604" spans="1:9" x14ac:dyDescent="0.25">
      <c r="A1604" s="47">
        <v>41886</v>
      </c>
      <c r="B1604" s="37" t="s">
        <v>86</v>
      </c>
      <c r="C1604" s="37" t="s">
        <v>87</v>
      </c>
      <c r="D1604" s="37">
        <v>171.35140000000001</v>
      </c>
      <c r="E1604" s="37">
        <v>171.32740000000001</v>
      </c>
      <c r="F1604" s="37">
        <v>1.401E-2</v>
      </c>
      <c r="G1604" s="37">
        <v>2.4E-2</v>
      </c>
      <c r="H1604" s="37">
        <v>1650.02</v>
      </c>
      <c r="I1604" s="37">
        <v>282733237.028</v>
      </c>
    </row>
    <row r="1605" spans="1:9" x14ac:dyDescent="0.25">
      <c r="A1605" s="47">
        <v>41885</v>
      </c>
      <c r="B1605" s="37" t="s">
        <v>86</v>
      </c>
      <c r="C1605" s="37" t="s">
        <v>87</v>
      </c>
      <c r="D1605" s="37">
        <v>171.32759999999999</v>
      </c>
      <c r="E1605" s="37">
        <v>168.9212</v>
      </c>
      <c r="F1605" s="37">
        <v>1.4245699999999999</v>
      </c>
      <c r="G1605" s="37">
        <v>2.4064000000000001</v>
      </c>
      <c r="H1605" s="37">
        <v>1650.02</v>
      </c>
      <c r="I1605" s="37">
        <v>282693966.55199999</v>
      </c>
    </row>
    <row r="1606" spans="1:9" x14ac:dyDescent="0.25">
      <c r="A1606" s="47">
        <v>41884</v>
      </c>
      <c r="B1606" s="37" t="s">
        <v>86</v>
      </c>
      <c r="C1606" s="37" t="s">
        <v>87</v>
      </c>
      <c r="D1606" s="37">
        <v>168.9212</v>
      </c>
      <c r="E1606" s="37">
        <v>169.10079999999999</v>
      </c>
      <c r="F1606" s="37">
        <v>-0.10621</v>
      </c>
      <c r="G1606" s="37">
        <v>-0.17960000000000001</v>
      </c>
      <c r="H1606" s="37">
        <v>1650.02</v>
      </c>
      <c r="I1606" s="37">
        <v>278723358.42400002</v>
      </c>
    </row>
    <row r="1607" spans="1:9" x14ac:dyDescent="0.25">
      <c r="A1607" s="47">
        <v>41880</v>
      </c>
      <c r="B1607" s="37" t="s">
        <v>86</v>
      </c>
      <c r="C1607" s="37" t="s">
        <v>87</v>
      </c>
      <c r="D1607" s="37">
        <v>169.10059999999999</v>
      </c>
      <c r="E1607" s="37">
        <v>171.10820000000001</v>
      </c>
      <c r="F1607" s="37">
        <v>-1.1732899999999999</v>
      </c>
      <c r="G1607" s="37">
        <v>-2.0076000000000001</v>
      </c>
      <c r="H1607" s="37">
        <v>1650.02</v>
      </c>
      <c r="I1607" s="37">
        <v>279019372.01200002</v>
      </c>
    </row>
    <row r="1608" spans="1:9" x14ac:dyDescent="0.25">
      <c r="A1608" s="47">
        <v>41879</v>
      </c>
      <c r="B1608" s="37" t="s">
        <v>86</v>
      </c>
      <c r="C1608" s="37" t="s">
        <v>87</v>
      </c>
      <c r="D1608" s="37">
        <v>171.108</v>
      </c>
      <c r="E1608" s="37">
        <v>171.54079999999999</v>
      </c>
      <c r="F1608" s="37">
        <v>-0.25230000000000002</v>
      </c>
      <c r="G1608" s="37">
        <v>-0.43280000000000002</v>
      </c>
      <c r="H1608" s="37">
        <v>1650.02</v>
      </c>
      <c r="I1608" s="37">
        <v>282331622.16000003</v>
      </c>
    </row>
    <row r="1609" spans="1:9" x14ac:dyDescent="0.25">
      <c r="A1609" s="47">
        <v>41878</v>
      </c>
      <c r="B1609" s="37" t="s">
        <v>86</v>
      </c>
      <c r="C1609" s="37" t="s">
        <v>87</v>
      </c>
      <c r="D1609" s="37">
        <v>171.54079999999999</v>
      </c>
      <c r="E1609" s="37">
        <v>172.80080000000001</v>
      </c>
      <c r="F1609" s="37">
        <v>-0.72916000000000003</v>
      </c>
      <c r="G1609" s="37">
        <v>-1.26</v>
      </c>
      <c r="H1609" s="37">
        <v>1650.02</v>
      </c>
      <c r="I1609" s="37">
        <v>283045750.81599998</v>
      </c>
    </row>
    <row r="1610" spans="1:9" x14ac:dyDescent="0.25">
      <c r="A1610" s="47">
        <v>41877</v>
      </c>
      <c r="B1610" s="37" t="s">
        <v>86</v>
      </c>
      <c r="C1610" s="37" t="s">
        <v>87</v>
      </c>
      <c r="D1610" s="37">
        <v>172.8006</v>
      </c>
      <c r="E1610" s="37">
        <v>174.36660000000001</v>
      </c>
      <c r="F1610" s="37">
        <v>-0.89810999999999996</v>
      </c>
      <c r="G1610" s="37">
        <v>-1.5660000000000001</v>
      </c>
      <c r="H1610" s="37">
        <v>1750.02</v>
      </c>
      <c r="I1610" s="37">
        <v>302404506.01200002</v>
      </c>
    </row>
    <row r="1611" spans="1:9" x14ac:dyDescent="0.25">
      <c r="A1611" s="47">
        <v>41876</v>
      </c>
      <c r="B1611" s="37" t="s">
        <v>86</v>
      </c>
      <c r="C1611" s="37" t="s">
        <v>87</v>
      </c>
      <c r="D1611" s="37">
        <v>174.36660000000001</v>
      </c>
      <c r="E1611" s="37">
        <v>172.5838</v>
      </c>
      <c r="F1611" s="37">
        <v>1.03301</v>
      </c>
      <c r="G1611" s="37">
        <v>1.7827999999999999</v>
      </c>
      <c r="H1611" s="37">
        <v>1750.02</v>
      </c>
      <c r="I1611" s="37">
        <v>305145037.33200002</v>
      </c>
    </row>
    <row r="1612" spans="1:9" x14ac:dyDescent="0.25">
      <c r="A1612" s="47">
        <v>41873</v>
      </c>
      <c r="B1612" s="37" t="s">
        <v>86</v>
      </c>
      <c r="C1612" s="37" t="s">
        <v>87</v>
      </c>
      <c r="D1612" s="37">
        <v>172.5838</v>
      </c>
      <c r="E1612" s="37">
        <v>173.8706</v>
      </c>
      <c r="F1612" s="37">
        <v>-0.74009000000000003</v>
      </c>
      <c r="G1612" s="37">
        <v>-1.2867999999999999</v>
      </c>
      <c r="H1612" s="37">
        <v>1750.02</v>
      </c>
      <c r="I1612" s="37">
        <v>302025101.676</v>
      </c>
    </row>
    <row r="1613" spans="1:9" x14ac:dyDescent="0.25">
      <c r="A1613" s="47">
        <v>41872</v>
      </c>
      <c r="B1613" s="37" t="s">
        <v>86</v>
      </c>
      <c r="C1613" s="37" t="s">
        <v>87</v>
      </c>
      <c r="D1613" s="37">
        <v>173.87039999999999</v>
      </c>
      <c r="E1613" s="37">
        <v>172.63759999999999</v>
      </c>
      <c r="F1613" s="37">
        <v>0.71409999999999996</v>
      </c>
      <c r="G1613" s="37">
        <v>1.2327999999999999</v>
      </c>
      <c r="H1613" s="37">
        <v>1750.02</v>
      </c>
      <c r="I1613" s="37">
        <v>304276677.40799999</v>
      </c>
    </row>
    <row r="1614" spans="1:9" x14ac:dyDescent="0.25">
      <c r="A1614" s="47">
        <v>41871</v>
      </c>
      <c r="B1614" s="37" t="s">
        <v>86</v>
      </c>
      <c r="C1614" s="37" t="s">
        <v>87</v>
      </c>
      <c r="D1614" s="37">
        <v>172.6378</v>
      </c>
      <c r="E1614" s="37">
        <v>172.62540000000001</v>
      </c>
      <c r="F1614" s="37">
        <v>7.1799999999999998E-3</v>
      </c>
      <c r="G1614" s="37">
        <v>1.24E-2</v>
      </c>
      <c r="H1614" s="37">
        <v>1850.02</v>
      </c>
      <c r="I1614" s="37">
        <v>319383382.75599998</v>
      </c>
    </row>
    <row r="1615" spans="1:9" x14ac:dyDescent="0.25">
      <c r="A1615" s="47">
        <v>41870</v>
      </c>
      <c r="B1615" s="37" t="s">
        <v>86</v>
      </c>
      <c r="C1615" s="37" t="s">
        <v>87</v>
      </c>
      <c r="D1615" s="37">
        <v>172.62559999999999</v>
      </c>
      <c r="E1615" s="37">
        <v>173.71520000000001</v>
      </c>
      <c r="F1615" s="37">
        <v>-0.62722999999999995</v>
      </c>
      <c r="G1615" s="37">
        <v>-1.0895999999999999</v>
      </c>
      <c r="H1615" s="37">
        <v>1850.02</v>
      </c>
      <c r="I1615" s="37">
        <v>319360812.51200002</v>
      </c>
    </row>
    <row r="1616" spans="1:9" x14ac:dyDescent="0.25">
      <c r="A1616" s="47">
        <v>41869</v>
      </c>
      <c r="B1616" s="37" t="s">
        <v>86</v>
      </c>
      <c r="C1616" s="37" t="s">
        <v>87</v>
      </c>
      <c r="D1616" s="37">
        <v>173.715</v>
      </c>
      <c r="E1616" s="37">
        <v>167.3562</v>
      </c>
      <c r="F1616" s="37">
        <v>3.79956</v>
      </c>
      <c r="G1616" s="37">
        <v>6.3587999999999996</v>
      </c>
      <c r="H1616" s="37">
        <v>2075.02</v>
      </c>
      <c r="I1616" s="37">
        <v>360462099.30000001</v>
      </c>
    </row>
    <row r="1617" spans="1:9" x14ac:dyDescent="0.25">
      <c r="A1617" s="47">
        <v>41866</v>
      </c>
      <c r="B1617" s="37" t="s">
        <v>86</v>
      </c>
      <c r="C1617" s="37" t="s">
        <v>87</v>
      </c>
      <c r="D1617" s="37">
        <v>167.35640000000001</v>
      </c>
      <c r="E1617" s="37">
        <v>167.7996</v>
      </c>
      <c r="F1617" s="37">
        <v>-0.26412000000000002</v>
      </c>
      <c r="G1617" s="37">
        <v>-0.44319999999999998</v>
      </c>
      <c r="H1617" s="37">
        <v>2075.02</v>
      </c>
      <c r="I1617" s="37">
        <v>347267877.12800002</v>
      </c>
    </row>
    <row r="1618" spans="1:9" x14ac:dyDescent="0.25">
      <c r="A1618" s="47">
        <v>41865</v>
      </c>
      <c r="B1618" s="37" t="s">
        <v>86</v>
      </c>
      <c r="C1618" s="37" t="s">
        <v>87</v>
      </c>
      <c r="D1618" s="37">
        <v>167.79939999999999</v>
      </c>
      <c r="E1618" s="37">
        <v>161.97819999999999</v>
      </c>
      <c r="F1618" s="37">
        <v>3.59382</v>
      </c>
      <c r="G1618" s="37">
        <v>5.8212000000000002</v>
      </c>
      <c r="H1618" s="37">
        <v>2175.02</v>
      </c>
      <c r="I1618" s="37">
        <v>364967050.98799998</v>
      </c>
    </row>
    <row r="1619" spans="1:9" x14ac:dyDescent="0.25">
      <c r="A1619" s="47">
        <v>41864</v>
      </c>
      <c r="B1619" s="37" t="s">
        <v>86</v>
      </c>
      <c r="C1619" s="37" t="s">
        <v>87</v>
      </c>
      <c r="D1619" s="37">
        <v>161.97839999999999</v>
      </c>
      <c r="E1619" s="37">
        <v>153.66040000000001</v>
      </c>
      <c r="F1619" s="37">
        <v>5.4132400000000001</v>
      </c>
      <c r="G1619" s="37">
        <v>8.3179999999999996</v>
      </c>
      <c r="H1619" s="37">
        <v>2300.02</v>
      </c>
      <c r="I1619" s="37">
        <v>372553559.56800002</v>
      </c>
    </row>
    <row r="1620" spans="1:9" x14ac:dyDescent="0.25">
      <c r="A1620" s="47">
        <v>41863</v>
      </c>
      <c r="B1620" s="37" t="s">
        <v>86</v>
      </c>
      <c r="C1620" s="37" t="s">
        <v>87</v>
      </c>
      <c r="D1620" s="37">
        <v>153.66040000000001</v>
      </c>
      <c r="E1620" s="37">
        <v>152.20679999999999</v>
      </c>
      <c r="F1620" s="37">
        <v>0.95501999999999998</v>
      </c>
      <c r="G1620" s="37">
        <v>1.4536</v>
      </c>
      <c r="H1620" s="37">
        <v>2300.02</v>
      </c>
      <c r="I1620" s="37">
        <v>353421993.208</v>
      </c>
    </row>
    <row r="1621" spans="1:9" x14ac:dyDescent="0.25">
      <c r="A1621" s="47">
        <v>41862</v>
      </c>
      <c r="B1621" s="37" t="s">
        <v>86</v>
      </c>
      <c r="C1621" s="37" t="s">
        <v>87</v>
      </c>
      <c r="D1621" s="37">
        <v>152.20699999999999</v>
      </c>
      <c r="E1621" s="37">
        <v>143.78659999999999</v>
      </c>
      <c r="F1621" s="37">
        <v>5.8561800000000002</v>
      </c>
      <c r="G1621" s="37">
        <v>8.4204000000000008</v>
      </c>
      <c r="H1621" s="37">
        <v>2300.02</v>
      </c>
      <c r="I1621" s="37">
        <v>350079144.13999999</v>
      </c>
    </row>
    <row r="1622" spans="1:9" x14ac:dyDescent="0.25">
      <c r="A1622" s="47">
        <v>41859</v>
      </c>
      <c r="B1622" s="37" t="s">
        <v>86</v>
      </c>
      <c r="C1622" s="37" t="s">
        <v>87</v>
      </c>
      <c r="D1622" s="37">
        <v>143.78659999999999</v>
      </c>
      <c r="E1622" s="37">
        <v>139.22300000000001</v>
      </c>
      <c r="F1622" s="37">
        <v>3.2779099999999999</v>
      </c>
      <c r="G1622" s="37">
        <v>4.5636000000000001</v>
      </c>
      <c r="H1622" s="37">
        <v>2225.02</v>
      </c>
      <c r="I1622" s="37">
        <v>319928060.73199999</v>
      </c>
    </row>
    <row r="1623" spans="1:9" x14ac:dyDescent="0.25">
      <c r="A1623" s="47">
        <v>41858</v>
      </c>
      <c r="B1623" s="37" t="s">
        <v>86</v>
      </c>
      <c r="C1623" s="37" t="s">
        <v>87</v>
      </c>
      <c r="D1623" s="37">
        <v>139.22300000000001</v>
      </c>
      <c r="E1623" s="37">
        <v>142.62180000000001</v>
      </c>
      <c r="F1623" s="37">
        <v>-2.3830900000000002</v>
      </c>
      <c r="G1623" s="37">
        <v>-3.3988</v>
      </c>
      <c r="H1623" s="37">
        <v>2225.02</v>
      </c>
      <c r="I1623" s="37">
        <v>309773959.45999998</v>
      </c>
    </row>
    <row r="1624" spans="1:9" x14ac:dyDescent="0.25">
      <c r="A1624" s="47">
        <v>41857</v>
      </c>
      <c r="B1624" s="37" t="s">
        <v>86</v>
      </c>
      <c r="C1624" s="37" t="s">
        <v>87</v>
      </c>
      <c r="D1624" s="37">
        <v>142.6216</v>
      </c>
      <c r="E1624" s="37">
        <v>143.33359999999999</v>
      </c>
      <c r="F1624" s="37">
        <v>-0.49674000000000001</v>
      </c>
      <c r="G1624" s="37">
        <v>-0.71199999999999997</v>
      </c>
      <c r="H1624" s="37">
        <v>2125.02</v>
      </c>
      <c r="I1624" s="37">
        <v>303073752.43199998</v>
      </c>
    </row>
    <row r="1625" spans="1:9" x14ac:dyDescent="0.25">
      <c r="A1625" s="47">
        <v>41856</v>
      </c>
      <c r="B1625" s="37" t="s">
        <v>86</v>
      </c>
      <c r="C1625" s="37" t="s">
        <v>87</v>
      </c>
      <c r="D1625" s="37">
        <v>143.33359999999999</v>
      </c>
      <c r="E1625" s="37">
        <v>153.56319999999999</v>
      </c>
      <c r="F1625" s="37">
        <v>-6.6614899999999997</v>
      </c>
      <c r="G1625" s="37">
        <v>-10.2296</v>
      </c>
      <c r="H1625" s="37">
        <v>2125.02</v>
      </c>
      <c r="I1625" s="37">
        <v>304586766.67199999</v>
      </c>
    </row>
    <row r="1626" spans="1:9" x14ac:dyDescent="0.25">
      <c r="A1626" s="47">
        <v>41855</v>
      </c>
      <c r="B1626" s="37" t="s">
        <v>86</v>
      </c>
      <c r="C1626" s="37" t="s">
        <v>87</v>
      </c>
      <c r="D1626" s="37">
        <v>153.56319999999999</v>
      </c>
      <c r="E1626" s="37">
        <v>145.2192</v>
      </c>
      <c r="F1626" s="37">
        <v>5.7458</v>
      </c>
      <c r="G1626" s="37">
        <v>8.3439999999999994</v>
      </c>
      <c r="H1626" s="37">
        <v>2025.02</v>
      </c>
      <c r="I1626" s="37">
        <v>310968551.264</v>
      </c>
    </row>
    <row r="1627" spans="1:9" x14ac:dyDescent="0.25">
      <c r="A1627" s="47">
        <v>41852</v>
      </c>
      <c r="B1627" s="37" t="s">
        <v>86</v>
      </c>
      <c r="C1627" s="37" t="s">
        <v>87</v>
      </c>
      <c r="D1627" s="37">
        <v>145.2192</v>
      </c>
      <c r="E1627" s="37">
        <v>152.4392</v>
      </c>
      <c r="F1627" s="37">
        <v>-4.7363099999999996</v>
      </c>
      <c r="G1627" s="37">
        <v>-7.22</v>
      </c>
      <c r="H1627" s="37">
        <v>1850.02</v>
      </c>
      <c r="I1627" s="37">
        <v>268658424.384</v>
      </c>
    </row>
    <row r="1628" spans="1:9" x14ac:dyDescent="0.25">
      <c r="A1628" s="47">
        <v>41851</v>
      </c>
      <c r="B1628" s="37" t="s">
        <v>86</v>
      </c>
      <c r="C1628" s="37" t="s">
        <v>87</v>
      </c>
      <c r="D1628" s="37">
        <v>152.4392</v>
      </c>
      <c r="E1628" s="37">
        <v>170.25640000000001</v>
      </c>
      <c r="F1628" s="37">
        <v>-10.464919999999999</v>
      </c>
      <c r="G1628" s="37">
        <v>-17.8172</v>
      </c>
      <c r="H1628" s="37">
        <v>1625.02</v>
      </c>
      <c r="I1628" s="37">
        <v>247716748.78400001</v>
      </c>
    </row>
    <row r="1629" spans="1:9" x14ac:dyDescent="0.25">
      <c r="A1629" s="47">
        <v>41850</v>
      </c>
      <c r="B1629" s="37" t="s">
        <v>86</v>
      </c>
      <c r="C1629" s="37" t="s">
        <v>87</v>
      </c>
      <c r="D1629" s="37">
        <v>170.25640000000001</v>
      </c>
      <c r="E1629" s="37">
        <v>171.51</v>
      </c>
      <c r="F1629" s="37">
        <v>-0.73092000000000001</v>
      </c>
      <c r="G1629" s="37">
        <v>-1.2536</v>
      </c>
      <c r="H1629" s="37">
        <v>1400.02</v>
      </c>
      <c r="I1629" s="37">
        <v>238362365.12799999</v>
      </c>
    </row>
    <row r="1630" spans="1:9" x14ac:dyDescent="0.25">
      <c r="A1630" s="47">
        <v>41849</v>
      </c>
      <c r="B1630" s="37" t="s">
        <v>86</v>
      </c>
      <c r="C1630" s="37" t="s">
        <v>87</v>
      </c>
      <c r="D1630" s="37">
        <v>171.50980000000001</v>
      </c>
      <c r="E1630" s="37">
        <v>172.56020000000001</v>
      </c>
      <c r="F1630" s="37">
        <v>-0.60872000000000004</v>
      </c>
      <c r="G1630" s="37">
        <v>-1.0504</v>
      </c>
      <c r="H1630" s="37">
        <v>1400.02</v>
      </c>
      <c r="I1630" s="37">
        <v>240117150.19600001</v>
      </c>
    </row>
    <row r="1631" spans="1:9" x14ac:dyDescent="0.25">
      <c r="A1631" s="47">
        <v>41848</v>
      </c>
      <c r="B1631" s="37" t="s">
        <v>86</v>
      </c>
      <c r="C1631" s="37" t="s">
        <v>87</v>
      </c>
      <c r="D1631" s="37">
        <v>172.56020000000001</v>
      </c>
      <c r="E1631" s="37">
        <v>170.71260000000001</v>
      </c>
      <c r="F1631" s="37">
        <v>1.08229</v>
      </c>
      <c r="G1631" s="37">
        <v>1.8475999999999999</v>
      </c>
      <c r="H1631" s="37">
        <v>1400.02</v>
      </c>
      <c r="I1631" s="37">
        <v>241587731.204</v>
      </c>
    </row>
    <row r="1632" spans="1:9" x14ac:dyDescent="0.25">
      <c r="A1632" s="47">
        <v>41845</v>
      </c>
      <c r="B1632" s="37" t="s">
        <v>86</v>
      </c>
      <c r="C1632" s="37" t="s">
        <v>87</v>
      </c>
      <c r="D1632" s="37">
        <v>170.71279999999999</v>
      </c>
      <c r="E1632" s="37">
        <v>174.43360000000001</v>
      </c>
      <c r="F1632" s="37">
        <v>-2.1330800000000001</v>
      </c>
      <c r="G1632" s="37">
        <v>-3.7208000000000001</v>
      </c>
      <c r="H1632" s="37">
        <v>1400.02</v>
      </c>
      <c r="I1632" s="37">
        <v>239001334.25600001</v>
      </c>
    </row>
    <row r="1633" spans="1:9" x14ac:dyDescent="0.25">
      <c r="A1633" s="47">
        <v>41844</v>
      </c>
      <c r="B1633" s="37" t="s">
        <v>86</v>
      </c>
      <c r="C1633" s="37" t="s">
        <v>87</v>
      </c>
      <c r="D1633" s="37">
        <v>174.43360000000001</v>
      </c>
      <c r="E1633" s="37">
        <v>176.59200000000001</v>
      </c>
      <c r="F1633" s="37">
        <v>-1.2222500000000001</v>
      </c>
      <c r="G1633" s="37">
        <v>-2.1583999999999999</v>
      </c>
      <c r="H1633" s="37">
        <v>1300.02</v>
      </c>
      <c r="I1633" s="37">
        <v>226767168.67199999</v>
      </c>
    </row>
    <row r="1634" spans="1:9" x14ac:dyDescent="0.25">
      <c r="A1634" s="47">
        <v>41843</v>
      </c>
      <c r="B1634" s="37" t="s">
        <v>86</v>
      </c>
      <c r="C1634" s="37" t="s">
        <v>87</v>
      </c>
      <c r="D1634" s="37">
        <v>176.59180000000001</v>
      </c>
      <c r="E1634" s="37">
        <v>177.57220000000001</v>
      </c>
      <c r="F1634" s="37">
        <v>-0.55210999999999999</v>
      </c>
      <c r="G1634" s="37">
        <v>-0.98040000000000005</v>
      </c>
      <c r="H1634" s="37">
        <v>1300.02</v>
      </c>
      <c r="I1634" s="37">
        <v>229572871.836</v>
      </c>
    </row>
    <row r="1635" spans="1:9" x14ac:dyDescent="0.25">
      <c r="A1635" s="47">
        <v>41842</v>
      </c>
      <c r="B1635" s="37" t="s">
        <v>86</v>
      </c>
      <c r="C1635" s="37" t="s">
        <v>87</v>
      </c>
      <c r="D1635" s="37">
        <v>177.572</v>
      </c>
      <c r="E1635" s="37">
        <v>172.7328</v>
      </c>
      <c r="F1635" s="37">
        <v>2.8015500000000002</v>
      </c>
      <c r="G1635" s="37">
        <v>4.8391999999999999</v>
      </c>
      <c r="H1635" s="37">
        <v>1300.02</v>
      </c>
      <c r="I1635" s="37">
        <v>230847151.44</v>
      </c>
    </row>
    <row r="1636" spans="1:9" x14ac:dyDescent="0.25">
      <c r="A1636" s="47">
        <v>41841</v>
      </c>
      <c r="B1636" s="37" t="s">
        <v>86</v>
      </c>
      <c r="C1636" s="37" t="s">
        <v>87</v>
      </c>
      <c r="D1636" s="37">
        <v>172.7328</v>
      </c>
      <c r="E1636" s="37">
        <v>177.92359999999999</v>
      </c>
      <c r="F1636" s="37">
        <v>-2.91743</v>
      </c>
      <c r="G1636" s="37">
        <v>-5.1908000000000003</v>
      </c>
      <c r="H1636" s="37">
        <v>1150.02</v>
      </c>
      <c r="I1636" s="37">
        <v>198646174.65599999</v>
      </c>
    </row>
    <row r="1637" spans="1:9" x14ac:dyDescent="0.25">
      <c r="A1637" s="47">
        <v>41838</v>
      </c>
      <c r="B1637" s="37" t="s">
        <v>86</v>
      </c>
      <c r="C1637" s="37" t="s">
        <v>87</v>
      </c>
      <c r="D1637" s="37">
        <v>177.92359999999999</v>
      </c>
      <c r="E1637" s="37">
        <v>169.39760000000001</v>
      </c>
      <c r="F1637" s="37">
        <v>5.0331299999999999</v>
      </c>
      <c r="G1637" s="37">
        <v>8.5259999999999998</v>
      </c>
      <c r="H1637" s="37">
        <v>1150.02</v>
      </c>
      <c r="I1637" s="37">
        <v>204615698.472</v>
      </c>
    </row>
    <row r="1638" spans="1:9" x14ac:dyDescent="0.25">
      <c r="A1638" s="47">
        <v>41837</v>
      </c>
      <c r="B1638" s="37" t="s">
        <v>86</v>
      </c>
      <c r="C1638" s="37" t="s">
        <v>87</v>
      </c>
      <c r="D1638" s="37">
        <v>169.39760000000001</v>
      </c>
      <c r="E1638" s="37">
        <v>183.62119999999999</v>
      </c>
      <c r="F1638" s="37">
        <v>-7.7461599999999997</v>
      </c>
      <c r="G1638" s="37">
        <v>-14.223599999999999</v>
      </c>
      <c r="H1638" s="37">
        <v>1150.02</v>
      </c>
      <c r="I1638" s="37">
        <v>194810627.95199999</v>
      </c>
    </row>
    <row r="1639" spans="1:9" x14ac:dyDescent="0.25">
      <c r="A1639" s="47">
        <v>41836</v>
      </c>
      <c r="B1639" s="37" t="s">
        <v>86</v>
      </c>
      <c r="C1639" s="37" t="s">
        <v>87</v>
      </c>
      <c r="D1639" s="37">
        <v>183.62100000000001</v>
      </c>
      <c r="E1639" s="37">
        <v>179.4862</v>
      </c>
      <c r="F1639" s="37">
        <v>2.30369</v>
      </c>
      <c r="G1639" s="37">
        <v>4.1348000000000003</v>
      </c>
      <c r="H1639" s="37">
        <v>1150.02</v>
      </c>
      <c r="I1639" s="37">
        <v>211167822.41999999</v>
      </c>
    </row>
    <row r="1640" spans="1:9" x14ac:dyDescent="0.25">
      <c r="A1640" s="47">
        <v>41835</v>
      </c>
      <c r="B1640" s="37" t="s">
        <v>86</v>
      </c>
      <c r="C1640" s="37" t="s">
        <v>87</v>
      </c>
      <c r="D1640" s="37">
        <v>179.4864</v>
      </c>
      <c r="E1640" s="37">
        <v>183.03720000000001</v>
      </c>
      <c r="F1640" s="37">
        <v>-1.9399299999999999</v>
      </c>
      <c r="G1640" s="37">
        <v>-3.5508000000000002</v>
      </c>
      <c r="H1640" s="37">
        <v>1150.02</v>
      </c>
      <c r="I1640" s="37">
        <v>206412949.72799999</v>
      </c>
    </row>
    <row r="1641" spans="1:9" x14ac:dyDescent="0.25">
      <c r="A1641" s="47">
        <v>41834</v>
      </c>
      <c r="B1641" s="37" t="s">
        <v>86</v>
      </c>
      <c r="C1641" s="37" t="s">
        <v>87</v>
      </c>
      <c r="D1641" s="37">
        <v>183.03700000000001</v>
      </c>
      <c r="E1641" s="37">
        <v>176.84819999999999</v>
      </c>
      <c r="F1641" s="37">
        <v>3.4994999999999998</v>
      </c>
      <c r="G1641" s="37">
        <v>6.1887999999999996</v>
      </c>
      <c r="H1641" s="37">
        <v>1150.02</v>
      </c>
      <c r="I1641" s="37">
        <v>210496210.74000001</v>
      </c>
    </row>
    <row r="1642" spans="1:9" x14ac:dyDescent="0.25">
      <c r="A1642" s="47">
        <v>41831</v>
      </c>
      <c r="B1642" s="37" t="s">
        <v>86</v>
      </c>
      <c r="C1642" s="37" t="s">
        <v>87</v>
      </c>
      <c r="D1642" s="37">
        <v>176.8484</v>
      </c>
      <c r="E1642" s="37">
        <v>174.46559999999999</v>
      </c>
      <c r="F1642" s="37">
        <v>1.3657699999999999</v>
      </c>
      <c r="G1642" s="37">
        <v>2.3828</v>
      </c>
      <c r="H1642" s="37">
        <v>1150.02</v>
      </c>
      <c r="I1642" s="37">
        <v>203379196.96799999</v>
      </c>
    </row>
    <row r="1643" spans="1:9" x14ac:dyDescent="0.25">
      <c r="A1643" s="47">
        <v>41830</v>
      </c>
      <c r="B1643" s="37" t="s">
        <v>86</v>
      </c>
      <c r="C1643" s="37" t="s">
        <v>87</v>
      </c>
      <c r="D1643" s="37">
        <v>174.4658</v>
      </c>
      <c r="E1643" s="37">
        <v>182.35900000000001</v>
      </c>
      <c r="F1643" s="37">
        <v>-4.3283899999999997</v>
      </c>
      <c r="G1643" s="37">
        <v>-7.8932000000000002</v>
      </c>
      <c r="H1643" s="37">
        <v>975.02</v>
      </c>
      <c r="I1643" s="37">
        <v>170107644.31600001</v>
      </c>
    </row>
    <row r="1644" spans="1:9" x14ac:dyDescent="0.25">
      <c r="A1644" s="47">
        <v>41829</v>
      </c>
      <c r="B1644" s="37" t="s">
        <v>86</v>
      </c>
      <c r="C1644" s="37" t="s">
        <v>87</v>
      </c>
      <c r="D1644" s="37">
        <v>182.35900000000001</v>
      </c>
      <c r="E1644" s="37">
        <v>179.26660000000001</v>
      </c>
      <c r="F1644" s="37">
        <v>1.7250300000000001</v>
      </c>
      <c r="G1644" s="37">
        <v>3.0924</v>
      </c>
      <c r="H1644" s="37">
        <v>975.02</v>
      </c>
      <c r="I1644" s="37">
        <v>177803672.18000001</v>
      </c>
    </row>
    <row r="1645" spans="1:9" x14ac:dyDescent="0.25">
      <c r="A1645" s="47">
        <v>41828</v>
      </c>
      <c r="B1645" s="37" t="s">
        <v>86</v>
      </c>
      <c r="C1645" s="37" t="s">
        <v>87</v>
      </c>
      <c r="D1645" s="37">
        <v>179.26660000000001</v>
      </c>
      <c r="E1645" s="37">
        <v>180.87860000000001</v>
      </c>
      <c r="F1645" s="37">
        <v>-0.89120999999999995</v>
      </c>
      <c r="G1645" s="37">
        <v>-1.6120000000000001</v>
      </c>
      <c r="H1645" s="37">
        <v>975.02</v>
      </c>
      <c r="I1645" s="37">
        <v>174788520.33199999</v>
      </c>
    </row>
    <row r="1646" spans="1:9" x14ac:dyDescent="0.25">
      <c r="A1646" s="47">
        <v>41827</v>
      </c>
      <c r="B1646" s="37" t="s">
        <v>86</v>
      </c>
      <c r="C1646" s="37" t="s">
        <v>87</v>
      </c>
      <c r="D1646" s="37">
        <v>180.87860000000001</v>
      </c>
      <c r="E1646" s="37">
        <v>185.19380000000001</v>
      </c>
      <c r="F1646" s="37">
        <v>-2.3300999999999998</v>
      </c>
      <c r="G1646" s="37">
        <v>-4.3151999999999999</v>
      </c>
      <c r="H1646" s="37">
        <v>975.02</v>
      </c>
      <c r="I1646" s="37">
        <v>176360252.572</v>
      </c>
    </row>
    <row r="1647" spans="1:9" x14ac:dyDescent="0.25">
      <c r="A1647" s="47">
        <v>41823</v>
      </c>
      <c r="B1647" s="37" t="s">
        <v>86</v>
      </c>
      <c r="C1647" s="37" t="s">
        <v>87</v>
      </c>
      <c r="D1647" s="37">
        <v>185.1936</v>
      </c>
      <c r="E1647" s="37">
        <v>183.4256</v>
      </c>
      <c r="F1647" s="37">
        <v>0.96387999999999996</v>
      </c>
      <c r="G1647" s="37">
        <v>1.768</v>
      </c>
      <c r="H1647" s="37">
        <v>975.02</v>
      </c>
      <c r="I1647" s="37">
        <v>180567463.87200001</v>
      </c>
    </row>
    <row r="1648" spans="1:9" x14ac:dyDescent="0.25">
      <c r="A1648" s="47">
        <v>41822</v>
      </c>
      <c r="B1648" s="37" t="s">
        <v>86</v>
      </c>
      <c r="C1648" s="37" t="s">
        <v>87</v>
      </c>
      <c r="D1648" s="37">
        <v>183.4256</v>
      </c>
      <c r="E1648" s="37">
        <v>181.28440000000001</v>
      </c>
      <c r="F1648" s="37">
        <v>1.18113</v>
      </c>
      <c r="G1648" s="37">
        <v>2.1412</v>
      </c>
      <c r="H1648" s="37">
        <v>975.02</v>
      </c>
      <c r="I1648" s="37">
        <v>178843628.51199999</v>
      </c>
    </row>
    <row r="1649" spans="1:9" x14ac:dyDescent="0.25">
      <c r="A1649" s="47">
        <v>41821</v>
      </c>
      <c r="B1649" s="37" t="s">
        <v>86</v>
      </c>
      <c r="C1649" s="37" t="s">
        <v>87</v>
      </c>
      <c r="D1649" s="37">
        <v>181.28440000000001</v>
      </c>
      <c r="E1649" s="37">
        <v>176.81880000000001</v>
      </c>
      <c r="F1649" s="37">
        <v>2.5255200000000002</v>
      </c>
      <c r="G1649" s="37">
        <v>4.4656000000000002</v>
      </c>
      <c r="H1649" s="37">
        <v>1025.02</v>
      </c>
      <c r="I1649" s="37">
        <v>185820135.68799999</v>
      </c>
    </row>
    <row r="1650" spans="1:9" x14ac:dyDescent="0.25">
      <c r="A1650" s="47">
        <v>41820</v>
      </c>
      <c r="B1650" s="37" t="s">
        <v>86</v>
      </c>
      <c r="C1650" s="37" t="s">
        <v>87</v>
      </c>
      <c r="D1650" s="37">
        <v>176.81899999999999</v>
      </c>
      <c r="E1650" s="37">
        <v>174.44059999999999</v>
      </c>
      <c r="F1650" s="37">
        <v>1.36344</v>
      </c>
      <c r="G1650" s="37">
        <v>2.3784000000000001</v>
      </c>
      <c r="H1650" s="37">
        <v>1025.02</v>
      </c>
      <c r="I1650" s="37">
        <v>181243011.38</v>
      </c>
    </row>
    <row r="1651" spans="1:9" x14ac:dyDescent="0.25">
      <c r="A1651" s="47">
        <v>41817</v>
      </c>
      <c r="B1651" s="37" t="s">
        <v>86</v>
      </c>
      <c r="C1651" s="37" t="s">
        <v>87</v>
      </c>
      <c r="D1651" s="37">
        <v>174.44059999999999</v>
      </c>
      <c r="E1651" s="37">
        <v>173.12459999999999</v>
      </c>
      <c r="F1651" s="37">
        <v>0.76014999999999999</v>
      </c>
      <c r="G1651" s="37">
        <v>1.3160000000000001</v>
      </c>
      <c r="H1651" s="37">
        <v>975.02</v>
      </c>
      <c r="I1651" s="37">
        <v>170083073.81200001</v>
      </c>
    </row>
    <row r="1652" spans="1:9" x14ac:dyDescent="0.25">
      <c r="A1652" s="47">
        <v>41816</v>
      </c>
      <c r="B1652" s="37" t="s">
        <v>86</v>
      </c>
      <c r="C1652" s="37" t="s">
        <v>87</v>
      </c>
      <c r="D1652" s="37">
        <v>173.12459999999999</v>
      </c>
      <c r="E1652" s="37">
        <v>174.0498</v>
      </c>
      <c r="F1652" s="37">
        <v>-0.53156999999999999</v>
      </c>
      <c r="G1652" s="37">
        <v>-0.92520000000000002</v>
      </c>
      <c r="H1652" s="37">
        <v>1075.02</v>
      </c>
      <c r="I1652" s="37">
        <v>186112407.49200001</v>
      </c>
    </row>
    <row r="1653" spans="1:9" x14ac:dyDescent="0.25">
      <c r="A1653" s="47">
        <v>41815</v>
      </c>
      <c r="B1653" s="37" t="s">
        <v>86</v>
      </c>
      <c r="C1653" s="37" t="s">
        <v>87</v>
      </c>
      <c r="D1653" s="37">
        <v>174.0498</v>
      </c>
      <c r="E1653" s="37">
        <v>168.6754</v>
      </c>
      <c r="F1653" s="37">
        <v>3.1862400000000002</v>
      </c>
      <c r="G1653" s="37">
        <v>5.3743999999999996</v>
      </c>
      <c r="H1653" s="37">
        <v>1075.02</v>
      </c>
      <c r="I1653" s="37">
        <v>187107015.99599999</v>
      </c>
    </row>
    <row r="1654" spans="1:9" x14ac:dyDescent="0.25">
      <c r="A1654" s="47">
        <v>41814</v>
      </c>
      <c r="B1654" s="37" t="s">
        <v>86</v>
      </c>
      <c r="C1654" s="37" t="s">
        <v>87</v>
      </c>
      <c r="D1654" s="37">
        <v>168.6756</v>
      </c>
      <c r="E1654" s="37">
        <v>174.74799999999999</v>
      </c>
      <c r="F1654" s="37">
        <v>-3.4749500000000002</v>
      </c>
      <c r="G1654" s="37">
        <v>-6.0724</v>
      </c>
      <c r="H1654" s="37">
        <v>1125.02</v>
      </c>
      <c r="I1654" s="37">
        <v>189763423.51199999</v>
      </c>
    </row>
    <row r="1655" spans="1:9" x14ac:dyDescent="0.25">
      <c r="A1655" s="47">
        <v>41813</v>
      </c>
      <c r="B1655" s="37" t="s">
        <v>86</v>
      </c>
      <c r="C1655" s="37" t="s">
        <v>87</v>
      </c>
      <c r="D1655" s="37">
        <v>174.74799999999999</v>
      </c>
      <c r="E1655" s="37">
        <v>171.042</v>
      </c>
      <c r="F1655" s="37">
        <v>2.1667200000000002</v>
      </c>
      <c r="G1655" s="37">
        <v>3.706</v>
      </c>
      <c r="H1655" s="37">
        <v>1125.02</v>
      </c>
      <c r="I1655" s="37">
        <v>196594994.96000001</v>
      </c>
    </row>
    <row r="1656" spans="1:9" x14ac:dyDescent="0.25">
      <c r="A1656" s="47">
        <v>41810</v>
      </c>
      <c r="B1656" s="37" t="s">
        <v>86</v>
      </c>
      <c r="C1656" s="37" t="s">
        <v>87</v>
      </c>
      <c r="D1656" s="37">
        <v>171.042</v>
      </c>
      <c r="E1656" s="37">
        <v>172.3888</v>
      </c>
      <c r="F1656" s="37">
        <v>-0.78125999999999995</v>
      </c>
      <c r="G1656" s="37">
        <v>-1.3468</v>
      </c>
      <c r="H1656" s="37">
        <v>1525.02</v>
      </c>
      <c r="I1656" s="37">
        <v>260842470.84</v>
      </c>
    </row>
    <row r="1657" spans="1:9" x14ac:dyDescent="0.25">
      <c r="A1657" s="47">
        <v>41809</v>
      </c>
      <c r="B1657" s="37" t="s">
        <v>86</v>
      </c>
      <c r="C1657" s="37" t="s">
        <v>87</v>
      </c>
      <c r="D1657" s="37">
        <v>172.3888</v>
      </c>
      <c r="E1657" s="37">
        <v>173.78559999999999</v>
      </c>
      <c r="F1657" s="37">
        <v>-0.80374999999999996</v>
      </c>
      <c r="G1657" s="37">
        <v>-1.3968</v>
      </c>
      <c r="H1657" s="37">
        <v>1500.02</v>
      </c>
      <c r="I1657" s="37">
        <v>258586647.77599999</v>
      </c>
    </row>
    <row r="1658" spans="1:9" x14ac:dyDescent="0.25">
      <c r="A1658" s="47">
        <v>41808</v>
      </c>
      <c r="B1658" s="37" t="s">
        <v>86</v>
      </c>
      <c r="C1658" s="37" t="s">
        <v>87</v>
      </c>
      <c r="D1658" s="37">
        <v>173.78540000000001</v>
      </c>
      <c r="E1658" s="37">
        <v>164.613</v>
      </c>
      <c r="F1658" s="37">
        <v>5.5720999999999998</v>
      </c>
      <c r="G1658" s="37">
        <v>9.1723999999999997</v>
      </c>
      <c r="H1658" s="37">
        <v>1500.02</v>
      </c>
      <c r="I1658" s="37">
        <v>260681575.708</v>
      </c>
    </row>
    <row r="1659" spans="1:9" x14ac:dyDescent="0.25">
      <c r="A1659" s="47">
        <v>41807</v>
      </c>
      <c r="B1659" s="37" t="s">
        <v>86</v>
      </c>
      <c r="C1659" s="37" t="s">
        <v>87</v>
      </c>
      <c r="D1659" s="37">
        <v>164.613</v>
      </c>
      <c r="E1659" s="37">
        <v>160.32820000000001</v>
      </c>
      <c r="F1659" s="37">
        <v>2.67252</v>
      </c>
      <c r="G1659" s="37">
        <v>4.2847999999999997</v>
      </c>
      <c r="H1659" s="37">
        <v>1450.02</v>
      </c>
      <c r="I1659" s="37">
        <v>238692142.25999999</v>
      </c>
    </row>
    <row r="1660" spans="1:9" x14ac:dyDescent="0.25">
      <c r="A1660" s="47">
        <v>41806</v>
      </c>
      <c r="B1660" s="37" t="s">
        <v>86</v>
      </c>
      <c r="C1660" s="37" t="s">
        <v>87</v>
      </c>
      <c r="D1660" s="37">
        <v>160.32820000000001</v>
      </c>
      <c r="E1660" s="37">
        <v>160.47059999999999</v>
      </c>
      <c r="F1660" s="37">
        <v>-8.8739999999999999E-2</v>
      </c>
      <c r="G1660" s="37">
        <v>-0.1424</v>
      </c>
      <c r="H1660" s="37">
        <v>1450.02</v>
      </c>
      <c r="I1660" s="37">
        <v>232479096.56400001</v>
      </c>
    </row>
    <row r="1661" spans="1:9" x14ac:dyDescent="0.25">
      <c r="A1661" s="47">
        <v>41803</v>
      </c>
      <c r="B1661" s="37" t="s">
        <v>86</v>
      </c>
      <c r="C1661" s="37" t="s">
        <v>87</v>
      </c>
      <c r="D1661" s="37">
        <v>160.47059999999999</v>
      </c>
      <c r="E1661" s="37">
        <v>156.73419999999999</v>
      </c>
      <c r="F1661" s="37">
        <v>2.3839100000000002</v>
      </c>
      <c r="G1661" s="37">
        <v>3.7364000000000002</v>
      </c>
      <c r="H1661" s="37">
        <v>1450.02</v>
      </c>
      <c r="I1661" s="37">
        <v>232685579.412</v>
      </c>
    </row>
    <row r="1662" spans="1:9" x14ac:dyDescent="0.25">
      <c r="A1662" s="47">
        <v>41802</v>
      </c>
      <c r="B1662" s="37" t="s">
        <v>86</v>
      </c>
      <c r="C1662" s="37" t="s">
        <v>87</v>
      </c>
      <c r="D1662" s="37">
        <v>156.73439999999999</v>
      </c>
      <c r="E1662" s="37">
        <v>164.95439999999999</v>
      </c>
      <c r="F1662" s="37">
        <v>-4.9832000000000001</v>
      </c>
      <c r="G1662" s="37">
        <v>-8.2200000000000006</v>
      </c>
      <c r="H1662" s="37">
        <v>1450.02</v>
      </c>
      <c r="I1662" s="37">
        <v>227268014.68799999</v>
      </c>
    </row>
    <row r="1663" spans="1:9" x14ac:dyDescent="0.25">
      <c r="A1663" s="47">
        <v>41801</v>
      </c>
      <c r="B1663" s="37" t="s">
        <v>86</v>
      </c>
      <c r="C1663" s="37" t="s">
        <v>87</v>
      </c>
      <c r="D1663" s="37">
        <v>164.95419999999999</v>
      </c>
      <c r="E1663" s="37">
        <v>168.8946</v>
      </c>
      <c r="F1663" s="37">
        <v>-2.3330500000000001</v>
      </c>
      <c r="G1663" s="37">
        <v>-3.9403999999999999</v>
      </c>
      <c r="H1663" s="37">
        <v>1400.02</v>
      </c>
      <c r="I1663" s="37">
        <v>230939179.08399999</v>
      </c>
    </row>
    <row r="1664" spans="1:9" x14ac:dyDescent="0.25">
      <c r="A1664" s="47">
        <v>41800</v>
      </c>
      <c r="B1664" s="37" t="s">
        <v>86</v>
      </c>
      <c r="C1664" s="37" t="s">
        <v>87</v>
      </c>
      <c r="D1664" s="37">
        <v>168.89439999999999</v>
      </c>
      <c r="E1664" s="37">
        <v>166.55160000000001</v>
      </c>
      <c r="F1664" s="37">
        <v>1.40665</v>
      </c>
      <c r="G1664" s="37">
        <v>2.3428</v>
      </c>
      <c r="H1664" s="37">
        <v>1375.02</v>
      </c>
      <c r="I1664" s="37">
        <v>232233177.88800001</v>
      </c>
    </row>
    <row r="1665" spans="1:9" x14ac:dyDescent="0.25">
      <c r="A1665" s="47">
        <v>41799</v>
      </c>
      <c r="B1665" s="37" t="s">
        <v>86</v>
      </c>
      <c r="C1665" s="37" t="s">
        <v>87</v>
      </c>
      <c r="D1665" s="37">
        <v>166.55179999999999</v>
      </c>
      <c r="E1665" s="37">
        <v>168.7782</v>
      </c>
      <c r="F1665" s="37">
        <v>-1.3191299999999999</v>
      </c>
      <c r="G1665" s="37">
        <v>-2.2263999999999999</v>
      </c>
      <c r="H1665" s="37">
        <v>1375.02</v>
      </c>
      <c r="I1665" s="37">
        <v>229012056.03600001</v>
      </c>
    </row>
    <row r="1666" spans="1:9" x14ac:dyDescent="0.25">
      <c r="A1666" s="47">
        <v>41796</v>
      </c>
      <c r="B1666" s="37" t="s">
        <v>86</v>
      </c>
      <c r="C1666" s="37" t="s">
        <v>87</v>
      </c>
      <c r="D1666" s="37">
        <v>168.7782</v>
      </c>
      <c r="E1666" s="37">
        <v>160.37979999999999</v>
      </c>
      <c r="F1666" s="37">
        <v>5.2365700000000004</v>
      </c>
      <c r="G1666" s="37">
        <v>8.3984000000000005</v>
      </c>
      <c r="H1666" s="37">
        <v>1300.02</v>
      </c>
      <c r="I1666" s="37">
        <v>219415035.56400001</v>
      </c>
    </row>
    <row r="1667" spans="1:9" x14ac:dyDescent="0.25">
      <c r="A1667" s="47">
        <v>41795</v>
      </c>
      <c r="B1667" s="37" t="s">
        <v>86</v>
      </c>
      <c r="C1667" s="37" t="s">
        <v>87</v>
      </c>
      <c r="D1667" s="37">
        <v>160.38</v>
      </c>
      <c r="E1667" s="37">
        <v>154.57159999999999</v>
      </c>
      <c r="F1667" s="37">
        <v>3.7577400000000001</v>
      </c>
      <c r="G1667" s="37">
        <v>5.8083999999999998</v>
      </c>
      <c r="H1667" s="37">
        <v>1300.02</v>
      </c>
      <c r="I1667" s="37">
        <v>208497207.59999999</v>
      </c>
    </row>
    <row r="1668" spans="1:9" x14ac:dyDescent="0.25">
      <c r="A1668" s="47">
        <v>41794</v>
      </c>
      <c r="B1668" s="37" t="s">
        <v>86</v>
      </c>
      <c r="C1668" s="37" t="s">
        <v>87</v>
      </c>
      <c r="D1668" s="37">
        <v>154.5718</v>
      </c>
      <c r="E1668" s="37">
        <v>152.96260000000001</v>
      </c>
      <c r="F1668" s="37">
        <v>1.05202</v>
      </c>
      <c r="G1668" s="37">
        <v>1.6092</v>
      </c>
      <c r="H1668" s="37">
        <v>1300.02</v>
      </c>
      <c r="I1668" s="37">
        <v>200946431.43599999</v>
      </c>
    </row>
    <row r="1669" spans="1:9" x14ac:dyDescent="0.25">
      <c r="A1669" s="47">
        <v>41793</v>
      </c>
      <c r="B1669" s="37" t="s">
        <v>86</v>
      </c>
      <c r="C1669" s="37" t="s">
        <v>87</v>
      </c>
      <c r="D1669" s="37">
        <v>152.96260000000001</v>
      </c>
      <c r="E1669" s="37">
        <v>153.61340000000001</v>
      </c>
      <c r="F1669" s="37">
        <v>-0.42365999999999998</v>
      </c>
      <c r="G1669" s="37">
        <v>-0.65080000000000005</v>
      </c>
      <c r="H1669" s="37">
        <v>1300.02</v>
      </c>
      <c r="I1669" s="37">
        <v>198854439.252</v>
      </c>
    </row>
    <row r="1670" spans="1:9" x14ac:dyDescent="0.25">
      <c r="A1670" s="47">
        <v>41792</v>
      </c>
      <c r="B1670" s="37" t="s">
        <v>86</v>
      </c>
      <c r="C1670" s="37" t="s">
        <v>87</v>
      </c>
      <c r="D1670" s="37">
        <v>153.61320000000001</v>
      </c>
      <c r="E1670" s="37">
        <v>152.732</v>
      </c>
      <c r="F1670" s="37">
        <v>0.57696000000000003</v>
      </c>
      <c r="G1670" s="37">
        <v>0.88119999999999998</v>
      </c>
      <c r="H1670" s="37">
        <v>1225.02</v>
      </c>
      <c r="I1670" s="37">
        <v>188179242.264</v>
      </c>
    </row>
    <row r="1671" spans="1:9" x14ac:dyDescent="0.25">
      <c r="A1671" s="47">
        <v>41789</v>
      </c>
      <c r="B1671" s="37" t="s">
        <v>86</v>
      </c>
      <c r="C1671" s="37" t="s">
        <v>87</v>
      </c>
      <c r="D1671" s="37">
        <v>152.73220000000001</v>
      </c>
      <c r="E1671" s="37">
        <v>153.0898</v>
      </c>
      <c r="F1671" s="37">
        <v>-0.23358999999999999</v>
      </c>
      <c r="G1671" s="37">
        <v>-0.35759999999999997</v>
      </c>
      <c r="H1671" s="37">
        <v>1225.02</v>
      </c>
      <c r="I1671" s="37">
        <v>187099999.64399999</v>
      </c>
    </row>
    <row r="1672" spans="1:9" x14ac:dyDescent="0.25">
      <c r="A1672" s="47">
        <v>41788</v>
      </c>
      <c r="B1672" s="37" t="s">
        <v>86</v>
      </c>
      <c r="C1672" s="37" t="s">
        <v>87</v>
      </c>
      <c r="D1672" s="37">
        <v>153.08959999999999</v>
      </c>
      <c r="E1672" s="37">
        <v>151.73400000000001</v>
      </c>
      <c r="F1672" s="37">
        <v>0.89341000000000004</v>
      </c>
      <c r="G1672" s="37">
        <v>1.3555999999999999</v>
      </c>
      <c r="H1672" s="37">
        <v>1225.02</v>
      </c>
      <c r="I1672" s="37">
        <v>187537821.792</v>
      </c>
    </row>
    <row r="1673" spans="1:9" x14ac:dyDescent="0.25">
      <c r="A1673" s="47">
        <v>41787</v>
      </c>
      <c r="B1673" s="37" t="s">
        <v>86</v>
      </c>
      <c r="C1673" s="37" t="s">
        <v>87</v>
      </c>
      <c r="D1673" s="37">
        <v>151.73419999999999</v>
      </c>
      <c r="E1673" s="37">
        <v>151.97659999999999</v>
      </c>
      <c r="F1673" s="37">
        <v>-0.1595</v>
      </c>
      <c r="G1673" s="37">
        <v>-0.2424</v>
      </c>
      <c r="H1673" s="37">
        <v>1225.02</v>
      </c>
      <c r="I1673" s="37">
        <v>185877429.68399999</v>
      </c>
    </row>
    <row r="1674" spans="1:9" x14ac:dyDescent="0.25">
      <c r="A1674" s="47">
        <v>41786</v>
      </c>
      <c r="B1674" s="37" t="s">
        <v>86</v>
      </c>
      <c r="C1674" s="37" t="s">
        <v>87</v>
      </c>
      <c r="D1674" s="37">
        <v>151.97640000000001</v>
      </c>
      <c r="E1674" s="37">
        <v>147.36760000000001</v>
      </c>
      <c r="F1674" s="37">
        <v>3.1274199999999999</v>
      </c>
      <c r="G1674" s="37">
        <v>4.6087999999999996</v>
      </c>
      <c r="H1674" s="37">
        <v>1250.02</v>
      </c>
      <c r="I1674" s="37">
        <v>189973539.528</v>
      </c>
    </row>
    <row r="1675" spans="1:9" x14ac:dyDescent="0.25">
      <c r="A1675" s="47">
        <v>41782</v>
      </c>
      <c r="B1675" s="37" t="s">
        <v>86</v>
      </c>
      <c r="C1675" s="37" t="s">
        <v>87</v>
      </c>
      <c r="D1675" s="37">
        <v>147.36779999999999</v>
      </c>
      <c r="E1675" s="37">
        <v>145.9358</v>
      </c>
      <c r="F1675" s="37">
        <v>0.98124999999999996</v>
      </c>
      <c r="G1675" s="37">
        <v>1.4319999999999999</v>
      </c>
      <c r="H1675" s="37">
        <v>1225.02</v>
      </c>
      <c r="I1675" s="37">
        <v>180528502.35600001</v>
      </c>
    </row>
    <row r="1676" spans="1:9" x14ac:dyDescent="0.25">
      <c r="A1676" s="47">
        <v>41781</v>
      </c>
      <c r="B1676" s="37" t="s">
        <v>86</v>
      </c>
      <c r="C1676" s="37" t="s">
        <v>87</v>
      </c>
      <c r="D1676" s="37">
        <v>145.93600000000001</v>
      </c>
      <c r="E1676" s="37">
        <v>145.48159999999999</v>
      </c>
      <c r="F1676" s="37">
        <v>0.31234000000000001</v>
      </c>
      <c r="G1676" s="37">
        <v>0.45440000000000003</v>
      </c>
      <c r="H1676" s="37">
        <v>1300.02</v>
      </c>
      <c r="I1676" s="37">
        <v>189719718.72</v>
      </c>
    </row>
    <row r="1677" spans="1:9" x14ac:dyDescent="0.25">
      <c r="A1677" s="47">
        <v>41780</v>
      </c>
      <c r="B1677" s="37" t="s">
        <v>86</v>
      </c>
      <c r="C1677" s="37" t="s">
        <v>87</v>
      </c>
      <c r="D1677" s="37">
        <v>145.48179999999999</v>
      </c>
      <c r="E1677" s="37">
        <v>142.5154</v>
      </c>
      <c r="F1677" s="37">
        <v>2.0814599999999999</v>
      </c>
      <c r="G1677" s="37">
        <v>2.9664000000000001</v>
      </c>
      <c r="H1677" s="37">
        <v>1300.02</v>
      </c>
      <c r="I1677" s="37">
        <v>189129249.63600001</v>
      </c>
    </row>
    <row r="1678" spans="1:9" x14ac:dyDescent="0.25">
      <c r="A1678" s="47">
        <v>41779</v>
      </c>
      <c r="B1678" s="37" t="s">
        <v>86</v>
      </c>
      <c r="C1678" s="37" t="s">
        <v>87</v>
      </c>
      <c r="D1678" s="37">
        <v>142.51560000000001</v>
      </c>
      <c r="E1678" s="37">
        <v>143.024</v>
      </c>
      <c r="F1678" s="37">
        <v>-0.35546</v>
      </c>
      <c r="G1678" s="37">
        <v>-0.50839999999999996</v>
      </c>
      <c r="H1678" s="37">
        <v>1300.02</v>
      </c>
      <c r="I1678" s="37">
        <v>185273130.31200001</v>
      </c>
    </row>
    <row r="1679" spans="1:9" x14ac:dyDescent="0.25">
      <c r="A1679" s="47">
        <v>41778</v>
      </c>
      <c r="B1679" s="37" t="s">
        <v>86</v>
      </c>
      <c r="C1679" s="37" t="s">
        <v>87</v>
      </c>
      <c r="D1679" s="37">
        <v>143.024</v>
      </c>
      <c r="E1679" s="37">
        <v>140.19239999999999</v>
      </c>
      <c r="F1679" s="37">
        <v>2.0198</v>
      </c>
      <c r="G1679" s="37">
        <v>2.8315999999999999</v>
      </c>
      <c r="H1679" s="37">
        <v>1375.02</v>
      </c>
      <c r="I1679" s="37">
        <v>196660860.47999999</v>
      </c>
    </row>
    <row r="1680" spans="1:9" x14ac:dyDescent="0.25">
      <c r="A1680" s="47">
        <v>41775</v>
      </c>
      <c r="B1680" s="37" t="s">
        <v>86</v>
      </c>
      <c r="C1680" s="37" t="s">
        <v>87</v>
      </c>
      <c r="D1680" s="37">
        <v>140.1926</v>
      </c>
      <c r="E1680" s="37">
        <v>137.63140000000001</v>
      </c>
      <c r="F1680" s="37">
        <v>1.8609100000000001</v>
      </c>
      <c r="G1680" s="37">
        <v>2.5611999999999999</v>
      </c>
      <c r="H1680" s="37">
        <v>1375.02</v>
      </c>
      <c r="I1680" s="37">
        <v>192767628.852</v>
      </c>
    </row>
    <row r="1681" spans="1:9" x14ac:dyDescent="0.25">
      <c r="A1681" s="47">
        <v>41774</v>
      </c>
      <c r="B1681" s="37" t="s">
        <v>86</v>
      </c>
      <c r="C1681" s="37" t="s">
        <v>87</v>
      </c>
      <c r="D1681" s="37">
        <v>137.63159999999999</v>
      </c>
      <c r="E1681" s="37">
        <v>139.56280000000001</v>
      </c>
      <c r="F1681" s="37">
        <v>-1.38375</v>
      </c>
      <c r="G1681" s="37">
        <v>-1.9312</v>
      </c>
      <c r="H1681" s="37">
        <v>1375.02</v>
      </c>
      <c r="I1681" s="37">
        <v>189246202.632</v>
      </c>
    </row>
    <row r="1682" spans="1:9" x14ac:dyDescent="0.25">
      <c r="A1682" s="47">
        <v>41773</v>
      </c>
      <c r="B1682" s="37" t="s">
        <v>86</v>
      </c>
      <c r="C1682" s="37" t="s">
        <v>87</v>
      </c>
      <c r="D1682" s="37">
        <v>139.56280000000001</v>
      </c>
      <c r="E1682" s="37">
        <v>138.322</v>
      </c>
      <c r="F1682" s="37">
        <v>0.89703999999999995</v>
      </c>
      <c r="G1682" s="37">
        <v>1.2407999999999999</v>
      </c>
      <c r="H1682" s="37">
        <v>1375.02</v>
      </c>
      <c r="I1682" s="37">
        <v>191901641.25600001</v>
      </c>
    </row>
    <row r="1683" spans="1:9" x14ac:dyDescent="0.25">
      <c r="A1683" s="47">
        <v>41772</v>
      </c>
      <c r="B1683" s="37" t="s">
        <v>86</v>
      </c>
      <c r="C1683" s="37" t="s">
        <v>87</v>
      </c>
      <c r="D1683" s="37">
        <v>138.32220000000001</v>
      </c>
      <c r="E1683" s="37">
        <v>138.68780000000001</v>
      </c>
      <c r="F1683" s="37">
        <v>-0.26361000000000001</v>
      </c>
      <c r="G1683" s="37">
        <v>-0.36559999999999998</v>
      </c>
      <c r="H1683" s="37">
        <v>1325.02</v>
      </c>
      <c r="I1683" s="37">
        <v>183279681.44400001</v>
      </c>
    </row>
    <row r="1684" spans="1:9" x14ac:dyDescent="0.25">
      <c r="A1684" s="47">
        <v>41771</v>
      </c>
      <c r="B1684" s="37" t="s">
        <v>86</v>
      </c>
      <c r="C1684" s="37" t="s">
        <v>87</v>
      </c>
      <c r="D1684" s="37">
        <v>138.68780000000001</v>
      </c>
      <c r="E1684" s="37">
        <v>134.68539999999999</v>
      </c>
      <c r="F1684" s="37">
        <v>2.97167</v>
      </c>
      <c r="G1684" s="37">
        <v>4.0023999999999997</v>
      </c>
      <c r="H1684" s="37">
        <v>1325.02</v>
      </c>
      <c r="I1684" s="37">
        <v>183764108.75600001</v>
      </c>
    </row>
    <row r="1685" spans="1:9" x14ac:dyDescent="0.25">
      <c r="A1685" s="47">
        <v>41768</v>
      </c>
      <c r="B1685" s="37" t="s">
        <v>86</v>
      </c>
      <c r="C1685" s="37" t="s">
        <v>87</v>
      </c>
      <c r="D1685" s="37">
        <v>134.68559999999999</v>
      </c>
      <c r="E1685" s="37">
        <v>132.07040000000001</v>
      </c>
      <c r="F1685" s="37">
        <v>1.9801599999999999</v>
      </c>
      <c r="G1685" s="37">
        <v>2.6152000000000002</v>
      </c>
      <c r="H1685" s="37">
        <v>1300.02</v>
      </c>
      <c r="I1685" s="37">
        <v>175093973.71200001</v>
      </c>
    </row>
    <row r="1686" spans="1:9" x14ac:dyDescent="0.25">
      <c r="A1686" s="47">
        <v>41767</v>
      </c>
      <c r="B1686" s="37" t="s">
        <v>86</v>
      </c>
      <c r="C1686" s="37" t="s">
        <v>87</v>
      </c>
      <c r="D1686" s="37">
        <v>132.07040000000001</v>
      </c>
      <c r="E1686" s="37">
        <v>132.2396</v>
      </c>
      <c r="F1686" s="37">
        <v>-0.12795000000000001</v>
      </c>
      <c r="G1686" s="37">
        <v>-0.16919999999999999</v>
      </c>
      <c r="H1686" s="37">
        <v>1400.02</v>
      </c>
      <c r="I1686" s="37">
        <v>184901201.40799999</v>
      </c>
    </row>
    <row r="1687" spans="1:9" x14ac:dyDescent="0.25">
      <c r="A1687" s="47">
        <v>41766</v>
      </c>
      <c r="B1687" s="37" t="s">
        <v>86</v>
      </c>
      <c r="C1687" s="37" t="s">
        <v>87</v>
      </c>
      <c r="D1687" s="37">
        <v>132.2396</v>
      </c>
      <c r="E1687" s="37">
        <v>129.29920000000001</v>
      </c>
      <c r="F1687" s="37">
        <v>2.2741099999999999</v>
      </c>
      <c r="G1687" s="37">
        <v>2.9403999999999999</v>
      </c>
      <c r="H1687" s="37">
        <v>1475.02</v>
      </c>
      <c r="I1687" s="37">
        <v>195056054.792</v>
      </c>
    </row>
    <row r="1688" spans="1:9" x14ac:dyDescent="0.25">
      <c r="A1688" s="47">
        <v>41765</v>
      </c>
      <c r="B1688" s="37" t="s">
        <v>86</v>
      </c>
      <c r="C1688" s="37" t="s">
        <v>87</v>
      </c>
      <c r="D1688" s="37">
        <v>129.29939999999999</v>
      </c>
      <c r="E1688" s="37">
        <v>130.8306</v>
      </c>
      <c r="F1688" s="37">
        <v>-1.1703699999999999</v>
      </c>
      <c r="G1688" s="37">
        <v>-1.5311999999999999</v>
      </c>
      <c r="H1688" s="37">
        <v>1575.02</v>
      </c>
      <c r="I1688" s="37">
        <v>203649140.98800001</v>
      </c>
    </row>
    <row r="1689" spans="1:9" x14ac:dyDescent="0.25">
      <c r="A1689" s="47">
        <v>41764</v>
      </c>
      <c r="B1689" s="37" t="s">
        <v>86</v>
      </c>
      <c r="C1689" s="37" t="s">
        <v>87</v>
      </c>
      <c r="D1689" s="37">
        <v>130.8306</v>
      </c>
      <c r="E1689" s="37">
        <v>128.5538</v>
      </c>
      <c r="F1689" s="37">
        <v>1.7710900000000001</v>
      </c>
      <c r="G1689" s="37">
        <v>2.2768000000000002</v>
      </c>
      <c r="H1689" s="37">
        <v>1575.02</v>
      </c>
      <c r="I1689" s="37">
        <v>206060811.61199999</v>
      </c>
    </row>
    <row r="1690" spans="1:9" x14ac:dyDescent="0.25">
      <c r="A1690" s="47">
        <v>41761</v>
      </c>
      <c r="B1690" s="37" t="s">
        <v>86</v>
      </c>
      <c r="C1690" s="37" t="s">
        <v>87</v>
      </c>
      <c r="D1690" s="37">
        <v>128.554</v>
      </c>
      <c r="E1690" s="37">
        <v>128.94479999999999</v>
      </c>
      <c r="F1690" s="37">
        <v>-0.30308000000000002</v>
      </c>
      <c r="G1690" s="37">
        <v>-0.39079999999999998</v>
      </c>
      <c r="H1690" s="37">
        <v>1575.02</v>
      </c>
      <c r="I1690" s="37">
        <v>202475121.08000001</v>
      </c>
    </row>
    <row r="1691" spans="1:9" x14ac:dyDescent="0.25">
      <c r="A1691" s="47">
        <v>41760</v>
      </c>
      <c r="B1691" s="37" t="s">
        <v>86</v>
      </c>
      <c r="C1691" s="37" t="s">
        <v>87</v>
      </c>
      <c r="D1691" s="37">
        <v>128.94460000000001</v>
      </c>
      <c r="E1691" s="37">
        <v>128.4606</v>
      </c>
      <c r="F1691" s="37">
        <v>0.37676999999999999</v>
      </c>
      <c r="G1691" s="37">
        <v>0.48399999999999999</v>
      </c>
      <c r="H1691" s="37">
        <v>1575.02</v>
      </c>
      <c r="I1691" s="37">
        <v>203090323.89199999</v>
      </c>
    </row>
    <row r="1692" spans="1:9" x14ac:dyDescent="0.25">
      <c r="A1692" s="47">
        <v>41759</v>
      </c>
      <c r="B1692" s="37" t="s">
        <v>86</v>
      </c>
      <c r="C1692" s="37" t="s">
        <v>87</v>
      </c>
      <c r="D1692" s="37">
        <v>128.4606</v>
      </c>
      <c r="E1692" s="37">
        <v>128.62379999999999</v>
      </c>
      <c r="F1692" s="37">
        <v>-0.12687999999999999</v>
      </c>
      <c r="G1692" s="37">
        <v>-0.16320000000000001</v>
      </c>
      <c r="H1692" s="37">
        <v>1575.02</v>
      </c>
      <c r="I1692" s="37">
        <v>202328014.21200001</v>
      </c>
    </row>
    <row r="1693" spans="1:9" x14ac:dyDescent="0.25">
      <c r="A1693" s="47">
        <v>41758</v>
      </c>
      <c r="B1693" s="37" t="s">
        <v>86</v>
      </c>
      <c r="C1693" s="37" t="s">
        <v>87</v>
      </c>
      <c r="D1693" s="37">
        <v>128.62360000000001</v>
      </c>
      <c r="E1693" s="37">
        <v>126.99</v>
      </c>
      <c r="F1693" s="37">
        <v>1.2864</v>
      </c>
      <c r="G1693" s="37">
        <v>1.6335999999999999</v>
      </c>
      <c r="H1693" s="37">
        <v>1575.02</v>
      </c>
      <c r="I1693" s="37">
        <v>202584742.472</v>
      </c>
    </row>
    <row r="1694" spans="1:9" x14ac:dyDescent="0.25">
      <c r="A1694" s="47">
        <v>41757</v>
      </c>
      <c r="B1694" s="37" t="s">
        <v>86</v>
      </c>
      <c r="C1694" s="37" t="s">
        <v>87</v>
      </c>
      <c r="D1694" s="37">
        <v>126.99</v>
      </c>
      <c r="E1694" s="37">
        <v>124.0808</v>
      </c>
      <c r="F1694" s="37">
        <v>2.3445999999999998</v>
      </c>
      <c r="G1694" s="37">
        <v>2.9091999999999998</v>
      </c>
      <c r="H1694" s="37">
        <v>1575.02</v>
      </c>
      <c r="I1694" s="37">
        <v>200011789.80000001</v>
      </c>
    </row>
    <row r="1695" spans="1:9" x14ac:dyDescent="0.25">
      <c r="A1695" s="47">
        <v>41754</v>
      </c>
      <c r="B1695" s="37" t="s">
        <v>86</v>
      </c>
      <c r="C1695" s="37" t="s">
        <v>87</v>
      </c>
      <c r="D1695" s="37">
        <v>124.081</v>
      </c>
      <c r="E1695" s="37">
        <v>124.9742</v>
      </c>
      <c r="F1695" s="37">
        <v>-0.71470999999999996</v>
      </c>
      <c r="G1695" s="37">
        <v>-0.89319999999999999</v>
      </c>
      <c r="H1695" s="37">
        <v>1575.02</v>
      </c>
      <c r="I1695" s="37">
        <v>195430056.62</v>
      </c>
    </row>
    <row r="1696" spans="1:9" x14ac:dyDescent="0.25">
      <c r="A1696" s="47">
        <v>41753</v>
      </c>
      <c r="B1696" s="37" t="s">
        <v>86</v>
      </c>
      <c r="C1696" s="37" t="s">
        <v>87</v>
      </c>
      <c r="D1696" s="37">
        <v>124.9742</v>
      </c>
      <c r="E1696" s="37">
        <v>126.029</v>
      </c>
      <c r="F1696" s="37">
        <v>-0.83694999999999997</v>
      </c>
      <c r="G1696" s="37">
        <v>-1.0548</v>
      </c>
      <c r="H1696" s="37">
        <v>1575.02</v>
      </c>
      <c r="I1696" s="37">
        <v>196836864.484</v>
      </c>
    </row>
    <row r="1697" spans="1:9" x14ac:dyDescent="0.25">
      <c r="A1697" s="47">
        <v>41752</v>
      </c>
      <c r="B1697" s="37" t="s">
        <v>86</v>
      </c>
      <c r="C1697" s="37" t="s">
        <v>87</v>
      </c>
      <c r="D1697" s="37">
        <v>126.029</v>
      </c>
      <c r="E1697" s="37">
        <v>126.9802</v>
      </c>
      <c r="F1697" s="37">
        <v>-0.74909000000000003</v>
      </c>
      <c r="G1697" s="37">
        <v>-0.95120000000000005</v>
      </c>
      <c r="H1697" s="37">
        <v>1575.02</v>
      </c>
      <c r="I1697" s="37">
        <v>198498195.58000001</v>
      </c>
    </row>
    <row r="1698" spans="1:9" x14ac:dyDescent="0.25">
      <c r="A1698" s="47">
        <v>41751</v>
      </c>
      <c r="B1698" s="37" t="s">
        <v>86</v>
      </c>
      <c r="C1698" s="37" t="s">
        <v>87</v>
      </c>
      <c r="D1698" s="37">
        <v>126.98</v>
      </c>
      <c r="E1698" s="37">
        <v>125.712</v>
      </c>
      <c r="F1698" s="37">
        <v>1.00865</v>
      </c>
      <c r="G1698" s="37">
        <v>1.268</v>
      </c>
      <c r="H1698" s="37">
        <v>1650.02</v>
      </c>
      <c r="I1698" s="37">
        <v>209519539.59999999</v>
      </c>
    </row>
    <row r="1699" spans="1:9" x14ac:dyDescent="0.25">
      <c r="A1699" s="47">
        <v>41750</v>
      </c>
      <c r="B1699" s="37" t="s">
        <v>86</v>
      </c>
      <c r="C1699" s="37" t="s">
        <v>87</v>
      </c>
      <c r="D1699" s="37">
        <v>125.7122</v>
      </c>
      <c r="E1699" s="37">
        <v>124.2458</v>
      </c>
      <c r="F1699" s="37">
        <v>1.18024</v>
      </c>
      <c r="G1699" s="37">
        <v>1.4663999999999999</v>
      </c>
      <c r="H1699" s="37">
        <v>1800.02</v>
      </c>
      <c r="I1699" s="37">
        <v>226284474.24399999</v>
      </c>
    </row>
    <row r="1700" spans="1:9" x14ac:dyDescent="0.25">
      <c r="A1700" s="47">
        <v>41746</v>
      </c>
      <c r="B1700" s="37" t="s">
        <v>86</v>
      </c>
      <c r="C1700" s="37" t="s">
        <v>87</v>
      </c>
      <c r="D1700" s="37">
        <v>124.2458</v>
      </c>
      <c r="E1700" s="37">
        <v>121.971</v>
      </c>
      <c r="F1700" s="37">
        <v>1.86503</v>
      </c>
      <c r="G1700" s="37">
        <v>2.2747999999999999</v>
      </c>
      <c r="H1700" s="37">
        <v>1800.02</v>
      </c>
      <c r="I1700" s="37">
        <v>223644924.91600001</v>
      </c>
    </row>
    <row r="1701" spans="1:9" x14ac:dyDescent="0.25">
      <c r="A1701" s="47">
        <v>41745</v>
      </c>
      <c r="B1701" s="37" t="s">
        <v>86</v>
      </c>
      <c r="C1701" s="37" t="s">
        <v>87</v>
      </c>
      <c r="D1701" s="37">
        <v>121.9712</v>
      </c>
      <c r="E1701" s="37">
        <v>118.05119999999999</v>
      </c>
      <c r="F1701" s="37">
        <v>3.3205900000000002</v>
      </c>
      <c r="G1701" s="37">
        <v>3.92</v>
      </c>
      <c r="H1701" s="37">
        <v>1800.02</v>
      </c>
      <c r="I1701" s="37">
        <v>219550599.42399999</v>
      </c>
    </row>
    <row r="1702" spans="1:9" x14ac:dyDescent="0.25">
      <c r="A1702" s="47">
        <v>41744</v>
      </c>
      <c r="B1702" s="37" t="s">
        <v>86</v>
      </c>
      <c r="C1702" s="37" t="s">
        <v>87</v>
      </c>
      <c r="D1702" s="37">
        <v>118.0514</v>
      </c>
      <c r="E1702" s="37">
        <v>116.5258</v>
      </c>
      <c r="F1702" s="37">
        <v>1.30924</v>
      </c>
      <c r="G1702" s="37">
        <v>1.5256000000000001</v>
      </c>
      <c r="H1702" s="37">
        <v>1800.02</v>
      </c>
      <c r="I1702" s="37">
        <v>212494881.028</v>
      </c>
    </row>
    <row r="1703" spans="1:9" x14ac:dyDescent="0.25">
      <c r="A1703" s="47">
        <v>41743</v>
      </c>
      <c r="B1703" s="37" t="s">
        <v>86</v>
      </c>
      <c r="C1703" s="37" t="s">
        <v>87</v>
      </c>
      <c r="D1703" s="37">
        <v>116.5258</v>
      </c>
      <c r="E1703" s="37">
        <v>116.1066</v>
      </c>
      <c r="F1703" s="37">
        <v>0.36104999999999998</v>
      </c>
      <c r="G1703" s="37">
        <v>0.41920000000000002</v>
      </c>
      <c r="H1703" s="37">
        <v>1725.02</v>
      </c>
      <c r="I1703" s="37">
        <v>201009335.516</v>
      </c>
    </row>
    <row r="1704" spans="1:9" x14ac:dyDescent="0.25">
      <c r="A1704" s="47">
        <v>41740</v>
      </c>
      <c r="B1704" s="37" t="s">
        <v>86</v>
      </c>
      <c r="C1704" s="37" t="s">
        <v>87</v>
      </c>
      <c r="D1704" s="37">
        <v>116.10680000000001</v>
      </c>
      <c r="E1704" s="37">
        <v>119.7032</v>
      </c>
      <c r="F1704" s="37">
        <v>-3.0044300000000002</v>
      </c>
      <c r="G1704" s="37">
        <v>-3.5964</v>
      </c>
      <c r="H1704" s="37">
        <v>1725.02</v>
      </c>
      <c r="I1704" s="37">
        <v>200286552.13600001</v>
      </c>
    </row>
    <row r="1705" spans="1:9" x14ac:dyDescent="0.25">
      <c r="A1705" s="47">
        <v>41739</v>
      </c>
      <c r="B1705" s="37" t="s">
        <v>86</v>
      </c>
      <c r="C1705" s="37" t="s">
        <v>87</v>
      </c>
      <c r="D1705" s="37">
        <v>119.703</v>
      </c>
      <c r="E1705" s="37">
        <v>127.25060000000001</v>
      </c>
      <c r="F1705" s="37">
        <v>-5.9312899999999997</v>
      </c>
      <c r="G1705" s="37">
        <v>-7.5476000000000001</v>
      </c>
      <c r="H1705" s="37">
        <v>1725.02</v>
      </c>
      <c r="I1705" s="37">
        <v>206490069.06</v>
      </c>
    </row>
    <row r="1706" spans="1:9" x14ac:dyDescent="0.25">
      <c r="A1706" s="47">
        <v>41738</v>
      </c>
      <c r="B1706" s="37" t="s">
        <v>86</v>
      </c>
      <c r="C1706" s="37" t="s">
        <v>87</v>
      </c>
      <c r="D1706" s="37">
        <v>127.2504</v>
      </c>
      <c r="E1706" s="37">
        <v>124.2056</v>
      </c>
      <c r="F1706" s="37">
        <v>2.4514200000000002</v>
      </c>
      <c r="G1706" s="37">
        <v>3.0448</v>
      </c>
      <c r="H1706" s="37">
        <v>1725.02</v>
      </c>
      <c r="I1706" s="37">
        <v>219509485.00799999</v>
      </c>
    </row>
    <row r="1707" spans="1:9" x14ac:dyDescent="0.25">
      <c r="A1707" s="47">
        <v>41737</v>
      </c>
      <c r="B1707" s="37" t="s">
        <v>86</v>
      </c>
      <c r="C1707" s="37" t="s">
        <v>87</v>
      </c>
      <c r="D1707" s="37">
        <v>124.2056</v>
      </c>
      <c r="E1707" s="37">
        <v>122.0736</v>
      </c>
      <c r="F1707" s="37">
        <v>1.7464900000000001</v>
      </c>
      <c r="G1707" s="37">
        <v>2.1320000000000001</v>
      </c>
      <c r="H1707" s="37">
        <v>1725.02</v>
      </c>
      <c r="I1707" s="37">
        <v>214257144.11199999</v>
      </c>
    </row>
    <row r="1708" spans="1:9" x14ac:dyDescent="0.25">
      <c r="A1708" s="47">
        <v>41736</v>
      </c>
      <c r="B1708" s="37" t="s">
        <v>86</v>
      </c>
      <c r="C1708" s="37" t="s">
        <v>87</v>
      </c>
      <c r="D1708" s="37">
        <v>122.0736</v>
      </c>
      <c r="E1708" s="37">
        <v>125.1908</v>
      </c>
      <c r="F1708" s="37">
        <v>-2.48996</v>
      </c>
      <c r="G1708" s="37">
        <v>-3.1172</v>
      </c>
      <c r="H1708" s="37">
        <v>1725.02</v>
      </c>
      <c r="I1708" s="37">
        <v>210579401.472</v>
      </c>
    </row>
    <row r="1709" spans="1:9" x14ac:dyDescent="0.25">
      <c r="A1709" s="47">
        <v>41733</v>
      </c>
      <c r="B1709" s="37" t="s">
        <v>86</v>
      </c>
      <c r="C1709" s="37" t="s">
        <v>87</v>
      </c>
      <c r="D1709" s="37">
        <v>125.1908</v>
      </c>
      <c r="E1709" s="37">
        <v>128.34639999999999</v>
      </c>
      <c r="F1709" s="37">
        <v>-2.4586600000000001</v>
      </c>
      <c r="G1709" s="37">
        <v>-3.1556000000000002</v>
      </c>
      <c r="H1709" s="37">
        <v>1725.02</v>
      </c>
      <c r="I1709" s="37">
        <v>215956633.81600001</v>
      </c>
    </row>
    <row r="1710" spans="1:9" x14ac:dyDescent="0.25">
      <c r="A1710" s="47">
        <v>41732</v>
      </c>
      <c r="B1710" s="37" t="s">
        <v>86</v>
      </c>
      <c r="C1710" s="37" t="s">
        <v>87</v>
      </c>
      <c r="D1710" s="37">
        <v>128.34639999999999</v>
      </c>
      <c r="E1710" s="37">
        <v>127.0928</v>
      </c>
      <c r="F1710" s="37">
        <v>0.98636999999999997</v>
      </c>
      <c r="G1710" s="37">
        <v>1.2536</v>
      </c>
      <c r="H1710" s="37">
        <v>1725.02</v>
      </c>
      <c r="I1710" s="37">
        <v>221400106.928</v>
      </c>
    </row>
    <row r="1711" spans="1:9" x14ac:dyDescent="0.25">
      <c r="A1711" s="47">
        <v>41731</v>
      </c>
      <c r="B1711" s="37" t="s">
        <v>86</v>
      </c>
      <c r="C1711" s="37" t="s">
        <v>87</v>
      </c>
      <c r="D1711" s="37">
        <v>127.093</v>
      </c>
      <c r="E1711" s="37">
        <v>127.9498</v>
      </c>
      <c r="F1711" s="37">
        <v>-0.66964000000000001</v>
      </c>
      <c r="G1711" s="37">
        <v>-0.85680000000000001</v>
      </c>
      <c r="H1711" s="37">
        <v>1725.02</v>
      </c>
      <c r="I1711" s="37">
        <v>219237966.86000001</v>
      </c>
    </row>
    <row r="1712" spans="1:9" x14ac:dyDescent="0.25">
      <c r="A1712" s="47">
        <v>41730</v>
      </c>
      <c r="B1712" s="37" t="s">
        <v>86</v>
      </c>
      <c r="C1712" s="37" t="s">
        <v>87</v>
      </c>
      <c r="D1712" s="37">
        <v>127.9496</v>
      </c>
      <c r="E1712" s="37">
        <v>123.71639999999999</v>
      </c>
      <c r="F1712" s="37">
        <v>3.4217</v>
      </c>
      <c r="G1712" s="37">
        <v>4.2332000000000001</v>
      </c>
      <c r="H1712" s="37">
        <v>1725.02</v>
      </c>
      <c r="I1712" s="37">
        <v>220715618.99200001</v>
      </c>
    </row>
    <row r="1713" spans="1:9" x14ac:dyDescent="0.25">
      <c r="A1713" s="47">
        <v>41729</v>
      </c>
      <c r="B1713" s="37" t="s">
        <v>86</v>
      </c>
      <c r="C1713" s="37" t="s">
        <v>87</v>
      </c>
      <c r="D1713" s="37">
        <v>123.71639999999999</v>
      </c>
      <c r="E1713" s="37">
        <v>120.47799999999999</v>
      </c>
      <c r="F1713" s="37">
        <v>2.6879599999999999</v>
      </c>
      <c r="G1713" s="37">
        <v>3.2383999999999999</v>
      </c>
      <c r="H1713" s="37">
        <v>1725.02</v>
      </c>
      <c r="I1713" s="37">
        <v>213413264.32800001</v>
      </c>
    </row>
    <row r="1714" spans="1:9" x14ac:dyDescent="0.25">
      <c r="A1714" s="47">
        <v>41726</v>
      </c>
      <c r="B1714" s="37" t="s">
        <v>86</v>
      </c>
      <c r="C1714" s="37" t="s">
        <v>87</v>
      </c>
      <c r="D1714" s="37">
        <v>120.47799999999999</v>
      </c>
      <c r="E1714" s="37">
        <v>119.364</v>
      </c>
      <c r="F1714" s="37">
        <v>0.93328</v>
      </c>
      <c r="G1714" s="37">
        <v>1.1140000000000001</v>
      </c>
      <c r="H1714" s="37">
        <v>1825.02</v>
      </c>
      <c r="I1714" s="37">
        <v>219874759.56</v>
      </c>
    </row>
    <row r="1715" spans="1:9" x14ac:dyDescent="0.25">
      <c r="A1715" s="47">
        <v>41725</v>
      </c>
      <c r="B1715" s="37" t="s">
        <v>86</v>
      </c>
      <c r="C1715" s="37" t="s">
        <v>87</v>
      </c>
      <c r="D1715" s="37">
        <v>119.364</v>
      </c>
      <c r="E1715" s="37">
        <v>117.324</v>
      </c>
      <c r="F1715" s="37">
        <v>1.7387699999999999</v>
      </c>
      <c r="G1715" s="37">
        <v>2.04</v>
      </c>
      <c r="H1715" s="37">
        <v>1825.02</v>
      </c>
      <c r="I1715" s="37">
        <v>217841687.28</v>
      </c>
    </row>
    <row r="1716" spans="1:9" x14ac:dyDescent="0.25">
      <c r="A1716" s="47">
        <v>41724</v>
      </c>
      <c r="B1716" s="37" t="s">
        <v>86</v>
      </c>
      <c r="C1716" s="37" t="s">
        <v>87</v>
      </c>
      <c r="D1716" s="37">
        <v>117.324</v>
      </c>
      <c r="E1716" s="37">
        <v>120.08759999999999</v>
      </c>
      <c r="F1716" s="37">
        <v>-2.30132</v>
      </c>
      <c r="G1716" s="37">
        <v>-2.7635999999999998</v>
      </c>
      <c r="H1716" s="37">
        <v>1825.02</v>
      </c>
      <c r="I1716" s="37">
        <v>214118646.47999999</v>
      </c>
    </row>
    <row r="1717" spans="1:9" x14ac:dyDescent="0.25">
      <c r="A1717" s="47">
        <v>41723</v>
      </c>
      <c r="B1717" s="37" t="s">
        <v>86</v>
      </c>
      <c r="C1717" s="37" t="s">
        <v>87</v>
      </c>
      <c r="D1717" s="37">
        <v>120.08759999999999</v>
      </c>
      <c r="E1717" s="37">
        <v>118.33880000000001</v>
      </c>
      <c r="F1717" s="37">
        <v>1.4777899999999999</v>
      </c>
      <c r="G1717" s="37">
        <v>1.7487999999999999</v>
      </c>
      <c r="H1717" s="37">
        <v>1825.02</v>
      </c>
      <c r="I1717" s="37">
        <v>219162271.752</v>
      </c>
    </row>
    <row r="1718" spans="1:9" x14ac:dyDescent="0.25">
      <c r="A1718" s="47">
        <v>41722</v>
      </c>
      <c r="B1718" s="37" t="s">
        <v>86</v>
      </c>
      <c r="C1718" s="37" t="s">
        <v>87</v>
      </c>
      <c r="D1718" s="37">
        <v>118.339</v>
      </c>
      <c r="E1718" s="37">
        <v>118.0538</v>
      </c>
      <c r="F1718" s="37">
        <v>0.24157999999999999</v>
      </c>
      <c r="G1718" s="37">
        <v>0.28520000000000001</v>
      </c>
      <c r="H1718" s="37">
        <v>1875.02</v>
      </c>
      <c r="I1718" s="37">
        <v>221887991.78</v>
      </c>
    </row>
    <row r="1719" spans="1:9" x14ac:dyDescent="0.25">
      <c r="A1719" s="47">
        <v>41719</v>
      </c>
      <c r="B1719" s="37" t="s">
        <v>86</v>
      </c>
      <c r="C1719" s="37" t="s">
        <v>87</v>
      </c>
      <c r="D1719" s="37">
        <v>118.054</v>
      </c>
      <c r="E1719" s="37">
        <v>119.9552</v>
      </c>
      <c r="F1719" s="37">
        <v>-1.5849299999999999</v>
      </c>
      <c r="G1719" s="37">
        <v>-1.9012</v>
      </c>
      <c r="H1719" s="37">
        <v>1875.02</v>
      </c>
      <c r="I1719" s="37">
        <v>221353611.08000001</v>
      </c>
    </row>
    <row r="1720" spans="1:9" x14ac:dyDescent="0.25">
      <c r="A1720" s="47">
        <v>41718</v>
      </c>
      <c r="B1720" s="37" t="s">
        <v>86</v>
      </c>
      <c r="C1720" s="37" t="s">
        <v>87</v>
      </c>
      <c r="D1720" s="37">
        <v>119.955</v>
      </c>
      <c r="E1720" s="37">
        <v>118.0594</v>
      </c>
      <c r="F1720" s="37">
        <v>1.6056299999999999</v>
      </c>
      <c r="G1720" s="37">
        <v>1.8956</v>
      </c>
      <c r="H1720" s="37">
        <v>1875.02</v>
      </c>
      <c r="I1720" s="37">
        <v>224918024.09999999</v>
      </c>
    </row>
    <row r="1721" spans="1:9" x14ac:dyDescent="0.25">
      <c r="A1721" s="47">
        <v>41717</v>
      </c>
      <c r="B1721" s="37" t="s">
        <v>86</v>
      </c>
      <c r="C1721" s="37" t="s">
        <v>87</v>
      </c>
      <c r="D1721" s="37">
        <v>118.0594</v>
      </c>
      <c r="E1721" s="37">
        <v>121.1194</v>
      </c>
      <c r="F1721" s="37">
        <v>-2.52643</v>
      </c>
      <c r="G1721" s="37">
        <v>-3.06</v>
      </c>
      <c r="H1721" s="37">
        <v>1875.02</v>
      </c>
      <c r="I1721" s="37">
        <v>221363736.18799999</v>
      </c>
    </row>
    <row r="1722" spans="1:9" x14ac:dyDescent="0.25">
      <c r="A1722" s="47">
        <v>41716</v>
      </c>
      <c r="B1722" s="37" t="s">
        <v>86</v>
      </c>
      <c r="C1722" s="37" t="s">
        <v>87</v>
      </c>
      <c r="D1722" s="37">
        <v>121.1194</v>
      </c>
      <c r="E1722" s="37">
        <v>117.15819999999999</v>
      </c>
      <c r="F1722" s="37">
        <v>3.3810699999999998</v>
      </c>
      <c r="G1722" s="37">
        <v>3.9611999999999998</v>
      </c>
      <c r="H1722" s="37">
        <v>1875.02</v>
      </c>
      <c r="I1722" s="37">
        <v>227101297.38800001</v>
      </c>
    </row>
    <row r="1723" spans="1:9" x14ac:dyDescent="0.25">
      <c r="A1723" s="47">
        <v>41715</v>
      </c>
      <c r="B1723" s="37" t="s">
        <v>86</v>
      </c>
      <c r="C1723" s="37" t="s">
        <v>87</v>
      </c>
      <c r="D1723" s="37">
        <v>117.1584</v>
      </c>
      <c r="E1723" s="37">
        <v>110.794</v>
      </c>
      <c r="F1723" s="37">
        <v>5.7443499999999998</v>
      </c>
      <c r="G1723" s="37">
        <v>6.3643999999999998</v>
      </c>
      <c r="H1723" s="37">
        <v>1825.02</v>
      </c>
      <c r="I1723" s="37">
        <v>213816423.16800001</v>
      </c>
    </row>
    <row r="1724" spans="1:9" x14ac:dyDescent="0.25">
      <c r="A1724" s="47">
        <v>41712</v>
      </c>
      <c r="B1724" s="37" t="s">
        <v>86</v>
      </c>
      <c r="C1724" s="37" t="s">
        <v>87</v>
      </c>
      <c r="D1724" s="37">
        <v>110.794</v>
      </c>
      <c r="E1724" s="37">
        <v>114.6876</v>
      </c>
      <c r="F1724" s="37">
        <v>-3.3949600000000002</v>
      </c>
      <c r="G1724" s="37">
        <v>-3.8936000000000002</v>
      </c>
      <c r="H1724" s="37">
        <v>1825.02</v>
      </c>
      <c r="I1724" s="37">
        <v>202201265.88</v>
      </c>
    </row>
    <row r="1725" spans="1:9" x14ac:dyDescent="0.25">
      <c r="A1725" s="47">
        <v>41711</v>
      </c>
      <c r="B1725" s="37" t="s">
        <v>86</v>
      </c>
      <c r="C1725" s="37" t="s">
        <v>87</v>
      </c>
      <c r="D1725" s="37">
        <v>114.6874</v>
      </c>
      <c r="E1725" s="37">
        <v>120.3866</v>
      </c>
      <c r="F1725" s="37">
        <v>-4.7340799999999996</v>
      </c>
      <c r="G1725" s="37">
        <v>-5.6992000000000003</v>
      </c>
      <c r="H1725" s="37">
        <v>1825.02</v>
      </c>
      <c r="I1725" s="37">
        <v>209306798.748</v>
      </c>
    </row>
    <row r="1726" spans="1:9" x14ac:dyDescent="0.25">
      <c r="A1726" s="47">
        <v>41710</v>
      </c>
      <c r="B1726" s="37" t="s">
        <v>86</v>
      </c>
      <c r="C1726" s="37" t="s">
        <v>87</v>
      </c>
      <c r="D1726" s="37">
        <v>120.38639999999999</v>
      </c>
      <c r="E1726" s="37">
        <v>119.1164</v>
      </c>
      <c r="F1726" s="37">
        <v>1.0661799999999999</v>
      </c>
      <c r="G1726" s="37">
        <v>1.27</v>
      </c>
      <c r="H1726" s="37">
        <v>1825.02</v>
      </c>
      <c r="I1726" s="37">
        <v>219707587.72799999</v>
      </c>
    </row>
    <row r="1727" spans="1:9" x14ac:dyDescent="0.25">
      <c r="A1727" s="47">
        <v>41709</v>
      </c>
      <c r="B1727" s="37" t="s">
        <v>86</v>
      </c>
      <c r="C1727" s="37" t="s">
        <v>87</v>
      </c>
      <c r="D1727" s="37">
        <v>119.11660000000001</v>
      </c>
      <c r="E1727" s="37">
        <v>120.7606</v>
      </c>
      <c r="F1727" s="37">
        <v>-1.36137</v>
      </c>
      <c r="G1727" s="37">
        <v>-1.6439999999999999</v>
      </c>
      <c r="H1727" s="37">
        <v>1825.02</v>
      </c>
      <c r="I1727" s="37">
        <v>217390177.33199999</v>
      </c>
    </row>
    <row r="1728" spans="1:9" x14ac:dyDescent="0.25">
      <c r="A1728" s="47">
        <v>41708</v>
      </c>
      <c r="B1728" s="37" t="s">
        <v>86</v>
      </c>
      <c r="C1728" s="37" t="s">
        <v>87</v>
      </c>
      <c r="D1728" s="37">
        <v>120.7606</v>
      </c>
      <c r="E1728" s="37">
        <v>120.5514</v>
      </c>
      <c r="F1728" s="37">
        <v>0.17354</v>
      </c>
      <c r="G1728" s="37">
        <v>0.2092</v>
      </c>
      <c r="H1728" s="37">
        <v>1825.02</v>
      </c>
      <c r="I1728" s="37">
        <v>220390510.21200001</v>
      </c>
    </row>
    <row r="1729" spans="1:9" x14ac:dyDescent="0.25">
      <c r="A1729" s="47">
        <v>41705</v>
      </c>
      <c r="B1729" s="37" t="s">
        <v>86</v>
      </c>
      <c r="C1729" s="37" t="s">
        <v>87</v>
      </c>
      <c r="D1729" s="37">
        <v>120.5514</v>
      </c>
      <c r="E1729" s="37">
        <v>123.407</v>
      </c>
      <c r="F1729" s="37">
        <v>-2.3139699999999999</v>
      </c>
      <c r="G1729" s="37">
        <v>-2.8555999999999999</v>
      </c>
      <c r="H1729" s="37">
        <v>1825.02</v>
      </c>
      <c r="I1729" s="37">
        <v>220008716.028</v>
      </c>
    </row>
    <row r="1730" spans="1:9" x14ac:dyDescent="0.25">
      <c r="A1730" s="47">
        <v>41704</v>
      </c>
      <c r="B1730" s="37" t="s">
        <v>86</v>
      </c>
      <c r="C1730" s="37" t="s">
        <v>87</v>
      </c>
      <c r="D1730" s="37">
        <v>123.407</v>
      </c>
      <c r="E1730" s="37">
        <v>122.84780000000001</v>
      </c>
      <c r="F1730" s="37">
        <v>0.45519999999999999</v>
      </c>
      <c r="G1730" s="37">
        <v>0.55920000000000003</v>
      </c>
      <c r="H1730" s="37">
        <v>1875.02</v>
      </c>
      <c r="I1730" s="37">
        <v>231390593.13999999</v>
      </c>
    </row>
    <row r="1731" spans="1:9" x14ac:dyDescent="0.25">
      <c r="A1731" s="47">
        <v>41703</v>
      </c>
      <c r="B1731" s="37" t="s">
        <v>86</v>
      </c>
      <c r="C1731" s="37" t="s">
        <v>87</v>
      </c>
      <c r="D1731" s="37">
        <v>122.84780000000001</v>
      </c>
      <c r="E1731" s="37">
        <v>123.0582</v>
      </c>
      <c r="F1731" s="37">
        <v>-0.17097999999999999</v>
      </c>
      <c r="G1731" s="37">
        <v>-0.2104</v>
      </c>
      <c r="H1731" s="37">
        <v>2125.02</v>
      </c>
      <c r="I1731" s="37">
        <v>261054031.956</v>
      </c>
    </row>
    <row r="1732" spans="1:9" x14ac:dyDescent="0.25">
      <c r="A1732" s="47">
        <v>41702</v>
      </c>
      <c r="B1732" s="37" t="s">
        <v>86</v>
      </c>
      <c r="C1732" s="37" t="s">
        <v>87</v>
      </c>
      <c r="D1732" s="37">
        <v>123.0582</v>
      </c>
      <c r="E1732" s="37">
        <v>114.23699999999999</v>
      </c>
      <c r="F1732" s="37">
        <v>7.7218400000000003</v>
      </c>
      <c r="G1732" s="37">
        <v>8.8211999999999993</v>
      </c>
      <c r="H1732" s="37">
        <v>2125.02</v>
      </c>
      <c r="I1732" s="37">
        <v>261501136.164</v>
      </c>
    </row>
    <row r="1733" spans="1:9" x14ac:dyDescent="0.25">
      <c r="A1733" s="47">
        <v>41701</v>
      </c>
      <c r="B1733" s="37" t="s">
        <v>86</v>
      </c>
      <c r="C1733" s="37" t="s">
        <v>87</v>
      </c>
      <c r="D1733" s="37">
        <v>114.23699999999999</v>
      </c>
      <c r="E1733" s="37">
        <v>123.7058</v>
      </c>
      <c r="F1733" s="37">
        <v>-7.6542899999999996</v>
      </c>
      <c r="G1733" s="37">
        <v>-9.4687999999999999</v>
      </c>
      <c r="H1733" s="37">
        <v>2125.02</v>
      </c>
      <c r="I1733" s="37">
        <v>242755909.74000001</v>
      </c>
    </row>
    <row r="1734" spans="1:9" x14ac:dyDescent="0.25">
      <c r="A1734" s="47">
        <v>41698</v>
      </c>
      <c r="B1734" s="37" t="s">
        <v>86</v>
      </c>
      <c r="C1734" s="37" t="s">
        <v>87</v>
      </c>
      <c r="D1734" s="37">
        <v>123.7058</v>
      </c>
      <c r="E1734" s="37">
        <v>124.9378</v>
      </c>
      <c r="F1734" s="37">
        <v>-0.98609000000000002</v>
      </c>
      <c r="G1734" s="37">
        <v>-1.232</v>
      </c>
      <c r="H1734" s="37">
        <v>2125.02</v>
      </c>
      <c r="I1734" s="37">
        <v>262877299.116</v>
      </c>
    </row>
    <row r="1735" spans="1:9" x14ac:dyDescent="0.25">
      <c r="A1735" s="47">
        <v>41697</v>
      </c>
      <c r="B1735" s="37" t="s">
        <v>86</v>
      </c>
      <c r="C1735" s="37" t="s">
        <v>87</v>
      </c>
      <c r="D1735" s="37">
        <v>124.9378</v>
      </c>
      <c r="E1735" s="37">
        <v>123.577</v>
      </c>
      <c r="F1735" s="37">
        <v>1.10118</v>
      </c>
      <c r="G1735" s="37">
        <v>1.3608</v>
      </c>
      <c r="H1735" s="37">
        <v>2275.02</v>
      </c>
      <c r="I1735" s="37">
        <v>284235993.75599998</v>
      </c>
    </row>
    <row r="1736" spans="1:9" x14ac:dyDescent="0.25">
      <c r="A1736" s="47">
        <v>41696</v>
      </c>
      <c r="B1736" s="37" t="s">
        <v>86</v>
      </c>
      <c r="C1736" s="37" t="s">
        <v>87</v>
      </c>
      <c r="D1736" s="37">
        <v>123.577</v>
      </c>
      <c r="E1736" s="37">
        <v>126.85299999999999</v>
      </c>
      <c r="F1736" s="37">
        <v>-2.5825200000000001</v>
      </c>
      <c r="G1736" s="37">
        <v>-3.2759999999999998</v>
      </c>
      <c r="H1736" s="37">
        <v>2275.02</v>
      </c>
      <c r="I1736" s="37">
        <v>281140146.54000002</v>
      </c>
    </row>
    <row r="1737" spans="1:9" x14ac:dyDescent="0.25">
      <c r="A1737" s="47">
        <v>41695</v>
      </c>
      <c r="B1737" s="37" t="s">
        <v>86</v>
      </c>
      <c r="C1737" s="37" t="s">
        <v>87</v>
      </c>
      <c r="D1737" s="37">
        <v>126.85299999999999</v>
      </c>
      <c r="E1737" s="37">
        <v>126.0234</v>
      </c>
      <c r="F1737" s="37">
        <v>0.65829000000000004</v>
      </c>
      <c r="G1737" s="37">
        <v>0.8296</v>
      </c>
      <c r="H1737" s="37">
        <v>2275.02</v>
      </c>
      <c r="I1737" s="37">
        <v>288593112.06</v>
      </c>
    </row>
    <row r="1738" spans="1:9" x14ac:dyDescent="0.25">
      <c r="A1738" s="47">
        <v>41694</v>
      </c>
      <c r="B1738" s="37" t="s">
        <v>86</v>
      </c>
      <c r="C1738" s="37" t="s">
        <v>87</v>
      </c>
      <c r="D1738" s="37">
        <v>126.0234</v>
      </c>
      <c r="E1738" s="37">
        <v>124.93259999999999</v>
      </c>
      <c r="F1738" s="37">
        <v>0.87311000000000005</v>
      </c>
      <c r="G1738" s="37">
        <v>1.0908</v>
      </c>
      <c r="H1738" s="37">
        <v>2275.02</v>
      </c>
      <c r="I1738" s="37">
        <v>286705755.46799999</v>
      </c>
    </row>
    <row r="1739" spans="1:9" x14ac:dyDescent="0.25">
      <c r="A1739" s="47">
        <v>41691</v>
      </c>
      <c r="B1739" s="37" t="s">
        <v>86</v>
      </c>
      <c r="C1739" s="37" t="s">
        <v>87</v>
      </c>
      <c r="D1739" s="37">
        <v>124.93259999999999</v>
      </c>
      <c r="E1739" s="37">
        <v>126.4898</v>
      </c>
      <c r="F1739" s="37">
        <v>-1.23109</v>
      </c>
      <c r="G1739" s="37">
        <v>-1.5571999999999999</v>
      </c>
      <c r="H1739" s="37">
        <v>2425.02</v>
      </c>
      <c r="I1739" s="37">
        <v>302964053.65200001</v>
      </c>
    </row>
    <row r="1740" spans="1:9" x14ac:dyDescent="0.25">
      <c r="A1740" s="47">
        <v>41690</v>
      </c>
      <c r="B1740" s="37" t="s">
        <v>86</v>
      </c>
      <c r="C1740" s="37" t="s">
        <v>87</v>
      </c>
      <c r="D1740" s="37">
        <v>126.4898</v>
      </c>
      <c r="E1740" s="37">
        <v>122.887</v>
      </c>
      <c r="F1740" s="37">
        <v>2.9318</v>
      </c>
      <c r="G1740" s="37">
        <v>3.6027999999999998</v>
      </c>
      <c r="H1740" s="37">
        <v>2425.02</v>
      </c>
      <c r="I1740" s="37">
        <v>306740294.796</v>
      </c>
    </row>
    <row r="1741" spans="1:9" x14ac:dyDescent="0.25">
      <c r="A1741" s="47">
        <v>41689</v>
      </c>
      <c r="B1741" s="37" t="s">
        <v>86</v>
      </c>
      <c r="C1741" s="37" t="s">
        <v>87</v>
      </c>
      <c r="D1741" s="37">
        <v>122.887</v>
      </c>
      <c r="E1741" s="37">
        <v>131.50739999999999</v>
      </c>
      <c r="F1741" s="37">
        <v>-6.5550699999999997</v>
      </c>
      <c r="G1741" s="37">
        <v>-8.6204000000000001</v>
      </c>
      <c r="H1741" s="37">
        <v>2425.02</v>
      </c>
      <c r="I1741" s="37">
        <v>298003432.74000001</v>
      </c>
    </row>
    <row r="1742" spans="1:9" x14ac:dyDescent="0.25">
      <c r="A1742" s="47">
        <v>41688</v>
      </c>
      <c r="B1742" s="37" t="s">
        <v>86</v>
      </c>
      <c r="C1742" s="37" t="s">
        <v>87</v>
      </c>
      <c r="D1742" s="37">
        <v>131.50720000000001</v>
      </c>
      <c r="E1742" s="37">
        <v>129.45840000000001</v>
      </c>
      <c r="F1742" s="37">
        <v>1.5825899999999999</v>
      </c>
      <c r="G1742" s="37">
        <v>2.0488</v>
      </c>
      <c r="H1742" s="37">
        <v>2425.02</v>
      </c>
      <c r="I1742" s="37">
        <v>318907590.14399999</v>
      </c>
    </row>
    <row r="1743" spans="1:9" x14ac:dyDescent="0.25">
      <c r="A1743" s="47">
        <v>41684</v>
      </c>
      <c r="B1743" s="37" t="s">
        <v>86</v>
      </c>
      <c r="C1743" s="37" t="s">
        <v>87</v>
      </c>
      <c r="D1743" s="37">
        <v>129.45840000000001</v>
      </c>
      <c r="E1743" s="37">
        <v>127.2076</v>
      </c>
      <c r="F1743" s="37">
        <v>1.76939</v>
      </c>
      <c r="G1743" s="37">
        <v>2.2507999999999999</v>
      </c>
      <c r="H1743" s="37">
        <v>2425.02</v>
      </c>
      <c r="I1743" s="37">
        <v>313939209.16799998</v>
      </c>
    </row>
    <row r="1744" spans="1:9" x14ac:dyDescent="0.25">
      <c r="A1744" s="47">
        <v>41683</v>
      </c>
      <c r="B1744" s="37" t="s">
        <v>86</v>
      </c>
      <c r="C1744" s="37" t="s">
        <v>87</v>
      </c>
      <c r="D1744" s="37">
        <v>127.20780000000001</v>
      </c>
      <c r="E1744" s="37">
        <v>126.9306</v>
      </c>
      <c r="F1744" s="37">
        <v>0.21839</v>
      </c>
      <c r="G1744" s="37">
        <v>0.2772</v>
      </c>
      <c r="H1744" s="37">
        <v>2425.02</v>
      </c>
      <c r="I1744" s="37">
        <v>308481459.15600002</v>
      </c>
    </row>
    <row r="1745" spans="1:9" x14ac:dyDescent="0.25">
      <c r="A1745" s="47">
        <v>41682</v>
      </c>
      <c r="B1745" s="37" t="s">
        <v>86</v>
      </c>
      <c r="C1745" s="37" t="s">
        <v>87</v>
      </c>
      <c r="D1745" s="37">
        <v>126.9308</v>
      </c>
      <c r="E1745" s="37">
        <v>124.1712</v>
      </c>
      <c r="F1745" s="37">
        <v>2.2224200000000001</v>
      </c>
      <c r="G1745" s="37">
        <v>2.7595999999999998</v>
      </c>
      <c r="H1745" s="37">
        <v>2425.02</v>
      </c>
      <c r="I1745" s="37">
        <v>307809728.616</v>
      </c>
    </row>
    <row r="1746" spans="1:9" x14ac:dyDescent="0.25">
      <c r="A1746" s="47">
        <v>41681</v>
      </c>
      <c r="B1746" s="37" t="s">
        <v>86</v>
      </c>
      <c r="C1746" s="37" t="s">
        <v>87</v>
      </c>
      <c r="D1746" s="37">
        <v>124.17140000000001</v>
      </c>
      <c r="E1746" s="37">
        <v>119.9134</v>
      </c>
      <c r="F1746" s="37">
        <v>3.5508999999999999</v>
      </c>
      <c r="G1746" s="37">
        <v>4.258</v>
      </c>
      <c r="H1746" s="37">
        <v>2425.02</v>
      </c>
      <c r="I1746" s="37">
        <v>301118128.42799997</v>
      </c>
    </row>
    <row r="1747" spans="1:9" x14ac:dyDescent="0.25">
      <c r="A1747" s="47">
        <v>41680</v>
      </c>
      <c r="B1747" s="37" t="s">
        <v>86</v>
      </c>
      <c r="C1747" s="37" t="s">
        <v>87</v>
      </c>
      <c r="D1747" s="37">
        <v>119.9134</v>
      </c>
      <c r="E1747" s="37">
        <v>120.0258</v>
      </c>
      <c r="F1747" s="37">
        <v>-9.3649999999999997E-2</v>
      </c>
      <c r="G1747" s="37">
        <v>-0.1124</v>
      </c>
      <c r="H1747" s="37">
        <v>2425.02</v>
      </c>
      <c r="I1747" s="37">
        <v>290792393.26800001</v>
      </c>
    </row>
    <row r="1748" spans="1:9" x14ac:dyDescent="0.25">
      <c r="A1748" s="47">
        <v>41677</v>
      </c>
      <c r="B1748" s="37" t="s">
        <v>86</v>
      </c>
      <c r="C1748" s="37" t="s">
        <v>87</v>
      </c>
      <c r="D1748" s="37">
        <v>120.0258</v>
      </c>
      <c r="E1748" s="37">
        <v>111.855</v>
      </c>
      <c r="F1748" s="37">
        <v>7.3048099999999998</v>
      </c>
      <c r="G1748" s="37">
        <v>8.1707999999999998</v>
      </c>
      <c r="H1748" s="37">
        <v>2225.02</v>
      </c>
      <c r="I1748" s="37">
        <v>267059805.516</v>
      </c>
    </row>
    <row r="1749" spans="1:9" x14ac:dyDescent="0.25">
      <c r="A1749" s="47">
        <v>41676</v>
      </c>
      <c r="B1749" s="37" t="s">
        <v>86</v>
      </c>
      <c r="C1749" s="37" t="s">
        <v>87</v>
      </c>
      <c r="D1749" s="37">
        <v>111.855</v>
      </c>
      <c r="E1749" s="37">
        <v>101.5646</v>
      </c>
      <c r="F1749" s="37">
        <v>10.131880000000001</v>
      </c>
      <c r="G1749" s="37">
        <v>10.2904</v>
      </c>
      <c r="H1749" s="37">
        <v>2225.02</v>
      </c>
      <c r="I1749" s="37">
        <v>248879612.09999999</v>
      </c>
    </row>
    <row r="1750" spans="1:9" x14ac:dyDescent="0.25">
      <c r="A1750" s="47">
        <v>41675</v>
      </c>
      <c r="B1750" s="37" t="s">
        <v>86</v>
      </c>
      <c r="C1750" s="37" t="s">
        <v>87</v>
      </c>
      <c r="D1750" s="37">
        <v>101.56480000000001</v>
      </c>
      <c r="E1750" s="37">
        <v>104.08839999999999</v>
      </c>
      <c r="F1750" s="37">
        <v>-2.42448</v>
      </c>
      <c r="G1750" s="37">
        <v>-2.5236000000000001</v>
      </c>
      <c r="H1750" s="37">
        <v>2175.02</v>
      </c>
      <c r="I1750" s="37">
        <v>220905471.296</v>
      </c>
    </row>
    <row r="1751" spans="1:9" x14ac:dyDescent="0.25">
      <c r="A1751" s="47">
        <v>41674</v>
      </c>
      <c r="B1751" s="37" t="s">
        <v>86</v>
      </c>
      <c r="C1751" s="37" t="s">
        <v>87</v>
      </c>
      <c r="D1751" s="37">
        <v>104.0882</v>
      </c>
      <c r="E1751" s="37">
        <v>101.88979999999999</v>
      </c>
      <c r="F1751" s="37">
        <v>2.1576300000000002</v>
      </c>
      <c r="G1751" s="37">
        <v>2.1983999999999999</v>
      </c>
      <c r="H1751" s="37">
        <v>2175.02</v>
      </c>
      <c r="I1751" s="37">
        <v>226393916.764</v>
      </c>
    </row>
    <row r="1752" spans="1:9" x14ac:dyDescent="0.25">
      <c r="A1752" s="47">
        <v>41673</v>
      </c>
      <c r="B1752" s="37" t="s">
        <v>86</v>
      </c>
      <c r="C1752" s="37" t="s">
        <v>87</v>
      </c>
      <c r="D1752" s="37">
        <v>101.89</v>
      </c>
      <c r="E1752" s="37">
        <v>111.1456</v>
      </c>
      <c r="F1752" s="37">
        <v>-8.3274600000000003</v>
      </c>
      <c r="G1752" s="37">
        <v>-9.2555999999999994</v>
      </c>
      <c r="H1752" s="37">
        <v>2100.02</v>
      </c>
      <c r="I1752" s="37">
        <v>213971037.80000001</v>
      </c>
    </row>
    <row r="1753" spans="1:9" x14ac:dyDescent="0.25">
      <c r="A1753" s="47">
        <v>41670</v>
      </c>
      <c r="B1753" s="37" t="s">
        <v>86</v>
      </c>
      <c r="C1753" s="37" t="s">
        <v>87</v>
      </c>
      <c r="D1753" s="37">
        <v>111.1454</v>
      </c>
      <c r="E1753" s="37">
        <v>117.33499999999999</v>
      </c>
      <c r="F1753" s="37">
        <v>-5.27515</v>
      </c>
      <c r="G1753" s="37">
        <v>-6.1896000000000004</v>
      </c>
      <c r="H1753" s="37">
        <v>1825.02</v>
      </c>
      <c r="I1753" s="37">
        <v>202842577.90799999</v>
      </c>
    </row>
    <row r="1754" spans="1:9" x14ac:dyDescent="0.25">
      <c r="A1754" s="47">
        <v>41669</v>
      </c>
      <c r="B1754" s="37" t="s">
        <v>86</v>
      </c>
      <c r="C1754" s="37" t="s">
        <v>87</v>
      </c>
      <c r="D1754" s="37">
        <v>117.3348</v>
      </c>
      <c r="E1754" s="37">
        <v>118.9252</v>
      </c>
      <c r="F1754" s="37">
        <v>-1.33731</v>
      </c>
      <c r="G1754" s="37">
        <v>-1.5904</v>
      </c>
      <c r="H1754" s="37">
        <v>1575.02</v>
      </c>
      <c r="I1754" s="37">
        <v>184804656.69600001</v>
      </c>
    </row>
    <row r="1755" spans="1:9" x14ac:dyDescent="0.25">
      <c r="A1755" s="47">
        <v>41668</v>
      </c>
      <c r="B1755" s="37" t="s">
        <v>86</v>
      </c>
      <c r="C1755" s="37" t="s">
        <v>87</v>
      </c>
      <c r="D1755" s="37">
        <v>118.9252</v>
      </c>
      <c r="E1755" s="37">
        <v>128.34360000000001</v>
      </c>
      <c r="F1755" s="37">
        <v>-7.3384299999999998</v>
      </c>
      <c r="G1755" s="37">
        <v>-9.4184000000000001</v>
      </c>
      <c r="H1755" s="37">
        <v>1475.02</v>
      </c>
      <c r="I1755" s="37">
        <v>175417048.50400001</v>
      </c>
    </row>
    <row r="1756" spans="1:9" x14ac:dyDescent="0.25">
      <c r="A1756" s="47">
        <v>41667</v>
      </c>
      <c r="B1756" s="37" t="s">
        <v>86</v>
      </c>
      <c r="C1756" s="37" t="s">
        <v>87</v>
      </c>
      <c r="D1756" s="37">
        <v>128.34360000000001</v>
      </c>
      <c r="E1756" s="37">
        <v>121.87439999999999</v>
      </c>
      <c r="F1756" s="37">
        <v>5.30809</v>
      </c>
      <c r="G1756" s="37">
        <v>6.4691999999999998</v>
      </c>
      <c r="H1756" s="37">
        <v>1375.02</v>
      </c>
      <c r="I1756" s="37">
        <v>176475016.87200001</v>
      </c>
    </row>
    <row r="1757" spans="1:9" x14ac:dyDescent="0.25">
      <c r="A1757" s="47">
        <v>41666</v>
      </c>
      <c r="B1757" s="37" t="s">
        <v>86</v>
      </c>
      <c r="C1757" s="37" t="s">
        <v>87</v>
      </c>
      <c r="D1757" s="37">
        <v>121.87439999999999</v>
      </c>
      <c r="E1757" s="37">
        <v>121.25960000000001</v>
      </c>
      <c r="F1757" s="37">
        <v>0.50700999999999996</v>
      </c>
      <c r="G1757" s="37">
        <v>0.61480000000000001</v>
      </c>
      <c r="H1757" s="37">
        <v>1375.02</v>
      </c>
      <c r="I1757" s="37">
        <v>167579737.48800001</v>
      </c>
    </row>
    <row r="1758" spans="1:9" x14ac:dyDescent="0.25">
      <c r="A1758" s="47">
        <v>41663</v>
      </c>
      <c r="B1758" s="37" t="s">
        <v>86</v>
      </c>
      <c r="C1758" s="37" t="s">
        <v>87</v>
      </c>
      <c r="D1758" s="37">
        <v>121.2598</v>
      </c>
      <c r="E1758" s="37">
        <v>140.11779999999999</v>
      </c>
      <c r="F1758" s="37">
        <v>-13.458679999999999</v>
      </c>
      <c r="G1758" s="37">
        <v>-18.858000000000001</v>
      </c>
      <c r="H1758" s="37">
        <v>1150.02</v>
      </c>
      <c r="I1758" s="37">
        <v>139451195.19600001</v>
      </c>
    </row>
    <row r="1759" spans="1:9" x14ac:dyDescent="0.25">
      <c r="A1759" s="47">
        <v>41662</v>
      </c>
      <c r="B1759" s="37" t="s">
        <v>86</v>
      </c>
      <c r="C1759" s="37" t="s">
        <v>87</v>
      </c>
      <c r="D1759" s="37">
        <v>140.11779999999999</v>
      </c>
      <c r="E1759" s="37">
        <v>143.63140000000001</v>
      </c>
      <c r="F1759" s="37">
        <v>-2.4462600000000001</v>
      </c>
      <c r="G1759" s="37">
        <v>-3.5135999999999998</v>
      </c>
      <c r="H1759" s="37">
        <v>1050.02</v>
      </c>
      <c r="I1759" s="37">
        <v>147126492.35600001</v>
      </c>
    </row>
    <row r="1760" spans="1:9" x14ac:dyDescent="0.25">
      <c r="A1760" s="47">
        <v>41661</v>
      </c>
      <c r="B1760" s="37" t="s">
        <v>86</v>
      </c>
      <c r="C1760" s="37" t="s">
        <v>87</v>
      </c>
      <c r="D1760" s="37">
        <v>143.63140000000001</v>
      </c>
      <c r="E1760" s="37">
        <v>141.13579999999999</v>
      </c>
      <c r="F1760" s="37">
        <v>1.76823</v>
      </c>
      <c r="G1760" s="37">
        <v>2.4956</v>
      </c>
      <c r="H1760" s="37">
        <v>1050.02</v>
      </c>
      <c r="I1760" s="37">
        <v>150815842.62799999</v>
      </c>
    </row>
    <row r="1761" spans="1:9" x14ac:dyDescent="0.25">
      <c r="A1761" s="47">
        <v>41660</v>
      </c>
      <c r="B1761" s="37" t="s">
        <v>86</v>
      </c>
      <c r="C1761" s="37" t="s">
        <v>87</v>
      </c>
      <c r="D1761" s="37">
        <v>141.13579999999999</v>
      </c>
      <c r="E1761" s="37">
        <v>139.66059999999999</v>
      </c>
      <c r="F1761" s="37">
        <v>1.05627</v>
      </c>
      <c r="G1761" s="37">
        <v>1.4752000000000001</v>
      </c>
      <c r="H1761" s="37">
        <v>1050.02</v>
      </c>
      <c r="I1761" s="37">
        <v>148195412.71599999</v>
      </c>
    </row>
    <row r="1762" spans="1:9" x14ac:dyDescent="0.25">
      <c r="A1762" s="47">
        <v>41656</v>
      </c>
      <c r="B1762" s="37" t="s">
        <v>86</v>
      </c>
      <c r="C1762" s="37" t="s">
        <v>87</v>
      </c>
      <c r="D1762" s="37">
        <v>139.6609</v>
      </c>
      <c r="E1762" s="37">
        <v>139.22130000000001</v>
      </c>
      <c r="F1762" s="37">
        <v>0.31575999999999999</v>
      </c>
      <c r="G1762" s="37">
        <v>0.43959999999999999</v>
      </c>
      <c r="H1762" s="37">
        <v>1050.02</v>
      </c>
      <c r="I1762" s="37">
        <v>146646738.21799999</v>
      </c>
    </row>
    <row r="1763" spans="1:9" x14ac:dyDescent="0.25">
      <c r="A1763" s="47">
        <v>41655</v>
      </c>
      <c r="B1763" s="37" t="s">
        <v>86</v>
      </c>
      <c r="C1763" s="37" t="s">
        <v>87</v>
      </c>
      <c r="D1763" s="37">
        <v>139.22149999999999</v>
      </c>
      <c r="E1763" s="37">
        <v>140.9383</v>
      </c>
      <c r="F1763" s="37">
        <v>-1.2181200000000001</v>
      </c>
      <c r="G1763" s="37">
        <v>-1.7168000000000001</v>
      </c>
      <c r="H1763" s="37">
        <v>1050.02</v>
      </c>
      <c r="I1763" s="37">
        <v>146185359.43000001</v>
      </c>
    </row>
    <row r="1764" spans="1:9" x14ac:dyDescent="0.25">
      <c r="A1764" s="47">
        <v>41654</v>
      </c>
      <c r="B1764" s="37" t="s">
        <v>86</v>
      </c>
      <c r="C1764" s="37" t="s">
        <v>87</v>
      </c>
      <c r="D1764" s="37">
        <v>140.93819999999999</v>
      </c>
      <c r="E1764" s="37">
        <v>141.4522</v>
      </c>
      <c r="F1764" s="37">
        <v>-0.36337000000000003</v>
      </c>
      <c r="G1764" s="37">
        <v>-0.51400000000000001</v>
      </c>
      <c r="H1764" s="37">
        <v>1050.02</v>
      </c>
      <c r="I1764" s="37">
        <v>147987928.764</v>
      </c>
    </row>
    <row r="1765" spans="1:9" x14ac:dyDescent="0.25">
      <c r="A1765" s="47">
        <v>41653</v>
      </c>
      <c r="B1765" s="37" t="s">
        <v>86</v>
      </c>
      <c r="C1765" s="37" t="s">
        <v>87</v>
      </c>
      <c r="D1765" s="37">
        <v>141.4521</v>
      </c>
      <c r="E1765" s="37">
        <v>136.63730000000001</v>
      </c>
      <c r="F1765" s="37">
        <v>3.5237799999999999</v>
      </c>
      <c r="G1765" s="37">
        <v>4.8148</v>
      </c>
      <c r="H1765" s="37">
        <v>1050.02</v>
      </c>
      <c r="I1765" s="37">
        <v>148527534.042</v>
      </c>
    </row>
    <row r="1766" spans="1:9" x14ac:dyDescent="0.25">
      <c r="A1766" s="47">
        <v>41652</v>
      </c>
      <c r="B1766" s="37" t="s">
        <v>86</v>
      </c>
      <c r="C1766" s="37" t="s">
        <v>87</v>
      </c>
      <c r="D1766" s="37">
        <v>136.63749999999999</v>
      </c>
      <c r="E1766" s="37">
        <v>139.96510000000001</v>
      </c>
      <c r="F1766" s="37">
        <v>-2.3774500000000001</v>
      </c>
      <c r="G1766" s="37">
        <v>-3.3275999999999999</v>
      </c>
      <c r="H1766" s="37">
        <v>1050.02</v>
      </c>
      <c r="I1766" s="37">
        <v>143472107.75</v>
      </c>
    </row>
    <row r="1767" spans="1:9" x14ac:dyDescent="0.25">
      <c r="A1767" s="47">
        <v>41649</v>
      </c>
      <c r="B1767" s="37" t="s">
        <v>86</v>
      </c>
      <c r="C1767" s="37" t="s">
        <v>87</v>
      </c>
      <c r="D1767" s="37">
        <v>139.9649</v>
      </c>
      <c r="E1767" s="37">
        <v>137.10849999999999</v>
      </c>
      <c r="F1767" s="37">
        <v>2.08331</v>
      </c>
      <c r="G1767" s="37">
        <v>2.8563999999999998</v>
      </c>
      <c r="H1767" s="37">
        <v>1050.02</v>
      </c>
      <c r="I1767" s="37">
        <v>146965944.29800001</v>
      </c>
    </row>
    <row r="1768" spans="1:9" x14ac:dyDescent="0.25">
      <c r="A1768" s="47">
        <v>41648</v>
      </c>
      <c r="B1768" s="37" t="s">
        <v>86</v>
      </c>
      <c r="C1768" s="37" t="s">
        <v>87</v>
      </c>
      <c r="D1768" s="37">
        <v>137.1087</v>
      </c>
      <c r="E1768" s="37">
        <v>137.5547</v>
      </c>
      <c r="F1768" s="37">
        <v>-0.32423000000000002</v>
      </c>
      <c r="G1768" s="37">
        <v>-0.44600000000000001</v>
      </c>
      <c r="H1768" s="37">
        <v>1050.02</v>
      </c>
      <c r="I1768" s="37">
        <v>143966877.17399999</v>
      </c>
    </row>
    <row r="1769" spans="1:9" x14ac:dyDescent="0.25">
      <c r="A1769" s="47">
        <v>41647</v>
      </c>
      <c r="B1769" s="37" t="s">
        <v>86</v>
      </c>
      <c r="C1769" s="37" t="s">
        <v>87</v>
      </c>
      <c r="D1769" s="37">
        <v>137.55459999999999</v>
      </c>
      <c r="E1769" s="37">
        <v>137.7602</v>
      </c>
      <c r="F1769" s="37">
        <v>-0.14924000000000001</v>
      </c>
      <c r="G1769" s="37">
        <v>-0.2056</v>
      </c>
      <c r="H1769" s="37">
        <v>1050.02</v>
      </c>
      <c r="I1769" s="37">
        <v>144435081.09200001</v>
      </c>
    </row>
    <row r="1770" spans="1:9" x14ac:dyDescent="0.25">
      <c r="A1770" s="47">
        <v>41646</v>
      </c>
      <c r="B1770" s="37" t="s">
        <v>86</v>
      </c>
      <c r="C1770" s="37" t="s">
        <v>87</v>
      </c>
      <c r="D1770" s="37">
        <v>137.76</v>
      </c>
      <c r="E1770" s="37">
        <v>135.1568</v>
      </c>
      <c r="F1770" s="37">
        <v>1.9260600000000001</v>
      </c>
      <c r="G1770" s="37">
        <v>2.6032000000000002</v>
      </c>
      <c r="H1770" s="37">
        <v>1050.02</v>
      </c>
      <c r="I1770" s="37">
        <v>144650755.19999999</v>
      </c>
    </row>
    <row r="1771" spans="1:9" x14ac:dyDescent="0.25">
      <c r="A1771" s="47">
        <v>41645</v>
      </c>
      <c r="B1771" s="37" t="s">
        <v>86</v>
      </c>
      <c r="C1771" s="37" t="s">
        <v>87</v>
      </c>
      <c r="D1771" s="37">
        <v>135.15700000000001</v>
      </c>
      <c r="E1771" s="37">
        <v>133.78620000000001</v>
      </c>
      <c r="F1771" s="37">
        <v>1.0246200000000001</v>
      </c>
      <c r="G1771" s="37">
        <v>1.3708</v>
      </c>
      <c r="H1771" s="37">
        <v>1050.02</v>
      </c>
      <c r="I1771" s="37">
        <v>141917553.13999999</v>
      </c>
    </row>
    <row r="1772" spans="1:9" x14ac:dyDescent="0.25">
      <c r="A1772" s="47">
        <v>41642</v>
      </c>
      <c r="B1772" s="37" t="s">
        <v>86</v>
      </c>
      <c r="C1772" s="37" t="s">
        <v>87</v>
      </c>
      <c r="D1772" s="37">
        <v>133.78649999999999</v>
      </c>
      <c r="E1772" s="37">
        <v>132.43049999999999</v>
      </c>
      <c r="F1772" s="37">
        <v>1.02393</v>
      </c>
      <c r="G1772" s="37">
        <v>1.3560000000000001</v>
      </c>
      <c r="H1772" s="37">
        <v>1050.02</v>
      </c>
      <c r="I1772" s="37">
        <v>140478500.72999999</v>
      </c>
    </row>
    <row r="1773" spans="1:9" x14ac:dyDescent="0.25">
      <c r="A1773" s="47">
        <v>41641</v>
      </c>
      <c r="B1773" s="37" t="s">
        <v>86</v>
      </c>
      <c r="C1773" s="37" t="s">
        <v>87</v>
      </c>
      <c r="D1773" s="37">
        <v>132.4306</v>
      </c>
      <c r="E1773" s="37">
        <v>134.99700000000001</v>
      </c>
      <c r="F1773" s="37">
        <v>-1.9010800000000001</v>
      </c>
      <c r="G1773" s="37">
        <v>-2.5663999999999998</v>
      </c>
      <c r="H1773" s="37">
        <v>1050.02</v>
      </c>
      <c r="I1773" s="37">
        <v>139054778.61199999</v>
      </c>
    </row>
    <row r="1774" spans="1:9" x14ac:dyDescent="0.25">
      <c r="A1774" s="47">
        <v>41639</v>
      </c>
      <c r="B1774" s="37" t="s">
        <v>86</v>
      </c>
      <c r="C1774" s="37" t="s">
        <v>87</v>
      </c>
      <c r="D1774" s="37">
        <v>134.99700000000001</v>
      </c>
      <c r="E1774" s="37">
        <v>134.9606</v>
      </c>
      <c r="F1774" s="37">
        <v>2.6970000000000001E-2</v>
      </c>
      <c r="G1774" s="37">
        <v>3.6400000000000002E-2</v>
      </c>
      <c r="H1774" s="37">
        <v>1050.02</v>
      </c>
      <c r="I1774" s="37">
        <v>141749549.94</v>
      </c>
    </row>
    <row r="1775" spans="1:9" x14ac:dyDescent="0.25">
      <c r="A1775" s="47">
        <v>41638</v>
      </c>
      <c r="B1775" s="37" t="s">
        <v>86</v>
      </c>
      <c r="C1775" s="37" t="s">
        <v>87</v>
      </c>
      <c r="D1775" s="37">
        <v>134.96080000000001</v>
      </c>
      <c r="E1775" s="37">
        <v>136.92920000000001</v>
      </c>
      <c r="F1775" s="37">
        <v>-1.43753</v>
      </c>
      <c r="G1775" s="37">
        <v>-1.9683999999999999</v>
      </c>
      <c r="H1775" s="37">
        <v>1050.02</v>
      </c>
      <c r="I1775" s="37">
        <v>141711539.21599999</v>
      </c>
    </row>
    <row r="1776" spans="1:9" x14ac:dyDescent="0.25">
      <c r="A1776" s="47">
        <v>41635</v>
      </c>
      <c r="B1776" s="37" t="s">
        <v>86</v>
      </c>
      <c r="C1776" s="37" t="s">
        <v>87</v>
      </c>
      <c r="D1776" s="37">
        <v>136.929</v>
      </c>
      <c r="E1776" s="37">
        <v>139.56659999999999</v>
      </c>
      <c r="F1776" s="37">
        <v>-1.88985</v>
      </c>
      <c r="G1776" s="37">
        <v>-2.6375999999999999</v>
      </c>
      <c r="H1776" s="37">
        <v>1050.02</v>
      </c>
      <c r="I1776" s="37">
        <v>143778188.58000001</v>
      </c>
    </row>
    <row r="1777" spans="1:9" x14ac:dyDescent="0.25">
      <c r="A1777" s="47">
        <v>41634</v>
      </c>
      <c r="B1777" s="37" t="s">
        <v>86</v>
      </c>
      <c r="C1777" s="37" t="s">
        <v>87</v>
      </c>
      <c r="D1777" s="37">
        <v>139.56649999999999</v>
      </c>
      <c r="E1777" s="37">
        <v>139.3477</v>
      </c>
      <c r="F1777" s="37">
        <v>0.15701999999999999</v>
      </c>
      <c r="G1777" s="37">
        <v>0.21879999999999999</v>
      </c>
      <c r="H1777" s="37">
        <v>1050.02</v>
      </c>
      <c r="I1777" s="37">
        <v>146547616.33000001</v>
      </c>
    </row>
    <row r="1778" spans="1:9" x14ac:dyDescent="0.25">
      <c r="A1778" s="47">
        <v>41632</v>
      </c>
      <c r="B1778" s="37" t="s">
        <v>86</v>
      </c>
      <c r="C1778" s="37" t="s">
        <v>87</v>
      </c>
      <c r="D1778" s="37">
        <v>139.34780000000001</v>
      </c>
      <c r="E1778" s="37">
        <v>134.7482</v>
      </c>
      <c r="F1778" s="37">
        <v>3.4134799999999998</v>
      </c>
      <c r="G1778" s="37">
        <v>4.5995999999999997</v>
      </c>
      <c r="H1778" s="37">
        <v>1050.02</v>
      </c>
      <c r="I1778" s="37">
        <v>146317976.956</v>
      </c>
    </row>
    <row r="1779" spans="1:9" x14ac:dyDescent="0.25">
      <c r="A1779" s="47">
        <v>41631</v>
      </c>
      <c r="B1779" s="37" t="s">
        <v>86</v>
      </c>
      <c r="C1779" s="37" t="s">
        <v>87</v>
      </c>
      <c r="D1779" s="37">
        <v>134.7482</v>
      </c>
      <c r="E1779" s="37">
        <v>129.98339999999999</v>
      </c>
      <c r="F1779" s="37">
        <v>3.6657000000000002</v>
      </c>
      <c r="G1779" s="37">
        <v>4.7648000000000001</v>
      </c>
      <c r="H1779" s="37">
        <v>1050.02</v>
      </c>
      <c r="I1779" s="37">
        <v>141488304.96399999</v>
      </c>
    </row>
    <row r="1780" spans="1:9" x14ac:dyDescent="0.25">
      <c r="A1780" s="47">
        <v>41628</v>
      </c>
      <c r="B1780" s="37" t="s">
        <v>86</v>
      </c>
      <c r="C1780" s="37" t="s">
        <v>87</v>
      </c>
      <c r="D1780" s="37">
        <v>129.9837</v>
      </c>
      <c r="E1780" s="37">
        <v>129.8681</v>
      </c>
      <c r="F1780" s="37">
        <v>8.9010000000000006E-2</v>
      </c>
      <c r="G1780" s="37">
        <v>0.11559999999999999</v>
      </c>
      <c r="H1780" s="37">
        <v>1250.02</v>
      </c>
      <c r="I1780" s="37">
        <v>162482224.67399999</v>
      </c>
    </row>
    <row r="1781" spans="1:9" x14ac:dyDescent="0.25">
      <c r="A1781" s="47">
        <v>41627</v>
      </c>
      <c r="B1781" s="37" t="s">
        <v>86</v>
      </c>
      <c r="C1781" s="37" t="s">
        <v>87</v>
      </c>
      <c r="D1781" s="37">
        <v>129.8682</v>
      </c>
      <c r="E1781" s="37">
        <v>129.47219999999999</v>
      </c>
      <c r="F1781" s="37">
        <v>0.30586000000000002</v>
      </c>
      <c r="G1781" s="37">
        <v>0.39600000000000002</v>
      </c>
      <c r="H1781" s="37">
        <v>1250.02</v>
      </c>
      <c r="I1781" s="37">
        <v>162337847.36399999</v>
      </c>
    </row>
    <row r="1782" spans="1:9" x14ac:dyDescent="0.25">
      <c r="A1782" s="47">
        <v>41626</v>
      </c>
      <c r="B1782" s="37" t="s">
        <v>86</v>
      </c>
      <c r="C1782" s="37" t="s">
        <v>87</v>
      </c>
      <c r="D1782" s="37">
        <v>129.4725</v>
      </c>
      <c r="E1782" s="37">
        <v>121.28489999999999</v>
      </c>
      <c r="F1782" s="37">
        <v>6.7507200000000003</v>
      </c>
      <c r="G1782" s="37">
        <v>8.1875999999999998</v>
      </c>
      <c r="H1782" s="37">
        <v>1250.02</v>
      </c>
      <c r="I1782" s="37">
        <v>161843214.44999999</v>
      </c>
    </row>
    <row r="1783" spans="1:9" x14ac:dyDescent="0.25">
      <c r="A1783" s="47">
        <v>41625</v>
      </c>
      <c r="B1783" s="37" t="s">
        <v>86</v>
      </c>
      <c r="C1783" s="37" t="s">
        <v>87</v>
      </c>
      <c r="D1783" s="37">
        <v>121.2851</v>
      </c>
      <c r="E1783" s="37">
        <v>119.98309999999999</v>
      </c>
      <c r="F1783" s="37">
        <v>1.0851500000000001</v>
      </c>
      <c r="G1783" s="37">
        <v>1.302</v>
      </c>
      <c r="H1783" s="37">
        <v>1250.02</v>
      </c>
      <c r="I1783" s="37">
        <v>151608800.70199999</v>
      </c>
    </row>
    <row r="1784" spans="1:9" x14ac:dyDescent="0.25">
      <c r="A1784" s="47">
        <v>41624</v>
      </c>
      <c r="B1784" s="37" t="s">
        <v>86</v>
      </c>
      <c r="C1784" s="37" t="s">
        <v>87</v>
      </c>
      <c r="D1784" s="37">
        <v>119.9833</v>
      </c>
      <c r="E1784" s="37">
        <v>122.0801</v>
      </c>
      <c r="F1784" s="37">
        <v>-1.71756</v>
      </c>
      <c r="G1784" s="37">
        <v>-2.0968</v>
      </c>
      <c r="H1784" s="37">
        <v>1150.02</v>
      </c>
      <c r="I1784" s="37">
        <v>137983194.66600001</v>
      </c>
    </row>
    <row r="1785" spans="1:9" x14ac:dyDescent="0.25">
      <c r="A1785" s="47">
        <v>41621</v>
      </c>
      <c r="B1785" s="37" t="s">
        <v>86</v>
      </c>
      <c r="C1785" s="37" t="s">
        <v>87</v>
      </c>
      <c r="D1785" s="37">
        <v>122.0801</v>
      </c>
      <c r="E1785" s="37">
        <v>122.2149</v>
      </c>
      <c r="F1785" s="37">
        <v>-0.1103</v>
      </c>
      <c r="G1785" s="37">
        <v>-0.1348</v>
      </c>
      <c r="H1785" s="37">
        <v>1150.02</v>
      </c>
      <c r="I1785" s="37">
        <v>140394556.602</v>
      </c>
    </row>
    <row r="1786" spans="1:9" x14ac:dyDescent="0.25">
      <c r="A1786" s="47">
        <v>41620</v>
      </c>
      <c r="B1786" s="37" t="s">
        <v>86</v>
      </c>
      <c r="C1786" s="37" t="s">
        <v>87</v>
      </c>
      <c r="D1786" s="37">
        <v>122.2146</v>
      </c>
      <c r="E1786" s="37">
        <v>123.3806</v>
      </c>
      <c r="F1786" s="37">
        <v>-0.94503999999999999</v>
      </c>
      <c r="G1786" s="37">
        <v>-1.1659999999999999</v>
      </c>
      <c r="H1786" s="37">
        <v>1150.02</v>
      </c>
      <c r="I1786" s="37">
        <v>140549234.292</v>
      </c>
    </row>
    <row r="1787" spans="1:9" x14ac:dyDescent="0.25">
      <c r="A1787" s="47">
        <v>41619</v>
      </c>
      <c r="B1787" s="37" t="s">
        <v>86</v>
      </c>
      <c r="C1787" s="37" t="s">
        <v>87</v>
      </c>
      <c r="D1787" s="37">
        <v>123.3806</v>
      </c>
      <c r="E1787" s="37">
        <v>129.16419999999999</v>
      </c>
      <c r="F1787" s="37">
        <v>-4.4777100000000001</v>
      </c>
      <c r="G1787" s="37">
        <v>-5.7835999999999999</v>
      </c>
      <c r="H1787" s="37">
        <v>1150.02</v>
      </c>
      <c r="I1787" s="37">
        <v>141890157.61199999</v>
      </c>
    </row>
    <row r="1788" spans="1:9" x14ac:dyDescent="0.25">
      <c r="A1788" s="47">
        <v>41618</v>
      </c>
      <c r="B1788" s="37" t="s">
        <v>86</v>
      </c>
      <c r="C1788" s="37" t="s">
        <v>87</v>
      </c>
      <c r="D1788" s="37">
        <v>129.16419999999999</v>
      </c>
      <c r="E1788" s="37">
        <v>130.35380000000001</v>
      </c>
      <c r="F1788" s="37">
        <v>-0.91259000000000001</v>
      </c>
      <c r="G1788" s="37">
        <v>-1.1896</v>
      </c>
      <c r="H1788" s="37">
        <v>1150.02</v>
      </c>
      <c r="I1788" s="37">
        <v>148541413.28400001</v>
      </c>
    </row>
    <row r="1789" spans="1:9" x14ac:dyDescent="0.25">
      <c r="A1789" s="47">
        <v>41617</v>
      </c>
      <c r="B1789" s="37" t="s">
        <v>86</v>
      </c>
      <c r="C1789" s="37" t="s">
        <v>87</v>
      </c>
      <c r="D1789" s="37">
        <v>130.35380000000001</v>
      </c>
      <c r="E1789" s="37">
        <v>128.5994</v>
      </c>
      <c r="F1789" s="37">
        <v>1.3642399999999999</v>
      </c>
      <c r="G1789" s="37">
        <v>1.7544</v>
      </c>
      <c r="H1789" s="37">
        <v>1150.02</v>
      </c>
      <c r="I1789" s="37">
        <v>149909477.07600001</v>
      </c>
    </row>
    <row r="1790" spans="1:9" x14ac:dyDescent="0.25">
      <c r="A1790" s="47">
        <v>41614</v>
      </c>
      <c r="B1790" s="37" t="s">
        <v>86</v>
      </c>
      <c r="C1790" s="37" t="s">
        <v>87</v>
      </c>
      <c r="D1790" s="37">
        <v>128.59950000000001</v>
      </c>
      <c r="E1790" s="37">
        <v>124.14790000000001</v>
      </c>
      <c r="F1790" s="37">
        <v>3.5857199999999998</v>
      </c>
      <c r="G1790" s="37">
        <v>4.4516</v>
      </c>
      <c r="H1790" s="37">
        <v>1150.02</v>
      </c>
      <c r="I1790" s="37">
        <v>147891996.99000001</v>
      </c>
    </row>
    <row r="1791" spans="1:9" x14ac:dyDescent="0.25">
      <c r="A1791" s="47">
        <v>41613</v>
      </c>
      <c r="B1791" s="37" t="s">
        <v>86</v>
      </c>
      <c r="C1791" s="37" t="s">
        <v>87</v>
      </c>
      <c r="D1791" s="37">
        <v>124.1481</v>
      </c>
      <c r="E1791" s="37">
        <v>125.80329999999999</v>
      </c>
      <c r="F1791" s="37">
        <v>-1.3157000000000001</v>
      </c>
      <c r="G1791" s="37">
        <v>-1.6552</v>
      </c>
      <c r="H1791" s="37">
        <v>1150.02</v>
      </c>
      <c r="I1791" s="37">
        <v>142772797.96200001</v>
      </c>
    </row>
    <row r="1792" spans="1:9" x14ac:dyDescent="0.25">
      <c r="A1792" s="47">
        <v>41612</v>
      </c>
      <c r="B1792" s="37" t="s">
        <v>86</v>
      </c>
      <c r="C1792" s="37" t="s">
        <v>87</v>
      </c>
      <c r="D1792" s="37">
        <v>125.8031</v>
      </c>
      <c r="E1792" s="37">
        <v>123.6879</v>
      </c>
      <c r="F1792" s="37">
        <v>1.71011</v>
      </c>
      <c r="G1792" s="37">
        <v>2.1152000000000002</v>
      </c>
      <c r="H1792" s="37">
        <v>1150.02</v>
      </c>
      <c r="I1792" s="37">
        <v>144676081.06200001</v>
      </c>
    </row>
    <row r="1793" spans="1:9" x14ac:dyDescent="0.25">
      <c r="A1793" s="47">
        <v>41611</v>
      </c>
      <c r="B1793" s="37" t="s">
        <v>86</v>
      </c>
      <c r="C1793" s="37" t="s">
        <v>87</v>
      </c>
      <c r="D1793" s="37">
        <v>123.6879</v>
      </c>
      <c r="E1793" s="37">
        <v>126.5295</v>
      </c>
      <c r="F1793" s="37">
        <v>-2.2458</v>
      </c>
      <c r="G1793" s="37">
        <v>-2.8416000000000001</v>
      </c>
      <c r="H1793" s="37">
        <v>1050.02</v>
      </c>
      <c r="I1793" s="37">
        <v>129874768.758</v>
      </c>
    </row>
    <row r="1794" spans="1:9" x14ac:dyDescent="0.25">
      <c r="A1794" s="47">
        <v>41610</v>
      </c>
      <c r="B1794" s="37" t="s">
        <v>86</v>
      </c>
      <c r="C1794" s="37" t="s">
        <v>87</v>
      </c>
      <c r="D1794" s="37">
        <v>126.5294</v>
      </c>
      <c r="E1794" s="37">
        <v>128.6814</v>
      </c>
      <c r="F1794" s="37">
        <v>-1.67235</v>
      </c>
      <c r="G1794" s="37">
        <v>-2.1520000000000001</v>
      </c>
      <c r="H1794" s="37">
        <v>1050.02</v>
      </c>
      <c r="I1794" s="37">
        <v>132858400.588</v>
      </c>
    </row>
    <row r="1795" spans="1:9" x14ac:dyDescent="0.25">
      <c r="A1795" s="47">
        <v>41607</v>
      </c>
      <c r="B1795" s="37" t="s">
        <v>86</v>
      </c>
      <c r="C1795" s="37" t="s">
        <v>87</v>
      </c>
      <c r="D1795" s="37">
        <v>128.68129999999999</v>
      </c>
      <c r="E1795" s="37">
        <v>129.4649</v>
      </c>
      <c r="F1795" s="37">
        <v>-0.60526000000000002</v>
      </c>
      <c r="G1795" s="37">
        <v>-0.78359999999999996</v>
      </c>
      <c r="H1795" s="37">
        <v>1050.02</v>
      </c>
      <c r="I1795" s="37">
        <v>135117938.62599999</v>
      </c>
    </row>
    <row r="1796" spans="1:9" x14ac:dyDescent="0.25">
      <c r="A1796" s="47">
        <v>41605</v>
      </c>
      <c r="B1796" s="37" t="s">
        <v>86</v>
      </c>
      <c r="C1796" s="37" t="s">
        <v>87</v>
      </c>
      <c r="D1796" s="37">
        <v>129.46459999999999</v>
      </c>
      <c r="E1796" s="37">
        <v>130.39619999999999</v>
      </c>
      <c r="F1796" s="37">
        <v>-0.71443999999999996</v>
      </c>
      <c r="G1796" s="37">
        <v>-0.93159999999999998</v>
      </c>
      <c r="H1796" s="37">
        <v>1050.02</v>
      </c>
      <c r="I1796" s="37">
        <v>135940419.292</v>
      </c>
    </row>
    <row r="1797" spans="1:9" x14ac:dyDescent="0.25">
      <c r="A1797" s="47">
        <v>41604</v>
      </c>
      <c r="B1797" s="37" t="s">
        <v>86</v>
      </c>
      <c r="C1797" s="37" t="s">
        <v>87</v>
      </c>
      <c r="D1797" s="37">
        <v>130.39609999999999</v>
      </c>
      <c r="E1797" s="37">
        <v>131.04570000000001</v>
      </c>
      <c r="F1797" s="37">
        <v>-0.49569999999999997</v>
      </c>
      <c r="G1797" s="37">
        <v>-0.64959999999999996</v>
      </c>
      <c r="H1797" s="37">
        <v>900.02</v>
      </c>
      <c r="I1797" s="37">
        <v>117359097.92200001</v>
      </c>
    </row>
    <row r="1798" spans="1:9" x14ac:dyDescent="0.25">
      <c r="A1798" s="47">
        <v>41603</v>
      </c>
      <c r="B1798" s="37" t="s">
        <v>86</v>
      </c>
      <c r="C1798" s="37" t="s">
        <v>87</v>
      </c>
      <c r="D1798" s="37">
        <v>131.0454</v>
      </c>
      <c r="E1798" s="37">
        <v>131.23259999999999</v>
      </c>
      <c r="F1798" s="37">
        <v>-0.14265</v>
      </c>
      <c r="G1798" s="37">
        <v>-0.18720000000000001</v>
      </c>
      <c r="H1798" s="37">
        <v>900.02</v>
      </c>
      <c r="I1798" s="37">
        <v>117943480.90800001</v>
      </c>
    </row>
    <row r="1799" spans="1:9" x14ac:dyDescent="0.25">
      <c r="A1799" s="47">
        <v>41600</v>
      </c>
      <c r="B1799" s="37" t="s">
        <v>86</v>
      </c>
      <c r="C1799" s="37" t="s">
        <v>87</v>
      </c>
      <c r="D1799" s="37">
        <v>131.23230000000001</v>
      </c>
      <c r="E1799" s="37">
        <v>130.12629999999999</v>
      </c>
      <c r="F1799" s="37">
        <v>0.84994000000000003</v>
      </c>
      <c r="G1799" s="37">
        <v>1.1060000000000001</v>
      </c>
      <c r="H1799" s="37">
        <v>900.02</v>
      </c>
      <c r="I1799" s="37">
        <v>118111694.646</v>
      </c>
    </row>
    <row r="1800" spans="1:9" x14ac:dyDescent="0.25">
      <c r="A1800" s="47">
        <v>41599</v>
      </c>
      <c r="B1800" s="37" t="s">
        <v>86</v>
      </c>
      <c r="C1800" s="37" t="s">
        <v>87</v>
      </c>
      <c r="D1800" s="37">
        <v>130.1266</v>
      </c>
      <c r="E1800" s="37">
        <v>126.14019999999999</v>
      </c>
      <c r="F1800" s="37">
        <v>3.1602899999999998</v>
      </c>
      <c r="G1800" s="37">
        <v>3.9864000000000002</v>
      </c>
      <c r="H1800" s="37">
        <v>900.02</v>
      </c>
      <c r="I1800" s="37">
        <v>117116542.53200001</v>
      </c>
    </row>
    <row r="1801" spans="1:9" x14ac:dyDescent="0.25">
      <c r="A1801" s="47">
        <v>41598</v>
      </c>
      <c r="B1801" s="37" t="s">
        <v>86</v>
      </c>
      <c r="C1801" s="37" t="s">
        <v>87</v>
      </c>
      <c r="D1801" s="37">
        <v>126.1403</v>
      </c>
      <c r="E1801" s="37">
        <v>123.18989999999999</v>
      </c>
      <c r="F1801" s="37">
        <v>2.395</v>
      </c>
      <c r="G1801" s="37">
        <v>2.9504000000000001</v>
      </c>
      <c r="H1801" s="37">
        <v>800.02</v>
      </c>
      <c r="I1801" s="37">
        <v>100914762.80599999</v>
      </c>
    </row>
    <row r="1802" spans="1:9" x14ac:dyDescent="0.25">
      <c r="A1802" s="47">
        <v>41597</v>
      </c>
      <c r="B1802" s="37" t="s">
        <v>86</v>
      </c>
      <c r="C1802" s="37" t="s">
        <v>87</v>
      </c>
      <c r="D1802" s="37">
        <v>123.1902</v>
      </c>
      <c r="E1802" s="37">
        <v>124.97620000000001</v>
      </c>
      <c r="F1802" s="37">
        <v>-1.4290700000000001</v>
      </c>
      <c r="G1802" s="37">
        <v>-1.786</v>
      </c>
      <c r="H1802" s="37">
        <v>800.02</v>
      </c>
      <c r="I1802" s="37">
        <v>98554623.804000005</v>
      </c>
    </row>
    <row r="1803" spans="1:9" x14ac:dyDescent="0.25">
      <c r="A1803" s="47">
        <v>41596</v>
      </c>
      <c r="B1803" s="37" t="s">
        <v>86</v>
      </c>
      <c r="C1803" s="37" t="s">
        <v>87</v>
      </c>
      <c r="D1803" s="37">
        <v>124.97620000000001</v>
      </c>
      <c r="E1803" s="37">
        <v>124.8326</v>
      </c>
      <c r="F1803" s="37">
        <v>0.11502999999999999</v>
      </c>
      <c r="G1803" s="37">
        <v>0.14360000000000001</v>
      </c>
      <c r="H1803" s="37">
        <v>800.02</v>
      </c>
      <c r="I1803" s="37">
        <v>99983459.524000004</v>
      </c>
    </row>
    <row r="1804" spans="1:9" x14ac:dyDescent="0.25">
      <c r="A1804" s="47">
        <v>41593</v>
      </c>
      <c r="B1804" s="37" t="s">
        <v>86</v>
      </c>
      <c r="C1804" s="37" t="s">
        <v>87</v>
      </c>
      <c r="D1804" s="37">
        <v>124.8327</v>
      </c>
      <c r="E1804" s="37">
        <v>122.86109999999999</v>
      </c>
      <c r="F1804" s="37">
        <v>1.6047400000000001</v>
      </c>
      <c r="G1804" s="37">
        <v>1.9716</v>
      </c>
      <c r="H1804" s="37">
        <v>800.02</v>
      </c>
      <c r="I1804" s="37">
        <v>99868656.653999999</v>
      </c>
    </row>
    <row r="1805" spans="1:9" x14ac:dyDescent="0.25">
      <c r="A1805" s="47">
        <v>41592</v>
      </c>
      <c r="B1805" s="37" t="s">
        <v>86</v>
      </c>
      <c r="C1805" s="37" t="s">
        <v>87</v>
      </c>
      <c r="D1805" s="37">
        <v>122.8614</v>
      </c>
      <c r="E1805" s="37">
        <v>122.21380000000001</v>
      </c>
      <c r="F1805" s="37">
        <v>0.52988999999999997</v>
      </c>
      <c r="G1805" s="37">
        <v>0.64759999999999995</v>
      </c>
      <c r="H1805" s="37">
        <v>800.02</v>
      </c>
      <c r="I1805" s="37">
        <v>98291577.228</v>
      </c>
    </row>
    <row r="1806" spans="1:9" x14ac:dyDescent="0.25">
      <c r="A1806" s="47">
        <v>41591</v>
      </c>
      <c r="B1806" s="37" t="s">
        <v>86</v>
      </c>
      <c r="C1806" s="37" t="s">
        <v>87</v>
      </c>
      <c r="D1806" s="37">
        <v>122.2139</v>
      </c>
      <c r="E1806" s="37">
        <v>121.0523</v>
      </c>
      <c r="F1806" s="37">
        <v>0.95959000000000005</v>
      </c>
      <c r="G1806" s="37">
        <v>1.1616</v>
      </c>
      <c r="H1806" s="37">
        <v>800.02</v>
      </c>
      <c r="I1806" s="37">
        <v>97773564.277999997</v>
      </c>
    </row>
    <row r="1807" spans="1:9" x14ac:dyDescent="0.25">
      <c r="A1807" s="47">
        <v>41590</v>
      </c>
      <c r="B1807" s="37" t="s">
        <v>86</v>
      </c>
      <c r="C1807" s="37" t="s">
        <v>87</v>
      </c>
      <c r="D1807" s="37">
        <v>121.05240000000001</v>
      </c>
      <c r="E1807" s="37">
        <v>121.4796</v>
      </c>
      <c r="F1807" s="37">
        <v>-0.35165999999999997</v>
      </c>
      <c r="G1807" s="37">
        <v>-0.42720000000000002</v>
      </c>
      <c r="H1807" s="37">
        <v>950.02</v>
      </c>
      <c r="I1807" s="37">
        <v>115002201.04799999</v>
      </c>
    </row>
    <row r="1808" spans="1:9" x14ac:dyDescent="0.25">
      <c r="A1808" s="47">
        <v>41589</v>
      </c>
      <c r="B1808" s="37" t="s">
        <v>86</v>
      </c>
      <c r="C1808" s="37" t="s">
        <v>87</v>
      </c>
      <c r="D1808" s="37">
        <v>121.4794</v>
      </c>
      <c r="E1808" s="37">
        <v>120.19499999999999</v>
      </c>
      <c r="F1808" s="37">
        <v>1.0686</v>
      </c>
      <c r="G1808" s="37">
        <v>1.2844</v>
      </c>
      <c r="H1808" s="37">
        <v>950.02</v>
      </c>
      <c r="I1808" s="37">
        <v>115407859.588</v>
      </c>
    </row>
    <row r="1809" spans="1:9" x14ac:dyDescent="0.25">
      <c r="A1809" s="47">
        <v>41586</v>
      </c>
      <c r="B1809" s="37" t="s">
        <v>86</v>
      </c>
      <c r="C1809" s="37" t="s">
        <v>87</v>
      </c>
      <c r="D1809" s="37">
        <v>120.1952</v>
      </c>
      <c r="E1809" s="37">
        <v>115.7136</v>
      </c>
      <c r="F1809" s="37">
        <v>3.8730099999999998</v>
      </c>
      <c r="G1809" s="37">
        <v>4.4816000000000003</v>
      </c>
      <c r="H1809" s="37">
        <v>950.02</v>
      </c>
      <c r="I1809" s="37">
        <v>114187843.904</v>
      </c>
    </row>
    <row r="1810" spans="1:9" x14ac:dyDescent="0.25">
      <c r="A1810" s="47">
        <v>41585</v>
      </c>
      <c r="B1810" s="37" t="s">
        <v>86</v>
      </c>
      <c r="C1810" s="37" t="s">
        <v>87</v>
      </c>
      <c r="D1810" s="37">
        <v>115.7137</v>
      </c>
      <c r="E1810" s="37">
        <v>119.7321</v>
      </c>
      <c r="F1810" s="37">
        <v>-3.35616</v>
      </c>
      <c r="G1810" s="37">
        <v>-4.0183999999999997</v>
      </c>
      <c r="H1810" s="37">
        <v>950.02</v>
      </c>
      <c r="I1810" s="37">
        <v>109930329.274</v>
      </c>
    </row>
    <row r="1811" spans="1:9" x14ac:dyDescent="0.25">
      <c r="A1811" s="47">
        <v>41584</v>
      </c>
      <c r="B1811" s="37" t="s">
        <v>86</v>
      </c>
      <c r="C1811" s="37" t="s">
        <v>87</v>
      </c>
      <c r="D1811" s="37">
        <v>119.732</v>
      </c>
      <c r="E1811" s="37">
        <v>117.58</v>
      </c>
      <c r="F1811" s="37">
        <v>1.8302400000000001</v>
      </c>
      <c r="G1811" s="37">
        <v>2.1520000000000001</v>
      </c>
      <c r="H1811" s="37">
        <v>950.02</v>
      </c>
      <c r="I1811" s="37">
        <v>113747794.64</v>
      </c>
    </row>
    <row r="1812" spans="1:9" x14ac:dyDescent="0.25">
      <c r="A1812" s="47">
        <v>41583</v>
      </c>
      <c r="B1812" s="37" t="s">
        <v>86</v>
      </c>
      <c r="C1812" s="37" t="s">
        <v>87</v>
      </c>
      <c r="D1812" s="37">
        <v>117.58029999999999</v>
      </c>
      <c r="E1812" s="37">
        <v>118.2163</v>
      </c>
      <c r="F1812" s="37">
        <v>-0.53800000000000003</v>
      </c>
      <c r="G1812" s="37">
        <v>-0.63600000000000001</v>
      </c>
      <c r="H1812" s="37">
        <v>950.02</v>
      </c>
      <c r="I1812" s="37">
        <v>111703636.60600001</v>
      </c>
    </row>
    <row r="1813" spans="1:9" x14ac:dyDescent="0.25">
      <c r="A1813" s="47">
        <v>41582</v>
      </c>
      <c r="B1813" s="37" t="s">
        <v>86</v>
      </c>
      <c r="C1813" s="37" t="s">
        <v>87</v>
      </c>
      <c r="D1813" s="37">
        <v>118.2163</v>
      </c>
      <c r="E1813" s="37">
        <v>114.42870000000001</v>
      </c>
      <c r="F1813" s="37">
        <v>3.3100100000000001</v>
      </c>
      <c r="G1813" s="37">
        <v>3.7875999999999999</v>
      </c>
      <c r="H1813" s="37">
        <v>950.02</v>
      </c>
      <c r="I1813" s="37">
        <v>112307849.32600001</v>
      </c>
    </row>
    <row r="1814" spans="1:9" x14ac:dyDescent="0.25">
      <c r="A1814" s="47">
        <v>41579</v>
      </c>
      <c r="B1814" s="37" t="s">
        <v>86</v>
      </c>
      <c r="C1814" s="37" t="s">
        <v>87</v>
      </c>
      <c r="D1814" s="37">
        <v>114.42870000000001</v>
      </c>
      <c r="E1814" s="37">
        <v>114.59229999999999</v>
      </c>
      <c r="F1814" s="37">
        <v>-0.14277000000000001</v>
      </c>
      <c r="G1814" s="37">
        <v>-0.1636</v>
      </c>
      <c r="H1814" s="37">
        <v>950.02</v>
      </c>
      <c r="I1814" s="37">
        <v>108709553.574</v>
      </c>
    </row>
    <row r="1815" spans="1:9" x14ac:dyDescent="0.25">
      <c r="A1815" s="47">
        <v>41578</v>
      </c>
      <c r="B1815" s="37" t="s">
        <v>86</v>
      </c>
      <c r="C1815" s="37" t="s">
        <v>87</v>
      </c>
      <c r="D1815" s="37">
        <v>114.592</v>
      </c>
      <c r="E1815" s="37">
        <v>114.21599999999999</v>
      </c>
      <c r="F1815" s="37">
        <v>0.32919999999999999</v>
      </c>
      <c r="G1815" s="37">
        <v>0.376</v>
      </c>
      <c r="H1815" s="37">
        <v>950.02</v>
      </c>
      <c r="I1815" s="37">
        <v>108864691.84</v>
      </c>
    </row>
    <row r="1816" spans="1:9" x14ac:dyDescent="0.25">
      <c r="A1816" s="47">
        <v>41577</v>
      </c>
      <c r="B1816" s="37" t="s">
        <v>86</v>
      </c>
      <c r="C1816" s="37" t="s">
        <v>87</v>
      </c>
      <c r="D1816" s="37">
        <v>114.2163</v>
      </c>
      <c r="E1816" s="37">
        <v>114.8391</v>
      </c>
      <c r="F1816" s="37">
        <v>-0.54232000000000002</v>
      </c>
      <c r="G1816" s="37">
        <v>-0.62280000000000002</v>
      </c>
      <c r="H1816" s="37">
        <v>1050.02</v>
      </c>
      <c r="I1816" s="37">
        <v>119929399.32600001</v>
      </c>
    </row>
    <row r="1817" spans="1:9" x14ac:dyDescent="0.25">
      <c r="A1817" s="47">
        <v>41576</v>
      </c>
      <c r="B1817" s="37" t="s">
        <v>86</v>
      </c>
      <c r="C1817" s="37" t="s">
        <v>87</v>
      </c>
      <c r="D1817" s="37">
        <v>114.839</v>
      </c>
      <c r="E1817" s="37">
        <v>114.3526</v>
      </c>
      <c r="F1817" s="37">
        <v>0.42535000000000001</v>
      </c>
      <c r="G1817" s="37">
        <v>0.4864</v>
      </c>
      <c r="H1817" s="37">
        <v>1050.02</v>
      </c>
      <c r="I1817" s="37">
        <v>120583246.78</v>
      </c>
    </row>
    <row r="1818" spans="1:9" x14ac:dyDescent="0.25">
      <c r="A1818" s="47">
        <v>41575</v>
      </c>
      <c r="B1818" s="37" t="s">
        <v>86</v>
      </c>
      <c r="C1818" s="37" t="s">
        <v>87</v>
      </c>
      <c r="D1818" s="37">
        <v>114.3527</v>
      </c>
      <c r="E1818" s="37">
        <v>114.59910000000001</v>
      </c>
      <c r="F1818" s="37">
        <v>-0.21501000000000001</v>
      </c>
      <c r="G1818" s="37">
        <v>-0.24640000000000001</v>
      </c>
      <c r="H1818" s="37">
        <v>1050.02</v>
      </c>
      <c r="I1818" s="37">
        <v>120072622.05400001</v>
      </c>
    </row>
    <row r="1819" spans="1:9" x14ac:dyDescent="0.25">
      <c r="A1819" s="47">
        <v>41572</v>
      </c>
      <c r="B1819" s="37" t="s">
        <v>86</v>
      </c>
      <c r="C1819" s="37" t="s">
        <v>87</v>
      </c>
      <c r="D1819" s="37">
        <v>114.59910000000001</v>
      </c>
      <c r="E1819" s="37">
        <v>114.9843</v>
      </c>
      <c r="F1819" s="37">
        <v>-0.33500000000000002</v>
      </c>
      <c r="G1819" s="37">
        <v>-0.38519999999999999</v>
      </c>
      <c r="H1819" s="37">
        <v>1050.02</v>
      </c>
      <c r="I1819" s="37">
        <v>120331346.98199999</v>
      </c>
    </row>
    <row r="1820" spans="1:9" x14ac:dyDescent="0.25">
      <c r="A1820" s="47">
        <v>41571</v>
      </c>
      <c r="B1820" s="37" t="s">
        <v>86</v>
      </c>
      <c r="C1820" s="37" t="s">
        <v>87</v>
      </c>
      <c r="D1820" s="37">
        <v>114.9843</v>
      </c>
      <c r="E1820" s="37">
        <v>113.3635</v>
      </c>
      <c r="F1820" s="37">
        <v>1.42974</v>
      </c>
      <c r="G1820" s="37">
        <v>1.6208</v>
      </c>
      <c r="H1820" s="37">
        <v>1250.02</v>
      </c>
      <c r="I1820" s="37">
        <v>143732674.68599999</v>
      </c>
    </row>
    <row r="1821" spans="1:9" x14ac:dyDescent="0.25">
      <c r="A1821" s="47">
        <v>41570</v>
      </c>
      <c r="B1821" s="37" t="s">
        <v>86</v>
      </c>
      <c r="C1821" s="37" t="s">
        <v>87</v>
      </c>
      <c r="D1821" s="37">
        <v>113.36369999999999</v>
      </c>
      <c r="E1821" s="37">
        <v>113.9841</v>
      </c>
      <c r="F1821" s="37">
        <v>-0.54429000000000005</v>
      </c>
      <c r="G1821" s="37">
        <v>-0.62039999999999995</v>
      </c>
      <c r="H1821" s="37">
        <v>1350.02</v>
      </c>
      <c r="I1821" s="37">
        <v>153043262.27399999</v>
      </c>
    </row>
    <row r="1822" spans="1:9" x14ac:dyDescent="0.25">
      <c r="A1822" s="47">
        <v>41569</v>
      </c>
      <c r="B1822" s="37" t="s">
        <v>86</v>
      </c>
      <c r="C1822" s="37" t="s">
        <v>87</v>
      </c>
      <c r="D1822" s="37">
        <v>113.9841</v>
      </c>
      <c r="E1822" s="37">
        <v>114.0521</v>
      </c>
      <c r="F1822" s="37">
        <v>-5.9619999999999999E-2</v>
      </c>
      <c r="G1822" s="37">
        <v>-6.8000000000000005E-2</v>
      </c>
      <c r="H1822" s="37">
        <v>1350.02</v>
      </c>
      <c r="I1822" s="37">
        <v>153880814.68200001</v>
      </c>
    </row>
    <row r="1823" spans="1:9" x14ac:dyDescent="0.25">
      <c r="A1823" s="47">
        <v>41568</v>
      </c>
      <c r="B1823" s="37" t="s">
        <v>86</v>
      </c>
      <c r="C1823" s="37" t="s">
        <v>87</v>
      </c>
      <c r="D1823" s="37">
        <v>114.0519</v>
      </c>
      <c r="E1823" s="37">
        <v>116.0543</v>
      </c>
      <c r="F1823" s="37">
        <v>-1.7254</v>
      </c>
      <c r="G1823" s="37">
        <v>-2.0024000000000002</v>
      </c>
      <c r="H1823" s="37">
        <v>1350.02</v>
      </c>
      <c r="I1823" s="37">
        <v>153972346.03799999</v>
      </c>
    </row>
    <row r="1824" spans="1:9" x14ac:dyDescent="0.25">
      <c r="A1824" s="47">
        <v>41565</v>
      </c>
      <c r="B1824" s="37" t="s">
        <v>86</v>
      </c>
      <c r="C1824" s="37" t="s">
        <v>87</v>
      </c>
      <c r="D1824" s="37">
        <v>116.0543</v>
      </c>
      <c r="E1824" s="37">
        <v>114.4207</v>
      </c>
      <c r="F1824" s="37">
        <v>1.42771</v>
      </c>
      <c r="G1824" s="37">
        <v>1.6335999999999999</v>
      </c>
      <c r="H1824" s="37">
        <v>1350.02</v>
      </c>
      <c r="I1824" s="37">
        <v>156675626.086</v>
      </c>
    </row>
    <row r="1825" spans="1:9" x14ac:dyDescent="0.25">
      <c r="A1825" s="47">
        <v>41564</v>
      </c>
      <c r="B1825" s="37" t="s">
        <v>86</v>
      </c>
      <c r="C1825" s="37" t="s">
        <v>87</v>
      </c>
      <c r="D1825" s="37">
        <v>114.42100000000001</v>
      </c>
      <c r="E1825" s="37">
        <v>107.5718</v>
      </c>
      <c r="F1825" s="37">
        <v>6.3670999999999998</v>
      </c>
      <c r="G1825" s="37">
        <v>6.8491999999999997</v>
      </c>
      <c r="H1825" s="37">
        <v>1400.02</v>
      </c>
      <c r="I1825" s="37">
        <v>160191688.41999999</v>
      </c>
    </row>
    <row r="1826" spans="1:9" x14ac:dyDescent="0.25">
      <c r="A1826" s="47">
        <v>41563</v>
      </c>
      <c r="B1826" s="37" t="s">
        <v>86</v>
      </c>
      <c r="C1826" s="37" t="s">
        <v>87</v>
      </c>
      <c r="D1826" s="37">
        <v>107.5719</v>
      </c>
      <c r="E1826" s="37">
        <v>97.753500000000003</v>
      </c>
      <c r="F1826" s="37">
        <v>10.044040000000001</v>
      </c>
      <c r="G1826" s="37">
        <v>9.8184000000000005</v>
      </c>
      <c r="H1826" s="37">
        <v>1500.02</v>
      </c>
      <c r="I1826" s="37">
        <v>161360001.43799999</v>
      </c>
    </row>
    <row r="1827" spans="1:9" x14ac:dyDescent="0.25">
      <c r="A1827" s="47">
        <v>41562</v>
      </c>
      <c r="B1827" s="37" t="s">
        <v>86</v>
      </c>
      <c r="C1827" s="37" t="s">
        <v>87</v>
      </c>
      <c r="D1827" s="37">
        <v>97.753699999999995</v>
      </c>
      <c r="E1827" s="37">
        <v>102.26649999999999</v>
      </c>
      <c r="F1827" s="37">
        <v>-4.4127799999999997</v>
      </c>
      <c r="G1827" s="37">
        <v>-4.5128000000000004</v>
      </c>
      <c r="H1827" s="37">
        <v>1500.02</v>
      </c>
      <c r="I1827" s="37">
        <v>146632505.074</v>
      </c>
    </row>
    <row r="1828" spans="1:9" x14ac:dyDescent="0.25">
      <c r="A1828" s="47">
        <v>41561</v>
      </c>
      <c r="B1828" s="37" t="s">
        <v>86</v>
      </c>
      <c r="C1828" s="37" t="s">
        <v>87</v>
      </c>
      <c r="D1828" s="37">
        <v>102.2663</v>
      </c>
      <c r="E1828" s="37">
        <v>103.8351</v>
      </c>
      <c r="F1828" s="37">
        <v>-1.5108600000000001</v>
      </c>
      <c r="G1828" s="37">
        <v>-1.5688</v>
      </c>
      <c r="H1828" s="37">
        <v>1450.02</v>
      </c>
      <c r="I1828" s="37">
        <v>148288180.32600001</v>
      </c>
    </row>
    <row r="1829" spans="1:9" x14ac:dyDescent="0.25">
      <c r="A1829" s="47">
        <v>41558</v>
      </c>
      <c r="B1829" s="37" t="s">
        <v>86</v>
      </c>
      <c r="C1829" s="37" t="s">
        <v>87</v>
      </c>
      <c r="D1829" s="37">
        <v>103.8348</v>
      </c>
      <c r="E1829" s="37">
        <v>100.9636</v>
      </c>
      <c r="F1829" s="37">
        <v>2.8437999999999999</v>
      </c>
      <c r="G1829" s="37">
        <v>2.8712</v>
      </c>
      <c r="H1829" s="37">
        <v>1450.02</v>
      </c>
      <c r="I1829" s="37">
        <v>150562536.69600001</v>
      </c>
    </row>
    <row r="1830" spans="1:9" x14ac:dyDescent="0.25">
      <c r="A1830" s="47">
        <v>41557</v>
      </c>
      <c r="B1830" s="37" t="s">
        <v>86</v>
      </c>
      <c r="C1830" s="37" t="s">
        <v>87</v>
      </c>
      <c r="D1830" s="37">
        <v>100.9637</v>
      </c>
      <c r="E1830" s="37">
        <v>91.353700000000003</v>
      </c>
      <c r="F1830" s="37">
        <v>10.519550000000001</v>
      </c>
      <c r="G1830" s="37">
        <v>9.61</v>
      </c>
      <c r="H1830" s="37">
        <v>1350.02</v>
      </c>
      <c r="I1830" s="37">
        <v>136303014.27399999</v>
      </c>
    </row>
    <row r="1831" spans="1:9" x14ac:dyDescent="0.25">
      <c r="A1831" s="47">
        <v>41556</v>
      </c>
      <c r="B1831" s="37" t="s">
        <v>86</v>
      </c>
      <c r="C1831" s="37" t="s">
        <v>87</v>
      </c>
      <c r="D1831" s="37">
        <v>91.353999999999999</v>
      </c>
      <c r="E1831" s="37">
        <v>89.309600000000003</v>
      </c>
      <c r="F1831" s="37">
        <v>2.28912</v>
      </c>
      <c r="G1831" s="37">
        <v>2.0444</v>
      </c>
      <c r="H1831" s="37">
        <v>1200.02</v>
      </c>
      <c r="I1831" s="37">
        <v>109626627.08</v>
      </c>
    </row>
    <row r="1832" spans="1:9" x14ac:dyDescent="0.25">
      <c r="A1832" s="47">
        <v>41555</v>
      </c>
      <c r="B1832" s="37" t="s">
        <v>86</v>
      </c>
      <c r="C1832" s="37" t="s">
        <v>87</v>
      </c>
      <c r="D1832" s="37">
        <v>89.309600000000003</v>
      </c>
      <c r="E1832" s="37">
        <v>93.351600000000005</v>
      </c>
      <c r="F1832" s="37">
        <v>-4.3298699999999997</v>
      </c>
      <c r="G1832" s="37">
        <v>-4.0419999999999998</v>
      </c>
      <c r="H1832" s="37">
        <v>1200.02</v>
      </c>
      <c r="I1832" s="37">
        <v>107173306.192</v>
      </c>
    </row>
    <row r="1833" spans="1:9" x14ac:dyDescent="0.25">
      <c r="A1833" s="47">
        <v>41554</v>
      </c>
      <c r="B1833" s="37" t="s">
        <v>86</v>
      </c>
      <c r="C1833" s="37" t="s">
        <v>87</v>
      </c>
      <c r="D1833" s="37">
        <v>93.351399999999998</v>
      </c>
      <c r="E1833" s="37">
        <v>102.2826</v>
      </c>
      <c r="F1833" s="37">
        <v>-8.7318899999999999</v>
      </c>
      <c r="G1833" s="37">
        <v>-8.9312000000000005</v>
      </c>
      <c r="H1833" s="37">
        <v>1000.02</v>
      </c>
      <c r="I1833" s="37">
        <v>93353267.027999997</v>
      </c>
    </row>
    <row r="1834" spans="1:9" x14ac:dyDescent="0.25">
      <c r="A1834" s="47">
        <v>41551</v>
      </c>
      <c r="B1834" s="37" t="s">
        <v>86</v>
      </c>
      <c r="C1834" s="37" t="s">
        <v>87</v>
      </c>
      <c r="D1834" s="37">
        <v>102.28230000000001</v>
      </c>
      <c r="E1834" s="37">
        <v>99.702299999999994</v>
      </c>
      <c r="F1834" s="37">
        <v>2.5876999999999999</v>
      </c>
      <c r="G1834" s="37">
        <v>2.58</v>
      </c>
      <c r="H1834" s="37">
        <v>950.02</v>
      </c>
      <c r="I1834" s="37">
        <v>97170230.645999998</v>
      </c>
    </row>
    <row r="1835" spans="1:9" x14ac:dyDescent="0.25">
      <c r="A1835" s="47">
        <v>41550</v>
      </c>
      <c r="B1835" s="37" t="s">
        <v>86</v>
      </c>
      <c r="C1835" s="37" t="s">
        <v>87</v>
      </c>
      <c r="D1835" s="37">
        <v>99.702500000000001</v>
      </c>
      <c r="E1835" s="37">
        <v>104.13890000000001</v>
      </c>
      <c r="F1835" s="37">
        <v>-4.2600800000000003</v>
      </c>
      <c r="G1835" s="37">
        <v>-4.4363999999999999</v>
      </c>
      <c r="H1835" s="37">
        <v>950.02</v>
      </c>
      <c r="I1835" s="37">
        <v>94719369.049999997</v>
      </c>
    </row>
    <row r="1836" spans="1:9" x14ac:dyDescent="0.25">
      <c r="A1836" s="47">
        <v>41549</v>
      </c>
      <c r="B1836" s="37" t="s">
        <v>86</v>
      </c>
      <c r="C1836" s="37" t="s">
        <v>87</v>
      </c>
      <c r="D1836" s="37">
        <v>104.13890000000001</v>
      </c>
      <c r="E1836" s="37">
        <v>109.50530000000001</v>
      </c>
      <c r="F1836" s="37">
        <v>-4.9005799999999997</v>
      </c>
      <c r="G1836" s="37">
        <v>-5.3663999999999996</v>
      </c>
      <c r="H1836" s="37">
        <v>1000.02</v>
      </c>
      <c r="I1836" s="37">
        <v>104140982.778</v>
      </c>
    </row>
    <row r="1837" spans="1:9" x14ac:dyDescent="0.25">
      <c r="A1837" s="47">
        <v>41548</v>
      </c>
      <c r="B1837" s="37" t="s">
        <v>86</v>
      </c>
      <c r="C1837" s="37" t="s">
        <v>87</v>
      </c>
      <c r="D1837" s="37">
        <v>109.50530000000001</v>
      </c>
      <c r="E1837" s="37">
        <v>105.02209999999999</v>
      </c>
      <c r="F1837" s="37">
        <v>4.2688199999999998</v>
      </c>
      <c r="G1837" s="37">
        <v>4.4832000000000001</v>
      </c>
      <c r="H1837" s="37">
        <v>1000.02</v>
      </c>
      <c r="I1837" s="37">
        <v>109507490.10600001</v>
      </c>
    </row>
    <row r="1838" spans="1:9" x14ac:dyDescent="0.25">
      <c r="A1838" s="47">
        <v>41547</v>
      </c>
      <c r="B1838" s="37" t="s">
        <v>86</v>
      </c>
      <c r="C1838" s="37" t="s">
        <v>87</v>
      </c>
      <c r="D1838" s="37">
        <v>105.0222</v>
      </c>
      <c r="E1838" s="37">
        <v>109.4618</v>
      </c>
      <c r="F1838" s="37">
        <v>-4.0558399999999999</v>
      </c>
      <c r="G1838" s="37">
        <v>-4.4396000000000004</v>
      </c>
      <c r="H1838" s="37">
        <v>900.02</v>
      </c>
      <c r="I1838" s="37">
        <v>94522080.444000006</v>
      </c>
    </row>
    <row r="1839" spans="1:9" x14ac:dyDescent="0.25">
      <c r="A1839" s="47">
        <v>41544</v>
      </c>
      <c r="B1839" s="37" t="s">
        <v>86</v>
      </c>
      <c r="C1839" s="37" t="s">
        <v>87</v>
      </c>
      <c r="D1839" s="37">
        <v>109.46169999999999</v>
      </c>
      <c r="E1839" s="37">
        <v>113.9093</v>
      </c>
      <c r="F1839" s="37">
        <v>-3.9045100000000001</v>
      </c>
      <c r="G1839" s="37">
        <v>-4.4476000000000004</v>
      </c>
      <c r="H1839" s="37">
        <v>700.02</v>
      </c>
      <c r="I1839" s="37">
        <v>76625379.233999997</v>
      </c>
    </row>
    <row r="1840" spans="1:9" x14ac:dyDescent="0.25">
      <c r="A1840" s="47">
        <v>41543</v>
      </c>
      <c r="B1840" s="37" t="s">
        <v>86</v>
      </c>
      <c r="C1840" s="37" t="s">
        <v>87</v>
      </c>
      <c r="D1840" s="37">
        <v>113.9093</v>
      </c>
      <c r="E1840" s="37">
        <v>112.1005</v>
      </c>
      <c r="F1840" s="37">
        <v>1.61355</v>
      </c>
      <c r="G1840" s="37">
        <v>1.8088</v>
      </c>
      <c r="H1840" s="37">
        <v>700.02</v>
      </c>
      <c r="I1840" s="37">
        <v>79738788.186000004</v>
      </c>
    </row>
    <row r="1841" spans="1:9" x14ac:dyDescent="0.25">
      <c r="A1841" s="47">
        <v>41542</v>
      </c>
      <c r="B1841" s="37" t="s">
        <v>86</v>
      </c>
      <c r="C1841" s="37" t="s">
        <v>87</v>
      </c>
      <c r="D1841" s="37">
        <v>112.1007</v>
      </c>
      <c r="E1841" s="37">
        <v>112.01430000000001</v>
      </c>
      <c r="F1841" s="37">
        <v>7.7130000000000004E-2</v>
      </c>
      <c r="G1841" s="37">
        <v>8.6400000000000005E-2</v>
      </c>
      <c r="H1841" s="37">
        <v>700.02</v>
      </c>
      <c r="I1841" s="37">
        <v>78472732.013999999</v>
      </c>
    </row>
    <row r="1842" spans="1:9" x14ac:dyDescent="0.25">
      <c r="A1842" s="47">
        <v>41541</v>
      </c>
      <c r="B1842" s="37" t="s">
        <v>86</v>
      </c>
      <c r="C1842" s="37" t="s">
        <v>87</v>
      </c>
      <c r="D1842" s="37">
        <v>112.0145</v>
      </c>
      <c r="E1842" s="37">
        <v>110.10890000000001</v>
      </c>
      <c r="F1842" s="37">
        <v>1.73065</v>
      </c>
      <c r="G1842" s="37">
        <v>1.9056</v>
      </c>
      <c r="H1842" s="37">
        <v>700.02</v>
      </c>
      <c r="I1842" s="37">
        <v>78412390.290000007</v>
      </c>
    </row>
    <row r="1843" spans="1:9" x14ac:dyDescent="0.25">
      <c r="A1843" s="47">
        <v>41540</v>
      </c>
      <c r="B1843" s="37" t="s">
        <v>86</v>
      </c>
      <c r="C1843" s="37" t="s">
        <v>87</v>
      </c>
      <c r="D1843" s="37">
        <v>110.10899999999999</v>
      </c>
      <c r="E1843" s="37">
        <v>112.571</v>
      </c>
      <c r="F1843" s="37">
        <v>-2.1870599999999998</v>
      </c>
      <c r="G1843" s="37">
        <v>-2.4620000000000002</v>
      </c>
      <c r="H1843" s="37">
        <v>700.02</v>
      </c>
      <c r="I1843" s="37">
        <v>77078502.180000007</v>
      </c>
    </row>
    <row r="1844" spans="1:9" x14ac:dyDescent="0.25">
      <c r="A1844" s="47">
        <v>41537</v>
      </c>
      <c r="B1844" s="37" t="s">
        <v>86</v>
      </c>
      <c r="C1844" s="37" t="s">
        <v>87</v>
      </c>
      <c r="D1844" s="37">
        <v>112.5707</v>
      </c>
      <c r="E1844" s="37">
        <v>114.5123</v>
      </c>
      <c r="F1844" s="37">
        <v>-1.69554</v>
      </c>
      <c r="G1844" s="37">
        <v>-1.9416</v>
      </c>
      <c r="H1844" s="37">
        <v>700.02</v>
      </c>
      <c r="I1844" s="37">
        <v>78801741.414000005</v>
      </c>
    </row>
    <row r="1845" spans="1:9" x14ac:dyDescent="0.25">
      <c r="A1845" s="47">
        <v>41536</v>
      </c>
      <c r="B1845" s="37" t="s">
        <v>86</v>
      </c>
      <c r="C1845" s="37" t="s">
        <v>87</v>
      </c>
      <c r="D1845" s="37">
        <v>114.51220000000001</v>
      </c>
      <c r="E1845" s="37">
        <v>114.88379999999999</v>
      </c>
      <c r="F1845" s="37">
        <v>-0.32346000000000003</v>
      </c>
      <c r="G1845" s="37">
        <v>-0.37159999999999999</v>
      </c>
      <c r="H1845" s="37">
        <v>950.02</v>
      </c>
      <c r="I1845" s="37">
        <v>108788880.244</v>
      </c>
    </row>
    <row r="1846" spans="1:9" x14ac:dyDescent="0.25">
      <c r="A1846" s="47">
        <v>41535</v>
      </c>
      <c r="B1846" s="37" t="s">
        <v>86</v>
      </c>
      <c r="C1846" s="37" t="s">
        <v>87</v>
      </c>
      <c r="D1846" s="37">
        <v>114.8835</v>
      </c>
      <c r="E1846" s="37">
        <v>109.5971</v>
      </c>
      <c r="F1846" s="37">
        <v>4.8234899999999996</v>
      </c>
      <c r="G1846" s="37">
        <v>5.2864000000000004</v>
      </c>
      <c r="H1846" s="37">
        <v>950.02</v>
      </c>
      <c r="I1846" s="37">
        <v>109141622.67</v>
      </c>
    </row>
    <row r="1847" spans="1:9" x14ac:dyDescent="0.25">
      <c r="A1847" s="47">
        <v>41534</v>
      </c>
      <c r="B1847" s="37" t="s">
        <v>86</v>
      </c>
      <c r="C1847" s="37" t="s">
        <v>87</v>
      </c>
      <c r="D1847" s="37">
        <v>109.5971</v>
      </c>
      <c r="E1847" s="37">
        <v>108.9211</v>
      </c>
      <c r="F1847" s="37">
        <v>0.62063000000000001</v>
      </c>
      <c r="G1847" s="37">
        <v>0.67600000000000005</v>
      </c>
      <c r="H1847" s="37">
        <v>950.02</v>
      </c>
      <c r="I1847" s="37">
        <v>104119436.942</v>
      </c>
    </row>
    <row r="1848" spans="1:9" x14ac:dyDescent="0.25">
      <c r="A1848" s="47">
        <v>41533</v>
      </c>
      <c r="B1848" s="37" t="s">
        <v>86</v>
      </c>
      <c r="C1848" s="37" t="s">
        <v>87</v>
      </c>
      <c r="D1848" s="37">
        <v>108.9212</v>
      </c>
      <c r="E1848" s="37">
        <v>107.32680000000001</v>
      </c>
      <c r="F1848" s="37">
        <v>1.48556</v>
      </c>
      <c r="G1848" s="37">
        <v>1.5944</v>
      </c>
      <c r="H1848" s="37">
        <v>950.02</v>
      </c>
      <c r="I1848" s="37">
        <v>103477318.42399999</v>
      </c>
    </row>
    <row r="1849" spans="1:9" x14ac:dyDescent="0.25">
      <c r="A1849" s="47">
        <v>41530</v>
      </c>
      <c r="B1849" s="37" t="s">
        <v>86</v>
      </c>
      <c r="C1849" s="37" t="s">
        <v>87</v>
      </c>
      <c r="D1849" s="37">
        <v>107.32680000000001</v>
      </c>
      <c r="E1849" s="37">
        <v>107.3292</v>
      </c>
      <c r="F1849" s="37">
        <v>-2.2399999999999998E-3</v>
      </c>
      <c r="G1849" s="37">
        <v>-2.3999999999999998E-3</v>
      </c>
      <c r="H1849" s="37">
        <v>900.02</v>
      </c>
      <c r="I1849" s="37">
        <v>96596266.535999998</v>
      </c>
    </row>
    <row r="1850" spans="1:9" x14ac:dyDescent="0.25">
      <c r="A1850" s="47">
        <v>41529</v>
      </c>
      <c r="B1850" s="37" t="s">
        <v>86</v>
      </c>
      <c r="C1850" s="37" t="s">
        <v>87</v>
      </c>
      <c r="D1850" s="37">
        <v>107.32899999999999</v>
      </c>
      <c r="E1850" s="37">
        <v>107.9766</v>
      </c>
      <c r="F1850" s="37">
        <v>-0.59975999999999996</v>
      </c>
      <c r="G1850" s="37">
        <v>-0.64759999999999995</v>
      </c>
      <c r="H1850" s="37">
        <v>900.02</v>
      </c>
      <c r="I1850" s="37">
        <v>96598246.579999998</v>
      </c>
    </row>
    <row r="1851" spans="1:9" x14ac:dyDescent="0.25">
      <c r="A1851" s="47">
        <v>41528</v>
      </c>
      <c r="B1851" s="37" t="s">
        <v>86</v>
      </c>
      <c r="C1851" s="37" t="s">
        <v>87</v>
      </c>
      <c r="D1851" s="37">
        <v>107.9764</v>
      </c>
      <c r="E1851" s="37">
        <v>104.0688</v>
      </c>
      <c r="F1851" s="37">
        <v>3.75482</v>
      </c>
      <c r="G1851" s="37">
        <v>3.9076</v>
      </c>
      <c r="H1851" s="37">
        <v>900.02</v>
      </c>
      <c r="I1851" s="37">
        <v>97180919.527999997</v>
      </c>
    </row>
    <row r="1852" spans="1:9" x14ac:dyDescent="0.25">
      <c r="A1852" s="47">
        <v>41527</v>
      </c>
      <c r="B1852" s="37" t="s">
        <v>86</v>
      </c>
      <c r="C1852" s="37" t="s">
        <v>87</v>
      </c>
      <c r="D1852" s="37">
        <v>104.0689</v>
      </c>
      <c r="E1852" s="37">
        <v>100.96210000000001</v>
      </c>
      <c r="F1852" s="37">
        <v>3.0771899999999999</v>
      </c>
      <c r="G1852" s="37">
        <v>3.1067999999999998</v>
      </c>
      <c r="H1852" s="37">
        <v>900.02</v>
      </c>
      <c r="I1852" s="37">
        <v>93664091.378000006</v>
      </c>
    </row>
    <row r="1853" spans="1:9" x14ac:dyDescent="0.25">
      <c r="A1853" s="47">
        <v>41526</v>
      </c>
      <c r="B1853" s="37" t="s">
        <v>86</v>
      </c>
      <c r="C1853" s="37" t="s">
        <v>87</v>
      </c>
      <c r="D1853" s="37">
        <v>100.9623</v>
      </c>
      <c r="E1853" s="37">
        <v>97.007099999999994</v>
      </c>
      <c r="F1853" s="37">
        <v>4.0772300000000001</v>
      </c>
      <c r="G1853" s="37">
        <v>3.9552</v>
      </c>
      <c r="H1853" s="37">
        <v>1000.02</v>
      </c>
      <c r="I1853" s="37">
        <v>100964319.24600001</v>
      </c>
    </row>
    <row r="1854" spans="1:9" x14ac:dyDescent="0.25">
      <c r="A1854" s="47">
        <v>41523</v>
      </c>
      <c r="B1854" s="37" t="s">
        <v>86</v>
      </c>
      <c r="C1854" s="37" t="s">
        <v>87</v>
      </c>
      <c r="D1854" s="37">
        <v>97.007300000000001</v>
      </c>
      <c r="E1854" s="37">
        <v>97.590500000000006</v>
      </c>
      <c r="F1854" s="37">
        <v>-0.59760000000000002</v>
      </c>
      <c r="G1854" s="37">
        <v>-0.58320000000000005</v>
      </c>
      <c r="H1854" s="37">
        <v>950.02</v>
      </c>
      <c r="I1854" s="37">
        <v>92158875.145999998</v>
      </c>
    </row>
    <row r="1855" spans="1:9" x14ac:dyDescent="0.25">
      <c r="A1855" s="47">
        <v>41522</v>
      </c>
      <c r="B1855" s="37" t="s">
        <v>86</v>
      </c>
      <c r="C1855" s="37" t="s">
        <v>87</v>
      </c>
      <c r="D1855" s="37">
        <v>97.590199999999996</v>
      </c>
      <c r="E1855" s="37">
        <v>96.352599999999995</v>
      </c>
      <c r="F1855" s="37">
        <v>1.2844500000000001</v>
      </c>
      <c r="G1855" s="37">
        <v>1.2376</v>
      </c>
      <c r="H1855" s="37">
        <v>950.02</v>
      </c>
      <c r="I1855" s="37">
        <v>92712641.804000005</v>
      </c>
    </row>
    <row r="1856" spans="1:9" x14ac:dyDescent="0.25">
      <c r="A1856" s="47">
        <v>41521</v>
      </c>
      <c r="B1856" s="37" t="s">
        <v>86</v>
      </c>
      <c r="C1856" s="37" t="s">
        <v>87</v>
      </c>
      <c r="D1856" s="37">
        <v>96.352900000000005</v>
      </c>
      <c r="E1856" s="37">
        <v>95.657300000000006</v>
      </c>
      <c r="F1856" s="37">
        <v>0.72718000000000005</v>
      </c>
      <c r="G1856" s="37">
        <v>0.6956</v>
      </c>
      <c r="H1856" s="37">
        <v>950.02</v>
      </c>
      <c r="I1856" s="37">
        <v>91537182.057999998</v>
      </c>
    </row>
    <row r="1857" spans="1:9" x14ac:dyDescent="0.25">
      <c r="A1857" s="47">
        <v>41520</v>
      </c>
      <c r="B1857" s="37" t="s">
        <v>86</v>
      </c>
      <c r="C1857" s="37" t="s">
        <v>87</v>
      </c>
      <c r="D1857" s="37">
        <v>95.657600000000002</v>
      </c>
      <c r="E1857" s="37">
        <v>92.61</v>
      </c>
      <c r="F1857" s="37">
        <v>3.2907899999999999</v>
      </c>
      <c r="G1857" s="37">
        <v>3.0476000000000001</v>
      </c>
      <c r="H1857" s="37">
        <v>950.02</v>
      </c>
      <c r="I1857" s="37">
        <v>90876633.151999995</v>
      </c>
    </row>
    <row r="1858" spans="1:9" x14ac:dyDescent="0.25">
      <c r="A1858" s="47">
        <v>41516</v>
      </c>
      <c r="B1858" s="37" t="s">
        <v>86</v>
      </c>
      <c r="C1858" s="37" t="s">
        <v>87</v>
      </c>
      <c r="D1858" s="37">
        <v>92.610100000000003</v>
      </c>
      <c r="E1858" s="37">
        <v>93.510499999999993</v>
      </c>
      <c r="F1858" s="37">
        <v>-0.96289000000000002</v>
      </c>
      <c r="G1858" s="37">
        <v>-0.90039999999999998</v>
      </c>
      <c r="H1858" s="37">
        <v>900.02</v>
      </c>
      <c r="I1858" s="37">
        <v>83350942.202000007</v>
      </c>
    </row>
    <row r="1859" spans="1:9" x14ac:dyDescent="0.25">
      <c r="A1859" s="47">
        <v>41515</v>
      </c>
      <c r="B1859" s="37" t="s">
        <v>86</v>
      </c>
      <c r="C1859" s="37" t="s">
        <v>87</v>
      </c>
      <c r="D1859" s="37">
        <v>93.510499999999993</v>
      </c>
      <c r="E1859" s="37">
        <v>93.506900000000002</v>
      </c>
      <c r="F1859" s="37">
        <v>3.8500000000000001E-3</v>
      </c>
      <c r="G1859" s="37">
        <v>3.5999999999999999E-3</v>
      </c>
      <c r="H1859" s="37">
        <v>850.02</v>
      </c>
      <c r="I1859" s="37">
        <v>79485795.209999993</v>
      </c>
    </row>
    <row r="1860" spans="1:9" x14ac:dyDescent="0.25">
      <c r="A1860" s="47">
        <v>41514</v>
      </c>
      <c r="B1860" s="37" t="s">
        <v>86</v>
      </c>
      <c r="C1860" s="37" t="s">
        <v>87</v>
      </c>
      <c r="D1860" s="37">
        <v>93.507199999999997</v>
      </c>
      <c r="E1860" s="37">
        <v>94.189599999999999</v>
      </c>
      <c r="F1860" s="37">
        <v>-0.72450000000000003</v>
      </c>
      <c r="G1860" s="37">
        <v>-0.68240000000000001</v>
      </c>
      <c r="H1860" s="37">
        <v>750.02</v>
      </c>
      <c r="I1860" s="37">
        <v>70132270.143999994</v>
      </c>
    </row>
    <row r="1861" spans="1:9" x14ac:dyDescent="0.25">
      <c r="A1861" s="47">
        <v>41513</v>
      </c>
      <c r="B1861" s="37" t="s">
        <v>86</v>
      </c>
      <c r="C1861" s="37" t="s">
        <v>87</v>
      </c>
      <c r="D1861" s="37">
        <v>94.189400000000006</v>
      </c>
      <c r="E1861" s="37">
        <v>102.633</v>
      </c>
      <c r="F1861" s="37">
        <v>-8.2269799999999993</v>
      </c>
      <c r="G1861" s="37">
        <v>-8.4436</v>
      </c>
      <c r="H1861" s="37">
        <v>750.02</v>
      </c>
      <c r="I1861" s="37">
        <v>70643933.788000003</v>
      </c>
    </row>
    <row r="1862" spans="1:9" x14ac:dyDescent="0.25">
      <c r="A1862" s="47">
        <v>41512</v>
      </c>
      <c r="B1862" s="37" t="s">
        <v>86</v>
      </c>
      <c r="C1862" s="37" t="s">
        <v>87</v>
      </c>
      <c r="D1862" s="37">
        <v>102.633</v>
      </c>
      <c r="E1862" s="37">
        <v>106.9466</v>
      </c>
      <c r="F1862" s="37">
        <v>-4.0334099999999999</v>
      </c>
      <c r="G1862" s="37">
        <v>-4.3136000000000001</v>
      </c>
      <c r="H1862" s="37">
        <v>750.02</v>
      </c>
      <c r="I1862" s="37">
        <v>76976802.659999996</v>
      </c>
    </row>
    <row r="1863" spans="1:9" x14ac:dyDescent="0.25">
      <c r="A1863" s="47">
        <v>41509</v>
      </c>
      <c r="B1863" s="37" t="s">
        <v>86</v>
      </c>
      <c r="C1863" s="37" t="s">
        <v>87</v>
      </c>
      <c r="D1863" s="37">
        <v>106.94629999999999</v>
      </c>
      <c r="E1863" s="37">
        <v>105.3283</v>
      </c>
      <c r="F1863" s="37">
        <v>1.5361499999999999</v>
      </c>
      <c r="G1863" s="37">
        <v>1.6180000000000001</v>
      </c>
      <c r="H1863" s="37">
        <v>750.02</v>
      </c>
      <c r="I1863" s="37">
        <v>80211863.925999999</v>
      </c>
    </row>
    <row r="1864" spans="1:9" x14ac:dyDescent="0.25">
      <c r="A1864" s="47">
        <v>41508</v>
      </c>
      <c r="B1864" s="37" t="s">
        <v>86</v>
      </c>
      <c r="C1864" s="37" t="s">
        <v>87</v>
      </c>
      <c r="D1864" s="37">
        <v>105.3283</v>
      </c>
      <c r="E1864" s="37">
        <v>101.2899</v>
      </c>
      <c r="F1864" s="37">
        <v>3.9869699999999999</v>
      </c>
      <c r="G1864" s="37">
        <v>4.0384000000000002</v>
      </c>
      <c r="H1864" s="37">
        <v>750.02</v>
      </c>
      <c r="I1864" s="37">
        <v>78998331.566</v>
      </c>
    </row>
    <row r="1865" spans="1:9" x14ac:dyDescent="0.25">
      <c r="A1865" s="47">
        <v>41507</v>
      </c>
      <c r="B1865" s="37" t="s">
        <v>86</v>
      </c>
      <c r="C1865" s="37" t="s">
        <v>87</v>
      </c>
      <c r="D1865" s="37">
        <v>101.2899</v>
      </c>
      <c r="E1865" s="37">
        <v>104.3031</v>
      </c>
      <c r="F1865" s="37">
        <v>-2.88889</v>
      </c>
      <c r="G1865" s="37">
        <v>-3.0131999999999999</v>
      </c>
      <c r="H1865" s="37">
        <v>850.02</v>
      </c>
      <c r="I1865" s="37">
        <v>86098440.797999993</v>
      </c>
    </row>
    <row r="1866" spans="1:9" x14ac:dyDescent="0.25">
      <c r="A1866" s="47">
        <v>41506</v>
      </c>
      <c r="B1866" s="37" t="s">
        <v>86</v>
      </c>
      <c r="C1866" s="37" t="s">
        <v>87</v>
      </c>
      <c r="D1866" s="37">
        <v>104.30289999999999</v>
      </c>
      <c r="E1866" s="37">
        <v>102.4389</v>
      </c>
      <c r="F1866" s="37">
        <v>1.81962</v>
      </c>
      <c r="G1866" s="37">
        <v>1.8640000000000001</v>
      </c>
      <c r="H1866" s="37">
        <v>850.02</v>
      </c>
      <c r="I1866" s="37">
        <v>88659551.057999998</v>
      </c>
    </row>
    <row r="1867" spans="1:9" x14ac:dyDescent="0.25">
      <c r="A1867" s="47">
        <v>41505</v>
      </c>
      <c r="B1867" s="37" t="s">
        <v>86</v>
      </c>
      <c r="C1867" s="37" t="s">
        <v>87</v>
      </c>
      <c r="D1867" s="37">
        <v>102.4391</v>
      </c>
      <c r="E1867" s="37">
        <v>104.9631</v>
      </c>
      <c r="F1867" s="37">
        <v>-2.4046500000000002</v>
      </c>
      <c r="G1867" s="37">
        <v>-2.524</v>
      </c>
      <c r="H1867" s="37">
        <v>850.02</v>
      </c>
      <c r="I1867" s="37">
        <v>87075283.782000005</v>
      </c>
    </row>
    <row r="1868" spans="1:9" x14ac:dyDescent="0.25">
      <c r="A1868" s="47">
        <v>41502</v>
      </c>
      <c r="B1868" s="37" t="s">
        <v>86</v>
      </c>
      <c r="C1868" s="37" t="s">
        <v>87</v>
      </c>
      <c r="D1868" s="37">
        <v>104.9628</v>
      </c>
      <c r="E1868" s="37">
        <v>104.2428</v>
      </c>
      <c r="F1868" s="37">
        <v>0.69069999999999998</v>
      </c>
      <c r="G1868" s="37">
        <v>0.72</v>
      </c>
      <c r="H1868" s="37">
        <v>850.02</v>
      </c>
      <c r="I1868" s="37">
        <v>89220479.255999997</v>
      </c>
    </row>
    <row r="1869" spans="1:9" x14ac:dyDescent="0.25">
      <c r="A1869" s="47">
        <v>41501</v>
      </c>
      <c r="B1869" s="37" t="s">
        <v>86</v>
      </c>
      <c r="C1869" s="37" t="s">
        <v>87</v>
      </c>
      <c r="D1869" s="37">
        <v>104.24290000000001</v>
      </c>
      <c r="E1869" s="37">
        <v>108.9933</v>
      </c>
      <c r="F1869" s="37">
        <v>-4.3584300000000002</v>
      </c>
      <c r="G1869" s="37">
        <v>-4.7504</v>
      </c>
      <c r="H1869" s="37">
        <v>850.02</v>
      </c>
      <c r="I1869" s="37">
        <v>88608549.857999995</v>
      </c>
    </row>
    <row r="1870" spans="1:9" x14ac:dyDescent="0.25">
      <c r="A1870" s="47">
        <v>41500</v>
      </c>
      <c r="B1870" s="37" t="s">
        <v>86</v>
      </c>
      <c r="C1870" s="37" t="s">
        <v>87</v>
      </c>
      <c r="D1870" s="37">
        <v>108.9932</v>
      </c>
      <c r="E1870" s="37">
        <v>110.89919999999999</v>
      </c>
      <c r="F1870" s="37">
        <v>-1.71868</v>
      </c>
      <c r="G1870" s="37">
        <v>-1.9059999999999999</v>
      </c>
      <c r="H1870" s="37">
        <v>850.02</v>
      </c>
      <c r="I1870" s="37">
        <v>92646399.863999993</v>
      </c>
    </row>
    <row r="1871" spans="1:9" x14ac:dyDescent="0.25">
      <c r="A1871" s="47">
        <v>41499</v>
      </c>
      <c r="B1871" s="37" t="s">
        <v>86</v>
      </c>
      <c r="C1871" s="37" t="s">
        <v>87</v>
      </c>
      <c r="D1871" s="37">
        <v>110.8991</v>
      </c>
      <c r="E1871" s="37">
        <v>109.8807</v>
      </c>
      <c r="F1871" s="37">
        <v>0.92681999999999998</v>
      </c>
      <c r="G1871" s="37">
        <v>1.0184</v>
      </c>
      <c r="H1871" s="37">
        <v>750.02</v>
      </c>
      <c r="I1871" s="37">
        <v>83176542.981999993</v>
      </c>
    </row>
    <row r="1872" spans="1:9" x14ac:dyDescent="0.25">
      <c r="A1872" s="47">
        <v>41498</v>
      </c>
      <c r="B1872" s="37" t="s">
        <v>86</v>
      </c>
      <c r="C1872" s="37" t="s">
        <v>87</v>
      </c>
      <c r="D1872" s="37">
        <v>109.8809</v>
      </c>
      <c r="E1872" s="37">
        <v>108.41930000000001</v>
      </c>
      <c r="F1872" s="37">
        <v>1.3481000000000001</v>
      </c>
      <c r="G1872" s="37">
        <v>1.4616</v>
      </c>
      <c r="H1872" s="37">
        <v>750.02</v>
      </c>
      <c r="I1872" s="37">
        <v>82412872.618000001</v>
      </c>
    </row>
    <row r="1873" spans="1:9" x14ac:dyDescent="0.25">
      <c r="A1873" s="47">
        <v>41495</v>
      </c>
      <c r="B1873" s="37" t="s">
        <v>86</v>
      </c>
      <c r="C1873" s="37" t="s">
        <v>87</v>
      </c>
      <c r="D1873" s="37">
        <v>108.4194</v>
      </c>
      <c r="E1873" s="37">
        <v>111.0094</v>
      </c>
      <c r="F1873" s="37">
        <v>-2.3331400000000002</v>
      </c>
      <c r="G1873" s="37">
        <v>-2.59</v>
      </c>
      <c r="H1873" s="37">
        <v>750.02</v>
      </c>
      <c r="I1873" s="37">
        <v>81316718.387999997</v>
      </c>
    </row>
    <row r="1874" spans="1:9" x14ac:dyDescent="0.25">
      <c r="A1874" s="47">
        <v>41494</v>
      </c>
      <c r="B1874" s="37" t="s">
        <v>86</v>
      </c>
      <c r="C1874" s="37" t="s">
        <v>87</v>
      </c>
      <c r="D1874" s="37">
        <v>111.00920000000001</v>
      </c>
      <c r="E1874" s="37">
        <v>109.24679999999999</v>
      </c>
      <c r="F1874" s="37">
        <v>1.6132299999999999</v>
      </c>
      <c r="G1874" s="37">
        <v>1.7624</v>
      </c>
      <c r="H1874" s="37">
        <v>600.02</v>
      </c>
      <c r="I1874" s="37">
        <v>66607740.184</v>
      </c>
    </row>
    <row r="1875" spans="1:9" x14ac:dyDescent="0.25">
      <c r="A1875" s="47">
        <v>41493</v>
      </c>
      <c r="B1875" s="37" t="s">
        <v>86</v>
      </c>
      <c r="C1875" s="37" t="s">
        <v>87</v>
      </c>
      <c r="D1875" s="37">
        <v>109.24679999999999</v>
      </c>
      <c r="E1875" s="37">
        <v>110.65</v>
      </c>
      <c r="F1875" s="37">
        <v>-1.26814</v>
      </c>
      <c r="G1875" s="37">
        <v>-1.4032</v>
      </c>
      <c r="H1875" s="37">
        <v>600.02</v>
      </c>
      <c r="I1875" s="37">
        <v>65550264.935999997</v>
      </c>
    </row>
    <row r="1876" spans="1:9" x14ac:dyDescent="0.25">
      <c r="A1876" s="47">
        <v>41492</v>
      </c>
      <c r="B1876" s="37" t="s">
        <v>86</v>
      </c>
      <c r="C1876" s="37" t="s">
        <v>87</v>
      </c>
      <c r="D1876" s="37">
        <v>110.6498</v>
      </c>
      <c r="E1876" s="37">
        <v>113.7654</v>
      </c>
      <c r="F1876" s="37">
        <v>-2.7386200000000001</v>
      </c>
      <c r="G1876" s="37">
        <v>-3.1156000000000001</v>
      </c>
      <c r="H1876" s="37">
        <v>600.02</v>
      </c>
      <c r="I1876" s="37">
        <v>66392092.995999999</v>
      </c>
    </row>
    <row r="1877" spans="1:9" x14ac:dyDescent="0.25">
      <c r="A1877" s="47">
        <v>41491</v>
      </c>
      <c r="B1877" s="37" t="s">
        <v>86</v>
      </c>
      <c r="C1877" s="37" t="s">
        <v>87</v>
      </c>
      <c r="D1877" s="37">
        <v>113.7651</v>
      </c>
      <c r="E1877" s="37">
        <v>112.5087</v>
      </c>
      <c r="F1877" s="37">
        <v>1.1167100000000001</v>
      </c>
      <c r="G1877" s="37">
        <v>1.2564</v>
      </c>
      <c r="H1877" s="37">
        <v>600.02</v>
      </c>
      <c r="I1877" s="37">
        <v>68261335.302000001</v>
      </c>
    </row>
    <row r="1878" spans="1:9" x14ac:dyDescent="0.25">
      <c r="A1878" s="47">
        <v>41488</v>
      </c>
      <c r="B1878" s="37" t="s">
        <v>86</v>
      </c>
      <c r="C1878" s="37" t="s">
        <v>87</v>
      </c>
      <c r="D1878" s="37">
        <v>112.5089</v>
      </c>
      <c r="E1878" s="37">
        <v>109.25490000000001</v>
      </c>
      <c r="F1878" s="37">
        <v>2.9783599999999999</v>
      </c>
      <c r="G1878" s="37">
        <v>3.254</v>
      </c>
      <c r="H1878" s="37">
        <v>600.02</v>
      </c>
      <c r="I1878" s="37">
        <v>67507590.178000003</v>
      </c>
    </row>
    <row r="1879" spans="1:9" x14ac:dyDescent="0.25">
      <c r="A1879" s="47">
        <v>41487</v>
      </c>
      <c r="B1879" s="37" t="s">
        <v>86</v>
      </c>
      <c r="C1879" s="37" t="s">
        <v>87</v>
      </c>
      <c r="D1879" s="37">
        <v>109.255</v>
      </c>
      <c r="E1879" s="37">
        <v>106.8942</v>
      </c>
      <c r="F1879" s="37">
        <v>2.2085400000000002</v>
      </c>
      <c r="G1879" s="37">
        <v>2.3607999999999998</v>
      </c>
      <c r="H1879" s="37">
        <v>750.02</v>
      </c>
      <c r="I1879" s="37">
        <v>81943435.099999994</v>
      </c>
    </row>
    <row r="1880" spans="1:9" x14ac:dyDescent="0.25">
      <c r="A1880" s="47">
        <v>41486</v>
      </c>
      <c r="B1880" s="37" t="s">
        <v>86</v>
      </c>
      <c r="C1880" s="37" t="s">
        <v>87</v>
      </c>
      <c r="D1880" s="37">
        <v>106.89449999999999</v>
      </c>
      <c r="E1880" s="37">
        <v>104.3717</v>
      </c>
      <c r="F1880" s="37">
        <v>2.4171299999999998</v>
      </c>
      <c r="G1880" s="37">
        <v>2.5228000000000002</v>
      </c>
      <c r="H1880" s="37">
        <v>750.02</v>
      </c>
      <c r="I1880" s="37">
        <v>80173012.890000001</v>
      </c>
    </row>
    <row r="1881" spans="1:9" x14ac:dyDescent="0.25">
      <c r="A1881" s="47">
        <v>41485</v>
      </c>
      <c r="B1881" s="37" t="s">
        <v>86</v>
      </c>
      <c r="C1881" s="37" t="s">
        <v>87</v>
      </c>
      <c r="D1881" s="37">
        <v>104.3719</v>
      </c>
      <c r="E1881" s="37">
        <v>102.26430000000001</v>
      </c>
      <c r="F1881" s="37">
        <v>2.0609299999999999</v>
      </c>
      <c r="G1881" s="37">
        <v>2.1076000000000001</v>
      </c>
      <c r="H1881" s="37">
        <v>750.02</v>
      </c>
      <c r="I1881" s="37">
        <v>78281012.437999994</v>
      </c>
    </row>
    <row r="1882" spans="1:9" x14ac:dyDescent="0.25">
      <c r="A1882" s="47">
        <v>41484</v>
      </c>
      <c r="B1882" s="37" t="s">
        <v>86</v>
      </c>
      <c r="C1882" s="37" t="s">
        <v>87</v>
      </c>
      <c r="D1882" s="37">
        <v>102.26430000000001</v>
      </c>
      <c r="E1882" s="37">
        <v>103.44070000000001</v>
      </c>
      <c r="F1882" s="37">
        <v>-1.13727</v>
      </c>
      <c r="G1882" s="37">
        <v>-1.1763999999999999</v>
      </c>
      <c r="H1882" s="37">
        <v>750.02</v>
      </c>
      <c r="I1882" s="37">
        <v>76700270.285999998</v>
      </c>
    </row>
    <row r="1883" spans="1:9" x14ac:dyDescent="0.25">
      <c r="A1883" s="47">
        <v>41481</v>
      </c>
      <c r="B1883" s="37" t="s">
        <v>86</v>
      </c>
      <c r="C1883" s="37" t="s">
        <v>87</v>
      </c>
      <c r="D1883" s="37">
        <v>103.44070000000001</v>
      </c>
      <c r="E1883" s="37">
        <v>103.0975</v>
      </c>
      <c r="F1883" s="37">
        <v>0.33289000000000002</v>
      </c>
      <c r="G1883" s="37">
        <v>0.34320000000000001</v>
      </c>
      <c r="H1883" s="37">
        <v>800.02</v>
      </c>
      <c r="I1883" s="37">
        <v>82754628.813999996</v>
      </c>
    </row>
    <row r="1884" spans="1:9" x14ac:dyDescent="0.25">
      <c r="A1884" s="47">
        <v>41480</v>
      </c>
      <c r="B1884" s="37" t="s">
        <v>86</v>
      </c>
      <c r="C1884" s="37" t="s">
        <v>87</v>
      </c>
      <c r="D1884" s="37">
        <v>103.0977</v>
      </c>
      <c r="E1884" s="37">
        <v>101.0981</v>
      </c>
      <c r="F1884" s="37">
        <v>1.9778800000000001</v>
      </c>
      <c r="G1884" s="37">
        <v>1.9996</v>
      </c>
      <c r="H1884" s="37">
        <v>850.02</v>
      </c>
      <c r="I1884" s="37">
        <v>87635106.953999996</v>
      </c>
    </row>
    <row r="1885" spans="1:9" x14ac:dyDescent="0.25">
      <c r="A1885" s="47">
        <v>41479</v>
      </c>
      <c r="B1885" s="37" t="s">
        <v>86</v>
      </c>
      <c r="C1885" s="37" t="s">
        <v>87</v>
      </c>
      <c r="D1885" s="37">
        <v>101.0981</v>
      </c>
      <c r="E1885" s="37">
        <v>101.9881</v>
      </c>
      <c r="F1885" s="37">
        <v>-0.87265000000000004</v>
      </c>
      <c r="G1885" s="37">
        <v>-0.89</v>
      </c>
      <c r="H1885" s="37">
        <v>850.02</v>
      </c>
      <c r="I1885" s="37">
        <v>85935406.961999997</v>
      </c>
    </row>
    <row r="1886" spans="1:9" x14ac:dyDescent="0.25">
      <c r="A1886" s="47">
        <v>41478</v>
      </c>
      <c r="B1886" s="37" t="s">
        <v>86</v>
      </c>
      <c r="C1886" s="37" t="s">
        <v>87</v>
      </c>
      <c r="D1886" s="37">
        <v>101.9881</v>
      </c>
      <c r="E1886" s="37">
        <v>101.65089999999999</v>
      </c>
      <c r="F1886" s="37">
        <v>0.33172000000000001</v>
      </c>
      <c r="G1886" s="37">
        <v>0.3372</v>
      </c>
      <c r="H1886" s="37">
        <v>850.02</v>
      </c>
      <c r="I1886" s="37">
        <v>86691924.761999995</v>
      </c>
    </row>
    <row r="1887" spans="1:9" x14ac:dyDescent="0.25">
      <c r="A1887" s="47">
        <v>41477</v>
      </c>
      <c r="B1887" s="37" t="s">
        <v>86</v>
      </c>
      <c r="C1887" s="37" t="s">
        <v>87</v>
      </c>
      <c r="D1887" s="37">
        <v>101.65089999999999</v>
      </c>
      <c r="E1887" s="37">
        <v>100.2381</v>
      </c>
      <c r="F1887" s="37">
        <v>1.40944</v>
      </c>
      <c r="G1887" s="37">
        <v>1.4128000000000001</v>
      </c>
      <c r="H1887" s="37">
        <v>950.02</v>
      </c>
      <c r="I1887" s="37">
        <v>96570388.018000007</v>
      </c>
    </row>
    <row r="1888" spans="1:9" x14ac:dyDescent="0.25">
      <c r="A1888" s="47">
        <v>41474</v>
      </c>
      <c r="B1888" s="37" t="s">
        <v>86</v>
      </c>
      <c r="C1888" s="37" t="s">
        <v>87</v>
      </c>
      <c r="D1888" s="37">
        <v>100.2383</v>
      </c>
      <c r="E1888" s="37">
        <v>96.909099999999995</v>
      </c>
      <c r="F1888" s="37">
        <v>3.4353799999999999</v>
      </c>
      <c r="G1888" s="37">
        <v>3.3292000000000002</v>
      </c>
      <c r="H1888" s="37">
        <v>950.02</v>
      </c>
      <c r="I1888" s="37">
        <v>95228389.766000003</v>
      </c>
    </row>
    <row r="1889" spans="1:9" x14ac:dyDescent="0.25">
      <c r="A1889" s="47">
        <v>41473</v>
      </c>
      <c r="B1889" s="37" t="s">
        <v>86</v>
      </c>
      <c r="C1889" s="37" t="s">
        <v>87</v>
      </c>
      <c r="D1889" s="37">
        <v>96.909099999999995</v>
      </c>
      <c r="E1889" s="37">
        <v>96.026700000000005</v>
      </c>
      <c r="F1889" s="37">
        <v>0.91891</v>
      </c>
      <c r="G1889" s="37">
        <v>0.88239999999999996</v>
      </c>
      <c r="H1889" s="37">
        <v>1050.02</v>
      </c>
      <c r="I1889" s="37">
        <v>101756493.182</v>
      </c>
    </row>
    <row r="1890" spans="1:9" x14ac:dyDescent="0.25">
      <c r="A1890" s="47">
        <v>41472</v>
      </c>
      <c r="B1890" s="37" t="s">
        <v>86</v>
      </c>
      <c r="C1890" s="37" t="s">
        <v>87</v>
      </c>
      <c r="D1890" s="37">
        <v>96.026799999999994</v>
      </c>
      <c r="E1890" s="37">
        <v>92.602400000000003</v>
      </c>
      <c r="F1890" s="37">
        <v>3.6979600000000001</v>
      </c>
      <c r="G1890" s="37">
        <v>3.4243999999999999</v>
      </c>
      <c r="H1890" s="37">
        <v>1050.02</v>
      </c>
      <c r="I1890" s="37">
        <v>100830060.536</v>
      </c>
    </row>
    <row r="1891" spans="1:9" x14ac:dyDescent="0.25">
      <c r="A1891" s="47">
        <v>41471</v>
      </c>
      <c r="B1891" s="37" t="s">
        <v>86</v>
      </c>
      <c r="C1891" s="37" t="s">
        <v>87</v>
      </c>
      <c r="D1891" s="37">
        <v>92.602500000000006</v>
      </c>
      <c r="E1891" s="37">
        <v>95.240899999999996</v>
      </c>
      <c r="F1891" s="37">
        <v>-2.7702399999999998</v>
      </c>
      <c r="G1891" s="37">
        <v>-2.6383999999999999</v>
      </c>
      <c r="H1891" s="37">
        <v>1100.02</v>
      </c>
      <c r="I1891" s="37">
        <v>101864602.05</v>
      </c>
    </row>
    <row r="1892" spans="1:9" x14ac:dyDescent="0.25">
      <c r="A1892" s="47">
        <v>41470</v>
      </c>
      <c r="B1892" s="37" t="s">
        <v>86</v>
      </c>
      <c r="C1892" s="37" t="s">
        <v>87</v>
      </c>
      <c r="D1892" s="37">
        <v>95.240600000000001</v>
      </c>
      <c r="E1892" s="37">
        <v>92.560599999999994</v>
      </c>
      <c r="F1892" s="37">
        <v>2.8954</v>
      </c>
      <c r="G1892" s="37">
        <v>2.68</v>
      </c>
      <c r="H1892" s="37">
        <v>1100.02</v>
      </c>
      <c r="I1892" s="37">
        <v>104766564.81200001</v>
      </c>
    </row>
    <row r="1893" spans="1:9" x14ac:dyDescent="0.25">
      <c r="A1893" s="47">
        <v>41467</v>
      </c>
      <c r="B1893" s="37" t="s">
        <v>86</v>
      </c>
      <c r="C1893" s="37" t="s">
        <v>87</v>
      </c>
      <c r="D1893" s="37">
        <v>92.5608</v>
      </c>
      <c r="E1893" s="37">
        <v>93.452799999999996</v>
      </c>
      <c r="F1893" s="37">
        <v>-0.95448999999999995</v>
      </c>
      <c r="G1893" s="37">
        <v>-0.89200000000000002</v>
      </c>
      <c r="H1893" s="37">
        <v>1200.02</v>
      </c>
      <c r="I1893" s="37">
        <v>111074811.21600001</v>
      </c>
    </row>
    <row r="1894" spans="1:9" x14ac:dyDescent="0.25">
      <c r="A1894" s="47">
        <v>41466</v>
      </c>
      <c r="B1894" s="37" t="s">
        <v>86</v>
      </c>
      <c r="C1894" s="37" t="s">
        <v>87</v>
      </c>
      <c r="D1894" s="37">
        <v>93.452799999999996</v>
      </c>
      <c r="E1894" s="37">
        <v>91.681600000000003</v>
      </c>
      <c r="F1894" s="37">
        <v>1.9319</v>
      </c>
      <c r="G1894" s="37">
        <v>1.7712000000000001</v>
      </c>
      <c r="H1894" s="37">
        <v>1200.02</v>
      </c>
      <c r="I1894" s="37">
        <v>112145229.05599999</v>
      </c>
    </row>
    <row r="1895" spans="1:9" x14ac:dyDescent="0.25">
      <c r="A1895" s="47">
        <v>41465</v>
      </c>
      <c r="B1895" s="37" t="s">
        <v>86</v>
      </c>
      <c r="C1895" s="37" t="s">
        <v>87</v>
      </c>
      <c r="D1895" s="37">
        <v>91.681600000000003</v>
      </c>
      <c r="E1895" s="37">
        <v>90.097999999999999</v>
      </c>
      <c r="F1895" s="37">
        <v>1.7576400000000001</v>
      </c>
      <c r="G1895" s="37">
        <v>1.5835999999999999</v>
      </c>
      <c r="H1895" s="37">
        <v>1200.02</v>
      </c>
      <c r="I1895" s="37">
        <v>110019753.632</v>
      </c>
    </row>
    <row r="1896" spans="1:9" x14ac:dyDescent="0.25">
      <c r="A1896" s="47">
        <v>41464</v>
      </c>
      <c r="B1896" s="37" t="s">
        <v>86</v>
      </c>
      <c r="C1896" s="37" t="s">
        <v>87</v>
      </c>
      <c r="D1896" s="37">
        <v>90.098100000000002</v>
      </c>
      <c r="E1896" s="37">
        <v>89.297300000000007</v>
      </c>
      <c r="F1896" s="37">
        <v>0.89678000000000002</v>
      </c>
      <c r="G1896" s="37">
        <v>0.80079999999999996</v>
      </c>
      <c r="H1896" s="37">
        <v>1200.02</v>
      </c>
      <c r="I1896" s="37">
        <v>108119521.962</v>
      </c>
    </row>
    <row r="1897" spans="1:9" x14ac:dyDescent="0.25">
      <c r="A1897" s="47">
        <v>41463</v>
      </c>
      <c r="B1897" s="37" t="s">
        <v>86</v>
      </c>
      <c r="C1897" s="37" t="s">
        <v>87</v>
      </c>
      <c r="D1897" s="37">
        <v>89.297499999999999</v>
      </c>
      <c r="E1897" s="37">
        <v>85.947500000000005</v>
      </c>
      <c r="F1897" s="37">
        <v>3.8977300000000001</v>
      </c>
      <c r="G1897" s="37">
        <v>3.35</v>
      </c>
      <c r="H1897" s="37">
        <v>1200.02</v>
      </c>
      <c r="I1897" s="37">
        <v>107158785.95</v>
      </c>
    </row>
    <row r="1898" spans="1:9" x14ac:dyDescent="0.25">
      <c r="A1898" s="47">
        <v>41460</v>
      </c>
      <c r="B1898" s="37" t="s">
        <v>86</v>
      </c>
      <c r="C1898" s="37" t="s">
        <v>87</v>
      </c>
      <c r="D1898" s="37">
        <v>85.947699999999998</v>
      </c>
      <c r="E1898" s="37">
        <v>81.148899999999998</v>
      </c>
      <c r="F1898" s="37">
        <v>5.91357</v>
      </c>
      <c r="G1898" s="37">
        <v>4.7988</v>
      </c>
      <c r="H1898" s="37">
        <v>1200.02</v>
      </c>
      <c r="I1898" s="37">
        <v>103138958.954</v>
      </c>
    </row>
    <row r="1899" spans="1:9" x14ac:dyDescent="0.25">
      <c r="A1899" s="47">
        <v>41458</v>
      </c>
      <c r="B1899" s="37" t="s">
        <v>86</v>
      </c>
      <c r="C1899" s="37" t="s">
        <v>87</v>
      </c>
      <c r="D1899" s="37">
        <v>81.148899999999998</v>
      </c>
      <c r="E1899" s="37">
        <v>80.185299999999998</v>
      </c>
      <c r="F1899" s="37">
        <v>1.2017199999999999</v>
      </c>
      <c r="G1899" s="37">
        <v>0.96360000000000001</v>
      </c>
      <c r="H1899" s="37">
        <v>1200.02</v>
      </c>
      <c r="I1899" s="37">
        <v>97380302.978</v>
      </c>
    </row>
    <row r="1900" spans="1:9" x14ac:dyDescent="0.25">
      <c r="A1900" s="47">
        <v>41457</v>
      </c>
      <c r="B1900" s="37" t="s">
        <v>86</v>
      </c>
      <c r="C1900" s="37" t="s">
        <v>87</v>
      </c>
      <c r="D1900" s="37">
        <v>80.185599999999994</v>
      </c>
      <c r="E1900" s="37">
        <v>80.049199999999999</v>
      </c>
      <c r="F1900" s="37">
        <v>0.1704</v>
      </c>
      <c r="G1900" s="37">
        <v>0.13639999999999999</v>
      </c>
      <c r="H1900" s="37">
        <v>1200.02</v>
      </c>
      <c r="I1900" s="37">
        <v>96224323.711999997</v>
      </c>
    </row>
    <row r="1901" spans="1:9" x14ac:dyDescent="0.25">
      <c r="A1901" s="47">
        <v>41456</v>
      </c>
      <c r="B1901" s="37" t="s">
        <v>86</v>
      </c>
      <c r="C1901" s="37" t="s">
        <v>87</v>
      </c>
      <c r="D1901" s="37">
        <v>80.049199999999999</v>
      </c>
      <c r="E1901" s="37">
        <v>78.268799999999999</v>
      </c>
      <c r="F1901" s="37">
        <v>2.2747299999999999</v>
      </c>
      <c r="G1901" s="37">
        <v>1.7804</v>
      </c>
      <c r="H1901" s="37">
        <v>1250.02</v>
      </c>
      <c r="I1901" s="37">
        <v>100063100.984</v>
      </c>
    </row>
    <row r="1902" spans="1:9" x14ac:dyDescent="0.25">
      <c r="A1902" s="47">
        <v>41453</v>
      </c>
      <c r="B1902" s="37" t="s">
        <v>86</v>
      </c>
      <c r="C1902" s="37" t="s">
        <v>87</v>
      </c>
      <c r="D1902" s="37">
        <v>78.269000000000005</v>
      </c>
      <c r="E1902" s="37">
        <v>77.639399999999995</v>
      </c>
      <c r="F1902" s="37">
        <v>0.81093000000000004</v>
      </c>
      <c r="G1902" s="37">
        <v>0.62960000000000005</v>
      </c>
      <c r="H1902" s="37">
        <v>1500.02</v>
      </c>
      <c r="I1902" s="37">
        <v>117405065.38</v>
      </c>
    </row>
    <row r="1903" spans="1:9" x14ac:dyDescent="0.25">
      <c r="A1903" s="47">
        <v>41452</v>
      </c>
      <c r="B1903" s="37" t="s">
        <v>86</v>
      </c>
      <c r="C1903" s="37" t="s">
        <v>87</v>
      </c>
      <c r="D1903" s="37">
        <v>77.639700000000005</v>
      </c>
      <c r="E1903" s="37">
        <v>75.215299999999999</v>
      </c>
      <c r="F1903" s="37">
        <v>3.2232799999999999</v>
      </c>
      <c r="G1903" s="37">
        <v>2.4243999999999999</v>
      </c>
      <c r="H1903" s="37">
        <v>1500.02</v>
      </c>
      <c r="I1903" s="37">
        <v>116461102.794</v>
      </c>
    </row>
    <row r="1904" spans="1:9" x14ac:dyDescent="0.25">
      <c r="A1904" s="47">
        <v>41451</v>
      </c>
      <c r="B1904" s="37" t="s">
        <v>86</v>
      </c>
      <c r="C1904" s="37" t="s">
        <v>87</v>
      </c>
      <c r="D1904" s="37">
        <v>75.215500000000006</v>
      </c>
      <c r="E1904" s="37">
        <v>73.213499999999996</v>
      </c>
      <c r="F1904" s="37">
        <v>2.73447</v>
      </c>
      <c r="G1904" s="37">
        <v>2.0019999999999998</v>
      </c>
      <c r="H1904" s="37">
        <v>1500.02</v>
      </c>
      <c r="I1904" s="37">
        <v>112824754.31</v>
      </c>
    </row>
    <row r="1905" spans="1:9" x14ac:dyDescent="0.25">
      <c r="A1905" s="47">
        <v>41450</v>
      </c>
      <c r="B1905" s="37" t="s">
        <v>86</v>
      </c>
      <c r="C1905" s="37" t="s">
        <v>87</v>
      </c>
      <c r="D1905" s="37">
        <v>73.213700000000003</v>
      </c>
      <c r="E1905" s="37">
        <v>71.012900000000002</v>
      </c>
      <c r="F1905" s="37">
        <v>3.0991599999999999</v>
      </c>
      <c r="G1905" s="37">
        <v>2.2008000000000001</v>
      </c>
      <c r="H1905" s="37">
        <v>1500.02</v>
      </c>
      <c r="I1905" s="37">
        <v>109822014.274</v>
      </c>
    </row>
    <row r="1906" spans="1:9" x14ac:dyDescent="0.25">
      <c r="A1906" s="47">
        <v>41449</v>
      </c>
      <c r="B1906" s="37" t="s">
        <v>86</v>
      </c>
      <c r="C1906" s="37" t="s">
        <v>87</v>
      </c>
      <c r="D1906" s="37">
        <v>71.013099999999994</v>
      </c>
      <c r="E1906" s="37">
        <v>75.422300000000007</v>
      </c>
      <c r="F1906" s="37">
        <v>-5.8460200000000002</v>
      </c>
      <c r="G1906" s="37">
        <v>-4.4092000000000002</v>
      </c>
      <c r="H1906" s="37">
        <v>1500.02</v>
      </c>
      <c r="I1906" s="37">
        <v>106521070.26199999</v>
      </c>
    </row>
    <row r="1907" spans="1:9" x14ac:dyDescent="0.25">
      <c r="A1907" s="47">
        <v>41446</v>
      </c>
      <c r="B1907" s="37" t="s">
        <v>86</v>
      </c>
      <c r="C1907" s="37" t="s">
        <v>87</v>
      </c>
      <c r="D1907" s="37">
        <v>75.422300000000007</v>
      </c>
      <c r="E1907" s="37">
        <v>73.230699999999999</v>
      </c>
      <c r="F1907" s="37">
        <v>2.9927299999999999</v>
      </c>
      <c r="G1907" s="37">
        <v>2.1916000000000002</v>
      </c>
      <c r="H1907" s="37">
        <v>1350.02</v>
      </c>
      <c r="I1907" s="37">
        <v>101821613.44599999</v>
      </c>
    </row>
    <row r="1908" spans="1:9" x14ac:dyDescent="0.25">
      <c r="A1908" s="47">
        <v>41445</v>
      </c>
      <c r="B1908" s="37" t="s">
        <v>86</v>
      </c>
      <c r="C1908" s="37" t="s">
        <v>87</v>
      </c>
      <c r="D1908" s="37">
        <v>73.230999999999995</v>
      </c>
      <c r="E1908" s="37">
        <v>82.844200000000001</v>
      </c>
      <c r="F1908" s="37">
        <v>-11.603949999999999</v>
      </c>
      <c r="G1908" s="37">
        <v>-9.6132000000000009</v>
      </c>
      <c r="H1908" s="37">
        <v>1200.02</v>
      </c>
      <c r="I1908" s="37">
        <v>87878664.620000005</v>
      </c>
    </row>
    <row r="1909" spans="1:9" x14ac:dyDescent="0.25">
      <c r="A1909" s="47">
        <v>41444</v>
      </c>
      <c r="B1909" s="37" t="s">
        <v>86</v>
      </c>
      <c r="C1909" s="37" t="s">
        <v>87</v>
      </c>
      <c r="D1909" s="37">
        <v>82.843900000000005</v>
      </c>
      <c r="E1909" s="37">
        <v>82.380700000000004</v>
      </c>
      <c r="F1909" s="37">
        <v>0.56227000000000005</v>
      </c>
      <c r="G1909" s="37">
        <v>0.4632</v>
      </c>
      <c r="H1909" s="37">
        <v>1100.02</v>
      </c>
      <c r="I1909" s="37">
        <v>91129946.878000006</v>
      </c>
    </row>
    <row r="1910" spans="1:9" x14ac:dyDescent="0.25">
      <c r="A1910" s="47">
        <v>41443</v>
      </c>
      <c r="B1910" s="37" t="s">
        <v>86</v>
      </c>
      <c r="C1910" s="37" t="s">
        <v>87</v>
      </c>
      <c r="D1910" s="37">
        <v>82.380799999999994</v>
      </c>
      <c r="E1910" s="37">
        <v>81.7072</v>
      </c>
      <c r="F1910" s="37">
        <v>0.82440999999999998</v>
      </c>
      <c r="G1910" s="37">
        <v>0.67359999999999998</v>
      </c>
      <c r="H1910" s="37">
        <v>1050.02</v>
      </c>
      <c r="I1910" s="37">
        <v>86501487.615999997</v>
      </c>
    </row>
    <row r="1911" spans="1:9" x14ac:dyDescent="0.25">
      <c r="A1911" s="47">
        <v>41442</v>
      </c>
      <c r="B1911" s="37" t="s">
        <v>86</v>
      </c>
      <c r="C1911" s="37" t="s">
        <v>87</v>
      </c>
      <c r="D1911" s="37">
        <v>81.707499999999996</v>
      </c>
      <c r="E1911" s="37">
        <v>79.474699999999999</v>
      </c>
      <c r="F1911" s="37">
        <v>2.80945</v>
      </c>
      <c r="G1911" s="37">
        <v>2.2328000000000001</v>
      </c>
      <c r="H1911" s="37">
        <v>1050.02</v>
      </c>
      <c r="I1911" s="37">
        <v>85794509.150000006</v>
      </c>
    </row>
    <row r="1912" spans="1:9" x14ac:dyDescent="0.25">
      <c r="A1912" s="47">
        <v>41439</v>
      </c>
      <c r="B1912" s="37" t="s">
        <v>86</v>
      </c>
      <c r="C1912" s="37" t="s">
        <v>87</v>
      </c>
      <c r="D1912" s="37">
        <v>79.474900000000005</v>
      </c>
      <c r="E1912" s="37">
        <v>82.420900000000003</v>
      </c>
      <c r="F1912" s="37">
        <v>-3.5743399999999999</v>
      </c>
      <c r="G1912" s="37">
        <v>-2.9460000000000002</v>
      </c>
      <c r="H1912" s="37">
        <v>1050.02</v>
      </c>
      <c r="I1912" s="37">
        <v>83450234.497999996</v>
      </c>
    </row>
    <row r="1913" spans="1:9" x14ac:dyDescent="0.25">
      <c r="A1913" s="47">
        <v>41438</v>
      </c>
      <c r="B1913" s="37" t="s">
        <v>86</v>
      </c>
      <c r="C1913" s="37" t="s">
        <v>87</v>
      </c>
      <c r="D1913" s="37">
        <v>82.420900000000003</v>
      </c>
      <c r="E1913" s="37">
        <v>78.285300000000007</v>
      </c>
      <c r="F1913" s="37">
        <v>5.2827299999999999</v>
      </c>
      <c r="G1913" s="37">
        <v>4.1356000000000002</v>
      </c>
      <c r="H1913" s="37">
        <v>1100.02</v>
      </c>
      <c r="I1913" s="37">
        <v>90664638.417999998</v>
      </c>
    </row>
    <row r="1914" spans="1:9" x14ac:dyDescent="0.25">
      <c r="A1914" s="47">
        <v>41437</v>
      </c>
      <c r="B1914" s="37" t="s">
        <v>86</v>
      </c>
      <c r="C1914" s="37" t="s">
        <v>87</v>
      </c>
      <c r="D1914" s="37">
        <v>78.285499999999999</v>
      </c>
      <c r="E1914" s="37">
        <v>83.347099999999998</v>
      </c>
      <c r="F1914" s="37">
        <v>-6.0729199999999999</v>
      </c>
      <c r="G1914" s="37">
        <v>-5.0616000000000003</v>
      </c>
      <c r="H1914" s="37">
        <v>1100.02</v>
      </c>
      <c r="I1914" s="37">
        <v>86115615.709999993</v>
      </c>
    </row>
    <row r="1915" spans="1:9" x14ac:dyDescent="0.25">
      <c r="A1915" s="47">
        <v>41436</v>
      </c>
      <c r="B1915" s="37" t="s">
        <v>86</v>
      </c>
      <c r="C1915" s="37" t="s">
        <v>87</v>
      </c>
      <c r="D1915" s="37">
        <v>83.346999999999994</v>
      </c>
      <c r="E1915" s="37">
        <v>88.948599999999999</v>
      </c>
      <c r="F1915" s="37">
        <v>-6.2975700000000003</v>
      </c>
      <c r="G1915" s="37">
        <v>-5.6016000000000004</v>
      </c>
      <c r="H1915" s="37">
        <v>1100.02</v>
      </c>
      <c r="I1915" s="37">
        <v>91683366.939999998</v>
      </c>
    </row>
    <row r="1916" spans="1:9" x14ac:dyDescent="0.25">
      <c r="A1916" s="47">
        <v>41435</v>
      </c>
      <c r="B1916" s="37" t="s">
        <v>86</v>
      </c>
      <c r="C1916" s="37" t="s">
        <v>87</v>
      </c>
      <c r="D1916" s="37">
        <v>88.948300000000003</v>
      </c>
      <c r="E1916" s="37">
        <v>87.884299999999996</v>
      </c>
      <c r="F1916" s="37">
        <v>1.21068</v>
      </c>
      <c r="G1916" s="37">
        <v>1.0640000000000001</v>
      </c>
      <c r="H1916" s="37">
        <v>1100.02</v>
      </c>
      <c r="I1916" s="37">
        <v>97844908.966000006</v>
      </c>
    </row>
    <row r="1917" spans="1:9" x14ac:dyDescent="0.25">
      <c r="A1917" s="47">
        <v>41432</v>
      </c>
      <c r="B1917" s="37" t="s">
        <v>86</v>
      </c>
      <c r="C1917" s="37" t="s">
        <v>87</v>
      </c>
      <c r="D1917" s="37">
        <v>87.884399999999999</v>
      </c>
      <c r="E1917" s="37">
        <v>85.318799999999996</v>
      </c>
      <c r="F1917" s="37">
        <v>3.0070700000000001</v>
      </c>
      <c r="G1917" s="37">
        <v>2.5655999999999999</v>
      </c>
      <c r="H1917" s="37">
        <v>1100.02</v>
      </c>
      <c r="I1917" s="37">
        <v>96674597.687999994</v>
      </c>
    </row>
    <row r="1918" spans="1:9" x14ac:dyDescent="0.25">
      <c r="A1918" s="47">
        <v>41431</v>
      </c>
      <c r="B1918" s="37" t="s">
        <v>86</v>
      </c>
      <c r="C1918" s="37" t="s">
        <v>87</v>
      </c>
      <c r="D1918" s="37">
        <v>85.318799999999996</v>
      </c>
      <c r="E1918" s="37">
        <v>83.055999999999997</v>
      </c>
      <c r="F1918" s="37">
        <v>2.7244299999999999</v>
      </c>
      <c r="G1918" s="37">
        <v>2.2627999999999999</v>
      </c>
      <c r="H1918" s="37">
        <v>1050.02</v>
      </c>
      <c r="I1918" s="37">
        <v>89586446.376000002</v>
      </c>
    </row>
    <row r="1919" spans="1:9" x14ac:dyDescent="0.25">
      <c r="A1919" s="47">
        <v>41430</v>
      </c>
      <c r="B1919" s="37" t="s">
        <v>86</v>
      </c>
      <c r="C1919" s="37" t="s">
        <v>87</v>
      </c>
      <c r="D1919" s="37">
        <v>83.056299999999993</v>
      </c>
      <c r="E1919" s="37">
        <v>87.227900000000005</v>
      </c>
      <c r="F1919" s="37">
        <v>-4.7824099999999996</v>
      </c>
      <c r="G1919" s="37">
        <v>-4.1715999999999998</v>
      </c>
      <c r="H1919" s="37">
        <v>750.02</v>
      </c>
      <c r="I1919" s="37">
        <v>62293886.126000002</v>
      </c>
    </row>
    <row r="1920" spans="1:9" x14ac:dyDescent="0.25">
      <c r="A1920" s="47">
        <v>41429</v>
      </c>
      <c r="B1920" s="37" t="s">
        <v>86</v>
      </c>
      <c r="C1920" s="37" t="s">
        <v>87</v>
      </c>
      <c r="D1920" s="37">
        <v>87.227699999999999</v>
      </c>
      <c r="E1920" s="37">
        <v>87.754499999999993</v>
      </c>
      <c r="F1920" s="37">
        <v>-0.60031000000000001</v>
      </c>
      <c r="G1920" s="37">
        <v>-0.52680000000000005</v>
      </c>
      <c r="H1920" s="37">
        <v>750.02</v>
      </c>
      <c r="I1920" s="37">
        <v>65422519.553999998</v>
      </c>
    </row>
    <row r="1921" spans="1:9" x14ac:dyDescent="0.25">
      <c r="A1921" s="47">
        <v>41428</v>
      </c>
      <c r="B1921" s="37" t="s">
        <v>86</v>
      </c>
      <c r="C1921" s="37" t="s">
        <v>87</v>
      </c>
      <c r="D1921" s="37">
        <v>87.754300000000001</v>
      </c>
      <c r="E1921" s="37">
        <v>87.306299999999993</v>
      </c>
      <c r="F1921" s="37">
        <v>0.51314000000000004</v>
      </c>
      <c r="G1921" s="37">
        <v>0.44800000000000001</v>
      </c>
      <c r="H1921" s="37">
        <v>450.02</v>
      </c>
      <c r="I1921" s="37">
        <v>39491190.086000003</v>
      </c>
    </row>
    <row r="1922" spans="1:9" x14ac:dyDescent="0.25">
      <c r="A1922" s="47">
        <v>41425</v>
      </c>
      <c r="B1922" s="37" t="s">
        <v>86</v>
      </c>
      <c r="C1922" s="37" t="s">
        <v>87</v>
      </c>
      <c r="D1922" s="37">
        <v>87.306600000000003</v>
      </c>
      <c r="E1922" s="37">
        <v>90.983400000000003</v>
      </c>
      <c r="F1922" s="37">
        <v>-4.0411799999999998</v>
      </c>
      <c r="G1922" s="37">
        <v>-3.6768000000000001</v>
      </c>
      <c r="H1922" s="37">
        <v>700.02</v>
      </c>
      <c r="I1922" s="37">
        <v>61116366.131999999</v>
      </c>
    </row>
    <row r="1923" spans="1:9" x14ac:dyDescent="0.25">
      <c r="A1923" s="47">
        <v>41424</v>
      </c>
      <c r="B1923" s="37" t="s">
        <v>86</v>
      </c>
      <c r="C1923" s="37" t="s">
        <v>87</v>
      </c>
      <c r="D1923" s="37">
        <v>90.983099999999993</v>
      </c>
      <c r="E1923" s="37">
        <v>91.219499999999996</v>
      </c>
      <c r="F1923" s="37">
        <v>-0.25916</v>
      </c>
      <c r="G1923" s="37">
        <v>-0.2364</v>
      </c>
      <c r="H1923" s="37">
        <v>800.02</v>
      </c>
      <c r="I1923" s="37">
        <v>72788299.662</v>
      </c>
    </row>
    <row r="1924" spans="1:9" x14ac:dyDescent="0.25">
      <c r="A1924" s="47">
        <v>41423</v>
      </c>
      <c r="B1924" s="37" t="s">
        <v>86</v>
      </c>
      <c r="C1924" s="37" t="s">
        <v>87</v>
      </c>
      <c r="D1924" s="37">
        <v>91.219200000000001</v>
      </c>
      <c r="E1924" s="37">
        <v>92.2196</v>
      </c>
      <c r="F1924" s="37">
        <v>-1.0848</v>
      </c>
      <c r="G1924" s="37">
        <v>-1.0004</v>
      </c>
      <c r="H1924" s="37">
        <v>800.02</v>
      </c>
      <c r="I1924" s="37">
        <v>72977184.384000003</v>
      </c>
    </row>
    <row r="1925" spans="1:9" x14ac:dyDescent="0.25">
      <c r="A1925" s="47">
        <v>41422</v>
      </c>
      <c r="B1925" s="37" t="s">
        <v>86</v>
      </c>
      <c r="C1925" s="37" t="s">
        <v>87</v>
      </c>
      <c r="D1925" s="37">
        <v>92.2196</v>
      </c>
      <c r="E1925" s="37">
        <v>90.625600000000006</v>
      </c>
      <c r="F1925" s="37">
        <v>1.75888</v>
      </c>
      <c r="G1925" s="37">
        <v>1.5940000000000001</v>
      </c>
      <c r="H1925" s="37">
        <v>800.02</v>
      </c>
      <c r="I1925" s="37">
        <v>73777524.392000005</v>
      </c>
    </row>
    <row r="1926" spans="1:9" x14ac:dyDescent="0.25">
      <c r="A1926" s="47">
        <v>41418</v>
      </c>
      <c r="B1926" s="37" t="s">
        <v>86</v>
      </c>
      <c r="C1926" s="37" t="s">
        <v>87</v>
      </c>
      <c r="D1926" s="37">
        <v>90.625699999999995</v>
      </c>
      <c r="E1926" s="37">
        <v>90.595699999999994</v>
      </c>
      <c r="F1926" s="37">
        <v>3.3110000000000001E-2</v>
      </c>
      <c r="G1926" s="37">
        <v>0.03</v>
      </c>
      <c r="H1926" s="37">
        <v>800.02</v>
      </c>
      <c r="I1926" s="37">
        <v>72502372.513999999</v>
      </c>
    </row>
    <row r="1927" spans="1:9" x14ac:dyDescent="0.25">
      <c r="A1927" s="47">
        <v>41417</v>
      </c>
      <c r="B1927" s="37" t="s">
        <v>86</v>
      </c>
      <c r="C1927" s="37" t="s">
        <v>87</v>
      </c>
      <c r="D1927" s="37">
        <v>90.595699999999994</v>
      </c>
      <c r="E1927" s="37">
        <v>91.775700000000001</v>
      </c>
      <c r="F1927" s="37">
        <v>-1.2857400000000001</v>
      </c>
      <c r="G1927" s="37">
        <v>-1.18</v>
      </c>
      <c r="H1927" s="37">
        <v>800.02</v>
      </c>
      <c r="I1927" s="37">
        <v>72478371.914000005</v>
      </c>
    </row>
    <row r="1928" spans="1:9" x14ac:dyDescent="0.25">
      <c r="A1928" s="47">
        <v>41416</v>
      </c>
      <c r="B1928" s="37" t="s">
        <v>86</v>
      </c>
      <c r="C1928" s="37" t="s">
        <v>87</v>
      </c>
      <c r="D1928" s="37">
        <v>91.775499999999994</v>
      </c>
      <c r="E1928" s="37">
        <v>91.225499999999997</v>
      </c>
      <c r="F1928" s="37">
        <v>0.60289999999999999</v>
      </c>
      <c r="G1928" s="37">
        <v>0.55000000000000004</v>
      </c>
      <c r="H1928" s="37">
        <v>800.02</v>
      </c>
      <c r="I1928" s="37">
        <v>73422235.510000005</v>
      </c>
    </row>
    <row r="1929" spans="1:9" x14ac:dyDescent="0.25">
      <c r="A1929" s="47">
        <v>41415</v>
      </c>
      <c r="B1929" s="37" t="s">
        <v>86</v>
      </c>
      <c r="C1929" s="37" t="s">
        <v>87</v>
      </c>
      <c r="D1929" s="37">
        <v>91.225700000000003</v>
      </c>
      <c r="E1929" s="37">
        <v>93.072100000000006</v>
      </c>
      <c r="F1929" s="37">
        <v>-1.98384</v>
      </c>
      <c r="G1929" s="37">
        <v>-1.8464</v>
      </c>
      <c r="H1929" s="37">
        <v>800.02</v>
      </c>
      <c r="I1929" s="37">
        <v>72982384.513999999</v>
      </c>
    </row>
    <row r="1930" spans="1:9" x14ac:dyDescent="0.25">
      <c r="A1930" s="47">
        <v>41414</v>
      </c>
      <c r="B1930" s="37" t="s">
        <v>86</v>
      </c>
      <c r="C1930" s="37" t="s">
        <v>87</v>
      </c>
      <c r="D1930" s="37">
        <v>93.071899999999999</v>
      </c>
      <c r="E1930" s="37">
        <v>93.118700000000004</v>
      </c>
      <c r="F1930" s="37">
        <v>-5.0259999999999999E-2</v>
      </c>
      <c r="G1930" s="37">
        <v>-4.6800000000000001E-2</v>
      </c>
      <c r="H1930" s="37">
        <v>650.02</v>
      </c>
      <c r="I1930" s="37">
        <v>60498596.438000001</v>
      </c>
    </row>
    <row r="1931" spans="1:9" x14ac:dyDescent="0.25">
      <c r="A1931" s="47">
        <v>41411</v>
      </c>
      <c r="B1931" s="37" t="s">
        <v>86</v>
      </c>
      <c r="C1931" s="37" t="s">
        <v>87</v>
      </c>
      <c r="D1931" s="37">
        <v>93.118399999999994</v>
      </c>
      <c r="E1931" s="37">
        <v>91.242000000000004</v>
      </c>
      <c r="F1931" s="37">
        <v>2.0565099999999998</v>
      </c>
      <c r="G1931" s="37">
        <v>1.8764000000000001</v>
      </c>
      <c r="H1931" s="37">
        <v>650.02</v>
      </c>
      <c r="I1931" s="37">
        <v>60528822.368000001</v>
      </c>
    </row>
    <row r="1932" spans="1:9" x14ac:dyDescent="0.25">
      <c r="A1932" s="47">
        <v>41410</v>
      </c>
      <c r="B1932" s="37" t="s">
        <v>86</v>
      </c>
      <c r="C1932" s="37" t="s">
        <v>87</v>
      </c>
      <c r="D1932" s="37">
        <v>91.242199999999997</v>
      </c>
      <c r="E1932" s="37">
        <v>92.532600000000002</v>
      </c>
      <c r="F1932" s="37">
        <v>-1.3945399999999999</v>
      </c>
      <c r="G1932" s="37">
        <v>-1.2904</v>
      </c>
      <c r="H1932" s="37">
        <v>750.02</v>
      </c>
      <c r="I1932" s="37">
        <v>68433474.843999997</v>
      </c>
    </row>
    <row r="1933" spans="1:9" x14ac:dyDescent="0.25">
      <c r="A1933" s="47">
        <v>41409</v>
      </c>
      <c r="B1933" s="37" t="s">
        <v>86</v>
      </c>
      <c r="C1933" s="37" t="s">
        <v>87</v>
      </c>
      <c r="D1933" s="37">
        <v>92.532499999999999</v>
      </c>
      <c r="E1933" s="37">
        <v>93.230099999999993</v>
      </c>
      <c r="F1933" s="37">
        <v>-0.74826000000000004</v>
      </c>
      <c r="G1933" s="37">
        <v>-0.6976</v>
      </c>
      <c r="H1933" s="37">
        <v>750.02</v>
      </c>
      <c r="I1933" s="37">
        <v>69401225.650000006</v>
      </c>
    </row>
    <row r="1934" spans="1:9" x14ac:dyDescent="0.25">
      <c r="A1934" s="47">
        <v>41408</v>
      </c>
      <c r="B1934" s="37" t="s">
        <v>86</v>
      </c>
      <c r="C1934" s="37" t="s">
        <v>87</v>
      </c>
      <c r="D1934" s="37">
        <v>93.229900000000001</v>
      </c>
      <c r="E1934" s="37">
        <v>92.833100000000002</v>
      </c>
      <c r="F1934" s="37">
        <v>0.42742999999999998</v>
      </c>
      <c r="G1934" s="37">
        <v>0.39679999999999999</v>
      </c>
      <c r="H1934" s="37">
        <v>750.02</v>
      </c>
      <c r="I1934" s="37">
        <v>69924289.598000005</v>
      </c>
    </row>
    <row r="1935" spans="1:9" x14ac:dyDescent="0.25">
      <c r="A1935" s="47">
        <v>41407</v>
      </c>
      <c r="B1935" s="37" t="s">
        <v>86</v>
      </c>
      <c r="C1935" s="37" t="s">
        <v>87</v>
      </c>
      <c r="D1935" s="37">
        <v>92.833399999999997</v>
      </c>
      <c r="E1935" s="37">
        <v>92.486199999999997</v>
      </c>
      <c r="F1935" s="37">
        <v>0.37541000000000002</v>
      </c>
      <c r="G1935" s="37">
        <v>0.34720000000000001</v>
      </c>
      <c r="H1935" s="37">
        <v>750.02</v>
      </c>
      <c r="I1935" s="37">
        <v>69626906.667999998</v>
      </c>
    </row>
    <row r="1936" spans="1:9" x14ac:dyDescent="0.25">
      <c r="A1936" s="47">
        <v>41404</v>
      </c>
      <c r="B1936" s="37" t="s">
        <v>86</v>
      </c>
      <c r="C1936" s="37" t="s">
        <v>87</v>
      </c>
      <c r="D1936" s="37">
        <v>92.4863</v>
      </c>
      <c r="E1936" s="37">
        <v>90.776300000000006</v>
      </c>
      <c r="F1936" s="37">
        <v>1.88375</v>
      </c>
      <c r="G1936" s="37">
        <v>1.71</v>
      </c>
      <c r="H1936" s="37">
        <v>850.02</v>
      </c>
      <c r="I1936" s="37">
        <v>78615204.725999996</v>
      </c>
    </row>
    <row r="1937" spans="1:9" x14ac:dyDescent="0.25">
      <c r="A1937" s="47">
        <v>41403</v>
      </c>
      <c r="B1937" s="37" t="s">
        <v>86</v>
      </c>
      <c r="C1937" s="37" t="s">
        <v>87</v>
      </c>
      <c r="D1937" s="37">
        <v>90.776499999999999</v>
      </c>
      <c r="E1937" s="37">
        <v>92.233699999999999</v>
      </c>
      <c r="F1937" s="37">
        <v>-1.5799000000000001</v>
      </c>
      <c r="G1937" s="37">
        <v>-1.4572000000000001</v>
      </c>
      <c r="H1937" s="37">
        <v>800.02</v>
      </c>
      <c r="I1937" s="37">
        <v>72623015.530000001</v>
      </c>
    </row>
    <row r="1938" spans="1:9" x14ac:dyDescent="0.25">
      <c r="A1938" s="47">
        <v>41402</v>
      </c>
      <c r="B1938" s="37" t="s">
        <v>86</v>
      </c>
      <c r="C1938" s="37" t="s">
        <v>87</v>
      </c>
      <c r="D1938" s="37">
        <v>92.233699999999999</v>
      </c>
      <c r="E1938" s="37">
        <v>93.396500000000003</v>
      </c>
      <c r="F1938" s="37">
        <v>-1.24501</v>
      </c>
      <c r="G1938" s="37">
        <v>-1.1628000000000001</v>
      </c>
      <c r="H1938" s="37">
        <v>800.02</v>
      </c>
      <c r="I1938" s="37">
        <v>73788804.673999995</v>
      </c>
    </row>
    <row r="1939" spans="1:9" x14ac:dyDescent="0.25">
      <c r="A1939" s="47">
        <v>41401</v>
      </c>
      <c r="B1939" s="37" t="s">
        <v>86</v>
      </c>
      <c r="C1939" s="37" t="s">
        <v>87</v>
      </c>
      <c r="D1939" s="37">
        <v>93.396500000000003</v>
      </c>
      <c r="E1939" s="37">
        <v>93.0809</v>
      </c>
      <c r="F1939" s="37">
        <v>0.33905999999999997</v>
      </c>
      <c r="G1939" s="37">
        <v>0.31559999999999999</v>
      </c>
      <c r="H1939" s="37">
        <v>800.02</v>
      </c>
      <c r="I1939" s="37">
        <v>74719067.930000007</v>
      </c>
    </row>
    <row r="1940" spans="1:9" x14ac:dyDescent="0.25">
      <c r="A1940" s="47">
        <v>41400</v>
      </c>
      <c r="B1940" s="37" t="s">
        <v>86</v>
      </c>
      <c r="C1940" s="37" t="s">
        <v>87</v>
      </c>
      <c r="D1940" s="37">
        <v>93.0809</v>
      </c>
      <c r="E1940" s="37">
        <v>91.089699999999993</v>
      </c>
      <c r="F1940" s="37">
        <v>2.1859799999999998</v>
      </c>
      <c r="G1940" s="37">
        <v>1.9912000000000001</v>
      </c>
      <c r="H1940" s="37">
        <v>850.02</v>
      </c>
      <c r="I1940" s="37">
        <v>79120626.618000001</v>
      </c>
    </row>
    <row r="1941" spans="1:9" x14ac:dyDescent="0.25">
      <c r="A1941" s="47">
        <v>41397</v>
      </c>
      <c r="B1941" s="37" t="s">
        <v>86</v>
      </c>
      <c r="C1941" s="37" t="s">
        <v>87</v>
      </c>
      <c r="D1941" s="37">
        <v>91.089799999999997</v>
      </c>
      <c r="E1941" s="37">
        <v>89.4482</v>
      </c>
      <c r="F1941" s="37">
        <v>1.83525</v>
      </c>
      <c r="G1941" s="37">
        <v>1.6415999999999999</v>
      </c>
      <c r="H1941" s="37">
        <v>850.02</v>
      </c>
      <c r="I1941" s="37">
        <v>77428151.796000004</v>
      </c>
    </row>
    <row r="1942" spans="1:9" x14ac:dyDescent="0.25">
      <c r="A1942" s="47">
        <v>41396</v>
      </c>
      <c r="B1942" s="37" t="s">
        <v>86</v>
      </c>
      <c r="C1942" s="37" t="s">
        <v>87</v>
      </c>
      <c r="D1942" s="37">
        <v>89.448499999999996</v>
      </c>
      <c r="E1942" s="37">
        <v>86.475300000000004</v>
      </c>
      <c r="F1942" s="37">
        <v>3.4382100000000002</v>
      </c>
      <c r="G1942" s="37">
        <v>2.9731999999999998</v>
      </c>
      <c r="H1942" s="37">
        <v>850.02</v>
      </c>
      <c r="I1942" s="37">
        <v>76033013.969999999</v>
      </c>
    </row>
    <row r="1943" spans="1:9" x14ac:dyDescent="0.25">
      <c r="A1943" s="47">
        <v>41395</v>
      </c>
      <c r="B1943" s="37" t="s">
        <v>86</v>
      </c>
      <c r="C1943" s="37" t="s">
        <v>87</v>
      </c>
      <c r="D1943" s="37">
        <v>86.475399999999993</v>
      </c>
      <c r="E1943" s="37">
        <v>90.375</v>
      </c>
      <c r="F1943" s="37">
        <v>-4.3149100000000002</v>
      </c>
      <c r="G1943" s="37">
        <v>-3.8996</v>
      </c>
      <c r="H1943" s="37">
        <v>850.02</v>
      </c>
      <c r="I1943" s="37">
        <v>73505819.508000001</v>
      </c>
    </row>
    <row r="1944" spans="1:9" x14ac:dyDescent="0.25">
      <c r="A1944" s="47">
        <v>41394</v>
      </c>
      <c r="B1944" s="37" t="s">
        <v>86</v>
      </c>
      <c r="C1944" s="37" t="s">
        <v>87</v>
      </c>
      <c r="D1944" s="37">
        <v>90.374700000000004</v>
      </c>
      <c r="E1944" s="37">
        <v>88.912300000000002</v>
      </c>
      <c r="F1944" s="37">
        <v>1.6447700000000001</v>
      </c>
      <c r="G1944" s="37">
        <v>1.4623999999999999</v>
      </c>
      <c r="H1944" s="37">
        <v>850.02</v>
      </c>
      <c r="I1944" s="37">
        <v>76820302.494000003</v>
      </c>
    </row>
    <row r="1945" spans="1:9" x14ac:dyDescent="0.25">
      <c r="A1945" s="47">
        <v>41393</v>
      </c>
      <c r="B1945" s="37" t="s">
        <v>86</v>
      </c>
      <c r="C1945" s="37" t="s">
        <v>87</v>
      </c>
      <c r="D1945" s="37">
        <v>88.912300000000002</v>
      </c>
      <c r="E1945" s="37">
        <v>88.626300000000001</v>
      </c>
      <c r="F1945" s="37">
        <v>0.32269999999999999</v>
      </c>
      <c r="G1945" s="37">
        <v>0.28599999999999998</v>
      </c>
      <c r="H1945" s="37">
        <v>850.02</v>
      </c>
      <c r="I1945" s="37">
        <v>75577233.246000007</v>
      </c>
    </row>
    <row r="1946" spans="1:9" x14ac:dyDescent="0.25">
      <c r="A1946" s="47">
        <v>41390</v>
      </c>
      <c r="B1946" s="37" t="s">
        <v>86</v>
      </c>
      <c r="C1946" s="37" t="s">
        <v>87</v>
      </c>
      <c r="D1946" s="37">
        <v>88.626400000000004</v>
      </c>
      <c r="E1946" s="37">
        <v>88.796400000000006</v>
      </c>
      <c r="F1946" s="37">
        <v>-0.19145000000000001</v>
      </c>
      <c r="G1946" s="37">
        <v>-0.17</v>
      </c>
      <c r="H1946" s="37">
        <v>1050.02</v>
      </c>
      <c r="I1946" s="37">
        <v>93059492.527999997</v>
      </c>
    </row>
    <row r="1947" spans="1:9" x14ac:dyDescent="0.25">
      <c r="A1947" s="47">
        <v>41389</v>
      </c>
      <c r="B1947" s="37" t="s">
        <v>86</v>
      </c>
      <c r="C1947" s="37" t="s">
        <v>87</v>
      </c>
      <c r="D1947" s="37">
        <v>88.796199999999999</v>
      </c>
      <c r="E1947" s="37">
        <v>89.626199999999997</v>
      </c>
      <c r="F1947" s="37">
        <v>-0.92606999999999995</v>
      </c>
      <c r="G1947" s="37">
        <v>-0.83</v>
      </c>
      <c r="H1947" s="37">
        <v>1050.02</v>
      </c>
      <c r="I1947" s="37">
        <v>93237785.923999995</v>
      </c>
    </row>
    <row r="1948" spans="1:9" x14ac:dyDescent="0.25">
      <c r="A1948" s="47">
        <v>41388</v>
      </c>
      <c r="B1948" s="37" t="s">
        <v>86</v>
      </c>
      <c r="C1948" s="37" t="s">
        <v>87</v>
      </c>
      <c r="D1948" s="37">
        <v>89.626199999999997</v>
      </c>
      <c r="E1948" s="37">
        <v>90.119799999999998</v>
      </c>
      <c r="F1948" s="37">
        <v>-0.54771999999999998</v>
      </c>
      <c r="G1948" s="37">
        <v>-0.49359999999999998</v>
      </c>
      <c r="H1948" s="37">
        <v>1050.02</v>
      </c>
      <c r="I1948" s="37">
        <v>94109302.524000004</v>
      </c>
    </row>
    <row r="1949" spans="1:9" x14ac:dyDescent="0.25">
      <c r="A1949" s="47">
        <v>41387</v>
      </c>
      <c r="B1949" s="37" t="s">
        <v>86</v>
      </c>
      <c r="C1949" s="37" t="s">
        <v>87</v>
      </c>
      <c r="D1949" s="37">
        <v>90.119500000000002</v>
      </c>
      <c r="E1949" s="37">
        <v>86.003500000000003</v>
      </c>
      <c r="F1949" s="37">
        <v>4.7858499999999999</v>
      </c>
      <c r="G1949" s="37">
        <v>4.1159999999999997</v>
      </c>
      <c r="H1949" s="37">
        <v>1100.02</v>
      </c>
      <c r="I1949" s="37">
        <v>99133252.390000001</v>
      </c>
    </row>
    <row r="1950" spans="1:9" x14ac:dyDescent="0.25">
      <c r="A1950" s="47">
        <v>41386</v>
      </c>
      <c r="B1950" s="37" t="s">
        <v>86</v>
      </c>
      <c r="C1950" s="37" t="s">
        <v>87</v>
      </c>
      <c r="D1950" s="37">
        <v>86.003699999999995</v>
      </c>
      <c r="E1950" s="37">
        <v>82.634100000000004</v>
      </c>
      <c r="F1950" s="37">
        <v>4.0777400000000004</v>
      </c>
      <c r="G1950" s="37">
        <v>3.3696000000000002</v>
      </c>
      <c r="H1950" s="37">
        <v>1100.02</v>
      </c>
      <c r="I1950" s="37">
        <v>94605790.074000001</v>
      </c>
    </row>
    <row r="1951" spans="1:9" x14ac:dyDescent="0.25">
      <c r="A1951" s="47">
        <v>41383</v>
      </c>
      <c r="B1951" s="37" t="s">
        <v>86</v>
      </c>
      <c r="C1951" s="37" t="s">
        <v>87</v>
      </c>
      <c r="D1951" s="37">
        <v>82.634200000000007</v>
      </c>
      <c r="E1951" s="37">
        <v>77.173000000000002</v>
      </c>
      <c r="F1951" s="37">
        <v>7.0765700000000002</v>
      </c>
      <c r="G1951" s="37">
        <v>5.4611999999999998</v>
      </c>
      <c r="H1951" s="37">
        <v>1150.02</v>
      </c>
      <c r="I1951" s="37">
        <v>95030982.684</v>
      </c>
    </row>
    <row r="1952" spans="1:9" x14ac:dyDescent="0.25">
      <c r="A1952" s="47">
        <v>41382</v>
      </c>
      <c r="B1952" s="37" t="s">
        <v>86</v>
      </c>
      <c r="C1952" s="37" t="s">
        <v>87</v>
      </c>
      <c r="D1952" s="37">
        <v>77.173199999999994</v>
      </c>
      <c r="E1952" s="37">
        <v>80.898399999999995</v>
      </c>
      <c r="F1952" s="37">
        <v>-4.6047900000000004</v>
      </c>
      <c r="G1952" s="37">
        <v>-3.7252000000000001</v>
      </c>
      <c r="H1952" s="37">
        <v>1200.02</v>
      </c>
      <c r="I1952" s="37">
        <v>92609383.464000002</v>
      </c>
    </row>
    <row r="1953" spans="1:9" x14ac:dyDescent="0.25">
      <c r="A1953" s="47">
        <v>41381</v>
      </c>
      <c r="B1953" s="37" t="s">
        <v>86</v>
      </c>
      <c r="C1953" s="37" t="s">
        <v>87</v>
      </c>
      <c r="D1953" s="37">
        <v>80.898399999999995</v>
      </c>
      <c r="E1953" s="37">
        <v>91.559600000000003</v>
      </c>
      <c r="F1953" s="37">
        <v>-11.644</v>
      </c>
      <c r="G1953" s="37">
        <v>-10.661199999999999</v>
      </c>
      <c r="H1953" s="37">
        <v>1150.02</v>
      </c>
      <c r="I1953" s="37">
        <v>93034777.967999995</v>
      </c>
    </row>
    <row r="1954" spans="1:9" x14ac:dyDescent="0.25">
      <c r="A1954" s="47">
        <v>41380</v>
      </c>
      <c r="B1954" s="37" t="s">
        <v>86</v>
      </c>
      <c r="C1954" s="37" t="s">
        <v>87</v>
      </c>
      <c r="D1954" s="37">
        <v>91.559600000000003</v>
      </c>
      <c r="E1954" s="37">
        <v>81.849199999999996</v>
      </c>
      <c r="F1954" s="37">
        <v>11.863770000000001</v>
      </c>
      <c r="G1954" s="37">
        <v>9.7103999999999999</v>
      </c>
      <c r="H1954" s="37">
        <v>800.02</v>
      </c>
      <c r="I1954" s="37">
        <v>73249511.192000002</v>
      </c>
    </row>
    <row r="1955" spans="1:9" x14ac:dyDescent="0.25">
      <c r="A1955" s="47">
        <v>41379</v>
      </c>
      <c r="B1955" s="37" t="s">
        <v>86</v>
      </c>
      <c r="C1955" s="37" t="s">
        <v>87</v>
      </c>
      <c r="D1955" s="37">
        <v>81.849500000000006</v>
      </c>
      <c r="E1955" s="37">
        <v>100.89870000000001</v>
      </c>
      <c r="F1955" s="37">
        <v>-18.879529999999999</v>
      </c>
      <c r="G1955" s="37">
        <v>-19.049199999999999</v>
      </c>
      <c r="H1955" s="37">
        <v>750.02</v>
      </c>
      <c r="I1955" s="37">
        <v>61388761.990000002</v>
      </c>
    </row>
    <row r="1956" spans="1:9" x14ac:dyDescent="0.25">
      <c r="A1956" s="47">
        <v>41376</v>
      </c>
      <c r="B1956" s="37" t="s">
        <v>86</v>
      </c>
      <c r="C1956" s="37" t="s">
        <v>87</v>
      </c>
      <c r="D1956" s="37">
        <v>100.8986</v>
      </c>
      <c r="E1956" s="37">
        <v>98.445400000000006</v>
      </c>
      <c r="F1956" s="37">
        <v>2.49194</v>
      </c>
      <c r="G1956" s="37">
        <v>2.4531999999999998</v>
      </c>
      <c r="H1956" s="37">
        <v>650.02</v>
      </c>
      <c r="I1956" s="37">
        <v>65586107.972000003</v>
      </c>
    </row>
    <row r="1957" spans="1:9" x14ac:dyDescent="0.25">
      <c r="A1957" s="47">
        <v>41375</v>
      </c>
      <c r="B1957" s="37" t="s">
        <v>86</v>
      </c>
      <c r="C1957" s="37" t="s">
        <v>87</v>
      </c>
      <c r="D1957" s="37">
        <v>98.445499999999996</v>
      </c>
      <c r="E1957" s="37">
        <v>98.519099999999995</v>
      </c>
      <c r="F1957" s="37">
        <v>-7.4709999999999999E-2</v>
      </c>
      <c r="G1957" s="37">
        <v>-7.3599999999999999E-2</v>
      </c>
      <c r="H1957" s="37">
        <v>650.02</v>
      </c>
      <c r="I1957" s="37">
        <v>63991543.909999996</v>
      </c>
    </row>
    <row r="1958" spans="1:9" x14ac:dyDescent="0.25">
      <c r="A1958" s="47">
        <v>41374</v>
      </c>
      <c r="B1958" s="37" t="s">
        <v>86</v>
      </c>
      <c r="C1958" s="37" t="s">
        <v>87</v>
      </c>
      <c r="D1958" s="37">
        <v>98.519000000000005</v>
      </c>
      <c r="E1958" s="37">
        <v>95.046999999999997</v>
      </c>
      <c r="F1958" s="37">
        <v>3.65293</v>
      </c>
      <c r="G1958" s="37">
        <v>3.472</v>
      </c>
      <c r="H1958" s="37">
        <v>500.02</v>
      </c>
      <c r="I1958" s="37">
        <v>49261470.380000003</v>
      </c>
    </row>
    <row r="1959" spans="1:9" x14ac:dyDescent="0.25">
      <c r="A1959" s="47">
        <v>41373</v>
      </c>
      <c r="B1959" s="37" t="s">
        <v>86</v>
      </c>
      <c r="C1959" s="37" t="s">
        <v>87</v>
      </c>
      <c r="D1959" s="37">
        <v>95.047200000000004</v>
      </c>
      <c r="E1959" s="37">
        <v>94.726799999999997</v>
      </c>
      <c r="F1959" s="37">
        <v>0.33823999999999999</v>
      </c>
      <c r="G1959" s="37">
        <v>0.32040000000000002</v>
      </c>
      <c r="H1959" s="37">
        <v>550.02</v>
      </c>
      <c r="I1959" s="37">
        <v>52277860.943999998</v>
      </c>
    </row>
    <row r="1960" spans="1:9" x14ac:dyDescent="0.25">
      <c r="A1960" s="47">
        <v>41372</v>
      </c>
      <c r="B1960" s="37" t="s">
        <v>86</v>
      </c>
      <c r="C1960" s="37" t="s">
        <v>87</v>
      </c>
      <c r="D1960" s="37">
        <v>94.727000000000004</v>
      </c>
      <c r="E1960" s="37">
        <v>91.636600000000001</v>
      </c>
      <c r="F1960" s="37">
        <v>3.3724500000000002</v>
      </c>
      <c r="G1960" s="37">
        <v>3.0903999999999998</v>
      </c>
      <c r="H1960" s="37">
        <v>600.02</v>
      </c>
      <c r="I1960" s="37">
        <v>56838094.539999999</v>
      </c>
    </row>
    <row r="1961" spans="1:9" x14ac:dyDescent="0.25">
      <c r="A1961" s="47">
        <v>41369</v>
      </c>
      <c r="B1961" s="37" t="s">
        <v>86</v>
      </c>
      <c r="C1961" s="37" t="s">
        <v>87</v>
      </c>
      <c r="D1961" s="37">
        <v>91.636600000000001</v>
      </c>
      <c r="E1961" s="37">
        <v>91.725800000000007</v>
      </c>
      <c r="F1961" s="37">
        <v>-9.7250000000000003E-2</v>
      </c>
      <c r="G1961" s="37">
        <v>-8.9200000000000002E-2</v>
      </c>
      <c r="H1961" s="37">
        <v>600.02</v>
      </c>
      <c r="I1961" s="37">
        <v>54983792.732000001</v>
      </c>
    </row>
    <row r="1962" spans="1:9" x14ac:dyDescent="0.25">
      <c r="A1962" s="47">
        <v>41368</v>
      </c>
      <c r="B1962" s="37" t="s">
        <v>86</v>
      </c>
      <c r="C1962" s="37" t="s">
        <v>87</v>
      </c>
      <c r="D1962" s="37">
        <v>91.725800000000007</v>
      </c>
      <c r="E1962" s="37">
        <v>89.993399999999994</v>
      </c>
      <c r="F1962" s="37">
        <v>1.92503</v>
      </c>
      <c r="G1962" s="37">
        <v>1.7323999999999999</v>
      </c>
      <c r="H1962" s="37">
        <v>450.02</v>
      </c>
      <c r="I1962" s="37">
        <v>41278444.516000003</v>
      </c>
    </row>
    <row r="1963" spans="1:9" x14ac:dyDescent="0.25">
      <c r="A1963" s="47">
        <v>41367</v>
      </c>
      <c r="B1963" s="37" t="s">
        <v>86</v>
      </c>
      <c r="C1963" s="37" t="s">
        <v>87</v>
      </c>
      <c r="D1963" s="37">
        <v>89.993700000000004</v>
      </c>
      <c r="E1963" s="37">
        <v>94.438500000000005</v>
      </c>
      <c r="F1963" s="37">
        <v>-4.7065599999999996</v>
      </c>
      <c r="G1963" s="37">
        <v>-4.4447999999999999</v>
      </c>
      <c r="H1963" s="37">
        <v>500.02</v>
      </c>
      <c r="I1963" s="37">
        <v>44998649.873999998</v>
      </c>
    </row>
    <row r="1964" spans="1:9" x14ac:dyDescent="0.25">
      <c r="A1964" s="47">
        <v>41366</v>
      </c>
      <c r="B1964" s="37" t="s">
        <v>86</v>
      </c>
      <c r="C1964" s="37" t="s">
        <v>87</v>
      </c>
      <c r="D1964" s="37">
        <v>94.438199999999995</v>
      </c>
      <c r="E1964" s="37">
        <v>91.059399999999997</v>
      </c>
      <c r="F1964" s="37">
        <v>3.7105399999999999</v>
      </c>
      <c r="G1964" s="37">
        <v>3.3788</v>
      </c>
      <c r="H1964" s="37">
        <v>600.02</v>
      </c>
      <c r="I1964" s="37">
        <v>56664808.763999999</v>
      </c>
    </row>
    <row r="1965" spans="1:9" x14ac:dyDescent="0.25">
      <c r="A1965" s="47">
        <v>41365</v>
      </c>
      <c r="B1965" s="37" t="s">
        <v>86</v>
      </c>
      <c r="C1965" s="37" t="s">
        <v>87</v>
      </c>
      <c r="D1965" s="37">
        <v>91.059600000000003</v>
      </c>
      <c r="E1965" s="37">
        <v>92.220799999999997</v>
      </c>
      <c r="F1965" s="37">
        <v>-1.25915</v>
      </c>
      <c r="G1965" s="37">
        <v>-1.1612</v>
      </c>
      <c r="H1965" s="37">
        <v>650.02</v>
      </c>
      <c r="I1965" s="37">
        <v>59190561.192000002</v>
      </c>
    </row>
    <row r="1966" spans="1:9" x14ac:dyDescent="0.25">
      <c r="A1966" s="47">
        <v>41361</v>
      </c>
      <c r="B1966" s="37" t="s">
        <v>86</v>
      </c>
      <c r="C1966" s="37" t="s">
        <v>87</v>
      </c>
      <c r="D1966" s="37">
        <v>92.220600000000005</v>
      </c>
      <c r="E1966" s="37">
        <v>91.198599999999999</v>
      </c>
      <c r="F1966" s="37">
        <v>1.12063</v>
      </c>
      <c r="G1966" s="37">
        <v>1.022</v>
      </c>
      <c r="H1966" s="37">
        <v>750.02</v>
      </c>
      <c r="I1966" s="37">
        <v>69167294.412</v>
      </c>
    </row>
    <row r="1967" spans="1:9" x14ac:dyDescent="0.25">
      <c r="A1967" s="47">
        <v>41360</v>
      </c>
      <c r="B1967" s="37" t="s">
        <v>86</v>
      </c>
      <c r="C1967" s="37" t="s">
        <v>87</v>
      </c>
      <c r="D1967" s="37">
        <v>91.198599999999999</v>
      </c>
      <c r="E1967" s="37">
        <v>92.327399999999997</v>
      </c>
      <c r="F1967" s="37">
        <v>-1.22261</v>
      </c>
      <c r="G1967" s="37">
        <v>-1.1288</v>
      </c>
      <c r="H1967" s="37">
        <v>750.02</v>
      </c>
      <c r="I1967" s="37">
        <v>68400773.972000003</v>
      </c>
    </row>
    <row r="1968" spans="1:9" x14ac:dyDescent="0.25">
      <c r="A1968" s="47">
        <v>41359</v>
      </c>
      <c r="B1968" s="37" t="s">
        <v>86</v>
      </c>
      <c r="C1968" s="37" t="s">
        <v>87</v>
      </c>
      <c r="D1968" s="37">
        <v>92.327100000000002</v>
      </c>
      <c r="E1968" s="37">
        <v>90.400700000000001</v>
      </c>
      <c r="F1968" s="37">
        <v>2.13096</v>
      </c>
      <c r="G1968" s="37">
        <v>1.9263999999999999</v>
      </c>
      <c r="H1968" s="37">
        <v>700.02</v>
      </c>
      <c r="I1968" s="37">
        <v>64630816.542000003</v>
      </c>
    </row>
    <row r="1969" spans="1:9" x14ac:dyDescent="0.25">
      <c r="A1969" s="47">
        <v>41358</v>
      </c>
      <c r="B1969" s="37" t="s">
        <v>86</v>
      </c>
      <c r="C1969" s="37" t="s">
        <v>87</v>
      </c>
      <c r="D1969" s="37">
        <v>90.400800000000004</v>
      </c>
      <c r="E1969" s="37">
        <v>88.978399999999993</v>
      </c>
      <c r="F1969" s="37">
        <v>1.59859</v>
      </c>
      <c r="G1969" s="37">
        <v>1.4224000000000001</v>
      </c>
      <c r="H1969" s="37">
        <v>650.02</v>
      </c>
      <c r="I1969" s="37">
        <v>58762328.016000003</v>
      </c>
    </row>
    <row r="1970" spans="1:9" x14ac:dyDescent="0.25">
      <c r="A1970" s="47">
        <v>41355</v>
      </c>
      <c r="B1970" s="37" t="s">
        <v>86</v>
      </c>
      <c r="C1970" s="37" t="s">
        <v>87</v>
      </c>
      <c r="D1970" s="37">
        <v>88.978499999999997</v>
      </c>
      <c r="E1970" s="37">
        <v>88.116100000000003</v>
      </c>
      <c r="F1970" s="37">
        <v>0.97870999999999997</v>
      </c>
      <c r="G1970" s="37">
        <v>0.86240000000000006</v>
      </c>
      <c r="H1970" s="37">
        <v>650.02</v>
      </c>
      <c r="I1970" s="37">
        <v>57837804.57</v>
      </c>
    </row>
    <row r="1971" spans="1:9" x14ac:dyDescent="0.25">
      <c r="A1971" s="47">
        <v>41354</v>
      </c>
      <c r="B1971" s="37" t="s">
        <v>86</v>
      </c>
      <c r="C1971" s="37" t="s">
        <v>87</v>
      </c>
      <c r="D1971" s="37">
        <v>88.116200000000006</v>
      </c>
      <c r="E1971" s="37">
        <v>90.853399999999993</v>
      </c>
      <c r="F1971" s="37">
        <v>-3.0127700000000002</v>
      </c>
      <c r="G1971" s="37">
        <v>-2.7372000000000001</v>
      </c>
      <c r="H1971" s="37">
        <v>650.02</v>
      </c>
      <c r="I1971" s="37">
        <v>57277292.324000001</v>
      </c>
    </row>
    <row r="1972" spans="1:9" x14ac:dyDescent="0.25">
      <c r="A1972" s="47">
        <v>41353</v>
      </c>
      <c r="B1972" s="37" t="s">
        <v>86</v>
      </c>
      <c r="C1972" s="37" t="s">
        <v>87</v>
      </c>
      <c r="D1972" s="37">
        <v>90.853399999999993</v>
      </c>
      <c r="E1972" s="37">
        <v>85.840599999999995</v>
      </c>
      <c r="F1972" s="37">
        <v>5.8396600000000003</v>
      </c>
      <c r="G1972" s="37">
        <v>5.0128000000000004</v>
      </c>
      <c r="H1972" s="37">
        <v>650.02</v>
      </c>
      <c r="I1972" s="37">
        <v>59056527.068000004</v>
      </c>
    </row>
    <row r="1973" spans="1:9" x14ac:dyDescent="0.25">
      <c r="A1973" s="47">
        <v>41352</v>
      </c>
      <c r="B1973" s="37" t="s">
        <v>86</v>
      </c>
      <c r="C1973" s="37" t="s">
        <v>87</v>
      </c>
      <c r="D1973" s="37">
        <v>85.840800000000002</v>
      </c>
      <c r="E1973" s="37">
        <v>86.096000000000004</v>
      </c>
      <c r="F1973" s="37">
        <v>-0.29641000000000001</v>
      </c>
      <c r="G1973" s="37">
        <v>-0.25519999999999998</v>
      </c>
      <c r="H1973" s="37">
        <v>750.02</v>
      </c>
      <c r="I1973" s="37">
        <v>64382316.816</v>
      </c>
    </row>
    <row r="1974" spans="1:9" x14ac:dyDescent="0.25">
      <c r="A1974" s="47">
        <v>41351</v>
      </c>
      <c r="B1974" s="37" t="s">
        <v>86</v>
      </c>
      <c r="C1974" s="37" t="s">
        <v>87</v>
      </c>
      <c r="D1974" s="37">
        <v>86.0959</v>
      </c>
      <c r="E1974" s="37">
        <v>90.751099999999994</v>
      </c>
      <c r="F1974" s="37">
        <v>-5.1296299999999997</v>
      </c>
      <c r="G1974" s="37">
        <v>-4.6551999999999998</v>
      </c>
      <c r="H1974" s="37">
        <v>600.02</v>
      </c>
      <c r="I1974" s="37">
        <v>51659261.917999998</v>
      </c>
    </row>
    <row r="1975" spans="1:9" x14ac:dyDescent="0.25">
      <c r="A1975" s="47">
        <v>41348</v>
      </c>
      <c r="B1975" s="37" t="s">
        <v>86</v>
      </c>
      <c r="C1975" s="37" t="s">
        <v>87</v>
      </c>
      <c r="D1975" s="37">
        <v>90.751099999999994</v>
      </c>
      <c r="E1975" s="37">
        <v>91.329099999999997</v>
      </c>
      <c r="F1975" s="37">
        <v>-0.63288</v>
      </c>
      <c r="G1975" s="37">
        <v>-0.57799999999999996</v>
      </c>
      <c r="H1975" s="37">
        <v>600.02</v>
      </c>
      <c r="I1975" s="37">
        <v>54452475.022</v>
      </c>
    </row>
    <row r="1976" spans="1:9" x14ac:dyDescent="0.25">
      <c r="A1976" s="47">
        <v>41347</v>
      </c>
      <c r="B1976" s="37" t="s">
        <v>86</v>
      </c>
      <c r="C1976" s="37" t="s">
        <v>87</v>
      </c>
      <c r="D1976" s="37">
        <v>91.328999999999994</v>
      </c>
      <c r="E1976" s="37">
        <v>90.399000000000001</v>
      </c>
      <c r="F1976" s="37">
        <v>1.02877</v>
      </c>
      <c r="G1976" s="37">
        <v>0.93</v>
      </c>
      <c r="H1976" s="37">
        <v>600.02</v>
      </c>
      <c r="I1976" s="37">
        <v>54799226.579999998</v>
      </c>
    </row>
    <row r="1977" spans="1:9" x14ac:dyDescent="0.25">
      <c r="A1977" s="47">
        <v>41346</v>
      </c>
      <c r="B1977" s="37" t="s">
        <v>86</v>
      </c>
      <c r="C1977" s="37" t="s">
        <v>87</v>
      </c>
      <c r="D1977" s="37">
        <v>90.399299999999997</v>
      </c>
      <c r="E1977" s="37">
        <v>89.527699999999996</v>
      </c>
      <c r="F1977" s="37">
        <v>0.97355000000000003</v>
      </c>
      <c r="G1977" s="37">
        <v>0.87160000000000004</v>
      </c>
      <c r="H1977" s="37">
        <v>600.02</v>
      </c>
      <c r="I1977" s="37">
        <v>54241387.986000001</v>
      </c>
    </row>
    <row r="1978" spans="1:9" x14ac:dyDescent="0.25">
      <c r="A1978" s="47">
        <v>41345</v>
      </c>
      <c r="B1978" s="37" t="s">
        <v>86</v>
      </c>
      <c r="C1978" s="37" t="s">
        <v>87</v>
      </c>
      <c r="D1978" s="37">
        <v>89.527799999999999</v>
      </c>
      <c r="E1978" s="37">
        <v>91.678200000000004</v>
      </c>
      <c r="F1978" s="37">
        <v>-2.3456000000000001</v>
      </c>
      <c r="G1978" s="37">
        <v>-2.1503999999999999</v>
      </c>
      <c r="H1978" s="37">
        <v>700.02</v>
      </c>
      <c r="I1978" s="37">
        <v>62671250.556000002</v>
      </c>
    </row>
    <row r="1979" spans="1:9" x14ac:dyDescent="0.25">
      <c r="A1979" s="47">
        <v>41344</v>
      </c>
      <c r="B1979" s="37" t="s">
        <v>86</v>
      </c>
      <c r="C1979" s="37" t="s">
        <v>87</v>
      </c>
      <c r="D1979" s="37">
        <v>91.677899999999994</v>
      </c>
      <c r="E1979" s="37">
        <v>87.587100000000007</v>
      </c>
      <c r="F1979" s="37">
        <v>4.6705500000000004</v>
      </c>
      <c r="G1979" s="37">
        <v>4.0907999999999998</v>
      </c>
      <c r="H1979" s="37">
        <v>700.02</v>
      </c>
      <c r="I1979" s="37">
        <v>64176363.557999998</v>
      </c>
    </row>
    <row r="1980" spans="1:9" x14ac:dyDescent="0.25">
      <c r="A1980" s="47">
        <v>41341</v>
      </c>
      <c r="B1980" s="37" t="s">
        <v>86</v>
      </c>
      <c r="C1980" s="37" t="s">
        <v>87</v>
      </c>
      <c r="D1980" s="37">
        <v>87.587400000000002</v>
      </c>
      <c r="E1980" s="37">
        <v>86.236599999999996</v>
      </c>
      <c r="F1980" s="37">
        <v>1.5663899999999999</v>
      </c>
      <c r="G1980" s="37">
        <v>1.3508</v>
      </c>
      <c r="H1980" s="37">
        <v>650.02</v>
      </c>
      <c r="I1980" s="37">
        <v>56933561.748000003</v>
      </c>
    </row>
    <row r="1981" spans="1:9" x14ac:dyDescent="0.25">
      <c r="A1981" s="47">
        <v>41340</v>
      </c>
      <c r="B1981" s="37" t="s">
        <v>86</v>
      </c>
      <c r="C1981" s="37" t="s">
        <v>87</v>
      </c>
      <c r="D1981" s="37">
        <v>86.236800000000002</v>
      </c>
      <c r="E1981" s="37">
        <v>84.176000000000002</v>
      </c>
      <c r="F1981" s="37">
        <v>2.4481999999999999</v>
      </c>
      <c r="G1981" s="37">
        <v>2.0608</v>
      </c>
      <c r="H1981" s="37">
        <v>650.02</v>
      </c>
      <c r="I1981" s="37">
        <v>56055644.736000001</v>
      </c>
    </row>
    <row r="1982" spans="1:9" x14ac:dyDescent="0.25">
      <c r="A1982" s="47">
        <v>41339</v>
      </c>
      <c r="B1982" s="37" t="s">
        <v>86</v>
      </c>
      <c r="C1982" s="37" t="s">
        <v>87</v>
      </c>
      <c r="D1982" s="37">
        <v>84.176199999999994</v>
      </c>
      <c r="E1982" s="37">
        <v>84.534199999999998</v>
      </c>
      <c r="F1982" s="37">
        <v>-0.42349999999999999</v>
      </c>
      <c r="G1982" s="37">
        <v>-0.35799999999999998</v>
      </c>
      <c r="H1982" s="37">
        <v>700.02</v>
      </c>
      <c r="I1982" s="37">
        <v>58925023.523999996</v>
      </c>
    </row>
    <row r="1983" spans="1:9" x14ac:dyDescent="0.25">
      <c r="A1983" s="47">
        <v>41338</v>
      </c>
      <c r="B1983" s="37" t="s">
        <v>86</v>
      </c>
      <c r="C1983" s="37" t="s">
        <v>87</v>
      </c>
      <c r="D1983" s="37">
        <v>84.534199999999998</v>
      </c>
      <c r="E1983" s="37">
        <v>82.5822</v>
      </c>
      <c r="F1983" s="37">
        <v>2.3637100000000002</v>
      </c>
      <c r="G1983" s="37">
        <v>1.952</v>
      </c>
      <c r="H1983" s="37">
        <v>700.02</v>
      </c>
      <c r="I1983" s="37">
        <v>59175630.684</v>
      </c>
    </row>
    <row r="1984" spans="1:9" x14ac:dyDescent="0.25">
      <c r="A1984" s="47">
        <v>41337</v>
      </c>
      <c r="B1984" s="37" t="s">
        <v>86</v>
      </c>
      <c r="C1984" s="37" t="s">
        <v>87</v>
      </c>
      <c r="D1984" s="37">
        <v>82.582400000000007</v>
      </c>
      <c r="E1984" s="37">
        <v>76.800799999999995</v>
      </c>
      <c r="F1984" s="37">
        <v>7.5280500000000004</v>
      </c>
      <c r="G1984" s="37">
        <v>5.7816000000000001</v>
      </c>
      <c r="H1984" s="37">
        <v>750.02</v>
      </c>
      <c r="I1984" s="37">
        <v>61938451.648000002</v>
      </c>
    </row>
    <row r="1985" spans="1:9" x14ac:dyDescent="0.25">
      <c r="A1985" s="47">
        <v>41334</v>
      </c>
      <c r="B1985" s="37" t="s">
        <v>86</v>
      </c>
      <c r="C1985" s="37" t="s">
        <v>87</v>
      </c>
      <c r="D1985" s="37">
        <v>76.800899999999999</v>
      </c>
      <c r="E1985" s="37">
        <v>77.990499999999997</v>
      </c>
      <c r="F1985" s="37">
        <v>-1.5253099999999999</v>
      </c>
      <c r="G1985" s="37">
        <v>-1.1896</v>
      </c>
      <c r="H1985" s="37">
        <v>700.02</v>
      </c>
      <c r="I1985" s="37">
        <v>53762166.017999999</v>
      </c>
    </row>
    <row r="1986" spans="1:9" x14ac:dyDescent="0.25">
      <c r="A1986" s="47">
        <v>41333</v>
      </c>
      <c r="B1986" s="37" t="s">
        <v>86</v>
      </c>
      <c r="C1986" s="37" t="s">
        <v>87</v>
      </c>
      <c r="D1986" s="37">
        <v>77.990499999999997</v>
      </c>
      <c r="E1986" s="37">
        <v>81.548900000000003</v>
      </c>
      <c r="F1986" s="37">
        <v>-4.3635200000000003</v>
      </c>
      <c r="G1986" s="37">
        <v>-3.5583999999999998</v>
      </c>
      <c r="H1986" s="37">
        <v>700.02</v>
      </c>
      <c r="I1986" s="37">
        <v>54594909.810000002</v>
      </c>
    </row>
    <row r="1987" spans="1:9" x14ac:dyDescent="0.25">
      <c r="A1987" s="47">
        <v>41332</v>
      </c>
      <c r="B1987" s="37" t="s">
        <v>86</v>
      </c>
      <c r="C1987" s="37" t="s">
        <v>87</v>
      </c>
      <c r="D1987" s="37">
        <v>81.5488</v>
      </c>
      <c r="E1987" s="37">
        <v>75.009200000000007</v>
      </c>
      <c r="F1987" s="37">
        <v>8.7184000000000008</v>
      </c>
      <c r="G1987" s="37">
        <v>6.5396000000000001</v>
      </c>
      <c r="H1987" s="37">
        <v>750.02</v>
      </c>
      <c r="I1987" s="37">
        <v>61163230.976000004</v>
      </c>
    </row>
    <row r="1988" spans="1:9" x14ac:dyDescent="0.25">
      <c r="A1988" s="47">
        <v>41331</v>
      </c>
      <c r="B1988" s="37" t="s">
        <v>86</v>
      </c>
      <c r="C1988" s="37" t="s">
        <v>87</v>
      </c>
      <c r="D1988" s="37">
        <v>75.009500000000003</v>
      </c>
      <c r="E1988" s="37">
        <v>73.112700000000004</v>
      </c>
      <c r="F1988" s="37">
        <v>2.5943499999999999</v>
      </c>
      <c r="G1988" s="37">
        <v>1.8968</v>
      </c>
      <c r="H1988" s="37">
        <v>900.02</v>
      </c>
      <c r="I1988" s="37">
        <v>67510050.189999998</v>
      </c>
    </row>
    <row r="1989" spans="1:9" x14ac:dyDescent="0.25">
      <c r="A1989" s="47">
        <v>41330</v>
      </c>
      <c r="B1989" s="37" t="s">
        <v>86</v>
      </c>
      <c r="C1989" s="37" t="s">
        <v>87</v>
      </c>
      <c r="D1989" s="37">
        <v>73.113</v>
      </c>
      <c r="E1989" s="37">
        <v>87.677000000000007</v>
      </c>
      <c r="F1989" s="37">
        <v>-16.610969999999998</v>
      </c>
      <c r="G1989" s="37">
        <v>-14.564</v>
      </c>
      <c r="H1989" s="37">
        <v>600.02</v>
      </c>
      <c r="I1989" s="37">
        <v>43869262.259999998</v>
      </c>
    </row>
    <row r="1990" spans="1:9" x14ac:dyDescent="0.25">
      <c r="A1990" s="47">
        <v>41327</v>
      </c>
      <c r="B1990" s="37" t="s">
        <v>86</v>
      </c>
      <c r="C1990" s="37" t="s">
        <v>87</v>
      </c>
      <c r="D1990" s="37">
        <v>87.6768</v>
      </c>
      <c r="E1990" s="37">
        <v>84.4512</v>
      </c>
      <c r="F1990" s="37">
        <v>3.81948</v>
      </c>
      <c r="G1990" s="37">
        <v>3.2256</v>
      </c>
      <c r="H1990" s="37">
        <v>600.02</v>
      </c>
      <c r="I1990" s="37">
        <v>52607833.535999998</v>
      </c>
    </row>
    <row r="1991" spans="1:9" x14ac:dyDescent="0.25">
      <c r="A1991" s="47">
        <v>41326</v>
      </c>
      <c r="B1991" s="37" t="s">
        <v>86</v>
      </c>
      <c r="C1991" s="37" t="s">
        <v>87</v>
      </c>
      <c r="D1991" s="37">
        <v>84.451400000000007</v>
      </c>
      <c r="E1991" s="37">
        <v>85.028599999999997</v>
      </c>
      <c r="F1991" s="37">
        <v>-0.67883000000000004</v>
      </c>
      <c r="G1991" s="37">
        <v>-0.57720000000000005</v>
      </c>
      <c r="H1991" s="37">
        <v>600.02</v>
      </c>
      <c r="I1991" s="37">
        <v>50672529.027999997</v>
      </c>
    </row>
    <row r="1992" spans="1:9" x14ac:dyDescent="0.25">
      <c r="A1992" s="47">
        <v>41325</v>
      </c>
      <c r="B1992" s="37" t="s">
        <v>86</v>
      </c>
      <c r="C1992" s="37" t="s">
        <v>87</v>
      </c>
      <c r="D1992" s="37">
        <v>85.028499999999994</v>
      </c>
      <c r="E1992" s="37">
        <v>94.649699999999996</v>
      </c>
      <c r="F1992" s="37">
        <v>-10.16506</v>
      </c>
      <c r="G1992" s="37">
        <v>-9.6212</v>
      </c>
      <c r="H1992" s="37">
        <v>450.02</v>
      </c>
      <c r="I1992" s="37">
        <v>38264525.57</v>
      </c>
    </row>
    <row r="1993" spans="1:9" x14ac:dyDescent="0.25">
      <c r="A1993" s="47">
        <v>41324</v>
      </c>
      <c r="B1993" s="37" t="s">
        <v>86</v>
      </c>
      <c r="C1993" s="37" t="s">
        <v>87</v>
      </c>
      <c r="D1993" s="37">
        <v>94.649600000000007</v>
      </c>
      <c r="E1993" s="37">
        <v>90.876800000000003</v>
      </c>
      <c r="F1993" s="37">
        <v>4.1515500000000003</v>
      </c>
      <c r="G1993" s="37">
        <v>3.7728000000000002</v>
      </c>
      <c r="H1993" s="37">
        <v>450.02</v>
      </c>
      <c r="I1993" s="37">
        <v>42594212.991999999</v>
      </c>
    </row>
    <row r="1994" spans="1:9" x14ac:dyDescent="0.25">
      <c r="A1994" s="47">
        <v>41320</v>
      </c>
      <c r="B1994" s="37" t="s">
        <v>86</v>
      </c>
      <c r="C1994" s="37" t="s">
        <v>87</v>
      </c>
      <c r="D1994" s="37">
        <v>90.876900000000006</v>
      </c>
      <c r="E1994" s="37">
        <v>90.564499999999995</v>
      </c>
      <c r="F1994" s="37">
        <v>0.34494999999999998</v>
      </c>
      <c r="G1994" s="37">
        <v>0.31240000000000001</v>
      </c>
      <c r="H1994" s="37">
        <v>300.02</v>
      </c>
      <c r="I1994" s="37">
        <v>27264887.537999999</v>
      </c>
    </row>
    <row r="1995" spans="1:9" x14ac:dyDescent="0.25">
      <c r="A1995" s="47">
        <v>41319</v>
      </c>
      <c r="B1995" s="37" t="s">
        <v>86</v>
      </c>
      <c r="C1995" s="37" t="s">
        <v>87</v>
      </c>
      <c r="D1995" s="37">
        <v>90.564700000000002</v>
      </c>
      <c r="E1995" s="37">
        <v>89.405900000000003</v>
      </c>
      <c r="F1995" s="37">
        <v>1.2961100000000001</v>
      </c>
      <c r="G1995" s="37">
        <v>1.1588000000000001</v>
      </c>
      <c r="H1995" s="37">
        <v>450.02</v>
      </c>
      <c r="I1995" s="37">
        <v>40755926.294</v>
      </c>
    </row>
    <row r="1996" spans="1:9" x14ac:dyDescent="0.25">
      <c r="A1996" s="47">
        <v>41318</v>
      </c>
      <c r="B1996" s="37" t="s">
        <v>86</v>
      </c>
      <c r="C1996" s="37" t="s">
        <v>87</v>
      </c>
      <c r="D1996" s="37">
        <v>89.405900000000003</v>
      </c>
      <c r="E1996" s="37">
        <v>89.123099999999994</v>
      </c>
      <c r="F1996" s="37">
        <v>0.31730999999999998</v>
      </c>
      <c r="G1996" s="37">
        <v>0.2828</v>
      </c>
      <c r="H1996" s="37">
        <v>500.02</v>
      </c>
      <c r="I1996" s="37">
        <v>44704738.118000001</v>
      </c>
    </row>
    <row r="1997" spans="1:9" x14ac:dyDescent="0.25">
      <c r="A1997" s="47">
        <v>41317</v>
      </c>
      <c r="B1997" s="37" t="s">
        <v>86</v>
      </c>
      <c r="C1997" s="37" t="s">
        <v>87</v>
      </c>
      <c r="D1997" s="37">
        <v>89.123099999999994</v>
      </c>
      <c r="E1997" s="37">
        <v>88.153899999999993</v>
      </c>
      <c r="F1997" s="37">
        <v>1.09944</v>
      </c>
      <c r="G1997" s="37">
        <v>0.96919999999999995</v>
      </c>
      <c r="H1997" s="37">
        <v>550.02</v>
      </c>
      <c r="I1997" s="37">
        <v>49019487.461999997</v>
      </c>
    </row>
    <row r="1998" spans="1:9" x14ac:dyDescent="0.25">
      <c r="A1998" s="47">
        <v>41316</v>
      </c>
      <c r="B1998" s="37" t="s">
        <v>86</v>
      </c>
      <c r="C1998" s="37" t="s">
        <v>87</v>
      </c>
      <c r="D1998" s="37">
        <v>88.154200000000003</v>
      </c>
      <c r="E1998" s="37">
        <v>87.442999999999998</v>
      </c>
      <c r="F1998" s="37">
        <v>0.81333</v>
      </c>
      <c r="G1998" s="37">
        <v>0.71120000000000005</v>
      </c>
      <c r="H1998" s="37">
        <v>550.02</v>
      </c>
      <c r="I1998" s="37">
        <v>48486573.083999999</v>
      </c>
    </row>
    <row r="1999" spans="1:9" x14ac:dyDescent="0.25">
      <c r="A1999" s="47">
        <v>41313</v>
      </c>
      <c r="B1999" s="37" t="s">
        <v>86</v>
      </c>
      <c r="C1999" s="37" t="s">
        <v>87</v>
      </c>
      <c r="D1999" s="37">
        <v>87.443200000000004</v>
      </c>
      <c r="E1999" s="37">
        <v>85.763599999999997</v>
      </c>
      <c r="F1999" s="37">
        <v>1.95841</v>
      </c>
      <c r="G1999" s="37">
        <v>1.6796</v>
      </c>
      <c r="H1999" s="37">
        <v>550.02</v>
      </c>
      <c r="I1999" s="37">
        <v>48095508.864</v>
      </c>
    </row>
    <row r="2000" spans="1:9" x14ac:dyDescent="0.25">
      <c r="A2000" s="47">
        <v>41312</v>
      </c>
      <c r="B2000" s="37" t="s">
        <v>86</v>
      </c>
      <c r="C2000" s="37" t="s">
        <v>87</v>
      </c>
      <c r="D2000" s="37">
        <v>85.763800000000003</v>
      </c>
      <c r="E2000" s="37">
        <v>85.703000000000003</v>
      </c>
      <c r="F2000" s="37">
        <v>7.0940000000000003E-2</v>
      </c>
      <c r="G2000" s="37">
        <v>6.08E-2</v>
      </c>
      <c r="H2000" s="37">
        <v>600.02</v>
      </c>
      <c r="I2000" s="37">
        <v>51459995.276000001</v>
      </c>
    </row>
    <row r="2001" spans="1:9" x14ac:dyDescent="0.25">
      <c r="A2001" s="47">
        <v>41311</v>
      </c>
      <c r="B2001" s="37" t="s">
        <v>86</v>
      </c>
      <c r="C2001" s="37" t="s">
        <v>87</v>
      </c>
      <c r="D2001" s="37">
        <v>85.703100000000006</v>
      </c>
      <c r="E2001" s="37">
        <v>84.353499999999997</v>
      </c>
      <c r="F2001" s="37">
        <v>1.5999300000000001</v>
      </c>
      <c r="G2001" s="37">
        <v>1.3495999999999999</v>
      </c>
      <c r="H2001" s="37">
        <v>600.02</v>
      </c>
      <c r="I2001" s="37">
        <v>51423574.061999999</v>
      </c>
    </row>
    <row r="2002" spans="1:9" x14ac:dyDescent="0.25">
      <c r="A2002" s="47">
        <v>41310</v>
      </c>
      <c r="B2002" s="37" t="s">
        <v>86</v>
      </c>
      <c r="C2002" s="37" t="s">
        <v>87</v>
      </c>
      <c r="D2002" s="37">
        <v>84.353800000000007</v>
      </c>
      <c r="E2002" s="37">
        <v>81.770600000000002</v>
      </c>
      <c r="F2002" s="37">
        <v>3.1590799999999999</v>
      </c>
      <c r="G2002" s="37">
        <v>2.5832000000000002</v>
      </c>
      <c r="H2002" s="37">
        <v>650.02</v>
      </c>
      <c r="I2002" s="37">
        <v>54831657.075999998</v>
      </c>
    </row>
    <row r="2003" spans="1:9" x14ac:dyDescent="0.25">
      <c r="A2003" s="47">
        <v>41309</v>
      </c>
      <c r="B2003" s="37" t="s">
        <v>86</v>
      </c>
      <c r="C2003" s="37" t="s">
        <v>87</v>
      </c>
      <c r="D2003" s="37">
        <v>81.770700000000005</v>
      </c>
      <c r="E2003" s="37">
        <v>85.722300000000004</v>
      </c>
      <c r="F2003" s="37">
        <v>-4.6097700000000001</v>
      </c>
      <c r="G2003" s="37">
        <v>-3.9516</v>
      </c>
      <c r="H2003" s="37">
        <v>650.02</v>
      </c>
      <c r="I2003" s="37">
        <v>53152590.413999997</v>
      </c>
    </row>
    <row r="2004" spans="1:9" x14ac:dyDescent="0.25">
      <c r="A2004" s="47">
        <v>41306</v>
      </c>
      <c r="B2004" s="37" t="s">
        <v>86</v>
      </c>
      <c r="C2004" s="37" t="s">
        <v>87</v>
      </c>
      <c r="D2004" s="37">
        <v>85.722099999999998</v>
      </c>
      <c r="E2004" s="37">
        <v>83.272900000000007</v>
      </c>
      <c r="F2004" s="37">
        <v>2.9411700000000001</v>
      </c>
      <c r="G2004" s="37">
        <v>2.4491999999999998</v>
      </c>
      <c r="H2004" s="37">
        <v>700.02</v>
      </c>
      <c r="I2004" s="37">
        <v>60007184.442000002</v>
      </c>
    </row>
    <row r="2005" spans="1:9" x14ac:dyDescent="0.25">
      <c r="A2005" s="47">
        <v>41305</v>
      </c>
      <c r="B2005" s="37" t="s">
        <v>86</v>
      </c>
      <c r="C2005" s="37" t="s">
        <v>87</v>
      </c>
      <c r="D2005" s="37">
        <v>83.273200000000003</v>
      </c>
      <c r="E2005" s="37">
        <v>82.518799999999999</v>
      </c>
      <c r="F2005" s="37">
        <v>0.91422000000000003</v>
      </c>
      <c r="G2005" s="37">
        <v>0.75439999999999996</v>
      </c>
      <c r="H2005" s="37">
        <v>700.02</v>
      </c>
      <c r="I2005" s="37">
        <v>58292905.464000002</v>
      </c>
    </row>
    <row r="2006" spans="1:9" x14ac:dyDescent="0.25">
      <c r="A2006" s="47">
        <v>41304</v>
      </c>
      <c r="B2006" s="37" t="s">
        <v>86</v>
      </c>
      <c r="C2006" s="37" t="s">
        <v>87</v>
      </c>
      <c r="D2006" s="37">
        <v>82.518799999999999</v>
      </c>
      <c r="E2006" s="37">
        <v>88.559600000000003</v>
      </c>
      <c r="F2006" s="37">
        <v>-6.8211700000000004</v>
      </c>
      <c r="G2006" s="37">
        <v>-6.0407999999999999</v>
      </c>
      <c r="H2006" s="37">
        <v>700.02</v>
      </c>
      <c r="I2006" s="37">
        <v>57764810.376000002</v>
      </c>
    </row>
    <row r="2007" spans="1:9" x14ac:dyDescent="0.25">
      <c r="A2007" s="47">
        <v>41303</v>
      </c>
      <c r="B2007" s="37" t="s">
        <v>86</v>
      </c>
      <c r="C2007" s="37" t="s">
        <v>87</v>
      </c>
      <c r="D2007" s="37">
        <v>88.559399999999997</v>
      </c>
      <c r="E2007" s="37">
        <v>85.763800000000003</v>
      </c>
      <c r="F2007" s="37">
        <v>3.2596500000000002</v>
      </c>
      <c r="G2007" s="37">
        <v>2.7955999999999999</v>
      </c>
      <c r="H2007" s="37">
        <v>550.02</v>
      </c>
      <c r="I2007" s="37">
        <v>48709441.188000001</v>
      </c>
    </row>
    <row r="2008" spans="1:9" x14ac:dyDescent="0.25">
      <c r="A2008" s="47">
        <v>41302</v>
      </c>
      <c r="B2008" s="37" t="s">
        <v>86</v>
      </c>
      <c r="C2008" s="37" t="s">
        <v>87</v>
      </c>
      <c r="D2008" s="37">
        <v>85.763900000000007</v>
      </c>
      <c r="E2008" s="37">
        <v>88.1511</v>
      </c>
      <c r="F2008" s="37">
        <v>-2.7080799999999998</v>
      </c>
      <c r="G2008" s="37">
        <v>-2.3872</v>
      </c>
      <c r="H2008" s="37">
        <v>550.02</v>
      </c>
      <c r="I2008" s="37">
        <v>47171860.277999997</v>
      </c>
    </row>
    <row r="2009" spans="1:9" x14ac:dyDescent="0.25">
      <c r="A2009" s="47">
        <v>41299</v>
      </c>
      <c r="B2009" s="37" t="s">
        <v>86</v>
      </c>
      <c r="C2009" s="37" t="s">
        <v>87</v>
      </c>
      <c r="D2009" s="37">
        <v>88.150999999999996</v>
      </c>
      <c r="E2009" s="37">
        <v>88.860200000000006</v>
      </c>
      <c r="F2009" s="37">
        <v>-0.79810999999999999</v>
      </c>
      <c r="G2009" s="37">
        <v>-0.70920000000000005</v>
      </c>
      <c r="H2009" s="37">
        <v>550.02</v>
      </c>
      <c r="I2009" s="37">
        <v>48484813.020000003</v>
      </c>
    </row>
    <row r="2010" spans="1:9" x14ac:dyDescent="0.25">
      <c r="A2010" s="47">
        <v>41298</v>
      </c>
      <c r="B2010" s="37" t="s">
        <v>86</v>
      </c>
      <c r="C2010" s="37" t="s">
        <v>87</v>
      </c>
      <c r="D2010" s="37">
        <v>88.860100000000003</v>
      </c>
      <c r="E2010" s="37">
        <v>90.129300000000001</v>
      </c>
      <c r="F2010" s="37">
        <v>-1.4081999999999999</v>
      </c>
      <c r="G2010" s="37">
        <v>-1.2692000000000001</v>
      </c>
      <c r="H2010" s="37">
        <v>550.02</v>
      </c>
      <c r="I2010" s="37">
        <v>48874832.202</v>
      </c>
    </row>
    <row r="2011" spans="1:9" x14ac:dyDescent="0.25">
      <c r="A2011" s="47">
        <v>41297</v>
      </c>
      <c r="B2011" s="37" t="s">
        <v>86</v>
      </c>
      <c r="C2011" s="37" t="s">
        <v>87</v>
      </c>
      <c r="D2011" s="37">
        <v>90.129300000000001</v>
      </c>
      <c r="E2011" s="37">
        <v>88.010499999999993</v>
      </c>
      <c r="F2011" s="37">
        <v>2.4074399999999998</v>
      </c>
      <c r="G2011" s="37">
        <v>2.1187999999999998</v>
      </c>
      <c r="H2011" s="37">
        <v>550.02</v>
      </c>
      <c r="I2011" s="37">
        <v>49572917.586000003</v>
      </c>
    </row>
    <row r="2012" spans="1:9" x14ac:dyDescent="0.25">
      <c r="A2012" s="47">
        <v>41296</v>
      </c>
      <c r="B2012" s="37" t="s">
        <v>86</v>
      </c>
      <c r="C2012" s="37" t="s">
        <v>87</v>
      </c>
      <c r="D2012" s="37">
        <v>88.010800000000003</v>
      </c>
      <c r="E2012" s="37">
        <v>84.377600000000001</v>
      </c>
      <c r="F2012" s="37">
        <v>4.3058800000000002</v>
      </c>
      <c r="G2012" s="37">
        <v>3.6332</v>
      </c>
      <c r="H2012" s="37">
        <v>550.02</v>
      </c>
      <c r="I2012" s="37">
        <v>48407700.215999998</v>
      </c>
    </row>
    <row r="2013" spans="1:9" x14ac:dyDescent="0.25">
      <c r="A2013" s="47">
        <v>41292</v>
      </c>
      <c r="B2013" s="37" t="s">
        <v>86</v>
      </c>
      <c r="C2013" s="37" t="s">
        <v>87</v>
      </c>
      <c r="D2013" s="37">
        <v>84.377600000000001</v>
      </c>
      <c r="E2013" s="37">
        <v>79.2988</v>
      </c>
      <c r="F2013" s="37">
        <v>6.4046399999999997</v>
      </c>
      <c r="G2013" s="37">
        <v>5.0788000000000002</v>
      </c>
      <c r="H2013" s="37">
        <v>550.02</v>
      </c>
      <c r="I2013" s="37">
        <v>46409367.552000001</v>
      </c>
    </row>
    <row r="2014" spans="1:9" x14ac:dyDescent="0.25">
      <c r="A2014" s="47">
        <v>41291</v>
      </c>
      <c r="B2014" s="37" t="s">
        <v>86</v>
      </c>
      <c r="C2014" s="37" t="s">
        <v>87</v>
      </c>
      <c r="D2014" s="37">
        <v>79.2988</v>
      </c>
      <c r="E2014" s="37">
        <v>80.256399999999999</v>
      </c>
      <c r="F2014" s="37">
        <v>-1.1931799999999999</v>
      </c>
      <c r="G2014" s="37">
        <v>-0.95760000000000001</v>
      </c>
      <c r="H2014" s="37">
        <v>950.02</v>
      </c>
      <c r="I2014" s="37">
        <v>75335445.975999996</v>
      </c>
    </row>
    <row r="2015" spans="1:9" x14ac:dyDescent="0.25">
      <c r="A2015" s="47">
        <v>41290</v>
      </c>
      <c r="B2015" s="37" t="s">
        <v>86</v>
      </c>
      <c r="C2015" s="37" t="s">
        <v>87</v>
      </c>
      <c r="D2015" s="37">
        <v>80.256399999999999</v>
      </c>
      <c r="E2015" s="37">
        <v>78.767200000000003</v>
      </c>
      <c r="F2015" s="37">
        <v>1.89063</v>
      </c>
      <c r="G2015" s="37">
        <v>1.4892000000000001</v>
      </c>
      <c r="H2015" s="37">
        <v>950.02</v>
      </c>
      <c r="I2015" s="37">
        <v>76245185.128000006</v>
      </c>
    </row>
    <row r="2016" spans="1:9" x14ac:dyDescent="0.25">
      <c r="A2016" s="47">
        <v>41289</v>
      </c>
      <c r="B2016" s="37" t="s">
        <v>86</v>
      </c>
      <c r="C2016" s="37" t="s">
        <v>87</v>
      </c>
      <c r="D2016" s="37">
        <v>78.767200000000003</v>
      </c>
      <c r="E2016" s="37">
        <v>78.107600000000005</v>
      </c>
      <c r="F2016" s="37">
        <v>0.84448000000000001</v>
      </c>
      <c r="G2016" s="37">
        <v>0.65959999999999996</v>
      </c>
      <c r="H2016" s="37">
        <v>1000.02</v>
      </c>
      <c r="I2016" s="37">
        <v>78768775.343999997</v>
      </c>
    </row>
    <row r="2017" spans="1:9" x14ac:dyDescent="0.25">
      <c r="A2017" s="47">
        <v>41288</v>
      </c>
      <c r="B2017" s="37" t="s">
        <v>86</v>
      </c>
      <c r="C2017" s="37" t="s">
        <v>87</v>
      </c>
      <c r="D2017" s="37">
        <v>78.107900000000001</v>
      </c>
      <c r="E2017" s="37">
        <v>77.869100000000003</v>
      </c>
      <c r="F2017" s="37">
        <v>0.30667</v>
      </c>
      <c r="G2017" s="37">
        <v>0.23880000000000001</v>
      </c>
      <c r="H2017" s="37">
        <v>1000.02</v>
      </c>
      <c r="I2017" s="37">
        <v>78109462.158000007</v>
      </c>
    </row>
    <row r="2018" spans="1:9" x14ac:dyDescent="0.25">
      <c r="A2018" s="47">
        <v>41285</v>
      </c>
      <c r="B2018" s="37" t="s">
        <v>86</v>
      </c>
      <c r="C2018" s="37" t="s">
        <v>87</v>
      </c>
      <c r="D2018" s="37">
        <v>77.869100000000003</v>
      </c>
      <c r="E2018" s="37">
        <v>77.429100000000005</v>
      </c>
      <c r="F2018" s="37">
        <v>0.56825999999999999</v>
      </c>
      <c r="G2018" s="37">
        <v>0.44</v>
      </c>
      <c r="H2018" s="37">
        <v>1000.02</v>
      </c>
      <c r="I2018" s="37">
        <v>77870657.381999999</v>
      </c>
    </row>
    <row r="2019" spans="1:9" x14ac:dyDescent="0.25">
      <c r="A2019" s="47">
        <v>41284</v>
      </c>
      <c r="B2019" s="37" t="s">
        <v>86</v>
      </c>
      <c r="C2019" s="37" t="s">
        <v>87</v>
      </c>
      <c r="D2019" s="37">
        <v>77.429299999999998</v>
      </c>
      <c r="E2019" s="37">
        <v>75.8125</v>
      </c>
      <c r="F2019" s="37">
        <v>2.1326299999999998</v>
      </c>
      <c r="G2019" s="37">
        <v>1.6168</v>
      </c>
      <c r="H2019" s="37">
        <v>1100.02</v>
      </c>
      <c r="I2019" s="37">
        <v>85173778.585999995</v>
      </c>
    </row>
    <row r="2020" spans="1:9" x14ac:dyDescent="0.25">
      <c r="A2020" s="47">
        <v>41283</v>
      </c>
      <c r="B2020" s="37" t="s">
        <v>86</v>
      </c>
      <c r="C2020" s="37" t="s">
        <v>87</v>
      </c>
      <c r="D2020" s="37">
        <v>75.812600000000003</v>
      </c>
      <c r="E2020" s="37">
        <v>75.707400000000007</v>
      </c>
      <c r="F2020" s="37">
        <v>0.13896</v>
      </c>
      <c r="G2020" s="37">
        <v>0.1052</v>
      </c>
      <c r="H2020" s="37">
        <v>1150.02</v>
      </c>
      <c r="I2020" s="37">
        <v>87186006.252000004</v>
      </c>
    </row>
    <row r="2021" spans="1:9" x14ac:dyDescent="0.25">
      <c r="A2021" s="47">
        <v>41282</v>
      </c>
      <c r="B2021" s="37" t="s">
        <v>86</v>
      </c>
      <c r="C2021" s="37" t="s">
        <v>87</v>
      </c>
      <c r="D2021" s="37">
        <v>75.707700000000003</v>
      </c>
      <c r="E2021" s="37">
        <v>75.553299999999993</v>
      </c>
      <c r="F2021" s="37">
        <v>0.20436000000000001</v>
      </c>
      <c r="G2021" s="37">
        <v>0.15440000000000001</v>
      </c>
      <c r="H2021" s="37">
        <v>1100.02</v>
      </c>
      <c r="I2021" s="37">
        <v>83279984.153999999</v>
      </c>
    </row>
    <row r="2022" spans="1:9" x14ac:dyDescent="0.25">
      <c r="A2022" s="47">
        <v>41281</v>
      </c>
      <c r="B2022" s="37" t="s">
        <v>86</v>
      </c>
      <c r="C2022" s="37" t="s">
        <v>87</v>
      </c>
      <c r="D2022" s="37">
        <v>75.553600000000003</v>
      </c>
      <c r="E2022" s="37">
        <v>73.89</v>
      </c>
      <c r="F2022" s="37">
        <v>2.2514500000000002</v>
      </c>
      <c r="G2022" s="37">
        <v>1.6636</v>
      </c>
      <c r="H2022" s="37">
        <v>1100.02</v>
      </c>
      <c r="I2022" s="37">
        <v>83110471.071999997</v>
      </c>
    </row>
    <row r="2023" spans="1:9" x14ac:dyDescent="0.25">
      <c r="A2023" s="47">
        <v>41278</v>
      </c>
      <c r="B2023" s="37" t="s">
        <v>86</v>
      </c>
      <c r="C2023" s="37" t="s">
        <v>87</v>
      </c>
      <c r="D2023" s="37">
        <v>73.890199999999993</v>
      </c>
      <c r="E2023" s="37">
        <v>72.114999999999995</v>
      </c>
      <c r="F2023" s="37">
        <v>2.4616199999999999</v>
      </c>
      <c r="G2023" s="37">
        <v>1.7751999999999999</v>
      </c>
      <c r="H2023" s="37">
        <v>1150.02</v>
      </c>
      <c r="I2023" s="37">
        <v>84975207.804000005</v>
      </c>
    </row>
    <row r="2024" spans="1:9" x14ac:dyDescent="0.25">
      <c r="A2024" s="47">
        <v>41277</v>
      </c>
      <c r="B2024" s="37" t="s">
        <v>86</v>
      </c>
      <c r="C2024" s="37" t="s">
        <v>87</v>
      </c>
      <c r="D2024" s="37">
        <v>72.114999999999995</v>
      </c>
      <c r="E2024" s="37">
        <v>73.290199999999999</v>
      </c>
      <c r="F2024" s="37">
        <v>-1.6034900000000001</v>
      </c>
      <c r="G2024" s="37">
        <v>-1.1752</v>
      </c>
      <c r="H2024" s="37">
        <v>1200.02</v>
      </c>
      <c r="I2024" s="37">
        <v>86539442.299999997</v>
      </c>
    </row>
    <row r="2025" spans="1:9" x14ac:dyDescent="0.25">
      <c r="A2025" s="47">
        <v>41276</v>
      </c>
      <c r="B2025" s="37" t="s">
        <v>86</v>
      </c>
      <c r="C2025" s="37" t="s">
        <v>87</v>
      </c>
      <c r="D2025" s="37">
        <v>73.290000000000006</v>
      </c>
      <c r="E2025" s="37">
        <v>66.156400000000005</v>
      </c>
      <c r="F2025" s="37">
        <v>10.78293</v>
      </c>
      <c r="G2025" s="37">
        <v>7.1336000000000004</v>
      </c>
      <c r="H2025" s="37">
        <v>1300.02</v>
      </c>
      <c r="I2025" s="37">
        <v>95278465.799999997</v>
      </c>
    </row>
    <row r="2026" spans="1:9" x14ac:dyDescent="0.25">
      <c r="A2026" s="47">
        <v>41274</v>
      </c>
      <c r="B2026" s="37" t="s">
        <v>86</v>
      </c>
      <c r="C2026" s="37" t="s">
        <v>87</v>
      </c>
      <c r="D2026" s="37">
        <v>66.156700000000001</v>
      </c>
      <c r="E2026" s="37">
        <v>55.545099999999998</v>
      </c>
      <c r="F2026" s="37">
        <v>19.104479999999999</v>
      </c>
      <c r="G2026" s="37">
        <v>10.611599999999999</v>
      </c>
      <c r="H2026" s="37">
        <v>1250.02</v>
      </c>
      <c r="I2026" s="37">
        <v>82697198.134000003</v>
      </c>
    </row>
    <row r="2027" spans="1:9" x14ac:dyDescent="0.25">
      <c r="A2027" s="47">
        <v>41271</v>
      </c>
      <c r="B2027" s="37" t="s">
        <v>86</v>
      </c>
      <c r="C2027" s="37" t="s">
        <v>87</v>
      </c>
      <c r="D2027" s="37">
        <v>55.545400000000001</v>
      </c>
      <c r="E2027" s="37">
        <v>65.902199999999993</v>
      </c>
      <c r="F2027" s="37">
        <v>-15.71541</v>
      </c>
      <c r="G2027" s="37">
        <v>-10.3568</v>
      </c>
      <c r="H2027" s="37">
        <v>1200.02</v>
      </c>
      <c r="I2027" s="37">
        <v>66655590.908</v>
      </c>
    </row>
    <row r="2028" spans="1:9" x14ac:dyDescent="0.25">
      <c r="A2028" s="47">
        <v>41270</v>
      </c>
      <c r="B2028" s="37" t="s">
        <v>86</v>
      </c>
      <c r="C2028" s="37" t="s">
        <v>87</v>
      </c>
      <c r="D2028" s="37">
        <v>65.902199999999993</v>
      </c>
      <c r="E2028" s="37">
        <v>64.814599999999999</v>
      </c>
      <c r="F2028" s="37">
        <v>1.6780200000000001</v>
      </c>
      <c r="G2028" s="37">
        <v>1.0875999999999999</v>
      </c>
      <c r="H2028" s="37">
        <v>1250.02</v>
      </c>
      <c r="I2028" s="37">
        <v>82379068.044</v>
      </c>
    </row>
    <row r="2029" spans="1:9" x14ac:dyDescent="0.25">
      <c r="A2029" s="47">
        <v>41269</v>
      </c>
      <c r="B2029" s="37" t="s">
        <v>86</v>
      </c>
      <c r="C2029" s="37" t="s">
        <v>87</v>
      </c>
      <c r="D2029" s="37">
        <v>64.814599999999999</v>
      </c>
      <c r="E2029" s="37">
        <v>67.691000000000003</v>
      </c>
      <c r="F2029" s="37">
        <v>-4.2493100000000004</v>
      </c>
      <c r="G2029" s="37">
        <v>-2.8763999999999998</v>
      </c>
      <c r="H2029" s="37">
        <v>1250.02</v>
      </c>
      <c r="I2029" s="37">
        <v>81019546.291999996</v>
      </c>
    </row>
    <row r="2030" spans="1:9" x14ac:dyDescent="0.25">
      <c r="A2030" s="47">
        <v>41267</v>
      </c>
      <c r="B2030" s="37" t="s">
        <v>86</v>
      </c>
      <c r="C2030" s="37" t="s">
        <v>87</v>
      </c>
      <c r="D2030" s="37">
        <v>67.691000000000003</v>
      </c>
      <c r="E2030" s="37">
        <v>69.189400000000006</v>
      </c>
      <c r="F2030" s="37">
        <v>-2.1656499999999999</v>
      </c>
      <c r="G2030" s="37">
        <v>-1.4984</v>
      </c>
      <c r="H2030" s="37">
        <v>1000.02</v>
      </c>
      <c r="I2030" s="37">
        <v>67692353.819999993</v>
      </c>
    </row>
    <row r="2031" spans="1:9" x14ac:dyDescent="0.25">
      <c r="A2031" s="47">
        <v>41264</v>
      </c>
      <c r="B2031" s="37" t="s">
        <v>86</v>
      </c>
      <c r="C2031" s="37" t="s">
        <v>87</v>
      </c>
      <c r="D2031" s="37">
        <v>69.189400000000006</v>
      </c>
      <c r="E2031" s="37">
        <v>72.108599999999996</v>
      </c>
      <c r="F2031" s="37">
        <v>-4.0483399999999996</v>
      </c>
      <c r="G2031" s="37">
        <v>-2.9192</v>
      </c>
      <c r="H2031" s="37">
        <v>950.02</v>
      </c>
      <c r="I2031" s="37">
        <v>65731313.788000003</v>
      </c>
    </row>
    <row r="2032" spans="1:9" x14ac:dyDescent="0.25">
      <c r="A2032" s="47">
        <v>41263</v>
      </c>
      <c r="B2032" s="37" t="s">
        <v>86</v>
      </c>
      <c r="C2032" s="37" t="s">
        <v>87</v>
      </c>
      <c r="D2032" s="37">
        <v>72.108500000000006</v>
      </c>
      <c r="E2032" s="37">
        <v>73.810100000000006</v>
      </c>
      <c r="F2032" s="37">
        <v>-2.30538</v>
      </c>
      <c r="G2032" s="37">
        <v>-1.7016</v>
      </c>
      <c r="H2032" s="37">
        <v>950.02</v>
      </c>
      <c r="I2032" s="37">
        <v>68504517.170000002</v>
      </c>
    </row>
    <row r="2033" spans="1:9" x14ac:dyDescent="0.25">
      <c r="A2033" s="47">
        <v>41262</v>
      </c>
      <c r="B2033" s="37" t="s">
        <v>86</v>
      </c>
      <c r="C2033" s="37" t="s">
        <v>87</v>
      </c>
      <c r="D2033" s="37">
        <v>73.810100000000006</v>
      </c>
      <c r="E2033" s="37">
        <v>78.509699999999995</v>
      </c>
      <c r="F2033" s="37">
        <v>-5.9860100000000003</v>
      </c>
      <c r="G2033" s="37">
        <v>-4.6996000000000002</v>
      </c>
      <c r="H2033" s="37">
        <v>1000.02</v>
      </c>
      <c r="I2033" s="37">
        <v>73811576.202000007</v>
      </c>
    </row>
    <row r="2034" spans="1:9" x14ac:dyDescent="0.25">
      <c r="A2034" s="47">
        <v>41261</v>
      </c>
      <c r="B2034" s="37" t="s">
        <v>86</v>
      </c>
      <c r="C2034" s="37" t="s">
        <v>87</v>
      </c>
      <c r="D2034" s="37">
        <v>78.509699999999995</v>
      </c>
      <c r="E2034" s="37">
        <v>76.842500000000001</v>
      </c>
      <c r="F2034" s="37">
        <v>2.1696300000000002</v>
      </c>
      <c r="G2034" s="37">
        <v>1.6672</v>
      </c>
      <c r="H2034" s="37">
        <v>900.02</v>
      </c>
      <c r="I2034" s="37">
        <v>70660300.194000006</v>
      </c>
    </row>
    <row r="2035" spans="1:9" x14ac:dyDescent="0.25">
      <c r="A2035" s="47">
        <v>41260</v>
      </c>
      <c r="B2035" s="37" t="s">
        <v>86</v>
      </c>
      <c r="C2035" s="37" t="s">
        <v>87</v>
      </c>
      <c r="D2035" s="37">
        <v>76.842600000000004</v>
      </c>
      <c r="E2035" s="37">
        <v>73.891800000000003</v>
      </c>
      <c r="F2035" s="37">
        <v>3.9934099999999999</v>
      </c>
      <c r="G2035" s="37">
        <v>2.9508000000000001</v>
      </c>
      <c r="H2035" s="37">
        <v>750.02</v>
      </c>
      <c r="I2035" s="37">
        <v>57633486.851999998</v>
      </c>
    </row>
    <row r="2036" spans="1:9" x14ac:dyDescent="0.25">
      <c r="A2036" s="47">
        <v>41257</v>
      </c>
      <c r="B2036" s="37" t="s">
        <v>86</v>
      </c>
      <c r="C2036" s="37" t="s">
        <v>87</v>
      </c>
      <c r="D2036" s="37">
        <v>73.892099999999999</v>
      </c>
      <c r="E2036" s="37">
        <v>73.521299999999997</v>
      </c>
      <c r="F2036" s="37">
        <v>0.50434000000000001</v>
      </c>
      <c r="G2036" s="37">
        <v>0.37080000000000002</v>
      </c>
      <c r="H2036" s="37">
        <v>700.02</v>
      </c>
      <c r="I2036" s="37">
        <v>51725947.842</v>
      </c>
    </row>
    <row r="2037" spans="1:9" x14ac:dyDescent="0.25">
      <c r="A2037" s="47">
        <v>41256</v>
      </c>
      <c r="B2037" s="37" t="s">
        <v>86</v>
      </c>
      <c r="C2037" s="37" t="s">
        <v>87</v>
      </c>
      <c r="D2037" s="37">
        <v>73.5214</v>
      </c>
      <c r="E2037" s="37">
        <v>74.716200000000001</v>
      </c>
      <c r="F2037" s="37">
        <v>-1.5991200000000001</v>
      </c>
      <c r="G2037" s="37">
        <v>-1.1948000000000001</v>
      </c>
      <c r="H2037" s="37">
        <v>700.02</v>
      </c>
      <c r="I2037" s="37">
        <v>51466450.428000003</v>
      </c>
    </row>
    <row r="2038" spans="1:9" x14ac:dyDescent="0.25">
      <c r="A2038" s="47">
        <v>41255</v>
      </c>
      <c r="B2038" s="37" t="s">
        <v>86</v>
      </c>
      <c r="C2038" s="37" t="s">
        <v>87</v>
      </c>
      <c r="D2038" s="37">
        <v>74.715999999999994</v>
      </c>
      <c r="E2038" s="37">
        <v>77.703599999999994</v>
      </c>
      <c r="F2038" s="37">
        <v>-3.8448699999999998</v>
      </c>
      <c r="G2038" s="37">
        <v>-2.9876</v>
      </c>
      <c r="H2038" s="37">
        <v>750.02</v>
      </c>
      <c r="I2038" s="37">
        <v>56038494.32</v>
      </c>
    </row>
    <row r="2039" spans="1:9" x14ac:dyDescent="0.25">
      <c r="A2039" s="47">
        <v>41254</v>
      </c>
      <c r="B2039" s="37" t="s">
        <v>86</v>
      </c>
      <c r="C2039" s="37" t="s">
        <v>87</v>
      </c>
      <c r="D2039" s="37">
        <v>77.703400000000002</v>
      </c>
      <c r="E2039" s="37">
        <v>75.382999999999996</v>
      </c>
      <c r="F2039" s="37">
        <v>3.0781499999999999</v>
      </c>
      <c r="G2039" s="37">
        <v>2.3203999999999998</v>
      </c>
      <c r="H2039" s="37">
        <v>750.02</v>
      </c>
      <c r="I2039" s="37">
        <v>58279104.068000004</v>
      </c>
    </row>
    <row r="2040" spans="1:9" x14ac:dyDescent="0.25">
      <c r="A2040" s="47">
        <v>41253</v>
      </c>
      <c r="B2040" s="37" t="s">
        <v>86</v>
      </c>
      <c r="C2040" s="37" t="s">
        <v>87</v>
      </c>
      <c r="D2040" s="37">
        <v>75.383099999999999</v>
      </c>
      <c r="E2040" s="37">
        <v>74.857100000000003</v>
      </c>
      <c r="F2040" s="37">
        <v>0.70267000000000002</v>
      </c>
      <c r="G2040" s="37">
        <v>0.52600000000000002</v>
      </c>
      <c r="H2040" s="37">
        <v>750.02</v>
      </c>
      <c r="I2040" s="37">
        <v>56538832.662</v>
      </c>
    </row>
    <row r="2041" spans="1:9" x14ac:dyDescent="0.25">
      <c r="A2041" s="47">
        <v>41250</v>
      </c>
      <c r="B2041" s="37" t="s">
        <v>86</v>
      </c>
      <c r="C2041" s="37" t="s">
        <v>87</v>
      </c>
      <c r="D2041" s="37">
        <v>74.857200000000006</v>
      </c>
      <c r="E2041" s="37">
        <v>73.147999999999996</v>
      </c>
      <c r="F2041" s="37">
        <v>2.33663</v>
      </c>
      <c r="G2041" s="37">
        <v>1.7092000000000001</v>
      </c>
      <c r="H2041" s="37">
        <v>750.02</v>
      </c>
      <c r="I2041" s="37">
        <v>56144397.144000001</v>
      </c>
    </row>
    <row r="2042" spans="1:9" x14ac:dyDescent="0.25">
      <c r="A2042" s="47">
        <v>41249</v>
      </c>
      <c r="B2042" s="37" t="s">
        <v>86</v>
      </c>
      <c r="C2042" s="37" t="s">
        <v>87</v>
      </c>
      <c r="D2042" s="37">
        <v>73.147999999999996</v>
      </c>
      <c r="E2042" s="37">
        <v>74.501199999999997</v>
      </c>
      <c r="F2042" s="37">
        <v>-1.8163499999999999</v>
      </c>
      <c r="G2042" s="37">
        <v>-1.3532</v>
      </c>
      <c r="H2042" s="37">
        <v>750.02</v>
      </c>
      <c r="I2042" s="37">
        <v>54862462.960000001</v>
      </c>
    </row>
    <row r="2043" spans="1:9" x14ac:dyDescent="0.25">
      <c r="A2043" s="47">
        <v>41248</v>
      </c>
      <c r="B2043" s="37" t="s">
        <v>86</v>
      </c>
      <c r="C2043" s="37" t="s">
        <v>87</v>
      </c>
      <c r="D2043" s="37">
        <v>74.500900000000001</v>
      </c>
      <c r="E2043" s="37">
        <v>72.524900000000002</v>
      </c>
      <c r="F2043" s="37">
        <v>2.72458</v>
      </c>
      <c r="G2043" s="37">
        <v>1.976</v>
      </c>
      <c r="H2043" s="37">
        <v>750.02</v>
      </c>
      <c r="I2043" s="37">
        <v>55877165.017999999</v>
      </c>
    </row>
    <row r="2044" spans="1:9" x14ac:dyDescent="0.25">
      <c r="A2044" s="47">
        <v>41247</v>
      </c>
      <c r="B2044" s="37" t="s">
        <v>86</v>
      </c>
      <c r="C2044" s="37" t="s">
        <v>87</v>
      </c>
      <c r="D2044" s="37">
        <v>72.525199999999998</v>
      </c>
      <c r="E2044" s="37">
        <v>73.138800000000003</v>
      </c>
      <c r="F2044" s="37">
        <v>-0.83894999999999997</v>
      </c>
      <c r="G2044" s="37">
        <v>-0.61360000000000003</v>
      </c>
      <c r="H2044" s="37">
        <v>700.02</v>
      </c>
      <c r="I2044" s="37">
        <v>50769090.504000001</v>
      </c>
    </row>
    <row r="2045" spans="1:9" x14ac:dyDescent="0.25">
      <c r="A2045" s="47">
        <v>41246</v>
      </c>
      <c r="B2045" s="37" t="s">
        <v>86</v>
      </c>
      <c r="C2045" s="37" t="s">
        <v>87</v>
      </c>
      <c r="D2045" s="37">
        <v>73.138800000000003</v>
      </c>
      <c r="E2045" s="37">
        <v>76.635999999999996</v>
      </c>
      <c r="F2045" s="37">
        <v>-4.5633900000000001</v>
      </c>
      <c r="G2045" s="37">
        <v>-3.4971999999999999</v>
      </c>
      <c r="H2045" s="37">
        <v>700.02</v>
      </c>
      <c r="I2045" s="37">
        <v>51198622.776000001</v>
      </c>
    </row>
    <row r="2046" spans="1:9" x14ac:dyDescent="0.25">
      <c r="A2046" s="47">
        <v>41243</v>
      </c>
      <c r="B2046" s="37" t="s">
        <v>86</v>
      </c>
      <c r="C2046" s="37" t="s">
        <v>87</v>
      </c>
      <c r="D2046" s="37">
        <v>76.6357</v>
      </c>
      <c r="E2046" s="37">
        <v>77.884500000000003</v>
      </c>
      <c r="F2046" s="37">
        <v>-1.6033999999999999</v>
      </c>
      <c r="G2046" s="37">
        <v>-1.2487999999999999</v>
      </c>
      <c r="H2046" s="37">
        <v>700.02</v>
      </c>
      <c r="I2046" s="37">
        <v>53646522.714000002</v>
      </c>
    </row>
    <row r="2047" spans="1:9" x14ac:dyDescent="0.25">
      <c r="A2047" s="47">
        <v>41242</v>
      </c>
      <c r="B2047" s="37" t="s">
        <v>86</v>
      </c>
      <c r="C2047" s="37" t="s">
        <v>87</v>
      </c>
      <c r="D2047" s="37">
        <v>77.884500000000003</v>
      </c>
      <c r="E2047" s="37">
        <v>76.639300000000006</v>
      </c>
      <c r="F2047" s="37">
        <v>1.6247499999999999</v>
      </c>
      <c r="G2047" s="37">
        <v>1.2452000000000001</v>
      </c>
      <c r="H2047" s="37">
        <v>700.02</v>
      </c>
      <c r="I2047" s="37">
        <v>54520707.689999998</v>
      </c>
    </row>
    <row r="2048" spans="1:9" x14ac:dyDescent="0.25">
      <c r="A2048" s="47">
        <v>41241</v>
      </c>
      <c r="B2048" s="37" t="s">
        <v>86</v>
      </c>
      <c r="C2048" s="37" t="s">
        <v>87</v>
      </c>
      <c r="D2048" s="37">
        <v>76.639300000000006</v>
      </c>
      <c r="E2048" s="37">
        <v>73.894900000000007</v>
      </c>
      <c r="F2048" s="37">
        <v>3.7139199999999999</v>
      </c>
      <c r="G2048" s="37">
        <v>2.7444000000000002</v>
      </c>
      <c r="H2048" s="37">
        <v>700.02</v>
      </c>
      <c r="I2048" s="37">
        <v>53649042.785999998</v>
      </c>
    </row>
    <row r="2049" spans="1:9" x14ac:dyDescent="0.25">
      <c r="A2049" s="47">
        <v>41240</v>
      </c>
      <c r="B2049" s="37" t="s">
        <v>86</v>
      </c>
      <c r="C2049" s="37" t="s">
        <v>87</v>
      </c>
      <c r="D2049" s="37">
        <v>73.895200000000003</v>
      </c>
      <c r="E2049" s="37">
        <v>76.394800000000004</v>
      </c>
      <c r="F2049" s="37">
        <v>-3.2719499999999999</v>
      </c>
      <c r="G2049" s="37">
        <v>-2.4996</v>
      </c>
      <c r="H2049" s="37">
        <v>700.02</v>
      </c>
      <c r="I2049" s="37">
        <v>51728117.903999999</v>
      </c>
    </row>
    <row r="2050" spans="1:9" x14ac:dyDescent="0.25">
      <c r="A2050" s="47">
        <v>41239</v>
      </c>
      <c r="B2050" s="37" t="s">
        <v>86</v>
      </c>
      <c r="C2050" s="37" t="s">
        <v>87</v>
      </c>
      <c r="D2050" s="37">
        <v>76.394599999999997</v>
      </c>
      <c r="E2050" s="37">
        <v>74.162999999999997</v>
      </c>
      <c r="F2050" s="37">
        <v>3.0090499999999998</v>
      </c>
      <c r="G2050" s="37">
        <v>2.2315999999999998</v>
      </c>
      <c r="H2050" s="37">
        <v>700.02</v>
      </c>
      <c r="I2050" s="37">
        <v>53477747.891999997</v>
      </c>
    </row>
    <row r="2051" spans="1:9" x14ac:dyDescent="0.25">
      <c r="A2051" s="47">
        <v>41236</v>
      </c>
      <c r="B2051" s="37" t="s">
        <v>86</v>
      </c>
      <c r="C2051" s="37" t="s">
        <v>87</v>
      </c>
      <c r="D2051" s="37">
        <v>74.163200000000003</v>
      </c>
      <c r="E2051" s="37">
        <v>72.627600000000001</v>
      </c>
      <c r="F2051" s="37">
        <v>2.11435</v>
      </c>
      <c r="G2051" s="37">
        <v>1.5356000000000001</v>
      </c>
      <c r="H2051" s="37">
        <v>700.02</v>
      </c>
      <c r="I2051" s="37">
        <v>51915723.263999999</v>
      </c>
    </row>
    <row r="2052" spans="1:9" x14ac:dyDescent="0.25">
      <c r="A2052" s="47">
        <v>41234</v>
      </c>
      <c r="B2052" s="37" t="s">
        <v>86</v>
      </c>
      <c r="C2052" s="37" t="s">
        <v>87</v>
      </c>
      <c r="D2052" s="37">
        <v>72.627700000000004</v>
      </c>
      <c r="E2052" s="37">
        <v>72.858500000000006</v>
      </c>
      <c r="F2052" s="37">
        <v>-0.31678000000000001</v>
      </c>
      <c r="G2052" s="37">
        <v>-0.23080000000000001</v>
      </c>
      <c r="H2052" s="37">
        <v>700.02</v>
      </c>
      <c r="I2052" s="37">
        <v>50840842.553999998</v>
      </c>
    </row>
    <row r="2053" spans="1:9" x14ac:dyDescent="0.25">
      <c r="A2053" s="47">
        <v>41233</v>
      </c>
      <c r="B2053" s="37" t="s">
        <v>86</v>
      </c>
      <c r="C2053" s="37" t="s">
        <v>87</v>
      </c>
      <c r="D2053" s="37">
        <v>72.858400000000003</v>
      </c>
      <c r="E2053" s="37">
        <v>72.0304</v>
      </c>
      <c r="F2053" s="37">
        <v>1.14951</v>
      </c>
      <c r="G2053" s="37">
        <v>0.82799999999999996</v>
      </c>
      <c r="H2053" s="37">
        <v>700.02</v>
      </c>
      <c r="I2053" s="37">
        <v>51002337.167999998</v>
      </c>
    </row>
    <row r="2054" spans="1:9" x14ac:dyDescent="0.25">
      <c r="A2054" s="47">
        <v>41232</v>
      </c>
      <c r="B2054" s="37" t="s">
        <v>86</v>
      </c>
      <c r="C2054" s="37" t="s">
        <v>87</v>
      </c>
      <c r="D2054" s="37">
        <v>72.030500000000004</v>
      </c>
      <c r="E2054" s="37">
        <v>66.2697</v>
      </c>
      <c r="F2054" s="37">
        <v>8.6929599999999994</v>
      </c>
      <c r="G2054" s="37">
        <v>5.7607999999999997</v>
      </c>
      <c r="H2054" s="37">
        <v>700.02</v>
      </c>
      <c r="I2054" s="37">
        <v>50422790.609999999</v>
      </c>
    </row>
    <row r="2055" spans="1:9" x14ac:dyDescent="0.25">
      <c r="A2055" s="47">
        <v>41229</v>
      </c>
      <c r="B2055" s="37" t="s">
        <v>86</v>
      </c>
      <c r="C2055" s="37" t="s">
        <v>87</v>
      </c>
      <c r="D2055" s="37">
        <v>66.2697</v>
      </c>
      <c r="E2055" s="37">
        <v>62.996099999999998</v>
      </c>
      <c r="F2055" s="37">
        <v>5.19651</v>
      </c>
      <c r="G2055" s="37">
        <v>3.2736000000000001</v>
      </c>
      <c r="H2055" s="37">
        <v>700.02</v>
      </c>
      <c r="I2055" s="37">
        <v>46390115.394000001</v>
      </c>
    </row>
    <row r="2056" spans="1:9" x14ac:dyDescent="0.25">
      <c r="A2056" s="47">
        <v>41228</v>
      </c>
      <c r="B2056" s="37" t="s">
        <v>86</v>
      </c>
      <c r="C2056" s="37" t="s">
        <v>87</v>
      </c>
      <c r="D2056" s="37">
        <v>62.996099999999998</v>
      </c>
      <c r="E2056" s="37">
        <v>63.525700000000001</v>
      </c>
      <c r="F2056" s="37">
        <v>-0.83367999999999998</v>
      </c>
      <c r="G2056" s="37">
        <v>-0.52959999999999996</v>
      </c>
      <c r="H2056" s="37">
        <v>700.02</v>
      </c>
      <c r="I2056" s="37">
        <v>44098529.921999998</v>
      </c>
    </row>
    <row r="2057" spans="1:9" x14ac:dyDescent="0.25">
      <c r="A2057" s="47">
        <v>41227</v>
      </c>
      <c r="B2057" s="37" t="s">
        <v>86</v>
      </c>
      <c r="C2057" s="37" t="s">
        <v>87</v>
      </c>
      <c r="D2057" s="37">
        <v>63.525700000000001</v>
      </c>
      <c r="E2057" s="37">
        <v>66.552499999999995</v>
      </c>
      <c r="F2057" s="37">
        <v>-4.5479900000000004</v>
      </c>
      <c r="G2057" s="37">
        <v>-3.0268000000000002</v>
      </c>
      <c r="H2057" s="37">
        <v>700.02</v>
      </c>
      <c r="I2057" s="37">
        <v>44469260.513999999</v>
      </c>
    </row>
    <row r="2058" spans="1:9" x14ac:dyDescent="0.25">
      <c r="A2058" s="47">
        <v>41226</v>
      </c>
      <c r="B2058" s="37" t="s">
        <v>86</v>
      </c>
      <c r="C2058" s="37" t="s">
        <v>87</v>
      </c>
      <c r="D2058" s="37">
        <v>66.552300000000002</v>
      </c>
      <c r="E2058" s="37">
        <v>66.015500000000003</v>
      </c>
      <c r="F2058" s="37">
        <v>0.81313999999999997</v>
      </c>
      <c r="G2058" s="37">
        <v>0.53680000000000005</v>
      </c>
      <c r="H2058" s="37">
        <v>700.02</v>
      </c>
      <c r="I2058" s="37">
        <v>46587941.045999996</v>
      </c>
    </row>
    <row r="2059" spans="1:9" x14ac:dyDescent="0.25">
      <c r="A2059" s="47">
        <v>41225</v>
      </c>
      <c r="B2059" s="37" t="s">
        <v>86</v>
      </c>
      <c r="C2059" s="37" t="s">
        <v>87</v>
      </c>
      <c r="D2059" s="37">
        <v>66.015799999999999</v>
      </c>
      <c r="E2059" s="37">
        <v>61.814599999999999</v>
      </c>
      <c r="F2059" s="37">
        <v>6.7964500000000001</v>
      </c>
      <c r="G2059" s="37">
        <v>4.2012</v>
      </c>
      <c r="H2059" s="37">
        <v>700.02</v>
      </c>
      <c r="I2059" s="37">
        <v>46212380.316</v>
      </c>
    </row>
    <row r="2060" spans="1:9" x14ac:dyDescent="0.25">
      <c r="A2060" s="47">
        <v>41222</v>
      </c>
      <c r="B2060" s="37" t="s">
        <v>86</v>
      </c>
      <c r="C2060" s="37" t="s">
        <v>87</v>
      </c>
      <c r="D2060" s="37">
        <v>61.814799999999998</v>
      </c>
      <c r="E2060" s="37">
        <v>62.592799999999997</v>
      </c>
      <c r="F2060" s="37">
        <v>-1.24295</v>
      </c>
      <c r="G2060" s="37">
        <v>-0.77800000000000002</v>
      </c>
      <c r="H2060" s="37">
        <v>700.02</v>
      </c>
      <c r="I2060" s="37">
        <v>43271596.295999996</v>
      </c>
    </row>
    <row r="2061" spans="1:9" x14ac:dyDescent="0.25">
      <c r="A2061" s="47">
        <v>41221</v>
      </c>
      <c r="B2061" s="37" t="s">
        <v>86</v>
      </c>
      <c r="C2061" s="37" t="s">
        <v>87</v>
      </c>
      <c r="D2061" s="37">
        <v>62.592500000000001</v>
      </c>
      <c r="E2061" s="37">
        <v>61.766100000000002</v>
      </c>
      <c r="F2061" s="37">
        <v>1.33795</v>
      </c>
      <c r="G2061" s="37">
        <v>0.82640000000000002</v>
      </c>
      <c r="H2061" s="37">
        <v>650.02</v>
      </c>
      <c r="I2061" s="37">
        <v>40686376.850000001</v>
      </c>
    </row>
    <row r="2062" spans="1:9" x14ac:dyDescent="0.25">
      <c r="A2062" s="47">
        <v>41220</v>
      </c>
      <c r="B2062" s="37" t="s">
        <v>86</v>
      </c>
      <c r="C2062" s="37" t="s">
        <v>87</v>
      </c>
      <c r="D2062" s="37">
        <v>61.766100000000002</v>
      </c>
      <c r="E2062" s="37">
        <v>67.752499999999998</v>
      </c>
      <c r="F2062" s="37">
        <v>-8.8356899999999996</v>
      </c>
      <c r="G2062" s="37">
        <v>-5.9863999999999997</v>
      </c>
      <c r="H2062" s="37">
        <v>650.02</v>
      </c>
      <c r="I2062" s="37">
        <v>40149200.321999997</v>
      </c>
    </row>
    <row r="2063" spans="1:9" x14ac:dyDescent="0.25">
      <c r="A2063" s="47">
        <v>41219</v>
      </c>
      <c r="B2063" s="37" t="s">
        <v>86</v>
      </c>
      <c r="C2063" s="37" t="s">
        <v>87</v>
      </c>
      <c r="D2063" s="37">
        <v>67.752200000000002</v>
      </c>
      <c r="E2063" s="37">
        <v>64.579400000000007</v>
      </c>
      <c r="F2063" s="37">
        <v>4.9130200000000004</v>
      </c>
      <c r="G2063" s="37">
        <v>3.1728000000000001</v>
      </c>
      <c r="H2063" s="37">
        <v>650.02</v>
      </c>
      <c r="I2063" s="37">
        <v>44040285.044</v>
      </c>
    </row>
    <row r="2064" spans="1:9" x14ac:dyDescent="0.25">
      <c r="A2064" s="47">
        <v>41218</v>
      </c>
      <c r="B2064" s="37" t="s">
        <v>86</v>
      </c>
      <c r="C2064" s="37" t="s">
        <v>87</v>
      </c>
      <c r="D2064" s="37">
        <v>64.579400000000007</v>
      </c>
      <c r="E2064" s="37">
        <v>65.647400000000005</v>
      </c>
      <c r="F2064" s="37">
        <v>-1.62687</v>
      </c>
      <c r="G2064" s="37">
        <v>-1.0680000000000001</v>
      </c>
      <c r="H2064" s="37">
        <v>650.02</v>
      </c>
      <c r="I2064" s="37">
        <v>41977901.588</v>
      </c>
    </row>
    <row r="2065" spans="1:9" x14ac:dyDescent="0.25">
      <c r="A2065" s="47">
        <v>41215</v>
      </c>
      <c r="B2065" s="37" t="s">
        <v>86</v>
      </c>
      <c r="C2065" s="37" t="s">
        <v>87</v>
      </c>
      <c r="D2065" s="37">
        <v>65.647400000000005</v>
      </c>
      <c r="E2065" s="37">
        <v>68.8566</v>
      </c>
      <c r="F2065" s="37">
        <v>-4.6607000000000003</v>
      </c>
      <c r="G2065" s="37">
        <v>-3.2092000000000001</v>
      </c>
      <c r="H2065" s="37">
        <v>650.02</v>
      </c>
      <c r="I2065" s="37">
        <v>42672122.947999999</v>
      </c>
    </row>
    <row r="2066" spans="1:9" x14ac:dyDescent="0.25">
      <c r="A2066" s="47">
        <v>41214</v>
      </c>
      <c r="B2066" s="37" t="s">
        <v>86</v>
      </c>
      <c r="C2066" s="37" t="s">
        <v>87</v>
      </c>
      <c r="D2066" s="37">
        <v>68.856499999999997</v>
      </c>
      <c r="E2066" s="37">
        <v>62.768099999999997</v>
      </c>
      <c r="F2066" s="37">
        <v>9.6998300000000004</v>
      </c>
      <c r="G2066" s="37">
        <v>6.0884</v>
      </c>
      <c r="H2066" s="37">
        <v>650.02</v>
      </c>
      <c r="I2066" s="37">
        <v>44758102.130000003</v>
      </c>
    </row>
    <row r="2067" spans="1:9" x14ac:dyDescent="0.25">
      <c r="A2067" s="47">
        <v>41213</v>
      </c>
      <c r="B2067" s="37" t="s">
        <v>86</v>
      </c>
      <c r="C2067" s="37" t="s">
        <v>87</v>
      </c>
      <c r="D2067" s="37">
        <v>62.7684</v>
      </c>
      <c r="E2067" s="37">
        <v>65.144400000000005</v>
      </c>
      <c r="F2067" s="37">
        <v>-3.6472799999999999</v>
      </c>
      <c r="G2067" s="37">
        <v>-2.3759999999999999</v>
      </c>
      <c r="H2067" s="37">
        <v>750.02</v>
      </c>
      <c r="I2067" s="37">
        <v>47077555.368000001</v>
      </c>
    </row>
    <row r="2068" spans="1:9" x14ac:dyDescent="0.25">
      <c r="A2068" s="47">
        <v>41208</v>
      </c>
      <c r="B2068" s="37" t="s">
        <v>86</v>
      </c>
      <c r="C2068" s="37" t="s">
        <v>87</v>
      </c>
      <c r="D2068" s="37">
        <v>65.144099999999995</v>
      </c>
      <c r="E2068" s="37">
        <v>65.0261</v>
      </c>
      <c r="F2068" s="37">
        <v>0.18146999999999999</v>
      </c>
      <c r="G2068" s="37">
        <v>0.11799999999999999</v>
      </c>
      <c r="H2068" s="37">
        <v>750.02</v>
      </c>
      <c r="I2068" s="37">
        <v>48859377.881999999</v>
      </c>
    </row>
    <row r="2069" spans="1:9" x14ac:dyDescent="0.25">
      <c r="A2069" s="47">
        <v>41207</v>
      </c>
      <c r="B2069" s="37" t="s">
        <v>86</v>
      </c>
      <c r="C2069" s="37" t="s">
        <v>87</v>
      </c>
      <c r="D2069" s="37">
        <v>65.0261</v>
      </c>
      <c r="E2069" s="37">
        <v>63.714500000000001</v>
      </c>
      <c r="F2069" s="37">
        <v>2.0585599999999999</v>
      </c>
      <c r="G2069" s="37">
        <v>1.3116000000000001</v>
      </c>
      <c r="H2069" s="37">
        <v>750.02</v>
      </c>
      <c r="I2069" s="37">
        <v>48770875.522</v>
      </c>
    </row>
    <row r="2070" spans="1:9" x14ac:dyDescent="0.25">
      <c r="A2070" s="47">
        <v>41206</v>
      </c>
      <c r="B2070" s="37" t="s">
        <v>86</v>
      </c>
      <c r="C2070" s="37" t="s">
        <v>87</v>
      </c>
      <c r="D2070" s="37">
        <v>63.714500000000001</v>
      </c>
      <c r="E2070" s="37">
        <v>62.356900000000003</v>
      </c>
      <c r="F2070" s="37">
        <v>2.1771400000000001</v>
      </c>
      <c r="G2070" s="37">
        <v>1.3575999999999999</v>
      </c>
      <c r="H2070" s="37">
        <v>750.02</v>
      </c>
      <c r="I2070" s="37">
        <v>47787149.289999999</v>
      </c>
    </row>
    <row r="2071" spans="1:9" x14ac:dyDescent="0.25">
      <c r="A2071" s="47">
        <v>41205</v>
      </c>
      <c r="B2071" s="37" t="s">
        <v>86</v>
      </c>
      <c r="C2071" s="37" t="s">
        <v>87</v>
      </c>
      <c r="D2071" s="37">
        <v>62.356900000000003</v>
      </c>
      <c r="E2071" s="37">
        <v>69.3917</v>
      </c>
      <c r="F2071" s="37">
        <v>-10.13781</v>
      </c>
      <c r="G2071" s="37">
        <v>-7.0347999999999997</v>
      </c>
      <c r="H2071" s="37">
        <v>800.02</v>
      </c>
      <c r="I2071" s="37">
        <v>49886767.137999997</v>
      </c>
    </row>
    <row r="2072" spans="1:9" x14ac:dyDescent="0.25">
      <c r="A2072" s="47">
        <v>41204</v>
      </c>
      <c r="B2072" s="37" t="s">
        <v>86</v>
      </c>
      <c r="C2072" s="37" t="s">
        <v>87</v>
      </c>
      <c r="D2072" s="37">
        <v>69.391599999999997</v>
      </c>
      <c r="E2072" s="37">
        <v>68.361199999999997</v>
      </c>
      <c r="F2072" s="37">
        <v>1.50729</v>
      </c>
      <c r="G2072" s="37">
        <v>1.0304</v>
      </c>
      <c r="H2072" s="37">
        <v>650.02</v>
      </c>
      <c r="I2072" s="37">
        <v>45105927.832000002</v>
      </c>
    </row>
    <row r="2073" spans="1:9" x14ac:dyDescent="0.25">
      <c r="A2073" s="47">
        <v>41201</v>
      </c>
      <c r="B2073" s="37" t="s">
        <v>86</v>
      </c>
      <c r="C2073" s="37" t="s">
        <v>87</v>
      </c>
      <c r="D2073" s="37">
        <v>68.361400000000003</v>
      </c>
      <c r="E2073" s="37">
        <v>72.237799999999993</v>
      </c>
      <c r="F2073" s="37">
        <v>-5.3661700000000003</v>
      </c>
      <c r="G2073" s="37">
        <v>-3.8763999999999998</v>
      </c>
      <c r="H2073" s="37">
        <v>650.02</v>
      </c>
      <c r="I2073" s="37">
        <v>44436277.228</v>
      </c>
    </row>
    <row r="2074" spans="1:9" x14ac:dyDescent="0.25">
      <c r="A2074" s="47">
        <v>41200</v>
      </c>
      <c r="B2074" s="37" t="s">
        <v>86</v>
      </c>
      <c r="C2074" s="37" t="s">
        <v>87</v>
      </c>
      <c r="D2074" s="37">
        <v>72.237799999999993</v>
      </c>
      <c r="E2074" s="37">
        <v>73.331800000000001</v>
      </c>
      <c r="F2074" s="37">
        <v>-1.4918499999999999</v>
      </c>
      <c r="G2074" s="37">
        <v>-1.0940000000000001</v>
      </c>
      <c r="H2074" s="37">
        <v>650.02</v>
      </c>
      <c r="I2074" s="37">
        <v>46956014.755999997</v>
      </c>
    </row>
    <row r="2075" spans="1:9" x14ac:dyDescent="0.25">
      <c r="A2075" s="47">
        <v>41199</v>
      </c>
      <c r="B2075" s="37" t="s">
        <v>86</v>
      </c>
      <c r="C2075" s="37" t="s">
        <v>87</v>
      </c>
      <c r="D2075" s="37">
        <v>73.331599999999995</v>
      </c>
      <c r="E2075" s="37">
        <v>72.062399999999997</v>
      </c>
      <c r="F2075" s="37">
        <v>1.76125</v>
      </c>
      <c r="G2075" s="37">
        <v>1.2692000000000001</v>
      </c>
      <c r="H2075" s="37">
        <v>650.02</v>
      </c>
      <c r="I2075" s="37">
        <v>47667006.631999999</v>
      </c>
    </row>
    <row r="2076" spans="1:9" x14ac:dyDescent="0.25">
      <c r="A2076" s="47">
        <v>41198</v>
      </c>
      <c r="B2076" s="37" t="s">
        <v>86</v>
      </c>
      <c r="C2076" s="37" t="s">
        <v>87</v>
      </c>
      <c r="D2076" s="37">
        <v>72.062600000000003</v>
      </c>
      <c r="E2076" s="37">
        <v>70.477400000000003</v>
      </c>
      <c r="F2076" s="37">
        <v>2.2492299999999998</v>
      </c>
      <c r="G2076" s="37">
        <v>1.5851999999999999</v>
      </c>
      <c r="H2076" s="37">
        <v>700.02</v>
      </c>
      <c r="I2076" s="37">
        <v>50445261.251999997</v>
      </c>
    </row>
    <row r="2077" spans="1:9" x14ac:dyDescent="0.25">
      <c r="A2077" s="47">
        <v>41197</v>
      </c>
      <c r="B2077" s="37" t="s">
        <v>86</v>
      </c>
      <c r="C2077" s="37" t="s">
        <v>87</v>
      </c>
      <c r="D2077" s="37">
        <v>70.477599999999995</v>
      </c>
      <c r="E2077" s="37">
        <v>67.250799999999998</v>
      </c>
      <c r="F2077" s="37">
        <v>4.7981600000000002</v>
      </c>
      <c r="G2077" s="37">
        <v>3.2267999999999999</v>
      </c>
      <c r="H2077" s="37">
        <v>700.02</v>
      </c>
      <c r="I2077" s="37">
        <v>49335729.552000001</v>
      </c>
    </row>
    <row r="2078" spans="1:9" x14ac:dyDescent="0.25">
      <c r="A2078" s="47">
        <v>41194</v>
      </c>
      <c r="B2078" s="37" t="s">
        <v>86</v>
      </c>
      <c r="C2078" s="37" t="s">
        <v>87</v>
      </c>
      <c r="D2078" s="37">
        <v>67.251099999999994</v>
      </c>
      <c r="E2078" s="37">
        <v>69.033500000000004</v>
      </c>
      <c r="F2078" s="37">
        <v>-2.5819299999999998</v>
      </c>
      <c r="G2078" s="37">
        <v>-1.7824</v>
      </c>
      <c r="H2078" s="37">
        <v>650.02</v>
      </c>
      <c r="I2078" s="37">
        <v>43714560.022</v>
      </c>
    </row>
    <row r="2079" spans="1:9" x14ac:dyDescent="0.25">
      <c r="A2079" s="47">
        <v>41193</v>
      </c>
      <c r="B2079" s="37" t="s">
        <v>86</v>
      </c>
      <c r="C2079" s="37" t="s">
        <v>87</v>
      </c>
      <c r="D2079" s="37">
        <v>69.033500000000004</v>
      </c>
      <c r="E2079" s="37">
        <v>66.8279</v>
      </c>
      <c r="F2079" s="37">
        <v>3.3004199999999999</v>
      </c>
      <c r="G2079" s="37">
        <v>2.2056</v>
      </c>
      <c r="H2079" s="37">
        <v>650.02</v>
      </c>
      <c r="I2079" s="37">
        <v>44873155.670000002</v>
      </c>
    </row>
    <row r="2080" spans="1:9" x14ac:dyDescent="0.25">
      <c r="A2080" s="47">
        <v>41192</v>
      </c>
      <c r="B2080" s="37" t="s">
        <v>86</v>
      </c>
      <c r="C2080" s="37" t="s">
        <v>87</v>
      </c>
      <c r="D2080" s="37">
        <v>66.828000000000003</v>
      </c>
      <c r="E2080" s="37">
        <v>67.161600000000007</v>
      </c>
      <c r="F2080" s="37">
        <v>-0.49670999999999998</v>
      </c>
      <c r="G2080" s="37">
        <v>-0.33360000000000001</v>
      </c>
      <c r="H2080" s="37">
        <v>650.02</v>
      </c>
      <c r="I2080" s="37">
        <v>43439536.560000002</v>
      </c>
    </row>
    <row r="2081" spans="1:9" x14ac:dyDescent="0.25">
      <c r="A2081" s="47">
        <v>41191</v>
      </c>
      <c r="B2081" s="37" t="s">
        <v>86</v>
      </c>
      <c r="C2081" s="37" t="s">
        <v>87</v>
      </c>
      <c r="D2081" s="37">
        <v>67.161600000000007</v>
      </c>
      <c r="E2081" s="37">
        <v>70.039599999999993</v>
      </c>
      <c r="F2081" s="37">
        <v>-4.1090999999999998</v>
      </c>
      <c r="G2081" s="37">
        <v>-2.8780000000000001</v>
      </c>
      <c r="H2081" s="37">
        <v>650.02</v>
      </c>
      <c r="I2081" s="37">
        <v>43656383.232000001</v>
      </c>
    </row>
    <row r="2082" spans="1:9" x14ac:dyDescent="0.25">
      <c r="A2082" s="47">
        <v>41190</v>
      </c>
      <c r="B2082" s="37" t="s">
        <v>86</v>
      </c>
      <c r="C2082" s="37" t="s">
        <v>87</v>
      </c>
      <c r="D2082" s="37">
        <v>70.039500000000004</v>
      </c>
      <c r="E2082" s="37">
        <v>70.676699999999997</v>
      </c>
      <c r="F2082" s="37">
        <v>-0.90156999999999998</v>
      </c>
      <c r="G2082" s="37">
        <v>-0.63719999999999999</v>
      </c>
      <c r="H2082" s="37">
        <v>650.02</v>
      </c>
      <c r="I2082" s="37">
        <v>45527075.789999999</v>
      </c>
    </row>
    <row r="2083" spans="1:9" x14ac:dyDescent="0.25">
      <c r="A2083" s="47">
        <v>41187</v>
      </c>
      <c r="B2083" s="37" t="s">
        <v>86</v>
      </c>
      <c r="C2083" s="37" t="s">
        <v>87</v>
      </c>
      <c r="D2083" s="37">
        <v>70.676699999999997</v>
      </c>
      <c r="E2083" s="37">
        <v>70.231899999999996</v>
      </c>
      <c r="F2083" s="37">
        <v>0.63332999999999995</v>
      </c>
      <c r="G2083" s="37">
        <v>0.44479999999999997</v>
      </c>
      <c r="H2083" s="37">
        <v>650.02</v>
      </c>
      <c r="I2083" s="37">
        <v>45941268.534000002</v>
      </c>
    </row>
    <row r="2084" spans="1:9" x14ac:dyDescent="0.25">
      <c r="A2084" s="47">
        <v>41186</v>
      </c>
      <c r="B2084" s="37" t="s">
        <v>86</v>
      </c>
      <c r="C2084" s="37" t="s">
        <v>87</v>
      </c>
      <c r="D2084" s="37">
        <v>70.232050000000001</v>
      </c>
      <c r="E2084" s="37">
        <v>68.339250000000007</v>
      </c>
      <c r="F2084" s="37">
        <v>2.7697099999999999</v>
      </c>
      <c r="G2084" s="37">
        <v>1.8928</v>
      </c>
      <c r="H2084" s="37">
        <v>700.02</v>
      </c>
      <c r="I2084" s="37">
        <v>49163839.641000003</v>
      </c>
    </row>
    <row r="2085" spans="1:9" x14ac:dyDescent="0.25">
      <c r="A2085" s="47">
        <v>41185</v>
      </c>
      <c r="B2085" s="37" t="s">
        <v>86</v>
      </c>
      <c r="C2085" s="37" t="s">
        <v>87</v>
      </c>
      <c r="D2085" s="37">
        <v>68.339399999999998</v>
      </c>
      <c r="E2085" s="37">
        <v>67.674199999999999</v>
      </c>
      <c r="F2085" s="37">
        <v>0.98294000000000004</v>
      </c>
      <c r="G2085" s="37">
        <v>0.66520000000000001</v>
      </c>
      <c r="H2085" s="37">
        <v>700.02</v>
      </c>
      <c r="I2085" s="37">
        <v>47838946.788000003</v>
      </c>
    </row>
    <row r="2086" spans="1:9" x14ac:dyDescent="0.25">
      <c r="A2086" s="47">
        <v>41184</v>
      </c>
      <c r="B2086" s="37" t="s">
        <v>86</v>
      </c>
      <c r="C2086" s="37" t="s">
        <v>87</v>
      </c>
      <c r="D2086" s="37">
        <v>67.674400000000006</v>
      </c>
      <c r="E2086" s="37">
        <v>66.34</v>
      </c>
      <c r="F2086" s="37">
        <v>2.01146</v>
      </c>
      <c r="G2086" s="37">
        <v>1.3344</v>
      </c>
      <c r="H2086" s="37">
        <v>800.02</v>
      </c>
      <c r="I2086" s="37">
        <v>54140873.487999998</v>
      </c>
    </row>
    <row r="2087" spans="1:9" x14ac:dyDescent="0.25">
      <c r="A2087" s="47">
        <v>41183</v>
      </c>
      <c r="B2087" s="37" t="s">
        <v>86</v>
      </c>
      <c r="C2087" s="37" t="s">
        <v>87</v>
      </c>
      <c r="D2087" s="37">
        <v>66.340149999999994</v>
      </c>
      <c r="E2087" s="37">
        <v>68.052549999999997</v>
      </c>
      <c r="F2087" s="37">
        <v>-2.5162900000000001</v>
      </c>
      <c r="G2087" s="37">
        <v>-1.7123999999999999</v>
      </c>
      <c r="H2087" s="37">
        <v>800.02</v>
      </c>
      <c r="I2087" s="37">
        <v>53073446.803000003</v>
      </c>
    </row>
    <row r="2088" spans="1:9" x14ac:dyDescent="0.25">
      <c r="A2088" s="47">
        <v>41180</v>
      </c>
      <c r="B2088" s="37" t="s">
        <v>86</v>
      </c>
      <c r="C2088" s="37" t="s">
        <v>87</v>
      </c>
      <c r="D2088" s="37">
        <v>68.052350000000004</v>
      </c>
      <c r="E2088" s="37">
        <v>69.30395</v>
      </c>
      <c r="F2088" s="37">
        <v>-1.80596</v>
      </c>
      <c r="G2088" s="37">
        <v>-1.2516</v>
      </c>
      <c r="H2088" s="37">
        <v>800.02</v>
      </c>
      <c r="I2088" s="37">
        <v>54443241.046999998</v>
      </c>
    </row>
    <row r="2089" spans="1:9" x14ac:dyDescent="0.25">
      <c r="A2089" s="47">
        <v>41179</v>
      </c>
      <c r="B2089" s="37" t="s">
        <v>86</v>
      </c>
      <c r="C2089" s="37" t="s">
        <v>87</v>
      </c>
      <c r="D2089" s="37">
        <v>69.30395</v>
      </c>
      <c r="E2089" s="37">
        <v>64.018749999999997</v>
      </c>
      <c r="F2089" s="37">
        <v>8.2557100000000005</v>
      </c>
      <c r="G2089" s="37">
        <v>5.2851999999999997</v>
      </c>
      <c r="H2089" s="37">
        <v>700.02</v>
      </c>
      <c r="I2089" s="37">
        <v>48514151.079000004</v>
      </c>
    </row>
    <row r="2090" spans="1:9" x14ac:dyDescent="0.25">
      <c r="A2090" s="47">
        <v>41178</v>
      </c>
      <c r="B2090" s="37" t="s">
        <v>86</v>
      </c>
      <c r="C2090" s="37" t="s">
        <v>87</v>
      </c>
      <c r="D2090" s="37">
        <v>64.018749999999997</v>
      </c>
      <c r="E2090" s="37">
        <v>66.229950000000002</v>
      </c>
      <c r="F2090" s="37">
        <v>-3.33867</v>
      </c>
      <c r="G2090" s="37">
        <v>-2.2111999999999998</v>
      </c>
      <c r="H2090" s="37">
        <v>700.02</v>
      </c>
      <c r="I2090" s="37">
        <v>44814405.375</v>
      </c>
    </row>
    <row r="2091" spans="1:9" x14ac:dyDescent="0.25">
      <c r="A2091" s="47">
        <v>41177</v>
      </c>
      <c r="B2091" s="37" t="s">
        <v>86</v>
      </c>
      <c r="C2091" s="37" t="s">
        <v>87</v>
      </c>
      <c r="D2091" s="37">
        <v>66.229799999999997</v>
      </c>
      <c r="E2091" s="37">
        <v>71.254999999999995</v>
      </c>
      <c r="F2091" s="37">
        <v>-7.0524199999999997</v>
      </c>
      <c r="G2091" s="37">
        <v>-5.0251999999999999</v>
      </c>
      <c r="H2091" s="37">
        <v>600.02</v>
      </c>
      <c r="I2091" s="37">
        <v>39739204.596000001</v>
      </c>
    </row>
    <row r="2092" spans="1:9" x14ac:dyDescent="0.25">
      <c r="A2092" s="47">
        <v>41176</v>
      </c>
      <c r="B2092" s="37" t="s">
        <v>86</v>
      </c>
      <c r="C2092" s="37" t="s">
        <v>87</v>
      </c>
      <c r="D2092" s="37">
        <v>71.254649999999998</v>
      </c>
      <c r="E2092" s="37">
        <v>70.535049999999998</v>
      </c>
      <c r="F2092" s="37">
        <v>1.0202</v>
      </c>
      <c r="G2092" s="37">
        <v>0.71960000000000002</v>
      </c>
      <c r="H2092" s="37">
        <v>400.02</v>
      </c>
      <c r="I2092" s="37">
        <v>28503285.092999998</v>
      </c>
    </row>
    <row r="2093" spans="1:9" x14ac:dyDescent="0.25">
      <c r="A2093" s="47">
        <v>41173</v>
      </c>
      <c r="B2093" s="37" t="s">
        <v>86</v>
      </c>
      <c r="C2093" s="37" t="s">
        <v>87</v>
      </c>
      <c r="D2093" s="37">
        <v>70.535250000000005</v>
      </c>
      <c r="E2093" s="37">
        <v>69.138050000000007</v>
      </c>
      <c r="F2093" s="37">
        <v>2.02088</v>
      </c>
      <c r="G2093" s="37">
        <v>1.3972</v>
      </c>
      <c r="H2093" s="37">
        <v>400.02</v>
      </c>
      <c r="I2093" s="37">
        <v>28215510.704999998</v>
      </c>
    </row>
    <row r="2094" spans="1:9" x14ac:dyDescent="0.25">
      <c r="A2094" s="47">
        <v>41172</v>
      </c>
      <c r="B2094" s="37" t="s">
        <v>86</v>
      </c>
      <c r="C2094" s="37" t="s">
        <v>87</v>
      </c>
      <c r="D2094" s="37">
        <v>69.138400000000004</v>
      </c>
      <c r="E2094" s="37">
        <v>70.676400000000001</v>
      </c>
      <c r="F2094" s="37">
        <v>-2.1761200000000001</v>
      </c>
      <c r="G2094" s="37">
        <v>-1.538</v>
      </c>
      <c r="H2094" s="37">
        <v>400.02</v>
      </c>
      <c r="I2094" s="37">
        <v>27656742.767999999</v>
      </c>
    </row>
    <row r="2095" spans="1:9" x14ac:dyDescent="0.25">
      <c r="A2095" s="47">
        <v>41171</v>
      </c>
      <c r="B2095" s="37" t="s">
        <v>86</v>
      </c>
      <c r="C2095" s="37" t="s">
        <v>87</v>
      </c>
      <c r="D2095" s="37">
        <v>70.676349999999999</v>
      </c>
      <c r="E2095" s="37">
        <v>69.844350000000006</v>
      </c>
      <c r="F2095" s="37">
        <v>1.1912199999999999</v>
      </c>
      <c r="G2095" s="37">
        <v>0.83199999999999996</v>
      </c>
      <c r="H2095" s="37">
        <v>400.02</v>
      </c>
      <c r="I2095" s="37">
        <v>28271953.526999999</v>
      </c>
    </row>
    <row r="2096" spans="1:9" x14ac:dyDescent="0.25">
      <c r="A2096" s="47">
        <v>41170</v>
      </c>
      <c r="B2096" s="37" t="s">
        <v>86</v>
      </c>
      <c r="C2096" s="37" t="s">
        <v>87</v>
      </c>
      <c r="D2096" s="37">
        <v>69.844399999999993</v>
      </c>
      <c r="E2096" s="37">
        <v>67.411600000000007</v>
      </c>
      <c r="F2096" s="37">
        <v>3.60887</v>
      </c>
      <c r="G2096" s="37">
        <v>2.4327999999999999</v>
      </c>
      <c r="H2096" s="37">
        <v>700.02</v>
      </c>
      <c r="I2096" s="37">
        <v>48892476.887999997</v>
      </c>
    </row>
    <row r="2097" spans="1:9" x14ac:dyDescent="0.25">
      <c r="A2097" s="47">
        <v>41169</v>
      </c>
      <c r="B2097" s="37" t="s">
        <v>86</v>
      </c>
      <c r="C2097" s="37" t="s">
        <v>87</v>
      </c>
      <c r="D2097" s="37">
        <v>67.411649999999995</v>
      </c>
      <c r="E2097" s="37">
        <v>65.40925</v>
      </c>
      <c r="F2097" s="37">
        <v>3.06134</v>
      </c>
      <c r="G2097" s="37">
        <v>2.0024000000000002</v>
      </c>
      <c r="H2097" s="37">
        <v>500.02</v>
      </c>
      <c r="I2097" s="37">
        <v>33707173.233000003</v>
      </c>
    </row>
    <row r="2098" spans="1:9" x14ac:dyDescent="0.25">
      <c r="A2098" s="47">
        <v>41166</v>
      </c>
      <c r="B2098" s="37" t="s">
        <v>86</v>
      </c>
      <c r="C2098" s="37" t="s">
        <v>87</v>
      </c>
      <c r="D2098" s="37">
        <v>65.409450000000007</v>
      </c>
      <c r="E2098" s="37">
        <v>69.260249999999999</v>
      </c>
      <c r="F2098" s="37">
        <v>-5.5598999999999998</v>
      </c>
      <c r="G2098" s="37">
        <v>-3.8508</v>
      </c>
      <c r="H2098" s="37">
        <v>500.02</v>
      </c>
      <c r="I2098" s="37">
        <v>32706033.188999999</v>
      </c>
    </row>
    <row r="2099" spans="1:9" x14ac:dyDescent="0.25">
      <c r="A2099" s="47">
        <v>41165</v>
      </c>
      <c r="B2099" s="37" t="s">
        <v>86</v>
      </c>
      <c r="C2099" s="37" t="s">
        <v>87</v>
      </c>
      <c r="D2099" s="37">
        <v>69.260099999999994</v>
      </c>
      <c r="E2099" s="37">
        <v>65.198899999999995</v>
      </c>
      <c r="F2099" s="37">
        <v>6.2289399999999997</v>
      </c>
      <c r="G2099" s="37">
        <v>4.0612000000000004</v>
      </c>
      <c r="H2099" s="37">
        <v>400.02</v>
      </c>
      <c r="I2099" s="37">
        <v>27705425.202</v>
      </c>
    </row>
    <row r="2100" spans="1:9" x14ac:dyDescent="0.25">
      <c r="A2100" s="47">
        <v>41164</v>
      </c>
      <c r="B2100" s="37" t="s">
        <v>86</v>
      </c>
      <c r="C2100" s="37" t="s">
        <v>87</v>
      </c>
      <c r="D2100" s="37">
        <v>65.19905</v>
      </c>
      <c r="E2100" s="37">
        <v>62.585050000000003</v>
      </c>
      <c r="F2100" s="37">
        <v>4.1767200000000004</v>
      </c>
      <c r="G2100" s="37">
        <v>2.6139999999999999</v>
      </c>
      <c r="H2100" s="37">
        <v>300.02</v>
      </c>
      <c r="I2100" s="37">
        <v>19561018.980999999</v>
      </c>
    </row>
    <row r="2101" spans="1:9" x14ac:dyDescent="0.25">
      <c r="A2101" s="47">
        <v>41163</v>
      </c>
      <c r="B2101" s="37" t="s">
        <v>86</v>
      </c>
      <c r="C2101" s="37" t="s">
        <v>87</v>
      </c>
      <c r="D2101" s="37">
        <v>62.585099999999997</v>
      </c>
      <c r="E2101" s="37">
        <v>62.211500000000001</v>
      </c>
      <c r="F2101" s="37">
        <v>0.60053000000000001</v>
      </c>
      <c r="G2101" s="37">
        <v>0.37359999999999999</v>
      </c>
      <c r="H2101" s="37">
        <v>400.02</v>
      </c>
      <c r="I2101" s="37">
        <v>25035291.702</v>
      </c>
    </row>
    <row r="2102" spans="1:9" x14ac:dyDescent="0.25">
      <c r="A2102" s="47">
        <v>41162</v>
      </c>
      <c r="B2102" s="37" t="s">
        <v>86</v>
      </c>
      <c r="C2102" s="37" t="s">
        <v>87</v>
      </c>
      <c r="D2102" s="37">
        <v>62.211799999999997</v>
      </c>
      <c r="E2102" s="37">
        <v>66.897400000000005</v>
      </c>
      <c r="F2102" s="37">
        <v>-7.0041599999999997</v>
      </c>
      <c r="G2102" s="37">
        <v>-4.6856</v>
      </c>
      <c r="H2102" s="37">
        <v>400.02</v>
      </c>
      <c r="I2102" s="37">
        <v>24885964.236000001</v>
      </c>
    </row>
    <row r="2103" spans="1:9" x14ac:dyDescent="0.25">
      <c r="A2103" s="47">
        <v>41159</v>
      </c>
      <c r="B2103" s="37" t="s">
        <v>86</v>
      </c>
      <c r="C2103" s="37" t="s">
        <v>87</v>
      </c>
      <c r="D2103" s="37">
        <v>66.897099999999995</v>
      </c>
      <c r="E2103" s="37">
        <v>63.326700000000002</v>
      </c>
      <c r="F2103" s="37">
        <v>5.6380600000000003</v>
      </c>
      <c r="G2103" s="37">
        <v>3.5703999999999998</v>
      </c>
      <c r="H2103" s="37">
        <v>600.02</v>
      </c>
      <c r="I2103" s="37">
        <v>40139597.942000002</v>
      </c>
    </row>
    <row r="2104" spans="1:9" x14ac:dyDescent="0.25">
      <c r="A2104" s="47">
        <v>41158</v>
      </c>
      <c r="B2104" s="37" t="s">
        <v>86</v>
      </c>
      <c r="C2104" s="37" t="s">
        <v>87</v>
      </c>
      <c r="D2104" s="37">
        <v>63.326700000000002</v>
      </c>
      <c r="E2104" s="37">
        <v>57.631900000000002</v>
      </c>
      <c r="F2104" s="37">
        <v>9.8813300000000002</v>
      </c>
      <c r="G2104" s="37">
        <v>5.6947999999999999</v>
      </c>
      <c r="H2104" s="37">
        <v>300.02</v>
      </c>
      <c r="I2104" s="37">
        <v>18999276.534000002</v>
      </c>
    </row>
    <row r="2105" spans="1:9" x14ac:dyDescent="0.25">
      <c r="A2105" s="47">
        <v>41157</v>
      </c>
      <c r="B2105" s="37" t="s">
        <v>86</v>
      </c>
      <c r="C2105" s="37" t="s">
        <v>87</v>
      </c>
      <c r="D2105" s="37">
        <v>57.631999999999998</v>
      </c>
      <c r="E2105" s="37">
        <v>56.295200000000001</v>
      </c>
      <c r="F2105" s="37">
        <v>2.3746299999999998</v>
      </c>
      <c r="G2105" s="37">
        <v>1.3368</v>
      </c>
      <c r="H2105" s="37">
        <v>400.02</v>
      </c>
      <c r="I2105" s="37">
        <v>23053952.640000001</v>
      </c>
    </row>
    <row r="2106" spans="1:9" x14ac:dyDescent="0.25">
      <c r="A2106" s="47">
        <v>41156</v>
      </c>
      <c r="B2106" s="37" t="s">
        <v>86</v>
      </c>
      <c r="C2106" s="37" t="s">
        <v>87</v>
      </c>
      <c r="D2106" s="37">
        <v>56.295499999999997</v>
      </c>
      <c r="E2106" s="37">
        <v>55.319499999999998</v>
      </c>
      <c r="F2106" s="37">
        <v>1.7643</v>
      </c>
      <c r="G2106" s="37">
        <v>0.97599999999999998</v>
      </c>
      <c r="H2106" s="37">
        <v>300.02</v>
      </c>
      <c r="I2106" s="37">
        <v>16889775.91</v>
      </c>
    </row>
    <row r="2107" spans="1:9" x14ac:dyDescent="0.25">
      <c r="A2107" s="47">
        <v>41152</v>
      </c>
      <c r="B2107" s="37" t="s">
        <v>86</v>
      </c>
      <c r="C2107" s="37" t="s">
        <v>87</v>
      </c>
      <c r="D2107" s="37">
        <v>55.319800000000001</v>
      </c>
      <c r="E2107" s="37">
        <v>53.340200000000003</v>
      </c>
      <c r="F2107" s="37">
        <v>3.7112699999999998</v>
      </c>
      <c r="G2107" s="37">
        <v>1.9796</v>
      </c>
      <c r="H2107" s="37">
        <v>400.02</v>
      </c>
      <c r="I2107" s="37">
        <v>22129026.396000002</v>
      </c>
    </row>
    <row r="2108" spans="1:9" x14ac:dyDescent="0.25">
      <c r="A2108" s="47">
        <v>41151</v>
      </c>
      <c r="B2108" s="37" t="s">
        <v>86</v>
      </c>
      <c r="C2108" s="37" t="s">
        <v>87</v>
      </c>
      <c r="D2108" s="37">
        <v>53.340249999999997</v>
      </c>
      <c r="E2108" s="37">
        <v>54.454650000000001</v>
      </c>
      <c r="F2108" s="37">
        <v>-2.0464699999999998</v>
      </c>
      <c r="G2108" s="37">
        <v>-1.1144000000000001</v>
      </c>
      <c r="H2108" s="37">
        <v>500.02</v>
      </c>
      <c r="I2108" s="37">
        <v>26671191.805</v>
      </c>
    </row>
    <row r="2109" spans="1:9" x14ac:dyDescent="0.25">
      <c r="A2109" s="47">
        <v>41150</v>
      </c>
      <c r="B2109" s="37" t="s">
        <v>86</v>
      </c>
      <c r="C2109" s="37" t="s">
        <v>87</v>
      </c>
      <c r="D2109" s="37">
        <v>54.454650000000001</v>
      </c>
      <c r="E2109" s="37">
        <v>55.169449999999998</v>
      </c>
      <c r="F2109" s="37">
        <v>-1.2956399999999999</v>
      </c>
      <c r="G2109" s="37">
        <v>-0.71479999999999999</v>
      </c>
      <c r="H2109" s="37">
        <v>500.02</v>
      </c>
      <c r="I2109" s="37">
        <v>27228414.092999998</v>
      </c>
    </row>
    <row r="2110" spans="1:9" x14ac:dyDescent="0.25">
      <c r="A2110" s="47">
        <v>41149</v>
      </c>
      <c r="B2110" s="37" t="s">
        <v>86</v>
      </c>
      <c r="C2110" s="37" t="s">
        <v>87</v>
      </c>
      <c r="D2110" s="37">
        <v>55.169350000000001</v>
      </c>
      <c r="E2110" s="37">
        <v>55.725349999999999</v>
      </c>
      <c r="F2110" s="37">
        <v>-0.99775000000000003</v>
      </c>
      <c r="G2110" s="37">
        <v>-0.55600000000000005</v>
      </c>
      <c r="H2110" s="37">
        <v>400.02</v>
      </c>
      <c r="I2110" s="37">
        <v>22068843.386999998</v>
      </c>
    </row>
    <row r="2111" spans="1:9" x14ac:dyDescent="0.25">
      <c r="A2111" s="47">
        <v>41148</v>
      </c>
      <c r="B2111" s="37" t="s">
        <v>86</v>
      </c>
      <c r="C2111" s="37" t="s">
        <v>87</v>
      </c>
      <c r="D2111" s="37">
        <v>55.725099999999998</v>
      </c>
      <c r="E2111" s="37">
        <v>56.410699999999999</v>
      </c>
      <c r="F2111" s="37">
        <v>-1.2153700000000001</v>
      </c>
      <c r="G2111" s="37">
        <v>-0.68559999999999999</v>
      </c>
      <c r="H2111" s="37">
        <v>400.02</v>
      </c>
      <c r="I2111" s="37">
        <v>22291154.502</v>
      </c>
    </row>
    <row r="2112" spans="1:9" x14ac:dyDescent="0.25">
      <c r="A2112" s="47">
        <v>41145</v>
      </c>
      <c r="B2112" s="37" t="s">
        <v>86</v>
      </c>
      <c r="C2112" s="37" t="s">
        <v>87</v>
      </c>
      <c r="D2112" s="37">
        <v>56.410499999999999</v>
      </c>
      <c r="E2112" s="37">
        <v>54.430500000000002</v>
      </c>
      <c r="F2112" s="37">
        <v>3.63767</v>
      </c>
      <c r="G2112" s="37">
        <v>1.98</v>
      </c>
      <c r="H2112" s="37">
        <v>300.02</v>
      </c>
      <c r="I2112" s="37">
        <v>16924278.210000001</v>
      </c>
    </row>
    <row r="2113" spans="1:9" x14ac:dyDescent="0.25">
      <c r="A2113" s="47">
        <v>41144</v>
      </c>
      <c r="B2113" s="37" t="s">
        <v>86</v>
      </c>
      <c r="C2113" s="37" t="s">
        <v>87</v>
      </c>
      <c r="D2113" s="37">
        <v>54.430549999999997</v>
      </c>
      <c r="E2113" s="37">
        <v>55.305349999999997</v>
      </c>
      <c r="F2113" s="37">
        <v>-1.5817600000000001</v>
      </c>
      <c r="G2113" s="37">
        <v>-0.87480000000000002</v>
      </c>
      <c r="H2113" s="37">
        <v>300.02</v>
      </c>
      <c r="I2113" s="37">
        <v>16330253.611</v>
      </c>
    </row>
    <row r="2114" spans="1:9" x14ac:dyDescent="0.25">
      <c r="A2114" s="47">
        <v>41143</v>
      </c>
      <c r="B2114" s="37" t="s">
        <v>86</v>
      </c>
      <c r="C2114" s="37" t="s">
        <v>87</v>
      </c>
      <c r="D2114" s="37">
        <v>55.305050000000001</v>
      </c>
      <c r="E2114" s="37">
        <v>56.077849999999998</v>
      </c>
      <c r="F2114" s="37">
        <v>-1.37808</v>
      </c>
      <c r="G2114" s="37">
        <v>-0.77280000000000004</v>
      </c>
      <c r="H2114" s="37">
        <v>300.02</v>
      </c>
      <c r="I2114" s="37">
        <v>16592621.101</v>
      </c>
    </row>
    <row r="2115" spans="1:9" x14ac:dyDescent="0.25">
      <c r="A2115" s="47">
        <v>41142</v>
      </c>
      <c r="B2115" s="37" t="s">
        <v>86</v>
      </c>
      <c r="C2115" s="37" t="s">
        <v>87</v>
      </c>
      <c r="D2115" s="37">
        <v>56.077550000000002</v>
      </c>
      <c r="E2115" s="37">
        <v>57.64875</v>
      </c>
      <c r="F2115" s="37">
        <v>-2.7254700000000001</v>
      </c>
      <c r="G2115" s="37">
        <v>-1.5711999999999999</v>
      </c>
      <c r="H2115" s="37">
        <v>300.02</v>
      </c>
      <c r="I2115" s="37">
        <v>16824386.550999999</v>
      </c>
    </row>
    <row r="2116" spans="1:9" x14ac:dyDescent="0.25">
      <c r="A2116" s="47">
        <v>41141</v>
      </c>
      <c r="B2116" s="37" t="s">
        <v>86</v>
      </c>
      <c r="C2116" s="37" t="s">
        <v>87</v>
      </c>
      <c r="D2116" s="37">
        <v>57.648499999999999</v>
      </c>
      <c r="E2116" s="37">
        <v>57.695700000000002</v>
      </c>
      <c r="F2116" s="37">
        <v>-8.1809999999999994E-2</v>
      </c>
      <c r="G2116" s="37">
        <v>-4.7199999999999999E-2</v>
      </c>
      <c r="H2116" s="37">
        <v>400.02</v>
      </c>
      <c r="I2116" s="37">
        <v>23060552.969999999</v>
      </c>
    </row>
    <row r="2117" spans="1:9" x14ac:dyDescent="0.25">
      <c r="A2117" s="47">
        <v>41138</v>
      </c>
      <c r="B2117" s="37" t="s">
        <v>86</v>
      </c>
      <c r="C2117" s="37" t="s">
        <v>87</v>
      </c>
      <c r="D2117" s="37">
        <v>57.695450000000001</v>
      </c>
      <c r="E2117" s="37">
        <v>55.946649999999998</v>
      </c>
      <c r="F2117" s="37">
        <v>3.1258400000000002</v>
      </c>
      <c r="G2117" s="37">
        <v>1.7487999999999999</v>
      </c>
      <c r="H2117" s="37">
        <v>400.02</v>
      </c>
      <c r="I2117" s="37">
        <v>23079333.909000002</v>
      </c>
    </row>
    <row r="2118" spans="1:9" x14ac:dyDescent="0.25">
      <c r="A2118" s="47">
        <v>41137</v>
      </c>
      <c r="B2118" s="37" t="s">
        <v>86</v>
      </c>
      <c r="C2118" s="37" t="s">
        <v>87</v>
      </c>
      <c r="D2118" s="37">
        <v>55.947000000000003</v>
      </c>
      <c r="E2118" s="37">
        <v>55.182200000000002</v>
      </c>
      <c r="F2118" s="37">
        <v>1.38595</v>
      </c>
      <c r="G2118" s="37">
        <v>0.76480000000000004</v>
      </c>
      <c r="H2118" s="37">
        <v>400.02</v>
      </c>
      <c r="I2118" s="37">
        <v>22379918.940000001</v>
      </c>
    </row>
    <row r="2119" spans="1:9" x14ac:dyDescent="0.25">
      <c r="A2119" s="47">
        <v>41136</v>
      </c>
      <c r="B2119" s="37" t="s">
        <v>86</v>
      </c>
      <c r="C2119" s="37" t="s">
        <v>87</v>
      </c>
      <c r="D2119" s="37">
        <v>55.182450000000003</v>
      </c>
      <c r="E2119" s="37">
        <v>55.044849999999997</v>
      </c>
      <c r="F2119" s="37">
        <v>0.24998000000000001</v>
      </c>
      <c r="G2119" s="37">
        <v>0.1376</v>
      </c>
      <c r="H2119" s="37">
        <v>400.02</v>
      </c>
      <c r="I2119" s="37">
        <v>22074083.649</v>
      </c>
    </row>
    <row r="2120" spans="1:9" x14ac:dyDescent="0.25">
      <c r="A2120" s="47">
        <v>41135</v>
      </c>
      <c r="B2120" s="37" t="s">
        <v>86</v>
      </c>
      <c r="C2120" s="37" t="s">
        <v>87</v>
      </c>
      <c r="D2120" s="37">
        <v>55.044899999999998</v>
      </c>
      <c r="E2120" s="37">
        <v>57.436900000000001</v>
      </c>
      <c r="F2120" s="37">
        <v>-4.1645700000000003</v>
      </c>
      <c r="G2120" s="37">
        <v>-2.3919999999999999</v>
      </c>
      <c r="H2120" s="37">
        <v>400.02</v>
      </c>
      <c r="I2120" s="37">
        <v>22019060.897999998</v>
      </c>
    </row>
    <row r="2121" spans="1:9" x14ac:dyDescent="0.25">
      <c r="A2121" s="47">
        <v>41134</v>
      </c>
      <c r="B2121" s="37" t="s">
        <v>86</v>
      </c>
      <c r="C2121" s="37" t="s">
        <v>87</v>
      </c>
      <c r="D2121" s="37">
        <v>57.43665</v>
      </c>
      <c r="E2121" s="37">
        <v>56.002650000000003</v>
      </c>
      <c r="F2121" s="37">
        <v>2.5605899999999999</v>
      </c>
      <c r="G2121" s="37">
        <v>1.4339999999999999</v>
      </c>
      <c r="H2121" s="37">
        <v>500.02</v>
      </c>
      <c r="I2121" s="37">
        <v>28719473.732999999</v>
      </c>
    </row>
    <row r="2122" spans="1:9" x14ac:dyDescent="0.25">
      <c r="A2122" s="47">
        <v>41131</v>
      </c>
      <c r="B2122" s="37" t="s">
        <v>86</v>
      </c>
      <c r="C2122" s="37" t="s">
        <v>87</v>
      </c>
      <c r="D2122" s="37">
        <v>56.002850000000002</v>
      </c>
      <c r="E2122" s="37">
        <v>55.572850000000003</v>
      </c>
      <c r="F2122" s="37">
        <v>0.77376</v>
      </c>
      <c r="G2122" s="37">
        <v>0.43</v>
      </c>
      <c r="H2122" s="37">
        <v>100.02</v>
      </c>
      <c r="I2122" s="37">
        <v>5601405.057</v>
      </c>
    </row>
    <row r="2123" spans="1:9" x14ac:dyDescent="0.25">
      <c r="A2123" s="47">
        <v>41130</v>
      </c>
      <c r="B2123" s="37" t="s">
        <v>86</v>
      </c>
      <c r="C2123" s="37" t="s">
        <v>87</v>
      </c>
      <c r="D2123" s="37">
        <v>55.573099999999997</v>
      </c>
      <c r="E2123" s="37">
        <v>54.842700000000001</v>
      </c>
      <c r="F2123" s="37">
        <v>1.3318099999999999</v>
      </c>
      <c r="G2123" s="37">
        <v>0.73040000000000005</v>
      </c>
      <c r="H2123" s="37">
        <v>300.02</v>
      </c>
      <c r="I2123" s="37">
        <v>16673041.461999999</v>
      </c>
    </row>
    <row r="2124" spans="1:9" x14ac:dyDescent="0.25">
      <c r="A2124" s="47">
        <v>41129</v>
      </c>
      <c r="B2124" s="37" t="s">
        <v>86</v>
      </c>
      <c r="C2124" s="37" t="s">
        <v>87</v>
      </c>
      <c r="D2124" s="37">
        <v>54.843049999999998</v>
      </c>
      <c r="E2124" s="37">
        <v>52.580249999999999</v>
      </c>
      <c r="F2124" s="37">
        <v>4.3035199999999998</v>
      </c>
      <c r="G2124" s="37">
        <v>2.2627999999999999</v>
      </c>
      <c r="H2124" s="37">
        <v>400.02</v>
      </c>
      <c r="I2124" s="37">
        <v>21938316.861000001</v>
      </c>
    </row>
    <row r="2125" spans="1:9" x14ac:dyDescent="0.25">
      <c r="A2125" s="47">
        <v>41128</v>
      </c>
      <c r="B2125" s="37" t="s">
        <v>86</v>
      </c>
      <c r="C2125" s="37" t="s">
        <v>87</v>
      </c>
      <c r="D2125" s="37">
        <v>52.580399999999997</v>
      </c>
      <c r="E2125" s="37">
        <v>54.857199999999999</v>
      </c>
      <c r="F2125" s="37">
        <v>-4.1504099999999999</v>
      </c>
      <c r="G2125" s="37">
        <v>-2.2768000000000002</v>
      </c>
      <c r="H2125" s="37">
        <v>300.02</v>
      </c>
      <c r="I2125" s="37">
        <v>15775171.607999999</v>
      </c>
    </row>
    <row r="2126" spans="1:9" x14ac:dyDescent="0.25">
      <c r="A2126" s="47">
        <v>41127</v>
      </c>
      <c r="B2126" s="37" t="s">
        <v>86</v>
      </c>
      <c r="C2126" s="37" t="s">
        <v>87</v>
      </c>
      <c r="D2126" s="37">
        <v>54.857199999999999</v>
      </c>
      <c r="E2126" s="37">
        <v>53.729599999999998</v>
      </c>
      <c r="F2126" s="37">
        <v>2.0986600000000002</v>
      </c>
      <c r="G2126" s="37">
        <v>1.1275999999999999</v>
      </c>
      <c r="H2126" s="37">
        <v>400.02</v>
      </c>
      <c r="I2126" s="37">
        <v>21943977.144000001</v>
      </c>
    </row>
    <row r="2127" spans="1:9" x14ac:dyDescent="0.25">
      <c r="A2127" s="47">
        <v>41124</v>
      </c>
      <c r="B2127" s="37" t="s">
        <v>86</v>
      </c>
      <c r="C2127" s="37" t="s">
        <v>87</v>
      </c>
      <c r="D2127" s="37">
        <v>53.729649999999999</v>
      </c>
      <c r="E2127" s="37">
        <v>50.163649999999997</v>
      </c>
      <c r="F2127" s="37">
        <v>7.1087300000000004</v>
      </c>
      <c r="G2127" s="37">
        <v>3.5659999999999998</v>
      </c>
      <c r="H2127" s="37">
        <v>400.02</v>
      </c>
      <c r="I2127" s="37">
        <v>21492934.592999998</v>
      </c>
    </row>
    <row r="2128" spans="1:9" x14ac:dyDescent="0.25">
      <c r="A2128" s="47">
        <v>41123</v>
      </c>
      <c r="B2128" s="37" t="s">
        <v>86</v>
      </c>
      <c r="C2128" s="37" t="s">
        <v>87</v>
      </c>
      <c r="D2128" s="37">
        <v>50.163699999999999</v>
      </c>
      <c r="E2128" s="37">
        <v>48.144100000000002</v>
      </c>
      <c r="F2128" s="37">
        <v>4.1949100000000001</v>
      </c>
      <c r="G2128" s="37">
        <v>2.0196000000000001</v>
      </c>
      <c r="H2128" s="37">
        <v>400.02</v>
      </c>
      <c r="I2128" s="37">
        <v>20066483.274</v>
      </c>
    </row>
    <row r="2129" spans="1:9" x14ac:dyDescent="0.25">
      <c r="A2129" s="47">
        <v>41122</v>
      </c>
      <c r="B2129" s="37" t="s">
        <v>86</v>
      </c>
      <c r="C2129" s="37" t="s">
        <v>87</v>
      </c>
      <c r="D2129" s="37">
        <v>48.14425</v>
      </c>
      <c r="E2129" s="37">
        <v>47.605449999999998</v>
      </c>
      <c r="F2129" s="37">
        <v>1.1317999999999999</v>
      </c>
      <c r="G2129" s="37">
        <v>0.53879999999999995</v>
      </c>
      <c r="H2129" s="37">
        <v>400.02</v>
      </c>
      <c r="I2129" s="37">
        <v>19258662.885000002</v>
      </c>
    </row>
    <row r="2130" spans="1:9" x14ac:dyDescent="0.25">
      <c r="A2130" s="47">
        <v>41121</v>
      </c>
      <c r="B2130" s="37" t="s">
        <v>86</v>
      </c>
      <c r="C2130" s="37" t="s">
        <v>87</v>
      </c>
      <c r="D2130" s="37">
        <v>47.605699999999999</v>
      </c>
      <c r="E2130" s="37">
        <v>48.5869</v>
      </c>
      <c r="F2130" s="37">
        <v>-2.0194700000000001</v>
      </c>
      <c r="G2130" s="37">
        <v>-0.98119999999999996</v>
      </c>
      <c r="H2130" s="37">
        <v>400.02</v>
      </c>
      <c r="I2130" s="37">
        <v>19043232.114</v>
      </c>
    </row>
    <row r="2131" spans="1:9" x14ac:dyDescent="0.25">
      <c r="A2131" s="47">
        <v>41120</v>
      </c>
      <c r="B2131" s="37" t="s">
        <v>86</v>
      </c>
      <c r="C2131" s="37" t="s">
        <v>87</v>
      </c>
      <c r="D2131" s="37">
        <v>48.586750000000002</v>
      </c>
      <c r="E2131" s="37">
        <v>50.733150000000002</v>
      </c>
      <c r="F2131" s="37">
        <v>-4.2307600000000001</v>
      </c>
      <c r="G2131" s="37">
        <v>-2.1463999999999999</v>
      </c>
      <c r="H2131" s="37">
        <v>300.02</v>
      </c>
      <c r="I2131" s="37">
        <v>14576996.734999999</v>
      </c>
    </row>
    <row r="2132" spans="1:9" x14ac:dyDescent="0.25">
      <c r="A2132" s="47">
        <v>41117</v>
      </c>
      <c r="B2132" s="37" t="s">
        <v>86</v>
      </c>
      <c r="C2132" s="37" t="s">
        <v>87</v>
      </c>
      <c r="D2132" s="37">
        <v>50.732900000000001</v>
      </c>
      <c r="E2132" s="37">
        <v>49.572499999999998</v>
      </c>
      <c r="F2132" s="37">
        <v>2.3408099999999998</v>
      </c>
      <c r="G2132" s="37">
        <v>1.1604000000000001</v>
      </c>
      <c r="H2132" s="37">
        <v>400.02</v>
      </c>
      <c r="I2132" s="37">
        <v>20294174.658</v>
      </c>
    </row>
    <row r="2133" spans="1:9" x14ac:dyDescent="0.25">
      <c r="A2133" s="47">
        <v>41116</v>
      </c>
      <c r="B2133" s="37" t="s">
        <v>86</v>
      </c>
      <c r="C2133" s="37" t="s">
        <v>87</v>
      </c>
      <c r="D2133" s="37">
        <v>49.57255</v>
      </c>
      <c r="E2133" s="37">
        <v>45.623350000000002</v>
      </c>
      <c r="F2133" s="37">
        <v>8.6560900000000007</v>
      </c>
      <c r="G2133" s="37">
        <v>3.9491999999999998</v>
      </c>
      <c r="H2133" s="37">
        <v>500.02</v>
      </c>
      <c r="I2133" s="37">
        <v>24787266.451000001</v>
      </c>
    </row>
    <row r="2134" spans="1:9" x14ac:dyDescent="0.25">
      <c r="A2134" s="47">
        <v>41115</v>
      </c>
      <c r="B2134" s="37" t="s">
        <v>86</v>
      </c>
      <c r="C2134" s="37" t="s">
        <v>87</v>
      </c>
      <c r="D2134" s="37">
        <v>45.623699999999999</v>
      </c>
      <c r="E2134" s="37">
        <v>44.109699999999997</v>
      </c>
      <c r="F2134" s="37">
        <v>3.43235</v>
      </c>
      <c r="G2134" s="37">
        <v>1.514</v>
      </c>
      <c r="H2134" s="37">
        <v>600.02</v>
      </c>
      <c r="I2134" s="37">
        <v>27375132.473999999</v>
      </c>
    </row>
    <row r="2135" spans="1:9" x14ac:dyDescent="0.25">
      <c r="A2135" s="47">
        <v>41114</v>
      </c>
      <c r="B2135" s="37" t="s">
        <v>86</v>
      </c>
      <c r="C2135" s="37" t="s">
        <v>87</v>
      </c>
      <c r="D2135" s="37">
        <v>44.109900000000003</v>
      </c>
      <c r="E2135" s="37">
        <v>46.396700000000003</v>
      </c>
      <c r="F2135" s="37">
        <v>-4.9287999999999998</v>
      </c>
      <c r="G2135" s="37">
        <v>-2.2867999999999999</v>
      </c>
      <c r="H2135" s="37">
        <v>500.02</v>
      </c>
      <c r="I2135" s="37">
        <v>22055832.197999999</v>
      </c>
    </row>
    <row r="2136" spans="1:9" x14ac:dyDescent="0.25">
      <c r="A2136" s="47">
        <v>41113</v>
      </c>
      <c r="B2136" s="37" t="s">
        <v>86</v>
      </c>
      <c r="C2136" s="37" t="s">
        <v>87</v>
      </c>
      <c r="D2136" s="37">
        <v>46.396700000000003</v>
      </c>
      <c r="E2136" s="37">
        <v>50.610700000000001</v>
      </c>
      <c r="F2136" s="37">
        <v>-8.3262999999999998</v>
      </c>
      <c r="G2136" s="37">
        <v>-4.2140000000000004</v>
      </c>
      <c r="H2136" s="37">
        <v>600.02</v>
      </c>
      <c r="I2136" s="37">
        <v>27838947.934</v>
      </c>
    </row>
    <row r="2137" spans="1:9" x14ac:dyDescent="0.25">
      <c r="A2137" s="47">
        <v>41110</v>
      </c>
      <c r="B2137" s="37" t="s">
        <v>86</v>
      </c>
      <c r="C2137" s="37" t="s">
        <v>87</v>
      </c>
      <c r="D2137" s="37">
        <v>50.610550000000003</v>
      </c>
      <c r="E2137" s="37">
        <v>53.318150000000003</v>
      </c>
      <c r="F2137" s="37">
        <v>-5.0781999999999998</v>
      </c>
      <c r="G2137" s="37">
        <v>-2.7075999999999998</v>
      </c>
      <c r="H2137" s="37">
        <v>300.02</v>
      </c>
      <c r="I2137" s="37">
        <v>15184177.210999999</v>
      </c>
    </row>
    <row r="2138" spans="1:9" x14ac:dyDescent="0.25">
      <c r="A2138" s="47">
        <v>41109</v>
      </c>
      <c r="B2138" s="37" t="s">
        <v>86</v>
      </c>
      <c r="C2138" s="37" t="s">
        <v>87</v>
      </c>
      <c r="D2138" s="37">
        <v>53.317900000000002</v>
      </c>
      <c r="E2138" s="37">
        <v>52.109099999999998</v>
      </c>
      <c r="F2138" s="37">
        <v>2.31975</v>
      </c>
      <c r="G2138" s="37">
        <v>1.2088000000000001</v>
      </c>
      <c r="H2138" s="37">
        <v>400.02</v>
      </c>
      <c r="I2138" s="37">
        <v>21328226.357999999</v>
      </c>
    </row>
    <row r="2139" spans="1:9" x14ac:dyDescent="0.25">
      <c r="A2139" s="47">
        <v>41108</v>
      </c>
      <c r="B2139" s="37" t="s">
        <v>86</v>
      </c>
      <c r="C2139" s="37" t="s">
        <v>87</v>
      </c>
      <c r="D2139" s="37">
        <v>52.109200000000001</v>
      </c>
      <c r="E2139" s="37">
        <v>52.428400000000003</v>
      </c>
      <c r="F2139" s="37">
        <v>-0.60882999999999998</v>
      </c>
      <c r="G2139" s="37">
        <v>-0.31919999999999998</v>
      </c>
      <c r="H2139" s="37">
        <v>400.02</v>
      </c>
      <c r="I2139" s="37">
        <v>20844722.184</v>
      </c>
    </row>
    <row r="2140" spans="1:9" x14ac:dyDescent="0.25">
      <c r="A2140" s="47">
        <v>41107</v>
      </c>
      <c r="B2140" s="37" t="s">
        <v>86</v>
      </c>
      <c r="C2140" s="37" t="s">
        <v>87</v>
      </c>
      <c r="D2140" s="37">
        <v>52.428100000000001</v>
      </c>
      <c r="E2140" s="37">
        <v>50.4617</v>
      </c>
      <c r="F2140" s="37">
        <v>3.89682</v>
      </c>
      <c r="G2140" s="37">
        <v>1.9663999999999999</v>
      </c>
      <c r="H2140" s="37">
        <v>500.02</v>
      </c>
      <c r="I2140" s="37">
        <v>26215098.561999999</v>
      </c>
    </row>
    <row r="2141" spans="1:9" x14ac:dyDescent="0.25">
      <c r="A2141" s="47">
        <v>41106</v>
      </c>
      <c r="B2141" s="37" t="s">
        <v>86</v>
      </c>
      <c r="C2141" s="37" t="s">
        <v>87</v>
      </c>
      <c r="D2141" s="37">
        <v>50.462000000000003</v>
      </c>
      <c r="E2141" s="37">
        <v>50.307200000000002</v>
      </c>
      <c r="F2141" s="37">
        <v>0.30770999999999998</v>
      </c>
      <c r="G2141" s="37">
        <v>0.15479999999999999</v>
      </c>
      <c r="H2141" s="37">
        <v>300.02</v>
      </c>
      <c r="I2141" s="37">
        <v>15139609.24</v>
      </c>
    </row>
    <row r="2142" spans="1:9" x14ac:dyDescent="0.25">
      <c r="A2142" s="47">
        <v>41103</v>
      </c>
      <c r="B2142" s="37" t="s">
        <v>86</v>
      </c>
      <c r="C2142" s="37" t="s">
        <v>87</v>
      </c>
      <c r="D2142" s="37">
        <v>50.307250000000003</v>
      </c>
      <c r="E2142" s="37">
        <v>47.462449999999997</v>
      </c>
      <c r="F2142" s="37">
        <v>5.9937899999999997</v>
      </c>
      <c r="G2142" s="37">
        <v>2.8448000000000002</v>
      </c>
      <c r="H2142" s="37">
        <v>400.02</v>
      </c>
      <c r="I2142" s="37">
        <v>20123906.145</v>
      </c>
    </row>
    <row r="2143" spans="1:9" x14ac:dyDescent="0.25">
      <c r="A2143" s="47">
        <v>41102</v>
      </c>
      <c r="B2143" s="37" t="s">
        <v>86</v>
      </c>
      <c r="C2143" s="37" t="s">
        <v>87</v>
      </c>
      <c r="D2143" s="37">
        <v>47.462699999999998</v>
      </c>
      <c r="E2143" s="37">
        <v>47.8611</v>
      </c>
      <c r="F2143" s="37">
        <v>-0.83240999999999998</v>
      </c>
      <c r="G2143" s="37">
        <v>-0.39839999999999998</v>
      </c>
      <c r="H2143" s="37">
        <v>700.02</v>
      </c>
      <c r="I2143" s="37">
        <v>33224839.254000001</v>
      </c>
    </row>
    <row r="2144" spans="1:9" x14ac:dyDescent="0.25">
      <c r="A2144" s="47">
        <v>41101</v>
      </c>
      <c r="B2144" s="37" t="s">
        <v>86</v>
      </c>
      <c r="C2144" s="37" t="s">
        <v>87</v>
      </c>
      <c r="D2144" s="37">
        <v>47.8611</v>
      </c>
      <c r="E2144" s="37">
        <v>46.088299999999997</v>
      </c>
      <c r="F2144" s="37">
        <v>3.84653</v>
      </c>
      <c r="G2144" s="37">
        <v>1.7727999999999999</v>
      </c>
      <c r="H2144" s="37">
        <v>700.02</v>
      </c>
      <c r="I2144" s="37">
        <v>33503727.221999999</v>
      </c>
    </row>
    <row r="2145" spans="1:9" x14ac:dyDescent="0.25">
      <c r="A2145" s="47">
        <v>41100</v>
      </c>
      <c r="B2145" s="37" t="s">
        <v>86</v>
      </c>
      <c r="C2145" s="37" t="s">
        <v>87</v>
      </c>
      <c r="D2145" s="37">
        <v>46.088299999999997</v>
      </c>
      <c r="E2145" s="37">
        <v>47.911099999999998</v>
      </c>
      <c r="F2145" s="37">
        <v>-3.8045499999999999</v>
      </c>
      <c r="G2145" s="37">
        <v>-1.8228</v>
      </c>
      <c r="H2145" s="37">
        <v>700.02</v>
      </c>
      <c r="I2145" s="37">
        <v>32262731.765999999</v>
      </c>
    </row>
    <row r="2146" spans="1:9" x14ac:dyDescent="0.25">
      <c r="A2146" s="47">
        <v>41099</v>
      </c>
      <c r="B2146" s="37" t="s">
        <v>86</v>
      </c>
      <c r="C2146" s="37" t="s">
        <v>87</v>
      </c>
      <c r="D2146" s="37">
        <v>47.910800000000002</v>
      </c>
      <c r="E2146" s="37">
        <v>47.916400000000003</v>
      </c>
      <c r="F2146" s="37">
        <v>-1.1690000000000001E-2</v>
      </c>
      <c r="G2146" s="37">
        <v>-5.5999999999999999E-3</v>
      </c>
      <c r="H2146" s="37">
        <v>500.02</v>
      </c>
      <c r="I2146" s="37">
        <v>23956358.215999998</v>
      </c>
    </row>
    <row r="2147" spans="1:9" x14ac:dyDescent="0.25">
      <c r="A2147" s="47">
        <v>41096</v>
      </c>
      <c r="B2147" s="37" t="s">
        <v>86</v>
      </c>
      <c r="C2147" s="37" t="s">
        <v>87</v>
      </c>
      <c r="D2147" s="37">
        <v>47.9161</v>
      </c>
      <c r="E2147" s="37">
        <v>47.008899999999997</v>
      </c>
      <c r="F2147" s="37">
        <v>1.9298500000000001</v>
      </c>
      <c r="G2147" s="37">
        <v>0.90720000000000001</v>
      </c>
      <c r="H2147" s="37">
        <v>500.02</v>
      </c>
      <c r="I2147" s="37">
        <v>23959008.322000001</v>
      </c>
    </row>
    <row r="2148" spans="1:9" x14ac:dyDescent="0.25">
      <c r="A2148" s="47">
        <v>41095</v>
      </c>
      <c r="B2148" s="37" t="s">
        <v>86</v>
      </c>
      <c r="C2148" s="37" t="s">
        <v>87</v>
      </c>
      <c r="D2148" s="37">
        <v>47.009050000000002</v>
      </c>
      <c r="E2148" s="37">
        <v>49.33305</v>
      </c>
      <c r="F2148" s="37">
        <v>-4.7108400000000001</v>
      </c>
      <c r="G2148" s="37">
        <v>-2.3239999999999998</v>
      </c>
      <c r="H2148" s="37">
        <v>500.02</v>
      </c>
      <c r="I2148" s="37">
        <v>23505465.181000002</v>
      </c>
    </row>
    <row r="2149" spans="1:9" x14ac:dyDescent="0.25">
      <c r="A2149" s="47">
        <v>41093</v>
      </c>
      <c r="B2149" s="37" t="s">
        <v>86</v>
      </c>
      <c r="C2149" s="37" t="s">
        <v>87</v>
      </c>
      <c r="D2149" s="37">
        <v>49.332900000000002</v>
      </c>
      <c r="E2149" s="37">
        <v>48.248100000000001</v>
      </c>
      <c r="F2149" s="37">
        <v>2.24838</v>
      </c>
      <c r="G2149" s="37">
        <v>1.0848</v>
      </c>
      <c r="H2149" s="37">
        <v>100.02</v>
      </c>
      <c r="I2149" s="37">
        <v>4934276.6579999998</v>
      </c>
    </row>
    <row r="2150" spans="1:9" x14ac:dyDescent="0.25">
      <c r="A2150" s="47">
        <v>41092</v>
      </c>
      <c r="B2150" s="37" t="s">
        <v>86</v>
      </c>
      <c r="C2150" s="37" t="s">
        <v>87</v>
      </c>
      <c r="D2150" s="37">
        <v>48.248199999999997</v>
      </c>
      <c r="E2150" s="37">
        <v>45.290199999999999</v>
      </c>
      <c r="F2150" s="37">
        <v>6.5312099999999997</v>
      </c>
      <c r="G2150" s="37">
        <v>2.9580000000000002</v>
      </c>
      <c r="H2150" s="37">
        <v>100.02</v>
      </c>
      <c r="I2150" s="37">
        <v>4825784.9639999997</v>
      </c>
    </row>
    <row r="2151" spans="1:9" x14ac:dyDescent="0.25">
      <c r="A2151" s="47">
        <v>41089</v>
      </c>
      <c r="B2151" s="37" t="s">
        <v>86</v>
      </c>
      <c r="C2151" s="37" t="s">
        <v>87</v>
      </c>
      <c r="D2151" s="37">
        <v>45.290300000000002</v>
      </c>
      <c r="E2151" s="37">
        <v>42.174700000000001</v>
      </c>
      <c r="F2151" s="37">
        <v>7.3873699999999998</v>
      </c>
      <c r="G2151" s="37">
        <v>3.1156000000000001</v>
      </c>
      <c r="H2151" s="37">
        <v>300.02</v>
      </c>
      <c r="I2151" s="37">
        <v>13587995.806</v>
      </c>
    </row>
    <row r="2152" spans="1:9" x14ac:dyDescent="0.25">
      <c r="A2152" s="47">
        <v>41088</v>
      </c>
      <c r="B2152" s="37" t="s">
        <v>86</v>
      </c>
      <c r="C2152" s="37" t="s">
        <v>87</v>
      </c>
      <c r="D2152" s="37">
        <v>42.174999999999997</v>
      </c>
      <c r="E2152" s="37">
        <v>41.535800000000002</v>
      </c>
      <c r="F2152" s="37">
        <v>1.53891</v>
      </c>
      <c r="G2152" s="37">
        <v>0.63919999999999999</v>
      </c>
      <c r="H2152" s="37">
        <v>500.02</v>
      </c>
      <c r="I2152" s="37">
        <v>21088343.5</v>
      </c>
    </row>
    <row r="2153" spans="1:9" x14ac:dyDescent="0.25">
      <c r="A2153" s="47">
        <v>41087</v>
      </c>
      <c r="B2153" s="37" t="s">
        <v>86</v>
      </c>
      <c r="C2153" s="37" t="s">
        <v>87</v>
      </c>
      <c r="D2153" s="37">
        <v>41.535800000000002</v>
      </c>
      <c r="E2153" s="37">
        <v>41.451799999999999</v>
      </c>
      <c r="F2153" s="37">
        <v>0.20263999999999999</v>
      </c>
      <c r="G2153" s="37">
        <v>8.4000000000000005E-2</v>
      </c>
      <c r="H2153" s="37">
        <v>500.02</v>
      </c>
      <c r="I2153" s="37">
        <v>20768730.715999998</v>
      </c>
    </row>
    <row r="2154" spans="1:9" x14ac:dyDescent="0.25">
      <c r="A2154" s="47">
        <v>41086</v>
      </c>
      <c r="B2154" s="37" t="s">
        <v>86</v>
      </c>
      <c r="C2154" s="37" t="s">
        <v>87</v>
      </c>
      <c r="D2154" s="37">
        <v>41.451900000000002</v>
      </c>
      <c r="E2154" s="37">
        <v>40.280700000000003</v>
      </c>
      <c r="F2154" s="37">
        <v>2.9076</v>
      </c>
      <c r="G2154" s="37">
        <v>1.1712</v>
      </c>
      <c r="H2154" s="37">
        <v>500.02</v>
      </c>
      <c r="I2154" s="37">
        <v>20726779.037999999</v>
      </c>
    </row>
    <row r="2155" spans="1:9" x14ac:dyDescent="0.25">
      <c r="A2155" s="47">
        <v>41085</v>
      </c>
      <c r="B2155" s="37" t="s">
        <v>86</v>
      </c>
      <c r="C2155" s="37" t="s">
        <v>87</v>
      </c>
      <c r="D2155" s="37">
        <v>40.280799999999999</v>
      </c>
      <c r="E2155" s="37">
        <v>41.330800000000004</v>
      </c>
      <c r="F2155" s="37">
        <v>-2.5404800000000001</v>
      </c>
      <c r="G2155" s="37">
        <v>-1.05</v>
      </c>
      <c r="H2155" s="37">
        <v>600.02</v>
      </c>
      <c r="I2155" s="37">
        <v>24169285.616</v>
      </c>
    </row>
    <row r="2156" spans="1:9" x14ac:dyDescent="0.25">
      <c r="A2156" s="47">
        <v>41082</v>
      </c>
      <c r="B2156" s="37" t="s">
        <v>86</v>
      </c>
      <c r="C2156" s="37" t="s">
        <v>87</v>
      </c>
      <c r="D2156" s="37">
        <v>41.3307</v>
      </c>
      <c r="E2156" s="37">
        <v>38.938299999999998</v>
      </c>
      <c r="F2156" s="37">
        <v>6.1440799999999998</v>
      </c>
      <c r="G2156" s="37">
        <v>2.3923999999999999</v>
      </c>
      <c r="H2156" s="37">
        <v>600.02</v>
      </c>
      <c r="I2156" s="37">
        <v>24799246.614</v>
      </c>
    </row>
    <row r="2157" spans="1:9" x14ac:dyDescent="0.25">
      <c r="A2157" s="47">
        <v>41081</v>
      </c>
      <c r="B2157" s="37" t="s">
        <v>86</v>
      </c>
      <c r="C2157" s="37" t="s">
        <v>87</v>
      </c>
      <c r="D2157" s="37">
        <v>38.938650000000003</v>
      </c>
      <c r="E2157" s="37">
        <v>45.167450000000002</v>
      </c>
      <c r="F2157" s="37">
        <v>-13.790459999999999</v>
      </c>
      <c r="G2157" s="37">
        <v>-6.2287999999999997</v>
      </c>
      <c r="H2157" s="37">
        <v>600.02</v>
      </c>
      <c r="I2157" s="37">
        <v>23363968.772999998</v>
      </c>
    </row>
    <row r="2158" spans="1:9" x14ac:dyDescent="0.25">
      <c r="A2158" s="47">
        <v>41080</v>
      </c>
      <c r="B2158" s="37" t="s">
        <v>86</v>
      </c>
      <c r="C2158" s="37" t="s">
        <v>87</v>
      </c>
      <c r="D2158" s="37">
        <v>45.167099999999998</v>
      </c>
      <c r="E2158" s="37">
        <v>42.365099999999998</v>
      </c>
      <c r="F2158" s="37">
        <v>6.6139299999999999</v>
      </c>
      <c r="G2158" s="37">
        <v>2.802</v>
      </c>
      <c r="H2158" s="37">
        <v>800.02</v>
      </c>
      <c r="I2158" s="37">
        <v>36134583.342</v>
      </c>
    </row>
    <row r="2159" spans="1:9" x14ac:dyDescent="0.25">
      <c r="A2159" s="47">
        <v>41079</v>
      </c>
      <c r="B2159" s="37" t="s">
        <v>86</v>
      </c>
      <c r="C2159" s="37" t="s">
        <v>87</v>
      </c>
      <c r="D2159" s="37">
        <v>42.365099999999998</v>
      </c>
      <c r="E2159" s="37">
        <v>42.513500000000001</v>
      </c>
      <c r="F2159" s="37">
        <v>-0.34906999999999999</v>
      </c>
      <c r="G2159" s="37">
        <v>-0.1484</v>
      </c>
      <c r="H2159" s="37">
        <v>200.02</v>
      </c>
      <c r="I2159" s="37">
        <v>8473867.3019999992</v>
      </c>
    </row>
    <row r="2160" spans="1:9" x14ac:dyDescent="0.25">
      <c r="A2160" s="47">
        <v>41078</v>
      </c>
      <c r="B2160" s="37" t="s">
        <v>86</v>
      </c>
      <c r="C2160" s="37" t="s">
        <v>87</v>
      </c>
      <c r="D2160" s="37">
        <v>42.513500000000001</v>
      </c>
      <c r="E2160" s="37">
        <v>39.338700000000003</v>
      </c>
      <c r="F2160" s="37">
        <v>8.0704200000000004</v>
      </c>
      <c r="G2160" s="37">
        <v>3.1747999999999998</v>
      </c>
      <c r="H2160" s="37">
        <v>300.02</v>
      </c>
      <c r="I2160" s="37">
        <v>12754900.27</v>
      </c>
    </row>
    <row r="2161" spans="1:9" x14ac:dyDescent="0.25">
      <c r="A2161" s="47">
        <v>41075</v>
      </c>
      <c r="B2161" s="37" t="s">
        <v>86</v>
      </c>
      <c r="C2161" s="37" t="s">
        <v>87</v>
      </c>
      <c r="D2161" s="37">
        <v>39.338850000000001</v>
      </c>
      <c r="E2161" s="37">
        <v>37.180050000000001</v>
      </c>
      <c r="F2161" s="37">
        <v>5.8063399999999996</v>
      </c>
      <c r="G2161" s="37">
        <v>2.1587999999999998</v>
      </c>
      <c r="H2161" s="37">
        <v>800.02</v>
      </c>
      <c r="I2161" s="37">
        <v>31471866.776999999</v>
      </c>
    </row>
    <row r="2162" spans="1:9" x14ac:dyDescent="0.25">
      <c r="A2162" s="47">
        <v>41074</v>
      </c>
      <c r="B2162" s="37" t="s">
        <v>86</v>
      </c>
      <c r="C2162" s="37" t="s">
        <v>87</v>
      </c>
      <c r="D2162" s="37">
        <v>37.180050000000001</v>
      </c>
      <c r="E2162" s="37">
        <v>34.938850000000002</v>
      </c>
      <c r="F2162" s="37">
        <v>6.4146400000000003</v>
      </c>
      <c r="G2162" s="37">
        <v>2.2412000000000001</v>
      </c>
      <c r="H2162" s="37">
        <v>800.02</v>
      </c>
      <c r="I2162" s="37">
        <v>29744783.601</v>
      </c>
    </row>
    <row r="2163" spans="1:9" x14ac:dyDescent="0.25">
      <c r="A2163" s="47">
        <v>41073</v>
      </c>
      <c r="B2163" s="37" t="s">
        <v>86</v>
      </c>
      <c r="C2163" s="37" t="s">
        <v>87</v>
      </c>
      <c r="D2163" s="37">
        <v>34.938949999999998</v>
      </c>
      <c r="E2163" s="37">
        <v>36.815350000000002</v>
      </c>
      <c r="F2163" s="37">
        <v>-5.0967900000000004</v>
      </c>
      <c r="G2163" s="37">
        <v>-1.8764000000000001</v>
      </c>
      <c r="H2163" s="37">
        <v>600.02</v>
      </c>
      <c r="I2163" s="37">
        <v>20964068.778999999</v>
      </c>
    </row>
    <row r="2164" spans="1:9" x14ac:dyDescent="0.25">
      <c r="A2164" s="47">
        <v>41072</v>
      </c>
      <c r="B2164" s="37" t="s">
        <v>86</v>
      </c>
      <c r="C2164" s="37" t="s">
        <v>87</v>
      </c>
      <c r="D2164" s="37">
        <v>36.814999999999998</v>
      </c>
      <c r="E2164" s="37">
        <v>35.560600000000001</v>
      </c>
      <c r="F2164" s="37">
        <v>3.5274999999999999</v>
      </c>
      <c r="G2164" s="37">
        <v>1.2544</v>
      </c>
      <c r="H2164" s="37">
        <v>600.02</v>
      </c>
      <c r="I2164" s="37">
        <v>22089736.300000001</v>
      </c>
    </row>
    <row r="2165" spans="1:9" x14ac:dyDescent="0.25">
      <c r="A2165" s="47">
        <v>41071</v>
      </c>
      <c r="B2165" s="37" t="s">
        <v>86</v>
      </c>
      <c r="C2165" s="37" t="s">
        <v>87</v>
      </c>
      <c r="D2165" s="37">
        <v>35.560699999999997</v>
      </c>
      <c r="E2165" s="37">
        <v>40.124299999999998</v>
      </c>
      <c r="F2165" s="37">
        <v>-11.373659999999999</v>
      </c>
      <c r="G2165" s="37">
        <v>-4.5636000000000001</v>
      </c>
      <c r="H2165" s="37">
        <v>400.02</v>
      </c>
      <c r="I2165" s="37">
        <v>14224991.214</v>
      </c>
    </row>
    <row r="2166" spans="1:9" x14ac:dyDescent="0.25">
      <c r="A2166" s="47">
        <v>41068</v>
      </c>
      <c r="B2166" s="37" t="s">
        <v>86</v>
      </c>
      <c r="C2166" s="37" t="s">
        <v>87</v>
      </c>
      <c r="D2166" s="37">
        <v>40.124250000000004</v>
      </c>
      <c r="E2166" s="37">
        <v>37.955849999999998</v>
      </c>
      <c r="F2166" s="37">
        <v>5.7129500000000002</v>
      </c>
      <c r="G2166" s="37">
        <v>2.1684000000000001</v>
      </c>
      <c r="H2166" s="37">
        <v>400.02</v>
      </c>
      <c r="I2166" s="37">
        <v>16050502.484999999</v>
      </c>
    </row>
    <row r="2167" spans="1:9" x14ac:dyDescent="0.25">
      <c r="A2167" s="47">
        <v>41067</v>
      </c>
      <c r="B2167" s="37" t="s">
        <v>86</v>
      </c>
      <c r="C2167" s="37" t="s">
        <v>87</v>
      </c>
      <c r="D2167" s="37">
        <v>37.9559</v>
      </c>
      <c r="E2167" s="37">
        <v>37.563899999999997</v>
      </c>
      <c r="F2167" s="37">
        <v>1.04356</v>
      </c>
      <c r="G2167" s="37">
        <v>0.39200000000000002</v>
      </c>
      <c r="H2167" s="37">
        <v>500.02</v>
      </c>
      <c r="I2167" s="37">
        <v>18978709.118000001</v>
      </c>
    </row>
    <row r="2168" spans="1:9" x14ac:dyDescent="0.25">
      <c r="A2168" s="47">
        <v>41066</v>
      </c>
      <c r="B2168" s="37" t="s">
        <v>86</v>
      </c>
      <c r="C2168" s="37" t="s">
        <v>87</v>
      </c>
      <c r="D2168" s="37">
        <v>37.563899999999997</v>
      </c>
      <c r="E2168" s="37">
        <v>34.946300000000001</v>
      </c>
      <c r="F2168" s="37">
        <v>7.4903500000000003</v>
      </c>
      <c r="G2168" s="37">
        <v>2.6175999999999999</v>
      </c>
      <c r="H2168" s="37">
        <v>900.02</v>
      </c>
      <c r="I2168" s="37">
        <v>33808261.277999997</v>
      </c>
    </row>
    <row r="2169" spans="1:9" x14ac:dyDescent="0.25">
      <c r="A2169" s="47">
        <v>41065</v>
      </c>
      <c r="B2169" s="37" t="s">
        <v>86</v>
      </c>
      <c r="C2169" s="37" t="s">
        <v>87</v>
      </c>
      <c r="D2169" s="37">
        <v>34.946550000000002</v>
      </c>
      <c r="E2169" s="37">
        <v>33.488549999999996</v>
      </c>
      <c r="F2169" s="37">
        <v>4.3537299999999997</v>
      </c>
      <c r="G2169" s="37">
        <v>1.458</v>
      </c>
      <c r="H2169" s="37">
        <v>900.02</v>
      </c>
      <c r="I2169" s="37">
        <v>31452593.931000002</v>
      </c>
    </row>
    <row r="2170" spans="1:9" x14ac:dyDescent="0.25">
      <c r="A2170" s="47">
        <v>41064</v>
      </c>
      <c r="B2170" s="37" t="s">
        <v>86</v>
      </c>
      <c r="C2170" s="37" t="s">
        <v>87</v>
      </c>
      <c r="D2170" s="37">
        <v>33.48865</v>
      </c>
      <c r="E2170" s="37">
        <v>32.631050000000002</v>
      </c>
      <c r="F2170" s="37">
        <v>2.6281699999999999</v>
      </c>
      <c r="G2170" s="37">
        <v>0.85760000000000003</v>
      </c>
      <c r="H2170" s="37">
        <v>900.02</v>
      </c>
      <c r="I2170" s="37">
        <v>30140454.772999998</v>
      </c>
    </row>
    <row r="2171" spans="1:9" x14ac:dyDescent="0.25">
      <c r="A2171" s="47">
        <v>41061</v>
      </c>
      <c r="B2171" s="37" t="s">
        <v>86</v>
      </c>
      <c r="C2171" s="37" t="s">
        <v>87</v>
      </c>
      <c r="D2171" s="37">
        <v>32.6312</v>
      </c>
      <c r="E2171" s="37">
        <v>34.966000000000001</v>
      </c>
      <c r="F2171" s="37">
        <v>-6.6773400000000001</v>
      </c>
      <c r="G2171" s="37">
        <v>-2.3348</v>
      </c>
      <c r="H2171" s="37">
        <v>700.02</v>
      </c>
      <c r="I2171" s="37">
        <v>22842492.624000002</v>
      </c>
    </row>
    <row r="2172" spans="1:9" x14ac:dyDescent="0.25">
      <c r="A2172" s="47">
        <v>41060</v>
      </c>
      <c r="B2172" s="37" t="s">
        <v>86</v>
      </c>
      <c r="C2172" s="37" t="s">
        <v>87</v>
      </c>
      <c r="D2172" s="37">
        <v>34.966000000000001</v>
      </c>
      <c r="E2172" s="37">
        <v>35.447600000000001</v>
      </c>
      <c r="F2172" s="37">
        <v>-1.35863</v>
      </c>
      <c r="G2172" s="37">
        <v>-0.48159999999999997</v>
      </c>
      <c r="H2172" s="37">
        <v>700.02</v>
      </c>
      <c r="I2172" s="37">
        <v>24476899.32</v>
      </c>
    </row>
    <row r="2173" spans="1:9" x14ac:dyDescent="0.25">
      <c r="A2173" s="47">
        <v>41059</v>
      </c>
      <c r="B2173" s="37" t="s">
        <v>86</v>
      </c>
      <c r="C2173" s="37" t="s">
        <v>87</v>
      </c>
      <c r="D2173" s="37">
        <v>35.447499999999998</v>
      </c>
      <c r="E2173" s="37">
        <v>39.564300000000003</v>
      </c>
      <c r="F2173" s="37">
        <v>-10.405340000000001</v>
      </c>
      <c r="G2173" s="37">
        <v>-4.1167999999999996</v>
      </c>
      <c r="H2173" s="37">
        <v>700.02</v>
      </c>
      <c r="I2173" s="37">
        <v>24813958.949999999</v>
      </c>
    </row>
    <row r="2174" spans="1:9" x14ac:dyDescent="0.25">
      <c r="A2174" s="47">
        <v>41058</v>
      </c>
      <c r="B2174" s="37" t="s">
        <v>86</v>
      </c>
      <c r="C2174" s="37" t="s">
        <v>87</v>
      </c>
      <c r="D2174" s="37">
        <v>39.564100000000003</v>
      </c>
      <c r="E2174" s="37">
        <v>37.377699999999997</v>
      </c>
      <c r="F2174" s="37">
        <v>5.8494799999999998</v>
      </c>
      <c r="G2174" s="37">
        <v>2.1863999999999999</v>
      </c>
      <c r="H2174" s="37">
        <v>700.02</v>
      </c>
      <c r="I2174" s="37">
        <v>27695661.282000002</v>
      </c>
    </row>
    <row r="2175" spans="1:9" x14ac:dyDescent="0.25">
      <c r="A2175" s="47">
        <v>41054</v>
      </c>
      <c r="B2175" s="37" t="s">
        <v>86</v>
      </c>
      <c r="C2175" s="37" t="s">
        <v>87</v>
      </c>
      <c r="D2175" s="37">
        <v>37.378050000000002</v>
      </c>
      <c r="E2175" s="37">
        <v>37.748049999999999</v>
      </c>
      <c r="F2175" s="37">
        <v>-0.98018000000000005</v>
      </c>
      <c r="G2175" s="37">
        <v>-0.37</v>
      </c>
      <c r="H2175" s="37">
        <v>700.02</v>
      </c>
      <c r="I2175" s="37">
        <v>26165382.561000001</v>
      </c>
    </row>
    <row r="2176" spans="1:9" x14ac:dyDescent="0.25">
      <c r="A2176" s="47">
        <v>41053</v>
      </c>
      <c r="B2176" s="37" t="s">
        <v>86</v>
      </c>
      <c r="C2176" s="37" t="s">
        <v>87</v>
      </c>
      <c r="D2176" s="37">
        <v>37.747700000000002</v>
      </c>
      <c r="E2176" s="37">
        <v>37.022100000000002</v>
      </c>
      <c r="F2176" s="37">
        <v>1.95991</v>
      </c>
      <c r="G2176" s="37">
        <v>0.72560000000000002</v>
      </c>
      <c r="H2176" s="37">
        <v>700.02</v>
      </c>
      <c r="I2176" s="37">
        <v>26424144.954</v>
      </c>
    </row>
    <row r="2177" spans="1:9" x14ac:dyDescent="0.25">
      <c r="A2177" s="47">
        <v>41052</v>
      </c>
      <c r="B2177" s="37" t="s">
        <v>86</v>
      </c>
      <c r="C2177" s="37" t="s">
        <v>87</v>
      </c>
      <c r="D2177" s="37">
        <v>37.022300000000001</v>
      </c>
      <c r="E2177" s="37">
        <v>36.808300000000003</v>
      </c>
      <c r="F2177" s="37">
        <v>0.58138999999999996</v>
      </c>
      <c r="G2177" s="37">
        <v>0.214</v>
      </c>
      <c r="H2177" s="37">
        <v>900.02</v>
      </c>
      <c r="I2177" s="37">
        <v>33320810.445999999</v>
      </c>
    </row>
    <row r="2178" spans="1:9" x14ac:dyDescent="0.25">
      <c r="A2178" s="47">
        <v>41051</v>
      </c>
      <c r="B2178" s="37" t="s">
        <v>86</v>
      </c>
      <c r="C2178" s="37" t="s">
        <v>87</v>
      </c>
      <c r="D2178" s="37">
        <v>36.808399999999999</v>
      </c>
      <c r="E2178" s="37">
        <v>37.882800000000003</v>
      </c>
      <c r="F2178" s="37">
        <v>-2.8361200000000002</v>
      </c>
      <c r="G2178" s="37">
        <v>-1.0744</v>
      </c>
      <c r="H2178" s="37">
        <v>900.02</v>
      </c>
      <c r="I2178" s="37">
        <v>33128296.168000001</v>
      </c>
    </row>
    <row r="2179" spans="1:9" x14ac:dyDescent="0.25">
      <c r="A2179" s="47">
        <v>41050</v>
      </c>
      <c r="B2179" s="37" t="s">
        <v>86</v>
      </c>
      <c r="C2179" s="37" t="s">
        <v>87</v>
      </c>
      <c r="D2179" s="37">
        <v>37.882550000000002</v>
      </c>
      <c r="E2179" s="37">
        <v>33.380949999999999</v>
      </c>
      <c r="F2179" s="37">
        <v>13.48554</v>
      </c>
      <c r="G2179" s="37">
        <v>4.5015999999999998</v>
      </c>
      <c r="H2179" s="37">
        <v>900.02</v>
      </c>
      <c r="I2179" s="37">
        <v>34095052.651000001</v>
      </c>
    </row>
    <row r="2180" spans="1:9" x14ac:dyDescent="0.25">
      <c r="A2180" s="47">
        <v>41047</v>
      </c>
      <c r="B2180" s="37" t="s">
        <v>86</v>
      </c>
      <c r="C2180" s="37" t="s">
        <v>87</v>
      </c>
      <c r="D2180" s="37">
        <v>33.381100000000004</v>
      </c>
      <c r="E2180" s="37">
        <v>36.0655</v>
      </c>
      <c r="F2180" s="37">
        <v>-7.4431200000000004</v>
      </c>
      <c r="G2180" s="37">
        <v>-2.6844000000000001</v>
      </c>
      <c r="H2180" s="37">
        <v>700.02</v>
      </c>
      <c r="I2180" s="37">
        <v>23367437.622000001</v>
      </c>
    </row>
    <row r="2181" spans="1:9" x14ac:dyDescent="0.25">
      <c r="A2181" s="47">
        <v>41046</v>
      </c>
      <c r="B2181" s="37" t="s">
        <v>86</v>
      </c>
      <c r="C2181" s="37" t="s">
        <v>87</v>
      </c>
      <c r="D2181" s="37">
        <v>36.065199999999997</v>
      </c>
      <c r="E2181" s="37">
        <v>38.896000000000001</v>
      </c>
      <c r="F2181" s="37">
        <v>-7.2778700000000001</v>
      </c>
      <c r="G2181" s="37">
        <v>-2.8308</v>
      </c>
      <c r="H2181" s="37">
        <v>700.02</v>
      </c>
      <c r="I2181" s="37">
        <v>25246361.304000001</v>
      </c>
    </row>
    <row r="2182" spans="1:9" x14ac:dyDescent="0.25">
      <c r="A2182" s="47">
        <v>41045</v>
      </c>
      <c r="B2182" s="37" t="s">
        <v>86</v>
      </c>
      <c r="C2182" s="37" t="s">
        <v>87</v>
      </c>
      <c r="D2182" s="37">
        <v>38.895699999999998</v>
      </c>
      <c r="E2182" s="37">
        <v>39.7333</v>
      </c>
      <c r="F2182" s="37">
        <v>-2.10806</v>
      </c>
      <c r="G2182" s="37">
        <v>-0.83760000000000001</v>
      </c>
      <c r="H2182" s="37">
        <v>700.02</v>
      </c>
      <c r="I2182" s="37">
        <v>27227767.914000001</v>
      </c>
    </row>
    <row r="2183" spans="1:9" x14ac:dyDescent="0.25">
      <c r="A2183" s="47">
        <v>41044</v>
      </c>
      <c r="B2183" s="37" t="s">
        <v>86</v>
      </c>
      <c r="C2183" s="37" t="s">
        <v>87</v>
      </c>
      <c r="D2183" s="37">
        <v>39.733049999999999</v>
      </c>
      <c r="E2183" s="37">
        <v>41.249850000000002</v>
      </c>
      <c r="F2183" s="37">
        <v>-3.6770999999999998</v>
      </c>
      <c r="G2183" s="37">
        <v>-1.5167999999999999</v>
      </c>
      <c r="H2183" s="37">
        <v>700.02</v>
      </c>
      <c r="I2183" s="37">
        <v>27813929.660999998</v>
      </c>
    </row>
    <row r="2184" spans="1:9" x14ac:dyDescent="0.25">
      <c r="A2184" s="47">
        <v>41043</v>
      </c>
      <c r="B2184" s="37" t="s">
        <v>86</v>
      </c>
      <c r="C2184" s="37" t="s">
        <v>87</v>
      </c>
      <c r="D2184" s="37">
        <v>41.249650000000003</v>
      </c>
      <c r="E2184" s="37">
        <v>44.250050000000002</v>
      </c>
      <c r="F2184" s="37">
        <v>-6.7805600000000004</v>
      </c>
      <c r="G2184" s="37">
        <v>-3.0004</v>
      </c>
      <c r="H2184" s="37">
        <v>600.02</v>
      </c>
      <c r="I2184" s="37">
        <v>24750614.993000001</v>
      </c>
    </row>
    <row r="2185" spans="1:9" x14ac:dyDescent="0.25">
      <c r="A2185" s="47">
        <v>41040</v>
      </c>
      <c r="B2185" s="37" t="s">
        <v>86</v>
      </c>
      <c r="C2185" s="37" t="s">
        <v>87</v>
      </c>
      <c r="D2185" s="37">
        <v>44.2498</v>
      </c>
      <c r="E2185" s="37">
        <v>45.936199999999999</v>
      </c>
      <c r="F2185" s="37">
        <v>-3.6711800000000001</v>
      </c>
      <c r="G2185" s="37">
        <v>-1.6863999999999999</v>
      </c>
      <c r="H2185" s="37">
        <v>600.02</v>
      </c>
      <c r="I2185" s="37">
        <v>26550764.995999999</v>
      </c>
    </row>
    <row r="2186" spans="1:9" x14ac:dyDescent="0.25">
      <c r="A2186" s="47">
        <v>41039</v>
      </c>
      <c r="B2186" s="37" t="s">
        <v>86</v>
      </c>
      <c r="C2186" s="37" t="s">
        <v>87</v>
      </c>
      <c r="D2186" s="37">
        <v>45.936</v>
      </c>
      <c r="E2186" s="37">
        <v>43.848399999999998</v>
      </c>
      <c r="F2186" s="37">
        <v>4.7609500000000002</v>
      </c>
      <c r="G2186" s="37">
        <v>2.0876000000000001</v>
      </c>
      <c r="H2186" s="37">
        <v>700.02</v>
      </c>
      <c r="I2186" s="37">
        <v>32156118.719999999</v>
      </c>
    </row>
    <row r="2187" spans="1:9" x14ac:dyDescent="0.25">
      <c r="A2187" s="47">
        <v>41038</v>
      </c>
      <c r="B2187" s="37" t="s">
        <v>86</v>
      </c>
      <c r="C2187" s="37" t="s">
        <v>87</v>
      </c>
      <c r="D2187" s="37">
        <v>43.848500000000001</v>
      </c>
      <c r="E2187" s="37">
        <v>45.770099999999999</v>
      </c>
      <c r="F2187" s="37">
        <v>-4.1983699999999997</v>
      </c>
      <c r="G2187" s="37">
        <v>-1.9216</v>
      </c>
      <c r="H2187" s="37">
        <v>700.02</v>
      </c>
      <c r="I2187" s="37">
        <v>30694826.969999999</v>
      </c>
    </row>
    <row r="2188" spans="1:9" x14ac:dyDescent="0.25">
      <c r="A2188" s="47">
        <v>41037</v>
      </c>
      <c r="B2188" s="37" t="s">
        <v>86</v>
      </c>
      <c r="C2188" s="37" t="s">
        <v>87</v>
      </c>
      <c r="D2188" s="37">
        <v>45.77</v>
      </c>
      <c r="E2188" s="37">
        <v>46.155200000000001</v>
      </c>
      <c r="F2188" s="37">
        <v>-0.83457999999999999</v>
      </c>
      <c r="G2188" s="37">
        <v>-0.38519999999999999</v>
      </c>
      <c r="H2188" s="37">
        <v>700.02</v>
      </c>
      <c r="I2188" s="37">
        <v>32039915.399999999</v>
      </c>
    </row>
    <row r="2189" spans="1:9" x14ac:dyDescent="0.25">
      <c r="A2189" s="47">
        <v>41036</v>
      </c>
      <c r="B2189" s="37" t="s">
        <v>86</v>
      </c>
      <c r="C2189" s="37" t="s">
        <v>87</v>
      </c>
      <c r="D2189" s="37">
        <v>46.155000000000001</v>
      </c>
      <c r="E2189" s="37">
        <v>44.823799999999999</v>
      </c>
      <c r="F2189" s="37">
        <v>2.9698500000000001</v>
      </c>
      <c r="G2189" s="37">
        <v>1.3311999999999999</v>
      </c>
      <c r="H2189" s="37">
        <v>500.02</v>
      </c>
      <c r="I2189" s="37">
        <v>23078423.100000001</v>
      </c>
    </row>
    <row r="2190" spans="1:9" x14ac:dyDescent="0.25">
      <c r="A2190" s="47">
        <v>41033</v>
      </c>
      <c r="B2190" s="37" t="s">
        <v>86</v>
      </c>
      <c r="C2190" s="37" t="s">
        <v>87</v>
      </c>
      <c r="D2190" s="37">
        <v>44.823999999999998</v>
      </c>
      <c r="E2190" s="37">
        <v>47.258800000000001</v>
      </c>
      <c r="F2190" s="37">
        <v>-5.1520599999999996</v>
      </c>
      <c r="G2190" s="37">
        <v>-2.4348000000000001</v>
      </c>
      <c r="H2190" s="37">
        <v>500.02</v>
      </c>
      <c r="I2190" s="37">
        <v>22412896.48</v>
      </c>
    </row>
    <row r="2191" spans="1:9" x14ac:dyDescent="0.25">
      <c r="A2191" s="47">
        <v>41032</v>
      </c>
      <c r="B2191" s="37" t="s">
        <v>86</v>
      </c>
      <c r="C2191" s="37" t="s">
        <v>87</v>
      </c>
      <c r="D2191" s="37">
        <v>47.258499999999998</v>
      </c>
      <c r="E2191" s="37">
        <v>48.9621</v>
      </c>
      <c r="F2191" s="37">
        <v>-3.4794299999999998</v>
      </c>
      <c r="G2191" s="37">
        <v>-1.7036</v>
      </c>
      <c r="H2191" s="37">
        <v>600.02</v>
      </c>
      <c r="I2191" s="37">
        <v>28356045.170000002</v>
      </c>
    </row>
    <row r="2192" spans="1:9" x14ac:dyDescent="0.25">
      <c r="A2192" s="47">
        <v>41031</v>
      </c>
      <c r="B2192" s="37" t="s">
        <v>86</v>
      </c>
      <c r="C2192" s="37" t="s">
        <v>87</v>
      </c>
      <c r="D2192" s="37">
        <v>48.962000000000003</v>
      </c>
      <c r="E2192" s="37">
        <v>48.898800000000001</v>
      </c>
      <c r="F2192" s="37">
        <v>0.12925</v>
      </c>
      <c r="G2192" s="37">
        <v>6.3200000000000006E-2</v>
      </c>
      <c r="H2192" s="37">
        <v>600.02</v>
      </c>
      <c r="I2192" s="37">
        <v>29378179.239999998</v>
      </c>
    </row>
    <row r="2193" spans="1:9" x14ac:dyDescent="0.25">
      <c r="A2193" s="47">
        <v>41030</v>
      </c>
      <c r="B2193" s="37" t="s">
        <v>86</v>
      </c>
      <c r="C2193" s="37" t="s">
        <v>87</v>
      </c>
      <c r="D2193" s="37">
        <v>48.899500000000003</v>
      </c>
      <c r="E2193" s="37">
        <v>47.801499999999997</v>
      </c>
      <c r="F2193" s="37">
        <v>2.2970000000000002</v>
      </c>
      <c r="G2193" s="37">
        <v>1.0980000000000001</v>
      </c>
      <c r="H2193" s="37">
        <v>600.02</v>
      </c>
      <c r="I2193" s="37">
        <v>29340677.989999998</v>
      </c>
    </row>
    <row r="2194" spans="1:9" x14ac:dyDescent="0.25">
      <c r="A2194" s="47">
        <v>41029</v>
      </c>
      <c r="B2194" s="37" t="s">
        <v>86</v>
      </c>
      <c r="C2194" s="37" t="s">
        <v>87</v>
      </c>
      <c r="D2194" s="37">
        <v>47.801499999999997</v>
      </c>
      <c r="E2194" s="37">
        <v>48.791499999999999</v>
      </c>
      <c r="F2194" s="37">
        <v>-2.0290400000000002</v>
      </c>
      <c r="G2194" s="37">
        <v>-0.99</v>
      </c>
      <c r="H2194" s="37">
        <v>600.02</v>
      </c>
      <c r="I2194" s="37">
        <v>28681856.030000001</v>
      </c>
    </row>
    <row r="2195" spans="1:9" x14ac:dyDescent="0.25">
      <c r="A2195" s="47">
        <v>41026</v>
      </c>
      <c r="B2195" s="37" t="s">
        <v>86</v>
      </c>
      <c r="C2195" s="37" t="s">
        <v>87</v>
      </c>
      <c r="D2195" s="37">
        <v>48.791499999999999</v>
      </c>
      <c r="E2195" s="37">
        <v>48.746699999999997</v>
      </c>
      <c r="F2195" s="37">
        <v>9.1899999999999996E-2</v>
      </c>
      <c r="G2195" s="37">
        <v>4.48E-2</v>
      </c>
      <c r="H2195" s="37">
        <v>400.02</v>
      </c>
      <c r="I2195" s="37">
        <v>19517575.829999998</v>
      </c>
    </row>
    <row r="2196" spans="1:9" x14ac:dyDescent="0.25">
      <c r="A2196" s="47">
        <v>41025</v>
      </c>
      <c r="B2196" s="37" t="s">
        <v>86</v>
      </c>
      <c r="C2196" s="37" t="s">
        <v>87</v>
      </c>
      <c r="D2196" s="37">
        <v>48.746499999999997</v>
      </c>
      <c r="E2196" s="37">
        <v>47.434899999999999</v>
      </c>
      <c r="F2196" s="37">
        <v>2.76505</v>
      </c>
      <c r="G2196" s="37">
        <v>1.3116000000000001</v>
      </c>
      <c r="H2196" s="37">
        <v>400.02</v>
      </c>
      <c r="I2196" s="37">
        <v>19499574.93</v>
      </c>
    </row>
    <row r="2197" spans="1:9" x14ac:dyDescent="0.25">
      <c r="A2197" s="47">
        <v>41024</v>
      </c>
      <c r="B2197" s="37" t="s">
        <v>86</v>
      </c>
      <c r="C2197" s="37" t="s">
        <v>87</v>
      </c>
      <c r="D2197" s="37">
        <v>47.435000000000002</v>
      </c>
      <c r="E2197" s="37">
        <v>44.895400000000002</v>
      </c>
      <c r="F2197" s="37">
        <v>5.6566999999999998</v>
      </c>
      <c r="G2197" s="37">
        <v>2.5396000000000001</v>
      </c>
      <c r="H2197" s="37">
        <v>600.02</v>
      </c>
      <c r="I2197" s="37">
        <v>28461948.699999999</v>
      </c>
    </row>
    <row r="2198" spans="1:9" x14ac:dyDescent="0.25">
      <c r="A2198" s="47">
        <v>41023</v>
      </c>
      <c r="B2198" s="37" t="s">
        <v>86</v>
      </c>
      <c r="C2198" s="37" t="s">
        <v>87</v>
      </c>
      <c r="D2198" s="37">
        <v>44.896000000000001</v>
      </c>
      <c r="E2198" s="37">
        <v>43.190800000000003</v>
      </c>
      <c r="F2198" s="37">
        <v>3.9480599999999999</v>
      </c>
      <c r="G2198" s="37">
        <v>1.7052</v>
      </c>
      <c r="H2198" s="37">
        <v>600.02</v>
      </c>
      <c r="I2198" s="37">
        <v>26938497.920000002</v>
      </c>
    </row>
    <row r="2199" spans="1:9" x14ac:dyDescent="0.25">
      <c r="A2199" s="47">
        <v>41022</v>
      </c>
      <c r="B2199" s="37" t="s">
        <v>86</v>
      </c>
      <c r="C2199" s="37" t="s">
        <v>87</v>
      </c>
      <c r="D2199" s="37">
        <v>43.191000000000003</v>
      </c>
      <c r="E2199" s="37">
        <v>45.1462</v>
      </c>
      <c r="F2199" s="37">
        <v>-4.3308200000000001</v>
      </c>
      <c r="G2199" s="37">
        <v>-1.9552</v>
      </c>
      <c r="H2199" s="37">
        <v>600.02</v>
      </c>
      <c r="I2199" s="37">
        <v>25915463.82</v>
      </c>
    </row>
    <row r="2200" spans="1:9" x14ac:dyDescent="0.25">
      <c r="A2200" s="47">
        <v>41019</v>
      </c>
      <c r="B2200" s="37" t="s">
        <v>86</v>
      </c>
      <c r="C2200" s="37" t="s">
        <v>87</v>
      </c>
      <c r="D2200" s="37">
        <v>45.146000000000001</v>
      </c>
      <c r="E2200" s="37">
        <v>43.692799999999998</v>
      </c>
      <c r="F2200" s="37">
        <v>3.3259500000000002</v>
      </c>
      <c r="G2200" s="37">
        <v>1.4532</v>
      </c>
      <c r="H2200" s="37">
        <v>600.02</v>
      </c>
      <c r="I2200" s="37">
        <v>27088502.920000002</v>
      </c>
    </row>
    <row r="2201" spans="1:9" x14ac:dyDescent="0.25">
      <c r="A2201" s="47">
        <v>41018</v>
      </c>
      <c r="B2201" s="37" t="s">
        <v>86</v>
      </c>
      <c r="C2201" s="37" t="s">
        <v>87</v>
      </c>
      <c r="D2201" s="37">
        <v>43.692999999999998</v>
      </c>
      <c r="E2201" s="37">
        <v>43.397799999999997</v>
      </c>
      <c r="F2201" s="37">
        <v>0.68022000000000005</v>
      </c>
      <c r="G2201" s="37">
        <v>0.29520000000000002</v>
      </c>
      <c r="H2201" s="37">
        <v>600.02</v>
      </c>
      <c r="I2201" s="37">
        <v>26216673.859999999</v>
      </c>
    </row>
    <row r="2202" spans="1:9" x14ac:dyDescent="0.25">
      <c r="A2202" s="47">
        <v>41017</v>
      </c>
      <c r="B2202" s="37" t="s">
        <v>86</v>
      </c>
      <c r="C2202" s="37" t="s">
        <v>87</v>
      </c>
      <c r="D2202" s="37">
        <v>43.398000000000003</v>
      </c>
      <c r="E2202" s="37">
        <v>44.747599999999998</v>
      </c>
      <c r="F2202" s="37">
        <v>-3.0160300000000002</v>
      </c>
      <c r="G2202" s="37">
        <v>-1.3495999999999999</v>
      </c>
      <c r="H2202" s="37">
        <v>600.02</v>
      </c>
      <c r="I2202" s="37">
        <v>26039667.960000001</v>
      </c>
    </row>
    <row r="2203" spans="1:9" x14ac:dyDescent="0.25">
      <c r="A2203" s="47">
        <v>41016</v>
      </c>
      <c r="B2203" s="37" t="s">
        <v>86</v>
      </c>
      <c r="C2203" s="37" t="s">
        <v>87</v>
      </c>
      <c r="D2203" s="37">
        <v>44.747500000000002</v>
      </c>
      <c r="E2203" s="37">
        <v>41.968299999999999</v>
      </c>
      <c r="F2203" s="37">
        <v>6.6221399999999999</v>
      </c>
      <c r="G2203" s="37">
        <v>2.7791999999999999</v>
      </c>
      <c r="H2203" s="37">
        <v>600.02</v>
      </c>
      <c r="I2203" s="37">
        <v>26849394.949999999</v>
      </c>
    </row>
    <row r="2204" spans="1:9" x14ac:dyDescent="0.25">
      <c r="A2204" s="47">
        <v>41015</v>
      </c>
      <c r="B2204" s="37" t="s">
        <v>86</v>
      </c>
      <c r="C2204" s="37" t="s">
        <v>87</v>
      </c>
      <c r="D2204" s="37">
        <v>41.968499999999999</v>
      </c>
      <c r="E2204" s="37">
        <v>41.346899999999998</v>
      </c>
      <c r="F2204" s="37">
        <v>1.5033799999999999</v>
      </c>
      <c r="G2204" s="37">
        <v>0.62160000000000004</v>
      </c>
      <c r="H2204" s="37">
        <v>600.02</v>
      </c>
      <c r="I2204" s="37">
        <v>25181939.370000001</v>
      </c>
    </row>
    <row r="2205" spans="1:9" x14ac:dyDescent="0.25">
      <c r="A2205" s="47">
        <v>41012</v>
      </c>
      <c r="B2205" s="37" t="s">
        <v>86</v>
      </c>
      <c r="C2205" s="37" t="s">
        <v>87</v>
      </c>
      <c r="D2205" s="37">
        <v>41.347000000000001</v>
      </c>
      <c r="E2205" s="37">
        <v>45.244599999999998</v>
      </c>
      <c r="F2205" s="37">
        <v>-8.6145099999999992</v>
      </c>
      <c r="G2205" s="37">
        <v>-3.8976000000000002</v>
      </c>
      <c r="H2205" s="37">
        <v>600.02</v>
      </c>
      <c r="I2205" s="37">
        <v>24809026.940000001</v>
      </c>
    </row>
    <row r="2206" spans="1:9" x14ac:dyDescent="0.25">
      <c r="A2206" s="47">
        <v>41011</v>
      </c>
      <c r="B2206" s="37" t="s">
        <v>86</v>
      </c>
      <c r="C2206" s="37" t="s">
        <v>87</v>
      </c>
      <c r="D2206" s="37">
        <v>45.244500000000002</v>
      </c>
      <c r="E2206" s="37">
        <v>40.838500000000003</v>
      </c>
      <c r="F2206" s="37">
        <v>10.78884</v>
      </c>
      <c r="G2206" s="37">
        <v>4.4059999999999997</v>
      </c>
      <c r="H2206" s="37">
        <v>600.02</v>
      </c>
      <c r="I2206" s="37">
        <v>27147604.890000001</v>
      </c>
    </row>
    <row r="2207" spans="1:9" x14ac:dyDescent="0.25">
      <c r="A2207" s="47">
        <v>41010</v>
      </c>
      <c r="B2207" s="37" t="s">
        <v>86</v>
      </c>
      <c r="C2207" s="37" t="s">
        <v>87</v>
      </c>
      <c r="D2207" s="37">
        <v>40.838500000000003</v>
      </c>
      <c r="E2207" s="37">
        <v>40.161299999999997</v>
      </c>
      <c r="F2207" s="37">
        <v>1.6861999999999999</v>
      </c>
      <c r="G2207" s="37">
        <v>0.67720000000000002</v>
      </c>
      <c r="H2207" s="37">
        <v>600.02</v>
      </c>
      <c r="I2207" s="37">
        <v>24503916.77</v>
      </c>
    </row>
    <row r="2208" spans="1:9" x14ac:dyDescent="0.25">
      <c r="A2208" s="47">
        <v>41009</v>
      </c>
      <c r="B2208" s="37" t="s">
        <v>86</v>
      </c>
      <c r="C2208" s="37" t="s">
        <v>87</v>
      </c>
      <c r="D2208" s="37">
        <v>40.161999999999999</v>
      </c>
      <c r="E2208" s="37">
        <v>42.935200000000002</v>
      </c>
      <c r="F2208" s="37">
        <v>-6.4590399999999999</v>
      </c>
      <c r="G2208" s="37">
        <v>-2.7732000000000001</v>
      </c>
      <c r="H2208" s="37">
        <v>600.02</v>
      </c>
      <c r="I2208" s="37">
        <v>24098003.239999998</v>
      </c>
    </row>
    <row r="2209" spans="1:9" x14ac:dyDescent="0.25">
      <c r="A2209" s="47">
        <v>41008</v>
      </c>
      <c r="B2209" s="37" t="s">
        <v>86</v>
      </c>
      <c r="C2209" s="37" t="s">
        <v>87</v>
      </c>
      <c r="D2209" s="37">
        <v>42.935000000000002</v>
      </c>
      <c r="E2209" s="37">
        <v>45.372599999999998</v>
      </c>
      <c r="F2209" s="37">
        <v>-5.3724100000000004</v>
      </c>
      <c r="G2209" s="37">
        <v>-2.4376000000000002</v>
      </c>
      <c r="H2209" s="37">
        <v>600.02</v>
      </c>
      <c r="I2209" s="37">
        <v>25761858.699999999</v>
      </c>
    </row>
    <row r="2210" spans="1:9" x14ac:dyDescent="0.25">
      <c r="A2210" s="47">
        <v>41004</v>
      </c>
      <c r="B2210" s="37" t="s">
        <v>86</v>
      </c>
      <c r="C2210" s="37" t="s">
        <v>87</v>
      </c>
      <c r="D2210" s="37">
        <v>45.372500000000002</v>
      </c>
      <c r="E2210" s="37">
        <v>46.667700000000004</v>
      </c>
      <c r="F2210" s="37">
        <v>-2.7753700000000001</v>
      </c>
      <c r="G2210" s="37">
        <v>-1.2951999999999999</v>
      </c>
      <c r="H2210" s="37">
        <v>600.02</v>
      </c>
      <c r="I2210" s="37">
        <v>27224407.449999999</v>
      </c>
    </row>
    <row r="2211" spans="1:9" x14ac:dyDescent="0.25">
      <c r="A2211" s="47">
        <v>41003</v>
      </c>
      <c r="B2211" s="37" t="s">
        <v>86</v>
      </c>
      <c r="C2211" s="37" t="s">
        <v>87</v>
      </c>
      <c r="D2211" s="37">
        <v>46.667000000000002</v>
      </c>
      <c r="E2211" s="37">
        <v>48.378999999999998</v>
      </c>
      <c r="F2211" s="37">
        <v>-3.5387300000000002</v>
      </c>
      <c r="G2211" s="37">
        <v>-1.712</v>
      </c>
      <c r="H2211" s="37">
        <v>600.02</v>
      </c>
      <c r="I2211" s="37">
        <v>28001133.34</v>
      </c>
    </row>
    <row r="2212" spans="1:9" x14ac:dyDescent="0.25">
      <c r="A2212" s="47">
        <v>41002</v>
      </c>
      <c r="B2212" s="37" t="s">
        <v>86</v>
      </c>
      <c r="C2212" s="37" t="s">
        <v>87</v>
      </c>
      <c r="D2212" s="37">
        <v>48.3795</v>
      </c>
      <c r="E2212" s="37">
        <v>49.337499999999999</v>
      </c>
      <c r="F2212" s="37">
        <v>-1.94173</v>
      </c>
      <c r="G2212" s="37">
        <v>-0.95799999999999996</v>
      </c>
      <c r="H2212" s="37">
        <v>600.02</v>
      </c>
      <c r="I2212" s="37">
        <v>29028667.59</v>
      </c>
    </row>
    <row r="2213" spans="1:9" x14ac:dyDescent="0.25">
      <c r="A2213" s="47">
        <v>41001</v>
      </c>
      <c r="B2213" s="37" t="s">
        <v>86</v>
      </c>
      <c r="C2213" s="37" t="s">
        <v>87</v>
      </c>
      <c r="D2213" s="37">
        <v>49.337000000000003</v>
      </c>
      <c r="E2213" s="37">
        <v>49.488199999999999</v>
      </c>
      <c r="F2213" s="37">
        <v>-0.30553000000000002</v>
      </c>
      <c r="G2213" s="37">
        <v>-0.1512</v>
      </c>
      <c r="H2213" s="37">
        <v>600.02</v>
      </c>
      <c r="I2213" s="37">
        <v>29603186.739999998</v>
      </c>
    </row>
    <row r="2214" spans="1:9" x14ac:dyDescent="0.25">
      <c r="A2214" s="47">
        <v>40998</v>
      </c>
      <c r="B2214" s="37" t="s">
        <v>86</v>
      </c>
      <c r="C2214" s="37" t="s">
        <v>87</v>
      </c>
      <c r="D2214" s="37">
        <v>49.488500000000002</v>
      </c>
      <c r="E2214" s="37">
        <v>48.464500000000001</v>
      </c>
      <c r="F2214" s="37">
        <v>2.1128900000000002</v>
      </c>
      <c r="G2214" s="37">
        <v>1.024</v>
      </c>
      <c r="H2214" s="37">
        <v>600.02</v>
      </c>
      <c r="I2214" s="37">
        <v>29694089.77</v>
      </c>
    </row>
    <row r="2215" spans="1:9" x14ac:dyDescent="0.25">
      <c r="A2215" s="47">
        <v>40997</v>
      </c>
      <c r="B2215" s="37" t="s">
        <v>86</v>
      </c>
      <c r="C2215" s="37" t="s">
        <v>87</v>
      </c>
      <c r="D2215" s="37">
        <v>48.464500000000001</v>
      </c>
      <c r="E2215" s="37">
        <v>47.370899999999999</v>
      </c>
      <c r="F2215" s="37">
        <v>2.3085900000000001</v>
      </c>
      <c r="G2215" s="37">
        <v>1.0935999999999999</v>
      </c>
      <c r="H2215" s="37">
        <v>600.02</v>
      </c>
      <c r="I2215" s="37">
        <v>29079669.289999999</v>
      </c>
    </row>
    <row r="2216" spans="1:9" x14ac:dyDescent="0.25">
      <c r="A2216" s="47">
        <v>40996</v>
      </c>
      <c r="B2216" s="37" t="s">
        <v>86</v>
      </c>
      <c r="C2216" s="37" t="s">
        <v>87</v>
      </c>
      <c r="D2216" s="37">
        <v>47.371000000000002</v>
      </c>
      <c r="E2216" s="37">
        <v>47.561799999999998</v>
      </c>
      <c r="F2216" s="37">
        <v>-0.40116000000000002</v>
      </c>
      <c r="G2216" s="37">
        <v>-0.1908</v>
      </c>
      <c r="H2216" s="37">
        <v>800.02</v>
      </c>
      <c r="I2216" s="37">
        <v>37897747.420000002</v>
      </c>
    </row>
    <row r="2217" spans="1:9" x14ac:dyDescent="0.25">
      <c r="A2217" s="47">
        <v>40995</v>
      </c>
      <c r="B2217" s="37" t="s">
        <v>86</v>
      </c>
      <c r="C2217" s="37" t="s">
        <v>87</v>
      </c>
      <c r="D2217" s="37">
        <v>47.561999999999998</v>
      </c>
      <c r="E2217" s="37">
        <v>53.680799999999998</v>
      </c>
      <c r="F2217" s="37">
        <v>-11.398490000000001</v>
      </c>
      <c r="G2217" s="37">
        <v>-6.1188000000000002</v>
      </c>
      <c r="H2217" s="37">
        <v>400.02</v>
      </c>
      <c r="I2217" s="37">
        <v>19025751.239999998</v>
      </c>
    </row>
    <row r="2218" spans="1:9" x14ac:dyDescent="0.25">
      <c r="A2218" s="47">
        <v>40994</v>
      </c>
      <c r="B2218" s="37" t="s">
        <v>86</v>
      </c>
      <c r="C2218" s="37" t="s">
        <v>87</v>
      </c>
      <c r="D2218" s="37">
        <v>53.68</v>
      </c>
      <c r="E2218" s="37">
        <v>49.524000000000001</v>
      </c>
      <c r="F2218" s="37">
        <v>8.3918900000000001</v>
      </c>
      <c r="G2218" s="37">
        <v>4.1559999999999997</v>
      </c>
      <c r="H2218" s="37">
        <v>400.02</v>
      </c>
      <c r="I2218" s="37">
        <v>21473073.600000001</v>
      </c>
    </row>
    <row r="2219" spans="1:9" x14ac:dyDescent="0.25">
      <c r="A2219" s="47">
        <v>40991</v>
      </c>
      <c r="B2219" s="37" t="s">
        <v>86</v>
      </c>
      <c r="C2219" s="37" t="s">
        <v>87</v>
      </c>
      <c r="D2219" s="37">
        <v>49.524000000000001</v>
      </c>
      <c r="E2219" s="37">
        <v>46.184800000000003</v>
      </c>
      <c r="F2219" s="37">
        <v>7.2300800000000001</v>
      </c>
      <c r="G2219" s="37">
        <v>3.3391999999999999</v>
      </c>
      <c r="H2219" s="37">
        <v>400.02</v>
      </c>
      <c r="I2219" s="37">
        <v>19810590.48</v>
      </c>
    </row>
    <row r="2220" spans="1:9" x14ac:dyDescent="0.25">
      <c r="A2220" s="47">
        <v>40990</v>
      </c>
      <c r="B2220" s="37" t="s">
        <v>86</v>
      </c>
      <c r="C2220" s="37" t="s">
        <v>87</v>
      </c>
      <c r="D2220" s="37">
        <v>46.185000000000002</v>
      </c>
      <c r="E2220" s="37">
        <v>46.833799999999997</v>
      </c>
      <c r="F2220" s="37">
        <v>-1.3853200000000001</v>
      </c>
      <c r="G2220" s="37">
        <v>-0.64880000000000004</v>
      </c>
      <c r="H2220" s="37">
        <v>500.02</v>
      </c>
      <c r="I2220" s="37">
        <v>23093423.699999999</v>
      </c>
    </row>
    <row r="2221" spans="1:9" x14ac:dyDescent="0.25">
      <c r="A2221" s="47">
        <v>40989</v>
      </c>
      <c r="B2221" s="37" t="s">
        <v>86</v>
      </c>
      <c r="C2221" s="37" t="s">
        <v>87</v>
      </c>
      <c r="D2221" s="37">
        <v>46.833500000000001</v>
      </c>
      <c r="E2221" s="37">
        <v>44.503900000000002</v>
      </c>
      <c r="F2221" s="37">
        <v>5.2346000000000004</v>
      </c>
      <c r="G2221" s="37">
        <v>2.3296000000000001</v>
      </c>
      <c r="H2221" s="37">
        <v>300.02</v>
      </c>
      <c r="I2221" s="37">
        <v>14050986.67</v>
      </c>
    </row>
    <row r="2222" spans="1:9" x14ac:dyDescent="0.25">
      <c r="A2222" s="47">
        <v>40988</v>
      </c>
      <c r="B2222" s="37" t="s">
        <v>86</v>
      </c>
      <c r="C2222" s="37" t="s">
        <v>87</v>
      </c>
      <c r="D2222" s="37">
        <v>44.5045</v>
      </c>
      <c r="E2222" s="37">
        <v>42.673299999999998</v>
      </c>
      <c r="F2222" s="37">
        <v>4.2912100000000004</v>
      </c>
      <c r="G2222" s="37">
        <v>1.8311999999999999</v>
      </c>
      <c r="H2222" s="37">
        <v>200.02</v>
      </c>
      <c r="I2222" s="37">
        <v>8901790.0899999999</v>
      </c>
    </row>
    <row r="2223" spans="1:9" x14ac:dyDescent="0.25">
      <c r="A2223" s="47">
        <v>40987</v>
      </c>
      <c r="B2223" s="37" t="s">
        <v>86</v>
      </c>
      <c r="C2223" s="37" t="s">
        <v>87</v>
      </c>
      <c r="D2223" s="37">
        <v>42.673000000000002</v>
      </c>
      <c r="E2223" s="37">
        <v>39.821800000000003</v>
      </c>
      <c r="F2223" s="37">
        <v>7.1599000000000004</v>
      </c>
      <c r="G2223" s="37">
        <v>2.8512</v>
      </c>
      <c r="H2223" s="37">
        <v>300.02</v>
      </c>
      <c r="I2223" s="37">
        <v>12802753.460000001</v>
      </c>
    </row>
    <row r="2224" spans="1:9" x14ac:dyDescent="0.25">
      <c r="A2224" s="47">
        <v>40984</v>
      </c>
      <c r="B2224" s="37" t="s">
        <v>86</v>
      </c>
      <c r="C2224" s="37" t="s">
        <v>87</v>
      </c>
      <c r="D2224" s="37">
        <v>39.822499999999998</v>
      </c>
      <c r="E2224" s="37">
        <v>39.383299999999998</v>
      </c>
      <c r="F2224" s="37">
        <v>1.1151899999999999</v>
      </c>
      <c r="G2224" s="37">
        <v>0.43919999999999998</v>
      </c>
      <c r="H2224" s="37">
        <v>400.02</v>
      </c>
      <c r="I2224" s="37">
        <v>15929796.449999999</v>
      </c>
    </row>
    <row r="2225" spans="1:9" x14ac:dyDescent="0.25">
      <c r="A2225" s="47">
        <v>40983</v>
      </c>
      <c r="B2225" s="37" t="s">
        <v>86</v>
      </c>
      <c r="C2225" s="37" t="s">
        <v>87</v>
      </c>
      <c r="D2225" s="37">
        <v>39.383000000000003</v>
      </c>
      <c r="E2225" s="37">
        <v>38.607399999999998</v>
      </c>
      <c r="F2225" s="37">
        <v>2.0089399999999999</v>
      </c>
      <c r="G2225" s="37">
        <v>0.77559999999999996</v>
      </c>
      <c r="H2225" s="37">
        <v>300.02</v>
      </c>
      <c r="I2225" s="37">
        <v>11815687.66</v>
      </c>
    </row>
    <row r="2226" spans="1:9" x14ac:dyDescent="0.25">
      <c r="A2226" s="47">
        <v>40982</v>
      </c>
      <c r="B2226" s="37" t="s">
        <v>86</v>
      </c>
      <c r="C2226" s="37" t="s">
        <v>87</v>
      </c>
      <c r="D2226" s="37">
        <v>38.607999999999997</v>
      </c>
      <c r="E2226" s="37">
        <v>40.708799999999997</v>
      </c>
      <c r="F2226" s="37">
        <v>-5.1605499999999997</v>
      </c>
      <c r="G2226" s="37">
        <v>-2.1008</v>
      </c>
      <c r="H2226" s="37">
        <v>100.02</v>
      </c>
      <c r="I2226" s="37">
        <v>3861572.16</v>
      </c>
    </row>
    <row r="2227" spans="1:9" x14ac:dyDescent="0.25">
      <c r="A2227" s="47">
        <v>40981</v>
      </c>
      <c r="B2227" s="37" t="s">
        <v>86</v>
      </c>
      <c r="C2227" s="37" t="s">
        <v>87</v>
      </c>
      <c r="D2227" s="37">
        <v>40.708500000000001</v>
      </c>
      <c r="E2227" s="37">
        <v>39.285699999999999</v>
      </c>
      <c r="F2227" s="37">
        <v>3.6216699999999999</v>
      </c>
      <c r="G2227" s="37">
        <v>1.4228000000000001</v>
      </c>
      <c r="H2227" s="37">
        <v>300.02</v>
      </c>
      <c r="I2227" s="37">
        <v>12213364.17</v>
      </c>
    </row>
    <row r="2228" spans="1:9" x14ac:dyDescent="0.25">
      <c r="A2228" s="47">
        <v>40980</v>
      </c>
      <c r="B2228" s="37" t="s">
        <v>86</v>
      </c>
      <c r="C2228" s="37" t="s">
        <v>87</v>
      </c>
      <c r="D2228" s="37">
        <v>39.286000000000001</v>
      </c>
      <c r="E2228" s="37">
        <v>37.418399999999998</v>
      </c>
      <c r="F2228" s="37">
        <v>4.9911300000000001</v>
      </c>
      <c r="G2228" s="37">
        <v>1.8675999999999999</v>
      </c>
      <c r="H2228" s="37">
        <v>100.02</v>
      </c>
      <c r="I2228" s="37">
        <v>3929385.72</v>
      </c>
    </row>
    <row r="2229" spans="1:9" x14ac:dyDescent="0.25">
      <c r="A2229" s="47">
        <v>40977</v>
      </c>
      <c r="B2229" s="37" t="s">
        <v>86</v>
      </c>
      <c r="C2229" s="37" t="s">
        <v>87</v>
      </c>
      <c r="D2229" s="37">
        <v>37.418999999999997</v>
      </c>
      <c r="E2229" s="37">
        <v>36.507800000000003</v>
      </c>
      <c r="F2229" s="37">
        <v>2.4958999999999998</v>
      </c>
      <c r="G2229" s="37">
        <v>0.91120000000000001</v>
      </c>
      <c r="H2229" s="37">
        <v>100.02</v>
      </c>
      <c r="I2229" s="37">
        <v>3742648.38</v>
      </c>
    </row>
    <row r="2230" spans="1:9" x14ac:dyDescent="0.25">
      <c r="A2230" s="47">
        <v>40976</v>
      </c>
      <c r="B2230" s="37" t="s">
        <v>86</v>
      </c>
      <c r="C2230" s="37" t="s">
        <v>87</v>
      </c>
      <c r="D2230" s="37">
        <v>36.5075</v>
      </c>
      <c r="E2230" s="37">
        <v>35.283900000000003</v>
      </c>
      <c r="F2230" s="37">
        <v>3.46787</v>
      </c>
      <c r="G2230" s="37">
        <v>1.2236</v>
      </c>
      <c r="H2230" s="37">
        <v>300.02</v>
      </c>
      <c r="I2230" s="37">
        <v>10952980.15</v>
      </c>
    </row>
    <row r="2231" spans="1:9" x14ac:dyDescent="0.25">
      <c r="A2231" s="47">
        <v>40975</v>
      </c>
      <c r="B2231" s="37" t="s">
        <v>86</v>
      </c>
      <c r="C2231" s="37" t="s">
        <v>87</v>
      </c>
      <c r="D2231" s="37">
        <v>35.283999999999999</v>
      </c>
      <c r="E2231" s="37">
        <v>33.1432</v>
      </c>
      <c r="F2231" s="37">
        <v>6.4592400000000003</v>
      </c>
      <c r="G2231" s="37">
        <v>2.1408</v>
      </c>
      <c r="H2231" s="37">
        <v>300.02</v>
      </c>
      <c r="I2231" s="37">
        <v>10585905.68</v>
      </c>
    </row>
    <row r="2232" spans="1:9" x14ac:dyDescent="0.25">
      <c r="A2232" s="47">
        <v>40974</v>
      </c>
      <c r="B2232" s="37" t="s">
        <v>86</v>
      </c>
      <c r="C2232" s="37" t="s">
        <v>87</v>
      </c>
      <c r="D2232" s="37">
        <v>33.143500000000003</v>
      </c>
      <c r="E2232" s="37">
        <v>36.396700000000003</v>
      </c>
      <c r="F2232" s="37">
        <v>-8.9381699999999995</v>
      </c>
      <c r="G2232" s="37">
        <v>-3.2532000000000001</v>
      </c>
      <c r="H2232" s="37">
        <v>300.02</v>
      </c>
      <c r="I2232" s="37">
        <v>9943712.8699999992</v>
      </c>
    </row>
    <row r="2233" spans="1:9" x14ac:dyDescent="0.25">
      <c r="A2233" s="47">
        <v>40973</v>
      </c>
      <c r="B2233" s="37" t="s">
        <v>86</v>
      </c>
      <c r="C2233" s="37" t="s">
        <v>87</v>
      </c>
      <c r="D2233" s="37">
        <v>36.396999999999998</v>
      </c>
      <c r="E2233" s="37">
        <v>36.161000000000001</v>
      </c>
      <c r="F2233" s="37">
        <v>0.65264</v>
      </c>
      <c r="G2233" s="37">
        <v>0.23599999999999999</v>
      </c>
      <c r="H2233" s="37">
        <v>300.02</v>
      </c>
      <c r="I2233" s="37">
        <v>10919827.939999999</v>
      </c>
    </row>
    <row r="2234" spans="1:9" x14ac:dyDescent="0.25">
      <c r="A2234" s="47">
        <v>40970</v>
      </c>
      <c r="B2234" s="37" t="s">
        <v>86</v>
      </c>
      <c r="C2234" s="37" t="s">
        <v>87</v>
      </c>
      <c r="D2234" s="37">
        <v>36.160499999999999</v>
      </c>
      <c r="E2234" s="37">
        <v>36.797699999999999</v>
      </c>
      <c r="F2234" s="37">
        <v>-1.73163</v>
      </c>
      <c r="G2234" s="37">
        <v>-0.63719999999999999</v>
      </c>
      <c r="H2234" s="37">
        <v>300.02</v>
      </c>
      <c r="I2234" s="37">
        <v>10848873.210000001</v>
      </c>
    </row>
    <row r="2235" spans="1:9" x14ac:dyDescent="0.25">
      <c r="A2235" s="47">
        <v>40969</v>
      </c>
      <c r="B2235" s="37" t="s">
        <v>86</v>
      </c>
      <c r="C2235" s="37" t="s">
        <v>87</v>
      </c>
      <c r="D2235" s="37">
        <v>36.797499999999999</v>
      </c>
      <c r="E2235" s="37">
        <v>35.450299999999999</v>
      </c>
      <c r="F2235" s="37">
        <v>3.8002500000000001</v>
      </c>
      <c r="G2235" s="37">
        <v>1.3472</v>
      </c>
      <c r="H2235" s="37">
        <v>200.02</v>
      </c>
      <c r="I2235" s="37">
        <v>7360235.9500000002</v>
      </c>
    </row>
    <row r="2236" spans="1:9" x14ac:dyDescent="0.25">
      <c r="A2236" s="47">
        <v>40968</v>
      </c>
      <c r="B2236" s="37" t="s">
        <v>86</v>
      </c>
      <c r="C2236" s="37" t="s">
        <v>87</v>
      </c>
      <c r="D2236" s="37">
        <v>35.450499999999998</v>
      </c>
      <c r="E2236" s="37">
        <v>35.572099999999999</v>
      </c>
      <c r="F2236" s="37">
        <v>-0.34183999999999998</v>
      </c>
      <c r="G2236" s="37">
        <v>-0.1216</v>
      </c>
      <c r="H2236" s="37">
        <v>200.02</v>
      </c>
      <c r="I2236" s="37">
        <v>7090809.0099999998</v>
      </c>
    </row>
    <row r="2237" spans="1:9" x14ac:dyDescent="0.25">
      <c r="A2237" s="47">
        <v>40967</v>
      </c>
      <c r="B2237" s="37" t="s">
        <v>86</v>
      </c>
      <c r="C2237" s="37" t="s">
        <v>87</v>
      </c>
      <c r="D2237" s="37">
        <v>35.572000000000003</v>
      </c>
      <c r="E2237" s="37">
        <v>34.596400000000003</v>
      </c>
      <c r="F2237" s="37">
        <v>2.81995</v>
      </c>
      <c r="G2237" s="37">
        <v>0.97560000000000002</v>
      </c>
      <c r="H2237" s="37">
        <v>200.02</v>
      </c>
      <c r="I2237" s="37">
        <v>7115111.4400000004</v>
      </c>
    </row>
    <row r="2238" spans="1:9" x14ac:dyDescent="0.25">
      <c r="A2238" s="47">
        <v>40966</v>
      </c>
      <c r="B2238" s="37" t="s">
        <v>86</v>
      </c>
      <c r="C2238" s="37" t="s">
        <v>87</v>
      </c>
      <c r="D2238" s="37">
        <v>34.596499999999999</v>
      </c>
      <c r="E2238" s="37">
        <v>35.103299999999997</v>
      </c>
      <c r="F2238" s="37">
        <v>-1.44374</v>
      </c>
      <c r="G2238" s="37">
        <v>-0.50680000000000003</v>
      </c>
      <c r="H2238" s="37">
        <v>200.02</v>
      </c>
      <c r="I2238" s="37">
        <v>6919991.9299999997</v>
      </c>
    </row>
    <row r="2239" spans="1:9" x14ac:dyDescent="0.25">
      <c r="A2239" s="47">
        <v>40963</v>
      </c>
      <c r="B2239" s="37" t="s">
        <v>86</v>
      </c>
      <c r="C2239" s="37" t="s">
        <v>87</v>
      </c>
      <c r="D2239" s="37">
        <v>35.103000000000002</v>
      </c>
      <c r="E2239" s="37">
        <v>36.762999999999998</v>
      </c>
      <c r="F2239" s="37">
        <v>-4.5154100000000001</v>
      </c>
      <c r="G2239" s="37">
        <v>-1.66</v>
      </c>
      <c r="H2239" s="37">
        <v>200.02</v>
      </c>
      <c r="I2239" s="37">
        <v>7021302.0599999996</v>
      </c>
    </row>
    <row r="2240" spans="1:9" x14ac:dyDescent="0.25">
      <c r="A2240" s="47">
        <v>40962</v>
      </c>
      <c r="B2240" s="37" t="s">
        <v>86</v>
      </c>
      <c r="C2240" s="37" t="s">
        <v>87</v>
      </c>
      <c r="D2240" s="37">
        <v>36.762999999999998</v>
      </c>
      <c r="E2240" s="37">
        <v>34.488999999999997</v>
      </c>
      <c r="F2240" s="37">
        <v>6.5934100000000004</v>
      </c>
      <c r="G2240" s="37">
        <v>2.274</v>
      </c>
      <c r="H2240" s="37">
        <v>400.02</v>
      </c>
      <c r="I2240" s="37">
        <v>14705935.26</v>
      </c>
    </row>
    <row r="2241" spans="1:9" x14ac:dyDescent="0.25">
      <c r="A2241" s="47">
        <v>40961</v>
      </c>
      <c r="B2241" s="37" t="s">
        <v>86</v>
      </c>
      <c r="C2241" s="37" t="s">
        <v>87</v>
      </c>
      <c r="D2241" s="37">
        <v>34.4895</v>
      </c>
      <c r="E2241" s="37">
        <v>33.416699999999999</v>
      </c>
      <c r="F2241" s="37">
        <v>3.2103700000000002</v>
      </c>
      <c r="G2241" s="37">
        <v>1.0728</v>
      </c>
      <c r="H2241" s="37">
        <v>200.02</v>
      </c>
      <c r="I2241" s="37">
        <v>6898589.79</v>
      </c>
    </row>
    <row r="2242" spans="1:9" x14ac:dyDescent="0.25">
      <c r="A2242" s="47">
        <v>40960</v>
      </c>
      <c r="B2242" s="37" t="s">
        <v>86</v>
      </c>
      <c r="C2242" s="37" t="s">
        <v>87</v>
      </c>
      <c r="D2242" s="37">
        <v>33.416499999999999</v>
      </c>
      <c r="E2242" s="37">
        <v>33.4193</v>
      </c>
      <c r="F2242" s="37">
        <v>-8.3800000000000003E-3</v>
      </c>
      <c r="G2242" s="37">
        <v>-2.8E-3</v>
      </c>
      <c r="H2242" s="37">
        <v>200.02</v>
      </c>
      <c r="I2242" s="37">
        <v>6683968.3300000001</v>
      </c>
    </row>
    <row r="2243" spans="1:9" x14ac:dyDescent="0.25">
      <c r="A2243" s="47">
        <v>40956</v>
      </c>
      <c r="B2243" s="37" t="s">
        <v>86</v>
      </c>
      <c r="C2243" s="37" t="s">
        <v>87</v>
      </c>
      <c r="D2243" s="37">
        <v>33.418999999999997</v>
      </c>
      <c r="E2243" s="37">
        <v>33.174199999999999</v>
      </c>
      <c r="F2243" s="37">
        <v>0.73792000000000002</v>
      </c>
      <c r="G2243" s="37">
        <v>0.24479999999999999</v>
      </c>
      <c r="H2243" s="37">
        <v>100.02</v>
      </c>
      <c r="I2243" s="37">
        <v>3342568.38</v>
      </c>
    </row>
    <row r="2244" spans="1:9" x14ac:dyDescent="0.25">
      <c r="A2244" s="47">
        <v>40955</v>
      </c>
      <c r="B2244" s="37" t="s">
        <v>86</v>
      </c>
      <c r="C2244" s="37" t="s">
        <v>87</v>
      </c>
      <c r="D2244" s="37">
        <v>33.174500000000002</v>
      </c>
      <c r="E2244" s="37">
        <v>31.327300000000001</v>
      </c>
      <c r="F2244" s="37">
        <v>5.8964499999999997</v>
      </c>
      <c r="G2244" s="37">
        <v>1.8472</v>
      </c>
      <c r="H2244" s="37">
        <v>200.02</v>
      </c>
      <c r="I2244" s="37">
        <v>6635563.4900000002</v>
      </c>
    </row>
    <row r="2245" spans="1:9" x14ac:dyDescent="0.25">
      <c r="A2245" s="47">
        <v>40954</v>
      </c>
      <c r="B2245" s="37" t="s">
        <v>86</v>
      </c>
      <c r="C2245" s="37" t="s">
        <v>87</v>
      </c>
      <c r="D2245" s="37">
        <v>31.327500000000001</v>
      </c>
      <c r="E2245" s="37">
        <v>34.069099999999999</v>
      </c>
      <c r="F2245" s="37">
        <v>-8.0471699999999995</v>
      </c>
      <c r="G2245" s="37">
        <v>-2.7416</v>
      </c>
      <c r="H2245" s="37">
        <v>300.02</v>
      </c>
      <c r="I2245" s="37">
        <v>9398876.5500000007</v>
      </c>
    </row>
    <row r="2246" spans="1:9" x14ac:dyDescent="0.25">
      <c r="A2246" s="47">
        <v>40953</v>
      </c>
      <c r="B2246" s="37" t="s">
        <v>86</v>
      </c>
      <c r="C2246" s="37" t="s">
        <v>87</v>
      </c>
      <c r="D2246" s="37">
        <v>34.069000000000003</v>
      </c>
      <c r="E2246" s="37">
        <v>34.953000000000003</v>
      </c>
      <c r="F2246" s="37">
        <v>-2.5291100000000002</v>
      </c>
      <c r="G2246" s="37">
        <v>-0.88400000000000001</v>
      </c>
      <c r="H2246" s="37">
        <v>300.02</v>
      </c>
      <c r="I2246" s="37">
        <v>10221381.380000001</v>
      </c>
    </row>
    <row r="2247" spans="1:9" x14ac:dyDescent="0.25">
      <c r="A2247" s="47">
        <v>40952</v>
      </c>
      <c r="B2247" s="37" t="s">
        <v>86</v>
      </c>
      <c r="C2247" s="37" t="s">
        <v>87</v>
      </c>
      <c r="D2247" s="37">
        <v>34.953000000000003</v>
      </c>
      <c r="E2247" s="37">
        <v>32.530200000000001</v>
      </c>
      <c r="F2247" s="37">
        <v>7.4478499999999999</v>
      </c>
      <c r="G2247" s="37">
        <v>2.4228000000000001</v>
      </c>
      <c r="H2247" s="37">
        <v>200.02</v>
      </c>
      <c r="I2247" s="37">
        <v>6991299.0599999996</v>
      </c>
    </row>
    <row r="2248" spans="1:9" x14ac:dyDescent="0.25">
      <c r="A2248" s="47">
        <v>40949</v>
      </c>
      <c r="B2248" s="37" t="s">
        <v>86</v>
      </c>
      <c r="C2248" s="37" t="s">
        <v>87</v>
      </c>
      <c r="D2248" s="37">
        <v>32.530500000000004</v>
      </c>
      <c r="E2248" s="37">
        <v>35.166499999999999</v>
      </c>
      <c r="F2248" s="37">
        <v>-7.4957700000000003</v>
      </c>
      <c r="G2248" s="37">
        <v>-2.6360000000000001</v>
      </c>
      <c r="H2248" s="37">
        <v>200.02</v>
      </c>
      <c r="I2248" s="37">
        <v>6506750.6100000003</v>
      </c>
    </row>
    <row r="2249" spans="1:9" x14ac:dyDescent="0.25">
      <c r="A2249" s="47">
        <v>40948</v>
      </c>
      <c r="B2249" s="37" t="s">
        <v>86</v>
      </c>
      <c r="C2249" s="37" t="s">
        <v>87</v>
      </c>
      <c r="D2249" s="37">
        <v>35.166499999999999</v>
      </c>
      <c r="E2249" s="37">
        <v>36.808100000000003</v>
      </c>
      <c r="F2249" s="37">
        <v>-4.4598899999999997</v>
      </c>
      <c r="G2249" s="37">
        <v>-1.6415999999999999</v>
      </c>
      <c r="H2249" s="37">
        <v>200.02</v>
      </c>
      <c r="I2249" s="37">
        <v>7034003.3300000001</v>
      </c>
    </row>
    <row r="2250" spans="1:9" x14ac:dyDescent="0.25">
      <c r="A2250" s="47">
        <v>40947</v>
      </c>
      <c r="B2250" s="37" t="s">
        <v>86</v>
      </c>
      <c r="C2250" s="37" t="s">
        <v>87</v>
      </c>
      <c r="D2250" s="37">
        <v>36.808</v>
      </c>
      <c r="E2250" s="37">
        <v>38.055199999999999</v>
      </c>
      <c r="F2250" s="37">
        <v>-3.2773400000000001</v>
      </c>
      <c r="G2250" s="37">
        <v>-1.2472000000000001</v>
      </c>
      <c r="H2250" s="37">
        <v>200.02</v>
      </c>
      <c r="I2250" s="37">
        <v>7362336.1600000001</v>
      </c>
    </row>
    <row r="2251" spans="1:9" x14ac:dyDescent="0.25">
      <c r="A2251" s="47">
        <v>40946</v>
      </c>
      <c r="B2251" s="37" t="s">
        <v>86</v>
      </c>
      <c r="C2251" s="37" t="s">
        <v>87</v>
      </c>
      <c r="D2251" s="37">
        <v>38.055</v>
      </c>
      <c r="E2251" s="37">
        <v>38.500999999999998</v>
      </c>
      <c r="F2251" s="37">
        <v>-1.1584099999999999</v>
      </c>
      <c r="G2251" s="37">
        <v>-0.44600000000000001</v>
      </c>
      <c r="H2251" s="37">
        <v>200.02</v>
      </c>
      <c r="I2251" s="37">
        <v>7611761.0999999996</v>
      </c>
    </row>
    <row r="2252" spans="1:9" x14ac:dyDescent="0.25">
      <c r="A2252" s="47">
        <v>40945</v>
      </c>
      <c r="B2252" s="37" t="s">
        <v>86</v>
      </c>
      <c r="C2252" s="37" t="s">
        <v>87</v>
      </c>
      <c r="D2252" s="37">
        <v>38.500999999999998</v>
      </c>
      <c r="E2252" s="37">
        <v>38.147399999999998</v>
      </c>
      <c r="F2252" s="37">
        <v>0.92693000000000003</v>
      </c>
      <c r="G2252" s="37">
        <v>0.35360000000000003</v>
      </c>
      <c r="H2252" s="37">
        <v>300.02</v>
      </c>
      <c r="I2252" s="37">
        <v>11551070.02</v>
      </c>
    </row>
    <row r="2253" spans="1:9" x14ac:dyDescent="0.25">
      <c r="A2253" s="47">
        <v>40942</v>
      </c>
      <c r="B2253" s="37" t="s">
        <v>86</v>
      </c>
      <c r="C2253" s="37" t="s">
        <v>87</v>
      </c>
      <c r="D2253" s="37">
        <v>38.147500000000001</v>
      </c>
      <c r="E2253" s="37">
        <v>36.447899999999997</v>
      </c>
      <c r="F2253" s="37">
        <v>4.6630900000000004</v>
      </c>
      <c r="G2253" s="37">
        <v>1.6996</v>
      </c>
      <c r="H2253" s="37">
        <v>300.02</v>
      </c>
      <c r="I2253" s="37">
        <v>11445012.949999999</v>
      </c>
    </row>
    <row r="2254" spans="1:9" x14ac:dyDescent="0.25">
      <c r="A2254" s="47">
        <v>40941</v>
      </c>
      <c r="B2254" s="37" t="s">
        <v>86</v>
      </c>
      <c r="C2254" s="37" t="s">
        <v>87</v>
      </c>
      <c r="D2254" s="37">
        <v>36.448</v>
      </c>
      <c r="E2254" s="37">
        <v>35.283200000000001</v>
      </c>
      <c r="F2254" s="37">
        <v>3.3012899999999998</v>
      </c>
      <c r="G2254" s="37">
        <v>1.1648000000000001</v>
      </c>
      <c r="H2254" s="37">
        <v>200.02</v>
      </c>
      <c r="I2254" s="37">
        <v>7290328.96</v>
      </c>
    </row>
    <row r="2255" spans="1:9" x14ac:dyDescent="0.25">
      <c r="A2255" s="47">
        <v>40940</v>
      </c>
      <c r="B2255" s="37" t="s">
        <v>86</v>
      </c>
      <c r="C2255" s="37" t="s">
        <v>87</v>
      </c>
      <c r="D2255" s="37">
        <v>35.283499999999997</v>
      </c>
      <c r="E2255" s="37">
        <v>33.924300000000002</v>
      </c>
      <c r="F2255" s="37">
        <v>4.00657</v>
      </c>
      <c r="G2255" s="37">
        <v>1.3592</v>
      </c>
      <c r="H2255" s="37">
        <v>500.02</v>
      </c>
      <c r="I2255" s="37">
        <v>17642455.670000002</v>
      </c>
    </row>
    <row r="2256" spans="1:9" x14ac:dyDescent="0.25">
      <c r="A2256" s="47">
        <v>40939</v>
      </c>
      <c r="B2256" s="37" t="s">
        <v>86</v>
      </c>
      <c r="C2256" s="37" t="s">
        <v>87</v>
      </c>
      <c r="D2256" s="37">
        <v>33.924500000000002</v>
      </c>
      <c r="E2256" s="37">
        <v>34.2425</v>
      </c>
      <c r="F2256" s="37">
        <v>-0.92867</v>
      </c>
      <c r="G2256" s="37">
        <v>-0.318</v>
      </c>
      <c r="H2256" s="37">
        <v>500.02</v>
      </c>
      <c r="I2256" s="37">
        <v>16962928.489999998</v>
      </c>
    </row>
    <row r="2257" spans="1:9" x14ac:dyDescent="0.25">
      <c r="A2257" s="47">
        <v>40938</v>
      </c>
      <c r="B2257" s="37" t="s">
        <v>86</v>
      </c>
      <c r="C2257" s="37" t="s">
        <v>87</v>
      </c>
      <c r="D2257" s="37">
        <v>34.2425</v>
      </c>
      <c r="E2257" s="37">
        <v>35.035299999999999</v>
      </c>
      <c r="F2257" s="37">
        <v>-2.2628599999999999</v>
      </c>
      <c r="G2257" s="37">
        <v>-0.79279999999999995</v>
      </c>
      <c r="H2257" s="37">
        <v>500.02</v>
      </c>
      <c r="I2257" s="37">
        <v>17121934.850000001</v>
      </c>
    </row>
    <row r="2258" spans="1:9" x14ac:dyDescent="0.25">
      <c r="A2258" s="47">
        <v>40935</v>
      </c>
      <c r="B2258" s="37" t="s">
        <v>86</v>
      </c>
      <c r="C2258" s="37" t="s">
        <v>87</v>
      </c>
      <c r="D2258" s="37">
        <v>35.034999999999997</v>
      </c>
      <c r="E2258" s="37">
        <v>34.422199999999997</v>
      </c>
      <c r="F2258" s="37">
        <v>1.7802500000000001</v>
      </c>
      <c r="G2258" s="37">
        <v>0.61280000000000001</v>
      </c>
      <c r="H2258" s="37">
        <v>500.02</v>
      </c>
      <c r="I2258" s="37">
        <v>17518200.699999999</v>
      </c>
    </row>
    <row r="2259" spans="1:9" x14ac:dyDescent="0.25">
      <c r="A2259" s="47">
        <v>40934</v>
      </c>
      <c r="B2259" s="37" t="s">
        <v>86</v>
      </c>
      <c r="C2259" s="37" t="s">
        <v>87</v>
      </c>
      <c r="D2259" s="37">
        <v>34.422499999999999</v>
      </c>
      <c r="E2259" s="37">
        <v>34.3977</v>
      </c>
      <c r="F2259" s="37">
        <v>7.2099999999999997E-2</v>
      </c>
      <c r="G2259" s="37">
        <v>2.4799999999999999E-2</v>
      </c>
      <c r="H2259" s="37">
        <v>500.02</v>
      </c>
      <c r="I2259" s="37">
        <v>17211938.449999999</v>
      </c>
    </row>
    <row r="2260" spans="1:9" x14ac:dyDescent="0.25">
      <c r="A2260" s="47">
        <v>40933</v>
      </c>
      <c r="B2260" s="37" t="s">
        <v>86</v>
      </c>
      <c r="C2260" s="37" t="s">
        <v>87</v>
      </c>
      <c r="D2260" s="37">
        <v>34.398000000000003</v>
      </c>
      <c r="E2260" s="37">
        <v>33.426000000000002</v>
      </c>
      <c r="F2260" s="37">
        <v>2.9079199999999998</v>
      </c>
      <c r="G2260" s="37">
        <v>0.97199999999999998</v>
      </c>
      <c r="H2260" s="37">
        <v>600.02</v>
      </c>
      <c r="I2260" s="37">
        <v>20639487.960000001</v>
      </c>
    </row>
    <row r="2261" spans="1:9" x14ac:dyDescent="0.25">
      <c r="A2261" s="47">
        <v>40932</v>
      </c>
      <c r="B2261" s="37" t="s">
        <v>86</v>
      </c>
      <c r="C2261" s="37" t="s">
        <v>87</v>
      </c>
      <c r="D2261" s="37">
        <v>33.426000000000002</v>
      </c>
      <c r="E2261" s="37">
        <v>33.229199999999999</v>
      </c>
      <c r="F2261" s="37">
        <v>0.59225000000000005</v>
      </c>
      <c r="G2261" s="37">
        <v>0.1968</v>
      </c>
      <c r="H2261" s="37">
        <v>300.02</v>
      </c>
      <c r="I2261" s="37">
        <v>10028468.52</v>
      </c>
    </row>
    <row r="2262" spans="1:9" x14ac:dyDescent="0.25">
      <c r="A2262" s="47">
        <v>40931</v>
      </c>
      <c r="B2262" s="37" t="s">
        <v>86</v>
      </c>
      <c r="C2262" s="37" t="s">
        <v>87</v>
      </c>
      <c r="D2262" s="37">
        <v>33.229500000000002</v>
      </c>
      <c r="E2262" s="37">
        <v>32.460299999999997</v>
      </c>
      <c r="F2262" s="37">
        <v>2.3696600000000001</v>
      </c>
      <c r="G2262" s="37">
        <v>0.76919999999999999</v>
      </c>
      <c r="H2262" s="37">
        <v>300.02</v>
      </c>
      <c r="I2262" s="37">
        <v>9969514.5899999999</v>
      </c>
    </row>
    <row r="2263" spans="1:9" x14ac:dyDescent="0.25">
      <c r="A2263" s="47">
        <v>40928</v>
      </c>
      <c r="B2263" s="37" t="s">
        <v>86</v>
      </c>
      <c r="C2263" s="37" t="s">
        <v>87</v>
      </c>
      <c r="D2263" s="37">
        <v>32.460500000000003</v>
      </c>
      <c r="E2263" s="37">
        <v>31.5229</v>
      </c>
      <c r="F2263" s="37">
        <v>2.9743499999999998</v>
      </c>
      <c r="G2263" s="37">
        <v>0.93759999999999999</v>
      </c>
      <c r="H2263" s="37">
        <v>300.02</v>
      </c>
      <c r="I2263" s="37">
        <v>9738799.2100000009</v>
      </c>
    </row>
    <row r="2264" spans="1:9" x14ac:dyDescent="0.25">
      <c r="A2264" s="47">
        <v>40927</v>
      </c>
      <c r="B2264" s="37" t="s">
        <v>86</v>
      </c>
      <c r="C2264" s="37" t="s">
        <v>87</v>
      </c>
      <c r="D2264" s="37">
        <v>31.523</v>
      </c>
      <c r="E2264" s="37">
        <v>30.680199999999999</v>
      </c>
      <c r="F2264" s="37">
        <v>2.7470500000000002</v>
      </c>
      <c r="G2264" s="37">
        <v>0.84279999999999999</v>
      </c>
      <c r="H2264" s="37">
        <v>300.02</v>
      </c>
      <c r="I2264" s="37">
        <v>9457530.4600000009</v>
      </c>
    </row>
    <row r="2265" spans="1:9" x14ac:dyDescent="0.25">
      <c r="A2265" s="47">
        <v>40926</v>
      </c>
      <c r="B2265" s="37" t="s">
        <v>86</v>
      </c>
      <c r="C2265" s="37" t="s">
        <v>87</v>
      </c>
      <c r="D2265" s="37">
        <v>30.680499999999999</v>
      </c>
      <c r="E2265" s="37">
        <v>29.756499999999999</v>
      </c>
      <c r="F2265" s="37">
        <v>3.1052</v>
      </c>
      <c r="G2265" s="37">
        <v>0.92400000000000004</v>
      </c>
      <c r="H2265" s="37">
        <v>300.02</v>
      </c>
      <c r="I2265" s="37">
        <v>9204763.6099999994</v>
      </c>
    </row>
    <row r="2266" spans="1:9" x14ac:dyDescent="0.25">
      <c r="A2266" s="47">
        <v>40925</v>
      </c>
      <c r="B2266" s="37" t="s">
        <v>86</v>
      </c>
      <c r="C2266" s="37" t="s">
        <v>87</v>
      </c>
      <c r="D2266" s="37">
        <v>29.756499999999999</v>
      </c>
      <c r="E2266" s="37">
        <v>29.578900000000001</v>
      </c>
      <c r="F2266" s="37">
        <v>0.60043000000000002</v>
      </c>
      <c r="G2266" s="37">
        <v>0.17760000000000001</v>
      </c>
      <c r="H2266" s="37">
        <v>300.02</v>
      </c>
      <c r="I2266" s="37">
        <v>8927545.1300000008</v>
      </c>
    </row>
    <row r="2267" spans="1:9" x14ac:dyDescent="0.25">
      <c r="A2267" s="47">
        <v>40921</v>
      </c>
      <c r="B2267" s="37" t="s">
        <v>86</v>
      </c>
      <c r="C2267" s="37" t="s">
        <v>87</v>
      </c>
      <c r="D2267" s="37">
        <v>29.579000000000001</v>
      </c>
      <c r="E2267" s="37">
        <v>30.0242</v>
      </c>
      <c r="F2267" s="37">
        <v>-1.4827999999999999</v>
      </c>
      <c r="G2267" s="37">
        <v>-0.44519999999999998</v>
      </c>
      <c r="H2267" s="37">
        <v>300.02</v>
      </c>
      <c r="I2267" s="37">
        <v>8874291.5800000001</v>
      </c>
    </row>
    <row r="2268" spans="1:9" x14ac:dyDescent="0.25">
      <c r="A2268" s="47">
        <v>40920</v>
      </c>
      <c r="B2268" s="37" t="s">
        <v>86</v>
      </c>
      <c r="C2268" s="37" t="s">
        <v>87</v>
      </c>
      <c r="D2268" s="37">
        <v>30.024000000000001</v>
      </c>
      <c r="E2268" s="37">
        <v>29.452400000000001</v>
      </c>
      <c r="F2268" s="37">
        <v>1.94076</v>
      </c>
      <c r="G2268" s="37">
        <v>0.5716</v>
      </c>
      <c r="H2268" s="37">
        <v>300.02</v>
      </c>
      <c r="I2268" s="37">
        <v>9007800.4800000004</v>
      </c>
    </row>
    <row r="2269" spans="1:9" x14ac:dyDescent="0.25">
      <c r="A2269" s="47">
        <v>40919</v>
      </c>
      <c r="B2269" s="37" t="s">
        <v>86</v>
      </c>
      <c r="C2269" s="37" t="s">
        <v>87</v>
      </c>
      <c r="D2269" s="37">
        <v>29.452000000000002</v>
      </c>
      <c r="E2269" s="37">
        <v>30.121200000000002</v>
      </c>
      <c r="F2269" s="37">
        <v>-2.2216900000000002</v>
      </c>
      <c r="G2269" s="37">
        <v>-0.66920000000000002</v>
      </c>
      <c r="H2269" s="37">
        <v>300.02</v>
      </c>
      <c r="I2269" s="37">
        <v>8836189.0399999991</v>
      </c>
    </row>
    <row r="2270" spans="1:9" x14ac:dyDescent="0.25">
      <c r="A2270" s="47">
        <v>40918</v>
      </c>
      <c r="B2270" s="37" t="s">
        <v>86</v>
      </c>
      <c r="C2270" s="37" t="s">
        <v>87</v>
      </c>
      <c r="D2270" s="37">
        <v>30.121500000000001</v>
      </c>
      <c r="E2270" s="37">
        <v>29.502300000000002</v>
      </c>
      <c r="F2270" s="37">
        <v>2.0988199999999999</v>
      </c>
      <c r="G2270" s="37">
        <v>0.61919999999999997</v>
      </c>
      <c r="H2270" s="37">
        <v>300.02</v>
      </c>
      <c r="I2270" s="37">
        <v>9037052.4299999997</v>
      </c>
    </row>
    <row r="2271" spans="1:9" x14ac:dyDescent="0.25">
      <c r="A2271" s="47">
        <v>40917</v>
      </c>
      <c r="B2271" s="37" t="s">
        <v>86</v>
      </c>
      <c r="C2271" s="37" t="s">
        <v>87</v>
      </c>
      <c r="D2271" s="37">
        <v>29.502500000000001</v>
      </c>
      <c r="E2271" s="37">
        <v>29.226500000000001</v>
      </c>
      <c r="F2271" s="37">
        <v>0.94435000000000002</v>
      </c>
      <c r="G2271" s="37">
        <v>0.27600000000000002</v>
      </c>
      <c r="H2271" s="37">
        <v>300.02</v>
      </c>
      <c r="I2271" s="37">
        <v>8851340.0500000007</v>
      </c>
    </row>
    <row r="2272" spans="1:9" x14ac:dyDescent="0.25">
      <c r="A2272" s="47">
        <v>40914</v>
      </c>
      <c r="B2272" s="37" t="s">
        <v>86</v>
      </c>
      <c r="C2272" s="37" t="s">
        <v>87</v>
      </c>
      <c r="D2272" s="37">
        <v>29.226500000000001</v>
      </c>
      <c r="E2272" s="37">
        <v>28.5505</v>
      </c>
      <c r="F2272" s="37">
        <v>2.3677299999999999</v>
      </c>
      <c r="G2272" s="37">
        <v>0.67600000000000005</v>
      </c>
      <c r="H2272" s="37">
        <v>300.02</v>
      </c>
      <c r="I2272" s="37">
        <v>8768534.5299999993</v>
      </c>
    </row>
    <row r="2273" spans="1:9" x14ac:dyDescent="0.25">
      <c r="A2273" s="47">
        <v>40913</v>
      </c>
      <c r="B2273" s="37" t="s">
        <v>86</v>
      </c>
      <c r="C2273" s="37" t="s">
        <v>87</v>
      </c>
      <c r="D2273" s="37">
        <v>28.5505</v>
      </c>
      <c r="E2273" s="37">
        <v>28.078499999999998</v>
      </c>
      <c r="F2273" s="37">
        <v>1.681</v>
      </c>
      <c r="G2273" s="37">
        <v>0.47199999999999998</v>
      </c>
      <c r="H2273" s="37">
        <v>300.02</v>
      </c>
      <c r="I2273" s="37">
        <v>8565721.0099999998</v>
      </c>
    </row>
    <row r="2274" spans="1:9" x14ac:dyDescent="0.25">
      <c r="A2274">
        <v>40912</v>
      </c>
      <c r="B2274" t="s">
        <v>86</v>
      </c>
      <c r="C2274" t="s">
        <v>87</v>
      </c>
      <c r="D2274">
        <v>28.078499999999998</v>
      </c>
      <c r="E2274">
        <v>27.482900000000001</v>
      </c>
      <c r="F2274">
        <v>2.16717</v>
      </c>
      <c r="G2274">
        <v>0.59560000000000002</v>
      </c>
      <c r="H2274">
        <v>300.02</v>
      </c>
      <c r="I2274">
        <v>8424111.5700000003</v>
      </c>
    </row>
    <row r="2275" spans="1:9" x14ac:dyDescent="0.25">
      <c r="A2275">
        <v>40911</v>
      </c>
      <c r="B2275" t="s">
        <v>86</v>
      </c>
      <c r="C2275" t="s">
        <v>87</v>
      </c>
      <c r="D2275">
        <v>27.483000000000001</v>
      </c>
      <c r="E2275">
        <v>25.859000000000002</v>
      </c>
      <c r="F2275">
        <v>6.2802100000000003</v>
      </c>
      <c r="G2275">
        <v>1.6240000000000001</v>
      </c>
      <c r="H2275">
        <v>300.02</v>
      </c>
      <c r="I2275">
        <v>8245449.6600000001</v>
      </c>
    </row>
    <row r="2276" spans="1:9" x14ac:dyDescent="0.25">
      <c r="A2276">
        <v>40907</v>
      </c>
      <c r="B2276" t="s">
        <v>86</v>
      </c>
      <c r="C2276" t="s">
        <v>87</v>
      </c>
      <c r="D2276">
        <v>25.858499999999999</v>
      </c>
      <c r="E2276">
        <v>26.5701</v>
      </c>
      <c r="F2276">
        <v>-2.6781999999999999</v>
      </c>
      <c r="G2276">
        <v>-0.71160000000000001</v>
      </c>
      <c r="H2276">
        <v>300.02</v>
      </c>
      <c r="I2276">
        <v>7758067.1699999999</v>
      </c>
    </row>
    <row r="2277" spans="1:9" x14ac:dyDescent="0.25">
      <c r="A2277">
        <v>40906</v>
      </c>
      <c r="B2277" t="s">
        <v>86</v>
      </c>
      <c r="C2277" t="s">
        <v>87</v>
      </c>
      <c r="D2277">
        <v>26.57</v>
      </c>
      <c r="E2277">
        <v>25.9008</v>
      </c>
      <c r="F2277">
        <v>2.5836999999999999</v>
      </c>
      <c r="G2277">
        <v>0.66920000000000002</v>
      </c>
      <c r="H2277">
        <v>300.02</v>
      </c>
      <c r="I2277">
        <v>7971531.4000000004</v>
      </c>
    </row>
    <row r="2278" spans="1:9" x14ac:dyDescent="0.25">
      <c r="A2278">
        <v>40905</v>
      </c>
      <c r="B2278" t="s">
        <v>86</v>
      </c>
      <c r="C2278" t="s">
        <v>87</v>
      </c>
      <c r="D2278">
        <v>25.901</v>
      </c>
      <c r="E2278">
        <v>27.135000000000002</v>
      </c>
      <c r="F2278">
        <v>-4.5476299999999998</v>
      </c>
      <c r="G2278">
        <v>-1.234</v>
      </c>
      <c r="H2278">
        <v>300.02</v>
      </c>
      <c r="I2278">
        <v>7770818.0199999996</v>
      </c>
    </row>
    <row r="2279" spans="1:9" x14ac:dyDescent="0.25">
      <c r="A2279">
        <v>40904</v>
      </c>
      <c r="B2279" t="s">
        <v>86</v>
      </c>
      <c r="C2279" t="s">
        <v>87</v>
      </c>
      <c r="D2279">
        <v>27.135000000000002</v>
      </c>
      <c r="E2279">
        <v>26.881</v>
      </c>
      <c r="F2279">
        <v>0.94491000000000003</v>
      </c>
      <c r="G2279">
        <v>0.254</v>
      </c>
      <c r="H2279">
        <v>300.02</v>
      </c>
      <c r="I2279">
        <v>8141042.7000000002</v>
      </c>
    </row>
    <row r="2280" spans="1:9" x14ac:dyDescent="0.25">
      <c r="A2280">
        <v>40900</v>
      </c>
      <c r="B2280" t="s">
        <v>86</v>
      </c>
      <c r="C2280" t="s">
        <v>87</v>
      </c>
      <c r="D2280">
        <v>26.881</v>
      </c>
      <c r="E2280">
        <v>27.514600000000002</v>
      </c>
      <c r="F2280">
        <v>-2.3027799999999998</v>
      </c>
      <c r="G2280">
        <v>-0.63360000000000005</v>
      </c>
      <c r="H2280">
        <v>300.02</v>
      </c>
      <c r="I2280">
        <v>8064837.6200000001</v>
      </c>
    </row>
    <row r="2281" spans="1:9" x14ac:dyDescent="0.25">
      <c r="A2281">
        <v>40899</v>
      </c>
      <c r="B2281" t="s">
        <v>86</v>
      </c>
      <c r="C2281" t="s">
        <v>87</v>
      </c>
      <c r="D2281">
        <v>27.514500000000002</v>
      </c>
      <c r="E2281">
        <v>28.156099999999999</v>
      </c>
      <c r="F2281">
        <v>-2.2787199999999999</v>
      </c>
      <c r="G2281">
        <v>-0.64159999999999995</v>
      </c>
      <c r="H2281">
        <v>300.02</v>
      </c>
      <c r="I2281">
        <v>8254900.29</v>
      </c>
    </row>
    <row r="2282" spans="1:9" x14ac:dyDescent="0.25">
      <c r="A2282">
        <v>40898</v>
      </c>
      <c r="B2282" t="s">
        <v>86</v>
      </c>
      <c r="C2282" t="s">
        <v>87</v>
      </c>
      <c r="D2282">
        <v>28.156500000000001</v>
      </c>
      <c r="E2282">
        <v>26.1477</v>
      </c>
      <c r="F2282">
        <v>7.6825099999999997</v>
      </c>
      <c r="G2282">
        <v>2.0087999999999999</v>
      </c>
      <c r="H2282">
        <v>300.02</v>
      </c>
      <c r="I2282">
        <v>8447513.1300000008</v>
      </c>
    </row>
    <row r="2283" spans="1:9" x14ac:dyDescent="0.25">
      <c r="A2283">
        <v>40897</v>
      </c>
      <c r="B2283" t="s">
        <v>86</v>
      </c>
      <c r="C2283" t="s">
        <v>87</v>
      </c>
      <c r="D2283">
        <v>26.148</v>
      </c>
      <c r="E2283">
        <v>24.582799999999999</v>
      </c>
      <c r="F2283">
        <v>6.3670499999999999</v>
      </c>
      <c r="G2283">
        <v>1.5651999999999999</v>
      </c>
      <c r="H2283">
        <v>300.02</v>
      </c>
      <c r="I2283">
        <v>7844922.96</v>
      </c>
    </row>
    <row r="2284" spans="1:9" x14ac:dyDescent="0.25">
      <c r="A2284">
        <v>40896</v>
      </c>
      <c r="B2284" t="s">
        <v>86</v>
      </c>
      <c r="C2284" t="s">
        <v>87</v>
      </c>
      <c r="D2284">
        <v>24.582999999999998</v>
      </c>
      <c r="E2284">
        <v>24.165400000000002</v>
      </c>
      <c r="F2284">
        <v>1.7280899999999999</v>
      </c>
      <c r="G2284">
        <v>0.41760000000000003</v>
      </c>
      <c r="H2284">
        <v>300.02</v>
      </c>
      <c r="I2284">
        <v>7375391.6600000001</v>
      </c>
    </row>
    <row r="2285" spans="1:9" x14ac:dyDescent="0.25">
      <c r="A2285">
        <v>40893</v>
      </c>
      <c r="B2285" t="s">
        <v>86</v>
      </c>
      <c r="C2285" t="s">
        <v>87</v>
      </c>
      <c r="D2285">
        <v>24.165500000000002</v>
      </c>
      <c r="E2285">
        <v>24.100300000000001</v>
      </c>
      <c r="F2285">
        <v>0.27054</v>
      </c>
      <c r="G2285">
        <v>6.5199999999999994E-2</v>
      </c>
      <c r="H2285">
        <v>300.02</v>
      </c>
      <c r="I2285">
        <v>7250133.3099999996</v>
      </c>
    </row>
    <row r="2286" spans="1:9" x14ac:dyDescent="0.25">
      <c r="A2286">
        <v>40892</v>
      </c>
      <c r="B2286" t="s">
        <v>86</v>
      </c>
      <c r="C2286" t="s">
        <v>87</v>
      </c>
      <c r="D2286">
        <v>24.1005</v>
      </c>
      <c r="E2286">
        <v>23.2165</v>
      </c>
      <c r="F2286">
        <v>3.8076400000000001</v>
      </c>
      <c r="G2286">
        <v>0.88400000000000001</v>
      </c>
      <c r="H2286">
        <v>300.02</v>
      </c>
      <c r="I2286">
        <v>7230632.0099999998</v>
      </c>
    </row>
    <row r="2287" spans="1:9" x14ac:dyDescent="0.25">
      <c r="A2287">
        <v>40891</v>
      </c>
      <c r="B2287" t="s">
        <v>86</v>
      </c>
      <c r="C2287" t="s">
        <v>87</v>
      </c>
      <c r="D2287">
        <v>23.2165</v>
      </c>
      <c r="E2287">
        <v>23.3445</v>
      </c>
      <c r="F2287">
        <v>-0.54830999999999996</v>
      </c>
      <c r="G2287">
        <v>-0.128</v>
      </c>
      <c r="H2287">
        <v>300.02</v>
      </c>
      <c r="I2287">
        <v>6965414.3300000001</v>
      </c>
    </row>
    <row r="2288" spans="1:9" x14ac:dyDescent="0.25">
      <c r="A2288">
        <v>40890</v>
      </c>
      <c r="B2288" t="s">
        <v>86</v>
      </c>
      <c r="C2288" t="s">
        <v>87</v>
      </c>
      <c r="D2288">
        <v>23.3445</v>
      </c>
      <c r="E2288">
        <v>23.1249</v>
      </c>
      <c r="F2288">
        <v>0.94962999999999997</v>
      </c>
      <c r="G2288">
        <v>0.21959999999999999</v>
      </c>
      <c r="H2288">
        <v>300.02</v>
      </c>
      <c r="I2288">
        <v>7003816.8899999997</v>
      </c>
    </row>
    <row r="2289" spans="1:9" x14ac:dyDescent="0.25">
      <c r="A2289">
        <v>40889</v>
      </c>
      <c r="B2289" t="s">
        <v>86</v>
      </c>
      <c r="C2289" t="s">
        <v>87</v>
      </c>
      <c r="D2289">
        <v>23.125</v>
      </c>
      <c r="E2289">
        <v>23.536999999999999</v>
      </c>
      <c r="F2289">
        <v>-1.75044</v>
      </c>
      <c r="G2289">
        <v>-0.41199999999999998</v>
      </c>
      <c r="H2289">
        <v>300.02</v>
      </c>
      <c r="I2289">
        <v>6937962.5</v>
      </c>
    </row>
    <row r="2290" spans="1:9" x14ac:dyDescent="0.25">
      <c r="A2290">
        <v>40886</v>
      </c>
      <c r="B2290" t="s">
        <v>86</v>
      </c>
      <c r="C2290" t="s">
        <v>87</v>
      </c>
      <c r="D2290">
        <v>23.536999999999999</v>
      </c>
      <c r="E2290">
        <v>21.684200000000001</v>
      </c>
      <c r="F2290">
        <v>8.5444700000000005</v>
      </c>
      <c r="G2290">
        <v>1.8528</v>
      </c>
      <c r="H2290">
        <v>300.02</v>
      </c>
      <c r="I2290">
        <v>7061570.7400000002</v>
      </c>
    </row>
    <row r="2291" spans="1:9" x14ac:dyDescent="0.25">
      <c r="A2291">
        <v>40885</v>
      </c>
      <c r="B2291" t="s">
        <v>86</v>
      </c>
      <c r="C2291" t="s">
        <v>87</v>
      </c>
      <c r="D2291">
        <v>21.684999999999999</v>
      </c>
      <c r="E2291">
        <v>22.842199999999998</v>
      </c>
      <c r="F2291">
        <v>-5.0660600000000002</v>
      </c>
      <c r="G2291">
        <v>-1.1572</v>
      </c>
      <c r="H2291">
        <v>300.02</v>
      </c>
      <c r="I2291">
        <v>6505933.7000000002</v>
      </c>
    </row>
    <row r="2292" spans="1:9" x14ac:dyDescent="0.25">
      <c r="A2292">
        <v>40884</v>
      </c>
      <c r="B2292" t="s">
        <v>86</v>
      </c>
      <c r="C2292" t="s">
        <v>87</v>
      </c>
      <c r="D2292">
        <v>22.841999999999999</v>
      </c>
      <c r="E2292">
        <v>23.312799999999999</v>
      </c>
      <c r="F2292">
        <v>-2.0194899999999998</v>
      </c>
      <c r="G2292">
        <v>-0.4708</v>
      </c>
      <c r="H2292">
        <v>300.02</v>
      </c>
      <c r="I2292">
        <v>6853056.8399999999</v>
      </c>
    </row>
    <row r="2293" spans="1:9" x14ac:dyDescent="0.25">
      <c r="A2293">
        <v>40883</v>
      </c>
      <c r="B2293" t="s">
        <v>86</v>
      </c>
      <c r="C2293" t="s">
        <v>87</v>
      </c>
      <c r="D2293">
        <v>23.3125</v>
      </c>
      <c r="E2293">
        <v>23.531700000000001</v>
      </c>
      <c r="F2293">
        <v>-0.93150999999999995</v>
      </c>
      <c r="G2293">
        <v>-0.21920000000000001</v>
      </c>
      <c r="H2293">
        <v>300.02</v>
      </c>
      <c r="I2293">
        <v>6994216.25</v>
      </c>
    </row>
    <row r="2294" spans="1:9" x14ac:dyDescent="0.25">
      <c r="A2294">
        <v>40882</v>
      </c>
      <c r="B2294" t="s">
        <v>86</v>
      </c>
      <c r="C2294" t="s">
        <v>87</v>
      </c>
      <c r="D2294">
        <v>23.531500000000001</v>
      </c>
      <c r="E2294">
        <v>23.447900000000001</v>
      </c>
      <c r="F2294">
        <v>0.35654000000000002</v>
      </c>
      <c r="G2294">
        <v>8.3599999999999994E-2</v>
      </c>
      <c r="H2294">
        <v>300.02</v>
      </c>
      <c r="I2294">
        <v>7059920.6299999999</v>
      </c>
    </row>
    <row r="2295" spans="1:9" x14ac:dyDescent="0.25">
      <c r="A2295">
        <v>40879</v>
      </c>
      <c r="B2295" t="s">
        <v>86</v>
      </c>
      <c r="C2295" t="s">
        <v>87</v>
      </c>
      <c r="D2295">
        <v>23.448499999999999</v>
      </c>
      <c r="E2295">
        <v>23.2957</v>
      </c>
      <c r="F2295">
        <v>0.65591999999999995</v>
      </c>
      <c r="G2295">
        <v>0.15279999999999999</v>
      </c>
      <c r="H2295">
        <v>300.02</v>
      </c>
      <c r="I2295">
        <v>7035018.9699999997</v>
      </c>
    </row>
    <row r="2296" spans="1:9" x14ac:dyDescent="0.25">
      <c r="A2296">
        <v>40878</v>
      </c>
      <c r="B2296" t="s">
        <v>86</v>
      </c>
      <c r="C2296" t="s">
        <v>87</v>
      </c>
      <c r="D2296">
        <v>23.295999999999999</v>
      </c>
      <c r="E2296">
        <v>22.85</v>
      </c>
      <c r="F2296">
        <v>1.9518599999999999</v>
      </c>
      <c r="G2296">
        <v>0.44600000000000001</v>
      </c>
      <c r="H2296">
        <v>300.02</v>
      </c>
      <c r="I2296">
        <v>6989265.9199999999</v>
      </c>
    </row>
    <row r="2297" spans="1:9" x14ac:dyDescent="0.25">
      <c r="A2297">
        <v>40877</v>
      </c>
      <c r="B2297" t="s">
        <v>86</v>
      </c>
      <c r="C2297" t="s">
        <v>87</v>
      </c>
      <c r="D2297">
        <v>22.85</v>
      </c>
      <c r="E2297">
        <v>21.058</v>
      </c>
      <c r="F2297">
        <v>8.5098299999999991</v>
      </c>
      <c r="G2297">
        <v>1.792</v>
      </c>
      <c r="H2297">
        <v>200.02</v>
      </c>
      <c r="I2297">
        <v>4570457</v>
      </c>
    </row>
    <row r="2298" spans="1:9" x14ac:dyDescent="0.25">
      <c r="A2298">
        <v>40876</v>
      </c>
      <c r="B2298" t="s">
        <v>86</v>
      </c>
      <c r="C2298" t="s">
        <v>87</v>
      </c>
      <c r="D2298">
        <v>21.058</v>
      </c>
      <c r="E2298">
        <v>20.6784</v>
      </c>
      <c r="F2298">
        <v>1.8357300000000001</v>
      </c>
      <c r="G2298">
        <v>0.37959999999999999</v>
      </c>
      <c r="H2298">
        <v>200.02</v>
      </c>
      <c r="I2298">
        <v>4212021.16</v>
      </c>
    </row>
    <row r="2299" spans="1:9" x14ac:dyDescent="0.25">
      <c r="A2299">
        <v>40875</v>
      </c>
      <c r="B2299" t="s">
        <v>86</v>
      </c>
      <c r="C2299" t="s">
        <v>87</v>
      </c>
      <c r="D2299">
        <v>20.678999999999998</v>
      </c>
      <c r="E2299">
        <v>19.389800000000001</v>
      </c>
      <c r="F2299">
        <v>6.64886</v>
      </c>
      <c r="G2299">
        <v>1.2891999999999999</v>
      </c>
      <c r="H2299">
        <v>200.02</v>
      </c>
      <c r="I2299">
        <v>4136213.58</v>
      </c>
    </row>
    <row r="2300" spans="1:9" x14ac:dyDescent="0.25">
      <c r="A2300">
        <v>40872</v>
      </c>
      <c r="B2300" t="s">
        <v>86</v>
      </c>
      <c r="C2300" t="s">
        <v>87</v>
      </c>
      <c r="D2300">
        <v>19.39</v>
      </c>
      <c r="E2300">
        <v>19.8672</v>
      </c>
      <c r="F2300">
        <v>-2.4019499999999998</v>
      </c>
      <c r="G2300">
        <v>-0.47720000000000001</v>
      </c>
      <c r="H2300">
        <v>200.02</v>
      </c>
      <c r="I2300">
        <v>3878387.8</v>
      </c>
    </row>
    <row r="2301" spans="1:9" x14ac:dyDescent="0.25">
      <c r="A2301">
        <v>40870</v>
      </c>
      <c r="B2301" t="s">
        <v>86</v>
      </c>
      <c r="C2301" t="s">
        <v>87</v>
      </c>
      <c r="D2301">
        <v>19.866499999999998</v>
      </c>
      <c r="E2301">
        <v>20.680499999999999</v>
      </c>
      <c r="F2301">
        <v>-3.93608</v>
      </c>
      <c r="G2301">
        <v>-0.81399999999999995</v>
      </c>
      <c r="H2301">
        <v>200.02</v>
      </c>
      <c r="I2301">
        <v>3973697.33</v>
      </c>
    </row>
    <row r="2302" spans="1:9" x14ac:dyDescent="0.25">
      <c r="A2302">
        <v>40869</v>
      </c>
      <c r="B2302" t="s">
        <v>86</v>
      </c>
      <c r="C2302" t="s">
        <v>87</v>
      </c>
      <c r="D2302">
        <v>20.680499999999999</v>
      </c>
      <c r="E2302">
        <v>20.298500000000001</v>
      </c>
      <c r="F2302">
        <v>1.88191</v>
      </c>
      <c r="G2302">
        <v>0.38200000000000001</v>
      </c>
      <c r="H2302">
        <v>200.02</v>
      </c>
      <c r="I2302">
        <v>4136513.61</v>
      </c>
    </row>
    <row r="2303" spans="1:9" x14ac:dyDescent="0.25">
      <c r="A2303">
        <v>40868</v>
      </c>
      <c r="B2303" t="s">
        <v>86</v>
      </c>
      <c r="C2303" t="s">
        <v>87</v>
      </c>
      <c r="D2303">
        <v>20.298500000000001</v>
      </c>
      <c r="E2303">
        <v>20.680099999999999</v>
      </c>
      <c r="F2303">
        <v>-1.8452500000000001</v>
      </c>
      <c r="G2303">
        <v>-0.38159999999999999</v>
      </c>
      <c r="H2303">
        <v>200.02</v>
      </c>
      <c r="I2303">
        <v>4060105.97</v>
      </c>
    </row>
    <row r="2304" spans="1:9" x14ac:dyDescent="0.25">
      <c r="A2304">
        <v>40865</v>
      </c>
      <c r="B2304" t="s">
        <v>86</v>
      </c>
      <c r="C2304" t="s">
        <v>87</v>
      </c>
      <c r="D2304">
        <v>20.68</v>
      </c>
      <c r="E2304">
        <v>19.866399999999999</v>
      </c>
      <c r="F2304">
        <v>4.0953600000000003</v>
      </c>
      <c r="G2304">
        <v>0.81359999999999999</v>
      </c>
      <c r="H2304">
        <v>200.02</v>
      </c>
      <c r="I2304">
        <v>4136413.6</v>
      </c>
    </row>
    <row r="2305" spans="1:9" x14ac:dyDescent="0.25">
      <c r="A2305">
        <v>40864</v>
      </c>
      <c r="B2305" t="s">
        <v>86</v>
      </c>
      <c r="C2305" t="s">
        <v>87</v>
      </c>
      <c r="D2305">
        <v>19.866499999999998</v>
      </c>
      <c r="E2305">
        <v>20.561299999999999</v>
      </c>
      <c r="F2305">
        <v>-3.3791600000000002</v>
      </c>
      <c r="G2305">
        <v>-0.69479999999999997</v>
      </c>
      <c r="H2305">
        <v>200.02</v>
      </c>
      <c r="I2305">
        <v>3973697.33</v>
      </c>
    </row>
    <row r="2306" spans="1:9" x14ac:dyDescent="0.25">
      <c r="A2306">
        <v>40863</v>
      </c>
      <c r="B2306" t="s">
        <v>86</v>
      </c>
      <c r="C2306" t="s">
        <v>87</v>
      </c>
      <c r="D2306">
        <v>20.561</v>
      </c>
      <c r="E2306">
        <v>21.9542</v>
      </c>
      <c r="F2306">
        <v>-6.3459399999999997</v>
      </c>
      <c r="G2306">
        <v>-1.3932</v>
      </c>
      <c r="H2306">
        <v>200.02</v>
      </c>
      <c r="I2306">
        <v>4112611.22</v>
      </c>
    </row>
    <row r="2307" spans="1:9" x14ac:dyDescent="0.25">
      <c r="A2307">
        <v>40862</v>
      </c>
      <c r="B2307" t="s">
        <v>86</v>
      </c>
      <c r="C2307" t="s">
        <v>87</v>
      </c>
      <c r="D2307">
        <v>21.954499999999999</v>
      </c>
      <c r="E2307">
        <v>21.9193</v>
      </c>
      <c r="F2307">
        <v>0.16059000000000001</v>
      </c>
      <c r="G2307">
        <v>3.5200000000000002E-2</v>
      </c>
      <c r="H2307">
        <v>200.02</v>
      </c>
      <c r="I2307">
        <v>4391339.09</v>
      </c>
    </row>
    <row r="2308" spans="1:9" x14ac:dyDescent="0.25">
      <c r="A2308">
        <v>40861</v>
      </c>
      <c r="B2308" t="s">
        <v>86</v>
      </c>
      <c r="C2308" t="s">
        <v>87</v>
      </c>
      <c r="D2308">
        <v>21.919499999999999</v>
      </c>
      <c r="E2308">
        <v>22.3307</v>
      </c>
      <c r="F2308">
        <v>-1.84141</v>
      </c>
      <c r="G2308">
        <v>-0.41120000000000001</v>
      </c>
      <c r="H2308">
        <v>200.02</v>
      </c>
      <c r="I2308">
        <v>4384338.3899999997</v>
      </c>
    </row>
    <row r="2309" spans="1:9" x14ac:dyDescent="0.25">
      <c r="A2309">
        <v>40858</v>
      </c>
      <c r="B2309" t="s">
        <v>86</v>
      </c>
      <c r="C2309" t="s">
        <v>87</v>
      </c>
      <c r="D2309">
        <v>22.330500000000001</v>
      </c>
      <c r="E2309">
        <v>21.377700000000001</v>
      </c>
      <c r="F2309">
        <v>4.4569799999999997</v>
      </c>
      <c r="G2309">
        <v>0.95279999999999998</v>
      </c>
      <c r="H2309">
        <v>200.02</v>
      </c>
      <c r="I2309">
        <v>4466546.6100000003</v>
      </c>
    </row>
    <row r="2310" spans="1:9" x14ac:dyDescent="0.25">
      <c r="A2310">
        <v>40857</v>
      </c>
      <c r="B2310" t="s">
        <v>86</v>
      </c>
      <c r="C2310" t="s">
        <v>87</v>
      </c>
      <c r="D2310">
        <v>21.378</v>
      </c>
      <c r="E2310">
        <v>20.1084</v>
      </c>
      <c r="F2310">
        <v>6.3137800000000004</v>
      </c>
      <c r="G2310">
        <v>1.2696000000000001</v>
      </c>
      <c r="H2310">
        <v>200.02</v>
      </c>
      <c r="I2310">
        <v>4276027.5599999996</v>
      </c>
    </row>
    <row r="2311" spans="1:9" x14ac:dyDescent="0.25">
      <c r="A2311">
        <v>40856</v>
      </c>
      <c r="B2311" t="s">
        <v>86</v>
      </c>
      <c r="C2311" t="s">
        <v>87</v>
      </c>
      <c r="D2311">
        <v>20.108499999999999</v>
      </c>
      <c r="E2311">
        <v>25.130500000000001</v>
      </c>
      <c r="F2311">
        <v>-19.983689999999999</v>
      </c>
      <c r="G2311">
        <v>-5.0220000000000002</v>
      </c>
      <c r="H2311">
        <v>200.02</v>
      </c>
      <c r="I2311">
        <v>4022102.17</v>
      </c>
    </row>
    <row r="2312" spans="1:9" x14ac:dyDescent="0.25">
      <c r="A2312">
        <v>40855</v>
      </c>
      <c r="B2312" t="s">
        <v>86</v>
      </c>
      <c r="C2312" t="s">
        <v>87</v>
      </c>
      <c r="D2312">
        <v>25.13</v>
      </c>
      <c r="E2312">
        <v>23.8352</v>
      </c>
      <c r="F2312">
        <v>5.4322999999999997</v>
      </c>
      <c r="G2312">
        <v>1.2948</v>
      </c>
      <c r="H2312">
        <v>200.02</v>
      </c>
      <c r="I2312">
        <v>5026502.5999999996</v>
      </c>
    </row>
    <row r="2313" spans="1:9" x14ac:dyDescent="0.25">
      <c r="A2313">
        <v>40854</v>
      </c>
      <c r="B2313" t="s">
        <v>86</v>
      </c>
      <c r="C2313" t="s">
        <v>87</v>
      </c>
      <c r="D2313">
        <v>23.835999999999999</v>
      </c>
      <c r="E2313">
        <v>23.7028</v>
      </c>
      <c r="F2313">
        <v>0.56196000000000002</v>
      </c>
      <c r="G2313">
        <v>0.13320000000000001</v>
      </c>
      <c r="H2313">
        <v>200.02</v>
      </c>
      <c r="I2313">
        <v>4767676.72</v>
      </c>
    </row>
    <row r="2314" spans="1:9" x14ac:dyDescent="0.25">
      <c r="A2314">
        <v>40851</v>
      </c>
      <c r="B2314" t="s">
        <v>86</v>
      </c>
      <c r="C2314" t="s">
        <v>87</v>
      </c>
      <c r="D2314">
        <v>23.702999999999999</v>
      </c>
      <c r="E2314">
        <v>24.1418</v>
      </c>
      <c r="F2314">
        <v>-1.81759</v>
      </c>
      <c r="G2314">
        <v>-0.43880000000000002</v>
      </c>
      <c r="H2314">
        <v>200.02</v>
      </c>
      <c r="I2314">
        <v>4741074.0599999996</v>
      </c>
    </row>
    <row r="2315" spans="1:9" x14ac:dyDescent="0.25">
      <c r="A2315">
        <v>40850</v>
      </c>
      <c r="B2315" t="s">
        <v>86</v>
      </c>
      <c r="C2315" t="s">
        <v>87</v>
      </c>
      <c r="D2315">
        <v>24.141500000000001</v>
      </c>
      <c r="E2315">
        <v>23.0959</v>
      </c>
      <c r="F2315">
        <v>4.5272100000000002</v>
      </c>
      <c r="G2315">
        <v>1.0456000000000001</v>
      </c>
      <c r="H2315">
        <v>200.02</v>
      </c>
      <c r="I2315">
        <v>4828782.83</v>
      </c>
    </row>
    <row r="2316" spans="1:9" x14ac:dyDescent="0.25">
      <c r="A2316">
        <v>40849</v>
      </c>
      <c r="B2316" t="s">
        <v>86</v>
      </c>
      <c r="C2316" t="s">
        <v>87</v>
      </c>
      <c r="D2316">
        <v>23.096</v>
      </c>
      <c r="E2316">
        <v>22.373200000000001</v>
      </c>
      <c r="F2316">
        <v>3.2306499999999998</v>
      </c>
      <c r="G2316">
        <v>0.7228</v>
      </c>
      <c r="H2316">
        <v>200.02</v>
      </c>
      <c r="I2316">
        <v>4619661.92</v>
      </c>
    </row>
    <row r="2317" spans="1:9" x14ac:dyDescent="0.25">
      <c r="A2317">
        <v>40848</v>
      </c>
      <c r="B2317" t="s">
        <v>86</v>
      </c>
      <c r="C2317" t="s">
        <v>87</v>
      </c>
      <c r="D2317">
        <v>22.3735</v>
      </c>
      <c r="E2317">
        <v>25.501100000000001</v>
      </c>
      <c r="F2317">
        <v>-12.264570000000001</v>
      </c>
      <c r="G2317">
        <v>-3.1276000000000002</v>
      </c>
      <c r="H2317">
        <v>200.02</v>
      </c>
      <c r="I2317">
        <v>4475147.47</v>
      </c>
    </row>
    <row r="2318" spans="1:9" x14ac:dyDescent="0.25">
      <c r="A2318">
        <v>40847</v>
      </c>
      <c r="B2318" t="s">
        <v>86</v>
      </c>
      <c r="C2318" t="s">
        <v>87</v>
      </c>
      <c r="D2318">
        <v>25.501000000000001</v>
      </c>
      <c r="E2318">
        <v>29.195</v>
      </c>
      <c r="F2318">
        <v>-12.652850000000001</v>
      </c>
      <c r="G2318">
        <v>-3.694</v>
      </c>
      <c r="H2318">
        <v>200.02</v>
      </c>
      <c r="I2318">
        <v>5100710.0199999996</v>
      </c>
    </row>
    <row r="2319" spans="1:9" x14ac:dyDescent="0.25">
      <c r="A2319">
        <v>40844</v>
      </c>
      <c r="B2319" t="s">
        <v>86</v>
      </c>
      <c r="C2319" t="s">
        <v>87</v>
      </c>
      <c r="D2319">
        <v>29.195</v>
      </c>
      <c r="E2319">
        <v>29.153400000000001</v>
      </c>
      <c r="F2319">
        <v>0.14269000000000001</v>
      </c>
      <c r="G2319">
        <v>4.1599999999999998E-2</v>
      </c>
      <c r="H2319">
        <v>200.02</v>
      </c>
      <c r="I2319">
        <v>5839583.9000000004</v>
      </c>
    </row>
    <row r="2320" spans="1:9" x14ac:dyDescent="0.25">
      <c r="A2320">
        <v>40843</v>
      </c>
      <c r="B2320" t="s">
        <v>86</v>
      </c>
      <c r="C2320" t="s">
        <v>87</v>
      </c>
      <c r="D2320">
        <v>29.153500000000001</v>
      </c>
      <c r="E2320">
        <v>25.719899999999999</v>
      </c>
      <c r="F2320">
        <v>13.349970000000001</v>
      </c>
      <c r="G2320">
        <v>3.4336000000000002</v>
      </c>
      <c r="H2320">
        <v>200.02</v>
      </c>
      <c r="I2320">
        <v>5831283.0700000003</v>
      </c>
    </row>
    <row r="2321" spans="1:9" x14ac:dyDescent="0.25">
      <c r="A2321">
        <v>40842</v>
      </c>
      <c r="B2321" t="s">
        <v>86</v>
      </c>
      <c r="C2321" t="s">
        <v>87</v>
      </c>
      <c r="D2321">
        <v>25.720500000000001</v>
      </c>
      <c r="E2321">
        <v>24.422499999999999</v>
      </c>
      <c r="F2321">
        <v>5.3147700000000002</v>
      </c>
      <c r="G2321">
        <v>1.298</v>
      </c>
      <c r="H2321">
        <v>200.02</v>
      </c>
      <c r="I2321">
        <v>5144614.41</v>
      </c>
    </row>
    <row r="2322" spans="1:9" x14ac:dyDescent="0.25">
      <c r="A2322">
        <v>40841</v>
      </c>
      <c r="B2322" t="s">
        <v>86</v>
      </c>
      <c r="C2322" t="s">
        <v>87</v>
      </c>
      <c r="D2322">
        <v>24.422000000000001</v>
      </c>
      <c r="E2322">
        <v>26.587599999999998</v>
      </c>
      <c r="F2322">
        <v>-8.1451499999999992</v>
      </c>
      <c r="G2322">
        <v>-2.1656</v>
      </c>
      <c r="H2322">
        <v>200.02</v>
      </c>
      <c r="I2322">
        <v>4884888.4400000004</v>
      </c>
    </row>
    <row r="2323" spans="1:9" x14ac:dyDescent="0.25">
      <c r="A2323">
        <v>40840</v>
      </c>
      <c r="B2323" t="s">
        <v>86</v>
      </c>
      <c r="C2323" t="s">
        <v>87</v>
      </c>
      <c r="D2323">
        <v>26.587499999999999</v>
      </c>
      <c r="E2323">
        <v>25.195499999999999</v>
      </c>
      <c r="F2323">
        <v>5.5247999999999999</v>
      </c>
      <c r="G2323">
        <v>1.3919999999999999</v>
      </c>
      <c r="H2323">
        <v>200.02</v>
      </c>
      <c r="I2323">
        <v>5318031.75</v>
      </c>
    </row>
    <row r="2324" spans="1:9" x14ac:dyDescent="0.25">
      <c r="A2324">
        <v>40837</v>
      </c>
      <c r="B2324" t="s">
        <v>86</v>
      </c>
      <c r="C2324" t="s">
        <v>87</v>
      </c>
      <c r="D2324">
        <v>25.195499999999999</v>
      </c>
      <c r="E2324">
        <v>23.515899999999998</v>
      </c>
      <c r="F2324">
        <v>7.1424000000000003</v>
      </c>
      <c r="G2324">
        <v>1.6796</v>
      </c>
      <c r="H2324">
        <v>200.02</v>
      </c>
      <c r="I2324">
        <v>5039603.91</v>
      </c>
    </row>
    <row r="2325" spans="1:9" x14ac:dyDescent="0.25">
      <c r="A2325">
        <v>40836</v>
      </c>
      <c r="B2325" t="s">
        <v>86</v>
      </c>
      <c r="C2325" t="s">
        <v>87</v>
      </c>
      <c r="D2325">
        <v>23.515999999999998</v>
      </c>
      <c r="E2325">
        <v>23.675999999999998</v>
      </c>
      <c r="F2325">
        <v>-0.67579</v>
      </c>
      <c r="G2325">
        <v>-0.16</v>
      </c>
      <c r="H2325">
        <v>200.02</v>
      </c>
      <c r="I2325">
        <v>4703670.32</v>
      </c>
    </row>
    <row r="2326" spans="1:9" x14ac:dyDescent="0.25">
      <c r="A2326">
        <v>40835</v>
      </c>
      <c r="B2326" t="s">
        <v>86</v>
      </c>
      <c r="C2326" t="s">
        <v>87</v>
      </c>
      <c r="D2326">
        <v>23.675999999999998</v>
      </c>
      <c r="E2326">
        <v>26.050799999999999</v>
      </c>
      <c r="F2326">
        <v>-9.1160300000000003</v>
      </c>
      <c r="G2326">
        <v>-2.3748</v>
      </c>
      <c r="H2326">
        <v>200.02</v>
      </c>
      <c r="I2326">
        <v>4735673.5199999996</v>
      </c>
    </row>
    <row r="2327" spans="1:9" x14ac:dyDescent="0.25">
      <c r="A2327">
        <v>40834</v>
      </c>
      <c r="B2327" t="s">
        <v>86</v>
      </c>
      <c r="C2327" t="s">
        <v>87</v>
      </c>
      <c r="D2327">
        <v>26.0505</v>
      </c>
      <c r="E2327">
        <v>24.581700000000001</v>
      </c>
      <c r="F2327">
        <v>5.9751799999999999</v>
      </c>
      <c r="G2327">
        <v>1.4688000000000001</v>
      </c>
      <c r="H2327">
        <v>200.02</v>
      </c>
      <c r="I2327">
        <v>5210621.01</v>
      </c>
    </row>
    <row r="2328" spans="1:9" x14ac:dyDescent="0.25">
      <c r="A2328">
        <v>40833</v>
      </c>
      <c r="B2328" t="s">
        <v>86</v>
      </c>
      <c r="C2328" t="s">
        <v>87</v>
      </c>
      <c r="D2328">
        <v>24.582000000000001</v>
      </c>
      <c r="E2328">
        <v>28.103200000000001</v>
      </c>
      <c r="F2328">
        <v>-12.529529999999999</v>
      </c>
      <c r="G2328">
        <v>-3.5211999999999999</v>
      </c>
      <c r="H2328">
        <v>200.02</v>
      </c>
      <c r="I2328">
        <v>4916891.6399999997</v>
      </c>
    </row>
    <row r="2329" spans="1:9" x14ac:dyDescent="0.25">
      <c r="A2329">
        <v>40830</v>
      </c>
      <c r="B2329" t="s">
        <v>86</v>
      </c>
      <c r="C2329" t="s">
        <v>87</v>
      </c>
      <c r="D2329">
        <v>28.1035</v>
      </c>
      <c r="E2329">
        <v>26.485900000000001</v>
      </c>
      <c r="F2329">
        <v>6.1074000000000002</v>
      </c>
      <c r="G2329">
        <v>1.6175999999999999</v>
      </c>
      <c r="H2329">
        <v>200.02</v>
      </c>
      <c r="I2329">
        <v>5621262.0700000003</v>
      </c>
    </row>
    <row r="2330" spans="1:9" x14ac:dyDescent="0.25">
      <c r="A2330">
        <v>40829</v>
      </c>
      <c r="B2330" t="s">
        <v>86</v>
      </c>
      <c r="C2330" t="s">
        <v>87</v>
      </c>
      <c r="D2330">
        <v>26.486000000000001</v>
      </c>
      <c r="E2330">
        <v>26.29</v>
      </c>
      <c r="F2330">
        <v>0.74553000000000003</v>
      </c>
      <c r="G2330">
        <v>0.19600000000000001</v>
      </c>
      <c r="H2330">
        <v>200.02</v>
      </c>
      <c r="I2330">
        <v>5297729.72</v>
      </c>
    </row>
    <row r="2331" spans="1:9" x14ac:dyDescent="0.25">
      <c r="A2331">
        <v>40828</v>
      </c>
      <c r="B2331" t="s">
        <v>86</v>
      </c>
      <c r="C2331" t="s">
        <v>87</v>
      </c>
      <c r="D2331">
        <v>26.290500000000002</v>
      </c>
      <c r="E2331">
        <v>24.746500000000001</v>
      </c>
      <c r="F2331">
        <v>6.2392700000000003</v>
      </c>
      <c r="G2331">
        <v>1.544</v>
      </c>
      <c r="H2331">
        <v>200.02</v>
      </c>
      <c r="I2331">
        <v>5258625.8099999996</v>
      </c>
    </row>
    <row r="2332" spans="1:9" x14ac:dyDescent="0.25">
      <c r="A2332">
        <v>40827</v>
      </c>
      <c r="B2332" t="s">
        <v>86</v>
      </c>
      <c r="C2332" t="s">
        <v>87</v>
      </c>
      <c r="D2332">
        <v>24.746500000000001</v>
      </c>
      <c r="E2332">
        <v>24.622499999999999</v>
      </c>
      <c r="F2332">
        <v>0.50360000000000005</v>
      </c>
      <c r="G2332">
        <v>0.124</v>
      </c>
      <c r="H2332">
        <v>200.02</v>
      </c>
      <c r="I2332">
        <v>4949794.93</v>
      </c>
    </row>
    <row r="2333" spans="1:9" x14ac:dyDescent="0.25">
      <c r="A2333">
        <v>40826</v>
      </c>
      <c r="B2333" t="s">
        <v>86</v>
      </c>
      <c r="C2333" t="s">
        <v>87</v>
      </c>
      <c r="D2333">
        <v>24.622499999999999</v>
      </c>
      <c r="E2333">
        <v>22.976500000000001</v>
      </c>
      <c r="F2333">
        <v>7.1638400000000004</v>
      </c>
      <c r="G2333">
        <v>1.6459999999999999</v>
      </c>
      <c r="H2333">
        <v>200.02</v>
      </c>
      <c r="I2333">
        <v>4924992.45</v>
      </c>
    </row>
    <row r="2334" spans="1:9" x14ac:dyDescent="0.25">
      <c r="A2334">
        <v>40823</v>
      </c>
      <c r="B2334" t="s">
        <v>86</v>
      </c>
      <c r="C2334" t="s">
        <v>87</v>
      </c>
      <c r="D2334">
        <v>22.975999999999999</v>
      </c>
      <c r="E2334">
        <v>23.021599999999999</v>
      </c>
      <c r="F2334">
        <v>-0.19807</v>
      </c>
      <c r="G2334">
        <v>-4.5600000000000002E-2</v>
      </c>
      <c r="H2334">
        <v>200.02</v>
      </c>
      <c r="I2334">
        <v>4595659.5199999996</v>
      </c>
    </row>
    <row r="2335" spans="1:9" x14ac:dyDescent="0.25">
      <c r="A2335">
        <v>40822</v>
      </c>
      <c r="B2335" t="s">
        <v>86</v>
      </c>
      <c r="C2335" t="s">
        <v>87</v>
      </c>
      <c r="D2335">
        <v>23.021999999999998</v>
      </c>
      <c r="E2335">
        <v>22.726800000000001</v>
      </c>
      <c r="F2335">
        <v>1.29891</v>
      </c>
      <c r="G2335">
        <v>0.29520000000000002</v>
      </c>
      <c r="H2335">
        <v>200.02</v>
      </c>
      <c r="I2335">
        <v>4604860.4400000004</v>
      </c>
    </row>
    <row r="2336" spans="1:9" x14ac:dyDescent="0.25">
      <c r="A2336">
        <v>40821</v>
      </c>
      <c r="B2336" t="s">
        <v>86</v>
      </c>
      <c r="C2336" t="s">
        <v>87</v>
      </c>
      <c r="D2336">
        <v>22.727</v>
      </c>
      <c r="E2336">
        <v>21.598199999999999</v>
      </c>
      <c r="F2336">
        <v>5.2263599999999997</v>
      </c>
      <c r="G2336">
        <v>1.1288</v>
      </c>
      <c r="H2336">
        <v>200.02</v>
      </c>
      <c r="I2336">
        <v>4545854.54</v>
      </c>
    </row>
    <row r="2337" spans="1:9" x14ac:dyDescent="0.25">
      <c r="A2337">
        <v>40820</v>
      </c>
      <c r="B2337" t="s">
        <v>86</v>
      </c>
      <c r="C2337" t="s">
        <v>87</v>
      </c>
      <c r="D2337">
        <v>21.598500000000001</v>
      </c>
      <c r="E2337">
        <v>19.999700000000001</v>
      </c>
      <c r="F2337">
        <v>7.9941199999999997</v>
      </c>
      <c r="G2337">
        <v>1.5988</v>
      </c>
      <c r="H2337">
        <v>200.02</v>
      </c>
      <c r="I2337">
        <v>4320131.97</v>
      </c>
    </row>
    <row r="2338" spans="1:9" x14ac:dyDescent="0.25">
      <c r="A2338">
        <v>40819</v>
      </c>
      <c r="B2338" t="s">
        <v>86</v>
      </c>
      <c r="C2338" t="s">
        <v>87</v>
      </c>
      <c r="D2338">
        <v>20</v>
      </c>
      <c r="E2338">
        <v>20</v>
      </c>
      <c r="F2338">
        <v>0</v>
      </c>
      <c r="G2338">
        <v>0</v>
      </c>
      <c r="H2338">
        <v>200.02</v>
      </c>
      <c r="I2338">
        <v>4000400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dimension ref="A1:G1788"/>
  <sheetViews>
    <sheetView workbookViewId="0">
      <selection activeCell="E10" sqref="E10"/>
    </sheetView>
  </sheetViews>
  <sheetFormatPr defaultRowHeight="15" x14ac:dyDescent="0.25"/>
  <sheetData>
    <row r="1" spans="1:7" x14ac:dyDescent="0.25">
      <c r="A1" t="s">
        <v>56</v>
      </c>
      <c r="B1" t="s">
        <v>40</v>
      </c>
      <c r="C1" t="s">
        <v>41</v>
      </c>
      <c r="D1" t="s">
        <v>42</v>
      </c>
      <c r="E1" t="s">
        <v>43</v>
      </c>
      <c r="F1" t="s">
        <v>45</v>
      </c>
      <c r="G1" t="s">
        <v>44</v>
      </c>
    </row>
    <row r="2" spans="1:7" x14ac:dyDescent="0.25">
      <c r="A2" s="22">
        <v>40820</v>
      </c>
      <c r="B2">
        <v>4.9362500000000002</v>
      </c>
      <c r="C2">
        <v>5.2625000000000002</v>
      </c>
      <c r="D2">
        <v>4.9124999999999996</v>
      </c>
      <c r="E2">
        <v>5.2625000000000002</v>
      </c>
      <c r="F2">
        <v>5.2625000000000002</v>
      </c>
      <c r="G2">
        <v>162400</v>
      </c>
    </row>
    <row r="3" spans="1:7" x14ac:dyDescent="0.25">
      <c r="A3" s="22">
        <v>40821</v>
      </c>
      <c r="B3">
        <v>5.4412500000000001</v>
      </c>
      <c r="C3">
        <v>5.7050000000000001</v>
      </c>
      <c r="D3">
        <v>5.4312500000000004</v>
      </c>
      <c r="E3">
        <v>5.6737500000000001</v>
      </c>
      <c r="F3">
        <v>5.6737500000000001</v>
      </c>
      <c r="G3">
        <v>71200</v>
      </c>
    </row>
    <row r="4" spans="1:7" x14ac:dyDescent="0.25">
      <c r="A4" s="22">
        <v>40822</v>
      </c>
      <c r="B4">
        <v>5.67875</v>
      </c>
      <c r="C4">
        <v>5.7912499999999998</v>
      </c>
      <c r="D4">
        <v>5.6</v>
      </c>
      <c r="E4">
        <v>5.7912499999999998</v>
      </c>
      <c r="F4">
        <v>5.7912499999999998</v>
      </c>
      <c r="G4">
        <v>44800</v>
      </c>
    </row>
    <row r="5" spans="1:7" x14ac:dyDescent="0.25">
      <c r="A5" s="22">
        <v>40823</v>
      </c>
      <c r="B5">
        <v>5.8987499999999997</v>
      </c>
      <c r="C5">
        <v>5.8987499999999997</v>
      </c>
      <c r="D5">
        <v>5.5975000000000001</v>
      </c>
      <c r="E5">
        <v>5.8362499999999997</v>
      </c>
      <c r="F5">
        <v>5.8362499999999997</v>
      </c>
      <c r="G5">
        <v>145600</v>
      </c>
    </row>
    <row r="6" spans="1:7" x14ac:dyDescent="0.25">
      <c r="A6" s="22">
        <v>40826</v>
      </c>
      <c r="B6">
        <v>5.9375</v>
      </c>
      <c r="C6">
        <v>6.0750000000000002</v>
      </c>
      <c r="D6">
        <v>5.9249999999999998</v>
      </c>
      <c r="E6">
        <v>6.0750000000000002</v>
      </c>
      <c r="F6">
        <v>6.0750000000000002</v>
      </c>
      <c r="G6">
        <v>120000</v>
      </c>
    </row>
    <row r="7" spans="1:7" x14ac:dyDescent="0.25">
      <c r="A7" s="22">
        <v>40827</v>
      </c>
      <c r="B7">
        <v>6.03125</v>
      </c>
      <c r="C7">
        <v>6.2062499999999998</v>
      </c>
      <c r="D7">
        <v>6.03</v>
      </c>
      <c r="E7">
        <v>6.1574999999999998</v>
      </c>
      <c r="F7">
        <v>6.1574999999999998</v>
      </c>
      <c r="G7">
        <v>131200</v>
      </c>
    </row>
    <row r="8" spans="1:7" x14ac:dyDescent="0.25">
      <c r="A8" s="22">
        <v>40828</v>
      </c>
      <c r="B8">
        <v>6.3949999999999996</v>
      </c>
      <c r="C8">
        <v>6.6875</v>
      </c>
      <c r="D8">
        <v>6.375</v>
      </c>
      <c r="E8">
        <v>6.5862499999999997</v>
      </c>
      <c r="F8">
        <v>6.5862499999999997</v>
      </c>
      <c r="G8">
        <v>110400</v>
      </c>
    </row>
    <row r="9" spans="1:7" x14ac:dyDescent="0.25">
      <c r="A9" s="22">
        <v>40829</v>
      </c>
      <c r="B9">
        <v>6.5</v>
      </c>
      <c r="C9">
        <v>6.5337500000000004</v>
      </c>
      <c r="D9">
        <v>6.3674999999999997</v>
      </c>
      <c r="E9">
        <v>6.5337500000000004</v>
      </c>
      <c r="F9">
        <v>6.5337500000000004</v>
      </c>
      <c r="G9">
        <v>116800</v>
      </c>
    </row>
    <row r="10" spans="1:7" x14ac:dyDescent="0.25">
      <c r="A10" s="22">
        <v>40830</v>
      </c>
      <c r="B10">
        <v>6.9237500000000001</v>
      </c>
      <c r="C10">
        <v>6.9725000000000001</v>
      </c>
      <c r="D10">
        <v>6.7512499999999998</v>
      </c>
      <c r="E10">
        <v>6.96875</v>
      </c>
      <c r="F10">
        <v>6.96875</v>
      </c>
      <c r="G10">
        <v>105600</v>
      </c>
    </row>
    <row r="11" spans="1:7" x14ac:dyDescent="0.25">
      <c r="A11" s="22">
        <v>40833</v>
      </c>
      <c r="B11">
        <v>6.8624999999999998</v>
      </c>
      <c r="C11">
        <v>6.8637499999999996</v>
      </c>
      <c r="D11">
        <v>6.2024999999999997</v>
      </c>
      <c r="E11">
        <v>6.2024999999999997</v>
      </c>
      <c r="F11">
        <v>6.2024999999999997</v>
      </c>
      <c r="G11">
        <v>84800</v>
      </c>
    </row>
    <row r="12" spans="1:7" x14ac:dyDescent="0.25">
      <c r="A12" s="22">
        <v>40834</v>
      </c>
      <c r="B12">
        <v>6.1875</v>
      </c>
      <c r="C12">
        <v>6.5337500000000004</v>
      </c>
      <c r="D12">
        <v>6.0362499999999999</v>
      </c>
      <c r="E12">
        <v>6.4175000000000004</v>
      </c>
      <c r="F12">
        <v>6.4175000000000004</v>
      </c>
      <c r="G12">
        <v>83200</v>
      </c>
    </row>
    <row r="13" spans="1:7" x14ac:dyDescent="0.25">
      <c r="A13" s="22">
        <v>40835</v>
      </c>
      <c r="B13">
        <v>6.4725000000000001</v>
      </c>
      <c r="C13">
        <v>6.4762500000000003</v>
      </c>
      <c r="D13">
        <v>5.9012500000000001</v>
      </c>
      <c r="E13">
        <v>5.99</v>
      </c>
      <c r="F13">
        <v>5.99</v>
      </c>
      <c r="G13">
        <v>158400</v>
      </c>
    </row>
    <row r="14" spans="1:7" x14ac:dyDescent="0.25">
      <c r="A14" s="22">
        <v>40836</v>
      </c>
      <c r="B14">
        <v>5.9562499999999998</v>
      </c>
      <c r="C14">
        <v>5.9562499999999998</v>
      </c>
      <c r="D14">
        <v>5.7312500000000002</v>
      </c>
      <c r="E14">
        <v>5.9387499999999998</v>
      </c>
      <c r="F14">
        <v>5.9387499999999998</v>
      </c>
      <c r="G14">
        <v>82400</v>
      </c>
    </row>
    <row r="15" spans="1:7" x14ac:dyDescent="0.25">
      <c r="A15" s="22">
        <v>40837</v>
      </c>
      <c r="B15">
        <v>6.16</v>
      </c>
      <c r="C15">
        <v>6.2312500000000002</v>
      </c>
      <c r="D15">
        <v>6.0824999999999996</v>
      </c>
      <c r="E15">
        <v>6.2312500000000002</v>
      </c>
      <c r="F15">
        <v>6.2312500000000002</v>
      </c>
      <c r="G15">
        <v>60000</v>
      </c>
    </row>
    <row r="16" spans="1:7" x14ac:dyDescent="0.25">
      <c r="A16" s="22">
        <v>40840</v>
      </c>
      <c r="B16">
        <v>6.3674999999999997</v>
      </c>
      <c r="C16">
        <v>6.6325000000000003</v>
      </c>
      <c r="D16">
        <v>6.3674999999999997</v>
      </c>
      <c r="E16">
        <v>6.6325000000000003</v>
      </c>
      <c r="F16">
        <v>6.6325000000000003</v>
      </c>
      <c r="G16">
        <v>82400</v>
      </c>
    </row>
    <row r="17" spans="1:7" x14ac:dyDescent="0.25">
      <c r="A17" s="22">
        <v>40841</v>
      </c>
      <c r="B17">
        <v>6.5287499999999996</v>
      </c>
      <c r="C17">
        <v>6.5287499999999996</v>
      </c>
      <c r="D17">
        <v>6.1812500000000004</v>
      </c>
      <c r="E17">
        <v>6.1825000000000001</v>
      </c>
      <c r="F17">
        <v>6.1825000000000001</v>
      </c>
      <c r="G17">
        <v>147200</v>
      </c>
    </row>
    <row r="18" spans="1:7" x14ac:dyDescent="0.25">
      <c r="A18" s="22">
        <v>40842</v>
      </c>
      <c r="B18">
        <v>6.4124999999999996</v>
      </c>
      <c r="C18">
        <v>6.4387499999999998</v>
      </c>
      <c r="D18">
        <v>6.1050000000000004</v>
      </c>
      <c r="E18">
        <v>6.39</v>
      </c>
      <c r="F18">
        <v>6.39</v>
      </c>
      <c r="G18">
        <v>179200</v>
      </c>
    </row>
    <row r="19" spans="1:7" x14ac:dyDescent="0.25">
      <c r="A19" s="22">
        <v>40843</v>
      </c>
      <c r="B19">
        <v>7.0875000000000004</v>
      </c>
      <c r="C19">
        <v>7.3187499999999996</v>
      </c>
      <c r="D19">
        <v>6.9562499999999998</v>
      </c>
      <c r="E19">
        <v>7.2287499999999998</v>
      </c>
      <c r="F19">
        <v>7.2287499999999998</v>
      </c>
      <c r="G19">
        <v>255200</v>
      </c>
    </row>
    <row r="20" spans="1:7" x14ac:dyDescent="0.25">
      <c r="A20" s="22">
        <v>40844</v>
      </c>
      <c r="B20">
        <v>7.1037499999999998</v>
      </c>
      <c r="C20">
        <v>7.3475000000000001</v>
      </c>
      <c r="D20">
        <v>7.0724999999999998</v>
      </c>
      <c r="E20">
        <v>7.3475000000000001</v>
      </c>
      <c r="F20">
        <v>7.3475000000000001</v>
      </c>
      <c r="G20">
        <v>184800</v>
      </c>
    </row>
    <row r="21" spans="1:7" x14ac:dyDescent="0.25">
      <c r="A21" s="22">
        <v>40847</v>
      </c>
      <c r="B21">
        <v>6.97</v>
      </c>
      <c r="C21">
        <v>7.02</v>
      </c>
      <c r="D21">
        <v>6.5549999999999997</v>
      </c>
      <c r="E21">
        <v>6.5549999999999997</v>
      </c>
      <c r="F21">
        <v>6.5549999999999997</v>
      </c>
      <c r="G21">
        <v>381600</v>
      </c>
    </row>
    <row r="22" spans="1:7" x14ac:dyDescent="0.25">
      <c r="A22" s="22">
        <v>40848</v>
      </c>
      <c r="B22">
        <v>5.55</v>
      </c>
      <c r="C22">
        <v>5.8162500000000001</v>
      </c>
      <c r="D22">
        <v>5.38375</v>
      </c>
      <c r="E22">
        <v>5.5787500000000003</v>
      </c>
      <c r="F22">
        <v>5.5787500000000003</v>
      </c>
      <c r="G22">
        <v>1083200</v>
      </c>
    </row>
    <row r="23" spans="1:7" x14ac:dyDescent="0.25">
      <c r="A23" s="22">
        <v>40849</v>
      </c>
      <c r="B23">
        <v>5.8087499999999999</v>
      </c>
      <c r="C23">
        <v>5.81</v>
      </c>
      <c r="D23">
        <v>5.585</v>
      </c>
      <c r="E23">
        <v>5.7637499999999999</v>
      </c>
      <c r="F23">
        <v>5.7637499999999999</v>
      </c>
      <c r="G23">
        <v>177600</v>
      </c>
    </row>
    <row r="24" spans="1:7" x14ac:dyDescent="0.25">
      <c r="A24" s="22">
        <v>40850</v>
      </c>
      <c r="B24">
        <v>5.93</v>
      </c>
      <c r="C24">
        <v>6.0549999999999997</v>
      </c>
      <c r="D24">
        <v>5.5787500000000003</v>
      </c>
      <c r="E24">
        <v>6.0449999999999999</v>
      </c>
      <c r="F24">
        <v>6.0449999999999999</v>
      </c>
      <c r="G24">
        <v>497600</v>
      </c>
    </row>
    <row r="25" spans="1:7" x14ac:dyDescent="0.25">
      <c r="A25" s="22">
        <v>40851</v>
      </c>
      <c r="B25">
        <v>5.8812499999999996</v>
      </c>
      <c r="C25">
        <v>6.0250000000000004</v>
      </c>
      <c r="D25">
        <v>5.6912500000000001</v>
      </c>
      <c r="E25">
        <v>5.9262499999999996</v>
      </c>
      <c r="F25">
        <v>5.9262499999999996</v>
      </c>
      <c r="G25">
        <v>428800</v>
      </c>
    </row>
    <row r="26" spans="1:7" x14ac:dyDescent="0.25">
      <c r="A26" s="22">
        <v>40854</v>
      </c>
      <c r="B26">
        <v>5.8787500000000001</v>
      </c>
      <c r="C26">
        <v>5.97</v>
      </c>
      <c r="D26">
        <v>5.7525000000000004</v>
      </c>
      <c r="E26">
        <v>5.9649999999999999</v>
      </c>
      <c r="F26">
        <v>5.9649999999999999</v>
      </c>
      <c r="G26">
        <v>164800</v>
      </c>
    </row>
    <row r="27" spans="1:7" x14ac:dyDescent="0.25">
      <c r="A27" s="22">
        <v>40855</v>
      </c>
      <c r="B27">
        <v>6.0562500000000004</v>
      </c>
      <c r="C27">
        <v>6.2512499999999998</v>
      </c>
      <c r="D27">
        <v>5.88375</v>
      </c>
      <c r="E27">
        <v>6.2512499999999998</v>
      </c>
      <c r="F27">
        <v>6.2512499999999998</v>
      </c>
      <c r="G27">
        <v>293600</v>
      </c>
    </row>
    <row r="28" spans="1:7" x14ac:dyDescent="0.25">
      <c r="A28" s="22">
        <v>40856</v>
      </c>
      <c r="B28">
        <v>5.7762500000000001</v>
      </c>
      <c r="C28">
        <v>5.8287500000000003</v>
      </c>
      <c r="D28">
        <v>5.0274999999999999</v>
      </c>
      <c r="E28">
        <v>5.0525000000000002</v>
      </c>
      <c r="F28">
        <v>5.0525000000000002</v>
      </c>
      <c r="G28">
        <v>554400</v>
      </c>
    </row>
    <row r="29" spans="1:7" x14ac:dyDescent="0.25">
      <c r="A29" s="22">
        <v>40857</v>
      </c>
      <c r="B29">
        <v>5.3425000000000002</v>
      </c>
      <c r="C29">
        <v>5.375</v>
      </c>
      <c r="D29">
        <v>5.09</v>
      </c>
      <c r="E29">
        <v>5.3624999999999998</v>
      </c>
      <c r="F29">
        <v>5.3624999999999998</v>
      </c>
      <c r="G29">
        <v>391200</v>
      </c>
    </row>
    <row r="30" spans="1:7" x14ac:dyDescent="0.25">
      <c r="A30" s="22">
        <v>40858</v>
      </c>
      <c r="B30">
        <v>5.5750000000000002</v>
      </c>
      <c r="C30">
        <v>5.6537499999999996</v>
      </c>
      <c r="D30">
        <v>5.55375</v>
      </c>
      <c r="E30">
        <v>5.59375</v>
      </c>
      <c r="F30">
        <v>5.59375</v>
      </c>
      <c r="G30">
        <v>589600</v>
      </c>
    </row>
    <row r="31" spans="1:7" x14ac:dyDescent="0.25">
      <c r="A31" s="22">
        <v>40861</v>
      </c>
      <c r="B31">
        <v>5.5175000000000001</v>
      </c>
      <c r="C31">
        <v>5.5187499999999998</v>
      </c>
      <c r="D31">
        <v>5.3574999999999999</v>
      </c>
      <c r="E31">
        <v>5.4550000000000001</v>
      </c>
      <c r="F31">
        <v>5.4550000000000001</v>
      </c>
      <c r="G31">
        <v>204000</v>
      </c>
    </row>
    <row r="32" spans="1:7" x14ac:dyDescent="0.25">
      <c r="A32" s="22">
        <v>40862</v>
      </c>
      <c r="B32">
        <v>5.3562500000000002</v>
      </c>
      <c r="C32">
        <v>5.5549999999999997</v>
      </c>
      <c r="D32">
        <v>5.3137499999999998</v>
      </c>
      <c r="E32">
        <v>5.5112500000000004</v>
      </c>
      <c r="F32">
        <v>5.5112500000000004</v>
      </c>
      <c r="G32">
        <v>966400</v>
      </c>
    </row>
    <row r="33" spans="1:7" x14ac:dyDescent="0.25">
      <c r="A33" s="22">
        <v>40863</v>
      </c>
      <c r="B33">
        <v>5.3337500000000002</v>
      </c>
      <c r="C33">
        <v>5.5350000000000001</v>
      </c>
      <c r="D33">
        <v>5.21875</v>
      </c>
      <c r="E33">
        <v>5.2487500000000002</v>
      </c>
      <c r="F33">
        <v>5.2487500000000002</v>
      </c>
      <c r="G33">
        <v>699200</v>
      </c>
    </row>
    <row r="34" spans="1:7" x14ac:dyDescent="0.25">
      <c r="A34" s="22">
        <v>40864</v>
      </c>
      <c r="B34">
        <v>5.19625</v>
      </c>
      <c r="C34">
        <v>5.2337499999999997</v>
      </c>
      <c r="D34">
        <v>4.8962500000000002</v>
      </c>
      <c r="E34">
        <v>4.9962499999999999</v>
      </c>
      <c r="F34">
        <v>4.9962499999999999</v>
      </c>
      <c r="G34">
        <v>1687200</v>
      </c>
    </row>
    <row r="35" spans="1:7" x14ac:dyDescent="0.25">
      <c r="A35" s="22">
        <v>40865</v>
      </c>
      <c r="B35">
        <v>5.125</v>
      </c>
      <c r="C35">
        <v>5.1624999999999996</v>
      </c>
      <c r="D35">
        <v>4.9937500000000004</v>
      </c>
      <c r="E35">
        <v>5.15625</v>
      </c>
      <c r="F35">
        <v>5.15625</v>
      </c>
      <c r="G35">
        <v>1727200</v>
      </c>
    </row>
    <row r="36" spans="1:7" x14ac:dyDescent="0.25">
      <c r="A36" s="22">
        <v>40868</v>
      </c>
      <c r="B36">
        <v>4.88375</v>
      </c>
      <c r="C36">
        <v>5.1287500000000001</v>
      </c>
      <c r="D36">
        <v>4.875</v>
      </c>
      <c r="E36">
        <v>5.1050000000000004</v>
      </c>
      <c r="F36">
        <v>5.1050000000000004</v>
      </c>
      <c r="G36">
        <v>949600</v>
      </c>
    </row>
    <row r="37" spans="1:7" x14ac:dyDescent="0.25">
      <c r="A37" s="22">
        <v>40869</v>
      </c>
      <c r="B37">
        <v>5.05375</v>
      </c>
      <c r="C37">
        <v>5.2137500000000001</v>
      </c>
      <c r="D37">
        <v>5.03</v>
      </c>
      <c r="E37">
        <v>5.2087500000000002</v>
      </c>
      <c r="F37">
        <v>5.2087500000000002</v>
      </c>
      <c r="G37">
        <v>831200</v>
      </c>
    </row>
    <row r="38" spans="1:7" x14ac:dyDescent="0.25">
      <c r="A38" s="22">
        <v>40870</v>
      </c>
      <c r="B38">
        <v>5.0949999999999998</v>
      </c>
      <c r="C38">
        <v>5.1174999999999997</v>
      </c>
      <c r="D38">
        <v>4.9625000000000004</v>
      </c>
      <c r="E38">
        <v>4.9725000000000001</v>
      </c>
      <c r="F38">
        <v>4.9725000000000001</v>
      </c>
      <c r="G38">
        <v>1167200</v>
      </c>
    </row>
    <row r="39" spans="1:7" x14ac:dyDescent="0.25">
      <c r="A39" s="22">
        <v>40872</v>
      </c>
      <c r="B39">
        <v>4.9675000000000002</v>
      </c>
      <c r="C39">
        <v>5.05</v>
      </c>
      <c r="D39">
        <v>4.8899999999999997</v>
      </c>
      <c r="E39">
        <v>4.90625</v>
      </c>
      <c r="F39">
        <v>4.90625</v>
      </c>
      <c r="G39">
        <v>276800</v>
      </c>
    </row>
    <row r="40" spans="1:7" x14ac:dyDescent="0.25">
      <c r="A40" s="22">
        <v>40875</v>
      </c>
      <c r="B40">
        <v>5.2287499999999998</v>
      </c>
      <c r="C40">
        <v>5.2450000000000001</v>
      </c>
      <c r="D40">
        <v>5.0824999999999996</v>
      </c>
      <c r="E40">
        <v>5.1262499999999998</v>
      </c>
      <c r="F40">
        <v>5.1262499999999998</v>
      </c>
      <c r="G40">
        <v>588000</v>
      </c>
    </row>
    <row r="41" spans="1:7" x14ac:dyDescent="0.25">
      <c r="A41" s="22">
        <v>40876</v>
      </c>
      <c r="B41">
        <v>5.1775000000000002</v>
      </c>
      <c r="C41">
        <v>5.25875</v>
      </c>
      <c r="D41">
        <v>5.1112500000000001</v>
      </c>
      <c r="E41">
        <v>5.2225000000000001</v>
      </c>
      <c r="F41">
        <v>5.2225000000000001</v>
      </c>
      <c r="G41">
        <v>543200</v>
      </c>
    </row>
    <row r="42" spans="1:7" x14ac:dyDescent="0.25">
      <c r="A42" s="22">
        <v>40877</v>
      </c>
      <c r="B42">
        <v>5.5774999999999997</v>
      </c>
      <c r="C42">
        <v>5.7024999999999997</v>
      </c>
      <c r="D42">
        <v>5.5374999999999996</v>
      </c>
      <c r="E42">
        <v>5.7024999999999997</v>
      </c>
      <c r="F42">
        <v>5.7024999999999997</v>
      </c>
      <c r="G42">
        <v>707200</v>
      </c>
    </row>
    <row r="43" spans="1:7" x14ac:dyDescent="0.25">
      <c r="A43" s="22">
        <v>40878</v>
      </c>
      <c r="B43">
        <v>5.6924999999999999</v>
      </c>
      <c r="C43">
        <v>5.8687500000000004</v>
      </c>
      <c r="D43">
        <v>5.67875</v>
      </c>
      <c r="E43">
        <v>5.8187499999999996</v>
      </c>
      <c r="F43">
        <v>5.8187499999999996</v>
      </c>
      <c r="G43">
        <v>900800</v>
      </c>
    </row>
    <row r="44" spans="1:7" x14ac:dyDescent="0.25">
      <c r="A44" s="22">
        <v>40879</v>
      </c>
      <c r="B44">
        <v>5.99</v>
      </c>
      <c r="C44">
        <v>6.0862499999999997</v>
      </c>
      <c r="D44">
        <v>5.84</v>
      </c>
      <c r="E44">
        <v>5.8449999999999998</v>
      </c>
      <c r="F44">
        <v>5.8449999999999998</v>
      </c>
      <c r="G44">
        <v>747200</v>
      </c>
    </row>
    <row r="45" spans="1:7" x14ac:dyDescent="0.25">
      <c r="A45" s="22">
        <v>40882</v>
      </c>
      <c r="B45">
        <v>6.0612500000000002</v>
      </c>
      <c r="C45">
        <v>6.0762499999999999</v>
      </c>
      <c r="D45">
        <v>5.8025000000000002</v>
      </c>
      <c r="E45">
        <v>5.8525</v>
      </c>
      <c r="F45">
        <v>5.8525</v>
      </c>
      <c r="G45">
        <v>455200</v>
      </c>
    </row>
    <row r="46" spans="1:7" x14ac:dyDescent="0.25">
      <c r="A46" s="22">
        <v>40883</v>
      </c>
      <c r="B46">
        <v>5.8487499999999999</v>
      </c>
      <c r="C46">
        <v>5.9537500000000003</v>
      </c>
      <c r="D46">
        <v>5.8262499999999999</v>
      </c>
      <c r="E46">
        <v>5.8762499999999998</v>
      </c>
      <c r="F46">
        <v>5.8762499999999998</v>
      </c>
      <c r="G46">
        <v>381600</v>
      </c>
    </row>
    <row r="47" spans="1:7" x14ac:dyDescent="0.25">
      <c r="A47" s="22">
        <v>40884</v>
      </c>
      <c r="B47">
        <v>5.8075000000000001</v>
      </c>
      <c r="C47">
        <v>5.8075000000000001</v>
      </c>
      <c r="D47">
        <v>5.5562500000000004</v>
      </c>
      <c r="E47">
        <v>5.6950000000000003</v>
      </c>
      <c r="F47">
        <v>5.6950000000000003</v>
      </c>
      <c r="G47">
        <v>647200</v>
      </c>
    </row>
    <row r="48" spans="1:7" x14ac:dyDescent="0.25">
      <c r="A48" s="22">
        <v>40885</v>
      </c>
      <c r="B48">
        <v>5.5374999999999996</v>
      </c>
      <c r="C48">
        <v>5.585</v>
      </c>
      <c r="D48">
        <v>5.3812499999999996</v>
      </c>
      <c r="E48">
        <v>5.4349999999999996</v>
      </c>
      <c r="F48">
        <v>5.4349999999999996</v>
      </c>
      <c r="G48">
        <v>742400</v>
      </c>
    </row>
    <row r="49" spans="1:7" x14ac:dyDescent="0.25">
      <c r="A49" s="22">
        <v>40886</v>
      </c>
      <c r="B49">
        <v>5.4987500000000002</v>
      </c>
      <c r="C49">
        <v>5.8150000000000004</v>
      </c>
      <c r="D49">
        <v>5.4987500000000002</v>
      </c>
      <c r="E49">
        <v>5.8075000000000001</v>
      </c>
      <c r="F49">
        <v>5.8075000000000001</v>
      </c>
      <c r="G49">
        <v>926400</v>
      </c>
    </row>
    <row r="50" spans="1:7" x14ac:dyDescent="0.25">
      <c r="A50" s="22">
        <v>40889</v>
      </c>
      <c r="B50">
        <v>5.67</v>
      </c>
      <c r="C50">
        <v>5.7649999999999997</v>
      </c>
      <c r="D50">
        <v>5.55375</v>
      </c>
      <c r="E50">
        <v>5.7649999999999997</v>
      </c>
      <c r="F50">
        <v>5.7649999999999997</v>
      </c>
      <c r="G50">
        <v>948000</v>
      </c>
    </row>
    <row r="51" spans="1:7" x14ac:dyDescent="0.25">
      <c r="A51" s="22">
        <v>40890</v>
      </c>
      <c r="B51">
        <v>5.9337499999999999</v>
      </c>
      <c r="C51">
        <v>6.0137499999999999</v>
      </c>
      <c r="D51">
        <v>5.6862500000000002</v>
      </c>
      <c r="E51">
        <v>5.7774999999999999</v>
      </c>
      <c r="F51">
        <v>5.7774999999999999</v>
      </c>
      <c r="G51">
        <v>1096800</v>
      </c>
    </row>
    <row r="52" spans="1:7" x14ac:dyDescent="0.25">
      <c r="A52" s="22">
        <v>40891</v>
      </c>
      <c r="B52">
        <v>5.7874999999999996</v>
      </c>
      <c r="C52">
        <v>5.8775000000000004</v>
      </c>
      <c r="D52">
        <v>5.6662499999999998</v>
      </c>
      <c r="E52">
        <v>5.78</v>
      </c>
      <c r="F52">
        <v>5.78</v>
      </c>
      <c r="G52">
        <v>1020000</v>
      </c>
    </row>
    <row r="53" spans="1:7" x14ac:dyDescent="0.25">
      <c r="A53" s="22">
        <v>40892</v>
      </c>
      <c r="B53">
        <v>6.0075000000000003</v>
      </c>
      <c r="C53">
        <v>6.07</v>
      </c>
      <c r="D53">
        <v>5.93</v>
      </c>
      <c r="E53">
        <v>5.9950000000000001</v>
      </c>
      <c r="F53">
        <v>5.9950000000000001</v>
      </c>
      <c r="G53">
        <v>818400</v>
      </c>
    </row>
    <row r="54" spans="1:7" x14ac:dyDescent="0.25">
      <c r="A54" s="22">
        <v>40893</v>
      </c>
      <c r="B54">
        <v>6.19625</v>
      </c>
      <c r="C54">
        <v>6.2024999999999997</v>
      </c>
      <c r="D54">
        <v>5.9625000000000004</v>
      </c>
      <c r="E54">
        <v>6.0437500000000002</v>
      </c>
      <c r="F54">
        <v>6.0437500000000002</v>
      </c>
      <c r="G54">
        <v>624800</v>
      </c>
    </row>
    <row r="55" spans="1:7" x14ac:dyDescent="0.25">
      <c r="A55" s="22">
        <v>40896</v>
      </c>
      <c r="B55">
        <v>6.0975000000000001</v>
      </c>
      <c r="C55">
        <v>6.2225000000000001</v>
      </c>
      <c r="D55">
        <v>6.0462499999999997</v>
      </c>
      <c r="E55">
        <v>6.0875000000000004</v>
      </c>
      <c r="F55">
        <v>6.0875000000000004</v>
      </c>
      <c r="G55">
        <v>628000</v>
      </c>
    </row>
    <row r="56" spans="1:7" x14ac:dyDescent="0.25">
      <c r="A56" s="22">
        <v>40897</v>
      </c>
      <c r="B56">
        <v>6.37</v>
      </c>
      <c r="C56">
        <v>6.4862500000000001</v>
      </c>
      <c r="D56">
        <v>6.32</v>
      </c>
      <c r="E56">
        <v>6.4649999999999999</v>
      </c>
      <c r="F56">
        <v>6.4649999999999999</v>
      </c>
      <c r="G56">
        <v>1179200</v>
      </c>
    </row>
    <row r="57" spans="1:7" x14ac:dyDescent="0.25">
      <c r="A57" s="22">
        <v>40898</v>
      </c>
      <c r="B57">
        <v>6.5549999999999997</v>
      </c>
      <c r="C57">
        <v>6.915</v>
      </c>
      <c r="D57">
        <v>6.4312500000000004</v>
      </c>
      <c r="E57">
        <v>6.9050000000000002</v>
      </c>
      <c r="F57">
        <v>6.9050000000000002</v>
      </c>
      <c r="G57">
        <v>1045600</v>
      </c>
    </row>
    <row r="58" spans="1:7" x14ac:dyDescent="0.25">
      <c r="A58" s="22">
        <v>40899</v>
      </c>
      <c r="B58">
        <v>7.0562500000000004</v>
      </c>
      <c r="C58">
        <v>7.1875</v>
      </c>
      <c r="D58">
        <v>6.8025000000000002</v>
      </c>
      <c r="E58">
        <v>6.8724999999999996</v>
      </c>
      <c r="F58">
        <v>6.8724999999999996</v>
      </c>
      <c r="G58">
        <v>962400</v>
      </c>
    </row>
    <row r="59" spans="1:7" x14ac:dyDescent="0.25">
      <c r="A59" s="22">
        <v>40900</v>
      </c>
      <c r="B59">
        <v>6.9637500000000001</v>
      </c>
      <c r="C59">
        <v>6.9812500000000002</v>
      </c>
      <c r="D59">
        <v>6.6624999999999996</v>
      </c>
      <c r="E59">
        <v>6.7125000000000004</v>
      </c>
      <c r="F59">
        <v>6.7125000000000004</v>
      </c>
      <c r="G59">
        <v>392800</v>
      </c>
    </row>
    <row r="60" spans="1:7" x14ac:dyDescent="0.25">
      <c r="A60" s="22">
        <v>40904</v>
      </c>
      <c r="B60">
        <v>6.7037500000000003</v>
      </c>
      <c r="C60">
        <v>6.82125</v>
      </c>
      <c r="D60">
        <v>6.7037500000000003</v>
      </c>
      <c r="E60">
        <v>6.7537500000000001</v>
      </c>
      <c r="F60">
        <v>6.7537500000000001</v>
      </c>
      <c r="G60">
        <v>302400</v>
      </c>
    </row>
    <row r="61" spans="1:7" x14ac:dyDescent="0.25">
      <c r="A61" s="22">
        <v>40905</v>
      </c>
      <c r="B61">
        <v>6.7975000000000003</v>
      </c>
      <c r="C61">
        <v>6.7975000000000003</v>
      </c>
      <c r="D61">
        <v>6.4649999999999999</v>
      </c>
      <c r="E61">
        <v>6.4649999999999999</v>
      </c>
      <c r="F61">
        <v>6.4649999999999999</v>
      </c>
      <c r="G61">
        <v>104000</v>
      </c>
    </row>
    <row r="62" spans="1:7" x14ac:dyDescent="0.25">
      <c r="A62" s="22">
        <v>40906</v>
      </c>
      <c r="B62">
        <v>6.5762499999999999</v>
      </c>
      <c r="C62">
        <v>6.6437499999999998</v>
      </c>
      <c r="D62">
        <v>6.57</v>
      </c>
      <c r="E62">
        <v>6.6287500000000001</v>
      </c>
      <c r="F62">
        <v>6.6287500000000001</v>
      </c>
      <c r="G62">
        <v>68000</v>
      </c>
    </row>
    <row r="63" spans="1:7" x14ac:dyDescent="0.25">
      <c r="A63" s="22">
        <v>40907</v>
      </c>
      <c r="B63">
        <v>6.6375000000000002</v>
      </c>
      <c r="C63">
        <v>6.66</v>
      </c>
      <c r="D63">
        <v>6.5350000000000001</v>
      </c>
      <c r="E63">
        <v>6.5350000000000001</v>
      </c>
      <c r="F63">
        <v>6.5350000000000001</v>
      </c>
      <c r="G63">
        <v>105600</v>
      </c>
    </row>
    <row r="64" spans="1:7" x14ac:dyDescent="0.25">
      <c r="A64" s="22">
        <v>40911</v>
      </c>
      <c r="B64">
        <v>6.8274999999999997</v>
      </c>
      <c r="C64">
        <v>6.9</v>
      </c>
      <c r="D64">
        <v>6.7962499999999997</v>
      </c>
      <c r="E64">
        <v>6.8612500000000001</v>
      </c>
      <c r="F64">
        <v>6.8612500000000001</v>
      </c>
      <c r="G64">
        <v>210400</v>
      </c>
    </row>
    <row r="65" spans="1:7" x14ac:dyDescent="0.25">
      <c r="A65" s="22">
        <v>40912</v>
      </c>
      <c r="B65">
        <v>6.7862499999999999</v>
      </c>
      <c r="C65">
        <v>6.9937500000000004</v>
      </c>
      <c r="D65">
        <v>6.7024999999999997</v>
      </c>
      <c r="E65">
        <v>6.9887499999999996</v>
      </c>
      <c r="F65">
        <v>6.9887499999999996</v>
      </c>
      <c r="G65">
        <v>169600</v>
      </c>
    </row>
    <row r="66" spans="1:7" x14ac:dyDescent="0.25">
      <c r="A66" s="22">
        <v>40913</v>
      </c>
      <c r="B66">
        <v>6.8487499999999999</v>
      </c>
      <c r="C66">
        <v>7.1537499999999996</v>
      </c>
      <c r="D66">
        <v>6.8237500000000004</v>
      </c>
      <c r="E66">
        <v>7.1537499999999996</v>
      </c>
      <c r="F66">
        <v>7.1537499999999996</v>
      </c>
      <c r="G66">
        <v>137600</v>
      </c>
    </row>
    <row r="67" spans="1:7" x14ac:dyDescent="0.25">
      <c r="A67" s="22">
        <v>40914</v>
      </c>
      <c r="B67">
        <v>7.2087500000000002</v>
      </c>
      <c r="C67">
        <v>7.3324999999999996</v>
      </c>
      <c r="D67">
        <v>7.0737500000000004</v>
      </c>
      <c r="E67">
        <v>7.27</v>
      </c>
      <c r="F67">
        <v>7.27</v>
      </c>
      <c r="G67">
        <v>153600</v>
      </c>
    </row>
    <row r="68" spans="1:7" x14ac:dyDescent="0.25">
      <c r="A68" s="22">
        <v>40917</v>
      </c>
      <c r="B68">
        <v>7.3287500000000003</v>
      </c>
      <c r="C68">
        <v>7.3925000000000001</v>
      </c>
      <c r="D68">
        <v>7.2774999999999999</v>
      </c>
      <c r="E68">
        <v>7.37</v>
      </c>
      <c r="F68">
        <v>7.37</v>
      </c>
      <c r="G68">
        <v>56800</v>
      </c>
    </row>
    <row r="69" spans="1:7" x14ac:dyDescent="0.25">
      <c r="A69" s="22">
        <v>40918</v>
      </c>
      <c r="B69">
        <v>7.58</v>
      </c>
      <c r="C69">
        <v>7.6487499999999997</v>
      </c>
      <c r="D69">
        <v>7.5012499999999998</v>
      </c>
      <c r="E69">
        <v>7.5125000000000002</v>
      </c>
      <c r="F69">
        <v>7.5125000000000002</v>
      </c>
      <c r="G69">
        <v>118400</v>
      </c>
    </row>
    <row r="70" spans="1:7" x14ac:dyDescent="0.25">
      <c r="A70" s="22">
        <v>40919</v>
      </c>
      <c r="B70">
        <v>7.4387499999999998</v>
      </c>
      <c r="C70">
        <v>7.4587500000000002</v>
      </c>
      <c r="D70">
        <v>7.3737500000000002</v>
      </c>
      <c r="E70">
        <v>7.3849999999999998</v>
      </c>
      <c r="F70">
        <v>7.3849999999999998</v>
      </c>
      <c r="G70">
        <v>139200</v>
      </c>
    </row>
    <row r="71" spans="1:7" x14ac:dyDescent="0.25">
      <c r="A71" s="22">
        <v>40920</v>
      </c>
      <c r="B71">
        <v>7.4212499999999997</v>
      </c>
      <c r="C71">
        <v>7.5037500000000001</v>
      </c>
      <c r="D71">
        <v>7.16</v>
      </c>
      <c r="E71">
        <v>7.4874999999999998</v>
      </c>
      <c r="F71">
        <v>7.4874999999999998</v>
      </c>
      <c r="G71">
        <v>106400</v>
      </c>
    </row>
    <row r="72" spans="1:7" x14ac:dyDescent="0.25">
      <c r="A72" s="22">
        <v>40921</v>
      </c>
      <c r="B72">
        <v>7.2937500000000002</v>
      </c>
      <c r="C72">
        <v>7.31</v>
      </c>
      <c r="D72">
        <v>7.07125</v>
      </c>
      <c r="E72">
        <v>7.2975000000000003</v>
      </c>
      <c r="F72">
        <v>7.2975000000000003</v>
      </c>
      <c r="G72">
        <v>224800</v>
      </c>
    </row>
    <row r="73" spans="1:7" x14ac:dyDescent="0.25">
      <c r="A73" s="22">
        <v>40925</v>
      </c>
      <c r="B73">
        <v>7.5487500000000001</v>
      </c>
      <c r="C73">
        <v>7.66</v>
      </c>
      <c r="D73">
        <v>7.3250000000000002</v>
      </c>
      <c r="E73">
        <v>7.3587499999999997</v>
      </c>
      <c r="F73">
        <v>7.3587499999999997</v>
      </c>
      <c r="G73">
        <v>491200</v>
      </c>
    </row>
    <row r="74" spans="1:7" x14ac:dyDescent="0.25">
      <c r="A74" s="22">
        <v>40926</v>
      </c>
      <c r="B74">
        <v>7.3949999999999996</v>
      </c>
      <c r="C74">
        <v>7.63</v>
      </c>
      <c r="D74">
        <v>7.3387500000000001</v>
      </c>
      <c r="E74">
        <v>7.6224999999999996</v>
      </c>
      <c r="F74">
        <v>7.6224999999999996</v>
      </c>
      <c r="G74">
        <v>236000</v>
      </c>
    </row>
    <row r="75" spans="1:7" x14ac:dyDescent="0.25">
      <c r="A75" s="22">
        <v>40927</v>
      </c>
      <c r="B75">
        <v>7.7424999999999997</v>
      </c>
      <c r="C75">
        <v>7.8312499999999998</v>
      </c>
      <c r="D75">
        <v>7.6725000000000003</v>
      </c>
      <c r="E75">
        <v>7.8312499999999998</v>
      </c>
      <c r="F75">
        <v>7.8312499999999998</v>
      </c>
      <c r="G75">
        <v>210400</v>
      </c>
    </row>
    <row r="76" spans="1:7" x14ac:dyDescent="0.25">
      <c r="A76" s="22">
        <v>40928</v>
      </c>
      <c r="B76">
        <v>7.7837500000000004</v>
      </c>
      <c r="C76">
        <v>8.0675000000000008</v>
      </c>
      <c r="D76">
        <v>7.77</v>
      </c>
      <c r="E76">
        <v>8.0662500000000001</v>
      </c>
      <c r="F76">
        <v>8.0662500000000001</v>
      </c>
      <c r="G76">
        <v>248000</v>
      </c>
    </row>
    <row r="77" spans="1:7" x14ac:dyDescent="0.25">
      <c r="A77" s="22">
        <v>40931</v>
      </c>
      <c r="B77">
        <v>8.0762499999999999</v>
      </c>
      <c r="C77">
        <v>8.3112499999999994</v>
      </c>
      <c r="D77">
        <v>8.0712499999999991</v>
      </c>
      <c r="E77">
        <v>8.2675000000000001</v>
      </c>
      <c r="F77">
        <v>8.2675000000000001</v>
      </c>
      <c r="G77">
        <v>1169600</v>
      </c>
    </row>
    <row r="78" spans="1:7" x14ac:dyDescent="0.25">
      <c r="A78" s="22">
        <v>40932</v>
      </c>
      <c r="B78">
        <v>8.0549999999999997</v>
      </c>
      <c r="C78">
        <v>8.2737499999999997</v>
      </c>
      <c r="D78">
        <v>8.0337499999999995</v>
      </c>
      <c r="E78">
        <v>8.2262500000000003</v>
      </c>
      <c r="F78">
        <v>8.2262500000000003</v>
      </c>
      <c r="G78">
        <v>757600</v>
      </c>
    </row>
    <row r="79" spans="1:7" x14ac:dyDescent="0.25">
      <c r="A79" s="22">
        <v>40933</v>
      </c>
      <c r="B79">
        <v>8.2225000000000001</v>
      </c>
      <c r="C79">
        <v>8.6137499999999996</v>
      </c>
      <c r="D79">
        <v>8.1575000000000006</v>
      </c>
      <c r="E79">
        <v>8.5975000000000001</v>
      </c>
      <c r="F79">
        <v>8.5975000000000001</v>
      </c>
      <c r="G79">
        <v>358400</v>
      </c>
    </row>
    <row r="80" spans="1:7" x14ac:dyDescent="0.25">
      <c r="A80" s="22">
        <v>40934</v>
      </c>
      <c r="B80">
        <v>8.7912499999999998</v>
      </c>
      <c r="C80">
        <v>8.7912499999999998</v>
      </c>
      <c r="D80">
        <v>8.4574999999999996</v>
      </c>
      <c r="E80">
        <v>8.5625</v>
      </c>
      <c r="F80">
        <v>8.5625</v>
      </c>
      <c r="G80">
        <v>153600</v>
      </c>
    </row>
    <row r="81" spans="1:7" x14ac:dyDescent="0.25">
      <c r="A81" s="22">
        <v>40935</v>
      </c>
      <c r="B81">
        <v>8.4550000000000001</v>
      </c>
      <c r="C81">
        <v>8.7787500000000005</v>
      </c>
      <c r="D81">
        <v>8.4550000000000001</v>
      </c>
      <c r="E81">
        <v>8.7774999999999999</v>
      </c>
      <c r="F81">
        <v>8.7774999999999999</v>
      </c>
      <c r="G81">
        <v>34400</v>
      </c>
    </row>
    <row r="82" spans="1:7" x14ac:dyDescent="0.25">
      <c r="A82" s="22">
        <v>40938</v>
      </c>
      <c r="B82">
        <v>8.4037500000000005</v>
      </c>
      <c r="C82">
        <v>8.59</v>
      </c>
      <c r="D82">
        <v>8.3887499999999999</v>
      </c>
      <c r="E82">
        <v>8.5</v>
      </c>
      <c r="F82">
        <v>8.5</v>
      </c>
      <c r="G82">
        <v>531200</v>
      </c>
    </row>
    <row r="83" spans="1:7" x14ac:dyDescent="0.25">
      <c r="A83" s="22">
        <v>40939</v>
      </c>
      <c r="B83">
        <v>8.7087500000000002</v>
      </c>
      <c r="C83">
        <v>8.7375000000000007</v>
      </c>
      <c r="D83">
        <v>8.4149999999999991</v>
      </c>
      <c r="E83">
        <v>8.5150000000000006</v>
      </c>
      <c r="F83">
        <v>8.5150000000000006</v>
      </c>
      <c r="G83">
        <v>137600</v>
      </c>
    </row>
    <row r="84" spans="1:7" x14ac:dyDescent="0.25">
      <c r="A84" s="22">
        <v>40940</v>
      </c>
      <c r="B84">
        <v>8.6812500000000004</v>
      </c>
      <c r="C84">
        <v>8.8087499999999999</v>
      </c>
      <c r="D84">
        <v>8.6362500000000004</v>
      </c>
      <c r="E84">
        <v>8.7312499999999993</v>
      </c>
      <c r="F84">
        <v>8.7312499999999993</v>
      </c>
      <c r="G84">
        <v>98400</v>
      </c>
    </row>
    <row r="85" spans="1:7" x14ac:dyDescent="0.25">
      <c r="A85" s="22">
        <v>40941</v>
      </c>
      <c r="B85">
        <v>8.8825000000000003</v>
      </c>
      <c r="C85">
        <v>8.9949999999999992</v>
      </c>
      <c r="D85">
        <v>8.8550000000000004</v>
      </c>
      <c r="E85">
        <v>8.9949999999999992</v>
      </c>
      <c r="F85">
        <v>8.9949999999999992</v>
      </c>
      <c r="G85">
        <v>68800</v>
      </c>
    </row>
    <row r="86" spans="1:7" x14ac:dyDescent="0.25">
      <c r="A86" s="22">
        <v>40942</v>
      </c>
      <c r="B86">
        <v>9.3687500000000004</v>
      </c>
      <c r="C86">
        <v>9.4774999999999991</v>
      </c>
      <c r="D86">
        <v>9.2774999999999999</v>
      </c>
      <c r="E86">
        <v>9.4774999999999991</v>
      </c>
      <c r="F86">
        <v>9.4774999999999991</v>
      </c>
      <c r="G86">
        <v>720800</v>
      </c>
    </row>
    <row r="87" spans="1:7" x14ac:dyDescent="0.25">
      <c r="A87" s="22">
        <v>40945</v>
      </c>
      <c r="B87">
        <v>9.4112500000000008</v>
      </c>
      <c r="C87">
        <v>9.5812500000000007</v>
      </c>
      <c r="D87">
        <v>9.3625000000000007</v>
      </c>
      <c r="E87">
        <v>9.5712499999999991</v>
      </c>
      <c r="F87">
        <v>9.5712499999999991</v>
      </c>
      <c r="G87">
        <v>221600</v>
      </c>
    </row>
    <row r="88" spans="1:7" x14ac:dyDescent="0.25">
      <c r="A88" s="22">
        <v>40946</v>
      </c>
      <c r="B88">
        <v>9.5662500000000001</v>
      </c>
      <c r="C88">
        <v>9.5712499999999991</v>
      </c>
      <c r="D88">
        <v>9.3687500000000004</v>
      </c>
      <c r="E88">
        <v>9.5012500000000006</v>
      </c>
      <c r="F88">
        <v>9.5012500000000006</v>
      </c>
      <c r="G88">
        <v>345600</v>
      </c>
    </row>
    <row r="89" spans="1:7" x14ac:dyDescent="0.25">
      <c r="A89" s="22">
        <v>40947</v>
      </c>
      <c r="B89">
        <v>9.5187500000000007</v>
      </c>
      <c r="C89">
        <v>9.5399999999999991</v>
      </c>
      <c r="D89">
        <v>9.2349999999999994</v>
      </c>
      <c r="E89">
        <v>9.2962500000000006</v>
      </c>
      <c r="F89">
        <v>9.2962500000000006</v>
      </c>
      <c r="G89">
        <v>400000</v>
      </c>
    </row>
    <row r="90" spans="1:7" x14ac:dyDescent="0.25">
      <c r="A90" s="22">
        <v>40948</v>
      </c>
      <c r="B90">
        <v>9.2375000000000007</v>
      </c>
      <c r="C90">
        <v>9.24</v>
      </c>
      <c r="D90">
        <v>8.8237500000000004</v>
      </c>
      <c r="E90">
        <v>8.8237500000000004</v>
      </c>
      <c r="F90">
        <v>8.8237500000000004</v>
      </c>
      <c r="G90">
        <v>176800</v>
      </c>
    </row>
    <row r="91" spans="1:7" x14ac:dyDescent="0.25">
      <c r="A91" s="22">
        <v>40949</v>
      </c>
      <c r="B91">
        <v>8.34</v>
      </c>
      <c r="C91">
        <v>8.4375</v>
      </c>
      <c r="D91">
        <v>7.59</v>
      </c>
      <c r="E91">
        <v>8.0274999999999999</v>
      </c>
      <c r="F91">
        <v>8.0274999999999999</v>
      </c>
      <c r="G91">
        <v>791200</v>
      </c>
    </row>
    <row r="92" spans="1:7" x14ac:dyDescent="0.25">
      <c r="A92" s="22">
        <v>40952</v>
      </c>
      <c r="B92">
        <v>8.5350000000000001</v>
      </c>
      <c r="C92">
        <v>8.7100000000000009</v>
      </c>
      <c r="D92">
        <v>8.4212500000000006</v>
      </c>
      <c r="E92">
        <v>8.7100000000000009</v>
      </c>
      <c r="F92">
        <v>8.7100000000000009</v>
      </c>
      <c r="G92">
        <v>220800</v>
      </c>
    </row>
    <row r="93" spans="1:7" x14ac:dyDescent="0.25">
      <c r="A93" s="22">
        <v>40953</v>
      </c>
      <c r="B93">
        <v>8.5625</v>
      </c>
      <c r="C93">
        <v>8.5625</v>
      </c>
      <c r="D93">
        <v>7.8787500000000001</v>
      </c>
      <c r="E93">
        <v>8.4162499999999998</v>
      </c>
      <c r="F93">
        <v>8.4162499999999998</v>
      </c>
      <c r="G93">
        <v>1400800</v>
      </c>
    </row>
    <row r="94" spans="1:7" x14ac:dyDescent="0.25">
      <c r="A94" s="22">
        <v>40954</v>
      </c>
      <c r="B94">
        <v>8.2587499999999991</v>
      </c>
      <c r="C94">
        <v>8.3162500000000001</v>
      </c>
      <c r="D94">
        <v>7.8849999999999998</v>
      </c>
      <c r="E94">
        <v>7.9237500000000001</v>
      </c>
      <c r="F94">
        <v>7.9237500000000001</v>
      </c>
      <c r="G94">
        <v>1961600</v>
      </c>
    </row>
    <row r="95" spans="1:7" x14ac:dyDescent="0.25">
      <c r="A95" s="22">
        <v>40955</v>
      </c>
      <c r="B95">
        <v>7.75</v>
      </c>
      <c r="C95">
        <v>8.2274999999999991</v>
      </c>
      <c r="D95">
        <v>7.6187500000000004</v>
      </c>
      <c r="E95">
        <v>8.2125000000000004</v>
      </c>
      <c r="F95">
        <v>8.2125000000000004</v>
      </c>
      <c r="G95">
        <v>1170400</v>
      </c>
    </row>
    <row r="96" spans="1:7" x14ac:dyDescent="0.25">
      <c r="A96" s="22">
        <v>40956</v>
      </c>
      <c r="B96">
        <v>8.3424999999999994</v>
      </c>
      <c r="C96">
        <v>8.4287500000000009</v>
      </c>
      <c r="D96">
        <v>8.125</v>
      </c>
      <c r="E96">
        <v>8.3350000000000009</v>
      </c>
      <c r="F96">
        <v>8.3350000000000009</v>
      </c>
      <c r="G96">
        <v>478400</v>
      </c>
    </row>
    <row r="97" spans="1:7" x14ac:dyDescent="0.25">
      <c r="A97" s="22">
        <v>40960</v>
      </c>
      <c r="B97">
        <v>8.4337499999999999</v>
      </c>
      <c r="C97">
        <v>8.4337499999999999</v>
      </c>
      <c r="D97">
        <v>8.2225000000000001</v>
      </c>
      <c r="E97">
        <v>8.3412500000000005</v>
      </c>
      <c r="F97">
        <v>8.3412500000000005</v>
      </c>
      <c r="G97">
        <v>210400</v>
      </c>
    </row>
    <row r="98" spans="1:7" x14ac:dyDescent="0.25">
      <c r="A98" s="22">
        <v>40961</v>
      </c>
      <c r="B98">
        <v>8.2937499999999993</v>
      </c>
      <c r="C98">
        <v>8.59</v>
      </c>
      <c r="D98">
        <v>8.2937499999999993</v>
      </c>
      <c r="E98">
        <v>8.5587499999999999</v>
      </c>
      <c r="F98">
        <v>8.5587499999999999</v>
      </c>
      <c r="G98">
        <v>774400</v>
      </c>
    </row>
    <row r="99" spans="1:7" x14ac:dyDescent="0.25">
      <c r="A99" s="22">
        <v>40962</v>
      </c>
      <c r="B99">
        <v>8.57</v>
      </c>
      <c r="C99">
        <v>9.1512499999999992</v>
      </c>
      <c r="D99">
        <v>8.5299999999999994</v>
      </c>
      <c r="E99">
        <v>9.125</v>
      </c>
      <c r="F99">
        <v>9.125</v>
      </c>
      <c r="G99">
        <v>392000</v>
      </c>
    </row>
    <row r="100" spans="1:7" x14ac:dyDescent="0.25">
      <c r="A100" s="22">
        <v>40963</v>
      </c>
      <c r="B100">
        <v>9.2787500000000005</v>
      </c>
      <c r="C100">
        <v>9.3112499999999994</v>
      </c>
      <c r="D100">
        <v>8.7324999999999999</v>
      </c>
      <c r="E100">
        <v>8.7762499999999992</v>
      </c>
      <c r="F100">
        <v>8.7762499999999992</v>
      </c>
      <c r="G100">
        <v>384000</v>
      </c>
    </row>
    <row r="101" spans="1:7" x14ac:dyDescent="0.25">
      <c r="A101" s="22">
        <v>40966</v>
      </c>
      <c r="B101">
        <v>8.4749999999999996</v>
      </c>
      <c r="C101">
        <v>8.9725000000000001</v>
      </c>
      <c r="D101">
        <v>8.4512499999999999</v>
      </c>
      <c r="E101">
        <v>8.7062500000000007</v>
      </c>
      <c r="F101">
        <v>8.7062500000000007</v>
      </c>
      <c r="G101">
        <v>299200</v>
      </c>
    </row>
    <row r="102" spans="1:7" x14ac:dyDescent="0.25">
      <c r="A102" s="22">
        <v>40967</v>
      </c>
      <c r="B102">
        <v>8.6074999999999999</v>
      </c>
      <c r="C102">
        <v>8.83</v>
      </c>
      <c r="D102">
        <v>8.58</v>
      </c>
      <c r="E102">
        <v>8.7949999999999999</v>
      </c>
      <c r="F102">
        <v>8.7949999999999999</v>
      </c>
      <c r="G102">
        <v>224800</v>
      </c>
    </row>
    <row r="103" spans="1:7" x14ac:dyDescent="0.25">
      <c r="A103" s="22">
        <v>40968</v>
      </c>
      <c r="B103">
        <v>8.9487500000000004</v>
      </c>
      <c r="C103">
        <v>9.1150000000000002</v>
      </c>
      <c r="D103">
        <v>8.74</v>
      </c>
      <c r="E103">
        <v>8.9324999999999992</v>
      </c>
      <c r="F103">
        <v>8.9324999999999992</v>
      </c>
      <c r="G103">
        <v>1027200</v>
      </c>
    </row>
    <row r="104" spans="1:7" x14ac:dyDescent="0.25">
      <c r="A104" s="22">
        <v>40969</v>
      </c>
      <c r="B104">
        <v>9.0124999999999993</v>
      </c>
      <c r="C104">
        <v>9.15625</v>
      </c>
      <c r="D104">
        <v>8.9725000000000001</v>
      </c>
      <c r="E104">
        <v>9.1062499999999993</v>
      </c>
      <c r="F104">
        <v>9.1062499999999993</v>
      </c>
      <c r="G104">
        <v>832000</v>
      </c>
    </row>
    <row r="105" spans="1:7" x14ac:dyDescent="0.25">
      <c r="A105" s="22">
        <v>40970</v>
      </c>
      <c r="B105">
        <v>9.1174999999999997</v>
      </c>
      <c r="C105">
        <v>9.1687499999999993</v>
      </c>
      <c r="D105">
        <v>8.9574999999999996</v>
      </c>
      <c r="E105">
        <v>9.0449999999999999</v>
      </c>
      <c r="F105">
        <v>9.0449999999999999</v>
      </c>
      <c r="G105">
        <v>1094400</v>
      </c>
    </row>
    <row r="106" spans="1:7" x14ac:dyDescent="0.25">
      <c r="A106" s="22">
        <v>40973</v>
      </c>
      <c r="B106">
        <v>8.9700000000000006</v>
      </c>
      <c r="C106">
        <v>9.1125000000000007</v>
      </c>
      <c r="D106">
        <v>8.8812499999999996</v>
      </c>
      <c r="E106">
        <v>9.0625</v>
      </c>
      <c r="F106">
        <v>9.0625</v>
      </c>
      <c r="G106">
        <v>1298400</v>
      </c>
    </row>
    <row r="107" spans="1:7" x14ac:dyDescent="0.25">
      <c r="A107" s="22">
        <v>40974</v>
      </c>
      <c r="B107">
        <v>8.4762500000000003</v>
      </c>
      <c r="C107">
        <v>8.6675000000000004</v>
      </c>
      <c r="D107">
        <v>8.2762499999999992</v>
      </c>
      <c r="E107">
        <v>8.3512500000000003</v>
      </c>
      <c r="F107">
        <v>8.3512500000000003</v>
      </c>
      <c r="G107">
        <v>1982400</v>
      </c>
    </row>
    <row r="108" spans="1:7" x14ac:dyDescent="0.25">
      <c r="A108" s="22">
        <v>40975</v>
      </c>
      <c r="B108">
        <v>8.4550000000000001</v>
      </c>
      <c r="C108">
        <v>8.7687500000000007</v>
      </c>
      <c r="D108">
        <v>8.4049999999999994</v>
      </c>
      <c r="E108">
        <v>8.7562499999999996</v>
      </c>
      <c r="F108">
        <v>8.7562499999999996</v>
      </c>
      <c r="G108">
        <v>1876000</v>
      </c>
    </row>
    <row r="109" spans="1:7" x14ac:dyDescent="0.25">
      <c r="A109" s="22">
        <v>40976</v>
      </c>
      <c r="B109">
        <v>8.9637499999999992</v>
      </c>
      <c r="C109">
        <v>9.1425000000000001</v>
      </c>
      <c r="D109">
        <v>8.9312500000000004</v>
      </c>
      <c r="E109">
        <v>9.09</v>
      </c>
      <c r="F109">
        <v>9.09</v>
      </c>
      <c r="G109">
        <v>1002400</v>
      </c>
    </row>
    <row r="110" spans="1:7" x14ac:dyDescent="0.25">
      <c r="A110" s="22">
        <v>40977</v>
      </c>
      <c r="B110">
        <v>9.2137499999999992</v>
      </c>
      <c r="C110">
        <v>9.4499999999999993</v>
      </c>
      <c r="D110">
        <v>9.2050000000000001</v>
      </c>
      <c r="E110">
        <v>9.2725000000000009</v>
      </c>
      <c r="F110">
        <v>9.2725000000000009</v>
      </c>
      <c r="G110">
        <v>1170400</v>
      </c>
    </row>
    <row r="111" spans="1:7" x14ac:dyDescent="0.25">
      <c r="A111" s="22">
        <v>40980</v>
      </c>
      <c r="B111">
        <v>9.3937500000000007</v>
      </c>
      <c r="C111">
        <v>9.7249999999999996</v>
      </c>
      <c r="D111">
        <v>9.3737499999999994</v>
      </c>
      <c r="E111">
        <v>9.6925000000000008</v>
      </c>
      <c r="F111">
        <v>9.6925000000000008</v>
      </c>
      <c r="G111">
        <v>1580800</v>
      </c>
    </row>
    <row r="112" spans="1:7" x14ac:dyDescent="0.25">
      <c r="A112" s="22">
        <v>40981</v>
      </c>
      <c r="B112">
        <v>9.98</v>
      </c>
      <c r="C112">
        <v>10.2125</v>
      </c>
      <c r="D112">
        <v>9.8975000000000009</v>
      </c>
      <c r="E112">
        <v>10.15</v>
      </c>
      <c r="F112">
        <v>10.15</v>
      </c>
      <c r="G112">
        <v>1924800</v>
      </c>
    </row>
    <row r="113" spans="1:7" x14ac:dyDescent="0.25">
      <c r="A113" s="22">
        <v>40982</v>
      </c>
      <c r="B113">
        <v>10.2125</v>
      </c>
      <c r="C113">
        <v>10.233750000000001</v>
      </c>
      <c r="D113">
        <v>9.5449999999999999</v>
      </c>
      <c r="E113">
        <v>9.7987500000000001</v>
      </c>
      <c r="F113">
        <v>9.7987500000000001</v>
      </c>
      <c r="G113">
        <v>1841600</v>
      </c>
    </row>
    <row r="114" spans="1:7" x14ac:dyDescent="0.25">
      <c r="A114" s="22">
        <v>40983</v>
      </c>
      <c r="B114">
        <v>9.6962499999999991</v>
      </c>
      <c r="C114">
        <v>9.9425000000000008</v>
      </c>
      <c r="D114">
        <v>9.6137499999999996</v>
      </c>
      <c r="E114">
        <v>9.9275000000000002</v>
      </c>
      <c r="F114">
        <v>9.9275000000000002</v>
      </c>
      <c r="G114">
        <v>1764000</v>
      </c>
    </row>
    <row r="115" spans="1:7" x14ac:dyDescent="0.25">
      <c r="A115" s="22">
        <v>40984</v>
      </c>
      <c r="B115">
        <v>9.99</v>
      </c>
      <c r="C115">
        <v>10.081250000000001</v>
      </c>
      <c r="D115">
        <v>9.85</v>
      </c>
      <c r="E115">
        <v>9.9550000000000001</v>
      </c>
      <c r="F115">
        <v>9.9550000000000001</v>
      </c>
      <c r="G115">
        <v>1118400</v>
      </c>
    </row>
    <row r="116" spans="1:7" x14ac:dyDescent="0.25">
      <c r="A116" s="22">
        <v>40987</v>
      </c>
      <c r="B116">
        <v>10.0275</v>
      </c>
      <c r="C116">
        <v>10.625</v>
      </c>
      <c r="D116">
        <v>9.98</v>
      </c>
      <c r="E116">
        <v>10.56625</v>
      </c>
      <c r="F116">
        <v>10.56625</v>
      </c>
      <c r="G116">
        <v>1947200</v>
      </c>
    </row>
    <row r="117" spans="1:7" x14ac:dyDescent="0.25">
      <c r="A117" s="22">
        <v>40988</v>
      </c>
      <c r="B117">
        <v>10.2875</v>
      </c>
      <c r="C117">
        <v>11.0425</v>
      </c>
      <c r="D117">
        <v>10.205</v>
      </c>
      <c r="E117">
        <v>11.0425</v>
      </c>
      <c r="F117">
        <v>11.0425</v>
      </c>
      <c r="G117">
        <v>2720800</v>
      </c>
    </row>
    <row r="118" spans="1:7" x14ac:dyDescent="0.25">
      <c r="A118" s="22">
        <v>40989</v>
      </c>
      <c r="B118">
        <v>11.2575</v>
      </c>
      <c r="C118">
        <v>11.7075</v>
      </c>
      <c r="D118">
        <v>11.1075</v>
      </c>
      <c r="E118">
        <v>11.574999999999999</v>
      </c>
      <c r="F118">
        <v>11.574999999999999</v>
      </c>
      <c r="G118">
        <v>1013600</v>
      </c>
    </row>
    <row r="119" spans="1:7" x14ac:dyDescent="0.25">
      <c r="A119" s="22">
        <v>40990</v>
      </c>
      <c r="B119">
        <v>11.055</v>
      </c>
      <c r="C119">
        <v>11.561249999999999</v>
      </c>
      <c r="D119">
        <v>10.83625</v>
      </c>
      <c r="E119">
        <v>11.4175</v>
      </c>
      <c r="F119">
        <v>11.4175</v>
      </c>
      <c r="G119">
        <v>2808800</v>
      </c>
    </row>
    <row r="120" spans="1:7" x14ac:dyDescent="0.25">
      <c r="A120" s="22">
        <v>40991</v>
      </c>
      <c r="B120">
        <v>11.5075</v>
      </c>
      <c r="C120">
        <v>12.276249999999999</v>
      </c>
      <c r="D120">
        <v>11.30875</v>
      </c>
      <c r="E120">
        <v>12.215</v>
      </c>
      <c r="F120">
        <v>12.215</v>
      </c>
      <c r="G120">
        <v>2283200</v>
      </c>
    </row>
    <row r="121" spans="1:7" x14ac:dyDescent="0.25">
      <c r="A121" s="22">
        <v>40994</v>
      </c>
      <c r="B121">
        <v>12.6875</v>
      </c>
      <c r="C121">
        <v>13.438750000000001</v>
      </c>
      <c r="D121">
        <v>12.68375</v>
      </c>
      <c r="E121">
        <v>13.376250000000001</v>
      </c>
      <c r="F121">
        <v>13.376250000000001</v>
      </c>
      <c r="G121">
        <v>2321600</v>
      </c>
    </row>
    <row r="122" spans="1:7" x14ac:dyDescent="0.25">
      <c r="A122" s="22">
        <v>40995</v>
      </c>
      <c r="B122">
        <v>13.123749999999999</v>
      </c>
      <c r="C122">
        <v>13.202500000000001</v>
      </c>
      <c r="D122">
        <v>11.998749999999999</v>
      </c>
      <c r="E122">
        <v>12.061249999999999</v>
      </c>
      <c r="F122">
        <v>12.061249999999999</v>
      </c>
      <c r="G122">
        <v>2680000</v>
      </c>
    </row>
    <row r="123" spans="1:7" x14ac:dyDescent="0.25">
      <c r="A123" s="22">
        <v>40996</v>
      </c>
      <c r="B123">
        <v>12.026249999999999</v>
      </c>
      <c r="C123">
        <v>12.203749999999999</v>
      </c>
      <c r="D123">
        <v>10.8775</v>
      </c>
      <c r="E123">
        <v>11.90875</v>
      </c>
      <c r="F123">
        <v>11.90875</v>
      </c>
      <c r="G123">
        <v>3420800</v>
      </c>
    </row>
    <row r="124" spans="1:7" x14ac:dyDescent="0.25">
      <c r="A124" s="22">
        <v>40997</v>
      </c>
      <c r="B124">
        <v>11.19</v>
      </c>
      <c r="C124">
        <v>12.088749999999999</v>
      </c>
      <c r="D124">
        <v>11.1875</v>
      </c>
      <c r="E124">
        <v>11.981249999999999</v>
      </c>
      <c r="F124">
        <v>11.981249999999999</v>
      </c>
      <c r="G124">
        <v>4535200</v>
      </c>
    </row>
    <row r="125" spans="1:7" x14ac:dyDescent="0.25">
      <c r="A125" s="22">
        <v>40998</v>
      </c>
      <c r="B125">
        <v>12.484999999999999</v>
      </c>
      <c r="C125">
        <v>12.484999999999999</v>
      </c>
      <c r="D125">
        <v>11.99375</v>
      </c>
      <c r="E125">
        <v>12.266249999999999</v>
      </c>
      <c r="F125">
        <v>12.266249999999999</v>
      </c>
      <c r="G125">
        <v>2100800</v>
      </c>
    </row>
    <row r="126" spans="1:7" x14ac:dyDescent="0.25">
      <c r="A126" s="22">
        <v>41001</v>
      </c>
      <c r="B126">
        <v>12.16375</v>
      </c>
      <c r="C126">
        <v>12.715</v>
      </c>
      <c r="D126">
        <v>12.1525</v>
      </c>
      <c r="E126">
        <v>12.276249999999999</v>
      </c>
      <c r="F126">
        <v>12.276249999999999</v>
      </c>
      <c r="G126">
        <v>1370400</v>
      </c>
    </row>
    <row r="127" spans="1:7" x14ac:dyDescent="0.25">
      <c r="A127" s="22">
        <v>41002</v>
      </c>
      <c r="B127">
        <v>12.34625</v>
      </c>
      <c r="C127">
        <v>12.435</v>
      </c>
      <c r="D127">
        <v>11.706250000000001</v>
      </c>
      <c r="E127">
        <v>12.05875</v>
      </c>
      <c r="F127">
        <v>12.05875</v>
      </c>
      <c r="G127">
        <v>1470400</v>
      </c>
    </row>
    <row r="128" spans="1:7" x14ac:dyDescent="0.25">
      <c r="A128" s="22">
        <v>41003</v>
      </c>
      <c r="B128">
        <v>11.44375</v>
      </c>
      <c r="C128">
        <v>11.891249999999999</v>
      </c>
      <c r="D128">
        <v>11.1625</v>
      </c>
      <c r="E128">
        <v>11.775</v>
      </c>
      <c r="F128">
        <v>11.775</v>
      </c>
      <c r="G128">
        <v>1706400</v>
      </c>
    </row>
    <row r="129" spans="1:7" x14ac:dyDescent="0.25">
      <c r="A129" s="22">
        <v>41004</v>
      </c>
      <c r="B129">
        <v>11.494999999999999</v>
      </c>
      <c r="C129">
        <v>11.82375</v>
      </c>
      <c r="D129">
        <v>11.435</v>
      </c>
      <c r="E129">
        <v>11.50625</v>
      </c>
      <c r="F129">
        <v>11.50625</v>
      </c>
      <c r="G129">
        <v>1119200</v>
      </c>
    </row>
    <row r="130" spans="1:7" x14ac:dyDescent="0.25">
      <c r="A130" s="22">
        <v>41008</v>
      </c>
      <c r="B130">
        <v>10.84125</v>
      </c>
      <c r="C130">
        <v>11.25625</v>
      </c>
      <c r="D130">
        <v>10.80625</v>
      </c>
      <c r="E130">
        <v>10.80625</v>
      </c>
      <c r="F130">
        <v>10.80625</v>
      </c>
      <c r="G130">
        <v>1599200</v>
      </c>
    </row>
    <row r="131" spans="1:7" x14ac:dyDescent="0.25">
      <c r="A131" s="22">
        <v>41009</v>
      </c>
      <c r="B131">
        <v>10.744999999999999</v>
      </c>
      <c r="C131">
        <v>10.89</v>
      </c>
      <c r="D131">
        <v>9.9212500000000006</v>
      </c>
      <c r="E131">
        <v>9.9287500000000009</v>
      </c>
      <c r="F131">
        <v>9.9287500000000009</v>
      </c>
      <c r="G131">
        <v>3101600</v>
      </c>
    </row>
    <row r="132" spans="1:7" x14ac:dyDescent="0.25">
      <c r="A132" s="22">
        <v>41010</v>
      </c>
      <c r="B132">
        <v>10.456250000000001</v>
      </c>
      <c r="C132">
        <v>10.55875</v>
      </c>
      <c r="D132">
        <v>10.137499999999999</v>
      </c>
      <c r="E132">
        <v>10.17625</v>
      </c>
      <c r="F132">
        <v>10.17625</v>
      </c>
      <c r="G132">
        <v>2422400</v>
      </c>
    </row>
    <row r="133" spans="1:7" x14ac:dyDescent="0.25">
      <c r="A133" s="22">
        <v>41011</v>
      </c>
      <c r="B133">
        <v>10.328749999999999</v>
      </c>
      <c r="C133">
        <v>11.112500000000001</v>
      </c>
      <c r="D133">
        <v>10.275</v>
      </c>
      <c r="E133">
        <v>11.0725</v>
      </c>
      <c r="F133">
        <v>11.0725</v>
      </c>
      <c r="G133">
        <v>2169600</v>
      </c>
    </row>
    <row r="134" spans="1:7" x14ac:dyDescent="0.25">
      <c r="A134" s="22">
        <v>41012</v>
      </c>
      <c r="B134">
        <v>11.074999999999999</v>
      </c>
      <c r="C134">
        <v>11.085000000000001</v>
      </c>
      <c r="D134">
        <v>10.237500000000001</v>
      </c>
      <c r="E134">
        <v>10.387499999999999</v>
      </c>
      <c r="F134">
        <v>10.387499999999999</v>
      </c>
      <c r="G134">
        <v>3493600</v>
      </c>
    </row>
    <row r="135" spans="1:7" x14ac:dyDescent="0.25">
      <c r="A135" s="22">
        <v>41015</v>
      </c>
      <c r="B135">
        <v>10.75375</v>
      </c>
      <c r="C135">
        <v>10.85125</v>
      </c>
      <c r="D135">
        <v>10.2675</v>
      </c>
      <c r="E135">
        <v>10.55</v>
      </c>
      <c r="F135">
        <v>10.55</v>
      </c>
      <c r="G135">
        <v>2366400</v>
      </c>
    </row>
    <row r="136" spans="1:7" x14ac:dyDescent="0.25">
      <c r="A136" s="22">
        <v>41016</v>
      </c>
      <c r="B136">
        <v>10.91375</v>
      </c>
      <c r="C136">
        <v>11.2525</v>
      </c>
      <c r="D136">
        <v>10.887499999999999</v>
      </c>
      <c r="E136">
        <v>11.125</v>
      </c>
      <c r="F136">
        <v>11.125</v>
      </c>
      <c r="G136">
        <v>2501600</v>
      </c>
    </row>
    <row r="137" spans="1:7" x14ac:dyDescent="0.25">
      <c r="A137" s="22">
        <v>41017</v>
      </c>
      <c r="B137">
        <v>11.005000000000001</v>
      </c>
      <c r="C137">
        <v>11.237500000000001</v>
      </c>
      <c r="D137">
        <v>10.8025</v>
      </c>
      <c r="E137">
        <v>10.92625</v>
      </c>
      <c r="F137">
        <v>10.92625</v>
      </c>
      <c r="G137">
        <v>2022400</v>
      </c>
    </row>
    <row r="138" spans="1:7" x14ac:dyDescent="0.25">
      <c r="A138" s="22">
        <v>41018</v>
      </c>
      <c r="B138">
        <v>10.97125</v>
      </c>
      <c r="C138">
        <v>11.188750000000001</v>
      </c>
      <c r="D138">
        <v>10.535</v>
      </c>
      <c r="E138">
        <v>10.845000000000001</v>
      </c>
      <c r="F138">
        <v>10.845000000000001</v>
      </c>
      <c r="G138">
        <v>2418400</v>
      </c>
    </row>
    <row r="139" spans="1:7" x14ac:dyDescent="0.25">
      <c r="A139" s="22">
        <v>41019</v>
      </c>
      <c r="B139">
        <v>11.0825</v>
      </c>
      <c r="C139">
        <v>11.3125</v>
      </c>
      <c r="D139">
        <v>11.08</v>
      </c>
      <c r="E139">
        <v>11.19875</v>
      </c>
      <c r="F139">
        <v>11.19875</v>
      </c>
      <c r="G139">
        <v>1588000</v>
      </c>
    </row>
    <row r="140" spans="1:7" x14ac:dyDescent="0.25">
      <c r="A140" s="22">
        <v>41022</v>
      </c>
      <c r="B140">
        <v>10.63125</v>
      </c>
      <c r="C140">
        <v>10.8825</v>
      </c>
      <c r="D140">
        <v>10.38625</v>
      </c>
      <c r="E140">
        <v>10.835000000000001</v>
      </c>
      <c r="F140">
        <v>10.835000000000001</v>
      </c>
      <c r="G140">
        <v>1666400</v>
      </c>
    </row>
    <row r="141" spans="1:7" x14ac:dyDescent="0.25">
      <c r="A141" s="22">
        <v>41023</v>
      </c>
      <c r="B141">
        <v>10.86875</v>
      </c>
      <c r="C141">
        <v>11.077500000000001</v>
      </c>
      <c r="D141">
        <v>10.8</v>
      </c>
      <c r="E141">
        <v>11.077500000000001</v>
      </c>
      <c r="F141">
        <v>11.077500000000001</v>
      </c>
      <c r="G141">
        <v>962400</v>
      </c>
    </row>
    <row r="142" spans="1:7" x14ac:dyDescent="0.25">
      <c r="A142" s="22">
        <v>41024</v>
      </c>
      <c r="B142">
        <v>11.535</v>
      </c>
      <c r="C142">
        <v>11.7925</v>
      </c>
      <c r="D142">
        <v>11.285</v>
      </c>
      <c r="E142">
        <v>11.77</v>
      </c>
      <c r="F142">
        <v>11.77</v>
      </c>
      <c r="G142">
        <v>1524000</v>
      </c>
    </row>
    <row r="143" spans="1:7" x14ac:dyDescent="0.25">
      <c r="A143" s="22">
        <v>41025</v>
      </c>
      <c r="B143">
        <v>11.74375</v>
      </c>
      <c r="C143">
        <v>12.27125</v>
      </c>
      <c r="D143">
        <v>11.68375</v>
      </c>
      <c r="E143">
        <v>12.1675</v>
      </c>
      <c r="F143">
        <v>12.1675</v>
      </c>
      <c r="G143">
        <v>880000</v>
      </c>
    </row>
    <row r="144" spans="1:7" x14ac:dyDescent="0.25">
      <c r="A144" s="22">
        <v>41026</v>
      </c>
      <c r="B144">
        <v>12.237500000000001</v>
      </c>
      <c r="C144">
        <v>12.31</v>
      </c>
      <c r="D144">
        <v>11.977499999999999</v>
      </c>
      <c r="E144">
        <v>12.195</v>
      </c>
      <c r="F144">
        <v>12.195</v>
      </c>
      <c r="G144">
        <v>539200</v>
      </c>
    </row>
    <row r="145" spans="1:7" x14ac:dyDescent="0.25">
      <c r="A145" s="22">
        <v>41029</v>
      </c>
      <c r="B145">
        <v>12.047499999999999</v>
      </c>
      <c r="C145">
        <v>12.11875</v>
      </c>
      <c r="D145">
        <v>11.855</v>
      </c>
      <c r="E145">
        <v>11.921250000000001</v>
      </c>
      <c r="F145">
        <v>11.921250000000001</v>
      </c>
      <c r="G145">
        <v>792000</v>
      </c>
    </row>
    <row r="146" spans="1:7" x14ac:dyDescent="0.25">
      <c r="A146" s="22">
        <v>41030</v>
      </c>
      <c r="B146">
        <v>11.953749999999999</v>
      </c>
      <c r="C146">
        <v>12.421250000000001</v>
      </c>
      <c r="D146">
        <v>11.914999999999999</v>
      </c>
      <c r="E146">
        <v>12.275</v>
      </c>
      <c r="F146">
        <v>12.275</v>
      </c>
      <c r="G146">
        <v>841600</v>
      </c>
    </row>
    <row r="147" spans="1:7" x14ac:dyDescent="0.25">
      <c r="A147" s="22">
        <v>41031</v>
      </c>
      <c r="B147">
        <v>12.025</v>
      </c>
      <c r="C147">
        <v>12.295</v>
      </c>
      <c r="D147">
        <v>11.914999999999999</v>
      </c>
      <c r="E147">
        <v>12.185</v>
      </c>
      <c r="F147">
        <v>12.185</v>
      </c>
      <c r="G147">
        <v>672000</v>
      </c>
    </row>
    <row r="148" spans="1:7" x14ac:dyDescent="0.25">
      <c r="A148" s="22">
        <v>41032</v>
      </c>
      <c r="B148">
        <v>12.293749999999999</v>
      </c>
      <c r="C148">
        <v>12.36875</v>
      </c>
      <c r="D148">
        <v>11.79</v>
      </c>
      <c r="E148">
        <v>11.92625</v>
      </c>
      <c r="F148">
        <v>11.92625</v>
      </c>
      <c r="G148">
        <v>360000</v>
      </c>
    </row>
    <row r="149" spans="1:7" x14ac:dyDescent="0.25">
      <c r="A149" s="22">
        <v>41033</v>
      </c>
      <c r="B149">
        <v>11.81</v>
      </c>
      <c r="C149">
        <v>11.82</v>
      </c>
      <c r="D149">
        <v>11.20875</v>
      </c>
      <c r="E149">
        <v>11.3925</v>
      </c>
      <c r="F149">
        <v>11.3925</v>
      </c>
      <c r="G149">
        <v>1464800</v>
      </c>
    </row>
    <row r="150" spans="1:7" x14ac:dyDescent="0.25">
      <c r="A150" s="22">
        <v>41036</v>
      </c>
      <c r="B150">
        <v>11.12875</v>
      </c>
      <c r="C150">
        <v>11.664999999999999</v>
      </c>
      <c r="D150">
        <v>11.07</v>
      </c>
      <c r="E150">
        <v>11.5525</v>
      </c>
      <c r="F150">
        <v>11.5525</v>
      </c>
      <c r="G150">
        <v>952000</v>
      </c>
    </row>
    <row r="151" spans="1:7" x14ac:dyDescent="0.25">
      <c r="A151" s="22">
        <v>41037</v>
      </c>
      <c r="B151">
        <v>11.307499999999999</v>
      </c>
      <c r="C151">
        <v>11.5025</v>
      </c>
      <c r="D151">
        <v>10.705</v>
      </c>
      <c r="E151">
        <v>11.455</v>
      </c>
      <c r="F151">
        <v>11.455</v>
      </c>
      <c r="G151">
        <v>2132800</v>
      </c>
    </row>
    <row r="152" spans="1:7" x14ac:dyDescent="0.25">
      <c r="A152" s="22">
        <v>41038</v>
      </c>
      <c r="B152">
        <v>10.885</v>
      </c>
      <c r="C152">
        <v>11.342499999999999</v>
      </c>
      <c r="D152">
        <v>10.67</v>
      </c>
      <c r="E152">
        <v>11</v>
      </c>
      <c r="F152">
        <v>11</v>
      </c>
      <c r="G152">
        <v>2953600</v>
      </c>
    </row>
    <row r="153" spans="1:7" x14ac:dyDescent="0.25">
      <c r="A153" s="22">
        <v>41039</v>
      </c>
      <c r="B153">
        <v>11.315</v>
      </c>
      <c r="C153">
        <v>11.48</v>
      </c>
      <c r="D153">
        <v>11.186249999999999</v>
      </c>
      <c r="E153">
        <v>11.352499999999999</v>
      </c>
      <c r="F153">
        <v>11.352499999999999</v>
      </c>
      <c r="G153">
        <v>1551200</v>
      </c>
    </row>
    <row r="154" spans="1:7" x14ac:dyDescent="0.25">
      <c r="A154" s="22">
        <v>41040</v>
      </c>
      <c r="B154">
        <v>11.045</v>
      </c>
      <c r="C154">
        <v>11.53</v>
      </c>
      <c r="D154">
        <v>11.012499999999999</v>
      </c>
      <c r="E154">
        <v>11.17</v>
      </c>
      <c r="F154">
        <v>11.17</v>
      </c>
      <c r="G154">
        <v>1088000</v>
      </c>
    </row>
    <row r="155" spans="1:7" x14ac:dyDescent="0.25">
      <c r="A155" s="22">
        <v>41043</v>
      </c>
      <c r="B155">
        <v>10.695</v>
      </c>
      <c r="C155">
        <v>10.827500000000001</v>
      </c>
      <c r="D155">
        <v>10.48625</v>
      </c>
      <c r="E155">
        <v>10.51</v>
      </c>
      <c r="F155">
        <v>10.51</v>
      </c>
      <c r="G155">
        <v>2299200</v>
      </c>
    </row>
    <row r="156" spans="1:7" x14ac:dyDescent="0.25">
      <c r="A156" s="22">
        <v>41044</v>
      </c>
      <c r="B156">
        <v>10.45</v>
      </c>
      <c r="C156">
        <v>10.63875</v>
      </c>
      <c r="D156">
        <v>9.9550000000000001</v>
      </c>
      <c r="E156">
        <v>10</v>
      </c>
      <c r="F156">
        <v>10</v>
      </c>
      <c r="G156">
        <v>2112000</v>
      </c>
    </row>
    <row r="157" spans="1:7" x14ac:dyDescent="0.25">
      <c r="A157" s="22">
        <v>41045</v>
      </c>
      <c r="B157">
        <v>10.126250000000001</v>
      </c>
      <c r="C157">
        <v>10.29</v>
      </c>
      <c r="D157">
        <v>9.6037499999999998</v>
      </c>
      <c r="E157">
        <v>9.6274999999999995</v>
      </c>
      <c r="F157">
        <v>9.6274999999999995</v>
      </c>
      <c r="G157">
        <v>2184800</v>
      </c>
    </row>
    <row r="158" spans="1:7" x14ac:dyDescent="0.25">
      <c r="A158" s="22">
        <v>41046</v>
      </c>
      <c r="B158">
        <v>9.7162500000000005</v>
      </c>
      <c r="C158">
        <v>9.82</v>
      </c>
      <c r="D158">
        <v>9.1649999999999991</v>
      </c>
      <c r="E158">
        <v>9.1649999999999991</v>
      </c>
      <c r="F158">
        <v>9.1649999999999991</v>
      </c>
      <c r="G158">
        <v>1665600</v>
      </c>
    </row>
    <row r="159" spans="1:7" x14ac:dyDescent="0.25">
      <c r="A159" s="22">
        <v>41047</v>
      </c>
      <c r="B159">
        <v>9.2149999999999999</v>
      </c>
      <c r="C159">
        <v>9.2612500000000004</v>
      </c>
      <c r="D159">
        <v>8.4049999999999994</v>
      </c>
      <c r="E159">
        <v>8.5500000000000007</v>
      </c>
      <c r="F159">
        <v>8.5500000000000007</v>
      </c>
      <c r="G159">
        <v>3050400</v>
      </c>
    </row>
    <row r="160" spans="1:7" x14ac:dyDescent="0.25">
      <c r="A160" s="22">
        <v>41050</v>
      </c>
      <c r="B160">
        <v>8.59</v>
      </c>
      <c r="C160">
        <v>9.4762500000000003</v>
      </c>
      <c r="D160">
        <v>8.4749999999999996</v>
      </c>
      <c r="E160">
        <v>9.4762500000000003</v>
      </c>
      <c r="F160">
        <v>9.4762500000000003</v>
      </c>
      <c r="G160">
        <v>3096800</v>
      </c>
    </row>
    <row r="161" spans="1:7" x14ac:dyDescent="0.25">
      <c r="A161" s="22">
        <v>41051</v>
      </c>
      <c r="B161">
        <v>9.59</v>
      </c>
      <c r="C161">
        <v>9.9862500000000001</v>
      </c>
      <c r="D161">
        <v>8.8049999999999997</v>
      </c>
      <c r="E161">
        <v>9.0950000000000006</v>
      </c>
      <c r="F161">
        <v>9.0950000000000006</v>
      </c>
      <c r="G161">
        <v>4504800</v>
      </c>
    </row>
    <row r="162" spans="1:7" x14ac:dyDescent="0.25">
      <c r="A162" s="22">
        <v>41052</v>
      </c>
      <c r="B162">
        <v>8.8849999999999998</v>
      </c>
      <c r="C162">
        <v>9.3725000000000005</v>
      </c>
      <c r="D162">
        <v>8.59375</v>
      </c>
      <c r="E162">
        <v>9.27</v>
      </c>
      <c r="F162">
        <v>9.27</v>
      </c>
      <c r="G162">
        <v>5280000</v>
      </c>
    </row>
    <row r="163" spans="1:7" x14ac:dyDescent="0.25">
      <c r="A163" s="22">
        <v>41053</v>
      </c>
      <c r="B163">
        <v>9.36</v>
      </c>
      <c r="C163">
        <v>9.39</v>
      </c>
      <c r="D163">
        <v>8.8550000000000004</v>
      </c>
      <c r="E163">
        <v>9.1875</v>
      </c>
      <c r="F163">
        <v>9.1875</v>
      </c>
      <c r="G163">
        <v>2651200</v>
      </c>
    </row>
    <row r="164" spans="1:7" x14ac:dyDescent="0.25">
      <c r="A164" s="22">
        <v>41054</v>
      </c>
      <c r="B164">
        <v>9.2149999999999999</v>
      </c>
      <c r="C164">
        <v>9.3512500000000003</v>
      </c>
      <c r="D164">
        <v>9.1549999999999994</v>
      </c>
      <c r="E164">
        <v>9.3037500000000009</v>
      </c>
      <c r="F164">
        <v>9.3037500000000009</v>
      </c>
      <c r="G164">
        <v>1385600</v>
      </c>
    </row>
    <row r="165" spans="1:7" x14ac:dyDescent="0.25">
      <c r="A165" s="22">
        <v>41058</v>
      </c>
      <c r="B165">
        <v>9.5649999999999995</v>
      </c>
      <c r="C165">
        <v>9.7874999999999996</v>
      </c>
      <c r="D165">
        <v>9.40625</v>
      </c>
      <c r="E165">
        <v>9.7274999999999991</v>
      </c>
      <c r="F165">
        <v>9.7274999999999991</v>
      </c>
      <c r="G165">
        <v>1484800</v>
      </c>
    </row>
    <row r="166" spans="1:7" x14ac:dyDescent="0.25">
      <c r="A166" s="22">
        <v>41059</v>
      </c>
      <c r="B166">
        <v>9.4674999999999994</v>
      </c>
      <c r="C166">
        <v>9.4674999999999994</v>
      </c>
      <c r="D166">
        <v>9.0724999999999998</v>
      </c>
      <c r="E166">
        <v>9.0724999999999998</v>
      </c>
      <c r="F166">
        <v>9.0724999999999998</v>
      </c>
      <c r="G166">
        <v>1566400</v>
      </c>
    </row>
    <row r="167" spans="1:7" x14ac:dyDescent="0.25">
      <c r="A167" s="22">
        <v>41060</v>
      </c>
      <c r="B167">
        <v>8.9574999999999996</v>
      </c>
      <c r="C167">
        <v>9.2012499999999999</v>
      </c>
      <c r="D167">
        <v>8.5</v>
      </c>
      <c r="E167">
        <v>8.9</v>
      </c>
      <c r="F167">
        <v>8.9</v>
      </c>
      <c r="G167">
        <v>5666400</v>
      </c>
    </row>
    <row r="168" spans="1:7" x14ac:dyDescent="0.25">
      <c r="A168" s="22">
        <v>41061</v>
      </c>
      <c r="B168">
        <v>8.2475000000000005</v>
      </c>
      <c r="C168">
        <v>8.4937500000000004</v>
      </c>
      <c r="D168">
        <v>8.1425000000000001</v>
      </c>
      <c r="E168">
        <v>8.1637500000000003</v>
      </c>
      <c r="F168">
        <v>8.1637500000000003</v>
      </c>
      <c r="G168">
        <v>4696000</v>
      </c>
    </row>
    <row r="169" spans="1:7" x14ac:dyDescent="0.25">
      <c r="A169" s="22">
        <v>41064</v>
      </c>
      <c r="B169">
        <v>8.3412500000000005</v>
      </c>
      <c r="C169">
        <v>8.5150000000000006</v>
      </c>
      <c r="D169">
        <v>8.0587499999999999</v>
      </c>
      <c r="E169">
        <v>8.5137499999999999</v>
      </c>
      <c r="F169">
        <v>8.5137499999999999</v>
      </c>
      <c r="G169">
        <v>3748800</v>
      </c>
    </row>
    <row r="170" spans="1:7" x14ac:dyDescent="0.25">
      <c r="A170" s="22">
        <v>41065</v>
      </c>
      <c r="B170">
        <v>8.41</v>
      </c>
      <c r="C170">
        <v>8.7387499999999996</v>
      </c>
      <c r="D170">
        <v>8.4087499999999995</v>
      </c>
      <c r="E170">
        <v>8.6750000000000007</v>
      </c>
      <c r="F170">
        <v>8.6750000000000007</v>
      </c>
      <c r="G170">
        <v>2571200</v>
      </c>
    </row>
    <row r="171" spans="1:7" x14ac:dyDescent="0.25">
      <c r="A171" s="22">
        <v>41066</v>
      </c>
      <c r="B171">
        <v>8.9574999999999996</v>
      </c>
      <c r="C171">
        <v>9.3262499999999999</v>
      </c>
      <c r="D171">
        <v>8.8887499999999999</v>
      </c>
      <c r="E171">
        <v>9.3175000000000008</v>
      </c>
      <c r="F171">
        <v>9.3175000000000008</v>
      </c>
      <c r="G171">
        <v>4217600</v>
      </c>
    </row>
    <row r="172" spans="1:7" x14ac:dyDescent="0.25">
      <c r="A172" s="22">
        <v>41067</v>
      </c>
      <c r="B172">
        <v>9.7449999999999992</v>
      </c>
      <c r="C172">
        <v>9.7899999999999991</v>
      </c>
      <c r="D172">
        <v>9.3562499999999993</v>
      </c>
      <c r="E172">
        <v>9.4137500000000003</v>
      </c>
      <c r="F172">
        <v>9.4137500000000003</v>
      </c>
      <c r="G172">
        <v>3388800</v>
      </c>
    </row>
    <row r="173" spans="1:7" x14ac:dyDescent="0.25">
      <c r="A173" s="22">
        <v>41068</v>
      </c>
      <c r="B173">
        <v>9.34375</v>
      </c>
      <c r="C173">
        <v>9.9312500000000004</v>
      </c>
      <c r="D173">
        <v>9.3037500000000009</v>
      </c>
      <c r="E173">
        <v>9.9162499999999998</v>
      </c>
      <c r="F173">
        <v>9.9162499999999998</v>
      </c>
      <c r="G173">
        <v>2825600</v>
      </c>
    </row>
    <row r="174" spans="1:7" x14ac:dyDescent="0.25">
      <c r="A174" s="22">
        <v>41071</v>
      </c>
      <c r="B174">
        <v>10.28125</v>
      </c>
      <c r="C174">
        <v>10.33375</v>
      </c>
      <c r="D174">
        <v>9.0175000000000001</v>
      </c>
      <c r="E174">
        <v>9.0549999999999997</v>
      </c>
      <c r="F174">
        <v>9.0549999999999997</v>
      </c>
      <c r="G174">
        <v>4374400</v>
      </c>
    </row>
    <row r="175" spans="1:7" x14ac:dyDescent="0.25">
      <c r="A175" s="22">
        <v>41072</v>
      </c>
      <c r="B175">
        <v>9.0787499999999994</v>
      </c>
      <c r="C175">
        <v>9.2274999999999991</v>
      </c>
      <c r="D175">
        <v>8.7837499999999995</v>
      </c>
      <c r="E175">
        <v>9.17</v>
      </c>
      <c r="F175">
        <v>9.17</v>
      </c>
      <c r="G175">
        <v>4312000</v>
      </c>
    </row>
    <row r="176" spans="1:7" x14ac:dyDescent="0.25">
      <c r="A176" s="22">
        <v>41073</v>
      </c>
      <c r="B176">
        <v>8.9324999999999992</v>
      </c>
      <c r="C176">
        <v>9.1887500000000006</v>
      </c>
      <c r="D176">
        <v>8.5374999999999996</v>
      </c>
      <c r="E176">
        <v>8.6912500000000001</v>
      </c>
      <c r="F176">
        <v>8.6912500000000001</v>
      </c>
      <c r="G176">
        <v>3388000</v>
      </c>
    </row>
    <row r="177" spans="1:7" x14ac:dyDescent="0.25">
      <c r="A177" s="22">
        <v>41074</v>
      </c>
      <c r="B177">
        <v>8.7612500000000004</v>
      </c>
      <c r="C177">
        <v>9.2487499999999994</v>
      </c>
      <c r="D177">
        <v>8.625</v>
      </c>
      <c r="E177">
        <v>9.2487499999999994</v>
      </c>
      <c r="F177">
        <v>9.2487499999999994</v>
      </c>
      <c r="G177">
        <v>4307200</v>
      </c>
    </row>
    <row r="178" spans="1:7" x14ac:dyDescent="0.25">
      <c r="A178" s="22">
        <v>41075</v>
      </c>
      <c r="B178">
        <v>9.3062500000000004</v>
      </c>
      <c r="C178">
        <v>9.7437500000000004</v>
      </c>
      <c r="D178">
        <v>9.1875</v>
      </c>
      <c r="E178">
        <v>9.6150000000000002</v>
      </c>
      <c r="F178">
        <v>9.6150000000000002</v>
      </c>
      <c r="G178">
        <v>2681600</v>
      </c>
    </row>
    <row r="179" spans="1:7" x14ac:dyDescent="0.25">
      <c r="A179" s="22">
        <v>41078</v>
      </c>
      <c r="B179">
        <v>9.6787500000000009</v>
      </c>
      <c r="C179">
        <v>10.467499999999999</v>
      </c>
      <c r="D179">
        <v>9.5812500000000007</v>
      </c>
      <c r="E179">
        <v>10.43375</v>
      </c>
      <c r="F179">
        <v>10.43375</v>
      </c>
      <c r="G179">
        <v>4520000</v>
      </c>
    </row>
    <row r="180" spans="1:7" x14ac:dyDescent="0.25">
      <c r="A180" s="22">
        <v>41079</v>
      </c>
      <c r="B180">
        <v>10.7925</v>
      </c>
      <c r="C180">
        <v>10.84</v>
      </c>
      <c r="D180">
        <v>10.463749999999999</v>
      </c>
      <c r="E180">
        <v>10.62</v>
      </c>
      <c r="F180">
        <v>10.62</v>
      </c>
      <c r="G180">
        <v>2741600</v>
      </c>
    </row>
    <row r="181" spans="1:7" x14ac:dyDescent="0.25">
      <c r="A181" s="22">
        <v>41080</v>
      </c>
      <c r="B181">
        <v>10.626250000000001</v>
      </c>
      <c r="C181">
        <v>11.061249999999999</v>
      </c>
      <c r="D181">
        <v>10.22875</v>
      </c>
      <c r="E181">
        <v>11.061249999999999</v>
      </c>
      <c r="F181">
        <v>11.061249999999999</v>
      </c>
      <c r="G181">
        <v>3924800</v>
      </c>
    </row>
    <row r="182" spans="1:7" x14ac:dyDescent="0.25">
      <c r="A182" s="22">
        <v>41081</v>
      </c>
      <c r="B182">
        <v>11.026249999999999</v>
      </c>
      <c r="C182">
        <v>11.1425</v>
      </c>
      <c r="D182">
        <v>9.73</v>
      </c>
      <c r="E182">
        <v>9.73</v>
      </c>
      <c r="F182">
        <v>9.73</v>
      </c>
      <c r="G182">
        <v>3211200</v>
      </c>
    </row>
    <row r="183" spans="1:7" x14ac:dyDescent="0.25">
      <c r="A183" s="22">
        <v>41082</v>
      </c>
      <c r="B183">
        <v>10.11375</v>
      </c>
      <c r="C183">
        <v>10.827500000000001</v>
      </c>
      <c r="D183">
        <v>9.9350000000000005</v>
      </c>
      <c r="E183">
        <v>10.76</v>
      </c>
      <c r="F183">
        <v>10.76</v>
      </c>
      <c r="G183">
        <v>2529600</v>
      </c>
    </row>
    <row r="184" spans="1:7" x14ac:dyDescent="0.25">
      <c r="A184" s="22">
        <v>41085</v>
      </c>
      <c r="B184">
        <v>10.11</v>
      </c>
      <c r="C184">
        <v>10.178750000000001</v>
      </c>
      <c r="D184">
        <v>9.8712499999999999</v>
      </c>
      <c r="E184">
        <v>9.9662500000000005</v>
      </c>
      <c r="F184">
        <v>9.9662500000000005</v>
      </c>
      <c r="G184">
        <v>4256800</v>
      </c>
    </row>
    <row r="185" spans="1:7" x14ac:dyDescent="0.25">
      <c r="A185" s="22">
        <v>41086</v>
      </c>
      <c r="B185">
        <v>10.282500000000001</v>
      </c>
      <c r="C185">
        <v>10.41625</v>
      </c>
      <c r="D185">
        <v>9.8874999999999993</v>
      </c>
      <c r="E185">
        <v>10.29</v>
      </c>
      <c r="F185">
        <v>10.29</v>
      </c>
      <c r="G185">
        <v>3820800</v>
      </c>
    </row>
    <row r="186" spans="1:7" x14ac:dyDescent="0.25">
      <c r="A186" s="22">
        <v>41087</v>
      </c>
      <c r="B186">
        <v>10.435</v>
      </c>
      <c r="C186">
        <v>10.5825</v>
      </c>
      <c r="D186">
        <v>10.19</v>
      </c>
      <c r="E186">
        <v>10.195</v>
      </c>
      <c r="F186">
        <v>10.195</v>
      </c>
      <c r="G186">
        <v>2592000</v>
      </c>
    </row>
    <row r="187" spans="1:7" x14ac:dyDescent="0.25">
      <c r="A187" s="22">
        <v>41088</v>
      </c>
      <c r="B187">
        <v>10.081250000000001</v>
      </c>
      <c r="C187">
        <v>10.546250000000001</v>
      </c>
      <c r="D187">
        <v>9.9</v>
      </c>
      <c r="E187">
        <v>10.5175</v>
      </c>
      <c r="F187">
        <v>10.5175</v>
      </c>
      <c r="G187">
        <v>2498400</v>
      </c>
    </row>
    <row r="188" spans="1:7" x14ac:dyDescent="0.25">
      <c r="A188" s="22">
        <v>41089</v>
      </c>
      <c r="B188">
        <v>11.13875</v>
      </c>
      <c r="C188">
        <v>11.2875</v>
      </c>
      <c r="D188">
        <v>10.987500000000001</v>
      </c>
      <c r="E188">
        <v>11.22875</v>
      </c>
      <c r="F188">
        <v>11.22875</v>
      </c>
      <c r="G188">
        <v>4128000</v>
      </c>
    </row>
    <row r="189" spans="1:7" x14ac:dyDescent="0.25">
      <c r="A189" s="22">
        <v>41092</v>
      </c>
      <c r="B189">
        <v>11.455</v>
      </c>
      <c r="C189">
        <v>11.981249999999999</v>
      </c>
      <c r="D189">
        <v>11.3225</v>
      </c>
      <c r="E189">
        <v>11.938750000000001</v>
      </c>
      <c r="F189">
        <v>11.938750000000001</v>
      </c>
      <c r="G189">
        <v>2507200</v>
      </c>
    </row>
    <row r="190" spans="1:7" x14ac:dyDescent="0.25">
      <c r="A190" s="22">
        <v>41093</v>
      </c>
      <c r="B190">
        <v>12.01125</v>
      </c>
      <c r="C190">
        <v>12.356249999999999</v>
      </c>
      <c r="D190">
        <v>11.994999999999999</v>
      </c>
      <c r="E190">
        <v>12.178750000000001</v>
      </c>
      <c r="F190">
        <v>12.178750000000001</v>
      </c>
      <c r="G190">
        <v>1488000</v>
      </c>
    </row>
    <row r="191" spans="1:7" x14ac:dyDescent="0.25">
      <c r="A191" s="22">
        <v>41095</v>
      </c>
      <c r="B191">
        <v>12.106249999999999</v>
      </c>
      <c r="C191">
        <v>12.106249999999999</v>
      </c>
      <c r="D191">
        <v>11.57625</v>
      </c>
      <c r="E191">
        <v>11.73</v>
      </c>
      <c r="F191">
        <v>11.73</v>
      </c>
      <c r="G191">
        <v>2100000</v>
      </c>
    </row>
    <row r="192" spans="1:7" x14ac:dyDescent="0.25">
      <c r="A192" s="22">
        <v>41096</v>
      </c>
      <c r="B192">
        <v>11.37875</v>
      </c>
      <c r="C192">
        <v>11.862500000000001</v>
      </c>
      <c r="D192">
        <v>11.3675</v>
      </c>
      <c r="E192">
        <v>11.811249999999999</v>
      </c>
      <c r="F192">
        <v>11.811249999999999</v>
      </c>
      <c r="G192">
        <v>1902400</v>
      </c>
    </row>
    <row r="193" spans="1:7" x14ac:dyDescent="0.25">
      <c r="A193" s="22">
        <v>41099</v>
      </c>
      <c r="B193">
        <v>11.914999999999999</v>
      </c>
      <c r="C193">
        <v>12.055</v>
      </c>
      <c r="D193">
        <v>11.647500000000001</v>
      </c>
      <c r="E193">
        <v>11.93</v>
      </c>
      <c r="F193">
        <v>11.93</v>
      </c>
      <c r="G193">
        <v>1779200</v>
      </c>
    </row>
    <row r="194" spans="1:7" x14ac:dyDescent="0.25">
      <c r="A194" s="22">
        <v>41100</v>
      </c>
      <c r="B194">
        <v>12.12125</v>
      </c>
      <c r="C194">
        <v>12.262499999999999</v>
      </c>
      <c r="D194">
        <v>11.373749999999999</v>
      </c>
      <c r="E194">
        <v>11.598750000000001</v>
      </c>
      <c r="F194">
        <v>11.598750000000001</v>
      </c>
      <c r="G194">
        <v>2337600</v>
      </c>
    </row>
    <row r="195" spans="1:7" x14ac:dyDescent="0.25">
      <c r="A195" s="22">
        <v>41101</v>
      </c>
      <c r="B195">
        <v>11.616250000000001</v>
      </c>
      <c r="C195">
        <v>12.06</v>
      </c>
      <c r="D195">
        <v>11.418749999999999</v>
      </c>
      <c r="E195">
        <v>11.94375</v>
      </c>
      <c r="F195">
        <v>11.94375</v>
      </c>
      <c r="G195">
        <v>1875200</v>
      </c>
    </row>
    <row r="196" spans="1:7" x14ac:dyDescent="0.25">
      <c r="A196" s="22">
        <v>41102</v>
      </c>
      <c r="B196">
        <v>11.66375</v>
      </c>
      <c r="C196">
        <v>12.1075</v>
      </c>
      <c r="D196">
        <v>11.385</v>
      </c>
      <c r="E196">
        <v>11.828749999999999</v>
      </c>
      <c r="F196">
        <v>11.828749999999999</v>
      </c>
      <c r="G196">
        <v>2760000</v>
      </c>
    </row>
    <row r="197" spans="1:7" x14ac:dyDescent="0.25">
      <c r="A197" s="22">
        <v>41103</v>
      </c>
      <c r="B197">
        <v>12.0275</v>
      </c>
      <c r="C197">
        <v>12.535</v>
      </c>
      <c r="D197">
        <v>12.015000000000001</v>
      </c>
      <c r="E197">
        <v>12.52125</v>
      </c>
      <c r="F197">
        <v>12.52125</v>
      </c>
      <c r="G197">
        <v>3014400</v>
      </c>
    </row>
    <row r="198" spans="1:7" x14ac:dyDescent="0.25">
      <c r="A198" s="22">
        <v>41106</v>
      </c>
      <c r="B198">
        <v>12.5525</v>
      </c>
      <c r="C198">
        <v>12.793749999999999</v>
      </c>
      <c r="D198">
        <v>12.395</v>
      </c>
      <c r="E198">
        <v>12.661250000000001</v>
      </c>
      <c r="F198">
        <v>12.661250000000001</v>
      </c>
      <c r="G198">
        <v>2317600</v>
      </c>
    </row>
    <row r="199" spans="1:7" x14ac:dyDescent="0.25">
      <c r="A199" s="22">
        <v>41107</v>
      </c>
      <c r="B199">
        <v>12.89875</v>
      </c>
      <c r="C199">
        <v>13.217499999999999</v>
      </c>
      <c r="D199">
        <v>12.516249999999999</v>
      </c>
      <c r="E199">
        <v>13.115</v>
      </c>
      <c r="F199">
        <v>13.115</v>
      </c>
      <c r="G199">
        <v>3762400</v>
      </c>
    </row>
    <row r="200" spans="1:7" x14ac:dyDescent="0.25">
      <c r="A200" s="22">
        <v>41108</v>
      </c>
      <c r="B200">
        <v>13.057499999999999</v>
      </c>
      <c r="C200">
        <v>13.315</v>
      </c>
      <c r="D200">
        <v>12.893750000000001</v>
      </c>
      <c r="E200">
        <v>12.973750000000001</v>
      </c>
      <c r="F200">
        <v>12.973750000000001</v>
      </c>
      <c r="G200">
        <v>2680000</v>
      </c>
    </row>
    <row r="201" spans="1:7" x14ac:dyDescent="0.25">
      <c r="A201" s="22">
        <v>41109</v>
      </c>
      <c r="B201">
        <v>13.081250000000001</v>
      </c>
      <c r="C201">
        <v>13.272500000000001</v>
      </c>
      <c r="D201">
        <v>12.78125</v>
      </c>
      <c r="E201">
        <v>13.268750000000001</v>
      </c>
      <c r="F201">
        <v>13.268750000000001</v>
      </c>
      <c r="G201">
        <v>1272000</v>
      </c>
    </row>
    <row r="202" spans="1:7" x14ac:dyDescent="0.25">
      <c r="A202" s="22">
        <v>41110</v>
      </c>
      <c r="B202">
        <v>12.875</v>
      </c>
      <c r="C202">
        <v>13.046250000000001</v>
      </c>
      <c r="D202">
        <v>12.4375</v>
      </c>
      <c r="E202">
        <v>12.5625</v>
      </c>
      <c r="F202">
        <v>12.5625</v>
      </c>
      <c r="G202">
        <v>1810400</v>
      </c>
    </row>
    <row r="203" spans="1:7" x14ac:dyDescent="0.25">
      <c r="A203" s="22">
        <v>41113</v>
      </c>
      <c r="B203">
        <v>11.565</v>
      </c>
      <c r="C203">
        <v>11.981249999999999</v>
      </c>
      <c r="D203">
        <v>11.12875</v>
      </c>
      <c r="E203">
        <v>11.686249999999999</v>
      </c>
      <c r="F203">
        <v>11.686249999999999</v>
      </c>
      <c r="G203">
        <v>1891200</v>
      </c>
    </row>
    <row r="204" spans="1:7" x14ac:dyDescent="0.25">
      <c r="A204" s="22">
        <v>41114</v>
      </c>
      <c r="B204">
        <v>11.73875</v>
      </c>
      <c r="C204">
        <v>11.744999999999999</v>
      </c>
      <c r="D204">
        <v>10.887499999999999</v>
      </c>
      <c r="E204">
        <v>11.2425</v>
      </c>
      <c r="F204">
        <v>11.2425</v>
      </c>
      <c r="G204">
        <v>2348800</v>
      </c>
    </row>
    <row r="205" spans="1:7" x14ac:dyDescent="0.25">
      <c r="A205" s="22">
        <v>41115</v>
      </c>
      <c r="B205">
        <v>11.297499999999999</v>
      </c>
      <c r="C205">
        <v>11.53875</v>
      </c>
      <c r="D205">
        <v>10.893750000000001</v>
      </c>
      <c r="E205">
        <v>11.35375</v>
      </c>
      <c r="F205">
        <v>11.35375</v>
      </c>
      <c r="G205">
        <v>2803200</v>
      </c>
    </row>
    <row r="206" spans="1:7" x14ac:dyDescent="0.25">
      <c r="A206" s="22">
        <v>41116</v>
      </c>
      <c r="B206">
        <v>12.057499999999999</v>
      </c>
      <c r="C206">
        <v>12.26375</v>
      </c>
      <c r="D206">
        <v>11.835000000000001</v>
      </c>
      <c r="E206">
        <v>12.234999999999999</v>
      </c>
      <c r="F206">
        <v>12.234999999999999</v>
      </c>
      <c r="G206">
        <v>2455200</v>
      </c>
    </row>
    <row r="207" spans="1:7" x14ac:dyDescent="0.25">
      <c r="A207" s="22">
        <v>41117</v>
      </c>
      <c r="B207">
        <v>12.7325</v>
      </c>
      <c r="C207">
        <v>12.78125</v>
      </c>
      <c r="D207">
        <v>12.40625</v>
      </c>
      <c r="E207">
        <v>12.532500000000001</v>
      </c>
      <c r="F207">
        <v>12.532500000000001</v>
      </c>
      <c r="G207">
        <v>1960000</v>
      </c>
    </row>
    <row r="208" spans="1:7" x14ac:dyDescent="0.25">
      <c r="A208" s="22">
        <v>41120</v>
      </c>
      <c r="B208">
        <v>12.64</v>
      </c>
      <c r="C208">
        <v>12.7925</v>
      </c>
      <c r="D208">
        <v>12.248749999999999</v>
      </c>
      <c r="E208">
        <v>12.27125</v>
      </c>
      <c r="F208">
        <v>12.27125</v>
      </c>
      <c r="G208">
        <v>2301600</v>
      </c>
    </row>
    <row r="209" spans="1:7" x14ac:dyDescent="0.25">
      <c r="A209" s="22">
        <v>41121</v>
      </c>
      <c r="B209">
        <v>12.00625</v>
      </c>
      <c r="C209">
        <v>12.262499999999999</v>
      </c>
      <c r="D209">
        <v>11.9</v>
      </c>
      <c r="E209">
        <v>11.907500000000001</v>
      </c>
      <c r="F209">
        <v>11.907500000000001</v>
      </c>
      <c r="G209">
        <v>1586400</v>
      </c>
    </row>
    <row r="210" spans="1:7" x14ac:dyDescent="0.25">
      <c r="A210" s="22">
        <v>41122</v>
      </c>
      <c r="B210">
        <v>12.13125</v>
      </c>
      <c r="C210">
        <v>12.32</v>
      </c>
      <c r="D210">
        <v>11.887499999999999</v>
      </c>
      <c r="E210">
        <v>12.164999999999999</v>
      </c>
      <c r="F210">
        <v>12.164999999999999</v>
      </c>
      <c r="G210">
        <v>3452800</v>
      </c>
    </row>
    <row r="211" spans="1:7" x14ac:dyDescent="0.25">
      <c r="A211" s="22">
        <v>41123</v>
      </c>
      <c r="B211">
        <v>11.848750000000001</v>
      </c>
      <c r="C211">
        <v>12.4375</v>
      </c>
      <c r="D211">
        <v>11.76375</v>
      </c>
      <c r="E211">
        <v>12.4375</v>
      </c>
      <c r="F211">
        <v>12.4375</v>
      </c>
      <c r="G211">
        <v>3147200</v>
      </c>
    </row>
    <row r="212" spans="1:7" x14ac:dyDescent="0.25">
      <c r="A212" s="22">
        <v>41124</v>
      </c>
      <c r="B212">
        <v>12.91625</v>
      </c>
      <c r="C212">
        <v>13.307499999999999</v>
      </c>
      <c r="D212">
        <v>12.838749999999999</v>
      </c>
      <c r="E212">
        <v>13.307499999999999</v>
      </c>
      <c r="F212">
        <v>13.307499999999999</v>
      </c>
      <c r="G212">
        <v>2534400</v>
      </c>
    </row>
    <row r="213" spans="1:7" x14ac:dyDescent="0.25">
      <c r="A213" s="22">
        <v>41127</v>
      </c>
      <c r="B213">
        <v>13.4975</v>
      </c>
      <c r="C213">
        <v>13.74375</v>
      </c>
      <c r="D213">
        <v>13.41</v>
      </c>
      <c r="E213">
        <v>13.61125</v>
      </c>
      <c r="F213">
        <v>13.61125</v>
      </c>
      <c r="G213">
        <v>1572800</v>
      </c>
    </row>
    <row r="214" spans="1:7" x14ac:dyDescent="0.25">
      <c r="A214" s="22">
        <v>41128</v>
      </c>
      <c r="B214">
        <v>13.8125</v>
      </c>
      <c r="C214">
        <v>13.887499999999999</v>
      </c>
      <c r="D214">
        <v>13.192500000000001</v>
      </c>
      <c r="E214">
        <v>13.2125</v>
      </c>
      <c r="F214">
        <v>13.2125</v>
      </c>
      <c r="G214">
        <v>1808000</v>
      </c>
    </row>
    <row r="215" spans="1:7" x14ac:dyDescent="0.25">
      <c r="A215" s="22">
        <v>41129</v>
      </c>
      <c r="B215">
        <v>13.24375</v>
      </c>
      <c r="C215">
        <v>13.7675</v>
      </c>
      <c r="D215">
        <v>13.14875</v>
      </c>
      <c r="E215">
        <v>13.751250000000001</v>
      </c>
      <c r="F215">
        <v>13.751250000000001</v>
      </c>
      <c r="G215">
        <v>1176800</v>
      </c>
    </row>
    <row r="216" spans="1:7" x14ac:dyDescent="0.25">
      <c r="A216" s="22">
        <v>41130</v>
      </c>
      <c r="B216">
        <v>13.635</v>
      </c>
      <c r="C216">
        <v>13.9475</v>
      </c>
      <c r="D216">
        <v>13.515000000000001</v>
      </c>
      <c r="E216">
        <v>13.80625</v>
      </c>
      <c r="F216">
        <v>13.80625</v>
      </c>
      <c r="G216">
        <v>1238400</v>
      </c>
    </row>
    <row r="217" spans="1:7" x14ac:dyDescent="0.25">
      <c r="A217" s="22">
        <v>41131</v>
      </c>
      <c r="B217">
        <v>13.657500000000001</v>
      </c>
      <c r="C217">
        <v>14.061249999999999</v>
      </c>
      <c r="D217">
        <v>13.55875</v>
      </c>
      <c r="E217">
        <v>14.0525</v>
      </c>
      <c r="F217">
        <v>14.0525</v>
      </c>
      <c r="G217">
        <v>1799200</v>
      </c>
    </row>
    <row r="218" spans="1:7" x14ac:dyDescent="0.25">
      <c r="A218" s="22">
        <v>41134</v>
      </c>
      <c r="B218">
        <v>14.0075</v>
      </c>
      <c r="C218">
        <v>14.436249999999999</v>
      </c>
      <c r="D218">
        <v>13.956250000000001</v>
      </c>
      <c r="E218">
        <v>14.436249999999999</v>
      </c>
      <c r="F218">
        <v>14.436249999999999</v>
      </c>
      <c r="G218">
        <v>4881600</v>
      </c>
    </row>
    <row r="219" spans="1:7" x14ac:dyDescent="0.25">
      <c r="A219" s="22">
        <v>41135</v>
      </c>
      <c r="B219">
        <v>14.38875</v>
      </c>
      <c r="C219">
        <v>14.465</v>
      </c>
      <c r="D219">
        <v>13.67375</v>
      </c>
      <c r="E219">
        <v>13.69</v>
      </c>
      <c r="F219">
        <v>13.69</v>
      </c>
      <c r="G219">
        <v>1869600</v>
      </c>
    </row>
    <row r="220" spans="1:7" x14ac:dyDescent="0.25">
      <c r="A220" s="22">
        <v>41136</v>
      </c>
      <c r="B220">
        <v>13.6975</v>
      </c>
      <c r="C220">
        <v>14.03375</v>
      </c>
      <c r="D220">
        <v>13.61125</v>
      </c>
      <c r="E220">
        <v>13.692500000000001</v>
      </c>
      <c r="F220">
        <v>13.692500000000001</v>
      </c>
      <c r="G220">
        <v>693600</v>
      </c>
    </row>
    <row r="221" spans="1:7" x14ac:dyDescent="0.25">
      <c r="A221" s="22">
        <v>41137</v>
      </c>
      <c r="B221">
        <v>13.75375</v>
      </c>
      <c r="C221">
        <v>13.9725</v>
      </c>
      <c r="D221">
        <v>13.512499999999999</v>
      </c>
      <c r="E221">
        <v>13.96625</v>
      </c>
      <c r="F221">
        <v>13.96625</v>
      </c>
      <c r="G221">
        <v>538400</v>
      </c>
    </row>
    <row r="222" spans="1:7" x14ac:dyDescent="0.25">
      <c r="A222" s="22">
        <v>41138</v>
      </c>
      <c r="B222">
        <v>14.10125</v>
      </c>
      <c r="C222">
        <v>14.47</v>
      </c>
      <c r="D222">
        <v>13.94125</v>
      </c>
      <c r="E222">
        <v>14.3375</v>
      </c>
      <c r="F222">
        <v>14.3375</v>
      </c>
      <c r="G222">
        <v>1092000</v>
      </c>
    </row>
    <row r="223" spans="1:7" x14ac:dyDescent="0.25">
      <c r="A223" s="22">
        <v>41141</v>
      </c>
      <c r="B223">
        <v>14.2125</v>
      </c>
      <c r="C223">
        <v>14.37875</v>
      </c>
      <c r="D223">
        <v>13.98</v>
      </c>
      <c r="E223">
        <v>14.348750000000001</v>
      </c>
      <c r="F223">
        <v>14.348750000000001</v>
      </c>
      <c r="G223">
        <v>1150400</v>
      </c>
    </row>
    <row r="224" spans="1:7" x14ac:dyDescent="0.25">
      <c r="A224" s="22">
        <v>41142</v>
      </c>
      <c r="B224">
        <v>14.5275</v>
      </c>
      <c r="C224">
        <v>14.57375</v>
      </c>
      <c r="D224">
        <v>13.82625</v>
      </c>
      <c r="E224">
        <v>13.96</v>
      </c>
      <c r="F224">
        <v>13.96</v>
      </c>
      <c r="G224">
        <v>1624800</v>
      </c>
    </row>
    <row r="225" spans="1:7" x14ac:dyDescent="0.25">
      <c r="A225" s="22">
        <v>41143</v>
      </c>
      <c r="B225">
        <v>13.71125</v>
      </c>
      <c r="C225">
        <v>13.96875</v>
      </c>
      <c r="D225">
        <v>13.581250000000001</v>
      </c>
      <c r="E225">
        <v>13.8575</v>
      </c>
      <c r="F225">
        <v>13.8575</v>
      </c>
      <c r="G225">
        <v>1369600</v>
      </c>
    </row>
    <row r="226" spans="1:7" x14ac:dyDescent="0.25">
      <c r="A226" s="22">
        <v>41144</v>
      </c>
      <c r="B226">
        <v>13.75375</v>
      </c>
      <c r="C226">
        <v>13.8025</v>
      </c>
      <c r="D226">
        <v>13.385</v>
      </c>
      <c r="E226">
        <v>13.56875</v>
      </c>
      <c r="F226">
        <v>13.56875</v>
      </c>
      <c r="G226">
        <v>1468000</v>
      </c>
    </row>
    <row r="227" spans="1:7" x14ac:dyDescent="0.25">
      <c r="A227" s="22">
        <v>41145</v>
      </c>
      <c r="B227">
        <v>13.4175</v>
      </c>
      <c r="C227">
        <v>14.22</v>
      </c>
      <c r="D227">
        <v>13.38625</v>
      </c>
      <c r="E227">
        <v>14.108750000000001</v>
      </c>
      <c r="F227">
        <v>14.108750000000001</v>
      </c>
      <c r="G227">
        <v>1446400</v>
      </c>
    </row>
    <row r="228" spans="1:7" x14ac:dyDescent="0.25">
      <c r="A228" s="22">
        <v>41148</v>
      </c>
      <c r="B228">
        <v>14.248749999999999</v>
      </c>
      <c r="C228">
        <v>14.36125</v>
      </c>
      <c r="D228">
        <v>13.987500000000001</v>
      </c>
      <c r="E228">
        <v>14.02875</v>
      </c>
      <c r="F228">
        <v>14.02875</v>
      </c>
      <c r="G228">
        <v>1049600</v>
      </c>
    </row>
    <row r="229" spans="1:7" x14ac:dyDescent="0.25">
      <c r="A229" s="22">
        <v>41149</v>
      </c>
      <c r="B229">
        <v>13.78875</v>
      </c>
      <c r="C229">
        <v>14.0175</v>
      </c>
      <c r="D229">
        <v>13.731249999999999</v>
      </c>
      <c r="E229">
        <v>13.765000000000001</v>
      </c>
      <c r="F229">
        <v>13.765000000000001</v>
      </c>
      <c r="G229">
        <v>915200</v>
      </c>
    </row>
    <row r="230" spans="1:7" x14ac:dyDescent="0.25">
      <c r="A230" s="22">
        <v>41150</v>
      </c>
      <c r="B230">
        <v>13.78125</v>
      </c>
      <c r="C230">
        <v>14.063750000000001</v>
      </c>
      <c r="D230">
        <v>13.67375</v>
      </c>
      <c r="E230">
        <v>13.6975</v>
      </c>
      <c r="F230">
        <v>13.6975</v>
      </c>
      <c r="G230">
        <v>1656000</v>
      </c>
    </row>
    <row r="231" spans="1:7" x14ac:dyDescent="0.25">
      <c r="A231" s="22">
        <v>41151</v>
      </c>
      <c r="B231">
        <v>13.385</v>
      </c>
      <c r="C231">
        <v>13.57625</v>
      </c>
      <c r="D231">
        <v>13.27</v>
      </c>
      <c r="E231">
        <v>13.414999999999999</v>
      </c>
      <c r="F231">
        <v>13.414999999999999</v>
      </c>
      <c r="G231">
        <v>1492800</v>
      </c>
    </row>
    <row r="232" spans="1:7" x14ac:dyDescent="0.25">
      <c r="A232" s="22">
        <v>41152</v>
      </c>
      <c r="B232">
        <v>13.625</v>
      </c>
      <c r="C232">
        <v>13.9175</v>
      </c>
      <c r="D232">
        <v>13.342499999999999</v>
      </c>
      <c r="E232">
        <v>13.81625</v>
      </c>
      <c r="F232">
        <v>13.81625</v>
      </c>
      <c r="G232">
        <v>1385600</v>
      </c>
    </row>
    <row r="233" spans="1:7" x14ac:dyDescent="0.25">
      <c r="A233" s="22">
        <v>41156</v>
      </c>
      <c r="B233">
        <v>13.77375</v>
      </c>
      <c r="C233">
        <v>13.97125</v>
      </c>
      <c r="D233">
        <v>13.54</v>
      </c>
      <c r="E233">
        <v>13.95875</v>
      </c>
      <c r="F233">
        <v>13.95875</v>
      </c>
      <c r="G233">
        <v>1432800</v>
      </c>
    </row>
    <row r="234" spans="1:7" x14ac:dyDescent="0.25">
      <c r="A234" s="22">
        <v>41157</v>
      </c>
      <c r="B234">
        <v>13.99375</v>
      </c>
      <c r="C234">
        <v>14.385</v>
      </c>
      <c r="D234">
        <v>13.99375</v>
      </c>
      <c r="E234">
        <v>14.30875</v>
      </c>
      <c r="F234">
        <v>14.30875</v>
      </c>
      <c r="G234">
        <v>396800</v>
      </c>
    </row>
    <row r="235" spans="1:7" x14ac:dyDescent="0.25">
      <c r="A235" s="22">
        <v>41158</v>
      </c>
      <c r="B235">
        <v>14.635</v>
      </c>
      <c r="C235">
        <v>15.8225</v>
      </c>
      <c r="D235">
        <v>14.635</v>
      </c>
      <c r="E235">
        <v>15.8225</v>
      </c>
      <c r="F235">
        <v>15.8225</v>
      </c>
      <c r="G235">
        <v>2371200</v>
      </c>
    </row>
    <row r="236" spans="1:7" x14ac:dyDescent="0.25">
      <c r="A236" s="22">
        <v>41159</v>
      </c>
      <c r="B236">
        <v>16.133751</v>
      </c>
      <c r="C236">
        <v>16.754999000000002</v>
      </c>
      <c r="D236">
        <v>16.072500000000002</v>
      </c>
      <c r="E236">
        <v>16.715</v>
      </c>
      <c r="F236">
        <v>16.715</v>
      </c>
      <c r="G236">
        <v>2332800</v>
      </c>
    </row>
    <row r="237" spans="1:7" x14ac:dyDescent="0.25">
      <c r="A237" s="22">
        <v>41162</v>
      </c>
      <c r="B237">
        <v>16.443750000000001</v>
      </c>
      <c r="C237">
        <v>16.946251</v>
      </c>
      <c r="D237">
        <v>15.69</v>
      </c>
      <c r="E237">
        <v>15.76375</v>
      </c>
      <c r="F237">
        <v>15.76375</v>
      </c>
      <c r="G237">
        <v>2732800</v>
      </c>
    </row>
    <row r="238" spans="1:7" x14ac:dyDescent="0.25">
      <c r="A238" s="22">
        <v>41163</v>
      </c>
      <c r="B238">
        <v>15.776249999999999</v>
      </c>
      <c r="C238">
        <v>16.196251</v>
      </c>
      <c r="D238">
        <v>15.58375</v>
      </c>
      <c r="E238">
        <v>15.835000000000001</v>
      </c>
      <c r="F238">
        <v>15.835000000000001</v>
      </c>
      <c r="G238">
        <v>2266400</v>
      </c>
    </row>
    <row r="239" spans="1:7" x14ac:dyDescent="0.25">
      <c r="A239" s="22">
        <v>41164</v>
      </c>
      <c r="B239">
        <v>16.131250000000001</v>
      </c>
      <c r="C239">
        <v>16.311250999999999</v>
      </c>
      <c r="D239">
        <v>15.74625</v>
      </c>
      <c r="E239">
        <v>16.25</v>
      </c>
      <c r="F239">
        <v>16.25</v>
      </c>
      <c r="G239">
        <v>1771200</v>
      </c>
    </row>
    <row r="240" spans="1:7" x14ac:dyDescent="0.25">
      <c r="A240" s="22">
        <v>41165</v>
      </c>
      <c r="B240">
        <v>16.233749</v>
      </c>
      <c r="C240">
        <v>17.540001</v>
      </c>
      <c r="D240">
        <v>15.942500000000001</v>
      </c>
      <c r="E240">
        <v>17.43</v>
      </c>
      <c r="F240">
        <v>17.43</v>
      </c>
      <c r="G240">
        <v>2788800</v>
      </c>
    </row>
    <row r="241" spans="1:7" x14ac:dyDescent="0.25">
      <c r="A241" s="22">
        <v>41166</v>
      </c>
      <c r="B241">
        <v>17.772499</v>
      </c>
      <c r="C241">
        <v>18.052499999999998</v>
      </c>
      <c r="D241">
        <v>16.736249999999998</v>
      </c>
      <c r="E241">
        <v>16.8325</v>
      </c>
      <c r="F241">
        <v>16.8325</v>
      </c>
      <c r="G241">
        <v>3025600</v>
      </c>
    </row>
    <row r="242" spans="1:7" x14ac:dyDescent="0.25">
      <c r="A242" s="22">
        <v>41169</v>
      </c>
      <c r="B242">
        <v>16.524999999999999</v>
      </c>
      <c r="C242">
        <v>16.921249</v>
      </c>
      <c r="D242">
        <v>16.513750000000002</v>
      </c>
      <c r="E242">
        <v>16.918751</v>
      </c>
      <c r="F242">
        <v>16.918751</v>
      </c>
      <c r="G242">
        <v>1929600</v>
      </c>
    </row>
    <row r="243" spans="1:7" x14ac:dyDescent="0.25">
      <c r="A243" s="22">
        <v>41170</v>
      </c>
      <c r="B243">
        <v>16.827499</v>
      </c>
      <c r="C243">
        <v>17.4175</v>
      </c>
      <c r="D243">
        <v>16.649999999999999</v>
      </c>
      <c r="E243">
        <v>17.362499</v>
      </c>
      <c r="F243">
        <v>17.362499</v>
      </c>
      <c r="G243">
        <v>2216800</v>
      </c>
    </row>
    <row r="244" spans="1:7" x14ac:dyDescent="0.25">
      <c r="A244" s="22">
        <v>41171</v>
      </c>
      <c r="B244">
        <v>17.6875</v>
      </c>
      <c r="C244">
        <v>17.731251</v>
      </c>
      <c r="D244">
        <v>17.295000000000002</v>
      </c>
      <c r="E244">
        <v>17.392499999999998</v>
      </c>
      <c r="F244">
        <v>17.392499999999998</v>
      </c>
      <c r="G244">
        <v>2570400</v>
      </c>
    </row>
    <row r="245" spans="1:7" x14ac:dyDescent="0.25">
      <c r="A245" s="22">
        <v>41172</v>
      </c>
      <c r="B245">
        <v>17.231251</v>
      </c>
      <c r="C245">
        <v>17.5825</v>
      </c>
      <c r="D245">
        <v>16.96125</v>
      </c>
      <c r="E245">
        <v>17.565000999999999</v>
      </c>
      <c r="F245">
        <v>17.565000999999999</v>
      </c>
      <c r="G245">
        <v>3084800</v>
      </c>
    </row>
    <row r="246" spans="1:7" x14ac:dyDescent="0.25">
      <c r="A246" s="22">
        <v>41173</v>
      </c>
      <c r="B246">
        <v>17.545000000000002</v>
      </c>
      <c r="C246">
        <v>17.915001</v>
      </c>
      <c r="D246">
        <v>17.385000000000002</v>
      </c>
      <c r="E246">
        <v>17.671249</v>
      </c>
      <c r="F246">
        <v>17.671249</v>
      </c>
      <c r="G246">
        <v>2898400</v>
      </c>
    </row>
    <row r="247" spans="1:7" x14ac:dyDescent="0.25">
      <c r="A247" s="22">
        <v>41176</v>
      </c>
      <c r="B247">
        <v>17.471250999999999</v>
      </c>
      <c r="C247">
        <v>18.076250000000002</v>
      </c>
      <c r="D247">
        <v>17.393749</v>
      </c>
      <c r="E247">
        <v>17.908750999999999</v>
      </c>
      <c r="F247">
        <v>17.908750999999999</v>
      </c>
      <c r="G247">
        <v>2852800</v>
      </c>
    </row>
    <row r="248" spans="1:7" x14ac:dyDescent="0.25">
      <c r="A248" s="22">
        <v>41177</v>
      </c>
      <c r="B248">
        <v>18.114999999999998</v>
      </c>
      <c r="C248">
        <v>18.1325</v>
      </c>
      <c r="D248">
        <v>16.526250999999998</v>
      </c>
      <c r="E248">
        <v>16.57</v>
      </c>
      <c r="F248">
        <v>16.57</v>
      </c>
      <c r="G248">
        <v>3509600</v>
      </c>
    </row>
    <row r="249" spans="1:7" x14ac:dyDescent="0.25">
      <c r="A249" s="22">
        <v>41178</v>
      </c>
      <c r="B249">
        <v>16.256250000000001</v>
      </c>
      <c r="C249">
        <v>16.48</v>
      </c>
      <c r="D249">
        <v>15.567500000000001</v>
      </c>
      <c r="E249">
        <v>15.907500000000001</v>
      </c>
      <c r="F249">
        <v>15.907500000000001</v>
      </c>
      <c r="G249">
        <v>2968000</v>
      </c>
    </row>
    <row r="250" spans="1:7" x14ac:dyDescent="0.25">
      <c r="A250" s="22">
        <v>41179</v>
      </c>
      <c r="B250">
        <v>16.477501</v>
      </c>
      <c r="C250">
        <v>17.4175</v>
      </c>
      <c r="D250">
        <v>16.2075</v>
      </c>
      <c r="E250">
        <v>17.368749999999999</v>
      </c>
      <c r="F250">
        <v>17.368749999999999</v>
      </c>
      <c r="G250">
        <v>3378400</v>
      </c>
    </row>
    <row r="251" spans="1:7" x14ac:dyDescent="0.25">
      <c r="A251" s="22">
        <v>41180</v>
      </c>
      <c r="B251">
        <v>16.96875</v>
      </c>
      <c r="C251">
        <v>17.401250999999998</v>
      </c>
      <c r="D251">
        <v>16.688749000000001</v>
      </c>
      <c r="E251">
        <v>16.842500999999999</v>
      </c>
      <c r="F251">
        <v>16.842500999999999</v>
      </c>
      <c r="G251">
        <v>3326400</v>
      </c>
    </row>
    <row r="252" spans="1:7" x14ac:dyDescent="0.25">
      <c r="A252" s="22">
        <v>41183</v>
      </c>
      <c r="B252">
        <v>17.254999000000002</v>
      </c>
      <c r="C252">
        <v>17.715</v>
      </c>
      <c r="D252">
        <v>16.598749000000002</v>
      </c>
      <c r="E252">
        <v>16.682500999999998</v>
      </c>
      <c r="F252">
        <v>16.682500999999998</v>
      </c>
      <c r="G252">
        <v>3069600</v>
      </c>
    </row>
    <row r="253" spans="1:7" x14ac:dyDescent="0.25">
      <c r="A253" s="22">
        <v>41184</v>
      </c>
      <c r="B253">
        <v>16.896249999999998</v>
      </c>
      <c r="C253">
        <v>17.040001</v>
      </c>
      <c r="D253">
        <v>16.445</v>
      </c>
      <c r="E253">
        <v>17.016251</v>
      </c>
      <c r="F253">
        <v>17.016251</v>
      </c>
      <c r="G253">
        <v>1716000</v>
      </c>
    </row>
    <row r="254" spans="1:7" x14ac:dyDescent="0.25">
      <c r="A254" s="22">
        <v>41185</v>
      </c>
      <c r="B254">
        <v>17</v>
      </c>
      <c r="C254">
        <v>17.280000999999999</v>
      </c>
      <c r="D254">
        <v>16.5825</v>
      </c>
      <c r="E254">
        <v>17.078751</v>
      </c>
      <c r="F254">
        <v>17.078751</v>
      </c>
      <c r="G254">
        <v>1817600</v>
      </c>
    </row>
    <row r="255" spans="1:7" x14ac:dyDescent="0.25">
      <c r="A255" s="22">
        <v>41186</v>
      </c>
      <c r="B255">
        <v>17.219999000000001</v>
      </c>
      <c r="C255">
        <v>17.49625</v>
      </c>
      <c r="D255">
        <v>17.102501</v>
      </c>
      <c r="E255">
        <v>17.487499</v>
      </c>
      <c r="F255">
        <v>17.487499</v>
      </c>
      <c r="G255">
        <v>6960000</v>
      </c>
    </row>
    <row r="256" spans="1:7" x14ac:dyDescent="0.25">
      <c r="A256" s="22">
        <v>41187</v>
      </c>
      <c r="B256">
        <v>18.040001</v>
      </c>
      <c r="C256">
        <v>18.217500999999999</v>
      </c>
      <c r="D256">
        <v>17.5</v>
      </c>
      <c r="E256">
        <v>17.717500999999999</v>
      </c>
      <c r="F256">
        <v>17.717500999999999</v>
      </c>
      <c r="G256">
        <v>2464000</v>
      </c>
    </row>
    <row r="257" spans="1:7" x14ac:dyDescent="0.25">
      <c r="A257" s="22">
        <v>41190</v>
      </c>
      <c r="B257">
        <v>17.475000000000001</v>
      </c>
      <c r="C257">
        <v>17.692499000000002</v>
      </c>
      <c r="D257">
        <v>17.337499999999999</v>
      </c>
      <c r="E257">
        <v>17.52</v>
      </c>
      <c r="F257">
        <v>17.52</v>
      </c>
      <c r="G257">
        <v>780800</v>
      </c>
    </row>
    <row r="258" spans="1:7" x14ac:dyDescent="0.25">
      <c r="A258" s="22">
        <v>41191</v>
      </c>
      <c r="B258">
        <v>17.485001</v>
      </c>
      <c r="C258">
        <v>17.5625</v>
      </c>
      <c r="D258">
        <v>16.665001</v>
      </c>
      <c r="E258">
        <v>16.7575</v>
      </c>
      <c r="F258">
        <v>16.7575</v>
      </c>
      <c r="G258">
        <v>1497200</v>
      </c>
    </row>
    <row r="259" spans="1:7" x14ac:dyDescent="0.25">
      <c r="A259" s="22">
        <v>41192</v>
      </c>
      <c r="B259">
        <v>16.945</v>
      </c>
      <c r="C259">
        <v>17.045000000000002</v>
      </c>
      <c r="D259">
        <v>16.57</v>
      </c>
      <c r="E259">
        <v>16.947500000000002</v>
      </c>
      <c r="F259">
        <v>16.947500000000002</v>
      </c>
      <c r="G259">
        <v>1281600</v>
      </c>
    </row>
    <row r="260" spans="1:7" x14ac:dyDescent="0.25">
      <c r="A260" s="22">
        <v>41193</v>
      </c>
      <c r="B260">
        <v>17.197500000000002</v>
      </c>
      <c r="C260">
        <v>17.389999</v>
      </c>
      <c r="D260">
        <v>17.052499999999998</v>
      </c>
      <c r="E260">
        <v>17.110001</v>
      </c>
      <c r="F260">
        <v>17.110001</v>
      </c>
      <c r="G260">
        <v>1004800</v>
      </c>
    </row>
    <row r="261" spans="1:7" x14ac:dyDescent="0.25">
      <c r="A261" s="22">
        <v>41194</v>
      </c>
      <c r="B261">
        <v>17.459999</v>
      </c>
      <c r="C261">
        <v>17.612499</v>
      </c>
      <c r="D261">
        <v>16.912500000000001</v>
      </c>
      <c r="E261">
        <v>17</v>
      </c>
      <c r="F261">
        <v>17</v>
      </c>
      <c r="G261">
        <v>1397600</v>
      </c>
    </row>
    <row r="262" spans="1:7" x14ac:dyDescent="0.25">
      <c r="A262" s="22">
        <v>41197</v>
      </c>
      <c r="B262">
        <v>17.145</v>
      </c>
      <c r="C262">
        <v>17.6175</v>
      </c>
      <c r="D262">
        <v>16.805</v>
      </c>
      <c r="E262">
        <v>17.579999999999998</v>
      </c>
      <c r="F262">
        <v>17.579999999999998</v>
      </c>
      <c r="G262">
        <v>1719200</v>
      </c>
    </row>
    <row r="263" spans="1:7" x14ac:dyDescent="0.25">
      <c r="A263" s="22">
        <v>41198</v>
      </c>
      <c r="B263">
        <v>17.877500999999999</v>
      </c>
      <c r="C263">
        <v>18.0625</v>
      </c>
      <c r="D263">
        <v>17.737499</v>
      </c>
      <c r="E263">
        <v>17.9725</v>
      </c>
      <c r="F263">
        <v>17.9725</v>
      </c>
      <c r="G263">
        <v>1372800</v>
      </c>
    </row>
    <row r="264" spans="1:7" x14ac:dyDescent="0.25">
      <c r="A264" s="22">
        <v>41199</v>
      </c>
      <c r="B264">
        <v>17.982500000000002</v>
      </c>
      <c r="C264">
        <v>18.305</v>
      </c>
      <c r="D264">
        <v>17.7925</v>
      </c>
      <c r="E264">
        <v>18.212499999999999</v>
      </c>
      <c r="F264">
        <v>18.212499999999999</v>
      </c>
      <c r="G264">
        <v>1608400</v>
      </c>
    </row>
    <row r="265" spans="1:7" x14ac:dyDescent="0.25">
      <c r="A265" s="22">
        <v>41200</v>
      </c>
      <c r="B265">
        <v>18.0825</v>
      </c>
      <c r="C265">
        <v>18.469999000000001</v>
      </c>
      <c r="D265">
        <v>17.954999999999998</v>
      </c>
      <c r="E265">
        <v>18.237499</v>
      </c>
      <c r="F265">
        <v>18.237499</v>
      </c>
      <c r="G265">
        <v>1837600</v>
      </c>
    </row>
    <row r="266" spans="1:7" x14ac:dyDescent="0.25">
      <c r="A266" s="22">
        <v>41201</v>
      </c>
      <c r="B266">
        <v>18.084999</v>
      </c>
      <c r="C266">
        <v>18.084999</v>
      </c>
      <c r="D266">
        <v>16.879999000000002</v>
      </c>
      <c r="E266">
        <v>17.09</v>
      </c>
      <c r="F266">
        <v>17.09</v>
      </c>
      <c r="G266">
        <v>3644400</v>
      </c>
    </row>
    <row r="267" spans="1:7" x14ac:dyDescent="0.25">
      <c r="A267" s="22">
        <v>41204</v>
      </c>
      <c r="B267">
        <v>17.137501</v>
      </c>
      <c r="C267">
        <v>17.309999000000001</v>
      </c>
      <c r="D267">
        <v>16.625</v>
      </c>
      <c r="E267">
        <v>17.309999000000001</v>
      </c>
      <c r="F267">
        <v>17.309999000000001</v>
      </c>
      <c r="G267">
        <v>2071600</v>
      </c>
    </row>
    <row r="268" spans="1:7" x14ac:dyDescent="0.25">
      <c r="A268" s="22">
        <v>41205</v>
      </c>
      <c r="B268">
        <v>16.329999999999998</v>
      </c>
      <c r="C268">
        <v>16.440000999999999</v>
      </c>
      <c r="D268">
        <v>15.7</v>
      </c>
      <c r="E268">
        <v>15.92</v>
      </c>
      <c r="F268">
        <v>15.92</v>
      </c>
      <c r="G268">
        <v>2218800</v>
      </c>
    </row>
    <row r="269" spans="1:7" x14ac:dyDescent="0.25">
      <c r="A269" s="22">
        <v>41206</v>
      </c>
      <c r="B269">
        <v>16.094999000000001</v>
      </c>
      <c r="C269">
        <v>16.129999000000002</v>
      </c>
      <c r="D269">
        <v>15.672499999999999</v>
      </c>
      <c r="E269">
        <v>15.785</v>
      </c>
      <c r="F269">
        <v>15.785</v>
      </c>
      <c r="G269">
        <v>1938000</v>
      </c>
    </row>
    <row r="270" spans="1:7" x14ac:dyDescent="0.25">
      <c r="A270" s="22">
        <v>41207</v>
      </c>
      <c r="B270">
        <v>16.327499</v>
      </c>
      <c r="C270">
        <v>16.407499000000001</v>
      </c>
      <c r="D270">
        <v>15.805</v>
      </c>
      <c r="E270">
        <v>16.192499000000002</v>
      </c>
      <c r="F270">
        <v>16.192499000000002</v>
      </c>
      <c r="G270">
        <v>1384000</v>
      </c>
    </row>
    <row r="271" spans="1:7" x14ac:dyDescent="0.25">
      <c r="A271" s="22">
        <v>41208</v>
      </c>
      <c r="B271">
        <v>16.204999999999998</v>
      </c>
      <c r="C271">
        <v>16.485001</v>
      </c>
      <c r="D271">
        <v>15.807499999999999</v>
      </c>
      <c r="E271">
        <v>16.235001</v>
      </c>
      <c r="F271">
        <v>16.235001</v>
      </c>
      <c r="G271">
        <v>1385200</v>
      </c>
    </row>
    <row r="272" spans="1:7" x14ac:dyDescent="0.25">
      <c r="A272" s="22">
        <v>41213</v>
      </c>
      <c r="B272">
        <v>16.575001</v>
      </c>
      <c r="C272">
        <v>16.605</v>
      </c>
      <c r="D272">
        <v>15.762499999999999</v>
      </c>
      <c r="E272">
        <v>15.887499999999999</v>
      </c>
      <c r="F272">
        <v>15.887499999999999</v>
      </c>
      <c r="G272">
        <v>1339200</v>
      </c>
    </row>
    <row r="273" spans="1:7" x14ac:dyDescent="0.25">
      <c r="A273" s="22">
        <v>41214</v>
      </c>
      <c r="B273">
        <v>16.079999999999998</v>
      </c>
      <c r="C273">
        <v>17.184999000000001</v>
      </c>
      <c r="D273">
        <v>16.035</v>
      </c>
      <c r="E273">
        <v>17.170000000000002</v>
      </c>
      <c r="F273">
        <v>17.170000000000002</v>
      </c>
      <c r="G273">
        <v>1663600</v>
      </c>
    </row>
    <row r="274" spans="1:7" x14ac:dyDescent="0.25">
      <c r="A274" s="22">
        <v>41215</v>
      </c>
      <c r="B274">
        <v>17.387501</v>
      </c>
      <c r="C274">
        <v>17.447500000000002</v>
      </c>
      <c r="D274">
        <v>16.635000000000002</v>
      </c>
      <c r="E274">
        <v>16.719999000000001</v>
      </c>
      <c r="F274">
        <v>16.719999000000001</v>
      </c>
      <c r="G274">
        <v>1607200</v>
      </c>
    </row>
    <row r="275" spans="1:7" x14ac:dyDescent="0.25">
      <c r="A275" s="22">
        <v>41218</v>
      </c>
      <c r="B275">
        <v>16.467500999999999</v>
      </c>
      <c r="C275">
        <v>16.57</v>
      </c>
      <c r="D275">
        <v>15.977499999999999</v>
      </c>
      <c r="E275">
        <v>16.397499</v>
      </c>
      <c r="F275">
        <v>16.397499</v>
      </c>
      <c r="G275">
        <v>1805200</v>
      </c>
    </row>
    <row r="276" spans="1:7" x14ac:dyDescent="0.25">
      <c r="A276" s="22">
        <v>41219</v>
      </c>
      <c r="B276">
        <v>16.522499</v>
      </c>
      <c r="C276">
        <v>17.145</v>
      </c>
      <c r="D276">
        <v>16.3675</v>
      </c>
      <c r="E276">
        <v>16.965</v>
      </c>
      <c r="F276">
        <v>16.965</v>
      </c>
      <c r="G276">
        <v>1677600</v>
      </c>
    </row>
    <row r="277" spans="1:7" x14ac:dyDescent="0.25">
      <c r="A277" s="22">
        <v>41220</v>
      </c>
      <c r="B277">
        <v>16.5425</v>
      </c>
      <c r="C277">
        <v>16.662500000000001</v>
      </c>
      <c r="D277">
        <v>15.41</v>
      </c>
      <c r="E277">
        <v>15.615</v>
      </c>
      <c r="F277">
        <v>15.615</v>
      </c>
      <c r="G277">
        <v>3394800</v>
      </c>
    </row>
    <row r="278" spans="1:7" x14ac:dyDescent="0.25">
      <c r="A278" s="22">
        <v>41221</v>
      </c>
      <c r="B278">
        <v>15.637499999999999</v>
      </c>
      <c r="C278">
        <v>15.977499999999999</v>
      </c>
      <c r="D278">
        <v>15.414999999999999</v>
      </c>
      <c r="E278">
        <v>15.4825</v>
      </c>
      <c r="F278">
        <v>15.4825</v>
      </c>
      <c r="G278">
        <v>3148800</v>
      </c>
    </row>
    <row r="279" spans="1:7" x14ac:dyDescent="0.25">
      <c r="A279" s="22">
        <v>41222</v>
      </c>
      <c r="B279">
        <v>15.324999999999999</v>
      </c>
      <c r="C279">
        <v>15.987500000000001</v>
      </c>
      <c r="D279">
        <v>15.3</v>
      </c>
      <c r="E279">
        <v>15.4925</v>
      </c>
      <c r="F279">
        <v>15.4925</v>
      </c>
      <c r="G279">
        <v>2507200</v>
      </c>
    </row>
    <row r="280" spans="1:7" x14ac:dyDescent="0.25">
      <c r="A280" s="22">
        <v>41225</v>
      </c>
      <c r="B280">
        <v>15.66</v>
      </c>
      <c r="C280">
        <v>16.535</v>
      </c>
      <c r="D280">
        <v>15.66</v>
      </c>
      <c r="E280">
        <v>16.4925</v>
      </c>
      <c r="F280">
        <v>16.4925</v>
      </c>
      <c r="G280">
        <v>1809600</v>
      </c>
    </row>
    <row r="281" spans="1:7" x14ac:dyDescent="0.25">
      <c r="A281" s="22">
        <v>41226</v>
      </c>
      <c r="B281">
        <v>16.105</v>
      </c>
      <c r="C281">
        <v>16.885000000000002</v>
      </c>
      <c r="D281">
        <v>16</v>
      </c>
      <c r="E281">
        <v>16.4575</v>
      </c>
      <c r="F281">
        <v>16.4575</v>
      </c>
      <c r="G281">
        <v>2097200</v>
      </c>
    </row>
    <row r="282" spans="1:7" x14ac:dyDescent="0.25">
      <c r="A282" s="22">
        <v>41227</v>
      </c>
      <c r="B282">
        <v>16.93</v>
      </c>
      <c r="C282">
        <v>16.9725</v>
      </c>
      <c r="D282">
        <v>15.625</v>
      </c>
      <c r="E282">
        <v>15.9</v>
      </c>
      <c r="F282">
        <v>15.9</v>
      </c>
      <c r="G282">
        <v>2247200</v>
      </c>
    </row>
    <row r="283" spans="1:7" x14ac:dyDescent="0.25">
      <c r="A283" s="22">
        <v>41228</v>
      </c>
      <c r="B283">
        <v>15.904999999999999</v>
      </c>
      <c r="C283">
        <v>16.1875</v>
      </c>
      <c r="D283">
        <v>15.2425</v>
      </c>
      <c r="E283">
        <v>15.727499999999999</v>
      </c>
      <c r="F283">
        <v>15.727499999999999</v>
      </c>
      <c r="G283">
        <v>2356000</v>
      </c>
    </row>
    <row r="284" spans="1:7" x14ac:dyDescent="0.25">
      <c r="A284" s="22">
        <v>41229</v>
      </c>
      <c r="B284">
        <v>15.92</v>
      </c>
      <c r="C284">
        <v>16.482500000000002</v>
      </c>
      <c r="D284">
        <v>15.362500000000001</v>
      </c>
      <c r="E284">
        <v>16.454999999999998</v>
      </c>
      <c r="F284">
        <v>16.454999999999998</v>
      </c>
      <c r="G284">
        <v>2913200</v>
      </c>
    </row>
    <row r="285" spans="1:7" x14ac:dyDescent="0.25">
      <c r="A285" s="22">
        <v>41232</v>
      </c>
      <c r="B285">
        <v>17.037500000000001</v>
      </c>
      <c r="C285">
        <v>17.879999000000002</v>
      </c>
      <c r="D285">
        <v>17.022499</v>
      </c>
      <c r="E285">
        <v>17.864999999999998</v>
      </c>
      <c r="F285">
        <v>17.864999999999998</v>
      </c>
      <c r="G285">
        <v>2532000</v>
      </c>
    </row>
    <row r="286" spans="1:7" x14ac:dyDescent="0.25">
      <c r="A286" s="22">
        <v>41233</v>
      </c>
      <c r="B286">
        <v>18.0625</v>
      </c>
      <c r="C286">
        <v>18.202499</v>
      </c>
      <c r="D286">
        <v>17.752500999999999</v>
      </c>
      <c r="E286">
        <v>18.155000999999999</v>
      </c>
      <c r="F286">
        <v>18.155000999999999</v>
      </c>
      <c r="G286">
        <v>2145600</v>
      </c>
    </row>
    <row r="287" spans="1:7" x14ac:dyDescent="0.25">
      <c r="A287" s="22">
        <v>41234</v>
      </c>
      <c r="B287">
        <v>18.204999999999998</v>
      </c>
      <c r="C287">
        <v>18.517499999999998</v>
      </c>
      <c r="D287">
        <v>17.860001</v>
      </c>
      <c r="E287">
        <v>18.035</v>
      </c>
      <c r="F287">
        <v>18.035</v>
      </c>
      <c r="G287">
        <v>1630000</v>
      </c>
    </row>
    <row r="288" spans="1:7" x14ac:dyDescent="0.25">
      <c r="A288" s="22">
        <v>41236</v>
      </c>
      <c r="B288">
        <v>18.467500999999999</v>
      </c>
      <c r="C288">
        <v>18.822500000000002</v>
      </c>
      <c r="D288">
        <v>18.309999000000001</v>
      </c>
      <c r="E288">
        <v>18.822500000000002</v>
      </c>
      <c r="F288">
        <v>18.822500000000002</v>
      </c>
      <c r="G288">
        <v>1062000</v>
      </c>
    </row>
    <row r="289" spans="1:7" x14ac:dyDescent="0.25">
      <c r="A289" s="22">
        <v>41239</v>
      </c>
      <c r="B289">
        <v>18.495000999999998</v>
      </c>
      <c r="C289">
        <v>18.997499000000001</v>
      </c>
      <c r="D289">
        <v>18.389999</v>
      </c>
      <c r="E289">
        <v>18.977501</v>
      </c>
      <c r="F289">
        <v>18.977501</v>
      </c>
      <c r="G289">
        <v>1922000</v>
      </c>
    </row>
    <row r="290" spans="1:7" x14ac:dyDescent="0.25">
      <c r="A290" s="22">
        <v>41240</v>
      </c>
      <c r="B290">
        <v>19.100000000000001</v>
      </c>
      <c r="C290">
        <v>19.25</v>
      </c>
      <c r="D290">
        <v>18.502500999999999</v>
      </c>
      <c r="E290">
        <v>18.557500999999998</v>
      </c>
      <c r="F290">
        <v>18.557500999999998</v>
      </c>
      <c r="G290">
        <v>1638000</v>
      </c>
    </row>
    <row r="291" spans="1:7" x14ac:dyDescent="0.25">
      <c r="A291" s="22">
        <v>41241</v>
      </c>
      <c r="B291">
        <v>18.2425</v>
      </c>
      <c r="C291">
        <v>19.114999999999998</v>
      </c>
      <c r="D291">
        <v>17.862499</v>
      </c>
      <c r="E291">
        <v>19.0625</v>
      </c>
      <c r="F291">
        <v>19.0625</v>
      </c>
      <c r="G291">
        <v>2033200</v>
      </c>
    </row>
    <row r="292" spans="1:7" x14ac:dyDescent="0.25">
      <c r="A292" s="22">
        <v>41242</v>
      </c>
      <c r="B292">
        <v>19.364999999999998</v>
      </c>
      <c r="C292">
        <v>19.4375</v>
      </c>
      <c r="D292">
        <v>18.897499</v>
      </c>
      <c r="E292">
        <v>19.32</v>
      </c>
      <c r="F292">
        <v>19.32</v>
      </c>
      <c r="G292">
        <v>1111600</v>
      </c>
    </row>
    <row r="293" spans="1:7" x14ac:dyDescent="0.25">
      <c r="A293" s="22">
        <v>41243</v>
      </c>
      <c r="B293">
        <v>19.502500999999999</v>
      </c>
      <c r="C293">
        <v>19.502500999999999</v>
      </c>
      <c r="D293">
        <v>18.774999999999999</v>
      </c>
      <c r="E293">
        <v>18.942499000000002</v>
      </c>
      <c r="F293">
        <v>18.942499000000002</v>
      </c>
      <c r="G293">
        <v>1437600</v>
      </c>
    </row>
    <row r="294" spans="1:7" x14ac:dyDescent="0.25">
      <c r="A294" s="22">
        <v>41246</v>
      </c>
      <c r="B294">
        <v>19.4725</v>
      </c>
      <c r="C294">
        <v>19.497499000000001</v>
      </c>
      <c r="D294">
        <v>18.5275</v>
      </c>
      <c r="E294">
        <v>18.59</v>
      </c>
      <c r="F294">
        <v>18.59</v>
      </c>
      <c r="G294">
        <v>1367600</v>
      </c>
    </row>
    <row r="295" spans="1:7" x14ac:dyDescent="0.25">
      <c r="A295" s="22">
        <v>41247</v>
      </c>
      <c r="B295">
        <v>18.450001</v>
      </c>
      <c r="C295">
        <v>18.684999000000001</v>
      </c>
      <c r="D295">
        <v>17.985001</v>
      </c>
      <c r="E295">
        <v>18.239999999999998</v>
      </c>
      <c r="F295">
        <v>18.239999999999998</v>
      </c>
      <c r="G295">
        <v>1467600</v>
      </c>
    </row>
    <row r="296" spans="1:7" x14ac:dyDescent="0.25">
      <c r="A296" s="22">
        <v>41248</v>
      </c>
      <c r="B296">
        <v>18.25</v>
      </c>
      <c r="C296">
        <v>18.627500999999999</v>
      </c>
      <c r="D296">
        <v>17.844999000000001</v>
      </c>
      <c r="E296">
        <v>18.5425</v>
      </c>
      <c r="F296">
        <v>18.5425</v>
      </c>
      <c r="G296">
        <v>1504400</v>
      </c>
    </row>
    <row r="297" spans="1:7" x14ac:dyDescent="0.25">
      <c r="A297" s="22">
        <v>41249</v>
      </c>
      <c r="B297">
        <v>18.545000000000002</v>
      </c>
      <c r="C297">
        <v>18.602501</v>
      </c>
      <c r="D297">
        <v>18.1675</v>
      </c>
      <c r="E297">
        <v>18.327499</v>
      </c>
      <c r="F297">
        <v>18.327499</v>
      </c>
      <c r="G297">
        <v>1081200</v>
      </c>
    </row>
    <row r="298" spans="1:7" x14ac:dyDescent="0.25">
      <c r="A298" s="22">
        <v>41250</v>
      </c>
      <c r="B298">
        <v>18.607500000000002</v>
      </c>
      <c r="C298">
        <v>18.9925</v>
      </c>
      <c r="D298">
        <v>18.202499</v>
      </c>
      <c r="E298">
        <v>18.9575</v>
      </c>
      <c r="F298">
        <v>18.9575</v>
      </c>
      <c r="G298">
        <v>1092400</v>
      </c>
    </row>
    <row r="299" spans="1:7" x14ac:dyDescent="0.25">
      <c r="A299" s="22">
        <v>41253</v>
      </c>
      <c r="B299">
        <v>18.790001</v>
      </c>
      <c r="C299">
        <v>18.920000000000002</v>
      </c>
      <c r="D299">
        <v>18.577499</v>
      </c>
      <c r="E299">
        <v>18.727501</v>
      </c>
      <c r="F299">
        <v>18.727501</v>
      </c>
      <c r="G299">
        <v>645600</v>
      </c>
    </row>
    <row r="300" spans="1:7" x14ac:dyDescent="0.25">
      <c r="A300" s="22">
        <v>41254</v>
      </c>
      <c r="B300">
        <v>18.947500000000002</v>
      </c>
      <c r="C300">
        <v>19.360001</v>
      </c>
      <c r="D300">
        <v>18.877500999999999</v>
      </c>
      <c r="E300">
        <v>19.342500999999999</v>
      </c>
      <c r="F300">
        <v>19.342500999999999</v>
      </c>
      <c r="G300">
        <v>1149200</v>
      </c>
    </row>
    <row r="301" spans="1:7" x14ac:dyDescent="0.25">
      <c r="A301" s="22">
        <v>41255</v>
      </c>
      <c r="B301">
        <v>19.424999</v>
      </c>
      <c r="C301">
        <v>19.530000999999999</v>
      </c>
      <c r="D301">
        <v>18.805</v>
      </c>
      <c r="E301">
        <v>18.862499</v>
      </c>
      <c r="F301">
        <v>18.862499</v>
      </c>
      <c r="G301">
        <v>1234400</v>
      </c>
    </row>
    <row r="302" spans="1:7" x14ac:dyDescent="0.25">
      <c r="A302" s="22">
        <v>41256</v>
      </c>
      <c r="B302">
        <v>18.892499999999998</v>
      </c>
      <c r="C302">
        <v>18.9925</v>
      </c>
      <c r="D302">
        <v>18.204999999999998</v>
      </c>
      <c r="E302">
        <v>18.502500999999999</v>
      </c>
      <c r="F302">
        <v>18.502500999999999</v>
      </c>
      <c r="G302">
        <v>1420400</v>
      </c>
    </row>
    <row r="303" spans="1:7" x14ac:dyDescent="0.25">
      <c r="A303" s="22">
        <v>41257</v>
      </c>
      <c r="B303">
        <v>18.399999999999999</v>
      </c>
      <c r="C303">
        <v>18.5</v>
      </c>
      <c r="D303">
        <v>18.139999</v>
      </c>
      <c r="E303">
        <v>18.379999000000002</v>
      </c>
      <c r="F303">
        <v>18.379999000000002</v>
      </c>
      <c r="G303">
        <v>1152400</v>
      </c>
    </row>
    <row r="304" spans="1:7" x14ac:dyDescent="0.25">
      <c r="A304" s="22">
        <v>41260</v>
      </c>
      <c r="B304">
        <v>18.307500999999998</v>
      </c>
      <c r="C304">
        <v>19.012501</v>
      </c>
      <c r="D304">
        <v>18.280000999999999</v>
      </c>
      <c r="E304">
        <v>19</v>
      </c>
      <c r="F304">
        <v>19</v>
      </c>
      <c r="G304">
        <v>1246800</v>
      </c>
    </row>
    <row r="305" spans="1:7" x14ac:dyDescent="0.25">
      <c r="A305" s="22">
        <v>41261</v>
      </c>
      <c r="B305">
        <v>19.302499999999998</v>
      </c>
      <c r="C305">
        <v>19.8475</v>
      </c>
      <c r="D305">
        <v>19.192499000000002</v>
      </c>
      <c r="E305">
        <v>19.709999</v>
      </c>
      <c r="F305">
        <v>19.709999</v>
      </c>
      <c r="G305">
        <v>2393600</v>
      </c>
    </row>
    <row r="306" spans="1:7" x14ac:dyDescent="0.25">
      <c r="A306" s="22">
        <v>41262</v>
      </c>
      <c r="B306">
        <v>19.732500000000002</v>
      </c>
      <c r="C306">
        <v>19.732500000000002</v>
      </c>
      <c r="D306">
        <v>18.537500000000001</v>
      </c>
      <c r="E306">
        <v>18.540001</v>
      </c>
      <c r="F306">
        <v>18.540001</v>
      </c>
      <c r="G306">
        <v>3339600</v>
      </c>
    </row>
    <row r="307" spans="1:7" x14ac:dyDescent="0.25">
      <c r="A307" s="22">
        <v>41263</v>
      </c>
      <c r="B307">
        <v>18.600000000000001</v>
      </c>
      <c r="C307">
        <v>18.7225</v>
      </c>
      <c r="D307">
        <v>18</v>
      </c>
      <c r="E307">
        <v>18.112499</v>
      </c>
      <c r="F307">
        <v>18.112499</v>
      </c>
      <c r="G307">
        <v>2228400</v>
      </c>
    </row>
    <row r="308" spans="1:7" x14ac:dyDescent="0.25">
      <c r="A308" s="22">
        <v>41264</v>
      </c>
      <c r="B308">
        <v>16.639999</v>
      </c>
      <c r="C308">
        <v>17.217500999999999</v>
      </c>
      <c r="D308">
        <v>16.552499999999998</v>
      </c>
      <c r="E308">
        <v>16.924999</v>
      </c>
      <c r="F308">
        <v>16.924999</v>
      </c>
      <c r="G308">
        <v>4007200</v>
      </c>
    </row>
    <row r="309" spans="1:7" x14ac:dyDescent="0.25">
      <c r="A309" s="22">
        <v>41267</v>
      </c>
      <c r="B309">
        <v>17.235001</v>
      </c>
      <c r="C309">
        <v>17.309999000000001</v>
      </c>
      <c r="D309">
        <v>17.012501</v>
      </c>
      <c r="E309">
        <v>17.237499</v>
      </c>
      <c r="F309">
        <v>17.237499</v>
      </c>
      <c r="G309">
        <v>984800</v>
      </c>
    </row>
    <row r="310" spans="1:7" x14ac:dyDescent="0.25">
      <c r="A310" s="22">
        <v>41269</v>
      </c>
      <c r="B310">
        <v>16.967500999999999</v>
      </c>
      <c r="C310">
        <v>17</v>
      </c>
      <c r="D310">
        <v>16.2925</v>
      </c>
      <c r="E310">
        <v>16.3125</v>
      </c>
      <c r="F310">
        <v>16.3125</v>
      </c>
      <c r="G310">
        <v>2283200</v>
      </c>
    </row>
    <row r="311" spans="1:7" x14ac:dyDescent="0.25">
      <c r="A311" s="22">
        <v>41270</v>
      </c>
      <c r="B311">
        <v>16.327499</v>
      </c>
      <c r="C311">
        <v>16.5</v>
      </c>
      <c r="D311">
        <v>15.29</v>
      </c>
      <c r="E311">
        <v>16.302499999999998</v>
      </c>
      <c r="F311">
        <v>16.302499999999998</v>
      </c>
      <c r="G311">
        <v>4664800</v>
      </c>
    </row>
    <row r="312" spans="1:7" x14ac:dyDescent="0.25">
      <c r="A312" s="22">
        <v>41271</v>
      </c>
      <c r="B312">
        <v>15.782500000000001</v>
      </c>
      <c r="C312">
        <v>16.190000999999999</v>
      </c>
      <c r="D312">
        <v>15.35</v>
      </c>
      <c r="E312">
        <v>15.4625</v>
      </c>
      <c r="F312">
        <v>15.4625</v>
      </c>
      <c r="G312">
        <v>2932400</v>
      </c>
    </row>
    <row r="313" spans="1:7" x14ac:dyDescent="0.25">
      <c r="A313" s="22">
        <v>41274</v>
      </c>
      <c r="B313">
        <v>14.682499999999999</v>
      </c>
      <c r="C313">
        <v>16.52</v>
      </c>
      <c r="D313">
        <v>14.567500000000001</v>
      </c>
      <c r="E313">
        <v>16.362499</v>
      </c>
      <c r="F313">
        <v>16.362499</v>
      </c>
      <c r="G313">
        <v>6731200</v>
      </c>
    </row>
    <row r="314" spans="1:7" x14ac:dyDescent="0.25">
      <c r="A314" s="22">
        <v>41276</v>
      </c>
      <c r="B314">
        <v>17.9375</v>
      </c>
      <c r="C314">
        <v>18.372499000000001</v>
      </c>
      <c r="D314">
        <v>17.482500000000002</v>
      </c>
      <c r="E314">
        <v>18.364999999999998</v>
      </c>
      <c r="F314">
        <v>18.364999999999998</v>
      </c>
      <c r="G314">
        <v>4693600</v>
      </c>
    </row>
    <row r="315" spans="1:7" x14ac:dyDescent="0.25">
      <c r="A315" s="22">
        <v>41277</v>
      </c>
      <c r="B315">
        <v>18.165001</v>
      </c>
      <c r="C315">
        <v>18.565000999999999</v>
      </c>
      <c r="D315">
        <v>17.942499000000002</v>
      </c>
      <c r="E315">
        <v>18.212499999999999</v>
      </c>
      <c r="F315">
        <v>18.212499999999999</v>
      </c>
      <c r="G315">
        <v>2348800</v>
      </c>
    </row>
    <row r="316" spans="1:7" x14ac:dyDescent="0.25">
      <c r="A316" s="22">
        <v>41278</v>
      </c>
      <c r="B316">
        <v>18.237499</v>
      </c>
      <c r="C316">
        <v>18.655000999999999</v>
      </c>
      <c r="D316">
        <v>18.155000999999999</v>
      </c>
      <c r="E316">
        <v>18.5825</v>
      </c>
      <c r="F316">
        <v>18.5825</v>
      </c>
      <c r="G316">
        <v>1370800</v>
      </c>
    </row>
    <row r="317" spans="1:7" x14ac:dyDescent="0.25">
      <c r="A317" s="22">
        <v>41281</v>
      </c>
      <c r="B317">
        <v>18.385000000000002</v>
      </c>
      <c r="C317">
        <v>18.684999000000001</v>
      </c>
      <c r="D317">
        <v>18.215</v>
      </c>
      <c r="E317">
        <v>18.575001</v>
      </c>
      <c r="F317">
        <v>18.575001</v>
      </c>
      <c r="G317">
        <v>1037600</v>
      </c>
    </row>
    <row r="318" spans="1:7" x14ac:dyDescent="0.25">
      <c r="A318" s="22">
        <v>41282</v>
      </c>
      <c r="B318">
        <v>18.7075</v>
      </c>
      <c r="C318">
        <v>18.870000999999998</v>
      </c>
      <c r="D318">
        <v>18.375</v>
      </c>
      <c r="E318">
        <v>18.787500000000001</v>
      </c>
      <c r="F318">
        <v>18.787500000000001</v>
      </c>
      <c r="G318">
        <v>1447200</v>
      </c>
    </row>
    <row r="319" spans="1:7" x14ac:dyDescent="0.25">
      <c r="A319" s="22">
        <v>41283</v>
      </c>
      <c r="B319">
        <v>19.112499</v>
      </c>
      <c r="C319">
        <v>19.149999999999999</v>
      </c>
      <c r="D319">
        <v>18.612499</v>
      </c>
      <c r="E319">
        <v>18.760000000000002</v>
      </c>
      <c r="F319">
        <v>18.760000000000002</v>
      </c>
      <c r="G319">
        <v>1698800</v>
      </c>
    </row>
    <row r="320" spans="1:7" x14ac:dyDescent="0.25">
      <c r="A320" s="22">
        <v>41284</v>
      </c>
      <c r="B320">
        <v>19.120000999999998</v>
      </c>
      <c r="C320">
        <v>19.27</v>
      </c>
      <c r="D320">
        <v>18.837499999999999</v>
      </c>
      <c r="E320">
        <v>19.227501</v>
      </c>
      <c r="F320">
        <v>19.227501</v>
      </c>
      <c r="G320">
        <v>1598000</v>
      </c>
    </row>
    <row r="321" spans="1:7" x14ac:dyDescent="0.25">
      <c r="A321" s="22">
        <v>41285</v>
      </c>
      <c r="B321">
        <v>19.200001</v>
      </c>
      <c r="C321">
        <v>19.317499000000002</v>
      </c>
      <c r="D321">
        <v>18.967500999999999</v>
      </c>
      <c r="E321">
        <v>19.285</v>
      </c>
      <c r="F321">
        <v>19.285</v>
      </c>
      <c r="G321">
        <v>1448800</v>
      </c>
    </row>
    <row r="322" spans="1:7" x14ac:dyDescent="0.25">
      <c r="A322" s="22">
        <v>41288</v>
      </c>
      <c r="B322">
        <v>19.329999999999998</v>
      </c>
      <c r="C322">
        <v>19.702499</v>
      </c>
      <c r="D322">
        <v>19.190000999999999</v>
      </c>
      <c r="E322">
        <v>19.620000999999998</v>
      </c>
      <c r="F322">
        <v>19.620000999999998</v>
      </c>
      <c r="G322">
        <v>1730000</v>
      </c>
    </row>
    <row r="323" spans="1:7" x14ac:dyDescent="0.25">
      <c r="A323" s="22">
        <v>41289</v>
      </c>
      <c r="B323">
        <v>19.385000000000002</v>
      </c>
      <c r="C323">
        <v>19.797501</v>
      </c>
      <c r="D323">
        <v>19.299999</v>
      </c>
      <c r="E323">
        <v>19.612499</v>
      </c>
      <c r="F323">
        <v>19.612499</v>
      </c>
      <c r="G323">
        <v>1545600</v>
      </c>
    </row>
    <row r="324" spans="1:7" x14ac:dyDescent="0.25">
      <c r="A324" s="22">
        <v>41290</v>
      </c>
      <c r="B324">
        <v>19.772499</v>
      </c>
      <c r="C324">
        <v>20.23</v>
      </c>
      <c r="D324">
        <v>19.677499999999998</v>
      </c>
      <c r="E324">
        <v>20.052499999999998</v>
      </c>
      <c r="F324">
        <v>20.052499999999998</v>
      </c>
      <c r="G324">
        <v>3206400</v>
      </c>
    </row>
    <row r="325" spans="1:7" x14ac:dyDescent="0.25">
      <c r="A325" s="22">
        <v>41291</v>
      </c>
      <c r="B325">
        <v>20.295000000000002</v>
      </c>
      <c r="C325">
        <v>20.375</v>
      </c>
      <c r="D325">
        <v>19.91</v>
      </c>
      <c r="E325">
        <v>19.91</v>
      </c>
      <c r="F325">
        <v>19.91</v>
      </c>
      <c r="G325">
        <v>2230000</v>
      </c>
    </row>
    <row r="326" spans="1:7" x14ac:dyDescent="0.25">
      <c r="A326" s="22">
        <v>41292</v>
      </c>
      <c r="B326">
        <v>20.129999000000002</v>
      </c>
      <c r="C326">
        <v>21.2575</v>
      </c>
      <c r="D326">
        <v>20</v>
      </c>
      <c r="E326">
        <v>21.16</v>
      </c>
      <c r="F326">
        <v>21.16</v>
      </c>
      <c r="G326">
        <v>3272800</v>
      </c>
    </row>
    <row r="327" spans="1:7" x14ac:dyDescent="0.25">
      <c r="A327" s="22">
        <v>41296</v>
      </c>
      <c r="B327">
        <v>21.202499</v>
      </c>
      <c r="C327">
        <v>21.907499000000001</v>
      </c>
      <c r="D327">
        <v>20.799999</v>
      </c>
      <c r="E327">
        <v>21.805</v>
      </c>
      <c r="F327">
        <v>21.805</v>
      </c>
      <c r="G327">
        <v>2697600</v>
      </c>
    </row>
    <row r="328" spans="1:7" x14ac:dyDescent="0.25">
      <c r="A328" s="22">
        <v>41297</v>
      </c>
      <c r="B328">
        <v>21.7775</v>
      </c>
      <c r="C328">
        <v>22.485001</v>
      </c>
      <c r="D328">
        <v>21.709999</v>
      </c>
      <c r="E328">
        <v>22.372499000000001</v>
      </c>
      <c r="F328">
        <v>22.372499000000001</v>
      </c>
      <c r="G328">
        <v>4052800</v>
      </c>
    </row>
    <row r="329" spans="1:7" x14ac:dyDescent="0.25">
      <c r="A329" s="22">
        <v>41298</v>
      </c>
      <c r="B329">
        <v>22.212499999999999</v>
      </c>
      <c r="C329">
        <v>22.5825</v>
      </c>
      <c r="D329">
        <v>20.9175</v>
      </c>
      <c r="E329">
        <v>22.24</v>
      </c>
      <c r="F329">
        <v>22.24</v>
      </c>
      <c r="G329">
        <v>3461200</v>
      </c>
    </row>
    <row r="330" spans="1:7" x14ac:dyDescent="0.25">
      <c r="A330" s="22">
        <v>41299</v>
      </c>
      <c r="B330">
        <v>22.184999000000001</v>
      </c>
      <c r="C330">
        <v>22.450001</v>
      </c>
      <c r="D330">
        <v>21.647499</v>
      </c>
      <c r="E330">
        <v>22.07</v>
      </c>
      <c r="F330">
        <v>22.07</v>
      </c>
      <c r="G330">
        <v>2300400</v>
      </c>
    </row>
    <row r="331" spans="1:7" x14ac:dyDescent="0.25">
      <c r="A331" s="22">
        <v>41302</v>
      </c>
      <c r="B331">
        <v>22.147499</v>
      </c>
      <c r="C331">
        <v>22.147499</v>
      </c>
      <c r="D331">
        <v>21.225000000000001</v>
      </c>
      <c r="E331">
        <v>21.450001</v>
      </c>
      <c r="F331">
        <v>21.450001</v>
      </c>
      <c r="G331">
        <v>1787200</v>
      </c>
    </row>
    <row r="332" spans="1:7" x14ac:dyDescent="0.25">
      <c r="A332" s="22">
        <v>41303</v>
      </c>
      <c r="B332">
        <v>21.142499999999998</v>
      </c>
      <c r="C332">
        <v>22.280000999999999</v>
      </c>
      <c r="D332">
        <v>21.014999</v>
      </c>
      <c r="E332">
        <v>22.127500999999999</v>
      </c>
      <c r="F332">
        <v>22.127500999999999</v>
      </c>
      <c r="G332">
        <v>2163200</v>
      </c>
    </row>
    <row r="333" spans="1:7" x14ac:dyDescent="0.25">
      <c r="A333" s="22">
        <v>41304</v>
      </c>
      <c r="B333">
        <v>21.5975</v>
      </c>
      <c r="C333">
        <v>21.862499</v>
      </c>
      <c r="D333">
        <v>20.684999000000001</v>
      </c>
      <c r="E333">
        <v>20.735001</v>
      </c>
      <c r="F333">
        <v>20.735001</v>
      </c>
      <c r="G333">
        <v>2890400</v>
      </c>
    </row>
    <row r="334" spans="1:7" x14ac:dyDescent="0.25">
      <c r="A334" s="22">
        <v>41305</v>
      </c>
      <c r="B334">
        <v>20.5625</v>
      </c>
      <c r="C334">
        <v>21.09</v>
      </c>
      <c r="D334">
        <v>20.43</v>
      </c>
      <c r="E334">
        <v>20.639999</v>
      </c>
      <c r="F334">
        <v>20.639999</v>
      </c>
      <c r="G334">
        <v>2278400</v>
      </c>
    </row>
    <row r="335" spans="1:7" x14ac:dyDescent="0.25">
      <c r="A335" s="22">
        <v>41306</v>
      </c>
      <c r="B335">
        <v>21.450001</v>
      </c>
      <c r="C335">
        <v>21.975000000000001</v>
      </c>
      <c r="D335">
        <v>21.442499000000002</v>
      </c>
      <c r="E335">
        <v>21.682500999999998</v>
      </c>
      <c r="F335">
        <v>21.682500999999998</v>
      </c>
      <c r="G335">
        <v>3041200</v>
      </c>
    </row>
    <row r="336" spans="1:7" x14ac:dyDescent="0.25">
      <c r="A336" s="22">
        <v>41309</v>
      </c>
      <c r="B336">
        <v>21.0975</v>
      </c>
      <c r="C336">
        <v>21.327499</v>
      </c>
      <c r="D336">
        <v>20.262501</v>
      </c>
      <c r="E336">
        <v>20.27</v>
      </c>
      <c r="F336">
        <v>20.27</v>
      </c>
      <c r="G336">
        <v>3050000</v>
      </c>
    </row>
    <row r="337" spans="1:7" x14ac:dyDescent="0.25">
      <c r="A337" s="22">
        <v>41310</v>
      </c>
      <c r="B337">
        <v>20.73</v>
      </c>
      <c r="C337">
        <v>21.524999999999999</v>
      </c>
      <c r="D337">
        <v>20.662500000000001</v>
      </c>
      <c r="E337">
        <v>21.15</v>
      </c>
      <c r="F337">
        <v>21.15</v>
      </c>
      <c r="G337">
        <v>2419600</v>
      </c>
    </row>
    <row r="338" spans="1:7" x14ac:dyDescent="0.25">
      <c r="A338" s="22">
        <v>41311</v>
      </c>
      <c r="B338">
        <v>20.7075</v>
      </c>
      <c r="C338">
        <v>21.287500000000001</v>
      </c>
      <c r="D338">
        <v>20.647499</v>
      </c>
      <c r="E338">
        <v>21.247499000000001</v>
      </c>
      <c r="F338">
        <v>21.247499000000001</v>
      </c>
      <c r="G338">
        <v>2310400</v>
      </c>
    </row>
    <row r="339" spans="1:7" x14ac:dyDescent="0.25">
      <c r="A339" s="22">
        <v>41312</v>
      </c>
      <c r="B339">
        <v>21.537500000000001</v>
      </c>
      <c r="C339">
        <v>21.592500999999999</v>
      </c>
      <c r="D339">
        <v>20.462499999999999</v>
      </c>
      <c r="E339">
        <v>21.322500000000002</v>
      </c>
      <c r="F339">
        <v>21.322500000000002</v>
      </c>
      <c r="G339">
        <v>3313600</v>
      </c>
    </row>
    <row r="340" spans="1:7" x14ac:dyDescent="0.25">
      <c r="A340" s="22">
        <v>41313</v>
      </c>
      <c r="B340">
        <v>21.462499999999999</v>
      </c>
      <c r="C340">
        <v>21.84</v>
      </c>
      <c r="D340">
        <v>21.4575</v>
      </c>
      <c r="E340">
        <v>21.732500000000002</v>
      </c>
      <c r="F340">
        <v>21.732500000000002</v>
      </c>
      <c r="G340">
        <v>2006400</v>
      </c>
    </row>
    <row r="341" spans="1:7" x14ac:dyDescent="0.25">
      <c r="A341" s="22">
        <v>41316</v>
      </c>
      <c r="B341">
        <v>21.82</v>
      </c>
      <c r="C341">
        <v>22.215</v>
      </c>
      <c r="D341">
        <v>21.629999000000002</v>
      </c>
      <c r="E341">
        <v>22.037500000000001</v>
      </c>
      <c r="F341">
        <v>22.037500000000001</v>
      </c>
      <c r="G341">
        <v>1801200</v>
      </c>
    </row>
    <row r="342" spans="1:7" x14ac:dyDescent="0.25">
      <c r="A342" s="22">
        <v>41317</v>
      </c>
      <c r="B342">
        <v>22.18</v>
      </c>
      <c r="C342">
        <v>22.532499000000001</v>
      </c>
      <c r="D342">
        <v>21.985001</v>
      </c>
      <c r="E342">
        <v>22.325001</v>
      </c>
      <c r="F342">
        <v>22.325001</v>
      </c>
      <c r="G342">
        <v>2024400</v>
      </c>
    </row>
    <row r="343" spans="1:7" x14ac:dyDescent="0.25">
      <c r="A343" s="22">
        <v>41318</v>
      </c>
      <c r="B343">
        <v>22.4</v>
      </c>
      <c r="C343">
        <v>22.625</v>
      </c>
      <c r="D343">
        <v>21.857500000000002</v>
      </c>
      <c r="E343">
        <v>22.245000999999998</v>
      </c>
      <c r="F343">
        <v>22.245000999999998</v>
      </c>
      <c r="G343">
        <v>2552800</v>
      </c>
    </row>
    <row r="344" spans="1:7" x14ac:dyDescent="0.25">
      <c r="A344" s="22">
        <v>41319</v>
      </c>
      <c r="B344">
        <v>22.120000999999998</v>
      </c>
      <c r="C344">
        <v>22.682500999999998</v>
      </c>
      <c r="D344">
        <v>21.934999000000001</v>
      </c>
      <c r="E344">
        <v>22.557500999999998</v>
      </c>
      <c r="F344">
        <v>22.557500999999998</v>
      </c>
      <c r="G344">
        <v>2059600</v>
      </c>
    </row>
    <row r="345" spans="1:7" x14ac:dyDescent="0.25">
      <c r="A345" s="22">
        <v>41320</v>
      </c>
      <c r="B345">
        <v>22.809999000000001</v>
      </c>
      <c r="C345">
        <v>22.864999999999998</v>
      </c>
      <c r="D345">
        <v>22.212499999999999</v>
      </c>
      <c r="E345">
        <v>22.732500000000002</v>
      </c>
      <c r="F345">
        <v>22.732500000000002</v>
      </c>
      <c r="G345">
        <v>2559600</v>
      </c>
    </row>
    <row r="346" spans="1:7" x14ac:dyDescent="0.25">
      <c r="A346" s="22">
        <v>41324</v>
      </c>
      <c r="B346">
        <v>22.889999</v>
      </c>
      <c r="C346">
        <v>23.76</v>
      </c>
      <c r="D346">
        <v>22.889999</v>
      </c>
      <c r="E346">
        <v>23.684999000000001</v>
      </c>
      <c r="F346">
        <v>23.684999000000001</v>
      </c>
      <c r="G346">
        <v>2130400</v>
      </c>
    </row>
    <row r="347" spans="1:7" x14ac:dyDescent="0.25">
      <c r="A347" s="22">
        <v>41325</v>
      </c>
      <c r="B347">
        <v>23.614999999999998</v>
      </c>
      <c r="C347">
        <v>23.647499</v>
      </c>
      <c r="D347">
        <v>21.377500999999999</v>
      </c>
      <c r="E347">
        <v>21.377500999999999</v>
      </c>
      <c r="F347">
        <v>21.377500999999999</v>
      </c>
      <c r="G347">
        <v>2763600</v>
      </c>
    </row>
    <row r="348" spans="1:7" x14ac:dyDescent="0.25">
      <c r="A348" s="22">
        <v>41326</v>
      </c>
      <c r="B348">
        <v>21.552499999999998</v>
      </c>
      <c r="C348">
        <v>21.575001</v>
      </c>
      <c r="D348">
        <v>20.424999</v>
      </c>
      <c r="E348">
        <v>21.18</v>
      </c>
      <c r="F348">
        <v>21.18</v>
      </c>
      <c r="G348">
        <v>3004400</v>
      </c>
    </row>
    <row r="349" spans="1:7" x14ac:dyDescent="0.25">
      <c r="A349" s="22">
        <v>41327</v>
      </c>
      <c r="B349">
        <v>21.702499</v>
      </c>
      <c r="C349">
        <v>21.93</v>
      </c>
      <c r="D349">
        <v>21.2775</v>
      </c>
      <c r="E349">
        <v>21.895</v>
      </c>
      <c r="F349">
        <v>21.895</v>
      </c>
      <c r="G349">
        <v>1849200</v>
      </c>
    </row>
    <row r="350" spans="1:7" x14ac:dyDescent="0.25">
      <c r="A350" s="22">
        <v>41330</v>
      </c>
      <c r="B350">
        <v>22.6525</v>
      </c>
      <c r="C350">
        <v>22.922501</v>
      </c>
      <c r="D350">
        <v>18.655000999999999</v>
      </c>
      <c r="E350">
        <v>18.834999</v>
      </c>
      <c r="F350">
        <v>18.834999</v>
      </c>
      <c r="G350">
        <v>6746000</v>
      </c>
    </row>
    <row r="351" spans="1:7" x14ac:dyDescent="0.25">
      <c r="A351" s="22">
        <v>41331</v>
      </c>
      <c r="B351">
        <v>18.93</v>
      </c>
      <c r="C351">
        <v>19.432500999999998</v>
      </c>
      <c r="D351">
        <v>17.8675</v>
      </c>
      <c r="E351">
        <v>19.155000999999999</v>
      </c>
      <c r="F351">
        <v>19.155000999999999</v>
      </c>
      <c r="G351">
        <v>5688000</v>
      </c>
    </row>
    <row r="352" spans="1:7" x14ac:dyDescent="0.25">
      <c r="A352" s="22">
        <v>41332</v>
      </c>
      <c r="B352">
        <v>19.0275</v>
      </c>
      <c r="C352">
        <v>20.712499999999999</v>
      </c>
      <c r="D352">
        <v>18.852501</v>
      </c>
      <c r="E352">
        <v>20.377500999999999</v>
      </c>
      <c r="F352">
        <v>20.377500999999999</v>
      </c>
      <c r="G352">
        <v>5334400</v>
      </c>
    </row>
    <row r="353" spans="1:7" x14ac:dyDescent="0.25">
      <c r="A353" s="22">
        <v>41333</v>
      </c>
      <c r="B353">
        <v>20.454999999999998</v>
      </c>
      <c r="C353">
        <v>20.782499000000001</v>
      </c>
      <c r="D353">
        <v>19.780000999999999</v>
      </c>
      <c r="E353">
        <v>19.780000999999999</v>
      </c>
      <c r="F353">
        <v>19.780000999999999</v>
      </c>
      <c r="G353">
        <v>4812800</v>
      </c>
    </row>
    <row r="354" spans="1:7" x14ac:dyDescent="0.25">
      <c r="A354" s="22">
        <v>41334</v>
      </c>
      <c r="B354">
        <v>18.9025</v>
      </c>
      <c r="C354">
        <v>19.809999000000001</v>
      </c>
      <c r="D354">
        <v>18.43</v>
      </c>
      <c r="E354">
        <v>19.475000000000001</v>
      </c>
      <c r="F354">
        <v>19.475000000000001</v>
      </c>
      <c r="G354">
        <v>6108000</v>
      </c>
    </row>
    <row r="355" spans="1:7" x14ac:dyDescent="0.25">
      <c r="A355" s="22">
        <v>41337</v>
      </c>
      <c r="B355">
        <v>19.192499000000002</v>
      </c>
      <c r="C355">
        <v>20.5</v>
      </c>
      <c r="D355">
        <v>19.105</v>
      </c>
      <c r="E355">
        <v>20.482500000000002</v>
      </c>
      <c r="F355">
        <v>20.482500000000002</v>
      </c>
      <c r="G355">
        <v>4596000</v>
      </c>
    </row>
    <row r="356" spans="1:7" x14ac:dyDescent="0.25">
      <c r="A356" s="22">
        <v>41338</v>
      </c>
      <c r="B356">
        <v>21.137501</v>
      </c>
      <c r="C356">
        <v>21.267499999999998</v>
      </c>
      <c r="D356">
        <v>20.9025</v>
      </c>
      <c r="E356">
        <v>21.142499999999998</v>
      </c>
      <c r="F356">
        <v>21.142499999999998</v>
      </c>
      <c r="G356">
        <v>4040800</v>
      </c>
    </row>
    <row r="357" spans="1:7" x14ac:dyDescent="0.25">
      <c r="A357" s="22">
        <v>41339</v>
      </c>
      <c r="B357">
        <v>21.370000999999998</v>
      </c>
      <c r="C357">
        <v>21.41</v>
      </c>
      <c r="D357">
        <v>20.6325</v>
      </c>
      <c r="E357">
        <v>21.01</v>
      </c>
      <c r="F357">
        <v>21.01</v>
      </c>
      <c r="G357">
        <v>3378400</v>
      </c>
    </row>
    <row r="358" spans="1:7" x14ac:dyDescent="0.25">
      <c r="A358" s="22">
        <v>41340</v>
      </c>
      <c r="B358">
        <v>21.092500999999999</v>
      </c>
      <c r="C358">
        <v>21.462499999999999</v>
      </c>
      <c r="D358">
        <v>20.934999000000001</v>
      </c>
      <c r="E358">
        <v>21.454999999999998</v>
      </c>
      <c r="F358">
        <v>21.454999999999998</v>
      </c>
      <c r="G358">
        <v>2496800</v>
      </c>
    </row>
    <row r="359" spans="1:7" x14ac:dyDescent="0.25">
      <c r="A359" s="22">
        <v>41341</v>
      </c>
      <c r="B359">
        <v>21.822500000000002</v>
      </c>
      <c r="C359">
        <v>21.875</v>
      </c>
      <c r="D359">
        <v>21.127500999999999</v>
      </c>
      <c r="E359">
        <v>21.737499</v>
      </c>
      <c r="F359">
        <v>21.737499</v>
      </c>
      <c r="G359">
        <v>3599600</v>
      </c>
    </row>
    <row r="360" spans="1:7" x14ac:dyDescent="0.25">
      <c r="A360" s="22">
        <v>41344</v>
      </c>
      <c r="B360">
        <v>21.7425</v>
      </c>
      <c r="C360">
        <v>22.672501</v>
      </c>
      <c r="D360">
        <v>21.67</v>
      </c>
      <c r="E360">
        <v>22.647499</v>
      </c>
      <c r="F360">
        <v>22.647499</v>
      </c>
      <c r="G360">
        <v>4042000</v>
      </c>
    </row>
    <row r="361" spans="1:7" x14ac:dyDescent="0.25">
      <c r="A361" s="22">
        <v>41345</v>
      </c>
      <c r="B361">
        <v>22.565000999999999</v>
      </c>
      <c r="C361">
        <v>22.725000000000001</v>
      </c>
      <c r="D361">
        <v>21.524999999999999</v>
      </c>
      <c r="E361">
        <v>22.247499000000001</v>
      </c>
      <c r="F361">
        <v>22.247499000000001</v>
      </c>
      <c r="G361">
        <v>5069600</v>
      </c>
    </row>
    <row r="362" spans="1:7" x14ac:dyDescent="0.25">
      <c r="A362" s="22">
        <v>41346</v>
      </c>
      <c r="B362">
        <v>22.364999999999998</v>
      </c>
      <c r="C362">
        <v>22.549999</v>
      </c>
      <c r="D362">
        <v>21.875</v>
      </c>
      <c r="E362">
        <v>22.372499000000001</v>
      </c>
      <c r="F362">
        <v>22.372499000000001</v>
      </c>
      <c r="G362">
        <v>2525600</v>
      </c>
    </row>
    <row r="363" spans="1:7" x14ac:dyDescent="0.25">
      <c r="A363" s="22">
        <v>41347</v>
      </c>
      <c r="B363">
        <v>22.674999</v>
      </c>
      <c r="C363">
        <v>22.889999</v>
      </c>
      <c r="D363">
        <v>22.4175</v>
      </c>
      <c r="E363">
        <v>22.7925</v>
      </c>
      <c r="F363">
        <v>22.7925</v>
      </c>
      <c r="G363">
        <v>1949200</v>
      </c>
    </row>
    <row r="364" spans="1:7" x14ac:dyDescent="0.25">
      <c r="A364" s="22">
        <v>41348</v>
      </c>
      <c r="B364">
        <v>22.712499999999999</v>
      </c>
      <c r="C364">
        <v>22.945</v>
      </c>
      <c r="D364">
        <v>22.305</v>
      </c>
      <c r="E364">
        <v>22.8125</v>
      </c>
      <c r="F364">
        <v>22.8125</v>
      </c>
      <c r="G364">
        <v>1958000</v>
      </c>
    </row>
    <row r="365" spans="1:7" x14ac:dyDescent="0.25">
      <c r="A365" s="22">
        <v>41351</v>
      </c>
      <c r="B365">
        <v>21.355</v>
      </c>
      <c r="C365">
        <v>22.614999999999998</v>
      </c>
      <c r="D365">
        <v>21.305</v>
      </c>
      <c r="E365">
        <v>21.6325</v>
      </c>
      <c r="F365">
        <v>21.6325</v>
      </c>
      <c r="G365">
        <v>4140000</v>
      </c>
    </row>
    <row r="366" spans="1:7" x14ac:dyDescent="0.25">
      <c r="A366" s="22">
        <v>41352</v>
      </c>
      <c r="B366">
        <v>22.105</v>
      </c>
      <c r="C366">
        <v>22.190000999999999</v>
      </c>
      <c r="D366">
        <v>20.477501</v>
      </c>
      <c r="E366">
        <v>21.537500000000001</v>
      </c>
      <c r="F366">
        <v>21.537500000000001</v>
      </c>
      <c r="G366">
        <v>5928000</v>
      </c>
    </row>
    <row r="367" spans="1:7" x14ac:dyDescent="0.25">
      <c r="A367" s="22">
        <v>41353</v>
      </c>
      <c r="B367">
        <v>22.352501</v>
      </c>
      <c r="C367">
        <v>22.895</v>
      </c>
      <c r="D367">
        <v>22.127500999999999</v>
      </c>
      <c r="E367">
        <v>22.752500999999999</v>
      </c>
      <c r="F367">
        <v>22.752500999999999</v>
      </c>
      <c r="G367">
        <v>3924800</v>
      </c>
    </row>
    <row r="368" spans="1:7" x14ac:dyDescent="0.25">
      <c r="A368" s="22">
        <v>41354</v>
      </c>
      <c r="B368">
        <v>22.177499999999998</v>
      </c>
      <c r="C368">
        <v>22.690000999999999</v>
      </c>
      <c r="D368">
        <v>21.790001</v>
      </c>
      <c r="E368">
        <v>22.07</v>
      </c>
      <c r="F368">
        <v>22.07</v>
      </c>
      <c r="G368">
        <v>3203200</v>
      </c>
    </row>
    <row r="369" spans="1:7" x14ac:dyDescent="0.25">
      <c r="A369" s="22">
        <v>41355</v>
      </c>
      <c r="B369">
        <v>22.475000000000001</v>
      </c>
      <c r="C369">
        <v>22.559999000000001</v>
      </c>
      <c r="D369">
        <v>21.817499000000002</v>
      </c>
      <c r="E369">
        <v>22.142499999999998</v>
      </c>
      <c r="F369">
        <v>22.142499999999998</v>
      </c>
      <c r="G369">
        <v>2375600</v>
      </c>
    </row>
    <row r="370" spans="1:7" x14ac:dyDescent="0.25">
      <c r="A370" s="22">
        <v>41358</v>
      </c>
      <c r="B370">
        <v>22.709999</v>
      </c>
      <c r="C370">
        <v>23.035</v>
      </c>
      <c r="D370">
        <v>21.782499000000001</v>
      </c>
      <c r="E370">
        <v>22.3475</v>
      </c>
      <c r="F370">
        <v>22.3475</v>
      </c>
      <c r="G370">
        <v>3941200</v>
      </c>
    </row>
    <row r="371" spans="1:7" x14ac:dyDescent="0.25">
      <c r="A371" s="22">
        <v>41359</v>
      </c>
      <c r="B371">
        <v>22.807500999999998</v>
      </c>
      <c r="C371">
        <v>23.147499</v>
      </c>
      <c r="D371">
        <v>22.552499999999998</v>
      </c>
      <c r="E371">
        <v>22.995000999999998</v>
      </c>
      <c r="F371">
        <v>22.995000999999998</v>
      </c>
      <c r="G371">
        <v>2284000</v>
      </c>
    </row>
    <row r="372" spans="1:7" x14ac:dyDescent="0.25">
      <c r="A372" s="22">
        <v>41360</v>
      </c>
      <c r="B372">
        <v>22.469999000000001</v>
      </c>
      <c r="C372">
        <v>22.975000000000001</v>
      </c>
      <c r="D372">
        <v>22.285</v>
      </c>
      <c r="E372">
        <v>22.815000999999999</v>
      </c>
      <c r="F372">
        <v>22.815000999999999</v>
      </c>
      <c r="G372">
        <v>2940800</v>
      </c>
    </row>
    <row r="373" spans="1:7" x14ac:dyDescent="0.25">
      <c r="A373" s="22">
        <v>41361</v>
      </c>
      <c r="B373">
        <v>22.877500999999999</v>
      </c>
      <c r="C373">
        <v>22.969999000000001</v>
      </c>
      <c r="D373">
        <v>22.695</v>
      </c>
      <c r="E373">
        <v>22.77</v>
      </c>
      <c r="F373">
        <v>22.77</v>
      </c>
      <c r="G373">
        <v>1754800</v>
      </c>
    </row>
    <row r="374" spans="1:7" x14ac:dyDescent="0.25">
      <c r="A374" s="22">
        <v>41365</v>
      </c>
      <c r="B374">
        <v>22.982500000000002</v>
      </c>
      <c r="C374">
        <v>23.087499999999999</v>
      </c>
      <c r="D374">
        <v>22.545000000000002</v>
      </c>
      <c r="E374">
        <v>22.795000000000002</v>
      </c>
      <c r="F374">
        <v>22.795000000000002</v>
      </c>
      <c r="G374">
        <v>2062400</v>
      </c>
    </row>
    <row r="375" spans="1:7" x14ac:dyDescent="0.25">
      <c r="A375" s="22">
        <v>41366</v>
      </c>
      <c r="B375">
        <v>23.135000000000002</v>
      </c>
      <c r="C375">
        <v>23.524999999999999</v>
      </c>
      <c r="D375">
        <v>23.0625</v>
      </c>
      <c r="E375">
        <v>23.514999</v>
      </c>
      <c r="F375">
        <v>23.514999</v>
      </c>
      <c r="G375">
        <v>2340400</v>
      </c>
    </row>
    <row r="376" spans="1:7" x14ac:dyDescent="0.25">
      <c r="A376" s="22">
        <v>41367</v>
      </c>
      <c r="B376">
        <v>23.545000000000002</v>
      </c>
      <c r="C376">
        <v>23.662500000000001</v>
      </c>
      <c r="D376">
        <v>22.424999</v>
      </c>
      <c r="E376">
        <v>22.6525</v>
      </c>
      <c r="F376">
        <v>22.6525</v>
      </c>
      <c r="G376">
        <v>3010800</v>
      </c>
    </row>
    <row r="377" spans="1:7" x14ac:dyDescent="0.25">
      <c r="A377" s="22">
        <v>41368</v>
      </c>
      <c r="B377">
        <v>22.700001</v>
      </c>
      <c r="C377">
        <v>23.037500000000001</v>
      </c>
      <c r="D377">
        <v>22.112499</v>
      </c>
      <c r="E377">
        <v>23.037500000000001</v>
      </c>
      <c r="F377">
        <v>23.037500000000001</v>
      </c>
      <c r="G377">
        <v>2434000</v>
      </c>
    </row>
    <row r="378" spans="1:7" x14ac:dyDescent="0.25">
      <c r="A378" s="22">
        <v>41369</v>
      </c>
      <c r="B378">
        <v>21.735001</v>
      </c>
      <c r="C378">
        <v>22.954999999999998</v>
      </c>
      <c r="D378">
        <v>21.6175</v>
      </c>
      <c r="E378">
        <v>22.947500000000002</v>
      </c>
      <c r="F378">
        <v>22.947500000000002</v>
      </c>
      <c r="G378">
        <v>3816800</v>
      </c>
    </row>
    <row r="379" spans="1:7" x14ac:dyDescent="0.25">
      <c r="A379" s="22">
        <v>41372</v>
      </c>
      <c r="B379">
        <v>23.0975</v>
      </c>
      <c r="C379">
        <v>23.587499999999999</v>
      </c>
      <c r="D379">
        <v>22.797501</v>
      </c>
      <c r="E379">
        <v>23.5275</v>
      </c>
      <c r="F379">
        <v>23.5275</v>
      </c>
      <c r="G379">
        <v>1994400</v>
      </c>
    </row>
    <row r="380" spans="1:7" x14ac:dyDescent="0.25">
      <c r="A380" s="22">
        <v>41373</v>
      </c>
      <c r="B380">
        <v>23.719999000000001</v>
      </c>
      <c r="C380">
        <v>24.122499000000001</v>
      </c>
      <c r="D380">
        <v>23.362499</v>
      </c>
      <c r="E380">
        <v>23.855</v>
      </c>
      <c r="F380">
        <v>23.855</v>
      </c>
      <c r="G380">
        <v>2427200</v>
      </c>
    </row>
    <row r="381" spans="1:7" x14ac:dyDescent="0.25">
      <c r="A381" s="22">
        <v>41374</v>
      </c>
      <c r="B381">
        <v>24.125</v>
      </c>
      <c r="C381">
        <v>24.567499000000002</v>
      </c>
      <c r="D381">
        <v>24.07</v>
      </c>
      <c r="E381">
        <v>24.452499</v>
      </c>
      <c r="F381">
        <v>24.452499</v>
      </c>
      <c r="G381">
        <v>2579600</v>
      </c>
    </row>
    <row r="382" spans="1:7" x14ac:dyDescent="0.25">
      <c r="A382" s="22">
        <v>41375</v>
      </c>
      <c r="B382">
        <v>24.592500999999999</v>
      </c>
      <c r="C382">
        <v>25.017499999999998</v>
      </c>
      <c r="D382">
        <v>24.415001</v>
      </c>
      <c r="E382">
        <v>24.587499999999999</v>
      </c>
      <c r="F382">
        <v>24.587499999999999</v>
      </c>
      <c r="G382">
        <v>2152400</v>
      </c>
    </row>
    <row r="383" spans="1:7" x14ac:dyDescent="0.25">
      <c r="A383" s="22">
        <v>41376</v>
      </c>
      <c r="B383">
        <v>24.325001</v>
      </c>
      <c r="C383">
        <v>25.08</v>
      </c>
      <c r="D383">
        <v>24.0425</v>
      </c>
      <c r="E383">
        <v>25.024999999999999</v>
      </c>
      <c r="F383">
        <v>25.024999999999999</v>
      </c>
      <c r="G383">
        <v>1986800</v>
      </c>
    </row>
    <row r="384" spans="1:7" x14ac:dyDescent="0.25">
      <c r="A384" s="22">
        <v>41379</v>
      </c>
      <c r="B384">
        <v>24.875</v>
      </c>
      <c r="C384">
        <v>25.212499999999999</v>
      </c>
      <c r="D384">
        <v>21.08</v>
      </c>
      <c r="E384">
        <v>22.125</v>
      </c>
      <c r="F384">
        <v>22.125</v>
      </c>
      <c r="G384">
        <v>8090800</v>
      </c>
    </row>
    <row r="385" spans="1:7" x14ac:dyDescent="0.25">
      <c r="A385" s="22">
        <v>41380</v>
      </c>
      <c r="B385">
        <v>22.412500000000001</v>
      </c>
      <c r="C385">
        <v>23.1525</v>
      </c>
      <c r="D385">
        <v>22.084999</v>
      </c>
      <c r="E385">
        <v>23.112499</v>
      </c>
      <c r="F385">
        <v>23.112499</v>
      </c>
      <c r="G385">
        <v>4282800</v>
      </c>
    </row>
    <row r="386" spans="1:7" x14ac:dyDescent="0.25">
      <c r="A386" s="22">
        <v>41381</v>
      </c>
      <c r="B386">
        <v>22.290001</v>
      </c>
      <c r="C386">
        <v>22.2925</v>
      </c>
      <c r="D386">
        <v>19.715</v>
      </c>
      <c r="E386">
        <v>20.610001</v>
      </c>
      <c r="F386">
        <v>20.610001</v>
      </c>
      <c r="G386">
        <v>9236400</v>
      </c>
    </row>
    <row r="387" spans="1:7" x14ac:dyDescent="0.25">
      <c r="A387" s="22">
        <v>41382</v>
      </c>
      <c r="B387">
        <v>20.532499000000001</v>
      </c>
      <c r="C387">
        <v>20.662500000000001</v>
      </c>
      <c r="D387">
        <v>19.0975</v>
      </c>
      <c r="E387">
        <v>19.552499999999998</v>
      </c>
      <c r="F387">
        <v>19.552499999999998</v>
      </c>
      <c r="G387">
        <v>5911200</v>
      </c>
    </row>
    <row r="388" spans="1:7" x14ac:dyDescent="0.25">
      <c r="A388" s="22">
        <v>41383</v>
      </c>
      <c r="B388">
        <v>19.807500999999998</v>
      </c>
      <c r="C388">
        <v>21.065000999999999</v>
      </c>
      <c r="D388">
        <v>19.700001</v>
      </c>
      <c r="E388">
        <v>20.842500999999999</v>
      </c>
      <c r="F388">
        <v>20.842500999999999</v>
      </c>
      <c r="G388">
        <v>4516800</v>
      </c>
    </row>
    <row r="389" spans="1:7" x14ac:dyDescent="0.25">
      <c r="A389" s="22">
        <v>41386</v>
      </c>
      <c r="B389">
        <v>20.84</v>
      </c>
      <c r="C389">
        <v>21.645</v>
      </c>
      <c r="D389">
        <v>20.385000000000002</v>
      </c>
      <c r="E389">
        <v>21.41</v>
      </c>
      <c r="F389">
        <v>21.41</v>
      </c>
      <c r="G389">
        <v>3712400</v>
      </c>
    </row>
    <row r="390" spans="1:7" x14ac:dyDescent="0.25">
      <c r="A390" s="22">
        <v>41387</v>
      </c>
      <c r="B390">
        <v>22.102501</v>
      </c>
      <c r="C390">
        <v>22.59</v>
      </c>
      <c r="D390">
        <v>20.6325</v>
      </c>
      <c r="E390">
        <v>22.447500000000002</v>
      </c>
      <c r="F390">
        <v>22.447500000000002</v>
      </c>
      <c r="G390">
        <v>4256800</v>
      </c>
    </row>
    <row r="391" spans="1:7" x14ac:dyDescent="0.25">
      <c r="A391" s="22">
        <v>41388</v>
      </c>
      <c r="B391">
        <v>22.467500999999999</v>
      </c>
      <c r="C391">
        <v>22.735001</v>
      </c>
      <c r="D391">
        <v>22.2075</v>
      </c>
      <c r="E391">
        <v>22.432500999999998</v>
      </c>
      <c r="F391">
        <v>22.432500999999998</v>
      </c>
      <c r="G391">
        <v>2116800</v>
      </c>
    </row>
    <row r="392" spans="1:7" x14ac:dyDescent="0.25">
      <c r="A392" s="22">
        <v>41389</v>
      </c>
      <c r="B392">
        <v>22.655000999999999</v>
      </c>
      <c r="C392">
        <v>22.732500000000002</v>
      </c>
      <c r="D392">
        <v>22.017499999999998</v>
      </c>
      <c r="E392">
        <v>22.165001</v>
      </c>
      <c r="F392">
        <v>22.165001</v>
      </c>
      <c r="G392">
        <v>1306400</v>
      </c>
    </row>
    <row r="393" spans="1:7" x14ac:dyDescent="0.25">
      <c r="A393" s="22">
        <v>41390</v>
      </c>
      <c r="B393">
        <v>21.91</v>
      </c>
      <c r="C393">
        <v>22.254999000000002</v>
      </c>
      <c r="D393">
        <v>21.65</v>
      </c>
      <c r="E393">
        <v>22.147499</v>
      </c>
      <c r="F393">
        <v>22.147499</v>
      </c>
      <c r="G393">
        <v>1831600</v>
      </c>
    </row>
    <row r="394" spans="1:7" x14ac:dyDescent="0.25">
      <c r="A394" s="22">
        <v>41393</v>
      </c>
      <c r="B394">
        <v>22.5</v>
      </c>
      <c r="C394">
        <v>22.665001</v>
      </c>
      <c r="D394">
        <v>22.129999000000002</v>
      </c>
      <c r="E394">
        <v>22.267499999999998</v>
      </c>
      <c r="F394">
        <v>22.267499999999998</v>
      </c>
      <c r="G394">
        <v>1292400</v>
      </c>
    </row>
    <row r="395" spans="1:7" x14ac:dyDescent="0.25">
      <c r="A395" s="22">
        <v>41394</v>
      </c>
      <c r="B395">
        <v>22.267499999999998</v>
      </c>
      <c r="C395">
        <v>22.57</v>
      </c>
      <c r="D395">
        <v>21.91</v>
      </c>
      <c r="E395">
        <v>22.495000999999998</v>
      </c>
      <c r="F395">
        <v>22.495000999999998</v>
      </c>
      <c r="G395">
        <v>2015200</v>
      </c>
    </row>
    <row r="396" spans="1:7" x14ac:dyDescent="0.25">
      <c r="A396" s="22">
        <v>41395</v>
      </c>
      <c r="B396">
        <v>22.25</v>
      </c>
      <c r="C396">
        <v>22.352501</v>
      </c>
      <c r="D396">
        <v>21.5075</v>
      </c>
      <c r="E396">
        <v>21.51</v>
      </c>
      <c r="F396">
        <v>21.51</v>
      </c>
      <c r="G396">
        <v>2356800</v>
      </c>
    </row>
    <row r="397" spans="1:7" x14ac:dyDescent="0.25">
      <c r="A397" s="22">
        <v>41396</v>
      </c>
      <c r="B397">
        <v>21.9</v>
      </c>
      <c r="C397">
        <v>22.3675</v>
      </c>
      <c r="D397">
        <v>21.834999</v>
      </c>
      <c r="E397">
        <v>22.285</v>
      </c>
      <c r="F397">
        <v>22.285</v>
      </c>
      <c r="G397">
        <v>1936000</v>
      </c>
    </row>
    <row r="398" spans="1:7" x14ac:dyDescent="0.25">
      <c r="A398" s="22">
        <v>41397</v>
      </c>
      <c r="B398">
        <v>22.785</v>
      </c>
      <c r="C398">
        <v>22.877500999999999</v>
      </c>
      <c r="D398">
        <v>22.575001</v>
      </c>
      <c r="E398">
        <v>22.762501</v>
      </c>
      <c r="F398">
        <v>22.762501</v>
      </c>
      <c r="G398">
        <v>1941200</v>
      </c>
    </row>
    <row r="399" spans="1:7" x14ac:dyDescent="0.25">
      <c r="A399" s="22">
        <v>41400</v>
      </c>
      <c r="B399">
        <v>22.762501</v>
      </c>
      <c r="C399">
        <v>23.2775</v>
      </c>
      <c r="D399">
        <v>22.73</v>
      </c>
      <c r="E399">
        <v>23.142499999999998</v>
      </c>
      <c r="F399">
        <v>23.142499999999998</v>
      </c>
      <c r="G399">
        <v>2048400</v>
      </c>
    </row>
    <row r="400" spans="1:7" x14ac:dyDescent="0.25">
      <c r="A400" s="22">
        <v>41401</v>
      </c>
      <c r="B400">
        <v>23.454999999999998</v>
      </c>
      <c r="C400">
        <v>23.5625</v>
      </c>
      <c r="D400">
        <v>23.024999999999999</v>
      </c>
      <c r="E400">
        <v>23.325001</v>
      </c>
      <c r="F400">
        <v>23.325001</v>
      </c>
      <c r="G400">
        <v>2014000</v>
      </c>
    </row>
    <row r="401" spans="1:7" x14ac:dyDescent="0.25">
      <c r="A401" s="22">
        <v>41402</v>
      </c>
      <c r="B401">
        <v>23.145</v>
      </c>
      <c r="C401">
        <v>23.33</v>
      </c>
      <c r="D401">
        <v>22.735001</v>
      </c>
      <c r="E401">
        <v>23.197500000000002</v>
      </c>
      <c r="F401">
        <v>23.197500000000002</v>
      </c>
      <c r="G401">
        <v>1920000</v>
      </c>
    </row>
    <row r="402" spans="1:7" x14ac:dyDescent="0.25">
      <c r="A402" s="22">
        <v>41403</v>
      </c>
      <c r="B402">
        <v>23.01</v>
      </c>
      <c r="C402">
        <v>23.08</v>
      </c>
      <c r="D402">
        <v>22.295000000000002</v>
      </c>
      <c r="E402">
        <v>22.754999000000002</v>
      </c>
      <c r="F402">
        <v>22.754999000000002</v>
      </c>
      <c r="G402">
        <v>3090000</v>
      </c>
    </row>
    <row r="403" spans="1:7" x14ac:dyDescent="0.25">
      <c r="A403" s="22">
        <v>41404</v>
      </c>
      <c r="B403">
        <v>22.622499000000001</v>
      </c>
      <c r="C403">
        <v>23.004999000000002</v>
      </c>
      <c r="D403">
        <v>22.357500000000002</v>
      </c>
      <c r="E403">
        <v>22.967500999999999</v>
      </c>
      <c r="F403">
        <v>22.967500999999999</v>
      </c>
      <c r="G403">
        <v>2464000</v>
      </c>
    </row>
    <row r="404" spans="1:7" x14ac:dyDescent="0.25">
      <c r="A404" s="22">
        <v>41407</v>
      </c>
      <c r="B404">
        <v>22.969999000000001</v>
      </c>
      <c r="C404">
        <v>23.18</v>
      </c>
      <c r="D404">
        <v>22.747499000000001</v>
      </c>
      <c r="E404">
        <v>23.142499999999998</v>
      </c>
      <c r="F404">
        <v>23.142499999999998</v>
      </c>
      <c r="G404">
        <v>1774000</v>
      </c>
    </row>
    <row r="405" spans="1:7" x14ac:dyDescent="0.25">
      <c r="A405" s="22">
        <v>41408</v>
      </c>
      <c r="B405">
        <v>23.232500000000002</v>
      </c>
      <c r="C405">
        <v>23.41</v>
      </c>
      <c r="D405">
        <v>23.002500999999999</v>
      </c>
      <c r="E405">
        <v>23.317499000000002</v>
      </c>
      <c r="F405">
        <v>23.317499000000002</v>
      </c>
      <c r="G405">
        <v>1968000</v>
      </c>
    </row>
    <row r="406" spans="1:7" x14ac:dyDescent="0.25">
      <c r="A406" s="22">
        <v>41409</v>
      </c>
      <c r="B406">
        <v>23.024999999999999</v>
      </c>
      <c r="C406">
        <v>23.33</v>
      </c>
      <c r="D406">
        <v>22.877500999999999</v>
      </c>
      <c r="E406">
        <v>23.157499000000001</v>
      </c>
      <c r="F406">
        <v>23.157499000000001</v>
      </c>
      <c r="G406">
        <v>2540000</v>
      </c>
    </row>
    <row r="407" spans="1:7" x14ac:dyDescent="0.25">
      <c r="A407" s="22">
        <v>41410</v>
      </c>
      <c r="B407">
        <v>22.950001</v>
      </c>
      <c r="C407">
        <v>23.2225</v>
      </c>
      <c r="D407">
        <v>22.655000999999999</v>
      </c>
      <c r="E407">
        <v>22.907499000000001</v>
      </c>
      <c r="F407">
        <v>22.907499000000001</v>
      </c>
      <c r="G407">
        <v>2524000</v>
      </c>
    </row>
    <row r="408" spans="1:7" x14ac:dyDescent="0.25">
      <c r="A408" s="22">
        <v>41411</v>
      </c>
      <c r="B408">
        <v>23.037500000000001</v>
      </c>
      <c r="C408">
        <v>23.5825</v>
      </c>
      <c r="D408">
        <v>22.9725</v>
      </c>
      <c r="E408">
        <v>23.514999</v>
      </c>
      <c r="F408">
        <v>23.514999</v>
      </c>
      <c r="G408">
        <v>2477200</v>
      </c>
    </row>
    <row r="409" spans="1:7" x14ac:dyDescent="0.25">
      <c r="A409" s="22">
        <v>41414</v>
      </c>
      <c r="B409">
        <v>23.24</v>
      </c>
      <c r="C409">
        <v>23.5625</v>
      </c>
      <c r="D409">
        <v>23.182500999999998</v>
      </c>
      <c r="E409">
        <v>23.195</v>
      </c>
      <c r="F409">
        <v>23.195</v>
      </c>
      <c r="G409">
        <v>2126000</v>
      </c>
    </row>
    <row r="410" spans="1:7" x14ac:dyDescent="0.25">
      <c r="A410" s="22">
        <v>41415</v>
      </c>
      <c r="B410">
        <v>23.33</v>
      </c>
      <c r="C410">
        <v>23.4025</v>
      </c>
      <c r="D410">
        <v>22.815000999999999</v>
      </c>
      <c r="E410">
        <v>23.0275</v>
      </c>
      <c r="F410">
        <v>23.0275</v>
      </c>
      <c r="G410">
        <v>2765200</v>
      </c>
    </row>
    <row r="411" spans="1:7" x14ac:dyDescent="0.25">
      <c r="A411" s="22">
        <v>41416</v>
      </c>
      <c r="B411">
        <v>23.195</v>
      </c>
      <c r="C411">
        <v>23.33</v>
      </c>
      <c r="D411">
        <v>22.364999999999998</v>
      </c>
      <c r="E411">
        <v>22.762501</v>
      </c>
      <c r="F411">
        <v>22.762501</v>
      </c>
      <c r="G411">
        <v>4468400</v>
      </c>
    </row>
    <row r="412" spans="1:7" x14ac:dyDescent="0.25">
      <c r="A412" s="22">
        <v>41417</v>
      </c>
      <c r="B412">
        <v>21.607500000000002</v>
      </c>
      <c r="C412">
        <v>22.719999000000001</v>
      </c>
      <c r="D412">
        <v>21.592500999999999</v>
      </c>
      <c r="E412">
        <v>22.547501</v>
      </c>
      <c r="F412">
        <v>22.547501</v>
      </c>
      <c r="G412">
        <v>3710000</v>
      </c>
    </row>
    <row r="413" spans="1:7" x14ac:dyDescent="0.25">
      <c r="A413" s="22">
        <v>41418</v>
      </c>
      <c r="B413">
        <v>22.290001</v>
      </c>
      <c r="C413">
        <v>22.665001</v>
      </c>
      <c r="D413">
        <v>22.127500999999999</v>
      </c>
      <c r="E413">
        <v>22.57</v>
      </c>
      <c r="F413">
        <v>22.57</v>
      </c>
      <c r="G413">
        <v>2230000</v>
      </c>
    </row>
    <row r="414" spans="1:7" x14ac:dyDescent="0.25">
      <c r="A414" s="22">
        <v>41422</v>
      </c>
      <c r="B414">
        <v>23.252500999999999</v>
      </c>
      <c r="C414">
        <v>23.4</v>
      </c>
      <c r="D414">
        <v>22.864999999999998</v>
      </c>
      <c r="E414">
        <v>23.197500000000002</v>
      </c>
      <c r="F414">
        <v>23.197500000000002</v>
      </c>
      <c r="G414">
        <v>3060800</v>
      </c>
    </row>
    <row r="415" spans="1:7" x14ac:dyDescent="0.25">
      <c r="A415" s="22">
        <v>41423</v>
      </c>
      <c r="B415">
        <v>22.802499999999998</v>
      </c>
      <c r="C415">
        <v>23.022499</v>
      </c>
      <c r="D415">
        <v>22.334999</v>
      </c>
      <c r="E415">
        <v>22.852501</v>
      </c>
      <c r="F415">
        <v>22.852501</v>
      </c>
      <c r="G415">
        <v>3438000</v>
      </c>
    </row>
    <row r="416" spans="1:7" x14ac:dyDescent="0.25">
      <c r="A416" s="22">
        <v>41424</v>
      </c>
      <c r="B416">
        <v>22.790001</v>
      </c>
      <c r="C416">
        <v>23.077499</v>
      </c>
      <c r="D416">
        <v>22.52</v>
      </c>
      <c r="E416">
        <v>22.875</v>
      </c>
      <c r="F416">
        <v>22.875</v>
      </c>
      <c r="G416">
        <v>2386400</v>
      </c>
    </row>
    <row r="417" spans="1:7" x14ac:dyDescent="0.25">
      <c r="A417" s="22">
        <v>41425</v>
      </c>
      <c r="B417">
        <v>22.594999000000001</v>
      </c>
      <c r="C417">
        <v>22.887501</v>
      </c>
      <c r="D417">
        <v>22.024999999999999</v>
      </c>
      <c r="E417">
        <v>22.024999999999999</v>
      </c>
      <c r="F417">
        <v>22.024999999999999</v>
      </c>
      <c r="G417">
        <v>3748000</v>
      </c>
    </row>
    <row r="418" spans="1:7" x14ac:dyDescent="0.25">
      <c r="A418" s="22">
        <v>41428</v>
      </c>
      <c r="B418">
        <v>22.0975</v>
      </c>
      <c r="C418">
        <v>22.129999000000002</v>
      </c>
      <c r="D418">
        <v>20.9375</v>
      </c>
      <c r="E418">
        <v>22.112499</v>
      </c>
      <c r="F418">
        <v>22.112499</v>
      </c>
      <c r="G418">
        <v>6715600</v>
      </c>
    </row>
    <row r="419" spans="1:7" x14ac:dyDescent="0.25">
      <c r="A419" s="22">
        <v>41429</v>
      </c>
      <c r="B419">
        <v>21.965</v>
      </c>
      <c r="C419">
        <v>22.145</v>
      </c>
      <c r="D419">
        <v>21.165001</v>
      </c>
      <c r="E419">
        <v>21.872499000000001</v>
      </c>
      <c r="F419">
        <v>21.872499000000001</v>
      </c>
      <c r="G419">
        <v>5577200</v>
      </c>
    </row>
    <row r="420" spans="1:7" x14ac:dyDescent="0.25">
      <c r="A420" s="22">
        <v>41430</v>
      </c>
      <c r="B420">
        <v>21.424999</v>
      </c>
      <c r="C420">
        <v>21.6175</v>
      </c>
      <c r="D420">
        <v>20.802499999999998</v>
      </c>
      <c r="E420">
        <v>20.887501</v>
      </c>
      <c r="F420">
        <v>20.887501</v>
      </c>
      <c r="G420">
        <v>8941600</v>
      </c>
    </row>
    <row r="421" spans="1:7" x14ac:dyDescent="0.25">
      <c r="A421" s="22">
        <v>41431</v>
      </c>
      <c r="B421">
        <v>20.6875</v>
      </c>
      <c r="C421">
        <v>21.139999</v>
      </c>
      <c r="D421">
        <v>19.735001</v>
      </c>
      <c r="E421">
        <v>21.127500999999999</v>
      </c>
      <c r="F421">
        <v>21.127500999999999</v>
      </c>
      <c r="G421">
        <v>7074000</v>
      </c>
    </row>
    <row r="422" spans="1:7" x14ac:dyDescent="0.25">
      <c r="A422" s="22">
        <v>41432</v>
      </c>
      <c r="B422">
        <v>21.7075</v>
      </c>
      <c r="C422">
        <v>22.137501</v>
      </c>
      <c r="D422">
        <v>21.4025</v>
      </c>
      <c r="E422">
        <v>22.137501</v>
      </c>
      <c r="F422">
        <v>22.137501</v>
      </c>
      <c r="G422">
        <v>5194000</v>
      </c>
    </row>
    <row r="423" spans="1:7" x14ac:dyDescent="0.25">
      <c r="A423" s="22">
        <v>41435</v>
      </c>
      <c r="B423">
        <v>22.387501</v>
      </c>
      <c r="C423">
        <v>22.4575</v>
      </c>
      <c r="D423">
        <v>21.987499</v>
      </c>
      <c r="E423">
        <v>22.372499000000001</v>
      </c>
      <c r="F423">
        <v>22.372499000000001</v>
      </c>
      <c r="G423">
        <v>3604400</v>
      </c>
    </row>
    <row r="424" spans="1:7" x14ac:dyDescent="0.25">
      <c r="A424" s="22">
        <v>41436</v>
      </c>
      <c r="B424">
        <v>21.422501</v>
      </c>
      <c r="C424">
        <v>21.844999000000001</v>
      </c>
      <c r="D424">
        <v>20.732500000000002</v>
      </c>
      <c r="E424">
        <v>20.922501</v>
      </c>
      <c r="F424">
        <v>20.922501</v>
      </c>
      <c r="G424">
        <v>5765200</v>
      </c>
    </row>
    <row r="425" spans="1:7" x14ac:dyDescent="0.25">
      <c r="A425" s="22">
        <v>41437</v>
      </c>
      <c r="B425">
        <v>21.3475</v>
      </c>
      <c r="C425">
        <v>21.389999</v>
      </c>
      <c r="D425">
        <v>19.4175</v>
      </c>
      <c r="E425">
        <v>19.670000000000002</v>
      </c>
      <c r="F425">
        <v>19.670000000000002</v>
      </c>
      <c r="G425">
        <v>9598000</v>
      </c>
    </row>
    <row r="426" spans="1:7" x14ac:dyDescent="0.25">
      <c r="A426" s="22">
        <v>41438</v>
      </c>
      <c r="B426">
        <v>19.635000000000002</v>
      </c>
      <c r="C426">
        <v>20.697500000000002</v>
      </c>
      <c r="D426">
        <v>19.395</v>
      </c>
      <c r="E426">
        <v>20.605</v>
      </c>
      <c r="F426">
        <v>20.605</v>
      </c>
      <c r="G426">
        <v>7110400</v>
      </c>
    </row>
    <row r="427" spans="1:7" x14ac:dyDescent="0.25">
      <c r="A427" s="22">
        <v>41439</v>
      </c>
      <c r="B427">
        <v>20.482500000000002</v>
      </c>
      <c r="C427">
        <v>20.9575</v>
      </c>
      <c r="D427">
        <v>19.924999</v>
      </c>
      <c r="E427">
        <v>20.075001</v>
      </c>
      <c r="F427">
        <v>20.075001</v>
      </c>
      <c r="G427">
        <v>7138800</v>
      </c>
    </row>
    <row r="428" spans="1:7" x14ac:dyDescent="0.25">
      <c r="A428" s="22">
        <v>41442</v>
      </c>
      <c r="B428">
        <v>20.477501</v>
      </c>
      <c r="C428">
        <v>20.587499999999999</v>
      </c>
      <c r="D428">
        <v>20</v>
      </c>
      <c r="E428">
        <v>20.372499000000001</v>
      </c>
      <c r="F428">
        <v>20.372499000000001</v>
      </c>
      <c r="G428">
        <v>4479600</v>
      </c>
    </row>
    <row r="429" spans="1:7" x14ac:dyDescent="0.25">
      <c r="A429" s="22">
        <v>41443</v>
      </c>
      <c r="B429">
        <v>20.454999999999998</v>
      </c>
      <c r="C429">
        <v>20.690000999999999</v>
      </c>
      <c r="D429">
        <v>20.370000999999998</v>
      </c>
      <c r="E429">
        <v>20.690000999999999</v>
      </c>
      <c r="F429">
        <v>20.690000999999999</v>
      </c>
      <c r="G429">
        <v>3309200</v>
      </c>
    </row>
    <row r="430" spans="1:7" x14ac:dyDescent="0.25">
      <c r="A430" s="22">
        <v>41444</v>
      </c>
      <c r="B430">
        <v>20.477501</v>
      </c>
      <c r="C430">
        <v>21.594999000000001</v>
      </c>
      <c r="D430">
        <v>20.342500999999999</v>
      </c>
      <c r="E430">
        <v>20.6325</v>
      </c>
      <c r="F430">
        <v>20.6325</v>
      </c>
      <c r="G430">
        <v>7791200</v>
      </c>
    </row>
    <row r="431" spans="1:7" x14ac:dyDescent="0.25">
      <c r="A431" s="22">
        <v>41445</v>
      </c>
      <c r="B431">
        <v>19.799999</v>
      </c>
      <c r="C431">
        <v>19.897499</v>
      </c>
      <c r="D431">
        <v>17.677499999999998</v>
      </c>
      <c r="E431">
        <v>18.3475</v>
      </c>
      <c r="F431">
        <v>18.3475</v>
      </c>
      <c r="G431">
        <v>14406400</v>
      </c>
    </row>
    <row r="432" spans="1:7" x14ac:dyDescent="0.25">
      <c r="A432" s="22">
        <v>41446</v>
      </c>
      <c r="B432">
        <v>18.920000000000002</v>
      </c>
      <c r="C432">
        <v>19.087499999999999</v>
      </c>
      <c r="D432">
        <v>17.920000000000002</v>
      </c>
      <c r="E432">
        <v>18.9575</v>
      </c>
      <c r="F432">
        <v>18.9575</v>
      </c>
      <c r="G432">
        <v>7650800</v>
      </c>
    </row>
    <row r="433" spans="1:7" x14ac:dyDescent="0.25">
      <c r="A433" s="22">
        <v>41449</v>
      </c>
      <c r="B433">
        <v>17.9375</v>
      </c>
      <c r="C433">
        <v>18.4575</v>
      </c>
      <c r="D433">
        <v>17.575001</v>
      </c>
      <c r="E433">
        <v>17.8675</v>
      </c>
      <c r="F433">
        <v>17.8675</v>
      </c>
      <c r="G433">
        <v>9377600</v>
      </c>
    </row>
    <row r="434" spans="1:7" x14ac:dyDescent="0.25">
      <c r="A434" s="22">
        <v>41450</v>
      </c>
      <c r="B434">
        <v>18.392499999999998</v>
      </c>
      <c r="C434">
        <v>18.477501</v>
      </c>
      <c r="D434">
        <v>17.995000999999998</v>
      </c>
      <c r="E434">
        <v>18.329999999999998</v>
      </c>
      <c r="F434">
        <v>18.329999999999998</v>
      </c>
      <c r="G434">
        <v>8196800</v>
      </c>
    </row>
    <row r="435" spans="1:7" x14ac:dyDescent="0.25">
      <c r="A435" s="22">
        <v>41451</v>
      </c>
      <c r="B435">
        <v>18.809999000000001</v>
      </c>
      <c r="C435">
        <v>18.817499000000002</v>
      </c>
      <c r="D435">
        <v>18.4025</v>
      </c>
      <c r="E435">
        <v>18.762501</v>
      </c>
      <c r="F435">
        <v>18.762501</v>
      </c>
      <c r="G435">
        <v>2926000</v>
      </c>
    </row>
    <row r="436" spans="1:7" x14ac:dyDescent="0.25">
      <c r="A436" s="22">
        <v>41452</v>
      </c>
      <c r="B436">
        <v>19.23</v>
      </c>
      <c r="C436">
        <v>19.5275</v>
      </c>
      <c r="D436">
        <v>19.0625</v>
      </c>
      <c r="E436">
        <v>19.5075</v>
      </c>
      <c r="F436">
        <v>19.5075</v>
      </c>
      <c r="G436">
        <v>3736000</v>
      </c>
    </row>
    <row r="437" spans="1:7" x14ac:dyDescent="0.25">
      <c r="A437" s="22">
        <v>41453</v>
      </c>
      <c r="B437">
        <v>19.110001</v>
      </c>
      <c r="C437">
        <v>19.924999</v>
      </c>
      <c r="D437">
        <v>18.989999999999998</v>
      </c>
      <c r="E437">
        <v>19.612499</v>
      </c>
      <c r="F437">
        <v>19.612499</v>
      </c>
      <c r="G437">
        <v>4132800</v>
      </c>
    </row>
    <row r="438" spans="1:7" x14ac:dyDescent="0.25">
      <c r="A438" s="22">
        <v>41456</v>
      </c>
      <c r="B438">
        <v>19.8675</v>
      </c>
      <c r="C438">
        <v>20.567499000000002</v>
      </c>
      <c r="D438">
        <v>19.8675</v>
      </c>
      <c r="E438">
        <v>20.262501</v>
      </c>
      <c r="F438">
        <v>20.262501</v>
      </c>
      <c r="G438">
        <v>3192000</v>
      </c>
    </row>
    <row r="439" spans="1:7" x14ac:dyDescent="0.25">
      <c r="A439" s="22">
        <v>41457</v>
      </c>
      <c r="B439">
        <v>20.017499999999998</v>
      </c>
      <c r="C439">
        <v>20.49</v>
      </c>
      <c r="D439">
        <v>19.6675</v>
      </c>
      <c r="E439">
        <v>19.9175</v>
      </c>
      <c r="F439">
        <v>19.9175</v>
      </c>
      <c r="G439">
        <v>4122800</v>
      </c>
    </row>
    <row r="440" spans="1:7" x14ac:dyDescent="0.25">
      <c r="A440" s="22">
        <v>41458</v>
      </c>
      <c r="B440">
        <v>19.732500000000002</v>
      </c>
      <c r="C440">
        <v>20.307500999999998</v>
      </c>
      <c r="D440">
        <v>19.6675</v>
      </c>
      <c r="E440">
        <v>20.215</v>
      </c>
      <c r="F440">
        <v>20.215</v>
      </c>
      <c r="G440">
        <v>1710800</v>
      </c>
    </row>
    <row r="441" spans="1:7" x14ac:dyDescent="0.25">
      <c r="A441" s="22">
        <v>41460</v>
      </c>
      <c r="B441">
        <v>20.73</v>
      </c>
      <c r="C441">
        <v>21.252500999999999</v>
      </c>
      <c r="D441">
        <v>20.4025</v>
      </c>
      <c r="E441">
        <v>21.252500999999999</v>
      </c>
      <c r="F441">
        <v>21.252500999999999</v>
      </c>
      <c r="G441">
        <v>3217600</v>
      </c>
    </row>
    <row r="442" spans="1:7" x14ac:dyDescent="0.25">
      <c r="A442" s="22">
        <v>41463</v>
      </c>
      <c r="B442">
        <v>21.805</v>
      </c>
      <c r="C442">
        <v>22.290001</v>
      </c>
      <c r="D442">
        <v>21.684999000000001</v>
      </c>
      <c r="E442">
        <v>22.15</v>
      </c>
      <c r="F442">
        <v>22.15</v>
      </c>
      <c r="G442">
        <v>4739200</v>
      </c>
    </row>
    <row r="443" spans="1:7" x14ac:dyDescent="0.25">
      <c r="A443" s="22">
        <v>41464</v>
      </c>
      <c r="B443">
        <v>22.725000000000001</v>
      </c>
      <c r="C443">
        <v>22.857500000000002</v>
      </c>
      <c r="D443">
        <v>22.447500000000002</v>
      </c>
      <c r="E443">
        <v>22.627500999999999</v>
      </c>
      <c r="F443">
        <v>22.627500999999999</v>
      </c>
      <c r="G443">
        <v>3622400</v>
      </c>
    </row>
    <row r="444" spans="1:7" x14ac:dyDescent="0.25">
      <c r="A444" s="22">
        <v>41465</v>
      </c>
      <c r="B444">
        <v>22.592500999999999</v>
      </c>
      <c r="C444">
        <v>22.962499999999999</v>
      </c>
      <c r="D444">
        <v>22.535</v>
      </c>
      <c r="E444">
        <v>22.834999</v>
      </c>
      <c r="F444">
        <v>22.834999</v>
      </c>
      <c r="G444">
        <v>3197600</v>
      </c>
    </row>
    <row r="445" spans="1:7" x14ac:dyDescent="0.25">
      <c r="A445" s="22">
        <v>41466</v>
      </c>
      <c r="B445">
        <v>23.5975</v>
      </c>
      <c r="C445">
        <v>23.672501</v>
      </c>
      <c r="D445">
        <v>23.197500000000002</v>
      </c>
      <c r="E445">
        <v>23.487499</v>
      </c>
      <c r="F445">
        <v>23.487499</v>
      </c>
      <c r="G445">
        <v>2247600</v>
      </c>
    </row>
    <row r="446" spans="1:7" x14ac:dyDescent="0.25">
      <c r="A446" s="22">
        <v>41467</v>
      </c>
      <c r="B446">
        <v>23.469999000000001</v>
      </c>
      <c r="C446">
        <v>23.584999</v>
      </c>
      <c r="D446">
        <v>23.08</v>
      </c>
      <c r="E446">
        <v>23.252500999999999</v>
      </c>
      <c r="F446">
        <v>23.252500999999999</v>
      </c>
      <c r="G446">
        <v>2770800</v>
      </c>
    </row>
    <row r="447" spans="1:7" x14ac:dyDescent="0.25">
      <c r="A447" s="22">
        <v>41470</v>
      </c>
      <c r="B447">
        <v>23.4575</v>
      </c>
      <c r="C447">
        <v>23.887501</v>
      </c>
      <c r="D447">
        <v>23.272499</v>
      </c>
      <c r="E447">
        <v>23.7425</v>
      </c>
      <c r="F447">
        <v>23.7425</v>
      </c>
      <c r="G447">
        <v>2675200</v>
      </c>
    </row>
    <row r="448" spans="1:7" x14ac:dyDescent="0.25">
      <c r="A448" s="22">
        <v>41471</v>
      </c>
      <c r="B448">
        <v>23.787500000000001</v>
      </c>
      <c r="C448">
        <v>23.825001</v>
      </c>
      <c r="D448">
        <v>22.842500999999999</v>
      </c>
      <c r="E448">
        <v>23.094999000000001</v>
      </c>
      <c r="F448">
        <v>23.094999000000001</v>
      </c>
      <c r="G448">
        <v>3804400</v>
      </c>
    </row>
    <row r="449" spans="1:7" x14ac:dyDescent="0.25">
      <c r="A449" s="22">
        <v>41472</v>
      </c>
      <c r="B449">
        <v>23.424999</v>
      </c>
      <c r="C449">
        <v>23.92</v>
      </c>
      <c r="D449">
        <v>23.1875</v>
      </c>
      <c r="E449">
        <v>23.860001</v>
      </c>
      <c r="F449">
        <v>23.860001</v>
      </c>
      <c r="G449">
        <v>2834800</v>
      </c>
    </row>
    <row r="450" spans="1:7" x14ac:dyDescent="0.25">
      <c r="A450" s="22">
        <v>41473</v>
      </c>
      <c r="B450">
        <v>24.067499000000002</v>
      </c>
      <c r="C450">
        <v>24.572500000000002</v>
      </c>
      <c r="D450">
        <v>23.99</v>
      </c>
      <c r="E450">
        <v>24.254999000000002</v>
      </c>
      <c r="F450">
        <v>24.254999000000002</v>
      </c>
      <c r="G450">
        <v>2179200</v>
      </c>
    </row>
    <row r="451" spans="1:7" x14ac:dyDescent="0.25">
      <c r="A451" s="22">
        <v>41474</v>
      </c>
      <c r="B451">
        <v>24.045000000000002</v>
      </c>
      <c r="C451">
        <v>24.93</v>
      </c>
      <c r="D451">
        <v>23.8325</v>
      </c>
      <c r="E451">
        <v>24.772499</v>
      </c>
      <c r="F451">
        <v>24.772499</v>
      </c>
      <c r="G451">
        <v>2146400</v>
      </c>
    </row>
    <row r="452" spans="1:7" x14ac:dyDescent="0.25">
      <c r="A452" s="22">
        <v>41477</v>
      </c>
      <c r="B452">
        <v>24.91</v>
      </c>
      <c r="C452">
        <v>25.415001</v>
      </c>
      <c r="D452">
        <v>24.682500999999998</v>
      </c>
      <c r="E452">
        <v>25.355</v>
      </c>
      <c r="F452">
        <v>25.355</v>
      </c>
      <c r="G452">
        <v>1834800</v>
      </c>
    </row>
    <row r="453" spans="1:7" x14ac:dyDescent="0.25">
      <c r="A453" s="22">
        <v>41478</v>
      </c>
      <c r="B453">
        <v>25.5425</v>
      </c>
      <c r="C453">
        <v>25.774999999999999</v>
      </c>
      <c r="D453">
        <v>25.022499</v>
      </c>
      <c r="E453">
        <v>25.467500999999999</v>
      </c>
      <c r="F453">
        <v>25.467500999999999</v>
      </c>
      <c r="G453">
        <v>2051200</v>
      </c>
    </row>
    <row r="454" spans="1:7" x14ac:dyDescent="0.25">
      <c r="A454" s="22">
        <v>41479</v>
      </c>
      <c r="B454">
        <v>25.605</v>
      </c>
      <c r="C454">
        <v>25.662500000000001</v>
      </c>
      <c r="D454">
        <v>24.842500999999999</v>
      </c>
      <c r="E454">
        <v>25.172501</v>
      </c>
      <c r="F454">
        <v>25.172501</v>
      </c>
      <c r="G454">
        <v>2578800</v>
      </c>
    </row>
    <row r="455" spans="1:7" x14ac:dyDescent="0.25">
      <c r="A455" s="22">
        <v>41480</v>
      </c>
      <c r="B455">
        <v>24.857500000000002</v>
      </c>
      <c r="C455">
        <v>25.8125</v>
      </c>
      <c r="D455">
        <v>24.807500999999998</v>
      </c>
      <c r="E455">
        <v>25.754999000000002</v>
      </c>
      <c r="F455">
        <v>25.754999000000002</v>
      </c>
      <c r="G455">
        <v>2279600</v>
      </c>
    </row>
    <row r="456" spans="1:7" x14ac:dyDescent="0.25">
      <c r="A456" s="22">
        <v>41481</v>
      </c>
      <c r="B456">
        <v>25.447500000000002</v>
      </c>
      <c r="C456">
        <v>25.9175</v>
      </c>
      <c r="D456">
        <v>25.012501</v>
      </c>
      <c r="E456">
        <v>25.8125</v>
      </c>
      <c r="F456">
        <v>25.8125</v>
      </c>
      <c r="G456">
        <v>2199600</v>
      </c>
    </row>
    <row r="457" spans="1:7" x14ac:dyDescent="0.25">
      <c r="A457" s="22">
        <v>41484</v>
      </c>
      <c r="B457">
        <v>25.577499</v>
      </c>
      <c r="C457">
        <v>25.799999</v>
      </c>
      <c r="D457">
        <v>25.25</v>
      </c>
      <c r="E457">
        <v>25.517499999999998</v>
      </c>
      <c r="F457">
        <v>25.517499999999998</v>
      </c>
      <c r="G457">
        <v>1965600</v>
      </c>
    </row>
    <row r="458" spans="1:7" x14ac:dyDescent="0.25">
      <c r="A458" s="22">
        <v>41485</v>
      </c>
      <c r="B458">
        <v>25.605</v>
      </c>
      <c r="C458">
        <v>26.035</v>
      </c>
      <c r="D458">
        <v>25.352501</v>
      </c>
      <c r="E458">
        <v>25.9575</v>
      </c>
      <c r="F458">
        <v>25.9575</v>
      </c>
      <c r="G458">
        <v>1604400</v>
      </c>
    </row>
    <row r="459" spans="1:7" x14ac:dyDescent="0.25">
      <c r="A459" s="22">
        <v>41486</v>
      </c>
      <c r="B459">
        <v>26.014999</v>
      </c>
      <c r="C459">
        <v>27.127500999999999</v>
      </c>
      <c r="D459">
        <v>26.004999000000002</v>
      </c>
      <c r="E459">
        <v>26.549999</v>
      </c>
      <c r="F459">
        <v>26.549999</v>
      </c>
      <c r="G459">
        <v>2146000</v>
      </c>
    </row>
    <row r="460" spans="1:7" x14ac:dyDescent="0.25">
      <c r="A460" s="22">
        <v>41487</v>
      </c>
      <c r="B460">
        <v>27.264999</v>
      </c>
      <c r="C460">
        <v>27.48</v>
      </c>
      <c r="D460">
        <v>27.107500000000002</v>
      </c>
      <c r="E460">
        <v>27.405000999999999</v>
      </c>
      <c r="F460">
        <v>27.405000999999999</v>
      </c>
      <c r="G460">
        <v>1980400</v>
      </c>
    </row>
    <row r="461" spans="1:7" x14ac:dyDescent="0.25">
      <c r="A461" s="22">
        <v>41488</v>
      </c>
      <c r="B461">
        <v>27.315000999999999</v>
      </c>
      <c r="C461">
        <v>28.120000999999998</v>
      </c>
      <c r="D461">
        <v>27.315000999999999</v>
      </c>
      <c r="E461">
        <v>28.120000999999998</v>
      </c>
      <c r="F461">
        <v>28.120000999999998</v>
      </c>
      <c r="G461">
        <v>1894000</v>
      </c>
    </row>
    <row r="462" spans="1:7" x14ac:dyDescent="0.25">
      <c r="A462" s="22">
        <v>41491</v>
      </c>
      <c r="B462">
        <v>28.1525</v>
      </c>
      <c r="C462">
        <v>28.5075</v>
      </c>
      <c r="D462">
        <v>28.01</v>
      </c>
      <c r="E462">
        <v>28.440000999999999</v>
      </c>
      <c r="F462">
        <v>28.440000999999999</v>
      </c>
      <c r="G462">
        <v>1230000</v>
      </c>
    </row>
    <row r="463" spans="1:7" x14ac:dyDescent="0.25">
      <c r="A463" s="22">
        <v>41492</v>
      </c>
      <c r="B463">
        <v>28.267499999999998</v>
      </c>
      <c r="C463">
        <v>28.337499999999999</v>
      </c>
      <c r="D463">
        <v>27.344999000000001</v>
      </c>
      <c r="E463">
        <v>27.6</v>
      </c>
      <c r="F463">
        <v>27.6</v>
      </c>
      <c r="G463">
        <v>2161200</v>
      </c>
    </row>
    <row r="464" spans="1:7" x14ac:dyDescent="0.25">
      <c r="A464" s="22">
        <v>41493</v>
      </c>
      <c r="B464">
        <v>27.1</v>
      </c>
      <c r="C464">
        <v>27.450001</v>
      </c>
      <c r="D464">
        <v>26.5275</v>
      </c>
      <c r="E464">
        <v>27.25</v>
      </c>
      <c r="F464">
        <v>27.25</v>
      </c>
      <c r="G464">
        <v>1851600</v>
      </c>
    </row>
    <row r="465" spans="1:7" x14ac:dyDescent="0.25">
      <c r="A465" s="22">
        <v>41494</v>
      </c>
      <c r="B465">
        <v>27.780000999999999</v>
      </c>
      <c r="C465">
        <v>27.897499</v>
      </c>
      <c r="D465">
        <v>27.137501</v>
      </c>
      <c r="E465">
        <v>27.6675</v>
      </c>
      <c r="F465">
        <v>27.6675</v>
      </c>
      <c r="G465">
        <v>1373600</v>
      </c>
    </row>
    <row r="466" spans="1:7" x14ac:dyDescent="0.25">
      <c r="A466" s="22">
        <v>41495</v>
      </c>
      <c r="B466">
        <v>27.610001</v>
      </c>
      <c r="C466">
        <v>27.907499000000001</v>
      </c>
      <c r="D466">
        <v>27.035</v>
      </c>
      <c r="E466">
        <v>27.309999000000001</v>
      </c>
      <c r="F466">
        <v>27.309999000000001</v>
      </c>
      <c r="G466">
        <v>1922800</v>
      </c>
    </row>
    <row r="467" spans="1:7" x14ac:dyDescent="0.25">
      <c r="A467" s="22">
        <v>41498</v>
      </c>
      <c r="B467">
        <v>26.737499</v>
      </c>
      <c r="C467">
        <v>27.565000999999999</v>
      </c>
      <c r="D467">
        <v>26.700001</v>
      </c>
      <c r="E467">
        <v>27.422501</v>
      </c>
      <c r="F467">
        <v>27.422501</v>
      </c>
      <c r="G467">
        <v>1520000</v>
      </c>
    </row>
    <row r="468" spans="1:7" x14ac:dyDescent="0.25">
      <c r="A468" s="22">
        <v>41499</v>
      </c>
      <c r="B468">
        <v>27.677499999999998</v>
      </c>
      <c r="C468">
        <v>27.862499</v>
      </c>
      <c r="D468">
        <v>27.057500999999998</v>
      </c>
      <c r="E468">
        <v>27.737499</v>
      </c>
      <c r="F468">
        <v>27.737499</v>
      </c>
      <c r="G468">
        <v>2052000</v>
      </c>
    </row>
    <row r="469" spans="1:7" x14ac:dyDescent="0.25">
      <c r="A469" s="22">
        <v>41500</v>
      </c>
      <c r="B469">
        <v>27.864999999999998</v>
      </c>
      <c r="C469">
        <v>27.982500000000002</v>
      </c>
      <c r="D469">
        <v>27.4</v>
      </c>
      <c r="E469">
        <v>27.42</v>
      </c>
      <c r="F469">
        <v>27.42</v>
      </c>
      <c r="G469">
        <v>1558800</v>
      </c>
    </row>
    <row r="470" spans="1:7" x14ac:dyDescent="0.25">
      <c r="A470" s="22">
        <v>41501</v>
      </c>
      <c r="B470">
        <v>26.532499000000001</v>
      </c>
      <c r="C470">
        <v>26.647499</v>
      </c>
      <c r="D470">
        <v>25.942499000000002</v>
      </c>
      <c r="E470">
        <v>26.0275</v>
      </c>
      <c r="F470">
        <v>26.0275</v>
      </c>
      <c r="G470">
        <v>3309600</v>
      </c>
    </row>
    <row r="471" spans="1:7" x14ac:dyDescent="0.25">
      <c r="A471" s="22">
        <v>41502</v>
      </c>
      <c r="B471">
        <v>26.055</v>
      </c>
      <c r="C471">
        <v>26.932500999999998</v>
      </c>
      <c r="D471">
        <v>26.01</v>
      </c>
      <c r="E471">
        <v>26.502500999999999</v>
      </c>
      <c r="F471">
        <v>26.502500999999999</v>
      </c>
      <c r="G471">
        <v>2516400</v>
      </c>
    </row>
    <row r="472" spans="1:7" x14ac:dyDescent="0.25">
      <c r="A472" s="22">
        <v>41505</v>
      </c>
      <c r="B472">
        <v>26.379999000000002</v>
      </c>
      <c r="C472">
        <v>26.575001</v>
      </c>
      <c r="D472">
        <v>25.709999</v>
      </c>
      <c r="E472">
        <v>25.852501</v>
      </c>
      <c r="F472">
        <v>25.852501</v>
      </c>
      <c r="G472">
        <v>1997600</v>
      </c>
    </row>
    <row r="473" spans="1:7" x14ac:dyDescent="0.25">
      <c r="A473" s="22">
        <v>41506</v>
      </c>
      <c r="B473">
        <v>25.690000999999999</v>
      </c>
      <c r="C473">
        <v>26.727501</v>
      </c>
      <c r="D473">
        <v>25.545000000000002</v>
      </c>
      <c r="E473">
        <v>26.02</v>
      </c>
      <c r="F473">
        <v>26.02</v>
      </c>
      <c r="G473">
        <v>2348000</v>
      </c>
    </row>
    <row r="474" spans="1:7" x14ac:dyDescent="0.25">
      <c r="A474" s="22">
        <v>41507</v>
      </c>
      <c r="B474">
        <v>25.627500999999999</v>
      </c>
      <c r="C474">
        <v>26.639999</v>
      </c>
      <c r="D474">
        <v>25.102501</v>
      </c>
      <c r="E474">
        <v>25.540001</v>
      </c>
      <c r="F474">
        <v>25.540001</v>
      </c>
      <c r="G474">
        <v>3622800</v>
      </c>
    </row>
    <row r="475" spans="1:7" x14ac:dyDescent="0.25">
      <c r="A475" s="22">
        <v>41508</v>
      </c>
      <c r="B475">
        <v>25.8825</v>
      </c>
      <c r="C475">
        <v>26.337499999999999</v>
      </c>
      <c r="D475">
        <v>25.8475</v>
      </c>
      <c r="E475">
        <v>26.182500999999998</v>
      </c>
      <c r="F475">
        <v>26.182500999999998</v>
      </c>
      <c r="G475">
        <v>2064000</v>
      </c>
    </row>
    <row r="476" spans="1:7" x14ac:dyDescent="0.25">
      <c r="A476" s="22">
        <v>41509</v>
      </c>
      <c r="B476">
        <v>26.42</v>
      </c>
      <c r="C476">
        <v>26.790001</v>
      </c>
      <c r="D476">
        <v>26.209999</v>
      </c>
      <c r="E476">
        <v>26.790001</v>
      </c>
      <c r="F476">
        <v>26.790001</v>
      </c>
      <c r="G476">
        <v>1172400</v>
      </c>
    </row>
    <row r="477" spans="1:7" x14ac:dyDescent="0.25">
      <c r="A477" s="22">
        <v>41512</v>
      </c>
      <c r="B477">
        <v>26.965</v>
      </c>
      <c r="C477">
        <v>27.182500999999998</v>
      </c>
      <c r="D477">
        <v>25.754999000000002</v>
      </c>
      <c r="E477">
        <v>25.855</v>
      </c>
      <c r="F477">
        <v>25.855</v>
      </c>
      <c r="G477">
        <v>2212000</v>
      </c>
    </row>
    <row r="478" spans="1:7" x14ac:dyDescent="0.25">
      <c r="A478" s="22">
        <v>41513</v>
      </c>
      <c r="B478">
        <v>24.637501</v>
      </c>
      <c r="C478">
        <v>25.035</v>
      </c>
      <c r="D478">
        <v>23.602501</v>
      </c>
      <c r="E478">
        <v>23.74</v>
      </c>
      <c r="F478">
        <v>23.74</v>
      </c>
      <c r="G478">
        <v>5643600</v>
      </c>
    </row>
    <row r="479" spans="1:7" x14ac:dyDescent="0.25">
      <c r="A479" s="22">
        <v>41514</v>
      </c>
      <c r="B479">
        <v>23.547501</v>
      </c>
      <c r="C479">
        <v>24.162500000000001</v>
      </c>
      <c r="D479">
        <v>23.26</v>
      </c>
      <c r="E479">
        <v>23.76</v>
      </c>
      <c r="F479">
        <v>23.76</v>
      </c>
      <c r="G479">
        <v>4199200</v>
      </c>
    </row>
    <row r="480" spans="1:7" x14ac:dyDescent="0.25">
      <c r="A480" s="22">
        <v>41515</v>
      </c>
      <c r="B480">
        <v>23.440000999999999</v>
      </c>
      <c r="C480">
        <v>23.9725</v>
      </c>
      <c r="D480">
        <v>23.2775</v>
      </c>
      <c r="E480">
        <v>23.307500999999998</v>
      </c>
      <c r="F480">
        <v>23.307500999999998</v>
      </c>
      <c r="G480">
        <v>2838400</v>
      </c>
    </row>
    <row r="481" spans="1:7" x14ac:dyDescent="0.25">
      <c r="A481" s="22">
        <v>41516</v>
      </c>
      <c r="B481">
        <v>23.4375</v>
      </c>
      <c r="C481">
        <v>23.462499999999999</v>
      </c>
      <c r="D481">
        <v>22.5975</v>
      </c>
      <c r="E481">
        <v>23.037500000000001</v>
      </c>
      <c r="F481">
        <v>23.037500000000001</v>
      </c>
      <c r="G481">
        <v>3676000</v>
      </c>
    </row>
    <row r="482" spans="1:7" x14ac:dyDescent="0.25">
      <c r="A482" s="22">
        <v>41520</v>
      </c>
      <c r="B482">
        <v>24.052499999999998</v>
      </c>
      <c r="C482">
        <v>24.15</v>
      </c>
      <c r="D482">
        <v>23.424999</v>
      </c>
      <c r="E482">
        <v>23.852501</v>
      </c>
      <c r="F482">
        <v>23.852501</v>
      </c>
      <c r="G482">
        <v>2922400</v>
      </c>
    </row>
    <row r="483" spans="1:7" x14ac:dyDescent="0.25">
      <c r="A483" s="22">
        <v>41521</v>
      </c>
      <c r="B483">
        <v>23.8675</v>
      </c>
      <c r="C483">
        <v>24.125</v>
      </c>
      <c r="D483">
        <v>23.704999999999998</v>
      </c>
      <c r="E483">
        <v>23.9175</v>
      </c>
      <c r="F483">
        <v>23.9175</v>
      </c>
      <c r="G483">
        <v>2060800</v>
      </c>
    </row>
    <row r="484" spans="1:7" x14ac:dyDescent="0.25">
      <c r="A484" s="22">
        <v>41522</v>
      </c>
      <c r="B484">
        <v>24.0075</v>
      </c>
      <c r="C484">
        <v>24.549999</v>
      </c>
      <c r="D484">
        <v>23.932500999999998</v>
      </c>
      <c r="E484">
        <v>24.4925</v>
      </c>
      <c r="F484">
        <v>24.4925</v>
      </c>
      <c r="G484">
        <v>1245600</v>
      </c>
    </row>
    <row r="485" spans="1:7" x14ac:dyDescent="0.25">
      <c r="A485" s="22">
        <v>41523</v>
      </c>
      <c r="B485">
        <v>24.8125</v>
      </c>
      <c r="C485">
        <v>24.905000999999999</v>
      </c>
      <c r="D485">
        <v>23.605</v>
      </c>
      <c r="E485">
        <v>24.305</v>
      </c>
      <c r="F485">
        <v>24.305</v>
      </c>
      <c r="G485">
        <v>2859600</v>
      </c>
    </row>
    <row r="486" spans="1:7" x14ac:dyDescent="0.25">
      <c r="A486" s="22">
        <v>41526</v>
      </c>
      <c r="B486">
        <v>24.565000999999999</v>
      </c>
      <c r="C486">
        <v>25.309999000000001</v>
      </c>
      <c r="D486">
        <v>24.4375</v>
      </c>
      <c r="E486">
        <v>25.202499</v>
      </c>
      <c r="F486">
        <v>25.202499</v>
      </c>
      <c r="G486">
        <v>1655600</v>
      </c>
    </row>
    <row r="487" spans="1:7" x14ac:dyDescent="0.25">
      <c r="A487" s="22">
        <v>41527</v>
      </c>
      <c r="B487">
        <v>25.905000999999999</v>
      </c>
      <c r="C487">
        <v>26.125</v>
      </c>
      <c r="D487">
        <v>25.752500999999999</v>
      </c>
      <c r="E487">
        <v>26.120000999999998</v>
      </c>
      <c r="F487">
        <v>26.120000999999998</v>
      </c>
      <c r="G487">
        <v>1248000</v>
      </c>
    </row>
    <row r="488" spans="1:7" x14ac:dyDescent="0.25">
      <c r="A488" s="22">
        <v>41528</v>
      </c>
      <c r="B488">
        <v>25.945</v>
      </c>
      <c r="C488">
        <v>27.024999999999999</v>
      </c>
      <c r="D488">
        <v>25.895</v>
      </c>
      <c r="E488">
        <v>26.9575</v>
      </c>
      <c r="F488">
        <v>26.9575</v>
      </c>
      <c r="G488">
        <v>1699600</v>
      </c>
    </row>
    <row r="489" spans="1:7" x14ac:dyDescent="0.25">
      <c r="A489" s="22">
        <v>41529</v>
      </c>
      <c r="B489">
        <v>27.01</v>
      </c>
      <c r="C489">
        <v>27.389999</v>
      </c>
      <c r="D489">
        <v>26.427499999999998</v>
      </c>
      <c r="E489">
        <v>26.5</v>
      </c>
      <c r="F489">
        <v>26.5</v>
      </c>
      <c r="G489">
        <v>1788400</v>
      </c>
    </row>
    <row r="490" spans="1:7" x14ac:dyDescent="0.25">
      <c r="A490" s="22">
        <v>41530</v>
      </c>
      <c r="B490">
        <v>27.002500999999999</v>
      </c>
      <c r="C490">
        <v>27.1175</v>
      </c>
      <c r="D490">
        <v>26.41</v>
      </c>
      <c r="E490">
        <v>26.982500000000002</v>
      </c>
      <c r="F490">
        <v>26.982500000000002</v>
      </c>
      <c r="G490">
        <v>1286800</v>
      </c>
    </row>
    <row r="491" spans="1:7" x14ac:dyDescent="0.25">
      <c r="A491" s="22">
        <v>41533</v>
      </c>
      <c r="B491">
        <v>27.5</v>
      </c>
      <c r="C491">
        <v>27.5825</v>
      </c>
      <c r="D491">
        <v>26.969999000000001</v>
      </c>
      <c r="E491">
        <v>27.145</v>
      </c>
      <c r="F491">
        <v>27.145</v>
      </c>
      <c r="G491">
        <v>1535600</v>
      </c>
    </row>
    <row r="492" spans="1:7" x14ac:dyDescent="0.25">
      <c r="A492" s="22">
        <v>41534</v>
      </c>
      <c r="B492">
        <v>27.17</v>
      </c>
      <c r="C492">
        <v>27.572500000000002</v>
      </c>
      <c r="D492">
        <v>27.17</v>
      </c>
      <c r="E492">
        <v>27.454999999999998</v>
      </c>
      <c r="F492">
        <v>27.454999999999998</v>
      </c>
      <c r="G492">
        <v>1167600</v>
      </c>
    </row>
    <row r="493" spans="1:7" x14ac:dyDescent="0.25">
      <c r="A493" s="22">
        <v>41535</v>
      </c>
      <c r="B493">
        <v>27.327499</v>
      </c>
      <c r="C493">
        <v>28.780000999999999</v>
      </c>
      <c r="D493">
        <v>26.962499999999999</v>
      </c>
      <c r="E493">
        <v>28.514999</v>
      </c>
      <c r="F493">
        <v>28.514999</v>
      </c>
      <c r="G493">
        <v>2786800</v>
      </c>
    </row>
    <row r="494" spans="1:7" x14ac:dyDescent="0.25">
      <c r="A494" s="22">
        <v>41536</v>
      </c>
      <c r="B494">
        <v>28.7925</v>
      </c>
      <c r="C494">
        <v>28.907499000000001</v>
      </c>
      <c r="D494">
        <v>28.237499</v>
      </c>
      <c r="E494">
        <v>28.625</v>
      </c>
      <c r="F494">
        <v>28.625</v>
      </c>
      <c r="G494">
        <v>1771200</v>
      </c>
    </row>
    <row r="495" spans="1:7" x14ac:dyDescent="0.25">
      <c r="A495" s="22">
        <v>41537</v>
      </c>
      <c r="B495">
        <v>28.517499999999998</v>
      </c>
      <c r="C495">
        <v>28.870000999999998</v>
      </c>
      <c r="D495">
        <v>28.037500000000001</v>
      </c>
      <c r="E495">
        <v>28.045000000000002</v>
      </c>
      <c r="F495">
        <v>28.045000000000002</v>
      </c>
      <c r="G495">
        <v>2229600</v>
      </c>
    </row>
    <row r="496" spans="1:7" x14ac:dyDescent="0.25">
      <c r="A496" s="22">
        <v>41540</v>
      </c>
      <c r="B496">
        <v>28.192499000000002</v>
      </c>
      <c r="C496">
        <v>28.215</v>
      </c>
      <c r="D496">
        <v>27.195</v>
      </c>
      <c r="E496">
        <v>27.764999</v>
      </c>
      <c r="F496">
        <v>27.764999</v>
      </c>
      <c r="G496">
        <v>2320400</v>
      </c>
    </row>
    <row r="497" spans="1:7" x14ac:dyDescent="0.25">
      <c r="A497" s="22">
        <v>41541</v>
      </c>
      <c r="B497">
        <v>27.855</v>
      </c>
      <c r="C497">
        <v>28.307500999999998</v>
      </c>
      <c r="D497">
        <v>27.535</v>
      </c>
      <c r="E497">
        <v>27.787500000000001</v>
      </c>
      <c r="F497">
        <v>27.787500000000001</v>
      </c>
      <c r="G497">
        <v>1620800</v>
      </c>
    </row>
    <row r="498" spans="1:7" x14ac:dyDescent="0.25">
      <c r="A498" s="22">
        <v>41542</v>
      </c>
      <c r="B498">
        <v>27.885000000000002</v>
      </c>
      <c r="C498">
        <v>28.2225</v>
      </c>
      <c r="D498">
        <v>27.530000999999999</v>
      </c>
      <c r="E498">
        <v>27.9575</v>
      </c>
      <c r="F498">
        <v>27.9575</v>
      </c>
      <c r="G498">
        <v>1872400</v>
      </c>
    </row>
    <row r="499" spans="1:7" x14ac:dyDescent="0.25">
      <c r="A499" s="22">
        <v>41543</v>
      </c>
      <c r="B499">
        <v>28.32</v>
      </c>
      <c r="C499">
        <v>28.5</v>
      </c>
      <c r="D499">
        <v>28.012501</v>
      </c>
      <c r="E499">
        <v>28.445</v>
      </c>
      <c r="F499">
        <v>28.445</v>
      </c>
      <c r="G499">
        <v>1792000</v>
      </c>
    </row>
    <row r="500" spans="1:7" x14ac:dyDescent="0.25">
      <c r="A500" s="22">
        <v>41544</v>
      </c>
      <c r="B500">
        <v>27.977501</v>
      </c>
      <c r="C500">
        <v>28.057500999999998</v>
      </c>
      <c r="D500">
        <v>27.02</v>
      </c>
      <c r="E500">
        <v>27.299999</v>
      </c>
      <c r="F500">
        <v>27.299999</v>
      </c>
      <c r="G500">
        <v>2730800</v>
      </c>
    </row>
    <row r="501" spans="1:7" x14ac:dyDescent="0.25">
      <c r="A501" s="22">
        <v>41547</v>
      </c>
      <c r="B501">
        <v>26.059999000000001</v>
      </c>
      <c r="C501">
        <v>26.985001</v>
      </c>
      <c r="D501">
        <v>25.9375</v>
      </c>
      <c r="E501">
        <v>26.285</v>
      </c>
      <c r="F501">
        <v>26.285</v>
      </c>
      <c r="G501">
        <v>2607600</v>
      </c>
    </row>
    <row r="502" spans="1:7" x14ac:dyDescent="0.25">
      <c r="A502" s="22">
        <v>41548</v>
      </c>
      <c r="B502">
        <v>26.2425</v>
      </c>
      <c r="C502">
        <v>27.200001</v>
      </c>
      <c r="D502">
        <v>26.182500999999998</v>
      </c>
      <c r="E502">
        <v>27.200001</v>
      </c>
      <c r="F502">
        <v>27.200001</v>
      </c>
      <c r="G502">
        <v>1760400</v>
      </c>
    </row>
    <row r="503" spans="1:7" x14ac:dyDescent="0.25">
      <c r="A503" s="22">
        <v>41549</v>
      </c>
      <c r="B503">
        <v>26.58</v>
      </c>
      <c r="C503">
        <v>26.950001</v>
      </c>
      <c r="D503">
        <v>26.09</v>
      </c>
      <c r="E503">
        <v>26.3825</v>
      </c>
      <c r="F503">
        <v>26.3825</v>
      </c>
      <c r="G503">
        <v>2350400</v>
      </c>
    </row>
    <row r="504" spans="1:7" x14ac:dyDescent="0.25">
      <c r="A504" s="22">
        <v>41550</v>
      </c>
      <c r="B504">
        <v>26.09</v>
      </c>
      <c r="C504">
        <v>26.212499999999999</v>
      </c>
      <c r="D504">
        <v>24.139999</v>
      </c>
      <c r="E504">
        <v>25.3675</v>
      </c>
      <c r="F504">
        <v>25.3675</v>
      </c>
      <c r="G504">
        <v>4518000</v>
      </c>
    </row>
    <row r="505" spans="1:7" x14ac:dyDescent="0.25">
      <c r="A505" s="22">
        <v>41551</v>
      </c>
      <c r="B505">
        <v>24.975000000000001</v>
      </c>
      <c r="C505">
        <v>25.627500999999999</v>
      </c>
      <c r="D505">
        <v>24.692499000000002</v>
      </c>
      <c r="E505">
        <v>25.462499999999999</v>
      </c>
      <c r="F505">
        <v>25.462499999999999</v>
      </c>
      <c r="G505">
        <v>2422400</v>
      </c>
    </row>
    <row r="506" spans="1:7" x14ac:dyDescent="0.25">
      <c r="A506" s="22">
        <v>41554</v>
      </c>
      <c r="B506">
        <v>24.422501</v>
      </c>
      <c r="C506">
        <v>24.745000999999998</v>
      </c>
      <c r="D506">
        <v>23.4725</v>
      </c>
      <c r="E506">
        <v>23.577499</v>
      </c>
      <c r="F506">
        <v>23.577499</v>
      </c>
      <c r="G506">
        <v>3297600</v>
      </c>
    </row>
    <row r="507" spans="1:7" x14ac:dyDescent="0.25">
      <c r="A507" s="22">
        <v>41555</v>
      </c>
      <c r="B507">
        <v>23.4925</v>
      </c>
      <c r="C507">
        <v>23.594999000000001</v>
      </c>
      <c r="D507">
        <v>22.09</v>
      </c>
      <c r="E507">
        <v>22.405000999999999</v>
      </c>
      <c r="F507">
        <v>22.405000999999999</v>
      </c>
      <c r="G507">
        <v>5804000</v>
      </c>
    </row>
    <row r="508" spans="1:7" x14ac:dyDescent="0.25">
      <c r="A508" s="22">
        <v>41556</v>
      </c>
      <c r="B508">
        <v>22.447500000000002</v>
      </c>
      <c r="C508">
        <v>23.475000000000001</v>
      </c>
      <c r="D508">
        <v>21.815000999999999</v>
      </c>
      <c r="E508">
        <v>23.1875</v>
      </c>
      <c r="F508">
        <v>23.1875</v>
      </c>
      <c r="G508">
        <v>5705600</v>
      </c>
    </row>
    <row r="509" spans="1:7" x14ac:dyDescent="0.25">
      <c r="A509" s="22">
        <v>41557</v>
      </c>
      <c r="B509">
        <v>24.012501</v>
      </c>
      <c r="C509">
        <v>25.4</v>
      </c>
      <c r="D509">
        <v>24</v>
      </c>
      <c r="E509">
        <v>25.389999</v>
      </c>
      <c r="F509">
        <v>25.389999</v>
      </c>
      <c r="G509">
        <v>4954000</v>
      </c>
    </row>
    <row r="510" spans="1:7" x14ac:dyDescent="0.25">
      <c r="A510" s="22">
        <v>41558</v>
      </c>
      <c r="B510">
        <v>25.342500999999999</v>
      </c>
      <c r="C510">
        <v>26.2775</v>
      </c>
      <c r="D510">
        <v>25.282499000000001</v>
      </c>
      <c r="E510">
        <v>25.91</v>
      </c>
      <c r="F510">
        <v>25.91</v>
      </c>
      <c r="G510">
        <v>3208400</v>
      </c>
    </row>
    <row r="511" spans="1:7" x14ac:dyDescent="0.25">
      <c r="A511" s="22">
        <v>41561</v>
      </c>
      <c r="B511">
        <v>24.815000999999999</v>
      </c>
      <c r="C511">
        <v>25.9175</v>
      </c>
      <c r="D511">
        <v>24.379999000000002</v>
      </c>
      <c r="E511">
        <v>25.5825</v>
      </c>
      <c r="F511">
        <v>25.5825</v>
      </c>
      <c r="G511">
        <v>4142800</v>
      </c>
    </row>
    <row r="512" spans="1:7" x14ac:dyDescent="0.25">
      <c r="A512" s="22">
        <v>41562</v>
      </c>
      <c r="B512">
        <v>25.2775</v>
      </c>
      <c r="C512">
        <v>25.8125</v>
      </c>
      <c r="D512">
        <v>23.83</v>
      </c>
      <c r="E512">
        <v>24.01</v>
      </c>
      <c r="F512">
        <v>24.01</v>
      </c>
      <c r="G512">
        <v>5860800</v>
      </c>
    </row>
    <row r="513" spans="1:7" x14ac:dyDescent="0.25">
      <c r="A513" s="22">
        <v>41563</v>
      </c>
      <c r="B513">
        <v>25.252500999999999</v>
      </c>
      <c r="C513">
        <v>26.889999</v>
      </c>
      <c r="D513">
        <v>24.9</v>
      </c>
      <c r="E513">
        <v>26.860001</v>
      </c>
      <c r="F513">
        <v>26.860001</v>
      </c>
      <c r="G513">
        <v>5520000</v>
      </c>
    </row>
    <row r="514" spans="1:7" x14ac:dyDescent="0.25">
      <c r="A514" s="22">
        <v>41564</v>
      </c>
      <c r="B514">
        <v>26.57</v>
      </c>
      <c r="C514">
        <v>28.452499</v>
      </c>
      <c r="D514">
        <v>26.547501</v>
      </c>
      <c r="E514">
        <v>28.452499</v>
      </c>
      <c r="F514">
        <v>28.452499</v>
      </c>
      <c r="G514">
        <v>3846000</v>
      </c>
    </row>
    <row r="515" spans="1:7" x14ac:dyDescent="0.25">
      <c r="A515" s="22">
        <v>41565</v>
      </c>
      <c r="B515">
        <v>28.799999</v>
      </c>
      <c r="C515">
        <v>29.202499</v>
      </c>
      <c r="D515">
        <v>28.1</v>
      </c>
      <c r="E515">
        <v>28.5825</v>
      </c>
      <c r="F515">
        <v>28.5825</v>
      </c>
      <c r="G515">
        <v>3357200</v>
      </c>
    </row>
    <row r="516" spans="1:7" x14ac:dyDescent="0.25">
      <c r="A516" s="22">
        <v>41568</v>
      </c>
      <c r="B516">
        <v>29.25</v>
      </c>
      <c r="C516">
        <v>29.2775</v>
      </c>
      <c r="D516">
        <v>28.165001</v>
      </c>
      <c r="E516">
        <v>28.43</v>
      </c>
      <c r="F516">
        <v>28.43</v>
      </c>
      <c r="G516">
        <v>2239600</v>
      </c>
    </row>
    <row r="517" spans="1:7" x14ac:dyDescent="0.25">
      <c r="A517" s="22">
        <v>41569</v>
      </c>
      <c r="B517">
        <v>29.035</v>
      </c>
      <c r="C517">
        <v>29.0975</v>
      </c>
      <c r="D517">
        <v>28.182500999999998</v>
      </c>
      <c r="E517">
        <v>28.3825</v>
      </c>
      <c r="F517">
        <v>28.3825</v>
      </c>
      <c r="G517">
        <v>2586400</v>
      </c>
    </row>
    <row r="518" spans="1:7" x14ac:dyDescent="0.25">
      <c r="A518" s="22">
        <v>41570</v>
      </c>
      <c r="B518">
        <v>27.952499</v>
      </c>
      <c r="C518">
        <v>28.182500999999998</v>
      </c>
      <c r="D518">
        <v>27.27</v>
      </c>
      <c r="E518">
        <v>28.182500999999998</v>
      </c>
      <c r="F518">
        <v>28.182500999999998</v>
      </c>
      <c r="G518">
        <v>2502400</v>
      </c>
    </row>
    <row r="519" spans="1:7" x14ac:dyDescent="0.25">
      <c r="A519" s="22">
        <v>41571</v>
      </c>
      <c r="B519">
        <v>28.299999</v>
      </c>
      <c r="C519">
        <v>28.7075</v>
      </c>
      <c r="D519">
        <v>28.112499</v>
      </c>
      <c r="E519">
        <v>28.572500000000002</v>
      </c>
      <c r="F519">
        <v>28.572500000000002</v>
      </c>
      <c r="G519">
        <v>1452000</v>
      </c>
    </row>
    <row r="520" spans="1:7" x14ac:dyDescent="0.25">
      <c r="A520" s="22">
        <v>41572</v>
      </c>
      <c r="B520">
        <v>28.629999000000002</v>
      </c>
      <c r="C520">
        <v>28.6875</v>
      </c>
      <c r="D520">
        <v>28.2075</v>
      </c>
      <c r="E520">
        <v>28.6875</v>
      </c>
      <c r="F520">
        <v>28.6875</v>
      </c>
      <c r="G520">
        <v>1386000</v>
      </c>
    </row>
    <row r="521" spans="1:7" x14ac:dyDescent="0.25">
      <c r="A521" s="22">
        <v>41575</v>
      </c>
      <c r="B521">
        <v>28.5075</v>
      </c>
      <c r="C521">
        <v>28.647499</v>
      </c>
      <c r="D521">
        <v>28.227501</v>
      </c>
      <c r="E521">
        <v>28.4725</v>
      </c>
      <c r="F521">
        <v>28.4725</v>
      </c>
      <c r="G521">
        <v>1209600</v>
      </c>
    </row>
    <row r="522" spans="1:7" x14ac:dyDescent="0.25">
      <c r="A522" s="22">
        <v>41576</v>
      </c>
      <c r="B522">
        <v>28.540001</v>
      </c>
      <c r="C522">
        <v>28.75</v>
      </c>
      <c r="D522">
        <v>28.295000000000002</v>
      </c>
      <c r="E522">
        <v>28.7225</v>
      </c>
      <c r="F522">
        <v>28.7225</v>
      </c>
      <c r="G522">
        <v>1079200</v>
      </c>
    </row>
    <row r="523" spans="1:7" x14ac:dyDescent="0.25">
      <c r="A523" s="22">
        <v>41577</v>
      </c>
      <c r="B523">
        <v>28.74</v>
      </c>
      <c r="C523">
        <v>28.74</v>
      </c>
      <c r="D523">
        <v>27.877500999999999</v>
      </c>
      <c r="E523">
        <v>28.3475</v>
      </c>
      <c r="F523">
        <v>28.3475</v>
      </c>
      <c r="G523">
        <v>1885200</v>
      </c>
    </row>
    <row r="524" spans="1:7" x14ac:dyDescent="0.25">
      <c r="A524" s="22">
        <v>41578</v>
      </c>
      <c r="B524">
        <v>28.375</v>
      </c>
      <c r="C524">
        <v>28.9375</v>
      </c>
      <c r="D524">
        <v>28.17</v>
      </c>
      <c r="E524">
        <v>28.497499000000001</v>
      </c>
      <c r="F524">
        <v>28.497499000000001</v>
      </c>
      <c r="G524">
        <v>2342400</v>
      </c>
    </row>
    <row r="525" spans="1:7" x14ac:dyDescent="0.25">
      <c r="A525" s="22">
        <v>41579</v>
      </c>
      <c r="B525">
        <v>28.73</v>
      </c>
      <c r="C525">
        <v>28.905000999999999</v>
      </c>
      <c r="D525">
        <v>28.3125</v>
      </c>
      <c r="E525">
        <v>28.672501</v>
      </c>
      <c r="F525">
        <v>28.672501</v>
      </c>
      <c r="G525">
        <v>1399200</v>
      </c>
    </row>
    <row r="526" spans="1:7" x14ac:dyDescent="0.25">
      <c r="A526" s="22">
        <v>41582</v>
      </c>
      <c r="B526">
        <v>28.8475</v>
      </c>
      <c r="C526">
        <v>29.427499999999998</v>
      </c>
      <c r="D526">
        <v>28.700001</v>
      </c>
      <c r="E526">
        <v>29.385000000000002</v>
      </c>
      <c r="F526">
        <v>29.385000000000002</v>
      </c>
      <c r="G526">
        <v>1524800</v>
      </c>
    </row>
    <row r="527" spans="1:7" x14ac:dyDescent="0.25">
      <c r="A527" s="22">
        <v>41583</v>
      </c>
      <c r="B527">
        <v>29.1875</v>
      </c>
      <c r="C527">
        <v>29.6</v>
      </c>
      <c r="D527">
        <v>28.997499000000001</v>
      </c>
      <c r="E527">
        <v>29.49</v>
      </c>
      <c r="F527">
        <v>29.49</v>
      </c>
      <c r="G527">
        <v>1156000</v>
      </c>
    </row>
    <row r="528" spans="1:7" x14ac:dyDescent="0.25">
      <c r="A528" s="22">
        <v>41584</v>
      </c>
      <c r="B528">
        <v>29.7775</v>
      </c>
      <c r="C528">
        <v>30</v>
      </c>
      <c r="D528">
        <v>29.364999999999998</v>
      </c>
      <c r="E528">
        <v>29.945</v>
      </c>
      <c r="F528">
        <v>29.945</v>
      </c>
      <c r="G528">
        <v>1130000</v>
      </c>
    </row>
    <row r="529" spans="1:7" x14ac:dyDescent="0.25">
      <c r="A529" s="22">
        <v>41585</v>
      </c>
      <c r="B529">
        <v>30.037500000000001</v>
      </c>
      <c r="C529">
        <v>30.092500999999999</v>
      </c>
      <c r="D529">
        <v>28.684999000000001</v>
      </c>
      <c r="E529">
        <v>28.897499</v>
      </c>
      <c r="F529">
        <v>28.897499</v>
      </c>
      <c r="G529">
        <v>2348400</v>
      </c>
    </row>
    <row r="530" spans="1:7" x14ac:dyDescent="0.25">
      <c r="A530" s="22">
        <v>41586</v>
      </c>
      <c r="B530">
        <v>29.195</v>
      </c>
      <c r="C530">
        <v>30.1</v>
      </c>
      <c r="D530">
        <v>29.122499000000001</v>
      </c>
      <c r="E530">
        <v>30.0625</v>
      </c>
      <c r="F530">
        <v>30.0625</v>
      </c>
      <c r="G530">
        <v>2118400</v>
      </c>
    </row>
    <row r="531" spans="1:7" x14ac:dyDescent="0.25">
      <c r="A531" s="22">
        <v>41589</v>
      </c>
      <c r="B531">
        <v>30.067499000000002</v>
      </c>
      <c r="C531">
        <v>30.235001</v>
      </c>
      <c r="D531">
        <v>29.887501</v>
      </c>
      <c r="E531">
        <v>30.204999999999998</v>
      </c>
      <c r="F531">
        <v>30.204999999999998</v>
      </c>
      <c r="G531">
        <v>1372800</v>
      </c>
    </row>
    <row r="532" spans="1:7" x14ac:dyDescent="0.25">
      <c r="A532" s="22">
        <v>41590</v>
      </c>
      <c r="B532">
        <v>30.147499</v>
      </c>
      <c r="C532">
        <v>30.412500000000001</v>
      </c>
      <c r="D532">
        <v>29.947500000000002</v>
      </c>
      <c r="E532">
        <v>30.267499999999998</v>
      </c>
      <c r="F532">
        <v>30.267499999999998</v>
      </c>
      <c r="G532">
        <v>2033200</v>
      </c>
    </row>
    <row r="533" spans="1:7" x14ac:dyDescent="0.25">
      <c r="A533" s="22">
        <v>41591</v>
      </c>
      <c r="B533">
        <v>29.844999000000001</v>
      </c>
      <c r="C533">
        <v>30.4725</v>
      </c>
      <c r="D533">
        <v>29.787500000000001</v>
      </c>
      <c r="E533">
        <v>30.372499000000001</v>
      </c>
      <c r="F533">
        <v>30.372499000000001</v>
      </c>
      <c r="G533">
        <v>1953200</v>
      </c>
    </row>
    <row r="534" spans="1:7" x14ac:dyDescent="0.25">
      <c r="A534" s="22">
        <v>41592</v>
      </c>
      <c r="B534">
        <v>30.447500000000002</v>
      </c>
      <c r="C534">
        <v>30.782499000000001</v>
      </c>
      <c r="D534">
        <v>30.325001</v>
      </c>
      <c r="E534">
        <v>30.727501</v>
      </c>
      <c r="F534">
        <v>30.727501</v>
      </c>
      <c r="G534">
        <v>2264000</v>
      </c>
    </row>
    <row r="535" spans="1:7" x14ac:dyDescent="0.25">
      <c r="A535" s="22">
        <v>41593</v>
      </c>
      <c r="B535">
        <v>30.92</v>
      </c>
      <c r="C535">
        <v>31.137501</v>
      </c>
      <c r="D535">
        <v>30.870000999999998</v>
      </c>
      <c r="E535">
        <v>31.135000000000002</v>
      </c>
      <c r="F535">
        <v>31.135000000000002</v>
      </c>
      <c r="G535">
        <v>2144400</v>
      </c>
    </row>
    <row r="536" spans="1:7" x14ac:dyDescent="0.25">
      <c r="A536" s="22">
        <v>41596</v>
      </c>
      <c r="B536">
        <v>31.58</v>
      </c>
      <c r="C536">
        <v>31.885000000000002</v>
      </c>
      <c r="D536">
        <v>30.965</v>
      </c>
      <c r="E536">
        <v>31.09</v>
      </c>
      <c r="F536">
        <v>31.09</v>
      </c>
      <c r="G536">
        <v>2183200</v>
      </c>
    </row>
    <row r="537" spans="1:7" x14ac:dyDescent="0.25">
      <c r="A537" s="22">
        <v>41597</v>
      </c>
      <c r="B537">
        <v>31.2425</v>
      </c>
      <c r="C537">
        <v>31.405000999999999</v>
      </c>
      <c r="D537">
        <v>30.364999999999998</v>
      </c>
      <c r="E537">
        <v>30.715</v>
      </c>
      <c r="F537">
        <v>30.715</v>
      </c>
      <c r="G537">
        <v>1999600</v>
      </c>
    </row>
    <row r="538" spans="1:7" x14ac:dyDescent="0.25">
      <c r="A538" s="22">
        <v>41598</v>
      </c>
      <c r="B538">
        <v>30.427499999999998</v>
      </c>
      <c r="C538">
        <v>31.8475</v>
      </c>
      <c r="D538">
        <v>30.3675</v>
      </c>
      <c r="E538">
        <v>31.33</v>
      </c>
      <c r="F538">
        <v>31.33</v>
      </c>
      <c r="G538">
        <v>3429600</v>
      </c>
    </row>
    <row r="539" spans="1:7" x14ac:dyDescent="0.25">
      <c r="A539" s="22">
        <v>41599</v>
      </c>
      <c r="B539">
        <v>31.692499000000002</v>
      </c>
      <c r="C539">
        <v>32.68</v>
      </c>
      <c r="D539">
        <v>31.642499999999998</v>
      </c>
      <c r="E539">
        <v>32.407501000000003</v>
      </c>
      <c r="F539">
        <v>32.407501000000003</v>
      </c>
      <c r="G539">
        <v>3707600</v>
      </c>
    </row>
    <row r="540" spans="1:7" x14ac:dyDescent="0.25">
      <c r="A540" s="22">
        <v>41600</v>
      </c>
      <c r="B540">
        <v>32.572498000000003</v>
      </c>
      <c r="C540">
        <v>32.862499</v>
      </c>
      <c r="D540">
        <v>32.387501</v>
      </c>
      <c r="E540">
        <v>32.849997999999999</v>
      </c>
      <c r="F540">
        <v>32.849997999999999</v>
      </c>
      <c r="G540">
        <v>1639200</v>
      </c>
    </row>
    <row r="541" spans="1:7" x14ac:dyDescent="0.25">
      <c r="A541" s="22">
        <v>41603</v>
      </c>
      <c r="B541">
        <v>33.182499</v>
      </c>
      <c r="C541">
        <v>33.189999</v>
      </c>
      <c r="D541">
        <v>32.5625</v>
      </c>
      <c r="E541">
        <v>32.715000000000003</v>
      </c>
      <c r="F541">
        <v>32.715000000000003</v>
      </c>
      <c r="G541">
        <v>1654800</v>
      </c>
    </row>
    <row r="542" spans="1:7" x14ac:dyDescent="0.25">
      <c r="A542" s="22">
        <v>41604</v>
      </c>
      <c r="B542">
        <v>32.752499</v>
      </c>
      <c r="C542">
        <v>32.972499999999997</v>
      </c>
      <c r="D542">
        <v>32.465000000000003</v>
      </c>
      <c r="E542">
        <v>32.529998999999997</v>
      </c>
      <c r="F542">
        <v>32.529998999999997</v>
      </c>
      <c r="G542">
        <v>1367600</v>
      </c>
    </row>
    <row r="543" spans="1:7" x14ac:dyDescent="0.25">
      <c r="A543" s="22">
        <v>41605</v>
      </c>
      <c r="B543">
        <v>32.775002000000001</v>
      </c>
      <c r="C543">
        <v>32.775002000000001</v>
      </c>
      <c r="D543">
        <v>32.422500999999997</v>
      </c>
      <c r="E543">
        <v>32.512501</v>
      </c>
      <c r="F543">
        <v>32.512501</v>
      </c>
      <c r="G543">
        <v>912000</v>
      </c>
    </row>
    <row r="544" spans="1:7" x14ac:dyDescent="0.25">
      <c r="A544" s="22">
        <v>41607</v>
      </c>
      <c r="B544">
        <v>32.647499000000003</v>
      </c>
      <c r="C544">
        <v>32.677501999999997</v>
      </c>
      <c r="D544">
        <v>32.084999000000003</v>
      </c>
      <c r="E544">
        <v>32.122501</v>
      </c>
      <c r="F544">
        <v>32.122501</v>
      </c>
      <c r="G544">
        <v>505600</v>
      </c>
    </row>
    <row r="545" spans="1:7" x14ac:dyDescent="0.25">
      <c r="A545" s="22">
        <v>41610</v>
      </c>
      <c r="B545">
        <v>32.25</v>
      </c>
      <c r="C545">
        <v>32.262501</v>
      </c>
      <c r="D545">
        <v>31.622499000000001</v>
      </c>
      <c r="E545">
        <v>31.879999000000002</v>
      </c>
      <c r="F545">
        <v>31.879999000000002</v>
      </c>
      <c r="G545">
        <v>1288800</v>
      </c>
    </row>
    <row r="546" spans="1:7" x14ac:dyDescent="0.25">
      <c r="A546" s="22">
        <v>41611</v>
      </c>
      <c r="B546">
        <v>31.245000999999998</v>
      </c>
      <c r="C546">
        <v>31.512501</v>
      </c>
      <c r="D546">
        <v>30.280000999999999</v>
      </c>
      <c r="E546">
        <v>31.052499999999998</v>
      </c>
      <c r="F546">
        <v>31.052499999999998</v>
      </c>
      <c r="G546">
        <v>2977600</v>
      </c>
    </row>
    <row r="547" spans="1:7" x14ac:dyDescent="0.25">
      <c r="A547" s="22">
        <v>41612</v>
      </c>
      <c r="B547">
        <v>30.4375</v>
      </c>
      <c r="C547">
        <v>31.440000999999999</v>
      </c>
      <c r="D547">
        <v>30.004999000000002</v>
      </c>
      <c r="E547">
        <v>31.389999</v>
      </c>
      <c r="F547">
        <v>31.389999</v>
      </c>
      <c r="G547">
        <v>3743600</v>
      </c>
    </row>
    <row r="548" spans="1:7" x14ac:dyDescent="0.25">
      <c r="A548" s="22">
        <v>41613</v>
      </c>
      <c r="B548">
        <v>31.592500999999999</v>
      </c>
      <c r="C548">
        <v>31.6175</v>
      </c>
      <c r="D548">
        <v>30.85</v>
      </c>
      <c r="E548">
        <v>31.147499</v>
      </c>
      <c r="F548">
        <v>31.147499</v>
      </c>
      <c r="G548">
        <v>1958800</v>
      </c>
    </row>
    <row r="549" spans="1:7" x14ac:dyDescent="0.25">
      <c r="A549" s="22">
        <v>41614</v>
      </c>
      <c r="B549">
        <v>31.825001</v>
      </c>
      <c r="C549">
        <v>32.419998</v>
      </c>
      <c r="D549">
        <v>31.76</v>
      </c>
      <c r="E549">
        <v>32.237499</v>
      </c>
      <c r="F549">
        <v>32.237499</v>
      </c>
      <c r="G549">
        <v>2068000</v>
      </c>
    </row>
    <row r="550" spans="1:7" x14ac:dyDescent="0.25">
      <c r="A550" s="22">
        <v>41617</v>
      </c>
      <c r="B550">
        <v>32.505001</v>
      </c>
      <c r="C550">
        <v>32.662497999999999</v>
      </c>
      <c r="D550">
        <v>32.209999000000003</v>
      </c>
      <c r="E550">
        <v>32.472499999999997</v>
      </c>
      <c r="F550">
        <v>32.472499999999997</v>
      </c>
      <c r="G550">
        <v>1608800</v>
      </c>
    </row>
    <row r="551" spans="1:7" x14ac:dyDescent="0.25">
      <c r="A551" s="22">
        <v>41618</v>
      </c>
      <c r="B551">
        <v>32.267502</v>
      </c>
      <c r="C551">
        <v>32.520000000000003</v>
      </c>
      <c r="D551">
        <v>32.145000000000003</v>
      </c>
      <c r="E551">
        <v>32.3125</v>
      </c>
      <c r="F551">
        <v>32.3125</v>
      </c>
      <c r="G551">
        <v>1411200</v>
      </c>
    </row>
    <row r="552" spans="1:7" x14ac:dyDescent="0.25">
      <c r="A552" s="22">
        <v>41619</v>
      </c>
      <c r="B552">
        <v>32.397499000000003</v>
      </c>
      <c r="C552">
        <v>32.447498000000003</v>
      </c>
      <c r="D552">
        <v>30.6525</v>
      </c>
      <c r="E552">
        <v>30.795000000000002</v>
      </c>
      <c r="F552">
        <v>30.795000000000002</v>
      </c>
      <c r="G552">
        <v>2667200</v>
      </c>
    </row>
    <row r="553" spans="1:7" x14ac:dyDescent="0.25">
      <c r="A553" s="22">
        <v>41620</v>
      </c>
      <c r="B553">
        <v>30.9575</v>
      </c>
      <c r="C553">
        <v>31.165001</v>
      </c>
      <c r="D553">
        <v>30.045000000000002</v>
      </c>
      <c r="E553">
        <v>30.662500000000001</v>
      </c>
      <c r="F553">
        <v>30.662500000000001</v>
      </c>
      <c r="G553">
        <v>2718800</v>
      </c>
    </row>
    <row r="554" spans="1:7" x14ac:dyDescent="0.25">
      <c r="A554" s="22">
        <v>41621</v>
      </c>
      <c r="B554">
        <v>30.725000000000001</v>
      </c>
      <c r="C554">
        <v>30.870000999999998</v>
      </c>
      <c r="D554">
        <v>30.357500000000002</v>
      </c>
      <c r="E554">
        <v>30.592500999999999</v>
      </c>
      <c r="F554">
        <v>30.592500999999999</v>
      </c>
      <c r="G554">
        <v>2273200</v>
      </c>
    </row>
    <row r="555" spans="1:7" x14ac:dyDescent="0.25">
      <c r="A555" s="22">
        <v>41624</v>
      </c>
      <c r="B555">
        <v>30.9575</v>
      </c>
      <c r="C555">
        <v>31.09</v>
      </c>
      <c r="D555">
        <v>30.389999</v>
      </c>
      <c r="E555">
        <v>30.584999</v>
      </c>
      <c r="F555">
        <v>30.584999</v>
      </c>
      <c r="G555">
        <v>3007200</v>
      </c>
    </row>
    <row r="556" spans="1:7" x14ac:dyDescent="0.25">
      <c r="A556" s="22">
        <v>41625</v>
      </c>
      <c r="B556">
        <v>30.182500999999998</v>
      </c>
      <c r="C556">
        <v>30.892499999999998</v>
      </c>
      <c r="D556">
        <v>29.795000000000002</v>
      </c>
      <c r="E556">
        <v>30.6675</v>
      </c>
      <c r="F556">
        <v>30.6675</v>
      </c>
      <c r="G556">
        <v>3757200</v>
      </c>
    </row>
    <row r="557" spans="1:7" x14ac:dyDescent="0.25">
      <c r="A557" s="22">
        <v>41626</v>
      </c>
      <c r="B557">
        <v>30.9725</v>
      </c>
      <c r="C557">
        <v>32.840000000000003</v>
      </c>
      <c r="D557">
        <v>30.440000999999999</v>
      </c>
      <c r="E557">
        <v>32.832500000000003</v>
      </c>
      <c r="F557">
        <v>32.832500000000003</v>
      </c>
      <c r="G557">
        <v>4488000</v>
      </c>
    </row>
    <row r="558" spans="1:7" x14ac:dyDescent="0.25">
      <c r="A558" s="22">
        <v>41627</v>
      </c>
      <c r="B558">
        <v>32.619999</v>
      </c>
      <c r="C558">
        <v>32.955002</v>
      </c>
      <c r="D558">
        <v>32.389999000000003</v>
      </c>
      <c r="E558">
        <v>32.505001</v>
      </c>
      <c r="F558">
        <v>32.505001</v>
      </c>
      <c r="G558">
        <v>2456400</v>
      </c>
    </row>
    <row r="559" spans="1:7" x14ac:dyDescent="0.25">
      <c r="A559" s="22">
        <v>41628</v>
      </c>
      <c r="B559">
        <v>32.779998999999997</v>
      </c>
      <c r="C559">
        <v>32.947498000000003</v>
      </c>
      <c r="D559">
        <v>32.267502</v>
      </c>
      <c r="E559">
        <v>32.334999000000003</v>
      </c>
      <c r="F559">
        <v>32.334999000000003</v>
      </c>
      <c r="G559">
        <v>3528800</v>
      </c>
    </row>
    <row r="560" spans="1:7" x14ac:dyDescent="0.25">
      <c r="A560" s="22">
        <v>41631</v>
      </c>
      <c r="B560">
        <v>32.75</v>
      </c>
      <c r="C560">
        <v>33.597499999999997</v>
      </c>
      <c r="D560">
        <v>32.625</v>
      </c>
      <c r="E560">
        <v>33.5075</v>
      </c>
      <c r="F560">
        <v>33.5075</v>
      </c>
      <c r="G560">
        <v>2714800</v>
      </c>
    </row>
    <row r="561" spans="1:7" x14ac:dyDescent="0.25">
      <c r="A561" s="22">
        <v>41632</v>
      </c>
      <c r="B561">
        <v>34</v>
      </c>
      <c r="C561">
        <v>34.272499000000003</v>
      </c>
      <c r="D561">
        <v>33.772499000000003</v>
      </c>
      <c r="E561">
        <v>34.152500000000003</v>
      </c>
      <c r="F561">
        <v>34.152500000000003</v>
      </c>
      <c r="G561">
        <v>1559200</v>
      </c>
    </row>
    <row r="562" spans="1:7" x14ac:dyDescent="0.25">
      <c r="A562" s="22">
        <v>41634</v>
      </c>
      <c r="B562">
        <v>34.8675</v>
      </c>
      <c r="C562">
        <v>34.974997999999999</v>
      </c>
      <c r="D562">
        <v>34.68</v>
      </c>
      <c r="E562">
        <v>34.752499</v>
      </c>
      <c r="F562">
        <v>34.752499</v>
      </c>
      <c r="G562">
        <v>2085600</v>
      </c>
    </row>
    <row r="563" spans="1:7" x14ac:dyDescent="0.25">
      <c r="A563" s="22">
        <v>41635</v>
      </c>
      <c r="B563">
        <v>34.842498999999997</v>
      </c>
      <c r="C563">
        <v>34.904998999999997</v>
      </c>
      <c r="D563">
        <v>34.014999000000003</v>
      </c>
      <c r="E563">
        <v>34.244999</v>
      </c>
      <c r="F563">
        <v>34.244999</v>
      </c>
      <c r="G563">
        <v>2250800</v>
      </c>
    </row>
    <row r="564" spans="1:7" x14ac:dyDescent="0.25">
      <c r="A564" s="22">
        <v>41638</v>
      </c>
      <c r="B564">
        <v>34.104999999999997</v>
      </c>
      <c r="C564">
        <v>34.270000000000003</v>
      </c>
      <c r="D564">
        <v>33.542499999999997</v>
      </c>
      <c r="E564">
        <v>33.715000000000003</v>
      </c>
      <c r="F564">
        <v>33.715000000000003</v>
      </c>
      <c r="G564">
        <v>1923600</v>
      </c>
    </row>
    <row r="565" spans="1:7" x14ac:dyDescent="0.25">
      <c r="A565" s="22">
        <v>41639</v>
      </c>
      <c r="B565">
        <v>34.102500999999997</v>
      </c>
      <c r="C565">
        <v>34.159999999999997</v>
      </c>
      <c r="D565">
        <v>33.224997999999999</v>
      </c>
      <c r="E565">
        <v>33.735000999999997</v>
      </c>
      <c r="F565">
        <v>33.735000999999997</v>
      </c>
      <c r="G565">
        <v>2004800</v>
      </c>
    </row>
    <row r="566" spans="1:7" x14ac:dyDescent="0.25">
      <c r="A566" s="22">
        <v>41641</v>
      </c>
      <c r="B566">
        <v>33.224997999999999</v>
      </c>
      <c r="C566">
        <v>33.360000999999997</v>
      </c>
      <c r="D566">
        <v>32.830002</v>
      </c>
      <c r="E566">
        <v>33.057499</v>
      </c>
      <c r="F566">
        <v>33.057499</v>
      </c>
      <c r="G566">
        <v>2816800</v>
      </c>
    </row>
    <row r="567" spans="1:7" x14ac:dyDescent="0.25">
      <c r="A567" s="22">
        <v>41642</v>
      </c>
      <c r="B567">
        <v>33.342498999999997</v>
      </c>
      <c r="C567">
        <v>33.705002</v>
      </c>
      <c r="D567">
        <v>32.907501000000003</v>
      </c>
      <c r="E567">
        <v>33.2575</v>
      </c>
      <c r="F567">
        <v>33.2575</v>
      </c>
      <c r="G567">
        <v>1828400</v>
      </c>
    </row>
    <row r="568" spans="1:7" x14ac:dyDescent="0.25">
      <c r="A568" s="22">
        <v>41645</v>
      </c>
      <c r="B568">
        <v>33.832500000000003</v>
      </c>
      <c r="C568">
        <v>34.084999000000003</v>
      </c>
      <c r="D568">
        <v>33.337502000000001</v>
      </c>
      <c r="E568">
        <v>33.654998999999997</v>
      </c>
      <c r="F568">
        <v>33.654998999999997</v>
      </c>
      <c r="G568">
        <v>2524400</v>
      </c>
    </row>
    <row r="569" spans="1:7" x14ac:dyDescent="0.25">
      <c r="A569" s="22">
        <v>41646</v>
      </c>
      <c r="B569">
        <v>34.037497999999999</v>
      </c>
      <c r="C569">
        <v>34.527500000000003</v>
      </c>
      <c r="D569">
        <v>33.985000999999997</v>
      </c>
      <c r="E569">
        <v>34.442501</v>
      </c>
      <c r="F569">
        <v>34.442501</v>
      </c>
      <c r="G569">
        <v>1912400</v>
      </c>
    </row>
    <row r="570" spans="1:7" x14ac:dyDescent="0.25">
      <c r="A570" s="22">
        <v>41647</v>
      </c>
      <c r="B570">
        <v>34.220001000000003</v>
      </c>
      <c r="C570">
        <v>34.57</v>
      </c>
      <c r="D570">
        <v>34.080002</v>
      </c>
      <c r="E570">
        <v>34.384998000000003</v>
      </c>
      <c r="F570">
        <v>34.384998000000003</v>
      </c>
      <c r="G570">
        <v>2071600</v>
      </c>
    </row>
    <row r="571" spans="1:7" x14ac:dyDescent="0.25">
      <c r="A571" s="22">
        <v>41648</v>
      </c>
      <c r="B571">
        <v>34.467498999999997</v>
      </c>
      <c r="C571">
        <v>34.592498999999997</v>
      </c>
      <c r="D571">
        <v>34.095001000000003</v>
      </c>
      <c r="E571">
        <v>34.294998</v>
      </c>
      <c r="F571">
        <v>34.294998</v>
      </c>
      <c r="G571">
        <v>2360000</v>
      </c>
    </row>
    <row r="572" spans="1:7" x14ac:dyDescent="0.25">
      <c r="A572" s="22">
        <v>41649</v>
      </c>
      <c r="B572">
        <v>34.599997999999999</v>
      </c>
      <c r="C572">
        <v>35.172500999999997</v>
      </c>
      <c r="D572">
        <v>34.165000999999997</v>
      </c>
      <c r="E572">
        <v>35.099997999999999</v>
      </c>
      <c r="F572">
        <v>35.099997999999999</v>
      </c>
      <c r="G572">
        <v>2316400</v>
      </c>
    </row>
    <row r="573" spans="1:7" x14ac:dyDescent="0.25">
      <c r="A573" s="22">
        <v>41652</v>
      </c>
      <c r="B573">
        <v>34.987499</v>
      </c>
      <c r="C573">
        <v>35.549999</v>
      </c>
      <c r="D573">
        <v>32.849997999999999</v>
      </c>
      <c r="E573">
        <v>33.8825</v>
      </c>
      <c r="F573">
        <v>33.8825</v>
      </c>
      <c r="G573">
        <v>4853600</v>
      </c>
    </row>
    <row r="574" spans="1:7" x14ac:dyDescent="0.25">
      <c r="A574" s="22">
        <v>41653</v>
      </c>
      <c r="B574">
        <v>34.297500999999997</v>
      </c>
      <c r="C574">
        <v>35.305</v>
      </c>
      <c r="D574">
        <v>34.292499999999997</v>
      </c>
      <c r="E574">
        <v>35.232498</v>
      </c>
      <c r="F574">
        <v>35.232498</v>
      </c>
      <c r="G574">
        <v>3376400</v>
      </c>
    </row>
    <row r="575" spans="1:7" x14ac:dyDescent="0.25">
      <c r="A575" s="22">
        <v>41654</v>
      </c>
      <c r="B575">
        <v>35.32</v>
      </c>
      <c r="C575">
        <v>35.400002000000001</v>
      </c>
      <c r="D575">
        <v>34.68</v>
      </c>
      <c r="E575">
        <v>35.119999</v>
      </c>
      <c r="F575">
        <v>35.119999</v>
      </c>
      <c r="G575">
        <v>2144400</v>
      </c>
    </row>
    <row r="576" spans="1:7" x14ac:dyDescent="0.25">
      <c r="A576" s="22">
        <v>41655</v>
      </c>
      <c r="B576">
        <v>35.002499</v>
      </c>
      <c r="C576">
        <v>35.154998999999997</v>
      </c>
      <c r="D576">
        <v>34.527500000000003</v>
      </c>
      <c r="E576">
        <v>34.9375</v>
      </c>
      <c r="F576">
        <v>34.9375</v>
      </c>
      <c r="G576">
        <v>1967600</v>
      </c>
    </row>
    <row r="577" spans="1:7" x14ac:dyDescent="0.25">
      <c r="A577" s="22">
        <v>41656</v>
      </c>
      <c r="B577">
        <v>34.792499999999997</v>
      </c>
      <c r="C577">
        <v>35.299999</v>
      </c>
      <c r="D577">
        <v>34.639999000000003</v>
      </c>
      <c r="E577">
        <v>34.877499</v>
      </c>
      <c r="F577">
        <v>34.877499</v>
      </c>
      <c r="G577">
        <v>2348000</v>
      </c>
    </row>
    <row r="578" spans="1:7" x14ac:dyDescent="0.25">
      <c r="A578" s="22">
        <v>41660</v>
      </c>
      <c r="B578">
        <v>35.205002</v>
      </c>
      <c r="C578">
        <v>35.334999000000003</v>
      </c>
      <c r="D578">
        <v>34.634998000000003</v>
      </c>
      <c r="E578">
        <v>35.272499000000003</v>
      </c>
      <c r="F578">
        <v>35.272499000000003</v>
      </c>
      <c r="G578">
        <v>2919600</v>
      </c>
    </row>
    <row r="579" spans="1:7" x14ac:dyDescent="0.25">
      <c r="A579" s="22">
        <v>41661</v>
      </c>
      <c r="B579">
        <v>35.652500000000003</v>
      </c>
      <c r="C579">
        <v>35.900002000000001</v>
      </c>
      <c r="D579">
        <v>35.439999</v>
      </c>
      <c r="E579">
        <v>35.814999</v>
      </c>
      <c r="F579">
        <v>35.814999</v>
      </c>
      <c r="G579">
        <v>2136800</v>
      </c>
    </row>
    <row r="580" spans="1:7" x14ac:dyDescent="0.25">
      <c r="A580" s="22">
        <v>41662</v>
      </c>
      <c r="B580">
        <v>35.352500999999997</v>
      </c>
      <c r="C580">
        <v>35.409999999999997</v>
      </c>
      <c r="D580">
        <v>33.942501</v>
      </c>
      <c r="E580">
        <v>34.845001000000003</v>
      </c>
      <c r="F580">
        <v>34.845001000000003</v>
      </c>
      <c r="G580">
        <v>4102400</v>
      </c>
    </row>
    <row r="581" spans="1:7" x14ac:dyDescent="0.25">
      <c r="A581" s="22">
        <v>41663</v>
      </c>
      <c r="B581">
        <v>33.840000000000003</v>
      </c>
      <c r="C581">
        <v>33.909999999999997</v>
      </c>
      <c r="D581">
        <v>31.055</v>
      </c>
      <c r="E581">
        <v>31.695</v>
      </c>
      <c r="F581">
        <v>31.695</v>
      </c>
      <c r="G581">
        <v>4978600</v>
      </c>
    </row>
    <row r="582" spans="1:7" x14ac:dyDescent="0.25">
      <c r="A582" s="22">
        <v>41666</v>
      </c>
      <c r="B582">
        <v>31.4</v>
      </c>
      <c r="C582">
        <v>31.92</v>
      </c>
      <c r="D582">
        <v>29.030000999999999</v>
      </c>
      <c r="E582">
        <v>30.905000999999999</v>
      </c>
      <c r="F582">
        <v>30.905000999999999</v>
      </c>
      <c r="G582">
        <v>5415200</v>
      </c>
    </row>
    <row r="583" spans="1:7" x14ac:dyDescent="0.25">
      <c r="A583" s="22">
        <v>41667</v>
      </c>
      <c r="B583">
        <v>30.870000999999998</v>
      </c>
      <c r="C583">
        <v>32.435001</v>
      </c>
      <c r="D583">
        <v>30.75</v>
      </c>
      <c r="E583">
        <v>32.159999999999997</v>
      </c>
      <c r="F583">
        <v>32.159999999999997</v>
      </c>
      <c r="G583">
        <v>3921600</v>
      </c>
    </row>
    <row r="584" spans="1:7" x14ac:dyDescent="0.25">
      <c r="A584" s="22">
        <v>41668</v>
      </c>
      <c r="B584">
        <v>30.584999</v>
      </c>
      <c r="C584">
        <v>31.514999</v>
      </c>
      <c r="D584">
        <v>29.5</v>
      </c>
      <c r="E584">
        <v>30.014999</v>
      </c>
      <c r="F584">
        <v>30.014999</v>
      </c>
      <c r="G584">
        <v>6270600</v>
      </c>
    </row>
    <row r="585" spans="1:7" x14ac:dyDescent="0.25">
      <c r="A585" s="22">
        <v>41669</v>
      </c>
      <c r="B585">
        <v>30.889999</v>
      </c>
      <c r="C585">
        <v>31.264999</v>
      </c>
      <c r="D585">
        <v>30.114999999999998</v>
      </c>
      <c r="E585">
        <v>30.43</v>
      </c>
      <c r="F585">
        <v>30.43</v>
      </c>
      <c r="G585">
        <v>3588800</v>
      </c>
    </row>
    <row r="586" spans="1:7" x14ac:dyDescent="0.25">
      <c r="A586" s="22">
        <v>41670</v>
      </c>
      <c r="B586">
        <v>27.709999</v>
      </c>
      <c r="C586">
        <v>29.33</v>
      </c>
      <c r="D586">
        <v>27.639999</v>
      </c>
      <c r="E586">
        <v>28.129999000000002</v>
      </c>
      <c r="F586">
        <v>28.129999000000002</v>
      </c>
      <c r="G586">
        <v>7115000</v>
      </c>
    </row>
    <row r="587" spans="1:7" x14ac:dyDescent="0.25">
      <c r="A587" s="22">
        <v>41673</v>
      </c>
      <c r="B587">
        <v>27.75</v>
      </c>
      <c r="C587">
        <v>28.165001</v>
      </c>
      <c r="D587">
        <v>25.805</v>
      </c>
      <c r="E587">
        <v>26.110001</v>
      </c>
      <c r="F587">
        <v>26.110001</v>
      </c>
      <c r="G587">
        <v>9182000</v>
      </c>
    </row>
    <row r="588" spans="1:7" x14ac:dyDescent="0.25">
      <c r="A588" s="22">
        <v>41674</v>
      </c>
      <c r="B588">
        <v>26.440000999999999</v>
      </c>
      <c r="C588">
        <v>26.870000999999998</v>
      </c>
      <c r="D588">
        <v>26</v>
      </c>
      <c r="E588">
        <v>26.535</v>
      </c>
      <c r="F588">
        <v>26.535</v>
      </c>
      <c r="G588">
        <v>6639200</v>
      </c>
    </row>
    <row r="589" spans="1:7" x14ac:dyDescent="0.25">
      <c r="A589" s="22">
        <v>41675</v>
      </c>
      <c r="B589">
        <v>26.01</v>
      </c>
      <c r="C589">
        <v>26.254999000000002</v>
      </c>
      <c r="D589">
        <v>24.9</v>
      </c>
      <c r="E589">
        <v>25.59</v>
      </c>
      <c r="F589">
        <v>25.59</v>
      </c>
      <c r="G589">
        <v>6974800</v>
      </c>
    </row>
    <row r="590" spans="1:7" x14ac:dyDescent="0.25">
      <c r="A590" s="22">
        <v>41676</v>
      </c>
      <c r="B590">
        <v>25.91</v>
      </c>
      <c r="C590">
        <v>28.09</v>
      </c>
      <c r="D590">
        <v>25.91</v>
      </c>
      <c r="E590">
        <v>28.08</v>
      </c>
      <c r="F590">
        <v>28.08</v>
      </c>
      <c r="G590">
        <v>5331600</v>
      </c>
    </row>
    <row r="591" spans="1:7" x14ac:dyDescent="0.25">
      <c r="A591" s="22">
        <v>41677</v>
      </c>
      <c r="B591">
        <v>28.815000999999999</v>
      </c>
      <c r="C591">
        <v>30.364999999999998</v>
      </c>
      <c r="D591">
        <v>28.684999000000001</v>
      </c>
      <c r="E591">
        <v>29.76</v>
      </c>
      <c r="F591">
        <v>29.76</v>
      </c>
      <c r="G591">
        <v>5610600</v>
      </c>
    </row>
    <row r="592" spans="1:7" x14ac:dyDescent="0.25">
      <c r="A592" s="22">
        <v>41680</v>
      </c>
      <c r="B592">
        <v>29.895</v>
      </c>
      <c r="C592">
        <v>30.34</v>
      </c>
      <c r="D592">
        <v>29.450001</v>
      </c>
      <c r="E592">
        <v>29.73</v>
      </c>
      <c r="F592">
        <v>29.73</v>
      </c>
      <c r="G592">
        <v>2947600</v>
      </c>
    </row>
    <row r="593" spans="1:7" x14ac:dyDescent="0.25">
      <c r="A593" s="22">
        <v>41681</v>
      </c>
      <c r="B593">
        <v>30.225000000000001</v>
      </c>
      <c r="C593">
        <v>31.200001</v>
      </c>
      <c r="D593">
        <v>29.985001</v>
      </c>
      <c r="E593">
        <v>30.855</v>
      </c>
      <c r="F593">
        <v>30.855</v>
      </c>
      <c r="G593">
        <v>3435400</v>
      </c>
    </row>
    <row r="594" spans="1:7" x14ac:dyDescent="0.25">
      <c r="A594" s="22">
        <v>41682</v>
      </c>
      <c r="B594">
        <v>31.254999000000002</v>
      </c>
      <c r="C594">
        <v>31.549999</v>
      </c>
      <c r="D594">
        <v>30.645</v>
      </c>
      <c r="E594">
        <v>31.48</v>
      </c>
      <c r="F594">
        <v>31.48</v>
      </c>
      <c r="G594">
        <v>3786200</v>
      </c>
    </row>
    <row r="595" spans="1:7" x14ac:dyDescent="0.25">
      <c r="A595" s="22">
        <v>41683</v>
      </c>
      <c r="B595">
        <v>30.575001</v>
      </c>
      <c r="C595">
        <v>31.774999999999999</v>
      </c>
      <c r="D595">
        <v>30.51</v>
      </c>
      <c r="E595">
        <v>31.73</v>
      </c>
      <c r="F595">
        <v>31.73</v>
      </c>
      <c r="G595">
        <v>3012600</v>
      </c>
    </row>
    <row r="596" spans="1:7" x14ac:dyDescent="0.25">
      <c r="A596" s="22">
        <v>41684</v>
      </c>
      <c r="B596">
        <v>31.834999</v>
      </c>
      <c r="C596">
        <v>32.485000999999997</v>
      </c>
      <c r="D596">
        <v>31.639999</v>
      </c>
      <c r="E596">
        <v>32.200001</v>
      </c>
      <c r="F596">
        <v>32.200001</v>
      </c>
      <c r="G596">
        <v>2509800</v>
      </c>
    </row>
    <row r="597" spans="1:7" x14ac:dyDescent="0.25">
      <c r="A597" s="22">
        <v>41688</v>
      </c>
      <c r="B597">
        <v>32.5</v>
      </c>
      <c r="C597">
        <v>32.674999</v>
      </c>
      <c r="D597">
        <v>31.74</v>
      </c>
      <c r="E597">
        <v>32.615001999999997</v>
      </c>
      <c r="F597">
        <v>32.615001999999997</v>
      </c>
      <c r="G597">
        <v>2025400</v>
      </c>
    </row>
    <row r="598" spans="1:7" x14ac:dyDescent="0.25">
      <c r="A598" s="22">
        <v>41689</v>
      </c>
      <c r="B598">
        <v>32.200001</v>
      </c>
      <c r="C598">
        <v>32.5</v>
      </c>
      <c r="D598">
        <v>30.15</v>
      </c>
      <c r="E598">
        <v>30.389999</v>
      </c>
      <c r="F598">
        <v>30.389999</v>
      </c>
      <c r="G598">
        <v>3634400</v>
      </c>
    </row>
    <row r="599" spans="1:7" x14ac:dyDescent="0.25">
      <c r="A599" s="22">
        <v>41690</v>
      </c>
      <c r="B599">
        <v>30.73</v>
      </c>
      <c r="C599">
        <v>31.690000999999999</v>
      </c>
      <c r="D599">
        <v>30.165001</v>
      </c>
      <c r="E599">
        <v>31.549999</v>
      </c>
      <c r="F599">
        <v>31.549999</v>
      </c>
      <c r="G599">
        <v>2634000</v>
      </c>
    </row>
    <row r="600" spans="1:7" x14ac:dyDescent="0.25">
      <c r="A600" s="22">
        <v>41691</v>
      </c>
      <c r="B600">
        <v>31.99</v>
      </c>
      <c r="C600">
        <v>32.145000000000003</v>
      </c>
      <c r="D600">
        <v>31.075001</v>
      </c>
      <c r="E600">
        <v>31.24</v>
      </c>
      <c r="F600">
        <v>31.24</v>
      </c>
      <c r="G600">
        <v>2927000</v>
      </c>
    </row>
    <row r="601" spans="1:7" x14ac:dyDescent="0.25">
      <c r="A601" s="22">
        <v>41694</v>
      </c>
      <c r="B601">
        <v>31.370000999999998</v>
      </c>
      <c r="C601">
        <v>31.969999000000001</v>
      </c>
      <c r="D601">
        <v>31.295000000000002</v>
      </c>
      <c r="E601">
        <v>31.459999</v>
      </c>
      <c r="F601">
        <v>31.459999</v>
      </c>
      <c r="G601">
        <v>1938000</v>
      </c>
    </row>
    <row r="602" spans="1:7" x14ac:dyDescent="0.25">
      <c r="A602" s="22">
        <v>41695</v>
      </c>
      <c r="B602">
        <v>31.545000000000002</v>
      </c>
      <c r="C602">
        <v>31.82</v>
      </c>
      <c r="D602">
        <v>30.815000999999999</v>
      </c>
      <c r="E602">
        <v>31.440000999999999</v>
      </c>
      <c r="F602">
        <v>31.440000999999999</v>
      </c>
      <c r="G602">
        <v>1783000</v>
      </c>
    </row>
    <row r="603" spans="1:7" x14ac:dyDescent="0.25">
      <c r="A603" s="22">
        <v>41696</v>
      </c>
      <c r="B603">
        <v>31.495000999999998</v>
      </c>
      <c r="C603">
        <v>31.715</v>
      </c>
      <c r="D603">
        <v>30.575001</v>
      </c>
      <c r="E603">
        <v>31.024999999999999</v>
      </c>
      <c r="F603">
        <v>31.024999999999999</v>
      </c>
      <c r="G603">
        <v>2318000</v>
      </c>
    </row>
    <row r="604" spans="1:7" x14ac:dyDescent="0.25">
      <c r="A604" s="22">
        <v>41697</v>
      </c>
      <c r="B604">
        <v>30.58</v>
      </c>
      <c r="C604">
        <v>31.27</v>
      </c>
      <c r="D604">
        <v>30.4</v>
      </c>
      <c r="E604">
        <v>31.114999999999998</v>
      </c>
      <c r="F604">
        <v>31.114999999999998</v>
      </c>
      <c r="G604">
        <v>1827400</v>
      </c>
    </row>
    <row r="605" spans="1:7" x14ac:dyDescent="0.25">
      <c r="A605" s="22">
        <v>41698</v>
      </c>
      <c r="B605">
        <v>31.055</v>
      </c>
      <c r="C605">
        <v>31.66</v>
      </c>
      <c r="D605">
        <v>29.969999000000001</v>
      </c>
      <c r="E605">
        <v>30.6</v>
      </c>
      <c r="F605">
        <v>30.6</v>
      </c>
      <c r="G605">
        <v>2298400</v>
      </c>
    </row>
    <row r="606" spans="1:7" x14ac:dyDescent="0.25">
      <c r="A606" s="22">
        <v>41701</v>
      </c>
      <c r="B606">
        <v>28.745000999999998</v>
      </c>
      <c r="C606">
        <v>29.605</v>
      </c>
      <c r="D606">
        <v>28.1</v>
      </c>
      <c r="E606">
        <v>28.864999999999998</v>
      </c>
      <c r="F606">
        <v>28.864999999999998</v>
      </c>
      <c r="G606">
        <v>3932200</v>
      </c>
    </row>
    <row r="607" spans="1:7" x14ac:dyDescent="0.25">
      <c r="A607" s="22">
        <v>41702</v>
      </c>
      <c r="B607">
        <v>30.370000999999998</v>
      </c>
      <c r="C607">
        <v>30.75</v>
      </c>
      <c r="D607">
        <v>30.25</v>
      </c>
      <c r="E607">
        <v>30.66</v>
      </c>
      <c r="F607">
        <v>30.66</v>
      </c>
      <c r="G607">
        <v>2155000</v>
      </c>
    </row>
    <row r="608" spans="1:7" x14ac:dyDescent="0.25">
      <c r="A608" s="22">
        <v>41703</v>
      </c>
      <c r="B608">
        <v>30.639999</v>
      </c>
      <c r="C608">
        <v>30.864999999999998</v>
      </c>
      <c r="D608">
        <v>30.190000999999999</v>
      </c>
      <c r="E608">
        <v>30.625</v>
      </c>
      <c r="F608">
        <v>30.625</v>
      </c>
      <c r="G608">
        <v>1457800</v>
      </c>
    </row>
    <row r="609" spans="1:7" x14ac:dyDescent="0.25">
      <c r="A609" s="22">
        <v>41704</v>
      </c>
      <c r="B609">
        <v>30.774999999999999</v>
      </c>
      <c r="C609">
        <v>30.975000000000001</v>
      </c>
      <c r="D609">
        <v>30.415001</v>
      </c>
      <c r="E609">
        <v>30.85</v>
      </c>
      <c r="F609">
        <v>30.85</v>
      </c>
      <c r="G609">
        <v>2086400</v>
      </c>
    </row>
    <row r="610" spans="1:7" x14ac:dyDescent="0.25">
      <c r="A610" s="22">
        <v>41705</v>
      </c>
      <c r="B610">
        <v>31.059999000000001</v>
      </c>
      <c r="C610">
        <v>31.08</v>
      </c>
      <c r="D610">
        <v>29.85</v>
      </c>
      <c r="E610">
        <v>30.135000000000002</v>
      </c>
      <c r="F610">
        <v>30.135000000000002</v>
      </c>
      <c r="G610">
        <v>2381400</v>
      </c>
    </row>
    <row r="611" spans="1:7" x14ac:dyDescent="0.25">
      <c r="A611" s="22">
        <v>41708</v>
      </c>
      <c r="B611">
        <v>29.91</v>
      </c>
      <c r="C611">
        <v>30.370000999999998</v>
      </c>
      <c r="D611">
        <v>29.309999000000001</v>
      </c>
      <c r="E611">
        <v>30.295000000000002</v>
      </c>
      <c r="F611">
        <v>30.295000000000002</v>
      </c>
      <c r="G611">
        <v>1372000</v>
      </c>
    </row>
    <row r="612" spans="1:7" x14ac:dyDescent="0.25">
      <c r="A612" s="22">
        <v>41709</v>
      </c>
      <c r="B612">
        <v>30.35</v>
      </c>
      <c r="C612">
        <v>30.719999000000001</v>
      </c>
      <c r="D612">
        <v>29.684999000000001</v>
      </c>
      <c r="E612">
        <v>29.864999999999998</v>
      </c>
      <c r="F612">
        <v>29.864999999999998</v>
      </c>
      <c r="G612">
        <v>1737600</v>
      </c>
    </row>
    <row r="613" spans="1:7" x14ac:dyDescent="0.25">
      <c r="A613" s="22">
        <v>41710</v>
      </c>
      <c r="B613">
        <v>29.27</v>
      </c>
      <c r="C613">
        <v>30.02</v>
      </c>
      <c r="D613">
        <v>29.030000999999999</v>
      </c>
      <c r="E613">
        <v>29.915001</v>
      </c>
      <c r="F613">
        <v>29.915001</v>
      </c>
      <c r="G613">
        <v>1880400</v>
      </c>
    </row>
    <row r="614" spans="1:7" x14ac:dyDescent="0.25">
      <c r="A614" s="22">
        <v>41711</v>
      </c>
      <c r="B614">
        <v>30.285</v>
      </c>
      <c r="C614">
        <v>30.34</v>
      </c>
      <c r="D614">
        <v>28.200001</v>
      </c>
      <c r="E614">
        <v>28.674999</v>
      </c>
      <c r="F614">
        <v>28.674999</v>
      </c>
      <c r="G614">
        <v>3983000</v>
      </c>
    </row>
    <row r="615" spans="1:7" x14ac:dyDescent="0.25">
      <c r="A615" s="22">
        <v>41712</v>
      </c>
      <c r="B615">
        <v>28.105</v>
      </c>
      <c r="C615">
        <v>28.620000999999998</v>
      </c>
      <c r="D615">
        <v>27.364999999999998</v>
      </c>
      <c r="E615">
        <v>27.885000000000002</v>
      </c>
      <c r="F615">
        <v>27.885000000000002</v>
      </c>
      <c r="G615">
        <v>4212800</v>
      </c>
    </row>
    <row r="616" spans="1:7" x14ac:dyDescent="0.25">
      <c r="A616" s="22">
        <v>41715</v>
      </c>
      <c r="B616">
        <v>28.6</v>
      </c>
      <c r="C616">
        <v>29.285</v>
      </c>
      <c r="D616">
        <v>28.6</v>
      </c>
      <c r="E616">
        <v>29.139999</v>
      </c>
      <c r="F616">
        <v>29.139999</v>
      </c>
      <c r="G616">
        <v>2780600</v>
      </c>
    </row>
    <row r="617" spans="1:7" x14ac:dyDescent="0.25">
      <c r="A617" s="22">
        <v>41716</v>
      </c>
      <c r="B617">
        <v>29.77</v>
      </c>
      <c r="C617">
        <v>30.309999000000001</v>
      </c>
      <c r="D617">
        <v>29.6</v>
      </c>
      <c r="E617">
        <v>30.225000000000001</v>
      </c>
      <c r="F617">
        <v>30.225000000000001</v>
      </c>
      <c r="G617">
        <v>1957400</v>
      </c>
    </row>
    <row r="618" spans="1:7" x14ac:dyDescent="0.25">
      <c r="A618" s="22">
        <v>41717</v>
      </c>
      <c r="B618">
        <v>30.190000999999999</v>
      </c>
      <c r="C618">
        <v>30.52</v>
      </c>
      <c r="D618">
        <v>28.555</v>
      </c>
      <c r="E618">
        <v>29.639999</v>
      </c>
      <c r="F618">
        <v>29.639999</v>
      </c>
      <c r="G618">
        <v>2488800</v>
      </c>
    </row>
    <row r="619" spans="1:7" x14ac:dyDescent="0.25">
      <c r="A619" s="22">
        <v>41718</v>
      </c>
      <c r="B619">
        <v>29.424999</v>
      </c>
      <c r="C619">
        <v>29.959999</v>
      </c>
      <c r="D619">
        <v>29.25</v>
      </c>
      <c r="E619">
        <v>29.84</v>
      </c>
      <c r="F619">
        <v>29.84</v>
      </c>
      <c r="G619">
        <v>1296200</v>
      </c>
    </row>
    <row r="620" spans="1:7" x14ac:dyDescent="0.25">
      <c r="A620" s="22">
        <v>41719</v>
      </c>
      <c r="B620">
        <v>30.215</v>
      </c>
      <c r="C620">
        <v>30.305</v>
      </c>
      <c r="D620">
        <v>29.469999000000001</v>
      </c>
      <c r="E620">
        <v>29.620000999999998</v>
      </c>
      <c r="F620">
        <v>29.620000999999998</v>
      </c>
      <c r="G620">
        <v>1960400</v>
      </c>
    </row>
    <row r="621" spans="1:7" x14ac:dyDescent="0.25">
      <c r="A621" s="22">
        <v>41722</v>
      </c>
      <c r="B621">
        <v>29.700001</v>
      </c>
      <c r="C621">
        <v>29.864999999999998</v>
      </c>
      <c r="D621">
        <v>28.815000999999999</v>
      </c>
      <c r="E621">
        <v>29.540001</v>
      </c>
      <c r="F621">
        <v>29.540001</v>
      </c>
      <c r="G621">
        <v>2270600</v>
      </c>
    </row>
    <row r="622" spans="1:7" x14ac:dyDescent="0.25">
      <c r="A622" s="22">
        <v>41723</v>
      </c>
      <c r="B622">
        <v>29.895</v>
      </c>
      <c r="C622">
        <v>30.01</v>
      </c>
      <c r="D622">
        <v>29.4</v>
      </c>
      <c r="E622">
        <v>29.924999</v>
      </c>
      <c r="F622">
        <v>29.924999</v>
      </c>
      <c r="G622">
        <v>1522000</v>
      </c>
    </row>
    <row r="623" spans="1:7" x14ac:dyDescent="0.25">
      <c r="A623" s="22">
        <v>41724</v>
      </c>
      <c r="B623">
        <v>30.209999</v>
      </c>
      <c r="C623">
        <v>30.25</v>
      </c>
      <c r="D623">
        <v>29.379999000000002</v>
      </c>
      <c r="E623">
        <v>29.379999000000002</v>
      </c>
      <c r="F623">
        <v>29.379999000000002</v>
      </c>
      <c r="G623">
        <v>1687400</v>
      </c>
    </row>
    <row r="624" spans="1:7" x14ac:dyDescent="0.25">
      <c r="A624" s="22">
        <v>41725</v>
      </c>
      <c r="B624">
        <v>29.434999000000001</v>
      </c>
      <c r="C624">
        <v>29.774999999999999</v>
      </c>
      <c r="D624">
        <v>29.084999</v>
      </c>
      <c r="E624">
        <v>29.754999000000002</v>
      </c>
      <c r="F624">
        <v>29.754999000000002</v>
      </c>
      <c r="G624">
        <v>2039000</v>
      </c>
    </row>
    <row r="625" spans="1:7" x14ac:dyDescent="0.25">
      <c r="A625" s="22">
        <v>41726</v>
      </c>
      <c r="B625">
        <v>30.02</v>
      </c>
      <c r="C625">
        <v>30.215</v>
      </c>
      <c r="D625">
        <v>29.66</v>
      </c>
      <c r="E625">
        <v>30.055</v>
      </c>
      <c r="F625">
        <v>30.055</v>
      </c>
      <c r="G625">
        <v>1957200</v>
      </c>
    </row>
    <row r="626" spans="1:7" x14ac:dyDescent="0.25">
      <c r="A626" s="22">
        <v>41729</v>
      </c>
      <c r="B626">
        <v>30.334999</v>
      </c>
      <c r="C626">
        <v>31.040001</v>
      </c>
      <c r="D626">
        <v>30.325001</v>
      </c>
      <c r="E626">
        <v>30.985001</v>
      </c>
      <c r="F626">
        <v>30.985001</v>
      </c>
      <c r="G626">
        <v>1422800</v>
      </c>
    </row>
    <row r="627" spans="1:7" x14ac:dyDescent="0.25">
      <c r="A627" s="22">
        <v>41730</v>
      </c>
      <c r="B627">
        <v>31.1</v>
      </c>
      <c r="C627">
        <v>32.044998</v>
      </c>
      <c r="D627">
        <v>31.1</v>
      </c>
      <c r="E627">
        <v>32.034999999999997</v>
      </c>
      <c r="F627">
        <v>32.034999999999997</v>
      </c>
      <c r="G627">
        <v>1594400</v>
      </c>
    </row>
    <row r="628" spans="1:7" x14ac:dyDescent="0.25">
      <c r="A628" s="22">
        <v>41731</v>
      </c>
      <c r="B628">
        <v>32</v>
      </c>
      <c r="C628">
        <v>32.07</v>
      </c>
      <c r="D628">
        <v>31.504999000000002</v>
      </c>
      <c r="E628">
        <v>31.809999000000001</v>
      </c>
      <c r="F628">
        <v>31.809999000000001</v>
      </c>
      <c r="G628">
        <v>1219400</v>
      </c>
    </row>
    <row r="629" spans="1:7" x14ac:dyDescent="0.25">
      <c r="A629" s="22">
        <v>41732</v>
      </c>
      <c r="B629">
        <v>31.805</v>
      </c>
      <c r="C629">
        <v>31.9</v>
      </c>
      <c r="D629">
        <v>31.42</v>
      </c>
      <c r="E629">
        <v>31.855</v>
      </c>
      <c r="F629">
        <v>31.855</v>
      </c>
      <c r="G629">
        <v>1834000</v>
      </c>
    </row>
    <row r="630" spans="1:7" x14ac:dyDescent="0.25">
      <c r="A630" s="22">
        <v>41733</v>
      </c>
      <c r="B630">
        <v>32.380001</v>
      </c>
      <c r="C630">
        <v>32.419998</v>
      </c>
      <c r="D630">
        <v>30.77</v>
      </c>
      <c r="E630">
        <v>31.18</v>
      </c>
      <c r="F630">
        <v>31.18</v>
      </c>
      <c r="G630">
        <v>2608600</v>
      </c>
    </row>
    <row r="631" spans="1:7" x14ac:dyDescent="0.25">
      <c r="A631" s="22">
        <v>41736</v>
      </c>
      <c r="B631">
        <v>30.860001</v>
      </c>
      <c r="C631">
        <v>31.084999</v>
      </c>
      <c r="D631">
        <v>30.030000999999999</v>
      </c>
      <c r="E631">
        <v>30.49</v>
      </c>
      <c r="F631">
        <v>30.49</v>
      </c>
      <c r="G631">
        <v>2758800</v>
      </c>
    </row>
    <row r="632" spans="1:7" x14ac:dyDescent="0.25">
      <c r="A632" s="22">
        <v>41737</v>
      </c>
      <c r="B632">
        <v>30.614999999999998</v>
      </c>
      <c r="C632">
        <v>31.045000000000002</v>
      </c>
      <c r="D632">
        <v>30.059999000000001</v>
      </c>
      <c r="E632">
        <v>31.045000000000002</v>
      </c>
      <c r="F632">
        <v>31.045000000000002</v>
      </c>
      <c r="G632">
        <v>1584600</v>
      </c>
    </row>
    <row r="633" spans="1:7" x14ac:dyDescent="0.25">
      <c r="A633" s="22">
        <v>41738</v>
      </c>
      <c r="B633">
        <v>31.415001</v>
      </c>
      <c r="C633">
        <v>31.844999000000001</v>
      </c>
      <c r="D633">
        <v>30.98</v>
      </c>
      <c r="E633">
        <v>31.785</v>
      </c>
      <c r="F633">
        <v>31.785</v>
      </c>
      <c r="G633">
        <v>1377200</v>
      </c>
    </row>
    <row r="634" spans="1:7" x14ac:dyDescent="0.25">
      <c r="A634" s="22">
        <v>41739</v>
      </c>
      <c r="B634">
        <v>31.75</v>
      </c>
      <c r="C634">
        <v>31.799999</v>
      </c>
      <c r="D634">
        <v>29.774999999999999</v>
      </c>
      <c r="E634">
        <v>29.879999000000002</v>
      </c>
      <c r="F634">
        <v>29.879999000000002</v>
      </c>
      <c r="G634">
        <v>3278600</v>
      </c>
    </row>
    <row r="635" spans="1:7" x14ac:dyDescent="0.25">
      <c r="A635" s="22">
        <v>41740</v>
      </c>
      <c r="B635">
        <v>29.535</v>
      </c>
      <c r="C635">
        <v>29.950001</v>
      </c>
      <c r="D635">
        <v>28.545000000000002</v>
      </c>
      <c r="E635">
        <v>28.945</v>
      </c>
      <c r="F635">
        <v>28.945</v>
      </c>
      <c r="G635">
        <v>2959200</v>
      </c>
    </row>
    <row r="636" spans="1:7" x14ac:dyDescent="0.25">
      <c r="A636" s="22">
        <v>41743</v>
      </c>
      <c r="B636">
        <v>29.5</v>
      </c>
      <c r="C636">
        <v>29.594999000000001</v>
      </c>
      <c r="D636">
        <v>28.25</v>
      </c>
      <c r="E636">
        <v>29.184999000000001</v>
      </c>
      <c r="F636">
        <v>29.184999000000001</v>
      </c>
      <c r="G636">
        <v>2533800</v>
      </c>
    </row>
    <row r="637" spans="1:7" x14ac:dyDescent="0.25">
      <c r="A637" s="22">
        <v>41744</v>
      </c>
      <c r="B637">
        <v>29.364999999999998</v>
      </c>
      <c r="C637">
        <v>29.715</v>
      </c>
      <c r="D637">
        <v>27.93</v>
      </c>
      <c r="E637">
        <v>29.51</v>
      </c>
      <c r="F637">
        <v>29.51</v>
      </c>
      <c r="G637">
        <v>3446600</v>
      </c>
    </row>
    <row r="638" spans="1:7" x14ac:dyDescent="0.25">
      <c r="A638" s="22">
        <v>41745</v>
      </c>
      <c r="B638">
        <v>30.055</v>
      </c>
      <c r="C638">
        <v>30.6</v>
      </c>
      <c r="D638">
        <v>29.639999</v>
      </c>
      <c r="E638">
        <v>30.555</v>
      </c>
      <c r="F638">
        <v>30.555</v>
      </c>
      <c r="G638">
        <v>1952800</v>
      </c>
    </row>
    <row r="639" spans="1:7" x14ac:dyDescent="0.25">
      <c r="A639" s="22">
        <v>41746</v>
      </c>
      <c r="B639">
        <v>30.48</v>
      </c>
      <c r="C639">
        <v>31.084999</v>
      </c>
      <c r="D639">
        <v>30.299999</v>
      </c>
      <c r="E639">
        <v>30.995000999999998</v>
      </c>
      <c r="F639">
        <v>30.995000999999998</v>
      </c>
      <c r="G639">
        <v>1537200</v>
      </c>
    </row>
    <row r="640" spans="1:7" x14ac:dyDescent="0.25">
      <c r="A640" s="22">
        <v>41750</v>
      </c>
      <c r="B640">
        <v>31.02</v>
      </c>
      <c r="C640">
        <v>31.635000000000002</v>
      </c>
      <c r="D640">
        <v>30.99</v>
      </c>
      <c r="E640">
        <v>31.59</v>
      </c>
      <c r="F640">
        <v>31.59</v>
      </c>
      <c r="G640">
        <v>1213600</v>
      </c>
    </row>
    <row r="641" spans="1:7" x14ac:dyDescent="0.25">
      <c r="A641" s="22">
        <v>41751</v>
      </c>
      <c r="B641">
        <v>31.475000000000001</v>
      </c>
      <c r="C641">
        <v>31.855</v>
      </c>
      <c r="D641">
        <v>31.360001</v>
      </c>
      <c r="E641">
        <v>31.674999</v>
      </c>
      <c r="F641">
        <v>31.674999</v>
      </c>
      <c r="G641">
        <v>1210400</v>
      </c>
    </row>
    <row r="642" spans="1:7" x14ac:dyDescent="0.25">
      <c r="A642" s="22">
        <v>41752</v>
      </c>
      <c r="B642">
        <v>31.514999</v>
      </c>
      <c r="C642">
        <v>31.655000999999999</v>
      </c>
      <c r="D642">
        <v>31.305</v>
      </c>
      <c r="E642">
        <v>31.51</v>
      </c>
      <c r="F642">
        <v>31.51</v>
      </c>
      <c r="G642">
        <v>1020200</v>
      </c>
    </row>
    <row r="643" spans="1:7" x14ac:dyDescent="0.25">
      <c r="A643" s="22">
        <v>41753</v>
      </c>
      <c r="B643">
        <v>31.690000999999999</v>
      </c>
      <c r="C643">
        <v>31.735001</v>
      </c>
      <c r="D643">
        <v>30.940000999999999</v>
      </c>
      <c r="E643">
        <v>31.139999</v>
      </c>
      <c r="F643">
        <v>31.139999</v>
      </c>
      <c r="G643">
        <v>1392200</v>
      </c>
    </row>
    <row r="644" spans="1:7" x14ac:dyDescent="0.25">
      <c r="A644" s="22">
        <v>41754</v>
      </c>
      <c r="B644">
        <v>30.93</v>
      </c>
      <c r="C644">
        <v>31.004999000000002</v>
      </c>
      <c r="D644">
        <v>30.33</v>
      </c>
      <c r="E644">
        <v>30.915001</v>
      </c>
      <c r="F644">
        <v>30.915001</v>
      </c>
      <c r="G644">
        <v>1850400</v>
      </c>
    </row>
    <row r="645" spans="1:7" x14ac:dyDescent="0.25">
      <c r="A645" s="22">
        <v>41757</v>
      </c>
      <c r="B645">
        <v>31.155000999999999</v>
      </c>
      <c r="C645">
        <v>31.620000999999998</v>
      </c>
      <c r="D645">
        <v>30.559999000000001</v>
      </c>
      <c r="E645">
        <v>31.584999</v>
      </c>
      <c r="F645">
        <v>31.584999</v>
      </c>
      <c r="G645">
        <v>1810000</v>
      </c>
    </row>
    <row r="646" spans="1:7" x14ac:dyDescent="0.25">
      <c r="A646" s="22">
        <v>41758</v>
      </c>
      <c r="B646">
        <v>31.745000999999998</v>
      </c>
      <c r="C646">
        <v>32.169998</v>
      </c>
      <c r="D646">
        <v>31.59</v>
      </c>
      <c r="E646">
        <v>32.154998999999997</v>
      </c>
      <c r="F646">
        <v>32.154998999999997</v>
      </c>
      <c r="G646">
        <v>807000</v>
      </c>
    </row>
    <row r="647" spans="1:7" x14ac:dyDescent="0.25">
      <c r="A647" s="22">
        <v>41759</v>
      </c>
      <c r="B647">
        <v>31.965</v>
      </c>
      <c r="C647">
        <v>32.330002</v>
      </c>
      <c r="D647">
        <v>31.805</v>
      </c>
      <c r="E647">
        <v>32.110000999999997</v>
      </c>
      <c r="F647">
        <v>32.110000999999997</v>
      </c>
      <c r="G647">
        <v>945800</v>
      </c>
    </row>
    <row r="648" spans="1:7" x14ac:dyDescent="0.25">
      <c r="A648" s="22">
        <v>41760</v>
      </c>
      <c r="B648">
        <v>32.040000999999997</v>
      </c>
      <c r="C648">
        <v>32.389999000000003</v>
      </c>
      <c r="D648">
        <v>31.924999</v>
      </c>
      <c r="E648">
        <v>32.145000000000003</v>
      </c>
      <c r="F648">
        <v>32.145000000000003</v>
      </c>
      <c r="G648">
        <v>598600</v>
      </c>
    </row>
    <row r="649" spans="1:7" x14ac:dyDescent="0.25">
      <c r="A649" s="22">
        <v>41761</v>
      </c>
      <c r="B649">
        <v>32.5</v>
      </c>
      <c r="C649">
        <v>32.645000000000003</v>
      </c>
      <c r="D649">
        <v>31.975000000000001</v>
      </c>
      <c r="E649">
        <v>32.325001</v>
      </c>
      <c r="F649">
        <v>32.325001</v>
      </c>
      <c r="G649">
        <v>1493800</v>
      </c>
    </row>
    <row r="650" spans="1:7" x14ac:dyDescent="0.25">
      <c r="A650" s="22">
        <v>41764</v>
      </c>
      <c r="B650">
        <v>31.825001</v>
      </c>
      <c r="C650">
        <v>32.650002000000001</v>
      </c>
      <c r="D650">
        <v>31.625</v>
      </c>
      <c r="E650">
        <v>32.650002000000001</v>
      </c>
      <c r="F650">
        <v>32.650002000000001</v>
      </c>
      <c r="G650">
        <v>734800</v>
      </c>
    </row>
    <row r="651" spans="1:7" x14ac:dyDescent="0.25">
      <c r="A651" s="22">
        <v>41765</v>
      </c>
      <c r="B651">
        <v>32.5</v>
      </c>
      <c r="C651">
        <v>32.845001000000003</v>
      </c>
      <c r="D651">
        <v>32.275002000000001</v>
      </c>
      <c r="E651">
        <v>32.360000999999997</v>
      </c>
      <c r="F651">
        <v>32.360000999999997</v>
      </c>
      <c r="G651">
        <v>701600</v>
      </c>
    </row>
    <row r="652" spans="1:7" x14ac:dyDescent="0.25">
      <c r="A652" s="22">
        <v>41766</v>
      </c>
      <c r="B652">
        <v>32.479999999999997</v>
      </c>
      <c r="C652">
        <v>33.040000999999997</v>
      </c>
      <c r="D652">
        <v>31.99</v>
      </c>
      <c r="E652">
        <v>33.040000999999997</v>
      </c>
      <c r="F652">
        <v>33.040000999999997</v>
      </c>
      <c r="G652">
        <v>924800</v>
      </c>
    </row>
    <row r="653" spans="1:7" x14ac:dyDescent="0.25">
      <c r="A653" s="22">
        <v>41767</v>
      </c>
      <c r="B653">
        <v>33.095001000000003</v>
      </c>
      <c r="C653">
        <v>33.695</v>
      </c>
      <c r="D653">
        <v>32.75</v>
      </c>
      <c r="E653">
        <v>32.945</v>
      </c>
      <c r="F653">
        <v>32.945</v>
      </c>
      <c r="G653">
        <v>1054800</v>
      </c>
    </row>
    <row r="654" spans="1:7" x14ac:dyDescent="0.25">
      <c r="A654" s="22">
        <v>41768</v>
      </c>
      <c r="B654">
        <v>33.064999</v>
      </c>
      <c r="C654">
        <v>33.685001</v>
      </c>
      <c r="D654">
        <v>32.634998000000003</v>
      </c>
      <c r="E654">
        <v>33.674999</v>
      </c>
      <c r="F654">
        <v>33.674999</v>
      </c>
      <c r="G654">
        <v>959800</v>
      </c>
    </row>
    <row r="655" spans="1:7" x14ac:dyDescent="0.25">
      <c r="A655" s="22">
        <v>41771</v>
      </c>
      <c r="B655">
        <v>34.060001</v>
      </c>
      <c r="C655">
        <v>34.755001</v>
      </c>
      <c r="D655">
        <v>33.970001000000003</v>
      </c>
      <c r="E655">
        <v>34.645000000000003</v>
      </c>
      <c r="F655">
        <v>34.645000000000003</v>
      </c>
      <c r="G655">
        <v>1143000</v>
      </c>
    </row>
    <row r="656" spans="1:7" x14ac:dyDescent="0.25">
      <c r="A656" s="22">
        <v>41772</v>
      </c>
      <c r="B656">
        <v>34.735000999999997</v>
      </c>
      <c r="C656">
        <v>34.935001</v>
      </c>
      <c r="D656">
        <v>34.509998000000003</v>
      </c>
      <c r="E656">
        <v>34.564999</v>
      </c>
      <c r="F656">
        <v>34.564999</v>
      </c>
      <c r="G656">
        <v>559800</v>
      </c>
    </row>
    <row r="657" spans="1:7" x14ac:dyDescent="0.25">
      <c r="A657" s="22">
        <v>41773</v>
      </c>
      <c r="B657">
        <v>34.415000999999997</v>
      </c>
      <c r="C657">
        <v>35.07</v>
      </c>
      <c r="D657">
        <v>34.325001</v>
      </c>
      <c r="E657">
        <v>34.759998000000003</v>
      </c>
      <c r="F657">
        <v>34.759998000000003</v>
      </c>
      <c r="G657">
        <v>855600</v>
      </c>
    </row>
    <row r="658" spans="1:7" x14ac:dyDescent="0.25">
      <c r="A658" s="22">
        <v>41774</v>
      </c>
      <c r="B658">
        <v>34.604999999999997</v>
      </c>
      <c r="C658">
        <v>34.68</v>
      </c>
      <c r="D658">
        <v>33.544998</v>
      </c>
      <c r="E658">
        <v>34.345001000000003</v>
      </c>
      <c r="F658">
        <v>34.345001000000003</v>
      </c>
      <c r="G658">
        <v>2366600</v>
      </c>
    </row>
    <row r="659" spans="1:7" x14ac:dyDescent="0.25">
      <c r="A659" s="22">
        <v>41775</v>
      </c>
      <c r="B659">
        <v>34.630001</v>
      </c>
      <c r="C659">
        <v>35.18</v>
      </c>
      <c r="D659">
        <v>34.244999</v>
      </c>
      <c r="E659">
        <v>35.18</v>
      </c>
      <c r="F659">
        <v>35.18</v>
      </c>
      <c r="G659">
        <v>848400</v>
      </c>
    </row>
    <row r="660" spans="1:7" x14ac:dyDescent="0.25">
      <c r="A660" s="22">
        <v>41778</v>
      </c>
      <c r="B660">
        <v>35.055</v>
      </c>
      <c r="C660">
        <v>35.639999000000003</v>
      </c>
      <c r="D660">
        <v>34.935001</v>
      </c>
      <c r="E660">
        <v>35.604999999999997</v>
      </c>
      <c r="F660">
        <v>35.604999999999997</v>
      </c>
      <c r="G660">
        <v>754000</v>
      </c>
    </row>
    <row r="661" spans="1:7" x14ac:dyDescent="0.25">
      <c r="A661" s="22">
        <v>41779</v>
      </c>
      <c r="B661">
        <v>35.650002000000001</v>
      </c>
      <c r="C661">
        <v>36.110000999999997</v>
      </c>
      <c r="D661">
        <v>35.169998</v>
      </c>
      <c r="E661">
        <v>35.915000999999997</v>
      </c>
      <c r="F661">
        <v>35.915000999999997</v>
      </c>
      <c r="G661">
        <v>966600</v>
      </c>
    </row>
    <row r="662" spans="1:7" x14ac:dyDescent="0.25">
      <c r="A662" s="22">
        <v>41780</v>
      </c>
      <c r="B662">
        <v>36.215000000000003</v>
      </c>
      <c r="C662">
        <v>36.610000999999997</v>
      </c>
      <c r="D662">
        <v>36.110000999999997</v>
      </c>
      <c r="E662">
        <v>36.439999</v>
      </c>
      <c r="F662">
        <v>36.439999</v>
      </c>
      <c r="G662">
        <v>921200</v>
      </c>
    </row>
    <row r="663" spans="1:7" x14ac:dyDescent="0.25">
      <c r="A663" s="22">
        <v>41781</v>
      </c>
      <c r="B663">
        <v>36.455002</v>
      </c>
      <c r="C663">
        <v>36.790000999999997</v>
      </c>
      <c r="D663">
        <v>36.25</v>
      </c>
      <c r="E663">
        <v>36.474997999999999</v>
      </c>
      <c r="F663">
        <v>36.474997999999999</v>
      </c>
      <c r="G663">
        <v>667800</v>
      </c>
    </row>
    <row r="664" spans="1:7" x14ac:dyDescent="0.25">
      <c r="A664" s="22">
        <v>41782</v>
      </c>
      <c r="B664">
        <v>36.580002</v>
      </c>
      <c r="C664">
        <v>36.869999</v>
      </c>
      <c r="D664">
        <v>36.465000000000003</v>
      </c>
      <c r="E664">
        <v>36.755001</v>
      </c>
      <c r="F664">
        <v>36.755001</v>
      </c>
      <c r="G664">
        <v>502400</v>
      </c>
    </row>
    <row r="665" spans="1:7" x14ac:dyDescent="0.25">
      <c r="A665" s="22">
        <v>41786</v>
      </c>
      <c r="B665">
        <v>37.375</v>
      </c>
      <c r="C665">
        <v>37.924999</v>
      </c>
      <c r="D665">
        <v>37.264999000000003</v>
      </c>
      <c r="E665">
        <v>37.889999000000003</v>
      </c>
      <c r="F665">
        <v>37.889999000000003</v>
      </c>
      <c r="G665">
        <v>987200</v>
      </c>
    </row>
    <row r="666" spans="1:7" x14ac:dyDescent="0.25">
      <c r="A666" s="22">
        <v>41787</v>
      </c>
      <c r="B666">
        <v>37.854999999999997</v>
      </c>
      <c r="C666">
        <v>38.125</v>
      </c>
      <c r="D666">
        <v>37.404998999999997</v>
      </c>
      <c r="E666">
        <v>37.994999</v>
      </c>
      <c r="F666">
        <v>37.994999</v>
      </c>
      <c r="G666">
        <v>765400</v>
      </c>
    </row>
    <row r="667" spans="1:7" x14ac:dyDescent="0.25">
      <c r="A667" s="22">
        <v>41788</v>
      </c>
      <c r="B667">
        <v>38.154998999999997</v>
      </c>
      <c r="C667">
        <v>38.380001</v>
      </c>
      <c r="D667">
        <v>37.875</v>
      </c>
      <c r="E667">
        <v>38.130001</v>
      </c>
      <c r="F667">
        <v>38.130001</v>
      </c>
      <c r="G667">
        <v>845600</v>
      </c>
    </row>
    <row r="668" spans="1:7" x14ac:dyDescent="0.25">
      <c r="A668" s="22">
        <v>41789</v>
      </c>
      <c r="B668">
        <v>38.110000999999997</v>
      </c>
      <c r="C668">
        <v>38.25</v>
      </c>
      <c r="D668">
        <v>37.939999</v>
      </c>
      <c r="E668">
        <v>38.195</v>
      </c>
      <c r="F668">
        <v>38.195</v>
      </c>
      <c r="G668">
        <v>572200</v>
      </c>
    </row>
    <row r="669" spans="1:7" x14ac:dyDescent="0.25">
      <c r="A669" s="22">
        <v>41792</v>
      </c>
      <c r="B669">
        <v>38.195</v>
      </c>
      <c r="C669">
        <v>38.479999999999997</v>
      </c>
      <c r="D669">
        <v>37.82</v>
      </c>
      <c r="E669">
        <v>38.459999000000003</v>
      </c>
      <c r="F669">
        <v>38.459999000000003</v>
      </c>
      <c r="G669">
        <v>471800</v>
      </c>
    </row>
    <row r="670" spans="1:7" x14ac:dyDescent="0.25">
      <c r="A670" s="22">
        <v>41793</v>
      </c>
      <c r="B670">
        <v>38.150002000000001</v>
      </c>
      <c r="C670">
        <v>38.450001</v>
      </c>
      <c r="D670">
        <v>37.979999999999997</v>
      </c>
      <c r="E670">
        <v>38.290000999999997</v>
      </c>
      <c r="F670">
        <v>38.290000999999997</v>
      </c>
      <c r="G670">
        <v>518000</v>
      </c>
    </row>
    <row r="671" spans="1:7" x14ac:dyDescent="0.25">
      <c r="A671" s="22">
        <v>41794</v>
      </c>
      <c r="B671">
        <v>38.029998999999997</v>
      </c>
      <c r="C671">
        <v>38.904998999999997</v>
      </c>
      <c r="D671">
        <v>38</v>
      </c>
      <c r="E671">
        <v>38.695</v>
      </c>
      <c r="F671">
        <v>38.695</v>
      </c>
      <c r="G671">
        <v>538000</v>
      </c>
    </row>
    <row r="672" spans="1:7" x14ac:dyDescent="0.25">
      <c r="A672" s="22">
        <v>41795</v>
      </c>
      <c r="B672">
        <v>39.215000000000003</v>
      </c>
      <c r="C672">
        <v>40.200001</v>
      </c>
      <c r="D672">
        <v>38.82</v>
      </c>
      <c r="E672">
        <v>40.049999</v>
      </c>
      <c r="F672">
        <v>40.049999</v>
      </c>
      <c r="G672">
        <v>782400</v>
      </c>
    </row>
    <row r="673" spans="1:7" x14ac:dyDescent="0.25">
      <c r="A673" s="22">
        <v>41796</v>
      </c>
      <c r="B673">
        <v>41.119999</v>
      </c>
      <c r="C673">
        <v>42.104999999999997</v>
      </c>
      <c r="D673">
        <v>41</v>
      </c>
      <c r="E673">
        <v>42.055</v>
      </c>
      <c r="F673">
        <v>42.055</v>
      </c>
      <c r="G673">
        <v>1125200</v>
      </c>
    </row>
    <row r="674" spans="1:7" x14ac:dyDescent="0.25">
      <c r="A674" s="22">
        <v>41799</v>
      </c>
      <c r="B674">
        <v>42.310001</v>
      </c>
      <c r="C674">
        <v>42.695</v>
      </c>
      <c r="D674">
        <v>41.395000000000003</v>
      </c>
      <c r="E674">
        <v>41.5</v>
      </c>
      <c r="F674">
        <v>41.5</v>
      </c>
      <c r="G674">
        <v>857400</v>
      </c>
    </row>
    <row r="675" spans="1:7" x14ac:dyDescent="0.25">
      <c r="A675" s="22">
        <v>41800</v>
      </c>
      <c r="B675">
        <v>41.32</v>
      </c>
      <c r="C675">
        <v>42.259998000000003</v>
      </c>
      <c r="D675">
        <v>41.040000999999997</v>
      </c>
      <c r="E675">
        <v>42.235000999999997</v>
      </c>
      <c r="F675">
        <v>42.235000999999997</v>
      </c>
      <c r="G675">
        <v>457800</v>
      </c>
    </row>
    <row r="676" spans="1:7" x14ac:dyDescent="0.25">
      <c r="A676" s="22">
        <v>41801</v>
      </c>
      <c r="B676">
        <v>41.505001</v>
      </c>
      <c r="C676">
        <v>41.764999000000003</v>
      </c>
      <c r="D676">
        <v>40.674999</v>
      </c>
      <c r="E676">
        <v>41.299999</v>
      </c>
      <c r="F676">
        <v>41.299999</v>
      </c>
      <c r="G676">
        <v>701800</v>
      </c>
    </row>
    <row r="677" spans="1:7" x14ac:dyDescent="0.25">
      <c r="A677" s="22">
        <v>41802</v>
      </c>
      <c r="B677">
        <v>41.009998000000003</v>
      </c>
      <c r="C677">
        <v>41.18</v>
      </c>
      <c r="D677">
        <v>38.564999</v>
      </c>
      <c r="E677">
        <v>39.270000000000003</v>
      </c>
      <c r="F677">
        <v>39.270000000000003</v>
      </c>
      <c r="G677">
        <v>1688200</v>
      </c>
    </row>
    <row r="678" spans="1:7" x14ac:dyDescent="0.25">
      <c r="A678" s="22">
        <v>41803</v>
      </c>
      <c r="B678">
        <v>39.57</v>
      </c>
      <c r="C678">
        <v>40.340000000000003</v>
      </c>
      <c r="D678">
        <v>38.904998999999997</v>
      </c>
      <c r="E678">
        <v>39.955002</v>
      </c>
      <c r="F678">
        <v>39.955002</v>
      </c>
      <c r="G678">
        <v>878400</v>
      </c>
    </row>
    <row r="679" spans="1:7" x14ac:dyDescent="0.25">
      <c r="A679" s="22">
        <v>41806</v>
      </c>
      <c r="B679">
        <v>39.779998999999997</v>
      </c>
      <c r="C679">
        <v>40.439999</v>
      </c>
      <c r="D679">
        <v>39.284999999999997</v>
      </c>
      <c r="E679">
        <v>40.020000000000003</v>
      </c>
      <c r="F679">
        <v>40.020000000000003</v>
      </c>
      <c r="G679">
        <v>744600</v>
      </c>
    </row>
    <row r="680" spans="1:7" x14ac:dyDescent="0.25">
      <c r="A680" s="22">
        <v>41807</v>
      </c>
      <c r="B680">
        <v>40.119999</v>
      </c>
      <c r="C680">
        <v>41.455002</v>
      </c>
      <c r="D680">
        <v>39.959999000000003</v>
      </c>
      <c r="E680">
        <v>41.330002</v>
      </c>
      <c r="F680">
        <v>41.330002</v>
      </c>
      <c r="G680">
        <v>990200</v>
      </c>
    </row>
    <row r="681" spans="1:7" x14ac:dyDescent="0.25">
      <c r="A681" s="22">
        <v>41808</v>
      </c>
      <c r="B681">
        <v>41.459999000000003</v>
      </c>
      <c r="C681">
        <v>43.615001999999997</v>
      </c>
      <c r="D681">
        <v>41.435001</v>
      </c>
      <c r="E681">
        <v>43.59</v>
      </c>
      <c r="F681">
        <v>43.59</v>
      </c>
      <c r="G681">
        <v>1288000</v>
      </c>
    </row>
    <row r="682" spans="1:7" x14ac:dyDescent="0.25">
      <c r="A682" s="22">
        <v>41809</v>
      </c>
      <c r="B682">
        <v>43.889999000000003</v>
      </c>
      <c r="C682">
        <v>44.200001</v>
      </c>
      <c r="D682">
        <v>43.025002000000001</v>
      </c>
      <c r="E682">
        <v>43.415000999999997</v>
      </c>
      <c r="F682">
        <v>43.415000999999997</v>
      </c>
      <c r="G682">
        <v>919600</v>
      </c>
    </row>
    <row r="683" spans="1:7" x14ac:dyDescent="0.25">
      <c r="A683" s="22">
        <v>41810</v>
      </c>
      <c r="B683">
        <v>43.540000999999997</v>
      </c>
      <c r="C683">
        <v>43.834999000000003</v>
      </c>
      <c r="D683">
        <v>42.764999000000003</v>
      </c>
      <c r="E683">
        <v>42.810001</v>
      </c>
      <c r="F683">
        <v>42.810001</v>
      </c>
      <c r="G683">
        <v>1009600</v>
      </c>
    </row>
    <row r="684" spans="1:7" x14ac:dyDescent="0.25">
      <c r="A684" s="22">
        <v>41813</v>
      </c>
      <c r="B684">
        <v>42.884998000000003</v>
      </c>
      <c r="C684">
        <v>43.950001</v>
      </c>
      <c r="D684">
        <v>42.560001</v>
      </c>
      <c r="E684">
        <v>43.860000999999997</v>
      </c>
      <c r="F684">
        <v>43.860000999999997</v>
      </c>
      <c r="G684">
        <v>799600</v>
      </c>
    </row>
    <row r="685" spans="1:7" x14ac:dyDescent="0.25">
      <c r="A685" s="22">
        <v>41814</v>
      </c>
      <c r="B685">
        <v>43.419998</v>
      </c>
      <c r="C685">
        <v>44.044998</v>
      </c>
      <c r="D685">
        <v>41.895000000000003</v>
      </c>
      <c r="E685">
        <v>42.25</v>
      </c>
      <c r="F685">
        <v>42.25</v>
      </c>
      <c r="G685">
        <v>1088400</v>
      </c>
    </row>
    <row r="686" spans="1:7" x14ac:dyDescent="0.25">
      <c r="A686" s="22">
        <v>41815</v>
      </c>
      <c r="B686">
        <v>41.540000999999997</v>
      </c>
      <c r="C686">
        <v>43.845001000000003</v>
      </c>
      <c r="D686">
        <v>41.514999000000003</v>
      </c>
      <c r="E686">
        <v>43.845001000000003</v>
      </c>
      <c r="F686">
        <v>43.845001000000003</v>
      </c>
      <c r="G686">
        <v>874800</v>
      </c>
    </row>
    <row r="687" spans="1:7" x14ac:dyDescent="0.25">
      <c r="A687" s="22">
        <v>41816</v>
      </c>
      <c r="B687">
        <v>43.895000000000003</v>
      </c>
      <c r="C687">
        <v>43.959999000000003</v>
      </c>
      <c r="D687">
        <v>42.205002</v>
      </c>
      <c r="E687">
        <v>43.330002</v>
      </c>
      <c r="F687">
        <v>43.330002</v>
      </c>
      <c r="G687">
        <v>1304200</v>
      </c>
    </row>
    <row r="688" spans="1:7" x14ac:dyDescent="0.25">
      <c r="A688" s="22">
        <v>41817</v>
      </c>
      <c r="B688">
        <v>42.924999</v>
      </c>
      <c r="C688">
        <v>43.779998999999997</v>
      </c>
      <c r="D688">
        <v>42.715000000000003</v>
      </c>
      <c r="E688">
        <v>43.695</v>
      </c>
      <c r="F688">
        <v>43.695</v>
      </c>
      <c r="G688">
        <v>720200</v>
      </c>
    </row>
    <row r="689" spans="1:7" x14ac:dyDescent="0.25">
      <c r="A689" s="22">
        <v>41820</v>
      </c>
      <c r="B689">
        <v>43.740001999999997</v>
      </c>
      <c r="C689">
        <v>44.599997999999999</v>
      </c>
      <c r="D689">
        <v>43.619999</v>
      </c>
      <c r="E689">
        <v>44.134998000000003</v>
      </c>
      <c r="F689">
        <v>44.134998000000003</v>
      </c>
      <c r="G689">
        <v>759600</v>
      </c>
    </row>
    <row r="690" spans="1:7" x14ac:dyDescent="0.25">
      <c r="A690" s="22">
        <v>41821</v>
      </c>
      <c r="B690">
        <v>44.525002000000001</v>
      </c>
      <c r="C690">
        <v>45.715000000000003</v>
      </c>
      <c r="D690">
        <v>44.345001000000003</v>
      </c>
      <c r="E690">
        <v>45.255001</v>
      </c>
      <c r="F690">
        <v>45.255001</v>
      </c>
      <c r="G690">
        <v>636600</v>
      </c>
    </row>
    <row r="691" spans="1:7" x14ac:dyDescent="0.25">
      <c r="A691" s="22">
        <v>41822</v>
      </c>
      <c r="B691">
        <v>45.424999</v>
      </c>
      <c r="C691">
        <v>46.130001</v>
      </c>
      <c r="D691">
        <v>45.32</v>
      </c>
      <c r="E691">
        <v>45.705002</v>
      </c>
      <c r="F691">
        <v>45.705002</v>
      </c>
      <c r="G691">
        <v>579400</v>
      </c>
    </row>
    <row r="692" spans="1:7" x14ac:dyDescent="0.25">
      <c r="A692" s="22">
        <v>41823</v>
      </c>
      <c r="B692">
        <v>46.544998</v>
      </c>
      <c r="C692">
        <v>46.665000999999997</v>
      </c>
      <c r="D692">
        <v>46.200001</v>
      </c>
      <c r="E692">
        <v>46.349997999999999</v>
      </c>
      <c r="F692">
        <v>46.349997999999999</v>
      </c>
      <c r="G692">
        <v>339800</v>
      </c>
    </row>
    <row r="693" spans="1:7" x14ac:dyDescent="0.25">
      <c r="A693" s="22">
        <v>41827</v>
      </c>
      <c r="B693">
        <v>46.125</v>
      </c>
      <c r="C693">
        <v>46.125</v>
      </c>
      <c r="D693">
        <v>45.209999000000003</v>
      </c>
      <c r="E693">
        <v>45.349997999999999</v>
      </c>
      <c r="F693">
        <v>45.349997999999999</v>
      </c>
      <c r="G693">
        <v>872200</v>
      </c>
    </row>
    <row r="694" spans="1:7" x14ac:dyDescent="0.25">
      <c r="A694" s="22">
        <v>41828</v>
      </c>
      <c r="B694">
        <v>45.044998</v>
      </c>
      <c r="C694">
        <v>45.044998</v>
      </c>
      <c r="D694">
        <v>43.610000999999997</v>
      </c>
      <c r="E694">
        <v>44.634998000000003</v>
      </c>
      <c r="F694">
        <v>44.634998000000003</v>
      </c>
      <c r="G694">
        <v>1482000</v>
      </c>
    </row>
    <row r="695" spans="1:7" x14ac:dyDescent="0.25">
      <c r="A695" s="22">
        <v>41829</v>
      </c>
      <c r="B695">
        <v>45.354999999999997</v>
      </c>
      <c r="C695">
        <v>45.794998</v>
      </c>
      <c r="D695">
        <v>44.904998999999997</v>
      </c>
      <c r="E695">
        <v>45.52</v>
      </c>
      <c r="F695">
        <v>45.52</v>
      </c>
      <c r="G695">
        <v>600600</v>
      </c>
    </row>
    <row r="696" spans="1:7" x14ac:dyDescent="0.25">
      <c r="A696" s="22">
        <v>41830</v>
      </c>
      <c r="B696">
        <v>43.095001000000003</v>
      </c>
      <c r="C696">
        <v>44.580002</v>
      </c>
      <c r="D696">
        <v>42.915000999999997</v>
      </c>
      <c r="E696">
        <v>43.889999000000003</v>
      </c>
      <c r="F696">
        <v>43.889999000000003</v>
      </c>
      <c r="G696">
        <v>1420800</v>
      </c>
    </row>
    <row r="697" spans="1:7" x14ac:dyDescent="0.25">
      <c r="A697" s="22">
        <v>41831</v>
      </c>
      <c r="B697">
        <v>43.904998999999997</v>
      </c>
      <c r="C697">
        <v>44.549999</v>
      </c>
      <c r="D697">
        <v>43.665000999999997</v>
      </c>
      <c r="E697">
        <v>44.43</v>
      </c>
      <c r="F697">
        <v>44.43</v>
      </c>
      <c r="G697">
        <v>1965200</v>
      </c>
    </row>
    <row r="698" spans="1:7" x14ac:dyDescent="0.25">
      <c r="A698" s="22">
        <v>41834</v>
      </c>
      <c r="B698">
        <v>45.369999</v>
      </c>
      <c r="C698">
        <v>46.014999000000003</v>
      </c>
      <c r="D698">
        <v>45.345001000000003</v>
      </c>
      <c r="E698">
        <v>45.604999999999997</v>
      </c>
      <c r="F698">
        <v>45.604999999999997</v>
      </c>
      <c r="G698">
        <v>1332000</v>
      </c>
    </row>
    <row r="699" spans="1:7" x14ac:dyDescent="0.25">
      <c r="A699" s="22">
        <v>41835</v>
      </c>
      <c r="B699">
        <v>45.869999</v>
      </c>
      <c r="C699">
        <v>46.099997999999999</v>
      </c>
      <c r="D699">
        <v>43.994999</v>
      </c>
      <c r="E699">
        <v>44.759998000000003</v>
      </c>
      <c r="F699">
        <v>44.759998000000003</v>
      </c>
      <c r="G699">
        <v>1754800</v>
      </c>
    </row>
    <row r="700" spans="1:7" x14ac:dyDescent="0.25">
      <c r="A700" s="22">
        <v>41836</v>
      </c>
      <c r="B700">
        <v>46.080002</v>
      </c>
      <c r="C700">
        <v>46.275002000000001</v>
      </c>
      <c r="D700">
        <v>45.034999999999997</v>
      </c>
      <c r="E700">
        <v>45.884998000000003</v>
      </c>
      <c r="F700">
        <v>45.884998000000003</v>
      </c>
      <c r="G700">
        <v>1083000</v>
      </c>
    </row>
    <row r="701" spans="1:7" x14ac:dyDescent="0.25">
      <c r="A701" s="22">
        <v>41837</v>
      </c>
      <c r="B701">
        <v>45.310001</v>
      </c>
      <c r="C701">
        <v>45.869999</v>
      </c>
      <c r="D701">
        <v>40.505001</v>
      </c>
      <c r="E701">
        <v>41.549999</v>
      </c>
      <c r="F701">
        <v>41.549999</v>
      </c>
      <c r="G701">
        <v>3382800</v>
      </c>
    </row>
    <row r="702" spans="1:7" x14ac:dyDescent="0.25">
      <c r="A702" s="22">
        <v>41838</v>
      </c>
      <c r="B702">
        <v>43.299999</v>
      </c>
      <c r="C702">
        <v>44.830002</v>
      </c>
      <c r="D702">
        <v>43</v>
      </c>
      <c r="E702">
        <v>44.549999</v>
      </c>
      <c r="F702">
        <v>44.549999</v>
      </c>
      <c r="G702">
        <v>1502000</v>
      </c>
    </row>
    <row r="703" spans="1:7" x14ac:dyDescent="0.25">
      <c r="A703" s="22">
        <v>41841</v>
      </c>
      <c r="B703">
        <v>44.075001</v>
      </c>
      <c r="C703">
        <v>44.200001</v>
      </c>
      <c r="D703">
        <v>42.575001</v>
      </c>
      <c r="E703">
        <v>43.52</v>
      </c>
      <c r="F703">
        <v>43.52</v>
      </c>
      <c r="G703">
        <v>2184200</v>
      </c>
    </row>
    <row r="704" spans="1:7" x14ac:dyDescent="0.25">
      <c r="A704" s="22">
        <v>41842</v>
      </c>
      <c r="B704">
        <v>44.48</v>
      </c>
      <c r="C704">
        <v>44.895000000000003</v>
      </c>
      <c r="D704">
        <v>44.064999</v>
      </c>
      <c r="E704">
        <v>44.380001</v>
      </c>
      <c r="F704">
        <v>44.380001</v>
      </c>
      <c r="G704">
        <v>873600</v>
      </c>
    </row>
    <row r="705" spans="1:7" x14ac:dyDescent="0.25">
      <c r="A705" s="22">
        <v>41843</v>
      </c>
      <c r="B705">
        <v>44.625</v>
      </c>
      <c r="C705">
        <v>44.665000999999997</v>
      </c>
      <c r="D705">
        <v>43.740001999999997</v>
      </c>
      <c r="E705">
        <v>43.98</v>
      </c>
      <c r="F705">
        <v>43.98</v>
      </c>
      <c r="G705">
        <v>1366600</v>
      </c>
    </row>
    <row r="706" spans="1:7" x14ac:dyDescent="0.25">
      <c r="A706" s="22">
        <v>41844</v>
      </c>
      <c r="B706">
        <v>44.354999999999997</v>
      </c>
      <c r="C706">
        <v>44.384998000000003</v>
      </c>
      <c r="D706">
        <v>43.560001</v>
      </c>
      <c r="E706">
        <v>44.294998</v>
      </c>
      <c r="F706">
        <v>44.294998</v>
      </c>
      <c r="G706">
        <v>1055800</v>
      </c>
    </row>
    <row r="707" spans="1:7" x14ac:dyDescent="0.25">
      <c r="A707" s="22">
        <v>41845</v>
      </c>
      <c r="B707">
        <v>43.525002000000001</v>
      </c>
      <c r="C707">
        <v>43.615001999999997</v>
      </c>
      <c r="D707">
        <v>42.735000999999997</v>
      </c>
      <c r="E707">
        <v>42.959999000000003</v>
      </c>
      <c r="F707">
        <v>42.959999000000003</v>
      </c>
      <c r="G707">
        <v>1165200</v>
      </c>
    </row>
    <row r="708" spans="1:7" x14ac:dyDescent="0.25">
      <c r="A708" s="22">
        <v>41848</v>
      </c>
      <c r="B708">
        <v>43.150002000000001</v>
      </c>
      <c r="C708">
        <v>43.380001</v>
      </c>
      <c r="D708">
        <v>42.029998999999997</v>
      </c>
      <c r="E708">
        <v>43.154998999999997</v>
      </c>
      <c r="F708">
        <v>43.154998999999997</v>
      </c>
      <c r="G708">
        <v>1685800</v>
      </c>
    </row>
    <row r="709" spans="1:7" x14ac:dyDescent="0.25">
      <c r="A709" s="22">
        <v>41849</v>
      </c>
      <c r="B709">
        <v>43.41</v>
      </c>
      <c r="C709">
        <v>43.959999000000003</v>
      </c>
      <c r="D709">
        <v>42.849997999999999</v>
      </c>
      <c r="E709">
        <v>43.264999000000003</v>
      </c>
      <c r="F709">
        <v>43.264999000000003</v>
      </c>
      <c r="G709">
        <v>1497400</v>
      </c>
    </row>
    <row r="710" spans="1:7" x14ac:dyDescent="0.25">
      <c r="A710" s="22">
        <v>41850</v>
      </c>
      <c r="B710">
        <v>43.709999000000003</v>
      </c>
      <c r="C710">
        <v>43.755001</v>
      </c>
      <c r="D710">
        <v>42.404998999999997</v>
      </c>
      <c r="E710">
        <v>42.544998</v>
      </c>
      <c r="F710">
        <v>42.544998</v>
      </c>
      <c r="G710">
        <v>1741600</v>
      </c>
    </row>
    <row r="711" spans="1:7" x14ac:dyDescent="0.25">
      <c r="A711" s="22">
        <v>41851</v>
      </c>
      <c r="B711">
        <v>41.145000000000003</v>
      </c>
      <c r="C711">
        <v>41.400002000000001</v>
      </c>
      <c r="D711">
        <v>38.409999999999997</v>
      </c>
      <c r="E711">
        <v>38.909999999999997</v>
      </c>
      <c r="F711">
        <v>38.909999999999997</v>
      </c>
      <c r="G711">
        <v>5178600</v>
      </c>
    </row>
    <row r="712" spans="1:7" x14ac:dyDescent="0.25">
      <c r="A712" s="22">
        <v>41852</v>
      </c>
      <c r="B712">
        <v>38.520000000000003</v>
      </c>
      <c r="C712">
        <v>39.875</v>
      </c>
      <c r="D712">
        <v>36.18</v>
      </c>
      <c r="E712">
        <v>37.005001</v>
      </c>
      <c r="F712">
        <v>37.005001</v>
      </c>
      <c r="G712">
        <v>6166800</v>
      </c>
    </row>
    <row r="713" spans="1:7" x14ac:dyDescent="0.25">
      <c r="A713" s="22">
        <v>41855</v>
      </c>
      <c r="B713">
        <v>37.25</v>
      </c>
      <c r="C713">
        <v>39.345001000000003</v>
      </c>
      <c r="D713">
        <v>36.799999</v>
      </c>
      <c r="E713">
        <v>38.564999</v>
      </c>
      <c r="F713">
        <v>38.564999</v>
      </c>
      <c r="G713">
        <v>3184400</v>
      </c>
    </row>
    <row r="714" spans="1:7" x14ac:dyDescent="0.25">
      <c r="A714" s="22">
        <v>41856</v>
      </c>
      <c r="B714">
        <v>37.755001</v>
      </c>
      <c r="C714">
        <v>38.215000000000003</v>
      </c>
      <c r="D714">
        <v>35.255001</v>
      </c>
      <c r="E714">
        <v>35.869999</v>
      </c>
      <c r="F714">
        <v>35.869999</v>
      </c>
      <c r="G714">
        <v>6110000</v>
      </c>
    </row>
    <row r="715" spans="1:7" x14ac:dyDescent="0.25">
      <c r="A715" s="22">
        <v>41857</v>
      </c>
      <c r="B715">
        <v>35.205002</v>
      </c>
      <c r="C715">
        <v>37.134998000000003</v>
      </c>
      <c r="D715">
        <v>35.139999000000003</v>
      </c>
      <c r="E715">
        <v>35.729999999999997</v>
      </c>
      <c r="F715">
        <v>35.729999999999997</v>
      </c>
      <c r="G715">
        <v>3115400</v>
      </c>
    </row>
    <row r="716" spans="1:7" x14ac:dyDescent="0.25">
      <c r="A716" s="22">
        <v>41858</v>
      </c>
      <c r="B716">
        <v>36.615001999999997</v>
      </c>
      <c r="C716">
        <v>36.884998000000003</v>
      </c>
      <c r="D716">
        <v>34.325001</v>
      </c>
      <c r="E716">
        <v>34.994999</v>
      </c>
      <c r="F716">
        <v>34.994999</v>
      </c>
      <c r="G716">
        <v>4006200</v>
      </c>
    </row>
    <row r="717" spans="1:7" x14ac:dyDescent="0.25">
      <c r="A717" s="22">
        <v>41859</v>
      </c>
      <c r="B717">
        <v>34.955002</v>
      </c>
      <c r="C717">
        <v>36.445</v>
      </c>
      <c r="D717">
        <v>34.455002</v>
      </c>
      <c r="E717">
        <v>36.314999</v>
      </c>
      <c r="F717">
        <v>36.314999</v>
      </c>
      <c r="G717">
        <v>3865400</v>
      </c>
    </row>
    <row r="718" spans="1:7" x14ac:dyDescent="0.25">
      <c r="A718" s="22">
        <v>41862</v>
      </c>
      <c r="B718">
        <v>37.060001</v>
      </c>
      <c r="C718">
        <v>38.715000000000003</v>
      </c>
      <c r="D718">
        <v>36.915000999999997</v>
      </c>
      <c r="E718">
        <v>37.810001</v>
      </c>
      <c r="F718">
        <v>37.810001</v>
      </c>
      <c r="G718">
        <v>2671400</v>
      </c>
    </row>
    <row r="719" spans="1:7" x14ac:dyDescent="0.25">
      <c r="A719" s="22">
        <v>41863</v>
      </c>
      <c r="B719">
        <v>37.924999</v>
      </c>
      <c r="C719">
        <v>38.615001999999997</v>
      </c>
      <c r="D719">
        <v>37.555</v>
      </c>
      <c r="E719">
        <v>38.049999</v>
      </c>
      <c r="F719">
        <v>38.049999</v>
      </c>
      <c r="G719">
        <v>1805800</v>
      </c>
    </row>
    <row r="720" spans="1:7" x14ac:dyDescent="0.25">
      <c r="A720" s="22">
        <v>41864</v>
      </c>
      <c r="B720">
        <v>39</v>
      </c>
      <c r="C720">
        <v>40.380001</v>
      </c>
      <c r="D720">
        <v>38.724997999999999</v>
      </c>
      <c r="E720">
        <v>40.200001</v>
      </c>
      <c r="F720">
        <v>40.200001</v>
      </c>
      <c r="G720">
        <v>3043200</v>
      </c>
    </row>
    <row r="721" spans="1:7" x14ac:dyDescent="0.25">
      <c r="A721" s="22">
        <v>41865</v>
      </c>
      <c r="B721">
        <v>40.705002</v>
      </c>
      <c r="C721">
        <v>41.544998</v>
      </c>
      <c r="D721">
        <v>40.525002000000001</v>
      </c>
      <c r="E721">
        <v>41.465000000000003</v>
      </c>
      <c r="F721">
        <v>41.465000000000003</v>
      </c>
      <c r="G721">
        <v>1567600</v>
      </c>
    </row>
    <row r="722" spans="1:7" x14ac:dyDescent="0.25">
      <c r="A722" s="22">
        <v>41866</v>
      </c>
      <c r="B722">
        <v>42.330002</v>
      </c>
      <c r="C722">
        <v>42.599997999999999</v>
      </c>
      <c r="D722">
        <v>39.090000000000003</v>
      </c>
      <c r="E722">
        <v>41.474997999999999</v>
      </c>
      <c r="F722">
        <v>41.474997999999999</v>
      </c>
      <c r="G722">
        <v>4551200</v>
      </c>
    </row>
    <row r="723" spans="1:7" x14ac:dyDescent="0.25">
      <c r="A723" s="22">
        <v>41869</v>
      </c>
      <c r="B723">
        <v>42.794998</v>
      </c>
      <c r="C723">
        <v>43.09</v>
      </c>
      <c r="D723">
        <v>42.52</v>
      </c>
      <c r="E723">
        <v>43.09</v>
      </c>
      <c r="F723">
        <v>43.09</v>
      </c>
      <c r="G723">
        <v>1923000</v>
      </c>
    </row>
    <row r="724" spans="1:7" x14ac:dyDescent="0.25">
      <c r="A724" s="22">
        <v>41870</v>
      </c>
      <c r="B724">
        <v>43.57</v>
      </c>
      <c r="C724">
        <v>43.705002</v>
      </c>
      <c r="D724">
        <v>43.174999</v>
      </c>
      <c r="E724">
        <v>43.470001000000003</v>
      </c>
      <c r="F724">
        <v>43.470001000000003</v>
      </c>
      <c r="G724">
        <v>1639000</v>
      </c>
    </row>
    <row r="725" spans="1:7" x14ac:dyDescent="0.25">
      <c r="A725" s="22">
        <v>41871</v>
      </c>
      <c r="B725">
        <v>42.849997999999999</v>
      </c>
      <c r="C725">
        <v>43.325001</v>
      </c>
      <c r="D725">
        <v>42.27</v>
      </c>
      <c r="E725">
        <v>43.139999000000003</v>
      </c>
      <c r="F725">
        <v>43.139999000000003</v>
      </c>
      <c r="G725">
        <v>1938800</v>
      </c>
    </row>
    <row r="726" spans="1:7" x14ac:dyDescent="0.25">
      <c r="A726" s="22">
        <v>41872</v>
      </c>
      <c r="B726">
        <v>43.034999999999997</v>
      </c>
      <c r="C726">
        <v>43.209999000000003</v>
      </c>
      <c r="D726">
        <v>42.514999000000003</v>
      </c>
      <c r="E726">
        <v>43.034999999999997</v>
      </c>
      <c r="F726">
        <v>43.034999999999997</v>
      </c>
      <c r="G726">
        <v>1891400</v>
      </c>
    </row>
    <row r="727" spans="1:7" x14ac:dyDescent="0.25">
      <c r="A727" s="22">
        <v>41873</v>
      </c>
      <c r="B727">
        <v>43.154998999999997</v>
      </c>
      <c r="C727">
        <v>43.470001000000003</v>
      </c>
      <c r="D727">
        <v>42.275002000000001</v>
      </c>
      <c r="E727">
        <v>43.209999000000003</v>
      </c>
      <c r="F727">
        <v>43.209999000000003</v>
      </c>
      <c r="G727">
        <v>2342800</v>
      </c>
    </row>
    <row r="728" spans="1:7" x14ac:dyDescent="0.25">
      <c r="A728" s="22">
        <v>41876</v>
      </c>
      <c r="B728">
        <v>43.700001</v>
      </c>
      <c r="C728">
        <v>43.880001</v>
      </c>
      <c r="D728">
        <v>43.290000999999997</v>
      </c>
      <c r="E728">
        <v>43.625</v>
      </c>
      <c r="F728">
        <v>43.625</v>
      </c>
      <c r="G728">
        <v>1367000</v>
      </c>
    </row>
    <row r="729" spans="1:7" x14ac:dyDescent="0.25">
      <c r="A729" s="22">
        <v>41877</v>
      </c>
      <c r="B729">
        <v>43.625</v>
      </c>
      <c r="C729">
        <v>43.709999000000003</v>
      </c>
      <c r="D729">
        <v>43.07</v>
      </c>
      <c r="E729">
        <v>43.215000000000003</v>
      </c>
      <c r="F729">
        <v>43.215000000000003</v>
      </c>
      <c r="G729">
        <v>875000</v>
      </c>
    </row>
    <row r="730" spans="1:7" x14ac:dyDescent="0.25">
      <c r="A730" s="22">
        <v>41878</v>
      </c>
      <c r="B730">
        <v>43.165000999999997</v>
      </c>
      <c r="C730">
        <v>43.32</v>
      </c>
      <c r="D730">
        <v>42.555</v>
      </c>
      <c r="E730">
        <v>42.955002</v>
      </c>
      <c r="F730">
        <v>42.955002</v>
      </c>
      <c r="G730">
        <v>932600</v>
      </c>
    </row>
    <row r="731" spans="1:7" x14ac:dyDescent="0.25">
      <c r="A731" s="22">
        <v>41879</v>
      </c>
      <c r="B731">
        <v>41.715000000000003</v>
      </c>
      <c r="C731">
        <v>42.619999</v>
      </c>
      <c r="D731">
        <v>41.580002</v>
      </c>
      <c r="E731">
        <v>42.235000999999997</v>
      </c>
      <c r="F731">
        <v>42.235000999999997</v>
      </c>
      <c r="G731">
        <v>1140600</v>
      </c>
    </row>
    <row r="732" spans="1:7" x14ac:dyDescent="0.25">
      <c r="A732" s="22">
        <v>41880</v>
      </c>
      <c r="B732">
        <v>42.735000999999997</v>
      </c>
      <c r="C732">
        <v>42.830002</v>
      </c>
      <c r="D732">
        <v>42.034999999999997</v>
      </c>
      <c r="E732">
        <v>42.514999000000003</v>
      </c>
      <c r="F732">
        <v>42.514999000000003</v>
      </c>
      <c r="G732">
        <v>914200</v>
      </c>
    </row>
    <row r="733" spans="1:7" x14ac:dyDescent="0.25">
      <c r="A733" s="22">
        <v>41884</v>
      </c>
      <c r="B733">
        <v>42.514999000000003</v>
      </c>
      <c r="C733">
        <v>42.73</v>
      </c>
      <c r="D733">
        <v>41.884998000000003</v>
      </c>
      <c r="E733">
        <v>42.23</v>
      </c>
      <c r="F733">
        <v>42.23</v>
      </c>
      <c r="G733">
        <v>841200</v>
      </c>
    </row>
    <row r="734" spans="1:7" x14ac:dyDescent="0.25">
      <c r="A734" s="22">
        <v>41885</v>
      </c>
      <c r="B734">
        <v>42.945</v>
      </c>
      <c r="C734">
        <v>42.945</v>
      </c>
      <c r="D734">
        <v>42.25</v>
      </c>
      <c r="E734">
        <v>42.724997999999999</v>
      </c>
      <c r="F734">
        <v>42.724997999999999</v>
      </c>
      <c r="G734">
        <v>746400</v>
      </c>
    </row>
    <row r="735" spans="1:7" x14ac:dyDescent="0.25">
      <c r="A735" s="22">
        <v>41886</v>
      </c>
      <c r="B735">
        <v>43.02</v>
      </c>
      <c r="C735">
        <v>43.595001000000003</v>
      </c>
      <c r="D735">
        <v>42.18</v>
      </c>
      <c r="E735">
        <v>42.645000000000003</v>
      </c>
      <c r="F735">
        <v>42.645000000000003</v>
      </c>
      <c r="G735">
        <v>905200</v>
      </c>
    </row>
    <row r="736" spans="1:7" x14ac:dyDescent="0.25">
      <c r="A736" s="22">
        <v>41887</v>
      </c>
      <c r="B736">
        <v>42.869999</v>
      </c>
      <c r="C736">
        <v>43.580002</v>
      </c>
      <c r="D736">
        <v>42.165000999999997</v>
      </c>
      <c r="E736">
        <v>43.505001</v>
      </c>
      <c r="F736">
        <v>43.505001</v>
      </c>
      <c r="G736">
        <v>962400</v>
      </c>
    </row>
    <row r="737" spans="1:7" x14ac:dyDescent="0.25">
      <c r="A737" s="22">
        <v>41890</v>
      </c>
      <c r="B737">
        <v>43.349997999999999</v>
      </c>
      <c r="C737">
        <v>43.584999000000003</v>
      </c>
      <c r="D737">
        <v>42.895000000000003</v>
      </c>
      <c r="E737">
        <v>43.419998</v>
      </c>
      <c r="F737">
        <v>43.419998</v>
      </c>
      <c r="G737">
        <v>967600</v>
      </c>
    </row>
    <row r="738" spans="1:7" x14ac:dyDescent="0.25">
      <c r="A738" s="22">
        <v>41891</v>
      </c>
      <c r="B738">
        <v>43.130001</v>
      </c>
      <c r="C738">
        <v>43.195</v>
      </c>
      <c r="D738">
        <v>41.985000999999997</v>
      </c>
      <c r="E738">
        <v>42.23</v>
      </c>
      <c r="F738">
        <v>42.23</v>
      </c>
      <c r="G738">
        <v>1366800</v>
      </c>
    </row>
    <row r="739" spans="1:7" x14ac:dyDescent="0.25">
      <c r="A739" s="22">
        <v>41892</v>
      </c>
      <c r="B739">
        <v>42.200001</v>
      </c>
      <c r="C739">
        <v>42.720001000000003</v>
      </c>
      <c r="D739">
        <v>41.369999</v>
      </c>
      <c r="E739">
        <v>42.525002000000001</v>
      </c>
      <c r="F739">
        <v>42.525002000000001</v>
      </c>
      <c r="G739">
        <v>1271600</v>
      </c>
    </row>
    <row r="740" spans="1:7" x14ac:dyDescent="0.25">
      <c r="A740" s="22">
        <v>41893</v>
      </c>
      <c r="B740">
        <v>41.77</v>
      </c>
      <c r="C740">
        <v>42.674999</v>
      </c>
      <c r="D740">
        <v>41.604999999999997</v>
      </c>
      <c r="E740">
        <v>42.645000000000003</v>
      </c>
      <c r="F740">
        <v>42.645000000000003</v>
      </c>
      <c r="G740">
        <v>1573200</v>
      </c>
    </row>
    <row r="741" spans="1:7" x14ac:dyDescent="0.25">
      <c r="A741" s="22">
        <v>41894</v>
      </c>
      <c r="B741">
        <v>42.505001</v>
      </c>
      <c r="C741">
        <v>42.595001000000003</v>
      </c>
      <c r="D741">
        <v>41</v>
      </c>
      <c r="E741">
        <v>41.715000000000003</v>
      </c>
      <c r="F741">
        <v>41.715000000000003</v>
      </c>
      <c r="G741">
        <v>2369200</v>
      </c>
    </row>
    <row r="742" spans="1:7" x14ac:dyDescent="0.25">
      <c r="A742" s="22">
        <v>41897</v>
      </c>
      <c r="B742">
        <v>41.525002000000001</v>
      </c>
      <c r="C742">
        <v>41.525002000000001</v>
      </c>
      <c r="D742">
        <v>40.384998000000003</v>
      </c>
      <c r="E742">
        <v>40.645000000000003</v>
      </c>
      <c r="F742">
        <v>40.645000000000003</v>
      </c>
      <c r="G742">
        <v>1375800</v>
      </c>
    </row>
    <row r="743" spans="1:7" x14ac:dyDescent="0.25">
      <c r="A743" s="22">
        <v>41898</v>
      </c>
      <c r="B743">
        <v>40.209999000000003</v>
      </c>
      <c r="C743">
        <v>42.724997999999999</v>
      </c>
      <c r="D743">
        <v>40.145000000000003</v>
      </c>
      <c r="E743">
        <v>42.599997999999999</v>
      </c>
      <c r="F743">
        <v>42.599997999999999</v>
      </c>
      <c r="G743">
        <v>2333200</v>
      </c>
    </row>
    <row r="744" spans="1:7" x14ac:dyDescent="0.25">
      <c r="A744" s="22">
        <v>41899</v>
      </c>
      <c r="B744">
        <v>42.790000999999997</v>
      </c>
      <c r="C744">
        <v>43.860000999999997</v>
      </c>
      <c r="D744">
        <v>42.380001</v>
      </c>
      <c r="E744">
        <v>42.974997999999999</v>
      </c>
      <c r="F744">
        <v>42.974997999999999</v>
      </c>
      <c r="G744">
        <v>2853400</v>
      </c>
    </row>
    <row r="745" spans="1:7" x14ac:dyDescent="0.25">
      <c r="A745" s="22">
        <v>41900</v>
      </c>
      <c r="B745">
        <v>43.314999</v>
      </c>
      <c r="C745">
        <v>43.650002000000001</v>
      </c>
      <c r="D745">
        <v>43.064999</v>
      </c>
      <c r="E745">
        <v>43.595001000000003</v>
      </c>
      <c r="F745">
        <v>43.595001000000003</v>
      </c>
      <c r="G745">
        <v>1001600</v>
      </c>
    </row>
    <row r="746" spans="1:7" x14ac:dyDescent="0.25">
      <c r="A746" s="22">
        <v>41901</v>
      </c>
      <c r="B746">
        <v>44.014999000000003</v>
      </c>
      <c r="C746">
        <v>44.264999000000003</v>
      </c>
      <c r="D746">
        <v>43</v>
      </c>
      <c r="E746">
        <v>43.57</v>
      </c>
      <c r="F746">
        <v>43.57</v>
      </c>
      <c r="G746">
        <v>1913400</v>
      </c>
    </row>
    <row r="747" spans="1:7" x14ac:dyDescent="0.25">
      <c r="A747" s="22">
        <v>41904</v>
      </c>
      <c r="B747">
        <v>43.044998</v>
      </c>
      <c r="C747">
        <v>43.125</v>
      </c>
      <c r="D747">
        <v>41.705002</v>
      </c>
      <c r="E747">
        <v>42.060001</v>
      </c>
      <c r="F747">
        <v>42.060001</v>
      </c>
      <c r="G747">
        <v>2023600</v>
      </c>
    </row>
    <row r="748" spans="1:7" x14ac:dyDescent="0.25">
      <c r="A748" s="22">
        <v>41905</v>
      </c>
      <c r="B748">
        <v>40.955002</v>
      </c>
      <c r="C748">
        <v>41.77</v>
      </c>
      <c r="D748">
        <v>40.450001</v>
      </c>
      <c r="E748">
        <v>40.5</v>
      </c>
      <c r="F748">
        <v>40.5</v>
      </c>
      <c r="G748">
        <v>2619200</v>
      </c>
    </row>
    <row r="749" spans="1:7" x14ac:dyDescent="0.25">
      <c r="A749" s="22">
        <v>41906</v>
      </c>
      <c r="B749">
        <v>40.689999</v>
      </c>
      <c r="C749">
        <v>41.794998</v>
      </c>
      <c r="D749">
        <v>40.299999</v>
      </c>
      <c r="E749">
        <v>41.759998000000003</v>
      </c>
      <c r="F749">
        <v>41.759998000000003</v>
      </c>
      <c r="G749">
        <v>1665000</v>
      </c>
    </row>
    <row r="750" spans="1:7" x14ac:dyDescent="0.25">
      <c r="A750" s="22">
        <v>41907</v>
      </c>
      <c r="B750">
        <v>41.360000999999997</v>
      </c>
      <c r="C750">
        <v>41.360000999999997</v>
      </c>
      <c r="D750">
        <v>38.005001</v>
      </c>
      <c r="E750">
        <v>38.625</v>
      </c>
      <c r="F750">
        <v>38.625</v>
      </c>
      <c r="G750">
        <v>4358800</v>
      </c>
    </row>
    <row r="751" spans="1:7" x14ac:dyDescent="0.25">
      <c r="A751" s="22">
        <v>41908</v>
      </c>
      <c r="B751">
        <v>38.939999</v>
      </c>
      <c r="C751">
        <v>40.375</v>
      </c>
      <c r="D751">
        <v>38.75</v>
      </c>
      <c r="E751">
        <v>39.950001</v>
      </c>
      <c r="F751">
        <v>39.950001</v>
      </c>
      <c r="G751">
        <v>2027000</v>
      </c>
    </row>
    <row r="752" spans="1:7" x14ac:dyDescent="0.25">
      <c r="A752" s="22">
        <v>41911</v>
      </c>
      <c r="B752">
        <v>37.814999</v>
      </c>
      <c r="C752">
        <v>39.029998999999997</v>
      </c>
      <c r="D752">
        <v>37.349997999999999</v>
      </c>
      <c r="E752">
        <v>38.040000999999997</v>
      </c>
      <c r="F752">
        <v>38.040000999999997</v>
      </c>
      <c r="G752">
        <v>3272000</v>
      </c>
    </row>
    <row r="753" spans="1:7" x14ac:dyDescent="0.25">
      <c r="A753" s="22">
        <v>41912</v>
      </c>
      <c r="B753">
        <v>37.82</v>
      </c>
      <c r="C753">
        <v>38.534999999999997</v>
      </c>
      <c r="D753">
        <v>37.209999000000003</v>
      </c>
      <c r="E753">
        <v>37.470001000000003</v>
      </c>
      <c r="F753">
        <v>37.470001000000003</v>
      </c>
      <c r="G753">
        <v>2869800</v>
      </c>
    </row>
    <row r="754" spans="1:7" x14ac:dyDescent="0.25">
      <c r="A754" s="22">
        <v>41913</v>
      </c>
      <c r="B754">
        <v>37.490001999999997</v>
      </c>
      <c r="C754">
        <v>37.560001</v>
      </c>
      <c r="D754">
        <v>35.709999000000003</v>
      </c>
      <c r="E754">
        <v>36.689999</v>
      </c>
      <c r="F754">
        <v>36.689999</v>
      </c>
      <c r="G754">
        <v>4873600</v>
      </c>
    </row>
    <row r="755" spans="1:7" x14ac:dyDescent="0.25">
      <c r="A755" s="22">
        <v>41914</v>
      </c>
      <c r="B755">
        <v>36.419998</v>
      </c>
      <c r="C755">
        <v>37.630001</v>
      </c>
      <c r="D755">
        <v>35.439999</v>
      </c>
      <c r="E755">
        <v>36.970001000000003</v>
      </c>
      <c r="F755">
        <v>36.970001000000003</v>
      </c>
      <c r="G755">
        <v>3938200</v>
      </c>
    </row>
    <row r="756" spans="1:7" x14ac:dyDescent="0.25">
      <c r="A756" s="22">
        <v>41915</v>
      </c>
      <c r="B756">
        <v>38.220001000000003</v>
      </c>
      <c r="C756">
        <v>39.590000000000003</v>
      </c>
      <c r="D756">
        <v>37.990001999999997</v>
      </c>
      <c r="E756">
        <v>39.209999000000003</v>
      </c>
      <c r="F756">
        <v>39.209999000000003</v>
      </c>
      <c r="G756">
        <v>3462800</v>
      </c>
    </row>
    <row r="757" spans="1:7" x14ac:dyDescent="0.25">
      <c r="A757" s="22">
        <v>41918</v>
      </c>
      <c r="B757">
        <v>40.080002</v>
      </c>
      <c r="C757">
        <v>40.470001000000003</v>
      </c>
      <c r="D757">
        <v>38.310001</v>
      </c>
      <c r="E757">
        <v>38.525002000000001</v>
      </c>
      <c r="F757">
        <v>38.525002000000001</v>
      </c>
      <c r="G757">
        <v>2887600</v>
      </c>
    </row>
    <row r="758" spans="1:7" x14ac:dyDescent="0.25">
      <c r="A758" s="22">
        <v>41919</v>
      </c>
      <c r="B758">
        <v>37.590000000000003</v>
      </c>
      <c r="C758">
        <v>37.700001</v>
      </c>
      <c r="D758">
        <v>35.770000000000003</v>
      </c>
      <c r="E758">
        <v>35.810001</v>
      </c>
      <c r="F758">
        <v>35.810001</v>
      </c>
      <c r="G758">
        <v>4192000</v>
      </c>
    </row>
    <row r="759" spans="1:7" x14ac:dyDescent="0.25">
      <c r="A759" s="22">
        <v>41920</v>
      </c>
      <c r="B759">
        <v>35.625</v>
      </c>
      <c r="C759">
        <v>38.834999000000003</v>
      </c>
      <c r="D759">
        <v>35.270000000000003</v>
      </c>
      <c r="E759">
        <v>38.720001000000003</v>
      </c>
      <c r="F759">
        <v>38.720001000000003</v>
      </c>
      <c r="G759">
        <v>5217000</v>
      </c>
    </row>
    <row r="760" spans="1:7" x14ac:dyDescent="0.25">
      <c r="A760" s="22">
        <v>41921</v>
      </c>
      <c r="B760">
        <v>38.18</v>
      </c>
      <c r="C760">
        <v>38.409999999999997</v>
      </c>
      <c r="D760">
        <v>35.005001</v>
      </c>
      <c r="E760">
        <v>35.119999</v>
      </c>
      <c r="F760">
        <v>35.119999</v>
      </c>
      <c r="G760">
        <v>7630800</v>
      </c>
    </row>
    <row r="761" spans="1:7" x14ac:dyDescent="0.25">
      <c r="A761" s="22">
        <v>41922</v>
      </c>
      <c r="B761">
        <v>34.950001</v>
      </c>
      <c r="C761">
        <v>35.659999999999997</v>
      </c>
      <c r="D761">
        <v>31.200001</v>
      </c>
      <c r="E761">
        <v>31.23</v>
      </c>
      <c r="F761">
        <v>31.23</v>
      </c>
      <c r="G761">
        <v>8360600</v>
      </c>
    </row>
    <row r="762" spans="1:7" x14ac:dyDescent="0.25">
      <c r="A762" s="22">
        <v>41925</v>
      </c>
      <c r="B762">
        <v>31.700001</v>
      </c>
      <c r="C762">
        <v>32.229999999999997</v>
      </c>
      <c r="D762">
        <v>27.924999</v>
      </c>
      <c r="E762">
        <v>28.174999</v>
      </c>
      <c r="F762">
        <v>28.174999</v>
      </c>
      <c r="G762">
        <v>10217600</v>
      </c>
    </row>
    <row r="763" spans="1:7" x14ac:dyDescent="0.25">
      <c r="A763" s="22">
        <v>41926</v>
      </c>
      <c r="B763">
        <v>28.549999</v>
      </c>
      <c r="C763">
        <v>29.825001</v>
      </c>
      <c r="D763">
        <v>27.190000999999999</v>
      </c>
      <c r="E763">
        <v>28.355</v>
      </c>
      <c r="F763">
        <v>28.355</v>
      </c>
      <c r="G763">
        <v>10375000</v>
      </c>
    </row>
    <row r="764" spans="1:7" x14ac:dyDescent="0.25">
      <c r="A764" s="22">
        <v>41927</v>
      </c>
      <c r="B764">
        <v>26.139999</v>
      </c>
      <c r="C764">
        <v>27.950001</v>
      </c>
      <c r="D764">
        <v>24.145</v>
      </c>
      <c r="E764">
        <v>27.795000000000002</v>
      </c>
      <c r="F764">
        <v>27.795000000000002</v>
      </c>
      <c r="G764">
        <v>23190800</v>
      </c>
    </row>
    <row r="765" spans="1:7" x14ac:dyDescent="0.25">
      <c r="A765" s="22">
        <v>41928</v>
      </c>
      <c r="B765">
        <v>24.360001</v>
      </c>
      <c r="C765">
        <v>27.200001</v>
      </c>
      <c r="D765">
        <v>24.245000999999998</v>
      </c>
      <c r="E765">
        <v>26.629999000000002</v>
      </c>
      <c r="F765">
        <v>26.629999000000002</v>
      </c>
      <c r="G765">
        <v>18245200</v>
      </c>
    </row>
    <row r="766" spans="1:7" x14ac:dyDescent="0.25">
      <c r="A766" s="22">
        <v>41929</v>
      </c>
      <c r="B766">
        <v>28.450001</v>
      </c>
      <c r="C766">
        <v>28.889999</v>
      </c>
      <c r="D766">
        <v>27.25</v>
      </c>
      <c r="E766">
        <v>27.754999000000002</v>
      </c>
      <c r="F766">
        <v>27.754999000000002</v>
      </c>
      <c r="G766">
        <v>10153800</v>
      </c>
    </row>
    <row r="767" spans="1:7" x14ac:dyDescent="0.25">
      <c r="A767" s="22">
        <v>41932</v>
      </c>
      <c r="B767">
        <v>27.635000000000002</v>
      </c>
      <c r="C767">
        <v>29.959999</v>
      </c>
      <c r="D767">
        <v>27.48</v>
      </c>
      <c r="E767">
        <v>29.9</v>
      </c>
      <c r="F767">
        <v>29.9</v>
      </c>
      <c r="G767">
        <v>7484200</v>
      </c>
    </row>
    <row r="768" spans="1:7" x14ac:dyDescent="0.25">
      <c r="A768" s="22">
        <v>41933</v>
      </c>
      <c r="B768">
        <v>30.954999999999998</v>
      </c>
      <c r="C768">
        <v>32.264999000000003</v>
      </c>
      <c r="D768">
        <v>30.75</v>
      </c>
      <c r="E768">
        <v>32.115001999999997</v>
      </c>
      <c r="F768">
        <v>32.115001999999997</v>
      </c>
      <c r="G768">
        <v>5205600</v>
      </c>
    </row>
    <row r="769" spans="1:7" x14ac:dyDescent="0.25">
      <c r="A769" s="22">
        <v>41934</v>
      </c>
      <c r="B769">
        <v>32.299999</v>
      </c>
      <c r="C769">
        <v>32.709999000000003</v>
      </c>
      <c r="D769">
        <v>29.334999</v>
      </c>
      <c r="E769">
        <v>29.52</v>
      </c>
      <c r="F769">
        <v>29.52</v>
      </c>
      <c r="G769">
        <v>7284800</v>
      </c>
    </row>
    <row r="770" spans="1:7" x14ac:dyDescent="0.25">
      <c r="A770" s="22">
        <v>41935</v>
      </c>
      <c r="B770">
        <v>31.5</v>
      </c>
      <c r="C770">
        <v>32.200001</v>
      </c>
      <c r="D770">
        <v>30.879999000000002</v>
      </c>
      <c r="E770">
        <v>31.379999000000002</v>
      </c>
      <c r="F770">
        <v>31.379999000000002</v>
      </c>
      <c r="G770">
        <v>5687600</v>
      </c>
    </row>
    <row r="771" spans="1:7" x14ac:dyDescent="0.25">
      <c r="A771" s="22">
        <v>41936</v>
      </c>
      <c r="B771">
        <v>31.370000999999998</v>
      </c>
      <c r="C771">
        <v>31.91</v>
      </c>
      <c r="D771">
        <v>29.6</v>
      </c>
      <c r="E771">
        <v>31.715</v>
      </c>
      <c r="F771">
        <v>31.715</v>
      </c>
      <c r="G771">
        <v>4823200</v>
      </c>
    </row>
    <row r="772" spans="1:7" x14ac:dyDescent="0.25">
      <c r="A772" s="22">
        <v>41939</v>
      </c>
      <c r="B772">
        <v>31.145</v>
      </c>
      <c r="C772">
        <v>32.294998</v>
      </c>
      <c r="D772">
        <v>30.549999</v>
      </c>
      <c r="E772">
        <v>32.150002000000001</v>
      </c>
      <c r="F772">
        <v>32.150002000000001</v>
      </c>
      <c r="G772">
        <v>3958600</v>
      </c>
    </row>
    <row r="773" spans="1:7" x14ac:dyDescent="0.25">
      <c r="A773" s="22">
        <v>41940</v>
      </c>
      <c r="B773">
        <v>32.659999999999997</v>
      </c>
      <c r="C773">
        <v>34.310001</v>
      </c>
      <c r="D773">
        <v>32.584999000000003</v>
      </c>
      <c r="E773">
        <v>34.290000999999997</v>
      </c>
      <c r="F773">
        <v>34.290000999999997</v>
      </c>
      <c r="G773">
        <v>4070800</v>
      </c>
    </row>
    <row r="774" spans="1:7" x14ac:dyDescent="0.25">
      <c r="A774" s="22">
        <v>41941</v>
      </c>
      <c r="B774">
        <v>34.159999999999997</v>
      </c>
      <c r="C774">
        <v>34.354999999999997</v>
      </c>
      <c r="D774">
        <v>32.630001</v>
      </c>
      <c r="E774">
        <v>33.689999</v>
      </c>
      <c r="F774">
        <v>33.689999</v>
      </c>
      <c r="G774">
        <v>5938600</v>
      </c>
    </row>
    <row r="775" spans="1:7" x14ac:dyDescent="0.25">
      <c r="A775" s="22">
        <v>41942</v>
      </c>
      <c r="B775">
        <v>32.965000000000003</v>
      </c>
      <c r="C775">
        <v>34.205002</v>
      </c>
      <c r="D775">
        <v>32.439999</v>
      </c>
      <c r="E775">
        <v>33.529998999999997</v>
      </c>
      <c r="F775">
        <v>33.529998999999997</v>
      </c>
      <c r="G775">
        <v>3657000</v>
      </c>
    </row>
    <row r="776" spans="1:7" x14ac:dyDescent="0.25">
      <c r="A776" s="22">
        <v>41943</v>
      </c>
      <c r="B776">
        <v>34.625</v>
      </c>
      <c r="C776">
        <v>34.630001</v>
      </c>
      <c r="D776">
        <v>33.845001000000003</v>
      </c>
      <c r="E776">
        <v>34.409999999999997</v>
      </c>
      <c r="F776">
        <v>34.409999999999997</v>
      </c>
      <c r="G776">
        <v>3175200</v>
      </c>
    </row>
    <row r="777" spans="1:7" x14ac:dyDescent="0.25">
      <c r="A777" s="22">
        <v>41946</v>
      </c>
      <c r="B777">
        <v>34.419998</v>
      </c>
      <c r="C777">
        <v>34.619999</v>
      </c>
      <c r="D777">
        <v>33.5</v>
      </c>
      <c r="E777">
        <v>33.840000000000003</v>
      </c>
      <c r="F777">
        <v>33.840000000000003</v>
      </c>
      <c r="G777">
        <v>2840000</v>
      </c>
    </row>
    <row r="778" spans="1:7" x14ac:dyDescent="0.25">
      <c r="A778" s="22">
        <v>41947</v>
      </c>
      <c r="B778">
        <v>33.590000000000003</v>
      </c>
      <c r="C778">
        <v>34.18</v>
      </c>
      <c r="D778">
        <v>32.665000999999997</v>
      </c>
      <c r="E778">
        <v>34.080002</v>
      </c>
      <c r="F778">
        <v>34.080002</v>
      </c>
      <c r="G778">
        <v>2881000</v>
      </c>
    </row>
    <row r="779" spans="1:7" x14ac:dyDescent="0.25">
      <c r="A779" s="22">
        <v>41948</v>
      </c>
      <c r="B779">
        <v>34.709999000000003</v>
      </c>
      <c r="C779">
        <v>34.720001000000003</v>
      </c>
      <c r="D779">
        <v>33.880001</v>
      </c>
      <c r="E779">
        <v>34.529998999999997</v>
      </c>
      <c r="F779">
        <v>34.529998999999997</v>
      </c>
      <c r="G779">
        <v>2672800</v>
      </c>
    </row>
    <row r="780" spans="1:7" x14ac:dyDescent="0.25">
      <c r="A780" s="22">
        <v>41949</v>
      </c>
      <c r="B780">
        <v>34.715000000000003</v>
      </c>
      <c r="C780">
        <v>35.540000999999997</v>
      </c>
      <c r="D780">
        <v>34.044998</v>
      </c>
      <c r="E780">
        <v>35.389999000000003</v>
      </c>
      <c r="F780">
        <v>35.389999000000003</v>
      </c>
      <c r="G780">
        <v>2849800</v>
      </c>
    </row>
    <row r="781" spans="1:7" x14ac:dyDescent="0.25">
      <c r="A781" s="22">
        <v>41950</v>
      </c>
      <c r="B781">
        <v>35.43</v>
      </c>
      <c r="C781">
        <v>35.950001</v>
      </c>
      <c r="D781">
        <v>34.974997999999999</v>
      </c>
      <c r="E781">
        <v>35.900002000000001</v>
      </c>
      <c r="F781">
        <v>35.900002000000001</v>
      </c>
      <c r="G781">
        <v>3076600</v>
      </c>
    </row>
    <row r="782" spans="1:7" x14ac:dyDescent="0.25">
      <c r="A782" s="22">
        <v>41953</v>
      </c>
      <c r="B782">
        <v>36.049999</v>
      </c>
      <c r="C782">
        <v>37.514999000000003</v>
      </c>
      <c r="D782">
        <v>35.970001000000003</v>
      </c>
      <c r="E782">
        <v>37.240001999999997</v>
      </c>
      <c r="F782">
        <v>37.240001999999997</v>
      </c>
      <c r="G782">
        <v>2344000</v>
      </c>
    </row>
    <row r="783" spans="1:7" x14ac:dyDescent="0.25">
      <c r="A783" s="22">
        <v>41954</v>
      </c>
      <c r="B783">
        <v>37.43</v>
      </c>
      <c r="C783">
        <v>37.615001999999997</v>
      </c>
      <c r="D783">
        <v>36.514999000000003</v>
      </c>
      <c r="E783">
        <v>37.290000999999997</v>
      </c>
      <c r="F783">
        <v>37.290000999999997</v>
      </c>
      <c r="G783">
        <v>2305400</v>
      </c>
    </row>
    <row r="784" spans="1:7" x14ac:dyDescent="0.25">
      <c r="A784" s="22">
        <v>41955</v>
      </c>
      <c r="B784">
        <v>36.369999</v>
      </c>
      <c r="C784">
        <v>37.185001</v>
      </c>
      <c r="D784">
        <v>36.299999</v>
      </c>
      <c r="E784">
        <v>36.810001</v>
      </c>
      <c r="F784">
        <v>36.810001</v>
      </c>
      <c r="G784">
        <v>1289200</v>
      </c>
    </row>
    <row r="785" spans="1:7" x14ac:dyDescent="0.25">
      <c r="A785" s="22">
        <v>41956</v>
      </c>
      <c r="B785">
        <v>36.610000999999997</v>
      </c>
      <c r="C785">
        <v>37.119999</v>
      </c>
      <c r="D785">
        <v>35.310001</v>
      </c>
      <c r="E785">
        <v>36.360000999999997</v>
      </c>
      <c r="F785">
        <v>36.360000999999997</v>
      </c>
      <c r="G785">
        <v>3139400</v>
      </c>
    </row>
    <row r="786" spans="1:7" x14ac:dyDescent="0.25">
      <c r="A786" s="22">
        <v>41957</v>
      </c>
      <c r="B786">
        <v>36.169998</v>
      </c>
      <c r="C786">
        <v>36.369999</v>
      </c>
      <c r="D786">
        <v>35.485000999999997</v>
      </c>
      <c r="E786">
        <v>36.25</v>
      </c>
      <c r="F786">
        <v>36.25</v>
      </c>
      <c r="G786">
        <v>1674400</v>
      </c>
    </row>
    <row r="787" spans="1:7" x14ac:dyDescent="0.25">
      <c r="A787" s="22">
        <v>41960</v>
      </c>
      <c r="B787">
        <v>35.895000000000003</v>
      </c>
      <c r="C787">
        <v>36.685001</v>
      </c>
      <c r="D787">
        <v>35.639999000000003</v>
      </c>
      <c r="E787">
        <v>36.299999</v>
      </c>
      <c r="F787">
        <v>36.299999</v>
      </c>
      <c r="G787">
        <v>1663600</v>
      </c>
    </row>
    <row r="788" spans="1:7" x14ac:dyDescent="0.25">
      <c r="A788" s="22">
        <v>41961</v>
      </c>
      <c r="B788">
        <v>36.549999</v>
      </c>
      <c r="C788">
        <v>37.384998000000003</v>
      </c>
      <c r="D788">
        <v>36.509998000000003</v>
      </c>
      <c r="E788">
        <v>36.979999999999997</v>
      </c>
      <c r="F788">
        <v>36.979999999999997</v>
      </c>
      <c r="G788">
        <v>1346400</v>
      </c>
    </row>
    <row r="789" spans="1:7" x14ac:dyDescent="0.25">
      <c r="A789" s="22">
        <v>41962</v>
      </c>
      <c r="B789">
        <v>36.470001000000003</v>
      </c>
      <c r="C789">
        <v>36.650002000000001</v>
      </c>
      <c r="D789">
        <v>35.740001999999997</v>
      </c>
      <c r="E789">
        <v>36.055</v>
      </c>
      <c r="F789">
        <v>36.055</v>
      </c>
      <c r="G789">
        <v>1751600</v>
      </c>
    </row>
    <row r="790" spans="1:7" x14ac:dyDescent="0.25">
      <c r="A790" s="22">
        <v>41963</v>
      </c>
      <c r="B790">
        <v>35.380001</v>
      </c>
      <c r="C790">
        <v>36.595001000000003</v>
      </c>
      <c r="D790">
        <v>35.334999000000003</v>
      </c>
      <c r="E790">
        <v>36.435001</v>
      </c>
      <c r="F790">
        <v>36.435001</v>
      </c>
      <c r="G790">
        <v>1452200</v>
      </c>
    </row>
    <row r="791" spans="1:7" x14ac:dyDescent="0.25">
      <c r="A791" s="22">
        <v>41964</v>
      </c>
      <c r="B791">
        <v>37.520000000000003</v>
      </c>
      <c r="C791">
        <v>37.540000999999997</v>
      </c>
      <c r="D791">
        <v>36.830002</v>
      </c>
      <c r="E791">
        <v>37.169998</v>
      </c>
      <c r="F791">
        <v>37.169998</v>
      </c>
      <c r="G791">
        <v>2363200</v>
      </c>
    </row>
    <row r="792" spans="1:7" x14ac:dyDescent="0.25">
      <c r="A792" s="22">
        <v>41967</v>
      </c>
      <c r="B792">
        <v>37.494999</v>
      </c>
      <c r="C792">
        <v>37.979999999999997</v>
      </c>
      <c r="D792">
        <v>37.330002</v>
      </c>
      <c r="E792">
        <v>37.945</v>
      </c>
      <c r="F792">
        <v>37.945</v>
      </c>
      <c r="G792">
        <v>1715400</v>
      </c>
    </row>
    <row r="793" spans="1:7" x14ac:dyDescent="0.25">
      <c r="A793" s="22">
        <v>41968</v>
      </c>
      <c r="B793">
        <v>38.099997999999999</v>
      </c>
      <c r="C793">
        <v>38.32</v>
      </c>
      <c r="D793">
        <v>37.650002000000001</v>
      </c>
      <c r="E793">
        <v>38.25</v>
      </c>
      <c r="F793">
        <v>38.25</v>
      </c>
      <c r="G793">
        <v>1462200</v>
      </c>
    </row>
    <row r="794" spans="1:7" x14ac:dyDescent="0.25">
      <c r="A794" s="22">
        <v>41969</v>
      </c>
      <c r="B794">
        <v>38.139999000000003</v>
      </c>
      <c r="C794">
        <v>38.939999</v>
      </c>
      <c r="D794">
        <v>38.099997999999999</v>
      </c>
      <c r="E794">
        <v>38.849997999999999</v>
      </c>
      <c r="F794">
        <v>38.849997999999999</v>
      </c>
      <c r="G794">
        <v>884200</v>
      </c>
    </row>
    <row r="795" spans="1:7" x14ac:dyDescent="0.25">
      <c r="A795" s="22">
        <v>41971</v>
      </c>
      <c r="B795">
        <v>38.654998999999997</v>
      </c>
      <c r="C795">
        <v>38.93</v>
      </c>
      <c r="D795">
        <v>37.659999999999997</v>
      </c>
      <c r="E795">
        <v>37.799999</v>
      </c>
      <c r="F795">
        <v>37.799999</v>
      </c>
      <c r="G795">
        <v>1000400</v>
      </c>
    </row>
    <row r="796" spans="1:7" x14ac:dyDescent="0.25">
      <c r="A796" s="22">
        <v>41974</v>
      </c>
      <c r="B796">
        <v>37</v>
      </c>
      <c r="C796">
        <v>37.090000000000003</v>
      </c>
      <c r="D796">
        <v>35.834999000000003</v>
      </c>
      <c r="E796">
        <v>36.189999</v>
      </c>
      <c r="F796">
        <v>36.189999</v>
      </c>
      <c r="G796">
        <v>2430800</v>
      </c>
    </row>
    <row r="797" spans="1:7" x14ac:dyDescent="0.25">
      <c r="A797" s="22">
        <v>41975</v>
      </c>
      <c r="B797">
        <v>36.205002</v>
      </c>
      <c r="C797">
        <v>38.139999000000003</v>
      </c>
      <c r="D797">
        <v>36.205002</v>
      </c>
      <c r="E797">
        <v>38.099997999999999</v>
      </c>
      <c r="F797">
        <v>38.099997999999999</v>
      </c>
      <c r="G797">
        <v>1903400</v>
      </c>
    </row>
    <row r="798" spans="1:7" x14ac:dyDescent="0.25">
      <c r="A798" s="22">
        <v>41976</v>
      </c>
      <c r="B798">
        <v>38.474997999999999</v>
      </c>
      <c r="C798">
        <v>38.834999000000003</v>
      </c>
      <c r="D798">
        <v>38.220001000000003</v>
      </c>
      <c r="E798">
        <v>38.689999</v>
      </c>
      <c r="F798">
        <v>38.689999</v>
      </c>
      <c r="G798">
        <v>2038200</v>
      </c>
    </row>
    <row r="799" spans="1:7" x14ac:dyDescent="0.25">
      <c r="A799" s="22">
        <v>41977</v>
      </c>
      <c r="B799">
        <v>38.189999</v>
      </c>
      <c r="C799">
        <v>39</v>
      </c>
      <c r="D799">
        <v>37.490001999999997</v>
      </c>
      <c r="E799">
        <v>38.639999000000003</v>
      </c>
      <c r="F799">
        <v>38.639999000000003</v>
      </c>
      <c r="G799">
        <v>1974600</v>
      </c>
    </row>
    <row r="800" spans="1:7" x14ac:dyDescent="0.25">
      <c r="A800" s="22">
        <v>41978</v>
      </c>
      <c r="B800">
        <v>39.25</v>
      </c>
      <c r="C800">
        <v>39.93</v>
      </c>
      <c r="D800">
        <v>38.945</v>
      </c>
      <c r="E800">
        <v>39.270000000000003</v>
      </c>
      <c r="F800">
        <v>39.270000000000003</v>
      </c>
      <c r="G800">
        <v>2258000</v>
      </c>
    </row>
    <row r="801" spans="1:7" x14ac:dyDescent="0.25">
      <c r="A801" s="22">
        <v>41981</v>
      </c>
      <c r="B801">
        <v>39.060001</v>
      </c>
      <c r="C801">
        <v>39.659999999999997</v>
      </c>
      <c r="D801">
        <v>37.255001</v>
      </c>
      <c r="E801">
        <v>37.709999000000003</v>
      </c>
      <c r="F801">
        <v>37.709999000000003</v>
      </c>
      <c r="G801">
        <v>2760200</v>
      </c>
    </row>
    <row r="802" spans="1:7" x14ac:dyDescent="0.25">
      <c r="A802" s="22">
        <v>41982</v>
      </c>
      <c r="B802">
        <v>35.729999999999997</v>
      </c>
      <c r="C802">
        <v>37.485000999999997</v>
      </c>
      <c r="D802">
        <v>35.095001000000003</v>
      </c>
      <c r="E802">
        <v>37.240001999999997</v>
      </c>
      <c r="F802">
        <v>37.240001999999997</v>
      </c>
      <c r="G802">
        <v>3887200</v>
      </c>
    </row>
    <row r="803" spans="1:7" x14ac:dyDescent="0.25">
      <c r="A803" s="22">
        <v>41983</v>
      </c>
      <c r="B803">
        <v>36.459999000000003</v>
      </c>
      <c r="C803">
        <v>36.630001</v>
      </c>
      <c r="D803">
        <v>33.299999</v>
      </c>
      <c r="E803">
        <v>33.419998</v>
      </c>
      <c r="F803">
        <v>33.419998</v>
      </c>
      <c r="G803">
        <v>5219600</v>
      </c>
    </row>
    <row r="804" spans="1:7" x14ac:dyDescent="0.25">
      <c r="A804" s="22">
        <v>41984</v>
      </c>
      <c r="B804">
        <v>33.599997999999999</v>
      </c>
      <c r="C804">
        <v>34.93</v>
      </c>
      <c r="D804">
        <v>31.174999</v>
      </c>
      <c r="E804">
        <v>31.280000999999999</v>
      </c>
      <c r="F804">
        <v>31.280000999999999</v>
      </c>
      <c r="G804">
        <v>4856200</v>
      </c>
    </row>
    <row r="805" spans="1:7" x14ac:dyDescent="0.25">
      <c r="A805" s="22">
        <v>41985</v>
      </c>
      <c r="B805">
        <v>29.790001</v>
      </c>
      <c r="C805">
        <v>31.295000000000002</v>
      </c>
      <c r="D805">
        <v>29.33</v>
      </c>
      <c r="E805">
        <v>29.5</v>
      </c>
      <c r="F805">
        <v>29.5</v>
      </c>
      <c r="G805">
        <v>11911200</v>
      </c>
    </row>
    <row r="806" spans="1:7" x14ac:dyDescent="0.25">
      <c r="A806" s="22">
        <v>41988</v>
      </c>
      <c r="B806">
        <v>30.905000999999999</v>
      </c>
      <c r="C806">
        <v>31.66</v>
      </c>
      <c r="D806">
        <v>29.049999</v>
      </c>
      <c r="E806">
        <v>30.18</v>
      </c>
      <c r="F806">
        <v>30.18</v>
      </c>
      <c r="G806">
        <v>10308000</v>
      </c>
    </row>
    <row r="807" spans="1:7" x14ac:dyDescent="0.25">
      <c r="A807" s="22">
        <v>41989</v>
      </c>
      <c r="B807">
        <v>29.495000999999998</v>
      </c>
      <c r="C807">
        <v>31.985001</v>
      </c>
      <c r="D807">
        <v>28.725000000000001</v>
      </c>
      <c r="E807">
        <v>28.785</v>
      </c>
      <c r="F807">
        <v>28.785</v>
      </c>
      <c r="G807">
        <v>9461800</v>
      </c>
    </row>
    <row r="808" spans="1:7" x14ac:dyDescent="0.25">
      <c r="A808" s="22">
        <v>41990</v>
      </c>
      <c r="B808">
        <v>28.295000000000002</v>
      </c>
      <c r="C808">
        <v>31.530000999999999</v>
      </c>
      <c r="D808">
        <v>28.290001</v>
      </c>
      <c r="E808">
        <v>31.415001</v>
      </c>
      <c r="F808">
        <v>31.415001</v>
      </c>
      <c r="G808">
        <v>8935800</v>
      </c>
    </row>
    <row r="809" spans="1:7" x14ac:dyDescent="0.25">
      <c r="A809" s="22">
        <v>41991</v>
      </c>
      <c r="B809">
        <v>32.985000999999997</v>
      </c>
      <c r="C809">
        <v>33.075001</v>
      </c>
      <c r="D809">
        <v>31.5</v>
      </c>
      <c r="E809">
        <v>32.424999</v>
      </c>
      <c r="F809">
        <v>32.424999</v>
      </c>
      <c r="G809">
        <v>5262200</v>
      </c>
    </row>
    <row r="810" spans="1:7" x14ac:dyDescent="0.25">
      <c r="A810" s="22">
        <v>41992</v>
      </c>
      <c r="B810">
        <v>32.540000999999997</v>
      </c>
      <c r="C810">
        <v>33.119999</v>
      </c>
      <c r="D810">
        <v>32.034999999999997</v>
      </c>
      <c r="E810">
        <v>32.659999999999997</v>
      </c>
      <c r="F810">
        <v>32.659999999999997</v>
      </c>
      <c r="G810">
        <v>4623000</v>
      </c>
    </row>
    <row r="811" spans="1:7" x14ac:dyDescent="0.25">
      <c r="A811" s="22">
        <v>41995</v>
      </c>
      <c r="B811">
        <v>33.494999</v>
      </c>
      <c r="C811">
        <v>34.255001</v>
      </c>
      <c r="D811">
        <v>33.299999</v>
      </c>
      <c r="E811">
        <v>34.25</v>
      </c>
      <c r="F811">
        <v>34.25</v>
      </c>
      <c r="G811">
        <v>2615200</v>
      </c>
    </row>
    <row r="812" spans="1:7" x14ac:dyDescent="0.25">
      <c r="A812" s="22">
        <v>41996</v>
      </c>
      <c r="B812">
        <v>34.450001</v>
      </c>
      <c r="C812">
        <v>34.450001</v>
      </c>
      <c r="D812">
        <v>33.5</v>
      </c>
      <c r="E812">
        <v>34.185001</v>
      </c>
      <c r="F812">
        <v>34.185001</v>
      </c>
      <c r="G812">
        <v>2173000</v>
      </c>
    </row>
    <row r="813" spans="1:7" x14ac:dyDescent="0.25">
      <c r="A813" s="22">
        <v>41997</v>
      </c>
      <c r="B813">
        <v>34.580002</v>
      </c>
      <c r="C813">
        <v>34.634998000000003</v>
      </c>
      <c r="D813">
        <v>34.150002000000001</v>
      </c>
      <c r="E813">
        <v>34.439999</v>
      </c>
      <c r="F813">
        <v>34.439999</v>
      </c>
      <c r="G813">
        <v>1069400</v>
      </c>
    </row>
    <row r="814" spans="1:7" x14ac:dyDescent="0.25">
      <c r="A814" s="22">
        <v>41999</v>
      </c>
      <c r="B814">
        <v>34.435001</v>
      </c>
      <c r="C814">
        <v>34.685001</v>
      </c>
      <c r="D814">
        <v>33.935001</v>
      </c>
      <c r="E814">
        <v>34.110000999999997</v>
      </c>
      <c r="F814">
        <v>34.110000999999997</v>
      </c>
      <c r="G814">
        <v>1750000</v>
      </c>
    </row>
    <row r="815" spans="1:7" x14ac:dyDescent="0.25">
      <c r="A815" s="22">
        <v>42002</v>
      </c>
      <c r="B815">
        <v>33.865001999999997</v>
      </c>
      <c r="C815">
        <v>34.450001</v>
      </c>
      <c r="D815">
        <v>33.685001</v>
      </c>
      <c r="E815">
        <v>34.165000999999997</v>
      </c>
      <c r="F815">
        <v>34.165000999999997</v>
      </c>
      <c r="G815">
        <v>2361200</v>
      </c>
    </row>
    <row r="816" spans="1:7" x14ac:dyDescent="0.25">
      <c r="A816" s="22">
        <v>42003</v>
      </c>
      <c r="B816">
        <v>33.630001</v>
      </c>
      <c r="C816">
        <v>34.099997999999999</v>
      </c>
      <c r="D816">
        <v>33.125</v>
      </c>
      <c r="E816">
        <v>33.314999</v>
      </c>
      <c r="F816">
        <v>33.314999</v>
      </c>
      <c r="G816">
        <v>2294600</v>
      </c>
    </row>
    <row r="817" spans="1:7" x14ac:dyDescent="0.25">
      <c r="A817" s="22">
        <v>42004</v>
      </c>
      <c r="B817">
        <v>33.459999000000003</v>
      </c>
      <c r="C817">
        <v>33.604999999999997</v>
      </c>
      <c r="D817">
        <v>30.004999000000002</v>
      </c>
      <c r="E817">
        <v>30.58</v>
      </c>
      <c r="F817">
        <v>30.58</v>
      </c>
      <c r="G817">
        <v>3167600</v>
      </c>
    </row>
    <row r="818" spans="1:7" x14ac:dyDescent="0.25">
      <c r="A818" s="22">
        <v>42006</v>
      </c>
      <c r="B818">
        <v>31.690000999999999</v>
      </c>
      <c r="C818">
        <v>32.020000000000003</v>
      </c>
      <c r="D818">
        <v>29.364999999999998</v>
      </c>
      <c r="E818">
        <v>31.135000000000002</v>
      </c>
      <c r="F818">
        <v>31.135000000000002</v>
      </c>
      <c r="G818">
        <v>4057000</v>
      </c>
    </row>
    <row r="819" spans="1:7" x14ac:dyDescent="0.25">
      <c r="A819" s="22">
        <v>42009</v>
      </c>
      <c r="B819">
        <v>30.309999000000001</v>
      </c>
      <c r="C819">
        <v>30.43</v>
      </c>
      <c r="D819">
        <v>28.450001</v>
      </c>
      <c r="E819">
        <v>28.98</v>
      </c>
      <c r="F819">
        <v>28.98</v>
      </c>
      <c r="G819">
        <v>4156800</v>
      </c>
    </row>
    <row r="820" spans="1:7" x14ac:dyDescent="0.25">
      <c r="A820" s="22">
        <v>42010</v>
      </c>
      <c r="B820">
        <v>29.110001</v>
      </c>
      <c r="C820">
        <v>29.475000000000001</v>
      </c>
      <c r="D820">
        <v>27.225000000000001</v>
      </c>
      <c r="E820">
        <v>28.24</v>
      </c>
      <c r="F820">
        <v>28.24</v>
      </c>
      <c r="G820">
        <v>5629300</v>
      </c>
    </row>
    <row r="821" spans="1:7" x14ac:dyDescent="0.25">
      <c r="A821" s="22">
        <v>42011</v>
      </c>
      <c r="B821">
        <v>29.094999000000001</v>
      </c>
      <c r="C821">
        <v>29.540001</v>
      </c>
      <c r="D821">
        <v>28.469999000000001</v>
      </c>
      <c r="E821">
        <v>29.16</v>
      </c>
      <c r="F821">
        <v>29.16</v>
      </c>
      <c r="G821">
        <v>2599500</v>
      </c>
    </row>
    <row r="822" spans="1:7" x14ac:dyDescent="0.25">
      <c r="A822" s="22">
        <v>42012</v>
      </c>
      <c r="B822">
        <v>30.25</v>
      </c>
      <c r="C822">
        <v>31.16</v>
      </c>
      <c r="D822">
        <v>30.165001</v>
      </c>
      <c r="E822">
        <v>30.969999000000001</v>
      </c>
      <c r="F822">
        <v>30.969999000000001</v>
      </c>
      <c r="G822">
        <v>2238500</v>
      </c>
    </row>
    <row r="823" spans="1:7" x14ac:dyDescent="0.25">
      <c r="A823" s="22">
        <v>42013</v>
      </c>
      <c r="B823">
        <v>31.355</v>
      </c>
      <c r="C823">
        <v>31.4</v>
      </c>
      <c r="D823">
        <v>29.535</v>
      </c>
      <c r="E823">
        <v>29.83</v>
      </c>
      <c r="F823">
        <v>29.83</v>
      </c>
      <c r="G823">
        <v>2654100</v>
      </c>
    </row>
    <row r="824" spans="1:7" x14ac:dyDescent="0.25">
      <c r="A824" s="22">
        <v>42016</v>
      </c>
      <c r="B824">
        <v>29.540001</v>
      </c>
      <c r="C824">
        <v>29.639999</v>
      </c>
      <c r="D824">
        <v>27.629999000000002</v>
      </c>
      <c r="E824">
        <v>28.379999000000002</v>
      </c>
      <c r="F824">
        <v>28.379999000000002</v>
      </c>
      <c r="G824">
        <v>3021500</v>
      </c>
    </row>
    <row r="825" spans="1:7" x14ac:dyDescent="0.25">
      <c r="A825" s="22">
        <v>42017</v>
      </c>
      <c r="B825">
        <v>29.024999999999999</v>
      </c>
      <c r="C825">
        <v>29.375</v>
      </c>
      <c r="D825">
        <v>26.82</v>
      </c>
      <c r="E825">
        <v>27.559999000000001</v>
      </c>
      <c r="F825">
        <v>27.559999000000001</v>
      </c>
      <c r="G825">
        <v>3671100</v>
      </c>
    </row>
    <row r="826" spans="1:7" x14ac:dyDescent="0.25">
      <c r="A826" s="22">
        <v>42018</v>
      </c>
      <c r="B826">
        <v>26.264999</v>
      </c>
      <c r="C826">
        <v>27.174999</v>
      </c>
      <c r="D826">
        <v>26</v>
      </c>
      <c r="E826">
        <v>27.049999</v>
      </c>
      <c r="F826">
        <v>27.049999</v>
      </c>
      <c r="G826">
        <v>4784700</v>
      </c>
    </row>
    <row r="827" spans="1:7" x14ac:dyDescent="0.25">
      <c r="A827" s="22">
        <v>42019</v>
      </c>
      <c r="B827">
        <v>27.379999000000002</v>
      </c>
      <c r="C827">
        <v>27.75</v>
      </c>
      <c r="D827">
        <v>26.129999000000002</v>
      </c>
      <c r="E827">
        <v>26.24</v>
      </c>
      <c r="F827">
        <v>26.24</v>
      </c>
      <c r="G827">
        <v>3985600</v>
      </c>
    </row>
    <row r="828" spans="1:7" x14ac:dyDescent="0.25">
      <c r="A828" s="22">
        <v>42020</v>
      </c>
      <c r="B828">
        <v>26.15</v>
      </c>
      <c r="C828">
        <v>27.024999999999999</v>
      </c>
      <c r="D828">
        <v>25.639999</v>
      </c>
      <c r="E828">
        <v>26.709999</v>
      </c>
      <c r="F828">
        <v>26.709999</v>
      </c>
      <c r="G828">
        <v>3580200</v>
      </c>
    </row>
    <row r="829" spans="1:7" x14ac:dyDescent="0.25">
      <c r="A829" s="22">
        <v>42024</v>
      </c>
      <c r="B829">
        <v>27.549999</v>
      </c>
      <c r="C829">
        <v>27.57</v>
      </c>
      <c r="D829">
        <v>26.059999000000001</v>
      </c>
      <c r="E829">
        <v>26.959999</v>
      </c>
      <c r="F829">
        <v>26.959999</v>
      </c>
      <c r="G829">
        <v>3743900</v>
      </c>
    </row>
    <row r="830" spans="1:7" x14ac:dyDescent="0.25">
      <c r="A830" s="22">
        <v>42025</v>
      </c>
      <c r="B830">
        <v>26.66</v>
      </c>
      <c r="C830">
        <v>28.280000999999999</v>
      </c>
      <c r="D830">
        <v>26.290001</v>
      </c>
      <c r="E830">
        <v>28.245000999999998</v>
      </c>
      <c r="F830">
        <v>28.245000999999998</v>
      </c>
      <c r="G830">
        <v>3136200</v>
      </c>
    </row>
    <row r="831" spans="1:7" x14ac:dyDescent="0.25">
      <c r="A831" s="22">
        <v>42026</v>
      </c>
      <c r="B831">
        <v>29.030000999999999</v>
      </c>
      <c r="C831">
        <v>30.110001</v>
      </c>
      <c r="D831">
        <v>27.93</v>
      </c>
      <c r="E831">
        <v>30.084999</v>
      </c>
      <c r="F831">
        <v>30.084999</v>
      </c>
      <c r="G831">
        <v>2449100</v>
      </c>
    </row>
    <row r="832" spans="1:7" x14ac:dyDescent="0.25">
      <c r="A832" s="22">
        <v>42027</v>
      </c>
      <c r="B832">
        <v>29.655000999999999</v>
      </c>
      <c r="C832">
        <v>30.51</v>
      </c>
      <c r="D832">
        <v>29.155000999999999</v>
      </c>
      <c r="E832">
        <v>29.299999</v>
      </c>
      <c r="F832">
        <v>29.299999</v>
      </c>
      <c r="G832">
        <v>1939800</v>
      </c>
    </row>
    <row r="833" spans="1:7" x14ac:dyDescent="0.25">
      <c r="A833" s="22">
        <v>42030</v>
      </c>
      <c r="B833">
        <v>29.530000999999999</v>
      </c>
      <c r="C833">
        <v>30.639999</v>
      </c>
      <c r="D833">
        <v>28.959999</v>
      </c>
      <c r="E833">
        <v>30.614999999999998</v>
      </c>
      <c r="F833">
        <v>30.614999999999998</v>
      </c>
      <c r="G833">
        <v>1696800</v>
      </c>
    </row>
    <row r="834" spans="1:7" x14ac:dyDescent="0.25">
      <c r="A834" s="22">
        <v>42031</v>
      </c>
      <c r="B834">
        <v>28.959999</v>
      </c>
      <c r="C834">
        <v>30.139999</v>
      </c>
      <c r="D834">
        <v>28.635000000000002</v>
      </c>
      <c r="E834">
        <v>29.15</v>
      </c>
      <c r="F834">
        <v>29.15</v>
      </c>
      <c r="G834">
        <v>3296400</v>
      </c>
    </row>
    <row r="835" spans="1:7" x14ac:dyDescent="0.25">
      <c r="A835" s="22">
        <v>42032</v>
      </c>
      <c r="B835">
        <v>29.995000999999998</v>
      </c>
      <c r="C835">
        <v>30.024999999999999</v>
      </c>
      <c r="D835">
        <v>26.305</v>
      </c>
      <c r="E835">
        <v>26.629999000000002</v>
      </c>
      <c r="F835">
        <v>26.629999000000002</v>
      </c>
      <c r="G835">
        <v>4013900</v>
      </c>
    </row>
    <row r="836" spans="1:7" x14ac:dyDescent="0.25">
      <c r="A836" s="22">
        <v>42033</v>
      </c>
      <c r="B836">
        <v>26.459999</v>
      </c>
      <c r="C836">
        <v>27.459999</v>
      </c>
      <c r="D836">
        <v>25.540001</v>
      </c>
      <c r="E836">
        <v>27.26</v>
      </c>
      <c r="F836">
        <v>27.26</v>
      </c>
      <c r="G836">
        <v>4366700</v>
      </c>
    </row>
    <row r="837" spans="1:7" x14ac:dyDescent="0.25">
      <c r="A837" s="22">
        <v>42034</v>
      </c>
      <c r="B837">
        <v>26.355</v>
      </c>
      <c r="C837">
        <v>26.940000999999999</v>
      </c>
      <c r="D837">
        <v>24.315000999999999</v>
      </c>
      <c r="E837">
        <v>24.424999</v>
      </c>
      <c r="F837">
        <v>24.424999</v>
      </c>
      <c r="G837">
        <v>5408700</v>
      </c>
    </row>
    <row r="838" spans="1:7" x14ac:dyDescent="0.25">
      <c r="A838" s="22">
        <v>42037</v>
      </c>
      <c r="B838">
        <v>25.389999</v>
      </c>
      <c r="C838">
        <v>25.934999000000001</v>
      </c>
      <c r="D838">
        <v>24.254999000000002</v>
      </c>
      <c r="E838">
        <v>25.934999000000001</v>
      </c>
      <c r="F838">
        <v>25.934999000000001</v>
      </c>
      <c r="G838">
        <v>5080000</v>
      </c>
    </row>
    <row r="839" spans="1:7" x14ac:dyDescent="0.25">
      <c r="A839" s="22">
        <v>42038</v>
      </c>
      <c r="B839">
        <v>26.355</v>
      </c>
      <c r="C839">
        <v>27.24</v>
      </c>
      <c r="D839">
        <v>26.1</v>
      </c>
      <c r="E839">
        <v>27.190000999999999</v>
      </c>
      <c r="F839">
        <v>27.190000999999999</v>
      </c>
      <c r="G839">
        <v>2844200</v>
      </c>
    </row>
    <row r="840" spans="1:7" x14ac:dyDescent="0.25">
      <c r="A840" s="22">
        <v>42039</v>
      </c>
      <c r="B840">
        <v>26.76</v>
      </c>
      <c r="C840">
        <v>27.6</v>
      </c>
      <c r="D840">
        <v>26.24</v>
      </c>
      <c r="E840">
        <v>26.405000999999999</v>
      </c>
      <c r="F840">
        <v>26.405000999999999</v>
      </c>
      <c r="G840">
        <v>2430600</v>
      </c>
    </row>
    <row r="841" spans="1:7" x14ac:dyDescent="0.25">
      <c r="A841" s="22">
        <v>42040</v>
      </c>
      <c r="B841">
        <v>26.67</v>
      </c>
      <c r="C841">
        <v>27.485001</v>
      </c>
      <c r="D841">
        <v>26.655000999999999</v>
      </c>
      <c r="E841">
        <v>27.309999000000001</v>
      </c>
      <c r="F841">
        <v>27.309999000000001</v>
      </c>
      <c r="G841">
        <v>1821300</v>
      </c>
    </row>
    <row r="842" spans="1:7" x14ac:dyDescent="0.25">
      <c r="A842" s="22">
        <v>42041</v>
      </c>
      <c r="B842">
        <v>27.67</v>
      </c>
      <c r="C842">
        <v>27.83</v>
      </c>
      <c r="D842">
        <v>25.549999</v>
      </c>
      <c r="E842">
        <v>26.16</v>
      </c>
      <c r="F842">
        <v>26.16</v>
      </c>
      <c r="G842">
        <v>2903300</v>
      </c>
    </row>
    <row r="843" spans="1:7" x14ac:dyDescent="0.25">
      <c r="A843" s="22">
        <v>42044</v>
      </c>
      <c r="B843">
        <v>25.674999</v>
      </c>
      <c r="C843">
        <v>26.15</v>
      </c>
      <c r="D843">
        <v>25.445</v>
      </c>
      <c r="E843">
        <v>26.030000999999999</v>
      </c>
      <c r="F843">
        <v>26.030000999999999</v>
      </c>
      <c r="G843">
        <v>2759400</v>
      </c>
    </row>
    <row r="844" spans="1:7" x14ac:dyDescent="0.25">
      <c r="A844" s="22">
        <v>42045</v>
      </c>
      <c r="B844">
        <v>26.629999000000002</v>
      </c>
      <c r="C844">
        <v>27.165001</v>
      </c>
      <c r="D844">
        <v>26.15</v>
      </c>
      <c r="E844">
        <v>27.004999000000002</v>
      </c>
      <c r="F844">
        <v>27.004999000000002</v>
      </c>
      <c r="G844">
        <v>1850700</v>
      </c>
    </row>
    <row r="845" spans="1:7" x14ac:dyDescent="0.25">
      <c r="A845" s="22">
        <v>42046</v>
      </c>
      <c r="B845">
        <v>26.719999000000001</v>
      </c>
      <c r="C845">
        <v>26.954999999999998</v>
      </c>
      <c r="D845">
        <v>26.355</v>
      </c>
      <c r="E845">
        <v>26.815000999999999</v>
      </c>
      <c r="F845">
        <v>26.815000999999999</v>
      </c>
      <c r="G845">
        <v>1890700</v>
      </c>
    </row>
    <row r="846" spans="1:7" x14ac:dyDescent="0.25">
      <c r="A846" s="22">
        <v>42047</v>
      </c>
      <c r="B846">
        <v>27.5</v>
      </c>
      <c r="C846">
        <v>28.645</v>
      </c>
      <c r="D846">
        <v>27.379999000000002</v>
      </c>
      <c r="E846">
        <v>28.504999000000002</v>
      </c>
      <c r="F846">
        <v>28.504999000000002</v>
      </c>
      <c r="G846">
        <v>1849800</v>
      </c>
    </row>
    <row r="847" spans="1:7" x14ac:dyDescent="0.25">
      <c r="A847" s="22">
        <v>42048</v>
      </c>
      <c r="B847">
        <v>28.629999000000002</v>
      </c>
      <c r="C847">
        <v>29</v>
      </c>
      <c r="D847">
        <v>28.094999000000001</v>
      </c>
      <c r="E847">
        <v>28.870000999999998</v>
      </c>
      <c r="F847">
        <v>28.870000999999998</v>
      </c>
      <c r="G847">
        <v>2358600</v>
      </c>
    </row>
    <row r="848" spans="1:7" x14ac:dyDescent="0.25">
      <c r="A848" s="22">
        <v>42052</v>
      </c>
      <c r="B848">
        <v>28.584999</v>
      </c>
      <c r="C848">
        <v>29</v>
      </c>
      <c r="D848">
        <v>28.360001</v>
      </c>
      <c r="E848">
        <v>28.780000999999999</v>
      </c>
      <c r="F848">
        <v>28.780000999999999</v>
      </c>
      <c r="G848">
        <v>983400</v>
      </c>
    </row>
    <row r="849" spans="1:7" x14ac:dyDescent="0.25">
      <c r="A849" s="22">
        <v>42053</v>
      </c>
      <c r="B849">
        <v>28.42</v>
      </c>
      <c r="C849">
        <v>29.114999999999998</v>
      </c>
      <c r="D849">
        <v>28.370000999999998</v>
      </c>
      <c r="E849">
        <v>28.975000000000001</v>
      </c>
      <c r="F849">
        <v>28.975000000000001</v>
      </c>
      <c r="G849">
        <v>997700</v>
      </c>
    </row>
    <row r="850" spans="1:7" x14ac:dyDescent="0.25">
      <c r="A850" s="22">
        <v>42054</v>
      </c>
      <c r="B850">
        <v>28.690000999999999</v>
      </c>
      <c r="C850">
        <v>29.695</v>
      </c>
      <c r="D850">
        <v>28.620000999999998</v>
      </c>
      <c r="E850">
        <v>29.695</v>
      </c>
      <c r="F850">
        <v>29.695</v>
      </c>
      <c r="G850">
        <v>1346000</v>
      </c>
    </row>
    <row r="851" spans="1:7" x14ac:dyDescent="0.25">
      <c r="A851" s="22">
        <v>42055</v>
      </c>
      <c r="B851">
        <v>29.059999000000001</v>
      </c>
      <c r="C851">
        <v>30.92</v>
      </c>
      <c r="D851">
        <v>28.855</v>
      </c>
      <c r="E851">
        <v>30.709999</v>
      </c>
      <c r="F851">
        <v>30.709999</v>
      </c>
      <c r="G851">
        <v>2136800</v>
      </c>
    </row>
    <row r="852" spans="1:7" x14ac:dyDescent="0.25">
      <c r="A852" s="22">
        <v>42058</v>
      </c>
      <c r="B852">
        <v>30.375</v>
      </c>
      <c r="C852">
        <v>30.709999</v>
      </c>
      <c r="D852">
        <v>30.155000999999999</v>
      </c>
      <c r="E852">
        <v>30.559999000000001</v>
      </c>
      <c r="F852">
        <v>30.559999000000001</v>
      </c>
      <c r="G852">
        <v>1152800</v>
      </c>
    </row>
    <row r="853" spans="1:7" x14ac:dyDescent="0.25">
      <c r="A853" s="22">
        <v>42059</v>
      </c>
      <c r="B853">
        <v>30.684999000000001</v>
      </c>
      <c r="C853">
        <v>32.020000000000003</v>
      </c>
      <c r="D853">
        <v>30.65</v>
      </c>
      <c r="E853">
        <v>31.860001</v>
      </c>
      <c r="F853">
        <v>31.860001</v>
      </c>
      <c r="G853">
        <v>1360500</v>
      </c>
    </row>
    <row r="854" spans="1:7" x14ac:dyDescent="0.25">
      <c r="A854" s="22">
        <v>42060</v>
      </c>
      <c r="B854">
        <v>31.780000999999999</v>
      </c>
      <c r="C854">
        <v>33.075001</v>
      </c>
      <c r="D854">
        <v>31.264999</v>
      </c>
      <c r="E854">
        <v>31.610001</v>
      </c>
      <c r="F854">
        <v>31.610001</v>
      </c>
      <c r="G854">
        <v>1962700</v>
      </c>
    </row>
    <row r="855" spans="1:7" x14ac:dyDescent="0.25">
      <c r="A855" s="22">
        <v>42061</v>
      </c>
      <c r="B855">
        <v>31.715</v>
      </c>
      <c r="C855">
        <v>32.389999000000003</v>
      </c>
      <c r="D855">
        <v>31.094999000000001</v>
      </c>
      <c r="E855">
        <v>31.965</v>
      </c>
      <c r="F855">
        <v>31.965</v>
      </c>
      <c r="G855">
        <v>1638000</v>
      </c>
    </row>
    <row r="856" spans="1:7" x14ac:dyDescent="0.25">
      <c r="A856" s="22">
        <v>42062</v>
      </c>
      <c r="B856">
        <v>32.025002000000001</v>
      </c>
      <c r="C856">
        <v>32.650002000000001</v>
      </c>
      <c r="D856">
        <v>31.700001</v>
      </c>
      <c r="E856">
        <v>32.165000999999997</v>
      </c>
      <c r="F856">
        <v>32.165000999999997</v>
      </c>
      <c r="G856">
        <v>1461200</v>
      </c>
    </row>
    <row r="857" spans="1:7" x14ac:dyDescent="0.25">
      <c r="A857" s="22">
        <v>42065</v>
      </c>
      <c r="B857">
        <v>32.310001</v>
      </c>
      <c r="C857">
        <v>33.244999</v>
      </c>
      <c r="D857">
        <v>32.200001</v>
      </c>
      <c r="E857">
        <v>33.229999999999997</v>
      </c>
      <c r="F857">
        <v>33.229999999999997</v>
      </c>
      <c r="G857">
        <v>1351200</v>
      </c>
    </row>
    <row r="858" spans="1:7" x14ac:dyDescent="0.25">
      <c r="A858" s="22">
        <v>42066</v>
      </c>
      <c r="B858">
        <v>32.889999000000003</v>
      </c>
      <c r="C858">
        <v>33.044998</v>
      </c>
      <c r="D858">
        <v>31.610001</v>
      </c>
      <c r="E858">
        <v>32.490001999999997</v>
      </c>
      <c r="F858">
        <v>32.490001999999997</v>
      </c>
      <c r="G858">
        <v>1415300</v>
      </c>
    </row>
    <row r="859" spans="1:7" x14ac:dyDescent="0.25">
      <c r="A859" s="22">
        <v>42067</v>
      </c>
      <c r="B859">
        <v>32.034999999999997</v>
      </c>
      <c r="C859">
        <v>32.625</v>
      </c>
      <c r="D859">
        <v>31.309999000000001</v>
      </c>
      <c r="E859">
        <v>32.57</v>
      </c>
      <c r="F859">
        <v>32.57</v>
      </c>
      <c r="G859">
        <v>1292400</v>
      </c>
    </row>
    <row r="860" spans="1:7" x14ac:dyDescent="0.25">
      <c r="A860" s="22">
        <v>42068</v>
      </c>
      <c r="B860">
        <v>32.794998</v>
      </c>
      <c r="C860">
        <v>33.029998999999997</v>
      </c>
      <c r="D860">
        <v>32.290000999999997</v>
      </c>
      <c r="E860">
        <v>32.965000000000003</v>
      </c>
      <c r="F860">
        <v>32.965000000000003</v>
      </c>
      <c r="G860">
        <v>1424400</v>
      </c>
    </row>
    <row r="861" spans="1:7" x14ac:dyDescent="0.25">
      <c r="A861" s="22">
        <v>42069</v>
      </c>
      <c r="B861">
        <v>32.479999999999997</v>
      </c>
      <c r="C861">
        <v>32.959999000000003</v>
      </c>
      <c r="D861">
        <v>31.309999000000001</v>
      </c>
      <c r="E861">
        <v>31.49</v>
      </c>
      <c r="F861">
        <v>31.49</v>
      </c>
      <c r="G861">
        <v>2210800</v>
      </c>
    </row>
    <row r="862" spans="1:7" x14ac:dyDescent="0.25">
      <c r="A862" s="22">
        <v>42072</v>
      </c>
      <c r="B862">
        <v>31.704999999999998</v>
      </c>
      <c r="C862">
        <v>32.25</v>
      </c>
      <c r="D862">
        <v>31.5</v>
      </c>
      <c r="E862">
        <v>31.940000999999999</v>
      </c>
      <c r="F862">
        <v>31.940000999999999</v>
      </c>
      <c r="G862">
        <v>1182000</v>
      </c>
    </row>
    <row r="863" spans="1:7" x14ac:dyDescent="0.25">
      <c r="A863" s="22">
        <v>42073</v>
      </c>
      <c r="B863">
        <v>31.02</v>
      </c>
      <c r="C863">
        <v>31.24</v>
      </c>
      <c r="D863">
        <v>30.469999000000001</v>
      </c>
      <c r="E863">
        <v>30.9</v>
      </c>
      <c r="F863">
        <v>30.9</v>
      </c>
      <c r="G863">
        <v>1592900</v>
      </c>
    </row>
    <row r="864" spans="1:7" x14ac:dyDescent="0.25">
      <c r="A864" s="22">
        <v>42074</v>
      </c>
      <c r="B864">
        <v>30.77</v>
      </c>
      <c r="C864">
        <v>30.870000999999998</v>
      </c>
      <c r="D864">
        <v>29.9</v>
      </c>
      <c r="E864">
        <v>30.129999000000002</v>
      </c>
      <c r="F864">
        <v>30.129999000000002</v>
      </c>
      <c r="G864">
        <v>1387900</v>
      </c>
    </row>
    <row r="865" spans="1:7" x14ac:dyDescent="0.25">
      <c r="A865" s="22">
        <v>42075</v>
      </c>
      <c r="B865">
        <v>30.684999000000001</v>
      </c>
      <c r="C865">
        <v>31.995000999999998</v>
      </c>
      <c r="D865">
        <v>30.629999000000002</v>
      </c>
      <c r="E865">
        <v>31.92</v>
      </c>
      <c r="F865">
        <v>31.92</v>
      </c>
      <c r="G865">
        <v>1299300</v>
      </c>
    </row>
    <row r="866" spans="1:7" x14ac:dyDescent="0.25">
      <c r="A866" s="22">
        <v>42076</v>
      </c>
      <c r="B866">
        <v>31.83</v>
      </c>
      <c r="C866">
        <v>31.950001</v>
      </c>
      <c r="D866">
        <v>30.355</v>
      </c>
      <c r="E866">
        <v>31.190000999999999</v>
      </c>
      <c r="F866">
        <v>31.190000999999999</v>
      </c>
      <c r="G866">
        <v>1797600</v>
      </c>
    </row>
    <row r="867" spans="1:7" x14ac:dyDescent="0.25">
      <c r="A867" s="22">
        <v>42079</v>
      </c>
      <c r="B867">
        <v>31.605</v>
      </c>
      <c r="C867">
        <v>32.229999999999997</v>
      </c>
      <c r="D867">
        <v>31.5</v>
      </c>
      <c r="E867">
        <v>31.93</v>
      </c>
      <c r="F867">
        <v>31.93</v>
      </c>
      <c r="G867">
        <v>1339500</v>
      </c>
    </row>
    <row r="868" spans="1:7" x14ac:dyDescent="0.25">
      <c r="A868" s="22">
        <v>42080</v>
      </c>
      <c r="B868">
        <v>31.485001</v>
      </c>
      <c r="C868">
        <v>32.18</v>
      </c>
      <c r="D868">
        <v>31.24</v>
      </c>
      <c r="E868">
        <v>32.084999000000003</v>
      </c>
      <c r="F868">
        <v>32.084999000000003</v>
      </c>
      <c r="G868">
        <v>1068200</v>
      </c>
    </row>
    <row r="869" spans="1:7" x14ac:dyDescent="0.25">
      <c r="A869" s="22">
        <v>42081</v>
      </c>
      <c r="B869">
        <v>31.905000999999999</v>
      </c>
      <c r="C869">
        <v>33.735000999999997</v>
      </c>
      <c r="D869">
        <v>31.645</v>
      </c>
      <c r="E869">
        <v>33.494999</v>
      </c>
      <c r="F869">
        <v>33.494999</v>
      </c>
      <c r="G869">
        <v>1948400</v>
      </c>
    </row>
    <row r="870" spans="1:7" x14ac:dyDescent="0.25">
      <c r="A870" s="22">
        <v>42082</v>
      </c>
      <c r="B870">
        <v>32.955002</v>
      </c>
      <c r="C870">
        <v>33.534999999999997</v>
      </c>
      <c r="D870">
        <v>32.57</v>
      </c>
      <c r="E870">
        <v>33.43</v>
      </c>
      <c r="F870">
        <v>33.43</v>
      </c>
      <c r="G870">
        <v>1373300</v>
      </c>
    </row>
    <row r="871" spans="1:7" x14ac:dyDescent="0.25">
      <c r="A871" s="22">
        <v>42083</v>
      </c>
      <c r="B871">
        <v>33.810001</v>
      </c>
      <c r="C871">
        <v>34.959999000000003</v>
      </c>
      <c r="D871">
        <v>33.615001999999997</v>
      </c>
      <c r="E871">
        <v>33.990001999999997</v>
      </c>
      <c r="F871">
        <v>33.990001999999997</v>
      </c>
      <c r="G871">
        <v>2582800</v>
      </c>
    </row>
    <row r="872" spans="1:7" x14ac:dyDescent="0.25">
      <c r="A872" s="22">
        <v>42086</v>
      </c>
      <c r="B872">
        <v>34.209999000000003</v>
      </c>
      <c r="C872">
        <v>34.965000000000003</v>
      </c>
      <c r="D872">
        <v>34.165000999999997</v>
      </c>
      <c r="E872">
        <v>34.599997999999999</v>
      </c>
      <c r="F872">
        <v>34.599997999999999</v>
      </c>
      <c r="G872">
        <v>1011600</v>
      </c>
    </row>
    <row r="873" spans="1:7" x14ac:dyDescent="0.25">
      <c r="A873" s="22">
        <v>42087</v>
      </c>
      <c r="B873">
        <v>34.555</v>
      </c>
      <c r="C873">
        <v>35.384998000000003</v>
      </c>
      <c r="D873">
        <v>34.325001</v>
      </c>
      <c r="E873">
        <v>34.740001999999997</v>
      </c>
      <c r="F873">
        <v>34.740001999999997</v>
      </c>
      <c r="G873">
        <v>1117400</v>
      </c>
    </row>
    <row r="874" spans="1:7" x14ac:dyDescent="0.25">
      <c r="A874" s="22">
        <v>42088</v>
      </c>
      <c r="B874">
        <v>34.880001</v>
      </c>
      <c r="C874">
        <v>35.075001</v>
      </c>
      <c r="D874">
        <v>33.084999000000003</v>
      </c>
      <c r="E874">
        <v>33.18</v>
      </c>
      <c r="F874">
        <v>33.18</v>
      </c>
      <c r="G874">
        <v>1706600</v>
      </c>
    </row>
    <row r="875" spans="1:7" x14ac:dyDescent="0.25">
      <c r="A875" s="22">
        <v>42089</v>
      </c>
      <c r="B875">
        <v>32.5</v>
      </c>
      <c r="C875">
        <v>33.650002000000001</v>
      </c>
      <c r="D875">
        <v>32.18</v>
      </c>
      <c r="E875">
        <v>33.450001</v>
      </c>
      <c r="F875">
        <v>33.450001</v>
      </c>
      <c r="G875">
        <v>1714400</v>
      </c>
    </row>
    <row r="876" spans="1:7" x14ac:dyDescent="0.25">
      <c r="A876" s="22">
        <v>42090</v>
      </c>
      <c r="B876">
        <v>33.445</v>
      </c>
      <c r="C876">
        <v>33.974997999999999</v>
      </c>
      <c r="D876">
        <v>33.325001</v>
      </c>
      <c r="E876">
        <v>33.865001999999997</v>
      </c>
      <c r="F876">
        <v>33.865001999999997</v>
      </c>
      <c r="G876">
        <v>1166400</v>
      </c>
    </row>
    <row r="877" spans="1:7" x14ac:dyDescent="0.25">
      <c r="A877" s="22">
        <v>42093</v>
      </c>
      <c r="B877">
        <v>34.625</v>
      </c>
      <c r="C877">
        <v>35.049999</v>
      </c>
      <c r="D877">
        <v>34.555</v>
      </c>
      <c r="E877">
        <v>34.869999</v>
      </c>
      <c r="F877">
        <v>34.869999</v>
      </c>
      <c r="G877">
        <v>1326200</v>
      </c>
    </row>
    <row r="878" spans="1:7" x14ac:dyDescent="0.25">
      <c r="A878" s="22">
        <v>42094</v>
      </c>
      <c r="B878">
        <v>34.735000999999997</v>
      </c>
      <c r="C878">
        <v>34.830002</v>
      </c>
      <c r="D878">
        <v>33.784999999999997</v>
      </c>
      <c r="E878">
        <v>34.020000000000003</v>
      </c>
      <c r="F878">
        <v>34.020000000000003</v>
      </c>
      <c r="G878">
        <v>1140000</v>
      </c>
    </row>
    <row r="879" spans="1:7" x14ac:dyDescent="0.25">
      <c r="A879" s="22">
        <v>42095</v>
      </c>
      <c r="B879">
        <v>33.909999999999997</v>
      </c>
      <c r="C879">
        <v>34.049999</v>
      </c>
      <c r="D879">
        <v>32.919998</v>
      </c>
      <c r="E879">
        <v>34.009998000000003</v>
      </c>
      <c r="F879">
        <v>34.009998000000003</v>
      </c>
      <c r="G879">
        <v>1159400</v>
      </c>
    </row>
    <row r="880" spans="1:7" x14ac:dyDescent="0.25">
      <c r="A880" s="22">
        <v>42096</v>
      </c>
      <c r="B880">
        <v>34.25</v>
      </c>
      <c r="C880">
        <v>34.799999</v>
      </c>
      <c r="D880">
        <v>34.07</v>
      </c>
      <c r="E880">
        <v>34.720001000000003</v>
      </c>
      <c r="F880">
        <v>34.720001000000003</v>
      </c>
      <c r="G880">
        <v>1240900</v>
      </c>
    </row>
    <row r="881" spans="1:7" x14ac:dyDescent="0.25">
      <c r="A881" s="22">
        <v>42100</v>
      </c>
      <c r="B881">
        <v>34.365001999999997</v>
      </c>
      <c r="C881">
        <v>35.744999</v>
      </c>
      <c r="D881">
        <v>34.209999000000003</v>
      </c>
      <c r="E881">
        <v>35.494999</v>
      </c>
      <c r="F881">
        <v>35.494999</v>
      </c>
      <c r="G881">
        <v>875400</v>
      </c>
    </row>
    <row r="882" spans="1:7" x14ac:dyDescent="0.25">
      <c r="A882" s="22">
        <v>42101</v>
      </c>
      <c r="B882">
        <v>35.720001000000003</v>
      </c>
      <c r="C882">
        <v>36.090000000000003</v>
      </c>
      <c r="D882">
        <v>35.520000000000003</v>
      </c>
      <c r="E882">
        <v>35.560001</v>
      </c>
      <c r="F882">
        <v>35.560001</v>
      </c>
      <c r="G882">
        <v>622800</v>
      </c>
    </row>
    <row r="883" spans="1:7" x14ac:dyDescent="0.25">
      <c r="A883" s="22">
        <v>42102</v>
      </c>
      <c r="B883">
        <v>35.720001000000003</v>
      </c>
      <c r="C883">
        <v>36.279998999999997</v>
      </c>
      <c r="D883">
        <v>35.529998999999997</v>
      </c>
      <c r="E883">
        <v>36.220001000000003</v>
      </c>
      <c r="F883">
        <v>36.220001000000003</v>
      </c>
      <c r="G883">
        <v>1017000</v>
      </c>
    </row>
    <row r="884" spans="1:7" x14ac:dyDescent="0.25">
      <c r="A884" s="22">
        <v>42103</v>
      </c>
      <c r="B884">
        <v>36.400002000000001</v>
      </c>
      <c r="C884">
        <v>37.5</v>
      </c>
      <c r="D884">
        <v>35.955002</v>
      </c>
      <c r="E884">
        <v>37.43</v>
      </c>
      <c r="F884">
        <v>37.43</v>
      </c>
      <c r="G884">
        <v>1244600</v>
      </c>
    </row>
    <row r="885" spans="1:7" x14ac:dyDescent="0.25">
      <c r="A885" s="22">
        <v>42104</v>
      </c>
      <c r="B885">
        <v>37.729999999999997</v>
      </c>
      <c r="C885">
        <v>39.169998</v>
      </c>
      <c r="D885">
        <v>37.715000000000003</v>
      </c>
      <c r="E885">
        <v>39.169998</v>
      </c>
      <c r="F885">
        <v>39.169998</v>
      </c>
      <c r="G885">
        <v>1327700</v>
      </c>
    </row>
    <row r="886" spans="1:7" x14ac:dyDescent="0.25">
      <c r="A886" s="22">
        <v>42107</v>
      </c>
      <c r="B886">
        <v>39.575001</v>
      </c>
      <c r="C886">
        <v>39.979999999999997</v>
      </c>
      <c r="D886">
        <v>37.639999000000003</v>
      </c>
      <c r="E886">
        <v>37.955002</v>
      </c>
      <c r="F886">
        <v>37.955002</v>
      </c>
      <c r="G886">
        <v>1296100</v>
      </c>
    </row>
    <row r="887" spans="1:7" x14ac:dyDescent="0.25">
      <c r="A887" s="22">
        <v>42108</v>
      </c>
      <c r="B887">
        <v>37.599997999999999</v>
      </c>
      <c r="C887">
        <v>38.700001</v>
      </c>
      <c r="D887">
        <v>37.290000999999997</v>
      </c>
      <c r="E887">
        <v>38.375</v>
      </c>
      <c r="F887">
        <v>38.375</v>
      </c>
      <c r="G887">
        <v>1035000</v>
      </c>
    </row>
    <row r="888" spans="1:7" x14ac:dyDescent="0.25">
      <c r="A888" s="22">
        <v>42109</v>
      </c>
      <c r="B888">
        <v>38.880001</v>
      </c>
      <c r="C888">
        <v>39.615001999999997</v>
      </c>
      <c r="D888">
        <v>38.799999</v>
      </c>
      <c r="E888">
        <v>39.224997999999999</v>
      </c>
      <c r="F888">
        <v>39.224997999999999</v>
      </c>
      <c r="G888">
        <v>1719000</v>
      </c>
    </row>
    <row r="889" spans="1:7" x14ac:dyDescent="0.25">
      <c r="A889" s="22">
        <v>42110</v>
      </c>
      <c r="B889">
        <v>39.020000000000003</v>
      </c>
      <c r="C889">
        <v>40.360000999999997</v>
      </c>
      <c r="D889">
        <v>38.869999</v>
      </c>
      <c r="E889">
        <v>40.005001</v>
      </c>
      <c r="F889">
        <v>40.005001</v>
      </c>
      <c r="G889">
        <v>869800</v>
      </c>
    </row>
    <row r="890" spans="1:7" x14ac:dyDescent="0.25">
      <c r="A890" s="22">
        <v>42111</v>
      </c>
      <c r="B890">
        <v>38.700001</v>
      </c>
      <c r="C890">
        <v>38.895000000000003</v>
      </c>
      <c r="D890">
        <v>37.5</v>
      </c>
      <c r="E890">
        <v>38.595001000000003</v>
      </c>
      <c r="F890">
        <v>38.595001000000003</v>
      </c>
      <c r="G890">
        <v>1747100</v>
      </c>
    </row>
    <row r="891" spans="1:7" x14ac:dyDescent="0.25">
      <c r="A891" s="22">
        <v>42114</v>
      </c>
      <c r="B891">
        <v>39.375</v>
      </c>
      <c r="C891">
        <v>40.150002000000001</v>
      </c>
      <c r="D891">
        <v>39.18</v>
      </c>
      <c r="E891">
        <v>39.939999</v>
      </c>
      <c r="F891">
        <v>39.939999</v>
      </c>
      <c r="G891">
        <v>883500</v>
      </c>
    </row>
    <row r="892" spans="1:7" x14ac:dyDescent="0.25">
      <c r="A892" s="22">
        <v>42115</v>
      </c>
      <c r="B892">
        <v>40.400002000000001</v>
      </c>
      <c r="C892">
        <v>40.534999999999997</v>
      </c>
      <c r="D892">
        <v>39.479999999999997</v>
      </c>
      <c r="E892">
        <v>39.904998999999997</v>
      </c>
      <c r="F892">
        <v>39.904998999999997</v>
      </c>
      <c r="G892">
        <v>2073400</v>
      </c>
    </row>
    <row r="893" spans="1:7" x14ac:dyDescent="0.25">
      <c r="A893" s="22">
        <v>42116</v>
      </c>
      <c r="B893">
        <v>40.145000000000003</v>
      </c>
      <c r="C893">
        <v>40.534999999999997</v>
      </c>
      <c r="D893">
        <v>39.375</v>
      </c>
      <c r="E893">
        <v>40.369999</v>
      </c>
      <c r="F893">
        <v>40.369999</v>
      </c>
      <c r="G893">
        <v>1019200</v>
      </c>
    </row>
    <row r="894" spans="1:7" x14ac:dyDescent="0.25">
      <c r="A894" s="22">
        <v>42117</v>
      </c>
      <c r="B894">
        <v>40.099997999999999</v>
      </c>
      <c r="C894">
        <v>41.110000999999997</v>
      </c>
      <c r="D894">
        <v>39.915000999999997</v>
      </c>
      <c r="E894">
        <v>40.755001</v>
      </c>
      <c r="F894">
        <v>40.755001</v>
      </c>
      <c r="G894">
        <v>1021000</v>
      </c>
    </row>
    <row r="895" spans="1:7" x14ac:dyDescent="0.25">
      <c r="A895" s="22">
        <v>42118</v>
      </c>
      <c r="B895">
        <v>41.009998000000003</v>
      </c>
      <c r="C895">
        <v>41.259998000000003</v>
      </c>
      <c r="D895">
        <v>40.645000000000003</v>
      </c>
      <c r="E895">
        <v>41.154998999999997</v>
      </c>
      <c r="F895">
        <v>41.154998999999997</v>
      </c>
      <c r="G895">
        <v>689900</v>
      </c>
    </row>
    <row r="896" spans="1:7" x14ac:dyDescent="0.25">
      <c r="A896" s="22">
        <v>42121</v>
      </c>
      <c r="B896">
        <v>41.534999999999997</v>
      </c>
      <c r="C896">
        <v>41.625</v>
      </c>
      <c r="D896">
        <v>39.639999000000003</v>
      </c>
      <c r="E896">
        <v>39.959999000000003</v>
      </c>
      <c r="F896">
        <v>39.959999000000003</v>
      </c>
      <c r="G896">
        <v>848500</v>
      </c>
    </row>
    <row r="897" spans="1:7" x14ac:dyDescent="0.25">
      <c r="A897" s="22">
        <v>42122</v>
      </c>
      <c r="B897">
        <v>39.654998999999997</v>
      </c>
      <c r="C897">
        <v>41.349997999999999</v>
      </c>
      <c r="D897">
        <v>38.560001</v>
      </c>
      <c r="E897">
        <v>41.334999000000003</v>
      </c>
      <c r="F897">
        <v>41.334999000000003</v>
      </c>
      <c r="G897">
        <v>1282400</v>
      </c>
    </row>
    <row r="898" spans="1:7" x14ac:dyDescent="0.25">
      <c r="A898" s="22">
        <v>42123</v>
      </c>
      <c r="B898">
        <v>40.299999</v>
      </c>
      <c r="C898">
        <v>41.080002</v>
      </c>
      <c r="D898">
        <v>39.529998999999997</v>
      </c>
      <c r="E898">
        <v>40.200001</v>
      </c>
      <c r="F898">
        <v>40.200001</v>
      </c>
      <c r="G898">
        <v>1177300</v>
      </c>
    </row>
    <row r="899" spans="1:7" x14ac:dyDescent="0.25">
      <c r="A899" s="22">
        <v>42124</v>
      </c>
      <c r="B899">
        <v>39.700001</v>
      </c>
      <c r="C899">
        <v>40.095001000000003</v>
      </c>
      <c r="D899">
        <v>38.299999</v>
      </c>
      <c r="E899">
        <v>39.090000000000003</v>
      </c>
      <c r="F899">
        <v>39.090000000000003</v>
      </c>
      <c r="G899">
        <v>1208600</v>
      </c>
    </row>
    <row r="900" spans="1:7" x14ac:dyDescent="0.25">
      <c r="A900" s="22">
        <v>42125</v>
      </c>
      <c r="B900">
        <v>39.700001</v>
      </c>
      <c r="C900">
        <v>41.044998</v>
      </c>
      <c r="D900">
        <v>39.619999</v>
      </c>
      <c r="E900">
        <v>40.98</v>
      </c>
      <c r="F900">
        <v>40.98</v>
      </c>
      <c r="G900">
        <v>1081300</v>
      </c>
    </row>
    <row r="901" spans="1:7" x14ac:dyDescent="0.25">
      <c r="A901" s="22">
        <v>42128</v>
      </c>
      <c r="B901">
        <v>41.284999999999997</v>
      </c>
      <c r="C901">
        <v>41.615001999999997</v>
      </c>
      <c r="D901">
        <v>40.470001000000003</v>
      </c>
      <c r="E901">
        <v>40.935001</v>
      </c>
      <c r="F901">
        <v>40.935001</v>
      </c>
      <c r="G901">
        <v>847600</v>
      </c>
    </row>
    <row r="902" spans="1:7" x14ac:dyDescent="0.25">
      <c r="A902" s="22">
        <v>42129</v>
      </c>
      <c r="B902">
        <v>40.685001</v>
      </c>
      <c r="C902">
        <v>41.025002000000001</v>
      </c>
      <c r="D902">
        <v>39.479999999999997</v>
      </c>
      <c r="E902">
        <v>39.525002000000001</v>
      </c>
      <c r="F902">
        <v>39.525002000000001</v>
      </c>
      <c r="G902">
        <v>1202800</v>
      </c>
    </row>
    <row r="903" spans="1:7" x14ac:dyDescent="0.25">
      <c r="A903" s="22">
        <v>42130</v>
      </c>
      <c r="B903">
        <v>39.985000999999997</v>
      </c>
      <c r="C903">
        <v>40.150002000000001</v>
      </c>
      <c r="D903">
        <v>37.555</v>
      </c>
      <c r="E903">
        <v>38.865001999999997</v>
      </c>
      <c r="F903">
        <v>38.865001999999997</v>
      </c>
      <c r="G903">
        <v>1549100</v>
      </c>
    </row>
    <row r="904" spans="1:7" x14ac:dyDescent="0.25">
      <c r="A904" s="22">
        <v>42131</v>
      </c>
      <c r="B904">
        <v>38.674999</v>
      </c>
      <c r="C904">
        <v>39.5</v>
      </c>
      <c r="D904">
        <v>38.169998</v>
      </c>
      <c r="E904">
        <v>39.169998</v>
      </c>
      <c r="F904">
        <v>39.169998</v>
      </c>
      <c r="G904">
        <v>1540400</v>
      </c>
    </row>
    <row r="905" spans="1:7" x14ac:dyDescent="0.25">
      <c r="A905" s="22">
        <v>42132</v>
      </c>
      <c r="B905">
        <v>40.709999000000003</v>
      </c>
      <c r="C905">
        <v>41.349997999999999</v>
      </c>
      <c r="D905">
        <v>40.419998</v>
      </c>
      <c r="E905">
        <v>41.224997999999999</v>
      </c>
      <c r="F905">
        <v>41.224997999999999</v>
      </c>
      <c r="G905">
        <v>1479900</v>
      </c>
    </row>
    <row r="906" spans="1:7" x14ac:dyDescent="0.25">
      <c r="A906" s="22">
        <v>42135</v>
      </c>
      <c r="B906">
        <v>41.119999</v>
      </c>
      <c r="C906">
        <v>41.25</v>
      </c>
      <c r="D906">
        <v>40.095001000000003</v>
      </c>
      <c r="E906">
        <v>40.099997999999999</v>
      </c>
      <c r="F906">
        <v>40.099997999999999</v>
      </c>
      <c r="G906">
        <v>882600</v>
      </c>
    </row>
    <row r="907" spans="1:7" x14ac:dyDescent="0.25">
      <c r="A907" s="22">
        <v>42136</v>
      </c>
      <c r="B907">
        <v>39.485000999999997</v>
      </c>
      <c r="C907">
        <v>40.470001000000003</v>
      </c>
      <c r="D907">
        <v>38.935001</v>
      </c>
      <c r="E907">
        <v>40.275002000000001</v>
      </c>
      <c r="F907">
        <v>40.275002000000001</v>
      </c>
      <c r="G907">
        <v>731000</v>
      </c>
    </row>
    <row r="908" spans="1:7" x14ac:dyDescent="0.25">
      <c r="A908" s="22">
        <v>42137</v>
      </c>
      <c r="B908">
        <v>40.634998000000003</v>
      </c>
      <c r="C908">
        <v>41.055</v>
      </c>
      <c r="D908">
        <v>40.169998</v>
      </c>
      <c r="E908">
        <v>40.985000999999997</v>
      </c>
      <c r="F908">
        <v>40.985000999999997</v>
      </c>
      <c r="G908">
        <v>1004500</v>
      </c>
    </row>
    <row r="909" spans="1:7" x14ac:dyDescent="0.25">
      <c r="A909" s="22">
        <v>42138</v>
      </c>
      <c r="B909">
        <v>41.415000999999997</v>
      </c>
      <c r="C909">
        <v>41.82</v>
      </c>
      <c r="D909">
        <v>41.25</v>
      </c>
      <c r="E909">
        <v>41.82</v>
      </c>
      <c r="F909">
        <v>41.82</v>
      </c>
      <c r="G909">
        <v>924100</v>
      </c>
    </row>
    <row r="910" spans="1:7" x14ac:dyDescent="0.25">
      <c r="A910" s="22">
        <v>42139</v>
      </c>
      <c r="B910">
        <v>42</v>
      </c>
      <c r="C910">
        <v>42.18</v>
      </c>
      <c r="D910">
        <v>41.325001</v>
      </c>
      <c r="E910">
        <v>42.150002000000001</v>
      </c>
      <c r="F910">
        <v>42.150002000000001</v>
      </c>
      <c r="G910">
        <v>1012800</v>
      </c>
    </row>
    <row r="911" spans="1:7" x14ac:dyDescent="0.25">
      <c r="A911" s="22">
        <v>42142</v>
      </c>
      <c r="B911">
        <v>42.165000999999997</v>
      </c>
      <c r="C911">
        <v>43.889999000000003</v>
      </c>
      <c r="D911">
        <v>42.110000999999997</v>
      </c>
      <c r="E911">
        <v>43.575001</v>
      </c>
      <c r="F911">
        <v>43.575001</v>
      </c>
      <c r="G911">
        <v>903500</v>
      </c>
    </row>
    <row r="912" spans="1:7" x14ac:dyDescent="0.25">
      <c r="A912" s="22">
        <v>42143</v>
      </c>
      <c r="B912">
        <v>43.794998</v>
      </c>
      <c r="C912">
        <v>44.509998000000003</v>
      </c>
      <c r="D912">
        <v>43.185001</v>
      </c>
      <c r="E912">
        <v>44.145000000000003</v>
      </c>
      <c r="F912">
        <v>44.145000000000003</v>
      </c>
      <c r="G912">
        <v>1380000</v>
      </c>
    </row>
    <row r="913" spans="1:7" x14ac:dyDescent="0.25">
      <c r="A913" s="22">
        <v>42144</v>
      </c>
      <c r="B913">
        <v>44.275002000000001</v>
      </c>
      <c r="C913">
        <v>44.474997999999999</v>
      </c>
      <c r="D913">
        <v>43.450001</v>
      </c>
      <c r="E913">
        <v>44.025002000000001</v>
      </c>
      <c r="F913">
        <v>44.025002000000001</v>
      </c>
      <c r="G913">
        <v>984600</v>
      </c>
    </row>
    <row r="914" spans="1:7" x14ac:dyDescent="0.25">
      <c r="A914" s="22">
        <v>42145</v>
      </c>
      <c r="B914">
        <v>43.84</v>
      </c>
      <c r="C914">
        <v>45.509998000000003</v>
      </c>
      <c r="D914">
        <v>43.619999</v>
      </c>
      <c r="E914">
        <v>45.25</v>
      </c>
      <c r="F914">
        <v>45.25</v>
      </c>
      <c r="G914">
        <v>934300</v>
      </c>
    </row>
    <row r="915" spans="1:7" x14ac:dyDescent="0.25">
      <c r="A915" s="22">
        <v>42146</v>
      </c>
      <c r="B915">
        <v>45.380001</v>
      </c>
      <c r="C915">
        <v>45.709999000000003</v>
      </c>
      <c r="D915">
        <v>44.970001000000003</v>
      </c>
      <c r="E915">
        <v>45.16</v>
      </c>
      <c r="F915">
        <v>45.16</v>
      </c>
      <c r="G915">
        <v>860900</v>
      </c>
    </row>
    <row r="916" spans="1:7" x14ac:dyDescent="0.25">
      <c r="A916" s="22">
        <v>42150</v>
      </c>
      <c r="B916">
        <v>44.639999000000003</v>
      </c>
      <c r="C916">
        <v>44.845001000000003</v>
      </c>
      <c r="D916">
        <v>43</v>
      </c>
      <c r="E916">
        <v>43.404998999999997</v>
      </c>
      <c r="F916">
        <v>43.404998999999997</v>
      </c>
      <c r="G916">
        <v>1689100</v>
      </c>
    </row>
    <row r="917" spans="1:7" x14ac:dyDescent="0.25">
      <c r="A917" s="22">
        <v>42151</v>
      </c>
      <c r="B917">
        <v>43.865001999999997</v>
      </c>
      <c r="C917">
        <v>45.334999000000003</v>
      </c>
      <c r="D917">
        <v>43.544998</v>
      </c>
      <c r="E917">
        <v>45.025002000000001</v>
      </c>
      <c r="F917">
        <v>45.025002000000001</v>
      </c>
      <c r="G917">
        <v>986900</v>
      </c>
    </row>
    <row r="918" spans="1:7" x14ac:dyDescent="0.25">
      <c r="A918" s="22">
        <v>42152</v>
      </c>
      <c r="B918">
        <v>44.575001</v>
      </c>
      <c r="C918">
        <v>44.834999000000003</v>
      </c>
      <c r="D918">
        <v>43.935001</v>
      </c>
      <c r="E918">
        <v>44.595001000000003</v>
      </c>
      <c r="F918">
        <v>44.595001000000003</v>
      </c>
      <c r="G918">
        <v>1065600</v>
      </c>
    </row>
    <row r="919" spans="1:7" x14ac:dyDescent="0.25">
      <c r="A919" s="22">
        <v>42153</v>
      </c>
      <c r="B919">
        <v>44.465000000000003</v>
      </c>
      <c r="C919">
        <v>44.919998</v>
      </c>
      <c r="D919">
        <v>43.639999000000003</v>
      </c>
      <c r="E919">
        <v>44.25</v>
      </c>
      <c r="F919">
        <v>44.25</v>
      </c>
      <c r="G919">
        <v>1274600</v>
      </c>
    </row>
    <row r="920" spans="1:7" x14ac:dyDescent="0.25">
      <c r="A920" s="22">
        <v>42156</v>
      </c>
      <c r="B920">
        <v>44.759998000000003</v>
      </c>
      <c r="C920">
        <v>45.174999</v>
      </c>
      <c r="D920">
        <v>44.02</v>
      </c>
      <c r="E920">
        <v>44.700001</v>
      </c>
      <c r="F920">
        <v>44.700001</v>
      </c>
      <c r="G920">
        <v>844100</v>
      </c>
    </row>
    <row r="921" spans="1:7" x14ac:dyDescent="0.25">
      <c r="A921" s="22">
        <v>42157</v>
      </c>
      <c r="B921">
        <v>44.209999000000003</v>
      </c>
      <c r="C921">
        <v>44.779998999999997</v>
      </c>
      <c r="D921">
        <v>43.715000000000003</v>
      </c>
      <c r="E921">
        <v>44.02</v>
      </c>
      <c r="F921">
        <v>44.02</v>
      </c>
      <c r="G921">
        <v>1140300</v>
      </c>
    </row>
    <row r="922" spans="1:7" x14ac:dyDescent="0.25">
      <c r="A922" s="22">
        <v>42158</v>
      </c>
      <c r="B922">
        <v>44.384998000000003</v>
      </c>
      <c r="C922">
        <v>44.860000999999997</v>
      </c>
      <c r="D922">
        <v>44.040000999999997</v>
      </c>
      <c r="E922">
        <v>44.75</v>
      </c>
      <c r="F922">
        <v>44.75</v>
      </c>
      <c r="G922">
        <v>760000</v>
      </c>
    </row>
    <row r="923" spans="1:7" x14ac:dyDescent="0.25">
      <c r="A923" s="22">
        <v>42159</v>
      </c>
      <c r="B923">
        <v>44.150002000000001</v>
      </c>
      <c r="C923">
        <v>44.354999999999997</v>
      </c>
      <c r="D923">
        <v>42.904998999999997</v>
      </c>
      <c r="E923">
        <v>43.215000000000003</v>
      </c>
      <c r="F923">
        <v>43.215000000000003</v>
      </c>
      <c r="G923">
        <v>1421500</v>
      </c>
    </row>
    <row r="924" spans="1:7" x14ac:dyDescent="0.25">
      <c r="A924" s="22">
        <v>42160</v>
      </c>
      <c r="B924">
        <v>43.169998</v>
      </c>
      <c r="C924">
        <v>44.080002</v>
      </c>
      <c r="D924">
        <v>42.740001999999997</v>
      </c>
      <c r="E924">
        <v>43.91</v>
      </c>
      <c r="F924">
        <v>43.91</v>
      </c>
      <c r="G924">
        <v>1150700</v>
      </c>
    </row>
    <row r="925" spans="1:7" x14ac:dyDescent="0.25">
      <c r="A925" s="22">
        <v>42163</v>
      </c>
      <c r="B925">
        <v>43.77</v>
      </c>
      <c r="C925">
        <v>43.869999</v>
      </c>
      <c r="D925">
        <v>42.735000999999997</v>
      </c>
      <c r="E925">
        <v>42.994999</v>
      </c>
      <c r="F925">
        <v>42.994999</v>
      </c>
      <c r="G925">
        <v>1061000</v>
      </c>
    </row>
    <row r="926" spans="1:7" x14ac:dyDescent="0.25">
      <c r="A926" s="22">
        <v>42164</v>
      </c>
      <c r="B926">
        <v>42.915000999999997</v>
      </c>
      <c r="C926">
        <v>43.715000000000003</v>
      </c>
      <c r="D926">
        <v>42.48</v>
      </c>
      <c r="E926">
        <v>43.514999000000003</v>
      </c>
      <c r="F926">
        <v>43.514999000000003</v>
      </c>
      <c r="G926">
        <v>1173600</v>
      </c>
    </row>
    <row r="927" spans="1:7" x14ac:dyDescent="0.25">
      <c r="A927" s="22">
        <v>42165</v>
      </c>
      <c r="B927">
        <v>44.185001</v>
      </c>
      <c r="C927">
        <v>45.560001</v>
      </c>
      <c r="D927">
        <v>44.115001999999997</v>
      </c>
      <c r="E927">
        <v>45.384998000000003</v>
      </c>
      <c r="F927">
        <v>45.384998000000003</v>
      </c>
      <c r="G927">
        <v>1395200</v>
      </c>
    </row>
    <row r="928" spans="1:7" x14ac:dyDescent="0.25">
      <c r="A928" s="22">
        <v>42166</v>
      </c>
      <c r="B928">
        <v>45.91</v>
      </c>
      <c r="C928">
        <v>46.625</v>
      </c>
      <c r="D928">
        <v>45.715000000000003</v>
      </c>
      <c r="E928">
        <v>46.439999</v>
      </c>
      <c r="F928">
        <v>46.439999</v>
      </c>
      <c r="G928">
        <v>766300</v>
      </c>
    </row>
    <row r="929" spans="1:7" x14ac:dyDescent="0.25">
      <c r="A929" s="22">
        <v>42167</v>
      </c>
      <c r="B929">
        <v>45.77</v>
      </c>
      <c r="C929">
        <v>45.91</v>
      </c>
      <c r="D929">
        <v>44.845001000000003</v>
      </c>
      <c r="E929">
        <v>45.775002000000001</v>
      </c>
      <c r="F929">
        <v>45.775002000000001</v>
      </c>
      <c r="G929">
        <v>1250100</v>
      </c>
    </row>
    <row r="930" spans="1:7" x14ac:dyDescent="0.25">
      <c r="A930" s="22">
        <v>42170</v>
      </c>
      <c r="B930">
        <v>44.625</v>
      </c>
      <c r="C930">
        <v>44.82</v>
      </c>
      <c r="D930">
        <v>43.724997999999999</v>
      </c>
      <c r="E930">
        <v>43.759998000000003</v>
      </c>
      <c r="F930">
        <v>43.759998000000003</v>
      </c>
      <c r="G930">
        <v>1469000</v>
      </c>
    </row>
    <row r="931" spans="1:7" x14ac:dyDescent="0.25">
      <c r="A931" s="22">
        <v>42171</v>
      </c>
      <c r="B931">
        <v>43.400002000000001</v>
      </c>
      <c r="C931">
        <v>44.779998999999997</v>
      </c>
      <c r="D931">
        <v>43.145000000000003</v>
      </c>
      <c r="E931">
        <v>44.555</v>
      </c>
      <c r="F931">
        <v>44.555</v>
      </c>
      <c r="G931">
        <v>1261400</v>
      </c>
    </row>
    <row r="932" spans="1:7" x14ac:dyDescent="0.25">
      <c r="A932" s="22">
        <v>42172</v>
      </c>
      <c r="B932">
        <v>44.810001</v>
      </c>
      <c r="C932">
        <v>45.189999</v>
      </c>
      <c r="D932">
        <v>43.695</v>
      </c>
      <c r="E932">
        <v>44.665000999999997</v>
      </c>
      <c r="F932">
        <v>44.665000999999997</v>
      </c>
      <c r="G932">
        <v>1319800</v>
      </c>
    </row>
    <row r="933" spans="1:7" x14ac:dyDescent="0.25">
      <c r="A933" s="22">
        <v>42173</v>
      </c>
      <c r="B933">
        <v>45.345001000000003</v>
      </c>
      <c r="C933">
        <v>46.455002</v>
      </c>
      <c r="D933">
        <v>45.165000999999997</v>
      </c>
      <c r="E933">
        <v>45.965000000000003</v>
      </c>
      <c r="F933">
        <v>45.965000000000003</v>
      </c>
      <c r="G933">
        <v>1174200</v>
      </c>
    </row>
    <row r="934" spans="1:7" x14ac:dyDescent="0.25">
      <c r="A934" s="22">
        <v>42174</v>
      </c>
      <c r="B934">
        <v>45.970001000000003</v>
      </c>
      <c r="C934">
        <v>46.095001000000003</v>
      </c>
      <c r="D934">
        <v>45.299999</v>
      </c>
      <c r="E934">
        <v>45.555</v>
      </c>
      <c r="F934">
        <v>45.555</v>
      </c>
      <c r="G934">
        <v>1084500</v>
      </c>
    </row>
    <row r="935" spans="1:7" x14ac:dyDescent="0.25">
      <c r="A935" s="22">
        <v>42177</v>
      </c>
      <c r="B935">
        <v>46.534999999999997</v>
      </c>
      <c r="C935">
        <v>47.494999</v>
      </c>
      <c r="D935">
        <v>46.23</v>
      </c>
      <c r="E935">
        <v>47.445</v>
      </c>
      <c r="F935">
        <v>47.445</v>
      </c>
      <c r="G935">
        <v>1037300</v>
      </c>
    </row>
    <row r="936" spans="1:7" x14ac:dyDescent="0.25">
      <c r="A936" s="22">
        <v>42178</v>
      </c>
      <c r="B936">
        <v>47.695</v>
      </c>
      <c r="C936">
        <v>48.709999000000003</v>
      </c>
      <c r="D936">
        <v>47.639999000000003</v>
      </c>
      <c r="E936">
        <v>48.700001</v>
      </c>
      <c r="F936">
        <v>48.700001</v>
      </c>
      <c r="G936">
        <v>978700</v>
      </c>
    </row>
    <row r="937" spans="1:7" x14ac:dyDescent="0.25">
      <c r="A937" s="22">
        <v>42179</v>
      </c>
      <c r="B937">
        <v>48.384998000000003</v>
      </c>
      <c r="C937">
        <v>49.064999</v>
      </c>
      <c r="D937">
        <v>47.634998000000003</v>
      </c>
      <c r="E937">
        <v>47.724997999999999</v>
      </c>
      <c r="F937">
        <v>47.724997999999999</v>
      </c>
      <c r="G937">
        <v>966000</v>
      </c>
    </row>
    <row r="938" spans="1:7" x14ac:dyDescent="0.25">
      <c r="A938" s="22">
        <v>42180</v>
      </c>
      <c r="B938">
        <v>48.099997999999999</v>
      </c>
      <c r="C938">
        <v>48.48</v>
      </c>
      <c r="D938">
        <v>47.049999</v>
      </c>
      <c r="E938">
        <v>47.299999</v>
      </c>
      <c r="F938">
        <v>47.299999</v>
      </c>
      <c r="G938">
        <v>919100</v>
      </c>
    </row>
    <row r="939" spans="1:7" x14ac:dyDescent="0.25">
      <c r="A939" s="22">
        <v>42181</v>
      </c>
      <c r="B939">
        <v>47.534999999999997</v>
      </c>
      <c r="C939">
        <v>47.849997999999999</v>
      </c>
      <c r="D939">
        <v>46.604999999999997</v>
      </c>
      <c r="E939">
        <v>47.564999</v>
      </c>
      <c r="F939">
        <v>47.564999</v>
      </c>
      <c r="G939">
        <v>1038700</v>
      </c>
    </row>
    <row r="940" spans="1:7" x14ac:dyDescent="0.25">
      <c r="A940" s="22">
        <v>42184</v>
      </c>
      <c r="B940">
        <v>44.615001999999997</v>
      </c>
      <c r="C940">
        <v>45.365001999999997</v>
      </c>
      <c r="D940">
        <v>39</v>
      </c>
      <c r="E940">
        <v>39.720001000000003</v>
      </c>
      <c r="F940">
        <v>39.720001000000003</v>
      </c>
      <c r="G940">
        <v>4092100</v>
      </c>
    </row>
    <row r="941" spans="1:7" x14ac:dyDescent="0.25">
      <c r="A941" s="22">
        <v>42185</v>
      </c>
      <c r="B941">
        <v>41.5</v>
      </c>
      <c r="C941">
        <v>41.549999</v>
      </c>
      <c r="D941">
        <v>37.904998999999997</v>
      </c>
      <c r="E941">
        <v>39.529998999999997</v>
      </c>
      <c r="F941">
        <v>39.529998999999997</v>
      </c>
      <c r="G941">
        <v>3354000</v>
      </c>
    </row>
    <row r="942" spans="1:7" x14ac:dyDescent="0.25">
      <c r="A942" s="22">
        <v>42186</v>
      </c>
      <c r="B942">
        <v>41.759998000000003</v>
      </c>
      <c r="C942">
        <v>42.474997999999999</v>
      </c>
      <c r="D942">
        <v>40.520000000000003</v>
      </c>
      <c r="E942">
        <v>42.369999</v>
      </c>
      <c r="F942">
        <v>42.369999</v>
      </c>
      <c r="G942">
        <v>2438100</v>
      </c>
    </row>
    <row r="943" spans="1:7" x14ac:dyDescent="0.25">
      <c r="A943" s="22">
        <v>42187</v>
      </c>
      <c r="B943">
        <v>42.384998000000003</v>
      </c>
      <c r="C943">
        <v>42.575001</v>
      </c>
      <c r="D943">
        <v>38.904998999999997</v>
      </c>
      <c r="E943">
        <v>39.735000999999997</v>
      </c>
      <c r="F943">
        <v>39.735000999999997</v>
      </c>
      <c r="G943">
        <v>2545300</v>
      </c>
    </row>
    <row r="944" spans="1:7" x14ac:dyDescent="0.25">
      <c r="A944" s="22">
        <v>42191</v>
      </c>
      <c r="B944">
        <v>37.790000999999997</v>
      </c>
      <c r="C944">
        <v>39.604999999999997</v>
      </c>
      <c r="D944">
        <v>37.43</v>
      </c>
      <c r="E944">
        <v>38.729999999999997</v>
      </c>
      <c r="F944">
        <v>38.729999999999997</v>
      </c>
      <c r="G944">
        <v>2665800</v>
      </c>
    </row>
    <row r="945" spans="1:7" x14ac:dyDescent="0.25">
      <c r="A945" s="22">
        <v>42192</v>
      </c>
      <c r="B945">
        <v>38.849997999999999</v>
      </c>
      <c r="C945">
        <v>40.794998</v>
      </c>
      <c r="D945">
        <v>36.580002</v>
      </c>
      <c r="E945">
        <v>40.755001</v>
      </c>
      <c r="F945">
        <v>40.755001</v>
      </c>
      <c r="G945">
        <v>3942700</v>
      </c>
    </row>
    <row r="946" spans="1:7" x14ac:dyDescent="0.25">
      <c r="A946" s="22">
        <v>42193</v>
      </c>
      <c r="B946">
        <v>39.005001</v>
      </c>
      <c r="C946">
        <v>39.459999000000003</v>
      </c>
      <c r="D946">
        <v>36.555</v>
      </c>
      <c r="E946">
        <v>36.669998</v>
      </c>
      <c r="F946">
        <v>36.669998</v>
      </c>
      <c r="G946">
        <v>3374900</v>
      </c>
    </row>
    <row r="947" spans="1:7" x14ac:dyDescent="0.25">
      <c r="A947" s="22">
        <v>42194</v>
      </c>
      <c r="B947">
        <v>38.650002000000001</v>
      </c>
      <c r="C947">
        <v>38.759998000000003</v>
      </c>
      <c r="D947">
        <v>36.130001</v>
      </c>
      <c r="E947">
        <v>36.340000000000003</v>
      </c>
      <c r="F947">
        <v>36.340000000000003</v>
      </c>
      <c r="G947">
        <v>3094300</v>
      </c>
    </row>
    <row r="948" spans="1:7" x14ac:dyDescent="0.25">
      <c r="A948" s="22">
        <v>42195</v>
      </c>
      <c r="B948">
        <v>38.119999</v>
      </c>
      <c r="C948">
        <v>39.119999</v>
      </c>
      <c r="D948">
        <v>37.090000000000003</v>
      </c>
      <c r="E948">
        <v>39.014999000000003</v>
      </c>
      <c r="F948">
        <v>39.014999000000003</v>
      </c>
      <c r="G948">
        <v>2786300</v>
      </c>
    </row>
    <row r="949" spans="1:7" x14ac:dyDescent="0.25">
      <c r="A949" s="22">
        <v>42198</v>
      </c>
      <c r="B949">
        <v>41.150002000000001</v>
      </c>
      <c r="C949">
        <v>43.009998000000003</v>
      </c>
      <c r="D949">
        <v>40.970001000000003</v>
      </c>
      <c r="E949">
        <v>42.84</v>
      </c>
      <c r="F949">
        <v>42.84</v>
      </c>
      <c r="G949">
        <v>1984100</v>
      </c>
    </row>
    <row r="950" spans="1:7" x14ac:dyDescent="0.25">
      <c r="A950" s="22">
        <v>42199</v>
      </c>
      <c r="B950">
        <v>42.695</v>
      </c>
      <c r="C950">
        <v>44.025002000000001</v>
      </c>
      <c r="D950">
        <v>42.465000000000003</v>
      </c>
      <c r="E950">
        <v>43.154998999999997</v>
      </c>
      <c r="F950">
        <v>43.154998999999997</v>
      </c>
      <c r="G950">
        <v>1390600</v>
      </c>
    </row>
    <row r="951" spans="1:7" x14ac:dyDescent="0.25">
      <c r="A951" s="22">
        <v>42200</v>
      </c>
      <c r="B951">
        <v>43.325001</v>
      </c>
      <c r="C951">
        <v>43.904998999999997</v>
      </c>
      <c r="D951">
        <v>42.255001</v>
      </c>
      <c r="E951">
        <v>43.235000999999997</v>
      </c>
      <c r="F951">
        <v>43.235000999999997</v>
      </c>
      <c r="G951">
        <v>1098000</v>
      </c>
    </row>
    <row r="952" spans="1:7" x14ac:dyDescent="0.25">
      <c r="A952" s="22">
        <v>42201</v>
      </c>
      <c r="B952">
        <v>44.715000000000003</v>
      </c>
      <c r="C952">
        <v>46.290000999999997</v>
      </c>
      <c r="D952">
        <v>44.610000999999997</v>
      </c>
      <c r="E952">
        <v>46.240001999999997</v>
      </c>
      <c r="F952">
        <v>46.240001999999997</v>
      </c>
      <c r="G952">
        <v>1531700</v>
      </c>
    </row>
    <row r="953" spans="1:7" x14ac:dyDescent="0.25">
      <c r="A953" s="22">
        <v>42202</v>
      </c>
      <c r="B953">
        <v>46.450001</v>
      </c>
      <c r="C953">
        <v>46.650002000000001</v>
      </c>
      <c r="D953">
        <v>45.884998000000003</v>
      </c>
      <c r="E953">
        <v>46.560001</v>
      </c>
      <c r="F953">
        <v>46.560001</v>
      </c>
      <c r="G953">
        <v>1208000</v>
      </c>
    </row>
    <row r="954" spans="1:7" x14ac:dyDescent="0.25">
      <c r="A954" s="22">
        <v>42205</v>
      </c>
      <c r="B954">
        <v>46.665000999999997</v>
      </c>
      <c r="C954">
        <v>47.685001</v>
      </c>
      <c r="D954">
        <v>46.330002</v>
      </c>
      <c r="E954">
        <v>46.73</v>
      </c>
      <c r="F954">
        <v>46.73</v>
      </c>
      <c r="G954">
        <v>1241600</v>
      </c>
    </row>
    <row r="955" spans="1:7" x14ac:dyDescent="0.25">
      <c r="A955" s="22">
        <v>42206</v>
      </c>
      <c r="B955">
        <v>46.889999000000003</v>
      </c>
      <c r="C955">
        <v>47.189999</v>
      </c>
      <c r="D955">
        <v>46.23</v>
      </c>
      <c r="E955">
        <v>47.084999000000003</v>
      </c>
      <c r="F955">
        <v>47.084999000000003</v>
      </c>
      <c r="G955">
        <v>1026500</v>
      </c>
    </row>
    <row r="956" spans="1:7" x14ac:dyDescent="0.25">
      <c r="A956" s="22">
        <v>42207</v>
      </c>
      <c r="B956">
        <v>45.849997999999999</v>
      </c>
      <c r="C956">
        <v>47.794998</v>
      </c>
      <c r="D956">
        <v>45.805</v>
      </c>
      <c r="E956">
        <v>47.294998</v>
      </c>
      <c r="F956">
        <v>47.294998</v>
      </c>
      <c r="G956">
        <v>1202000</v>
      </c>
    </row>
    <row r="957" spans="1:7" x14ac:dyDescent="0.25">
      <c r="A957" s="22">
        <v>42208</v>
      </c>
      <c r="B957">
        <v>47.805</v>
      </c>
      <c r="C957">
        <v>48.034999999999997</v>
      </c>
      <c r="D957">
        <v>46.025002000000001</v>
      </c>
      <c r="E957">
        <v>46.759998000000003</v>
      </c>
      <c r="F957">
        <v>46.759998000000003</v>
      </c>
      <c r="G957">
        <v>1498900</v>
      </c>
    </row>
    <row r="958" spans="1:7" x14ac:dyDescent="0.25">
      <c r="A958" s="22">
        <v>42209</v>
      </c>
      <c r="B958">
        <v>46.685001</v>
      </c>
      <c r="C958">
        <v>47.174999</v>
      </c>
      <c r="D958">
        <v>44.514999000000003</v>
      </c>
      <c r="E958">
        <v>45.134998000000003</v>
      </c>
      <c r="F958">
        <v>45.134998000000003</v>
      </c>
      <c r="G958">
        <v>1816400</v>
      </c>
    </row>
    <row r="959" spans="1:7" x14ac:dyDescent="0.25">
      <c r="A959" s="22">
        <v>42212</v>
      </c>
      <c r="B959">
        <v>43.349997999999999</v>
      </c>
      <c r="C959">
        <v>44</v>
      </c>
      <c r="D959">
        <v>41.790000999999997</v>
      </c>
      <c r="E959">
        <v>42.77</v>
      </c>
      <c r="F959">
        <v>42.77</v>
      </c>
      <c r="G959">
        <v>2406600</v>
      </c>
    </row>
    <row r="960" spans="1:7" x14ac:dyDescent="0.25">
      <c r="A960" s="22">
        <v>42213</v>
      </c>
      <c r="B960">
        <v>44.049999</v>
      </c>
      <c r="C960">
        <v>46.294998</v>
      </c>
      <c r="D960">
        <v>43</v>
      </c>
      <c r="E960">
        <v>45.93</v>
      </c>
      <c r="F960">
        <v>45.93</v>
      </c>
      <c r="G960">
        <v>2204100</v>
      </c>
    </row>
    <row r="961" spans="1:7" x14ac:dyDescent="0.25">
      <c r="A961" s="22">
        <v>42214</v>
      </c>
      <c r="B961">
        <v>46.134998000000003</v>
      </c>
      <c r="C961">
        <v>47.07</v>
      </c>
      <c r="D961">
        <v>45.900002000000001</v>
      </c>
      <c r="E961">
        <v>46.610000999999997</v>
      </c>
      <c r="F961">
        <v>46.610000999999997</v>
      </c>
      <c r="G961">
        <v>1391100</v>
      </c>
    </row>
    <row r="962" spans="1:7" x14ac:dyDescent="0.25">
      <c r="A962" s="22">
        <v>42215</v>
      </c>
      <c r="B962">
        <v>46.490001999999997</v>
      </c>
      <c r="C962">
        <v>47.150002000000001</v>
      </c>
      <c r="D962">
        <v>45.474997999999999</v>
      </c>
      <c r="E962">
        <v>46.970001000000003</v>
      </c>
      <c r="F962">
        <v>46.970001000000003</v>
      </c>
      <c r="G962">
        <v>1267700</v>
      </c>
    </row>
    <row r="963" spans="1:7" x14ac:dyDescent="0.25">
      <c r="A963" s="22">
        <v>42216</v>
      </c>
      <c r="B963">
        <v>47.294998</v>
      </c>
      <c r="C963">
        <v>47.715000000000003</v>
      </c>
      <c r="D963">
        <v>46.380001</v>
      </c>
      <c r="E963">
        <v>47.009998000000003</v>
      </c>
      <c r="F963">
        <v>47.009998000000003</v>
      </c>
      <c r="G963">
        <v>1328200</v>
      </c>
    </row>
    <row r="964" spans="1:7" x14ac:dyDescent="0.25">
      <c r="A964" s="22">
        <v>42219</v>
      </c>
      <c r="B964">
        <v>47.16</v>
      </c>
      <c r="C964">
        <v>47.849997999999999</v>
      </c>
      <c r="D964">
        <v>45.814999</v>
      </c>
      <c r="E964">
        <v>47.764999000000003</v>
      </c>
      <c r="F964">
        <v>47.764999000000003</v>
      </c>
      <c r="G964">
        <v>1407900</v>
      </c>
    </row>
    <row r="965" spans="1:7" x14ac:dyDescent="0.25">
      <c r="A965" s="22">
        <v>42220</v>
      </c>
      <c r="B965">
        <v>47.459999000000003</v>
      </c>
      <c r="C965">
        <v>47.955002</v>
      </c>
      <c r="D965">
        <v>46.66</v>
      </c>
      <c r="E965">
        <v>47.485000999999997</v>
      </c>
      <c r="F965">
        <v>47.485000999999997</v>
      </c>
      <c r="G965">
        <v>1206700</v>
      </c>
    </row>
    <row r="966" spans="1:7" x14ac:dyDescent="0.25">
      <c r="A966" s="22">
        <v>42221</v>
      </c>
      <c r="B966">
        <v>47.75</v>
      </c>
      <c r="C966">
        <v>48.564999</v>
      </c>
      <c r="D966">
        <v>47.215000000000003</v>
      </c>
      <c r="E966">
        <v>47.919998</v>
      </c>
      <c r="F966">
        <v>47.919998</v>
      </c>
      <c r="G966">
        <v>1421400</v>
      </c>
    </row>
    <row r="967" spans="1:7" x14ac:dyDescent="0.25">
      <c r="A967" s="22">
        <v>42222</v>
      </c>
      <c r="B967">
        <v>47.84</v>
      </c>
      <c r="C967">
        <v>47.860000999999997</v>
      </c>
      <c r="D967">
        <v>45.264999000000003</v>
      </c>
      <c r="E967">
        <v>46.165000999999997</v>
      </c>
      <c r="F967">
        <v>46.165000999999997</v>
      </c>
      <c r="G967">
        <v>1522400</v>
      </c>
    </row>
    <row r="968" spans="1:7" x14ac:dyDescent="0.25">
      <c r="A968" s="22">
        <v>42223</v>
      </c>
      <c r="B968">
        <v>46.32</v>
      </c>
      <c r="C968">
        <v>46.900002000000001</v>
      </c>
      <c r="D968">
        <v>45.279998999999997</v>
      </c>
      <c r="E968">
        <v>46.639999000000003</v>
      </c>
      <c r="F968">
        <v>46.639999000000003</v>
      </c>
      <c r="G968">
        <v>1501600</v>
      </c>
    </row>
    <row r="969" spans="1:7" x14ac:dyDescent="0.25">
      <c r="A969" s="22">
        <v>42226</v>
      </c>
      <c r="B969">
        <v>47.790000999999997</v>
      </c>
      <c r="C969">
        <v>48.459999000000003</v>
      </c>
      <c r="D969">
        <v>47.790000999999997</v>
      </c>
      <c r="E969">
        <v>48.380001</v>
      </c>
      <c r="F969">
        <v>48.380001</v>
      </c>
      <c r="G969">
        <v>1161300</v>
      </c>
    </row>
    <row r="970" spans="1:7" x14ac:dyDescent="0.25">
      <c r="A970" s="22">
        <v>42227</v>
      </c>
      <c r="B970">
        <v>46.525002000000001</v>
      </c>
      <c r="C970">
        <v>47.189999</v>
      </c>
      <c r="D970">
        <v>45.224997999999999</v>
      </c>
      <c r="E970">
        <v>46.154998999999997</v>
      </c>
      <c r="F970">
        <v>46.154998999999997</v>
      </c>
      <c r="G970">
        <v>2227900</v>
      </c>
    </row>
    <row r="971" spans="1:7" x14ac:dyDescent="0.25">
      <c r="A971" s="22">
        <v>42228</v>
      </c>
      <c r="B971">
        <v>43.709999000000003</v>
      </c>
      <c r="C971">
        <v>46.564999</v>
      </c>
      <c r="D971">
        <v>42.84</v>
      </c>
      <c r="E971">
        <v>46.220001000000003</v>
      </c>
      <c r="F971">
        <v>46.220001000000003</v>
      </c>
      <c r="G971">
        <v>5801800</v>
      </c>
    </row>
    <row r="972" spans="1:7" x14ac:dyDescent="0.25">
      <c r="A972" s="22">
        <v>42229</v>
      </c>
      <c r="B972">
        <v>46.665000999999997</v>
      </c>
      <c r="C972">
        <v>47.395000000000003</v>
      </c>
      <c r="D972">
        <v>45.709999000000003</v>
      </c>
      <c r="E972">
        <v>46.720001000000003</v>
      </c>
      <c r="F972">
        <v>46.720001000000003</v>
      </c>
      <c r="G972">
        <v>1797400</v>
      </c>
    </row>
    <row r="973" spans="1:7" x14ac:dyDescent="0.25">
      <c r="A973" s="22">
        <v>42230</v>
      </c>
      <c r="B973">
        <v>46.91</v>
      </c>
      <c r="C973">
        <v>47.255001</v>
      </c>
      <c r="D973">
        <v>46.130001</v>
      </c>
      <c r="E973">
        <v>46.830002</v>
      </c>
      <c r="F973">
        <v>46.830002</v>
      </c>
      <c r="G973">
        <v>1208800</v>
      </c>
    </row>
    <row r="974" spans="1:7" x14ac:dyDescent="0.25">
      <c r="A974" s="22">
        <v>42233</v>
      </c>
      <c r="B974">
        <v>46.375</v>
      </c>
      <c r="C974">
        <v>47.490001999999997</v>
      </c>
      <c r="D974">
        <v>45.904998999999997</v>
      </c>
      <c r="E974">
        <v>47.395000000000003</v>
      </c>
      <c r="F974">
        <v>47.395000000000003</v>
      </c>
      <c r="G974">
        <v>1897600</v>
      </c>
    </row>
    <row r="975" spans="1:7" x14ac:dyDescent="0.25">
      <c r="A975" s="22">
        <v>42234</v>
      </c>
      <c r="B975">
        <v>47.215000000000003</v>
      </c>
      <c r="C975">
        <v>47.639999000000003</v>
      </c>
      <c r="D975">
        <v>46.575001</v>
      </c>
      <c r="E975">
        <v>46.834999000000003</v>
      </c>
      <c r="F975">
        <v>46.834999000000003</v>
      </c>
      <c r="G975">
        <v>1142000</v>
      </c>
    </row>
    <row r="976" spans="1:7" x14ac:dyDescent="0.25">
      <c r="A976" s="22">
        <v>42235</v>
      </c>
      <c r="B976">
        <v>46.174999</v>
      </c>
      <c r="C976">
        <v>47.354999999999997</v>
      </c>
      <c r="D976">
        <v>44.790000999999997</v>
      </c>
      <c r="E976">
        <v>45.924999</v>
      </c>
      <c r="F976">
        <v>45.924999</v>
      </c>
      <c r="G976">
        <v>2557000</v>
      </c>
    </row>
    <row r="977" spans="1:7" x14ac:dyDescent="0.25">
      <c r="A977" s="22">
        <v>42236</v>
      </c>
      <c r="B977">
        <v>44.009998000000003</v>
      </c>
      <c r="C977">
        <v>44.610000999999997</v>
      </c>
      <c r="D977">
        <v>41.73</v>
      </c>
      <c r="E977">
        <v>42.084999000000003</v>
      </c>
      <c r="F977">
        <v>42.084999000000003</v>
      </c>
      <c r="G977">
        <v>3289700</v>
      </c>
    </row>
    <row r="978" spans="1:7" x14ac:dyDescent="0.25">
      <c r="A978" s="22">
        <v>42237</v>
      </c>
      <c r="B978">
        <v>39.805</v>
      </c>
      <c r="C978">
        <v>40.950001</v>
      </c>
      <c r="D978">
        <v>35.165000999999997</v>
      </c>
      <c r="E978">
        <v>35.195</v>
      </c>
      <c r="F978">
        <v>35.195</v>
      </c>
      <c r="G978">
        <v>7865500</v>
      </c>
    </row>
    <row r="979" spans="1:7" x14ac:dyDescent="0.25">
      <c r="A979" s="22">
        <v>42240</v>
      </c>
      <c r="B979">
        <v>24.209999</v>
      </c>
      <c r="C979">
        <v>33.599997999999999</v>
      </c>
      <c r="D979">
        <v>22.85</v>
      </c>
      <c r="E979">
        <v>28.870000999999998</v>
      </c>
      <c r="F979">
        <v>28.870000999999998</v>
      </c>
      <c r="G979">
        <v>11526900</v>
      </c>
    </row>
    <row r="980" spans="1:7" x14ac:dyDescent="0.25">
      <c r="A980" s="22">
        <v>42241</v>
      </c>
      <c r="B980">
        <v>30.370000999999998</v>
      </c>
      <c r="C980">
        <v>30.42</v>
      </c>
      <c r="D980">
        <v>25.51</v>
      </c>
      <c r="E980">
        <v>25.58</v>
      </c>
      <c r="F980">
        <v>25.58</v>
      </c>
      <c r="G980">
        <v>7393200</v>
      </c>
    </row>
    <row r="981" spans="1:7" x14ac:dyDescent="0.25">
      <c r="A981" s="22">
        <v>42242</v>
      </c>
      <c r="B981">
        <v>27.76</v>
      </c>
      <c r="C981">
        <v>28.285</v>
      </c>
      <c r="D981">
        <v>24.924999</v>
      </c>
      <c r="E981">
        <v>28.01</v>
      </c>
      <c r="F981">
        <v>28.01</v>
      </c>
      <c r="G981">
        <v>9725800</v>
      </c>
    </row>
    <row r="982" spans="1:7" x14ac:dyDescent="0.25">
      <c r="A982" s="22">
        <v>42243</v>
      </c>
      <c r="B982">
        <v>29.120000999999998</v>
      </c>
      <c r="C982">
        <v>29.18</v>
      </c>
      <c r="D982">
        <v>25.690000999999999</v>
      </c>
      <c r="E982">
        <v>27.4</v>
      </c>
      <c r="F982">
        <v>27.4</v>
      </c>
      <c r="G982">
        <v>8551500</v>
      </c>
    </row>
    <row r="983" spans="1:7" x14ac:dyDescent="0.25">
      <c r="A983" s="22">
        <v>42244</v>
      </c>
      <c r="B983">
        <v>26.52</v>
      </c>
      <c r="C983">
        <v>26.889999</v>
      </c>
      <c r="D983">
        <v>24.704999999999998</v>
      </c>
      <c r="E983">
        <v>26.059999000000001</v>
      </c>
      <c r="F983">
        <v>26.059999000000001</v>
      </c>
      <c r="G983">
        <v>5482200</v>
      </c>
    </row>
    <row r="984" spans="1:7" x14ac:dyDescent="0.25">
      <c r="A984" s="22">
        <v>42247</v>
      </c>
      <c r="B984">
        <v>25.74</v>
      </c>
      <c r="C984">
        <v>26.08</v>
      </c>
      <c r="D984">
        <v>24.83</v>
      </c>
      <c r="E984">
        <v>25.030000999999999</v>
      </c>
      <c r="F984">
        <v>25.030000999999999</v>
      </c>
      <c r="G984">
        <v>4517500</v>
      </c>
    </row>
    <row r="985" spans="1:7" x14ac:dyDescent="0.25">
      <c r="A985" s="22">
        <v>42248</v>
      </c>
      <c r="B985">
        <v>22.75</v>
      </c>
      <c r="C985">
        <v>23.49</v>
      </c>
      <c r="D985">
        <v>20.815000999999999</v>
      </c>
      <c r="E985">
        <v>21.440000999999999</v>
      </c>
      <c r="F985">
        <v>21.440000999999999</v>
      </c>
      <c r="G985">
        <v>20560200</v>
      </c>
    </row>
    <row r="986" spans="1:7" x14ac:dyDescent="0.25">
      <c r="A986" s="22">
        <v>42249</v>
      </c>
      <c r="B986">
        <v>22.780000999999999</v>
      </c>
      <c r="C986">
        <v>23.945</v>
      </c>
      <c r="D986">
        <v>21.959999</v>
      </c>
      <c r="E986">
        <v>23.945</v>
      </c>
      <c r="F986">
        <v>23.945</v>
      </c>
      <c r="G986">
        <v>14576200</v>
      </c>
    </row>
    <row r="987" spans="1:7" x14ac:dyDescent="0.25">
      <c r="A987" s="22">
        <v>42250</v>
      </c>
      <c r="B987">
        <v>24.635000000000002</v>
      </c>
      <c r="C987">
        <v>25.629999000000002</v>
      </c>
      <c r="D987">
        <v>23.280000999999999</v>
      </c>
      <c r="E987">
        <v>23.959999</v>
      </c>
      <c r="F987">
        <v>23.959999</v>
      </c>
      <c r="G987">
        <v>12413400</v>
      </c>
    </row>
    <row r="988" spans="1:7" x14ac:dyDescent="0.25">
      <c r="A988" s="22">
        <v>42251</v>
      </c>
      <c r="B988">
        <v>22.84</v>
      </c>
      <c r="C988">
        <v>23.4</v>
      </c>
      <c r="D988">
        <v>21.639999</v>
      </c>
      <c r="E988">
        <v>22.200001</v>
      </c>
      <c r="F988">
        <v>22.200001</v>
      </c>
      <c r="G988">
        <v>12506100</v>
      </c>
    </row>
    <row r="989" spans="1:7" x14ac:dyDescent="0.25">
      <c r="A989" s="22">
        <v>42255</v>
      </c>
      <c r="B989">
        <v>23.5</v>
      </c>
      <c r="C989">
        <v>24.190000999999999</v>
      </c>
      <c r="D989">
        <v>23.215</v>
      </c>
      <c r="E989">
        <v>24.114999999999998</v>
      </c>
      <c r="F989">
        <v>24.114999999999998</v>
      </c>
      <c r="G989">
        <v>7181700</v>
      </c>
    </row>
    <row r="990" spans="1:7" x14ac:dyDescent="0.25">
      <c r="A990" s="22">
        <v>42256</v>
      </c>
      <c r="B990">
        <v>25.434999000000001</v>
      </c>
      <c r="C990">
        <v>25.454999999999998</v>
      </c>
      <c r="D990">
        <v>23.360001</v>
      </c>
      <c r="E990">
        <v>23.540001</v>
      </c>
      <c r="F990">
        <v>23.540001</v>
      </c>
      <c r="G990">
        <v>11662400</v>
      </c>
    </row>
    <row r="991" spans="1:7" x14ac:dyDescent="0.25">
      <c r="A991" s="22">
        <v>42257</v>
      </c>
      <c r="B991">
        <v>22.844999000000001</v>
      </c>
      <c r="C991">
        <v>24.139999</v>
      </c>
      <c r="D991">
        <v>22.73</v>
      </c>
      <c r="E991">
        <v>24.139999</v>
      </c>
      <c r="F991">
        <v>24.139999</v>
      </c>
      <c r="G991">
        <v>21823000</v>
      </c>
    </row>
    <row r="992" spans="1:7" x14ac:dyDescent="0.25">
      <c r="A992" s="22">
        <v>42258</v>
      </c>
      <c r="B992">
        <v>24</v>
      </c>
      <c r="C992">
        <v>24.715</v>
      </c>
      <c r="D992">
        <v>23.584999</v>
      </c>
      <c r="E992">
        <v>24.690000999999999</v>
      </c>
      <c r="F992">
        <v>24.690000999999999</v>
      </c>
      <c r="G992">
        <v>9534600</v>
      </c>
    </row>
    <row r="993" spans="1:7" x14ac:dyDescent="0.25">
      <c r="A993" s="22">
        <v>42261</v>
      </c>
      <c r="B993">
        <v>24.77</v>
      </c>
      <c r="C993">
        <v>24.77</v>
      </c>
      <c r="D993">
        <v>24.105</v>
      </c>
      <c r="E993">
        <v>24.635000000000002</v>
      </c>
      <c r="F993">
        <v>24.635000000000002</v>
      </c>
      <c r="G993">
        <v>3858500</v>
      </c>
    </row>
    <row r="994" spans="1:7" x14ac:dyDescent="0.25">
      <c r="A994" s="22">
        <v>42262</v>
      </c>
      <c r="B994">
        <v>25.030000999999999</v>
      </c>
      <c r="C994">
        <v>27.190000999999999</v>
      </c>
      <c r="D994">
        <v>24.834999</v>
      </c>
      <c r="E994">
        <v>27.135000000000002</v>
      </c>
      <c r="F994">
        <v>27.135000000000002</v>
      </c>
      <c r="G994">
        <v>6859300</v>
      </c>
    </row>
    <row r="995" spans="1:7" x14ac:dyDescent="0.25">
      <c r="A995" s="22">
        <v>42263</v>
      </c>
      <c r="B995">
        <v>28.114999999999998</v>
      </c>
      <c r="C995">
        <v>28.855</v>
      </c>
      <c r="D995">
        <v>27.204999999999998</v>
      </c>
      <c r="E995">
        <v>28.76</v>
      </c>
      <c r="F995">
        <v>28.76</v>
      </c>
      <c r="G995">
        <v>6306400</v>
      </c>
    </row>
    <row r="996" spans="1:7" x14ac:dyDescent="0.25">
      <c r="A996" s="22">
        <v>42264</v>
      </c>
      <c r="B996">
        <v>28.764999</v>
      </c>
      <c r="C996">
        <v>31.415001</v>
      </c>
      <c r="D996">
        <v>28.040001</v>
      </c>
      <c r="E996">
        <v>28.75</v>
      </c>
      <c r="F996">
        <v>28.75</v>
      </c>
      <c r="G996">
        <v>9126100</v>
      </c>
    </row>
    <row r="997" spans="1:7" x14ac:dyDescent="0.25">
      <c r="A997" s="22">
        <v>42265</v>
      </c>
      <c r="B997">
        <v>26</v>
      </c>
      <c r="C997">
        <v>27.01</v>
      </c>
      <c r="D997">
        <v>24.995000999999998</v>
      </c>
      <c r="E997">
        <v>25.389999</v>
      </c>
      <c r="F997">
        <v>25.389999</v>
      </c>
      <c r="G997">
        <v>9205000</v>
      </c>
    </row>
    <row r="998" spans="1:7" x14ac:dyDescent="0.25">
      <c r="A998" s="22">
        <v>42268</v>
      </c>
      <c r="B998">
        <v>26.184999000000001</v>
      </c>
      <c r="C998">
        <v>27.18</v>
      </c>
      <c r="D998">
        <v>25.875</v>
      </c>
      <c r="E998">
        <v>27.145</v>
      </c>
      <c r="F998">
        <v>27.145</v>
      </c>
      <c r="G998">
        <v>4894800</v>
      </c>
    </row>
    <row r="999" spans="1:7" x14ac:dyDescent="0.25">
      <c r="A999" s="22">
        <v>42269</v>
      </c>
      <c r="B999">
        <v>25.575001</v>
      </c>
      <c r="C999">
        <v>26</v>
      </c>
      <c r="D999">
        <v>23.834999</v>
      </c>
      <c r="E999">
        <v>25.35</v>
      </c>
      <c r="F999">
        <v>25.35</v>
      </c>
      <c r="G999">
        <v>7766700</v>
      </c>
    </row>
    <row r="1000" spans="1:7" x14ac:dyDescent="0.25">
      <c r="A1000" s="22">
        <v>42270</v>
      </c>
      <c r="B1000">
        <v>25.264999</v>
      </c>
      <c r="C1000">
        <v>26.09</v>
      </c>
      <c r="D1000">
        <v>24.93</v>
      </c>
      <c r="E1000">
        <v>25.82</v>
      </c>
      <c r="F1000">
        <v>25.82</v>
      </c>
      <c r="G1000">
        <v>4284900</v>
      </c>
    </row>
    <row r="1001" spans="1:7" x14ac:dyDescent="0.25">
      <c r="A1001" s="22">
        <v>42271</v>
      </c>
      <c r="B1001">
        <v>24.620000999999998</v>
      </c>
      <c r="C1001">
        <v>25.364999999999998</v>
      </c>
      <c r="D1001">
        <v>23.290001</v>
      </c>
      <c r="E1001">
        <v>25.195</v>
      </c>
      <c r="F1001">
        <v>25.195</v>
      </c>
      <c r="G1001">
        <v>9938400</v>
      </c>
    </row>
    <row r="1002" spans="1:7" x14ac:dyDescent="0.25">
      <c r="A1002" s="22">
        <v>42272</v>
      </c>
      <c r="B1002">
        <v>26.15</v>
      </c>
      <c r="C1002">
        <v>26.18</v>
      </c>
      <c r="D1002">
        <v>23.91</v>
      </c>
      <c r="E1002">
        <v>24.545000000000002</v>
      </c>
      <c r="F1002">
        <v>24.545000000000002</v>
      </c>
      <c r="G1002">
        <v>6994400</v>
      </c>
    </row>
    <row r="1003" spans="1:7" x14ac:dyDescent="0.25">
      <c r="A1003" s="22">
        <v>42275</v>
      </c>
      <c r="B1003">
        <v>23.665001</v>
      </c>
      <c r="C1003">
        <v>23.875</v>
      </c>
      <c r="D1003">
        <v>22.129999000000002</v>
      </c>
      <c r="E1003">
        <v>22.780000999999999</v>
      </c>
      <c r="F1003">
        <v>22.780000999999999</v>
      </c>
      <c r="G1003">
        <v>7957800</v>
      </c>
    </row>
    <row r="1004" spans="1:7" x14ac:dyDescent="0.25">
      <c r="A1004" s="22">
        <v>42276</v>
      </c>
      <c r="B1004">
        <v>23.049999</v>
      </c>
      <c r="C1004">
        <v>23.614999999999998</v>
      </c>
      <c r="D1004">
        <v>22.204999999999998</v>
      </c>
      <c r="E1004">
        <v>22.745000999999998</v>
      </c>
      <c r="F1004">
        <v>22.745000999999998</v>
      </c>
      <c r="G1004">
        <v>7727500</v>
      </c>
    </row>
    <row r="1005" spans="1:7" x14ac:dyDescent="0.25">
      <c r="A1005" s="22">
        <v>42277</v>
      </c>
      <c r="B1005">
        <v>23.75</v>
      </c>
      <c r="C1005">
        <v>23.99</v>
      </c>
      <c r="D1005">
        <v>23.15</v>
      </c>
      <c r="E1005">
        <v>23.82</v>
      </c>
      <c r="F1005">
        <v>23.82</v>
      </c>
      <c r="G1005">
        <v>4165400</v>
      </c>
    </row>
    <row r="1006" spans="1:7" x14ac:dyDescent="0.25">
      <c r="A1006" s="22">
        <v>42278</v>
      </c>
      <c r="B1006">
        <v>23.82</v>
      </c>
      <c r="C1006">
        <v>24.120000999999998</v>
      </c>
      <c r="D1006">
        <v>23.045000000000002</v>
      </c>
      <c r="E1006">
        <v>24.114999999999998</v>
      </c>
      <c r="F1006">
        <v>24.114999999999998</v>
      </c>
      <c r="G1006">
        <v>9938400</v>
      </c>
    </row>
    <row r="1007" spans="1:7" x14ac:dyDescent="0.25">
      <c r="A1007" s="22">
        <v>42279</v>
      </c>
      <c r="B1007">
        <v>23.17</v>
      </c>
      <c r="C1007">
        <v>25.375</v>
      </c>
      <c r="D1007">
        <v>22.924999</v>
      </c>
      <c r="E1007">
        <v>25.375</v>
      </c>
      <c r="F1007">
        <v>25.375</v>
      </c>
      <c r="G1007">
        <v>10829000</v>
      </c>
    </row>
    <row r="1008" spans="1:7" x14ac:dyDescent="0.25">
      <c r="A1008" s="22">
        <v>42282</v>
      </c>
      <c r="B1008">
        <v>25.860001</v>
      </c>
      <c r="C1008">
        <v>26.975000000000001</v>
      </c>
      <c r="D1008">
        <v>25.815000999999999</v>
      </c>
      <c r="E1008">
        <v>26.825001</v>
      </c>
      <c r="F1008">
        <v>26.825001</v>
      </c>
      <c r="G1008">
        <v>8837800</v>
      </c>
    </row>
    <row r="1009" spans="1:7" x14ac:dyDescent="0.25">
      <c r="A1009" s="22">
        <v>42283</v>
      </c>
      <c r="B1009">
        <v>26.870000999999998</v>
      </c>
      <c r="C1009">
        <v>27.274999999999999</v>
      </c>
      <c r="D1009">
        <v>26.075001</v>
      </c>
      <c r="E1009">
        <v>26.5</v>
      </c>
      <c r="F1009">
        <v>26.5</v>
      </c>
      <c r="G1009">
        <v>7353800</v>
      </c>
    </row>
    <row r="1010" spans="1:7" x14ac:dyDescent="0.25">
      <c r="A1010" s="22">
        <v>42284</v>
      </c>
      <c r="B1010">
        <v>26.825001</v>
      </c>
      <c r="C1010">
        <v>27.200001</v>
      </c>
      <c r="D1010">
        <v>26.225000000000001</v>
      </c>
      <c r="E1010">
        <v>27.1</v>
      </c>
      <c r="F1010">
        <v>27.1</v>
      </c>
      <c r="G1010">
        <v>5681000</v>
      </c>
    </row>
    <row r="1011" spans="1:7" x14ac:dyDescent="0.25">
      <c r="A1011" s="22">
        <v>42285</v>
      </c>
      <c r="B1011">
        <v>27.190000999999999</v>
      </c>
      <c r="C1011">
        <v>28.774999999999999</v>
      </c>
      <c r="D1011">
        <v>26.879999000000002</v>
      </c>
      <c r="E1011">
        <v>28.440000999999999</v>
      </c>
      <c r="F1011">
        <v>28.440000999999999</v>
      </c>
      <c r="G1011">
        <v>11313800</v>
      </c>
    </row>
    <row r="1012" spans="1:7" x14ac:dyDescent="0.25">
      <c r="A1012" s="22">
        <v>42286</v>
      </c>
      <c r="B1012">
        <v>28.540001</v>
      </c>
      <c r="C1012">
        <v>28.84</v>
      </c>
      <c r="D1012">
        <v>27.59</v>
      </c>
      <c r="E1012">
        <v>28.440000999999999</v>
      </c>
      <c r="F1012">
        <v>28.440000999999999</v>
      </c>
      <c r="G1012">
        <v>10413400</v>
      </c>
    </row>
    <row r="1013" spans="1:7" x14ac:dyDescent="0.25">
      <c r="A1013" s="22">
        <v>42289</v>
      </c>
      <c r="B1013">
        <v>28.51</v>
      </c>
      <c r="C1013">
        <v>30.48</v>
      </c>
      <c r="D1013">
        <v>28.25</v>
      </c>
      <c r="E1013">
        <v>30.204999999999998</v>
      </c>
      <c r="F1013">
        <v>30.204999999999998</v>
      </c>
      <c r="G1013">
        <v>8532400</v>
      </c>
    </row>
    <row r="1014" spans="1:7" x14ac:dyDescent="0.25">
      <c r="A1014" s="22">
        <v>42290</v>
      </c>
      <c r="B1014">
        <v>29.459999</v>
      </c>
      <c r="C1014">
        <v>30.549999</v>
      </c>
      <c r="D1014">
        <v>28.315000999999999</v>
      </c>
      <c r="E1014">
        <v>28.504999000000002</v>
      </c>
      <c r="F1014">
        <v>28.504999000000002</v>
      </c>
      <c r="G1014">
        <v>11223200</v>
      </c>
    </row>
    <row r="1015" spans="1:7" x14ac:dyDescent="0.25">
      <c r="A1015" s="22">
        <v>42291</v>
      </c>
      <c r="B1015">
        <v>28.139999</v>
      </c>
      <c r="C1015">
        <v>28.690000999999999</v>
      </c>
      <c r="D1015">
        <v>27.120000999999998</v>
      </c>
      <c r="E1015">
        <v>27.84</v>
      </c>
      <c r="F1015">
        <v>27.84</v>
      </c>
      <c r="G1015">
        <v>8997600</v>
      </c>
    </row>
    <row r="1016" spans="1:7" x14ac:dyDescent="0.25">
      <c r="A1016" s="22">
        <v>42292</v>
      </c>
      <c r="B1016">
        <v>28.454999999999998</v>
      </c>
      <c r="C1016">
        <v>29.98</v>
      </c>
      <c r="D1016">
        <v>28.174999</v>
      </c>
      <c r="E1016">
        <v>29.85</v>
      </c>
      <c r="F1016">
        <v>29.85</v>
      </c>
      <c r="G1016">
        <v>8320000</v>
      </c>
    </row>
    <row r="1017" spans="1:7" x14ac:dyDescent="0.25">
      <c r="A1017" s="22">
        <v>42293</v>
      </c>
      <c r="B1017">
        <v>30.280000999999999</v>
      </c>
      <c r="C1017">
        <v>30.325001</v>
      </c>
      <c r="D1017">
        <v>28.924999</v>
      </c>
      <c r="E1017">
        <v>30.08</v>
      </c>
      <c r="F1017">
        <v>30.08</v>
      </c>
      <c r="G1017">
        <v>8842000</v>
      </c>
    </row>
    <row r="1018" spans="1:7" x14ac:dyDescent="0.25">
      <c r="A1018" s="22">
        <v>42296</v>
      </c>
      <c r="B1018">
        <v>30.004999000000002</v>
      </c>
      <c r="C1018">
        <v>32.299999</v>
      </c>
      <c r="D1018">
        <v>29.889999</v>
      </c>
      <c r="E1018">
        <v>32.25</v>
      </c>
      <c r="F1018">
        <v>32.25</v>
      </c>
      <c r="G1018">
        <v>9595800</v>
      </c>
    </row>
    <row r="1019" spans="1:7" x14ac:dyDescent="0.25">
      <c r="A1019" s="22">
        <v>42297</v>
      </c>
      <c r="B1019">
        <v>31.85</v>
      </c>
      <c r="C1019">
        <v>32.369999</v>
      </c>
      <c r="D1019">
        <v>30.465</v>
      </c>
      <c r="E1019">
        <v>30.985001</v>
      </c>
      <c r="F1019">
        <v>30.985001</v>
      </c>
      <c r="G1019">
        <v>9491000</v>
      </c>
    </row>
    <row r="1020" spans="1:7" x14ac:dyDescent="0.25">
      <c r="A1020" s="22">
        <v>42298</v>
      </c>
      <c r="B1020">
        <v>31.299999</v>
      </c>
      <c r="C1020">
        <v>31.639999</v>
      </c>
      <c r="D1020">
        <v>28.719999000000001</v>
      </c>
      <c r="E1020">
        <v>28.879999000000002</v>
      </c>
      <c r="F1020">
        <v>28.879999000000002</v>
      </c>
      <c r="G1020">
        <v>9094200</v>
      </c>
    </row>
    <row r="1021" spans="1:7" x14ac:dyDescent="0.25">
      <c r="A1021" s="22">
        <v>42299</v>
      </c>
      <c r="B1021">
        <v>29.5</v>
      </c>
      <c r="C1021">
        <v>31.33</v>
      </c>
      <c r="D1021">
        <v>29.5</v>
      </c>
      <c r="E1021">
        <v>31.274999999999999</v>
      </c>
      <c r="F1021">
        <v>31.274999999999999</v>
      </c>
      <c r="G1021">
        <v>4778400</v>
      </c>
    </row>
    <row r="1022" spans="1:7" x14ac:dyDescent="0.25">
      <c r="A1022" s="22">
        <v>42300</v>
      </c>
      <c r="B1022">
        <v>32</v>
      </c>
      <c r="C1022">
        <v>32.07</v>
      </c>
      <c r="D1022">
        <v>30.245000999999998</v>
      </c>
      <c r="E1022">
        <v>30.860001</v>
      </c>
      <c r="F1022">
        <v>30.860001</v>
      </c>
      <c r="G1022">
        <v>5431800</v>
      </c>
    </row>
    <row r="1023" spans="1:7" x14ac:dyDescent="0.25">
      <c r="A1023" s="22">
        <v>42303</v>
      </c>
      <c r="B1023">
        <v>30.434999000000001</v>
      </c>
      <c r="C1023">
        <v>30.84</v>
      </c>
      <c r="D1023">
        <v>29.799999</v>
      </c>
      <c r="E1023">
        <v>29.875</v>
      </c>
      <c r="F1023">
        <v>29.875</v>
      </c>
      <c r="G1023">
        <v>3044300</v>
      </c>
    </row>
    <row r="1024" spans="1:7" x14ac:dyDescent="0.25">
      <c r="A1024" s="22">
        <v>42304</v>
      </c>
      <c r="B1024">
        <v>29.48</v>
      </c>
      <c r="C1024">
        <v>30.58</v>
      </c>
      <c r="D1024">
        <v>29.424999</v>
      </c>
      <c r="E1024">
        <v>30.459999</v>
      </c>
      <c r="F1024">
        <v>30.459999</v>
      </c>
      <c r="G1024">
        <v>3514000</v>
      </c>
    </row>
    <row r="1025" spans="1:7" x14ac:dyDescent="0.25">
      <c r="A1025" s="22">
        <v>42305</v>
      </c>
      <c r="B1025">
        <v>30.57</v>
      </c>
      <c r="C1025">
        <v>31.434999000000001</v>
      </c>
      <c r="D1025">
        <v>29.57</v>
      </c>
      <c r="E1025">
        <v>31.360001</v>
      </c>
      <c r="F1025">
        <v>31.360001</v>
      </c>
      <c r="G1025">
        <v>4082000</v>
      </c>
    </row>
    <row r="1026" spans="1:7" x14ac:dyDescent="0.25">
      <c r="A1026" s="22">
        <v>42306</v>
      </c>
      <c r="B1026">
        <v>30.844999000000001</v>
      </c>
      <c r="C1026">
        <v>31.24</v>
      </c>
      <c r="D1026">
        <v>30.299999</v>
      </c>
      <c r="E1026">
        <v>30.93</v>
      </c>
      <c r="F1026">
        <v>30.93</v>
      </c>
      <c r="G1026">
        <v>3211800</v>
      </c>
    </row>
    <row r="1027" spans="1:7" x14ac:dyDescent="0.25">
      <c r="A1027" s="22">
        <v>42307</v>
      </c>
      <c r="B1027">
        <v>30.870000999999998</v>
      </c>
      <c r="C1027">
        <v>31.285</v>
      </c>
      <c r="D1027">
        <v>30.389999</v>
      </c>
      <c r="E1027">
        <v>30.424999</v>
      </c>
      <c r="F1027">
        <v>30.424999</v>
      </c>
      <c r="G1027">
        <v>5061800</v>
      </c>
    </row>
    <row r="1028" spans="1:7" x14ac:dyDescent="0.25">
      <c r="A1028" s="22">
        <v>42310</v>
      </c>
      <c r="B1028">
        <v>30.48</v>
      </c>
      <c r="C1028">
        <v>32.224997999999999</v>
      </c>
      <c r="D1028">
        <v>30.389999</v>
      </c>
      <c r="E1028">
        <v>31.99</v>
      </c>
      <c r="F1028">
        <v>31.99</v>
      </c>
      <c r="G1028">
        <v>5565600</v>
      </c>
    </row>
    <row r="1029" spans="1:7" x14ac:dyDescent="0.25">
      <c r="A1029" s="22">
        <v>42311</v>
      </c>
      <c r="B1029">
        <v>31.635000000000002</v>
      </c>
      <c r="C1029">
        <v>32.185001</v>
      </c>
      <c r="D1029">
        <v>31.190000999999999</v>
      </c>
      <c r="E1029">
        <v>31.370000999999998</v>
      </c>
      <c r="F1029">
        <v>31.370000999999998</v>
      </c>
      <c r="G1029">
        <v>2705000</v>
      </c>
    </row>
    <row r="1030" spans="1:7" x14ac:dyDescent="0.25">
      <c r="A1030" s="22">
        <v>42312</v>
      </c>
      <c r="B1030">
        <v>31.57</v>
      </c>
      <c r="C1030">
        <v>31.690000999999999</v>
      </c>
      <c r="D1030">
        <v>30.049999</v>
      </c>
      <c r="E1030">
        <v>30.344999000000001</v>
      </c>
      <c r="F1030">
        <v>30.344999000000001</v>
      </c>
      <c r="G1030">
        <v>3082800</v>
      </c>
    </row>
    <row r="1031" spans="1:7" x14ac:dyDescent="0.25">
      <c r="A1031" s="22">
        <v>42313</v>
      </c>
      <c r="B1031">
        <v>30.389999</v>
      </c>
      <c r="C1031">
        <v>31.075001</v>
      </c>
      <c r="D1031">
        <v>29.82</v>
      </c>
      <c r="E1031">
        <v>30.950001</v>
      </c>
      <c r="F1031">
        <v>30.950001</v>
      </c>
      <c r="G1031">
        <v>6054600</v>
      </c>
    </row>
    <row r="1032" spans="1:7" x14ac:dyDescent="0.25">
      <c r="A1032" s="22">
        <v>42314</v>
      </c>
      <c r="B1032">
        <v>30.934999000000001</v>
      </c>
      <c r="C1032">
        <v>31.635000000000002</v>
      </c>
      <c r="D1032">
        <v>30.174999</v>
      </c>
      <c r="E1032">
        <v>31.594999000000001</v>
      </c>
      <c r="F1032">
        <v>31.594999000000001</v>
      </c>
      <c r="G1032">
        <v>7062600</v>
      </c>
    </row>
    <row r="1033" spans="1:7" x14ac:dyDescent="0.25">
      <c r="A1033" s="22">
        <v>42317</v>
      </c>
      <c r="B1033">
        <v>31.424999</v>
      </c>
      <c r="C1033">
        <v>31.575001</v>
      </c>
      <c r="D1033">
        <v>29.34</v>
      </c>
      <c r="E1033">
        <v>29.870000999999998</v>
      </c>
      <c r="F1033">
        <v>29.870000999999998</v>
      </c>
      <c r="G1033">
        <v>9235200</v>
      </c>
    </row>
    <row r="1034" spans="1:7" x14ac:dyDescent="0.25">
      <c r="A1034" s="22">
        <v>42318</v>
      </c>
      <c r="B1034">
        <v>29.5</v>
      </c>
      <c r="C1034">
        <v>30.85</v>
      </c>
      <c r="D1034">
        <v>29.364999999999998</v>
      </c>
      <c r="E1034">
        <v>30.700001</v>
      </c>
      <c r="F1034">
        <v>30.700001</v>
      </c>
      <c r="G1034">
        <v>4697600</v>
      </c>
    </row>
    <row r="1035" spans="1:7" x14ac:dyDescent="0.25">
      <c r="A1035" s="22">
        <v>42319</v>
      </c>
      <c r="B1035">
        <v>30.91</v>
      </c>
      <c r="C1035">
        <v>30.985001</v>
      </c>
      <c r="D1035">
        <v>29.99</v>
      </c>
      <c r="E1035">
        <v>29.99</v>
      </c>
      <c r="F1035">
        <v>29.99</v>
      </c>
      <c r="G1035">
        <v>5647800</v>
      </c>
    </row>
    <row r="1036" spans="1:7" x14ac:dyDescent="0.25">
      <c r="A1036" s="22">
        <v>42320</v>
      </c>
      <c r="B1036">
        <v>29.200001</v>
      </c>
      <c r="C1036">
        <v>29.555</v>
      </c>
      <c r="D1036">
        <v>27.290001</v>
      </c>
      <c r="E1036">
        <v>27.370000999999998</v>
      </c>
      <c r="F1036">
        <v>27.370000999999998</v>
      </c>
      <c r="G1036">
        <v>10510000</v>
      </c>
    </row>
    <row r="1037" spans="1:7" x14ac:dyDescent="0.25">
      <c r="A1037" s="22">
        <v>42321</v>
      </c>
      <c r="B1037">
        <v>27.23</v>
      </c>
      <c r="C1037">
        <v>27.424999</v>
      </c>
      <c r="D1037">
        <v>25.360001</v>
      </c>
      <c r="E1037">
        <v>25.48</v>
      </c>
      <c r="F1037">
        <v>25.48</v>
      </c>
      <c r="G1037">
        <v>13475200</v>
      </c>
    </row>
    <row r="1038" spans="1:7" x14ac:dyDescent="0.25">
      <c r="A1038" s="22">
        <v>42324</v>
      </c>
      <c r="B1038">
        <v>25.59</v>
      </c>
      <c r="C1038">
        <v>28.139999</v>
      </c>
      <c r="D1038">
        <v>25.389999</v>
      </c>
      <c r="E1038">
        <v>28.08</v>
      </c>
      <c r="F1038">
        <v>28.08</v>
      </c>
      <c r="G1038">
        <v>12410600</v>
      </c>
    </row>
    <row r="1039" spans="1:7" x14ac:dyDescent="0.25">
      <c r="A1039" s="22">
        <v>42325</v>
      </c>
      <c r="B1039">
        <v>28.415001</v>
      </c>
      <c r="C1039">
        <v>28.549999</v>
      </c>
      <c r="D1039">
        <v>25.99</v>
      </c>
      <c r="E1039">
        <v>26.5</v>
      </c>
      <c r="F1039">
        <v>26.5</v>
      </c>
      <c r="G1039">
        <v>16134600</v>
      </c>
    </row>
    <row r="1040" spans="1:7" x14ac:dyDescent="0.25">
      <c r="A1040" s="22">
        <v>42326</v>
      </c>
      <c r="B1040">
        <v>27.07</v>
      </c>
      <c r="C1040">
        <v>28.424999</v>
      </c>
      <c r="D1040">
        <v>27.024999999999999</v>
      </c>
      <c r="E1040">
        <v>28.360001</v>
      </c>
      <c r="F1040">
        <v>28.360001</v>
      </c>
      <c r="G1040">
        <v>8380000</v>
      </c>
    </row>
    <row r="1041" spans="1:7" x14ac:dyDescent="0.25">
      <c r="A1041" s="22">
        <v>42327</v>
      </c>
      <c r="B1041">
        <v>28.129999000000002</v>
      </c>
      <c r="C1041">
        <v>28.254999000000002</v>
      </c>
      <c r="D1041">
        <v>27.055</v>
      </c>
      <c r="E1041">
        <v>27.415001</v>
      </c>
      <c r="F1041">
        <v>27.415001</v>
      </c>
      <c r="G1041">
        <v>6867800</v>
      </c>
    </row>
    <row r="1042" spans="1:7" x14ac:dyDescent="0.25">
      <c r="A1042" s="22">
        <v>42328</v>
      </c>
      <c r="B1042">
        <v>28.280000999999999</v>
      </c>
      <c r="C1042">
        <v>28.67</v>
      </c>
      <c r="D1042">
        <v>28.084999</v>
      </c>
      <c r="E1042">
        <v>28.325001</v>
      </c>
      <c r="F1042">
        <v>28.325001</v>
      </c>
      <c r="G1042">
        <v>6372200</v>
      </c>
    </row>
    <row r="1043" spans="1:7" x14ac:dyDescent="0.25">
      <c r="A1043" s="22">
        <v>42331</v>
      </c>
      <c r="B1043">
        <v>28.48</v>
      </c>
      <c r="C1043">
        <v>29.245000999999998</v>
      </c>
      <c r="D1043">
        <v>28.200001</v>
      </c>
      <c r="E1043">
        <v>29.08</v>
      </c>
      <c r="F1043">
        <v>29.08</v>
      </c>
      <c r="G1043">
        <v>6512600</v>
      </c>
    </row>
    <row r="1044" spans="1:7" x14ac:dyDescent="0.25">
      <c r="A1044" s="22">
        <v>42332</v>
      </c>
      <c r="B1044">
        <v>28.290001</v>
      </c>
      <c r="C1044">
        <v>29.245000999999998</v>
      </c>
      <c r="D1044">
        <v>27.915001</v>
      </c>
      <c r="E1044">
        <v>28.93</v>
      </c>
      <c r="F1044">
        <v>28.93</v>
      </c>
      <c r="G1044">
        <v>7224800</v>
      </c>
    </row>
    <row r="1045" spans="1:7" x14ac:dyDescent="0.25">
      <c r="A1045" s="22">
        <v>42333</v>
      </c>
      <c r="B1045">
        <v>28.98</v>
      </c>
      <c r="C1045">
        <v>29.469999000000001</v>
      </c>
      <c r="D1045">
        <v>28.75</v>
      </c>
      <c r="E1045">
        <v>29.32</v>
      </c>
      <c r="F1045">
        <v>29.32</v>
      </c>
      <c r="G1045">
        <v>4208600</v>
      </c>
    </row>
    <row r="1046" spans="1:7" x14ac:dyDescent="0.25">
      <c r="A1046" s="22">
        <v>42335</v>
      </c>
      <c r="B1046">
        <v>29.41</v>
      </c>
      <c r="C1046">
        <v>29.450001</v>
      </c>
      <c r="D1046">
        <v>28.954999999999998</v>
      </c>
      <c r="E1046">
        <v>29.040001</v>
      </c>
      <c r="F1046">
        <v>29.040001</v>
      </c>
      <c r="G1046">
        <v>1723200</v>
      </c>
    </row>
    <row r="1047" spans="1:7" x14ac:dyDescent="0.25">
      <c r="A1047" s="22">
        <v>42338</v>
      </c>
      <c r="B1047">
        <v>29.209999</v>
      </c>
      <c r="C1047">
        <v>29.415001</v>
      </c>
      <c r="D1047">
        <v>28.860001</v>
      </c>
      <c r="E1047">
        <v>29.209999</v>
      </c>
      <c r="F1047">
        <v>29.209999</v>
      </c>
      <c r="G1047">
        <v>6455600</v>
      </c>
    </row>
    <row r="1048" spans="1:7" x14ac:dyDescent="0.25">
      <c r="A1048" s="22">
        <v>42339</v>
      </c>
      <c r="B1048">
        <v>29.57</v>
      </c>
      <c r="C1048">
        <v>30.5</v>
      </c>
      <c r="D1048">
        <v>29.295000000000002</v>
      </c>
      <c r="E1048">
        <v>30.450001</v>
      </c>
      <c r="F1048">
        <v>30.450001</v>
      </c>
      <c r="G1048">
        <v>5365000</v>
      </c>
    </row>
    <row r="1049" spans="1:7" x14ac:dyDescent="0.25">
      <c r="A1049" s="22">
        <v>42340</v>
      </c>
      <c r="B1049">
        <v>30.33</v>
      </c>
      <c r="C1049">
        <v>30.895</v>
      </c>
      <c r="D1049">
        <v>29.014999</v>
      </c>
      <c r="E1049">
        <v>29.25</v>
      </c>
      <c r="F1049">
        <v>29.25</v>
      </c>
      <c r="G1049">
        <v>8987000</v>
      </c>
    </row>
    <row r="1050" spans="1:7" x14ac:dyDescent="0.25">
      <c r="A1050" s="22">
        <v>42341</v>
      </c>
      <c r="B1050">
        <v>29.774999999999999</v>
      </c>
      <c r="C1050">
        <v>29.950001</v>
      </c>
      <c r="D1050">
        <v>26.4</v>
      </c>
      <c r="E1050">
        <v>27.1</v>
      </c>
      <c r="F1050">
        <v>27.1</v>
      </c>
      <c r="G1050">
        <v>13464200</v>
      </c>
    </row>
    <row r="1051" spans="1:7" x14ac:dyDescent="0.25">
      <c r="A1051" s="22">
        <v>42342</v>
      </c>
      <c r="B1051">
        <v>27.98</v>
      </c>
      <c r="C1051">
        <v>29.715</v>
      </c>
      <c r="D1051">
        <v>27.754999000000002</v>
      </c>
      <c r="E1051">
        <v>29.704999999999998</v>
      </c>
      <c r="F1051">
        <v>29.704999999999998</v>
      </c>
      <c r="G1051">
        <v>10103400</v>
      </c>
    </row>
    <row r="1052" spans="1:7" x14ac:dyDescent="0.25">
      <c r="A1052" s="22">
        <v>42345</v>
      </c>
      <c r="B1052">
        <v>29.584999</v>
      </c>
      <c r="C1052">
        <v>29.605</v>
      </c>
      <c r="D1052">
        <v>27.889999</v>
      </c>
      <c r="E1052">
        <v>28.870000999999998</v>
      </c>
      <c r="F1052">
        <v>28.870000999999998</v>
      </c>
      <c r="G1052">
        <v>9557400</v>
      </c>
    </row>
    <row r="1053" spans="1:7" x14ac:dyDescent="0.25">
      <c r="A1053" s="22">
        <v>42346</v>
      </c>
      <c r="B1053">
        <v>27.695</v>
      </c>
      <c r="C1053">
        <v>28.725000000000001</v>
      </c>
      <c r="D1053">
        <v>27.299999</v>
      </c>
      <c r="E1053">
        <v>28.02</v>
      </c>
      <c r="F1053">
        <v>28.02</v>
      </c>
      <c r="G1053">
        <v>12349000</v>
      </c>
    </row>
    <row r="1054" spans="1:7" x14ac:dyDescent="0.25">
      <c r="A1054" s="22">
        <v>42347</v>
      </c>
      <c r="B1054">
        <v>27.639999</v>
      </c>
      <c r="C1054">
        <v>28.665001</v>
      </c>
      <c r="D1054">
        <v>26.040001</v>
      </c>
      <c r="E1054">
        <v>26.834999</v>
      </c>
      <c r="F1054">
        <v>26.834999</v>
      </c>
      <c r="G1054">
        <v>14266600</v>
      </c>
    </row>
    <row r="1055" spans="1:7" x14ac:dyDescent="0.25">
      <c r="A1055" s="22">
        <v>42348</v>
      </c>
      <c r="B1055">
        <v>26.684999000000001</v>
      </c>
      <c r="C1055">
        <v>27.43</v>
      </c>
      <c r="D1055">
        <v>26.190000999999999</v>
      </c>
      <c r="E1055">
        <v>26.495000999999998</v>
      </c>
      <c r="F1055">
        <v>26.495000999999998</v>
      </c>
      <c r="G1055">
        <v>9866800</v>
      </c>
    </row>
    <row r="1056" spans="1:7" x14ac:dyDescent="0.25">
      <c r="A1056" s="22">
        <v>42349</v>
      </c>
      <c r="B1056">
        <v>25.084999</v>
      </c>
      <c r="C1056">
        <v>25.4</v>
      </c>
      <c r="D1056">
        <v>22.024999999999999</v>
      </c>
      <c r="E1056">
        <v>22.57</v>
      </c>
      <c r="F1056">
        <v>22.57</v>
      </c>
      <c r="G1056">
        <v>9286000</v>
      </c>
    </row>
    <row r="1057" spans="1:7" x14ac:dyDescent="0.25">
      <c r="A1057" s="22">
        <v>42352</v>
      </c>
      <c r="B1057">
        <v>22.610001</v>
      </c>
      <c r="C1057">
        <v>24.184999000000001</v>
      </c>
      <c r="D1057">
        <v>21.540001</v>
      </c>
      <c r="E1057">
        <v>24.01</v>
      </c>
      <c r="F1057">
        <v>24.01</v>
      </c>
      <c r="G1057">
        <v>8199300</v>
      </c>
    </row>
    <row r="1058" spans="1:7" x14ac:dyDescent="0.25">
      <c r="A1058" s="22">
        <v>42353</v>
      </c>
      <c r="B1058">
        <v>24.860001</v>
      </c>
      <c r="C1058">
        <v>25.334999</v>
      </c>
      <c r="D1058">
        <v>24.110001</v>
      </c>
      <c r="E1058">
        <v>25.030000999999999</v>
      </c>
      <c r="F1058">
        <v>25.030000999999999</v>
      </c>
      <c r="G1058">
        <v>12034600</v>
      </c>
    </row>
    <row r="1059" spans="1:7" x14ac:dyDescent="0.25">
      <c r="A1059" s="22">
        <v>42354</v>
      </c>
      <c r="B1059">
        <v>25.84</v>
      </c>
      <c r="C1059">
        <v>27.15</v>
      </c>
      <c r="D1059">
        <v>25.23</v>
      </c>
      <c r="E1059">
        <v>26.690000999999999</v>
      </c>
      <c r="F1059">
        <v>26.690000999999999</v>
      </c>
      <c r="G1059">
        <v>15129000</v>
      </c>
    </row>
    <row r="1060" spans="1:7" x14ac:dyDescent="0.25">
      <c r="A1060" s="22">
        <v>42355</v>
      </c>
      <c r="B1060">
        <v>26.895</v>
      </c>
      <c r="C1060">
        <v>26.91</v>
      </c>
      <c r="D1060">
        <v>25.309999000000001</v>
      </c>
      <c r="E1060">
        <v>25.6</v>
      </c>
      <c r="F1060">
        <v>25.6</v>
      </c>
      <c r="G1060">
        <v>12952800</v>
      </c>
    </row>
    <row r="1061" spans="1:7" x14ac:dyDescent="0.25">
      <c r="A1061" s="22">
        <v>42356</v>
      </c>
      <c r="B1061">
        <v>24.709999</v>
      </c>
      <c r="C1061">
        <v>24.99</v>
      </c>
      <c r="D1061">
        <v>23.375</v>
      </c>
      <c r="E1061">
        <v>23.59</v>
      </c>
      <c r="F1061">
        <v>23.59</v>
      </c>
      <c r="G1061">
        <v>7668100</v>
      </c>
    </row>
    <row r="1062" spans="1:7" x14ac:dyDescent="0.25">
      <c r="A1062" s="22">
        <v>42359</v>
      </c>
      <c r="B1062">
        <v>24.424999</v>
      </c>
      <c r="C1062">
        <v>24.639999</v>
      </c>
      <c r="D1062">
        <v>23.545000000000002</v>
      </c>
      <c r="E1062">
        <v>24.614999999999998</v>
      </c>
      <c r="F1062">
        <v>24.614999999999998</v>
      </c>
      <c r="G1062">
        <v>6430000</v>
      </c>
    </row>
    <row r="1063" spans="1:7" x14ac:dyDescent="0.25">
      <c r="A1063" s="22">
        <v>42360</v>
      </c>
      <c r="B1063">
        <v>25.379999000000002</v>
      </c>
      <c r="C1063">
        <v>26.094999000000001</v>
      </c>
      <c r="D1063">
        <v>25.045000000000002</v>
      </c>
      <c r="E1063">
        <v>25.825001</v>
      </c>
      <c r="F1063">
        <v>25.825001</v>
      </c>
      <c r="G1063">
        <v>5069200</v>
      </c>
    </row>
    <row r="1064" spans="1:7" x14ac:dyDescent="0.25">
      <c r="A1064" s="22">
        <v>42361</v>
      </c>
      <c r="B1064">
        <v>26.42</v>
      </c>
      <c r="C1064">
        <v>26.620000999999998</v>
      </c>
      <c r="D1064">
        <v>25.809999000000001</v>
      </c>
      <c r="E1064">
        <v>26.405000999999999</v>
      </c>
      <c r="F1064">
        <v>26.405000999999999</v>
      </c>
      <c r="G1064">
        <v>3845200</v>
      </c>
    </row>
    <row r="1065" spans="1:7" x14ac:dyDescent="0.25">
      <c r="A1065" s="22">
        <v>42362</v>
      </c>
      <c r="B1065">
        <v>26.195</v>
      </c>
      <c r="C1065">
        <v>26.334999</v>
      </c>
      <c r="D1065">
        <v>25.855</v>
      </c>
      <c r="E1065">
        <v>25.92</v>
      </c>
      <c r="F1065">
        <v>25.92</v>
      </c>
      <c r="G1065">
        <v>1712000</v>
      </c>
    </row>
    <row r="1066" spans="1:7" x14ac:dyDescent="0.25">
      <c r="A1066" s="22">
        <v>42366</v>
      </c>
      <c r="B1066">
        <v>25.49</v>
      </c>
      <c r="C1066">
        <v>26.25</v>
      </c>
      <c r="D1066">
        <v>24.965</v>
      </c>
      <c r="E1066">
        <v>26.200001</v>
      </c>
      <c r="F1066">
        <v>26.200001</v>
      </c>
      <c r="G1066">
        <v>3451900</v>
      </c>
    </row>
    <row r="1067" spans="1:7" x14ac:dyDescent="0.25">
      <c r="A1067" s="22">
        <v>42367</v>
      </c>
      <c r="B1067">
        <v>26.635000000000002</v>
      </c>
      <c r="C1067">
        <v>26.825001</v>
      </c>
      <c r="D1067">
        <v>26.385000000000002</v>
      </c>
      <c r="E1067">
        <v>26.700001</v>
      </c>
      <c r="F1067">
        <v>26.700001</v>
      </c>
      <c r="G1067">
        <v>4270200</v>
      </c>
    </row>
    <row r="1068" spans="1:7" x14ac:dyDescent="0.25">
      <c r="A1068" s="22">
        <v>42368</v>
      </c>
      <c r="B1068">
        <v>26.34</v>
      </c>
      <c r="C1068">
        <v>26.379999000000002</v>
      </c>
      <c r="D1068">
        <v>25.754999000000002</v>
      </c>
      <c r="E1068">
        <v>25.855</v>
      </c>
      <c r="F1068">
        <v>25.855</v>
      </c>
      <c r="G1068">
        <v>2479100</v>
      </c>
    </row>
    <row r="1069" spans="1:7" x14ac:dyDescent="0.25">
      <c r="A1069" s="22">
        <v>42369</v>
      </c>
      <c r="B1069">
        <v>25.51</v>
      </c>
      <c r="C1069">
        <v>25.950001</v>
      </c>
      <c r="D1069">
        <v>25.209999</v>
      </c>
      <c r="E1069">
        <v>25.225000000000001</v>
      </c>
      <c r="F1069">
        <v>25.225000000000001</v>
      </c>
      <c r="G1069">
        <v>2961600</v>
      </c>
    </row>
    <row r="1070" spans="1:7" x14ac:dyDescent="0.25">
      <c r="A1070" s="22">
        <v>42373</v>
      </c>
      <c r="B1070">
        <v>23.24</v>
      </c>
      <c r="C1070">
        <v>23.75</v>
      </c>
      <c r="D1070">
        <v>22.364999999999998</v>
      </c>
      <c r="E1070">
        <v>23.629999000000002</v>
      </c>
      <c r="F1070">
        <v>23.629999000000002</v>
      </c>
      <c r="G1070">
        <v>8187400</v>
      </c>
    </row>
    <row r="1071" spans="1:7" x14ac:dyDescent="0.25">
      <c r="A1071" s="22">
        <v>42374</v>
      </c>
      <c r="B1071">
        <v>24.209999</v>
      </c>
      <c r="C1071">
        <v>24.639999</v>
      </c>
      <c r="D1071">
        <v>23.469999000000001</v>
      </c>
      <c r="E1071">
        <v>24.43</v>
      </c>
      <c r="F1071">
        <v>24.43</v>
      </c>
      <c r="G1071">
        <v>4732100</v>
      </c>
    </row>
    <row r="1072" spans="1:7" x14ac:dyDescent="0.25">
      <c r="A1072" s="22">
        <v>42375</v>
      </c>
      <c r="B1072">
        <v>22.809999000000001</v>
      </c>
      <c r="C1072">
        <v>23.77</v>
      </c>
      <c r="D1072">
        <v>22.790001</v>
      </c>
      <c r="E1072">
        <v>23.695</v>
      </c>
      <c r="F1072">
        <v>23.695</v>
      </c>
      <c r="G1072">
        <v>6404900</v>
      </c>
    </row>
    <row r="1073" spans="1:7" x14ac:dyDescent="0.25">
      <c r="A1073" s="22">
        <v>42376</v>
      </c>
      <c r="B1073">
        <v>22.105</v>
      </c>
      <c r="C1073">
        <v>22.73</v>
      </c>
      <c r="D1073">
        <v>20.780000999999999</v>
      </c>
      <c r="E1073">
        <v>21.17</v>
      </c>
      <c r="F1073">
        <v>21.17</v>
      </c>
      <c r="G1073">
        <v>13007900</v>
      </c>
    </row>
    <row r="1074" spans="1:7" x14ac:dyDescent="0.25">
      <c r="A1074" s="22">
        <v>42377</v>
      </c>
      <c r="B1074">
        <v>21.799999</v>
      </c>
      <c r="C1074">
        <v>22.014999</v>
      </c>
      <c r="D1074">
        <v>19.700001</v>
      </c>
      <c r="E1074">
        <v>19.934999000000001</v>
      </c>
      <c r="F1074">
        <v>19.934999000000001</v>
      </c>
      <c r="G1074">
        <v>8732400</v>
      </c>
    </row>
    <row r="1075" spans="1:7" x14ac:dyDescent="0.25">
      <c r="A1075" s="22">
        <v>42380</v>
      </c>
      <c r="B1075">
        <v>20.110001</v>
      </c>
      <c r="C1075">
        <v>20.690000999999999</v>
      </c>
      <c r="D1075">
        <v>18.465</v>
      </c>
      <c r="E1075">
        <v>20.52</v>
      </c>
      <c r="F1075">
        <v>20.52</v>
      </c>
      <c r="G1075">
        <v>12557500</v>
      </c>
    </row>
    <row r="1076" spans="1:7" x14ac:dyDescent="0.25">
      <c r="A1076" s="22">
        <v>42381</v>
      </c>
      <c r="B1076">
        <v>21.385000000000002</v>
      </c>
      <c r="C1076">
        <v>21.545000000000002</v>
      </c>
      <c r="D1076">
        <v>20.174999</v>
      </c>
      <c r="E1076">
        <v>21.504999000000002</v>
      </c>
      <c r="F1076">
        <v>21.504999000000002</v>
      </c>
      <c r="G1076">
        <v>24919200</v>
      </c>
    </row>
    <row r="1077" spans="1:7" x14ac:dyDescent="0.25">
      <c r="A1077" s="22">
        <v>42382</v>
      </c>
      <c r="B1077">
        <v>21.91</v>
      </c>
      <c r="C1077">
        <v>21.969999000000001</v>
      </c>
      <c r="D1077">
        <v>18.940000999999999</v>
      </c>
      <c r="E1077">
        <v>19.299999</v>
      </c>
      <c r="F1077">
        <v>19.299999</v>
      </c>
      <c r="G1077">
        <v>27506600</v>
      </c>
    </row>
    <row r="1078" spans="1:7" x14ac:dyDescent="0.25">
      <c r="A1078" s="22">
        <v>42383</v>
      </c>
      <c r="B1078">
        <v>19.5</v>
      </c>
      <c r="C1078">
        <v>20.51</v>
      </c>
      <c r="D1078">
        <v>18.614999999999998</v>
      </c>
      <c r="E1078">
        <v>20.014999</v>
      </c>
      <c r="F1078">
        <v>20.014999</v>
      </c>
      <c r="G1078">
        <v>23808200</v>
      </c>
    </row>
    <row r="1079" spans="1:7" x14ac:dyDescent="0.25">
      <c r="A1079" s="22">
        <v>42384</v>
      </c>
      <c r="B1079">
        <v>17.809999000000001</v>
      </c>
      <c r="C1079">
        <v>18.655000999999999</v>
      </c>
      <c r="D1079">
        <v>17.295000000000002</v>
      </c>
      <c r="E1079">
        <v>18.014999</v>
      </c>
      <c r="F1079">
        <v>18.014999</v>
      </c>
      <c r="G1079">
        <v>17398200</v>
      </c>
    </row>
    <row r="1080" spans="1:7" x14ac:dyDescent="0.25">
      <c r="A1080" s="22">
        <v>42388</v>
      </c>
      <c r="B1080">
        <v>18.745000999999998</v>
      </c>
      <c r="C1080">
        <v>18.745000999999998</v>
      </c>
      <c r="D1080">
        <v>17.209999</v>
      </c>
      <c r="E1080">
        <v>18.004999000000002</v>
      </c>
      <c r="F1080">
        <v>18.004999000000002</v>
      </c>
      <c r="G1080">
        <v>12096500</v>
      </c>
    </row>
    <row r="1081" spans="1:7" x14ac:dyDescent="0.25">
      <c r="A1081" s="22">
        <v>42389</v>
      </c>
      <c r="B1081">
        <v>17.415001</v>
      </c>
      <c r="C1081">
        <v>17.965</v>
      </c>
      <c r="D1081">
        <v>15.95</v>
      </c>
      <c r="E1081">
        <v>17.555</v>
      </c>
      <c r="F1081">
        <v>17.555</v>
      </c>
      <c r="G1081">
        <v>19858700</v>
      </c>
    </row>
    <row r="1082" spans="1:7" x14ac:dyDescent="0.25">
      <c r="A1082" s="22">
        <v>42390</v>
      </c>
      <c r="B1082">
        <v>17.725000000000001</v>
      </c>
      <c r="C1082">
        <v>18.25</v>
      </c>
      <c r="D1082">
        <v>16.870000999999998</v>
      </c>
      <c r="E1082">
        <v>17.625</v>
      </c>
      <c r="F1082">
        <v>17.625</v>
      </c>
      <c r="G1082">
        <v>12874500</v>
      </c>
    </row>
    <row r="1083" spans="1:7" x14ac:dyDescent="0.25">
      <c r="A1083" s="22">
        <v>42391</v>
      </c>
      <c r="B1083">
        <v>18.450001</v>
      </c>
      <c r="C1083">
        <v>19.100000000000001</v>
      </c>
      <c r="D1083">
        <v>18.25</v>
      </c>
      <c r="E1083">
        <v>19.094999000000001</v>
      </c>
      <c r="F1083">
        <v>19.094999000000001</v>
      </c>
      <c r="G1083">
        <v>10201900</v>
      </c>
    </row>
    <row r="1084" spans="1:7" x14ac:dyDescent="0.25">
      <c r="A1084" s="22">
        <v>42394</v>
      </c>
      <c r="B1084">
        <v>18.84</v>
      </c>
      <c r="C1084">
        <v>19.135000000000002</v>
      </c>
      <c r="D1084">
        <v>18.024999999999999</v>
      </c>
      <c r="E1084">
        <v>18.105</v>
      </c>
      <c r="F1084">
        <v>18.105</v>
      </c>
      <c r="G1084">
        <v>9370500</v>
      </c>
    </row>
    <row r="1085" spans="1:7" x14ac:dyDescent="0.25">
      <c r="A1085" s="22">
        <v>42395</v>
      </c>
      <c r="B1085">
        <v>18.375</v>
      </c>
      <c r="C1085">
        <v>18.98</v>
      </c>
      <c r="D1085">
        <v>18.125</v>
      </c>
      <c r="E1085">
        <v>18.965</v>
      </c>
      <c r="F1085">
        <v>18.965</v>
      </c>
      <c r="G1085">
        <v>8618400</v>
      </c>
    </row>
    <row r="1086" spans="1:7" x14ac:dyDescent="0.25">
      <c r="A1086" s="22">
        <v>42396</v>
      </c>
      <c r="B1086">
        <v>18.754999000000002</v>
      </c>
      <c r="C1086">
        <v>19.364999999999998</v>
      </c>
      <c r="D1086">
        <v>17.93</v>
      </c>
      <c r="E1086">
        <v>18.190000999999999</v>
      </c>
      <c r="F1086">
        <v>18.190000999999999</v>
      </c>
      <c r="G1086">
        <v>25531000</v>
      </c>
    </row>
    <row r="1087" spans="1:7" x14ac:dyDescent="0.25">
      <c r="A1087" s="22">
        <v>42397</v>
      </c>
      <c r="B1087">
        <v>18.799999</v>
      </c>
      <c r="C1087">
        <v>18.934999000000001</v>
      </c>
      <c r="D1087">
        <v>18</v>
      </c>
      <c r="E1087">
        <v>18.809999000000001</v>
      </c>
      <c r="F1087">
        <v>18.809999000000001</v>
      </c>
      <c r="G1087">
        <v>18219800</v>
      </c>
    </row>
    <row r="1088" spans="1:7" x14ac:dyDescent="0.25">
      <c r="A1088" s="22">
        <v>42398</v>
      </c>
      <c r="B1088">
        <v>18.950001</v>
      </c>
      <c r="C1088">
        <v>19.625</v>
      </c>
      <c r="D1088">
        <v>18.855</v>
      </c>
      <c r="E1088">
        <v>19.559999000000001</v>
      </c>
      <c r="F1088">
        <v>19.559999000000001</v>
      </c>
      <c r="G1088">
        <v>7568400</v>
      </c>
    </row>
    <row r="1089" spans="1:7" x14ac:dyDescent="0.25">
      <c r="A1089" s="22">
        <v>42401</v>
      </c>
      <c r="B1089">
        <v>19.440000999999999</v>
      </c>
      <c r="C1089">
        <v>20.010000000000002</v>
      </c>
      <c r="D1089">
        <v>19.105</v>
      </c>
      <c r="E1089">
        <v>19.780000999999999</v>
      </c>
      <c r="F1089">
        <v>19.780000999999999</v>
      </c>
      <c r="G1089">
        <v>7473200</v>
      </c>
    </row>
    <row r="1090" spans="1:7" x14ac:dyDescent="0.25">
      <c r="A1090" s="22">
        <v>42402</v>
      </c>
      <c r="B1090">
        <v>19.135000000000002</v>
      </c>
      <c r="C1090">
        <v>19.174999</v>
      </c>
      <c r="D1090">
        <v>18.27</v>
      </c>
      <c r="E1090">
        <v>18.43</v>
      </c>
      <c r="F1090">
        <v>18.43</v>
      </c>
      <c r="G1090">
        <v>11439100</v>
      </c>
    </row>
    <row r="1091" spans="1:7" x14ac:dyDescent="0.25">
      <c r="A1091" s="22">
        <v>42403</v>
      </c>
      <c r="B1091">
        <v>18.75</v>
      </c>
      <c r="C1091">
        <v>18.764999</v>
      </c>
      <c r="D1091">
        <v>17.399999999999999</v>
      </c>
      <c r="E1091">
        <v>18.670000000000002</v>
      </c>
      <c r="F1091">
        <v>18.670000000000002</v>
      </c>
      <c r="G1091">
        <v>11075500</v>
      </c>
    </row>
    <row r="1092" spans="1:7" x14ac:dyDescent="0.25">
      <c r="A1092" s="22">
        <v>42404</v>
      </c>
      <c r="B1092">
        <v>18.440000999999999</v>
      </c>
      <c r="C1092">
        <v>18.924999</v>
      </c>
      <c r="D1092">
        <v>18.200001</v>
      </c>
      <c r="E1092">
        <v>18.465</v>
      </c>
      <c r="F1092">
        <v>18.465</v>
      </c>
      <c r="G1092">
        <v>7273400</v>
      </c>
    </row>
    <row r="1093" spans="1:7" x14ac:dyDescent="0.25">
      <c r="A1093" s="22">
        <v>42405</v>
      </c>
      <c r="B1093">
        <v>18.514999</v>
      </c>
      <c r="C1093">
        <v>18.535</v>
      </c>
      <c r="D1093">
        <v>17.424999</v>
      </c>
      <c r="E1093">
        <v>17.735001</v>
      </c>
      <c r="F1093">
        <v>17.735001</v>
      </c>
      <c r="G1093">
        <v>9633400</v>
      </c>
    </row>
    <row r="1094" spans="1:7" x14ac:dyDescent="0.25">
      <c r="A1094" s="22">
        <v>42408</v>
      </c>
      <c r="B1094">
        <v>17.075001</v>
      </c>
      <c r="C1094">
        <v>17.245000999999998</v>
      </c>
      <c r="D1094">
        <v>16.125</v>
      </c>
      <c r="E1094">
        <v>16.879999000000002</v>
      </c>
      <c r="F1094">
        <v>16.879999000000002</v>
      </c>
      <c r="G1094">
        <v>11516300</v>
      </c>
    </row>
    <row r="1095" spans="1:7" x14ac:dyDescent="0.25">
      <c r="A1095" s="22">
        <v>42409</v>
      </c>
      <c r="B1095">
        <v>16.200001</v>
      </c>
      <c r="C1095">
        <v>17.105</v>
      </c>
      <c r="D1095">
        <v>16.135000000000002</v>
      </c>
      <c r="E1095">
        <v>16.754999000000002</v>
      </c>
      <c r="F1095">
        <v>16.754999000000002</v>
      </c>
      <c r="G1095">
        <v>9343700</v>
      </c>
    </row>
    <row r="1096" spans="1:7" x14ac:dyDescent="0.25">
      <c r="A1096" s="22">
        <v>42410</v>
      </c>
      <c r="B1096">
        <v>17.059999000000001</v>
      </c>
      <c r="C1096">
        <v>17.355</v>
      </c>
      <c r="D1096">
        <v>16.584999</v>
      </c>
      <c r="E1096">
        <v>16.625</v>
      </c>
      <c r="F1096">
        <v>16.625</v>
      </c>
      <c r="G1096">
        <v>13791000</v>
      </c>
    </row>
    <row r="1097" spans="1:7" x14ac:dyDescent="0.25">
      <c r="A1097" s="22">
        <v>42411</v>
      </c>
      <c r="B1097">
        <v>15.494999999999999</v>
      </c>
      <c r="C1097">
        <v>16</v>
      </c>
      <c r="D1097">
        <v>14.99</v>
      </c>
      <c r="E1097">
        <v>15.615</v>
      </c>
      <c r="F1097">
        <v>15.615</v>
      </c>
      <c r="G1097">
        <v>26283800</v>
      </c>
    </row>
    <row r="1098" spans="1:7" x14ac:dyDescent="0.25">
      <c r="A1098" s="22">
        <v>42412</v>
      </c>
      <c r="B1098">
        <v>16.100000000000001</v>
      </c>
      <c r="C1098">
        <v>16.325001</v>
      </c>
      <c r="D1098">
        <v>15.73</v>
      </c>
      <c r="E1098">
        <v>16.290001</v>
      </c>
      <c r="F1098">
        <v>16.290001</v>
      </c>
      <c r="G1098">
        <v>6398000</v>
      </c>
    </row>
    <row r="1099" spans="1:7" x14ac:dyDescent="0.25">
      <c r="A1099" s="22">
        <v>42416</v>
      </c>
      <c r="B1099">
        <v>16.850000000000001</v>
      </c>
      <c r="C1099">
        <v>17.084999</v>
      </c>
      <c r="D1099">
        <v>16.575001</v>
      </c>
      <c r="E1099">
        <v>17.035</v>
      </c>
      <c r="F1099">
        <v>17.035</v>
      </c>
      <c r="G1099">
        <v>6704700</v>
      </c>
    </row>
    <row r="1100" spans="1:7" x14ac:dyDescent="0.25">
      <c r="A1100" s="22">
        <v>42417</v>
      </c>
      <c r="B1100">
        <v>17.43</v>
      </c>
      <c r="C1100">
        <v>17.790001</v>
      </c>
      <c r="D1100">
        <v>17.27</v>
      </c>
      <c r="E1100">
        <v>17.700001</v>
      </c>
      <c r="F1100">
        <v>17.700001</v>
      </c>
      <c r="G1100">
        <v>5058500</v>
      </c>
    </row>
    <row r="1101" spans="1:7" x14ac:dyDescent="0.25">
      <c r="A1101" s="22">
        <v>42418</v>
      </c>
      <c r="B1101">
        <v>17.805</v>
      </c>
      <c r="C1101">
        <v>18.024999999999999</v>
      </c>
      <c r="D1101">
        <v>17.454999999999998</v>
      </c>
      <c r="E1101">
        <v>17.739999999999998</v>
      </c>
      <c r="F1101">
        <v>17.739999999999998</v>
      </c>
      <c r="G1101">
        <v>8096600</v>
      </c>
    </row>
    <row r="1102" spans="1:7" x14ac:dyDescent="0.25">
      <c r="A1102" s="22">
        <v>42419</v>
      </c>
      <c r="B1102">
        <v>17.440000999999999</v>
      </c>
      <c r="C1102">
        <v>18.245000999999998</v>
      </c>
      <c r="D1102">
        <v>17.280000999999999</v>
      </c>
      <c r="E1102">
        <v>18.215</v>
      </c>
      <c r="F1102">
        <v>18.215</v>
      </c>
      <c r="G1102">
        <v>10575700</v>
      </c>
    </row>
    <row r="1103" spans="1:7" x14ac:dyDescent="0.25">
      <c r="A1103" s="22">
        <v>42422</v>
      </c>
      <c r="B1103">
        <v>18.725000000000001</v>
      </c>
      <c r="C1103">
        <v>19.260000000000002</v>
      </c>
      <c r="D1103">
        <v>18.674999</v>
      </c>
      <c r="E1103">
        <v>19.25</v>
      </c>
      <c r="F1103">
        <v>19.25</v>
      </c>
      <c r="G1103">
        <v>8469500</v>
      </c>
    </row>
    <row r="1104" spans="1:7" x14ac:dyDescent="0.25">
      <c r="A1104" s="22">
        <v>42423</v>
      </c>
      <c r="B1104">
        <v>19.010000000000002</v>
      </c>
      <c r="C1104">
        <v>19.135000000000002</v>
      </c>
      <c r="D1104">
        <v>18.200001</v>
      </c>
      <c r="E1104">
        <v>18.285</v>
      </c>
      <c r="F1104">
        <v>18.285</v>
      </c>
      <c r="G1104">
        <v>6219300</v>
      </c>
    </row>
    <row r="1105" spans="1:7" x14ac:dyDescent="0.25">
      <c r="A1105" s="22">
        <v>42424</v>
      </c>
      <c r="B1105">
        <v>17.524999999999999</v>
      </c>
      <c r="C1105">
        <v>18.485001</v>
      </c>
      <c r="D1105">
        <v>17.209999</v>
      </c>
      <c r="E1105">
        <v>18.389999</v>
      </c>
      <c r="F1105">
        <v>18.389999</v>
      </c>
      <c r="G1105">
        <v>10021500</v>
      </c>
    </row>
    <row r="1106" spans="1:7" x14ac:dyDescent="0.25">
      <c r="A1106" s="22">
        <v>42425</v>
      </c>
      <c r="B1106">
        <v>18.540001</v>
      </c>
      <c r="C1106">
        <v>19.045000000000002</v>
      </c>
      <c r="D1106">
        <v>18.165001</v>
      </c>
      <c r="E1106">
        <v>19.030000999999999</v>
      </c>
      <c r="F1106">
        <v>19.030000999999999</v>
      </c>
      <c r="G1106">
        <v>5936800</v>
      </c>
    </row>
    <row r="1107" spans="1:7" x14ac:dyDescent="0.25">
      <c r="A1107" s="22">
        <v>42426</v>
      </c>
      <c r="B1107">
        <v>19.34</v>
      </c>
      <c r="C1107">
        <v>19.424999</v>
      </c>
      <c r="D1107">
        <v>18.549999</v>
      </c>
      <c r="E1107">
        <v>18.75</v>
      </c>
      <c r="F1107">
        <v>18.75</v>
      </c>
      <c r="G1107">
        <v>7333200</v>
      </c>
    </row>
    <row r="1108" spans="1:7" x14ac:dyDescent="0.25">
      <c r="A1108" s="22">
        <v>42429</v>
      </c>
      <c r="B1108">
        <v>18.809999000000001</v>
      </c>
      <c r="C1108">
        <v>19.32</v>
      </c>
      <c r="D1108">
        <v>18.41</v>
      </c>
      <c r="E1108">
        <v>18.440000999999999</v>
      </c>
      <c r="F1108">
        <v>18.440000999999999</v>
      </c>
      <c r="G1108">
        <v>6012700</v>
      </c>
    </row>
    <row r="1109" spans="1:7" x14ac:dyDescent="0.25">
      <c r="A1109" s="22">
        <v>42430</v>
      </c>
      <c r="B1109">
        <v>18.879999000000002</v>
      </c>
      <c r="C1109">
        <v>20.045000000000002</v>
      </c>
      <c r="D1109">
        <v>18.690000999999999</v>
      </c>
      <c r="E1109">
        <v>20.045000000000002</v>
      </c>
      <c r="F1109">
        <v>20.045000000000002</v>
      </c>
      <c r="G1109">
        <v>5830500</v>
      </c>
    </row>
    <row r="1110" spans="1:7" x14ac:dyDescent="0.25">
      <c r="A1110" s="22">
        <v>42431</v>
      </c>
      <c r="B1110">
        <v>19.945</v>
      </c>
      <c r="C1110">
        <v>20.379999000000002</v>
      </c>
      <c r="D1110">
        <v>19.620000999999998</v>
      </c>
      <c r="E1110">
        <v>20.379999000000002</v>
      </c>
      <c r="F1110">
        <v>20.379999000000002</v>
      </c>
      <c r="G1110">
        <v>5870700</v>
      </c>
    </row>
    <row r="1111" spans="1:7" x14ac:dyDescent="0.25">
      <c r="A1111" s="22">
        <v>42432</v>
      </c>
      <c r="B1111">
        <v>20.260000000000002</v>
      </c>
      <c r="C1111">
        <v>21.23</v>
      </c>
      <c r="D1111">
        <v>20.100000000000001</v>
      </c>
      <c r="E1111">
        <v>21.030000999999999</v>
      </c>
      <c r="F1111">
        <v>21.030000999999999</v>
      </c>
      <c r="G1111">
        <v>7460900</v>
      </c>
    </row>
    <row r="1112" spans="1:7" x14ac:dyDescent="0.25">
      <c r="A1112" s="22">
        <v>42433</v>
      </c>
      <c r="B1112">
        <v>21.364999999999998</v>
      </c>
      <c r="C1112">
        <v>21.48</v>
      </c>
      <c r="D1112">
        <v>20.535</v>
      </c>
      <c r="E1112">
        <v>20.774999999999999</v>
      </c>
      <c r="F1112">
        <v>20.774999999999999</v>
      </c>
      <c r="G1112">
        <v>7150900</v>
      </c>
    </row>
    <row r="1113" spans="1:7" x14ac:dyDescent="0.25">
      <c r="A1113" s="22">
        <v>42436</v>
      </c>
      <c r="B1113">
        <v>20.344999000000001</v>
      </c>
      <c r="C1113">
        <v>21.174999</v>
      </c>
      <c r="D1113">
        <v>20.254999000000002</v>
      </c>
      <c r="E1113">
        <v>20.704999999999998</v>
      </c>
      <c r="F1113">
        <v>20.704999999999998</v>
      </c>
      <c r="G1113">
        <v>5589400</v>
      </c>
    </row>
    <row r="1114" spans="1:7" x14ac:dyDescent="0.25">
      <c r="A1114" s="22">
        <v>42437</v>
      </c>
      <c r="B1114">
        <v>20.264999</v>
      </c>
      <c r="C1114">
        <v>20.565000999999999</v>
      </c>
      <c r="D1114">
        <v>19.84</v>
      </c>
      <c r="E1114">
        <v>19.895</v>
      </c>
      <c r="F1114">
        <v>19.895</v>
      </c>
      <c r="G1114">
        <v>6284700</v>
      </c>
    </row>
    <row r="1115" spans="1:7" x14ac:dyDescent="0.25">
      <c r="A1115" s="22">
        <v>42438</v>
      </c>
      <c r="B1115">
        <v>20.105</v>
      </c>
      <c r="C1115">
        <v>20.264999</v>
      </c>
      <c r="D1115">
        <v>19.735001</v>
      </c>
      <c r="E1115">
        <v>20.170000000000002</v>
      </c>
      <c r="F1115">
        <v>20.170000000000002</v>
      </c>
      <c r="G1115">
        <v>5470400</v>
      </c>
    </row>
    <row r="1116" spans="1:7" x14ac:dyDescent="0.25">
      <c r="A1116" s="22">
        <v>42439</v>
      </c>
      <c r="B1116">
        <v>20.469999000000001</v>
      </c>
      <c r="C1116">
        <v>21.129999000000002</v>
      </c>
      <c r="D1116">
        <v>19.555</v>
      </c>
      <c r="E1116">
        <v>20.52</v>
      </c>
      <c r="F1116">
        <v>20.52</v>
      </c>
      <c r="G1116">
        <v>11868200</v>
      </c>
    </row>
    <row r="1117" spans="1:7" x14ac:dyDescent="0.25">
      <c r="A1117" s="22">
        <v>42440</v>
      </c>
      <c r="B1117">
        <v>21.030000999999999</v>
      </c>
      <c r="C1117">
        <v>21.575001</v>
      </c>
      <c r="D1117">
        <v>20.91</v>
      </c>
      <c r="E1117">
        <v>21.575001</v>
      </c>
      <c r="F1117">
        <v>21.575001</v>
      </c>
      <c r="G1117">
        <v>7340400</v>
      </c>
    </row>
    <row r="1118" spans="1:7" x14ac:dyDescent="0.25">
      <c r="A1118" s="22">
        <v>42443</v>
      </c>
      <c r="B1118">
        <v>21.415001</v>
      </c>
      <c r="C1118">
        <v>22.030000999999999</v>
      </c>
      <c r="D1118">
        <v>21.25</v>
      </c>
      <c r="E1118">
        <v>21.915001</v>
      </c>
      <c r="F1118">
        <v>21.915001</v>
      </c>
      <c r="G1118">
        <v>6340100</v>
      </c>
    </row>
    <row r="1119" spans="1:7" x14ac:dyDescent="0.25">
      <c r="A1119" s="22">
        <v>42444</v>
      </c>
      <c r="B1119">
        <v>21.25</v>
      </c>
      <c r="C1119">
        <v>21.639999</v>
      </c>
      <c r="D1119">
        <v>21.16</v>
      </c>
      <c r="E1119">
        <v>21.605</v>
      </c>
      <c r="F1119">
        <v>21.605</v>
      </c>
      <c r="G1119">
        <v>7154100</v>
      </c>
    </row>
    <row r="1120" spans="1:7" x14ac:dyDescent="0.25">
      <c r="A1120" s="22">
        <v>42445</v>
      </c>
      <c r="B1120">
        <v>21.315000999999999</v>
      </c>
      <c r="C1120">
        <v>22.575001</v>
      </c>
      <c r="D1120">
        <v>21.299999</v>
      </c>
      <c r="E1120">
        <v>22.389999</v>
      </c>
      <c r="F1120">
        <v>22.389999</v>
      </c>
      <c r="G1120">
        <v>9594100</v>
      </c>
    </row>
    <row r="1121" spans="1:7" x14ac:dyDescent="0.25">
      <c r="A1121" s="22">
        <v>42446</v>
      </c>
      <c r="B1121">
        <v>22.389999</v>
      </c>
      <c r="C1121">
        <v>23.334999</v>
      </c>
      <c r="D1121">
        <v>22.235001</v>
      </c>
      <c r="E1121">
        <v>23.045000000000002</v>
      </c>
      <c r="F1121">
        <v>23.045000000000002</v>
      </c>
      <c r="G1121">
        <v>6559700</v>
      </c>
    </row>
    <row r="1122" spans="1:7" x14ac:dyDescent="0.25">
      <c r="A1122" s="22">
        <v>42447</v>
      </c>
      <c r="B1122">
        <v>23.355</v>
      </c>
      <c r="C1122">
        <v>23.645</v>
      </c>
      <c r="D1122">
        <v>22.77</v>
      </c>
      <c r="E1122">
        <v>23.225000000000001</v>
      </c>
      <c r="F1122">
        <v>23.225000000000001</v>
      </c>
      <c r="G1122">
        <v>7154000</v>
      </c>
    </row>
    <row r="1123" spans="1:7" x14ac:dyDescent="0.25">
      <c r="A1123" s="22">
        <v>42450</v>
      </c>
      <c r="B1123">
        <v>23.219999000000001</v>
      </c>
      <c r="C1123">
        <v>23.945</v>
      </c>
      <c r="D1123">
        <v>23.155000999999999</v>
      </c>
      <c r="E1123">
        <v>23.875</v>
      </c>
      <c r="F1123">
        <v>23.875</v>
      </c>
      <c r="G1123">
        <v>6018000</v>
      </c>
    </row>
    <row r="1124" spans="1:7" x14ac:dyDescent="0.25">
      <c r="A1124" s="22">
        <v>42451</v>
      </c>
      <c r="B1124">
        <v>23.540001</v>
      </c>
      <c r="C1124">
        <v>24.360001</v>
      </c>
      <c r="D1124">
        <v>23.465</v>
      </c>
      <c r="E1124">
        <v>24.184999000000001</v>
      </c>
      <c r="F1124">
        <v>24.184999000000001</v>
      </c>
      <c r="G1124">
        <v>6418800</v>
      </c>
    </row>
    <row r="1125" spans="1:7" x14ac:dyDescent="0.25">
      <c r="A1125" s="22">
        <v>42452</v>
      </c>
      <c r="B1125">
        <v>23.940000999999999</v>
      </c>
      <c r="C1125">
        <v>23.959999</v>
      </c>
      <c r="D1125">
        <v>22.895</v>
      </c>
      <c r="E1125">
        <v>23.024999999999999</v>
      </c>
      <c r="F1125">
        <v>23.024999999999999</v>
      </c>
      <c r="G1125">
        <v>5620800</v>
      </c>
    </row>
    <row r="1126" spans="1:7" x14ac:dyDescent="0.25">
      <c r="A1126" s="22">
        <v>42453</v>
      </c>
      <c r="B1126">
        <v>22.24</v>
      </c>
      <c r="C1126">
        <v>23.17</v>
      </c>
      <c r="D1126">
        <v>22.040001</v>
      </c>
      <c r="E1126">
        <v>23.145</v>
      </c>
      <c r="F1126">
        <v>23.145</v>
      </c>
      <c r="G1126">
        <v>4947600</v>
      </c>
    </row>
    <row r="1127" spans="1:7" x14ac:dyDescent="0.25">
      <c r="A1127" s="22">
        <v>42457</v>
      </c>
      <c r="B1127">
        <v>23.370000999999998</v>
      </c>
      <c r="C1127">
        <v>23.84</v>
      </c>
      <c r="D1127">
        <v>22.995000999999998</v>
      </c>
      <c r="E1127">
        <v>23.469999000000001</v>
      </c>
      <c r="F1127">
        <v>23.469999000000001</v>
      </c>
      <c r="G1127">
        <v>3752200</v>
      </c>
    </row>
    <row r="1128" spans="1:7" x14ac:dyDescent="0.25">
      <c r="A1128" s="22">
        <v>42458</v>
      </c>
      <c r="B1128">
        <v>23.389999</v>
      </c>
      <c r="C1128">
        <v>24.885000000000002</v>
      </c>
      <c r="D1128">
        <v>23.190000999999999</v>
      </c>
      <c r="E1128">
        <v>24.83</v>
      </c>
      <c r="F1128">
        <v>24.83</v>
      </c>
      <c r="G1128">
        <v>4614400</v>
      </c>
    </row>
    <row r="1129" spans="1:7" x14ac:dyDescent="0.25">
      <c r="A1129" s="22">
        <v>42459</v>
      </c>
      <c r="B1129">
        <v>25.280000999999999</v>
      </c>
      <c r="C1129">
        <v>25.84</v>
      </c>
      <c r="D1129">
        <v>24.82</v>
      </c>
      <c r="E1129">
        <v>25.440000999999999</v>
      </c>
      <c r="F1129">
        <v>25.440000999999999</v>
      </c>
      <c r="G1129">
        <v>5960800</v>
      </c>
    </row>
    <row r="1130" spans="1:7" x14ac:dyDescent="0.25">
      <c r="A1130" s="22">
        <v>42460</v>
      </c>
      <c r="B1130">
        <v>25.190000999999999</v>
      </c>
      <c r="C1130">
        <v>25.75</v>
      </c>
      <c r="D1130">
        <v>24.870000999999998</v>
      </c>
      <c r="E1130">
        <v>25.264999</v>
      </c>
      <c r="F1130">
        <v>25.264999</v>
      </c>
      <c r="G1130">
        <v>4834600</v>
      </c>
    </row>
    <row r="1131" spans="1:7" x14ac:dyDescent="0.25">
      <c r="A1131" s="22">
        <v>42461</v>
      </c>
      <c r="B1131">
        <v>24.440000999999999</v>
      </c>
      <c r="C1131">
        <v>26.059999000000001</v>
      </c>
      <c r="D1131">
        <v>24.27</v>
      </c>
      <c r="E1131">
        <v>26</v>
      </c>
      <c r="F1131">
        <v>26</v>
      </c>
      <c r="G1131">
        <v>5771100</v>
      </c>
    </row>
    <row r="1132" spans="1:7" x14ac:dyDescent="0.25">
      <c r="A1132" s="22">
        <v>42464</v>
      </c>
      <c r="B1132">
        <v>26.035</v>
      </c>
      <c r="C1132">
        <v>26.155000999999999</v>
      </c>
      <c r="D1132">
        <v>25.18</v>
      </c>
      <c r="E1132">
        <v>25.280000999999999</v>
      </c>
      <c r="F1132">
        <v>25.280000999999999</v>
      </c>
      <c r="G1132">
        <v>5019600</v>
      </c>
    </row>
    <row r="1133" spans="1:7" x14ac:dyDescent="0.25">
      <c r="A1133" s="22">
        <v>42465</v>
      </c>
      <c r="B1133">
        <v>24.32</v>
      </c>
      <c r="C1133">
        <v>24.65</v>
      </c>
      <c r="D1133">
        <v>23.690000999999999</v>
      </c>
      <c r="E1133">
        <v>23.82</v>
      </c>
      <c r="F1133">
        <v>23.82</v>
      </c>
      <c r="G1133">
        <v>6779300</v>
      </c>
    </row>
    <row r="1134" spans="1:7" x14ac:dyDescent="0.25">
      <c r="A1134" s="22">
        <v>42466</v>
      </c>
      <c r="B1134">
        <v>23.945</v>
      </c>
      <c r="C1134">
        <v>25.459999</v>
      </c>
      <c r="D1134">
        <v>23.764999</v>
      </c>
      <c r="E1134">
        <v>25.4</v>
      </c>
      <c r="F1134">
        <v>25.4</v>
      </c>
      <c r="G1134">
        <v>6747400</v>
      </c>
    </row>
    <row r="1135" spans="1:7" x14ac:dyDescent="0.25">
      <c r="A1135" s="22">
        <v>42467</v>
      </c>
      <c r="B1135">
        <v>24.68</v>
      </c>
      <c r="C1135">
        <v>24.99</v>
      </c>
      <c r="D1135">
        <v>22.469999000000001</v>
      </c>
      <c r="E1135">
        <v>23.040001</v>
      </c>
      <c r="F1135">
        <v>23.040001</v>
      </c>
      <c r="G1135">
        <v>7828300</v>
      </c>
    </row>
    <row r="1136" spans="1:7" x14ac:dyDescent="0.25">
      <c r="A1136" s="22">
        <v>42468</v>
      </c>
      <c r="B1136">
        <v>23.9</v>
      </c>
      <c r="C1136">
        <v>24.285</v>
      </c>
      <c r="D1136">
        <v>23.204999999999998</v>
      </c>
      <c r="E1136">
        <v>23.66</v>
      </c>
      <c r="F1136">
        <v>23.66</v>
      </c>
      <c r="G1136">
        <v>4765200</v>
      </c>
    </row>
    <row r="1137" spans="1:7" x14ac:dyDescent="0.25">
      <c r="A1137" s="22">
        <v>42471</v>
      </c>
      <c r="B1137">
        <v>24.049999</v>
      </c>
      <c r="C1137">
        <v>24.344999000000001</v>
      </c>
      <c r="D1137">
        <v>23.285</v>
      </c>
      <c r="E1137">
        <v>23.305</v>
      </c>
      <c r="F1137">
        <v>23.305</v>
      </c>
      <c r="G1137">
        <v>7945300</v>
      </c>
    </row>
    <row r="1138" spans="1:7" x14ac:dyDescent="0.25">
      <c r="A1138" s="22">
        <v>42472</v>
      </c>
      <c r="B1138">
        <v>23.309999000000001</v>
      </c>
      <c r="C1138">
        <v>24.290001</v>
      </c>
      <c r="D1138">
        <v>22.77</v>
      </c>
      <c r="E1138">
        <v>24.07</v>
      </c>
      <c r="F1138">
        <v>24.07</v>
      </c>
      <c r="G1138">
        <v>6709800</v>
      </c>
    </row>
    <row r="1139" spans="1:7" x14ac:dyDescent="0.25">
      <c r="A1139" s="22">
        <v>42473</v>
      </c>
      <c r="B1139">
        <v>24.645</v>
      </c>
      <c r="C1139">
        <v>25.315000999999999</v>
      </c>
      <c r="D1139">
        <v>24.540001</v>
      </c>
      <c r="E1139">
        <v>25.285</v>
      </c>
      <c r="F1139">
        <v>25.285</v>
      </c>
      <c r="G1139">
        <v>7916800</v>
      </c>
    </row>
    <row r="1140" spans="1:7" x14ac:dyDescent="0.25">
      <c r="A1140" s="22">
        <v>42474</v>
      </c>
      <c r="B1140">
        <v>25.334999</v>
      </c>
      <c r="C1140">
        <v>25.695</v>
      </c>
      <c r="D1140">
        <v>24.9</v>
      </c>
      <c r="E1140">
        <v>25.370000999999998</v>
      </c>
      <c r="F1140">
        <v>25.370000999999998</v>
      </c>
      <c r="G1140">
        <v>7257000</v>
      </c>
    </row>
    <row r="1141" spans="1:7" x14ac:dyDescent="0.25">
      <c r="A1141" s="22">
        <v>42475</v>
      </c>
      <c r="B1141">
        <v>25.445</v>
      </c>
      <c r="C1141">
        <v>25.735001</v>
      </c>
      <c r="D1141">
        <v>25.139999</v>
      </c>
      <c r="E1141">
        <v>25.704999999999998</v>
      </c>
      <c r="F1141">
        <v>25.704999999999998</v>
      </c>
      <c r="G1141">
        <v>6777900</v>
      </c>
    </row>
    <row r="1142" spans="1:7" x14ac:dyDescent="0.25">
      <c r="A1142" s="22">
        <v>42478</v>
      </c>
      <c r="B1142">
        <v>25.385000000000002</v>
      </c>
      <c r="C1142">
        <v>27.395</v>
      </c>
      <c r="D1142">
        <v>25.364999999999998</v>
      </c>
      <c r="E1142">
        <v>27.315000999999999</v>
      </c>
      <c r="F1142">
        <v>27.315000999999999</v>
      </c>
      <c r="G1142">
        <v>6939900</v>
      </c>
    </row>
    <row r="1143" spans="1:7" x14ac:dyDescent="0.25">
      <c r="A1143" s="22">
        <v>42479</v>
      </c>
      <c r="B1143">
        <v>27.450001</v>
      </c>
      <c r="C1143">
        <v>27.855</v>
      </c>
      <c r="D1143">
        <v>26.49</v>
      </c>
      <c r="E1143">
        <v>27.075001</v>
      </c>
      <c r="F1143">
        <v>27.075001</v>
      </c>
      <c r="G1143">
        <v>6980100</v>
      </c>
    </row>
    <row r="1144" spans="1:7" x14ac:dyDescent="0.25">
      <c r="A1144" s="22">
        <v>42480</v>
      </c>
      <c r="B1144">
        <v>27.459999</v>
      </c>
      <c r="C1144">
        <v>27.68</v>
      </c>
      <c r="D1144">
        <v>26.76</v>
      </c>
      <c r="E1144">
        <v>26.93</v>
      </c>
      <c r="F1144">
        <v>26.93</v>
      </c>
      <c r="G1144">
        <v>4929800</v>
      </c>
    </row>
    <row r="1145" spans="1:7" x14ac:dyDescent="0.25">
      <c r="A1145" s="22">
        <v>42481</v>
      </c>
      <c r="B1145">
        <v>26.635000000000002</v>
      </c>
      <c r="C1145">
        <v>26.85</v>
      </c>
      <c r="D1145">
        <v>25.985001</v>
      </c>
      <c r="E1145">
        <v>26.43</v>
      </c>
      <c r="F1145">
        <v>26.43</v>
      </c>
      <c r="G1145">
        <v>4519500</v>
      </c>
    </row>
    <row r="1146" spans="1:7" x14ac:dyDescent="0.25">
      <c r="A1146" s="22">
        <v>42482</v>
      </c>
      <c r="B1146">
        <v>26.264999</v>
      </c>
      <c r="C1146">
        <v>27.16</v>
      </c>
      <c r="D1146">
        <v>26.059999000000001</v>
      </c>
      <c r="E1146">
        <v>27.09</v>
      </c>
      <c r="F1146">
        <v>27.09</v>
      </c>
      <c r="G1146">
        <v>4134300</v>
      </c>
    </row>
    <row r="1147" spans="1:7" x14ac:dyDescent="0.25">
      <c r="A1147" s="22">
        <v>42485</v>
      </c>
      <c r="B1147">
        <v>26.645</v>
      </c>
      <c r="C1147">
        <v>26.84</v>
      </c>
      <c r="D1147">
        <v>26.1</v>
      </c>
      <c r="E1147">
        <v>26.719999000000001</v>
      </c>
      <c r="F1147">
        <v>26.719999000000001</v>
      </c>
      <c r="G1147">
        <v>4276400</v>
      </c>
    </row>
    <row r="1148" spans="1:7" x14ac:dyDescent="0.25">
      <c r="A1148" s="22">
        <v>42486</v>
      </c>
      <c r="B1148">
        <v>27.08</v>
      </c>
      <c r="C1148">
        <v>27.5</v>
      </c>
      <c r="D1148">
        <v>26.885000000000002</v>
      </c>
      <c r="E1148">
        <v>27.32</v>
      </c>
      <c r="F1148">
        <v>27.32</v>
      </c>
      <c r="G1148">
        <v>3517300</v>
      </c>
    </row>
    <row r="1149" spans="1:7" x14ac:dyDescent="0.25">
      <c r="A1149" s="22">
        <v>42487</v>
      </c>
      <c r="B1149">
        <v>26.924999</v>
      </c>
      <c r="C1149">
        <v>28.395</v>
      </c>
      <c r="D1149">
        <v>26.754999000000002</v>
      </c>
      <c r="E1149">
        <v>28.110001</v>
      </c>
      <c r="F1149">
        <v>28.110001</v>
      </c>
      <c r="G1149">
        <v>4944200</v>
      </c>
    </row>
    <row r="1150" spans="1:7" x14ac:dyDescent="0.25">
      <c r="A1150" s="22">
        <v>42488</v>
      </c>
      <c r="B1150">
        <v>27.545000000000002</v>
      </c>
      <c r="C1150">
        <v>28.625</v>
      </c>
      <c r="D1150">
        <v>26.235001</v>
      </c>
      <c r="E1150">
        <v>26.445</v>
      </c>
      <c r="F1150">
        <v>26.445</v>
      </c>
      <c r="G1150">
        <v>6294100</v>
      </c>
    </row>
    <row r="1151" spans="1:7" x14ac:dyDescent="0.25">
      <c r="A1151" s="22">
        <v>42489</v>
      </c>
      <c r="B1151">
        <v>26.129999000000002</v>
      </c>
      <c r="C1151">
        <v>26.434999000000001</v>
      </c>
      <c r="D1151">
        <v>24.35</v>
      </c>
      <c r="E1151">
        <v>25.565000999999999</v>
      </c>
      <c r="F1151">
        <v>25.565000999999999</v>
      </c>
      <c r="G1151">
        <v>8566000</v>
      </c>
    </row>
    <row r="1152" spans="1:7" x14ac:dyDescent="0.25">
      <c r="A1152" s="22">
        <v>42492</v>
      </c>
      <c r="B1152">
        <v>26.105</v>
      </c>
      <c r="C1152">
        <v>27.440000999999999</v>
      </c>
      <c r="D1152">
        <v>25.85</v>
      </c>
      <c r="E1152">
        <v>27.15</v>
      </c>
      <c r="F1152">
        <v>27.15</v>
      </c>
      <c r="G1152">
        <v>4454700</v>
      </c>
    </row>
    <row r="1153" spans="1:7" x14ac:dyDescent="0.25">
      <c r="A1153" s="22">
        <v>42493</v>
      </c>
      <c r="B1153">
        <v>26.34</v>
      </c>
      <c r="C1153">
        <v>26.445</v>
      </c>
      <c r="D1153">
        <v>25.33</v>
      </c>
      <c r="E1153">
        <v>25.905000999999999</v>
      </c>
      <c r="F1153">
        <v>25.905000999999999</v>
      </c>
      <c r="G1153">
        <v>6410900</v>
      </c>
    </row>
    <row r="1154" spans="1:7" x14ac:dyDescent="0.25">
      <c r="A1154" s="22">
        <v>42494</v>
      </c>
      <c r="B1154">
        <v>25.25</v>
      </c>
      <c r="C1154">
        <v>25.764999</v>
      </c>
      <c r="D1154">
        <v>24.99</v>
      </c>
      <c r="E1154">
        <v>25.575001</v>
      </c>
      <c r="F1154">
        <v>25.575001</v>
      </c>
      <c r="G1154">
        <v>5569600</v>
      </c>
    </row>
    <row r="1155" spans="1:7" x14ac:dyDescent="0.25">
      <c r="A1155" s="22">
        <v>42495</v>
      </c>
      <c r="B1155">
        <v>26.07</v>
      </c>
      <c r="C1155">
        <v>26.200001</v>
      </c>
      <c r="D1155">
        <v>25.195</v>
      </c>
      <c r="E1155">
        <v>25.620000999999998</v>
      </c>
      <c r="F1155">
        <v>25.620000999999998</v>
      </c>
      <c r="G1155">
        <v>5186600</v>
      </c>
    </row>
    <row r="1156" spans="1:7" x14ac:dyDescent="0.25">
      <c r="A1156" s="22">
        <v>42496</v>
      </c>
      <c r="B1156">
        <v>25.52</v>
      </c>
      <c r="C1156">
        <v>26.870000999999998</v>
      </c>
      <c r="D1156">
        <v>25.48</v>
      </c>
      <c r="E1156">
        <v>26.780000999999999</v>
      </c>
      <c r="F1156">
        <v>26.780000999999999</v>
      </c>
      <c r="G1156">
        <v>5739400</v>
      </c>
    </row>
    <row r="1157" spans="1:7" x14ac:dyDescent="0.25">
      <c r="A1157" s="22">
        <v>42499</v>
      </c>
      <c r="B1157">
        <v>27.02</v>
      </c>
      <c r="C1157">
        <v>27.945</v>
      </c>
      <c r="D1157">
        <v>26.950001</v>
      </c>
      <c r="E1157">
        <v>27.379999000000002</v>
      </c>
      <c r="F1157">
        <v>27.379999000000002</v>
      </c>
      <c r="G1157">
        <v>6123200</v>
      </c>
    </row>
    <row r="1158" spans="1:7" x14ac:dyDescent="0.25">
      <c r="A1158" s="22">
        <v>42500</v>
      </c>
      <c r="B1158">
        <v>28.084999</v>
      </c>
      <c r="C1158">
        <v>28.780000999999999</v>
      </c>
      <c r="D1158">
        <v>28.024999999999999</v>
      </c>
      <c r="E1158">
        <v>28.73</v>
      </c>
      <c r="F1158">
        <v>28.73</v>
      </c>
      <c r="G1158">
        <v>5414200</v>
      </c>
    </row>
    <row r="1159" spans="1:7" x14ac:dyDescent="0.25">
      <c r="A1159" s="22">
        <v>42501</v>
      </c>
      <c r="B1159">
        <v>28.610001</v>
      </c>
      <c r="C1159">
        <v>29.059999000000001</v>
      </c>
      <c r="D1159">
        <v>27.450001</v>
      </c>
      <c r="E1159">
        <v>27.68</v>
      </c>
      <c r="F1159">
        <v>27.68</v>
      </c>
      <c r="G1159">
        <v>14334800</v>
      </c>
    </row>
    <row r="1160" spans="1:7" x14ac:dyDescent="0.25">
      <c r="A1160" s="22">
        <v>42502</v>
      </c>
      <c r="B1160">
        <v>27.975000000000001</v>
      </c>
      <c r="C1160">
        <v>28.445</v>
      </c>
      <c r="D1160">
        <v>26.875</v>
      </c>
      <c r="E1160">
        <v>28</v>
      </c>
      <c r="F1160">
        <v>28</v>
      </c>
      <c r="G1160">
        <v>12867600</v>
      </c>
    </row>
    <row r="1161" spans="1:7" x14ac:dyDescent="0.25">
      <c r="A1161" s="22">
        <v>42503</v>
      </c>
      <c r="B1161">
        <v>28</v>
      </c>
      <c r="C1161">
        <v>28.530000999999999</v>
      </c>
      <c r="D1161">
        <v>26.73</v>
      </c>
      <c r="E1161">
        <v>26.965</v>
      </c>
      <c r="F1161">
        <v>26.965</v>
      </c>
      <c r="G1161">
        <v>7469100</v>
      </c>
    </row>
    <row r="1162" spans="1:7" x14ac:dyDescent="0.25">
      <c r="A1162" s="22">
        <v>42506</v>
      </c>
      <c r="B1162">
        <v>27.190000999999999</v>
      </c>
      <c r="C1162">
        <v>28.58</v>
      </c>
      <c r="D1162">
        <v>27.155000999999999</v>
      </c>
      <c r="E1162">
        <v>28.225000000000001</v>
      </c>
      <c r="F1162">
        <v>28.225000000000001</v>
      </c>
      <c r="G1162">
        <v>5446300</v>
      </c>
    </row>
    <row r="1163" spans="1:7" x14ac:dyDescent="0.25">
      <c r="A1163" s="22">
        <v>42507</v>
      </c>
      <c r="B1163">
        <v>28.014999</v>
      </c>
      <c r="C1163">
        <v>28.174999</v>
      </c>
      <c r="D1163">
        <v>26.59</v>
      </c>
      <c r="E1163">
        <v>26.99</v>
      </c>
      <c r="F1163">
        <v>26.99</v>
      </c>
      <c r="G1163">
        <v>8224700</v>
      </c>
    </row>
    <row r="1164" spans="1:7" x14ac:dyDescent="0.25">
      <c r="A1164" s="22">
        <v>42508</v>
      </c>
      <c r="B1164">
        <v>26.98</v>
      </c>
      <c r="C1164">
        <v>27.98</v>
      </c>
      <c r="D1164">
        <v>26.5</v>
      </c>
      <c r="E1164">
        <v>27.105</v>
      </c>
      <c r="F1164">
        <v>27.105</v>
      </c>
      <c r="G1164">
        <v>10283900</v>
      </c>
    </row>
    <row r="1165" spans="1:7" x14ac:dyDescent="0.25">
      <c r="A1165" s="22">
        <v>42509</v>
      </c>
      <c r="B1165">
        <v>26.639999</v>
      </c>
      <c r="C1165">
        <v>27.049999</v>
      </c>
      <c r="D1165">
        <v>25.58</v>
      </c>
      <c r="E1165">
        <v>26.99</v>
      </c>
      <c r="F1165">
        <v>26.99</v>
      </c>
      <c r="G1165">
        <v>9624900</v>
      </c>
    </row>
    <row r="1166" spans="1:7" x14ac:dyDescent="0.25">
      <c r="A1166" s="22">
        <v>42510</v>
      </c>
      <c r="B1166">
        <v>27.559999000000001</v>
      </c>
      <c r="C1166">
        <v>28.035</v>
      </c>
      <c r="D1166">
        <v>27.48</v>
      </c>
      <c r="E1166">
        <v>27.93</v>
      </c>
      <c r="F1166">
        <v>27.93</v>
      </c>
      <c r="G1166">
        <v>7930300</v>
      </c>
    </row>
    <row r="1167" spans="1:7" x14ac:dyDescent="0.25">
      <c r="A1167" s="22">
        <v>42513</v>
      </c>
      <c r="B1167">
        <v>28</v>
      </c>
      <c r="C1167">
        <v>28.459999</v>
      </c>
      <c r="D1167">
        <v>27.745000999999998</v>
      </c>
      <c r="E1167">
        <v>28.114999999999998</v>
      </c>
      <c r="F1167">
        <v>28.114999999999998</v>
      </c>
      <c r="G1167">
        <v>6338900</v>
      </c>
    </row>
    <row r="1168" spans="1:7" x14ac:dyDescent="0.25">
      <c r="A1168" s="22">
        <v>42514</v>
      </c>
      <c r="B1168">
        <v>28.48</v>
      </c>
      <c r="C1168">
        <v>29.545000000000002</v>
      </c>
      <c r="D1168">
        <v>28.450001</v>
      </c>
      <c r="E1168">
        <v>29.225000000000001</v>
      </c>
      <c r="F1168">
        <v>29.225000000000001</v>
      </c>
      <c r="G1168">
        <v>7349400</v>
      </c>
    </row>
    <row r="1169" spans="1:7" x14ac:dyDescent="0.25">
      <c r="A1169" s="22">
        <v>42515</v>
      </c>
      <c r="B1169">
        <v>29.68</v>
      </c>
      <c r="C1169">
        <v>30.344999000000001</v>
      </c>
      <c r="D1169">
        <v>29.43</v>
      </c>
      <c r="E1169">
        <v>29.780000999999999</v>
      </c>
      <c r="F1169">
        <v>29.780000999999999</v>
      </c>
      <c r="G1169">
        <v>8078000</v>
      </c>
    </row>
    <row r="1170" spans="1:7" x14ac:dyDescent="0.25">
      <c r="A1170" s="22">
        <v>42516</v>
      </c>
      <c r="B1170">
        <v>29.809999000000001</v>
      </c>
      <c r="C1170">
        <v>30.219999000000001</v>
      </c>
      <c r="D1170">
        <v>29.725000000000001</v>
      </c>
      <c r="E1170">
        <v>30.084999</v>
      </c>
      <c r="F1170">
        <v>30.084999</v>
      </c>
      <c r="G1170">
        <v>5864500</v>
      </c>
    </row>
    <row r="1171" spans="1:7" x14ac:dyDescent="0.25">
      <c r="A1171" s="22">
        <v>42517</v>
      </c>
      <c r="B1171">
        <v>30.309999000000001</v>
      </c>
      <c r="C1171">
        <v>30.940000999999999</v>
      </c>
      <c r="D1171">
        <v>30.219999000000001</v>
      </c>
      <c r="E1171">
        <v>30.934999000000001</v>
      </c>
      <c r="F1171">
        <v>30.934999000000001</v>
      </c>
      <c r="G1171">
        <v>6192400</v>
      </c>
    </row>
    <row r="1172" spans="1:7" x14ac:dyDescent="0.25">
      <c r="A1172" s="22">
        <v>42521</v>
      </c>
      <c r="B1172">
        <v>31.344999000000001</v>
      </c>
      <c r="C1172">
        <v>31.495000999999998</v>
      </c>
      <c r="D1172">
        <v>30.030000999999999</v>
      </c>
      <c r="E1172">
        <v>30.959999</v>
      </c>
      <c r="F1172">
        <v>30.959999</v>
      </c>
      <c r="G1172">
        <v>7262000</v>
      </c>
    </row>
    <row r="1173" spans="1:7" x14ac:dyDescent="0.25">
      <c r="A1173" s="22">
        <v>42522</v>
      </c>
      <c r="B1173">
        <v>30.41</v>
      </c>
      <c r="C1173">
        <v>31.41</v>
      </c>
      <c r="D1173">
        <v>30.059999000000001</v>
      </c>
      <c r="E1173">
        <v>31.17</v>
      </c>
      <c r="F1173">
        <v>31.17</v>
      </c>
      <c r="G1173">
        <v>5988200</v>
      </c>
    </row>
    <row r="1174" spans="1:7" x14ac:dyDescent="0.25">
      <c r="A1174" s="22">
        <v>42523</v>
      </c>
      <c r="B1174">
        <v>30.860001</v>
      </c>
      <c r="C1174">
        <v>32.060001</v>
      </c>
      <c r="D1174">
        <v>30.485001</v>
      </c>
      <c r="E1174">
        <v>32.034999999999997</v>
      </c>
      <c r="F1174">
        <v>32.034999999999997</v>
      </c>
      <c r="G1174">
        <v>5908800</v>
      </c>
    </row>
    <row r="1175" spans="1:7" x14ac:dyDescent="0.25">
      <c r="A1175" s="22">
        <v>42524</v>
      </c>
      <c r="B1175">
        <v>31.465</v>
      </c>
      <c r="C1175">
        <v>32.384998000000003</v>
      </c>
      <c r="D1175">
        <v>30.565000999999999</v>
      </c>
      <c r="E1175">
        <v>32.189999</v>
      </c>
      <c r="F1175">
        <v>32.189999</v>
      </c>
      <c r="G1175">
        <v>6367900</v>
      </c>
    </row>
    <row r="1176" spans="1:7" x14ac:dyDescent="0.25">
      <c r="A1176" s="22">
        <v>42527</v>
      </c>
      <c r="B1176">
        <v>32.354999999999997</v>
      </c>
      <c r="C1176">
        <v>32.744999</v>
      </c>
      <c r="D1176">
        <v>31.799999</v>
      </c>
      <c r="E1176">
        <v>32.595001000000003</v>
      </c>
      <c r="F1176">
        <v>32.595001000000003</v>
      </c>
      <c r="G1176">
        <v>6102900</v>
      </c>
    </row>
    <row r="1177" spans="1:7" x14ac:dyDescent="0.25">
      <c r="A1177" s="22">
        <v>42528</v>
      </c>
      <c r="B1177">
        <v>32.884998000000003</v>
      </c>
      <c r="C1177">
        <v>33.25</v>
      </c>
      <c r="D1177">
        <v>32.505001</v>
      </c>
      <c r="E1177">
        <v>32.575001</v>
      </c>
      <c r="F1177">
        <v>32.575001</v>
      </c>
      <c r="G1177">
        <v>6625400</v>
      </c>
    </row>
    <row r="1178" spans="1:7" x14ac:dyDescent="0.25">
      <c r="A1178" s="22">
        <v>42529</v>
      </c>
      <c r="B1178">
        <v>32.595001000000003</v>
      </c>
      <c r="C1178">
        <v>32.834999000000003</v>
      </c>
      <c r="D1178">
        <v>32.009998000000003</v>
      </c>
      <c r="E1178">
        <v>32.360000999999997</v>
      </c>
      <c r="F1178">
        <v>32.360000999999997</v>
      </c>
      <c r="G1178">
        <v>6429400</v>
      </c>
    </row>
    <row r="1179" spans="1:7" x14ac:dyDescent="0.25">
      <c r="A1179" s="22">
        <v>42530</v>
      </c>
      <c r="B1179">
        <v>31.725000000000001</v>
      </c>
      <c r="C1179">
        <v>32.119999</v>
      </c>
      <c r="D1179">
        <v>31.334999</v>
      </c>
      <c r="E1179">
        <v>31.745000999999998</v>
      </c>
      <c r="F1179">
        <v>31.745000999999998</v>
      </c>
      <c r="G1179">
        <v>6110400</v>
      </c>
    </row>
    <row r="1180" spans="1:7" x14ac:dyDescent="0.25">
      <c r="A1180" s="22">
        <v>42531</v>
      </c>
      <c r="B1180">
        <v>30.290001</v>
      </c>
      <c r="C1180">
        <v>30.524999999999999</v>
      </c>
      <c r="D1180">
        <v>28.73</v>
      </c>
      <c r="E1180">
        <v>28.875</v>
      </c>
      <c r="F1180">
        <v>28.875</v>
      </c>
      <c r="G1180">
        <v>8496400</v>
      </c>
    </row>
    <row r="1181" spans="1:7" x14ac:dyDescent="0.25">
      <c r="A1181" s="22">
        <v>42534</v>
      </c>
      <c r="B1181">
        <v>27.620000999999998</v>
      </c>
      <c r="C1181">
        <v>28.35</v>
      </c>
      <c r="D1181">
        <v>24.504999000000002</v>
      </c>
      <c r="E1181">
        <v>24.535</v>
      </c>
      <c r="F1181">
        <v>24.535</v>
      </c>
      <c r="G1181">
        <v>11212100</v>
      </c>
    </row>
    <row r="1182" spans="1:7" x14ac:dyDescent="0.25">
      <c r="A1182" s="22">
        <v>42535</v>
      </c>
      <c r="B1182">
        <v>24.065000999999999</v>
      </c>
      <c r="C1182">
        <v>25.424999</v>
      </c>
      <c r="D1182">
        <v>23.704999999999998</v>
      </c>
      <c r="E1182">
        <v>25.059999000000001</v>
      </c>
      <c r="F1182">
        <v>25.059999000000001</v>
      </c>
      <c r="G1182">
        <v>15156100</v>
      </c>
    </row>
    <row r="1183" spans="1:7" x14ac:dyDescent="0.25">
      <c r="A1183" s="22">
        <v>42536</v>
      </c>
      <c r="B1183">
        <v>25.305</v>
      </c>
      <c r="C1183">
        <v>26.364999999999998</v>
      </c>
      <c r="D1183">
        <v>25.075001</v>
      </c>
      <c r="E1183">
        <v>25.305</v>
      </c>
      <c r="F1183">
        <v>25.305</v>
      </c>
      <c r="G1183">
        <v>10235400</v>
      </c>
    </row>
    <row r="1184" spans="1:7" x14ac:dyDescent="0.25">
      <c r="A1184" s="22">
        <v>42537</v>
      </c>
      <c r="B1184">
        <v>24.18</v>
      </c>
      <c r="C1184">
        <v>26.23</v>
      </c>
      <c r="D1184">
        <v>23.27</v>
      </c>
      <c r="E1184">
        <v>25.985001</v>
      </c>
      <c r="F1184">
        <v>25.985001</v>
      </c>
      <c r="G1184">
        <v>17536900</v>
      </c>
    </row>
    <row r="1185" spans="1:7" x14ac:dyDescent="0.25">
      <c r="A1185" s="22">
        <v>42538</v>
      </c>
      <c r="B1185">
        <v>26</v>
      </c>
      <c r="C1185">
        <v>26.450001</v>
      </c>
      <c r="D1185">
        <v>25.51</v>
      </c>
      <c r="E1185">
        <v>26.024999999999999</v>
      </c>
      <c r="F1185">
        <v>26.024999999999999</v>
      </c>
      <c r="G1185">
        <v>9162000</v>
      </c>
    </row>
    <row r="1186" spans="1:7" x14ac:dyDescent="0.25">
      <c r="A1186" s="22">
        <v>42541</v>
      </c>
      <c r="B1186">
        <v>27.655000999999999</v>
      </c>
      <c r="C1186">
        <v>28.49</v>
      </c>
      <c r="D1186">
        <v>27.629999000000002</v>
      </c>
      <c r="E1186">
        <v>27.77</v>
      </c>
      <c r="F1186">
        <v>27.77</v>
      </c>
      <c r="G1186">
        <v>9540400</v>
      </c>
    </row>
    <row r="1187" spans="1:7" x14ac:dyDescent="0.25">
      <c r="A1187" s="22">
        <v>42542</v>
      </c>
      <c r="B1187">
        <v>28.285</v>
      </c>
      <c r="C1187">
        <v>28.34</v>
      </c>
      <c r="D1187">
        <v>27.105</v>
      </c>
      <c r="E1187">
        <v>27.59</v>
      </c>
      <c r="F1187">
        <v>27.59</v>
      </c>
      <c r="G1187">
        <v>7292500</v>
      </c>
    </row>
    <row r="1188" spans="1:7" x14ac:dyDescent="0.25">
      <c r="A1188" s="22">
        <v>42543</v>
      </c>
      <c r="B1188">
        <v>27.59</v>
      </c>
      <c r="C1188">
        <v>28.379999000000002</v>
      </c>
      <c r="D1188">
        <v>26.299999</v>
      </c>
      <c r="E1188">
        <v>26.68</v>
      </c>
      <c r="F1188">
        <v>26.68</v>
      </c>
      <c r="G1188">
        <v>9228700</v>
      </c>
    </row>
    <row r="1189" spans="1:7" x14ac:dyDescent="0.25">
      <c r="A1189" s="22">
        <v>42544</v>
      </c>
      <c r="B1189">
        <v>28.105</v>
      </c>
      <c r="C1189">
        <v>29.389999</v>
      </c>
      <c r="D1189">
        <v>27.754999000000002</v>
      </c>
      <c r="E1189">
        <v>29.23</v>
      </c>
      <c r="F1189">
        <v>29.23</v>
      </c>
      <c r="G1189">
        <v>9355000</v>
      </c>
    </row>
    <row r="1190" spans="1:7" x14ac:dyDescent="0.25">
      <c r="A1190" s="22">
        <v>42545</v>
      </c>
      <c r="B1190">
        <v>22.855</v>
      </c>
      <c r="C1190">
        <v>25.870000999999998</v>
      </c>
      <c r="D1190">
        <v>20.75</v>
      </c>
      <c r="E1190">
        <v>21.5</v>
      </c>
      <c r="F1190">
        <v>21.5</v>
      </c>
      <c r="G1190">
        <v>22810600</v>
      </c>
    </row>
    <row r="1191" spans="1:7" x14ac:dyDescent="0.25">
      <c r="A1191" s="22">
        <v>42548</v>
      </c>
      <c r="B1191">
        <v>20.844999000000001</v>
      </c>
      <c r="C1191">
        <v>21.045000000000002</v>
      </c>
      <c r="D1191">
        <v>19.715</v>
      </c>
      <c r="E1191">
        <v>20.945</v>
      </c>
      <c r="F1191">
        <v>20.945</v>
      </c>
      <c r="G1191">
        <v>18497900</v>
      </c>
    </row>
    <row r="1192" spans="1:7" x14ac:dyDescent="0.25">
      <c r="A1192" s="22">
        <v>42549</v>
      </c>
      <c r="B1192">
        <v>21.540001</v>
      </c>
      <c r="C1192">
        <v>22.77</v>
      </c>
      <c r="D1192">
        <v>21.51</v>
      </c>
      <c r="E1192">
        <v>22.715</v>
      </c>
      <c r="F1192">
        <v>22.715</v>
      </c>
      <c r="G1192">
        <v>34419200</v>
      </c>
    </row>
    <row r="1193" spans="1:7" x14ac:dyDescent="0.25">
      <c r="A1193" s="22">
        <v>42550</v>
      </c>
      <c r="B1193">
        <v>23.285</v>
      </c>
      <c r="C1193">
        <v>24.094999000000001</v>
      </c>
      <c r="D1193">
        <v>23.264999</v>
      </c>
      <c r="E1193">
        <v>23.844999000000001</v>
      </c>
      <c r="F1193">
        <v>23.844999000000001</v>
      </c>
      <c r="G1193">
        <v>11813800</v>
      </c>
    </row>
    <row r="1194" spans="1:7" x14ac:dyDescent="0.25">
      <c r="A1194" s="22">
        <v>42551</v>
      </c>
      <c r="B1194">
        <v>24.120000999999998</v>
      </c>
      <c r="C1194">
        <v>24.695</v>
      </c>
      <c r="D1194">
        <v>23.754999000000002</v>
      </c>
      <c r="E1194">
        <v>24.530000999999999</v>
      </c>
      <c r="F1194">
        <v>24.530000999999999</v>
      </c>
      <c r="G1194">
        <v>9231500</v>
      </c>
    </row>
    <row r="1195" spans="1:7" x14ac:dyDescent="0.25">
      <c r="A1195" s="22">
        <v>42552</v>
      </c>
      <c r="B1195">
        <v>24.709999</v>
      </c>
      <c r="C1195">
        <v>25.440000999999999</v>
      </c>
      <c r="D1195">
        <v>24.610001</v>
      </c>
      <c r="E1195">
        <v>25.305</v>
      </c>
      <c r="F1195">
        <v>25.305</v>
      </c>
      <c r="G1195">
        <v>8972300</v>
      </c>
    </row>
    <row r="1196" spans="1:7" x14ac:dyDescent="0.25">
      <c r="A1196" s="22">
        <v>42556</v>
      </c>
      <c r="B1196">
        <v>24.85</v>
      </c>
      <c r="C1196">
        <v>24.954999999999998</v>
      </c>
      <c r="D1196">
        <v>23.905000999999999</v>
      </c>
      <c r="E1196">
        <v>24.815000999999999</v>
      </c>
      <c r="F1196">
        <v>24.815000999999999</v>
      </c>
      <c r="G1196">
        <v>10058200</v>
      </c>
    </row>
    <row r="1197" spans="1:7" x14ac:dyDescent="0.25">
      <c r="A1197" s="22">
        <v>42557</v>
      </c>
      <c r="B1197">
        <v>24.450001</v>
      </c>
      <c r="C1197">
        <v>25.530000999999999</v>
      </c>
      <c r="D1197">
        <v>24.07</v>
      </c>
      <c r="E1197">
        <v>25.495000999999998</v>
      </c>
      <c r="F1197">
        <v>25.495000999999998</v>
      </c>
      <c r="G1197">
        <v>11390800</v>
      </c>
    </row>
    <row r="1198" spans="1:7" x14ac:dyDescent="0.25">
      <c r="A1198" s="22">
        <v>42558</v>
      </c>
      <c r="B1198">
        <v>25.889999</v>
      </c>
      <c r="C1198">
        <v>26.305</v>
      </c>
      <c r="D1198">
        <v>24.875</v>
      </c>
      <c r="E1198">
        <v>25.905000999999999</v>
      </c>
      <c r="F1198">
        <v>25.905000999999999</v>
      </c>
      <c r="G1198">
        <v>9775100</v>
      </c>
    </row>
    <row r="1199" spans="1:7" x14ac:dyDescent="0.25">
      <c r="A1199" s="22">
        <v>42559</v>
      </c>
      <c r="B1199">
        <v>26.85</v>
      </c>
      <c r="C1199">
        <v>27.809999000000001</v>
      </c>
      <c r="D1199">
        <v>26.690000999999999</v>
      </c>
      <c r="E1199">
        <v>27.605</v>
      </c>
      <c r="F1199">
        <v>27.605</v>
      </c>
      <c r="G1199">
        <v>9319700</v>
      </c>
    </row>
    <row r="1200" spans="1:7" x14ac:dyDescent="0.25">
      <c r="A1200" s="22">
        <v>42562</v>
      </c>
      <c r="B1200">
        <v>28.08</v>
      </c>
      <c r="C1200">
        <v>28.309999000000001</v>
      </c>
      <c r="D1200">
        <v>27.549999</v>
      </c>
      <c r="E1200">
        <v>27.6</v>
      </c>
      <c r="F1200">
        <v>27.6</v>
      </c>
      <c r="G1200">
        <v>7643800</v>
      </c>
    </row>
    <row r="1201" spans="1:7" x14ac:dyDescent="0.25">
      <c r="A1201" s="22">
        <v>42563</v>
      </c>
      <c r="B1201">
        <v>28.290001</v>
      </c>
      <c r="C1201">
        <v>28.360001</v>
      </c>
      <c r="D1201">
        <v>27.635000000000002</v>
      </c>
      <c r="E1201">
        <v>28.24</v>
      </c>
      <c r="F1201">
        <v>28.24</v>
      </c>
      <c r="G1201">
        <v>7720900</v>
      </c>
    </row>
    <row r="1202" spans="1:7" x14ac:dyDescent="0.25">
      <c r="A1202" s="22">
        <v>42564</v>
      </c>
      <c r="B1202">
        <v>28.545000000000002</v>
      </c>
      <c r="C1202">
        <v>28.780000999999999</v>
      </c>
      <c r="D1202">
        <v>28.01</v>
      </c>
      <c r="E1202">
        <v>28.704999999999998</v>
      </c>
      <c r="F1202">
        <v>28.704999999999998</v>
      </c>
      <c r="G1202">
        <v>5821800</v>
      </c>
    </row>
    <row r="1203" spans="1:7" x14ac:dyDescent="0.25">
      <c r="A1203" s="22">
        <v>42565</v>
      </c>
      <c r="B1203">
        <v>29.014999</v>
      </c>
      <c r="C1203">
        <v>29.215</v>
      </c>
      <c r="D1203">
        <v>28.59</v>
      </c>
      <c r="E1203">
        <v>28.725000000000001</v>
      </c>
      <c r="F1203">
        <v>28.725000000000001</v>
      </c>
      <c r="G1203">
        <v>6930300</v>
      </c>
    </row>
    <row r="1204" spans="1:7" x14ac:dyDescent="0.25">
      <c r="A1204" s="22">
        <v>42566</v>
      </c>
      <c r="B1204">
        <v>28.954999999999998</v>
      </c>
      <c r="C1204">
        <v>29.125</v>
      </c>
      <c r="D1204">
        <v>27.93</v>
      </c>
      <c r="E1204">
        <v>28.864999999999998</v>
      </c>
      <c r="F1204">
        <v>28.864999999999998</v>
      </c>
      <c r="G1204">
        <v>6608300</v>
      </c>
    </row>
    <row r="1205" spans="1:7" x14ac:dyDescent="0.25">
      <c r="A1205" s="22">
        <v>42569</v>
      </c>
      <c r="B1205">
        <v>28.745000999999998</v>
      </c>
      <c r="C1205">
        <v>29.614999999999998</v>
      </c>
      <c r="D1205">
        <v>28.6</v>
      </c>
      <c r="E1205">
        <v>29.360001</v>
      </c>
      <c r="F1205">
        <v>29.360001</v>
      </c>
      <c r="G1205">
        <v>6215200</v>
      </c>
    </row>
    <row r="1206" spans="1:7" x14ac:dyDescent="0.25">
      <c r="A1206" s="22">
        <v>42570</v>
      </c>
      <c r="B1206">
        <v>29.35</v>
      </c>
      <c r="C1206">
        <v>29.76</v>
      </c>
      <c r="D1206">
        <v>28.855</v>
      </c>
      <c r="E1206">
        <v>29.385000000000002</v>
      </c>
      <c r="F1206">
        <v>29.385000000000002</v>
      </c>
      <c r="G1206">
        <v>7667400</v>
      </c>
    </row>
    <row r="1207" spans="1:7" x14ac:dyDescent="0.25">
      <c r="A1207" s="22">
        <v>42571</v>
      </c>
      <c r="B1207">
        <v>29.959999</v>
      </c>
      <c r="C1207">
        <v>30.459999</v>
      </c>
      <c r="D1207">
        <v>29.674999</v>
      </c>
      <c r="E1207">
        <v>30.235001</v>
      </c>
      <c r="F1207">
        <v>30.235001</v>
      </c>
      <c r="G1207">
        <v>5946000</v>
      </c>
    </row>
    <row r="1208" spans="1:7" x14ac:dyDescent="0.25">
      <c r="A1208" s="22">
        <v>42572</v>
      </c>
      <c r="B1208">
        <v>30.094999000000001</v>
      </c>
      <c r="C1208">
        <v>30.33</v>
      </c>
      <c r="D1208">
        <v>28.975000000000001</v>
      </c>
      <c r="E1208">
        <v>29.364999999999998</v>
      </c>
      <c r="F1208">
        <v>29.364999999999998</v>
      </c>
      <c r="G1208">
        <v>6393100</v>
      </c>
    </row>
    <row r="1209" spans="1:7" x14ac:dyDescent="0.25">
      <c r="A1209" s="22">
        <v>42573</v>
      </c>
      <c r="B1209">
        <v>29.565000999999999</v>
      </c>
      <c r="C1209">
        <v>30.4</v>
      </c>
      <c r="D1209">
        <v>29.34</v>
      </c>
      <c r="E1209">
        <v>30.035</v>
      </c>
      <c r="F1209">
        <v>30.035</v>
      </c>
      <c r="G1209">
        <v>5117900</v>
      </c>
    </row>
    <row r="1210" spans="1:7" x14ac:dyDescent="0.25">
      <c r="A1210" s="22">
        <v>42576</v>
      </c>
      <c r="B1210">
        <v>30.26</v>
      </c>
      <c r="C1210">
        <v>30.49</v>
      </c>
      <c r="D1210">
        <v>29.1</v>
      </c>
      <c r="E1210">
        <v>30.219999000000001</v>
      </c>
      <c r="F1210">
        <v>30.219999000000001</v>
      </c>
      <c r="G1210">
        <v>7954600</v>
      </c>
    </row>
    <row r="1211" spans="1:7" x14ac:dyDescent="0.25">
      <c r="A1211" s="22">
        <v>42577</v>
      </c>
      <c r="B1211">
        <v>30.24</v>
      </c>
      <c r="C1211">
        <v>30.530000999999999</v>
      </c>
      <c r="D1211">
        <v>29.65</v>
      </c>
      <c r="E1211">
        <v>30.514999</v>
      </c>
      <c r="F1211">
        <v>30.514999</v>
      </c>
      <c r="G1211">
        <v>7058500</v>
      </c>
    </row>
    <row r="1212" spans="1:7" x14ac:dyDescent="0.25">
      <c r="A1212" s="22">
        <v>42578</v>
      </c>
      <c r="B1212">
        <v>30.889999</v>
      </c>
      <c r="C1212">
        <v>31.48</v>
      </c>
      <c r="D1212">
        <v>30.059999000000001</v>
      </c>
      <c r="E1212">
        <v>31.190000999999999</v>
      </c>
      <c r="F1212">
        <v>31.190000999999999</v>
      </c>
      <c r="G1212">
        <v>6572700</v>
      </c>
    </row>
    <row r="1213" spans="1:7" x14ac:dyDescent="0.25">
      <c r="A1213" s="22">
        <v>42579</v>
      </c>
      <c r="B1213">
        <v>31.02</v>
      </c>
      <c r="C1213">
        <v>31.969999000000001</v>
      </c>
      <c r="D1213">
        <v>30.700001</v>
      </c>
      <c r="E1213">
        <v>31.76</v>
      </c>
      <c r="F1213">
        <v>31.76</v>
      </c>
      <c r="G1213">
        <v>4761200</v>
      </c>
    </row>
    <row r="1214" spans="1:7" x14ac:dyDescent="0.25">
      <c r="A1214" s="22">
        <v>42580</v>
      </c>
      <c r="B1214">
        <v>31.809999000000001</v>
      </c>
      <c r="C1214">
        <v>33.130001</v>
      </c>
      <c r="D1214">
        <v>31.709999</v>
      </c>
      <c r="E1214">
        <v>32.860000999999997</v>
      </c>
      <c r="F1214">
        <v>32.860000999999997</v>
      </c>
      <c r="G1214">
        <v>5579200</v>
      </c>
    </row>
    <row r="1215" spans="1:7" x14ac:dyDescent="0.25">
      <c r="A1215" s="22">
        <v>42583</v>
      </c>
      <c r="B1215">
        <v>33.150002000000001</v>
      </c>
      <c r="C1215">
        <v>33.875</v>
      </c>
      <c r="D1215">
        <v>32.575001</v>
      </c>
      <c r="E1215">
        <v>33.395000000000003</v>
      </c>
      <c r="F1215">
        <v>33.395000000000003</v>
      </c>
      <c r="G1215">
        <v>4899200</v>
      </c>
    </row>
    <row r="1216" spans="1:7" x14ac:dyDescent="0.25">
      <c r="A1216" s="22">
        <v>42584</v>
      </c>
      <c r="B1216">
        <v>33.029998999999997</v>
      </c>
      <c r="C1216">
        <v>33.240001999999997</v>
      </c>
      <c r="D1216">
        <v>31.1</v>
      </c>
      <c r="E1216">
        <v>32.139999000000003</v>
      </c>
      <c r="F1216">
        <v>32.139999000000003</v>
      </c>
      <c r="G1216">
        <v>9836000</v>
      </c>
    </row>
    <row r="1217" spans="1:7" x14ac:dyDescent="0.25">
      <c r="A1217" s="22">
        <v>42585</v>
      </c>
      <c r="B1217">
        <v>32.075001</v>
      </c>
      <c r="C1217">
        <v>32.970001000000003</v>
      </c>
      <c r="D1217">
        <v>31.75</v>
      </c>
      <c r="E1217">
        <v>32.965000000000003</v>
      </c>
      <c r="F1217">
        <v>32.965000000000003</v>
      </c>
      <c r="G1217">
        <v>6127600</v>
      </c>
    </row>
    <row r="1218" spans="1:7" x14ac:dyDescent="0.25">
      <c r="A1218" s="22">
        <v>42586</v>
      </c>
      <c r="B1218">
        <v>33.369999</v>
      </c>
      <c r="C1218">
        <v>34.099997999999999</v>
      </c>
      <c r="D1218">
        <v>33.020000000000003</v>
      </c>
      <c r="E1218">
        <v>33.865001999999997</v>
      </c>
      <c r="F1218">
        <v>33.865001999999997</v>
      </c>
      <c r="G1218">
        <v>4723800</v>
      </c>
    </row>
    <row r="1219" spans="1:7" x14ac:dyDescent="0.25">
      <c r="A1219" s="22">
        <v>42587</v>
      </c>
      <c r="B1219">
        <v>34.685001</v>
      </c>
      <c r="C1219">
        <v>35.450001</v>
      </c>
      <c r="D1219">
        <v>34.669998</v>
      </c>
      <c r="E1219">
        <v>35.025002000000001</v>
      </c>
      <c r="F1219">
        <v>35.025002000000001</v>
      </c>
      <c r="G1219">
        <v>4567900</v>
      </c>
    </row>
    <row r="1220" spans="1:7" x14ac:dyDescent="0.25">
      <c r="A1220" s="22">
        <v>42590</v>
      </c>
      <c r="B1220">
        <v>35.5</v>
      </c>
      <c r="C1220">
        <v>35.825001</v>
      </c>
      <c r="D1220">
        <v>35.305</v>
      </c>
      <c r="E1220">
        <v>35.799999</v>
      </c>
      <c r="F1220">
        <v>35.799999</v>
      </c>
      <c r="G1220">
        <v>4182000</v>
      </c>
    </row>
    <row r="1221" spans="1:7" x14ac:dyDescent="0.25">
      <c r="A1221" s="22">
        <v>42591</v>
      </c>
      <c r="B1221">
        <v>36.290000999999997</v>
      </c>
      <c r="C1221">
        <v>37.080002</v>
      </c>
      <c r="D1221">
        <v>35.82</v>
      </c>
      <c r="E1221">
        <v>36.380001</v>
      </c>
      <c r="F1221">
        <v>36.380001</v>
      </c>
      <c r="G1221">
        <v>5182600</v>
      </c>
    </row>
    <row r="1222" spans="1:7" x14ac:dyDescent="0.25">
      <c r="A1222" s="22">
        <v>42592</v>
      </c>
      <c r="B1222">
        <v>36.599997999999999</v>
      </c>
      <c r="C1222">
        <v>36.68</v>
      </c>
      <c r="D1222">
        <v>34.790000999999997</v>
      </c>
      <c r="E1222">
        <v>35.509998000000003</v>
      </c>
      <c r="F1222">
        <v>35.509998000000003</v>
      </c>
      <c r="G1222">
        <v>5222600</v>
      </c>
    </row>
    <row r="1223" spans="1:7" x14ac:dyDescent="0.25">
      <c r="A1223" s="22">
        <v>42593</v>
      </c>
      <c r="B1223">
        <v>35.939999</v>
      </c>
      <c r="C1223">
        <v>36.404998999999997</v>
      </c>
      <c r="D1223">
        <v>35.509998000000003</v>
      </c>
      <c r="E1223">
        <v>35.700001</v>
      </c>
      <c r="F1223">
        <v>35.700001</v>
      </c>
      <c r="G1223">
        <v>4144600</v>
      </c>
    </row>
    <row r="1224" spans="1:7" x14ac:dyDescent="0.25">
      <c r="A1224" s="22">
        <v>42594</v>
      </c>
      <c r="B1224">
        <v>35.700001</v>
      </c>
      <c r="C1224">
        <v>36.299999</v>
      </c>
      <c r="D1224">
        <v>35.229999999999997</v>
      </c>
      <c r="E1224">
        <v>36.055</v>
      </c>
      <c r="F1224">
        <v>36.055</v>
      </c>
      <c r="G1224">
        <v>4061300</v>
      </c>
    </row>
    <row r="1225" spans="1:7" x14ac:dyDescent="0.25">
      <c r="A1225" s="22">
        <v>42597</v>
      </c>
      <c r="B1225">
        <v>36.509998000000003</v>
      </c>
      <c r="C1225">
        <v>36.799999</v>
      </c>
      <c r="D1225">
        <v>36.325001</v>
      </c>
      <c r="E1225">
        <v>36.619999</v>
      </c>
      <c r="F1225">
        <v>36.619999</v>
      </c>
      <c r="G1225">
        <v>2610900</v>
      </c>
    </row>
    <row r="1226" spans="1:7" x14ac:dyDescent="0.25">
      <c r="A1226" s="22">
        <v>42598</v>
      </c>
      <c r="B1226">
        <v>35.909999999999997</v>
      </c>
      <c r="C1226">
        <v>35.919998</v>
      </c>
      <c r="D1226">
        <v>35.134998000000003</v>
      </c>
      <c r="E1226">
        <v>35.369999</v>
      </c>
      <c r="F1226">
        <v>35.369999</v>
      </c>
      <c r="G1226">
        <v>3169800</v>
      </c>
    </row>
    <row r="1227" spans="1:7" x14ac:dyDescent="0.25">
      <c r="A1227" s="22">
        <v>42599</v>
      </c>
      <c r="B1227">
        <v>35.485000999999997</v>
      </c>
      <c r="C1227">
        <v>36.400002000000001</v>
      </c>
      <c r="D1227">
        <v>34.560001</v>
      </c>
      <c r="E1227">
        <v>36.270000000000003</v>
      </c>
      <c r="F1227">
        <v>36.270000000000003</v>
      </c>
      <c r="G1227">
        <v>4619200</v>
      </c>
    </row>
    <row r="1228" spans="1:7" x14ac:dyDescent="0.25">
      <c r="A1228" s="22">
        <v>42600</v>
      </c>
      <c r="B1228">
        <v>36.119999</v>
      </c>
      <c r="C1228">
        <v>36.909999999999997</v>
      </c>
      <c r="D1228">
        <v>35.860000999999997</v>
      </c>
      <c r="E1228">
        <v>36.909999999999997</v>
      </c>
      <c r="F1228">
        <v>36.909999999999997</v>
      </c>
      <c r="G1228">
        <v>2755400</v>
      </c>
    </row>
    <row r="1229" spans="1:7" x14ac:dyDescent="0.25">
      <c r="A1229" s="22">
        <v>42601</v>
      </c>
      <c r="B1229">
        <v>36.509998000000003</v>
      </c>
      <c r="C1229">
        <v>36.889999000000003</v>
      </c>
      <c r="D1229">
        <v>36.115001999999997</v>
      </c>
      <c r="E1229">
        <v>36.720001000000003</v>
      </c>
      <c r="F1229">
        <v>36.720001000000003</v>
      </c>
      <c r="G1229">
        <v>3698200</v>
      </c>
    </row>
    <row r="1230" spans="1:7" x14ac:dyDescent="0.25">
      <c r="A1230" s="22">
        <v>42604</v>
      </c>
      <c r="B1230">
        <v>36.494999</v>
      </c>
      <c r="C1230">
        <v>36.744999</v>
      </c>
      <c r="D1230">
        <v>36</v>
      </c>
      <c r="E1230">
        <v>36.604999999999997</v>
      </c>
      <c r="F1230">
        <v>36.604999999999997</v>
      </c>
      <c r="G1230">
        <v>3644800</v>
      </c>
    </row>
    <row r="1231" spans="1:7" x14ac:dyDescent="0.25">
      <c r="A1231" s="22">
        <v>42605</v>
      </c>
      <c r="B1231">
        <v>36.840000000000003</v>
      </c>
      <c r="C1231">
        <v>37.07</v>
      </c>
      <c r="D1231">
        <v>36.615001999999997</v>
      </c>
      <c r="E1231">
        <v>36.705002</v>
      </c>
      <c r="F1231">
        <v>36.705002</v>
      </c>
      <c r="G1231">
        <v>2645000</v>
      </c>
    </row>
    <row r="1232" spans="1:7" x14ac:dyDescent="0.25">
      <c r="A1232" s="22">
        <v>42606</v>
      </c>
      <c r="B1232">
        <v>36.5</v>
      </c>
      <c r="C1232">
        <v>36.590000000000003</v>
      </c>
      <c r="D1232">
        <v>35.459999000000003</v>
      </c>
      <c r="E1232">
        <v>35.869999</v>
      </c>
      <c r="F1232">
        <v>35.869999</v>
      </c>
      <c r="G1232">
        <v>3231600</v>
      </c>
    </row>
    <row r="1233" spans="1:7" x14ac:dyDescent="0.25">
      <c r="A1233" s="22">
        <v>42607</v>
      </c>
      <c r="B1233">
        <v>35.244999</v>
      </c>
      <c r="C1233">
        <v>36.259998000000003</v>
      </c>
      <c r="D1233">
        <v>35.174999</v>
      </c>
      <c r="E1233">
        <v>35.834999000000003</v>
      </c>
      <c r="F1233">
        <v>35.834999000000003</v>
      </c>
      <c r="G1233">
        <v>3023000</v>
      </c>
    </row>
    <row r="1234" spans="1:7" x14ac:dyDescent="0.25">
      <c r="A1234" s="22">
        <v>42608</v>
      </c>
      <c r="B1234">
        <v>36.125</v>
      </c>
      <c r="C1234">
        <v>37.119999</v>
      </c>
      <c r="D1234">
        <v>34.490001999999997</v>
      </c>
      <c r="E1234">
        <v>35.724997999999999</v>
      </c>
      <c r="F1234">
        <v>35.724997999999999</v>
      </c>
      <c r="G1234">
        <v>6299700</v>
      </c>
    </row>
    <row r="1235" spans="1:7" x14ac:dyDescent="0.25">
      <c r="A1235" s="22">
        <v>42611</v>
      </c>
      <c r="B1235">
        <v>35.830002</v>
      </c>
      <c r="C1235">
        <v>36.650002000000001</v>
      </c>
      <c r="D1235">
        <v>35.82</v>
      </c>
      <c r="E1235">
        <v>36.459999000000003</v>
      </c>
      <c r="F1235">
        <v>36.459999000000003</v>
      </c>
      <c r="G1235">
        <v>2612600</v>
      </c>
    </row>
    <row r="1236" spans="1:7" x14ac:dyDescent="0.25">
      <c r="A1236" s="22">
        <v>42612</v>
      </c>
      <c r="B1236">
        <v>36.564999</v>
      </c>
      <c r="C1236">
        <v>36.875</v>
      </c>
      <c r="D1236">
        <v>36.099997999999999</v>
      </c>
      <c r="E1236">
        <v>36.740001999999997</v>
      </c>
      <c r="F1236">
        <v>36.740001999999997</v>
      </c>
      <c r="G1236">
        <v>3018400</v>
      </c>
    </row>
    <row r="1237" spans="1:7" x14ac:dyDescent="0.25">
      <c r="A1237" s="22">
        <v>42613</v>
      </c>
      <c r="B1237">
        <v>36.590000000000003</v>
      </c>
      <c r="C1237">
        <v>36.790000999999997</v>
      </c>
      <c r="D1237">
        <v>35.584999000000003</v>
      </c>
      <c r="E1237">
        <v>36.505001</v>
      </c>
      <c r="F1237">
        <v>36.505001</v>
      </c>
      <c r="G1237">
        <v>3438900</v>
      </c>
    </row>
    <row r="1238" spans="1:7" x14ac:dyDescent="0.25">
      <c r="A1238" s="22">
        <v>42614</v>
      </c>
      <c r="B1238">
        <v>36.669998</v>
      </c>
      <c r="C1238">
        <v>36.869999</v>
      </c>
      <c r="D1238">
        <v>35.75</v>
      </c>
      <c r="E1238">
        <v>36.709999000000003</v>
      </c>
      <c r="F1238">
        <v>36.709999000000003</v>
      </c>
      <c r="G1238">
        <v>5235500</v>
      </c>
    </row>
    <row r="1239" spans="1:7" x14ac:dyDescent="0.25">
      <c r="A1239" s="22">
        <v>42615</v>
      </c>
      <c r="B1239">
        <v>37.485000999999997</v>
      </c>
      <c r="C1239">
        <v>38.07</v>
      </c>
      <c r="D1239">
        <v>37.325001</v>
      </c>
      <c r="E1239">
        <v>38.049999</v>
      </c>
      <c r="F1239">
        <v>38.049999</v>
      </c>
      <c r="G1239">
        <v>3295000</v>
      </c>
    </row>
    <row r="1240" spans="1:7" x14ac:dyDescent="0.25">
      <c r="A1240" s="22">
        <v>42619</v>
      </c>
      <c r="B1240">
        <v>38.360000999999997</v>
      </c>
      <c r="C1240">
        <v>39.080002</v>
      </c>
      <c r="D1240">
        <v>38.025002000000001</v>
      </c>
      <c r="E1240">
        <v>39.044998</v>
      </c>
      <c r="F1240">
        <v>39.044998</v>
      </c>
      <c r="G1240">
        <v>2747700</v>
      </c>
    </row>
    <row r="1241" spans="1:7" x14ac:dyDescent="0.25">
      <c r="A1241" s="22">
        <v>42620</v>
      </c>
      <c r="B1241">
        <v>39</v>
      </c>
      <c r="C1241">
        <v>39.634998000000003</v>
      </c>
      <c r="D1241">
        <v>38.875</v>
      </c>
      <c r="E1241">
        <v>39.540000999999997</v>
      </c>
      <c r="F1241">
        <v>39.540000999999997</v>
      </c>
      <c r="G1241">
        <v>2642500</v>
      </c>
    </row>
    <row r="1242" spans="1:7" x14ac:dyDescent="0.25">
      <c r="A1242" s="22">
        <v>42621</v>
      </c>
      <c r="B1242">
        <v>39.529998999999997</v>
      </c>
      <c r="C1242">
        <v>39.634998000000003</v>
      </c>
      <c r="D1242">
        <v>38.919998</v>
      </c>
      <c r="E1242">
        <v>39.400002000000001</v>
      </c>
      <c r="F1242">
        <v>39.400002000000001</v>
      </c>
      <c r="G1242">
        <v>3828900</v>
      </c>
    </row>
    <row r="1243" spans="1:7" x14ac:dyDescent="0.25">
      <c r="A1243" s="22">
        <v>42622</v>
      </c>
      <c r="B1243">
        <v>37.869999</v>
      </c>
      <c r="C1243">
        <v>38.025002000000001</v>
      </c>
      <c r="D1243">
        <v>33.055</v>
      </c>
      <c r="E1243">
        <v>33.084999000000003</v>
      </c>
      <c r="F1243">
        <v>33.084999000000003</v>
      </c>
      <c r="G1243">
        <v>12314200</v>
      </c>
    </row>
    <row r="1244" spans="1:7" x14ac:dyDescent="0.25">
      <c r="A1244" s="22">
        <v>42625</v>
      </c>
      <c r="B1244">
        <v>32.764999000000003</v>
      </c>
      <c r="C1244">
        <v>35.68</v>
      </c>
      <c r="D1244">
        <v>32.404998999999997</v>
      </c>
      <c r="E1244">
        <v>35.349997999999999</v>
      </c>
      <c r="F1244">
        <v>35.349997999999999</v>
      </c>
      <c r="G1244">
        <v>7322200</v>
      </c>
    </row>
    <row r="1245" spans="1:7" x14ac:dyDescent="0.25">
      <c r="A1245" s="22">
        <v>42626</v>
      </c>
      <c r="B1245">
        <v>33.979999999999997</v>
      </c>
      <c r="C1245">
        <v>34.080002</v>
      </c>
      <c r="D1245">
        <v>29.5</v>
      </c>
      <c r="E1245">
        <v>30.715</v>
      </c>
      <c r="F1245">
        <v>30.715</v>
      </c>
      <c r="G1245">
        <v>13519800</v>
      </c>
    </row>
    <row r="1246" spans="1:7" x14ac:dyDescent="0.25">
      <c r="A1246" s="22">
        <v>42627</v>
      </c>
      <c r="B1246">
        <v>31.344999000000001</v>
      </c>
      <c r="C1246">
        <v>32.625</v>
      </c>
      <c r="D1246">
        <v>30.59</v>
      </c>
      <c r="E1246">
        <v>31.02</v>
      </c>
      <c r="F1246">
        <v>31.02</v>
      </c>
      <c r="G1246">
        <v>7450000</v>
      </c>
    </row>
    <row r="1247" spans="1:7" x14ac:dyDescent="0.25">
      <c r="A1247" s="22">
        <v>42628</v>
      </c>
      <c r="B1247">
        <v>31.02</v>
      </c>
      <c r="C1247">
        <v>32.485000999999997</v>
      </c>
      <c r="D1247">
        <v>30.485001</v>
      </c>
      <c r="E1247">
        <v>32.139999000000003</v>
      </c>
      <c r="F1247">
        <v>32.139999000000003</v>
      </c>
      <c r="G1247">
        <v>7070400</v>
      </c>
    </row>
    <row r="1248" spans="1:7" x14ac:dyDescent="0.25">
      <c r="A1248" s="22">
        <v>42629</v>
      </c>
      <c r="B1248">
        <v>31.485001</v>
      </c>
      <c r="C1248">
        <v>32.75</v>
      </c>
      <c r="D1248">
        <v>30.93</v>
      </c>
      <c r="E1248">
        <v>32.544998</v>
      </c>
      <c r="F1248">
        <v>32.544998</v>
      </c>
      <c r="G1248">
        <v>6622000</v>
      </c>
    </row>
    <row r="1249" spans="1:7" x14ac:dyDescent="0.25">
      <c r="A1249" s="22">
        <v>42632</v>
      </c>
      <c r="B1249">
        <v>33.665000999999997</v>
      </c>
      <c r="C1249">
        <v>34.345001000000003</v>
      </c>
      <c r="D1249">
        <v>32.720001000000003</v>
      </c>
      <c r="E1249">
        <v>33.369999</v>
      </c>
      <c r="F1249">
        <v>33.369999</v>
      </c>
      <c r="G1249">
        <v>6527700</v>
      </c>
    </row>
    <row r="1250" spans="1:7" x14ac:dyDescent="0.25">
      <c r="A1250" s="22">
        <v>42633</v>
      </c>
      <c r="B1250">
        <v>34.185001</v>
      </c>
      <c r="C1250">
        <v>34.189999</v>
      </c>
      <c r="D1250">
        <v>33.07</v>
      </c>
      <c r="E1250">
        <v>33.615001999999997</v>
      </c>
      <c r="F1250">
        <v>33.615001999999997</v>
      </c>
      <c r="G1250">
        <v>4613900</v>
      </c>
    </row>
    <row r="1251" spans="1:7" x14ac:dyDescent="0.25">
      <c r="A1251" s="22">
        <v>42634</v>
      </c>
      <c r="B1251">
        <v>34.029998999999997</v>
      </c>
      <c r="C1251">
        <v>36.314999</v>
      </c>
      <c r="D1251">
        <v>33.590000000000003</v>
      </c>
      <c r="E1251">
        <v>36.115001999999997</v>
      </c>
      <c r="F1251">
        <v>36.115001999999997</v>
      </c>
      <c r="G1251">
        <v>8387400</v>
      </c>
    </row>
    <row r="1252" spans="1:7" x14ac:dyDescent="0.25">
      <c r="A1252" s="22">
        <v>42635</v>
      </c>
      <c r="B1252">
        <v>37.169998</v>
      </c>
      <c r="C1252">
        <v>37.525002000000001</v>
      </c>
      <c r="D1252">
        <v>36.755001</v>
      </c>
      <c r="E1252">
        <v>37.389999000000003</v>
      </c>
      <c r="F1252">
        <v>37.389999000000003</v>
      </c>
      <c r="G1252">
        <v>4533600</v>
      </c>
    </row>
    <row r="1253" spans="1:7" x14ac:dyDescent="0.25">
      <c r="A1253" s="22">
        <v>42636</v>
      </c>
      <c r="B1253">
        <v>37.189999</v>
      </c>
      <c r="C1253">
        <v>37.555</v>
      </c>
      <c r="D1253">
        <v>36.875</v>
      </c>
      <c r="E1253">
        <v>37.064999</v>
      </c>
      <c r="F1253">
        <v>37.064999</v>
      </c>
      <c r="G1253">
        <v>3934900</v>
      </c>
    </row>
    <row r="1254" spans="1:7" x14ac:dyDescent="0.25">
      <c r="A1254" s="22">
        <v>42639</v>
      </c>
      <c r="B1254">
        <v>35.729999999999997</v>
      </c>
      <c r="C1254">
        <v>35.939999</v>
      </c>
      <c r="D1254">
        <v>34.659999999999997</v>
      </c>
      <c r="E1254">
        <v>35.090000000000003</v>
      </c>
      <c r="F1254">
        <v>35.090000000000003</v>
      </c>
      <c r="G1254">
        <v>5348300</v>
      </c>
    </row>
    <row r="1255" spans="1:7" x14ac:dyDescent="0.25">
      <c r="A1255" s="22">
        <v>42640</v>
      </c>
      <c r="B1255">
        <v>35.134998000000003</v>
      </c>
      <c r="C1255">
        <v>37.229999999999997</v>
      </c>
      <c r="D1255">
        <v>34.825001</v>
      </c>
      <c r="E1255">
        <v>36.959999000000003</v>
      </c>
      <c r="F1255">
        <v>36.959999000000003</v>
      </c>
      <c r="G1255">
        <v>4729700</v>
      </c>
    </row>
    <row r="1256" spans="1:7" x14ac:dyDescent="0.25">
      <c r="A1256" s="22">
        <v>42641</v>
      </c>
      <c r="B1256">
        <v>37.240001999999997</v>
      </c>
      <c r="C1256">
        <v>37.465000000000003</v>
      </c>
      <c r="D1256">
        <v>35.924999</v>
      </c>
      <c r="E1256">
        <v>37.360000999999997</v>
      </c>
      <c r="F1256">
        <v>37.360000999999997</v>
      </c>
      <c r="G1256">
        <v>4409800</v>
      </c>
    </row>
    <row r="1257" spans="1:7" x14ac:dyDescent="0.25">
      <c r="A1257" s="22">
        <v>42642</v>
      </c>
      <c r="B1257">
        <v>37.209999000000003</v>
      </c>
      <c r="C1257">
        <v>37.794998</v>
      </c>
      <c r="D1257">
        <v>33.689999</v>
      </c>
      <c r="E1257">
        <v>35.009998000000003</v>
      </c>
      <c r="F1257">
        <v>35.009998000000003</v>
      </c>
      <c r="G1257">
        <v>11443100</v>
      </c>
    </row>
    <row r="1258" spans="1:7" x14ac:dyDescent="0.25">
      <c r="A1258" s="22">
        <v>42643</v>
      </c>
      <c r="B1258">
        <v>36.365001999999997</v>
      </c>
      <c r="C1258">
        <v>37.034999999999997</v>
      </c>
      <c r="D1258">
        <v>35.695</v>
      </c>
      <c r="E1258">
        <v>36.604999999999997</v>
      </c>
      <c r="F1258">
        <v>36.604999999999997</v>
      </c>
      <c r="G1258">
        <v>4991900</v>
      </c>
    </row>
    <row r="1259" spans="1:7" x14ac:dyDescent="0.25">
      <c r="A1259" s="22">
        <v>42646</v>
      </c>
      <c r="B1259">
        <v>36.205002</v>
      </c>
      <c r="C1259">
        <v>36.880001</v>
      </c>
      <c r="D1259">
        <v>35.889999000000003</v>
      </c>
      <c r="E1259">
        <v>36.759998000000003</v>
      </c>
      <c r="F1259">
        <v>36.759998000000003</v>
      </c>
      <c r="G1259">
        <v>3672900</v>
      </c>
    </row>
    <row r="1260" spans="1:7" x14ac:dyDescent="0.25">
      <c r="A1260" s="22">
        <v>42647</v>
      </c>
      <c r="B1260">
        <v>37.080002</v>
      </c>
      <c r="C1260">
        <v>37.599997999999999</v>
      </c>
      <c r="D1260">
        <v>35.93</v>
      </c>
      <c r="E1260">
        <v>36.860000999999997</v>
      </c>
      <c r="F1260">
        <v>36.860000999999997</v>
      </c>
      <c r="G1260">
        <v>6401200</v>
      </c>
    </row>
    <row r="1261" spans="1:7" x14ac:dyDescent="0.25">
      <c r="A1261" s="22">
        <v>42648</v>
      </c>
      <c r="B1261">
        <v>37.270000000000003</v>
      </c>
      <c r="C1261">
        <v>37.490001999999997</v>
      </c>
      <c r="D1261">
        <v>37.025002000000001</v>
      </c>
      <c r="E1261">
        <v>37.189999</v>
      </c>
      <c r="F1261">
        <v>37.189999</v>
      </c>
      <c r="G1261">
        <v>2802400</v>
      </c>
    </row>
    <row r="1262" spans="1:7" x14ac:dyDescent="0.25">
      <c r="A1262" s="22">
        <v>42649</v>
      </c>
      <c r="B1262">
        <v>37.055</v>
      </c>
      <c r="C1262">
        <v>37.645000000000003</v>
      </c>
      <c r="D1262">
        <v>36.784999999999997</v>
      </c>
      <c r="E1262">
        <v>37.479999999999997</v>
      </c>
      <c r="F1262">
        <v>37.479999999999997</v>
      </c>
      <c r="G1262">
        <v>2593400</v>
      </c>
    </row>
    <row r="1263" spans="1:7" x14ac:dyDescent="0.25">
      <c r="A1263" s="22">
        <v>42650</v>
      </c>
      <c r="B1263">
        <v>37.709999000000003</v>
      </c>
      <c r="C1263">
        <v>37.849997999999999</v>
      </c>
      <c r="D1263">
        <v>36.604999999999997</v>
      </c>
      <c r="E1263">
        <v>37.43</v>
      </c>
      <c r="F1263">
        <v>37.43</v>
      </c>
      <c r="G1263">
        <v>5093600</v>
      </c>
    </row>
    <row r="1264" spans="1:7" x14ac:dyDescent="0.25">
      <c r="A1264" s="22">
        <v>42653</v>
      </c>
      <c r="B1264">
        <v>37.869999</v>
      </c>
      <c r="C1264">
        <v>38.5</v>
      </c>
      <c r="D1264">
        <v>37.720001000000003</v>
      </c>
      <c r="E1264">
        <v>38.220001000000003</v>
      </c>
      <c r="F1264">
        <v>38.220001000000003</v>
      </c>
      <c r="G1264">
        <v>2216300</v>
      </c>
    </row>
    <row r="1265" spans="1:7" x14ac:dyDescent="0.25">
      <c r="A1265" s="22">
        <v>42654</v>
      </c>
      <c r="B1265">
        <v>37.915000999999997</v>
      </c>
      <c r="C1265">
        <v>38</v>
      </c>
      <c r="D1265">
        <v>35.514999000000003</v>
      </c>
      <c r="E1265">
        <v>36.090000000000003</v>
      </c>
      <c r="F1265">
        <v>36.090000000000003</v>
      </c>
      <c r="G1265">
        <v>8115000</v>
      </c>
    </row>
    <row r="1266" spans="1:7" x14ac:dyDescent="0.25">
      <c r="A1266" s="22">
        <v>42655</v>
      </c>
      <c r="B1266">
        <v>36.25</v>
      </c>
      <c r="C1266">
        <v>36.939999</v>
      </c>
      <c r="D1266">
        <v>35.645000000000003</v>
      </c>
      <c r="E1266">
        <v>36.055</v>
      </c>
      <c r="F1266">
        <v>36.055</v>
      </c>
      <c r="G1266">
        <v>5369300</v>
      </c>
    </row>
    <row r="1267" spans="1:7" x14ac:dyDescent="0.25">
      <c r="A1267" s="22">
        <v>42656</v>
      </c>
      <c r="B1267">
        <v>34.68</v>
      </c>
      <c r="C1267">
        <v>35.479999999999997</v>
      </c>
      <c r="D1267">
        <v>33.724997999999999</v>
      </c>
      <c r="E1267">
        <v>34.959999000000003</v>
      </c>
      <c r="F1267">
        <v>34.959999000000003</v>
      </c>
      <c r="G1267">
        <v>7738200</v>
      </c>
    </row>
    <row r="1268" spans="1:7" x14ac:dyDescent="0.25">
      <c r="A1268" s="22">
        <v>42657</v>
      </c>
      <c r="B1268">
        <v>36</v>
      </c>
      <c r="C1268">
        <v>36.205002</v>
      </c>
      <c r="D1268">
        <v>35.080002</v>
      </c>
      <c r="E1268">
        <v>35.354999999999997</v>
      </c>
      <c r="F1268">
        <v>35.354999999999997</v>
      </c>
      <c r="G1268">
        <v>5888500</v>
      </c>
    </row>
    <row r="1269" spans="1:7" x14ac:dyDescent="0.25">
      <c r="A1269" s="22">
        <v>42660</v>
      </c>
      <c r="B1269">
        <v>35.549999</v>
      </c>
      <c r="C1269">
        <v>35.75</v>
      </c>
      <c r="D1269">
        <v>35.025002000000001</v>
      </c>
      <c r="E1269">
        <v>35.505001</v>
      </c>
      <c r="F1269">
        <v>35.505001</v>
      </c>
      <c r="G1269">
        <v>4506900</v>
      </c>
    </row>
    <row r="1270" spans="1:7" x14ac:dyDescent="0.25">
      <c r="A1270" s="22">
        <v>42661</v>
      </c>
      <c r="B1270">
        <v>36.465000000000003</v>
      </c>
      <c r="C1270">
        <v>36.990001999999997</v>
      </c>
      <c r="D1270">
        <v>36.209999000000003</v>
      </c>
      <c r="E1270">
        <v>36.955002</v>
      </c>
      <c r="F1270">
        <v>36.955002</v>
      </c>
      <c r="G1270">
        <v>3623600</v>
      </c>
    </row>
    <row r="1271" spans="1:7" x14ac:dyDescent="0.25">
      <c r="A1271" s="22">
        <v>42662</v>
      </c>
      <c r="B1271">
        <v>37.724997999999999</v>
      </c>
      <c r="C1271">
        <v>38.080002</v>
      </c>
      <c r="D1271">
        <v>37.229999999999997</v>
      </c>
      <c r="E1271">
        <v>37.805</v>
      </c>
      <c r="F1271">
        <v>37.805</v>
      </c>
      <c r="G1271">
        <v>3738600</v>
      </c>
    </row>
    <row r="1272" spans="1:7" x14ac:dyDescent="0.25">
      <c r="A1272" s="22">
        <v>42663</v>
      </c>
      <c r="B1272">
        <v>37.720001000000003</v>
      </c>
      <c r="C1272">
        <v>38.409999999999997</v>
      </c>
      <c r="D1272">
        <v>37.299999</v>
      </c>
      <c r="E1272">
        <v>38.275002000000001</v>
      </c>
      <c r="F1272">
        <v>38.275002000000001</v>
      </c>
      <c r="G1272">
        <v>3838700</v>
      </c>
    </row>
    <row r="1273" spans="1:7" x14ac:dyDescent="0.25">
      <c r="A1273" s="22">
        <v>42664</v>
      </c>
      <c r="B1273">
        <v>38.055</v>
      </c>
      <c r="C1273">
        <v>39.150002000000001</v>
      </c>
      <c r="D1273">
        <v>37.834999000000003</v>
      </c>
      <c r="E1273">
        <v>39.090000000000003</v>
      </c>
      <c r="F1273">
        <v>39.090000000000003</v>
      </c>
      <c r="G1273">
        <v>3471000</v>
      </c>
    </row>
    <row r="1274" spans="1:7" x14ac:dyDescent="0.25">
      <c r="A1274" s="22">
        <v>42667</v>
      </c>
      <c r="B1274">
        <v>39.990001999999997</v>
      </c>
      <c r="C1274">
        <v>40.619999</v>
      </c>
      <c r="D1274">
        <v>39.939999</v>
      </c>
      <c r="E1274">
        <v>40.470001000000003</v>
      </c>
      <c r="F1274">
        <v>40.470001000000003</v>
      </c>
      <c r="G1274">
        <v>2169500</v>
      </c>
    </row>
    <row r="1275" spans="1:7" x14ac:dyDescent="0.25">
      <c r="A1275" s="22">
        <v>42668</v>
      </c>
      <c r="B1275">
        <v>40.465000000000003</v>
      </c>
      <c r="C1275">
        <v>40.525002000000001</v>
      </c>
      <c r="D1275">
        <v>39.529998999999997</v>
      </c>
      <c r="E1275">
        <v>40.034999999999997</v>
      </c>
      <c r="F1275">
        <v>40.034999999999997</v>
      </c>
      <c r="G1275">
        <v>3318700</v>
      </c>
    </row>
    <row r="1276" spans="1:7" x14ac:dyDescent="0.25">
      <c r="A1276" s="22">
        <v>42669</v>
      </c>
      <c r="B1276">
        <v>39.130001</v>
      </c>
      <c r="C1276">
        <v>39.950001</v>
      </c>
      <c r="D1276">
        <v>38.825001</v>
      </c>
      <c r="E1276">
        <v>39.049999</v>
      </c>
      <c r="F1276">
        <v>39.049999</v>
      </c>
      <c r="G1276">
        <v>4409100</v>
      </c>
    </row>
    <row r="1277" spans="1:7" x14ac:dyDescent="0.25">
      <c r="A1277" s="22">
        <v>42670</v>
      </c>
      <c r="B1277">
        <v>39.674999</v>
      </c>
      <c r="C1277">
        <v>39.700001</v>
      </c>
      <c r="D1277">
        <v>38.205002</v>
      </c>
      <c r="E1277">
        <v>38.375</v>
      </c>
      <c r="F1277">
        <v>38.375</v>
      </c>
      <c r="G1277">
        <v>5306100</v>
      </c>
    </row>
    <row r="1278" spans="1:7" x14ac:dyDescent="0.25">
      <c r="A1278" s="22">
        <v>42671</v>
      </c>
      <c r="B1278">
        <v>38.229999999999997</v>
      </c>
      <c r="C1278">
        <v>38.659999999999997</v>
      </c>
      <c r="D1278">
        <v>36.07</v>
      </c>
      <c r="E1278">
        <v>36.729999999999997</v>
      </c>
      <c r="F1278">
        <v>36.729999999999997</v>
      </c>
      <c r="G1278">
        <v>9409800</v>
      </c>
    </row>
    <row r="1279" spans="1:7" x14ac:dyDescent="0.25">
      <c r="A1279" s="22">
        <v>42674</v>
      </c>
      <c r="B1279">
        <v>36.950001</v>
      </c>
      <c r="C1279">
        <v>37.049999</v>
      </c>
      <c r="D1279">
        <v>35.689999</v>
      </c>
      <c r="E1279">
        <v>35.909999999999997</v>
      </c>
      <c r="F1279">
        <v>35.909999999999997</v>
      </c>
      <c r="G1279">
        <v>3734100</v>
      </c>
    </row>
    <row r="1280" spans="1:7" x14ac:dyDescent="0.25">
      <c r="A1280" s="22">
        <v>42675</v>
      </c>
      <c r="B1280">
        <v>35.884998000000003</v>
      </c>
      <c r="C1280">
        <v>35.889999000000003</v>
      </c>
      <c r="D1280">
        <v>33.205002</v>
      </c>
      <c r="E1280">
        <v>34.915000999999997</v>
      </c>
      <c r="F1280">
        <v>34.915000999999997</v>
      </c>
      <c r="G1280">
        <v>10611500</v>
      </c>
    </row>
    <row r="1281" spans="1:7" x14ac:dyDescent="0.25">
      <c r="A1281" s="22">
        <v>42676</v>
      </c>
      <c r="B1281">
        <v>34.729999999999997</v>
      </c>
      <c r="C1281">
        <v>34.900002000000001</v>
      </c>
      <c r="D1281">
        <v>33.759998000000003</v>
      </c>
      <c r="E1281">
        <v>34.075001</v>
      </c>
      <c r="F1281">
        <v>34.075001</v>
      </c>
      <c r="G1281">
        <v>5277100</v>
      </c>
    </row>
    <row r="1282" spans="1:7" x14ac:dyDescent="0.25">
      <c r="A1282" s="22">
        <v>42677</v>
      </c>
      <c r="B1282">
        <v>34.119999</v>
      </c>
      <c r="C1282">
        <v>34.284999999999997</v>
      </c>
      <c r="D1282">
        <v>31.809999000000001</v>
      </c>
      <c r="E1282">
        <v>32.235000999999997</v>
      </c>
      <c r="F1282">
        <v>32.235000999999997</v>
      </c>
      <c r="G1282">
        <v>6479900</v>
      </c>
    </row>
    <row r="1283" spans="1:7" x14ac:dyDescent="0.25">
      <c r="A1283" s="22">
        <v>42678</v>
      </c>
      <c r="B1283">
        <v>32.580002</v>
      </c>
      <c r="C1283">
        <v>33.389999000000003</v>
      </c>
      <c r="D1283">
        <v>31.98</v>
      </c>
      <c r="E1283">
        <v>32.159999999999997</v>
      </c>
      <c r="F1283">
        <v>32.159999999999997</v>
      </c>
      <c r="G1283">
        <v>6489600</v>
      </c>
    </row>
    <row r="1284" spans="1:7" x14ac:dyDescent="0.25">
      <c r="A1284" s="22">
        <v>42681</v>
      </c>
      <c r="B1284">
        <v>34.950001</v>
      </c>
      <c r="C1284">
        <v>36.284999999999997</v>
      </c>
      <c r="D1284">
        <v>34.645000000000003</v>
      </c>
      <c r="E1284">
        <v>36.240001999999997</v>
      </c>
      <c r="F1284">
        <v>36.240001999999997</v>
      </c>
      <c r="G1284">
        <v>6118100</v>
      </c>
    </row>
    <row r="1285" spans="1:7" x14ac:dyDescent="0.25">
      <c r="A1285" s="22">
        <v>42682</v>
      </c>
      <c r="B1285">
        <v>35.854999999999997</v>
      </c>
      <c r="C1285">
        <v>37.424999</v>
      </c>
      <c r="D1285">
        <v>35.369999</v>
      </c>
      <c r="E1285">
        <v>37.185001</v>
      </c>
      <c r="F1285">
        <v>37.185001</v>
      </c>
      <c r="G1285">
        <v>5725300</v>
      </c>
    </row>
    <row r="1286" spans="1:7" x14ac:dyDescent="0.25">
      <c r="A1286" s="22">
        <v>42683</v>
      </c>
      <c r="B1286">
        <v>35.115001999999997</v>
      </c>
      <c r="C1286">
        <v>38.590000000000003</v>
      </c>
      <c r="D1286">
        <v>35.07</v>
      </c>
      <c r="E1286">
        <v>38.080002</v>
      </c>
      <c r="F1286">
        <v>38.080002</v>
      </c>
      <c r="G1286">
        <v>10824200</v>
      </c>
    </row>
    <row r="1287" spans="1:7" x14ac:dyDescent="0.25">
      <c r="A1287" s="22">
        <v>42684</v>
      </c>
      <c r="B1287">
        <v>39.110000999999997</v>
      </c>
      <c r="C1287">
        <v>39.450001</v>
      </c>
      <c r="D1287">
        <v>35.564999</v>
      </c>
      <c r="E1287">
        <v>37</v>
      </c>
      <c r="F1287">
        <v>37</v>
      </c>
      <c r="G1287">
        <v>7989400</v>
      </c>
    </row>
    <row r="1288" spans="1:7" x14ac:dyDescent="0.25">
      <c r="A1288" s="22">
        <v>42685</v>
      </c>
      <c r="B1288">
        <v>36.264999000000003</v>
      </c>
      <c r="C1288">
        <v>38.034999999999997</v>
      </c>
      <c r="D1288">
        <v>35.919998</v>
      </c>
      <c r="E1288">
        <v>37.895000000000003</v>
      </c>
      <c r="F1288">
        <v>37.895000000000003</v>
      </c>
      <c r="G1288">
        <v>4621600</v>
      </c>
    </row>
    <row r="1289" spans="1:7" x14ac:dyDescent="0.25">
      <c r="A1289" s="22">
        <v>42688</v>
      </c>
      <c r="B1289">
        <v>37.669998</v>
      </c>
      <c r="C1289">
        <v>38.224997999999999</v>
      </c>
      <c r="D1289">
        <v>36.634998000000003</v>
      </c>
      <c r="E1289">
        <v>38.040000999999997</v>
      </c>
      <c r="F1289">
        <v>38.040000999999997</v>
      </c>
      <c r="G1289">
        <v>4949700</v>
      </c>
    </row>
    <row r="1290" spans="1:7" x14ac:dyDescent="0.25">
      <c r="A1290" s="22">
        <v>42689</v>
      </c>
      <c r="B1290">
        <v>38.409999999999997</v>
      </c>
      <c r="C1290">
        <v>39.689999</v>
      </c>
      <c r="D1290">
        <v>38</v>
      </c>
      <c r="E1290">
        <v>39.665000999999997</v>
      </c>
      <c r="F1290">
        <v>39.665000999999997</v>
      </c>
      <c r="G1290">
        <v>4115400</v>
      </c>
    </row>
    <row r="1291" spans="1:7" x14ac:dyDescent="0.25">
      <c r="A1291" s="22">
        <v>42690</v>
      </c>
      <c r="B1291">
        <v>38.82</v>
      </c>
      <c r="C1291">
        <v>39.860000999999997</v>
      </c>
      <c r="D1291">
        <v>38.82</v>
      </c>
      <c r="E1291">
        <v>39.415000999999997</v>
      </c>
      <c r="F1291">
        <v>39.415000999999997</v>
      </c>
      <c r="G1291">
        <v>4235900</v>
      </c>
    </row>
    <row r="1292" spans="1:7" x14ac:dyDescent="0.25">
      <c r="A1292" s="22">
        <v>42691</v>
      </c>
      <c r="B1292">
        <v>39.5</v>
      </c>
      <c r="C1292">
        <v>40.564999</v>
      </c>
      <c r="D1292">
        <v>39.340000000000003</v>
      </c>
      <c r="E1292">
        <v>40.549999</v>
      </c>
      <c r="F1292">
        <v>40.549999</v>
      </c>
      <c r="G1292">
        <v>4304000</v>
      </c>
    </row>
    <row r="1293" spans="1:7" x14ac:dyDescent="0.25">
      <c r="A1293" s="22">
        <v>42692</v>
      </c>
      <c r="B1293">
        <v>40.619999</v>
      </c>
      <c r="C1293">
        <v>40.994999</v>
      </c>
      <c r="D1293">
        <v>40.060001</v>
      </c>
      <c r="E1293">
        <v>40.729999999999997</v>
      </c>
      <c r="F1293">
        <v>40.729999999999997</v>
      </c>
      <c r="G1293">
        <v>4291800</v>
      </c>
    </row>
    <row r="1294" spans="1:7" x14ac:dyDescent="0.25">
      <c r="A1294" s="22">
        <v>42695</v>
      </c>
      <c r="B1294">
        <v>41.209999000000003</v>
      </c>
      <c r="C1294">
        <v>42.66</v>
      </c>
      <c r="D1294">
        <v>41.200001</v>
      </c>
      <c r="E1294">
        <v>42.584999000000003</v>
      </c>
      <c r="F1294">
        <v>42.584999000000003</v>
      </c>
      <c r="G1294">
        <v>2886500</v>
      </c>
    </row>
    <row r="1295" spans="1:7" x14ac:dyDescent="0.25">
      <c r="A1295" s="22">
        <v>42696</v>
      </c>
      <c r="B1295">
        <v>42.599997999999999</v>
      </c>
      <c r="C1295">
        <v>42.794998</v>
      </c>
      <c r="D1295">
        <v>41.435001</v>
      </c>
      <c r="E1295">
        <v>42.354999999999997</v>
      </c>
      <c r="F1295">
        <v>42.354999999999997</v>
      </c>
      <c r="G1295">
        <v>3286700</v>
      </c>
    </row>
    <row r="1296" spans="1:7" x14ac:dyDescent="0.25">
      <c r="A1296" s="22">
        <v>42697</v>
      </c>
      <c r="B1296">
        <v>41.93</v>
      </c>
      <c r="C1296">
        <v>42.439999</v>
      </c>
      <c r="D1296">
        <v>41.57</v>
      </c>
      <c r="E1296">
        <v>42.255001</v>
      </c>
      <c r="F1296">
        <v>42.255001</v>
      </c>
      <c r="G1296">
        <v>2746500</v>
      </c>
    </row>
    <row r="1297" spans="1:7" x14ac:dyDescent="0.25">
      <c r="A1297" s="22">
        <v>42699</v>
      </c>
      <c r="B1297">
        <v>42.389999000000003</v>
      </c>
      <c r="C1297">
        <v>42.575001</v>
      </c>
      <c r="D1297">
        <v>41.959999000000003</v>
      </c>
      <c r="E1297">
        <v>42.544998</v>
      </c>
      <c r="F1297">
        <v>42.544998</v>
      </c>
      <c r="G1297">
        <v>1346000</v>
      </c>
    </row>
    <row r="1298" spans="1:7" x14ac:dyDescent="0.25">
      <c r="A1298" s="22">
        <v>42702</v>
      </c>
      <c r="B1298">
        <v>42.060001</v>
      </c>
      <c r="C1298">
        <v>42.509998000000003</v>
      </c>
      <c r="D1298">
        <v>41.419998</v>
      </c>
      <c r="E1298">
        <v>42.16</v>
      </c>
      <c r="F1298">
        <v>42.16</v>
      </c>
      <c r="G1298">
        <v>3463600</v>
      </c>
    </row>
    <row r="1299" spans="1:7" x14ac:dyDescent="0.25">
      <c r="A1299" s="22">
        <v>42703</v>
      </c>
      <c r="B1299">
        <v>42.07</v>
      </c>
      <c r="C1299">
        <v>43.009998000000003</v>
      </c>
      <c r="D1299">
        <v>41.689999</v>
      </c>
      <c r="E1299">
        <v>42.450001</v>
      </c>
      <c r="F1299">
        <v>42.450001</v>
      </c>
      <c r="G1299">
        <v>3046900</v>
      </c>
    </row>
    <row r="1300" spans="1:7" x14ac:dyDescent="0.25">
      <c r="A1300" s="22">
        <v>42704</v>
      </c>
      <c r="B1300">
        <v>43.025002000000001</v>
      </c>
      <c r="C1300">
        <v>43.145000000000003</v>
      </c>
      <c r="D1300">
        <v>42.169998</v>
      </c>
      <c r="E1300">
        <v>42.334999000000003</v>
      </c>
      <c r="F1300">
        <v>42.334999000000003</v>
      </c>
      <c r="G1300">
        <v>3935400</v>
      </c>
    </row>
    <row r="1301" spans="1:7" x14ac:dyDescent="0.25">
      <c r="A1301" s="22">
        <v>42705</v>
      </c>
      <c r="B1301">
        <v>42.450001</v>
      </c>
      <c r="C1301">
        <v>42.610000999999997</v>
      </c>
      <c r="D1301">
        <v>39.994999</v>
      </c>
      <c r="E1301">
        <v>40.75</v>
      </c>
      <c r="F1301">
        <v>40.75</v>
      </c>
      <c r="G1301">
        <v>5602600</v>
      </c>
    </row>
    <row r="1302" spans="1:7" x14ac:dyDescent="0.25">
      <c r="A1302" s="22">
        <v>42706</v>
      </c>
      <c r="B1302">
        <v>40.555</v>
      </c>
      <c r="C1302">
        <v>41.91</v>
      </c>
      <c r="D1302">
        <v>40.32</v>
      </c>
      <c r="E1302">
        <v>40.790000999999997</v>
      </c>
      <c r="F1302">
        <v>40.790000999999997</v>
      </c>
      <c r="G1302">
        <v>4437700</v>
      </c>
    </row>
    <row r="1303" spans="1:7" x14ac:dyDescent="0.25">
      <c r="A1303" s="22">
        <v>42709</v>
      </c>
      <c r="B1303">
        <v>42.139999000000003</v>
      </c>
      <c r="C1303">
        <v>43.57</v>
      </c>
      <c r="D1303">
        <v>41.990001999999997</v>
      </c>
      <c r="E1303">
        <v>43.41</v>
      </c>
      <c r="F1303">
        <v>43.41</v>
      </c>
      <c r="G1303">
        <v>3898900</v>
      </c>
    </row>
    <row r="1304" spans="1:7" x14ac:dyDescent="0.25">
      <c r="A1304" s="22">
        <v>42710</v>
      </c>
      <c r="B1304">
        <v>44.115001999999997</v>
      </c>
      <c r="C1304">
        <v>45.049999</v>
      </c>
      <c r="D1304">
        <v>43.845001000000003</v>
      </c>
      <c r="E1304">
        <v>44.805</v>
      </c>
      <c r="F1304">
        <v>44.805</v>
      </c>
      <c r="G1304">
        <v>3239800</v>
      </c>
    </row>
    <row r="1305" spans="1:7" x14ac:dyDescent="0.25">
      <c r="A1305" s="22">
        <v>42711</v>
      </c>
      <c r="B1305">
        <v>45</v>
      </c>
      <c r="C1305">
        <v>45.919998</v>
      </c>
      <c r="D1305">
        <v>44.424999</v>
      </c>
      <c r="E1305">
        <v>44.695</v>
      </c>
      <c r="F1305">
        <v>44.695</v>
      </c>
      <c r="G1305">
        <v>4069500</v>
      </c>
    </row>
    <row r="1306" spans="1:7" x14ac:dyDescent="0.25">
      <c r="A1306" s="22">
        <v>42712</v>
      </c>
      <c r="B1306">
        <v>44.615001999999997</v>
      </c>
      <c r="C1306">
        <v>44.880001</v>
      </c>
      <c r="D1306">
        <v>43.064999</v>
      </c>
      <c r="E1306">
        <v>44.564999</v>
      </c>
      <c r="F1306">
        <v>44.564999</v>
      </c>
      <c r="G1306">
        <v>4646500</v>
      </c>
    </row>
    <row r="1307" spans="1:7" x14ac:dyDescent="0.25">
      <c r="A1307" s="22">
        <v>42713</v>
      </c>
      <c r="B1307">
        <v>44.205002</v>
      </c>
      <c r="C1307">
        <v>45.240001999999997</v>
      </c>
      <c r="D1307">
        <v>44.145000000000003</v>
      </c>
      <c r="E1307">
        <v>45.055</v>
      </c>
      <c r="F1307">
        <v>45.055</v>
      </c>
      <c r="G1307">
        <v>3450200</v>
      </c>
    </row>
    <row r="1308" spans="1:7" x14ac:dyDescent="0.25">
      <c r="A1308" s="22">
        <v>42716</v>
      </c>
      <c r="B1308">
        <v>45</v>
      </c>
      <c r="C1308">
        <v>45.130001</v>
      </c>
      <c r="D1308">
        <v>44.220001000000003</v>
      </c>
      <c r="E1308">
        <v>44.700001</v>
      </c>
      <c r="F1308">
        <v>44.700001</v>
      </c>
      <c r="G1308">
        <v>3255400</v>
      </c>
    </row>
    <row r="1309" spans="1:7" x14ac:dyDescent="0.25">
      <c r="A1309" s="22">
        <v>42717</v>
      </c>
      <c r="B1309">
        <v>44.779998999999997</v>
      </c>
      <c r="C1309">
        <v>44.924999</v>
      </c>
      <c r="D1309">
        <v>43.525002000000001</v>
      </c>
      <c r="E1309">
        <v>44.314999</v>
      </c>
      <c r="F1309">
        <v>44.314999</v>
      </c>
      <c r="G1309">
        <v>3457600</v>
      </c>
    </row>
    <row r="1310" spans="1:7" x14ac:dyDescent="0.25">
      <c r="A1310" s="22">
        <v>42718</v>
      </c>
      <c r="B1310">
        <v>44.025002000000001</v>
      </c>
      <c r="C1310">
        <v>45.75</v>
      </c>
      <c r="D1310">
        <v>43.875</v>
      </c>
      <c r="E1310">
        <v>44.395000000000003</v>
      </c>
      <c r="F1310">
        <v>44.395000000000003</v>
      </c>
      <c r="G1310">
        <v>5498700</v>
      </c>
    </row>
    <row r="1311" spans="1:7" x14ac:dyDescent="0.25">
      <c r="A1311" s="22">
        <v>42719</v>
      </c>
      <c r="B1311">
        <v>45.084999000000003</v>
      </c>
      <c r="C1311">
        <v>45.435001</v>
      </c>
      <c r="D1311">
        <v>44.435001</v>
      </c>
      <c r="E1311">
        <v>45.040000999999997</v>
      </c>
      <c r="F1311">
        <v>45.040000999999997</v>
      </c>
      <c r="G1311">
        <v>3298900</v>
      </c>
    </row>
    <row r="1312" spans="1:7" x14ac:dyDescent="0.25">
      <c r="A1312" s="22">
        <v>42720</v>
      </c>
      <c r="B1312">
        <v>45.599997999999999</v>
      </c>
      <c r="C1312">
        <v>45.919998</v>
      </c>
      <c r="D1312">
        <v>44.985000999999997</v>
      </c>
      <c r="E1312">
        <v>45.580002</v>
      </c>
      <c r="F1312">
        <v>45.580002</v>
      </c>
      <c r="G1312">
        <v>2850000</v>
      </c>
    </row>
    <row r="1313" spans="1:7" x14ac:dyDescent="0.25">
      <c r="A1313" s="22">
        <v>42723</v>
      </c>
      <c r="B1313">
        <v>46.119999</v>
      </c>
      <c r="C1313">
        <v>47.310001</v>
      </c>
      <c r="D1313">
        <v>46.119999</v>
      </c>
      <c r="E1313">
        <v>47.220001000000003</v>
      </c>
      <c r="F1313">
        <v>47.220001000000003</v>
      </c>
      <c r="G1313">
        <v>2468100</v>
      </c>
    </row>
    <row r="1314" spans="1:7" x14ac:dyDescent="0.25">
      <c r="A1314" s="22">
        <v>42724</v>
      </c>
      <c r="B1314">
        <v>47.610000999999997</v>
      </c>
      <c r="C1314">
        <v>48.41</v>
      </c>
      <c r="D1314">
        <v>47.57</v>
      </c>
      <c r="E1314">
        <v>48.134998000000003</v>
      </c>
      <c r="F1314">
        <v>48.134998000000003</v>
      </c>
      <c r="G1314">
        <v>2502600</v>
      </c>
    </row>
    <row r="1315" spans="1:7" x14ac:dyDescent="0.25">
      <c r="A1315" s="22">
        <v>42725</v>
      </c>
      <c r="B1315">
        <v>48.459999000000003</v>
      </c>
      <c r="C1315">
        <v>49.034999999999997</v>
      </c>
      <c r="D1315">
        <v>48.279998999999997</v>
      </c>
      <c r="E1315">
        <v>48.900002000000001</v>
      </c>
      <c r="F1315">
        <v>48.900002000000001</v>
      </c>
      <c r="G1315">
        <v>1744200</v>
      </c>
    </row>
    <row r="1316" spans="1:7" x14ac:dyDescent="0.25">
      <c r="A1316" s="22">
        <v>42726</v>
      </c>
      <c r="B1316">
        <v>48.845001000000003</v>
      </c>
      <c r="C1316">
        <v>49.095001000000003</v>
      </c>
      <c r="D1316">
        <v>47.759998000000003</v>
      </c>
      <c r="E1316">
        <v>48.029998999999997</v>
      </c>
      <c r="F1316">
        <v>48.029998999999997</v>
      </c>
      <c r="G1316">
        <v>2065200</v>
      </c>
    </row>
    <row r="1317" spans="1:7" x14ac:dyDescent="0.25">
      <c r="A1317" s="22">
        <v>42727</v>
      </c>
      <c r="B1317">
        <v>47.875</v>
      </c>
      <c r="C1317">
        <v>48.305</v>
      </c>
      <c r="D1317">
        <v>47.59</v>
      </c>
      <c r="E1317">
        <v>48.290000999999997</v>
      </c>
      <c r="F1317">
        <v>48.290000999999997</v>
      </c>
      <c r="G1317">
        <v>1103700</v>
      </c>
    </row>
    <row r="1318" spans="1:7" x14ac:dyDescent="0.25">
      <c r="A1318" s="22">
        <v>42731</v>
      </c>
      <c r="B1318">
        <v>48.284999999999997</v>
      </c>
      <c r="C1318">
        <v>49.064999</v>
      </c>
      <c r="D1318">
        <v>48.23</v>
      </c>
      <c r="E1318">
        <v>48.91</v>
      </c>
      <c r="F1318">
        <v>48.91</v>
      </c>
      <c r="G1318">
        <v>1451200</v>
      </c>
    </row>
    <row r="1319" spans="1:7" x14ac:dyDescent="0.25">
      <c r="A1319" s="22">
        <v>42732</v>
      </c>
      <c r="B1319">
        <v>49.07</v>
      </c>
      <c r="C1319">
        <v>49.25</v>
      </c>
      <c r="D1319">
        <v>47.055</v>
      </c>
      <c r="E1319">
        <v>47.220001000000003</v>
      </c>
      <c r="F1319">
        <v>47.220001000000003</v>
      </c>
      <c r="G1319">
        <v>2759200</v>
      </c>
    </row>
    <row r="1320" spans="1:7" x14ac:dyDescent="0.25">
      <c r="A1320" s="22">
        <v>42733</v>
      </c>
      <c r="B1320">
        <v>47.034999999999997</v>
      </c>
      <c r="C1320">
        <v>47.445</v>
      </c>
      <c r="D1320">
        <v>45.82</v>
      </c>
      <c r="E1320">
        <v>46.455002</v>
      </c>
      <c r="F1320">
        <v>46.455002</v>
      </c>
      <c r="G1320">
        <v>2338000</v>
      </c>
    </row>
    <row r="1321" spans="1:7" x14ac:dyDescent="0.25">
      <c r="A1321" s="22">
        <v>42734</v>
      </c>
      <c r="B1321">
        <v>46.98</v>
      </c>
      <c r="C1321">
        <v>46.994999</v>
      </c>
      <c r="D1321">
        <v>44.985000999999997</v>
      </c>
      <c r="E1321">
        <v>45.490001999999997</v>
      </c>
      <c r="F1321">
        <v>45.490001999999997</v>
      </c>
      <c r="G1321">
        <v>3281300</v>
      </c>
    </row>
    <row r="1322" spans="1:7" x14ac:dyDescent="0.25">
      <c r="A1322" s="22">
        <v>42738</v>
      </c>
      <c r="B1322">
        <v>47.354999999999997</v>
      </c>
      <c r="C1322">
        <v>48.825001</v>
      </c>
      <c r="D1322">
        <v>47.049999</v>
      </c>
      <c r="E1322">
        <v>48.724997999999999</v>
      </c>
      <c r="F1322">
        <v>48.724997999999999</v>
      </c>
      <c r="G1322">
        <v>3641300</v>
      </c>
    </row>
    <row r="1323" spans="1:7" x14ac:dyDescent="0.25">
      <c r="A1323" s="22">
        <v>42739</v>
      </c>
      <c r="B1323">
        <v>49.275002000000001</v>
      </c>
      <c r="C1323">
        <v>51.764999000000003</v>
      </c>
      <c r="D1323">
        <v>49.264999000000003</v>
      </c>
      <c r="E1323">
        <v>51.264999000000003</v>
      </c>
      <c r="F1323">
        <v>51.264999000000003</v>
      </c>
      <c r="G1323">
        <v>2813300</v>
      </c>
    </row>
    <row r="1324" spans="1:7" x14ac:dyDescent="0.25">
      <c r="A1324" s="22">
        <v>42740</v>
      </c>
      <c r="B1324">
        <v>50.805</v>
      </c>
      <c r="C1324">
        <v>51.494999</v>
      </c>
      <c r="D1324">
        <v>49.889999000000003</v>
      </c>
      <c r="E1324">
        <v>51.43</v>
      </c>
      <c r="F1324">
        <v>51.43</v>
      </c>
      <c r="G1324">
        <v>2068000</v>
      </c>
    </row>
    <row r="1325" spans="1:7" x14ac:dyDescent="0.25">
      <c r="A1325" s="22">
        <v>42741</v>
      </c>
      <c r="B1325">
        <v>51.959999000000003</v>
      </c>
      <c r="C1325">
        <v>53.185001</v>
      </c>
      <c r="D1325">
        <v>51.525002000000001</v>
      </c>
      <c r="E1325">
        <v>52.125</v>
      </c>
      <c r="F1325">
        <v>52.125</v>
      </c>
      <c r="G1325">
        <v>4075000</v>
      </c>
    </row>
    <row r="1326" spans="1:7" x14ac:dyDescent="0.25">
      <c r="A1326" s="22">
        <v>42744</v>
      </c>
      <c r="B1326">
        <v>51.845001000000003</v>
      </c>
      <c r="C1326">
        <v>53.009998000000003</v>
      </c>
      <c r="D1326">
        <v>51.380001</v>
      </c>
      <c r="E1326">
        <v>52.23</v>
      </c>
      <c r="F1326">
        <v>52.23</v>
      </c>
      <c r="G1326">
        <v>2530100</v>
      </c>
    </row>
    <row r="1327" spans="1:7" x14ac:dyDescent="0.25">
      <c r="A1327" s="22">
        <v>42745</v>
      </c>
      <c r="B1327">
        <v>52.77</v>
      </c>
      <c r="C1327">
        <v>53.205002</v>
      </c>
      <c r="D1327">
        <v>51.84</v>
      </c>
      <c r="E1327">
        <v>52.575001</v>
      </c>
      <c r="F1327">
        <v>52.575001</v>
      </c>
      <c r="G1327">
        <v>2378200</v>
      </c>
    </row>
    <row r="1328" spans="1:7" x14ac:dyDescent="0.25">
      <c r="A1328" s="22">
        <v>42746</v>
      </c>
      <c r="B1328">
        <v>52.505001</v>
      </c>
      <c r="C1328">
        <v>53.869999</v>
      </c>
      <c r="D1328">
        <v>51.505001</v>
      </c>
      <c r="E1328">
        <v>53.720001000000003</v>
      </c>
      <c r="F1328">
        <v>53.720001000000003</v>
      </c>
      <c r="G1328">
        <v>3831400</v>
      </c>
    </row>
    <row r="1329" spans="1:7" x14ac:dyDescent="0.25">
      <c r="A1329" s="22">
        <v>42747</v>
      </c>
      <c r="B1329">
        <v>53.244999</v>
      </c>
      <c r="C1329">
        <v>53.799999</v>
      </c>
      <c r="D1329">
        <v>50.985000999999997</v>
      </c>
      <c r="E1329">
        <v>53.744999</v>
      </c>
      <c r="F1329">
        <v>53.744999</v>
      </c>
      <c r="G1329">
        <v>4760200</v>
      </c>
    </row>
    <row r="1330" spans="1:7" x14ac:dyDescent="0.25">
      <c r="A1330" s="22">
        <v>42748</v>
      </c>
      <c r="B1330">
        <v>53.959999000000003</v>
      </c>
      <c r="C1330">
        <v>54.360000999999997</v>
      </c>
      <c r="D1330">
        <v>53.040000999999997</v>
      </c>
      <c r="E1330">
        <v>53.599997999999999</v>
      </c>
      <c r="F1330">
        <v>53.599997999999999</v>
      </c>
      <c r="G1330">
        <v>3320700</v>
      </c>
    </row>
    <row r="1331" spans="1:7" x14ac:dyDescent="0.25">
      <c r="A1331" s="22">
        <v>42752</v>
      </c>
      <c r="B1331">
        <v>52.865001999999997</v>
      </c>
      <c r="C1331">
        <v>54.005001</v>
      </c>
      <c r="D1331">
        <v>52.700001</v>
      </c>
      <c r="E1331">
        <v>53.75</v>
      </c>
      <c r="F1331">
        <v>53.75</v>
      </c>
      <c r="G1331">
        <v>3407200</v>
      </c>
    </row>
    <row r="1332" spans="1:7" x14ac:dyDescent="0.25">
      <c r="A1332" s="22">
        <v>42753</v>
      </c>
      <c r="B1332">
        <v>54.119999</v>
      </c>
      <c r="C1332">
        <v>54.794998</v>
      </c>
      <c r="D1332">
        <v>53.685001</v>
      </c>
      <c r="E1332">
        <v>54</v>
      </c>
      <c r="F1332">
        <v>54</v>
      </c>
      <c r="G1332">
        <v>3767900</v>
      </c>
    </row>
    <row r="1333" spans="1:7" x14ac:dyDescent="0.25">
      <c r="A1333" s="22">
        <v>42754</v>
      </c>
      <c r="B1333">
        <v>54.25</v>
      </c>
      <c r="C1333">
        <v>54.465000000000003</v>
      </c>
      <c r="D1333">
        <v>52.889999000000003</v>
      </c>
      <c r="E1333">
        <v>53.384998000000003</v>
      </c>
      <c r="F1333">
        <v>53.384998000000003</v>
      </c>
      <c r="G1333">
        <v>3527700</v>
      </c>
    </row>
    <row r="1334" spans="1:7" x14ac:dyDescent="0.25">
      <c r="A1334" s="22">
        <v>42755</v>
      </c>
      <c r="B1334">
        <v>53.93</v>
      </c>
      <c r="C1334">
        <v>55.5</v>
      </c>
      <c r="D1334">
        <v>53.73</v>
      </c>
      <c r="E1334">
        <v>55.474997999999999</v>
      </c>
      <c r="F1334">
        <v>55.474997999999999</v>
      </c>
      <c r="G1334">
        <v>3635000</v>
      </c>
    </row>
    <row r="1335" spans="1:7" x14ac:dyDescent="0.25">
      <c r="A1335" s="22">
        <v>42758</v>
      </c>
      <c r="B1335">
        <v>55.435001</v>
      </c>
      <c r="C1335">
        <v>55.970001000000003</v>
      </c>
      <c r="D1335">
        <v>54.395000000000003</v>
      </c>
      <c r="E1335">
        <v>55.924999</v>
      </c>
      <c r="F1335">
        <v>55.924999</v>
      </c>
      <c r="G1335">
        <v>3458200</v>
      </c>
    </row>
    <row r="1336" spans="1:7" x14ac:dyDescent="0.25">
      <c r="A1336" s="22">
        <v>42759</v>
      </c>
      <c r="B1336">
        <v>56.650002000000001</v>
      </c>
      <c r="C1336">
        <v>58.854999999999997</v>
      </c>
      <c r="D1336">
        <v>56.580002</v>
      </c>
      <c r="E1336">
        <v>58.52</v>
      </c>
      <c r="F1336">
        <v>58.52</v>
      </c>
      <c r="G1336">
        <v>2548100</v>
      </c>
    </row>
    <row r="1337" spans="1:7" x14ac:dyDescent="0.25">
      <c r="A1337" s="22">
        <v>42760</v>
      </c>
      <c r="B1337">
        <v>59.485000999999997</v>
      </c>
      <c r="C1337">
        <v>60.240001999999997</v>
      </c>
      <c r="D1337">
        <v>59.189999</v>
      </c>
      <c r="E1337">
        <v>59.970001000000003</v>
      </c>
      <c r="F1337">
        <v>59.970001000000003</v>
      </c>
      <c r="G1337">
        <v>2346200</v>
      </c>
    </row>
    <row r="1338" spans="1:7" x14ac:dyDescent="0.25">
      <c r="A1338" s="22">
        <v>42761</v>
      </c>
      <c r="B1338">
        <v>59.779998999999997</v>
      </c>
      <c r="C1338">
        <v>60.314999</v>
      </c>
      <c r="D1338">
        <v>59.025002000000001</v>
      </c>
      <c r="E1338">
        <v>59.66</v>
      </c>
      <c r="F1338">
        <v>59.66</v>
      </c>
      <c r="G1338">
        <v>2496800</v>
      </c>
    </row>
    <row r="1339" spans="1:7" x14ac:dyDescent="0.25">
      <c r="A1339" s="22">
        <v>42762</v>
      </c>
      <c r="B1339">
        <v>59.895000000000003</v>
      </c>
      <c r="C1339">
        <v>60.580002</v>
      </c>
      <c r="D1339">
        <v>59.360000999999997</v>
      </c>
      <c r="E1339">
        <v>60.369999</v>
      </c>
      <c r="F1339">
        <v>60.369999</v>
      </c>
      <c r="G1339">
        <v>2192300</v>
      </c>
    </row>
    <row r="1340" spans="1:7" x14ac:dyDescent="0.25">
      <c r="A1340" s="22">
        <v>42765</v>
      </c>
      <c r="B1340">
        <v>59.095001000000003</v>
      </c>
      <c r="C1340">
        <v>59.134998000000003</v>
      </c>
      <c r="D1340">
        <v>56.055</v>
      </c>
      <c r="E1340">
        <v>58.654998999999997</v>
      </c>
      <c r="F1340">
        <v>58.654998999999997</v>
      </c>
      <c r="G1340">
        <v>5783700</v>
      </c>
    </row>
    <row r="1341" spans="1:7" x14ac:dyDescent="0.25">
      <c r="A1341" s="22">
        <v>42766</v>
      </c>
      <c r="B1341">
        <v>58.145000000000003</v>
      </c>
      <c r="C1341">
        <v>59</v>
      </c>
      <c r="D1341">
        <v>57.09</v>
      </c>
      <c r="E1341">
        <v>58.924999</v>
      </c>
      <c r="F1341">
        <v>58.924999</v>
      </c>
      <c r="G1341">
        <v>4171800</v>
      </c>
    </row>
    <row r="1342" spans="1:7" x14ac:dyDescent="0.25">
      <c r="A1342" s="22">
        <v>42767</v>
      </c>
      <c r="B1342">
        <v>60.044998</v>
      </c>
      <c r="C1342">
        <v>60.615001999999997</v>
      </c>
      <c r="D1342">
        <v>59.185001</v>
      </c>
      <c r="E1342">
        <v>59.955002</v>
      </c>
      <c r="F1342">
        <v>59.955002</v>
      </c>
      <c r="G1342">
        <v>3689100</v>
      </c>
    </row>
    <row r="1343" spans="1:7" x14ac:dyDescent="0.25">
      <c r="A1343" s="22">
        <v>42768</v>
      </c>
      <c r="B1343">
        <v>59.424999</v>
      </c>
      <c r="C1343">
        <v>60.044998</v>
      </c>
      <c r="D1343">
        <v>58.854999999999997</v>
      </c>
      <c r="E1343">
        <v>59.465000000000003</v>
      </c>
      <c r="F1343">
        <v>59.465000000000003</v>
      </c>
      <c r="G1343">
        <v>3178300</v>
      </c>
    </row>
    <row r="1344" spans="1:7" x14ac:dyDescent="0.25">
      <c r="A1344" s="22">
        <v>42769</v>
      </c>
      <c r="B1344">
        <v>60.650002000000001</v>
      </c>
      <c r="C1344">
        <v>61.27</v>
      </c>
      <c r="D1344">
        <v>60.259998000000003</v>
      </c>
      <c r="E1344">
        <v>60.68</v>
      </c>
      <c r="F1344">
        <v>60.68</v>
      </c>
      <c r="G1344">
        <v>2416000</v>
      </c>
    </row>
    <row r="1345" spans="1:7" x14ac:dyDescent="0.25">
      <c r="A1345" s="22">
        <v>42772</v>
      </c>
      <c r="B1345">
        <v>60.014999000000003</v>
      </c>
      <c r="C1345">
        <v>60.990001999999997</v>
      </c>
      <c r="D1345">
        <v>59.805</v>
      </c>
      <c r="E1345">
        <v>60.744999</v>
      </c>
      <c r="F1345">
        <v>60.744999</v>
      </c>
      <c r="G1345">
        <v>2604400</v>
      </c>
    </row>
    <row r="1346" spans="1:7" x14ac:dyDescent="0.25">
      <c r="A1346" s="22">
        <v>42773</v>
      </c>
      <c r="B1346">
        <v>60.810001</v>
      </c>
      <c r="C1346">
        <v>60.945</v>
      </c>
      <c r="D1346">
        <v>60.034999999999997</v>
      </c>
      <c r="E1346">
        <v>60.264999000000003</v>
      </c>
      <c r="F1346">
        <v>60.264999000000003</v>
      </c>
      <c r="G1346">
        <v>2564700</v>
      </c>
    </row>
    <row r="1347" spans="1:7" x14ac:dyDescent="0.25">
      <c r="A1347" s="22">
        <v>42774</v>
      </c>
      <c r="B1347">
        <v>60.049999</v>
      </c>
      <c r="C1347">
        <v>60.849997999999999</v>
      </c>
      <c r="D1347">
        <v>59.275002000000001</v>
      </c>
      <c r="E1347">
        <v>60.439999</v>
      </c>
      <c r="F1347">
        <v>60.439999</v>
      </c>
      <c r="G1347">
        <v>2382900</v>
      </c>
    </row>
    <row r="1348" spans="1:7" x14ac:dyDescent="0.25">
      <c r="A1348" s="22">
        <v>42775</v>
      </c>
      <c r="B1348">
        <v>60.775002000000001</v>
      </c>
      <c r="C1348">
        <v>62.284999999999997</v>
      </c>
      <c r="D1348">
        <v>60.66</v>
      </c>
      <c r="E1348">
        <v>61.709999000000003</v>
      </c>
      <c r="F1348">
        <v>61.709999000000003</v>
      </c>
      <c r="G1348">
        <v>1906500</v>
      </c>
    </row>
    <row r="1349" spans="1:7" x14ac:dyDescent="0.25">
      <c r="A1349" s="22">
        <v>42776</v>
      </c>
      <c r="B1349">
        <v>62.349997999999999</v>
      </c>
      <c r="C1349">
        <v>63.125</v>
      </c>
      <c r="D1349">
        <v>62.224997999999999</v>
      </c>
      <c r="E1349">
        <v>62.700001</v>
      </c>
      <c r="F1349">
        <v>62.700001</v>
      </c>
      <c r="G1349">
        <v>2230300</v>
      </c>
    </row>
    <row r="1350" spans="1:7" x14ac:dyDescent="0.25">
      <c r="A1350" s="22">
        <v>42779</v>
      </c>
      <c r="B1350">
        <v>63.810001</v>
      </c>
      <c r="C1350">
        <v>64.910004000000001</v>
      </c>
      <c r="D1350">
        <v>63.615001999999997</v>
      </c>
      <c r="E1350">
        <v>64.684997999999993</v>
      </c>
      <c r="F1350">
        <v>64.684997999999993</v>
      </c>
      <c r="G1350">
        <v>2510300</v>
      </c>
    </row>
    <row r="1351" spans="1:7" x14ac:dyDescent="0.25">
      <c r="A1351" s="22">
        <v>42780</v>
      </c>
      <c r="B1351">
        <v>64.724997999999999</v>
      </c>
      <c r="C1351">
        <v>67.529999000000004</v>
      </c>
      <c r="D1351">
        <v>64.660004000000001</v>
      </c>
      <c r="E1351">
        <v>67.470000999999996</v>
      </c>
      <c r="F1351">
        <v>67.470000999999996</v>
      </c>
      <c r="G1351">
        <v>3428500</v>
      </c>
    </row>
    <row r="1352" spans="1:7" x14ac:dyDescent="0.25">
      <c r="A1352" s="22">
        <v>42781</v>
      </c>
      <c r="B1352">
        <v>67.319999999999993</v>
      </c>
      <c r="C1352">
        <v>67.769997000000004</v>
      </c>
      <c r="D1352">
        <v>64.925003000000004</v>
      </c>
      <c r="E1352">
        <v>64.989998</v>
      </c>
      <c r="F1352">
        <v>64.989998</v>
      </c>
      <c r="G1352">
        <v>4219700</v>
      </c>
    </row>
    <row r="1353" spans="1:7" x14ac:dyDescent="0.25">
      <c r="A1353" s="22">
        <v>42782</v>
      </c>
      <c r="B1353">
        <v>65.129997000000003</v>
      </c>
      <c r="C1353">
        <v>65.209998999999996</v>
      </c>
      <c r="D1353">
        <v>61.349997999999999</v>
      </c>
      <c r="E1353">
        <v>64.650002000000001</v>
      </c>
      <c r="F1353">
        <v>64.650002000000001</v>
      </c>
      <c r="G1353">
        <v>5323400</v>
      </c>
    </row>
    <row r="1354" spans="1:7" x14ac:dyDescent="0.25">
      <c r="A1354" s="22">
        <v>42783</v>
      </c>
      <c r="B1354">
        <v>63.169998</v>
      </c>
      <c r="C1354">
        <v>64.805000000000007</v>
      </c>
      <c r="D1354">
        <v>62.689999</v>
      </c>
      <c r="E1354">
        <v>64.525002000000001</v>
      </c>
      <c r="F1354">
        <v>64.525002000000001</v>
      </c>
      <c r="G1354">
        <v>3294500</v>
      </c>
    </row>
    <row r="1355" spans="1:7" x14ac:dyDescent="0.25">
      <c r="A1355" s="22">
        <v>42787</v>
      </c>
      <c r="B1355">
        <v>65.394997000000004</v>
      </c>
      <c r="C1355">
        <v>65.574996999999996</v>
      </c>
      <c r="D1355">
        <v>63.529998999999997</v>
      </c>
      <c r="E1355">
        <v>63.740001999999997</v>
      </c>
      <c r="F1355">
        <v>63.740001999999997</v>
      </c>
      <c r="G1355">
        <v>2821000</v>
      </c>
    </row>
    <row r="1356" spans="1:7" x14ac:dyDescent="0.25">
      <c r="A1356" s="22">
        <v>42788</v>
      </c>
      <c r="B1356">
        <v>63.224997999999999</v>
      </c>
      <c r="C1356">
        <v>64.224997999999999</v>
      </c>
      <c r="D1356">
        <v>62.330002</v>
      </c>
      <c r="E1356">
        <v>63.470001000000003</v>
      </c>
      <c r="F1356">
        <v>63.470001000000003</v>
      </c>
      <c r="G1356">
        <v>2324600</v>
      </c>
    </row>
    <row r="1357" spans="1:7" x14ac:dyDescent="0.25">
      <c r="A1357" s="22">
        <v>42789</v>
      </c>
      <c r="B1357">
        <v>63.330002</v>
      </c>
      <c r="C1357">
        <v>63.534999999999997</v>
      </c>
      <c r="D1357">
        <v>60.834999000000003</v>
      </c>
      <c r="E1357">
        <v>61.799999</v>
      </c>
      <c r="F1357">
        <v>61.799999</v>
      </c>
      <c r="G1357">
        <v>3232700</v>
      </c>
    </row>
    <row r="1358" spans="1:7" x14ac:dyDescent="0.25">
      <c r="A1358" s="22">
        <v>42790</v>
      </c>
      <c r="B1358">
        <v>59.52</v>
      </c>
      <c r="C1358">
        <v>62.724997999999999</v>
      </c>
      <c r="D1358">
        <v>59.220001000000003</v>
      </c>
      <c r="E1358">
        <v>62.625</v>
      </c>
      <c r="F1358">
        <v>62.625</v>
      </c>
      <c r="G1358">
        <v>4009700</v>
      </c>
    </row>
    <row r="1359" spans="1:7" x14ac:dyDescent="0.25">
      <c r="A1359" s="22">
        <v>42793</v>
      </c>
      <c r="B1359">
        <v>62.599997999999999</v>
      </c>
      <c r="C1359">
        <v>64.230002999999996</v>
      </c>
      <c r="D1359">
        <v>62.029998999999997</v>
      </c>
      <c r="E1359">
        <v>62.794998</v>
      </c>
      <c r="F1359">
        <v>62.794998</v>
      </c>
      <c r="G1359">
        <v>2234200</v>
      </c>
    </row>
    <row r="1360" spans="1:7" x14ac:dyDescent="0.25">
      <c r="A1360" s="22">
        <v>42794</v>
      </c>
      <c r="B1360">
        <v>62.540000999999997</v>
      </c>
      <c r="C1360">
        <v>62.950001</v>
      </c>
      <c r="D1360">
        <v>60.939999</v>
      </c>
      <c r="E1360">
        <v>61.25</v>
      </c>
      <c r="F1360">
        <v>61.25</v>
      </c>
      <c r="G1360">
        <v>2697300</v>
      </c>
    </row>
    <row r="1361" spans="1:7" x14ac:dyDescent="0.25">
      <c r="A1361" s="22">
        <v>42795</v>
      </c>
      <c r="B1361">
        <v>63.959999000000003</v>
      </c>
      <c r="C1361">
        <v>64.375</v>
      </c>
      <c r="D1361">
        <v>62.52</v>
      </c>
      <c r="E1361">
        <v>62.650002000000001</v>
      </c>
      <c r="F1361">
        <v>62.650002000000001</v>
      </c>
      <c r="G1361">
        <v>3202300</v>
      </c>
    </row>
    <row r="1362" spans="1:7" x14ac:dyDescent="0.25">
      <c r="A1362" s="22">
        <v>42796</v>
      </c>
      <c r="B1362">
        <v>62.595001000000003</v>
      </c>
      <c r="C1362">
        <v>63.790000999999997</v>
      </c>
      <c r="D1362">
        <v>61.849997999999999</v>
      </c>
      <c r="E1362">
        <v>62.490001999999997</v>
      </c>
      <c r="F1362">
        <v>62.490001999999997</v>
      </c>
      <c r="G1362">
        <v>3198500</v>
      </c>
    </row>
    <row r="1363" spans="1:7" x14ac:dyDescent="0.25">
      <c r="A1363" s="22">
        <v>42797</v>
      </c>
      <c r="B1363">
        <v>63.384998000000003</v>
      </c>
      <c r="C1363">
        <v>64.635002</v>
      </c>
      <c r="D1363">
        <v>63.32</v>
      </c>
      <c r="E1363">
        <v>64.394997000000004</v>
      </c>
      <c r="F1363">
        <v>64.394997000000004</v>
      </c>
      <c r="G1363">
        <v>2350400</v>
      </c>
    </row>
    <row r="1364" spans="1:7" x14ac:dyDescent="0.25">
      <c r="A1364" s="22">
        <v>42800</v>
      </c>
      <c r="B1364">
        <v>64.514999000000003</v>
      </c>
      <c r="C1364">
        <v>65.815002000000007</v>
      </c>
      <c r="D1364">
        <v>64.194999999999993</v>
      </c>
      <c r="E1364">
        <v>65.589995999999999</v>
      </c>
      <c r="F1364">
        <v>65.589995999999999</v>
      </c>
      <c r="G1364">
        <v>2217800</v>
      </c>
    </row>
    <row r="1365" spans="1:7" x14ac:dyDescent="0.25">
      <c r="A1365" s="22">
        <v>42801</v>
      </c>
      <c r="B1365">
        <v>65.5</v>
      </c>
      <c r="C1365">
        <v>66.650002000000001</v>
      </c>
      <c r="D1365">
        <v>64.830001999999993</v>
      </c>
      <c r="E1365">
        <v>65.535004000000001</v>
      </c>
      <c r="F1365">
        <v>65.535004000000001</v>
      </c>
      <c r="G1365">
        <v>2244200</v>
      </c>
    </row>
    <row r="1366" spans="1:7" x14ac:dyDescent="0.25">
      <c r="A1366" s="22">
        <v>42802</v>
      </c>
      <c r="B1366">
        <v>66.169998000000007</v>
      </c>
      <c r="C1366">
        <v>66.824996999999996</v>
      </c>
      <c r="D1366">
        <v>64.834998999999996</v>
      </c>
      <c r="E1366">
        <v>65.055000000000007</v>
      </c>
      <c r="F1366">
        <v>65.055000000000007</v>
      </c>
      <c r="G1366">
        <v>1979500</v>
      </c>
    </row>
    <row r="1367" spans="1:7" x14ac:dyDescent="0.25">
      <c r="A1367" s="22">
        <v>42803</v>
      </c>
      <c r="B1367">
        <v>65.470000999999996</v>
      </c>
      <c r="C1367">
        <v>66.205001999999993</v>
      </c>
      <c r="D1367">
        <v>64.275002000000001</v>
      </c>
      <c r="E1367">
        <v>65.389999000000003</v>
      </c>
      <c r="F1367">
        <v>65.389999000000003</v>
      </c>
      <c r="G1367">
        <v>2539000</v>
      </c>
    </row>
    <row r="1368" spans="1:7" x14ac:dyDescent="0.25">
      <c r="A1368" s="22">
        <v>42804</v>
      </c>
      <c r="B1368">
        <v>65.985000999999997</v>
      </c>
      <c r="C1368">
        <v>66.400002000000001</v>
      </c>
      <c r="D1368">
        <v>65.114998</v>
      </c>
      <c r="E1368">
        <v>66.290001000000004</v>
      </c>
      <c r="F1368">
        <v>66.290001000000004</v>
      </c>
      <c r="G1368">
        <v>2350500</v>
      </c>
    </row>
    <row r="1369" spans="1:7" x14ac:dyDescent="0.25">
      <c r="A1369" s="22">
        <v>42807</v>
      </c>
      <c r="B1369">
        <v>66.510002</v>
      </c>
      <c r="C1369">
        <v>67.775002000000001</v>
      </c>
      <c r="D1369">
        <v>66.209998999999996</v>
      </c>
      <c r="E1369">
        <v>67.669998000000007</v>
      </c>
      <c r="F1369">
        <v>67.669998000000007</v>
      </c>
      <c r="G1369">
        <v>1723700</v>
      </c>
    </row>
    <row r="1370" spans="1:7" x14ac:dyDescent="0.25">
      <c r="A1370" s="22">
        <v>42808</v>
      </c>
      <c r="B1370">
        <v>67.455001999999993</v>
      </c>
      <c r="C1370">
        <v>67.944999999999993</v>
      </c>
      <c r="D1370">
        <v>65.915001000000004</v>
      </c>
      <c r="E1370">
        <v>66.379997000000003</v>
      </c>
      <c r="F1370">
        <v>66.379997000000003</v>
      </c>
      <c r="G1370">
        <v>2703300</v>
      </c>
    </row>
    <row r="1371" spans="1:7" x14ac:dyDescent="0.25">
      <c r="A1371" s="22">
        <v>42809</v>
      </c>
      <c r="B1371">
        <v>67.150002000000001</v>
      </c>
      <c r="C1371">
        <v>69.419998000000007</v>
      </c>
      <c r="D1371">
        <v>67</v>
      </c>
      <c r="E1371">
        <v>68.75</v>
      </c>
      <c r="F1371">
        <v>68.75</v>
      </c>
      <c r="G1371">
        <v>2267600</v>
      </c>
    </row>
    <row r="1372" spans="1:7" x14ac:dyDescent="0.25">
      <c r="A1372" s="22">
        <v>42810</v>
      </c>
      <c r="B1372">
        <v>69.269997000000004</v>
      </c>
      <c r="C1372">
        <v>70.425003000000004</v>
      </c>
      <c r="D1372">
        <v>69.150002000000001</v>
      </c>
      <c r="E1372">
        <v>70.220000999999996</v>
      </c>
      <c r="F1372">
        <v>70.220000999999996</v>
      </c>
      <c r="G1372">
        <v>2480500</v>
      </c>
    </row>
    <row r="1373" spans="1:7" x14ac:dyDescent="0.25">
      <c r="A1373" s="22">
        <v>42811</v>
      </c>
      <c r="B1373">
        <v>70.75</v>
      </c>
      <c r="C1373">
        <v>72.139999000000003</v>
      </c>
      <c r="D1373">
        <v>70.650002000000001</v>
      </c>
      <c r="E1373">
        <v>71.074996999999996</v>
      </c>
      <c r="F1373">
        <v>71.074996999999996</v>
      </c>
      <c r="G1373">
        <v>2247300</v>
      </c>
    </row>
    <row r="1374" spans="1:7" x14ac:dyDescent="0.25">
      <c r="A1374" s="22">
        <v>42814</v>
      </c>
      <c r="B1374">
        <v>71.190002000000007</v>
      </c>
      <c r="C1374">
        <v>72.014999000000003</v>
      </c>
      <c r="D1374">
        <v>70.985000999999997</v>
      </c>
      <c r="E1374">
        <v>71.025002000000001</v>
      </c>
      <c r="F1374">
        <v>71.025002000000001</v>
      </c>
      <c r="G1374">
        <v>2247000</v>
      </c>
    </row>
    <row r="1375" spans="1:7" x14ac:dyDescent="0.25">
      <c r="A1375" s="22">
        <v>42815</v>
      </c>
      <c r="B1375">
        <v>72.434997999999993</v>
      </c>
      <c r="C1375">
        <v>72.944999999999993</v>
      </c>
      <c r="D1375">
        <v>67.709998999999996</v>
      </c>
      <c r="E1375">
        <v>68.315002000000007</v>
      </c>
      <c r="F1375">
        <v>68.315002000000007</v>
      </c>
      <c r="G1375">
        <v>5992200</v>
      </c>
    </row>
    <row r="1376" spans="1:7" x14ac:dyDescent="0.25">
      <c r="A1376" s="22">
        <v>42816</v>
      </c>
      <c r="B1376">
        <v>67.635002</v>
      </c>
      <c r="C1376">
        <v>68.989998</v>
      </c>
      <c r="D1376">
        <v>66.720000999999996</v>
      </c>
      <c r="E1376">
        <v>67.959998999999996</v>
      </c>
      <c r="F1376">
        <v>67.959998999999996</v>
      </c>
      <c r="G1376">
        <v>4914900</v>
      </c>
    </row>
    <row r="1377" spans="1:7" x14ac:dyDescent="0.25">
      <c r="A1377" s="22">
        <v>42817</v>
      </c>
      <c r="B1377">
        <v>67.370002999999997</v>
      </c>
      <c r="C1377">
        <v>68.809997999999993</v>
      </c>
      <c r="D1377">
        <v>65.334998999999996</v>
      </c>
      <c r="E1377">
        <v>65.654999000000004</v>
      </c>
      <c r="F1377">
        <v>65.654999000000004</v>
      </c>
      <c r="G1377">
        <v>3606300</v>
      </c>
    </row>
    <row r="1378" spans="1:7" x14ac:dyDescent="0.25">
      <c r="A1378" s="22">
        <v>42818</v>
      </c>
      <c r="B1378">
        <v>66.650002000000001</v>
      </c>
      <c r="C1378">
        <v>68.050003000000004</v>
      </c>
      <c r="D1378">
        <v>64</v>
      </c>
      <c r="E1378">
        <v>66.910004000000001</v>
      </c>
      <c r="F1378">
        <v>66.910004000000001</v>
      </c>
      <c r="G1378">
        <v>5347300</v>
      </c>
    </row>
    <row r="1379" spans="1:7" x14ac:dyDescent="0.25">
      <c r="A1379" s="22">
        <v>42821</v>
      </c>
      <c r="B1379">
        <v>64.25</v>
      </c>
      <c r="C1379">
        <v>68.819999999999993</v>
      </c>
      <c r="D1379">
        <v>63.779998999999997</v>
      </c>
      <c r="E1379">
        <v>68.264999000000003</v>
      </c>
      <c r="F1379">
        <v>68.264999000000003</v>
      </c>
      <c r="G1379">
        <v>4568300</v>
      </c>
    </row>
    <row r="1380" spans="1:7" x14ac:dyDescent="0.25">
      <c r="A1380" s="22">
        <v>42822</v>
      </c>
      <c r="B1380">
        <v>68.930000000000007</v>
      </c>
      <c r="C1380">
        <v>72.069999999999993</v>
      </c>
      <c r="D1380">
        <v>68.809997999999993</v>
      </c>
      <c r="E1380">
        <v>71.949996999999996</v>
      </c>
      <c r="F1380">
        <v>71.949996999999996</v>
      </c>
      <c r="G1380">
        <v>2791900</v>
      </c>
    </row>
    <row r="1381" spans="1:7" x14ac:dyDescent="0.25">
      <c r="A1381" s="22">
        <v>42823</v>
      </c>
      <c r="B1381">
        <v>72.194999999999993</v>
      </c>
      <c r="C1381">
        <v>73</v>
      </c>
      <c r="D1381">
        <v>71.660004000000001</v>
      </c>
      <c r="E1381">
        <v>72.224997999999999</v>
      </c>
      <c r="F1381">
        <v>72.224997999999999</v>
      </c>
      <c r="G1381">
        <v>2487700</v>
      </c>
    </row>
    <row r="1382" spans="1:7" x14ac:dyDescent="0.25">
      <c r="A1382" s="22">
        <v>42824</v>
      </c>
      <c r="B1382">
        <v>72.199996999999996</v>
      </c>
      <c r="C1382">
        <v>72.555000000000007</v>
      </c>
      <c r="D1382">
        <v>71.254997000000003</v>
      </c>
      <c r="E1382">
        <v>71.885002</v>
      </c>
      <c r="F1382">
        <v>71.885002</v>
      </c>
      <c r="G1382">
        <v>1954900</v>
      </c>
    </row>
    <row r="1383" spans="1:7" x14ac:dyDescent="0.25">
      <c r="A1383" s="22">
        <v>42825</v>
      </c>
      <c r="B1383">
        <v>71.824996999999996</v>
      </c>
      <c r="C1383">
        <v>72.355002999999996</v>
      </c>
      <c r="D1383">
        <v>70.5</v>
      </c>
      <c r="E1383">
        <v>70.574996999999996</v>
      </c>
      <c r="F1383">
        <v>70.574996999999996</v>
      </c>
      <c r="G1383">
        <v>2040600</v>
      </c>
    </row>
    <row r="1384" spans="1:7" x14ac:dyDescent="0.25">
      <c r="A1384" s="22">
        <v>42828</v>
      </c>
      <c r="B1384">
        <v>70.635002</v>
      </c>
      <c r="C1384">
        <v>70.964995999999999</v>
      </c>
      <c r="D1384">
        <v>67.720000999999996</v>
      </c>
      <c r="E1384">
        <v>70.230002999999996</v>
      </c>
      <c r="F1384">
        <v>70.230002999999996</v>
      </c>
      <c r="G1384">
        <v>2802800</v>
      </c>
    </row>
    <row r="1385" spans="1:7" x14ac:dyDescent="0.25">
      <c r="A1385" s="22">
        <v>42829</v>
      </c>
      <c r="B1385">
        <v>69.275002000000001</v>
      </c>
      <c r="C1385">
        <v>71.480002999999996</v>
      </c>
      <c r="D1385">
        <v>68.989998</v>
      </c>
      <c r="E1385">
        <v>71.194999999999993</v>
      </c>
      <c r="F1385">
        <v>71.194999999999993</v>
      </c>
      <c r="G1385">
        <v>2034900</v>
      </c>
    </row>
    <row r="1386" spans="1:7" x14ac:dyDescent="0.25">
      <c r="A1386" s="22">
        <v>42830</v>
      </c>
      <c r="B1386">
        <v>71.855002999999996</v>
      </c>
      <c r="C1386">
        <v>72.75</v>
      </c>
      <c r="D1386">
        <v>68.599997999999999</v>
      </c>
      <c r="E1386">
        <v>68.805000000000007</v>
      </c>
      <c r="F1386">
        <v>68.805000000000007</v>
      </c>
      <c r="G1386">
        <v>2646600</v>
      </c>
    </row>
    <row r="1387" spans="1:7" x14ac:dyDescent="0.25">
      <c r="A1387" s="22">
        <v>42831</v>
      </c>
      <c r="B1387">
        <v>69.449996999999996</v>
      </c>
      <c r="C1387">
        <v>71.394997000000004</v>
      </c>
      <c r="D1387">
        <v>68.985000999999997</v>
      </c>
      <c r="E1387">
        <v>70.014999000000003</v>
      </c>
      <c r="F1387">
        <v>70.014999000000003</v>
      </c>
      <c r="G1387">
        <v>3967600</v>
      </c>
    </row>
    <row r="1388" spans="1:7" x14ac:dyDescent="0.25">
      <c r="A1388" s="22">
        <v>42832</v>
      </c>
      <c r="B1388">
        <v>69</v>
      </c>
      <c r="C1388">
        <v>69.75</v>
      </c>
      <c r="D1388">
        <v>67.190002000000007</v>
      </c>
      <c r="E1388">
        <v>67.449996999999996</v>
      </c>
      <c r="F1388">
        <v>67.449996999999996</v>
      </c>
      <c r="G1388">
        <v>3919300</v>
      </c>
    </row>
    <row r="1389" spans="1:7" x14ac:dyDescent="0.25">
      <c r="A1389" s="22">
        <v>42835</v>
      </c>
      <c r="B1389">
        <v>67.239998</v>
      </c>
      <c r="C1389">
        <v>68.055000000000007</v>
      </c>
      <c r="D1389">
        <v>65.010002</v>
      </c>
      <c r="E1389">
        <v>65.089995999999999</v>
      </c>
      <c r="F1389">
        <v>65.089995999999999</v>
      </c>
      <c r="G1389">
        <v>3528400</v>
      </c>
    </row>
    <row r="1390" spans="1:7" x14ac:dyDescent="0.25">
      <c r="A1390" s="22">
        <v>42836</v>
      </c>
      <c r="B1390">
        <v>63.389999000000003</v>
      </c>
      <c r="C1390">
        <v>63.865001999999997</v>
      </c>
      <c r="D1390">
        <v>61.380001</v>
      </c>
      <c r="E1390">
        <v>62.040000999999997</v>
      </c>
      <c r="F1390">
        <v>62.040000999999997</v>
      </c>
      <c r="G1390">
        <v>5371700</v>
      </c>
    </row>
    <row r="1391" spans="1:7" x14ac:dyDescent="0.25">
      <c r="A1391" s="22">
        <v>42837</v>
      </c>
      <c r="B1391">
        <v>62.040000999999997</v>
      </c>
      <c r="C1391">
        <v>62.955002</v>
      </c>
      <c r="D1391">
        <v>61.150002000000001</v>
      </c>
      <c r="E1391">
        <v>61.810001</v>
      </c>
      <c r="F1391">
        <v>61.810001</v>
      </c>
      <c r="G1391">
        <v>5567400</v>
      </c>
    </row>
    <row r="1392" spans="1:7" x14ac:dyDescent="0.25">
      <c r="A1392" s="22">
        <v>42838</v>
      </c>
      <c r="B1392">
        <v>61.604999999999997</v>
      </c>
      <c r="C1392">
        <v>62.810001</v>
      </c>
      <c r="D1392">
        <v>60.165000999999997</v>
      </c>
      <c r="E1392">
        <v>60.66</v>
      </c>
      <c r="F1392">
        <v>60.66</v>
      </c>
      <c r="G1392">
        <v>4426900</v>
      </c>
    </row>
    <row r="1393" spans="1:7" x14ac:dyDescent="0.25">
      <c r="A1393" s="22">
        <v>42842</v>
      </c>
      <c r="B1393">
        <v>61.66</v>
      </c>
      <c r="C1393">
        <v>63.619999</v>
      </c>
      <c r="D1393">
        <v>61.555</v>
      </c>
      <c r="E1393">
        <v>63.619999</v>
      </c>
      <c r="F1393">
        <v>63.619999</v>
      </c>
      <c r="G1393">
        <v>3015000</v>
      </c>
    </row>
    <row r="1394" spans="1:7" x14ac:dyDescent="0.25">
      <c r="A1394" s="22">
        <v>42843</v>
      </c>
      <c r="B1394">
        <v>62.755001</v>
      </c>
      <c r="C1394">
        <v>64.150002000000001</v>
      </c>
      <c r="D1394">
        <v>61.575001</v>
      </c>
      <c r="E1394">
        <v>64.110000999999997</v>
      </c>
      <c r="F1394">
        <v>64.110000999999997</v>
      </c>
      <c r="G1394">
        <v>4082300</v>
      </c>
    </row>
    <row r="1395" spans="1:7" x14ac:dyDescent="0.25">
      <c r="A1395" s="22">
        <v>42844</v>
      </c>
      <c r="B1395">
        <v>65.044998000000007</v>
      </c>
      <c r="C1395">
        <v>65.5</v>
      </c>
      <c r="D1395">
        <v>62.07</v>
      </c>
      <c r="E1395">
        <v>62.555</v>
      </c>
      <c r="F1395">
        <v>62.555</v>
      </c>
      <c r="G1395">
        <v>3790000</v>
      </c>
    </row>
    <row r="1396" spans="1:7" x14ac:dyDescent="0.25">
      <c r="A1396" s="22">
        <v>42845</v>
      </c>
      <c r="B1396">
        <v>63.494999</v>
      </c>
      <c r="C1396">
        <v>64.709998999999996</v>
      </c>
      <c r="D1396">
        <v>62.450001</v>
      </c>
      <c r="E1396">
        <v>64.180000000000007</v>
      </c>
      <c r="F1396">
        <v>64.180000000000007</v>
      </c>
      <c r="G1396">
        <v>3764500</v>
      </c>
    </row>
    <row r="1397" spans="1:7" x14ac:dyDescent="0.25">
      <c r="A1397" s="22">
        <v>42846</v>
      </c>
      <c r="B1397">
        <v>63.779998999999997</v>
      </c>
      <c r="C1397">
        <v>64.110000999999997</v>
      </c>
      <c r="D1397">
        <v>62.560001</v>
      </c>
      <c r="E1397">
        <v>63.939999</v>
      </c>
      <c r="F1397">
        <v>63.939999</v>
      </c>
      <c r="G1397">
        <v>3470700</v>
      </c>
    </row>
    <row r="1398" spans="1:7" x14ac:dyDescent="0.25">
      <c r="A1398" s="22">
        <v>42849</v>
      </c>
      <c r="B1398">
        <v>69.169998000000007</v>
      </c>
      <c r="C1398">
        <v>71.050003000000004</v>
      </c>
      <c r="D1398">
        <v>68.324996999999996</v>
      </c>
      <c r="E1398">
        <v>70.834998999999996</v>
      </c>
      <c r="F1398">
        <v>70.834998999999996</v>
      </c>
      <c r="G1398">
        <v>4459900</v>
      </c>
    </row>
    <row r="1399" spans="1:7" x14ac:dyDescent="0.25">
      <c r="A1399" s="22">
        <v>42850</v>
      </c>
      <c r="B1399">
        <v>71.760002</v>
      </c>
      <c r="C1399">
        <v>72.639999000000003</v>
      </c>
      <c r="D1399">
        <v>71.510002</v>
      </c>
      <c r="E1399">
        <v>72.569999999999993</v>
      </c>
      <c r="F1399">
        <v>72.569999999999993</v>
      </c>
      <c r="G1399">
        <v>2745200</v>
      </c>
    </row>
    <row r="1400" spans="1:7" x14ac:dyDescent="0.25">
      <c r="A1400" s="22">
        <v>42851</v>
      </c>
      <c r="B1400">
        <v>72.220000999999996</v>
      </c>
      <c r="C1400">
        <v>72.610000999999997</v>
      </c>
      <c r="D1400">
        <v>70.654999000000004</v>
      </c>
      <c r="E1400">
        <v>71.775002000000001</v>
      </c>
      <c r="F1400">
        <v>71.775002000000001</v>
      </c>
      <c r="G1400">
        <v>3013700</v>
      </c>
    </row>
    <row r="1401" spans="1:7" x14ac:dyDescent="0.25">
      <c r="A1401" s="22">
        <v>42852</v>
      </c>
      <c r="B1401">
        <v>72.559997999999993</v>
      </c>
      <c r="C1401">
        <v>72.745002999999997</v>
      </c>
      <c r="D1401">
        <v>71.665001000000004</v>
      </c>
      <c r="E1401">
        <v>72.550003000000004</v>
      </c>
      <c r="F1401">
        <v>72.550003000000004</v>
      </c>
      <c r="G1401">
        <v>2409100</v>
      </c>
    </row>
    <row r="1402" spans="1:7" x14ac:dyDescent="0.25">
      <c r="A1402" s="22">
        <v>42853</v>
      </c>
      <c r="B1402">
        <v>72.489998</v>
      </c>
      <c r="C1402">
        <v>72.614998</v>
      </c>
      <c r="D1402">
        <v>71.650002000000001</v>
      </c>
      <c r="E1402">
        <v>72.525002000000001</v>
      </c>
      <c r="F1402">
        <v>72.525002000000001</v>
      </c>
      <c r="G1402">
        <v>1952400</v>
      </c>
    </row>
    <row r="1403" spans="1:7" x14ac:dyDescent="0.25">
      <c r="A1403" s="22">
        <v>42856</v>
      </c>
      <c r="B1403">
        <v>73.214995999999999</v>
      </c>
      <c r="C1403">
        <v>75.964995999999999</v>
      </c>
      <c r="D1403">
        <v>73.175003000000004</v>
      </c>
      <c r="E1403">
        <v>75.394997000000004</v>
      </c>
      <c r="F1403">
        <v>75.394997000000004</v>
      </c>
      <c r="G1403">
        <v>2460700</v>
      </c>
    </row>
    <row r="1404" spans="1:7" x14ac:dyDescent="0.25">
      <c r="A1404" s="22">
        <v>42857</v>
      </c>
      <c r="B1404">
        <v>75.394997000000004</v>
      </c>
      <c r="C1404">
        <v>75.589995999999999</v>
      </c>
      <c r="D1404">
        <v>74.400002000000001</v>
      </c>
      <c r="E1404">
        <v>75.089995999999999</v>
      </c>
      <c r="F1404">
        <v>75.089995999999999</v>
      </c>
      <c r="G1404">
        <v>2148700</v>
      </c>
    </row>
    <row r="1405" spans="1:7" x14ac:dyDescent="0.25">
      <c r="A1405" s="22">
        <v>42858</v>
      </c>
      <c r="B1405">
        <v>74.279999000000004</v>
      </c>
      <c r="C1405">
        <v>74.885002</v>
      </c>
      <c r="D1405">
        <v>73.224997999999999</v>
      </c>
      <c r="E1405">
        <v>73.569999999999993</v>
      </c>
      <c r="F1405">
        <v>73.569999999999993</v>
      </c>
      <c r="G1405">
        <v>2376000</v>
      </c>
    </row>
    <row r="1406" spans="1:7" x14ac:dyDescent="0.25">
      <c r="A1406" s="22">
        <v>42859</v>
      </c>
      <c r="B1406">
        <v>74.809997999999993</v>
      </c>
      <c r="C1406">
        <v>75.660004000000001</v>
      </c>
      <c r="D1406">
        <v>72.915001000000004</v>
      </c>
      <c r="E1406">
        <v>75.474997999999999</v>
      </c>
      <c r="F1406">
        <v>75.474997999999999</v>
      </c>
      <c r="G1406">
        <v>2861600</v>
      </c>
    </row>
    <row r="1407" spans="1:7" x14ac:dyDescent="0.25">
      <c r="A1407" s="22">
        <v>42860</v>
      </c>
      <c r="B1407">
        <v>75.519997000000004</v>
      </c>
      <c r="C1407">
        <v>76.025002000000001</v>
      </c>
      <c r="D1407">
        <v>74.705001999999993</v>
      </c>
      <c r="E1407">
        <v>75.035004000000001</v>
      </c>
      <c r="F1407">
        <v>75.035004000000001</v>
      </c>
      <c r="G1407">
        <v>2275000</v>
      </c>
    </row>
    <row r="1408" spans="1:7" x14ac:dyDescent="0.25">
      <c r="A1408" s="22">
        <v>42863</v>
      </c>
      <c r="B1408">
        <v>76.160004000000001</v>
      </c>
      <c r="C1408">
        <v>77.480002999999996</v>
      </c>
      <c r="D1408">
        <v>76.114998</v>
      </c>
      <c r="E1408">
        <v>77.035004000000001</v>
      </c>
      <c r="F1408">
        <v>77.035004000000001</v>
      </c>
      <c r="G1408">
        <v>1897000</v>
      </c>
    </row>
    <row r="1409" spans="1:7" x14ac:dyDescent="0.25">
      <c r="A1409" s="22">
        <v>42864</v>
      </c>
      <c r="B1409">
        <v>78.205001999999993</v>
      </c>
      <c r="C1409">
        <v>78.300003000000004</v>
      </c>
      <c r="D1409">
        <v>76.625</v>
      </c>
      <c r="E1409">
        <v>77.169998000000007</v>
      </c>
      <c r="F1409">
        <v>77.169998000000007</v>
      </c>
      <c r="G1409">
        <v>2472400</v>
      </c>
    </row>
    <row r="1410" spans="1:7" x14ac:dyDescent="0.25">
      <c r="A1410" s="22">
        <v>42865</v>
      </c>
      <c r="B1410">
        <v>76.730002999999996</v>
      </c>
      <c r="C1410">
        <v>77.574996999999996</v>
      </c>
      <c r="D1410">
        <v>76.730002999999996</v>
      </c>
      <c r="E1410">
        <v>76.879997000000003</v>
      </c>
      <c r="F1410">
        <v>76.879997000000003</v>
      </c>
      <c r="G1410">
        <v>1299700</v>
      </c>
    </row>
    <row r="1411" spans="1:7" x14ac:dyDescent="0.25">
      <c r="A1411" s="22">
        <v>42866</v>
      </c>
      <c r="B1411">
        <v>76.019997000000004</v>
      </c>
      <c r="C1411">
        <v>77.169998000000007</v>
      </c>
      <c r="D1411">
        <v>74.184997999999993</v>
      </c>
      <c r="E1411">
        <v>77.074996999999996</v>
      </c>
      <c r="F1411">
        <v>77.074996999999996</v>
      </c>
      <c r="G1411">
        <v>2662000</v>
      </c>
    </row>
    <row r="1412" spans="1:7" x14ac:dyDescent="0.25">
      <c r="A1412" s="22">
        <v>42867</v>
      </c>
      <c r="B1412">
        <v>76.669998000000007</v>
      </c>
      <c r="C1412">
        <v>77.224997999999999</v>
      </c>
      <c r="D1412">
        <v>76.379997000000003</v>
      </c>
      <c r="E1412">
        <v>77.224997999999999</v>
      </c>
      <c r="F1412">
        <v>77.224997999999999</v>
      </c>
      <c r="G1412">
        <v>1521300</v>
      </c>
    </row>
    <row r="1413" spans="1:7" x14ac:dyDescent="0.25">
      <c r="A1413" s="22">
        <v>42870</v>
      </c>
      <c r="B1413">
        <v>77.800003000000004</v>
      </c>
      <c r="C1413">
        <v>79.069999999999993</v>
      </c>
      <c r="D1413">
        <v>77.705001999999993</v>
      </c>
      <c r="E1413">
        <v>78.779999000000004</v>
      </c>
      <c r="F1413">
        <v>78.779999000000004</v>
      </c>
      <c r="G1413">
        <v>1340300</v>
      </c>
    </row>
    <row r="1414" spans="1:7" x14ac:dyDescent="0.25">
      <c r="A1414" s="22">
        <v>42871</v>
      </c>
      <c r="B1414">
        <v>79.690002000000007</v>
      </c>
      <c r="C1414">
        <v>80.025002000000001</v>
      </c>
      <c r="D1414">
        <v>78.720000999999996</v>
      </c>
      <c r="E1414">
        <v>79.555000000000007</v>
      </c>
      <c r="F1414">
        <v>79.555000000000007</v>
      </c>
      <c r="G1414">
        <v>2114600</v>
      </c>
    </row>
    <row r="1415" spans="1:7" x14ac:dyDescent="0.25">
      <c r="A1415" s="22">
        <v>42872</v>
      </c>
      <c r="B1415">
        <v>74.694999999999993</v>
      </c>
      <c r="C1415">
        <v>75.870002999999997</v>
      </c>
      <c r="D1415">
        <v>65.025002000000001</v>
      </c>
      <c r="E1415">
        <v>65.025002000000001</v>
      </c>
      <c r="F1415">
        <v>65.025002000000001</v>
      </c>
      <c r="G1415">
        <v>7911900</v>
      </c>
    </row>
    <row r="1416" spans="1:7" x14ac:dyDescent="0.25">
      <c r="A1416" s="22">
        <v>42873</v>
      </c>
      <c r="B1416">
        <v>65.684997999999993</v>
      </c>
      <c r="C1416">
        <v>68.699996999999996</v>
      </c>
      <c r="D1416">
        <v>65.285004000000001</v>
      </c>
      <c r="E1416">
        <v>66.75</v>
      </c>
      <c r="F1416">
        <v>66.75</v>
      </c>
      <c r="G1416">
        <v>5811700</v>
      </c>
    </row>
    <row r="1417" spans="1:7" x14ac:dyDescent="0.25">
      <c r="A1417" s="22">
        <v>42874</v>
      </c>
      <c r="B1417">
        <v>68.885002</v>
      </c>
      <c r="C1417">
        <v>72.305000000000007</v>
      </c>
      <c r="D1417">
        <v>68.834998999999996</v>
      </c>
      <c r="E1417">
        <v>71.199996999999996</v>
      </c>
      <c r="F1417">
        <v>71.199996999999996</v>
      </c>
      <c r="G1417">
        <v>5862900</v>
      </c>
    </row>
    <row r="1418" spans="1:7" x14ac:dyDescent="0.25">
      <c r="A1418" s="22">
        <v>42877</v>
      </c>
      <c r="B1418">
        <v>73.074996999999996</v>
      </c>
      <c r="C1418">
        <v>74.654999000000004</v>
      </c>
      <c r="D1418">
        <v>72.974997999999999</v>
      </c>
      <c r="E1418">
        <v>74.279999000000004</v>
      </c>
      <c r="F1418">
        <v>74.279999000000004</v>
      </c>
      <c r="G1418">
        <v>3792400</v>
      </c>
    </row>
    <row r="1419" spans="1:7" x14ac:dyDescent="0.25">
      <c r="A1419" s="22">
        <v>42878</v>
      </c>
      <c r="B1419">
        <v>74.745002999999997</v>
      </c>
      <c r="C1419">
        <v>75</v>
      </c>
      <c r="D1419">
        <v>73.699996999999996</v>
      </c>
      <c r="E1419">
        <v>74.339995999999999</v>
      </c>
      <c r="F1419">
        <v>74.339995999999999</v>
      </c>
      <c r="G1419">
        <v>2828000</v>
      </c>
    </row>
    <row r="1420" spans="1:7" x14ac:dyDescent="0.25">
      <c r="A1420" s="22">
        <v>42879</v>
      </c>
      <c r="B1420">
        <v>74.550003000000004</v>
      </c>
      <c r="C1420">
        <v>76.614998</v>
      </c>
      <c r="D1420">
        <v>73.720000999999996</v>
      </c>
      <c r="E1420">
        <v>76.349997999999999</v>
      </c>
      <c r="F1420">
        <v>76.349997999999999</v>
      </c>
      <c r="G1420">
        <v>2717000</v>
      </c>
    </row>
    <row r="1421" spans="1:7" x14ac:dyDescent="0.25">
      <c r="A1421" s="22">
        <v>42880</v>
      </c>
      <c r="B1421">
        <v>76.364998</v>
      </c>
      <c r="C1421">
        <v>76.690002000000007</v>
      </c>
      <c r="D1421">
        <v>74.934997999999993</v>
      </c>
      <c r="E1421">
        <v>75.444999999999993</v>
      </c>
      <c r="F1421">
        <v>75.444999999999993</v>
      </c>
      <c r="G1421">
        <v>3068800</v>
      </c>
    </row>
    <row r="1422" spans="1:7" x14ac:dyDescent="0.25">
      <c r="A1422" s="22">
        <v>42881</v>
      </c>
      <c r="B1422">
        <v>75.129997000000003</v>
      </c>
      <c r="C1422">
        <v>76.974997999999999</v>
      </c>
      <c r="D1422">
        <v>75.105002999999996</v>
      </c>
      <c r="E1422">
        <v>76.745002999999997</v>
      </c>
      <c r="F1422">
        <v>76.745002999999997</v>
      </c>
      <c r="G1422">
        <v>2177800</v>
      </c>
    </row>
    <row r="1423" spans="1:7" x14ac:dyDescent="0.25">
      <c r="A1423" s="22">
        <v>42885</v>
      </c>
      <c r="B1423">
        <v>75.805000000000007</v>
      </c>
      <c r="C1423">
        <v>77.550003000000004</v>
      </c>
      <c r="D1423">
        <v>75.650002000000001</v>
      </c>
      <c r="E1423">
        <v>77.319999999999993</v>
      </c>
      <c r="F1423">
        <v>77.319999999999993</v>
      </c>
      <c r="G1423">
        <v>1801600</v>
      </c>
    </row>
    <row r="1424" spans="1:7" x14ac:dyDescent="0.25">
      <c r="A1424" s="22">
        <v>42886</v>
      </c>
      <c r="B1424">
        <v>77.669998000000007</v>
      </c>
      <c r="C1424">
        <v>77.934997999999993</v>
      </c>
      <c r="D1424">
        <v>74.875</v>
      </c>
      <c r="E1424">
        <v>76.675003000000004</v>
      </c>
      <c r="F1424">
        <v>76.675003000000004</v>
      </c>
      <c r="G1424">
        <v>3643000</v>
      </c>
    </row>
    <row r="1425" spans="1:7" x14ac:dyDescent="0.25">
      <c r="A1425" s="22">
        <v>42887</v>
      </c>
      <c r="B1425">
        <v>77.660004000000001</v>
      </c>
      <c r="C1425">
        <v>78.584998999999996</v>
      </c>
      <c r="D1425">
        <v>77.410004000000001</v>
      </c>
      <c r="E1425">
        <v>78.495002999999997</v>
      </c>
      <c r="F1425">
        <v>78.495002999999997</v>
      </c>
      <c r="G1425">
        <v>1896000</v>
      </c>
    </row>
    <row r="1426" spans="1:7" x14ac:dyDescent="0.25">
      <c r="A1426" s="22">
        <v>42888</v>
      </c>
      <c r="B1426">
        <v>78.239998</v>
      </c>
      <c r="C1426">
        <v>79.095000999999996</v>
      </c>
      <c r="D1426">
        <v>77.839995999999999</v>
      </c>
      <c r="E1426">
        <v>78.324996999999996</v>
      </c>
      <c r="F1426">
        <v>78.324996999999996</v>
      </c>
      <c r="G1426">
        <v>2044600</v>
      </c>
    </row>
    <row r="1427" spans="1:7" x14ac:dyDescent="0.25">
      <c r="A1427" s="22">
        <v>42891</v>
      </c>
      <c r="B1427">
        <v>77.934997999999993</v>
      </c>
      <c r="C1427">
        <v>79.559997999999993</v>
      </c>
      <c r="D1427">
        <v>77.889999000000003</v>
      </c>
      <c r="E1427">
        <v>77.925003000000004</v>
      </c>
      <c r="F1427">
        <v>77.925003000000004</v>
      </c>
      <c r="G1427">
        <v>1527700</v>
      </c>
    </row>
    <row r="1428" spans="1:7" x14ac:dyDescent="0.25">
      <c r="A1428" s="22">
        <v>42892</v>
      </c>
      <c r="B1428">
        <v>77.184997999999993</v>
      </c>
      <c r="C1428">
        <v>77.699996999999996</v>
      </c>
      <c r="D1428">
        <v>75.839995999999999</v>
      </c>
      <c r="E1428">
        <v>76.235000999999997</v>
      </c>
      <c r="F1428">
        <v>76.235000999999997</v>
      </c>
      <c r="G1428">
        <v>3009200</v>
      </c>
    </row>
    <row r="1429" spans="1:7" x14ac:dyDescent="0.25">
      <c r="A1429" s="22">
        <v>42893</v>
      </c>
      <c r="B1429">
        <v>77.110000999999997</v>
      </c>
      <c r="C1429">
        <v>77.464995999999999</v>
      </c>
      <c r="D1429">
        <v>75.010002</v>
      </c>
      <c r="E1429">
        <v>77.025002000000001</v>
      </c>
      <c r="F1429">
        <v>77.025002000000001</v>
      </c>
      <c r="G1429">
        <v>2891000</v>
      </c>
    </row>
    <row r="1430" spans="1:7" x14ac:dyDescent="0.25">
      <c r="A1430" s="22">
        <v>42894</v>
      </c>
      <c r="B1430">
        <v>77.125</v>
      </c>
      <c r="C1430">
        <v>79.285004000000001</v>
      </c>
      <c r="D1430">
        <v>77.095000999999996</v>
      </c>
      <c r="E1430">
        <v>78.855002999999996</v>
      </c>
      <c r="F1430">
        <v>78.855002999999996</v>
      </c>
      <c r="G1430">
        <v>2377100</v>
      </c>
    </row>
    <row r="1431" spans="1:7" x14ac:dyDescent="0.25">
      <c r="A1431" s="22">
        <v>42895</v>
      </c>
      <c r="B1431">
        <v>79.550003000000004</v>
      </c>
      <c r="C1431">
        <v>80.394997000000004</v>
      </c>
      <c r="D1431">
        <v>74.160004000000001</v>
      </c>
      <c r="E1431">
        <v>77.654999000000004</v>
      </c>
      <c r="F1431">
        <v>77.654999000000004</v>
      </c>
      <c r="G1431">
        <v>5372000</v>
      </c>
    </row>
    <row r="1432" spans="1:7" x14ac:dyDescent="0.25">
      <c r="A1432" s="22">
        <v>42898</v>
      </c>
      <c r="B1432">
        <v>76.714995999999999</v>
      </c>
      <c r="C1432">
        <v>77.084998999999996</v>
      </c>
      <c r="D1432">
        <v>74.699996999999996</v>
      </c>
      <c r="E1432">
        <v>76.815002000000007</v>
      </c>
      <c r="F1432">
        <v>76.815002000000007</v>
      </c>
      <c r="G1432">
        <v>4238500</v>
      </c>
    </row>
    <row r="1433" spans="1:7" x14ac:dyDescent="0.25">
      <c r="A1433" s="22">
        <v>42899</v>
      </c>
      <c r="B1433">
        <v>78.394997000000004</v>
      </c>
      <c r="C1433">
        <v>79.650002000000001</v>
      </c>
      <c r="D1433">
        <v>78.125</v>
      </c>
      <c r="E1433">
        <v>79.470000999999996</v>
      </c>
      <c r="F1433">
        <v>79.470000999999996</v>
      </c>
      <c r="G1433">
        <v>2656800</v>
      </c>
    </row>
    <row r="1434" spans="1:7" x14ac:dyDescent="0.25">
      <c r="A1434" s="22">
        <v>42900</v>
      </c>
      <c r="B1434">
        <v>79.519997000000004</v>
      </c>
      <c r="C1434">
        <v>80.105002999999996</v>
      </c>
      <c r="D1434">
        <v>78.180000000000007</v>
      </c>
      <c r="E1434">
        <v>79.714995999999999</v>
      </c>
      <c r="F1434">
        <v>79.714995999999999</v>
      </c>
      <c r="G1434">
        <v>4349500</v>
      </c>
    </row>
    <row r="1435" spans="1:7" x14ac:dyDescent="0.25">
      <c r="A1435" s="22">
        <v>42901</v>
      </c>
      <c r="B1435">
        <v>76.639999000000003</v>
      </c>
      <c r="C1435">
        <v>79.535004000000001</v>
      </c>
      <c r="D1435">
        <v>76.415001000000004</v>
      </c>
      <c r="E1435">
        <v>78.809997999999993</v>
      </c>
      <c r="F1435">
        <v>78.809997999999993</v>
      </c>
      <c r="G1435">
        <v>3338400</v>
      </c>
    </row>
    <row r="1436" spans="1:7" x14ac:dyDescent="0.25">
      <c r="A1436" s="22">
        <v>42902</v>
      </c>
      <c r="B1436">
        <v>79.455001999999993</v>
      </c>
      <c r="C1436">
        <v>79.675003000000004</v>
      </c>
      <c r="D1436">
        <v>78</v>
      </c>
      <c r="E1436">
        <v>79.675003000000004</v>
      </c>
      <c r="F1436">
        <v>79.675003000000004</v>
      </c>
      <c r="G1436">
        <v>3065700</v>
      </c>
    </row>
    <row r="1437" spans="1:7" x14ac:dyDescent="0.25">
      <c r="A1437" s="22">
        <v>42905</v>
      </c>
      <c r="B1437">
        <v>80.934997999999993</v>
      </c>
      <c r="C1437">
        <v>82.434997999999993</v>
      </c>
      <c r="D1437">
        <v>80.839995999999999</v>
      </c>
      <c r="E1437">
        <v>81.989998</v>
      </c>
      <c r="F1437">
        <v>81.989998</v>
      </c>
      <c r="G1437">
        <v>3351200</v>
      </c>
    </row>
    <row r="1438" spans="1:7" x14ac:dyDescent="0.25">
      <c r="A1438" s="22">
        <v>42906</v>
      </c>
      <c r="B1438">
        <v>81.25</v>
      </c>
      <c r="C1438">
        <v>81.394997000000004</v>
      </c>
      <c r="D1438">
        <v>79.529999000000004</v>
      </c>
      <c r="E1438">
        <v>79.889999000000003</v>
      </c>
      <c r="F1438">
        <v>79.889999000000003</v>
      </c>
      <c r="G1438">
        <v>3987000</v>
      </c>
    </row>
    <row r="1439" spans="1:7" x14ac:dyDescent="0.25">
      <c r="A1439" s="22">
        <v>42907</v>
      </c>
      <c r="B1439">
        <v>81.349997999999999</v>
      </c>
      <c r="C1439">
        <v>81.730002999999996</v>
      </c>
      <c r="D1439">
        <v>79.830001999999993</v>
      </c>
      <c r="E1439">
        <v>80.550003000000004</v>
      </c>
      <c r="F1439">
        <v>80.550003000000004</v>
      </c>
      <c r="G1439">
        <v>2979600</v>
      </c>
    </row>
    <row r="1440" spans="1:7" x14ac:dyDescent="0.25">
      <c r="A1440" s="22">
        <v>42908</v>
      </c>
      <c r="B1440">
        <v>80.754997000000003</v>
      </c>
      <c r="C1440">
        <v>81.839995999999999</v>
      </c>
      <c r="D1440">
        <v>80.235000999999997</v>
      </c>
      <c r="E1440">
        <v>81.434997999999993</v>
      </c>
      <c r="F1440">
        <v>81.434997999999993</v>
      </c>
      <c r="G1440">
        <v>2108700</v>
      </c>
    </row>
    <row r="1441" spans="1:7" x14ac:dyDescent="0.25">
      <c r="A1441" s="22">
        <v>42909</v>
      </c>
      <c r="B1441">
        <v>81.449996999999996</v>
      </c>
      <c r="C1441">
        <v>82.370002999999997</v>
      </c>
      <c r="D1441">
        <v>80.864998</v>
      </c>
      <c r="E1441">
        <v>82.214995999999999</v>
      </c>
      <c r="F1441">
        <v>82.214995999999999</v>
      </c>
      <c r="G1441">
        <v>1831000</v>
      </c>
    </row>
    <row r="1442" spans="1:7" x14ac:dyDescent="0.25">
      <c r="A1442" s="22">
        <v>42912</v>
      </c>
      <c r="B1442">
        <v>83.279999000000004</v>
      </c>
      <c r="C1442">
        <v>84.120002999999997</v>
      </c>
      <c r="D1442">
        <v>82.504997000000003</v>
      </c>
      <c r="E1442">
        <v>84.029999000000004</v>
      </c>
      <c r="F1442">
        <v>84.029999000000004</v>
      </c>
      <c r="G1442">
        <v>2600700</v>
      </c>
    </row>
    <row r="1443" spans="1:7" x14ac:dyDescent="0.25">
      <c r="A1443" s="22">
        <v>42913</v>
      </c>
      <c r="B1443">
        <v>83.584998999999996</v>
      </c>
      <c r="C1443">
        <v>84.5</v>
      </c>
      <c r="D1443">
        <v>81</v>
      </c>
      <c r="E1443">
        <v>81.050003000000004</v>
      </c>
      <c r="F1443">
        <v>81.050003000000004</v>
      </c>
      <c r="G1443">
        <v>4553900</v>
      </c>
    </row>
    <row r="1444" spans="1:7" x14ac:dyDescent="0.25">
      <c r="A1444" s="22">
        <v>42914</v>
      </c>
      <c r="B1444">
        <v>82.605002999999996</v>
      </c>
      <c r="C1444">
        <v>83.900002000000001</v>
      </c>
      <c r="D1444">
        <v>81.675003000000004</v>
      </c>
      <c r="E1444">
        <v>83.550003000000004</v>
      </c>
      <c r="F1444">
        <v>83.550003000000004</v>
      </c>
      <c r="G1444">
        <v>2455700</v>
      </c>
    </row>
    <row r="1445" spans="1:7" x14ac:dyDescent="0.25">
      <c r="A1445" s="22">
        <v>42915</v>
      </c>
      <c r="B1445">
        <v>83.43</v>
      </c>
      <c r="C1445">
        <v>83.449996999999996</v>
      </c>
      <c r="D1445">
        <v>71.004997000000003</v>
      </c>
      <c r="E1445">
        <v>79.180000000000007</v>
      </c>
      <c r="F1445">
        <v>79.180000000000007</v>
      </c>
      <c r="G1445">
        <v>9619100</v>
      </c>
    </row>
    <row r="1446" spans="1:7" x14ac:dyDescent="0.25">
      <c r="A1446" s="22">
        <v>42916</v>
      </c>
      <c r="B1446">
        <v>81.379997000000003</v>
      </c>
      <c r="C1446">
        <v>82.084998999999996</v>
      </c>
      <c r="D1446">
        <v>77.864998</v>
      </c>
      <c r="E1446">
        <v>80.635002</v>
      </c>
      <c r="F1446">
        <v>80.635002</v>
      </c>
      <c r="G1446">
        <v>3984900</v>
      </c>
    </row>
    <row r="1447" spans="1:7" x14ac:dyDescent="0.25">
      <c r="A1447" s="22">
        <v>42919</v>
      </c>
      <c r="B1447">
        <v>81.849997999999999</v>
      </c>
      <c r="C1447">
        <v>82.264999000000003</v>
      </c>
      <c r="D1447">
        <v>79.400002000000001</v>
      </c>
      <c r="E1447">
        <v>79.555000000000007</v>
      </c>
      <c r="F1447">
        <v>79.555000000000007</v>
      </c>
      <c r="G1447">
        <v>2039100</v>
      </c>
    </row>
    <row r="1448" spans="1:7" x14ac:dyDescent="0.25">
      <c r="A1448" s="22">
        <v>42921</v>
      </c>
      <c r="B1448">
        <v>79.980002999999996</v>
      </c>
      <c r="C1448">
        <v>80.510002</v>
      </c>
      <c r="D1448">
        <v>77.285004000000001</v>
      </c>
      <c r="E1448">
        <v>79.5</v>
      </c>
      <c r="F1448">
        <v>79.5</v>
      </c>
      <c r="G1448">
        <v>3417800</v>
      </c>
    </row>
    <row r="1449" spans="1:7" x14ac:dyDescent="0.25">
      <c r="A1449" s="22">
        <v>42922</v>
      </c>
      <c r="B1449">
        <v>77.955001999999993</v>
      </c>
      <c r="C1449">
        <v>78.425003000000004</v>
      </c>
      <c r="D1449">
        <v>74.834998999999996</v>
      </c>
      <c r="E1449">
        <v>75.5</v>
      </c>
      <c r="F1449">
        <v>75.5</v>
      </c>
      <c r="G1449">
        <v>5224200</v>
      </c>
    </row>
    <row r="1450" spans="1:7" x14ac:dyDescent="0.25">
      <c r="A1450" s="22">
        <v>42923</v>
      </c>
      <c r="B1450">
        <v>76.985000999999997</v>
      </c>
      <c r="C1450">
        <v>78.279999000000004</v>
      </c>
      <c r="D1450">
        <v>76.319999999999993</v>
      </c>
      <c r="E1450">
        <v>78.180000000000007</v>
      </c>
      <c r="F1450">
        <v>78.180000000000007</v>
      </c>
      <c r="G1450">
        <v>3955800</v>
      </c>
    </row>
    <row r="1451" spans="1:7" x14ac:dyDescent="0.25">
      <c r="A1451" s="22">
        <v>42926</v>
      </c>
      <c r="B1451">
        <v>78.305000000000007</v>
      </c>
      <c r="C1451">
        <v>80.709998999999996</v>
      </c>
      <c r="D1451">
        <v>78.129997000000003</v>
      </c>
      <c r="E1451">
        <v>80.084998999999996</v>
      </c>
      <c r="F1451">
        <v>80.084998999999996</v>
      </c>
      <c r="G1451">
        <v>2262600</v>
      </c>
    </row>
    <row r="1452" spans="1:7" x14ac:dyDescent="0.25">
      <c r="A1452" s="22">
        <v>42927</v>
      </c>
      <c r="B1452">
        <v>79.849997999999999</v>
      </c>
      <c r="C1452">
        <v>80.790001000000004</v>
      </c>
      <c r="D1452">
        <v>76.620002999999997</v>
      </c>
      <c r="E1452">
        <v>80.430000000000007</v>
      </c>
      <c r="F1452">
        <v>80.430000000000007</v>
      </c>
      <c r="G1452">
        <v>4339500</v>
      </c>
    </row>
    <row r="1453" spans="1:7" x14ac:dyDescent="0.25">
      <c r="A1453" s="22">
        <v>42928</v>
      </c>
      <c r="B1453">
        <v>81.819999999999993</v>
      </c>
      <c r="C1453">
        <v>82.934997999999993</v>
      </c>
      <c r="D1453">
        <v>81.675003000000004</v>
      </c>
      <c r="E1453">
        <v>82.635002</v>
      </c>
      <c r="F1453">
        <v>82.635002</v>
      </c>
      <c r="G1453">
        <v>2750900</v>
      </c>
    </row>
    <row r="1454" spans="1:7" x14ac:dyDescent="0.25">
      <c r="A1454" s="22">
        <v>42929</v>
      </c>
      <c r="B1454">
        <v>82.660004000000001</v>
      </c>
      <c r="C1454">
        <v>83.775002000000001</v>
      </c>
      <c r="D1454">
        <v>82.620002999999997</v>
      </c>
      <c r="E1454">
        <v>83.544998000000007</v>
      </c>
      <c r="F1454">
        <v>83.544998000000007</v>
      </c>
      <c r="G1454">
        <v>2837700</v>
      </c>
    </row>
    <row r="1455" spans="1:7" x14ac:dyDescent="0.25">
      <c r="A1455" s="22">
        <v>42930</v>
      </c>
      <c r="B1455">
        <v>83.57</v>
      </c>
      <c r="C1455">
        <v>85.620002999999997</v>
      </c>
      <c r="D1455">
        <v>83.485000999999997</v>
      </c>
      <c r="E1455">
        <v>85</v>
      </c>
      <c r="F1455">
        <v>85</v>
      </c>
      <c r="G1455">
        <v>2445600</v>
      </c>
    </row>
    <row r="1456" spans="1:7" x14ac:dyDescent="0.25">
      <c r="A1456" s="22">
        <v>42933</v>
      </c>
      <c r="B1456">
        <v>86.610000999999997</v>
      </c>
      <c r="C1456">
        <v>87.540001000000004</v>
      </c>
      <c r="D1456">
        <v>86.400002000000001</v>
      </c>
      <c r="E1456">
        <v>87.220000999999996</v>
      </c>
      <c r="F1456">
        <v>87.220000999999996</v>
      </c>
      <c r="G1456">
        <v>3359200</v>
      </c>
    </row>
    <row r="1457" spans="1:7" x14ac:dyDescent="0.25">
      <c r="A1457" s="22">
        <v>42934</v>
      </c>
      <c r="B1457">
        <v>86.360000999999997</v>
      </c>
      <c r="C1457">
        <v>88.419998000000007</v>
      </c>
      <c r="D1457">
        <v>85.5</v>
      </c>
      <c r="E1457">
        <v>88.410004000000001</v>
      </c>
      <c r="F1457">
        <v>88.410004000000001</v>
      </c>
      <c r="G1457">
        <v>4710000</v>
      </c>
    </row>
    <row r="1458" spans="1:7" x14ac:dyDescent="0.25">
      <c r="A1458" s="22">
        <v>42935</v>
      </c>
      <c r="B1458">
        <v>89.220000999999996</v>
      </c>
      <c r="C1458">
        <v>90.220000999999996</v>
      </c>
      <c r="D1458">
        <v>89.010002</v>
      </c>
      <c r="E1458">
        <v>89.379997000000003</v>
      </c>
      <c r="F1458">
        <v>89.379997000000003</v>
      </c>
      <c r="G1458">
        <v>4509700</v>
      </c>
    </row>
    <row r="1459" spans="1:7" x14ac:dyDescent="0.25">
      <c r="A1459" s="22">
        <v>42936</v>
      </c>
      <c r="B1459">
        <v>90.040001000000004</v>
      </c>
      <c r="C1459">
        <v>90.230002999999996</v>
      </c>
      <c r="D1459">
        <v>88.379997000000003</v>
      </c>
      <c r="E1459">
        <v>90.230002999999996</v>
      </c>
      <c r="F1459">
        <v>90.230002999999996</v>
      </c>
      <c r="G1459">
        <v>4434400</v>
      </c>
    </row>
    <row r="1460" spans="1:7" x14ac:dyDescent="0.25">
      <c r="A1460" s="22">
        <v>42937</v>
      </c>
      <c r="B1460">
        <v>89.669998000000007</v>
      </c>
      <c r="C1460">
        <v>90.980002999999996</v>
      </c>
      <c r="D1460">
        <v>89.199996999999996</v>
      </c>
      <c r="E1460">
        <v>90.959998999999996</v>
      </c>
      <c r="F1460">
        <v>90.959998999999996</v>
      </c>
      <c r="G1460">
        <v>3744600</v>
      </c>
    </row>
    <row r="1461" spans="1:7" x14ac:dyDescent="0.25">
      <c r="A1461" s="22">
        <v>42940</v>
      </c>
      <c r="B1461">
        <v>91.169998000000007</v>
      </c>
      <c r="C1461">
        <v>92.900002000000001</v>
      </c>
      <c r="D1461">
        <v>91.110000999999997</v>
      </c>
      <c r="E1461">
        <v>92.519997000000004</v>
      </c>
      <c r="F1461">
        <v>92.519997000000004</v>
      </c>
      <c r="G1461">
        <v>2942700</v>
      </c>
    </row>
    <row r="1462" spans="1:7" x14ac:dyDescent="0.25">
      <c r="A1462" s="22">
        <v>42941</v>
      </c>
      <c r="B1462">
        <v>92.739998</v>
      </c>
      <c r="C1462">
        <v>93.019997000000004</v>
      </c>
      <c r="D1462">
        <v>91.75</v>
      </c>
      <c r="E1462">
        <v>92.089995999999999</v>
      </c>
      <c r="F1462">
        <v>92.089995999999999</v>
      </c>
      <c r="G1462">
        <v>2867100</v>
      </c>
    </row>
    <row r="1463" spans="1:7" x14ac:dyDescent="0.25">
      <c r="A1463" s="22">
        <v>42942</v>
      </c>
      <c r="B1463">
        <v>92.699996999999996</v>
      </c>
      <c r="C1463">
        <v>93.43</v>
      </c>
      <c r="D1463">
        <v>91.769997000000004</v>
      </c>
      <c r="E1463">
        <v>92.010002</v>
      </c>
      <c r="F1463">
        <v>92.010002</v>
      </c>
      <c r="G1463">
        <v>2248400</v>
      </c>
    </row>
    <row r="1464" spans="1:7" x14ac:dyDescent="0.25">
      <c r="A1464" s="22">
        <v>42943</v>
      </c>
      <c r="B1464">
        <v>92.870002999999997</v>
      </c>
      <c r="C1464">
        <v>92.870002999999997</v>
      </c>
      <c r="D1464">
        <v>86.129997000000003</v>
      </c>
      <c r="E1464">
        <v>91.160004000000001</v>
      </c>
      <c r="F1464">
        <v>91.160004000000001</v>
      </c>
      <c r="G1464">
        <v>6363300</v>
      </c>
    </row>
    <row r="1465" spans="1:7" x14ac:dyDescent="0.25">
      <c r="A1465" s="22">
        <v>42944</v>
      </c>
      <c r="B1465">
        <v>89.279999000000004</v>
      </c>
      <c r="C1465">
        <v>90.559997999999993</v>
      </c>
      <c r="D1465">
        <v>87.959998999999996</v>
      </c>
      <c r="E1465">
        <v>90.220000999999996</v>
      </c>
      <c r="F1465">
        <v>90.220000999999996</v>
      </c>
      <c r="G1465">
        <v>4149200</v>
      </c>
    </row>
    <row r="1466" spans="1:7" x14ac:dyDescent="0.25">
      <c r="A1466" s="22">
        <v>42947</v>
      </c>
      <c r="B1466">
        <v>91.650002000000001</v>
      </c>
      <c r="C1466">
        <v>91.75</v>
      </c>
      <c r="D1466">
        <v>89.879997000000003</v>
      </c>
      <c r="E1466">
        <v>90.949996999999996</v>
      </c>
      <c r="F1466">
        <v>90.949996999999996</v>
      </c>
      <c r="G1466">
        <v>3219600</v>
      </c>
    </row>
    <row r="1467" spans="1:7" x14ac:dyDescent="0.25">
      <c r="A1467" s="22">
        <v>42948</v>
      </c>
      <c r="B1467">
        <v>92.029999000000004</v>
      </c>
      <c r="C1467">
        <v>92.580001999999993</v>
      </c>
      <c r="D1467">
        <v>91.370002999999997</v>
      </c>
      <c r="E1467">
        <v>92</v>
      </c>
      <c r="F1467">
        <v>92</v>
      </c>
      <c r="G1467">
        <v>2416600</v>
      </c>
    </row>
    <row r="1468" spans="1:7" x14ac:dyDescent="0.25">
      <c r="A1468" s="22">
        <v>42949</v>
      </c>
      <c r="B1468">
        <v>92.68</v>
      </c>
      <c r="C1468">
        <v>92.709998999999996</v>
      </c>
      <c r="D1468">
        <v>89.809997999999993</v>
      </c>
      <c r="E1468">
        <v>91.709998999999996</v>
      </c>
      <c r="F1468">
        <v>91.709998999999996</v>
      </c>
      <c r="G1468">
        <v>3986300</v>
      </c>
    </row>
    <row r="1469" spans="1:7" x14ac:dyDescent="0.25">
      <c r="A1469" s="22">
        <v>42950</v>
      </c>
      <c r="B1469">
        <v>91.510002</v>
      </c>
      <c r="C1469">
        <v>91.650002000000001</v>
      </c>
      <c r="D1469">
        <v>90.139999000000003</v>
      </c>
      <c r="E1469">
        <v>90.519997000000004</v>
      </c>
      <c r="F1469">
        <v>90.519997000000004</v>
      </c>
      <c r="G1469">
        <v>3193800</v>
      </c>
    </row>
    <row r="1470" spans="1:7" x14ac:dyDescent="0.25">
      <c r="A1470" s="22">
        <v>42951</v>
      </c>
      <c r="B1470">
        <v>90.959998999999996</v>
      </c>
      <c r="C1470">
        <v>92.019997000000004</v>
      </c>
      <c r="D1470">
        <v>90.550003000000004</v>
      </c>
      <c r="E1470">
        <v>90.769997000000004</v>
      </c>
      <c r="F1470">
        <v>90.769997000000004</v>
      </c>
      <c r="G1470">
        <v>3288600</v>
      </c>
    </row>
    <row r="1471" spans="1:7" x14ac:dyDescent="0.25">
      <c r="A1471" s="22">
        <v>42954</v>
      </c>
      <c r="B1471">
        <v>91.099997999999999</v>
      </c>
      <c r="C1471">
        <v>91.980002999999996</v>
      </c>
      <c r="D1471">
        <v>90.809997999999993</v>
      </c>
      <c r="E1471">
        <v>91.970000999999996</v>
      </c>
      <c r="F1471">
        <v>91.970000999999996</v>
      </c>
      <c r="G1471">
        <v>1995100</v>
      </c>
    </row>
    <row r="1472" spans="1:7" x14ac:dyDescent="0.25">
      <c r="A1472" s="22">
        <v>42955</v>
      </c>
      <c r="B1472">
        <v>91.889999000000003</v>
      </c>
      <c r="C1472">
        <v>93.209998999999996</v>
      </c>
      <c r="D1472">
        <v>88.059997999999993</v>
      </c>
      <c r="E1472">
        <v>89.379997000000003</v>
      </c>
      <c r="F1472">
        <v>89.379997000000003</v>
      </c>
      <c r="G1472">
        <v>5508800</v>
      </c>
    </row>
    <row r="1473" spans="1:7" x14ac:dyDescent="0.25">
      <c r="A1473" s="22">
        <v>42956</v>
      </c>
      <c r="B1473">
        <v>86.949996999999996</v>
      </c>
      <c r="C1473">
        <v>88.839995999999999</v>
      </c>
      <c r="D1473">
        <v>84.370002999999997</v>
      </c>
      <c r="E1473">
        <v>86.919998000000007</v>
      </c>
      <c r="F1473">
        <v>86.919998000000007</v>
      </c>
      <c r="G1473">
        <v>7718500</v>
      </c>
    </row>
    <row r="1474" spans="1:7" x14ac:dyDescent="0.25">
      <c r="A1474" s="22">
        <v>42957</v>
      </c>
      <c r="B1474">
        <v>84.620002999999997</v>
      </c>
      <c r="C1474">
        <v>84.730002999999996</v>
      </c>
      <c r="D1474">
        <v>74.449996999999996</v>
      </c>
      <c r="E1474">
        <v>74.930000000000007</v>
      </c>
      <c r="F1474">
        <v>74.930000000000007</v>
      </c>
      <c r="G1474">
        <v>16495400</v>
      </c>
    </row>
    <row r="1475" spans="1:7" x14ac:dyDescent="0.25">
      <c r="A1475" s="22">
        <v>42958</v>
      </c>
      <c r="B1475">
        <v>73.199996999999996</v>
      </c>
      <c r="C1475">
        <v>75.319999999999993</v>
      </c>
      <c r="D1475">
        <v>69.629997000000003</v>
      </c>
      <c r="E1475">
        <v>71.680000000000007</v>
      </c>
      <c r="F1475">
        <v>71.680000000000007</v>
      </c>
      <c r="G1475">
        <v>10974900</v>
      </c>
    </row>
    <row r="1476" spans="1:7" x14ac:dyDescent="0.25">
      <c r="A1476" s="22">
        <v>42961</v>
      </c>
      <c r="B1476">
        <v>77.050003000000004</v>
      </c>
      <c r="C1476">
        <v>80.949996999999996</v>
      </c>
      <c r="D1476">
        <v>77.029999000000004</v>
      </c>
      <c r="E1476">
        <v>80.819999999999993</v>
      </c>
      <c r="F1476">
        <v>80.819999999999993</v>
      </c>
      <c r="G1476">
        <v>7909600</v>
      </c>
    </row>
    <row r="1477" spans="1:7" x14ac:dyDescent="0.25">
      <c r="A1477" s="22">
        <v>42962</v>
      </c>
      <c r="B1477">
        <v>82.949996999999996</v>
      </c>
      <c r="C1477">
        <v>82.949996999999996</v>
      </c>
      <c r="D1477">
        <v>79.650002000000001</v>
      </c>
      <c r="E1477">
        <v>81.220000999999996</v>
      </c>
      <c r="F1477">
        <v>81.220000999999996</v>
      </c>
      <c r="G1477">
        <v>6174800</v>
      </c>
    </row>
    <row r="1478" spans="1:7" x14ac:dyDescent="0.25">
      <c r="A1478" s="22">
        <v>42963</v>
      </c>
      <c r="B1478">
        <v>81.269997000000004</v>
      </c>
      <c r="C1478">
        <v>82.480002999999996</v>
      </c>
      <c r="D1478">
        <v>80.599997999999999</v>
      </c>
      <c r="E1478">
        <v>81.830001999999993</v>
      </c>
      <c r="F1478">
        <v>81.830001999999993</v>
      </c>
      <c r="G1478">
        <v>6571100</v>
      </c>
    </row>
    <row r="1479" spans="1:7" x14ac:dyDescent="0.25">
      <c r="A1479" s="22">
        <v>42964</v>
      </c>
      <c r="B1479">
        <v>79.629997000000003</v>
      </c>
      <c r="C1479">
        <v>80.760002</v>
      </c>
      <c r="D1479">
        <v>68</v>
      </c>
      <c r="E1479">
        <v>68.239998</v>
      </c>
      <c r="F1479">
        <v>68.239998</v>
      </c>
      <c r="G1479">
        <v>22679200</v>
      </c>
    </row>
    <row r="1480" spans="1:7" x14ac:dyDescent="0.25">
      <c r="A1480" s="22">
        <v>42965</v>
      </c>
      <c r="B1480">
        <v>70.839995999999999</v>
      </c>
      <c r="C1480">
        <v>74.160004000000001</v>
      </c>
      <c r="D1480">
        <v>68.430000000000007</v>
      </c>
      <c r="E1480">
        <v>70.660004000000001</v>
      </c>
      <c r="F1480">
        <v>70.660004000000001</v>
      </c>
      <c r="G1480">
        <v>17854200</v>
      </c>
    </row>
    <row r="1481" spans="1:7" x14ac:dyDescent="0.25">
      <c r="A1481" s="22">
        <v>42968</v>
      </c>
      <c r="B1481">
        <v>71.25</v>
      </c>
      <c r="C1481">
        <v>73.660004000000001</v>
      </c>
      <c r="D1481">
        <v>69.660004000000001</v>
      </c>
      <c r="E1481">
        <v>73.470000999999996</v>
      </c>
      <c r="F1481">
        <v>73.470000999999996</v>
      </c>
      <c r="G1481">
        <v>9793400</v>
      </c>
    </row>
    <row r="1482" spans="1:7" x14ac:dyDescent="0.25">
      <c r="A1482" s="22">
        <v>42969</v>
      </c>
      <c r="B1482">
        <v>75.779999000000004</v>
      </c>
      <c r="C1482">
        <v>79.180000000000007</v>
      </c>
      <c r="D1482">
        <v>75.519997000000004</v>
      </c>
      <c r="E1482">
        <v>78.870002999999997</v>
      </c>
      <c r="F1482">
        <v>78.870002999999997</v>
      </c>
      <c r="G1482">
        <v>8751300</v>
      </c>
    </row>
    <row r="1483" spans="1:7" x14ac:dyDescent="0.25">
      <c r="A1483" s="22">
        <v>42970</v>
      </c>
      <c r="B1483">
        <v>75.470000999999996</v>
      </c>
      <c r="C1483">
        <v>78.620002999999997</v>
      </c>
      <c r="D1483">
        <v>74.790001000000004</v>
      </c>
      <c r="E1483">
        <v>77.919998000000007</v>
      </c>
      <c r="F1483">
        <v>77.919998000000007</v>
      </c>
      <c r="G1483">
        <v>11465200</v>
      </c>
    </row>
    <row r="1484" spans="1:7" x14ac:dyDescent="0.25">
      <c r="A1484" s="22">
        <v>42971</v>
      </c>
      <c r="B1484">
        <v>78.139999000000003</v>
      </c>
      <c r="C1484">
        <v>78.580001999999993</v>
      </c>
      <c r="D1484">
        <v>74.180000000000007</v>
      </c>
      <c r="E1484">
        <v>75.669998000000007</v>
      </c>
      <c r="F1484">
        <v>75.669998000000007</v>
      </c>
      <c r="G1484">
        <v>11973700</v>
      </c>
    </row>
    <row r="1485" spans="1:7" x14ac:dyDescent="0.25">
      <c r="A1485" s="22">
        <v>42972</v>
      </c>
      <c r="B1485">
        <v>77.160004000000001</v>
      </c>
      <c r="C1485">
        <v>78.239998</v>
      </c>
      <c r="D1485">
        <v>76.279999000000004</v>
      </c>
      <c r="E1485">
        <v>77.959998999999996</v>
      </c>
      <c r="F1485">
        <v>77.959998999999996</v>
      </c>
      <c r="G1485">
        <v>8712800</v>
      </c>
    </row>
    <row r="1486" spans="1:7" x14ac:dyDescent="0.25">
      <c r="A1486" s="22">
        <v>42975</v>
      </c>
      <c r="B1486">
        <v>78.900002000000001</v>
      </c>
      <c r="C1486">
        <v>78.959998999999996</v>
      </c>
      <c r="D1486">
        <v>76.930000000000007</v>
      </c>
      <c r="E1486">
        <v>78.470000999999996</v>
      </c>
      <c r="F1486">
        <v>78.470000999999996</v>
      </c>
      <c r="G1486">
        <v>6890600</v>
      </c>
    </row>
    <row r="1487" spans="1:7" x14ac:dyDescent="0.25">
      <c r="A1487" s="22">
        <v>42976</v>
      </c>
      <c r="B1487">
        <v>72.620002999999997</v>
      </c>
      <c r="C1487">
        <v>77.900002000000001</v>
      </c>
      <c r="D1487">
        <v>72.309997999999993</v>
      </c>
      <c r="E1487">
        <v>77.610000999999997</v>
      </c>
      <c r="F1487">
        <v>77.610000999999997</v>
      </c>
      <c r="G1487">
        <v>10991000</v>
      </c>
    </row>
    <row r="1488" spans="1:7" x14ac:dyDescent="0.25">
      <c r="A1488" s="22">
        <v>42977</v>
      </c>
      <c r="B1488">
        <v>77.739998</v>
      </c>
      <c r="C1488">
        <v>78.529999000000004</v>
      </c>
      <c r="D1488">
        <v>77.069999999999993</v>
      </c>
      <c r="E1488">
        <v>78</v>
      </c>
      <c r="F1488">
        <v>78</v>
      </c>
      <c r="G1488">
        <v>5178400</v>
      </c>
    </row>
    <row r="1489" spans="1:7" x14ac:dyDescent="0.25">
      <c r="A1489" s="22">
        <v>42978</v>
      </c>
      <c r="B1489">
        <v>78.550003000000004</v>
      </c>
      <c r="C1489">
        <v>80.330001999999993</v>
      </c>
      <c r="D1489">
        <v>78.349997999999999</v>
      </c>
      <c r="E1489">
        <v>80.199996999999996</v>
      </c>
      <c r="F1489">
        <v>80.199996999999996</v>
      </c>
      <c r="G1489">
        <v>6423000</v>
      </c>
    </row>
    <row r="1490" spans="1:7" x14ac:dyDescent="0.25">
      <c r="A1490" s="22">
        <v>42979</v>
      </c>
      <c r="B1490">
        <v>80.889999000000003</v>
      </c>
      <c r="C1490">
        <v>81.139999000000003</v>
      </c>
      <c r="D1490">
        <v>80.089995999999999</v>
      </c>
      <c r="E1490">
        <v>80.309997999999993</v>
      </c>
      <c r="F1490">
        <v>80.309997999999993</v>
      </c>
      <c r="G1490">
        <v>4428400</v>
      </c>
    </row>
    <row r="1491" spans="1:7" x14ac:dyDescent="0.25">
      <c r="A1491" s="22">
        <v>42983</v>
      </c>
      <c r="B1491">
        <v>77.480002999999996</v>
      </c>
      <c r="C1491">
        <v>79</v>
      </c>
      <c r="D1491">
        <v>72.360000999999997</v>
      </c>
      <c r="E1491">
        <v>75.720000999999996</v>
      </c>
      <c r="F1491">
        <v>75.720000999999996</v>
      </c>
      <c r="G1491">
        <v>18916800</v>
      </c>
    </row>
    <row r="1492" spans="1:7" x14ac:dyDescent="0.25">
      <c r="A1492" s="22">
        <v>42984</v>
      </c>
      <c r="B1492">
        <v>77.699996999999996</v>
      </c>
      <c r="C1492">
        <v>78.110000999999997</v>
      </c>
      <c r="D1492">
        <v>75.830001999999993</v>
      </c>
      <c r="E1492">
        <v>77.779999000000004</v>
      </c>
      <c r="F1492">
        <v>77.779999000000004</v>
      </c>
      <c r="G1492">
        <v>8320800</v>
      </c>
    </row>
    <row r="1493" spans="1:7" x14ac:dyDescent="0.25">
      <c r="A1493" s="22">
        <v>42985</v>
      </c>
      <c r="B1493">
        <v>77.989998</v>
      </c>
      <c r="C1493">
        <v>78.839995999999999</v>
      </c>
      <c r="D1493">
        <v>76.699996999999996</v>
      </c>
      <c r="E1493">
        <v>78.190002000000007</v>
      </c>
      <c r="F1493">
        <v>78.190002000000007</v>
      </c>
      <c r="G1493">
        <v>6339500</v>
      </c>
    </row>
    <row r="1494" spans="1:7" x14ac:dyDescent="0.25">
      <c r="A1494" s="22">
        <v>42986</v>
      </c>
      <c r="B1494">
        <v>77.199996999999996</v>
      </c>
      <c r="C1494">
        <v>77.519997000000004</v>
      </c>
      <c r="D1494">
        <v>75.779999000000004</v>
      </c>
      <c r="E1494">
        <v>76.330001999999993</v>
      </c>
      <c r="F1494">
        <v>76.330001999999993</v>
      </c>
      <c r="G1494">
        <v>5720600</v>
      </c>
    </row>
    <row r="1495" spans="1:7" x14ac:dyDescent="0.25">
      <c r="A1495" s="22">
        <v>42989</v>
      </c>
      <c r="B1495">
        <v>79.160004000000001</v>
      </c>
      <c r="C1495">
        <v>81.169998000000007</v>
      </c>
      <c r="D1495">
        <v>79.160004000000001</v>
      </c>
      <c r="E1495">
        <v>80.690002000000007</v>
      </c>
      <c r="F1495">
        <v>80.690002000000007</v>
      </c>
      <c r="G1495">
        <v>6570300</v>
      </c>
    </row>
    <row r="1496" spans="1:7" x14ac:dyDescent="0.25">
      <c r="A1496" s="22">
        <v>42990</v>
      </c>
      <c r="B1496">
        <v>81.739998</v>
      </c>
      <c r="C1496">
        <v>82.800003000000004</v>
      </c>
      <c r="D1496">
        <v>81.180000000000007</v>
      </c>
      <c r="E1496">
        <v>82.730002999999996</v>
      </c>
      <c r="F1496">
        <v>82.730002999999996</v>
      </c>
      <c r="G1496">
        <v>4806000</v>
      </c>
    </row>
    <row r="1497" spans="1:7" x14ac:dyDescent="0.25">
      <c r="A1497" s="22">
        <v>42991</v>
      </c>
      <c r="B1497">
        <v>82.800003000000004</v>
      </c>
      <c r="C1497">
        <v>85.75</v>
      </c>
      <c r="D1497">
        <v>82.730002999999996</v>
      </c>
      <c r="E1497">
        <v>85.620002999999997</v>
      </c>
      <c r="F1497">
        <v>85.620002999999997</v>
      </c>
      <c r="G1497">
        <v>4732200</v>
      </c>
    </row>
    <row r="1498" spans="1:7" x14ac:dyDescent="0.25">
      <c r="A1498" s="22">
        <v>42992</v>
      </c>
      <c r="B1498">
        <v>84.599997999999999</v>
      </c>
      <c r="C1498">
        <v>85.75</v>
      </c>
      <c r="D1498">
        <v>84.25</v>
      </c>
      <c r="E1498">
        <v>84.459998999999996</v>
      </c>
      <c r="F1498">
        <v>84.459998999999996</v>
      </c>
      <c r="G1498">
        <v>4955800</v>
      </c>
    </row>
    <row r="1499" spans="1:7" x14ac:dyDescent="0.25">
      <c r="A1499" s="22">
        <v>42993</v>
      </c>
      <c r="B1499">
        <v>84.93</v>
      </c>
      <c r="C1499">
        <v>86.199996999999996</v>
      </c>
      <c r="D1499">
        <v>84.879997000000003</v>
      </c>
      <c r="E1499">
        <v>86.040001000000004</v>
      </c>
      <c r="F1499">
        <v>86.040001000000004</v>
      </c>
      <c r="G1499">
        <v>4216400</v>
      </c>
    </row>
    <row r="1500" spans="1:7" x14ac:dyDescent="0.25">
      <c r="A1500" s="22">
        <v>42996</v>
      </c>
      <c r="B1500">
        <v>87.18</v>
      </c>
      <c r="C1500">
        <v>90.459998999999996</v>
      </c>
      <c r="D1500">
        <v>87.169998000000007</v>
      </c>
      <c r="E1500">
        <v>89.760002</v>
      </c>
      <c r="F1500">
        <v>89.760002</v>
      </c>
      <c r="G1500">
        <v>5866600</v>
      </c>
    </row>
    <row r="1501" spans="1:7" x14ac:dyDescent="0.25">
      <c r="A1501" s="22">
        <v>42997</v>
      </c>
      <c r="B1501">
        <v>89.790001000000004</v>
      </c>
      <c r="C1501">
        <v>89.93</v>
      </c>
      <c r="D1501">
        <v>88.599997999999999</v>
      </c>
      <c r="E1501">
        <v>89.730002999999996</v>
      </c>
      <c r="F1501">
        <v>89.730002999999996</v>
      </c>
      <c r="G1501">
        <v>4045700</v>
      </c>
    </row>
    <row r="1502" spans="1:7" x14ac:dyDescent="0.25">
      <c r="A1502" s="22">
        <v>42998</v>
      </c>
      <c r="B1502">
        <v>89.389999000000003</v>
      </c>
      <c r="C1502">
        <v>90.209998999999996</v>
      </c>
      <c r="D1502">
        <v>86.300003000000004</v>
      </c>
      <c r="E1502">
        <v>89.639999000000003</v>
      </c>
      <c r="F1502">
        <v>89.639999000000003</v>
      </c>
      <c r="G1502">
        <v>6201700</v>
      </c>
    </row>
    <row r="1503" spans="1:7" x14ac:dyDescent="0.25">
      <c r="A1503" s="22">
        <v>42999</v>
      </c>
      <c r="B1503">
        <v>90</v>
      </c>
      <c r="C1503">
        <v>90.230002999999996</v>
      </c>
      <c r="D1503">
        <v>88.650002000000001</v>
      </c>
      <c r="E1503">
        <v>89.720000999999996</v>
      </c>
      <c r="F1503">
        <v>89.720000999999996</v>
      </c>
      <c r="G1503">
        <v>5239400</v>
      </c>
    </row>
    <row r="1504" spans="1:7" x14ac:dyDescent="0.25">
      <c r="A1504" s="22">
        <v>43000</v>
      </c>
      <c r="B1504">
        <v>88.099997999999999</v>
      </c>
      <c r="C1504">
        <v>89.720000999999996</v>
      </c>
      <c r="D1504">
        <v>87.480002999999996</v>
      </c>
      <c r="E1504">
        <v>89.110000999999997</v>
      </c>
      <c r="F1504">
        <v>89.110000999999997</v>
      </c>
      <c r="G1504">
        <v>3320900</v>
      </c>
    </row>
    <row r="1505" spans="1:7" x14ac:dyDescent="0.25">
      <c r="A1505" s="22">
        <v>43003</v>
      </c>
      <c r="B1505">
        <v>88.919998000000007</v>
      </c>
      <c r="C1505">
        <v>90.07</v>
      </c>
      <c r="D1505">
        <v>86.32</v>
      </c>
      <c r="E1505">
        <v>89.07</v>
      </c>
      <c r="F1505">
        <v>89.07</v>
      </c>
      <c r="G1505">
        <v>7425000</v>
      </c>
    </row>
    <row r="1506" spans="1:7" x14ac:dyDescent="0.25">
      <c r="A1506" s="22">
        <v>43004</v>
      </c>
      <c r="B1506">
        <v>89.559997999999993</v>
      </c>
      <c r="C1506">
        <v>90.550003000000004</v>
      </c>
      <c r="D1506">
        <v>88.540001000000004</v>
      </c>
      <c r="E1506">
        <v>90</v>
      </c>
      <c r="F1506">
        <v>90</v>
      </c>
      <c r="G1506">
        <v>4613400</v>
      </c>
    </row>
    <row r="1507" spans="1:7" x14ac:dyDescent="0.25">
      <c r="A1507" s="22">
        <v>43005</v>
      </c>
      <c r="B1507">
        <v>90.989998</v>
      </c>
      <c r="C1507">
        <v>91.470000999999996</v>
      </c>
      <c r="D1507">
        <v>89.82</v>
      </c>
      <c r="E1507">
        <v>90.769997000000004</v>
      </c>
      <c r="F1507">
        <v>90.769997000000004</v>
      </c>
      <c r="G1507">
        <v>4994400</v>
      </c>
    </row>
    <row r="1508" spans="1:7" x14ac:dyDescent="0.25">
      <c r="A1508" s="22">
        <v>43006</v>
      </c>
      <c r="B1508">
        <v>90.370002999999997</v>
      </c>
      <c r="C1508">
        <v>92.080001999999993</v>
      </c>
      <c r="D1508">
        <v>90.209998999999996</v>
      </c>
      <c r="E1508">
        <v>92.050003000000004</v>
      </c>
      <c r="F1508">
        <v>92.050003000000004</v>
      </c>
      <c r="G1508">
        <v>3199700</v>
      </c>
    </row>
    <row r="1509" spans="1:7" x14ac:dyDescent="0.25">
      <c r="A1509" s="22">
        <v>43007</v>
      </c>
      <c r="B1509">
        <v>92.139999000000003</v>
      </c>
      <c r="C1509">
        <v>93.980002999999996</v>
      </c>
      <c r="D1509">
        <v>91.440002000000007</v>
      </c>
      <c r="E1509">
        <v>93.75</v>
      </c>
      <c r="F1509">
        <v>93.75</v>
      </c>
      <c r="G1509">
        <v>3724600</v>
      </c>
    </row>
    <row r="1510" spans="1:7" x14ac:dyDescent="0.25">
      <c r="A1510" s="22">
        <v>43010</v>
      </c>
      <c r="B1510">
        <v>94.349997999999999</v>
      </c>
      <c r="C1510">
        <v>96.5</v>
      </c>
      <c r="D1510">
        <v>94.279999000000004</v>
      </c>
      <c r="E1510">
        <v>95.519997000000004</v>
      </c>
      <c r="F1510">
        <v>95.519997000000004</v>
      </c>
      <c r="G1510">
        <v>3989300</v>
      </c>
    </row>
    <row r="1511" spans="1:7" x14ac:dyDescent="0.25">
      <c r="A1511" s="22">
        <v>43011</v>
      </c>
      <c r="B1511">
        <v>96.5</v>
      </c>
      <c r="C1511">
        <v>96.709998999999996</v>
      </c>
      <c r="D1511">
        <v>95.510002</v>
      </c>
      <c r="E1511">
        <v>95.940002000000007</v>
      </c>
      <c r="F1511">
        <v>95.940002000000007</v>
      </c>
      <c r="G1511">
        <v>2930700</v>
      </c>
    </row>
    <row r="1512" spans="1:7" x14ac:dyDescent="0.25">
      <c r="A1512" s="22">
        <v>43012</v>
      </c>
      <c r="B1512">
        <v>95.720000999999996</v>
      </c>
      <c r="C1512">
        <v>96.230002999999996</v>
      </c>
      <c r="D1512">
        <v>95.059997999999993</v>
      </c>
      <c r="E1512">
        <v>95.870002999999997</v>
      </c>
      <c r="F1512">
        <v>95.870002999999997</v>
      </c>
      <c r="G1512">
        <v>3170800</v>
      </c>
    </row>
    <row r="1513" spans="1:7" x14ac:dyDescent="0.25">
      <c r="A1513" s="22">
        <v>43013</v>
      </c>
      <c r="B1513">
        <v>96.349997999999999</v>
      </c>
      <c r="C1513">
        <v>99.120002999999997</v>
      </c>
      <c r="D1513">
        <v>96.32</v>
      </c>
      <c r="E1513">
        <v>98.860000999999997</v>
      </c>
      <c r="F1513">
        <v>98.860000999999997</v>
      </c>
      <c r="G1513">
        <v>3455500</v>
      </c>
    </row>
    <row r="1514" spans="1:7" x14ac:dyDescent="0.25">
      <c r="A1514" s="22">
        <v>43014</v>
      </c>
      <c r="B1514">
        <v>98.5</v>
      </c>
      <c r="C1514">
        <v>98.860000999999997</v>
      </c>
      <c r="D1514">
        <v>96.360000999999997</v>
      </c>
      <c r="E1514">
        <v>98.800003000000004</v>
      </c>
      <c r="F1514">
        <v>98.800003000000004</v>
      </c>
      <c r="G1514">
        <v>5711900</v>
      </c>
    </row>
    <row r="1515" spans="1:7" x14ac:dyDescent="0.25">
      <c r="A1515" s="22">
        <v>43017</v>
      </c>
      <c r="B1515">
        <v>99.300003000000004</v>
      </c>
      <c r="C1515">
        <v>99.419998000000007</v>
      </c>
      <c r="D1515">
        <v>95.870002999999997</v>
      </c>
      <c r="E1515">
        <v>96.940002000000007</v>
      </c>
      <c r="F1515">
        <v>96.940002000000007</v>
      </c>
      <c r="G1515">
        <v>4317100</v>
      </c>
    </row>
    <row r="1516" spans="1:7" x14ac:dyDescent="0.25">
      <c r="A1516" s="22">
        <v>43018</v>
      </c>
      <c r="B1516">
        <v>98.519997000000004</v>
      </c>
      <c r="C1516">
        <v>99.410004000000001</v>
      </c>
      <c r="D1516">
        <v>96.830001999999993</v>
      </c>
      <c r="E1516">
        <v>99.010002</v>
      </c>
      <c r="F1516">
        <v>99.010002</v>
      </c>
      <c r="G1516">
        <v>4533500</v>
      </c>
    </row>
    <row r="1517" spans="1:7" x14ac:dyDescent="0.25">
      <c r="A1517" s="22">
        <v>43019</v>
      </c>
      <c r="B1517">
        <v>99.260002</v>
      </c>
      <c r="C1517">
        <v>101.410004</v>
      </c>
      <c r="D1517">
        <v>98.580001999999993</v>
      </c>
      <c r="E1517">
        <v>101.07</v>
      </c>
      <c r="F1517">
        <v>101.07</v>
      </c>
      <c r="G1517">
        <v>2975400</v>
      </c>
    </row>
    <row r="1518" spans="1:7" x14ac:dyDescent="0.25">
      <c r="A1518" s="22">
        <v>43020</v>
      </c>
      <c r="B1518">
        <v>100.970001</v>
      </c>
      <c r="C1518">
        <v>102.800003</v>
      </c>
      <c r="D1518">
        <v>100.050003</v>
      </c>
      <c r="E1518">
        <v>101.800003</v>
      </c>
      <c r="F1518">
        <v>101.800003</v>
      </c>
      <c r="G1518">
        <v>4028900</v>
      </c>
    </row>
    <row r="1519" spans="1:7" x14ac:dyDescent="0.25">
      <c r="A1519" s="22">
        <v>43021</v>
      </c>
      <c r="B1519">
        <v>102.870003</v>
      </c>
      <c r="C1519">
        <v>104.5</v>
      </c>
      <c r="D1519">
        <v>102.5</v>
      </c>
      <c r="E1519">
        <v>103.660004</v>
      </c>
      <c r="F1519">
        <v>103.660004</v>
      </c>
      <c r="G1519">
        <v>3813100</v>
      </c>
    </row>
    <row r="1520" spans="1:7" x14ac:dyDescent="0.25">
      <c r="A1520" s="22">
        <v>43024</v>
      </c>
      <c r="B1520">
        <v>104.55999799999999</v>
      </c>
      <c r="C1520">
        <v>105.519997</v>
      </c>
      <c r="D1520">
        <v>103.849998</v>
      </c>
      <c r="E1520">
        <v>105.400002</v>
      </c>
      <c r="F1520">
        <v>105.400002</v>
      </c>
      <c r="G1520">
        <v>3564400</v>
      </c>
    </row>
    <row r="1521" spans="1:7" x14ac:dyDescent="0.25">
      <c r="A1521" s="22">
        <v>43025</v>
      </c>
      <c r="B1521">
        <v>105.150002</v>
      </c>
      <c r="C1521">
        <v>105.629997</v>
      </c>
      <c r="D1521">
        <v>104.089996</v>
      </c>
      <c r="E1521">
        <v>105.230003</v>
      </c>
      <c r="F1521">
        <v>105.230003</v>
      </c>
      <c r="G1521">
        <v>4419800</v>
      </c>
    </row>
    <row r="1522" spans="1:7" x14ac:dyDescent="0.25">
      <c r="A1522" s="22">
        <v>43026</v>
      </c>
      <c r="B1522">
        <v>105.760002</v>
      </c>
      <c r="C1522">
        <v>106.360001</v>
      </c>
      <c r="D1522">
        <v>105.41999800000001</v>
      </c>
      <c r="E1522">
        <v>105.650002</v>
      </c>
      <c r="F1522">
        <v>105.650002</v>
      </c>
      <c r="G1522">
        <v>3664200</v>
      </c>
    </row>
    <row r="1523" spans="1:7" x14ac:dyDescent="0.25">
      <c r="A1523" s="22">
        <v>43027</v>
      </c>
      <c r="B1523">
        <v>102.040001</v>
      </c>
      <c r="C1523">
        <v>106.5</v>
      </c>
      <c r="D1523">
        <v>100.870003</v>
      </c>
      <c r="E1523">
        <v>106.349998</v>
      </c>
      <c r="F1523">
        <v>106.349998</v>
      </c>
      <c r="G1523">
        <v>7926400</v>
      </c>
    </row>
    <row r="1524" spans="1:7" x14ac:dyDescent="0.25">
      <c r="A1524" s="22">
        <v>43028</v>
      </c>
      <c r="B1524">
        <v>108.139999</v>
      </c>
      <c r="C1524">
        <v>108.5</v>
      </c>
      <c r="D1524">
        <v>107.379997</v>
      </c>
      <c r="E1524">
        <v>108.19000200000001</v>
      </c>
      <c r="F1524">
        <v>108.19000200000001</v>
      </c>
      <c r="G1524">
        <v>3441300</v>
      </c>
    </row>
    <row r="1525" spans="1:7" x14ac:dyDescent="0.25">
      <c r="A1525" s="22">
        <v>43031</v>
      </c>
      <c r="B1525">
        <v>108.959999</v>
      </c>
      <c r="C1525">
        <v>109.050003</v>
      </c>
      <c r="D1525">
        <v>103.589996</v>
      </c>
      <c r="E1525">
        <v>104.879997</v>
      </c>
      <c r="F1525">
        <v>104.879997</v>
      </c>
      <c r="G1525">
        <v>6059600</v>
      </c>
    </row>
    <row r="1526" spans="1:7" x14ac:dyDescent="0.25">
      <c r="A1526" s="22">
        <v>43032</v>
      </c>
      <c r="B1526">
        <v>106.489998</v>
      </c>
      <c r="C1526">
        <v>107.150002</v>
      </c>
      <c r="D1526">
        <v>103.089996</v>
      </c>
      <c r="E1526">
        <v>103.69000200000001</v>
      </c>
      <c r="F1526">
        <v>103.69000200000001</v>
      </c>
      <c r="G1526">
        <v>7523500</v>
      </c>
    </row>
    <row r="1527" spans="1:7" x14ac:dyDescent="0.25">
      <c r="A1527" s="22">
        <v>43033</v>
      </c>
      <c r="B1527">
        <v>102.480003</v>
      </c>
      <c r="C1527">
        <v>102.889999</v>
      </c>
      <c r="D1527">
        <v>93.059997999999993</v>
      </c>
      <c r="E1527">
        <v>100.220001</v>
      </c>
      <c r="F1527">
        <v>100.220001</v>
      </c>
      <c r="G1527">
        <v>19040800</v>
      </c>
    </row>
    <row r="1528" spans="1:7" x14ac:dyDescent="0.25">
      <c r="A1528" s="22">
        <v>43034</v>
      </c>
      <c r="B1528">
        <v>101.849998</v>
      </c>
      <c r="C1528">
        <v>103.199997</v>
      </c>
      <c r="D1528">
        <v>100.44000200000001</v>
      </c>
      <c r="E1528">
        <v>100.650002</v>
      </c>
      <c r="F1528">
        <v>100.650002</v>
      </c>
      <c r="G1528">
        <v>6634600</v>
      </c>
    </row>
    <row r="1529" spans="1:7" x14ac:dyDescent="0.25">
      <c r="A1529" s="22">
        <v>43035</v>
      </c>
      <c r="B1529">
        <v>103.160004</v>
      </c>
      <c r="C1529">
        <v>106.800003</v>
      </c>
      <c r="D1529">
        <v>101.589996</v>
      </c>
      <c r="E1529">
        <v>106.33000199999999</v>
      </c>
      <c r="F1529">
        <v>106.33000199999999</v>
      </c>
      <c r="G1529">
        <v>6524000</v>
      </c>
    </row>
    <row r="1530" spans="1:7" x14ac:dyDescent="0.25">
      <c r="A1530" s="22">
        <v>43038</v>
      </c>
      <c r="B1530">
        <v>103.160004</v>
      </c>
      <c r="C1530">
        <v>107.379997</v>
      </c>
      <c r="D1530">
        <v>102.790001</v>
      </c>
      <c r="E1530">
        <v>105.459999</v>
      </c>
      <c r="F1530">
        <v>105.459999</v>
      </c>
      <c r="G1530">
        <v>7022700</v>
      </c>
    </row>
    <row r="1531" spans="1:7" x14ac:dyDescent="0.25">
      <c r="A1531" s="22">
        <v>43039</v>
      </c>
      <c r="B1531">
        <v>106.370003</v>
      </c>
      <c r="C1531">
        <v>107.650002</v>
      </c>
      <c r="D1531">
        <v>105.660004</v>
      </c>
      <c r="E1531">
        <v>107.349998</v>
      </c>
      <c r="F1531">
        <v>107.349998</v>
      </c>
      <c r="G1531">
        <v>3570700</v>
      </c>
    </row>
    <row r="1532" spans="1:7" x14ac:dyDescent="0.25">
      <c r="A1532" s="22">
        <v>43040</v>
      </c>
      <c r="B1532">
        <v>108.389999</v>
      </c>
      <c r="C1532">
        <v>108.650002</v>
      </c>
      <c r="D1532">
        <v>105.620003</v>
      </c>
      <c r="E1532">
        <v>106.709999</v>
      </c>
      <c r="F1532">
        <v>106.709999</v>
      </c>
      <c r="G1532">
        <v>6477300</v>
      </c>
    </row>
    <row r="1533" spans="1:7" x14ac:dyDescent="0.25">
      <c r="A1533" s="22">
        <v>43041</v>
      </c>
      <c r="B1533">
        <v>106.760002</v>
      </c>
      <c r="C1533">
        <v>108.050003</v>
      </c>
      <c r="D1533">
        <v>103.55999799999999</v>
      </c>
      <c r="E1533">
        <v>107.879997</v>
      </c>
      <c r="F1533">
        <v>107.879997</v>
      </c>
      <c r="G1533">
        <v>5977000</v>
      </c>
    </row>
    <row r="1534" spans="1:7" x14ac:dyDescent="0.25">
      <c r="A1534" s="22">
        <v>43042</v>
      </c>
      <c r="B1534">
        <v>108.449997</v>
      </c>
      <c r="C1534">
        <v>108.83000199999999</v>
      </c>
      <c r="D1534">
        <v>107.029999</v>
      </c>
      <c r="E1534">
        <v>108.120003</v>
      </c>
      <c r="F1534">
        <v>108.120003</v>
      </c>
      <c r="G1534">
        <v>4458600</v>
      </c>
    </row>
    <row r="1535" spans="1:7" x14ac:dyDescent="0.25">
      <c r="A1535" s="22">
        <v>43045</v>
      </c>
      <c r="B1535">
        <v>108.360001</v>
      </c>
      <c r="C1535">
        <v>109.30999799999999</v>
      </c>
      <c r="D1535">
        <v>108.160004</v>
      </c>
      <c r="E1535">
        <v>109.029999</v>
      </c>
      <c r="F1535">
        <v>109.029999</v>
      </c>
      <c r="G1535">
        <v>2560700</v>
      </c>
    </row>
    <row r="1536" spans="1:7" x14ac:dyDescent="0.25">
      <c r="A1536" s="22">
        <v>43046</v>
      </c>
      <c r="B1536">
        <v>109.290001</v>
      </c>
      <c r="C1536">
        <v>109.900002</v>
      </c>
      <c r="D1536">
        <v>106.449997</v>
      </c>
      <c r="E1536">
        <v>108.5</v>
      </c>
      <c r="F1536">
        <v>108.5</v>
      </c>
      <c r="G1536">
        <v>7098700</v>
      </c>
    </row>
    <row r="1537" spans="1:7" x14ac:dyDescent="0.25">
      <c r="A1537" s="22">
        <v>43047</v>
      </c>
      <c r="B1537">
        <v>107.800003</v>
      </c>
      <c r="C1537">
        <v>109.69000200000001</v>
      </c>
      <c r="D1537">
        <v>106.800003</v>
      </c>
      <c r="E1537">
        <v>108.370003</v>
      </c>
      <c r="F1537">
        <v>108.370003</v>
      </c>
      <c r="G1537">
        <v>3700100</v>
      </c>
    </row>
    <row r="1538" spans="1:7" x14ac:dyDescent="0.25">
      <c r="A1538" s="22">
        <v>43048</v>
      </c>
      <c r="B1538">
        <v>104.220001</v>
      </c>
      <c r="C1538">
        <v>107.08000199999999</v>
      </c>
      <c r="D1538">
        <v>100.839996</v>
      </c>
      <c r="E1538">
        <v>107.029999</v>
      </c>
      <c r="F1538">
        <v>107.029999</v>
      </c>
      <c r="G1538">
        <v>15945000</v>
      </c>
    </row>
    <row r="1539" spans="1:7" x14ac:dyDescent="0.25">
      <c r="A1539" s="22">
        <v>43049</v>
      </c>
      <c r="B1539">
        <v>105.709999</v>
      </c>
      <c r="C1539">
        <v>106.33000199999999</v>
      </c>
      <c r="D1539">
        <v>103.650002</v>
      </c>
      <c r="E1539">
        <v>104.349998</v>
      </c>
      <c r="F1539">
        <v>104.349998</v>
      </c>
      <c r="G1539">
        <v>7543100</v>
      </c>
    </row>
    <row r="1540" spans="1:7" x14ac:dyDescent="0.25">
      <c r="A1540" s="22">
        <v>43052</v>
      </c>
      <c r="B1540">
        <v>102.510002</v>
      </c>
      <c r="C1540">
        <v>105.790001</v>
      </c>
      <c r="D1540">
        <v>102.449997</v>
      </c>
      <c r="E1540">
        <v>104.07</v>
      </c>
      <c r="F1540">
        <v>104.07</v>
      </c>
      <c r="G1540">
        <v>4515800</v>
      </c>
    </row>
    <row r="1541" spans="1:7" x14ac:dyDescent="0.25">
      <c r="A1541" s="22">
        <v>43053</v>
      </c>
      <c r="B1541">
        <v>102.43</v>
      </c>
      <c r="C1541">
        <v>103.709999</v>
      </c>
      <c r="D1541">
        <v>100.620003</v>
      </c>
      <c r="E1541">
        <v>103.19000200000001</v>
      </c>
      <c r="F1541">
        <v>103.19000200000001</v>
      </c>
      <c r="G1541">
        <v>7957200</v>
      </c>
    </row>
    <row r="1542" spans="1:7" x14ac:dyDescent="0.25">
      <c r="A1542" s="22">
        <v>43054</v>
      </c>
      <c r="B1542">
        <v>100.230003</v>
      </c>
      <c r="C1542">
        <v>101.699997</v>
      </c>
      <c r="D1542">
        <v>97.510002</v>
      </c>
      <c r="E1542">
        <v>99.230002999999996</v>
      </c>
      <c r="F1542">
        <v>99.230002999999996</v>
      </c>
      <c r="G1542">
        <v>11216800</v>
      </c>
    </row>
    <row r="1543" spans="1:7" x14ac:dyDescent="0.25">
      <c r="A1543" s="22">
        <v>43055</v>
      </c>
      <c r="B1543">
        <v>102.75</v>
      </c>
      <c r="C1543">
        <v>104.639999</v>
      </c>
      <c r="D1543">
        <v>102.629997</v>
      </c>
      <c r="E1543">
        <v>103.589996</v>
      </c>
      <c r="F1543">
        <v>103.589996</v>
      </c>
      <c r="G1543">
        <v>5439700</v>
      </c>
    </row>
    <row r="1544" spans="1:7" x14ac:dyDescent="0.25">
      <c r="A1544" s="22">
        <v>43056</v>
      </c>
      <c r="B1544">
        <v>103.589996</v>
      </c>
      <c r="C1544">
        <v>105.769997</v>
      </c>
      <c r="D1544">
        <v>103.349998</v>
      </c>
      <c r="E1544">
        <v>105.010002</v>
      </c>
      <c r="F1544">
        <v>105.010002</v>
      </c>
      <c r="G1544">
        <v>5903500</v>
      </c>
    </row>
    <row r="1545" spans="1:7" x14ac:dyDescent="0.25">
      <c r="A1545" s="22">
        <v>43059</v>
      </c>
      <c r="B1545">
        <v>106.589996</v>
      </c>
      <c r="C1545">
        <v>108.57</v>
      </c>
      <c r="D1545">
        <v>106.279999</v>
      </c>
      <c r="E1545">
        <v>108.449997</v>
      </c>
      <c r="F1545">
        <v>108.449997</v>
      </c>
      <c r="G1545">
        <v>5013500</v>
      </c>
    </row>
    <row r="1546" spans="1:7" x14ac:dyDescent="0.25">
      <c r="A1546" s="22">
        <v>43060</v>
      </c>
      <c r="B1546">
        <v>110.540001</v>
      </c>
      <c r="C1546">
        <v>113.139999</v>
      </c>
      <c r="D1546">
        <v>110.25</v>
      </c>
      <c r="E1546">
        <v>112.480003</v>
      </c>
      <c r="F1546">
        <v>112.480003</v>
      </c>
      <c r="G1546">
        <v>5093600</v>
      </c>
    </row>
    <row r="1547" spans="1:7" x14ac:dyDescent="0.25">
      <c r="A1547" s="22">
        <v>43061</v>
      </c>
      <c r="B1547">
        <v>113.449997</v>
      </c>
      <c r="C1547">
        <v>114.230003</v>
      </c>
      <c r="D1547">
        <v>112.470001</v>
      </c>
      <c r="E1547">
        <v>113.5</v>
      </c>
      <c r="F1547">
        <v>113.5</v>
      </c>
      <c r="G1547">
        <v>4593400</v>
      </c>
    </row>
    <row r="1548" spans="1:7" x14ac:dyDescent="0.25">
      <c r="A1548" s="22">
        <v>43063</v>
      </c>
      <c r="B1548">
        <v>114.050003</v>
      </c>
      <c r="C1548">
        <v>114.650002</v>
      </c>
      <c r="D1548">
        <v>113.760002</v>
      </c>
      <c r="E1548">
        <v>114.010002</v>
      </c>
      <c r="F1548">
        <v>114.010002</v>
      </c>
      <c r="G1548">
        <v>1821800</v>
      </c>
    </row>
    <row r="1549" spans="1:7" x14ac:dyDescent="0.25">
      <c r="A1549" s="22">
        <v>43066</v>
      </c>
      <c r="B1549">
        <v>113.779999</v>
      </c>
      <c r="C1549">
        <v>114.949997</v>
      </c>
      <c r="D1549">
        <v>112.910004</v>
      </c>
      <c r="E1549">
        <v>114.16999800000001</v>
      </c>
      <c r="F1549">
        <v>114.16999800000001</v>
      </c>
      <c r="G1549">
        <v>2890200</v>
      </c>
    </row>
    <row r="1550" spans="1:7" x14ac:dyDescent="0.25">
      <c r="A1550" s="22">
        <v>43067</v>
      </c>
      <c r="B1550">
        <v>115.269997</v>
      </c>
      <c r="C1550">
        <v>116.279999</v>
      </c>
      <c r="D1550">
        <v>114.050003</v>
      </c>
      <c r="E1550">
        <v>115.720001</v>
      </c>
      <c r="F1550">
        <v>115.720001</v>
      </c>
      <c r="G1550">
        <v>4637800</v>
      </c>
    </row>
    <row r="1551" spans="1:7" x14ac:dyDescent="0.25">
      <c r="A1551" s="22">
        <v>43068</v>
      </c>
      <c r="B1551">
        <v>115.470001</v>
      </c>
      <c r="C1551">
        <v>115.66999800000001</v>
      </c>
      <c r="D1551">
        <v>111.82</v>
      </c>
      <c r="E1551">
        <v>113.220001</v>
      </c>
      <c r="F1551">
        <v>113.220001</v>
      </c>
      <c r="G1551">
        <v>7746400</v>
      </c>
    </row>
    <row r="1552" spans="1:7" x14ac:dyDescent="0.25">
      <c r="A1552" s="22">
        <v>43069</v>
      </c>
      <c r="B1552">
        <v>115.08000199999999</v>
      </c>
      <c r="C1552">
        <v>115.370003</v>
      </c>
      <c r="D1552">
        <v>111.58000199999999</v>
      </c>
      <c r="E1552">
        <v>112.83000199999999</v>
      </c>
      <c r="F1552">
        <v>112.83000199999999</v>
      </c>
      <c r="G1552">
        <v>6644700</v>
      </c>
    </row>
    <row r="1553" spans="1:7" x14ac:dyDescent="0.25">
      <c r="A1553" s="22">
        <v>43070</v>
      </c>
      <c r="B1553">
        <v>111.68</v>
      </c>
      <c r="C1553">
        <v>112.83000199999999</v>
      </c>
      <c r="D1553">
        <v>98.279999000000004</v>
      </c>
      <c r="E1553">
        <v>109.760002</v>
      </c>
      <c r="F1553">
        <v>109.760002</v>
      </c>
      <c r="G1553">
        <v>15562800</v>
      </c>
    </row>
    <row r="1554" spans="1:7" x14ac:dyDescent="0.25">
      <c r="A1554" s="22">
        <v>43073</v>
      </c>
      <c r="B1554">
        <v>114.75</v>
      </c>
      <c r="C1554">
        <v>115.519997</v>
      </c>
      <c r="D1554">
        <v>110.639999</v>
      </c>
      <c r="E1554">
        <v>110.68</v>
      </c>
      <c r="F1554">
        <v>110.68</v>
      </c>
      <c r="G1554">
        <v>8595100</v>
      </c>
    </row>
    <row r="1555" spans="1:7" x14ac:dyDescent="0.25">
      <c r="A1555" s="22">
        <v>43074</v>
      </c>
      <c r="B1555">
        <v>111.699997</v>
      </c>
      <c r="C1555">
        <v>114</v>
      </c>
      <c r="D1555">
        <v>109.91999800000001</v>
      </c>
      <c r="E1555">
        <v>111.099998</v>
      </c>
      <c r="F1555">
        <v>111.099998</v>
      </c>
      <c r="G1555">
        <v>6517600</v>
      </c>
    </row>
    <row r="1556" spans="1:7" x14ac:dyDescent="0.25">
      <c r="A1556" s="22">
        <v>43075</v>
      </c>
      <c r="B1556">
        <v>109.739998</v>
      </c>
      <c r="C1556">
        <v>111.769997</v>
      </c>
      <c r="D1556">
        <v>109.25</v>
      </c>
      <c r="E1556">
        <v>111.239998</v>
      </c>
      <c r="F1556">
        <v>111.239998</v>
      </c>
      <c r="G1556">
        <v>4671200</v>
      </c>
    </row>
    <row r="1557" spans="1:7" x14ac:dyDescent="0.25">
      <c r="A1557" s="22">
        <v>43076</v>
      </c>
      <c r="B1557">
        <v>111.260002</v>
      </c>
      <c r="C1557">
        <v>115.199997</v>
      </c>
      <c r="D1557">
        <v>110.910004</v>
      </c>
      <c r="E1557">
        <v>114.889999</v>
      </c>
      <c r="F1557">
        <v>114.889999</v>
      </c>
      <c r="G1557">
        <v>4150300</v>
      </c>
    </row>
    <row r="1558" spans="1:7" x14ac:dyDescent="0.25">
      <c r="A1558" s="22">
        <v>43077</v>
      </c>
      <c r="B1558">
        <v>116.800003</v>
      </c>
      <c r="C1558">
        <v>118.790001</v>
      </c>
      <c r="D1558">
        <v>116.370003</v>
      </c>
      <c r="E1558">
        <v>118.410004</v>
      </c>
      <c r="F1558">
        <v>118.410004</v>
      </c>
      <c r="G1558">
        <v>4523100</v>
      </c>
    </row>
    <row r="1559" spans="1:7" x14ac:dyDescent="0.25">
      <c r="A1559" s="22">
        <v>43080</v>
      </c>
      <c r="B1559">
        <v>118.980003</v>
      </c>
      <c r="C1559">
        <v>122.730003</v>
      </c>
      <c r="D1559">
        <v>118.860001</v>
      </c>
      <c r="E1559">
        <v>122.589996</v>
      </c>
      <c r="F1559">
        <v>122.589996</v>
      </c>
      <c r="G1559">
        <v>3170200</v>
      </c>
    </row>
    <row r="1560" spans="1:7" x14ac:dyDescent="0.25">
      <c r="A1560" s="22">
        <v>43081</v>
      </c>
      <c r="B1560">
        <v>123.139999</v>
      </c>
      <c r="C1560">
        <v>123.610001</v>
      </c>
      <c r="D1560">
        <v>121.959999</v>
      </c>
      <c r="E1560">
        <v>122.279999</v>
      </c>
      <c r="F1560">
        <v>122.279999</v>
      </c>
      <c r="G1560">
        <v>3482200</v>
      </c>
    </row>
    <row r="1561" spans="1:7" x14ac:dyDescent="0.25">
      <c r="A1561" s="22">
        <v>43082</v>
      </c>
      <c r="B1561">
        <v>123.279999</v>
      </c>
      <c r="C1561">
        <v>123.790001</v>
      </c>
      <c r="D1561">
        <v>122.150002</v>
      </c>
      <c r="E1561">
        <v>122.68</v>
      </c>
      <c r="F1561">
        <v>122.68</v>
      </c>
      <c r="G1561">
        <v>3702300</v>
      </c>
    </row>
    <row r="1562" spans="1:7" x14ac:dyDescent="0.25">
      <c r="A1562" s="22">
        <v>43083</v>
      </c>
      <c r="B1562">
        <v>123.33000199999999</v>
      </c>
      <c r="C1562">
        <v>123.949997</v>
      </c>
      <c r="D1562">
        <v>121.209999</v>
      </c>
      <c r="E1562">
        <v>123.33000199999999</v>
      </c>
      <c r="F1562">
        <v>123.33000199999999</v>
      </c>
      <c r="G1562">
        <v>4635200</v>
      </c>
    </row>
    <row r="1563" spans="1:7" x14ac:dyDescent="0.25">
      <c r="A1563" s="22">
        <v>43084</v>
      </c>
      <c r="B1563">
        <v>124.290001</v>
      </c>
      <c r="C1563">
        <v>128.41999799999999</v>
      </c>
      <c r="D1563">
        <v>124.25</v>
      </c>
      <c r="E1563">
        <v>127.360001</v>
      </c>
      <c r="F1563">
        <v>127.360001</v>
      </c>
      <c r="G1563">
        <v>4506200</v>
      </c>
    </row>
    <row r="1564" spans="1:7" x14ac:dyDescent="0.25">
      <c r="A1564" s="22">
        <v>43087</v>
      </c>
      <c r="B1564">
        <v>129.179993</v>
      </c>
      <c r="C1564">
        <v>130.41000399999999</v>
      </c>
      <c r="D1564">
        <v>128.259995</v>
      </c>
      <c r="E1564">
        <v>129.240005</v>
      </c>
      <c r="F1564">
        <v>129.240005</v>
      </c>
      <c r="G1564">
        <v>4046400</v>
      </c>
    </row>
    <row r="1565" spans="1:7" x14ac:dyDescent="0.25">
      <c r="A1565" s="22">
        <v>43088</v>
      </c>
      <c r="B1565">
        <v>129.46000699999999</v>
      </c>
      <c r="C1565">
        <v>129.60000600000001</v>
      </c>
      <c r="D1565">
        <v>127.120003</v>
      </c>
      <c r="E1565">
        <v>128.470001</v>
      </c>
      <c r="F1565">
        <v>128.470001</v>
      </c>
      <c r="G1565">
        <v>4573700</v>
      </c>
    </row>
    <row r="1566" spans="1:7" x14ac:dyDescent="0.25">
      <c r="A1566" s="22">
        <v>43089</v>
      </c>
      <c r="B1566">
        <v>130.88000500000001</v>
      </c>
      <c r="C1566">
        <v>130.970001</v>
      </c>
      <c r="D1566">
        <v>128.470001</v>
      </c>
      <c r="E1566">
        <v>129.03999300000001</v>
      </c>
      <c r="F1566">
        <v>129.03999300000001</v>
      </c>
      <c r="G1566">
        <v>3983900</v>
      </c>
    </row>
    <row r="1567" spans="1:7" x14ac:dyDescent="0.25">
      <c r="A1567" s="22">
        <v>43090</v>
      </c>
      <c r="B1567">
        <v>129.61000100000001</v>
      </c>
      <c r="C1567">
        <v>130.25</v>
      </c>
      <c r="D1567">
        <v>128.229996</v>
      </c>
      <c r="E1567">
        <v>129.929993</v>
      </c>
      <c r="F1567">
        <v>129.929993</v>
      </c>
      <c r="G1567">
        <v>3350900</v>
      </c>
    </row>
    <row r="1568" spans="1:7" x14ac:dyDescent="0.25">
      <c r="A1568" s="22">
        <v>43091</v>
      </c>
      <c r="B1568">
        <v>130.14999399999999</v>
      </c>
      <c r="C1568">
        <v>130.820007</v>
      </c>
      <c r="D1568">
        <v>128.13000500000001</v>
      </c>
      <c r="E1568">
        <v>129.19000199999999</v>
      </c>
      <c r="F1568">
        <v>129.19000199999999</v>
      </c>
      <c r="G1568">
        <v>3273300</v>
      </c>
    </row>
    <row r="1569" spans="1:7" x14ac:dyDescent="0.25">
      <c r="A1569" s="22">
        <v>43095</v>
      </c>
      <c r="B1569">
        <v>128.009995</v>
      </c>
      <c r="C1569">
        <v>130.550003</v>
      </c>
      <c r="D1569">
        <v>127.889999</v>
      </c>
      <c r="E1569">
        <v>129.08999600000001</v>
      </c>
      <c r="F1569">
        <v>129.08999600000001</v>
      </c>
      <c r="G1569">
        <v>2475500</v>
      </c>
    </row>
    <row r="1570" spans="1:7" x14ac:dyDescent="0.25">
      <c r="A1570" s="22">
        <v>43096</v>
      </c>
      <c r="B1570">
        <v>129.5</v>
      </c>
      <c r="C1570">
        <v>131</v>
      </c>
      <c r="D1570">
        <v>127.860001</v>
      </c>
      <c r="E1570">
        <v>128.38999899999999</v>
      </c>
      <c r="F1570">
        <v>128.38999899999999</v>
      </c>
      <c r="G1570">
        <v>3683100</v>
      </c>
    </row>
    <row r="1571" spans="1:7" x14ac:dyDescent="0.25">
      <c r="A1571" s="22">
        <v>43097</v>
      </c>
      <c r="B1571">
        <v>129.050003</v>
      </c>
      <c r="C1571">
        <v>130.58999600000001</v>
      </c>
      <c r="D1571">
        <v>128.88000500000001</v>
      </c>
      <c r="E1571">
        <v>130.479996</v>
      </c>
      <c r="F1571">
        <v>130.479996</v>
      </c>
      <c r="G1571">
        <v>2421600</v>
      </c>
    </row>
    <row r="1572" spans="1:7" x14ac:dyDescent="0.25">
      <c r="A1572" s="22">
        <v>43098</v>
      </c>
      <c r="B1572">
        <v>131.199997</v>
      </c>
      <c r="C1572">
        <v>131.199997</v>
      </c>
      <c r="D1572">
        <v>128</v>
      </c>
      <c r="E1572">
        <v>128.21000699999999</v>
      </c>
      <c r="F1572">
        <v>128.21000699999999</v>
      </c>
      <c r="G1572">
        <v>3289100</v>
      </c>
    </row>
    <row r="1573" spans="1:7" x14ac:dyDescent="0.25">
      <c r="A1573" s="22">
        <v>43102</v>
      </c>
      <c r="B1573">
        <v>129.19000199999999</v>
      </c>
      <c r="C1573">
        <v>132.970001</v>
      </c>
      <c r="D1573">
        <v>128.41000399999999</v>
      </c>
      <c r="E1573">
        <v>132.58000200000001</v>
      </c>
      <c r="F1573">
        <v>132.58000200000001</v>
      </c>
      <c r="G1573">
        <v>3357200</v>
      </c>
    </row>
    <row r="1574" spans="1:7" x14ac:dyDescent="0.25">
      <c r="A1574" s="22">
        <v>43103</v>
      </c>
      <c r="B1574">
        <v>134.19000199999999</v>
      </c>
      <c r="C1574">
        <v>136.050003</v>
      </c>
      <c r="D1574">
        <v>134.19000199999999</v>
      </c>
      <c r="E1574">
        <v>135.509995</v>
      </c>
      <c r="F1574">
        <v>135.509995</v>
      </c>
      <c r="G1574">
        <v>2640800</v>
      </c>
    </row>
    <row r="1575" spans="1:7" x14ac:dyDescent="0.25">
      <c r="A1575" s="22">
        <v>43104</v>
      </c>
      <c r="B1575">
        <v>136.96000699999999</v>
      </c>
      <c r="C1575">
        <v>137.35000600000001</v>
      </c>
      <c r="D1575">
        <v>135.36999499999999</v>
      </c>
      <c r="E1575">
        <v>135.88999899999999</v>
      </c>
      <c r="F1575">
        <v>135.88999899999999</v>
      </c>
      <c r="G1575">
        <v>2836500</v>
      </c>
    </row>
    <row r="1576" spans="1:7" x14ac:dyDescent="0.25">
      <c r="A1576" s="22">
        <v>43105</v>
      </c>
      <c r="B1576">
        <v>136.050003</v>
      </c>
      <c r="C1576">
        <v>136.279999</v>
      </c>
      <c r="D1576">
        <v>135.05999800000001</v>
      </c>
      <c r="E1576">
        <v>135.929993</v>
      </c>
      <c r="F1576">
        <v>135.929993</v>
      </c>
      <c r="G1576">
        <v>2692400</v>
      </c>
    </row>
    <row r="1577" spans="1:7" x14ac:dyDescent="0.25">
      <c r="A1577" s="22">
        <v>43108</v>
      </c>
      <c r="B1577">
        <v>136.300003</v>
      </c>
      <c r="C1577">
        <v>138.720001</v>
      </c>
      <c r="D1577">
        <v>135.58999600000001</v>
      </c>
      <c r="E1577">
        <v>137.550003</v>
      </c>
      <c r="F1577">
        <v>137.550003</v>
      </c>
      <c r="G1577">
        <v>2224500</v>
      </c>
    </row>
    <row r="1578" spans="1:7" x14ac:dyDescent="0.25">
      <c r="A1578" s="22">
        <v>43109</v>
      </c>
      <c r="B1578">
        <v>138.33000200000001</v>
      </c>
      <c r="C1578">
        <v>138.85000600000001</v>
      </c>
      <c r="D1578">
        <v>135.949997</v>
      </c>
      <c r="E1578">
        <v>136.070007</v>
      </c>
      <c r="F1578">
        <v>136.070007</v>
      </c>
      <c r="G1578">
        <v>3494700</v>
      </c>
    </row>
    <row r="1579" spans="1:7" x14ac:dyDescent="0.25">
      <c r="A1579" s="22">
        <v>43110</v>
      </c>
      <c r="B1579">
        <v>134.61000100000001</v>
      </c>
      <c r="C1579">
        <v>138.19000199999999</v>
      </c>
      <c r="D1579">
        <v>132.779999</v>
      </c>
      <c r="E1579">
        <v>137.429993</v>
      </c>
      <c r="F1579">
        <v>137.429993</v>
      </c>
      <c r="G1579">
        <v>4999800</v>
      </c>
    </row>
    <row r="1580" spans="1:7" x14ac:dyDescent="0.25">
      <c r="A1580" s="22">
        <v>43111</v>
      </c>
      <c r="B1580">
        <v>138.729996</v>
      </c>
      <c r="C1580">
        <v>139.470001</v>
      </c>
      <c r="D1580">
        <v>137.759995</v>
      </c>
      <c r="E1580">
        <v>138.21000699999999</v>
      </c>
      <c r="F1580">
        <v>138.21000699999999</v>
      </c>
      <c r="G1580">
        <v>2332700</v>
      </c>
    </row>
    <row r="1581" spans="1:7" x14ac:dyDescent="0.25">
      <c r="A1581" s="22">
        <v>43112</v>
      </c>
      <c r="B1581">
        <v>138.78999300000001</v>
      </c>
      <c r="C1581">
        <v>139.25</v>
      </c>
      <c r="D1581">
        <v>137.60000600000001</v>
      </c>
      <c r="E1581">
        <v>138.19000199999999</v>
      </c>
      <c r="F1581">
        <v>138.19000199999999</v>
      </c>
      <c r="G1581">
        <v>3333300</v>
      </c>
    </row>
    <row r="1582" spans="1:7" x14ac:dyDescent="0.25">
      <c r="A1582" s="22">
        <v>43116</v>
      </c>
      <c r="B1582">
        <v>137.39999399999999</v>
      </c>
      <c r="C1582">
        <v>137.550003</v>
      </c>
      <c r="D1582">
        <v>128.279999</v>
      </c>
      <c r="E1582">
        <v>129.740005</v>
      </c>
      <c r="F1582">
        <v>129.740005</v>
      </c>
      <c r="G1582">
        <v>11117500</v>
      </c>
    </row>
    <row r="1583" spans="1:7" x14ac:dyDescent="0.25">
      <c r="A1583" s="22">
        <v>43117</v>
      </c>
      <c r="B1583">
        <v>131.36000100000001</v>
      </c>
      <c r="C1583">
        <v>135.63000500000001</v>
      </c>
      <c r="D1583">
        <v>127.620003</v>
      </c>
      <c r="E1583">
        <v>132.83999600000001</v>
      </c>
      <c r="F1583">
        <v>132.83999600000001</v>
      </c>
      <c r="G1583">
        <v>7195400</v>
      </c>
    </row>
    <row r="1584" spans="1:7" x14ac:dyDescent="0.25">
      <c r="A1584" s="22">
        <v>43118</v>
      </c>
      <c r="B1584">
        <v>130.55999800000001</v>
      </c>
      <c r="C1584">
        <v>134.30999800000001</v>
      </c>
      <c r="D1584">
        <v>127.949997</v>
      </c>
      <c r="E1584">
        <v>132.300003</v>
      </c>
      <c r="F1584">
        <v>132.300003</v>
      </c>
      <c r="G1584">
        <v>7957300</v>
      </c>
    </row>
    <row r="1585" spans="1:7" x14ac:dyDescent="0.25">
      <c r="A1585" s="22">
        <v>43119</v>
      </c>
      <c r="B1585">
        <v>132.88000500000001</v>
      </c>
      <c r="C1585">
        <v>133.300003</v>
      </c>
      <c r="D1585">
        <v>130.11999499999999</v>
      </c>
      <c r="E1585">
        <v>132.770004</v>
      </c>
      <c r="F1585">
        <v>132.770004</v>
      </c>
      <c r="G1585">
        <v>6221200</v>
      </c>
    </row>
    <row r="1586" spans="1:7" x14ac:dyDescent="0.25">
      <c r="A1586" s="22">
        <v>43122</v>
      </c>
      <c r="B1586">
        <v>131.91000399999999</v>
      </c>
      <c r="C1586">
        <v>136.740005</v>
      </c>
      <c r="D1586">
        <v>131.779999</v>
      </c>
      <c r="E1586">
        <v>135.91999799999999</v>
      </c>
      <c r="F1586">
        <v>135.91999799999999</v>
      </c>
      <c r="G1586">
        <v>4412300</v>
      </c>
    </row>
    <row r="1587" spans="1:7" x14ac:dyDescent="0.25">
      <c r="A1587" s="22">
        <v>43123</v>
      </c>
      <c r="B1587">
        <v>134.30999800000001</v>
      </c>
      <c r="C1587">
        <v>135.33000200000001</v>
      </c>
      <c r="D1587">
        <v>132</v>
      </c>
      <c r="E1587">
        <v>133.479996</v>
      </c>
      <c r="F1587">
        <v>133.479996</v>
      </c>
      <c r="G1587">
        <v>5345900</v>
      </c>
    </row>
    <row r="1588" spans="1:7" x14ac:dyDescent="0.25">
      <c r="A1588" s="22">
        <v>43124</v>
      </c>
      <c r="B1588">
        <v>132.770004</v>
      </c>
      <c r="C1588">
        <v>132.83999600000001</v>
      </c>
      <c r="D1588">
        <v>126.449997</v>
      </c>
      <c r="E1588">
        <v>130</v>
      </c>
      <c r="F1588">
        <v>130</v>
      </c>
      <c r="G1588">
        <v>8714000</v>
      </c>
    </row>
    <row r="1589" spans="1:7" x14ac:dyDescent="0.25">
      <c r="A1589" s="22">
        <v>43125</v>
      </c>
      <c r="B1589">
        <v>130.55999800000001</v>
      </c>
      <c r="C1589">
        <v>130.770004</v>
      </c>
      <c r="D1589">
        <v>125.639999</v>
      </c>
      <c r="E1589">
        <v>127.83000199999999</v>
      </c>
      <c r="F1589">
        <v>127.83000199999999</v>
      </c>
      <c r="G1589">
        <v>8654600</v>
      </c>
    </row>
    <row r="1590" spans="1:7" x14ac:dyDescent="0.25">
      <c r="A1590" s="22">
        <v>43126</v>
      </c>
      <c r="B1590">
        <v>129.11999499999999</v>
      </c>
      <c r="C1590">
        <v>129.429993</v>
      </c>
      <c r="D1590">
        <v>127.08000199999999</v>
      </c>
      <c r="E1590">
        <v>128.86999499999999</v>
      </c>
      <c r="F1590">
        <v>128.86999499999999</v>
      </c>
      <c r="G1590">
        <v>5574200</v>
      </c>
    </row>
    <row r="1591" spans="1:7" x14ac:dyDescent="0.25">
      <c r="A1591" s="22">
        <v>43129</v>
      </c>
      <c r="B1591">
        <v>125.80999799999999</v>
      </c>
      <c r="C1591">
        <v>126.349998</v>
      </c>
      <c r="D1591">
        <v>119.120003</v>
      </c>
      <c r="E1591">
        <v>119.370003</v>
      </c>
      <c r="F1591">
        <v>119.370003</v>
      </c>
      <c r="G1591">
        <v>13451600</v>
      </c>
    </row>
    <row r="1592" spans="1:7" x14ac:dyDescent="0.25">
      <c r="A1592" s="22">
        <v>43130</v>
      </c>
      <c r="B1592">
        <v>115.110001</v>
      </c>
      <c r="C1592">
        <v>116.660004</v>
      </c>
      <c r="D1592">
        <v>110</v>
      </c>
      <c r="E1592">
        <v>115.599998</v>
      </c>
      <c r="F1592">
        <v>115.599998</v>
      </c>
      <c r="G1592">
        <v>20673800</v>
      </c>
    </row>
    <row r="1593" spans="1:7" x14ac:dyDescent="0.25">
      <c r="A1593" s="22">
        <v>43131</v>
      </c>
      <c r="B1593">
        <v>117.949997</v>
      </c>
      <c r="C1593">
        <v>119.599998</v>
      </c>
      <c r="D1593">
        <v>114.5</v>
      </c>
      <c r="E1593">
        <v>118.110001</v>
      </c>
      <c r="F1593">
        <v>118.110001</v>
      </c>
      <c r="G1593">
        <v>10901700</v>
      </c>
    </row>
    <row r="1594" spans="1:7" x14ac:dyDescent="0.25">
      <c r="A1594" s="22">
        <v>43132</v>
      </c>
      <c r="B1594">
        <v>117.129997</v>
      </c>
      <c r="C1594">
        <v>125.57</v>
      </c>
      <c r="D1594">
        <v>115.889999</v>
      </c>
      <c r="E1594">
        <v>121.66999800000001</v>
      </c>
      <c r="F1594">
        <v>121.66999800000001</v>
      </c>
      <c r="G1594">
        <v>12494800</v>
      </c>
    </row>
    <row r="1595" spans="1:7" x14ac:dyDescent="0.25">
      <c r="A1595" s="22">
        <v>43133</v>
      </c>
      <c r="B1595">
        <v>118</v>
      </c>
      <c r="C1595">
        <v>118.089996</v>
      </c>
      <c r="D1595">
        <v>103.110001</v>
      </c>
      <c r="E1595">
        <v>105.599998</v>
      </c>
      <c r="F1595">
        <v>105.599998</v>
      </c>
      <c r="G1595">
        <v>27249300</v>
      </c>
    </row>
    <row r="1596" spans="1:7" x14ac:dyDescent="0.25">
      <c r="A1596" s="22">
        <v>43136</v>
      </c>
      <c r="B1596">
        <v>100</v>
      </c>
      <c r="C1596">
        <v>107.19000200000001</v>
      </c>
      <c r="D1596">
        <v>70.150002000000001</v>
      </c>
      <c r="E1596">
        <v>71.819999999999993</v>
      </c>
      <c r="F1596">
        <v>71.819999999999993</v>
      </c>
      <c r="G1596">
        <v>67343400</v>
      </c>
    </row>
    <row r="1597" spans="1:7" x14ac:dyDescent="0.25">
      <c r="A1597" s="22">
        <v>43137</v>
      </c>
      <c r="B1597">
        <v>11.7</v>
      </c>
      <c r="C1597">
        <v>12.29</v>
      </c>
      <c r="D1597">
        <v>11.11</v>
      </c>
      <c r="E1597">
        <v>12.24</v>
      </c>
      <c r="F1597">
        <v>12.24</v>
      </c>
      <c r="G1597">
        <v>44085200</v>
      </c>
    </row>
    <row r="1598" spans="1:7" x14ac:dyDescent="0.25">
      <c r="A1598" s="22">
        <v>43138</v>
      </c>
      <c r="B1598">
        <v>12.28</v>
      </c>
      <c r="C1598">
        <v>13.3</v>
      </c>
      <c r="D1598">
        <v>12.13</v>
      </c>
      <c r="E1598">
        <v>12.33</v>
      </c>
      <c r="F1598">
        <v>12.33</v>
      </c>
      <c r="G1598">
        <v>36833100</v>
      </c>
    </row>
    <row r="1599" spans="1:7" x14ac:dyDescent="0.25">
      <c r="A1599" s="22">
        <v>43139</v>
      </c>
      <c r="B1599">
        <v>12.27</v>
      </c>
      <c r="C1599">
        <v>12.31</v>
      </c>
      <c r="D1599">
        <v>9.57</v>
      </c>
      <c r="E1599">
        <v>9.58</v>
      </c>
      <c r="F1599">
        <v>9.58</v>
      </c>
      <c r="G1599">
        <v>43728200</v>
      </c>
    </row>
    <row r="1600" spans="1:7" x14ac:dyDescent="0.25">
      <c r="A1600" s="22">
        <v>43140</v>
      </c>
      <c r="B1600">
        <v>10.76</v>
      </c>
      <c r="C1600">
        <v>11.15</v>
      </c>
      <c r="D1600">
        <v>9.5299999999999994</v>
      </c>
      <c r="E1600">
        <v>10.86</v>
      </c>
      <c r="F1600">
        <v>10.86</v>
      </c>
      <c r="G1600">
        <v>46413200</v>
      </c>
    </row>
    <row r="1601" spans="1:7" x14ac:dyDescent="0.25">
      <c r="A1601" s="22">
        <v>43143</v>
      </c>
      <c r="B1601">
        <v>11.24</v>
      </c>
      <c r="C1601">
        <v>11.48</v>
      </c>
      <c r="D1601">
        <v>10.67</v>
      </c>
      <c r="E1601">
        <v>11.34</v>
      </c>
      <c r="F1601">
        <v>11.34</v>
      </c>
      <c r="G1601">
        <v>31453300</v>
      </c>
    </row>
    <row r="1602" spans="1:7" x14ac:dyDescent="0.25">
      <c r="A1602" s="22">
        <v>43144</v>
      </c>
      <c r="B1602">
        <v>11</v>
      </c>
      <c r="C1602">
        <v>11.4</v>
      </c>
      <c r="D1602">
        <v>10.86</v>
      </c>
      <c r="E1602">
        <v>11.29</v>
      </c>
      <c r="F1602">
        <v>11.29</v>
      </c>
      <c r="G1602">
        <v>15110300</v>
      </c>
    </row>
    <row r="1603" spans="1:7" x14ac:dyDescent="0.25">
      <c r="A1603" s="22">
        <v>43145</v>
      </c>
      <c r="B1603">
        <v>11.35</v>
      </c>
      <c r="C1603">
        <v>12.68</v>
      </c>
      <c r="D1603">
        <v>11.29</v>
      </c>
      <c r="E1603">
        <v>12.65</v>
      </c>
      <c r="F1603">
        <v>12.65</v>
      </c>
      <c r="G1603">
        <v>22820800</v>
      </c>
    </row>
    <row r="1604" spans="1:7" x14ac:dyDescent="0.25">
      <c r="A1604" s="22">
        <v>43146</v>
      </c>
      <c r="B1604">
        <v>13.1</v>
      </c>
      <c r="C1604">
        <v>13.13</v>
      </c>
      <c r="D1604">
        <v>12.41</v>
      </c>
      <c r="E1604">
        <v>12.91</v>
      </c>
      <c r="F1604">
        <v>12.91</v>
      </c>
      <c r="G1604">
        <v>22412300</v>
      </c>
    </row>
    <row r="1605" spans="1:7" x14ac:dyDescent="0.25">
      <c r="A1605" s="22">
        <v>43147</v>
      </c>
      <c r="B1605">
        <v>12.59</v>
      </c>
      <c r="C1605">
        <v>13.26</v>
      </c>
      <c r="D1605">
        <v>12.47</v>
      </c>
      <c r="E1605">
        <v>12.69</v>
      </c>
      <c r="F1605">
        <v>12.69</v>
      </c>
      <c r="G1605">
        <v>20361500</v>
      </c>
    </row>
    <row r="1606" spans="1:7" x14ac:dyDescent="0.25">
      <c r="A1606" s="22">
        <v>43151</v>
      </c>
      <c r="B1606">
        <v>12.25</v>
      </c>
      <c r="C1606">
        <v>12.53</v>
      </c>
      <c r="D1606">
        <v>11.85</v>
      </c>
      <c r="E1606">
        <v>12.12</v>
      </c>
      <c r="F1606">
        <v>12.12</v>
      </c>
      <c r="G1606">
        <v>14771200</v>
      </c>
    </row>
    <row r="1607" spans="1:7" x14ac:dyDescent="0.25">
      <c r="A1607" s="22">
        <v>43152</v>
      </c>
      <c r="B1607">
        <v>12.36</v>
      </c>
      <c r="C1607">
        <v>13.01</v>
      </c>
      <c r="D1607">
        <v>11.96</v>
      </c>
      <c r="E1607">
        <v>12.05</v>
      </c>
      <c r="F1607">
        <v>12.05</v>
      </c>
      <c r="G1607">
        <v>21005400</v>
      </c>
    </row>
    <row r="1608" spans="1:7" x14ac:dyDescent="0.25">
      <c r="A1608" s="22">
        <v>43153</v>
      </c>
      <c r="B1608">
        <v>12.33</v>
      </c>
      <c r="C1608">
        <v>12.53</v>
      </c>
      <c r="D1608">
        <v>11.95</v>
      </c>
      <c r="E1608">
        <v>12.22</v>
      </c>
      <c r="F1608">
        <v>12.22</v>
      </c>
      <c r="G1608">
        <v>17413700</v>
      </c>
    </row>
    <row r="1609" spans="1:7" x14ac:dyDescent="0.25">
      <c r="A1609" s="22">
        <v>43154</v>
      </c>
      <c r="B1609">
        <v>12.5</v>
      </c>
      <c r="C1609">
        <v>13.18</v>
      </c>
      <c r="D1609">
        <v>12.41</v>
      </c>
      <c r="E1609">
        <v>13.18</v>
      </c>
      <c r="F1609">
        <v>13.18</v>
      </c>
      <c r="G1609">
        <v>15931200</v>
      </c>
    </row>
    <row r="1610" spans="1:7" x14ac:dyDescent="0.25">
      <c r="A1610" s="22">
        <v>43157</v>
      </c>
      <c r="B1610">
        <v>13.56</v>
      </c>
      <c r="C1610">
        <v>13.73</v>
      </c>
      <c r="D1610">
        <v>13.31</v>
      </c>
      <c r="E1610">
        <v>13.65</v>
      </c>
      <c r="F1610">
        <v>13.65</v>
      </c>
      <c r="G1610">
        <v>14078100</v>
      </c>
    </row>
    <row r="1611" spans="1:7" s="3" customFormat="1" x14ac:dyDescent="0.25">
      <c r="A1611" s="25">
        <v>43158</v>
      </c>
      <c r="B1611" s="3">
        <v>13.47</v>
      </c>
      <c r="C1611" s="3">
        <v>13.63</v>
      </c>
      <c r="D1611" s="3">
        <v>12.27</v>
      </c>
      <c r="E1611" s="3">
        <v>12.39</v>
      </c>
      <c r="F1611" s="3">
        <v>12.39</v>
      </c>
      <c r="G1611" s="3">
        <v>30657400</v>
      </c>
    </row>
    <row r="1612" spans="1:7" x14ac:dyDescent="0.25">
      <c r="A1612" s="22">
        <v>43159</v>
      </c>
      <c r="B1612">
        <v>12.75</v>
      </c>
      <c r="C1612">
        <v>12.77</v>
      </c>
      <c r="D1612">
        <v>12.23</v>
      </c>
      <c r="E1612">
        <v>12.23</v>
      </c>
      <c r="F1612">
        <v>12.23</v>
      </c>
      <c r="G1612">
        <v>18938300</v>
      </c>
    </row>
    <row r="1613" spans="1:7" x14ac:dyDescent="0.25">
      <c r="A1613" s="22">
        <v>43160</v>
      </c>
      <c r="B1613">
        <v>12.29</v>
      </c>
      <c r="C1613">
        <v>12.36</v>
      </c>
      <c r="D1613">
        <v>11.57</v>
      </c>
      <c r="E1613">
        <v>11.87</v>
      </c>
      <c r="F1613">
        <v>11.87</v>
      </c>
      <c r="G1613">
        <v>35719200</v>
      </c>
    </row>
    <row r="1614" spans="1:7" x14ac:dyDescent="0.25">
      <c r="A1614" s="22">
        <v>43161</v>
      </c>
      <c r="B1614">
        <v>11.58</v>
      </c>
      <c r="C1614">
        <v>12.17</v>
      </c>
      <c r="D1614">
        <v>11.44</v>
      </c>
      <c r="E1614">
        <v>12.11</v>
      </c>
      <c r="F1614">
        <v>12.11</v>
      </c>
      <c r="G1614">
        <v>18777200</v>
      </c>
    </row>
    <row r="1615" spans="1:7" x14ac:dyDescent="0.25">
      <c r="A1615" s="22">
        <v>43164</v>
      </c>
      <c r="B1615">
        <v>12.01</v>
      </c>
      <c r="C1615">
        <v>12.44</v>
      </c>
      <c r="D1615">
        <v>12</v>
      </c>
      <c r="E1615">
        <v>12.41</v>
      </c>
      <c r="F1615">
        <v>12.41</v>
      </c>
      <c r="G1615">
        <v>13826600</v>
      </c>
    </row>
    <row r="1616" spans="1:7" x14ac:dyDescent="0.25">
      <c r="A1616" s="22">
        <v>43165</v>
      </c>
      <c r="B1616">
        <v>12.45</v>
      </c>
      <c r="C1616">
        <v>12.45</v>
      </c>
      <c r="D1616">
        <v>12.12</v>
      </c>
      <c r="E1616">
        <v>12.37</v>
      </c>
      <c r="F1616">
        <v>12.37</v>
      </c>
      <c r="G1616">
        <v>13964600</v>
      </c>
    </row>
    <row r="1617" spans="1:7" x14ac:dyDescent="0.25">
      <c r="A1617" s="22">
        <v>43166</v>
      </c>
      <c r="B1617">
        <v>12.09</v>
      </c>
      <c r="C1617">
        <v>12.45</v>
      </c>
      <c r="D1617">
        <v>12.05</v>
      </c>
      <c r="E1617">
        <v>12.41</v>
      </c>
      <c r="F1617">
        <v>12.41</v>
      </c>
      <c r="G1617">
        <v>14172400</v>
      </c>
    </row>
    <row r="1618" spans="1:7" x14ac:dyDescent="0.25">
      <c r="A1618" s="22">
        <v>43167</v>
      </c>
      <c r="B1618">
        <v>12.48</v>
      </c>
      <c r="C1618">
        <v>12.66</v>
      </c>
      <c r="D1618">
        <v>12.44</v>
      </c>
      <c r="E1618">
        <v>12.64</v>
      </c>
      <c r="F1618">
        <v>12.64</v>
      </c>
      <c r="G1618">
        <v>15943500</v>
      </c>
    </row>
    <row r="1619" spans="1:7" x14ac:dyDescent="0.25">
      <c r="A1619" s="22">
        <v>43168</v>
      </c>
      <c r="B1619">
        <v>12.76</v>
      </c>
      <c r="C1619">
        <v>13.23</v>
      </c>
      <c r="D1619">
        <v>12.75</v>
      </c>
      <c r="E1619">
        <v>13.23</v>
      </c>
      <c r="F1619">
        <v>13.23</v>
      </c>
      <c r="G1619">
        <v>19204500</v>
      </c>
    </row>
    <row r="1620" spans="1:7" x14ac:dyDescent="0.25">
      <c r="A1620" s="22">
        <v>43171</v>
      </c>
      <c r="B1620">
        <v>13.07</v>
      </c>
      <c r="C1620">
        <v>13.11</v>
      </c>
      <c r="D1620">
        <v>12.81</v>
      </c>
      <c r="E1620">
        <v>12.85</v>
      </c>
      <c r="F1620">
        <v>12.85</v>
      </c>
      <c r="G1620">
        <v>17358000</v>
      </c>
    </row>
    <row r="1621" spans="1:7" x14ac:dyDescent="0.25">
      <c r="A1621" s="22">
        <v>43172</v>
      </c>
      <c r="B1621">
        <v>13.03</v>
      </c>
      <c r="C1621">
        <v>13.07</v>
      </c>
      <c r="D1621">
        <v>12.65</v>
      </c>
      <c r="E1621">
        <v>12.74</v>
      </c>
      <c r="F1621">
        <v>12.74</v>
      </c>
      <c r="G1621">
        <v>14328300</v>
      </c>
    </row>
    <row r="1622" spans="1:7" x14ac:dyDescent="0.25">
      <c r="A1622" s="22">
        <v>43173</v>
      </c>
      <c r="B1622">
        <v>12.87</v>
      </c>
      <c r="C1622">
        <v>12.87</v>
      </c>
      <c r="D1622">
        <v>12.52</v>
      </c>
      <c r="E1622">
        <v>12.62</v>
      </c>
      <c r="F1622">
        <v>12.62</v>
      </c>
      <c r="G1622">
        <v>14590700</v>
      </c>
    </row>
    <row r="1623" spans="1:7" x14ac:dyDescent="0.25">
      <c r="A1623" s="22">
        <v>43174</v>
      </c>
      <c r="B1623">
        <v>12.68</v>
      </c>
      <c r="C1623">
        <v>12.87</v>
      </c>
      <c r="D1623">
        <v>12.55</v>
      </c>
      <c r="E1623">
        <v>12.78</v>
      </c>
      <c r="F1623">
        <v>12.78</v>
      </c>
      <c r="G1623">
        <v>10428900</v>
      </c>
    </row>
    <row r="1624" spans="1:7" x14ac:dyDescent="0.25">
      <c r="A1624" s="22">
        <v>43175</v>
      </c>
      <c r="B1624">
        <v>12.85</v>
      </c>
      <c r="C1624">
        <v>13.07</v>
      </c>
      <c r="D1624">
        <v>12.84</v>
      </c>
      <c r="E1624">
        <v>12.91</v>
      </c>
      <c r="F1624">
        <v>12.91</v>
      </c>
      <c r="G1624">
        <v>8225700</v>
      </c>
    </row>
    <row r="1625" spans="1:7" x14ac:dyDescent="0.25">
      <c r="A1625" s="22">
        <v>43178</v>
      </c>
      <c r="B1625">
        <v>12.78</v>
      </c>
      <c r="C1625">
        <v>12.8</v>
      </c>
      <c r="D1625">
        <v>12</v>
      </c>
      <c r="E1625">
        <v>12.3</v>
      </c>
      <c r="F1625">
        <v>12.3</v>
      </c>
      <c r="G1625">
        <v>28365900</v>
      </c>
    </row>
    <row r="1626" spans="1:7" x14ac:dyDescent="0.25">
      <c r="A1626" s="22">
        <v>43179</v>
      </c>
      <c r="B1626">
        <v>12.37</v>
      </c>
      <c r="C1626">
        <v>12.51</v>
      </c>
      <c r="D1626">
        <v>12.3</v>
      </c>
      <c r="E1626">
        <v>12.47</v>
      </c>
      <c r="F1626">
        <v>12.47</v>
      </c>
      <c r="G1626">
        <v>10843300</v>
      </c>
    </row>
    <row r="1627" spans="1:7" x14ac:dyDescent="0.25">
      <c r="A1627" s="22">
        <v>43180</v>
      </c>
      <c r="B1627">
        <v>12.53</v>
      </c>
      <c r="C1627">
        <v>12.88</v>
      </c>
      <c r="D1627">
        <v>12.48</v>
      </c>
      <c r="E1627">
        <v>12.53</v>
      </c>
      <c r="F1627">
        <v>12.53</v>
      </c>
      <c r="G1627">
        <v>16636300</v>
      </c>
    </row>
    <row r="1628" spans="1:7" x14ac:dyDescent="0.25">
      <c r="A1628" s="22">
        <v>43181</v>
      </c>
      <c r="B1628">
        <v>12.15</v>
      </c>
      <c r="C1628">
        <v>12.33</v>
      </c>
      <c r="D1628">
        <v>11.65</v>
      </c>
      <c r="E1628">
        <v>11.69</v>
      </c>
      <c r="F1628">
        <v>11.69</v>
      </c>
      <c r="G1628">
        <v>34647700</v>
      </c>
    </row>
    <row r="1629" spans="1:7" x14ac:dyDescent="0.25">
      <c r="A1629" s="22">
        <v>43182</v>
      </c>
      <c r="B1629">
        <v>11.82</v>
      </c>
      <c r="C1629">
        <v>11.98</v>
      </c>
      <c r="D1629">
        <v>11.38</v>
      </c>
      <c r="E1629">
        <v>11.41</v>
      </c>
      <c r="F1629">
        <v>11.41</v>
      </c>
      <c r="G1629">
        <v>27035000</v>
      </c>
    </row>
    <row r="1630" spans="1:7" x14ac:dyDescent="0.25">
      <c r="A1630" s="22">
        <v>43185</v>
      </c>
      <c r="B1630">
        <v>11.81</v>
      </c>
      <c r="C1630">
        <v>11.85</v>
      </c>
      <c r="D1630">
        <v>11.46</v>
      </c>
      <c r="E1630">
        <v>11.83</v>
      </c>
      <c r="F1630">
        <v>11.83</v>
      </c>
      <c r="G1630">
        <v>15097200</v>
      </c>
    </row>
    <row r="1631" spans="1:7" x14ac:dyDescent="0.25">
      <c r="A1631" s="22">
        <v>43186</v>
      </c>
      <c r="B1631">
        <v>11.86</v>
      </c>
      <c r="C1631">
        <v>11.86</v>
      </c>
      <c r="D1631">
        <v>11.3</v>
      </c>
      <c r="E1631">
        <v>11.41</v>
      </c>
      <c r="F1631">
        <v>11.41</v>
      </c>
      <c r="G1631">
        <v>16871900</v>
      </c>
    </row>
    <row r="1632" spans="1:7" x14ac:dyDescent="0.25">
      <c r="A1632" s="22">
        <v>43187</v>
      </c>
      <c r="B1632">
        <v>11.46</v>
      </c>
      <c r="C1632">
        <v>11.52</v>
      </c>
      <c r="D1632">
        <v>11.11</v>
      </c>
      <c r="E1632">
        <v>11.29</v>
      </c>
      <c r="F1632">
        <v>11.29</v>
      </c>
      <c r="G1632">
        <v>17928400</v>
      </c>
    </row>
    <row r="1633" spans="1:7" x14ac:dyDescent="0.25">
      <c r="A1633" s="22">
        <v>43188</v>
      </c>
      <c r="B1633">
        <v>11.43</v>
      </c>
      <c r="C1633">
        <v>11.74</v>
      </c>
      <c r="D1633">
        <v>11.34</v>
      </c>
      <c r="E1633">
        <v>11.74</v>
      </c>
      <c r="F1633">
        <v>11.74</v>
      </c>
      <c r="G1633">
        <v>15861000</v>
      </c>
    </row>
    <row r="1634" spans="1:7" x14ac:dyDescent="0.25">
      <c r="A1634" s="22">
        <v>43192</v>
      </c>
      <c r="B1634">
        <v>11.51</v>
      </c>
      <c r="C1634">
        <v>11.58</v>
      </c>
      <c r="D1634">
        <v>10.9</v>
      </c>
      <c r="E1634">
        <v>11.15</v>
      </c>
      <c r="F1634">
        <v>11.15</v>
      </c>
      <c r="G1634">
        <v>23546500</v>
      </c>
    </row>
    <row r="1635" spans="1:7" x14ac:dyDescent="0.25">
      <c r="A1635" s="22">
        <v>43193</v>
      </c>
      <c r="B1635">
        <v>11.29</v>
      </c>
      <c r="C1635">
        <v>11.4</v>
      </c>
      <c r="D1635">
        <v>11.14</v>
      </c>
      <c r="E1635">
        <v>11.39</v>
      </c>
      <c r="F1635">
        <v>11.39</v>
      </c>
      <c r="G1635">
        <v>15078900</v>
      </c>
    </row>
    <row r="1636" spans="1:7" x14ac:dyDescent="0.25">
      <c r="A1636" s="22">
        <v>43194</v>
      </c>
      <c r="B1636">
        <v>10.95</v>
      </c>
      <c r="C1636">
        <v>11.53</v>
      </c>
      <c r="D1636">
        <v>10.95</v>
      </c>
      <c r="E1636">
        <v>11.49</v>
      </c>
      <c r="F1636">
        <v>11.49</v>
      </c>
      <c r="G1636">
        <v>16353700</v>
      </c>
    </row>
    <row r="1637" spans="1:7" x14ac:dyDescent="0.25">
      <c r="A1637" s="22">
        <v>43195</v>
      </c>
      <c r="B1637">
        <v>11.59</v>
      </c>
      <c r="C1637">
        <v>11.72</v>
      </c>
      <c r="D1637">
        <v>11.49</v>
      </c>
      <c r="E1637">
        <v>11.69</v>
      </c>
      <c r="F1637">
        <v>11.69</v>
      </c>
      <c r="G1637">
        <v>9308000</v>
      </c>
    </row>
    <row r="1638" spans="1:7" x14ac:dyDescent="0.25">
      <c r="A1638" s="22">
        <v>43196</v>
      </c>
      <c r="B1638">
        <v>11.51</v>
      </c>
      <c r="C1638">
        <v>11.67</v>
      </c>
      <c r="D1638">
        <v>11.07</v>
      </c>
      <c r="E1638">
        <v>11.38</v>
      </c>
      <c r="F1638">
        <v>11.38</v>
      </c>
      <c r="G1638">
        <v>15737700</v>
      </c>
    </row>
    <row r="1639" spans="1:7" x14ac:dyDescent="0.25">
      <c r="A1639" s="22">
        <v>43199</v>
      </c>
      <c r="B1639">
        <v>11.42</v>
      </c>
      <c r="C1639">
        <v>11.52</v>
      </c>
      <c r="D1639">
        <v>11.29</v>
      </c>
      <c r="E1639">
        <v>11.31</v>
      </c>
      <c r="F1639">
        <v>11.31</v>
      </c>
      <c r="G1639">
        <v>9293071</v>
      </c>
    </row>
    <row r="1640" spans="1:7" x14ac:dyDescent="0.25">
      <c r="A1640" s="22">
        <v>41033</v>
      </c>
      <c r="B1640" t="s">
        <v>86</v>
      </c>
      <c r="C1640" t="s">
        <v>87</v>
      </c>
      <c r="D1640">
        <v>44.823999999999998</v>
      </c>
      <c r="E1640">
        <v>47.258800000000001</v>
      </c>
      <c r="F1640">
        <v>-5.1520599999999996</v>
      </c>
      <c r="G1640">
        <v>-2.4348000000000001</v>
      </c>
    </row>
    <row r="1641" spans="1:7" x14ac:dyDescent="0.25">
      <c r="A1641" s="22">
        <v>41032</v>
      </c>
      <c r="B1641" t="s">
        <v>86</v>
      </c>
      <c r="C1641" t="s">
        <v>87</v>
      </c>
      <c r="D1641">
        <v>47.258499999999998</v>
      </c>
      <c r="E1641">
        <v>48.9621</v>
      </c>
      <c r="F1641">
        <v>-3.4794299999999998</v>
      </c>
      <c r="G1641">
        <v>-1.7036</v>
      </c>
    </row>
    <row r="1642" spans="1:7" x14ac:dyDescent="0.25">
      <c r="A1642" s="22">
        <v>41031</v>
      </c>
      <c r="B1642" t="s">
        <v>86</v>
      </c>
      <c r="C1642" t="s">
        <v>87</v>
      </c>
      <c r="D1642">
        <v>48.962000000000003</v>
      </c>
      <c r="E1642">
        <v>48.898800000000001</v>
      </c>
      <c r="F1642">
        <v>0.12925</v>
      </c>
      <c r="G1642">
        <v>6.3200000000000006E-2</v>
      </c>
    </row>
    <row r="1643" spans="1:7" x14ac:dyDescent="0.25">
      <c r="A1643" s="22">
        <v>41030</v>
      </c>
      <c r="B1643" t="s">
        <v>86</v>
      </c>
      <c r="C1643" t="s">
        <v>87</v>
      </c>
      <c r="D1643">
        <v>48.899500000000003</v>
      </c>
      <c r="E1643">
        <v>47.801499999999997</v>
      </c>
      <c r="F1643">
        <v>2.2970000000000002</v>
      </c>
      <c r="G1643">
        <v>1.0980000000000001</v>
      </c>
    </row>
    <row r="1644" spans="1:7" x14ac:dyDescent="0.25">
      <c r="A1644" s="22">
        <v>41029</v>
      </c>
      <c r="B1644" t="s">
        <v>86</v>
      </c>
      <c r="C1644" t="s">
        <v>87</v>
      </c>
      <c r="D1644">
        <v>47.801499999999997</v>
      </c>
      <c r="E1644">
        <v>48.791499999999999</v>
      </c>
      <c r="F1644">
        <v>-2.0290400000000002</v>
      </c>
      <c r="G1644">
        <v>-0.99</v>
      </c>
    </row>
    <row r="1645" spans="1:7" x14ac:dyDescent="0.25">
      <c r="A1645" s="22">
        <v>41026</v>
      </c>
      <c r="B1645" t="s">
        <v>86</v>
      </c>
      <c r="C1645" t="s">
        <v>87</v>
      </c>
      <c r="D1645">
        <v>48.791499999999999</v>
      </c>
      <c r="E1645">
        <v>48.746699999999997</v>
      </c>
      <c r="F1645">
        <v>9.1899999999999996E-2</v>
      </c>
      <c r="G1645">
        <v>4.48E-2</v>
      </c>
    </row>
    <row r="1646" spans="1:7" x14ac:dyDescent="0.25">
      <c r="A1646" s="22">
        <v>41025</v>
      </c>
      <c r="B1646" t="s">
        <v>86</v>
      </c>
      <c r="C1646" t="s">
        <v>87</v>
      </c>
      <c r="D1646">
        <v>48.746499999999997</v>
      </c>
      <c r="E1646">
        <v>47.434899999999999</v>
      </c>
      <c r="F1646">
        <v>2.76505</v>
      </c>
      <c r="G1646">
        <v>1.3116000000000001</v>
      </c>
    </row>
    <row r="1647" spans="1:7" x14ac:dyDescent="0.25">
      <c r="A1647" s="22">
        <v>41024</v>
      </c>
      <c r="B1647" t="s">
        <v>86</v>
      </c>
      <c r="C1647" t="s">
        <v>87</v>
      </c>
      <c r="D1647">
        <v>47.435000000000002</v>
      </c>
      <c r="E1647">
        <v>44.895400000000002</v>
      </c>
      <c r="F1647">
        <v>5.6566999999999998</v>
      </c>
      <c r="G1647">
        <v>2.5396000000000001</v>
      </c>
    </row>
    <row r="1648" spans="1:7" x14ac:dyDescent="0.25">
      <c r="A1648" s="22">
        <v>41023</v>
      </c>
      <c r="B1648" t="s">
        <v>86</v>
      </c>
      <c r="C1648" t="s">
        <v>87</v>
      </c>
      <c r="D1648">
        <v>44.896000000000001</v>
      </c>
      <c r="E1648">
        <v>43.190800000000003</v>
      </c>
      <c r="F1648">
        <v>3.9480599999999999</v>
      </c>
      <c r="G1648">
        <v>1.7052</v>
      </c>
    </row>
    <row r="1649" spans="1:7" x14ac:dyDescent="0.25">
      <c r="A1649" s="22">
        <v>41022</v>
      </c>
      <c r="B1649" t="s">
        <v>86</v>
      </c>
      <c r="C1649" t="s">
        <v>87</v>
      </c>
      <c r="D1649">
        <v>43.191000000000003</v>
      </c>
      <c r="E1649">
        <v>45.1462</v>
      </c>
      <c r="F1649">
        <v>-4.3308200000000001</v>
      </c>
      <c r="G1649">
        <v>-1.9552</v>
      </c>
    </row>
    <row r="1650" spans="1:7" x14ac:dyDescent="0.25">
      <c r="A1650" s="22">
        <v>41019</v>
      </c>
      <c r="B1650" t="s">
        <v>86</v>
      </c>
      <c r="C1650" t="s">
        <v>87</v>
      </c>
      <c r="D1650">
        <v>45.146000000000001</v>
      </c>
      <c r="E1650">
        <v>43.692799999999998</v>
      </c>
      <c r="F1650">
        <v>3.3259500000000002</v>
      </c>
      <c r="G1650">
        <v>1.4532</v>
      </c>
    </row>
    <row r="1651" spans="1:7" x14ac:dyDescent="0.25">
      <c r="A1651" s="22">
        <v>41018</v>
      </c>
      <c r="B1651" t="s">
        <v>86</v>
      </c>
      <c r="C1651" t="s">
        <v>87</v>
      </c>
      <c r="D1651">
        <v>43.692999999999998</v>
      </c>
      <c r="E1651">
        <v>43.397799999999997</v>
      </c>
      <c r="F1651">
        <v>0.68022000000000005</v>
      </c>
      <c r="G1651">
        <v>0.29520000000000002</v>
      </c>
    </row>
    <row r="1652" spans="1:7" x14ac:dyDescent="0.25">
      <c r="A1652" s="22">
        <v>41017</v>
      </c>
      <c r="B1652" t="s">
        <v>86</v>
      </c>
      <c r="C1652" t="s">
        <v>87</v>
      </c>
      <c r="D1652">
        <v>43.398000000000003</v>
      </c>
      <c r="E1652">
        <v>44.747599999999998</v>
      </c>
      <c r="F1652">
        <v>-3.0160300000000002</v>
      </c>
      <c r="G1652">
        <v>-1.3495999999999999</v>
      </c>
    </row>
    <row r="1653" spans="1:7" x14ac:dyDescent="0.25">
      <c r="A1653" s="22">
        <v>41016</v>
      </c>
      <c r="B1653" t="s">
        <v>86</v>
      </c>
      <c r="C1653" t="s">
        <v>87</v>
      </c>
      <c r="D1653">
        <v>44.747500000000002</v>
      </c>
      <c r="E1653">
        <v>41.968299999999999</v>
      </c>
      <c r="F1653">
        <v>6.6221399999999999</v>
      </c>
      <c r="G1653">
        <v>2.7791999999999999</v>
      </c>
    </row>
    <row r="1654" spans="1:7" x14ac:dyDescent="0.25">
      <c r="A1654" s="22">
        <v>41015</v>
      </c>
      <c r="B1654" t="s">
        <v>86</v>
      </c>
      <c r="C1654" t="s">
        <v>87</v>
      </c>
      <c r="D1654">
        <v>41.968499999999999</v>
      </c>
      <c r="E1654">
        <v>41.346899999999998</v>
      </c>
      <c r="F1654">
        <v>1.5033799999999999</v>
      </c>
      <c r="G1654">
        <v>0.62160000000000004</v>
      </c>
    </row>
    <row r="1655" spans="1:7" x14ac:dyDescent="0.25">
      <c r="A1655" s="22">
        <v>41012</v>
      </c>
      <c r="B1655" t="s">
        <v>86</v>
      </c>
      <c r="C1655" t="s">
        <v>87</v>
      </c>
      <c r="D1655">
        <v>41.347000000000001</v>
      </c>
      <c r="E1655">
        <v>45.244599999999998</v>
      </c>
      <c r="F1655">
        <v>-8.6145099999999992</v>
      </c>
      <c r="G1655">
        <v>-3.8976000000000002</v>
      </c>
    </row>
    <row r="1656" spans="1:7" x14ac:dyDescent="0.25">
      <c r="A1656" s="22">
        <v>41011</v>
      </c>
      <c r="B1656" t="s">
        <v>86</v>
      </c>
      <c r="C1656" t="s">
        <v>87</v>
      </c>
      <c r="D1656">
        <v>45.244500000000002</v>
      </c>
      <c r="E1656">
        <v>40.838500000000003</v>
      </c>
      <c r="F1656">
        <v>10.78884</v>
      </c>
      <c r="G1656">
        <v>4.4059999999999997</v>
      </c>
    </row>
    <row r="1657" spans="1:7" x14ac:dyDescent="0.25">
      <c r="A1657" s="22">
        <v>41010</v>
      </c>
      <c r="B1657" t="s">
        <v>86</v>
      </c>
      <c r="C1657" t="s">
        <v>87</v>
      </c>
      <c r="D1657">
        <v>40.838500000000003</v>
      </c>
      <c r="E1657">
        <v>40.161299999999997</v>
      </c>
      <c r="F1657">
        <v>1.6861999999999999</v>
      </c>
      <c r="G1657">
        <v>0.67720000000000002</v>
      </c>
    </row>
    <row r="1658" spans="1:7" x14ac:dyDescent="0.25">
      <c r="A1658" s="22">
        <v>41009</v>
      </c>
      <c r="B1658" t="s">
        <v>86</v>
      </c>
      <c r="C1658" t="s">
        <v>87</v>
      </c>
      <c r="D1658">
        <v>40.161999999999999</v>
      </c>
      <c r="E1658">
        <v>42.935200000000002</v>
      </c>
      <c r="F1658">
        <v>-6.4590399999999999</v>
      </c>
      <c r="G1658">
        <v>-2.7732000000000001</v>
      </c>
    </row>
    <row r="1659" spans="1:7" x14ac:dyDescent="0.25">
      <c r="A1659" s="22">
        <v>41008</v>
      </c>
      <c r="B1659" t="s">
        <v>86</v>
      </c>
      <c r="C1659" t="s">
        <v>87</v>
      </c>
      <c r="D1659">
        <v>42.935000000000002</v>
      </c>
      <c r="E1659">
        <v>45.372599999999998</v>
      </c>
      <c r="F1659">
        <v>-5.3724100000000004</v>
      </c>
      <c r="G1659">
        <v>-2.4376000000000002</v>
      </c>
    </row>
    <row r="1660" spans="1:7" x14ac:dyDescent="0.25">
      <c r="A1660" s="22">
        <v>41004</v>
      </c>
      <c r="B1660" t="s">
        <v>86</v>
      </c>
      <c r="C1660" t="s">
        <v>87</v>
      </c>
      <c r="D1660">
        <v>45.372500000000002</v>
      </c>
      <c r="E1660">
        <v>46.667700000000004</v>
      </c>
      <c r="F1660">
        <v>-2.7753700000000001</v>
      </c>
      <c r="G1660">
        <v>-1.2951999999999999</v>
      </c>
    </row>
    <row r="1661" spans="1:7" x14ac:dyDescent="0.25">
      <c r="A1661" s="22">
        <v>41003</v>
      </c>
      <c r="B1661" t="s">
        <v>86</v>
      </c>
      <c r="C1661" t="s">
        <v>87</v>
      </c>
      <c r="D1661">
        <v>46.667000000000002</v>
      </c>
      <c r="E1661">
        <v>48.378999999999998</v>
      </c>
      <c r="F1661">
        <v>-3.5387300000000002</v>
      </c>
      <c r="G1661">
        <v>-1.712</v>
      </c>
    </row>
    <row r="1662" spans="1:7" x14ac:dyDescent="0.25">
      <c r="A1662" s="22">
        <v>41002</v>
      </c>
      <c r="B1662" t="s">
        <v>86</v>
      </c>
      <c r="C1662" t="s">
        <v>87</v>
      </c>
      <c r="D1662">
        <v>48.3795</v>
      </c>
      <c r="E1662">
        <v>49.337499999999999</v>
      </c>
      <c r="F1662">
        <v>-1.94173</v>
      </c>
      <c r="G1662">
        <v>-0.95799999999999996</v>
      </c>
    </row>
    <row r="1663" spans="1:7" x14ac:dyDescent="0.25">
      <c r="A1663" s="22">
        <v>41001</v>
      </c>
      <c r="B1663" t="s">
        <v>86</v>
      </c>
      <c r="C1663" t="s">
        <v>87</v>
      </c>
      <c r="D1663">
        <v>49.337000000000003</v>
      </c>
      <c r="E1663">
        <v>49.488199999999999</v>
      </c>
      <c r="F1663">
        <v>-0.30553000000000002</v>
      </c>
      <c r="G1663">
        <v>-0.1512</v>
      </c>
    </row>
    <row r="1664" spans="1:7" x14ac:dyDescent="0.25">
      <c r="A1664" s="22">
        <v>40998</v>
      </c>
      <c r="B1664" t="s">
        <v>86</v>
      </c>
      <c r="C1664" t="s">
        <v>87</v>
      </c>
      <c r="D1664">
        <v>49.488500000000002</v>
      </c>
      <c r="E1664">
        <v>48.464500000000001</v>
      </c>
      <c r="F1664">
        <v>2.1128900000000002</v>
      </c>
      <c r="G1664">
        <v>1.024</v>
      </c>
    </row>
    <row r="1665" spans="1:7" x14ac:dyDescent="0.25">
      <c r="A1665" s="22">
        <v>40997</v>
      </c>
      <c r="B1665" t="s">
        <v>86</v>
      </c>
      <c r="C1665" t="s">
        <v>87</v>
      </c>
      <c r="D1665">
        <v>48.464500000000001</v>
      </c>
      <c r="E1665">
        <v>47.370899999999999</v>
      </c>
      <c r="F1665">
        <v>2.3085900000000001</v>
      </c>
      <c r="G1665">
        <v>1.0935999999999999</v>
      </c>
    </row>
    <row r="1666" spans="1:7" x14ac:dyDescent="0.25">
      <c r="A1666" s="22">
        <v>40996</v>
      </c>
      <c r="B1666" t="s">
        <v>86</v>
      </c>
      <c r="C1666" t="s">
        <v>87</v>
      </c>
      <c r="D1666">
        <v>47.371000000000002</v>
      </c>
      <c r="E1666">
        <v>47.561799999999998</v>
      </c>
      <c r="F1666">
        <v>-0.40116000000000002</v>
      </c>
      <c r="G1666">
        <v>-0.1908</v>
      </c>
    </row>
    <row r="1667" spans="1:7" x14ac:dyDescent="0.25">
      <c r="A1667" s="22">
        <v>40995</v>
      </c>
      <c r="B1667" t="s">
        <v>86</v>
      </c>
      <c r="C1667" t="s">
        <v>87</v>
      </c>
      <c r="D1667">
        <v>47.561999999999998</v>
      </c>
      <c r="E1667">
        <v>53.680799999999998</v>
      </c>
      <c r="F1667">
        <v>-11.398490000000001</v>
      </c>
      <c r="G1667">
        <v>-6.1188000000000002</v>
      </c>
    </row>
    <row r="1668" spans="1:7" x14ac:dyDescent="0.25">
      <c r="A1668" s="22">
        <v>40994</v>
      </c>
      <c r="B1668" t="s">
        <v>86</v>
      </c>
      <c r="C1668" t="s">
        <v>87</v>
      </c>
      <c r="D1668">
        <v>53.68</v>
      </c>
      <c r="E1668">
        <v>49.524000000000001</v>
      </c>
      <c r="F1668">
        <v>8.3918900000000001</v>
      </c>
      <c r="G1668">
        <v>4.1559999999999997</v>
      </c>
    </row>
    <row r="1669" spans="1:7" x14ac:dyDescent="0.25">
      <c r="A1669" s="22">
        <v>40991</v>
      </c>
      <c r="B1669" t="s">
        <v>86</v>
      </c>
      <c r="C1669" t="s">
        <v>87</v>
      </c>
      <c r="D1669">
        <v>49.524000000000001</v>
      </c>
      <c r="E1669">
        <v>46.184800000000003</v>
      </c>
      <c r="F1669">
        <v>7.2300800000000001</v>
      </c>
      <c r="G1669">
        <v>3.3391999999999999</v>
      </c>
    </row>
    <row r="1670" spans="1:7" x14ac:dyDescent="0.25">
      <c r="A1670" s="22">
        <v>40990</v>
      </c>
      <c r="B1670" t="s">
        <v>86</v>
      </c>
      <c r="C1670" t="s">
        <v>87</v>
      </c>
      <c r="D1670">
        <v>46.185000000000002</v>
      </c>
      <c r="E1670">
        <v>46.833799999999997</v>
      </c>
      <c r="F1670">
        <v>-1.3853200000000001</v>
      </c>
      <c r="G1670">
        <v>-0.64880000000000004</v>
      </c>
    </row>
    <row r="1671" spans="1:7" x14ac:dyDescent="0.25">
      <c r="A1671" s="22">
        <v>40989</v>
      </c>
      <c r="B1671" t="s">
        <v>86</v>
      </c>
      <c r="C1671" t="s">
        <v>87</v>
      </c>
      <c r="D1671">
        <v>46.833500000000001</v>
      </c>
      <c r="E1671">
        <v>44.503900000000002</v>
      </c>
      <c r="F1671">
        <v>5.2346000000000004</v>
      </c>
      <c r="G1671">
        <v>2.3296000000000001</v>
      </c>
    </row>
    <row r="1672" spans="1:7" x14ac:dyDescent="0.25">
      <c r="A1672" s="22">
        <v>40988</v>
      </c>
      <c r="B1672" t="s">
        <v>86</v>
      </c>
      <c r="C1672" t="s">
        <v>87</v>
      </c>
      <c r="D1672">
        <v>44.5045</v>
      </c>
      <c r="E1672">
        <v>42.673299999999998</v>
      </c>
      <c r="F1672">
        <v>4.2912100000000004</v>
      </c>
      <c r="G1672">
        <v>1.8311999999999999</v>
      </c>
    </row>
    <row r="1673" spans="1:7" x14ac:dyDescent="0.25">
      <c r="A1673" s="22">
        <v>40987</v>
      </c>
      <c r="B1673" t="s">
        <v>86</v>
      </c>
      <c r="C1673" t="s">
        <v>87</v>
      </c>
      <c r="D1673">
        <v>42.673000000000002</v>
      </c>
      <c r="E1673">
        <v>39.821800000000003</v>
      </c>
      <c r="F1673">
        <v>7.1599000000000004</v>
      </c>
      <c r="G1673">
        <v>2.8512</v>
      </c>
    </row>
    <row r="1674" spans="1:7" x14ac:dyDescent="0.25">
      <c r="A1674" s="22">
        <v>40984</v>
      </c>
      <c r="B1674" t="s">
        <v>86</v>
      </c>
      <c r="C1674" t="s">
        <v>87</v>
      </c>
      <c r="D1674">
        <v>39.822499999999998</v>
      </c>
      <c r="E1674">
        <v>39.383299999999998</v>
      </c>
      <c r="F1674">
        <v>1.1151899999999999</v>
      </c>
      <c r="G1674">
        <v>0.43919999999999998</v>
      </c>
    </row>
    <row r="1675" spans="1:7" x14ac:dyDescent="0.25">
      <c r="A1675" s="22">
        <v>40983</v>
      </c>
      <c r="B1675" t="s">
        <v>86</v>
      </c>
      <c r="C1675" t="s">
        <v>87</v>
      </c>
      <c r="D1675">
        <v>39.383000000000003</v>
      </c>
      <c r="E1675">
        <v>38.607399999999998</v>
      </c>
      <c r="F1675">
        <v>2.0089399999999999</v>
      </c>
      <c r="G1675">
        <v>0.77559999999999996</v>
      </c>
    </row>
    <row r="1676" spans="1:7" x14ac:dyDescent="0.25">
      <c r="A1676" s="22">
        <v>40982</v>
      </c>
      <c r="B1676" t="s">
        <v>86</v>
      </c>
      <c r="C1676" t="s">
        <v>87</v>
      </c>
      <c r="D1676">
        <v>38.607999999999997</v>
      </c>
      <c r="E1676">
        <v>40.708799999999997</v>
      </c>
      <c r="F1676">
        <v>-5.1605499999999997</v>
      </c>
      <c r="G1676">
        <v>-2.1008</v>
      </c>
    </row>
    <row r="1677" spans="1:7" x14ac:dyDescent="0.25">
      <c r="A1677" s="22">
        <v>40981</v>
      </c>
      <c r="B1677" t="s">
        <v>86</v>
      </c>
      <c r="C1677" t="s">
        <v>87</v>
      </c>
      <c r="D1677">
        <v>40.708500000000001</v>
      </c>
      <c r="E1677">
        <v>39.285699999999999</v>
      </c>
      <c r="F1677">
        <v>3.6216699999999999</v>
      </c>
      <c r="G1677">
        <v>1.4228000000000001</v>
      </c>
    </row>
    <row r="1678" spans="1:7" x14ac:dyDescent="0.25">
      <c r="A1678" s="22">
        <v>40980</v>
      </c>
      <c r="B1678" t="s">
        <v>86</v>
      </c>
      <c r="C1678" t="s">
        <v>87</v>
      </c>
      <c r="D1678">
        <v>39.286000000000001</v>
      </c>
      <c r="E1678">
        <v>37.418399999999998</v>
      </c>
      <c r="F1678">
        <v>4.9911300000000001</v>
      </c>
      <c r="G1678">
        <v>1.8675999999999999</v>
      </c>
    </row>
    <row r="1679" spans="1:7" x14ac:dyDescent="0.25">
      <c r="A1679" s="22">
        <v>40977</v>
      </c>
      <c r="B1679" t="s">
        <v>86</v>
      </c>
      <c r="C1679" t="s">
        <v>87</v>
      </c>
      <c r="D1679">
        <v>37.418999999999997</v>
      </c>
      <c r="E1679">
        <v>36.507800000000003</v>
      </c>
      <c r="F1679">
        <v>2.4958999999999998</v>
      </c>
      <c r="G1679">
        <v>0.91120000000000001</v>
      </c>
    </row>
    <row r="1680" spans="1:7" x14ac:dyDescent="0.25">
      <c r="A1680" s="22">
        <v>40976</v>
      </c>
      <c r="B1680" t="s">
        <v>86</v>
      </c>
      <c r="C1680" t="s">
        <v>87</v>
      </c>
      <c r="D1680">
        <v>36.5075</v>
      </c>
      <c r="E1680">
        <v>35.283900000000003</v>
      </c>
      <c r="F1680">
        <v>3.46787</v>
      </c>
      <c r="G1680">
        <v>1.2236</v>
      </c>
    </row>
    <row r="1681" spans="1:7" x14ac:dyDescent="0.25">
      <c r="A1681" s="22">
        <v>40975</v>
      </c>
      <c r="B1681" t="s">
        <v>86</v>
      </c>
      <c r="C1681" t="s">
        <v>87</v>
      </c>
      <c r="D1681">
        <v>35.283999999999999</v>
      </c>
      <c r="E1681">
        <v>33.1432</v>
      </c>
      <c r="F1681">
        <v>6.4592400000000003</v>
      </c>
      <c r="G1681">
        <v>2.1408</v>
      </c>
    </row>
    <row r="1682" spans="1:7" x14ac:dyDescent="0.25">
      <c r="A1682" s="22">
        <v>40974</v>
      </c>
      <c r="B1682" t="s">
        <v>86</v>
      </c>
      <c r="C1682" t="s">
        <v>87</v>
      </c>
      <c r="D1682">
        <v>33.143500000000003</v>
      </c>
      <c r="E1682">
        <v>36.396700000000003</v>
      </c>
      <c r="F1682">
        <v>-8.9381699999999995</v>
      </c>
      <c r="G1682">
        <v>-3.2532000000000001</v>
      </c>
    </row>
    <row r="1683" spans="1:7" x14ac:dyDescent="0.25">
      <c r="A1683" s="22">
        <v>40973</v>
      </c>
      <c r="B1683" t="s">
        <v>86</v>
      </c>
      <c r="C1683" t="s">
        <v>87</v>
      </c>
      <c r="D1683">
        <v>36.396999999999998</v>
      </c>
      <c r="E1683">
        <v>36.161000000000001</v>
      </c>
      <c r="F1683">
        <v>0.65264</v>
      </c>
      <c r="G1683">
        <v>0.23599999999999999</v>
      </c>
    </row>
    <row r="1684" spans="1:7" x14ac:dyDescent="0.25">
      <c r="A1684" s="22">
        <v>40970</v>
      </c>
      <c r="B1684" t="s">
        <v>86</v>
      </c>
      <c r="C1684" t="s">
        <v>87</v>
      </c>
      <c r="D1684">
        <v>36.160499999999999</v>
      </c>
      <c r="E1684">
        <v>36.797699999999999</v>
      </c>
      <c r="F1684">
        <v>-1.73163</v>
      </c>
      <c r="G1684">
        <v>-0.63719999999999999</v>
      </c>
    </row>
    <row r="1685" spans="1:7" x14ac:dyDescent="0.25">
      <c r="A1685" s="22">
        <v>40969</v>
      </c>
      <c r="B1685" t="s">
        <v>86</v>
      </c>
      <c r="C1685" t="s">
        <v>87</v>
      </c>
      <c r="D1685">
        <v>36.797499999999999</v>
      </c>
      <c r="E1685">
        <v>35.450299999999999</v>
      </c>
      <c r="F1685">
        <v>3.8002500000000001</v>
      </c>
      <c r="G1685">
        <v>1.3472</v>
      </c>
    </row>
    <row r="1686" spans="1:7" x14ac:dyDescent="0.25">
      <c r="A1686" s="22">
        <v>40968</v>
      </c>
      <c r="B1686" t="s">
        <v>86</v>
      </c>
      <c r="C1686" t="s">
        <v>87</v>
      </c>
      <c r="D1686">
        <v>35.450499999999998</v>
      </c>
      <c r="E1686">
        <v>35.572099999999999</v>
      </c>
      <c r="F1686">
        <v>-0.34183999999999998</v>
      </c>
      <c r="G1686">
        <v>-0.1216</v>
      </c>
    </row>
    <row r="1687" spans="1:7" x14ac:dyDescent="0.25">
      <c r="A1687" s="22">
        <v>40967</v>
      </c>
      <c r="B1687" t="s">
        <v>86</v>
      </c>
      <c r="C1687" t="s">
        <v>87</v>
      </c>
      <c r="D1687">
        <v>35.572000000000003</v>
      </c>
      <c r="E1687">
        <v>34.596400000000003</v>
      </c>
      <c r="F1687">
        <v>2.81995</v>
      </c>
      <c r="G1687">
        <v>0.97560000000000002</v>
      </c>
    </row>
    <row r="1688" spans="1:7" x14ac:dyDescent="0.25">
      <c r="A1688" s="22">
        <v>40966</v>
      </c>
      <c r="B1688" t="s">
        <v>86</v>
      </c>
      <c r="C1688" t="s">
        <v>87</v>
      </c>
      <c r="D1688">
        <v>34.596499999999999</v>
      </c>
      <c r="E1688">
        <v>35.103299999999997</v>
      </c>
      <c r="F1688">
        <v>-1.44374</v>
      </c>
      <c r="G1688">
        <v>-0.50680000000000003</v>
      </c>
    </row>
    <row r="1689" spans="1:7" x14ac:dyDescent="0.25">
      <c r="A1689" s="22">
        <v>40963</v>
      </c>
      <c r="B1689" t="s">
        <v>86</v>
      </c>
      <c r="C1689" t="s">
        <v>87</v>
      </c>
      <c r="D1689">
        <v>35.103000000000002</v>
      </c>
      <c r="E1689">
        <v>36.762999999999998</v>
      </c>
      <c r="F1689">
        <v>-4.5154100000000001</v>
      </c>
      <c r="G1689">
        <v>-1.66</v>
      </c>
    </row>
    <row r="1690" spans="1:7" x14ac:dyDescent="0.25">
      <c r="A1690" s="22">
        <v>40962</v>
      </c>
      <c r="B1690" t="s">
        <v>86</v>
      </c>
      <c r="C1690" t="s">
        <v>87</v>
      </c>
      <c r="D1690">
        <v>36.762999999999998</v>
      </c>
      <c r="E1690">
        <v>34.488999999999997</v>
      </c>
      <c r="F1690">
        <v>6.5934100000000004</v>
      </c>
      <c r="G1690">
        <v>2.274</v>
      </c>
    </row>
    <row r="1691" spans="1:7" x14ac:dyDescent="0.25">
      <c r="A1691" s="22">
        <v>40961</v>
      </c>
      <c r="B1691" t="s">
        <v>86</v>
      </c>
      <c r="C1691" t="s">
        <v>87</v>
      </c>
      <c r="D1691">
        <v>34.4895</v>
      </c>
      <c r="E1691">
        <v>33.416699999999999</v>
      </c>
      <c r="F1691">
        <v>3.2103700000000002</v>
      </c>
      <c r="G1691">
        <v>1.0728</v>
      </c>
    </row>
    <row r="1692" spans="1:7" x14ac:dyDescent="0.25">
      <c r="A1692" s="22">
        <v>40960</v>
      </c>
      <c r="B1692" t="s">
        <v>86</v>
      </c>
      <c r="C1692" t="s">
        <v>87</v>
      </c>
      <c r="D1692">
        <v>33.416499999999999</v>
      </c>
      <c r="E1692">
        <v>33.4193</v>
      </c>
      <c r="F1692">
        <v>-8.3800000000000003E-3</v>
      </c>
      <c r="G1692">
        <v>-2.8E-3</v>
      </c>
    </row>
    <row r="1693" spans="1:7" x14ac:dyDescent="0.25">
      <c r="A1693" s="22">
        <v>40956</v>
      </c>
      <c r="B1693" t="s">
        <v>86</v>
      </c>
      <c r="C1693" t="s">
        <v>87</v>
      </c>
      <c r="D1693">
        <v>33.418999999999997</v>
      </c>
      <c r="E1693">
        <v>33.174199999999999</v>
      </c>
      <c r="F1693">
        <v>0.73792000000000002</v>
      </c>
      <c r="G1693">
        <v>0.24479999999999999</v>
      </c>
    </row>
    <row r="1694" spans="1:7" x14ac:dyDescent="0.25">
      <c r="A1694" s="22">
        <v>40955</v>
      </c>
      <c r="B1694" t="s">
        <v>86</v>
      </c>
      <c r="C1694" t="s">
        <v>87</v>
      </c>
      <c r="D1694">
        <v>33.174500000000002</v>
      </c>
      <c r="E1694">
        <v>31.327300000000001</v>
      </c>
      <c r="F1694">
        <v>5.8964499999999997</v>
      </c>
      <c r="G1694">
        <v>1.8472</v>
      </c>
    </row>
    <row r="1695" spans="1:7" x14ac:dyDescent="0.25">
      <c r="A1695" s="22">
        <v>40954</v>
      </c>
      <c r="B1695" t="s">
        <v>86</v>
      </c>
      <c r="C1695" t="s">
        <v>87</v>
      </c>
      <c r="D1695">
        <v>31.327500000000001</v>
      </c>
      <c r="E1695">
        <v>34.069099999999999</v>
      </c>
      <c r="F1695">
        <v>-8.0471699999999995</v>
      </c>
      <c r="G1695">
        <v>-2.7416</v>
      </c>
    </row>
    <row r="1696" spans="1:7" x14ac:dyDescent="0.25">
      <c r="A1696" s="22">
        <v>40953</v>
      </c>
      <c r="B1696" t="s">
        <v>86</v>
      </c>
      <c r="C1696" t="s">
        <v>87</v>
      </c>
      <c r="D1696">
        <v>34.069000000000003</v>
      </c>
      <c r="E1696">
        <v>34.953000000000003</v>
      </c>
      <c r="F1696">
        <v>-2.5291100000000002</v>
      </c>
      <c r="G1696">
        <v>-0.88400000000000001</v>
      </c>
    </row>
    <row r="1697" spans="1:7" x14ac:dyDescent="0.25">
      <c r="A1697" s="22">
        <v>40952</v>
      </c>
      <c r="B1697" t="s">
        <v>86</v>
      </c>
      <c r="C1697" t="s">
        <v>87</v>
      </c>
      <c r="D1697">
        <v>34.953000000000003</v>
      </c>
      <c r="E1697">
        <v>32.530200000000001</v>
      </c>
      <c r="F1697">
        <v>7.4478499999999999</v>
      </c>
      <c r="G1697">
        <v>2.4228000000000001</v>
      </c>
    </row>
    <row r="1698" spans="1:7" x14ac:dyDescent="0.25">
      <c r="A1698" s="22">
        <v>40949</v>
      </c>
      <c r="B1698" t="s">
        <v>86</v>
      </c>
      <c r="C1698" t="s">
        <v>87</v>
      </c>
      <c r="D1698">
        <v>32.530500000000004</v>
      </c>
      <c r="E1698">
        <v>35.166499999999999</v>
      </c>
      <c r="F1698">
        <v>-7.4957700000000003</v>
      </c>
      <c r="G1698">
        <v>-2.6360000000000001</v>
      </c>
    </row>
    <row r="1699" spans="1:7" x14ac:dyDescent="0.25">
      <c r="A1699" s="22">
        <v>40948</v>
      </c>
      <c r="B1699" t="s">
        <v>86</v>
      </c>
      <c r="C1699" t="s">
        <v>87</v>
      </c>
      <c r="D1699">
        <v>35.166499999999999</v>
      </c>
      <c r="E1699">
        <v>36.808100000000003</v>
      </c>
      <c r="F1699">
        <v>-4.4598899999999997</v>
      </c>
      <c r="G1699">
        <v>-1.6415999999999999</v>
      </c>
    </row>
    <row r="1700" spans="1:7" x14ac:dyDescent="0.25">
      <c r="A1700" s="22">
        <v>40947</v>
      </c>
      <c r="B1700" t="s">
        <v>86</v>
      </c>
      <c r="C1700" t="s">
        <v>87</v>
      </c>
      <c r="D1700">
        <v>36.808</v>
      </c>
      <c r="E1700">
        <v>38.055199999999999</v>
      </c>
      <c r="F1700">
        <v>-3.2773400000000001</v>
      </c>
      <c r="G1700">
        <v>-1.2472000000000001</v>
      </c>
    </row>
    <row r="1701" spans="1:7" x14ac:dyDescent="0.25">
      <c r="A1701" s="22">
        <v>40946</v>
      </c>
      <c r="B1701" t="s">
        <v>86</v>
      </c>
      <c r="C1701" t="s">
        <v>87</v>
      </c>
      <c r="D1701">
        <v>38.055</v>
      </c>
      <c r="E1701">
        <v>38.500999999999998</v>
      </c>
      <c r="F1701">
        <v>-1.1584099999999999</v>
      </c>
      <c r="G1701">
        <v>-0.44600000000000001</v>
      </c>
    </row>
    <row r="1702" spans="1:7" x14ac:dyDescent="0.25">
      <c r="A1702" s="22">
        <v>40945</v>
      </c>
      <c r="B1702" t="s">
        <v>86</v>
      </c>
      <c r="C1702" t="s">
        <v>87</v>
      </c>
      <c r="D1702">
        <v>38.500999999999998</v>
      </c>
      <c r="E1702">
        <v>38.147399999999998</v>
      </c>
      <c r="F1702">
        <v>0.92693000000000003</v>
      </c>
      <c r="G1702">
        <v>0.35360000000000003</v>
      </c>
    </row>
    <row r="1703" spans="1:7" x14ac:dyDescent="0.25">
      <c r="A1703" s="22">
        <v>40942</v>
      </c>
      <c r="B1703" t="s">
        <v>86</v>
      </c>
      <c r="C1703" t="s">
        <v>87</v>
      </c>
      <c r="D1703">
        <v>38.147500000000001</v>
      </c>
      <c r="E1703">
        <v>36.447899999999997</v>
      </c>
      <c r="F1703">
        <v>4.6630900000000004</v>
      </c>
      <c r="G1703">
        <v>1.6996</v>
      </c>
    </row>
    <row r="1704" spans="1:7" x14ac:dyDescent="0.25">
      <c r="A1704" s="22">
        <v>40941</v>
      </c>
      <c r="B1704" t="s">
        <v>86</v>
      </c>
      <c r="C1704" t="s">
        <v>87</v>
      </c>
      <c r="D1704">
        <v>36.448</v>
      </c>
      <c r="E1704">
        <v>35.283200000000001</v>
      </c>
      <c r="F1704">
        <v>3.3012899999999998</v>
      </c>
      <c r="G1704">
        <v>1.1648000000000001</v>
      </c>
    </row>
    <row r="1705" spans="1:7" x14ac:dyDescent="0.25">
      <c r="A1705" s="22">
        <v>40940</v>
      </c>
      <c r="B1705" t="s">
        <v>86</v>
      </c>
      <c r="C1705" t="s">
        <v>87</v>
      </c>
      <c r="D1705">
        <v>35.283499999999997</v>
      </c>
      <c r="E1705">
        <v>33.924300000000002</v>
      </c>
      <c r="F1705">
        <v>4.00657</v>
      </c>
      <c r="G1705">
        <v>1.3592</v>
      </c>
    </row>
    <row r="1706" spans="1:7" x14ac:dyDescent="0.25">
      <c r="A1706" s="22">
        <v>40939</v>
      </c>
      <c r="B1706" t="s">
        <v>86</v>
      </c>
      <c r="C1706" t="s">
        <v>87</v>
      </c>
      <c r="D1706">
        <v>33.924500000000002</v>
      </c>
      <c r="E1706">
        <v>34.2425</v>
      </c>
      <c r="F1706">
        <v>-0.92867</v>
      </c>
      <c r="G1706">
        <v>-0.318</v>
      </c>
    </row>
    <row r="1707" spans="1:7" x14ac:dyDescent="0.25">
      <c r="A1707" s="22">
        <v>40938</v>
      </c>
      <c r="B1707" t="s">
        <v>86</v>
      </c>
      <c r="C1707" t="s">
        <v>87</v>
      </c>
      <c r="D1707">
        <v>34.2425</v>
      </c>
      <c r="E1707">
        <v>35.035299999999999</v>
      </c>
      <c r="F1707">
        <v>-2.2628599999999999</v>
      </c>
      <c r="G1707">
        <v>-0.79279999999999995</v>
      </c>
    </row>
    <row r="1708" spans="1:7" x14ac:dyDescent="0.25">
      <c r="A1708" s="22">
        <v>40935</v>
      </c>
      <c r="B1708" t="s">
        <v>86</v>
      </c>
      <c r="C1708" t="s">
        <v>87</v>
      </c>
      <c r="D1708">
        <v>35.034999999999997</v>
      </c>
      <c r="E1708">
        <v>34.422199999999997</v>
      </c>
      <c r="F1708">
        <v>1.7802500000000001</v>
      </c>
      <c r="G1708">
        <v>0.61280000000000001</v>
      </c>
    </row>
    <row r="1709" spans="1:7" x14ac:dyDescent="0.25">
      <c r="A1709" s="22">
        <v>40934</v>
      </c>
      <c r="B1709" t="s">
        <v>86</v>
      </c>
      <c r="C1709" t="s">
        <v>87</v>
      </c>
      <c r="D1709">
        <v>34.422499999999999</v>
      </c>
      <c r="E1709">
        <v>34.3977</v>
      </c>
      <c r="F1709">
        <v>7.2099999999999997E-2</v>
      </c>
      <c r="G1709">
        <v>2.4799999999999999E-2</v>
      </c>
    </row>
    <row r="1710" spans="1:7" x14ac:dyDescent="0.25">
      <c r="A1710" s="22">
        <v>40933</v>
      </c>
      <c r="B1710" t="s">
        <v>86</v>
      </c>
      <c r="C1710" t="s">
        <v>87</v>
      </c>
      <c r="D1710">
        <v>34.398000000000003</v>
      </c>
      <c r="E1710">
        <v>33.426000000000002</v>
      </c>
      <c r="F1710">
        <v>2.9079199999999998</v>
      </c>
      <c r="G1710">
        <v>0.97199999999999998</v>
      </c>
    </row>
    <row r="1711" spans="1:7" x14ac:dyDescent="0.25">
      <c r="A1711" s="22">
        <v>40932</v>
      </c>
      <c r="B1711" t="s">
        <v>86</v>
      </c>
      <c r="C1711" t="s">
        <v>87</v>
      </c>
      <c r="D1711">
        <v>33.426000000000002</v>
      </c>
      <c r="E1711">
        <v>33.229199999999999</v>
      </c>
      <c r="F1711">
        <v>0.59225000000000005</v>
      </c>
      <c r="G1711">
        <v>0.1968</v>
      </c>
    </row>
    <row r="1712" spans="1:7" x14ac:dyDescent="0.25">
      <c r="A1712" s="22">
        <v>40931</v>
      </c>
      <c r="B1712" t="s">
        <v>86</v>
      </c>
      <c r="C1712" t="s">
        <v>87</v>
      </c>
      <c r="D1712">
        <v>33.229500000000002</v>
      </c>
      <c r="E1712">
        <v>32.460299999999997</v>
      </c>
      <c r="F1712">
        <v>2.3696600000000001</v>
      </c>
      <c r="G1712">
        <v>0.76919999999999999</v>
      </c>
    </row>
    <row r="1713" spans="1:7" x14ac:dyDescent="0.25">
      <c r="A1713" s="22">
        <v>40928</v>
      </c>
      <c r="B1713" t="s">
        <v>86</v>
      </c>
      <c r="C1713" t="s">
        <v>87</v>
      </c>
      <c r="D1713">
        <v>32.460500000000003</v>
      </c>
      <c r="E1713">
        <v>31.5229</v>
      </c>
      <c r="F1713">
        <v>2.9743499999999998</v>
      </c>
      <c r="G1713">
        <v>0.93759999999999999</v>
      </c>
    </row>
    <row r="1714" spans="1:7" x14ac:dyDescent="0.25">
      <c r="A1714" s="22">
        <v>40927</v>
      </c>
      <c r="B1714" t="s">
        <v>86</v>
      </c>
      <c r="C1714" t="s">
        <v>87</v>
      </c>
      <c r="D1714">
        <v>31.523</v>
      </c>
      <c r="E1714">
        <v>30.680199999999999</v>
      </c>
      <c r="F1714">
        <v>2.7470500000000002</v>
      </c>
      <c r="G1714">
        <v>0.84279999999999999</v>
      </c>
    </row>
    <row r="1715" spans="1:7" x14ac:dyDescent="0.25">
      <c r="A1715" s="22">
        <v>40926</v>
      </c>
      <c r="B1715" t="s">
        <v>86</v>
      </c>
      <c r="C1715" t="s">
        <v>87</v>
      </c>
      <c r="D1715">
        <v>30.680499999999999</v>
      </c>
      <c r="E1715">
        <v>29.756499999999999</v>
      </c>
      <c r="F1715">
        <v>3.1052</v>
      </c>
      <c r="G1715">
        <v>0.92400000000000004</v>
      </c>
    </row>
    <row r="1716" spans="1:7" x14ac:dyDescent="0.25">
      <c r="A1716" s="22">
        <v>40925</v>
      </c>
      <c r="B1716" t="s">
        <v>86</v>
      </c>
      <c r="C1716" t="s">
        <v>87</v>
      </c>
      <c r="D1716">
        <v>29.756499999999999</v>
      </c>
      <c r="E1716">
        <v>29.578900000000001</v>
      </c>
      <c r="F1716">
        <v>0.60043000000000002</v>
      </c>
      <c r="G1716">
        <v>0.17760000000000001</v>
      </c>
    </row>
    <row r="1717" spans="1:7" x14ac:dyDescent="0.25">
      <c r="A1717" s="22">
        <v>40921</v>
      </c>
      <c r="B1717" t="s">
        <v>86</v>
      </c>
      <c r="C1717" t="s">
        <v>87</v>
      </c>
      <c r="D1717">
        <v>29.579000000000001</v>
      </c>
      <c r="E1717">
        <v>30.0242</v>
      </c>
      <c r="F1717">
        <v>-1.4827999999999999</v>
      </c>
      <c r="G1717">
        <v>-0.44519999999999998</v>
      </c>
    </row>
    <row r="1718" spans="1:7" x14ac:dyDescent="0.25">
      <c r="A1718" s="22">
        <v>40920</v>
      </c>
      <c r="B1718" t="s">
        <v>86</v>
      </c>
      <c r="C1718" t="s">
        <v>87</v>
      </c>
      <c r="D1718">
        <v>30.024000000000001</v>
      </c>
      <c r="E1718">
        <v>29.452400000000001</v>
      </c>
      <c r="F1718">
        <v>1.94076</v>
      </c>
      <c r="G1718">
        <v>0.5716</v>
      </c>
    </row>
    <row r="1719" spans="1:7" x14ac:dyDescent="0.25">
      <c r="A1719" s="22">
        <v>40919</v>
      </c>
      <c r="B1719" t="s">
        <v>86</v>
      </c>
      <c r="C1719" t="s">
        <v>87</v>
      </c>
      <c r="D1719">
        <v>29.452000000000002</v>
      </c>
      <c r="E1719">
        <v>30.121200000000002</v>
      </c>
      <c r="F1719">
        <v>-2.2216900000000002</v>
      </c>
      <c r="G1719">
        <v>-0.66920000000000002</v>
      </c>
    </row>
    <row r="1720" spans="1:7" x14ac:dyDescent="0.25">
      <c r="A1720" s="22">
        <v>40918</v>
      </c>
      <c r="B1720" t="s">
        <v>86</v>
      </c>
      <c r="C1720" t="s">
        <v>87</v>
      </c>
      <c r="D1720">
        <v>30.121500000000001</v>
      </c>
      <c r="E1720">
        <v>29.502300000000002</v>
      </c>
      <c r="F1720">
        <v>2.0988199999999999</v>
      </c>
      <c r="G1720">
        <v>0.61919999999999997</v>
      </c>
    </row>
    <row r="1721" spans="1:7" x14ac:dyDescent="0.25">
      <c r="A1721" s="22">
        <v>40917</v>
      </c>
      <c r="B1721" t="s">
        <v>86</v>
      </c>
      <c r="C1721" t="s">
        <v>87</v>
      </c>
      <c r="D1721">
        <v>29.502500000000001</v>
      </c>
      <c r="E1721">
        <v>29.226500000000001</v>
      </c>
      <c r="F1721">
        <v>0.94435000000000002</v>
      </c>
      <c r="G1721">
        <v>0.27600000000000002</v>
      </c>
    </row>
    <row r="1722" spans="1:7" x14ac:dyDescent="0.25">
      <c r="A1722" s="22">
        <v>40914</v>
      </c>
      <c r="B1722" t="s">
        <v>86</v>
      </c>
      <c r="C1722" t="s">
        <v>87</v>
      </c>
      <c r="D1722">
        <v>29.226500000000001</v>
      </c>
      <c r="E1722">
        <v>28.5505</v>
      </c>
      <c r="F1722">
        <v>2.3677299999999999</v>
      </c>
      <c r="G1722">
        <v>0.67600000000000005</v>
      </c>
    </row>
    <row r="1723" spans="1:7" x14ac:dyDescent="0.25">
      <c r="A1723" s="22">
        <v>40913</v>
      </c>
      <c r="B1723" t="s">
        <v>86</v>
      </c>
      <c r="C1723" t="s">
        <v>87</v>
      </c>
      <c r="D1723">
        <v>28.5505</v>
      </c>
      <c r="E1723">
        <v>28.078499999999998</v>
      </c>
      <c r="F1723">
        <v>1.681</v>
      </c>
      <c r="G1723">
        <v>0.47199999999999998</v>
      </c>
    </row>
    <row r="1724" spans="1:7" x14ac:dyDescent="0.25">
      <c r="A1724" s="22">
        <v>40912</v>
      </c>
      <c r="B1724" t="s">
        <v>86</v>
      </c>
      <c r="C1724" t="s">
        <v>87</v>
      </c>
      <c r="D1724">
        <v>28.078499999999998</v>
      </c>
      <c r="E1724">
        <v>27.482900000000001</v>
      </c>
      <c r="F1724">
        <v>2.16717</v>
      </c>
      <c r="G1724">
        <v>0.59560000000000002</v>
      </c>
    </row>
    <row r="1725" spans="1:7" x14ac:dyDescent="0.25">
      <c r="A1725" s="22">
        <v>40911</v>
      </c>
      <c r="B1725" t="s">
        <v>86</v>
      </c>
      <c r="C1725" t="s">
        <v>87</v>
      </c>
      <c r="D1725">
        <v>27.483000000000001</v>
      </c>
      <c r="E1725">
        <v>25.859000000000002</v>
      </c>
      <c r="F1725">
        <v>6.2802100000000003</v>
      </c>
      <c r="G1725">
        <v>1.6240000000000001</v>
      </c>
    </row>
    <row r="1726" spans="1:7" x14ac:dyDescent="0.25">
      <c r="A1726" s="22">
        <v>40907</v>
      </c>
      <c r="B1726" t="s">
        <v>86</v>
      </c>
      <c r="C1726" t="s">
        <v>87</v>
      </c>
      <c r="D1726">
        <v>25.858499999999999</v>
      </c>
      <c r="E1726">
        <v>26.5701</v>
      </c>
      <c r="F1726">
        <v>-2.6781999999999999</v>
      </c>
      <c r="G1726">
        <v>-0.71160000000000001</v>
      </c>
    </row>
    <row r="1727" spans="1:7" x14ac:dyDescent="0.25">
      <c r="A1727" s="22">
        <v>40906</v>
      </c>
      <c r="B1727" t="s">
        <v>86</v>
      </c>
      <c r="C1727" t="s">
        <v>87</v>
      </c>
      <c r="D1727">
        <v>26.57</v>
      </c>
      <c r="E1727">
        <v>25.9008</v>
      </c>
      <c r="F1727">
        <v>2.5836999999999999</v>
      </c>
      <c r="G1727">
        <v>0.66920000000000002</v>
      </c>
    </row>
    <row r="1728" spans="1:7" x14ac:dyDescent="0.25">
      <c r="A1728" s="22">
        <v>40905</v>
      </c>
      <c r="B1728" t="s">
        <v>86</v>
      </c>
      <c r="C1728" t="s">
        <v>87</v>
      </c>
      <c r="D1728">
        <v>25.901</v>
      </c>
      <c r="E1728">
        <v>27.135000000000002</v>
      </c>
      <c r="F1728">
        <v>-4.5476299999999998</v>
      </c>
      <c r="G1728">
        <v>-1.234</v>
      </c>
    </row>
    <row r="1729" spans="1:7" x14ac:dyDescent="0.25">
      <c r="A1729" s="22">
        <v>40904</v>
      </c>
      <c r="B1729" t="s">
        <v>86</v>
      </c>
      <c r="C1729" t="s">
        <v>87</v>
      </c>
      <c r="D1729">
        <v>27.135000000000002</v>
      </c>
      <c r="E1729">
        <v>26.881</v>
      </c>
      <c r="F1729">
        <v>0.94491000000000003</v>
      </c>
      <c r="G1729">
        <v>0.254</v>
      </c>
    </row>
    <row r="1730" spans="1:7" x14ac:dyDescent="0.25">
      <c r="A1730" s="22">
        <v>40900</v>
      </c>
      <c r="B1730" t="s">
        <v>86</v>
      </c>
      <c r="C1730" t="s">
        <v>87</v>
      </c>
      <c r="D1730">
        <v>26.881</v>
      </c>
      <c r="E1730">
        <v>27.514600000000002</v>
      </c>
      <c r="F1730">
        <v>-2.3027799999999998</v>
      </c>
      <c r="G1730">
        <v>-0.63360000000000005</v>
      </c>
    </row>
    <row r="1731" spans="1:7" x14ac:dyDescent="0.25">
      <c r="A1731" s="22">
        <v>40899</v>
      </c>
      <c r="B1731" t="s">
        <v>86</v>
      </c>
      <c r="C1731" t="s">
        <v>87</v>
      </c>
      <c r="D1731">
        <v>27.514500000000002</v>
      </c>
      <c r="E1731">
        <v>28.156099999999999</v>
      </c>
      <c r="F1731">
        <v>-2.2787199999999999</v>
      </c>
      <c r="G1731">
        <v>-0.64159999999999995</v>
      </c>
    </row>
    <row r="1732" spans="1:7" x14ac:dyDescent="0.25">
      <c r="A1732" s="22">
        <v>40898</v>
      </c>
      <c r="B1732" t="s">
        <v>86</v>
      </c>
      <c r="C1732" t="s">
        <v>87</v>
      </c>
      <c r="D1732">
        <v>28.156500000000001</v>
      </c>
      <c r="E1732">
        <v>26.1477</v>
      </c>
      <c r="F1732">
        <v>7.6825099999999997</v>
      </c>
      <c r="G1732">
        <v>2.0087999999999999</v>
      </c>
    </row>
    <row r="1733" spans="1:7" x14ac:dyDescent="0.25">
      <c r="A1733" s="22">
        <v>40897</v>
      </c>
      <c r="B1733" t="s">
        <v>86</v>
      </c>
      <c r="C1733" t="s">
        <v>87</v>
      </c>
      <c r="D1733">
        <v>26.148</v>
      </c>
      <c r="E1733">
        <v>24.582799999999999</v>
      </c>
      <c r="F1733">
        <v>6.3670499999999999</v>
      </c>
      <c r="G1733">
        <v>1.5651999999999999</v>
      </c>
    </row>
    <row r="1734" spans="1:7" x14ac:dyDescent="0.25">
      <c r="A1734" s="22">
        <v>40896</v>
      </c>
      <c r="B1734" t="s">
        <v>86</v>
      </c>
      <c r="C1734" t="s">
        <v>87</v>
      </c>
      <c r="D1734">
        <v>24.582999999999998</v>
      </c>
      <c r="E1734">
        <v>24.165400000000002</v>
      </c>
      <c r="F1734">
        <v>1.7280899999999999</v>
      </c>
      <c r="G1734">
        <v>0.41760000000000003</v>
      </c>
    </row>
    <row r="1735" spans="1:7" x14ac:dyDescent="0.25">
      <c r="A1735" s="22">
        <v>40893</v>
      </c>
      <c r="B1735" t="s">
        <v>86</v>
      </c>
      <c r="C1735" t="s">
        <v>87</v>
      </c>
      <c r="D1735">
        <v>24.165500000000002</v>
      </c>
      <c r="E1735">
        <v>24.100300000000001</v>
      </c>
      <c r="F1735">
        <v>0.27054</v>
      </c>
      <c r="G1735">
        <v>6.5199999999999994E-2</v>
      </c>
    </row>
    <row r="1736" spans="1:7" x14ac:dyDescent="0.25">
      <c r="A1736" s="22">
        <v>40892</v>
      </c>
      <c r="B1736" t="s">
        <v>86</v>
      </c>
      <c r="C1736" t="s">
        <v>87</v>
      </c>
      <c r="D1736">
        <v>24.1005</v>
      </c>
      <c r="E1736">
        <v>23.2165</v>
      </c>
      <c r="F1736">
        <v>3.8076400000000001</v>
      </c>
      <c r="G1736">
        <v>0.88400000000000001</v>
      </c>
    </row>
    <row r="1737" spans="1:7" x14ac:dyDescent="0.25">
      <c r="A1737" s="22">
        <v>40891</v>
      </c>
      <c r="B1737" t="s">
        <v>86</v>
      </c>
      <c r="C1737" t="s">
        <v>87</v>
      </c>
      <c r="D1737">
        <v>23.2165</v>
      </c>
      <c r="E1737">
        <v>23.3445</v>
      </c>
      <c r="F1737">
        <v>-0.54830999999999996</v>
      </c>
      <c r="G1737">
        <v>-0.128</v>
      </c>
    </row>
    <row r="1738" spans="1:7" x14ac:dyDescent="0.25">
      <c r="A1738" s="22">
        <v>40890</v>
      </c>
      <c r="B1738" t="s">
        <v>86</v>
      </c>
      <c r="C1738" t="s">
        <v>87</v>
      </c>
      <c r="D1738">
        <v>23.3445</v>
      </c>
      <c r="E1738">
        <v>23.1249</v>
      </c>
      <c r="F1738">
        <v>0.94962999999999997</v>
      </c>
      <c r="G1738">
        <v>0.21959999999999999</v>
      </c>
    </row>
    <row r="1739" spans="1:7" x14ac:dyDescent="0.25">
      <c r="A1739" s="22">
        <v>40889</v>
      </c>
      <c r="B1739" t="s">
        <v>86</v>
      </c>
      <c r="C1739" t="s">
        <v>87</v>
      </c>
      <c r="D1739">
        <v>23.125</v>
      </c>
      <c r="E1739">
        <v>23.536999999999999</v>
      </c>
      <c r="F1739">
        <v>-1.75044</v>
      </c>
      <c r="G1739">
        <v>-0.41199999999999998</v>
      </c>
    </row>
    <row r="1740" spans="1:7" x14ac:dyDescent="0.25">
      <c r="A1740" s="22">
        <v>40886</v>
      </c>
      <c r="B1740" t="s">
        <v>86</v>
      </c>
      <c r="C1740" t="s">
        <v>87</v>
      </c>
      <c r="D1740">
        <v>23.536999999999999</v>
      </c>
      <c r="E1740">
        <v>21.684200000000001</v>
      </c>
      <c r="F1740">
        <v>8.5444700000000005</v>
      </c>
      <c r="G1740">
        <v>1.8528</v>
      </c>
    </row>
    <row r="1741" spans="1:7" x14ac:dyDescent="0.25">
      <c r="A1741" s="22">
        <v>40885</v>
      </c>
      <c r="B1741" t="s">
        <v>86</v>
      </c>
      <c r="C1741" t="s">
        <v>87</v>
      </c>
      <c r="D1741">
        <v>21.684999999999999</v>
      </c>
      <c r="E1741">
        <v>22.842199999999998</v>
      </c>
      <c r="F1741">
        <v>-5.0660600000000002</v>
      </c>
      <c r="G1741">
        <v>-1.1572</v>
      </c>
    </row>
    <row r="1742" spans="1:7" x14ac:dyDescent="0.25">
      <c r="A1742" s="22">
        <v>40884</v>
      </c>
      <c r="B1742" t="s">
        <v>86</v>
      </c>
      <c r="C1742" t="s">
        <v>87</v>
      </c>
      <c r="D1742">
        <v>22.841999999999999</v>
      </c>
      <c r="E1742">
        <v>23.312799999999999</v>
      </c>
      <c r="F1742">
        <v>-2.0194899999999998</v>
      </c>
      <c r="G1742">
        <v>-0.4708</v>
      </c>
    </row>
    <row r="1743" spans="1:7" x14ac:dyDescent="0.25">
      <c r="A1743" s="22">
        <v>40883</v>
      </c>
      <c r="B1743" t="s">
        <v>86</v>
      </c>
      <c r="C1743" t="s">
        <v>87</v>
      </c>
      <c r="D1743">
        <v>23.3125</v>
      </c>
      <c r="E1743">
        <v>23.531700000000001</v>
      </c>
      <c r="F1743">
        <v>-0.93150999999999995</v>
      </c>
      <c r="G1743">
        <v>-0.21920000000000001</v>
      </c>
    </row>
    <row r="1744" spans="1:7" x14ac:dyDescent="0.25">
      <c r="A1744" s="22">
        <v>40882</v>
      </c>
      <c r="B1744" t="s">
        <v>86</v>
      </c>
      <c r="C1744" t="s">
        <v>87</v>
      </c>
      <c r="D1744">
        <v>23.531500000000001</v>
      </c>
      <c r="E1744">
        <v>23.447900000000001</v>
      </c>
      <c r="F1744">
        <v>0.35654000000000002</v>
      </c>
      <c r="G1744">
        <v>8.3599999999999994E-2</v>
      </c>
    </row>
    <row r="1745" spans="1:7" x14ac:dyDescent="0.25">
      <c r="A1745" s="22">
        <v>40879</v>
      </c>
      <c r="B1745" t="s">
        <v>86</v>
      </c>
      <c r="C1745" t="s">
        <v>87</v>
      </c>
      <c r="D1745">
        <v>23.448499999999999</v>
      </c>
      <c r="E1745">
        <v>23.2957</v>
      </c>
      <c r="F1745">
        <v>0.65591999999999995</v>
      </c>
      <c r="G1745">
        <v>0.15279999999999999</v>
      </c>
    </row>
    <row r="1746" spans="1:7" x14ac:dyDescent="0.25">
      <c r="A1746" s="22">
        <v>40878</v>
      </c>
      <c r="B1746" t="s">
        <v>86</v>
      </c>
      <c r="C1746" t="s">
        <v>87</v>
      </c>
      <c r="D1746">
        <v>23.295999999999999</v>
      </c>
      <c r="E1746">
        <v>22.85</v>
      </c>
      <c r="F1746">
        <v>1.9518599999999999</v>
      </c>
      <c r="G1746">
        <v>0.44600000000000001</v>
      </c>
    </row>
    <row r="1747" spans="1:7" x14ac:dyDescent="0.25">
      <c r="A1747" s="22">
        <v>40877</v>
      </c>
      <c r="B1747" t="s">
        <v>86</v>
      </c>
      <c r="C1747" t="s">
        <v>87</v>
      </c>
      <c r="D1747">
        <v>22.85</v>
      </c>
      <c r="E1747">
        <v>21.058</v>
      </c>
      <c r="F1747">
        <v>8.5098299999999991</v>
      </c>
      <c r="G1747">
        <v>1.792</v>
      </c>
    </row>
    <row r="1748" spans="1:7" x14ac:dyDescent="0.25">
      <c r="A1748" s="22">
        <v>40876</v>
      </c>
      <c r="B1748" t="s">
        <v>86</v>
      </c>
      <c r="C1748" t="s">
        <v>87</v>
      </c>
      <c r="D1748">
        <v>21.058</v>
      </c>
      <c r="E1748">
        <v>20.6784</v>
      </c>
      <c r="F1748">
        <v>1.8357300000000001</v>
      </c>
      <c r="G1748">
        <v>0.37959999999999999</v>
      </c>
    </row>
    <row r="1749" spans="1:7" x14ac:dyDescent="0.25">
      <c r="A1749" s="22">
        <v>40875</v>
      </c>
      <c r="B1749" t="s">
        <v>86</v>
      </c>
      <c r="C1749" t="s">
        <v>87</v>
      </c>
      <c r="D1749">
        <v>20.678999999999998</v>
      </c>
      <c r="E1749">
        <v>19.389800000000001</v>
      </c>
      <c r="F1749">
        <v>6.64886</v>
      </c>
      <c r="G1749">
        <v>1.2891999999999999</v>
      </c>
    </row>
    <row r="1750" spans="1:7" x14ac:dyDescent="0.25">
      <c r="A1750" s="22">
        <v>40872</v>
      </c>
      <c r="B1750" t="s">
        <v>86</v>
      </c>
      <c r="C1750" t="s">
        <v>87</v>
      </c>
      <c r="D1750">
        <v>19.39</v>
      </c>
      <c r="E1750">
        <v>19.8672</v>
      </c>
      <c r="F1750">
        <v>-2.4019499999999998</v>
      </c>
      <c r="G1750">
        <v>-0.47720000000000001</v>
      </c>
    </row>
    <row r="1751" spans="1:7" x14ac:dyDescent="0.25">
      <c r="A1751" s="22">
        <v>40870</v>
      </c>
      <c r="B1751" t="s">
        <v>86</v>
      </c>
      <c r="C1751" t="s">
        <v>87</v>
      </c>
      <c r="D1751">
        <v>19.866499999999998</v>
      </c>
      <c r="E1751">
        <v>20.680499999999999</v>
      </c>
      <c r="F1751">
        <v>-3.93608</v>
      </c>
      <c r="G1751">
        <v>-0.81399999999999995</v>
      </c>
    </row>
    <row r="1752" spans="1:7" x14ac:dyDescent="0.25">
      <c r="A1752" s="22">
        <v>40869</v>
      </c>
      <c r="B1752" t="s">
        <v>86</v>
      </c>
      <c r="C1752" t="s">
        <v>87</v>
      </c>
      <c r="D1752">
        <v>20.680499999999999</v>
      </c>
      <c r="E1752">
        <v>20.298500000000001</v>
      </c>
      <c r="F1752">
        <v>1.88191</v>
      </c>
      <c r="G1752">
        <v>0.38200000000000001</v>
      </c>
    </row>
    <row r="1753" spans="1:7" x14ac:dyDescent="0.25">
      <c r="A1753" s="22">
        <v>40868</v>
      </c>
      <c r="B1753" t="s">
        <v>86</v>
      </c>
      <c r="C1753" t="s">
        <v>87</v>
      </c>
      <c r="D1753">
        <v>20.298500000000001</v>
      </c>
      <c r="E1753">
        <v>20.680099999999999</v>
      </c>
      <c r="F1753">
        <v>-1.8452500000000001</v>
      </c>
      <c r="G1753">
        <v>-0.38159999999999999</v>
      </c>
    </row>
    <row r="1754" spans="1:7" x14ac:dyDescent="0.25">
      <c r="A1754" s="22">
        <v>40865</v>
      </c>
      <c r="B1754" t="s">
        <v>86</v>
      </c>
      <c r="C1754" t="s">
        <v>87</v>
      </c>
      <c r="D1754">
        <v>20.68</v>
      </c>
      <c r="E1754">
        <v>19.866399999999999</v>
      </c>
      <c r="F1754">
        <v>4.0953600000000003</v>
      </c>
      <c r="G1754">
        <v>0.81359999999999999</v>
      </c>
    </row>
    <row r="1755" spans="1:7" x14ac:dyDescent="0.25">
      <c r="A1755" s="22">
        <v>40864</v>
      </c>
      <c r="B1755" t="s">
        <v>86</v>
      </c>
      <c r="C1755" t="s">
        <v>87</v>
      </c>
      <c r="D1755">
        <v>19.866499999999998</v>
      </c>
      <c r="E1755">
        <v>20.561299999999999</v>
      </c>
      <c r="F1755">
        <v>-3.3791600000000002</v>
      </c>
      <c r="G1755">
        <v>-0.69479999999999997</v>
      </c>
    </row>
    <row r="1756" spans="1:7" x14ac:dyDescent="0.25">
      <c r="A1756" s="22">
        <v>40863</v>
      </c>
      <c r="B1756" t="s">
        <v>86</v>
      </c>
      <c r="C1756" t="s">
        <v>87</v>
      </c>
      <c r="D1756">
        <v>20.561</v>
      </c>
      <c r="E1756">
        <v>21.9542</v>
      </c>
      <c r="F1756">
        <v>-6.3459399999999997</v>
      </c>
      <c r="G1756">
        <v>-1.3932</v>
      </c>
    </row>
    <row r="1757" spans="1:7" x14ac:dyDescent="0.25">
      <c r="A1757" s="22">
        <v>40862</v>
      </c>
      <c r="B1757" t="s">
        <v>86</v>
      </c>
      <c r="C1757" t="s">
        <v>87</v>
      </c>
      <c r="D1757">
        <v>21.954499999999999</v>
      </c>
      <c r="E1757">
        <v>21.9193</v>
      </c>
      <c r="F1757">
        <v>0.16059000000000001</v>
      </c>
      <c r="G1757">
        <v>3.5200000000000002E-2</v>
      </c>
    </row>
    <row r="1758" spans="1:7" x14ac:dyDescent="0.25">
      <c r="A1758" s="22">
        <v>40861</v>
      </c>
      <c r="B1758" t="s">
        <v>86</v>
      </c>
      <c r="C1758" t="s">
        <v>87</v>
      </c>
      <c r="D1758">
        <v>21.919499999999999</v>
      </c>
      <c r="E1758">
        <v>22.3307</v>
      </c>
      <c r="F1758">
        <v>-1.84141</v>
      </c>
      <c r="G1758">
        <v>-0.41120000000000001</v>
      </c>
    </row>
    <row r="1759" spans="1:7" x14ac:dyDescent="0.25">
      <c r="A1759" s="22">
        <v>40858</v>
      </c>
      <c r="B1759" t="s">
        <v>86</v>
      </c>
      <c r="C1759" t="s">
        <v>87</v>
      </c>
      <c r="D1759">
        <v>22.330500000000001</v>
      </c>
      <c r="E1759">
        <v>21.377700000000001</v>
      </c>
      <c r="F1759">
        <v>4.4569799999999997</v>
      </c>
      <c r="G1759">
        <v>0.95279999999999998</v>
      </c>
    </row>
    <row r="1760" spans="1:7" x14ac:dyDescent="0.25">
      <c r="A1760" s="22">
        <v>40857</v>
      </c>
      <c r="B1760" t="s">
        <v>86</v>
      </c>
      <c r="C1760" t="s">
        <v>87</v>
      </c>
      <c r="D1760">
        <v>21.378</v>
      </c>
      <c r="E1760">
        <v>20.1084</v>
      </c>
      <c r="F1760">
        <v>6.3137800000000004</v>
      </c>
      <c r="G1760">
        <v>1.2696000000000001</v>
      </c>
    </row>
    <row r="1761" spans="1:7" x14ac:dyDescent="0.25">
      <c r="A1761" s="22">
        <v>40856</v>
      </c>
      <c r="B1761" t="s">
        <v>86</v>
      </c>
      <c r="C1761" t="s">
        <v>87</v>
      </c>
      <c r="D1761">
        <v>20.108499999999999</v>
      </c>
      <c r="E1761">
        <v>25.130500000000001</v>
      </c>
      <c r="F1761">
        <v>-19.983689999999999</v>
      </c>
      <c r="G1761">
        <v>-5.0220000000000002</v>
      </c>
    </row>
    <row r="1762" spans="1:7" x14ac:dyDescent="0.25">
      <c r="A1762" s="22">
        <v>40855</v>
      </c>
      <c r="B1762" t="s">
        <v>86</v>
      </c>
      <c r="C1762" t="s">
        <v>87</v>
      </c>
      <c r="D1762">
        <v>25.13</v>
      </c>
      <c r="E1762">
        <v>23.8352</v>
      </c>
      <c r="F1762">
        <v>5.4322999999999997</v>
      </c>
      <c r="G1762">
        <v>1.2948</v>
      </c>
    </row>
    <row r="1763" spans="1:7" x14ac:dyDescent="0.25">
      <c r="A1763" s="22">
        <v>40854</v>
      </c>
      <c r="B1763" t="s">
        <v>86</v>
      </c>
      <c r="C1763" t="s">
        <v>87</v>
      </c>
      <c r="D1763">
        <v>23.835999999999999</v>
      </c>
      <c r="E1763">
        <v>23.7028</v>
      </c>
      <c r="F1763">
        <v>0.56196000000000002</v>
      </c>
      <c r="G1763">
        <v>0.13320000000000001</v>
      </c>
    </row>
    <row r="1764" spans="1:7" x14ac:dyDescent="0.25">
      <c r="A1764" s="22">
        <v>40851</v>
      </c>
      <c r="B1764" t="s">
        <v>86</v>
      </c>
      <c r="C1764" t="s">
        <v>87</v>
      </c>
      <c r="D1764">
        <v>23.702999999999999</v>
      </c>
      <c r="E1764">
        <v>24.1418</v>
      </c>
      <c r="F1764">
        <v>-1.81759</v>
      </c>
      <c r="G1764">
        <v>-0.43880000000000002</v>
      </c>
    </row>
    <row r="1765" spans="1:7" x14ac:dyDescent="0.25">
      <c r="A1765" s="22">
        <v>40850</v>
      </c>
      <c r="B1765" t="s">
        <v>86</v>
      </c>
      <c r="C1765" t="s">
        <v>87</v>
      </c>
      <c r="D1765">
        <v>24.141500000000001</v>
      </c>
      <c r="E1765">
        <v>23.0959</v>
      </c>
      <c r="F1765">
        <v>4.5272100000000002</v>
      </c>
      <c r="G1765">
        <v>1.0456000000000001</v>
      </c>
    </row>
    <row r="1766" spans="1:7" x14ac:dyDescent="0.25">
      <c r="A1766" s="22">
        <v>40849</v>
      </c>
      <c r="B1766" t="s">
        <v>86</v>
      </c>
      <c r="C1766" t="s">
        <v>87</v>
      </c>
      <c r="D1766">
        <v>23.096</v>
      </c>
      <c r="E1766">
        <v>22.373200000000001</v>
      </c>
      <c r="F1766">
        <v>3.2306499999999998</v>
      </c>
      <c r="G1766">
        <v>0.7228</v>
      </c>
    </row>
    <row r="1767" spans="1:7" x14ac:dyDescent="0.25">
      <c r="A1767" s="22">
        <v>40848</v>
      </c>
      <c r="B1767" t="s">
        <v>86</v>
      </c>
      <c r="C1767" t="s">
        <v>87</v>
      </c>
      <c r="D1767">
        <v>22.3735</v>
      </c>
      <c r="E1767">
        <v>25.501100000000001</v>
      </c>
      <c r="F1767">
        <v>-12.264570000000001</v>
      </c>
      <c r="G1767">
        <v>-3.1276000000000002</v>
      </c>
    </row>
    <row r="1768" spans="1:7" x14ac:dyDescent="0.25">
      <c r="A1768" s="22">
        <v>40847</v>
      </c>
      <c r="B1768" t="s">
        <v>86</v>
      </c>
      <c r="C1768" t="s">
        <v>87</v>
      </c>
      <c r="D1768">
        <v>25.501000000000001</v>
      </c>
      <c r="E1768">
        <v>29.195</v>
      </c>
      <c r="F1768">
        <v>-12.652850000000001</v>
      </c>
      <c r="G1768">
        <v>-3.694</v>
      </c>
    </row>
    <row r="1769" spans="1:7" x14ac:dyDescent="0.25">
      <c r="A1769" s="22">
        <v>40844</v>
      </c>
      <c r="B1769" t="s">
        <v>86</v>
      </c>
      <c r="C1769" t="s">
        <v>87</v>
      </c>
      <c r="D1769">
        <v>29.195</v>
      </c>
      <c r="E1769">
        <v>29.153400000000001</v>
      </c>
      <c r="F1769">
        <v>0.14269000000000001</v>
      </c>
      <c r="G1769">
        <v>4.1599999999999998E-2</v>
      </c>
    </row>
    <row r="1770" spans="1:7" x14ac:dyDescent="0.25">
      <c r="A1770" s="22">
        <v>40843</v>
      </c>
      <c r="B1770" t="s">
        <v>86</v>
      </c>
      <c r="C1770" t="s">
        <v>87</v>
      </c>
      <c r="D1770">
        <v>29.153500000000001</v>
      </c>
      <c r="E1770">
        <v>25.719899999999999</v>
      </c>
      <c r="F1770">
        <v>13.349970000000001</v>
      </c>
      <c r="G1770">
        <v>3.4336000000000002</v>
      </c>
    </row>
    <row r="1771" spans="1:7" x14ac:dyDescent="0.25">
      <c r="A1771" s="22">
        <v>40842</v>
      </c>
      <c r="B1771" t="s">
        <v>86</v>
      </c>
      <c r="C1771" t="s">
        <v>87</v>
      </c>
      <c r="D1771">
        <v>25.720500000000001</v>
      </c>
      <c r="E1771">
        <v>24.422499999999999</v>
      </c>
      <c r="F1771">
        <v>5.3147700000000002</v>
      </c>
      <c r="G1771">
        <v>1.298</v>
      </c>
    </row>
    <row r="1772" spans="1:7" x14ac:dyDescent="0.25">
      <c r="A1772" s="22">
        <v>40841</v>
      </c>
      <c r="B1772" t="s">
        <v>86</v>
      </c>
      <c r="C1772" t="s">
        <v>87</v>
      </c>
      <c r="D1772">
        <v>24.422000000000001</v>
      </c>
      <c r="E1772">
        <v>26.587599999999998</v>
      </c>
      <c r="F1772">
        <v>-8.1451499999999992</v>
      </c>
      <c r="G1772">
        <v>-2.1656</v>
      </c>
    </row>
    <row r="1773" spans="1:7" x14ac:dyDescent="0.25">
      <c r="A1773" s="22">
        <v>40840</v>
      </c>
      <c r="B1773" t="s">
        <v>86</v>
      </c>
      <c r="C1773" t="s">
        <v>87</v>
      </c>
      <c r="D1773">
        <v>26.587499999999999</v>
      </c>
      <c r="E1773">
        <v>25.195499999999999</v>
      </c>
      <c r="F1773">
        <v>5.5247999999999999</v>
      </c>
      <c r="G1773">
        <v>1.3919999999999999</v>
      </c>
    </row>
    <row r="1774" spans="1:7" x14ac:dyDescent="0.25">
      <c r="A1774" s="22">
        <v>40837</v>
      </c>
      <c r="B1774" t="s">
        <v>86</v>
      </c>
      <c r="C1774" t="s">
        <v>87</v>
      </c>
      <c r="D1774">
        <v>25.195499999999999</v>
      </c>
      <c r="E1774">
        <v>23.515899999999998</v>
      </c>
      <c r="F1774">
        <v>7.1424000000000003</v>
      </c>
      <c r="G1774">
        <v>1.6796</v>
      </c>
    </row>
    <row r="1775" spans="1:7" x14ac:dyDescent="0.25">
      <c r="A1775" s="22">
        <v>40836</v>
      </c>
      <c r="B1775" t="s">
        <v>86</v>
      </c>
      <c r="C1775" t="s">
        <v>87</v>
      </c>
      <c r="D1775">
        <v>23.515999999999998</v>
      </c>
      <c r="E1775">
        <v>23.675999999999998</v>
      </c>
      <c r="F1775">
        <v>-0.67579</v>
      </c>
      <c r="G1775">
        <v>-0.16</v>
      </c>
    </row>
    <row r="1776" spans="1:7" x14ac:dyDescent="0.25">
      <c r="A1776" s="22">
        <v>40835</v>
      </c>
      <c r="B1776" t="s">
        <v>86</v>
      </c>
      <c r="C1776" t="s">
        <v>87</v>
      </c>
      <c r="D1776">
        <v>23.675999999999998</v>
      </c>
      <c r="E1776">
        <v>26.050799999999999</v>
      </c>
      <c r="F1776">
        <v>-9.1160300000000003</v>
      </c>
      <c r="G1776">
        <v>-2.3748</v>
      </c>
    </row>
    <row r="1777" spans="1:7" x14ac:dyDescent="0.25">
      <c r="A1777" s="22">
        <v>40834</v>
      </c>
      <c r="B1777" t="s">
        <v>86</v>
      </c>
      <c r="C1777" t="s">
        <v>87</v>
      </c>
      <c r="D1777">
        <v>26.0505</v>
      </c>
      <c r="E1777">
        <v>24.581700000000001</v>
      </c>
      <c r="F1777">
        <v>5.9751799999999999</v>
      </c>
      <c r="G1777">
        <v>1.4688000000000001</v>
      </c>
    </row>
    <row r="1778" spans="1:7" x14ac:dyDescent="0.25">
      <c r="A1778" s="22">
        <v>40833</v>
      </c>
      <c r="B1778" t="s">
        <v>86</v>
      </c>
      <c r="C1778" t="s">
        <v>87</v>
      </c>
      <c r="D1778">
        <v>24.582000000000001</v>
      </c>
      <c r="E1778">
        <v>28.103200000000001</v>
      </c>
      <c r="F1778">
        <v>-12.529529999999999</v>
      </c>
      <c r="G1778">
        <v>-3.5211999999999999</v>
      </c>
    </row>
    <row r="1779" spans="1:7" x14ac:dyDescent="0.25">
      <c r="A1779" s="22">
        <v>40830</v>
      </c>
      <c r="B1779" t="s">
        <v>86</v>
      </c>
      <c r="C1779" t="s">
        <v>87</v>
      </c>
      <c r="D1779">
        <v>28.1035</v>
      </c>
      <c r="E1779">
        <v>26.485900000000001</v>
      </c>
      <c r="F1779">
        <v>6.1074000000000002</v>
      </c>
      <c r="G1779">
        <v>1.6175999999999999</v>
      </c>
    </row>
    <row r="1780" spans="1:7" x14ac:dyDescent="0.25">
      <c r="A1780" s="22">
        <v>40829</v>
      </c>
      <c r="B1780" t="s">
        <v>86</v>
      </c>
      <c r="C1780" t="s">
        <v>87</v>
      </c>
      <c r="D1780">
        <v>26.486000000000001</v>
      </c>
      <c r="E1780">
        <v>26.29</v>
      </c>
      <c r="F1780">
        <v>0.74553000000000003</v>
      </c>
      <c r="G1780">
        <v>0.19600000000000001</v>
      </c>
    </row>
    <row r="1781" spans="1:7" x14ac:dyDescent="0.25">
      <c r="A1781" s="22">
        <v>40828</v>
      </c>
      <c r="B1781" t="s">
        <v>86</v>
      </c>
      <c r="C1781" t="s">
        <v>87</v>
      </c>
      <c r="D1781">
        <v>26.290500000000002</v>
      </c>
      <c r="E1781">
        <v>24.746500000000001</v>
      </c>
      <c r="F1781">
        <v>6.2392700000000003</v>
      </c>
      <c r="G1781">
        <v>1.544</v>
      </c>
    </row>
    <row r="1782" spans="1:7" x14ac:dyDescent="0.25">
      <c r="A1782" s="22">
        <v>40827</v>
      </c>
      <c r="B1782" t="s">
        <v>86</v>
      </c>
      <c r="C1782" t="s">
        <v>87</v>
      </c>
      <c r="D1782">
        <v>24.746500000000001</v>
      </c>
      <c r="E1782">
        <v>24.622499999999999</v>
      </c>
      <c r="F1782">
        <v>0.50360000000000005</v>
      </c>
      <c r="G1782">
        <v>0.124</v>
      </c>
    </row>
    <row r="1783" spans="1:7" x14ac:dyDescent="0.25">
      <c r="A1783" s="22">
        <v>40826</v>
      </c>
      <c r="B1783" t="s">
        <v>86</v>
      </c>
      <c r="C1783" t="s">
        <v>87</v>
      </c>
      <c r="D1783">
        <v>24.622499999999999</v>
      </c>
      <c r="E1783">
        <v>22.976500000000001</v>
      </c>
      <c r="F1783">
        <v>7.1638400000000004</v>
      </c>
      <c r="G1783">
        <v>1.6459999999999999</v>
      </c>
    </row>
    <row r="1784" spans="1:7" x14ac:dyDescent="0.25">
      <c r="A1784" s="22">
        <v>40823</v>
      </c>
      <c r="B1784" t="s">
        <v>86</v>
      </c>
      <c r="C1784" t="s">
        <v>87</v>
      </c>
      <c r="D1784">
        <v>22.975999999999999</v>
      </c>
      <c r="E1784">
        <v>23.021599999999999</v>
      </c>
      <c r="F1784">
        <v>-0.19807</v>
      </c>
      <c r="G1784">
        <v>-4.5600000000000002E-2</v>
      </c>
    </row>
    <row r="1785" spans="1:7" x14ac:dyDescent="0.25">
      <c r="A1785" s="22">
        <v>40822</v>
      </c>
      <c r="B1785" t="s">
        <v>86</v>
      </c>
      <c r="C1785" t="s">
        <v>87</v>
      </c>
      <c r="D1785">
        <v>23.021999999999998</v>
      </c>
      <c r="E1785">
        <v>22.726800000000001</v>
      </c>
      <c r="F1785">
        <v>1.29891</v>
      </c>
      <c r="G1785">
        <v>0.29520000000000002</v>
      </c>
    </row>
    <row r="1786" spans="1:7" x14ac:dyDescent="0.25">
      <c r="A1786" s="22">
        <v>40821</v>
      </c>
      <c r="B1786" t="s">
        <v>86</v>
      </c>
      <c r="C1786" t="s">
        <v>87</v>
      </c>
      <c r="D1786">
        <v>22.727</v>
      </c>
      <c r="E1786">
        <v>21.598199999999999</v>
      </c>
      <c r="F1786">
        <v>5.2263599999999997</v>
      </c>
      <c r="G1786">
        <v>1.1288</v>
      </c>
    </row>
    <row r="1787" spans="1:7" x14ac:dyDescent="0.25">
      <c r="A1787" s="22">
        <v>40820</v>
      </c>
      <c r="B1787" t="s">
        <v>86</v>
      </c>
      <c r="C1787" t="s">
        <v>87</v>
      </c>
      <c r="D1787">
        <v>21.598500000000001</v>
      </c>
      <c r="E1787">
        <v>19.999700000000001</v>
      </c>
      <c r="F1787">
        <v>7.9941199999999997</v>
      </c>
      <c r="G1787">
        <v>1.5988</v>
      </c>
    </row>
    <row r="1788" spans="1:7" x14ac:dyDescent="0.25">
      <c r="A1788" s="22">
        <v>40819</v>
      </c>
      <c r="B1788" t="s">
        <v>86</v>
      </c>
      <c r="C1788" t="s">
        <v>87</v>
      </c>
      <c r="D1788">
        <v>20</v>
      </c>
      <c r="E1788">
        <v>20</v>
      </c>
      <c r="F1788">
        <v>0</v>
      </c>
      <c r="G1788">
        <v>0</v>
      </c>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dimension ref="A1:G1668"/>
  <sheetViews>
    <sheetView workbookViewId="0">
      <selection activeCell="I23" sqref="I23"/>
    </sheetView>
  </sheetViews>
  <sheetFormatPr defaultRowHeight="15" x14ac:dyDescent="0.25"/>
  <sheetData>
    <row r="1" spans="1:7" x14ac:dyDescent="0.25">
      <c r="A1" t="s">
        <v>56</v>
      </c>
      <c r="B1" t="s">
        <v>40</v>
      </c>
      <c r="C1" t="s">
        <v>41</v>
      </c>
      <c r="D1" t="s">
        <v>42</v>
      </c>
      <c r="E1" t="s">
        <v>43</v>
      </c>
      <c r="F1" t="s">
        <v>45</v>
      </c>
      <c r="G1" t="s">
        <v>44</v>
      </c>
    </row>
    <row r="2" spans="1:7" x14ac:dyDescent="0.25">
      <c r="A2" s="22">
        <v>40512</v>
      </c>
      <c r="B2">
        <v>9.5649999999999995</v>
      </c>
      <c r="C2">
        <v>9.7720000000000002</v>
      </c>
      <c r="D2">
        <v>9.5419999999999998</v>
      </c>
      <c r="E2">
        <v>9.5570000000000004</v>
      </c>
      <c r="F2">
        <v>9.5570000000000004</v>
      </c>
      <c r="G2">
        <v>252000</v>
      </c>
    </row>
    <row r="3" spans="1:7" x14ac:dyDescent="0.25">
      <c r="A3" s="22">
        <v>40513</v>
      </c>
      <c r="B3">
        <v>9.9570000000000007</v>
      </c>
      <c r="C3">
        <v>9.9930000000000003</v>
      </c>
      <c r="D3">
        <v>9.7829999999999995</v>
      </c>
      <c r="E3">
        <v>9.7870000000000008</v>
      </c>
      <c r="F3">
        <v>9.7870000000000008</v>
      </c>
      <c r="G3">
        <v>484000</v>
      </c>
    </row>
    <row r="4" spans="1:7" x14ac:dyDescent="0.25">
      <c r="A4" s="22">
        <v>40514</v>
      </c>
      <c r="B4">
        <v>9.9239999999999995</v>
      </c>
      <c r="C4">
        <v>10.429</v>
      </c>
      <c r="D4">
        <v>9.9239999999999995</v>
      </c>
      <c r="E4">
        <v>10.429</v>
      </c>
      <c r="F4">
        <v>10.429</v>
      </c>
      <c r="G4">
        <v>62000</v>
      </c>
    </row>
    <row r="5" spans="1:7" x14ac:dyDescent="0.25">
      <c r="A5" s="22">
        <v>40515</v>
      </c>
      <c r="B5">
        <v>10.423</v>
      </c>
      <c r="C5">
        <v>11.041</v>
      </c>
      <c r="D5">
        <v>10.423</v>
      </c>
      <c r="E5">
        <v>11.041</v>
      </c>
      <c r="F5">
        <v>11.041</v>
      </c>
      <c r="G5">
        <v>168000</v>
      </c>
    </row>
    <row r="6" spans="1:7" x14ac:dyDescent="0.25">
      <c r="A6" s="22">
        <v>40518</v>
      </c>
      <c r="B6">
        <v>10.946</v>
      </c>
      <c r="C6">
        <v>11.278</v>
      </c>
      <c r="D6">
        <v>10.946</v>
      </c>
      <c r="E6">
        <v>11.252000000000001</v>
      </c>
      <c r="F6">
        <v>11.252000000000001</v>
      </c>
      <c r="G6">
        <v>232000</v>
      </c>
    </row>
    <row r="7" spans="1:7" x14ac:dyDescent="0.25">
      <c r="A7" s="22">
        <v>40519</v>
      </c>
      <c r="B7">
        <v>11.6</v>
      </c>
      <c r="C7">
        <v>11.6</v>
      </c>
      <c r="D7">
        <v>11.314</v>
      </c>
      <c r="E7">
        <v>11.358000000000001</v>
      </c>
      <c r="F7">
        <v>11.358000000000001</v>
      </c>
      <c r="G7">
        <v>434000</v>
      </c>
    </row>
    <row r="8" spans="1:7" x14ac:dyDescent="0.25">
      <c r="A8" s="22">
        <v>40520</v>
      </c>
      <c r="B8">
        <v>11.483000000000001</v>
      </c>
      <c r="C8">
        <v>11.622</v>
      </c>
      <c r="D8">
        <v>11.228999999999999</v>
      </c>
      <c r="E8">
        <v>11.555</v>
      </c>
      <c r="F8">
        <v>11.555</v>
      </c>
      <c r="G8">
        <v>750000</v>
      </c>
    </row>
    <row r="9" spans="1:7" x14ac:dyDescent="0.25">
      <c r="A9" s="22">
        <v>40521</v>
      </c>
      <c r="B9">
        <v>11.757999999999999</v>
      </c>
      <c r="C9">
        <v>11.865</v>
      </c>
      <c r="D9">
        <v>11.647</v>
      </c>
      <c r="E9">
        <v>11.816000000000001</v>
      </c>
      <c r="F9">
        <v>11.816000000000001</v>
      </c>
      <c r="G9">
        <v>146000</v>
      </c>
    </row>
    <row r="10" spans="1:7" x14ac:dyDescent="0.25">
      <c r="A10" s="22">
        <v>40522</v>
      </c>
      <c r="B10">
        <v>11.853</v>
      </c>
      <c r="C10">
        <v>11.99</v>
      </c>
      <c r="D10">
        <v>11.853</v>
      </c>
      <c r="E10">
        <v>11.917</v>
      </c>
      <c r="F10">
        <v>11.917</v>
      </c>
      <c r="G10">
        <v>536000</v>
      </c>
    </row>
    <row r="11" spans="1:7" x14ac:dyDescent="0.25">
      <c r="A11" s="22">
        <v>40525</v>
      </c>
      <c r="B11">
        <v>12.002000000000001</v>
      </c>
      <c r="C11">
        <v>12.002000000000001</v>
      </c>
      <c r="D11">
        <v>11.695</v>
      </c>
      <c r="E11">
        <v>11.747999999999999</v>
      </c>
      <c r="F11">
        <v>11.747999999999999</v>
      </c>
      <c r="G11">
        <v>552000</v>
      </c>
    </row>
    <row r="12" spans="1:7" x14ac:dyDescent="0.25">
      <c r="A12" s="22">
        <v>40526</v>
      </c>
      <c r="B12">
        <v>11.772</v>
      </c>
      <c r="C12">
        <v>11.772</v>
      </c>
      <c r="D12">
        <v>11.57</v>
      </c>
      <c r="E12">
        <v>11.669</v>
      </c>
      <c r="F12">
        <v>11.669</v>
      </c>
      <c r="G12">
        <v>66000</v>
      </c>
    </row>
    <row r="13" spans="1:7" x14ac:dyDescent="0.25">
      <c r="A13" s="22">
        <v>40527</v>
      </c>
      <c r="B13">
        <v>11.571</v>
      </c>
      <c r="C13">
        <v>11.823</v>
      </c>
      <c r="D13">
        <v>11.368</v>
      </c>
      <c r="E13">
        <v>11.414999999999999</v>
      </c>
      <c r="F13">
        <v>11.414999999999999</v>
      </c>
      <c r="G13">
        <v>244000</v>
      </c>
    </row>
    <row r="14" spans="1:7" x14ac:dyDescent="0.25">
      <c r="A14" s="22">
        <v>40528</v>
      </c>
      <c r="B14">
        <v>11.374000000000001</v>
      </c>
      <c r="C14">
        <v>11.625999999999999</v>
      </c>
      <c r="D14">
        <v>11.368</v>
      </c>
      <c r="E14">
        <v>11.568</v>
      </c>
      <c r="F14">
        <v>11.568</v>
      </c>
      <c r="G14">
        <v>77000</v>
      </c>
    </row>
    <row r="15" spans="1:7" x14ac:dyDescent="0.25">
      <c r="A15" s="22">
        <v>40529</v>
      </c>
      <c r="B15">
        <v>11.677</v>
      </c>
      <c r="C15">
        <v>11.882999999999999</v>
      </c>
      <c r="D15">
        <v>11.627000000000001</v>
      </c>
      <c r="E15">
        <v>11.821999999999999</v>
      </c>
      <c r="F15">
        <v>11.821999999999999</v>
      </c>
      <c r="G15">
        <v>165000</v>
      </c>
    </row>
    <row r="16" spans="1:7" x14ac:dyDescent="0.25">
      <c r="A16" s="22">
        <v>40532</v>
      </c>
      <c r="B16">
        <v>11.975</v>
      </c>
      <c r="C16">
        <v>12.14</v>
      </c>
      <c r="D16">
        <v>11.871</v>
      </c>
      <c r="E16">
        <v>12.135</v>
      </c>
      <c r="F16">
        <v>12.135</v>
      </c>
      <c r="G16">
        <v>33000</v>
      </c>
    </row>
    <row r="17" spans="1:7" x14ac:dyDescent="0.25">
      <c r="A17" s="22">
        <v>40533</v>
      </c>
      <c r="B17">
        <v>12.291</v>
      </c>
      <c r="C17">
        <v>12.375</v>
      </c>
      <c r="D17">
        <v>12.25</v>
      </c>
      <c r="E17">
        <v>12.334</v>
      </c>
      <c r="F17">
        <v>12.334</v>
      </c>
      <c r="G17">
        <v>106000</v>
      </c>
    </row>
    <row r="18" spans="1:7" x14ac:dyDescent="0.25">
      <c r="A18" s="22">
        <v>40534</v>
      </c>
      <c r="B18">
        <v>12.445</v>
      </c>
      <c r="C18">
        <v>12.484</v>
      </c>
      <c r="D18">
        <v>12.342000000000001</v>
      </c>
      <c r="E18">
        <v>12.366</v>
      </c>
      <c r="F18">
        <v>12.366</v>
      </c>
      <c r="G18">
        <v>101000</v>
      </c>
    </row>
    <row r="19" spans="1:7" x14ac:dyDescent="0.25">
      <c r="A19" s="22">
        <v>40535</v>
      </c>
      <c r="B19">
        <v>12.346</v>
      </c>
      <c r="C19">
        <v>12.346</v>
      </c>
      <c r="D19">
        <v>11.9</v>
      </c>
      <c r="E19">
        <v>11.968999999999999</v>
      </c>
      <c r="F19">
        <v>11.968999999999999</v>
      </c>
      <c r="G19">
        <v>122000</v>
      </c>
    </row>
    <row r="20" spans="1:7" x14ac:dyDescent="0.25">
      <c r="A20" s="22">
        <v>40539</v>
      </c>
      <c r="B20">
        <v>11.750999999999999</v>
      </c>
      <c r="C20">
        <v>11.750999999999999</v>
      </c>
      <c r="D20">
        <v>11.65</v>
      </c>
      <c r="E20">
        <v>11.65</v>
      </c>
      <c r="F20">
        <v>11.65</v>
      </c>
      <c r="G20">
        <v>11000</v>
      </c>
    </row>
    <row r="21" spans="1:7" x14ac:dyDescent="0.25">
      <c r="A21" s="22">
        <v>40540</v>
      </c>
      <c r="B21">
        <v>11.622</v>
      </c>
      <c r="C21">
        <v>11.622</v>
      </c>
      <c r="D21">
        <v>11.537000000000001</v>
      </c>
      <c r="E21">
        <v>11.537000000000001</v>
      </c>
      <c r="F21">
        <v>11.537000000000001</v>
      </c>
      <c r="G21">
        <v>26000</v>
      </c>
    </row>
    <row r="22" spans="1:7" x14ac:dyDescent="0.25">
      <c r="A22" s="22">
        <v>40541</v>
      </c>
      <c r="B22">
        <v>11.670999999999999</v>
      </c>
      <c r="C22">
        <v>11.782</v>
      </c>
      <c r="D22">
        <v>11.670999999999999</v>
      </c>
      <c r="E22">
        <v>11.78</v>
      </c>
      <c r="F22">
        <v>11.78</v>
      </c>
      <c r="G22">
        <v>88000</v>
      </c>
    </row>
    <row r="23" spans="1:7" x14ac:dyDescent="0.25">
      <c r="A23" s="22">
        <v>40542</v>
      </c>
      <c r="B23">
        <v>11.734</v>
      </c>
      <c r="C23">
        <v>11.847</v>
      </c>
      <c r="D23">
        <v>11.734</v>
      </c>
      <c r="E23">
        <v>11.847</v>
      </c>
      <c r="F23">
        <v>11.847</v>
      </c>
      <c r="G23">
        <v>29000</v>
      </c>
    </row>
    <row r="24" spans="1:7" x14ac:dyDescent="0.25">
      <c r="A24" s="22">
        <v>40543</v>
      </c>
      <c r="B24">
        <v>11.792999999999999</v>
      </c>
      <c r="C24">
        <v>12.002000000000001</v>
      </c>
      <c r="D24">
        <v>11.75</v>
      </c>
      <c r="E24">
        <v>11.954000000000001</v>
      </c>
      <c r="F24">
        <v>11.954000000000001</v>
      </c>
      <c r="G24">
        <v>85000</v>
      </c>
    </row>
    <row r="25" spans="1:7" x14ac:dyDescent="0.25">
      <c r="A25" s="22">
        <v>40546</v>
      </c>
      <c r="B25">
        <v>12.272</v>
      </c>
      <c r="C25">
        <v>12.48</v>
      </c>
      <c r="D25">
        <v>12.272</v>
      </c>
      <c r="E25">
        <v>12.38</v>
      </c>
      <c r="F25">
        <v>12.38</v>
      </c>
      <c r="G25">
        <v>103000</v>
      </c>
    </row>
    <row r="26" spans="1:7" x14ac:dyDescent="0.25">
      <c r="A26" s="22">
        <v>40547</v>
      </c>
      <c r="B26">
        <v>12.34</v>
      </c>
      <c r="C26">
        <v>12.34</v>
      </c>
      <c r="D26">
        <v>12.082000000000001</v>
      </c>
      <c r="E26">
        <v>12.135</v>
      </c>
      <c r="F26">
        <v>12.135</v>
      </c>
      <c r="G26">
        <v>28000</v>
      </c>
    </row>
    <row r="27" spans="1:7" x14ac:dyDescent="0.25">
      <c r="A27" s="22">
        <v>40548</v>
      </c>
      <c r="B27">
        <v>12.21</v>
      </c>
      <c r="C27">
        <v>12.654999999999999</v>
      </c>
      <c r="D27">
        <v>12.2</v>
      </c>
      <c r="E27">
        <v>12.599</v>
      </c>
      <c r="F27">
        <v>12.599</v>
      </c>
      <c r="G27">
        <v>65000</v>
      </c>
    </row>
    <row r="28" spans="1:7" x14ac:dyDescent="0.25">
      <c r="A28" s="22">
        <v>40549</v>
      </c>
      <c r="B28">
        <v>12.6</v>
      </c>
      <c r="C28">
        <v>12.6</v>
      </c>
      <c r="D28">
        <v>12.46</v>
      </c>
      <c r="E28">
        <v>12.526</v>
      </c>
      <c r="F28">
        <v>12.526</v>
      </c>
      <c r="G28">
        <v>88000</v>
      </c>
    </row>
    <row r="29" spans="1:7" x14ac:dyDescent="0.25">
      <c r="A29" s="22">
        <v>40550</v>
      </c>
      <c r="B29">
        <v>12.724</v>
      </c>
      <c r="C29">
        <v>12.8</v>
      </c>
      <c r="D29">
        <v>12.239000000000001</v>
      </c>
      <c r="E29">
        <v>12.507999999999999</v>
      </c>
      <c r="F29">
        <v>12.507999999999999</v>
      </c>
      <c r="G29">
        <v>102000</v>
      </c>
    </row>
    <row r="30" spans="1:7" x14ac:dyDescent="0.25">
      <c r="A30" s="22">
        <v>40553</v>
      </c>
      <c r="B30">
        <v>12.327999999999999</v>
      </c>
      <c r="C30">
        <v>12.545999999999999</v>
      </c>
      <c r="D30">
        <v>12.194000000000001</v>
      </c>
      <c r="E30">
        <v>12.545999999999999</v>
      </c>
      <c r="F30">
        <v>12.545999999999999</v>
      </c>
      <c r="G30">
        <v>142000</v>
      </c>
    </row>
    <row r="31" spans="1:7" x14ac:dyDescent="0.25">
      <c r="A31" s="22">
        <v>40554</v>
      </c>
      <c r="B31">
        <v>12.73</v>
      </c>
      <c r="C31">
        <v>12.916</v>
      </c>
      <c r="D31">
        <v>12.638</v>
      </c>
      <c r="E31">
        <v>12.916</v>
      </c>
      <c r="F31">
        <v>12.916</v>
      </c>
      <c r="G31">
        <v>265000</v>
      </c>
    </row>
    <row r="32" spans="1:7" x14ac:dyDescent="0.25">
      <c r="A32" s="22">
        <v>40555</v>
      </c>
      <c r="B32">
        <v>13.185</v>
      </c>
      <c r="C32">
        <v>13.497</v>
      </c>
      <c r="D32">
        <v>13.137</v>
      </c>
      <c r="E32">
        <v>13.492000000000001</v>
      </c>
      <c r="F32">
        <v>13.492000000000001</v>
      </c>
      <c r="G32">
        <v>57000</v>
      </c>
    </row>
    <row r="33" spans="1:7" x14ac:dyDescent="0.25">
      <c r="A33" s="22">
        <v>40556</v>
      </c>
      <c r="B33">
        <v>13.46</v>
      </c>
      <c r="C33">
        <v>13.614000000000001</v>
      </c>
      <c r="D33">
        <v>13.333</v>
      </c>
      <c r="E33">
        <v>13.61</v>
      </c>
      <c r="F33">
        <v>13.61</v>
      </c>
      <c r="G33">
        <v>765000</v>
      </c>
    </row>
    <row r="34" spans="1:7" x14ac:dyDescent="0.25">
      <c r="A34" s="22">
        <v>40557</v>
      </c>
      <c r="B34">
        <v>13.585000000000001</v>
      </c>
      <c r="C34">
        <v>14.285</v>
      </c>
      <c r="D34">
        <v>13.585000000000001</v>
      </c>
      <c r="E34">
        <v>14.209</v>
      </c>
      <c r="F34">
        <v>14.209</v>
      </c>
      <c r="G34">
        <v>761000</v>
      </c>
    </row>
    <row r="35" spans="1:7" x14ac:dyDescent="0.25">
      <c r="A35" s="22">
        <v>40561</v>
      </c>
      <c r="B35">
        <v>14.233000000000001</v>
      </c>
      <c r="C35">
        <v>14.664</v>
      </c>
      <c r="D35">
        <v>14.185</v>
      </c>
      <c r="E35">
        <v>14.657</v>
      </c>
      <c r="F35">
        <v>14.657</v>
      </c>
      <c r="G35">
        <v>542000</v>
      </c>
    </row>
    <row r="36" spans="1:7" x14ac:dyDescent="0.25">
      <c r="A36" s="22">
        <v>40562</v>
      </c>
      <c r="B36">
        <v>14.542</v>
      </c>
      <c r="C36">
        <v>14.542</v>
      </c>
      <c r="D36">
        <v>13.558999999999999</v>
      </c>
      <c r="E36">
        <v>13.802</v>
      </c>
      <c r="F36">
        <v>13.802</v>
      </c>
      <c r="G36">
        <v>483000</v>
      </c>
    </row>
    <row r="37" spans="1:7" x14ac:dyDescent="0.25">
      <c r="A37" s="22">
        <v>40563</v>
      </c>
      <c r="B37">
        <v>13.819000000000001</v>
      </c>
      <c r="C37">
        <v>14.026999999999999</v>
      </c>
      <c r="D37">
        <v>13.419</v>
      </c>
      <c r="E37">
        <v>13.962999999999999</v>
      </c>
      <c r="F37">
        <v>13.962999999999999</v>
      </c>
      <c r="G37">
        <v>470000</v>
      </c>
    </row>
    <row r="38" spans="1:7" x14ac:dyDescent="0.25">
      <c r="A38" s="22">
        <v>40564</v>
      </c>
      <c r="B38">
        <v>14.378</v>
      </c>
      <c r="C38">
        <v>14.381</v>
      </c>
      <c r="D38">
        <v>13.73</v>
      </c>
      <c r="E38">
        <v>13.835000000000001</v>
      </c>
      <c r="F38">
        <v>13.835000000000001</v>
      </c>
      <c r="G38">
        <v>352000</v>
      </c>
    </row>
    <row r="39" spans="1:7" x14ac:dyDescent="0.25">
      <c r="A39" s="22">
        <v>40567</v>
      </c>
      <c r="B39">
        <v>13.836</v>
      </c>
      <c r="C39">
        <v>14.162000000000001</v>
      </c>
      <c r="D39">
        <v>13.798</v>
      </c>
      <c r="E39">
        <v>14.131</v>
      </c>
      <c r="F39">
        <v>14.131</v>
      </c>
      <c r="G39">
        <v>642000</v>
      </c>
    </row>
    <row r="40" spans="1:7" x14ac:dyDescent="0.25">
      <c r="A40" s="22">
        <v>40568</v>
      </c>
      <c r="B40">
        <v>14</v>
      </c>
      <c r="C40">
        <v>14.207000000000001</v>
      </c>
      <c r="D40">
        <v>13.779</v>
      </c>
      <c r="E40">
        <v>14.2</v>
      </c>
      <c r="F40">
        <v>14.2</v>
      </c>
      <c r="G40">
        <v>421000</v>
      </c>
    </row>
    <row r="41" spans="1:7" x14ac:dyDescent="0.25">
      <c r="A41" s="22">
        <v>40569</v>
      </c>
      <c r="B41">
        <v>14.467000000000001</v>
      </c>
      <c r="C41">
        <v>14.85</v>
      </c>
      <c r="D41">
        <v>14.391999999999999</v>
      </c>
      <c r="E41">
        <v>14.736000000000001</v>
      </c>
      <c r="F41">
        <v>14.736000000000001</v>
      </c>
      <c r="G41">
        <v>281000</v>
      </c>
    </row>
    <row r="42" spans="1:7" x14ac:dyDescent="0.25">
      <c r="A42" s="22">
        <v>40570</v>
      </c>
      <c r="B42">
        <v>14.795999999999999</v>
      </c>
      <c r="C42">
        <v>15.076000000000001</v>
      </c>
      <c r="D42">
        <v>14.707000000000001</v>
      </c>
      <c r="E42">
        <v>15.054</v>
      </c>
      <c r="F42">
        <v>15.054</v>
      </c>
      <c r="G42">
        <v>401000</v>
      </c>
    </row>
    <row r="43" spans="1:7" x14ac:dyDescent="0.25">
      <c r="A43" s="22">
        <v>40571</v>
      </c>
      <c r="B43">
        <v>15.087</v>
      </c>
      <c r="C43">
        <v>15.302</v>
      </c>
      <c r="D43">
        <v>13.569000000000001</v>
      </c>
      <c r="E43">
        <v>13.75</v>
      </c>
      <c r="F43">
        <v>13.75</v>
      </c>
      <c r="G43">
        <v>715000</v>
      </c>
    </row>
    <row r="44" spans="1:7" x14ac:dyDescent="0.25">
      <c r="A44" s="22">
        <v>40574</v>
      </c>
      <c r="B44">
        <v>13.933999999999999</v>
      </c>
      <c r="C44">
        <v>13.946</v>
      </c>
      <c r="D44">
        <v>13.643000000000001</v>
      </c>
      <c r="E44">
        <v>13.765000000000001</v>
      </c>
      <c r="F44">
        <v>13.765000000000001</v>
      </c>
      <c r="G44">
        <v>484000</v>
      </c>
    </row>
    <row r="45" spans="1:7" x14ac:dyDescent="0.25">
      <c r="A45" s="22">
        <v>40575</v>
      </c>
      <c r="B45">
        <v>14.159000000000001</v>
      </c>
      <c r="C45">
        <v>14.566000000000001</v>
      </c>
      <c r="D45">
        <v>14.159000000000001</v>
      </c>
      <c r="E45">
        <v>14.457000000000001</v>
      </c>
      <c r="F45">
        <v>14.457000000000001</v>
      </c>
      <c r="G45">
        <v>314000</v>
      </c>
    </row>
    <row r="46" spans="1:7" x14ac:dyDescent="0.25">
      <c r="A46" s="22">
        <v>40576</v>
      </c>
      <c r="B46">
        <v>14.317</v>
      </c>
      <c r="C46">
        <v>14.653</v>
      </c>
      <c r="D46">
        <v>14.308999999999999</v>
      </c>
      <c r="E46">
        <v>14.472</v>
      </c>
      <c r="F46">
        <v>14.472</v>
      </c>
      <c r="G46">
        <v>234000</v>
      </c>
    </row>
    <row r="47" spans="1:7" x14ac:dyDescent="0.25">
      <c r="A47" s="22">
        <v>40577</v>
      </c>
      <c r="B47">
        <v>14.395</v>
      </c>
      <c r="C47">
        <v>14.695</v>
      </c>
      <c r="D47">
        <v>14.085000000000001</v>
      </c>
      <c r="E47">
        <v>14.677</v>
      </c>
      <c r="F47">
        <v>14.677</v>
      </c>
      <c r="G47">
        <v>180000</v>
      </c>
    </row>
    <row r="48" spans="1:7" x14ac:dyDescent="0.25">
      <c r="A48" s="22">
        <v>40578</v>
      </c>
      <c r="B48">
        <v>14.795</v>
      </c>
      <c r="C48">
        <v>15.045</v>
      </c>
      <c r="D48">
        <v>14.592000000000001</v>
      </c>
      <c r="E48">
        <v>15.006</v>
      </c>
      <c r="F48">
        <v>15.006</v>
      </c>
      <c r="G48">
        <v>771000</v>
      </c>
    </row>
    <row r="49" spans="1:7" x14ac:dyDescent="0.25">
      <c r="A49" s="22">
        <v>40581</v>
      </c>
      <c r="B49">
        <v>15.215</v>
      </c>
      <c r="C49">
        <v>15.4</v>
      </c>
      <c r="D49">
        <v>15.211</v>
      </c>
      <c r="E49">
        <v>15.234999999999999</v>
      </c>
      <c r="F49">
        <v>15.234999999999999</v>
      </c>
      <c r="G49">
        <v>297000</v>
      </c>
    </row>
    <row r="50" spans="1:7" x14ac:dyDescent="0.25">
      <c r="A50" s="22">
        <v>40582</v>
      </c>
      <c r="B50">
        <v>15.222</v>
      </c>
      <c r="C50">
        <v>15.503</v>
      </c>
      <c r="D50">
        <v>15.023999999999999</v>
      </c>
      <c r="E50">
        <v>15.502000000000001</v>
      </c>
      <c r="F50">
        <v>15.502000000000001</v>
      </c>
      <c r="G50">
        <v>222000</v>
      </c>
    </row>
    <row r="51" spans="1:7" x14ac:dyDescent="0.25">
      <c r="A51" s="22">
        <v>40583</v>
      </c>
      <c r="B51">
        <v>15.295</v>
      </c>
      <c r="C51">
        <v>15.471</v>
      </c>
      <c r="D51">
        <v>15.08</v>
      </c>
      <c r="E51">
        <v>15.371</v>
      </c>
      <c r="F51">
        <v>15.371</v>
      </c>
      <c r="G51">
        <v>617000</v>
      </c>
    </row>
    <row r="52" spans="1:7" x14ac:dyDescent="0.25">
      <c r="A52" s="22">
        <v>40584</v>
      </c>
      <c r="B52">
        <v>15.025</v>
      </c>
      <c r="C52">
        <v>15.49</v>
      </c>
      <c r="D52">
        <v>15</v>
      </c>
      <c r="E52">
        <v>15.38</v>
      </c>
      <c r="F52">
        <v>15.38</v>
      </c>
      <c r="G52">
        <v>412000</v>
      </c>
    </row>
    <row r="53" spans="1:7" x14ac:dyDescent="0.25">
      <c r="A53" s="22">
        <v>40585</v>
      </c>
      <c r="B53">
        <v>15.315</v>
      </c>
      <c r="C53">
        <v>15.682</v>
      </c>
      <c r="D53">
        <v>15.263</v>
      </c>
      <c r="E53">
        <v>15.666</v>
      </c>
      <c r="F53">
        <v>15.666</v>
      </c>
      <c r="G53">
        <v>438000</v>
      </c>
    </row>
    <row r="54" spans="1:7" x14ac:dyDescent="0.25">
      <c r="A54" s="22">
        <v>40588</v>
      </c>
      <c r="B54">
        <v>15.685</v>
      </c>
      <c r="C54">
        <v>15.811999999999999</v>
      </c>
      <c r="D54">
        <v>15.56</v>
      </c>
      <c r="E54">
        <v>15.8</v>
      </c>
      <c r="F54">
        <v>15.8</v>
      </c>
      <c r="G54">
        <v>513000</v>
      </c>
    </row>
    <row r="55" spans="1:7" x14ac:dyDescent="0.25">
      <c r="A55" s="22">
        <v>40589</v>
      </c>
      <c r="B55">
        <v>15.683</v>
      </c>
      <c r="C55">
        <v>15.759</v>
      </c>
      <c r="D55">
        <v>15.568</v>
      </c>
      <c r="E55">
        <v>15.603</v>
      </c>
      <c r="F55">
        <v>15.603</v>
      </c>
      <c r="G55">
        <v>532000</v>
      </c>
    </row>
    <row r="56" spans="1:7" x14ac:dyDescent="0.25">
      <c r="A56" s="22">
        <v>40590</v>
      </c>
      <c r="B56">
        <v>15.824999999999999</v>
      </c>
      <c r="C56">
        <v>15.949</v>
      </c>
      <c r="D56">
        <v>15.388</v>
      </c>
      <c r="E56">
        <v>15.391999999999999</v>
      </c>
      <c r="F56">
        <v>15.391999999999999</v>
      </c>
      <c r="G56">
        <v>739000</v>
      </c>
    </row>
    <row r="57" spans="1:7" x14ac:dyDescent="0.25">
      <c r="A57" s="22">
        <v>40591</v>
      </c>
      <c r="B57">
        <v>15.289</v>
      </c>
      <c r="C57">
        <v>15.353999999999999</v>
      </c>
      <c r="D57">
        <v>15.134</v>
      </c>
      <c r="E57">
        <v>15.218</v>
      </c>
      <c r="F57">
        <v>15.218</v>
      </c>
      <c r="G57">
        <v>448000</v>
      </c>
    </row>
    <row r="58" spans="1:7" x14ac:dyDescent="0.25">
      <c r="A58" s="22">
        <v>40592</v>
      </c>
      <c r="B58">
        <v>15.294</v>
      </c>
      <c r="C58">
        <v>15.31</v>
      </c>
      <c r="D58">
        <v>14.964</v>
      </c>
      <c r="E58">
        <v>15.085000000000001</v>
      </c>
      <c r="F58">
        <v>15.085000000000001</v>
      </c>
      <c r="G58">
        <v>400000</v>
      </c>
    </row>
    <row r="59" spans="1:7" x14ac:dyDescent="0.25">
      <c r="A59" s="22">
        <v>40596</v>
      </c>
      <c r="B59">
        <v>14.175000000000001</v>
      </c>
      <c r="C59">
        <v>14.516</v>
      </c>
      <c r="D59">
        <v>13.1</v>
      </c>
      <c r="E59">
        <v>13.249000000000001</v>
      </c>
      <c r="F59">
        <v>13.249000000000001</v>
      </c>
      <c r="G59">
        <v>2169000</v>
      </c>
    </row>
    <row r="60" spans="1:7" x14ac:dyDescent="0.25">
      <c r="A60" s="22">
        <v>40597</v>
      </c>
      <c r="B60">
        <v>13.199</v>
      </c>
      <c r="C60">
        <v>13.311</v>
      </c>
      <c r="D60">
        <v>12.183999999999999</v>
      </c>
      <c r="E60">
        <v>12.622999999999999</v>
      </c>
      <c r="F60">
        <v>12.622999999999999</v>
      </c>
      <c r="G60">
        <v>1379000</v>
      </c>
    </row>
    <row r="61" spans="1:7" x14ac:dyDescent="0.25">
      <c r="A61" s="22">
        <v>40598</v>
      </c>
      <c r="B61">
        <v>12.573</v>
      </c>
      <c r="C61">
        <v>12.863</v>
      </c>
      <c r="D61">
        <v>12.254</v>
      </c>
      <c r="E61">
        <v>12.731</v>
      </c>
      <c r="F61">
        <v>12.731</v>
      </c>
      <c r="G61">
        <v>2331000</v>
      </c>
    </row>
    <row r="62" spans="1:7" x14ac:dyDescent="0.25">
      <c r="A62" s="22">
        <v>40599</v>
      </c>
      <c r="B62">
        <v>13.127000000000001</v>
      </c>
      <c r="C62">
        <v>13.555999999999999</v>
      </c>
      <c r="D62">
        <v>13.092000000000001</v>
      </c>
      <c r="E62">
        <v>13.554</v>
      </c>
      <c r="F62">
        <v>13.554</v>
      </c>
      <c r="G62">
        <v>858000</v>
      </c>
    </row>
    <row r="63" spans="1:7" x14ac:dyDescent="0.25">
      <c r="A63" s="22">
        <v>40602</v>
      </c>
      <c r="B63">
        <v>13.9</v>
      </c>
      <c r="C63">
        <v>14.22</v>
      </c>
      <c r="D63">
        <v>13.86</v>
      </c>
      <c r="E63">
        <v>14.098000000000001</v>
      </c>
      <c r="F63">
        <v>14.098000000000001</v>
      </c>
      <c r="G63">
        <v>737000</v>
      </c>
    </row>
    <row r="64" spans="1:7" x14ac:dyDescent="0.25">
      <c r="A64" s="22">
        <v>40603</v>
      </c>
      <c r="B64">
        <v>14.302</v>
      </c>
      <c r="C64">
        <v>14.302</v>
      </c>
      <c r="D64">
        <v>13.034000000000001</v>
      </c>
      <c r="E64">
        <v>13.058999999999999</v>
      </c>
      <c r="F64">
        <v>13.058999999999999</v>
      </c>
      <c r="G64">
        <v>1510000</v>
      </c>
    </row>
    <row r="65" spans="1:7" x14ac:dyDescent="0.25">
      <c r="A65" s="22">
        <v>40604</v>
      </c>
      <c r="B65">
        <v>13.048999999999999</v>
      </c>
      <c r="C65">
        <v>13.411</v>
      </c>
      <c r="D65">
        <v>12.86</v>
      </c>
      <c r="E65">
        <v>13.02</v>
      </c>
      <c r="F65">
        <v>13.02</v>
      </c>
      <c r="G65">
        <v>1157000</v>
      </c>
    </row>
    <row r="66" spans="1:7" x14ac:dyDescent="0.25">
      <c r="A66" s="22">
        <v>40605</v>
      </c>
      <c r="B66">
        <v>13.577999999999999</v>
      </c>
      <c r="C66">
        <v>13.680999999999999</v>
      </c>
      <c r="D66">
        <v>12.961</v>
      </c>
      <c r="E66">
        <v>13.644</v>
      </c>
      <c r="F66">
        <v>13.644</v>
      </c>
      <c r="G66">
        <v>1190000</v>
      </c>
    </row>
    <row r="67" spans="1:7" x14ac:dyDescent="0.25">
      <c r="A67" s="22">
        <v>40606</v>
      </c>
      <c r="B67">
        <v>13.693</v>
      </c>
      <c r="C67">
        <v>13.792999999999999</v>
      </c>
      <c r="D67">
        <v>13.02</v>
      </c>
      <c r="E67">
        <v>13.317</v>
      </c>
      <c r="F67">
        <v>13.317</v>
      </c>
      <c r="G67">
        <v>1519000</v>
      </c>
    </row>
    <row r="68" spans="1:7" x14ac:dyDescent="0.25">
      <c r="A68" s="22">
        <v>40609</v>
      </c>
      <c r="B68">
        <v>12.907999999999999</v>
      </c>
      <c r="C68">
        <v>13.602</v>
      </c>
      <c r="D68">
        <v>12.536</v>
      </c>
      <c r="E68">
        <v>12.948</v>
      </c>
      <c r="F68">
        <v>12.948</v>
      </c>
      <c r="G68">
        <v>1102000</v>
      </c>
    </row>
    <row r="69" spans="1:7" x14ac:dyDescent="0.25">
      <c r="A69" s="22">
        <v>40610</v>
      </c>
      <c r="B69">
        <v>12.988</v>
      </c>
      <c r="C69">
        <v>13.311</v>
      </c>
      <c r="D69">
        <v>12.65</v>
      </c>
      <c r="E69">
        <v>13.218999999999999</v>
      </c>
      <c r="F69">
        <v>13.218999999999999</v>
      </c>
      <c r="G69">
        <v>1607000</v>
      </c>
    </row>
    <row r="70" spans="1:7" x14ac:dyDescent="0.25">
      <c r="A70" s="22">
        <v>40611</v>
      </c>
      <c r="B70">
        <v>13.113</v>
      </c>
      <c r="C70">
        <v>13.145</v>
      </c>
      <c r="D70">
        <v>12.696999999999999</v>
      </c>
      <c r="E70">
        <v>13.042999999999999</v>
      </c>
      <c r="F70">
        <v>13.042999999999999</v>
      </c>
      <c r="G70">
        <v>1336000</v>
      </c>
    </row>
    <row r="71" spans="1:7" x14ac:dyDescent="0.25">
      <c r="A71" s="22">
        <v>40612</v>
      </c>
      <c r="B71">
        <v>12.592000000000001</v>
      </c>
      <c r="C71">
        <v>12.7</v>
      </c>
      <c r="D71">
        <v>12.276999999999999</v>
      </c>
      <c r="E71">
        <v>12.382</v>
      </c>
      <c r="F71">
        <v>12.382</v>
      </c>
      <c r="G71">
        <v>1901000</v>
      </c>
    </row>
    <row r="72" spans="1:7" x14ac:dyDescent="0.25">
      <c r="A72" s="22">
        <v>40613</v>
      </c>
      <c r="B72">
        <v>12.17</v>
      </c>
      <c r="C72">
        <v>12.782999999999999</v>
      </c>
      <c r="D72">
        <v>12.157</v>
      </c>
      <c r="E72">
        <v>12.706</v>
      </c>
      <c r="F72">
        <v>12.706</v>
      </c>
      <c r="G72">
        <v>1604000</v>
      </c>
    </row>
    <row r="73" spans="1:7" x14ac:dyDescent="0.25">
      <c r="A73" s="22">
        <v>40616</v>
      </c>
      <c r="B73">
        <v>12.316000000000001</v>
      </c>
      <c r="C73">
        <v>12.615</v>
      </c>
      <c r="D73">
        <v>12.189</v>
      </c>
      <c r="E73">
        <v>12.582000000000001</v>
      </c>
      <c r="F73">
        <v>12.582000000000001</v>
      </c>
      <c r="G73">
        <v>1460000</v>
      </c>
    </row>
    <row r="74" spans="1:7" x14ac:dyDescent="0.25">
      <c r="A74" s="22">
        <v>40617</v>
      </c>
      <c r="B74">
        <v>11.208</v>
      </c>
      <c r="C74">
        <v>12.257999999999999</v>
      </c>
      <c r="D74">
        <v>11.201000000000001</v>
      </c>
      <c r="E74">
        <v>12.031000000000001</v>
      </c>
      <c r="F74">
        <v>12.031000000000001</v>
      </c>
      <c r="G74">
        <v>1800000</v>
      </c>
    </row>
    <row r="75" spans="1:7" x14ac:dyDescent="0.25">
      <c r="A75" s="22">
        <v>40618</v>
      </c>
      <c r="B75">
        <v>11.909000000000001</v>
      </c>
      <c r="C75">
        <v>11.981999999999999</v>
      </c>
      <c r="D75">
        <v>10.548</v>
      </c>
      <c r="E75">
        <v>11.044</v>
      </c>
      <c r="F75">
        <v>11.044</v>
      </c>
      <c r="G75">
        <v>5494000</v>
      </c>
    </row>
    <row r="76" spans="1:7" x14ac:dyDescent="0.25">
      <c r="A76" s="22">
        <v>40619</v>
      </c>
      <c r="B76">
        <v>11.593</v>
      </c>
      <c r="C76">
        <v>11.705</v>
      </c>
      <c r="D76">
        <v>11.311</v>
      </c>
      <c r="E76">
        <v>11.451000000000001</v>
      </c>
      <c r="F76">
        <v>11.451000000000001</v>
      </c>
      <c r="G76">
        <v>2998000</v>
      </c>
    </row>
    <row r="77" spans="1:7" x14ac:dyDescent="0.25">
      <c r="A77" s="22">
        <v>40620</v>
      </c>
      <c r="B77">
        <v>11.916</v>
      </c>
      <c r="C77">
        <v>11.936999999999999</v>
      </c>
      <c r="D77">
        <v>11.586</v>
      </c>
      <c r="E77">
        <v>11.74</v>
      </c>
      <c r="F77">
        <v>11.74</v>
      </c>
      <c r="G77">
        <v>1482000</v>
      </c>
    </row>
    <row r="78" spans="1:7" x14ac:dyDescent="0.25">
      <c r="A78" s="22">
        <v>40623</v>
      </c>
      <c r="B78">
        <v>12.231</v>
      </c>
      <c r="C78">
        <v>12.670999999999999</v>
      </c>
      <c r="D78">
        <v>12.141</v>
      </c>
      <c r="E78">
        <v>12.66</v>
      </c>
      <c r="F78">
        <v>12.66</v>
      </c>
      <c r="G78">
        <v>1045000</v>
      </c>
    </row>
    <row r="79" spans="1:7" x14ac:dyDescent="0.25">
      <c r="A79" s="22">
        <v>40624</v>
      </c>
      <c r="B79">
        <v>12.816000000000001</v>
      </c>
      <c r="C79">
        <v>12.84</v>
      </c>
      <c r="D79">
        <v>12.586</v>
      </c>
      <c r="E79">
        <v>12.722</v>
      </c>
      <c r="F79">
        <v>12.722</v>
      </c>
      <c r="G79">
        <v>491000</v>
      </c>
    </row>
    <row r="80" spans="1:7" x14ac:dyDescent="0.25">
      <c r="A80" s="22">
        <v>40625</v>
      </c>
      <c r="B80">
        <v>12.637</v>
      </c>
      <c r="C80">
        <v>13.24</v>
      </c>
      <c r="D80">
        <v>12.395</v>
      </c>
      <c r="E80">
        <v>13.195</v>
      </c>
      <c r="F80">
        <v>13.195</v>
      </c>
      <c r="G80">
        <v>1070000</v>
      </c>
    </row>
    <row r="81" spans="1:7" x14ac:dyDescent="0.25">
      <c r="A81" s="22">
        <v>40626</v>
      </c>
      <c r="B81">
        <v>13.584</v>
      </c>
      <c r="C81">
        <v>13.682</v>
      </c>
      <c r="D81">
        <v>13.33</v>
      </c>
      <c r="E81">
        <v>13.541</v>
      </c>
      <c r="F81">
        <v>13.541</v>
      </c>
      <c r="G81">
        <v>1521000</v>
      </c>
    </row>
    <row r="82" spans="1:7" x14ac:dyDescent="0.25">
      <c r="A82" s="22">
        <v>40627</v>
      </c>
      <c r="B82">
        <v>13.72</v>
      </c>
      <c r="C82">
        <v>13.922000000000001</v>
      </c>
      <c r="D82">
        <v>13.532999999999999</v>
      </c>
      <c r="E82">
        <v>13.56</v>
      </c>
      <c r="F82">
        <v>13.56</v>
      </c>
      <c r="G82">
        <v>1862000</v>
      </c>
    </row>
    <row r="83" spans="1:7" x14ac:dyDescent="0.25">
      <c r="A83" s="22">
        <v>40630</v>
      </c>
      <c r="B83">
        <v>13.693</v>
      </c>
      <c r="C83">
        <v>13.795</v>
      </c>
      <c r="D83">
        <v>13.38</v>
      </c>
      <c r="E83">
        <v>13.388999999999999</v>
      </c>
      <c r="F83">
        <v>13.388999999999999</v>
      </c>
      <c r="G83">
        <v>1079000</v>
      </c>
    </row>
    <row r="84" spans="1:7" x14ac:dyDescent="0.25">
      <c r="A84" s="22">
        <v>40631</v>
      </c>
      <c r="B84">
        <v>13.417999999999999</v>
      </c>
      <c r="C84">
        <v>13.704000000000001</v>
      </c>
      <c r="D84">
        <v>13.2</v>
      </c>
      <c r="E84">
        <v>13.7</v>
      </c>
      <c r="F84">
        <v>13.7</v>
      </c>
      <c r="G84">
        <v>715000</v>
      </c>
    </row>
    <row r="85" spans="1:7" x14ac:dyDescent="0.25">
      <c r="A85" s="22">
        <v>40632</v>
      </c>
      <c r="B85">
        <v>13.875</v>
      </c>
      <c r="C85">
        <v>14.055</v>
      </c>
      <c r="D85">
        <v>13.802</v>
      </c>
      <c r="E85">
        <v>13.958</v>
      </c>
      <c r="F85">
        <v>13.958</v>
      </c>
      <c r="G85">
        <v>571000</v>
      </c>
    </row>
    <row r="86" spans="1:7" x14ac:dyDescent="0.25">
      <c r="A86" s="22">
        <v>40633</v>
      </c>
      <c r="B86">
        <v>13.827999999999999</v>
      </c>
      <c r="C86">
        <v>14.035</v>
      </c>
      <c r="D86">
        <v>13.78</v>
      </c>
      <c r="E86">
        <v>13.987</v>
      </c>
      <c r="F86">
        <v>13.987</v>
      </c>
      <c r="G86">
        <v>959000</v>
      </c>
    </row>
    <row r="87" spans="1:7" x14ac:dyDescent="0.25">
      <c r="A87" s="22">
        <v>40634</v>
      </c>
      <c r="B87">
        <v>14.278</v>
      </c>
      <c r="C87">
        <v>14.413</v>
      </c>
      <c r="D87">
        <v>13.968999999999999</v>
      </c>
      <c r="E87">
        <v>14.116</v>
      </c>
      <c r="F87">
        <v>14.116</v>
      </c>
      <c r="G87">
        <v>953000</v>
      </c>
    </row>
    <row r="88" spans="1:7" x14ac:dyDescent="0.25">
      <c r="A88" s="22">
        <v>40637</v>
      </c>
      <c r="B88">
        <v>14.247</v>
      </c>
      <c r="C88">
        <v>14.315</v>
      </c>
      <c r="D88">
        <v>14.05</v>
      </c>
      <c r="E88">
        <v>14.254</v>
      </c>
      <c r="F88">
        <v>14.254</v>
      </c>
      <c r="G88">
        <v>348000</v>
      </c>
    </row>
    <row r="89" spans="1:7" x14ac:dyDescent="0.25">
      <c r="A89" s="22">
        <v>40638</v>
      </c>
      <c r="B89">
        <v>14.162000000000001</v>
      </c>
      <c r="C89">
        <v>14.56</v>
      </c>
      <c r="D89">
        <v>14.148</v>
      </c>
      <c r="E89">
        <v>14.49</v>
      </c>
      <c r="F89">
        <v>14.49</v>
      </c>
      <c r="G89">
        <v>470000</v>
      </c>
    </row>
    <row r="90" spans="1:7" x14ac:dyDescent="0.25">
      <c r="A90" s="22">
        <v>40639</v>
      </c>
      <c r="B90">
        <v>14.664</v>
      </c>
      <c r="C90">
        <v>14.718999999999999</v>
      </c>
      <c r="D90">
        <v>14.332000000000001</v>
      </c>
      <c r="E90">
        <v>14.557</v>
      </c>
      <c r="F90">
        <v>14.557</v>
      </c>
      <c r="G90">
        <v>685000</v>
      </c>
    </row>
    <row r="91" spans="1:7" x14ac:dyDescent="0.25">
      <c r="A91" s="22">
        <v>40640</v>
      </c>
      <c r="B91">
        <v>14.539</v>
      </c>
      <c r="C91">
        <v>14.6</v>
      </c>
      <c r="D91">
        <v>14.17</v>
      </c>
      <c r="E91">
        <v>14.44</v>
      </c>
      <c r="F91">
        <v>14.44</v>
      </c>
      <c r="G91">
        <v>812000</v>
      </c>
    </row>
    <row r="92" spans="1:7" x14ac:dyDescent="0.25">
      <c r="A92" s="22">
        <v>40641</v>
      </c>
      <c r="B92">
        <v>14.605</v>
      </c>
      <c r="C92">
        <v>14.7</v>
      </c>
      <c r="D92">
        <v>14</v>
      </c>
      <c r="E92">
        <v>14.173</v>
      </c>
      <c r="F92">
        <v>14.173</v>
      </c>
      <c r="G92">
        <v>780000</v>
      </c>
    </row>
    <row r="93" spans="1:7" x14ac:dyDescent="0.25">
      <c r="A93" s="22">
        <v>40644</v>
      </c>
      <c r="B93">
        <v>14.308</v>
      </c>
      <c r="C93">
        <v>14.472</v>
      </c>
      <c r="D93">
        <v>14.129</v>
      </c>
      <c r="E93">
        <v>14.32</v>
      </c>
      <c r="F93">
        <v>14.32</v>
      </c>
      <c r="G93">
        <v>802000</v>
      </c>
    </row>
    <row r="94" spans="1:7" x14ac:dyDescent="0.25">
      <c r="A94" s="22">
        <v>40645</v>
      </c>
      <c r="B94">
        <v>14.032999999999999</v>
      </c>
      <c r="C94">
        <v>14.298999999999999</v>
      </c>
      <c r="D94">
        <v>13.885</v>
      </c>
      <c r="E94">
        <v>14.198</v>
      </c>
      <c r="F94">
        <v>14.198</v>
      </c>
      <c r="G94">
        <v>933000</v>
      </c>
    </row>
    <row r="95" spans="1:7" x14ac:dyDescent="0.25">
      <c r="A95" s="22">
        <v>40646</v>
      </c>
      <c r="B95">
        <v>14.375</v>
      </c>
      <c r="C95">
        <v>14.445</v>
      </c>
      <c r="D95">
        <v>14.154999999999999</v>
      </c>
      <c r="E95">
        <v>14.417</v>
      </c>
      <c r="F95">
        <v>14.417</v>
      </c>
      <c r="G95">
        <v>669000</v>
      </c>
    </row>
    <row r="96" spans="1:7" x14ac:dyDescent="0.25">
      <c r="A96" s="22">
        <v>40647</v>
      </c>
      <c r="B96">
        <v>14.145</v>
      </c>
      <c r="C96">
        <v>14.627000000000001</v>
      </c>
      <c r="D96">
        <v>14.073</v>
      </c>
      <c r="E96">
        <v>14.541</v>
      </c>
      <c r="F96">
        <v>14.541</v>
      </c>
      <c r="G96">
        <v>562000</v>
      </c>
    </row>
    <row r="97" spans="1:7" x14ac:dyDescent="0.25">
      <c r="A97" s="22">
        <v>40648</v>
      </c>
      <c r="B97">
        <v>14.647</v>
      </c>
      <c r="C97">
        <v>14.93</v>
      </c>
      <c r="D97">
        <v>14.487</v>
      </c>
      <c r="E97">
        <v>14.871</v>
      </c>
      <c r="F97">
        <v>14.871</v>
      </c>
      <c r="G97">
        <v>948000</v>
      </c>
    </row>
    <row r="98" spans="1:7" x14ac:dyDescent="0.25">
      <c r="A98" s="22">
        <v>40651</v>
      </c>
      <c r="B98">
        <v>14.205</v>
      </c>
      <c r="C98">
        <v>14.585000000000001</v>
      </c>
      <c r="D98">
        <v>13.9</v>
      </c>
      <c r="E98">
        <v>14.512</v>
      </c>
      <c r="F98">
        <v>14.512</v>
      </c>
      <c r="G98">
        <v>6626000</v>
      </c>
    </row>
    <row r="99" spans="1:7" x14ac:dyDescent="0.25">
      <c r="A99" s="22">
        <v>40652</v>
      </c>
      <c r="B99">
        <v>14.7</v>
      </c>
      <c r="C99">
        <v>15.279</v>
      </c>
      <c r="D99">
        <v>14.669</v>
      </c>
      <c r="E99">
        <v>15.253</v>
      </c>
      <c r="F99">
        <v>15.253</v>
      </c>
      <c r="G99">
        <v>4950000</v>
      </c>
    </row>
    <row r="100" spans="1:7" x14ac:dyDescent="0.25">
      <c r="A100" s="22">
        <v>40653</v>
      </c>
      <c r="B100">
        <v>15.821999999999999</v>
      </c>
      <c r="C100">
        <v>15.991</v>
      </c>
      <c r="D100">
        <v>15.757999999999999</v>
      </c>
      <c r="E100">
        <v>15.874000000000001</v>
      </c>
      <c r="F100">
        <v>15.874000000000001</v>
      </c>
      <c r="G100">
        <v>3637000</v>
      </c>
    </row>
    <row r="101" spans="1:7" x14ac:dyDescent="0.25">
      <c r="A101" s="22">
        <v>40654</v>
      </c>
      <c r="B101">
        <v>16.191998999999999</v>
      </c>
      <c r="C101">
        <v>16.341999000000001</v>
      </c>
      <c r="D101">
        <v>15.909000000000001</v>
      </c>
      <c r="E101">
        <v>16.337</v>
      </c>
      <c r="F101">
        <v>16.337</v>
      </c>
      <c r="G101">
        <v>873000</v>
      </c>
    </row>
    <row r="102" spans="1:7" x14ac:dyDescent="0.25">
      <c r="A102" s="22">
        <v>40658</v>
      </c>
      <c r="B102">
        <v>16.419001000000002</v>
      </c>
      <c r="C102">
        <v>16.742000999999998</v>
      </c>
      <c r="D102">
        <v>16.299999</v>
      </c>
      <c r="E102">
        <v>16.719000000000001</v>
      </c>
      <c r="F102">
        <v>16.719000000000001</v>
      </c>
      <c r="G102">
        <v>728000</v>
      </c>
    </row>
    <row r="103" spans="1:7" x14ac:dyDescent="0.25">
      <c r="A103" s="22">
        <v>40659</v>
      </c>
      <c r="B103">
        <v>16.934000000000001</v>
      </c>
      <c r="C103">
        <v>17.285</v>
      </c>
      <c r="D103">
        <v>16.812000000000001</v>
      </c>
      <c r="E103">
        <v>17.09</v>
      </c>
      <c r="F103">
        <v>17.09</v>
      </c>
      <c r="G103">
        <v>1456000</v>
      </c>
    </row>
    <row r="104" spans="1:7" x14ac:dyDescent="0.25">
      <c r="A104" s="22">
        <v>40660</v>
      </c>
      <c r="B104">
        <v>17.087999</v>
      </c>
      <c r="C104">
        <v>17.302999</v>
      </c>
      <c r="D104">
        <v>16.396999000000001</v>
      </c>
      <c r="E104">
        <v>17.302999</v>
      </c>
      <c r="F104">
        <v>17.302999</v>
      </c>
      <c r="G104">
        <v>1690000</v>
      </c>
    </row>
    <row r="105" spans="1:7" x14ac:dyDescent="0.25">
      <c r="A105" s="22">
        <v>40661</v>
      </c>
      <c r="B105">
        <v>17.087999</v>
      </c>
      <c r="C105">
        <v>17.611999999999998</v>
      </c>
      <c r="D105">
        <v>17.087999</v>
      </c>
      <c r="E105">
        <v>17.544001000000002</v>
      </c>
      <c r="F105">
        <v>17.544001000000002</v>
      </c>
      <c r="G105">
        <v>901000</v>
      </c>
    </row>
    <row r="106" spans="1:7" x14ac:dyDescent="0.25">
      <c r="A106" s="22">
        <v>40662</v>
      </c>
      <c r="B106">
        <v>17.545000000000002</v>
      </c>
      <c r="C106">
        <v>17.556999000000001</v>
      </c>
      <c r="D106">
        <v>17.363001000000001</v>
      </c>
      <c r="E106">
        <v>17.492000999999998</v>
      </c>
      <c r="F106">
        <v>17.492000999999998</v>
      </c>
      <c r="G106">
        <v>560000</v>
      </c>
    </row>
    <row r="107" spans="1:7" x14ac:dyDescent="0.25">
      <c r="A107" s="22">
        <v>40665</v>
      </c>
      <c r="B107">
        <v>17.687000000000001</v>
      </c>
      <c r="C107">
        <v>17.687000000000001</v>
      </c>
      <c r="D107">
        <v>16.818999999999999</v>
      </c>
      <c r="E107">
        <v>16.985001</v>
      </c>
      <c r="F107">
        <v>16.985001</v>
      </c>
      <c r="G107">
        <v>1910000</v>
      </c>
    </row>
    <row r="108" spans="1:7" x14ac:dyDescent="0.25">
      <c r="A108" s="22">
        <v>40666</v>
      </c>
      <c r="B108">
        <v>16.877001</v>
      </c>
      <c r="C108">
        <v>16.923999999999999</v>
      </c>
      <c r="D108">
        <v>16.209</v>
      </c>
      <c r="E108">
        <v>16.625</v>
      </c>
      <c r="F108">
        <v>16.625</v>
      </c>
      <c r="G108">
        <v>1390000</v>
      </c>
    </row>
    <row r="109" spans="1:7" x14ac:dyDescent="0.25">
      <c r="A109" s="22">
        <v>40667</v>
      </c>
      <c r="B109">
        <v>16.608000000000001</v>
      </c>
      <c r="C109">
        <v>16.614999999999998</v>
      </c>
      <c r="D109">
        <v>15.885999999999999</v>
      </c>
      <c r="E109">
        <v>16.419001000000002</v>
      </c>
      <c r="F109">
        <v>16.419001000000002</v>
      </c>
      <c r="G109">
        <v>2050000</v>
      </c>
    </row>
    <row r="110" spans="1:7" x14ac:dyDescent="0.25">
      <c r="A110" s="22">
        <v>40668</v>
      </c>
      <c r="B110">
        <v>15.885999999999999</v>
      </c>
      <c r="C110">
        <v>16.603000999999999</v>
      </c>
      <c r="D110">
        <v>15.782999999999999</v>
      </c>
      <c r="E110">
        <v>15.954000000000001</v>
      </c>
      <c r="F110">
        <v>15.954000000000001</v>
      </c>
      <c r="G110">
        <v>2619000</v>
      </c>
    </row>
    <row r="111" spans="1:7" x14ac:dyDescent="0.25">
      <c r="A111" s="22">
        <v>40669</v>
      </c>
      <c r="B111">
        <v>16.731999999999999</v>
      </c>
      <c r="C111">
        <v>16.983000000000001</v>
      </c>
      <c r="D111">
        <v>15.819000000000001</v>
      </c>
      <c r="E111">
        <v>16.325001</v>
      </c>
      <c r="F111">
        <v>16.325001</v>
      </c>
      <c r="G111">
        <v>2351000</v>
      </c>
    </row>
    <row r="112" spans="1:7" x14ac:dyDescent="0.25">
      <c r="A112" s="22">
        <v>40672</v>
      </c>
      <c r="B112">
        <v>16.254999000000002</v>
      </c>
      <c r="C112">
        <v>16.895</v>
      </c>
      <c r="D112">
        <v>16.253</v>
      </c>
      <c r="E112">
        <v>16.820999</v>
      </c>
      <c r="F112">
        <v>16.820999</v>
      </c>
      <c r="G112">
        <v>800000</v>
      </c>
    </row>
    <row r="113" spans="1:7" x14ac:dyDescent="0.25">
      <c r="A113" s="22">
        <v>40673</v>
      </c>
      <c r="B113">
        <v>17.042000000000002</v>
      </c>
      <c r="C113">
        <v>17.5</v>
      </c>
      <c r="D113">
        <v>16.913</v>
      </c>
      <c r="E113">
        <v>17.422001000000002</v>
      </c>
      <c r="F113">
        <v>17.422001000000002</v>
      </c>
      <c r="G113">
        <v>2612000</v>
      </c>
    </row>
    <row r="114" spans="1:7" x14ac:dyDescent="0.25">
      <c r="A114" s="22">
        <v>40674</v>
      </c>
      <c r="B114">
        <v>17.403998999999999</v>
      </c>
      <c r="C114">
        <v>17.441998999999999</v>
      </c>
      <c r="D114">
        <v>16.589001</v>
      </c>
      <c r="E114">
        <v>17.100000000000001</v>
      </c>
      <c r="F114">
        <v>17.100000000000001</v>
      </c>
      <c r="G114">
        <v>1815000</v>
      </c>
    </row>
    <row r="115" spans="1:7" x14ac:dyDescent="0.25">
      <c r="A115" s="22">
        <v>40675</v>
      </c>
      <c r="B115">
        <v>16.830998999999998</v>
      </c>
      <c r="C115">
        <v>17.443000999999999</v>
      </c>
      <c r="D115">
        <v>16.573</v>
      </c>
      <c r="E115">
        <v>17.263999999999999</v>
      </c>
      <c r="F115">
        <v>17.263999999999999</v>
      </c>
      <c r="G115">
        <v>1800000</v>
      </c>
    </row>
    <row r="116" spans="1:7" x14ac:dyDescent="0.25">
      <c r="A116" s="22">
        <v>40676</v>
      </c>
      <c r="B116">
        <v>17.391999999999999</v>
      </c>
      <c r="C116">
        <v>17.433001000000001</v>
      </c>
      <c r="D116">
        <v>16.782</v>
      </c>
      <c r="E116">
        <v>17.033999999999999</v>
      </c>
      <c r="F116">
        <v>17.033999999999999</v>
      </c>
      <c r="G116">
        <v>2718000</v>
      </c>
    </row>
    <row r="117" spans="1:7" x14ac:dyDescent="0.25">
      <c r="A117" s="22">
        <v>40679</v>
      </c>
      <c r="B117">
        <v>16.855</v>
      </c>
      <c r="C117">
        <v>17.388999999999999</v>
      </c>
      <c r="D117">
        <v>16.687999999999999</v>
      </c>
      <c r="E117">
        <v>16.697001</v>
      </c>
      <c r="F117">
        <v>16.697001</v>
      </c>
      <c r="G117">
        <v>3126000</v>
      </c>
    </row>
    <row r="118" spans="1:7" x14ac:dyDescent="0.25">
      <c r="A118" s="22">
        <v>40680</v>
      </c>
      <c r="B118">
        <v>16.478999999999999</v>
      </c>
      <c r="C118">
        <v>17.041</v>
      </c>
      <c r="D118">
        <v>16.236000000000001</v>
      </c>
      <c r="E118">
        <v>17</v>
      </c>
      <c r="F118">
        <v>17</v>
      </c>
      <c r="G118">
        <v>2837000</v>
      </c>
    </row>
    <row r="119" spans="1:7" x14ac:dyDescent="0.25">
      <c r="A119" s="22">
        <v>40681</v>
      </c>
      <c r="B119">
        <v>17.065000999999999</v>
      </c>
      <c r="C119">
        <v>17.558001000000001</v>
      </c>
      <c r="D119">
        <v>16.856999999999999</v>
      </c>
      <c r="E119">
        <v>17.440999999999999</v>
      </c>
      <c r="F119">
        <v>17.440999999999999</v>
      </c>
      <c r="G119">
        <v>1857000</v>
      </c>
    </row>
    <row r="120" spans="1:7" x14ac:dyDescent="0.25">
      <c r="A120" s="22">
        <v>40682</v>
      </c>
      <c r="B120">
        <v>17.684000000000001</v>
      </c>
      <c r="C120">
        <v>17.864999999999998</v>
      </c>
      <c r="D120">
        <v>17.420999999999999</v>
      </c>
      <c r="E120">
        <v>17.809999000000001</v>
      </c>
      <c r="F120">
        <v>17.809999000000001</v>
      </c>
      <c r="G120">
        <v>2695000</v>
      </c>
    </row>
    <row r="121" spans="1:7" x14ac:dyDescent="0.25">
      <c r="A121" s="22">
        <v>40683</v>
      </c>
      <c r="B121">
        <v>17.815999999999999</v>
      </c>
      <c r="C121">
        <v>18.075001</v>
      </c>
      <c r="D121">
        <v>17.254000000000001</v>
      </c>
      <c r="E121">
        <v>17.617999999999999</v>
      </c>
      <c r="F121">
        <v>17.617999999999999</v>
      </c>
      <c r="G121">
        <v>2682000</v>
      </c>
    </row>
    <row r="122" spans="1:7" x14ac:dyDescent="0.25">
      <c r="A122" s="22">
        <v>40686</v>
      </c>
      <c r="B122">
        <v>16.773001000000001</v>
      </c>
      <c r="C122">
        <v>17.285</v>
      </c>
      <c r="D122">
        <v>16.666</v>
      </c>
      <c r="E122">
        <v>17.016000999999999</v>
      </c>
      <c r="F122">
        <v>17.016000999999999</v>
      </c>
      <c r="G122">
        <v>1710000</v>
      </c>
    </row>
    <row r="123" spans="1:7" x14ac:dyDescent="0.25">
      <c r="A123" s="22">
        <v>40687</v>
      </c>
      <c r="B123">
        <v>17.236999999999998</v>
      </c>
      <c r="C123">
        <v>17.454000000000001</v>
      </c>
      <c r="D123">
        <v>17.07</v>
      </c>
      <c r="E123">
        <v>17.073999000000001</v>
      </c>
      <c r="F123">
        <v>17.073999000000001</v>
      </c>
      <c r="G123">
        <v>1416000</v>
      </c>
    </row>
    <row r="124" spans="1:7" x14ac:dyDescent="0.25">
      <c r="A124" s="22">
        <v>40688</v>
      </c>
      <c r="B124">
        <v>17.082999999999998</v>
      </c>
      <c r="C124">
        <v>17.745000999999998</v>
      </c>
      <c r="D124">
        <v>17.068000999999999</v>
      </c>
      <c r="E124">
        <v>17.57</v>
      </c>
      <c r="F124">
        <v>17.57</v>
      </c>
      <c r="G124">
        <v>3523000</v>
      </c>
    </row>
    <row r="125" spans="1:7" x14ac:dyDescent="0.25">
      <c r="A125" s="22">
        <v>40689</v>
      </c>
      <c r="B125">
        <v>17.516999999999999</v>
      </c>
      <c r="C125">
        <v>17.999001</v>
      </c>
      <c r="D125">
        <v>17.399999999999999</v>
      </c>
      <c r="E125">
        <v>17.934000000000001</v>
      </c>
      <c r="F125">
        <v>17.934000000000001</v>
      </c>
      <c r="G125">
        <v>1623000</v>
      </c>
    </row>
    <row r="126" spans="1:7" x14ac:dyDescent="0.25">
      <c r="A126" s="22">
        <v>40690</v>
      </c>
      <c r="B126">
        <v>18.236999999999998</v>
      </c>
      <c r="C126">
        <v>18.500999</v>
      </c>
      <c r="D126">
        <v>18.170999999999999</v>
      </c>
      <c r="E126">
        <v>18.278998999999999</v>
      </c>
      <c r="F126">
        <v>18.278998999999999</v>
      </c>
      <c r="G126">
        <v>1274000</v>
      </c>
    </row>
    <row r="127" spans="1:7" x14ac:dyDescent="0.25">
      <c r="A127" s="22">
        <v>40694</v>
      </c>
      <c r="B127">
        <v>18.959999</v>
      </c>
      <c r="C127">
        <v>18.959999</v>
      </c>
      <c r="D127">
        <v>18.561001000000001</v>
      </c>
      <c r="E127">
        <v>18.815000999999999</v>
      </c>
      <c r="F127">
        <v>18.815000999999999</v>
      </c>
      <c r="G127">
        <v>991000</v>
      </c>
    </row>
    <row r="128" spans="1:7" x14ac:dyDescent="0.25">
      <c r="A128" s="22">
        <v>40695</v>
      </c>
      <c r="B128">
        <v>18.665001</v>
      </c>
      <c r="C128">
        <v>18.735001</v>
      </c>
      <c r="D128">
        <v>17.545999999999999</v>
      </c>
      <c r="E128">
        <v>17.545999999999999</v>
      </c>
      <c r="F128">
        <v>17.545999999999999</v>
      </c>
      <c r="G128">
        <v>2227000</v>
      </c>
    </row>
    <row r="129" spans="1:7" x14ac:dyDescent="0.25">
      <c r="A129" s="22">
        <v>40696</v>
      </c>
      <c r="B129">
        <v>17.850000000000001</v>
      </c>
      <c r="C129">
        <v>17.981999999999999</v>
      </c>
      <c r="D129">
        <v>17.240998999999999</v>
      </c>
      <c r="E129">
        <v>17.777000000000001</v>
      </c>
      <c r="F129">
        <v>17.777000000000001</v>
      </c>
      <c r="G129">
        <v>2940000</v>
      </c>
    </row>
    <row r="130" spans="1:7" x14ac:dyDescent="0.25">
      <c r="A130" s="22">
        <v>40697</v>
      </c>
      <c r="B130">
        <v>17.059999000000001</v>
      </c>
      <c r="C130">
        <v>18</v>
      </c>
      <c r="D130">
        <v>17.024999999999999</v>
      </c>
      <c r="E130">
        <v>17.766000999999999</v>
      </c>
      <c r="F130">
        <v>17.766000999999999</v>
      </c>
      <c r="G130">
        <v>3127000</v>
      </c>
    </row>
    <row r="131" spans="1:7" x14ac:dyDescent="0.25">
      <c r="A131" s="22">
        <v>40700</v>
      </c>
      <c r="B131">
        <v>17.805</v>
      </c>
      <c r="C131">
        <v>17.992999999999999</v>
      </c>
      <c r="D131">
        <v>17.27</v>
      </c>
      <c r="E131">
        <v>17.488001000000001</v>
      </c>
      <c r="F131">
        <v>17.488001000000001</v>
      </c>
      <c r="G131">
        <v>1571000</v>
      </c>
    </row>
    <row r="132" spans="1:7" x14ac:dyDescent="0.25">
      <c r="A132" s="22">
        <v>40701</v>
      </c>
      <c r="B132">
        <v>17.799999</v>
      </c>
      <c r="C132">
        <v>18.100000000000001</v>
      </c>
      <c r="D132">
        <v>17.677999</v>
      </c>
      <c r="E132">
        <v>17.677999</v>
      </c>
      <c r="F132">
        <v>17.677999</v>
      </c>
      <c r="G132">
        <v>2214000</v>
      </c>
    </row>
    <row r="133" spans="1:7" x14ac:dyDescent="0.25">
      <c r="A133" s="22">
        <v>40702</v>
      </c>
      <c r="B133">
        <v>17.683001000000001</v>
      </c>
      <c r="C133">
        <v>17.861000000000001</v>
      </c>
      <c r="D133">
        <v>17.334</v>
      </c>
      <c r="E133">
        <v>17.393000000000001</v>
      </c>
      <c r="F133">
        <v>17.393000000000001</v>
      </c>
      <c r="G133">
        <v>3138000</v>
      </c>
    </row>
    <row r="134" spans="1:7" x14ac:dyDescent="0.25">
      <c r="A134" s="22">
        <v>40703</v>
      </c>
      <c r="B134">
        <v>17.68</v>
      </c>
      <c r="C134">
        <v>18.099001000000001</v>
      </c>
      <c r="D134">
        <v>17.622999</v>
      </c>
      <c r="E134">
        <v>17.927999</v>
      </c>
      <c r="F134">
        <v>17.927999</v>
      </c>
      <c r="G134">
        <v>1578000</v>
      </c>
    </row>
    <row r="135" spans="1:7" x14ac:dyDescent="0.25">
      <c r="A135" s="22">
        <v>40704</v>
      </c>
      <c r="B135">
        <v>17.895</v>
      </c>
      <c r="C135">
        <v>17.948999000000001</v>
      </c>
      <c r="D135">
        <v>17.179001</v>
      </c>
      <c r="E135">
        <v>17.355</v>
      </c>
      <c r="F135">
        <v>17.355</v>
      </c>
      <c r="G135">
        <v>5212000</v>
      </c>
    </row>
    <row r="136" spans="1:7" x14ac:dyDescent="0.25">
      <c r="A136" s="22">
        <v>40707</v>
      </c>
      <c r="B136">
        <v>17.423999999999999</v>
      </c>
      <c r="C136">
        <v>17.597999999999999</v>
      </c>
      <c r="D136">
        <v>16.697001</v>
      </c>
      <c r="E136">
        <v>17.038</v>
      </c>
      <c r="F136">
        <v>17.038</v>
      </c>
      <c r="G136">
        <v>6210000</v>
      </c>
    </row>
    <row r="137" spans="1:7" x14ac:dyDescent="0.25">
      <c r="A137" s="22">
        <v>40708</v>
      </c>
      <c r="B137">
        <v>17.525998999999999</v>
      </c>
      <c r="C137">
        <v>17.77</v>
      </c>
      <c r="D137">
        <v>17.490998999999999</v>
      </c>
      <c r="E137">
        <v>17.545000000000002</v>
      </c>
      <c r="F137">
        <v>17.545000000000002</v>
      </c>
      <c r="G137">
        <v>2285000</v>
      </c>
    </row>
    <row r="138" spans="1:7" x14ac:dyDescent="0.25">
      <c r="A138" s="22">
        <v>40709</v>
      </c>
      <c r="B138">
        <v>16.951000000000001</v>
      </c>
      <c r="C138">
        <v>17.076000000000001</v>
      </c>
      <c r="D138">
        <v>16</v>
      </c>
      <c r="E138">
        <v>16.080998999999998</v>
      </c>
      <c r="F138">
        <v>16.080998999999998</v>
      </c>
      <c r="G138">
        <v>7963000</v>
      </c>
    </row>
    <row r="139" spans="1:7" x14ac:dyDescent="0.25">
      <c r="A139" s="22">
        <v>40710</v>
      </c>
      <c r="B139">
        <v>15.766</v>
      </c>
      <c r="C139">
        <v>16.007999000000002</v>
      </c>
      <c r="D139">
        <v>14.462</v>
      </c>
      <c r="E139">
        <v>15.231999999999999</v>
      </c>
      <c r="F139">
        <v>15.231999999999999</v>
      </c>
      <c r="G139">
        <v>17082000</v>
      </c>
    </row>
    <row r="140" spans="1:7" x14ac:dyDescent="0.25">
      <c r="A140" s="22">
        <v>40711</v>
      </c>
      <c r="B140">
        <v>15.708</v>
      </c>
      <c r="C140">
        <v>15.872999999999999</v>
      </c>
      <c r="D140">
        <v>15.157999999999999</v>
      </c>
      <c r="E140">
        <v>15.496</v>
      </c>
      <c r="F140">
        <v>15.496</v>
      </c>
      <c r="G140">
        <v>4754000</v>
      </c>
    </row>
    <row r="141" spans="1:7" x14ac:dyDescent="0.25">
      <c r="A141" s="22">
        <v>40714</v>
      </c>
      <c r="B141">
        <v>15.382999999999999</v>
      </c>
      <c r="C141">
        <v>16.207999999999998</v>
      </c>
      <c r="D141">
        <v>15.285</v>
      </c>
      <c r="E141">
        <v>16.173999999999999</v>
      </c>
      <c r="F141">
        <v>16.173999999999999</v>
      </c>
      <c r="G141">
        <v>3921000</v>
      </c>
    </row>
    <row r="142" spans="1:7" x14ac:dyDescent="0.25">
      <c r="A142" s="22">
        <v>40715</v>
      </c>
      <c r="B142">
        <v>16.670999999999999</v>
      </c>
      <c r="C142">
        <v>17.122</v>
      </c>
      <c r="D142">
        <v>16.585999999999999</v>
      </c>
      <c r="E142">
        <v>16.700001</v>
      </c>
      <c r="F142">
        <v>16.700001</v>
      </c>
      <c r="G142">
        <v>1829000</v>
      </c>
    </row>
    <row r="143" spans="1:7" x14ac:dyDescent="0.25">
      <c r="A143" s="22">
        <v>40716</v>
      </c>
      <c r="B143">
        <v>16.885999999999999</v>
      </c>
      <c r="C143">
        <v>17.231000999999999</v>
      </c>
      <c r="D143">
        <v>16.513999999999999</v>
      </c>
      <c r="E143">
        <v>16.558001000000001</v>
      </c>
      <c r="F143">
        <v>16.558001000000001</v>
      </c>
      <c r="G143">
        <v>4497000</v>
      </c>
    </row>
    <row r="144" spans="1:7" x14ac:dyDescent="0.25">
      <c r="A144" s="22">
        <v>40717</v>
      </c>
      <c r="B144">
        <v>15.654999999999999</v>
      </c>
      <c r="C144">
        <v>16.563998999999999</v>
      </c>
      <c r="D144">
        <v>15.414</v>
      </c>
      <c r="E144">
        <v>16.542000000000002</v>
      </c>
      <c r="F144">
        <v>16.542000000000002</v>
      </c>
      <c r="G144">
        <v>4923000</v>
      </c>
    </row>
    <row r="145" spans="1:7" x14ac:dyDescent="0.25">
      <c r="A145" s="22">
        <v>40718</v>
      </c>
      <c r="B145">
        <v>16.698</v>
      </c>
      <c r="C145">
        <v>16.777999999999999</v>
      </c>
      <c r="D145">
        <v>15.778</v>
      </c>
      <c r="E145">
        <v>15.853999999999999</v>
      </c>
      <c r="F145">
        <v>15.853999999999999</v>
      </c>
      <c r="G145">
        <v>48099000</v>
      </c>
    </row>
    <row r="146" spans="1:7" x14ac:dyDescent="0.25">
      <c r="A146" s="22">
        <v>40721</v>
      </c>
      <c r="B146">
        <v>15.83</v>
      </c>
      <c r="C146">
        <v>16.190000999999999</v>
      </c>
      <c r="D146">
        <v>15.62</v>
      </c>
      <c r="E146">
        <v>16.110001</v>
      </c>
      <c r="F146">
        <v>16.110001</v>
      </c>
      <c r="G146">
        <v>1968200</v>
      </c>
    </row>
    <row r="147" spans="1:7" x14ac:dyDescent="0.25">
      <c r="A147" s="22">
        <v>40722</v>
      </c>
      <c r="B147">
        <v>16.34</v>
      </c>
      <c r="C147">
        <v>16.760000000000002</v>
      </c>
      <c r="D147">
        <v>16.190000999999999</v>
      </c>
      <c r="E147">
        <v>16.739999999999998</v>
      </c>
      <c r="F147">
        <v>16.739999999999998</v>
      </c>
      <c r="G147">
        <v>2767500</v>
      </c>
    </row>
    <row r="148" spans="1:7" x14ac:dyDescent="0.25">
      <c r="A148" s="22">
        <v>40723</v>
      </c>
      <c r="B148">
        <v>17.16</v>
      </c>
      <c r="C148">
        <v>17.600000000000001</v>
      </c>
      <c r="D148">
        <v>17</v>
      </c>
      <c r="E148">
        <v>17.549999</v>
      </c>
      <c r="F148">
        <v>17.549999</v>
      </c>
      <c r="G148">
        <v>2163400</v>
      </c>
    </row>
    <row r="149" spans="1:7" x14ac:dyDescent="0.25">
      <c r="A149" s="22">
        <v>40724</v>
      </c>
      <c r="B149">
        <v>17.899999999999999</v>
      </c>
      <c r="C149">
        <v>18.48</v>
      </c>
      <c r="D149">
        <v>17.860001</v>
      </c>
      <c r="E149">
        <v>18.290001</v>
      </c>
      <c r="F149">
        <v>18.290001</v>
      </c>
      <c r="G149">
        <v>2696300</v>
      </c>
    </row>
    <row r="150" spans="1:7" x14ac:dyDescent="0.25">
      <c r="A150" s="22">
        <v>40725</v>
      </c>
      <c r="B150">
        <v>18.389999</v>
      </c>
      <c r="C150">
        <v>19.149999999999999</v>
      </c>
      <c r="D150">
        <v>18.329999999999998</v>
      </c>
      <c r="E150">
        <v>19</v>
      </c>
      <c r="F150">
        <v>19</v>
      </c>
      <c r="G150">
        <v>3158100</v>
      </c>
    </row>
    <row r="151" spans="1:7" x14ac:dyDescent="0.25">
      <c r="A151" s="22">
        <v>40729</v>
      </c>
      <c r="B151">
        <v>19.040001</v>
      </c>
      <c r="C151">
        <v>19.200001</v>
      </c>
      <c r="D151">
        <v>18.799999</v>
      </c>
      <c r="E151">
        <v>18.91</v>
      </c>
      <c r="F151">
        <v>18.91</v>
      </c>
      <c r="G151">
        <v>3239100</v>
      </c>
    </row>
    <row r="152" spans="1:7" x14ac:dyDescent="0.25">
      <c r="A152" s="22">
        <v>40730</v>
      </c>
      <c r="B152">
        <v>18.700001</v>
      </c>
      <c r="C152">
        <v>18.879999000000002</v>
      </c>
      <c r="D152">
        <v>18.32</v>
      </c>
      <c r="E152">
        <v>18.639999</v>
      </c>
      <c r="F152">
        <v>18.639999</v>
      </c>
      <c r="G152">
        <v>3107100</v>
      </c>
    </row>
    <row r="153" spans="1:7" x14ac:dyDescent="0.25">
      <c r="A153" s="22">
        <v>40731</v>
      </c>
      <c r="B153">
        <v>19.290001</v>
      </c>
      <c r="C153">
        <v>19.360001</v>
      </c>
      <c r="D153">
        <v>19.110001</v>
      </c>
      <c r="E153">
        <v>19.170000000000002</v>
      </c>
      <c r="F153">
        <v>19.170000000000002</v>
      </c>
      <c r="G153">
        <v>3282700</v>
      </c>
    </row>
    <row r="154" spans="1:7" x14ac:dyDescent="0.25">
      <c r="A154" s="22">
        <v>40732</v>
      </c>
      <c r="B154">
        <v>18.420000000000002</v>
      </c>
      <c r="C154">
        <v>18.920000000000002</v>
      </c>
      <c r="D154">
        <v>18.420000000000002</v>
      </c>
      <c r="E154">
        <v>18.889999</v>
      </c>
      <c r="F154">
        <v>18.889999</v>
      </c>
      <c r="G154">
        <v>3531000</v>
      </c>
    </row>
    <row r="155" spans="1:7" x14ac:dyDescent="0.25">
      <c r="A155" s="22">
        <v>40735</v>
      </c>
      <c r="B155">
        <v>17.969999000000001</v>
      </c>
      <c r="C155">
        <v>18.190000999999999</v>
      </c>
      <c r="D155">
        <v>17.260000000000002</v>
      </c>
      <c r="E155">
        <v>17.34</v>
      </c>
      <c r="F155">
        <v>17.34</v>
      </c>
      <c r="G155">
        <v>3479500</v>
      </c>
    </row>
    <row r="156" spans="1:7" x14ac:dyDescent="0.25">
      <c r="A156" s="22">
        <v>40736</v>
      </c>
      <c r="B156">
        <v>16.989999999999998</v>
      </c>
      <c r="C156">
        <v>17.68</v>
      </c>
      <c r="D156">
        <v>16.870000999999998</v>
      </c>
      <c r="E156">
        <v>16.889999</v>
      </c>
      <c r="F156">
        <v>16.889999</v>
      </c>
      <c r="G156">
        <v>4761400</v>
      </c>
    </row>
    <row r="157" spans="1:7" x14ac:dyDescent="0.25">
      <c r="A157" s="22">
        <v>40737</v>
      </c>
      <c r="B157">
        <v>17.27</v>
      </c>
      <c r="C157">
        <v>17.73</v>
      </c>
      <c r="D157">
        <v>16.719999000000001</v>
      </c>
      <c r="E157">
        <v>16.899999999999999</v>
      </c>
      <c r="F157">
        <v>16.899999999999999</v>
      </c>
      <c r="G157">
        <v>2135000</v>
      </c>
    </row>
    <row r="158" spans="1:7" x14ac:dyDescent="0.25">
      <c r="A158" s="22">
        <v>40738</v>
      </c>
      <c r="B158">
        <v>17.079999999999998</v>
      </c>
      <c r="C158">
        <v>17.100000000000001</v>
      </c>
      <c r="D158">
        <v>15.86</v>
      </c>
      <c r="E158">
        <v>16.280000999999999</v>
      </c>
      <c r="F158">
        <v>16.280000999999999</v>
      </c>
      <c r="G158">
        <v>4673000</v>
      </c>
    </row>
    <row r="159" spans="1:7" x14ac:dyDescent="0.25">
      <c r="A159" s="22">
        <v>40739</v>
      </c>
      <c r="B159">
        <v>16.489999999999998</v>
      </c>
      <c r="C159">
        <v>16.690000999999999</v>
      </c>
      <c r="D159">
        <v>15.88</v>
      </c>
      <c r="E159">
        <v>16.469999000000001</v>
      </c>
      <c r="F159">
        <v>16.469999000000001</v>
      </c>
      <c r="G159">
        <v>5381800</v>
      </c>
    </row>
    <row r="160" spans="1:7" x14ac:dyDescent="0.25">
      <c r="A160" s="22">
        <v>40742</v>
      </c>
      <c r="B160">
        <v>16.120000999999998</v>
      </c>
      <c r="C160">
        <v>16.16</v>
      </c>
      <c r="D160">
        <v>15.76</v>
      </c>
      <c r="E160">
        <v>16.07</v>
      </c>
      <c r="F160">
        <v>16.07</v>
      </c>
      <c r="G160">
        <v>3768600</v>
      </c>
    </row>
    <row r="161" spans="1:7" x14ac:dyDescent="0.25">
      <c r="A161" s="22">
        <v>40743</v>
      </c>
      <c r="B161">
        <v>16.399999999999999</v>
      </c>
      <c r="C161">
        <v>16.91</v>
      </c>
      <c r="D161">
        <v>16.379999000000002</v>
      </c>
      <c r="E161">
        <v>16.829999999999998</v>
      </c>
      <c r="F161">
        <v>16.829999999999998</v>
      </c>
      <c r="G161">
        <v>5150700</v>
      </c>
    </row>
    <row r="162" spans="1:7" x14ac:dyDescent="0.25">
      <c r="A162" s="22">
        <v>40744</v>
      </c>
      <c r="B162">
        <v>17.149999999999999</v>
      </c>
      <c r="C162">
        <v>17.260000000000002</v>
      </c>
      <c r="D162">
        <v>16.850000000000001</v>
      </c>
      <c r="E162">
        <v>17.170000000000002</v>
      </c>
      <c r="F162">
        <v>17.170000000000002</v>
      </c>
      <c r="G162">
        <v>1936500</v>
      </c>
    </row>
    <row r="163" spans="1:7" x14ac:dyDescent="0.25">
      <c r="A163" s="22">
        <v>40745</v>
      </c>
      <c r="B163">
        <v>17.66</v>
      </c>
      <c r="C163">
        <v>18.170000000000002</v>
      </c>
      <c r="D163">
        <v>17.540001</v>
      </c>
      <c r="E163">
        <v>18.110001</v>
      </c>
      <c r="F163">
        <v>18.110001</v>
      </c>
      <c r="G163">
        <v>7206400</v>
      </c>
    </row>
    <row r="164" spans="1:7" x14ac:dyDescent="0.25">
      <c r="A164" s="22">
        <v>40746</v>
      </c>
      <c r="B164">
        <v>18.25</v>
      </c>
      <c r="C164">
        <v>18.379999000000002</v>
      </c>
      <c r="D164">
        <v>17.920000000000002</v>
      </c>
      <c r="E164">
        <v>18.209999</v>
      </c>
      <c r="F164">
        <v>18.209999</v>
      </c>
      <c r="G164">
        <v>2856900</v>
      </c>
    </row>
    <row r="165" spans="1:7" x14ac:dyDescent="0.25">
      <c r="A165" s="22">
        <v>40749</v>
      </c>
      <c r="B165">
        <v>17.639999</v>
      </c>
      <c r="C165">
        <v>17.93</v>
      </c>
      <c r="D165">
        <v>17.459999</v>
      </c>
      <c r="E165">
        <v>17.48</v>
      </c>
      <c r="F165">
        <v>17.48</v>
      </c>
      <c r="G165">
        <v>2063100</v>
      </c>
    </row>
    <row r="166" spans="1:7" x14ac:dyDescent="0.25">
      <c r="A166" s="22">
        <v>40750</v>
      </c>
      <c r="B166">
        <v>17.41</v>
      </c>
      <c r="C166">
        <v>17.469999000000001</v>
      </c>
      <c r="D166">
        <v>16.969999000000001</v>
      </c>
      <c r="E166">
        <v>17.110001</v>
      </c>
      <c r="F166">
        <v>17.110001</v>
      </c>
      <c r="G166">
        <v>2018300</v>
      </c>
    </row>
    <row r="167" spans="1:7" x14ac:dyDescent="0.25">
      <c r="A167" s="22">
        <v>40751</v>
      </c>
      <c r="B167">
        <v>16.790001</v>
      </c>
      <c r="C167">
        <v>16.799999</v>
      </c>
      <c r="D167">
        <v>16.02</v>
      </c>
      <c r="E167">
        <v>16.129999000000002</v>
      </c>
      <c r="F167">
        <v>16.129999000000002</v>
      </c>
      <c r="G167">
        <v>6291300</v>
      </c>
    </row>
    <row r="168" spans="1:7" x14ac:dyDescent="0.25">
      <c r="A168" s="22">
        <v>40752</v>
      </c>
      <c r="B168">
        <v>16</v>
      </c>
      <c r="C168">
        <v>16.510000000000002</v>
      </c>
      <c r="D168">
        <v>15.59</v>
      </c>
      <c r="E168">
        <v>15.69</v>
      </c>
      <c r="F168">
        <v>15.69</v>
      </c>
      <c r="G168">
        <v>9797300</v>
      </c>
    </row>
    <row r="169" spans="1:7" x14ac:dyDescent="0.25">
      <c r="A169" s="22">
        <v>40753</v>
      </c>
      <c r="B169">
        <v>15.23</v>
      </c>
      <c r="C169">
        <v>16.07</v>
      </c>
      <c r="D169">
        <v>14.95</v>
      </c>
      <c r="E169">
        <v>15.98</v>
      </c>
      <c r="F169">
        <v>15.98</v>
      </c>
      <c r="G169">
        <v>6132200</v>
      </c>
    </row>
    <row r="170" spans="1:7" x14ac:dyDescent="0.25">
      <c r="A170" s="22">
        <v>40756</v>
      </c>
      <c r="B170">
        <v>16.850000000000001</v>
      </c>
      <c r="C170">
        <v>16.879999000000002</v>
      </c>
      <c r="D170">
        <v>15.64</v>
      </c>
      <c r="E170">
        <v>16.670000000000002</v>
      </c>
      <c r="F170">
        <v>16.670000000000002</v>
      </c>
      <c r="G170">
        <v>9847900</v>
      </c>
    </row>
    <row r="171" spans="1:7" x14ac:dyDescent="0.25">
      <c r="A171" s="22">
        <v>40757</v>
      </c>
      <c r="B171">
        <v>16.149999999999999</v>
      </c>
      <c r="C171">
        <v>16.540001</v>
      </c>
      <c r="D171">
        <v>15.58</v>
      </c>
      <c r="E171">
        <v>15.58</v>
      </c>
      <c r="F171">
        <v>15.58</v>
      </c>
      <c r="G171">
        <v>6692800</v>
      </c>
    </row>
    <row r="172" spans="1:7" x14ac:dyDescent="0.25">
      <c r="A172" s="22">
        <v>40758</v>
      </c>
      <c r="B172">
        <v>15.46</v>
      </c>
      <c r="C172">
        <v>15.69</v>
      </c>
      <c r="D172">
        <v>14.75</v>
      </c>
      <c r="E172">
        <v>15.45</v>
      </c>
      <c r="F172">
        <v>15.45</v>
      </c>
      <c r="G172">
        <v>6419300</v>
      </c>
    </row>
    <row r="173" spans="1:7" x14ac:dyDescent="0.25">
      <c r="A173" s="22">
        <v>40759</v>
      </c>
      <c r="B173">
        <v>14.83</v>
      </c>
      <c r="C173">
        <v>14.94</v>
      </c>
      <c r="D173">
        <v>12.45</v>
      </c>
      <c r="E173">
        <v>12.45</v>
      </c>
      <c r="F173">
        <v>12.45</v>
      </c>
      <c r="G173">
        <v>16988400</v>
      </c>
    </row>
    <row r="174" spans="1:7" x14ac:dyDescent="0.25">
      <c r="A174" s="22">
        <v>40760</v>
      </c>
      <c r="B174">
        <v>12.8</v>
      </c>
      <c r="C174">
        <v>12.98</v>
      </c>
      <c r="D174">
        <v>10.57</v>
      </c>
      <c r="E174">
        <v>11.71</v>
      </c>
      <c r="F174">
        <v>11.71</v>
      </c>
      <c r="G174">
        <v>18350700</v>
      </c>
    </row>
    <row r="175" spans="1:7" x14ac:dyDescent="0.25">
      <c r="A175" s="22">
        <v>40763</v>
      </c>
      <c r="B175">
        <v>10.65</v>
      </c>
      <c r="C175">
        <v>11.11</v>
      </c>
      <c r="D175">
        <v>9.6999999999999993</v>
      </c>
      <c r="E175">
        <v>10</v>
      </c>
      <c r="F175">
        <v>10</v>
      </c>
      <c r="G175">
        <v>25158600</v>
      </c>
    </row>
    <row r="176" spans="1:7" x14ac:dyDescent="0.25">
      <c r="A176" s="22">
        <v>40764</v>
      </c>
      <c r="B176">
        <v>10.18</v>
      </c>
      <c r="C176">
        <v>10.73</v>
      </c>
      <c r="D176">
        <v>9.51</v>
      </c>
      <c r="E176">
        <v>10.72</v>
      </c>
      <c r="F176">
        <v>10.72</v>
      </c>
      <c r="G176">
        <v>31376900</v>
      </c>
    </row>
    <row r="177" spans="1:7" x14ac:dyDescent="0.25">
      <c r="A177" s="22">
        <v>40765</v>
      </c>
      <c r="B177">
        <v>10.15</v>
      </c>
      <c r="C177">
        <v>10.29</v>
      </c>
      <c r="D177">
        <v>9.15</v>
      </c>
      <c r="E177">
        <v>9.25</v>
      </c>
      <c r="F177">
        <v>9.25</v>
      </c>
      <c r="G177">
        <v>25381700</v>
      </c>
    </row>
    <row r="178" spans="1:7" x14ac:dyDescent="0.25">
      <c r="A178" s="22">
        <v>40766</v>
      </c>
      <c r="B178">
        <v>9.41</v>
      </c>
      <c r="C178">
        <v>9.8800000000000008</v>
      </c>
      <c r="D178">
        <v>9.17</v>
      </c>
      <c r="E178">
        <v>9.61</v>
      </c>
      <c r="F178">
        <v>9.61</v>
      </c>
      <c r="G178">
        <v>16395500</v>
      </c>
    </row>
    <row r="179" spans="1:7" x14ac:dyDescent="0.25">
      <c r="A179" s="22">
        <v>40767</v>
      </c>
      <c r="B179">
        <v>9.94</v>
      </c>
      <c r="C179">
        <v>10.08</v>
      </c>
      <c r="D179">
        <v>9.52</v>
      </c>
      <c r="E179">
        <v>9.5399999999999991</v>
      </c>
      <c r="F179">
        <v>9.5399999999999991</v>
      </c>
      <c r="G179">
        <v>13803400</v>
      </c>
    </row>
    <row r="180" spans="1:7" x14ac:dyDescent="0.25">
      <c r="A180" s="22">
        <v>40770</v>
      </c>
      <c r="B180">
        <v>9.85</v>
      </c>
      <c r="C180">
        <v>10.119999999999999</v>
      </c>
      <c r="D180">
        <v>9.7100000000000009</v>
      </c>
      <c r="E180">
        <v>10.1</v>
      </c>
      <c r="F180">
        <v>10.1</v>
      </c>
      <c r="G180">
        <v>9697700</v>
      </c>
    </row>
    <row r="181" spans="1:7" x14ac:dyDescent="0.25">
      <c r="A181" s="22">
        <v>40771</v>
      </c>
      <c r="B181">
        <v>9.8699999999999992</v>
      </c>
      <c r="C181">
        <v>10.050000000000001</v>
      </c>
      <c r="D181">
        <v>9.52</v>
      </c>
      <c r="E181">
        <v>9.8699999999999992</v>
      </c>
      <c r="F181">
        <v>9.8699999999999992</v>
      </c>
      <c r="G181">
        <v>8399800</v>
      </c>
    </row>
    <row r="182" spans="1:7" x14ac:dyDescent="0.25">
      <c r="A182" s="22">
        <v>40772</v>
      </c>
      <c r="B182">
        <v>10.029999999999999</v>
      </c>
      <c r="C182">
        <v>10.11</v>
      </c>
      <c r="D182">
        <v>9.56</v>
      </c>
      <c r="E182">
        <v>9.66</v>
      </c>
      <c r="F182">
        <v>9.66</v>
      </c>
      <c r="G182">
        <v>8352200</v>
      </c>
    </row>
    <row r="183" spans="1:7" x14ac:dyDescent="0.25">
      <c r="A183" s="22">
        <v>40773</v>
      </c>
      <c r="B183">
        <v>8.8000000000000007</v>
      </c>
      <c r="C183">
        <v>8.82</v>
      </c>
      <c r="D183">
        <v>7.43</v>
      </c>
      <c r="E183">
        <v>7.73</v>
      </c>
      <c r="F183">
        <v>7.73</v>
      </c>
      <c r="G183">
        <v>28293100</v>
      </c>
    </row>
    <row r="184" spans="1:7" x14ac:dyDescent="0.25">
      <c r="A184" s="22">
        <v>40774</v>
      </c>
      <c r="B184">
        <v>7.23</v>
      </c>
      <c r="C184">
        <v>7.81</v>
      </c>
      <c r="D184">
        <v>7.2</v>
      </c>
      <c r="E184">
        <v>7.28</v>
      </c>
      <c r="F184">
        <v>7.28</v>
      </c>
      <c r="G184">
        <v>18628500</v>
      </c>
    </row>
    <row r="185" spans="1:7" x14ac:dyDescent="0.25">
      <c r="A185" s="22">
        <v>40777</v>
      </c>
      <c r="B185">
        <v>7.74</v>
      </c>
      <c r="C185">
        <v>7.74</v>
      </c>
      <c r="D185">
        <v>6.97</v>
      </c>
      <c r="E185">
        <v>7.07</v>
      </c>
      <c r="F185">
        <v>7.07</v>
      </c>
      <c r="G185">
        <v>20413700</v>
      </c>
    </row>
    <row r="186" spans="1:7" x14ac:dyDescent="0.25">
      <c r="A186" s="22">
        <v>40778</v>
      </c>
      <c r="B186">
        <v>7.1</v>
      </c>
      <c r="C186">
        <v>7.46</v>
      </c>
      <c r="D186">
        <v>6.93</v>
      </c>
      <c r="E186">
        <v>7.41</v>
      </c>
      <c r="F186">
        <v>7.41</v>
      </c>
      <c r="G186">
        <v>16478800</v>
      </c>
    </row>
    <row r="187" spans="1:7" x14ac:dyDescent="0.25">
      <c r="A187" s="22">
        <v>40779</v>
      </c>
      <c r="B187">
        <v>7.42</v>
      </c>
      <c r="C187">
        <v>7.79</v>
      </c>
      <c r="D187">
        <v>7.34</v>
      </c>
      <c r="E187">
        <v>7.56</v>
      </c>
      <c r="F187">
        <v>7.56</v>
      </c>
      <c r="G187">
        <v>19890000</v>
      </c>
    </row>
    <row r="188" spans="1:7" x14ac:dyDescent="0.25">
      <c r="A188" s="22">
        <v>40780</v>
      </c>
      <c r="B188">
        <v>7.78</v>
      </c>
      <c r="C188">
        <v>7.88</v>
      </c>
      <c r="D188">
        <v>7.23</v>
      </c>
      <c r="E188">
        <v>7.41</v>
      </c>
      <c r="F188">
        <v>7.41</v>
      </c>
      <c r="G188">
        <v>16905500</v>
      </c>
    </row>
    <row r="189" spans="1:7" x14ac:dyDescent="0.25">
      <c r="A189" s="22">
        <v>40781</v>
      </c>
      <c r="B189">
        <v>7.16</v>
      </c>
      <c r="C189">
        <v>7.65</v>
      </c>
      <c r="D189">
        <v>7</v>
      </c>
      <c r="E189">
        <v>7.52</v>
      </c>
      <c r="F189">
        <v>7.52</v>
      </c>
      <c r="G189">
        <v>14674300</v>
      </c>
    </row>
    <row r="190" spans="1:7" x14ac:dyDescent="0.25">
      <c r="A190" s="22">
        <v>40784</v>
      </c>
      <c r="B190">
        <v>7.8</v>
      </c>
      <c r="C190">
        <v>7.99</v>
      </c>
      <c r="D190">
        <v>7.77</v>
      </c>
      <c r="E190">
        <v>7.98</v>
      </c>
      <c r="F190">
        <v>7.98</v>
      </c>
      <c r="G190">
        <v>8809800</v>
      </c>
    </row>
    <row r="191" spans="1:7" x14ac:dyDescent="0.25">
      <c r="A191" s="22">
        <v>40785</v>
      </c>
      <c r="B191">
        <v>7.86</v>
      </c>
      <c r="C191">
        <v>8.02</v>
      </c>
      <c r="D191">
        <v>7.7</v>
      </c>
      <c r="E191">
        <v>7.9</v>
      </c>
      <c r="F191">
        <v>7.9</v>
      </c>
      <c r="G191">
        <v>10161800</v>
      </c>
    </row>
    <row r="192" spans="1:7" x14ac:dyDescent="0.25">
      <c r="A192" s="22">
        <v>40786</v>
      </c>
      <c r="B192">
        <v>7.99</v>
      </c>
      <c r="C192">
        <v>8.1199999999999992</v>
      </c>
      <c r="D192">
        <v>7.79</v>
      </c>
      <c r="E192">
        <v>7.87</v>
      </c>
      <c r="F192">
        <v>7.87</v>
      </c>
      <c r="G192">
        <v>12015200</v>
      </c>
    </row>
    <row r="193" spans="1:7" x14ac:dyDescent="0.25">
      <c r="A193" s="22">
        <v>40787</v>
      </c>
      <c r="B193">
        <v>7.89</v>
      </c>
      <c r="C193">
        <v>8.1199999999999992</v>
      </c>
      <c r="D193">
        <v>7.77</v>
      </c>
      <c r="E193">
        <v>7.77</v>
      </c>
      <c r="F193">
        <v>7.77</v>
      </c>
      <c r="G193">
        <v>7382000</v>
      </c>
    </row>
    <row r="194" spans="1:7" x14ac:dyDescent="0.25">
      <c r="A194" s="22">
        <v>40788</v>
      </c>
      <c r="B194">
        <v>7.41</v>
      </c>
      <c r="C194">
        <v>7.52</v>
      </c>
      <c r="D194">
        <v>7.3</v>
      </c>
      <c r="E194">
        <v>7.38</v>
      </c>
      <c r="F194">
        <v>7.38</v>
      </c>
      <c r="G194">
        <v>8224500</v>
      </c>
    </row>
    <row r="195" spans="1:7" x14ac:dyDescent="0.25">
      <c r="A195" s="22">
        <v>40792</v>
      </c>
      <c r="B195">
        <v>6.71</v>
      </c>
      <c r="C195">
        <v>7.18</v>
      </c>
      <c r="D195">
        <v>6.71</v>
      </c>
      <c r="E195">
        <v>7.16</v>
      </c>
      <c r="F195">
        <v>7.16</v>
      </c>
      <c r="G195">
        <v>8831100</v>
      </c>
    </row>
    <row r="196" spans="1:7" x14ac:dyDescent="0.25">
      <c r="A196" s="22">
        <v>40793</v>
      </c>
      <c r="B196">
        <v>7.37</v>
      </c>
      <c r="C196">
        <v>7.43</v>
      </c>
      <c r="D196">
        <v>7.29</v>
      </c>
      <c r="E196">
        <v>7.4</v>
      </c>
      <c r="F196">
        <v>7.4</v>
      </c>
      <c r="G196">
        <v>5090100</v>
      </c>
    </row>
    <row r="197" spans="1:7" x14ac:dyDescent="0.25">
      <c r="A197" s="22">
        <v>40794</v>
      </c>
      <c r="B197">
        <v>7.29</v>
      </c>
      <c r="C197">
        <v>7.53</v>
      </c>
      <c r="D197">
        <v>7.22</v>
      </c>
      <c r="E197">
        <v>7.27</v>
      </c>
      <c r="F197">
        <v>7.27</v>
      </c>
      <c r="G197">
        <v>6075000</v>
      </c>
    </row>
    <row r="198" spans="1:7" x14ac:dyDescent="0.25">
      <c r="A198" s="22">
        <v>40795</v>
      </c>
      <c r="B198">
        <v>7.07</v>
      </c>
      <c r="C198">
        <v>7.1</v>
      </c>
      <c r="D198">
        <v>6.5</v>
      </c>
      <c r="E198">
        <v>6.59</v>
      </c>
      <c r="F198">
        <v>6.59</v>
      </c>
      <c r="G198">
        <v>15575600</v>
      </c>
    </row>
    <row r="199" spans="1:7" x14ac:dyDescent="0.25">
      <c r="A199" s="22">
        <v>40798</v>
      </c>
      <c r="B199">
        <v>6.3</v>
      </c>
      <c r="C199">
        <v>6.57</v>
      </c>
      <c r="D199">
        <v>6.11</v>
      </c>
      <c r="E199">
        <v>6.53</v>
      </c>
      <c r="F199">
        <v>6.53</v>
      </c>
      <c r="G199">
        <v>11611000</v>
      </c>
    </row>
    <row r="200" spans="1:7" x14ac:dyDescent="0.25">
      <c r="A200" s="22">
        <v>40799</v>
      </c>
      <c r="B200">
        <v>6.58</v>
      </c>
      <c r="C200">
        <v>6.62</v>
      </c>
      <c r="D200">
        <v>6.39</v>
      </c>
      <c r="E200">
        <v>6.6</v>
      </c>
      <c r="F200">
        <v>6.6</v>
      </c>
      <c r="G200">
        <v>9435700</v>
      </c>
    </row>
    <row r="201" spans="1:7" x14ac:dyDescent="0.25">
      <c r="A201" s="22">
        <v>40800</v>
      </c>
      <c r="B201">
        <v>6.67</v>
      </c>
      <c r="C201">
        <v>6.92</v>
      </c>
      <c r="D201">
        <v>6.43</v>
      </c>
      <c r="E201">
        <v>6.77</v>
      </c>
      <c r="F201">
        <v>6.77</v>
      </c>
      <c r="G201">
        <v>7641000</v>
      </c>
    </row>
    <row r="202" spans="1:7" x14ac:dyDescent="0.25">
      <c r="A202" s="22">
        <v>40801</v>
      </c>
      <c r="B202">
        <v>6.92</v>
      </c>
      <c r="C202">
        <v>7.11</v>
      </c>
      <c r="D202">
        <v>6.85</v>
      </c>
      <c r="E202">
        <v>7.1</v>
      </c>
      <c r="F202">
        <v>7.1</v>
      </c>
      <c r="G202">
        <v>7927200</v>
      </c>
    </row>
    <row r="203" spans="1:7" x14ac:dyDescent="0.25">
      <c r="A203" s="22">
        <v>40802</v>
      </c>
      <c r="B203">
        <v>7.16</v>
      </c>
      <c r="C203">
        <v>7.28</v>
      </c>
      <c r="D203">
        <v>6.99</v>
      </c>
      <c r="E203">
        <v>7.24</v>
      </c>
      <c r="F203">
        <v>7.24</v>
      </c>
      <c r="G203">
        <v>8559900</v>
      </c>
    </row>
    <row r="204" spans="1:7" x14ac:dyDescent="0.25">
      <c r="A204" s="22">
        <v>40805</v>
      </c>
      <c r="B204">
        <v>6.9</v>
      </c>
      <c r="C204">
        <v>7.08</v>
      </c>
      <c r="D204">
        <v>6.75</v>
      </c>
      <c r="E204">
        <v>6.99</v>
      </c>
      <c r="F204">
        <v>6.99</v>
      </c>
      <c r="G204">
        <v>7169100</v>
      </c>
    </row>
    <row r="205" spans="1:7" x14ac:dyDescent="0.25">
      <c r="A205" s="22">
        <v>40806</v>
      </c>
      <c r="B205">
        <v>7.06</v>
      </c>
      <c r="C205">
        <v>7.24</v>
      </c>
      <c r="D205">
        <v>6.96</v>
      </c>
      <c r="E205">
        <v>7</v>
      </c>
      <c r="F205">
        <v>7</v>
      </c>
      <c r="G205">
        <v>6962100</v>
      </c>
    </row>
    <row r="206" spans="1:7" x14ac:dyDescent="0.25">
      <c r="A206" s="22">
        <v>40807</v>
      </c>
      <c r="B206">
        <v>7.04</v>
      </c>
      <c r="C206">
        <v>7.12</v>
      </c>
      <c r="D206">
        <v>6.61</v>
      </c>
      <c r="E206">
        <v>6.61</v>
      </c>
      <c r="F206">
        <v>6.61</v>
      </c>
      <c r="G206">
        <v>8532000</v>
      </c>
    </row>
    <row r="207" spans="1:7" x14ac:dyDescent="0.25">
      <c r="A207" s="22">
        <v>40808</v>
      </c>
      <c r="B207">
        <v>6.05</v>
      </c>
      <c r="C207">
        <v>6.23</v>
      </c>
      <c r="D207">
        <v>5.74</v>
      </c>
      <c r="E207">
        <v>5.95</v>
      </c>
      <c r="F207">
        <v>5.95</v>
      </c>
      <c r="G207">
        <v>18278700</v>
      </c>
    </row>
    <row r="208" spans="1:7" x14ac:dyDescent="0.25">
      <c r="A208" s="22">
        <v>40809</v>
      </c>
      <c r="B208">
        <v>5.91</v>
      </c>
      <c r="C208">
        <v>6.03</v>
      </c>
      <c r="D208">
        <v>5.8</v>
      </c>
      <c r="E208">
        <v>5.88</v>
      </c>
      <c r="F208">
        <v>5.88</v>
      </c>
      <c r="G208">
        <v>5924700</v>
      </c>
    </row>
    <row r="209" spans="1:7" x14ac:dyDescent="0.25">
      <c r="A209" s="22">
        <v>40812</v>
      </c>
      <c r="B209">
        <v>6</v>
      </c>
      <c r="C209">
        <v>6.11</v>
      </c>
      <c r="D209">
        <v>5.78</v>
      </c>
      <c r="E209">
        <v>6.1</v>
      </c>
      <c r="F209">
        <v>6.1</v>
      </c>
      <c r="G209">
        <v>8268200</v>
      </c>
    </row>
    <row r="210" spans="1:7" x14ac:dyDescent="0.25">
      <c r="A210" s="22">
        <v>40813</v>
      </c>
      <c r="B210">
        <v>6.36</v>
      </c>
      <c r="C210">
        <v>6.47</v>
      </c>
      <c r="D210">
        <v>6.14</v>
      </c>
      <c r="E210">
        <v>6.19</v>
      </c>
      <c r="F210">
        <v>6.19</v>
      </c>
      <c r="G210">
        <v>8433300</v>
      </c>
    </row>
    <row r="211" spans="1:7" x14ac:dyDescent="0.25">
      <c r="A211" s="22">
        <v>40814</v>
      </c>
      <c r="B211">
        <v>6.27</v>
      </c>
      <c r="C211">
        <v>6.34</v>
      </c>
      <c r="D211">
        <v>5.79</v>
      </c>
      <c r="E211">
        <v>5.8</v>
      </c>
      <c r="F211">
        <v>5.8</v>
      </c>
      <c r="G211">
        <v>7189000</v>
      </c>
    </row>
    <row r="212" spans="1:7" x14ac:dyDescent="0.25">
      <c r="A212" s="22">
        <v>40815</v>
      </c>
      <c r="B212">
        <v>5.99</v>
      </c>
      <c r="C212">
        <v>6.06</v>
      </c>
      <c r="D212">
        <v>5.63</v>
      </c>
      <c r="E212">
        <v>5.89</v>
      </c>
      <c r="F212">
        <v>5.89</v>
      </c>
      <c r="G212">
        <v>10237700</v>
      </c>
    </row>
    <row r="213" spans="1:7" x14ac:dyDescent="0.25">
      <c r="A213" s="22">
        <v>40816</v>
      </c>
      <c r="B213">
        <v>5.67</v>
      </c>
      <c r="C213">
        <v>5.79</v>
      </c>
      <c r="D213">
        <v>5.45</v>
      </c>
      <c r="E213">
        <v>5.48</v>
      </c>
      <c r="F213">
        <v>5.48</v>
      </c>
      <c r="G213">
        <v>7794600</v>
      </c>
    </row>
    <row r="214" spans="1:7" x14ac:dyDescent="0.25">
      <c r="A214" s="22">
        <v>40819</v>
      </c>
      <c r="B214">
        <v>5.36</v>
      </c>
      <c r="C214">
        <v>5.49</v>
      </c>
      <c r="D214">
        <v>5.1100000000000003</v>
      </c>
      <c r="E214">
        <v>5.12</v>
      </c>
      <c r="F214">
        <v>5.12</v>
      </c>
      <c r="G214">
        <v>9658400</v>
      </c>
    </row>
    <row r="215" spans="1:7" x14ac:dyDescent="0.25">
      <c r="A215" s="22">
        <v>40820</v>
      </c>
      <c r="B215">
        <v>4.99</v>
      </c>
      <c r="C215">
        <v>5.49</v>
      </c>
      <c r="D215">
        <v>4.91</v>
      </c>
      <c r="E215">
        <v>5.46</v>
      </c>
      <c r="F215">
        <v>5.46</v>
      </c>
      <c r="G215">
        <v>13900000</v>
      </c>
    </row>
    <row r="216" spans="1:7" x14ac:dyDescent="0.25">
      <c r="A216" s="22">
        <v>40821</v>
      </c>
      <c r="B216">
        <v>5.53</v>
      </c>
      <c r="C216">
        <v>5.74</v>
      </c>
      <c r="D216">
        <v>5.43</v>
      </c>
      <c r="E216">
        <v>5.72</v>
      </c>
      <c r="F216">
        <v>5.72</v>
      </c>
      <c r="G216">
        <v>10999200</v>
      </c>
    </row>
    <row r="217" spans="1:7" x14ac:dyDescent="0.25">
      <c r="A217" s="22">
        <v>40822</v>
      </c>
      <c r="B217">
        <v>5.7</v>
      </c>
      <c r="C217">
        <v>5.83</v>
      </c>
      <c r="D217">
        <v>5.6</v>
      </c>
      <c r="E217">
        <v>5.83</v>
      </c>
      <c r="F217">
        <v>5.83</v>
      </c>
      <c r="G217">
        <v>6687500</v>
      </c>
    </row>
    <row r="218" spans="1:7" x14ac:dyDescent="0.25">
      <c r="A218" s="22">
        <v>40823</v>
      </c>
      <c r="B218">
        <v>5.93</v>
      </c>
      <c r="C218">
        <v>5.94</v>
      </c>
      <c r="D218">
        <v>5.62</v>
      </c>
      <c r="E218">
        <v>5.72</v>
      </c>
      <c r="F218">
        <v>5.72</v>
      </c>
      <c r="G218">
        <v>9184500</v>
      </c>
    </row>
    <row r="219" spans="1:7" x14ac:dyDescent="0.25">
      <c r="A219" s="22">
        <v>40826</v>
      </c>
      <c r="B219">
        <v>5.95</v>
      </c>
      <c r="C219">
        <v>6.15</v>
      </c>
      <c r="D219">
        <v>5.95</v>
      </c>
      <c r="E219">
        <v>6.14</v>
      </c>
      <c r="F219">
        <v>6.14</v>
      </c>
      <c r="G219">
        <v>5904800</v>
      </c>
    </row>
    <row r="220" spans="1:7" x14ac:dyDescent="0.25">
      <c r="A220" s="22">
        <v>40827</v>
      </c>
      <c r="B220">
        <v>6.06</v>
      </c>
      <c r="C220">
        <v>6.25</v>
      </c>
      <c r="D220">
        <v>6.05</v>
      </c>
      <c r="E220">
        <v>6.21</v>
      </c>
      <c r="F220">
        <v>6.21</v>
      </c>
      <c r="G220">
        <v>5487000</v>
      </c>
    </row>
    <row r="221" spans="1:7" x14ac:dyDescent="0.25">
      <c r="A221" s="22">
        <v>40828</v>
      </c>
      <c r="B221">
        <v>6.42</v>
      </c>
      <c r="C221">
        <v>6.74</v>
      </c>
      <c r="D221">
        <v>6.4</v>
      </c>
      <c r="E221">
        <v>6.62</v>
      </c>
      <c r="F221">
        <v>6.62</v>
      </c>
      <c r="G221">
        <v>10643300</v>
      </c>
    </row>
    <row r="222" spans="1:7" x14ac:dyDescent="0.25">
      <c r="A222" s="22">
        <v>40829</v>
      </c>
      <c r="B222">
        <v>6.56</v>
      </c>
      <c r="C222">
        <v>6.66</v>
      </c>
      <c r="D222">
        <v>6.35</v>
      </c>
      <c r="E222">
        <v>6.64</v>
      </c>
      <c r="F222">
        <v>6.64</v>
      </c>
      <c r="G222">
        <v>9041000</v>
      </c>
    </row>
    <row r="223" spans="1:7" x14ac:dyDescent="0.25">
      <c r="A223" s="22">
        <v>40830</v>
      </c>
      <c r="B223">
        <v>6.92</v>
      </c>
      <c r="C223">
        <v>7.05</v>
      </c>
      <c r="D223">
        <v>6.77</v>
      </c>
      <c r="E223">
        <v>7.02</v>
      </c>
      <c r="F223">
        <v>7.02</v>
      </c>
      <c r="G223">
        <v>6808100</v>
      </c>
    </row>
    <row r="224" spans="1:7" x14ac:dyDescent="0.25">
      <c r="A224" s="22">
        <v>40833</v>
      </c>
      <c r="B224">
        <v>7</v>
      </c>
      <c r="C224">
        <v>7</v>
      </c>
      <c r="D224">
        <v>6.23</v>
      </c>
      <c r="E224">
        <v>6.27</v>
      </c>
      <c r="F224">
        <v>6.27</v>
      </c>
      <c r="G224">
        <v>8941600</v>
      </c>
    </row>
    <row r="225" spans="1:7" x14ac:dyDescent="0.25">
      <c r="A225" s="22">
        <v>40834</v>
      </c>
      <c r="B225">
        <v>6.25</v>
      </c>
      <c r="C225">
        <v>6.69</v>
      </c>
      <c r="D225">
        <v>6.03</v>
      </c>
      <c r="E225">
        <v>6.48</v>
      </c>
      <c r="F225">
        <v>6.48</v>
      </c>
      <c r="G225">
        <v>7997600</v>
      </c>
    </row>
    <row r="226" spans="1:7" x14ac:dyDescent="0.25">
      <c r="A226" s="22">
        <v>40835</v>
      </c>
      <c r="B226">
        <v>6.51</v>
      </c>
      <c r="C226">
        <v>6.58</v>
      </c>
      <c r="D226">
        <v>5.9</v>
      </c>
      <c r="E226">
        <v>6.02</v>
      </c>
      <c r="F226">
        <v>6.02</v>
      </c>
      <c r="G226">
        <v>10979000</v>
      </c>
    </row>
    <row r="227" spans="1:7" x14ac:dyDescent="0.25">
      <c r="A227" s="22">
        <v>40836</v>
      </c>
      <c r="B227">
        <v>5.97</v>
      </c>
      <c r="C227">
        <v>6.04</v>
      </c>
      <c r="D227">
        <v>5.71</v>
      </c>
      <c r="E227">
        <v>5.95</v>
      </c>
      <c r="F227">
        <v>5.95</v>
      </c>
      <c r="G227">
        <v>8585400</v>
      </c>
    </row>
    <row r="228" spans="1:7" x14ac:dyDescent="0.25">
      <c r="A228" s="22">
        <v>40837</v>
      </c>
      <c r="B228">
        <v>6.18</v>
      </c>
      <c r="C228">
        <v>6.29</v>
      </c>
      <c r="D228">
        <v>6.09</v>
      </c>
      <c r="E228">
        <v>6.27</v>
      </c>
      <c r="F228">
        <v>6.27</v>
      </c>
      <c r="G228">
        <v>6809400</v>
      </c>
    </row>
    <row r="229" spans="1:7" x14ac:dyDescent="0.25">
      <c r="A229" s="22">
        <v>40840</v>
      </c>
      <c r="B229">
        <v>6.34</v>
      </c>
      <c r="C229">
        <v>6.68</v>
      </c>
      <c r="D229">
        <v>6.34</v>
      </c>
      <c r="E229">
        <v>6.66</v>
      </c>
      <c r="F229">
        <v>6.66</v>
      </c>
      <c r="G229">
        <v>6767200</v>
      </c>
    </row>
    <row r="230" spans="1:7" x14ac:dyDescent="0.25">
      <c r="A230" s="22">
        <v>40841</v>
      </c>
      <c r="B230">
        <v>6.58</v>
      </c>
      <c r="C230">
        <v>6.59</v>
      </c>
      <c r="D230">
        <v>6.16</v>
      </c>
      <c r="E230">
        <v>6.21</v>
      </c>
      <c r="F230">
        <v>6.21</v>
      </c>
      <c r="G230">
        <v>11171000</v>
      </c>
    </row>
    <row r="231" spans="1:7" x14ac:dyDescent="0.25">
      <c r="A231" s="22">
        <v>40842</v>
      </c>
      <c r="B231">
        <v>6.43</v>
      </c>
      <c r="C231">
        <v>6.48</v>
      </c>
      <c r="D231">
        <v>6</v>
      </c>
      <c r="E231">
        <v>6.45</v>
      </c>
      <c r="F231">
        <v>6.45</v>
      </c>
      <c r="G231">
        <v>7387900</v>
      </c>
    </row>
    <row r="232" spans="1:7" x14ac:dyDescent="0.25">
      <c r="A232" s="22">
        <v>40843</v>
      </c>
      <c r="B232">
        <v>7.11</v>
      </c>
      <c r="C232">
        <v>7.37</v>
      </c>
      <c r="D232">
        <v>6.97</v>
      </c>
      <c r="E232">
        <v>7.3</v>
      </c>
      <c r="F232">
        <v>7.3</v>
      </c>
      <c r="G232">
        <v>13550000</v>
      </c>
    </row>
    <row r="233" spans="1:7" x14ac:dyDescent="0.25">
      <c r="A233" s="22">
        <v>40844</v>
      </c>
      <c r="B233">
        <v>7.16</v>
      </c>
      <c r="C233">
        <v>7.4</v>
      </c>
      <c r="D233">
        <v>7.09</v>
      </c>
      <c r="E233">
        <v>7.33</v>
      </c>
      <c r="F233">
        <v>7.33</v>
      </c>
      <c r="G233">
        <v>6295200</v>
      </c>
    </row>
    <row r="234" spans="1:7" x14ac:dyDescent="0.25">
      <c r="A234" s="22">
        <v>40847</v>
      </c>
      <c r="B234">
        <v>7.01</v>
      </c>
      <c r="C234">
        <v>7.08</v>
      </c>
      <c r="D234">
        <v>6.56</v>
      </c>
      <c r="E234">
        <v>6.56</v>
      </c>
      <c r="F234">
        <v>6.56</v>
      </c>
      <c r="G234">
        <v>7589100</v>
      </c>
    </row>
    <row r="235" spans="1:7" x14ac:dyDescent="0.25">
      <c r="A235" s="22">
        <v>40848</v>
      </c>
      <c r="B235">
        <v>5.59</v>
      </c>
      <c r="C235">
        <v>5.88</v>
      </c>
      <c r="D235">
        <v>5.41</v>
      </c>
      <c r="E235">
        <v>5.62</v>
      </c>
      <c r="F235">
        <v>5.62</v>
      </c>
      <c r="G235">
        <v>24003500</v>
      </c>
    </row>
    <row r="236" spans="1:7" x14ac:dyDescent="0.25">
      <c r="A236" s="22">
        <v>40849</v>
      </c>
      <c r="B236">
        <v>5.82</v>
      </c>
      <c r="C236">
        <v>5.85</v>
      </c>
      <c r="D236">
        <v>5.6</v>
      </c>
      <c r="E236">
        <v>5.78</v>
      </c>
      <c r="F236">
        <v>5.78</v>
      </c>
      <c r="G236">
        <v>11898900</v>
      </c>
    </row>
    <row r="237" spans="1:7" x14ac:dyDescent="0.25">
      <c r="A237" s="22">
        <v>40850</v>
      </c>
      <c r="B237">
        <v>5.95</v>
      </c>
      <c r="C237">
        <v>6.09</v>
      </c>
      <c r="D237">
        <v>5.6</v>
      </c>
      <c r="E237">
        <v>6.07</v>
      </c>
      <c r="F237">
        <v>6.07</v>
      </c>
      <c r="G237">
        <v>8986500</v>
      </c>
    </row>
    <row r="238" spans="1:7" x14ac:dyDescent="0.25">
      <c r="A238" s="22">
        <v>40851</v>
      </c>
      <c r="B238">
        <v>5.92</v>
      </c>
      <c r="C238">
        <v>6.05</v>
      </c>
      <c r="D238">
        <v>5.72</v>
      </c>
      <c r="E238">
        <v>5.93</v>
      </c>
      <c r="F238">
        <v>5.93</v>
      </c>
      <c r="G238">
        <v>12073400</v>
      </c>
    </row>
    <row r="239" spans="1:7" x14ac:dyDescent="0.25">
      <c r="A239" s="22">
        <v>40854</v>
      </c>
      <c r="B239">
        <v>5.93</v>
      </c>
      <c r="C239">
        <v>6.01</v>
      </c>
      <c r="D239">
        <v>5.76</v>
      </c>
      <c r="E239">
        <v>5.99</v>
      </c>
      <c r="F239">
        <v>5.99</v>
      </c>
      <c r="G239">
        <v>6634500</v>
      </c>
    </row>
    <row r="240" spans="1:7" x14ac:dyDescent="0.25">
      <c r="A240" s="22">
        <v>40855</v>
      </c>
      <c r="B240">
        <v>6.09</v>
      </c>
      <c r="C240">
        <v>6.29</v>
      </c>
      <c r="D240">
        <v>5.9</v>
      </c>
      <c r="E240">
        <v>6.27</v>
      </c>
      <c r="F240">
        <v>6.27</v>
      </c>
      <c r="G240">
        <v>7667100</v>
      </c>
    </row>
    <row r="241" spans="1:7" x14ac:dyDescent="0.25">
      <c r="A241" s="22">
        <v>40856</v>
      </c>
      <c r="B241">
        <v>5.81</v>
      </c>
      <c r="C241">
        <v>5.86</v>
      </c>
      <c r="D241">
        <v>5.05</v>
      </c>
      <c r="E241">
        <v>5.09</v>
      </c>
      <c r="F241">
        <v>5.09</v>
      </c>
      <c r="G241">
        <v>16147900</v>
      </c>
    </row>
    <row r="242" spans="1:7" x14ac:dyDescent="0.25">
      <c r="A242" s="22">
        <v>40857</v>
      </c>
      <c r="B242">
        <v>5.38</v>
      </c>
      <c r="C242">
        <v>5.41</v>
      </c>
      <c r="D242">
        <v>5.05</v>
      </c>
      <c r="E242">
        <v>5.39</v>
      </c>
      <c r="F242">
        <v>5.39</v>
      </c>
      <c r="G242">
        <v>11017300</v>
      </c>
    </row>
    <row r="243" spans="1:7" x14ac:dyDescent="0.25">
      <c r="A243" s="22">
        <v>40858</v>
      </c>
      <c r="B243">
        <v>5.6</v>
      </c>
      <c r="C243">
        <v>5.68</v>
      </c>
      <c r="D243">
        <v>5.58</v>
      </c>
      <c r="E243">
        <v>5.61</v>
      </c>
      <c r="F243">
        <v>5.61</v>
      </c>
      <c r="G243">
        <v>8123100</v>
      </c>
    </row>
    <row r="244" spans="1:7" x14ac:dyDescent="0.25">
      <c r="A244" s="22">
        <v>40861</v>
      </c>
      <c r="B244">
        <v>5.53</v>
      </c>
      <c r="C244">
        <v>5.54</v>
      </c>
      <c r="D244">
        <v>5.37</v>
      </c>
      <c r="E244">
        <v>5.47</v>
      </c>
      <c r="F244">
        <v>5.47</v>
      </c>
      <c r="G244">
        <v>4641700</v>
      </c>
    </row>
    <row r="245" spans="1:7" x14ac:dyDescent="0.25">
      <c r="A245" s="22">
        <v>40862</v>
      </c>
      <c r="B245">
        <v>5.38</v>
      </c>
      <c r="C245">
        <v>5.59</v>
      </c>
      <c r="D245">
        <v>5.33</v>
      </c>
      <c r="E245">
        <v>5.53</v>
      </c>
      <c r="F245">
        <v>5.53</v>
      </c>
      <c r="G245">
        <v>6084900</v>
      </c>
    </row>
    <row r="246" spans="1:7" x14ac:dyDescent="0.25">
      <c r="A246" s="22">
        <v>40863</v>
      </c>
      <c r="B246">
        <v>5.37</v>
      </c>
      <c r="C246">
        <v>5.57</v>
      </c>
      <c r="D246">
        <v>5.23</v>
      </c>
      <c r="E246">
        <v>5.27</v>
      </c>
      <c r="F246">
        <v>5.27</v>
      </c>
      <c r="G246">
        <v>6242900</v>
      </c>
    </row>
    <row r="247" spans="1:7" x14ac:dyDescent="0.25">
      <c r="A247" s="22">
        <v>40864</v>
      </c>
      <c r="B247">
        <v>5.21</v>
      </c>
      <c r="C247">
        <v>5.26</v>
      </c>
      <c r="D247">
        <v>4.91</v>
      </c>
      <c r="E247">
        <v>5.03</v>
      </c>
      <c r="F247">
        <v>5.03</v>
      </c>
      <c r="G247">
        <v>12298600</v>
      </c>
    </row>
    <row r="248" spans="1:7" x14ac:dyDescent="0.25">
      <c r="A248" s="22">
        <v>40865</v>
      </c>
      <c r="B248">
        <v>5.14</v>
      </c>
      <c r="C248">
        <v>5.18</v>
      </c>
      <c r="D248">
        <v>5.01</v>
      </c>
      <c r="E248">
        <v>5.17</v>
      </c>
      <c r="F248">
        <v>5.17</v>
      </c>
      <c r="G248">
        <v>6906500</v>
      </c>
    </row>
    <row r="249" spans="1:7" x14ac:dyDescent="0.25">
      <c r="A249" s="22">
        <v>40868</v>
      </c>
      <c r="B249">
        <v>4.91</v>
      </c>
      <c r="C249">
        <v>5.15</v>
      </c>
      <c r="D249">
        <v>4.88</v>
      </c>
      <c r="E249">
        <v>5.1100000000000003</v>
      </c>
      <c r="F249">
        <v>5.1100000000000003</v>
      </c>
      <c r="G249">
        <v>8819400</v>
      </c>
    </row>
    <row r="250" spans="1:7" x14ac:dyDescent="0.25">
      <c r="A250" s="22">
        <v>40869</v>
      </c>
      <c r="B250">
        <v>5.08</v>
      </c>
      <c r="C250">
        <v>5.23</v>
      </c>
      <c r="D250">
        <v>5.03</v>
      </c>
      <c r="E250">
        <v>5.21</v>
      </c>
      <c r="F250">
        <v>5.21</v>
      </c>
      <c r="G250">
        <v>6290100</v>
      </c>
    </row>
    <row r="251" spans="1:7" x14ac:dyDescent="0.25">
      <c r="A251" s="22">
        <v>40870</v>
      </c>
      <c r="B251">
        <v>5.09</v>
      </c>
      <c r="C251">
        <v>5.13</v>
      </c>
      <c r="D251">
        <v>4.97</v>
      </c>
      <c r="E251">
        <v>4.99</v>
      </c>
      <c r="F251">
        <v>4.99</v>
      </c>
      <c r="G251">
        <v>8518400</v>
      </c>
    </row>
    <row r="252" spans="1:7" x14ac:dyDescent="0.25">
      <c r="A252" s="22">
        <v>40872</v>
      </c>
      <c r="B252">
        <v>4.97</v>
      </c>
      <c r="C252">
        <v>5.07</v>
      </c>
      <c r="D252">
        <v>4.9000000000000004</v>
      </c>
      <c r="E252">
        <v>4.91</v>
      </c>
      <c r="F252">
        <v>4.91</v>
      </c>
      <c r="G252">
        <v>3464500</v>
      </c>
    </row>
    <row r="253" spans="1:7" x14ac:dyDescent="0.25">
      <c r="A253" s="22">
        <v>40875</v>
      </c>
      <c r="B253">
        <v>5.24</v>
      </c>
      <c r="C253">
        <v>5.28</v>
      </c>
      <c r="D253">
        <v>5.09</v>
      </c>
      <c r="E253">
        <v>5.13</v>
      </c>
      <c r="F253">
        <v>5.13</v>
      </c>
      <c r="G253">
        <v>12369700</v>
      </c>
    </row>
    <row r="254" spans="1:7" x14ac:dyDescent="0.25">
      <c r="A254" s="22">
        <v>40876</v>
      </c>
      <c r="B254">
        <v>5.17</v>
      </c>
      <c r="C254">
        <v>5.29</v>
      </c>
      <c r="D254">
        <v>5.12</v>
      </c>
      <c r="E254">
        <v>5.23</v>
      </c>
      <c r="F254">
        <v>5.23</v>
      </c>
      <c r="G254">
        <v>5548300</v>
      </c>
    </row>
    <row r="255" spans="1:7" x14ac:dyDescent="0.25">
      <c r="A255" s="22">
        <v>40877</v>
      </c>
      <c r="B255">
        <v>5.58</v>
      </c>
      <c r="C255">
        <v>5.73</v>
      </c>
      <c r="D255">
        <v>5.54</v>
      </c>
      <c r="E255">
        <v>5.71</v>
      </c>
      <c r="F255">
        <v>5.71</v>
      </c>
      <c r="G255">
        <v>8046400</v>
      </c>
    </row>
    <row r="256" spans="1:7" x14ac:dyDescent="0.25">
      <c r="A256" s="22">
        <v>40878</v>
      </c>
      <c r="B256">
        <v>5.68</v>
      </c>
      <c r="C256">
        <v>5.88</v>
      </c>
      <c r="D256">
        <v>5.66</v>
      </c>
      <c r="E256">
        <v>5.84</v>
      </c>
      <c r="F256">
        <v>5.84</v>
      </c>
      <c r="G256">
        <v>10120200</v>
      </c>
    </row>
    <row r="257" spans="1:7" x14ac:dyDescent="0.25">
      <c r="A257" s="22">
        <v>40879</v>
      </c>
      <c r="B257">
        <v>6.01</v>
      </c>
      <c r="C257">
        <v>6.11</v>
      </c>
      <c r="D257">
        <v>5.83</v>
      </c>
      <c r="E257">
        <v>5.85</v>
      </c>
      <c r="F257">
        <v>5.85</v>
      </c>
      <c r="G257">
        <v>8213800</v>
      </c>
    </row>
    <row r="258" spans="1:7" x14ac:dyDescent="0.25">
      <c r="A258" s="22">
        <v>40882</v>
      </c>
      <c r="B258">
        <v>6.1</v>
      </c>
      <c r="C258">
        <v>6.11</v>
      </c>
      <c r="D258">
        <v>5.79</v>
      </c>
      <c r="E258">
        <v>5.85</v>
      </c>
      <c r="F258">
        <v>5.85</v>
      </c>
      <c r="G258">
        <v>5382000</v>
      </c>
    </row>
    <row r="259" spans="1:7" x14ac:dyDescent="0.25">
      <c r="A259" s="22">
        <v>40883</v>
      </c>
      <c r="B259">
        <v>5.86</v>
      </c>
      <c r="C259">
        <v>5.96</v>
      </c>
      <c r="D259">
        <v>5.82</v>
      </c>
      <c r="E259">
        <v>5.88</v>
      </c>
      <c r="F259">
        <v>5.88</v>
      </c>
      <c r="G259">
        <v>5445900</v>
      </c>
    </row>
    <row r="260" spans="1:7" x14ac:dyDescent="0.25">
      <c r="A260" s="22">
        <v>40884</v>
      </c>
      <c r="B260">
        <v>5.81</v>
      </c>
      <c r="C260">
        <v>5.81</v>
      </c>
      <c r="D260">
        <v>5.57</v>
      </c>
      <c r="E260">
        <v>5.7</v>
      </c>
      <c r="F260">
        <v>5.7</v>
      </c>
      <c r="G260">
        <v>5610200</v>
      </c>
    </row>
    <row r="261" spans="1:7" x14ac:dyDescent="0.25">
      <c r="A261" s="22">
        <v>40885</v>
      </c>
      <c r="B261">
        <v>5.54</v>
      </c>
      <c r="C261">
        <v>5.6</v>
      </c>
      <c r="D261">
        <v>5.39</v>
      </c>
      <c r="E261">
        <v>5.45</v>
      </c>
      <c r="F261">
        <v>5.45</v>
      </c>
      <c r="G261">
        <v>6157100</v>
      </c>
    </row>
    <row r="262" spans="1:7" x14ac:dyDescent="0.25">
      <c r="A262" s="22">
        <v>40886</v>
      </c>
      <c r="B262">
        <v>5.51</v>
      </c>
      <c r="C262">
        <v>5.83</v>
      </c>
      <c r="D262">
        <v>5.51</v>
      </c>
      <c r="E262">
        <v>5.82</v>
      </c>
      <c r="F262">
        <v>5.82</v>
      </c>
      <c r="G262">
        <v>4737800</v>
      </c>
    </row>
    <row r="263" spans="1:7" x14ac:dyDescent="0.25">
      <c r="A263" s="22">
        <v>40889</v>
      </c>
      <c r="B263">
        <v>5.68</v>
      </c>
      <c r="C263">
        <v>5.78</v>
      </c>
      <c r="D263">
        <v>5.56</v>
      </c>
      <c r="E263">
        <v>5.78</v>
      </c>
      <c r="F263">
        <v>5.78</v>
      </c>
      <c r="G263">
        <v>4177900</v>
      </c>
    </row>
    <row r="264" spans="1:7" x14ac:dyDescent="0.25">
      <c r="A264" s="22">
        <v>40890</v>
      </c>
      <c r="B264">
        <v>5.89</v>
      </c>
      <c r="C264">
        <v>6.02</v>
      </c>
      <c r="D264">
        <v>5.69</v>
      </c>
      <c r="E264">
        <v>5.81</v>
      </c>
      <c r="F264">
        <v>5.81</v>
      </c>
      <c r="G264">
        <v>8252500</v>
      </c>
    </row>
    <row r="265" spans="1:7" x14ac:dyDescent="0.25">
      <c r="A265" s="22">
        <v>40891</v>
      </c>
      <c r="B265">
        <v>5.8</v>
      </c>
      <c r="C265">
        <v>5.88</v>
      </c>
      <c r="D265">
        <v>5.65</v>
      </c>
      <c r="E265">
        <v>5.78</v>
      </c>
      <c r="F265">
        <v>5.78</v>
      </c>
      <c r="G265">
        <v>4023800</v>
      </c>
    </row>
    <row r="266" spans="1:7" x14ac:dyDescent="0.25">
      <c r="A266" s="22">
        <v>40892</v>
      </c>
      <c r="B266">
        <v>5.99</v>
      </c>
      <c r="C266">
        <v>6.08</v>
      </c>
      <c r="D266">
        <v>5.92</v>
      </c>
      <c r="E266">
        <v>6.01</v>
      </c>
      <c r="F266">
        <v>6.01</v>
      </c>
      <c r="G266">
        <v>5357500</v>
      </c>
    </row>
    <row r="267" spans="1:7" x14ac:dyDescent="0.25">
      <c r="A267" s="22">
        <v>40893</v>
      </c>
      <c r="B267">
        <v>6.2</v>
      </c>
      <c r="C267">
        <v>6.21</v>
      </c>
      <c r="D267">
        <v>5.96</v>
      </c>
      <c r="E267">
        <v>6.04</v>
      </c>
      <c r="F267">
        <v>6.04</v>
      </c>
      <c r="G267">
        <v>8867900</v>
      </c>
    </row>
    <row r="268" spans="1:7" x14ac:dyDescent="0.25">
      <c r="A268" s="22">
        <v>40896</v>
      </c>
      <c r="B268">
        <v>6.11</v>
      </c>
      <c r="C268">
        <v>6.23</v>
      </c>
      <c r="D268">
        <v>6.04</v>
      </c>
      <c r="E268">
        <v>6.11</v>
      </c>
      <c r="F268">
        <v>6.11</v>
      </c>
      <c r="G268">
        <v>4530400</v>
      </c>
    </row>
    <row r="269" spans="1:7" x14ac:dyDescent="0.25">
      <c r="A269" s="22">
        <v>40897</v>
      </c>
      <c r="B269">
        <v>6.37</v>
      </c>
      <c r="C269">
        <v>6.49</v>
      </c>
      <c r="D269">
        <v>6.37</v>
      </c>
      <c r="E269">
        <v>6.47</v>
      </c>
      <c r="F269">
        <v>6.47</v>
      </c>
      <c r="G269">
        <v>5303300</v>
      </c>
    </row>
    <row r="270" spans="1:7" x14ac:dyDescent="0.25">
      <c r="A270" s="22">
        <v>40898</v>
      </c>
      <c r="B270">
        <v>6.53</v>
      </c>
      <c r="C270">
        <v>6.92</v>
      </c>
      <c r="D270">
        <v>6.44</v>
      </c>
      <c r="E270">
        <v>6.92</v>
      </c>
      <c r="F270">
        <v>6.92</v>
      </c>
      <c r="G270">
        <v>8614200</v>
      </c>
    </row>
    <row r="271" spans="1:7" x14ac:dyDescent="0.25">
      <c r="A271" s="22">
        <v>40899</v>
      </c>
      <c r="B271">
        <v>7.04</v>
      </c>
      <c r="C271">
        <v>7.19</v>
      </c>
      <c r="D271">
        <v>6.8</v>
      </c>
      <c r="E271">
        <v>6.88</v>
      </c>
      <c r="F271">
        <v>6.88</v>
      </c>
      <c r="G271">
        <v>7039500</v>
      </c>
    </row>
    <row r="272" spans="1:7" x14ac:dyDescent="0.25">
      <c r="A272" s="22">
        <v>40900</v>
      </c>
      <c r="B272">
        <v>6.93</v>
      </c>
      <c r="C272">
        <v>6.98</v>
      </c>
      <c r="D272">
        <v>6.65</v>
      </c>
      <c r="E272">
        <v>6.71</v>
      </c>
      <c r="F272">
        <v>6.71</v>
      </c>
      <c r="G272">
        <v>5573300</v>
      </c>
    </row>
    <row r="273" spans="1:7" x14ac:dyDescent="0.25">
      <c r="A273" s="22">
        <v>40904</v>
      </c>
      <c r="B273">
        <v>6.73</v>
      </c>
      <c r="C273">
        <v>6.84</v>
      </c>
      <c r="D273">
        <v>6.71</v>
      </c>
      <c r="E273">
        <v>6.75</v>
      </c>
      <c r="F273">
        <v>6.75</v>
      </c>
      <c r="G273">
        <v>3319000</v>
      </c>
    </row>
    <row r="274" spans="1:7" x14ac:dyDescent="0.25">
      <c r="A274" s="22">
        <v>40905</v>
      </c>
      <c r="B274">
        <v>6.79</v>
      </c>
      <c r="C274">
        <v>6.81</v>
      </c>
      <c r="D274">
        <v>6.45</v>
      </c>
      <c r="E274">
        <v>6.47</v>
      </c>
      <c r="F274">
        <v>6.47</v>
      </c>
      <c r="G274">
        <v>4120200</v>
      </c>
    </row>
    <row r="275" spans="1:7" x14ac:dyDescent="0.25">
      <c r="A275" s="22">
        <v>40906</v>
      </c>
      <c r="B275">
        <v>6.52</v>
      </c>
      <c r="C275">
        <v>6.65</v>
      </c>
      <c r="D275">
        <v>6.52</v>
      </c>
      <c r="E275">
        <v>6.63</v>
      </c>
      <c r="F275">
        <v>6.63</v>
      </c>
      <c r="G275">
        <v>3525300</v>
      </c>
    </row>
    <row r="276" spans="1:7" x14ac:dyDescent="0.25">
      <c r="A276" s="22">
        <v>40907</v>
      </c>
      <c r="B276">
        <v>6.65</v>
      </c>
      <c r="C276">
        <v>6.67</v>
      </c>
      <c r="D276">
        <v>6.51</v>
      </c>
      <c r="E276">
        <v>6.51</v>
      </c>
      <c r="F276">
        <v>6.51</v>
      </c>
      <c r="G276">
        <v>3758700</v>
      </c>
    </row>
    <row r="277" spans="1:7" x14ac:dyDescent="0.25">
      <c r="A277" s="22">
        <v>40911</v>
      </c>
      <c r="B277">
        <v>6.82</v>
      </c>
      <c r="C277">
        <v>6.91</v>
      </c>
      <c r="D277">
        <v>6.77</v>
      </c>
      <c r="E277">
        <v>6.86</v>
      </c>
      <c r="F277">
        <v>6.86</v>
      </c>
      <c r="G277">
        <v>5366800</v>
      </c>
    </row>
    <row r="278" spans="1:7" x14ac:dyDescent="0.25">
      <c r="A278" s="22">
        <v>40912</v>
      </c>
      <c r="B278">
        <v>6.77</v>
      </c>
      <c r="C278">
        <v>7</v>
      </c>
      <c r="D278">
        <v>6.68</v>
      </c>
      <c r="E278">
        <v>6.99</v>
      </c>
      <c r="F278">
        <v>6.99</v>
      </c>
      <c r="G278">
        <v>6686900</v>
      </c>
    </row>
    <row r="279" spans="1:7" x14ac:dyDescent="0.25">
      <c r="A279" s="22">
        <v>40913</v>
      </c>
      <c r="B279">
        <v>6.9</v>
      </c>
      <c r="C279">
        <v>7.16</v>
      </c>
      <c r="D279">
        <v>6.82</v>
      </c>
      <c r="E279">
        <v>7.15</v>
      </c>
      <c r="F279">
        <v>7.15</v>
      </c>
      <c r="G279">
        <v>4373600</v>
      </c>
    </row>
    <row r="280" spans="1:7" x14ac:dyDescent="0.25">
      <c r="A280" s="22">
        <v>40914</v>
      </c>
      <c r="B280">
        <v>7.2</v>
      </c>
      <c r="C280">
        <v>7.33</v>
      </c>
      <c r="D280">
        <v>7.06</v>
      </c>
      <c r="E280">
        <v>7.25</v>
      </c>
      <c r="F280">
        <v>7.25</v>
      </c>
      <c r="G280">
        <v>5765800</v>
      </c>
    </row>
    <row r="281" spans="1:7" x14ac:dyDescent="0.25">
      <c r="A281" s="22">
        <v>40917</v>
      </c>
      <c r="B281">
        <v>7.33</v>
      </c>
      <c r="C281">
        <v>7.42</v>
      </c>
      <c r="D281">
        <v>7.26</v>
      </c>
      <c r="E281">
        <v>7.37</v>
      </c>
      <c r="F281">
        <v>7.37</v>
      </c>
      <c r="G281">
        <v>3306600</v>
      </c>
    </row>
    <row r="282" spans="1:7" x14ac:dyDescent="0.25">
      <c r="A282" s="22">
        <v>40918</v>
      </c>
      <c r="B282">
        <v>7.59</v>
      </c>
      <c r="C282">
        <v>7.67</v>
      </c>
      <c r="D282">
        <v>7.48</v>
      </c>
      <c r="E282">
        <v>7.52</v>
      </c>
      <c r="F282">
        <v>7.52</v>
      </c>
      <c r="G282">
        <v>5088800</v>
      </c>
    </row>
    <row r="283" spans="1:7" x14ac:dyDescent="0.25">
      <c r="A283" s="22">
        <v>40919</v>
      </c>
      <c r="B283">
        <v>7.45</v>
      </c>
      <c r="C283">
        <v>7.48</v>
      </c>
      <c r="D283">
        <v>7.37</v>
      </c>
      <c r="E283">
        <v>7.39</v>
      </c>
      <c r="F283">
        <v>7.39</v>
      </c>
      <c r="G283">
        <v>5564500</v>
      </c>
    </row>
    <row r="284" spans="1:7" x14ac:dyDescent="0.25">
      <c r="A284" s="22">
        <v>40920</v>
      </c>
      <c r="B284">
        <v>7.43</v>
      </c>
      <c r="C284">
        <v>7.52</v>
      </c>
      <c r="D284">
        <v>7.15</v>
      </c>
      <c r="E284">
        <v>7.5</v>
      </c>
      <c r="F284">
        <v>7.5</v>
      </c>
      <c r="G284">
        <v>5666500</v>
      </c>
    </row>
    <row r="285" spans="1:7" x14ac:dyDescent="0.25">
      <c r="A285" s="22">
        <v>40921</v>
      </c>
      <c r="B285">
        <v>7.34</v>
      </c>
      <c r="C285">
        <v>7.35</v>
      </c>
      <c r="D285">
        <v>7.06</v>
      </c>
      <c r="E285">
        <v>7.29</v>
      </c>
      <c r="F285">
        <v>7.29</v>
      </c>
      <c r="G285">
        <v>7117100</v>
      </c>
    </row>
    <row r="286" spans="1:7" x14ac:dyDescent="0.25">
      <c r="A286" s="22">
        <v>40925</v>
      </c>
      <c r="B286">
        <v>7.54</v>
      </c>
      <c r="C286">
        <v>7.66</v>
      </c>
      <c r="D286">
        <v>7.31</v>
      </c>
      <c r="E286">
        <v>7.36</v>
      </c>
      <c r="F286">
        <v>7.36</v>
      </c>
      <c r="G286">
        <v>7633900</v>
      </c>
    </row>
    <row r="287" spans="1:7" x14ac:dyDescent="0.25">
      <c r="A287" s="22">
        <v>40926</v>
      </c>
      <c r="B287">
        <v>7.4</v>
      </c>
      <c r="C287">
        <v>7.64</v>
      </c>
      <c r="D287">
        <v>7.32</v>
      </c>
      <c r="E287">
        <v>7.63</v>
      </c>
      <c r="F287">
        <v>7.63</v>
      </c>
      <c r="G287">
        <v>6081400</v>
      </c>
    </row>
    <row r="288" spans="1:7" x14ac:dyDescent="0.25">
      <c r="A288" s="22">
        <v>40927</v>
      </c>
      <c r="B288">
        <v>7.74</v>
      </c>
      <c r="C288">
        <v>7.86</v>
      </c>
      <c r="D288">
        <v>7.64</v>
      </c>
      <c r="E288">
        <v>7.83</v>
      </c>
      <c r="F288">
        <v>7.83</v>
      </c>
      <c r="G288">
        <v>6362700</v>
      </c>
    </row>
    <row r="289" spans="1:7" x14ac:dyDescent="0.25">
      <c r="A289" s="22">
        <v>40928</v>
      </c>
      <c r="B289">
        <v>7.8</v>
      </c>
      <c r="C289">
        <v>8.09</v>
      </c>
      <c r="D289">
        <v>7.75</v>
      </c>
      <c r="E289">
        <v>8.06</v>
      </c>
      <c r="F289">
        <v>8.06</v>
      </c>
      <c r="G289">
        <v>6536500</v>
      </c>
    </row>
    <row r="290" spans="1:7" x14ac:dyDescent="0.25">
      <c r="A290" s="22">
        <v>40931</v>
      </c>
      <c r="B290">
        <v>8.09</v>
      </c>
      <c r="C290">
        <v>8.34</v>
      </c>
      <c r="D290">
        <v>8.0299999999999994</v>
      </c>
      <c r="E290">
        <v>8.27</v>
      </c>
      <c r="F290">
        <v>8.27</v>
      </c>
      <c r="G290">
        <v>8672400</v>
      </c>
    </row>
    <row r="291" spans="1:7" x14ac:dyDescent="0.25">
      <c r="A291" s="22">
        <v>40932</v>
      </c>
      <c r="B291">
        <v>8.06</v>
      </c>
      <c r="C291">
        <v>8.2799999999999994</v>
      </c>
      <c r="D291">
        <v>8.0299999999999994</v>
      </c>
      <c r="E291">
        <v>8.23</v>
      </c>
      <c r="F291">
        <v>8.23</v>
      </c>
      <c r="G291">
        <v>4134300</v>
      </c>
    </row>
    <row r="292" spans="1:7" x14ac:dyDescent="0.25">
      <c r="A292" s="22">
        <v>40933</v>
      </c>
      <c r="B292">
        <v>8.23</v>
      </c>
      <c r="C292">
        <v>8.6300000000000008</v>
      </c>
      <c r="D292">
        <v>8.1300000000000008</v>
      </c>
      <c r="E292">
        <v>8.6</v>
      </c>
      <c r="F292">
        <v>8.6</v>
      </c>
      <c r="G292">
        <v>8281300</v>
      </c>
    </row>
    <row r="293" spans="1:7" x14ac:dyDescent="0.25">
      <c r="A293" s="22">
        <v>40934</v>
      </c>
      <c r="B293">
        <v>8.7799999999999994</v>
      </c>
      <c r="C293">
        <v>8.82</v>
      </c>
      <c r="D293">
        <v>8.4600000000000009</v>
      </c>
      <c r="E293">
        <v>8.61</v>
      </c>
      <c r="F293">
        <v>8.61</v>
      </c>
      <c r="G293">
        <v>6171600</v>
      </c>
    </row>
    <row r="294" spans="1:7" x14ac:dyDescent="0.25">
      <c r="A294" s="22">
        <v>40935</v>
      </c>
      <c r="B294">
        <v>8.4700000000000006</v>
      </c>
      <c r="C294">
        <v>8.81</v>
      </c>
      <c r="D294">
        <v>8.4600000000000009</v>
      </c>
      <c r="E294">
        <v>8.7899999999999991</v>
      </c>
      <c r="F294">
        <v>8.7899999999999991</v>
      </c>
      <c r="G294">
        <v>3833700</v>
      </c>
    </row>
    <row r="295" spans="1:7" x14ac:dyDescent="0.25">
      <c r="A295" s="22">
        <v>40938</v>
      </c>
      <c r="B295">
        <v>8.4700000000000006</v>
      </c>
      <c r="C295">
        <v>8.6300000000000008</v>
      </c>
      <c r="D295">
        <v>8.39</v>
      </c>
      <c r="E295">
        <v>8.52</v>
      </c>
      <c r="F295">
        <v>8.52</v>
      </c>
      <c r="G295">
        <v>7489800</v>
      </c>
    </row>
    <row r="296" spans="1:7" x14ac:dyDescent="0.25">
      <c r="A296" s="22">
        <v>40939</v>
      </c>
      <c r="B296">
        <v>8.6999999999999993</v>
      </c>
      <c r="C296">
        <v>8.75</v>
      </c>
      <c r="D296">
        <v>8.43</v>
      </c>
      <c r="E296">
        <v>8.52</v>
      </c>
      <c r="F296">
        <v>8.52</v>
      </c>
      <c r="G296">
        <v>4398800</v>
      </c>
    </row>
    <row r="297" spans="1:7" x14ac:dyDescent="0.25">
      <c r="A297" s="22">
        <v>40940</v>
      </c>
      <c r="B297">
        <v>8.7100000000000009</v>
      </c>
      <c r="C297">
        <v>8.8699999999999992</v>
      </c>
      <c r="D297">
        <v>8.6300000000000008</v>
      </c>
      <c r="E297">
        <v>8.74</v>
      </c>
      <c r="F297">
        <v>8.74</v>
      </c>
      <c r="G297">
        <v>5569900</v>
      </c>
    </row>
    <row r="298" spans="1:7" x14ac:dyDescent="0.25">
      <c r="A298" s="22">
        <v>40941</v>
      </c>
      <c r="B298">
        <v>8.91</v>
      </c>
      <c r="C298">
        <v>9.01</v>
      </c>
      <c r="D298">
        <v>8.84</v>
      </c>
      <c r="E298">
        <v>9.01</v>
      </c>
      <c r="F298">
        <v>9.01</v>
      </c>
      <c r="G298">
        <v>4886500</v>
      </c>
    </row>
    <row r="299" spans="1:7" x14ac:dyDescent="0.25">
      <c r="A299" s="22">
        <v>40942</v>
      </c>
      <c r="B299">
        <v>9.3800000000000008</v>
      </c>
      <c r="C299">
        <v>9.5</v>
      </c>
      <c r="D299">
        <v>9.3000000000000007</v>
      </c>
      <c r="E299">
        <v>9.5</v>
      </c>
      <c r="F299">
        <v>9.5</v>
      </c>
      <c r="G299">
        <v>6300000</v>
      </c>
    </row>
    <row r="300" spans="1:7" x14ac:dyDescent="0.25">
      <c r="A300" s="22">
        <v>40945</v>
      </c>
      <c r="B300">
        <v>9.41</v>
      </c>
      <c r="C300">
        <v>9.61</v>
      </c>
      <c r="D300">
        <v>9.3699999999999992</v>
      </c>
      <c r="E300">
        <v>9.61</v>
      </c>
      <c r="F300">
        <v>9.61</v>
      </c>
      <c r="G300">
        <v>4035700</v>
      </c>
    </row>
    <row r="301" spans="1:7" x14ac:dyDescent="0.25">
      <c r="A301" s="22">
        <v>40946</v>
      </c>
      <c r="B301">
        <v>9.57</v>
      </c>
      <c r="C301">
        <v>9.6</v>
      </c>
      <c r="D301">
        <v>9.3800000000000008</v>
      </c>
      <c r="E301">
        <v>9.5</v>
      </c>
      <c r="F301">
        <v>9.5</v>
      </c>
      <c r="G301">
        <v>5540200</v>
      </c>
    </row>
    <row r="302" spans="1:7" x14ac:dyDescent="0.25">
      <c r="A302" s="22">
        <v>40947</v>
      </c>
      <c r="B302">
        <v>9.52</v>
      </c>
      <c r="C302">
        <v>9.56</v>
      </c>
      <c r="D302">
        <v>9.2200000000000006</v>
      </c>
      <c r="E302">
        <v>9.2799999999999994</v>
      </c>
      <c r="F302">
        <v>9.2799999999999994</v>
      </c>
      <c r="G302">
        <v>5697600</v>
      </c>
    </row>
    <row r="303" spans="1:7" x14ac:dyDescent="0.25">
      <c r="A303" s="22">
        <v>40948</v>
      </c>
      <c r="B303">
        <v>9.24</v>
      </c>
      <c r="C303">
        <v>9.31</v>
      </c>
      <c r="D303">
        <v>8.82</v>
      </c>
      <c r="E303">
        <v>8.82</v>
      </c>
      <c r="F303">
        <v>8.82</v>
      </c>
      <c r="G303">
        <v>16402100</v>
      </c>
    </row>
    <row r="304" spans="1:7" x14ac:dyDescent="0.25">
      <c r="A304" s="22">
        <v>40949</v>
      </c>
      <c r="B304">
        <v>8.3699999999999992</v>
      </c>
      <c r="C304">
        <v>8.4499999999999993</v>
      </c>
      <c r="D304">
        <v>7.54</v>
      </c>
      <c r="E304">
        <v>8.08</v>
      </c>
      <c r="F304">
        <v>8.08</v>
      </c>
      <c r="G304">
        <v>16643300</v>
      </c>
    </row>
    <row r="305" spans="1:7" x14ac:dyDescent="0.25">
      <c r="A305" s="22">
        <v>40952</v>
      </c>
      <c r="B305">
        <v>8.5399999999999991</v>
      </c>
      <c r="C305">
        <v>8.7200000000000006</v>
      </c>
      <c r="D305">
        <v>8.41</v>
      </c>
      <c r="E305">
        <v>8.7200000000000006</v>
      </c>
      <c r="F305">
        <v>8.7200000000000006</v>
      </c>
      <c r="G305">
        <v>9972300</v>
      </c>
    </row>
    <row r="306" spans="1:7" x14ac:dyDescent="0.25">
      <c r="A306" s="22">
        <v>40953</v>
      </c>
      <c r="B306">
        <v>8.58</v>
      </c>
      <c r="C306">
        <v>8.59</v>
      </c>
      <c r="D306">
        <v>7.88</v>
      </c>
      <c r="E306">
        <v>8.44</v>
      </c>
      <c r="F306">
        <v>8.44</v>
      </c>
      <c r="G306">
        <v>15475300</v>
      </c>
    </row>
    <row r="307" spans="1:7" x14ac:dyDescent="0.25">
      <c r="A307" s="22">
        <v>40954</v>
      </c>
      <c r="B307">
        <v>8.3699999999999992</v>
      </c>
      <c r="C307">
        <v>8.3699999999999992</v>
      </c>
      <c r="D307">
        <v>7.88</v>
      </c>
      <c r="E307">
        <v>7.96</v>
      </c>
      <c r="F307">
        <v>7.96</v>
      </c>
      <c r="G307">
        <v>14343900</v>
      </c>
    </row>
    <row r="308" spans="1:7" x14ac:dyDescent="0.25">
      <c r="A308" s="22">
        <v>40955</v>
      </c>
      <c r="B308">
        <v>7.75</v>
      </c>
      <c r="C308">
        <v>8.27</v>
      </c>
      <c r="D308">
        <v>7.61</v>
      </c>
      <c r="E308">
        <v>8.23</v>
      </c>
      <c r="F308">
        <v>8.23</v>
      </c>
      <c r="G308">
        <v>12895100</v>
      </c>
    </row>
    <row r="309" spans="1:7" x14ac:dyDescent="0.25">
      <c r="A309" s="22">
        <v>40956</v>
      </c>
      <c r="B309">
        <v>8.3800000000000008</v>
      </c>
      <c r="C309">
        <v>8.4499999999999993</v>
      </c>
      <c r="D309">
        <v>8.1300000000000008</v>
      </c>
      <c r="E309">
        <v>8.35</v>
      </c>
      <c r="F309">
        <v>8.35</v>
      </c>
      <c r="G309">
        <v>7164500</v>
      </c>
    </row>
    <row r="310" spans="1:7" x14ac:dyDescent="0.25">
      <c r="A310" s="22">
        <v>40960</v>
      </c>
      <c r="B310">
        <v>8.44</v>
      </c>
      <c r="C310">
        <v>8.4600000000000009</v>
      </c>
      <c r="D310">
        <v>8.23</v>
      </c>
      <c r="E310">
        <v>8.35</v>
      </c>
      <c r="F310">
        <v>8.35</v>
      </c>
      <c r="G310">
        <v>6202600</v>
      </c>
    </row>
    <row r="311" spans="1:7" x14ac:dyDescent="0.25">
      <c r="A311" s="22">
        <v>40961</v>
      </c>
      <c r="B311">
        <v>8.31</v>
      </c>
      <c r="C311">
        <v>8.6</v>
      </c>
      <c r="D311">
        <v>8.2799999999999994</v>
      </c>
      <c r="E311">
        <v>8.58</v>
      </c>
      <c r="F311">
        <v>8.58</v>
      </c>
      <c r="G311">
        <v>6992400</v>
      </c>
    </row>
    <row r="312" spans="1:7" x14ac:dyDescent="0.25">
      <c r="A312" s="22">
        <v>40962</v>
      </c>
      <c r="B312">
        <v>8.58</v>
      </c>
      <c r="C312">
        <v>9.1999999999999993</v>
      </c>
      <c r="D312">
        <v>8.49</v>
      </c>
      <c r="E312">
        <v>9.14</v>
      </c>
      <c r="F312">
        <v>9.14</v>
      </c>
      <c r="G312">
        <v>8900200</v>
      </c>
    </row>
    <row r="313" spans="1:7" x14ac:dyDescent="0.25">
      <c r="A313" s="22">
        <v>40963</v>
      </c>
      <c r="B313">
        <v>9.27</v>
      </c>
      <c r="C313">
        <v>9.34</v>
      </c>
      <c r="D313">
        <v>8.73</v>
      </c>
      <c r="E313">
        <v>8.7799999999999994</v>
      </c>
      <c r="F313">
        <v>8.7799999999999994</v>
      </c>
      <c r="G313">
        <v>11646000</v>
      </c>
    </row>
    <row r="314" spans="1:7" x14ac:dyDescent="0.25">
      <c r="A314" s="22">
        <v>40966</v>
      </c>
      <c r="B314">
        <v>8.48</v>
      </c>
      <c r="C314">
        <v>8.99</v>
      </c>
      <c r="D314">
        <v>8.44</v>
      </c>
      <c r="E314">
        <v>8.69</v>
      </c>
      <c r="F314">
        <v>8.69</v>
      </c>
      <c r="G314">
        <v>6882000</v>
      </c>
    </row>
    <row r="315" spans="1:7" x14ac:dyDescent="0.25">
      <c r="A315" s="22">
        <v>40967</v>
      </c>
      <c r="B315">
        <v>8.61</v>
      </c>
      <c r="C315">
        <v>8.84</v>
      </c>
      <c r="D315">
        <v>8.59</v>
      </c>
      <c r="E315">
        <v>8.81</v>
      </c>
      <c r="F315">
        <v>8.81</v>
      </c>
      <c r="G315">
        <v>5395800</v>
      </c>
    </row>
    <row r="316" spans="1:7" x14ac:dyDescent="0.25">
      <c r="A316" s="22">
        <v>40968</v>
      </c>
      <c r="B316">
        <v>8.9600000000000009</v>
      </c>
      <c r="C316">
        <v>9.1300000000000008</v>
      </c>
      <c r="D316">
        <v>8.73</v>
      </c>
      <c r="E316">
        <v>8.9499999999999993</v>
      </c>
      <c r="F316">
        <v>8.9499999999999993</v>
      </c>
      <c r="G316">
        <v>6112300</v>
      </c>
    </row>
    <row r="317" spans="1:7" x14ac:dyDescent="0.25">
      <c r="A317" s="22">
        <v>40969</v>
      </c>
      <c r="B317">
        <v>9.0299999999999994</v>
      </c>
      <c r="C317">
        <v>9.18</v>
      </c>
      <c r="D317">
        <v>8.9600000000000009</v>
      </c>
      <c r="E317">
        <v>9.1199999999999992</v>
      </c>
      <c r="F317">
        <v>9.1199999999999992</v>
      </c>
      <c r="G317">
        <v>7858900</v>
      </c>
    </row>
    <row r="318" spans="1:7" x14ac:dyDescent="0.25">
      <c r="A318" s="22">
        <v>40970</v>
      </c>
      <c r="B318">
        <v>9.1300000000000008</v>
      </c>
      <c r="C318">
        <v>9.19</v>
      </c>
      <c r="D318">
        <v>8.9700000000000006</v>
      </c>
      <c r="E318">
        <v>9.0299999999999994</v>
      </c>
      <c r="F318">
        <v>9.0299999999999994</v>
      </c>
      <c r="G318">
        <v>5623200</v>
      </c>
    </row>
    <row r="319" spans="1:7" x14ac:dyDescent="0.25">
      <c r="A319" s="22">
        <v>40973</v>
      </c>
      <c r="B319">
        <v>8.98</v>
      </c>
      <c r="C319">
        <v>9.1199999999999992</v>
      </c>
      <c r="D319">
        <v>8.8699999999999992</v>
      </c>
      <c r="E319">
        <v>9.0500000000000007</v>
      </c>
      <c r="F319">
        <v>9.0500000000000007</v>
      </c>
      <c r="G319">
        <v>5979300</v>
      </c>
    </row>
    <row r="320" spans="1:7" x14ac:dyDescent="0.25">
      <c r="A320" s="22">
        <v>40974</v>
      </c>
      <c r="B320">
        <v>8.48</v>
      </c>
      <c r="C320">
        <v>8.66</v>
      </c>
      <c r="D320">
        <v>8.27</v>
      </c>
      <c r="E320">
        <v>8.35</v>
      </c>
      <c r="F320">
        <v>8.35</v>
      </c>
      <c r="G320">
        <v>10632300</v>
      </c>
    </row>
    <row r="321" spans="1:7" x14ac:dyDescent="0.25">
      <c r="A321" s="22">
        <v>40975</v>
      </c>
      <c r="B321">
        <v>8.4499999999999993</v>
      </c>
      <c r="C321">
        <v>8.77</v>
      </c>
      <c r="D321">
        <v>8.4</v>
      </c>
      <c r="E321">
        <v>8.76</v>
      </c>
      <c r="F321">
        <v>8.76</v>
      </c>
      <c r="G321">
        <v>4643200</v>
      </c>
    </row>
    <row r="322" spans="1:7" x14ac:dyDescent="0.25">
      <c r="A322" s="22">
        <v>40976</v>
      </c>
      <c r="B322">
        <v>8.9700000000000006</v>
      </c>
      <c r="C322">
        <v>9.15</v>
      </c>
      <c r="D322">
        <v>8.92</v>
      </c>
      <c r="E322">
        <v>9.09</v>
      </c>
      <c r="F322">
        <v>9.09</v>
      </c>
      <c r="G322">
        <v>5442900</v>
      </c>
    </row>
    <row r="323" spans="1:7" x14ac:dyDescent="0.25">
      <c r="A323" s="22">
        <v>40977</v>
      </c>
      <c r="B323">
        <v>9.2200000000000006</v>
      </c>
      <c r="C323">
        <v>9.4600000000000009</v>
      </c>
      <c r="D323">
        <v>9.1999999999999993</v>
      </c>
      <c r="E323">
        <v>9.26</v>
      </c>
      <c r="F323">
        <v>9.26</v>
      </c>
      <c r="G323">
        <v>8487000</v>
      </c>
    </row>
    <row r="324" spans="1:7" x14ac:dyDescent="0.25">
      <c r="A324" s="22">
        <v>40980</v>
      </c>
      <c r="B324">
        <v>9.4</v>
      </c>
      <c r="C324">
        <v>9.74</v>
      </c>
      <c r="D324">
        <v>9.3800000000000008</v>
      </c>
      <c r="E324">
        <v>9.6999999999999993</v>
      </c>
      <c r="F324">
        <v>9.6999999999999993</v>
      </c>
      <c r="G324">
        <v>4756900</v>
      </c>
    </row>
    <row r="325" spans="1:7" x14ac:dyDescent="0.25">
      <c r="A325" s="22">
        <v>40981</v>
      </c>
      <c r="B325">
        <v>9.98</v>
      </c>
      <c r="C325">
        <v>10.220000000000001</v>
      </c>
      <c r="D325">
        <v>9.91</v>
      </c>
      <c r="E325">
        <v>10.130000000000001</v>
      </c>
      <c r="F325">
        <v>10.130000000000001</v>
      </c>
      <c r="G325">
        <v>6558800</v>
      </c>
    </row>
    <row r="326" spans="1:7" x14ac:dyDescent="0.25">
      <c r="A326" s="22">
        <v>40982</v>
      </c>
      <c r="B326">
        <v>10.210000000000001</v>
      </c>
      <c r="C326">
        <v>10.25</v>
      </c>
      <c r="D326">
        <v>9.5399999999999991</v>
      </c>
      <c r="E326">
        <v>9.7899999999999991</v>
      </c>
      <c r="F326">
        <v>9.7899999999999991</v>
      </c>
      <c r="G326">
        <v>7667300</v>
      </c>
    </row>
    <row r="327" spans="1:7" x14ac:dyDescent="0.25">
      <c r="A327" s="22">
        <v>40983</v>
      </c>
      <c r="B327">
        <v>9.6999999999999993</v>
      </c>
      <c r="C327">
        <v>9.9499999999999993</v>
      </c>
      <c r="D327">
        <v>9.6199999999999992</v>
      </c>
      <c r="E327">
        <v>9.9499999999999993</v>
      </c>
      <c r="F327">
        <v>9.9499999999999993</v>
      </c>
      <c r="G327">
        <v>6360600</v>
      </c>
    </row>
    <row r="328" spans="1:7" x14ac:dyDescent="0.25">
      <c r="A328" s="22">
        <v>40984</v>
      </c>
      <c r="B328">
        <v>10</v>
      </c>
      <c r="C328">
        <v>10.039999999999999</v>
      </c>
      <c r="D328">
        <v>9.84</v>
      </c>
      <c r="E328">
        <v>9.9600000000000009</v>
      </c>
      <c r="F328">
        <v>9.9600000000000009</v>
      </c>
      <c r="G328">
        <v>3790900</v>
      </c>
    </row>
    <row r="329" spans="1:7" x14ac:dyDescent="0.25">
      <c r="A329" s="22">
        <v>40987</v>
      </c>
      <c r="B329">
        <v>10.029999999999999</v>
      </c>
      <c r="C329">
        <v>10.64</v>
      </c>
      <c r="D329">
        <v>9.99</v>
      </c>
      <c r="E329">
        <v>10.58</v>
      </c>
      <c r="F329">
        <v>10.58</v>
      </c>
      <c r="G329">
        <v>6791700</v>
      </c>
    </row>
    <row r="330" spans="1:7" x14ac:dyDescent="0.25">
      <c r="A330" s="22">
        <v>40988</v>
      </c>
      <c r="B330">
        <v>10.3</v>
      </c>
      <c r="C330">
        <v>11.05</v>
      </c>
      <c r="D330">
        <v>10.220000000000001</v>
      </c>
      <c r="E330">
        <v>11.05</v>
      </c>
      <c r="F330">
        <v>11.05</v>
      </c>
      <c r="G330">
        <v>7952600</v>
      </c>
    </row>
    <row r="331" spans="1:7" x14ac:dyDescent="0.25">
      <c r="A331" s="22">
        <v>40989</v>
      </c>
      <c r="B331">
        <v>11.26</v>
      </c>
      <c r="C331">
        <v>11.71</v>
      </c>
      <c r="D331">
        <v>11.11</v>
      </c>
      <c r="E331">
        <v>11.58</v>
      </c>
      <c r="F331">
        <v>11.58</v>
      </c>
      <c r="G331">
        <v>12920600</v>
      </c>
    </row>
    <row r="332" spans="1:7" x14ac:dyDescent="0.25">
      <c r="A332" s="22">
        <v>40990</v>
      </c>
      <c r="B332">
        <v>11.06</v>
      </c>
      <c r="C332">
        <v>11.56</v>
      </c>
      <c r="D332">
        <v>10.83</v>
      </c>
      <c r="E332">
        <v>11.41</v>
      </c>
      <c r="F332">
        <v>11.41</v>
      </c>
      <c r="G332">
        <v>12565900</v>
      </c>
    </row>
    <row r="333" spans="1:7" x14ac:dyDescent="0.25">
      <c r="A333" s="22">
        <v>40991</v>
      </c>
      <c r="B333">
        <v>11.5</v>
      </c>
      <c r="C333">
        <v>12.29</v>
      </c>
      <c r="D333">
        <v>11.31</v>
      </c>
      <c r="E333">
        <v>12.24</v>
      </c>
      <c r="F333">
        <v>12.24</v>
      </c>
      <c r="G333">
        <v>12121700</v>
      </c>
    </row>
    <row r="334" spans="1:7" x14ac:dyDescent="0.25">
      <c r="A334" s="22">
        <v>40994</v>
      </c>
      <c r="B334">
        <v>12.69</v>
      </c>
      <c r="C334">
        <v>13.44</v>
      </c>
      <c r="D334">
        <v>12.68</v>
      </c>
      <c r="E334">
        <v>13.36</v>
      </c>
      <c r="F334">
        <v>13.36</v>
      </c>
      <c r="G334">
        <v>9024200</v>
      </c>
    </row>
    <row r="335" spans="1:7" x14ac:dyDescent="0.25">
      <c r="A335" s="22">
        <v>40995</v>
      </c>
      <c r="B335">
        <v>13.14</v>
      </c>
      <c r="C335">
        <v>13.23</v>
      </c>
      <c r="D335">
        <v>12.01</v>
      </c>
      <c r="E335">
        <v>12.05</v>
      </c>
      <c r="F335">
        <v>12.05</v>
      </c>
      <c r="G335">
        <v>12347400</v>
      </c>
    </row>
    <row r="336" spans="1:7" x14ac:dyDescent="0.25">
      <c r="A336" s="22">
        <v>40996</v>
      </c>
      <c r="B336">
        <v>12.02</v>
      </c>
      <c r="C336">
        <v>12.21</v>
      </c>
      <c r="D336">
        <v>10.9</v>
      </c>
      <c r="E336">
        <v>11.9</v>
      </c>
      <c r="F336">
        <v>11.9</v>
      </c>
      <c r="G336">
        <v>10026300</v>
      </c>
    </row>
    <row r="337" spans="1:7" x14ac:dyDescent="0.25">
      <c r="A337" s="22">
        <v>40997</v>
      </c>
      <c r="B337">
        <v>11.21</v>
      </c>
      <c r="C337">
        <v>12.11</v>
      </c>
      <c r="D337">
        <v>11.2</v>
      </c>
      <c r="E337">
        <v>11.98</v>
      </c>
      <c r="F337">
        <v>11.98</v>
      </c>
      <c r="G337">
        <v>12989300</v>
      </c>
    </row>
    <row r="338" spans="1:7" x14ac:dyDescent="0.25">
      <c r="A338" s="22">
        <v>40998</v>
      </c>
      <c r="B338">
        <v>12.5</v>
      </c>
      <c r="C338">
        <v>12.51</v>
      </c>
      <c r="D338">
        <v>11.99</v>
      </c>
      <c r="E338">
        <v>12.27</v>
      </c>
      <c r="F338">
        <v>12.27</v>
      </c>
      <c r="G338">
        <v>9530500</v>
      </c>
    </row>
    <row r="339" spans="1:7" x14ac:dyDescent="0.25">
      <c r="A339" s="22">
        <v>41001</v>
      </c>
      <c r="B339">
        <v>12.22</v>
      </c>
      <c r="C339">
        <v>12.75</v>
      </c>
      <c r="D339">
        <v>12.15</v>
      </c>
      <c r="E339">
        <v>12.29</v>
      </c>
      <c r="F339">
        <v>12.29</v>
      </c>
      <c r="G339">
        <v>7216200</v>
      </c>
    </row>
    <row r="340" spans="1:7" x14ac:dyDescent="0.25">
      <c r="A340" s="22">
        <v>41002</v>
      </c>
      <c r="B340">
        <v>12.35</v>
      </c>
      <c r="C340">
        <v>12.46</v>
      </c>
      <c r="D340">
        <v>11.72</v>
      </c>
      <c r="E340">
        <v>12.05</v>
      </c>
      <c r="F340">
        <v>12.05</v>
      </c>
      <c r="G340">
        <v>8422200</v>
      </c>
    </row>
    <row r="341" spans="1:7" x14ac:dyDescent="0.25">
      <c r="A341" s="22">
        <v>41003</v>
      </c>
      <c r="B341">
        <v>11.48</v>
      </c>
      <c r="C341">
        <v>11.92</v>
      </c>
      <c r="D341">
        <v>11.18</v>
      </c>
      <c r="E341">
        <v>11.81</v>
      </c>
      <c r="F341">
        <v>11.81</v>
      </c>
      <c r="G341">
        <v>9835600</v>
      </c>
    </row>
    <row r="342" spans="1:7" x14ac:dyDescent="0.25">
      <c r="A342" s="22">
        <v>41004</v>
      </c>
      <c r="B342">
        <v>11.51</v>
      </c>
      <c r="C342">
        <v>11.84</v>
      </c>
      <c r="D342">
        <v>11.44</v>
      </c>
      <c r="E342">
        <v>11.55</v>
      </c>
      <c r="F342">
        <v>11.55</v>
      </c>
      <c r="G342">
        <v>7787200</v>
      </c>
    </row>
    <row r="343" spans="1:7" x14ac:dyDescent="0.25">
      <c r="A343" s="22">
        <v>41008</v>
      </c>
      <c r="B343">
        <v>10.86</v>
      </c>
      <c r="C343">
        <v>11.27</v>
      </c>
      <c r="D343">
        <v>10.8</v>
      </c>
      <c r="E343">
        <v>10.81</v>
      </c>
      <c r="F343">
        <v>10.81</v>
      </c>
      <c r="G343">
        <v>11122600</v>
      </c>
    </row>
    <row r="344" spans="1:7" x14ac:dyDescent="0.25">
      <c r="A344" s="22">
        <v>41009</v>
      </c>
      <c r="B344">
        <v>10.76</v>
      </c>
      <c r="C344">
        <v>10.91</v>
      </c>
      <c r="D344">
        <v>9.93</v>
      </c>
      <c r="E344">
        <v>9.94</v>
      </c>
      <c r="F344">
        <v>9.94</v>
      </c>
      <c r="G344">
        <v>15961300</v>
      </c>
    </row>
    <row r="345" spans="1:7" x14ac:dyDescent="0.25">
      <c r="A345" s="22">
        <v>41010</v>
      </c>
      <c r="B345">
        <v>10.5</v>
      </c>
      <c r="C345">
        <v>10.58</v>
      </c>
      <c r="D345">
        <v>10.15</v>
      </c>
      <c r="E345">
        <v>10.220000000000001</v>
      </c>
      <c r="F345">
        <v>10.220000000000001</v>
      </c>
      <c r="G345">
        <v>10073000</v>
      </c>
    </row>
    <row r="346" spans="1:7" x14ac:dyDescent="0.25">
      <c r="A346" s="22">
        <v>41011</v>
      </c>
      <c r="B346">
        <v>10.35</v>
      </c>
      <c r="C346">
        <v>11.13</v>
      </c>
      <c r="D346">
        <v>10.29</v>
      </c>
      <c r="E346">
        <v>11.08</v>
      </c>
      <c r="F346">
        <v>11.08</v>
      </c>
      <c r="G346">
        <v>9942500</v>
      </c>
    </row>
    <row r="347" spans="1:7" x14ac:dyDescent="0.25">
      <c r="A347" s="22">
        <v>41012</v>
      </c>
      <c r="B347">
        <v>11.09</v>
      </c>
      <c r="C347">
        <v>11.1</v>
      </c>
      <c r="D347">
        <v>10.36</v>
      </c>
      <c r="E347">
        <v>10.37</v>
      </c>
      <c r="F347">
        <v>10.37</v>
      </c>
      <c r="G347">
        <v>11154600</v>
      </c>
    </row>
    <row r="348" spans="1:7" x14ac:dyDescent="0.25">
      <c r="A348" s="22">
        <v>41015</v>
      </c>
      <c r="B348">
        <v>10.76</v>
      </c>
      <c r="C348">
        <v>10.86</v>
      </c>
      <c r="D348">
        <v>10.199999999999999</v>
      </c>
      <c r="E348">
        <v>10.57</v>
      </c>
      <c r="F348">
        <v>10.57</v>
      </c>
      <c r="G348">
        <v>10216700</v>
      </c>
    </row>
    <row r="349" spans="1:7" x14ac:dyDescent="0.25">
      <c r="A349" s="22">
        <v>41016</v>
      </c>
      <c r="B349">
        <v>10.93</v>
      </c>
      <c r="C349">
        <v>11.26</v>
      </c>
      <c r="D349">
        <v>10.88</v>
      </c>
      <c r="E349">
        <v>11.11</v>
      </c>
      <c r="F349">
        <v>11.11</v>
      </c>
      <c r="G349">
        <v>7482700</v>
      </c>
    </row>
    <row r="350" spans="1:7" x14ac:dyDescent="0.25">
      <c r="A350" s="22">
        <v>41017</v>
      </c>
      <c r="B350">
        <v>11</v>
      </c>
      <c r="C350">
        <v>11.26</v>
      </c>
      <c r="D350">
        <v>10.82</v>
      </c>
      <c r="E350">
        <v>10.92</v>
      </c>
      <c r="F350">
        <v>10.92</v>
      </c>
      <c r="G350">
        <v>8405400</v>
      </c>
    </row>
    <row r="351" spans="1:7" x14ac:dyDescent="0.25">
      <c r="A351" s="22">
        <v>41018</v>
      </c>
      <c r="B351">
        <v>10.98</v>
      </c>
      <c r="C351">
        <v>11.22</v>
      </c>
      <c r="D351">
        <v>10.55</v>
      </c>
      <c r="E351">
        <v>10.84</v>
      </c>
      <c r="F351">
        <v>10.84</v>
      </c>
      <c r="G351">
        <v>9130100</v>
      </c>
    </row>
    <row r="352" spans="1:7" x14ac:dyDescent="0.25">
      <c r="A352" s="22">
        <v>41019</v>
      </c>
      <c r="B352">
        <v>11.1</v>
      </c>
      <c r="C352">
        <v>11.34</v>
      </c>
      <c r="D352">
        <v>11.08</v>
      </c>
      <c r="E352">
        <v>11.22</v>
      </c>
      <c r="F352">
        <v>11.22</v>
      </c>
      <c r="G352">
        <v>7676300</v>
      </c>
    </row>
    <row r="353" spans="1:7" x14ac:dyDescent="0.25">
      <c r="A353" s="22">
        <v>41022</v>
      </c>
      <c r="B353">
        <v>10.65</v>
      </c>
      <c r="C353">
        <v>10.9</v>
      </c>
      <c r="D353">
        <v>10.4</v>
      </c>
      <c r="E353">
        <v>10.83</v>
      </c>
      <c r="F353">
        <v>10.83</v>
      </c>
      <c r="G353">
        <v>8689500</v>
      </c>
    </row>
    <row r="354" spans="1:7" x14ac:dyDescent="0.25">
      <c r="A354" s="22">
        <v>41023</v>
      </c>
      <c r="B354">
        <v>10.88</v>
      </c>
      <c r="C354">
        <v>11.1</v>
      </c>
      <c r="D354">
        <v>10.81</v>
      </c>
      <c r="E354">
        <v>11.1</v>
      </c>
      <c r="F354">
        <v>11.1</v>
      </c>
      <c r="G354">
        <v>6325100</v>
      </c>
    </row>
    <row r="355" spans="1:7" x14ac:dyDescent="0.25">
      <c r="A355" s="22">
        <v>41024</v>
      </c>
      <c r="B355">
        <v>11.55</v>
      </c>
      <c r="C355">
        <v>11.82</v>
      </c>
      <c r="D355">
        <v>11.49</v>
      </c>
      <c r="E355">
        <v>11.79</v>
      </c>
      <c r="F355">
        <v>11.79</v>
      </c>
      <c r="G355">
        <v>8013000</v>
      </c>
    </row>
    <row r="356" spans="1:7" x14ac:dyDescent="0.25">
      <c r="A356" s="22">
        <v>41025</v>
      </c>
      <c r="B356">
        <v>11.77</v>
      </c>
      <c r="C356">
        <v>12.3</v>
      </c>
      <c r="D356">
        <v>11.69</v>
      </c>
      <c r="E356">
        <v>12.2</v>
      </c>
      <c r="F356">
        <v>12.2</v>
      </c>
      <c r="G356">
        <v>6321700</v>
      </c>
    </row>
    <row r="357" spans="1:7" x14ac:dyDescent="0.25">
      <c r="A357" s="22">
        <v>41026</v>
      </c>
      <c r="B357">
        <v>12.25</v>
      </c>
      <c r="C357">
        <v>12.33</v>
      </c>
      <c r="D357">
        <v>11.97</v>
      </c>
      <c r="E357">
        <v>12.2</v>
      </c>
      <c r="F357">
        <v>12.2</v>
      </c>
      <c r="G357">
        <v>7216600</v>
      </c>
    </row>
    <row r="358" spans="1:7" x14ac:dyDescent="0.25">
      <c r="A358" s="22">
        <v>41029</v>
      </c>
      <c r="B358">
        <v>12.06</v>
      </c>
      <c r="C358">
        <v>12.15</v>
      </c>
      <c r="D358">
        <v>11.86</v>
      </c>
      <c r="E358">
        <v>11.93</v>
      </c>
      <c r="F358">
        <v>11.93</v>
      </c>
      <c r="G358">
        <v>4536000</v>
      </c>
    </row>
    <row r="359" spans="1:7" x14ac:dyDescent="0.25">
      <c r="A359" s="22">
        <v>41030</v>
      </c>
      <c r="B359">
        <v>11.96</v>
      </c>
      <c r="C359">
        <v>12.46</v>
      </c>
      <c r="D359">
        <v>11.94</v>
      </c>
      <c r="E359">
        <v>12.33</v>
      </c>
      <c r="F359">
        <v>12.33</v>
      </c>
      <c r="G359">
        <v>5379100</v>
      </c>
    </row>
    <row r="360" spans="1:7" x14ac:dyDescent="0.25">
      <c r="A360" s="22">
        <v>41031</v>
      </c>
      <c r="B360">
        <v>12.05</v>
      </c>
      <c r="C360">
        <v>12.33</v>
      </c>
      <c r="D360">
        <v>11.92</v>
      </c>
      <c r="E360">
        <v>12.2</v>
      </c>
      <c r="F360">
        <v>12.2</v>
      </c>
      <c r="G360">
        <v>5076500</v>
      </c>
    </row>
    <row r="361" spans="1:7" x14ac:dyDescent="0.25">
      <c r="A361" s="22">
        <v>41032</v>
      </c>
      <c r="B361">
        <v>12.32</v>
      </c>
      <c r="C361">
        <v>12.39</v>
      </c>
      <c r="D361">
        <v>11.78</v>
      </c>
      <c r="E361">
        <v>11.93</v>
      </c>
      <c r="F361">
        <v>11.93</v>
      </c>
      <c r="G361">
        <v>5900000</v>
      </c>
    </row>
    <row r="362" spans="1:7" x14ac:dyDescent="0.25">
      <c r="A362" s="22">
        <v>41033</v>
      </c>
      <c r="B362">
        <v>11.82</v>
      </c>
      <c r="C362">
        <v>11.86</v>
      </c>
      <c r="D362">
        <v>11.25</v>
      </c>
      <c r="E362">
        <v>11.42</v>
      </c>
      <c r="F362">
        <v>11.42</v>
      </c>
      <c r="G362">
        <v>7816100</v>
      </c>
    </row>
    <row r="363" spans="1:7" x14ac:dyDescent="0.25">
      <c r="A363" s="22">
        <v>41036</v>
      </c>
      <c r="B363">
        <v>11.15</v>
      </c>
      <c r="C363">
        <v>11.69</v>
      </c>
      <c r="D363">
        <v>11.1</v>
      </c>
      <c r="E363">
        <v>11.59</v>
      </c>
      <c r="F363">
        <v>11.59</v>
      </c>
      <c r="G363">
        <v>6169700</v>
      </c>
    </row>
    <row r="364" spans="1:7" x14ac:dyDescent="0.25">
      <c r="A364" s="22">
        <v>41037</v>
      </c>
      <c r="B364">
        <v>11.33</v>
      </c>
      <c r="C364">
        <v>11.53</v>
      </c>
      <c r="D364">
        <v>10.73</v>
      </c>
      <c r="E364">
        <v>11.45</v>
      </c>
      <c r="F364">
        <v>11.45</v>
      </c>
      <c r="G364">
        <v>11143500</v>
      </c>
    </row>
    <row r="365" spans="1:7" x14ac:dyDescent="0.25">
      <c r="A365" s="22">
        <v>41038</v>
      </c>
      <c r="B365">
        <v>10.89</v>
      </c>
      <c r="C365">
        <v>11.39</v>
      </c>
      <c r="D365">
        <v>10.67</v>
      </c>
      <c r="E365">
        <v>11.01</v>
      </c>
      <c r="F365">
        <v>11.01</v>
      </c>
      <c r="G365">
        <v>13741200</v>
      </c>
    </row>
    <row r="366" spans="1:7" x14ac:dyDescent="0.25">
      <c r="A366" s="22">
        <v>41039</v>
      </c>
      <c r="B366">
        <v>11.34</v>
      </c>
      <c r="C366">
        <v>11.5</v>
      </c>
      <c r="D366">
        <v>11.2</v>
      </c>
      <c r="E366">
        <v>11.38</v>
      </c>
      <c r="F366">
        <v>11.38</v>
      </c>
      <c r="G366">
        <v>7763300</v>
      </c>
    </row>
    <row r="367" spans="1:7" x14ac:dyDescent="0.25">
      <c r="A367" s="22">
        <v>41040</v>
      </c>
      <c r="B367">
        <v>11.07</v>
      </c>
      <c r="C367">
        <v>11.56</v>
      </c>
      <c r="D367">
        <v>11.03</v>
      </c>
      <c r="E367">
        <v>11.18</v>
      </c>
      <c r="F367">
        <v>11.18</v>
      </c>
      <c r="G367">
        <v>8098400</v>
      </c>
    </row>
    <row r="368" spans="1:7" x14ac:dyDescent="0.25">
      <c r="A368" s="22">
        <v>41043</v>
      </c>
      <c r="B368">
        <v>10.7</v>
      </c>
      <c r="C368">
        <v>10.86</v>
      </c>
      <c r="D368">
        <v>10.51</v>
      </c>
      <c r="E368">
        <v>10.54</v>
      </c>
      <c r="F368">
        <v>10.54</v>
      </c>
      <c r="G368">
        <v>11631200</v>
      </c>
    </row>
    <row r="369" spans="1:7" x14ac:dyDescent="0.25">
      <c r="A369" s="22">
        <v>41044</v>
      </c>
      <c r="B369">
        <v>10.47</v>
      </c>
      <c r="C369">
        <v>10.67</v>
      </c>
      <c r="D369">
        <v>9.9700000000000006</v>
      </c>
      <c r="E369">
        <v>9.99</v>
      </c>
      <c r="F369">
        <v>9.99</v>
      </c>
      <c r="G369">
        <v>12257400</v>
      </c>
    </row>
    <row r="370" spans="1:7" x14ac:dyDescent="0.25">
      <c r="A370" s="22">
        <v>41045</v>
      </c>
      <c r="B370">
        <v>10.15</v>
      </c>
      <c r="C370">
        <v>10.32</v>
      </c>
      <c r="D370">
        <v>9.61</v>
      </c>
      <c r="E370">
        <v>9.65</v>
      </c>
      <c r="F370">
        <v>9.65</v>
      </c>
      <c r="G370">
        <v>14047900</v>
      </c>
    </row>
    <row r="371" spans="1:7" x14ac:dyDescent="0.25">
      <c r="A371" s="22">
        <v>41046</v>
      </c>
      <c r="B371">
        <v>9.73</v>
      </c>
      <c r="C371">
        <v>9.85</v>
      </c>
      <c r="D371">
        <v>9.19</v>
      </c>
      <c r="E371">
        <v>9.19</v>
      </c>
      <c r="F371">
        <v>9.19</v>
      </c>
      <c r="G371">
        <v>17442500</v>
      </c>
    </row>
    <row r="372" spans="1:7" x14ac:dyDescent="0.25">
      <c r="A372" s="22">
        <v>41047</v>
      </c>
      <c r="B372">
        <v>9.23</v>
      </c>
      <c r="C372">
        <v>9.2799999999999994</v>
      </c>
      <c r="D372">
        <v>8.41</v>
      </c>
      <c r="E372">
        <v>8.57</v>
      </c>
      <c r="F372">
        <v>8.57</v>
      </c>
      <c r="G372">
        <v>19163400</v>
      </c>
    </row>
    <row r="373" spans="1:7" x14ac:dyDescent="0.25">
      <c r="A373" s="22">
        <v>41050</v>
      </c>
      <c r="B373">
        <v>8.59</v>
      </c>
      <c r="C373">
        <v>9.49</v>
      </c>
      <c r="D373">
        <v>8.48</v>
      </c>
      <c r="E373">
        <v>9.48</v>
      </c>
      <c r="F373">
        <v>9.48</v>
      </c>
      <c r="G373">
        <v>14680800</v>
      </c>
    </row>
    <row r="374" spans="1:7" x14ac:dyDescent="0.25">
      <c r="A374" s="22">
        <v>41051</v>
      </c>
      <c r="B374">
        <v>9.59</v>
      </c>
      <c r="C374">
        <v>10</v>
      </c>
      <c r="D374">
        <v>8.8000000000000007</v>
      </c>
      <c r="E374">
        <v>9.15</v>
      </c>
      <c r="F374">
        <v>9.15</v>
      </c>
      <c r="G374">
        <v>22903500</v>
      </c>
    </row>
    <row r="375" spans="1:7" x14ac:dyDescent="0.25">
      <c r="A375" s="22">
        <v>41052</v>
      </c>
      <c r="B375">
        <v>8.8800000000000008</v>
      </c>
      <c r="C375">
        <v>9.3800000000000008</v>
      </c>
      <c r="D375">
        <v>8.59</v>
      </c>
      <c r="E375">
        <v>9.3000000000000007</v>
      </c>
      <c r="F375">
        <v>9.3000000000000007</v>
      </c>
      <c r="G375">
        <v>28587200</v>
      </c>
    </row>
    <row r="376" spans="1:7" x14ac:dyDescent="0.25">
      <c r="A376" s="22">
        <v>41053</v>
      </c>
      <c r="B376">
        <v>9.35</v>
      </c>
      <c r="C376">
        <v>9.41</v>
      </c>
      <c r="D376">
        <v>8.86</v>
      </c>
      <c r="E376">
        <v>9.2200000000000006</v>
      </c>
      <c r="F376">
        <v>9.2200000000000006</v>
      </c>
      <c r="G376">
        <v>20583300</v>
      </c>
    </row>
    <row r="377" spans="1:7" x14ac:dyDescent="0.25">
      <c r="A377" s="22">
        <v>41054</v>
      </c>
      <c r="B377">
        <v>9.2200000000000006</v>
      </c>
      <c r="C377">
        <v>9.36</v>
      </c>
      <c r="D377">
        <v>9.15</v>
      </c>
      <c r="E377">
        <v>9.3000000000000007</v>
      </c>
      <c r="F377">
        <v>9.3000000000000007</v>
      </c>
      <c r="G377">
        <v>11722000</v>
      </c>
    </row>
    <row r="378" spans="1:7" x14ac:dyDescent="0.25">
      <c r="A378" s="22">
        <v>41058</v>
      </c>
      <c r="B378">
        <v>9.6</v>
      </c>
      <c r="C378">
        <v>9.8000000000000007</v>
      </c>
      <c r="D378">
        <v>9.41</v>
      </c>
      <c r="E378">
        <v>9.77</v>
      </c>
      <c r="F378">
        <v>9.77</v>
      </c>
      <c r="G378">
        <v>9117100</v>
      </c>
    </row>
    <row r="379" spans="1:7" x14ac:dyDescent="0.25">
      <c r="A379" s="22">
        <v>41059</v>
      </c>
      <c r="B379">
        <v>9.48</v>
      </c>
      <c r="C379">
        <v>9.48</v>
      </c>
      <c r="D379">
        <v>9.0500000000000007</v>
      </c>
      <c r="E379">
        <v>9.0500000000000007</v>
      </c>
      <c r="F379">
        <v>9.0500000000000007</v>
      </c>
      <c r="G379">
        <v>15063500</v>
      </c>
    </row>
    <row r="380" spans="1:7" x14ac:dyDescent="0.25">
      <c r="A380" s="22">
        <v>41060</v>
      </c>
      <c r="B380">
        <v>8.94</v>
      </c>
      <c r="C380">
        <v>9.1999999999999993</v>
      </c>
      <c r="D380">
        <v>8.5</v>
      </c>
      <c r="E380">
        <v>8.89</v>
      </c>
      <c r="F380">
        <v>8.89</v>
      </c>
      <c r="G380">
        <v>21307700</v>
      </c>
    </row>
    <row r="381" spans="1:7" x14ac:dyDescent="0.25">
      <c r="A381" s="22">
        <v>41061</v>
      </c>
      <c r="B381">
        <v>8.25</v>
      </c>
      <c r="C381">
        <v>8.5</v>
      </c>
      <c r="D381">
        <v>8.14</v>
      </c>
      <c r="E381">
        <v>8.15</v>
      </c>
      <c r="F381">
        <v>8.15</v>
      </c>
      <c r="G381">
        <v>22032000</v>
      </c>
    </row>
    <row r="382" spans="1:7" x14ac:dyDescent="0.25">
      <c r="A382" s="22">
        <v>41064</v>
      </c>
      <c r="B382">
        <v>8.34</v>
      </c>
      <c r="C382">
        <v>8.52</v>
      </c>
      <c r="D382">
        <v>8.06</v>
      </c>
      <c r="E382">
        <v>8.4700000000000006</v>
      </c>
      <c r="F382">
        <v>8.4700000000000006</v>
      </c>
      <c r="G382">
        <v>18781700</v>
      </c>
    </row>
    <row r="383" spans="1:7" x14ac:dyDescent="0.25">
      <c r="A383" s="22">
        <v>41065</v>
      </c>
      <c r="B383">
        <v>8.42</v>
      </c>
      <c r="C383">
        <v>8.75</v>
      </c>
      <c r="D383">
        <v>8.41</v>
      </c>
      <c r="E383">
        <v>8.68</v>
      </c>
      <c r="F383">
        <v>8.68</v>
      </c>
      <c r="G383">
        <v>12844200</v>
      </c>
    </row>
    <row r="384" spans="1:7" x14ac:dyDescent="0.25">
      <c r="A384" s="22">
        <v>41066</v>
      </c>
      <c r="B384">
        <v>8.9499999999999993</v>
      </c>
      <c r="C384">
        <v>9.34</v>
      </c>
      <c r="D384">
        <v>8.8800000000000008</v>
      </c>
      <c r="E384">
        <v>9.34</v>
      </c>
      <c r="F384">
        <v>9.34</v>
      </c>
      <c r="G384">
        <v>13133000</v>
      </c>
    </row>
    <row r="385" spans="1:7" x14ac:dyDescent="0.25">
      <c r="A385" s="22">
        <v>41067</v>
      </c>
      <c r="B385">
        <v>9.74</v>
      </c>
      <c r="C385">
        <v>9.8000000000000007</v>
      </c>
      <c r="D385">
        <v>9.35</v>
      </c>
      <c r="E385">
        <v>9.4</v>
      </c>
      <c r="F385">
        <v>9.4</v>
      </c>
      <c r="G385">
        <v>14532800</v>
      </c>
    </row>
    <row r="386" spans="1:7" x14ac:dyDescent="0.25">
      <c r="A386" s="22">
        <v>41068</v>
      </c>
      <c r="B386">
        <v>9.35</v>
      </c>
      <c r="C386">
        <v>9.94</v>
      </c>
      <c r="D386">
        <v>9.3000000000000007</v>
      </c>
      <c r="E386">
        <v>9.91</v>
      </c>
      <c r="F386">
        <v>9.91</v>
      </c>
      <c r="G386">
        <v>10918000</v>
      </c>
    </row>
    <row r="387" spans="1:7" x14ac:dyDescent="0.25">
      <c r="A387" s="22">
        <v>41071</v>
      </c>
      <c r="B387">
        <v>10.28</v>
      </c>
      <c r="C387">
        <v>10.34</v>
      </c>
      <c r="D387">
        <v>9.02</v>
      </c>
      <c r="E387">
        <v>9.0500000000000007</v>
      </c>
      <c r="F387">
        <v>9.0500000000000007</v>
      </c>
      <c r="G387">
        <v>15304400</v>
      </c>
    </row>
    <row r="388" spans="1:7" x14ac:dyDescent="0.25">
      <c r="A388" s="22">
        <v>41072</v>
      </c>
      <c r="B388">
        <v>9.09</v>
      </c>
      <c r="C388">
        <v>9.23</v>
      </c>
      <c r="D388">
        <v>8.7899999999999991</v>
      </c>
      <c r="E388">
        <v>9.19</v>
      </c>
      <c r="F388">
        <v>9.19</v>
      </c>
      <c r="G388">
        <v>15302700</v>
      </c>
    </row>
    <row r="389" spans="1:7" x14ac:dyDescent="0.25">
      <c r="A389" s="22">
        <v>41073</v>
      </c>
      <c r="B389">
        <v>8.94</v>
      </c>
      <c r="C389">
        <v>9.2200000000000006</v>
      </c>
      <c r="D389">
        <v>8.5500000000000007</v>
      </c>
      <c r="E389">
        <v>8.6999999999999993</v>
      </c>
      <c r="F389">
        <v>8.6999999999999993</v>
      </c>
      <c r="G389">
        <v>14690100</v>
      </c>
    </row>
    <row r="390" spans="1:7" x14ac:dyDescent="0.25">
      <c r="A390" s="22">
        <v>41074</v>
      </c>
      <c r="B390">
        <v>8.7799999999999994</v>
      </c>
      <c r="C390">
        <v>9.26</v>
      </c>
      <c r="D390">
        <v>8.64</v>
      </c>
      <c r="E390">
        <v>9.26</v>
      </c>
      <c r="F390">
        <v>9.26</v>
      </c>
      <c r="G390">
        <v>13850400</v>
      </c>
    </row>
    <row r="391" spans="1:7" x14ac:dyDescent="0.25">
      <c r="A391" s="22">
        <v>41075</v>
      </c>
      <c r="B391">
        <v>9.33</v>
      </c>
      <c r="C391">
        <v>9.77</v>
      </c>
      <c r="D391">
        <v>9.1999999999999993</v>
      </c>
      <c r="E391">
        <v>9.6300000000000008</v>
      </c>
      <c r="F391">
        <v>9.6300000000000008</v>
      </c>
      <c r="G391">
        <v>11112000</v>
      </c>
    </row>
    <row r="392" spans="1:7" x14ac:dyDescent="0.25">
      <c r="A392" s="22">
        <v>41078</v>
      </c>
      <c r="B392">
        <v>9.68</v>
      </c>
      <c r="C392">
        <v>10.48</v>
      </c>
      <c r="D392">
        <v>9.58</v>
      </c>
      <c r="E392">
        <v>10.45</v>
      </c>
      <c r="F392">
        <v>10.45</v>
      </c>
      <c r="G392">
        <v>15720100</v>
      </c>
    </row>
    <row r="393" spans="1:7" x14ac:dyDescent="0.25">
      <c r="A393" s="22">
        <v>41079</v>
      </c>
      <c r="B393">
        <v>10.81</v>
      </c>
      <c r="C393">
        <v>10.87</v>
      </c>
      <c r="D393">
        <v>10.48</v>
      </c>
      <c r="E393">
        <v>10.65</v>
      </c>
      <c r="F393">
        <v>10.65</v>
      </c>
      <c r="G393">
        <v>13087400</v>
      </c>
    </row>
    <row r="394" spans="1:7" x14ac:dyDescent="0.25">
      <c r="A394" s="22">
        <v>41080</v>
      </c>
      <c r="B394">
        <v>10.66</v>
      </c>
      <c r="C394">
        <v>11.09</v>
      </c>
      <c r="D394">
        <v>10.23</v>
      </c>
      <c r="E394">
        <v>11.08</v>
      </c>
      <c r="F394">
        <v>11.08</v>
      </c>
      <c r="G394">
        <v>13380800</v>
      </c>
    </row>
    <row r="395" spans="1:7" x14ac:dyDescent="0.25">
      <c r="A395" s="22">
        <v>41081</v>
      </c>
      <c r="B395">
        <v>11.05</v>
      </c>
      <c r="C395">
        <v>11.18</v>
      </c>
      <c r="D395">
        <v>9.74</v>
      </c>
      <c r="E395">
        <v>9.77</v>
      </c>
      <c r="F395">
        <v>9.77</v>
      </c>
      <c r="G395">
        <v>18055000</v>
      </c>
    </row>
    <row r="396" spans="1:7" x14ac:dyDescent="0.25">
      <c r="A396" s="22">
        <v>41082</v>
      </c>
      <c r="B396">
        <v>10.119999999999999</v>
      </c>
      <c r="C396">
        <v>10.83</v>
      </c>
      <c r="D396">
        <v>9.9499999999999993</v>
      </c>
      <c r="E396">
        <v>10.78</v>
      </c>
      <c r="F396">
        <v>10.78</v>
      </c>
      <c r="G396">
        <v>10108200</v>
      </c>
    </row>
    <row r="397" spans="1:7" x14ac:dyDescent="0.25">
      <c r="A397" s="22">
        <v>41085</v>
      </c>
      <c r="B397">
        <v>10.14</v>
      </c>
      <c r="C397">
        <v>10.19</v>
      </c>
      <c r="D397">
        <v>9.8800000000000008</v>
      </c>
      <c r="E397">
        <v>10</v>
      </c>
      <c r="F397">
        <v>10</v>
      </c>
      <c r="G397">
        <v>18872200</v>
      </c>
    </row>
    <row r="398" spans="1:7" x14ac:dyDescent="0.25">
      <c r="A398" s="22">
        <v>41086</v>
      </c>
      <c r="B398">
        <v>10.31</v>
      </c>
      <c r="C398">
        <v>10.43</v>
      </c>
      <c r="D398">
        <v>9.9</v>
      </c>
      <c r="E398">
        <v>10.29</v>
      </c>
      <c r="F398">
        <v>10.29</v>
      </c>
      <c r="G398">
        <v>15748300</v>
      </c>
    </row>
    <row r="399" spans="1:7" x14ac:dyDescent="0.25">
      <c r="A399" s="22">
        <v>41087</v>
      </c>
      <c r="B399">
        <v>10.47</v>
      </c>
      <c r="C399">
        <v>10.61</v>
      </c>
      <c r="D399">
        <v>10.199999999999999</v>
      </c>
      <c r="E399">
        <v>10.23</v>
      </c>
      <c r="F399">
        <v>10.23</v>
      </c>
      <c r="G399">
        <v>15553700</v>
      </c>
    </row>
    <row r="400" spans="1:7" x14ac:dyDescent="0.25">
      <c r="A400" s="22">
        <v>41088</v>
      </c>
      <c r="B400">
        <v>10.09</v>
      </c>
      <c r="C400">
        <v>10.56</v>
      </c>
      <c r="D400">
        <v>9.9</v>
      </c>
      <c r="E400">
        <v>10.53</v>
      </c>
      <c r="F400">
        <v>10.53</v>
      </c>
      <c r="G400">
        <v>12942800</v>
      </c>
    </row>
    <row r="401" spans="1:7" x14ac:dyDescent="0.25">
      <c r="A401" s="22">
        <v>41089</v>
      </c>
      <c r="B401">
        <v>11.16</v>
      </c>
      <c r="C401">
        <v>11.31</v>
      </c>
      <c r="D401">
        <v>11</v>
      </c>
      <c r="E401">
        <v>11.25</v>
      </c>
      <c r="F401">
        <v>11.25</v>
      </c>
      <c r="G401">
        <v>13065500</v>
      </c>
    </row>
    <row r="402" spans="1:7" x14ac:dyDescent="0.25">
      <c r="A402" s="22">
        <v>41092</v>
      </c>
      <c r="B402">
        <v>11.49</v>
      </c>
      <c r="C402">
        <v>12.01</v>
      </c>
      <c r="D402">
        <v>11.33</v>
      </c>
      <c r="E402">
        <v>11.97</v>
      </c>
      <c r="F402">
        <v>11.97</v>
      </c>
      <c r="G402">
        <v>13467800</v>
      </c>
    </row>
    <row r="403" spans="1:7" x14ac:dyDescent="0.25">
      <c r="A403" s="22">
        <v>41093</v>
      </c>
      <c r="B403">
        <v>12.05</v>
      </c>
      <c r="C403">
        <v>12.4</v>
      </c>
      <c r="D403">
        <v>12.02</v>
      </c>
      <c r="E403">
        <v>12.21</v>
      </c>
      <c r="F403">
        <v>12.21</v>
      </c>
      <c r="G403">
        <v>8168000</v>
      </c>
    </row>
    <row r="404" spans="1:7" x14ac:dyDescent="0.25">
      <c r="A404" s="22">
        <v>41095</v>
      </c>
      <c r="B404">
        <v>12.13</v>
      </c>
      <c r="C404">
        <v>12.14</v>
      </c>
      <c r="D404">
        <v>11.61</v>
      </c>
      <c r="E404">
        <v>11.75</v>
      </c>
      <c r="F404">
        <v>11.75</v>
      </c>
      <c r="G404">
        <v>11374900</v>
      </c>
    </row>
    <row r="405" spans="1:7" x14ac:dyDescent="0.25">
      <c r="A405" s="22">
        <v>41096</v>
      </c>
      <c r="B405">
        <v>11.43</v>
      </c>
      <c r="C405">
        <v>11.92</v>
      </c>
      <c r="D405">
        <v>11.41</v>
      </c>
      <c r="E405">
        <v>11.89</v>
      </c>
      <c r="F405">
        <v>11.89</v>
      </c>
      <c r="G405">
        <v>10960300</v>
      </c>
    </row>
    <row r="406" spans="1:7" x14ac:dyDescent="0.25">
      <c r="A406" s="22">
        <v>41099</v>
      </c>
      <c r="B406">
        <v>11.95</v>
      </c>
      <c r="C406">
        <v>12.11</v>
      </c>
      <c r="D406">
        <v>11.66</v>
      </c>
      <c r="E406">
        <v>11.97</v>
      </c>
      <c r="F406">
        <v>11.97</v>
      </c>
      <c r="G406">
        <v>8663400</v>
      </c>
    </row>
    <row r="407" spans="1:7" x14ac:dyDescent="0.25">
      <c r="A407" s="22">
        <v>41100</v>
      </c>
      <c r="B407">
        <v>12.17</v>
      </c>
      <c r="C407">
        <v>12.35</v>
      </c>
      <c r="D407">
        <v>11.42</v>
      </c>
      <c r="E407">
        <v>11.64</v>
      </c>
      <c r="F407">
        <v>11.64</v>
      </c>
      <c r="G407">
        <v>11511300</v>
      </c>
    </row>
    <row r="408" spans="1:7" x14ac:dyDescent="0.25">
      <c r="A408" s="22">
        <v>41101</v>
      </c>
      <c r="B408">
        <v>11.67</v>
      </c>
      <c r="C408">
        <v>12.12</v>
      </c>
      <c r="D408">
        <v>11.48</v>
      </c>
      <c r="E408">
        <v>12</v>
      </c>
      <c r="F408">
        <v>12</v>
      </c>
      <c r="G408">
        <v>11965900</v>
      </c>
    </row>
    <row r="409" spans="1:7" x14ac:dyDescent="0.25">
      <c r="A409" s="22">
        <v>41102</v>
      </c>
      <c r="B409">
        <v>11.73</v>
      </c>
      <c r="C409">
        <v>12.19</v>
      </c>
      <c r="D409">
        <v>11.44</v>
      </c>
      <c r="E409">
        <v>11.92</v>
      </c>
      <c r="F409">
        <v>11.92</v>
      </c>
      <c r="G409">
        <v>14898700</v>
      </c>
    </row>
    <row r="410" spans="1:7" x14ac:dyDescent="0.25">
      <c r="A410" s="22">
        <v>41103</v>
      </c>
      <c r="B410">
        <v>12.09</v>
      </c>
      <c r="C410">
        <v>12.61</v>
      </c>
      <c r="D410">
        <v>12.06</v>
      </c>
      <c r="E410">
        <v>12.6</v>
      </c>
      <c r="F410">
        <v>12.6</v>
      </c>
      <c r="G410">
        <v>11837100</v>
      </c>
    </row>
    <row r="411" spans="1:7" x14ac:dyDescent="0.25">
      <c r="A411" s="22">
        <v>41106</v>
      </c>
      <c r="B411">
        <v>12.62</v>
      </c>
      <c r="C411">
        <v>12.87</v>
      </c>
      <c r="D411">
        <v>12.45</v>
      </c>
      <c r="E411">
        <v>12.73</v>
      </c>
      <c r="F411">
        <v>12.73</v>
      </c>
      <c r="G411">
        <v>8800200</v>
      </c>
    </row>
    <row r="412" spans="1:7" x14ac:dyDescent="0.25">
      <c r="A412" s="22">
        <v>41107</v>
      </c>
      <c r="B412">
        <v>12.94</v>
      </c>
      <c r="C412">
        <v>13.28</v>
      </c>
      <c r="D412">
        <v>12.58</v>
      </c>
      <c r="E412">
        <v>13.21</v>
      </c>
      <c r="F412">
        <v>13.21</v>
      </c>
      <c r="G412">
        <v>12461400</v>
      </c>
    </row>
    <row r="413" spans="1:7" x14ac:dyDescent="0.25">
      <c r="A413" s="22">
        <v>41108</v>
      </c>
      <c r="B413">
        <v>13.13</v>
      </c>
      <c r="C413">
        <v>13.42</v>
      </c>
      <c r="D413">
        <v>12.96</v>
      </c>
      <c r="E413">
        <v>13.07</v>
      </c>
      <c r="F413">
        <v>13.07</v>
      </c>
      <c r="G413">
        <v>8771800</v>
      </c>
    </row>
    <row r="414" spans="1:7" x14ac:dyDescent="0.25">
      <c r="A414" s="22">
        <v>41109</v>
      </c>
      <c r="B414">
        <v>13.15</v>
      </c>
      <c r="C414">
        <v>13.39</v>
      </c>
      <c r="D414">
        <v>12.86</v>
      </c>
      <c r="E414">
        <v>13.39</v>
      </c>
      <c r="F414">
        <v>13.39</v>
      </c>
      <c r="G414">
        <v>9041500</v>
      </c>
    </row>
    <row r="415" spans="1:7" x14ac:dyDescent="0.25">
      <c r="A415" s="22">
        <v>41110</v>
      </c>
      <c r="B415">
        <v>12.97</v>
      </c>
      <c r="C415">
        <v>13.14</v>
      </c>
      <c r="D415">
        <v>12.52</v>
      </c>
      <c r="E415">
        <v>12.63</v>
      </c>
      <c r="F415">
        <v>12.63</v>
      </c>
      <c r="G415">
        <v>11351400</v>
      </c>
    </row>
    <row r="416" spans="1:7" x14ac:dyDescent="0.25">
      <c r="A416" s="22">
        <v>41113</v>
      </c>
      <c r="B416">
        <v>11.62</v>
      </c>
      <c r="C416">
        <v>12.06</v>
      </c>
      <c r="D416">
        <v>11.21</v>
      </c>
      <c r="E416">
        <v>11.82</v>
      </c>
      <c r="F416">
        <v>11.82</v>
      </c>
      <c r="G416">
        <v>13916700</v>
      </c>
    </row>
    <row r="417" spans="1:7" x14ac:dyDescent="0.25">
      <c r="A417" s="22">
        <v>41114</v>
      </c>
      <c r="B417">
        <v>11.78</v>
      </c>
      <c r="C417">
        <v>11.82</v>
      </c>
      <c r="D417">
        <v>10.91</v>
      </c>
      <c r="E417">
        <v>11.3</v>
      </c>
      <c r="F417">
        <v>11.3</v>
      </c>
      <c r="G417">
        <v>16279600</v>
      </c>
    </row>
    <row r="418" spans="1:7" x14ac:dyDescent="0.25">
      <c r="A418" s="22">
        <v>41115</v>
      </c>
      <c r="B418">
        <v>11.33</v>
      </c>
      <c r="C418">
        <v>11.61</v>
      </c>
      <c r="D418">
        <v>10.96</v>
      </c>
      <c r="E418">
        <v>11.45</v>
      </c>
      <c r="F418">
        <v>11.45</v>
      </c>
      <c r="G418">
        <v>15367900</v>
      </c>
    </row>
    <row r="419" spans="1:7" x14ac:dyDescent="0.25">
      <c r="A419" s="22">
        <v>41116</v>
      </c>
      <c r="B419">
        <v>12.14</v>
      </c>
      <c r="C419">
        <v>12.34</v>
      </c>
      <c r="D419">
        <v>11.9</v>
      </c>
      <c r="E419">
        <v>12.3</v>
      </c>
      <c r="F419">
        <v>12.3</v>
      </c>
      <c r="G419">
        <v>12852600</v>
      </c>
    </row>
    <row r="420" spans="1:7" x14ac:dyDescent="0.25">
      <c r="A420" s="22">
        <v>41117</v>
      </c>
      <c r="B420">
        <v>12.81</v>
      </c>
      <c r="C420">
        <v>12.88</v>
      </c>
      <c r="D420">
        <v>12.48</v>
      </c>
      <c r="E420">
        <v>12.62</v>
      </c>
      <c r="F420">
        <v>12.62</v>
      </c>
      <c r="G420">
        <v>11992400</v>
      </c>
    </row>
    <row r="421" spans="1:7" x14ac:dyDescent="0.25">
      <c r="A421" s="22">
        <v>41120</v>
      </c>
      <c r="B421">
        <v>12.75</v>
      </c>
      <c r="C421">
        <v>12.87</v>
      </c>
      <c r="D421">
        <v>12.32</v>
      </c>
      <c r="E421">
        <v>12.35</v>
      </c>
      <c r="F421">
        <v>12.35</v>
      </c>
      <c r="G421">
        <v>9005300</v>
      </c>
    </row>
    <row r="422" spans="1:7" x14ac:dyDescent="0.25">
      <c r="A422" s="22">
        <v>41121</v>
      </c>
      <c r="B422">
        <v>12.11</v>
      </c>
      <c r="C422">
        <v>12.35</v>
      </c>
      <c r="D422">
        <v>11.97</v>
      </c>
      <c r="E422">
        <v>11.97</v>
      </c>
      <c r="F422">
        <v>11.97</v>
      </c>
      <c r="G422">
        <v>9460900</v>
      </c>
    </row>
    <row r="423" spans="1:7" x14ac:dyDescent="0.25">
      <c r="A423" s="22">
        <v>41122</v>
      </c>
      <c r="B423">
        <v>12.22</v>
      </c>
      <c r="C423">
        <v>12.41</v>
      </c>
      <c r="D423">
        <v>11.97</v>
      </c>
      <c r="E423">
        <v>12.27</v>
      </c>
      <c r="F423">
        <v>12.27</v>
      </c>
      <c r="G423">
        <v>11115100</v>
      </c>
    </row>
    <row r="424" spans="1:7" x14ac:dyDescent="0.25">
      <c r="A424" s="22">
        <v>41123</v>
      </c>
      <c r="B424">
        <v>11.97</v>
      </c>
      <c r="C424">
        <v>12.53</v>
      </c>
      <c r="D424">
        <v>11.83</v>
      </c>
      <c r="E424">
        <v>12.52</v>
      </c>
      <c r="F424">
        <v>12.52</v>
      </c>
      <c r="G424">
        <v>12771200</v>
      </c>
    </row>
    <row r="425" spans="1:7" x14ac:dyDescent="0.25">
      <c r="A425" s="22">
        <v>41124</v>
      </c>
      <c r="B425">
        <v>13.02</v>
      </c>
      <c r="C425">
        <v>13.41</v>
      </c>
      <c r="D425">
        <v>12.93</v>
      </c>
      <c r="E425">
        <v>13.41</v>
      </c>
      <c r="F425">
        <v>13.41</v>
      </c>
      <c r="G425">
        <v>9505800</v>
      </c>
    </row>
    <row r="426" spans="1:7" x14ac:dyDescent="0.25">
      <c r="A426" s="22">
        <v>41127</v>
      </c>
      <c r="B426">
        <v>13.58</v>
      </c>
      <c r="C426">
        <v>13.87</v>
      </c>
      <c r="D426">
        <v>13.5</v>
      </c>
      <c r="E426">
        <v>13.68</v>
      </c>
      <c r="F426">
        <v>13.68</v>
      </c>
      <c r="G426">
        <v>8861500</v>
      </c>
    </row>
    <row r="427" spans="1:7" x14ac:dyDescent="0.25">
      <c r="A427" s="22">
        <v>41128</v>
      </c>
      <c r="B427">
        <v>13.92</v>
      </c>
      <c r="C427">
        <v>13.99</v>
      </c>
      <c r="D427">
        <v>13.28</v>
      </c>
      <c r="E427">
        <v>13.31</v>
      </c>
      <c r="F427">
        <v>13.31</v>
      </c>
      <c r="G427">
        <v>6528700</v>
      </c>
    </row>
    <row r="428" spans="1:7" x14ac:dyDescent="0.25">
      <c r="A428" s="22">
        <v>41129</v>
      </c>
      <c r="B428">
        <v>13.34</v>
      </c>
      <c r="C428">
        <v>13.87</v>
      </c>
      <c r="D428">
        <v>13.24</v>
      </c>
      <c r="E428">
        <v>13.84</v>
      </c>
      <c r="F428">
        <v>13.84</v>
      </c>
      <c r="G428">
        <v>7588800</v>
      </c>
    </row>
    <row r="429" spans="1:7" x14ac:dyDescent="0.25">
      <c r="A429" s="22">
        <v>41130</v>
      </c>
      <c r="B429">
        <v>13.74</v>
      </c>
      <c r="C429">
        <v>14.07</v>
      </c>
      <c r="D429">
        <v>13.61</v>
      </c>
      <c r="E429">
        <v>13.91</v>
      </c>
      <c r="F429">
        <v>13.91</v>
      </c>
      <c r="G429">
        <v>5842800</v>
      </c>
    </row>
    <row r="430" spans="1:7" x14ac:dyDescent="0.25">
      <c r="A430" s="22">
        <v>41131</v>
      </c>
      <c r="B430">
        <v>13.76</v>
      </c>
      <c r="C430">
        <v>14.17</v>
      </c>
      <c r="D430">
        <v>13.67</v>
      </c>
      <c r="E430">
        <v>14.16</v>
      </c>
      <c r="F430">
        <v>14.16</v>
      </c>
      <c r="G430">
        <v>6401700</v>
      </c>
    </row>
    <row r="431" spans="1:7" x14ac:dyDescent="0.25">
      <c r="A431" s="22">
        <v>41134</v>
      </c>
      <c r="B431">
        <v>14.12</v>
      </c>
      <c r="C431">
        <v>14.54</v>
      </c>
      <c r="D431">
        <v>14.07</v>
      </c>
      <c r="E431">
        <v>14.54</v>
      </c>
      <c r="F431">
        <v>14.54</v>
      </c>
      <c r="G431">
        <v>8835700</v>
      </c>
    </row>
    <row r="432" spans="1:7" x14ac:dyDescent="0.25">
      <c r="A432" s="22">
        <v>41135</v>
      </c>
      <c r="B432">
        <v>14.45</v>
      </c>
      <c r="C432">
        <v>14.52</v>
      </c>
      <c r="D432">
        <v>13.72</v>
      </c>
      <c r="E432">
        <v>13.75</v>
      </c>
      <c r="F432">
        <v>13.75</v>
      </c>
      <c r="G432">
        <v>11609400</v>
      </c>
    </row>
    <row r="433" spans="1:7" x14ac:dyDescent="0.25">
      <c r="A433" s="22">
        <v>41136</v>
      </c>
      <c r="B433">
        <v>13.74</v>
      </c>
      <c r="C433">
        <v>14.07</v>
      </c>
      <c r="D433">
        <v>13.66</v>
      </c>
      <c r="E433">
        <v>13.73</v>
      </c>
      <c r="F433">
        <v>13.73</v>
      </c>
      <c r="G433">
        <v>6972200</v>
      </c>
    </row>
    <row r="434" spans="1:7" x14ac:dyDescent="0.25">
      <c r="A434" s="22">
        <v>41137</v>
      </c>
      <c r="B434">
        <v>13.79</v>
      </c>
      <c r="C434">
        <v>14.03</v>
      </c>
      <c r="D434">
        <v>13.56</v>
      </c>
      <c r="E434">
        <v>14.01</v>
      </c>
      <c r="F434">
        <v>14.01</v>
      </c>
      <c r="G434">
        <v>7947300</v>
      </c>
    </row>
    <row r="435" spans="1:7" x14ac:dyDescent="0.25">
      <c r="A435" s="22">
        <v>41138</v>
      </c>
      <c r="B435">
        <v>14.16</v>
      </c>
      <c r="C435">
        <v>14.52</v>
      </c>
      <c r="D435">
        <v>13.98</v>
      </c>
      <c r="E435">
        <v>14.42</v>
      </c>
      <c r="F435">
        <v>14.42</v>
      </c>
      <c r="G435">
        <v>7190600</v>
      </c>
    </row>
    <row r="436" spans="1:7" x14ac:dyDescent="0.25">
      <c r="A436" s="22">
        <v>41141</v>
      </c>
      <c r="B436">
        <v>14.3</v>
      </c>
      <c r="C436">
        <v>14.44</v>
      </c>
      <c r="D436">
        <v>14.03</v>
      </c>
      <c r="E436">
        <v>14.39</v>
      </c>
      <c r="F436">
        <v>14.39</v>
      </c>
      <c r="G436">
        <v>7451500</v>
      </c>
    </row>
    <row r="437" spans="1:7" x14ac:dyDescent="0.25">
      <c r="A437" s="22">
        <v>41142</v>
      </c>
      <c r="B437">
        <v>14.6</v>
      </c>
      <c r="C437">
        <v>14.65</v>
      </c>
      <c r="D437">
        <v>13.88</v>
      </c>
      <c r="E437">
        <v>14</v>
      </c>
      <c r="F437">
        <v>14</v>
      </c>
      <c r="G437">
        <v>14412900</v>
      </c>
    </row>
    <row r="438" spans="1:7" x14ac:dyDescent="0.25">
      <c r="A438" s="22">
        <v>41143</v>
      </c>
      <c r="B438">
        <v>13.78</v>
      </c>
      <c r="C438">
        <v>14.07</v>
      </c>
      <c r="D438">
        <v>13.61</v>
      </c>
      <c r="E438">
        <v>13.9</v>
      </c>
      <c r="F438">
        <v>13.9</v>
      </c>
      <c r="G438">
        <v>10763100</v>
      </c>
    </row>
    <row r="439" spans="1:7" x14ac:dyDescent="0.25">
      <c r="A439" s="22">
        <v>41144</v>
      </c>
      <c r="B439">
        <v>13.83</v>
      </c>
      <c r="C439">
        <v>13.87</v>
      </c>
      <c r="D439">
        <v>13.44</v>
      </c>
      <c r="E439">
        <v>13.6</v>
      </c>
      <c r="F439">
        <v>13.6</v>
      </c>
      <c r="G439">
        <v>9081900</v>
      </c>
    </row>
    <row r="440" spans="1:7" x14ac:dyDescent="0.25">
      <c r="A440" s="22">
        <v>41145</v>
      </c>
      <c r="B440">
        <v>13.46</v>
      </c>
      <c r="C440">
        <v>14.29</v>
      </c>
      <c r="D440">
        <v>13.43</v>
      </c>
      <c r="E440">
        <v>14.19</v>
      </c>
      <c r="F440">
        <v>14.19</v>
      </c>
      <c r="G440">
        <v>8821900</v>
      </c>
    </row>
    <row r="441" spans="1:7" x14ac:dyDescent="0.25">
      <c r="A441" s="22">
        <v>41148</v>
      </c>
      <c r="B441">
        <v>14.31</v>
      </c>
      <c r="C441">
        <v>14.43</v>
      </c>
      <c r="D441">
        <v>14.04</v>
      </c>
      <c r="E441">
        <v>14.08</v>
      </c>
      <c r="F441">
        <v>14.08</v>
      </c>
      <c r="G441">
        <v>6594500</v>
      </c>
    </row>
    <row r="442" spans="1:7" x14ac:dyDescent="0.25">
      <c r="A442" s="22">
        <v>41149</v>
      </c>
      <c r="B442">
        <v>13.88</v>
      </c>
      <c r="C442">
        <v>14.09</v>
      </c>
      <c r="D442">
        <v>13.77</v>
      </c>
      <c r="E442">
        <v>13.81</v>
      </c>
      <c r="F442">
        <v>13.81</v>
      </c>
      <c r="G442">
        <v>8339000</v>
      </c>
    </row>
    <row r="443" spans="1:7" x14ac:dyDescent="0.25">
      <c r="A443" s="22">
        <v>41150</v>
      </c>
      <c r="B443">
        <v>13.86</v>
      </c>
      <c r="C443">
        <v>14.13</v>
      </c>
      <c r="D443">
        <v>13.74</v>
      </c>
      <c r="E443">
        <v>13.77</v>
      </c>
      <c r="F443">
        <v>13.77</v>
      </c>
      <c r="G443">
        <v>7923300</v>
      </c>
    </row>
    <row r="444" spans="1:7" x14ac:dyDescent="0.25">
      <c r="A444" s="22">
        <v>41151</v>
      </c>
      <c r="B444">
        <v>13.46</v>
      </c>
      <c r="C444">
        <v>13.65</v>
      </c>
      <c r="D444">
        <v>13.33</v>
      </c>
      <c r="E444">
        <v>13.48</v>
      </c>
      <c r="F444">
        <v>13.48</v>
      </c>
      <c r="G444">
        <v>8499400</v>
      </c>
    </row>
    <row r="445" spans="1:7" x14ac:dyDescent="0.25">
      <c r="A445" s="22">
        <v>41152</v>
      </c>
      <c r="B445">
        <v>13.71</v>
      </c>
      <c r="C445">
        <v>14</v>
      </c>
      <c r="D445">
        <v>13.4</v>
      </c>
      <c r="E445">
        <v>13.89</v>
      </c>
      <c r="F445">
        <v>13.89</v>
      </c>
      <c r="G445">
        <v>9757200</v>
      </c>
    </row>
    <row r="446" spans="1:7" x14ac:dyDescent="0.25">
      <c r="A446" s="22">
        <v>41156</v>
      </c>
      <c r="B446">
        <v>13.86</v>
      </c>
      <c r="C446">
        <v>14.06</v>
      </c>
      <c r="D446">
        <v>13.62</v>
      </c>
      <c r="E446">
        <v>14.01</v>
      </c>
      <c r="F446">
        <v>14.01</v>
      </c>
      <c r="G446">
        <v>7816900</v>
      </c>
    </row>
    <row r="447" spans="1:7" x14ac:dyDescent="0.25">
      <c r="A447" s="22">
        <v>41157</v>
      </c>
      <c r="B447">
        <v>14.09</v>
      </c>
      <c r="C447">
        <v>14.48</v>
      </c>
      <c r="D447">
        <v>14.02</v>
      </c>
      <c r="E447">
        <v>14.39</v>
      </c>
      <c r="F447">
        <v>14.39</v>
      </c>
      <c r="G447">
        <v>7352700</v>
      </c>
    </row>
    <row r="448" spans="1:7" x14ac:dyDescent="0.25">
      <c r="A448" s="22">
        <v>41158</v>
      </c>
      <c r="B448">
        <v>14.73</v>
      </c>
      <c r="C448">
        <v>15.91</v>
      </c>
      <c r="D448">
        <v>14.71</v>
      </c>
      <c r="E448">
        <v>15.9</v>
      </c>
      <c r="F448">
        <v>15.9</v>
      </c>
      <c r="G448">
        <v>13334100</v>
      </c>
    </row>
    <row r="449" spans="1:7" x14ac:dyDescent="0.25">
      <c r="A449" s="22">
        <v>41159</v>
      </c>
      <c r="B449">
        <v>16.219999000000001</v>
      </c>
      <c r="C449">
        <v>16.860001</v>
      </c>
      <c r="D449">
        <v>16.170000000000002</v>
      </c>
      <c r="E449">
        <v>16.790001</v>
      </c>
      <c r="F449">
        <v>16.790001</v>
      </c>
      <c r="G449">
        <v>10857900</v>
      </c>
    </row>
    <row r="450" spans="1:7" x14ac:dyDescent="0.25">
      <c r="A450" s="22">
        <v>41162</v>
      </c>
      <c r="B450">
        <v>16.559999000000001</v>
      </c>
      <c r="C450">
        <v>17.09</v>
      </c>
      <c r="D450">
        <v>15.81</v>
      </c>
      <c r="E450">
        <v>15.85</v>
      </c>
      <c r="F450">
        <v>15.85</v>
      </c>
      <c r="G450">
        <v>11927600</v>
      </c>
    </row>
    <row r="451" spans="1:7" x14ac:dyDescent="0.25">
      <c r="A451" s="22">
        <v>41163</v>
      </c>
      <c r="B451">
        <v>15.87</v>
      </c>
      <c r="C451">
        <v>16.309999000000001</v>
      </c>
      <c r="D451">
        <v>15.69</v>
      </c>
      <c r="E451">
        <v>15.96</v>
      </c>
      <c r="F451">
        <v>15.96</v>
      </c>
      <c r="G451">
        <v>11771400</v>
      </c>
    </row>
    <row r="452" spans="1:7" x14ac:dyDescent="0.25">
      <c r="A452" s="22">
        <v>41164</v>
      </c>
      <c r="B452">
        <v>16.27</v>
      </c>
      <c r="C452">
        <v>16.489999999999998</v>
      </c>
      <c r="D452">
        <v>15.87</v>
      </c>
      <c r="E452">
        <v>16.389999</v>
      </c>
      <c r="F452">
        <v>16.389999</v>
      </c>
      <c r="G452">
        <v>13556400</v>
      </c>
    </row>
    <row r="453" spans="1:7" x14ac:dyDescent="0.25">
      <c r="A453" s="22">
        <v>41165</v>
      </c>
      <c r="B453">
        <v>16.379999000000002</v>
      </c>
      <c r="C453">
        <v>17.709999</v>
      </c>
      <c r="D453">
        <v>16.079999999999998</v>
      </c>
      <c r="E453">
        <v>17.610001</v>
      </c>
      <c r="F453">
        <v>17.610001</v>
      </c>
      <c r="G453">
        <v>17059500</v>
      </c>
    </row>
    <row r="454" spans="1:7" x14ac:dyDescent="0.25">
      <c r="A454" s="22">
        <v>41166</v>
      </c>
      <c r="B454">
        <v>17.93</v>
      </c>
      <c r="C454">
        <v>18.239999999999998</v>
      </c>
      <c r="D454">
        <v>16.899999999999999</v>
      </c>
      <c r="E454">
        <v>17.02</v>
      </c>
      <c r="F454">
        <v>17.02</v>
      </c>
      <c r="G454">
        <v>18111200</v>
      </c>
    </row>
    <row r="455" spans="1:7" x14ac:dyDescent="0.25">
      <c r="A455" s="22">
        <v>41169</v>
      </c>
      <c r="B455">
        <v>16.690000999999999</v>
      </c>
      <c r="C455">
        <v>17.120000999999998</v>
      </c>
      <c r="D455">
        <v>16.68</v>
      </c>
      <c r="E455">
        <v>17.09</v>
      </c>
      <c r="F455">
        <v>17.09</v>
      </c>
      <c r="G455">
        <v>9530500</v>
      </c>
    </row>
    <row r="456" spans="1:7" x14ac:dyDescent="0.25">
      <c r="A456" s="22">
        <v>41170</v>
      </c>
      <c r="B456">
        <v>17</v>
      </c>
      <c r="C456">
        <v>17.610001</v>
      </c>
      <c r="D456">
        <v>16.84</v>
      </c>
      <c r="E456">
        <v>17.540001</v>
      </c>
      <c r="F456">
        <v>17.540001</v>
      </c>
      <c r="G456">
        <v>11709700</v>
      </c>
    </row>
    <row r="457" spans="1:7" x14ac:dyDescent="0.25">
      <c r="A457" s="22">
        <v>41171</v>
      </c>
      <c r="B457">
        <v>17.860001</v>
      </c>
      <c r="C457">
        <v>17.920000000000002</v>
      </c>
      <c r="D457">
        <v>17.469999000000001</v>
      </c>
      <c r="E457">
        <v>17.559999000000001</v>
      </c>
      <c r="F457">
        <v>17.559999000000001</v>
      </c>
      <c r="G457">
        <v>10816400</v>
      </c>
    </row>
    <row r="458" spans="1:7" x14ac:dyDescent="0.25">
      <c r="A458" s="22">
        <v>41172</v>
      </c>
      <c r="B458">
        <v>17.41</v>
      </c>
      <c r="C458">
        <v>17.760000000000002</v>
      </c>
      <c r="D458">
        <v>17.100000000000001</v>
      </c>
      <c r="E458">
        <v>17.739999999999998</v>
      </c>
      <c r="F458">
        <v>17.739999999999998</v>
      </c>
      <c r="G458">
        <v>11508100</v>
      </c>
    </row>
    <row r="459" spans="1:7" x14ac:dyDescent="0.25">
      <c r="A459" s="22">
        <v>41173</v>
      </c>
      <c r="B459">
        <v>17.719999000000001</v>
      </c>
      <c r="C459">
        <v>18.09</v>
      </c>
      <c r="D459">
        <v>17.559999000000001</v>
      </c>
      <c r="E459">
        <v>17.870000999999998</v>
      </c>
      <c r="F459">
        <v>17.870000999999998</v>
      </c>
      <c r="G459">
        <v>7273200</v>
      </c>
    </row>
    <row r="460" spans="1:7" x14ac:dyDescent="0.25">
      <c r="A460" s="22">
        <v>41176</v>
      </c>
      <c r="B460">
        <v>17.66</v>
      </c>
      <c r="C460">
        <v>18.25</v>
      </c>
      <c r="D460">
        <v>17.559999000000001</v>
      </c>
      <c r="E460">
        <v>18.09</v>
      </c>
      <c r="F460">
        <v>18.09</v>
      </c>
      <c r="G460">
        <v>9052000</v>
      </c>
    </row>
    <row r="461" spans="1:7" x14ac:dyDescent="0.25">
      <c r="A461" s="22">
        <v>41177</v>
      </c>
      <c r="B461">
        <v>18.32</v>
      </c>
      <c r="C461">
        <v>18.32</v>
      </c>
      <c r="D461">
        <v>16.68</v>
      </c>
      <c r="E461">
        <v>16.75</v>
      </c>
      <c r="F461">
        <v>16.75</v>
      </c>
      <c r="G461">
        <v>12352700</v>
      </c>
    </row>
    <row r="462" spans="1:7" x14ac:dyDescent="0.25">
      <c r="A462" s="22">
        <v>41178</v>
      </c>
      <c r="B462">
        <v>16.420000000000002</v>
      </c>
      <c r="C462">
        <v>16.649999999999999</v>
      </c>
      <c r="D462">
        <v>15.72</v>
      </c>
      <c r="E462">
        <v>16.09</v>
      </c>
      <c r="F462">
        <v>16.09</v>
      </c>
      <c r="G462">
        <v>13107300</v>
      </c>
    </row>
    <row r="463" spans="1:7" x14ac:dyDescent="0.25">
      <c r="A463" s="22">
        <v>41179</v>
      </c>
      <c r="B463">
        <v>16.579999999999998</v>
      </c>
      <c r="C463">
        <v>17.59</v>
      </c>
      <c r="D463">
        <v>16.350000000000001</v>
      </c>
      <c r="E463">
        <v>17.530000999999999</v>
      </c>
      <c r="F463">
        <v>17.530000999999999</v>
      </c>
      <c r="G463">
        <v>11007800</v>
      </c>
    </row>
    <row r="464" spans="1:7" x14ac:dyDescent="0.25">
      <c r="A464" s="22">
        <v>41180</v>
      </c>
      <c r="B464">
        <v>17.190000999999999</v>
      </c>
      <c r="C464">
        <v>17.579999999999998</v>
      </c>
      <c r="D464">
        <v>16.860001</v>
      </c>
      <c r="E464">
        <v>17.02</v>
      </c>
      <c r="F464">
        <v>17.02</v>
      </c>
      <c r="G464">
        <v>14588400</v>
      </c>
    </row>
    <row r="465" spans="1:7" x14ac:dyDescent="0.25">
      <c r="A465" s="22">
        <v>41183</v>
      </c>
      <c r="B465">
        <v>17.43</v>
      </c>
      <c r="C465">
        <v>17.91</v>
      </c>
      <c r="D465">
        <v>16.73</v>
      </c>
      <c r="E465">
        <v>16.84</v>
      </c>
      <c r="F465">
        <v>16.84</v>
      </c>
      <c r="G465">
        <v>12522600</v>
      </c>
    </row>
    <row r="466" spans="1:7" x14ac:dyDescent="0.25">
      <c r="A466" s="22">
        <v>41184</v>
      </c>
      <c r="B466">
        <v>17.07</v>
      </c>
      <c r="C466">
        <v>17.23</v>
      </c>
      <c r="D466">
        <v>16.600000000000001</v>
      </c>
      <c r="E466">
        <v>17.170000000000002</v>
      </c>
      <c r="F466">
        <v>17.170000000000002</v>
      </c>
      <c r="G466">
        <v>7781200</v>
      </c>
    </row>
    <row r="467" spans="1:7" x14ac:dyDescent="0.25">
      <c r="A467" s="22">
        <v>41185</v>
      </c>
      <c r="B467">
        <v>17.16</v>
      </c>
      <c r="C467">
        <v>17.469999000000001</v>
      </c>
      <c r="D467">
        <v>16.760000000000002</v>
      </c>
      <c r="E467">
        <v>17.239999999999998</v>
      </c>
      <c r="F467">
        <v>17.239999999999998</v>
      </c>
      <c r="G467">
        <v>9475900</v>
      </c>
    </row>
    <row r="468" spans="1:7" x14ac:dyDescent="0.25">
      <c r="A468" s="22">
        <v>41186</v>
      </c>
      <c r="B468">
        <v>17.399999999999999</v>
      </c>
      <c r="C468">
        <v>17.68</v>
      </c>
      <c r="D468">
        <v>17.27</v>
      </c>
      <c r="E468">
        <v>17.670000000000002</v>
      </c>
      <c r="F468">
        <v>17.670000000000002</v>
      </c>
      <c r="G468">
        <v>7677200</v>
      </c>
    </row>
    <row r="469" spans="1:7" x14ac:dyDescent="0.25">
      <c r="A469" s="22">
        <v>41187</v>
      </c>
      <c r="B469">
        <v>18.219999000000001</v>
      </c>
      <c r="C469">
        <v>18.41</v>
      </c>
      <c r="D469">
        <v>17.690000999999999</v>
      </c>
      <c r="E469">
        <v>17.899999999999999</v>
      </c>
      <c r="F469">
        <v>17.899999999999999</v>
      </c>
      <c r="G469">
        <v>13118100</v>
      </c>
    </row>
    <row r="470" spans="1:7" x14ac:dyDescent="0.25">
      <c r="A470" s="22">
        <v>41190</v>
      </c>
      <c r="B470">
        <v>17.639999</v>
      </c>
      <c r="C470">
        <v>17.870000999999998</v>
      </c>
      <c r="D470">
        <v>17.52</v>
      </c>
      <c r="E470">
        <v>17.709999</v>
      </c>
      <c r="F470">
        <v>17.709999</v>
      </c>
      <c r="G470">
        <v>7163800</v>
      </c>
    </row>
    <row r="471" spans="1:7" x14ac:dyDescent="0.25">
      <c r="A471" s="22">
        <v>41191</v>
      </c>
      <c r="B471">
        <v>17.68</v>
      </c>
      <c r="C471">
        <v>17.760000000000002</v>
      </c>
      <c r="D471">
        <v>16.84</v>
      </c>
      <c r="E471">
        <v>16.940000999999999</v>
      </c>
      <c r="F471">
        <v>16.940000999999999</v>
      </c>
      <c r="G471">
        <v>12746300</v>
      </c>
    </row>
    <row r="472" spans="1:7" x14ac:dyDescent="0.25">
      <c r="A472" s="22">
        <v>41192</v>
      </c>
      <c r="B472">
        <v>17.110001</v>
      </c>
      <c r="C472">
        <v>17.239999999999998</v>
      </c>
      <c r="D472">
        <v>16.739999999999998</v>
      </c>
      <c r="E472">
        <v>17.149999999999999</v>
      </c>
      <c r="F472">
        <v>17.149999999999999</v>
      </c>
      <c r="G472">
        <v>11635500</v>
      </c>
    </row>
    <row r="473" spans="1:7" x14ac:dyDescent="0.25">
      <c r="A473" s="22">
        <v>41193</v>
      </c>
      <c r="B473">
        <v>17.379999000000002</v>
      </c>
      <c r="C473">
        <v>17.59</v>
      </c>
      <c r="D473">
        <v>17.23</v>
      </c>
      <c r="E473">
        <v>17.360001</v>
      </c>
      <c r="F473">
        <v>17.360001</v>
      </c>
      <c r="G473">
        <v>8217500</v>
      </c>
    </row>
    <row r="474" spans="1:7" x14ac:dyDescent="0.25">
      <c r="A474" s="22">
        <v>41194</v>
      </c>
      <c r="B474">
        <v>17.649999999999999</v>
      </c>
      <c r="C474">
        <v>17.799999</v>
      </c>
      <c r="D474">
        <v>17.07</v>
      </c>
      <c r="E474">
        <v>17.170000000000002</v>
      </c>
      <c r="F474">
        <v>17.170000000000002</v>
      </c>
      <c r="G474">
        <v>14610600</v>
      </c>
    </row>
    <row r="475" spans="1:7" x14ac:dyDescent="0.25">
      <c r="A475" s="22">
        <v>41197</v>
      </c>
      <c r="B475">
        <v>17.32</v>
      </c>
      <c r="C475">
        <v>17.82</v>
      </c>
      <c r="D475">
        <v>16.969999000000001</v>
      </c>
      <c r="E475">
        <v>17.780000999999999</v>
      </c>
      <c r="F475">
        <v>17.780000999999999</v>
      </c>
      <c r="G475">
        <v>12006300</v>
      </c>
    </row>
    <row r="476" spans="1:7" x14ac:dyDescent="0.25">
      <c r="A476" s="22">
        <v>41198</v>
      </c>
      <c r="B476">
        <v>18.079999999999998</v>
      </c>
      <c r="C476">
        <v>18.27</v>
      </c>
      <c r="D476">
        <v>17.920000000000002</v>
      </c>
      <c r="E476">
        <v>18.170000000000002</v>
      </c>
      <c r="F476">
        <v>18.170000000000002</v>
      </c>
      <c r="G476">
        <v>9243800</v>
      </c>
    </row>
    <row r="477" spans="1:7" x14ac:dyDescent="0.25">
      <c r="A477" s="22">
        <v>41199</v>
      </c>
      <c r="B477">
        <v>18.200001</v>
      </c>
      <c r="C477">
        <v>18.5</v>
      </c>
      <c r="D477">
        <v>17.989999999999998</v>
      </c>
      <c r="E477">
        <v>18.379999000000002</v>
      </c>
      <c r="F477">
        <v>18.379999000000002</v>
      </c>
      <c r="G477">
        <v>9317800</v>
      </c>
    </row>
    <row r="478" spans="1:7" x14ac:dyDescent="0.25">
      <c r="A478" s="22">
        <v>41200</v>
      </c>
      <c r="B478">
        <v>18.260000000000002</v>
      </c>
      <c r="C478">
        <v>18.68</v>
      </c>
      <c r="D478">
        <v>18.149999999999999</v>
      </c>
      <c r="E478">
        <v>18.420000000000002</v>
      </c>
      <c r="F478">
        <v>18.420000000000002</v>
      </c>
      <c r="G478">
        <v>9460400</v>
      </c>
    </row>
    <row r="479" spans="1:7" x14ac:dyDescent="0.25">
      <c r="A479" s="22">
        <v>41201</v>
      </c>
      <c r="B479">
        <v>18.280000999999999</v>
      </c>
      <c r="C479">
        <v>18.290001</v>
      </c>
      <c r="D479">
        <v>17.07</v>
      </c>
      <c r="E479">
        <v>17.27</v>
      </c>
      <c r="F479">
        <v>17.27</v>
      </c>
      <c r="G479">
        <v>16210700</v>
      </c>
    </row>
    <row r="480" spans="1:7" x14ac:dyDescent="0.25">
      <c r="A480" s="22">
        <v>41204</v>
      </c>
      <c r="B480">
        <v>17.329999999999998</v>
      </c>
      <c r="C480">
        <v>17.510000000000002</v>
      </c>
      <c r="D480">
        <v>16.799999</v>
      </c>
      <c r="E480">
        <v>17.489999999999998</v>
      </c>
      <c r="F480">
        <v>17.489999999999998</v>
      </c>
      <c r="G480">
        <v>10753700</v>
      </c>
    </row>
    <row r="481" spans="1:7" x14ac:dyDescent="0.25">
      <c r="A481" s="22">
        <v>41205</v>
      </c>
      <c r="B481">
        <v>16.52</v>
      </c>
      <c r="C481">
        <v>16.620000999999998</v>
      </c>
      <c r="D481">
        <v>15.86</v>
      </c>
      <c r="E481">
        <v>16.079999999999998</v>
      </c>
      <c r="F481">
        <v>16.079999999999998</v>
      </c>
      <c r="G481">
        <v>19946600</v>
      </c>
    </row>
    <row r="482" spans="1:7" x14ac:dyDescent="0.25">
      <c r="A482" s="22">
        <v>41206</v>
      </c>
      <c r="B482">
        <v>16.27</v>
      </c>
      <c r="C482">
        <v>16.309999000000001</v>
      </c>
      <c r="D482">
        <v>15.83</v>
      </c>
      <c r="E482">
        <v>15.93</v>
      </c>
      <c r="F482">
        <v>15.93</v>
      </c>
      <c r="G482">
        <v>12459300</v>
      </c>
    </row>
    <row r="483" spans="1:7" x14ac:dyDescent="0.25">
      <c r="A483" s="22">
        <v>41207</v>
      </c>
      <c r="B483">
        <v>16.510000000000002</v>
      </c>
      <c r="C483">
        <v>16.59</v>
      </c>
      <c r="D483">
        <v>15.98</v>
      </c>
      <c r="E483">
        <v>16.370000999999998</v>
      </c>
      <c r="F483">
        <v>16.370000999999998</v>
      </c>
      <c r="G483">
        <v>13225400</v>
      </c>
    </row>
    <row r="484" spans="1:7" x14ac:dyDescent="0.25">
      <c r="A484" s="22">
        <v>41208</v>
      </c>
      <c r="B484">
        <v>16.41</v>
      </c>
      <c r="C484">
        <v>16.670000000000002</v>
      </c>
      <c r="D484">
        <v>15.98</v>
      </c>
      <c r="E484">
        <v>16.420000000000002</v>
      </c>
      <c r="F484">
        <v>16.420000000000002</v>
      </c>
      <c r="G484">
        <v>11553900</v>
      </c>
    </row>
    <row r="485" spans="1:7" x14ac:dyDescent="0.25">
      <c r="A485" s="22">
        <v>41213</v>
      </c>
      <c r="B485">
        <v>16.760000000000002</v>
      </c>
      <c r="C485">
        <v>16.790001</v>
      </c>
      <c r="D485">
        <v>15.94</v>
      </c>
      <c r="E485">
        <v>16.079999999999998</v>
      </c>
      <c r="F485">
        <v>16.079999999999998</v>
      </c>
      <c r="G485">
        <v>11487200</v>
      </c>
    </row>
    <row r="486" spans="1:7" x14ac:dyDescent="0.25">
      <c r="A486" s="22">
        <v>41214</v>
      </c>
      <c r="B486">
        <v>16.239999999999998</v>
      </c>
      <c r="C486">
        <v>17.370000999999998</v>
      </c>
      <c r="D486">
        <v>16.209999</v>
      </c>
      <c r="E486">
        <v>17.329999999999998</v>
      </c>
      <c r="F486">
        <v>17.329999999999998</v>
      </c>
      <c r="G486">
        <v>12460700</v>
      </c>
    </row>
    <row r="487" spans="1:7" x14ac:dyDescent="0.25">
      <c r="A487" s="22">
        <v>41215</v>
      </c>
      <c r="B487">
        <v>17.59</v>
      </c>
      <c r="C487">
        <v>17.66</v>
      </c>
      <c r="D487">
        <v>16.829999999999998</v>
      </c>
      <c r="E487">
        <v>16.889999</v>
      </c>
      <c r="F487">
        <v>16.889999</v>
      </c>
      <c r="G487">
        <v>14293800</v>
      </c>
    </row>
    <row r="488" spans="1:7" x14ac:dyDescent="0.25">
      <c r="A488" s="22">
        <v>41218</v>
      </c>
      <c r="B488">
        <v>16.649999999999999</v>
      </c>
      <c r="C488">
        <v>16.77</v>
      </c>
      <c r="D488">
        <v>16.16</v>
      </c>
      <c r="E488">
        <v>16.57</v>
      </c>
      <c r="F488">
        <v>16.57</v>
      </c>
      <c r="G488">
        <v>12441800</v>
      </c>
    </row>
    <row r="489" spans="1:7" x14ac:dyDescent="0.25">
      <c r="A489" s="22">
        <v>41219</v>
      </c>
      <c r="B489">
        <v>16.700001</v>
      </c>
      <c r="C489">
        <v>17.34</v>
      </c>
      <c r="D489">
        <v>16.540001</v>
      </c>
      <c r="E489">
        <v>17.139999</v>
      </c>
      <c r="F489">
        <v>17.139999</v>
      </c>
      <c r="G489">
        <v>10392500</v>
      </c>
    </row>
    <row r="490" spans="1:7" x14ac:dyDescent="0.25">
      <c r="A490" s="22">
        <v>41220</v>
      </c>
      <c r="B490">
        <v>16.75</v>
      </c>
      <c r="C490">
        <v>16.850000000000001</v>
      </c>
      <c r="D490">
        <v>15.57</v>
      </c>
      <c r="E490">
        <v>15.8</v>
      </c>
      <c r="F490">
        <v>15.8</v>
      </c>
      <c r="G490">
        <v>20791300</v>
      </c>
    </row>
    <row r="491" spans="1:7" x14ac:dyDescent="0.25">
      <c r="A491" s="22">
        <v>41221</v>
      </c>
      <c r="B491">
        <v>15.8</v>
      </c>
      <c r="C491">
        <v>16.16</v>
      </c>
      <c r="D491">
        <v>15.57</v>
      </c>
      <c r="E491">
        <v>15.66</v>
      </c>
      <c r="F491">
        <v>15.66</v>
      </c>
      <c r="G491">
        <v>16096700</v>
      </c>
    </row>
    <row r="492" spans="1:7" x14ac:dyDescent="0.25">
      <c r="A492" s="22">
        <v>41222</v>
      </c>
      <c r="B492">
        <v>15.49</v>
      </c>
      <c r="C492">
        <v>16.170000000000002</v>
      </c>
      <c r="D492">
        <v>15.47</v>
      </c>
      <c r="E492">
        <v>15.66</v>
      </c>
      <c r="F492">
        <v>15.66</v>
      </c>
      <c r="G492">
        <v>13800100</v>
      </c>
    </row>
    <row r="493" spans="1:7" x14ac:dyDescent="0.25">
      <c r="A493" s="22">
        <v>41225</v>
      </c>
      <c r="B493">
        <v>15.87</v>
      </c>
      <c r="C493">
        <v>16.719999000000001</v>
      </c>
      <c r="D493">
        <v>15.84</v>
      </c>
      <c r="E493">
        <v>16.649999999999999</v>
      </c>
      <c r="F493">
        <v>16.649999999999999</v>
      </c>
      <c r="G493">
        <v>10317800</v>
      </c>
    </row>
    <row r="494" spans="1:7" x14ac:dyDescent="0.25">
      <c r="A494" s="22">
        <v>41226</v>
      </c>
      <c r="B494">
        <v>16.299999</v>
      </c>
      <c r="C494">
        <v>17.079999999999998</v>
      </c>
      <c r="D494">
        <v>16.190000999999999</v>
      </c>
      <c r="E494">
        <v>16.649999999999999</v>
      </c>
      <c r="F494">
        <v>16.649999999999999</v>
      </c>
      <c r="G494">
        <v>13820300</v>
      </c>
    </row>
    <row r="495" spans="1:7" x14ac:dyDescent="0.25">
      <c r="A495" s="22">
        <v>41227</v>
      </c>
      <c r="B495">
        <v>17.129999000000002</v>
      </c>
      <c r="C495">
        <v>17.18</v>
      </c>
      <c r="D495">
        <v>15.8</v>
      </c>
      <c r="E495">
        <v>16.07</v>
      </c>
      <c r="F495">
        <v>16.07</v>
      </c>
      <c r="G495">
        <v>15526600</v>
      </c>
    </row>
    <row r="496" spans="1:7" x14ac:dyDescent="0.25">
      <c r="A496" s="22">
        <v>41228</v>
      </c>
      <c r="B496">
        <v>16.09</v>
      </c>
      <c r="C496">
        <v>16.379999000000002</v>
      </c>
      <c r="D496">
        <v>15.4</v>
      </c>
      <c r="E496">
        <v>15.93</v>
      </c>
      <c r="F496">
        <v>15.93</v>
      </c>
      <c r="G496">
        <v>14155700</v>
      </c>
    </row>
    <row r="497" spans="1:7" x14ac:dyDescent="0.25">
      <c r="A497" s="22">
        <v>41229</v>
      </c>
      <c r="B497">
        <v>16.100000000000001</v>
      </c>
      <c r="C497">
        <v>16.670000000000002</v>
      </c>
      <c r="D497">
        <v>15.53</v>
      </c>
      <c r="E497">
        <v>16.629999000000002</v>
      </c>
      <c r="F497">
        <v>16.629999000000002</v>
      </c>
      <c r="G497">
        <v>18424700</v>
      </c>
    </row>
    <row r="498" spans="1:7" x14ac:dyDescent="0.25">
      <c r="A498" s="22">
        <v>41232</v>
      </c>
      <c r="B498">
        <v>17.239999999999998</v>
      </c>
      <c r="C498">
        <v>18.100000000000001</v>
      </c>
      <c r="D498">
        <v>17.23</v>
      </c>
      <c r="E498">
        <v>18.079999999999998</v>
      </c>
      <c r="F498">
        <v>18.079999999999998</v>
      </c>
      <c r="G498">
        <v>17792000</v>
      </c>
    </row>
    <row r="499" spans="1:7" x14ac:dyDescent="0.25">
      <c r="A499" s="22">
        <v>41233</v>
      </c>
      <c r="B499">
        <v>18.280000999999999</v>
      </c>
      <c r="C499">
        <v>18.420000000000002</v>
      </c>
      <c r="D499">
        <v>17.969999000000001</v>
      </c>
      <c r="E499">
        <v>18.370000999999998</v>
      </c>
      <c r="F499">
        <v>18.370000999999998</v>
      </c>
      <c r="G499">
        <v>17482800</v>
      </c>
    </row>
    <row r="500" spans="1:7" x14ac:dyDescent="0.25">
      <c r="A500" s="22">
        <v>41234</v>
      </c>
      <c r="B500">
        <v>18.440000999999999</v>
      </c>
      <c r="C500">
        <v>18.739999999999998</v>
      </c>
      <c r="D500">
        <v>18.079999999999998</v>
      </c>
      <c r="E500">
        <v>18.23</v>
      </c>
      <c r="F500">
        <v>18.23</v>
      </c>
      <c r="G500">
        <v>10483700</v>
      </c>
    </row>
    <row r="501" spans="1:7" x14ac:dyDescent="0.25">
      <c r="A501" s="22">
        <v>41236</v>
      </c>
      <c r="B501">
        <v>18.700001</v>
      </c>
      <c r="C501">
        <v>19.059999000000001</v>
      </c>
      <c r="D501">
        <v>18.530000999999999</v>
      </c>
      <c r="E501">
        <v>19.059999000000001</v>
      </c>
      <c r="F501">
        <v>19.059999000000001</v>
      </c>
      <c r="G501">
        <v>6382800</v>
      </c>
    </row>
    <row r="502" spans="1:7" x14ac:dyDescent="0.25">
      <c r="A502" s="22">
        <v>41239</v>
      </c>
      <c r="B502">
        <v>18.719999000000001</v>
      </c>
      <c r="C502">
        <v>19.239999999999998</v>
      </c>
      <c r="D502">
        <v>18.620000999999998</v>
      </c>
      <c r="E502">
        <v>19.200001</v>
      </c>
      <c r="F502">
        <v>19.200001</v>
      </c>
      <c r="G502">
        <v>11046700</v>
      </c>
    </row>
    <row r="503" spans="1:7" x14ac:dyDescent="0.25">
      <c r="A503" s="22">
        <v>41240</v>
      </c>
      <c r="B503">
        <v>19.34</v>
      </c>
      <c r="C503">
        <v>19.5</v>
      </c>
      <c r="D503">
        <v>18.73</v>
      </c>
      <c r="E503">
        <v>18.780000999999999</v>
      </c>
      <c r="F503">
        <v>18.780000999999999</v>
      </c>
      <c r="G503">
        <v>12850500</v>
      </c>
    </row>
    <row r="504" spans="1:7" x14ac:dyDescent="0.25">
      <c r="A504" s="22">
        <v>41241</v>
      </c>
      <c r="B504">
        <v>18.48</v>
      </c>
      <c r="C504">
        <v>19.370000999999998</v>
      </c>
      <c r="D504">
        <v>18.09</v>
      </c>
      <c r="E504">
        <v>19.309999000000001</v>
      </c>
      <c r="F504">
        <v>19.309999000000001</v>
      </c>
      <c r="G504">
        <v>14972800</v>
      </c>
    </row>
    <row r="505" spans="1:7" x14ac:dyDescent="0.25">
      <c r="A505" s="22">
        <v>41242</v>
      </c>
      <c r="B505">
        <v>19.600000000000001</v>
      </c>
      <c r="C505">
        <v>19.690000999999999</v>
      </c>
      <c r="D505">
        <v>19.149999999999999</v>
      </c>
      <c r="E505">
        <v>19.579999999999998</v>
      </c>
      <c r="F505">
        <v>19.579999999999998</v>
      </c>
      <c r="G505">
        <v>10929800</v>
      </c>
    </row>
    <row r="506" spans="1:7" x14ac:dyDescent="0.25">
      <c r="A506" s="22">
        <v>41243</v>
      </c>
      <c r="B506">
        <v>19.75</v>
      </c>
      <c r="C506">
        <v>19.75</v>
      </c>
      <c r="D506">
        <v>19.010000000000002</v>
      </c>
      <c r="E506">
        <v>19.219999000000001</v>
      </c>
      <c r="F506">
        <v>19.219999000000001</v>
      </c>
      <c r="G506">
        <v>9867300</v>
      </c>
    </row>
    <row r="507" spans="1:7" x14ac:dyDescent="0.25">
      <c r="A507" s="22">
        <v>41246</v>
      </c>
      <c r="B507">
        <v>19.690000999999999</v>
      </c>
      <c r="C507">
        <v>19.75</v>
      </c>
      <c r="D507">
        <v>18.760000000000002</v>
      </c>
      <c r="E507">
        <v>18.809999000000001</v>
      </c>
      <c r="F507">
        <v>18.809999000000001</v>
      </c>
      <c r="G507">
        <v>10911700</v>
      </c>
    </row>
    <row r="508" spans="1:7" x14ac:dyDescent="0.25">
      <c r="A508" s="22">
        <v>41247</v>
      </c>
      <c r="B508">
        <v>18.649999999999999</v>
      </c>
      <c r="C508">
        <v>18.940000999999999</v>
      </c>
      <c r="D508">
        <v>18.219999000000001</v>
      </c>
      <c r="E508">
        <v>18.48</v>
      </c>
      <c r="F508">
        <v>18.48</v>
      </c>
      <c r="G508">
        <v>11602300</v>
      </c>
    </row>
    <row r="509" spans="1:7" x14ac:dyDescent="0.25">
      <c r="A509" s="22">
        <v>41248</v>
      </c>
      <c r="B509">
        <v>18.48</v>
      </c>
      <c r="C509">
        <v>18.889999</v>
      </c>
      <c r="D509">
        <v>18.049999</v>
      </c>
      <c r="E509">
        <v>18.799999</v>
      </c>
      <c r="F509">
        <v>18.799999</v>
      </c>
      <c r="G509">
        <v>12179300</v>
      </c>
    </row>
    <row r="510" spans="1:7" x14ac:dyDescent="0.25">
      <c r="A510" s="22">
        <v>41249</v>
      </c>
      <c r="B510">
        <v>18.790001</v>
      </c>
      <c r="C510">
        <v>18.860001</v>
      </c>
      <c r="D510">
        <v>18.41</v>
      </c>
      <c r="E510">
        <v>18.559999000000001</v>
      </c>
      <c r="F510">
        <v>18.559999000000001</v>
      </c>
      <c r="G510">
        <v>8293400</v>
      </c>
    </row>
    <row r="511" spans="1:7" x14ac:dyDescent="0.25">
      <c r="A511" s="22">
        <v>41250</v>
      </c>
      <c r="B511">
        <v>18.879999000000002</v>
      </c>
      <c r="C511">
        <v>19.25</v>
      </c>
      <c r="D511">
        <v>18.450001</v>
      </c>
      <c r="E511">
        <v>19.25</v>
      </c>
      <c r="F511">
        <v>19.25</v>
      </c>
      <c r="G511">
        <v>7256000</v>
      </c>
    </row>
    <row r="512" spans="1:7" x14ac:dyDescent="0.25">
      <c r="A512" s="22">
        <v>41253</v>
      </c>
      <c r="B512">
        <v>19.059999000000001</v>
      </c>
      <c r="C512">
        <v>19.190000999999999</v>
      </c>
      <c r="D512">
        <v>18.829999999999998</v>
      </c>
      <c r="E512">
        <v>18.98</v>
      </c>
      <c r="F512">
        <v>18.98</v>
      </c>
      <c r="G512">
        <v>6710000</v>
      </c>
    </row>
    <row r="513" spans="1:7" x14ac:dyDescent="0.25">
      <c r="A513" s="22">
        <v>41254</v>
      </c>
      <c r="B513">
        <v>19.219999000000001</v>
      </c>
      <c r="C513">
        <v>19.639999</v>
      </c>
      <c r="D513">
        <v>19.110001</v>
      </c>
      <c r="E513">
        <v>19.610001</v>
      </c>
      <c r="F513">
        <v>19.610001</v>
      </c>
      <c r="G513">
        <v>9165600</v>
      </c>
    </row>
    <row r="514" spans="1:7" x14ac:dyDescent="0.25">
      <c r="A514" s="22">
        <v>41255</v>
      </c>
      <c r="B514">
        <v>19.700001</v>
      </c>
      <c r="C514">
        <v>19.809999000000001</v>
      </c>
      <c r="D514">
        <v>19.07</v>
      </c>
      <c r="E514">
        <v>19.129999000000002</v>
      </c>
      <c r="F514">
        <v>19.129999000000002</v>
      </c>
      <c r="G514">
        <v>10657300</v>
      </c>
    </row>
    <row r="515" spans="1:7" x14ac:dyDescent="0.25">
      <c r="A515" s="22">
        <v>41256</v>
      </c>
      <c r="B515">
        <v>19.170000000000002</v>
      </c>
      <c r="C515">
        <v>19.260000000000002</v>
      </c>
      <c r="D515">
        <v>18.459999</v>
      </c>
      <c r="E515">
        <v>18.760000000000002</v>
      </c>
      <c r="F515">
        <v>18.760000000000002</v>
      </c>
      <c r="G515">
        <v>10709600</v>
      </c>
    </row>
    <row r="516" spans="1:7" x14ac:dyDescent="0.25">
      <c r="A516" s="22">
        <v>41257</v>
      </c>
      <c r="B516">
        <v>18.68</v>
      </c>
      <c r="C516">
        <v>18.790001</v>
      </c>
      <c r="D516">
        <v>18.399999999999999</v>
      </c>
      <c r="E516">
        <v>18.639999</v>
      </c>
      <c r="F516">
        <v>18.639999</v>
      </c>
      <c r="G516">
        <v>10559600</v>
      </c>
    </row>
    <row r="517" spans="1:7" x14ac:dyDescent="0.25">
      <c r="A517" s="22">
        <v>41260</v>
      </c>
      <c r="B517">
        <v>18.57</v>
      </c>
      <c r="C517">
        <v>19.309999000000001</v>
      </c>
      <c r="D517">
        <v>18.540001</v>
      </c>
      <c r="E517">
        <v>19.290001</v>
      </c>
      <c r="F517">
        <v>19.290001</v>
      </c>
      <c r="G517">
        <v>7940600</v>
      </c>
    </row>
    <row r="518" spans="1:7" x14ac:dyDescent="0.25">
      <c r="A518" s="22">
        <v>41261</v>
      </c>
      <c r="B518">
        <v>19.579999999999998</v>
      </c>
      <c r="C518">
        <v>20.149999999999999</v>
      </c>
      <c r="D518">
        <v>19.48</v>
      </c>
      <c r="E518">
        <v>20.010000000000002</v>
      </c>
      <c r="F518">
        <v>20.010000000000002</v>
      </c>
      <c r="G518">
        <v>12499500</v>
      </c>
    </row>
    <row r="519" spans="1:7" x14ac:dyDescent="0.25">
      <c r="A519" s="22">
        <v>41262</v>
      </c>
      <c r="B519">
        <v>20.049999</v>
      </c>
      <c r="C519">
        <v>20.049999</v>
      </c>
      <c r="D519">
        <v>18.829999999999998</v>
      </c>
      <c r="E519">
        <v>18.870000999999998</v>
      </c>
      <c r="F519">
        <v>18.870000999999998</v>
      </c>
      <c r="G519">
        <v>12282500</v>
      </c>
    </row>
    <row r="520" spans="1:7" x14ac:dyDescent="0.25">
      <c r="A520" s="22">
        <v>41263</v>
      </c>
      <c r="B520">
        <v>18.91</v>
      </c>
      <c r="C520">
        <v>19.02</v>
      </c>
      <c r="D520">
        <v>18.27</v>
      </c>
      <c r="E520">
        <v>18.420000000000002</v>
      </c>
      <c r="F520">
        <v>18.420000000000002</v>
      </c>
      <c r="G520">
        <v>14451800</v>
      </c>
    </row>
    <row r="521" spans="1:7" x14ac:dyDescent="0.25">
      <c r="A521" s="22">
        <v>41264</v>
      </c>
      <c r="B521">
        <v>16.91</v>
      </c>
      <c r="C521">
        <v>17.5</v>
      </c>
      <c r="D521">
        <v>16.829999999999998</v>
      </c>
      <c r="E521">
        <v>17.209999</v>
      </c>
      <c r="F521">
        <v>17.209999</v>
      </c>
      <c r="G521">
        <v>17141500</v>
      </c>
    </row>
    <row r="522" spans="1:7" x14ac:dyDescent="0.25">
      <c r="A522" s="22">
        <v>41267</v>
      </c>
      <c r="B522">
        <v>17.510000000000002</v>
      </c>
      <c r="C522">
        <v>17.59</v>
      </c>
      <c r="D522">
        <v>17.280000999999999</v>
      </c>
      <c r="E522">
        <v>17.510000000000002</v>
      </c>
      <c r="F522">
        <v>17.510000000000002</v>
      </c>
      <c r="G522">
        <v>4538900</v>
      </c>
    </row>
    <row r="523" spans="1:7" x14ac:dyDescent="0.25">
      <c r="A523" s="22">
        <v>41269</v>
      </c>
      <c r="B523">
        <v>17.23</v>
      </c>
      <c r="C523">
        <v>17.27</v>
      </c>
      <c r="D523">
        <v>16.549999</v>
      </c>
      <c r="E523">
        <v>16.579999999999998</v>
      </c>
      <c r="F523">
        <v>16.579999999999998</v>
      </c>
      <c r="G523">
        <v>8681100</v>
      </c>
    </row>
    <row r="524" spans="1:7" x14ac:dyDescent="0.25">
      <c r="A524" s="22">
        <v>41270</v>
      </c>
      <c r="B524">
        <v>16.610001</v>
      </c>
      <c r="C524">
        <v>16.77</v>
      </c>
      <c r="D524">
        <v>15.54</v>
      </c>
      <c r="E524">
        <v>16.579999999999998</v>
      </c>
      <c r="F524">
        <v>16.579999999999998</v>
      </c>
      <c r="G524">
        <v>18781600</v>
      </c>
    </row>
    <row r="525" spans="1:7" x14ac:dyDescent="0.25">
      <c r="A525" s="22">
        <v>41271</v>
      </c>
      <c r="B525">
        <v>16.040001</v>
      </c>
      <c r="C525">
        <v>16.469999000000001</v>
      </c>
      <c r="D525">
        <v>15.6</v>
      </c>
      <c r="E525">
        <v>15.7</v>
      </c>
      <c r="F525">
        <v>15.7</v>
      </c>
      <c r="G525">
        <v>17217900</v>
      </c>
    </row>
    <row r="526" spans="1:7" x14ac:dyDescent="0.25">
      <c r="A526" s="22">
        <v>41274</v>
      </c>
      <c r="B526">
        <v>14.92</v>
      </c>
      <c r="C526">
        <v>16.75</v>
      </c>
      <c r="D526">
        <v>14.78</v>
      </c>
      <c r="E526">
        <v>16.59</v>
      </c>
      <c r="F526">
        <v>16.59</v>
      </c>
      <c r="G526">
        <v>25489300</v>
      </c>
    </row>
    <row r="527" spans="1:7" x14ac:dyDescent="0.25">
      <c r="A527" s="22">
        <v>41276</v>
      </c>
      <c r="B527">
        <v>18.209999</v>
      </c>
      <c r="C527">
        <v>18.709999</v>
      </c>
      <c r="D527">
        <v>17.73</v>
      </c>
      <c r="E527">
        <v>18.600000000000001</v>
      </c>
      <c r="F527">
        <v>18.600000000000001</v>
      </c>
      <c r="G527">
        <v>37839900</v>
      </c>
    </row>
    <row r="528" spans="1:7" x14ac:dyDescent="0.25">
      <c r="A528" s="22">
        <v>41277</v>
      </c>
      <c r="B528">
        <v>18.440000999999999</v>
      </c>
      <c r="C528">
        <v>18.84</v>
      </c>
      <c r="D528">
        <v>18.200001</v>
      </c>
      <c r="E528">
        <v>18.48</v>
      </c>
      <c r="F528">
        <v>18.48</v>
      </c>
      <c r="G528">
        <v>23776500</v>
      </c>
    </row>
    <row r="529" spans="1:7" x14ac:dyDescent="0.25">
      <c r="A529" s="22">
        <v>41278</v>
      </c>
      <c r="B529">
        <v>18.530000999999999</v>
      </c>
      <c r="C529">
        <v>18.940000999999999</v>
      </c>
      <c r="D529">
        <v>18.43</v>
      </c>
      <c r="E529">
        <v>18.84</v>
      </c>
      <c r="F529">
        <v>18.84</v>
      </c>
      <c r="G529">
        <v>15097800</v>
      </c>
    </row>
    <row r="530" spans="1:7" x14ac:dyDescent="0.25">
      <c r="A530" s="22">
        <v>41281</v>
      </c>
      <c r="B530">
        <v>18.620000999999998</v>
      </c>
      <c r="C530">
        <v>18.969999000000001</v>
      </c>
      <c r="D530">
        <v>18.5</v>
      </c>
      <c r="E530">
        <v>18.879999000000002</v>
      </c>
      <c r="F530">
        <v>18.879999000000002</v>
      </c>
      <c r="G530">
        <v>11486400</v>
      </c>
    </row>
    <row r="531" spans="1:7" x14ac:dyDescent="0.25">
      <c r="A531" s="22">
        <v>41282</v>
      </c>
      <c r="B531">
        <v>18.959999</v>
      </c>
      <c r="C531">
        <v>19.149999999999999</v>
      </c>
      <c r="D531">
        <v>18.629999000000002</v>
      </c>
      <c r="E531">
        <v>19.079999999999998</v>
      </c>
      <c r="F531">
        <v>19.079999999999998</v>
      </c>
      <c r="G531">
        <v>11308000</v>
      </c>
    </row>
    <row r="532" spans="1:7" x14ac:dyDescent="0.25">
      <c r="A532" s="22">
        <v>41283</v>
      </c>
      <c r="B532">
        <v>19.399999999999999</v>
      </c>
      <c r="C532">
        <v>19.440000999999999</v>
      </c>
      <c r="D532">
        <v>18.879999000000002</v>
      </c>
      <c r="E532">
        <v>19.040001</v>
      </c>
      <c r="F532">
        <v>19.040001</v>
      </c>
      <c r="G532">
        <v>10722300</v>
      </c>
    </row>
    <row r="533" spans="1:7" x14ac:dyDescent="0.25">
      <c r="A533" s="22">
        <v>41284</v>
      </c>
      <c r="B533">
        <v>19.41</v>
      </c>
      <c r="C533">
        <v>19.57</v>
      </c>
      <c r="D533">
        <v>19.120000999999998</v>
      </c>
      <c r="E533">
        <v>19.530000999999999</v>
      </c>
      <c r="F533">
        <v>19.530000999999999</v>
      </c>
      <c r="G533">
        <v>11044900</v>
      </c>
    </row>
    <row r="534" spans="1:7" x14ac:dyDescent="0.25">
      <c r="A534" s="22">
        <v>41285</v>
      </c>
      <c r="B534">
        <v>19.489999999999998</v>
      </c>
      <c r="C534">
        <v>19.600000000000001</v>
      </c>
      <c r="D534">
        <v>19.239999999999998</v>
      </c>
      <c r="E534">
        <v>19.579999999999998</v>
      </c>
      <c r="F534">
        <v>19.579999999999998</v>
      </c>
      <c r="G534">
        <v>9066800</v>
      </c>
    </row>
    <row r="535" spans="1:7" x14ac:dyDescent="0.25">
      <c r="A535" s="22">
        <v>41288</v>
      </c>
      <c r="B535">
        <v>19.639999</v>
      </c>
      <c r="C535">
        <v>20</v>
      </c>
      <c r="D535">
        <v>19.48</v>
      </c>
      <c r="E535">
        <v>19.91</v>
      </c>
      <c r="F535">
        <v>19.91</v>
      </c>
      <c r="G535">
        <v>10148500</v>
      </c>
    </row>
    <row r="536" spans="1:7" x14ac:dyDescent="0.25">
      <c r="A536" s="22">
        <v>41289</v>
      </c>
      <c r="B536">
        <v>19.670000000000002</v>
      </c>
      <c r="C536">
        <v>20.079999999999998</v>
      </c>
      <c r="D536">
        <v>19.600000000000001</v>
      </c>
      <c r="E536">
        <v>19.899999999999999</v>
      </c>
      <c r="F536">
        <v>19.899999999999999</v>
      </c>
      <c r="G536">
        <v>9832500</v>
      </c>
    </row>
    <row r="537" spans="1:7" x14ac:dyDescent="0.25">
      <c r="A537" s="22">
        <v>41290</v>
      </c>
      <c r="B537">
        <v>20.07</v>
      </c>
      <c r="C537">
        <v>20.52</v>
      </c>
      <c r="D537">
        <v>19.959999</v>
      </c>
      <c r="E537">
        <v>20.309999000000001</v>
      </c>
      <c r="F537">
        <v>20.309999000000001</v>
      </c>
      <c r="G537">
        <v>10449300</v>
      </c>
    </row>
    <row r="538" spans="1:7" x14ac:dyDescent="0.25">
      <c r="A538" s="22">
        <v>41291</v>
      </c>
      <c r="B538">
        <v>20.6</v>
      </c>
      <c r="C538">
        <v>20.67</v>
      </c>
      <c r="D538">
        <v>20.200001</v>
      </c>
      <c r="E538">
        <v>20.209999</v>
      </c>
      <c r="F538">
        <v>20.209999</v>
      </c>
      <c r="G538">
        <v>8385500</v>
      </c>
    </row>
    <row r="539" spans="1:7" x14ac:dyDescent="0.25">
      <c r="A539" s="22">
        <v>41292</v>
      </c>
      <c r="B539">
        <v>20.41</v>
      </c>
      <c r="C539">
        <v>21.57</v>
      </c>
      <c r="D539">
        <v>20.290001</v>
      </c>
      <c r="E539">
        <v>21.49</v>
      </c>
      <c r="F539">
        <v>21.49</v>
      </c>
      <c r="G539">
        <v>11232300</v>
      </c>
    </row>
    <row r="540" spans="1:7" x14ac:dyDescent="0.25">
      <c r="A540" s="22">
        <v>41296</v>
      </c>
      <c r="B540">
        <v>21.49</v>
      </c>
      <c r="C540">
        <v>22.23</v>
      </c>
      <c r="D540">
        <v>21.1</v>
      </c>
      <c r="E540">
        <v>22.110001</v>
      </c>
      <c r="F540">
        <v>22.110001</v>
      </c>
      <c r="G540">
        <v>12603400</v>
      </c>
    </row>
    <row r="541" spans="1:7" x14ac:dyDescent="0.25">
      <c r="A541" s="22">
        <v>41297</v>
      </c>
      <c r="B541">
        <v>22.120000999999998</v>
      </c>
      <c r="C541">
        <v>22.83</v>
      </c>
      <c r="D541">
        <v>22.030000999999999</v>
      </c>
      <c r="E541">
        <v>22.700001</v>
      </c>
      <c r="F541">
        <v>22.700001</v>
      </c>
      <c r="G541">
        <v>10998500</v>
      </c>
    </row>
    <row r="542" spans="1:7" x14ac:dyDescent="0.25">
      <c r="A542" s="22">
        <v>41298</v>
      </c>
      <c r="B542">
        <v>22.559999000000001</v>
      </c>
      <c r="C542">
        <v>22.91</v>
      </c>
      <c r="D542">
        <v>21.24</v>
      </c>
      <c r="E542">
        <v>22.57</v>
      </c>
      <c r="F542">
        <v>22.57</v>
      </c>
      <c r="G542">
        <v>18368400</v>
      </c>
    </row>
    <row r="543" spans="1:7" x14ac:dyDescent="0.25">
      <c r="A543" s="22">
        <v>41299</v>
      </c>
      <c r="B543">
        <v>22.49</v>
      </c>
      <c r="C543">
        <v>22.780000999999999</v>
      </c>
      <c r="D543">
        <v>21.98</v>
      </c>
      <c r="E543">
        <v>22.389999</v>
      </c>
      <c r="F543">
        <v>22.389999</v>
      </c>
      <c r="G543">
        <v>11149800</v>
      </c>
    </row>
    <row r="544" spans="1:7" x14ac:dyDescent="0.25">
      <c r="A544" s="22">
        <v>41302</v>
      </c>
      <c r="B544">
        <v>22.440000999999999</v>
      </c>
      <c r="C544">
        <v>22.469999000000001</v>
      </c>
      <c r="D544">
        <v>21.530000999999999</v>
      </c>
      <c r="E544">
        <v>21.83</v>
      </c>
      <c r="F544">
        <v>21.83</v>
      </c>
      <c r="G544">
        <v>7824500</v>
      </c>
    </row>
    <row r="545" spans="1:7" x14ac:dyDescent="0.25">
      <c r="A545" s="22">
        <v>41303</v>
      </c>
      <c r="B545">
        <v>21.459999</v>
      </c>
      <c r="C545">
        <v>22.620000999999998</v>
      </c>
      <c r="D545">
        <v>21.34</v>
      </c>
      <c r="E545">
        <v>22.459999</v>
      </c>
      <c r="F545">
        <v>22.459999</v>
      </c>
      <c r="G545">
        <v>10990600</v>
      </c>
    </row>
    <row r="546" spans="1:7" x14ac:dyDescent="0.25">
      <c r="A546" s="22">
        <v>41304</v>
      </c>
      <c r="B546">
        <v>21.91</v>
      </c>
      <c r="C546">
        <v>22.200001</v>
      </c>
      <c r="D546">
        <v>21</v>
      </c>
      <c r="E546">
        <v>21.07</v>
      </c>
      <c r="F546">
        <v>21.07</v>
      </c>
      <c r="G546">
        <v>14798300</v>
      </c>
    </row>
    <row r="547" spans="1:7" x14ac:dyDescent="0.25">
      <c r="A547" s="22">
        <v>41305</v>
      </c>
      <c r="B547">
        <v>20.9</v>
      </c>
      <c r="C547">
        <v>21.42</v>
      </c>
      <c r="D547">
        <v>20.75</v>
      </c>
      <c r="E547">
        <v>20.940000999999999</v>
      </c>
      <c r="F547">
        <v>20.940000999999999</v>
      </c>
      <c r="G547">
        <v>10652100</v>
      </c>
    </row>
    <row r="548" spans="1:7" x14ac:dyDescent="0.25">
      <c r="A548" s="22">
        <v>41306</v>
      </c>
      <c r="B548">
        <v>21.799999</v>
      </c>
      <c r="C548">
        <v>22.33</v>
      </c>
      <c r="D548">
        <v>21.799999</v>
      </c>
      <c r="E548">
        <v>22.040001</v>
      </c>
      <c r="F548">
        <v>22.040001</v>
      </c>
      <c r="G548">
        <v>16062700</v>
      </c>
    </row>
    <row r="549" spans="1:7" x14ac:dyDescent="0.25">
      <c r="A549" s="22">
        <v>41309</v>
      </c>
      <c r="B549">
        <v>21.43</v>
      </c>
      <c r="C549">
        <v>21.68</v>
      </c>
      <c r="D549">
        <v>20.58</v>
      </c>
      <c r="E549">
        <v>20.610001</v>
      </c>
      <c r="F549">
        <v>20.610001</v>
      </c>
      <c r="G549">
        <v>12360300</v>
      </c>
    </row>
    <row r="550" spans="1:7" x14ac:dyDescent="0.25">
      <c r="A550" s="22">
        <v>41310</v>
      </c>
      <c r="B550">
        <v>21.059999000000001</v>
      </c>
      <c r="C550">
        <v>21.860001</v>
      </c>
      <c r="D550">
        <v>20.99</v>
      </c>
      <c r="E550">
        <v>21.49</v>
      </c>
      <c r="F550">
        <v>21.49</v>
      </c>
      <c r="G550">
        <v>10688600</v>
      </c>
    </row>
    <row r="551" spans="1:7" x14ac:dyDescent="0.25">
      <c r="A551" s="22">
        <v>41311</v>
      </c>
      <c r="B551">
        <v>21.07</v>
      </c>
      <c r="C551">
        <v>21.629999000000002</v>
      </c>
      <c r="D551">
        <v>20.98</v>
      </c>
      <c r="E551">
        <v>21.58</v>
      </c>
      <c r="F551">
        <v>21.58</v>
      </c>
      <c r="G551">
        <v>12044300</v>
      </c>
    </row>
    <row r="552" spans="1:7" x14ac:dyDescent="0.25">
      <c r="A552" s="22">
        <v>41312</v>
      </c>
      <c r="B552">
        <v>21.889999</v>
      </c>
      <c r="C552">
        <v>21.940000999999999</v>
      </c>
      <c r="D552">
        <v>20.790001</v>
      </c>
      <c r="E552">
        <v>21.65</v>
      </c>
      <c r="F552">
        <v>21.65</v>
      </c>
      <c r="G552">
        <v>14487800</v>
      </c>
    </row>
    <row r="553" spans="1:7" x14ac:dyDescent="0.25">
      <c r="A553" s="22">
        <v>41313</v>
      </c>
      <c r="B553">
        <v>21.83</v>
      </c>
      <c r="C553">
        <v>22.190000999999999</v>
      </c>
      <c r="D553">
        <v>21.799999</v>
      </c>
      <c r="E553">
        <v>22.110001</v>
      </c>
      <c r="F553">
        <v>22.110001</v>
      </c>
      <c r="G553">
        <v>10859800</v>
      </c>
    </row>
    <row r="554" spans="1:7" x14ac:dyDescent="0.25">
      <c r="A554" s="22">
        <v>41316</v>
      </c>
      <c r="B554">
        <v>22.190000999999999</v>
      </c>
      <c r="C554">
        <v>22.58</v>
      </c>
      <c r="D554">
        <v>21.99</v>
      </c>
      <c r="E554">
        <v>22.48</v>
      </c>
      <c r="F554">
        <v>22.48</v>
      </c>
      <c r="G554">
        <v>9403400</v>
      </c>
    </row>
    <row r="555" spans="1:7" x14ac:dyDescent="0.25">
      <c r="A555" s="22">
        <v>41317</v>
      </c>
      <c r="B555">
        <v>22.52</v>
      </c>
      <c r="C555">
        <v>22.9</v>
      </c>
      <c r="D555">
        <v>22.35</v>
      </c>
      <c r="E555">
        <v>22.719999000000001</v>
      </c>
      <c r="F555">
        <v>22.719999000000001</v>
      </c>
      <c r="G555">
        <v>12810800</v>
      </c>
    </row>
    <row r="556" spans="1:7" x14ac:dyDescent="0.25">
      <c r="A556" s="22">
        <v>41318</v>
      </c>
      <c r="B556">
        <v>22.76</v>
      </c>
      <c r="C556">
        <v>22.99</v>
      </c>
      <c r="D556">
        <v>22.200001</v>
      </c>
      <c r="E556">
        <v>22.559999000000001</v>
      </c>
      <c r="F556">
        <v>22.559999000000001</v>
      </c>
      <c r="G556">
        <v>12077700</v>
      </c>
    </row>
    <row r="557" spans="1:7" x14ac:dyDescent="0.25">
      <c r="A557" s="22">
        <v>41319</v>
      </c>
      <c r="B557">
        <v>22.440000999999999</v>
      </c>
      <c r="C557">
        <v>23.049999</v>
      </c>
      <c r="D557">
        <v>22.290001</v>
      </c>
      <c r="E557">
        <v>22.940000999999999</v>
      </c>
      <c r="F557">
        <v>22.940000999999999</v>
      </c>
      <c r="G557">
        <v>7210600</v>
      </c>
    </row>
    <row r="558" spans="1:7" x14ac:dyDescent="0.25">
      <c r="A558" s="22">
        <v>41320</v>
      </c>
      <c r="B558">
        <v>23.15</v>
      </c>
      <c r="C558">
        <v>23.25</v>
      </c>
      <c r="D558">
        <v>22.59</v>
      </c>
      <c r="E558">
        <v>23.120000999999998</v>
      </c>
      <c r="F558">
        <v>23.120000999999998</v>
      </c>
      <c r="G558">
        <v>10365200</v>
      </c>
    </row>
    <row r="559" spans="1:7" x14ac:dyDescent="0.25">
      <c r="A559" s="22">
        <v>41324</v>
      </c>
      <c r="B559">
        <v>23.280000999999999</v>
      </c>
      <c r="C559">
        <v>24.17</v>
      </c>
      <c r="D559">
        <v>23.280000999999999</v>
      </c>
      <c r="E559">
        <v>24.120000999999998</v>
      </c>
      <c r="F559">
        <v>24.120000999999998</v>
      </c>
      <c r="G559">
        <v>11780300</v>
      </c>
    </row>
    <row r="560" spans="1:7" x14ac:dyDescent="0.25">
      <c r="A560" s="22">
        <v>41325</v>
      </c>
      <c r="B560">
        <v>24.02</v>
      </c>
      <c r="C560">
        <v>24.049999</v>
      </c>
      <c r="D560">
        <v>21.889999</v>
      </c>
      <c r="E560">
        <v>21.98</v>
      </c>
      <c r="F560">
        <v>21.98</v>
      </c>
      <c r="G560">
        <v>18434700</v>
      </c>
    </row>
    <row r="561" spans="1:7" x14ac:dyDescent="0.25">
      <c r="A561" s="22">
        <v>41326</v>
      </c>
      <c r="B561">
        <v>21.959999</v>
      </c>
      <c r="C561">
        <v>21.959999</v>
      </c>
      <c r="D561">
        <v>20.780000999999999</v>
      </c>
      <c r="E561">
        <v>21.57</v>
      </c>
      <c r="F561">
        <v>21.57</v>
      </c>
      <c r="G561">
        <v>21689500</v>
      </c>
    </row>
    <row r="562" spans="1:7" x14ac:dyDescent="0.25">
      <c r="A562" s="22">
        <v>41327</v>
      </c>
      <c r="B562">
        <v>22.049999</v>
      </c>
      <c r="C562">
        <v>22.309999000000001</v>
      </c>
      <c r="D562">
        <v>21.639999</v>
      </c>
      <c r="E562">
        <v>22.299999</v>
      </c>
      <c r="F562">
        <v>22.299999</v>
      </c>
      <c r="G562">
        <v>12319600</v>
      </c>
    </row>
    <row r="563" spans="1:7" x14ac:dyDescent="0.25">
      <c r="A563" s="22">
        <v>41330</v>
      </c>
      <c r="B563">
        <v>23.040001</v>
      </c>
      <c r="C563">
        <v>23.32</v>
      </c>
      <c r="D563">
        <v>19</v>
      </c>
      <c r="E563">
        <v>19.18</v>
      </c>
      <c r="F563">
        <v>19.18</v>
      </c>
      <c r="G563">
        <v>26248800</v>
      </c>
    </row>
    <row r="564" spans="1:7" x14ac:dyDescent="0.25">
      <c r="A564" s="22">
        <v>41331</v>
      </c>
      <c r="B564">
        <v>19.260000000000002</v>
      </c>
      <c r="C564">
        <v>19.760000000000002</v>
      </c>
      <c r="D564">
        <v>18.129999000000002</v>
      </c>
      <c r="E564">
        <v>19.440000999999999</v>
      </c>
      <c r="F564">
        <v>19.440000999999999</v>
      </c>
      <c r="G564">
        <v>31344200</v>
      </c>
    </row>
    <row r="565" spans="1:7" x14ac:dyDescent="0.25">
      <c r="A565" s="22">
        <v>41332</v>
      </c>
      <c r="B565">
        <v>19.379999000000002</v>
      </c>
      <c r="C565">
        <v>21.059999000000001</v>
      </c>
      <c r="D565">
        <v>19.16</v>
      </c>
      <c r="E565">
        <v>20.73</v>
      </c>
      <c r="F565">
        <v>20.73</v>
      </c>
      <c r="G565">
        <v>21093500</v>
      </c>
    </row>
    <row r="566" spans="1:7" x14ac:dyDescent="0.25">
      <c r="A566" s="22">
        <v>41333</v>
      </c>
      <c r="B566">
        <v>20.82</v>
      </c>
      <c r="C566">
        <v>21.15</v>
      </c>
      <c r="D566">
        <v>20.120000999999998</v>
      </c>
      <c r="E566">
        <v>20.129999000000002</v>
      </c>
      <c r="F566">
        <v>20.129999000000002</v>
      </c>
      <c r="G566">
        <v>17811400</v>
      </c>
    </row>
    <row r="567" spans="1:7" x14ac:dyDescent="0.25">
      <c r="A567" s="22">
        <v>41334</v>
      </c>
      <c r="B567">
        <v>19.23</v>
      </c>
      <c r="C567">
        <v>20.139999</v>
      </c>
      <c r="D567">
        <v>18.73</v>
      </c>
      <c r="E567">
        <v>19.809999000000001</v>
      </c>
      <c r="F567">
        <v>19.809999000000001</v>
      </c>
      <c r="G567">
        <v>22246600</v>
      </c>
    </row>
    <row r="568" spans="1:7" x14ac:dyDescent="0.25">
      <c r="A568" s="22">
        <v>41337</v>
      </c>
      <c r="B568">
        <v>19.530000999999999</v>
      </c>
      <c r="C568">
        <v>20.85</v>
      </c>
      <c r="D568">
        <v>19.420000000000002</v>
      </c>
      <c r="E568">
        <v>20.790001</v>
      </c>
      <c r="F568">
        <v>20.790001</v>
      </c>
      <c r="G568">
        <v>13792900</v>
      </c>
    </row>
    <row r="569" spans="1:7" x14ac:dyDescent="0.25">
      <c r="A569" s="22">
        <v>41338</v>
      </c>
      <c r="B569">
        <v>21.469999000000001</v>
      </c>
      <c r="C569">
        <v>21.620000999999998</v>
      </c>
      <c r="D569">
        <v>21.25</v>
      </c>
      <c r="E569">
        <v>21.49</v>
      </c>
      <c r="F569">
        <v>21.49</v>
      </c>
      <c r="G569">
        <v>19665300</v>
      </c>
    </row>
    <row r="570" spans="1:7" x14ac:dyDescent="0.25">
      <c r="A570" s="22">
        <v>41339</v>
      </c>
      <c r="B570">
        <v>21.76</v>
      </c>
      <c r="C570">
        <v>21.780000999999999</v>
      </c>
      <c r="D570">
        <v>20.98</v>
      </c>
      <c r="E570">
        <v>21.389999</v>
      </c>
      <c r="F570">
        <v>21.389999</v>
      </c>
      <c r="G570">
        <v>13517500</v>
      </c>
    </row>
    <row r="571" spans="1:7" x14ac:dyDescent="0.25">
      <c r="A571" s="22">
        <v>41340</v>
      </c>
      <c r="B571">
        <v>21.469999000000001</v>
      </c>
      <c r="C571">
        <v>21.84</v>
      </c>
      <c r="D571">
        <v>21.280000999999999</v>
      </c>
      <c r="E571">
        <v>21.84</v>
      </c>
      <c r="F571">
        <v>21.84</v>
      </c>
      <c r="G571">
        <v>11839900</v>
      </c>
    </row>
    <row r="572" spans="1:7" x14ac:dyDescent="0.25">
      <c r="A572" s="22">
        <v>41341</v>
      </c>
      <c r="B572">
        <v>22.200001</v>
      </c>
      <c r="C572">
        <v>22.25</v>
      </c>
      <c r="D572">
        <v>21.48</v>
      </c>
      <c r="E572">
        <v>22.120000999999998</v>
      </c>
      <c r="F572">
        <v>22.120000999999998</v>
      </c>
      <c r="G572">
        <v>18805300</v>
      </c>
    </row>
    <row r="573" spans="1:7" x14ac:dyDescent="0.25">
      <c r="A573" s="22">
        <v>41344</v>
      </c>
      <c r="B573">
        <v>22.129999000000002</v>
      </c>
      <c r="C573">
        <v>23.07</v>
      </c>
      <c r="D573">
        <v>22.040001</v>
      </c>
      <c r="E573">
        <v>23.01</v>
      </c>
      <c r="F573">
        <v>23.01</v>
      </c>
      <c r="G573">
        <v>13393200</v>
      </c>
    </row>
    <row r="574" spans="1:7" x14ac:dyDescent="0.25">
      <c r="A574" s="22">
        <v>41345</v>
      </c>
      <c r="B574">
        <v>22.98</v>
      </c>
      <c r="C574">
        <v>23.129999000000002</v>
      </c>
      <c r="D574">
        <v>21.9</v>
      </c>
      <c r="E574">
        <v>22.65</v>
      </c>
      <c r="F574">
        <v>22.65</v>
      </c>
      <c r="G574">
        <v>23319800</v>
      </c>
    </row>
    <row r="575" spans="1:7" x14ac:dyDescent="0.25">
      <c r="A575" s="22">
        <v>41346</v>
      </c>
      <c r="B575">
        <v>22.75</v>
      </c>
      <c r="C575">
        <v>22.950001</v>
      </c>
      <c r="D575">
        <v>22.25</v>
      </c>
      <c r="E575">
        <v>22.799999</v>
      </c>
      <c r="F575">
        <v>22.799999</v>
      </c>
      <c r="G575">
        <v>15227400</v>
      </c>
    </row>
    <row r="576" spans="1:7" x14ac:dyDescent="0.25">
      <c r="A576" s="22">
        <v>41347</v>
      </c>
      <c r="B576">
        <v>23.08</v>
      </c>
      <c r="C576">
        <v>23.32</v>
      </c>
      <c r="D576">
        <v>22.809999000000001</v>
      </c>
      <c r="E576">
        <v>23.219999000000001</v>
      </c>
      <c r="F576">
        <v>23.219999000000001</v>
      </c>
      <c r="G576">
        <v>11954900</v>
      </c>
    </row>
    <row r="577" spans="1:7" x14ac:dyDescent="0.25">
      <c r="A577" s="22">
        <v>41348</v>
      </c>
      <c r="B577">
        <v>23.110001</v>
      </c>
      <c r="C577">
        <v>23.34</v>
      </c>
      <c r="D577">
        <v>22.700001</v>
      </c>
      <c r="E577">
        <v>23.219999000000001</v>
      </c>
      <c r="F577">
        <v>23.219999000000001</v>
      </c>
      <c r="G577">
        <v>15581300</v>
      </c>
    </row>
    <row r="578" spans="1:7" x14ac:dyDescent="0.25">
      <c r="A578" s="22">
        <v>41351</v>
      </c>
      <c r="B578">
        <v>21.75</v>
      </c>
      <c r="C578">
        <v>23.030000999999999</v>
      </c>
      <c r="D578">
        <v>21.68</v>
      </c>
      <c r="E578">
        <v>22.02</v>
      </c>
      <c r="F578">
        <v>22.02</v>
      </c>
      <c r="G578">
        <v>20861200</v>
      </c>
    </row>
    <row r="579" spans="1:7" x14ac:dyDescent="0.25">
      <c r="A579" s="22">
        <v>41352</v>
      </c>
      <c r="B579">
        <v>22.49</v>
      </c>
      <c r="C579">
        <v>22.58</v>
      </c>
      <c r="D579">
        <v>20.83</v>
      </c>
      <c r="E579">
        <v>21.969999000000001</v>
      </c>
      <c r="F579">
        <v>21.969999000000001</v>
      </c>
      <c r="G579">
        <v>28045100</v>
      </c>
    </row>
    <row r="580" spans="1:7" x14ac:dyDescent="0.25">
      <c r="A580" s="22">
        <v>41353</v>
      </c>
      <c r="B580">
        <v>22.75</v>
      </c>
      <c r="C580">
        <v>23.299999</v>
      </c>
      <c r="D580">
        <v>22.530000999999999</v>
      </c>
      <c r="E580">
        <v>23.16</v>
      </c>
      <c r="F580">
        <v>23.16</v>
      </c>
      <c r="G580">
        <v>15483200</v>
      </c>
    </row>
    <row r="581" spans="1:7" x14ac:dyDescent="0.25">
      <c r="A581" s="22">
        <v>41354</v>
      </c>
      <c r="B581">
        <v>22.58</v>
      </c>
      <c r="C581">
        <v>23.120000999999998</v>
      </c>
      <c r="D581">
        <v>22.17</v>
      </c>
      <c r="E581">
        <v>22.5</v>
      </c>
      <c r="F581">
        <v>22.5</v>
      </c>
      <c r="G581">
        <v>19980500</v>
      </c>
    </row>
    <row r="582" spans="1:7" x14ac:dyDescent="0.25">
      <c r="A582" s="22">
        <v>41355</v>
      </c>
      <c r="B582">
        <v>22.889999</v>
      </c>
      <c r="C582">
        <v>22.98</v>
      </c>
      <c r="D582">
        <v>22.209999</v>
      </c>
      <c r="E582">
        <v>22.549999</v>
      </c>
      <c r="F582">
        <v>22.549999</v>
      </c>
      <c r="G582">
        <v>10850700</v>
      </c>
    </row>
    <row r="583" spans="1:7" x14ac:dyDescent="0.25">
      <c r="A583" s="22">
        <v>41358</v>
      </c>
      <c r="B583">
        <v>23.15</v>
      </c>
      <c r="C583">
        <v>23.450001</v>
      </c>
      <c r="D583">
        <v>22.17</v>
      </c>
      <c r="E583">
        <v>22.83</v>
      </c>
      <c r="F583">
        <v>22.83</v>
      </c>
      <c r="G583">
        <v>20693400</v>
      </c>
    </row>
    <row r="584" spans="1:7" x14ac:dyDescent="0.25">
      <c r="A584" s="22">
        <v>41359</v>
      </c>
      <c r="B584">
        <v>23.26</v>
      </c>
      <c r="C584">
        <v>23.58</v>
      </c>
      <c r="D584">
        <v>22.950001</v>
      </c>
      <c r="E584">
        <v>23.48</v>
      </c>
      <c r="F584">
        <v>23.48</v>
      </c>
      <c r="G584">
        <v>12234600</v>
      </c>
    </row>
    <row r="585" spans="1:7" x14ac:dyDescent="0.25">
      <c r="A585" s="22">
        <v>41360</v>
      </c>
      <c r="B585">
        <v>22.870000999999998</v>
      </c>
      <c r="C585">
        <v>23.42</v>
      </c>
      <c r="D585">
        <v>22.68</v>
      </c>
      <c r="E585">
        <v>23.23</v>
      </c>
      <c r="F585">
        <v>23.23</v>
      </c>
      <c r="G585">
        <v>13965000</v>
      </c>
    </row>
    <row r="586" spans="1:7" x14ac:dyDescent="0.25">
      <c r="A586" s="22">
        <v>41361</v>
      </c>
      <c r="B586">
        <v>23.309999000000001</v>
      </c>
      <c r="C586">
        <v>23.42</v>
      </c>
      <c r="D586">
        <v>23.120000999999998</v>
      </c>
      <c r="E586">
        <v>23.309999000000001</v>
      </c>
      <c r="F586">
        <v>23.309999000000001</v>
      </c>
      <c r="G586">
        <v>11077600</v>
      </c>
    </row>
    <row r="587" spans="1:7" x14ac:dyDescent="0.25">
      <c r="A587" s="22">
        <v>41365</v>
      </c>
      <c r="B587">
        <v>23.42</v>
      </c>
      <c r="C587">
        <v>23.540001</v>
      </c>
      <c r="D587">
        <v>22.98</v>
      </c>
      <c r="E587">
        <v>23.219999000000001</v>
      </c>
      <c r="F587">
        <v>23.219999000000001</v>
      </c>
      <c r="G587">
        <v>11106000</v>
      </c>
    </row>
    <row r="588" spans="1:7" x14ac:dyDescent="0.25">
      <c r="A588" s="22">
        <v>41366</v>
      </c>
      <c r="B588">
        <v>23.6</v>
      </c>
      <c r="C588">
        <v>23.99</v>
      </c>
      <c r="D588">
        <v>23.51</v>
      </c>
      <c r="E588">
        <v>23.98</v>
      </c>
      <c r="F588">
        <v>23.98</v>
      </c>
      <c r="G588">
        <v>13644900</v>
      </c>
    </row>
    <row r="589" spans="1:7" x14ac:dyDescent="0.25">
      <c r="A589" s="22">
        <v>41367</v>
      </c>
      <c r="B589">
        <v>24</v>
      </c>
      <c r="C589">
        <v>24.120000999999998</v>
      </c>
      <c r="D589">
        <v>22.84</v>
      </c>
      <c r="E589">
        <v>23.07</v>
      </c>
      <c r="F589">
        <v>23.07</v>
      </c>
      <c r="G589">
        <v>15871700</v>
      </c>
    </row>
    <row r="590" spans="1:7" x14ac:dyDescent="0.25">
      <c r="A590" s="22">
        <v>41368</v>
      </c>
      <c r="B590">
        <v>23.129999000000002</v>
      </c>
      <c r="C590">
        <v>23.459999</v>
      </c>
      <c r="D590">
        <v>22.52</v>
      </c>
      <c r="E590">
        <v>23.43</v>
      </c>
      <c r="F590">
        <v>23.43</v>
      </c>
      <c r="G590">
        <v>16238800</v>
      </c>
    </row>
    <row r="591" spans="1:7" x14ac:dyDescent="0.25">
      <c r="A591" s="22">
        <v>41369</v>
      </c>
      <c r="B591">
        <v>22.15</v>
      </c>
      <c r="C591">
        <v>23.389999</v>
      </c>
      <c r="D591">
        <v>22.02</v>
      </c>
      <c r="E591">
        <v>23.370000999999998</v>
      </c>
      <c r="F591">
        <v>23.370000999999998</v>
      </c>
      <c r="G591">
        <v>19137700</v>
      </c>
    </row>
    <row r="592" spans="1:7" x14ac:dyDescent="0.25">
      <c r="A592" s="22">
        <v>41372</v>
      </c>
      <c r="B592">
        <v>23.58</v>
      </c>
      <c r="C592">
        <v>24.040001</v>
      </c>
      <c r="D592">
        <v>23.23</v>
      </c>
      <c r="E592">
        <v>24</v>
      </c>
      <c r="F592">
        <v>24</v>
      </c>
      <c r="G592">
        <v>15631700</v>
      </c>
    </row>
    <row r="593" spans="1:7" x14ac:dyDescent="0.25">
      <c r="A593" s="22">
        <v>41373</v>
      </c>
      <c r="B593">
        <v>24.23</v>
      </c>
      <c r="C593">
        <v>24.59</v>
      </c>
      <c r="D593">
        <v>23.809999000000001</v>
      </c>
      <c r="E593">
        <v>24.35</v>
      </c>
      <c r="F593">
        <v>24.35</v>
      </c>
      <c r="G593">
        <v>14442900</v>
      </c>
    </row>
    <row r="594" spans="1:7" x14ac:dyDescent="0.25">
      <c r="A594" s="22">
        <v>41374</v>
      </c>
      <c r="B594">
        <v>24.629999000000002</v>
      </c>
      <c r="C594">
        <v>25.049999</v>
      </c>
      <c r="D594">
        <v>24.530000999999999</v>
      </c>
      <c r="E594">
        <v>24.969999000000001</v>
      </c>
      <c r="F594">
        <v>24.969999000000001</v>
      </c>
      <c r="G594">
        <v>13719500</v>
      </c>
    </row>
    <row r="595" spans="1:7" x14ac:dyDescent="0.25">
      <c r="A595" s="22">
        <v>41375</v>
      </c>
      <c r="B595">
        <v>25.09</v>
      </c>
      <c r="C595">
        <v>25.51</v>
      </c>
      <c r="D595">
        <v>24.870000999999998</v>
      </c>
      <c r="E595">
        <v>25.040001</v>
      </c>
      <c r="F595">
        <v>25.040001</v>
      </c>
      <c r="G595">
        <v>14174800</v>
      </c>
    </row>
    <row r="596" spans="1:7" x14ac:dyDescent="0.25">
      <c r="A596" s="22">
        <v>41376</v>
      </c>
      <c r="B596">
        <v>24.75</v>
      </c>
      <c r="C596">
        <v>25.57</v>
      </c>
      <c r="D596">
        <v>24.49</v>
      </c>
      <c r="E596">
        <v>25.51</v>
      </c>
      <c r="F596">
        <v>25.51</v>
      </c>
      <c r="G596">
        <v>14134400</v>
      </c>
    </row>
    <row r="597" spans="1:7" x14ac:dyDescent="0.25">
      <c r="A597" s="22">
        <v>41379</v>
      </c>
      <c r="B597">
        <v>25.34</v>
      </c>
      <c r="C597">
        <v>25.690000999999999</v>
      </c>
      <c r="D597">
        <v>21.450001</v>
      </c>
      <c r="E597">
        <v>22.450001</v>
      </c>
      <c r="F597">
        <v>22.450001</v>
      </c>
      <c r="G597">
        <v>29924500</v>
      </c>
    </row>
    <row r="598" spans="1:7" x14ac:dyDescent="0.25">
      <c r="A598" s="22">
        <v>41380</v>
      </c>
      <c r="B598">
        <v>22.780000999999999</v>
      </c>
      <c r="C598">
        <v>23.52</v>
      </c>
      <c r="D598">
        <v>22.440000999999999</v>
      </c>
      <c r="E598">
        <v>23.459999</v>
      </c>
      <c r="F598">
        <v>23.459999</v>
      </c>
      <c r="G598">
        <v>19834700</v>
      </c>
    </row>
    <row r="599" spans="1:7" x14ac:dyDescent="0.25">
      <c r="A599" s="22">
        <v>41381</v>
      </c>
      <c r="B599">
        <v>22.66</v>
      </c>
      <c r="C599">
        <v>22.68</v>
      </c>
      <c r="D599">
        <v>20.049999</v>
      </c>
      <c r="E599">
        <v>20.860001</v>
      </c>
      <c r="F599">
        <v>20.860001</v>
      </c>
      <c r="G599">
        <v>36455300</v>
      </c>
    </row>
    <row r="600" spans="1:7" x14ac:dyDescent="0.25">
      <c r="A600" s="22">
        <v>41382</v>
      </c>
      <c r="B600">
        <v>20.860001</v>
      </c>
      <c r="C600">
        <v>20.9</v>
      </c>
      <c r="D600">
        <v>19.43</v>
      </c>
      <c r="E600">
        <v>19.93</v>
      </c>
      <c r="F600">
        <v>19.93</v>
      </c>
      <c r="G600">
        <v>23583400</v>
      </c>
    </row>
    <row r="601" spans="1:7" x14ac:dyDescent="0.25">
      <c r="A601" s="22">
        <v>41383</v>
      </c>
      <c r="B601">
        <v>20.16</v>
      </c>
      <c r="C601">
        <v>21.43</v>
      </c>
      <c r="D601">
        <v>20.040001</v>
      </c>
      <c r="E601">
        <v>21.27</v>
      </c>
      <c r="F601">
        <v>21.27</v>
      </c>
      <c r="G601">
        <v>18798400</v>
      </c>
    </row>
    <row r="602" spans="1:7" x14ac:dyDescent="0.25">
      <c r="A602" s="22">
        <v>41386</v>
      </c>
      <c r="B602">
        <v>21.209999</v>
      </c>
      <c r="C602">
        <v>22.02</v>
      </c>
      <c r="D602">
        <v>20.73</v>
      </c>
      <c r="E602">
        <v>21.780000999999999</v>
      </c>
      <c r="F602">
        <v>21.780000999999999</v>
      </c>
      <c r="G602">
        <v>16561500</v>
      </c>
    </row>
    <row r="603" spans="1:7" x14ac:dyDescent="0.25">
      <c r="A603" s="22">
        <v>41387</v>
      </c>
      <c r="B603">
        <v>22.48</v>
      </c>
      <c r="C603">
        <v>22.99</v>
      </c>
      <c r="D603">
        <v>21.110001</v>
      </c>
      <c r="E603">
        <v>22.879999000000002</v>
      </c>
      <c r="F603">
        <v>22.879999000000002</v>
      </c>
      <c r="G603">
        <v>18677000</v>
      </c>
    </row>
    <row r="604" spans="1:7" x14ac:dyDescent="0.25">
      <c r="A604" s="22">
        <v>41388</v>
      </c>
      <c r="B604">
        <v>22.85</v>
      </c>
      <c r="C604">
        <v>23.129999000000002</v>
      </c>
      <c r="D604">
        <v>22.6</v>
      </c>
      <c r="E604">
        <v>22.74</v>
      </c>
      <c r="F604">
        <v>22.74</v>
      </c>
      <c r="G604">
        <v>12881800</v>
      </c>
    </row>
    <row r="605" spans="1:7" x14ac:dyDescent="0.25">
      <c r="A605" s="22">
        <v>41389</v>
      </c>
      <c r="B605">
        <v>23.030000999999999</v>
      </c>
      <c r="C605">
        <v>23.139999</v>
      </c>
      <c r="D605">
        <v>22.389999</v>
      </c>
      <c r="E605">
        <v>22.540001</v>
      </c>
      <c r="F605">
        <v>22.540001</v>
      </c>
      <c r="G605">
        <v>11112200</v>
      </c>
    </row>
    <row r="606" spans="1:7" x14ac:dyDescent="0.25">
      <c r="A606" s="22">
        <v>41390</v>
      </c>
      <c r="B606">
        <v>22.299999</v>
      </c>
      <c r="C606">
        <v>22.65</v>
      </c>
      <c r="D606">
        <v>22.02</v>
      </c>
      <c r="E606">
        <v>22.530000999999999</v>
      </c>
      <c r="F606">
        <v>22.530000999999999</v>
      </c>
      <c r="G606">
        <v>11908500</v>
      </c>
    </row>
    <row r="607" spans="1:7" x14ac:dyDescent="0.25">
      <c r="A607" s="22">
        <v>41393</v>
      </c>
      <c r="B607">
        <v>22.9</v>
      </c>
      <c r="C607">
        <v>23.08</v>
      </c>
      <c r="D607">
        <v>22.530000999999999</v>
      </c>
      <c r="E607">
        <v>22.639999</v>
      </c>
      <c r="F607">
        <v>22.639999</v>
      </c>
      <c r="G607">
        <v>9847100</v>
      </c>
    </row>
    <row r="608" spans="1:7" x14ac:dyDescent="0.25">
      <c r="A608" s="22">
        <v>41394</v>
      </c>
      <c r="B608">
        <v>22.690000999999999</v>
      </c>
      <c r="C608">
        <v>22.969999000000001</v>
      </c>
      <c r="D608">
        <v>22.309999000000001</v>
      </c>
      <c r="E608">
        <v>22.9</v>
      </c>
      <c r="F608">
        <v>22.9</v>
      </c>
      <c r="G608">
        <v>9752800</v>
      </c>
    </row>
    <row r="609" spans="1:7" x14ac:dyDescent="0.25">
      <c r="A609" s="22">
        <v>41395</v>
      </c>
      <c r="B609">
        <v>22.68</v>
      </c>
      <c r="C609">
        <v>22.76</v>
      </c>
      <c r="D609">
        <v>21.82</v>
      </c>
      <c r="E609">
        <v>21.860001</v>
      </c>
      <c r="F609">
        <v>21.860001</v>
      </c>
      <c r="G609">
        <v>20152700</v>
      </c>
    </row>
    <row r="610" spans="1:7" x14ac:dyDescent="0.25">
      <c r="A610" s="22">
        <v>41396</v>
      </c>
      <c r="B610">
        <v>22.27</v>
      </c>
      <c r="C610">
        <v>22.77</v>
      </c>
      <c r="D610">
        <v>22.209999</v>
      </c>
      <c r="E610">
        <v>22.66</v>
      </c>
      <c r="F610">
        <v>22.66</v>
      </c>
      <c r="G610">
        <v>14733200</v>
      </c>
    </row>
    <row r="611" spans="1:7" x14ac:dyDescent="0.25">
      <c r="A611" s="22">
        <v>41397</v>
      </c>
      <c r="B611">
        <v>23.190000999999999</v>
      </c>
      <c r="C611">
        <v>23.280000999999999</v>
      </c>
      <c r="D611">
        <v>22.98</v>
      </c>
      <c r="E611">
        <v>23.16</v>
      </c>
      <c r="F611">
        <v>23.16</v>
      </c>
      <c r="G611">
        <v>14550000</v>
      </c>
    </row>
    <row r="612" spans="1:7" x14ac:dyDescent="0.25">
      <c r="A612" s="22">
        <v>41400</v>
      </c>
      <c r="B612">
        <v>23.18</v>
      </c>
      <c r="C612">
        <v>23.700001</v>
      </c>
      <c r="D612">
        <v>23.139999</v>
      </c>
      <c r="E612">
        <v>23.530000999999999</v>
      </c>
      <c r="F612">
        <v>23.530000999999999</v>
      </c>
      <c r="G612">
        <v>8328000</v>
      </c>
    </row>
    <row r="613" spans="1:7" x14ac:dyDescent="0.25">
      <c r="A613" s="22">
        <v>41401</v>
      </c>
      <c r="B613">
        <v>23.879999000000002</v>
      </c>
      <c r="C613">
        <v>23.99</v>
      </c>
      <c r="D613">
        <v>23.43</v>
      </c>
      <c r="E613">
        <v>23.76</v>
      </c>
      <c r="F613">
        <v>23.76</v>
      </c>
      <c r="G613">
        <v>11221900</v>
      </c>
    </row>
    <row r="614" spans="1:7" x14ac:dyDescent="0.25">
      <c r="A614" s="22">
        <v>41402</v>
      </c>
      <c r="B614">
        <v>23.540001</v>
      </c>
      <c r="C614">
        <v>23.74</v>
      </c>
      <c r="D614">
        <v>23.139999</v>
      </c>
      <c r="E614">
        <v>23.620000999999998</v>
      </c>
      <c r="F614">
        <v>23.620000999999998</v>
      </c>
      <c r="G614">
        <v>9637800</v>
      </c>
    </row>
    <row r="615" spans="1:7" x14ac:dyDescent="0.25">
      <c r="A615" s="22">
        <v>41403</v>
      </c>
      <c r="B615">
        <v>23.4</v>
      </c>
      <c r="C615">
        <v>23.49</v>
      </c>
      <c r="D615">
        <v>22.68</v>
      </c>
      <c r="E615">
        <v>23.139999</v>
      </c>
      <c r="F615">
        <v>23.139999</v>
      </c>
      <c r="G615">
        <v>14551900</v>
      </c>
    </row>
    <row r="616" spans="1:7" x14ac:dyDescent="0.25">
      <c r="A616" s="22">
        <v>41404</v>
      </c>
      <c r="B616">
        <v>23.01</v>
      </c>
      <c r="C616">
        <v>23.42</v>
      </c>
      <c r="D616">
        <v>22.76</v>
      </c>
      <c r="E616">
        <v>23.379999000000002</v>
      </c>
      <c r="F616">
        <v>23.379999000000002</v>
      </c>
      <c r="G616">
        <v>12466300</v>
      </c>
    </row>
    <row r="617" spans="1:7" x14ac:dyDescent="0.25">
      <c r="A617" s="22">
        <v>41407</v>
      </c>
      <c r="B617">
        <v>23.360001</v>
      </c>
      <c r="C617">
        <v>23.59</v>
      </c>
      <c r="D617">
        <v>23.15</v>
      </c>
      <c r="E617">
        <v>23.52</v>
      </c>
      <c r="F617">
        <v>23.52</v>
      </c>
      <c r="G617">
        <v>8141100</v>
      </c>
    </row>
    <row r="618" spans="1:7" x14ac:dyDescent="0.25">
      <c r="A618" s="22">
        <v>41408</v>
      </c>
      <c r="B618">
        <v>23.65</v>
      </c>
      <c r="C618">
        <v>23.83</v>
      </c>
      <c r="D618">
        <v>23.41</v>
      </c>
      <c r="E618">
        <v>23.74</v>
      </c>
      <c r="F618">
        <v>23.74</v>
      </c>
      <c r="G618">
        <v>11656100</v>
      </c>
    </row>
    <row r="619" spans="1:7" x14ac:dyDescent="0.25">
      <c r="A619" s="22">
        <v>41409</v>
      </c>
      <c r="B619">
        <v>23.459999</v>
      </c>
      <c r="C619">
        <v>23.73</v>
      </c>
      <c r="D619">
        <v>23.27</v>
      </c>
      <c r="E619">
        <v>23.559999000000001</v>
      </c>
      <c r="F619">
        <v>23.559999000000001</v>
      </c>
      <c r="G619">
        <v>14200500</v>
      </c>
    </row>
    <row r="620" spans="1:7" x14ac:dyDescent="0.25">
      <c r="A620" s="22">
        <v>41410</v>
      </c>
      <c r="B620">
        <v>23.370000999999998</v>
      </c>
      <c r="C620">
        <v>23.629999000000002</v>
      </c>
      <c r="D620">
        <v>23.059999000000001</v>
      </c>
      <c r="E620">
        <v>23.32</v>
      </c>
      <c r="F620">
        <v>23.32</v>
      </c>
      <c r="G620">
        <v>12079400</v>
      </c>
    </row>
    <row r="621" spans="1:7" x14ac:dyDescent="0.25">
      <c r="A621" s="22">
        <v>41411</v>
      </c>
      <c r="B621">
        <v>23.42</v>
      </c>
      <c r="C621">
        <v>23.99</v>
      </c>
      <c r="D621">
        <v>23.370000999999998</v>
      </c>
      <c r="E621">
        <v>23.879999000000002</v>
      </c>
      <c r="F621">
        <v>23.879999000000002</v>
      </c>
      <c r="G621">
        <v>14071300</v>
      </c>
    </row>
    <row r="622" spans="1:7" x14ac:dyDescent="0.25">
      <c r="A622" s="22">
        <v>41414</v>
      </c>
      <c r="B622">
        <v>23.610001</v>
      </c>
      <c r="C622">
        <v>23.959999</v>
      </c>
      <c r="D622">
        <v>23.57</v>
      </c>
      <c r="E622">
        <v>23.58</v>
      </c>
      <c r="F622">
        <v>23.58</v>
      </c>
      <c r="G622">
        <v>9557100</v>
      </c>
    </row>
    <row r="623" spans="1:7" x14ac:dyDescent="0.25">
      <c r="A623" s="22">
        <v>41415</v>
      </c>
      <c r="B623">
        <v>23.719999000000001</v>
      </c>
      <c r="C623">
        <v>23.809999000000001</v>
      </c>
      <c r="D623">
        <v>23.23</v>
      </c>
      <c r="E623">
        <v>23.370000999999998</v>
      </c>
      <c r="F623">
        <v>23.370000999999998</v>
      </c>
      <c r="G623">
        <v>13776000</v>
      </c>
    </row>
    <row r="624" spans="1:7" x14ac:dyDescent="0.25">
      <c r="A624" s="22">
        <v>41416</v>
      </c>
      <c r="B624">
        <v>23.58</v>
      </c>
      <c r="C624">
        <v>23.74</v>
      </c>
      <c r="D624">
        <v>22.74</v>
      </c>
      <c r="E624">
        <v>23.120000999999998</v>
      </c>
      <c r="F624">
        <v>23.120000999999998</v>
      </c>
      <c r="G624">
        <v>23503100</v>
      </c>
    </row>
    <row r="625" spans="1:7" x14ac:dyDescent="0.25">
      <c r="A625" s="22">
        <v>41417</v>
      </c>
      <c r="B625">
        <v>21.969999000000001</v>
      </c>
      <c r="C625">
        <v>23.110001</v>
      </c>
      <c r="D625">
        <v>21.950001</v>
      </c>
      <c r="E625">
        <v>22.950001</v>
      </c>
      <c r="F625">
        <v>22.950001</v>
      </c>
      <c r="G625">
        <v>18864400</v>
      </c>
    </row>
    <row r="626" spans="1:7" x14ac:dyDescent="0.25">
      <c r="A626" s="22">
        <v>41418</v>
      </c>
      <c r="B626">
        <v>22.66</v>
      </c>
      <c r="C626">
        <v>23.049999</v>
      </c>
      <c r="D626">
        <v>22.5</v>
      </c>
      <c r="E626">
        <v>22.969999000000001</v>
      </c>
      <c r="F626">
        <v>22.969999000000001</v>
      </c>
      <c r="G626">
        <v>12438700</v>
      </c>
    </row>
    <row r="627" spans="1:7" x14ac:dyDescent="0.25">
      <c r="A627" s="22">
        <v>41422</v>
      </c>
      <c r="B627">
        <v>23.65</v>
      </c>
      <c r="C627">
        <v>23.809999000000001</v>
      </c>
      <c r="D627">
        <v>23.25</v>
      </c>
      <c r="E627">
        <v>23.58</v>
      </c>
      <c r="F627">
        <v>23.58</v>
      </c>
      <c r="G627">
        <v>10218700</v>
      </c>
    </row>
    <row r="628" spans="1:7" x14ac:dyDescent="0.25">
      <c r="A628" s="22">
        <v>41423</v>
      </c>
      <c r="B628">
        <v>23.190000999999999</v>
      </c>
      <c r="C628">
        <v>23.42</v>
      </c>
      <c r="D628">
        <v>22.690000999999999</v>
      </c>
      <c r="E628">
        <v>23.209999</v>
      </c>
      <c r="F628">
        <v>23.209999</v>
      </c>
      <c r="G628">
        <v>18938600</v>
      </c>
    </row>
    <row r="629" spans="1:7" x14ac:dyDescent="0.25">
      <c r="A629" s="22">
        <v>41424</v>
      </c>
      <c r="B629">
        <v>23.17</v>
      </c>
      <c r="C629">
        <v>23.48</v>
      </c>
      <c r="D629">
        <v>22.9</v>
      </c>
      <c r="E629">
        <v>23.24</v>
      </c>
      <c r="F629">
        <v>23.24</v>
      </c>
      <c r="G629">
        <v>13448100</v>
      </c>
    </row>
    <row r="630" spans="1:7" x14ac:dyDescent="0.25">
      <c r="A630" s="22">
        <v>41425</v>
      </c>
      <c r="B630">
        <v>23</v>
      </c>
      <c r="C630">
        <v>23.290001</v>
      </c>
      <c r="D630">
        <v>22.4</v>
      </c>
      <c r="E630">
        <v>22.43</v>
      </c>
      <c r="F630">
        <v>22.43</v>
      </c>
      <c r="G630">
        <v>17751700</v>
      </c>
    </row>
    <row r="631" spans="1:7" x14ac:dyDescent="0.25">
      <c r="A631" s="22">
        <v>41428</v>
      </c>
      <c r="B631">
        <v>22.48</v>
      </c>
      <c r="C631">
        <v>22.6</v>
      </c>
      <c r="D631">
        <v>21.280000999999999</v>
      </c>
      <c r="E631">
        <v>22.51</v>
      </c>
      <c r="F631">
        <v>22.51</v>
      </c>
      <c r="G631">
        <v>26167900</v>
      </c>
    </row>
    <row r="632" spans="1:7" x14ac:dyDescent="0.25">
      <c r="A632" s="22">
        <v>41429</v>
      </c>
      <c r="B632">
        <v>22.35</v>
      </c>
      <c r="C632">
        <v>22.530000999999999</v>
      </c>
      <c r="D632">
        <v>21.51</v>
      </c>
      <c r="E632">
        <v>22.23</v>
      </c>
      <c r="F632">
        <v>22.23</v>
      </c>
      <c r="G632">
        <v>19378100</v>
      </c>
    </row>
    <row r="633" spans="1:7" x14ac:dyDescent="0.25">
      <c r="A633" s="22">
        <v>41430</v>
      </c>
      <c r="B633">
        <v>21.799999</v>
      </c>
      <c r="C633">
        <v>22</v>
      </c>
      <c r="D633">
        <v>21.15</v>
      </c>
      <c r="E633">
        <v>21.27</v>
      </c>
      <c r="F633">
        <v>21.27</v>
      </c>
      <c r="G633">
        <v>24801400</v>
      </c>
    </row>
    <row r="634" spans="1:7" x14ac:dyDescent="0.25">
      <c r="A634" s="22">
        <v>41431</v>
      </c>
      <c r="B634">
        <v>21.07</v>
      </c>
      <c r="C634">
        <v>21.51</v>
      </c>
      <c r="D634">
        <v>20.079999999999998</v>
      </c>
      <c r="E634">
        <v>21.49</v>
      </c>
      <c r="F634">
        <v>21.49</v>
      </c>
      <c r="G634">
        <v>25348200</v>
      </c>
    </row>
    <row r="635" spans="1:7" x14ac:dyDescent="0.25">
      <c r="A635" s="22">
        <v>41432</v>
      </c>
      <c r="B635">
        <v>22.110001</v>
      </c>
      <c r="C635">
        <v>22.540001</v>
      </c>
      <c r="D635">
        <v>21.790001</v>
      </c>
      <c r="E635">
        <v>22.48</v>
      </c>
      <c r="F635">
        <v>22.48</v>
      </c>
      <c r="G635">
        <v>21618500</v>
      </c>
    </row>
    <row r="636" spans="1:7" x14ac:dyDescent="0.25">
      <c r="A636" s="22">
        <v>41435</v>
      </c>
      <c r="B636">
        <v>22.790001</v>
      </c>
      <c r="C636">
        <v>22.870000999999998</v>
      </c>
      <c r="D636">
        <v>22.379999000000002</v>
      </c>
      <c r="E636">
        <v>22.719999000000001</v>
      </c>
      <c r="F636">
        <v>22.719999000000001</v>
      </c>
      <c r="G636">
        <v>13650200</v>
      </c>
    </row>
    <row r="637" spans="1:7" x14ac:dyDescent="0.25">
      <c r="A637" s="22">
        <v>41436</v>
      </c>
      <c r="B637">
        <v>21.809999000000001</v>
      </c>
      <c r="C637">
        <v>22.25</v>
      </c>
      <c r="D637">
        <v>21.09</v>
      </c>
      <c r="E637">
        <v>21.23</v>
      </c>
      <c r="F637">
        <v>21.23</v>
      </c>
      <c r="G637">
        <v>26320800</v>
      </c>
    </row>
    <row r="638" spans="1:7" x14ac:dyDescent="0.25">
      <c r="A638" s="22">
        <v>41437</v>
      </c>
      <c r="B638">
        <v>21.73</v>
      </c>
      <c r="C638">
        <v>21.780000999999999</v>
      </c>
      <c r="D638">
        <v>19.760000000000002</v>
      </c>
      <c r="E638">
        <v>20.010000000000002</v>
      </c>
      <c r="F638">
        <v>20.010000000000002</v>
      </c>
      <c r="G638">
        <v>36256800</v>
      </c>
    </row>
    <row r="639" spans="1:7" x14ac:dyDescent="0.25">
      <c r="A639" s="22">
        <v>41438</v>
      </c>
      <c r="B639">
        <v>20.010000000000002</v>
      </c>
      <c r="C639">
        <v>21.07</v>
      </c>
      <c r="D639">
        <v>19.739999999999998</v>
      </c>
      <c r="E639">
        <v>20.940000999999999</v>
      </c>
      <c r="F639">
        <v>20.940000999999999</v>
      </c>
      <c r="G639">
        <v>25027500</v>
      </c>
    </row>
    <row r="640" spans="1:7" x14ac:dyDescent="0.25">
      <c r="A640" s="22">
        <v>41439</v>
      </c>
      <c r="B640">
        <v>20.870000999999998</v>
      </c>
      <c r="C640">
        <v>21.35</v>
      </c>
      <c r="D640">
        <v>20.280000999999999</v>
      </c>
      <c r="E640">
        <v>20.34</v>
      </c>
      <c r="F640">
        <v>20.34</v>
      </c>
      <c r="G640">
        <v>23016900</v>
      </c>
    </row>
    <row r="641" spans="1:7" x14ac:dyDescent="0.25">
      <c r="A641" s="22">
        <v>41442</v>
      </c>
      <c r="B641">
        <v>20.84</v>
      </c>
      <c r="C641">
        <v>20.959999</v>
      </c>
      <c r="D641">
        <v>20.350000000000001</v>
      </c>
      <c r="E641">
        <v>20.77</v>
      </c>
      <c r="F641">
        <v>20.77</v>
      </c>
      <c r="G641">
        <v>16358400</v>
      </c>
    </row>
    <row r="642" spans="1:7" x14ac:dyDescent="0.25">
      <c r="A642" s="22">
        <v>41443</v>
      </c>
      <c r="B642">
        <v>20.84</v>
      </c>
      <c r="C642">
        <v>21.059999000000001</v>
      </c>
      <c r="D642">
        <v>20.74</v>
      </c>
      <c r="E642">
        <v>21.030000999999999</v>
      </c>
      <c r="F642">
        <v>21.030000999999999</v>
      </c>
      <c r="G642">
        <v>13542200</v>
      </c>
    </row>
    <row r="643" spans="1:7" x14ac:dyDescent="0.25">
      <c r="A643" s="22">
        <v>41444</v>
      </c>
      <c r="B643">
        <v>20.889999</v>
      </c>
      <c r="C643">
        <v>22</v>
      </c>
      <c r="D643">
        <v>20.719999000000001</v>
      </c>
      <c r="E643">
        <v>21.049999</v>
      </c>
      <c r="F643">
        <v>21.049999</v>
      </c>
      <c r="G643">
        <v>27890400</v>
      </c>
    </row>
    <row r="644" spans="1:7" x14ac:dyDescent="0.25">
      <c r="A644" s="22">
        <v>41445</v>
      </c>
      <c r="B644">
        <v>20.149999999999999</v>
      </c>
      <c r="C644">
        <v>20.27</v>
      </c>
      <c r="D644">
        <v>17.940000999999999</v>
      </c>
      <c r="E644">
        <v>18.48</v>
      </c>
      <c r="F644">
        <v>18.48</v>
      </c>
      <c r="G644">
        <v>53799400</v>
      </c>
    </row>
    <row r="645" spans="1:7" x14ac:dyDescent="0.25">
      <c r="A645" s="22">
        <v>41446</v>
      </c>
      <c r="B645">
        <v>19.209999</v>
      </c>
      <c r="C645">
        <v>19.43</v>
      </c>
      <c r="D645">
        <v>18.23</v>
      </c>
      <c r="E645">
        <v>19.299999</v>
      </c>
      <c r="F645">
        <v>19.299999</v>
      </c>
      <c r="G645">
        <v>34531900</v>
      </c>
    </row>
    <row r="646" spans="1:7" x14ac:dyDescent="0.25">
      <c r="A646" s="22">
        <v>41449</v>
      </c>
      <c r="B646">
        <v>18.32</v>
      </c>
      <c r="C646">
        <v>18.790001</v>
      </c>
      <c r="D646">
        <v>17.899999999999999</v>
      </c>
      <c r="E646">
        <v>18.170000000000002</v>
      </c>
      <c r="F646">
        <v>18.170000000000002</v>
      </c>
      <c r="G646">
        <v>45347400</v>
      </c>
    </row>
    <row r="647" spans="1:7" x14ac:dyDescent="0.25">
      <c r="A647" s="22">
        <v>41450</v>
      </c>
      <c r="B647">
        <v>18.719999000000001</v>
      </c>
      <c r="C647">
        <v>18.799999</v>
      </c>
      <c r="D647">
        <v>18.309999000000001</v>
      </c>
      <c r="E647">
        <v>18.690000999999999</v>
      </c>
      <c r="F647">
        <v>18.690000999999999</v>
      </c>
      <c r="G647">
        <v>24286100</v>
      </c>
    </row>
    <row r="648" spans="1:7" x14ac:dyDescent="0.25">
      <c r="A648" s="22">
        <v>41451</v>
      </c>
      <c r="B648">
        <v>19.149999999999999</v>
      </c>
      <c r="C648">
        <v>19.18</v>
      </c>
      <c r="D648">
        <v>18.73</v>
      </c>
      <c r="E648">
        <v>19.110001</v>
      </c>
      <c r="F648">
        <v>19.110001</v>
      </c>
      <c r="G648">
        <v>15674100</v>
      </c>
    </row>
    <row r="649" spans="1:7" x14ac:dyDescent="0.25">
      <c r="A649" s="22">
        <v>41452</v>
      </c>
      <c r="B649">
        <v>19.559999000000001</v>
      </c>
      <c r="C649">
        <v>19.879999000000002</v>
      </c>
      <c r="D649">
        <v>19.41</v>
      </c>
      <c r="E649">
        <v>19.860001</v>
      </c>
      <c r="F649">
        <v>19.860001</v>
      </c>
      <c r="G649">
        <v>14734000</v>
      </c>
    </row>
    <row r="650" spans="1:7" x14ac:dyDescent="0.25">
      <c r="A650" s="22">
        <v>41453</v>
      </c>
      <c r="B650">
        <v>19.489999999999998</v>
      </c>
      <c r="C650">
        <v>20.299999</v>
      </c>
      <c r="D650">
        <v>19.329999999999998</v>
      </c>
      <c r="E650">
        <v>19.98</v>
      </c>
      <c r="F650">
        <v>19.98</v>
      </c>
      <c r="G650">
        <v>24246500</v>
      </c>
    </row>
    <row r="651" spans="1:7" x14ac:dyDescent="0.25">
      <c r="A651" s="22">
        <v>41456</v>
      </c>
      <c r="B651">
        <v>20.280000999999999</v>
      </c>
      <c r="C651">
        <v>20.959999</v>
      </c>
      <c r="D651">
        <v>20.23</v>
      </c>
      <c r="E651">
        <v>20.58</v>
      </c>
      <c r="F651">
        <v>20.58</v>
      </c>
      <c r="G651">
        <v>15583400</v>
      </c>
    </row>
    <row r="652" spans="1:7" x14ac:dyDescent="0.25">
      <c r="A652" s="22">
        <v>41457</v>
      </c>
      <c r="B652">
        <v>20.389999</v>
      </c>
      <c r="C652">
        <v>20.870000999999998</v>
      </c>
      <c r="D652">
        <v>20.02</v>
      </c>
      <c r="E652">
        <v>20.309999000000001</v>
      </c>
      <c r="F652">
        <v>20.309999000000001</v>
      </c>
      <c r="G652">
        <v>21247500</v>
      </c>
    </row>
    <row r="653" spans="1:7" x14ac:dyDescent="0.25">
      <c r="A653" s="22">
        <v>41458</v>
      </c>
      <c r="B653">
        <v>20.120000999999998</v>
      </c>
      <c r="C653">
        <v>20.67</v>
      </c>
      <c r="D653">
        <v>20.02</v>
      </c>
      <c r="E653">
        <v>20.549999</v>
      </c>
      <c r="F653">
        <v>20.549999</v>
      </c>
      <c r="G653">
        <v>11219100</v>
      </c>
    </row>
    <row r="654" spans="1:7" x14ac:dyDescent="0.25">
      <c r="A654" s="22">
        <v>41460</v>
      </c>
      <c r="B654">
        <v>21.1</v>
      </c>
      <c r="C654">
        <v>21.65</v>
      </c>
      <c r="D654">
        <v>20.77</v>
      </c>
      <c r="E654">
        <v>21.65</v>
      </c>
      <c r="F654">
        <v>21.65</v>
      </c>
      <c r="G654">
        <v>20278200</v>
      </c>
    </row>
    <row r="655" spans="1:7" x14ac:dyDescent="0.25">
      <c r="A655" s="22">
        <v>41463</v>
      </c>
      <c r="B655">
        <v>22.209999</v>
      </c>
      <c r="C655">
        <v>22.719999000000001</v>
      </c>
      <c r="D655">
        <v>22.09</v>
      </c>
      <c r="E655">
        <v>22.559999000000001</v>
      </c>
      <c r="F655">
        <v>22.559999000000001</v>
      </c>
      <c r="G655">
        <v>17139500</v>
      </c>
    </row>
    <row r="656" spans="1:7" x14ac:dyDescent="0.25">
      <c r="A656" s="22">
        <v>41464</v>
      </c>
      <c r="B656">
        <v>23.190000999999999</v>
      </c>
      <c r="C656">
        <v>23.290001</v>
      </c>
      <c r="D656">
        <v>22.870000999999998</v>
      </c>
      <c r="E656">
        <v>23.049999</v>
      </c>
      <c r="F656">
        <v>23.049999</v>
      </c>
      <c r="G656">
        <v>11467500</v>
      </c>
    </row>
    <row r="657" spans="1:7" x14ac:dyDescent="0.25">
      <c r="A657" s="22">
        <v>41465</v>
      </c>
      <c r="B657">
        <v>23.049999</v>
      </c>
      <c r="C657">
        <v>23.379999000000002</v>
      </c>
      <c r="D657">
        <v>22.940000999999999</v>
      </c>
      <c r="E657">
        <v>23.280000999999999</v>
      </c>
      <c r="F657">
        <v>23.280000999999999</v>
      </c>
      <c r="G657">
        <v>13444700</v>
      </c>
    </row>
    <row r="658" spans="1:7" x14ac:dyDescent="0.25">
      <c r="A658" s="22">
        <v>41466</v>
      </c>
      <c r="B658">
        <v>24.01</v>
      </c>
      <c r="C658">
        <v>24.110001</v>
      </c>
      <c r="D658">
        <v>23.620000999999998</v>
      </c>
      <c r="E658">
        <v>23.870000999999998</v>
      </c>
      <c r="F658">
        <v>23.870000999999998</v>
      </c>
      <c r="G658">
        <v>9548400</v>
      </c>
    </row>
    <row r="659" spans="1:7" x14ac:dyDescent="0.25">
      <c r="A659" s="22">
        <v>41467</v>
      </c>
      <c r="B659">
        <v>23.889999</v>
      </c>
      <c r="C659">
        <v>24.02</v>
      </c>
      <c r="D659">
        <v>23.49</v>
      </c>
      <c r="E659">
        <v>23.65</v>
      </c>
      <c r="F659">
        <v>23.65</v>
      </c>
      <c r="G659">
        <v>8903800</v>
      </c>
    </row>
    <row r="660" spans="1:7" x14ac:dyDescent="0.25">
      <c r="A660" s="22">
        <v>41470</v>
      </c>
      <c r="B660">
        <v>23.889999</v>
      </c>
      <c r="C660">
        <v>24.32</v>
      </c>
      <c r="D660">
        <v>23.700001</v>
      </c>
      <c r="E660">
        <v>24.17</v>
      </c>
      <c r="F660">
        <v>24.17</v>
      </c>
      <c r="G660">
        <v>7024100</v>
      </c>
    </row>
    <row r="661" spans="1:7" x14ac:dyDescent="0.25">
      <c r="A661" s="22">
        <v>41471</v>
      </c>
      <c r="B661">
        <v>24.209999</v>
      </c>
      <c r="C661">
        <v>24.26</v>
      </c>
      <c r="D661">
        <v>23.25</v>
      </c>
      <c r="E661">
        <v>23.49</v>
      </c>
      <c r="F661">
        <v>23.49</v>
      </c>
      <c r="G661">
        <v>12035800</v>
      </c>
    </row>
    <row r="662" spans="1:7" x14ac:dyDescent="0.25">
      <c r="A662" s="22">
        <v>41472</v>
      </c>
      <c r="B662">
        <v>23.84</v>
      </c>
      <c r="C662">
        <v>24.360001</v>
      </c>
      <c r="D662">
        <v>23.6</v>
      </c>
      <c r="E662">
        <v>24.32</v>
      </c>
      <c r="F662">
        <v>24.32</v>
      </c>
      <c r="G662">
        <v>10429800</v>
      </c>
    </row>
    <row r="663" spans="1:7" x14ac:dyDescent="0.25">
      <c r="A663" s="22">
        <v>41473</v>
      </c>
      <c r="B663">
        <v>24.52</v>
      </c>
      <c r="C663">
        <v>25.030000999999999</v>
      </c>
      <c r="D663">
        <v>24.43</v>
      </c>
      <c r="E663">
        <v>24.719999000000001</v>
      </c>
      <c r="F663">
        <v>24.719999000000001</v>
      </c>
      <c r="G663">
        <v>11328000</v>
      </c>
    </row>
    <row r="664" spans="1:7" x14ac:dyDescent="0.25">
      <c r="A664" s="22">
        <v>41474</v>
      </c>
      <c r="B664">
        <v>24.559999000000001</v>
      </c>
      <c r="C664">
        <v>25.389999</v>
      </c>
      <c r="D664">
        <v>24.25</v>
      </c>
      <c r="E664">
        <v>25.24</v>
      </c>
      <c r="F664">
        <v>25.24</v>
      </c>
      <c r="G664">
        <v>10817700</v>
      </c>
    </row>
    <row r="665" spans="1:7" x14ac:dyDescent="0.25">
      <c r="A665" s="22">
        <v>41477</v>
      </c>
      <c r="B665">
        <v>25.41</v>
      </c>
      <c r="C665">
        <v>25.879999000000002</v>
      </c>
      <c r="D665">
        <v>25.139999</v>
      </c>
      <c r="E665">
        <v>25.780000999999999</v>
      </c>
      <c r="F665">
        <v>25.780000999999999</v>
      </c>
      <c r="G665">
        <v>9222800</v>
      </c>
    </row>
    <row r="666" spans="1:7" x14ac:dyDescent="0.25">
      <c r="A666" s="22">
        <v>41478</v>
      </c>
      <c r="B666">
        <v>26.040001</v>
      </c>
      <c r="C666">
        <v>26.26</v>
      </c>
      <c r="D666">
        <v>25.48</v>
      </c>
      <c r="E666">
        <v>25.9</v>
      </c>
      <c r="F666">
        <v>25.9</v>
      </c>
      <c r="G666">
        <v>10851100</v>
      </c>
    </row>
    <row r="667" spans="1:7" x14ac:dyDescent="0.25">
      <c r="A667" s="22">
        <v>41479</v>
      </c>
      <c r="B667">
        <v>26.1</v>
      </c>
      <c r="C667">
        <v>26.129999000000002</v>
      </c>
      <c r="D667">
        <v>25.299999</v>
      </c>
      <c r="E667">
        <v>25.57</v>
      </c>
      <c r="F667">
        <v>25.57</v>
      </c>
      <c r="G667">
        <v>11298900</v>
      </c>
    </row>
    <row r="668" spans="1:7" x14ac:dyDescent="0.25">
      <c r="A668" s="22">
        <v>41480</v>
      </c>
      <c r="B668">
        <v>25.309999000000001</v>
      </c>
      <c r="C668">
        <v>26.290001</v>
      </c>
      <c r="D668">
        <v>25.25</v>
      </c>
      <c r="E668">
        <v>26.209999</v>
      </c>
      <c r="F668">
        <v>26.209999</v>
      </c>
      <c r="G668">
        <v>8044400</v>
      </c>
    </row>
    <row r="669" spans="1:7" x14ac:dyDescent="0.25">
      <c r="A669" s="22">
        <v>41481</v>
      </c>
      <c r="B669">
        <v>25.92</v>
      </c>
      <c r="C669">
        <v>26.4</v>
      </c>
      <c r="D669">
        <v>25.469999000000001</v>
      </c>
      <c r="E669">
        <v>26.32</v>
      </c>
      <c r="F669">
        <v>26.32</v>
      </c>
      <c r="G669">
        <v>8575800</v>
      </c>
    </row>
    <row r="670" spans="1:7" x14ac:dyDescent="0.25">
      <c r="A670" s="22">
        <v>41484</v>
      </c>
      <c r="B670">
        <v>26.030000999999999</v>
      </c>
      <c r="C670">
        <v>26.27</v>
      </c>
      <c r="D670">
        <v>25.709999</v>
      </c>
      <c r="E670">
        <v>25.959999</v>
      </c>
      <c r="F670">
        <v>25.959999</v>
      </c>
      <c r="G670">
        <v>8138300</v>
      </c>
    </row>
    <row r="671" spans="1:7" x14ac:dyDescent="0.25">
      <c r="A671" s="22">
        <v>41485</v>
      </c>
      <c r="B671">
        <v>26.049999</v>
      </c>
      <c r="C671">
        <v>26.52</v>
      </c>
      <c r="D671">
        <v>25.809999000000001</v>
      </c>
      <c r="E671">
        <v>26.43</v>
      </c>
      <c r="F671">
        <v>26.43</v>
      </c>
      <c r="G671">
        <v>7900300</v>
      </c>
    </row>
    <row r="672" spans="1:7" x14ac:dyDescent="0.25">
      <c r="A672" s="22">
        <v>41486</v>
      </c>
      <c r="B672">
        <v>26.52</v>
      </c>
      <c r="C672">
        <v>27.620000999999998</v>
      </c>
      <c r="D672">
        <v>26.48</v>
      </c>
      <c r="E672">
        <v>26.99</v>
      </c>
      <c r="F672">
        <v>26.99</v>
      </c>
      <c r="G672">
        <v>12928800</v>
      </c>
    </row>
    <row r="673" spans="1:7" x14ac:dyDescent="0.25">
      <c r="A673" s="22">
        <v>41487</v>
      </c>
      <c r="B673">
        <v>27.74</v>
      </c>
      <c r="C673">
        <v>27.969999000000001</v>
      </c>
      <c r="D673">
        <v>27.59</v>
      </c>
      <c r="E673">
        <v>27.879999000000002</v>
      </c>
      <c r="F673">
        <v>27.879999000000002</v>
      </c>
      <c r="G673">
        <v>9768500</v>
      </c>
    </row>
    <row r="674" spans="1:7" x14ac:dyDescent="0.25">
      <c r="A674" s="22">
        <v>41488</v>
      </c>
      <c r="B674">
        <v>27.860001</v>
      </c>
      <c r="C674">
        <v>28.610001</v>
      </c>
      <c r="D674">
        <v>27.83</v>
      </c>
      <c r="E674">
        <v>28.549999</v>
      </c>
      <c r="F674">
        <v>28.549999</v>
      </c>
      <c r="G674">
        <v>6679600</v>
      </c>
    </row>
    <row r="675" spans="1:7" x14ac:dyDescent="0.25">
      <c r="A675" s="22">
        <v>41491</v>
      </c>
      <c r="B675">
        <v>28.65</v>
      </c>
      <c r="C675">
        <v>29</v>
      </c>
      <c r="D675">
        <v>28.5</v>
      </c>
      <c r="E675">
        <v>28.9</v>
      </c>
      <c r="F675">
        <v>28.9</v>
      </c>
      <c r="G675">
        <v>6555500</v>
      </c>
    </row>
    <row r="676" spans="1:7" x14ac:dyDescent="0.25">
      <c r="A676" s="22">
        <v>41492</v>
      </c>
      <c r="B676">
        <v>28.77</v>
      </c>
      <c r="C676">
        <v>28.85</v>
      </c>
      <c r="D676">
        <v>27.809999000000001</v>
      </c>
      <c r="E676">
        <v>28.030000999999999</v>
      </c>
      <c r="F676">
        <v>28.030000999999999</v>
      </c>
      <c r="G676">
        <v>10811300</v>
      </c>
    </row>
    <row r="677" spans="1:7" x14ac:dyDescent="0.25">
      <c r="A677" s="22">
        <v>41493</v>
      </c>
      <c r="B677">
        <v>27.629999000000002</v>
      </c>
      <c r="C677">
        <v>27.93</v>
      </c>
      <c r="D677">
        <v>26.99</v>
      </c>
      <c r="E677">
        <v>27.73</v>
      </c>
      <c r="F677">
        <v>27.73</v>
      </c>
      <c r="G677">
        <v>10742400</v>
      </c>
    </row>
    <row r="678" spans="1:7" x14ac:dyDescent="0.25">
      <c r="A678" s="22">
        <v>41494</v>
      </c>
      <c r="B678">
        <v>28.280000999999999</v>
      </c>
      <c r="C678">
        <v>28.4</v>
      </c>
      <c r="D678">
        <v>27.620000999999998</v>
      </c>
      <c r="E678">
        <v>28.190000999999999</v>
      </c>
      <c r="F678">
        <v>28.190000999999999</v>
      </c>
      <c r="G678">
        <v>9152600</v>
      </c>
    </row>
    <row r="679" spans="1:7" x14ac:dyDescent="0.25">
      <c r="A679" s="22">
        <v>41495</v>
      </c>
      <c r="B679">
        <v>28.16</v>
      </c>
      <c r="C679">
        <v>28.43</v>
      </c>
      <c r="D679">
        <v>27.5</v>
      </c>
      <c r="E679">
        <v>27.799999</v>
      </c>
      <c r="F679">
        <v>27.799999</v>
      </c>
      <c r="G679">
        <v>9960500</v>
      </c>
    </row>
    <row r="680" spans="1:7" x14ac:dyDescent="0.25">
      <c r="A680" s="22">
        <v>41498</v>
      </c>
      <c r="B680">
        <v>27.17</v>
      </c>
      <c r="C680">
        <v>28.049999</v>
      </c>
      <c r="D680">
        <v>27.15</v>
      </c>
      <c r="E680">
        <v>27.92</v>
      </c>
      <c r="F680">
        <v>27.92</v>
      </c>
      <c r="G680">
        <v>6891000</v>
      </c>
    </row>
    <row r="681" spans="1:7" x14ac:dyDescent="0.25">
      <c r="A681" s="22">
        <v>41499</v>
      </c>
      <c r="B681">
        <v>28.200001</v>
      </c>
      <c r="C681">
        <v>28.370000999999998</v>
      </c>
      <c r="D681">
        <v>27.530000999999999</v>
      </c>
      <c r="E681">
        <v>28.18</v>
      </c>
      <c r="F681">
        <v>28.18</v>
      </c>
      <c r="G681">
        <v>9385800</v>
      </c>
    </row>
    <row r="682" spans="1:7" x14ac:dyDescent="0.25">
      <c r="A682" s="22">
        <v>41500</v>
      </c>
      <c r="B682">
        <v>28.379999000000002</v>
      </c>
      <c r="C682">
        <v>28.5</v>
      </c>
      <c r="D682">
        <v>27.879999000000002</v>
      </c>
      <c r="E682">
        <v>27.940000999999999</v>
      </c>
      <c r="F682">
        <v>27.940000999999999</v>
      </c>
      <c r="G682">
        <v>7733200</v>
      </c>
    </row>
    <row r="683" spans="1:7" x14ac:dyDescent="0.25">
      <c r="A683" s="22">
        <v>41501</v>
      </c>
      <c r="B683">
        <v>26.99</v>
      </c>
      <c r="C683">
        <v>27.129999000000002</v>
      </c>
      <c r="D683">
        <v>26.4</v>
      </c>
      <c r="E683">
        <v>26.49</v>
      </c>
      <c r="F683">
        <v>26.49</v>
      </c>
      <c r="G683">
        <v>18234800</v>
      </c>
    </row>
    <row r="684" spans="1:7" x14ac:dyDescent="0.25">
      <c r="A684" s="22">
        <v>41502</v>
      </c>
      <c r="B684">
        <v>26.530000999999999</v>
      </c>
      <c r="C684">
        <v>27.41</v>
      </c>
      <c r="D684">
        <v>26.469999000000001</v>
      </c>
      <c r="E684">
        <v>26.99</v>
      </c>
      <c r="F684">
        <v>26.99</v>
      </c>
      <c r="G684">
        <v>11339600</v>
      </c>
    </row>
    <row r="685" spans="1:7" x14ac:dyDescent="0.25">
      <c r="A685" s="22">
        <v>41505</v>
      </c>
      <c r="B685">
        <v>26.870000999999998</v>
      </c>
      <c r="C685">
        <v>27.040001</v>
      </c>
      <c r="D685">
        <v>26.17</v>
      </c>
      <c r="E685">
        <v>26.25</v>
      </c>
      <c r="F685">
        <v>26.25</v>
      </c>
      <c r="G685">
        <v>8879400</v>
      </c>
    </row>
    <row r="686" spans="1:7" x14ac:dyDescent="0.25">
      <c r="A686" s="22">
        <v>41506</v>
      </c>
      <c r="B686">
        <v>26.139999</v>
      </c>
      <c r="C686">
        <v>27.219999000000001</v>
      </c>
      <c r="D686">
        <v>26.01</v>
      </c>
      <c r="E686">
        <v>26.559999000000001</v>
      </c>
      <c r="F686">
        <v>26.559999000000001</v>
      </c>
      <c r="G686">
        <v>9341100</v>
      </c>
    </row>
    <row r="687" spans="1:7" x14ac:dyDescent="0.25">
      <c r="A687" s="22">
        <v>41507</v>
      </c>
      <c r="B687">
        <v>26.09</v>
      </c>
      <c r="C687">
        <v>27.120000999999998</v>
      </c>
      <c r="D687">
        <v>25.559999000000001</v>
      </c>
      <c r="E687">
        <v>26.059999000000001</v>
      </c>
      <c r="F687">
        <v>26.059999000000001</v>
      </c>
      <c r="G687">
        <v>25188500</v>
      </c>
    </row>
    <row r="688" spans="1:7" x14ac:dyDescent="0.25">
      <c r="A688" s="22">
        <v>41508</v>
      </c>
      <c r="B688">
        <v>26.370000999999998</v>
      </c>
      <c r="C688">
        <v>26.83</v>
      </c>
      <c r="D688">
        <v>26.32</v>
      </c>
      <c r="E688">
        <v>26.66</v>
      </c>
      <c r="F688">
        <v>26.66</v>
      </c>
      <c r="G688">
        <v>8734900</v>
      </c>
    </row>
    <row r="689" spans="1:7" x14ac:dyDescent="0.25">
      <c r="A689" s="22">
        <v>41509</v>
      </c>
      <c r="B689">
        <v>26.9</v>
      </c>
      <c r="C689">
        <v>27.23</v>
      </c>
      <c r="D689">
        <v>26.67</v>
      </c>
      <c r="E689">
        <v>27.18</v>
      </c>
      <c r="F689">
        <v>27.18</v>
      </c>
      <c r="G689">
        <v>7105500</v>
      </c>
    </row>
    <row r="690" spans="1:7" x14ac:dyDescent="0.25">
      <c r="A690" s="22">
        <v>41512</v>
      </c>
      <c r="B690">
        <v>27.469999000000001</v>
      </c>
      <c r="C690">
        <v>27.67</v>
      </c>
      <c r="D690">
        <v>26.209999</v>
      </c>
      <c r="E690">
        <v>26.280000999999999</v>
      </c>
      <c r="F690">
        <v>26.280000999999999</v>
      </c>
      <c r="G690">
        <v>8365600</v>
      </c>
    </row>
    <row r="691" spans="1:7" x14ac:dyDescent="0.25">
      <c r="A691" s="22">
        <v>41513</v>
      </c>
      <c r="B691">
        <v>25.09</v>
      </c>
      <c r="C691">
        <v>25.49</v>
      </c>
      <c r="D691">
        <v>24.030000999999999</v>
      </c>
      <c r="E691">
        <v>24.200001</v>
      </c>
      <c r="F691">
        <v>24.200001</v>
      </c>
      <c r="G691">
        <v>20374800</v>
      </c>
    </row>
    <row r="692" spans="1:7" x14ac:dyDescent="0.25">
      <c r="A692" s="22">
        <v>41514</v>
      </c>
      <c r="B692">
        <v>24</v>
      </c>
      <c r="C692">
        <v>24.6</v>
      </c>
      <c r="D692">
        <v>23.690000999999999</v>
      </c>
      <c r="E692">
        <v>24.209999</v>
      </c>
      <c r="F692">
        <v>24.209999</v>
      </c>
      <c r="G692">
        <v>12065600</v>
      </c>
    </row>
    <row r="693" spans="1:7" x14ac:dyDescent="0.25">
      <c r="A693" s="22">
        <v>41515</v>
      </c>
      <c r="B693">
        <v>23.870000999999998</v>
      </c>
      <c r="C693">
        <v>24.42</v>
      </c>
      <c r="D693">
        <v>23.700001</v>
      </c>
      <c r="E693">
        <v>23.719999000000001</v>
      </c>
      <c r="F693">
        <v>23.719999000000001</v>
      </c>
      <c r="G693">
        <v>12099700</v>
      </c>
    </row>
    <row r="694" spans="1:7" x14ac:dyDescent="0.25">
      <c r="A694" s="22">
        <v>41516</v>
      </c>
      <c r="B694">
        <v>23.889999</v>
      </c>
      <c r="C694">
        <v>23.9</v>
      </c>
      <c r="D694">
        <v>23</v>
      </c>
      <c r="E694">
        <v>23.41</v>
      </c>
      <c r="F694">
        <v>23.41</v>
      </c>
      <c r="G694">
        <v>10637800</v>
      </c>
    </row>
    <row r="695" spans="1:7" x14ac:dyDescent="0.25">
      <c r="A695" s="22">
        <v>41520</v>
      </c>
      <c r="B695">
        <v>24.49</v>
      </c>
      <c r="C695">
        <v>24.58</v>
      </c>
      <c r="D695">
        <v>23.809999000000001</v>
      </c>
      <c r="E695">
        <v>24.34</v>
      </c>
      <c r="F695">
        <v>24.34</v>
      </c>
      <c r="G695">
        <v>13787200</v>
      </c>
    </row>
    <row r="696" spans="1:7" x14ac:dyDescent="0.25">
      <c r="A696" s="22">
        <v>41521</v>
      </c>
      <c r="B696">
        <v>24.290001</v>
      </c>
      <c r="C696">
        <v>24.540001</v>
      </c>
      <c r="D696">
        <v>24.129999000000002</v>
      </c>
      <c r="E696">
        <v>24.4</v>
      </c>
      <c r="F696">
        <v>24.4</v>
      </c>
      <c r="G696">
        <v>6754100</v>
      </c>
    </row>
    <row r="697" spans="1:7" x14ac:dyDescent="0.25">
      <c r="A697" s="22">
        <v>41522</v>
      </c>
      <c r="B697">
        <v>24.41</v>
      </c>
      <c r="C697">
        <v>24.99</v>
      </c>
      <c r="D697">
        <v>24.33</v>
      </c>
      <c r="E697">
        <v>24.92</v>
      </c>
      <c r="F697">
        <v>24.92</v>
      </c>
      <c r="G697">
        <v>7011100</v>
      </c>
    </row>
    <row r="698" spans="1:7" x14ac:dyDescent="0.25">
      <c r="A698" s="22">
        <v>41523</v>
      </c>
      <c r="B698">
        <v>25.26</v>
      </c>
      <c r="C698">
        <v>25.34</v>
      </c>
      <c r="D698">
        <v>24.01</v>
      </c>
      <c r="E698">
        <v>24.709999</v>
      </c>
      <c r="F698">
        <v>24.709999</v>
      </c>
      <c r="G698">
        <v>11830300</v>
      </c>
    </row>
    <row r="699" spans="1:7" x14ac:dyDescent="0.25">
      <c r="A699" s="22">
        <v>41526</v>
      </c>
      <c r="B699">
        <v>24.98</v>
      </c>
      <c r="C699">
        <v>25.76</v>
      </c>
      <c r="D699">
        <v>24.84</v>
      </c>
      <c r="E699">
        <v>25.639999</v>
      </c>
      <c r="F699">
        <v>25.639999</v>
      </c>
      <c r="G699">
        <v>6683700</v>
      </c>
    </row>
    <row r="700" spans="1:7" x14ac:dyDescent="0.25">
      <c r="A700" s="22">
        <v>41527</v>
      </c>
      <c r="B700">
        <v>26.379999000000002</v>
      </c>
      <c r="C700">
        <v>26.59</v>
      </c>
      <c r="D700">
        <v>26.200001</v>
      </c>
      <c r="E700">
        <v>26.559999000000001</v>
      </c>
      <c r="F700">
        <v>26.559999000000001</v>
      </c>
      <c r="G700">
        <v>6850000</v>
      </c>
    </row>
    <row r="701" spans="1:7" x14ac:dyDescent="0.25">
      <c r="A701" s="22">
        <v>41528</v>
      </c>
      <c r="B701">
        <v>26.459999</v>
      </c>
      <c r="C701">
        <v>27.530000999999999</v>
      </c>
      <c r="D701">
        <v>26.360001</v>
      </c>
      <c r="E701">
        <v>27.41</v>
      </c>
      <c r="F701">
        <v>27.41</v>
      </c>
      <c r="G701">
        <v>8325700</v>
      </c>
    </row>
    <row r="702" spans="1:7" x14ac:dyDescent="0.25">
      <c r="A702" s="22">
        <v>41529</v>
      </c>
      <c r="B702">
        <v>27.51</v>
      </c>
      <c r="C702">
        <v>27.9</v>
      </c>
      <c r="D702">
        <v>26.9</v>
      </c>
      <c r="E702">
        <v>26.940000999999999</v>
      </c>
      <c r="F702">
        <v>26.940000999999999</v>
      </c>
      <c r="G702">
        <v>9249900</v>
      </c>
    </row>
    <row r="703" spans="1:7" x14ac:dyDescent="0.25">
      <c r="A703" s="22">
        <v>41530</v>
      </c>
      <c r="B703">
        <v>27.52</v>
      </c>
      <c r="C703">
        <v>27.620000999999998</v>
      </c>
      <c r="D703">
        <v>26.879999000000002</v>
      </c>
      <c r="E703">
        <v>27.379999000000002</v>
      </c>
      <c r="F703">
        <v>27.379999000000002</v>
      </c>
      <c r="G703">
        <v>6086500</v>
      </c>
    </row>
    <row r="704" spans="1:7" x14ac:dyDescent="0.25">
      <c r="A704" s="22">
        <v>41533</v>
      </c>
      <c r="B704">
        <v>28.01</v>
      </c>
      <c r="C704">
        <v>28.09</v>
      </c>
      <c r="D704">
        <v>27.459999</v>
      </c>
      <c r="E704">
        <v>27.66</v>
      </c>
      <c r="F704">
        <v>27.66</v>
      </c>
      <c r="G704">
        <v>8015400</v>
      </c>
    </row>
    <row r="705" spans="1:7" x14ac:dyDescent="0.25">
      <c r="A705" s="22">
        <v>41534</v>
      </c>
      <c r="B705">
        <v>27.73</v>
      </c>
      <c r="C705">
        <v>28.08</v>
      </c>
      <c r="D705">
        <v>27.709999</v>
      </c>
      <c r="E705">
        <v>27.950001</v>
      </c>
      <c r="F705">
        <v>27.950001</v>
      </c>
      <c r="G705">
        <v>6384500</v>
      </c>
    </row>
    <row r="706" spans="1:7" x14ac:dyDescent="0.25">
      <c r="A706" s="22">
        <v>41535</v>
      </c>
      <c r="B706">
        <v>27.83</v>
      </c>
      <c r="C706">
        <v>29.299999</v>
      </c>
      <c r="D706">
        <v>27.450001</v>
      </c>
      <c r="E706">
        <v>28.950001</v>
      </c>
      <c r="F706">
        <v>28.950001</v>
      </c>
      <c r="G706">
        <v>16605100</v>
      </c>
    </row>
    <row r="707" spans="1:7" x14ac:dyDescent="0.25">
      <c r="A707" s="22">
        <v>41536</v>
      </c>
      <c r="B707">
        <v>29.34</v>
      </c>
      <c r="C707">
        <v>29.450001</v>
      </c>
      <c r="D707">
        <v>28.74</v>
      </c>
      <c r="E707">
        <v>29.1</v>
      </c>
      <c r="F707">
        <v>29.1</v>
      </c>
      <c r="G707">
        <v>9760100</v>
      </c>
    </row>
    <row r="708" spans="1:7" x14ac:dyDescent="0.25">
      <c r="A708" s="22">
        <v>41537</v>
      </c>
      <c r="B708">
        <v>29.049999</v>
      </c>
      <c r="C708">
        <v>29.389999</v>
      </c>
      <c r="D708">
        <v>28.540001</v>
      </c>
      <c r="E708">
        <v>28.549999</v>
      </c>
      <c r="F708">
        <v>28.549999</v>
      </c>
      <c r="G708">
        <v>11047900</v>
      </c>
    </row>
    <row r="709" spans="1:7" x14ac:dyDescent="0.25">
      <c r="A709" s="22">
        <v>41540</v>
      </c>
      <c r="B709">
        <v>28.629999000000002</v>
      </c>
      <c r="C709">
        <v>28.75</v>
      </c>
      <c r="D709">
        <v>27.66</v>
      </c>
      <c r="E709">
        <v>28.209999</v>
      </c>
      <c r="F709">
        <v>28.209999</v>
      </c>
      <c r="G709">
        <v>10036600</v>
      </c>
    </row>
    <row r="710" spans="1:7" x14ac:dyDescent="0.25">
      <c r="A710" s="22">
        <v>41541</v>
      </c>
      <c r="B710">
        <v>28.379999000000002</v>
      </c>
      <c r="C710">
        <v>28.82</v>
      </c>
      <c r="D710">
        <v>28.040001</v>
      </c>
      <c r="E710">
        <v>28.33</v>
      </c>
      <c r="F710">
        <v>28.33</v>
      </c>
      <c r="G710">
        <v>10926300</v>
      </c>
    </row>
    <row r="711" spans="1:7" x14ac:dyDescent="0.25">
      <c r="A711" s="22">
        <v>41542</v>
      </c>
      <c r="B711">
        <v>28.389999</v>
      </c>
      <c r="C711">
        <v>28.74</v>
      </c>
      <c r="D711">
        <v>28.040001</v>
      </c>
      <c r="E711">
        <v>28.41</v>
      </c>
      <c r="F711">
        <v>28.41</v>
      </c>
      <c r="G711">
        <v>11763100</v>
      </c>
    </row>
    <row r="712" spans="1:7" x14ac:dyDescent="0.25">
      <c r="A712" s="22">
        <v>41543</v>
      </c>
      <c r="B712">
        <v>28.85</v>
      </c>
      <c r="C712">
        <v>29.030000999999999</v>
      </c>
      <c r="D712">
        <v>28.5</v>
      </c>
      <c r="E712">
        <v>28.950001</v>
      </c>
      <c r="F712">
        <v>28.950001</v>
      </c>
      <c r="G712">
        <v>8023700</v>
      </c>
    </row>
    <row r="713" spans="1:7" x14ac:dyDescent="0.25">
      <c r="A713" s="22">
        <v>41544</v>
      </c>
      <c r="B713">
        <v>28.48</v>
      </c>
      <c r="C713">
        <v>28.559999000000001</v>
      </c>
      <c r="D713">
        <v>27.5</v>
      </c>
      <c r="E713">
        <v>27.799999</v>
      </c>
      <c r="F713">
        <v>27.799999</v>
      </c>
      <c r="G713">
        <v>11549200</v>
      </c>
    </row>
    <row r="714" spans="1:7" x14ac:dyDescent="0.25">
      <c r="A714" s="22">
        <v>41547</v>
      </c>
      <c r="B714">
        <v>26.549999</v>
      </c>
      <c r="C714">
        <v>27.49</v>
      </c>
      <c r="D714">
        <v>26.41</v>
      </c>
      <c r="E714">
        <v>26.790001</v>
      </c>
      <c r="F714">
        <v>26.790001</v>
      </c>
      <c r="G714">
        <v>12869100</v>
      </c>
    </row>
    <row r="715" spans="1:7" x14ac:dyDescent="0.25">
      <c r="A715" s="22">
        <v>41548</v>
      </c>
      <c r="B715">
        <v>26.76</v>
      </c>
      <c r="C715">
        <v>27.700001</v>
      </c>
      <c r="D715">
        <v>26.67</v>
      </c>
      <c r="E715">
        <v>27.67</v>
      </c>
      <c r="F715">
        <v>27.67</v>
      </c>
      <c r="G715">
        <v>10126400</v>
      </c>
    </row>
    <row r="716" spans="1:7" x14ac:dyDescent="0.25">
      <c r="A716" s="22">
        <v>41549</v>
      </c>
      <c r="B716">
        <v>27.120000999999998</v>
      </c>
      <c r="C716">
        <v>27.450001</v>
      </c>
      <c r="D716">
        <v>26.549999</v>
      </c>
      <c r="E716">
        <v>26.809999000000001</v>
      </c>
      <c r="F716">
        <v>26.809999000000001</v>
      </c>
      <c r="G716">
        <v>11198200</v>
      </c>
    </row>
    <row r="717" spans="1:7" x14ac:dyDescent="0.25">
      <c r="A717" s="22">
        <v>41550</v>
      </c>
      <c r="B717">
        <v>26.58</v>
      </c>
      <c r="C717">
        <v>26.700001</v>
      </c>
      <c r="D717">
        <v>24.57</v>
      </c>
      <c r="E717">
        <v>25.780000999999999</v>
      </c>
      <c r="F717">
        <v>25.780000999999999</v>
      </c>
      <c r="G717">
        <v>23321600</v>
      </c>
    </row>
    <row r="718" spans="1:7" x14ac:dyDescent="0.25">
      <c r="A718" s="22">
        <v>41551</v>
      </c>
      <c r="B718">
        <v>25.49</v>
      </c>
      <c r="C718">
        <v>26.110001</v>
      </c>
      <c r="D718">
        <v>25.15</v>
      </c>
      <c r="E718">
        <v>25.940000999999999</v>
      </c>
      <c r="F718">
        <v>25.940000999999999</v>
      </c>
      <c r="G718">
        <v>12746300</v>
      </c>
    </row>
    <row r="719" spans="1:7" x14ac:dyDescent="0.25">
      <c r="A719" s="22">
        <v>41554</v>
      </c>
      <c r="B719">
        <v>24.860001</v>
      </c>
      <c r="C719">
        <v>25.200001</v>
      </c>
      <c r="D719">
        <v>23.91</v>
      </c>
      <c r="E719">
        <v>23.959999</v>
      </c>
      <c r="F719">
        <v>23.959999</v>
      </c>
      <c r="G719">
        <v>15604700</v>
      </c>
    </row>
    <row r="720" spans="1:7" x14ac:dyDescent="0.25">
      <c r="A720" s="22">
        <v>41555</v>
      </c>
      <c r="B720">
        <v>23.950001</v>
      </c>
      <c r="C720">
        <v>24.040001</v>
      </c>
      <c r="D720">
        <v>22.52</v>
      </c>
      <c r="E720">
        <v>22.85</v>
      </c>
      <c r="F720">
        <v>22.85</v>
      </c>
      <c r="G720">
        <v>28563000</v>
      </c>
    </row>
    <row r="721" spans="1:7" x14ac:dyDescent="0.25">
      <c r="A721" s="22">
        <v>41556</v>
      </c>
      <c r="B721">
        <v>22.85</v>
      </c>
      <c r="C721">
        <v>23.950001</v>
      </c>
      <c r="D721">
        <v>22.219999000000001</v>
      </c>
      <c r="E721">
        <v>23.549999</v>
      </c>
      <c r="F721">
        <v>23.549999</v>
      </c>
      <c r="G721">
        <v>28650100</v>
      </c>
    </row>
    <row r="722" spans="1:7" x14ac:dyDescent="0.25">
      <c r="A722" s="22">
        <v>41557</v>
      </c>
      <c r="B722">
        <v>24.49</v>
      </c>
      <c r="C722">
        <v>25.879999000000002</v>
      </c>
      <c r="D722">
        <v>24.469999000000001</v>
      </c>
      <c r="E722">
        <v>25.85</v>
      </c>
      <c r="F722">
        <v>25.85</v>
      </c>
      <c r="G722">
        <v>30329300</v>
      </c>
    </row>
    <row r="723" spans="1:7" x14ac:dyDescent="0.25">
      <c r="A723" s="22">
        <v>41558</v>
      </c>
      <c r="B723">
        <v>25.83</v>
      </c>
      <c r="C723">
        <v>26.790001</v>
      </c>
      <c r="D723">
        <v>25.76</v>
      </c>
      <c r="E723">
        <v>26.33</v>
      </c>
      <c r="F723">
        <v>26.33</v>
      </c>
      <c r="G723">
        <v>18875600</v>
      </c>
    </row>
    <row r="724" spans="1:7" x14ac:dyDescent="0.25">
      <c r="A724" s="22">
        <v>41561</v>
      </c>
      <c r="B724">
        <v>25.35</v>
      </c>
      <c r="C724">
        <v>26.43</v>
      </c>
      <c r="D724">
        <v>24.84</v>
      </c>
      <c r="E724">
        <v>26.040001</v>
      </c>
      <c r="F724">
        <v>26.040001</v>
      </c>
      <c r="G724">
        <v>23803700</v>
      </c>
    </row>
    <row r="725" spans="1:7" x14ac:dyDescent="0.25">
      <c r="A725" s="22">
        <v>41562</v>
      </c>
      <c r="B725">
        <v>25.83</v>
      </c>
      <c r="C725">
        <v>26.309999000000001</v>
      </c>
      <c r="D725">
        <v>24.290001</v>
      </c>
      <c r="E725">
        <v>24.450001</v>
      </c>
      <c r="F725">
        <v>24.450001</v>
      </c>
      <c r="G725">
        <v>23757800</v>
      </c>
    </row>
    <row r="726" spans="1:7" x14ac:dyDescent="0.25">
      <c r="A726" s="22">
        <v>41563</v>
      </c>
      <c r="B726">
        <v>25.719999000000001</v>
      </c>
      <c r="C726">
        <v>27.43</v>
      </c>
      <c r="D726">
        <v>25.360001</v>
      </c>
      <c r="E726">
        <v>27.389999</v>
      </c>
      <c r="F726">
        <v>27.389999</v>
      </c>
      <c r="G726">
        <v>26013100</v>
      </c>
    </row>
    <row r="727" spans="1:7" x14ac:dyDescent="0.25">
      <c r="A727" s="22">
        <v>41564</v>
      </c>
      <c r="B727">
        <v>27.1</v>
      </c>
      <c r="C727">
        <v>28.940000999999999</v>
      </c>
      <c r="D727">
        <v>27.07</v>
      </c>
      <c r="E727">
        <v>28.91</v>
      </c>
      <c r="F727">
        <v>28.91</v>
      </c>
      <c r="G727">
        <v>23959700</v>
      </c>
    </row>
    <row r="728" spans="1:7" x14ac:dyDescent="0.25">
      <c r="A728" s="22">
        <v>41565</v>
      </c>
      <c r="B728">
        <v>29.379999000000002</v>
      </c>
      <c r="C728">
        <v>29.77</v>
      </c>
      <c r="D728">
        <v>28.67</v>
      </c>
      <c r="E728">
        <v>29.18</v>
      </c>
      <c r="F728">
        <v>29.18</v>
      </c>
      <c r="G728">
        <v>19115800</v>
      </c>
    </row>
    <row r="729" spans="1:7" x14ac:dyDescent="0.25">
      <c r="A729" s="22">
        <v>41568</v>
      </c>
      <c r="B729">
        <v>29.85</v>
      </c>
      <c r="C729">
        <v>29.870000999999998</v>
      </c>
      <c r="D729">
        <v>28.719999000000001</v>
      </c>
      <c r="E729">
        <v>29.02</v>
      </c>
      <c r="F729">
        <v>29.02</v>
      </c>
      <c r="G729">
        <v>13072000</v>
      </c>
    </row>
    <row r="730" spans="1:7" x14ac:dyDescent="0.25">
      <c r="A730" s="22">
        <v>41569</v>
      </c>
      <c r="B730">
        <v>29.58</v>
      </c>
      <c r="C730">
        <v>29.700001</v>
      </c>
      <c r="D730">
        <v>28.709999</v>
      </c>
      <c r="E730">
        <v>28.870000999999998</v>
      </c>
      <c r="F730">
        <v>28.870000999999998</v>
      </c>
      <c r="G730">
        <v>13148700</v>
      </c>
    </row>
    <row r="731" spans="1:7" x14ac:dyDescent="0.25">
      <c r="A731" s="22">
        <v>41570</v>
      </c>
      <c r="B731">
        <v>28.530000999999999</v>
      </c>
      <c r="C731">
        <v>28.73</v>
      </c>
      <c r="D731">
        <v>27.790001</v>
      </c>
      <c r="E731">
        <v>28.67</v>
      </c>
      <c r="F731">
        <v>28.67</v>
      </c>
      <c r="G731">
        <v>15648600</v>
      </c>
    </row>
    <row r="732" spans="1:7" x14ac:dyDescent="0.25">
      <c r="A732" s="22">
        <v>41571</v>
      </c>
      <c r="B732">
        <v>28.860001</v>
      </c>
      <c r="C732">
        <v>29.280000999999999</v>
      </c>
      <c r="D732">
        <v>28.639999</v>
      </c>
      <c r="E732">
        <v>29.129999000000002</v>
      </c>
      <c r="F732">
        <v>29.129999000000002</v>
      </c>
      <c r="G732">
        <v>9683000</v>
      </c>
    </row>
    <row r="733" spans="1:7" x14ac:dyDescent="0.25">
      <c r="A733" s="22">
        <v>41572</v>
      </c>
      <c r="B733">
        <v>29.17</v>
      </c>
      <c r="C733">
        <v>29.25</v>
      </c>
      <c r="D733">
        <v>28.77</v>
      </c>
      <c r="E733">
        <v>29.219999000000001</v>
      </c>
      <c r="F733">
        <v>29.219999000000001</v>
      </c>
      <c r="G733">
        <v>8003900</v>
      </c>
    </row>
    <row r="734" spans="1:7" x14ac:dyDescent="0.25">
      <c r="A734" s="22">
        <v>41575</v>
      </c>
      <c r="B734">
        <v>29.07</v>
      </c>
      <c r="C734">
        <v>29.209999</v>
      </c>
      <c r="D734">
        <v>28.780000999999999</v>
      </c>
      <c r="E734">
        <v>29.049999</v>
      </c>
      <c r="F734">
        <v>29.049999</v>
      </c>
      <c r="G734">
        <v>7141900</v>
      </c>
    </row>
    <row r="735" spans="1:7" x14ac:dyDescent="0.25">
      <c r="A735" s="22">
        <v>41576</v>
      </c>
      <c r="B735">
        <v>29.120000999999998</v>
      </c>
      <c r="C735">
        <v>29.32</v>
      </c>
      <c r="D735">
        <v>28.84</v>
      </c>
      <c r="E735">
        <v>29.309999000000001</v>
      </c>
      <c r="F735">
        <v>29.309999000000001</v>
      </c>
      <c r="G735">
        <v>7942100</v>
      </c>
    </row>
    <row r="736" spans="1:7" x14ac:dyDescent="0.25">
      <c r="A736" s="22">
        <v>41577</v>
      </c>
      <c r="B736">
        <v>29.23</v>
      </c>
      <c r="C736">
        <v>29.309999000000001</v>
      </c>
      <c r="D736">
        <v>28.42</v>
      </c>
      <c r="E736">
        <v>28.85</v>
      </c>
      <c r="F736">
        <v>28.85</v>
      </c>
      <c r="G736">
        <v>11407000</v>
      </c>
    </row>
    <row r="737" spans="1:7" x14ac:dyDescent="0.25">
      <c r="A737" s="22">
        <v>41578</v>
      </c>
      <c r="B737">
        <v>28.940000999999999</v>
      </c>
      <c r="C737">
        <v>29.49</v>
      </c>
      <c r="D737">
        <v>28.719999000000001</v>
      </c>
      <c r="E737">
        <v>29</v>
      </c>
      <c r="F737">
        <v>29</v>
      </c>
      <c r="G737">
        <v>10539400</v>
      </c>
    </row>
    <row r="738" spans="1:7" x14ac:dyDescent="0.25">
      <c r="A738" s="22">
        <v>41579</v>
      </c>
      <c r="B738">
        <v>29.25</v>
      </c>
      <c r="C738">
        <v>29.459999</v>
      </c>
      <c r="D738">
        <v>28.84</v>
      </c>
      <c r="E738">
        <v>29.059999000000001</v>
      </c>
      <c r="F738">
        <v>29.059999000000001</v>
      </c>
      <c r="G738">
        <v>8689600</v>
      </c>
    </row>
    <row r="739" spans="1:7" x14ac:dyDescent="0.25">
      <c r="A739" s="22">
        <v>41582</v>
      </c>
      <c r="B739">
        <v>29.4</v>
      </c>
      <c r="C739">
        <v>29.99</v>
      </c>
      <c r="D739">
        <v>29.24</v>
      </c>
      <c r="E739">
        <v>29.950001</v>
      </c>
      <c r="F739">
        <v>29.950001</v>
      </c>
      <c r="G739">
        <v>6967500</v>
      </c>
    </row>
    <row r="740" spans="1:7" x14ac:dyDescent="0.25">
      <c r="A740" s="22">
        <v>41583</v>
      </c>
      <c r="B740">
        <v>29.76</v>
      </c>
      <c r="C740">
        <v>30.17</v>
      </c>
      <c r="D740">
        <v>29.549999</v>
      </c>
      <c r="E740">
        <v>30.02</v>
      </c>
      <c r="F740">
        <v>30.02</v>
      </c>
      <c r="G740">
        <v>7832700</v>
      </c>
    </row>
    <row r="741" spans="1:7" x14ac:dyDescent="0.25">
      <c r="A741" s="22">
        <v>41584</v>
      </c>
      <c r="B741">
        <v>30.370000999999998</v>
      </c>
      <c r="C741">
        <v>30.530000999999999</v>
      </c>
      <c r="D741">
        <v>29.940000999999999</v>
      </c>
      <c r="E741">
        <v>30.51</v>
      </c>
      <c r="F741">
        <v>30.51</v>
      </c>
      <c r="G741">
        <v>6740800</v>
      </c>
    </row>
    <row r="742" spans="1:7" x14ac:dyDescent="0.25">
      <c r="A742" s="22">
        <v>41585</v>
      </c>
      <c r="B742">
        <v>30.65</v>
      </c>
      <c r="C742">
        <v>30.67</v>
      </c>
      <c r="D742">
        <v>29.25</v>
      </c>
      <c r="E742">
        <v>29.440000999999999</v>
      </c>
      <c r="F742">
        <v>29.440000999999999</v>
      </c>
      <c r="G742">
        <v>13366400</v>
      </c>
    </row>
    <row r="743" spans="1:7" x14ac:dyDescent="0.25">
      <c r="A743" s="22">
        <v>41586</v>
      </c>
      <c r="B743">
        <v>29.790001</v>
      </c>
      <c r="C743">
        <v>30.68</v>
      </c>
      <c r="D743">
        <v>29.700001</v>
      </c>
      <c r="E743">
        <v>30.66</v>
      </c>
      <c r="F743">
        <v>30.66</v>
      </c>
      <c r="G743">
        <v>10437900</v>
      </c>
    </row>
    <row r="744" spans="1:7" x14ac:dyDescent="0.25">
      <c r="A744" s="22">
        <v>41589</v>
      </c>
      <c r="B744">
        <v>30.65</v>
      </c>
      <c r="C744">
        <v>30.83</v>
      </c>
      <c r="D744">
        <v>30.469999000000001</v>
      </c>
      <c r="E744">
        <v>30.790001</v>
      </c>
      <c r="F744">
        <v>30.790001</v>
      </c>
      <c r="G744">
        <v>5563100</v>
      </c>
    </row>
    <row r="745" spans="1:7" x14ac:dyDescent="0.25">
      <c r="A745" s="22">
        <v>41590</v>
      </c>
      <c r="B745">
        <v>30.719999000000001</v>
      </c>
      <c r="C745">
        <v>31</v>
      </c>
      <c r="D745">
        <v>30.530000999999999</v>
      </c>
      <c r="E745">
        <v>30.82</v>
      </c>
      <c r="F745">
        <v>30.82</v>
      </c>
      <c r="G745">
        <v>7274900</v>
      </c>
    </row>
    <row r="746" spans="1:7" x14ac:dyDescent="0.25">
      <c r="A746" s="22">
        <v>41591</v>
      </c>
      <c r="B746">
        <v>30.4</v>
      </c>
      <c r="C746">
        <v>31.07</v>
      </c>
      <c r="D746">
        <v>30.370000999999998</v>
      </c>
      <c r="E746">
        <v>30.950001</v>
      </c>
      <c r="F746">
        <v>30.950001</v>
      </c>
      <c r="G746">
        <v>6954600</v>
      </c>
    </row>
    <row r="747" spans="1:7" x14ac:dyDescent="0.25">
      <c r="A747" s="22">
        <v>41592</v>
      </c>
      <c r="B747">
        <v>31.030000999999999</v>
      </c>
      <c r="C747">
        <v>31.370000999999998</v>
      </c>
      <c r="D747">
        <v>30.91</v>
      </c>
      <c r="E747">
        <v>31.309999000000001</v>
      </c>
      <c r="F747">
        <v>31.309999000000001</v>
      </c>
      <c r="G747">
        <v>6279700</v>
      </c>
    </row>
    <row r="748" spans="1:7" x14ac:dyDescent="0.25">
      <c r="A748" s="22">
        <v>41593</v>
      </c>
      <c r="B748">
        <v>31.52</v>
      </c>
      <c r="C748">
        <v>31.74</v>
      </c>
      <c r="D748">
        <v>31.469999000000001</v>
      </c>
      <c r="E748">
        <v>31.73</v>
      </c>
      <c r="F748">
        <v>31.73</v>
      </c>
      <c r="G748">
        <v>5227400</v>
      </c>
    </row>
    <row r="749" spans="1:7" x14ac:dyDescent="0.25">
      <c r="A749" s="22">
        <v>41596</v>
      </c>
      <c r="B749">
        <v>32.189999</v>
      </c>
      <c r="C749">
        <v>32.5</v>
      </c>
      <c r="D749">
        <v>31.57</v>
      </c>
      <c r="E749">
        <v>31.65</v>
      </c>
      <c r="F749">
        <v>31.65</v>
      </c>
      <c r="G749">
        <v>8122900</v>
      </c>
    </row>
    <row r="750" spans="1:7" x14ac:dyDescent="0.25">
      <c r="A750" s="22">
        <v>41597</v>
      </c>
      <c r="B750">
        <v>31.860001</v>
      </c>
      <c r="C750">
        <v>32.009998000000003</v>
      </c>
      <c r="D750">
        <v>30.92</v>
      </c>
      <c r="E750">
        <v>31.280000999999999</v>
      </c>
      <c r="F750">
        <v>31.280000999999999</v>
      </c>
      <c r="G750">
        <v>11817800</v>
      </c>
    </row>
    <row r="751" spans="1:7" x14ac:dyDescent="0.25">
      <c r="A751" s="22">
        <v>41598</v>
      </c>
      <c r="B751">
        <v>30.969999000000001</v>
      </c>
      <c r="C751">
        <v>32.450001</v>
      </c>
      <c r="D751">
        <v>30.92</v>
      </c>
      <c r="E751">
        <v>31.950001</v>
      </c>
      <c r="F751">
        <v>31.950001</v>
      </c>
      <c r="G751">
        <v>14369200</v>
      </c>
    </row>
    <row r="752" spans="1:7" x14ac:dyDescent="0.25">
      <c r="A752" s="22">
        <v>41599</v>
      </c>
      <c r="B752">
        <v>32.290000999999997</v>
      </c>
      <c r="C752">
        <v>33.270000000000003</v>
      </c>
      <c r="D752">
        <v>32.25</v>
      </c>
      <c r="E752">
        <v>32.979999999999997</v>
      </c>
      <c r="F752">
        <v>32.979999999999997</v>
      </c>
      <c r="G752">
        <v>10581500</v>
      </c>
    </row>
    <row r="753" spans="1:7" x14ac:dyDescent="0.25">
      <c r="A753" s="22">
        <v>41600</v>
      </c>
      <c r="B753">
        <v>33.189999</v>
      </c>
      <c r="C753">
        <v>33.490001999999997</v>
      </c>
      <c r="D753">
        <v>33.009998000000003</v>
      </c>
      <c r="E753">
        <v>33.490001999999997</v>
      </c>
      <c r="F753">
        <v>33.490001999999997</v>
      </c>
      <c r="G753">
        <v>6305900</v>
      </c>
    </row>
    <row r="754" spans="1:7" x14ac:dyDescent="0.25">
      <c r="A754" s="22">
        <v>41603</v>
      </c>
      <c r="B754">
        <v>33.82</v>
      </c>
      <c r="C754">
        <v>33.830002</v>
      </c>
      <c r="D754">
        <v>33.200001</v>
      </c>
      <c r="E754">
        <v>33.380001</v>
      </c>
      <c r="F754">
        <v>33.380001</v>
      </c>
      <c r="G754">
        <v>6214600</v>
      </c>
    </row>
    <row r="755" spans="1:7" x14ac:dyDescent="0.25">
      <c r="A755" s="22">
        <v>41604</v>
      </c>
      <c r="B755">
        <v>33.380001</v>
      </c>
      <c r="C755">
        <v>33.630001</v>
      </c>
      <c r="D755">
        <v>33.080002</v>
      </c>
      <c r="E755">
        <v>33.18</v>
      </c>
      <c r="F755">
        <v>33.18</v>
      </c>
      <c r="G755">
        <v>6501100</v>
      </c>
    </row>
    <row r="756" spans="1:7" x14ac:dyDescent="0.25">
      <c r="A756" s="22">
        <v>41605</v>
      </c>
      <c r="B756">
        <v>33.380001</v>
      </c>
      <c r="C756">
        <v>33.380001</v>
      </c>
      <c r="D756">
        <v>33.049999</v>
      </c>
      <c r="E756">
        <v>33.139999000000003</v>
      </c>
      <c r="F756">
        <v>33.139999000000003</v>
      </c>
      <c r="G756">
        <v>4272000</v>
      </c>
    </row>
    <row r="757" spans="1:7" x14ac:dyDescent="0.25">
      <c r="A757" s="22">
        <v>41607</v>
      </c>
      <c r="B757">
        <v>33.299999</v>
      </c>
      <c r="C757">
        <v>33.32</v>
      </c>
      <c r="D757">
        <v>32.709999000000003</v>
      </c>
      <c r="E757">
        <v>32.75</v>
      </c>
      <c r="F757">
        <v>32.75</v>
      </c>
      <c r="G757">
        <v>2409000</v>
      </c>
    </row>
    <row r="758" spans="1:7" x14ac:dyDescent="0.25">
      <c r="A758" s="22">
        <v>41610</v>
      </c>
      <c r="B758">
        <v>32.869999</v>
      </c>
      <c r="C758">
        <v>32.900002000000001</v>
      </c>
      <c r="D758">
        <v>32.25</v>
      </c>
      <c r="E758">
        <v>32.479999999999997</v>
      </c>
      <c r="F758">
        <v>32.479999999999997</v>
      </c>
      <c r="G758">
        <v>7037700</v>
      </c>
    </row>
    <row r="759" spans="1:7" x14ac:dyDescent="0.25">
      <c r="A759" s="22">
        <v>41611</v>
      </c>
      <c r="B759">
        <v>31.879999000000002</v>
      </c>
      <c r="C759">
        <v>32.159999999999997</v>
      </c>
      <c r="D759">
        <v>30.879999000000002</v>
      </c>
      <c r="E759">
        <v>31.67</v>
      </c>
      <c r="F759">
        <v>31.67</v>
      </c>
      <c r="G759">
        <v>11013100</v>
      </c>
    </row>
    <row r="760" spans="1:7" x14ac:dyDescent="0.25">
      <c r="A760" s="22">
        <v>41612</v>
      </c>
      <c r="B760">
        <v>31.059999000000001</v>
      </c>
      <c r="C760">
        <v>32.080002</v>
      </c>
      <c r="D760">
        <v>30.610001</v>
      </c>
      <c r="E760">
        <v>31.99</v>
      </c>
      <c r="F760">
        <v>31.99</v>
      </c>
      <c r="G760">
        <v>11198900</v>
      </c>
    </row>
    <row r="761" spans="1:7" x14ac:dyDescent="0.25">
      <c r="A761" s="22">
        <v>41613</v>
      </c>
      <c r="B761">
        <v>32.240001999999997</v>
      </c>
      <c r="C761">
        <v>32.290000999999997</v>
      </c>
      <c r="D761">
        <v>31.459999</v>
      </c>
      <c r="E761">
        <v>31.77</v>
      </c>
      <c r="F761">
        <v>31.77</v>
      </c>
      <c r="G761">
        <v>9177200</v>
      </c>
    </row>
    <row r="762" spans="1:7" x14ac:dyDescent="0.25">
      <c r="A762" s="22">
        <v>41614</v>
      </c>
      <c r="B762">
        <v>32.5</v>
      </c>
      <c r="C762">
        <v>33.080002</v>
      </c>
      <c r="D762">
        <v>32.400002000000001</v>
      </c>
      <c r="E762">
        <v>32.880001</v>
      </c>
      <c r="F762">
        <v>32.880001</v>
      </c>
      <c r="G762">
        <v>6482300</v>
      </c>
    </row>
    <row r="763" spans="1:7" x14ac:dyDescent="0.25">
      <c r="A763" s="22">
        <v>41617</v>
      </c>
      <c r="B763">
        <v>33.119999</v>
      </c>
      <c r="C763">
        <v>33.310001</v>
      </c>
      <c r="D763">
        <v>32.82</v>
      </c>
      <c r="E763">
        <v>33.139999000000003</v>
      </c>
      <c r="F763">
        <v>33.139999000000003</v>
      </c>
      <c r="G763">
        <v>6763300</v>
      </c>
    </row>
    <row r="764" spans="1:7" x14ac:dyDescent="0.25">
      <c r="A764" s="22">
        <v>41618</v>
      </c>
      <c r="B764">
        <v>32.919998</v>
      </c>
      <c r="C764">
        <v>33.159999999999997</v>
      </c>
      <c r="D764">
        <v>32.770000000000003</v>
      </c>
      <c r="E764">
        <v>32.950001</v>
      </c>
      <c r="F764">
        <v>32.950001</v>
      </c>
      <c r="G764">
        <v>5337400</v>
      </c>
    </row>
    <row r="765" spans="1:7" x14ac:dyDescent="0.25">
      <c r="A765" s="22">
        <v>41619</v>
      </c>
      <c r="B765">
        <v>33.040000999999997</v>
      </c>
      <c r="C765">
        <v>33.099997999999999</v>
      </c>
      <c r="D765">
        <v>31.26</v>
      </c>
      <c r="E765">
        <v>31.389999</v>
      </c>
      <c r="F765">
        <v>31.389999</v>
      </c>
      <c r="G765">
        <v>11136000</v>
      </c>
    </row>
    <row r="766" spans="1:7" x14ac:dyDescent="0.25">
      <c r="A766" s="22">
        <v>41620</v>
      </c>
      <c r="B766">
        <v>31.58</v>
      </c>
      <c r="C766">
        <v>31.799999</v>
      </c>
      <c r="D766">
        <v>30.639999</v>
      </c>
      <c r="E766">
        <v>31.25</v>
      </c>
      <c r="F766">
        <v>31.25</v>
      </c>
      <c r="G766">
        <v>10886600</v>
      </c>
    </row>
    <row r="767" spans="1:7" x14ac:dyDescent="0.25">
      <c r="A767" s="22">
        <v>41621</v>
      </c>
      <c r="B767">
        <v>31.33</v>
      </c>
      <c r="C767">
        <v>31.51</v>
      </c>
      <c r="D767">
        <v>30.959999</v>
      </c>
      <c r="E767">
        <v>31.24</v>
      </c>
      <c r="F767">
        <v>31.24</v>
      </c>
      <c r="G767">
        <v>7689100</v>
      </c>
    </row>
    <row r="768" spans="1:7" x14ac:dyDescent="0.25">
      <c r="A768" s="22">
        <v>41624</v>
      </c>
      <c r="B768">
        <v>31.6</v>
      </c>
      <c r="C768">
        <v>31.719999000000001</v>
      </c>
      <c r="D768">
        <v>31</v>
      </c>
      <c r="E768">
        <v>31.190000999999999</v>
      </c>
      <c r="F768">
        <v>31.190000999999999</v>
      </c>
      <c r="G768">
        <v>6770500</v>
      </c>
    </row>
    <row r="769" spans="1:7" x14ac:dyDescent="0.25">
      <c r="A769" s="22">
        <v>41625</v>
      </c>
      <c r="B769">
        <v>30.76</v>
      </c>
      <c r="C769">
        <v>31.5</v>
      </c>
      <c r="D769">
        <v>30.389999</v>
      </c>
      <c r="E769">
        <v>31.27</v>
      </c>
      <c r="F769">
        <v>31.27</v>
      </c>
      <c r="G769">
        <v>9839700</v>
      </c>
    </row>
    <row r="770" spans="1:7" x14ac:dyDescent="0.25">
      <c r="A770" s="22">
        <v>41626</v>
      </c>
      <c r="B770">
        <v>31.59</v>
      </c>
      <c r="C770">
        <v>33.490001999999997</v>
      </c>
      <c r="D770">
        <v>31.08</v>
      </c>
      <c r="E770">
        <v>33.43</v>
      </c>
      <c r="F770">
        <v>33.43</v>
      </c>
      <c r="G770">
        <v>16837200</v>
      </c>
    </row>
    <row r="771" spans="1:7" x14ac:dyDescent="0.25">
      <c r="A771" s="22">
        <v>41627</v>
      </c>
      <c r="B771">
        <v>33.270000000000003</v>
      </c>
      <c r="C771">
        <v>33.599997999999999</v>
      </c>
      <c r="D771">
        <v>33.029998999999997</v>
      </c>
      <c r="E771">
        <v>33.200001</v>
      </c>
      <c r="F771">
        <v>33.200001</v>
      </c>
      <c r="G771">
        <v>7013700</v>
      </c>
    </row>
    <row r="772" spans="1:7" x14ac:dyDescent="0.25">
      <c r="A772" s="22">
        <v>41628</v>
      </c>
      <c r="B772">
        <v>33.43</v>
      </c>
      <c r="C772">
        <v>33.590000000000003</v>
      </c>
      <c r="D772">
        <v>32.880001</v>
      </c>
      <c r="E772">
        <v>32.950001</v>
      </c>
      <c r="F772">
        <v>32.950001</v>
      </c>
      <c r="G772">
        <v>9019200</v>
      </c>
    </row>
    <row r="773" spans="1:7" x14ac:dyDescent="0.25">
      <c r="A773" s="22">
        <v>41631</v>
      </c>
      <c r="B773">
        <v>33.369999</v>
      </c>
      <c r="C773">
        <v>34.25</v>
      </c>
      <c r="D773">
        <v>33.25</v>
      </c>
      <c r="E773">
        <v>34.139999000000003</v>
      </c>
      <c r="F773">
        <v>34.139999000000003</v>
      </c>
      <c r="G773">
        <v>6473600</v>
      </c>
    </row>
    <row r="774" spans="1:7" x14ac:dyDescent="0.25">
      <c r="A774" s="22">
        <v>41632</v>
      </c>
      <c r="B774">
        <v>34.650002000000001</v>
      </c>
      <c r="C774">
        <v>34.939999</v>
      </c>
      <c r="D774">
        <v>34.439999</v>
      </c>
      <c r="E774">
        <v>34.830002</v>
      </c>
      <c r="F774">
        <v>34.830002</v>
      </c>
      <c r="G774">
        <v>3504300</v>
      </c>
    </row>
    <row r="775" spans="1:7" x14ac:dyDescent="0.25">
      <c r="A775" s="22">
        <v>41634</v>
      </c>
      <c r="B775">
        <v>35.560001</v>
      </c>
      <c r="C775">
        <v>35.659999999999997</v>
      </c>
      <c r="D775">
        <v>35.349997999999999</v>
      </c>
      <c r="E775">
        <v>35.380001</v>
      </c>
      <c r="F775">
        <v>35.380001</v>
      </c>
      <c r="G775">
        <v>6252100</v>
      </c>
    </row>
    <row r="776" spans="1:7" x14ac:dyDescent="0.25">
      <c r="A776" s="22">
        <v>41635</v>
      </c>
      <c r="B776">
        <v>35.520000000000003</v>
      </c>
      <c r="C776">
        <v>35.590000000000003</v>
      </c>
      <c r="D776">
        <v>34.68</v>
      </c>
      <c r="E776">
        <v>34.950001</v>
      </c>
      <c r="F776">
        <v>34.950001</v>
      </c>
      <c r="G776">
        <v>6419200</v>
      </c>
    </row>
    <row r="777" spans="1:7" x14ac:dyDescent="0.25">
      <c r="A777" s="22">
        <v>41638</v>
      </c>
      <c r="B777">
        <v>34.770000000000003</v>
      </c>
      <c r="C777">
        <v>34.959999000000003</v>
      </c>
      <c r="D777">
        <v>34.189999</v>
      </c>
      <c r="E777">
        <v>34.32</v>
      </c>
      <c r="F777">
        <v>34.32</v>
      </c>
      <c r="G777">
        <v>5098200</v>
      </c>
    </row>
    <row r="778" spans="1:7" x14ac:dyDescent="0.25">
      <c r="A778" s="22">
        <v>41639</v>
      </c>
      <c r="B778">
        <v>34.790000999999997</v>
      </c>
      <c r="C778">
        <v>34.82</v>
      </c>
      <c r="D778">
        <v>33.869999</v>
      </c>
      <c r="E778">
        <v>34.380001</v>
      </c>
      <c r="F778">
        <v>34.380001</v>
      </c>
      <c r="G778">
        <v>5707500</v>
      </c>
    </row>
    <row r="779" spans="1:7" x14ac:dyDescent="0.25">
      <c r="A779" s="22">
        <v>41641</v>
      </c>
      <c r="B779">
        <v>33.880001</v>
      </c>
      <c r="C779">
        <v>34.020000000000003</v>
      </c>
      <c r="D779">
        <v>33.479999999999997</v>
      </c>
      <c r="E779">
        <v>33.720001000000003</v>
      </c>
      <c r="F779">
        <v>33.720001000000003</v>
      </c>
      <c r="G779">
        <v>8118600</v>
      </c>
    </row>
    <row r="780" spans="1:7" x14ac:dyDescent="0.25">
      <c r="A780" s="22">
        <v>41642</v>
      </c>
      <c r="B780">
        <v>34.009998000000003</v>
      </c>
      <c r="C780">
        <v>34.380001</v>
      </c>
      <c r="D780">
        <v>33.560001</v>
      </c>
      <c r="E780">
        <v>33.919998</v>
      </c>
      <c r="F780">
        <v>33.919998</v>
      </c>
      <c r="G780">
        <v>6211700</v>
      </c>
    </row>
    <row r="781" spans="1:7" x14ac:dyDescent="0.25">
      <c r="A781" s="22">
        <v>41645</v>
      </c>
      <c r="B781">
        <v>34.490001999999997</v>
      </c>
      <c r="C781">
        <v>34.770000000000003</v>
      </c>
      <c r="D781">
        <v>34</v>
      </c>
      <c r="E781">
        <v>34.349997999999999</v>
      </c>
      <c r="F781">
        <v>34.349997999999999</v>
      </c>
      <c r="G781">
        <v>8063900</v>
      </c>
    </row>
    <row r="782" spans="1:7" x14ac:dyDescent="0.25">
      <c r="A782" s="22">
        <v>41646</v>
      </c>
      <c r="B782">
        <v>34.740001999999997</v>
      </c>
      <c r="C782">
        <v>35.220001000000003</v>
      </c>
      <c r="D782">
        <v>34.659999999999997</v>
      </c>
      <c r="E782">
        <v>35.130001</v>
      </c>
      <c r="F782">
        <v>35.130001</v>
      </c>
      <c r="G782">
        <v>6810200</v>
      </c>
    </row>
    <row r="783" spans="1:7" x14ac:dyDescent="0.25">
      <c r="A783" s="22">
        <v>41647</v>
      </c>
      <c r="B783">
        <v>34.93</v>
      </c>
      <c r="C783">
        <v>35.270000000000003</v>
      </c>
      <c r="D783">
        <v>34.759998000000003</v>
      </c>
      <c r="E783">
        <v>35.07</v>
      </c>
      <c r="F783">
        <v>35.07</v>
      </c>
      <c r="G783">
        <v>6689000</v>
      </c>
    </row>
    <row r="784" spans="1:7" x14ac:dyDescent="0.25">
      <c r="A784" s="22">
        <v>41648</v>
      </c>
      <c r="B784">
        <v>35.139999000000003</v>
      </c>
      <c r="C784">
        <v>35.279998999999997</v>
      </c>
      <c r="D784">
        <v>34.779998999999997</v>
      </c>
      <c r="E784">
        <v>34.959999000000003</v>
      </c>
      <c r="F784">
        <v>34.959999000000003</v>
      </c>
      <c r="G784">
        <v>5382000</v>
      </c>
    </row>
    <row r="785" spans="1:7" x14ac:dyDescent="0.25">
      <c r="A785" s="22">
        <v>41649</v>
      </c>
      <c r="B785">
        <v>35.270000000000003</v>
      </c>
      <c r="C785">
        <v>35.860000999999997</v>
      </c>
      <c r="D785">
        <v>34.849997999999999</v>
      </c>
      <c r="E785">
        <v>35.770000000000003</v>
      </c>
      <c r="F785">
        <v>35.770000000000003</v>
      </c>
      <c r="G785">
        <v>6413000</v>
      </c>
    </row>
    <row r="786" spans="1:7" x14ac:dyDescent="0.25">
      <c r="A786" s="22">
        <v>41652</v>
      </c>
      <c r="B786">
        <v>35.68</v>
      </c>
      <c r="C786">
        <v>36.259998000000003</v>
      </c>
      <c r="D786">
        <v>33.950001</v>
      </c>
      <c r="E786">
        <v>34.5</v>
      </c>
      <c r="F786">
        <v>34.5</v>
      </c>
      <c r="G786">
        <v>10196500</v>
      </c>
    </row>
    <row r="787" spans="1:7" x14ac:dyDescent="0.25">
      <c r="A787" s="22">
        <v>41653</v>
      </c>
      <c r="B787">
        <v>34.950001</v>
      </c>
      <c r="C787">
        <v>35.990001999999997</v>
      </c>
      <c r="D787">
        <v>34.950001</v>
      </c>
      <c r="E787">
        <v>35.919998</v>
      </c>
      <c r="F787">
        <v>35.919998</v>
      </c>
      <c r="G787">
        <v>9066000</v>
      </c>
    </row>
    <row r="788" spans="1:7" x14ac:dyDescent="0.25">
      <c r="A788" s="22">
        <v>41654</v>
      </c>
      <c r="B788">
        <v>36.009998000000003</v>
      </c>
      <c r="C788">
        <v>36.090000000000003</v>
      </c>
      <c r="D788">
        <v>35.349997999999999</v>
      </c>
      <c r="E788">
        <v>35.790000999999997</v>
      </c>
      <c r="F788">
        <v>35.790000999999997</v>
      </c>
      <c r="G788">
        <v>6049800</v>
      </c>
    </row>
    <row r="789" spans="1:7" x14ac:dyDescent="0.25">
      <c r="A789" s="22">
        <v>41655</v>
      </c>
      <c r="B789">
        <v>35.709999000000003</v>
      </c>
      <c r="C789">
        <v>35.830002</v>
      </c>
      <c r="D789">
        <v>35.189999</v>
      </c>
      <c r="E789">
        <v>35.57</v>
      </c>
      <c r="F789">
        <v>35.57</v>
      </c>
      <c r="G789">
        <v>4682000</v>
      </c>
    </row>
    <row r="790" spans="1:7" x14ac:dyDescent="0.25">
      <c r="A790" s="22">
        <v>41656</v>
      </c>
      <c r="B790">
        <v>35.479999999999997</v>
      </c>
      <c r="C790">
        <v>36</v>
      </c>
      <c r="D790">
        <v>35.32</v>
      </c>
      <c r="E790">
        <v>35.529998999999997</v>
      </c>
      <c r="F790">
        <v>35.529998999999997</v>
      </c>
      <c r="G790">
        <v>5603600</v>
      </c>
    </row>
    <row r="791" spans="1:7" x14ac:dyDescent="0.25">
      <c r="A791" s="22">
        <v>41660</v>
      </c>
      <c r="B791">
        <v>35.869999</v>
      </c>
      <c r="C791">
        <v>36.020000000000003</v>
      </c>
      <c r="D791">
        <v>35.32</v>
      </c>
      <c r="E791">
        <v>35.959999000000003</v>
      </c>
      <c r="F791">
        <v>35.959999000000003</v>
      </c>
      <c r="G791">
        <v>6181900</v>
      </c>
    </row>
    <row r="792" spans="1:7" x14ac:dyDescent="0.25">
      <c r="A792" s="22">
        <v>41661</v>
      </c>
      <c r="B792">
        <v>36.349997999999999</v>
      </c>
      <c r="C792">
        <v>36.619999</v>
      </c>
      <c r="D792">
        <v>36.139999000000003</v>
      </c>
      <c r="E792">
        <v>36.5</v>
      </c>
      <c r="F792">
        <v>36.5</v>
      </c>
      <c r="G792">
        <v>4551000</v>
      </c>
    </row>
    <row r="793" spans="1:7" x14ac:dyDescent="0.25">
      <c r="A793" s="22">
        <v>41662</v>
      </c>
      <c r="B793">
        <v>36.060001</v>
      </c>
      <c r="C793">
        <v>36.119999</v>
      </c>
      <c r="D793">
        <v>34.639999000000003</v>
      </c>
      <c r="E793">
        <v>35.540000999999997</v>
      </c>
      <c r="F793">
        <v>35.540000999999997</v>
      </c>
      <c r="G793">
        <v>13686300</v>
      </c>
    </row>
    <row r="794" spans="1:7" x14ac:dyDescent="0.25">
      <c r="A794" s="22">
        <v>41663</v>
      </c>
      <c r="B794">
        <v>34.520000000000003</v>
      </c>
      <c r="C794">
        <v>34.599997999999999</v>
      </c>
      <c r="D794">
        <v>31.67</v>
      </c>
      <c r="E794">
        <v>32.330002</v>
      </c>
      <c r="F794">
        <v>32.330002</v>
      </c>
      <c r="G794">
        <v>22175500</v>
      </c>
    </row>
    <row r="795" spans="1:7" x14ac:dyDescent="0.25">
      <c r="A795" s="22">
        <v>41666</v>
      </c>
      <c r="B795">
        <v>32.049999</v>
      </c>
      <c r="C795">
        <v>32.580002</v>
      </c>
      <c r="D795">
        <v>29.58</v>
      </c>
      <c r="E795">
        <v>31.49</v>
      </c>
      <c r="F795">
        <v>31.49</v>
      </c>
      <c r="G795">
        <v>19308100</v>
      </c>
    </row>
    <row r="796" spans="1:7" x14ac:dyDescent="0.25">
      <c r="A796" s="22">
        <v>41667</v>
      </c>
      <c r="B796">
        <v>31.49</v>
      </c>
      <c r="C796">
        <v>33.080002</v>
      </c>
      <c r="D796">
        <v>31.34</v>
      </c>
      <c r="E796">
        <v>32.799999</v>
      </c>
      <c r="F796">
        <v>32.799999</v>
      </c>
      <c r="G796">
        <v>17011900</v>
      </c>
    </row>
    <row r="797" spans="1:7" x14ac:dyDescent="0.25">
      <c r="A797" s="22">
        <v>41668</v>
      </c>
      <c r="B797">
        <v>31.15</v>
      </c>
      <c r="C797">
        <v>32.139999000000003</v>
      </c>
      <c r="D797">
        <v>30.07</v>
      </c>
      <c r="E797">
        <v>30.540001</v>
      </c>
      <c r="F797">
        <v>30.540001</v>
      </c>
      <c r="G797">
        <v>29672700</v>
      </c>
    </row>
    <row r="798" spans="1:7" x14ac:dyDescent="0.25">
      <c r="A798" s="22">
        <v>41669</v>
      </c>
      <c r="B798">
        <v>31.49</v>
      </c>
      <c r="C798">
        <v>31.879999000000002</v>
      </c>
      <c r="D798">
        <v>30.709999</v>
      </c>
      <c r="E798">
        <v>31.030000999999999</v>
      </c>
      <c r="F798">
        <v>31.030000999999999</v>
      </c>
      <c r="G798">
        <v>18569000</v>
      </c>
    </row>
    <row r="799" spans="1:7" x14ac:dyDescent="0.25">
      <c r="A799" s="22">
        <v>41670</v>
      </c>
      <c r="B799">
        <v>28.23</v>
      </c>
      <c r="C799">
        <v>29.9</v>
      </c>
      <c r="D799">
        <v>28.17</v>
      </c>
      <c r="E799">
        <v>28.610001</v>
      </c>
      <c r="F799">
        <v>28.610001</v>
      </c>
      <c r="G799">
        <v>33468300</v>
      </c>
    </row>
    <row r="800" spans="1:7" x14ac:dyDescent="0.25">
      <c r="A800" s="22">
        <v>41673</v>
      </c>
      <c r="B800">
        <v>28.280000999999999</v>
      </c>
      <c r="C800">
        <v>28.700001</v>
      </c>
      <c r="D800">
        <v>26.32</v>
      </c>
      <c r="E800">
        <v>26.639999</v>
      </c>
      <c r="F800">
        <v>26.639999</v>
      </c>
      <c r="G800">
        <v>45493800</v>
      </c>
    </row>
    <row r="801" spans="1:7" x14ac:dyDescent="0.25">
      <c r="A801" s="22">
        <v>41674</v>
      </c>
      <c r="B801">
        <v>26.940000999999999</v>
      </c>
      <c r="C801">
        <v>27.4</v>
      </c>
      <c r="D801">
        <v>26.5</v>
      </c>
      <c r="E801">
        <v>27.02</v>
      </c>
      <c r="F801">
        <v>27.02</v>
      </c>
      <c r="G801">
        <v>28447300</v>
      </c>
    </row>
    <row r="802" spans="1:7" x14ac:dyDescent="0.25">
      <c r="A802" s="22">
        <v>41675</v>
      </c>
      <c r="B802">
        <v>26.5</v>
      </c>
      <c r="C802">
        <v>26.76</v>
      </c>
      <c r="D802">
        <v>25.379999000000002</v>
      </c>
      <c r="E802">
        <v>26.1</v>
      </c>
      <c r="F802">
        <v>26.1</v>
      </c>
      <c r="G802">
        <v>32577400</v>
      </c>
    </row>
    <row r="803" spans="1:7" x14ac:dyDescent="0.25">
      <c r="A803" s="22">
        <v>41676</v>
      </c>
      <c r="B803">
        <v>26.41</v>
      </c>
      <c r="C803">
        <v>28.65</v>
      </c>
      <c r="D803">
        <v>26.379999000000002</v>
      </c>
      <c r="E803">
        <v>28.65</v>
      </c>
      <c r="F803">
        <v>28.65</v>
      </c>
      <c r="G803">
        <v>23267600</v>
      </c>
    </row>
    <row r="804" spans="1:7" x14ac:dyDescent="0.25">
      <c r="A804" s="22">
        <v>41677</v>
      </c>
      <c r="B804">
        <v>29.450001</v>
      </c>
      <c r="C804">
        <v>30.98</v>
      </c>
      <c r="D804">
        <v>29.27</v>
      </c>
      <c r="E804">
        <v>30.33</v>
      </c>
      <c r="F804">
        <v>30.33</v>
      </c>
      <c r="G804">
        <v>27311100</v>
      </c>
    </row>
    <row r="805" spans="1:7" x14ac:dyDescent="0.25">
      <c r="A805" s="22">
        <v>41680</v>
      </c>
      <c r="B805">
        <v>30.49</v>
      </c>
      <c r="C805">
        <v>30.940000999999999</v>
      </c>
      <c r="D805">
        <v>30.030000999999999</v>
      </c>
      <c r="E805">
        <v>30.35</v>
      </c>
      <c r="F805">
        <v>30.35</v>
      </c>
      <c r="G805">
        <v>13750600</v>
      </c>
    </row>
    <row r="806" spans="1:7" x14ac:dyDescent="0.25">
      <c r="A806" s="22">
        <v>41681</v>
      </c>
      <c r="B806">
        <v>30.860001</v>
      </c>
      <c r="C806">
        <v>31.82</v>
      </c>
      <c r="D806">
        <v>30.58</v>
      </c>
      <c r="E806">
        <v>31.469999000000001</v>
      </c>
      <c r="F806">
        <v>31.469999000000001</v>
      </c>
      <c r="G806">
        <v>16242600</v>
      </c>
    </row>
    <row r="807" spans="1:7" x14ac:dyDescent="0.25">
      <c r="A807" s="22">
        <v>41682</v>
      </c>
      <c r="B807">
        <v>31.9</v>
      </c>
      <c r="C807">
        <v>32.200001</v>
      </c>
      <c r="D807">
        <v>31.27</v>
      </c>
      <c r="E807">
        <v>32.119999</v>
      </c>
      <c r="F807">
        <v>32.119999</v>
      </c>
      <c r="G807">
        <v>17333600</v>
      </c>
    </row>
    <row r="808" spans="1:7" x14ac:dyDescent="0.25">
      <c r="A808" s="22">
        <v>41683</v>
      </c>
      <c r="B808">
        <v>31.139999</v>
      </c>
      <c r="C808">
        <v>32.419998</v>
      </c>
      <c r="D808">
        <v>31.129999000000002</v>
      </c>
      <c r="E808">
        <v>32.340000000000003</v>
      </c>
      <c r="F808">
        <v>32.340000000000003</v>
      </c>
      <c r="G808">
        <v>18241200</v>
      </c>
    </row>
    <row r="809" spans="1:7" x14ac:dyDescent="0.25">
      <c r="A809" s="22">
        <v>41684</v>
      </c>
      <c r="B809">
        <v>32.459999000000003</v>
      </c>
      <c r="C809">
        <v>33.139999000000003</v>
      </c>
      <c r="D809">
        <v>32.259998000000003</v>
      </c>
      <c r="E809">
        <v>32.849997999999999</v>
      </c>
      <c r="F809">
        <v>32.849997999999999</v>
      </c>
      <c r="G809">
        <v>11639900</v>
      </c>
    </row>
    <row r="810" spans="1:7" x14ac:dyDescent="0.25">
      <c r="A810" s="22">
        <v>41688</v>
      </c>
      <c r="B810">
        <v>33.150002000000001</v>
      </c>
      <c r="C810">
        <v>33.340000000000003</v>
      </c>
      <c r="D810">
        <v>32.369999</v>
      </c>
      <c r="E810">
        <v>33.299999</v>
      </c>
      <c r="F810">
        <v>33.299999</v>
      </c>
      <c r="G810">
        <v>10924600</v>
      </c>
    </row>
    <row r="811" spans="1:7" x14ac:dyDescent="0.25">
      <c r="A811" s="22">
        <v>41689</v>
      </c>
      <c r="B811">
        <v>32.849997999999999</v>
      </c>
      <c r="C811">
        <v>33.189999</v>
      </c>
      <c r="D811">
        <v>30.77</v>
      </c>
      <c r="E811">
        <v>30.99</v>
      </c>
      <c r="F811">
        <v>30.99</v>
      </c>
      <c r="G811">
        <v>20450800</v>
      </c>
    </row>
    <row r="812" spans="1:7" x14ac:dyDescent="0.25">
      <c r="A812" s="22">
        <v>41690</v>
      </c>
      <c r="B812">
        <v>31.34</v>
      </c>
      <c r="C812">
        <v>32.330002</v>
      </c>
      <c r="D812">
        <v>30.77</v>
      </c>
      <c r="E812">
        <v>32.229999999999997</v>
      </c>
      <c r="F812">
        <v>32.229999999999997</v>
      </c>
      <c r="G812">
        <v>12093600</v>
      </c>
    </row>
    <row r="813" spans="1:7" x14ac:dyDescent="0.25">
      <c r="A813" s="22">
        <v>41691</v>
      </c>
      <c r="B813">
        <v>32.610000999999997</v>
      </c>
      <c r="C813">
        <v>32.830002</v>
      </c>
      <c r="D813">
        <v>31.700001</v>
      </c>
      <c r="E813">
        <v>31.870000999999998</v>
      </c>
      <c r="F813">
        <v>31.870000999999998</v>
      </c>
      <c r="G813">
        <v>13006500</v>
      </c>
    </row>
    <row r="814" spans="1:7" x14ac:dyDescent="0.25">
      <c r="A814" s="22">
        <v>41694</v>
      </c>
      <c r="B814">
        <v>32.020000000000003</v>
      </c>
      <c r="C814">
        <v>32.610000999999997</v>
      </c>
      <c r="D814">
        <v>31.91</v>
      </c>
      <c r="E814">
        <v>32.090000000000003</v>
      </c>
      <c r="F814">
        <v>32.090000000000003</v>
      </c>
      <c r="G814">
        <v>8575300</v>
      </c>
    </row>
    <row r="815" spans="1:7" x14ac:dyDescent="0.25">
      <c r="A815" s="22">
        <v>41695</v>
      </c>
      <c r="B815">
        <v>32.159999999999997</v>
      </c>
      <c r="C815">
        <v>32.450001</v>
      </c>
      <c r="D815">
        <v>31.43</v>
      </c>
      <c r="E815">
        <v>32.060001</v>
      </c>
      <c r="F815">
        <v>32.060001</v>
      </c>
      <c r="G815">
        <v>10905900</v>
      </c>
    </row>
    <row r="816" spans="1:7" x14ac:dyDescent="0.25">
      <c r="A816" s="22">
        <v>41696</v>
      </c>
      <c r="B816">
        <v>32.169998</v>
      </c>
      <c r="C816">
        <v>32.349997999999999</v>
      </c>
      <c r="D816">
        <v>31.18</v>
      </c>
      <c r="E816">
        <v>31.6</v>
      </c>
      <c r="F816">
        <v>31.6</v>
      </c>
      <c r="G816">
        <v>13002500</v>
      </c>
    </row>
    <row r="817" spans="1:7" x14ac:dyDescent="0.25">
      <c r="A817" s="22">
        <v>41697</v>
      </c>
      <c r="B817">
        <v>31.110001</v>
      </c>
      <c r="C817">
        <v>31.879999000000002</v>
      </c>
      <c r="D817">
        <v>30.98</v>
      </c>
      <c r="E817">
        <v>31.690000999999999</v>
      </c>
      <c r="F817">
        <v>31.690000999999999</v>
      </c>
      <c r="G817">
        <v>9986700</v>
      </c>
    </row>
    <row r="818" spans="1:7" x14ac:dyDescent="0.25">
      <c r="A818" s="22">
        <v>41698</v>
      </c>
      <c r="B818">
        <v>31.709999</v>
      </c>
      <c r="C818">
        <v>32.290000999999997</v>
      </c>
      <c r="D818">
        <v>30.57</v>
      </c>
      <c r="E818">
        <v>31.200001</v>
      </c>
      <c r="F818">
        <v>31.200001</v>
      </c>
      <c r="G818">
        <v>15262700</v>
      </c>
    </row>
    <row r="819" spans="1:7" x14ac:dyDescent="0.25">
      <c r="A819" s="22">
        <v>41701</v>
      </c>
      <c r="B819">
        <v>29.27</v>
      </c>
      <c r="C819">
        <v>30.18</v>
      </c>
      <c r="D819">
        <v>28.65</v>
      </c>
      <c r="E819">
        <v>29.43</v>
      </c>
      <c r="F819">
        <v>29.43</v>
      </c>
      <c r="G819">
        <v>21906200</v>
      </c>
    </row>
    <row r="820" spans="1:7" x14ac:dyDescent="0.25">
      <c r="A820" s="22">
        <v>41702</v>
      </c>
      <c r="B820">
        <v>30.950001</v>
      </c>
      <c r="C820">
        <v>31.360001</v>
      </c>
      <c r="D820">
        <v>30.85</v>
      </c>
      <c r="E820">
        <v>31.24</v>
      </c>
      <c r="F820">
        <v>31.24</v>
      </c>
      <c r="G820">
        <v>11867500</v>
      </c>
    </row>
    <row r="821" spans="1:7" x14ac:dyDescent="0.25">
      <c r="A821" s="22">
        <v>41703</v>
      </c>
      <c r="B821">
        <v>31.27</v>
      </c>
      <c r="C821">
        <v>31.49</v>
      </c>
      <c r="D821">
        <v>30.77</v>
      </c>
      <c r="E821">
        <v>31.209999</v>
      </c>
      <c r="F821">
        <v>31.209999</v>
      </c>
      <c r="G821">
        <v>10051900</v>
      </c>
    </row>
    <row r="822" spans="1:7" x14ac:dyDescent="0.25">
      <c r="A822" s="22">
        <v>41704</v>
      </c>
      <c r="B822">
        <v>31.4</v>
      </c>
      <c r="C822">
        <v>31.6</v>
      </c>
      <c r="D822">
        <v>31.02</v>
      </c>
      <c r="E822">
        <v>31.450001</v>
      </c>
      <c r="F822">
        <v>31.450001</v>
      </c>
      <c r="G822">
        <v>8056900</v>
      </c>
    </row>
    <row r="823" spans="1:7" x14ac:dyDescent="0.25">
      <c r="A823" s="22">
        <v>41705</v>
      </c>
      <c r="B823">
        <v>31.700001</v>
      </c>
      <c r="C823">
        <v>31.700001</v>
      </c>
      <c r="D823">
        <v>30.43</v>
      </c>
      <c r="E823">
        <v>30.709999</v>
      </c>
      <c r="F823">
        <v>30.709999</v>
      </c>
      <c r="G823">
        <v>13609300</v>
      </c>
    </row>
    <row r="824" spans="1:7" x14ac:dyDescent="0.25">
      <c r="A824" s="22">
        <v>41708</v>
      </c>
      <c r="B824">
        <v>30.52</v>
      </c>
      <c r="C824">
        <v>30.98</v>
      </c>
      <c r="D824">
        <v>29.889999</v>
      </c>
      <c r="E824">
        <v>30.9</v>
      </c>
      <c r="F824">
        <v>30.9</v>
      </c>
      <c r="G824">
        <v>9718400</v>
      </c>
    </row>
    <row r="825" spans="1:7" x14ac:dyDescent="0.25">
      <c r="A825" s="22">
        <v>41709</v>
      </c>
      <c r="B825">
        <v>30.93</v>
      </c>
      <c r="C825">
        <v>31.34</v>
      </c>
      <c r="D825">
        <v>30.26</v>
      </c>
      <c r="E825">
        <v>30.43</v>
      </c>
      <c r="F825">
        <v>30.43</v>
      </c>
      <c r="G825">
        <v>11327500</v>
      </c>
    </row>
    <row r="826" spans="1:7" x14ac:dyDescent="0.25">
      <c r="A826" s="22">
        <v>41710</v>
      </c>
      <c r="B826">
        <v>29.82</v>
      </c>
      <c r="C826">
        <v>30.629999000000002</v>
      </c>
      <c r="D826">
        <v>29.610001</v>
      </c>
      <c r="E826">
        <v>30.450001</v>
      </c>
      <c r="F826">
        <v>30.450001</v>
      </c>
      <c r="G826">
        <v>13540000</v>
      </c>
    </row>
    <row r="827" spans="1:7" x14ac:dyDescent="0.25">
      <c r="A827" s="22">
        <v>41711</v>
      </c>
      <c r="B827">
        <v>30.870000999999998</v>
      </c>
      <c r="C827">
        <v>30.940000999999999</v>
      </c>
      <c r="D827">
        <v>28.77</v>
      </c>
      <c r="E827">
        <v>29.25</v>
      </c>
      <c r="F827">
        <v>29.25</v>
      </c>
      <c r="G827">
        <v>25010500</v>
      </c>
    </row>
    <row r="828" spans="1:7" x14ac:dyDescent="0.25">
      <c r="A828" s="22">
        <v>41712</v>
      </c>
      <c r="B828">
        <v>28.67</v>
      </c>
      <c r="C828">
        <v>29.200001</v>
      </c>
      <c r="D828">
        <v>27.91</v>
      </c>
      <c r="E828">
        <v>28.440000999999999</v>
      </c>
      <c r="F828">
        <v>28.440000999999999</v>
      </c>
      <c r="G828">
        <v>22233400</v>
      </c>
    </row>
    <row r="829" spans="1:7" x14ac:dyDescent="0.25">
      <c r="A829" s="22">
        <v>41715</v>
      </c>
      <c r="B829">
        <v>29.18</v>
      </c>
      <c r="C829">
        <v>29.860001</v>
      </c>
      <c r="D829">
        <v>29.16</v>
      </c>
      <c r="E829">
        <v>29.629999000000002</v>
      </c>
      <c r="F829">
        <v>29.629999000000002</v>
      </c>
      <c r="G829">
        <v>12245100</v>
      </c>
    </row>
    <row r="830" spans="1:7" x14ac:dyDescent="0.25">
      <c r="A830" s="22">
        <v>41716</v>
      </c>
      <c r="B830">
        <v>30.34</v>
      </c>
      <c r="C830">
        <v>30.91</v>
      </c>
      <c r="D830">
        <v>30.190000999999999</v>
      </c>
      <c r="E830">
        <v>30.84</v>
      </c>
      <c r="F830">
        <v>30.84</v>
      </c>
      <c r="G830">
        <v>13161900</v>
      </c>
    </row>
    <row r="831" spans="1:7" x14ac:dyDescent="0.25">
      <c r="A831" s="22">
        <v>41717</v>
      </c>
      <c r="B831">
        <v>30.780000999999999</v>
      </c>
      <c r="C831">
        <v>31.139999</v>
      </c>
      <c r="D831">
        <v>29.17</v>
      </c>
      <c r="E831">
        <v>30.26</v>
      </c>
      <c r="F831">
        <v>30.26</v>
      </c>
      <c r="G831">
        <v>16806000</v>
      </c>
    </row>
    <row r="832" spans="1:7" x14ac:dyDescent="0.25">
      <c r="A832" s="22">
        <v>41718</v>
      </c>
      <c r="B832">
        <v>30.02</v>
      </c>
      <c r="C832">
        <v>30.57</v>
      </c>
      <c r="D832">
        <v>29.83</v>
      </c>
      <c r="E832">
        <v>30.4</v>
      </c>
      <c r="F832">
        <v>30.4</v>
      </c>
      <c r="G832">
        <v>9457700</v>
      </c>
    </row>
    <row r="833" spans="1:7" x14ac:dyDescent="0.25">
      <c r="A833" s="22">
        <v>41719</v>
      </c>
      <c r="B833">
        <v>30.809999000000001</v>
      </c>
      <c r="C833">
        <v>30.91</v>
      </c>
      <c r="D833">
        <v>30.040001</v>
      </c>
      <c r="E833">
        <v>30.200001</v>
      </c>
      <c r="F833">
        <v>30.200001</v>
      </c>
      <c r="G833">
        <v>9754700</v>
      </c>
    </row>
    <row r="834" spans="1:7" x14ac:dyDescent="0.25">
      <c r="A834" s="22">
        <v>41722</v>
      </c>
      <c r="B834">
        <v>30.32</v>
      </c>
      <c r="C834">
        <v>30.469999000000001</v>
      </c>
      <c r="D834">
        <v>29.4</v>
      </c>
      <c r="E834">
        <v>30.110001</v>
      </c>
      <c r="F834">
        <v>30.110001</v>
      </c>
      <c r="G834">
        <v>11395300</v>
      </c>
    </row>
    <row r="835" spans="1:7" x14ac:dyDescent="0.25">
      <c r="A835" s="22">
        <v>41723</v>
      </c>
      <c r="B835">
        <v>30.51</v>
      </c>
      <c r="C835">
        <v>30.620000999999998</v>
      </c>
      <c r="D835">
        <v>29.969999000000001</v>
      </c>
      <c r="E835">
        <v>30.48</v>
      </c>
      <c r="F835">
        <v>30.48</v>
      </c>
      <c r="G835">
        <v>9458800</v>
      </c>
    </row>
    <row r="836" spans="1:7" x14ac:dyDescent="0.25">
      <c r="A836" s="22">
        <v>41724</v>
      </c>
      <c r="B836">
        <v>30.809999000000001</v>
      </c>
      <c r="C836">
        <v>30.85</v>
      </c>
      <c r="D836">
        <v>29.92</v>
      </c>
      <c r="E836">
        <v>29.93</v>
      </c>
      <c r="F836">
        <v>29.93</v>
      </c>
      <c r="G836">
        <v>12996400</v>
      </c>
    </row>
    <row r="837" spans="1:7" x14ac:dyDescent="0.25">
      <c r="A837" s="22">
        <v>41725</v>
      </c>
      <c r="B837">
        <v>29.99</v>
      </c>
      <c r="C837">
        <v>30.35</v>
      </c>
      <c r="D837">
        <v>29.65</v>
      </c>
      <c r="E837">
        <v>30.290001</v>
      </c>
      <c r="F837">
        <v>30.290001</v>
      </c>
      <c r="G837">
        <v>11793100</v>
      </c>
    </row>
    <row r="838" spans="1:7" x14ac:dyDescent="0.25">
      <c r="A838" s="22">
        <v>41726</v>
      </c>
      <c r="B838">
        <v>30.58</v>
      </c>
      <c r="C838">
        <v>30.82</v>
      </c>
      <c r="D838">
        <v>30.24</v>
      </c>
      <c r="E838">
        <v>30.66</v>
      </c>
      <c r="F838">
        <v>30.66</v>
      </c>
      <c r="G838">
        <v>8689400</v>
      </c>
    </row>
    <row r="839" spans="1:7" x14ac:dyDescent="0.25">
      <c r="A839" s="22">
        <v>41729</v>
      </c>
      <c r="B839">
        <v>30.969999000000001</v>
      </c>
      <c r="C839">
        <v>31.66</v>
      </c>
      <c r="D839">
        <v>30.93</v>
      </c>
      <c r="E839">
        <v>31.610001</v>
      </c>
      <c r="F839">
        <v>31.610001</v>
      </c>
      <c r="G839">
        <v>8308000</v>
      </c>
    </row>
    <row r="840" spans="1:7" x14ac:dyDescent="0.25">
      <c r="A840" s="22">
        <v>41730</v>
      </c>
      <c r="B840">
        <v>31.700001</v>
      </c>
      <c r="C840">
        <v>32.689999</v>
      </c>
      <c r="D840">
        <v>31.700001</v>
      </c>
      <c r="E840">
        <v>32.659999999999997</v>
      </c>
      <c r="F840">
        <v>32.659999999999997</v>
      </c>
      <c r="G840">
        <v>8257100</v>
      </c>
    </row>
    <row r="841" spans="1:7" x14ac:dyDescent="0.25">
      <c r="A841" s="22">
        <v>41731</v>
      </c>
      <c r="B841">
        <v>32.630001</v>
      </c>
      <c r="C841">
        <v>32.709999000000003</v>
      </c>
      <c r="D841">
        <v>32.139999000000003</v>
      </c>
      <c r="E841">
        <v>32.439999</v>
      </c>
      <c r="F841">
        <v>32.439999</v>
      </c>
      <c r="G841">
        <v>8299800</v>
      </c>
    </row>
    <row r="842" spans="1:7" x14ac:dyDescent="0.25">
      <c r="A842" s="22">
        <v>41732</v>
      </c>
      <c r="B842">
        <v>32.450001</v>
      </c>
      <c r="C842">
        <v>32.529998999999997</v>
      </c>
      <c r="D842">
        <v>32.040000999999997</v>
      </c>
      <c r="E842">
        <v>32.459999000000003</v>
      </c>
      <c r="F842">
        <v>32.459999000000003</v>
      </c>
      <c r="G842">
        <v>7815700</v>
      </c>
    </row>
    <row r="843" spans="1:7" x14ac:dyDescent="0.25">
      <c r="A843" s="22">
        <v>41733</v>
      </c>
      <c r="B843">
        <v>33.049999</v>
      </c>
      <c r="C843">
        <v>33.07</v>
      </c>
      <c r="D843">
        <v>31.379999000000002</v>
      </c>
      <c r="E843">
        <v>31.76</v>
      </c>
      <c r="F843">
        <v>31.76</v>
      </c>
      <c r="G843">
        <v>15363600</v>
      </c>
    </row>
    <row r="844" spans="1:7" x14ac:dyDescent="0.25">
      <c r="A844" s="22">
        <v>41736</v>
      </c>
      <c r="B844">
        <v>31.450001</v>
      </c>
      <c r="C844">
        <v>31.68</v>
      </c>
      <c r="D844">
        <v>30.610001</v>
      </c>
      <c r="E844">
        <v>31.040001</v>
      </c>
      <c r="F844">
        <v>31.040001</v>
      </c>
      <c r="G844">
        <v>13323700</v>
      </c>
    </row>
    <row r="845" spans="1:7" x14ac:dyDescent="0.25">
      <c r="A845" s="22">
        <v>41737</v>
      </c>
      <c r="B845">
        <v>31.190000999999999</v>
      </c>
      <c r="C845">
        <v>31.639999</v>
      </c>
      <c r="D845">
        <v>30.629999000000002</v>
      </c>
      <c r="E845">
        <v>31.610001</v>
      </c>
      <c r="F845">
        <v>31.610001</v>
      </c>
      <c r="G845">
        <v>9232400</v>
      </c>
    </row>
    <row r="846" spans="1:7" x14ac:dyDescent="0.25">
      <c r="A846" s="22">
        <v>41738</v>
      </c>
      <c r="B846">
        <v>32</v>
      </c>
      <c r="C846">
        <v>32.479999999999997</v>
      </c>
      <c r="D846">
        <v>31.6</v>
      </c>
      <c r="E846">
        <v>32.450001</v>
      </c>
      <c r="F846">
        <v>32.450001</v>
      </c>
      <c r="G846">
        <v>9374600</v>
      </c>
    </row>
    <row r="847" spans="1:7" x14ac:dyDescent="0.25">
      <c r="A847" s="22">
        <v>41739</v>
      </c>
      <c r="B847">
        <v>32.360000999999997</v>
      </c>
      <c r="C847">
        <v>32.450001</v>
      </c>
      <c r="D847">
        <v>30.35</v>
      </c>
      <c r="E847">
        <v>30.469999000000001</v>
      </c>
      <c r="F847">
        <v>30.469999000000001</v>
      </c>
      <c r="G847">
        <v>17531600</v>
      </c>
    </row>
    <row r="848" spans="1:7" x14ac:dyDescent="0.25">
      <c r="A848" s="22">
        <v>41740</v>
      </c>
      <c r="B848">
        <v>30.1</v>
      </c>
      <c r="C848">
        <v>30.540001</v>
      </c>
      <c r="D848">
        <v>29.120000999999998</v>
      </c>
      <c r="E848">
        <v>29.51</v>
      </c>
      <c r="F848">
        <v>29.51</v>
      </c>
      <c r="G848">
        <v>17418600</v>
      </c>
    </row>
    <row r="849" spans="1:7" x14ac:dyDescent="0.25">
      <c r="A849" s="22">
        <v>41743</v>
      </c>
      <c r="B849">
        <v>30.049999</v>
      </c>
      <c r="C849">
        <v>30.190000999999999</v>
      </c>
      <c r="D849">
        <v>28.82</v>
      </c>
      <c r="E849">
        <v>29.76</v>
      </c>
      <c r="F849">
        <v>29.76</v>
      </c>
      <c r="G849">
        <v>14306100</v>
      </c>
    </row>
    <row r="850" spans="1:7" x14ac:dyDescent="0.25">
      <c r="A850" s="22">
        <v>41744</v>
      </c>
      <c r="B850">
        <v>29.959999</v>
      </c>
      <c r="C850">
        <v>30.299999</v>
      </c>
      <c r="D850">
        <v>28.48</v>
      </c>
      <c r="E850">
        <v>30.129999000000002</v>
      </c>
      <c r="F850">
        <v>30.129999000000002</v>
      </c>
      <c r="G850">
        <v>20982100</v>
      </c>
    </row>
    <row r="851" spans="1:7" x14ac:dyDescent="0.25">
      <c r="A851" s="22">
        <v>41745</v>
      </c>
      <c r="B851">
        <v>30.690000999999999</v>
      </c>
      <c r="C851">
        <v>31.219999000000001</v>
      </c>
      <c r="D851">
        <v>30.25</v>
      </c>
      <c r="E851">
        <v>31.16</v>
      </c>
      <c r="F851">
        <v>31.16</v>
      </c>
      <c r="G851">
        <v>8528700</v>
      </c>
    </row>
    <row r="852" spans="1:7" x14ac:dyDescent="0.25">
      <c r="A852" s="22">
        <v>41746</v>
      </c>
      <c r="B852">
        <v>31.1</v>
      </c>
      <c r="C852">
        <v>31.709999</v>
      </c>
      <c r="D852">
        <v>30.91</v>
      </c>
      <c r="E852">
        <v>31.610001</v>
      </c>
      <c r="F852">
        <v>31.610001</v>
      </c>
      <c r="G852">
        <v>7941600</v>
      </c>
    </row>
    <row r="853" spans="1:7" x14ac:dyDescent="0.25">
      <c r="A853" s="22">
        <v>41750</v>
      </c>
      <c r="B853">
        <v>31.67</v>
      </c>
      <c r="C853">
        <v>32.279998999999997</v>
      </c>
      <c r="D853">
        <v>31.610001</v>
      </c>
      <c r="E853">
        <v>32.229999999999997</v>
      </c>
      <c r="F853">
        <v>32.229999999999997</v>
      </c>
      <c r="G853">
        <v>4962900</v>
      </c>
    </row>
    <row r="854" spans="1:7" x14ac:dyDescent="0.25">
      <c r="A854" s="22">
        <v>41751</v>
      </c>
      <c r="B854">
        <v>32.130001</v>
      </c>
      <c r="C854">
        <v>32.5</v>
      </c>
      <c r="D854">
        <v>32</v>
      </c>
      <c r="E854">
        <v>32.290000999999997</v>
      </c>
      <c r="F854">
        <v>32.290000999999997</v>
      </c>
      <c r="G854">
        <v>6268500</v>
      </c>
    </row>
    <row r="855" spans="1:7" x14ac:dyDescent="0.25">
      <c r="A855" s="22">
        <v>41752</v>
      </c>
      <c r="B855">
        <v>32.18</v>
      </c>
      <c r="C855">
        <v>32.299999</v>
      </c>
      <c r="D855">
        <v>31.940000999999999</v>
      </c>
      <c r="E855">
        <v>32.150002000000001</v>
      </c>
      <c r="F855">
        <v>32.150002000000001</v>
      </c>
      <c r="G855">
        <v>5414900</v>
      </c>
    </row>
    <row r="856" spans="1:7" x14ac:dyDescent="0.25">
      <c r="A856" s="22">
        <v>41753</v>
      </c>
      <c r="B856">
        <v>32.310001</v>
      </c>
      <c r="C856">
        <v>32.369999</v>
      </c>
      <c r="D856">
        <v>31.559999000000001</v>
      </c>
      <c r="E856">
        <v>31.76</v>
      </c>
      <c r="F856">
        <v>31.76</v>
      </c>
      <c r="G856">
        <v>9030700</v>
      </c>
    </row>
    <row r="857" spans="1:7" x14ac:dyDescent="0.25">
      <c r="A857" s="22">
        <v>41754</v>
      </c>
      <c r="B857">
        <v>31.49</v>
      </c>
      <c r="C857">
        <v>31.6</v>
      </c>
      <c r="D857">
        <v>30.9</v>
      </c>
      <c r="E857">
        <v>31.51</v>
      </c>
      <c r="F857">
        <v>31.51</v>
      </c>
      <c r="G857">
        <v>8184200</v>
      </c>
    </row>
    <row r="858" spans="1:7" x14ac:dyDescent="0.25">
      <c r="A858" s="22">
        <v>41757</v>
      </c>
      <c r="B858">
        <v>31.76</v>
      </c>
      <c r="C858">
        <v>32.240001999999997</v>
      </c>
      <c r="D858">
        <v>31.16</v>
      </c>
      <c r="E858">
        <v>32.209999000000003</v>
      </c>
      <c r="F858">
        <v>32.209999000000003</v>
      </c>
      <c r="G858">
        <v>10160900</v>
      </c>
    </row>
    <row r="859" spans="1:7" x14ac:dyDescent="0.25">
      <c r="A859" s="22">
        <v>41758</v>
      </c>
      <c r="B859">
        <v>32.360000999999997</v>
      </c>
      <c r="C859">
        <v>32.799999</v>
      </c>
      <c r="D859">
        <v>32.220001000000003</v>
      </c>
      <c r="E859">
        <v>32.790000999999997</v>
      </c>
      <c r="F859">
        <v>32.790000999999997</v>
      </c>
      <c r="G859">
        <v>6749600</v>
      </c>
    </row>
    <row r="860" spans="1:7" x14ac:dyDescent="0.25">
      <c r="A860" s="22">
        <v>41759</v>
      </c>
      <c r="B860">
        <v>32.610000999999997</v>
      </c>
      <c r="C860">
        <v>32.970001000000003</v>
      </c>
      <c r="D860">
        <v>32.439999</v>
      </c>
      <c r="E860">
        <v>32.759998000000003</v>
      </c>
      <c r="F860">
        <v>32.759998000000003</v>
      </c>
      <c r="G860">
        <v>8441000</v>
      </c>
    </row>
    <row r="861" spans="1:7" x14ac:dyDescent="0.25">
      <c r="A861" s="22">
        <v>41760</v>
      </c>
      <c r="B861">
        <v>32.650002000000001</v>
      </c>
      <c r="C861">
        <v>33.040000999999997</v>
      </c>
      <c r="D861">
        <v>32.520000000000003</v>
      </c>
      <c r="E861">
        <v>32.759998000000003</v>
      </c>
      <c r="F861">
        <v>32.759998000000003</v>
      </c>
      <c r="G861">
        <v>6509200</v>
      </c>
    </row>
    <row r="862" spans="1:7" x14ac:dyDescent="0.25">
      <c r="A862" s="22">
        <v>41761</v>
      </c>
      <c r="B862">
        <v>32.950001</v>
      </c>
      <c r="C862">
        <v>33.150002000000001</v>
      </c>
      <c r="D862">
        <v>32.529998999999997</v>
      </c>
      <c r="E862">
        <v>32.909999999999997</v>
      </c>
      <c r="F862">
        <v>32.909999999999997</v>
      </c>
      <c r="G862">
        <v>8159300</v>
      </c>
    </row>
    <row r="863" spans="1:7" x14ac:dyDescent="0.25">
      <c r="A863" s="22">
        <v>41764</v>
      </c>
      <c r="B863">
        <v>32.419998</v>
      </c>
      <c r="C863">
        <v>33.290000999999997</v>
      </c>
      <c r="D863">
        <v>32.200001</v>
      </c>
      <c r="E863">
        <v>33.270000000000003</v>
      </c>
      <c r="F863">
        <v>33.270000000000003</v>
      </c>
      <c r="G863">
        <v>5291000</v>
      </c>
    </row>
    <row r="864" spans="1:7" x14ac:dyDescent="0.25">
      <c r="A864" s="22">
        <v>41765</v>
      </c>
      <c r="B864">
        <v>33.119999</v>
      </c>
      <c r="C864">
        <v>33.5</v>
      </c>
      <c r="D864">
        <v>32.919998</v>
      </c>
      <c r="E864">
        <v>33.049999</v>
      </c>
      <c r="F864">
        <v>33.049999</v>
      </c>
      <c r="G864">
        <v>7635000</v>
      </c>
    </row>
    <row r="865" spans="1:7" x14ac:dyDescent="0.25">
      <c r="A865" s="22">
        <v>41766</v>
      </c>
      <c r="B865">
        <v>33.169998</v>
      </c>
      <c r="C865">
        <v>33.689999</v>
      </c>
      <c r="D865">
        <v>32.610000999999997</v>
      </c>
      <c r="E865">
        <v>33.619999</v>
      </c>
      <c r="F865">
        <v>33.619999</v>
      </c>
      <c r="G865">
        <v>9020200</v>
      </c>
    </row>
    <row r="866" spans="1:7" x14ac:dyDescent="0.25">
      <c r="A866" s="22">
        <v>41767</v>
      </c>
      <c r="B866">
        <v>33.669998</v>
      </c>
      <c r="C866">
        <v>34.349997999999999</v>
      </c>
      <c r="D866">
        <v>33.380001</v>
      </c>
      <c r="E866">
        <v>33.610000999999997</v>
      </c>
      <c r="F866">
        <v>33.610000999999997</v>
      </c>
      <c r="G866">
        <v>10228000</v>
      </c>
    </row>
    <row r="867" spans="1:7" x14ac:dyDescent="0.25">
      <c r="A867" s="22">
        <v>41768</v>
      </c>
      <c r="B867">
        <v>33.709999000000003</v>
      </c>
      <c r="C867">
        <v>34.330002</v>
      </c>
      <c r="D867">
        <v>33.259998000000003</v>
      </c>
      <c r="E867">
        <v>34.32</v>
      </c>
      <c r="F867">
        <v>34.32</v>
      </c>
      <c r="G867">
        <v>6725500</v>
      </c>
    </row>
    <row r="868" spans="1:7" x14ac:dyDescent="0.25">
      <c r="A868" s="22">
        <v>41771</v>
      </c>
      <c r="B868">
        <v>34.729999999999997</v>
      </c>
      <c r="C868">
        <v>35.450001</v>
      </c>
      <c r="D868">
        <v>34.639999000000003</v>
      </c>
      <c r="E868">
        <v>35.349997999999999</v>
      </c>
      <c r="F868">
        <v>35.349997999999999</v>
      </c>
      <c r="G868">
        <v>6525700</v>
      </c>
    </row>
    <row r="869" spans="1:7" x14ac:dyDescent="0.25">
      <c r="A869" s="22">
        <v>41772</v>
      </c>
      <c r="B869">
        <v>35.409999999999997</v>
      </c>
      <c r="C869">
        <v>35.639999000000003</v>
      </c>
      <c r="D869">
        <v>35.200001</v>
      </c>
      <c r="E869">
        <v>35.259998000000003</v>
      </c>
      <c r="F869">
        <v>35.259998000000003</v>
      </c>
      <c r="G869">
        <v>4750100</v>
      </c>
    </row>
    <row r="870" spans="1:7" x14ac:dyDescent="0.25">
      <c r="A870" s="22">
        <v>41773</v>
      </c>
      <c r="B870">
        <v>35.130001</v>
      </c>
      <c r="C870">
        <v>35.779998999999997</v>
      </c>
      <c r="D870">
        <v>34.990001999999997</v>
      </c>
      <c r="E870">
        <v>35.43</v>
      </c>
      <c r="F870">
        <v>35.43</v>
      </c>
      <c r="G870">
        <v>7593900</v>
      </c>
    </row>
    <row r="871" spans="1:7" x14ac:dyDescent="0.25">
      <c r="A871" s="22">
        <v>41774</v>
      </c>
      <c r="B871">
        <v>35.209999000000003</v>
      </c>
      <c r="C871">
        <v>35.360000999999997</v>
      </c>
      <c r="D871">
        <v>34.220001000000003</v>
      </c>
      <c r="E871">
        <v>35.049999</v>
      </c>
      <c r="F871">
        <v>35.049999</v>
      </c>
      <c r="G871">
        <v>14546600</v>
      </c>
    </row>
    <row r="872" spans="1:7" x14ac:dyDescent="0.25">
      <c r="A872" s="22">
        <v>41775</v>
      </c>
      <c r="B872">
        <v>35.330002</v>
      </c>
      <c r="C872">
        <v>35.860000999999997</v>
      </c>
      <c r="D872">
        <v>34.909999999999997</v>
      </c>
      <c r="E872">
        <v>35.860000999999997</v>
      </c>
      <c r="F872">
        <v>35.860000999999997</v>
      </c>
      <c r="G872">
        <v>7359400</v>
      </c>
    </row>
    <row r="873" spans="1:7" x14ac:dyDescent="0.25">
      <c r="A873" s="22">
        <v>41778</v>
      </c>
      <c r="B873">
        <v>35.669998</v>
      </c>
      <c r="C873">
        <v>36.340000000000003</v>
      </c>
      <c r="D873">
        <v>35.639999000000003</v>
      </c>
      <c r="E873">
        <v>36.299999</v>
      </c>
      <c r="F873">
        <v>36.299999</v>
      </c>
      <c r="G873">
        <v>6937800</v>
      </c>
    </row>
    <row r="874" spans="1:7" x14ac:dyDescent="0.25">
      <c r="A874" s="22">
        <v>41779</v>
      </c>
      <c r="B874">
        <v>36.400002000000001</v>
      </c>
      <c r="C874">
        <v>36.830002</v>
      </c>
      <c r="D874">
        <v>35.849997999999999</v>
      </c>
      <c r="E874">
        <v>36.580002</v>
      </c>
      <c r="F874">
        <v>36.580002</v>
      </c>
      <c r="G874">
        <v>13104500</v>
      </c>
    </row>
    <row r="875" spans="1:7" x14ac:dyDescent="0.25">
      <c r="A875" s="22">
        <v>41780</v>
      </c>
      <c r="B875">
        <v>36.909999999999997</v>
      </c>
      <c r="C875">
        <v>37.330002</v>
      </c>
      <c r="D875">
        <v>36.82</v>
      </c>
      <c r="E875">
        <v>37.159999999999997</v>
      </c>
      <c r="F875">
        <v>37.159999999999997</v>
      </c>
      <c r="G875">
        <v>8804700</v>
      </c>
    </row>
    <row r="876" spans="1:7" x14ac:dyDescent="0.25">
      <c r="A876" s="22">
        <v>41781</v>
      </c>
      <c r="B876">
        <v>37.130001</v>
      </c>
      <c r="C876">
        <v>37.5</v>
      </c>
      <c r="D876">
        <v>36.959999000000003</v>
      </c>
      <c r="E876">
        <v>37.189999</v>
      </c>
      <c r="F876">
        <v>37.189999</v>
      </c>
      <c r="G876">
        <v>5217700</v>
      </c>
    </row>
    <row r="877" spans="1:7" x14ac:dyDescent="0.25">
      <c r="A877" s="22">
        <v>41782</v>
      </c>
      <c r="B877">
        <v>37.169998</v>
      </c>
      <c r="C877">
        <v>37.599997999999999</v>
      </c>
      <c r="D877">
        <v>37.159999999999997</v>
      </c>
      <c r="E877">
        <v>37.459999000000003</v>
      </c>
      <c r="F877">
        <v>37.459999000000003</v>
      </c>
      <c r="G877">
        <v>3579600</v>
      </c>
    </row>
    <row r="878" spans="1:7" x14ac:dyDescent="0.25">
      <c r="A878" s="22">
        <v>41786</v>
      </c>
      <c r="B878">
        <v>38.150002000000001</v>
      </c>
      <c r="C878">
        <v>38.669998</v>
      </c>
      <c r="D878">
        <v>38.009998000000003</v>
      </c>
      <c r="E878">
        <v>38.619999</v>
      </c>
      <c r="F878">
        <v>38.619999</v>
      </c>
      <c r="G878">
        <v>6431400</v>
      </c>
    </row>
    <row r="879" spans="1:7" x14ac:dyDescent="0.25">
      <c r="A879" s="22">
        <v>41787</v>
      </c>
      <c r="B879">
        <v>38.630001</v>
      </c>
      <c r="C879">
        <v>38.860000999999997</v>
      </c>
      <c r="D879">
        <v>38.130001</v>
      </c>
      <c r="E879">
        <v>38.740001999999997</v>
      </c>
      <c r="F879">
        <v>38.740001999999997</v>
      </c>
      <c r="G879">
        <v>8013300</v>
      </c>
    </row>
    <row r="880" spans="1:7" x14ac:dyDescent="0.25">
      <c r="A880" s="22">
        <v>41788</v>
      </c>
      <c r="B880">
        <v>38.909999999999997</v>
      </c>
      <c r="C880">
        <v>39.119999</v>
      </c>
      <c r="D880">
        <v>38.599997999999999</v>
      </c>
      <c r="E880">
        <v>38.880001</v>
      </c>
      <c r="F880">
        <v>38.880001</v>
      </c>
      <c r="G880">
        <v>5982900</v>
      </c>
    </row>
    <row r="881" spans="1:7" x14ac:dyDescent="0.25">
      <c r="A881" s="22">
        <v>41789</v>
      </c>
      <c r="B881">
        <v>38.880001</v>
      </c>
      <c r="C881">
        <v>38.990001999999997</v>
      </c>
      <c r="D881">
        <v>38.659999999999997</v>
      </c>
      <c r="E881">
        <v>38.950001</v>
      </c>
      <c r="F881">
        <v>38.950001</v>
      </c>
      <c r="G881">
        <v>4928000</v>
      </c>
    </row>
    <row r="882" spans="1:7" x14ac:dyDescent="0.25">
      <c r="A882" s="22">
        <v>41792</v>
      </c>
      <c r="B882">
        <v>38.950001</v>
      </c>
      <c r="C882">
        <v>39.229999999999997</v>
      </c>
      <c r="D882">
        <v>38.540000999999997</v>
      </c>
      <c r="E882">
        <v>39.189999</v>
      </c>
      <c r="F882">
        <v>39.189999</v>
      </c>
      <c r="G882">
        <v>4574400</v>
      </c>
    </row>
    <row r="883" spans="1:7" x14ac:dyDescent="0.25">
      <c r="A883" s="22">
        <v>41793</v>
      </c>
      <c r="B883">
        <v>38.939999</v>
      </c>
      <c r="C883">
        <v>39.18</v>
      </c>
      <c r="D883">
        <v>38.700001</v>
      </c>
      <c r="E883">
        <v>39</v>
      </c>
      <c r="F883">
        <v>39</v>
      </c>
      <c r="G883">
        <v>5297400</v>
      </c>
    </row>
    <row r="884" spans="1:7" x14ac:dyDescent="0.25">
      <c r="A884" s="22">
        <v>41794</v>
      </c>
      <c r="B884">
        <v>38.82</v>
      </c>
      <c r="C884">
        <v>39.659999999999997</v>
      </c>
      <c r="D884">
        <v>38.720001000000003</v>
      </c>
      <c r="E884">
        <v>39.419998</v>
      </c>
      <c r="F884">
        <v>39.419998</v>
      </c>
      <c r="G884">
        <v>5294800</v>
      </c>
    </row>
    <row r="885" spans="1:7" x14ac:dyDescent="0.25">
      <c r="A885" s="22">
        <v>41795</v>
      </c>
      <c r="B885">
        <v>39.919998</v>
      </c>
      <c r="C885">
        <v>41</v>
      </c>
      <c r="D885">
        <v>39.560001</v>
      </c>
      <c r="E885">
        <v>40.82</v>
      </c>
      <c r="F885">
        <v>40.82</v>
      </c>
      <c r="G885">
        <v>8721400</v>
      </c>
    </row>
    <row r="886" spans="1:7" x14ac:dyDescent="0.25">
      <c r="A886" s="22">
        <v>41796</v>
      </c>
      <c r="B886">
        <v>41.860000999999997</v>
      </c>
      <c r="C886">
        <v>42.93</v>
      </c>
      <c r="D886">
        <v>41.799999</v>
      </c>
      <c r="E886">
        <v>42.900002000000001</v>
      </c>
      <c r="F886">
        <v>42.900002000000001</v>
      </c>
      <c r="G886">
        <v>10427900</v>
      </c>
    </row>
    <row r="887" spans="1:7" x14ac:dyDescent="0.25">
      <c r="A887" s="22">
        <v>41799</v>
      </c>
      <c r="B887">
        <v>43.099997999999999</v>
      </c>
      <c r="C887">
        <v>43.529998999999997</v>
      </c>
      <c r="D887">
        <v>42.200001</v>
      </c>
      <c r="E887">
        <v>42.290000999999997</v>
      </c>
      <c r="F887">
        <v>42.290000999999997</v>
      </c>
      <c r="G887">
        <v>7106400</v>
      </c>
    </row>
    <row r="888" spans="1:7" x14ac:dyDescent="0.25">
      <c r="A888" s="22">
        <v>41800</v>
      </c>
      <c r="B888">
        <v>42.119999</v>
      </c>
      <c r="C888">
        <v>43.09</v>
      </c>
      <c r="D888">
        <v>41.860000999999997</v>
      </c>
      <c r="E888">
        <v>43.040000999999997</v>
      </c>
      <c r="F888">
        <v>43.040000999999997</v>
      </c>
      <c r="G888">
        <v>4911900</v>
      </c>
    </row>
    <row r="889" spans="1:7" x14ac:dyDescent="0.25">
      <c r="A889" s="22">
        <v>41801</v>
      </c>
      <c r="B889">
        <v>42.27</v>
      </c>
      <c r="C889">
        <v>42.619999</v>
      </c>
      <c r="D889">
        <v>41.459999000000003</v>
      </c>
      <c r="E889">
        <v>42.110000999999997</v>
      </c>
      <c r="F889">
        <v>42.110000999999997</v>
      </c>
      <c r="G889">
        <v>6708900</v>
      </c>
    </row>
    <row r="890" spans="1:7" x14ac:dyDescent="0.25">
      <c r="A890" s="22">
        <v>41802</v>
      </c>
      <c r="B890">
        <v>41.799999</v>
      </c>
      <c r="C890">
        <v>42.009998000000003</v>
      </c>
      <c r="D890">
        <v>39.310001</v>
      </c>
      <c r="E890">
        <v>40.080002</v>
      </c>
      <c r="F890">
        <v>40.080002</v>
      </c>
      <c r="G890">
        <v>11823400</v>
      </c>
    </row>
    <row r="891" spans="1:7" x14ac:dyDescent="0.25">
      <c r="A891" s="22">
        <v>41803</v>
      </c>
      <c r="B891">
        <v>40.340000000000003</v>
      </c>
      <c r="C891">
        <v>41.130001</v>
      </c>
      <c r="D891">
        <v>39.689999</v>
      </c>
      <c r="E891">
        <v>40.740001999999997</v>
      </c>
      <c r="F891">
        <v>40.740001999999997</v>
      </c>
      <c r="G891">
        <v>6681000</v>
      </c>
    </row>
    <row r="892" spans="1:7" x14ac:dyDescent="0.25">
      <c r="A892" s="22">
        <v>41806</v>
      </c>
      <c r="B892">
        <v>40.549999</v>
      </c>
      <c r="C892">
        <v>41.240001999999997</v>
      </c>
      <c r="D892">
        <v>40.07</v>
      </c>
      <c r="E892">
        <v>40.779998999999997</v>
      </c>
      <c r="F892">
        <v>40.779998999999997</v>
      </c>
      <c r="G892">
        <v>5695400</v>
      </c>
    </row>
    <row r="893" spans="1:7" x14ac:dyDescent="0.25">
      <c r="A893" s="22">
        <v>41807</v>
      </c>
      <c r="B893">
        <v>40.919998</v>
      </c>
      <c r="C893">
        <v>42.279998999999997</v>
      </c>
      <c r="D893">
        <v>40.700001</v>
      </c>
      <c r="E893">
        <v>42.18</v>
      </c>
      <c r="F893">
        <v>42.18</v>
      </c>
      <c r="G893">
        <v>6827000</v>
      </c>
    </row>
    <row r="894" spans="1:7" x14ac:dyDescent="0.25">
      <c r="A894" s="22">
        <v>41808</v>
      </c>
      <c r="B894">
        <v>42.360000999999997</v>
      </c>
      <c r="C894">
        <v>44.48</v>
      </c>
      <c r="D894">
        <v>42.279998999999997</v>
      </c>
      <c r="E894">
        <v>44.419998</v>
      </c>
      <c r="F894">
        <v>44.419998</v>
      </c>
      <c r="G894">
        <v>10933300</v>
      </c>
    </row>
    <row r="895" spans="1:7" x14ac:dyDescent="0.25">
      <c r="A895" s="22">
        <v>41809</v>
      </c>
      <c r="B895">
        <v>44.799999</v>
      </c>
      <c r="C895">
        <v>45.09</v>
      </c>
      <c r="D895">
        <v>43.889999000000003</v>
      </c>
      <c r="E895">
        <v>44.259998000000003</v>
      </c>
      <c r="F895">
        <v>44.259998000000003</v>
      </c>
      <c r="G895">
        <v>9146900</v>
      </c>
    </row>
    <row r="896" spans="1:7" x14ac:dyDescent="0.25">
      <c r="A896" s="22">
        <v>41810</v>
      </c>
      <c r="B896">
        <v>44.389999000000003</v>
      </c>
      <c r="C896">
        <v>44.720001000000003</v>
      </c>
      <c r="D896">
        <v>43.619999</v>
      </c>
      <c r="E896">
        <v>43.639999000000003</v>
      </c>
      <c r="F896">
        <v>43.639999000000003</v>
      </c>
      <c r="G896">
        <v>5964900</v>
      </c>
    </row>
    <row r="897" spans="1:7" x14ac:dyDescent="0.25">
      <c r="A897" s="22">
        <v>41813</v>
      </c>
      <c r="B897">
        <v>43.880001</v>
      </c>
      <c r="C897">
        <v>44.84</v>
      </c>
      <c r="D897">
        <v>43.389999000000003</v>
      </c>
      <c r="E897">
        <v>44.740001999999997</v>
      </c>
      <c r="F897">
        <v>44.740001999999997</v>
      </c>
      <c r="G897">
        <v>5990900</v>
      </c>
    </row>
    <row r="898" spans="1:7" x14ac:dyDescent="0.25">
      <c r="A898" s="22">
        <v>41814</v>
      </c>
      <c r="B898">
        <v>44.27</v>
      </c>
      <c r="C898">
        <v>44.93</v>
      </c>
      <c r="D898">
        <v>42.709999000000003</v>
      </c>
      <c r="E898">
        <v>43.07</v>
      </c>
      <c r="F898">
        <v>43.07</v>
      </c>
      <c r="G898">
        <v>9254900</v>
      </c>
    </row>
    <row r="899" spans="1:7" x14ac:dyDescent="0.25">
      <c r="A899" s="22">
        <v>41815</v>
      </c>
      <c r="B899">
        <v>42.360000999999997</v>
      </c>
      <c r="C899">
        <v>44.790000999999997</v>
      </c>
      <c r="D899">
        <v>42.299999</v>
      </c>
      <c r="E899">
        <v>44.790000999999997</v>
      </c>
      <c r="F899">
        <v>44.790000999999997</v>
      </c>
      <c r="G899">
        <v>9883200</v>
      </c>
    </row>
    <row r="900" spans="1:7" x14ac:dyDescent="0.25">
      <c r="A900" s="22">
        <v>41816</v>
      </c>
      <c r="B900">
        <v>44.790000999999997</v>
      </c>
      <c r="C900">
        <v>44.82</v>
      </c>
      <c r="D900">
        <v>43.029998999999997</v>
      </c>
      <c r="E900">
        <v>44.189999</v>
      </c>
      <c r="F900">
        <v>44.189999</v>
      </c>
      <c r="G900">
        <v>9478000</v>
      </c>
    </row>
    <row r="901" spans="1:7" x14ac:dyDescent="0.25">
      <c r="A901" s="22">
        <v>41817</v>
      </c>
      <c r="B901">
        <v>43.759998000000003</v>
      </c>
      <c r="C901">
        <v>44.650002000000001</v>
      </c>
      <c r="D901">
        <v>43.619999</v>
      </c>
      <c r="E901">
        <v>44.560001</v>
      </c>
      <c r="F901">
        <v>44.560001</v>
      </c>
      <c r="G901">
        <v>5905200</v>
      </c>
    </row>
    <row r="902" spans="1:7" x14ac:dyDescent="0.25">
      <c r="A902" s="22">
        <v>41820</v>
      </c>
      <c r="B902">
        <v>44.650002000000001</v>
      </c>
      <c r="C902">
        <v>45.490001999999997</v>
      </c>
      <c r="D902">
        <v>44.43</v>
      </c>
      <c r="E902">
        <v>44.98</v>
      </c>
      <c r="F902">
        <v>44.98</v>
      </c>
      <c r="G902">
        <v>6272800</v>
      </c>
    </row>
    <row r="903" spans="1:7" x14ac:dyDescent="0.25">
      <c r="A903" s="22">
        <v>41821</v>
      </c>
      <c r="B903">
        <v>45.400002000000001</v>
      </c>
      <c r="C903">
        <v>46.619999</v>
      </c>
      <c r="D903">
        <v>45.200001</v>
      </c>
      <c r="E903">
        <v>46.139999000000003</v>
      </c>
      <c r="F903">
        <v>46.139999000000003</v>
      </c>
      <c r="G903">
        <v>5994000</v>
      </c>
    </row>
    <row r="904" spans="1:7" x14ac:dyDescent="0.25">
      <c r="A904" s="22">
        <v>41822</v>
      </c>
      <c r="B904">
        <v>46.310001</v>
      </c>
      <c r="C904">
        <v>47.09</v>
      </c>
      <c r="D904">
        <v>46.25</v>
      </c>
      <c r="E904">
        <v>46.630001</v>
      </c>
      <c r="F904">
        <v>46.630001</v>
      </c>
      <c r="G904">
        <v>6132200</v>
      </c>
    </row>
    <row r="905" spans="1:7" x14ac:dyDescent="0.25">
      <c r="A905" s="22">
        <v>41823</v>
      </c>
      <c r="B905">
        <v>47.459999000000003</v>
      </c>
      <c r="C905">
        <v>47.66</v>
      </c>
      <c r="D905">
        <v>47.119999</v>
      </c>
      <c r="E905">
        <v>47.27</v>
      </c>
      <c r="F905">
        <v>47.27</v>
      </c>
      <c r="G905">
        <v>3894900</v>
      </c>
    </row>
    <row r="906" spans="1:7" x14ac:dyDescent="0.25">
      <c r="A906" s="22">
        <v>41827</v>
      </c>
      <c r="B906">
        <v>46.91</v>
      </c>
      <c r="C906">
        <v>47.029998999999997</v>
      </c>
      <c r="D906">
        <v>46.139999000000003</v>
      </c>
      <c r="E906">
        <v>46.290000999999997</v>
      </c>
      <c r="F906">
        <v>46.290000999999997</v>
      </c>
      <c r="G906">
        <v>6115000</v>
      </c>
    </row>
    <row r="907" spans="1:7" x14ac:dyDescent="0.25">
      <c r="A907" s="22">
        <v>41828</v>
      </c>
      <c r="B907">
        <v>45.959999000000003</v>
      </c>
      <c r="C907">
        <v>45.98</v>
      </c>
      <c r="D907">
        <v>44.490001999999997</v>
      </c>
      <c r="E907">
        <v>45.529998999999997</v>
      </c>
      <c r="F907">
        <v>45.529998999999997</v>
      </c>
      <c r="G907">
        <v>9921200</v>
      </c>
    </row>
    <row r="908" spans="1:7" x14ac:dyDescent="0.25">
      <c r="A908" s="22">
        <v>41829</v>
      </c>
      <c r="B908">
        <v>46.23</v>
      </c>
      <c r="C908">
        <v>46.720001000000003</v>
      </c>
      <c r="D908">
        <v>45.84</v>
      </c>
      <c r="E908">
        <v>46.439999</v>
      </c>
      <c r="F908">
        <v>46.439999</v>
      </c>
      <c r="G908">
        <v>7498000</v>
      </c>
    </row>
    <row r="909" spans="1:7" x14ac:dyDescent="0.25">
      <c r="A909" s="22">
        <v>41830</v>
      </c>
      <c r="B909">
        <v>43.889999000000003</v>
      </c>
      <c r="C909">
        <v>45.509998000000003</v>
      </c>
      <c r="D909">
        <v>43.759998000000003</v>
      </c>
      <c r="E909">
        <v>44.799999</v>
      </c>
      <c r="F909">
        <v>44.799999</v>
      </c>
      <c r="G909">
        <v>8874800</v>
      </c>
    </row>
    <row r="910" spans="1:7" x14ac:dyDescent="0.25">
      <c r="A910" s="22">
        <v>41831</v>
      </c>
      <c r="B910">
        <v>44.860000999999997</v>
      </c>
      <c r="C910">
        <v>45.419998</v>
      </c>
      <c r="D910">
        <v>44.5</v>
      </c>
      <c r="E910">
        <v>45.27</v>
      </c>
      <c r="F910">
        <v>45.27</v>
      </c>
      <c r="G910">
        <v>4868800</v>
      </c>
    </row>
    <row r="911" spans="1:7" x14ac:dyDescent="0.25">
      <c r="A911" s="22">
        <v>41834</v>
      </c>
      <c r="B911">
        <v>46.279998999999997</v>
      </c>
      <c r="C911">
        <v>46.990001999999997</v>
      </c>
      <c r="D911">
        <v>46.259998000000003</v>
      </c>
      <c r="E911">
        <v>46.560001</v>
      </c>
      <c r="F911">
        <v>46.560001</v>
      </c>
      <c r="G911">
        <v>4035800</v>
      </c>
    </row>
    <row r="912" spans="1:7" x14ac:dyDescent="0.25">
      <c r="A912" s="22">
        <v>41835</v>
      </c>
      <c r="B912">
        <v>46.970001000000003</v>
      </c>
      <c r="C912">
        <v>47.09</v>
      </c>
      <c r="D912">
        <v>44.889999000000003</v>
      </c>
      <c r="E912">
        <v>45.720001000000003</v>
      </c>
      <c r="F912">
        <v>45.720001000000003</v>
      </c>
      <c r="G912">
        <v>8910200</v>
      </c>
    </row>
    <row r="913" spans="1:7" x14ac:dyDescent="0.25">
      <c r="A913" s="22">
        <v>41836</v>
      </c>
      <c r="B913">
        <v>47.09</v>
      </c>
      <c r="C913">
        <v>47.25</v>
      </c>
      <c r="D913">
        <v>45.98</v>
      </c>
      <c r="E913">
        <v>46.790000999999997</v>
      </c>
      <c r="F913">
        <v>46.790000999999997</v>
      </c>
      <c r="G913">
        <v>6314700</v>
      </c>
    </row>
    <row r="914" spans="1:7" x14ac:dyDescent="0.25">
      <c r="A914" s="22">
        <v>41837</v>
      </c>
      <c r="B914">
        <v>46.220001000000003</v>
      </c>
      <c r="C914">
        <v>46.860000999999997</v>
      </c>
      <c r="D914">
        <v>41.23</v>
      </c>
      <c r="E914">
        <v>42.290000999999997</v>
      </c>
      <c r="F914">
        <v>42.290000999999997</v>
      </c>
      <c r="G914">
        <v>18160600</v>
      </c>
    </row>
    <row r="915" spans="1:7" x14ac:dyDescent="0.25">
      <c r="A915" s="22">
        <v>41838</v>
      </c>
      <c r="B915">
        <v>44.189999</v>
      </c>
      <c r="C915">
        <v>45.75</v>
      </c>
      <c r="D915">
        <v>43.830002</v>
      </c>
      <c r="E915">
        <v>45.43</v>
      </c>
      <c r="F915">
        <v>45.43</v>
      </c>
      <c r="G915">
        <v>7046900</v>
      </c>
    </row>
    <row r="916" spans="1:7" x14ac:dyDescent="0.25">
      <c r="A916" s="22">
        <v>41841</v>
      </c>
      <c r="B916">
        <v>45.02</v>
      </c>
      <c r="C916">
        <v>45.150002000000001</v>
      </c>
      <c r="D916">
        <v>43.41</v>
      </c>
      <c r="E916">
        <v>44.32</v>
      </c>
      <c r="F916">
        <v>44.32</v>
      </c>
      <c r="G916">
        <v>9528600</v>
      </c>
    </row>
    <row r="917" spans="1:7" x14ac:dyDescent="0.25">
      <c r="A917" s="22">
        <v>41842</v>
      </c>
      <c r="B917">
        <v>45.389999000000003</v>
      </c>
      <c r="C917">
        <v>45.790000999999997</v>
      </c>
      <c r="D917">
        <v>44.91</v>
      </c>
      <c r="E917">
        <v>45.220001000000003</v>
      </c>
      <c r="F917">
        <v>45.220001000000003</v>
      </c>
      <c r="G917">
        <v>7040400</v>
      </c>
    </row>
    <row r="918" spans="1:7" x14ac:dyDescent="0.25">
      <c r="A918" s="22">
        <v>41843</v>
      </c>
      <c r="B918">
        <v>45.540000999999997</v>
      </c>
      <c r="C918">
        <v>45.610000999999997</v>
      </c>
      <c r="D918">
        <v>44.599997999999999</v>
      </c>
      <c r="E918">
        <v>44.82</v>
      </c>
      <c r="F918">
        <v>44.82</v>
      </c>
      <c r="G918">
        <v>7860300</v>
      </c>
    </row>
    <row r="919" spans="1:7" x14ac:dyDescent="0.25">
      <c r="A919" s="22">
        <v>41844</v>
      </c>
      <c r="B919">
        <v>45.220001000000003</v>
      </c>
      <c r="C919">
        <v>45.25</v>
      </c>
      <c r="D919">
        <v>44.43</v>
      </c>
      <c r="E919">
        <v>45.16</v>
      </c>
      <c r="F919">
        <v>45.16</v>
      </c>
      <c r="G919">
        <v>6416900</v>
      </c>
    </row>
    <row r="920" spans="1:7" x14ac:dyDescent="0.25">
      <c r="A920" s="22">
        <v>41845</v>
      </c>
      <c r="B920">
        <v>44.360000999999997</v>
      </c>
      <c r="C920">
        <v>44.470001000000003</v>
      </c>
      <c r="D920">
        <v>43.59</v>
      </c>
      <c r="E920">
        <v>43.84</v>
      </c>
      <c r="F920">
        <v>43.84</v>
      </c>
      <c r="G920">
        <v>8587100</v>
      </c>
    </row>
    <row r="921" spans="1:7" x14ac:dyDescent="0.25">
      <c r="A921" s="22">
        <v>41848</v>
      </c>
      <c r="B921">
        <v>43.990001999999997</v>
      </c>
      <c r="C921">
        <v>44.290000999999997</v>
      </c>
      <c r="D921">
        <v>42.880001</v>
      </c>
      <c r="E921">
        <v>44.080002</v>
      </c>
      <c r="F921">
        <v>44.080002</v>
      </c>
      <c r="G921">
        <v>7992100</v>
      </c>
    </row>
    <row r="922" spans="1:7" x14ac:dyDescent="0.25">
      <c r="A922" s="22">
        <v>41849</v>
      </c>
      <c r="B922">
        <v>44.25</v>
      </c>
      <c r="C922">
        <v>44.849997999999999</v>
      </c>
      <c r="D922">
        <v>43.720001000000003</v>
      </c>
      <c r="E922">
        <v>44.119999</v>
      </c>
      <c r="F922">
        <v>44.119999</v>
      </c>
      <c r="G922">
        <v>8568600</v>
      </c>
    </row>
    <row r="923" spans="1:7" x14ac:dyDescent="0.25">
      <c r="A923" s="22">
        <v>41850</v>
      </c>
      <c r="B923">
        <v>44.57</v>
      </c>
      <c r="C923">
        <v>44.650002000000001</v>
      </c>
      <c r="D923">
        <v>43.220001000000003</v>
      </c>
      <c r="E923">
        <v>43.389999000000003</v>
      </c>
      <c r="F923">
        <v>43.389999000000003</v>
      </c>
      <c r="G923">
        <v>12042100</v>
      </c>
    </row>
    <row r="924" spans="1:7" x14ac:dyDescent="0.25">
      <c r="A924" s="22">
        <v>41851</v>
      </c>
      <c r="B924">
        <v>42</v>
      </c>
      <c r="C924">
        <v>42.23</v>
      </c>
      <c r="D924">
        <v>39.200001</v>
      </c>
      <c r="E924">
        <v>39.729999999999997</v>
      </c>
      <c r="F924">
        <v>39.729999999999997</v>
      </c>
      <c r="G924">
        <v>24974500</v>
      </c>
    </row>
    <row r="925" spans="1:7" x14ac:dyDescent="0.25">
      <c r="A925" s="22">
        <v>41852</v>
      </c>
      <c r="B925">
        <v>39.330002</v>
      </c>
      <c r="C925">
        <v>40.68</v>
      </c>
      <c r="D925">
        <v>36.919998</v>
      </c>
      <c r="E925">
        <v>37.75</v>
      </c>
      <c r="F925">
        <v>37.75</v>
      </c>
      <c r="G925">
        <v>29036100</v>
      </c>
    </row>
    <row r="926" spans="1:7" x14ac:dyDescent="0.25">
      <c r="A926" s="22">
        <v>41855</v>
      </c>
      <c r="B926">
        <v>38.020000000000003</v>
      </c>
      <c r="C926">
        <v>40.119999</v>
      </c>
      <c r="D926">
        <v>37.529998999999997</v>
      </c>
      <c r="E926">
        <v>39.290000999999997</v>
      </c>
      <c r="F926">
        <v>39.290000999999997</v>
      </c>
      <c r="G926">
        <v>19623600</v>
      </c>
    </row>
    <row r="927" spans="1:7" x14ac:dyDescent="0.25">
      <c r="A927" s="22">
        <v>41856</v>
      </c>
      <c r="B927">
        <v>38.520000000000003</v>
      </c>
      <c r="C927">
        <v>38.990001999999997</v>
      </c>
      <c r="D927">
        <v>35.950001</v>
      </c>
      <c r="E927">
        <v>36.590000000000003</v>
      </c>
      <c r="F927">
        <v>36.590000000000003</v>
      </c>
      <c r="G927">
        <v>25072300</v>
      </c>
    </row>
    <row r="928" spans="1:7" x14ac:dyDescent="0.25">
      <c r="A928" s="22">
        <v>41857</v>
      </c>
      <c r="B928">
        <v>35.909999999999997</v>
      </c>
      <c r="C928">
        <v>37.869999</v>
      </c>
      <c r="D928">
        <v>35.830002</v>
      </c>
      <c r="E928">
        <v>36.409999999999997</v>
      </c>
      <c r="F928">
        <v>36.409999999999997</v>
      </c>
      <c r="G928">
        <v>16184800</v>
      </c>
    </row>
    <row r="929" spans="1:7" x14ac:dyDescent="0.25">
      <c r="A929" s="22">
        <v>41858</v>
      </c>
      <c r="B929">
        <v>37.340000000000003</v>
      </c>
      <c r="C929">
        <v>37.619999</v>
      </c>
      <c r="D929">
        <v>35.009998000000003</v>
      </c>
      <c r="E929">
        <v>35.650002000000001</v>
      </c>
      <c r="F929">
        <v>35.650002000000001</v>
      </c>
      <c r="G929">
        <v>20907800</v>
      </c>
    </row>
    <row r="930" spans="1:7" x14ac:dyDescent="0.25">
      <c r="A930" s="22">
        <v>41859</v>
      </c>
      <c r="B930">
        <v>35.650002000000001</v>
      </c>
      <c r="C930">
        <v>37.18</v>
      </c>
      <c r="D930">
        <v>35.159999999999997</v>
      </c>
      <c r="E930">
        <v>37.080002</v>
      </c>
      <c r="F930">
        <v>37.080002</v>
      </c>
      <c r="G930">
        <v>15867900</v>
      </c>
    </row>
    <row r="931" spans="1:7" x14ac:dyDescent="0.25">
      <c r="A931" s="22">
        <v>41862</v>
      </c>
      <c r="B931">
        <v>37.849997999999999</v>
      </c>
      <c r="C931">
        <v>39.509998000000003</v>
      </c>
      <c r="D931">
        <v>37.669998</v>
      </c>
      <c r="E931">
        <v>38.560001</v>
      </c>
      <c r="F931">
        <v>38.560001</v>
      </c>
      <c r="G931">
        <v>13602500</v>
      </c>
    </row>
    <row r="932" spans="1:7" x14ac:dyDescent="0.25">
      <c r="A932" s="22">
        <v>41863</v>
      </c>
      <c r="B932">
        <v>38.720001000000003</v>
      </c>
      <c r="C932">
        <v>39.419998</v>
      </c>
      <c r="D932">
        <v>38.32</v>
      </c>
      <c r="E932">
        <v>38.830002</v>
      </c>
      <c r="F932">
        <v>38.830002</v>
      </c>
      <c r="G932">
        <v>14337700</v>
      </c>
    </row>
    <row r="933" spans="1:7" x14ac:dyDescent="0.25">
      <c r="A933" s="22">
        <v>41864</v>
      </c>
      <c r="B933">
        <v>39.810001</v>
      </c>
      <c r="C933">
        <v>41.23</v>
      </c>
      <c r="D933">
        <v>39.540000999999997</v>
      </c>
      <c r="E933">
        <v>41.040000999999997</v>
      </c>
      <c r="F933">
        <v>41.040000999999997</v>
      </c>
      <c r="G933">
        <v>11737400</v>
      </c>
    </row>
    <row r="934" spans="1:7" x14ac:dyDescent="0.25">
      <c r="A934" s="22">
        <v>41865</v>
      </c>
      <c r="B934">
        <v>41.619999</v>
      </c>
      <c r="C934">
        <v>42.439999</v>
      </c>
      <c r="D934">
        <v>41.389999000000003</v>
      </c>
      <c r="E934">
        <v>42.380001</v>
      </c>
      <c r="F934">
        <v>42.380001</v>
      </c>
      <c r="G934">
        <v>10763800</v>
      </c>
    </row>
    <row r="935" spans="1:7" x14ac:dyDescent="0.25">
      <c r="A935" s="22">
        <v>41866</v>
      </c>
      <c r="B935">
        <v>43.23</v>
      </c>
      <c r="C935">
        <v>43.5</v>
      </c>
      <c r="D935">
        <v>39.919998</v>
      </c>
      <c r="E935">
        <v>42.360000999999997</v>
      </c>
      <c r="F935">
        <v>42.360000999999997</v>
      </c>
      <c r="G935">
        <v>21613000</v>
      </c>
    </row>
    <row r="936" spans="1:7" x14ac:dyDescent="0.25">
      <c r="A936" s="22">
        <v>41869</v>
      </c>
      <c r="B936">
        <v>43.66</v>
      </c>
      <c r="C936">
        <v>43.970001000000003</v>
      </c>
      <c r="D936">
        <v>43.400002000000001</v>
      </c>
      <c r="E936">
        <v>43.950001</v>
      </c>
      <c r="F936">
        <v>43.950001</v>
      </c>
      <c r="G936">
        <v>9092500</v>
      </c>
    </row>
    <row r="937" spans="1:7" x14ac:dyDescent="0.25">
      <c r="A937" s="22">
        <v>41870</v>
      </c>
      <c r="B937">
        <v>44.5</v>
      </c>
      <c r="C937">
        <v>44.619999</v>
      </c>
      <c r="D937">
        <v>44.060001</v>
      </c>
      <c r="E937">
        <v>44.369999</v>
      </c>
      <c r="F937">
        <v>44.369999</v>
      </c>
      <c r="G937">
        <v>10418800</v>
      </c>
    </row>
    <row r="938" spans="1:7" x14ac:dyDescent="0.25">
      <c r="A938" s="22">
        <v>41871</v>
      </c>
      <c r="B938">
        <v>43.740001999999997</v>
      </c>
      <c r="C938">
        <v>44.220001000000003</v>
      </c>
      <c r="D938">
        <v>43.139999000000003</v>
      </c>
      <c r="E938">
        <v>44.029998999999997</v>
      </c>
      <c r="F938">
        <v>44.029998999999997</v>
      </c>
      <c r="G938">
        <v>10426600</v>
      </c>
    </row>
    <row r="939" spans="1:7" x14ac:dyDescent="0.25">
      <c r="A939" s="22">
        <v>41872</v>
      </c>
      <c r="B939">
        <v>43.93</v>
      </c>
      <c r="C939">
        <v>44.099997999999999</v>
      </c>
      <c r="D939">
        <v>43.380001</v>
      </c>
      <c r="E939">
        <v>43.900002000000001</v>
      </c>
      <c r="F939">
        <v>43.900002000000001</v>
      </c>
      <c r="G939">
        <v>5553700</v>
      </c>
    </row>
    <row r="940" spans="1:7" x14ac:dyDescent="0.25">
      <c r="A940" s="22">
        <v>41873</v>
      </c>
      <c r="B940">
        <v>44</v>
      </c>
      <c r="C940">
        <v>44.360000999999997</v>
      </c>
      <c r="D940">
        <v>43.130001</v>
      </c>
      <c r="E940">
        <v>44.060001</v>
      </c>
      <c r="F940">
        <v>44.060001</v>
      </c>
      <c r="G940">
        <v>8428200</v>
      </c>
    </row>
    <row r="941" spans="1:7" x14ac:dyDescent="0.25">
      <c r="A941" s="22">
        <v>41876</v>
      </c>
      <c r="B941">
        <v>44.560001</v>
      </c>
      <c r="C941">
        <v>44.790000999999997</v>
      </c>
      <c r="D941">
        <v>44.18</v>
      </c>
      <c r="E941">
        <v>44.52</v>
      </c>
      <c r="F941">
        <v>44.52</v>
      </c>
      <c r="G941">
        <v>6463300</v>
      </c>
    </row>
    <row r="942" spans="1:7" x14ac:dyDescent="0.25">
      <c r="A942" s="22">
        <v>41877</v>
      </c>
      <c r="B942">
        <v>44.439999</v>
      </c>
      <c r="C942">
        <v>44.619999</v>
      </c>
      <c r="D942">
        <v>43.950001</v>
      </c>
      <c r="E942">
        <v>44.139999000000003</v>
      </c>
      <c r="F942">
        <v>44.139999000000003</v>
      </c>
      <c r="G942">
        <v>5161400</v>
      </c>
    </row>
    <row r="943" spans="1:7" x14ac:dyDescent="0.25">
      <c r="A943" s="22">
        <v>41878</v>
      </c>
      <c r="B943">
        <v>44.029998999999997</v>
      </c>
      <c r="C943">
        <v>44.240001999999997</v>
      </c>
      <c r="D943">
        <v>43.43</v>
      </c>
      <c r="E943">
        <v>43.830002</v>
      </c>
      <c r="F943">
        <v>43.830002</v>
      </c>
      <c r="G943">
        <v>5263900</v>
      </c>
    </row>
    <row r="944" spans="1:7" x14ac:dyDescent="0.25">
      <c r="A944" s="22">
        <v>41879</v>
      </c>
      <c r="B944">
        <v>42.560001</v>
      </c>
      <c r="C944">
        <v>43.52</v>
      </c>
      <c r="D944">
        <v>42.419998</v>
      </c>
      <c r="E944">
        <v>43.080002</v>
      </c>
      <c r="F944">
        <v>43.080002</v>
      </c>
      <c r="G944">
        <v>6626500</v>
      </c>
    </row>
    <row r="945" spans="1:7" x14ac:dyDescent="0.25">
      <c r="A945" s="22">
        <v>41880</v>
      </c>
      <c r="B945">
        <v>43.580002</v>
      </c>
      <c r="C945">
        <v>43.689999</v>
      </c>
      <c r="D945">
        <v>42.900002000000001</v>
      </c>
      <c r="E945">
        <v>43.380001</v>
      </c>
      <c r="F945">
        <v>43.380001</v>
      </c>
      <c r="G945">
        <v>6612800</v>
      </c>
    </row>
    <row r="946" spans="1:7" x14ac:dyDescent="0.25">
      <c r="A946" s="22">
        <v>41884</v>
      </c>
      <c r="B946">
        <v>43.419998</v>
      </c>
      <c r="C946">
        <v>43.57</v>
      </c>
      <c r="D946">
        <v>42.759998000000003</v>
      </c>
      <c r="E946">
        <v>43.099997999999999</v>
      </c>
      <c r="F946">
        <v>43.099997999999999</v>
      </c>
      <c r="G946">
        <v>5533100</v>
      </c>
    </row>
    <row r="947" spans="1:7" x14ac:dyDescent="0.25">
      <c r="A947" s="22">
        <v>41885</v>
      </c>
      <c r="B947">
        <v>43.799999</v>
      </c>
      <c r="C947">
        <v>43.799999</v>
      </c>
      <c r="D947">
        <v>43.099997999999999</v>
      </c>
      <c r="E947">
        <v>43.599997999999999</v>
      </c>
      <c r="F947">
        <v>43.599997999999999</v>
      </c>
      <c r="G947">
        <v>6616800</v>
      </c>
    </row>
    <row r="948" spans="1:7" x14ac:dyDescent="0.25">
      <c r="A948" s="22">
        <v>41886</v>
      </c>
      <c r="B948">
        <v>43.91</v>
      </c>
      <c r="C948">
        <v>44.490001999999997</v>
      </c>
      <c r="D948">
        <v>43.029998999999997</v>
      </c>
      <c r="E948">
        <v>43.490001999999997</v>
      </c>
      <c r="F948">
        <v>43.490001999999997</v>
      </c>
      <c r="G948">
        <v>8826900</v>
      </c>
    </row>
    <row r="949" spans="1:7" x14ac:dyDescent="0.25">
      <c r="A949" s="22">
        <v>41887</v>
      </c>
      <c r="B949">
        <v>43.75</v>
      </c>
      <c r="C949">
        <v>44.490001999999997</v>
      </c>
      <c r="D949">
        <v>43.02</v>
      </c>
      <c r="E949">
        <v>44.380001</v>
      </c>
      <c r="F949">
        <v>44.380001</v>
      </c>
      <c r="G949">
        <v>7266300</v>
      </c>
    </row>
    <row r="950" spans="1:7" x14ac:dyDescent="0.25">
      <c r="A950" s="22">
        <v>41890</v>
      </c>
      <c r="B950">
        <v>44.259998000000003</v>
      </c>
      <c r="C950">
        <v>44.48</v>
      </c>
      <c r="D950">
        <v>43.759998000000003</v>
      </c>
      <c r="E950">
        <v>44.279998999999997</v>
      </c>
      <c r="F950">
        <v>44.279998999999997</v>
      </c>
      <c r="G950">
        <v>6641100</v>
      </c>
    </row>
    <row r="951" spans="1:7" x14ac:dyDescent="0.25">
      <c r="A951" s="22">
        <v>41891</v>
      </c>
      <c r="B951">
        <v>44.040000999999997</v>
      </c>
      <c r="C951">
        <v>44.060001</v>
      </c>
      <c r="D951">
        <v>42.810001</v>
      </c>
      <c r="E951">
        <v>43.080002</v>
      </c>
      <c r="F951">
        <v>43.080002</v>
      </c>
      <c r="G951">
        <v>8488200</v>
      </c>
    </row>
    <row r="952" spans="1:7" x14ac:dyDescent="0.25">
      <c r="A952" s="22">
        <v>41892</v>
      </c>
      <c r="B952">
        <v>43.029998999999997</v>
      </c>
      <c r="C952">
        <v>43.580002</v>
      </c>
      <c r="D952">
        <v>42.220001000000003</v>
      </c>
      <c r="E952">
        <v>43.369999</v>
      </c>
      <c r="F952">
        <v>43.369999</v>
      </c>
      <c r="G952">
        <v>8316000</v>
      </c>
    </row>
    <row r="953" spans="1:7" x14ac:dyDescent="0.25">
      <c r="A953" s="22">
        <v>41893</v>
      </c>
      <c r="B953">
        <v>42.599997999999999</v>
      </c>
      <c r="C953">
        <v>43.529998999999997</v>
      </c>
      <c r="D953">
        <v>42.43</v>
      </c>
      <c r="E953">
        <v>43.490001999999997</v>
      </c>
      <c r="F953">
        <v>43.490001999999997</v>
      </c>
      <c r="G953">
        <v>7422700</v>
      </c>
    </row>
    <row r="954" spans="1:7" x14ac:dyDescent="0.25">
      <c r="A954" s="22">
        <v>41894</v>
      </c>
      <c r="B954">
        <v>43.34</v>
      </c>
      <c r="C954">
        <v>43.450001</v>
      </c>
      <c r="D954">
        <v>41.82</v>
      </c>
      <c r="E954">
        <v>42.5</v>
      </c>
      <c r="F954">
        <v>42.5</v>
      </c>
      <c r="G954">
        <v>13833700</v>
      </c>
    </row>
    <row r="955" spans="1:7" x14ac:dyDescent="0.25">
      <c r="A955" s="22">
        <v>41897</v>
      </c>
      <c r="B955">
        <v>42.32</v>
      </c>
      <c r="C955">
        <v>42.349997999999999</v>
      </c>
      <c r="D955">
        <v>41.189999</v>
      </c>
      <c r="E955">
        <v>41.419998</v>
      </c>
      <c r="F955">
        <v>41.419998</v>
      </c>
      <c r="G955">
        <v>9576900</v>
      </c>
    </row>
    <row r="956" spans="1:7" x14ac:dyDescent="0.25">
      <c r="A956" s="22">
        <v>41898</v>
      </c>
      <c r="B956">
        <v>41</v>
      </c>
      <c r="C956">
        <v>43.580002</v>
      </c>
      <c r="D956">
        <v>40.939999</v>
      </c>
      <c r="E956">
        <v>43.450001</v>
      </c>
      <c r="F956">
        <v>43.450001</v>
      </c>
      <c r="G956">
        <v>11121500</v>
      </c>
    </row>
    <row r="957" spans="1:7" x14ac:dyDescent="0.25">
      <c r="A957" s="22">
        <v>41899</v>
      </c>
      <c r="B957">
        <v>43.669998</v>
      </c>
      <c r="C957">
        <v>44.779998999999997</v>
      </c>
      <c r="D957">
        <v>43.279998999999997</v>
      </c>
      <c r="E957">
        <v>43.84</v>
      </c>
      <c r="F957">
        <v>43.84</v>
      </c>
      <c r="G957">
        <v>14109500</v>
      </c>
    </row>
    <row r="958" spans="1:7" x14ac:dyDescent="0.25">
      <c r="A958" s="22">
        <v>41900</v>
      </c>
      <c r="B958">
        <v>44.150002000000001</v>
      </c>
      <c r="C958">
        <v>44.540000999999997</v>
      </c>
      <c r="D958">
        <v>43.970001000000003</v>
      </c>
      <c r="E958">
        <v>44.490001999999997</v>
      </c>
      <c r="F958">
        <v>44.490001999999997</v>
      </c>
      <c r="G958">
        <v>6162800</v>
      </c>
    </row>
    <row r="959" spans="1:7" x14ac:dyDescent="0.25">
      <c r="A959" s="22">
        <v>41901</v>
      </c>
      <c r="B959">
        <v>44.939999</v>
      </c>
      <c r="C959">
        <v>45.169998</v>
      </c>
      <c r="D959">
        <v>43.849997999999999</v>
      </c>
      <c r="E959">
        <v>44.470001000000003</v>
      </c>
      <c r="F959">
        <v>44.470001000000003</v>
      </c>
      <c r="G959">
        <v>8879500</v>
      </c>
    </row>
    <row r="960" spans="1:7" x14ac:dyDescent="0.25">
      <c r="A960" s="22">
        <v>41904</v>
      </c>
      <c r="B960">
        <v>43.959999000000003</v>
      </c>
      <c r="C960">
        <v>44.029998999999997</v>
      </c>
      <c r="D960">
        <v>42.57</v>
      </c>
      <c r="E960">
        <v>42.880001</v>
      </c>
      <c r="F960">
        <v>42.880001</v>
      </c>
      <c r="G960">
        <v>10242100</v>
      </c>
    </row>
    <row r="961" spans="1:7" x14ac:dyDescent="0.25">
      <c r="A961" s="22">
        <v>41905</v>
      </c>
      <c r="B961">
        <v>41.759998000000003</v>
      </c>
      <c r="C961">
        <v>42.560001</v>
      </c>
      <c r="D961">
        <v>41.279998999999997</v>
      </c>
      <c r="E961">
        <v>41.279998999999997</v>
      </c>
      <c r="F961">
        <v>41.279998999999997</v>
      </c>
      <c r="G961">
        <v>12271800</v>
      </c>
    </row>
    <row r="962" spans="1:7" x14ac:dyDescent="0.25">
      <c r="A962" s="22">
        <v>41906</v>
      </c>
      <c r="B962">
        <v>41.459999000000003</v>
      </c>
      <c r="C962">
        <v>42.639999000000003</v>
      </c>
      <c r="D962">
        <v>41.110000999999997</v>
      </c>
      <c r="E962">
        <v>42.549999</v>
      </c>
      <c r="F962">
        <v>42.549999</v>
      </c>
      <c r="G962">
        <v>8404600</v>
      </c>
    </row>
    <row r="963" spans="1:7" x14ac:dyDescent="0.25">
      <c r="A963" s="22">
        <v>41907</v>
      </c>
      <c r="B963">
        <v>42.110000999999997</v>
      </c>
      <c r="C963">
        <v>42.169998</v>
      </c>
      <c r="D963">
        <v>38.779998999999997</v>
      </c>
      <c r="E963">
        <v>39.360000999999997</v>
      </c>
      <c r="F963">
        <v>39.360000999999997</v>
      </c>
      <c r="G963">
        <v>24540300</v>
      </c>
    </row>
    <row r="964" spans="1:7" x14ac:dyDescent="0.25">
      <c r="A964" s="22">
        <v>41908</v>
      </c>
      <c r="B964">
        <v>39.779998999999997</v>
      </c>
      <c r="C964">
        <v>41.18</v>
      </c>
      <c r="D964">
        <v>39.529998999999997</v>
      </c>
      <c r="E964">
        <v>40.729999999999997</v>
      </c>
      <c r="F964">
        <v>40.729999999999997</v>
      </c>
      <c r="G964">
        <v>11957900</v>
      </c>
    </row>
    <row r="965" spans="1:7" x14ac:dyDescent="0.25">
      <c r="A965" s="22">
        <v>41911</v>
      </c>
      <c r="B965">
        <v>38.57</v>
      </c>
      <c r="C965">
        <v>39.82</v>
      </c>
      <c r="D965">
        <v>38.099997999999999</v>
      </c>
      <c r="E965">
        <v>38.790000999999997</v>
      </c>
      <c r="F965">
        <v>38.790000999999997</v>
      </c>
      <c r="G965">
        <v>18155000</v>
      </c>
    </row>
    <row r="966" spans="1:7" x14ac:dyDescent="0.25">
      <c r="A966" s="22">
        <v>41912</v>
      </c>
      <c r="B966">
        <v>38.540000999999997</v>
      </c>
      <c r="C966">
        <v>39.330002</v>
      </c>
      <c r="D966">
        <v>37.959999000000003</v>
      </c>
      <c r="E966">
        <v>38.25</v>
      </c>
      <c r="F966">
        <v>38.25</v>
      </c>
      <c r="G966">
        <v>15556800</v>
      </c>
    </row>
    <row r="967" spans="1:7" x14ac:dyDescent="0.25">
      <c r="A967" s="22">
        <v>41913</v>
      </c>
      <c r="B967">
        <v>38.270000000000003</v>
      </c>
      <c r="C967">
        <v>38.340000000000003</v>
      </c>
      <c r="D967">
        <v>36.450001</v>
      </c>
      <c r="E967">
        <v>37.5</v>
      </c>
      <c r="F967">
        <v>37.5</v>
      </c>
      <c r="G967">
        <v>26014100</v>
      </c>
    </row>
    <row r="968" spans="1:7" x14ac:dyDescent="0.25">
      <c r="A968" s="22">
        <v>41914</v>
      </c>
      <c r="B968">
        <v>37.169998</v>
      </c>
      <c r="C968">
        <v>38.389999000000003</v>
      </c>
      <c r="D968">
        <v>36.150002000000001</v>
      </c>
      <c r="E968">
        <v>37.720001000000003</v>
      </c>
      <c r="F968">
        <v>37.720001000000003</v>
      </c>
      <c r="G968">
        <v>26185700</v>
      </c>
    </row>
    <row r="969" spans="1:7" x14ac:dyDescent="0.25">
      <c r="A969" s="22">
        <v>41915</v>
      </c>
      <c r="B969">
        <v>39.020000000000003</v>
      </c>
      <c r="C969">
        <v>40.409999999999997</v>
      </c>
      <c r="D969">
        <v>38.779998999999997</v>
      </c>
      <c r="E969">
        <v>39.979999999999997</v>
      </c>
      <c r="F969">
        <v>39.979999999999997</v>
      </c>
      <c r="G969">
        <v>17130500</v>
      </c>
    </row>
    <row r="970" spans="1:7" x14ac:dyDescent="0.25">
      <c r="A970" s="22">
        <v>41918</v>
      </c>
      <c r="B970">
        <v>40.880001</v>
      </c>
      <c r="C970">
        <v>41.290000999999997</v>
      </c>
      <c r="D970">
        <v>39.090000000000003</v>
      </c>
      <c r="E970">
        <v>39.270000000000003</v>
      </c>
      <c r="F970">
        <v>39.270000000000003</v>
      </c>
      <c r="G970">
        <v>14948500</v>
      </c>
    </row>
    <row r="971" spans="1:7" x14ac:dyDescent="0.25">
      <c r="A971" s="22">
        <v>41919</v>
      </c>
      <c r="B971">
        <v>38.330002</v>
      </c>
      <c r="C971">
        <v>38.459999000000003</v>
      </c>
      <c r="D971">
        <v>36.520000000000003</v>
      </c>
      <c r="E971">
        <v>36.580002</v>
      </c>
      <c r="F971">
        <v>36.580002</v>
      </c>
      <c r="G971">
        <v>19890700</v>
      </c>
    </row>
    <row r="972" spans="1:7" x14ac:dyDescent="0.25">
      <c r="A972" s="22">
        <v>41920</v>
      </c>
      <c r="B972">
        <v>36.340000000000003</v>
      </c>
      <c r="C972">
        <v>39.650002000000001</v>
      </c>
      <c r="D972">
        <v>36.009998000000003</v>
      </c>
      <c r="E972">
        <v>39.479999999999997</v>
      </c>
      <c r="F972">
        <v>39.479999999999997</v>
      </c>
      <c r="G972">
        <v>26587600</v>
      </c>
    </row>
    <row r="973" spans="1:7" x14ac:dyDescent="0.25">
      <c r="A973" s="22">
        <v>41921</v>
      </c>
      <c r="B973">
        <v>38.93</v>
      </c>
      <c r="C973">
        <v>39.229999999999997</v>
      </c>
      <c r="D973">
        <v>35.740001999999997</v>
      </c>
      <c r="E973">
        <v>35.900002000000001</v>
      </c>
      <c r="F973">
        <v>35.900002000000001</v>
      </c>
      <c r="G973">
        <v>38317200</v>
      </c>
    </row>
    <row r="974" spans="1:7" x14ac:dyDescent="0.25">
      <c r="A974" s="22">
        <v>41922</v>
      </c>
      <c r="B974">
        <v>35.68</v>
      </c>
      <c r="C974">
        <v>36.400002000000001</v>
      </c>
      <c r="D974">
        <v>31.799999</v>
      </c>
      <c r="E974">
        <v>31.860001</v>
      </c>
      <c r="F974">
        <v>31.860001</v>
      </c>
      <c r="G974">
        <v>37130000</v>
      </c>
    </row>
    <row r="975" spans="1:7" x14ac:dyDescent="0.25">
      <c r="A975" s="22">
        <v>41925</v>
      </c>
      <c r="B975">
        <v>32.389999000000003</v>
      </c>
      <c r="C975">
        <v>32.889999000000003</v>
      </c>
      <c r="D975">
        <v>28.27</v>
      </c>
      <c r="E975">
        <v>28.51</v>
      </c>
      <c r="F975">
        <v>28.51</v>
      </c>
      <c r="G975">
        <v>31888400</v>
      </c>
    </row>
    <row r="976" spans="1:7" x14ac:dyDescent="0.25">
      <c r="A976" s="22">
        <v>41926</v>
      </c>
      <c r="B976">
        <v>29.110001</v>
      </c>
      <c r="C976">
        <v>30.42</v>
      </c>
      <c r="D976">
        <v>27.75</v>
      </c>
      <c r="E976">
        <v>28.75</v>
      </c>
      <c r="F976">
        <v>28.75</v>
      </c>
      <c r="G976">
        <v>37348200</v>
      </c>
    </row>
    <row r="977" spans="1:7" x14ac:dyDescent="0.25">
      <c r="A977" s="22">
        <v>41927</v>
      </c>
      <c r="B977">
        <v>26.639999</v>
      </c>
      <c r="C977">
        <v>28.530000999999999</v>
      </c>
      <c r="D977">
        <v>24.67</v>
      </c>
      <c r="E977">
        <v>28.299999</v>
      </c>
      <c r="F977">
        <v>28.299999</v>
      </c>
      <c r="G977">
        <v>66713600</v>
      </c>
    </row>
    <row r="978" spans="1:7" x14ac:dyDescent="0.25">
      <c r="A978" s="22">
        <v>41928</v>
      </c>
      <c r="B978">
        <v>24.85</v>
      </c>
      <c r="C978">
        <v>27.74</v>
      </c>
      <c r="D978">
        <v>24.709999</v>
      </c>
      <c r="E978">
        <v>27.190000999999999</v>
      </c>
      <c r="F978">
        <v>27.190000999999999</v>
      </c>
      <c r="G978">
        <v>53839600</v>
      </c>
    </row>
    <row r="979" spans="1:7" x14ac:dyDescent="0.25">
      <c r="A979" s="22">
        <v>41929</v>
      </c>
      <c r="B979">
        <v>29.049999</v>
      </c>
      <c r="C979">
        <v>29.48</v>
      </c>
      <c r="D979">
        <v>27.77</v>
      </c>
      <c r="E979">
        <v>28.33</v>
      </c>
      <c r="F979">
        <v>28.33</v>
      </c>
      <c r="G979">
        <v>32420400</v>
      </c>
    </row>
    <row r="980" spans="1:7" x14ac:dyDescent="0.25">
      <c r="A980" s="22">
        <v>41932</v>
      </c>
      <c r="B980">
        <v>28.16</v>
      </c>
      <c r="C980">
        <v>30.559999000000001</v>
      </c>
      <c r="D980">
        <v>28.01</v>
      </c>
      <c r="E980">
        <v>30.48</v>
      </c>
      <c r="F980">
        <v>30.48</v>
      </c>
      <c r="G980">
        <v>24882700</v>
      </c>
    </row>
    <row r="981" spans="1:7" x14ac:dyDescent="0.25">
      <c r="A981" s="22">
        <v>41933</v>
      </c>
      <c r="B981">
        <v>31.639999</v>
      </c>
      <c r="C981">
        <v>32.939999</v>
      </c>
      <c r="D981">
        <v>31.370000999999998</v>
      </c>
      <c r="E981">
        <v>32.740001999999997</v>
      </c>
      <c r="F981">
        <v>32.740001999999997</v>
      </c>
      <c r="G981">
        <v>23262400</v>
      </c>
    </row>
    <row r="982" spans="1:7" x14ac:dyDescent="0.25">
      <c r="A982" s="22">
        <v>41934</v>
      </c>
      <c r="B982">
        <v>32.979999999999997</v>
      </c>
      <c r="C982">
        <v>33.389999000000003</v>
      </c>
      <c r="D982">
        <v>29.91</v>
      </c>
      <c r="E982">
        <v>30.1</v>
      </c>
      <c r="F982">
        <v>30.1</v>
      </c>
      <c r="G982">
        <v>33668700</v>
      </c>
    </row>
    <row r="983" spans="1:7" x14ac:dyDescent="0.25">
      <c r="A983" s="22">
        <v>41935</v>
      </c>
      <c r="B983">
        <v>32.119999</v>
      </c>
      <c r="C983">
        <v>32.860000999999997</v>
      </c>
      <c r="D983">
        <v>31.51</v>
      </c>
      <c r="E983">
        <v>32.049999</v>
      </c>
      <c r="F983">
        <v>32.049999</v>
      </c>
      <c r="G983">
        <v>28412700</v>
      </c>
    </row>
    <row r="984" spans="1:7" x14ac:dyDescent="0.25">
      <c r="A984" s="22">
        <v>41936</v>
      </c>
      <c r="B984">
        <v>31.969999000000001</v>
      </c>
      <c r="C984">
        <v>32.560001</v>
      </c>
      <c r="D984">
        <v>30.209999</v>
      </c>
      <c r="E984">
        <v>32.369999</v>
      </c>
      <c r="F984">
        <v>32.369999</v>
      </c>
      <c r="G984">
        <v>22276500</v>
      </c>
    </row>
    <row r="985" spans="1:7" x14ac:dyDescent="0.25">
      <c r="A985" s="22">
        <v>41939</v>
      </c>
      <c r="B985">
        <v>31.76</v>
      </c>
      <c r="C985">
        <v>32.950001</v>
      </c>
      <c r="D985">
        <v>31.15</v>
      </c>
      <c r="E985">
        <v>32.790000999999997</v>
      </c>
      <c r="F985">
        <v>32.790000999999997</v>
      </c>
      <c r="G985">
        <v>22310400</v>
      </c>
    </row>
    <row r="986" spans="1:7" x14ac:dyDescent="0.25">
      <c r="A986" s="22">
        <v>41940</v>
      </c>
      <c r="B986">
        <v>33.270000000000003</v>
      </c>
      <c r="C986">
        <v>35.009998000000003</v>
      </c>
      <c r="D986">
        <v>33.229999999999997</v>
      </c>
      <c r="E986">
        <v>34.950001</v>
      </c>
      <c r="F986">
        <v>34.950001</v>
      </c>
      <c r="G986">
        <v>21888900</v>
      </c>
    </row>
    <row r="987" spans="1:7" x14ac:dyDescent="0.25">
      <c r="A987" s="22">
        <v>41941</v>
      </c>
      <c r="B987">
        <v>34.869999</v>
      </c>
      <c r="C987">
        <v>35.049999</v>
      </c>
      <c r="D987">
        <v>33.270000000000003</v>
      </c>
      <c r="E987">
        <v>34.330002</v>
      </c>
      <c r="F987">
        <v>34.330002</v>
      </c>
      <c r="G987">
        <v>33231600</v>
      </c>
    </row>
    <row r="988" spans="1:7" x14ac:dyDescent="0.25">
      <c r="A988" s="22">
        <v>41942</v>
      </c>
      <c r="B988">
        <v>33.599997999999999</v>
      </c>
      <c r="C988">
        <v>34.900002000000001</v>
      </c>
      <c r="D988">
        <v>33.090000000000003</v>
      </c>
      <c r="E988">
        <v>34.209999000000003</v>
      </c>
      <c r="F988">
        <v>34.209999000000003</v>
      </c>
      <c r="G988">
        <v>22199800</v>
      </c>
    </row>
    <row r="989" spans="1:7" x14ac:dyDescent="0.25">
      <c r="A989" s="22">
        <v>41943</v>
      </c>
      <c r="B989">
        <v>35.279998999999997</v>
      </c>
      <c r="C989">
        <v>35.349997999999999</v>
      </c>
      <c r="D989">
        <v>34.509998000000003</v>
      </c>
      <c r="E989">
        <v>35.060001</v>
      </c>
      <c r="F989">
        <v>35.060001</v>
      </c>
      <c r="G989">
        <v>16796600</v>
      </c>
    </row>
    <row r="990" spans="1:7" x14ac:dyDescent="0.25">
      <c r="A990" s="22">
        <v>41946</v>
      </c>
      <c r="B990">
        <v>35.099997999999999</v>
      </c>
      <c r="C990">
        <v>35.299999</v>
      </c>
      <c r="D990">
        <v>34.139999000000003</v>
      </c>
      <c r="E990">
        <v>34.5</v>
      </c>
      <c r="F990">
        <v>34.5</v>
      </c>
      <c r="G990">
        <v>12256300</v>
      </c>
    </row>
    <row r="991" spans="1:7" x14ac:dyDescent="0.25">
      <c r="A991" s="22">
        <v>41947</v>
      </c>
      <c r="B991">
        <v>34.220001000000003</v>
      </c>
      <c r="C991">
        <v>34.869999</v>
      </c>
      <c r="D991">
        <v>33.290000999999997</v>
      </c>
      <c r="E991">
        <v>34.770000000000003</v>
      </c>
      <c r="F991">
        <v>34.770000000000003</v>
      </c>
      <c r="G991">
        <v>19529000</v>
      </c>
    </row>
    <row r="992" spans="1:7" x14ac:dyDescent="0.25">
      <c r="A992" s="22">
        <v>41948</v>
      </c>
      <c r="B992">
        <v>35.389999000000003</v>
      </c>
      <c r="C992">
        <v>35.439999</v>
      </c>
      <c r="D992">
        <v>34.560001</v>
      </c>
      <c r="E992">
        <v>35.200001</v>
      </c>
      <c r="F992">
        <v>35.200001</v>
      </c>
      <c r="G992">
        <v>11753200</v>
      </c>
    </row>
    <row r="993" spans="1:7" x14ac:dyDescent="0.25">
      <c r="A993" s="22">
        <v>41949</v>
      </c>
      <c r="B993">
        <v>35.400002000000001</v>
      </c>
      <c r="C993">
        <v>36.229999999999997</v>
      </c>
      <c r="D993">
        <v>34.729999999999997</v>
      </c>
      <c r="E993">
        <v>36.07</v>
      </c>
      <c r="F993">
        <v>36.07</v>
      </c>
      <c r="G993">
        <v>12685900</v>
      </c>
    </row>
    <row r="994" spans="1:7" x14ac:dyDescent="0.25">
      <c r="A994" s="22">
        <v>41950</v>
      </c>
      <c r="B994">
        <v>36.130001</v>
      </c>
      <c r="C994">
        <v>36.689999</v>
      </c>
      <c r="D994">
        <v>35.700001</v>
      </c>
      <c r="E994">
        <v>36.610000999999997</v>
      </c>
      <c r="F994">
        <v>36.610000999999997</v>
      </c>
      <c r="G994">
        <v>13911600</v>
      </c>
    </row>
    <row r="995" spans="1:7" x14ac:dyDescent="0.25">
      <c r="A995" s="22">
        <v>41953</v>
      </c>
      <c r="B995">
        <v>36.799999</v>
      </c>
      <c r="C995">
        <v>38.270000000000003</v>
      </c>
      <c r="D995">
        <v>36.709999000000003</v>
      </c>
      <c r="E995">
        <v>37.970001000000003</v>
      </c>
      <c r="F995">
        <v>37.970001000000003</v>
      </c>
      <c r="G995">
        <v>12553100</v>
      </c>
    </row>
    <row r="996" spans="1:7" x14ac:dyDescent="0.25">
      <c r="A996" s="22">
        <v>41954</v>
      </c>
      <c r="B996">
        <v>38.189999</v>
      </c>
      <c r="C996">
        <v>38.360000999999997</v>
      </c>
      <c r="D996">
        <v>37.209999000000003</v>
      </c>
      <c r="E996">
        <v>38.009998000000003</v>
      </c>
      <c r="F996">
        <v>38.009998000000003</v>
      </c>
      <c r="G996">
        <v>11567300</v>
      </c>
    </row>
    <row r="997" spans="1:7" x14ac:dyDescent="0.25">
      <c r="A997" s="22">
        <v>41955</v>
      </c>
      <c r="B997">
        <v>37.07</v>
      </c>
      <c r="C997">
        <v>37.909999999999997</v>
      </c>
      <c r="D997">
        <v>37.009998000000003</v>
      </c>
      <c r="E997">
        <v>37.520000000000003</v>
      </c>
      <c r="F997">
        <v>37.520000000000003</v>
      </c>
      <c r="G997">
        <v>9742800</v>
      </c>
    </row>
    <row r="998" spans="1:7" x14ac:dyDescent="0.25">
      <c r="A998" s="22">
        <v>41956</v>
      </c>
      <c r="B998">
        <v>37.360000999999997</v>
      </c>
      <c r="C998">
        <v>37.849997999999999</v>
      </c>
      <c r="D998">
        <v>35.979999999999997</v>
      </c>
      <c r="E998">
        <v>37.040000999999997</v>
      </c>
      <c r="F998">
        <v>37.040000999999997</v>
      </c>
      <c r="G998">
        <v>14598300</v>
      </c>
    </row>
    <row r="999" spans="1:7" x14ac:dyDescent="0.25">
      <c r="A999" s="22">
        <v>41957</v>
      </c>
      <c r="B999">
        <v>36.860000999999997</v>
      </c>
      <c r="C999">
        <v>37.060001</v>
      </c>
      <c r="D999">
        <v>36.18</v>
      </c>
      <c r="E999">
        <v>36.950001</v>
      </c>
      <c r="F999">
        <v>36.950001</v>
      </c>
      <c r="G999">
        <v>10854900</v>
      </c>
    </row>
    <row r="1000" spans="1:7" x14ac:dyDescent="0.25">
      <c r="A1000" s="22">
        <v>41960</v>
      </c>
      <c r="B1000">
        <v>36.590000000000003</v>
      </c>
      <c r="C1000">
        <v>37.400002000000001</v>
      </c>
      <c r="D1000">
        <v>36.32</v>
      </c>
      <c r="E1000">
        <v>37.040000999999997</v>
      </c>
      <c r="F1000">
        <v>37.040000999999997</v>
      </c>
      <c r="G1000">
        <v>9396800</v>
      </c>
    </row>
    <row r="1001" spans="1:7" x14ac:dyDescent="0.25">
      <c r="A1001" s="22">
        <v>41961</v>
      </c>
      <c r="B1001">
        <v>37.25</v>
      </c>
      <c r="C1001">
        <v>38.119999</v>
      </c>
      <c r="D1001">
        <v>37.220001000000003</v>
      </c>
      <c r="E1001">
        <v>37.659999999999997</v>
      </c>
      <c r="F1001">
        <v>37.659999999999997</v>
      </c>
      <c r="G1001">
        <v>8820000</v>
      </c>
    </row>
    <row r="1002" spans="1:7" x14ac:dyDescent="0.25">
      <c r="A1002" s="22">
        <v>41962</v>
      </c>
      <c r="B1002">
        <v>37.200001</v>
      </c>
      <c r="C1002">
        <v>37.349997999999999</v>
      </c>
      <c r="D1002">
        <v>36.409999999999997</v>
      </c>
      <c r="E1002">
        <v>36.740001999999997</v>
      </c>
      <c r="F1002">
        <v>36.740001999999997</v>
      </c>
      <c r="G1002">
        <v>11556200</v>
      </c>
    </row>
    <row r="1003" spans="1:7" x14ac:dyDescent="0.25">
      <c r="A1003" s="22">
        <v>41963</v>
      </c>
      <c r="B1003">
        <v>36.060001</v>
      </c>
      <c r="C1003">
        <v>37.299999</v>
      </c>
      <c r="D1003">
        <v>36</v>
      </c>
      <c r="E1003">
        <v>37.110000999999997</v>
      </c>
      <c r="F1003">
        <v>37.110000999999997</v>
      </c>
      <c r="G1003">
        <v>6709700</v>
      </c>
    </row>
    <row r="1004" spans="1:7" x14ac:dyDescent="0.25">
      <c r="A1004" s="22">
        <v>41964</v>
      </c>
      <c r="B1004">
        <v>38.259998000000003</v>
      </c>
      <c r="C1004">
        <v>38.290000999999997</v>
      </c>
      <c r="D1004">
        <v>37.57</v>
      </c>
      <c r="E1004">
        <v>37.900002000000001</v>
      </c>
      <c r="F1004">
        <v>37.900002000000001</v>
      </c>
      <c r="G1004">
        <v>9602800</v>
      </c>
    </row>
    <row r="1005" spans="1:7" x14ac:dyDescent="0.25">
      <c r="A1005" s="22">
        <v>41967</v>
      </c>
      <c r="B1005">
        <v>38.240001999999997</v>
      </c>
      <c r="C1005">
        <v>38.729999999999997</v>
      </c>
      <c r="D1005">
        <v>38.060001</v>
      </c>
      <c r="E1005">
        <v>38.700001</v>
      </c>
      <c r="F1005">
        <v>38.700001</v>
      </c>
      <c r="G1005">
        <v>7356200</v>
      </c>
    </row>
    <row r="1006" spans="1:7" x14ac:dyDescent="0.25">
      <c r="A1006" s="22">
        <v>41968</v>
      </c>
      <c r="B1006">
        <v>38.889999000000003</v>
      </c>
      <c r="C1006">
        <v>39.07</v>
      </c>
      <c r="D1006">
        <v>38.400002000000001</v>
      </c>
      <c r="E1006">
        <v>38.939999</v>
      </c>
      <c r="F1006">
        <v>38.939999</v>
      </c>
      <c r="G1006">
        <v>7671100</v>
      </c>
    </row>
    <row r="1007" spans="1:7" x14ac:dyDescent="0.25">
      <c r="A1007" s="22">
        <v>41969</v>
      </c>
      <c r="B1007">
        <v>38.970001000000003</v>
      </c>
      <c r="C1007">
        <v>39.700001</v>
      </c>
      <c r="D1007">
        <v>38.860000999999997</v>
      </c>
      <c r="E1007">
        <v>39.580002</v>
      </c>
      <c r="F1007">
        <v>39.580002</v>
      </c>
      <c r="G1007">
        <v>7402100</v>
      </c>
    </row>
    <row r="1008" spans="1:7" x14ac:dyDescent="0.25">
      <c r="A1008" s="22">
        <v>41971</v>
      </c>
      <c r="B1008">
        <v>39.400002000000001</v>
      </c>
      <c r="C1008">
        <v>39.720001000000003</v>
      </c>
      <c r="D1008">
        <v>38.409999999999997</v>
      </c>
      <c r="E1008">
        <v>38.509998000000003</v>
      </c>
      <c r="F1008">
        <v>38.509998000000003</v>
      </c>
      <c r="G1008">
        <v>5235300</v>
      </c>
    </row>
    <row r="1009" spans="1:7" x14ac:dyDescent="0.25">
      <c r="A1009" s="22">
        <v>41974</v>
      </c>
      <c r="B1009">
        <v>37.720001000000003</v>
      </c>
      <c r="C1009">
        <v>37.849997999999999</v>
      </c>
      <c r="D1009">
        <v>36.509998000000003</v>
      </c>
      <c r="E1009">
        <v>36.900002000000001</v>
      </c>
      <c r="F1009">
        <v>36.900002000000001</v>
      </c>
      <c r="G1009">
        <v>12921000</v>
      </c>
    </row>
    <row r="1010" spans="1:7" x14ac:dyDescent="0.25">
      <c r="A1010" s="22">
        <v>41975</v>
      </c>
      <c r="B1010">
        <v>36.900002000000001</v>
      </c>
      <c r="C1010">
        <v>38.889999000000003</v>
      </c>
      <c r="D1010">
        <v>36.900002000000001</v>
      </c>
      <c r="E1010">
        <v>38.82</v>
      </c>
      <c r="F1010">
        <v>38.82</v>
      </c>
      <c r="G1010">
        <v>8772700</v>
      </c>
    </row>
    <row r="1011" spans="1:7" x14ac:dyDescent="0.25">
      <c r="A1011" s="22">
        <v>41976</v>
      </c>
      <c r="B1011">
        <v>39.240001999999997</v>
      </c>
      <c r="C1011">
        <v>39.599997999999999</v>
      </c>
      <c r="D1011">
        <v>38.979999999999997</v>
      </c>
      <c r="E1011">
        <v>39.43</v>
      </c>
      <c r="F1011">
        <v>39.43</v>
      </c>
      <c r="G1011">
        <v>7271700</v>
      </c>
    </row>
    <row r="1012" spans="1:7" x14ac:dyDescent="0.25">
      <c r="A1012" s="22">
        <v>41977</v>
      </c>
      <c r="B1012">
        <v>38.959999000000003</v>
      </c>
      <c r="C1012">
        <v>39.779998999999997</v>
      </c>
      <c r="D1012">
        <v>38.240001999999997</v>
      </c>
      <c r="E1012">
        <v>39.380001</v>
      </c>
      <c r="F1012">
        <v>39.380001</v>
      </c>
      <c r="G1012">
        <v>10196100</v>
      </c>
    </row>
    <row r="1013" spans="1:7" x14ac:dyDescent="0.25">
      <c r="A1013" s="22">
        <v>41978</v>
      </c>
      <c r="B1013">
        <v>40</v>
      </c>
      <c r="C1013">
        <v>40.740001999999997</v>
      </c>
      <c r="D1013">
        <v>39.700001</v>
      </c>
      <c r="E1013">
        <v>40.07</v>
      </c>
      <c r="F1013">
        <v>40.07</v>
      </c>
      <c r="G1013">
        <v>9836300</v>
      </c>
    </row>
    <row r="1014" spans="1:7" x14ac:dyDescent="0.25">
      <c r="A1014" s="22">
        <v>41981</v>
      </c>
      <c r="B1014">
        <v>39.799999</v>
      </c>
      <c r="C1014">
        <v>40.439999</v>
      </c>
      <c r="D1014">
        <v>38</v>
      </c>
      <c r="E1014">
        <v>38.479999999999997</v>
      </c>
      <c r="F1014">
        <v>38.479999999999997</v>
      </c>
      <c r="G1014">
        <v>11978300</v>
      </c>
    </row>
    <row r="1015" spans="1:7" x14ac:dyDescent="0.25">
      <c r="A1015" s="22">
        <v>41982</v>
      </c>
      <c r="B1015">
        <v>36.419998</v>
      </c>
      <c r="C1015">
        <v>38.240001999999997</v>
      </c>
      <c r="D1015">
        <v>35.790000999999997</v>
      </c>
      <c r="E1015">
        <v>37.880001</v>
      </c>
      <c r="F1015">
        <v>37.880001</v>
      </c>
      <c r="G1015">
        <v>18972800</v>
      </c>
    </row>
    <row r="1016" spans="1:7" x14ac:dyDescent="0.25">
      <c r="A1016" s="22">
        <v>41983</v>
      </c>
      <c r="B1016">
        <v>37.209999000000003</v>
      </c>
      <c r="C1016">
        <v>37.360000999999997</v>
      </c>
      <c r="D1016">
        <v>33.959999000000003</v>
      </c>
      <c r="E1016">
        <v>34.029998999999997</v>
      </c>
      <c r="F1016">
        <v>34.029998999999997</v>
      </c>
      <c r="G1016">
        <v>27451100</v>
      </c>
    </row>
    <row r="1017" spans="1:7" x14ac:dyDescent="0.25">
      <c r="A1017" s="22">
        <v>41984</v>
      </c>
      <c r="B1017">
        <v>34.259998000000003</v>
      </c>
      <c r="C1017">
        <v>35.650002000000001</v>
      </c>
      <c r="D1017">
        <v>31.809999000000001</v>
      </c>
      <c r="E1017">
        <v>31.84</v>
      </c>
      <c r="F1017">
        <v>31.84</v>
      </c>
      <c r="G1017">
        <v>26315200</v>
      </c>
    </row>
    <row r="1018" spans="1:7" x14ac:dyDescent="0.25">
      <c r="A1018" s="22">
        <v>41985</v>
      </c>
      <c r="B1018">
        <v>30.43</v>
      </c>
      <c r="C1018">
        <v>31.92</v>
      </c>
      <c r="D1018">
        <v>29.91</v>
      </c>
      <c r="E1018">
        <v>30.110001</v>
      </c>
      <c r="F1018">
        <v>30.110001</v>
      </c>
      <c r="G1018">
        <v>34931100</v>
      </c>
    </row>
    <row r="1019" spans="1:7" x14ac:dyDescent="0.25">
      <c r="A1019" s="22">
        <v>41988</v>
      </c>
      <c r="B1019">
        <v>31.57</v>
      </c>
      <c r="C1019">
        <v>32.32</v>
      </c>
      <c r="D1019">
        <v>29.639999</v>
      </c>
      <c r="E1019">
        <v>30.870000999999998</v>
      </c>
      <c r="F1019">
        <v>30.870000999999998</v>
      </c>
      <c r="G1019">
        <v>35677800</v>
      </c>
    </row>
    <row r="1020" spans="1:7" x14ac:dyDescent="0.25">
      <c r="A1020" s="22">
        <v>41989</v>
      </c>
      <c r="B1020">
        <v>30.08</v>
      </c>
      <c r="C1020">
        <v>32.610000999999997</v>
      </c>
      <c r="D1020">
        <v>29.299999</v>
      </c>
      <c r="E1020">
        <v>29.32</v>
      </c>
      <c r="F1020">
        <v>29.32</v>
      </c>
      <c r="G1020">
        <v>36775100</v>
      </c>
    </row>
    <row r="1021" spans="1:7" x14ac:dyDescent="0.25">
      <c r="A1021" s="22">
        <v>41990</v>
      </c>
      <c r="B1021">
        <v>28.85</v>
      </c>
      <c r="C1021">
        <v>32.130001</v>
      </c>
      <c r="D1021">
        <v>28.83</v>
      </c>
      <c r="E1021">
        <v>31.99</v>
      </c>
      <c r="F1021">
        <v>31.99</v>
      </c>
      <c r="G1021">
        <v>37777900</v>
      </c>
    </row>
    <row r="1022" spans="1:7" x14ac:dyDescent="0.25">
      <c r="A1022" s="22">
        <v>41991</v>
      </c>
      <c r="B1022">
        <v>33.599997999999999</v>
      </c>
      <c r="C1022">
        <v>33.709999000000003</v>
      </c>
      <c r="D1022">
        <v>32.119999</v>
      </c>
      <c r="E1022">
        <v>33.049999</v>
      </c>
      <c r="F1022">
        <v>33.049999</v>
      </c>
      <c r="G1022">
        <v>26902200</v>
      </c>
    </row>
    <row r="1023" spans="1:7" x14ac:dyDescent="0.25">
      <c r="A1023" s="22">
        <v>41992</v>
      </c>
      <c r="B1023">
        <v>33.189999</v>
      </c>
      <c r="C1023">
        <v>33.75</v>
      </c>
      <c r="D1023">
        <v>32.689999</v>
      </c>
      <c r="E1023">
        <v>33.220001000000003</v>
      </c>
      <c r="F1023">
        <v>33.220001000000003</v>
      </c>
      <c r="G1023">
        <v>23092400</v>
      </c>
    </row>
    <row r="1024" spans="1:7" x14ac:dyDescent="0.25">
      <c r="A1024" s="22">
        <v>41995</v>
      </c>
      <c r="B1024">
        <v>34.150002000000001</v>
      </c>
      <c r="C1024">
        <v>34.939999</v>
      </c>
      <c r="D1024">
        <v>33.869999</v>
      </c>
      <c r="E1024">
        <v>34.909999999999997</v>
      </c>
      <c r="F1024">
        <v>34.909999999999997</v>
      </c>
      <c r="G1024">
        <v>13984200</v>
      </c>
    </row>
    <row r="1025" spans="1:7" x14ac:dyDescent="0.25">
      <c r="A1025" s="22">
        <v>41996</v>
      </c>
      <c r="B1025">
        <v>35.130001</v>
      </c>
      <c r="C1025">
        <v>35.150002000000001</v>
      </c>
      <c r="D1025">
        <v>34.150002000000001</v>
      </c>
      <c r="E1025">
        <v>34.880001</v>
      </c>
      <c r="F1025">
        <v>34.880001</v>
      </c>
      <c r="G1025">
        <v>11221500</v>
      </c>
    </row>
    <row r="1026" spans="1:7" x14ac:dyDescent="0.25">
      <c r="A1026" s="22">
        <v>41997</v>
      </c>
      <c r="B1026">
        <v>35.240001999999997</v>
      </c>
      <c r="C1026">
        <v>35.299999</v>
      </c>
      <c r="D1026">
        <v>34.810001</v>
      </c>
      <c r="E1026">
        <v>35.110000999999997</v>
      </c>
      <c r="F1026">
        <v>35.110000999999997</v>
      </c>
      <c r="G1026">
        <v>4816700</v>
      </c>
    </row>
    <row r="1027" spans="1:7" x14ac:dyDescent="0.25">
      <c r="A1027" s="22">
        <v>41999</v>
      </c>
      <c r="B1027">
        <v>35.110000999999997</v>
      </c>
      <c r="C1027">
        <v>35.360000999999997</v>
      </c>
      <c r="D1027">
        <v>34.590000000000003</v>
      </c>
      <c r="E1027">
        <v>34.740001999999997</v>
      </c>
      <c r="F1027">
        <v>34.740001999999997</v>
      </c>
      <c r="G1027">
        <v>8202100</v>
      </c>
    </row>
    <row r="1028" spans="1:7" x14ac:dyDescent="0.25">
      <c r="A1028" s="22">
        <v>42002</v>
      </c>
      <c r="B1028">
        <v>34.509998000000003</v>
      </c>
      <c r="C1028">
        <v>35.080002</v>
      </c>
      <c r="D1028">
        <v>34.32</v>
      </c>
      <c r="E1028">
        <v>34.799999</v>
      </c>
      <c r="F1028">
        <v>34.799999</v>
      </c>
      <c r="G1028">
        <v>9017600</v>
      </c>
    </row>
    <row r="1029" spans="1:7" x14ac:dyDescent="0.25">
      <c r="A1029" s="22">
        <v>42003</v>
      </c>
      <c r="B1029">
        <v>34.279998999999997</v>
      </c>
      <c r="C1029">
        <v>34.740001999999997</v>
      </c>
      <c r="D1029">
        <v>33.740001999999997</v>
      </c>
      <c r="E1029">
        <v>33.959999000000003</v>
      </c>
      <c r="F1029">
        <v>33.959999000000003</v>
      </c>
      <c r="G1029">
        <v>12083800</v>
      </c>
    </row>
    <row r="1030" spans="1:7" x14ac:dyDescent="0.25">
      <c r="A1030" s="22">
        <v>42004</v>
      </c>
      <c r="B1030">
        <v>34.080002</v>
      </c>
      <c r="C1030">
        <v>34.25</v>
      </c>
      <c r="D1030">
        <v>30.549999</v>
      </c>
      <c r="E1030">
        <v>31.139999</v>
      </c>
      <c r="F1030">
        <v>31.139999</v>
      </c>
      <c r="G1030">
        <v>22868500</v>
      </c>
    </row>
    <row r="1031" spans="1:7" x14ac:dyDescent="0.25">
      <c r="A1031" s="22">
        <v>42006</v>
      </c>
      <c r="B1031">
        <v>32.25</v>
      </c>
      <c r="C1031">
        <v>32.619999</v>
      </c>
      <c r="D1031">
        <v>29.93</v>
      </c>
      <c r="E1031">
        <v>31.690000999999999</v>
      </c>
      <c r="F1031">
        <v>31.690000999999999</v>
      </c>
      <c r="G1031">
        <v>20012200</v>
      </c>
    </row>
    <row r="1032" spans="1:7" x14ac:dyDescent="0.25">
      <c r="A1032" s="22">
        <v>42009</v>
      </c>
      <c r="B1032">
        <v>30.9</v>
      </c>
      <c r="C1032">
        <v>31.030000999999999</v>
      </c>
      <c r="D1032">
        <v>29.01</v>
      </c>
      <c r="E1032">
        <v>29.49</v>
      </c>
      <c r="F1032">
        <v>29.49</v>
      </c>
      <c r="G1032">
        <v>28640600</v>
      </c>
    </row>
    <row r="1033" spans="1:7" x14ac:dyDescent="0.25">
      <c r="A1033" s="22">
        <v>42010</v>
      </c>
      <c r="B1033">
        <v>29.639999</v>
      </c>
      <c r="C1033">
        <v>30.049999</v>
      </c>
      <c r="D1033">
        <v>27.75</v>
      </c>
      <c r="E1033">
        <v>28.77</v>
      </c>
      <c r="F1033">
        <v>28.77</v>
      </c>
      <c r="G1033">
        <v>41123300</v>
      </c>
    </row>
    <row r="1034" spans="1:7" x14ac:dyDescent="0.25">
      <c r="A1034" s="22">
        <v>42011</v>
      </c>
      <c r="B1034">
        <v>29.629999000000002</v>
      </c>
      <c r="C1034">
        <v>30.09</v>
      </c>
      <c r="D1034">
        <v>29</v>
      </c>
      <c r="E1034">
        <v>29.74</v>
      </c>
      <c r="F1034">
        <v>29.74</v>
      </c>
      <c r="G1034">
        <v>20223000</v>
      </c>
    </row>
    <row r="1035" spans="1:7" x14ac:dyDescent="0.25">
      <c r="A1035" s="22">
        <v>42012</v>
      </c>
      <c r="B1035">
        <v>30.83</v>
      </c>
      <c r="C1035">
        <v>31.77</v>
      </c>
      <c r="D1035">
        <v>30.709999</v>
      </c>
      <c r="E1035">
        <v>31.610001</v>
      </c>
      <c r="F1035">
        <v>31.610001</v>
      </c>
      <c r="G1035">
        <v>19774200</v>
      </c>
    </row>
    <row r="1036" spans="1:7" x14ac:dyDescent="0.25">
      <c r="A1036" s="22">
        <v>42013</v>
      </c>
      <c r="B1036">
        <v>31.950001</v>
      </c>
      <c r="C1036">
        <v>32</v>
      </c>
      <c r="D1036">
        <v>30.120000999999998</v>
      </c>
      <c r="E1036">
        <v>30.41</v>
      </c>
      <c r="F1036">
        <v>30.41</v>
      </c>
      <c r="G1036">
        <v>23357500</v>
      </c>
    </row>
    <row r="1037" spans="1:7" x14ac:dyDescent="0.25">
      <c r="A1037" s="22">
        <v>42016</v>
      </c>
      <c r="B1037">
        <v>30.120000999999998</v>
      </c>
      <c r="C1037">
        <v>30.23</v>
      </c>
      <c r="D1037">
        <v>28.18</v>
      </c>
      <c r="E1037">
        <v>28.92</v>
      </c>
      <c r="F1037">
        <v>28.92</v>
      </c>
      <c r="G1037">
        <v>24066300</v>
      </c>
    </row>
    <row r="1038" spans="1:7" x14ac:dyDescent="0.25">
      <c r="A1038" s="22">
        <v>42017</v>
      </c>
      <c r="B1038">
        <v>29.59</v>
      </c>
      <c r="C1038">
        <v>29.959999</v>
      </c>
      <c r="D1038">
        <v>27.35</v>
      </c>
      <c r="E1038">
        <v>28.110001</v>
      </c>
      <c r="F1038">
        <v>28.110001</v>
      </c>
      <c r="G1038">
        <v>33653500</v>
      </c>
    </row>
    <row r="1039" spans="1:7" x14ac:dyDescent="0.25">
      <c r="A1039" s="22">
        <v>42018</v>
      </c>
      <c r="B1039">
        <v>26.77</v>
      </c>
      <c r="C1039">
        <v>27.700001</v>
      </c>
      <c r="D1039">
        <v>26.52</v>
      </c>
      <c r="E1039">
        <v>27.57</v>
      </c>
      <c r="F1039">
        <v>27.57</v>
      </c>
      <c r="G1039">
        <v>33279100</v>
      </c>
    </row>
    <row r="1040" spans="1:7" x14ac:dyDescent="0.25">
      <c r="A1040" s="22">
        <v>42019</v>
      </c>
      <c r="B1040">
        <v>27.92</v>
      </c>
      <c r="C1040">
        <v>28.299999</v>
      </c>
      <c r="D1040">
        <v>26.65</v>
      </c>
      <c r="E1040">
        <v>26.74</v>
      </c>
      <c r="F1040">
        <v>26.74</v>
      </c>
      <c r="G1040">
        <v>27095600</v>
      </c>
    </row>
    <row r="1041" spans="1:7" x14ac:dyDescent="0.25">
      <c r="A1041" s="22">
        <v>42020</v>
      </c>
      <c r="B1041">
        <v>26.700001</v>
      </c>
      <c r="C1041">
        <v>27.549999</v>
      </c>
      <c r="D1041">
        <v>26.17</v>
      </c>
      <c r="E1041">
        <v>27.25</v>
      </c>
      <c r="F1041">
        <v>27.25</v>
      </c>
      <c r="G1041">
        <v>28445400</v>
      </c>
    </row>
    <row r="1042" spans="1:7" x14ac:dyDescent="0.25">
      <c r="A1042" s="22">
        <v>42024</v>
      </c>
      <c r="B1042">
        <v>28.059999000000001</v>
      </c>
      <c r="C1042">
        <v>28.120000999999998</v>
      </c>
      <c r="D1042">
        <v>26.58</v>
      </c>
      <c r="E1042">
        <v>27.49</v>
      </c>
      <c r="F1042">
        <v>27.49</v>
      </c>
      <c r="G1042">
        <v>25774600</v>
      </c>
    </row>
    <row r="1043" spans="1:7" x14ac:dyDescent="0.25">
      <c r="A1043" s="22">
        <v>42025</v>
      </c>
      <c r="B1043">
        <v>27.15</v>
      </c>
      <c r="C1043">
        <v>28.809999000000001</v>
      </c>
      <c r="D1043">
        <v>26.82</v>
      </c>
      <c r="E1043">
        <v>28.76</v>
      </c>
      <c r="F1043">
        <v>28.76</v>
      </c>
      <c r="G1043">
        <v>27144500</v>
      </c>
    </row>
    <row r="1044" spans="1:7" x14ac:dyDescent="0.25">
      <c r="A1044" s="22">
        <v>42026</v>
      </c>
      <c r="B1044">
        <v>29.58</v>
      </c>
      <c r="C1044">
        <v>30.700001</v>
      </c>
      <c r="D1044">
        <v>28.469999000000001</v>
      </c>
      <c r="E1044">
        <v>30.66</v>
      </c>
      <c r="F1044">
        <v>30.66</v>
      </c>
      <c r="G1044">
        <v>27658100</v>
      </c>
    </row>
    <row r="1045" spans="1:7" x14ac:dyDescent="0.25">
      <c r="A1045" s="22">
        <v>42027</v>
      </c>
      <c r="B1045">
        <v>30.200001</v>
      </c>
      <c r="C1045">
        <v>31.09</v>
      </c>
      <c r="D1045">
        <v>29.690000999999999</v>
      </c>
      <c r="E1045">
        <v>29.82</v>
      </c>
      <c r="F1045">
        <v>29.82</v>
      </c>
      <c r="G1045">
        <v>22924000</v>
      </c>
    </row>
    <row r="1046" spans="1:7" x14ac:dyDescent="0.25">
      <c r="A1046" s="22">
        <v>42030</v>
      </c>
      <c r="B1046">
        <v>30.110001</v>
      </c>
      <c r="C1046">
        <v>31.209999</v>
      </c>
      <c r="D1046">
        <v>29.51</v>
      </c>
      <c r="E1046">
        <v>31.200001</v>
      </c>
      <c r="F1046">
        <v>31.200001</v>
      </c>
      <c r="G1046">
        <v>17698900</v>
      </c>
    </row>
    <row r="1047" spans="1:7" x14ac:dyDescent="0.25">
      <c r="A1047" s="22">
        <v>42031</v>
      </c>
      <c r="B1047">
        <v>29.49</v>
      </c>
      <c r="C1047">
        <v>30.690000999999999</v>
      </c>
      <c r="D1047">
        <v>29.190000999999999</v>
      </c>
      <c r="E1047">
        <v>29.709999</v>
      </c>
      <c r="F1047">
        <v>29.709999</v>
      </c>
      <c r="G1047">
        <v>28119000</v>
      </c>
    </row>
    <row r="1048" spans="1:7" x14ac:dyDescent="0.25">
      <c r="A1048" s="22">
        <v>42032</v>
      </c>
      <c r="B1048">
        <v>30.549999</v>
      </c>
      <c r="C1048">
        <v>30.58</v>
      </c>
      <c r="D1048">
        <v>26.809999000000001</v>
      </c>
      <c r="E1048">
        <v>27.129999000000002</v>
      </c>
      <c r="F1048">
        <v>27.129999000000002</v>
      </c>
      <c r="G1048">
        <v>39811800</v>
      </c>
    </row>
    <row r="1049" spans="1:7" x14ac:dyDescent="0.25">
      <c r="A1049" s="22">
        <v>42033</v>
      </c>
      <c r="B1049">
        <v>26.969999000000001</v>
      </c>
      <c r="C1049">
        <v>27.99</v>
      </c>
      <c r="D1049">
        <v>26.059999000000001</v>
      </c>
      <c r="E1049">
        <v>27.82</v>
      </c>
      <c r="F1049">
        <v>27.82</v>
      </c>
      <c r="G1049">
        <v>36316100</v>
      </c>
    </row>
    <row r="1050" spans="1:7" x14ac:dyDescent="0.25">
      <c r="A1050" s="22">
        <v>42034</v>
      </c>
      <c r="B1050">
        <v>26.9</v>
      </c>
      <c r="C1050">
        <v>27.469999000000001</v>
      </c>
      <c r="D1050">
        <v>24.799999</v>
      </c>
      <c r="E1050">
        <v>24.969999000000001</v>
      </c>
      <c r="F1050">
        <v>24.969999000000001</v>
      </c>
      <c r="G1050">
        <v>40081700</v>
      </c>
    </row>
    <row r="1051" spans="1:7" x14ac:dyDescent="0.25">
      <c r="A1051" s="22">
        <v>42037</v>
      </c>
      <c r="B1051">
        <v>25.91</v>
      </c>
      <c r="C1051">
        <v>26.450001</v>
      </c>
      <c r="D1051">
        <v>24.75</v>
      </c>
      <c r="E1051">
        <v>26.450001</v>
      </c>
      <c r="F1051">
        <v>26.450001</v>
      </c>
      <c r="G1051">
        <v>27897300</v>
      </c>
    </row>
    <row r="1052" spans="1:7" x14ac:dyDescent="0.25">
      <c r="A1052" s="22">
        <v>42038</v>
      </c>
      <c r="B1052">
        <v>26.85</v>
      </c>
      <c r="C1052">
        <v>27.75</v>
      </c>
      <c r="D1052">
        <v>26.610001</v>
      </c>
      <c r="E1052">
        <v>27.68</v>
      </c>
      <c r="F1052">
        <v>27.68</v>
      </c>
      <c r="G1052">
        <v>22087300</v>
      </c>
    </row>
    <row r="1053" spans="1:7" x14ac:dyDescent="0.25">
      <c r="A1053" s="22">
        <v>42039</v>
      </c>
      <c r="B1053">
        <v>27.309999000000001</v>
      </c>
      <c r="C1053">
        <v>28.120000999999998</v>
      </c>
      <c r="D1053">
        <v>26.73</v>
      </c>
      <c r="E1053">
        <v>26.91</v>
      </c>
      <c r="F1053">
        <v>26.91</v>
      </c>
      <c r="G1053">
        <v>22114800</v>
      </c>
    </row>
    <row r="1054" spans="1:7" x14ac:dyDescent="0.25">
      <c r="A1054" s="22">
        <v>42040</v>
      </c>
      <c r="B1054">
        <v>27.15</v>
      </c>
      <c r="C1054">
        <v>28</v>
      </c>
      <c r="D1054">
        <v>27.139999</v>
      </c>
      <c r="E1054">
        <v>27.83</v>
      </c>
      <c r="F1054">
        <v>27.83</v>
      </c>
      <c r="G1054">
        <v>14450500</v>
      </c>
    </row>
    <row r="1055" spans="1:7" x14ac:dyDescent="0.25">
      <c r="A1055" s="22">
        <v>42041</v>
      </c>
      <c r="B1055">
        <v>28.15</v>
      </c>
      <c r="C1055">
        <v>28.360001</v>
      </c>
      <c r="D1055">
        <v>26.059999000000001</v>
      </c>
      <c r="E1055">
        <v>26.65</v>
      </c>
      <c r="F1055">
        <v>26.65</v>
      </c>
      <c r="G1055">
        <v>30131800</v>
      </c>
    </row>
    <row r="1056" spans="1:7" x14ac:dyDescent="0.25">
      <c r="A1056" s="22">
        <v>42044</v>
      </c>
      <c r="B1056">
        <v>26.15</v>
      </c>
      <c r="C1056">
        <v>26.66</v>
      </c>
      <c r="D1056">
        <v>25.940000999999999</v>
      </c>
      <c r="E1056">
        <v>26.530000999999999</v>
      </c>
      <c r="F1056">
        <v>26.530000999999999</v>
      </c>
      <c r="G1056">
        <v>16438500</v>
      </c>
    </row>
    <row r="1057" spans="1:7" x14ac:dyDescent="0.25">
      <c r="A1057" s="22">
        <v>42045</v>
      </c>
      <c r="B1057">
        <v>27.16</v>
      </c>
      <c r="C1057">
        <v>27.68</v>
      </c>
      <c r="D1057">
        <v>26.629999000000002</v>
      </c>
      <c r="E1057">
        <v>27.52</v>
      </c>
      <c r="F1057">
        <v>27.52</v>
      </c>
      <c r="G1057">
        <v>18775900</v>
      </c>
    </row>
    <row r="1058" spans="1:7" x14ac:dyDescent="0.25">
      <c r="A1058" s="22">
        <v>42046</v>
      </c>
      <c r="B1058">
        <v>27.24</v>
      </c>
      <c r="C1058">
        <v>27.450001</v>
      </c>
      <c r="D1058">
        <v>26.860001</v>
      </c>
      <c r="E1058">
        <v>27.370000999999998</v>
      </c>
      <c r="F1058">
        <v>27.370000999999998</v>
      </c>
      <c r="G1058">
        <v>15937400</v>
      </c>
    </row>
    <row r="1059" spans="1:7" x14ac:dyDescent="0.25">
      <c r="A1059" s="22">
        <v>42047</v>
      </c>
      <c r="B1059">
        <v>28.030000999999999</v>
      </c>
      <c r="C1059">
        <v>29.18</v>
      </c>
      <c r="D1059">
        <v>27.889999</v>
      </c>
      <c r="E1059">
        <v>29.049999</v>
      </c>
      <c r="F1059">
        <v>29.049999</v>
      </c>
      <c r="G1059">
        <v>17749600</v>
      </c>
    </row>
    <row r="1060" spans="1:7" x14ac:dyDescent="0.25">
      <c r="A1060" s="22">
        <v>42048</v>
      </c>
      <c r="B1060">
        <v>29.18</v>
      </c>
      <c r="C1060">
        <v>29.559999000000001</v>
      </c>
      <c r="D1060">
        <v>28.629999000000002</v>
      </c>
      <c r="E1060">
        <v>29.4</v>
      </c>
      <c r="F1060">
        <v>29.4</v>
      </c>
      <c r="G1060">
        <v>19414900</v>
      </c>
    </row>
    <row r="1061" spans="1:7" x14ac:dyDescent="0.25">
      <c r="A1061" s="22">
        <v>42052</v>
      </c>
      <c r="B1061">
        <v>29.129999000000002</v>
      </c>
      <c r="C1061">
        <v>29.559999000000001</v>
      </c>
      <c r="D1061">
        <v>28.9</v>
      </c>
      <c r="E1061">
        <v>29.309999000000001</v>
      </c>
      <c r="F1061">
        <v>29.309999000000001</v>
      </c>
      <c r="G1061">
        <v>11592400</v>
      </c>
    </row>
    <row r="1062" spans="1:7" x14ac:dyDescent="0.25">
      <c r="A1062" s="22">
        <v>42053</v>
      </c>
      <c r="B1062">
        <v>28.959999</v>
      </c>
      <c r="C1062">
        <v>29.690000999999999</v>
      </c>
      <c r="D1062">
        <v>28.92</v>
      </c>
      <c r="E1062">
        <v>29.549999</v>
      </c>
      <c r="F1062">
        <v>29.549999</v>
      </c>
      <c r="G1062">
        <v>14298100</v>
      </c>
    </row>
    <row r="1063" spans="1:7" x14ac:dyDescent="0.25">
      <c r="A1063" s="22">
        <v>42054</v>
      </c>
      <c r="B1063">
        <v>29.219999000000001</v>
      </c>
      <c r="C1063">
        <v>30.23</v>
      </c>
      <c r="D1063">
        <v>29.18</v>
      </c>
      <c r="E1063">
        <v>30.200001</v>
      </c>
      <c r="F1063">
        <v>30.200001</v>
      </c>
      <c r="G1063">
        <v>13714800</v>
      </c>
    </row>
    <row r="1064" spans="1:7" x14ac:dyDescent="0.25">
      <c r="A1064" s="22">
        <v>42055</v>
      </c>
      <c r="B1064">
        <v>29.610001</v>
      </c>
      <c r="C1064">
        <v>31.5</v>
      </c>
      <c r="D1064">
        <v>29.41</v>
      </c>
      <c r="E1064">
        <v>31.290001</v>
      </c>
      <c r="F1064">
        <v>31.290001</v>
      </c>
      <c r="G1064">
        <v>18978800</v>
      </c>
    </row>
    <row r="1065" spans="1:7" x14ac:dyDescent="0.25">
      <c r="A1065" s="22">
        <v>42058</v>
      </c>
      <c r="B1065">
        <v>30.940000999999999</v>
      </c>
      <c r="C1065">
        <v>31.299999</v>
      </c>
      <c r="D1065">
        <v>30.73</v>
      </c>
      <c r="E1065">
        <v>31.139999</v>
      </c>
      <c r="F1065">
        <v>31.139999</v>
      </c>
      <c r="G1065">
        <v>11529700</v>
      </c>
    </row>
    <row r="1066" spans="1:7" x14ac:dyDescent="0.25">
      <c r="A1066" s="22">
        <v>42059</v>
      </c>
      <c r="B1066">
        <v>31.290001</v>
      </c>
      <c r="C1066">
        <v>32.630001</v>
      </c>
      <c r="D1066">
        <v>31.24</v>
      </c>
      <c r="E1066">
        <v>32.419998</v>
      </c>
      <c r="F1066">
        <v>32.419998</v>
      </c>
      <c r="G1066">
        <v>16753200</v>
      </c>
    </row>
    <row r="1067" spans="1:7" x14ac:dyDescent="0.25">
      <c r="A1067" s="22">
        <v>42060</v>
      </c>
      <c r="B1067">
        <v>32.369999</v>
      </c>
      <c r="C1067">
        <v>33.709999000000003</v>
      </c>
      <c r="D1067">
        <v>31.860001</v>
      </c>
      <c r="E1067">
        <v>32.200001</v>
      </c>
      <c r="F1067">
        <v>32.200001</v>
      </c>
      <c r="G1067">
        <v>20467500</v>
      </c>
    </row>
    <row r="1068" spans="1:7" x14ac:dyDescent="0.25">
      <c r="A1068" s="22">
        <v>42061</v>
      </c>
      <c r="B1068">
        <v>32.32</v>
      </c>
      <c r="C1068">
        <v>32.990001999999997</v>
      </c>
      <c r="D1068">
        <v>31.690000999999999</v>
      </c>
      <c r="E1068">
        <v>32.590000000000003</v>
      </c>
      <c r="F1068">
        <v>32.590000000000003</v>
      </c>
      <c r="G1068">
        <v>19368000</v>
      </c>
    </row>
    <row r="1069" spans="1:7" x14ac:dyDescent="0.25">
      <c r="A1069" s="22">
        <v>42062</v>
      </c>
      <c r="B1069">
        <v>32.610000999999997</v>
      </c>
      <c r="C1069">
        <v>33.270000000000003</v>
      </c>
      <c r="D1069">
        <v>32.32</v>
      </c>
      <c r="E1069">
        <v>32.75</v>
      </c>
      <c r="F1069">
        <v>32.75</v>
      </c>
      <c r="G1069">
        <v>15593700</v>
      </c>
    </row>
    <row r="1070" spans="1:7" x14ac:dyDescent="0.25">
      <c r="A1070" s="22">
        <v>42065</v>
      </c>
      <c r="B1070">
        <v>32.93</v>
      </c>
      <c r="C1070">
        <v>33.880001</v>
      </c>
      <c r="D1070">
        <v>32.790000999999997</v>
      </c>
      <c r="E1070">
        <v>33.849997999999999</v>
      </c>
      <c r="F1070">
        <v>33.849997999999999</v>
      </c>
      <c r="G1070">
        <v>12019500</v>
      </c>
    </row>
    <row r="1071" spans="1:7" x14ac:dyDescent="0.25">
      <c r="A1071" s="22">
        <v>42066</v>
      </c>
      <c r="B1071">
        <v>33.509998000000003</v>
      </c>
      <c r="C1071">
        <v>33.68</v>
      </c>
      <c r="D1071">
        <v>32.200001</v>
      </c>
      <c r="E1071">
        <v>33.090000000000003</v>
      </c>
      <c r="F1071">
        <v>33.090000000000003</v>
      </c>
      <c r="G1071">
        <v>17560700</v>
      </c>
    </row>
    <row r="1072" spans="1:7" x14ac:dyDescent="0.25">
      <c r="A1072" s="22">
        <v>42067</v>
      </c>
      <c r="B1072">
        <v>32.639999000000003</v>
      </c>
      <c r="C1072">
        <v>33.25</v>
      </c>
      <c r="D1072">
        <v>31.91</v>
      </c>
      <c r="E1072">
        <v>33.169998</v>
      </c>
      <c r="F1072">
        <v>33.169998</v>
      </c>
      <c r="G1072">
        <v>16579300</v>
      </c>
    </row>
    <row r="1073" spans="1:7" x14ac:dyDescent="0.25">
      <c r="A1073" s="22">
        <v>42068</v>
      </c>
      <c r="B1073">
        <v>33.43</v>
      </c>
      <c r="C1073">
        <v>33.659999999999997</v>
      </c>
      <c r="D1073">
        <v>32.909999999999997</v>
      </c>
      <c r="E1073">
        <v>33.590000000000003</v>
      </c>
      <c r="F1073">
        <v>33.590000000000003</v>
      </c>
      <c r="G1073">
        <v>14259600</v>
      </c>
    </row>
    <row r="1074" spans="1:7" x14ac:dyDescent="0.25">
      <c r="A1074" s="22">
        <v>42069</v>
      </c>
      <c r="B1074">
        <v>33.110000999999997</v>
      </c>
      <c r="C1074">
        <v>33.599997999999999</v>
      </c>
      <c r="D1074">
        <v>31.9</v>
      </c>
      <c r="E1074">
        <v>32.090000000000003</v>
      </c>
      <c r="F1074">
        <v>32.090000000000003</v>
      </c>
      <c r="G1074">
        <v>22846400</v>
      </c>
    </row>
    <row r="1075" spans="1:7" x14ac:dyDescent="0.25">
      <c r="A1075" s="22">
        <v>42072</v>
      </c>
      <c r="B1075">
        <v>32.299999</v>
      </c>
      <c r="C1075">
        <v>32.869999</v>
      </c>
      <c r="D1075">
        <v>32.099997999999999</v>
      </c>
      <c r="E1075">
        <v>32.509998000000003</v>
      </c>
      <c r="F1075">
        <v>32.509998000000003</v>
      </c>
      <c r="G1075">
        <v>13328800</v>
      </c>
    </row>
    <row r="1076" spans="1:7" x14ac:dyDescent="0.25">
      <c r="A1076" s="22">
        <v>42073</v>
      </c>
      <c r="B1076">
        <v>31.620000999999998</v>
      </c>
      <c r="C1076">
        <v>31.85</v>
      </c>
      <c r="D1076">
        <v>31.07</v>
      </c>
      <c r="E1076">
        <v>31.5</v>
      </c>
      <c r="F1076">
        <v>31.5</v>
      </c>
      <c r="G1076">
        <v>20493500</v>
      </c>
    </row>
    <row r="1077" spans="1:7" x14ac:dyDescent="0.25">
      <c r="A1077" s="22">
        <v>42074</v>
      </c>
      <c r="B1077">
        <v>31.370000999999998</v>
      </c>
      <c r="C1077">
        <v>31.469999000000001</v>
      </c>
      <c r="D1077">
        <v>30.49</v>
      </c>
      <c r="E1077">
        <v>30.73</v>
      </c>
      <c r="F1077">
        <v>30.73</v>
      </c>
      <c r="G1077">
        <v>18728700</v>
      </c>
    </row>
    <row r="1078" spans="1:7" x14ac:dyDescent="0.25">
      <c r="A1078" s="22">
        <v>42075</v>
      </c>
      <c r="B1078">
        <v>31.26</v>
      </c>
      <c r="C1078">
        <v>32.599997999999999</v>
      </c>
      <c r="D1078">
        <v>31.219999000000001</v>
      </c>
      <c r="E1078">
        <v>32.529998999999997</v>
      </c>
      <c r="F1078">
        <v>32.529998999999997</v>
      </c>
      <c r="G1078">
        <v>12337000</v>
      </c>
    </row>
    <row r="1079" spans="1:7" x14ac:dyDescent="0.25">
      <c r="A1079" s="22">
        <v>42076</v>
      </c>
      <c r="B1079">
        <v>32.400002000000001</v>
      </c>
      <c r="C1079">
        <v>32.57</v>
      </c>
      <c r="D1079">
        <v>30.940000999999999</v>
      </c>
      <c r="E1079">
        <v>31.790001</v>
      </c>
      <c r="F1079">
        <v>31.790001</v>
      </c>
      <c r="G1079">
        <v>24648400</v>
      </c>
    </row>
    <row r="1080" spans="1:7" x14ac:dyDescent="0.25">
      <c r="A1080" s="22">
        <v>42079</v>
      </c>
      <c r="B1080">
        <v>32.200001</v>
      </c>
      <c r="C1080">
        <v>32.840000000000003</v>
      </c>
      <c r="D1080">
        <v>32.099997999999999</v>
      </c>
      <c r="E1080">
        <v>32.509998000000003</v>
      </c>
      <c r="F1080">
        <v>32.509998000000003</v>
      </c>
      <c r="G1080">
        <v>13763700</v>
      </c>
    </row>
    <row r="1081" spans="1:7" x14ac:dyDescent="0.25">
      <c r="A1081" s="22">
        <v>42080</v>
      </c>
      <c r="B1081">
        <v>32.07</v>
      </c>
      <c r="C1081">
        <v>32.790000999999997</v>
      </c>
      <c r="D1081">
        <v>31.84</v>
      </c>
      <c r="E1081">
        <v>32.689999</v>
      </c>
      <c r="F1081">
        <v>32.689999</v>
      </c>
      <c r="G1081">
        <v>13576300</v>
      </c>
    </row>
    <row r="1082" spans="1:7" x14ac:dyDescent="0.25">
      <c r="A1082" s="22">
        <v>42081</v>
      </c>
      <c r="B1082">
        <v>32.490001999999997</v>
      </c>
      <c r="C1082">
        <v>34.380001</v>
      </c>
      <c r="D1082">
        <v>32.240001999999997</v>
      </c>
      <c r="E1082">
        <v>34.119999</v>
      </c>
      <c r="F1082">
        <v>34.119999</v>
      </c>
      <c r="G1082">
        <v>26152800</v>
      </c>
    </row>
    <row r="1083" spans="1:7" x14ac:dyDescent="0.25">
      <c r="A1083" s="22">
        <v>42082</v>
      </c>
      <c r="B1083">
        <v>33.57</v>
      </c>
      <c r="C1083">
        <v>34.189999</v>
      </c>
      <c r="D1083">
        <v>33.189999</v>
      </c>
      <c r="E1083">
        <v>34.090000000000003</v>
      </c>
      <c r="F1083">
        <v>34.090000000000003</v>
      </c>
      <c r="G1083">
        <v>16226500</v>
      </c>
    </row>
    <row r="1084" spans="1:7" x14ac:dyDescent="0.25">
      <c r="A1084" s="22">
        <v>42083</v>
      </c>
      <c r="B1084">
        <v>34.450001</v>
      </c>
      <c r="C1084">
        <v>35.630001</v>
      </c>
      <c r="D1084">
        <v>34.259998000000003</v>
      </c>
      <c r="E1084">
        <v>34.630001</v>
      </c>
      <c r="F1084">
        <v>34.630001</v>
      </c>
      <c r="G1084">
        <v>17482400</v>
      </c>
    </row>
    <row r="1085" spans="1:7" x14ac:dyDescent="0.25">
      <c r="A1085" s="22">
        <v>42086</v>
      </c>
      <c r="B1085">
        <v>34.860000999999997</v>
      </c>
      <c r="C1085">
        <v>35.639999000000003</v>
      </c>
      <c r="D1085">
        <v>34.810001</v>
      </c>
      <c r="E1085">
        <v>35.25</v>
      </c>
      <c r="F1085">
        <v>35.25</v>
      </c>
      <c r="G1085">
        <v>11359700</v>
      </c>
    </row>
    <row r="1086" spans="1:7" x14ac:dyDescent="0.25">
      <c r="A1086" s="22">
        <v>42087</v>
      </c>
      <c r="B1086">
        <v>35.200001</v>
      </c>
      <c r="C1086">
        <v>36.060001</v>
      </c>
      <c r="D1086">
        <v>34.979999999999997</v>
      </c>
      <c r="E1086">
        <v>35.380001</v>
      </c>
      <c r="F1086">
        <v>35.380001</v>
      </c>
      <c r="G1086">
        <v>14747800</v>
      </c>
    </row>
    <row r="1087" spans="1:7" x14ac:dyDescent="0.25">
      <c r="A1087" s="22">
        <v>42088</v>
      </c>
      <c r="B1087">
        <v>35.549999</v>
      </c>
      <c r="C1087">
        <v>35.75</v>
      </c>
      <c r="D1087">
        <v>33.720001000000003</v>
      </c>
      <c r="E1087">
        <v>33.779998999999997</v>
      </c>
      <c r="F1087">
        <v>33.779998999999997</v>
      </c>
      <c r="G1087">
        <v>22454500</v>
      </c>
    </row>
    <row r="1088" spans="1:7" x14ac:dyDescent="0.25">
      <c r="A1088" s="22">
        <v>42089</v>
      </c>
      <c r="B1088">
        <v>33.130001</v>
      </c>
      <c r="C1088">
        <v>34.310001</v>
      </c>
      <c r="D1088">
        <v>32.790000999999997</v>
      </c>
      <c r="E1088">
        <v>34.090000000000003</v>
      </c>
      <c r="F1088">
        <v>34.090000000000003</v>
      </c>
      <c r="G1088">
        <v>21644800</v>
      </c>
    </row>
    <row r="1089" spans="1:7" x14ac:dyDescent="0.25">
      <c r="A1089" s="22">
        <v>42090</v>
      </c>
      <c r="B1089">
        <v>34.099997999999999</v>
      </c>
      <c r="C1089">
        <v>34.630001</v>
      </c>
      <c r="D1089">
        <v>33.970001000000003</v>
      </c>
      <c r="E1089">
        <v>34.470001000000003</v>
      </c>
      <c r="F1089">
        <v>34.470001000000003</v>
      </c>
      <c r="G1089">
        <v>12375500</v>
      </c>
    </row>
    <row r="1090" spans="1:7" x14ac:dyDescent="0.25">
      <c r="A1090" s="22">
        <v>42093</v>
      </c>
      <c r="B1090">
        <v>35.290000999999997</v>
      </c>
      <c r="C1090">
        <v>35.729999999999997</v>
      </c>
      <c r="D1090">
        <v>35.220001000000003</v>
      </c>
      <c r="E1090">
        <v>35.529998999999997</v>
      </c>
      <c r="F1090">
        <v>35.529998999999997</v>
      </c>
      <c r="G1090">
        <v>9133600</v>
      </c>
    </row>
    <row r="1091" spans="1:7" x14ac:dyDescent="0.25">
      <c r="A1091" s="22">
        <v>42094</v>
      </c>
      <c r="B1091">
        <v>35.400002000000001</v>
      </c>
      <c r="C1091">
        <v>35.459999000000003</v>
      </c>
      <c r="D1091">
        <v>34.43</v>
      </c>
      <c r="E1091">
        <v>34.639999000000003</v>
      </c>
      <c r="F1091">
        <v>34.639999000000003</v>
      </c>
      <c r="G1091">
        <v>13293300</v>
      </c>
    </row>
    <row r="1092" spans="1:7" x14ac:dyDescent="0.25">
      <c r="A1092" s="22">
        <v>42095</v>
      </c>
      <c r="B1092">
        <v>34.590000000000003</v>
      </c>
      <c r="C1092">
        <v>34.700001</v>
      </c>
      <c r="D1092">
        <v>33.549999</v>
      </c>
      <c r="E1092">
        <v>34.659999999999997</v>
      </c>
      <c r="F1092">
        <v>34.659999999999997</v>
      </c>
      <c r="G1092">
        <v>17437200</v>
      </c>
    </row>
    <row r="1093" spans="1:7" x14ac:dyDescent="0.25">
      <c r="A1093" s="22">
        <v>42096</v>
      </c>
      <c r="B1093">
        <v>34.919998</v>
      </c>
      <c r="C1093">
        <v>35.470001000000003</v>
      </c>
      <c r="D1093">
        <v>34.720001000000003</v>
      </c>
      <c r="E1093">
        <v>35.349997999999999</v>
      </c>
      <c r="F1093">
        <v>35.349997999999999</v>
      </c>
      <c r="G1093">
        <v>13373100</v>
      </c>
    </row>
    <row r="1094" spans="1:7" x14ac:dyDescent="0.25">
      <c r="A1094" s="22">
        <v>42100</v>
      </c>
      <c r="B1094">
        <v>34.990001999999997</v>
      </c>
      <c r="C1094">
        <v>36.43</v>
      </c>
      <c r="D1094">
        <v>34.860000999999997</v>
      </c>
      <c r="E1094">
        <v>36.090000000000003</v>
      </c>
      <c r="F1094">
        <v>36.090000000000003</v>
      </c>
      <c r="G1094">
        <v>10938100</v>
      </c>
    </row>
    <row r="1095" spans="1:7" x14ac:dyDescent="0.25">
      <c r="A1095" s="22">
        <v>42101</v>
      </c>
      <c r="B1095">
        <v>36.380001</v>
      </c>
      <c r="C1095">
        <v>36.779998999999997</v>
      </c>
      <c r="D1095">
        <v>36.18</v>
      </c>
      <c r="E1095">
        <v>36.220001000000003</v>
      </c>
      <c r="F1095">
        <v>36.220001000000003</v>
      </c>
      <c r="G1095">
        <v>9277200</v>
      </c>
    </row>
    <row r="1096" spans="1:7" x14ac:dyDescent="0.25">
      <c r="A1096" s="22">
        <v>42102</v>
      </c>
      <c r="B1096">
        <v>36.43</v>
      </c>
      <c r="C1096">
        <v>36.979999999999997</v>
      </c>
      <c r="D1096">
        <v>36.200001</v>
      </c>
      <c r="E1096">
        <v>36.909999999999997</v>
      </c>
      <c r="F1096">
        <v>36.909999999999997</v>
      </c>
      <c r="G1096">
        <v>12662500</v>
      </c>
    </row>
    <row r="1097" spans="1:7" x14ac:dyDescent="0.25">
      <c r="A1097" s="22">
        <v>42103</v>
      </c>
      <c r="B1097">
        <v>37.060001</v>
      </c>
      <c r="C1097">
        <v>38.240001999999997</v>
      </c>
      <c r="D1097">
        <v>36.650002000000001</v>
      </c>
      <c r="E1097">
        <v>38.189999</v>
      </c>
      <c r="F1097">
        <v>38.189999</v>
      </c>
      <c r="G1097">
        <v>11980700</v>
      </c>
    </row>
    <row r="1098" spans="1:7" x14ac:dyDescent="0.25">
      <c r="A1098" s="22">
        <v>42104</v>
      </c>
      <c r="B1098">
        <v>38.509998000000003</v>
      </c>
      <c r="C1098">
        <v>39.900002000000001</v>
      </c>
      <c r="D1098">
        <v>38.439999</v>
      </c>
      <c r="E1098">
        <v>39.889999000000003</v>
      </c>
      <c r="F1098">
        <v>39.889999000000003</v>
      </c>
      <c r="G1098">
        <v>14676200</v>
      </c>
    </row>
    <row r="1099" spans="1:7" x14ac:dyDescent="0.25">
      <c r="A1099" s="22">
        <v>42107</v>
      </c>
      <c r="B1099">
        <v>40.349997999999999</v>
      </c>
      <c r="C1099">
        <v>40.759998000000003</v>
      </c>
      <c r="D1099">
        <v>38.389999000000003</v>
      </c>
      <c r="E1099">
        <v>38.779998999999997</v>
      </c>
      <c r="F1099">
        <v>38.779998999999997</v>
      </c>
      <c r="G1099">
        <v>17068400</v>
      </c>
    </row>
    <row r="1100" spans="1:7" x14ac:dyDescent="0.25">
      <c r="A1100" s="22">
        <v>42108</v>
      </c>
      <c r="B1100">
        <v>38.32</v>
      </c>
      <c r="C1100">
        <v>39.459999000000003</v>
      </c>
      <c r="D1100">
        <v>38.029998999999997</v>
      </c>
      <c r="E1100">
        <v>39.099997999999999</v>
      </c>
      <c r="F1100">
        <v>39.099997999999999</v>
      </c>
      <c r="G1100">
        <v>14811500</v>
      </c>
    </row>
    <row r="1101" spans="1:7" x14ac:dyDescent="0.25">
      <c r="A1101" s="22">
        <v>42109</v>
      </c>
      <c r="B1101">
        <v>39.659999999999997</v>
      </c>
      <c r="C1101">
        <v>40.400002000000001</v>
      </c>
      <c r="D1101">
        <v>39.549999</v>
      </c>
      <c r="E1101">
        <v>39.939999</v>
      </c>
      <c r="F1101">
        <v>39.939999</v>
      </c>
      <c r="G1101">
        <v>12775100</v>
      </c>
    </row>
    <row r="1102" spans="1:7" x14ac:dyDescent="0.25">
      <c r="A1102" s="22">
        <v>42110</v>
      </c>
      <c r="B1102">
        <v>39.799999</v>
      </c>
      <c r="C1102">
        <v>41.16</v>
      </c>
      <c r="D1102">
        <v>39.639999000000003</v>
      </c>
      <c r="E1102">
        <v>40.770000000000003</v>
      </c>
      <c r="F1102">
        <v>40.770000000000003</v>
      </c>
      <c r="G1102">
        <v>13087700</v>
      </c>
    </row>
    <row r="1103" spans="1:7" x14ac:dyDescent="0.25">
      <c r="A1103" s="22">
        <v>42111</v>
      </c>
      <c r="B1103">
        <v>39.459999000000003</v>
      </c>
      <c r="C1103">
        <v>39.68</v>
      </c>
      <c r="D1103">
        <v>38.259998000000003</v>
      </c>
      <c r="E1103">
        <v>39.369999</v>
      </c>
      <c r="F1103">
        <v>39.369999</v>
      </c>
      <c r="G1103">
        <v>25597200</v>
      </c>
    </row>
    <row r="1104" spans="1:7" x14ac:dyDescent="0.25">
      <c r="A1104" s="22">
        <v>42114</v>
      </c>
      <c r="B1104">
        <v>40.189999</v>
      </c>
      <c r="C1104">
        <v>40.939999</v>
      </c>
      <c r="D1104">
        <v>39.959999000000003</v>
      </c>
      <c r="E1104">
        <v>40.720001000000003</v>
      </c>
      <c r="F1104">
        <v>40.720001000000003</v>
      </c>
      <c r="G1104">
        <v>11428700</v>
      </c>
    </row>
    <row r="1105" spans="1:7" x14ac:dyDescent="0.25">
      <c r="A1105" s="22">
        <v>42115</v>
      </c>
      <c r="B1105">
        <v>41.209999000000003</v>
      </c>
      <c r="C1105">
        <v>41.349997999999999</v>
      </c>
      <c r="D1105">
        <v>40.240001999999997</v>
      </c>
      <c r="E1105">
        <v>40.709999000000003</v>
      </c>
      <c r="F1105">
        <v>40.709999000000003</v>
      </c>
      <c r="G1105">
        <v>13367800</v>
      </c>
    </row>
    <row r="1106" spans="1:7" x14ac:dyDescent="0.25">
      <c r="A1106" s="22">
        <v>42116</v>
      </c>
      <c r="B1106">
        <v>40.939999</v>
      </c>
      <c r="C1106">
        <v>41.330002</v>
      </c>
      <c r="D1106">
        <v>40.130001</v>
      </c>
      <c r="E1106">
        <v>41.16</v>
      </c>
      <c r="F1106">
        <v>41.16</v>
      </c>
      <c r="G1106">
        <v>10673000</v>
      </c>
    </row>
    <row r="1107" spans="1:7" x14ac:dyDescent="0.25">
      <c r="A1107" s="22">
        <v>42117</v>
      </c>
      <c r="B1107">
        <v>40.880001</v>
      </c>
      <c r="C1107">
        <v>41.93</v>
      </c>
      <c r="D1107">
        <v>40.709999000000003</v>
      </c>
      <c r="E1107">
        <v>41.529998999999997</v>
      </c>
      <c r="F1107">
        <v>41.529998999999997</v>
      </c>
      <c r="G1107">
        <v>8476800</v>
      </c>
    </row>
    <row r="1108" spans="1:7" x14ac:dyDescent="0.25">
      <c r="A1108" s="22">
        <v>42118</v>
      </c>
      <c r="B1108">
        <v>41.82</v>
      </c>
      <c r="C1108">
        <v>42.07</v>
      </c>
      <c r="D1108">
        <v>41.459999000000003</v>
      </c>
      <c r="E1108">
        <v>41.919998</v>
      </c>
      <c r="F1108">
        <v>41.919998</v>
      </c>
      <c r="G1108">
        <v>7163700</v>
      </c>
    </row>
    <row r="1109" spans="1:7" x14ac:dyDescent="0.25">
      <c r="A1109" s="22">
        <v>42121</v>
      </c>
      <c r="B1109">
        <v>42.32</v>
      </c>
      <c r="C1109">
        <v>42.459999000000003</v>
      </c>
      <c r="D1109">
        <v>40.419998</v>
      </c>
      <c r="E1109">
        <v>40.75</v>
      </c>
      <c r="F1109">
        <v>40.75</v>
      </c>
      <c r="G1109">
        <v>13994500</v>
      </c>
    </row>
    <row r="1110" spans="1:7" x14ac:dyDescent="0.25">
      <c r="A1110" s="22">
        <v>42122</v>
      </c>
      <c r="B1110">
        <v>40.439999</v>
      </c>
      <c r="C1110">
        <v>42.169998</v>
      </c>
      <c r="D1110">
        <v>39.330002</v>
      </c>
      <c r="E1110">
        <v>42.16</v>
      </c>
      <c r="F1110">
        <v>42.16</v>
      </c>
      <c r="G1110">
        <v>15657700</v>
      </c>
    </row>
    <row r="1111" spans="1:7" x14ac:dyDescent="0.25">
      <c r="A1111" s="22">
        <v>42123</v>
      </c>
      <c r="B1111">
        <v>41.119999</v>
      </c>
      <c r="C1111">
        <v>41.900002000000001</v>
      </c>
      <c r="D1111">
        <v>40.340000000000003</v>
      </c>
      <c r="E1111">
        <v>41.02</v>
      </c>
      <c r="F1111">
        <v>41.02</v>
      </c>
      <c r="G1111">
        <v>21622800</v>
      </c>
    </row>
    <row r="1112" spans="1:7" x14ac:dyDescent="0.25">
      <c r="A1112" s="22">
        <v>42124</v>
      </c>
      <c r="B1112">
        <v>40.490001999999997</v>
      </c>
      <c r="C1112">
        <v>40.93</v>
      </c>
      <c r="D1112">
        <v>39.080002</v>
      </c>
      <c r="E1112">
        <v>39.919998</v>
      </c>
      <c r="F1112">
        <v>39.919998</v>
      </c>
      <c r="G1112">
        <v>19010000</v>
      </c>
    </row>
    <row r="1113" spans="1:7" x14ac:dyDescent="0.25">
      <c r="A1113" s="22">
        <v>42125</v>
      </c>
      <c r="B1113">
        <v>40.439999</v>
      </c>
      <c r="C1113">
        <v>41.849997999999999</v>
      </c>
      <c r="D1113">
        <v>40.419998</v>
      </c>
      <c r="E1113">
        <v>41.82</v>
      </c>
      <c r="F1113">
        <v>41.82</v>
      </c>
      <c r="G1113">
        <v>13636200</v>
      </c>
    </row>
    <row r="1114" spans="1:7" x14ac:dyDescent="0.25">
      <c r="A1114" s="22">
        <v>42128</v>
      </c>
      <c r="B1114">
        <v>42.110000999999997</v>
      </c>
      <c r="C1114">
        <v>42.439999</v>
      </c>
      <c r="D1114">
        <v>41.259998000000003</v>
      </c>
      <c r="E1114">
        <v>41.689999</v>
      </c>
      <c r="F1114">
        <v>41.689999</v>
      </c>
      <c r="G1114">
        <v>11282400</v>
      </c>
    </row>
    <row r="1115" spans="1:7" x14ac:dyDescent="0.25">
      <c r="A1115" s="22">
        <v>42129</v>
      </c>
      <c r="B1115">
        <v>41.509998000000003</v>
      </c>
      <c r="C1115">
        <v>41.830002</v>
      </c>
      <c r="D1115">
        <v>40.279998999999997</v>
      </c>
      <c r="E1115">
        <v>40.340000000000003</v>
      </c>
      <c r="F1115">
        <v>40.340000000000003</v>
      </c>
      <c r="G1115">
        <v>18083200</v>
      </c>
    </row>
    <row r="1116" spans="1:7" x14ac:dyDescent="0.25">
      <c r="A1116" s="22">
        <v>42130</v>
      </c>
      <c r="B1116">
        <v>40.790000999999997</v>
      </c>
      <c r="C1116">
        <v>40.98</v>
      </c>
      <c r="D1116">
        <v>38.340000000000003</v>
      </c>
      <c r="E1116">
        <v>39.68</v>
      </c>
      <c r="F1116">
        <v>39.68</v>
      </c>
      <c r="G1116">
        <v>23925400</v>
      </c>
    </row>
    <row r="1117" spans="1:7" x14ac:dyDescent="0.25">
      <c r="A1117" s="22">
        <v>42131</v>
      </c>
      <c r="B1117">
        <v>39.450001</v>
      </c>
      <c r="C1117">
        <v>40.310001</v>
      </c>
      <c r="D1117">
        <v>38.939999</v>
      </c>
      <c r="E1117">
        <v>39.900002000000001</v>
      </c>
      <c r="F1117">
        <v>39.900002000000001</v>
      </c>
      <c r="G1117">
        <v>15883700</v>
      </c>
    </row>
    <row r="1118" spans="1:7" x14ac:dyDescent="0.25">
      <c r="A1118" s="22">
        <v>42132</v>
      </c>
      <c r="B1118">
        <v>41.490001999999997</v>
      </c>
      <c r="C1118">
        <v>42.16</v>
      </c>
      <c r="D1118">
        <v>41.220001000000003</v>
      </c>
      <c r="E1118">
        <v>41.98</v>
      </c>
      <c r="F1118">
        <v>41.98</v>
      </c>
      <c r="G1118">
        <v>12498400</v>
      </c>
    </row>
    <row r="1119" spans="1:7" x14ac:dyDescent="0.25">
      <c r="A1119" s="22">
        <v>42135</v>
      </c>
      <c r="B1119">
        <v>41.939999</v>
      </c>
      <c r="C1119">
        <v>42.080002</v>
      </c>
      <c r="D1119">
        <v>40.900002000000001</v>
      </c>
      <c r="E1119">
        <v>40.959999000000003</v>
      </c>
      <c r="F1119">
        <v>40.959999000000003</v>
      </c>
      <c r="G1119">
        <v>11199400</v>
      </c>
    </row>
    <row r="1120" spans="1:7" x14ac:dyDescent="0.25">
      <c r="A1120" s="22">
        <v>42136</v>
      </c>
      <c r="B1120">
        <v>40.209999000000003</v>
      </c>
      <c r="C1120">
        <v>41.299999</v>
      </c>
      <c r="D1120">
        <v>39.720001000000003</v>
      </c>
      <c r="E1120">
        <v>41.060001</v>
      </c>
      <c r="F1120">
        <v>41.060001</v>
      </c>
      <c r="G1120">
        <v>14083400</v>
      </c>
    </row>
    <row r="1121" spans="1:7" x14ac:dyDescent="0.25">
      <c r="A1121" s="22">
        <v>42137</v>
      </c>
      <c r="B1121">
        <v>41.43</v>
      </c>
      <c r="C1121">
        <v>41.880001</v>
      </c>
      <c r="D1121">
        <v>40.98</v>
      </c>
      <c r="E1121">
        <v>41.779998999999997</v>
      </c>
      <c r="F1121">
        <v>41.779998999999997</v>
      </c>
      <c r="G1121">
        <v>12636100</v>
      </c>
    </row>
    <row r="1122" spans="1:7" x14ac:dyDescent="0.25">
      <c r="A1122" s="22">
        <v>42138</v>
      </c>
      <c r="B1122">
        <v>42.25</v>
      </c>
      <c r="C1122">
        <v>42.650002000000001</v>
      </c>
      <c r="D1122">
        <v>42.07</v>
      </c>
      <c r="E1122">
        <v>42.650002000000001</v>
      </c>
      <c r="F1122">
        <v>42.650002000000001</v>
      </c>
      <c r="G1122">
        <v>8124600</v>
      </c>
    </row>
    <row r="1123" spans="1:7" x14ac:dyDescent="0.25">
      <c r="A1123" s="22">
        <v>42139</v>
      </c>
      <c r="B1123">
        <v>42.790000999999997</v>
      </c>
      <c r="C1123">
        <v>43.02</v>
      </c>
      <c r="D1123">
        <v>42.139999000000003</v>
      </c>
      <c r="E1123">
        <v>42.990001999999997</v>
      </c>
      <c r="F1123">
        <v>42.990001999999997</v>
      </c>
      <c r="G1123">
        <v>9988500</v>
      </c>
    </row>
    <row r="1124" spans="1:7" x14ac:dyDescent="0.25">
      <c r="A1124" s="22">
        <v>42142</v>
      </c>
      <c r="B1124">
        <v>43</v>
      </c>
      <c r="C1124">
        <v>44.759998000000003</v>
      </c>
      <c r="D1124">
        <v>42.93</v>
      </c>
      <c r="E1124">
        <v>44.400002000000001</v>
      </c>
      <c r="F1124">
        <v>44.400002000000001</v>
      </c>
      <c r="G1124">
        <v>9948700</v>
      </c>
    </row>
    <row r="1125" spans="1:7" x14ac:dyDescent="0.25">
      <c r="A1125" s="22">
        <v>42143</v>
      </c>
      <c r="B1125">
        <v>44.650002000000001</v>
      </c>
      <c r="C1125">
        <v>45.389999000000003</v>
      </c>
      <c r="D1125">
        <v>44.049999</v>
      </c>
      <c r="E1125">
        <v>45.029998999999997</v>
      </c>
      <c r="F1125">
        <v>45.029998999999997</v>
      </c>
      <c r="G1125">
        <v>13022200</v>
      </c>
    </row>
    <row r="1126" spans="1:7" x14ac:dyDescent="0.25">
      <c r="A1126" s="22">
        <v>42144</v>
      </c>
      <c r="B1126">
        <v>45.130001</v>
      </c>
      <c r="C1126">
        <v>45.360000999999997</v>
      </c>
      <c r="D1126">
        <v>44.34</v>
      </c>
      <c r="E1126">
        <v>44.950001</v>
      </c>
      <c r="F1126">
        <v>44.950001</v>
      </c>
      <c r="G1126">
        <v>14389800</v>
      </c>
    </row>
    <row r="1127" spans="1:7" x14ac:dyDescent="0.25">
      <c r="A1127" s="22">
        <v>42145</v>
      </c>
      <c r="B1127">
        <v>44.700001</v>
      </c>
      <c r="C1127">
        <v>46.43</v>
      </c>
      <c r="D1127">
        <v>44.5</v>
      </c>
      <c r="E1127">
        <v>46.18</v>
      </c>
      <c r="F1127">
        <v>46.18</v>
      </c>
      <c r="G1127">
        <v>11050300</v>
      </c>
    </row>
    <row r="1128" spans="1:7" x14ac:dyDescent="0.25">
      <c r="A1128" s="22">
        <v>42146</v>
      </c>
      <c r="B1128">
        <v>46.279998999999997</v>
      </c>
      <c r="C1128">
        <v>46.639999000000003</v>
      </c>
      <c r="D1128">
        <v>45.889999000000003</v>
      </c>
      <c r="E1128">
        <v>46.09</v>
      </c>
      <c r="F1128">
        <v>46.09</v>
      </c>
      <c r="G1128">
        <v>10089600</v>
      </c>
    </row>
    <row r="1129" spans="1:7" x14ac:dyDescent="0.25">
      <c r="A1129" s="22">
        <v>42150</v>
      </c>
      <c r="B1129">
        <v>45.57</v>
      </c>
      <c r="C1129">
        <v>45.779998999999997</v>
      </c>
      <c r="D1129">
        <v>43.880001</v>
      </c>
      <c r="E1129">
        <v>44.310001</v>
      </c>
      <c r="F1129">
        <v>44.310001</v>
      </c>
      <c r="G1129">
        <v>16987200</v>
      </c>
    </row>
    <row r="1130" spans="1:7" x14ac:dyDescent="0.25">
      <c r="A1130" s="22">
        <v>42151</v>
      </c>
      <c r="B1130">
        <v>44.709999000000003</v>
      </c>
      <c r="C1130">
        <v>46.25</v>
      </c>
      <c r="D1130">
        <v>44.43</v>
      </c>
      <c r="E1130">
        <v>45.990001999999997</v>
      </c>
      <c r="F1130">
        <v>45.990001999999997</v>
      </c>
      <c r="G1130">
        <v>10979100</v>
      </c>
    </row>
    <row r="1131" spans="1:7" x14ac:dyDescent="0.25">
      <c r="A1131" s="22">
        <v>42152</v>
      </c>
      <c r="B1131">
        <v>45.459999000000003</v>
      </c>
      <c r="C1131">
        <v>45.740001999999997</v>
      </c>
      <c r="D1131">
        <v>44.830002</v>
      </c>
      <c r="E1131">
        <v>45.470001000000003</v>
      </c>
      <c r="F1131">
        <v>45.470001000000003</v>
      </c>
      <c r="G1131">
        <v>12197800</v>
      </c>
    </row>
    <row r="1132" spans="1:7" x14ac:dyDescent="0.25">
      <c r="A1132" s="22">
        <v>42153</v>
      </c>
      <c r="B1132">
        <v>45.360000999999997</v>
      </c>
      <c r="C1132">
        <v>45.82</v>
      </c>
      <c r="D1132">
        <v>44.540000999999997</v>
      </c>
      <c r="E1132">
        <v>45.189999</v>
      </c>
      <c r="F1132">
        <v>45.189999</v>
      </c>
      <c r="G1132">
        <v>14036600</v>
      </c>
    </row>
    <row r="1133" spans="1:7" x14ac:dyDescent="0.25">
      <c r="A1133" s="22">
        <v>42156</v>
      </c>
      <c r="B1133">
        <v>45.700001</v>
      </c>
      <c r="C1133">
        <v>46.080002</v>
      </c>
      <c r="D1133">
        <v>44.91</v>
      </c>
      <c r="E1133">
        <v>45.610000999999997</v>
      </c>
      <c r="F1133">
        <v>45.610000999999997</v>
      </c>
      <c r="G1133">
        <v>12826400</v>
      </c>
    </row>
    <row r="1134" spans="1:7" x14ac:dyDescent="0.25">
      <c r="A1134" s="22">
        <v>42157</v>
      </c>
      <c r="B1134">
        <v>45.099997999999999</v>
      </c>
      <c r="C1134">
        <v>45.669998</v>
      </c>
      <c r="D1134">
        <v>44.610000999999997</v>
      </c>
      <c r="E1134">
        <v>44.869999</v>
      </c>
      <c r="F1134">
        <v>44.869999</v>
      </c>
      <c r="G1134">
        <v>11986200</v>
      </c>
    </row>
    <row r="1135" spans="1:7" x14ac:dyDescent="0.25">
      <c r="A1135" s="22">
        <v>42158</v>
      </c>
      <c r="B1135">
        <v>45.259998000000003</v>
      </c>
      <c r="C1135">
        <v>45.77</v>
      </c>
      <c r="D1135">
        <v>44.939999</v>
      </c>
      <c r="E1135">
        <v>45.650002000000001</v>
      </c>
      <c r="F1135">
        <v>45.650002000000001</v>
      </c>
      <c r="G1135">
        <v>12700500</v>
      </c>
    </row>
    <row r="1136" spans="1:7" x14ac:dyDescent="0.25">
      <c r="A1136" s="22">
        <v>42159</v>
      </c>
      <c r="B1136">
        <v>45.029998999999997</v>
      </c>
      <c r="C1136">
        <v>45.259998000000003</v>
      </c>
      <c r="D1136">
        <v>43.830002</v>
      </c>
      <c r="E1136">
        <v>44.099997999999999</v>
      </c>
      <c r="F1136">
        <v>44.099997999999999</v>
      </c>
      <c r="G1136">
        <v>18172500</v>
      </c>
    </row>
    <row r="1137" spans="1:7" x14ac:dyDescent="0.25">
      <c r="A1137" s="22">
        <v>42160</v>
      </c>
      <c r="B1137">
        <v>44.029998999999997</v>
      </c>
      <c r="C1137">
        <v>44.990001999999997</v>
      </c>
      <c r="D1137">
        <v>43.650002000000001</v>
      </c>
      <c r="E1137">
        <v>44.849997999999999</v>
      </c>
      <c r="F1137">
        <v>44.849997999999999</v>
      </c>
      <c r="G1137">
        <v>15341200</v>
      </c>
    </row>
    <row r="1138" spans="1:7" x14ac:dyDescent="0.25">
      <c r="A1138" s="22">
        <v>42163</v>
      </c>
      <c r="B1138">
        <v>44.669998</v>
      </c>
      <c r="C1138">
        <v>44.790000999999997</v>
      </c>
      <c r="D1138">
        <v>43.650002000000001</v>
      </c>
      <c r="E1138">
        <v>43.98</v>
      </c>
      <c r="F1138">
        <v>43.98</v>
      </c>
      <c r="G1138">
        <v>12602900</v>
      </c>
    </row>
    <row r="1139" spans="1:7" x14ac:dyDescent="0.25">
      <c r="A1139" s="22">
        <v>42164</v>
      </c>
      <c r="B1139">
        <v>43.84</v>
      </c>
      <c r="C1139">
        <v>44.639999000000003</v>
      </c>
      <c r="D1139">
        <v>43.380001</v>
      </c>
      <c r="E1139">
        <v>44.41</v>
      </c>
      <c r="F1139">
        <v>44.41</v>
      </c>
      <c r="G1139">
        <v>13834900</v>
      </c>
    </row>
    <row r="1140" spans="1:7" x14ac:dyDescent="0.25">
      <c r="A1140" s="22">
        <v>42165</v>
      </c>
      <c r="B1140">
        <v>45.110000999999997</v>
      </c>
      <c r="C1140">
        <v>46.5</v>
      </c>
      <c r="D1140">
        <v>45.02</v>
      </c>
      <c r="E1140">
        <v>46.34</v>
      </c>
      <c r="F1140">
        <v>46.34</v>
      </c>
      <c r="G1140">
        <v>14455400</v>
      </c>
    </row>
    <row r="1141" spans="1:7" x14ac:dyDescent="0.25">
      <c r="A1141" s="22">
        <v>42166</v>
      </c>
      <c r="B1141">
        <v>46.900002000000001</v>
      </c>
      <c r="C1141">
        <v>47.59</v>
      </c>
      <c r="D1141">
        <v>46.669998</v>
      </c>
      <c r="E1141">
        <v>47.34</v>
      </c>
      <c r="F1141">
        <v>47.34</v>
      </c>
      <c r="G1141">
        <v>12003000</v>
      </c>
    </row>
    <row r="1142" spans="1:7" x14ac:dyDescent="0.25">
      <c r="A1142" s="22">
        <v>42167</v>
      </c>
      <c r="B1142">
        <v>46.68</v>
      </c>
      <c r="C1142">
        <v>46.869999</v>
      </c>
      <c r="D1142">
        <v>45.810001</v>
      </c>
      <c r="E1142">
        <v>46.700001</v>
      </c>
      <c r="F1142">
        <v>46.700001</v>
      </c>
      <c r="G1142">
        <v>14033600</v>
      </c>
    </row>
    <row r="1143" spans="1:7" x14ac:dyDescent="0.25">
      <c r="A1143" s="22">
        <v>42170</v>
      </c>
      <c r="B1143">
        <v>45.580002</v>
      </c>
      <c r="C1143">
        <v>45.779998999999997</v>
      </c>
      <c r="D1143">
        <v>44.66</v>
      </c>
      <c r="E1143">
        <v>44.720001000000003</v>
      </c>
      <c r="F1143">
        <v>44.720001000000003</v>
      </c>
      <c r="G1143">
        <v>17024400</v>
      </c>
    </row>
    <row r="1144" spans="1:7" x14ac:dyDescent="0.25">
      <c r="A1144" s="22">
        <v>42171</v>
      </c>
      <c r="B1144">
        <v>44.290000999999997</v>
      </c>
      <c r="C1144">
        <v>45.720001000000003</v>
      </c>
      <c r="D1144">
        <v>44.060001</v>
      </c>
      <c r="E1144">
        <v>45.490001999999997</v>
      </c>
      <c r="F1144">
        <v>45.490001999999997</v>
      </c>
      <c r="G1144">
        <v>13737800</v>
      </c>
    </row>
    <row r="1145" spans="1:7" x14ac:dyDescent="0.25">
      <c r="A1145" s="22">
        <v>42172</v>
      </c>
      <c r="B1145">
        <v>45.740001999999997</v>
      </c>
      <c r="C1145">
        <v>46.150002000000001</v>
      </c>
      <c r="D1145">
        <v>44.610000999999997</v>
      </c>
      <c r="E1145">
        <v>45.66</v>
      </c>
      <c r="F1145">
        <v>45.66</v>
      </c>
      <c r="G1145">
        <v>20804900</v>
      </c>
    </row>
    <row r="1146" spans="1:7" x14ac:dyDescent="0.25">
      <c r="A1146" s="22">
        <v>42173</v>
      </c>
      <c r="B1146">
        <v>46.290000999999997</v>
      </c>
      <c r="C1146">
        <v>47.450001</v>
      </c>
      <c r="D1146">
        <v>46.130001</v>
      </c>
      <c r="E1146">
        <v>46.970001000000003</v>
      </c>
      <c r="F1146">
        <v>46.970001000000003</v>
      </c>
      <c r="G1146">
        <v>16235600</v>
      </c>
    </row>
    <row r="1147" spans="1:7" x14ac:dyDescent="0.25">
      <c r="A1147" s="22">
        <v>42174</v>
      </c>
      <c r="B1147">
        <v>46.98</v>
      </c>
      <c r="C1147">
        <v>47.080002</v>
      </c>
      <c r="D1147">
        <v>46.27</v>
      </c>
      <c r="E1147">
        <v>46.529998999999997</v>
      </c>
      <c r="F1147">
        <v>46.529998999999997</v>
      </c>
      <c r="G1147">
        <v>12295400</v>
      </c>
    </row>
    <row r="1148" spans="1:7" x14ac:dyDescent="0.25">
      <c r="A1148" s="22">
        <v>42177</v>
      </c>
      <c r="B1148">
        <v>47.549999</v>
      </c>
      <c r="C1148">
        <v>48.490001999999997</v>
      </c>
      <c r="D1148">
        <v>47.220001000000003</v>
      </c>
      <c r="E1148">
        <v>48.459999000000003</v>
      </c>
      <c r="F1148">
        <v>48.459999000000003</v>
      </c>
      <c r="G1148">
        <v>12762000</v>
      </c>
    </row>
    <row r="1149" spans="1:7" x14ac:dyDescent="0.25">
      <c r="A1149" s="22">
        <v>42178</v>
      </c>
      <c r="B1149">
        <v>48.720001000000003</v>
      </c>
      <c r="C1149">
        <v>49.740001999999997</v>
      </c>
      <c r="D1149">
        <v>48.66</v>
      </c>
      <c r="E1149">
        <v>49.68</v>
      </c>
      <c r="F1149">
        <v>49.68</v>
      </c>
      <c r="G1149">
        <v>11581100</v>
      </c>
    </row>
    <row r="1150" spans="1:7" x14ac:dyDescent="0.25">
      <c r="A1150" s="22">
        <v>42179</v>
      </c>
      <c r="B1150">
        <v>49.450001</v>
      </c>
      <c r="C1150">
        <v>50.099997999999999</v>
      </c>
      <c r="D1150">
        <v>48.639999000000003</v>
      </c>
      <c r="E1150">
        <v>48.779998999999997</v>
      </c>
      <c r="F1150">
        <v>48.779998999999997</v>
      </c>
      <c r="G1150">
        <v>12329900</v>
      </c>
    </row>
    <row r="1151" spans="1:7" x14ac:dyDescent="0.25">
      <c r="A1151" s="22">
        <v>42180</v>
      </c>
      <c r="B1151">
        <v>49.09</v>
      </c>
      <c r="C1151">
        <v>49.509998000000003</v>
      </c>
      <c r="D1151">
        <v>48.040000999999997</v>
      </c>
      <c r="E1151">
        <v>48.310001</v>
      </c>
      <c r="F1151">
        <v>48.310001</v>
      </c>
      <c r="G1151">
        <v>13764000</v>
      </c>
    </row>
    <row r="1152" spans="1:7" x14ac:dyDescent="0.25">
      <c r="A1152" s="22">
        <v>42181</v>
      </c>
      <c r="B1152">
        <v>48.59</v>
      </c>
      <c r="C1152">
        <v>48.900002000000001</v>
      </c>
      <c r="D1152">
        <v>47.57</v>
      </c>
      <c r="E1152">
        <v>48.599997999999999</v>
      </c>
      <c r="F1152">
        <v>48.599997999999999</v>
      </c>
      <c r="G1152">
        <v>14805100</v>
      </c>
    </row>
    <row r="1153" spans="1:7" x14ac:dyDescent="0.25">
      <c r="A1153" s="22">
        <v>42184</v>
      </c>
      <c r="B1153">
        <v>45.650002000000001</v>
      </c>
      <c r="C1153">
        <v>46.41</v>
      </c>
      <c r="D1153">
        <v>39.82</v>
      </c>
      <c r="E1153">
        <v>40.470001000000003</v>
      </c>
      <c r="F1153">
        <v>40.470001000000003</v>
      </c>
      <c r="G1153">
        <v>38561600</v>
      </c>
    </row>
    <row r="1154" spans="1:7" x14ac:dyDescent="0.25">
      <c r="A1154" s="22">
        <v>42185</v>
      </c>
      <c r="B1154">
        <v>42.389999000000003</v>
      </c>
      <c r="C1154">
        <v>42.48</v>
      </c>
      <c r="D1154">
        <v>38.729999999999997</v>
      </c>
      <c r="E1154">
        <v>40.610000999999997</v>
      </c>
      <c r="F1154">
        <v>40.610000999999997</v>
      </c>
      <c r="G1154">
        <v>30450800</v>
      </c>
    </row>
    <row r="1155" spans="1:7" x14ac:dyDescent="0.25">
      <c r="A1155" s="22">
        <v>42186</v>
      </c>
      <c r="B1155">
        <v>42.700001</v>
      </c>
      <c r="C1155">
        <v>43.400002000000001</v>
      </c>
      <c r="D1155">
        <v>41.41</v>
      </c>
      <c r="E1155">
        <v>43.299999</v>
      </c>
      <c r="F1155">
        <v>43.299999</v>
      </c>
      <c r="G1155">
        <v>22667800</v>
      </c>
    </row>
    <row r="1156" spans="1:7" x14ac:dyDescent="0.25">
      <c r="A1156" s="22">
        <v>42187</v>
      </c>
      <c r="B1156">
        <v>43.310001</v>
      </c>
      <c r="C1156">
        <v>43.509998000000003</v>
      </c>
      <c r="D1156">
        <v>39.759998000000003</v>
      </c>
      <c r="E1156">
        <v>40.590000000000003</v>
      </c>
      <c r="F1156">
        <v>40.590000000000003</v>
      </c>
      <c r="G1156">
        <v>26043100</v>
      </c>
    </row>
    <row r="1157" spans="1:7" x14ac:dyDescent="0.25">
      <c r="A1157" s="22">
        <v>42191</v>
      </c>
      <c r="B1157">
        <v>38.669998</v>
      </c>
      <c r="C1157">
        <v>40.509998000000003</v>
      </c>
      <c r="D1157">
        <v>38.270000000000003</v>
      </c>
      <c r="E1157">
        <v>39.590000000000003</v>
      </c>
      <c r="F1157">
        <v>39.590000000000003</v>
      </c>
      <c r="G1157">
        <v>24588600</v>
      </c>
    </row>
    <row r="1158" spans="1:7" x14ac:dyDescent="0.25">
      <c r="A1158" s="22">
        <v>42192</v>
      </c>
      <c r="B1158">
        <v>39.68</v>
      </c>
      <c r="C1158">
        <v>41.689999</v>
      </c>
      <c r="D1158">
        <v>37.400002000000001</v>
      </c>
      <c r="E1158">
        <v>41.66</v>
      </c>
      <c r="F1158">
        <v>41.66</v>
      </c>
      <c r="G1158">
        <v>33050100</v>
      </c>
    </row>
    <row r="1159" spans="1:7" x14ac:dyDescent="0.25">
      <c r="A1159" s="22">
        <v>42193</v>
      </c>
      <c r="B1159">
        <v>39.880001</v>
      </c>
      <c r="C1159">
        <v>40.369999</v>
      </c>
      <c r="D1159">
        <v>37.409999999999997</v>
      </c>
      <c r="E1159">
        <v>37.479999999999997</v>
      </c>
      <c r="F1159">
        <v>37.479999999999997</v>
      </c>
      <c r="G1159">
        <v>37258200</v>
      </c>
    </row>
    <row r="1160" spans="1:7" x14ac:dyDescent="0.25">
      <c r="A1160" s="22">
        <v>42194</v>
      </c>
      <c r="B1160">
        <v>39.470001000000003</v>
      </c>
      <c r="C1160">
        <v>39.630001</v>
      </c>
      <c r="D1160">
        <v>36.950001</v>
      </c>
      <c r="E1160">
        <v>37.150002000000001</v>
      </c>
      <c r="F1160">
        <v>37.150002000000001</v>
      </c>
      <c r="G1160">
        <v>25188200</v>
      </c>
    </row>
    <row r="1161" spans="1:7" x14ac:dyDescent="0.25">
      <c r="A1161" s="22">
        <v>42195</v>
      </c>
      <c r="B1161">
        <v>38.979999999999997</v>
      </c>
      <c r="C1161">
        <v>39.979999999999997</v>
      </c>
      <c r="D1161">
        <v>37.919998</v>
      </c>
      <c r="E1161">
        <v>39.909999999999997</v>
      </c>
      <c r="F1161">
        <v>39.909999999999997</v>
      </c>
      <c r="G1161">
        <v>27400500</v>
      </c>
    </row>
    <row r="1162" spans="1:7" x14ac:dyDescent="0.25">
      <c r="A1162" s="22">
        <v>42198</v>
      </c>
      <c r="B1162">
        <v>42.049999</v>
      </c>
      <c r="C1162">
        <v>43.93</v>
      </c>
      <c r="D1162">
        <v>41.830002</v>
      </c>
      <c r="E1162">
        <v>43.77</v>
      </c>
      <c r="F1162">
        <v>43.77</v>
      </c>
      <c r="G1162">
        <v>21241800</v>
      </c>
    </row>
    <row r="1163" spans="1:7" x14ac:dyDescent="0.25">
      <c r="A1163" s="22">
        <v>42199</v>
      </c>
      <c r="B1163">
        <v>43.619999</v>
      </c>
      <c r="C1163">
        <v>44.959999000000003</v>
      </c>
      <c r="D1163">
        <v>43.380001</v>
      </c>
      <c r="E1163">
        <v>44.060001</v>
      </c>
      <c r="F1163">
        <v>44.060001</v>
      </c>
      <c r="G1163">
        <v>16827600</v>
      </c>
    </row>
    <row r="1164" spans="1:7" x14ac:dyDescent="0.25">
      <c r="A1164" s="22">
        <v>42200</v>
      </c>
      <c r="B1164">
        <v>44.279998999999997</v>
      </c>
      <c r="C1164">
        <v>44.849997999999999</v>
      </c>
      <c r="D1164">
        <v>43.150002000000001</v>
      </c>
      <c r="E1164">
        <v>44.240001999999997</v>
      </c>
      <c r="F1164">
        <v>44.240001999999997</v>
      </c>
      <c r="G1164">
        <v>15483000</v>
      </c>
    </row>
    <row r="1165" spans="1:7" x14ac:dyDescent="0.25">
      <c r="A1165" s="22">
        <v>42201</v>
      </c>
      <c r="B1165">
        <v>45.68</v>
      </c>
      <c r="C1165">
        <v>47.279998999999997</v>
      </c>
      <c r="D1165">
        <v>45.560001</v>
      </c>
      <c r="E1165">
        <v>47.240001999999997</v>
      </c>
      <c r="F1165">
        <v>47.240001999999997</v>
      </c>
      <c r="G1165">
        <v>15085100</v>
      </c>
    </row>
    <row r="1166" spans="1:7" x14ac:dyDescent="0.25">
      <c r="A1166" s="22">
        <v>42202</v>
      </c>
      <c r="B1166">
        <v>47.490001999999997</v>
      </c>
      <c r="C1166">
        <v>47.650002000000001</v>
      </c>
      <c r="D1166">
        <v>46.860000999999997</v>
      </c>
      <c r="E1166">
        <v>47.560001</v>
      </c>
      <c r="F1166">
        <v>47.560001</v>
      </c>
      <c r="G1166">
        <v>11519100</v>
      </c>
    </row>
    <row r="1167" spans="1:7" x14ac:dyDescent="0.25">
      <c r="A1167" s="22">
        <v>42205</v>
      </c>
      <c r="B1167">
        <v>47.580002</v>
      </c>
      <c r="C1167">
        <v>48.720001000000003</v>
      </c>
      <c r="D1167">
        <v>47.32</v>
      </c>
      <c r="E1167">
        <v>47.689999</v>
      </c>
      <c r="F1167">
        <v>47.689999</v>
      </c>
      <c r="G1167">
        <v>11218700</v>
      </c>
    </row>
    <row r="1168" spans="1:7" x14ac:dyDescent="0.25">
      <c r="A1168" s="22">
        <v>42206</v>
      </c>
      <c r="B1168">
        <v>47.900002000000001</v>
      </c>
      <c r="C1168">
        <v>48.189999</v>
      </c>
      <c r="D1168">
        <v>47.220001000000003</v>
      </c>
      <c r="E1168">
        <v>48.110000999999997</v>
      </c>
      <c r="F1168">
        <v>48.110000999999997</v>
      </c>
      <c r="G1168">
        <v>11785100</v>
      </c>
    </row>
    <row r="1169" spans="1:7" x14ac:dyDescent="0.25">
      <c r="A1169" s="22">
        <v>42207</v>
      </c>
      <c r="B1169">
        <v>46.779998999999997</v>
      </c>
      <c r="C1169">
        <v>48.810001</v>
      </c>
      <c r="D1169">
        <v>46.779998999999997</v>
      </c>
      <c r="E1169">
        <v>48.34</v>
      </c>
      <c r="F1169">
        <v>48.34</v>
      </c>
      <c r="G1169">
        <v>13039800</v>
      </c>
    </row>
    <row r="1170" spans="1:7" x14ac:dyDescent="0.25">
      <c r="A1170" s="22">
        <v>42208</v>
      </c>
      <c r="B1170">
        <v>48.790000999999997</v>
      </c>
      <c r="C1170">
        <v>49.060001</v>
      </c>
      <c r="D1170">
        <v>47</v>
      </c>
      <c r="E1170">
        <v>47.59</v>
      </c>
      <c r="F1170">
        <v>47.59</v>
      </c>
      <c r="G1170">
        <v>18658200</v>
      </c>
    </row>
    <row r="1171" spans="1:7" x14ac:dyDescent="0.25">
      <c r="A1171" s="22">
        <v>42209</v>
      </c>
      <c r="B1171">
        <v>47.68</v>
      </c>
      <c r="C1171">
        <v>48.200001</v>
      </c>
      <c r="D1171">
        <v>45.470001000000003</v>
      </c>
      <c r="E1171">
        <v>46.200001</v>
      </c>
      <c r="F1171">
        <v>46.200001</v>
      </c>
      <c r="G1171">
        <v>19847900</v>
      </c>
    </row>
    <row r="1172" spans="1:7" x14ac:dyDescent="0.25">
      <c r="A1172" s="22">
        <v>42212</v>
      </c>
      <c r="B1172">
        <v>44.349997999999999</v>
      </c>
      <c r="C1172">
        <v>44.950001</v>
      </c>
      <c r="D1172">
        <v>42.700001</v>
      </c>
      <c r="E1172">
        <v>43.75</v>
      </c>
      <c r="F1172">
        <v>43.75</v>
      </c>
      <c r="G1172">
        <v>20796400</v>
      </c>
    </row>
    <row r="1173" spans="1:7" x14ac:dyDescent="0.25">
      <c r="A1173" s="22">
        <v>42213</v>
      </c>
      <c r="B1173">
        <v>45</v>
      </c>
      <c r="C1173">
        <v>47.290000999999997</v>
      </c>
      <c r="D1173">
        <v>43.889999000000003</v>
      </c>
      <c r="E1173">
        <v>46.950001</v>
      </c>
      <c r="F1173">
        <v>46.950001</v>
      </c>
      <c r="G1173">
        <v>18238600</v>
      </c>
    </row>
    <row r="1174" spans="1:7" x14ac:dyDescent="0.25">
      <c r="A1174" s="22">
        <v>42214</v>
      </c>
      <c r="B1174">
        <v>47.119999</v>
      </c>
      <c r="C1174">
        <v>48.09</v>
      </c>
      <c r="D1174">
        <v>46.880001</v>
      </c>
      <c r="E1174">
        <v>47.650002000000001</v>
      </c>
      <c r="F1174">
        <v>47.650002000000001</v>
      </c>
      <c r="G1174">
        <v>14559800</v>
      </c>
    </row>
    <row r="1175" spans="1:7" x14ac:dyDescent="0.25">
      <c r="A1175" s="22">
        <v>42215</v>
      </c>
      <c r="B1175">
        <v>47.450001</v>
      </c>
      <c r="C1175">
        <v>48.18</v>
      </c>
      <c r="D1175">
        <v>46.459999000000003</v>
      </c>
      <c r="E1175">
        <v>47.970001000000003</v>
      </c>
      <c r="F1175">
        <v>47.970001000000003</v>
      </c>
      <c r="G1175">
        <v>13246200</v>
      </c>
    </row>
    <row r="1176" spans="1:7" x14ac:dyDescent="0.25">
      <c r="A1176" s="22">
        <v>42216</v>
      </c>
      <c r="B1176">
        <v>48.290000999999997</v>
      </c>
      <c r="C1176">
        <v>48.740001999999997</v>
      </c>
      <c r="D1176">
        <v>47.380001</v>
      </c>
      <c r="E1176">
        <v>48.040000999999997</v>
      </c>
      <c r="F1176">
        <v>48.040000999999997</v>
      </c>
      <c r="G1176">
        <v>12476600</v>
      </c>
    </row>
    <row r="1177" spans="1:7" x14ac:dyDescent="0.25">
      <c r="A1177" s="22">
        <v>42219</v>
      </c>
      <c r="B1177">
        <v>48.27</v>
      </c>
      <c r="C1177">
        <v>48.889999000000003</v>
      </c>
      <c r="D1177">
        <v>46.799999</v>
      </c>
      <c r="E1177">
        <v>48.759998000000003</v>
      </c>
      <c r="F1177">
        <v>48.759998000000003</v>
      </c>
      <c r="G1177">
        <v>14348900</v>
      </c>
    </row>
    <row r="1178" spans="1:7" x14ac:dyDescent="0.25">
      <c r="A1178" s="22">
        <v>42220</v>
      </c>
      <c r="B1178">
        <v>48.439999</v>
      </c>
      <c r="C1178">
        <v>49</v>
      </c>
      <c r="D1178">
        <v>47.66</v>
      </c>
      <c r="E1178">
        <v>48.540000999999997</v>
      </c>
      <c r="F1178">
        <v>48.540000999999997</v>
      </c>
      <c r="G1178">
        <v>13747500</v>
      </c>
    </row>
    <row r="1179" spans="1:7" x14ac:dyDescent="0.25">
      <c r="A1179" s="22">
        <v>42221</v>
      </c>
      <c r="B1179">
        <v>48.740001999999997</v>
      </c>
      <c r="C1179">
        <v>49.599997999999999</v>
      </c>
      <c r="D1179">
        <v>48.209999000000003</v>
      </c>
      <c r="E1179">
        <v>48.880001</v>
      </c>
      <c r="F1179">
        <v>48.880001</v>
      </c>
      <c r="G1179">
        <v>13055800</v>
      </c>
    </row>
    <row r="1180" spans="1:7" x14ac:dyDescent="0.25">
      <c r="A1180" s="22">
        <v>42222</v>
      </c>
      <c r="B1180">
        <v>48.860000999999997</v>
      </c>
      <c r="C1180">
        <v>48.900002000000001</v>
      </c>
      <c r="D1180">
        <v>46.25</v>
      </c>
      <c r="E1180">
        <v>47.16</v>
      </c>
      <c r="F1180">
        <v>47.16</v>
      </c>
      <c r="G1180">
        <v>17624600</v>
      </c>
    </row>
    <row r="1181" spans="1:7" x14ac:dyDescent="0.25">
      <c r="A1181" s="22">
        <v>42223</v>
      </c>
      <c r="B1181">
        <v>47.32</v>
      </c>
      <c r="C1181">
        <v>47.919998</v>
      </c>
      <c r="D1181">
        <v>46.290000999999997</v>
      </c>
      <c r="E1181">
        <v>47.610000999999997</v>
      </c>
      <c r="F1181">
        <v>47.610000999999997</v>
      </c>
      <c r="G1181">
        <v>16320700</v>
      </c>
    </row>
    <row r="1182" spans="1:7" x14ac:dyDescent="0.25">
      <c r="A1182" s="22">
        <v>42226</v>
      </c>
      <c r="B1182">
        <v>48.82</v>
      </c>
      <c r="C1182">
        <v>49.5</v>
      </c>
      <c r="D1182">
        <v>48.810001</v>
      </c>
      <c r="E1182">
        <v>49.439999</v>
      </c>
      <c r="F1182">
        <v>49.439999</v>
      </c>
      <c r="G1182">
        <v>7005400</v>
      </c>
    </row>
    <row r="1183" spans="1:7" x14ac:dyDescent="0.25">
      <c r="A1183" s="22">
        <v>42227</v>
      </c>
      <c r="B1183">
        <v>47.59</v>
      </c>
      <c r="C1183">
        <v>48.240001999999997</v>
      </c>
      <c r="D1183">
        <v>46.240001999999997</v>
      </c>
      <c r="E1183">
        <v>47.209999000000003</v>
      </c>
      <c r="F1183">
        <v>47.209999000000003</v>
      </c>
      <c r="G1183">
        <v>18398200</v>
      </c>
    </row>
    <row r="1184" spans="1:7" x14ac:dyDescent="0.25">
      <c r="A1184" s="22">
        <v>42228</v>
      </c>
      <c r="B1184">
        <v>44.66</v>
      </c>
      <c r="C1184">
        <v>47.599997999999999</v>
      </c>
      <c r="D1184">
        <v>43.799999</v>
      </c>
      <c r="E1184">
        <v>47.169998</v>
      </c>
      <c r="F1184">
        <v>47.169998</v>
      </c>
      <c r="G1184">
        <v>21662000</v>
      </c>
    </row>
    <row r="1185" spans="1:7" x14ac:dyDescent="0.25">
      <c r="A1185" s="22">
        <v>42229</v>
      </c>
      <c r="B1185">
        <v>47.650002000000001</v>
      </c>
      <c r="C1185">
        <v>48.439999</v>
      </c>
      <c r="D1185">
        <v>46.689999</v>
      </c>
      <c r="E1185">
        <v>47.790000999999997</v>
      </c>
      <c r="F1185">
        <v>47.790000999999997</v>
      </c>
      <c r="G1185">
        <v>15391500</v>
      </c>
    </row>
    <row r="1186" spans="1:7" x14ac:dyDescent="0.25">
      <c r="A1186" s="22">
        <v>42230</v>
      </c>
      <c r="B1186">
        <v>47.849997999999999</v>
      </c>
      <c r="C1186">
        <v>48.290000999999997</v>
      </c>
      <c r="D1186">
        <v>47.130001</v>
      </c>
      <c r="E1186">
        <v>47.84</v>
      </c>
      <c r="F1186">
        <v>47.84</v>
      </c>
      <c r="G1186">
        <v>9659000</v>
      </c>
    </row>
    <row r="1187" spans="1:7" x14ac:dyDescent="0.25">
      <c r="A1187" s="22">
        <v>42233</v>
      </c>
      <c r="B1187">
        <v>47.380001</v>
      </c>
      <c r="C1187">
        <v>48.509998000000003</v>
      </c>
      <c r="D1187">
        <v>46.91</v>
      </c>
      <c r="E1187">
        <v>48.450001</v>
      </c>
      <c r="F1187">
        <v>48.450001</v>
      </c>
      <c r="G1187">
        <v>9967500</v>
      </c>
    </row>
    <row r="1188" spans="1:7" x14ac:dyDescent="0.25">
      <c r="A1188" s="22">
        <v>42234</v>
      </c>
      <c r="B1188">
        <v>48.220001000000003</v>
      </c>
      <c r="C1188">
        <v>48.68</v>
      </c>
      <c r="D1188">
        <v>47.580002</v>
      </c>
      <c r="E1188">
        <v>47.880001</v>
      </c>
      <c r="F1188">
        <v>47.880001</v>
      </c>
      <c r="G1188">
        <v>11283700</v>
      </c>
    </row>
    <row r="1189" spans="1:7" x14ac:dyDescent="0.25">
      <c r="A1189" s="22">
        <v>42235</v>
      </c>
      <c r="B1189">
        <v>47.169998</v>
      </c>
      <c r="C1189">
        <v>48.389999000000003</v>
      </c>
      <c r="D1189">
        <v>45.790000999999997</v>
      </c>
      <c r="E1189">
        <v>46.939999</v>
      </c>
      <c r="F1189">
        <v>46.939999</v>
      </c>
      <c r="G1189">
        <v>28024100</v>
      </c>
    </row>
    <row r="1190" spans="1:7" x14ac:dyDescent="0.25">
      <c r="A1190" s="22">
        <v>42236</v>
      </c>
      <c r="B1190">
        <v>44.950001</v>
      </c>
      <c r="C1190">
        <v>45.599997999999999</v>
      </c>
      <c r="D1190">
        <v>42.689999</v>
      </c>
      <c r="E1190">
        <v>43.09</v>
      </c>
      <c r="F1190">
        <v>43.09</v>
      </c>
      <c r="G1190">
        <v>30007300</v>
      </c>
    </row>
    <row r="1191" spans="1:7" x14ac:dyDescent="0.25">
      <c r="A1191" s="22">
        <v>42237</v>
      </c>
      <c r="B1191">
        <v>40.689999</v>
      </c>
      <c r="C1191">
        <v>41.889999000000003</v>
      </c>
      <c r="D1191">
        <v>35.979999999999997</v>
      </c>
      <c r="E1191">
        <v>36.040000999999997</v>
      </c>
      <c r="F1191">
        <v>36.040000999999997</v>
      </c>
      <c r="G1191">
        <v>55522800</v>
      </c>
    </row>
    <row r="1192" spans="1:7" x14ac:dyDescent="0.25">
      <c r="A1192" s="22">
        <v>42240</v>
      </c>
      <c r="B1192">
        <v>24.879999000000002</v>
      </c>
      <c r="C1192">
        <v>34.369999</v>
      </c>
      <c r="D1192">
        <v>22.879999000000002</v>
      </c>
      <c r="E1192">
        <v>29.58</v>
      </c>
      <c r="F1192">
        <v>29.58</v>
      </c>
      <c r="G1192">
        <v>82783300</v>
      </c>
    </row>
    <row r="1193" spans="1:7" x14ac:dyDescent="0.25">
      <c r="A1193" s="22">
        <v>42241</v>
      </c>
      <c r="B1193">
        <v>31</v>
      </c>
      <c r="C1193">
        <v>31.16</v>
      </c>
      <c r="D1193">
        <v>26.02</v>
      </c>
      <c r="E1193">
        <v>26.1</v>
      </c>
      <c r="F1193">
        <v>26.1</v>
      </c>
      <c r="G1193">
        <v>55721900</v>
      </c>
    </row>
    <row r="1194" spans="1:7" x14ac:dyDescent="0.25">
      <c r="A1194" s="22">
        <v>42242</v>
      </c>
      <c r="B1194">
        <v>28.389999</v>
      </c>
      <c r="C1194">
        <v>28.879999000000002</v>
      </c>
      <c r="D1194">
        <v>25.51</v>
      </c>
      <c r="E1194">
        <v>28.66</v>
      </c>
      <c r="F1194">
        <v>28.66</v>
      </c>
      <c r="G1194">
        <v>53815600</v>
      </c>
    </row>
    <row r="1195" spans="1:7" x14ac:dyDescent="0.25">
      <c r="A1195" s="22">
        <v>42243</v>
      </c>
      <c r="B1195">
        <v>29.809999000000001</v>
      </c>
      <c r="C1195">
        <v>29.860001</v>
      </c>
      <c r="D1195">
        <v>26.299999</v>
      </c>
      <c r="E1195">
        <v>27.99</v>
      </c>
      <c r="F1195">
        <v>27.99</v>
      </c>
      <c r="G1195">
        <v>56902800</v>
      </c>
    </row>
    <row r="1196" spans="1:7" x14ac:dyDescent="0.25">
      <c r="A1196" s="22">
        <v>42244</v>
      </c>
      <c r="B1196">
        <v>27.1</v>
      </c>
      <c r="C1196">
        <v>27.530000999999999</v>
      </c>
      <c r="D1196">
        <v>25.299999</v>
      </c>
      <c r="E1196">
        <v>26.629999000000002</v>
      </c>
      <c r="F1196">
        <v>26.629999000000002</v>
      </c>
      <c r="G1196">
        <v>37128700</v>
      </c>
    </row>
    <row r="1197" spans="1:7" x14ac:dyDescent="0.25">
      <c r="A1197" s="22">
        <v>42247</v>
      </c>
      <c r="B1197">
        <v>26.35</v>
      </c>
      <c r="C1197">
        <v>26.700001</v>
      </c>
      <c r="D1197">
        <v>25.4</v>
      </c>
      <c r="E1197">
        <v>25.639999</v>
      </c>
      <c r="F1197">
        <v>25.639999</v>
      </c>
      <c r="G1197">
        <v>29358200</v>
      </c>
    </row>
    <row r="1198" spans="1:7" x14ac:dyDescent="0.25">
      <c r="A1198" s="22">
        <v>42248</v>
      </c>
      <c r="B1198">
        <v>23.299999</v>
      </c>
      <c r="C1198">
        <v>24.02</v>
      </c>
      <c r="D1198">
        <v>21.309999000000001</v>
      </c>
      <c r="E1198">
        <v>22.01</v>
      </c>
      <c r="F1198">
        <v>22.01</v>
      </c>
      <c r="G1198">
        <v>50719400</v>
      </c>
    </row>
    <row r="1199" spans="1:7" x14ac:dyDescent="0.25">
      <c r="A1199" s="22">
        <v>42249</v>
      </c>
      <c r="B1199">
        <v>23.34</v>
      </c>
      <c r="C1199">
        <v>24.440000999999999</v>
      </c>
      <c r="D1199">
        <v>22.459999</v>
      </c>
      <c r="E1199">
        <v>24.440000999999999</v>
      </c>
      <c r="F1199">
        <v>24.440000999999999</v>
      </c>
      <c r="G1199">
        <v>32108900</v>
      </c>
    </row>
    <row r="1200" spans="1:7" x14ac:dyDescent="0.25">
      <c r="A1200" s="22">
        <v>42250</v>
      </c>
      <c r="B1200">
        <v>25.209999</v>
      </c>
      <c r="C1200">
        <v>26.219999000000001</v>
      </c>
      <c r="D1200">
        <v>23.809999000000001</v>
      </c>
      <c r="E1200">
        <v>24.530000999999999</v>
      </c>
      <c r="F1200">
        <v>24.530000999999999</v>
      </c>
      <c r="G1200">
        <v>51209800</v>
      </c>
    </row>
    <row r="1201" spans="1:7" x14ac:dyDescent="0.25">
      <c r="A1201" s="22">
        <v>42251</v>
      </c>
      <c r="B1201">
        <v>23.379999000000002</v>
      </c>
      <c r="C1201">
        <v>23.93</v>
      </c>
      <c r="D1201">
        <v>22.129999000000002</v>
      </c>
      <c r="E1201">
        <v>22.75</v>
      </c>
      <c r="F1201">
        <v>22.75</v>
      </c>
      <c r="G1201">
        <v>42964800</v>
      </c>
    </row>
    <row r="1202" spans="1:7" x14ac:dyDescent="0.25">
      <c r="A1202" s="22">
        <v>42255</v>
      </c>
      <c r="B1202">
        <v>24.059999000000001</v>
      </c>
      <c r="C1202">
        <v>24.73</v>
      </c>
      <c r="D1202">
        <v>23.75</v>
      </c>
      <c r="E1202">
        <v>24.66</v>
      </c>
      <c r="F1202">
        <v>24.66</v>
      </c>
      <c r="G1202">
        <v>28605900</v>
      </c>
    </row>
    <row r="1203" spans="1:7" x14ac:dyDescent="0.25">
      <c r="A1203" s="22">
        <v>42256</v>
      </c>
      <c r="B1203">
        <v>25.969999000000001</v>
      </c>
      <c r="C1203">
        <v>26.040001</v>
      </c>
      <c r="D1203">
        <v>23.889999</v>
      </c>
      <c r="E1203">
        <v>24.09</v>
      </c>
      <c r="F1203">
        <v>24.09</v>
      </c>
      <c r="G1203">
        <v>39593800</v>
      </c>
    </row>
    <row r="1204" spans="1:7" x14ac:dyDescent="0.25">
      <c r="A1204" s="22">
        <v>42257</v>
      </c>
      <c r="B1204">
        <v>23.389999</v>
      </c>
      <c r="C1204">
        <v>24.68</v>
      </c>
      <c r="D1204">
        <v>23.23</v>
      </c>
      <c r="E1204">
        <v>24.68</v>
      </c>
      <c r="F1204">
        <v>24.68</v>
      </c>
      <c r="G1204">
        <v>35692400</v>
      </c>
    </row>
    <row r="1205" spans="1:7" x14ac:dyDescent="0.25">
      <c r="A1205" s="22">
        <v>42258</v>
      </c>
      <c r="B1205">
        <v>24.540001</v>
      </c>
      <c r="C1205">
        <v>25.27</v>
      </c>
      <c r="D1205">
        <v>24.120000999999998</v>
      </c>
      <c r="E1205">
        <v>25.27</v>
      </c>
      <c r="F1205">
        <v>25.27</v>
      </c>
      <c r="G1205">
        <v>22697600</v>
      </c>
    </row>
    <row r="1206" spans="1:7" x14ac:dyDescent="0.25">
      <c r="A1206" s="22">
        <v>42261</v>
      </c>
      <c r="B1206">
        <v>25.290001</v>
      </c>
      <c r="C1206">
        <v>25.309999000000001</v>
      </c>
      <c r="D1206">
        <v>24.639999</v>
      </c>
      <c r="E1206">
        <v>25.25</v>
      </c>
      <c r="F1206">
        <v>25.25</v>
      </c>
      <c r="G1206">
        <v>19796800</v>
      </c>
    </row>
    <row r="1207" spans="1:7" x14ac:dyDescent="0.25">
      <c r="A1207" s="22">
        <v>42262</v>
      </c>
      <c r="B1207">
        <v>25.59</v>
      </c>
      <c r="C1207">
        <v>27.780000999999999</v>
      </c>
      <c r="D1207">
        <v>25.389999</v>
      </c>
      <c r="E1207">
        <v>27.75</v>
      </c>
      <c r="F1207">
        <v>27.75</v>
      </c>
      <c r="G1207">
        <v>23713100</v>
      </c>
    </row>
    <row r="1208" spans="1:7" x14ac:dyDescent="0.25">
      <c r="A1208" s="22">
        <v>42263</v>
      </c>
      <c r="B1208">
        <v>28.74</v>
      </c>
      <c r="C1208">
        <v>29.5</v>
      </c>
      <c r="D1208">
        <v>27.799999</v>
      </c>
      <c r="E1208">
        <v>29.379999000000002</v>
      </c>
      <c r="F1208">
        <v>29.379999000000002</v>
      </c>
      <c r="G1208">
        <v>34052400</v>
      </c>
    </row>
    <row r="1209" spans="1:7" x14ac:dyDescent="0.25">
      <c r="A1209" s="22">
        <v>42264</v>
      </c>
      <c r="B1209">
        <v>29.389999</v>
      </c>
      <c r="C1209">
        <v>32.119999</v>
      </c>
      <c r="D1209">
        <v>28.67</v>
      </c>
      <c r="E1209">
        <v>29.440000999999999</v>
      </c>
      <c r="F1209">
        <v>29.440000999999999</v>
      </c>
      <c r="G1209">
        <v>57741300</v>
      </c>
    </row>
    <row r="1210" spans="1:7" x14ac:dyDescent="0.25">
      <c r="A1210" s="22">
        <v>42265</v>
      </c>
      <c r="B1210">
        <v>26.6</v>
      </c>
      <c r="C1210">
        <v>27.620000999999998</v>
      </c>
      <c r="D1210">
        <v>25.57</v>
      </c>
      <c r="E1210">
        <v>25.889999</v>
      </c>
      <c r="F1210">
        <v>25.889999</v>
      </c>
      <c r="G1210">
        <v>41636800</v>
      </c>
    </row>
    <row r="1211" spans="1:7" x14ac:dyDescent="0.25">
      <c r="A1211" s="22">
        <v>42268</v>
      </c>
      <c r="B1211">
        <v>26.790001</v>
      </c>
      <c r="C1211">
        <v>27.83</v>
      </c>
      <c r="D1211">
        <v>26.469999000000001</v>
      </c>
      <c r="E1211">
        <v>27.719999000000001</v>
      </c>
      <c r="F1211">
        <v>27.719999000000001</v>
      </c>
      <c r="G1211">
        <v>28149200</v>
      </c>
    </row>
    <row r="1212" spans="1:7" x14ac:dyDescent="0.25">
      <c r="A1212" s="22">
        <v>42269</v>
      </c>
      <c r="B1212">
        <v>26.15</v>
      </c>
      <c r="C1212">
        <v>26.57</v>
      </c>
      <c r="D1212">
        <v>24.389999</v>
      </c>
      <c r="E1212">
        <v>25.940000999999999</v>
      </c>
      <c r="F1212">
        <v>25.940000999999999</v>
      </c>
      <c r="G1212">
        <v>47276900</v>
      </c>
    </row>
    <row r="1213" spans="1:7" x14ac:dyDescent="0.25">
      <c r="A1213" s="22">
        <v>42270</v>
      </c>
      <c r="B1213">
        <v>25.85</v>
      </c>
      <c r="C1213">
        <v>26.68</v>
      </c>
      <c r="D1213">
        <v>25.51</v>
      </c>
      <c r="E1213">
        <v>26.41</v>
      </c>
      <c r="F1213">
        <v>26.41</v>
      </c>
      <c r="G1213">
        <v>29641100</v>
      </c>
    </row>
    <row r="1214" spans="1:7" x14ac:dyDescent="0.25">
      <c r="A1214" s="22">
        <v>42271</v>
      </c>
      <c r="B1214">
        <v>25.16</v>
      </c>
      <c r="C1214">
        <v>25.92</v>
      </c>
      <c r="D1214">
        <v>23.82</v>
      </c>
      <c r="E1214">
        <v>25.719999000000001</v>
      </c>
      <c r="F1214">
        <v>25.719999000000001</v>
      </c>
      <c r="G1214">
        <v>50956400</v>
      </c>
    </row>
    <row r="1215" spans="1:7" x14ac:dyDescent="0.25">
      <c r="A1215" s="22">
        <v>42272</v>
      </c>
      <c r="B1215">
        <v>26.73</v>
      </c>
      <c r="C1215">
        <v>26.75</v>
      </c>
      <c r="D1215">
        <v>24.43</v>
      </c>
      <c r="E1215">
        <v>25.040001</v>
      </c>
      <c r="F1215">
        <v>25.040001</v>
      </c>
      <c r="G1215">
        <v>39909300</v>
      </c>
    </row>
    <row r="1216" spans="1:7" x14ac:dyDescent="0.25">
      <c r="A1216" s="22">
        <v>42275</v>
      </c>
      <c r="B1216">
        <v>24.18</v>
      </c>
      <c r="C1216">
        <v>24.41</v>
      </c>
      <c r="D1216">
        <v>22.620000999999998</v>
      </c>
      <c r="E1216">
        <v>23.309999000000001</v>
      </c>
      <c r="F1216">
        <v>23.309999000000001</v>
      </c>
      <c r="G1216">
        <v>43414900</v>
      </c>
    </row>
    <row r="1217" spans="1:7" x14ac:dyDescent="0.25">
      <c r="A1217" s="22">
        <v>42276</v>
      </c>
      <c r="B1217">
        <v>23.6</v>
      </c>
      <c r="C1217">
        <v>24.139999</v>
      </c>
      <c r="D1217">
        <v>22.700001</v>
      </c>
      <c r="E1217">
        <v>23.24</v>
      </c>
      <c r="F1217">
        <v>23.24</v>
      </c>
      <c r="G1217">
        <v>42177100</v>
      </c>
    </row>
    <row r="1218" spans="1:7" x14ac:dyDescent="0.25">
      <c r="A1218" s="22">
        <v>42277</v>
      </c>
      <c r="B1218">
        <v>24.280000999999999</v>
      </c>
      <c r="C1218">
        <v>24.5</v>
      </c>
      <c r="D1218">
        <v>23.65</v>
      </c>
      <c r="E1218">
        <v>24.35</v>
      </c>
      <c r="F1218">
        <v>24.35</v>
      </c>
      <c r="G1218">
        <v>29942900</v>
      </c>
    </row>
    <row r="1219" spans="1:7" x14ac:dyDescent="0.25">
      <c r="A1219" s="22">
        <v>42278</v>
      </c>
      <c r="B1219">
        <v>24.299999</v>
      </c>
      <c r="C1219">
        <v>24.65</v>
      </c>
      <c r="D1219">
        <v>23.549999</v>
      </c>
      <c r="E1219">
        <v>24.639999</v>
      </c>
      <c r="F1219">
        <v>24.639999</v>
      </c>
      <c r="G1219">
        <v>29119700</v>
      </c>
    </row>
    <row r="1220" spans="1:7" x14ac:dyDescent="0.25">
      <c r="A1220" s="22">
        <v>42279</v>
      </c>
      <c r="B1220">
        <v>23.67</v>
      </c>
      <c r="C1220">
        <v>25.940000999999999</v>
      </c>
      <c r="D1220">
        <v>23.440000999999999</v>
      </c>
      <c r="E1220">
        <v>25.940000999999999</v>
      </c>
      <c r="F1220">
        <v>25.940000999999999</v>
      </c>
      <c r="G1220">
        <v>36256200</v>
      </c>
    </row>
    <row r="1221" spans="1:7" x14ac:dyDescent="0.25">
      <c r="A1221" s="22">
        <v>42282</v>
      </c>
      <c r="B1221">
        <v>26.450001</v>
      </c>
      <c r="C1221">
        <v>27.559999000000001</v>
      </c>
      <c r="D1221">
        <v>26.379999000000002</v>
      </c>
      <c r="E1221">
        <v>27.389999</v>
      </c>
      <c r="F1221">
        <v>27.389999</v>
      </c>
      <c r="G1221">
        <v>26374100</v>
      </c>
    </row>
    <row r="1222" spans="1:7" x14ac:dyDescent="0.25">
      <c r="A1222" s="22">
        <v>42283</v>
      </c>
      <c r="B1222">
        <v>27.469999000000001</v>
      </c>
      <c r="C1222">
        <v>27.870000999999998</v>
      </c>
      <c r="D1222">
        <v>26.639999</v>
      </c>
      <c r="E1222">
        <v>27.059999000000001</v>
      </c>
      <c r="F1222">
        <v>27.059999000000001</v>
      </c>
      <c r="G1222">
        <v>24910600</v>
      </c>
    </row>
    <row r="1223" spans="1:7" x14ac:dyDescent="0.25">
      <c r="A1223" s="22">
        <v>42284</v>
      </c>
      <c r="B1223">
        <v>27.4</v>
      </c>
      <c r="C1223">
        <v>27.790001</v>
      </c>
      <c r="D1223">
        <v>26.780000999999999</v>
      </c>
      <c r="E1223">
        <v>27.67</v>
      </c>
      <c r="F1223">
        <v>27.67</v>
      </c>
      <c r="G1223">
        <v>25515000</v>
      </c>
    </row>
    <row r="1224" spans="1:7" x14ac:dyDescent="0.25">
      <c r="A1224" s="22">
        <v>42285</v>
      </c>
      <c r="B1224">
        <v>27.780000999999999</v>
      </c>
      <c r="C1224">
        <v>29.4</v>
      </c>
      <c r="D1224">
        <v>27.450001</v>
      </c>
      <c r="E1224">
        <v>29.040001</v>
      </c>
      <c r="F1224">
        <v>29.040001</v>
      </c>
      <c r="G1224">
        <v>29649200</v>
      </c>
    </row>
    <row r="1225" spans="1:7" x14ac:dyDescent="0.25">
      <c r="A1225" s="22">
        <v>42286</v>
      </c>
      <c r="B1225">
        <v>29.15</v>
      </c>
      <c r="C1225">
        <v>29.459999</v>
      </c>
      <c r="D1225">
        <v>28.17</v>
      </c>
      <c r="E1225">
        <v>29.01</v>
      </c>
      <c r="F1225">
        <v>29.01</v>
      </c>
      <c r="G1225">
        <v>23661900</v>
      </c>
    </row>
    <row r="1226" spans="1:7" x14ac:dyDescent="0.25">
      <c r="A1226" s="22">
        <v>42289</v>
      </c>
      <c r="B1226">
        <v>29.129999000000002</v>
      </c>
      <c r="C1226">
        <v>31.139999</v>
      </c>
      <c r="D1226">
        <v>28.85</v>
      </c>
      <c r="E1226">
        <v>30.85</v>
      </c>
      <c r="F1226">
        <v>30.85</v>
      </c>
      <c r="G1226">
        <v>21868800</v>
      </c>
    </row>
    <row r="1227" spans="1:7" x14ac:dyDescent="0.25">
      <c r="A1227" s="22">
        <v>42290</v>
      </c>
      <c r="B1227">
        <v>30.059999000000001</v>
      </c>
      <c r="C1227">
        <v>31.209999</v>
      </c>
      <c r="D1227">
        <v>28.93</v>
      </c>
      <c r="E1227">
        <v>29.08</v>
      </c>
      <c r="F1227">
        <v>29.08</v>
      </c>
      <c r="G1227">
        <v>32241600</v>
      </c>
    </row>
    <row r="1228" spans="1:7" x14ac:dyDescent="0.25">
      <c r="A1228" s="22">
        <v>42291</v>
      </c>
      <c r="B1228">
        <v>28.74</v>
      </c>
      <c r="C1228">
        <v>29.309999000000001</v>
      </c>
      <c r="D1228">
        <v>27.709999</v>
      </c>
      <c r="E1228">
        <v>28.450001</v>
      </c>
      <c r="F1228">
        <v>28.450001</v>
      </c>
      <c r="G1228">
        <v>31852400</v>
      </c>
    </row>
    <row r="1229" spans="1:7" x14ac:dyDescent="0.25">
      <c r="A1229" s="22">
        <v>42292</v>
      </c>
      <c r="B1229">
        <v>29.030000999999999</v>
      </c>
      <c r="C1229">
        <v>30.629999000000002</v>
      </c>
      <c r="D1229">
        <v>28.780000999999999</v>
      </c>
      <c r="E1229">
        <v>30.51</v>
      </c>
      <c r="F1229">
        <v>30.51</v>
      </c>
      <c r="G1229">
        <v>28619500</v>
      </c>
    </row>
    <row r="1230" spans="1:7" x14ac:dyDescent="0.25">
      <c r="A1230" s="22">
        <v>42293</v>
      </c>
      <c r="B1230">
        <v>30.959999</v>
      </c>
      <c r="C1230">
        <v>30.98</v>
      </c>
      <c r="D1230">
        <v>29.549999</v>
      </c>
      <c r="E1230">
        <v>30.73</v>
      </c>
      <c r="F1230">
        <v>30.73</v>
      </c>
      <c r="G1230">
        <v>27172400</v>
      </c>
    </row>
    <row r="1231" spans="1:7" x14ac:dyDescent="0.25">
      <c r="A1231" s="22">
        <v>42296</v>
      </c>
      <c r="B1231">
        <v>30.65</v>
      </c>
      <c r="C1231">
        <v>32.990001999999997</v>
      </c>
      <c r="D1231">
        <v>30.540001</v>
      </c>
      <c r="E1231">
        <v>32.909999999999997</v>
      </c>
      <c r="F1231">
        <v>32.909999999999997</v>
      </c>
      <c r="G1231">
        <v>29692900</v>
      </c>
    </row>
    <row r="1232" spans="1:7" x14ac:dyDescent="0.25">
      <c r="A1232" s="22">
        <v>42297</v>
      </c>
      <c r="B1232">
        <v>32.549999</v>
      </c>
      <c r="C1232">
        <v>33.07</v>
      </c>
      <c r="D1232">
        <v>31.129999000000002</v>
      </c>
      <c r="E1232">
        <v>31.709999</v>
      </c>
      <c r="F1232">
        <v>31.709999</v>
      </c>
      <c r="G1232">
        <v>33354700</v>
      </c>
    </row>
    <row r="1233" spans="1:7" x14ac:dyDescent="0.25">
      <c r="A1233" s="22">
        <v>42298</v>
      </c>
      <c r="B1233">
        <v>31.98</v>
      </c>
      <c r="C1233">
        <v>32.32</v>
      </c>
      <c r="D1233">
        <v>29.33</v>
      </c>
      <c r="E1233">
        <v>29.51</v>
      </c>
      <c r="F1233">
        <v>29.51</v>
      </c>
      <c r="G1233">
        <v>37690900</v>
      </c>
    </row>
    <row r="1234" spans="1:7" x14ac:dyDescent="0.25">
      <c r="A1234" s="22">
        <v>42299</v>
      </c>
      <c r="B1234">
        <v>30.139999</v>
      </c>
      <c r="C1234">
        <v>32</v>
      </c>
      <c r="D1234">
        <v>30.139999</v>
      </c>
      <c r="E1234">
        <v>31.93</v>
      </c>
      <c r="F1234">
        <v>31.93</v>
      </c>
      <c r="G1234">
        <v>34774600</v>
      </c>
    </row>
    <row r="1235" spans="1:7" x14ac:dyDescent="0.25">
      <c r="A1235" s="22">
        <v>42300</v>
      </c>
      <c r="B1235">
        <v>32.659999999999997</v>
      </c>
      <c r="C1235">
        <v>32.759998000000003</v>
      </c>
      <c r="D1235">
        <v>30.889999</v>
      </c>
      <c r="E1235">
        <v>31.530000999999999</v>
      </c>
      <c r="F1235">
        <v>31.530000999999999</v>
      </c>
      <c r="G1235">
        <v>30321900</v>
      </c>
    </row>
    <row r="1236" spans="1:7" x14ac:dyDescent="0.25">
      <c r="A1236" s="22">
        <v>42303</v>
      </c>
      <c r="B1236">
        <v>31.059999000000001</v>
      </c>
      <c r="C1236">
        <v>31.49</v>
      </c>
      <c r="D1236">
        <v>30.440000999999999</v>
      </c>
      <c r="E1236">
        <v>30.51</v>
      </c>
      <c r="F1236">
        <v>30.51</v>
      </c>
      <c r="G1236">
        <v>18170200</v>
      </c>
    </row>
    <row r="1237" spans="1:7" x14ac:dyDescent="0.25">
      <c r="A1237" s="22">
        <v>42304</v>
      </c>
      <c r="B1237">
        <v>30.1</v>
      </c>
      <c r="C1237">
        <v>31.219999000000001</v>
      </c>
      <c r="D1237">
        <v>30.059999000000001</v>
      </c>
      <c r="E1237">
        <v>31.1</v>
      </c>
      <c r="F1237">
        <v>31.1</v>
      </c>
      <c r="G1237">
        <v>19030200</v>
      </c>
    </row>
    <row r="1238" spans="1:7" x14ac:dyDescent="0.25">
      <c r="A1238" s="22">
        <v>42305</v>
      </c>
      <c r="B1238">
        <v>31.190000999999999</v>
      </c>
      <c r="C1238">
        <v>32.099997999999999</v>
      </c>
      <c r="D1238">
        <v>30.18</v>
      </c>
      <c r="E1238">
        <v>31.98</v>
      </c>
      <c r="F1238">
        <v>31.98</v>
      </c>
      <c r="G1238">
        <v>26530000</v>
      </c>
    </row>
    <row r="1239" spans="1:7" x14ac:dyDescent="0.25">
      <c r="A1239" s="22">
        <v>42306</v>
      </c>
      <c r="B1239">
        <v>31.5</v>
      </c>
      <c r="C1239">
        <v>31.91</v>
      </c>
      <c r="D1239">
        <v>30.940000999999999</v>
      </c>
      <c r="E1239">
        <v>31.57</v>
      </c>
      <c r="F1239">
        <v>31.57</v>
      </c>
      <c r="G1239">
        <v>18281300</v>
      </c>
    </row>
    <row r="1240" spans="1:7" x14ac:dyDescent="0.25">
      <c r="A1240" s="22">
        <v>42307</v>
      </c>
      <c r="B1240">
        <v>31.48</v>
      </c>
      <c r="C1240">
        <v>31.959999</v>
      </c>
      <c r="D1240">
        <v>31.030000999999999</v>
      </c>
      <c r="E1240">
        <v>31.09</v>
      </c>
      <c r="F1240">
        <v>31.09</v>
      </c>
      <c r="G1240">
        <v>20242400</v>
      </c>
    </row>
    <row r="1241" spans="1:7" x14ac:dyDescent="0.25">
      <c r="A1241" s="22">
        <v>42310</v>
      </c>
      <c r="B1241">
        <v>31.139999</v>
      </c>
      <c r="C1241">
        <v>32.939999</v>
      </c>
      <c r="D1241">
        <v>31.040001</v>
      </c>
      <c r="E1241">
        <v>32.700001</v>
      </c>
      <c r="F1241">
        <v>32.700001</v>
      </c>
      <c r="G1241">
        <v>20407700</v>
      </c>
    </row>
    <row r="1242" spans="1:7" x14ac:dyDescent="0.25">
      <c r="A1242" s="22">
        <v>42311</v>
      </c>
      <c r="B1242">
        <v>32.32</v>
      </c>
      <c r="C1242">
        <v>32.889999000000003</v>
      </c>
      <c r="D1242">
        <v>31.860001</v>
      </c>
      <c r="E1242">
        <v>32.020000000000003</v>
      </c>
      <c r="F1242">
        <v>32.020000000000003</v>
      </c>
      <c r="G1242">
        <v>19350800</v>
      </c>
    </row>
    <row r="1243" spans="1:7" x14ac:dyDescent="0.25">
      <c r="A1243" s="22">
        <v>42312</v>
      </c>
      <c r="B1243">
        <v>32.25</v>
      </c>
      <c r="C1243">
        <v>32.369999</v>
      </c>
      <c r="D1243">
        <v>30.709999</v>
      </c>
      <c r="E1243">
        <v>31.02</v>
      </c>
      <c r="F1243">
        <v>31.02</v>
      </c>
      <c r="G1243">
        <v>28130800</v>
      </c>
    </row>
    <row r="1244" spans="1:7" x14ac:dyDescent="0.25">
      <c r="A1244" s="22">
        <v>42313</v>
      </c>
      <c r="B1244">
        <v>31.030000999999999</v>
      </c>
      <c r="C1244">
        <v>31.74</v>
      </c>
      <c r="D1244">
        <v>30.469999000000001</v>
      </c>
      <c r="E1244">
        <v>31.620000999999998</v>
      </c>
      <c r="F1244">
        <v>31.620000999999998</v>
      </c>
      <c r="G1244">
        <v>26171800</v>
      </c>
    </row>
    <row r="1245" spans="1:7" x14ac:dyDescent="0.25">
      <c r="A1245" s="22">
        <v>42314</v>
      </c>
      <c r="B1245">
        <v>31.6</v>
      </c>
      <c r="C1245">
        <v>32.32</v>
      </c>
      <c r="D1245">
        <v>30.82</v>
      </c>
      <c r="E1245">
        <v>32.279998999999997</v>
      </c>
      <c r="F1245">
        <v>32.279998999999997</v>
      </c>
      <c r="G1245">
        <v>22743700</v>
      </c>
    </row>
    <row r="1246" spans="1:7" x14ac:dyDescent="0.25">
      <c r="A1246" s="22">
        <v>42317</v>
      </c>
      <c r="B1246">
        <v>32.130001</v>
      </c>
      <c r="C1246">
        <v>32.259998000000003</v>
      </c>
      <c r="D1246">
        <v>29.969999000000001</v>
      </c>
      <c r="E1246">
        <v>30.540001</v>
      </c>
      <c r="F1246">
        <v>30.540001</v>
      </c>
      <c r="G1246">
        <v>28398400</v>
      </c>
    </row>
    <row r="1247" spans="1:7" x14ac:dyDescent="0.25">
      <c r="A1247" s="22">
        <v>42318</v>
      </c>
      <c r="B1247">
        <v>30.110001</v>
      </c>
      <c r="C1247">
        <v>31.52</v>
      </c>
      <c r="D1247">
        <v>30</v>
      </c>
      <c r="E1247">
        <v>31.32</v>
      </c>
      <c r="F1247">
        <v>31.32</v>
      </c>
      <c r="G1247">
        <v>18846000</v>
      </c>
    </row>
    <row r="1248" spans="1:7" x14ac:dyDescent="0.25">
      <c r="A1248" s="22">
        <v>42319</v>
      </c>
      <c r="B1248">
        <v>31.59</v>
      </c>
      <c r="C1248">
        <v>31.66</v>
      </c>
      <c r="D1248">
        <v>30.629999000000002</v>
      </c>
      <c r="E1248">
        <v>30.65</v>
      </c>
      <c r="F1248">
        <v>30.65</v>
      </c>
      <c r="G1248">
        <v>19737600</v>
      </c>
    </row>
    <row r="1249" spans="1:7" x14ac:dyDescent="0.25">
      <c r="A1249" s="22">
        <v>42320</v>
      </c>
      <c r="B1249">
        <v>29.82</v>
      </c>
      <c r="C1249">
        <v>30.200001</v>
      </c>
      <c r="D1249">
        <v>27.879999000000002</v>
      </c>
      <c r="E1249">
        <v>27.940000999999999</v>
      </c>
      <c r="F1249">
        <v>27.940000999999999</v>
      </c>
      <c r="G1249">
        <v>33501100</v>
      </c>
    </row>
    <row r="1250" spans="1:7" x14ac:dyDescent="0.25">
      <c r="A1250" s="22">
        <v>42321</v>
      </c>
      <c r="B1250">
        <v>27.799999</v>
      </c>
      <c r="C1250">
        <v>28.030000999999999</v>
      </c>
      <c r="D1250">
        <v>25.92</v>
      </c>
      <c r="E1250">
        <v>26.049999</v>
      </c>
      <c r="F1250">
        <v>26.049999</v>
      </c>
      <c r="G1250">
        <v>45769300</v>
      </c>
    </row>
    <row r="1251" spans="1:7" x14ac:dyDescent="0.25">
      <c r="A1251" s="22">
        <v>42324</v>
      </c>
      <c r="B1251">
        <v>26.15</v>
      </c>
      <c r="C1251">
        <v>28.76</v>
      </c>
      <c r="D1251">
        <v>25.940000999999999</v>
      </c>
      <c r="E1251">
        <v>28.709999</v>
      </c>
      <c r="F1251">
        <v>28.709999</v>
      </c>
      <c r="G1251">
        <v>35787000</v>
      </c>
    </row>
    <row r="1252" spans="1:7" x14ac:dyDescent="0.25">
      <c r="A1252" s="22">
        <v>42325</v>
      </c>
      <c r="B1252">
        <v>29.049999</v>
      </c>
      <c r="C1252">
        <v>29.18</v>
      </c>
      <c r="D1252">
        <v>26.549999</v>
      </c>
      <c r="E1252">
        <v>27.08</v>
      </c>
      <c r="F1252">
        <v>27.08</v>
      </c>
      <c r="G1252">
        <v>38411900</v>
      </c>
    </row>
    <row r="1253" spans="1:7" x14ac:dyDescent="0.25">
      <c r="A1253" s="22">
        <v>42326</v>
      </c>
      <c r="B1253">
        <v>27.690000999999999</v>
      </c>
      <c r="C1253">
        <v>29.059999000000001</v>
      </c>
      <c r="D1253">
        <v>27.620000999999998</v>
      </c>
      <c r="E1253">
        <v>28.99</v>
      </c>
      <c r="F1253">
        <v>28.99</v>
      </c>
      <c r="G1253">
        <v>26665500</v>
      </c>
    </row>
    <row r="1254" spans="1:7" x14ac:dyDescent="0.25">
      <c r="A1254" s="22">
        <v>42327</v>
      </c>
      <c r="B1254">
        <v>28.76</v>
      </c>
      <c r="C1254">
        <v>28.879999000000002</v>
      </c>
      <c r="D1254">
        <v>27.65</v>
      </c>
      <c r="E1254">
        <v>28.030000999999999</v>
      </c>
      <c r="F1254">
        <v>28.030000999999999</v>
      </c>
      <c r="G1254">
        <v>22494900</v>
      </c>
    </row>
    <row r="1255" spans="1:7" x14ac:dyDescent="0.25">
      <c r="A1255" s="22">
        <v>42328</v>
      </c>
      <c r="B1255">
        <v>28.879999000000002</v>
      </c>
      <c r="C1255">
        <v>29.299999</v>
      </c>
      <c r="D1255">
        <v>28.719999000000001</v>
      </c>
      <c r="E1255">
        <v>28.940000999999999</v>
      </c>
      <c r="F1255">
        <v>28.940000999999999</v>
      </c>
      <c r="G1255">
        <v>20327100</v>
      </c>
    </row>
    <row r="1256" spans="1:7" x14ac:dyDescent="0.25">
      <c r="A1256" s="22">
        <v>42331</v>
      </c>
      <c r="B1256">
        <v>29.110001</v>
      </c>
      <c r="C1256">
        <v>29.9</v>
      </c>
      <c r="D1256">
        <v>28.83</v>
      </c>
      <c r="E1256">
        <v>29.73</v>
      </c>
      <c r="F1256">
        <v>29.73</v>
      </c>
      <c r="G1256">
        <v>20231000</v>
      </c>
    </row>
    <row r="1257" spans="1:7" x14ac:dyDescent="0.25">
      <c r="A1257" s="22">
        <v>42332</v>
      </c>
      <c r="B1257">
        <v>28.889999</v>
      </c>
      <c r="C1257">
        <v>29.9</v>
      </c>
      <c r="D1257">
        <v>28.530000999999999</v>
      </c>
      <c r="E1257">
        <v>29.52</v>
      </c>
      <c r="F1257">
        <v>29.52</v>
      </c>
      <c r="G1257">
        <v>24468100</v>
      </c>
    </row>
    <row r="1258" spans="1:7" x14ac:dyDescent="0.25">
      <c r="A1258" s="22">
        <v>42333</v>
      </c>
      <c r="B1258">
        <v>29.639999</v>
      </c>
      <c r="C1258">
        <v>30.129999000000002</v>
      </c>
      <c r="D1258">
        <v>29.379999000000002</v>
      </c>
      <c r="E1258">
        <v>29.959999</v>
      </c>
      <c r="F1258">
        <v>29.959999</v>
      </c>
      <c r="G1258">
        <v>14533300</v>
      </c>
    </row>
    <row r="1259" spans="1:7" x14ac:dyDescent="0.25">
      <c r="A1259" s="22">
        <v>42335</v>
      </c>
      <c r="B1259">
        <v>30.049999</v>
      </c>
      <c r="C1259">
        <v>30.1</v>
      </c>
      <c r="D1259">
        <v>29.59</v>
      </c>
      <c r="E1259">
        <v>29.629999000000002</v>
      </c>
      <c r="F1259">
        <v>29.629999000000002</v>
      </c>
      <c r="G1259">
        <v>5724900</v>
      </c>
    </row>
    <row r="1260" spans="1:7" x14ac:dyDescent="0.25">
      <c r="A1260" s="22">
        <v>42338</v>
      </c>
      <c r="B1260">
        <v>29.879999000000002</v>
      </c>
      <c r="C1260">
        <v>30.07</v>
      </c>
      <c r="D1260">
        <v>29.49</v>
      </c>
      <c r="E1260">
        <v>29.85</v>
      </c>
      <c r="F1260">
        <v>29.85</v>
      </c>
      <c r="G1260">
        <v>16992000</v>
      </c>
    </row>
    <row r="1261" spans="1:7" x14ac:dyDescent="0.25">
      <c r="A1261" s="22">
        <v>42339</v>
      </c>
      <c r="B1261">
        <v>30.23</v>
      </c>
      <c r="C1261">
        <v>31.17</v>
      </c>
      <c r="D1261">
        <v>29.940000999999999</v>
      </c>
      <c r="E1261">
        <v>31.15</v>
      </c>
      <c r="F1261">
        <v>31.15</v>
      </c>
      <c r="G1261">
        <v>16845500</v>
      </c>
    </row>
    <row r="1262" spans="1:7" x14ac:dyDescent="0.25">
      <c r="A1262" s="22">
        <v>42340</v>
      </c>
      <c r="B1262">
        <v>31.040001</v>
      </c>
      <c r="C1262">
        <v>31.57</v>
      </c>
      <c r="D1262">
        <v>29.66</v>
      </c>
      <c r="E1262">
        <v>29.889999</v>
      </c>
      <c r="F1262">
        <v>29.889999</v>
      </c>
      <c r="G1262">
        <v>25340100</v>
      </c>
    </row>
    <row r="1263" spans="1:7" x14ac:dyDescent="0.25">
      <c r="A1263" s="22">
        <v>42341</v>
      </c>
      <c r="B1263">
        <v>29.629999000000002</v>
      </c>
      <c r="C1263">
        <v>30.620000999999998</v>
      </c>
      <c r="D1263">
        <v>26.98</v>
      </c>
      <c r="E1263">
        <v>27.67</v>
      </c>
      <c r="F1263">
        <v>27.67</v>
      </c>
      <c r="G1263">
        <v>43239200</v>
      </c>
    </row>
    <row r="1264" spans="1:7" x14ac:dyDescent="0.25">
      <c r="A1264" s="22">
        <v>42342</v>
      </c>
      <c r="B1264">
        <v>28.6</v>
      </c>
      <c r="C1264">
        <v>30.389999</v>
      </c>
      <c r="D1264">
        <v>28.360001</v>
      </c>
      <c r="E1264">
        <v>30.34</v>
      </c>
      <c r="F1264">
        <v>30.34</v>
      </c>
      <c r="G1264">
        <v>25707200</v>
      </c>
    </row>
    <row r="1265" spans="1:7" x14ac:dyDescent="0.25">
      <c r="A1265" s="22">
        <v>42345</v>
      </c>
      <c r="B1265">
        <v>30.280000999999999</v>
      </c>
      <c r="C1265">
        <v>30.280000999999999</v>
      </c>
      <c r="D1265">
        <v>28.5</v>
      </c>
      <c r="E1265">
        <v>29.57</v>
      </c>
      <c r="F1265">
        <v>29.57</v>
      </c>
      <c r="G1265">
        <v>25800600</v>
      </c>
    </row>
    <row r="1266" spans="1:7" x14ac:dyDescent="0.25">
      <c r="A1266" s="22">
        <v>42346</v>
      </c>
      <c r="B1266">
        <v>28.32</v>
      </c>
      <c r="C1266">
        <v>29.34</v>
      </c>
      <c r="D1266">
        <v>27.9</v>
      </c>
      <c r="E1266">
        <v>28.65</v>
      </c>
      <c r="F1266">
        <v>28.65</v>
      </c>
      <c r="G1266">
        <v>38653200</v>
      </c>
    </row>
    <row r="1267" spans="1:7" x14ac:dyDescent="0.25">
      <c r="A1267" s="22">
        <v>42347</v>
      </c>
      <c r="B1267">
        <v>28.25</v>
      </c>
      <c r="C1267">
        <v>29.299999</v>
      </c>
      <c r="D1267">
        <v>26.629999000000002</v>
      </c>
      <c r="E1267">
        <v>27.469999000000001</v>
      </c>
      <c r="F1267">
        <v>27.469999000000001</v>
      </c>
      <c r="G1267">
        <v>44567800</v>
      </c>
    </row>
    <row r="1268" spans="1:7" x14ac:dyDescent="0.25">
      <c r="A1268" s="22">
        <v>42348</v>
      </c>
      <c r="B1268">
        <v>27.299999</v>
      </c>
      <c r="C1268">
        <v>28.030000999999999</v>
      </c>
      <c r="D1268">
        <v>26.780000999999999</v>
      </c>
      <c r="E1268">
        <v>27.120000999999998</v>
      </c>
      <c r="F1268">
        <v>27.120000999999998</v>
      </c>
      <c r="G1268">
        <v>28626300</v>
      </c>
    </row>
    <row r="1269" spans="1:7" x14ac:dyDescent="0.25">
      <c r="A1269" s="22">
        <v>42349</v>
      </c>
      <c r="B1269">
        <v>25.67</v>
      </c>
      <c r="C1269">
        <v>25.98</v>
      </c>
      <c r="D1269">
        <v>22.549999</v>
      </c>
      <c r="E1269">
        <v>23.110001</v>
      </c>
      <c r="F1269">
        <v>23.110001</v>
      </c>
      <c r="G1269">
        <v>53059200</v>
      </c>
    </row>
    <row r="1270" spans="1:7" x14ac:dyDescent="0.25">
      <c r="A1270" s="22">
        <v>42352</v>
      </c>
      <c r="B1270">
        <v>23.129999000000002</v>
      </c>
      <c r="C1270">
        <v>24.73</v>
      </c>
      <c r="D1270">
        <v>22.049999</v>
      </c>
      <c r="E1270">
        <v>24.52</v>
      </c>
      <c r="F1270">
        <v>24.52</v>
      </c>
      <c r="G1270">
        <v>41133500</v>
      </c>
    </row>
    <row r="1271" spans="1:7" x14ac:dyDescent="0.25">
      <c r="A1271" s="22">
        <v>42353</v>
      </c>
      <c r="B1271">
        <v>25.4</v>
      </c>
      <c r="C1271">
        <v>25.91</v>
      </c>
      <c r="D1271">
        <v>24.66</v>
      </c>
      <c r="E1271">
        <v>25.57</v>
      </c>
      <c r="F1271">
        <v>25.57</v>
      </c>
      <c r="G1271">
        <v>36212200</v>
      </c>
    </row>
    <row r="1272" spans="1:7" x14ac:dyDescent="0.25">
      <c r="A1272" s="22">
        <v>42354</v>
      </c>
      <c r="B1272">
        <v>26.440000999999999</v>
      </c>
      <c r="C1272">
        <v>27.76</v>
      </c>
      <c r="D1272">
        <v>25.799999</v>
      </c>
      <c r="E1272">
        <v>27.280000999999999</v>
      </c>
      <c r="F1272">
        <v>27.280000999999999</v>
      </c>
      <c r="G1272">
        <v>39964800</v>
      </c>
    </row>
    <row r="1273" spans="1:7" x14ac:dyDescent="0.25">
      <c r="A1273" s="22">
        <v>42355</v>
      </c>
      <c r="B1273">
        <v>27.5</v>
      </c>
      <c r="C1273">
        <v>27.52</v>
      </c>
      <c r="D1273">
        <v>25.889999</v>
      </c>
      <c r="E1273">
        <v>26.209999</v>
      </c>
      <c r="F1273">
        <v>26.209999</v>
      </c>
      <c r="G1273">
        <v>37125200</v>
      </c>
    </row>
    <row r="1274" spans="1:7" x14ac:dyDescent="0.25">
      <c r="A1274" s="22">
        <v>42356</v>
      </c>
      <c r="B1274">
        <v>25.280000999999999</v>
      </c>
      <c r="C1274">
        <v>25.559999000000001</v>
      </c>
      <c r="D1274">
        <v>23.91</v>
      </c>
      <c r="E1274">
        <v>24.1</v>
      </c>
      <c r="F1274">
        <v>24.1</v>
      </c>
      <c r="G1274">
        <v>49114100</v>
      </c>
    </row>
    <row r="1275" spans="1:7" x14ac:dyDescent="0.25">
      <c r="A1275" s="22">
        <v>42359</v>
      </c>
      <c r="B1275">
        <v>24.98</v>
      </c>
      <c r="C1275">
        <v>25.209999</v>
      </c>
      <c r="D1275">
        <v>24.09</v>
      </c>
      <c r="E1275">
        <v>25.17</v>
      </c>
      <c r="F1275">
        <v>25.17</v>
      </c>
      <c r="G1275">
        <v>32670400</v>
      </c>
    </row>
    <row r="1276" spans="1:7" x14ac:dyDescent="0.25">
      <c r="A1276" s="22">
        <v>42360</v>
      </c>
      <c r="B1276">
        <v>25.959999</v>
      </c>
      <c r="C1276">
        <v>26.690000999999999</v>
      </c>
      <c r="D1276">
        <v>25.610001</v>
      </c>
      <c r="E1276">
        <v>26.389999</v>
      </c>
      <c r="F1276">
        <v>26.389999</v>
      </c>
      <c r="G1276">
        <v>26595400</v>
      </c>
    </row>
    <row r="1277" spans="1:7" x14ac:dyDescent="0.25">
      <c r="A1277" s="22">
        <v>42361</v>
      </c>
      <c r="B1277">
        <v>27</v>
      </c>
      <c r="C1277">
        <v>27.209999</v>
      </c>
      <c r="D1277">
        <v>26.389999</v>
      </c>
      <c r="E1277">
        <v>26.99</v>
      </c>
      <c r="F1277">
        <v>26.99</v>
      </c>
      <c r="G1277">
        <v>20721600</v>
      </c>
    </row>
    <row r="1278" spans="1:7" x14ac:dyDescent="0.25">
      <c r="A1278" s="22">
        <v>42362</v>
      </c>
      <c r="B1278">
        <v>26.790001</v>
      </c>
      <c r="C1278">
        <v>26.91</v>
      </c>
      <c r="D1278">
        <v>26.440000999999999</v>
      </c>
      <c r="E1278">
        <v>26.530000999999999</v>
      </c>
      <c r="F1278">
        <v>26.530000999999999</v>
      </c>
      <c r="G1278">
        <v>6384500</v>
      </c>
    </row>
    <row r="1279" spans="1:7" x14ac:dyDescent="0.25">
      <c r="A1279" s="22">
        <v>42366</v>
      </c>
      <c r="B1279">
        <v>26.059999000000001</v>
      </c>
      <c r="C1279">
        <v>26.85</v>
      </c>
      <c r="D1279">
        <v>25.530000999999999</v>
      </c>
      <c r="E1279">
        <v>26.799999</v>
      </c>
      <c r="F1279">
        <v>26.799999</v>
      </c>
      <c r="G1279">
        <v>17335500</v>
      </c>
    </row>
    <row r="1280" spans="1:7" x14ac:dyDescent="0.25">
      <c r="A1280" s="22">
        <v>42367</v>
      </c>
      <c r="B1280">
        <v>27.209999</v>
      </c>
      <c r="C1280">
        <v>27.440000999999999</v>
      </c>
      <c r="D1280">
        <v>26.969999000000001</v>
      </c>
      <c r="E1280">
        <v>27.23</v>
      </c>
      <c r="F1280">
        <v>27.23</v>
      </c>
      <c r="G1280">
        <v>14025600</v>
      </c>
    </row>
    <row r="1281" spans="1:7" x14ac:dyDescent="0.25">
      <c r="A1281" s="22">
        <v>42368</v>
      </c>
      <c r="B1281">
        <v>26.9</v>
      </c>
      <c r="C1281">
        <v>27</v>
      </c>
      <c r="D1281">
        <v>26.33</v>
      </c>
      <c r="E1281">
        <v>26.41</v>
      </c>
      <c r="F1281">
        <v>26.41</v>
      </c>
      <c r="G1281">
        <v>11251100</v>
      </c>
    </row>
    <row r="1282" spans="1:7" x14ac:dyDescent="0.25">
      <c r="A1282" s="22">
        <v>42369</v>
      </c>
      <c r="B1282">
        <v>26.07</v>
      </c>
      <c r="C1282">
        <v>26.540001</v>
      </c>
      <c r="D1282">
        <v>25.780000999999999</v>
      </c>
      <c r="E1282">
        <v>25.799999</v>
      </c>
      <c r="F1282">
        <v>25.799999</v>
      </c>
      <c r="G1282">
        <v>18251500</v>
      </c>
    </row>
    <row r="1283" spans="1:7" x14ac:dyDescent="0.25">
      <c r="A1283" s="22">
        <v>42373</v>
      </c>
      <c r="B1283">
        <v>23.74</v>
      </c>
      <c r="C1283">
        <v>24.280000999999999</v>
      </c>
      <c r="D1283">
        <v>22.879999000000002</v>
      </c>
      <c r="E1283">
        <v>24.15</v>
      </c>
      <c r="F1283">
        <v>24.15</v>
      </c>
      <c r="G1283">
        <v>41187000</v>
      </c>
    </row>
    <row r="1284" spans="1:7" x14ac:dyDescent="0.25">
      <c r="A1284" s="22">
        <v>42374</v>
      </c>
      <c r="B1284">
        <v>24.790001</v>
      </c>
      <c r="C1284">
        <v>25.200001</v>
      </c>
      <c r="D1284">
        <v>24</v>
      </c>
      <c r="E1284">
        <v>24.950001</v>
      </c>
      <c r="F1284">
        <v>24.950001</v>
      </c>
      <c r="G1284">
        <v>27114800</v>
      </c>
    </row>
    <row r="1285" spans="1:7" x14ac:dyDescent="0.25">
      <c r="A1285" s="22">
        <v>42375</v>
      </c>
      <c r="B1285">
        <v>23.35</v>
      </c>
      <c r="C1285">
        <v>24.299999</v>
      </c>
      <c r="D1285">
        <v>23.32</v>
      </c>
      <c r="E1285">
        <v>24.209999</v>
      </c>
      <c r="F1285">
        <v>24.209999</v>
      </c>
      <c r="G1285">
        <v>37722900</v>
      </c>
    </row>
    <row r="1286" spans="1:7" x14ac:dyDescent="0.25">
      <c r="A1286" s="22">
        <v>42376</v>
      </c>
      <c r="B1286">
        <v>22.610001</v>
      </c>
      <c r="C1286">
        <v>23.25</v>
      </c>
      <c r="D1286">
        <v>21.290001</v>
      </c>
      <c r="E1286">
        <v>21.639999</v>
      </c>
      <c r="F1286">
        <v>21.639999</v>
      </c>
      <c r="G1286">
        <v>56804300</v>
      </c>
    </row>
    <row r="1287" spans="1:7" x14ac:dyDescent="0.25">
      <c r="A1287" s="22">
        <v>42377</v>
      </c>
      <c r="B1287">
        <v>22.32</v>
      </c>
      <c r="C1287">
        <v>22.530000999999999</v>
      </c>
      <c r="D1287">
        <v>20.16</v>
      </c>
      <c r="E1287">
        <v>20.450001</v>
      </c>
      <c r="F1287">
        <v>20.450001</v>
      </c>
      <c r="G1287">
        <v>39813500</v>
      </c>
    </row>
    <row r="1288" spans="1:7" x14ac:dyDescent="0.25">
      <c r="A1288" s="22">
        <v>42380</v>
      </c>
      <c r="B1288">
        <v>20.59</v>
      </c>
      <c r="C1288">
        <v>21.16</v>
      </c>
      <c r="D1288">
        <v>18.889999</v>
      </c>
      <c r="E1288">
        <v>21</v>
      </c>
      <c r="F1288">
        <v>21</v>
      </c>
      <c r="G1288">
        <v>60702600</v>
      </c>
    </row>
    <row r="1289" spans="1:7" x14ac:dyDescent="0.25">
      <c r="A1289" s="22">
        <v>42381</v>
      </c>
      <c r="B1289">
        <v>21.860001</v>
      </c>
      <c r="C1289">
        <v>22.040001</v>
      </c>
      <c r="D1289">
        <v>20.629999000000002</v>
      </c>
      <c r="E1289">
        <v>21.98</v>
      </c>
      <c r="F1289">
        <v>21.98</v>
      </c>
      <c r="G1289">
        <v>54934900</v>
      </c>
    </row>
    <row r="1290" spans="1:7" x14ac:dyDescent="0.25">
      <c r="A1290" s="22">
        <v>42382</v>
      </c>
      <c r="B1290">
        <v>22.41</v>
      </c>
      <c r="C1290">
        <v>22.459999</v>
      </c>
      <c r="D1290">
        <v>19.379999000000002</v>
      </c>
      <c r="E1290">
        <v>19.790001</v>
      </c>
      <c r="F1290">
        <v>19.790001</v>
      </c>
      <c r="G1290">
        <v>56827800</v>
      </c>
    </row>
    <row r="1291" spans="1:7" x14ac:dyDescent="0.25">
      <c r="A1291" s="22">
        <v>42383</v>
      </c>
      <c r="B1291">
        <v>19.969999000000001</v>
      </c>
      <c r="C1291">
        <v>20.99</v>
      </c>
      <c r="D1291">
        <v>19.059999000000001</v>
      </c>
      <c r="E1291">
        <v>20.5</v>
      </c>
      <c r="F1291">
        <v>20.5</v>
      </c>
      <c r="G1291">
        <v>43017900</v>
      </c>
    </row>
    <row r="1292" spans="1:7" x14ac:dyDescent="0.25">
      <c r="A1292" s="22">
        <v>42384</v>
      </c>
      <c r="B1292">
        <v>18.27</v>
      </c>
      <c r="C1292">
        <v>19.100000000000001</v>
      </c>
      <c r="D1292">
        <v>17.709999</v>
      </c>
      <c r="E1292">
        <v>18.440000999999999</v>
      </c>
      <c r="F1292">
        <v>18.440000999999999</v>
      </c>
      <c r="G1292">
        <v>59220700</v>
      </c>
    </row>
    <row r="1293" spans="1:7" x14ac:dyDescent="0.25">
      <c r="A1293" s="22">
        <v>42388</v>
      </c>
      <c r="B1293">
        <v>19.16</v>
      </c>
      <c r="C1293">
        <v>19.16</v>
      </c>
      <c r="D1293">
        <v>17.620000999999998</v>
      </c>
      <c r="E1293">
        <v>18.420000000000002</v>
      </c>
      <c r="F1293">
        <v>18.420000000000002</v>
      </c>
      <c r="G1293">
        <v>49041800</v>
      </c>
    </row>
    <row r="1294" spans="1:7" x14ac:dyDescent="0.25">
      <c r="A1294" s="22">
        <v>42389</v>
      </c>
      <c r="B1294">
        <v>17.82</v>
      </c>
      <c r="C1294">
        <v>18.379999000000002</v>
      </c>
      <c r="D1294">
        <v>16.309999000000001</v>
      </c>
      <c r="E1294">
        <v>17.959999</v>
      </c>
      <c r="F1294">
        <v>17.959999</v>
      </c>
      <c r="G1294">
        <v>86307400</v>
      </c>
    </row>
    <row r="1295" spans="1:7" x14ac:dyDescent="0.25">
      <c r="A1295" s="22">
        <v>42390</v>
      </c>
      <c r="B1295">
        <v>18.149999999999999</v>
      </c>
      <c r="C1295">
        <v>18.690000999999999</v>
      </c>
      <c r="D1295">
        <v>17.25</v>
      </c>
      <c r="E1295">
        <v>18.02</v>
      </c>
      <c r="F1295">
        <v>18.02</v>
      </c>
      <c r="G1295">
        <v>59508300</v>
      </c>
    </row>
    <row r="1296" spans="1:7" x14ac:dyDescent="0.25">
      <c r="A1296" s="22">
        <v>42391</v>
      </c>
      <c r="B1296">
        <v>18.870000999999998</v>
      </c>
      <c r="C1296">
        <v>19.540001</v>
      </c>
      <c r="D1296">
        <v>18.670000000000002</v>
      </c>
      <c r="E1296">
        <v>19.540001</v>
      </c>
      <c r="F1296">
        <v>19.540001</v>
      </c>
      <c r="G1296">
        <v>39257500</v>
      </c>
    </row>
    <row r="1297" spans="1:7" x14ac:dyDescent="0.25">
      <c r="A1297" s="22">
        <v>42394</v>
      </c>
      <c r="B1297">
        <v>19.27</v>
      </c>
      <c r="C1297">
        <v>19.579999999999998</v>
      </c>
      <c r="D1297">
        <v>18.450001</v>
      </c>
      <c r="E1297">
        <v>18.549999</v>
      </c>
      <c r="F1297">
        <v>18.549999</v>
      </c>
      <c r="G1297">
        <v>43556400</v>
      </c>
    </row>
    <row r="1298" spans="1:7" x14ac:dyDescent="0.25">
      <c r="A1298" s="22">
        <v>42395</v>
      </c>
      <c r="B1298">
        <v>18.790001</v>
      </c>
      <c r="C1298">
        <v>19.43</v>
      </c>
      <c r="D1298">
        <v>18.549999</v>
      </c>
      <c r="E1298">
        <v>19.399999999999999</v>
      </c>
      <c r="F1298">
        <v>19.399999999999999</v>
      </c>
      <c r="G1298">
        <v>35662700</v>
      </c>
    </row>
    <row r="1299" spans="1:7" x14ac:dyDescent="0.25">
      <c r="A1299" s="22">
        <v>42396</v>
      </c>
      <c r="B1299">
        <v>19.170000000000002</v>
      </c>
      <c r="C1299">
        <v>19.829999999999998</v>
      </c>
      <c r="D1299">
        <v>18.34</v>
      </c>
      <c r="E1299">
        <v>18.629999000000002</v>
      </c>
      <c r="F1299">
        <v>18.629999000000002</v>
      </c>
      <c r="G1299">
        <v>50244400</v>
      </c>
    </row>
    <row r="1300" spans="1:7" x14ac:dyDescent="0.25">
      <c r="A1300" s="22">
        <v>42397</v>
      </c>
      <c r="B1300">
        <v>19.239999999999998</v>
      </c>
      <c r="C1300">
        <v>19.379999000000002</v>
      </c>
      <c r="D1300">
        <v>18.440000999999999</v>
      </c>
      <c r="E1300">
        <v>19.25</v>
      </c>
      <c r="F1300">
        <v>19.25</v>
      </c>
      <c r="G1300">
        <v>37838500</v>
      </c>
    </row>
    <row r="1301" spans="1:7" x14ac:dyDescent="0.25">
      <c r="A1301" s="22">
        <v>42398</v>
      </c>
      <c r="B1301">
        <v>19.41</v>
      </c>
      <c r="C1301">
        <v>20.09</v>
      </c>
      <c r="D1301">
        <v>19.309999000000001</v>
      </c>
      <c r="E1301">
        <v>20.02</v>
      </c>
      <c r="F1301">
        <v>20.02</v>
      </c>
      <c r="G1301">
        <v>26271900</v>
      </c>
    </row>
    <row r="1302" spans="1:7" x14ac:dyDescent="0.25">
      <c r="A1302" s="22">
        <v>42401</v>
      </c>
      <c r="B1302">
        <v>19.91</v>
      </c>
      <c r="C1302">
        <v>20.48</v>
      </c>
      <c r="D1302">
        <v>19.549999</v>
      </c>
      <c r="E1302">
        <v>20.23</v>
      </c>
      <c r="F1302">
        <v>20.23</v>
      </c>
      <c r="G1302">
        <v>23394500</v>
      </c>
    </row>
    <row r="1303" spans="1:7" x14ac:dyDescent="0.25">
      <c r="A1303" s="22">
        <v>42402</v>
      </c>
      <c r="B1303">
        <v>19.600000000000001</v>
      </c>
      <c r="C1303">
        <v>19.639999</v>
      </c>
      <c r="D1303">
        <v>18.709999</v>
      </c>
      <c r="E1303">
        <v>18.879999000000002</v>
      </c>
      <c r="F1303">
        <v>18.879999000000002</v>
      </c>
      <c r="G1303">
        <v>30905400</v>
      </c>
    </row>
    <row r="1304" spans="1:7" x14ac:dyDescent="0.25">
      <c r="A1304" s="22">
        <v>42403</v>
      </c>
      <c r="B1304">
        <v>19.200001</v>
      </c>
      <c r="C1304">
        <v>19.219999000000001</v>
      </c>
      <c r="D1304">
        <v>17.809999000000001</v>
      </c>
      <c r="E1304">
        <v>19.09</v>
      </c>
      <c r="F1304">
        <v>19.09</v>
      </c>
      <c r="G1304">
        <v>41768600</v>
      </c>
    </row>
    <row r="1305" spans="1:7" x14ac:dyDescent="0.25">
      <c r="A1305" s="22">
        <v>42404</v>
      </c>
      <c r="B1305">
        <v>18.870000999999998</v>
      </c>
      <c r="C1305">
        <v>19.389999</v>
      </c>
      <c r="D1305">
        <v>18.649999999999999</v>
      </c>
      <c r="E1305">
        <v>18.91</v>
      </c>
      <c r="F1305">
        <v>18.91</v>
      </c>
      <c r="G1305">
        <v>27018800</v>
      </c>
    </row>
    <row r="1306" spans="1:7" x14ac:dyDescent="0.25">
      <c r="A1306" s="22">
        <v>42405</v>
      </c>
      <c r="B1306">
        <v>18.989999999999998</v>
      </c>
      <c r="C1306">
        <v>18.989999999999998</v>
      </c>
      <c r="D1306">
        <v>17.850000000000001</v>
      </c>
      <c r="E1306">
        <v>18.16</v>
      </c>
      <c r="F1306">
        <v>18.16</v>
      </c>
      <c r="G1306">
        <v>28817600</v>
      </c>
    </row>
    <row r="1307" spans="1:7" x14ac:dyDescent="0.25">
      <c r="A1307" s="22">
        <v>42408</v>
      </c>
      <c r="B1307">
        <v>17.489999999999998</v>
      </c>
      <c r="C1307">
        <v>17.66</v>
      </c>
      <c r="D1307">
        <v>16.52</v>
      </c>
      <c r="E1307">
        <v>17.299999</v>
      </c>
      <c r="F1307">
        <v>17.299999</v>
      </c>
      <c r="G1307">
        <v>38548900</v>
      </c>
    </row>
    <row r="1308" spans="1:7" x14ac:dyDescent="0.25">
      <c r="A1308" s="22">
        <v>42409</v>
      </c>
      <c r="B1308">
        <v>16.610001</v>
      </c>
      <c r="C1308">
        <v>17.530000999999999</v>
      </c>
      <c r="D1308">
        <v>16.530000999999999</v>
      </c>
      <c r="E1308">
        <v>17.149999999999999</v>
      </c>
      <c r="F1308">
        <v>17.149999999999999</v>
      </c>
      <c r="G1308">
        <v>42118900</v>
      </c>
    </row>
    <row r="1309" spans="1:7" x14ac:dyDescent="0.25">
      <c r="A1309" s="22">
        <v>42410</v>
      </c>
      <c r="B1309">
        <v>17.48</v>
      </c>
      <c r="C1309">
        <v>17.790001</v>
      </c>
      <c r="D1309">
        <v>16.98</v>
      </c>
      <c r="E1309">
        <v>17.010000000000002</v>
      </c>
      <c r="F1309">
        <v>17.010000000000002</v>
      </c>
      <c r="G1309">
        <v>28283100</v>
      </c>
    </row>
    <row r="1310" spans="1:7" x14ac:dyDescent="0.25">
      <c r="A1310" s="22">
        <v>42411</v>
      </c>
      <c r="B1310">
        <v>15.89</v>
      </c>
      <c r="C1310">
        <v>16.389999</v>
      </c>
      <c r="D1310">
        <v>15.36</v>
      </c>
      <c r="E1310">
        <v>15.98</v>
      </c>
      <c r="F1310">
        <v>15.98</v>
      </c>
      <c r="G1310">
        <v>56681000</v>
      </c>
    </row>
    <row r="1311" spans="1:7" x14ac:dyDescent="0.25">
      <c r="A1311" s="22">
        <v>42412</v>
      </c>
      <c r="B1311">
        <v>16.469999000000001</v>
      </c>
      <c r="C1311">
        <v>16.719999000000001</v>
      </c>
      <c r="D1311">
        <v>16.110001</v>
      </c>
      <c r="E1311">
        <v>16.68</v>
      </c>
      <c r="F1311">
        <v>16.68</v>
      </c>
      <c r="G1311">
        <v>22857000</v>
      </c>
    </row>
    <row r="1312" spans="1:7" x14ac:dyDescent="0.25">
      <c r="A1312" s="22">
        <v>42416</v>
      </c>
      <c r="B1312">
        <v>17.239999999999998</v>
      </c>
      <c r="C1312">
        <v>17.489999999999998</v>
      </c>
      <c r="D1312">
        <v>16.98</v>
      </c>
      <c r="E1312">
        <v>17.459999</v>
      </c>
      <c r="F1312">
        <v>17.459999</v>
      </c>
      <c r="G1312">
        <v>18332300</v>
      </c>
    </row>
    <row r="1313" spans="1:7" x14ac:dyDescent="0.25">
      <c r="A1313" s="22">
        <v>42417</v>
      </c>
      <c r="B1313">
        <v>17.879999000000002</v>
      </c>
      <c r="C1313">
        <v>18.23</v>
      </c>
      <c r="D1313">
        <v>17.690000999999999</v>
      </c>
      <c r="E1313">
        <v>18.110001</v>
      </c>
      <c r="F1313">
        <v>18.110001</v>
      </c>
      <c r="G1313">
        <v>20121600</v>
      </c>
    </row>
    <row r="1314" spans="1:7" x14ac:dyDescent="0.25">
      <c r="A1314" s="22">
        <v>42418</v>
      </c>
      <c r="B1314">
        <v>18.27</v>
      </c>
      <c r="C1314">
        <v>18.469999000000001</v>
      </c>
      <c r="D1314">
        <v>17.879999000000002</v>
      </c>
      <c r="E1314">
        <v>18.190000999999999</v>
      </c>
      <c r="F1314">
        <v>18.190000999999999</v>
      </c>
      <c r="G1314">
        <v>22603000</v>
      </c>
    </row>
    <row r="1315" spans="1:7" x14ac:dyDescent="0.25">
      <c r="A1315" s="22">
        <v>42419</v>
      </c>
      <c r="B1315">
        <v>17.860001</v>
      </c>
      <c r="C1315">
        <v>18.690000999999999</v>
      </c>
      <c r="D1315">
        <v>17.700001</v>
      </c>
      <c r="E1315">
        <v>18.649999999999999</v>
      </c>
      <c r="F1315">
        <v>18.649999999999999</v>
      </c>
      <c r="G1315">
        <v>22354100</v>
      </c>
    </row>
    <row r="1316" spans="1:7" x14ac:dyDescent="0.25">
      <c r="A1316" s="22">
        <v>42422</v>
      </c>
      <c r="B1316">
        <v>19.18</v>
      </c>
      <c r="C1316">
        <v>19.73</v>
      </c>
      <c r="D1316">
        <v>19.120000999999998</v>
      </c>
      <c r="E1316">
        <v>19.690000999999999</v>
      </c>
      <c r="F1316">
        <v>19.690000999999999</v>
      </c>
      <c r="G1316">
        <v>17497700</v>
      </c>
    </row>
    <row r="1317" spans="1:7" x14ac:dyDescent="0.25">
      <c r="A1317" s="22">
        <v>42423</v>
      </c>
      <c r="B1317">
        <v>19.450001</v>
      </c>
      <c r="C1317">
        <v>19.600000000000001</v>
      </c>
      <c r="D1317">
        <v>18.639999</v>
      </c>
      <c r="E1317">
        <v>18.700001</v>
      </c>
      <c r="F1317">
        <v>18.700001</v>
      </c>
      <c r="G1317">
        <v>25018200</v>
      </c>
    </row>
    <row r="1318" spans="1:7" x14ac:dyDescent="0.25">
      <c r="A1318" s="22">
        <v>42424</v>
      </c>
      <c r="B1318">
        <v>17.940000999999999</v>
      </c>
      <c r="C1318">
        <v>18.93</v>
      </c>
      <c r="D1318">
        <v>17.629999000000002</v>
      </c>
      <c r="E1318">
        <v>18.77</v>
      </c>
      <c r="F1318">
        <v>18.77</v>
      </c>
      <c r="G1318">
        <v>28954400</v>
      </c>
    </row>
    <row r="1319" spans="1:7" x14ac:dyDescent="0.25">
      <c r="A1319" s="22">
        <v>42425</v>
      </c>
      <c r="B1319">
        <v>18.989999999999998</v>
      </c>
      <c r="C1319">
        <v>19.5</v>
      </c>
      <c r="D1319">
        <v>18.600000000000001</v>
      </c>
      <c r="E1319">
        <v>19.440000999999999</v>
      </c>
      <c r="F1319">
        <v>19.440000999999999</v>
      </c>
      <c r="G1319">
        <v>19964000</v>
      </c>
    </row>
    <row r="1320" spans="1:7" x14ac:dyDescent="0.25">
      <c r="A1320" s="22">
        <v>42426</v>
      </c>
      <c r="B1320">
        <v>19.799999</v>
      </c>
      <c r="C1320">
        <v>19.889999</v>
      </c>
      <c r="D1320">
        <v>18.989999999999998</v>
      </c>
      <c r="E1320">
        <v>19.209999</v>
      </c>
      <c r="F1320">
        <v>19.209999</v>
      </c>
      <c r="G1320">
        <v>22449200</v>
      </c>
    </row>
    <row r="1321" spans="1:7" x14ac:dyDescent="0.25">
      <c r="A1321" s="22">
        <v>42429</v>
      </c>
      <c r="B1321">
        <v>19.280000999999999</v>
      </c>
      <c r="C1321">
        <v>19.790001</v>
      </c>
      <c r="D1321">
        <v>18.84</v>
      </c>
      <c r="E1321">
        <v>18.84</v>
      </c>
      <c r="F1321">
        <v>18.84</v>
      </c>
      <c r="G1321">
        <v>22301100</v>
      </c>
    </row>
    <row r="1322" spans="1:7" x14ac:dyDescent="0.25">
      <c r="A1322" s="22">
        <v>42430</v>
      </c>
      <c r="B1322">
        <v>19.329999999999998</v>
      </c>
      <c r="C1322">
        <v>20.549999</v>
      </c>
      <c r="D1322">
        <v>19.139999</v>
      </c>
      <c r="E1322">
        <v>20.549999</v>
      </c>
      <c r="F1322">
        <v>20.549999</v>
      </c>
      <c r="G1322">
        <v>21845000</v>
      </c>
    </row>
    <row r="1323" spans="1:7" x14ac:dyDescent="0.25">
      <c r="A1323" s="22">
        <v>42431</v>
      </c>
      <c r="B1323">
        <v>20.420000000000002</v>
      </c>
      <c r="C1323">
        <v>20.879999000000002</v>
      </c>
      <c r="D1323">
        <v>20.09</v>
      </c>
      <c r="E1323">
        <v>20.85</v>
      </c>
      <c r="F1323">
        <v>20.85</v>
      </c>
      <c r="G1323">
        <v>22144700</v>
      </c>
    </row>
    <row r="1324" spans="1:7" x14ac:dyDescent="0.25">
      <c r="A1324" s="22">
        <v>42432</v>
      </c>
      <c r="B1324">
        <v>20.75</v>
      </c>
      <c r="C1324">
        <v>21.74</v>
      </c>
      <c r="D1324">
        <v>20.59</v>
      </c>
      <c r="E1324">
        <v>21.52</v>
      </c>
      <c r="F1324">
        <v>21.52</v>
      </c>
      <c r="G1324">
        <v>22484200</v>
      </c>
    </row>
    <row r="1325" spans="1:7" x14ac:dyDescent="0.25">
      <c r="A1325" s="22">
        <v>42433</v>
      </c>
      <c r="B1325">
        <v>21.889999</v>
      </c>
      <c r="C1325">
        <v>22</v>
      </c>
      <c r="D1325">
        <v>21.02</v>
      </c>
      <c r="E1325">
        <v>21.26</v>
      </c>
      <c r="F1325">
        <v>21.26</v>
      </c>
      <c r="G1325">
        <v>24670000</v>
      </c>
    </row>
    <row r="1326" spans="1:7" x14ac:dyDescent="0.25">
      <c r="A1326" s="22">
        <v>42436</v>
      </c>
      <c r="B1326">
        <v>20.84</v>
      </c>
      <c r="C1326">
        <v>21.68</v>
      </c>
      <c r="D1326">
        <v>20.74</v>
      </c>
      <c r="E1326">
        <v>21.18</v>
      </c>
      <c r="F1326">
        <v>21.18</v>
      </c>
      <c r="G1326">
        <v>19079900</v>
      </c>
    </row>
    <row r="1327" spans="1:7" x14ac:dyDescent="0.25">
      <c r="A1327" s="22">
        <v>42437</v>
      </c>
      <c r="B1327">
        <v>20.76</v>
      </c>
      <c r="C1327">
        <v>21.059999000000001</v>
      </c>
      <c r="D1327">
        <v>20.309999000000001</v>
      </c>
      <c r="E1327">
        <v>20.350000000000001</v>
      </c>
      <c r="F1327">
        <v>20.350000000000001</v>
      </c>
      <c r="G1327">
        <v>19374300</v>
      </c>
    </row>
    <row r="1328" spans="1:7" x14ac:dyDescent="0.25">
      <c r="A1328" s="22">
        <v>42438</v>
      </c>
      <c r="B1328">
        <v>20.59</v>
      </c>
      <c r="C1328">
        <v>20.75</v>
      </c>
      <c r="D1328">
        <v>20.209999</v>
      </c>
      <c r="E1328">
        <v>20.620000999999998</v>
      </c>
      <c r="F1328">
        <v>20.620000999999998</v>
      </c>
      <c r="G1328">
        <v>17467400</v>
      </c>
    </row>
    <row r="1329" spans="1:7" x14ac:dyDescent="0.25">
      <c r="A1329" s="22">
        <v>42439</v>
      </c>
      <c r="B1329">
        <v>20.98</v>
      </c>
      <c r="C1329">
        <v>21.639999</v>
      </c>
      <c r="D1329">
        <v>20.02</v>
      </c>
      <c r="E1329">
        <v>20.98</v>
      </c>
      <c r="F1329">
        <v>20.98</v>
      </c>
      <c r="G1329">
        <v>32767200</v>
      </c>
    </row>
    <row r="1330" spans="1:7" x14ac:dyDescent="0.25">
      <c r="A1330" s="22">
        <v>42440</v>
      </c>
      <c r="B1330">
        <v>21.540001</v>
      </c>
      <c r="C1330">
        <v>22.1</v>
      </c>
      <c r="D1330">
        <v>21.41</v>
      </c>
      <c r="E1330">
        <v>22.09</v>
      </c>
      <c r="F1330">
        <v>22.09</v>
      </c>
      <c r="G1330">
        <v>21078800</v>
      </c>
    </row>
    <row r="1331" spans="1:7" x14ac:dyDescent="0.25">
      <c r="A1331" s="22">
        <v>42443</v>
      </c>
      <c r="B1331">
        <v>21.940000999999999</v>
      </c>
      <c r="C1331">
        <v>22.549999</v>
      </c>
      <c r="D1331">
        <v>21.76</v>
      </c>
      <c r="E1331">
        <v>22.43</v>
      </c>
      <c r="F1331">
        <v>22.43</v>
      </c>
      <c r="G1331">
        <v>16038400</v>
      </c>
    </row>
    <row r="1332" spans="1:7" x14ac:dyDescent="0.25">
      <c r="A1332" s="22">
        <v>42444</v>
      </c>
      <c r="B1332">
        <v>21.76</v>
      </c>
      <c r="C1332">
        <v>22.16</v>
      </c>
      <c r="D1332">
        <v>21.68</v>
      </c>
      <c r="E1332">
        <v>22.09</v>
      </c>
      <c r="F1332">
        <v>22.09</v>
      </c>
      <c r="G1332">
        <v>13950700</v>
      </c>
    </row>
    <row r="1333" spans="1:7" x14ac:dyDescent="0.25">
      <c r="A1333" s="22">
        <v>42445</v>
      </c>
      <c r="B1333">
        <v>21.84</v>
      </c>
      <c r="C1333">
        <v>23.120000999999998</v>
      </c>
      <c r="D1333">
        <v>21.809999000000001</v>
      </c>
      <c r="E1333">
        <v>22.9</v>
      </c>
      <c r="F1333">
        <v>22.9</v>
      </c>
      <c r="G1333">
        <v>22254100</v>
      </c>
    </row>
    <row r="1334" spans="1:7" x14ac:dyDescent="0.25">
      <c r="A1334" s="22">
        <v>42446</v>
      </c>
      <c r="B1334">
        <v>22.93</v>
      </c>
      <c r="C1334">
        <v>23.9</v>
      </c>
      <c r="D1334">
        <v>22.77</v>
      </c>
      <c r="E1334">
        <v>23.639999</v>
      </c>
      <c r="F1334">
        <v>23.639999</v>
      </c>
      <c r="G1334">
        <v>17940300</v>
      </c>
    </row>
    <row r="1335" spans="1:7" x14ac:dyDescent="0.25">
      <c r="A1335" s="22">
        <v>42447</v>
      </c>
      <c r="B1335">
        <v>23.93</v>
      </c>
      <c r="C1335">
        <v>24.23</v>
      </c>
      <c r="D1335">
        <v>23.32</v>
      </c>
      <c r="E1335">
        <v>23.709999</v>
      </c>
      <c r="F1335">
        <v>23.709999</v>
      </c>
      <c r="G1335">
        <v>17928900</v>
      </c>
    </row>
    <row r="1336" spans="1:7" x14ac:dyDescent="0.25">
      <c r="A1336" s="22">
        <v>42450</v>
      </c>
      <c r="B1336">
        <v>23.799999</v>
      </c>
      <c r="C1336">
        <v>24.540001</v>
      </c>
      <c r="D1336">
        <v>23.719999000000001</v>
      </c>
      <c r="E1336">
        <v>24.440000999999999</v>
      </c>
      <c r="F1336">
        <v>24.440000999999999</v>
      </c>
      <c r="G1336">
        <v>15929800</v>
      </c>
    </row>
    <row r="1337" spans="1:7" x14ac:dyDescent="0.25">
      <c r="A1337" s="22">
        <v>42451</v>
      </c>
      <c r="B1337">
        <v>24.129999000000002</v>
      </c>
      <c r="C1337">
        <v>24.959999</v>
      </c>
      <c r="D1337">
        <v>24.040001</v>
      </c>
      <c r="E1337">
        <v>24.75</v>
      </c>
      <c r="F1337">
        <v>24.75</v>
      </c>
      <c r="G1337">
        <v>16629200</v>
      </c>
    </row>
    <row r="1338" spans="1:7" x14ac:dyDescent="0.25">
      <c r="A1338" s="22">
        <v>42452</v>
      </c>
      <c r="B1338">
        <v>24.530000999999999</v>
      </c>
      <c r="C1338">
        <v>24.549999</v>
      </c>
      <c r="D1338">
        <v>23.450001</v>
      </c>
      <c r="E1338">
        <v>23.59</v>
      </c>
      <c r="F1338">
        <v>23.59</v>
      </c>
      <c r="G1338">
        <v>17816100</v>
      </c>
    </row>
    <row r="1339" spans="1:7" x14ac:dyDescent="0.25">
      <c r="A1339" s="22">
        <v>42453</v>
      </c>
      <c r="B1339">
        <v>22.780000999999999</v>
      </c>
      <c r="C1339">
        <v>23.75</v>
      </c>
      <c r="D1339">
        <v>22.59</v>
      </c>
      <c r="E1339">
        <v>23.690000999999999</v>
      </c>
      <c r="F1339">
        <v>23.690000999999999</v>
      </c>
      <c r="G1339">
        <v>18305200</v>
      </c>
    </row>
    <row r="1340" spans="1:7" x14ac:dyDescent="0.25">
      <c r="A1340" s="22">
        <v>42457</v>
      </c>
      <c r="B1340">
        <v>23.959999</v>
      </c>
      <c r="C1340">
        <v>24.440000999999999</v>
      </c>
      <c r="D1340">
        <v>23.559999000000001</v>
      </c>
      <c r="E1340">
        <v>24.059999000000001</v>
      </c>
      <c r="F1340">
        <v>24.059999000000001</v>
      </c>
      <c r="G1340">
        <v>16586000</v>
      </c>
    </row>
    <row r="1341" spans="1:7" x14ac:dyDescent="0.25">
      <c r="A1341" s="22">
        <v>42458</v>
      </c>
      <c r="B1341">
        <v>23.99</v>
      </c>
      <c r="C1341">
        <v>25.5</v>
      </c>
      <c r="D1341">
        <v>23.77</v>
      </c>
      <c r="E1341">
        <v>25.42</v>
      </c>
      <c r="F1341">
        <v>25.42</v>
      </c>
      <c r="G1341">
        <v>22474600</v>
      </c>
    </row>
    <row r="1342" spans="1:7" x14ac:dyDescent="0.25">
      <c r="A1342" s="22">
        <v>42459</v>
      </c>
      <c r="B1342">
        <v>25.889999</v>
      </c>
      <c r="C1342">
        <v>26.49</v>
      </c>
      <c r="D1342">
        <v>25.450001</v>
      </c>
      <c r="E1342">
        <v>26.08</v>
      </c>
      <c r="F1342">
        <v>26.08</v>
      </c>
      <c r="G1342">
        <v>23871800</v>
      </c>
    </row>
    <row r="1343" spans="1:7" x14ac:dyDescent="0.25">
      <c r="A1343" s="22">
        <v>42460</v>
      </c>
      <c r="B1343">
        <v>25.809999000000001</v>
      </c>
      <c r="C1343">
        <v>26.4</v>
      </c>
      <c r="D1343">
        <v>25.48</v>
      </c>
      <c r="E1343">
        <v>25.879999000000002</v>
      </c>
      <c r="F1343">
        <v>25.879999000000002</v>
      </c>
      <c r="G1343">
        <v>19178300</v>
      </c>
    </row>
    <row r="1344" spans="1:7" x14ac:dyDescent="0.25">
      <c r="A1344" s="22">
        <v>42461</v>
      </c>
      <c r="B1344">
        <v>25.02</v>
      </c>
      <c r="C1344">
        <v>26.719999000000001</v>
      </c>
      <c r="D1344">
        <v>24.879999000000002</v>
      </c>
      <c r="E1344">
        <v>26.610001</v>
      </c>
      <c r="F1344">
        <v>26.610001</v>
      </c>
      <c r="G1344">
        <v>18348700</v>
      </c>
    </row>
    <row r="1345" spans="1:7" x14ac:dyDescent="0.25">
      <c r="A1345" s="22">
        <v>42464</v>
      </c>
      <c r="B1345">
        <v>26.67</v>
      </c>
      <c r="C1345">
        <v>26.82</v>
      </c>
      <c r="D1345">
        <v>25.82</v>
      </c>
      <c r="E1345">
        <v>25.91</v>
      </c>
      <c r="F1345">
        <v>25.91</v>
      </c>
      <c r="G1345">
        <v>19947400</v>
      </c>
    </row>
    <row r="1346" spans="1:7" x14ac:dyDescent="0.25">
      <c r="A1346" s="22">
        <v>42465</v>
      </c>
      <c r="B1346">
        <v>24.91</v>
      </c>
      <c r="C1346">
        <v>25.280000999999999</v>
      </c>
      <c r="D1346">
        <v>24.280000999999999</v>
      </c>
      <c r="E1346">
        <v>24.42</v>
      </c>
      <c r="F1346">
        <v>24.42</v>
      </c>
      <c r="G1346">
        <v>20893400</v>
      </c>
    </row>
    <row r="1347" spans="1:7" x14ac:dyDescent="0.25">
      <c r="A1347" s="22">
        <v>42466</v>
      </c>
      <c r="B1347">
        <v>24.540001</v>
      </c>
      <c r="C1347">
        <v>26.110001</v>
      </c>
      <c r="D1347">
        <v>24.370000999999998</v>
      </c>
      <c r="E1347">
        <v>26.059999000000001</v>
      </c>
      <c r="F1347">
        <v>26.059999000000001</v>
      </c>
      <c r="G1347">
        <v>22700800</v>
      </c>
    </row>
    <row r="1348" spans="1:7" x14ac:dyDescent="0.25">
      <c r="A1348" s="22">
        <v>42467</v>
      </c>
      <c r="B1348">
        <v>25.33</v>
      </c>
      <c r="C1348">
        <v>25.639999</v>
      </c>
      <c r="D1348">
        <v>23.01</v>
      </c>
      <c r="E1348">
        <v>23.629999000000002</v>
      </c>
      <c r="F1348">
        <v>23.629999000000002</v>
      </c>
      <c r="G1348">
        <v>34571300</v>
      </c>
    </row>
    <row r="1349" spans="1:7" x14ac:dyDescent="0.25">
      <c r="A1349" s="22">
        <v>42468</v>
      </c>
      <c r="B1349">
        <v>24.540001</v>
      </c>
      <c r="C1349">
        <v>24.92</v>
      </c>
      <c r="D1349">
        <v>23.799999</v>
      </c>
      <c r="E1349">
        <v>24.219999000000001</v>
      </c>
      <c r="F1349">
        <v>24.219999000000001</v>
      </c>
      <c r="G1349">
        <v>19005500</v>
      </c>
    </row>
    <row r="1350" spans="1:7" x14ac:dyDescent="0.25">
      <c r="A1350" s="22">
        <v>42471</v>
      </c>
      <c r="B1350">
        <v>24.67</v>
      </c>
      <c r="C1350">
        <v>24.969999000000001</v>
      </c>
      <c r="D1350">
        <v>23.85</v>
      </c>
      <c r="E1350">
        <v>23.85</v>
      </c>
      <c r="F1350">
        <v>23.85</v>
      </c>
      <c r="G1350">
        <v>23345900</v>
      </c>
    </row>
    <row r="1351" spans="1:7" x14ac:dyDescent="0.25">
      <c r="A1351" s="22">
        <v>42472</v>
      </c>
      <c r="B1351">
        <v>23.91</v>
      </c>
      <c r="C1351">
        <v>24.91</v>
      </c>
      <c r="D1351">
        <v>23.35</v>
      </c>
      <c r="E1351">
        <v>24.66</v>
      </c>
      <c r="F1351">
        <v>24.66</v>
      </c>
      <c r="G1351">
        <v>23575200</v>
      </c>
    </row>
    <row r="1352" spans="1:7" x14ac:dyDescent="0.25">
      <c r="A1352" s="22">
        <v>42473</v>
      </c>
      <c r="B1352">
        <v>25.27</v>
      </c>
      <c r="C1352">
        <v>25.969999000000001</v>
      </c>
      <c r="D1352">
        <v>25.16</v>
      </c>
      <c r="E1352">
        <v>25.9</v>
      </c>
      <c r="F1352">
        <v>25.9</v>
      </c>
      <c r="G1352">
        <v>20531200</v>
      </c>
    </row>
    <row r="1353" spans="1:7" x14ac:dyDescent="0.25">
      <c r="A1353" s="22">
        <v>42474</v>
      </c>
      <c r="B1353">
        <v>26</v>
      </c>
      <c r="C1353">
        <v>26.35</v>
      </c>
      <c r="D1353">
        <v>25.530000999999999</v>
      </c>
      <c r="E1353">
        <v>25.959999</v>
      </c>
      <c r="F1353">
        <v>25.959999</v>
      </c>
      <c r="G1353">
        <v>18213400</v>
      </c>
    </row>
    <row r="1354" spans="1:7" x14ac:dyDescent="0.25">
      <c r="A1354" s="22">
        <v>42475</v>
      </c>
      <c r="B1354">
        <v>26.09</v>
      </c>
      <c r="C1354">
        <v>26.379999000000002</v>
      </c>
      <c r="D1354">
        <v>25.790001</v>
      </c>
      <c r="E1354">
        <v>26.299999</v>
      </c>
      <c r="F1354">
        <v>26.299999</v>
      </c>
      <c r="G1354">
        <v>16289200</v>
      </c>
    </row>
    <row r="1355" spans="1:7" x14ac:dyDescent="0.25">
      <c r="A1355" s="22">
        <v>42478</v>
      </c>
      <c r="B1355">
        <v>26.040001</v>
      </c>
      <c r="C1355">
        <v>28.1</v>
      </c>
      <c r="D1355">
        <v>26</v>
      </c>
      <c r="E1355">
        <v>27.99</v>
      </c>
      <c r="F1355">
        <v>27.99</v>
      </c>
      <c r="G1355">
        <v>21000300</v>
      </c>
    </row>
    <row r="1356" spans="1:7" x14ac:dyDescent="0.25">
      <c r="A1356" s="22">
        <v>42479</v>
      </c>
      <c r="B1356">
        <v>28.15</v>
      </c>
      <c r="C1356">
        <v>28.559999000000001</v>
      </c>
      <c r="D1356">
        <v>27.16</v>
      </c>
      <c r="E1356">
        <v>27.719999000000001</v>
      </c>
      <c r="F1356">
        <v>27.719999000000001</v>
      </c>
      <c r="G1356">
        <v>25455000</v>
      </c>
    </row>
    <row r="1357" spans="1:7" x14ac:dyDescent="0.25">
      <c r="A1357" s="22">
        <v>42480</v>
      </c>
      <c r="B1357">
        <v>28.16</v>
      </c>
      <c r="C1357">
        <v>28.389999</v>
      </c>
      <c r="D1357">
        <v>27.440000999999999</v>
      </c>
      <c r="E1357">
        <v>27.57</v>
      </c>
      <c r="F1357">
        <v>27.57</v>
      </c>
      <c r="G1357">
        <v>20090700</v>
      </c>
    </row>
    <row r="1358" spans="1:7" x14ac:dyDescent="0.25">
      <c r="A1358" s="22">
        <v>42481</v>
      </c>
      <c r="B1358">
        <v>27.309999000000001</v>
      </c>
      <c r="C1358">
        <v>27.540001</v>
      </c>
      <c r="D1358">
        <v>26.65</v>
      </c>
      <c r="E1358">
        <v>27.07</v>
      </c>
      <c r="F1358">
        <v>27.07</v>
      </c>
      <c r="G1358">
        <v>23027100</v>
      </c>
    </row>
    <row r="1359" spans="1:7" x14ac:dyDescent="0.25">
      <c r="A1359" s="22">
        <v>42482</v>
      </c>
      <c r="B1359">
        <v>26.940000999999999</v>
      </c>
      <c r="C1359">
        <v>27.85</v>
      </c>
      <c r="D1359">
        <v>26.73</v>
      </c>
      <c r="E1359">
        <v>27.74</v>
      </c>
      <c r="F1359">
        <v>27.74</v>
      </c>
      <c r="G1359">
        <v>18958400</v>
      </c>
    </row>
    <row r="1360" spans="1:7" x14ac:dyDescent="0.25">
      <c r="A1360" s="22">
        <v>42485</v>
      </c>
      <c r="B1360">
        <v>27.33</v>
      </c>
      <c r="C1360">
        <v>27.530000999999999</v>
      </c>
      <c r="D1360">
        <v>26.75</v>
      </c>
      <c r="E1360">
        <v>27.34</v>
      </c>
      <c r="F1360">
        <v>27.34</v>
      </c>
      <c r="G1360">
        <v>18030900</v>
      </c>
    </row>
    <row r="1361" spans="1:7" x14ac:dyDescent="0.25">
      <c r="A1361" s="22">
        <v>42486</v>
      </c>
      <c r="B1361">
        <v>27.77</v>
      </c>
      <c r="C1361">
        <v>28.200001</v>
      </c>
      <c r="D1361">
        <v>27.57</v>
      </c>
      <c r="E1361">
        <v>28.02</v>
      </c>
      <c r="F1361">
        <v>28.02</v>
      </c>
      <c r="G1361">
        <v>15939700</v>
      </c>
    </row>
    <row r="1362" spans="1:7" x14ac:dyDescent="0.25">
      <c r="A1362" s="22">
        <v>42487</v>
      </c>
      <c r="B1362">
        <v>27.6</v>
      </c>
      <c r="C1362">
        <v>29.120000999999998</v>
      </c>
      <c r="D1362">
        <v>27.459999</v>
      </c>
      <c r="E1362">
        <v>28.809999000000001</v>
      </c>
      <c r="F1362">
        <v>28.809999000000001</v>
      </c>
      <c r="G1362">
        <v>22103900</v>
      </c>
    </row>
    <row r="1363" spans="1:7" x14ac:dyDescent="0.25">
      <c r="A1363" s="22">
        <v>42488</v>
      </c>
      <c r="B1363">
        <v>28.25</v>
      </c>
      <c r="C1363">
        <v>29.370000999999998</v>
      </c>
      <c r="D1363">
        <v>26.9</v>
      </c>
      <c r="E1363">
        <v>27.08</v>
      </c>
      <c r="F1363">
        <v>27.08</v>
      </c>
      <c r="G1363">
        <v>21481000</v>
      </c>
    </row>
    <row r="1364" spans="1:7" x14ac:dyDescent="0.25">
      <c r="A1364" s="22">
        <v>42489</v>
      </c>
      <c r="B1364">
        <v>26.780000999999999</v>
      </c>
      <c r="C1364">
        <v>27.110001</v>
      </c>
      <c r="D1364">
        <v>24.969999000000001</v>
      </c>
      <c r="E1364">
        <v>26.18</v>
      </c>
      <c r="F1364">
        <v>26.18</v>
      </c>
      <c r="G1364">
        <v>39050000</v>
      </c>
    </row>
    <row r="1365" spans="1:7" x14ac:dyDescent="0.25">
      <c r="A1365" s="22">
        <v>42492</v>
      </c>
      <c r="B1365">
        <v>26.76</v>
      </c>
      <c r="C1365">
        <v>28.139999</v>
      </c>
      <c r="D1365">
        <v>26.51</v>
      </c>
      <c r="E1365">
        <v>27.879999000000002</v>
      </c>
      <c r="F1365">
        <v>27.879999000000002</v>
      </c>
      <c r="G1365">
        <v>25575100</v>
      </c>
    </row>
    <row r="1366" spans="1:7" x14ac:dyDescent="0.25">
      <c r="A1366" s="22">
        <v>42493</v>
      </c>
      <c r="B1366">
        <v>27.030000999999999</v>
      </c>
      <c r="C1366">
        <v>27.129999000000002</v>
      </c>
      <c r="D1366">
        <v>25.98</v>
      </c>
      <c r="E1366">
        <v>26.540001</v>
      </c>
      <c r="F1366">
        <v>26.540001</v>
      </c>
      <c r="G1366">
        <v>31916000</v>
      </c>
    </row>
    <row r="1367" spans="1:7" x14ac:dyDescent="0.25">
      <c r="A1367" s="22">
        <v>42494</v>
      </c>
      <c r="B1367">
        <v>25.9</v>
      </c>
      <c r="C1367">
        <v>26.43</v>
      </c>
      <c r="D1367">
        <v>25.629999000000002</v>
      </c>
      <c r="E1367">
        <v>26.200001</v>
      </c>
      <c r="F1367">
        <v>26.200001</v>
      </c>
      <c r="G1367">
        <v>27537700</v>
      </c>
    </row>
    <row r="1368" spans="1:7" x14ac:dyDescent="0.25">
      <c r="A1368" s="22">
        <v>42495</v>
      </c>
      <c r="B1368">
        <v>26.74</v>
      </c>
      <c r="C1368">
        <v>26.879999000000002</v>
      </c>
      <c r="D1368">
        <v>25.85</v>
      </c>
      <c r="E1368">
        <v>26.25</v>
      </c>
      <c r="F1368">
        <v>26.25</v>
      </c>
      <c r="G1368">
        <v>22438300</v>
      </c>
    </row>
    <row r="1369" spans="1:7" x14ac:dyDescent="0.25">
      <c r="A1369" s="22">
        <v>42496</v>
      </c>
      <c r="B1369">
        <v>26.16</v>
      </c>
      <c r="C1369">
        <v>27.549999</v>
      </c>
      <c r="D1369">
        <v>26.139999</v>
      </c>
      <c r="E1369">
        <v>27.43</v>
      </c>
      <c r="F1369">
        <v>27.43</v>
      </c>
      <c r="G1369">
        <v>24043600</v>
      </c>
    </row>
    <row r="1370" spans="1:7" x14ac:dyDescent="0.25">
      <c r="A1370" s="22">
        <v>42499</v>
      </c>
      <c r="B1370">
        <v>27.709999</v>
      </c>
      <c r="C1370">
        <v>28.66</v>
      </c>
      <c r="D1370">
        <v>27.639999</v>
      </c>
      <c r="E1370">
        <v>28.059999000000001</v>
      </c>
      <c r="F1370">
        <v>28.059999000000001</v>
      </c>
      <c r="G1370">
        <v>22894900</v>
      </c>
    </row>
    <row r="1371" spans="1:7" x14ac:dyDescent="0.25">
      <c r="A1371" s="22">
        <v>42500</v>
      </c>
      <c r="B1371">
        <v>28.799999</v>
      </c>
      <c r="C1371">
        <v>29.5</v>
      </c>
      <c r="D1371">
        <v>28.73</v>
      </c>
      <c r="E1371">
        <v>29.459999</v>
      </c>
      <c r="F1371">
        <v>29.459999</v>
      </c>
      <c r="G1371">
        <v>17893400</v>
      </c>
    </row>
    <row r="1372" spans="1:7" x14ac:dyDescent="0.25">
      <c r="A1372" s="22">
        <v>42501</v>
      </c>
      <c r="B1372">
        <v>29.379999000000002</v>
      </c>
      <c r="C1372">
        <v>29.799999</v>
      </c>
      <c r="D1372">
        <v>28.15</v>
      </c>
      <c r="E1372">
        <v>28.4</v>
      </c>
      <c r="F1372">
        <v>28.4</v>
      </c>
      <c r="G1372">
        <v>24013200</v>
      </c>
    </row>
    <row r="1373" spans="1:7" x14ac:dyDescent="0.25">
      <c r="A1373" s="22">
        <v>42502</v>
      </c>
      <c r="B1373">
        <v>28.68</v>
      </c>
      <c r="C1373">
        <v>29.16</v>
      </c>
      <c r="D1373">
        <v>27.549999</v>
      </c>
      <c r="E1373">
        <v>28.68</v>
      </c>
      <c r="F1373">
        <v>28.68</v>
      </c>
      <c r="G1373">
        <v>24718100</v>
      </c>
    </row>
    <row r="1374" spans="1:7" x14ac:dyDescent="0.25">
      <c r="A1374" s="22">
        <v>42503</v>
      </c>
      <c r="B1374">
        <v>28.709999</v>
      </c>
      <c r="C1374">
        <v>29.25</v>
      </c>
      <c r="D1374">
        <v>27.4</v>
      </c>
      <c r="E1374">
        <v>27.66</v>
      </c>
      <c r="F1374">
        <v>27.66</v>
      </c>
      <c r="G1374">
        <v>27813200</v>
      </c>
    </row>
    <row r="1375" spans="1:7" x14ac:dyDescent="0.25">
      <c r="A1375" s="22">
        <v>42506</v>
      </c>
      <c r="B1375">
        <v>27.879999000000002</v>
      </c>
      <c r="C1375">
        <v>29.309999000000001</v>
      </c>
      <c r="D1375">
        <v>27.85</v>
      </c>
      <c r="E1375">
        <v>28.93</v>
      </c>
      <c r="F1375">
        <v>28.93</v>
      </c>
      <c r="G1375">
        <v>20129300</v>
      </c>
    </row>
    <row r="1376" spans="1:7" x14ac:dyDescent="0.25">
      <c r="A1376" s="22">
        <v>42507</v>
      </c>
      <c r="B1376">
        <v>28.75</v>
      </c>
      <c r="C1376">
        <v>28.889999</v>
      </c>
      <c r="D1376">
        <v>27.27</v>
      </c>
      <c r="E1376">
        <v>27.67</v>
      </c>
      <c r="F1376">
        <v>27.67</v>
      </c>
      <c r="G1376">
        <v>30805500</v>
      </c>
    </row>
    <row r="1377" spans="1:7" x14ac:dyDescent="0.25">
      <c r="A1377" s="22">
        <v>42508</v>
      </c>
      <c r="B1377">
        <v>27.620000999999998</v>
      </c>
      <c r="C1377">
        <v>28.700001</v>
      </c>
      <c r="D1377">
        <v>27.18</v>
      </c>
      <c r="E1377">
        <v>27.74</v>
      </c>
      <c r="F1377">
        <v>27.74</v>
      </c>
      <c r="G1377">
        <v>34648500</v>
      </c>
    </row>
    <row r="1378" spans="1:7" x14ac:dyDescent="0.25">
      <c r="A1378" s="22">
        <v>42509</v>
      </c>
      <c r="B1378">
        <v>27.32</v>
      </c>
      <c r="C1378">
        <v>27.73</v>
      </c>
      <c r="D1378">
        <v>26.23</v>
      </c>
      <c r="E1378">
        <v>27.66</v>
      </c>
      <c r="F1378">
        <v>27.66</v>
      </c>
      <c r="G1378">
        <v>37927800</v>
      </c>
    </row>
    <row r="1379" spans="1:7" x14ac:dyDescent="0.25">
      <c r="A1379" s="22">
        <v>42510</v>
      </c>
      <c r="B1379">
        <v>28.27</v>
      </c>
      <c r="C1379">
        <v>28.75</v>
      </c>
      <c r="D1379">
        <v>28.17</v>
      </c>
      <c r="E1379">
        <v>28.629999000000002</v>
      </c>
      <c r="F1379">
        <v>28.629999000000002</v>
      </c>
      <c r="G1379">
        <v>22865600</v>
      </c>
    </row>
    <row r="1380" spans="1:7" x14ac:dyDescent="0.25">
      <c r="A1380" s="22">
        <v>42513</v>
      </c>
      <c r="B1380">
        <v>28.700001</v>
      </c>
      <c r="C1380">
        <v>29.17</v>
      </c>
      <c r="D1380">
        <v>28.440000999999999</v>
      </c>
      <c r="E1380">
        <v>28.780000999999999</v>
      </c>
      <c r="F1380">
        <v>28.780000999999999</v>
      </c>
      <c r="G1380">
        <v>16308600</v>
      </c>
    </row>
    <row r="1381" spans="1:7" x14ac:dyDescent="0.25">
      <c r="A1381" s="22">
        <v>42514</v>
      </c>
      <c r="B1381">
        <v>29.200001</v>
      </c>
      <c r="C1381">
        <v>30.290001</v>
      </c>
      <c r="D1381">
        <v>29.16</v>
      </c>
      <c r="E1381">
        <v>29.98</v>
      </c>
      <c r="F1381">
        <v>29.98</v>
      </c>
      <c r="G1381">
        <v>21886800</v>
      </c>
    </row>
    <row r="1382" spans="1:7" x14ac:dyDescent="0.25">
      <c r="A1382" s="22">
        <v>42515</v>
      </c>
      <c r="B1382">
        <v>30.43</v>
      </c>
      <c r="C1382">
        <v>31.120000999999998</v>
      </c>
      <c r="D1382">
        <v>30.17</v>
      </c>
      <c r="E1382">
        <v>30.5</v>
      </c>
      <c r="F1382">
        <v>30.5</v>
      </c>
      <c r="G1382">
        <v>23830800</v>
      </c>
    </row>
    <row r="1383" spans="1:7" x14ac:dyDescent="0.25">
      <c r="A1383" s="22">
        <v>42516</v>
      </c>
      <c r="B1383">
        <v>30.59</v>
      </c>
      <c r="C1383">
        <v>30.98</v>
      </c>
      <c r="D1383">
        <v>30.469999000000001</v>
      </c>
      <c r="E1383">
        <v>30.84</v>
      </c>
      <c r="F1383">
        <v>30.84</v>
      </c>
      <c r="G1383">
        <v>17968800</v>
      </c>
    </row>
    <row r="1384" spans="1:7" x14ac:dyDescent="0.25">
      <c r="A1384" s="22">
        <v>42517</v>
      </c>
      <c r="B1384">
        <v>31.09</v>
      </c>
      <c r="C1384">
        <v>31.719999000000001</v>
      </c>
      <c r="D1384">
        <v>30.99</v>
      </c>
      <c r="E1384">
        <v>31.690000999999999</v>
      </c>
      <c r="F1384">
        <v>31.690000999999999</v>
      </c>
      <c r="G1384">
        <v>17671300</v>
      </c>
    </row>
    <row r="1385" spans="1:7" x14ac:dyDescent="0.25">
      <c r="A1385" s="22">
        <v>42521</v>
      </c>
      <c r="B1385">
        <v>32.130001</v>
      </c>
      <c r="C1385">
        <v>32.290000999999997</v>
      </c>
      <c r="D1385">
        <v>30.790001</v>
      </c>
      <c r="E1385">
        <v>31.75</v>
      </c>
      <c r="F1385">
        <v>31.75</v>
      </c>
      <c r="G1385">
        <v>22131600</v>
      </c>
    </row>
    <row r="1386" spans="1:7" x14ac:dyDescent="0.25">
      <c r="A1386" s="22">
        <v>42522</v>
      </c>
      <c r="B1386">
        <v>31.209999</v>
      </c>
      <c r="C1386">
        <v>32.200001</v>
      </c>
      <c r="D1386">
        <v>30.82</v>
      </c>
      <c r="E1386">
        <v>31.950001</v>
      </c>
      <c r="F1386">
        <v>31.950001</v>
      </c>
      <c r="G1386">
        <v>22577600</v>
      </c>
    </row>
    <row r="1387" spans="1:7" x14ac:dyDescent="0.25">
      <c r="A1387" s="22">
        <v>42523</v>
      </c>
      <c r="B1387">
        <v>31.639999</v>
      </c>
      <c r="C1387">
        <v>32.869999</v>
      </c>
      <c r="D1387">
        <v>31.25</v>
      </c>
      <c r="E1387">
        <v>32.82</v>
      </c>
      <c r="F1387">
        <v>32.82</v>
      </c>
      <c r="G1387">
        <v>21205000</v>
      </c>
    </row>
    <row r="1388" spans="1:7" x14ac:dyDescent="0.25">
      <c r="A1388" s="22">
        <v>42524</v>
      </c>
      <c r="B1388">
        <v>32.270000000000003</v>
      </c>
      <c r="C1388">
        <v>33.209999000000003</v>
      </c>
      <c r="D1388">
        <v>31.34</v>
      </c>
      <c r="E1388">
        <v>33</v>
      </c>
      <c r="F1388">
        <v>33</v>
      </c>
      <c r="G1388">
        <v>25481000</v>
      </c>
    </row>
    <row r="1389" spans="1:7" x14ac:dyDescent="0.25">
      <c r="A1389" s="22">
        <v>42527</v>
      </c>
      <c r="B1389">
        <v>33.18</v>
      </c>
      <c r="C1389">
        <v>33.580002</v>
      </c>
      <c r="D1389">
        <v>32.619999</v>
      </c>
      <c r="E1389">
        <v>33.419998</v>
      </c>
      <c r="F1389">
        <v>33.419998</v>
      </c>
      <c r="G1389">
        <v>22149500</v>
      </c>
    </row>
    <row r="1390" spans="1:7" x14ac:dyDescent="0.25">
      <c r="A1390" s="22">
        <v>42528</v>
      </c>
      <c r="B1390">
        <v>33.740001999999997</v>
      </c>
      <c r="C1390">
        <v>34.099997999999999</v>
      </c>
      <c r="D1390">
        <v>33.330002</v>
      </c>
      <c r="E1390">
        <v>33.43</v>
      </c>
      <c r="F1390">
        <v>33.43</v>
      </c>
      <c r="G1390">
        <v>19740100</v>
      </c>
    </row>
    <row r="1391" spans="1:7" x14ac:dyDescent="0.25">
      <c r="A1391" s="22">
        <v>42529</v>
      </c>
      <c r="B1391">
        <v>33.43</v>
      </c>
      <c r="C1391">
        <v>33.669998</v>
      </c>
      <c r="D1391">
        <v>32.82</v>
      </c>
      <c r="E1391">
        <v>33.159999999999997</v>
      </c>
      <c r="F1391">
        <v>33.159999999999997</v>
      </c>
      <c r="G1391">
        <v>18362000</v>
      </c>
    </row>
    <row r="1392" spans="1:7" x14ac:dyDescent="0.25">
      <c r="A1392" s="22">
        <v>42530</v>
      </c>
      <c r="B1392">
        <v>32.509998000000003</v>
      </c>
      <c r="C1392">
        <v>32.93</v>
      </c>
      <c r="D1392">
        <v>32.130001</v>
      </c>
      <c r="E1392">
        <v>32.560001</v>
      </c>
      <c r="F1392">
        <v>32.560001</v>
      </c>
      <c r="G1392">
        <v>20635900</v>
      </c>
    </row>
    <row r="1393" spans="1:7" x14ac:dyDescent="0.25">
      <c r="A1393" s="22">
        <v>42531</v>
      </c>
      <c r="B1393">
        <v>31.040001</v>
      </c>
      <c r="C1393">
        <v>31.309999000000001</v>
      </c>
      <c r="D1393">
        <v>29.469999000000001</v>
      </c>
      <c r="E1393">
        <v>29.59</v>
      </c>
      <c r="F1393">
        <v>29.59</v>
      </c>
      <c r="G1393">
        <v>33081800</v>
      </c>
    </row>
    <row r="1394" spans="1:7" x14ac:dyDescent="0.25">
      <c r="A1394" s="22">
        <v>42534</v>
      </c>
      <c r="B1394">
        <v>28.32</v>
      </c>
      <c r="C1394">
        <v>29.08</v>
      </c>
      <c r="D1394">
        <v>25.139999</v>
      </c>
      <c r="E1394">
        <v>25.15</v>
      </c>
      <c r="F1394">
        <v>25.15</v>
      </c>
      <c r="G1394">
        <v>44519700</v>
      </c>
    </row>
    <row r="1395" spans="1:7" x14ac:dyDescent="0.25">
      <c r="A1395" s="22">
        <v>42535</v>
      </c>
      <c r="B1395">
        <v>24.700001</v>
      </c>
      <c r="C1395">
        <v>26.08</v>
      </c>
      <c r="D1395">
        <v>24.34</v>
      </c>
      <c r="E1395">
        <v>25.690000999999999</v>
      </c>
      <c r="F1395">
        <v>25.690000999999999</v>
      </c>
      <c r="G1395">
        <v>51820900</v>
      </c>
    </row>
    <row r="1396" spans="1:7" x14ac:dyDescent="0.25">
      <c r="A1396" s="22">
        <v>42536</v>
      </c>
      <c r="B1396">
        <v>25.98</v>
      </c>
      <c r="C1396">
        <v>27.049999</v>
      </c>
      <c r="D1396">
        <v>25.73</v>
      </c>
      <c r="E1396">
        <v>25.950001</v>
      </c>
      <c r="F1396">
        <v>25.950001</v>
      </c>
      <c r="G1396">
        <v>42375300</v>
      </c>
    </row>
    <row r="1397" spans="1:7" x14ac:dyDescent="0.25">
      <c r="A1397" s="22">
        <v>42537</v>
      </c>
      <c r="B1397">
        <v>24.809999000000001</v>
      </c>
      <c r="C1397">
        <v>26.91</v>
      </c>
      <c r="D1397">
        <v>23.879999000000002</v>
      </c>
      <c r="E1397">
        <v>26.67</v>
      </c>
      <c r="F1397">
        <v>26.67</v>
      </c>
      <c r="G1397">
        <v>61848700</v>
      </c>
    </row>
    <row r="1398" spans="1:7" x14ac:dyDescent="0.25">
      <c r="A1398" s="22">
        <v>42538</v>
      </c>
      <c r="B1398">
        <v>26.67</v>
      </c>
      <c r="C1398">
        <v>27.15</v>
      </c>
      <c r="D1398">
        <v>26.17</v>
      </c>
      <c r="E1398">
        <v>26.629999000000002</v>
      </c>
      <c r="F1398">
        <v>26.629999000000002</v>
      </c>
      <c r="G1398">
        <v>37817000</v>
      </c>
    </row>
    <row r="1399" spans="1:7" x14ac:dyDescent="0.25">
      <c r="A1399" s="22">
        <v>42541</v>
      </c>
      <c r="B1399">
        <v>28.379999000000002</v>
      </c>
      <c r="C1399">
        <v>29.24</v>
      </c>
      <c r="D1399">
        <v>28.360001</v>
      </c>
      <c r="E1399">
        <v>28.49</v>
      </c>
      <c r="F1399">
        <v>28.49</v>
      </c>
      <c r="G1399">
        <v>34427200</v>
      </c>
    </row>
    <row r="1400" spans="1:7" x14ac:dyDescent="0.25">
      <c r="A1400" s="22">
        <v>42542</v>
      </c>
      <c r="B1400">
        <v>29.02</v>
      </c>
      <c r="C1400">
        <v>29.08</v>
      </c>
      <c r="D1400">
        <v>27.809999000000001</v>
      </c>
      <c r="E1400">
        <v>28.35</v>
      </c>
      <c r="F1400">
        <v>28.35</v>
      </c>
      <c r="G1400">
        <v>30830300</v>
      </c>
    </row>
    <row r="1401" spans="1:7" x14ac:dyDescent="0.25">
      <c r="A1401" s="22">
        <v>42543</v>
      </c>
      <c r="B1401">
        <v>28.32</v>
      </c>
      <c r="C1401">
        <v>29.120000999999998</v>
      </c>
      <c r="D1401">
        <v>26.969999000000001</v>
      </c>
      <c r="E1401">
        <v>27.34</v>
      </c>
      <c r="F1401">
        <v>27.34</v>
      </c>
      <c r="G1401">
        <v>32352200</v>
      </c>
    </row>
    <row r="1402" spans="1:7" x14ac:dyDescent="0.25">
      <c r="A1402" s="22">
        <v>42544</v>
      </c>
      <c r="B1402">
        <v>28.83</v>
      </c>
      <c r="C1402">
        <v>30.15</v>
      </c>
      <c r="D1402">
        <v>28.469999000000001</v>
      </c>
      <c r="E1402">
        <v>30.049999</v>
      </c>
      <c r="F1402">
        <v>30.049999</v>
      </c>
      <c r="G1402">
        <v>32433800</v>
      </c>
    </row>
    <row r="1403" spans="1:7" x14ac:dyDescent="0.25">
      <c r="A1403" s="22">
        <v>42545</v>
      </c>
      <c r="B1403">
        <v>23.42</v>
      </c>
      <c r="C1403">
        <v>26.559999000000001</v>
      </c>
      <c r="D1403">
        <v>21.280000999999999</v>
      </c>
      <c r="E1403">
        <v>22</v>
      </c>
      <c r="F1403">
        <v>22</v>
      </c>
      <c r="G1403">
        <v>84505600</v>
      </c>
    </row>
    <row r="1404" spans="1:7" x14ac:dyDescent="0.25">
      <c r="A1404" s="22">
        <v>42548</v>
      </c>
      <c r="B1404">
        <v>21.4</v>
      </c>
      <c r="C1404">
        <v>21.59</v>
      </c>
      <c r="D1404">
        <v>20.209999</v>
      </c>
      <c r="E1404">
        <v>21.459999</v>
      </c>
      <c r="F1404">
        <v>21.459999</v>
      </c>
      <c r="G1404">
        <v>64405000</v>
      </c>
    </row>
    <row r="1405" spans="1:7" x14ac:dyDescent="0.25">
      <c r="A1405" s="22">
        <v>42549</v>
      </c>
      <c r="B1405">
        <v>22.09</v>
      </c>
      <c r="C1405">
        <v>23.33</v>
      </c>
      <c r="D1405">
        <v>22.049999</v>
      </c>
      <c r="E1405">
        <v>23.219999000000001</v>
      </c>
      <c r="F1405">
        <v>23.219999000000001</v>
      </c>
      <c r="G1405">
        <v>49649700</v>
      </c>
    </row>
    <row r="1406" spans="1:7" x14ac:dyDescent="0.25">
      <c r="A1406" s="22">
        <v>42550</v>
      </c>
      <c r="B1406">
        <v>23.870000999999998</v>
      </c>
      <c r="C1406">
        <v>24.68</v>
      </c>
      <c r="D1406">
        <v>23.83</v>
      </c>
      <c r="E1406">
        <v>24.33</v>
      </c>
      <c r="F1406">
        <v>24.33</v>
      </c>
      <c r="G1406">
        <v>40066100</v>
      </c>
    </row>
    <row r="1407" spans="1:7" x14ac:dyDescent="0.25">
      <c r="A1407" s="22">
        <v>42551</v>
      </c>
      <c r="B1407">
        <v>24.700001</v>
      </c>
      <c r="C1407">
        <v>25.280000999999999</v>
      </c>
      <c r="D1407">
        <v>24.32</v>
      </c>
      <c r="E1407">
        <v>24.99</v>
      </c>
      <c r="F1407">
        <v>24.99</v>
      </c>
      <c r="G1407">
        <v>31202600</v>
      </c>
    </row>
    <row r="1408" spans="1:7" x14ac:dyDescent="0.25">
      <c r="A1408" s="22">
        <v>42552</v>
      </c>
      <c r="B1408">
        <v>25.309999000000001</v>
      </c>
      <c r="C1408">
        <v>26.049999</v>
      </c>
      <c r="D1408">
        <v>25.200001</v>
      </c>
      <c r="E1408">
        <v>25.940000999999999</v>
      </c>
      <c r="F1408">
        <v>25.940000999999999</v>
      </c>
      <c r="G1408">
        <v>30957200</v>
      </c>
    </row>
    <row r="1409" spans="1:7" x14ac:dyDescent="0.25">
      <c r="A1409" s="22">
        <v>42556</v>
      </c>
      <c r="B1409">
        <v>25.48</v>
      </c>
      <c r="C1409">
        <v>25.57</v>
      </c>
      <c r="D1409">
        <v>24.48</v>
      </c>
      <c r="E1409">
        <v>25.5</v>
      </c>
      <c r="F1409">
        <v>25.5</v>
      </c>
      <c r="G1409">
        <v>34733800</v>
      </c>
    </row>
    <row r="1410" spans="1:7" x14ac:dyDescent="0.25">
      <c r="A1410" s="22">
        <v>42557</v>
      </c>
      <c r="B1410">
        <v>25.049999</v>
      </c>
      <c r="C1410">
        <v>26.15</v>
      </c>
      <c r="D1410">
        <v>24.65</v>
      </c>
      <c r="E1410">
        <v>26.110001</v>
      </c>
      <c r="F1410">
        <v>26.110001</v>
      </c>
      <c r="G1410">
        <v>31972900</v>
      </c>
    </row>
    <row r="1411" spans="1:7" x14ac:dyDescent="0.25">
      <c r="A1411" s="22">
        <v>42558</v>
      </c>
      <c r="B1411">
        <v>26.540001</v>
      </c>
      <c r="C1411">
        <v>26.940000999999999</v>
      </c>
      <c r="D1411">
        <v>25.48</v>
      </c>
      <c r="E1411">
        <v>26.52</v>
      </c>
      <c r="F1411">
        <v>26.52</v>
      </c>
      <c r="G1411">
        <v>34798900</v>
      </c>
    </row>
    <row r="1412" spans="1:7" x14ac:dyDescent="0.25">
      <c r="A1412" s="22">
        <v>42559</v>
      </c>
      <c r="B1412">
        <v>27.5</v>
      </c>
      <c r="C1412">
        <v>28.48</v>
      </c>
      <c r="D1412">
        <v>27.33</v>
      </c>
      <c r="E1412">
        <v>28.299999</v>
      </c>
      <c r="F1412">
        <v>28.299999</v>
      </c>
      <c r="G1412">
        <v>25714400</v>
      </c>
    </row>
    <row r="1413" spans="1:7" x14ac:dyDescent="0.25">
      <c r="A1413" s="22">
        <v>42562</v>
      </c>
      <c r="B1413">
        <v>28.75</v>
      </c>
      <c r="C1413">
        <v>28.98</v>
      </c>
      <c r="D1413">
        <v>28.200001</v>
      </c>
      <c r="E1413">
        <v>28.209999</v>
      </c>
      <c r="F1413">
        <v>28.209999</v>
      </c>
      <c r="G1413">
        <v>22990100</v>
      </c>
    </row>
    <row r="1414" spans="1:7" x14ac:dyDescent="0.25">
      <c r="A1414" s="22">
        <v>42563</v>
      </c>
      <c r="B1414">
        <v>28.950001</v>
      </c>
      <c r="C1414">
        <v>29.030000999999999</v>
      </c>
      <c r="D1414">
        <v>28.290001</v>
      </c>
      <c r="E1414">
        <v>28.889999</v>
      </c>
      <c r="F1414">
        <v>28.889999</v>
      </c>
      <c r="G1414">
        <v>19450000</v>
      </c>
    </row>
    <row r="1415" spans="1:7" x14ac:dyDescent="0.25">
      <c r="A1415" s="22">
        <v>42564</v>
      </c>
      <c r="B1415">
        <v>29.209999</v>
      </c>
      <c r="C1415">
        <v>29.450001</v>
      </c>
      <c r="D1415">
        <v>28.67</v>
      </c>
      <c r="E1415">
        <v>29.379999000000002</v>
      </c>
      <c r="F1415">
        <v>29.379999000000002</v>
      </c>
      <c r="G1415">
        <v>21441600</v>
      </c>
    </row>
    <row r="1416" spans="1:7" x14ac:dyDescent="0.25">
      <c r="A1416" s="22">
        <v>42565</v>
      </c>
      <c r="B1416">
        <v>29.690000999999999</v>
      </c>
      <c r="C1416">
        <v>29.9</v>
      </c>
      <c r="D1416">
        <v>29.26</v>
      </c>
      <c r="E1416">
        <v>29.389999</v>
      </c>
      <c r="F1416">
        <v>29.389999</v>
      </c>
      <c r="G1416">
        <v>22543900</v>
      </c>
    </row>
    <row r="1417" spans="1:7" x14ac:dyDescent="0.25">
      <c r="A1417" s="22">
        <v>42566</v>
      </c>
      <c r="B1417">
        <v>29.65</v>
      </c>
      <c r="C1417">
        <v>29.799999</v>
      </c>
      <c r="D1417">
        <v>28.59</v>
      </c>
      <c r="E1417">
        <v>29.469999000000001</v>
      </c>
      <c r="F1417">
        <v>29.469999000000001</v>
      </c>
      <c r="G1417">
        <v>22800700</v>
      </c>
    </row>
    <row r="1418" spans="1:7" x14ac:dyDescent="0.25">
      <c r="A1418" s="22">
        <v>42569</v>
      </c>
      <c r="B1418">
        <v>29.42</v>
      </c>
      <c r="C1418">
        <v>30.299999</v>
      </c>
      <c r="D1418">
        <v>29.27</v>
      </c>
      <c r="E1418">
        <v>30.08</v>
      </c>
      <c r="F1418">
        <v>30.08</v>
      </c>
      <c r="G1418">
        <v>19376600</v>
      </c>
    </row>
    <row r="1419" spans="1:7" x14ac:dyDescent="0.25">
      <c r="A1419" s="22">
        <v>42570</v>
      </c>
      <c r="B1419">
        <v>30</v>
      </c>
      <c r="C1419">
        <v>30.450001</v>
      </c>
      <c r="D1419">
        <v>29.52</v>
      </c>
      <c r="E1419">
        <v>30.030000999999999</v>
      </c>
      <c r="F1419">
        <v>30.030000999999999</v>
      </c>
      <c r="G1419">
        <v>24329900</v>
      </c>
    </row>
    <row r="1420" spans="1:7" x14ac:dyDescent="0.25">
      <c r="A1420" s="22">
        <v>42571</v>
      </c>
      <c r="B1420">
        <v>30.639999</v>
      </c>
      <c r="C1420">
        <v>31.17</v>
      </c>
      <c r="D1420">
        <v>30.370000999999998</v>
      </c>
      <c r="E1420">
        <v>30.91</v>
      </c>
      <c r="F1420">
        <v>30.91</v>
      </c>
      <c r="G1420">
        <v>19089100</v>
      </c>
    </row>
    <row r="1421" spans="1:7" x14ac:dyDescent="0.25">
      <c r="A1421" s="22">
        <v>42572</v>
      </c>
      <c r="B1421">
        <v>30.799999</v>
      </c>
      <c r="C1421">
        <v>31.030000999999999</v>
      </c>
      <c r="D1421">
        <v>29.65</v>
      </c>
      <c r="E1421">
        <v>30.01</v>
      </c>
      <c r="F1421">
        <v>30.01</v>
      </c>
      <c r="G1421">
        <v>28275800</v>
      </c>
    </row>
    <row r="1422" spans="1:7" x14ac:dyDescent="0.25">
      <c r="A1422" s="22">
        <v>42573</v>
      </c>
      <c r="B1422">
        <v>30.24</v>
      </c>
      <c r="C1422">
        <v>31.1</v>
      </c>
      <c r="D1422">
        <v>30.02</v>
      </c>
      <c r="E1422">
        <v>30.74</v>
      </c>
      <c r="F1422">
        <v>30.74</v>
      </c>
      <c r="G1422">
        <v>20803700</v>
      </c>
    </row>
    <row r="1423" spans="1:7" x14ac:dyDescent="0.25">
      <c r="A1423" s="22">
        <v>42576</v>
      </c>
      <c r="B1423">
        <v>30.969999000000001</v>
      </c>
      <c r="C1423">
        <v>31.190000999999999</v>
      </c>
      <c r="D1423">
        <v>29.77</v>
      </c>
      <c r="E1423">
        <v>30.9</v>
      </c>
      <c r="F1423">
        <v>30.9</v>
      </c>
      <c r="G1423">
        <v>27669200</v>
      </c>
    </row>
    <row r="1424" spans="1:7" x14ac:dyDescent="0.25">
      <c r="A1424" s="22">
        <v>42577</v>
      </c>
      <c r="B1424">
        <v>30.950001</v>
      </c>
      <c r="C1424">
        <v>31.24</v>
      </c>
      <c r="D1424">
        <v>30.34</v>
      </c>
      <c r="E1424">
        <v>31.190000999999999</v>
      </c>
      <c r="F1424">
        <v>31.190000999999999</v>
      </c>
      <c r="G1424">
        <v>22859200</v>
      </c>
    </row>
    <row r="1425" spans="1:7" x14ac:dyDescent="0.25">
      <c r="A1425" s="22">
        <v>42578</v>
      </c>
      <c r="B1425">
        <v>31.67</v>
      </c>
      <c r="C1425">
        <v>32.220001000000003</v>
      </c>
      <c r="D1425">
        <v>30.76</v>
      </c>
      <c r="E1425">
        <v>31.9</v>
      </c>
      <c r="F1425">
        <v>31.9</v>
      </c>
      <c r="G1425">
        <v>28359000</v>
      </c>
    </row>
    <row r="1426" spans="1:7" x14ac:dyDescent="0.25">
      <c r="A1426" s="22">
        <v>42579</v>
      </c>
      <c r="B1426">
        <v>31.77</v>
      </c>
      <c r="C1426">
        <v>32.709999000000003</v>
      </c>
      <c r="D1426">
        <v>31.41</v>
      </c>
      <c r="E1426">
        <v>32.479999999999997</v>
      </c>
      <c r="F1426">
        <v>32.479999999999997</v>
      </c>
      <c r="G1426">
        <v>24887900</v>
      </c>
    </row>
    <row r="1427" spans="1:7" x14ac:dyDescent="0.25">
      <c r="A1427" s="22">
        <v>42580</v>
      </c>
      <c r="B1427">
        <v>32.529998999999997</v>
      </c>
      <c r="C1427">
        <v>33.900002000000001</v>
      </c>
      <c r="D1427">
        <v>32.459999000000003</v>
      </c>
      <c r="E1427">
        <v>33.689999</v>
      </c>
      <c r="F1427">
        <v>33.689999</v>
      </c>
      <c r="G1427">
        <v>23310900</v>
      </c>
    </row>
    <row r="1428" spans="1:7" x14ac:dyDescent="0.25">
      <c r="A1428" s="22">
        <v>42583</v>
      </c>
      <c r="B1428">
        <v>33.900002000000001</v>
      </c>
      <c r="C1428">
        <v>34.669998</v>
      </c>
      <c r="D1428">
        <v>33.340000000000003</v>
      </c>
      <c r="E1428">
        <v>34.240001999999997</v>
      </c>
      <c r="F1428">
        <v>34.240001999999997</v>
      </c>
      <c r="G1428">
        <v>32135400</v>
      </c>
    </row>
    <row r="1429" spans="1:7" x14ac:dyDescent="0.25">
      <c r="A1429" s="22">
        <v>42584</v>
      </c>
      <c r="B1429">
        <v>33.849997999999999</v>
      </c>
      <c r="C1429">
        <v>34.029998999999997</v>
      </c>
      <c r="D1429">
        <v>31.84</v>
      </c>
      <c r="E1429">
        <v>32.909999999999997</v>
      </c>
      <c r="F1429">
        <v>32.909999999999997</v>
      </c>
      <c r="G1429">
        <v>47423100</v>
      </c>
    </row>
    <row r="1430" spans="1:7" x14ac:dyDescent="0.25">
      <c r="A1430" s="22">
        <v>42585</v>
      </c>
      <c r="B1430">
        <v>32.869999</v>
      </c>
      <c r="C1430">
        <v>33.75</v>
      </c>
      <c r="D1430">
        <v>32.5</v>
      </c>
      <c r="E1430">
        <v>33.650002000000001</v>
      </c>
      <c r="F1430">
        <v>33.650002000000001</v>
      </c>
      <c r="G1430">
        <v>24454300</v>
      </c>
    </row>
    <row r="1431" spans="1:7" x14ac:dyDescent="0.25">
      <c r="A1431" s="22">
        <v>42586</v>
      </c>
      <c r="B1431">
        <v>34.200001</v>
      </c>
      <c r="C1431">
        <v>34.900002000000001</v>
      </c>
      <c r="D1431">
        <v>33.810001</v>
      </c>
      <c r="E1431">
        <v>34.580002</v>
      </c>
      <c r="F1431">
        <v>34.580002</v>
      </c>
      <c r="G1431">
        <v>23457500</v>
      </c>
    </row>
    <row r="1432" spans="1:7" x14ac:dyDescent="0.25">
      <c r="A1432" s="22">
        <v>42587</v>
      </c>
      <c r="B1432">
        <v>35.509998000000003</v>
      </c>
      <c r="C1432">
        <v>36.279998999999997</v>
      </c>
      <c r="D1432">
        <v>35.490001999999997</v>
      </c>
      <c r="E1432">
        <v>35.779998999999997</v>
      </c>
      <c r="F1432">
        <v>35.779998999999997</v>
      </c>
      <c r="G1432">
        <v>24342500</v>
      </c>
    </row>
    <row r="1433" spans="1:7" x14ac:dyDescent="0.25">
      <c r="A1433" s="22">
        <v>42590</v>
      </c>
      <c r="B1433">
        <v>36.32</v>
      </c>
      <c r="C1433">
        <v>36.669998</v>
      </c>
      <c r="D1433">
        <v>36.139999000000003</v>
      </c>
      <c r="E1433">
        <v>36.639999000000003</v>
      </c>
      <c r="F1433">
        <v>36.639999000000003</v>
      </c>
      <c r="G1433">
        <v>17991900</v>
      </c>
    </row>
    <row r="1434" spans="1:7" x14ac:dyDescent="0.25">
      <c r="A1434" s="22">
        <v>42591</v>
      </c>
      <c r="B1434">
        <v>37.18</v>
      </c>
      <c r="C1434">
        <v>37.970001000000003</v>
      </c>
      <c r="D1434">
        <v>36.659999999999997</v>
      </c>
      <c r="E1434">
        <v>37.220001000000003</v>
      </c>
      <c r="F1434">
        <v>37.220001000000003</v>
      </c>
      <c r="G1434">
        <v>27782500</v>
      </c>
    </row>
    <row r="1435" spans="1:7" x14ac:dyDescent="0.25">
      <c r="A1435" s="22">
        <v>42592</v>
      </c>
      <c r="B1435">
        <v>37.459999000000003</v>
      </c>
      <c r="C1435">
        <v>37.549999</v>
      </c>
      <c r="D1435">
        <v>35.610000999999997</v>
      </c>
      <c r="E1435">
        <v>36.340000000000003</v>
      </c>
      <c r="F1435">
        <v>36.340000000000003</v>
      </c>
      <c r="G1435">
        <v>30186900</v>
      </c>
    </row>
    <row r="1436" spans="1:7" x14ac:dyDescent="0.25">
      <c r="A1436" s="22">
        <v>42593</v>
      </c>
      <c r="B1436">
        <v>36.779998999999997</v>
      </c>
      <c r="C1436">
        <v>37.270000000000003</v>
      </c>
      <c r="D1436">
        <v>36.340000000000003</v>
      </c>
      <c r="E1436">
        <v>36.520000000000003</v>
      </c>
      <c r="F1436">
        <v>36.520000000000003</v>
      </c>
      <c r="G1436">
        <v>24831200</v>
      </c>
    </row>
    <row r="1437" spans="1:7" x14ac:dyDescent="0.25">
      <c r="A1437" s="22">
        <v>42594</v>
      </c>
      <c r="B1437">
        <v>36.549999</v>
      </c>
      <c r="C1437">
        <v>37.169998</v>
      </c>
      <c r="D1437">
        <v>36.07</v>
      </c>
      <c r="E1437">
        <v>36.849997999999999</v>
      </c>
      <c r="F1437">
        <v>36.849997999999999</v>
      </c>
      <c r="G1437">
        <v>20527100</v>
      </c>
    </row>
    <row r="1438" spans="1:7" x14ac:dyDescent="0.25">
      <c r="A1438" s="22">
        <v>42597</v>
      </c>
      <c r="B1438">
        <v>37.270000000000003</v>
      </c>
      <c r="C1438">
        <v>37.659999999999997</v>
      </c>
      <c r="D1438">
        <v>37.189999</v>
      </c>
      <c r="E1438">
        <v>37.450001</v>
      </c>
      <c r="F1438">
        <v>37.450001</v>
      </c>
      <c r="G1438">
        <v>15358900</v>
      </c>
    </row>
    <row r="1439" spans="1:7" x14ac:dyDescent="0.25">
      <c r="A1439" s="22">
        <v>42598</v>
      </c>
      <c r="B1439">
        <v>36.740001999999997</v>
      </c>
      <c r="C1439">
        <v>36.759998000000003</v>
      </c>
      <c r="D1439">
        <v>35.959999000000003</v>
      </c>
      <c r="E1439">
        <v>36.169998</v>
      </c>
      <c r="F1439">
        <v>36.169998</v>
      </c>
      <c r="G1439">
        <v>23508700</v>
      </c>
    </row>
    <row r="1440" spans="1:7" x14ac:dyDescent="0.25">
      <c r="A1440" s="22">
        <v>42599</v>
      </c>
      <c r="B1440">
        <v>36.32</v>
      </c>
      <c r="C1440">
        <v>37.270000000000003</v>
      </c>
      <c r="D1440">
        <v>35.380001</v>
      </c>
      <c r="E1440">
        <v>37.169998</v>
      </c>
      <c r="F1440">
        <v>37.169998</v>
      </c>
      <c r="G1440">
        <v>28193200</v>
      </c>
    </row>
    <row r="1441" spans="1:7" x14ac:dyDescent="0.25">
      <c r="A1441" s="22">
        <v>42600</v>
      </c>
      <c r="B1441">
        <v>36.939999</v>
      </c>
      <c r="C1441">
        <v>37.779998999999997</v>
      </c>
      <c r="D1441">
        <v>36.709999000000003</v>
      </c>
      <c r="E1441">
        <v>37.549999</v>
      </c>
      <c r="F1441">
        <v>37.549999</v>
      </c>
      <c r="G1441">
        <v>20341300</v>
      </c>
    </row>
    <row r="1442" spans="1:7" x14ac:dyDescent="0.25">
      <c r="A1442" s="22">
        <v>42601</v>
      </c>
      <c r="B1442">
        <v>37.340000000000003</v>
      </c>
      <c r="C1442">
        <v>37.770000000000003</v>
      </c>
      <c r="D1442">
        <v>36.970001000000003</v>
      </c>
      <c r="E1442">
        <v>37.549999</v>
      </c>
      <c r="F1442">
        <v>37.549999</v>
      </c>
      <c r="G1442">
        <v>18335800</v>
      </c>
    </row>
    <row r="1443" spans="1:7" x14ac:dyDescent="0.25">
      <c r="A1443" s="22">
        <v>42604</v>
      </c>
      <c r="B1443">
        <v>37.349997999999999</v>
      </c>
      <c r="C1443">
        <v>37.630001</v>
      </c>
      <c r="D1443">
        <v>36.860000999999997</v>
      </c>
      <c r="E1443">
        <v>37.439999</v>
      </c>
      <c r="F1443">
        <v>37.439999</v>
      </c>
      <c r="G1443">
        <v>20644800</v>
      </c>
    </row>
    <row r="1444" spans="1:7" x14ac:dyDescent="0.25">
      <c r="A1444" s="22">
        <v>42605</v>
      </c>
      <c r="B1444">
        <v>37.729999999999997</v>
      </c>
      <c r="C1444">
        <v>37.959999000000003</v>
      </c>
      <c r="D1444">
        <v>37.490001999999997</v>
      </c>
      <c r="E1444">
        <v>37.580002</v>
      </c>
      <c r="F1444">
        <v>37.580002</v>
      </c>
      <c r="G1444">
        <v>14914800</v>
      </c>
    </row>
    <row r="1445" spans="1:7" x14ac:dyDescent="0.25">
      <c r="A1445" s="22">
        <v>42606</v>
      </c>
      <c r="B1445">
        <v>37.409999999999997</v>
      </c>
      <c r="C1445">
        <v>37.470001000000003</v>
      </c>
      <c r="D1445">
        <v>36.32</v>
      </c>
      <c r="E1445">
        <v>36.770000000000003</v>
      </c>
      <c r="F1445">
        <v>36.770000000000003</v>
      </c>
      <c r="G1445">
        <v>19633100</v>
      </c>
    </row>
    <row r="1446" spans="1:7" x14ac:dyDescent="0.25">
      <c r="A1446" s="22">
        <v>42607</v>
      </c>
      <c r="B1446">
        <v>36.080002</v>
      </c>
      <c r="C1446">
        <v>37.139999000000003</v>
      </c>
      <c r="D1446">
        <v>36.020000000000003</v>
      </c>
      <c r="E1446">
        <v>36.619999</v>
      </c>
      <c r="F1446">
        <v>36.619999</v>
      </c>
      <c r="G1446">
        <v>19638800</v>
      </c>
    </row>
    <row r="1447" spans="1:7" x14ac:dyDescent="0.25">
      <c r="A1447" s="22">
        <v>42608</v>
      </c>
      <c r="B1447">
        <v>37</v>
      </c>
      <c r="C1447">
        <v>38.009998000000003</v>
      </c>
      <c r="D1447">
        <v>35.32</v>
      </c>
      <c r="E1447">
        <v>36.560001</v>
      </c>
      <c r="F1447">
        <v>36.560001</v>
      </c>
      <c r="G1447">
        <v>35982700</v>
      </c>
    </row>
    <row r="1448" spans="1:7" x14ac:dyDescent="0.25">
      <c r="A1448" s="22">
        <v>42611</v>
      </c>
      <c r="B1448">
        <v>36.689999</v>
      </c>
      <c r="C1448">
        <v>37.529998999999997</v>
      </c>
      <c r="D1448">
        <v>36.68</v>
      </c>
      <c r="E1448">
        <v>37.299999</v>
      </c>
      <c r="F1448">
        <v>37.299999</v>
      </c>
      <c r="G1448">
        <v>15178900</v>
      </c>
    </row>
    <row r="1449" spans="1:7" x14ac:dyDescent="0.25">
      <c r="A1449" s="22">
        <v>42612</v>
      </c>
      <c r="B1449">
        <v>37.479999999999997</v>
      </c>
      <c r="C1449">
        <v>37.759998000000003</v>
      </c>
      <c r="D1449">
        <v>36.950001</v>
      </c>
      <c r="E1449">
        <v>37.580002</v>
      </c>
      <c r="F1449">
        <v>37.580002</v>
      </c>
      <c r="G1449">
        <v>18307400</v>
      </c>
    </row>
    <row r="1450" spans="1:7" x14ac:dyDescent="0.25">
      <c r="A1450" s="22">
        <v>42613</v>
      </c>
      <c r="B1450">
        <v>37.540000999999997</v>
      </c>
      <c r="C1450">
        <v>37.669998</v>
      </c>
      <c r="D1450">
        <v>36.43</v>
      </c>
      <c r="E1450">
        <v>37.439999</v>
      </c>
      <c r="F1450">
        <v>37.439999</v>
      </c>
      <c r="G1450">
        <v>19804000</v>
      </c>
    </row>
    <row r="1451" spans="1:7" x14ac:dyDescent="0.25">
      <c r="A1451" s="22">
        <v>42614</v>
      </c>
      <c r="B1451">
        <v>37.610000999999997</v>
      </c>
      <c r="C1451">
        <v>37.75</v>
      </c>
      <c r="D1451">
        <v>36.599997999999999</v>
      </c>
      <c r="E1451">
        <v>37.590000000000003</v>
      </c>
      <c r="F1451">
        <v>37.590000000000003</v>
      </c>
      <c r="G1451">
        <v>19696400</v>
      </c>
    </row>
    <row r="1452" spans="1:7" x14ac:dyDescent="0.25">
      <c r="A1452" s="22">
        <v>42615</v>
      </c>
      <c r="B1452">
        <v>38.389999000000003</v>
      </c>
      <c r="C1452">
        <v>38.990001999999997</v>
      </c>
      <c r="D1452">
        <v>38.220001000000003</v>
      </c>
      <c r="E1452">
        <v>38.590000000000003</v>
      </c>
      <c r="F1452">
        <v>38.590000000000003</v>
      </c>
      <c r="G1452">
        <v>18563200</v>
      </c>
    </row>
    <row r="1453" spans="1:7" x14ac:dyDescent="0.25">
      <c r="A1453" s="22">
        <v>42619</v>
      </c>
      <c r="B1453">
        <v>39.290000999999997</v>
      </c>
      <c r="C1453">
        <v>40.009998000000003</v>
      </c>
      <c r="D1453">
        <v>38.93</v>
      </c>
      <c r="E1453">
        <v>39.990001999999997</v>
      </c>
      <c r="F1453">
        <v>39.990001999999997</v>
      </c>
      <c r="G1453">
        <v>14298100</v>
      </c>
    </row>
    <row r="1454" spans="1:7" x14ac:dyDescent="0.25">
      <c r="A1454" s="22">
        <v>42620</v>
      </c>
      <c r="B1454">
        <v>39.93</v>
      </c>
      <c r="C1454">
        <v>40.590000000000003</v>
      </c>
      <c r="D1454">
        <v>39.810001</v>
      </c>
      <c r="E1454">
        <v>40.470001000000003</v>
      </c>
      <c r="F1454">
        <v>40.470001000000003</v>
      </c>
      <c r="G1454">
        <v>13626300</v>
      </c>
    </row>
    <row r="1455" spans="1:7" x14ac:dyDescent="0.25">
      <c r="A1455" s="22">
        <v>42621</v>
      </c>
      <c r="B1455">
        <v>40.450001</v>
      </c>
      <c r="C1455">
        <v>40.580002</v>
      </c>
      <c r="D1455">
        <v>39.860000999999997</v>
      </c>
      <c r="E1455">
        <v>40.380001</v>
      </c>
      <c r="F1455">
        <v>40.380001</v>
      </c>
      <c r="G1455">
        <v>16652000</v>
      </c>
    </row>
    <row r="1456" spans="1:7" x14ac:dyDescent="0.25">
      <c r="A1456" s="22">
        <v>42622</v>
      </c>
      <c r="B1456">
        <v>38.779998999999997</v>
      </c>
      <c r="C1456">
        <v>38.950001</v>
      </c>
      <c r="D1456">
        <v>33.869999</v>
      </c>
      <c r="E1456">
        <v>33.93</v>
      </c>
      <c r="F1456">
        <v>33.93</v>
      </c>
      <c r="G1456">
        <v>45907300</v>
      </c>
    </row>
    <row r="1457" spans="1:7" x14ac:dyDescent="0.25">
      <c r="A1457" s="22">
        <v>42625</v>
      </c>
      <c r="B1457">
        <v>33.549999</v>
      </c>
      <c r="C1457">
        <v>36.560001</v>
      </c>
      <c r="D1457">
        <v>33.220001000000003</v>
      </c>
      <c r="E1457">
        <v>36.209999000000003</v>
      </c>
      <c r="F1457">
        <v>36.209999000000003</v>
      </c>
      <c r="G1457">
        <v>32528100</v>
      </c>
    </row>
    <row r="1458" spans="1:7" x14ac:dyDescent="0.25">
      <c r="A1458" s="22">
        <v>42626</v>
      </c>
      <c r="B1458">
        <v>34.82</v>
      </c>
      <c r="C1458">
        <v>34.950001</v>
      </c>
      <c r="D1458">
        <v>30.280000999999999</v>
      </c>
      <c r="E1458">
        <v>31.57</v>
      </c>
      <c r="F1458">
        <v>31.57</v>
      </c>
      <c r="G1458">
        <v>57650600</v>
      </c>
    </row>
    <row r="1459" spans="1:7" x14ac:dyDescent="0.25">
      <c r="A1459" s="22">
        <v>42627</v>
      </c>
      <c r="B1459">
        <v>32.119999</v>
      </c>
      <c r="C1459">
        <v>33.459999000000003</v>
      </c>
      <c r="D1459">
        <v>31.379999000000002</v>
      </c>
      <c r="E1459">
        <v>31.780000999999999</v>
      </c>
      <c r="F1459">
        <v>31.780000999999999</v>
      </c>
      <c r="G1459">
        <v>34722200</v>
      </c>
    </row>
    <row r="1460" spans="1:7" x14ac:dyDescent="0.25">
      <c r="A1460" s="22">
        <v>42628</v>
      </c>
      <c r="B1460">
        <v>31.799999</v>
      </c>
      <c r="C1460">
        <v>33.32</v>
      </c>
      <c r="D1460">
        <v>31.27</v>
      </c>
      <c r="E1460">
        <v>32.82</v>
      </c>
      <c r="F1460">
        <v>32.82</v>
      </c>
      <c r="G1460">
        <v>29616900</v>
      </c>
    </row>
    <row r="1461" spans="1:7" x14ac:dyDescent="0.25">
      <c r="A1461" s="22">
        <v>42629</v>
      </c>
      <c r="B1461">
        <v>32.32</v>
      </c>
      <c r="C1461">
        <v>33.590000000000003</v>
      </c>
      <c r="D1461">
        <v>31.719999000000001</v>
      </c>
      <c r="E1461">
        <v>33.400002000000001</v>
      </c>
      <c r="F1461">
        <v>33.400002000000001</v>
      </c>
      <c r="G1461">
        <v>27073300</v>
      </c>
    </row>
    <row r="1462" spans="1:7" x14ac:dyDescent="0.25">
      <c r="A1462" s="22">
        <v>42632</v>
      </c>
      <c r="B1462">
        <v>34.520000000000003</v>
      </c>
      <c r="C1462">
        <v>35.220001000000003</v>
      </c>
      <c r="D1462">
        <v>33.549999</v>
      </c>
      <c r="E1462">
        <v>34.259998000000003</v>
      </c>
      <c r="F1462">
        <v>34.259998000000003</v>
      </c>
      <c r="G1462">
        <v>28446800</v>
      </c>
    </row>
    <row r="1463" spans="1:7" x14ac:dyDescent="0.25">
      <c r="A1463" s="22">
        <v>42633</v>
      </c>
      <c r="B1463">
        <v>35.020000000000003</v>
      </c>
      <c r="C1463">
        <v>35.060001</v>
      </c>
      <c r="D1463">
        <v>33.909999999999997</v>
      </c>
      <c r="E1463">
        <v>34.439999</v>
      </c>
      <c r="F1463">
        <v>34.439999</v>
      </c>
      <c r="G1463">
        <v>21192900</v>
      </c>
    </row>
    <row r="1464" spans="1:7" x14ac:dyDescent="0.25">
      <c r="A1464" s="22">
        <v>42634</v>
      </c>
      <c r="B1464">
        <v>34.93</v>
      </c>
      <c r="C1464">
        <v>37.270000000000003</v>
      </c>
      <c r="D1464">
        <v>34.470001000000003</v>
      </c>
      <c r="E1464">
        <v>37.009998000000003</v>
      </c>
      <c r="F1464">
        <v>37.009998000000003</v>
      </c>
      <c r="G1464">
        <v>37582400</v>
      </c>
    </row>
    <row r="1465" spans="1:7" x14ac:dyDescent="0.25">
      <c r="A1465" s="22">
        <v>42635</v>
      </c>
      <c r="B1465">
        <v>38.220001000000003</v>
      </c>
      <c r="C1465">
        <v>38.520000000000003</v>
      </c>
      <c r="D1465">
        <v>37.729999999999997</v>
      </c>
      <c r="E1465">
        <v>38.470001000000003</v>
      </c>
      <c r="F1465">
        <v>38.470001000000003</v>
      </c>
      <c r="G1465">
        <v>22289800</v>
      </c>
    </row>
    <row r="1466" spans="1:7" x14ac:dyDescent="0.25">
      <c r="A1466" s="22">
        <v>42636</v>
      </c>
      <c r="B1466">
        <v>38.240001999999997</v>
      </c>
      <c r="C1466">
        <v>38.580002</v>
      </c>
      <c r="D1466">
        <v>37.900002000000001</v>
      </c>
      <c r="E1466">
        <v>38.119999</v>
      </c>
      <c r="F1466">
        <v>38.119999</v>
      </c>
      <c r="G1466">
        <v>18706000</v>
      </c>
    </row>
    <row r="1467" spans="1:7" x14ac:dyDescent="0.25">
      <c r="A1467" s="22">
        <v>42639</v>
      </c>
      <c r="B1467">
        <v>36.689999</v>
      </c>
      <c r="C1467">
        <v>36.939999</v>
      </c>
      <c r="D1467">
        <v>35.630001</v>
      </c>
      <c r="E1467">
        <v>35.970001000000003</v>
      </c>
      <c r="F1467">
        <v>35.970001000000003</v>
      </c>
      <c r="G1467">
        <v>23382100</v>
      </c>
    </row>
    <row r="1468" spans="1:7" x14ac:dyDescent="0.25">
      <c r="A1468" s="22">
        <v>42640</v>
      </c>
      <c r="B1468">
        <v>36.07</v>
      </c>
      <c r="C1468">
        <v>38.240001999999997</v>
      </c>
      <c r="D1468">
        <v>35.779998999999997</v>
      </c>
      <c r="E1468">
        <v>37.860000999999997</v>
      </c>
      <c r="F1468">
        <v>37.860000999999997</v>
      </c>
      <c r="G1468">
        <v>22276100</v>
      </c>
    </row>
    <row r="1469" spans="1:7" x14ac:dyDescent="0.25">
      <c r="A1469" s="22">
        <v>42641</v>
      </c>
      <c r="B1469">
        <v>38.240001999999997</v>
      </c>
      <c r="C1469">
        <v>38.490001999999997</v>
      </c>
      <c r="D1469">
        <v>36.939999</v>
      </c>
      <c r="E1469">
        <v>38.380001</v>
      </c>
      <c r="F1469">
        <v>38.380001</v>
      </c>
      <c r="G1469">
        <v>24310400</v>
      </c>
    </row>
    <row r="1470" spans="1:7" x14ac:dyDescent="0.25">
      <c r="A1470" s="22">
        <v>42642</v>
      </c>
      <c r="B1470">
        <v>38.240001999999997</v>
      </c>
      <c r="C1470">
        <v>38.82</v>
      </c>
      <c r="D1470">
        <v>34.599997999999999</v>
      </c>
      <c r="E1470">
        <v>36.029998999999997</v>
      </c>
      <c r="F1470">
        <v>36.029998999999997</v>
      </c>
      <c r="G1470">
        <v>53853600</v>
      </c>
    </row>
    <row r="1471" spans="1:7" x14ac:dyDescent="0.25">
      <c r="A1471" s="22">
        <v>42643</v>
      </c>
      <c r="B1471">
        <v>37.32</v>
      </c>
      <c r="C1471">
        <v>38</v>
      </c>
      <c r="D1471">
        <v>36.659999999999997</v>
      </c>
      <c r="E1471">
        <v>37.459999000000003</v>
      </c>
      <c r="F1471">
        <v>37.459999000000003</v>
      </c>
      <c r="G1471">
        <v>21189500</v>
      </c>
    </row>
    <row r="1472" spans="1:7" x14ac:dyDescent="0.25">
      <c r="A1472" s="22">
        <v>42646</v>
      </c>
      <c r="B1472">
        <v>37.169998</v>
      </c>
      <c r="C1472">
        <v>37.860000999999997</v>
      </c>
      <c r="D1472">
        <v>36.840000000000003</v>
      </c>
      <c r="E1472">
        <v>37.82</v>
      </c>
      <c r="F1472">
        <v>37.82</v>
      </c>
      <c r="G1472">
        <v>18799800</v>
      </c>
    </row>
    <row r="1473" spans="1:7" x14ac:dyDescent="0.25">
      <c r="A1473" s="22">
        <v>42647</v>
      </c>
      <c r="B1473">
        <v>38.049999</v>
      </c>
      <c r="C1473">
        <v>38.630001</v>
      </c>
      <c r="D1473">
        <v>36.909999999999997</v>
      </c>
      <c r="E1473">
        <v>37.799999</v>
      </c>
      <c r="F1473">
        <v>37.799999</v>
      </c>
      <c r="G1473">
        <v>33539500</v>
      </c>
    </row>
    <row r="1474" spans="1:7" x14ac:dyDescent="0.25">
      <c r="A1474" s="22">
        <v>42648</v>
      </c>
      <c r="B1474">
        <v>38.349997999999999</v>
      </c>
      <c r="C1474">
        <v>38.490001999999997</v>
      </c>
      <c r="D1474">
        <v>38.009998000000003</v>
      </c>
      <c r="E1474">
        <v>38.189999</v>
      </c>
      <c r="F1474">
        <v>38.189999</v>
      </c>
      <c r="G1474">
        <v>14131000</v>
      </c>
    </row>
    <row r="1475" spans="1:7" x14ac:dyDescent="0.25">
      <c r="A1475" s="22">
        <v>42649</v>
      </c>
      <c r="B1475">
        <v>38.020000000000003</v>
      </c>
      <c r="C1475">
        <v>38.639999000000003</v>
      </c>
      <c r="D1475">
        <v>37.759998000000003</v>
      </c>
      <c r="E1475">
        <v>38.5</v>
      </c>
      <c r="F1475">
        <v>38.5</v>
      </c>
      <c r="G1475">
        <v>12950800</v>
      </c>
    </row>
    <row r="1476" spans="1:7" x14ac:dyDescent="0.25">
      <c r="A1476" s="22">
        <v>42650</v>
      </c>
      <c r="B1476">
        <v>38.689999</v>
      </c>
      <c r="C1476">
        <v>38.849997999999999</v>
      </c>
      <c r="D1476">
        <v>37.590000000000003</v>
      </c>
      <c r="E1476">
        <v>38.389999000000003</v>
      </c>
      <c r="F1476">
        <v>38.389999000000003</v>
      </c>
      <c r="G1476">
        <v>20495600</v>
      </c>
    </row>
    <row r="1477" spans="1:7" x14ac:dyDescent="0.25">
      <c r="A1477" s="22">
        <v>42653</v>
      </c>
      <c r="B1477">
        <v>38.860000999999997</v>
      </c>
      <c r="C1477">
        <v>39.509998000000003</v>
      </c>
      <c r="D1477">
        <v>38.720001000000003</v>
      </c>
      <c r="E1477">
        <v>39.189999</v>
      </c>
      <c r="F1477">
        <v>39.189999</v>
      </c>
      <c r="G1477">
        <v>10995200</v>
      </c>
    </row>
    <row r="1478" spans="1:7" x14ac:dyDescent="0.25">
      <c r="A1478" s="22">
        <v>42654</v>
      </c>
      <c r="B1478">
        <v>38.939999</v>
      </c>
      <c r="C1478">
        <v>38.979999999999997</v>
      </c>
      <c r="D1478">
        <v>36.470001000000003</v>
      </c>
      <c r="E1478">
        <v>37.049999</v>
      </c>
      <c r="F1478">
        <v>37.049999</v>
      </c>
      <c r="G1478">
        <v>32103800</v>
      </c>
    </row>
    <row r="1479" spans="1:7" x14ac:dyDescent="0.25">
      <c r="A1479" s="22">
        <v>42655</v>
      </c>
      <c r="B1479">
        <v>37.240001999999997</v>
      </c>
      <c r="C1479">
        <v>37.909999999999997</v>
      </c>
      <c r="D1479">
        <v>36.590000000000003</v>
      </c>
      <c r="E1479">
        <v>36.970001000000003</v>
      </c>
      <c r="F1479">
        <v>36.970001000000003</v>
      </c>
      <c r="G1479">
        <v>22387700</v>
      </c>
    </row>
    <row r="1480" spans="1:7" x14ac:dyDescent="0.25">
      <c r="A1480" s="22">
        <v>42656</v>
      </c>
      <c r="B1480">
        <v>35.599997999999999</v>
      </c>
      <c r="C1480">
        <v>36.450001</v>
      </c>
      <c r="D1480">
        <v>34.630001</v>
      </c>
      <c r="E1480">
        <v>35.900002000000001</v>
      </c>
      <c r="F1480">
        <v>35.900002000000001</v>
      </c>
      <c r="G1480">
        <v>37847000</v>
      </c>
    </row>
    <row r="1481" spans="1:7" x14ac:dyDescent="0.25">
      <c r="A1481" s="22">
        <v>42657</v>
      </c>
      <c r="B1481">
        <v>36.939999</v>
      </c>
      <c r="C1481">
        <v>37.18</v>
      </c>
      <c r="D1481">
        <v>36.029998999999997</v>
      </c>
      <c r="E1481">
        <v>36.240001999999997</v>
      </c>
      <c r="F1481">
        <v>36.240001999999997</v>
      </c>
      <c r="G1481">
        <v>23110400</v>
      </c>
    </row>
    <row r="1482" spans="1:7" x14ac:dyDescent="0.25">
      <c r="A1482" s="22">
        <v>42660</v>
      </c>
      <c r="B1482">
        <v>36.470001000000003</v>
      </c>
      <c r="C1482">
        <v>36.68</v>
      </c>
      <c r="D1482">
        <v>35.93</v>
      </c>
      <c r="E1482">
        <v>36.389999000000003</v>
      </c>
      <c r="F1482">
        <v>36.389999000000003</v>
      </c>
      <c r="G1482">
        <v>15842500</v>
      </c>
    </row>
    <row r="1483" spans="1:7" x14ac:dyDescent="0.25">
      <c r="A1483" s="22">
        <v>42661</v>
      </c>
      <c r="B1483">
        <v>37.450001</v>
      </c>
      <c r="C1483">
        <v>37.979999999999997</v>
      </c>
      <c r="D1483">
        <v>37.18</v>
      </c>
      <c r="E1483">
        <v>37.979999999999997</v>
      </c>
      <c r="F1483">
        <v>37.979999999999997</v>
      </c>
      <c r="G1483">
        <v>15632000</v>
      </c>
    </row>
    <row r="1484" spans="1:7" x14ac:dyDescent="0.25">
      <c r="A1484" s="22">
        <v>42662</v>
      </c>
      <c r="B1484">
        <v>38.720001000000003</v>
      </c>
      <c r="C1484">
        <v>39.080002</v>
      </c>
      <c r="D1484">
        <v>38.209999000000003</v>
      </c>
      <c r="E1484">
        <v>38.810001</v>
      </c>
      <c r="F1484">
        <v>38.810001</v>
      </c>
      <c r="G1484">
        <v>14728900</v>
      </c>
    </row>
    <row r="1485" spans="1:7" x14ac:dyDescent="0.25">
      <c r="A1485" s="22">
        <v>42663</v>
      </c>
      <c r="B1485">
        <v>38.689999</v>
      </c>
      <c r="C1485">
        <v>39.409999999999997</v>
      </c>
      <c r="D1485">
        <v>38.299999</v>
      </c>
      <c r="E1485">
        <v>39.290000999999997</v>
      </c>
      <c r="F1485">
        <v>39.290000999999997</v>
      </c>
      <c r="G1485">
        <v>19879800</v>
      </c>
    </row>
    <row r="1486" spans="1:7" x14ac:dyDescent="0.25">
      <c r="A1486" s="22">
        <v>42664</v>
      </c>
      <c r="B1486">
        <v>39.020000000000003</v>
      </c>
      <c r="C1486">
        <v>40.169998</v>
      </c>
      <c r="D1486">
        <v>38.840000000000003</v>
      </c>
      <c r="E1486">
        <v>40.080002</v>
      </c>
      <c r="F1486">
        <v>40.080002</v>
      </c>
      <c r="G1486">
        <v>15531700</v>
      </c>
    </row>
    <row r="1487" spans="1:7" x14ac:dyDescent="0.25">
      <c r="A1487" s="22">
        <v>42667</v>
      </c>
      <c r="B1487">
        <v>41</v>
      </c>
      <c r="C1487">
        <v>41.700001</v>
      </c>
      <c r="D1487">
        <v>40.98</v>
      </c>
      <c r="E1487">
        <v>41.52</v>
      </c>
      <c r="F1487">
        <v>41.52</v>
      </c>
      <c r="G1487">
        <v>10981900</v>
      </c>
    </row>
    <row r="1488" spans="1:7" x14ac:dyDescent="0.25">
      <c r="A1488" s="22">
        <v>42668</v>
      </c>
      <c r="B1488">
        <v>41.549999</v>
      </c>
      <c r="C1488">
        <v>41.580002</v>
      </c>
      <c r="D1488">
        <v>40.560001</v>
      </c>
      <c r="E1488">
        <v>41.099997999999999</v>
      </c>
      <c r="F1488">
        <v>41.099997999999999</v>
      </c>
      <c r="G1488">
        <v>15962200</v>
      </c>
    </row>
    <row r="1489" spans="1:7" x14ac:dyDescent="0.25">
      <c r="A1489" s="22">
        <v>42669</v>
      </c>
      <c r="B1489">
        <v>40.159999999999997</v>
      </c>
      <c r="C1489">
        <v>41</v>
      </c>
      <c r="D1489">
        <v>39.860000999999997</v>
      </c>
      <c r="E1489">
        <v>40.009998000000003</v>
      </c>
      <c r="F1489">
        <v>40.009998000000003</v>
      </c>
      <c r="G1489">
        <v>19755500</v>
      </c>
    </row>
    <row r="1490" spans="1:7" x14ac:dyDescent="0.25">
      <c r="A1490" s="22">
        <v>42670</v>
      </c>
      <c r="B1490">
        <v>40.659999999999997</v>
      </c>
      <c r="C1490">
        <v>40.720001000000003</v>
      </c>
      <c r="D1490">
        <v>39.200001</v>
      </c>
      <c r="E1490">
        <v>39.349997999999999</v>
      </c>
      <c r="F1490">
        <v>39.349997999999999</v>
      </c>
      <c r="G1490">
        <v>19634300</v>
      </c>
    </row>
    <row r="1491" spans="1:7" x14ac:dyDescent="0.25">
      <c r="A1491" s="22">
        <v>42671</v>
      </c>
      <c r="B1491">
        <v>39.209999000000003</v>
      </c>
      <c r="C1491">
        <v>39.68</v>
      </c>
      <c r="D1491">
        <v>37.020000000000003</v>
      </c>
      <c r="E1491">
        <v>37.650002000000001</v>
      </c>
      <c r="F1491">
        <v>37.650002000000001</v>
      </c>
      <c r="G1491">
        <v>35526800</v>
      </c>
    </row>
    <row r="1492" spans="1:7" x14ac:dyDescent="0.25">
      <c r="A1492" s="22">
        <v>42674</v>
      </c>
      <c r="B1492">
        <v>37.93</v>
      </c>
      <c r="C1492">
        <v>38.009998000000003</v>
      </c>
      <c r="D1492">
        <v>36.619999</v>
      </c>
      <c r="E1492">
        <v>36.93</v>
      </c>
      <c r="F1492">
        <v>36.93</v>
      </c>
      <c r="G1492">
        <v>17482200</v>
      </c>
    </row>
    <row r="1493" spans="1:7" x14ac:dyDescent="0.25">
      <c r="A1493" s="22">
        <v>42675</v>
      </c>
      <c r="B1493">
        <v>36.810001</v>
      </c>
      <c r="C1493">
        <v>36.830002</v>
      </c>
      <c r="D1493">
        <v>34.110000999999997</v>
      </c>
      <c r="E1493">
        <v>35.880001</v>
      </c>
      <c r="F1493">
        <v>35.880001</v>
      </c>
      <c r="G1493">
        <v>33906300</v>
      </c>
    </row>
    <row r="1494" spans="1:7" x14ac:dyDescent="0.25">
      <c r="A1494" s="22">
        <v>42676</v>
      </c>
      <c r="B1494">
        <v>35.619999</v>
      </c>
      <c r="C1494">
        <v>35.810001</v>
      </c>
      <c r="D1494">
        <v>34.639999000000003</v>
      </c>
      <c r="E1494">
        <v>35</v>
      </c>
      <c r="F1494">
        <v>35</v>
      </c>
      <c r="G1494">
        <v>28323300</v>
      </c>
    </row>
    <row r="1495" spans="1:7" x14ac:dyDescent="0.25">
      <c r="A1495" s="22">
        <v>42677</v>
      </c>
      <c r="B1495">
        <v>35.020000000000003</v>
      </c>
      <c r="C1495">
        <v>35.200001</v>
      </c>
      <c r="D1495">
        <v>32.689999</v>
      </c>
      <c r="E1495">
        <v>33.060001</v>
      </c>
      <c r="F1495">
        <v>33.060001</v>
      </c>
      <c r="G1495">
        <v>27307800</v>
      </c>
    </row>
    <row r="1496" spans="1:7" x14ac:dyDescent="0.25">
      <c r="A1496" s="22">
        <v>42678</v>
      </c>
      <c r="B1496">
        <v>33.43</v>
      </c>
      <c r="C1496">
        <v>34.299999</v>
      </c>
      <c r="D1496">
        <v>32.840000000000003</v>
      </c>
      <c r="E1496">
        <v>33</v>
      </c>
      <c r="F1496">
        <v>33</v>
      </c>
      <c r="G1496">
        <v>27777100</v>
      </c>
    </row>
    <row r="1497" spans="1:7" x14ac:dyDescent="0.25">
      <c r="A1497" s="22">
        <v>42681</v>
      </c>
      <c r="B1497">
        <v>35.849997999999999</v>
      </c>
      <c r="C1497">
        <v>37.25</v>
      </c>
      <c r="D1497">
        <v>35.560001</v>
      </c>
      <c r="E1497">
        <v>37.150002000000001</v>
      </c>
      <c r="F1497">
        <v>37.150002000000001</v>
      </c>
      <c r="G1497">
        <v>29296700</v>
      </c>
    </row>
    <row r="1498" spans="1:7" x14ac:dyDescent="0.25">
      <c r="A1498" s="22">
        <v>42682</v>
      </c>
      <c r="B1498">
        <v>36.799999</v>
      </c>
      <c r="C1498">
        <v>38.400002000000001</v>
      </c>
      <c r="D1498">
        <v>36.32</v>
      </c>
      <c r="E1498">
        <v>38.139999000000003</v>
      </c>
      <c r="F1498">
        <v>38.139999000000003</v>
      </c>
      <c r="G1498">
        <v>30010500</v>
      </c>
    </row>
    <row r="1499" spans="1:7" x14ac:dyDescent="0.25">
      <c r="A1499" s="22">
        <v>42683</v>
      </c>
      <c r="B1499">
        <v>36.099997999999999</v>
      </c>
      <c r="C1499">
        <v>39.599997999999999</v>
      </c>
      <c r="D1499">
        <v>36</v>
      </c>
      <c r="E1499">
        <v>39.090000000000003</v>
      </c>
      <c r="F1499">
        <v>39.090000000000003</v>
      </c>
      <c r="G1499">
        <v>53203400</v>
      </c>
    </row>
    <row r="1500" spans="1:7" x14ac:dyDescent="0.25">
      <c r="A1500" s="22">
        <v>42684</v>
      </c>
      <c r="B1500">
        <v>40.159999999999997</v>
      </c>
      <c r="C1500">
        <v>40.529998999999997</v>
      </c>
      <c r="D1500">
        <v>36.549999</v>
      </c>
      <c r="E1500">
        <v>38.119999</v>
      </c>
      <c r="F1500">
        <v>38.119999</v>
      </c>
      <c r="G1500">
        <v>54111000</v>
      </c>
    </row>
    <row r="1501" spans="1:7" x14ac:dyDescent="0.25">
      <c r="A1501" s="22">
        <v>42685</v>
      </c>
      <c r="B1501">
        <v>37.409999999999997</v>
      </c>
      <c r="C1501">
        <v>39.07</v>
      </c>
      <c r="D1501">
        <v>36.939999</v>
      </c>
      <c r="E1501">
        <v>38.849997999999999</v>
      </c>
      <c r="F1501">
        <v>38.849997999999999</v>
      </c>
      <c r="G1501">
        <v>23851600</v>
      </c>
    </row>
    <row r="1502" spans="1:7" x14ac:dyDescent="0.25">
      <c r="A1502" s="22">
        <v>42688</v>
      </c>
      <c r="B1502">
        <v>38.669998</v>
      </c>
      <c r="C1502">
        <v>39.279998999999997</v>
      </c>
      <c r="D1502">
        <v>37.650002000000001</v>
      </c>
      <c r="E1502">
        <v>39.090000000000003</v>
      </c>
      <c r="F1502">
        <v>39.090000000000003</v>
      </c>
      <c r="G1502">
        <v>21443700</v>
      </c>
    </row>
    <row r="1503" spans="1:7" x14ac:dyDescent="0.25">
      <c r="A1503" s="22">
        <v>42689</v>
      </c>
      <c r="B1503">
        <v>39.5</v>
      </c>
      <c r="C1503">
        <v>40.770000000000003</v>
      </c>
      <c r="D1503">
        <v>39.029998999999997</v>
      </c>
      <c r="E1503">
        <v>40.770000000000003</v>
      </c>
      <c r="F1503">
        <v>40.770000000000003</v>
      </c>
      <c r="G1503">
        <v>18213600</v>
      </c>
    </row>
    <row r="1504" spans="1:7" x14ac:dyDescent="0.25">
      <c r="A1504" s="22">
        <v>42690</v>
      </c>
      <c r="B1504">
        <v>39.900002000000001</v>
      </c>
      <c r="C1504">
        <v>40.93</v>
      </c>
      <c r="D1504">
        <v>39.860000999999997</v>
      </c>
      <c r="E1504">
        <v>40.450001</v>
      </c>
      <c r="F1504">
        <v>40.450001</v>
      </c>
      <c r="G1504">
        <v>16934800</v>
      </c>
    </row>
    <row r="1505" spans="1:7" x14ac:dyDescent="0.25">
      <c r="A1505" s="22">
        <v>42691</v>
      </c>
      <c r="B1505">
        <v>40.57</v>
      </c>
      <c r="C1505">
        <v>41.700001</v>
      </c>
      <c r="D1505">
        <v>40.400002000000001</v>
      </c>
      <c r="E1505">
        <v>41.700001</v>
      </c>
      <c r="F1505">
        <v>41.700001</v>
      </c>
      <c r="G1505">
        <v>14868100</v>
      </c>
    </row>
    <row r="1506" spans="1:7" x14ac:dyDescent="0.25">
      <c r="A1506" s="22">
        <v>42692</v>
      </c>
      <c r="B1506">
        <v>41.720001000000003</v>
      </c>
      <c r="C1506">
        <v>42.150002000000001</v>
      </c>
      <c r="D1506">
        <v>41.16</v>
      </c>
      <c r="E1506">
        <v>41.84</v>
      </c>
      <c r="F1506">
        <v>41.84</v>
      </c>
      <c r="G1506">
        <v>16339900</v>
      </c>
    </row>
    <row r="1507" spans="1:7" x14ac:dyDescent="0.25">
      <c r="A1507" s="22">
        <v>42695</v>
      </c>
      <c r="B1507">
        <v>42.349997999999999</v>
      </c>
      <c r="C1507">
        <v>43.82</v>
      </c>
      <c r="D1507">
        <v>42.34</v>
      </c>
      <c r="E1507">
        <v>43.740001999999997</v>
      </c>
      <c r="F1507">
        <v>43.740001999999997</v>
      </c>
      <c r="G1507">
        <v>12964500</v>
      </c>
    </row>
    <row r="1508" spans="1:7" x14ac:dyDescent="0.25">
      <c r="A1508" s="22">
        <v>42696</v>
      </c>
      <c r="B1508">
        <v>43.810001</v>
      </c>
      <c r="C1508">
        <v>43.970001000000003</v>
      </c>
      <c r="D1508">
        <v>42.560001</v>
      </c>
      <c r="E1508">
        <v>43.439999</v>
      </c>
      <c r="F1508">
        <v>43.439999</v>
      </c>
      <c r="G1508">
        <v>14869000</v>
      </c>
    </row>
    <row r="1509" spans="1:7" x14ac:dyDescent="0.25">
      <c r="A1509" s="22">
        <v>42697</v>
      </c>
      <c r="B1509">
        <v>43.09</v>
      </c>
      <c r="C1509">
        <v>43.599997999999999</v>
      </c>
      <c r="D1509">
        <v>42.720001000000003</v>
      </c>
      <c r="E1509">
        <v>43.400002000000001</v>
      </c>
      <c r="F1509">
        <v>43.400002000000001</v>
      </c>
      <c r="G1509">
        <v>13230400</v>
      </c>
    </row>
    <row r="1510" spans="1:7" x14ac:dyDescent="0.25">
      <c r="A1510" s="22">
        <v>42699</v>
      </c>
      <c r="B1510">
        <v>43.540000999999997</v>
      </c>
      <c r="C1510">
        <v>43.73</v>
      </c>
      <c r="D1510">
        <v>43.110000999999997</v>
      </c>
      <c r="E1510">
        <v>43.650002000000001</v>
      </c>
      <c r="F1510">
        <v>43.650002000000001</v>
      </c>
      <c r="G1510">
        <v>5258200</v>
      </c>
    </row>
    <row r="1511" spans="1:7" x14ac:dyDescent="0.25">
      <c r="A1511" s="22">
        <v>42702</v>
      </c>
      <c r="B1511">
        <v>43.189999</v>
      </c>
      <c r="C1511">
        <v>43.689999</v>
      </c>
      <c r="D1511">
        <v>42.580002</v>
      </c>
      <c r="E1511">
        <v>43.310001</v>
      </c>
      <c r="F1511">
        <v>43.310001</v>
      </c>
      <c r="G1511">
        <v>13720900</v>
      </c>
    </row>
    <row r="1512" spans="1:7" x14ac:dyDescent="0.25">
      <c r="A1512" s="22">
        <v>42703</v>
      </c>
      <c r="B1512">
        <v>43.279998999999997</v>
      </c>
      <c r="C1512">
        <v>44.209999000000003</v>
      </c>
      <c r="D1512">
        <v>42.869999</v>
      </c>
      <c r="E1512">
        <v>43.650002000000001</v>
      </c>
      <c r="F1512">
        <v>43.650002000000001</v>
      </c>
      <c r="G1512">
        <v>11053100</v>
      </c>
    </row>
    <row r="1513" spans="1:7" x14ac:dyDescent="0.25">
      <c r="A1513" s="22">
        <v>42704</v>
      </c>
      <c r="B1513">
        <v>44.240001999999997</v>
      </c>
      <c r="C1513">
        <v>44.349997999999999</v>
      </c>
      <c r="D1513">
        <v>43.360000999999997</v>
      </c>
      <c r="E1513">
        <v>43.52</v>
      </c>
      <c r="F1513">
        <v>43.52</v>
      </c>
      <c r="G1513">
        <v>16317800</v>
      </c>
    </row>
    <row r="1514" spans="1:7" x14ac:dyDescent="0.25">
      <c r="A1514" s="22">
        <v>42705</v>
      </c>
      <c r="B1514">
        <v>43.650002000000001</v>
      </c>
      <c r="C1514">
        <v>43.810001</v>
      </c>
      <c r="D1514">
        <v>41.099997999999999</v>
      </c>
      <c r="E1514">
        <v>41.900002000000001</v>
      </c>
      <c r="F1514">
        <v>41.900002000000001</v>
      </c>
      <c r="G1514">
        <v>25038300</v>
      </c>
    </row>
    <row r="1515" spans="1:7" x14ac:dyDescent="0.25">
      <c r="A1515" s="22">
        <v>42706</v>
      </c>
      <c r="B1515">
        <v>41.689999</v>
      </c>
      <c r="C1515">
        <v>43.07</v>
      </c>
      <c r="D1515">
        <v>41.450001</v>
      </c>
      <c r="E1515">
        <v>41.849997999999999</v>
      </c>
      <c r="F1515">
        <v>41.849997999999999</v>
      </c>
      <c r="G1515">
        <v>18624200</v>
      </c>
    </row>
    <row r="1516" spans="1:7" x14ac:dyDescent="0.25">
      <c r="A1516" s="22">
        <v>42709</v>
      </c>
      <c r="B1516">
        <v>43.330002</v>
      </c>
      <c r="C1516">
        <v>44.810001</v>
      </c>
      <c r="D1516">
        <v>43.139999000000003</v>
      </c>
      <c r="E1516">
        <v>44.73</v>
      </c>
      <c r="F1516">
        <v>44.73</v>
      </c>
      <c r="G1516">
        <v>19015500</v>
      </c>
    </row>
    <row r="1517" spans="1:7" x14ac:dyDescent="0.25">
      <c r="A1517" s="22">
        <v>42710</v>
      </c>
      <c r="B1517">
        <v>45.41</v>
      </c>
      <c r="C1517">
        <v>46.330002</v>
      </c>
      <c r="D1517">
        <v>45.080002</v>
      </c>
      <c r="E1517">
        <v>46.060001</v>
      </c>
      <c r="F1517">
        <v>46.060001</v>
      </c>
      <c r="G1517">
        <v>15365000</v>
      </c>
    </row>
    <row r="1518" spans="1:7" x14ac:dyDescent="0.25">
      <c r="A1518" s="22">
        <v>42711</v>
      </c>
      <c r="B1518">
        <v>46.290000999999997</v>
      </c>
      <c r="C1518">
        <v>47.200001</v>
      </c>
      <c r="D1518">
        <v>45.66</v>
      </c>
      <c r="E1518">
        <v>45.950001</v>
      </c>
      <c r="F1518">
        <v>45.950001</v>
      </c>
      <c r="G1518">
        <v>17565900</v>
      </c>
    </row>
    <row r="1519" spans="1:7" x14ac:dyDescent="0.25">
      <c r="A1519" s="22">
        <v>42712</v>
      </c>
      <c r="B1519">
        <v>45.889999000000003</v>
      </c>
      <c r="C1519">
        <v>46.130001</v>
      </c>
      <c r="D1519">
        <v>44.25</v>
      </c>
      <c r="E1519">
        <v>45.700001</v>
      </c>
      <c r="F1519">
        <v>45.700001</v>
      </c>
      <c r="G1519">
        <v>22845100</v>
      </c>
    </row>
    <row r="1520" spans="1:7" x14ac:dyDescent="0.25">
      <c r="A1520" s="22">
        <v>42713</v>
      </c>
      <c r="B1520">
        <v>45.41</v>
      </c>
      <c r="C1520">
        <v>46.5</v>
      </c>
      <c r="D1520">
        <v>45.380001</v>
      </c>
      <c r="E1520">
        <v>46.380001</v>
      </c>
      <c r="F1520">
        <v>46.380001</v>
      </c>
      <c r="G1520">
        <v>11654800</v>
      </c>
    </row>
    <row r="1521" spans="1:7" x14ac:dyDescent="0.25">
      <c r="A1521" s="22">
        <v>42716</v>
      </c>
      <c r="B1521">
        <v>46.32</v>
      </c>
      <c r="C1521">
        <v>46.400002000000001</v>
      </c>
      <c r="D1521">
        <v>45.470001000000003</v>
      </c>
      <c r="E1521">
        <v>45.880001</v>
      </c>
      <c r="F1521">
        <v>45.880001</v>
      </c>
      <c r="G1521">
        <v>12070100</v>
      </c>
    </row>
    <row r="1522" spans="1:7" x14ac:dyDescent="0.25">
      <c r="A1522" s="22">
        <v>42717</v>
      </c>
      <c r="B1522">
        <v>46.099997999999999</v>
      </c>
      <c r="C1522">
        <v>46.200001</v>
      </c>
      <c r="D1522">
        <v>44.740001999999997</v>
      </c>
      <c r="E1522">
        <v>45.439999</v>
      </c>
      <c r="F1522">
        <v>45.439999</v>
      </c>
      <c r="G1522">
        <v>15259600</v>
      </c>
    </row>
    <row r="1523" spans="1:7" x14ac:dyDescent="0.25">
      <c r="A1523" s="22">
        <v>42718</v>
      </c>
      <c r="B1523">
        <v>45.25</v>
      </c>
      <c r="C1523">
        <v>47.049999</v>
      </c>
      <c r="D1523">
        <v>45.119999</v>
      </c>
      <c r="E1523">
        <v>45.66</v>
      </c>
      <c r="F1523">
        <v>45.66</v>
      </c>
      <c r="G1523">
        <v>24599300</v>
      </c>
    </row>
    <row r="1524" spans="1:7" x14ac:dyDescent="0.25">
      <c r="A1524" s="22">
        <v>42719</v>
      </c>
      <c r="B1524">
        <v>46.41</v>
      </c>
      <c r="C1524">
        <v>46.720001000000003</v>
      </c>
      <c r="D1524">
        <v>45.700001</v>
      </c>
      <c r="E1524">
        <v>46.279998999999997</v>
      </c>
      <c r="F1524">
        <v>46.279998999999997</v>
      </c>
      <c r="G1524">
        <v>14554000</v>
      </c>
    </row>
    <row r="1525" spans="1:7" x14ac:dyDescent="0.25">
      <c r="A1525" s="22">
        <v>42720</v>
      </c>
      <c r="B1525">
        <v>46.93</v>
      </c>
      <c r="C1525">
        <v>47.240001999999997</v>
      </c>
      <c r="D1525">
        <v>46.259998000000003</v>
      </c>
      <c r="E1525">
        <v>46.970001000000003</v>
      </c>
      <c r="F1525">
        <v>46.970001000000003</v>
      </c>
      <c r="G1525">
        <v>12384600</v>
      </c>
    </row>
    <row r="1526" spans="1:7" x14ac:dyDescent="0.25">
      <c r="A1526" s="22">
        <v>42723</v>
      </c>
      <c r="B1526">
        <v>47.450001</v>
      </c>
      <c r="C1526">
        <v>48.669998</v>
      </c>
      <c r="D1526">
        <v>47.43</v>
      </c>
      <c r="E1526">
        <v>48.549999</v>
      </c>
      <c r="F1526">
        <v>48.549999</v>
      </c>
      <c r="G1526">
        <v>10347700</v>
      </c>
    </row>
    <row r="1527" spans="1:7" x14ac:dyDescent="0.25">
      <c r="A1527" s="22">
        <v>42724</v>
      </c>
      <c r="B1527">
        <v>48.990001999999997</v>
      </c>
      <c r="C1527">
        <v>49.790000999999997</v>
      </c>
      <c r="D1527">
        <v>48.91</v>
      </c>
      <c r="E1527">
        <v>49.529998999999997</v>
      </c>
      <c r="F1527">
        <v>49.529998999999997</v>
      </c>
      <c r="G1527">
        <v>9569400</v>
      </c>
    </row>
    <row r="1528" spans="1:7" x14ac:dyDescent="0.25">
      <c r="A1528" s="22">
        <v>42725</v>
      </c>
      <c r="B1528">
        <v>49.82</v>
      </c>
      <c r="C1528">
        <v>50.439999</v>
      </c>
      <c r="D1528">
        <v>49.669998</v>
      </c>
      <c r="E1528">
        <v>50.34</v>
      </c>
      <c r="F1528">
        <v>50.34</v>
      </c>
      <c r="G1528">
        <v>9305800</v>
      </c>
    </row>
    <row r="1529" spans="1:7" x14ac:dyDescent="0.25">
      <c r="A1529" s="22">
        <v>42726</v>
      </c>
      <c r="B1529">
        <v>50.32</v>
      </c>
      <c r="C1529">
        <v>50.549999</v>
      </c>
      <c r="D1529">
        <v>49.169998</v>
      </c>
      <c r="E1529">
        <v>49.439999</v>
      </c>
      <c r="F1529">
        <v>49.439999</v>
      </c>
      <c r="G1529">
        <v>10953400</v>
      </c>
    </row>
    <row r="1530" spans="1:7" x14ac:dyDescent="0.25">
      <c r="A1530" s="22">
        <v>42727</v>
      </c>
      <c r="B1530">
        <v>49.25</v>
      </c>
      <c r="C1530">
        <v>49.720001000000003</v>
      </c>
      <c r="D1530">
        <v>48.990001999999997</v>
      </c>
      <c r="E1530">
        <v>49.59</v>
      </c>
      <c r="F1530">
        <v>49.59</v>
      </c>
      <c r="G1530">
        <v>6944000</v>
      </c>
    </row>
    <row r="1531" spans="1:7" x14ac:dyDescent="0.25">
      <c r="A1531" s="22">
        <v>42731</v>
      </c>
      <c r="B1531">
        <v>49.689999</v>
      </c>
      <c r="C1531">
        <v>50.549999</v>
      </c>
      <c r="D1531">
        <v>49.650002000000001</v>
      </c>
      <c r="E1531">
        <v>50.43</v>
      </c>
      <c r="F1531">
        <v>50.43</v>
      </c>
      <c r="G1531">
        <v>5635100</v>
      </c>
    </row>
    <row r="1532" spans="1:7" x14ac:dyDescent="0.25">
      <c r="A1532" s="22">
        <v>42732</v>
      </c>
      <c r="B1532">
        <v>50.580002</v>
      </c>
      <c r="C1532">
        <v>50.73</v>
      </c>
      <c r="D1532">
        <v>48.470001000000003</v>
      </c>
      <c r="E1532">
        <v>48.509998000000003</v>
      </c>
      <c r="F1532">
        <v>48.509998000000003</v>
      </c>
      <c r="G1532">
        <v>14658800</v>
      </c>
    </row>
    <row r="1533" spans="1:7" x14ac:dyDescent="0.25">
      <c r="A1533" s="22">
        <v>42733</v>
      </c>
      <c r="B1533">
        <v>48.439999</v>
      </c>
      <c r="C1533">
        <v>48.860000999999997</v>
      </c>
      <c r="D1533">
        <v>47.18</v>
      </c>
      <c r="E1533">
        <v>47.77</v>
      </c>
      <c r="F1533">
        <v>47.77</v>
      </c>
      <c r="G1533">
        <v>11751900</v>
      </c>
    </row>
    <row r="1534" spans="1:7" x14ac:dyDescent="0.25">
      <c r="A1534" s="22">
        <v>42734</v>
      </c>
      <c r="B1534">
        <v>48.369999</v>
      </c>
      <c r="C1534">
        <v>48.400002000000001</v>
      </c>
      <c r="D1534">
        <v>46.360000999999997</v>
      </c>
      <c r="E1534">
        <v>46.75</v>
      </c>
      <c r="F1534">
        <v>46.75</v>
      </c>
      <c r="G1534">
        <v>13619400</v>
      </c>
    </row>
    <row r="1535" spans="1:7" x14ac:dyDescent="0.25">
      <c r="A1535" s="22">
        <v>42738</v>
      </c>
      <c r="B1535">
        <v>48.799999</v>
      </c>
      <c r="C1535">
        <v>50.299999</v>
      </c>
      <c r="D1535">
        <v>48.470001000000003</v>
      </c>
      <c r="E1535">
        <v>50.290000999999997</v>
      </c>
      <c r="F1535">
        <v>50.290000999999997</v>
      </c>
      <c r="G1535">
        <v>15833900</v>
      </c>
    </row>
    <row r="1536" spans="1:7" x14ac:dyDescent="0.25">
      <c r="A1536" s="22">
        <v>42739</v>
      </c>
      <c r="B1536">
        <v>50.77</v>
      </c>
      <c r="C1536">
        <v>53.34</v>
      </c>
      <c r="D1536">
        <v>50.73</v>
      </c>
      <c r="E1536">
        <v>52.860000999999997</v>
      </c>
      <c r="F1536">
        <v>52.860000999999997</v>
      </c>
      <c r="G1536">
        <v>12597700</v>
      </c>
    </row>
    <row r="1537" spans="1:7" x14ac:dyDescent="0.25">
      <c r="A1537" s="22">
        <v>42740</v>
      </c>
      <c r="B1537">
        <v>52.369999</v>
      </c>
      <c r="C1537">
        <v>53.060001</v>
      </c>
      <c r="D1537">
        <v>51.400002000000001</v>
      </c>
      <c r="E1537">
        <v>52.990001999999997</v>
      </c>
      <c r="F1537">
        <v>52.990001999999997</v>
      </c>
      <c r="G1537">
        <v>13075200</v>
      </c>
    </row>
    <row r="1538" spans="1:7" x14ac:dyDescent="0.25">
      <c r="A1538" s="22">
        <v>42741</v>
      </c>
      <c r="B1538">
        <v>53.540000999999997</v>
      </c>
      <c r="C1538">
        <v>54.82</v>
      </c>
      <c r="D1538">
        <v>53.09</v>
      </c>
      <c r="E1538">
        <v>53.669998</v>
      </c>
      <c r="F1538">
        <v>53.669998</v>
      </c>
      <c r="G1538">
        <v>14158900</v>
      </c>
    </row>
    <row r="1539" spans="1:7" x14ac:dyDescent="0.25">
      <c r="A1539" s="22">
        <v>42744</v>
      </c>
      <c r="B1539">
        <v>53.41</v>
      </c>
      <c r="C1539">
        <v>54.650002000000001</v>
      </c>
      <c r="D1539">
        <v>52.950001</v>
      </c>
      <c r="E1539">
        <v>53.75</v>
      </c>
      <c r="F1539">
        <v>53.75</v>
      </c>
      <c r="G1539">
        <v>12174500</v>
      </c>
    </row>
    <row r="1540" spans="1:7" x14ac:dyDescent="0.25">
      <c r="A1540" s="22">
        <v>42745</v>
      </c>
      <c r="B1540">
        <v>54.389999000000003</v>
      </c>
      <c r="C1540">
        <v>54.84</v>
      </c>
      <c r="D1540">
        <v>53.43</v>
      </c>
      <c r="E1540">
        <v>54.169998</v>
      </c>
      <c r="F1540">
        <v>54.169998</v>
      </c>
      <c r="G1540">
        <v>12014600</v>
      </c>
    </row>
    <row r="1541" spans="1:7" x14ac:dyDescent="0.25">
      <c r="A1541" s="22">
        <v>42746</v>
      </c>
      <c r="B1541">
        <v>54.09</v>
      </c>
      <c r="C1541">
        <v>55.509998000000003</v>
      </c>
      <c r="D1541">
        <v>53.09</v>
      </c>
      <c r="E1541">
        <v>55.34</v>
      </c>
      <c r="F1541">
        <v>55.34</v>
      </c>
      <c r="G1541">
        <v>16530900</v>
      </c>
    </row>
    <row r="1542" spans="1:7" x14ac:dyDescent="0.25">
      <c r="A1542" s="22">
        <v>42747</v>
      </c>
      <c r="B1542">
        <v>54.869999</v>
      </c>
      <c r="C1542">
        <v>55.439999</v>
      </c>
      <c r="D1542">
        <v>52.529998999999997</v>
      </c>
      <c r="E1542">
        <v>55.369999</v>
      </c>
      <c r="F1542">
        <v>55.369999</v>
      </c>
      <c r="G1542">
        <v>22073700</v>
      </c>
    </row>
    <row r="1543" spans="1:7" x14ac:dyDescent="0.25">
      <c r="A1543" s="22">
        <v>42748</v>
      </c>
      <c r="B1543">
        <v>55.610000999999997</v>
      </c>
      <c r="C1543">
        <v>56</v>
      </c>
      <c r="D1543">
        <v>54.630001</v>
      </c>
      <c r="E1543">
        <v>55.279998999999997</v>
      </c>
      <c r="F1543">
        <v>55.279998999999997</v>
      </c>
      <c r="G1543">
        <v>14207600</v>
      </c>
    </row>
    <row r="1544" spans="1:7" x14ac:dyDescent="0.25">
      <c r="A1544" s="22">
        <v>42752</v>
      </c>
      <c r="B1544">
        <v>54.450001</v>
      </c>
      <c r="C1544">
        <v>55.68</v>
      </c>
      <c r="D1544">
        <v>54.279998999999997</v>
      </c>
      <c r="E1544">
        <v>55.41</v>
      </c>
      <c r="F1544">
        <v>55.41</v>
      </c>
      <c r="G1544">
        <v>13498000</v>
      </c>
    </row>
    <row r="1545" spans="1:7" x14ac:dyDescent="0.25">
      <c r="A1545" s="22">
        <v>42753</v>
      </c>
      <c r="B1545">
        <v>55.790000999999997</v>
      </c>
      <c r="C1545">
        <v>56.490001999999997</v>
      </c>
      <c r="D1545">
        <v>55.360000999999997</v>
      </c>
      <c r="E1545">
        <v>55.549999</v>
      </c>
      <c r="F1545">
        <v>55.549999</v>
      </c>
      <c r="G1545">
        <v>12193300</v>
      </c>
    </row>
    <row r="1546" spans="1:7" x14ac:dyDescent="0.25">
      <c r="A1546" s="22">
        <v>42754</v>
      </c>
      <c r="B1546">
        <v>55.990001999999997</v>
      </c>
      <c r="C1546">
        <v>56.18</v>
      </c>
      <c r="D1546">
        <v>54.549999</v>
      </c>
      <c r="E1546">
        <v>55.099997999999999</v>
      </c>
      <c r="F1546">
        <v>55.099997999999999</v>
      </c>
      <c r="G1546">
        <v>13528900</v>
      </c>
    </row>
    <row r="1547" spans="1:7" x14ac:dyDescent="0.25">
      <c r="A1547" s="22">
        <v>42755</v>
      </c>
      <c r="B1547">
        <v>55.639999000000003</v>
      </c>
      <c r="C1547">
        <v>57.27</v>
      </c>
      <c r="D1547">
        <v>55.43</v>
      </c>
      <c r="E1547">
        <v>57.25</v>
      </c>
      <c r="F1547">
        <v>57.25</v>
      </c>
      <c r="G1547">
        <v>14437600</v>
      </c>
    </row>
    <row r="1548" spans="1:7" x14ac:dyDescent="0.25">
      <c r="A1548" s="22">
        <v>42758</v>
      </c>
      <c r="B1548">
        <v>57.169998</v>
      </c>
      <c r="C1548">
        <v>57.779998999999997</v>
      </c>
      <c r="D1548">
        <v>56.130001</v>
      </c>
      <c r="E1548">
        <v>57.720001000000003</v>
      </c>
      <c r="F1548">
        <v>57.720001000000003</v>
      </c>
      <c r="G1548">
        <v>16021500</v>
      </c>
    </row>
    <row r="1549" spans="1:7" x14ac:dyDescent="0.25">
      <c r="A1549" s="22">
        <v>42759</v>
      </c>
      <c r="B1549">
        <v>58.450001</v>
      </c>
      <c r="C1549">
        <v>60.759998000000003</v>
      </c>
      <c r="D1549">
        <v>58.389999000000003</v>
      </c>
      <c r="E1549">
        <v>60.450001</v>
      </c>
      <c r="F1549">
        <v>60.450001</v>
      </c>
      <c r="G1549">
        <v>12678100</v>
      </c>
    </row>
    <row r="1550" spans="1:7" x14ac:dyDescent="0.25">
      <c r="A1550" s="22">
        <v>42760</v>
      </c>
      <c r="B1550">
        <v>61.380001</v>
      </c>
      <c r="C1550">
        <v>62.18</v>
      </c>
      <c r="D1550">
        <v>61.09</v>
      </c>
      <c r="E1550">
        <v>61.919998</v>
      </c>
      <c r="F1550">
        <v>61.919998</v>
      </c>
      <c r="G1550">
        <v>11570800</v>
      </c>
    </row>
    <row r="1551" spans="1:7" x14ac:dyDescent="0.25">
      <c r="A1551" s="22">
        <v>42761</v>
      </c>
      <c r="B1551">
        <v>61.700001</v>
      </c>
      <c r="C1551">
        <v>62.259998000000003</v>
      </c>
      <c r="D1551">
        <v>60.919998</v>
      </c>
      <c r="E1551">
        <v>61.52</v>
      </c>
      <c r="F1551">
        <v>61.52</v>
      </c>
      <c r="G1551">
        <v>13962800</v>
      </c>
    </row>
    <row r="1552" spans="1:7" x14ac:dyDescent="0.25">
      <c r="A1552" s="22">
        <v>42762</v>
      </c>
      <c r="B1552">
        <v>61.779998999999997</v>
      </c>
      <c r="C1552">
        <v>62.5</v>
      </c>
      <c r="D1552">
        <v>61.240001999999997</v>
      </c>
      <c r="E1552">
        <v>62.330002</v>
      </c>
      <c r="F1552">
        <v>62.330002</v>
      </c>
      <c r="G1552">
        <v>9392900</v>
      </c>
    </row>
    <row r="1553" spans="1:7" x14ac:dyDescent="0.25">
      <c r="A1553" s="22">
        <v>42765</v>
      </c>
      <c r="B1553">
        <v>60.970001000000003</v>
      </c>
      <c r="C1553">
        <v>61.02</v>
      </c>
      <c r="D1553">
        <v>57.82</v>
      </c>
      <c r="E1553">
        <v>60.389999000000003</v>
      </c>
      <c r="F1553">
        <v>60.389999000000003</v>
      </c>
      <c r="G1553">
        <v>25374000</v>
      </c>
    </row>
    <row r="1554" spans="1:7" x14ac:dyDescent="0.25">
      <c r="A1554" s="22">
        <v>42766</v>
      </c>
      <c r="B1554">
        <v>60</v>
      </c>
      <c r="C1554">
        <v>60.900002000000001</v>
      </c>
      <c r="D1554">
        <v>58.880001</v>
      </c>
      <c r="E1554">
        <v>60.75</v>
      </c>
      <c r="F1554">
        <v>60.75</v>
      </c>
      <c r="G1554">
        <v>22262600</v>
      </c>
    </row>
    <row r="1555" spans="1:7" x14ac:dyDescent="0.25">
      <c r="A1555" s="22">
        <v>42767</v>
      </c>
      <c r="B1555">
        <v>61.990001999999997</v>
      </c>
      <c r="C1555">
        <v>62.560001</v>
      </c>
      <c r="D1555">
        <v>61.060001</v>
      </c>
      <c r="E1555">
        <v>61.93</v>
      </c>
      <c r="F1555">
        <v>61.93</v>
      </c>
      <c r="G1555">
        <v>17949600</v>
      </c>
    </row>
    <row r="1556" spans="1:7" x14ac:dyDescent="0.25">
      <c r="A1556" s="22">
        <v>42768</v>
      </c>
      <c r="B1556">
        <v>61.34</v>
      </c>
      <c r="C1556">
        <v>61.98</v>
      </c>
      <c r="D1556">
        <v>60.779998999999997</v>
      </c>
      <c r="E1556">
        <v>61.259998000000003</v>
      </c>
      <c r="F1556">
        <v>61.259998000000003</v>
      </c>
      <c r="G1556">
        <v>14957300</v>
      </c>
    </row>
    <row r="1557" spans="1:7" x14ac:dyDescent="0.25">
      <c r="A1557" s="22">
        <v>42769</v>
      </c>
      <c r="B1557">
        <v>62.610000999999997</v>
      </c>
      <c r="C1557">
        <v>63.259998000000003</v>
      </c>
      <c r="D1557">
        <v>62.209999000000003</v>
      </c>
      <c r="E1557">
        <v>62.689999</v>
      </c>
      <c r="F1557">
        <v>62.689999</v>
      </c>
      <c r="G1557">
        <v>9809300</v>
      </c>
    </row>
    <row r="1558" spans="1:7" x14ac:dyDescent="0.25">
      <c r="A1558" s="22">
        <v>42772</v>
      </c>
      <c r="B1558">
        <v>61.91</v>
      </c>
      <c r="C1558">
        <v>62.970001000000003</v>
      </c>
      <c r="D1558">
        <v>61.75</v>
      </c>
      <c r="E1558">
        <v>62.549999</v>
      </c>
      <c r="F1558">
        <v>62.549999</v>
      </c>
      <c r="G1558">
        <v>11792000</v>
      </c>
    </row>
    <row r="1559" spans="1:7" x14ac:dyDescent="0.25">
      <c r="A1559" s="22">
        <v>42773</v>
      </c>
      <c r="B1559">
        <v>62.75</v>
      </c>
      <c r="C1559">
        <v>62.900002000000001</v>
      </c>
      <c r="D1559">
        <v>62.029998999999997</v>
      </c>
      <c r="E1559">
        <v>62.099997999999999</v>
      </c>
      <c r="F1559">
        <v>62.099997999999999</v>
      </c>
      <c r="G1559">
        <v>10305600</v>
      </c>
    </row>
    <row r="1560" spans="1:7" x14ac:dyDescent="0.25">
      <c r="A1560" s="22">
        <v>42774</v>
      </c>
      <c r="B1560">
        <v>61.939999</v>
      </c>
      <c r="C1560">
        <v>62.82</v>
      </c>
      <c r="D1560">
        <v>61.18</v>
      </c>
      <c r="E1560">
        <v>62.349997999999999</v>
      </c>
      <c r="F1560">
        <v>62.349997999999999</v>
      </c>
      <c r="G1560">
        <v>13602400</v>
      </c>
    </row>
    <row r="1561" spans="1:7" x14ac:dyDescent="0.25">
      <c r="A1561" s="22">
        <v>42775</v>
      </c>
      <c r="B1561">
        <v>62.650002000000001</v>
      </c>
      <c r="C1561">
        <v>64.290001000000004</v>
      </c>
      <c r="D1561">
        <v>62.599997999999999</v>
      </c>
      <c r="E1561">
        <v>63.759998000000003</v>
      </c>
      <c r="F1561">
        <v>63.759998000000003</v>
      </c>
      <c r="G1561">
        <v>10061500</v>
      </c>
    </row>
    <row r="1562" spans="1:7" x14ac:dyDescent="0.25">
      <c r="A1562" s="22">
        <v>42776</v>
      </c>
      <c r="B1562">
        <v>64.360000999999997</v>
      </c>
      <c r="C1562">
        <v>65.180000000000007</v>
      </c>
      <c r="D1562">
        <v>64.239998</v>
      </c>
      <c r="E1562">
        <v>64.639999000000003</v>
      </c>
      <c r="F1562">
        <v>64.639999000000003</v>
      </c>
      <c r="G1562">
        <v>9021200</v>
      </c>
    </row>
    <row r="1563" spans="1:7" x14ac:dyDescent="0.25">
      <c r="A1563" s="22">
        <v>42779</v>
      </c>
      <c r="B1563">
        <v>65.809997999999993</v>
      </c>
      <c r="C1563">
        <v>67.019997000000004</v>
      </c>
      <c r="D1563">
        <v>65.629997000000003</v>
      </c>
      <c r="E1563">
        <v>66.699996999999996</v>
      </c>
      <c r="F1563">
        <v>66.699996999999996</v>
      </c>
      <c r="G1563">
        <v>10525000</v>
      </c>
    </row>
    <row r="1564" spans="1:7" x14ac:dyDescent="0.25">
      <c r="A1564" s="22">
        <v>42780</v>
      </c>
      <c r="B1564">
        <v>66.830001999999993</v>
      </c>
      <c r="C1564">
        <v>69.809997999999993</v>
      </c>
      <c r="D1564">
        <v>66.739998</v>
      </c>
      <c r="E1564">
        <v>69.809997999999993</v>
      </c>
      <c r="F1564">
        <v>69.809997999999993</v>
      </c>
      <c r="G1564">
        <v>12208800</v>
      </c>
    </row>
    <row r="1565" spans="1:7" x14ac:dyDescent="0.25">
      <c r="A1565" s="22">
        <v>42781</v>
      </c>
      <c r="B1565">
        <v>69.510002</v>
      </c>
      <c r="C1565">
        <v>69.980002999999996</v>
      </c>
      <c r="D1565">
        <v>66.989998</v>
      </c>
      <c r="E1565">
        <v>67.160004000000001</v>
      </c>
      <c r="F1565">
        <v>67.160004000000001</v>
      </c>
      <c r="G1565">
        <v>18091900</v>
      </c>
    </row>
    <row r="1566" spans="1:7" x14ac:dyDescent="0.25">
      <c r="A1566" s="22">
        <v>42782</v>
      </c>
      <c r="B1566">
        <v>67.209998999999996</v>
      </c>
      <c r="C1566">
        <v>67.360000999999997</v>
      </c>
      <c r="D1566">
        <v>63.400002000000001</v>
      </c>
      <c r="E1566">
        <v>66.650002000000001</v>
      </c>
      <c r="F1566">
        <v>66.650002000000001</v>
      </c>
      <c r="G1566">
        <v>24207600</v>
      </c>
    </row>
    <row r="1567" spans="1:7" x14ac:dyDescent="0.25">
      <c r="A1567" s="22">
        <v>42783</v>
      </c>
      <c r="B1567">
        <v>65.260002</v>
      </c>
      <c r="C1567">
        <v>66.949996999999996</v>
      </c>
      <c r="D1567">
        <v>64.739998</v>
      </c>
      <c r="E1567">
        <v>66.540001000000004</v>
      </c>
      <c r="F1567">
        <v>66.540001000000004</v>
      </c>
      <c r="G1567">
        <v>12471000</v>
      </c>
    </row>
    <row r="1568" spans="1:7" x14ac:dyDescent="0.25">
      <c r="A1568" s="22">
        <v>42787</v>
      </c>
      <c r="B1568">
        <v>67.519997000000004</v>
      </c>
      <c r="C1568">
        <v>67.779999000000004</v>
      </c>
      <c r="D1568">
        <v>65.660004000000001</v>
      </c>
      <c r="E1568">
        <v>65.860000999999997</v>
      </c>
      <c r="F1568">
        <v>65.860000999999997</v>
      </c>
      <c r="G1568">
        <v>11563100</v>
      </c>
    </row>
    <row r="1569" spans="1:7" x14ac:dyDescent="0.25">
      <c r="A1569" s="22">
        <v>42788</v>
      </c>
      <c r="B1569">
        <v>65.330001999999993</v>
      </c>
      <c r="C1569">
        <v>66.370002999999997</v>
      </c>
      <c r="D1569">
        <v>64.419998000000007</v>
      </c>
      <c r="E1569">
        <v>65.720000999999996</v>
      </c>
      <c r="F1569">
        <v>65.720000999999996</v>
      </c>
      <c r="G1569">
        <v>10856300</v>
      </c>
    </row>
    <row r="1570" spans="1:7" x14ac:dyDescent="0.25">
      <c r="A1570" s="22">
        <v>42789</v>
      </c>
      <c r="B1570">
        <v>65.459998999999996</v>
      </c>
      <c r="C1570">
        <v>65.650002000000001</v>
      </c>
      <c r="D1570">
        <v>62.869999</v>
      </c>
      <c r="E1570">
        <v>63.889999000000003</v>
      </c>
      <c r="F1570">
        <v>63.889999000000003</v>
      </c>
      <c r="G1570">
        <v>15912000</v>
      </c>
    </row>
    <row r="1571" spans="1:7" x14ac:dyDescent="0.25">
      <c r="A1571" s="22">
        <v>42790</v>
      </c>
      <c r="B1571">
        <v>61.509998000000003</v>
      </c>
      <c r="C1571">
        <v>64.819999999999993</v>
      </c>
      <c r="D1571">
        <v>61.23</v>
      </c>
      <c r="E1571">
        <v>64.519997000000004</v>
      </c>
      <c r="F1571">
        <v>64.519997000000004</v>
      </c>
      <c r="G1571">
        <v>13973000</v>
      </c>
    </row>
    <row r="1572" spans="1:7" x14ac:dyDescent="0.25">
      <c r="A1572" s="22">
        <v>42793</v>
      </c>
      <c r="B1572">
        <v>64.660004000000001</v>
      </c>
      <c r="C1572">
        <v>66.360000999999997</v>
      </c>
      <c r="D1572">
        <v>64.099997999999999</v>
      </c>
      <c r="E1572">
        <v>65.019997000000004</v>
      </c>
      <c r="F1572">
        <v>65.019997000000004</v>
      </c>
      <c r="G1572">
        <v>12664100</v>
      </c>
    </row>
    <row r="1573" spans="1:7" x14ac:dyDescent="0.25">
      <c r="A1573" s="22">
        <v>42794</v>
      </c>
      <c r="B1573">
        <v>64.610000999999997</v>
      </c>
      <c r="C1573">
        <v>65.069999999999993</v>
      </c>
      <c r="D1573">
        <v>63</v>
      </c>
      <c r="E1573">
        <v>63.299999</v>
      </c>
      <c r="F1573">
        <v>63.299999</v>
      </c>
      <c r="G1573">
        <v>11127500</v>
      </c>
    </row>
    <row r="1574" spans="1:7" x14ac:dyDescent="0.25">
      <c r="A1574" s="22">
        <v>42795</v>
      </c>
      <c r="B1574">
        <v>66.110000999999997</v>
      </c>
      <c r="C1574">
        <v>66.519997000000004</v>
      </c>
      <c r="D1574">
        <v>64.589995999999999</v>
      </c>
      <c r="E1574">
        <v>64.660004000000001</v>
      </c>
      <c r="F1574">
        <v>64.660004000000001</v>
      </c>
      <c r="G1574">
        <v>12415000</v>
      </c>
    </row>
    <row r="1575" spans="1:7" x14ac:dyDescent="0.25">
      <c r="A1575" s="22">
        <v>42796</v>
      </c>
      <c r="B1575">
        <v>64.650002000000001</v>
      </c>
      <c r="C1575">
        <v>65.910004000000001</v>
      </c>
      <c r="D1575">
        <v>63.900002000000001</v>
      </c>
      <c r="E1575">
        <v>64.690002000000007</v>
      </c>
      <c r="F1575">
        <v>64.690002000000007</v>
      </c>
      <c r="G1575">
        <v>13869200</v>
      </c>
    </row>
    <row r="1576" spans="1:7" x14ac:dyDescent="0.25">
      <c r="A1576" s="22">
        <v>42797</v>
      </c>
      <c r="B1576">
        <v>65.430000000000007</v>
      </c>
      <c r="C1576">
        <v>66.800003000000004</v>
      </c>
      <c r="D1576">
        <v>65.430000000000007</v>
      </c>
      <c r="E1576">
        <v>66.419998000000007</v>
      </c>
      <c r="F1576">
        <v>66.419998000000007</v>
      </c>
      <c r="G1576">
        <v>8540400</v>
      </c>
    </row>
    <row r="1577" spans="1:7" x14ac:dyDescent="0.25">
      <c r="A1577" s="22">
        <v>42800</v>
      </c>
      <c r="B1577">
        <v>66.650002000000001</v>
      </c>
      <c r="C1577">
        <v>68.040001000000004</v>
      </c>
      <c r="D1577">
        <v>66.360000999999997</v>
      </c>
      <c r="E1577">
        <v>67.699996999999996</v>
      </c>
      <c r="F1577">
        <v>67.699996999999996</v>
      </c>
      <c r="G1577">
        <v>9669500</v>
      </c>
    </row>
    <row r="1578" spans="1:7" x14ac:dyDescent="0.25">
      <c r="A1578" s="22">
        <v>42801</v>
      </c>
      <c r="B1578">
        <v>67.720000999999996</v>
      </c>
      <c r="C1578">
        <v>68.900002000000001</v>
      </c>
      <c r="D1578">
        <v>67</v>
      </c>
      <c r="E1578">
        <v>67.709998999999996</v>
      </c>
      <c r="F1578">
        <v>67.709998999999996</v>
      </c>
      <c r="G1578">
        <v>8626000</v>
      </c>
    </row>
    <row r="1579" spans="1:7" x14ac:dyDescent="0.25">
      <c r="A1579" s="22">
        <v>42802</v>
      </c>
      <c r="B1579">
        <v>68.410004000000001</v>
      </c>
      <c r="C1579">
        <v>69.080001999999993</v>
      </c>
      <c r="D1579">
        <v>66.980002999999996</v>
      </c>
      <c r="E1579">
        <v>67.209998999999996</v>
      </c>
      <c r="F1579">
        <v>67.209998999999996</v>
      </c>
      <c r="G1579">
        <v>8358400</v>
      </c>
    </row>
    <row r="1580" spans="1:7" x14ac:dyDescent="0.25">
      <c r="A1580" s="22">
        <v>42803</v>
      </c>
      <c r="B1580">
        <v>67.610000999999997</v>
      </c>
      <c r="C1580">
        <v>68.419998000000007</v>
      </c>
      <c r="D1580">
        <v>66.440002000000007</v>
      </c>
      <c r="E1580">
        <v>67.550003000000004</v>
      </c>
      <c r="F1580">
        <v>67.550003000000004</v>
      </c>
      <c r="G1580">
        <v>9725100</v>
      </c>
    </row>
    <row r="1581" spans="1:7" x14ac:dyDescent="0.25">
      <c r="A1581" s="22">
        <v>42804</v>
      </c>
      <c r="B1581">
        <v>68.199996999999996</v>
      </c>
      <c r="C1581">
        <v>68.650002000000001</v>
      </c>
      <c r="D1581">
        <v>67.279999000000004</v>
      </c>
      <c r="E1581">
        <v>68.419998000000007</v>
      </c>
      <c r="F1581">
        <v>68.419998000000007</v>
      </c>
      <c r="G1581">
        <v>9434700</v>
      </c>
    </row>
    <row r="1582" spans="1:7" x14ac:dyDescent="0.25">
      <c r="A1582" s="22">
        <v>42807</v>
      </c>
      <c r="B1582">
        <v>68.790001000000004</v>
      </c>
      <c r="C1582">
        <v>70.019997000000004</v>
      </c>
      <c r="D1582">
        <v>68.470000999999996</v>
      </c>
      <c r="E1582">
        <v>69.989998</v>
      </c>
      <c r="F1582">
        <v>69.989998</v>
      </c>
      <c r="G1582">
        <v>6285400</v>
      </c>
    </row>
    <row r="1583" spans="1:7" x14ac:dyDescent="0.25">
      <c r="A1583" s="22">
        <v>42808</v>
      </c>
      <c r="B1583">
        <v>69.620002999999997</v>
      </c>
      <c r="C1583">
        <v>70.220000999999996</v>
      </c>
      <c r="D1583">
        <v>68.139999000000003</v>
      </c>
      <c r="E1583">
        <v>68.559997999999993</v>
      </c>
      <c r="F1583">
        <v>68.559997999999993</v>
      </c>
      <c r="G1583">
        <v>10498700</v>
      </c>
    </row>
    <row r="1584" spans="1:7" x14ac:dyDescent="0.25">
      <c r="A1584" s="22">
        <v>42809</v>
      </c>
      <c r="B1584">
        <v>69.470000999999996</v>
      </c>
      <c r="C1584">
        <v>71.739998</v>
      </c>
      <c r="D1584">
        <v>69.260002</v>
      </c>
      <c r="E1584">
        <v>71.25</v>
      </c>
      <c r="F1584">
        <v>71.25</v>
      </c>
      <c r="G1584">
        <v>9354400</v>
      </c>
    </row>
    <row r="1585" spans="1:7" x14ac:dyDescent="0.25">
      <c r="A1585" s="22">
        <v>42810</v>
      </c>
      <c r="B1585">
        <v>71.680000000000007</v>
      </c>
      <c r="C1585">
        <v>72.839995999999999</v>
      </c>
      <c r="D1585">
        <v>71.480002999999996</v>
      </c>
      <c r="E1585">
        <v>72.650002000000001</v>
      </c>
      <c r="F1585">
        <v>72.650002000000001</v>
      </c>
      <c r="G1585">
        <v>10028700</v>
      </c>
    </row>
    <row r="1586" spans="1:7" x14ac:dyDescent="0.25">
      <c r="A1586" s="22">
        <v>42811</v>
      </c>
      <c r="B1586">
        <v>73.230002999999996</v>
      </c>
      <c r="C1586">
        <v>74.620002999999997</v>
      </c>
      <c r="D1586">
        <v>73.069999999999993</v>
      </c>
      <c r="E1586">
        <v>73.580001999999993</v>
      </c>
      <c r="F1586">
        <v>73.580001999999993</v>
      </c>
      <c r="G1586">
        <v>8193600</v>
      </c>
    </row>
    <row r="1587" spans="1:7" x14ac:dyDescent="0.25">
      <c r="A1587" s="22">
        <v>42814</v>
      </c>
      <c r="B1587">
        <v>73.610000999999997</v>
      </c>
      <c r="C1587">
        <v>74.459998999999996</v>
      </c>
      <c r="D1587">
        <v>73.370002999999997</v>
      </c>
      <c r="E1587">
        <v>73.400002000000001</v>
      </c>
      <c r="F1587">
        <v>73.400002000000001</v>
      </c>
      <c r="G1587">
        <v>6875200</v>
      </c>
    </row>
    <row r="1588" spans="1:7" x14ac:dyDescent="0.25">
      <c r="A1588" s="22">
        <v>42815</v>
      </c>
      <c r="B1588">
        <v>74.819999999999993</v>
      </c>
      <c r="C1588">
        <v>75.410004000000001</v>
      </c>
      <c r="D1588">
        <v>69.970000999999996</v>
      </c>
      <c r="E1588">
        <v>70.650002000000001</v>
      </c>
      <c r="F1588">
        <v>70.650002000000001</v>
      </c>
      <c r="G1588">
        <v>25325400</v>
      </c>
    </row>
    <row r="1589" spans="1:7" x14ac:dyDescent="0.25">
      <c r="A1589" s="22">
        <v>42816</v>
      </c>
      <c r="B1589">
        <v>69.980002999999996</v>
      </c>
      <c r="C1589">
        <v>71.360000999999997</v>
      </c>
      <c r="D1589">
        <v>69.019997000000004</v>
      </c>
      <c r="E1589">
        <v>70.269997000000004</v>
      </c>
      <c r="F1589">
        <v>70.269997000000004</v>
      </c>
      <c r="G1589">
        <v>11797900</v>
      </c>
    </row>
    <row r="1590" spans="1:7" x14ac:dyDescent="0.25">
      <c r="A1590" s="22">
        <v>42817</v>
      </c>
      <c r="B1590">
        <v>69.620002999999997</v>
      </c>
      <c r="C1590">
        <v>71.160004000000001</v>
      </c>
      <c r="D1590">
        <v>67.529999000000004</v>
      </c>
      <c r="E1590">
        <v>67.760002</v>
      </c>
      <c r="F1590">
        <v>67.760002</v>
      </c>
      <c r="G1590">
        <v>11793200</v>
      </c>
    </row>
    <row r="1591" spans="1:7" x14ac:dyDescent="0.25">
      <c r="A1591" s="22">
        <v>42818</v>
      </c>
      <c r="B1591">
        <v>68.900002000000001</v>
      </c>
      <c r="C1591">
        <v>70.349997999999999</v>
      </c>
      <c r="D1591">
        <v>66.160004000000001</v>
      </c>
      <c r="E1591">
        <v>69.160004000000001</v>
      </c>
      <c r="F1591">
        <v>69.160004000000001</v>
      </c>
      <c r="G1591">
        <v>16824400</v>
      </c>
    </row>
    <row r="1592" spans="1:7" x14ac:dyDescent="0.25">
      <c r="A1592" s="22">
        <v>42821</v>
      </c>
      <c r="B1592">
        <v>66.430000000000007</v>
      </c>
      <c r="C1592">
        <v>71.160004000000001</v>
      </c>
      <c r="D1592">
        <v>65.959998999999996</v>
      </c>
      <c r="E1592">
        <v>70.589995999999999</v>
      </c>
      <c r="F1592">
        <v>70.589995999999999</v>
      </c>
      <c r="G1592">
        <v>15039500</v>
      </c>
    </row>
    <row r="1593" spans="1:7" x14ac:dyDescent="0.25">
      <c r="A1593" s="22">
        <v>42822</v>
      </c>
      <c r="B1593">
        <v>71.220000999999996</v>
      </c>
      <c r="C1593">
        <v>74.5</v>
      </c>
      <c r="D1593">
        <v>71.160004000000001</v>
      </c>
      <c r="E1593">
        <v>74.400002000000001</v>
      </c>
      <c r="F1593">
        <v>74.400002000000001</v>
      </c>
      <c r="G1593">
        <v>10648100</v>
      </c>
    </row>
    <row r="1594" spans="1:7" x14ac:dyDescent="0.25">
      <c r="A1594" s="22">
        <v>42823</v>
      </c>
      <c r="B1594">
        <v>74.720000999999996</v>
      </c>
      <c r="C1594">
        <v>75.480002999999996</v>
      </c>
      <c r="D1594">
        <v>74.120002999999997</v>
      </c>
      <c r="E1594">
        <v>74.760002</v>
      </c>
      <c r="F1594">
        <v>74.760002</v>
      </c>
      <c r="G1594">
        <v>8668700</v>
      </c>
    </row>
    <row r="1595" spans="1:7" x14ac:dyDescent="0.25">
      <c r="A1595" s="22">
        <v>42824</v>
      </c>
      <c r="B1595">
        <v>74.589995999999999</v>
      </c>
      <c r="C1595">
        <v>75.040001000000004</v>
      </c>
      <c r="D1595">
        <v>73.680000000000007</v>
      </c>
      <c r="E1595">
        <v>74.489998</v>
      </c>
      <c r="F1595">
        <v>74.489998</v>
      </c>
      <c r="G1595">
        <v>7812100</v>
      </c>
    </row>
    <row r="1596" spans="1:7" x14ac:dyDescent="0.25">
      <c r="A1596" s="22">
        <v>42825</v>
      </c>
      <c r="B1596">
        <v>74.300003000000004</v>
      </c>
      <c r="C1596">
        <v>74.860000999999997</v>
      </c>
      <c r="D1596">
        <v>72.919998000000007</v>
      </c>
      <c r="E1596">
        <v>73.029999000000004</v>
      </c>
      <c r="F1596">
        <v>73.029999000000004</v>
      </c>
      <c r="G1596">
        <v>8437900</v>
      </c>
    </row>
    <row r="1597" spans="1:7" x14ac:dyDescent="0.25">
      <c r="A1597" s="22">
        <v>42828</v>
      </c>
      <c r="B1597">
        <v>73.029999000000004</v>
      </c>
      <c r="C1597">
        <v>73.419998000000007</v>
      </c>
      <c r="D1597">
        <v>70</v>
      </c>
      <c r="E1597">
        <v>72.620002999999997</v>
      </c>
      <c r="F1597">
        <v>72.620002999999997</v>
      </c>
      <c r="G1597">
        <v>14334100</v>
      </c>
    </row>
    <row r="1598" spans="1:7" x14ac:dyDescent="0.25">
      <c r="A1598" s="22">
        <v>42829</v>
      </c>
      <c r="B1598">
        <v>71.680000000000007</v>
      </c>
      <c r="C1598">
        <v>73.889999000000003</v>
      </c>
      <c r="D1598">
        <v>71.330001999999993</v>
      </c>
      <c r="E1598">
        <v>73.540001000000004</v>
      </c>
      <c r="F1598">
        <v>73.540001000000004</v>
      </c>
      <c r="G1598">
        <v>8188100</v>
      </c>
    </row>
    <row r="1599" spans="1:7" x14ac:dyDescent="0.25">
      <c r="A1599" s="22">
        <v>42830</v>
      </c>
      <c r="B1599">
        <v>74.379997000000003</v>
      </c>
      <c r="C1599">
        <v>75.220000999999996</v>
      </c>
      <c r="D1599">
        <v>70.849997999999999</v>
      </c>
      <c r="E1599">
        <v>71.089995999999999</v>
      </c>
      <c r="F1599">
        <v>71.089995999999999</v>
      </c>
      <c r="G1599">
        <v>15150400</v>
      </c>
    </row>
    <row r="1600" spans="1:7" x14ac:dyDescent="0.25">
      <c r="A1600" s="22">
        <v>42831</v>
      </c>
      <c r="B1600">
        <v>71.839995999999999</v>
      </c>
      <c r="C1600">
        <v>73.849997999999999</v>
      </c>
      <c r="D1600">
        <v>71.349997999999999</v>
      </c>
      <c r="E1600">
        <v>72.300003000000004</v>
      </c>
      <c r="F1600">
        <v>72.300003000000004</v>
      </c>
      <c r="G1600">
        <v>14790600</v>
      </c>
    </row>
    <row r="1601" spans="1:7" x14ac:dyDescent="0.25">
      <c r="A1601" s="22">
        <v>42832</v>
      </c>
      <c r="B1601">
        <v>71.360000999999997</v>
      </c>
      <c r="C1601">
        <v>72.150002000000001</v>
      </c>
      <c r="D1601">
        <v>69.5</v>
      </c>
      <c r="E1601">
        <v>69.669998000000007</v>
      </c>
      <c r="F1601">
        <v>69.669998000000007</v>
      </c>
      <c r="G1601">
        <v>18844500</v>
      </c>
    </row>
    <row r="1602" spans="1:7" x14ac:dyDescent="0.25">
      <c r="A1602" s="22">
        <v>42835</v>
      </c>
      <c r="B1602">
        <v>69.510002</v>
      </c>
      <c r="C1602">
        <v>70.410004000000001</v>
      </c>
      <c r="D1602">
        <v>67.209998999999996</v>
      </c>
      <c r="E1602">
        <v>67.260002</v>
      </c>
      <c r="F1602">
        <v>67.260002</v>
      </c>
      <c r="G1602">
        <v>23886900</v>
      </c>
    </row>
    <row r="1603" spans="1:7" x14ac:dyDescent="0.25">
      <c r="A1603" s="22">
        <v>42836</v>
      </c>
      <c r="B1603">
        <v>65.540001000000004</v>
      </c>
      <c r="C1603">
        <v>66.040001000000004</v>
      </c>
      <c r="D1603">
        <v>63.5</v>
      </c>
      <c r="E1603">
        <v>64.050003000000004</v>
      </c>
      <c r="F1603">
        <v>64.050003000000004</v>
      </c>
      <c r="G1603">
        <v>22497100</v>
      </c>
    </row>
    <row r="1604" spans="1:7" x14ac:dyDescent="0.25">
      <c r="A1604" s="22">
        <v>42837</v>
      </c>
      <c r="B1604">
        <v>64.239998</v>
      </c>
      <c r="C1604">
        <v>65.129997000000003</v>
      </c>
      <c r="D1604">
        <v>63.279998999999997</v>
      </c>
      <c r="E1604">
        <v>64.019997000000004</v>
      </c>
      <c r="F1604">
        <v>64.019997000000004</v>
      </c>
      <c r="G1604">
        <v>18836300</v>
      </c>
    </row>
    <row r="1605" spans="1:7" x14ac:dyDescent="0.25">
      <c r="A1605" s="22">
        <v>42838</v>
      </c>
      <c r="B1605">
        <v>63.77</v>
      </c>
      <c r="C1605">
        <v>64.970000999999996</v>
      </c>
      <c r="D1605">
        <v>62.279998999999997</v>
      </c>
      <c r="E1605">
        <v>62.759998000000003</v>
      </c>
      <c r="F1605">
        <v>62.759998000000003</v>
      </c>
      <c r="G1605">
        <v>17460700</v>
      </c>
    </row>
    <row r="1606" spans="1:7" x14ac:dyDescent="0.25">
      <c r="A1606" s="22">
        <v>42842</v>
      </c>
      <c r="B1606">
        <v>63.77</v>
      </c>
      <c r="C1606">
        <v>65.839995999999999</v>
      </c>
      <c r="D1606">
        <v>63.700001</v>
      </c>
      <c r="E1606">
        <v>65.839995999999999</v>
      </c>
      <c r="F1606">
        <v>65.839995999999999</v>
      </c>
      <c r="G1606">
        <v>11506000</v>
      </c>
    </row>
    <row r="1607" spans="1:7" x14ac:dyDescent="0.25">
      <c r="A1607" s="22">
        <v>42843</v>
      </c>
      <c r="B1607">
        <v>64.989998</v>
      </c>
      <c r="C1607">
        <v>66.400002000000001</v>
      </c>
      <c r="D1607">
        <v>63.720001000000003</v>
      </c>
      <c r="E1607">
        <v>66.290001000000004</v>
      </c>
      <c r="F1607">
        <v>66.290001000000004</v>
      </c>
      <c r="G1607">
        <v>18617600</v>
      </c>
    </row>
    <row r="1608" spans="1:7" x14ac:dyDescent="0.25">
      <c r="A1608" s="22">
        <v>42844</v>
      </c>
      <c r="B1608">
        <v>67.410004000000001</v>
      </c>
      <c r="C1608">
        <v>67.800003000000004</v>
      </c>
      <c r="D1608">
        <v>64.230002999999996</v>
      </c>
      <c r="E1608">
        <v>64.699996999999996</v>
      </c>
      <c r="F1608">
        <v>64.699996999999996</v>
      </c>
      <c r="G1608">
        <v>16595800</v>
      </c>
    </row>
    <row r="1609" spans="1:7" x14ac:dyDescent="0.25">
      <c r="A1609" s="22">
        <v>42845</v>
      </c>
      <c r="B1609">
        <v>65.639999000000003</v>
      </c>
      <c r="C1609">
        <v>66.940002000000007</v>
      </c>
      <c r="D1609">
        <v>64.610000999999997</v>
      </c>
      <c r="E1609">
        <v>66.389999000000003</v>
      </c>
      <c r="F1609">
        <v>66.389999000000003</v>
      </c>
      <c r="G1609">
        <v>16291500</v>
      </c>
    </row>
    <row r="1610" spans="1:7" x14ac:dyDescent="0.25">
      <c r="A1610" s="22">
        <v>42846</v>
      </c>
      <c r="B1610">
        <v>65.980002999999996</v>
      </c>
      <c r="C1610">
        <v>66.309997999999993</v>
      </c>
      <c r="D1610">
        <v>64.75</v>
      </c>
      <c r="E1610">
        <v>66.260002</v>
      </c>
      <c r="F1610">
        <v>66.260002</v>
      </c>
      <c r="G1610">
        <v>12273000</v>
      </c>
    </row>
    <row r="1611" spans="1:7" x14ac:dyDescent="0.25">
      <c r="A1611" s="22">
        <v>42849</v>
      </c>
      <c r="B1611">
        <v>71.540001000000004</v>
      </c>
      <c r="C1611">
        <v>73.5</v>
      </c>
      <c r="D1611">
        <v>70.639999000000003</v>
      </c>
      <c r="E1611">
        <v>73.260002</v>
      </c>
      <c r="F1611">
        <v>73.260002</v>
      </c>
      <c r="G1611">
        <v>15716200</v>
      </c>
    </row>
    <row r="1612" spans="1:7" x14ac:dyDescent="0.25">
      <c r="A1612" s="22">
        <v>42850</v>
      </c>
      <c r="B1612">
        <v>74.419998000000007</v>
      </c>
      <c r="C1612">
        <v>75.169998000000007</v>
      </c>
      <c r="D1612">
        <v>74</v>
      </c>
      <c r="E1612">
        <v>75.029999000000004</v>
      </c>
      <c r="F1612">
        <v>75.029999000000004</v>
      </c>
      <c r="G1612">
        <v>11099600</v>
      </c>
    </row>
    <row r="1613" spans="1:7" x14ac:dyDescent="0.25">
      <c r="A1613" s="22">
        <v>42851</v>
      </c>
      <c r="B1613">
        <v>74.830001999999993</v>
      </c>
      <c r="C1613">
        <v>75.110000999999997</v>
      </c>
      <c r="D1613">
        <v>73.110000999999997</v>
      </c>
      <c r="E1613">
        <v>74.360000999999997</v>
      </c>
      <c r="F1613">
        <v>74.360000999999997</v>
      </c>
      <c r="G1613">
        <v>10981900</v>
      </c>
    </row>
    <row r="1614" spans="1:7" x14ac:dyDescent="0.25">
      <c r="A1614" s="22">
        <v>42852</v>
      </c>
      <c r="B1614">
        <v>75.069999999999993</v>
      </c>
      <c r="C1614">
        <v>75.25</v>
      </c>
      <c r="D1614">
        <v>74.129997000000003</v>
      </c>
      <c r="E1614">
        <v>75.089995999999999</v>
      </c>
      <c r="F1614">
        <v>75.089995999999999</v>
      </c>
      <c r="G1614">
        <v>9485400</v>
      </c>
    </row>
    <row r="1615" spans="1:7" x14ac:dyDescent="0.25">
      <c r="A1615" s="22">
        <v>42853</v>
      </c>
      <c r="B1615">
        <v>74.900002000000001</v>
      </c>
      <c r="C1615">
        <v>75.150002000000001</v>
      </c>
      <c r="D1615">
        <v>74.160004000000001</v>
      </c>
      <c r="E1615">
        <v>75.089995999999999</v>
      </c>
      <c r="F1615">
        <v>75.089995999999999</v>
      </c>
      <c r="G1615">
        <v>9803900</v>
      </c>
    </row>
    <row r="1616" spans="1:7" x14ac:dyDescent="0.25">
      <c r="A1616" s="22">
        <v>42856</v>
      </c>
      <c r="B1616">
        <v>75.839995999999999</v>
      </c>
      <c r="C1616">
        <v>78.620002999999997</v>
      </c>
      <c r="D1616">
        <v>75.699996999999996</v>
      </c>
      <c r="E1616">
        <v>78.040001000000004</v>
      </c>
      <c r="F1616">
        <v>78.040001000000004</v>
      </c>
      <c r="G1616">
        <v>9911000</v>
      </c>
    </row>
    <row r="1617" spans="1:7" x14ac:dyDescent="0.25">
      <c r="A1617" s="22">
        <v>42857</v>
      </c>
      <c r="B1617">
        <v>78.120002999999997</v>
      </c>
      <c r="C1617">
        <v>78.220000999999996</v>
      </c>
      <c r="D1617">
        <v>76.980002999999996</v>
      </c>
      <c r="E1617">
        <v>77.709998999999996</v>
      </c>
      <c r="F1617">
        <v>77.709998999999996</v>
      </c>
      <c r="G1617">
        <v>10990000</v>
      </c>
    </row>
    <row r="1618" spans="1:7" x14ac:dyDescent="0.25">
      <c r="A1618" s="22">
        <v>42858</v>
      </c>
      <c r="B1618">
        <v>76.790001000000004</v>
      </c>
      <c r="C1618">
        <v>77.480002999999996</v>
      </c>
      <c r="D1618">
        <v>75.769997000000004</v>
      </c>
      <c r="E1618">
        <v>76.190002000000007</v>
      </c>
      <c r="F1618">
        <v>76.190002000000007</v>
      </c>
      <c r="G1618">
        <v>12472100</v>
      </c>
    </row>
    <row r="1619" spans="1:7" x14ac:dyDescent="0.25">
      <c r="A1619" s="22">
        <v>42859</v>
      </c>
      <c r="B1619">
        <v>77.379997000000003</v>
      </c>
      <c r="C1619">
        <v>78.300003000000004</v>
      </c>
      <c r="D1619">
        <v>75.459998999999996</v>
      </c>
      <c r="E1619">
        <v>78.110000999999997</v>
      </c>
      <c r="F1619">
        <v>78.110000999999997</v>
      </c>
      <c r="G1619">
        <v>14214700</v>
      </c>
    </row>
    <row r="1620" spans="1:7" x14ac:dyDescent="0.25">
      <c r="A1620" s="22">
        <v>42860</v>
      </c>
      <c r="B1620">
        <v>78.25</v>
      </c>
      <c r="C1620">
        <v>78.690002000000007</v>
      </c>
      <c r="D1620">
        <v>77.319999999999993</v>
      </c>
      <c r="E1620">
        <v>77.629997000000003</v>
      </c>
      <c r="F1620">
        <v>77.629997000000003</v>
      </c>
      <c r="G1620">
        <v>9236400</v>
      </c>
    </row>
    <row r="1621" spans="1:7" x14ac:dyDescent="0.25">
      <c r="A1621" s="22">
        <v>42863</v>
      </c>
      <c r="B1621">
        <v>78.849997999999999</v>
      </c>
      <c r="C1621">
        <v>80.190002000000007</v>
      </c>
      <c r="D1621">
        <v>78.739998</v>
      </c>
      <c r="E1621">
        <v>79.489998</v>
      </c>
      <c r="F1621">
        <v>79.489998</v>
      </c>
      <c r="G1621">
        <v>7409800</v>
      </c>
    </row>
    <row r="1622" spans="1:7" x14ac:dyDescent="0.25">
      <c r="A1622" s="22">
        <v>42864</v>
      </c>
      <c r="B1622">
        <v>80.870002999999997</v>
      </c>
      <c r="C1622">
        <v>81.010002</v>
      </c>
      <c r="D1622">
        <v>79.309997999999993</v>
      </c>
      <c r="E1622">
        <v>79.860000999999997</v>
      </c>
      <c r="F1622">
        <v>79.860000999999997</v>
      </c>
      <c r="G1622">
        <v>10844500</v>
      </c>
    </row>
    <row r="1623" spans="1:7" x14ac:dyDescent="0.25">
      <c r="A1623" s="22">
        <v>42865</v>
      </c>
      <c r="B1623">
        <v>79.430000000000007</v>
      </c>
      <c r="C1623">
        <v>80.239998</v>
      </c>
      <c r="D1623">
        <v>79.410004000000001</v>
      </c>
      <c r="E1623">
        <v>79.599997999999999</v>
      </c>
      <c r="F1623">
        <v>79.599997999999999</v>
      </c>
      <c r="G1623">
        <v>7548400</v>
      </c>
    </row>
    <row r="1624" spans="1:7" x14ac:dyDescent="0.25">
      <c r="A1624" s="22">
        <v>42866</v>
      </c>
      <c r="B1624">
        <v>78.580001999999993</v>
      </c>
      <c r="C1624">
        <v>79.860000999999997</v>
      </c>
      <c r="D1624">
        <v>76.769997000000004</v>
      </c>
      <c r="E1624">
        <v>79.819999999999993</v>
      </c>
      <c r="F1624">
        <v>79.819999999999993</v>
      </c>
      <c r="G1624">
        <v>13816400</v>
      </c>
    </row>
    <row r="1625" spans="1:7" x14ac:dyDescent="0.25">
      <c r="A1625" s="22">
        <v>42867</v>
      </c>
      <c r="B1625">
        <v>79.309997999999993</v>
      </c>
      <c r="C1625">
        <v>79.860000999999997</v>
      </c>
      <c r="D1625">
        <v>79.040001000000004</v>
      </c>
      <c r="E1625">
        <v>79.849997999999999</v>
      </c>
      <c r="F1625">
        <v>79.849997999999999</v>
      </c>
      <c r="G1625">
        <v>6034800</v>
      </c>
    </row>
    <row r="1626" spans="1:7" x14ac:dyDescent="0.25">
      <c r="A1626" s="22">
        <v>42870</v>
      </c>
      <c r="B1626">
        <v>80.639999000000003</v>
      </c>
      <c r="C1626">
        <v>81.849997999999999</v>
      </c>
      <c r="D1626">
        <v>80.419998000000007</v>
      </c>
      <c r="E1626">
        <v>81.510002</v>
      </c>
      <c r="F1626">
        <v>81.510002</v>
      </c>
      <c r="G1626">
        <v>5353000</v>
      </c>
    </row>
    <row r="1627" spans="1:7" x14ac:dyDescent="0.25">
      <c r="A1627" s="22">
        <v>42871</v>
      </c>
      <c r="B1627">
        <v>82.410004000000001</v>
      </c>
      <c r="C1627">
        <v>82.839995999999999</v>
      </c>
      <c r="D1627">
        <v>81.510002</v>
      </c>
      <c r="E1627">
        <v>82.400002000000001</v>
      </c>
      <c r="F1627">
        <v>82.400002000000001</v>
      </c>
      <c r="G1627">
        <v>8628400</v>
      </c>
    </row>
    <row r="1628" spans="1:7" x14ac:dyDescent="0.25">
      <c r="A1628" s="22">
        <v>42872</v>
      </c>
      <c r="B1628">
        <v>77.25</v>
      </c>
      <c r="C1628">
        <v>78.529999000000004</v>
      </c>
      <c r="D1628">
        <v>67.480002999999996</v>
      </c>
      <c r="E1628">
        <v>67.709998999999996</v>
      </c>
      <c r="F1628">
        <v>67.709998999999996</v>
      </c>
      <c r="G1628">
        <v>30844800</v>
      </c>
    </row>
    <row r="1629" spans="1:7" x14ac:dyDescent="0.25">
      <c r="A1629" s="22">
        <v>42873</v>
      </c>
      <c r="B1629">
        <v>68.099997999999999</v>
      </c>
      <c r="C1629">
        <v>71.300003000000004</v>
      </c>
      <c r="D1629">
        <v>67.639999000000003</v>
      </c>
      <c r="E1629">
        <v>69.239998</v>
      </c>
      <c r="F1629">
        <v>69.239998</v>
      </c>
      <c r="G1629">
        <v>29978700</v>
      </c>
    </row>
    <row r="1630" spans="1:7" x14ac:dyDescent="0.25">
      <c r="A1630" s="22">
        <v>42874</v>
      </c>
      <c r="B1630">
        <v>71.470000999999996</v>
      </c>
      <c r="C1630">
        <v>75.199996999999996</v>
      </c>
      <c r="D1630">
        <v>71.419998000000007</v>
      </c>
      <c r="E1630">
        <v>73.669998000000007</v>
      </c>
      <c r="F1630">
        <v>73.669998000000007</v>
      </c>
      <c r="G1630">
        <v>18586400</v>
      </c>
    </row>
    <row r="1631" spans="1:7" x14ac:dyDescent="0.25">
      <c r="A1631" s="22">
        <v>42877</v>
      </c>
      <c r="B1631">
        <v>75.669998000000007</v>
      </c>
      <c r="C1631">
        <v>77.279999000000004</v>
      </c>
      <c r="D1631">
        <v>75.599997999999999</v>
      </c>
      <c r="E1631">
        <v>76.900002000000001</v>
      </c>
      <c r="F1631">
        <v>76.900002000000001</v>
      </c>
      <c r="G1631">
        <v>13911500</v>
      </c>
    </row>
    <row r="1632" spans="1:7" x14ac:dyDescent="0.25">
      <c r="A1632" s="22">
        <v>42878</v>
      </c>
      <c r="B1632">
        <v>77.440002000000007</v>
      </c>
      <c r="C1632">
        <v>77.660004000000001</v>
      </c>
      <c r="D1632">
        <v>76.300003000000004</v>
      </c>
      <c r="E1632">
        <v>77</v>
      </c>
      <c r="F1632">
        <v>77</v>
      </c>
      <c r="G1632">
        <v>13033100</v>
      </c>
    </row>
    <row r="1633" spans="1:7" x14ac:dyDescent="0.25">
      <c r="A1633" s="22">
        <v>42879</v>
      </c>
      <c r="B1633">
        <v>77.239998</v>
      </c>
      <c r="C1633">
        <v>79.339995999999999</v>
      </c>
      <c r="D1633">
        <v>76.309997999999993</v>
      </c>
      <c r="E1633">
        <v>78.949996999999996</v>
      </c>
      <c r="F1633">
        <v>78.949996999999996</v>
      </c>
      <c r="G1633">
        <v>11137200</v>
      </c>
    </row>
    <row r="1634" spans="1:7" x14ac:dyDescent="0.25">
      <c r="A1634" s="22">
        <v>42880</v>
      </c>
      <c r="B1634">
        <v>79.080001999999993</v>
      </c>
      <c r="C1634">
        <v>79.440002000000007</v>
      </c>
      <c r="D1634">
        <v>77.480002999999996</v>
      </c>
      <c r="E1634">
        <v>78.160004000000001</v>
      </c>
      <c r="F1634">
        <v>78.160004000000001</v>
      </c>
      <c r="G1634">
        <v>13273900</v>
      </c>
    </row>
    <row r="1635" spans="1:7" x14ac:dyDescent="0.25">
      <c r="A1635" s="22">
        <v>42881</v>
      </c>
      <c r="B1635">
        <v>77.790001000000004</v>
      </c>
      <c r="C1635">
        <v>79.720000999999996</v>
      </c>
      <c r="D1635">
        <v>77.760002</v>
      </c>
      <c r="E1635">
        <v>79.540001000000004</v>
      </c>
      <c r="F1635">
        <v>79.540001000000004</v>
      </c>
      <c r="G1635">
        <v>8132900</v>
      </c>
    </row>
    <row r="1636" spans="1:7" x14ac:dyDescent="0.25">
      <c r="A1636" s="22">
        <v>42885</v>
      </c>
      <c r="B1636">
        <v>78.529999000000004</v>
      </c>
      <c r="C1636">
        <v>80.25</v>
      </c>
      <c r="D1636">
        <v>78.339995999999999</v>
      </c>
      <c r="E1636">
        <v>80</v>
      </c>
      <c r="F1636">
        <v>80</v>
      </c>
      <c r="G1636">
        <v>9599400</v>
      </c>
    </row>
    <row r="1637" spans="1:7" x14ac:dyDescent="0.25">
      <c r="A1637" s="22">
        <v>42886</v>
      </c>
      <c r="B1637">
        <v>80.480002999999996</v>
      </c>
      <c r="C1637">
        <v>80.690002000000007</v>
      </c>
      <c r="D1637">
        <v>77.5</v>
      </c>
      <c r="E1637">
        <v>79.309997999999993</v>
      </c>
      <c r="F1637">
        <v>79.309997999999993</v>
      </c>
      <c r="G1637">
        <v>17873000</v>
      </c>
    </row>
    <row r="1638" spans="1:7" x14ac:dyDescent="0.25">
      <c r="A1638" s="22">
        <v>42887</v>
      </c>
      <c r="B1638">
        <v>80.400002000000001</v>
      </c>
      <c r="C1638">
        <v>81.330001999999993</v>
      </c>
      <c r="D1638">
        <v>80.129997000000003</v>
      </c>
      <c r="E1638">
        <v>81.330001999999993</v>
      </c>
      <c r="F1638">
        <v>81.330001999999993</v>
      </c>
      <c r="G1638">
        <v>8741100</v>
      </c>
    </row>
    <row r="1639" spans="1:7" x14ac:dyDescent="0.25">
      <c r="A1639" s="22">
        <v>42888</v>
      </c>
      <c r="B1639">
        <v>80.860000999999997</v>
      </c>
      <c r="C1639">
        <v>81.870002999999997</v>
      </c>
      <c r="D1639">
        <v>80.580001999999993</v>
      </c>
      <c r="E1639">
        <v>81.050003000000004</v>
      </c>
      <c r="F1639">
        <v>81.050003000000004</v>
      </c>
      <c r="G1639">
        <v>8758200</v>
      </c>
    </row>
    <row r="1640" spans="1:7" x14ac:dyDescent="0.25">
      <c r="A1640" s="22">
        <v>42891</v>
      </c>
      <c r="B1640">
        <v>80.610000999999997</v>
      </c>
      <c r="C1640">
        <v>82.349997999999999</v>
      </c>
      <c r="D1640">
        <v>80.610000999999997</v>
      </c>
      <c r="E1640">
        <v>80.699996999999996</v>
      </c>
      <c r="F1640">
        <v>80.699996999999996</v>
      </c>
      <c r="G1640">
        <v>7092100</v>
      </c>
    </row>
    <row r="1641" spans="1:7" x14ac:dyDescent="0.25">
      <c r="A1641" s="22">
        <v>42892</v>
      </c>
      <c r="B1641">
        <v>79.839995999999999</v>
      </c>
      <c r="C1641">
        <v>80.419998000000007</v>
      </c>
      <c r="D1641">
        <v>78.419998000000007</v>
      </c>
      <c r="E1641">
        <v>78.940002000000007</v>
      </c>
      <c r="F1641">
        <v>78.940002000000007</v>
      </c>
      <c r="G1641">
        <v>13053000</v>
      </c>
    </row>
    <row r="1642" spans="1:7" x14ac:dyDescent="0.25">
      <c r="A1642" s="22">
        <v>42893</v>
      </c>
      <c r="B1642">
        <v>79.75</v>
      </c>
      <c r="C1642">
        <v>80.169998000000007</v>
      </c>
      <c r="D1642">
        <v>77.699996999999996</v>
      </c>
      <c r="E1642">
        <v>79.739998</v>
      </c>
      <c r="F1642">
        <v>79.739998</v>
      </c>
      <c r="G1642">
        <v>10396300</v>
      </c>
    </row>
    <row r="1643" spans="1:7" x14ac:dyDescent="0.25">
      <c r="A1643" s="22">
        <v>42894</v>
      </c>
      <c r="B1643">
        <v>79.860000999999997</v>
      </c>
      <c r="C1643">
        <v>82.050003000000004</v>
      </c>
      <c r="D1643">
        <v>79.769997000000004</v>
      </c>
      <c r="E1643">
        <v>81.519997000000004</v>
      </c>
      <c r="F1643">
        <v>81.519997000000004</v>
      </c>
      <c r="G1643">
        <v>10954200</v>
      </c>
    </row>
    <row r="1644" spans="1:7" x14ac:dyDescent="0.25">
      <c r="A1644" s="22">
        <v>42895</v>
      </c>
      <c r="B1644">
        <v>82.339995999999999</v>
      </c>
      <c r="C1644">
        <v>83.190002000000007</v>
      </c>
      <c r="D1644">
        <v>76.790001000000004</v>
      </c>
      <c r="E1644">
        <v>80.360000999999997</v>
      </c>
      <c r="F1644">
        <v>80.360000999999997</v>
      </c>
      <c r="G1644">
        <v>19823000</v>
      </c>
    </row>
    <row r="1645" spans="1:7" x14ac:dyDescent="0.25">
      <c r="A1645" s="22">
        <v>42898</v>
      </c>
      <c r="B1645">
        <v>79.430000000000007</v>
      </c>
      <c r="C1645">
        <v>79.830001999999993</v>
      </c>
      <c r="D1645">
        <v>77.349997999999999</v>
      </c>
      <c r="E1645">
        <v>79.440002000000007</v>
      </c>
      <c r="F1645">
        <v>79.440002000000007</v>
      </c>
      <c r="G1645">
        <v>17208900</v>
      </c>
    </row>
    <row r="1646" spans="1:7" x14ac:dyDescent="0.25">
      <c r="A1646" s="22">
        <v>42899</v>
      </c>
      <c r="B1646">
        <v>81.190002000000007</v>
      </c>
      <c r="C1646">
        <v>82.470000999999996</v>
      </c>
      <c r="D1646">
        <v>80.849997999999999</v>
      </c>
      <c r="E1646">
        <v>82.25</v>
      </c>
      <c r="F1646">
        <v>82.25</v>
      </c>
      <c r="G1646">
        <v>11846400</v>
      </c>
    </row>
    <row r="1647" spans="1:7" x14ac:dyDescent="0.25">
      <c r="A1647" s="22">
        <v>42900</v>
      </c>
      <c r="B1647">
        <v>82.339995999999999</v>
      </c>
      <c r="C1647">
        <v>82.970000999999996</v>
      </c>
      <c r="D1647">
        <v>80.959998999999996</v>
      </c>
      <c r="E1647">
        <v>82.610000999999997</v>
      </c>
      <c r="F1647">
        <v>82.610000999999997</v>
      </c>
      <c r="G1647">
        <v>18203700</v>
      </c>
    </row>
    <row r="1648" spans="1:7" x14ac:dyDescent="0.25">
      <c r="A1648" s="22">
        <v>42901</v>
      </c>
      <c r="B1648">
        <v>79.449996999999996</v>
      </c>
      <c r="C1648">
        <v>82.389999000000003</v>
      </c>
      <c r="D1648">
        <v>79.180000000000007</v>
      </c>
      <c r="E1648">
        <v>81.629997000000003</v>
      </c>
      <c r="F1648">
        <v>81.629997000000003</v>
      </c>
      <c r="G1648">
        <v>13822000</v>
      </c>
    </row>
    <row r="1649" spans="1:7" x14ac:dyDescent="0.25">
      <c r="A1649" s="22">
        <v>42902</v>
      </c>
      <c r="B1649">
        <v>82.32</v>
      </c>
      <c r="C1649">
        <v>82.510002</v>
      </c>
      <c r="D1649">
        <v>80.839995999999999</v>
      </c>
      <c r="E1649">
        <v>82.43</v>
      </c>
      <c r="F1649">
        <v>82.43</v>
      </c>
      <c r="G1649">
        <v>9390100</v>
      </c>
    </row>
    <row r="1650" spans="1:7" x14ac:dyDescent="0.25">
      <c r="A1650" s="22">
        <v>42905</v>
      </c>
      <c r="B1650">
        <v>83.849997999999999</v>
      </c>
      <c r="C1650">
        <v>85.339995999999999</v>
      </c>
      <c r="D1650">
        <v>83.699996999999996</v>
      </c>
      <c r="E1650">
        <v>84.889999000000003</v>
      </c>
      <c r="F1650">
        <v>84.889999000000003</v>
      </c>
      <c r="G1650">
        <v>9599700</v>
      </c>
    </row>
    <row r="1651" spans="1:7" x14ac:dyDescent="0.25">
      <c r="A1651" s="22">
        <v>42906</v>
      </c>
      <c r="B1651">
        <v>84.150002000000001</v>
      </c>
      <c r="C1651">
        <v>84.339995999999999</v>
      </c>
      <c r="D1651">
        <v>82.43</v>
      </c>
      <c r="E1651">
        <v>82.709998999999996</v>
      </c>
      <c r="F1651">
        <v>82.709998999999996</v>
      </c>
      <c r="G1651">
        <v>16155800</v>
      </c>
    </row>
    <row r="1652" spans="1:7" x14ac:dyDescent="0.25">
      <c r="A1652" s="22">
        <v>42907</v>
      </c>
      <c r="B1652">
        <v>84.209998999999996</v>
      </c>
      <c r="C1652">
        <v>84.699996999999996</v>
      </c>
      <c r="D1652">
        <v>82.720000999999996</v>
      </c>
      <c r="E1652">
        <v>83.459998999999996</v>
      </c>
      <c r="F1652">
        <v>83.459998999999996</v>
      </c>
      <c r="G1652">
        <v>13649600</v>
      </c>
    </row>
    <row r="1653" spans="1:7" x14ac:dyDescent="0.25">
      <c r="A1653" s="22">
        <v>42908</v>
      </c>
      <c r="B1653">
        <v>83.690002000000007</v>
      </c>
      <c r="C1653">
        <v>84.760002</v>
      </c>
      <c r="D1653">
        <v>83.110000999999997</v>
      </c>
      <c r="E1653">
        <v>84.309997999999993</v>
      </c>
      <c r="F1653">
        <v>84.309997999999993</v>
      </c>
      <c r="G1653">
        <v>8391800</v>
      </c>
    </row>
    <row r="1654" spans="1:7" x14ac:dyDescent="0.25">
      <c r="A1654" s="22">
        <v>42909</v>
      </c>
      <c r="B1654">
        <v>84.379997000000003</v>
      </c>
      <c r="C1654">
        <v>85.309997999999993</v>
      </c>
      <c r="D1654">
        <v>83.779999000000004</v>
      </c>
      <c r="E1654">
        <v>85.199996999999996</v>
      </c>
      <c r="F1654">
        <v>85.199996999999996</v>
      </c>
      <c r="G1654">
        <v>6714900</v>
      </c>
    </row>
    <row r="1655" spans="1:7" x14ac:dyDescent="0.25">
      <c r="A1655" s="22">
        <v>42912</v>
      </c>
      <c r="B1655">
        <v>86.25</v>
      </c>
      <c r="C1655">
        <v>87.129997000000003</v>
      </c>
      <c r="D1655">
        <v>85.510002</v>
      </c>
      <c r="E1655">
        <v>87.029999000000004</v>
      </c>
      <c r="F1655">
        <v>87.029999000000004</v>
      </c>
      <c r="G1655">
        <v>9952100</v>
      </c>
    </row>
    <row r="1656" spans="1:7" x14ac:dyDescent="0.25">
      <c r="A1656" s="22">
        <v>42913</v>
      </c>
      <c r="B1656">
        <v>86.519997000000004</v>
      </c>
      <c r="C1656">
        <v>87.540001000000004</v>
      </c>
      <c r="D1656">
        <v>83.940002000000007</v>
      </c>
      <c r="E1656">
        <v>84.089995999999999</v>
      </c>
      <c r="F1656">
        <v>84.089995999999999</v>
      </c>
      <c r="G1656">
        <v>17520600</v>
      </c>
    </row>
    <row r="1657" spans="1:7" x14ac:dyDescent="0.25">
      <c r="A1657" s="22">
        <v>42914</v>
      </c>
      <c r="B1657">
        <v>85.599997999999999</v>
      </c>
      <c r="C1657">
        <v>86.919998000000007</v>
      </c>
      <c r="D1657">
        <v>84.650002000000001</v>
      </c>
      <c r="E1657">
        <v>86.470000999999996</v>
      </c>
      <c r="F1657">
        <v>86.470000999999996</v>
      </c>
      <c r="G1657">
        <v>9805100</v>
      </c>
    </row>
    <row r="1658" spans="1:7" x14ac:dyDescent="0.25">
      <c r="A1658" s="22">
        <v>42915</v>
      </c>
      <c r="B1658">
        <v>86.269997000000004</v>
      </c>
      <c r="C1658">
        <v>86.550003000000004</v>
      </c>
      <c r="D1658">
        <v>73.690002000000007</v>
      </c>
      <c r="E1658">
        <v>82.169998000000007</v>
      </c>
      <c r="F1658">
        <v>82.169998000000007</v>
      </c>
      <c r="G1658">
        <v>41423800</v>
      </c>
    </row>
    <row r="1659" spans="1:7" x14ac:dyDescent="0.25">
      <c r="A1659" s="22">
        <v>42916</v>
      </c>
      <c r="B1659">
        <v>84.400002000000001</v>
      </c>
      <c r="C1659">
        <v>85.129997000000003</v>
      </c>
      <c r="D1659">
        <v>80.660004000000001</v>
      </c>
      <c r="E1659">
        <v>83.459998999999996</v>
      </c>
      <c r="F1659">
        <v>83.459998999999996</v>
      </c>
      <c r="G1659">
        <v>14870900</v>
      </c>
    </row>
    <row r="1660" spans="1:7" x14ac:dyDescent="0.25">
      <c r="A1660" s="22">
        <v>42919</v>
      </c>
      <c r="B1660">
        <v>84.870002999999997</v>
      </c>
      <c r="C1660">
        <v>85.279999000000004</v>
      </c>
      <c r="D1660">
        <v>82.230002999999996</v>
      </c>
      <c r="E1660">
        <v>82.300003000000004</v>
      </c>
      <c r="F1660">
        <v>82.300003000000004</v>
      </c>
      <c r="G1660">
        <v>7611300</v>
      </c>
    </row>
    <row r="1661" spans="1:7" x14ac:dyDescent="0.25">
      <c r="A1661" s="22">
        <v>42921</v>
      </c>
      <c r="B1661">
        <v>82.879997000000003</v>
      </c>
      <c r="C1661">
        <v>83.449996999999996</v>
      </c>
      <c r="D1661">
        <v>80.069999999999993</v>
      </c>
      <c r="E1661">
        <v>82.400002000000001</v>
      </c>
      <c r="F1661">
        <v>82.400002000000001</v>
      </c>
      <c r="G1661">
        <v>13758900</v>
      </c>
    </row>
    <row r="1662" spans="1:7" x14ac:dyDescent="0.25">
      <c r="A1662" s="22">
        <v>42922</v>
      </c>
      <c r="B1662">
        <v>80.910004000000001</v>
      </c>
      <c r="C1662">
        <v>81.300003000000004</v>
      </c>
      <c r="D1662">
        <v>77.519997000000004</v>
      </c>
      <c r="E1662">
        <v>78.290001000000004</v>
      </c>
      <c r="F1662">
        <v>78.290001000000004</v>
      </c>
      <c r="G1662">
        <v>22317800</v>
      </c>
    </row>
    <row r="1663" spans="1:7" x14ac:dyDescent="0.25">
      <c r="A1663" s="22">
        <v>42923</v>
      </c>
      <c r="B1663">
        <v>79.800003000000004</v>
      </c>
      <c r="C1663">
        <v>81.080001999999993</v>
      </c>
      <c r="D1663">
        <v>79.089995999999999</v>
      </c>
      <c r="E1663">
        <v>80.910004000000001</v>
      </c>
      <c r="F1663">
        <v>80.910004000000001</v>
      </c>
      <c r="G1663">
        <v>11700800</v>
      </c>
    </row>
    <row r="1664" spans="1:7" x14ac:dyDescent="0.25">
      <c r="A1664" s="22">
        <v>42926</v>
      </c>
      <c r="B1664">
        <v>81.069999999999993</v>
      </c>
      <c r="C1664">
        <v>83.599997999999999</v>
      </c>
      <c r="D1664">
        <v>80.949996999999996</v>
      </c>
      <c r="E1664">
        <v>82.900002000000001</v>
      </c>
      <c r="F1664">
        <v>82.900002000000001</v>
      </c>
      <c r="G1664">
        <v>10359500</v>
      </c>
    </row>
    <row r="1665" spans="1:7" x14ac:dyDescent="0.25">
      <c r="A1665" s="22">
        <v>42927</v>
      </c>
      <c r="B1665">
        <v>82.739998</v>
      </c>
      <c r="C1665">
        <v>83.730002999999996</v>
      </c>
      <c r="D1665">
        <v>79.370002999999997</v>
      </c>
      <c r="E1665">
        <v>83.330001999999993</v>
      </c>
      <c r="F1665">
        <v>83.330001999999993</v>
      </c>
      <c r="G1665">
        <v>17800000</v>
      </c>
    </row>
    <row r="1666" spans="1:7" x14ac:dyDescent="0.25">
      <c r="A1666" s="22">
        <v>42928</v>
      </c>
      <c r="B1666">
        <v>84.720000999999996</v>
      </c>
      <c r="C1666">
        <v>85.959998999999996</v>
      </c>
      <c r="D1666">
        <v>84.629997000000003</v>
      </c>
      <c r="E1666">
        <v>85.620002999999997</v>
      </c>
      <c r="F1666">
        <v>85.620002999999997</v>
      </c>
      <c r="G1666">
        <v>9527000</v>
      </c>
    </row>
    <row r="1667" spans="1:7" x14ac:dyDescent="0.25">
      <c r="A1667" s="22">
        <v>42929</v>
      </c>
      <c r="B1667">
        <v>85.790001000000004</v>
      </c>
      <c r="C1667">
        <v>86.849997999999999</v>
      </c>
      <c r="D1667">
        <v>85.660004000000001</v>
      </c>
      <c r="E1667">
        <v>86.559997999999993</v>
      </c>
      <c r="F1667">
        <v>86.559997999999993</v>
      </c>
      <c r="G1667">
        <v>8469600</v>
      </c>
    </row>
    <row r="1668" spans="1:7" x14ac:dyDescent="0.25">
      <c r="A1668" s="22">
        <v>42930</v>
      </c>
      <c r="B1668">
        <v>86.730002999999996</v>
      </c>
      <c r="C1668">
        <v>88.769997000000004</v>
      </c>
      <c r="D1668">
        <v>86.529999000000004</v>
      </c>
      <c r="E1668">
        <v>88.190002000000007</v>
      </c>
      <c r="F1668">
        <v>88.190002000000007</v>
      </c>
      <c r="G1668">
        <v>7122300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BA717-BF62-4D6D-A088-0D2B6D766524}">
  <sheetPr codeName="Sheet32"/>
  <dimension ref="A1:G734"/>
  <sheetViews>
    <sheetView topLeftCell="A711" workbookViewId="0">
      <selection activeCell="A739" sqref="A739"/>
    </sheetView>
  </sheetViews>
  <sheetFormatPr defaultRowHeight="15" x14ac:dyDescent="0.25"/>
  <cols>
    <col min="1" max="1" width="11.42578125" customWidth="1"/>
  </cols>
  <sheetData>
    <row r="1" spans="1:7" x14ac:dyDescent="0.25">
      <c r="A1" t="s">
        <v>56</v>
      </c>
      <c r="B1" t="s">
        <v>40</v>
      </c>
      <c r="C1" t="s">
        <v>41</v>
      </c>
      <c r="D1" t="s">
        <v>42</v>
      </c>
      <c r="E1" t="s">
        <v>43</v>
      </c>
      <c r="F1" t="s">
        <v>45</v>
      </c>
      <c r="G1" t="s">
        <v>44</v>
      </c>
    </row>
    <row r="2" spans="1:7" x14ac:dyDescent="0.25">
      <c r="A2" s="22">
        <v>43159</v>
      </c>
      <c r="B2">
        <v>51</v>
      </c>
      <c r="C2">
        <v>51.080002</v>
      </c>
      <c r="D2">
        <v>48.919998</v>
      </c>
      <c r="E2">
        <v>48.919998</v>
      </c>
      <c r="F2">
        <v>48.919998</v>
      </c>
      <c r="G2">
        <v>4734500</v>
      </c>
    </row>
    <row r="3" spans="1:7" x14ac:dyDescent="0.25">
      <c r="A3" s="22">
        <v>43160</v>
      </c>
      <c r="B3">
        <v>49.16</v>
      </c>
      <c r="C3">
        <v>49.439999</v>
      </c>
      <c r="D3">
        <v>46.279998999999997</v>
      </c>
      <c r="E3">
        <v>47.48</v>
      </c>
      <c r="F3">
        <v>47.48</v>
      </c>
      <c r="G3">
        <v>8929800</v>
      </c>
    </row>
    <row r="4" spans="1:7" x14ac:dyDescent="0.25">
      <c r="A4" s="22">
        <v>43161</v>
      </c>
      <c r="B4">
        <v>46.32</v>
      </c>
      <c r="C4">
        <v>48.68</v>
      </c>
      <c r="D4">
        <v>45.759998000000003</v>
      </c>
      <c r="E4">
        <v>48.439999</v>
      </c>
      <c r="F4">
        <v>48.439999</v>
      </c>
      <c r="G4">
        <v>4694300</v>
      </c>
    </row>
    <row r="5" spans="1:7" x14ac:dyDescent="0.25">
      <c r="A5" s="22">
        <v>43164</v>
      </c>
      <c r="B5">
        <v>48.040000999999997</v>
      </c>
      <c r="C5">
        <v>49.759998000000003</v>
      </c>
      <c r="D5">
        <v>48</v>
      </c>
      <c r="E5">
        <v>49.639999000000003</v>
      </c>
      <c r="F5">
        <v>49.639999000000003</v>
      </c>
      <c r="G5">
        <v>3456600</v>
      </c>
    </row>
    <row r="6" spans="1:7" x14ac:dyDescent="0.25">
      <c r="A6" s="22">
        <v>43165</v>
      </c>
      <c r="B6">
        <v>49.799999</v>
      </c>
      <c r="C6">
        <v>49.799999</v>
      </c>
      <c r="D6">
        <v>48.48</v>
      </c>
      <c r="E6">
        <v>49.48</v>
      </c>
      <c r="F6">
        <v>49.48</v>
      </c>
      <c r="G6">
        <v>3491100</v>
      </c>
    </row>
    <row r="7" spans="1:7" x14ac:dyDescent="0.25">
      <c r="A7" s="22">
        <v>43166</v>
      </c>
      <c r="B7">
        <v>48.360000999999997</v>
      </c>
      <c r="C7">
        <v>49.799999</v>
      </c>
      <c r="D7">
        <v>48.200001</v>
      </c>
      <c r="E7">
        <v>49.639999000000003</v>
      </c>
      <c r="F7">
        <v>49.639999000000003</v>
      </c>
      <c r="G7">
        <v>3543100</v>
      </c>
    </row>
    <row r="8" spans="1:7" x14ac:dyDescent="0.25">
      <c r="A8" s="22">
        <v>43167</v>
      </c>
      <c r="B8">
        <v>49.919998</v>
      </c>
      <c r="C8">
        <v>50.639999000000003</v>
      </c>
      <c r="D8">
        <v>49.759998000000003</v>
      </c>
      <c r="E8">
        <v>50.560001</v>
      </c>
      <c r="F8">
        <v>50.560001</v>
      </c>
      <c r="G8">
        <v>3985800</v>
      </c>
    </row>
    <row r="9" spans="1:7" x14ac:dyDescent="0.25">
      <c r="A9" s="22">
        <v>43168</v>
      </c>
      <c r="B9">
        <v>51.040000999999997</v>
      </c>
      <c r="C9">
        <v>52.919998</v>
      </c>
      <c r="D9">
        <v>51</v>
      </c>
      <c r="E9">
        <v>52.919998</v>
      </c>
      <c r="F9">
        <v>52.919998</v>
      </c>
      <c r="G9">
        <v>4801100</v>
      </c>
    </row>
    <row r="10" spans="1:7" x14ac:dyDescent="0.25">
      <c r="A10" s="22">
        <v>43171</v>
      </c>
      <c r="B10">
        <v>52.279998999999997</v>
      </c>
      <c r="C10">
        <v>52.439999</v>
      </c>
      <c r="D10">
        <v>51.240001999999997</v>
      </c>
      <c r="E10">
        <v>51.400002000000001</v>
      </c>
      <c r="F10">
        <v>51.400002000000001</v>
      </c>
      <c r="G10">
        <v>4339500</v>
      </c>
    </row>
    <row r="11" spans="1:7" x14ac:dyDescent="0.25">
      <c r="A11" s="22">
        <v>43172</v>
      </c>
      <c r="B11">
        <v>52.119999</v>
      </c>
      <c r="C11">
        <v>52.279998999999997</v>
      </c>
      <c r="D11">
        <v>50.599997999999999</v>
      </c>
      <c r="E11">
        <v>50.959999000000003</v>
      </c>
      <c r="F11">
        <v>50.959999000000003</v>
      </c>
      <c r="G11">
        <v>3582000</v>
      </c>
    </row>
    <row r="12" spans="1:7" x14ac:dyDescent="0.25">
      <c r="A12" s="22">
        <v>43173</v>
      </c>
      <c r="B12">
        <v>51.48</v>
      </c>
      <c r="C12">
        <v>51.48</v>
      </c>
      <c r="D12">
        <v>50.080002</v>
      </c>
      <c r="E12">
        <v>50.48</v>
      </c>
      <c r="F12">
        <v>50.48</v>
      </c>
      <c r="G12">
        <v>3647600</v>
      </c>
    </row>
    <row r="13" spans="1:7" x14ac:dyDescent="0.25">
      <c r="A13" s="22">
        <v>43174</v>
      </c>
      <c r="B13">
        <v>50.720001000000003</v>
      </c>
      <c r="C13">
        <v>51.48</v>
      </c>
      <c r="D13">
        <v>50.200001</v>
      </c>
      <c r="E13">
        <v>51.119999</v>
      </c>
      <c r="F13">
        <v>51.119999</v>
      </c>
      <c r="G13">
        <v>2607200</v>
      </c>
    </row>
    <row r="14" spans="1:7" x14ac:dyDescent="0.25">
      <c r="A14" s="22">
        <v>43175</v>
      </c>
      <c r="B14">
        <v>51.400002000000001</v>
      </c>
      <c r="C14">
        <v>52.279998999999997</v>
      </c>
      <c r="D14">
        <v>51.360000999999997</v>
      </c>
      <c r="E14">
        <v>51.639999000000003</v>
      </c>
      <c r="F14">
        <v>51.639999000000003</v>
      </c>
      <c r="G14">
        <v>2056400</v>
      </c>
    </row>
    <row r="15" spans="1:7" x14ac:dyDescent="0.25">
      <c r="A15" s="22">
        <v>43178</v>
      </c>
      <c r="B15">
        <v>51.119999</v>
      </c>
      <c r="C15">
        <v>51.200001</v>
      </c>
      <c r="D15">
        <v>48</v>
      </c>
      <c r="E15">
        <v>49.200001</v>
      </c>
      <c r="F15">
        <v>49.200001</v>
      </c>
      <c r="G15">
        <v>7091400</v>
      </c>
    </row>
    <row r="16" spans="1:7" x14ac:dyDescent="0.25">
      <c r="A16" s="22">
        <v>43179</v>
      </c>
      <c r="B16">
        <v>49.48</v>
      </c>
      <c r="C16">
        <v>50.040000999999997</v>
      </c>
      <c r="D16">
        <v>49.200001</v>
      </c>
      <c r="E16">
        <v>49.880001</v>
      </c>
      <c r="F16">
        <v>49.880001</v>
      </c>
      <c r="G16">
        <v>2710800</v>
      </c>
    </row>
    <row r="17" spans="1:7" x14ac:dyDescent="0.25">
      <c r="A17" s="22">
        <v>43180</v>
      </c>
      <c r="B17">
        <v>50.119999</v>
      </c>
      <c r="C17">
        <v>51.52</v>
      </c>
      <c r="D17">
        <v>49.919998</v>
      </c>
      <c r="E17">
        <v>50.119999</v>
      </c>
      <c r="F17">
        <v>50.119999</v>
      </c>
      <c r="G17">
        <v>4159000</v>
      </c>
    </row>
    <row r="18" spans="1:7" x14ac:dyDescent="0.25">
      <c r="A18" s="22">
        <v>43181</v>
      </c>
      <c r="B18">
        <v>48.599997999999999</v>
      </c>
      <c r="C18">
        <v>49.32</v>
      </c>
      <c r="D18">
        <v>46.599997999999999</v>
      </c>
      <c r="E18">
        <v>46.759998000000003</v>
      </c>
      <c r="F18">
        <v>46.759998000000003</v>
      </c>
      <c r="G18">
        <v>8661900</v>
      </c>
    </row>
    <row r="19" spans="1:7" x14ac:dyDescent="0.25">
      <c r="A19" s="22">
        <v>43182</v>
      </c>
      <c r="B19">
        <v>47.279998999999997</v>
      </c>
      <c r="C19">
        <v>47.919998</v>
      </c>
      <c r="D19">
        <v>45.52</v>
      </c>
      <c r="E19">
        <v>45.639999000000003</v>
      </c>
      <c r="F19">
        <v>45.639999000000003</v>
      </c>
      <c r="G19">
        <v>6758700</v>
      </c>
    </row>
    <row r="20" spans="1:7" x14ac:dyDescent="0.25">
      <c r="A20" s="22">
        <v>43185</v>
      </c>
      <c r="B20">
        <v>47.240001999999997</v>
      </c>
      <c r="C20">
        <v>47.400002000000001</v>
      </c>
      <c r="D20">
        <v>45.84</v>
      </c>
      <c r="E20">
        <v>47.32</v>
      </c>
      <c r="F20">
        <v>47.32</v>
      </c>
      <c r="G20">
        <v>3774300</v>
      </c>
    </row>
    <row r="21" spans="1:7" x14ac:dyDescent="0.25">
      <c r="A21" s="22">
        <v>43186</v>
      </c>
      <c r="B21">
        <v>47.439999</v>
      </c>
      <c r="C21">
        <v>47.439999</v>
      </c>
      <c r="D21">
        <v>45.200001</v>
      </c>
      <c r="E21">
        <v>45.639999000000003</v>
      </c>
      <c r="F21">
        <v>45.639999000000003</v>
      </c>
      <c r="G21">
        <v>4217900</v>
      </c>
    </row>
    <row r="22" spans="1:7" x14ac:dyDescent="0.25">
      <c r="A22" s="22">
        <v>43187</v>
      </c>
      <c r="B22">
        <v>45.84</v>
      </c>
      <c r="C22">
        <v>46.080002</v>
      </c>
      <c r="D22">
        <v>44.439999</v>
      </c>
      <c r="E22">
        <v>45.16</v>
      </c>
      <c r="F22">
        <v>45.16</v>
      </c>
      <c r="G22">
        <v>4482100</v>
      </c>
    </row>
    <row r="23" spans="1:7" x14ac:dyDescent="0.25">
      <c r="A23" s="22">
        <v>43188</v>
      </c>
      <c r="B23">
        <v>45.720001000000003</v>
      </c>
      <c r="C23">
        <v>46.959999000000003</v>
      </c>
      <c r="D23">
        <v>45.360000999999997</v>
      </c>
      <c r="E23">
        <v>46.959999000000003</v>
      </c>
      <c r="F23">
        <v>46.959999000000003</v>
      </c>
      <c r="G23">
        <v>3965200</v>
      </c>
    </row>
    <row r="24" spans="1:7" x14ac:dyDescent="0.25">
      <c r="A24" s="22">
        <v>43192</v>
      </c>
      <c r="B24">
        <v>46.040000999999997</v>
      </c>
      <c r="C24">
        <v>46.32</v>
      </c>
      <c r="D24">
        <v>43.599997999999999</v>
      </c>
      <c r="E24">
        <v>44.599997999999999</v>
      </c>
      <c r="F24">
        <v>44.599997999999999</v>
      </c>
      <c r="G24">
        <v>5886600</v>
      </c>
    </row>
    <row r="25" spans="1:7" x14ac:dyDescent="0.25">
      <c r="A25" s="22">
        <v>43193</v>
      </c>
      <c r="B25">
        <v>45.16</v>
      </c>
      <c r="C25">
        <v>45.599997999999999</v>
      </c>
      <c r="D25">
        <v>44.560001</v>
      </c>
      <c r="E25">
        <v>45.560001</v>
      </c>
      <c r="F25">
        <v>45.560001</v>
      </c>
      <c r="G25">
        <v>3769700</v>
      </c>
    </row>
    <row r="26" spans="1:7" x14ac:dyDescent="0.25">
      <c r="A26" s="22">
        <v>43194</v>
      </c>
      <c r="B26">
        <v>43.799999</v>
      </c>
      <c r="C26">
        <v>46.119999</v>
      </c>
      <c r="D26">
        <v>43.799999</v>
      </c>
      <c r="E26">
        <v>45.959999000000003</v>
      </c>
      <c r="F26">
        <v>45.959999000000003</v>
      </c>
      <c r="G26">
        <v>4088400</v>
      </c>
    </row>
    <row r="27" spans="1:7" x14ac:dyDescent="0.25">
      <c r="A27" s="22">
        <v>43195</v>
      </c>
      <c r="B27">
        <v>46.360000999999997</v>
      </c>
      <c r="C27">
        <v>46.880001</v>
      </c>
      <c r="D27">
        <v>45.959999000000003</v>
      </c>
      <c r="E27">
        <v>46.759998000000003</v>
      </c>
      <c r="F27">
        <v>46.759998000000003</v>
      </c>
      <c r="G27">
        <v>2327000</v>
      </c>
    </row>
    <row r="28" spans="1:7" x14ac:dyDescent="0.25">
      <c r="A28" s="22">
        <v>43196</v>
      </c>
      <c r="B28">
        <v>46.040000999999997</v>
      </c>
      <c r="C28">
        <v>46.68</v>
      </c>
      <c r="D28">
        <v>44.279998999999997</v>
      </c>
      <c r="E28">
        <v>45.52</v>
      </c>
      <c r="F28">
        <v>45.52</v>
      </c>
      <c r="G28">
        <v>3944600</v>
      </c>
    </row>
    <row r="29" spans="1:7" x14ac:dyDescent="0.25">
      <c r="A29" s="22">
        <v>43199</v>
      </c>
      <c r="B29">
        <v>45.68</v>
      </c>
      <c r="C29">
        <v>46.080002</v>
      </c>
      <c r="D29">
        <v>45.16</v>
      </c>
      <c r="E29">
        <v>45.240001999999997</v>
      </c>
      <c r="F29">
        <v>45.240001999999997</v>
      </c>
      <c r="G29">
        <v>2338300</v>
      </c>
    </row>
    <row r="30" spans="1:7" x14ac:dyDescent="0.25">
      <c r="A30" s="22">
        <v>43200</v>
      </c>
      <c r="B30">
        <v>46.040000999999997</v>
      </c>
      <c r="C30">
        <v>46.080002</v>
      </c>
      <c r="D30">
        <v>45.32</v>
      </c>
      <c r="E30">
        <v>45.919998</v>
      </c>
      <c r="F30">
        <v>45.919998</v>
      </c>
      <c r="G30">
        <v>2484800</v>
      </c>
    </row>
    <row r="31" spans="1:7" x14ac:dyDescent="0.25">
      <c r="A31" s="22">
        <v>43201</v>
      </c>
      <c r="B31">
        <v>45.400002000000001</v>
      </c>
      <c r="C31">
        <v>46</v>
      </c>
      <c r="D31">
        <v>45.279998999999997</v>
      </c>
      <c r="E31">
        <v>45.639999000000003</v>
      </c>
      <c r="F31">
        <v>45.639999000000003</v>
      </c>
      <c r="G31">
        <v>1518700</v>
      </c>
    </row>
    <row r="32" spans="1:7" x14ac:dyDescent="0.25">
      <c r="A32" s="22">
        <v>43202</v>
      </c>
      <c r="B32">
        <v>46.040000999999997</v>
      </c>
      <c r="C32">
        <v>46.799999</v>
      </c>
      <c r="D32">
        <v>46.040000999999997</v>
      </c>
      <c r="E32">
        <v>46.639999000000003</v>
      </c>
      <c r="F32">
        <v>46.639999000000003</v>
      </c>
      <c r="G32">
        <v>1970700</v>
      </c>
    </row>
    <row r="33" spans="1:7" x14ac:dyDescent="0.25">
      <c r="A33" s="22">
        <v>43203</v>
      </c>
      <c r="B33">
        <v>47.279998999999997</v>
      </c>
      <c r="C33">
        <v>47.68</v>
      </c>
      <c r="D33">
        <v>46.799999</v>
      </c>
      <c r="E33">
        <v>47.560001</v>
      </c>
      <c r="F33">
        <v>47.560001</v>
      </c>
      <c r="G33">
        <v>2522800</v>
      </c>
    </row>
    <row r="34" spans="1:7" x14ac:dyDescent="0.25">
      <c r="A34" s="22">
        <v>43206</v>
      </c>
      <c r="B34">
        <v>48.040000999999997</v>
      </c>
      <c r="C34">
        <v>48.799999</v>
      </c>
      <c r="D34">
        <v>48</v>
      </c>
      <c r="E34">
        <v>48.639999000000003</v>
      </c>
      <c r="F34">
        <v>48.639999000000003</v>
      </c>
      <c r="G34">
        <v>2863200</v>
      </c>
    </row>
    <row r="35" spans="1:7" x14ac:dyDescent="0.25">
      <c r="A35" s="22">
        <v>43207</v>
      </c>
      <c r="B35">
        <v>49.16</v>
      </c>
      <c r="C35">
        <v>50.52</v>
      </c>
      <c r="D35">
        <v>49</v>
      </c>
      <c r="E35">
        <v>50.200001</v>
      </c>
      <c r="F35">
        <v>50.200001</v>
      </c>
      <c r="G35">
        <v>2327100</v>
      </c>
    </row>
    <row r="36" spans="1:7" x14ac:dyDescent="0.25">
      <c r="A36" s="22">
        <v>43208</v>
      </c>
      <c r="B36">
        <v>49.720001000000003</v>
      </c>
      <c r="C36">
        <v>50.32</v>
      </c>
      <c r="D36">
        <v>48.68</v>
      </c>
      <c r="E36">
        <v>50.119999</v>
      </c>
      <c r="F36">
        <v>50.119999</v>
      </c>
      <c r="G36">
        <v>3561600</v>
      </c>
    </row>
    <row r="37" spans="1:7" x14ac:dyDescent="0.25">
      <c r="A37" s="22">
        <v>43209</v>
      </c>
      <c r="B37">
        <v>49.400002000000001</v>
      </c>
      <c r="C37">
        <v>49.959999000000003</v>
      </c>
      <c r="D37">
        <v>48.84</v>
      </c>
      <c r="E37">
        <v>49.68</v>
      </c>
      <c r="F37">
        <v>49.68</v>
      </c>
      <c r="G37">
        <v>2442300</v>
      </c>
    </row>
    <row r="38" spans="1:7" x14ac:dyDescent="0.25">
      <c r="A38" s="22">
        <v>43210</v>
      </c>
      <c r="B38">
        <v>49.639999000000003</v>
      </c>
      <c r="C38">
        <v>50</v>
      </c>
      <c r="D38">
        <v>48.639999000000003</v>
      </c>
      <c r="E38">
        <v>48.959999000000003</v>
      </c>
      <c r="F38">
        <v>48.959999000000003</v>
      </c>
      <c r="G38">
        <v>3242700</v>
      </c>
    </row>
    <row r="39" spans="1:7" x14ac:dyDescent="0.25">
      <c r="A39" s="22">
        <v>43213</v>
      </c>
      <c r="B39">
        <v>49.16</v>
      </c>
      <c r="C39">
        <v>49.799999</v>
      </c>
      <c r="D39">
        <v>48.68</v>
      </c>
      <c r="E39">
        <v>49.200001</v>
      </c>
      <c r="F39">
        <v>49.200001</v>
      </c>
      <c r="G39">
        <v>2320800</v>
      </c>
    </row>
    <row r="40" spans="1:7" x14ac:dyDescent="0.25">
      <c r="A40" s="22">
        <v>43214</v>
      </c>
      <c r="B40">
        <v>49.759998000000003</v>
      </c>
      <c r="C40">
        <v>50.040000999999997</v>
      </c>
      <c r="D40">
        <v>46.959999000000003</v>
      </c>
      <c r="E40">
        <v>47.959999000000003</v>
      </c>
      <c r="F40">
        <v>47.959999000000003</v>
      </c>
      <c r="G40">
        <v>4744200</v>
      </c>
    </row>
    <row r="41" spans="1:7" x14ac:dyDescent="0.25">
      <c r="A41" s="22">
        <v>43215</v>
      </c>
      <c r="B41">
        <v>47.84</v>
      </c>
      <c r="C41">
        <v>47.880001</v>
      </c>
      <c r="D41">
        <v>46.959999000000003</v>
      </c>
      <c r="E41">
        <v>47.720001000000003</v>
      </c>
      <c r="F41">
        <v>47.720001000000003</v>
      </c>
      <c r="G41">
        <v>2405500</v>
      </c>
    </row>
    <row r="42" spans="1:7" x14ac:dyDescent="0.25">
      <c r="A42" s="22">
        <v>43216</v>
      </c>
      <c r="B42">
        <v>48.32</v>
      </c>
      <c r="C42">
        <v>49.16</v>
      </c>
      <c r="D42">
        <v>48.040000999999997</v>
      </c>
      <c r="E42">
        <v>49</v>
      </c>
      <c r="F42">
        <v>49</v>
      </c>
      <c r="G42">
        <v>2502200</v>
      </c>
    </row>
    <row r="43" spans="1:7" x14ac:dyDescent="0.25">
      <c r="A43" s="22">
        <v>43217</v>
      </c>
      <c r="B43">
        <v>49.32</v>
      </c>
      <c r="C43">
        <v>49.52</v>
      </c>
      <c r="D43">
        <v>48.48</v>
      </c>
      <c r="E43">
        <v>49.400002000000001</v>
      </c>
      <c r="F43">
        <v>49.400002000000001</v>
      </c>
      <c r="G43">
        <v>2254900</v>
      </c>
    </row>
    <row r="44" spans="1:7" x14ac:dyDescent="0.25">
      <c r="A44" s="22">
        <v>43220</v>
      </c>
      <c r="B44">
        <v>49.639999000000003</v>
      </c>
      <c r="C44">
        <v>50.119999</v>
      </c>
      <c r="D44">
        <v>49.200001</v>
      </c>
      <c r="E44">
        <v>49.32</v>
      </c>
      <c r="F44">
        <v>49.32</v>
      </c>
      <c r="G44">
        <v>1940000</v>
      </c>
    </row>
    <row r="45" spans="1:7" x14ac:dyDescent="0.25">
      <c r="A45" s="22">
        <v>43221</v>
      </c>
      <c r="B45">
        <v>49.16</v>
      </c>
      <c r="C45">
        <v>49.799999</v>
      </c>
      <c r="D45">
        <v>48.799999</v>
      </c>
      <c r="E45">
        <v>49.759998000000003</v>
      </c>
      <c r="F45">
        <v>49.759998000000003</v>
      </c>
      <c r="G45">
        <v>1613000</v>
      </c>
    </row>
    <row r="46" spans="1:7" x14ac:dyDescent="0.25">
      <c r="A46" s="22">
        <v>43222</v>
      </c>
      <c r="B46">
        <v>49.799999</v>
      </c>
      <c r="C46">
        <v>50.599997999999999</v>
      </c>
      <c r="D46">
        <v>49.759998000000003</v>
      </c>
      <c r="E46">
        <v>49.880001</v>
      </c>
      <c r="F46">
        <v>49.880001</v>
      </c>
      <c r="G46">
        <v>1786600</v>
      </c>
    </row>
    <row r="47" spans="1:7" x14ac:dyDescent="0.25">
      <c r="A47" s="22">
        <v>43223</v>
      </c>
      <c r="B47">
        <v>49.439999</v>
      </c>
      <c r="C47">
        <v>49.639999000000003</v>
      </c>
      <c r="D47">
        <v>47.84</v>
      </c>
      <c r="E47">
        <v>49.32</v>
      </c>
      <c r="F47">
        <v>49.32</v>
      </c>
      <c r="G47">
        <v>4142100</v>
      </c>
    </row>
    <row r="48" spans="1:7" x14ac:dyDescent="0.25">
      <c r="A48" s="22">
        <v>43224</v>
      </c>
      <c r="B48">
        <v>48.959999000000003</v>
      </c>
      <c r="C48">
        <v>50.279998999999997</v>
      </c>
      <c r="D48">
        <v>48.799999</v>
      </c>
      <c r="E48">
        <v>50.119999</v>
      </c>
      <c r="F48">
        <v>50.119999</v>
      </c>
      <c r="G48">
        <v>2045300</v>
      </c>
    </row>
    <row r="49" spans="1:7" x14ac:dyDescent="0.25">
      <c r="A49" s="22">
        <v>43227</v>
      </c>
      <c r="B49">
        <v>50.360000999999997</v>
      </c>
      <c r="C49">
        <v>50.599997999999999</v>
      </c>
      <c r="D49">
        <v>50.040000999999997</v>
      </c>
      <c r="E49">
        <v>50.279998999999997</v>
      </c>
      <c r="F49">
        <v>50.279998999999997</v>
      </c>
      <c r="G49">
        <v>1514500</v>
      </c>
    </row>
    <row r="50" spans="1:7" x14ac:dyDescent="0.25">
      <c r="A50" s="22">
        <v>43228</v>
      </c>
      <c r="B50">
        <v>50.119999</v>
      </c>
      <c r="C50">
        <v>50.48</v>
      </c>
      <c r="D50">
        <v>49.919998</v>
      </c>
      <c r="E50">
        <v>50.32</v>
      </c>
      <c r="F50">
        <v>50.32</v>
      </c>
      <c r="G50">
        <v>1203400</v>
      </c>
    </row>
    <row r="51" spans="1:7" x14ac:dyDescent="0.25">
      <c r="A51" s="22">
        <v>43229</v>
      </c>
      <c r="B51">
        <v>50.639999000000003</v>
      </c>
      <c r="C51">
        <v>51.48</v>
      </c>
      <c r="D51">
        <v>50.48</v>
      </c>
      <c r="E51">
        <v>51.48</v>
      </c>
      <c r="F51">
        <v>51.48</v>
      </c>
      <c r="G51">
        <v>1971600</v>
      </c>
    </row>
    <row r="52" spans="1:7" x14ac:dyDescent="0.25">
      <c r="A52" s="22">
        <v>43230</v>
      </c>
      <c r="B52">
        <v>51.599997999999999</v>
      </c>
      <c r="C52">
        <v>52.799999</v>
      </c>
      <c r="D52">
        <v>51.599997999999999</v>
      </c>
      <c r="E52">
        <v>52.720001000000003</v>
      </c>
      <c r="F52">
        <v>52.720001000000003</v>
      </c>
      <c r="G52">
        <v>2002700</v>
      </c>
    </row>
    <row r="53" spans="1:7" x14ac:dyDescent="0.25">
      <c r="A53" s="22">
        <v>43231</v>
      </c>
      <c r="B53">
        <v>52.599997999999999</v>
      </c>
      <c r="C53">
        <v>53.080002</v>
      </c>
      <c r="D53">
        <v>52.279998999999997</v>
      </c>
      <c r="E53">
        <v>53.080002</v>
      </c>
      <c r="F53">
        <v>53.080002</v>
      </c>
      <c r="G53">
        <v>1565000</v>
      </c>
    </row>
    <row r="54" spans="1:7" x14ac:dyDescent="0.25">
      <c r="A54" s="22">
        <v>43234</v>
      </c>
      <c r="B54">
        <v>53.32</v>
      </c>
      <c r="C54">
        <v>54.040000999999997</v>
      </c>
      <c r="D54">
        <v>53.279998999999997</v>
      </c>
      <c r="E54">
        <v>53.919998</v>
      </c>
      <c r="F54">
        <v>53.919998</v>
      </c>
      <c r="G54">
        <v>1846600</v>
      </c>
    </row>
    <row r="55" spans="1:7" x14ac:dyDescent="0.25">
      <c r="A55" s="22">
        <v>43235</v>
      </c>
      <c r="B55">
        <v>52.919998</v>
      </c>
      <c r="C55">
        <v>52.919998</v>
      </c>
      <c r="D55">
        <v>51.599997999999999</v>
      </c>
      <c r="E55">
        <v>51.959999000000003</v>
      </c>
      <c r="F55">
        <v>51.959999000000003</v>
      </c>
      <c r="G55">
        <v>3486000</v>
      </c>
    </row>
    <row r="56" spans="1:7" x14ac:dyDescent="0.25">
      <c r="A56" s="22">
        <v>43236</v>
      </c>
      <c r="B56">
        <v>52.400002000000001</v>
      </c>
      <c r="C56">
        <v>53.119999</v>
      </c>
      <c r="D56">
        <v>52.360000999999997</v>
      </c>
      <c r="E56">
        <v>52.84</v>
      </c>
      <c r="F56">
        <v>52.84</v>
      </c>
      <c r="G56">
        <v>2050200</v>
      </c>
    </row>
    <row r="57" spans="1:7" x14ac:dyDescent="0.25">
      <c r="A57" s="22">
        <v>43237</v>
      </c>
      <c r="B57">
        <v>53</v>
      </c>
      <c r="C57">
        <v>53.720001000000003</v>
      </c>
      <c r="D57">
        <v>52.68</v>
      </c>
      <c r="E57">
        <v>53.639999000000003</v>
      </c>
      <c r="F57">
        <v>53.639999000000003</v>
      </c>
      <c r="G57">
        <v>1837100</v>
      </c>
    </row>
    <row r="58" spans="1:7" x14ac:dyDescent="0.25">
      <c r="A58" s="22">
        <v>43238</v>
      </c>
      <c r="B58">
        <v>53.32</v>
      </c>
      <c r="C58">
        <v>53.52</v>
      </c>
      <c r="D58">
        <v>52.799999</v>
      </c>
      <c r="E58">
        <v>53.32</v>
      </c>
      <c r="F58">
        <v>53.32</v>
      </c>
      <c r="G58">
        <v>1749100</v>
      </c>
    </row>
    <row r="59" spans="1:7" x14ac:dyDescent="0.25">
      <c r="A59" s="22">
        <v>43241</v>
      </c>
      <c r="B59">
        <v>54.200001</v>
      </c>
      <c r="C59">
        <v>54.68</v>
      </c>
      <c r="D59">
        <v>53.799999</v>
      </c>
      <c r="E59">
        <v>54.040000999999997</v>
      </c>
      <c r="F59">
        <v>54.040000999999997</v>
      </c>
      <c r="G59">
        <v>2024600</v>
      </c>
    </row>
    <row r="60" spans="1:7" x14ac:dyDescent="0.25">
      <c r="A60" s="22">
        <v>43242</v>
      </c>
      <c r="B60">
        <v>54.240001999999997</v>
      </c>
      <c r="C60">
        <v>54.400002000000001</v>
      </c>
      <c r="D60">
        <v>53.68</v>
      </c>
      <c r="E60">
        <v>53.84</v>
      </c>
      <c r="F60">
        <v>53.84</v>
      </c>
      <c r="G60">
        <v>1180300</v>
      </c>
    </row>
    <row r="61" spans="1:7" x14ac:dyDescent="0.25">
      <c r="A61" s="22">
        <v>43243</v>
      </c>
      <c r="B61">
        <v>52.959999000000003</v>
      </c>
      <c r="C61">
        <v>54.360000999999997</v>
      </c>
      <c r="D61">
        <v>52.560001</v>
      </c>
      <c r="E61">
        <v>54.200001</v>
      </c>
      <c r="F61">
        <v>54.200001</v>
      </c>
      <c r="G61">
        <v>2031700</v>
      </c>
    </row>
    <row r="62" spans="1:7" x14ac:dyDescent="0.25">
      <c r="A62" s="22">
        <v>43244</v>
      </c>
      <c r="B62">
        <v>54.119999</v>
      </c>
      <c r="C62">
        <v>54.52</v>
      </c>
      <c r="D62">
        <v>52.880001</v>
      </c>
      <c r="E62">
        <v>54.360000999999997</v>
      </c>
      <c r="F62">
        <v>54.360000999999997</v>
      </c>
      <c r="G62">
        <v>2735200</v>
      </c>
    </row>
    <row r="63" spans="1:7" x14ac:dyDescent="0.25">
      <c r="A63" s="22">
        <v>43245</v>
      </c>
      <c r="B63">
        <v>54</v>
      </c>
      <c r="C63">
        <v>54.599997999999999</v>
      </c>
      <c r="D63">
        <v>53.759998000000003</v>
      </c>
      <c r="E63">
        <v>54</v>
      </c>
      <c r="F63">
        <v>54</v>
      </c>
      <c r="G63">
        <v>1906000</v>
      </c>
    </row>
    <row r="64" spans="1:7" x14ac:dyDescent="0.25">
      <c r="A64" s="22">
        <v>43249</v>
      </c>
      <c r="B64">
        <v>52.720001000000003</v>
      </c>
      <c r="C64">
        <v>53.32</v>
      </c>
      <c r="D64">
        <v>49.84</v>
      </c>
      <c r="E64">
        <v>50.799999</v>
      </c>
      <c r="F64">
        <v>50.799999</v>
      </c>
      <c r="G64">
        <v>5200200</v>
      </c>
    </row>
    <row r="65" spans="1:7" x14ac:dyDescent="0.25">
      <c r="A65" s="22">
        <v>43250</v>
      </c>
      <c r="B65">
        <v>51.439999</v>
      </c>
      <c r="C65">
        <v>52.32</v>
      </c>
      <c r="D65">
        <v>51.360000999999997</v>
      </c>
      <c r="E65">
        <v>51.959999000000003</v>
      </c>
      <c r="F65">
        <v>51.959999000000003</v>
      </c>
      <c r="G65">
        <v>2464800</v>
      </c>
    </row>
    <row r="66" spans="1:7" x14ac:dyDescent="0.25">
      <c r="A66" s="22">
        <v>43251</v>
      </c>
      <c r="B66">
        <v>51.959999000000003</v>
      </c>
      <c r="C66">
        <v>52.119999</v>
      </c>
      <c r="D66">
        <v>51</v>
      </c>
      <c r="E66">
        <v>51.720001000000003</v>
      </c>
      <c r="F66">
        <v>51.720001000000003</v>
      </c>
      <c r="G66">
        <v>3088400</v>
      </c>
    </row>
    <row r="67" spans="1:7" x14ac:dyDescent="0.25">
      <c r="A67" s="22">
        <v>43252</v>
      </c>
      <c r="B67">
        <v>52.799999</v>
      </c>
      <c r="C67">
        <v>53.200001</v>
      </c>
      <c r="D67">
        <v>52.68</v>
      </c>
      <c r="E67">
        <v>52.720001000000003</v>
      </c>
      <c r="F67">
        <v>52.720001000000003</v>
      </c>
      <c r="G67">
        <v>2365500</v>
      </c>
    </row>
    <row r="68" spans="1:7" x14ac:dyDescent="0.25">
      <c r="A68" s="22">
        <v>43255</v>
      </c>
      <c r="B68">
        <v>53.32</v>
      </c>
      <c r="C68">
        <v>53.959999000000003</v>
      </c>
      <c r="D68">
        <v>53.240001999999997</v>
      </c>
      <c r="E68">
        <v>53.959999000000003</v>
      </c>
      <c r="F68">
        <v>53.959999000000003</v>
      </c>
      <c r="G68">
        <v>1661300</v>
      </c>
    </row>
    <row r="69" spans="1:7" x14ac:dyDescent="0.25">
      <c r="A69" s="22">
        <v>43256</v>
      </c>
      <c r="B69">
        <v>53.880001</v>
      </c>
      <c r="C69">
        <v>54.279998999999997</v>
      </c>
      <c r="D69">
        <v>53.52</v>
      </c>
      <c r="E69">
        <v>54.200001</v>
      </c>
      <c r="F69">
        <v>54.200001</v>
      </c>
      <c r="G69">
        <v>1609100</v>
      </c>
    </row>
    <row r="70" spans="1:7" x14ac:dyDescent="0.25">
      <c r="A70" s="22">
        <v>43257</v>
      </c>
      <c r="B70">
        <v>54.439999</v>
      </c>
      <c r="C70">
        <v>55.240001999999997</v>
      </c>
      <c r="D70">
        <v>54.279998999999997</v>
      </c>
      <c r="E70">
        <v>55.080002</v>
      </c>
      <c r="F70">
        <v>55.080002</v>
      </c>
      <c r="G70">
        <v>1851400</v>
      </c>
    </row>
    <row r="71" spans="1:7" x14ac:dyDescent="0.25">
      <c r="A71" s="22">
        <v>43258</v>
      </c>
      <c r="B71">
        <v>55.360000999999997</v>
      </c>
      <c r="C71">
        <v>55.439999</v>
      </c>
      <c r="D71">
        <v>53.84</v>
      </c>
      <c r="E71">
        <v>54.720001000000003</v>
      </c>
      <c r="F71">
        <v>54.720001000000003</v>
      </c>
      <c r="G71">
        <v>2912300</v>
      </c>
    </row>
    <row r="72" spans="1:7" x14ac:dyDescent="0.25">
      <c r="A72" s="22">
        <v>43259</v>
      </c>
      <c r="B72">
        <v>54.240001999999997</v>
      </c>
      <c r="C72">
        <v>55.16</v>
      </c>
      <c r="D72">
        <v>54.16</v>
      </c>
      <c r="E72">
        <v>54.880001</v>
      </c>
      <c r="F72">
        <v>54.880001</v>
      </c>
      <c r="G72">
        <v>1746200</v>
      </c>
    </row>
    <row r="73" spans="1:7" x14ac:dyDescent="0.25">
      <c r="A73" s="22">
        <v>43262</v>
      </c>
      <c r="B73">
        <v>54.880001</v>
      </c>
      <c r="C73">
        <v>55.560001</v>
      </c>
      <c r="D73">
        <v>54.799999</v>
      </c>
      <c r="E73">
        <v>55.439999</v>
      </c>
      <c r="F73">
        <v>55.439999</v>
      </c>
      <c r="G73">
        <v>1798000</v>
      </c>
    </row>
    <row r="74" spans="1:7" x14ac:dyDescent="0.25">
      <c r="A74" s="22">
        <v>43263</v>
      </c>
      <c r="B74">
        <v>55.599997999999999</v>
      </c>
      <c r="C74">
        <v>55.759998000000003</v>
      </c>
      <c r="D74">
        <v>55.119999</v>
      </c>
      <c r="E74">
        <v>55.439999</v>
      </c>
      <c r="F74">
        <v>55.439999</v>
      </c>
      <c r="G74">
        <v>1771800</v>
      </c>
    </row>
    <row r="75" spans="1:7" x14ac:dyDescent="0.25">
      <c r="A75" s="22">
        <v>43264</v>
      </c>
      <c r="B75">
        <v>55.84</v>
      </c>
      <c r="C75">
        <v>55.959999000000003</v>
      </c>
      <c r="D75">
        <v>55.080002</v>
      </c>
      <c r="E75">
        <v>55.080002</v>
      </c>
      <c r="F75">
        <v>55.080002</v>
      </c>
      <c r="G75">
        <v>2013100</v>
      </c>
    </row>
    <row r="76" spans="1:7" x14ac:dyDescent="0.25">
      <c r="A76" s="22">
        <v>43265</v>
      </c>
      <c r="B76">
        <v>55.880001</v>
      </c>
      <c r="C76">
        <v>56.360000999999997</v>
      </c>
      <c r="D76">
        <v>55.599997999999999</v>
      </c>
      <c r="E76">
        <v>56.040000999999997</v>
      </c>
      <c r="F76">
        <v>56.040000999999997</v>
      </c>
      <c r="G76">
        <v>2220500</v>
      </c>
    </row>
    <row r="77" spans="1:7" x14ac:dyDescent="0.25">
      <c r="A77" s="22">
        <v>43266</v>
      </c>
      <c r="B77">
        <v>55.48</v>
      </c>
      <c r="C77">
        <v>55.880001</v>
      </c>
      <c r="D77">
        <v>54.959999000000003</v>
      </c>
      <c r="E77">
        <v>55.68</v>
      </c>
      <c r="F77">
        <v>55.68</v>
      </c>
      <c r="G77">
        <v>2261200</v>
      </c>
    </row>
    <row r="78" spans="1:7" x14ac:dyDescent="0.25">
      <c r="A78" s="22">
        <v>43269</v>
      </c>
      <c r="B78">
        <v>54.919998</v>
      </c>
      <c r="C78">
        <v>56.16</v>
      </c>
      <c r="D78">
        <v>54.48</v>
      </c>
      <c r="E78">
        <v>56.16</v>
      </c>
      <c r="F78">
        <v>56.16</v>
      </c>
      <c r="G78">
        <v>2005800</v>
      </c>
    </row>
    <row r="79" spans="1:7" x14ac:dyDescent="0.25">
      <c r="A79" s="22">
        <v>43270</v>
      </c>
      <c r="B79">
        <v>54.240001999999997</v>
      </c>
      <c r="C79">
        <v>55</v>
      </c>
      <c r="D79">
        <v>53.68</v>
      </c>
      <c r="E79">
        <v>54.799999</v>
      </c>
      <c r="F79">
        <v>54.799999</v>
      </c>
      <c r="G79">
        <v>4777200</v>
      </c>
    </row>
    <row r="80" spans="1:7" x14ac:dyDescent="0.25">
      <c r="A80" s="22">
        <v>43271</v>
      </c>
      <c r="B80">
        <v>55.240001999999997</v>
      </c>
      <c r="C80">
        <v>55.68</v>
      </c>
      <c r="D80">
        <v>55.200001</v>
      </c>
      <c r="E80">
        <v>55.32</v>
      </c>
      <c r="F80">
        <v>55.32</v>
      </c>
      <c r="G80">
        <v>2833700</v>
      </c>
    </row>
    <row r="81" spans="1:7" x14ac:dyDescent="0.25">
      <c r="A81" s="22">
        <v>43272</v>
      </c>
      <c r="B81">
        <v>55.200001</v>
      </c>
      <c r="C81">
        <v>55.200001</v>
      </c>
      <c r="D81">
        <v>52.919998</v>
      </c>
      <c r="E81">
        <v>53.560001</v>
      </c>
      <c r="F81">
        <v>53.560001</v>
      </c>
      <c r="G81">
        <v>4999700</v>
      </c>
    </row>
    <row r="82" spans="1:7" x14ac:dyDescent="0.25">
      <c r="A82" s="22">
        <v>43273</v>
      </c>
      <c r="B82">
        <v>54.360000999999997</v>
      </c>
      <c r="C82">
        <v>54.639999000000003</v>
      </c>
      <c r="D82">
        <v>53.959999000000003</v>
      </c>
      <c r="E82">
        <v>54.119999</v>
      </c>
      <c r="F82">
        <v>54.119999</v>
      </c>
      <c r="G82">
        <v>2460400</v>
      </c>
    </row>
    <row r="83" spans="1:7" x14ac:dyDescent="0.25">
      <c r="A83" s="22">
        <v>43276</v>
      </c>
      <c r="B83">
        <v>53.400002000000001</v>
      </c>
      <c r="C83">
        <v>53.400002000000001</v>
      </c>
      <c r="D83">
        <v>48.880001</v>
      </c>
      <c r="E83">
        <v>50.32</v>
      </c>
      <c r="F83">
        <v>50.32</v>
      </c>
      <c r="G83">
        <v>8025600</v>
      </c>
    </row>
    <row r="84" spans="1:7" x14ac:dyDescent="0.25">
      <c r="A84" s="22">
        <v>43277</v>
      </c>
      <c r="B84">
        <v>51.439999</v>
      </c>
      <c r="C84">
        <v>51.959999000000003</v>
      </c>
      <c r="D84">
        <v>50.48</v>
      </c>
      <c r="E84">
        <v>51.32</v>
      </c>
      <c r="F84">
        <v>51.32</v>
      </c>
      <c r="G84">
        <v>3524100</v>
      </c>
    </row>
    <row r="85" spans="1:7" x14ac:dyDescent="0.25">
      <c r="A85" s="22">
        <v>43278</v>
      </c>
      <c r="B85">
        <v>51.720001000000003</v>
      </c>
      <c r="C85">
        <v>52.360000999999997</v>
      </c>
      <c r="D85">
        <v>49.32</v>
      </c>
      <c r="E85">
        <v>50</v>
      </c>
      <c r="F85">
        <v>50</v>
      </c>
      <c r="G85">
        <v>6405900</v>
      </c>
    </row>
    <row r="86" spans="1:7" x14ac:dyDescent="0.25">
      <c r="A86" s="22">
        <v>43279</v>
      </c>
      <c r="B86">
        <v>49.759998000000003</v>
      </c>
      <c r="C86">
        <v>50.68</v>
      </c>
      <c r="D86">
        <v>48.720001000000003</v>
      </c>
      <c r="E86">
        <v>50.360000999999997</v>
      </c>
      <c r="F86">
        <v>50.360000999999997</v>
      </c>
      <c r="G86">
        <v>4842500</v>
      </c>
    </row>
    <row r="87" spans="1:7" x14ac:dyDescent="0.25">
      <c r="A87" s="22">
        <v>43280</v>
      </c>
      <c r="B87">
        <v>51.240001999999997</v>
      </c>
      <c r="C87">
        <v>51.84</v>
      </c>
      <c r="D87">
        <v>50.880001</v>
      </c>
      <c r="E87">
        <v>50.880001</v>
      </c>
      <c r="F87">
        <v>50.880001</v>
      </c>
      <c r="G87">
        <v>2843100</v>
      </c>
    </row>
    <row r="88" spans="1:7" x14ac:dyDescent="0.25">
      <c r="A88" s="22">
        <v>43283</v>
      </c>
      <c r="B88">
        <v>49.759998000000003</v>
      </c>
      <c r="C88">
        <v>50.959999000000003</v>
      </c>
      <c r="D88">
        <v>49.439999</v>
      </c>
      <c r="E88">
        <v>50.880001</v>
      </c>
      <c r="F88">
        <v>50.880001</v>
      </c>
      <c r="G88">
        <v>3663900</v>
      </c>
    </row>
    <row r="89" spans="1:7" x14ac:dyDescent="0.25">
      <c r="A89" s="22">
        <v>43284</v>
      </c>
      <c r="B89">
        <v>51.52</v>
      </c>
      <c r="C89">
        <v>51.68</v>
      </c>
      <c r="D89">
        <v>50.439999</v>
      </c>
      <c r="E89">
        <v>50.799999</v>
      </c>
      <c r="F89">
        <v>50.799999</v>
      </c>
      <c r="G89">
        <v>1975600</v>
      </c>
    </row>
    <row r="90" spans="1:7" x14ac:dyDescent="0.25">
      <c r="A90" s="22">
        <v>43286</v>
      </c>
      <c r="B90">
        <v>51.360000999999997</v>
      </c>
      <c r="C90">
        <v>51.639999000000003</v>
      </c>
      <c r="D90">
        <v>50.68</v>
      </c>
      <c r="E90">
        <v>51.52</v>
      </c>
      <c r="F90">
        <v>51.52</v>
      </c>
      <c r="G90">
        <v>1956600</v>
      </c>
    </row>
    <row r="91" spans="1:7" x14ac:dyDescent="0.25">
      <c r="A91" s="22">
        <v>43287</v>
      </c>
      <c r="B91">
        <v>51.599997999999999</v>
      </c>
      <c r="C91">
        <v>53</v>
      </c>
      <c r="D91">
        <v>51.560001</v>
      </c>
      <c r="E91">
        <v>52.959999000000003</v>
      </c>
      <c r="F91">
        <v>52.959999000000003</v>
      </c>
      <c r="G91">
        <v>2874600</v>
      </c>
    </row>
    <row r="92" spans="1:7" x14ac:dyDescent="0.25">
      <c r="A92" s="22">
        <v>43290</v>
      </c>
      <c r="B92">
        <v>53.68</v>
      </c>
      <c r="C92">
        <v>54.48</v>
      </c>
      <c r="D92">
        <v>53.599997999999999</v>
      </c>
      <c r="E92">
        <v>54.279998999999997</v>
      </c>
      <c r="F92">
        <v>54.279998999999997</v>
      </c>
      <c r="G92">
        <v>2322800</v>
      </c>
    </row>
    <row r="93" spans="1:7" x14ac:dyDescent="0.25">
      <c r="A93" s="22">
        <v>43291</v>
      </c>
      <c r="B93">
        <v>54.599997999999999</v>
      </c>
      <c r="C93">
        <v>54.919998</v>
      </c>
      <c r="D93">
        <v>54</v>
      </c>
      <c r="E93">
        <v>54.84</v>
      </c>
      <c r="F93">
        <v>54.84</v>
      </c>
      <c r="G93">
        <v>2091400</v>
      </c>
    </row>
    <row r="94" spans="1:7" x14ac:dyDescent="0.25">
      <c r="A94" s="22">
        <v>43292</v>
      </c>
      <c r="B94">
        <v>53.639999000000003</v>
      </c>
      <c r="C94">
        <v>54.32</v>
      </c>
      <c r="D94">
        <v>53.400002000000001</v>
      </c>
      <c r="E94">
        <v>53.880001</v>
      </c>
      <c r="F94">
        <v>53.880001</v>
      </c>
      <c r="G94">
        <v>2909200</v>
      </c>
    </row>
    <row r="95" spans="1:7" x14ac:dyDescent="0.25">
      <c r="A95" s="22">
        <v>43293</v>
      </c>
      <c r="B95">
        <v>54.439999</v>
      </c>
      <c r="C95">
        <v>54.880001</v>
      </c>
      <c r="D95">
        <v>54.119999</v>
      </c>
      <c r="E95">
        <v>54.84</v>
      </c>
      <c r="F95">
        <v>54.84</v>
      </c>
      <c r="G95">
        <v>1878700</v>
      </c>
    </row>
    <row r="96" spans="1:7" x14ac:dyDescent="0.25">
      <c r="A96" s="22">
        <v>43294</v>
      </c>
      <c r="B96">
        <v>54.560001</v>
      </c>
      <c r="C96">
        <v>55.200001</v>
      </c>
      <c r="D96">
        <v>54.32</v>
      </c>
      <c r="E96">
        <v>55.080002</v>
      </c>
      <c r="F96">
        <v>55.080002</v>
      </c>
      <c r="G96">
        <v>1609700</v>
      </c>
    </row>
    <row r="97" spans="1:7" x14ac:dyDescent="0.25">
      <c r="A97" s="22">
        <v>43297</v>
      </c>
      <c r="B97">
        <v>55.279998999999997</v>
      </c>
      <c r="C97">
        <v>55.48</v>
      </c>
      <c r="D97">
        <v>54.759998000000003</v>
      </c>
      <c r="E97">
        <v>55.240001999999997</v>
      </c>
      <c r="F97">
        <v>55.240001999999997</v>
      </c>
      <c r="G97">
        <v>2028200</v>
      </c>
    </row>
    <row r="98" spans="1:7" x14ac:dyDescent="0.25">
      <c r="A98" s="22">
        <v>43298</v>
      </c>
      <c r="B98">
        <v>54.84</v>
      </c>
      <c r="C98">
        <v>55.919998</v>
      </c>
      <c r="D98">
        <v>54.720001000000003</v>
      </c>
      <c r="E98">
        <v>55.52</v>
      </c>
      <c r="F98">
        <v>55.52</v>
      </c>
      <c r="G98">
        <v>1932300</v>
      </c>
    </row>
    <row r="99" spans="1:7" x14ac:dyDescent="0.25">
      <c r="A99" s="22">
        <v>43299</v>
      </c>
      <c r="B99">
        <v>55.959999000000003</v>
      </c>
      <c r="C99">
        <v>56.16</v>
      </c>
      <c r="D99">
        <v>55.16</v>
      </c>
      <c r="E99">
        <v>55.880001</v>
      </c>
      <c r="F99">
        <v>55.880001</v>
      </c>
      <c r="G99">
        <v>2710000</v>
      </c>
    </row>
    <row r="100" spans="1:7" x14ac:dyDescent="0.25">
      <c r="A100" s="22">
        <v>43300</v>
      </c>
      <c r="B100">
        <v>55.32</v>
      </c>
      <c r="C100">
        <v>55.759998000000003</v>
      </c>
      <c r="D100">
        <v>54.959999000000003</v>
      </c>
      <c r="E100">
        <v>55.240001999999997</v>
      </c>
      <c r="F100">
        <v>55.240001999999997</v>
      </c>
      <c r="G100">
        <v>2029700</v>
      </c>
    </row>
    <row r="101" spans="1:7" x14ac:dyDescent="0.25">
      <c r="A101" s="22">
        <v>43301</v>
      </c>
      <c r="B101">
        <v>54.919998</v>
      </c>
      <c r="C101">
        <v>55.52</v>
      </c>
      <c r="D101">
        <v>54.799999</v>
      </c>
      <c r="E101">
        <v>55.16</v>
      </c>
      <c r="F101">
        <v>55.16</v>
      </c>
      <c r="G101">
        <v>2076200</v>
      </c>
    </row>
    <row r="102" spans="1:7" x14ac:dyDescent="0.25">
      <c r="A102" s="22">
        <v>43304</v>
      </c>
      <c r="B102">
        <v>55.119999</v>
      </c>
      <c r="C102">
        <v>55.560001</v>
      </c>
      <c r="D102">
        <v>54.720001000000003</v>
      </c>
      <c r="E102">
        <v>55.240001999999997</v>
      </c>
      <c r="F102">
        <v>55.240001999999997</v>
      </c>
      <c r="G102">
        <v>1838900</v>
      </c>
    </row>
    <row r="103" spans="1:7" x14ac:dyDescent="0.25">
      <c r="A103" s="22">
        <v>43305</v>
      </c>
      <c r="B103">
        <v>56.040000999999997</v>
      </c>
      <c r="C103">
        <v>56.16</v>
      </c>
      <c r="D103">
        <v>54.759998000000003</v>
      </c>
      <c r="E103">
        <v>55.84</v>
      </c>
      <c r="F103">
        <v>55.84</v>
      </c>
      <c r="G103">
        <v>2493700</v>
      </c>
    </row>
    <row r="104" spans="1:7" x14ac:dyDescent="0.25">
      <c r="A104" s="22">
        <v>43306</v>
      </c>
      <c r="B104">
        <v>55.439999</v>
      </c>
      <c r="C104">
        <v>56.200001</v>
      </c>
      <c r="D104">
        <v>55.400002000000001</v>
      </c>
      <c r="E104">
        <v>55.880001</v>
      </c>
      <c r="F104">
        <v>55.880001</v>
      </c>
      <c r="G104">
        <v>2425600</v>
      </c>
    </row>
    <row r="105" spans="1:7" x14ac:dyDescent="0.25">
      <c r="A105" s="22">
        <v>43307</v>
      </c>
      <c r="B105">
        <v>55.84</v>
      </c>
      <c r="C105">
        <v>56.16</v>
      </c>
      <c r="D105">
        <v>55.48</v>
      </c>
      <c r="E105">
        <v>55.880001</v>
      </c>
      <c r="F105">
        <v>55.880001</v>
      </c>
      <c r="G105">
        <v>1846300</v>
      </c>
    </row>
    <row r="106" spans="1:7" x14ac:dyDescent="0.25">
      <c r="A106" s="22">
        <v>43308</v>
      </c>
      <c r="B106">
        <v>56.119999</v>
      </c>
      <c r="C106">
        <v>56.119999</v>
      </c>
      <c r="D106">
        <v>54.200001</v>
      </c>
      <c r="E106">
        <v>55</v>
      </c>
      <c r="F106">
        <v>55</v>
      </c>
      <c r="G106">
        <v>3907700</v>
      </c>
    </row>
    <row r="107" spans="1:7" x14ac:dyDescent="0.25">
      <c r="A107" s="22">
        <v>43311</v>
      </c>
      <c r="B107">
        <v>55.279998999999997</v>
      </c>
      <c r="C107">
        <v>55.32</v>
      </c>
      <c r="D107">
        <v>53.919998</v>
      </c>
      <c r="E107">
        <v>54.200001</v>
      </c>
      <c r="F107">
        <v>54.200001</v>
      </c>
      <c r="G107">
        <v>2272000</v>
      </c>
    </row>
    <row r="108" spans="1:7" x14ac:dyDescent="0.25">
      <c r="A108" s="22">
        <v>43312</v>
      </c>
      <c r="B108">
        <v>54.880001</v>
      </c>
      <c r="C108">
        <v>55.16</v>
      </c>
      <c r="D108">
        <v>54.639999000000003</v>
      </c>
      <c r="E108">
        <v>54.959999000000003</v>
      </c>
      <c r="F108">
        <v>54.959999000000003</v>
      </c>
      <c r="G108">
        <v>2377900</v>
      </c>
    </row>
    <row r="109" spans="1:7" x14ac:dyDescent="0.25">
      <c r="A109" s="22">
        <v>43313</v>
      </c>
      <c r="B109">
        <v>55.48</v>
      </c>
      <c r="C109">
        <v>55.720001000000003</v>
      </c>
      <c r="D109">
        <v>54.84</v>
      </c>
      <c r="E109">
        <v>55.279998999999997</v>
      </c>
      <c r="F109">
        <v>55.279998999999997</v>
      </c>
      <c r="G109">
        <v>2334500</v>
      </c>
    </row>
    <row r="110" spans="1:7" x14ac:dyDescent="0.25">
      <c r="A110" s="22">
        <v>43314</v>
      </c>
      <c r="B110">
        <v>54.200001</v>
      </c>
      <c r="C110">
        <v>55.720001000000003</v>
      </c>
      <c r="D110">
        <v>54.040000999999997</v>
      </c>
      <c r="E110">
        <v>55.599997999999999</v>
      </c>
      <c r="F110">
        <v>55.599997999999999</v>
      </c>
      <c r="G110">
        <v>2898900</v>
      </c>
    </row>
    <row r="111" spans="1:7" x14ac:dyDescent="0.25">
      <c r="A111" s="22">
        <v>43315</v>
      </c>
      <c r="B111">
        <v>55.639999000000003</v>
      </c>
      <c r="C111">
        <v>56.279998999999997</v>
      </c>
      <c r="D111">
        <v>55.52</v>
      </c>
      <c r="E111">
        <v>55.919998</v>
      </c>
      <c r="F111">
        <v>55.919998</v>
      </c>
      <c r="G111">
        <v>1794100</v>
      </c>
    </row>
    <row r="112" spans="1:7" x14ac:dyDescent="0.25">
      <c r="A112" s="22">
        <v>43318</v>
      </c>
      <c r="B112">
        <v>56.16</v>
      </c>
      <c r="C112">
        <v>57.080002</v>
      </c>
      <c r="D112">
        <v>56.040000999999997</v>
      </c>
      <c r="E112">
        <v>56.959999000000003</v>
      </c>
      <c r="F112">
        <v>56.959999000000003</v>
      </c>
      <c r="G112">
        <v>1594300</v>
      </c>
    </row>
    <row r="113" spans="1:7" x14ac:dyDescent="0.25">
      <c r="A113" s="22">
        <v>43319</v>
      </c>
      <c r="B113">
        <v>57.400002000000001</v>
      </c>
      <c r="C113">
        <v>57.759998000000003</v>
      </c>
      <c r="D113">
        <v>57.279998999999997</v>
      </c>
      <c r="E113">
        <v>57.639999000000003</v>
      </c>
      <c r="F113">
        <v>57.639999000000003</v>
      </c>
      <c r="G113">
        <v>1461200</v>
      </c>
    </row>
    <row r="114" spans="1:7" x14ac:dyDescent="0.25">
      <c r="A114" s="22">
        <v>43320</v>
      </c>
      <c r="B114">
        <v>57.639999000000003</v>
      </c>
      <c r="C114">
        <v>58.279998999999997</v>
      </c>
      <c r="D114">
        <v>57.439999</v>
      </c>
      <c r="E114">
        <v>58.040000999999997</v>
      </c>
      <c r="F114">
        <v>58.040000999999997</v>
      </c>
      <c r="G114">
        <v>1278300</v>
      </c>
    </row>
    <row r="115" spans="1:7" x14ac:dyDescent="0.25">
      <c r="A115" s="22">
        <v>43321</v>
      </c>
      <c r="B115">
        <v>58.119999</v>
      </c>
      <c r="C115">
        <v>58.400002000000001</v>
      </c>
      <c r="D115">
        <v>57.599997999999999</v>
      </c>
      <c r="E115">
        <v>57.639999000000003</v>
      </c>
      <c r="F115">
        <v>57.639999000000003</v>
      </c>
      <c r="G115">
        <v>1205900</v>
      </c>
    </row>
    <row r="116" spans="1:7" x14ac:dyDescent="0.25">
      <c r="A116" s="22">
        <v>43322</v>
      </c>
      <c r="B116">
        <v>56.360000999999997</v>
      </c>
      <c r="C116">
        <v>56.799999</v>
      </c>
      <c r="D116">
        <v>55.560001</v>
      </c>
      <c r="E116">
        <v>56.200001</v>
      </c>
      <c r="F116">
        <v>56.200001</v>
      </c>
      <c r="G116">
        <v>3687800</v>
      </c>
    </row>
    <row r="117" spans="1:7" x14ac:dyDescent="0.25">
      <c r="A117" s="22">
        <v>43325</v>
      </c>
      <c r="B117">
        <v>55.880001</v>
      </c>
      <c r="C117">
        <v>56.84</v>
      </c>
      <c r="D117">
        <v>54.48</v>
      </c>
      <c r="E117">
        <v>54.52</v>
      </c>
      <c r="F117">
        <v>54.52</v>
      </c>
      <c r="G117">
        <v>4558200</v>
      </c>
    </row>
    <row r="118" spans="1:7" x14ac:dyDescent="0.25">
      <c r="A118" s="22">
        <v>43326</v>
      </c>
      <c r="B118">
        <v>55.040000999999997</v>
      </c>
      <c r="C118">
        <v>55.959999000000003</v>
      </c>
      <c r="D118">
        <v>54.639999000000003</v>
      </c>
      <c r="E118">
        <v>55.919998</v>
      </c>
      <c r="F118">
        <v>55.919998</v>
      </c>
      <c r="G118">
        <v>2744900</v>
      </c>
    </row>
    <row r="119" spans="1:7" x14ac:dyDescent="0.25">
      <c r="A119" s="22">
        <v>43327</v>
      </c>
      <c r="B119">
        <v>54.48</v>
      </c>
      <c r="C119">
        <v>54.560001</v>
      </c>
      <c r="D119">
        <v>52.240001999999997</v>
      </c>
      <c r="E119">
        <v>54.119999</v>
      </c>
      <c r="F119">
        <v>54.119999</v>
      </c>
      <c r="G119">
        <v>7411500</v>
      </c>
    </row>
    <row r="120" spans="1:7" x14ac:dyDescent="0.25">
      <c r="A120" s="22">
        <v>43328</v>
      </c>
      <c r="B120">
        <v>55.200001</v>
      </c>
      <c r="C120">
        <v>56.119999</v>
      </c>
      <c r="D120">
        <v>55.16</v>
      </c>
      <c r="E120">
        <v>55.639999000000003</v>
      </c>
      <c r="F120">
        <v>55.639999000000003</v>
      </c>
      <c r="G120">
        <v>2581600</v>
      </c>
    </row>
    <row r="121" spans="1:7" x14ac:dyDescent="0.25">
      <c r="A121" s="22">
        <v>43329</v>
      </c>
      <c r="B121">
        <v>55.400002000000001</v>
      </c>
      <c r="C121">
        <v>56.560001</v>
      </c>
      <c r="D121">
        <v>55.080002</v>
      </c>
      <c r="E121">
        <v>56.439999</v>
      </c>
      <c r="F121">
        <v>56.439999</v>
      </c>
      <c r="G121">
        <v>2755300</v>
      </c>
    </row>
    <row r="122" spans="1:7" x14ac:dyDescent="0.25">
      <c r="A122" s="22">
        <v>43332</v>
      </c>
      <c r="B122">
        <v>57.040000999999997</v>
      </c>
      <c r="C122">
        <v>57.200001</v>
      </c>
      <c r="D122">
        <v>56.759998000000003</v>
      </c>
      <c r="E122">
        <v>56.959999000000003</v>
      </c>
      <c r="F122">
        <v>56.959999000000003</v>
      </c>
      <c r="G122">
        <v>1558600</v>
      </c>
    </row>
    <row r="123" spans="1:7" x14ac:dyDescent="0.25">
      <c r="A123" s="22">
        <v>43333</v>
      </c>
      <c r="B123">
        <v>57.16</v>
      </c>
      <c r="C123">
        <v>57.360000999999997</v>
      </c>
      <c r="D123">
        <v>56.32</v>
      </c>
      <c r="E123">
        <v>56.360000999999997</v>
      </c>
      <c r="F123">
        <v>56.360000999999997</v>
      </c>
      <c r="G123">
        <v>2303100</v>
      </c>
    </row>
    <row r="124" spans="1:7" x14ac:dyDescent="0.25">
      <c r="A124" s="22">
        <v>43334</v>
      </c>
      <c r="B124">
        <v>56.400002000000001</v>
      </c>
      <c r="C124">
        <v>56.959999000000003</v>
      </c>
      <c r="D124">
        <v>56.360000999999997</v>
      </c>
      <c r="E124">
        <v>56.720001000000003</v>
      </c>
      <c r="F124">
        <v>56.720001000000003</v>
      </c>
      <c r="G124">
        <v>2117600</v>
      </c>
    </row>
    <row r="125" spans="1:7" x14ac:dyDescent="0.25">
      <c r="A125" s="22">
        <v>43335</v>
      </c>
      <c r="B125">
        <v>57.040000999999997</v>
      </c>
      <c r="C125">
        <v>57.279998999999997</v>
      </c>
      <c r="D125">
        <v>56.360000999999997</v>
      </c>
      <c r="E125">
        <v>56.84</v>
      </c>
      <c r="F125">
        <v>56.84</v>
      </c>
      <c r="G125">
        <v>2686300</v>
      </c>
    </row>
    <row r="126" spans="1:7" x14ac:dyDescent="0.25">
      <c r="A126" s="22">
        <v>43336</v>
      </c>
      <c r="B126">
        <v>57.200001</v>
      </c>
      <c r="C126">
        <v>57.48</v>
      </c>
      <c r="D126">
        <v>56.919998</v>
      </c>
      <c r="E126">
        <v>57</v>
      </c>
      <c r="F126">
        <v>57</v>
      </c>
      <c r="G126">
        <v>1889100</v>
      </c>
    </row>
    <row r="127" spans="1:7" x14ac:dyDescent="0.25">
      <c r="A127" s="22">
        <v>43339</v>
      </c>
      <c r="B127">
        <v>57.48</v>
      </c>
      <c r="C127">
        <v>57.48</v>
      </c>
      <c r="D127">
        <v>56.919998</v>
      </c>
      <c r="E127">
        <v>56.959999000000003</v>
      </c>
      <c r="F127">
        <v>56.959999000000003</v>
      </c>
      <c r="G127">
        <v>1585000</v>
      </c>
    </row>
    <row r="128" spans="1:7" x14ac:dyDescent="0.25">
      <c r="A128" s="22">
        <v>43340</v>
      </c>
      <c r="B128">
        <v>57.240001999999997</v>
      </c>
      <c r="C128">
        <v>57.240001999999997</v>
      </c>
      <c r="D128">
        <v>56.639999000000003</v>
      </c>
      <c r="E128">
        <v>56.880001</v>
      </c>
      <c r="F128">
        <v>56.880001</v>
      </c>
      <c r="G128">
        <v>1405400</v>
      </c>
    </row>
    <row r="129" spans="1:7" x14ac:dyDescent="0.25">
      <c r="A129" s="22">
        <v>43341</v>
      </c>
      <c r="B129">
        <v>56.919998</v>
      </c>
      <c r="C129">
        <v>57.279998999999997</v>
      </c>
      <c r="D129">
        <v>56.68</v>
      </c>
      <c r="E129">
        <v>56.919998</v>
      </c>
      <c r="F129">
        <v>56.919998</v>
      </c>
      <c r="G129">
        <v>1326700</v>
      </c>
    </row>
    <row r="130" spans="1:7" x14ac:dyDescent="0.25">
      <c r="A130" s="22">
        <v>43342</v>
      </c>
      <c r="B130">
        <v>56.919998</v>
      </c>
      <c r="C130">
        <v>57.200001</v>
      </c>
      <c r="D130">
        <v>55.84</v>
      </c>
      <c r="E130">
        <v>56.32</v>
      </c>
      <c r="F130">
        <v>56.32</v>
      </c>
      <c r="G130">
        <v>2361700</v>
      </c>
    </row>
    <row r="131" spans="1:7" x14ac:dyDescent="0.25">
      <c r="A131" s="22">
        <v>43343</v>
      </c>
      <c r="B131">
        <v>56.040000999999997</v>
      </c>
      <c r="C131">
        <v>56.880001</v>
      </c>
      <c r="D131">
        <v>55.919998</v>
      </c>
      <c r="E131">
        <v>56.68</v>
      </c>
      <c r="F131">
        <v>56.68</v>
      </c>
      <c r="G131">
        <v>2548200</v>
      </c>
    </row>
    <row r="132" spans="1:7" x14ac:dyDescent="0.25">
      <c r="A132" s="22">
        <v>43347</v>
      </c>
      <c r="B132">
        <v>56.52</v>
      </c>
      <c r="C132">
        <v>56.639999000000003</v>
      </c>
      <c r="D132">
        <v>55.68</v>
      </c>
      <c r="E132">
        <v>56.639999000000003</v>
      </c>
      <c r="F132">
        <v>56.639999000000003</v>
      </c>
      <c r="G132">
        <v>2751500</v>
      </c>
    </row>
    <row r="133" spans="1:7" x14ac:dyDescent="0.25">
      <c r="A133" s="22">
        <v>43348</v>
      </c>
      <c r="B133">
        <v>56.240001999999997</v>
      </c>
      <c r="C133">
        <v>56.48</v>
      </c>
      <c r="D133">
        <v>55.52</v>
      </c>
      <c r="E133">
        <v>56.240001999999997</v>
      </c>
      <c r="F133">
        <v>56.240001999999997</v>
      </c>
      <c r="G133">
        <v>2481100</v>
      </c>
    </row>
    <row r="134" spans="1:7" x14ac:dyDescent="0.25">
      <c r="A134" s="22">
        <v>43349</v>
      </c>
      <c r="B134">
        <v>56.279998999999997</v>
      </c>
      <c r="C134">
        <v>56.400002000000001</v>
      </c>
      <c r="D134">
        <v>54.84</v>
      </c>
      <c r="E134">
        <v>55.48</v>
      </c>
      <c r="F134">
        <v>55.48</v>
      </c>
      <c r="G134">
        <v>3395500</v>
      </c>
    </row>
    <row r="135" spans="1:7" x14ac:dyDescent="0.25">
      <c r="A135" s="22">
        <v>43350</v>
      </c>
      <c r="B135">
        <v>54.84</v>
      </c>
      <c r="C135">
        <v>55.52</v>
      </c>
      <c r="D135">
        <v>54.52</v>
      </c>
      <c r="E135">
        <v>54.919998</v>
      </c>
      <c r="F135">
        <v>54.919998</v>
      </c>
      <c r="G135">
        <v>2981200</v>
      </c>
    </row>
    <row r="136" spans="1:7" x14ac:dyDescent="0.25">
      <c r="A136" s="22">
        <v>43353</v>
      </c>
      <c r="B136">
        <v>55.560001</v>
      </c>
      <c r="C136">
        <v>55.959999000000003</v>
      </c>
      <c r="D136">
        <v>55.400002000000001</v>
      </c>
      <c r="E136">
        <v>55.720001000000003</v>
      </c>
      <c r="F136">
        <v>55.720001000000003</v>
      </c>
      <c r="G136">
        <v>2028000</v>
      </c>
    </row>
    <row r="137" spans="1:7" x14ac:dyDescent="0.25">
      <c r="A137" s="22">
        <v>43354</v>
      </c>
      <c r="B137">
        <v>55.439999</v>
      </c>
      <c r="C137">
        <v>56.68</v>
      </c>
      <c r="D137">
        <v>55.200001</v>
      </c>
      <c r="E137">
        <v>56.639999000000003</v>
      </c>
      <c r="F137">
        <v>56.639999000000003</v>
      </c>
      <c r="G137">
        <v>2161600</v>
      </c>
    </row>
    <row r="138" spans="1:7" x14ac:dyDescent="0.25">
      <c r="A138" s="22">
        <v>43355</v>
      </c>
      <c r="B138">
        <v>56.68</v>
      </c>
      <c r="C138">
        <v>57.16</v>
      </c>
      <c r="D138">
        <v>56.52</v>
      </c>
      <c r="E138">
        <v>56.919998</v>
      </c>
      <c r="F138">
        <v>56.919998</v>
      </c>
      <c r="G138">
        <v>2414800</v>
      </c>
    </row>
    <row r="139" spans="1:7" x14ac:dyDescent="0.25">
      <c r="A139" s="22">
        <v>43356</v>
      </c>
      <c r="B139">
        <v>57.560001</v>
      </c>
      <c r="C139">
        <v>57.84</v>
      </c>
      <c r="D139">
        <v>57.52</v>
      </c>
      <c r="E139">
        <v>57.799999</v>
      </c>
      <c r="F139">
        <v>57.799999</v>
      </c>
      <c r="G139">
        <v>1557600</v>
      </c>
    </row>
    <row r="140" spans="1:7" x14ac:dyDescent="0.25">
      <c r="A140" s="22">
        <v>43357</v>
      </c>
      <c r="B140">
        <v>57.880001</v>
      </c>
      <c r="C140">
        <v>58.400002000000001</v>
      </c>
      <c r="D140">
        <v>57.639999000000003</v>
      </c>
      <c r="E140">
        <v>58.360000999999997</v>
      </c>
      <c r="F140">
        <v>58.360000999999997</v>
      </c>
      <c r="G140">
        <v>1968700</v>
      </c>
    </row>
    <row r="141" spans="1:7" x14ac:dyDescent="0.25">
      <c r="A141" s="22">
        <v>43360</v>
      </c>
      <c r="B141">
        <v>58.400002000000001</v>
      </c>
      <c r="C141">
        <v>58.48</v>
      </c>
      <c r="D141">
        <v>57.400002000000001</v>
      </c>
      <c r="E141">
        <v>57.48</v>
      </c>
      <c r="F141">
        <v>57.48</v>
      </c>
      <c r="G141">
        <v>2172100</v>
      </c>
    </row>
    <row r="142" spans="1:7" x14ac:dyDescent="0.25">
      <c r="A142" s="22">
        <v>43361</v>
      </c>
      <c r="B142">
        <v>57.66</v>
      </c>
      <c r="C142">
        <v>58.150002000000001</v>
      </c>
      <c r="D142">
        <v>57.349997999999999</v>
      </c>
      <c r="E142">
        <v>57.349997999999999</v>
      </c>
      <c r="F142">
        <v>57.349997999999999</v>
      </c>
      <c r="G142">
        <v>3521400</v>
      </c>
    </row>
    <row r="143" spans="1:7" x14ac:dyDescent="0.25">
      <c r="A143" s="22">
        <v>43362</v>
      </c>
      <c r="B143">
        <v>58.380001</v>
      </c>
      <c r="C143">
        <v>58.82</v>
      </c>
      <c r="D143">
        <v>58.369999</v>
      </c>
      <c r="E143">
        <v>58.580002</v>
      </c>
      <c r="F143">
        <v>58.580002</v>
      </c>
      <c r="G143">
        <v>3254700</v>
      </c>
    </row>
    <row r="144" spans="1:7" x14ac:dyDescent="0.25">
      <c r="A144" s="22">
        <v>43363</v>
      </c>
      <c r="B144">
        <v>58.990001999999997</v>
      </c>
      <c r="C144">
        <v>59.290000999999997</v>
      </c>
      <c r="D144">
        <v>58.860000999999997</v>
      </c>
      <c r="E144">
        <v>59.25</v>
      </c>
      <c r="F144">
        <v>59.25</v>
      </c>
      <c r="G144">
        <v>2686100</v>
      </c>
    </row>
    <row r="145" spans="1:7" x14ac:dyDescent="0.25">
      <c r="A145" s="22">
        <v>43364</v>
      </c>
      <c r="B145">
        <v>59.080002</v>
      </c>
      <c r="C145">
        <v>59.459999000000003</v>
      </c>
      <c r="D145">
        <v>58.889999000000003</v>
      </c>
      <c r="E145">
        <v>58.950001</v>
      </c>
      <c r="F145">
        <v>58.950001</v>
      </c>
      <c r="G145">
        <v>2180900</v>
      </c>
    </row>
    <row r="146" spans="1:7" x14ac:dyDescent="0.25">
      <c r="A146" s="22">
        <v>43367</v>
      </c>
      <c r="B146">
        <v>58.84</v>
      </c>
      <c r="C146">
        <v>59.080002</v>
      </c>
      <c r="D146">
        <v>58.25</v>
      </c>
      <c r="E146">
        <v>59.02</v>
      </c>
      <c r="F146">
        <v>59.02</v>
      </c>
      <c r="G146">
        <v>1854300</v>
      </c>
    </row>
    <row r="147" spans="1:7" x14ac:dyDescent="0.25">
      <c r="A147" s="22">
        <v>43368</v>
      </c>
      <c r="B147">
        <v>59.349997999999999</v>
      </c>
      <c r="C147">
        <v>59.470001000000003</v>
      </c>
      <c r="D147">
        <v>58.59</v>
      </c>
      <c r="E147">
        <v>58.689999</v>
      </c>
      <c r="F147">
        <v>58.689999</v>
      </c>
      <c r="G147">
        <v>1161100</v>
      </c>
    </row>
    <row r="148" spans="1:7" x14ac:dyDescent="0.25">
      <c r="A148" s="22">
        <v>43369</v>
      </c>
      <c r="B148">
        <v>59.049999</v>
      </c>
      <c r="C148">
        <v>59.369999</v>
      </c>
      <c r="D148">
        <v>58.16</v>
      </c>
      <c r="E148">
        <v>58.389999000000003</v>
      </c>
      <c r="F148">
        <v>58.389999000000003</v>
      </c>
      <c r="G148">
        <v>2420900</v>
      </c>
    </row>
    <row r="149" spans="1:7" x14ac:dyDescent="0.25">
      <c r="A149" s="22">
        <v>43370</v>
      </c>
      <c r="B149">
        <v>58.759998000000003</v>
      </c>
      <c r="C149">
        <v>59.130001</v>
      </c>
      <c r="D149">
        <v>58.669998</v>
      </c>
      <c r="E149">
        <v>58.810001</v>
      </c>
      <c r="F149">
        <v>58.810001</v>
      </c>
      <c r="G149">
        <v>1380400</v>
      </c>
    </row>
    <row r="150" spans="1:7" x14ac:dyDescent="0.25">
      <c r="A150" s="22">
        <v>43371</v>
      </c>
      <c r="B150">
        <v>58.599997999999999</v>
      </c>
      <c r="C150">
        <v>59.09</v>
      </c>
      <c r="D150">
        <v>58.43</v>
      </c>
      <c r="E150">
        <v>59.09</v>
      </c>
      <c r="F150">
        <v>59.09</v>
      </c>
      <c r="G150">
        <v>1378600</v>
      </c>
    </row>
    <row r="151" spans="1:7" x14ac:dyDescent="0.25">
      <c r="A151" s="22">
        <v>43374</v>
      </c>
      <c r="B151">
        <v>59.799999</v>
      </c>
      <c r="C151">
        <v>59.889999000000003</v>
      </c>
      <c r="D151">
        <v>58.900002000000001</v>
      </c>
      <c r="E151">
        <v>59.299999</v>
      </c>
      <c r="F151">
        <v>59.299999</v>
      </c>
      <c r="G151">
        <v>1561300</v>
      </c>
    </row>
    <row r="152" spans="1:7" x14ac:dyDescent="0.25">
      <c r="A152" s="22">
        <v>43375</v>
      </c>
      <c r="B152">
        <v>59.25</v>
      </c>
      <c r="C152">
        <v>59.610000999999997</v>
      </c>
      <c r="D152">
        <v>58.959999000000003</v>
      </c>
      <c r="E152">
        <v>59.240001999999997</v>
      </c>
      <c r="F152">
        <v>59.240001999999997</v>
      </c>
      <c r="G152">
        <v>1014500</v>
      </c>
    </row>
    <row r="153" spans="1:7" x14ac:dyDescent="0.25">
      <c r="A153" s="22">
        <v>43376</v>
      </c>
      <c r="B153">
        <v>59.689999</v>
      </c>
      <c r="C153">
        <v>59.709999000000003</v>
      </c>
      <c r="D153">
        <v>59.099997999999999</v>
      </c>
      <c r="E153">
        <v>59.5</v>
      </c>
      <c r="F153">
        <v>59.5</v>
      </c>
      <c r="G153">
        <v>1313100</v>
      </c>
    </row>
    <row r="154" spans="1:7" x14ac:dyDescent="0.25">
      <c r="A154" s="22">
        <v>43377</v>
      </c>
      <c r="B154">
        <v>58.970001000000003</v>
      </c>
      <c r="C154">
        <v>58.98</v>
      </c>
      <c r="D154">
        <v>56.459999000000003</v>
      </c>
      <c r="E154">
        <v>57.700001</v>
      </c>
      <c r="F154">
        <v>57.700001</v>
      </c>
      <c r="G154">
        <v>4281900</v>
      </c>
    </row>
    <row r="155" spans="1:7" x14ac:dyDescent="0.25">
      <c r="A155" s="22">
        <v>43378</v>
      </c>
      <c r="B155">
        <v>57.98</v>
      </c>
      <c r="C155">
        <v>58.52</v>
      </c>
      <c r="D155">
        <v>55.419998</v>
      </c>
      <c r="E155">
        <v>57.02</v>
      </c>
      <c r="F155">
        <v>57.02</v>
      </c>
      <c r="G155">
        <v>5906900</v>
      </c>
    </row>
    <row r="156" spans="1:7" x14ac:dyDescent="0.25">
      <c r="A156" s="22">
        <v>43381</v>
      </c>
      <c r="B156">
        <v>56.349997999999999</v>
      </c>
      <c r="C156">
        <v>57</v>
      </c>
      <c r="D156">
        <v>54.900002000000001</v>
      </c>
      <c r="E156">
        <v>56.759998000000003</v>
      </c>
      <c r="F156">
        <v>56.759998000000003</v>
      </c>
      <c r="G156">
        <v>3346800</v>
      </c>
    </row>
    <row r="157" spans="1:7" x14ac:dyDescent="0.25">
      <c r="A157" s="22">
        <v>43382</v>
      </c>
      <c r="B157">
        <v>56.09</v>
      </c>
      <c r="C157">
        <v>57.119999</v>
      </c>
      <c r="D157">
        <v>55.66</v>
      </c>
      <c r="E157">
        <v>56.32</v>
      </c>
      <c r="F157">
        <v>56.32</v>
      </c>
      <c r="G157">
        <v>2504200</v>
      </c>
    </row>
    <row r="158" spans="1:7" x14ac:dyDescent="0.25">
      <c r="A158" s="22">
        <v>43383</v>
      </c>
      <c r="B158">
        <v>55.860000999999997</v>
      </c>
      <c r="C158">
        <v>55.860000999999997</v>
      </c>
      <c r="D158">
        <v>51.549999</v>
      </c>
      <c r="E158">
        <v>51.639999000000003</v>
      </c>
      <c r="F158">
        <v>51.639999000000003</v>
      </c>
      <c r="G158">
        <v>6041900</v>
      </c>
    </row>
    <row r="159" spans="1:7" x14ac:dyDescent="0.25">
      <c r="A159" s="22">
        <v>43384</v>
      </c>
      <c r="B159">
        <v>51.84</v>
      </c>
      <c r="C159">
        <v>52.490001999999997</v>
      </c>
      <c r="D159">
        <v>48.119999</v>
      </c>
      <c r="E159">
        <v>49.259998000000003</v>
      </c>
      <c r="F159">
        <v>49.259998000000003</v>
      </c>
      <c r="G159">
        <v>11172100</v>
      </c>
    </row>
    <row r="160" spans="1:7" x14ac:dyDescent="0.25">
      <c r="A160" s="22">
        <v>43385</v>
      </c>
      <c r="B160">
        <v>51.919998</v>
      </c>
      <c r="C160">
        <v>51.990001999999997</v>
      </c>
      <c r="D160">
        <v>49.049999</v>
      </c>
      <c r="E160">
        <v>51.5</v>
      </c>
      <c r="F160">
        <v>51.5</v>
      </c>
      <c r="G160">
        <v>9256600</v>
      </c>
    </row>
    <row r="161" spans="1:7" x14ac:dyDescent="0.25">
      <c r="A161" s="22">
        <v>43388</v>
      </c>
      <c r="B161">
        <v>50.919998</v>
      </c>
      <c r="C161">
        <v>51.77</v>
      </c>
      <c r="D161">
        <v>50.209999000000003</v>
      </c>
      <c r="E161">
        <v>51.09</v>
      </c>
      <c r="F161">
        <v>51.09</v>
      </c>
      <c r="G161">
        <v>4004800</v>
      </c>
    </row>
    <row r="162" spans="1:7" x14ac:dyDescent="0.25">
      <c r="A162" s="22">
        <v>43389</v>
      </c>
      <c r="B162">
        <v>51.950001</v>
      </c>
      <c r="C162">
        <v>52.98</v>
      </c>
      <c r="D162">
        <v>51.619999</v>
      </c>
      <c r="E162">
        <v>52.93</v>
      </c>
      <c r="F162">
        <v>52.93</v>
      </c>
      <c r="G162">
        <v>3743600</v>
      </c>
    </row>
    <row r="163" spans="1:7" x14ac:dyDescent="0.25">
      <c r="A163" s="22">
        <v>43390</v>
      </c>
      <c r="B163">
        <v>53.02</v>
      </c>
      <c r="C163">
        <v>53.02</v>
      </c>
      <c r="D163">
        <v>51.09</v>
      </c>
      <c r="E163">
        <v>52.639999000000003</v>
      </c>
      <c r="F163">
        <v>52.639999000000003</v>
      </c>
      <c r="G163">
        <v>3822000</v>
      </c>
    </row>
    <row r="164" spans="1:7" x14ac:dyDescent="0.25">
      <c r="A164" s="22">
        <v>43391</v>
      </c>
      <c r="B164">
        <v>52.290000999999997</v>
      </c>
      <c r="C164">
        <v>52.290000999999997</v>
      </c>
      <c r="D164">
        <v>49.82</v>
      </c>
      <c r="E164">
        <v>50.779998999999997</v>
      </c>
      <c r="F164">
        <v>50.779998999999997</v>
      </c>
      <c r="G164">
        <v>5176700</v>
      </c>
    </row>
    <row r="165" spans="1:7" x14ac:dyDescent="0.25">
      <c r="A165" s="22">
        <v>43392</v>
      </c>
      <c r="B165">
        <v>51</v>
      </c>
      <c r="C165">
        <v>51.689999</v>
      </c>
      <c r="D165">
        <v>50.200001</v>
      </c>
      <c r="E165">
        <v>51.040000999999997</v>
      </c>
      <c r="F165">
        <v>51.040000999999997</v>
      </c>
      <c r="G165">
        <v>3738100</v>
      </c>
    </row>
    <row r="166" spans="1:7" x14ac:dyDescent="0.25">
      <c r="A166" s="22">
        <v>43395</v>
      </c>
      <c r="B166">
        <v>51.209999000000003</v>
      </c>
      <c r="C166">
        <v>51.290000999999997</v>
      </c>
      <c r="D166">
        <v>49.73</v>
      </c>
      <c r="E166">
        <v>50.84</v>
      </c>
      <c r="F166">
        <v>50.84</v>
      </c>
      <c r="G166">
        <v>3839600</v>
      </c>
    </row>
    <row r="167" spans="1:7" x14ac:dyDescent="0.25">
      <c r="A167" s="22">
        <v>43396</v>
      </c>
      <c r="B167">
        <v>48.630001</v>
      </c>
      <c r="C167">
        <v>50.369999</v>
      </c>
      <c r="D167">
        <v>47.919998</v>
      </c>
      <c r="E167">
        <v>49.889999000000003</v>
      </c>
      <c r="F167">
        <v>49.889999000000003</v>
      </c>
      <c r="G167">
        <v>4577100</v>
      </c>
    </row>
    <row r="168" spans="1:7" x14ac:dyDescent="0.25">
      <c r="A168" s="22">
        <v>43397</v>
      </c>
      <c r="B168">
        <v>50.130001</v>
      </c>
      <c r="C168">
        <v>50.200001</v>
      </c>
      <c r="D168">
        <v>47.34</v>
      </c>
      <c r="E168">
        <v>47.549999</v>
      </c>
      <c r="F168">
        <v>47.549999</v>
      </c>
      <c r="G168">
        <v>4609800</v>
      </c>
    </row>
    <row r="169" spans="1:7" x14ac:dyDescent="0.25">
      <c r="A169" s="22">
        <v>43398</v>
      </c>
      <c r="B169">
        <v>48.169998</v>
      </c>
      <c r="C169">
        <v>48.939999</v>
      </c>
      <c r="D169">
        <v>47.450001</v>
      </c>
      <c r="E169">
        <v>48.470001000000003</v>
      </c>
      <c r="F169">
        <v>48.470001000000003</v>
      </c>
      <c r="G169">
        <v>3792800</v>
      </c>
    </row>
    <row r="170" spans="1:7" x14ac:dyDescent="0.25">
      <c r="A170" s="22">
        <v>43399</v>
      </c>
      <c r="B170">
        <v>46.950001</v>
      </c>
      <c r="C170">
        <v>47.93</v>
      </c>
      <c r="D170">
        <v>46.099997999999999</v>
      </c>
      <c r="E170">
        <v>47.07</v>
      </c>
      <c r="F170">
        <v>47.07</v>
      </c>
      <c r="G170">
        <v>4614700</v>
      </c>
    </row>
    <row r="171" spans="1:7" x14ac:dyDescent="0.25">
      <c r="A171" s="22">
        <v>43402</v>
      </c>
      <c r="B171">
        <v>48</v>
      </c>
      <c r="C171">
        <v>48.369999</v>
      </c>
      <c r="D171">
        <v>45.799999</v>
      </c>
      <c r="E171">
        <v>46.990001999999997</v>
      </c>
      <c r="F171">
        <v>46.990001999999997</v>
      </c>
      <c r="G171">
        <v>3159000</v>
      </c>
    </row>
    <row r="172" spans="1:7" x14ac:dyDescent="0.25">
      <c r="A172" s="22">
        <v>43403</v>
      </c>
      <c r="B172">
        <v>46.810001</v>
      </c>
      <c r="C172">
        <v>47.93</v>
      </c>
      <c r="D172">
        <v>46.580002</v>
      </c>
      <c r="E172">
        <v>47.82</v>
      </c>
      <c r="F172">
        <v>47.82</v>
      </c>
      <c r="G172">
        <v>3145400</v>
      </c>
    </row>
    <row r="173" spans="1:7" x14ac:dyDescent="0.25">
      <c r="A173" s="22">
        <v>43404</v>
      </c>
      <c r="B173">
        <v>48.330002</v>
      </c>
      <c r="C173">
        <v>48.98</v>
      </c>
      <c r="D173">
        <v>47.98</v>
      </c>
      <c r="E173">
        <v>48.59</v>
      </c>
      <c r="F173">
        <v>48.59</v>
      </c>
      <c r="G173">
        <v>2914200</v>
      </c>
    </row>
    <row r="174" spans="1:7" x14ac:dyDescent="0.25">
      <c r="A174" s="22">
        <v>43405</v>
      </c>
      <c r="B174">
        <v>48.540000999999997</v>
      </c>
      <c r="C174">
        <v>49.41</v>
      </c>
      <c r="D174">
        <v>48.150002000000001</v>
      </c>
      <c r="E174">
        <v>49.380001</v>
      </c>
      <c r="F174">
        <v>49.380001</v>
      </c>
      <c r="G174">
        <v>2512700</v>
      </c>
    </row>
    <row r="175" spans="1:7" x14ac:dyDescent="0.25">
      <c r="A175" s="22">
        <v>43406</v>
      </c>
      <c r="B175">
        <v>49.799999</v>
      </c>
      <c r="C175">
        <v>50.150002000000001</v>
      </c>
      <c r="D175">
        <v>48.200001</v>
      </c>
      <c r="E175">
        <v>49.18</v>
      </c>
      <c r="F175">
        <v>49.18</v>
      </c>
      <c r="G175">
        <v>3633700</v>
      </c>
    </row>
    <row r="176" spans="1:7" x14ac:dyDescent="0.25">
      <c r="A176" s="22">
        <v>43409</v>
      </c>
      <c r="B176">
        <v>49.119999</v>
      </c>
      <c r="C176">
        <v>49.68</v>
      </c>
      <c r="D176">
        <v>48.939999</v>
      </c>
      <c r="E176">
        <v>49.400002000000001</v>
      </c>
      <c r="F176">
        <v>49.400002000000001</v>
      </c>
      <c r="G176">
        <v>1372400</v>
      </c>
    </row>
    <row r="177" spans="1:7" x14ac:dyDescent="0.25">
      <c r="A177" s="22">
        <v>43410</v>
      </c>
      <c r="B177">
        <v>49.439999</v>
      </c>
      <c r="C177">
        <v>50.240001999999997</v>
      </c>
      <c r="D177">
        <v>49.360000999999997</v>
      </c>
      <c r="E177">
        <v>50.240001999999997</v>
      </c>
      <c r="F177">
        <v>50.240001999999997</v>
      </c>
      <c r="G177">
        <v>1471900</v>
      </c>
    </row>
    <row r="178" spans="1:7" x14ac:dyDescent="0.25">
      <c r="A178" s="22">
        <v>43411</v>
      </c>
      <c r="B178">
        <v>51.200001</v>
      </c>
      <c r="C178">
        <v>52.110000999999997</v>
      </c>
      <c r="D178">
        <v>51.18</v>
      </c>
      <c r="E178">
        <v>52.099997999999999</v>
      </c>
      <c r="F178">
        <v>52.099997999999999</v>
      </c>
      <c r="G178">
        <v>2435500</v>
      </c>
    </row>
    <row r="179" spans="1:7" x14ac:dyDescent="0.25">
      <c r="A179" s="22">
        <v>43412</v>
      </c>
      <c r="B179">
        <v>52.060001</v>
      </c>
      <c r="C179">
        <v>52.869999</v>
      </c>
      <c r="D179">
        <v>51.84</v>
      </c>
      <c r="E179">
        <v>52.43</v>
      </c>
      <c r="F179">
        <v>52.43</v>
      </c>
      <c r="G179">
        <v>2096800</v>
      </c>
    </row>
    <row r="180" spans="1:7" x14ac:dyDescent="0.25">
      <c r="A180" s="22">
        <v>43413</v>
      </c>
      <c r="B180">
        <v>51.810001</v>
      </c>
      <c r="C180">
        <v>51.970001000000003</v>
      </c>
      <c r="D180">
        <v>50.720001000000003</v>
      </c>
      <c r="E180">
        <v>51.43</v>
      </c>
      <c r="F180">
        <v>51.43</v>
      </c>
      <c r="G180">
        <v>2229200</v>
      </c>
    </row>
    <row r="181" spans="1:7" x14ac:dyDescent="0.25">
      <c r="A181" s="22">
        <v>43416</v>
      </c>
      <c r="B181">
        <v>51.400002000000001</v>
      </c>
      <c r="C181">
        <v>51.5</v>
      </c>
      <c r="D181">
        <v>49.189999</v>
      </c>
      <c r="E181">
        <v>49.389999000000003</v>
      </c>
      <c r="F181">
        <v>49.389999000000003</v>
      </c>
      <c r="G181">
        <v>2754500</v>
      </c>
    </row>
    <row r="182" spans="1:7" x14ac:dyDescent="0.25">
      <c r="A182" s="22">
        <v>43417</v>
      </c>
      <c r="B182">
        <v>49.32</v>
      </c>
      <c r="C182">
        <v>49.84</v>
      </c>
      <c r="D182">
        <v>48.490001999999997</v>
      </c>
      <c r="E182">
        <v>49.130001</v>
      </c>
      <c r="F182">
        <v>49.130001</v>
      </c>
      <c r="G182">
        <v>3406700</v>
      </c>
    </row>
    <row r="183" spans="1:7" x14ac:dyDescent="0.25">
      <c r="A183" s="22">
        <v>43418</v>
      </c>
      <c r="B183">
        <v>49.639999000000003</v>
      </c>
      <c r="C183">
        <v>49.720001000000003</v>
      </c>
      <c r="D183">
        <v>47.810001</v>
      </c>
      <c r="E183">
        <v>48.529998999999997</v>
      </c>
      <c r="F183">
        <v>48.529998999999997</v>
      </c>
      <c r="G183">
        <v>2880100</v>
      </c>
    </row>
    <row r="184" spans="1:7" x14ac:dyDescent="0.25">
      <c r="A184" s="22">
        <v>43419</v>
      </c>
      <c r="B184">
        <v>48.09</v>
      </c>
      <c r="C184">
        <v>48.950001</v>
      </c>
      <c r="D184">
        <v>47.470001000000003</v>
      </c>
      <c r="E184">
        <v>48.799999</v>
      </c>
      <c r="F184">
        <v>48.799999</v>
      </c>
      <c r="G184">
        <v>3886200</v>
      </c>
    </row>
    <row r="185" spans="1:7" x14ac:dyDescent="0.25">
      <c r="A185" s="22">
        <v>43420</v>
      </c>
      <c r="B185">
        <v>48.330002</v>
      </c>
      <c r="C185">
        <v>50.009998000000003</v>
      </c>
      <c r="D185">
        <v>48.119999</v>
      </c>
      <c r="E185">
        <v>49.93</v>
      </c>
      <c r="F185">
        <v>49.93</v>
      </c>
      <c r="G185">
        <v>2834600</v>
      </c>
    </row>
    <row r="186" spans="1:7" x14ac:dyDescent="0.25">
      <c r="A186" s="22">
        <v>43423</v>
      </c>
      <c r="B186">
        <v>49.950001</v>
      </c>
      <c r="C186">
        <v>50.099997999999999</v>
      </c>
      <c r="D186">
        <v>48.259998000000003</v>
      </c>
      <c r="E186">
        <v>48.700001</v>
      </c>
      <c r="F186">
        <v>48.700001</v>
      </c>
      <c r="G186">
        <v>3858400</v>
      </c>
    </row>
    <row r="187" spans="1:7" x14ac:dyDescent="0.25">
      <c r="A187" s="22">
        <v>43424</v>
      </c>
      <c r="B187">
        <v>46.91</v>
      </c>
      <c r="C187">
        <v>47.459999000000003</v>
      </c>
      <c r="D187">
        <v>46.400002000000001</v>
      </c>
      <c r="E187">
        <v>47.049999</v>
      </c>
      <c r="F187">
        <v>47.049999</v>
      </c>
      <c r="G187">
        <v>4950200</v>
      </c>
    </row>
    <row r="188" spans="1:7" x14ac:dyDescent="0.25">
      <c r="A188" s="22">
        <v>43425</v>
      </c>
      <c r="B188">
        <v>47.599997999999999</v>
      </c>
      <c r="C188">
        <v>47.950001</v>
      </c>
      <c r="D188">
        <v>47.290000999999997</v>
      </c>
      <c r="E188">
        <v>47.610000999999997</v>
      </c>
      <c r="F188">
        <v>47.610000999999997</v>
      </c>
      <c r="G188">
        <v>2744200</v>
      </c>
    </row>
    <row r="189" spans="1:7" x14ac:dyDescent="0.25">
      <c r="A189" s="22">
        <v>43427</v>
      </c>
      <c r="B189">
        <v>47.200001</v>
      </c>
      <c r="C189">
        <v>47.689999</v>
      </c>
      <c r="D189">
        <v>46.990001999999997</v>
      </c>
      <c r="E189">
        <v>47.439999</v>
      </c>
      <c r="F189">
        <v>47.439999</v>
      </c>
      <c r="G189">
        <v>1326100</v>
      </c>
    </row>
    <row r="190" spans="1:7" x14ac:dyDescent="0.25">
      <c r="A190" s="22">
        <v>43430</v>
      </c>
      <c r="B190">
        <v>47.959999000000003</v>
      </c>
      <c r="C190">
        <v>48.790000999999997</v>
      </c>
      <c r="D190">
        <v>47.950001</v>
      </c>
      <c r="E190">
        <v>48.75</v>
      </c>
      <c r="F190">
        <v>48.75</v>
      </c>
      <c r="G190">
        <v>2565200</v>
      </c>
    </row>
    <row r="191" spans="1:7" x14ac:dyDescent="0.25">
      <c r="A191" s="22">
        <v>43431</v>
      </c>
      <c r="B191">
        <v>48.529998999999997</v>
      </c>
      <c r="C191">
        <v>49.310001</v>
      </c>
      <c r="D191">
        <v>48.259998000000003</v>
      </c>
      <c r="E191">
        <v>49.240001999999997</v>
      </c>
      <c r="F191">
        <v>49.240001999999997</v>
      </c>
      <c r="G191">
        <v>2224700</v>
      </c>
    </row>
    <row r="192" spans="1:7" x14ac:dyDescent="0.25">
      <c r="A192" s="22">
        <v>43432</v>
      </c>
      <c r="B192">
        <v>49.57</v>
      </c>
      <c r="C192">
        <v>50.139999000000003</v>
      </c>
      <c r="D192">
        <v>48.970001000000003</v>
      </c>
      <c r="E192">
        <v>49.93</v>
      </c>
      <c r="F192">
        <v>49.93</v>
      </c>
      <c r="G192">
        <v>2350100</v>
      </c>
    </row>
    <row r="193" spans="1:7" x14ac:dyDescent="0.25">
      <c r="A193" s="22">
        <v>43433</v>
      </c>
      <c r="B193">
        <v>49.509998000000003</v>
      </c>
      <c r="C193">
        <v>49.84</v>
      </c>
      <c r="D193">
        <v>48.549999</v>
      </c>
      <c r="E193">
        <v>49.459999000000003</v>
      </c>
      <c r="F193">
        <v>49.459999000000003</v>
      </c>
      <c r="G193">
        <v>2654100</v>
      </c>
    </row>
    <row r="194" spans="1:7" x14ac:dyDescent="0.25">
      <c r="A194" s="22">
        <v>43434</v>
      </c>
      <c r="B194">
        <v>49.290000999999997</v>
      </c>
      <c r="C194">
        <v>50.310001</v>
      </c>
      <c r="D194">
        <v>49.169998</v>
      </c>
      <c r="E194">
        <v>50.110000999999997</v>
      </c>
      <c r="F194">
        <v>50.110000999999997</v>
      </c>
      <c r="G194">
        <v>1698500</v>
      </c>
    </row>
    <row r="195" spans="1:7" x14ac:dyDescent="0.25">
      <c r="A195" s="22">
        <v>43437</v>
      </c>
      <c r="B195">
        <v>52</v>
      </c>
      <c r="C195">
        <v>52.110000999999997</v>
      </c>
      <c r="D195">
        <v>51.240001999999997</v>
      </c>
      <c r="E195">
        <v>51.560001</v>
      </c>
      <c r="F195">
        <v>51.560001</v>
      </c>
      <c r="G195">
        <v>2704000</v>
      </c>
    </row>
    <row r="196" spans="1:7" x14ac:dyDescent="0.25">
      <c r="A196" s="22">
        <v>43438</v>
      </c>
      <c r="B196">
        <v>51.299999</v>
      </c>
      <c r="C196">
        <v>51.799999</v>
      </c>
      <c r="D196">
        <v>47.669998</v>
      </c>
      <c r="E196">
        <v>48.310001</v>
      </c>
      <c r="F196">
        <v>48.310001</v>
      </c>
      <c r="G196">
        <v>4253900</v>
      </c>
    </row>
    <row r="197" spans="1:7" x14ac:dyDescent="0.25">
      <c r="A197" s="22">
        <v>43440</v>
      </c>
      <c r="B197">
        <v>46.139999000000003</v>
      </c>
      <c r="C197">
        <v>47.73</v>
      </c>
      <c r="D197">
        <v>44.970001000000003</v>
      </c>
      <c r="E197">
        <v>47.619999</v>
      </c>
      <c r="F197">
        <v>47.619999</v>
      </c>
      <c r="G197">
        <v>5636300</v>
      </c>
    </row>
    <row r="198" spans="1:7" x14ac:dyDescent="0.25">
      <c r="A198" s="22">
        <v>43441</v>
      </c>
      <c r="B198">
        <v>47.59</v>
      </c>
      <c r="C198">
        <v>48.080002</v>
      </c>
      <c r="D198">
        <v>45.48</v>
      </c>
      <c r="E198">
        <v>45.91</v>
      </c>
      <c r="F198">
        <v>45.91</v>
      </c>
      <c r="G198">
        <v>4888000</v>
      </c>
    </row>
    <row r="199" spans="1:7" x14ac:dyDescent="0.25">
      <c r="A199" s="22">
        <v>43444</v>
      </c>
      <c r="B199">
        <v>45.900002000000001</v>
      </c>
      <c r="C199">
        <v>46.349997999999999</v>
      </c>
      <c r="D199">
        <v>44.740001999999997</v>
      </c>
      <c r="E199">
        <v>46.060001</v>
      </c>
      <c r="F199">
        <v>46.060001</v>
      </c>
      <c r="G199">
        <v>4368600</v>
      </c>
    </row>
    <row r="200" spans="1:7" x14ac:dyDescent="0.25">
      <c r="A200" s="22">
        <v>43445</v>
      </c>
      <c r="B200">
        <v>46.900002000000001</v>
      </c>
      <c r="C200">
        <v>46.939999</v>
      </c>
      <c r="D200">
        <v>45.369999</v>
      </c>
      <c r="E200">
        <v>46.130001</v>
      </c>
      <c r="F200">
        <v>46.130001</v>
      </c>
      <c r="G200">
        <v>3315200</v>
      </c>
    </row>
    <row r="201" spans="1:7" x14ac:dyDescent="0.25">
      <c r="A201" s="22">
        <v>43446</v>
      </c>
      <c r="B201">
        <v>46.830002</v>
      </c>
      <c r="C201">
        <v>47.099997999999999</v>
      </c>
      <c r="D201">
        <v>46.32</v>
      </c>
      <c r="E201">
        <v>46.330002</v>
      </c>
      <c r="F201">
        <v>46.330002</v>
      </c>
      <c r="G201">
        <v>2943600</v>
      </c>
    </row>
    <row r="202" spans="1:7" x14ac:dyDescent="0.25">
      <c r="A202" s="22">
        <v>43447</v>
      </c>
      <c r="B202">
        <v>46.709999000000003</v>
      </c>
      <c r="C202">
        <v>46.970001000000003</v>
      </c>
      <c r="D202">
        <v>46.169998</v>
      </c>
      <c r="E202">
        <v>46.68</v>
      </c>
      <c r="F202">
        <v>46.68</v>
      </c>
      <c r="G202">
        <v>2660200</v>
      </c>
    </row>
    <row r="203" spans="1:7" x14ac:dyDescent="0.25">
      <c r="A203" s="22">
        <v>43448</v>
      </c>
      <c r="B203">
        <v>46.169998</v>
      </c>
      <c r="C203">
        <v>46.459999000000003</v>
      </c>
      <c r="D203">
        <v>45.59</v>
      </c>
      <c r="E203">
        <v>45.950001</v>
      </c>
      <c r="F203">
        <v>45.950001</v>
      </c>
      <c r="G203">
        <v>3182900</v>
      </c>
    </row>
    <row r="204" spans="1:7" x14ac:dyDescent="0.25">
      <c r="A204" s="22">
        <v>43451</v>
      </c>
      <c r="B204">
        <v>45.580002</v>
      </c>
      <c r="C204">
        <v>45.900002000000001</v>
      </c>
      <c r="D204">
        <v>44.150002000000001</v>
      </c>
      <c r="E204">
        <v>44.599997999999999</v>
      </c>
      <c r="F204">
        <v>44.599997999999999</v>
      </c>
      <c r="G204">
        <v>4595700</v>
      </c>
    </row>
    <row r="205" spans="1:7" x14ac:dyDescent="0.25">
      <c r="A205" s="22">
        <v>43452</v>
      </c>
      <c r="B205">
        <v>45.049999</v>
      </c>
      <c r="C205">
        <v>45.099997999999999</v>
      </c>
      <c r="D205">
        <v>43.91</v>
      </c>
      <c r="E205">
        <v>44.5</v>
      </c>
      <c r="F205">
        <v>44.5</v>
      </c>
      <c r="G205">
        <v>2582000</v>
      </c>
    </row>
    <row r="206" spans="1:7" x14ac:dyDescent="0.25">
      <c r="A206" s="22">
        <v>43453</v>
      </c>
      <c r="B206">
        <v>44.57</v>
      </c>
      <c r="C206">
        <v>45.669998</v>
      </c>
      <c r="D206">
        <v>43.939999</v>
      </c>
      <c r="E206">
        <v>44.630001</v>
      </c>
      <c r="F206">
        <v>44.630001</v>
      </c>
      <c r="G206">
        <v>5168300</v>
      </c>
    </row>
    <row r="207" spans="1:7" x14ac:dyDescent="0.25">
      <c r="A207" s="22">
        <v>43454</v>
      </c>
      <c r="B207">
        <v>44.040000999999997</v>
      </c>
      <c r="C207">
        <v>44.43</v>
      </c>
      <c r="D207">
        <v>42.799999</v>
      </c>
      <c r="E207">
        <v>43.540000999999997</v>
      </c>
      <c r="F207">
        <v>43.540000999999997</v>
      </c>
      <c r="G207">
        <v>5043500</v>
      </c>
    </row>
    <row r="208" spans="1:7" x14ac:dyDescent="0.25">
      <c r="A208" s="22">
        <v>43455</v>
      </c>
      <c r="B208">
        <v>43.470001000000003</v>
      </c>
      <c r="C208">
        <v>43.82</v>
      </c>
      <c r="D208">
        <v>42.080002</v>
      </c>
      <c r="E208">
        <v>42.419998</v>
      </c>
      <c r="F208">
        <v>42.419998</v>
      </c>
      <c r="G208">
        <v>4488200</v>
      </c>
    </row>
    <row r="209" spans="1:7" x14ac:dyDescent="0.25">
      <c r="A209" s="22">
        <v>43458</v>
      </c>
      <c r="B209">
        <v>42.150002000000001</v>
      </c>
      <c r="C209">
        <v>42.23</v>
      </c>
      <c r="D209">
        <v>41.299999</v>
      </c>
      <c r="E209">
        <v>41.299999</v>
      </c>
      <c r="F209">
        <v>41.299999</v>
      </c>
      <c r="G209">
        <v>3135100</v>
      </c>
    </row>
    <row r="210" spans="1:7" x14ac:dyDescent="0.25">
      <c r="A210" s="22">
        <v>43460</v>
      </c>
      <c r="B210">
        <v>41.459999000000003</v>
      </c>
      <c r="C210">
        <v>42.43</v>
      </c>
      <c r="D210">
        <v>40.919998</v>
      </c>
      <c r="E210">
        <v>42.349997999999999</v>
      </c>
      <c r="F210">
        <v>42.349997999999999</v>
      </c>
      <c r="G210">
        <v>4381800</v>
      </c>
    </row>
    <row r="211" spans="1:7" x14ac:dyDescent="0.25">
      <c r="A211" s="22">
        <v>43461</v>
      </c>
      <c r="B211">
        <v>41.169998</v>
      </c>
      <c r="C211">
        <v>41.700001</v>
      </c>
      <c r="D211">
        <v>40.119999</v>
      </c>
      <c r="E211">
        <v>41.549999</v>
      </c>
      <c r="F211">
        <v>41.549999</v>
      </c>
      <c r="G211">
        <v>4197300</v>
      </c>
    </row>
    <row r="212" spans="1:7" x14ac:dyDescent="0.25">
      <c r="A212" s="22">
        <v>43462</v>
      </c>
      <c r="B212">
        <v>41.529998999999997</v>
      </c>
      <c r="C212">
        <v>42.099997999999999</v>
      </c>
      <c r="D212">
        <v>40.880001</v>
      </c>
      <c r="E212">
        <v>41.540000999999997</v>
      </c>
      <c r="F212">
        <v>41.540000999999997</v>
      </c>
      <c r="G212">
        <v>3755600</v>
      </c>
    </row>
    <row r="213" spans="1:7" x14ac:dyDescent="0.25">
      <c r="A213" s="22">
        <v>43465</v>
      </c>
      <c r="B213">
        <v>42.110000999999997</v>
      </c>
      <c r="C213">
        <v>42.369999</v>
      </c>
      <c r="D213">
        <v>41.849997999999999</v>
      </c>
      <c r="E213">
        <v>42.299999</v>
      </c>
      <c r="F213">
        <v>42.299999</v>
      </c>
      <c r="G213">
        <v>2625200</v>
      </c>
    </row>
    <row r="214" spans="1:7" x14ac:dyDescent="0.25">
      <c r="A214" s="22">
        <v>43467</v>
      </c>
      <c r="B214">
        <v>41.650002000000001</v>
      </c>
      <c r="C214">
        <v>43.060001</v>
      </c>
      <c r="D214">
        <v>41.5</v>
      </c>
      <c r="E214">
        <v>42.990001999999997</v>
      </c>
      <c r="F214">
        <v>42.990001999999997</v>
      </c>
      <c r="G214">
        <v>2082500</v>
      </c>
    </row>
    <row r="215" spans="1:7" x14ac:dyDescent="0.25">
      <c r="A215" s="22">
        <v>43468</v>
      </c>
      <c r="B215">
        <v>42.52</v>
      </c>
      <c r="C215">
        <v>42.599997999999999</v>
      </c>
      <c r="D215">
        <v>41.490001999999997</v>
      </c>
      <c r="E215">
        <v>41.919998</v>
      </c>
      <c r="F215">
        <v>41.919998</v>
      </c>
      <c r="G215">
        <v>2601800</v>
      </c>
    </row>
    <row r="216" spans="1:7" x14ac:dyDescent="0.25">
      <c r="A216" s="22">
        <v>43469</v>
      </c>
      <c r="B216">
        <v>42.82</v>
      </c>
      <c r="C216">
        <v>43.700001</v>
      </c>
      <c r="D216">
        <v>42.700001</v>
      </c>
      <c r="E216">
        <v>43.66</v>
      </c>
      <c r="F216">
        <v>43.66</v>
      </c>
      <c r="G216">
        <v>2293000</v>
      </c>
    </row>
    <row r="217" spans="1:7" x14ac:dyDescent="0.25">
      <c r="A217" s="22">
        <v>43472</v>
      </c>
      <c r="B217">
        <v>43.830002</v>
      </c>
      <c r="C217">
        <v>44.400002000000001</v>
      </c>
      <c r="D217">
        <v>43.5</v>
      </c>
      <c r="E217">
        <v>44.110000999999997</v>
      </c>
      <c r="F217">
        <v>44.110000999999997</v>
      </c>
      <c r="G217">
        <v>1949600</v>
      </c>
    </row>
    <row r="218" spans="1:7" x14ac:dyDescent="0.25">
      <c r="A218" s="22">
        <v>43473</v>
      </c>
      <c r="B218">
        <v>44.52</v>
      </c>
      <c r="C218">
        <v>44.650002000000001</v>
      </c>
      <c r="D218">
        <v>43.759998000000003</v>
      </c>
      <c r="E218">
        <v>44.580002</v>
      </c>
      <c r="F218">
        <v>44.580002</v>
      </c>
      <c r="G218">
        <v>1678700</v>
      </c>
    </row>
    <row r="219" spans="1:7" x14ac:dyDescent="0.25">
      <c r="A219" s="22">
        <v>43474</v>
      </c>
      <c r="B219">
        <v>44.779998999999997</v>
      </c>
      <c r="C219">
        <v>45.369999</v>
      </c>
      <c r="D219">
        <v>44.59</v>
      </c>
      <c r="E219">
        <v>45.07</v>
      </c>
      <c r="F219">
        <v>45.07</v>
      </c>
      <c r="G219">
        <v>1970500</v>
      </c>
    </row>
    <row r="220" spans="1:7" x14ac:dyDescent="0.25">
      <c r="A220" s="22">
        <v>43475</v>
      </c>
      <c r="B220">
        <v>44.759998000000003</v>
      </c>
      <c r="C220">
        <v>45.34</v>
      </c>
      <c r="D220">
        <v>44.419998</v>
      </c>
      <c r="E220">
        <v>45.32</v>
      </c>
      <c r="F220">
        <v>45.32</v>
      </c>
      <c r="G220">
        <v>2070200</v>
      </c>
    </row>
    <row r="221" spans="1:7" x14ac:dyDescent="0.25">
      <c r="A221" s="22">
        <v>43476</v>
      </c>
      <c r="B221">
        <v>45.029998999999997</v>
      </c>
      <c r="C221">
        <v>46.099997999999999</v>
      </c>
      <c r="D221">
        <v>44.939999</v>
      </c>
      <c r="E221">
        <v>46.07</v>
      </c>
      <c r="F221">
        <v>46.07</v>
      </c>
      <c r="G221">
        <v>2052400</v>
      </c>
    </row>
    <row r="222" spans="1:7" x14ac:dyDescent="0.25">
      <c r="A222" s="22">
        <v>43479</v>
      </c>
      <c r="B222">
        <v>45.490001999999997</v>
      </c>
      <c r="C222">
        <v>46.349997999999999</v>
      </c>
      <c r="D222">
        <v>45.400002000000001</v>
      </c>
      <c r="E222">
        <v>45.990001999999997</v>
      </c>
      <c r="F222">
        <v>45.990001999999997</v>
      </c>
      <c r="G222">
        <v>2255800</v>
      </c>
    </row>
    <row r="223" spans="1:7" x14ac:dyDescent="0.25">
      <c r="A223" s="22">
        <v>43480</v>
      </c>
      <c r="B223">
        <v>46.099997999999999</v>
      </c>
      <c r="C223">
        <v>47.040000999999997</v>
      </c>
      <c r="D223">
        <v>46.099997999999999</v>
      </c>
      <c r="E223">
        <v>47.029998999999997</v>
      </c>
      <c r="F223">
        <v>47.029998999999997</v>
      </c>
      <c r="G223">
        <v>2351800</v>
      </c>
    </row>
    <row r="224" spans="1:7" x14ac:dyDescent="0.25">
      <c r="A224" s="22">
        <v>43481</v>
      </c>
      <c r="B224">
        <v>47.25</v>
      </c>
      <c r="C224">
        <v>47.360000999999997</v>
      </c>
      <c r="D224">
        <v>46.580002</v>
      </c>
      <c r="E224">
        <v>46.59</v>
      </c>
      <c r="F224">
        <v>46.59</v>
      </c>
      <c r="G224">
        <v>2011400</v>
      </c>
    </row>
    <row r="225" spans="1:7" x14ac:dyDescent="0.25">
      <c r="A225" s="22">
        <v>43482</v>
      </c>
      <c r="B225">
        <v>46.439999</v>
      </c>
      <c r="C225">
        <v>47.189999</v>
      </c>
      <c r="D225">
        <v>46.41</v>
      </c>
      <c r="E225">
        <v>46.810001</v>
      </c>
      <c r="F225">
        <v>46.810001</v>
      </c>
      <c r="G225">
        <v>2001600</v>
      </c>
    </row>
    <row r="226" spans="1:7" x14ac:dyDescent="0.25">
      <c r="A226" s="22">
        <v>43483</v>
      </c>
      <c r="B226">
        <v>47.509998000000003</v>
      </c>
      <c r="C226">
        <v>47.84</v>
      </c>
      <c r="D226">
        <v>47.130001</v>
      </c>
      <c r="E226">
        <v>47.57</v>
      </c>
      <c r="F226">
        <v>47.57</v>
      </c>
      <c r="G226">
        <v>2596300</v>
      </c>
    </row>
    <row r="227" spans="1:7" x14ac:dyDescent="0.25">
      <c r="A227" s="22">
        <v>43487</v>
      </c>
      <c r="B227">
        <v>47.16</v>
      </c>
      <c r="C227">
        <v>47.189999</v>
      </c>
      <c r="D227">
        <v>44.970001000000003</v>
      </c>
      <c r="E227">
        <v>45.529998999999997</v>
      </c>
      <c r="F227">
        <v>45.529998999999997</v>
      </c>
      <c r="G227">
        <v>3522300</v>
      </c>
    </row>
    <row r="228" spans="1:7" x14ac:dyDescent="0.25">
      <c r="A228" s="22">
        <v>43488</v>
      </c>
      <c r="B228">
        <v>45.619999</v>
      </c>
      <c r="C228">
        <v>45.689999</v>
      </c>
      <c r="D228">
        <v>44.09</v>
      </c>
      <c r="E228">
        <v>45.450001</v>
      </c>
      <c r="F228">
        <v>45.450001</v>
      </c>
      <c r="G228">
        <v>3537800</v>
      </c>
    </row>
    <row r="229" spans="1:7" x14ac:dyDescent="0.25">
      <c r="A229" s="22">
        <v>43489</v>
      </c>
      <c r="B229">
        <v>45.400002000000001</v>
      </c>
      <c r="C229">
        <v>46.240001999999997</v>
      </c>
      <c r="D229">
        <v>45.110000999999997</v>
      </c>
      <c r="E229">
        <v>46.200001</v>
      </c>
      <c r="F229">
        <v>46.200001</v>
      </c>
      <c r="G229">
        <v>2053000</v>
      </c>
    </row>
    <row r="230" spans="1:7" x14ac:dyDescent="0.25">
      <c r="A230" s="22">
        <v>43490</v>
      </c>
      <c r="B230">
        <v>46.779998999999997</v>
      </c>
      <c r="C230">
        <v>47.16</v>
      </c>
      <c r="D230">
        <v>46.599997999999999</v>
      </c>
      <c r="E230">
        <v>47.07</v>
      </c>
      <c r="F230">
        <v>47.07</v>
      </c>
      <c r="G230">
        <v>2475000</v>
      </c>
    </row>
    <row r="231" spans="1:7" x14ac:dyDescent="0.25">
      <c r="A231" s="22">
        <v>43493</v>
      </c>
      <c r="B231">
        <v>46.259998000000003</v>
      </c>
      <c r="C231">
        <v>46.259998000000003</v>
      </c>
      <c r="D231">
        <v>45.34</v>
      </c>
      <c r="E231">
        <v>46.09</v>
      </c>
      <c r="F231">
        <v>46.09</v>
      </c>
      <c r="G231">
        <v>2641600</v>
      </c>
    </row>
    <row r="232" spans="1:7" x14ac:dyDescent="0.25">
      <c r="A232" s="22">
        <v>43494</v>
      </c>
      <c r="B232">
        <v>46.41</v>
      </c>
      <c r="C232">
        <v>46.57</v>
      </c>
      <c r="D232">
        <v>45.810001</v>
      </c>
      <c r="E232">
        <v>46.150002000000001</v>
      </c>
      <c r="F232">
        <v>46.150002000000001</v>
      </c>
      <c r="G232">
        <v>1949700</v>
      </c>
    </row>
    <row r="233" spans="1:7" x14ac:dyDescent="0.25">
      <c r="A233" s="22">
        <v>43495</v>
      </c>
      <c r="B233">
        <v>46.529998999999997</v>
      </c>
      <c r="C233">
        <v>47.259998000000003</v>
      </c>
      <c r="D233">
        <v>46.139999000000003</v>
      </c>
      <c r="E233">
        <v>47.209999000000003</v>
      </c>
      <c r="F233">
        <v>47.209999000000003</v>
      </c>
      <c r="G233">
        <v>2801000</v>
      </c>
    </row>
    <row r="234" spans="1:7" x14ac:dyDescent="0.25">
      <c r="A234" s="22">
        <v>43496</v>
      </c>
      <c r="B234">
        <v>47.240001999999997</v>
      </c>
      <c r="C234">
        <v>48.23</v>
      </c>
      <c r="D234">
        <v>47.240001999999997</v>
      </c>
      <c r="E234">
        <v>48.189999</v>
      </c>
      <c r="F234">
        <v>48.189999</v>
      </c>
      <c r="G234">
        <v>3601300</v>
      </c>
    </row>
    <row r="235" spans="1:7" x14ac:dyDescent="0.25">
      <c r="A235" s="22">
        <v>43497</v>
      </c>
      <c r="B235">
        <v>48.27</v>
      </c>
      <c r="C235">
        <v>48.59</v>
      </c>
      <c r="D235">
        <v>48.080002</v>
      </c>
      <c r="E235">
        <v>48.43</v>
      </c>
      <c r="F235">
        <v>48.43</v>
      </c>
      <c r="G235">
        <v>3381300</v>
      </c>
    </row>
    <row r="236" spans="1:7" x14ac:dyDescent="0.25">
      <c r="A236" s="22">
        <v>43500</v>
      </c>
      <c r="B236">
        <v>48.549999</v>
      </c>
      <c r="C236">
        <v>49.32</v>
      </c>
      <c r="D236">
        <v>48.400002000000001</v>
      </c>
      <c r="E236">
        <v>49.23</v>
      </c>
      <c r="F236">
        <v>49.23</v>
      </c>
      <c r="G236">
        <v>2760700</v>
      </c>
    </row>
    <row r="237" spans="1:7" x14ac:dyDescent="0.25">
      <c r="A237" s="22">
        <v>43501</v>
      </c>
      <c r="B237">
        <v>49.439999</v>
      </c>
      <c r="C237">
        <v>49.959999000000003</v>
      </c>
      <c r="D237">
        <v>49.209999000000003</v>
      </c>
      <c r="E237">
        <v>49.380001</v>
      </c>
      <c r="F237">
        <v>49.380001</v>
      </c>
      <c r="G237">
        <v>2304600</v>
      </c>
    </row>
    <row r="238" spans="1:7" x14ac:dyDescent="0.25">
      <c r="A238" s="22">
        <v>43502</v>
      </c>
      <c r="B238">
        <v>49.630001</v>
      </c>
      <c r="C238">
        <v>49.84</v>
      </c>
      <c r="D238">
        <v>49.259998000000003</v>
      </c>
      <c r="E238">
        <v>49.549999</v>
      </c>
      <c r="F238">
        <v>49.549999</v>
      </c>
      <c r="G238">
        <v>1814500</v>
      </c>
    </row>
    <row r="239" spans="1:7" x14ac:dyDescent="0.25">
      <c r="A239" s="22">
        <v>43503</v>
      </c>
      <c r="B239">
        <v>48.84</v>
      </c>
      <c r="C239">
        <v>49.18</v>
      </c>
      <c r="D239">
        <v>47.720001000000003</v>
      </c>
      <c r="E239">
        <v>48.75</v>
      </c>
      <c r="F239">
        <v>48.75</v>
      </c>
      <c r="G239">
        <v>3127000</v>
      </c>
    </row>
    <row r="240" spans="1:7" x14ac:dyDescent="0.25">
      <c r="A240" s="22">
        <v>43504</v>
      </c>
      <c r="B240">
        <v>48.16</v>
      </c>
      <c r="C240">
        <v>49.049999</v>
      </c>
      <c r="D240">
        <v>47.93</v>
      </c>
      <c r="E240">
        <v>49.009998000000003</v>
      </c>
      <c r="F240">
        <v>49.009998000000003</v>
      </c>
      <c r="G240">
        <v>2566400</v>
      </c>
    </row>
    <row r="241" spans="1:7" x14ac:dyDescent="0.25">
      <c r="A241" s="22">
        <v>43507</v>
      </c>
      <c r="B241">
        <v>49.360000999999997</v>
      </c>
      <c r="C241">
        <v>49.52</v>
      </c>
      <c r="D241">
        <v>48.91</v>
      </c>
      <c r="E241">
        <v>49.290000999999997</v>
      </c>
      <c r="F241">
        <v>49.290000999999997</v>
      </c>
      <c r="G241">
        <v>1996800</v>
      </c>
    </row>
    <row r="242" spans="1:7" x14ac:dyDescent="0.25">
      <c r="A242" s="22">
        <v>43508</v>
      </c>
      <c r="B242">
        <v>49.849997999999999</v>
      </c>
      <c r="C242">
        <v>50.009998000000003</v>
      </c>
      <c r="D242">
        <v>49.57</v>
      </c>
      <c r="E242">
        <v>49.700001</v>
      </c>
      <c r="F242">
        <v>49.700001</v>
      </c>
      <c r="G242">
        <v>2350900</v>
      </c>
    </row>
    <row r="243" spans="1:7" x14ac:dyDescent="0.25">
      <c r="A243" s="22">
        <v>43509</v>
      </c>
      <c r="B243">
        <v>49.919998</v>
      </c>
      <c r="C243">
        <v>50.029998999999997</v>
      </c>
      <c r="D243">
        <v>49.5</v>
      </c>
      <c r="E243">
        <v>49.790000999999997</v>
      </c>
      <c r="F243">
        <v>49.790000999999997</v>
      </c>
      <c r="G243">
        <v>2336300</v>
      </c>
    </row>
    <row r="244" spans="1:7" x14ac:dyDescent="0.25">
      <c r="A244" s="22">
        <v>43510</v>
      </c>
      <c r="B244">
        <v>49.209999000000003</v>
      </c>
      <c r="C244">
        <v>49.799999</v>
      </c>
      <c r="D244">
        <v>48.759998000000003</v>
      </c>
      <c r="E244">
        <v>49.330002</v>
      </c>
      <c r="F244">
        <v>49.330002</v>
      </c>
      <c r="G244">
        <v>3098900</v>
      </c>
    </row>
    <row r="245" spans="1:7" x14ac:dyDescent="0.25">
      <c r="A245" s="22">
        <v>43511</v>
      </c>
      <c r="B245">
        <v>49.810001</v>
      </c>
      <c r="C245">
        <v>50.220001000000003</v>
      </c>
      <c r="D245">
        <v>49.619999</v>
      </c>
      <c r="E245">
        <v>50.169998</v>
      </c>
      <c r="F245">
        <v>50.169998</v>
      </c>
      <c r="G245">
        <v>2639400</v>
      </c>
    </row>
    <row r="246" spans="1:7" x14ac:dyDescent="0.25">
      <c r="A246" s="22">
        <v>43515</v>
      </c>
      <c r="B246">
        <v>49.720001000000003</v>
      </c>
      <c r="C246">
        <v>50.439999</v>
      </c>
      <c r="D246">
        <v>49.639999000000003</v>
      </c>
      <c r="E246">
        <v>50.110000999999997</v>
      </c>
      <c r="F246">
        <v>50.110000999999997</v>
      </c>
      <c r="G246">
        <v>1661600</v>
      </c>
    </row>
    <row r="247" spans="1:7" x14ac:dyDescent="0.25">
      <c r="A247" s="22">
        <v>43516</v>
      </c>
      <c r="B247">
        <v>50.299999</v>
      </c>
      <c r="C247">
        <v>51.139999000000003</v>
      </c>
      <c r="D247">
        <v>50.279998999999997</v>
      </c>
      <c r="E247">
        <v>51.099997999999999</v>
      </c>
      <c r="F247">
        <v>51.099997999999999</v>
      </c>
      <c r="G247">
        <v>2961800</v>
      </c>
    </row>
    <row r="248" spans="1:7" x14ac:dyDescent="0.25">
      <c r="A248" s="22">
        <v>43517</v>
      </c>
      <c r="B248">
        <v>51.029998999999997</v>
      </c>
      <c r="C248">
        <v>51.450001</v>
      </c>
      <c r="D248">
        <v>50.360000999999997</v>
      </c>
      <c r="E248">
        <v>50.790000999999997</v>
      </c>
      <c r="F248">
        <v>50.790000999999997</v>
      </c>
      <c r="G248">
        <v>4146200</v>
      </c>
    </row>
    <row r="249" spans="1:7" x14ac:dyDescent="0.25">
      <c r="A249" s="22">
        <v>43518</v>
      </c>
      <c r="B249">
        <v>51.209999000000003</v>
      </c>
      <c r="C249">
        <v>51.790000999999997</v>
      </c>
      <c r="D249">
        <v>51.139999000000003</v>
      </c>
      <c r="E249">
        <v>51.73</v>
      </c>
      <c r="F249">
        <v>51.73</v>
      </c>
      <c r="G249">
        <v>2582000</v>
      </c>
    </row>
    <row r="250" spans="1:7" x14ac:dyDescent="0.25">
      <c r="A250" s="22">
        <v>43521</v>
      </c>
      <c r="B250">
        <v>52.400002000000001</v>
      </c>
      <c r="C250">
        <v>52.599997999999999</v>
      </c>
      <c r="D250">
        <v>51.23</v>
      </c>
      <c r="E250">
        <v>51.259998000000003</v>
      </c>
      <c r="F250">
        <v>51.259998000000003</v>
      </c>
      <c r="G250">
        <v>2542300</v>
      </c>
    </row>
    <row r="251" spans="1:7" x14ac:dyDescent="0.25">
      <c r="A251" s="22">
        <v>43522</v>
      </c>
      <c r="B251">
        <v>50.889999000000003</v>
      </c>
      <c r="C251">
        <v>51.459999000000003</v>
      </c>
      <c r="D251">
        <v>50.720001000000003</v>
      </c>
      <c r="E251">
        <v>51.029998999999997</v>
      </c>
      <c r="F251">
        <v>51.029998999999997</v>
      </c>
      <c r="G251">
        <v>2624400</v>
      </c>
    </row>
    <row r="252" spans="1:7" x14ac:dyDescent="0.25">
      <c r="A252" s="22">
        <v>43523</v>
      </c>
      <c r="B252">
        <v>50.779998999999997</v>
      </c>
      <c r="C252">
        <v>51.220001000000003</v>
      </c>
      <c r="D252">
        <v>50.09</v>
      </c>
      <c r="E252">
        <v>50.990001999999997</v>
      </c>
      <c r="F252">
        <v>50.990001999999997</v>
      </c>
      <c r="G252">
        <v>2985400</v>
      </c>
    </row>
    <row r="253" spans="1:7" x14ac:dyDescent="0.25">
      <c r="A253" s="22">
        <v>43524</v>
      </c>
      <c r="B253">
        <v>50.98</v>
      </c>
      <c r="C253">
        <v>51.52</v>
      </c>
      <c r="D253">
        <v>50.919998</v>
      </c>
      <c r="E253">
        <v>51.040000999999997</v>
      </c>
      <c r="F253">
        <v>51.040000999999997</v>
      </c>
      <c r="G253">
        <v>2702900</v>
      </c>
    </row>
    <row r="254" spans="1:7" x14ac:dyDescent="0.25">
      <c r="A254" s="22">
        <v>43525</v>
      </c>
      <c r="B254">
        <v>51.700001</v>
      </c>
      <c r="C254">
        <v>52.220001000000003</v>
      </c>
      <c r="D254">
        <v>51.220001000000003</v>
      </c>
      <c r="E254">
        <v>52.18</v>
      </c>
      <c r="F254">
        <v>52.18</v>
      </c>
      <c r="G254">
        <v>3028300</v>
      </c>
    </row>
    <row r="255" spans="1:7" x14ac:dyDescent="0.25">
      <c r="A255" s="22">
        <v>43528</v>
      </c>
      <c r="B255">
        <v>52.52</v>
      </c>
      <c r="C255">
        <v>52.82</v>
      </c>
      <c r="D255">
        <v>50.169998</v>
      </c>
      <c r="E255">
        <v>51.540000999999997</v>
      </c>
      <c r="F255">
        <v>51.540000999999997</v>
      </c>
      <c r="G255">
        <v>5970100</v>
      </c>
    </row>
    <row r="256" spans="1:7" x14ac:dyDescent="0.25">
      <c r="A256" s="22">
        <v>43529</v>
      </c>
      <c r="B256">
        <v>51.650002000000001</v>
      </c>
      <c r="C256">
        <v>51.75</v>
      </c>
      <c r="D256">
        <v>50.990001999999997</v>
      </c>
      <c r="E256">
        <v>51.400002000000001</v>
      </c>
      <c r="F256">
        <v>51.400002000000001</v>
      </c>
      <c r="G256">
        <v>2513400</v>
      </c>
    </row>
    <row r="257" spans="1:7" x14ac:dyDescent="0.25">
      <c r="A257" s="22">
        <v>43530</v>
      </c>
      <c r="B257">
        <v>51.400002000000001</v>
      </c>
      <c r="C257">
        <v>51.419998</v>
      </c>
      <c r="D257">
        <v>50.490001999999997</v>
      </c>
      <c r="E257">
        <v>50.639999000000003</v>
      </c>
      <c r="F257">
        <v>50.639999000000003</v>
      </c>
      <c r="G257">
        <v>3212600</v>
      </c>
    </row>
    <row r="258" spans="1:7" x14ac:dyDescent="0.25">
      <c r="A258" s="22">
        <v>43531</v>
      </c>
      <c r="B258">
        <v>50.360000999999997</v>
      </c>
      <c r="C258">
        <v>50.41</v>
      </c>
      <c r="D258">
        <v>49.189999</v>
      </c>
      <c r="E258">
        <v>49.720001000000003</v>
      </c>
      <c r="F258">
        <v>49.720001000000003</v>
      </c>
      <c r="G258">
        <v>4406500</v>
      </c>
    </row>
    <row r="259" spans="1:7" x14ac:dyDescent="0.25">
      <c r="A259" s="22">
        <v>43532</v>
      </c>
      <c r="B259">
        <v>48.919998</v>
      </c>
      <c r="C259">
        <v>49.580002</v>
      </c>
      <c r="D259">
        <v>48.52</v>
      </c>
      <c r="E259">
        <v>49.57</v>
      </c>
      <c r="F259">
        <v>49.57</v>
      </c>
      <c r="G259">
        <v>4385000</v>
      </c>
    </row>
    <row r="260" spans="1:7" x14ac:dyDescent="0.25">
      <c r="A260" s="22">
        <v>43535</v>
      </c>
      <c r="B260">
        <v>50.040000999999997</v>
      </c>
      <c r="C260">
        <v>51.48</v>
      </c>
      <c r="D260">
        <v>50.040000999999997</v>
      </c>
      <c r="E260">
        <v>51.400002000000001</v>
      </c>
      <c r="F260">
        <v>51.400002000000001</v>
      </c>
      <c r="G260">
        <v>2944400</v>
      </c>
    </row>
    <row r="261" spans="1:7" x14ac:dyDescent="0.25">
      <c r="A261" s="22">
        <v>43536</v>
      </c>
      <c r="B261">
        <v>51.650002000000001</v>
      </c>
      <c r="C261">
        <v>52.150002000000001</v>
      </c>
      <c r="D261">
        <v>51.529998999999997</v>
      </c>
      <c r="E261">
        <v>52.130001</v>
      </c>
      <c r="F261">
        <v>52.130001</v>
      </c>
      <c r="G261">
        <v>2937600</v>
      </c>
    </row>
    <row r="262" spans="1:7" x14ac:dyDescent="0.25">
      <c r="A262" s="22">
        <v>43537</v>
      </c>
      <c r="B262">
        <v>52.290000999999997</v>
      </c>
      <c r="C262">
        <v>52.630001</v>
      </c>
      <c r="D262">
        <v>52.150002000000001</v>
      </c>
      <c r="E262">
        <v>52.380001</v>
      </c>
      <c r="F262">
        <v>52.380001</v>
      </c>
      <c r="G262">
        <v>2376700</v>
      </c>
    </row>
    <row r="263" spans="1:7" x14ac:dyDescent="0.25">
      <c r="A263" s="22">
        <v>43538</v>
      </c>
      <c r="B263">
        <v>52.389999000000003</v>
      </c>
      <c r="C263">
        <v>52.91</v>
      </c>
      <c r="D263">
        <v>52.330002</v>
      </c>
      <c r="E263">
        <v>52.810001</v>
      </c>
      <c r="F263">
        <v>52.810001</v>
      </c>
      <c r="G263">
        <v>1978100</v>
      </c>
    </row>
    <row r="264" spans="1:7" x14ac:dyDescent="0.25">
      <c r="A264" s="22">
        <v>43539</v>
      </c>
      <c r="B264">
        <v>52.959999000000003</v>
      </c>
      <c r="C264">
        <v>53.650002000000001</v>
      </c>
      <c r="D264">
        <v>52.860000999999997</v>
      </c>
      <c r="E264">
        <v>53.32</v>
      </c>
      <c r="F264">
        <v>53.32</v>
      </c>
      <c r="G264">
        <v>2347000</v>
      </c>
    </row>
    <row r="265" spans="1:7" x14ac:dyDescent="0.25">
      <c r="A265" s="22">
        <v>43542</v>
      </c>
      <c r="B265">
        <v>53.119999</v>
      </c>
      <c r="C265">
        <v>53.459999000000003</v>
      </c>
      <c r="D265">
        <v>52.669998</v>
      </c>
      <c r="E265">
        <v>53.240001999999997</v>
      </c>
      <c r="F265">
        <v>53.240001999999997</v>
      </c>
      <c r="G265">
        <v>2366500</v>
      </c>
    </row>
    <row r="266" spans="1:7" x14ac:dyDescent="0.25">
      <c r="A266" s="22">
        <v>43543</v>
      </c>
      <c r="B266">
        <v>53.66</v>
      </c>
      <c r="C266">
        <v>53.73</v>
      </c>
      <c r="D266">
        <v>52.619999</v>
      </c>
      <c r="E266">
        <v>53</v>
      </c>
      <c r="F266">
        <v>53</v>
      </c>
      <c r="G266">
        <v>3694600</v>
      </c>
    </row>
    <row r="267" spans="1:7" x14ac:dyDescent="0.25">
      <c r="A267" s="22">
        <v>43544</v>
      </c>
      <c r="B267">
        <v>53.029998999999997</v>
      </c>
      <c r="C267">
        <v>53.599997999999999</v>
      </c>
      <c r="D267">
        <v>52.43</v>
      </c>
      <c r="E267">
        <v>52.77</v>
      </c>
      <c r="F267">
        <v>52.77</v>
      </c>
      <c r="G267">
        <v>4291500</v>
      </c>
    </row>
    <row r="268" spans="1:7" x14ac:dyDescent="0.25">
      <c r="A268" s="22">
        <v>43545</v>
      </c>
      <c r="B268">
        <v>52.380001</v>
      </c>
      <c r="C268">
        <v>53.41</v>
      </c>
      <c r="D268">
        <v>52.360000999999997</v>
      </c>
      <c r="E268">
        <v>53.110000999999997</v>
      </c>
      <c r="F268">
        <v>53.110000999999997</v>
      </c>
      <c r="G268">
        <v>2894200</v>
      </c>
    </row>
    <row r="269" spans="1:7" x14ac:dyDescent="0.25">
      <c r="A269" s="22">
        <v>43546</v>
      </c>
      <c r="B269">
        <v>52.52</v>
      </c>
      <c r="C269">
        <v>52.799999</v>
      </c>
      <c r="D269">
        <v>49.830002</v>
      </c>
      <c r="E269">
        <v>50.029998999999997</v>
      </c>
      <c r="F269">
        <v>50.029998999999997</v>
      </c>
      <c r="G269">
        <v>9578100</v>
      </c>
    </row>
    <row r="270" spans="1:7" x14ac:dyDescent="0.25">
      <c r="A270" s="22">
        <v>43549</v>
      </c>
      <c r="B270">
        <v>50.09</v>
      </c>
      <c r="C270">
        <v>50.57</v>
      </c>
      <c r="D270">
        <v>49.330002</v>
      </c>
      <c r="E270">
        <v>50.02</v>
      </c>
      <c r="F270">
        <v>50.02</v>
      </c>
      <c r="G270">
        <v>5250100</v>
      </c>
    </row>
    <row r="271" spans="1:7" x14ac:dyDescent="0.25">
      <c r="A271" s="22">
        <v>43550</v>
      </c>
      <c r="B271">
        <v>51</v>
      </c>
      <c r="C271">
        <v>51.540000999999997</v>
      </c>
      <c r="D271">
        <v>50.740001999999997</v>
      </c>
      <c r="E271">
        <v>51.389999000000003</v>
      </c>
      <c r="F271">
        <v>51.389999000000003</v>
      </c>
      <c r="G271">
        <v>2668400</v>
      </c>
    </row>
    <row r="272" spans="1:7" x14ac:dyDescent="0.25">
      <c r="A272" s="22">
        <v>43551</v>
      </c>
      <c r="B272">
        <v>51.490001999999997</v>
      </c>
      <c r="C272">
        <v>51.619999</v>
      </c>
      <c r="D272">
        <v>49.939999</v>
      </c>
      <c r="E272">
        <v>51.02</v>
      </c>
      <c r="F272">
        <v>51.02</v>
      </c>
      <c r="G272">
        <v>3805700</v>
      </c>
    </row>
    <row r="273" spans="1:7" x14ac:dyDescent="0.25">
      <c r="A273" s="22">
        <v>43552</v>
      </c>
      <c r="B273">
        <v>51.18</v>
      </c>
      <c r="C273">
        <v>51.630001</v>
      </c>
      <c r="D273">
        <v>50.810001</v>
      </c>
      <c r="E273">
        <v>51.540000999999997</v>
      </c>
      <c r="F273">
        <v>51.540000999999997</v>
      </c>
      <c r="G273">
        <v>2579200</v>
      </c>
    </row>
    <row r="274" spans="1:7" x14ac:dyDescent="0.25">
      <c r="A274" s="22">
        <v>43553</v>
      </c>
      <c r="B274">
        <v>52.02</v>
      </c>
      <c r="C274">
        <v>52.419998</v>
      </c>
      <c r="D274">
        <v>51.860000999999997</v>
      </c>
      <c r="E274">
        <v>52.360000999999997</v>
      </c>
      <c r="F274">
        <v>52.360000999999997</v>
      </c>
      <c r="G274">
        <v>2609100</v>
      </c>
    </row>
    <row r="275" spans="1:7" x14ac:dyDescent="0.25">
      <c r="A275" s="22">
        <v>43556</v>
      </c>
      <c r="B275">
        <v>52.639999000000003</v>
      </c>
      <c r="C275">
        <v>52.889999000000003</v>
      </c>
      <c r="D275">
        <v>52.419998</v>
      </c>
      <c r="E275">
        <v>52.810001</v>
      </c>
      <c r="F275">
        <v>52.810001</v>
      </c>
      <c r="G275">
        <v>1912400</v>
      </c>
    </row>
    <row r="276" spans="1:7" x14ac:dyDescent="0.25">
      <c r="A276" s="22">
        <v>43557</v>
      </c>
      <c r="B276">
        <v>52.73</v>
      </c>
      <c r="C276">
        <v>53</v>
      </c>
      <c r="D276">
        <v>52.580002</v>
      </c>
      <c r="E276">
        <v>52.889999000000003</v>
      </c>
      <c r="F276">
        <v>52.889999000000003</v>
      </c>
      <c r="G276">
        <v>1262700</v>
      </c>
    </row>
    <row r="277" spans="1:7" x14ac:dyDescent="0.25">
      <c r="A277" s="22">
        <v>43558</v>
      </c>
      <c r="B277">
        <v>53.34</v>
      </c>
      <c r="C277">
        <v>53.369999</v>
      </c>
      <c r="D277">
        <v>52.310001</v>
      </c>
      <c r="E277">
        <v>52.700001</v>
      </c>
      <c r="F277">
        <v>52.700001</v>
      </c>
      <c r="G277">
        <v>2048600</v>
      </c>
    </row>
    <row r="278" spans="1:7" x14ac:dyDescent="0.25">
      <c r="A278" s="22">
        <v>43559</v>
      </c>
      <c r="B278">
        <v>52.860000999999997</v>
      </c>
      <c r="C278">
        <v>53.139999000000003</v>
      </c>
      <c r="D278">
        <v>52.5</v>
      </c>
      <c r="E278">
        <v>52.93</v>
      </c>
      <c r="F278">
        <v>52.93</v>
      </c>
      <c r="G278">
        <v>1512200</v>
      </c>
    </row>
    <row r="279" spans="1:7" x14ac:dyDescent="0.25">
      <c r="A279" s="22">
        <v>43560</v>
      </c>
      <c r="B279">
        <v>53.310001</v>
      </c>
      <c r="C279">
        <v>53.52</v>
      </c>
      <c r="D279">
        <v>53.119999</v>
      </c>
      <c r="E279">
        <v>53.5</v>
      </c>
      <c r="F279">
        <v>53.5</v>
      </c>
      <c r="G279">
        <v>1685400</v>
      </c>
    </row>
    <row r="280" spans="1:7" x14ac:dyDescent="0.25">
      <c r="A280" s="22">
        <v>43563</v>
      </c>
      <c r="B280">
        <v>53.439999</v>
      </c>
      <c r="C280">
        <v>53.700001</v>
      </c>
      <c r="D280">
        <v>53.23</v>
      </c>
      <c r="E280">
        <v>53.639999000000003</v>
      </c>
      <c r="F280">
        <v>53.639999000000003</v>
      </c>
      <c r="G280">
        <v>1590600</v>
      </c>
    </row>
    <row r="281" spans="1:7" x14ac:dyDescent="0.25">
      <c r="A281" s="22">
        <v>43564</v>
      </c>
      <c r="B281">
        <v>53.25</v>
      </c>
      <c r="C281">
        <v>53.419998</v>
      </c>
      <c r="D281">
        <v>52.509998000000003</v>
      </c>
      <c r="E281">
        <v>52.68</v>
      </c>
      <c r="F281">
        <v>52.68</v>
      </c>
      <c r="G281">
        <v>1756600</v>
      </c>
    </row>
    <row r="282" spans="1:7" x14ac:dyDescent="0.25">
      <c r="A282" s="22">
        <v>43565</v>
      </c>
      <c r="B282">
        <v>52.900002000000001</v>
      </c>
      <c r="C282">
        <v>53.439999</v>
      </c>
      <c r="D282">
        <v>52.73</v>
      </c>
      <c r="E282">
        <v>53.389999000000003</v>
      </c>
      <c r="F282">
        <v>53.389999000000003</v>
      </c>
      <c r="G282">
        <v>1387900</v>
      </c>
    </row>
    <row r="283" spans="1:7" x14ac:dyDescent="0.25">
      <c r="A283" s="22">
        <v>43566</v>
      </c>
      <c r="B283">
        <v>53.77</v>
      </c>
      <c r="C283">
        <v>54.009998000000003</v>
      </c>
      <c r="D283">
        <v>53.59</v>
      </c>
      <c r="E283">
        <v>53.939999</v>
      </c>
      <c r="F283">
        <v>53.939999</v>
      </c>
      <c r="G283">
        <v>1343300</v>
      </c>
    </row>
    <row r="284" spans="1:7" x14ac:dyDescent="0.25">
      <c r="A284" s="22">
        <v>43567</v>
      </c>
      <c r="B284">
        <v>54.509998000000003</v>
      </c>
      <c r="C284">
        <v>55.240001999999997</v>
      </c>
      <c r="D284">
        <v>54.459999000000003</v>
      </c>
      <c r="E284">
        <v>55.150002000000001</v>
      </c>
      <c r="F284">
        <v>55.150002000000001</v>
      </c>
      <c r="G284">
        <v>1748100</v>
      </c>
    </row>
    <row r="285" spans="1:7" x14ac:dyDescent="0.25">
      <c r="A285" s="22">
        <v>43570</v>
      </c>
      <c r="B285">
        <v>55.580002</v>
      </c>
      <c r="C285">
        <v>55.610000999999997</v>
      </c>
      <c r="D285">
        <v>54.389999000000003</v>
      </c>
      <c r="E285">
        <v>55.5</v>
      </c>
      <c r="F285">
        <v>55.5</v>
      </c>
      <c r="G285">
        <v>1899200</v>
      </c>
    </row>
    <row r="286" spans="1:7" x14ac:dyDescent="0.25">
      <c r="A286" s="22">
        <v>43571</v>
      </c>
      <c r="B286">
        <v>55.669998</v>
      </c>
      <c r="C286">
        <v>56.009998000000003</v>
      </c>
      <c r="D286">
        <v>55.5</v>
      </c>
      <c r="E286">
        <v>55.650002000000001</v>
      </c>
      <c r="F286">
        <v>55.650002000000001</v>
      </c>
      <c r="G286">
        <v>2189800</v>
      </c>
    </row>
    <row r="287" spans="1:7" x14ac:dyDescent="0.25">
      <c r="A287" s="22">
        <v>43572</v>
      </c>
      <c r="B287">
        <v>56.150002000000001</v>
      </c>
      <c r="C287">
        <v>56.200001</v>
      </c>
      <c r="D287">
        <v>55.009998000000003</v>
      </c>
      <c r="E287">
        <v>55.52</v>
      </c>
      <c r="F287">
        <v>55.52</v>
      </c>
      <c r="G287">
        <v>2625400</v>
      </c>
    </row>
    <row r="288" spans="1:7" x14ac:dyDescent="0.25">
      <c r="A288" s="22">
        <v>43573</v>
      </c>
      <c r="B288">
        <v>55.59</v>
      </c>
      <c r="C288">
        <v>55.990001999999997</v>
      </c>
      <c r="D288">
        <v>55.040000999999997</v>
      </c>
      <c r="E288">
        <v>55.959999000000003</v>
      </c>
      <c r="F288">
        <v>55.959999000000003</v>
      </c>
      <c r="G288">
        <v>1761200</v>
      </c>
    </row>
    <row r="289" spans="1:7" x14ac:dyDescent="0.25">
      <c r="A289" s="22">
        <v>43577</v>
      </c>
      <c r="B289">
        <v>55.639999000000003</v>
      </c>
      <c r="C289">
        <v>56.23</v>
      </c>
      <c r="D289">
        <v>55.419998</v>
      </c>
      <c r="E289">
        <v>56.200001</v>
      </c>
      <c r="F289">
        <v>56.200001</v>
      </c>
      <c r="G289">
        <v>1380900</v>
      </c>
    </row>
    <row r="290" spans="1:7" x14ac:dyDescent="0.25">
      <c r="A290" s="22">
        <v>43578</v>
      </c>
      <c r="B290">
        <v>56.369999</v>
      </c>
      <c r="C290">
        <v>56.639999000000003</v>
      </c>
      <c r="D290">
        <v>56.23</v>
      </c>
      <c r="E290">
        <v>56.400002000000001</v>
      </c>
      <c r="F290">
        <v>56.400002000000001</v>
      </c>
      <c r="G290">
        <v>1350100</v>
      </c>
    </row>
    <row r="291" spans="1:7" x14ac:dyDescent="0.25">
      <c r="A291" s="22">
        <v>43579</v>
      </c>
      <c r="B291">
        <v>56.400002000000001</v>
      </c>
      <c r="C291">
        <v>56.450001</v>
      </c>
      <c r="D291">
        <v>55.709999000000003</v>
      </c>
      <c r="E291">
        <v>55.740001999999997</v>
      </c>
      <c r="F291">
        <v>55.740001999999997</v>
      </c>
      <c r="G291">
        <v>1720000</v>
      </c>
    </row>
    <row r="292" spans="1:7" x14ac:dyDescent="0.25">
      <c r="A292" s="22">
        <v>43580</v>
      </c>
      <c r="B292">
        <v>55.400002000000001</v>
      </c>
      <c r="C292">
        <v>55.75</v>
      </c>
      <c r="D292">
        <v>54.349997999999999</v>
      </c>
      <c r="E292">
        <v>55.169998</v>
      </c>
      <c r="F292">
        <v>55.169998</v>
      </c>
      <c r="G292">
        <v>2536200</v>
      </c>
    </row>
    <row r="293" spans="1:7" x14ac:dyDescent="0.25">
      <c r="A293" s="22">
        <v>43581</v>
      </c>
      <c r="B293">
        <v>55.450001</v>
      </c>
      <c r="C293">
        <v>56.130001</v>
      </c>
      <c r="D293">
        <v>55.02</v>
      </c>
      <c r="E293">
        <v>56.119999</v>
      </c>
      <c r="F293">
        <v>56.119999</v>
      </c>
      <c r="G293">
        <v>1673200</v>
      </c>
    </row>
    <row r="294" spans="1:7" x14ac:dyDescent="0.25">
      <c r="A294" s="22">
        <v>43584</v>
      </c>
      <c r="B294">
        <v>55.93</v>
      </c>
      <c r="C294">
        <v>56.169998</v>
      </c>
      <c r="D294">
        <v>55.66</v>
      </c>
      <c r="E294">
        <v>55.68</v>
      </c>
      <c r="F294">
        <v>55.68</v>
      </c>
      <c r="G294">
        <v>1067600</v>
      </c>
    </row>
    <row r="295" spans="1:7" x14ac:dyDescent="0.25">
      <c r="A295" s="22">
        <v>43585</v>
      </c>
      <c r="B295">
        <v>55.77</v>
      </c>
      <c r="C295">
        <v>55.860000999999997</v>
      </c>
      <c r="D295">
        <v>54.900002000000001</v>
      </c>
      <c r="E295">
        <v>55.66</v>
      </c>
      <c r="F295">
        <v>55.66</v>
      </c>
      <c r="G295">
        <v>1695800</v>
      </c>
    </row>
    <row r="296" spans="1:7" x14ac:dyDescent="0.25">
      <c r="A296" s="22">
        <v>43586</v>
      </c>
      <c r="B296">
        <v>55.970001000000003</v>
      </c>
      <c r="C296">
        <v>56.150002000000001</v>
      </c>
      <c r="D296">
        <v>54.59</v>
      </c>
      <c r="E296">
        <v>54.59</v>
      </c>
      <c r="F296">
        <v>54.59</v>
      </c>
      <c r="G296">
        <v>2612600</v>
      </c>
    </row>
    <row r="297" spans="1:7" x14ac:dyDescent="0.25">
      <c r="A297" s="22">
        <v>43587</v>
      </c>
      <c r="B297">
        <v>54.869999</v>
      </c>
      <c r="C297">
        <v>54.990001999999997</v>
      </c>
      <c r="D297">
        <v>53.5</v>
      </c>
      <c r="E297">
        <v>54.52</v>
      </c>
      <c r="F297">
        <v>54.52</v>
      </c>
      <c r="G297">
        <v>4022100</v>
      </c>
    </row>
    <row r="298" spans="1:7" x14ac:dyDescent="0.25">
      <c r="A298" s="22">
        <v>43588</v>
      </c>
      <c r="B298">
        <v>55.299999</v>
      </c>
      <c r="C298">
        <v>56</v>
      </c>
      <c r="D298">
        <v>55.23</v>
      </c>
      <c r="E298">
        <v>55.860000999999997</v>
      </c>
      <c r="F298">
        <v>55.860000999999997</v>
      </c>
      <c r="G298">
        <v>1967900</v>
      </c>
    </row>
    <row r="299" spans="1:7" x14ac:dyDescent="0.25">
      <c r="A299" s="22">
        <v>43591</v>
      </c>
      <c r="B299">
        <v>53.060001</v>
      </c>
      <c r="C299">
        <v>54.5</v>
      </c>
      <c r="D299">
        <v>52.779998999999997</v>
      </c>
      <c r="E299">
        <v>54.27</v>
      </c>
      <c r="F299">
        <v>54.27</v>
      </c>
      <c r="G299">
        <v>4909000</v>
      </c>
    </row>
    <row r="300" spans="1:7" x14ac:dyDescent="0.25">
      <c r="A300" s="22">
        <v>43592</v>
      </c>
      <c r="B300">
        <v>52.709999000000003</v>
      </c>
      <c r="C300">
        <v>52.98</v>
      </c>
      <c r="D300">
        <v>49.09</v>
      </c>
      <c r="E300">
        <v>49.810001</v>
      </c>
      <c r="F300">
        <v>49.810001</v>
      </c>
      <c r="G300">
        <v>11332800</v>
      </c>
    </row>
    <row r="301" spans="1:7" x14ac:dyDescent="0.25">
      <c r="A301" s="22">
        <v>43593</v>
      </c>
      <c r="B301">
        <v>50.32</v>
      </c>
      <c r="C301">
        <v>51.43</v>
      </c>
      <c r="D301">
        <v>49.810001</v>
      </c>
      <c r="E301">
        <v>50.52</v>
      </c>
      <c r="F301">
        <v>50.52</v>
      </c>
      <c r="G301">
        <v>5984200</v>
      </c>
    </row>
    <row r="302" spans="1:7" x14ac:dyDescent="0.25">
      <c r="A302" s="22">
        <v>43594</v>
      </c>
      <c r="B302">
        <v>49.139999000000003</v>
      </c>
      <c r="C302">
        <v>50.709999000000003</v>
      </c>
      <c r="D302">
        <v>48.369999</v>
      </c>
      <c r="E302">
        <v>50.630001</v>
      </c>
      <c r="F302">
        <v>50.630001</v>
      </c>
      <c r="G302">
        <v>6269600</v>
      </c>
    </row>
    <row r="303" spans="1:7" x14ac:dyDescent="0.25">
      <c r="A303" s="22">
        <v>43595</v>
      </c>
      <c r="B303">
        <v>50.389999000000003</v>
      </c>
      <c r="C303">
        <v>52.619999</v>
      </c>
      <c r="D303">
        <v>49.740001999999997</v>
      </c>
      <c r="E303">
        <v>52.619999</v>
      </c>
      <c r="F303">
        <v>52.619999</v>
      </c>
      <c r="G303">
        <v>5772500</v>
      </c>
    </row>
    <row r="304" spans="1:7" x14ac:dyDescent="0.25">
      <c r="A304" s="22">
        <v>43598</v>
      </c>
      <c r="B304">
        <v>49.299999</v>
      </c>
      <c r="C304">
        <v>50.169998</v>
      </c>
      <c r="D304">
        <v>48.5</v>
      </c>
      <c r="E304">
        <v>48.720001000000003</v>
      </c>
      <c r="F304">
        <v>48.720001000000003</v>
      </c>
      <c r="G304">
        <v>6678600</v>
      </c>
    </row>
    <row r="305" spans="1:7" x14ac:dyDescent="0.25">
      <c r="A305" s="22">
        <v>43599</v>
      </c>
      <c r="B305">
        <v>49.59</v>
      </c>
      <c r="C305">
        <v>50.310001</v>
      </c>
      <c r="D305">
        <v>49.419998</v>
      </c>
      <c r="E305">
        <v>49.959999000000003</v>
      </c>
      <c r="F305">
        <v>49.959999000000003</v>
      </c>
      <c r="G305">
        <v>2871600</v>
      </c>
    </row>
    <row r="306" spans="1:7" x14ac:dyDescent="0.25">
      <c r="A306" s="22">
        <v>43600</v>
      </c>
      <c r="B306">
        <v>49.299999</v>
      </c>
      <c r="C306">
        <v>51.119999</v>
      </c>
      <c r="D306">
        <v>49.139999000000003</v>
      </c>
      <c r="E306">
        <v>51.02</v>
      </c>
      <c r="F306">
        <v>51.02</v>
      </c>
      <c r="G306">
        <v>3154800</v>
      </c>
    </row>
    <row r="307" spans="1:7" x14ac:dyDescent="0.25">
      <c r="A307" s="22">
        <v>43601</v>
      </c>
      <c r="B307">
        <v>51.25</v>
      </c>
      <c r="C307">
        <v>52.330002</v>
      </c>
      <c r="D307">
        <v>51.25</v>
      </c>
      <c r="E307">
        <v>52.139999000000003</v>
      </c>
      <c r="F307">
        <v>52.139999000000003</v>
      </c>
      <c r="G307">
        <v>3594200</v>
      </c>
    </row>
    <row r="308" spans="1:7" x14ac:dyDescent="0.25">
      <c r="A308" s="22">
        <v>43602</v>
      </c>
      <c r="B308">
        <v>51.119999</v>
      </c>
      <c r="C308">
        <v>52.48</v>
      </c>
      <c r="D308">
        <v>51.110000999999997</v>
      </c>
      <c r="E308">
        <v>51.759998000000003</v>
      </c>
      <c r="F308">
        <v>51.759998000000003</v>
      </c>
      <c r="G308">
        <v>3931600</v>
      </c>
    </row>
    <row r="309" spans="1:7" x14ac:dyDescent="0.25">
      <c r="A309" s="22">
        <v>43605</v>
      </c>
      <c r="B309">
        <v>51.119999</v>
      </c>
      <c r="C309">
        <v>51.869999</v>
      </c>
      <c r="D309">
        <v>50.619999</v>
      </c>
      <c r="E309">
        <v>51.419998</v>
      </c>
      <c r="F309">
        <v>51.419998</v>
      </c>
      <c r="G309">
        <v>2900500</v>
      </c>
    </row>
    <row r="310" spans="1:7" x14ac:dyDescent="0.25">
      <c r="A310" s="22">
        <v>43606</v>
      </c>
      <c r="B310">
        <v>52.27</v>
      </c>
      <c r="C310">
        <v>52.779998999999997</v>
      </c>
      <c r="D310">
        <v>52.200001</v>
      </c>
      <c r="E310">
        <v>52.650002000000001</v>
      </c>
      <c r="F310">
        <v>52.650002000000001</v>
      </c>
      <c r="G310">
        <v>3072500</v>
      </c>
    </row>
    <row r="311" spans="1:7" x14ac:dyDescent="0.25">
      <c r="A311" s="22">
        <v>43607</v>
      </c>
      <c r="B311">
        <v>52.560001</v>
      </c>
      <c r="C311">
        <v>53.200001</v>
      </c>
      <c r="D311">
        <v>52.490001999999997</v>
      </c>
      <c r="E311">
        <v>52.98</v>
      </c>
      <c r="F311">
        <v>52.98</v>
      </c>
      <c r="G311">
        <v>2275200</v>
      </c>
    </row>
    <row r="312" spans="1:7" x14ac:dyDescent="0.25">
      <c r="A312" s="22">
        <v>43608</v>
      </c>
      <c r="B312">
        <v>51.939999</v>
      </c>
      <c r="C312">
        <v>51.970001000000003</v>
      </c>
      <c r="D312">
        <v>50.720001000000003</v>
      </c>
      <c r="E312">
        <v>51.139999000000003</v>
      </c>
      <c r="F312">
        <v>51.139999000000003</v>
      </c>
      <c r="G312">
        <v>5032400</v>
      </c>
    </row>
    <row r="313" spans="1:7" x14ac:dyDescent="0.25">
      <c r="A313" s="22">
        <v>43609</v>
      </c>
      <c r="B313">
        <v>51.939999</v>
      </c>
      <c r="C313">
        <v>52.18</v>
      </c>
      <c r="D313">
        <v>51.360000999999997</v>
      </c>
      <c r="E313">
        <v>51.720001000000003</v>
      </c>
      <c r="F313">
        <v>51.720001000000003</v>
      </c>
      <c r="G313">
        <v>2714900</v>
      </c>
    </row>
    <row r="314" spans="1:7" x14ac:dyDescent="0.25">
      <c r="A314" s="22">
        <v>43613</v>
      </c>
      <c r="B314">
        <v>51.93</v>
      </c>
      <c r="C314">
        <v>52.299999</v>
      </c>
      <c r="D314">
        <v>50.919998</v>
      </c>
      <c r="E314">
        <v>50.919998</v>
      </c>
      <c r="F314">
        <v>50.919998</v>
      </c>
      <c r="G314">
        <v>2247000</v>
      </c>
    </row>
    <row r="315" spans="1:7" x14ac:dyDescent="0.25">
      <c r="A315" s="22">
        <v>43614</v>
      </c>
      <c r="B315">
        <v>50.349997999999999</v>
      </c>
      <c r="C315">
        <v>50.849997999999999</v>
      </c>
      <c r="D315">
        <v>49.93</v>
      </c>
      <c r="E315">
        <v>50.400002000000001</v>
      </c>
      <c r="F315">
        <v>50.400002000000001</v>
      </c>
      <c r="G315">
        <v>2504000</v>
      </c>
    </row>
    <row r="316" spans="1:7" x14ac:dyDescent="0.25">
      <c r="A316" s="22">
        <v>43615</v>
      </c>
      <c r="B316">
        <v>50.990001999999997</v>
      </c>
      <c r="C316">
        <v>51.25</v>
      </c>
      <c r="D316">
        <v>50.389999000000003</v>
      </c>
      <c r="E316">
        <v>50.91</v>
      </c>
      <c r="F316">
        <v>50.91</v>
      </c>
      <c r="G316">
        <v>2035300</v>
      </c>
    </row>
    <row r="317" spans="1:7" x14ac:dyDescent="0.25">
      <c r="A317" s="22">
        <v>43616</v>
      </c>
      <c r="B317">
        <v>49.709999000000003</v>
      </c>
      <c r="C317">
        <v>50.34</v>
      </c>
      <c r="D317">
        <v>49.490001999999997</v>
      </c>
      <c r="E317">
        <v>49.82</v>
      </c>
      <c r="F317">
        <v>49.82</v>
      </c>
      <c r="G317">
        <v>3114400</v>
      </c>
    </row>
    <row r="318" spans="1:7" x14ac:dyDescent="0.25">
      <c r="A318" s="22">
        <v>43619</v>
      </c>
      <c r="B318">
        <v>49.91</v>
      </c>
      <c r="C318">
        <v>50.380001</v>
      </c>
      <c r="D318">
        <v>49.080002</v>
      </c>
      <c r="E318">
        <v>49.650002000000001</v>
      </c>
      <c r="F318">
        <v>49.650002000000001</v>
      </c>
      <c r="G318">
        <v>2647200</v>
      </c>
    </row>
    <row r="319" spans="1:7" x14ac:dyDescent="0.25">
      <c r="A319" s="22">
        <v>43620</v>
      </c>
      <c r="B319">
        <v>50.400002000000001</v>
      </c>
      <c r="C319">
        <v>51.060001</v>
      </c>
      <c r="D319">
        <v>50.049999</v>
      </c>
      <c r="E319">
        <v>51.02</v>
      </c>
      <c r="F319">
        <v>51.02</v>
      </c>
      <c r="G319">
        <v>1822200</v>
      </c>
    </row>
    <row r="320" spans="1:7" x14ac:dyDescent="0.25">
      <c r="A320" s="22">
        <v>43621</v>
      </c>
      <c r="B320">
        <v>51.279998999999997</v>
      </c>
      <c r="C320">
        <v>51.689999</v>
      </c>
      <c r="D320">
        <v>50.790000999999997</v>
      </c>
      <c r="E320">
        <v>51.59</v>
      </c>
      <c r="F320">
        <v>51.59</v>
      </c>
      <c r="G320">
        <v>2042100</v>
      </c>
    </row>
    <row r="321" spans="1:7" x14ac:dyDescent="0.25">
      <c r="A321" s="22">
        <v>43622</v>
      </c>
      <c r="B321">
        <v>51.779998999999997</v>
      </c>
      <c r="C321">
        <v>52.18</v>
      </c>
      <c r="D321">
        <v>51.490001999999997</v>
      </c>
      <c r="E321">
        <v>52.099997999999999</v>
      </c>
      <c r="F321">
        <v>52.099997999999999</v>
      </c>
      <c r="G321">
        <v>1437900</v>
      </c>
    </row>
    <row r="322" spans="1:7" x14ac:dyDescent="0.25">
      <c r="A322" s="22">
        <v>43623</v>
      </c>
      <c r="B322">
        <v>52.189999</v>
      </c>
      <c r="C322">
        <v>52.349997999999999</v>
      </c>
      <c r="D322">
        <v>51.84</v>
      </c>
      <c r="E322">
        <v>51.880001</v>
      </c>
      <c r="F322">
        <v>51.880001</v>
      </c>
      <c r="G322">
        <v>1458300</v>
      </c>
    </row>
    <row r="323" spans="1:7" x14ac:dyDescent="0.25">
      <c r="A323" s="22">
        <v>43626</v>
      </c>
      <c r="B323">
        <v>52.25</v>
      </c>
      <c r="C323">
        <v>52.330002</v>
      </c>
      <c r="D323">
        <v>51.790000999999997</v>
      </c>
      <c r="E323">
        <v>52.169998</v>
      </c>
      <c r="F323">
        <v>52.169998</v>
      </c>
      <c r="G323">
        <v>1292700</v>
      </c>
    </row>
    <row r="324" spans="1:7" x14ac:dyDescent="0.25">
      <c r="A324" s="22">
        <v>43627</v>
      </c>
      <c r="B324">
        <v>52.639999000000003</v>
      </c>
      <c r="C324">
        <v>52.669998</v>
      </c>
      <c r="D324">
        <v>51.68</v>
      </c>
      <c r="E324">
        <v>52.040000999999997</v>
      </c>
      <c r="F324">
        <v>52.040000999999997</v>
      </c>
      <c r="G324">
        <v>1582600</v>
      </c>
    </row>
    <row r="325" spans="1:7" x14ac:dyDescent="0.25">
      <c r="A325" s="22">
        <v>43628</v>
      </c>
      <c r="B325">
        <v>51.91</v>
      </c>
      <c r="C325">
        <v>52.279998999999997</v>
      </c>
      <c r="D325">
        <v>51.689999</v>
      </c>
      <c r="E325">
        <v>52.18</v>
      </c>
      <c r="F325">
        <v>52.18</v>
      </c>
      <c r="G325">
        <v>975500</v>
      </c>
    </row>
    <row r="326" spans="1:7" x14ac:dyDescent="0.25">
      <c r="A326" s="22">
        <v>43629</v>
      </c>
      <c r="B326">
        <v>52.48</v>
      </c>
      <c r="C326">
        <v>52.599997999999999</v>
      </c>
      <c r="D326">
        <v>52.07</v>
      </c>
      <c r="E326">
        <v>52.34</v>
      </c>
      <c r="F326">
        <v>52.34</v>
      </c>
      <c r="G326">
        <v>1188700</v>
      </c>
    </row>
    <row r="327" spans="1:7" x14ac:dyDescent="0.25">
      <c r="A327" s="22">
        <v>43630</v>
      </c>
      <c r="B327">
        <v>52.189999</v>
      </c>
      <c r="C327">
        <v>52.630001</v>
      </c>
      <c r="D327">
        <v>51.93</v>
      </c>
      <c r="E327">
        <v>52.560001</v>
      </c>
      <c r="F327">
        <v>52.560001</v>
      </c>
      <c r="G327">
        <v>1706400</v>
      </c>
    </row>
    <row r="328" spans="1:7" x14ac:dyDescent="0.25">
      <c r="A328" s="22">
        <v>43633</v>
      </c>
      <c r="B328">
        <v>52.650002000000001</v>
      </c>
      <c r="C328">
        <v>53.009998000000003</v>
      </c>
      <c r="D328">
        <v>52.549999</v>
      </c>
      <c r="E328">
        <v>52.900002000000001</v>
      </c>
      <c r="F328">
        <v>52.900002000000001</v>
      </c>
      <c r="G328">
        <v>891900</v>
      </c>
    </row>
    <row r="329" spans="1:7" x14ac:dyDescent="0.25">
      <c r="A329" s="22">
        <v>43634</v>
      </c>
      <c r="B329">
        <v>53.34</v>
      </c>
      <c r="C329">
        <v>53.549999</v>
      </c>
      <c r="D329">
        <v>52.950001</v>
      </c>
      <c r="E329">
        <v>53.040000999999997</v>
      </c>
      <c r="F329">
        <v>53.040000999999997</v>
      </c>
      <c r="G329">
        <v>1598100</v>
      </c>
    </row>
    <row r="330" spans="1:7" x14ac:dyDescent="0.25">
      <c r="A330" s="22">
        <v>43635</v>
      </c>
      <c r="B330">
        <v>53.34</v>
      </c>
      <c r="C330">
        <v>54.040000999999997</v>
      </c>
      <c r="D330">
        <v>52.98</v>
      </c>
      <c r="E330">
        <v>53.939999</v>
      </c>
      <c r="F330">
        <v>53.939999</v>
      </c>
      <c r="G330">
        <v>2228000</v>
      </c>
    </row>
    <row r="331" spans="1:7" x14ac:dyDescent="0.25">
      <c r="A331" s="22">
        <v>43636</v>
      </c>
      <c r="B331">
        <v>54.43</v>
      </c>
      <c r="C331">
        <v>54.669998</v>
      </c>
      <c r="D331">
        <v>53.040000999999997</v>
      </c>
      <c r="E331">
        <v>53.84</v>
      </c>
      <c r="F331">
        <v>53.84</v>
      </c>
      <c r="G331">
        <v>2779900</v>
      </c>
    </row>
    <row r="332" spans="1:7" x14ac:dyDescent="0.25">
      <c r="A332" s="22">
        <v>43637</v>
      </c>
      <c r="B332">
        <v>53.68</v>
      </c>
      <c r="C332">
        <v>54.009998000000003</v>
      </c>
      <c r="D332">
        <v>53.099997999999999</v>
      </c>
      <c r="E332">
        <v>53.209999000000003</v>
      </c>
      <c r="F332">
        <v>53.209999000000003</v>
      </c>
      <c r="G332">
        <v>2473900</v>
      </c>
    </row>
    <row r="333" spans="1:7" x14ac:dyDescent="0.25">
      <c r="A333" s="22">
        <v>43640</v>
      </c>
      <c r="B333">
        <v>53.450001</v>
      </c>
      <c r="C333">
        <v>53.709999000000003</v>
      </c>
      <c r="D333">
        <v>53.330002</v>
      </c>
      <c r="E333">
        <v>53.549999</v>
      </c>
      <c r="F333">
        <v>53.549999</v>
      </c>
      <c r="G333">
        <v>1514500</v>
      </c>
    </row>
    <row r="334" spans="1:7" x14ac:dyDescent="0.25">
      <c r="A334" s="22">
        <v>43641</v>
      </c>
      <c r="B334">
        <v>53.540000999999997</v>
      </c>
      <c r="C334">
        <v>53.540000999999997</v>
      </c>
      <c r="D334">
        <v>52.66</v>
      </c>
      <c r="E334">
        <v>52.75</v>
      </c>
      <c r="F334">
        <v>52.75</v>
      </c>
      <c r="G334">
        <v>1488000</v>
      </c>
    </row>
    <row r="335" spans="1:7" x14ac:dyDescent="0.25">
      <c r="A335" s="22">
        <v>43642</v>
      </c>
      <c r="B335">
        <v>53.299999</v>
      </c>
      <c r="C335">
        <v>53.439999</v>
      </c>
      <c r="D335">
        <v>52.799999</v>
      </c>
      <c r="E335">
        <v>52.970001000000003</v>
      </c>
      <c r="F335">
        <v>52.970001000000003</v>
      </c>
      <c r="G335">
        <v>1308100</v>
      </c>
    </row>
    <row r="336" spans="1:7" x14ac:dyDescent="0.25">
      <c r="A336" s="22">
        <v>43643</v>
      </c>
      <c r="B336">
        <v>53.200001</v>
      </c>
      <c r="C336">
        <v>53.639999000000003</v>
      </c>
      <c r="D336">
        <v>53.060001</v>
      </c>
      <c r="E336">
        <v>53.419998</v>
      </c>
      <c r="F336">
        <v>53.419998</v>
      </c>
      <c r="G336">
        <v>1436600</v>
      </c>
    </row>
    <row r="337" spans="1:7" x14ac:dyDescent="0.25">
      <c r="A337" s="22">
        <v>43644</v>
      </c>
      <c r="B337">
        <v>53.709999000000003</v>
      </c>
      <c r="C337">
        <v>54.009998000000003</v>
      </c>
      <c r="D337">
        <v>53.549999</v>
      </c>
      <c r="E337">
        <v>53.869999</v>
      </c>
      <c r="F337">
        <v>53.869999</v>
      </c>
      <c r="G337">
        <v>1711000</v>
      </c>
    </row>
    <row r="338" spans="1:7" x14ac:dyDescent="0.25">
      <c r="A338" s="22">
        <v>43647</v>
      </c>
      <c r="B338">
        <v>55.459999000000003</v>
      </c>
      <c r="C338">
        <v>55.490001999999997</v>
      </c>
      <c r="D338">
        <v>54.82</v>
      </c>
      <c r="E338">
        <v>55.360000999999997</v>
      </c>
      <c r="F338">
        <v>55.360000999999997</v>
      </c>
      <c r="G338">
        <v>1706900</v>
      </c>
    </row>
    <row r="339" spans="1:7" x14ac:dyDescent="0.25">
      <c r="A339" s="22">
        <v>43648</v>
      </c>
      <c r="B339">
        <v>55.349997999999999</v>
      </c>
      <c r="C339">
        <v>56.439999</v>
      </c>
      <c r="D339">
        <v>55.32</v>
      </c>
      <c r="E339">
        <v>56.330002</v>
      </c>
      <c r="F339">
        <v>56.330002</v>
      </c>
      <c r="G339">
        <v>1629100</v>
      </c>
    </row>
    <row r="340" spans="1:7" x14ac:dyDescent="0.25">
      <c r="A340" s="22">
        <v>43649</v>
      </c>
      <c r="B340">
        <v>56.349997999999999</v>
      </c>
      <c r="C340">
        <v>56.650002000000001</v>
      </c>
      <c r="D340">
        <v>56.119999</v>
      </c>
      <c r="E340">
        <v>56.57</v>
      </c>
      <c r="F340">
        <v>56.57</v>
      </c>
      <c r="G340">
        <v>792500</v>
      </c>
    </row>
    <row r="341" spans="1:7" x14ac:dyDescent="0.25">
      <c r="A341" s="22">
        <v>43651</v>
      </c>
      <c r="B341">
        <v>55.990001999999997</v>
      </c>
      <c r="C341">
        <v>56.57</v>
      </c>
      <c r="D341">
        <v>55.119999</v>
      </c>
      <c r="E341">
        <v>56.400002000000001</v>
      </c>
      <c r="F341">
        <v>56.400002000000001</v>
      </c>
      <c r="G341">
        <v>1464300</v>
      </c>
    </row>
    <row r="342" spans="1:7" x14ac:dyDescent="0.25">
      <c r="A342" s="22">
        <v>43654</v>
      </c>
      <c r="B342">
        <v>55.779998999999997</v>
      </c>
      <c r="C342">
        <v>56.09</v>
      </c>
      <c r="D342">
        <v>55.43</v>
      </c>
      <c r="E342">
        <v>55.619999</v>
      </c>
      <c r="F342">
        <v>55.619999</v>
      </c>
      <c r="G342">
        <v>1339300</v>
      </c>
    </row>
    <row r="343" spans="1:7" x14ac:dyDescent="0.25">
      <c r="A343" s="22">
        <v>43655</v>
      </c>
      <c r="B343">
        <v>54.939999</v>
      </c>
      <c r="C343">
        <v>55.700001</v>
      </c>
      <c r="D343">
        <v>54.84</v>
      </c>
      <c r="E343">
        <v>55.57</v>
      </c>
      <c r="F343">
        <v>55.57</v>
      </c>
      <c r="G343">
        <v>1739400</v>
      </c>
    </row>
    <row r="344" spans="1:7" x14ac:dyDescent="0.25">
      <c r="A344" s="22">
        <v>43656</v>
      </c>
      <c r="B344">
        <v>56.02</v>
      </c>
      <c r="C344">
        <v>56.529998999999997</v>
      </c>
      <c r="D344">
        <v>55.970001000000003</v>
      </c>
      <c r="E344">
        <v>56.349997999999999</v>
      </c>
      <c r="F344">
        <v>56.349997999999999</v>
      </c>
      <c r="G344">
        <v>1794100</v>
      </c>
    </row>
    <row r="345" spans="1:7" x14ac:dyDescent="0.25">
      <c r="A345" s="22">
        <v>43657</v>
      </c>
      <c r="B345">
        <v>56.84</v>
      </c>
      <c r="C345">
        <v>57.099997999999999</v>
      </c>
      <c r="D345">
        <v>56.419998</v>
      </c>
      <c r="E345">
        <v>56.880001</v>
      </c>
      <c r="F345">
        <v>56.880001</v>
      </c>
      <c r="G345">
        <v>1486400</v>
      </c>
    </row>
    <row r="346" spans="1:7" x14ac:dyDescent="0.25">
      <c r="A346" s="22">
        <v>43658</v>
      </c>
      <c r="B346">
        <v>57.130001</v>
      </c>
      <c r="C346">
        <v>57.450001</v>
      </c>
      <c r="D346">
        <v>56.900002000000001</v>
      </c>
      <c r="E346">
        <v>57.380001</v>
      </c>
      <c r="F346">
        <v>57.380001</v>
      </c>
      <c r="G346">
        <v>1222600</v>
      </c>
    </row>
    <row r="347" spans="1:7" x14ac:dyDescent="0.25">
      <c r="A347" s="22">
        <v>43661</v>
      </c>
      <c r="B347">
        <v>57.549999</v>
      </c>
      <c r="C347">
        <v>57.639999000000003</v>
      </c>
      <c r="D347">
        <v>57.240001999999997</v>
      </c>
      <c r="E347">
        <v>57.419998</v>
      </c>
      <c r="F347">
        <v>57.419998</v>
      </c>
      <c r="G347">
        <v>1169700</v>
      </c>
    </row>
    <row r="348" spans="1:7" x14ac:dyDescent="0.25">
      <c r="A348" s="22">
        <v>43662</v>
      </c>
      <c r="B348">
        <v>57.630001</v>
      </c>
      <c r="C348">
        <v>58.029998999999997</v>
      </c>
      <c r="D348">
        <v>57.25</v>
      </c>
      <c r="E348">
        <v>57.310001</v>
      </c>
      <c r="F348">
        <v>57.310001</v>
      </c>
      <c r="G348">
        <v>1912200</v>
      </c>
    </row>
    <row r="349" spans="1:7" x14ac:dyDescent="0.25">
      <c r="A349" s="22">
        <v>43663</v>
      </c>
      <c r="B349">
        <v>57.709999000000003</v>
      </c>
      <c r="C349">
        <v>57.830002</v>
      </c>
      <c r="D349">
        <v>56.669998</v>
      </c>
      <c r="E349">
        <v>56.669998</v>
      </c>
      <c r="F349">
        <v>56.669998</v>
      </c>
      <c r="G349">
        <v>1673300</v>
      </c>
    </row>
    <row r="350" spans="1:7" x14ac:dyDescent="0.25">
      <c r="A350" s="22">
        <v>43664</v>
      </c>
      <c r="B350">
        <v>56.689999</v>
      </c>
      <c r="C350">
        <v>57.419998</v>
      </c>
      <c r="D350">
        <v>56.25</v>
      </c>
      <c r="E350">
        <v>56.889999000000003</v>
      </c>
      <c r="F350">
        <v>56.889999000000003</v>
      </c>
      <c r="G350">
        <v>2184900</v>
      </c>
    </row>
    <row r="351" spans="1:7" x14ac:dyDescent="0.25">
      <c r="A351" s="22">
        <v>43665</v>
      </c>
      <c r="B351">
        <v>57.490001999999997</v>
      </c>
      <c r="C351">
        <v>57.599997999999999</v>
      </c>
      <c r="D351">
        <v>56.560001</v>
      </c>
      <c r="E351">
        <v>56.580002</v>
      </c>
      <c r="F351">
        <v>56.580002</v>
      </c>
      <c r="G351">
        <v>2207800</v>
      </c>
    </row>
    <row r="352" spans="1:7" x14ac:dyDescent="0.25">
      <c r="A352" s="22">
        <v>43668</v>
      </c>
      <c r="B352">
        <v>56.630001</v>
      </c>
      <c r="C352">
        <v>57.330002</v>
      </c>
      <c r="D352">
        <v>56.470001000000003</v>
      </c>
      <c r="E352">
        <v>57.07</v>
      </c>
      <c r="F352">
        <v>57.07</v>
      </c>
      <c r="G352">
        <v>1486400</v>
      </c>
    </row>
    <row r="353" spans="1:7" x14ac:dyDescent="0.25">
      <c r="A353" s="22">
        <v>43669</v>
      </c>
      <c r="B353">
        <v>57.639999000000003</v>
      </c>
      <c r="C353">
        <v>58.200001</v>
      </c>
      <c r="D353">
        <v>57.189999</v>
      </c>
      <c r="E353">
        <v>58.169998</v>
      </c>
      <c r="F353">
        <v>58.169998</v>
      </c>
      <c r="G353">
        <v>1346100</v>
      </c>
    </row>
    <row r="354" spans="1:7" x14ac:dyDescent="0.25">
      <c r="A354" s="22">
        <v>43670</v>
      </c>
      <c r="B354">
        <v>57.889999000000003</v>
      </c>
      <c r="C354">
        <v>59.07</v>
      </c>
      <c r="D354">
        <v>57.830002</v>
      </c>
      <c r="E354">
        <v>58.91</v>
      </c>
      <c r="F354">
        <v>58.91</v>
      </c>
      <c r="G354">
        <v>1219600</v>
      </c>
    </row>
    <row r="355" spans="1:7" x14ac:dyDescent="0.25">
      <c r="A355" s="22">
        <v>43671</v>
      </c>
      <c r="B355">
        <v>58.700001</v>
      </c>
      <c r="C355">
        <v>58.700001</v>
      </c>
      <c r="D355">
        <v>57.48</v>
      </c>
      <c r="E355">
        <v>57.970001000000003</v>
      </c>
      <c r="F355">
        <v>57.970001000000003</v>
      </c>
      <c r="G355">
        <v>1758100</v>
      </c>
    </row>
    <row r="356" spans="1:7" x14ac:dyDescent="0.25">
      <c r="A356" s="22">
        <v>43672</v>
      </c>
      <c r="B356">
        <v>58.57</v>
      </c>
      <c r="C356">
        <v>59</v>
      </c>
      <c r="D356">
        <v>58.52</v>
      </c>
      <c r="E356">
        <v>58.759998000000003</v>
      </c>
      <c r="F356">
        <v>58.759998000000003</v>
      </c>
      <c r="G356">
        <v>1279400</v>
      </c>
    </row>
    <row r="357" spans="1:7" x14ac:dyDescent="0.25">
      <c r="A357" s="22">
        <v>43675</v>
      </c>
      <c r="B357">
        <v>58.790000999999997</v>
      </c>
      <c r="C357">
        <v>58.830002</v>
      </c>
      <c r="D357">
        <v>58.279998999999997</v>
      </c>
      <c r="E357">
        <v>58.490001999999997</v>
      </c>
      <c r="F357">
        <v>58.490001999999997</v>
      </c>
      <c r="G357">
        <v>1191500</v>
      </c>
    </row>
    <row r="358" spans="1:7" x14ac:dyDescent="0.25">
      <c r="A358" s="22">
        <v>43676</v>
      </c>
      <c r="B358">
        <v>57.91</v>
      </c>
      <c r="C358">
        <v>58.330002</v>
      </c>
      <c r="D358">
        <v>57.639999000000003</v>
      </c>
      <c r="E358">
        <v>57.759998000000003</v>
      </c>
      <c r="F358">
        <v>57.759998000000003</v>
      </c>
      <c r="G358">
        <v>1780900</v>
      </c>
    </row>
    <row r="359" spans="1:7" x14ac:dyDescent="0.25">
      <c r="A359" s="22">
        <v>43677</v>
      </c>
      <c r="B359">
        <v>57.82</v>
      </c>
      <c r="C359">
        <v>58.299999</v>
      </c>
      <c r="D359">
        <v>55.23</v>
      </c>
      <c r="E359">
        <v>56.189999</v>
      </c>
      <c r="F359">
        <v>56.189999</v>
      </c>
      <c r="G359">
        <v>2961600</v>
      </c>
    </row>
    <row r="360" spans="1:7" x14ac:dyDescent="0.25">
      <c r="A360" s="22">
        <v>43678</v>
      </c>
      <c r="B360">
        <v>56.139999000000003</v>
      </c>
      <c r="C360">
        <v>57.380001</v>
      </c>
      <c r="D360">
        <v>53.18</v>
      </c>
      <c r="E360">
        <v>53.959999000000003</v>
      </c>
      <c r="F360">
        <v>53.959999000000003</v>
      </c>
      <c r="G360">
        <v>6181800</v>
      </c>
    </row>
    <row r="361" spans="1:7" x14ac:dyDescent="0.25">
      <c r="A361" s="22">
        <v>43679</v>
      </c>
      <c r="B361">
        <v>53.990001999999997</v>
      </c>
      <c r="C361">
        <v>54.169998</v>
      </c>
      <c r="D361">
        <v>52.68</v>
      </c>
      <c r="E361">
        <v>53.759998000000003</v>
      </c>
      <c r="F361">
        <v>53.759998000000003</v>
      </c>
      <c r="G361">
        <v>4429300</v>
      </c>
    </row>
    <row r="362" spans="1:7" x14ac:dyDescent="0.25">
      <c r="A362" s="22">
        <v>43682</v>
      </c>
      <c r="B362">
        <v>51.73</v>
      </c>
      <c r="C362">
        <v>52.029998999999997</v>
      </c>
      <c r="D362">
        <v>49.580002</v>
      </c>
      <c r="E362">
        <v>49.950001</v>
      </c>
      <c r="F362">
        <v>49.950001</v>
      </c>
      <c r="G362">
        <v>5929600</v>
      </c>
    </row>
    <row r="363" spans="1:7" x14ac:dyDescent="0.25">
      <c r="A363" s="22">
        <v>43683</v>
      </c>
      <c r="B363">
        <v>50.610000999999997</v>
      </c>
      <c r="C363">
        <v>51.209999000000003</v>
      </c>
      <c r="D363">
        <v>49.43</v>
      </c>
      <c r="E363">
        <v>51.16</v>
      </c>
      <c r="F363">
        <v>51.16</v>
      </c>
      <c r="G363">
        <v>4032300</v>
      </c>
    </row>
    <row r="364" spans="1:7" x14ac:dyDescent="0.25">
      <c r="A364" s="22">
        <v>43684</v>
      </c>
      <c r="B364">
        <v>49.5</v>
      </c>
      <c r="C364">
        <v>51.259998000000003</v>
      </c>
      <c r="D364">
        <v>48.93</v>
      </c>
      <c r="E364">
        <v>51.150002000000001</v>
      </c>
      <c r="F364">
        <v>51.150002000000001</v>
      </c>
      <c r="G364">
        <v>4729600</v>
      </c>
    </row>
    <row r="365" spans="1:7" x14ac:dyDescent="0.25">
      <c r="A365" s="22">
        <v>43685</v>
      </c>
      <c r="B365">
        <v>51.669998</v>
      </c>
      <c r="C365">
        <v>52.779998999999997</v>
      </c>
      <c r="D365">
        <v>51.330002</v>
      </c>
      <c r="E365">
        <v>52.610000999999997</v>
      </c>
      <c r="F365">
        <v>52.610000999999997</v>
      </c>
      <c r="G365">
        <v>3284100</v>
      </c>
    </row>
    <row r="366" spans="1:7" x14ac:dyDescent="0.25">
      <c r="A366" s="22">
        <v>43686</v>
      </c>
      <c r="B366">
        <v>52.189999</v>
      </c>
      <c r="C366">
        <v>52.450001</v>
      </c>
      <c r="D366">
        <v>51.139999000000003</v>
      </c>
      <c r="E366">
        <v>51.689999</v>
      </c>
      <c r="F366">
        <v>51.689999</v>
      </c>
      <c r="G366">
        <v>3489800</v>
      </c>
    </row>
    <row r="367" spans="1:7" x14ac:dyDescent="0.25">
      <c r="A367" s="22">
        <v>43689</v>
      </c>
      <c r="B367">
        <v>51.32</v>
      </c>
      <c r="C367">
        <v>51.389999000000003</v>
      </c>
      <c r="D367">
        <v>49.709999000000003</v>
      </c>
      <c r="E367">
        <v>49.82</v>
      </c>
      <c r="F367">
        <v>49.82</v>
      </c>
      <c r="G367">
        <v>3213800</v>
      </c>
    </row>
    <row r="368" spans="1:7" x14ac:dyDescent="0.25">
      <c r="A368" s="22">
        <v>43690</v>
      </c>
      <c r="B368">
        <v>49.360000999999997</v>
      </c>
      <c r="C368">
        <v>51.610000999999997</v>
      </c>
      <c r="D368">
        <v>49.34</v>
      </c>
      <c r="E368">
        <v>51.560001</v>
      </c>
      <c r="F368">
        <v>51.560001</v>
      </c>
      <c r="G368">
        <v>4071900</v>
      </c>
    </row>
    <row r="369" spans="1:7" x14ac:dyDescent="0.25">
      <c r="A369" s="22">
        <v>43691</v>
      </c>
      <c r="B369">
        <v>49.790000999999997</v>
      </c>
      <c r="C369">
        <v>50.279998999999997</v>
      </c>
      <c r="D369">
        <v>47.889999000000003</v>
      </c>
      <c r="E369">
        <v>47.889999000000003</v>
      </c>
      <c r="F369">
        <v>47.889999000000003</v>
      </c>
      <c r="G369">
        <v>5926700</v>
      </c>
    </row>
    <row r="370" spans="1:7" x14ac:dyDescent="0.25">
      <c r="A370" s="22">
        <v>43692</v>
      </c>
      <c r="B370">
        <v>48.740001999999997</v>
      </c>
      <c r="C370">
        <v>48.93</v>
      </c>
      <c r="D370">
        <v>47.619999</v>
      </c>
      <c r="E370">
        <v>48.68</v>
      </c>
      <c r="F370">
        <v>48.68</v>
      </c>
      <c r="G370">
        <v>3733200</v>
      </c>
    </row>
    <row r="371" spans="1:7" x14ac:dyDescent="0.25">
      <c r="A371" s="22">
        <v>43693</v>
      </c>
      <c r="B371">
        <v>49.16</v>
      </c>
      <c r="C371">
        <v>50.099997999999999</v>
      </c>
      <c r="D371">
        <v>49.09</v>
      </c>
      <c r="E371">
        <v>49.959999000000003</v>
      </c>
      <c r="F371">
        <v>49.959999000000003</v>
      </c>
      <c r="G371">
        <v>3180700</v>
      </c>
    </row>
    <row r="372" spans="1:7" x14ac:dyDescent="0.25">
      <c r="A372" s="22">
        <v>43696</v>
      </c>
      <c r="B372">
        <v>51.130001</v>
      </c>
      <c r="C372">
        <v>51.950001</v>
      </c>
      <c r="D372">
        <v>50.98</v>
      </c>
      <c r="E372">
        <v>51.900002000000001</v>
      </c>
      <c r="F372">
        <v>51.900002000000001</v>
      </c>
      <c r="G372">
        <v>2891400</v>
      </c>
    </row>
    <row r="373" spans="1:7" x14ac:dyDescent="0.25">
      <c r="A373" s="22">
        <v>43697</v>
      </c>
      <c r="B373">
        <v>51.720001000000003</v>
      </c>
      <c r="C373">
        <v>51.860000999999997</v>
      </c>
      <c r="D373">
        <v>51.09</v>
      </c>
      <c r="E373">
        <v>51.18</v>
      </c>
      <c r="F373">
        <v>51.18</v>
      </c>
      <c r="G373">
        <v>2800700</v>
      </c>
    </row>
    <row r="374" spans="1:7" x14ac:dyDescent="0.25">
      <c r="A374" s="22">
        <v>43698</v>
      </c>
      <c r="B374">
        <v>52.279998999999997</v>
      </c>
      <c r="C374">
        <v>52.59</v>
      </c>
      <c r="D374">
        <v>52.09</v>
      </c>
      <c r="E374">
        <v>52.560001</v>
      </c>
      <c r="F374">
        <v>52.560001</v>
      </c>
      <c r="G374">
        <v>3184500</v>
      </c>
    </row>
    <row r="375" spans="1:7" x14ac:dyDescent="0.25">
      <c r="A375" s="22">
        <v>43699</v>
      </c>
      <c r="B375">
        <v>52.700001</v>
      </c>
      <c r="C375">
        <v>52.77</v>
      </c>
      <c r="D375">
        <v>51.310001</v>
      </c>
      <c r="E375">
        <v>52</v>
      </c>
      <c r="F375">
        <v>52</v>
      </c>
      <c r="G375">
        <v>3567200</v>
      </c>
    </row>
    <row r="376" spans="1:7" x14ac:dyDescent="0.25">
      <c r="A376" s="22">
        <v>43700</v>
      </c>
      <c r="B376">
        <v>51.209999000000003</v>
      </c>
      <c r="C376">
        <v>52.310001</v>
      </c>
      <c r="D376">
        <v>48.299999</v>
      </c>
      <c r="E376">
        <v>48.84</v>
      </c>
      <c r="F376">
        <v>48.84</v>
      </c>
      <c r="G376">
        <v>8323000</v>
      </c>
    </row>
    <row r="377" spans="1:7" x14ac:dyDescent="0.25">
      <c r="A377" s="22">
        <v>43703</v>
      </c>
      <c r="B377">
        <v>50.150002000000001</v>
      </c>
      <c r="C377">
        <v>50.16</v>
      </c>
      <c r="D377">
        <v>48.889999000000003</v>
      </c>
      <c r="E377">
        <v>49.549999</v>
      </c>
      <c r="F377">
        <v>49.549999</v>
      </c>
      <c r="G377">
        <v>3563100</v>
      </c>
    </row>
    <row r="378" spans="1:7" x14ac:dyDescent="0.25">
      <c r="A378" s="22">
        <v>43704</v>
      </c>
      <c r="B378">
        <v>50.080002</v>
      </c>
      <c r="C378">
        <v>50.130001</v>
      </c>
      <c r="D378">
        <v>48.490001999999997</v>
      </c>
      <c r="E378">
        <v>49.119999</v>
      </c>
      <c r="F378">
        <v>49.119999</v>
      </c>
      <c r="G378">
        <v>2822500</v>
      </c>
    </row>
    <row r="379" spans="1:7" x14ac:dyDescent="0.25">
      <c r="A379" s="22">
        <v>43705</v>
      </c>
      <c r="B379">
        <v>48.57</v>
      </c>
      <c r="C379">
        <v>49.68</v>
      </c>
      <c r="D379">
        <v>48.189999</v>
      </c>
      <c r="E379">
        <v>49.639999000000003</v>
      </c>
      <c r="F379">
        <v>49.639999000000003</v>
      </c>
      <c r="G379">
        <v>2370800</v>
      </c>
    </row>
    <row r="380" spans="1:7" x14ac:dyDescent="0.25">
      <c r="A380" s="22">
        <v>43706</v>
      </c>
      <c r="B380">
        <v>50.41</v>
      </c>
      <c r="C380">
        <v>50.950001</v>
      </c>
      <c r="D380">
        <v>50.18</v>
      </c>
      <c r="E380">
        <v>50.689999</v>
      </c>
      <c r="F380">
        <v>50.689999</v>
      </c>
      <c r="G380">
        <v>2143400</v>
      </c>
    </row>
    <row r="381" spans="1:7" x14ac:dyDescent="0.25">
      <c r="A381" s="22">
        <v>43707</v>
      </c>
      <c r="B381">
        <v>51.189999</v>
      </c>
      <c r="C381">
        <v>51.209999000000003</v>
      </c>
      <c r="D381">
        <v>49.959999000000003</v>
      </c>
      <c r="E381">
        <v>50.610000999999997</v>
      </c>
      <c r="F381">
        <v>50.610000999999997</v>
      </c>
      <c r="G381">
        <v>2033100</v>
      </c>
    </row>
    <row r="382" spans="1:7" x14ac:dyDescent="0.25">
      <c r="A382" s="22">
        <v>43711</v>
      </c>
      <c r="B382">
        <v>49.639999000000003</v>
      </c>
      <c r="C382">
        <v>50.060001</v>
      </c>
      <c r="D382">
        <v>49.209999000000003</v>
      </c>
      <c r="E382">
        <v>49.439999</v>
      </c>
      <c r="F382">
        <v>49.439999</v>
      </c>
      <c r="G382">
        <v>3215000</v>
      </c>
    </row>
    <row r="383" spans="1:7" x14ac:dyDescent="0.25">
      <c r="A383" s="22">
        <v>43712</v>
      </c>
      <c r="B383">
        <v>50.43</v>
      </c>
      <c r="C383">
        <v>51.029998999999997</v>
      </c>
      <c r="D383">
        <v>50.009998000000003</v>
      </c>
      <c r="E383">
        <v>50.939999</v>
      </c>
      <c r="F383">
        <v>50.939999</v>
      </c>
      <c r="G383">
        <v>2461700</v>
      </c>
    </row>
    <row r="384" spans="1:7" x14ac:dyDescent="0.25">
      <c r="A384" s="22">
        <v>43713</v>
      </c>
      <c r="B384">
        <v>51.650002000000001</v>
      </c>
      <c r="C384">
        <v>52.27</v>
      </c>
      <c r="D384">
        <v>51.59</v>
      </c>
      <c r="E384">
        <v>52.02</v>
      </c>
      <c r="F384">
        <v>52.02</v>
      </c>
      <c r="G384">
        <v>2327600</v>
      </c>
    </row>
    <row r="385" spans="1:7" x14ac:dyDescent="0.25">
      <c r="A385" s="22">
        <v>43714</v>
      </c>
      <c r="B385">
        <v>52.349997999999999</v>
      </c>
      <c r="C385">
        <v>52.880001</v>
      </c>
      <c r="D385">
        <v>52.139999000000003</v>
      </c>
      <c r="E385">
        <v>52.759998000000003</v>
      </c>
      <c r="F385">
        <v>52.759998000000003</v>
      </c>
      <c r="G385">
        <v>1834000</v>
      </c>
    </row>
    <row r="386" spans="1:7" x14ac:dyDescent="0.25">
      <c r="A386" s="22">
        <v>43717</v>
      </c>
      <c r="B386">
        <v>53.220001000000003</v>
      </c>
      <c r="C386">
        <v>53.259998000000003</v>
      </c>
      <c r="D386">
        <v>52.290000999999997</v>
      </c>
      <c r="E386">
        <v>52.91</v>
      </c>
      <c r="F386">
        <v>52.91</v>
      </c>
      <c r="G386">
        <v>2050500</v>
      </c>
    </row>
    <row r="387" spans="1:7" x14ac:dyDescent="0.25">
      <c r="A387" s="22">
        <v>43718</v>
      </c>
      <c r="B387">
        <v>52.599997999999999</v>
      </c>
      <c r="C387">
        <v>53.110000999999997</v>
      </c>
      <c r="D387">
        <v>52.220001000000003</v>
      </c>
      <c r="E387">
        <v>53.009998000000003</v>
      </c>
      <c r="F387">
        <v>53.009998000000003</v>
      </c>
      <c r="G387">
        <v>1906800</v>
      </c>
    </row>
    <row r="388" spans="1:7" x14ac:dyDescent="0.25">
      <c r="A388" s="22">
        <v>43719</v>
      </c>
      <c r="B388">
        <v>53.060001</v>
      </c>
      <c r="C388">
        <v>53.650002000000001</v>
      </c>
      <c r="D388">
        <v>53.009998000000003</v>
      </c>
      <c r="E388">
        <v>53.41</v>
      </c>
      <c r="F388">
        <v>53.41</v>
      </c>
      <c r="G388">
        <v>1701900</v>
      </c>
    </row>
    <row r="389" spans="1:7" x14ac:dyDescent="0.25">
      <c r="A389" s="22">
        <v>43720</v>
      </c>
      <c r="B389">
        <v>54</v>
      </c>
      <c r="C389">
        <v>54.450001</v>
      </c>
      <c r="D389">
        <v>53.639999000000003</v>
      </c>
      <c r="E389">
        <v>54.080002</v>
      </c>
      <c r="F389">
        <v>54.080002</v>
      </c>
      <c r="G389">
        <v>1998700</v>
      </c>
    </row>
    <row r="390" spans="1:7" x14ac:dyDescent="0.25">
      <c r="A390" s="22">
        <v>43721</v>
      </c>
      <c r="B390">
        <v>54.490001999999997</v>
      </c>
      <c r="C390">
        <v>54.860000999999997</v>
      </c>
      <c r="D390">
        <v>54.27</v>
      </c>
      <c r="E390">
        <v>54.450001</v>
      </c>
      <c r="F390">
        <v>54.450001</v>
      </c>
      <c r="G390">
        <v>2178100</v>
      </c>
    </row>
    <row r="391" spans="1:7" x14ac:dyDescent="0.25">
      <c r="A391" s="22">
        <v>43724</v>
      </c>
      <c r="B391">
        <v>54.02</v>
      </c>
      <c r="C391">
        <v>54.610000999999997</v>
      </c>
      <c r="D391">
        <v>53.860000999999997</v>
      </c>
      <c r="E391">
        <v>54.09</v>
      </c>
      <c r="F391">
        <v>54.09</v>
      </c>
      <c r="G391">
        <v>1764500</v>
      </c>
    </row>
    <row r="392" spans="1:7" x14ac:dyDescent="0.25">
      <c r="A392" s="22">
        <v>43725</v>
      </c>
      <c r="B392">
        <v>54.009998000000003</v>
      </c>
      <c r="C392">
        <v>54.290000999999997</v>
      </c>
      <c r="D392">
        <v>53.759998000000003</v>
      </c>
      <c r="E392">
        <v>54.27</v>
      </c>
      <c r="F392">
        <v>54.27</v>
      </c>
      <c r="G392">
        <v>1620300</v>
      </c>
    </row>
    <row r="393" spans="1:7" x14ac:dyDescent="0.25">
      <c r="A393" s="22">
        <v>43726</v>
      </c>
      <c r="B393">
        <v>54.52</v>
      </c>
      <c r="C393">
        <v>55.189999</v>
      </c>
      <c r="D393">
        <v>53.799999</v>
      </c>
      <c r="E393">
        <v>55.139999000000003</v>
      </c>
      <c r="F393">
        <v>55.139999000000003</v>
      </c>
      <c r="G393">
        <v>2877900</v>
      </c>
    </row>
    <row r="394" spans="1:7" x14ac:dyDescent="0.25">
      <c r="A394" s="22">
        <v>43727</v>
      </c>
      <c r="B394">
        <v>55.549999</v>
      </c>
      <c r="C394">
        <v>56.049999</v>
      </c>
      <c r="D394">
        <v>55.400002000000001</v>
      </c>
      <c r="E394">
        <v>55.57</v>
      </c>
      <c r="F394">
        <v>55.57</v>
      </c>
      <c r="G394">
        <v>1786200</v>
      </c>
    </row>
    <row r="395" spans="1:7" x14ac:dyDescent="0.25">
      <c r="A395" s="22">
        <v>43728</v>
      </c>
      <c r="B395">
        <v>55.880001</v>
      </c>
      <c r="C395">
        <v>56.009998000000003</v>
      </c>
      <c r="D395">
        <v>53.93</v>
      </c>
      <c r="E395">
        <v>54.130001</v>
      </c>
      <c r="F395">
        <v>54.130001</v>
      </c>
      <c r="G395">
        <v>3168700</v>
      </c>
    </row>
    <row r="396" spans="1:7" x14ac:dyDescent="0.25">
      <c r="A396" s="22">
        <v>43731</v>
      </c>
      <c r="B396">
        <v>54.099997999999999</v>
      </c>
      <c r="C396">
        <v>54.810001</v>
      </c>
      <c r="D396">
        <v>53.970001000000003</v>
      </c>
      <c r="E396">
        <v>54.310001</v>
      </c>
      <c r="F396">
        <v>54.310001</v>
      </c>
      <c r="G396">
        <v>2374000</v>
      </c>
    </row>
    <row r="397" spans="1:7" x14ac:dyDescent="0.25">
      <c r="A397" s="22">
        <v>43732</v>
      </c>
      <c r="B397">
        <v>55.130001</v>
      </c>
      <c r="C397">
        <v>55.130001</v>
      </c>
      <c r="D397">
        <v>52.84</v>
      </c>
      <c r="E397">
        <v>53.060001</v>
      </c>
      <c r="F397">
        <v>53.060001</v>
      </c>
      <c r="G397">
        <v>4834900</v>
      </c>
    </row>
    <row r="398" spans="1:7" x14ac:dyDescent="0.25">
      <c r="A398" s="22">
        <v>43733</v>
      </c>
      <c r="B398">
        <v>53</v>
      </c>
      <c r="C398">
        <v>53.889999000000003</v>
      </c>
      <c r="D398">
        <v>52.169998</v>
      </c>
      <c r="E398">
        <v>53.610000999999997</v>
      </c>
      <c r="F398">
        <v>53.610000999999997</v>
      </c>
      <c r="G398">
        <v>2605500</v>
      </c>
    </row>
    <row r="399" spans="1:7" x14ac:dyDescent="0.25">
      <c r="A399" s="22">
        <v>43734</v>
      </c>
      <c r="B399">
        <v>53.68</v>
      </c>
      <c r="C399">
        <v>53.740001999999997</v>
      </c>
      <c r="D399">
        <v>52.900002000000001</v>
      </c>
      <c r="E399">
        <v>53.43</v>
      </c>
      <c r="F399">
        <v>53.43</v>
      </c>
      <c r="G399">
        <v>2369000</v>
      </c>
    </row>
    <row r="400" spans="1:7" x14ac:dyDescent="0.25">
      <c r="A400" s="22">
        <v>43735</v>
      </c>
      <c r="B400">
        <v>53.790000999999997</v>
      </c>
      <c r="C400">
        <v>53.91</v>
      </c>
      <c r="D400">
        <v>51.950001</v>
      </c>
      <c r="E400">
        <v>52.720001000000003</v>
      </c>
      <c r="F400">
        <v>52.720001000000003</v>
      </c>
      <c r="G400">
        <v>3159900</v>
      </c>
    </row>
    <row r="401" spans="1:7" x14ac:dyDescent="0.25">
      <c r="A401" s="22">
        <v>43738</v>
      </c>
      <c r="B401">
        <v>52.98</v>
      </c>
      <c r="C401">
        <v>53.759998000000003</v>
      </c>
      <c r="D401">
        <v>52.970001000000003</v>
      </c>
      <c r="E401">
        <v>53.41</v>
      </c>
      <c r="F401">
        <v>53.41</v>
      </c>
      <c r="G401">
        <v>1581400</v>
      </c>
    </row>
    <row r="402" spans="1:7" x14ac:dyDescent="0.25">
      <c r="A402" s="22">
        <v>43739</v>
      </c>
      <c r="B402">
        <v>54.150002000000001</v>
      </c>
      <c r="C402">
        <v>54.240001999999997</v>
      </c>
      <c r="D402">
        <v>52.18</v>
      </c>
      <c r="E402">
        <v>52.259998000000003</v>
      </c>
      <c r="F402">
        <v>52.259998000000003</v>
      </c>
      <c r="G402">
        <v>2491000</v>
      </c>
    </row>
    <row r="403" spans="1:7" x14ac:dyDescent="0.25">
      <c r="A403" s="22">
        <v>43740</v>
      </c>
      <c r="B403">
        <v>51.540000999999997</v>
      </c>
      <c r="C403">
        <v>51.540000999999997</v>
      </c>
      <c r="D403">
        <v>50.130001</v>
      </c>
      <c r="E403">
        <v>50.400002000000001</v>
      </c>
      <c r="F403">
        <v>50.400002000000001</v>
      </c>
      <c r="G403">
        <v>3925800</v>
      </c>
    </row>
    <row r="404" spans="1:7" x14ac:dyDescent="0.25">
      <c r="A404" s="22">
        <v>43741</v>
      </c>
      <c r="B404">
        <v>50.529998999999997</v>
      </c>
      <c r="C404">
        <v>51.41</v>
      </c>
      <c r="D404">
        <v>49.830002</v>
      </c>
      <c r="E404">
        <v>51.369999</v>
      </c>
      <c r="F404">
        <v>51.369999</v>
      </c>
      <c r="G404">
        <v>2735700</v>
      </c>
    </row>
    <row r="405" spans="1:7" x14ac:dyDescent="0.25">
      <c r="A405" s="22">
        <v>43742</v>
      </c>
      <c r="B405">
        <v>51.610000999999997</v>
      </c>
      <c r="C405">
        <v>52.82</v>
      </c>
      <c r="D405">
        <v>51.599997999999999</v>
      </c>
      <c r="E405">
        <v>52.82</v>
      </c>
      <c r="F405">
        <v>52.82</v>
      </c>
      <c r="G405">
        <v>2445200</v>
      </c>
    </row>
    <row r="406" spans="1:7" x14ac:dyDescent="0.25">
      <c r="A406" s="22">
        <v>43745</v>
      </c>
      <c r="B406">
        <v>52.360000999999997</v>
      </c>
      <c r="C406">
        <v>53.150002000000001</v>
      </c>
      <c r="D406">
        <v>52.16</v>
      </c>
      <c r="E406">
        <v>52.509998000000003</v>
      </c>
      <c r="F406">
        <v>52.509998000000003</v>
      </c>
      <c r="G406">
        <v>2438500</v>
      </c>
    </row>
    <row r="407" spans="1:7" x14ac:dyDescent="0.25">
      <c r="A407" s="22">
        <v>43746</v>
      </c>
      <c r="B407">
        <v>51.560001</v>
      </c>
      <c r="C407">
        <v>51.869999</v>
      </c>
      <c r="D407">
        <v>50.41</v>
      </c>
      <c r="E407">
        <v>50.450001</v>
      </c>
      <c r="F407">
        <v>50.450001</v>
      </c>
      <c r="G407">
        <v>3534300</v>
      </c>
    </row>
    <row r="408" spans="1:7" x14ac:dyDescent="0.25">
      <c r="A408" s="22">
        <v>43747</v>
      </c>
      <c r="B408">
        <v>51.18</v>
      </c>
      <c r="C408">
        <v>51.869999</v>
      </c>
      <c r="D408">
        <v>50.860000999999997</v>
      </c>
      <c r="E408">
        <v>50.990001999999997</v>
      </c>
      <c r="F408">
        <v>50.990001999999997</v>
      </c>
      <c r="G408">
        <v>2458900</v>
      </c>
    </row>
    <row r="409" spans="1:7" x14ac:dyDescent="0.25">
      <c r="A409" s="22">
        <v>43748</v>
      </c>
      <c r="B409">
        <v>51.330002</v>
      </c>
      <c r="C409">
        <v>52.32</v>
      </c>
      <c r="D409">
        <v>51.240001999999997</v>
      </c>
      <c r="E409">
        <v>52.189999</v>
      </c>
      <c r="F409">
        <v>52.189999</v>
      </c>
      <c r="G409">
        <v>2193300</v>
      </c>
    </row>
    <row r="410" spans="1:7" x14ac:dyDescent="0.25">
      <c r="A410" s="22">
        <v>43749</v>
      </c>
      <c r="B410">
        <v>53.09</v>
      </c>
      <c r="C410">
        <v>54.189999</v>
      </c>
      <c r="D410">
        <v>52.900002000000001</v>
      </c>
      <c r="E410">
        <v>53.82</v>
      </c>
      <c r="F410">
        <v>53.82</v>
      </c>
      <c r="G410">
        <v>4723900</v>
      </c>
    </row>
    <row r="411" spans="1:7" x14ac:dyDescent="0.25">
      <c r="A411" s="22">
        <v>43752</v>
      </c>
      <c r="B411">
        <v>53.669998</v>
      </c>
      <c r="C411">
        <v>54.700001</v>
      </c>
      <c r="D411">
        <v>53.669998</v>
      </c>
      <c r="E411">
        <v>54.68</v>
      </c>
      <c r="F411">
        <v>54.68</v>
      </c>
      <c r="G411">
        <v>2127300</v>
      </c>
    </row>
    <row r="412" spans="1:7" x14ac:dyDescent="0.25">
      <c r="A412" s="22">
        <v>43753</v>
      </c>
      <c r="B412">
        <v>55.150002000000001</v>
      </c>
      <c r="C412">
        <v>55.759998000000003</v>
      </c>
      <c r="D412">
        <v>55.150002000000001</v>
      </c>
      <c r="E412">
        <v>55.25</v>
      </c>
      <c r="F412">
        <v>55.25</v>
      </c>
      <c r="G412">
        <v>2376600</v>
      </c>
    </row>
    <row r="413" spans="1:7" x14ac:dyDescent="0.25">
      <c r="A413" s="22">
        <v>43754</v>
      </c>
      <c r="B413">
        <v>55.419998</v>
      </c>
      <c r="C413">
        <v>55.75</v>
      </c>
      <c r="D413">
        <v>55.110000999999997</v>
      </c>
      <c r="E413">
        <v>55.73</v>
      </c>
      <c r="F413">
        <v>55.73</v>
      </c>
      <c r="G413">
        <v>1779600</v>
      </c>
    </row>
    <row r="414" spans="1:7" x14ac:dyDescent="0.25">
      <c r="A414" s="22">
        <v>43755</v>
      </c>
      <c r="B414">
        <v>56</v>
      </c>
      <c r="C414">
        <v>56.279998999999997</v>
      </c>
      <c r="D414">
        <v>55.689999</v>
      </c>
      <c r="E414">
        <v>55.849997999999999</v>
      </c>
      <c r="F414">
        <v>55.849997999999999</v>
      </c>
      <c r="G414">
        <v>2276500</v>
      </c>
    </row>
    <row r="415" spans="1:7" x14ac:dyDescent="0.25">
      <c r="A415" s="22">
        <v>43756</v>
      </c>
      <c r="B415">
        <v>55.73</v>
      </c>
      <c r="C415">
        <v>56.16</v>
      </c>
      <c r="D415">
        <v>55.259998000000003</v>
      </c>
      <c r="E415">
        <v>55.889999000000003</v>
      </c>
      <c r="F415">
        <v>55.889999000000003</v>
      </c>
      <c r="G415">
        <v>2636100</v>
      </c>
    </row>
    <row r="416" spans="1:7" x14ac:dyDescent="0.25">
      <c r="A416" s="22">
        <v>43759</v>
      </c>
      <c r="B416">
        <v>56.139999000000003</v>
      </c>
      <c r="C416">
        <v>56.66</v>
      </c>
      <c r="D416">
        <v>56.139999000000003</v>
      </c>
      <c r="E416">
        <v>56.66</v>
      </c>
      <c r="F416">
        <v>56.66</v>
      </c>
      <c r="G416">
        <v>1497000</v>
      </c>
    </row>
    <row r="417" spans="1:7" x14ac:dyDescent="0.25">
      <c r="A417" s="22">
        <v>43760</v>
      </c>
      <c r="B417">
        <v>56.82</v>
      </c>
      <c r="C417">
        <v>56.990001999999997</v>
      </c>
      <c r="D417">
        <v>56.139999000000003</v>
      </c>
      <c r="E417">
        <v>56.189999</v>
      </c>
      <c r="F417">
        <v>56.189999</v>
      </c>
      <c r="G417">
        <v>1797800</v>
      </c>
    </row>
    <row r="418" spans="1:7" x14ac:dyDescent="0.25">
      <c r="A418" s="22">
        <v>43761</v>
      </c>
      <c r="B418">
        <v>56</v>
      </c>
      <c r="C418">
        <v>56.549999</v>
      </c>
      <c r="D418">
        <v>55.950001</v>
      </c>
      <c r="E418">
        <v>56.549999</v>
      </c>
      <c r="F418">
        <v>56.549999</v>
      </c>
      <c r="G418">
        <v>1581400</v>
      </c>
    </row>
    <row r="419" spans="1:7" x14ac:dyDescent="0.25">
      <c r="A419" s="22">
        <v>43762</v>
      </c>
      <c r="B419">
        <v>56.799999</v>
      </c>
      <c r="C419">
        <v>56.959999000000003</v>
      </c>
      <c r="D419">
        <v>56.259998000000003</v>
      </c>
      <c r="E419">
        <v>56.919998</v>
      </c>
      <c r="F419">
        <v>56.919998</v>
      </c>
      <c r="G419">
        <v>1535300</v>
      </c>
    </row>
    <row r="420" spans="1:7" x14ac:dyDescent="0.25">
      <c r="A420" s="22">
        <v>43763</v>
      </c>
      <c r="B420">
        <v>56.75</v>
      </c>
      <c r="C420">
        <v>57.849997999999999</v>
      </c>
      <c r="D420">
        <v>56.75</v>
      </c>
      <c r="E420">
        <v>57.830002</v>
      </c>
      <c r="F420">
        <v>57.830002</v>
      </c>
      <c r="G420">
        <v>1488100</v>
      </c>
    </row>
    <row r="421" spans="1:7" x14ac:dyDescent="0.25">
      <c r="A421" s="22">
        <v>43766</v>
      </c>
      <c r="B421">
        <v>57.98</v>
      </c>
      <c r="C421">
        <v>58.040000999999997</v>
      </c>
      <c r="D421">
        <v>57.470001000000003</v>
      </c>
      <c r="E421">
        <v>57.57</v>
      </c>
      <c r="F421">
        <v>57.57</v>
      </c>
      <c r="G421">
        <v>1544400</v>
      </c>
    </row>
    <row r="422" spans="1:7" x14ac:dyDescent="0.25">
      <c r="A422" s="22">
        <v>43767</v>
      </c>
      <c r="B422">
        <v>57.25</v>
      </c>
      <c r="C422">
        <v>57.790000999999997</v>
      </c>
      <c r="D422">
        <v>57.16</v>
      </c>
      <c r="E422">
        <v>57.580002</v>
      </c>
      <c r="F422">
        <v>57.580002</v>
      </c>
      <c r="G422">
        <v>1469500</v>
      </c>
    </row>
    <row r="423" spans="1:7" x14ac:dyDescent="0.25">
      <c r="A423" s="22">
        <v>43768</v>
      </c>
      <c r="B423">
        <v>57.599997999999999</v>
      </c>
      <c r="C423">
        <v>58.349997999999999</v>
      </c>
      <c r="D423">
        <v>56.880001</v>
      </c>
      <c r="E423">
        <v>58.299999</v>
      </c>
      <c r="F423">
        <v>58.299999</v>
      </c>
      <c r="G423">
        <v>1752800</v>
      </c>
    </row>
    <row r="424" spans="1:7" x14ac:dyDescent="0.25">
      <c r="A424" s="22">
        <v>43769</v>
      </c>
      <c r="B424">
        <v>57.98</v>
      </c>
      <c r="C424">
        <v>58.169998</v>
      </c>
      <c r="D424">
        <v>57.189999</v>
      </c>
      <c r="E424">
        <v>57.759998000000003</v>
      </c>
      <c r="F424">
        <v>57.759998000000003</v>
      </c>
      <c r="G424">
        <v>1626500</v>
      </c>
    </row>
    <row r="425" spans="1:7" x14ac:dyDescent="0.25">
      <c r="A425" s="22">
        <v>43770</v>
      </c>
      <c r="B425">
        <v>58.759998000000003</v>
      </c>
      <c r="C425">
        <v>59.240001999999997</v>
      </c>
      <c r="D425">
        <v>58.610000999999997</v>
      </c>
      <c r="E425">
        <v>59.18</v>
      </c>
      <c r="F425">
        <v>59.18</v>
      </c>
      <c r="G425">
        <v>1397500</v>
      </c>
    </row>
    <row r="426" spans="1:7" x14ac:dyDescent="0.25">
      <c r="A426" s="22">
        <v>43773</v>
      </c>
      <c r="B426">
        <v>59.630001</v>
      </c>
      <c r="C426">
        <v>59.689999</v>
      </c>
      <c r="D426">
        <v>58.880001</v>
      </c>
      <c r="E426">
        <v>59.09</v>
      </c>
      <c r="F426">
        <v>59.09</v>
      </c>
      <c r="G426">
        <v>1687100</v>
      </c>
    </row>
    <row r="427" spans="1:7" x14ac:dyDescent="0.25">
      <c r="A427" s="22">
        <v>43774</v>
      </c>
      <c r="B427">
        <v>58.950001</v>
      </c>
      <c r="C427">
        <v>59.029998999999997</v>
      </c>
      <c r="D427">
        <v>58.459999000000003</v>
      </c>
      <c r="E427">
        <v>58.470001000000003</v>
      </c>
      <c r="F427">
        <v>58.470001000000003</v>
      </c>
      <c r="G427">
        <v>1311900</v>
      </c>
    </row>
    <row r="428" spans="1:7" x14ac:dyDescent="0.25">
      <c r="A428" s="22">
        <v>43775</v>
      </c>
      <c r="B428">
        <v>58.580002</v>
      </c>
      <c r="C428">
        <v>58.700001</v>
      </c>
      <c r="D428">
        <v>58.029998999999997</v>
      </c>
      <c r="E428">
        <v>58.610000999999997</v>
      </c>
      <c r="F428">
        <v>58.610000999999997</v>
      </c>
      <c r="G428">
        <v>1386700</v>
      </c>
    </row>
    <row r="429" spans="1:7" x14ac:dyDescent="0.25">
      <c r="A429" s="22">
        <v>43776</v>
      </c>
      <c r="B429">
        <v>59.189999</v>
      </c>
      <c r="C429">
        <v>59.259998000000003</v>
      </c>
      <c r="D429">
        <v>58.669998</v>
      </c>
      <c r="E429">
        <v>58.91</v>
      </c>
      <c r="F429">
        <v>58.91</v>
      </c>
      <c r="G429">
        <v>1487800</v>
      </c>
    </row>
    <row r="430" spans="1:7" x14ac:dyDescent="0.25">
      <c r="A430" s="22">
        <v>43777</v>
      </c>
      <c r="B430">
        <v>58.75</v>
      </c>
      <c r="C430">
        <v>59.549999</v>
      </c>
      <c r="D430">
        <v>58.52</v>
      </c>
      <c r="E430">
        <v>59.439999</v>
      </c>
      <c r="F430">
        <v>59.439999</v>
      </c>
      <c r="G430">
        <v>1437300</v>
      </c>
    </row>
    <row r="431" spans="1:7" x14ac:dyDescent="0.25">
      <c r="A431" s="22">
        <v>43780</v>
      </c>
      <c r="B431">
        <v>58.880001</v>
      </c>
      <c r="C431">
        <v>59.900002000000001</v>
      </c>
      <c r="D431">
        <v>58.830002</v>
      </c>
      <c r="E431">
        <v>59.560001</v>
      </c>
      <c r="F431">
        <v>59.560001</v>
      </c>
      <c r="G431">
        <v>1380500</v>
      </c>
    </row>
    <row r="432" spans="1:7" x14ac:dyDescent="0.25">
      <c r="A432" s="22">
        <v>43781</v>
      </c>
      <c r="B432">
        <v>59.849997999999999</v>
      </c>
      <c r="C432">
        <v>60.220001000000003</v>
      </c>
      <c r="D432">
        <v>59.689999</v>
      </c>
      <c r="E432">
        <v>59.919998</v>
      </c>
      <c r="F432">
        <v>59.919998</v>
      </c>
      <c r="G432">
        <v>1353000</v>
      </c>
    </row>
    <row r="433" spans="1:7" x14ac:dyDescent="0.25">
      <c r="A433" s="22">
        <v>43782</v>
      </c>
      <c r="B433">
        <v>59.650002000000001</v>
      </c>
      <c r="C433">
        <v>60.080002</v>
      </c>
      <c r="D433">
        <v>59.509998000000003</v>
      </c>
      <c r="E433">
        <v>59.779998999999997</v>
      </c>
      <c r="F433">
        <v>59.779998999999997</v>
      </c>
      <c r="G433">
        <v>1798900</v>
      </c>
    </row>
    <row r="434" spans="1:7" x14ac:dyDescent="0.25">
      <c r="A434" s="22">
        <v>43783</v>
      </c>
      <c r="B434">
        <v>59.740001999999997</v>
      </c>
      <c r="C434">
        <v>60.23</v>
      </c>
      <c r="D434">
        <v>59.43</v>
      </c>
      <c r="E434">
        <v>60.18</v>
      </c>
      <c r="F434">
        <v>60.18</v>
      </c>
      <c r="G434">
        <v>1354600</v>
      </c>
    </row>
    <row r="435" spans="1:7" x14ac:dyDescent="0.25">
      <c r="A435" s="22">
        <v>43784</v>
      </c>
      <c r="B435">
        <v>60.75</v>
      </c>
      <c r="C435">
        <v>61.57</v>
      </c>
      <c r="D435">
        <v>60.599997999999999</v>
      </c>
      <c r="E435">
        <v>61.560001</v>
      </c>
      <c r="F435">
        <v>61.560001</v>
      </c>
      <c r="G435">
        <v>2287200</v>
      </c>
    </row>
    <row r="436" spans="1:7" x14ac:dyDescent="0.25">
      <c r="A436" s="22">
        <v>43787</v>
      </c>
      <c r="B436">
        <v>61.560001</v>
      </c>
      <c r="C436">
        <v>61.810001</v>
      </c>
      <c r="D436">
        <v>61.279998999999997</v>
      </c>
      <c r="E436">
        <v>61.560001</v>
      </c>
      <c r="F436">
        <v>61.560001</v>
      </c>
      <c r="G436">
        <v>981700</v>
      </c>
    </row>
    <row r="437" spans="1:7" x14ac:dyDescent="0.25">
      <c r="A437" s="22">
        <v>43788</v>
      </c>
      <c r="B437">
        <v>61.810001</v>
      </c>
      <c r="C437">
        <v>61.860000999999997</v>
      </c>
      <c r="D437">
        <v>61.099997999999999</v>
      </c>
      <c r="E437">
        <v>61.240001999999997</v>
      </c>
      <c r="F437">
        <v>61.240001999999997</v>
      </c>
      <c r="G437">
        <v>1908400</v>
      </c>
    </row>
    <row r="438" spans="1:7" x14ac:dyDescent="0.25">
      <c r="A438" s="22">
        <v>43789</v>
      </c>
      <c r="B438">
        <v>61.150002000000001</v>
      </c>
      <c r="C438">
        <v>61.580002</v>
      </c>
      <c r="D438">
        <v>59.84</v>
      </c>
      <c r="E438">
        <v>60.970001000000003</v>
      </c>
      <c r="F438">
        <v>60.970001000000003</v>
      </c>
      <c r="G438">
        <v>3058800</v>
      </c>
    </row>
    <row r="439" spans="1:7" x14ac:dyDescent="0.25">
      <c r="A439" s="22">
        <v>43790</v>
      </c>
      <c r="B439">
        <v>61.169998</v>
      </c>
      <c r="C439">
        <v>61.220001000000003</v>
      </c>
      <c r="D439">
        <v>60.279998999999997</v>
      </c>
      <c r="E439">
        <v>60.880001</v>
      </c>
      <c r="F439">
        <v>60.880001</v>
      </c>
      <c r="G439">
        <v>1412100</v>
      </c>
    </row>
    <row r="440" spans="1:7" x14ac:dyDescent="0.25">
      <c r="A440" s="22">
        <v>43791</v>
      </c>
      <c r="B440">
        <v>61.349997999999999</v>
      </c>
      <c r="C440">
        <v>61.810001</v>
      </c>
      <c r="D440">
        <v>61.029998999999997</v>
      </c>
      <c r="E440">
        <v>61.799999</v>
      </c>
      <c r="F440">
        <v>61.799999</v>
      </c>
      <c r="G440">
        <v>1275400</v>
      </c>
    </row>
    <row r="441" spans="1:7" x14ac:dyDescent="0.25">
      <c r="A441" s="22">
        <v>43794</v>
      </c>
      <c r="B441">
        <v>62.73</v>
      </c>
      <c r="C441">
        <v>63.23</v>
      </c>
      <c r="D441">
        <v>62.470001000000003</v>
      </c>
      <c r="E441">
        <v>63.099997999999999</v>
      </c>
      <c r="F441">
        <v>63.099997999999999</v>
      </c>
      <c r="G441">
        <v>1715700</v>
      </c>
    </row>
    <row r="442" spans="1:7" x14ac:dyDescent="0.25">
      <c r="A442" s="22">
        <v>43795</v>
      </c>
      <c r="B442">
        <v>63.330002</v>
      </c>
      <c r="C442">
        <v>63.740001999999997</v>
      </c>
      <c r="D442">
        <v>63.16</v>
      </c>
      <c r="E442">
        <v>63.610000999999997</v>
      </c>
      <c r="F442">
        <v>63.610000999999997</v>
      </c>
      <c r="G442">
        <v>1356100</v>
      </c>
    </row>
    <row r="443" spans="1:7" x14ac:dyDescent="0.25">
      <c r="A443" s="22">
        <v>43796</v>
      </c>
      <c r="B443">
        <v>63.82</v>
      </c>
      <c r="C443">
        <v>63.93</v>
      </c>
      <c r="D443">
        <v>63.689999</v>
      </c>
      <c r="E443">
        <v>63.700001</v>
      </c>
      <c r="F443">
        <v>63.700001</v>
      </c>
      <c r="G443">
        <v>753500</v>
      </c>
    </row>
    <row r="444" spans="1:7" x14ac:dyDescent="0.25">
      <c r="A444" s="22">
        <v>43798</v>
      </c>
      <c r="B444">
        <v>63.43</v>
      </c>
      <c r="C444">
        <v>63.560001</v>
      </c>
      <c r="D444">
        <v>63.02</v>
      </c>
      <c r="E444">
        <v>63.049999</v>
      </c>
      <c r="F444">
        <v>63.049999</v>
      </c>
      <c r="G444">
        <v>792500</v>
      </c>
    </row>
    <row r="445" spans="1:7" x14ac:dyDescent="0.25">
      <c r="A445" s="22">
        <v>43801</v>
      </c>
      <c r="B445">
        <v>63.150002000000001</v>
      </c>
      <c r="C445">
        <v>63.18</v>
      </c>
      <c r="D445">
        <v>60.950001</v>
      </c>
      <c r="E445">
        <v>61.549999</v>
      </c>
      <c r="F445">
        <v>61.549999</v>
      </c>
      <c r="G445">
        <v>2669700</v>
      </c>
    </row>
    <row r="446" spans="1:7" x14ac:dyDescent="0.25">
      <c r="A446" s="22">
        <v>43802</v>
      </c>
      <c r="B446">
        <v>59.060001</v>
      </c>
      <c r="C446">
        <v>59.740001999999997</v>
      </c>
      <c r="D446">
        <v>58.48</v>
      </c>
      <c r="E446">
        <v>59.150002000000001</v>
      </c>
      <c r="F446">
        <v>59.150002000000001</v>
      </c>
      <c r="G446">
        <v>2991900</v>
      </c>
    </row>
    <row r="447" spans="1:7" x14ac:dyDescent="0.25">
      <c r="A447" s="22">
        <v>43803</v>
      </c>
      <c r="B447">
        <v>60.529998999999997</v>
      </c>
      <c r="C447">
        <v>61.330002</v>
      </c>
      <c r="D447">
        <v>60.290000999999997</v>
      </c>
      <c r="E447">
        <v>60.98</v>
      </c>
      <c r="F447">
        <v>60.98</v>
      </c>
      <c r="G447">
        <v>1824500</v>
      </c>
    </row>
    <row r="448" spans="1:7" x14ac:dyDescent="0.25">
      <c r="A448" s="22">
        <v>43804</v>
      </c>
      <c r="B448">
        <v>61.450001</v>
      </c>
      <c r="C448">
        <v>61.490001999999997</v>
      </c>
      <c r="D448">
        <v>60.43</v>
      </c>
      <c r="E448">
        <v>61.380001</v>
      </c>
      <c r="F448">
        <v>61.380001</v>
      </c>
      <c r="G448">
        <v>2095100</v>
      </c>
    </row>
    <row r="449" spans="1:7" x14ac:dyDescent="0.25">
      <c r="A449" s="22">
        <v>43805</v>
      </c>
      <c r="B449">
        <v>62.57</v>
      </c>
      <c r="C449">
        <v>62.720001000000003</v>
      </c>
      <c r="D449">
        <v>62.040000999999997</v>
      </c>
      <c r="E449">
        <v>62.52</v>
      </c>
      <c r="F449">
        <v>62.52</v>
      </c>
      <c r="G449">
        <v>1614600</v>
      </c>
    </row>
    <row r="450" spans="1:7" x14ac:dyDescent="0.25">
      <c r="A450" s="22">
        <v>43808</v>
      </c>
      <c r="B450">
        <v>62.34</v>
      </c>
      <c r="C450">
        <v>62.459999000000003</v>
      </c>
      <c r="D450">
        <v>60.810001</v>
      </c>
      <c r="E450">
        <v>60.849997999999999</v>
      </c>
      <c r="F450">
        <v>60.849997999999999</v>
      </c>
      <c r="G450">
        <v>1550600</v>
      </c>
    </row>
    <row r="451" spans="1:7" x14ac:dyDescent="0.25">
      <c r="A451" s="22">
        <v>43809</v>
      </c>
      <c r="B451">
        <v>60.860000999999997</v>
      </c>
      <c r="C451">
        <v>61.360000999999997</v>
      </c>
      <c r="D451">
        <v>60.18</v>
      </c>
      <c r="E451">
        <v>60.759998000000003</v>
      </c>
      <c r="F451">
        <v>60.759998000000003</v>
      </c>
      <c r="G451">
        <v>1627600</v>
      </c>
    </row>
    <row r="452" spans="1:7" x14ac:dyDescent="0.25">
      <c r="A452" s="22">
        <v>43810</v>
      </c>
      <c r="B452">
        <v>61.080002</v>
      </c>
      <c r="C452">
        <v>61.66</v>
      </c>
      <c r="D452">
        <v>60.880001</v>
      </c>
      <c r="E452">
        <v>61.400002000000001</v>
      </c>
      <c r="F452">
        <v>61.400002000000001</v>
      </c>
      <c r="G452">
        <v>1170000</v>
      </c>
    </row>
    <row r="453" spans="1:7" x14ac:dyDescent="0.25">
      <c r="A453" s="22">
        <v>43811</v>
      </c>
      <c r="B453">
        <v>61.560001</v>
      </c>
      <c r="C453">
        <v>63.32</v>
      </c>
      <c r="D453">
        <v>61.34</v>
      </c>
      <c r="E453">
        <v>63.189999</v>
      </c>
      <c r="F453">
        <v>63.189999</v>
      </c>
      <c r="G453">
        <v>2430900</v>
      </c>
    </row>
    <row r="454" spans="1:7" x14ac:dyDescent="0.25">
      <c r="A454" s="22">
        <v>43812</v>
      </c>
      <c r="B454">
        <v>62.98</v>
      </c>
      <c r="C454">
        <v>64.639999000000003</v>
      </c>
      <c r="D454">
        <v>62.66</v>
      </c>
      <c r="E454">
        <v>64.599997999999999</v>
      </c>
      <c r="F454">
        <v>64.599997999999999</v>
      </c>
      <c r="G454">
        <v>2745400</v>
      </c>
    </row>
    <row r="455" spans="1:7" x14ac:dyDescent="0.25">
      <c r="A455" s="22">
        <v>43815</v>
      </c>
      <c r="B455">
        <v>65.620002999999997</v>
      </c>
      <c r="C455">
        <v>65.959998999999996</v>
      </c>
      <c r="D455">
        <v>65.269997000000004</v>
      </c>
      <c r="E455">
        <v>65.330001999999993</v>
      </c>
      <c r="F455">
        <v>65.330001999999993</v>
      </c>
      <c r="G455">
        <v>1732500</v>
      </c>
    </row>
    <row r="456" spans="1:7" x14ac:dyDescent="0.25">
      <c r="A456" s="22">
        <v>43816</v>
      </c>
      <c r="B456">
        <v>65.629997000000003</v>
      </c>
      <c r="C456">
        <v>65.760002</v>
      </c>
      <c r="D456">
        <v>65.110000999999997</v>
      </c>
      <c r="E456">
        <v>65.519997000000004</v>
      </c>
      <c r="F456">
        <v>65.519997000000004</v>
      </c>
      <c r="G456">
        <v>1825500</v>
      </c>
    </row>
    <row r="457" spans="1:7" x14ac:dyDescent="0.25">
      <c r="A457" s="22">
        <v>43817</v>
      </c>
      <c r="B457">
        <v>65.919998000000007</v>
      </c>
      <c r="C457">
        <v>65.970000999999996</v>
      </c>
      <c r="D457">
        <v>65.160004000000001</v>
      </c>
      <c r="E457">
        <v>65.160004000000001</v>
      </c>
      <c r="F457">
        <v>65.160004000000001</v>
      </c>
      <c r="G457">
        <v>1971800</v>
      </c>
    </row>
    <row r="458" spans="1:7" x14ac:dyDescent="0.25">
      <c r="A458" s="22">
        <v>43818</v>
      </c>
      <c r="B458">
        <v>65.309997999999993</v>
      </c>
      <c r="C458">
        <v>66.019997000000004</v>
      </c>
      <c r="D458">
        <v>65.180000000000007</v>
      </c>
      <c r="E458">
        <v>66.019997000000004</v>
      </c>
      <c r="F458">
        <v>66.019997000000004</v>
      </c>
      <c r="G458">
        <v>1355000</v>
      </c>
    </row>
    <row r="459" spans="1:7" x14ac:dyDescent="0.25">
      <c r="A459" s="22">
        <v>43819</v>
      </c>
      <c r="B459">
        <v>66.110000999999997</v>
      </c>
      <c r="C459">
        <v>66.190002000000007</v>
      </c>
      <c r="D459">
        <v>65.489998</v>
      </c>
      <c r="E459">
        <v>65.489998</v>
      </c>
      <c r="F459">
        <v>65.489998</v>
      </c>
      <c r="G459">
        <v>1957300</v>
      </c>
    </row>
    <row r="460" spans="1:7" x14ac:dyDescent="0.25">
      <c r="A460" s="22">
        <v>43822</v>
      </c>
      <c r="B460">
        <v>65.660004000000001</v>
      </c>
      <c r="C460">
        <v>65.739998</v>
      </c>
      <c r="D460">
        <v>65.400002000000001</v>
      </c>
      <c r="E460">
        <v>65.430000000000007</v>
      </c>
      <c r="F460">
        <v>65.430000000000007</v>
      </c>
      <c r="G460">
        <v>1351800</v>
      </c>
    </row>
    <row r="461" spans="1:7" x14ac:dyDescent="0.25">
      <c r="A461" s="22">
        <v>43823</v>
      </c>
      <c r="B461">
        <v>65.620002999999997</v>
      </c>
      <c r="C461">
        <v>65.910004000000001</v>
      </c>
      <c r="D461">
        <v>65.459998999999996</v>
      </c>
      <c r="E461">
        <v>65.830001999999993</v>
      </c>
      <c r="F461">
        <v>65.830001999999993</v>
      </c>
      <c r="G461">
        <v>551600</v>
      </c>
    </row>
    <row r="462" spans="1:7" x14ac:dyDescent="0.25">
      <c r="A462" s="22">
        <v>43825</v>
      </c>
      <c r="B462">
        <v>66.129997000000003</v>
      </c>
      <c r="C462">
        <v>66.160004000000001</v>
      </c>
      <c r="D462">
        <v>65.800003000000004</v>
      </c>
      <c r="E462">
        <v>65.830001999999993</v>
      </c>
      <c r="F462">
        <v>65.830001999999993</v>
      </c>
      <c r="G462">
        <v>748500</v>
      </c>
    </row>
    <row r="463" spans="1:7" x14ac:dyDescent="0.25">
      <c r="A463" s="22">
        <v>43826</v>
      </c>
      <c r="B463">
        <v>66</v>
      </c>
      <c r="C463">
        <v>66</v>
      </c>
      <c r="D463">
        <v>64.809997999999993</v>
      </c>
      <c r="E463">
        <v>65.080001999999993</v>
      </c>
      <c r="F463">
        <v>65.080001999999993</v>
      </c>
      <c r="G463">
        <v>1312500</v>
      </c>
    </row>
    <row r="464" spans="1:7" x14ac:dyDescent="0.25">
      <c r="A464" s="22">
        <v>43829</v>
      </c>
      <c r="B464">
        <v>64.870002999999997</v>
      </c>
      <c r="C464">
        <v>64.889999000000003</v>
      </c>
      <c r="D464">
        <v>63.580002</v>
      </c>
      <c r="E464">
        <v>63.93</v>
      </c>
      <c r="F464">
        <v>63.93</v>
      </c>
      <c r="G464">
        <v>2312400</v>
      </c>
    </row>
    <row r="465" spans="1:7" x14ac:dyDescent="0.25">
      <c r="A465" s="22">
        <v>43830</v>
      </c>
      <c r="B465">
        <v>63.57</v>
      </c>
      <c r="C465">
        <v>65.410004000000001</v>
      </c>
      <c r="D465">
        <v>63.439999</v>
      </c>
      <c r="E465">
        <v>65.230002999999996</v>
      </c>
      <c r="F465">
        <v>65.230002999999996</v>
      </c>
      <c r="G465">
        <v>1594700</v>
      </c>
    </row>
    <row r="466" spans="1:7" x14ac:dyDescent="0.25">
      <c r="A466" s="22">
        <v>43832</v>
      </c>
      <c r="B466">
        <v>66.169998000000007</v>
      </c>
      <c r="C466">
        <v>66.660004000000001</v>
      </c>
      <c r="D466">
        <v>65.470000999999996</v>
      </c>
      <c r="E466">
        <v>66.650002000000001</v>
      </c>
      <c r="F466">
        <v>66.650002000000001</v>
      </c>
      <c r="G466">
        <v>2117600</v>
      </c>
    </row>
    <row r="467" spans="1:7" x14ac:dyDescent="0.25">
      <c r="A467" s="22">
        <v>43833</v>
      </c>
      <c r="B467">
        <v>63.91</v>
      </c>
      <c r="C467">
        <v>65.610000999999997</v>
      </c>
      <c r="D467">
        <v>63.810001</v>
      </c>
      <c r="E467">
        <v>64.940002000000007</v>
      </c>
      <c r="F467">
        <v>64.940002000000007</v>
      </c>
      <c r="G467">
        <v>2337400</v>
      </c>
    </row>
    <row r="468" spans="1:7" x14ac:dyDescent="0.25">
      <c r="A468" s="22">
        <v>43836</v>
      </c>
      <c r="B468">
        <v>63.860000999999997</v>
      </c>
      <c r="C468">
        <v>65.260002</v>
      </c>
      <c r="D468">
        <v>63.779998999999997</v>
      </c>
      <c r="E468">
        <v>65.25</v>
      </c>
      <c r="F468">
        <v>65.25</v>
      </c>
      <c r="G468">
        <v>1790300</v>
      </c>
    </row>
    <row r="469" spans="1:7" x14ac:dyDescent="0.25">
      <c r="A469" s="22">
        <v>43837</v>
      </c>
      <c r="B469">
        <v>65.110000999999997</v>
      </c>
      <c r="C469">
        <v>65.790001000000004</v>
      </c>
      <c r="D469">
        <v>64.709998999999996</v>
      </c>
      <c r="E469">
        <v>65.440002000000007</v>
      </c>
      <c r="F469">
        <v>65.440002000000007</v>
      </c>
      <c r="G469">
        <v>1172500</v>
      </c>
    </row>
    <row r="470" spans="1:7" x14ac:dyDescent="0.25">
      <c r="A470" s="22">
        <v>43838</v>
      </c>
      <c r="B470">
        <v>65.739998</v>
      </c>
      <c r="C470">
        <v>66.930000000000007</v>
      </c>
      <c r="D470">
        <v>65.5</v>
      </c>
      <c r="E470">
        <v>66.080001999999993</v>
      </c>
      <c r="F470">
        <v>66.080001999999993</v>
      </c>
      <c r="G470">
        <v>1855800</v>
      </c>
    </row>
    <row r="471" spans="1:7" x14ac:dyDescent="0.25">
      <c r="A471" s="22">
        <v>43839</v>
      </c>
      <c r="B471">
        <v>66.819999999999993</v>
      </c>
      <c r="C471">
        <v>67.300003000000004</v>
      </c>
      <c r="D471">
        <v>66.540001000000004</v>
      </c>
      <c r="E471">
        <v>67.279999000000004</v>
      </c>
      <c r="F471">
        <v>67.279999000000004</v>
      </c>
      <c r="G471">
        <v>1126700</v>
      </c>
    </row>
    <row r="472" spans="1:7" x14ac:dyDescent="0.25">
      <c r="A472" s="22">
        <v>43840</v>
      </c>
      <c r="B472">
        <v>67.349997999999999</v>
      </c>
      <c r="C472">
        <v>67.809997999999993</v>
      </c>
      <c r="D472">
        <v>67.059997999999993</v>
      </c>
      <c r="E472">
        <v>67.430000000000007</v>
      </c>
      <c r="F472">
        <v>67.430000000000007</v>
      </c>
      <c r="G472">
        <v>1481600</v>
      </c>
    </row>
    <row r="473" spans="1:7" x14ac:dyDescent="0.25">
      <c r="A473" s="22">
        <v>43843</v>
      </c>
      <c r="B473">
        <v>67.769997000000004</v>
      </c>
      <c r="C473">
        <v>68.339995999999999</v>
      </c>
      <c r="D473">
        <v>67.489998</v>
      </c>
      <c r="E473">
        <v>68.169998000000007</v>
      </c>
      <c r="F473">
        <v>68.169998000000007</v>
      </c>
      <c r="G473">
        <v>1011500</v>
      </c>
    </row>
    <row r="474" spans="1:7" x14ac:dyDescent="0.25">
      <c r="A474" s="22">
        <v>43844</v>
      </c>
      <c r="B474">
        <v>68.230002999999996</v>
      </c>
      <c r="C474">
        <v>68.889999000000003</v>
      </c>
      <c r="D474">
        <v>67.930000000000007</v>
      </c>
      <c r="E474">
        <v>68.470000999999996</v>
      </c>
      <c r="F474">
        <v>68.470000999999996</v>
      </c>
      <c r="G474">
        <v>2011600</v>
      </c>
    </row>
    <row r="475" spans="1:7" x14ac:dyDescent="0.25">
      <c r="A475" s="22">
        <v>43845</v>
      </c>
      <c r="B475">
        <v>68.559997999999993</v>
      </c>
      <c r="C475">
        <v>68.910004000000001</v>
      </c>
      <c r="D475">
        <v>68.419998000000007</v>
      </c>
      <c r="E475">
        <v>68.620002999999997</v>
      </c>
      <c r="F475">
        <v>68.620002999999997</v>
      </c>
      <c r="G475">
        <v>1729200</v>
      </c>
    </row>
    <row r="476" spans="1:7" x14ac:dyDescent="0.25">
      <c r="A476" s="22">
        <v>43846</v>
      </c>
      <c r="B476">
        <v>69.089995999999999</v>
      </c>
      <c r="C476">
        <v>69.5</v>
      </c>
      <c r="D476">
        <v>69.059997999999993</v>
      </c>
      <c r="E476">
        <v>69.470000999999996</v>
      </c>
      <c r="F476">
        <v>69.470000999999996</v>
      </c>
      <c r="G476">
        <v>2161800</v>
      </c>
    </row>
    <row r="477" spans="1:7" x14ac:dyDescent="0.25">
      <c r="A477" s="22">
        <v>43847</v>
      </c>
      <c r="B477">
        <v>69.449996999999996</v>
      </c>
      <c r="C477">
        <v>69.519997000000004</v>
      </c>
      <c r="D477">
        <v>68.690002000000007</v>
      </c>
      <c r="E477">
        <v>69.290001000000004</v>
      </c>
      <c r="F477">
        <v>69.290001000000004</v>
      </c>
      <c r="G477">
        <v>1844500</v>
      </c>
    </row>
    <row r="478" spans="1:7" x14ac:dyDescent="0.25">
      <c r="A478" s="22">
        <v>43851</v>
      </c>
      <c r="B478">
        <v>68.879997000000003</v>
      </c>
      <c r="C478">
        <v>69.790001000000004</v>
      </c>
      <c r="D478">
        <v>68.849997999999999</v>
      </c>
      <c r="E478">
        <v>69.069999999999993</v>
      </c>
      <c r="F478">
        <v>69.069999999999993</v>
      </c>
      <c r="G478">
        <v>1679300</v>
      </c>
    </row>
    <row r="479" spans="1:7" x14ac:dyDescent="0.25">
      <c r="A479" s="22">
        <v>43852</v>
      </c>
      <c r="B479">
        <v>69.650002000000001</v>
      </c>
      <c r="C479">
        <v>69.690002000000007</v>
      </c>
      <c r="D479">
        <v>68.379997000000003</v>
      </c>
      <c r="E479">
        <v>68.379997000000003</v>
      </c>
      <c r="F479">
        <v>68.379997000000003</v>
      </c>
      <c r="G479">
        <v>1595700</v>
      </c>
    </row>
    <row r="480" spans="1:7" x14ac:dyDescent="0.25">
      <c r="A480" s="22">
        <v>43853</v>
      </c>
      <c r="B480">
        <v>68.300003000000004</v>
      </c>
      <c r="C480">
        <v>69.010002</v>
      </c>
      <c r="D480">
        <v>67.680000000000007</v>
      </c>
      <c r="E480">
        <v>68.910004000000001</v>
      </c>
      <c r="F480">
        <v>68.910004000000001</v>
      </c>
      <c r="G480">
        <v>2248700</v>
      </c>
    </row>
    <row r="481" spans="1:7" x14ac:dyDescent="0.25">
      <c r="A481" s="22">
        <v>43854</v>
      </c>
      <c r="B481">
        <v>69.459998999999996</v>
      </c>
      <c r="C481">
        <v>69.569999999999993</v>
      </c>
      <c r="D481">
        <v>66.199996999999996</v>
      </c>
      <c r="E481">
        <v>66.970000999999996</v>
      </c>
      <c r="F481">
        <v>66.970000999999996</v>
      </c>
      <c r="G481">
        <v>4295500</v>
      </c>
    </row>
    <row r="482" spans="1:7" x14ac:dyDescent="0.25">
      <c r="A482" s="22">
        <v>43857</v>
      </c>
      <c r="B482">
        <v>64.080001999999993</v>
      </c>
      <c r="C482">
        <v>64.879997000000003</v>
      </c>
      <c r="D482">
        <v>63.41</v>
      </c>
      <c r="E482">
        <v>63.41</v>
      </c>
      <c r="F482">
        <v>63.41</v>
      </c>
      <c r="G482">
        <v>4140800</v>
      </c>
    </row>
    <row r="483" spans="1:7" x14ac:dyDescent="0.25">
      <c r="A483" s="22">
        <v>43858</v>
      </c>
      <c r="B483">
        <v>64.239998</v>
      </c>
      <c r="C483">
        <v>65.410004000000001</v>
      </c>
      <c r="D483">
        <v>64.010002</v>
      </c>
      <c r="E483">
        <v>65.279999000000004</v>
      </c>
      <c r="F483">
        <v>65.279999000000004</v>
      </c>
      <c r="G483">
        <v>2588800</v>
      </c>
    </row>
    <row r="484" spans="1:7" x14ac:dyDescent="0.25">
      <c r="A484" s="22">
        <v>43859</v>
      </c>
      <c r="B484">
        <v>65.879997000000003</v>
      </c>
      <c r="C484">
        <v>66.160004000000001</v>
      </c>
      <c r="D484">
        <v>64.720000999999996</v>
      </c>
      <c r="E484">
        <v>65.190002000000007</v>
      </c>
      <c r="F484">
        <v>65.190002000000007</v>
      </c>
      <c r="G484">
        <v>1918900</v>
      </c>
    </row>
    <row r="485" spans="1:7" x14ac:dyDescent="0.25">
      <c r="A485" s="22">
        <v>43860</v>
      </c>
      <c r="B485">
        <v>63.959999000000003</v>
      </c>
      <c r="C485">
        <v>65.760002</v>
      </c>
      <c r="D485">
        <v>63.27</v>
      </c>
      <c r="E485">
        <v>65.760002</v>
      </c>
      <c r="F485">
        <v>65.760002</v>
      </c>
      <c r="G485">
        <v>3300800</v>
      </c>
    </row>
    <row r="486" spans="1:7" x14ac:dyDescent="0.25">
      <c r="A486" s="22">
        <v>43861</v>
      </c>
      <c r="B486">
        <v>64.889999000000003</v>
      </c>
      <c r="C486">
        <v>65.029999000000004</v>
      </c>
      <c r="D486">
        <v>60.900002000000001</v>
      </c>
      <c r="E486">
        <v>61.939999</v>
      </c>
      <c r="F486">
        <v>61.939999</v>
      </c>
      <c r="G486">
        <v>4205100</v>
      </c>
    </row>
    <row r="487" spans="1:7" x14ac:dyDescent="0.25">
      <c r="A487" s="22">
        <v>43864</v>
      </c>
      <c r="B487">
        <v>62.919998</v>
      </c>
      <c r="C487">
        <v>64</v>
      </c>
      <c r="D487">
        <v>62.5</v>
      </c>
      <c r="E487">
        <v>63.23</v>
      </c>
      <c r="F487">
        <v>63.23</v>
      </c>
      <c r="G487">
        <v>2443700</v>
      </c>
    </row>
    <row r="488" spans="1:7" x14ac:dyDescent="0.25">
      <c r="A488" s="22">
        <v>43865</v>
      </c>
      <c r="B488">
        <v>64.669998000000007</v>
      </c>
      <c r="C488">
        <v>65.300003000000004</v>
      </c>
      <c r="D488">
        <v>64.489998</v>
      </c>
      <c r="E488">
        <v>64.879997000000003</v>
      </c>
      <c r="F488">
        <v>64.879997000000003</v>
      </c>
      <c r="G488">
        <v>2772300</v>
      </c>
    </row>
    <row r="489" spans="1:7" x14ac:dyDescent="0.25">
      <c r="A489" s="22">
        <v>43866</v>
      </c>
      <c r="B489">
        <v>66.040001000000004</v>
      </c>
      <c r="C489">
        <v>66.230002999999996</v>
      </c>
      <c r="D489">
        <v>65.080001999999993</v>
      </c>
      <c r="E489">
        <v>66.230002999999996</v>
      </c>
      <c r="F489">
        <v>66.230002999999996</v>
      </c>
      <c r="G489">
        <v>2082400</v>
      </c>
    </row>
    <row r="490" spans="1:7" x14ac:dyDescent="0.25">
      <c r="A490" s="22">
        <v>43867</v>
      </c>
      <c r="B490">
        <v>66.510002</v>
      </c>
      <c r="C490">
        <v>66.680000000000007</v>
      </c>
      <c r="D490">
        <v>65.839995999999999</v>
      </c>
      <c r="E490">
        <v>66.529999000000004</v>
      </c>
      <c r="F490">
        <v>66.529999000000004</v>
      </c>
      <c r="G490">
        <v>1800200</v>
      </c>
    </row>
    <row r="491" spans="1:7" x14ac:dyDescent="0.25">
      <c r="A491" s="22">
        <v>43868</v>
      </c>
      <c r="B491">
        <v>65.569999999999993</v>
      </c>
      <c r="C491">
        <v>66.360000999999997</v>
      </c>
      <c r="D491">
        <v>65.150002000000001</v>
      </c>
      <c r="E491">
        <v>65.980002999999996</v>
      </c>
      <c r="F491">
        <v>65.980002999999996</v>
      </c>
      <c r="G491">
        <v>2211500</v>
      </c>
    </row>
    <row r="492" spans="1:7" x14ac:dyDescent="0.25">
      <c r="A492" s="22">
        <v>43871</v>
      </c>
      <c r="B492">
        <v>65.599997999999999</v>
      </c>
      <c r="C492">
        <v>66.599997999999999</v>
      </c>
      <c r="D492">
        <v>65.550003000000004</v>
      </c>
      <c r="E492">
        <v>66.379997000000003</v>
      </c>
      <c r="F492">
        <v>66.379997000000003</v>
      </c>
      <c r="G492">
        <v>1560400</v>
      </c>
    </row>
    <row r="493" spans="1:7" x14ac:dyDescent="0.25">
      <c r="A493" s="22">
        <v>43872</v>
      </c>
      <c r="B493">
        <v>67.010002</v>
      </c>
      <c r="C493">
        <v>67.180000000000007</v>
      </c>
      <c r="D493">
        <v>66.309997999999993</v>
      </c>
      <c r="E493">
        <v>66.410004000000001</v>
      </c>
      <c r="F493">
        <v>66.410004000000001</v>
      </c>
      <c r="G493">
        <v>2303500</v>
      </c>
    </row>
    <row r="494" spans="1:7" x14ac:dyDescent="0.25">
      <c r="A494" s="22">
        <v>43873</v>
      </c>
      <c r="B494">
        <v>67.069999999999993</v>
      </c>
      <c r="C494">
        <v>68.160004000000001</v>
      </c>
      <c r="D494">
        <v>66.870002999999997</v>
      </c>
      <c r="E494">
        <v>68.069999999999993</v>
      </c>
      <c r="F494">
        <v>68.069999999999993</v>
      </c>
      <c r="G494">
        <v>2115800</v>
      </c>
    </row>
    <row r="495" spans="1:7" x14ac:dyDescent="0.25">
      <c r="A495" s="22">
        <v>43874</v>
      </c>
      <c r="B495">
        <v>66.930000000000007</v>
      </c>
      <c r="C495">
        <v>67.800003000000004</v>
      </c>
      <c r="D495">
        <v>66.720000999999996</v>
      </c>
      <c r="E495">
        <v>67.379997000000003</v>
      </c>
      <c r="F495">
        <v>67.379997000000003</v>
      </c>
      <c r="G495">
        <v>1722200</v>
      </c>
    </row>
    <row r="496" spans="1:7" x14ac:dyDescent="0.25">
      <c r="A496" s="22">
        <v>43875</v>
      </c>
      <c r="B496">
        <v>67.720000999999996</v>
      </c>
      <c r="C496">
        <v>67.940002000000007</v>
      </c>
      <c r="D496">
        <v>67.099997999999999</v>
      </c>
      <c r="E496">
        <v>67.839995999999999</v>
      </c>
      <c r="F496">
        <v>67.839995999999999</v>
      </c>
      <c r="G496">
        <v>1698800</v>
      </c>
    </row>
    <row r="497" spans="1:7" x14ac:dyDescent="0.25">
      <c r="A497" s="22">
        <v>43879</v>
      </c>
      <c r="B497">
        <v>67.260002</v>
      </c>
      <c r="C497">
        <v>67.690002000000007</v>
      </c>
      <c r="D497">
        <v>66.540001000000004</v>
      </c>
      <c r="E497">
        <v>67.099997999999999</v>
      </c>
      <c r="F497">
        <v>67.099997999999999</v>
      </c>
      <c r="G497">
        <v>2384600</v>
      </c>
    </row>
    <row r="498" spans="1:7" x14ac:dyDescent="0.25">
      <c r="A498" s="22">
        <v>43880</v>
      </c>
      <c r="B498">
        <v>67.790001000000004</v>
      </c>
      <c r="C498">
        <v>68</v>
      </c>
      <c r="D498">
        <v>67.440002000000007</v>
      </c>
      <c r="E498">
        <v>67.660004000000001</v>
      </c>
      <c r="F498">
        <v>67.660004000000001</v>
      </c>
      <c r="G498">
        <v>1704700</v>
      </c>
    </row>
    <row r="499" spans="1:7" x14ac:dyDescent="0.25">
      <c r="A499" s="22">
        <v>43881</v>
      </c>
      <c r="B499">
        <v>67.5</v>
      </c>
      <c r="C499">
        <v>67.800003000000004</v>
      </c>
      <c r="D499">
        <v>65.300003000000004</v>
      </c>
      <c r="E499">
        <v>66.449996999999996</v>
      </c>
      <c r="F499">
        <v>66.449996999999996</v>
      </c>
      <c r="G499">
        <v>3884600</v>
      </c>
    </row>
    <row r="500" spans="1:7" x14ac:dyDescent="0.25">
      <c r="A500" s="22">
        <v>43882</v>
      </c>
      <c r="B500">
        <v>65.430000000000007</v>
      </c>
      <c r="C500">
        <v>65.709998999999996</v>
      </c>
      <c r="D500">
        <v>63.48</v>
      </c>
      <c r="E500">
        <v>64.379997000000003</v>
      </c>
      <c r="F500">
        <v>64.379997000000003</v>
      </c>
      <c r="G500">
        <v>4233700</v>
      </c>
    </row>
    <row r="501" spans="1:7" x14ac:dyDescent="0.25">
      <c r="A501" s="22">
        <v>43885</v>
      </c>
      <c r="B501">
        <v>59.459999000000003</v>
      </c>
      <c r="C501">
        <v>61.23</v>
      </c>
      <c r="D501">
        <v>58.189999</v>
      </c>
      <c r="E501">
        <v>58.27</v>
      </c>
      <c r="F501">
        <v>58.27</v>
      </c>
      <c r="G501">
        <v>5697600</v>
      </c>
    </row>
    <row r="502" spans="1:7" x14ac:dyDescent="0.25">
      <c r="A502" s="22">
        <v>43886</v>
      </c>
      <c r="B502">
        <v>59.580002</v>
      </c>
      <c r="C502">
        <v>59.759998000000003</v>
      </c>
      <c r="D502">
        <v>54.84</v>
      </c>
      <c r="E502">
        <v>55.630001</v>
      </c>
      <c r="F502">
        <v>55.630001</v>
      </c>
      <c r="G502">
        <v>6705400</v>
      </c>
    </row>
    <row r="503" spans="1:7" x14ac:dyDescent="0.25">
      <c r="A503" s="22">
        <v>43887</v>
      </c>
      <c r="B503">
        <v>56.639999000000003</v>
      </c>
      <c r="C503">
        <v>57.610000999999997</v>
      </c>
      <c r="D503">
        <v>55.299999</v>
      </c>
      <c r="E503">
        <v>56.389999000000003</v>
      </c>
      <c r="F503">
        <v>56.389999000000003</v>
      </c>
      <c r="G503">
        <v>6222700</v>
      </c>
    </row>
    <row r="504" spans="1:7" x14ac:dyDescent="0.25">
      <c r="A504" s="22">
        <v>43888</v>
      </c>
      <c r="B504">
        <v>53.900002000000001</v>
      </c>
      <c r="C504">
        <v>54.630001</v>
      </c>
      <c r="D504">
        <v>51.91</v>
      </c>
      <c r="E504">
        <v>51.939999</v>
      </c>
      <c r="F504">
        <v>51.939999</v>
      </c>
      <c r="G504">
        <v>6184400</v>
      </c>
    </row>
    <row r="505" spans="1:7" x14ac:dyDescent="0.25">
      <c r="A505" s="22">
        <v>43889</v>
      </c>
      <c r="B505">
        <v>48.91</v>
      </c>
      <c r="C505">
        <v>50.98</v>
      </c>
      <c r="D505">
        <v>48.310001</v>
      </c>
      <c r="E505">
        <v>50.740001999999997</v>
      </c>
      <c r="F505">
        <v>50.740001999999997</v>
      </c>
      <c r="G505">
        <v>7447200</v>
      </c>
    </row>
    <row r="506" spans="1:7" x14ac:dyDescent="0.25">
      <c r="A506" s="22">
        <v>43892</v>
      </c>
      <c r="B506">
        <v>51.439999</v>
      </c>
      <c r="C506">
        <v>51.869999</v>
      </c>
      <c r="D506">
        <v>49.93</v>
      </c>
      <c r="E506">
        <v>51.77</v>
      </c>
      <c r="F506">
        <v>51.77</v>
      </c>
      <c r="G506">
        <v>5471700</v>
      </c>
    </row>
    <row r="507" spans="1:7" x14ac:dyDescent="0.25">
      <c r="A507" s="22">
        <v>43893</v>
      </c>
      <c r="B507">
        <v>51.799999</v>
      </c>
      <c r="C507">
        <v>52.830002</v>
      </c>
      <c r="D507">
        <v>48.23</v>
      </c>
      <c r="E507">
        <v>48.860000999999997</v>
      </c>
      <c r="F507">
        <v>48.860000999999997</v>
      </c>
      <c r="G507">
        <v>8020800</v>
      </c>
    </row>
    <row r="508" spans="1:7" x14ac:dyDescent="0.25">
      <c r="A508" s="22">
        <v>43894</v>
      </c>
      <c r="B508">
        <v>49.950001</v>
      </c>
      <c r="C508">
        <v>50.610000999999997</v>
      </c>
      <c r="D508">
        <v>49.080002</v>
      </c>
      <c r="E508">
        <v>50.209999000000003</v>
      </c>
      <c r="F508">
        <v>50.209999000000003</v>
      </c>
      <c r="G508">
        <v>6836500</v>
      </c>
    </row>
    <row r="509" spans="1:7" x14ac:dyDescent="0.25">
      <c r="A509" s="22">
        <v>43895</v>
      </c>
      <c r="B509">
        <v>48.080002</v>
      </c>
      <c r="C509">
        <v>48.639999000000003</v>
      </c>
      <c r="D509">
        <v>45.380001</v>
      </c>
      <c r="E509">
        <v>46.310001</v>
      </c>
      <c r="F509">
        <v>46.310001</v>
      </c>
      <c r="G509">
        <v>7314800</v>
      </c>
    </row>
    <row r="510" spans="1:7" x14ac:dyDescent="0.25">
      <c r="A510" s="22">
        <v>43896</v>
      </c>
      <c r="B510">
        <v>42.119999</v>
      </c>
      <c r="C510">
        <v>44.25</v>
      </c>
      <c r="D510">
        <v>41.259998000000003</v>
      </c>
      <c r="E510">
        <v>43.869999</v>
      </c>
      <c r="F510">
        <v>43.869999</v>
      </c>
      <c r="G510">
        <v>10971100</v>
      </c>
    </row>
    <row r="511" spans="1:7" x14ac:dyDescent="0.25">
      <c r="A511" s="22">
        <v>43899</v>
      </c>
      <c r="B511">
        <v>35.82</v>
      </c>
      <c r="C511">
        <v>39.770000000000003</v>
      </c>
      <c r="D511">
        <v>35.560001</v>
      </c>
      <c r="E511">
        <v>38.419998</v>
      </c>
      <c r="F511">
        <v>38.419998</v>
      </c>
      <c r="G511">
        <v>6424900</v>
      </c>
    </row>
    <row r="512" spans="1:7" x14ac:dyDescent="0.25">
      <c r="A512" s="22">
        <v>43900</v>
      </c>
      <c r="B512">
        <v>40.869999</v>
      </c>
      <c r="C512">
        <v>40.959999000000003</v>
      </c>
      <c r="D512">
        <v>38.549999</v>
      </c>
      <c r="E512">
        <v>40.310001</v>
      </c>
      <c r="F512">
        <v>40.310001</v>
      </c>
      <c r="G512">
        <v>11202300</v>
      </c>
    </row>
    <row r="513" spans="1:7" x14ac:dyDescent="0.25">
      <c r="A513" s="22">
        <v>43901</v>
      </c>
      <c r="B513">
        <v>38.689999</v>
      </c>
      <c r="C513">
        <v>38.900002000000001</v>
      </c>
      <c r="D513">
        <v>37.090000000000003</v>
      </c>
      <c r="E513">
        <v>37.779998999999997</v>
      </c>
      <c r="F513">
        <v>37.779998999999997</v>
      </c>
      <c r="G513">
        <v>11239300</v>
      </c>
    </row>
    <row r="514" spans="1:7" x14ac:dyDescent="0.25">
      <c r="A514" s="22">
        <v>43902</v>
      </c>
      <c r="B514">
        <v>34.43</v>
      </c>
      <c r="C514">
        <v>36.299999</v>
      </c>
      <c r="D514">
        <v>32.599997999999999</v>
      </c>
      <c r="E514">
        <v>33.299999</v>
      </c>
      <c r="F514">
        <v>33.299999</v>
      </c>
      <c r="G514">
        <v>11413100</v>
      </c>
    </row>
    <row r="515" spans="1:7" x14ac:dyDescent="0.25">
      <c r="A515" s="22">
        <v>43903</v>
      </c>
      <c r="B515">
        <v>35.57</v>
      </c>
      <c r="C515">
        <v>35.619999</v>
      </c>
      <c r="D515">
        <v>32.729999999999997</v>
      </c>
      <c r="E515">
        <v>35.080002</v>
      </c>
      <c r="F515">
        <v>35.080002</v>
      </c>
      <c r="G515">
        <v>11125200</v>
      </c>
    </row>
    <row r="516" spans="1:7" x14ac:dyDescent="0.25">
      <c r="A516" s="22">
        <v>43906</v>
      </c>
      <c r="B516">
        <v>30.42</v>
      </c>
      <c r="C516">
        <v>31.700001</v>
      </c>
      <c r="D516">
        <v>27.51</v>
      </c>
      <c r="E516">
        <v>28.23</v>
      </c>
      <c r="F516">
        <v>28.23</v>
      </c>
      <c r="G516">
        <v>9656800</v>
      </c>
    </row>
    <row r="517" spans="1:7" x14ac:dyDescent="0.25">
      <c r="A517" s="22">
        <v>43907</v>
      </c>
      <c r="B517">
        <v>29.200001</v>
      </c>
      <c r="C517">
        <v>29.93</v>
      </c>
      <c r="D517">
        <v>27.879999000000002</v>
      </c>
      <c r="E517">
        <v>28.889999</v>
      </c>
      <c r="F517">
        <v>28.889999</v>
      </c>
      <c r="G517">
        <v>13306600</v>
      </c>
    </row>
    <row r="518" spans="1:7" x14ac:dyDescent="0.25">
      <c r="A518" s="22">
        <v>43908</v>
      </c>
      <c r="B518">
        <v>27.1</v>
      </c>
      <c r="C518">
        <v>28.040001</v>
      </c>
      <c r="D518">
        <v>24.02</v>
      </c>
      <c r="E518">
        <v>26.27</v>
      </c>
      <c r="F518">
        <v>26.27</v>
      </c>
      <c r="G518">
        <v>16989900</v>
      </c>
    </row>
    <row r="519" spans="1:7" x14ac:dyDescent="0.25">
      <c r="A519" s="22">
        <v>43909</v>
      </c>
      <c r="B519">
        <v>25.610001</v>
      </c>
      <c r="C519">
        <v>28.82</v>
      </c>
      <c r="D519">
        <v>24.91</v>
      </c>
      <c r="E519">
        <v>27.690000999999999</v>
      </c>
      <c r="F519">
        <v>27.690000999999999</v>
      </c>
      <c r="G519">
        <v>16749400</v>
      </c>
    </row>
    <row r="520" spans="1:7" x14ac:dyDescent="0.25">
      <c r="A520" s="22">
        <v>43910</v>
      </c>
      <c r="B520">
        <v>28.290001</v>
      </c>
      <c r="C520">
        <v>29.73</v>
      </c>
      <c r="D520">
        <v>27.540001</v>
      </c>
      <c r="E520">
        <v>28.110001</v>
      </c>
      <c r="F520">
        <v>28.110001</v>
      </c>
      <c r="G520">
        <v>21841700</v>
      </c>
    </row>
    <row r="521" spans="1:7" x14ac:dyDescent="0.25">
      <c r="A521" s="22">
        <v>43913</v>
      </c>
      <c r="B521">
        <v>29.040001</v>
      </c>
      <c r="C521">
        <v>30.67</v>
      </c>
      <c r="D521">
        <v>28.200001</v>
      </c>
      <c r="E521">
        <v>30.25</v>
      </c>
      <c r="F521">
        <v>30.25</v>
      </c>
      <c r="G521">
        <v>16652500</v>
      </c>
    </row>
    <row r="522" spans="1:7" x14ac:dyDescent="0.25">
      <c r="A522" s="22">
        <v>43914</v>
      </c>
      <c r="B522">
        <v>32.900002000000001</v>
      </c>
      <c r="C522">
        <v>33.639999000000003</v>
      </c>
      <c r="D522">
        <v>31.049999</v>
      </c>
      <c r="E522">
        <v>31.32</v>
      </c>
      <c r="F522">
        <v>31.32</v>
      </c>
      <c r="G522">
        <v>18558000</v>
      </c>
    </row>
    <row r="523" spans="1:7" x14ac:dyDescent="0.25">
      <c r="A523" s="22">
        <v>43915</v>
      </c>
      <c r="B523">
        <v>30.959999</v>
      </c>
      <c r="C523">
        <v>31.059999000000001</v>
      </c>
      <c r="D523">
        <v>29.4</v>
      </c>
      <c r="E523">
        <v>30.129999000000002</v>
      </c>
      <c r="F523">
        <v>30.129999000000002</v>
      </c>
      <c r="G523">
        <v>10153100</v>
      </c>
    </row>
    <row r="524" spans="1:7" x14ac:dyDescent="0.25">
      <c r="A524" s="22">
        <v>43916</v>
      </c>
      <c r="B524">
        <v>30.450001</v>
      </c>
      <c r="C524">
        <v>31.59</v>
      </c>
      <c r="D524">
        <v>30.35</v>
      </c>
      <c r="E524">
        <v>31.35</v>
      </c>
      <c r="F524">
        <v>31.35</v>
      </c>
      <c r="G524">
        <v>10005700</v>
      </c>
    </row>
    <row r="525" spans="1:7" x14ac:dyDescent="0.25">
      <c r="A525" s="22">
        <v>43917</v>
      </c>
      <c r="B525">
        <v>29.719999000000001</v>
      </c>
      <c r="C525">
        <v>30.549999</v>
      </c>
      <c r="D525">
        <v>29.719999000000001</v>
      </c>
      <c r="E525">
        <v>29.85</v>
      </c>
      <c r="F525">
        <v>29.85</v>
      </c>
      <c r="G525">
        <v>6987400</v>
      </c>
    </row>
    <row r="526" spans="1:7" x14ac:dyDescent="0.25">
      <c r="A526" s="22">
        <v>43920</v>
      </c>
      <c r="B526">
        <v>29.799999</v>
      </c>
      <c r="C526">
        <v>30.35</v>
      </c>
      <c r="D526">
        <v>29.33</v>
      </c>
      <c r="E526">
        <v>30.25</v>
      </c>
      <c r="F526">
        <v>30.25</v>
      </c>
      <c r="G526">
        <v>7184600</v>
      </c>
    </row>
    <row r="527" spans="1:7" x14ac:dyDescent="0.25">
      <c r="A527" s="22">
        <v>43921</v>
      </c>
      <c r="B527">
        <v>30.17</v>
      </c>
      <c r="C527">
        <v>31.26</v>
      </c>
      <c r="D527">
        <v>30.08</v>
      </c>
      <c r="E527">
        <v>31.01</v>
      </c>
      <c r="F527">
        <v>31.01</v>
      </c>
      <c r="G527">
        <v>6239800</v>
      </c>
    </row>
    <row r="528" spans="1:7" x14ac:dyDescent="0.25">
      <c r="A528" s="22">
        <v>43922</v>
      </c>
      <c r="B528">
        <v>29.940000999999999</v>
      </c>
      <c r="C528">
        <v>30.719999000000001</v>
      </c>
      <c r="D528">
        <v>29.440000999999999</v>
      </c>
      <c r="E528">
        <v>29.700001</v>
      </c>
      <c r="F528">
        <v>29.700001</v>
      </c>
      <c r="G528">
        <v>4629100</v>
      </c>
    </row>
    <row r="529" spans="1:7" x14ac:dyDescent="0.25">
      <c r="A529" s="22">
        <v>43923</v>
      </c>
      <c r="B529">
        <v>29.879999000000002</v>
      </c>
      <c r="C529">
        <v>30.540001</v>
      </c>
      <c r="D529">
        <v>29.610001</v>
      </c>
      <c r="E529">
        <v>30.459999</v>
      </c>
      <c r="F529">
        <v>30.459999</v>
      </c>
      <c r="G529">
        <v>5224300</v>
      </c>
    </row>
    <row r="530" spans="1:7" x14ac:dyDescent="0.25">
      <c r="A530" s="22">
        <v>43924</v>
      </c>
      <c r="B530">
        <v>30.610001</v>
      </c>
      <c r="C530">
        <v>31.25</v>
      </c>
      <c r="D530">
        <v>30.290001</v>
      </c>
      <c r="E530">
        <v>31.110001</v>
      </c>
      <c r="F530">
        <v>31.110001</v>
      </c>
      <c r="G530">
        <v>4395300</v>
      </c>
    </row>
    <row r="531" spans="1:7" x14ac:dyDescent="0.25">
      <c r="A531" s="22">
        <v>43927</v>
      </c>
      <c r="B531">
        <v>32.209999000000003</v>
      </c>
      <c r="C531">
        <v>32.450001</v>
      </c>
      <c r="D531">
        <v>31.91</v>
      </c>
      <c r="E531">
        <v>32.229999999999997</v>
      </c>
      <c r="F531">
        <v>32.229999999999997</v>
      </c>
      <c r="G531">
        <v>4130000</v>
      </c>
    </row>
    <row r="532" spans="1:7" x14ac:dyDescent="0.25">
      <c r="A532" s="22">
        <v>43928</v>
      </c>
      <c r="B532">
        <v>32.700001</v>
      </c>
      <c r="C532">
        <v>32.759998000000003</v>
      </c>
      <c r="D532">
        <v>31.65</v>
      </c>
      <c r="E532">
        <v>31.73</v>
      </c>
      <c r="F532">
        <v>31.73</v>
      </c>
      <c r="G532">
        <v>4151000</v>
      </c>
    </row>
    <row r="533" spans="1:7" x14ac:dyDescent="0.25">
      <c r="A533" s="22">
        <v>43929</v>
      </c>
      <c r="B533">
        <v>31.83</v>
      </c>
      <c r="C533">
        <v>32.240001999999997</v>
      </c>
      <c r="D533">
        <v>31.59</v>
      </c>
      <c r="E533">
        <v>32.060001</v>
      </c>
      <c r="F533">
        <v>32.060001</v>
      </c>
      <c r="G533">
        <v>3733600</v>
      </c>
    </row>
    <row r="534" spans="1:7" x14ac:dyDescent="0.25">
      <c r="A534" s="22">
        <v>43930</v>
      </c>
      <c r="B534">
        <v>32.099997999999999</v>
      </c>
      <c r="C534">
        <v>32.439999</v>
      </c>
      <c r="D534">
        <v>31.879999000000002</v>
      </c>
      <c r="E534">
        <v>32.349997999999999</v>
      </c>
      <c r="F534">
        <v>32.349997999999999</v>
      </c>
      <c r="G534">
        <v>3201000</v>
      </c>
    </row>
    <row r="535" spans="1:7" x14ac:dyDescent="0.25">
      <c r="A535" s="22">
        <v>43934</v>
      </c>
      <c r="B535">
        <v>32.419998</v>
      </c>
      <c r="C535">
        <v>32.740001999999997</v>
      </c>
      <c r="D535">
        <v>32.029998999999997</v>
      </c>
      <c r="E535">
        <v>32.700001</v>
      </c>
      <c r="F535">
        <v>32.700001</v>
      </c>
      <c r="G535">
        <v>2958600</v>
      </c>
    </row>
    <row r="536" spans="1:7" x14ac:dyDescent="0.25">
      <c r="A536" s="22">
        <v>43935</v>
      </c>
      <c r="B536">
        <v>33.68</v>
      </c>
      <c r="C536">
        <v>34.200001</v>
      </c>
      <c r="D536">
        <v>33.529998999999997</v>
      </c>
      <c r="E536">
        <v>34.07</v>
      </c>
      <c r="F536">
        <v>34.07</v>
      </c>
      <c r="G536">
        <v>2446800</v>
      </c>
    </row>
    <row r="537" spans="1:7" x14ac:dyDescent="0.25">
      <c r="A537" s="22">
        <v>43936</v>
      </c>
      <c r="B537">
        <v>32.830002</v>
      </c>
      <c r="C537">
        <v>33.119999</v>
      </c>
      <c r="D537">
        <v>32.150002000000001</v>
      </c>
      <c r="E537">
        <v>32.549999</v>
      </c>
      <c r="F537">
        <v>32.549999</v>
      </c>
      <c r="G537">
        <v>2729700</v>
      </c>
    </row>
    <row r="538" spans="1:7" x14ac:dyDescent="0.25">
      <c r="A538" s="22">
        <v>43937</v>
      </c>
      <c r="B538">
        <v>32.43</v>
      </c>
      <c r="C538">
        <v>32.580002</v>
      </c>
      <c r="D538">
        <v>31.959999</v>
      </c>
      <c r="E538">
        <v>32.470001000000003</v>
      </c>
      <c r="F538">
        <v>32.470001000000003</v>
      </c>
      <c r="G538">
        <v>2375800</v>
      </c>
    </row>
    <row r="539" spans="1:7" x14ac:dyDescent="0.25">
      <c r="A539" s="22">
        <v>43938</v>
      </c>
      <c r="B539">
        <v>33.07</v>
      </c>
      <c r="C539">
        <v>33.200001</v>
      </c>
      <c r="D539">
        <v>32.580002</v>
      </c>
      <c r="E539">
        <v>33.159999999999997</v>
      </c>
      <c r="F539">
        <v>33.159999999999997</v>
      </c>
      <c r="G539">
        <v>2334400</v>
      </c>
    </row>
    <row r="540" spans="1:7" x14ac:dyDescent="0.25">
      <c r="A540" s="22">
        <v>43941</v>
      </c>
      <c r="B540">
        <v>32.18</v>
      </c>
      <c r="C540">
        <v>32.630001</v>
      </c>
      <c r="D540">
        <v>31.389999</v>
      </c>
      <c r="E540">
        <v>31.41</v>
      </c>
      <c r="F540">
        <v>31.41</v>
      </c>
      <c r="G540">
        <v>2530000</v>
      </c>
    </row>
    <row r="541" spans="1:7" x14ac:dyDescent="0.25">
      <c r="A541" s="22">
        <v>43942</v>
      </c>
      <c r="B541">
        <v>30.26</v>
      </c>
      <c r="C541">
        <v>30.370000999999998</v>
      </c>
      <c r="D541">
        <v>29.5</v>
      </c>
      <c r="E541">
        <v>30.139999</v>
      </c>
      <c r="F541">
        <v>30.139999</v>
      </c>
      <c r="G541">
        <v>3652600</v>
      </c>
    </row>
    <row r="542" spans="1:7" x14ac:dyDescent="0.25">
      <c r="A542" s="22">
        <v>43943</v>
      </c>
      <c r="B542">
        <v>30.610001</v>
      </c>
      <c r="C542">
        <v>30.99</v>
      </c>
      <c r="D542">
        <v>30.4</v>
      </c>
      <c r="E542">
        <v>30.860001</v>
      </c>
      <c r="F542">
        <v>30.860001</v>
      </c>
      <c r="G542">
        <v>1853400</v>
      </c>
    </row>
    <row r="543" spans="1:7" x14ac:dyDescent="0.25">
      <c r="A543" s="22">
        <v>43944</v>
      </c>
      <c r="B543">
        <v>31.049999</v>
      </c>
      <c r="C543">
        <v>31.35</v>
      </c>
      <c r="D543">
        <v>30.6</v>
      </c>
      <c r="E543">
        <v>30.889999</v>
      </c>
      <c r="F543">
        <v>30.889999</v>
      </c>
      <c r="G543">
        <v>2404400</v>
      </c>
    </row>
    <row r="544" spans="1:7" x14ac:dyDescent="0.25">
      <c r="A544" s="22">
        <v>43945</v>
      </c>
      <c r="B544">
        <v>31.190000999999999</v>
      </c>
      <c r="C544">
        <v>31.790001</v>
      </c>
      <c r="D544">
        <v>30.98</v>
      </c>
      <c r="E544">
        <v>31.73</v>
      </c>
      <c r="F544">
        <v>31.73</v>
      </c>
      <c r="G544">
        <v>2054600</v>
      </c>
    </row>
    <row r="545" spans="1:7" x14ac:dyDescent="0.25">
      <c r="A545" s="22">
        <v>43948</v>
      </c>
      <c r="B545">
        <v>32.229999999999997</v>
      </c>
      <c r="C545">
        <v>33.159999999999997</v>
      </c>
      <c r="D545">
        <v>32.18</v>
      </c>
      <c r="E545">
        <v>32.970001000000003</v>
      </c>
      <c r="F545">
        <v>32.970001000000003</v>
      </c>
      <c r="G545">
        <v>3601600</v>
      </c>
    </row>
    <row r="546" spans="1:7" x14ac:dyDescent="0.25">
      <c r="A546" s="22">
        <v>43949</v>
      </c>
      <c r="B546">
        <v>33.459999000000003</v>
      </c>
      <c r="C546">
        <v>33.580002</v>
      </c>
      <c r="D546">
        <v>32.459999000000003</v>
      </c>
      <c r="E546">
        <v>32.639999000000003</v>
      </c>
      <c r="F546">
        <v>32.639999000000003</v>
      </c>
      <c r="G546">
        <v>3689400</v>
      </c>
    </row>
    <row r="547" spans="1:7" x14ac:dyDescent="0.25">
      <c r="A547" s="22">
        <v>43950</v>
      </c>
      <c r="B547">
        <v>33.590000000000003</v>
      </c>
      <c r="C547">
        <v>34.029998999999997</v>
      </c>
      <c r="D547">
        <v>33.540000999999997</v>
      </c>
      <c r="E547">
        <v>33.689999</v>
      </c>
      <c r="F547">
        <v>33.689999</v>
      </c>
      <c r="G547">
        <v>2422900</v>
      </c>
    </row>
    <row r="548" spans="1:7" x14ac:dyDescent="0.25">
      <c r="A548" s="22">
        <v>43951</v>
      </c>
      <c r="B548">
        <v>33.290000999999997</v>
      </c>
      <c r="C548">
        <v>33.290000999999997</v>
      </c>
      <c r="D548">
        <v>32.470001000000003</v>
      </c>
      <c r="E548">
        <v>33.119999</v>
      </c>
      <c r="F548">
        <v>33.119999</v>
      </c>
      <c r="G548">
        <v>2317800</v>
      </c>
    </row>
    <row r="549" spans="1:7" x14ac:dyDescent="0.25">
      <c r="A549" s="22">
        <v>43952</v>
      </c>
      <c r="B549">
        <v>31.719999000000001</v>
      </c>
      <c r="C549">
        <v>32.029998999999997</v>
      </c>
      <c r="D549">
        <v>31.27</v>
      </c>
      <c r="E549">
        <v>31.610001</v>
      </c>
      <c r="F549">
        <v>31.610001</v>
      </c>
      <c r="G549">
        <v>2726900</v>
      </c>
    </row>
    <row r="550" spans="1:7" x14ac:dyDescent="0.25">
      <c r="A550" s="22">
        <v>43955</v>
      </c>
      <c r="B550">
        <v>31.1</v>
      </c>
      <c r="C550">
        <v>31.99</v>
      </c>
      <c r="D550">
        <v>30.93</v>
      </c>
      <c r="E550">
        <v>31.93</v>
      </c>
      <c r="F550">
        <v>31.93</v>
      </c>
      <c r="G550">
        <v>1849500</v>
      </c>
    </row>
    <row r="551" spans="1:7" x14ac:dyDescent="0.25">
      <c r="A551" s="22">
        <v>43956</v>
      </c>
      <c r="B551">
        <v>32.529998999999997</v>
      </c>
      <c r="C551">
        <v>33.029998999999997</v>
      </c>
      <c r="D551">
        <v>32.479999999999997</v>
      </c>
      <c r="E551">
        <v>32.599997999999999</v>
      </c>
      <c r="F551">
        <v>32.599997999999999</v>
      </c>
      <c r="G551">
        <v>3431800</v>
      </c>
    </row>
    <row r="552" spans="1:7" x14ac:dyDescent="0.25">
      <c r="A552" s="22">
        <v>43957</v>
      </c>
      <c r="B552">
        <v>32.860000999999997</v>
      </c>
      <c r="C552">
        <v>32.990001999999997</v>
      </c>
      <c r="D552">
        <v>32.32</v>
      </c>
      <c r="E552">
        <v>32.32</v>
      </c>
      <c r="F552">
        <v>32.32</v>
      </c>
      <c r="G552">
        <v>2685300</v>
      </c>
    </row>
    <row r="553" spans="1:7" x14ac:dyDescent="0.25">
      <c r="A553" s="22">
        <v>43958</v>
      </c>
      <c r="B553">
        <v>32.909999999999997</v>
      </c>
      <c r="C553">
        <v>33.200001</v>
      </c>
      <c r="D553">
        <v>32.82</v>
      </c>
      <c r="E553">
        <v>33.049999</v>
      </c>
      <c r="F553">
        <v>33.049999</v>
      </c>
      <c r="G553">
        <v>2727600</v>
      </c>
    </row>
    <row r="554" spans="1:7" x14ac:dyDescent="0.25">
      <c r="A554" s="22">
        <v>43959</v>
      </c>
      <c r="B554">
        <v>33.520000000000003</v>
      </c>
      <c r="C554">
        <v>34.209999000000003</v>
      </c>
      <c r="D554">
        <v>33.400002000000001</v>
      </c>
      <c r="E554">
        <v>34.209999000000003</v>
      </c>
      <c r="F554">
        <v>34.209999000000003</v>
      </c>
      <c r="G554">
        <v>2685400</v>
      </c>
    </row>
    <row r="555" spans="1:7" x14ac:dyDescent="0.25">
      <c r="A555" s="22">
        <v>43962</v>
      </c>
      <c r="B555">
        <v>33.720001000000003</v>
      </c>
      <c r="C555">
        <v>35.389999000000003</v>
      </c>
      <c r="D555">
        <v>33.659999999999997</v>
      </c>
      <c r="E555">
        <v>35.349997999999999</v>
      </c>
      <c r="F555">
        <v>35.349997999999999</v>
      </c>
      <c r="G555">
        <v>2334100</v>
      </c>
    </row>
    <row r="556" spans="1:7" x14ac:dyDescent="0.25">
      <c r="A556" s="22">
        <v>43963</v>
      </c>
      <c r="B556">
        <v>35.869999</v>
      </c>
      <c r="C556">
        <v>35.970001000000003</v>
      </c>
      <c r="D556">
        <v>33.5</v>
      </c>
      <c r="E556">
        <v>33.5</v>
      </c>
      <c r="F556">
        <v>33.5</v>
      </c>
      <c r="G556">
        <v>5717100</v>
      </c>
    </row>
    <row r="557" spans="1:7" x14ac:dyDescent="0.25">
      <c r="A557" s="22">
        <v>43964</v>
      </c>
      <c r="B557">
        <v>33.169998</v>
      </c>
      <c r="C557">
        <v>33.490001999999997</v>
      </c>
      <c r="D557">
        <v>31.059999000000001</v>
      </c>
      <c r="E557">
        <v>31.709999</v>
      </c>
      <c r="F557">
        <v>31.709999</v>
      </c>
      <c r="G557">
        <v>6483400</v>
      </c>
    </row>
    <row r="558" spans="1:7" x14ac:dyDescent="0.25">
      <c r="A558" s="22">
        <v>43965</v>
      </c>
      <c r="B558">
        <v>30.969999000000001</v>
      </c>
      <c r="C558">
        <v>32.540000999999997</v>
      </c>
      <c r="D558">
        <v>30.440000999999999</v>
      </c>
      <c r="E558">
        <v>32.540000999999997</v>
      </c>
      <c r="F558">
        <v>32.540000999999997</v>
      </c>
      <c r="G558">
        <v>6052500</v>
      </c>
    </row>
    <row r="559" spans="1:7" x14ac:dyDescent="0.25">
      <c r="A559" s="22">
        <v>43966</v>
      </c>
      <c r="B559">
        <v>31.75</v>
      </c>
      <c r="C559">
        <v>32.959999000000003</v>
      </c>
      <c r="D559">
        <v>31.5</v>
      </c>
      <c r="E559">
        <v>32.959999000000003</v>
      </c>
      <c r="F559">
        <v>32.959999000000003</v>
      </c>
      <c r="G559">
        <v>4114100</v>
      </c>
    </row>
    <row r="560" spans="1:7" x14ac:dyDescent="0.25">
      <c r="A560" s="22">
        <v>43969</v>
      </c>
      <c r="B560">
        <v>34.029998999999997</v>
      </c>
      <c r="C560">
        <v>34.200001</v>
      </c>
      <c r="D560">
        <v>33.709999000000003</v>
      </c>
      <c r="E560">
        <v>33.990001999999997</v>
      </c>
      <c r="F560">
        <v>33.990001999999997</v>
      </c>
      <c r="G560">
        <v>3636800</v>
      </c>
    </row>
    <row r="561" spans="1:7" x14ac:dyDescent="0.25">
      <c r="A561" s="22">
        <v>43970</v>
      </c>
      <c r="B561">
        <v>33.860000999999997</v>
      </c>
      <c r="C561">
        <v>34.270000000000003</v>
      </c>
      <c r="D561">
        <v>33.060001</v>
      </c>
      <c r="E561">
        <v>33.060001</v>
      </c>
      <c r="F561">
        <v>33.060001</v>
      </c>
      <c r="G561">
        <v>4111800</v>
      </c>
    </row>
    <row r="562" spans="1:7" x14ac:dyDescent="0.25">
      <c r="A562" s="22">
        <v>43971</v>
      </c>
      <c r="B562">
        <v>33.860000999999997</v>
      </c>
      <c r="C562">
        <v>34.139999000000003</v>
      </c>
      <c r="D562">
        <v>33.509998000000003</v>
      </c>
      <c r="E562">
        <v>34.07</v>
      </c>
      <c r="F562">
        <v>34.07</v>
      </c>
      <c r="G562">
        <v>4112700</v>
      </c>
    </row>
    <row r="563" spans="1:7" x14ac:dyDescent="0.25">
      <c r="A563" s="22">
        <v>43972</v>
      </c>
      <c r="B563">
        <v>34.150002000000001</v>
      </c>
      <c r="C563">
        <v>34.299999</v>
      </c>
      <c r="D563">
        <v>33.279998999999997</v>
      </c>
      <c r="E563">
        <v>33.700001</v>
      </c>
      <c r="F563">
        <v>33.700001</v>
      </c>
      <c r="G563">
        <v>4707100</v>
      </c>
    </row>
    <row r="564" spans="1:7" x14ac:dyDescent="0.25">
      <c r="A564" s="22">
        <v>43973</v>
      </c>
      <c r="B564">
        <v>33.520000000000003</v>
      </c>
      <c r="C564">
        <v>33.849997999999999</v>
      </c>
      <c r="D564">
        <v>33.25</v>
      </c>
      <c r="E564">
        <v>33.799999</v>
      </c>
      <c r="F564">
        <v>33.799999</v>
      </c>
      <c r="G564">
        <v>2745300</v>
      </c>
    </row>
    <row r="565" spans="1:7" x14ac:dyDescent="0.25">
      <c r="A565" s="22">
        <v>43977</v>
      </c>
      <c r="B565">
        <v>34.590000000000003</v>
      </c>
      <c r="C565">
        <v>34.619999</v>
      </c>
      <c r="D565">
        <v>33.889999000000003</v>
      </c>
      <c r="E565">
        <v>33.979999999999997</v>
      </c>
      <c r="F565">
        <v>33.979999999999997</v>
      </c>
      <c r="G565">
        <v>2908200</v>
      </c>
    </row>
    <row r="566" spans="1:7" x14ac:dyDescent="0.25">
      <c r="A566" s="22">
        <v>43978</v>
      </c>
      <c r="B566">
        <v>34.459999000000003</v>
      </c>
      <c r="C566">
        <v>34.479999999999997</v>
      </c>
      <c r="D566">
        <v>33.259998000000003</v>
      </c>
      <c r="E566">
        <v>34.380001</v>
      </c>
      <c r="F566">
        <v>34.380001</v>
      </c>
      <c r="G566">
        <v>2956500</v>
      </c>
    </row>
    <row r="567" spans="1:7" x14ac:dyDescent="0.25">
      <c r="A567" s="22">
        <v>43979</v>
      </c>
      <c r="B567">
        <v>34.25</v>
      </c>
      <c r="C567">
        <v>34.360000999999997</v>
      </c>
      <c r="D567">
        <v>33.490001999999997</v>
      </c>
      <c r="E567">
        <v>33.669998</v>
      </c>
      <c r="F567">
        <v>33.669998</v>
      </c>
      <c r="G567">
        <v>3210400</v>
      </c>
    </row>
    <row r="568" spans="1:7" x14ac:dyDescent="0.25">
      <c r="A568" s="22">
        <v>43980</v>
      </c>
      <c r="B568">
        <v>33.57</v>
      </c>
      <c r="C568">
        <v>34.32</v>
      </c>
      <c r="D568">
        <v>33.279998999999997</v>
      </c>
      <c r="E568">
        <v>34.32</v>
      </c>
      <c r="F568">
        <v>34.32</v>
      </c>
      <c r="G568">
        <v>4355000</v>
      </c>
    </row>
    <row r="569" spans="1:7" x14ac:dyDescent="0.25">
      <c r="A569" s="22">
        <v>43983</v>
      </c>
      <c r="B569">
        <v>33.860000999999997</v>
      </c>
      <c r="C569">
        <v>34.290000999999997</v>
      </c>
      <c r="D569">
        <v>33.770000000000003</v>
      </c>
      <c r="E569">
        <v>34.150002000000001</v>
      </c>
      <c r="F569">
        <v>34.150002000000001</v>
      </c>
      <c r="G569">
        <v>2906700</v>
      </c>
    </row>
    <row r="570" spans="1:7" x14ac:dyDescent="0.25">
      <c r="A570" s="22">
        <v>43984</v>
      </c>
      <c r="B570">
        <v>34.25</v>
      </c>
      <c r="C570">
        <v>34.659999999999997</v>
      </c>
      <c r="D570">
        <v>34.060001</v>
      </c>
      <c r="E570">
        <v>34.619999</v>
      </c>
      <c r="F570">
        <v>34.619999</v>
      </c>
      <c r="G570">
        <v>3793500</v>
      </c>
    </row>
    <row r="571" spans="1:7" x14ac:dyDescent="0.25">
      <c r="A571" s="22">
        <v>43985</v>
      </c>
      <c r="B571">
        <v>35</v>
      </c>
      <c r="C571">
        <v>35.479999999999997</v>
      </c>
      <c r="D571">
        <v>34.889999000000003</v>
      </c>
      <c r="E571">
        <v>35.409999999999997</v>
      </c>
      <c r="F571">
        <v>35.409999999999997</v>
      </c>
      <c r="G571">
        <v>4240900</v>
      </c>
    </row>
    <row r="572" spans="1:7" x14ac:dyDescent="0.25">
      <c r="A572" s="22">
        <v>43986</v>
      </c>
      <c r="B572">
        <v>35.299999</v>
      </c>
      <c r="C572">
        <v>36.049999</v>
      </c>
      <c r="D572">
        <v>35.119999</v>
      </c>
      <c r="E572">
        <v>35.540000999999997</v>
      </c>
      <c r="F572">
        <v>35.540000999999997</v>
      </c>
      <c r="G572">
        <v>3759800</v>
      </c>
    </row>
    <row r="573" spans="1:7" x14ac:dyDescent="0.25">
      <c r="A573" s="22">
        <v>43987</v>
      </c>
      <c r="B573">
        <v>36.630001</v>
      </c>
      <c r="C573">
        <v>36.689999</v>
      </c>
      <c r="D573">
        <v>36.259998000000003</v>
      </c>
      <c r="E573">
        <v>36.479999999999997</v>
      </c>
      <c r="F573">
        <v>36.479999999999997</v>
      </c>
      <c r="G573">
        <v>3529300</v>
      </c>
    </row>
    <row r="574" spans="1:7" x14ac:dyDescent="0.25">
      <c r="A574" s="22">
        <v>43990</v>
      </c>
      <c r="B574">
        <v>36.520000000000003</v>
      </c>
      <c r="C574">
        <v>36.610000999999997</v>
      </c>
      <c r="D574">
        <v>35.880001</v>
      </c>
      <c r="E574">
        <v>36.07</v>
      </c>
      <c r="F574">
        <v>36.07</v>
      </c>
      <c r="G574">
        <v>2912900</v>
      </c>
    </row>
    <row r="575" spans="1:7" x14ac:dyDescent="0.25">
      <c r="A575" s="22">
        <v>43991</v>
      </c>
      <c r="B575">
        <v>35.540000999999997</v>
      </c>
      <c r="C575">
        <v>35.669998</v>
      </c>
      <c r="D575">
        <v>35.029998999999997</v>
      </c>
      <c r="E575">
        <v>35.169998</v>
      </c>
      <c r="F575">
        <v>35.169998</v>
      </c>
      <c r="G575">
        <v>3064100</v>
      </c>
    </row>
    <row r="576" spans="1:7" x14ac:dyDescent="0.25">
      <c r="A576" s="22">
        <v>43992</v>
      </c>
      <c r="B576">
        <v>35.020000000000003</v>
      </c>
      <c r="C576">
        <v>35.909999999999997</v>
      </c>
      <c r="D576">
        <v>34.689999</v>
      </c>
      <c r="E576">
        <v>35.259998000000003</v>
      </c>
      <c r="F576">
        <v>35.259998000000003</v>
      </c>
      <c r="G576">
        <v>4788700</v>
      </c>
    </row>
    <row r="577" spans="1:7" x14ac:dyDescent="0.25">
      <c r="A577" s="22">
        <v>43993</v>
      </c>
      <c r="B577">
        <v>33.279998999999997</v>
      </c>
      <c r="C577">
        <v>34.090000000000003</v>
      </c>
      <c r="D577">
        <v>28.950001</v>
      </c>
      <c r="E577">
        <v>29.290001</v>
      </c>
      <c r="F577">
        <v>29.290001</v>
      </c>
      <c r="G577">
        <v>9825300</v>
      </c>
    </row>
    <row r="578" spans="1:7" x14ac:dyDescent="0.25">
      <c r="A578" s="22">
        <v>43994</v>
      </c>
      <c r="B578">
        <v>29.940000999999999</v>
      </c>
      <c r="C578">
        <v>30.27</v>
      </c>
      <c r="D578">
        <v>27.790001</v>
      </c>
      <c r="E578">
        <v>29.799999</v>
      </c>
      <c r="F578">
        <v>29.799999</v>
      </c>
      <c r="G578">
        <v>16457700</v>
      </c>
    </row>
    <row r="579" spans="1:7" x14ac:dyDescent="0.25">
      <c r="A579" s="22">
        <v>43997</v>
      </c>
      <c r="B579">
        <v>28.4</v>
      </c>
      <c r="C579">
        <v>30.33</v>
      </c>
      <c r="D579">
        <v>27.860001</v>
      </c>
      <c r="E579">
        <v>30.200001</v>
      </c>
      <c r="F579">
        <v>30.200001</v>
      </c>
      <c r="G579">
        <v>7437900</v>
      </c>
    </row>
    <row r="580" spans="1:7" x14ac:dyDescent="0.25">
      <c r="A580" s="22">
        <v>43998</v>
      </c>
      <c r="B580">
        <v>31.18</v>
      </c>
      <c r="C580">
        <v>31.290001</v>
      </c>
      <c r="D580">
        <v>29.639999</v>
      </c>
      <c r="E580">
        <v>30.540001</v>
      </c>
      <c r="F580">
        <v>30.540001</v>
      </c>
      <c r="G580">
        <v>5593200</v>
      </c>
    </row>
    <row r="581" spans="1:7" x14ac:dyDescent="0.25">
      <c r="A581" s="22">
        <v>43999</v>
      </c>
      <c r="B581">
        <v>30.66</v>
      </c>
      <c r="C581">
        <v>30.700001</v>
      </c>
      <c r="D581">
        <v>30.030000999999999</v>
      </c>
      <c r="E581">
        <v>30.51</v>
      </c>
      <c r="F581">
        <v>30.51</v>
      </c>
      <c r="G581">
        <v>3104300</v>
      </c>
    </row>
    <row r="582" spans="1:7" x14ac:dyDescent="0.25">
      <c r="A582" s="22">
        <v>44000</v>
      </c>
      <c r="B582">
        <v>30.23</v>
      </c>
      <c r="C582">
        <v>30.76</v>
      </c>
      <c r="D582">
        <v>30.07</v>
      </c>
      <c r="E582">
        <v>30.76</v>
      </c>
      <c r="F582">
        <v>30.76</v>
      </c>
      <c r="G582">
        <v>2385800</v>
      </c>
    </row>
    <row r="583" spans="1:7" x14ac:dyDescent="0.25">
      <c r="A583" s="47">
        <v>44001</v>
      </c>
      <c r="B583" s="46">
        <v>31.129999000000002</v>
      </c>
      <c r="C583" s="46">
        <v>31.24</v>
      </c>
      <c r="D583" s="46">
        <v>29.99</v>
      </c>
      <c r="E583" s="46">
        <v>30.51</v>
      </c>
      <c r="F583" s="46">
        <v>30.51</v>
      </c>
      <c r="G583" s="46">
        <v>4717300</v>
      </c>
    </row>
    <row r="584" spans="1:7" x14ac:dyDescent="0.25">
      <c r="A584" s="47">
        <v>44004</v>
      </c>
      <c r="B584" s="46">
        <v>30.370000999999998</v>
      </c>
      <c r="C584" s="46">
        <v>31.200001</v>
      </c>
      <c r="D584" s="46">
        <v>30.17</v>
      </c>
      <c r="E584" s="46">
        <v>31.190000999999999</v>
      </c>
      <c r="F584" s="46">
        <v>31.190000999999999</v>
      </c>
      <c r="G584" s="46">
        <v>4603200</v>
      </c>
    </row>
    <row r="585" spans="1:7" x14ac:dyDescent="0.25">
      <c r="A585" s="47">
        <v>44005</v>
      </c>
      <c r="B585" s="46">
        <v>31.860001</v>
      </c>
      <c r="C585" s="46">
        <v>31.879999000000002</v>
      </c>
      <c r="D585" s="46">
        <v>31.290001</v>
      </c>
      <c r="E585" s="46">
        <v>31.4</v>
      </c>
      <c r="F585" s="46">
        <v>31.4</v>
      </c>
      <c r="G585" s="46">
        <v>3771700</v>
      </c>
    </row>
    <row r="586" spans="1:7" x14ac:dyDescent="0.25">
      <c r="A586" s="47">
        <v>44006</v>
      </c>
      <c r="B586" s="46">
        <v>30.85</v>
      </c>
      <c r="C586" s="46">
        <v>31.280000999999999</v>
      </c>
      <c r="D586" s="46">
        <v>29.639999</v>
      </c>
      <c r="E586" s="46">
        <v>30.33</v>
      </c>
      <c r="F586" s="46">
        <v>30.33</v>
      </c>
      <c r="G586" s="46">
        <v>8741300</v>
      </c>
    </row>
    <row r="587" spans="1:7" x14ac:dyDescent="0.25">
      <c r="A587" s="47">
        <v>44007</v>
      </c>
      <c r="B587" s="46">
        <v>30.120000999999998</v>
      </c>
      <c r="C587" s="46">
        <v>30.98</v>
      </c>
      <c r="D587" s="46">
        <v>29.799999</v>
      </c>
      <c r="E587" s="46">
        <v>30.959999</v>
      </c>
      <c r="F587" s="46">
        <v>30.959999</v>
      </c>
      <c r="G587" s="46">
        <v>3091700</v>
      </c>
    </row>
    <row r="588" spans="1:7" x14ac:dyDescent="0.25">
      <c r="A588" s="47">
        <v>44008</v>
      </c>
      <c r="B588" s="46">
        <v>30.92</v>
      </c>
      <c r="C588" s="46">
        <v>30.959999</v>
      </c>
      <c r="D588" s="46">
        <v>29.82</v>
      </c>
      <c r="E588" s="46">
        <v>30.030000999999999</v>
      </c>
      <c r="F588" s="46">
        <v>30.030000999999999</v>
      </c>
      <c r="G588" s="46">
        <v>4922300</v>
      </c>
    </row>
    <row r="589" spans="1:7" x14ac:dyDescent="0.25">
      <c r="A589" s="47">
        <v>44011</v>
      </c>
      <c r="B589" s="46">
        <v>30.24</v>
      </c>
      <c r="C589" s="46">
        <v>30.719999000000001</v>
      </c>
      <c r="D589" s="46">
        <v>29.75</v>
      </c>
      <c r="E589" s="46">
        <v>30.709999</v>
      </c>
      <c r="F589" s="46">
        <v>30.709999</v>
      </c>
      <c r="G589" s="46">
        <v>3712600</v>
      </c>
    </row>
    <row r="590" spans="1:7" x14ac:dyDescent="0.25">
      <c r="A590" s="47">
        <v>44012</v>
      </c>
      <c r="B590" s="46">
        <v>30.559999000000001</v>
      </c>
      <c r="C590" s="46">
        <v>31.6</v>
      </c>
      <c r="D590" s="46">
        <v>30.52</v>
      </c>
      <c r="E590" s="46">
        <v>31.5</v>
      </c>
      <c r="F590" s="46">
        <v>31.5</v>
      </c>
      <c r="G590" s="46">
        <v>3718500</v>
      </c>
    </row>
    <row r="591" spans="1:7" x14ac:dyDescent="0.25">
      <c r="A591" s="47">
        <v>44013</v>
      </c>
      <c r="B591" s="46">
        <v>31.74</v>
      </c>
      <c r="C591" s="46">
        <v>32.049999</v>
      </c>
      <c r="D591" s="46">
        <v>31.469999000000001</v>
      </c>
      <c r="E591" s="46">
        <v>31.959999</v>
      </c>
      <c r="F591" s="46">
        <v>31.959999</v>
      </c>
      <c r="G591" s="46">
        <v>3510800</v>
      </c>
    </row>
    <row r="592" spans="1:7" x14ac:dyDescent="0.25">
      <c r="A592" s="47">
        <v>44014</v>
      </c>
      <c r="B592" s="46">
        <v>32.610000999999997</v>
      </c>
      <c r="C592" s="46">
        <v>32.849997999999999</v>
      </c>
      <c r="D592" s="46">
        <v>32.090000000000003</v>
      </c>
      <c r="E592" s="46">
        <v>32.240001999999997</v>
      </c>
      <c r="F592" s="46">
        <v>32.240001999999997</v>
      </c>
      <c r="G592" s="46">
        <v>4758100</v>
      </c>
    </row>
    <row r="593" spans="1:7" x14ac:dyDescent="0.25">
      <c r="A593" s="47">
        <v>44018</v>
      </c>
      <c r="B593" s="46">
        <v>32.759998000000003</v>
      </c>
      <c r="C593" s="46">
        <v>32.759998000000003</v>
      </c>
      <c r="D593" s="46">
        <v>32.029998999999997</v>
      </c>
      <c r="E593" s="46">
        <v>32.200001</v>
      </c>
      <c r="F593" s="46">
        <v>32.200001</v>
      </c>
      <c r="G593" s="46">
        <v>2312500</v>
      </c>
    </row>
    <row r="594" spans="1:7" x14ac:dyDescent="0.25">
      <c r="A594" s="47">
        <v>44019</v>
      </c>
      <c r="B594" s="46">
        <v>32.080002</v>
      </c>
      <c r="C594" s="46">
        <v>32.520000000000003</v>
      </c>
      <c r="D594" s="46">
        <v>31.610001</v>
      </c>
      <c r="E594" s="46">
        <v>31.65</v>
      </c>
      <c r="F594" s="46">
        <v>31.65</v>
      </c>
      <c r="G594" s="46">
        <v>3409600</v>
      </c>
    </row>
    <row r="595" spans="1:7" x14ac:dyDescent="0.25">
      <c r="A595" s="47">
        <v>44020</v>
      </c>
      <c r="B595" s="46">
        <v>31.93</v>
      </c>
      <c r="C595" s="46">
        <v>32.090000000000003</v>
      </c>
      <c r="D595" s="46">
        <v>31.389999</v>
      </c>
      <c r="E595" s="46">
        <v>32.060001</v>
      </c>
      <c r="F595" s="46">
        <v>32.060001</v>
      </c>
      <c r="G595" s="46">
        <v>2061900</v>
      </c>
    </row>
    <row r="596" spans="1:7" x14ac:dyDescent="0.25">
      <c r="A596" s="47">
        <v>44021</v>
      </c>
      <c r="B596" s="46">
        <v>32.060001</v>
      </c>
      <c r="C596" s="46">
        <v>32.150002000000001</v>
      </c>
      <c r="D596" s="46">
        <v>31.08</v>
      </c>
      <c r="E596" s="46">
        <v>31.790001</v>
      </c>
      <c r="F596" s="46">
        <v>31.790001</v>
      </c>
      <c r="G596" s="46">
        <v>5081600</v>
      </c>
    </row>
    <row r="597" spans="1:7" x14ac:dyDescent="0.25">
      <c r="A597" s="47">
        <v>44022</v>
      </c>
      <c r="B597" s="46">
        <v>31.68</v>
      </c>
      <c r="C597" s="46">
        <v>32.220001000000003</v>
      </c>
      <c r="D597" s="46">
        <v>31.360001</v>
      </c>
      <c r="E597" s="46">
        <v>32.209999000000003</v>
      </c>
      <c r="F597" s="46">
        <v>32.209999000000003</v>
      </c>
      <c r="G597" s="46">
        <v>3845600</v>
      </c>
    </row>
    <row r="598" spans="1:7" x14ac:dyDescent="0.25">
      <c r="A598" s="47">
        <v>44025</v>
      </c>
      <c r="B598" s="46">
        <v>32.419998</v>
      </c>
      <c r="C598" s="46">
        <v>32.419998</v>
      </c>
      <c r="D598" s="46">
        <v>30.610001</v>
      </c>
      <c r="E598" s="46">
        <v>30.68</v>
      </c>
      <c r="F598" s="46">
        <v>30.68</v>
      </c>
      <c r="G598" s="46">
        <v>4584600</v>
      </c>
    </row>
    <row r="599" spans="1:7" x14ac:dyDescent="0.25">
      <c r="A599" s="47">
        <v>44026</v>
      </c>
      <c r="B599" s="46">
        <v>30.690000999999999</v>
      </c>
      <c r="C599" s="46">
        <v>31.6</v>
      </c>
      <c r="D599" s="46">
        <v>30.360001</v>
      </c>
      <c r="E599" s="46">
        <v>31.58</v>
      </c>
      <c r="F599" s="46">
        <v>31.58</v>
      </c>
      <c r="G599" s="46">
        <v>4756200</v>
      </c>
    </row>
    <row r="600" spans="1:7" x14ac:dyDescent="0.25">
      <c r="A600" s="47">
        <v>44027</v>
      </c>
      <c r="B600" s="46">
        <v>32.049999</v>
      </c>
      <c r="C600" s="46">
        <v>32.080002</v>
      </c>
      <c r="D600" s="46">
        <v>31.360001</v>
      </c>
      <c r="E600" s="46">
        <v>32.020000000000003</v>
      </c>
      <c r="F600" s="46">
        <v>32.020000000000003</v>
      </c>
      <c r="G600" s="46">
        <v>4160900</v>
      </c>
    </row>
    <row r="601" spans="1:7" x14ac:dyDescent="0.25">
      <c r="A601" s="47">
        <v>44028</v>
      </c>
      <c r="B601" s="46">
        <v>31.65</v>
      </c>
      <c r="C601" s="46">
        <v>32.349997999999999</v>
      </c>
      <c r="D601" s="46">
        <v>31.629999000000002</v>
      </c>
      <c r="E601" s="46">
        <v>32.290000999999997</v>
      </c>
      <c r="F601" s="46">
        <v>32.290000999999997</v>
      </c>
      <c r="G601" s="46">
        <v>2605600</v>
      </c>
    </row>
    <row r="602" spans="1:7" x14ac:dyDescent="0.25">
      <c r="A602" s="47">
        <v>44029</v>
      </c>
      <c r="B602" s="46">
        <v>32.43</v>
      </c>
      <c r="C602" s="46">
        <v>32.869999</v>
      </c>
      <c r="D602" s="46">
        <v>32.279998999999997</v>
      </c>
      <c r="E602" s="46">
        <v>32.849997999999999</v>
      </c>
      <c r="F602" s="46">
        <v>32.849997999999999</v>
      </c>
      <c r="G602" s="46">
        <v>2874000</v>
      </c>
    </row>
    <row r="603" spans="1:7" x14ac:dyDescent="0.25">
      <c r="A603" s="47">
        <v>44032</v>
      </c>
      <c r="B603" s="46">
        <v>33.049999</v>
      </c>
      <c r="C603" s="46">
        <v>33.869999</v>
      </c>
      <c r="D603" s="46">
        <v>32.970001000000003</v>
      </c>
      <c r="E603" s="46">
        <v>33.630001</v>
      </c>
      <c r="F603" s="46">
        <v>33.630001</v>
      </c>
      <c r="G603" s="46">
        <v>4277000</v>
      </c>
    </row>
    <row r="604" spans="1:7" x14ac:dyDescent="0.25">
      <c r="A604" s="47">
        <v>44033</v>
      </c>
      <c r="B604" s="46">
        <v>34</v>
      </c>
      <c r="C604" s="46">
        <v>34.189999</v>
      </c>
      <c r="D604" s="46">
        <v>33.220001000000003</v>
      </c>
      <c r="E604" s="46">
        <v>33.419998</v>
      </c>
      <c r="F604" s="46">
        <v>33.419998</v>
      </c>
      <c r="G604" s="46">
        <v>4024800</v>
      </c>
    </row>
    <row r="605" spans="1:7" x14ac:dyDescent="0.25">
      <c r="A605" s="47">
        <v>44034</v>
      </c>
      <c r="B605" s="46">
        <v>33.349997999999999</v>
      </c>
      <c r="C605" s="46">
        <v>33.639999000000003</v>
      </c>
      <c r="D605" s="46">
        <v>33.080002</v>
      </c>
      <c r="E605" s="46">
        <v>33.639999000000003</v>
      </c>
      <c r="F605" s="46">
        <v>33.639999000000003</v>
      </c>
      <c r="G605" s="46">
        <v>3878000</v>
      </c>
    </row>
    <row r="606" spans="1:7" x14ac:dyDescent="0.25">
      <c r="A606" s="47">
        <v>44035</v>
      </c>
      <c r="B606" s="46">
        <v>33.779998999999997</v>
      </c>
      <c r="C606" s="46">
        <v>33.889999000000003</v>
      </c>
      <c r="D606" s="46">
        <v>32.720001000000003</v>
      </c>
      <c r="E606" s="46">
        <v>33.060001</v>
      </c>
      <c r="F606" s="46">
        <v>33.060001</v>
      </c>
      <c r="G606" s="46">
        <v>6077300</v>
      </c>
    </row>
    <row r="607" spans="1:7" x14ac:dyDescent="0.25">
      <c r="A607" s="47">
        <v>44036</v>
      </c>
      <c r="B607" s="46">
        <v>32.529998999999997</v>
      </c>
      <c r="C607" s="46">
        <v>33.009998000000003</v>
      </c>
      <c r="D607" s="46">
        <v>32.299999</v>
      </c>
      <c r="E607" s="46">
        <v>32.990001999999997</v>
      </c>
      <c r="F607" s="46">
        <v>32.990001999999997</v>
      </c>
      <c r="G607" s="46">
        <v>4402400</v>
      </c>
    </row>
    <row r="608" spans="1:7" x14ac:dyDescent="0.25">
      <c r="A608" s="47">
        <v>44039</v>
      </c>
      <c r="B608" s="46">
        <v>33.200001</v>
      </c>
      <c r="C608" s="46">
        <v>33.490001999999997</v>
      </c>
      <c r="D608" s="46">
        <v>33</v>
      </c>
      <c r="E608" s="46">
        <v>33.479999999999997</v>
      </c>
      <c r="F608" s="46">
        <v>33.479999999999997</v>
      </c>
      <c r="G608" s="46">
        <v>2881700</v>
      </c>
    </row>
    <row r="609" spans="1:7" x14ac:dyDescent="0.25">
      <c r="A609" s="47">
        <v>44040</v>
      </c>
      <c r="B609" s="46">
        <v>33.459999000000003</v>
      </c>
      <c r="C609" s="46">
        <v>34.07</v>
      </c>
      <c r="D609" s="46">
        <v>33.32</v>
      </c>
      <c r="E609" s="46">
        <v>33.549999</v>
      </c>
      <c r="F609" s="46">
        <v>33.549999</v>
      </c>
      <c r="G609" s="46">
        <v>2603000</v>
      </c>
    </row>
    <row r="610" spans="1:7" x14ac:dyDescent="0.25">
      <c r="A610" s="47">
        <v>44041</v>
      </c>
      <c r="B610" s="46">
        <v>33.790000999999997</v>
      </c>
      <c r="C610" s="46">
        <v>33.950001</v>
      </c>
      <c r="D610" s="46">
        <v>33.580002</v>
      </c>
      <c r="E610" s="46">
        <v>33.860000999999997</v>
      </c>
      <c r="F610" s="46">
        <v>33.860000999999997</v>
      </c>
      <c r="G610" s="46">
        <v>1827400</v>
      </c>
    </row>
    <row r="611" spans="1:7" x14ac:dyDescent="0.25">
      <c r="A611" s="47">
        <v>44042</v>
      </c>
      <c r="B611" s="46">
        <v>33.110000999999997</v>
      </c>
      <c r="C611" s="46">
        <v>33.610000999999997</v>
      </c>
      <c r="D611" s="46">
        <v>32.259998000000003</v>
      </c>
      <c r="E611" s="46">
        <v>33.479999999999997</v>
      </c>
      <c r="F611" s="46">
        <v>33.479999999999997</v>
      </c>
      <c r="G611" s="46">
        <v>4549900</v>
      </c>
    </row>
    <row r="612" spans="1:7" x14ac:dyDescent="0.25">
      <c r="A612" s="47">
        <v>44043</v>
      </c>
      <c r="B612" s="46">
        <v>33.939999</v>
      </c>
      <c r="C612" s="46">
        <v>33.970001000000003</v>
      </c>
      <c r="D612" s="46">
        <v>33.060001</v>
      </c>
      <c r="E612" s="46">
        <v>33.939999</v>
      </c>
      <c r="F612" s="46">
        <v>33.939999</v>
      </c>
      <c r="G612" s="46">
        <v>6235400</v>
      </c>
    </row>
    <row r="613" spans="1:7" x14ac:dyDescent="0.25">
      <c r="A613" s="47">
        <v>44046</v>
      </c>
      <c r="B613" s="46">
        <v>34.040000999999997</v>
      </c>
      <c r="C613" s="46">
        <v>34.139999000000003</v>
      </c>
      <c r="D613" s="46">
        <v>33.770000000000003</v>
      </c>
      <c r="E613" s="46">
        <v>33.909999999999997</v>
      </c>
      <c r="F613" s="46">
        <v>33.909999999999997</v>
      </c>
      <c r="G613" s="46">
        <v>3535500</v>
      </c>
    </row>
    <row r="614" spans="1:7" x14ac:dyDescent="0.25">
      <c r="A614" s="47">
        <v>44047</v>
      </c>
      <c r="B614" s="46">
        <v>33.979999999999997</v>
      </c>
      <c r="C614" s="46">
        <v>34.479999999999997</v>
      </c>
      <c r="D614" s="46">
        <v>33.979999999999997</v>
      </c>
      <c r="E614" s="46">
        <v>34.43</v>
      </c>
      <c r="F614" s="46">
        <v>34.43</v>
      </c>
      <c r="G614" s="46">
        <v>3185500</v>
      </c>
    </row>
    <row r="615" spans="1:7" x14ac:dyDescent="0.25">
      <c r="A615" s="47">
        <v>44048</v>
      </c>
      <c r="B615" s="46">
        <v>34.700001</v>
      </c>
      <c r="C615" s="46">
        <v>34.840000000000003</v>
      </c>
      <c r="D615" s="46">
        <v>34.479999999999997</v>
      </c>
      <c r="E615" s="46">
        <v>34.799999</v>
      </c>
      <c r="F615" s="46">
        <v>34.799999</v>
      </c>
      <c r="G615" s="46">
        <v>2308500</v>
      </c>
    </row>
    <row r="616" spans="1:7" x14ac:dyDescent="0.25">
      <c r="A616" s="47">
        <v>44049</v>
      </c>
      <c r="B616" s="46">
        <v>34.729999999999997</v>
      </c>
      <c r="C616" s="46">
        <v>35.029998999999997</v>
      </c>
      <c r="D616" s="46">
        <v>34.610000999999997</v>
      </c>
      <c r="E616" s="46">
        <v>34.990001999999997</v>
      </c>
      <c r="F616" s="46">
        <v>34.990001999999997</v>
      </c>
      <c r="G616" s="46">
        <v>2008700</v>
      </c>
    </row>
    <row r="617" spans="1:7" x14ac:dyDescent="0.25">
      <c r="A617" s="47">
        <v>44050</v>
      </c>
      <c r="B617" s="46">
        <v>34.75</v>
      </c>
      <c r="C617" s="46">
        <v>35.279998999999997</v>
      </c>
      <c r="D617" s="46">
        <v>34.709999000000003</v>
      </c>
      <c r="E617" s="46">
        <v>35.090000000000003</v>
      </c>
      <c r="F617" s="46">
        <v>35.090000000000003</v>
      </c>
      <c r="G617" s="46">
        <v>4061100</v>
      </c>
    </row>
    <row r="618" spans="1:7" x14ac:dyDescent="0.25">
      <c r="A618" s="47">
        <v>44053</v>
      </c>
      <c r="B618" s="46">
        <v>35.360000999999997</v>
      </c>
      <c r="C618" s="46">
        <v>35.669998</v>
      </c>
      <c r="D618" s="46">
        <v>35.110000999999997</v>
      </c>
      <c r="E618" s="46">
        <v>35.57</v>
      </c>
      <c r="F618" s="46">
        <v>35.57</v>
      </c>
      <c r="G618" s="46">
        <v>2550100</v>
      </c>
    </row>
    <row r="619" spans="1:7" x14ac:dyDescent="0.25">
      <c r="A619" s="47">
        <v>44054</v>
      </c>
      <c r="B619" s="46">
        <v>36.029998999999997</v>
      </c>
      <c r="C619" s="46">
        <v>36.110000999999997</v>
      </c>
      <c r="D619" s="46">
        <v>34.669998</v>
      </c>
      <c r="E619" s="46">
        <v>34.779998999999997</v>
      </c>
      <c r="F619" s="46">
        <v>34.779998999999997</v>
      </c>
      <c r="G619" s="46">
        <v>3301500</v>
      </c>
    </row>
    <row r="620" spans="1:7" x14ac:dyDescent="0.25">
      <c r="A620" s="47">
        <v>44055</v>
      </c>
      <c r="B620" s="46">
        <v>35.490001999999997</v>
      </c>
      <c r="C620" s="46">
        <v>35.849997999999999</v>
      </c>
      <c r="D620" s="46">
        <v>35.389999000000003</v>
      </c>
      <c r="E620" s="46">
        <v>35.740001999999997</v>
      </c>
      <c r="F620" s="46">
        <v>35.740001999999997</v>
      </c>
      <c r="G620" s="46">
        <v>2074000</v>
      </c>
    </row>
    <row r="621" spans="1:7" x14ac:dyDescent="0.25">
      <c r="A621" s="47">
        <v>44056</v>
      </c>
      <c r="B621" s="46">
        <v>35.610000999999997</v>
      </c>
      <c r="C621" s="46">
        <v>36.150002000000001</v>
      </c>
      <c r="D621" s="46">
        <v>35.490001999999997</v>
      </c>
      <c r="E621" s="46">
        <v>35.75</v>
      </c>
      <c r="F621" s="46">
        <v>35.75</v>
      </c>
      <c r="G621" s="46">
        <v>2029400</v>
      </c>
    </row>
    <row r="622" spans="1:7" x14ac:dyDescent="0.25">
      <c r="A622" s="47">
        <v>44057</v>
      </c>
      <c r="B622" s="46">
        <v>35.590000000000003</v>
      </c>
      <c r="C622" s="46">
        <v>35.849997999999999</v>
      </c>
      <c r="D622" s="46">
        <v>35.409999999999997</v>
      </c>
      <c r="E622" s="46">
        <v>35.759998000000003</v>
      </c>
      <c r="F622" s="46">
        <v>35.759998000000003</v>
      </c>
      <c r="G622" s="46">
        <v>2076800</v>
      </c>
    </row>
    <row r="623" spans="1:7" x14ac:dyDescent="0.25">
      <c r="A623" s="47">
        <v>44060</v>
      </c>
      <c r="B623" s="46">
        <v>36.139999000000003</v>
      </c>
      <c r="C623" s="46">
        <v>36.470001000000003</v>
      </c>
      <c r="D623" s="46">
        <v>36.009998000000003</v>
      </c>
      <c r="E623" s="46">
        <v>36.349997999999999</v>
      </c>
      <c r="F623" s="46">
        <v>36.349997999999999</v>
      </c>
      <c r="G623" s="46">
        <v>1423600</v>
      </c>
    </row>
    <row r="624" spans="1:7" x14ac:dyDescent="0.25">
      <c r="A624" s="47">
        <v>44061</v>
      </c>
      <c r="B624" s="46">
        <v>36.509998000000003</v>
      </c>
      <c r="C624" s="46">
        <v>36.700001</v>
      </c>
      <c r="D624" s="46">
        <v>36.090000000000003</v>
      </c>
      <c r="E624" s="46">
        <v>36.540000999999997</v>
      </c>
      <c r="F624" s="46">
        <v>36.540000999999997</v>
      </c>
      <c r="G624" s="46">
        <v>1771300</v>
      </c>
    </row>
    <row r="625" spans="1:7" x14ac:dyDescent="0.25">
      <c r="A625" s="47">
        <v>44062</v>
      </c>
      <c r="B625" s="46">
        <v>36.68</v>
      </c>
      <c r="C625" s="46">
        <v>36.810001</v>
      </c>
      <c r="D625" s="46">
        <v>36.07</v>
      </c>
      <c r="E625" s="46">
        <v>36.169998</v>
      </c>
      <c r="F625" s="46">
        <v>36.169998</v>
      </c>
      <c r="G625" s="46">
        <v>2123800</v>
      </c>
    </row>
    <row r="626" spans="1:7" x14ac:dyDescent="0.25">
      <c r="A626" s="47">
        <v>44063</v>
      </c>
      <c r="B626" s="46">
        <v>35.5</v>
      </c>
      <c r="C626" s="46">
        <v>36.450001</v>
      </c>
      <c r="D626" s="46">
        <v>35.409999999999997</v>
      </c>
      <c r="E626" s="46">
        <v>36.389999000000003</v>
      </c>
      <c r="F626" s="46">
        <v>36.389999000000003</v>
      </c>
      <c r="G626" s="46">
        <v>2415600</v>
      </c>
    </row>
    <row r="627" spans="1:7" x14ac:dyDescent="0.25">
      <c r="A627" s="47">
        <v>44064</v>
      </c>
      <c r="B627" s="46">
        <v>36.080002</v>
      </c>
      <c r="C627" s="46">
        <v>36.389999000000003</v>
      </c>
      <c r="D627" s="46">
        <v>35.979999999999997</v>
      </c>
      <c r="E627" s="46">
        <v>36.299999</v>
      </c>
      <c r="F627" s="46">
        <v>36.299999</v>
      </c>
      <c r="G627" s="46">
        <v>1982900</v>
      </c>
    </row>
    <row r="628" spans="1:7" x14ac:dyDescent="0.25">
      <c r="A628" s="47">
        <v>44067</v>
      </c>
      <c r="B628" s="46">
        <v>36.810001</v>
      </c>
      <c r="C628" s="46">
        <v>36.830002</v>
      </c>
      <c r="D628" s="46">
        <v>36.18</v>
      </c>
      <c r="E628" s="46">
        <v>36.360000999999997</v>
      </c>
      <c r="F628" s="46">
        <v>36.360000999999997</v>
      </c>
      <c r="G628" s="46">
        <v>2455400</v>
      </c>
    </row>
    <row r="629" spans="1:7" x14ac:dyDescent="0.25">
      <c r="A629" s="47">
        <v>44068</v>
      </c>
      <c r="B629" s="46">
        <v>36.279998999999997</v>
      </c>
      <c r="C629" s="46">
        <v>36.580002</v>
      </c>
      <c r="D629" s="46">
        <v>35.770000000000003</v>
      </c>
      <c r="E629" s="46">
        <v>36.479999999999997</v>
      </c>
      <c r="F629" s="46">
        <v>36.479999999999997</v>
      </c>
      <c r="G629" s="46">
        <v>2363700</v>
      </c>
    </row>
    <row r="630" spans="1:7" x14ac:dyDescent="0.25">
      <c r="A630" s="47">
        <v>44069</v>
      </c>
      <c r="B630" s="46">
        <v>36.610000999999997</v>
      </c>
      <c r="C630" s="46">
        <v>37.020000000000003</v>
      </c>
      <c r="D630" s="46">
        <v>35.939999</v>
      </c>
      <c r="E630" s="46">
        <v>36.049999</v>
      </c>
      <c r="F630" s="46">
        <v>36.049999</v>
      </c>
      <c r="G630" s="46">
        <v>2298000</v>
      </c>
    </row>
    <row r="631" spans="1:7" x14ac:dyDescent="0.25">
      <c r="A631" s="47">
        <v>44070</v>
      </c>
      <c r="B631" s="46">
        <v>36.25</v>
      </c>
      <c r="C631" s="46">
        <v>36.409999999999997</v>
      </c>
      <c r="D631" s="46">
        <v>34.029998999999997</v>
      </c>
      <c r="E631" s="46">
        <v>35.459999000000003</v>
      </c>
      <c r="F631" s="46">
        <v>35.459999000000003</v>
      </c>
      <c r="G631" s="46">
        <v>6669700</v>
      </c>
    </row>
    <row r="632" spans="1:7" x14ac:dyDescent="0.25">
      <c r="A632" s="47">
        <v>44071</v>
      </c>
      <c r="B632" s="46">
        <v>35.290000999999997</v>
      </c>
      <c r="C632" s="46">
        <v>35.849997999999999</v>
      </c>
      <c r="D632" s="46">
        <v>34.520000000000003</v>
      </c>
      <c r="E632" s="46">
        <v>35.560001</v>
      </c>
      <c r="F632" s="46">
        <v>35.560001</v>
      </c>
      <c r="G632" s="46">
        <v>3957400</v>
      </c>
    </row>
    <row r="633" spans="1:7" x14ac:dyDescent="0.25">
      <c r="A633" s="47">
        <v>44074</v>
      </c>
      <c r="B633" s="46">
        <v>35.119999</v>
      </c>
      <c r="C633" s="46">
        <v>35.490001999999997</v>
      </c>
      <c r="D633" s="46">
        <v>34.529998999999997</v>
      </c>
      <c r="E633" s="46">
        <v>34.689999</v>
      </c>
      <c r="F633" s="46">
        <v>34.689999</v>
      </c>
      <c r="G633" s="46">
        <v>3920400</v>
      </c>
    </row>
    <row r="634" spans="1:7" x14ac:dyDescent="0.25">
      <c r="A634" s="47">
        <v>44075</v>
      </c>
      <c r="B634" s="46">
        <v>34.700001</v>
      </c>
      <c r="C634" s="46">
        <v>34.82</v>
      </c>
      <c r="D634" s="46">
        <v>34.299999</v>
      </c>
      <c r="E634" s="46">
        <v>34.419998</v>
      </c>
      <c r="F634" s="46">
        <v>34.419998</v>
      </c>
      <c r="G634" s="46">
        <v>3005900</v>
      </c>
    </row>
    <row r="635" spans="1:7" x14ac:dyDescent="0.25">
      <c r="A635" s="47">
        <v>44076</v>
      </c>
      <c r="B635" s="46">
        <v>34.459999000000003</v>
      </c>
      <c r="C635" s="46">
        <v>34.509998000000003</v>
      </c>
      <c r="D635" s="46">
        <v>33.82</v>
      </c>
      <c r="E635" s="46">
        <v>33.990001999999997</v>
      </c>
      <c r="F635" s="46">
        <v>33.990001999999997</v>
      </c>
      <c r="G635" s="46">
        <v>3542200</v>
      </c>
    </row>
    <row r="636" spans="1:7" x14ac:dyDescent="0.25">
      <c r="A636" s="47">
        <v>44077</v>
      </c>
      <c r="B636" s="46">
        <v>33.759998000000003</v>
      </c>
      <c r="C636" s="46">
        <v>34.349997999999999</v>
      </c>
      <c r="D636" s="46">
        <v>31.110001</v>
      </c>
      <c r="E636" s="46">
        <v>31.690000999999999</v>
      </c>
      <c r="F636" s="46">
        <v>31.690000999999999</v>
      </c>
      <c r="G636" s="46">
        <v>13563400</v>
      </c>
    </row>
    <row r="637" spans="1:7" x14ac:dyDescent="0.25">
      <c r="A637" s="47">
        <v>44078</v>
      </c>
      <c r="B637" s="46">
        <v>32.07</v>
      </c>
      <c r="C637" s="46">
        <v>33.270000000000003</v>
      </c>
      <c r="D637" s="46">
        <v>30.52</v>
      </c>
      <c r="E637" s="46">
        <v>33.029998999999997</v>
      </c>
      <c r="F637" s="46">
        <v>33.029998999999997</v>
      </c>
      <c r="G637" s="46">
        <v>11943900</v>
      </c>
    </row>
    <row r="638" spans="1:7" x14ac:dyDescent="0.25">
      <c r="A638" s="47">
        <v>44082</v>
      </c>
      <c r="B638" s="46">
        <v>31.73</v>
      </c>
      <c r="C638" s="46">
        <v>33.5</v>
      </c>
      <c r="D638" s="46">
        <v>31.620000999999998</v>
      </c>
      <c r="E638" s="46">
        <v>33.450001</v>
      </c>
      <c r="F638" s="46">
        <v>33.450001</v>
      </c>
      <c r="G638" s="46">
        <v>7136400</v>
      </c>
    </row>
    <row r="639" spans="1:7" x14ac:dyDescent="0.25">
      <c r="A639" s="47">
        <v>44083</v>
      </c>
      <c r="B639" s="46">
        <v>33.889999000000003</v>
      </c>
      <c r="C639" s="46">
        <v>34.590000000000003</v>
      </c>
      <c r="D639" s="46">
        <v>33.709999000000003</v>
      </c>
      <c r="E639" s="46">
        <v>34.299999</v>
      </c>
      <c r="F639" s="46">
        <v>34.299999</v>
      </c>
      <c r="G639" s="46">
        <v>4540400</v>
      </c>
    </row>
    <row r="640" spans="1:7" x14ac:dyDescent="0.25">
      <c r="A640" s="47">
        <v>44084</v>
      </c>
      <c r="B640" s="46">
        <v>34.470001000000003</v>
      </c>
      <c r="C640" s="46">
        <v>34.599997999999999</v>
      </c>
      <c r="D640" s="46">
        <v>33.720001000000003</v>
      </c>
      <c r="E640" s="46">
        <v>34.080002</v>
      </c>
      <c r="F640" s="46">
        <v>34.080002</v>
      </c>
      <c r="G640" s="46">
        <v>6949700</v>
      </c>
    </row>
    <row r="641" spans="1:7" x14ac:dyDescent="0.25">
      <c r="A641" s="47">
        <v>44085</v>
      </c>
      <c r="B641" s="46">
        <v>34.610000999999997</v>
      </c>
      <c r="C641" s="46">
        <v>35.18</v>
      </c>
      <c r="D641" s="46">
        <v>34.099997999999999</v>
      </c>
      <c r="E641" s="46">
        <v>35.150002000000001</v>
      </c>
      <c r="F641" s="46">
        <v>35.150002000000001</v>
      </c>
      <c r="G641" s="46">
        <v>6725000</v>
      </c>
    </row>
    <row r="642" spans="1:7" x14ac:dyDescent="0.25">
      <c r="A642" s="47">
        <v>44088</v>
      </c>
      <c r="B642" s="46">
        <v>35.360000999999997</v>
      </c>
      <c r="C642" s="46">
        <v>35.700001</v>
      </c>
      <c r="D642" s="46">
        <v>35.200001</v>
      </c>
      <c r="E642" s="46">
        <v>35.479999999999997</v>
      </c>
      <c r="F642" s="46">
        <v>35.479999999999997</v>
      </c>
      <c r="G642" s="46">
        <v>3276500</v>
      </c>
    </row>
    <row r="643" spans="1:7" x14ac:dyDescent="0.25">
      <c r="A643" s="47">
        <v>44089</v>
      </c>
      <c r="B643" s="46">
        <v>35.610000999999997</v>
      </c>
      <c r="C643" s="46">
        <v>35.729999999999997</v>
      </c>
      <c r="D643" s="46">
        <v>35.189999</v>
      </c>
      <c r="E643" s="46">
        <v>35.479999999999997</v>
      </c>
      <c r="F643" s="46">
        <v>35.479999999999997</v>
      </c>
      <c r="G643" s="46">
        <v>2890800</v>
      </c>
    </row>
    <row r="644" spans="1:7" x14ac:dyDescent="0.25">
      <c r="A644" s="47">
        <v>44090</v>
      </c>
      <c r="B644" s="46">
        <v>35.610000999999997</v>
      </c>
      <c r="C644" s="46">
        <v>36.020000000000003</v>
      </c>
      <c r="D644" s="46">
        <v>35.529998999999997</v>
      </c>
      <c r="E644" s="46">
        <v>35.549999</v>
      </c>
      <c r="F644" s="46">
        <v>35.549999</v>
      </c>
      <c r="G644" s="46">
        <v>2892100</v>
      </c>
    </row>
    <row r="645" spans="1:7" x14ac:dyDescent="0.25">
      <c r="A645" s="47">
        <v>44091</v>
      </c>
      <c r="B645" s="46">
        <v>34.950001</v>
      </c>
      <c r="C645" s="46">
        <v>36.009998000000003</v>
      </c>
      <c r="D645" s="46">
        <v>34.919998</v>
      </c>
      <c r="E645" s="46">
        <v>35.939999</v>
      </c>
      <c r="F645" s="46">
        <v>35.939999</v>
      </c>
      <c r="G645" s="46">
        <v>3359000</v>
      </c>
    </row>
    <row r="646" spans="1:7" x14ac:dyDescent="0.25">
      <c r="A646" s="47">
        <v>44092</v>
      </c>
      <c r="B646" s="46">
        <v>36.080002</v>
      </c>
      <c r="C646" s="46">
        <v>36.470001000000003</v>
      </c>
      <c r="D646" s="46">
        <v>35.509998000000003</v>
      </c>
      <c r="E646" s="46">
        <v>35.959999000000003</v>
      </c>
      <c r="F646" s="46">
        <v>35.959999000000003</v>
      </c>
      <c r="G646" s="46">
        <v>3120600</v>
      </c>
    </row>
    <row r="647" spans="1:7" x14ac:dyDescent="0.25">
      <c r="A647" s="47">
        <v>44095</v>
      </c>
      <c r="B647" s="46">
        <v>35.200001</v>
      </c>
      <c r="C647" s="46">
        <v>35.450001</v>
      </c>
      <c r="D647" s="46">
        <v>34.259998000000003</v>
      </c>
      <c r="E647" s="46">
        <v>35.330002</v>
      </c>
      <c r="F647" s="46">
        <v>35.330002</v>
      </c>
      <c r="G647" s="46">
        <v>4693200</v>
      </c>
    </row>
    <row r="648" spans="1:7" x14ac:dyDescent="0.25">
      <c r="A648" s="47">
        <v>44096</v>
      </c>
      <c r="B648" s="46">
        <v>35.349997999999999</v>
      </c>
      <c r="C648" s="46">
        <v>35.400002000000001</v>
      </c>
      <c r="D648" s="46">
        <v>34.740001999999997</v>
      </c>
      <c r="E648" s="46">
        <v>35.200001</v>
      </c>
      <c r="F648" s="46">
        <v>35.200001</v>
      </c>
      <c r="G648" s="46">
        <v>2739400</v>
      </c>
    </row>
    <row r="649" spans="1:7" x14ac:dyDescent="0.25">
      <c r="A649" s="47">
        <v>44097</v>
      </c>
      <c r="B649" s="46">
        <v>35.310001</v>
      </c>
      <c r="C649" s="46">
        <v>35.360000999999997</v>
      </c>
      <c r="D649" s="46">
        <v>34.270000000000003</v>
      </c>
      <c r="E649" s="46">
        <v>34.290000999999997</v>
      </c>
      <c r="F649" s="46">
        <v>34.290000999999997</v>
      </c>
      <c r="G649" s="46">
        <v>3667000</v>
      </c>
    </row>
    <row r="650" spans="1:7" x14ac:dyDescent="0.25">
      <c r="A650" s="47">
        <v>44098</v>
      </c>
      <c r="B650" s="46">
        <v>34.32</v>
      </c>
      <c r="C650" s="46">
        <v>34.919998</v>
      </c>
      <c r="D650" s="46">
        <v>34.099997999999999</v>
      </c>
      <c r="E650" s="46">
        <v>34.619999</v>
      </c>
      <c r="F650" s="46">
        <v>34.619999</v>
      </c>
      <c r="G650" s="46">
        <v>3345900</v>
      </c>
    </row>
    <row r="651" spans="1:7" x14ac:dyDescent="0.25">
      <c r="A651" s="47">
        <v>44099</v>
      </c>
      <c r="B651" s="46">
        <v>34.599997999999999</v>
      </c>
      <c r="C651" s="46">
        <v>35.150002000000001</v>
      </c>
      <c r="D651" s="46">
        <v>34.490001999999997</v>
      </c>
      <c r="E651" s="46">
        <v>35.060001</v>
      </c>
      <c r="F651" s="46">
        <v>35.060001</v>
      </c>
      <c r="G651" s="46">
        <v>2843100</v>
      </c>
    </row>
    <row r="652" spans="1:7" x14ac:dyDescent="0.25">
      <c r="A652" s="47">
        <v>44102</v>
      </c>
      <c r="B652" s="46">
        <v>35.220001000000003</v>
      </c>
      <c r="C652" s="46">
        <v>35.240001999999997</v>
      </c>
      <c r="D652" s="46">
        <v>34.979999999999997</v>
      </c>
      <c r="E652" s="46">
        <v>35.119999</v>
      </c>
      <c r="F652" s="46">
        <v>35.119999</v>
      </c>
      <c r="G652" s="46">
        <v>2200800</v>
      </c>
    </row>
    <row r="653" spans="1:7" x14ac:dyDescent="0.25">
      <c r="A653" s="47">
        <v>44103</v>
      </c>
      <c r="B653" s="46">
        <v>35.090000000000003</v>
      </c>
      <c r="C653" s="46">
        <v>35.729999999999997</v>
      </c>
      <c r="D653" s="46">
        <v>35.090000000000003</v>
      </c>
      <c r="E653" s="46">
        <v>35.5</v>
      </c>
      <c r="F653" s="46">
        <v>35.5</v>
      </c>
      <c r="G653" s="46">
        <v>2310000</v>
      </c>
    </row>
    <row r="654" spans="1:7" x14ac:dyDescent="0.25">
      <c r="A654" s="47">
        <v>44104</v>
      </c>
      <c r="B654" s="46">
        <v>35.729999999999997</v>
      </c>
      <c r="C654" s="46">
        <v>35.93</v>
      </c>
      <c r="D654" s="46">
        <v>35.290000999999997</v>
      </c>
      <c r="E654" s="46">
        <v>35.5</v>
      </c>
      <c r="F654" s="46">
        <v>35.5</v>
      </c>
      <c r="G654" s="46">
        <v>2484300</v>
      </c>
    </row>
    <row r="655" spans="1:7" x14ac:dyDescent="0.25">
      <c r="A655" s="47">
        <v>44105</v>
      </c>
      <c r="B655" s="46">
        <v>35.669998</v>
      </c>
      <c r="C655" s="46">
        <v>35.669998</v>
      </c>
      <c r="D655" s="46">
        <v>35.119999</v>
      </c>
      <c r="E655" s="46">
        <v>35.360000999999997</v>
      </c>
      <c r="F655" s="46">
        <v>35.360000999999997</v>
      </c>
      <c r="G655" s="46">
        <v>2854400</v>
      </c>
    </row>
    <row r="656" spans="1:7" x14ac:dyDescent="0.25">
      <c r="A656" s="47">
        <v>44106</v>
      </c>
      <c r="B656" s="46">
        <v>34.5</v>
      </c>
      <c r="C656" s="46">
        <v>35.18</v>
      </c>
      <c r="D656" s="46">
        <v>34.43</v>
      </c>
      <c r="E656" s="46">
        <v>34.869999</v>
      </c>
      <c r="F656" s="46">
        <v>34.869999</v>
      </c>
      <c r="G656" s="46">
        <v>3577100</v>
      </c>
    </row>
    <row r="657" spans="1:7" x14ac:dyDescent="0.25">
      <c r="A657" s="47">
        <v>44109</v>
      </c>
      <c r="B657" s="46">
        <v>34.979999999999997</v>
      </c>
      <c r="C657" s="46">
        <v>35.520000000000003</v>
      </c>
      <c r="D657" s="46">
        <v>34.830002</v>
      </c>
      <c r="E657" s="46">
        <v>35.380001</v>
      </c>
      <c r="F657" s="46">
        <v>35.380001</v>
      </c>
      <c r="G657" s="46">
        <v>2026200</v>
      </c>
    </row>
    <row r="658" spans="1:7" x14ac:dyDescent="0.25">
      <c r="A658" s="47">
        <v>44110</v>
      </c>
      <c r="B658" s="46">
        <v>35.540000999999997</v>
      </c>
      <c r="C658" s="46">
        <v>35.860000999999997</v>
      </c>
      <c r="D658" s="46">
        <v>34.979999999999997</v>
      </c>
      <c r="E658" s="46">
        <v>35.150002000000001</v>
      </c>
      <c r="F658" s="46">
        <v>35.150002000000001</v>
      </c>
      <c r="G658" s="46">
        <v>2940000</v>
      </c>
    </row>
    <row r="659" spans="1:7" x14ac:dyDescent="0.25">
      <c r="A659" s="47">
        <v>44111</v>
      </c>
      <c r="B659" s="46">
        <v>35.509998000000003</v>
      </c>
      <c r="C659" s="46">
        <v>35.840000000000003</v>
      </c>
      <c r="D659" s="46">
        <v>35.409999999999997</v>
      </c>
      <c r="E659" s="46">
        <v>35.720001000000003</v>
      </c>
      <c r="F659" s="46">
        <v>35.720001000000003</v>
      </c>
      <c r="G659" s="46">
        <v>1885100</v>
      </c>
    </row>
    <row r="660" spans="1:7" x14ac:dyDescent="0.25">
      <c r="A660" s="47">
        <v>44112</v>
      </c>
      <c r="B660" s="46">
        <v>35.909999999999997</v>
      </c>
      <c r="C660" s="46">
        <v>36.470001000000003</v>
      </c>
      <c r="D660" s="46">
        <v>35.82</v>
      </c>
      <c r="E660" s="46">
        <v>36.43</v>
      </c>
      <c r="F660" s="46">
        <v>36.43</v>
      </c>
      <c r="G660" s="46">
        <v>2725100</v>
      </c>
    </row>
    <row r="661" spans="1:7" x14ac:dyDescent="0.25">
      <c r="A661" s="47">
        <v>44113</v>
      </c>
      <c r="B661" s="46">
        <v>37</v>
      </c>
      <c r="C661" s="46">
        <v>37.389999000000003</v>
      </c>
      <c r="D661" s="46">
        <v>36.959999000000003</v>
      </c>
      <c r="E661" s="46">
        <v>37.380001</v>
      </c>
      <c r="F661" s="46">
        <v>37.380001</v>
      </c>
      <c r="G661" s="46">
        <v>2570000</v>
      </c>
    </row>
    <row r="662" spans="1:7" x14ac:dyDescent="0.25">
      <c r="A662" s="47">
        <v>44116</v>
      </c>
      <c r="B662" s="46">
        <v>37.720001000000003</v>
      </c>
      <c r="C662" s="46">
        <v>37.790000999999997</v>
      </c>
      <c r="D662" s="46">
        <v>37.380001</v>
      </c>
      <c r="E662" s="46">
        <v>37.709999000000003</v>
      </c>
      <c r="F662" s="46">
        <v>37.709999000000003</v>
      </c>
      <c r="G662" s="46">
        <v>2050900</v>
      </c>
    </row>
    <row r="663" spans="1:7" x14ac:dyDescent="0.25">
      <c r="A663" s="47">
        <v>44117</v>
      </c>
      <c r="B663" s="46">
        <v>37.479999999999997</v>
      </c>
      <c r="C663" s="46">
        <v>37.639999000000003</v>
      </c>
      <c r="D663" s="46">
        <v>37.099997999999999</v>
      </c>
      <c r="E663" s="46">
        <v>37.520000000000003</v>
      </c>
      <c r="F663" s="46">
        <v>37.520000000000003</v>
      </c>
      <c r="G663" s="46">
        <v>2924700</v>
      </c>
    </row>
    <row r="664" spans="1:7" x14ac:dyDescent="0.25">
      <c r="A664" s="47">
        <v>44118</v>
      </c>
      <c r="B664" s="46">
        <v>37.639999000000003</v>
      </c>
      <c r="C664" s="46">
        <v>37.959999000000003</v>
      </c>
      <c r="D664" s="46">
        <v>37.369999</v>
      </c>
      <c r="E664" s="46">
        <v>37.639999000000003</v>
      </c>
      <c r="F664" s="46">
        <v>37.639999000000003</v>
      </c>
      <c r="G664" s="46">
        <v>3419300</v>
      </c>
    </row>
    <row r="665" spans="1:7" x14ac:dyDescent="0.25">
      <c r="A665" s="47">
        <v>44119</v>
      </c>
      <c r="B665" s="46">
        <v>36.799999</v>
      </c>
      <c r="C665" s="46">
        <v>37.549999</v>
      </c>
      <c r="D665" s="46">
        <v>36.650002000000001</v>
      </c>
      <c r="E665" s="46">
        <v>37.479999999999997</v>
      </c>
      <c r="F665" s="46">
        <v>37.479999999999997</v>
      </c>
      <c r="G665" s="46">
        <v>2968500</v>
      </c>
    </row>
    <row r="666" spans="1:7" x14ac:dyDescent="0.25">
      <c r="A666" s="47">
        <v>44120</v>
      </c>
      <c r="B666" s="46">
        <v>37.540000999999997</v>
      </c>
      <c r="C666" s="46">
        <v>37.799999</v>
      </c>
      <c r="D666" s="46">
        <v>37.369999</v>
      </c>
      <c r="E666" s="46">
        <v>37.380001</v>
      </c>
      <c r="F666" s="46">
        <v>37.380001</v>
      </c>
      <c r="G666" s="46">
        <v>2703900</v>
      </c>
    </row>
    <row r="667" spans="1:7" x14ac:dyDescent="0.25">
      <c r="A667" s="47">
        <v>44123</v>
      </c>
      <c r="B667" s="46">
        <v>37.419998</v>
      </c>
      <c r="C667" s="46">
        <v>37.479999999999997</v>
      </c>
      <c r="D667" s="46">
        <v>36.419998</v>
      </c>
      <c r="E667" s="46">
        <v>36.549999</v>
      </c>
      <c r="F667" s="46">
        <v>36.549999</v>
      </c>
      <c r="G667" s="46">
        <v>3092700</v>
      </c>
    </row>
    <row r="668" spans="1:7" x14ac:dyDescent="0.25">
      <c r="A668" s="47">
        <v>44124</v>
      </c>
      <c r="B668" s="46">
        <v>36.669998</v>
      </c>
      <c r="C668" s="46">
        <v>36.82</v>
      </c>
      <c r="D668" s="46">
        <v>36.439999</v>
      </c>
      <c r="E668" s="46">
        <v>36.540000999999997</v>
      </c>
      <c r="F668" s="46">
        <v>36.540000999999997</v>
      </c>
      <c r="G668" s="46">
        <v>3632600</v>
      </c>
    </row>
    <row r="669" spans="1:7" x14ac:dyDescent="0.25">
      <c r="A669" s="47">
        <v>44125</v>
      </c>
      <c r="B669" s="46">
        <v>36.639999000000003</v>
      </c>
      <c r="C669" s="46">
        <v>37.090000000000003</v>
      </c>
      <c r="D669" s="46">
        <v>36.409999999999997</v>
      </c>
      <c r="E669" s="46">
        <v>37</v>
      </c>
      <c r="F669" s="46">
        <v>37</v>
      </c>
      <c r="G669" s="46">
        <v>3590300</v>
      </c>
    </row>
    <row r="670" spans="1:7" x14ac:dyDescent="0.25">
      <c r="A670" s="47">
        <v>44126</v>
      </c>
      <c r="B670" s="46">
        <v>36.990001999999997</v>
      </c>
      <c r="C670" s="46">
        <v>37.57</v>
      </c>
      <c r="D670" s="46">
        <v>36.840000000000003</v>
      </c>
      <c r="E670" s="46">
        <v>37.419998</v>
      </c>
      <c r="F670" s="46">
        <v>37.419998</v>
      </c>
      <c r="G670" s="46">
        <v>3348800</v>
      </c>
    </row>
    <row r="671" spans="1:7" x14ac:dyDescent="0.25">
      <c r="A671" s="47">
        <v>44127</v>
      </c>
      <c r="B671" s="46">
        <v>37.450001</v>
      </c>
      <c r="C671" s="46">
        <v>37.509998000000003</v>
      </c>
      <c r="D671" s="46">
        <v>36.970001000000003</v>
      </c>
      <c r="E671" s="46">
        <v>37.400002000000001</v>
      </c>
      <c r="F671" s="46">
        <v>37.400002000000001</v>
      </c>
      <c r="G671" s="46">
        <v>2487000</v>
      </c>
    </row>
    <row r="672" spans="1:7" x14ac:dyDescent="0.25">
      <c r="A672" s="47">
        <v>44130</v>
      </c>
      <c r="B672" s="46">
        <v>36.909999999999997</v>
      </c>
      <c r="C672" s="46">
        <v>37.119999</v>
      </c>
      <c r="D672" s="46">
        <v>35.369999</v>
      </c>
      <c r="E672" s="46">
        <v>35.479999999999997</v>
      </c>
      <c r="F672" s="46">
        <v>35.479999999999997</v>
      </c>
      <c r="G672" s="46">
        <v>4795800</v>
      </c>
    </row>
    <row r="673" spans="1:7" x14ac:dyDescent="0.25">
      <c r="A673" s="47">
        <v>44131</v>
      </c>
      <c r="B673" s="46">
        <v>35.709999000000003</v>
      </c>
      <c r="C673" s="46">
        <v>36.009998000000003</v>
      </c>
      <c r="D673" s="46">
        <v>35.32</v>
      </c>
      <c r="E673" s="46">
        <v>35.630001</v>
      </c>
      <c r="F673" s="46">
        <v>35.630001</v>
      </c>
      <c r="G673" s="46">
        <v>3386600</v>
      </c>
    </row>
    <row r="674" spans="1:7" x14ac:dyDescent="0.25">
      <c r="A674" s="47">
        <v>44132</v>
      </c>
      <c r="B674" s="46">
        <v>34.25</v>
      </c>
      <c r="C674" s="46">
        <v>34.509998000000003</v>
      </c>
      <c r="D674" s="46">
        <v>33.040000999999997</v>
      </c>
      <c r="E674" s="46">
        <v>33.07</v>
      </c>
      <c r="F674" s="46">
        <v>33.07</v>
      </c>
      <c r="G674" s="46">
        <v>6275900</v>
      </c>
    </row>
    <row r="675" spans="1:7" x14ac:dyDescent="0.25">
      <c r="A675" s="47">
        <v>44133</v>
      </c>
      <c r="B675" s="46">
        <v>33.409999999999997</v>
      </c>
      <c r="C675" s="46">
        <v>34.759998000000003</v>
      </c>
      <c r="D675" s="46">
        <v>33.099997999999999</v>
      </c>
      <c r="E675" s="46">
        <v>34.330002</v>
      </c>
      <c r="F675" s="46">
        <v>34.330002</v>
      </c>
      <c r="G675" s="46">
        <v>4134800</v>
      </c>
    </row>
    <row r="676" spans="1:7" x14ac:dyDescent="0.25">
      <c r="A676" s="47">
        <v>44134</v>
      </c>
      <c r="B676" s="46">
        <v>33.990001999999997</v>
      </c>
      <c r="C676" s="46">
        <v>34.240001999999997</v>
      </c>
      <c r="D676" s="46">
        <v>33.400002000000001</v>
      </c>
      <c r="E676" s="46">
        <v>33.729999999999997</v>
      </c>
      <c r="F676" s="46">
        <v>33.729999999999997</v>
      </c>
      <c r="G676" s="46">
        <v>5255100</v>
      </c>
    </row>
    <row r="677" spans="1:7" x14ac:dyDescent="0.25">
      <c r="A677" s="47">
        <v>44137</v>
      </c>
      <c r="B677" s="46">
        <v>34.5</v>
      </c>
      <c r="C677" s="46">
        <v>34.549999</v>
      </c>
      <c r="D677" s="46">
        <v>33.880001</v>
      </c>
      <c r="E677" s="46">
        <v>34.130001</v>
      </c>
      <c r="F677" s="46">
        <v>34.130001</v>
      </c>
      <c r="G677" s="46">
        <v>3478400</v>
      </c>
    </row>
    <row r="678" spans="1:7" x14ac:dyDescent="0.25">
      <c r="A678" s="47">
        <v>44138</v>
      </c>
      <c r="B678" s="46">
        <v>34.630001</v>
      </c>
      <c r="C678" s="46">
        <v>35.259998000000003</v>
      </c>
      <c r="D678" s="46">
        <v>34.520000000000003</v>
      </c>
      <c r="E678" s="46">
        <v>35.040000999999997</v>
      </c>
      <c r="F678" s="46">
        <v>35.040000999999997</v>
      </c>
      <c r="G678" s="46">
        <v>2532400</v>
      </c>
    </row>
    <row r="679" spans="1:7" x14ac:dyDescent="0.25">
      <c r="A679" s="47">
        <v>44139</v>
      </c>
      <c r="B679" s="46">
        <v>35.770000000000003</v>
      </c>
      <c r="C679" s="46">
        <v>36.689999</v>
      </c>
      <c r="D679" s="46">
        <v>35.729999999999997</v>
      </c>
      <c r="E679" s="46">
        <v>36.540000999999997</v>
      </c>
      <c r="F679" s="46">
        <v>36.540000999999997</v>
      </c>
      <c r="G679" s="46">
        <v>5202400</v>
      </c>
    </row>
    <row r="680" spans="1:7" x14ac:dyDescent="0.25">
      <c r="A680" s="47">
        <v>44140</v>
      </c>
      <c r="B680" s="46">
        <v>37.150002000000001</v>
      </c>
      <c r="C680" s="46">
        <v>37.330002</v>
      </c>
      <c r="D680" s="46">
        <v>36.659999999999997</v>
      </c>
      <c r="E680" s="46">
        <v>36.860000999999997</v>
      </c>
      <c r="F680" s="46">
        <v>36.860000999999997</v>
      </c>
      <c r="G680" s="46">
        <v>3213900</v>
      </c>
    </row>
    <row r="681" spans="1:7" x14ac:dyDescent="0.25">
      <c r="A681" s="47">
        <v>44141</v>
      </c>
      <c r="B681" s="46">
        <v>37.090000000000003</v>
      </c>
      <c r="C681" s="46">
        <v>38.130001</v>
      </c>
      <c r="D681" s="46">
        <v>37.020000000000003</v>
      </c>
      <c r="E681" s="46">
        <v>38.130001</v>
      </c>
      <c r="F681" s="46">
        <v>38.130001</v>
      </c>
      <c r="G681" s="46">
        <v>3859700</v>
      </c>
    </row>
    <row r="682" spans="1:7" x14ac:dyDescent="0.25">
      <c r="A682" s="47">
        <v>44144</v>
      </c>
      <c r="B682" s="46">
        <v>39.409999999999997</v>
      </c>
      <c r="C682" s="46">
        <v>40.25</v>
      </c>
      <c r="D682" s="46">
        <v>38.520000000000003</v>
      </c>
      <c r="E682" s="46">
        <v>38.520000000000003</v>
      </c>
      <c r="F682" s="46">
        <v>38.520000000000003</v>
      </c>
      <c r="G682" s="46">
        <v>7220100</v>
      </c>
    </row>
    <row r="683" spans="1:7" x14ac:dyDescent="0.25">
      <c r="A683" s="47">
        <v>44145</v>
      </c>
      <c r="B683" s="46">
        <v>39.029998999999997</v>
      </c>
      <c r="C683" s="46">
        <v>39.159999999999997</v>
      </c>
      <c r="D683" s="46">
        <v>38.310001</v>
      </c>
      <c r="E683" s="46">
        <v>39.130001</v>
      </c>
      <c r="F683" s="46">
        <v>39.130001</v>
      </c>
      <c r="G683" s="46">
        <v>4537100</v>
      </c>
    </row>
    <row r="684" spans="1:7" x14ac:dyDescent="0.25">
      <c r="A684" s="47">
        <v>44146</v>
      </c>
      <c r="B684" s="46">
        <v>39.43</v>
      </c>
      <c r="C684" s="46">
        <v>39.950001</v>
      </c>
      <c r="D684" s="46">
        <v>39.18</v>
      </c>
      <c r="E684" s="46">
        <v>39.57</v>
      </c>
      <c r="F684" s="46">
        <v>39.57</v>
      </c>
      <c r="G684" s="46">
        <v>3082100</v>
      </c>
    </row>
    <row r="685" spans="1:7" x14ac:dyDescent="0.25">
      <c r="A685" s="47">
        <v>44147</v>
      </c>
      <c r="B685" s="46">
        <v>39.270000000000003</v>
      </c>
      <c r="C685" s="46">
        <v>39.5</v>
      </c>
      <c r="D685" s="46">
        <v>37.729999999999997</v>
      </c>
      <c r="E685" s="46">
        <v>38.150002000000001</v>
      </c>
      <c r="F685" s="46">
        <v>38.150002000000001</v>
      </c>
      <c r="G685" s="46">
        <v>5972200</v>
      </c>
    </row>
    <row r="686" spans="1:7" x14ac:dyDescent="0.25">
      <c r="A686" s="47">
        <v>44148</v>
      </c>
      <c r="B686" s="46">
        <v>38.810001</v>
      </c>
      <c r="C686" s="46">
        <v>39.669998</v>
      </c>
      <c r="D686" s="46">
        <v>38.810001</v>
      </c>
      <c r="E686" s="46">
        <v>39.389999000000003</v>
      </c>
      <c r="F686" s="46">
        <v>39.389999000000003</v>
      </c>
      <c r="G686" s="46">
        <v>2910600</v>
      </c>
    </row>
    <row r="687" spans="1:7" x14ac:dyDescent="0.25">
      <c r="A687" s="47">
        <v>44151</v>
      </c>
      <c r="B687" s="46">
        <v>39.849997999999999</v>
      </c>
      <c r="C687" s="46">
        <v>39.889999000000003</v>
      </c>
      <c r="D687" s="46">
        <v>39.130001</v>
      </c>
      <c r="E687" s="46">
        <v>39.799999</v>
      </c>
      <c r="F687" s="46">
        <v>39.799999</v>
      </c>
      <c r="G687" s="46">
        <v>2762400</v>
      </c>
    </row>
    <row r="688" spans="1:7" x14ac:dyDescent="0.25">
      <c r="A688" s="47">
        <v>44152</v>
      </c>
      <c r="B688" s="46">
        <v>39.439999</v>
      </c>
      <c r="C688" s="46">
        <v>40.200001</v>
      </c>
      <c r="D688" s="46">
        <v>39.310001</v>
      </c>
      <c r="E688" s="46">
        <v>40.18</v>
      </c>
      <c r="F688" s="46">
        <v>40.18</v>
      </c>
      <c r="G688" s="46">
        <v>2601000</v>
      </c>
    </row>
    <row r="689" spans="1:7" x14ac:dyDescent="0.25">
      <c r="A689" s="47">
        <v>44153</v>
      </c>
      <c r="B689" s="46">
        <v>40.360000999999997</v>
      </c>
      <c r="C689" s="46">
        <v>40.580002</v>
      </c>
      <c r="D689" s="46">
        <v>39.389999000000003</v>
      </c>
      <c r="E689" s="46">
        <v>39.419998</v>
      </c>
      <c r="F689" s="46">
        <v>39.419998</v>
      </c>
      <c r="G689" s="46">
        <v>2714200</v>
      </c>
    </row>
    <row r="690" spans="1:7" x14ac:dyDescent="0.25">
      <c r="A690" s="47">
        <v>44154</v>
      </c>
      <c r="B690" s="46">
        <v>39.610000999999997</v>
      </c>
      <c r="C690" s="46">
        <v>40.090000000000003</v>
      </c>
      <c r="D690" s="46">
        <v>39.32</v>
      </c>
      <c r="E690" s="46">
        <v>39.779998999999997</v>
      </c>
      <c r="F690" s="46">
        <v>39.779998999999997</v>
      </c>
      <c r="G690" s="46">
        <v>2404700</v>
      </c>
    </row>
    <row r="691" spans="1:7" x14ac:dyDescent="0.25">
      <c r="A691" s="47">
        <v>44155</v>
      </c>
      <c r="B691" s="46">
        <v>39.799999</v>
      </c>
      <c r="C691" s="46">
        <v>40.189999</v>
      </c>
      <c r="D691" s="46">
        <v>39.729999999999997</v>
      </c>
      <c r="E691" s="46">
        <v>39.810001</v>
      </c>
      <c r="F691" s="46">
        <v>39.810001</v>
      </c>
      <c r="G691" s="46">
        <v>2228900</v>
      </c>
    </row>
    <row r="692" spans="1:7" x14ac:dyDescent="0.25">
      <c r="A692" s="47">
        <v>44158</v>
      </c>
      <c r="B692" s="46">
        <v>40.049999</v>
      </c>
      <c r="C692" s="46">
        <v>40.380001</v>
      </c>
      <c r="D692" s="46">
        <v>39.68</v>
      </c>
      <c r="E692" s="46">
        <v>40.040000999999997</v>
      </c>
      <c r="F692" s="46">
        <v>40.040000999999997</v>
      </c>
      <c r="G692" s="46">
        <v>2409200</v>
      </c>
    </row>
    <row r="693" spans="1:7" x14ac:dyDescent="0.25">
      <c r="A693" s="47">
        <v>44159</v>
      </c>
      <c r="B693" s="46">
        <v>40.459999000000003</v>
      </c>
      <c r="C693" s="46">
        <v>40.520000000000003</v>
      </c>
      <c r="D693" s="46">
        <v>40.060001</v>
      </c>
      <c r="E693" s="46">
        <v>40.400002000000001</v>
      </c>
      <c r="F693" s="46">
        <v>40.400002000000001</v>
      </c>
      <c r="G693" s="46">
        <v>1885600</v>
      </c>
    </row>
    <row r="694" spans="1:7" x14ac:dyDescent="0.25">
      <c r="A694" s="47">
        <v>44160</v>
      </c>
      <c r="B694" s="46">
        <v>40.369999</v>
      </c>
      <c r="C694" s="46">
        <v>41.189999</v>
      </c>
      <c r="D694" s="46">
        <v>40.110000999999997</v>
      </c>
      <c r="E694" s="46">
        <v>41.150002000000001</v>
      </c>
      <c r="F694" s="46">
        <v>41.150002000000001</v>
      </c>
      <c r="G694" s="46">
        <v>1773900</v>
      </c>
    </row>
    <row r="695" spans="1:7" x14ac:dyDescent="0.25">
      <c r="A695" s="47">
        <v>44162</v>
      </c>
      <c r="B695" s="46">
        <v>41.32</v>
      </c>
      <c r="C695" s="46">
        <v>41.470001000000003</v>
      </c>
      <c r="D695" s="46">
        <v>40.840000000000003</v>
      </c>
      <c r="E695" s="46">
        <v>40.990001999999997</v>
      </c>
      <c r="F695" s="46">
        <v>40.990001999999997</v>
      </c>
      <c r="G695" s="46">
        <v>890100</v>
      </c>
    </row>
    <row r="696" spans="1:7" x14ac:dyDescent="0.25">
      <c r="A696" s="47">
        <v>44165</v>
      </c>
      <c r="B696" s="46">
        <v>40.869999</v>
      </c>
      <c r="C696" s="46">
        <v>41.400002000000001</v>
      </c>
      <c r="D696" s="46">
        <v>40.200001</v>
      </c>
      <c r="E696" s="46">
        <v>41.349997999999999</v>
      </c>
      <c r="F696" s="46">
        <v>41.349997999999999</v>
      </c>
      <c r="G696" s="46">
        <v>2169600</v>
      </c>
    </row>
    <row r="697" spans="1:7" x14ac:dyDescent="0.25">
      <c r="A697" s="47">
        <v>44166</v>
      </c>
      <c r="B697" s="46">
        <v>41.540000999999997</v>
      </c>
      <c r="C697" s="46">
        <v>41.709999000000003</v>
      </c>
      <c r="D697" s="46">
        <v>41.080002</v>
      </c>
      <c r="E697" s="46">
        <v>41.16</v>
      </c>
      <c r="F697" s="46">
        <v>41.16</v>
      </c>
      <c r="G697" s="46">
        <v>2691700</v>
      </c>
    </row>
    <row r="698" spans="1:7" x14ac:dyDescent="0.25">
      <c r="A698" s="47">
        <v>44167</v>
      </c>
      <c r="B698" s="46">
        <v>41.130001</v>
      </c>
      <c r="C698" s="46">
        <v>41.709999000000003</v>
      </c>
      <c r="D698" s="46">
        <v>41.110000999999997</v>
      </c>
      <c r="E698" s="46">
        <v>41.330002</v>
      </c>
      <c r="F698" s="46">
        <v>41.330002</v>
      </c>
      <c r="G698" s="46">
        <v>1966300</v>
      </c>
    </row>
    <row r="699" spans="1:7" x14ac:dyDescent="0.25">
      <c r="A699" s="47">
        <v>44168</v>
      </c>
      <c r="B699" s="46">
        <v>41.490001999999997</v>
      </c>
      <c r="C699" s="46">
        <v>41.549999</v>
      </c>
      <c r="D699" s="46">
        <v>40.909999999999997</v>
      </c>
      <c r="E699" s="46">
        <v>41.09</v>
      </c>
      <c r="F699" s="46">
        <v>41.09</v>
      </c>
      <c r="G699" s="46">
        <v>2040100</v>
      </c>
    </row>
    <row r="700" spans="1:7" x14ac:dyDescent="0.25">
      <c r="A700" s="47">
        <v>44169</v>
      </c>
      <c r="B700" s="46">
        <v>41.32</v>
      </c>
      <c r="C700" s="46">
        <v>41.619999</v>
      </c>
      <c r="D700" s="46">
        <v>41.310001</v>
      </c>
      <c r="E700" s="46">
        <v>41.419998</v>
      </c>
      <c r="F700" s="46">
        <v>41.419998</v>
      </c>
      <c r="G700" s="46">
        <v>1862200</v>
      </c>
    </row>
    <row r="701" spans="1:7" x14ac:dyDescent="0.25">
      <c r="A701" s="47">
        <v>44172</v>
      </c>
      <c r="B701" s="46">
        <v>41.18</v>
      </c>
      <c r="C701" s="46">
        <v>41.41</v>
      </c>
      <c r="D701" s="46">
        <v>41.080002</v>
      </c>
      <c r="E701" s="46">
        <v>41.349997999999999</v>
      </c>
      <c r="F701" s="46">
        <v>41.349997999999999</v>
      </c>
      <c r="G701" s="46">
        <v>1533400</v>
      </c>
    </row>
    <row r="702" spans="1:7" x14ac:dyDescent="0.25">
      <c r="A702" s="47">
        <v>44173</v>
      </c>
      <c r="B702" s="46">
        <v>41.130001</v>
      </c>
      <c r="C702" s="46">
        <v>42.049999</v>
      </c>
      <c r="D702" s="46">
        <v>41.130001</v>
      </c>
      <c r="E702" s="46">
        <v>42.049999</v>
      </c>
      <c r="F702" s="46">
        <v>42.049999</v>
      </c>
      <c r="G702" s="46">
        <v>1492400</v>
      </c>
    </row>
    <row r="703" spans="1:7" x14ac:dyDescent="0.25">
      <c r="A703" s="47">
        <v>44174</v>
      </c>
      <c r="B703" s="46">
        <v>42.299999</v>
      </c>
      <c r="C703" s="46">
        <v>42.43</v>
      </c>
      <c r="D703" s="46">
        <v>41.060001</v>
      </c>
      <c r="E703" s="46">
        <v>41.240001999999997</v>
      </c>
      <c r="F703" s="46">
        <v>41.240001999999997</v>
      </c>
      <c r="G703" s="46">
        <v>3646100</v>
      </c>
    </row>
    <row r="704" spans="1:7" x14ac:dyDescent="0.25">
      <c r="A704" s="47">
        <v>44175</v>
      </c>
      <c r="B704" s="46">
        <v>41.09</v>
      </c>
      <c r="C704" s="46">
        <v>41.630001</v>
      </c>
      <c r="D704" s="46">
        <v>40.919998</v>
      </c>
      <c r="E704" s="46">
        <v>41.060001</v>
      </c>
      <c r="F704" s="46">
        <v>41.060001</v>
      </c>
      <c r="G704" s="46">
        <v>2427700</v>
      </c>
    </row>
    <row r="705" spans="1:7" x14ac:dyDescent="0.25">
      <c r="A705" s="47">
        <v>44176</v>
      </c>
      <c r="B705" s="46">
        <v>40.57</v>
      </c>
      <c r="C705" s="46">
        <v>40.860000999999997</v>
      </c>
      <c r="D705" s="46">
        <v>39.729999999999997</v>
      </c>
      <c r="E705" s="46">
        <v>40.310001</v>
      </c>
      <c r="F705" s="46">
        <v>40.310001</v>
      </c>
      <c r="G705" s="46">
        <v>2806600</v>
      </c>
    </row>
    <row r="706" spans="1:7" x14ac:dyDescent="0.25">
      <c r="A706" s="47">
        <v>44179</v>
      </c>
      <c r="B706" s="46">
        <v>40.959999000000003</v>
      </c>
      <c r="C706" s="46">
        <v>41.119999</v>
      </c>
      <c r="D706" s="46">
        <v>39.799999</v>
      </c>
      <c r="E706" s="46">
        <v>39.849997999999999</v>
      </c>
      <c r="F706" s="46">
        <v>39.849997999999999</v>
      </c>
      <c r="G706" s="46">
        <v>2296600</v>
      </c>
    </row>
    <row r="707" spans="1:7" x14ac:dyDescent="0.25">
      <c r="A707" s="47">
        <v>44180</v>
      </c>
      <c r="B707" s="46">
        <v>40.270000000000003</v>
      </c>
      <c r="C707" s="46">
        <v>40.779998999999997</v>
      </c>
      <c r="D707" s="46">
        <v>40.049999</v>
      </c>
      <c r="E707" s="46">
        <v>40.650002000000001</v>
      </c>
      <c r="F707" s="46">
        <v>40.650002000000001</v>
      </c>
      <c r="G707" s="46">
        <v>2608000</v>
      </c>
    </row>
    <row r="708" spans="1:7" x14ac:dyDescent="0.25">
      <c r="A708" s="47">
        <v>44181</v>
      </c>
      <c r="B708" s="46">
        <v>40.82</v>
      </c>
      <c r="C708" s="46">
        <v>41.439999</v>
      </c>
      <c r="D708" s="46">
        <v>40.599997999999999</v>
      </c>
      <c r="E708" s="46">
        <v>41.400002000000001</v>
      </c>
      <c r="F708" s="46">
        <v>41.400002000000001</v>
      </c>
      <c r="G708" s="46">
        <v>1725700</v>
      </c>
    </row>
    <row r="709" spans="1:7" x14ac:dyDescent="0.25">
      <c r="A709" s="47">
        <v>44182</v>
      </c>
      <c r="B709" s="46">
        <v>41.360000999999997</v>
      </c>
      <c r="C709" s="46">
        <v>41.860000999999997</v>
      </c>
      <c r="D709" s="46">
        <v>41.27</v>
      </c>
      <c r="E709" s="46">
        <v>41.709999000000003</v>
      </c>
      <c r="F709" s="46">
        <v>41.709999000000003</v>
      </c>
      <c r="G709" s="46">
        <v>2058000</v>
      </c>
    </row>
    <row r="710" spans="1:7" x14ac:dyDescent="0.25">
      <c r="A710" s="47">
        <v>44183</v>
      </c>
      <c r="B710" s="46">
        <v>41.549999</v>
      </c>
      <c r="C710" s="46">
        <v>41.560001</v>
      </c>
      <c r="D710" s="46">
        <v>40.689999</v>
      </c>
      <c r="E710" s="46">
        <v>41.23</v>
      </c>
      <c r="F710" s="46">
        <v>41.23</v>
      </c>
      <c r="G710" s="46">
        <v>2651700</v>
      </c>
    </row>
    <row r="711" spans="1:7" x14ac:dyDescent="0.25">
      <c r="A711" s="47">
        <v>44186</v>
      </c>
      <c r="B711" s="46">
        <v>39.310001</v>
      </c>
      <c r="C711" s="46">
        <v>40.07</v>
      </c>
      <c r="D711" s="46">
        <v>38.380001</v>
      </c>
      <c r="E711" s="46">
        <v>39.590000000000003</v>
      </c>
      <c r="F711" s="46">
        <v>39.590000000000003</v>
      </c>
      <c r="G711" s="46">
        <v>5206800</v>
      </c>
    </row>
    <row r="712" spans="1:7" x14ac:dyDescent="0.25">
      <c r="A712" s="47">
        <v>44187</v>
      </c>
      <c r="B712" s="46">
        <v>39.869999</v>
      </c>
      <c r="C712" s="46">
        <v>40.080002</v>
      </c>
      <c r="D712" s="46">
        <v>39.580002</v>
      </c>
      <c r="E712" s="46">
        <v>40</v>
      </c>
      <c r="F712" s="46">
        <v>40</v>
      </c>
      <c r="G712" s="46">
        <v>2309500</v>
      </c>
    </row>
    <row r="713" spans="1:7" x14ac:dyDescent="0.25">
      <c r="A713" s="47">
        <v>44188</v>
      </c>
      <c r="B713" s="46">
        <v>40.400002000000001</v>
      </c>
      <c r="C713" s="46">
        <v>41.139999000000003</v>
      </c>
      <c r="D713" s="46">
        <v>40.349997999999999</v>
      </c>
      <c r="E713" s="46">
        <v>40.860000999999997</v>
      </c>
      <c r="F713" s="46">
        <v>40.860000999999997</v>
      </c>
      <c r="G713" s="46">
        <v>2024000</v>
      </c>
    </row>
    <row r="714" spans="1:7" x14ac:dyDescent="0.25">
      <c r="A714" s="47">
        <v>44189</v>
      </c>
      <c r="B714" s="46">
        <v>41.099997999999999</v>
      </c>
      <c r="C714" s="46">
        <v>41.5</v>
      </c>
      <c r="D714" s="46">
        <v>41.07</v>
      </c>
      <c r="E714" s="46">
        <v>41.5</v>
      </c>
      <c r="F714" s="46">
        <v>41.5</v>
      </c>
      <c r="G714" s="46">
        <v>901900</v>
      </c>
    </row>
    <row r="715" spans="1:7" x14ac:dyDescent="0.25">
      <c r="A715" s="47">
        <v>44193</v>
      </c>
      <c r="B715" s="46">
        <v>41.700001</v>
      </c>
      <c r="C715" s="46">
        <v>41.759998000000003</v>
      </c>
      <c r="D715" s="46">
        <v>41.43</v>
      </c>
      <c r="E715" s="46">
        <v>41.650002000000001</v>
      </c>
      <c r="F715" s="46">
        <v>41.650002000000001</v>
      </c>
      <c r="G715" s="46">
        <v>2025300</v>
      </c>
    </row>
    <row r="716" spans="1:7" x14ac:dyDescent="0.25">
      <c r="A716" s="47">
        <v>44194</v>
      </c>
      <c r="B716" s="46">
        <v>41.75</v>
      </c>
      <c r="C716" s="46">
        <v>41.77</v>
      </c>
      <c r="D716" s="46">
        <v>40.290000999999997</v>
      </c>
      <c r="E716" s="46">
        <v>40.68</v>
      </c>
      <c r="F716" s="46">
        <v>40.68</v>
      </c>
      <c r="G716" s="46">
        <v>2075200</v>
      </c>
    </row>
    <row r="717" spans="1:7" x14ac:dyDescent="0.25">
      <c r="A717" s="47">
        <v>44195</v>
      </c>
      <c r="B717" s="46">
        <v>40.810001</v>
      </c>
      <c r="C717" s="46">
        <v>41.509998000000003</v>
      </c>
      <c r="D717" s="46">
        <v>40.700001</v>
      </c>
      <c r="E717" s="46">
        <v>41.43</v>
      </c>
      <c r="F717" s="46">
        <v>41.43</v>
      </c>
      <c r="G717" s="46">
        <v>1975900</v>
      </c>
    </row>
    <row r="718" spans="1:7" x14ac:dyDescent="0.25">
      <c r="A718" s="47">
        <v>44196</v>
      </c>
      <c r="B718" s="46">
        <v>41.450001</v>
      </c>
      <c r="C718" s="46">
        <v>41.84</v>
      </c>
      <c r="D718" s="46">
        <v>41.099997999999999</v>
      </c>
      <c r="E718" s="46">
        <v>41.439999</v>
      </c>
      <c r="F718" s="46">
        <v>41.439999</v>
      </c>
      <c r="G718" s="46">
        <v>1922800</v>
      </c>
    </row>
    <row r="719" spans="1:7" x14ac:dyDescent="0.25">
      <c r="A719" s="47">
        <v>44200</v>
      </c>
      <c r="B719" s="46">
        <v>41.450001</v>
      </c>
      <c r="C719" s="46">
        <v>41.470001000000003</v>
      </c>
      <c r="D719" s="46">
        <v>38.939999</v>
      </c>
      <c r="E719" s="46">
        <v>39.650002000000001</v>
      </c>
      <c r="F719" s="46">
        <v>39.650002000000001</v>
      </c>
      <c r="G719" s="46">
        <v>5357800</v>
      </c>
    </row>
    <row r="720" spans="1:7" x14ac:dyDescent="0.25">
      <c r="A720" s="47">
        <v>44201</v>
      </c>
      <c r="B720" s="46">
        <v>39.159999999999997</v>
      </c>
      <c r="C720" s="46">
        <v>40.450001</v>
      </c>
      <c r="D720" s="46">
        <v>39.130001</v>
      </c>
      <c r="E720" s="46">
        <v>40.279998999999997</v>
      </c>
      <c r="F720" s="46">
        <v>40.279998999999997</v>
      </c>
      <c r="G720" s="46">
        <v>2622100</v>
      </c>
    </row>
    <row r="721" spans="1:7" x14ac:dyDescent="0.25">
      <c r="A721" s="47">
        <v>44202</v>
      </c>
      <c r="B721" s="46">
        <v>40.470001000000003</v>
      </c>
      <c r="C721" s="46">
        <v>41.540000999999997</v>
      </c>
      <c r="D721" s="46">
        <v>39.880001</v>
      </c>
      <c r="E721" s="46">
        <v>40.389999000000003</v>
      </c>
      <c r="F721" s="46">
        <v>40.389999000000003</v>
      </c>
      <c r="G721" s="46">
        <v>5692900</v>
      </c>
    </row>
    <row r="722" spans="1:7" x14ac:dyDescent="0.25">
      <c r="A722" s="47">
        <v>44203</v>
      </c>
      <c r="B722" s="46">
        <v>41.360000999999997</v>
      </c>
      <c r="C722" s="46">
        <v>41.599997999999999</v>
      </c>
      <c r="D722" s="46">
        <v>41.16</v>
      </c>
      <c r="E722" s="46">
        <v>41.57</v>
      </c>
      <c r="F722" s="46">
        <v>41.57</v>
      </c>
      <c r="G722" s="46">
        <v>2642400</v>
      </c>
    </row>
    <row r="723" spans="1:7" x14ac:dyDescent="0.25">
      <c r="A723" s="47">
        <v>44204</v>
      </c>
      <c r="B723" s="46">
        <v>41.720001000000003</v>
      </c>
      <c r="C723" s="46">
        <v>41.919998</v>
      </c>
      <c r="D723" s="46">
        <v>41.049999</v>
      </c>
      <c r="E723" s="46">
        <v>41.82</v>
      </c>
      <c r="F723" s="46">
        <v>41.82</v>
      </c>
      <c r="G723" s="46">
        <v>2577100</v>
      </c>
    </row>
    <row r="724" spans="1:7" x14ac:dyDescent="0.25">
      <c r="A724" s="47">
        <v>44207</v>
      </c>
      <c r="B724" s="46">
        <v>41.040000999999997</v>
      </c>
      <c r="C724" s="46">
        <v>41.34</v>
      </c>
      <c r="D724" s="46">
        <v>40.439999</v>
      </c>
      <c r="E724" s="46">
        <v>40.849997999999999</v>
      </c>
      <c r="F724" s="46">
        <v>40.849997999999999</v>
      </c>
      <c r="G724" s="46">
        <v>2962600</v>
      </c>
    </row>
    <row r="725" spans="1:7" x14ac:dyDescent="0.25">
      <c r="A725" s="47">
        <v>44208</v>
      </c>
      <c r="B725" s="46">
        <v>40.98</v>
      </c>
      <c r="C725" s="46">
        <v>41.279998999999997</v>
      </c>
      <c r="D725" s="46">
        <v>40.389999000000003</v>
      </c>
      <c r="E725" s="46">
        <v>41.23</v>
      </c>
      <c r="F725" s="46">
        <v>41.23</v>
      </c>
      <c r="G725" s="46">
        <v>2691400</v>
      </c>
    </row>
    <row r="726" spans="1:7" x14ac:dyDescent="0.25">
      <c r="A726" s="47">
        <v>44209</v>
      </c>
      <c r="B726" s="46">
        <v>41.209999000000003</v>
      </c>
      <c r="C726" s="46">
        <v>41.700001</v>
      </c>
      <c r="D726" s="46">
        <v>41.080002</v>
      </c>
      <c r="E726" s="46">
        <v>41.580002</v>
      </c>
      <c r="F726" s="46">
        <v>41.580002</v>
      </c>
      <c r="G726" s="46">
        <v>1868500</v>
      </c>
    </row>
    <row r="727" spans="1:7" x14ac:dyDescent="0.25">
      <c r="A727" s="47">
        <v>44210</v>
      </c>
      <c r="B727" s="46">
        <v>41.689999</v>
      </c>
      <c r="C727" s="46">
        <v>41.950001</v>
      </c>
      <c r="D727" s="46">
        <v>41.16</v>
      </c>
      <c r="E727" s="46">
        <v>41.330002</v>
      </c>
      <c r="F727" s="46">
        <v>41.330002</v>
      </c>
      <c r="G727" s="46">
        <v>1814400</v>
      </c>
    </row>
    <row r="728" spans="1:7" x14ac:dyDescent="0.25">
      <c r="A728" s="47">
        <v>44211</v>
      </c>
      <c r="B728" s="46">
        <v>40.990001999999997</v>
      </c>
      <c r="C728" s="46">
        <v>41.259998000000003</v>
      </c>
      <c r="D728" s="46">
        <v>40.25</v>
      </c>
      <c r="E728" s="46">
        <v>40.729999999999997</v>
      </c>
      <c r="F728" s="46">
        <v>40.729999999999997</v>
      </c>
      <c r="G728" s="46">
        <v>3038700</v>
      </c>
    </row>
    <row r="729" spans="1:7" x14ac:dyDescent="0.25">
      <c r="A729" s="47">
        <v>44215</v>
      </c>
      <c r="B729" s="46">
        <v>41.32</v>
      </c>
      <c r="C729" s="46">
        <v>41.41</v>
      </c>
      <c r="D729" s="46">
        <v>40.939999</v>
      </c>
      <c r="E729" s="46">
        <v>41.220001000000003</v>
      </c>
      <c r="F729" s="46">
        <v>41.220001000000003</v>
      </c>
      <c r="G729" s="46">
        <v>2841600</v>
      </c>
    </row>
    <row r="730" spans="1:7" x14ac:dyDescent="0.25">
      <c r="A730" s="47">
        <v>44216</v>
      </c>
      <c r="B730" s="46">
        <v>41.59</v>
      </c>
      <c r="C730" s="46">
        <v>41.799999</v>
      </c>
      <c r="D730" s="46">
        <v>41.27</v>
      </c>
      <c r="E730" s="46">
        <v>41.68</v>
      </c>
      <c r="F730" s="46">
        <v>41.68</v>
      </c>
      <c r="G730" s="46">
        <v>2280800</v>
      </c>
    </row>
    <row r="731" spans="1:7" x14ac:dyDescent="0.25">
      <c r="A731" s="47">
        <v>44217</v>
      </c>
      <c r="B731" s="46">
        <v>41.68</v>
      </c>
      <c r="C731" s="46">
        <v>41.880001</v>
      </c>
      <c r="D731" s="46">
        <v>41.349997999999999</v>
      </c>
      <c r="E731" s="46">
        <v>41.830002</v>
      </c>
      <c r="F731" s="46">
        <v>41.830002</v>
      </c>
      <c r="G731" s="46">
        <v>2276900</v>
      </c>
    </row>
    <row r="732" spans="1:7" x14ac:dyDescent="0.25">
      <c r="A732" s="47">
        <v>44218</v>
      </c>
      <c r="B732" s="46">
        <v>41.330002</v>
      </c>
      <c r="C732" s="46">
        <v>41.82</v>
      </c>
      <c r="D732" s="46">
        <v>41.220001000000003</v>
      </c>
      <c r="E732" s="46">
        <v>41.59</v>
      </c>
      <c r="F732" s="46">
        <v>41.59</v>
      </c>
      <c r="G732" s="46">
        <v>1985900</v>
      </c>
    </row>
    <row r="733" spans="1:7" x14ac:dyDescent="0.25">
      <c r="A733" s="47">
        <v>44221</v>
      </c>
      <c r="B733" s="46">
        <v>41.349997999999999</v>
      </c>
      <c r="C733" s="46">
        <v>41.5</v>
      </c>
      <c r="D733" s="46">
        <v>39.810001</v>
      </c>
      <c r="E733" s="46">
        <v>40.720001000000003</v>
      </c>
      <c r="F733" s="46">
        <v>40.720001000000003</v>
      </c>
      <c r="G733" s="46">
        <v>5632500</v>
      </c>
    </row>
    <row r="734" spans="1:7" x14ac:dyDescent="0.25">
      <c r="A734" s="46"/>
      <c r="B734" s="46"/>
      <c r="C734" s="46"/>
      <c r="D734" s="46"/>
      <c r="E734" s="46"/>
      <c r="F734" s="46"/>
      <c r="G734" s="46"/>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16"/>
  <sheetViews>
    <sheetView workbookViewId="0">
      <selection activeCell="B7" sqref="B7"/>
    </sheetView>
  </sheetViews>
  <sheetFormatPr defaultRowHeight="15" x14ac:dyDescent="0.25"/>
  <cols>
    <col min="1" max="1" width="13.42578125" customWidth="1"/>
    <col min="2" max="2" width="11.85546875" customWidth="1"/>
    <col min="3" max="3" width="82.42578125" customWidth="1"/>
  </cols>
  <sheetData>
    <row r="1" spans="1:3" ht="14.1" customHeight="1" x14ac:dyDescent="0.25">
      <c r="A1" s="4" t="str">
        <f>Readme!A1</f>
        <v>© 2021 VH2 LLC </v>
      </c>
      <c r="C1" s="5"/>
    </row>
    <row r="2" spans="1:3" ht="14.1" customHeight="1" x14ac:dyDescent="0.25">
      <c r="B2" s="6"/>
      <c r="C2" s="5" t="s">
        <v>33</v>
      </c>
    </row>
    <row r="3" spans="1:3" ht="14.1" customHeight="1" x14ac:dyDescent="0.25">
      <c r="C3" s="5"/>
    </row>
    <row r="4" spans="1:3" ht="14.1" customHeight="1" x14ac:dyDescent="0.25">
      <c r="A4" s="7"/>
      <c r="B4" s="8" t="s">
        <v>13</v>
      </c>
      <c r="C4" s="8"/>
    </row>
    <row r="5" spans="1:3" ht="14.1" customHeight="1" x14ac:dyDescent="0.25">
      <c r="A5" s="7"/>
      <c r="B5" s="8">
        <v>1</v>
      </c>
      <c r="C5" s="8" t="s">
        <v>14</v>
      </c>
    </row>
    <row r="6" spans="1:3" ht="105" x14ac:dyDescent="0.25">
      <c r="A6" s="7"/>
      <c r="B6" s="8">
        <v>2</v>
      </c>
      <c r="C6" s="10" t="s">
        <v>38</v>
      </c>
    </row>
    <row r="7" spans="1:3" ht="330" x14ac:dyDescent="0.25">
      <c r="A7" s="7"/>
      <c r="B7" s="8">
        <v>3</v>
      </c>
      <c r="C7" s="8" t="s">
        <v>39</v>
      </c>
    </row>
    <row r="8" spans="1:3" ht="240" x14ac:dyDescent="0.25">
      <c r="A8" s="7"/>
      <c r="B8" s="8">
        <v>4</v>
      </c>
      <c r="C8" s="8" t="s">
        <v>55</v>
      </c>
    </row>
    <row r="9" spans="1:3" ht="300" x14ac:dyDescent="0.25">
      <c r="A9" s="7"/>
      <c r="B9" s="8">
        <v>5</v>
      </c>
      <c r="C9" s="8" t="s">
        <v>78</v>
      </c>
    </row>
    <row r="10" spans="1:3" ht="150" x14ac:dyDescent="0.25">
      <c r="A10" s="7"/>
      <c r="B10" s="8">
        <v>6</v>
      </c>
      <c r="C10" s="8" t="s">
        <v>37</v>
      </c>
    </row>
    <row r="11" spans="1:3" ht="60" x14ac:dyDescent="0.25">
      <c r="A11" s="7"/>
      <c r="B11" s="8">
        <v>7</v>
      </c>
      <c r="C11" s="8" t="s">
        <v>35</v>
      </c>
    </row>
    <row r="12" spans="1:3" ht="45" x14ac:dyDescent="0.25">
      <c r="A12" s="7"/>
      <c r="B12" s="8">
        <v>8</v>
      </c>
      <c r="C12" s="8" t="s">
        <v>30</v>
      </c>
    </row>
    <row r="13" spans="1:3" ht="75" x14ac:dyDescent="0.25">
      <c r="A13" s="7"/>
      <c r="B13" s="8">
        <v>9</v>
      </c>
      <c r="C13" s="8" t="s">
        <v>31</v>
      </c>
    </row>
    <row r="14" spans="1:3" ht="60" x14ac:dyDescent="0.25">
      <c r="A14" s="7"/>
      <c r="B14" s="8">
        <v>10</v>
      </c>
      <c r="C14" s="8" t="s">
        <v>36</v>
      </c>
    </row>
    <row r="15" spans="1:3" ht="135" x14ac:dyDescent="0.25">
      <c r="A15" s="7"/>
      <c r="B15" s="8">
        <v>11</v>
      </c>
      <c r="C15" s="8" t="s">
        <v>76</v>
      </c>
    </row>
    <row r="16" spans="1:3" ht="105" x14ac:dyDescent="0.25">
      <c r="A16" s="7"/>
      <c r="B16" s="8">
        <v>12</v>
      </c>
      <c r="C16" s="8" t="s">
        <v>17</v>
      </c>
    </row>
  </sheetData>
  <pageMargins left="0.7" right="0.7" top="0.75" bottom="0.75" header="0.3" footer="0.3"/>
  <pageSetup scale="50" orientation="portrait" horizontalDpi="300"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W4994"/>
  <sheetViews>
    <sheetView workbookViewId="0">
      <pane xSplit="1" ySplit="6" topLeftCell="G7" activePane="bottomRight" state="frozen"/>
      <selection pane="topRight" activeCell="B1" sqref="B1"/>
      <selection pane="bottomLeft" activeCell="A5" sqref="A5"/>
      <selection pane="bottomRight" activeCell="L18" sqref="L18"/>
    </sheetView>
  </sheetViews>
  <sheetFormatPr defaultRowHeight="15" x14ac:dyDescent="0.25"/>
  <cols>
    <col min="1" max="1" width="12" style="1" customWidth="1"/>
    <col min="4" max="4" width="9.85546875" bestFit="1" customWidth="1"/>
    <col min="6" max="6" width="9.5703125" bestFit="1" customWidth="1"/>
    <col min="7" max="7" width="11.28515625" customWidth="1"/>
    <col min="8" max="8" width="12" bestFit="1" customWidth="1"/>
    <col min="9" max="10" width="12" customWidth="1"/>
    <col min="11" max="12" width="12" bestFit="1" customWidth="1"/>
    <col min="14" max="14" width="12" bestFit="1" customWidth="1"/>
    <col min="15" max="15" width="12.140625" customWidth="1"/>
    <col min="22" max="22" width="14.140625" customWidth="1"/>
    <col min="23" max="23" width="11.7109375" customWidth="1"/>
  </cols>
  <sheetData>
    <row r="1" spans="1:23" x14ac:dyDescent="0.25">
      <c r="A1" s="1" t="str">
        <f>Readme!A1</f>
        <v>© 2021 VH2 LLC </v>
      </c>
      <c r="C1" t="s">
        <v>10</v>
      </c>
      <c r="D1" s="14">
        <v>38072</v>
      </c>
      <c r="I1" s="9">
        <f>0.0095/365</f>
        <v>2.6027397260273973E-5</v>
      </c>
      <c r="J1" s="9">
        <f>0/365</f>
        <v>0</v>
      </c>
      <c r="K1" s="9">
        <f>0.0095/365</f>
        <v>2.6027397260273973E-5</v>
      </c>
      <c r="L1" s="9">
        <f>0.0075/365</f>
        <v>2.0547945205479453E-5</v>
      </c>
      <c r="M1">
        <f>0.0028/365</f>
        <v>7.671232876712329E-6</v>
      </c>
      <c r="N1">
        <f>0.0135/365</f>
        <v>3.6986301369863013E-5</v>
      </c>
      <c r="O1">
        <v>0</v>
      </c>
    </row>
    <row r="2" spans="1:23" x14ac:dyDescent="0.25">
      <c r="F2">
        <v>39842</v>
      </c>
      <c r="I2" s="16">
        <v>1.425</v>
      </c>
      <c r="J2">
        <f>0.0028/365</f>
        <v>7.671232876712329E-6</v>
      </c>
      <c r="K2" s="16">
        <v>3.7812999999999999</v>
      </c>
      <c r="N2" s="3">
        <v>1.5849</v>
      </c>
      <c r="P2" s="2"/>
      <c r="Q2" s="2"/>
    </row>
    <row r="3" spans="1:23" x14ac:dyDescent="0.25">
      <c r="I3" s="6" t="s">
        <v>11</v>
      </c>
      <c r="K3" s="6" t="s">
        <v>11</v>
      </c>
      <c r="L3" s="6">
        <v>38072</v>
      </c>
      <c r="N3" s="3"/>
    </row>
    <row r="4" spans="1:23" x14ac:dyDescent="0.25">
      <c r="I4" s="9">
        <v>4</v>
      </c>
      <c r="J4">
        <f>(1-0.0028)^365</f>
        <v>0.35935896899190495</v>
      </c>
      <c r="K4" s="9">
        <v>0.5</v>
      </c>
      <c r="L4">
        <f>(1-0.0028)^365</f>
        <v>0.35935896899190495</v>
      </c>
    </row>
    <row r="6" spans="1:23" x14ac:dyDescent="0.25">
      <c r="A6" s="1" t="s">
        <v>0</v>
      </c>
      <c r="B6" t="s">
        <v>1</v>
      </c>
      <c r="C6" t="s">
        <v>85</v>
      </c>
      <c r="D6" t="s">
        <v>19</v>
      </c>
      <c r="E6" t="s">
        <v>2</v>
      </c>
      <c r="F6" t="s">
        <v>4</v>
      </c>
      <c r="G6" t="s">
        <v>3</v>
      </c>
      <c r="H6" t="s">
        <v>70</v>
      </c>
      <c r="I6" t="s">
        <v>75</v>
      </c>
      <c r="J6" t="s">
        <v>54</v>
      </c>
      <c r="K6" t="s">
        <v>71</v>
      </c>
      <c r="L6" t="s">
        <v>72</v>
      </c>
      <c r="M6" t="s">
        <v>73</v>
      </c>
      <c r="N6" t="s">
        <v>5</v>
      </c>
      <c r="O6" s="3" t="s">
        <v>9</v>
      </c>
      <c r="P6" t="s">
        <v>6</v>
      </c>
    </row>
    <row r="7" spans="1:23" x14ac:dyDescent="0.25">
      <c r="A7" s="1">
        <v>38072</v>
      </c>
      <c r="B7" s="11">
        <v>17.329999999999998</v>
      </c>
      <c r="C7" s="11">
        <v>19.11</v>
      </c>
      <c r="D7" s="9">
        <v>590641.48798226926</v>
      </c>
      <c r="E7" s="9">
        <v>616477.08214546472</v>
      </c>
      <c r="F7" s="9">
        <v>179017.30004942772</v>
      </c>
      <c r="G7" s="9">
        <v>186825.78404718498</v>
      </c>
      <c r="H7" s="3">
        <v>7.8847315372110316E-5</v>
      </c>
      <c r="I7" s="3">
        <f>I2*I4</f>
        <v>5.7</v>
      </c>
      <c r="K7" s="3">
        <f>K2*K4</f>
        <v>1.8906499999999999</v>
      </c>
      <c r="N7" s="3">
        <f>N2</f>
        <v>1.5849</v>
      </c>
      <c r="U7" s="33"/>
      <c r="V7" s="36"/>
      <c r="W7" s="33"/>
    </row>
    <row r="8" spans="1:23" x14ac:dyDescent="0.25">
      <c r="A8" s="1">
        <v>38075</v>
      </c>
      <c r="B8" s="11">
        <v>16.5</v>
      </c>
      <c r="C8" s="11">
        <v>17.93</v>
      </c>
      <c r="D8">
        <v>572387.96</v>
      </c>
      <c r="E8">
        <v>597377.28000000003</v>
      </c>
      <c r="F8">
        <v>176011.83</v>
      </c>
      <c r="G8">
        <v>183674.72</v>
      </c>
      <c r="H8">
        <f>(1/(1-91/360*VLOOKUP($A8,Tbills!$B$4:$C$974,2,1)/100))^((1)/91)-1</f>
        <v>2.6281747721013105E-5</v>
      </c>
      <c r="I8">
        <f t="shared" ref="I8:I71" si="0">I7*(1-IF($A8&lt;=I3,I$1,I$1+IF(AND(WEEKDAY($A8)&lt;&gt;1,WEEKDAY($A8)&lt;&gt;7),J$1,0)))^($A8-$A7)*(1-0.5*(E8/E7-1))</f>
        <v>5.7878472534482963</v>
      </c>
      <c r="K8">
        <f>K7*(1-IF($A8&lt;=L$3,K$1,K$1+IF(AND(WEEKDAY($A8)&lt;&gt;1,WEEKDAY($A8)&lt;&gt;7),L$1,0)))^($A8-$A7)*(2-$E8/$E7)</f>
        <v>1.9489541081758579</v>
      </c>
      <c r="N8">
        <f t="shared" ref="N8:N71" si="1">N7*(1-N$1+H7)^($A8-$A7)*(2-E8/E7)</f>
        <v>1.6342088642467019</v>
      </c>
      <c r="O8">
        <f>N7*(1-N$1+H7)^($A8-$A7)*(2-E8/E7)</f>
        <v>1.6342088642467019</v>
      </c>
      <c r="U8" s="33"/>
      <c r="V8" s="35"/>
      <c r="W8" s="34"/>
    </row>
    <row r="9" spans="1:23" x14ac:dyDescent="0.25">
      <c r="A9" s="1">
        <v>38076</v>
      </c>
      <c r="B9" s="11">
        <v>16.28</v>
      </c>
      <c r="C9" s="11">
        <v>17.989999999999998</v>
      </c>
      <c r="D9">
        <v>562338.31999999995</v>
      </c>
      <c r="E9">
        <v>586873.18999999994</v>
      </c>
      <c r="F9">
        <v>177524.97</v>
      </c>
      <c r="G9">
        <v>185248.91</v>
      </c>
      <c r="H9">
        <f>(1/(1-91/360*VLOOKUP($A9,Tbills!$B$4:$C$974,2,1)/100))^((1)/91)-1</f>
        <v>2.6281747721013105E-5</v>
      </c>
      <c r="I9">
        <f t="shared" si="0"/>
        <v>5.8385811089106845</v>
      </c>
      <c r="K9">
        <f t="shared" ref="K9:K72" si="2">K8*(1-IF($A9&lt;=L$3,K$1,K$1+IF(AND(WEEKDAY($A9)&lt;&gt;1,WEEKDAY($A9)&lt;&gt;7),L$1,0)))^($A9-$A8)*(2-$E9/$E8)</f>
        <v>1.9831315211801006</v>
      </c>
      <c r="N9">
        <f t="shared" si="1"/>
        <v>1.662926466346347</v>
      </c>
      <c r="U9" s="33"/>
      <c r="V9" s="35"/>
      <c r="W9" s="34"/>
    </row>
    <row r="10" spans="1:23" x14ac:dyDescent="0.25">
      <c r="A10" s="1">
        <v>38077</v>
      </c>
      <c r="B10" s="11">
        <v>16.739999999999998</v>
      </c>
      <c r="C10" s="11">
        <v>17.98</v>
      </c>
      <c r="D10">
        <v>567704.59</v>
      </c>
      <c r="E10">
        <v>592458.17000000004</v>
      </c>
      <c r="F10">
        <v>179173.38</v>
      </c>
      <c r="G10">
        <v>186964.18</v>
      </c>
      <c r="H10">
        <f>(1/(1-91/360*VLOOKUP($A10,Tbills!$B$4:$C$974,2,1)/100))^((1)/91)-1</f>
        <v>2.6281747721013105E-5</v>
      </c>
      <c r="I10">
        <f t="shared" si="0"/>
        <v>5.8106484339539408</v>
      </c>
      <c r="K10">
        <f t="shared" si="2"/>
        <v>1.9641675596708472</v>
      </c>
      <c r="N10">
        <f t="shared" si="1"/>
        <v>1.6470835914981599</v>
      </c>
      <c r="U10" s="33"/>
      <c r="V10" s="35"/>
      <c r="W10" s="34"/>
    </row>
    <row r="11" spans="1:23" x14ac:dyDescent="0.25">
      <c r="A11" s="1">
        <v>38078</v>
      </c>
      <c r="B11" s="11">
        <v>16.649999999999999</v>
      </c>
      <c r="C11" s="11">
        <v>18.02</v>
      </c>
      <c r="D11">
        <v>566279.27</v>
      </c>
      <c r="E11">
        <v>590955.14</v>
      </c>
      <c r="F11">
        <v>179439.16</v>
      </c>
      <c r="G11">
        <v>187236.6</v>
      </c>
      <c r="H11">
        <f>(1/(1-91/360*VLOOKUP($A11,Tbills!$B$4:$C$974,2,1)/100))^((1)/91)-1</f>
        <v>2.6281747721013105E-5</v>
      </c>
      <c r="I11">
        <f t="shared" si="0"/>
        <v>5.8178676352103231</v>
      </c>
      <c r="K11">
        <f t="shared" si="2"/>
        <v>1.9690588183082536</v>
      </c>
      <c r="N11">
        <f t="shared" si="1"/>
        <v>1.6512444654136806</v>
      </c>
      <c r="U11" s="33"/>
      <c r="V11" s="35"/>
      <c r="W11" s="34"/>
    </row>
    <row r="12" spans="1:23" x14ac:dyDescent="0.25">
      <c r="A12" s="1">
        <v>38079</v>
      </c>
      <c r="B12" s="11">
        <v>15.64</v>
      </c>
      <c r="C12" s="11">
        <v>17.23</v>
      </c>
      <c r="D12">
        <v>539747.57999999996</v>
      </c>
      <c r="E12">
        <v>563251.78</v>
      </c>
      <c r="F12">
        <v>177848.05</v>
      </c>
      <c r="G12">
        <v>185571.43</v>
      </c>
      <c r="H12">
        <f>(1/(1-91/360*VLOOKUP($A12,Tbills!$B$4:$C$974,2,1)/100))^((1)/91)-1</f>
        <v>2.6281747721013105E-5</v>
      </c>
      <c r="I12">
        <f t="shared" si="0"/>
        <v>5.9540804423725024</v>
      </c>
      <c r="K12">
        <f t="shared" si="2"/>
        <v>2.0612702311544582</v>
      </c>
      <c r="N12">
        <f t="shared" si="1"/>
        <v>1.7286345775765353</v>
      </c>
      <c r="U12" s="33"/>
      <c r="V12" s="35"/>
      <c r="W12" s="34"/>
    </row>
    <row r="13" spans="1:23" x14ac:dyDescent="0.25">
      <c r="A13" s="1">
        <v>38082</v>
      </c>
      <c r="B13" s="11">
        <v>14.97</v>
      </c>
      <c r="C13" s="11">
        <v>16.79</v>
      </c>
      <c r="D13">
        <v>532658.81999999995</v>
      </c>
      <c r="E13">
        <v>555809.92000000004</v>
      </c>
      <c r="F13">
        <v>177060.83</v>
      </c>
      <c r="G13">
        <v>184735.4</v>
      </c>
      <c r="H13">
        <f>(1/(1-91/360*VLOOKUP($A13,Tbills!$B$4:$C$974,2,1)/100))^((1)/91)-1</f>
        <v>2.5864080406057255E-5</v>
      </c>
      <c r="I13">
        <f t="shared" si="0"/>
        <v>5.9929460691267789</v>
      </c>
      <c r="K13">
        <f t="shared" si="2"/>
        <v>2.0882125781327536</v>
      </c>
      <c r="N13">
        <f t="shared" si="1"/>
        <v>1.7514175966793424</v>
      </c>
      <c r="U13" s="33"/>
      <c r="V13" s="35"/>
      <c r="W13" s="34"/>
    </row>
    <row r="14" spans="1:23" x14ac:dyDescent="0.25">
      <c r="A14" s="1">
        <v>38083</v>
      </c>
      <c r="B14" s="11">
        <v>15.32</v>
      </c>
      <c r="C14" s="11">
        <v>17.16</v>
      </c>
      <c r="D14">
        <v>541619.61</v>
      </c>
      <c r="E14">
        <v>565145.80000000005</v>
      </c>
      <c r="F14">
        <v>179322.42</v>
      </c>
      <c r="G14">
        <v>187090.24</v>
      </c>
      <c r="H14">
        <f>(1/(1-91/360*VLOOKUP($A14,Tbills!$B$4:$C$974,2,1)/100))^((1)/91)-1</f>
        <v>2.5864080406057255E-5</v>
      </c>
      <c r="I14">
        <f t="shared" si="0"/>
        <v>5.9424599600729584</v>
      </c>
      <c r="K14">
        <f t="shared" si="2"/>
        <v>2.053041468411259</v>
      </c>
      <c r="N14">
        <f t="shared" si="1"/>
        <v>1.721980069480407</v>
      </c>
      <c r="U14" s="33"/>
      <c r="V14" s="35"/>
      <c r="W14" s="34"/>
    </row>
    <row r="15" spans="1:23" x14ac:dyDescent="0.25">
      <c r="A15" s="1">
        <v>38084</v>
      </c>
      <c r="B15" s="11">
        <v>15.76</v>
      </c>
      <c r="C15" s="11">
        <v>17.559999999999999</v>
      </c>
      <c r="D15">
        <v>549845.25</v>
      </c>
      <c r="E15">
        <v>573714.12</v>
      </c>
      <c r="F15">
        <v>181964.96</v>
      </c>
      <c r="G15">
        <v>189842.41</v>
      </c>
      <c r="H15">
        <f>(1/(1-91/360*VLOOKUP($A15,Tbills!$B$4:$C$974,2,1)/100))^((1)/91)-1</f>
        <v>2.5864080406057255E-5</v>
      </c>
      <c r="I15">
        <f t="shared" si="0"/>
        <v>5.8972588882103958</v>
      </c>
      <c r="K15">
        <f t="shared" si="2"/>
        <v>2.0218206103056677</v>
      </c>
      <c r="N15">
        <f t="shared" si="1"/>
        <v>1.6958538274098127</v>
      </c>
      <c r="U15" s="33"/>
      <c r="V15" s="35"/>
      <c r="W15" s="34"/>
    </row>
    <row r="16" spans="1:23" x14ac:dyDescent="0.25">
      <c r="A16" s="1">
        <v>38085</v>
      </c>
      <c r="B16" s="11">
        <v>16.260000000000002</v>
      </c>
      <c r="C16" s="11">
        <v>17.829999999999998</v>
      </c>
      <c r="D16">
        <v>549730.34</v>
      </c>
      <c r="E16">
        <v>573579.39</v>
      </c>
      <c r="F16">
        <v>181422.03</v>
      </c>
      <c r="G16">
        <v>189271.06</v>
      </c>
      <c r="H16">
        <f>(1/(1-91/360*VLOOKUP($A16,Tbills!$B$4:$C$974,2,1)/100))^((1)/91)-1</f>
        <v>2.5864080406057255E-5</v>
      </c>
      <c r="I16">
        <f t="shared" si="0"/>
        <v>5.8977978307639347</v>
      </c>
      <c r="K16">
        <f t="shared" si="2"/>
        <v>2.0222012219479946</v>
      </c>
      <c r="N16">
        <f t="shared" si="1"/>
        <v>1.6962332126055235</v>
      </c>
      <c r="U16" s="33"/>
      <c r="V16" s="35"/>
      <c r="W16" s="34"/>
    </row>
    <row r="17" spans="1:23" x14ac:dyDescent="0.25">
      <c r="A17" s="1">
        <v>38089</v>
      </c>
      <c r="B17" s="11">
        <v>15.28</v>
      </c>
      <c r="C17" s="11">
        <v>17.73</v>
      </c>
      <c r="D17">
        <v>535660.34</v>
      </c>
      <c r="E17">
        <v>558839.65</v>
      </c>
      <c r="F17">
        <v>180115.59</v>
      </c>
      <c r="G17">
        <v>187888.51</v>
      </c>
      <c r="H17">
        <f>(1/(1-91/360*VLOOKUP($A17,Tbills!$B$4:$C$974,2,1)/100))^((1)/91)-1</f>
        <v>2.5446429139153182E-5</v>
      </c>
      <c r="I17">
        <f t="shared" si="0"/>
        <v>5.9729562222191879</v>
      </c>
      <c r="K17">
        <f t="shared" si="2"/>
        <v>2.073780992006137</v>
      </c>
      <c r="N17">
        <f t="shared" si="1"/>
        <v>1.7397453071387863</v>
      </c>
      <c r="U17" s="33"/>
      <c r="V17" s="35"/>
      <c r="W17" s="34"/>
    </row>
    <row r="18" spans="1:23" x14ac:dyDescent="0.25">
      <c r="A18" s="1">
        <v>38090</v>
      </c>
      <c r="B18" s="11">
        <v>17.260000000000002</v>
      </c>
      <c r="C18" s="11">
        <v>18.920000000000002</v>
      </c>
      <c r="D18">
        <v>556162.02</v>
      </c>
      <c r="E18">
        <v>580214.27</v>
      </c>
      <c r="F18">
        <v>183532.19</v>
      </c>
      <c r="G18">
        <v>191447.77</v>
      </c>
      <c r="H18">
        <f>(1/(1-91/360*VLOOKUP($A18,Tbills!$B$4:$C$974,2,1)/100))^((1)/91)-1</f>
        <v>2.5446429139153182E-5</v>
      </c>
      <c r="I18">
        <f t="shared" si="0"/>
        <v>5.8585762729751467</v>
      </c>
      <c r="K18">
        <f t="shared" si="2"/>
        <v>1.994369674583685</v>
      </c>
      <c r="N18">
        <f t="shared" si="1"/>
        <v>1.6731838431830219</v>
      </c>
      <c r="W18" s="1"/>
    </row>
    <row r="19" spans="1:23" x14ac:dyDescent="0.25">
      <c r="A19" s="1">
        <v>38091</v>
      </c>
      <c r="B19" s="11">
        <v>15.62</v>
      </c>
      <c r="C19" s="11">
        <v>18.170000000000002</v>
      </c>
      <c r="D19">
        <v>560624.81999999995</v>
      </c>
      <c r="E19">
        <v>584855.31000000006</v>
      </c>
      <c r="F19">
        <v>180523.35</v>
      </c>
      <c r="G19">
        <v>188304.28</v>
      </c>
      <c r="H19">
        <f>(1/(1-91/360*VLOOKUP($A19,Tbills!$B$4:$C$974,2,1)/100))^((1)/91)-1</f>
        <v>2.5446429139153182E-5</v>
      </c>
      <c r="I19">
        <f t="shared" si="0"/>
        <v>5.834993497822115</v>
      </c>
      <c r="K19">
        <f t="shared" si="2"/>
        <v>1.9783248890252914</v>
      </c>
      <c r="N19">
        <f t="shared" si="1"/>
        <v>1.6597811626523515</v>
      </c>
    </row>
    <row r="20" spans="1:23" x14ac:dyDescent="0.25">
      <c r="A20" s="1">
        <v>38092</v>
      </c>
      <c r="B20" s="11">
        <v>15.74</v>
      </c>
      <c r="C20" s="11">
        <v>17.989999999999998</v>
      </c>
      <c r="D20">
        <v>556759.78</v>
      </c>
      <c r="E20">
        <v>580808.34</v>
      </c>
      <c r="F20">
        <v>181692.33</v>
      </c>
      <c r="G20">
        <v>189518.86</v>
      </c>
      <c r="H20">
        <f>(1/(1-91/360*VLOOKUP($A20,Tbills!$B$4:$C$974,2,1)/100))^((1)/91)-1</f>
        <v>2.5446429139153182E-5</v>
      </c>
      <c r="I20">
        <f t="shared" si="0"/>
        <v>5.8550290391170359</v>
      </c>
      <c r="K20">
        <f t="shared" si="2"/>
        <v>1.9919213447664479</v>
      </c>
      <c r="N20">
        <f t="shared" si="1"/>
        <v>1.6712469129355705</v>
      </c>
    </row>
    <row r="21" spans="1:23" x14ac:dyDescent="0.25">
      <c r="A21" s="1">
        <v>38093</v>
      </c>
      <c r="B21" s="11">
        <v>14.94</v>
      </c>
      <c r="C21" s="11">
        <v>17.53</v>
      </c>
      <c r="D21">
        <v>545151.31000000006</v>
      </c>
      <c r="E21">
        <v>568683.68000000005</v>
      </c>
      <c r="F21">
        <v>180535.03</v>
      </c>
      <c r="G21">
        <v>188306.88</v>
      </c>
      <c r="H21">
        <f>(1/(1-91/360*VLOOKUP($A21,Tbills!$B$4:$C$974,2,1)/100))^((1)/91)-1</f>
        <v>2.5446429139153182E-5</v>
      </c>
      <c r="I21">
        <f t="shared" si="0"/>
        <v>5.9159883639927164</v>
      </c>
      <c r="K21">
        <f t="shared" si="2"/>
        <v>2.0334089722298812</v>
      </c>
      <c r="N21">
        <f t="shared" si="1"/>
        <v>1.7061153263331463</v>
      </c>
    </row>
    <row r="22" spans="1:23" x14ac:dyDescent="0.25">
      <c r="A22" s="1">
        <v>38096</v>
      </c>
      <c r="B22" s="11">
        <v>15.42</v>
      </c>
      <c r="C22" s="11">
        <v>17.68</v>
      </c>
      <c r="D22">
        <v>540136.92000000004</v>
      </c>
      <c r="E22">
        <v>563409.42000000004</v>
      </c>
      <c r="F22">
        <v>181346.89</v>
      </c>
      <c r="G22">
        <v>189139.32</v>
      </c>
      <c r="H22">
        <f>(1/(1-91/360*VLOOKUP($A22,Tbills!$B$4:$C$974,2,1)/100))^((1)/91)-1</f>
        <v>2.6003301061283679E-5</v>
      </c>
      <c r="I22">
        <f t="shared" si="0"/>
        <v>5.9429582343684313</v>
      </c>
      <c r="K22">
        <f t="shared" si="2"/>
        <v>2.0519810933438096</v>
      </c>
      <c r="N22">
        <f t="shared" si="1"/>
        <v>1.7218790903871781</v>
      </c>
    </row>
    <row r="23" spans="1:23" x14ac:dyDescent="0.25">
      <c r="A23" s="1">
        <v>38097</v>
      </c>
      <c r="B23" s="11">
        <v>16.670000000000002</v>
      </c>
      <c r="C23" s="11">
        <v>18.73</v>
      </c>
      <c r="D23">
        <v>548187.06000000006</v>
      </c>
      <c r="E23">
        <v>571791.76</v>
      </c>
      <c r="F23">
        <v>182858.23</v>
      </c>
      <c r="G23">
        <v>190710.68</v>
      </c>
      <c r="H23">
        <f>(1/(1-91/360*VLOOKUP($A23,Tbills!$B$4:$C$974,2,1)/100))^((1)/91)-1</f>
        <v>2.6003301061283679E-5</v>
      </c>
      <c r="I23">
        <f t="shared" si="0"/>
        <v>5.8985953836482903</v>
      </c>
      <c r="K23">
        <f t="shared" si="2"/>
        <v>2.0213578068324516</v>
      </c>
      <c r="N23">
        <f t="shared" si="1"/>
        <v>1.6962425429669219</v>
      </c>
    </row>
    <row r="24" spans="1:23" x14ac:dyDescent="0.25">
      <c r="A24" s="1">
        <v>38098</v>
      </c>
      <c r="B24" s="11">
        <v>15.6</v>
      </c>
      <c r="C24" s="11">
        <v>17.920000000000002</v>
      </c>
      <c r="D24">
        <v>534747.12</v>
      </c>
      <c r="E24">
        <v>557758.23</v>
      </c>
      <c r="F24">
        <v>180242.91</v>
      </c>
      <c r="G24">
        <v>187978.09</v>
      </c>
      <c r="H24">
        <f>(1/(1-91/360*VLOOKUP($A24,Tbills!$B$4:$C$974,2,1)/100))^((1)/91)-1</f>
        <v>2.6003301061283679E-5</v>
      </c>
      <c r="I24">
        <f t="shared" si="0"/>
        <v>5.9708248190793913</v>
      </c>
      <c r="K24">
        <f t="shared" si="2"/>
        <v>2.0708716939298379</v>
      </c>
      <c r="N24">
        <f t="shared" si="1"/>
        <v>1.7378544696359075</v>
      </c>
    </row>
    <row r="25" spans="1:23" x14ac:dyDescent="0.25">
      <c r="A25" s="1">
        <v>38099</v>
      </c>
      <c r="B25" s="11">
        <v>14.61</v>
      </c>
      <c r="C25" s="11">
        <v>17.11</v>
      </c>
      <c r="D25">
        <v>497362.13</v>
      </c>
      <c r="E25">
        <v>518749.99</v>
      </c>
      <c r="F25">
        <v>175651.37</v>
      </c>
      <c r="G25">
        <v>183184.62</v>
      </c>
      <c r="H25">
        <f>(1/(1-91/360*VLOOKUP($A25,Tbills!$B$4:$C$974,2,1)/100))^((1)/91)-1</f>
        <v>2.6003301061283679E-5</v>
      </c>
      <c r="I25">
        <f t="shared" si="0"/>
        <v>6.1794563874522144</v>
      </c>
      <c r="K25">
        <f t="shared" si="2"/>
        <v>2.2156001742070734</v>
      </c>
      <c r="N25">
        <f t="shared" si="1"/>
        <v>1.8593753189846416</v>
      </c>
    </row>
    <row r="26" spans="1:23" x14ac:dyDescent="0.25">
      <c r="A26" s="1">
        <v>38100</v>
      </c>
      <c r="B26" s="11">
        <v>14.01</v>
      </c>
      <c r="C26" s="11">
        <v>16.62</v>
      </c>
      <c r="D26">
        <v>498029.04</v>
      </c>
      <c r="E26">
        <v>519432.09</v>
      </c>
      <c r="F26">
        <v>176817.83</v>
      </c>
      <c r="G26">
        <v>184396.34</v>
      </c>
      <c r="H26">
        <f>(1/(1-91/360*VLOOKUP($A26,Tbills!$B$4:$C$974,2,1)/100))^((1)/91)-1</f>
        <v>2.6003301061283679E-5</v>
      </c>
      <c r="I26">
        <f t="shared" si="0"/>
        <v>6.175233000404071</v>
      </c>
      <c r="K26">
        <f t="shared" si="2"/>
        <v>2.2125838435174892</v>
      </c>
      <c r="N26">
        <f t="shared" si="1"/>
        <v>1.8569100473444395</v>
      </c>
    </row>
    <row r="27" spans="1:23" x14ac:dyDescent="0.25">
      <c r="A27" s="1">
        <v>38103</v>
      </c>
      <c r="B27" s="11">
        <v>14.77</v>
      </c>
      <c r="C27" s="11">
        <v>17.059999999999999</v>
      </c>
      <c r="D27">
        <v>492465.86</v>
      </c>
      <c r="E27">
        <v>513589.31</v>
      </c>
      <c r="F27">
        <v>176767.79</v>
      </c>
      <c r="G27">
        <v>184329.77</v>
      </c>
      <c r="H27">
        <f>(1/(1-91/360*VLOOKUP($A27,Tbills!$B$4:$C$974,2,1)/100))^((1)/91)-1</f>
        <v>2.6977895578150779E-5</v>
      </c>
      <c r="I27">
        <f t="shared" si="0"/>
        <v>6.209478871353669</v>
      </c>
      <c r="K27">
        <f t="shared" si="2"/>
        <v>2.2371592534634401</v>
      </c>
      <c r="N27">
        <f t="shared" si="1"/>
        <v>1.8777354437369225</v>
      </c>
    </row>
    <row r="28" spans="1:23" x14ac:dyDescent="0.25">
      <c r="A28" s="1">
        <v>38104</v>
      </c>
      <c r="B28" s="11">
        <v>15.07</v>
      </c>
      <c r="C28" s="11">
        <v>17.149999999999999</v>
      </c>
      <c r="D28">
        <v>483978.65</v>
      </c>
      <c r="E28">
        <v>504724.2</v>
      </c>
      <c r="F28">
        <v>176717.49</v>
      </c>
      <c r="G28">
        <v>184272.35</v>
      </c>
      <c r="H28">
        <f>(1/(1-91/360*VLOOKUP($A28,Tbills!$B$4:$C$974,2,1)/100))^((1)/91)-1</f>
        <v>2.6977895578150779E-5</v>
      </c>
      <c r="I28">
        <f t="shared" si="0"/>
        <v>6.2629070388906145</v>
      </c>
      <c r="K28">
        <f t="shared" si="2"/>
        <v>2.2756690600036933</v>
      </c>
      <c r="N28">
        <f t="shared" si="1"/>
        <v>1.9101280819354496</v>
      </c>
    </row>
    <row r="29" spans="1:23" x14ac:dyDescent="0.25">
      <c r="A29" s="1">
        <v>38105</v>
      </c>
      <c r="B29" s="11">
        <v>16.29</v>
      </c>
      <c r="C29" s="11">
        <v>18.07</v>
      </c>
      <c r="D29">
        <v>499454.95</v>
      </c>
      <c r="E29">
        <v>520850.27</v>
      </c>
      <c r="F29">
        <v>179348.12</v>
      </c>
      <c r="G29">
        <v>187010.47</v>
      </c>
      <c r="H29">
        <f>(1/(1-91/360*VLOOKUP($A29,Tbills!$B$4:$C$974,2,1)/100))^((1)/91)-1</f>
        <v>2.6977895578150779E-5</v>
      </c>
      <c r="I29">
        <f t="shared" si="0"/>
        <v>6.1626958780486509</v>
      </c>
      <c r="K29">
        <f t="shared" si="2"/>
        <v>2.2028582355843245</v>
      </c>
      <c r="N29">
        <f t="shared" si="1"/>
        <v>1.8490804843497879</v>
      </c>
    </row>
    <row r="30" spans="1:23" x14ac:dyDescent="0.25">
      <c r="A30" s="1">
        <v>38106</v>
      </c>
      <c r="B30" s="11">
        <v>16.600000000000001</v>
      </c>
      <c r="C30" s="11">
        <v>18.510000000000002</v>
      </c>
      <c r="D30">
        <v>510353.98</v>
      </c>
      <c r="E30">
        <v>532202.13</v>
      </c>
      <c r="F30">
        <v>181933.38</v>
      </c>
      <c r="G30">
        <v>189701.14</v>
      </c>
      <c r="H30">
        <f>(1/(1-91/360*VLOOKUP($A30,Tbills!$B$4:$C$974,2,1)/100))^((1)/91)-1</f>
        <v>2.6977895578150779E-5</v>
      </c>
      <c r="I30">
        <f t="shared" si="0"/>
        <v>6.0953796725104334</v>
      </c>
      <c r="K30">
        <f t="shared" si="2"/>
        <v>2.1547468805594727</v>
      </c>
      <c r="N30">
        <f t="shared" si="1"/>
        <v>1.8087619265003994</v>
      </c>
    </row>
    <row r="31" spans="1:23" x14ac:dyDescent="0.25">
      <c r="A31" s="1">
        <v>38107</v>
      </c>
      <c r="B31" s="11">
        <v>17.190000000000001</v>
      </c>
      <c r="C31" s="11">
        <v>18.71</v>
      </c>
      <c r="D31">
        <v>520505.86</v>
      </c>
      <c r="E31">
        <v>542774.25</v>
      </c>
      <c r="F31">
        <v>183339.13</v>
      </c>
      <c r="G31">
        <v>191161.79</v>
      </c>
      <c r="H31">
        <f>(1/(1-91/360*VLOOKUP($A31,Tbills!$B$4:$C$974,2,1)/100))^((1)/91)-1</f>
        <v>2.6977895578150779E-5</v>
      </c>
      <c r="I31">
        <f t="shared" si="0"/>
        <v>6.0346806740754317</v>
      </c>
      <c r="K31">
        <f t="shared" si="2"/>
        <v>2.1118447742225688</v>
      </c>
      <c r="N31">
        <f t="shared" si="1"/>
        <v>1.7728133835768416</v>
      </c>
    </row>
    <row r="32" spans="1:23" x14ac:dyDescent="0.25">
      <c r="A32" s="1">
        <v>38110</v>
      </c>
      <c r="B32" s="11">
        <v>16.62</v>
      </c>
      <c r="C32" s="11">
        <v>18.13</v>
      </c>
      <c r="D32">
        <v>505378.52</v>
      </c>
      <c r="E32">
        <v>526955.80000000005</v>
      </c>
      <c r="F32">
        <v>180692.02</v>
      </c>
      <c r="G32">
        <v>188386.26</v>
      </c>
      <c r="H32">
        <f>(1/(1-91/360*VLOOKUP($A32,Tbills!$B$4:$C$974,2,1)/100))^((1)/91)-1</f>
        <v>2.739560569375854E-5</v>
      </c>
      <c r="I32">
        <f t="shared" si="0"/>
        <v>6.1221390812351197</v>
      </c>
      <c r="K32">
        <f t="shared" si="2"/>
        <v>2.1730880798695522</v>
      </c>
      <c r="N32">
        <f t="shared" si="1"/>
        <v>1.8244249454265613</v>
      </c>
    </row>
    <row r="33" spans="1:14" x14ac:dyDescent="0.25">
      <c r="A33" s="1">
        <v>38111</v>
      </c>
      <c r="B33" s="11">
        <v>16.55</v>
      </c>
      <c r="C33" s="11">
        <v>18.190000000000001</v>
      </c>
      <c r="D33">
        <v>498787.1</v>
      </c>
      <c r="E33">
        <v>520068.52</v>
      </c>
      <c r="F33">
        <v>179942.86</v>
      </c>
      <c r="G33">
        <v>187600.04</v>
      </c>
      <c r="H33">
        <f>(1/(1-91/360*VLOOKUP($A33,Tbills!$B$4:$C$974,2,1)/100))^((1)/91)-1</f>
        <v>2.739560569375854E-5</v>
      </c>
      <c r="I33">
        <f t="shared" si="0"/>
        <v>6.1619866878166301</v>
      </c>
      <c r="K33">
        <f t="shared" si="2"/>
        <v>2.2013876726878978</v>
      </c>
      <c r="N33">
        <f t="shared" si="1"/>
        <v>1.8482523414177954</v>
      </c>
    </row>
    <row r="34" spans="1:14" x14ac:dyDescent="0.25">
      <c r="A34" s="1">
        <v>38112</v>
      </c>
      <c r="B34" s="11">
        <v>15.77</v>
      </c>
      <c r="C34" s="11">
        <v>17.45</v>
      </c>
      <c r="D34">
        <v>483772.94</v>
      </c>
      <c r="E34">
        <v>504399.52</v>
      </c>
      <c r="F34">
        <v>178342.16</v>
      </c>
      <c r="G34">
        <v>185926.09</v>
      </c>
      <c r="H34">
        <f>(1/(1-91/360*VLOOKUP($A34,Tbills!$B$4:$C$974,2,1)/100))^((1)/91)-1</f>
        <v>2.739560569375854E-5</v>
      </c>
      <c r="I34">
        <f t="shared" si="0"/>
        <v>6.2546502840834588</v>
      </c>
      <c r="K34">
        <f t="shared" si="2"/>
        <v>2.2676070509907671</v>
      </c>
      <c r="N34">
        <f t="shared" si="1"/>
        <v>1.9039195628074048</v>
      </c>
    </row>
    <row r="35" spans="1:14" x14ac:dyDescent="0.25">
      <c r="A35" s="1">
        <v>38113</v>
      </c>
      <c r="B35" s="11">
        <v>17.05</v>
      </c>
      <c r="C35" s="11">
        <v>18.34</v>
      </c>
      <c r="D35">
        <v>503556.97</v>
      </c>
      <c r="E35">
        <v>525013.26</v>
      </c>
      <c r="F35">
        <v>181392.08</v>
      </c>
      <c r="G35">
        <v>189100.61</v>
      </c>
      <c r="H35">
        <f>(1/(1-91/360*VLOOKUP($A35,Tbills!$B$4:$C$974,2,1)/100))^((1)/91)-1</f>
        <v>2.739560569375854E-5</v>
      </c>
      <c r="I35">
        <f t="shared" si="0"/>
        <v>6.1266836638209279</v>
      </c>
      <c r="K35">
        <f t="shared" si="2"/>
        <v>2.1748334555662012</v>
      </c>
      <c r="N35">
        <f t="shared" si="1"/>
        <v>1.8260928893503479</v>
      </c>
    </row>
    <row r="36" spans="1:14" x14ac:dyDescent="0.25">
      <c r="A36" s="1">
        <v>38114</v>
      </c>
      <c r="B36" s="11">
        <v>18.13</v>
      </c>
      <c r="C36" s="11">
        <v>19.32</v>
      </c>
      <c r="D36">
        <v>519997.56</v>
      </c>
      <c r="E36">
        <v>542139.99</v>
      </c>
      <c r="F36">
        <v>184282.15</v>
      </c>
      <c r="G36">
        <v>192108.32</v>
      </c>
      <c r="H36">
        <f>(1/(1-91/360*VLOOKUP($A36,Tbills!$B$4:$C$974,2,1)/100))^((1)/91)-1</f>
        <v>2.739560569375854E-5</v>
      </c>
      <c r="I36">
        <f t="shared" si="0"/>
        <v>6.0265959395704911</v>
      </c>
      <c r="K36">
        <f t="shared" si="2"/>
        <v>2.1037890955626719</v>
      </c>
      <c r="N36">
        <f t="shared" si="1"/>
        <v>1.7665060234068768</v>
      </c>
    </row>
    <row r="37" spans="1:14" x14ac:dyDescent="0.25">
      <c r="A37" s="1">
        <v>38117</v>
      </c>
      <c r="B37" s="11">
        <v>19.77</v>
      </c>
      <c r="C37" s="11">
        <v>20.05</v>
      </c>
      <c r="D37">
        <v>539630.35</v>
      </c>
      <c r="E37">
        <v>562564.22</v>
      </c>
      <c r="F37">
        <v>187523.86</v>
      </c>
      <c r="G37">
        <v>195471.91</v>
      </c>
      <c r="H37">
        <f>(1/(1-91/360*VLOOKUP($A37,Tbills!$B$4:$C$974,2,1)/100))^((1)/91)-1</f>
        <v>2.9484397083834324E-5</v>
      </c>
      <c r="I37">
        <f t="shared" si="0"/>
        <v>5.9126132144021337</v>
      </c>
      <c r="K37">
        <f t="shared" si="2"/>
        <v>2.0242494443749952</v>
      </c>
      <c r="N37">
        <f t="shared" si="1"/>
        <v>1.6999069115736307</v>
      </c>
    </row>
    <row r="38" spans="1:14" x14ac:dyDescent="0.25">
      <c r="A38" s="1">
        <v>38118</v>
      </c>
      <c r="B38" s="11">
        <v>18.57</v>
      </c>
      <c r="C38" s="11">
        <v>19.239999999999998</v>
      </c>
      <c r="D38">
        <v>523193.79</v>
      </c>
      <c r="E38">
        <v>545412.53</v>
      </c>
      <c r="F38">
        <v>184079.22</v>
      </c>
      <c r="G38">
        <v>191875.5</v>
      </c>
      <c r="H38">
        <f>(1/(1-91/360*VLOOKUP($A38,Tbills!$B$4:$C$974,2,1)/100))^((1)/91)-1</f>
        <v>2.9484397083834324E-5</v>
      </c>
      <c r="I38">
        <f t="shared" si="0"/>
        <v>6.0025900738713345</v>
      </c>
      <c r="K38">
        <f t="shared" si="2"/>
        <v>2.0858684418864017</v>
      </c>
      <c r="N38">
        <f t="shared" si="1"/>
        <v>1.7517212333704357</v>
      </c>
    </row>
    <row r="39" spans="1:14" x14ac:dyDescent="0.25">
      <c r="A39" s="1">
        <v>38119</v>
      </c>
      <c r="B39" s="11">
        <v>18.14</v>
      </c>
      <c r="C39" s="11">
        <v>18.850000000000001</v>
      </c>
      <c r="D39">
        <v>514788.93</v>
      </c>
      <c r="E39">
        <v>536634.66</v>
      </c>
      <c r="F39">
        <v>182672.95</v>
      </c>
      <c r="G39">
        <v>190404.01</v>
      </c>
      <c r="H39">
        <f>(1/(1-91/360*VLOOKUP($A39,Tbills!$B$4:$C$974,2,1)/100))^((1)/91)-1</f>
        <v>2.9484397083834324E-5</v>
      </c>
      <c r="I39">
        <f t="shared" si="0"/>
        <v>6.0507354312860278</v>
      </c>
      <c r="K39">
        <f t="shared" si="2"/>
        <v>2.1193396978586576</v>
      </c>
      <c r="N39">
        <f t="shared" si="1"/>
        <v>1.779900084543742</v>
      </c>
    </row>
    <row r="40" spans="1:14" x14ac:dyDescent="0.25">
      <c r="A40" s="1">
        <v>38120</v>
      </c>
      <c r="B40" s="11">
        <v>18.86</v>
      </c>
      <c r="C40" s="11">
        <v>19.239999999999998</v>
      </c>
      <c r="D40">
        <v>515123.72</v>
      </c>
      <c r="E40">
        <v>536967.84</v>
      </c>
      <c r="F40">
        <v>180143.73</v>
      </c>
      <c r="G40">
        <v>187762.14</v>
      </c>
      <c r="H40">
        <f>(1/(1-91/360*VLOOKUP($A40,Tbills!$B$4:$C$974,2,1)/100))^((1)/91)-1</f>
        <v>2.9484397083834324E-5</v>
      </c>
      <c r="I40">
        <f t="shared" si="0"/>
        <v>6.0486996372635948</v>
      </c>
      <c r="K40">
        <f t="shared" si="2"/>
        <v>2.1179252171606944</v>
      </c>
      <c r="N40">
        <f t="shared" si="1"/>
        <v>1.7787816548269562</v>
      </c>
    </row>
    <row r="41" spans="1:14" x14ac:dyDescent="0.25">
      <c r="A41" s="1">
        <v>38121</v>
      </c>
      <c r="B41" s="11">
        <v>18.47</v>
      </c>
      <c r="C41" s="11">
        <v>19.100000000000001</v>
      </c>
      <c r="D41">
        <v>517847.29</v>
      </c>
      <c r="E41">
        <v>539791.06999999995</v>
      </c>
      <c r="F41">
        <v>180765.79</v>
      </c>
      <c r="G41">
        <v>188404.97</v>
      </c>
      <c r="H41">
        <f>(1/(1-91/360*VLOOKUP($A41,Tbills!$B$4:$C$974,2,1)/100))^((1)/91)-1</f>
        <v>2.9484397083834324E-5</v>
      </c>
      <c r="I41">
        <f t="shared" si="0"/>
        <v>6.032641415272133</v>
      </c>
      <c r="K41">
        <f t="shared" si="2"/>
        <v>2.106691621333217</v>
      </c>
      <c r="N41">
        <f t="shared" si="1"/>
        <v>1.769416033432536</v>
      </c>
    </row>
    <row r="42" spans="1:14" x14ac:dyDescent="0.25">
      <c r="A42" s="1">
        <v>38124</v>
      </c>
      <c r="B42" s="11">
        <v>19.96</v>
      </c>
      <c r="C42" s="11">
        <v>20.22</v>
      </c>
      <c r="D42">
        <v>532932.32999999996</v>
      </c>
      <c r="E42">
        <v>555467.59</v>
      </c>
      <c r="F42">
        <v>183187.19</v>
      </c>
      <c r="G42">
        <v>190912.03</v>
      </c>
      <c r="H42">
        <f>(1/(1-91/360*VLOOKUP($A42,Tbills!$B$4:$C$974,2,1)/100))^((1)/91)-1</f>
        <v>2.8927346798379716E-5</v>
      </c>
      <c r="I42">
        <f t="shared" si="0"/>
        <v>5.9445777549727206</v>
      </c>
      <c r="K42">
        <f t="shared" si="2"/>
        <v>2.0452236457212045</v>
      </c>
      <c r="N42">
        <f t="shared" si="1"/>
        <v>1.7179902902217301</v>
      </c>
    </row>
    <row r="43" spans="1:14" x14ac:dyDescent="0.25">
      <c r="A43" s="1">
        <v>38125</v>
      </c>
      <c r="B43" s="11">
        <v>19.329999999999998</v>
      </c>
      <c r="C43" s="11">
        <v>19.68</v>
      </c>
      <c r="D43">
        <v>529274.72</v>
      </c>
      <c r="E43">
        <v>551639.25</v>
      </c>
      <c r="F43">
        <v>182943.33</v>
      </c>
      <c r="G43">
        <v>190652.37</v>
      </c>
      <c r="H43">
        <f>(1/(1-91/360*VLOOKUP($A43,Tbills!$B$4:$C$974,2,1)/100))^((1)/91)-1</f>
        <v>2.8927346798379716E-5</v>
      </c>
      <c r="I43">
        <f t="shared" si="0"/>
        <v>5.9649078218334637</v>
      </c>
      <c r="K43">
        <f t="shared" si="2"/>
        <v>2.0592236248092517</v>
      </c>
      <c r="N43">
        <f t="shared" si="1"/>
        <v>1.7298169161108621</v>
      </c>
    </row>
    <row r="44" spans="1:14" x14ac:dyDescent="0.25">
      <c r="A44" s="1">
        <v>38126</v>
      </c>
      <c r="B44" s="11">
        <v>18.93</v>
      </c>
      <c r="C44" s="11">
        <v>19.61</v>
      </c>
      <c r="D44">
        <v>505555.74</v>
      </c>
      <c r="E44">
        <v>526902.06000000006</v>
      </c>
      <c r="F44">
        <v>181332.92</v>
      </c>
      <c r="G44">
        <v>188968.58</v>
      </c>
      <c r="H44">
        <f>(1/(1-91/360*VLOOKUP($A44,Tbills!$B$4:$C$974,2,1)/100))^((1)/91)-1</f>
        <v>2.8927346798379716E-5</v>
      </c>
      <c r="I44">
        <f t="shared" si="0"/>
        <v>6.0984914387792548</v>
      </c>
      <c r="K44">
        <f t="shared" si="2"/>
        <v>2.151465296055747</v>
      </c>
      <c r="N44">
        <f t="shared" si="1"/>
        <v>1.8073726279897697</v>
      </c>
    </row>
    <row r="45" spans="1:14" x14ac:dyDescent="0.25">
      <c r="A45" s="1">
        <v>38127</v>
      </c>
      <c r="B45" s="11">
        <v>18.670000000000002</v>
      </c>
      <c r="C45" s="11">
        <v>19.420000000000002</v>
      </c>
      <c r="D45">
        <v>509913.29</v>
      </c>
      <c r="E45">
        <v>531428.36</v>
      </c>
      <c r="F45">
        <v>180853.55</v>
      </c>
      <c r="G45">
        <v>188463.56</v>
      </c>
      <c r="H45">
        <f>(1/(1-91/360*VLOOKUP($A45,Tbills!$B$4:$C$974,2,1)/100))^((1)/91)-1</f>
        <v>2.8927346798379716E-5</v>
      </c>
      <c r="I45">
        <f t="shared" si="0"/>
        <v>6.0721391491131316</v>
      </c>
      <c r="K45">
        <f t="shared" si="2"/>
        <v>2.1328840019263144</v>
      </c>
      <c r="N45">
        <f t="shared" si="1"/>
        <v>1.7918321318909083</v>
      </c>
    </row>
    <row r="46" spans="1:14" x14ac:dyDescent="0.25">
      <c r="A46" s="1">
        <v>38128</v>
      </c>
      <c r="B46" s="11">
        <v>18.489999999999998</v>
      </c>
      <c r="C46" s="11">
        <v>19.18</v>
      </c>
      <c r="D46">
        <v>505933.87</v>
      </c>
      <c r="E46">
        <v>527265.66</v>
      </c>
      <c r="F46">
        <v>181505.66</v>
      </c>
      <c r="G46">
        <v>189137.66</v>
      </c>
      <c r="H46">
        <f>(1/(1-91/360*VLOOKUP($A46,Tbills!$B$4:$C$974,2,1)/100))^((1)/91)-1</f>
        <v>2.8927346798379716E-5</v>
      </c>
      <c r="I46">
        <f t="shared" si="0"/>
        <v>6.0957621448603545</v>
      </c>
      <c r="K46">
        <f t="shared" si="2"/>
        <v>2.1494908512945359</v>
      </c>
      <c r="N46">
        <f t="shared" si="1"/>
        <v>1.8058530725934061</v>
      </c>
    </row>
    <row r="47" spans="1:14" x14ac:dyDescent="0.25">
      <c r="A47" s="1">
        <v>38131</v>
      </c>
      <c r="B47" s="11">
        <v>18.079999999999998</v>
      </c>
      <c r="C47" s="11">
        <v>18.88</v>
      </c>
      <c r="D47">
        <v>493404.49</v>
      </c>
      <c r="E47">
        <v>514162.24</v>
      </c>
      <c r="F47">
        <v>180056.86</v>
      </c>
      <c r="G47">
        <v>187611.53</v>
      </c>
      <c r="H47">
        <f>(1/(1-91/360*VLOOKUP($A47,Tbills!$B$4:$C$974,2,1)/100))^((1)/91)-1</f>
        <v>2.9205868372850219E-5</v>
      </c>
      <c r="I47">
        <f t="shared" si="0"/>
        <v>6.1710251367859872</v>
      </c>
      <c r="K47">
        <f t="shared" si="2"/>
        <v>2.2026014495052277</v>
      </c>
      <c r="N47">
        <f t="shared" si="1"/>
        <v>1.8506867509677425</v>
      </c>
    </row>
    <row r="48" spans="1:14" x14ac:dyDescent="0.25">
      <c r="A48" s="1">
        <v>38132</v>
      </c>
      <c r="B48" s="11">
        <v>15.96</v>
      </c>
      <c r="C48" s="11">
        <v>17.34</v>
      </c>
      <c r="D48">
        <v>461480.23</v>
      </c>
      <c r="E48">
        <v>480879.89</v>
      </c>
      <c r="F48">
        <v>175993.47</v>
      </c>
      <c r="G48">
        <v>183372.17</v>
      </c>
      <c r="H48">
        <f>(1/(1-91/360*VLOOKUP($A48,Tbills!$B$4:$C$974,2,1)/100))^((1)/91)-1</f>
        <v>2.9205868372850219E-5</v>
      </c>
      <c r="I48">
        <f t="shared" si="0"/>
        <v>6.3705883210768484</v>
      </c>
      <c r="K48">
        <f t="shared" si="2"/>
        <v>2.3450693049827498</v>
      </c>
      <c r="N48">
        <f t="shared" si="1"/>
        <v>1.9704686343134412</v>
      </c>
    </row>
    <row r="49" spans="1:14" x14ac:dyDescent="0.25">
      <c r="A49" s="1">
        <v>38133</v>
      </c>
      <c r="B49" s="11">
        <v>15.97</v>
      </c>
      <c r="C49" s="11">
        <v>17.34</v>
      </c>
      <c r="D49">
        <v>464226.25</v>
      </c>
      <c r="E49">
        <v>483727.3</v>
      </c>
      <c r="F49">
        <v>176387.09</v>
      </c>
      <c r="G49">
        <v>183776.93</v>
      </c>
      <c r="H49">
        <f>(1/(1-91/360*VLOOKUP($A49,Tbills!$B$4:$C$974,2,1)/100))^((1)/91)-1</f>
        <v>2.9205868372850219E-5</v>
      </c>
      <c r="I49">
        <f t="shared" si="0"/>
        <v>6.3515620794188088</v>
      </c>
      <c r="K49">
        <f t="shared" si="2"/>
        <v>2.3310749879251045</v>
      </c>
      <c r="N49">
        <f t="shared" si="1"/>
        <v>1.9587857567920013</v>
      </c>
    </row>
    <row r="50" spans="1:14" x14ac:dyDescent="0.25">
      <c r="A50" s="1">
        <v>38134</v>
      </c>
      <c r="B50" s="11">
        <v>15.28</v>
      </c>
      <c r="C50" s="11">
        <v>16.95</v>
      </c>
      <c r="D50">
        <v>458057.09</v>
      </c>
      <c r="E50">
        <v>477284.86</v>
      </c>
      <c r="F50">
        <v>176577.96</v>
      </c>
      <c r="G50">
        <v>183970.43</v>
      </c>
      <c r="H50">
        <f>(1/(1-91/360*VLOOKUP($A50,Tbills!$B$4:$C$974,2,1)/100))^((1)/91)-1</f>
        <v>2.9205868372850219E-5</v>
      </c>
      <c r="I50">
        <f t="shared" si="0"/>
        <v>6.3936917650646539</v>
      </c>
      <c r="K50">
        <f t="shared" si="2"/>
        <v>2.3620109981826456</v>
      </c>
      <c r="N50">
        <f t="shared" si="1"/>
        <v>1.9848580694885569</v>
      </c>
    </row>
    <row r="51" spans="1:14" x14ac:dyDescent="0.25">
      <c r="A51" s="1">
        <v>38135</v>
      </c>
      <c r="B51" s="11">
        <v>15.5</v>
      </c>
      <c r="C51" s="11">
        <v>17.079999999999998</v>
      </c>
      <c r="D51">
        <v>463358.81</v>
      </c>
      <c r="E51">
        <v>482795.19</v>
      </c>
      <c r="F51">
        <v>176557.61</v>
      </c>
      <c r="G51">
        <v>183943.86</v>
      </c>
      <c r="H51">
        <f>(1/(1-91/360*VLOOKUP($A51,Tbills!$B$4:$C$974,2,1)/100))^((1)/91)-1</f>
        <v>2.9205868372850219E-5</v>
      </c>
      <c r="I51">
        <f t="shared" si="0"/>
        <v>6.356618217819153</v>
      </c>
      <c r="K51">
        <f t="shared" si="2"/>
        <v>2.3346324622833268</v>
      </c>
      <c r="N51">
        <f t="shared" si="1"/>
        <v>1.9619273010452372</v>
      </c>
    </row>
    <row r="52" spans="1:14" x14ac:dyDescent="0.25">
      <c r="A52" s="1">
        <v>38139</v>
      </c>
      <c r="B52" s="11">
        <v>16.3</v>
      </c>
      <c r="C52" s="11">
        <v>17.440000000000001</v>
      </c>
      <c r="D52">
        <v>464859.67</v>
      </c>
      <c r="E52">
        <v>484302.61</v>
      </c>
      <c r="F52">
        <v>176818.37</v>
      </c>
      <c r="G52">
        <v>184194.04</v>
      </c>
      <c r="H52">
        <f>(1/(1-91/360*VLOOKUP($A52,Tbills!$B$4:$C$974,2,1)/100))^((1)/91)-1</f>
        <v>3.1434297923071952E-5</v>
      </c>
      <c r="I52">
        <f t="shared" si="0"/>
        <v>6.346033932502678</v>
      </c>
      <c r="K52">
        <f t="shared" si="2"/>
        <v>2.3269095376620621</v>
      </c>
      <c r="N52">
        <f t="shared" si="1"/>
        <v>1.9557407546239864</v>
      </c>
    </row>
    <row r="53" spans="1:14" x14ac:dyDescent="0.25">
      <c r="A53" s="1">
        <v>38140</v>
      </c>
      <c r="B53" s="11">
        <v>16.079999999999998</v>
      </c>
      <c r="C53" s="11">
        <v>17.27</v>
      </c>
      <c r="D53">
        <v>464744.29</v>
      </c>
      <c r="E53">
        <v>484167.18</v>
      </c>
      <c r="F53">
        <v>175887.44</v>
      </c>
      <c r="G53">
        <v>183218.49</v>
      </c>
      <c r="H53">
        <f>(1/(1-91/360*VLOOKUP($A53,Tbills!$B$4:$C$974,2,1)/100))^((1)/91)-1</f>
        <v>3.1434297923071952E-5</v>
      </c>
      <c r="I53">
        <f t="shared" si="0"/>
        <v>6.3467560386249797</v>
      </c>
      <c r="K53">
        <f t="shared" si="2"/>
        <v>2.3274518258955115</v>
      </c>
      <c r="N53">
        <f t="shared" si="1"/>
        <v>1.9562767951107458</v>
      </c>
    </row>
    <row r="54" spans="1:14" x14ac:dyDescent="0.25">
      <c r="A54" s="1">
        <v>38141</v>
      </c>
      <c r="B54" s="11">
        <v>17.03</v>
      </c>
      <c r="C54" s="11">
        <v>18.190000000000001</v>
      </c>
      <c r="D54">
        <v>467499.48</v>
      </c>
      <c r="E54">
        <v>487022.29</v>
      </c>
      <c r="F54">
        <v>176859.67</v>
      </c>
      <c r="G54">
        <v>184225.48</v>
      </c>
      <c r="H54">
        <f>(1/(1-91/360*VLOOKUP($A54,Tbills!$B$4:$C$974,2,1)/100))^((1)/91)-1</f>
        <v>3.1434297923071952E-5</v>
      </c>
      <c r="I54">
        <f t="shared" si="0"/>
        <v>6.3278780823503187</v>
      </c>
      <c r="K54">
        <f t="shared" si="2"/>
        <v>2.3136191945530005</v>
      </c>
      <c r="N54">
        <f t="shared" si="1"/>
        <v>1.9447299300509115</v>
      </c>
    </row>
    <row r="55" spans="1:14" x14ac:dyDescent="0.25">
      <c r="A55" s="1">
        <v>38142</v>
      </c>
      <c r="B55" s="11">
        <v>16.78</v>
      </c>
      <c r="C55" s="11">
        <v>18.149999999999999</v>
      </c>
      <c r="D55">
        <v>467139.98</v>
      </c>
      <c r="E55">
        <v>486632.47</v>
      </c>
      <c r="F55">
        <v>177756.24</v>
      </c>
      <c r="G55">
        <v>185153.6</v>
      </c>
      <c r="H55">
        <f>(1/(1-91/360*VLOOKUP($A55,Tbills!$B$4:$C$974,2,1)/100))^((1)/91)-1</f>
        <v>3.1434297923071952E-5</v>
      </c>
      <c r="I55">
        <f t="shared" si="0"/>
        <v>6.3302457828570189</v>
      </c>
      <c r="K55">
        <f t="shared" si="2"/>
        <v>2.3153632064588106</v>
      </c>
      <c r="N55">
        <f t="shared" si="1"/>
        <v>1.9462757154830264</v>
      </c>
    </row>
    <row r="56" spans="1:14" x14ac:dyDescent="0.25">
      <c r="A56" s="1">
        <v>38145</v>
      </c>
      <c r="B56" s="11">
        <v>15.39</v>
      </c>
      <c r="C56" s="11">
        <v>17.27</v>
      </c>
      <c r="D56">
        <v>453591.38</v>
      </c>
      <c r="E56">
        <v>472472.63</v>
      </c>
      <c r="F56">
        <v>175579.13</v>
      </c>
      <c r="G56">
        <v>182868.43</v>
      </c>
      <c r="H56">
        <f>(1/(1-91/360*VLOOKUP($A56,Tbills!$B$4:$C$974,2,1)/100))^((1)/91)-1</f>
        <v>3.4220477457269638E-5</v>
      </c>
      <c r="I56">
        <f t="shared" si="0"/>
        <v>6.4218418248932494</v>
      </c>
      <c r="K56">
        <f t="shared" si="2"/>
        <v>2.3824018188110454</v>
      </c>
      <c r="N56">
        <f t="shared" si="1"/>
        <v>2.0028743196381789</v>
      </c>
    </row>
    <row r="57" spans="1:14" x14ac:dyDescent="0.25">
      <c r="A57" s="1">
        <v>38146</v>
      </c>
      <c r="B57" s="11">
        <v>15.01</v>
      </c>
      <c r="C57" s="11">
        <v>16.98</v>
      </c>
      <c r="D57">
        <v>444444.02</v>
      </c>
      <c r="E57">
        <v>462928.33</v>
      </c>
      <c r="F57">
        <v>174472.09</v>
      </c>
      <c r="G57">
        <v>181709.18</v>
      </c>
      <c r="H57">
        <f>(1/(1-91/360*VLOOKUP($A57,Tbills!$B$4:$C$974,2,1)/100))^((1)/91)-1</f>
        <v>3.4220477457269638E-5</v>
      </c>
      <c r="I57">
        <f t="shared" si="0"/>
        <v>6.4865359934106719</v>
      </c>
      <c r="K57">
        <f t="shared" si="2"/>
        <v>2.4304149122079162</v>
      </c>
      <c r="N57">
        <f t="shared" si="1"/>
        <v>2.0433282252729921</v>
      </c>
    </row>
    <row r="58" spans="1:14" x14ac:dyDescent="0.25">
      <c r="A58" s="1">
        <v>38147</v>
      </c>
      <c r="B58" s="11">
        <v>15.39</v>
      </c>
      <c r="C58" s="11">
        <v>17.420000000000002</v>
      </c>
      <c r="D58">
        <v>447157.65</v>
      </c>
      <c r="E58">
        <v>465738.98</v>
      </c>
      <c r="F58">
        <v>175943.54</v>
      </c>
      <c r="G58">
        <v>183235.44</v>
      </c>
      <c r="H58">
        <f>(1/(1-91/360*VLOOKUP($A58,Tbills!$B$4:$C$974,2,1)/100))^((1)/91)-1</f>
        <v>3.4220477457269638E-5</v>
      </c>
      <c r="I58">
        <f t="shared" si="0"/>
        <v>6.4666763122395068</v>
      </c>
      <c r="K58">
        <f t="shared" si="2"/>
        <v>2.4155462395534943</v>
      </c>
      <c r="N58">
        <f t="shared" si="1"/>
        <v>2.030916626213974</v>
      </c>
    </row>
    <row r="59" spans="1:14" x14ac:dyDescent="0.25">
      <c r="A59" s="1">
        <v>38148</v>
      </c>
      <c r="B59" s="11">
        <v>15.04</v>
      </c>
      <c r="C59" s="11">
        <v>16.899999999999999</v>
      </c>
      <c r="D59">
        <v>438950.34</v>
      </c>
      <c r="E59">
        <v>457174.68</v>
      </c>
      <c r="F59">
        <v>175811.4</v>
      </c>
      <c r="G59">
        <v>183091.55</v>
      </c>
      <c r="H59">
        <f>(1/(1-91/360*VLOOKUP($A59,Tbills!$B$4:$C$974,2,1)/100))^((1)/91)-1</f>
        <v>3.4220477457269638E-5</v>
      </c>
      <c r="I59">
        <f t="shared" si="0"/>
        <v>6.5259631006461447</v>
      </c>
      <c r="K59">
        <f t="shared" si="2"/>
        <v>2.4598502426658739</v>
      </c>
      <c r="N59">
        <f t="shared" si="1"/>
        <v>2.0682566724036446</v>
      </c>
    </row>
    <row r="60" spans="1:14" x14ac:dyDescent="0.25">
      <c r="A60" s="1">
        <v>38152</v>
      </c>
      <c r="B60" s="11">
        <v>16.07</v>
      </c>
      <c r="C60" s="11">
        <v>17.649999999999999</v>
      </c>
      <c r="D60">
        <v>439010.43</v>
      </c>
      <c r="E60">
        <v>457174.68</v>
      </c>
      <c r="F60">
        <v>175835.47</v>
      </c>
      <c r="G60">
        <v>183091.55</v>
      </c>
      <c r="H60">
        <f>(1/(1-91/360*VLOOKUP($A60,Tbills!$B$4:$C$974,2,1)/100))^((1)/91)-1</f>
        <v>3.8679850682399319E-5</v>
      </c>
      <c r="I60">
        <f t="shared" si="0"/>
        <v>6.5252837118342972</v>
      </c>
      <c r="K60">
        <f t="shared" si="2"/>
        <v>2.4593920012113788</v>
      </c>
      <c r="N60">
        <f t="shared" si="1"/>
        <v>2.0682337907635273</v>
      </c>
    </row>
    <row r="61" spans="1:14" x14ac:dyDescent="0.25">
      <c r="A61" s="1">
        <v>38153</v>
      </c>
      <c r="B61" s="11">
        <v>15.05</v>
      </c>
      <c r="C61" s="11">
        <v>17.260000000000002</v>
      </c>
      <c r="D61">
        <v>430007.03</v>
      </c>
      <c r="E61">
        <v>447781.08</v>
      </c>
      <c r="F61">
        <v>176026.84</v>
      </c>
      <c r="G61">
        <v>183283.73</v>
      </c>
      <c r="H61">
        <f>(1/(1-91/360*VLOOKUP($A61,Tbills!$B$4:$C$974,2,1)/100))^((1)/91)-1</f>
        <v>3.8679850682399319E-5</v>
      </c>
      <c r="I61">
        <f t="shared" si="0"/>
        <v>6.5921498603776421</v>
      </c>
      <c r="K61">
        <f t="shared" si="2"/>
        <v>2.5098083993685978</v>
      </c>
      <c r="N61">
        <f t="shared" si="1"/>
        <v>2.1107335091754518</v>
      </c>
    </row>
    <row r="62" spans="1:14" x14ac:dyDescent="0.25">
      <c r="A62" s="1">
        <v>38154</v>
      </c>
      <c r="B62" s="11">
        <v>14.79</v>
      </c>
      <c r="C62" s="11">
        <v>17.05</v>
      </c>
      <c r="D62">
        <v>426779.27</v>
      </c>
      <c r="E62">
        <v>444402.58</v>
      </c>
      <c r="F62">
        <v>171000.09</v>
      </c>
      <c r="G62">
        <v>178042.66</v>
      </c>
      <c r="H62">
        <f>(1/(1-91/360*VLOOKUP($A62,Tbills!$B$4:$C$974,2,1)/100))^((1)/91)-1</f>
        <v>3.8679850682399319E-5</v>
      </c>
      <c r="I62">
        <f t="shared" si="0"/>
        <v>6.6168464612347435</v>
      </c>
      <c r="K62">
        <f t="shared" si="2"/>
        <v>2.528627080350768</v>
      </c>
      <c r="N62">
        <f t="shared" si="1"/>
        <v>2.1266625562220525</v>
      </c>
    </row>
    <row r="63" spans="1:14" x14ac:dyDescent="0.25">
      <c r="A63" s="1">
        <v>38155</v>
      </c>
      <c r="B63" s="11">
        <v>15.15</v>
      </c>
      <c r="C63" s="11">
        <v>17.5</v>
      </c>
      <c r="D63">
        <v>427670.16</v>
      </c>
      <c r="E63">
        <v>445313.07</v>
      </c>
      <c r="F63">
        <v>170840.63</v>
      </c>
      <c r="G63">
        <v>177869.74</v>
      </c>
      <c r="H63">
        <f>(1/(1-91/360*VLOOKUP($A63,Tbills!$B$4:$C$974,2,1)/100))^((1)/91)-1</f>
        <v>3.8679850682399319E-5</v>
      </c>
      <c r="I63">
        <f t="shared" si="0"/>
        <v>6.6098961357827113</v>
      </c>
      <c r="K63">
        <f t="shared" si="2"/>
        <v>2.5233289102198677</v>
      </c>
      <c r="N63">
        <f t="shared" si="1"/>
        <v>2.1223090538049529</v>
      </c>
    </row>
    <row r="64" spans="1:14" x14ac:dyDescent="0.25">
      <c r="A64" s="1">
        <v>38156</v>
      </c>
      <c r="B64" s="11">
        <v>14.99</v>
      </c>
      <c r="C64" s="11">
        <v>17.47</v>
      </c>
      <c r="D64">
        <v>424625.62</v>
      </c>
      <c r="E64">
        <v>442125.7</v>
      </c>
      <c r="F64">
        <v>170844.25</v>
      </c>
      <c r="G64">
        <v>177866.63</v>
      </c>
      <c r="H64">
        <f>(1/(1-91/360*VLOOKUP($A64,Tbills!$B$4:$C$974,2,1)/100))^((1)/91)-1</f>
        <v>3.8679850682399319E-5</v>
      </c>
      <c r="I64">
        <f t="shared" si="0"/>
        <v>6.6333789569884614</v>
      </c>
      <c r="K64">
        <f t="shared" si="2"/>
        <v>2.5412715070889704</v>
      </c>
      <c r="N64">
        <f t="shared" si="1"/>
        <v>2.1375032995629377</v>
      </c>
    </row>
    <row r="65" spans="1:14" x14ac:dyDescent="0.25">
      <c r="A65" s="1">
        <v>38159</v>
      </c>
      <c r="B65" s="11">
        <v>15.26</v>
      </c>
      <c r="C65" s="11">
        <v>17.47</v>
      </c>
      <c r="D65">
        <v>429803.29</v>
      </c>
      <c r="E65">
        <v>447465.45</v>
      </c>
      <c r="F65">
        <v>170063.86</v>
      </c>
      <c r="G65">
        <v>177033.53</v>
      </c>
      <c r="H65">
        <f>(1/(1-91/360*VLOOKUP($A65,Tbills!$B$4:$C$974,2,1)/100))^((1)/91)-1</f>
        <v>3.6589291693589487E-5</v>
      </c>
      <c r="I65">
        <f t="shared" si="0"/>
        <v>6.5928070057951835</v>
      </c>
      <c r="K65">
        <f t="shared" si="2"/>
        <v>2.5102286565247338</v>
      </c>
      <c r="N65">
        <f t="shared" si="1"/>
        <v>2.1116984441037019</v>
      </c>
    </row>
    <row r="66" spans="1:14" x14ac:dyDescent="0.25">
      <c r="A66" s="1">
        <v>38160</v>
      </c>
      <c r="B66" s="11">
        <v>14.31</v>
      </c>
      <c r="C66" s="11">
        <v>16.829999999999998</v>
      </c>
      <c r="D66">
        <v>418144.18</v>
      </c>
      <c r="E66">
        <v>435310.85</v>
      </c>
      <c r="F66">
        <v>167606.31</v>
      </c>
      <c r="G66">
        <v>174468.79</v>
      </c>
      <c r="H66">
        <f>(1/(1-91/360*VLOOKUP($A66,Tbills!$B$4:$C$974,2,1)/100))^((1)/91)-1</f>
        <v>3.6589291693589487E-5</v>
      </c>
      <c r="I66">
        <f t="shared" si="0"/>
        <v>6.6821739971012564</v>
      </c>
      <c r="K66">
        <f t="shared" si="2"/>
        <v>2.5782944454276753</v>
      </c>
      <c r="N66">
        <f t="shared" si="1"/>
        <v>2.1690581007642789</v>
      </c>
    </row>
    <row r="67" spans="1:14" x14ac:dyDescent="0.25">
      <c r="A67" s="1">
        <v>38161</v>
      </c>
      <c r="B67" s="11">
        <v>13.98</v>
      </c>
      <c r="C67" s="11">
        <v>16.21</v>
      </c>
      <c r="D67">
        <v>395518.18</v>
      </c>
      <c r="E67">
        <v>411740.02</v>
      </c>
      <c r="F67">
        <v>162162.79999999999</v>
      </c>
      <c r="G67">
        <v>168796.02</v>
      </c>
      <c r="H67">
        <f>(1/(1-91/360*VLOOKUP($A67,Tbills!$B$4:$C$974,2,1)/100))^((1)/91)-1</f>
        <v>3.6589291693589487E-5</v>
      </c>
      <c r="I67">
        <f t="shared" si="0"/>
        <v>6.8629056164848201</v>
      </c>
      <c r="K67">
        <f t="shared" si="2"/>
        <v>2.7177750838748946</v>
      </c>
      <c r="N67">
        <f t="shared" si="1"/>
        <v>2.286505448086817</v>
      </c>
    </row>
    <row r="68" spans="1:14" x14ac:dyDescent="0.25">
      <c r="A68" s="1">
        <v>38162</v>
      </c>
      <c r="B68" s="11">
        <v>14.81</v>
      </c>
      <c r="C68" s="11">
        <v>16.79</v>
      </c>
      <c r="D68">
        <v>402202.88</v>
      </c>
      <c r="E68">
        <v>418683.83</v>
      </c>
      <c r="F68">
        <v>164346.04999999999</v>
      </c>
      <c r="G68">
        <v>171062.39999999999</v>
      </c>
      <c r="H68">
        <f>(1/(1-91/360*VLOOKUP($A68,Tbills!$B$4:$C$974,2,1)/100))^((1)/91)-1</f>
        <v>3.6589291693589487E-5</v>
      </c>
      <c r="I68">
        <f t="shared" si="0"/>
        <v>6.8048585929456378</v>
      </c>
      <c r="K68">
        <f t="shared" si="2"/>
        <v>2.6718165845339903</v>
      </c>
      <c r="N68">
        <f t="shared" si="1"/>
        <v>2.2479436710333611</v>
      </c>
    </row>
    <row r="69" spans="1:14" x14ac:dyDescent="0.25">
      <c r="A69" s="1">
        <v>38163</v>
      </c>
      <c r="B69" s="11">
        <v>15.19</v>
      </c>
      <c r="C69" s="11">
        <v>17.43</v>
      </c>
      <c r="D69">
        <v>406352.87</v>
      </c>
      <c r="E69">
        <v>422988.56</v>
      </c>
      <c r="F69">
        <v>166215.76</v>
      </c>
      <c r="G69">
        <v>173002.26</v>
      </c>
      <c r="H69">
        <f>(1/(1-91/360*VLOOKUP($A69,Tbills!$B$4:$C$974,2,1)/100))^((1)/91)-1</f>
        <v>3.6589291693589487E-5</v>
      </c>
      <c r="I69">
        <f t="shared" si="0"/>
        <v>6.7697000521872734</v>
      </c>
      <c r="K69">
        <f t="shared" si="2"/>
        <v>2.6442229355000069</v>
      </c>
      <c r="N69">
        <f t="shared" si="1"/>
        <v>2.2248303820060102</v>
      </c>
    </row>
    <row r="70" spans="1:14" x14ac:dyDescent="0.25">
      <c r="A70" s="1">
        <v>38166</v>
      </c>
      <c r="B70" s="11">
        <v>16.07</v>
      </c>
      <c r="C70" s="11">
        <v>17.98</v>
      </c>
      <c r="D70">
        <v>409319.53</v>
      </c>
      <c r="E70">
        <v>426030.24</v>
      </c>
      <c r="F70">
        <v>168086.88</v>
      </c>
      <c r="G70">
        <v>174930.79</v>
      </c>
      <c r="H70">
        <f>(1/(1-91/360*VLOOKUP($A70,Tbills!$B$4:$C$974,2,1)/100))^((1)/91)-1</f>
        <v>3.7704206452549016E-5</v>
      </c>
      <c r="I70">
        <f t="shared" si="0"/>
        <v>6.7448331628252607</v>
      </c>
      <c r="K70">
        <f t="shared" si="2"/>
        <v>2.6248417276302605</v>
      </c>
      <c r="N70">
        <f t="shared" si="1"/>
        <v>2.2088291576066608</v>
      </c>
    </row>
    <row r="71" spans="1:14" x14ac:dyDescent="0.25">
      <c r="A71" s="1">
        <v>38167</v>
      </c>
      <c r="B71" s="11">
        <v>15.47</v>
      </c>
      <c r="C71" s="11">
        <v>17.34</v>
      </c>
      <c r="D71">
        <v>402931.59</v>
      </c>
      <c r="E71">
        <v>419365.44</v>
      </c>
      <c r="F71">
        <v>167780.59</v>
      </c>
      <c r="G71">
        <v>174605.44</v>
      </c>
      <c r="H71">
        <f>(1/(1-91/360*VLOOKUP($A71,Tbills!$B$4:$C$974,2,1)/100))^((1)/91)-1</f>
        <v>3.7704206452549016E-5</v>
      </c>
      <c r="I71">
        <f t="shared" si="0"/>
        <v>6.7974141890599142</v>
      </c>
      <c r="K71">
        <f t="shared" si="2"/>
        <v>2.6657804809962737</v>
      </c>
      <c r="N71">
        <f t="shared" si="1"/>
        <v>2.2433856029589525</v>
      </c>
    </row>
    <row r="72" spans="1:14" x14ac:dyDescent="0.25">
      <c r="A72" s="1">
        <v>38168</v>
      </c>
      <c r="B72" s="11">
        <v>14.34</v>
      </c>
      <c r="C72" s="11">
        <v>16.420000000000002</v>
      </c>
      <c r="D72">
        <v>394075.44</v>
      </c>
      <c r="E72">
        <v>410132.27</v>
      </c>
      <c r="F72">
        <v>166992.15</v>
      </c>
      <c r="G72">
        <v>173778.35</v>
      </c>
      <c r="H72">
        <f>(1/(1-91/360*VLOOKUP($A72,Tbills!$B$4:$C$974,2,1)/100))^((1)/91)-1</f>
        <v>3.7704206452549016E-5</v>
      </c>
      <c r="I72">
        <f t="shared" ref="I72:I135" si="3">I71*(1-IF($A72&lt;=I67,I$1,I$1+IF(AND(WEEKDAY($A72)&lt;&gt;1,WEEKDAY($A72)&lt;&gt;7),J$1,0)))^($A72-$A71)*(1-0.5*(E72/E71-1))</f>
        <v>6.8720646655234896</v>
      </c>
      <c r="K72">
        <f t="shared" si="2"/>
        <v>2.7243460836246047</v>
      </c>
      <c r="N72">
        <f t="shared" ref="N72:N135" si="4">N71*(1-N$1+H71)^($A72-$A71)*(2-E72/E71)</f>
        <v>2.2927798757010969</v>
      </c>
    </row>
    <row r="73" spans="1:14" x14ac:dyDescent="0.25">
      <c r="A73" s="1">
        <v>38169</v>
      </c>
      <c r="B73" s="11">
        <v>15.2</v>
      </c>
      <c r="C73" s="11">
        <v>17.11</v>
      </c>
      <c r="D73">
        <v>398805.81</v>
      </c>
      <c r="E73">
        <v>415039.92</v>
      </c>
      <c r="F73">
        <v>169096.23</v>
      </c>
      <c r="G73">
        <v>175961.39</v>
      </c>
      <c r="H73">
        <f>(1/(1-91/360*VLOOKUP($A73,Tbills!$B$4:$C$974,2,1)/100))^((1)/91)-1</f>
        <v>3.7704206452549016E-5</v>
      </c>
      <c r="I73">
        <f t="shared" si="3"/>
        <v>6.8307712500056201</v>
      </c>
      <c r="K73">
        <f t="shared" ref="K73:K136" si="5">K72*(1-IF($A73&lt;=L$3,K$1,K$1+IF(AND(WEEKDAY($A73)&lt;&gt;1,WEEKDAY($A73)&lt;&gt;7),L$1,0)))^($A73-$A72)*(2-$E73/$E72)</f>
        <v>2.6916211411658399</v>
      </c>
      <c r="N73">
        <f t="shared" si="4"/>
        <v>2.2653460574406168</v>
      </c>
    </row>
    <row r="74" spans="1:14" x14ac:dyDescent="0.25">
      <c r="A74" s="1">
        <v>38170</v>
      </c>
      <c r="B74" s="11">
        <v>15.08</v>
      </c>
      <c r="C74" s="11">
        <v>17.07</v>
      </c>
      <c r="D74">
        <v>397742.17</v>
      </c>
      <c r="E74">
        <v>413917.34</v>
      </c>
      <c r="F74">
        <v>169234.71</v>
      </c>
      <c r="G74">
        <v>176098.86</v>
      </c>
      <c r="H74">
        <f>(1/(1-91/360*VLOOKUP($A74,Tbills!$B$4:$C$974,2,1)/100))^((1)/91)-1</f>
        <v>3.7704206452549016E-5</v>
      </c>
      <c r="I74">
        <f t="shared" si="3"/>
        <v>6.8398309930316739</v>
      </c>
      <c r="K74">
        <f t="shared" si="5"/>
        <v>2.6987756062296717</v>
      </c>
      <c r="N74">
        <f t="shared" si="4"/>
        <v>2.271474887129266</v>
      </c>
    </row>
    <row r="75" spans="1:14" x14ac:dyDescent="0.25">
      <c r="A75" s="1">
        <v>38174</v>
      </c>
      <c r="B75" s="11">
        <v>16.25</v>
      </c>
      <c r="C75" s="11">
        <v>17.84</v>
      </c>
      <c r="D75">
        <v>409594.86</v>
      </c>
      <c r="E75">
        <v>426189.62</v>
      </c>
      <c r="F75">
        <v>170650.9</v>
      </c>
      <c r="G75">
        <v>177545.93</v>
      </c>
      <c r="H75">
        <f>(1/(1-91/360*VLOOKUP($A75,Tbills!$B$4:$C$974,2,1)/100))^((1)/91)-1</f>
        <v>3.6728649784878442E-5</v>
      </c>
      <c r="I75">
        <f t="shared" si="3"/>
        <v>6.7377320402773542</v>
      </c>
      <c r="K75">
        <f t="shared" si="5"/>
        <v>2.6182714719055311</v>
      </c>
      <c r="N75">
        <f t="shared" si="4"/>
        <v>2.2041340118492134</v>
      </c>
    </row>
    <row r="76" spans="1:14" x14ac:dyDescent="0.25">
      <c r="A76" s="1">
        <v>38175</v>
      </c>
      <c r="B76" s="11">
        <v>15.81</v>
      </c>
      <c r="C76" s="11">
        <v>17.66</v>
      </c>
      <c r="D76">
        <v>401649.07</v>
      </c>
      <c r="E76">
        <v>417906.26</v>
      </c>
      <c r="F76">
        <v>169387.95</v>
      </c>
      <c r="G76">
        <v>176225.43</v>
      </c>
      <c r="H76">
        <f>(1/(1-91/360*VLOOKUP($A76,Tbills!$B$4:$C$974,2,1)/100))^((1)/91)-1</f>
        <v>3.6728649784878442E-5</v>
      </c>
      <c r="I76">
        <f t="shared" si="3"/>
        <v>6.8030317646528831</v>
      </c>
      <c r="K76">
        <f t="shared" si="5"/>
        <v>2.6690355016597476</v>
      </c>
      <c r="N76">
        <f t="shared" si="4"/>
        <v>2.246972663742671</v>
      </c>
    </row>
    <row r="77" spans="1:14" x14ac:dyDescent="0.25">
      <c r="A77" s="1">
        <v>38176</v>
      </c>
      <c r="B77" s="11">
        <v>16.2</v>
      </c>
      <c r="C77" s="11">
        <v>18.14</v>
      </c>
      <c r="D77">
        <v>409690.17</v>
      </c>
      <c r="E77">
        <v>426257.49</v>
      </c>
      <c r="F77">
        <v>170745.94</v>
      </c>
      <c r="G77">
        <v>177631.77</v>
      </c>
      <c r="H77">
        <f>(1/(1-91/360*VLOOKUP($A77,Tbills!$B$4:$C$974,2,1)/100))^((1)/91)-1</f>
        <v>3.6728649784878442E-5</v>
      </c>
      <c r="I77">
        <f t="shared" si="3"/>
        <v>6.7348822739378331</v>
      </c>
      <c r="K77">
        <f t="shared" si="5"/>
        <v>2.6155770020258942</v>
      </c>
      <c r="N77">
        <f t="shared" si="4"/>
        <v>2.2020697167879963</v>
      </c>
    </row>
    <row r="78" spans="1:14" x14ac:dyDescent="0.25">
      <c r="A78" s="1">
        <v>38177</v>
      </c>
      <c r="B78" s="11">
        <v>15.78</v>
      </c>
      <c r="C78" s="11">
        <v>18.05</v>
      </c>
      <c r="D78">
        <v>412945.73</v>
      </c>
      <c r="E78">
        <v>429629.05</v>
      </c>
      <c r="F78">
        <v>171570.37</v>
      </c>
      <c r="G78">
        <v>178482.92</v>
      </c>
      <c r="H78">
        <f>(1/(1-91/360*VLOOKUP($A78,Tbills!$B$4:$C$974,2,1)/100))^((1)/91)-1</f>
        <v>3.6728649784878442E-5</v>
      </c>
      <c r="I78">
        <f t="shared" si="3"/>
        <v>6.7080722966324018</v>
      </c>
      <c r="K78">
        <f t="shared" si="5"/>
        <v>2.5947677692058302</v>
      </c>
      <c r="N78">
        <f t="shared" si="4"/>
        <v>2.1846514888860056</v>
      </c>
    </row>
    <row r="79" spans="1:14" x14ac:dyDescent="0.25">
      <c r="A79" s="1">
        <v>38180</v>
      </c>
      <c r="B79" s="11">
        <v>14.96</v>
      </c>
      <c r="C79" s="11">
        <v>18.329999999999998</v>
      </c>
      <c r="D79">
        <v>411478.99</v>
      </c>
      <c r="E79">
        <v>428055.72</v>
      </c>
      <c r="F79">
        <v>172338.45</v>
      </c>
      <c r="G79">
        <v>179262.28</v>
      </c>
      <c r="H79">
        <f>(1/(1-91/360*VLOOKUP($A79,Tbills!$B$4:$C$974,2,1)/100))^((1)/91)-1</f>
        <v>3.6589291693589487E-5</v>
      </c>
      <c r="I79">
        <f t="shared" si="3"/>
        <v>6.7198302724783812</v>
      </c>
      <c r="K79">
        <f t="shared" si="5"/>
        <v>2.6039061130632781</v>
      </c>
      <c r="N79">
        <f t="shared" si="4"/>
        <v>2.192650132327385</v>
      </c>
    </row>
    <row r="80" spans="1:14" x14ac:dyDescent="0.25">
      <c r="A80" s="1">
        <v>38181</v>
      </c>
      <c r="B80" s="11">
        <v>14.46</v>
      </c>
      <c r="C80" s="11">
        <v>17.96</v>
      </c>
      <c r="D80">
        <v>405626.13</v>
      </c>
      <c r="E80">
        <v>421951.41</v>
      </c>
      <c r="F80">
        <v>171858.11</v>
      </c>
      <c r="G80">
        <v>178756.08</v>
      </c>
      <c r="H80">
        <f>(1/(1-91/360*VLOOKUP($A80,Tbills!$B$4:$C$974,2,1)/100))^((1)/91)-1</f>
        <v>3.6589291693589487E-5</v>
      </c>
      <c r="I80">
        <f t="shared" si="3"/>
        <v>6.7675683635164585</v>
      </c>
      <c r="K80">
        <f t="shared" si="5"/>
        <v>2.6409162390896586</v>
      </c>
      <c r="N80">
        <f t="shared" si="4"/>
        <v>2.2239176462658041</v>
      </c>
    </row>
    <row r="81" spans="1:14" x14ac:dyDescent="0.25">
      <c r="A81" s="1">
        <v>38182</v>
      </c>
      <c r="B81" s="11">
        <v>13.76</v>
      </c>
      <c r="C81" s="11">
        <v>18.09</v>
      </c>
      <c r="D81">
        <v>404561.6</v>
      </c>
      <c r="E81">
        <v>420828.6</v>
      </c>
      <c r="F81">
        <v>172469.22</v>
      </c>
      <c r="G81">
        <v>179385.17</v>
      </c>
      <c r="H81">
        <f>(1/(1-91/360*VLOOKUP($A81,Tbills!$B$4:$C$974,2,1)/100))^((1)/91)-1</f>
        <v>3.6589291693589487E-5</v>
      </c>
      <c r="I81">
        <f t="shared" si="3"/>
        <v>6.7763962150087984</v>
      </c>
      <c r="K81">
        <f t="shared" si="5"/>
        <v>2.6478203714058219</v>
      </c>
      <c r="N81">
        <f t="shared" si="4"/>
        <v>2.2298345916151678</v>
      </c>
    </row>
    <row r="82" spans="1:14" x14ac:dyDescent="0.25">
      <c r="A82" s="1">
        <v>38183</v>
      </c>
      <c r="B82" s="11">
        <v>14.71</v>
      </c>
      <c r="C82" s="11">
        <v>19.36</v>
      </c>
      <c r="D82">
        <v>406433.56</v>
      </c>
      <c r="E82">
        <v>422760.43</v>
      </c>
      <c r="F82">
        <v>171334.01</v>
      </c>
      <c r="G82">
        <v>178197.87</v>
      </c>
      <c r="H82">
        <f>(1/(1-91/360*VLOOKUP($A82,Tbills!$B$4:$C$974,2,1)/100))^((1)/91)-1</f>
        <v>3.6589291693589487E-5</v>
      </c>
      <c r="I82">
        <f t="shared" si="3"/>
        <v>6.7606665931315222</v>
      </c>
      <c r="K82">
        <f t="shared" si="5"/>
        <v>2.6355426923380239</v>
      </c>
      <c r="N82">
        <f t="shared" si="4"/>
        <v>2.2195975682898754</v>
      </c>
    </row>
    <row r="83" spans="1:14" x14ac:dyDescent="0.25">
      <c r="A83" s="1">
        <v>38184</v>
      </c>
      <c r="B83" s="11">
        <v>14.34</v>
      </c>
      <c r="C83" s="11">
        <v>18.04</v>
      </c>
      <c r="D83">
        <v>409082.3</v>
      </c>
      <c r="E83">
        <v>425500.11</v>
      </c>
      <c r="F83">
        <v>172755.54</v>
      </c>
      <c r="G83">
        <v>179669.83</v>
      </c>
      <c r="H83">
        <f>(1/(1-91/360*VLOOKUP($A83,Tbills!$B$4:$C$974,2,1)/100))^((1)/91)-1</f>
        <v>3.6589291693589487E-5</v>
      </c>
      <c r="I83">
        <f t="shared" si="3"/>
        <v>6.7385851024610881</v>
      </c>
      <c r="K83">
        <f t="shared" si="5"/>
        <v>2.6183412203414722</v>
      </c>
      <c r="N83">
        <f t="shared" si="4"/>
        <v>2.2052126903369027</v>
      </c>
    </row>
    <row r="84" spans="1:14" x14ac:dyDescent="0.25">
      <c r="A84" s="1">
        <v>38187</v>
      </c>
      <c r="B84" s="11">
        <v>15.17</v>
      </c>
      <c r="C84" s="11">
        <v>18.72</v>
      </c>
      <c r="D84">
        <v>411041.44</v>
      </c>
      <c r="E84">
        <v>427491.17</v>
      </c>
      <c r="F84">
        <v>174261.6</v>
      </c>
      <c r="G84">
        <v>181216.45</v>
      </c>
      <c r="H84">
        <f>(1/(1-91/360*VLOOKUP($A84,Tbills!$B$4:$C$974,2,1)/100))^((1)/91)-1</f>
        <v>3.700737132739107E-5</v>
      </c>
      <c r="I84">
        <f t="shared" si="3"/>
        <v>6.7222941157752905</v>
      </c>
      <c r="K84">
        <f t="shared" si="5"/>
        <v>2.6057249880767142</v>
      </c>
      <c r="N84">
        <f t="shared" si="4"/>
        <v>2.1948911345714266</v>
      </c>
    </row>
    <row r="85" spans="1:14" x14ac:dyDescent="0.25">
      <c r="A85" s="1">
        <v>38188</v>
      </c>
      <c r="B85" s="11">
        <v>14.17</v>
      </c>
      <c r="C85" s="11">
        <v>17.579999999999998</v>
      </c>
      <c r="D85">
        <v>400639.22</v>
      </c>
      <c r="E85">
        <v>416656.84</v>
      </c>
      <c r="F85">
        <v>172464.34</v>
      </c>
      <c r="G85">
        <v>179340.76</v>
      </c>
      <c r="H85">
        <f>(1/(1-91/360*VLOOKUP($A85,Tbills!$B$4:$C$974,2,1)/100))^((1)/91)-1</f>
        <v>3.700737132739107E-5</v>
      </c>
      <c r="I85">
        <f t="shared" si="3"/>
        <v>6.8073017970051017</v>
      </c>
      <c r="K85">
        <f t="shared" si="5"/>
        <v>2.6716400059630665</v>
      </c>
      <c r="N85">
        <f t="shared" si="4"/>
        <v>2.250518471007259</v>
      </c>
    </row>
    <row r="86" spans="1:14" x14ac:dyDescent="0.25">
      <c r="A86" s="1">
        <v>38189</v>
      </c>
      <c r="B86" s="11">
        <v>16.41</v>
      </c>
      <c r="C86" s="11">
        <v>19.3</v>
      </c>
      <c r="D86">
        <v>416473.83</v>
      </c>
      <c r="E86">
        <v>433109.1</v>
      </c>
      <c r="F86">
        <v>175616.76</v>
      </c>
      <c r="G86">
        <v>182612.24</v>
      </c>
      <c r="H86">
        <f>(1/(1-91/360*VLOOKUP($A86,Tbills!$B$4:$C$974,2,1)/100))^((1)/91)-1</f>
        <v>3.700737132739107E-5</v>
      </c>
      <c r="I86">
        <f t="shared" si="3"/>
        <v>6.672730350168746</v>
      </c>
      <c r="K86">
        <f t="shared" si="5"/>
        <v>2.566027160437224</v>
      </c>
      <c r="N86">
        <f t="shared" si="4"/>
        <v>2.1616537447188788</v>
      </c>
    </row>
    <row r="87" spans="1:14" x14ac:dyDescent="0.25">
      <c r="A87" s="1">
        <v>38190</v>
      </c>
      <c r="B87" s="11">
        <v>15.75</v>
      </c>
      <c r="C87" s="11">
        <v>18.71</v>
      </c>
      <c r="D87">
        <v>403049.64</v>
      </c>
      <c r="E87">
        <v>419132.68</v>
      </c>
      <c r="F87">
        <v>174249.29</v>
      </c>
      <c r="G87">
        <v>181183.55</v>
      </c>
      <c r="H87">
        <f>(1/(1-91/360*VLOOKUP($A87,Tbills!$B$4:$C$974,2,1)/100))^((1)/91)-1</f>
        <v>3.700737132739107E-5</v>
      </c>
      <c r="I87">
        <f t="shared" si="3"/>
        <v>6.7802182962464341</v>
      </c>
      <c r="K87">
        <f t="shared" si="5"/>
        <v>2.6487094234708537</v>
      </c>
      <c r="N87">
        <f t="shared" si="4"/>
        <v>2.2314103048874365</v>
      </c>
    </row>
    <row r="88" spans="1:14" x14ac:dyDescent="0.25">
      <c r="A88" s="1">
        <v>38191</v>
      </c>
      <c r="B88" s="11">
        <v>16.5</v>
      </c>
      <c r="C88" s="11">
        <v>19.13</v>
      </c>
      <c r="D88">
        <v>404691.27</v>
      </c>
      <c r="E88">
        <v>420824.3</v>
      </c>
      <c r="F88">
        <v>177229.36</v>
      </c>
      <c r="G88">
        <v>184275.51</v>
      </c>
      <c r="H88">
        <f>(1/(1-91/360*VLOOKUP($A88,Tbills!$B$4:$C$974,2,1)/100))^((1)/91)-1</f>
        <v>3.700737132739107E-5</v>
      </c>
      <c r="I88">
        <f t="shared" si="3"/>
        <v>6.7663596963362957</v>
      </c>
      <c r="K88">
        <f t="shared" si="5"/>
        <v>2.637896362406706</v>
      </c>
      <c r="N88">
        <f t="shared" si="4"/>
        <v>2.222404377042198</v>
      </c>
    </row>
    <row r="89" spans="1:14" x14ac:dyDescent="0.25">
      <c r="A89" s="1">
        <v>38194</v>
      </c>
      <c r="B89" s="11">
        <v>17.3</v>
      </c>
      <c r="C89" s="11">
        <v>19.27</v>
      </c>
      <c r="D89">
        <v>407516.94</v>
      </c>
      <c r="E89">
        <v>423715.9</v>
      </c>
      <c r="F89">
        <v>179001.75</v>
      </c>
      <c r="G89">
        <v>186097.9</v>
      </c>
      <c r="H89">
        <f>(1/(1-91/360*VLOOKUP($A89,Tbills!$B$4:$C$974,2,1)/100))^((1)/91)-1</f>
        <v>3.9655582489528385E-5</v>
      </c>
      <c r="I89">
        <f t="shared" si="3"/>
        <v>6.7425864298074156</v>
      </c>
      <c r="K89">
        <f t="shared" si="5"/>
        <v>2.6194046147979755</v>
      </c>
      <c r="N89">
        <f t="shared" si="4"/>
        <v>2.2071337622360976</v>
      </c>
    </row>
    <row r="90" spans="1:14" x14ac:dyDescent="0.25">
      <c r="A90" s="1">
        <v>38195</v>
      </c>
      <c r="B90" s="11">
        <v>16.55</v>
      </c>
      <c r="C90" s="11">
        <v>18.5</v>
      </c>
      <c r="D90">
        <v>395368.54</v>
      </c>
      <c r="E90">
        <v>411067.8</v>
      </c>
      <c r="F90">
        <v>176899.65</v>
      </c>
      <c r="G90">
        <v>183905.09</v>
      </c>
      <c r="H90">
        <f>(1/(1-91/360*VLOOKUP($A90,Tbills!$B$4:$C$974,2,1)/100))^((1)/91)-1</f>
        <v>3.9655582489528385E-5</v>
      </c>
      <c r="I90">
        <f t="shared" si="3"/>
        <v>6.8430428562738843</v>
      </c>
      <c r="K90">
        <f t="shared" si="5"/>
        <v>2.6974693162777634</v>
      </c>
      <c r="N90">
        <f t="shared" si="4"/>
        <v>2.2730237119863892</v>
      </c>
    </row>
    <row r="91" spans="1:14" x14ac:dyDescent="0.25">
      <c r="A91" s="1">
        <v>38196</v>
      </c>
      <c r="B91" s="11">
        <v>16.149999999999999</v>
      </c>
      <c r="C91" s="11">
        <v>18.14</v>
      </c>
      <c r="D91">
        <v>388916.54</v>
      </c>
      <c r="E91">
        <v>404343.3</v>
      </c>
      <c r="F91">
        <v>177215.61</v>
      </c>
      <c r="G91">
        <v>184226.27</v>
      </c>
      <c r="H91">
        <f>(1/(1-91/360*VLOOKUP($A91,Tbills!$B$4:$C$974,2,1)/100))^((1)/91)-1</f>
        <v>3.9655582489528385E-5</v>
      </c>
      <c r="I91">
        <f t="shared" si="3"/>
        <v>6.8988346456538396</v>
      </c>
      <c r="K91">
        <f t="shared" si="5"/>
        <v>2.7414684883094993</v>
      </c>
      <c r="N91">
        <f t="shared" si="4"/>
        <v>2.310213399037734</v>
      </c>
    </row>
    <row r="92" spans="1:14" x14ac:dyDescent="0.25">
      <c r="A92" s="1">
        <v>38197</v>
      </c>
      <c r="B92" s="11">
        <v>15.68</v>
      </c>
      <c r="C92" s="11">
        <v>17.670000000000002</v>
      </c>
      <c r="D92">
        <v>381538.75</v>
      </c>
      <c r="E92">
        <v>396656.83</v>
      </c>
      <c r="F92">
        <v>178113.54</v>
      </c>
      <c r="G92">
        <v>185152.42</v>
      </c>
      <c r="H92">
        <f>(1/(1-91/360*VLOOKUP($A92,Tbills!$B$4:$C$974,2,1)/100))^((1)/91)-1</f>
        <v>3.9655582489528385E-5</v>
      </c>
      <c r="I92">
        <f t="shared" si="3"/>
        <v>6.9642259834644165</v>
      </c>
      <c r="K92">
        <f t="shared" si="5"/>
        <v>2.7934530403935165</v>
      </c>
      <c r="N92">
        <f t="shared" si="4"/>
        <v>2.3541362903328116</v>
      </c>
    </row>
    <row r="93" spans="1:14" x14ac:dyDescent="0.25">
      <c r="A93" s="1">
        <v>38198</v>
      </c>
      <c r="B93" s="11">
        <v>15.32</v>
      </c>
      <c r="C93" s="11">
        <v>17.46</v>
      </c>
      <c r="D93">
        <v>379612.59</v>
      </c>
      <c r="E93">
        <v>394638.62</v>
      </c>
      <c r="F93">
        <v>177451.88</v>
      </c>
      <c r="G93">
        <v>184457.27</v>
      </c>
      <c r="H93">
        <f>(1/(1-91/360*VLOOKUP($A93,Tbills!$B$4:$C$974,2,1)/100))^((1)/91)-1</f>
        <v>3.9655582489528385E-5</v>
      </c>
      <c r="I93">
        <f t="shared" si="3"/>
        <v>6.9817614285612049</v>
      </c>
      <c r="K93">
        <f t="shared" si="5"/>
        <v>2.8075355026396185</v>
      </c>
      <c r="N93">
        <f t="shared" si="4"/>
        <v>2.366120570591598</v>
      </c>
    </row>
    <row r="94" spans="1:14" x14ac:dyDescent="0.25">
      <c r="A94" s="1">
        <v>38201</v>
      </c>
      <c r="B94" s="11">
        <v>15.37</v>
      </c>
      <c r="C94" s="11">
        <v>17.32</v>
      </c>
      <c r="D94">
        <v>373991.65</v>
      </c>
      <c r="E94">
        <v>388748.24</v>
      </c>
      <c r="F94">
        <v>176373.04</v>
      </c>
      <c r="G94">
        <v>183313.89</v>
      </c>
      <c r="H94">
        <f>(1/(1-91/360*VLOOKUP($A94,Tbills!$B$4:$C$974,2,1)/100))^((1)/91)-1</f>
        <v>4.0770811813084507E-5</v>
      </c>
      <c r="I94">
        <f t="shared" si="3"/>
        <v>7.033317143706439</v>
      </c>
      <c r="K94">
        <f t="shared" si="5"/>
        <v>2.849042683208324</v>
      </c>
      <c r="N94">
        <f t="shared" si="4"/>
        <v>2.4014565403435126</v>
      </c>
    </row>
    <row r="95" spans="1:14" x14ac:dyDescent="0.25">
      <c r="A95" s="1">
        <v>38202</v>
      </c>
      <c r="B95" s="11">
        <v>16.03</v>
      </c>
      <c r="C95" s="11">
        <v>17.75</v>
      </c>
      <c r="D95">
        <v>374849.02</v>
      </c>
      <c r="E95">
        <v>389623.59</v>
      </c>
      <c r="F95">
        <v>177607.85</v>
      </c>
      <c r="G95">
        <v>184589.82</v>
      </c>
      <c r="H95">
        <f>(1/(1-91/360*VLOOKUP($A95,Tbills!$B$4:$C$974,2,1)/100))^((1)/91)-1</f>
        <v>4.0770811813084507E-5</v>
      </c>
      <c r="I95">
        <f t="shared" si="3"/>
        <v>7.025215780209483</v>
      </c>
      <c r="K95">
        <f t="shared" si="5"/>
        <v>2.8424950564983709</v>
      </c>
      <c r="N95">
        <f t="shared" si="4"/>
        <v>2.3960582140053299</v>
      </c>
    </row>
    <row r="96" spans="1:14" x14ac:dyDescent="0.25">
      <c r="A96" s="1">
        <v>38203</v>
      </c>
      <c r="B96" s="11">
        <v>16.21</v>
      </c>
      <c r="C96" s="11">
        <v>17.920000000000002</v>
      </c>
      <c r="D96">
        <v>373158.97</v>
      </c>
      <c r="E96">
        <v>387851.04</v>
      </c>
      <c r="F96">
        <v>178107.86</v>
      </c>
      <c r="G96">
        <v>185101.96</v>
      </c>
      <c r="H96">
        <f>(1/(1-91/360*VLOOKUP($A96,Tbills!$B$4:$C$974,2,1)/100))^((1)/91)-1</f>
        <v>4.0770811813084507E-5</v>
      </c>
      <c r="I96">
        <f t="shared" si="3"/>
        <v>7.0410127424411773</v>
      </c>
      <c r="K96">
        <f t="shared" si="5"/>
        <v>2.8552936850585438</v>
      </c>
      <c r="N96">
        <f t="shared" si="4"/>
        <v>2.4069679285099457</v>
      </c>
    </row>
    <row r="97" spans="1:14" x14ac:dyDescent="0.25">
      <c r="A97" s="1">
        <v>38204</v>
      </c>
      <c r="B97" s="11">
        <v>18.32</v>
      </c>
      <c r="C97" s="11">
        <v>18.93</v>
      </c>
      <c r="D97">
        <v>385121.73</v>
      </c>
      <c r="E97">
        <v>400268.99</v>
      </c>
      <c r="F97">
        <v>180347.47</v>
      </c>
      <c r="G97">
        <v>187421.97</v>
      </c>
      <c r="H97">
        <f>(1/(1-91/360*VLOOKUP($A97,Tbills!$B$4:$C$974,2,1)/100))^((1)/91)-1</f>
        <v>4.0770811813084507E-5</v>
      </c>
      <c r="I97">
        <f t="shared" si="3"/>
        <v>6.9281152456968975</v>
      </c>
      <c r="K97">
        <f t="shared" si="5"/>
        <v>2.7637461113641186</v>
      </c>
      <c r="N97">
        <f t="shared" si="4"/>
        <v>2.3299120889935288</v>
      </c>
    </row>
    <row r="98" spans="1:14" x14ac:dyDescent="0.25">
      <c r="A98" s="1">
        <v>38205</v>
      </c>
      <c r="B98" s="11">
        <v>19.34</v>
      </c>
      <c r="C98" s="11">
        <v>19.47</v>
      </c>
      <c r="D98">
        <v>395895.29</v>
      </c>
      <c r="E98">
        <v>411449.97</v>
      </c>
      <c r="F98">
        <v>182607.86</v>
      </c>
      <c r="G98">
        <v>189763.39</v>
      </c>
      <c r="H98">
        <f>(1/(1-91/360*VLOOKUP($A98,Tbills!$B$4:$C$974,2,1)/100))^((1)/91)-1</f>
        <v>4.0770811813084507E-5</v>
      </c>
      <c r="I98">
        <f t="shared" si="3"/>
        <v>6.8311736171539437</v>
      </c>
      <c r="K98">
        <f t="shared" si="5"/>
        <v>2.6864194257592393</v>
      </c>
      <c r="N98">
        <f t="shared" si="4"/>
        <v>2.2648376757709361</v>
      </c>
    </row>
    <row r="99" spans="1:14" x14ac:dyDescent="0.25">
      <c r="A99" s="1">
        <v>38208</v>
      </c>
      <c r="B99" s="11">
        <v>18.89</v>
      </c>
      <c r="C99" s="11">
        <v>19.09</v>
      </c>
      <c r="D99">
        <v>387677.06</v>
      </c>
      <c r="E99">
        <v>402858.52</v>
      </c>
      <c r="F99">
        <v>180934.26</v>
      </c>
      <c r="G99">
        <v>188000.99</v>
      </c>
      <c r="H99">
        <f>(1/(1-91/360*VLOOKUP($A99,Tbills!$B$4:$C$974,2,1)/100))^((1)/91)-1</f>
        <v>4.0910223523926703E-5</v>
      </c>
      <c r="I99">
        <f t="shared" si="3"/>
        <v>6.9019552317721535</v>
      </c>
      <c r="K99">
        <f t="shared" si="5"/>
        <v>2.7421311265797255</v>
      </c>
      <c r="N99">
        <f t="shared" si="4"/>
        <v>2.3121557995169697</v>
      </c>
    </row>
    <row r="100" spans="1:14" x14ac:dyDescent="0.25">
      <c r="A100" s="1">
        <v>38209</v>
      </c>
      <c r="B100" s="11">
        <v>17.47</v>
      </c>
      <c r="C100" s="11">
        <v>18.28</v>
      </c>
      <c r="D100">
        <v>373757.62</v>
      </c>
      <c r="E100">
        <v>388377.52</v>
      </c>
      <c r="F100">
        <v>178117.81</v>
      </c>
      <c r="G100">
        <v>185066.85</v>
      </c>
      <c r="H100">
        <f>(1/(1-91/360*VLOOKUP($A100,Tbills!$B$4:$C$974,2,1)/100))^((1)/91)-1</f>
        <v>4.0910223523926703E-5</v>
      </c>
      <c r="I100">
        <f t="shared" si="3"/>
        <v>7.0258198994379075</v>
      </c>
      <c r="K100">
        <f t="shared" si="5"/>
        <v>2.8405664284733234</v>
      </c>
      <c r="N100">
        <f t="shared" si="4"/>
        <v>2.395277076279716</v>
      </c>
    </row>
    <row r="101" spans="1:14" x14ac:dyDescent="0.25">
      <c r="A101" s="1">
        <v>38210</v>
      </c>
      <c r="B101" s="11">
        <v>18.04</v>
      </c>
      <c r="C101" s="11">
        <v>18.579999999999998</v>
      </c>
      <c r="D101">
        <v>376870.68</v>
      </c>
      <c r="E101">
        <v>391596.46</v>
      </c>
      <c r="F101">
        <v>178144.66</v>
      </c>
      <c r="G101">
        <v>185087.17</v>
      </c>
      <c r="H101">
        <f>(1/(1-91/360*VLOOKUP($A101,Tbills!$B$4:$C$974,2,1)/100))^((1)/91)-1</f>
        <v>4.0910223523926703E-5</v>
      </c>
      <c r="I101">
        <f t="shared" si="3"/>
        <v>6.996522188718048</v>
      </c>
      <c r="K101">
        <f t="shared" si="5"/>
        <v>2.8168921192192036</v>
      </c>
      <c r="N101">
        <f t="shared" si="4"/>
        <v>2.3754339269328044</v>
      </c>
    </row>
    <row r="102" spans="1:14" x14ac:dyDescent="0.25">
      <c r="A102" s="1">
        <v>38211</v>
      </c>
      <c r="B102" s="11">
        <v>19.079999999999998</v>
      </c>
      <c r="C102" s="11">
        <v>18.809999999999999</v>
      </c>
      <c r="D102">
        <v>378381.52</v>
      </c>
      <c r="E102">
        <v>393150.32</v>
      </c>
      <c r="F102">
        <v>179228.34</v>
      </c>
      <c r="G102">
        <v>186205.51</v>
      </c>
      <c r="H102">
        <f>(1/(1-91/360*VLOOKUP($A102,Tbills!$B$4:$C$974,2,1)/100))^((1)/91)-1</f>
        <v>4.0910223523926703E-5</v>
      </c>
      <c r="I102">
        <f t="shared" si="3"/>
        <v>6.9824593018526198</v>
      </c>
      <c r="K102">
        <f t="shared" si="5"/>
        <v>2.8055839764277755</v>
      </c>
      <c r="N102">
        <f t="shared" si="4"/>
        <v>2.3660174573158881</v>
      </c>
    </row>
    <row r="103" spans="1:14" x14ac:dyDescent="0.25">
      <c r="A103" s="1">
        <v>38212</v>
      </c>
      <c r="B103" s="11">
        <v>17.98</v>
      </c>
      <c r="C103" s="11">
        <v>18.5</v>
      </c>
      <c r="D103">
        <v>372595.78</v>
      </c>
      <c r="E103">
        <v>387122.67</v>
      </c>
      <c r="F103">
        <v>179276.43</v>
      </c>
      <c r="G103">
        <v>186247.85</v>
      </c>
      <c r="H103">
        <f>(1/(1-91/360*VLOOKUP($A103,Tbills!$B$4:$C$974,2,1)/100))^((1)/91)-1</f>
        <v>4.0910223523926703E-5</v>
      </c>
      <c r="I103">
        <f t="shared" si="3"/>
        <v>7.035802545776729</v>
      </c>
      <c r="K103">
        <f t="shared" si="5"/>
        <v>2.8484655827742178</v>
      </c>
      <c r="N103">
        <f t="shared" si="4"/>
        <v>2.4023018767769595</v>
      </c>
    </row>
    <row r="104" spans="1:14" x14ac:dyDescent="0.25">
      <c r="A104" s="1">
        <v>38215</v>
      </c>
      <c r="B104" s="11">
        <v>17.57</v>
      </c>
      <c r="C104" s="11">
        <v>18.170000000000002</v>
      </c>
      <c r="D104">
        <v>362169.14</v>
      </c>
      <c r="E104">
        <v>376242</v>
      </c>
      <c r="F104">
        <v>177988.75</v>
      </c>
      <c r="G104">
        <v>184887.24</v>
      </c>
      <c r="H104">
        <f>(1/(1-91/360*VLOOKUP($A104,Tbills!$B$4:$C$974,2,1)/100))^((1)/91)-1</f>
        <v>4.0910223523926703E-5</v>
      </c>
      <c r="I104">
        <f t="shared" si="3"/>
        <v>7.1341214217314706</v>
      </c>
      <c r="K104">
        <f t="shared" si="5"/>
        <v>2.9281168575458065</v>
      </c>
      <c r="N104">
        <f t="shared" si="4"/>
        <v>2.4698512901869298</v>
      </c>
    </row>
    <row r="105" spans="1:14" x14ac:dyDescent="0.25">
      <c r="A105" s="1">
        <v>38216</v>
      </c>
      <c r="B105" s="11">
        <v>17.02</v>
      </c>
      <c r="C105" s="11">
        <v>17.93</v>
      </c>
      <c r="D105">
        <v>355870.34</v>
      </c>
      <c r="E105">
        <v>369683.05</v>
      </c>
      <c r="F105">
        <v>177511.88</v>
      </c>
      <c r="G105">
        <v>184384.32</v>
      </c>
      <c r="H105">
        <f>(1/(1-91/360*VLOOKUP($A105,Tbills!$B$4:$C$974,2,1)/100))^((1)/91)-1</f>
        <v>4.0910223523926703E-5</v>
      </c>
      <c r="I105">
        <f t="shared" si="3"/>
        <v>7.1961179620183415</v>
      </c>
      <c r="K105">
        <f t="shared" si="5"/>
        <v>2.9790233656375511</v>
      </c>
      <c r="N105">
        <f t="shared" si="4"/>
        <v>2.5129175641190908</v>
      </c>
    </row>
    <row r="106" spans="1:14" x14ac:dyDescent="0.25">
      <c r="A106" s="1">
        <v>38217</v>
      </c>
      <c r="B106" s="11">
        <v>16.23</v>
      </c>
      <c r="C106" s="11">
        <v>17.510000000000002</v>
      </c>
      <c r="D106">
        <v>348450.55</v>
      </c>
      <c r="E106">
        <v>361960.15</v>
      </c>
      <c r="F106">
        <v>175582.27</v>
      </c>
      <c r="G106">
        <v>182372.47</v>
      </c>
      <c r="H106">
        <f>(1/(1-91/360*VLOOKUP($A106,Tbills!$B$4:$C$974,2,1)/100))^((1)/91)-1</f>
        <v>4.0910223523926703E-5</v>
      </c>
      <c r="I106">
        <f t="shared" si="3"/>
        <v>7.2710943133312735</v>
      </c>
      <c r="K106">
        <f t="shared" si="5"/>
        <v>3.0411152977391027</v>
      </c>
      <c r="N106">
        <f t="shared" si="4"/>
        <v>2.5654239813449444</v>
      </c>
    </row>
    <row r="107" spans="1:14" x14ac:dyDescent="0.25">
      <c r="A107" s="1">
        <v>38218</v>
      </c>
      <c r="B107" s="11">
        <v>16.96</v>
      </c>
      <c r="C107" s="11">
        <v>17.850000000000001</v>
      </c>
      <c r="D107">
        <v>350034.18</v>
      </c>
      <c r="E107">
        <v>363590.38</v>
      </c>
      <c r="F107">
        <v>176066.19</v>
      </c>
      <c r="G107">
        <v>182867.65</v>
      </c>
      <c r="H107">
        <f>(1/(1-91/360*VLOOKUP($A107,Tbills!$B$4:$C$974,2,1)/100))^((1)/91)-1</f>
        <v>4.0910223523926703E-5</v>
      </c>
      <c r="I107">
        <f t="shared" si="3"/>
        <v>7.2545313743058557</v>
      </c>
      <c r="K107">
        <f t="shared" si="5"/>
        <v>3.0272774349877567</v>
      </c>
      <c r="N107">
        <f t="shared" si="4"/>
        <v>2.5538796059010673</v>
      </c>
    </row>
    <row r="108" spans="1:14" x14ac:dyDescent="0.25">
      <c r="A108" s="1">
        <v>38219</v>
      </c>
      <c r="B108" s="11">
        <v>16</v>
      </c>
      <c r="C108" s="11">
        <v>17.5</v>
      </c>
      <c r="D108">
        <v>345423.91</v>
      </c>
      <c r="E108">
        <v>358786.69</v>
      </c>
      <c r="F108">
        <v>175316.6</v>
      </c>
      <c r="G108">
        <v>182081.63</v>
      </c>
      <c r="H108">
        <f>(1/(1-91/360*VLOOKUP($A108,Tbills!$B$4:$C$974,2,1)/100))^((1)/91)-1</f>
        <v>4.0910223523926703E-5</v>
      </c>
      <c r="I108">
        <f t="shared" si="3"/>
        <v>7.30226408525421</v>
      </c>
      <c r="K108">
        <f t="shared" si="5"/>
        <v>3.0671304147980245</v>
      </c>
      <c r="N108">
        <f t="shared" si="4"/>
        <v>2.5876311525834859</v>
      </c>
    </row>
    <row r="109" spans="1:14" x14ac:dyDescent="0.25">
      <c r="A109" s="1">
        <v>38222</v>
      </c>
      <c r="B109" s="11">
        <v>15.88</v>
      </c>
      <c r="C109" s="11">
        <v>17.28</v>
      </c>
      <c r="D109">
        <v>342517.09</v>
      </c>
      <c r="E109">
        <v>355723.38</v>
      </c>
      <c r="F109">
        <v>176151.87</v>
      </c>
      <c r="G109">
        <v>182926.78</v>
      </c>
      <c r="H109">
        <f>(1/(1-91/360*VLOOKUP($A109,Tbills!$B$4:$C$974,2,1)/100))^((1)/91)-1</f>
        <v>4.2165009388250851E-5</v>
      </c>
      <c r="I109">
        <f t="shared" si="3"/>
        <v>7.3328647451873339</v>
      </c>
      <c r="K109">
        <f t="shared" si="5"/>
        <v>3.0928852854701661</v>
      </c>
      <c r="N109">
        <f t="shared" si="4"/>
        <v>2.6097549909520854</v>
      </c>
    </row>
    <row r="110" spans="1:14" x14ac:dyDescent="0.25">
      <c r="A110" s="1">
        <v>38223</v>
      </c>
      <c r="B110" s="11">
        <v>15.33</v>
      </c>
      <c r="C110" s="11">
        <v>16.82</v>
      </c>
      <c r="D110">
        <v>335470.48</v>
      </c>
      <c r="E110">
        <v>348390.07</v>
      </c>
      <c r="F110">
        <v>175025.46</v>
      </c>
      <c r="G110">
        <v>181749.34</v>
      </c>
      <c r="H110">
        <f>(1/(1-91/360*VLOOKUP($A110,Tbills!$B$4:$C$974,2,1)/100))^((1)/91)-1</f>
        <v>4.2165009388250851E-5</v>
      </c>
      <c r="I110">
        <f t="shared" si="3"/>
        <v>7.4082561733785557</v>
      </c>
      <c r="K110">
        <f t="shared" si="5"/>
        <v>3.1564987243197637</v>
      </c>
      <c r="N110">
        <f t="shared" si="4"/>
        <v>2.6635694159179835</v>
      </c>
    </row>
    <row r="111" spans="1:14" x14ac:dyDescent="0.25">
      <c r="A111" s="1">
        <v>38224</v>
      </c>
      <c r="B111" s="11">
        <v>14.98</v>
      </c>
      <c r="C111" s="11">
        <v>16.91</v>
      </c>
      <c r="D111">
        <v>322784.31</v>
      </c>
      <c r="E111">
        <v>335200.64000000001</v>
      </c>
      <c r="F111">
        <v>166726.49</v>
      </c>
      <c r="G111">
        <v>173123.89</v>
      </c>
      <c r="H111">
        <f>(1/(1-91/360*VLOOKUP($A111,Tbills!$B$4:$C$974,2,1)/100))^((1)/91)-1</f>
        <v>4.2165009388250851E-5</v>
      </c>
      <c r="I111">
        <f t="shared" si="3"/>
        <v>7.5482914240582302</v>
      </c>
      <c r="K111">
        <f t="shared" si="5"/>
        <v>3.275845585600941</v>
      </c>
      <c r="N111">
        <f t="shared" si="4"/>
        <v>2.7644217448438897</v>
      </c>
    </row>
    <row r="112" spans="1:14" x14ac:dyDescent="0.25">
      <c r="A112" s="1">
        <v>38225</v>
      </c>
      <c r="B112" s="11">
        <v>14.91</v>
      </c>
      <c r="C112" s="11">
        <v>16.72</v>
      </c>
      <c r="D112">
        <v>321617.89</v>
      </c>
      <c r="E112">
        <v>333975.21999999997</v>
      </c>
      <c r="F112">
        <v>166029.85999999999</v>
      </c>
      <c r="G112">
        <v>172393.23</v>
      </c>
      <c r="H112">
        <f>(1/(1-91/360*VLOOKUP($A112,Tbills!$B$4:$C$974,2,1)/100))^((1)/91)-1</f>
        <v>4.2165009388250851E-5</v>
      </c>
      <c r="I112">
        <f t="shared" si="3"/>
        <v>7.5618920512784404</v>
      </c>
      <c r="K112">
        <f t="shared" si="5"/>
        <v>3.2876682269667263</v>
      </c>
      <c r="N112">
        <f t="shared" si="4"/>
        <v>2.7745422327248361</v>
      </c>
    </row>
    <row r="113" spans="1:14" x14ac:dyDescent="0.25">
      <c r="A113" s="1">
        <v>38226</v>
      </c>
      <c r="B113" s="11">
        <v>14.71</v>
      </c>
      <c r="C113" s="11">
        <v>16.55</v>
      </c>
      <c r="D113">
        <v>317652.05</v>
      </c>
      <c r="E113">
        <v>329842.92</v>
      </c>
      <c r="F113">
        <v>164239.14000000001</v>
      </c>
      <c r="G113">
        <v>170526.6</v>
      </c>
      <c r="H113">
        <f>(1/(1-91/360*VLOOKUP($A113,Tbills!$B$4:$C$974,2,1)/100))^((1)/91)-1</f>
        <v>4.2165009388250851E-5</v>
      </c>
      <c r="I113">
        <f t="shared" si="3"/>
        <v>7.608475941004313</v>
      </c>
      <c r="K113">
        <f t="shared" si="5"/>
        <v>3.3281917692400156</v>
      </c>
      <c r="N113">
        <f t="shared" si="4"/>
        <v>2.8088863944896016</v>
      </c>
    </row>
    <row r="114" spans="1:14" x14ac:dyDescent="0.25">
      <c r="A114" s="1">
        <v>38229</v>
      </c>
      <c r="B114" s="11">
        <v>15.44</v>
      </c>
      <c r="C114" s="11">
        <v>16.98</v>
      </c>
      <c r="D114">
        <v>321765.34000000003</v>
      </c>
      <c r="E114">
        <v>334072.34000000003</v>
      </c>
      <c r="F114">
        <v>165530.82</v>
      </c>
      <c r="G114">
        <v>171846.15</v>
      </c>
      <c r="H114">
        <f>(1/(1-91/360*VLOOKUP($A114,Tbills!$B$4:$C$974,2,1)/100))^((1)/91)-1</f>
        <v>4.3977733614530834E-5</v>
      </c>
      <c r="I114">
        <f t="shared" si="3"/>
        <v>7.5591057317312913</v>
      </c>
      <c r="K114">
        <f t="shared" si="5"/>
        <v>3.2850568871607169</v>
      </c>
      <c r="N114">
        <f t="shared" si="4"/>
        <v>2.7729124505713574</v>
      </c>
    </row>
    <row r="115" spans="1:14" x14ac:dyDescent="0.25">
      <c r="A115" s="1">
        <v>38230</v>
      </c>
      <c r="B115" s="11">
        <v>15.29</v>
      </c>
      <c r="C115" s="11">
        <v>16.87</v>
      </c>
      <c r="D115">
        <v>319086.64</v>
      </c>
      <c r="E115">
        <v>331276.5</v>
      </c>
      <c r="F115">
        <v>163868.46</v>
      </c>
      <c r="G115">
        <v>170112.81</v>
      </c>
      <c r="H115">
        <f>(1/(1-91/360*VLOOKUP($A115,Tbills!$B$4:$C$974,2,1)/100))^((1)/91)-1</f>
        <v>4.3977733614530834E-5</v>
      </c>
      <c r="I115">
        <f t="shared" si="3"/>
        <v>7.590539113419589</v>
      </c>
      <c r="K115">
        <f t="shared" si="5"/>
        <v>3.3123951328931054</v>
      </c>
      <c r="N115">
        <f t="shared" si="4"/>
        <v>2.7961384090102022</v>
      </c>
    </row>
    <row r="116" spans="1:14" x14ac:dyDescent="0.25">
      <c r="A116" s="1">
        <v>38231</v>
      </c>
      <c r="B116" s="11">
        <v>14.91</v>
      </c>
      <c r="C116" s="11">
        <v>16.46</v>
      </c>
      <c r="D116">
        <v>315277.55</v>
      </c>
      <c r="E116">
        <v>327307.33</v>
      </c>
      <c r="F116">
        <v>163125.79</v>
      </c>
      <c r="G116">
        <v>169334.36</v>
      </c>
      <c r="H116">
        <f>(1/(1-91/360*VLOOKUP($A116,Tbills!$B$4:$C$974,2,1)/100))^((1)/91)-1</f>
        <v>4.3977733614530834E-5</v>
      </c>
      <c r="I116">
        <f t="shared" si="3"/>
        <v>7.6358131680163419</v>
      </c>
      <c r="K116">
        <f t="shared" si="5"/>
        <v>3.3519262769661906</v>
      </c>
      <c r="N116">
        <f t="shared" si="4"/>
        <v>2.8296599609784074</v>
      </c>
    </row>
    <row r="117" spans="1:14" x14ac:dyDescent="0.25">
      <c r="A117" s="1">
        <v>38232</v>
      </c>
      <c r="B117" s="11">
        <v>14.28</v>
      </c>
      <c r="C117" s="11">
        <v>15.97</v>
      </c>
      <c r="D117">
        <v>302365.42</v>
      </c>
      <c r="E117">
        <v>313888.13</v>
      </c>
      <c r="F117">
        <v>159246.76</v>
      </c>
      <c r="G117">
        <v>165300.24</v>
      </c>
      <c r="H117">
        <f>(1/(1-91/360*VLOOKUP($A117,Tbills!$B$4:$C$974,2,1)/100))^((1)/91)-1</f>
        <v>4.3977733614530834E-5</v>
      </c>
      <c r="I117">
        <f t="shared" si="3"/>
        <v>7.7921398515433413</v>
      </c>
      <c r="K117">
        <f t="shared" si="5"/>
        <v>3.4891886348035359</v>
      </c>
      <c r="N117">
        <f t="shared" si="4"/>
        <v>2.945693151158967</v>
      </c>
    </row>
    <row r="118" spans="1:14" x14ac:dyDescent="0.25">
      <c r="A118" s="1">
        <v>38233</v>
      </c>
      <c r="B118" s="11">
        <v>13.91</v>
      </c>
      <c r="C118" s="11">
        <v>15.88</v>
      </c>
      <c r="D118">
        <v>300300.09999999998</v>
      </c>
      <c r="E118">
        <v>311730.3</v>
      </c>
      <c r="F118">
        <v>157531.18</v>
      </c>
      <c r="G118">
        <v>163512.18</v>
      </c>
      <c r="H118">
        <f>(1/(1-91/360*VLOOKUP($A118,Tbills!$B$4:$C$974,2,1)/100))^((1)/91)-1</f>
        <v>4.3977733614530834E-5</v>
      </c>
      <c r="I118">
        <f t="shared" si="3"/>
        <v>7.8187199531192881</v>
      </c>
      <c r="K118">
        <f t="shared" si="5"/>
        <v>3.5130115019941615</v>
      </c>
      <c r="N118">
        <f t="shared" si="4"/>
        <v>2.9659641116981348</v>
      </c>
    </row>
    <row r="119" spans="1:14" x14ac:dyDescent="0.25">
      <c r="A119" s="1">
        <v>38237</v>
      </c>
      <c r="B119" s="11">
        <v>14.07</v>
      </c>
      <c r="C119" s="11">
        <v>16</v>
      </c>
      <c r="D119">
        <v>293710.34000000003</v>
      </c>
      <c r="E119">
        <v>304834.87</v>
      </c>
      <c r="F119">
        <v>155135.26</v>
      </c>
      <c r="G119">
        <v>160996.53</v>
      </c>
      <c r="H119">
        <f>(1/(1-91/360*VLOOKUP($A119,Tbills!$B$4:$C$974,2,1)/100))^((1)/91)-1</f>
        <v>4.5511813338672269E-5</v>
      </c>
      <c r="I119">
        <f t="shared" si="3"/>
        <v>7.9043714666301375</v>
      </c>
      <c r="K119">
        <f t="shared" si="5"/>
        <v>3.5900499088046192</v>
      </c>
      <c r="N119">
        <f t="shared" si="4"/>
        <v>3.0316555979415525</v>
      </c>
    </row>
    <row r="120" spans="1:14" x14ac:dyDescent="0.25">
      <c r="A120" s="1">
        <v>38238</v>
      </c>
      <c r="B120" s="11">
        <v>14.06</v>
      </c>
      <c r="C120" s="11">
        <v>15.97</v>
      </c>
      <c r="D120">
        <v>292531.46999999997</v>
      </c>
      <c r="E120">
        <v>303597.48</v>
      </c>
      <c r="F120">
        <v>155386.31</v>
      </c>
      <c r="G120">
        <v>161249.74</v>
      </c>
      <c r="H120">
        <f>(1/(1-91/360*VLOOKUP($A120,Tbills!$B$4:$C$974,2,1)/100))^((1)/91)-1</f>
        <v>4.5511813338672269E-5</v>
      </c>
      <c r="I120">
        <f t="shared" si="3"/>
        <v>7.9202080868847808</v>
      </c>
      <c r="K120">
        <f t="shared" si="5"/>
        <v>3.6044548034487409</v>
      </c>
      <c r="N120">
        <f t="shared" si="4"/>
        <v>3.0439876883986616</v>
      </c>
    </row>
    <row r="121" spans="1:14" x14ac:dyDescent="0.25">
      <c r="A121" s="1">
        <v>38239</v>
      </c>
      <c r="B121" s="11">
        <v>14.01</v>
      </c>
      <c r="C121" s="11">
        <v>15.82</v>
      </c>
      <c r="D121">
        <v>290143.56</v>
      </c>
      <c r="E121">
        <v>301105.42</v>
      </c>
      <c r="F121">
        <v>153337.82999999999</v>
      </c>
      <c r="G121">
        <v>159116.63</v>
      </c>
      <c r="H121">
        <f>(1/(1-91/360*VLOOKUP($A121,Tbills!$B$4:$C$974,2,1)/100))^((1)/91)-1</f>
        <v>4.5511813338672269E-5</v>
      </c>
      <c r="I121">
        <f t="shared" si="3"/>
        <v>7.9525073527055499</v>
      </c>
      <c r="K121">
        <f t="shared" si="5"/>
        <v>3.6338724775291027</v>
      </c>
      <c r="N121">
        <f t="shared" si="4"/>
        <v>3.0690002262425691</v>
      </c>
    </row>
    <row r="122" spans="1:14" x14ac:dyDescent="0.25">
      <c r="A122" s="1">
        <v>38240</v>
      </c>
      <c r="B122" s="11">
        <v>13.76</v>
      </c>
      <c r="C122" s="11">
        <v>15.74</v>
      </c>
      <c r="D122">
        <v>286723.63</v>
      </c>
      <c r="E122">
        <v>297542.58</v>
      </c>
      <c r="F122">
        <v>152715.35</v>
      </c>
      <c r="G122">
        <v>158463.44</v>
      </c>
      <c r="H122">
        <f>(1/(1-91/360*VLOOKUP($A122,Tbills!$B$4:$C$974,2,1)/100))^((1)/91)-1</f>
        <v>4.5511813338672269E-5</v>
      </c>
      <c r="I122">
        <f t="shared" si="3"/>
        <v>7.9993483003073269</v>
      </c>
      <c r="K122">
        <f t="shared" si="5"/>
        <v>3.6766991442282402</v>
      </c>
      <c r="N122">
        <f t="shared" si="4"/>
        <v>3.1053407489392209</v>
      </c>
    </row>
    <row r="123" spans="1:14" x14ac:dyDescent="0.25">
      <c r="A123" s="1">
        <v>38243</v>
      </c>
      <c r="B123" s="11">
        <v>13.17</v>
      </c>
      <c r="C123" s="11">
        <v>15.45</v>
      </c>
      <c r="D123">
        <v>281596.5</v>
      </c>
      <c r="E123">
        <v>292181.36</v>
      </c>
      <c r="F123">
        <v>147245.93</v>
      </c>
      <c r="G123">
        <v>152766.51999999999</v>
      </c>
      <c r="H123">
        <f>(1/(1-91/360*VLOOKUP($A123,Tbills!$B$4:$C$974,2,1)/100))^((1)/91)-1</f>
        <v>4.5651285867975844E-5</v>
      </c>
      <c r="I123">
        <f t="shared" si="3"/>
        <v>8.070785526292088</v>
      </c>
      <c r="K123">
        <f t="shared" si="5"/>
        <v>3.7424241550590152</v>
      </c>
      <c r="N123">
        <f t="shared" si="4"/>
        <v>3.1613746548221568</v>
      </c>
    </row>
    <row r="124" spans="1:14" x14ac:dyDescent="0.25">
      <c r="A124" s="1">
        <v>38244</v>
      </c>
      <c r="B124" s="11">
        <v>13.56</v>
      </c>
      <c r="C124" s="11">
        <v>15.4</v>
      </c>
      <c r="D124">
        <v>274505.62</v>
      </c>
      <c r="E124">
        <v>284810.61</v>
      </c>
      <c r="F124">
        <v>147151.38</v>
      </c>
      <c r="G124">
        <v>152661.45000000001</v>
      </c>
      <c r="H124">
        <f>(1/(1-91/360*VLOOKUP($A124,Tbills!$B$4:$C$974,2,1)/100))^((1)/91)-1</f>
        <v>4.5651285867975844E-5</v>
      </c>
      <c r="I124">
        <f t="shared" si="3"/>
        <v>8.1723721606572841</v>
      </c>
      <c r="K124">
        <f t="shared" si="5"/>
        <v>3.8366541891180836</v>
      </c>
      <c r="N124">
        <f t="shared" si="4"/>
        <v>3.2411535563461111</v>
      </c>
    </row>
    <row r="125" spans="1:14" x14ac:dyDescent="0.25">
      <c r="A125" s="1">
        <v>38245</v>
      </c>
      <c r="B125" s="11">
        <v>14.64</v>
      </c>
      <c r="C125" s="11">
        <v>16.02</v>
      </c>
      <c r="D125">
        <v>279574.83</v>
      </c>
      <c r="E125">
        <v>290057.12</v>
      </c>
      <c r="F125">
        <v>148567.91</v>
      </c>
      <c r="G125">
        <v>154124.04999999999</v>
      </c>
      <c r="H125">
        <f>(1/(1-91/360*VLOOKUP($A125,Tbills!$B$4:$C$974,2,1)/100))^((1)/91)-1</f>
        <v>4.5651285867975844E-5</v>
      </c>
      <c r="I125">
        <f t="shared" si="3"/>
        <v>8.0968895831072007</v>
      </c>
      <c r="K125">
        <f t="shared" si="5"/>
        <v>3.7658035952710378</v>
      </c>
      <c r="N125">
        <f t="shared" si="4"/>
        <v>3.1814756773714881</v>
      </c>
    </row>
    <row r="126" spans="1:14" x14ac:dyDescent="0.25">
      <c r="A126" s="1">
        <v>38246</v>
      </c>
      <c r="B126" s="11">
        <v>14.39</v>
      </c>
      <c r="C126" s="11">
        <v>16.29</v>
      </c>
      <c r="D126">
        <v>280145.25</v>
      </c>
      <c r="E126">
        <v>290635.69</v>
      </c>
      <c r="F126">
        <v>148901.57</v>
      </c>
      <c r="G126">
        <v>154463.15</v>
      </c>
      <c r="H126">
        <f>(1/(1-91/360*VLOOKUP($A126,Tbills!$B$4:$C$974,2,1)/100))^((1)/91)-1</f>
        <v>4.5651285867975844E-5</v>
      </c>
      <c r="I126">
        <f t="shared" si="3"/>
        <v>8.0886037163259186</v>
      </c>
      <c r="K126">
        <f t="shared" si="5"/>
        <v>3.7581169931671523</v>
      </c>
      <c r="N126">
        <f t="shared" si="4"/>
        <v>3.1751571763781539</v>
      </c>
    </row>
    <row r="127" spans="1:14" x14ac:dyDescent="0.25">
      <c r="A127" s="1">
        <v>38247</v>
      </c>
      <c r="B127" s="11">
        <v>14.03</v>
      </c>
      <c r="C127" s="11">
        <v>15.81</v>
      </c>
      <c r="D127">
        <v>280605.98</v>
      </c>
      <c r="E127">
        <v>291100.40999999997</v>
      </c>
      <c r="F127">
        <v>145813.01999999999</v>
      </c>
      <c r="G127">
        <v>151252.19</v>
      </c>
      <c r="H127">
        <f>(1/(1-91/360*VLOOKUP($A127,Tbills!$B$4:$C$974,2,1)/100))^((1)/91)-1</f>
        <v>4.5651285867975844E-5</v>
      </c>
      <c r="I127">
        <f t="shared" si="3"/>
        <v>8.0819266106740439</v>
      </c>
      <c r="K127">
        <f t="shared" si="5"/>
        <v>3.751933092026746</v>
      </c>
      <c r="N127">
        <f t="shared" si="4"/>
        <v>3.1701076394141094</v>
      </c>
    </row>
    <row r="128" spans="1:14" x14ac:dyDescent="0.25">
      <c r="A128" s="1">
        <v>38250</v>
      </c>
      <c r="B128" s="11">
        <v>14.43</v>
      </c>
      <c r="C128" s="11">
        <v>16.07</v>
      </c>
      <c r="D128">
        <v>282893.53999999998</v>
      </c>
      <c r="E128">
        <v>293433.65999999997</v>
      </c>
      <c r="F128">
        <v>147301.10999999999</v>
      </c>
      <c r="G128">
        <v>152775.07</v>
      </c>
      <c r="H128">
        <f>(1/(1-91/360*VLOOKUP($A128,Tbills!$B$4:$C$974,2,1)/100))^((1)/91)-1</f>
        <v>4.690661916906258E-5</v>
      </c>
      <c r="I128">
        <f t="shared" si="3"/>
        <v>8.0489086671318084</v>
      </c>
      <c r="K128">
        <f t="shared" si="5"/>
        <v>3.721340297898835</v>
      </c>
      <c r="N128">
        <f t="shared" si="4"/>
        <v>3.1447801001444939</v>
      </c>
    </row>
    <row r="129" spans="1:14" x14ac:dyDescent="0.25">
      <c r="A129" s="1">
        <v>38251</v>
      </c>
      <c r="B129" s="11">
        <v>13.66</v>
      </c>
      <c r="C129" s="11">
        <v>15.53</v>
      </c>
      <c r="D129">
        <v>277216.21999999997</v>
      </c>
      <c r="E129">
        <v>287531.05</v>
      </c>
      <c r="F129">
        <v>143844.28</v>
      </c>
      <c r="G129">
        <v>149182.60999999999</v>
      </c>
      <c r="H129">
        <f>(1/(1-91/360*VLOOKUP($A129,Tbills!$B$4:$C$974,2,1)/100))^((1)/91)-1</f>
        <v>4.690661916906258E-5</v>
      </c>
      <c r="I129">
        <f t="shared" si="3"/>
        <v>8.1296515991876017</v>
      </c>
      <c r="K129">
        <f t="shared" si="5"/>
        <v>3.7960206828472201</v>
      </c>
      <c r="N129">
        <f t="shared" si="4"/>
        <v>3.2080712335672406</v>
      </c>
    </row>
    <row r="130" spans="1:14" x14ac:dyDescent="0.25">
      <c r="A130" s="1">
        <v>38252</v>
      </c>
      <c r="B130" s="11">
        <v>14.74</v>
      </c>
      <c r="C130" s="11">
        <v>16.329999999999998</v>
      </c>
      <c r="D130">
        <v>282011.87</v>
      </c>
      <c r="E130">
        <v>292491.65000000002</v>
      </c>
      <c r="F130">
        <v>146773.21</v>
      </c>
      <c r="G130">
        <v>152213.24</v>
      </c>
      <c r="H130">
        <f>(1/(1-91/360*VLOOKUP($A130,Tbills!$B$4:$C$974,2,1)/100))^((1)/91)-1</f>
        <v>4.690661916906258E-5</v>
      </c>
      <c r="I130">
        <f t="shared" si="3"/>
        <v>8.0593138398524076</v>
      </c>
      <c r="K130">
        <f t="shared" si="5"/>
        <v>3.7303564739657959</v>
      </c>
      <c r="N130">
        <f t="shared" si="4"/>
        <v>3.1527555891096548</v>
      </c>
    </row>
    <row r="131" spans="1:14" x14ac:dyDescent="0.25">
      <c r="A131" s="1">
        <v>38253</v>
      </c>
      <c r="B131" s="11">
        <v>14.8</v>
      </c>
      <c r="C131" s="11">
        <v>16.54</v>
      </c>
      <c r="D131">
        <v>282360.32000000001</v>
      </c>
      <c r="E131">
        <v>292839.33</v>
      </c>
      <c r="F131">
        <v>147845.91</v>
      </c>
      <c r="G131">
        <v>153318.56</v>
      </c>
      <c r="H131">
        <f>(1/(1-91/360*VLOOKUP($A131,Tbills!$B$4:$C$974,2,1)/100))^((1)/91)-1</f>
        <v>4.690661916906258E-5</v>
      </c>
      <c r="I131">
        <f t="shared" si="3"/>
        <v>8.0543142148447533</v>
      </c>
      <c r="K131">
        <f t="shared" si="5"/>
        <v>3.7257487246483683</v>
      </c>
      <c r="N131">
        <f t="shared" si="4"/>
        <v>3.149039199702127</v>
      </c>
    </row>
    <row r="132" spans="1:14" x14ac:dyDescent="0.25">
      <c r="A132" s="1">
        <v>38254</v>
      </c>
      <c r="B132" s="11">
        <v>14.28</v>
      </c>
      <c r="C132" s="11">
        <v>16.13</v>
      </c>
      <c r="D132">
        <v>278481.3</v>
      </c>
      <c r="E132">
        <v>288802.62</v>
      </c>
      <c r="F132">
        <v>147209.5</v>
      </c>
      <c r="G132">
        <v>152651.41</v>
      </c>
      <c r="H132">
        <f>(1/(1-91/360*VLOOKUP($A132,Tbills!$B$4:$C$974,2,1)/100))^((1)/91)-1</f>
        <v>4.690661916906258E-5</v>
      </c>
      <c r="I132">
        <f t="shared" si="3"/>
        <v>8.1096163954448102</v>
      </c>
      <c r="K132">
        <f t="shared" si="5"/>
        <v>3.7769312308439669</v>
      </c>
      <c r="N132">
        <f t="shared" si="4"/>
        <v>3.1924795131254062</v>
      </c>
    </row>
    <row r="133" spans="1:14" x14ac:dyDescent="0.25">
      <c r="A133" s="1">
        <v>38257</v>
      </c>
      <c r="B133" s="11">
        <v>14.62</v>
      </c>
      <c r="C133" s="11">
        <v>16.39</v>
      </c>
      <c r="D133">
        <v>281424.62</v>
      </c>
      <c r="E133">
        <v>291814.38</v>
      </c>
      <c r="F133">
        <v>148521.31</v>
      </c>
      <c r="G133">
        <v>153990.23000000001</v>
      </c>
      <c r="H133">
        <f>(1/(1-91/360*VLOOKUP($A133,Tbills!$B$4:$C$974,2,1)/100))^((1)/91)-1</f>
        <v>4.7604089206121358E-5</v>
      </c>
      <c r="I133">
        <f t="shared" si="3"/>
        <v>8.0667011841005181</v>
      </c>
      <c r="K133">
        <f t="shared" si="5"/>
        <v>3.7370215326932206</v>
      </c>
      <c r="N133">
        <f t="shared" si="4"/>
        <v>3.1592809622022822</v>
      </c>
    </row>
    <row r="134" spans="1:14" x14ac:dyDescent="0.25">
      <c r="A134" s="1">
        <v>38258</v>
      </c>
      <c r="B134" s="11">
        <v>13.83</v>
      </c>
      <c r="C134" s="11">
        <v>15.82</v>
      </c>
      <c r="D134">
        <v>273076.02</v>
      </c>
      <c r="E134">
        <v>283143.67999999999</v>
      </c>
      <c r="F134">
        <v>145159.81</v>
      </c>
      <c r="G134">
        <v>150497.62</v>
      </c>
      <c r="H134">
        <f>(1/(1-91/360*VLOOKUP($A134,Tbills!$B$4:$C$974,2,1)/100))^((1)/91)-1</f>
        <v>4.7604089206121358E-5</v>
      </c>
      <c r="I134">
        <f t="shared" si="3"/>
        <v>8.1863313229303749</v>
      </c>
      <c r="K134">
        <f t="shared" si="5"/>
        <v>3.8478806762918323</v>
      </c>
      <c r="N134">
        <f t="shared" si="4"/>
        <v>3.2531874279606225</v>
      </c>
    </row>
    <row r="135" spans="1:14" x14ac:dyDescent="0.25">
      <c r="A135" s="1">
        <v>38259</v>
      </c>
      <c r="B135" s="11">
        <v>13.21</v>
      </c>
      <c r="C135" s="11">
        <v>15.26</v>
      </c>
      <c r="D135">
        <v>265289.32</v>
      </c>
      <c r="E135">
        <v>275056.43</v>
      </c>
      <c r="F135">
        <v>143766.63</v>
      </c>
      <c r="G135">
        <v>149046.04999999999</v>
      </c>
      <c r="H135">
        <f>(1/(1-91/360*VLOOKUP($A135,Tbills!$B$4:$C$974,2,1)/100))^((1)/91)-1</f>
        <v>4.7604089206121358E-5</v>
      </c>
      <c r="I135">
        <f t="shared" si="3"/>
        <v>8.3030256574578054</v>
      </c>
      <c r="K135">
        <f t="shared" si="5"/>
        <v>3.9576008708307664</v>
      </c>
      <c r="N135">
        <f t="shared" si="4"/>
        <v>3.3461416469096879</v>
      </c>
    </row>
    <row r="136" spans="1:14" x14ac:dyDescent="0.25">
      <c r="A136" s="1">
        <v>38260</v>
      </c>
      <c r="B136" s="11">
        <v>13.34</v>
      </c>
      <c r="C136" s="11">
        <v>15.32</v>
      </c>
      <c r="D136">
        <v>262382.14</v>
      </c>
      <c r="E136">
        <v>272029.12</v>
      </c>
      <c r="F136">
        <v>142366.93</v>
      </c>
      <c r="G136">
        <v>147587.85</v>
      </c>
      <c r="H136">
        <f>(1/(1-91/360*VLOOKUP($A136,Tbills!$B$4:$C$974,2,1)/100))^((1)/91)-1</f>
        <v>4.7604089206121358E-5</v>
      </c>
      <c r="I136">
        <f t="shared" ref="I136:I199" si="6">I135*(1-IF($A136&lt;=I131,I$1,I$1+IF(AND(WEEKDAY($A136)&lt;&gt;1,WEEKDAY($A136)&lt;&gt;7),J$1,0)))^($A136-$A135)*(1-0.5*(E136/E135-1))</f>
        <v>8.3485004998602363</v>
      </c>
      <c r="K136">
        <f t="shared" si="5"/>
        <v>4.0009724308322649</v>
      </c>
      <c r="N136">
        <f t="shared" ref="N136:N199" si="7">N135*(1-N$1+H135)^($A136-$A135)*(2-E136/E135)</f>
        <v>3.3830056751427686</v>
      </c>
    </row>
    <row r="137" spans="1:14" x14ac:dyDescent="0.25">
      <c r="A137" s="1">
        <v>38261</v>
      </c>
      <c r="B137" s="11">
        <v>12.75</v>
      </c>
      <c r="C137" s="11">
        <v>14.85</v>
      </c>
      <c r="D137">
        <v>251195.18</v>
      </c>
      <c r="E137">
        <v>260417.9</v>
      </c>
      <c r="F137">
        <v>138407.82</v>
      </c>
      <c r="G137">
        <v>143476.53</v>
      </c>
      <c r="H137">
        <f>(1/(1-91/360*VLOOKUP($A137,Tbills!$B$4:$C$974,2,1)/100))^((1)/91)-1</f>
        <v>4.7604089206121358E-5</v>
      </c>
      <c r="I137">
        <f t="shared" si="6"/>
        <v>8.5264511815777535</v>
      </c>
      <c r="K137">
        <f t="shared" ref="K137:K200" si="8">K136*(1-IF($A137&lt;=L$3,K$1,K$1+IF(AND(WEEKDAY($A137)&lt;&gt;1,WEEKDAY($A137)&lt;&gt;7),L$1,0)))^($A137-$A136)*(2-$E137/$E136)</f>
        <v>4.1715545937933411</v>
      </c>
      <c r="N137">
        <f t="shared" si="7"/>
        <v>3.5274424601704117</v>
      </c>
    </row>
    <row r="138" spans="1:14" x14ac:dyDescent="0.25">
      <c r="A138" s="1">
        <v>38264</v>
      </c>
      <c r="B138" s="11">
        <v>13.41</v>
      </c>
      <c r="C138" s="11">
        <v>14.96</v>
      </c>
      <c r="D138">
        <v>253826.49</v>
      </c>
      <c r="E138">
        <v>263108.62</v>
      </c>
      <c r="F138">
        <v>137492.46</v>
      </c>
      <c r="G138">
        <v>142507.15</v>
      </c>
      <c r="H138">
        <f>(1/(1-91/360*VLOOKUP($A138,Tbills!$B$4:$C$974,2,1)/100))^((1)/91)-1</f>
        <v>4.690661916906258E-5</v>
      </c>
      <c r="I138">
        <f t="shared" si="6"/>
        <v>8.4817398808490747</v>
      </c>
      <c r="K138">
        <f t="shared" si="8"/>
        <v>4.1278759486386276</v>
      </c>
      <c r="N138">
        <f t="shared" si="7"/>
        <v>3.4911070116115148</v>
      </c>
    </row>
    <row r="139" spans="1:14" x14ac:dyDescent="0.25">
      <c r="A139" s="1">
        <v>38265</v>
      </c>
      <c r="B139" s="11">
        <v>13.95</v>
      </c>
      <c r="C139" s="11">
        <v>15.18</v>
      </c>
      <c r="D139">
        <v>254092.29</v>
      </c>
      <c r="E139">
        <v>263371.8</v>
      </c>
      <c r="F139">
        <v>136893.28</v>
      </c>
      <c r="G139">
        <v>141879.43</v>
      </c>
      <c r="H139">
        <f>(1/(1-91/360*VLOOKUP($A139,Tbills!$B$4:$C$974,2,1)/100))^((1)/91)-1</f>
        <v>4.690661916906258E-5</v>
      </c>
      <c r="I139">
        <f t="shared" si="6"/>
        <v>8.4772772131781089</v>
      </c>
      <c r="K139">
        <f t="shared" si="8"/>
        <v>4.123554887892146</v>
      </c>
      <c r="N139">
        <f t="shared" si="7"/>
        <v>3.4876495557294702</v>
      </c>
    </row>
    <row r="140" spans="1:14" x14ac:dyDescent="0.25">
      <c r="A140" s="1">
        <v>38266</v>
      </c>
      <c r="B140" s="11">
        <v>13.28</v>
      </c>
      <c r="C140" s="11">
        <v>14.66</v>
      </c>
      <c r="D140">
        <v>248969.33</v>
      </c>
      <c r="E140">
        <v>258049.39</v>
      </c>
      <c r="F140">
        <v>133600.82</v>
      </c>
      <c r="G140">
        <v>138460.39000000001</v>
      </c>
      <c r="H140">
        <f>(1/(1-91/360*VLOOKUP($A140,Tbills!$B$4:$C$974,2,1)/100))^((1)/91)-1</f>
        <v>4.690661916906258E-5</v>
      </c>
      <c r="I140">
        <f t="shared" si="6"/>
        <v>8.5627118519473644</v>
      </c>
      <c r="K140">
        <f t="shared" si="8"/>
        <v>4.2066907644011486</v>
      </c>
      <c r="N140">
        <f t="shared" si="7"/>
        <v>3.5581658270738026</v>
      </c>
    </row>
    <row r="141" spans="1:14" x14ac:dyDescent="0.25">
      <c r="A141" s="1">
        <v>38267</v>
      </c>
      <c r="B141" s="11">
        <v>14.5</v>
      </c>
      <c r="C141" s="11">
        <v>15.61</v>
      </c>
      <c r="D141">
        <v>254070.9</v>
      </c>
      <c r="E141">
        <v>263324.90999999997</v>
      </c>
      <c r="F141">
        <v>135687.28</v>
      </c>
      <c r="G141">
        <v>140616.25</v>
      </c>
      <c r="H141">
        <f>(1/(1-91/360*VLOOKUP($A141,Tbills!$B$4:$C$974,2,1)/100))^((1)/91)-1</f>
        <v>4.690661916906258E-5</v>
      </c>
      <c r="I141">
        <f t="shared" si="6"/>
        <v>8.4749639167407782</v>
      </c>
      <c r="K141">
        <f t="shared" si="8"/>
        <v>4.1204979361362204</v>
      </c>
      <c r="N141">
        <f t="shared" si="7"/>
        <v>3.4854578368024143</v>
      </c>
    </row>
    <row r="142" spans="1:14" x14ac:dyDescent="0.25">
      <c r="A142" s="1">
        <v>38268</v>
      </c>
      <c r="B142" s="11">
        <v>15.05</v>
      </c>
      <c r="C142" s="11">
        <v>16.11</v>
      </c>
      <c r="D142">
        <v>258651.36</v>
      </c>
      <c r="E142">
        <v>268059.84999999998</v>
      </c>
      <c r="F142">
        <v>137338.26</v>
      </c>
      <c r="G142">
        <v>142320.6</v>
      </c>
      <c r="H142">
        <f>(1/(1-91/360*VLOOKUP($A142,Tbills!$B$4:$C$974,2,1)/100))^((1)/91)-1</f>
        <v>4.690661916906258E-5</v>
      </c>
      <c r="I142">
        <f t="shared" si="6"/>
        <v>8.3985496301358236</v>
      </c>
      <c r="K142">
        <f t="shared" si="8"/>
        <v>4.0462173166899129</v>
      </c>
      <c r="N142">
        <f t="shared" si="7"/>
        <v>3.4228185198333674</v>
      </c>
    </row>
    <row r="143" spans="1:14" x14ac:dyDescent="0.25">
      <c r="A143" s="1">
        <v>38271</v>
      </c>
      <c r="B143" s="11">
        <v>14.71</v>
      </c>
      <c r="C143" s="11">
        <v>15.97</v>
      </c>
      <c r="D143">
        <v>258671.13</v>
      </c>
      <c r="E143">
        <v>268042.62</v>
      </c>
      <c r="F143">
        <v>137320.51</v>
      </c>
      <c r="G143">
        <v>142282.17000000001</v>
      </c>
      <c r="H143">
        <f>(1/(1-91/360*VLOOKUP($A143,Tbills!$B$4:$C$974,2,1)/100))^((1)/91)-1</f>
        <v>4.690661916906258E-5</v>
      </c>
      <c r="I143">
        <f t="shared" si="6"/>
        <v>8.3981637644532956</v>
      </c>
      <c r="K143">
        <f t="shared" si="8"/>
        <v>4.0459120222698317</v>
      </c>
      <c r="N143">
        <f t="shared" si="7"/>
        <v>3.4231404011805293</v>
      </c>
    </row>
    <row r="144" spans="1:14" x14ac:dyDescent="0.25">
      <c r="A144" s="1">
        <v>38272</v>
      </c>
      <c r="B144" s="11">
        <v>15.05</v>
      </c>
      <c r="C144" s="11">
        <v>16.03</v>
      </c>
      <c r="D144">
        <v>264056.18</v>
      </c>
      <c r="E144">
        <v>273610.19</v>
      </c>
      <c r="F144">
        <v>137174.20000000001</v>
      </c>
      <c r="G144">
        <v>142123.9</v>
      </c>
      <c r="H144">
        <f>(1/(1-91/360*VLOOKUP($A144,Tbills!$B$4:$C$974,2,1)/100))^((1)/91)-1</f>
        <v>4.676713053197723E-5</v>
      </c>
      <c r="I144">
        <f t="shared" si="6"/>
        <v>8.3107274335701806</v>
      </c>
      <c r="K144">
        <f t="shared" si="8"/>
        <v>3.9616890015894319</v>
      </c>
      <c r="N144">
        <f t="shared" si="7"/>
        <v>3.3520708805666137</v>
      </c>
    </row>
    <row r="145" spans="1:14" x14ac:dyDescent="0.25">
      <c r="A145" s="1">
        <v>38273</v>
      </c>
      <c r="B145" s="11">
        <v>15.42</v>
      </c>
      <c r="C145" s="11">
        <v>16.45</v>
      </c>
      <c r="D145">
        <v>264399.21999999997</v>
      </c>
      <c r="E145">
        <v>273952.84999999998</v>
      </c>
      <c r="F145">
        <v>138459.84</v>
      </c>
      <c r="G145">
        <v>143449.28</v>
      </c>
      <c r="H145">
        <f>(1/(1-91/360*VLOOKUP($A145,Tbills!$B$4:$C$974,2,1)/100))^((1)/91)-1</f>
        <v>4.676713053197723E-5</v>
      </c>
      <c r="I145">
        <f t="shared" si="6"/>
        <v>8.3053072276834001</v>
      </c>
      <c r="K145">
        <f t="shared" si="8"/>
        <v>3.9565432324785399</v>
      </c>
      <c r="N145">
        <f t="shared" si="7"/>
        <v>3.347905607154166</v>
      </c>
    </row>
    <row r="146" spans="1:14" x14ac:dyDescent="0.25">
      <c r="A146" s="1">
        <v>38274</v>
      </c>
      <c r="B146" s="11">
        <v>16.43</v>
      </c>
      <c r="C146" s="11">
        <v>17.04</v>
      </c>
      <c r="D146">
        <v>269538.38</v>
      </c>
      <c r="E146">
        <v>279264.89</v>
      </c>
      <c r="F146">
        <v>140528.70000000001</v>
      </c>
      <c r="G146">
        <v>145585.98000000001</v>
      </c>
      <c r="H146">
        <f>(1/(1-91/360*VLOOKUP($A146,Tbills!$B$4:$C$974,2,1)/100))^((1)/91)-1</f>
        <v>4.676713053197723E-5</v>
      </c>
      <c r="I146">
        <f t="shared" si="6"/>
        <v>8.2245717758489896</v>
      </c>
      <c r="K146">
        <f t="shared" si="8"/>
        <v>3.8796437940136919</v>
      </c>
      <c r="N146">
        <f t="shared" si="7"/>
        <v>3.2830206761178684</v>
      </c>
    </row>
    <row r="147" spans="1:14" x14ac:dyDescent="0.25">
      <c r="A147" s="1">
        <v>38275</v>
      </c>
      <c r="B147" s="11">
        <v>15.04</v>
      </c>
      <c r="C147" s="11">
        <v>16.21</v>
      </c>
      <c r="D147">
        <v>264491.78999999998</v>
      </c>
      <c r="E147">
        <v>274023.13</v>
      </c>
      <c r="F147">
        <v>139278.09</v>
      </c>
      <c r="G147">
        <v>144283.54999999999</v>
      </c>
      <c r="H147">
        <f>(1/(1-91/360*VLOOKUP($A147,Tbills!$B$4:$C$974,2,1)/100))^((1)/91)-1</f>
        <v>4.676713053197723E-5</v>
      </c>
      <c r="I147">
        <f t="shared" si="6"/>
        <v>8.3015426905418934</v>
      </c>
      <c r="K147">
        <f t="shared" si="8"/>
        <v>3.9522800373829239</v>
      </c>
      <c r="N147">
        <f t="shared" si="7"/>
        <v>3.3446751940087376</v>
      </c>
    </row>
    <row r="148" spans="1:14" x14ac:dyDescent="0.25">
      <c r="A148" s="1">
        <v>38278</v>
      </c>
      <c r="B148" s="11">
        <v>14.71</v>
      </c>
      <c r="C148" s="11">
        <v>15.74</v>
      </c>
      <c r="D148">
        <v>256210.43</v>
      </c>
      <c r="E148">
        <v>265404.89</v>
      </c>
      <c r="F148">
        <v>137691.74</v>
      </c>
      <c r="G148">
        <v>142619.94</v>
      </c>
      <c r="H148">
        <f>(1/(1-91/360*VLOOKUP($A148,Tbills!$B$4:$C$974,2,1)/100))^((1)/91)-1</f>
        <v>4.9278199908187048E-5</v>
      </c>
      <c r="I148">
        <f t="shared" si="6"/>
        <v>8.4314292903803167</v>
      </c>
      <c r="K148">
        <f t="shared" si="8"/>
        <v>4.0760127322451334</v>
      </c>
      <c r="N148">
        <f t="shared" si="7"/>
        <v>3.4499690520398496</v>
      </c>
    </row>
    <row r="149" spans="1:14" x14ac:dyDescent="0.25">
      <c r="A149" s="1">
        <v>38279</v>
      </c>
      <c r="B149" s="11">
        <v>15.13</v>
      </c>
      <c r="C149" s="11">
        <v>15.92</v>
      </c>
      <c r="D149">
        <v>258514.61</v>
      </c>
      <c r="E149">
        <v>267778.68</v>
      </c>
      <c r="F149">
        <v>139459.17000000001</v>
      </c>
      <c r="G149">
        <v>144443.6</v>
      </c>
      <c r="H149">
        <f>(1/(1-91/360*VLOOKUP($A149,Tbills!$B$4:$C$974,2,1)/100))^((1)/91)-1</f>
        <v>4.9278199908187048E-5</v>
      </c>
      <c r="I149">
        <f t="shared" si="6"/>
        <v>8.3935053341926764</v>
      </c>
      <c r="K149">
        <f t="shared" si="8"/>
        <v>4.0393685975725093</v>
      </c>
      <c r="N149">
        <f t="shared" si="7"/>
        <v>3.4191544436010108</v>
      </c>
    </row>
    <row r="150" spans="1:14" x14ac:dyDescent="0.25">
      <c r="A150" s="1">
        <v>38280</v>
      </c>
      <c r="B150" s="11">
        <v>14.85</v>
      </c>
      <c r="C150" s="11">
        <v>15.94</v>
      </c>
      <c r="D150">
        <v>265685.56</v>
      </c>
      <c r="E150">
        <v>275193.40999999997</v>
      </c>
      <c r="F150">
        <v>141310.70000000001</v>
      </c>
      <c r="G150">
        <v>146354.19</v>
      </c>
      <c r="H150">
        <f>(1/(1-91/360*VLOOKUP($A150,Tbills!$B$4:$C$974,2,1)/100))^((1)/91)-1</f>
        <v>4.9278199908187048E-5</v>
      </c>
      <c r="I150">
        <f t="shared" si="6"/>
        <v>8.2770827825068753</v>
      </c>
      <c r="K150">
        <f t="shared" si="8"/>
        <v>3.9273364855055393</v>
      </c>
      <c r="N150">
        <f t="shared" si="7"/>
        <v>3.3245197083873053</v>
      </c>
    </row>
    <row r="151" spans="1:14" x14ac:dyDescent="0.25">
      <c r="A151" s="1">
        <v>38281</v>
      </c>
      <c r="B151" s="11">
        <v>14.54</v>
      </c>
      <c r="C151" s="11">
        <v>15.48</v>
      </c>
      <c r="D151">
        <v>254857.43</v>
      </c>
      <c r="E151">
        <v>263964.21999999997</v>
      </c>
      <c r="F151">
        <v>140405.4</v>
      </c>
      <c r="G151">
        <v>145409.35999999999</v>
      </c>
      <c r="H151">
        <f>(1/(1-91/360*VLOOKUP($A151,Tbills!$B$4:$C$974,2,1)/100))^((1)/91)-1</f>
        <v>4.9278199908187048E-5</v>
      </c>
      <c r="I151">
        <f t="shared" si="6"/>
        <v>8.4457349783494315</v>
      </c>
      <c r="K151">
        <f t="shared" si="8"/>
        <v>4.0873999696383168</v>
      </c>
      <c r="N151">
        <f t="shared" si="7"/>
        <v>3.4602183358583933</v>
      </c>
    </row>
    <row r="152" spans="1:14" x14ac:dyDescent="0.25">
      <c r="A152" s="1">
        <v>38282</v>
      </c>
      <c r="B152" s="11">
        <v>15.28</v>
      </c>
      <c r="C152" s="11">
        <v>16</v>
      </c>
      <c r="D152">
        <v>260037.03</v>
      </c>
      <c r="E152">
        <v>269315.90000000002</v>
      </c>
      <c r="F152">
        <v>141629.65</v>
      </c>
      <c r="G152">
        <v>146670.07999999999</v>
      </c>
      <c r="H152">
        <f>(1/(1-91/360*VLOOKUP($A152,Tbills!$B$4:$C$974,2,1)/100))^((1)/91)-1</f>
        <v>4.9278199908187048E-5</v>
      </c>
      <c r="I152">
        <f t="shared" si="6"/>
        <v>8.3599018604114956</v>
      </c>
      <c r="K152">
        <f t="shared" si="8"/>
        <v>4.0043444355595543</v>
      </c>
      <c r="N152">
        <f t="shared" si="7"/>
        <v>3.3901066298616569</v>
      </c>
    </row>
    <row r="153" spans="1:14" x14ac:dyDescent="0.25">
      <c r="A153" s="1">
        <v>38285</v>
      </c>
      <c r="B153" s="11">
        <v>16.579999999999998</v>
      </c>
      <c r="C153" s="11">
        <v>16.59</v>
      </c>
      <c r="D153">
        <v>266953.94</v>
      </c>
      <c r="E153">
        <v>276439.81</v>
      </c>
      <c r="F153">
        <v>145145.60999999999</v>
      </c>
      <c r="G153">
        <v>150289.49</v>
      </c>
      <c r="H153">
        <f>(1/(1-91/360*VLOOKUP($A153,Tbills!$B$4:$C$974,2,1)/100))^((1)/91)-1</f>
        <v>5.1650298179106713E-5</v>
      </c>
      <c r="I153">
        <f t="shared" si="6"/>
        <v>8.2486902196658143</v>
      </c>
      <c r="K153">
        <f t="shared" si="8"/>
        <v>3.8978773392062886</v>
      </c>
      <c r="N153">
        <f t="shared" si="7"/>
        <v>3.3005536668470152</v>
      </c>
    </row>
    <row r="154" spans="1:14" x14ac:dyDescent="0.25">
      <c r="A154" s="1">
        <v>38286</v>
      </c>
      <c r="B154" s="11">
        <v>16.39</v>
      </c>
      <c r="C154" s="11">
        <v>16.670000000000002</v>
      </c>
      <c r="D154">
        <v>261283.3</v>
      </c>
      <c r="E154">
        <v>270553.39</v>
      </c>
      <c r="F154">
        <v>142791.51</v>
      </c>
      <c r="G154">
        <v>147844.20000000001</v>
      </c>
      <c r="H154">
        <f>(1/(1-91/360*VLOOKUP($A154,Tbills!$B$4:$C$974,2,1)/100))^((1)/91)-1</f>
        <v>5.1650298179106713E-5</v>
      </c>
      <c r="I154">
        <f t="shared" si="6"/>
        <v>8.3362957141842458</v>
      </c>
      <c r="K154">
        <f t="shared" si="8"/>
        <v>3.980692069181472</v>
      </c>
      <c r="N154">
        <f t="shared" si="7"/>
        <v>3.3708840201701782</v>
      </c>
    </row>
    <row r="155" spans="1:14" x14ac:dyDescent="0.25">
      <c r="A155" s="1">
        <v>38287</v>
      </c>
      <c r="B155" s="11">
        <v>15.72</v>
      </c>
      <c r="C155" s="11">
        <v>15.98</v>
      </c>
      <c r="D155">
        <v>261577.45</v>
      </c>
      <c r="E155">
        <v>270844</v>
      </c>
      <c r="F155">
        <v>142057.28</v>
      </c>
      <c r="G155">
        <v>147076.35</v>
      </c>
      <c r="H155">
        <f>(1/(1-91/360*VLOOKUP($A155,Tbills!$B$4:$C$974,2,1)/100))^((1)/91)-1</f>
        <v>5.1650298179106713E-5</v>
      </c>
      <c r="I155">
        <f t="shared" si="6"/>
        <v>8.3316017184687841</v>
      </c>
      <c r="K155">
        <f t="shared" si="8"/>
        <v>3.9762310782908816</v>
      </c>
      <c r="N155">
        <f t="shared" si="7"/>
        <v>3.3673126239849718</v>
      </c>
    </row>
    <row r="156" spans="1:14" x14ac:dyDescent="0.25">
      <c r="A156" s="1">
        <v>38288</v>
      </c>
      <c r="B156" s="11">
        <v>15.39</v>
      </c>
      <c r="C156" s="11">
        <v>15.6</v>
      </c>
      <c r="D156">
        <v>258105</v>
      </c>
      <c r="E156">
        <v>267234.55</v>
      </c>
      <c r="F156">
        <v>140697.99</v>
      </c>
      <c r="G156">
        <v>145661.44</v>
      </c>
      <c r="H156">
        <f>(1/(1-91/360*VLOOKUP($A156,Tbills!$B$4:$C$974,2,1)/100))^((1)/91)-1</f>
        <v>5.1650298179106713E-5</v>
      </c>
      <c r="I156">
        <f t="shared" si="6"/>
        <v>8.3868996983409669</v>
      </c>
      <c r="K156">
        <f t="shared" si="8"/>
        <v>4.0290333557802906</v>
      </c>
      <c r="N156">
        <f t="shared" si="7"/>
        <v>3.4122377417091472</v>
      </c>
    </row>
    <row r="157" spans="1:14" x14ac:dyDescent="0.25">
      <c r="A157" s="1">
        <v>38289</v>
      </c>
      <c r="B157" s="11">
        <v>16.27</v>
      </c>
      <c r="C157" s="11">
        <v>16.05</v>
      </c>
      <c r="D157">
        <v>258214.65</v>
      </c>
      <c r="E157">
        <v>267334.28000000003</v>
      </c>
      <c r="F157">
        <v>140342.91</v>
      </c>
      <c r="G157">
        <v>145286.31</v>
      </c>
      <c r="H157">
        <f>(1/(1-91/360*VLOOKUP($A157,Tbills!$B$4:$C$974,2,1)/100))^((1)/91)-1</f>
        <v>5.1650298179106713E-5</v>
      </c>
      <c r="I157">
        <f t="shared" si="6"/>
        <v>8.385116484768302</v>
      </c>
      <c r="K157">
        <f t="shared" si="8"/>
        <v>4.0273421661139031</v>
      </c>
      <c r="N157">
        <f t="shared" si="7"/>
        <v>3.4110143376492661</v>
      </c>
    </row>
    <row r="158" spans="1:14" x14ac:dyDescent="0.25">
      <c r="A158" s="1">
        <v>38292</v>
      </c>
      <c r="B158" s="11">
        <v>16.27</v>
      </c>
      <c r="C158" s="11">
        <v>16.010000000000002</v>
      </c>
      <c r="D158">
        <v>259908.75</v>
      </c>
      <c r="E158">
        <v>269046.78000000003</v>
      </c>
      <c r="F158">
        <v>140724.63</v>
      </c>
      <c r="G158">
        <v>145658.96</v>
      </c>
      <c r="H158">
        <f>(1/(1-91/360*VLOOKUP($A158,Tbills!$B$4:$C$974,2,1)/100))^((1)/91)-1</f>
        <v>5.4302079553369964E-5</v>
      </c>
      <c r="I158">
        <f t="shared" si="6"/>
        <v>8.3576070230202486</v>
      </c>
      <c r="K158">
        <f t="shared" si="8"/>
        <v>4.0009845722168</v>
      </c>
      <c r="N158">
        <f t="shared" si="7"/>
        <v>3.3893130317825872</v>
      </c>
    </row>
    <row r="159" spans="1:14" x14ac:dyDescent="0.25">
      <c r="A159" s="1">
        <v>38293</v>
      </c>
      <c r="B159" s="11">
        <v>16.18</v>
      </c>
      <c r="C159" s="11">
        <v>15.93</v>
      </c>
      <c r="D159">
        <v>252607.89</v>
      </c>
      <c r="E159">
        <v>261474.62</v>
      </c>
      <c r="F159">
        <v>138765.29</v>
      </c>
      <c r="G159">
        <v>143623</v>
      </c>
      <c r="H159">
        <f>(1/(1-91/360*VLOOKUP($A159,Tbills!$B$4:$C$974,2,1)/100))^((1)/91)-1</f>
        <v>5.4302079553369964E-5</v>
      </c>
      <c r="I159">
        <f t="shared" si="6"/>
        <v>8.4749963497022804</v>
      </c>
      <c r="K159">
        <f t="shared" si="8"/>
        <v>4.1133982876533839</v>
      </c>
      <c r="N159">
        <f t="shared" si="7"/>
        <v>3.4847635513652144</v>
      </c>
    </row>
    <row r="160" spans="1:14" x14ac:dyDescent="0.25">
      <c r="A160" s="1">
        <v>38294</v>
      </c>
      <c r="B160" s="11">
        <v>14.04</v>
      </c>
      <c r="C160" s="11">
        <v>14.69</v>
      </c>
      <c r="D160">
        <v>240088.77</v>
      </c>
      <c r="E160">
        <v>248501.87</v>
      </c>
      <c r="F160">
        <v>134491.42000000001</v>
      </c>
      <c r="G160">
        <v>139191.72</v>
      </c>
      <c r="H160">
        <f>(1/(1-91/360*VLOOKUP($A160,Tbills!$B$4:$C$974,2,1)/100))^((1)/91)-1</f>
        <v>5.4302079553369964E-5</v>
      </c>
      <c r="I160">
        <f t="shared" si="6"/>
        <v>8.6850086906693296</v>
      </c>
      <c r="K160">
        <f t="shared" si="8"/>
        <v>4.3172785273638272</v>
      </c>
      <c r="N160">
        <f t="shared" si="7"/>
        <v>3.6577192550487903</v>
      </c>
    </row>
    <row r="161" spans="1:14" x14ac:dyDescent="0.25">
      <c r="A161" s="1">
        <v>38295</v>
      </c>
      <c r="B161" s="11">
        <v>13.97</v>
      </c>
      <c r="C161" s="11">
        <v>15.33</v>
      </c>
      <c r="D161">
        <v>231331.21</v>
      </c>
      <c r="E161">
        <v>239423.94</v>
      </c>
      <c r="F161">
        <v>130898.48</v>
      </c>
      <c r="G161">
        <v>135465.65</v>
      </c>
      <c r="H161">
        <f>(1/(1-91/360*VLOOKUP($A161,Tbills!$B$4:$C$974,2,1)/100))^((1)/91)-1</f>
        <v>5.4302079553369964E-5</v>
      </c>
      <c r="I161">
        <f t="shared" si="6"/>
        <v>8.8434129354889048</v>
      </c>
      <c r="K161">
        <f t="shared" si="8"/>
        <v>4.4747830099011292</v>
      </c>
      <c r="N161">
        <f t="shared" si="7"/>
        <v>3.7914036957210162</v>
      </c>
    </row>
    <row r="162" spans="1:14" x14ac:dyDescent="0.25">
      <c r="A162" s="1">
        <v>38296</v>
      </c>
      <c r="B162" s="11">
        <v>13.84</v>
      </c>
      <c r="C162" s="11">
        <v>14.29</v>
      </c>
      <c r="D162">
        <v>229974.9</v>
      </c>
      <c r="E162">
        <v>238007.18</v>
      </c>
      <c r="F162">
        <v>130974.6</v>
      </c>
      <c r="G162">
        <v>135537.07</v>
      </c>
      <c r="H162">
        <f>(1/(1-91/360*VLOOKUP($A162,Tbills!$B$4:$C$974,2,1)/100))^((1)/91)-1</f>
        <v>5.4302079553369964E-5</v>
      </c>
      <c r="I162">
        <f t="shared" si="6"/>
        <v>8.869346955929073</v>
      </c>
      <c r="K162">
        <f t="shared" si="8"/>
        <v>4.5010523080787435</v>
      </c>
      <c r="N162">
        <f t="shared" si="7"/>
        <v>3.8139048731643816</v>
      </c>
    </row>
    <row r="163" spans="1:14" x14ac:dyDescent="0.25">
      <c r="A163" s="1">
        <v>38299</v>
      </c>
      <c r="B163" s="11">
        <v>13.8</v>
      </c>
      <c r="C163" s="11">
        <v>14.39</v>
      </c>
      <c r="D163">
        <v>232100.15</v>
      </c>
      <c r="E163">
        <v>240167.88</v>
      </c>
      <c r="F163">
        <v>131110.5</v>
      </c>
      <c r="G163">
        <v>135655.62</v>
      </c>
      <c r="H163">
        <f>(1/(1-91/360*VLOOKUP($A163,Tbills!$B$4:$C$974,2,1)/100))^((1)/91)-1</f>
        <v>5.695450798937074E-5</v>
      </c>
      <c r="I163">
        <f t="shared" si="6"/>
        <v>8.828398293968057</v>
      </c>
      <c r="K163">
        <f t="shared" si="8"/>
        <v>4.4595672402576927</v>
      </c>
      <c r="N163">
        <f t="shared" si="7"/>
        <v>3.7794774368632913</v>
      </c>
    </row>
    <row r="164" spans="1:14" x14ac:dyDescent="0.25">
      <c r="A164" s="1">
        <v>38300</v>
      </c>
      <c r="B164" s="11">
        <v>13.61</v>
      </c>
      <c r="C164" s="11">
        <v>14.2</v>
      </c>
      <c r="D164">
        <v>230000.39</v>
      </c>
      <c r="E164">
        <v>237981.45</v>
      </c>
      <c r="F164">
        <v>130446</v>
      </c>
      <c r="G164">
        <v>134960.35999999999</v>
      </c>
      <c r="H164">
        <f>(1/(1-91/360*VLOOKUP($A164,Tbills!$B$4:$C$974,2,1)/100))^((1)/91)-1</f>
        <v>5.695450798937074E-5</v>
      </c>
      <c r="I164">
        <f t="shared" si="6"/>
        <v>8.868353263846398</v>
      </c>
      <c r="K164">
        <f t="shared" si="8"/>
        <v>4.4999564596152322</v>
      </c>
      <c r="N164">
        <f t="shared" si="7"/>
        <v>3.8139610371821253</v>
      </c>
    </row>
    <row r="165" spans="1:14" x14ac:dyDescent="0.25">
      <c r="A165" s="1">
        <v>38301</v>
      </c>
      <c r="B165" s="11">
        <v>13.08</v>
      </c>
      <c r="C165" s="11">
        <v>13.94</v>
      </c>
      <c r="D165">
        <v>224157.77</v>
      </c>
      <c r="E165">
        <v>231922.54</v>
      </c>
      <c r="F165">
        <v>129645.94</v>
      </c>
      <c r="G165">
        <v>134124.92000000001</v>
      </c>
      <c r="H165">
        <f>(1/(1-91/360*VLOOKUP($A165,Tbills!$B$4:$C$974,2,1)/100))^((1)/91)-1</f>
        <v>5.695450798937074E-5</v>
      </c>
      <c r="I165">
        <f t="shared" si="6"/>
        <v>8.9810118217417827</v>
      </c>
      <c r="K165">
        <f t="shared" si="8"/>
        <v>4.6143085803480783</v>
      </c>
      <c r="N165">
        <f t="shared" si="7"/>
        <v>3.9111410160597382</v>
      </c>
    </row>
    <row r="166" spans="1:14" x14ac:dyDescent="0.25">
      <c r="A166" s="1">
        <v>38302</v>
      </c>
      <c r="B166" s="11">
        <v>13.04</v>
      </c>
      <c r="C166" s="11">
        <v>13.77</v>
      </c>
      <c r="D166">
        <v>219725.74</v>
      </c>
      <c r="E166">
        <v>227323.78</v>
      </c>
      <c r="F166">
        <v>128096.92</v>
      </c>
      <c r="G166">
        <v>132514.75</v>
      </c>
      <c r="H166">
        <f>(1/(1-91/360*VLOOKUP($A166,Tbills!$B$4:$C$974,2,1)/100))^((1)/91)-1</f>
        <v>5.695450798937074E-5</v>
      </c>
      <c r="I166">
        <f t="shared" si="6"/>
        <v>9.0698173730932421</v>
      </c>
      <c r="K166">
        <f t="shared" si="8"/>
        <v>4.705585893127826</v>
      </c>
      <c r="N166">
        <f t="shared" si="7"/>
        <v>3.9887741379250081</v>
      </c>
    </row>
    <row r="167" spans="1:14" x14ac:dyDescent="0.25">
      <c r="A167" s="1">
        <v>38303</v>
      </c>
      <c r="B167" s="11">
        <v>13.33</v>
      </c>
      <c r="C167" s="11">
        <v>13.95</v>
      </c>
      <c r="D167">
        <v>219936.84</v>
      </c>
      <c r="E167">
        <v>227529.24</v>
      </c>
      <c r="F167">
        <v>127334.64</v>
      </c>
      <c r="G167">
        <v>131718.64000000001</v>
      </c>
      <c r="H167">
        <f>(1/(1-91/360*VLOOKUP($A167,Tbills!$B$4:$C$974,2,1)/100))^((1)/91)-1</f>
        <v>5.695450798937074E-5</v>
      </c>
      <c r="I167">
        <f t="shared" si="6"/>
        <v>9.0654826704520453</v>
      </c>
      <c r="K167">
        <f t="shared" si="8"/>
        <v>4.7011139197186891</v>
      </c>
      <c r="N167">
        <f t="shared" si="7"/>
        <v>3.9852485768810517</v>
      </c>
    </row>
    <row r="168" spans="1:14" x14ac:dyDescent="0.25">
      <c r="A168" s="1">
        <v>38306</v>
      </c>
      <c r="B168" s="11">
        <v>13.38</v>
      </c>
      <c r="C168" s="11">
        <v>13.96</v>
      </c>
      <c r="D168">
        <v>220312.56</v>
      </c>
      <c r="E168">
        <v>227879.05</v>
      </c>
      <c r="F168">
        <v>128256.3</v>
      </c>
      <c r="G168">
        <v>132649.53</v>
      </c>
      <c r="H168">
        <f>(1/(1-91/360*VLOOKUP($A168,Tbills!$B$4:$C$974,2,1)/100))^((1)/91)-1</f>
        <v>5.7792251450639043E-5</v>
      </c>
      <c r="I168">
        <f t="shared" si="6"/>
        <v>9.0578066132975561</v>
      </c>
      <c r="K168">
        <f t="shared" si="8"/>
        <v>4.6932304643807576</v>
      </c>
      <c r="N168">
        <f t="shared" si="7"/>
        <v>3.9793599135793074</v>
      </c>
    </row>
    <row r="169" spans="1:14" x14ac:dyDescent="0.25">
      <c r="A169" s="1">
        <v>38307</v>
      </c>
      <c r="B169" s="11">
        <v>13.21</v>
      </c>
      <c r="C169" s="11">
        <v>14.15</v>
      </c>
      <c r="D169">
        <v>222078.97</v>
      </c>
      <c r="E169">
        <v>229692.96</v>
      </c>
      <c r="F169">
        <v>130666.53</v>
      </c>
      <c r="G169">
        <v>135134.65</v>
      </c>
      <c r="H169">
        <f>(1/(1-91/360*VLOOKUP($A169,Tbills!$B$4:$C$974,2,1)/100))^((1)/91)-1</f>
        <v>5.7792251450639043E-5</v>
      </c>
      <c r="I169">
        <f t="shared" si="6"/>
        <v>9.0215218739804843</v>
      </c>
      <c r="K169">
        <f t="shared" si="8"/>
        <v>4.6556556500967323</v>
      </c>
      <c r="N169">
        <f t="shared" si="7"/>
        <v>3.9477664703846997</v>
      </c>
    </row>
    <row r="170" spans="1:14" x14ac:dyDescent="0.25">
      <c r="A170" s="1">
        <v>38308</v>
      </c>
      <c r="B170" s="11">
        <v>13.21</v>
      </c>
      <c r="C170" s="11">
        <v>13.97</v>
      </c>
      <c r="D170">
        <v>225066.08</v>
      </c>
      <c r="E170">
        <v>232769.21</v>
      </c>
      <c r="F170">
        <v>130600.25</v>
      </c>
      <c r="G170">
        <v>135058.29999999999</v>
      </c>
      <c r="H170">
        <f>(1/(1-91/360*VLOOKUP($A170,Tbills!$B$4:$C$974,2,1)/100))^((1)/91)-1</f>
        <v>5.7792251450639043E-5</v>
      </c>
      <c r="I170">
        <f t="shared" si="6"/>
        <v>8.9608765645900625</v>
      </c>
      <c r="K170">
        <f t="shared" si="8"/>
        <v>4.5930890830623543</v>
      </c>
      <c r="N170">
        <f t="shared" si="7"/>
        <v>3.8949755490585338</v>
      </c>
    </row>
    <row r="171" spans="1:14" x14ac:dyDescent="0.25">
      <c r="A171" s="1">
        <v>38309</v>
      </c>
      <c r="B171" s="11">
        <v>12.98</v>
      </c>
      <c r="C171" s="11">
        <v>13.79</v>
      </c>
      <c r="D171">
        <v>225079.09</v>
      </c>
      <c r="E171">
        <v>232769.21</v>
      </c>
      <c r="F171">
        <v>130336.45</v>
      </c>
      <c r="G171">
        <v>134777.69</v>
      </c>
      <c r="H171">
        <f>(1/(1-91/360*VLOOKUP($A171,Tbills!$B$4:$C$974,2,1)/100))^((1)/91)-1</f>
        <v>5.7792251450639043E-5</v>
      </c>
      <c r="I171">
        <f t="shared" si="6"/>
        <v>8.9606433362959148</v>
      </c>
      <c r="K171">
        <f t="shared" si="8"/>
        <v>4.5928751583653344</v>
      </c>
      <c r="N171">
        <f t="shared" si="7"/>
        <v>3.8950565877253736</v>
      </c>
    </row>
    <row r="172" spans="1:14" x14ac:dyDescent="0.25">
      <c r="A172" s="1">
        <v>38310</v>
      </c>
      <c r="B172" s="11">
        <v>13.5</v>
      </c>
      <c r="C172" s="11">
        <v>14.39</v>
      </c>
      <c r="D172">
        <v>225049.02</v>
      </c>
      <c r="E172">
        <v>232724.66</v>
      </c>
      <c r="F172">
        <v>133871.9</v>
      </c>
      <c r="G172">
        <v>138425.82</v>
      </c>
      <c r="H172">
        <f>(1/(1-91/360*VLOOKUP($A172,Tbills!$B$4:$C$974,2,1)/100))^((1)/91)-1</f>
        <v>5.7792251450639043E-5</v>
      </c>
      <c r="I172">
        <f t="shared" si="6"/>
        <v>8.9612675863094697</v>
      </c>
      <c r="K172">
        <f t="shared" si="8"/>
        <v>4.5935402390042306</v>
      </c>
      <c r="N172">
        <f t="shared" si="7"/>
        <v>3.8958831235041371</v>
      </c>
    </row>
    <row r="173" spans="1:14" x14ac:dyDescent="0.25">
      <c r="A173" s="1">
        <v>38313</v>
      </c>
      <c r="B173" s="11">
        <v>12.97</v>
      </c>
      <c r="C173" s="11">
        <v>13.76</v>
      </c>
      <c r="D173">
        <v>218806.43</v>
      </c>
      <c r="E173">
        <v>226228.81</v>
      </c>
      <c r="F173">
        <v>133720.82999999999</v>
      </c>
      <c r="G173">
        <v>138245.60999999999</v>
      </c>
      <c r="H173">
        <f>(1/(1-91/360*VLOOKUP($A173,Tbills!$B$4:$C$974,2,1)/100))^((1)/91)-1</f>
        <v>6.0026549707492549E-5</v>
      </c>
      <c r="I173">
        <f t="shared" si="6"/>
        <v>9.0856223309576514</v>
      </c>
      <c r="K173">
        <f t="shared" si="8"/>
        <v>4.7210961881985547</v>
      </c>
      <c r="N173">
        <f t="shared" si="7"/>
        <v>4.0048756363016338</v>
      </c>
    </row>
    <row r="174" spans="1:14" x14ac:dyDescent="0.25">
      <c r="A174" s="1">
        <v>38314</v>
      </c>
      <c r="B174" s="11">
        <v>12.67</v>
      </c>
      <c r="C174" s="11">
        <v>13.67</v>
      </c>
      <c r="D174">
        <v>219182.41</v>
      </c>
      <c r="E174">
        <v>226603.96</v>
      </c>
      <c r="F174">
        <v>132611.28</v>
      </c>
      <c r="G174">
        <v>137090.21</v>
      </c>
      <c r="H174">
        <f>(1/(1-91/360*VLOOKUP($A174,Tbills!$B$4:$C$974,2,1)/100))^((1)/91)-1</f>
        <v>6.0026549707492549E-5</v>
      </c>
      <c r="I174">
        <f t="shared" si="6"/>
        <v>9.0778528133052401</v>
      </c>
      <c r="K174">
        <f t="shared" si="8"/>
        <v>4.7130477816113956</v>
      </c>
      <c r="N174">
        <f t="shared" si="7"/>
        <v>3.9983265640334582</v>
      </c>
    </row>
    <row r="175" spans="1:14" x14ac:dyDescent="0.25">
      <c r="A175" s="1">
        <v>38315</v>
      </c>
      <c r="B175" s="11">
        <v>12.72</v>
      </c>
      <c r="C175" s="11">
        <v>13.79</v>
      </c>
      <c r="D175">
        <v>217152.39</v>
      </c>
      <c r="E175">
        <v>224491.61</v>
      </c>
      <c r="F175">
        <v>131933.68</v>
      </c>
      <c r="G175">
        <v>136381.5</v>
      </c>
      <c r="H175">
        <f>(1/(1-91/360*VLOOKUP($A175,Tbills!$B$4:$C$974,2,1)/100))^((1)/91)-1</f>
        <v>6.0026549707492549E-5</v>
      </c>
      <c r="I175">
        <f t="shared" si="6"/>
        <v>9.1199262672687382</v>
      </c>
      <c r="K175">
        <f t="shared" si="8"/>
        <v>4.7567601710562935</v>
      </c>
      <c r="N175">
        <f t="shared" si="7"/>
        <v>4.0356910258962966</v>
      </c>
    </row>
    <row r="176" spans="1:14" x14ac:dyDescent="0.25">
      <c r="A176" s="1">
        <v>38317</v>
      </c>
      <c r="B176" s="11">
        <v>12.78</v>
      </c>
      <c r="C176" s="11">
        <v>13.82</v>
      </c>
      <c r="D176">
        <v>212401.22</v>
      </c>
      <c r="E176">
        <v>219552.91</v>
      </c>
      <c r="F176">
        <v>132374.29999999999</v>
      </c>
      <c r="G176">
        <v>136820.6</v>
      </c>
      <c r="H176">
        <f>(1/(1-91/360*VLOOKUP($A176,Tbills!$B$4:$C$974,2,1)/100))^((1)/91)-1</f>
        <v>6.0026549707492549E-5</v>
      </c>
      <c r="I176">
        <f t="shared" si="6"/>
        <v>9.2197631601370258</v>
      </c>
      <c r="K176">
        <f t="shared" si="8"/>
        <v>4.8609536163865172</v>
      </c>
      <c r="N176">
        <f t="shared" si="7"/>
        <v>4.1246642135649321</v>
      </c>
    </row>
    <row r="177" spans="1:14" x14ac:dyDescent="0.25">
      <c r="A177" s="1">
        <v>38320</v>
      </c>
      <c r="B177" s="11">
        <v>13.3</v>
      </c>
      <c r="C177" s="11">
        <v>14.23</v>
      </c>
      <c r="D177">
        <v>215873</v>
      </c>
      <c r="E177">
        <v>223102.05</v>
      </c>
      <c r="F177">
        <v>132786.51999999999</v>
      </c>
      <c r="G177">
        <v>137222.03</v>
      </c>
      <c r="H177">
        <f>(1/(1-91/360*VLOOKUP($A177,Tbills!$B$4:$C$974,2,1)/100))^((1)/91)-1</f>
        <v>6.114387107625241E-5</v>
      </c>
      <c r="I177">
        <f t="shared" si="6"/>
        <v>9.1445289511783514</v>
      </c>
      <c r="K177">
        <f t="shared" si="8"/>
        <v>4.7817066220236066</v>
      </c>
      <c r="N177">
        <f t="shared" si="7"/>
        <v>4.0582682515040007</v>
      </c>
    </row>
    <row r="178" spans="1:14" x14ac:dyDescent="0.25">
      <c r="A178" s="1">
        <v>38321</v>
      </c>
      <c r="B178" s="11">
        <v>13.24</v>
      </c>
      <c r="C178" s="11">
        <v>14.27</v>
      </c>
      <c r="D178">
        <v>217640.35</v>
      </c>
      <c r="E178">
        <v>224914.95</v>
      </c>
      <c r="F178">
        <v>132694.07</v>
      </c>
      <c r="G178">
        <v>137118.1</v>
      </c>
      <c r="H178">
        <f>(1/(1-91/360*VLOOKUP($A178,Tbills!$B$4:$C$974,2,1)/100))^((1)/91)-1</f>
        <v>6.114387107625241E-5</v>
      </c>
      <c r="I178">
        <f t="shared" si="6"/>
        <v>9.1071382474080291</v>
      </c>
      <c r="K178">
        <f t="shared" si="8"/>
        <v>4.7426301583230455</v>
      </c>
      <c r="N178">
        <f t="shared" si="7"/>
        <v>4.0253885007800738</v>
      </c>
    </row>
    <row r="179" spans="1:14" x14ac:dyDescent="0.25">
      <c r="A179" s="1">
        <v>38322</v>
      </c>
      <c r="B179" s="11">
        <v>12.97</v>
      </c>
      <c r="C179" s="11">
        <v>13.83</v>
      </c>
      <c r="D179">
        <v>214853.02</v>
      </c>
      <c r="E179">
        <v>222020.7</v>
      </c>
      <c r="F179">
        <v>131141.28</v>
      </c>
      <c r="G179">
        <v>135505.16</v>
      </c>
      <c r="H179">
        <f>(1/(1-91/360*VLOOKUP($A179,Tbills!$B$4:$C$974,2,1)/100))^((1)/91)-1</f>
        <v>6.114387107625241E-5</v>
      </c>
      <c r="I179">
        <f t="shared" si="6"/>
        <v>9.1654959140640191</v>
      </c>
      <c r="K179">
        <f t="shared" si="8"/>
        <v>4.8034355278515601</v>
      </c>
      <c r="N179">
        <f t="shared" si="7"/>
        <v>4.0772864900238135</v>
      </c>
    </row>
    <row r="180" spans="1:14" x14ac:dyDescent="0.25">
      <c r="A180" s="1">
        <v>38323</v>
      </c>
      <c r="B180" s="11">
        <v>12.98</v>
      </c>
      <c r="C180" s="11">
        <v>13.91</v>
      </c>
      <c r="D180">
        <v>214442.21</v>
      </c>
      <c r="E180">
        <v>221582.61</v>
      </c>
      <c r="F180">
        <v>130625.79</v>
      </c>
      <c r="G180">
        <v>134964.23000000001</v>
      </c>
      <c r="H180">
        <f>(1/(1-91/360*VLOOKUP($A180,Tbills!$B$4:$C$974,2,1)/100))^((1)/91)-1</f>
        <v>6.114387107625241E-5</v>
      </c>
      <c r="I180">
        <f t="shared" si="6"/>
        <v>9.174299777269777</v>
      </c>
      <c r="K180">
        <f t="shared" si="8"/>
        <v>4.8126894767932145</v>
      </c>
      <c r="N180">
        <f t="shared" si="7"/>
        <v>4.08543046054477</v>
      </c>
    </row>
    <row r="181" spans="1:14" x14ac:dyDescent="0.25">
      <c r="A181" s="1">
        <v>38324</v>
      </c>
      <c r="B181" s="11">
        <v>12.96</v>
      </c>
      <c r="C181" s="11">
        <v>13.94</v>
      </c>
      <c r="D181">
        <v>217205.84</v>
      </c>
      <c r="E181">
        <v>224424.72</v>
      </c>
      <c r="F181">
        <v>129917.42</v>
      </c>
      <c r="G181">
        <v>134224.07999999999</v>
      </c>
      <c r="H181">
        <f>(1/(1-91/360*VLOOKUP($A181,Tbills!$B$4:$C$974,2,1)/100))^((1)/91)-1</f>
        <v>6.114387107625241E-5</v>
      </c>
      <c r="I181">
        <f t="shared" si="6"/>
        <v>9.1152258479642487</v>
      </c>
      <c r="K181">
        <f t="shared" si="8"/>
        <v>4.750738657846111</v>
      </c>
      <c r="N181">
        <f t="shared" si="7"/>
        <v>4.0331264716362876</v>
      </c>
    </row>
    <row r="182" spans="1:14" x14ac:dyDescent="0.25">
      <c r="A182" s="1">
        <v>38327</v>
      </c>
      <c r="B182" s="11">
        <v>13.19</v>
      </c>
      <c r="C182" s="11">
        <v>14.03</v>
      </c>
      <c r="D182">
        <v>204775.26</v>
      </c>
      <c r="E182">
        <v>211539.84</v>
      </c>
      <c r="F182">
        <v>129090.02</v>
      </c>
      <c r="G182">
        <v>133344.63</v>
      </c>
      <c r="H182">
        <f>(1/(1-91/360*VLOOKUP($A182,Tbills!$B$4:$C$974,2,1)/100))^((1)/91)-1</f>
        <v>6.1562896200184625E-5</v>
      </c>
      <c r="I182">
        <f t="shared" si="6"/>
        <v>9.3761595955122932</v>
      </c>
      <c r="K182">
        <f t="shared" si="8"/>
        <v>5.0227905882455328</v>
      </c>
      <c r="N182">
        <f t="shared" si="7"/>
        <v>4.2649891465260685</v>
      </c>
    </row>
    <row r="183" spans="1:14" x14ac:dyDescent="0.25">
      <c r="A183" s="1">
        <v>38328</v>
      </c>
      <c r="B183" s="11">
        <v>13.67</v>
      </c>
      <c r="C183" s="11">
        <v>14.48</v>
      </c>
      <c r="D183">
        <v>210086.73</v>
      </c>
      <c r="E183">
        <v>217013.74</v>
      </c>
      <c r="F183">
        <v>129500.55</v>
      </c>
      <c r="G183">
        <v>133760.49</v>
      </c>
      <c r="H183">
        <f>(1/(1-91/360*VLOOKUP($A183,Tbills!$B$4:$C$974,2,1)/100))^((1)/91)-1</f>
        <v>6.1562896200184625E-5</v>
      </c>
      <c r="I183">
        <f t="shared" si="6"/>
        <v>9.2546078554609288</v>
      </c>
      <c r="K183">
        <f t="shared" si="8"/>
        <v>4.8925907162290434</v>
      </c>
      <c r="N183">
        <f t="shared" si="7"/>
        <v>4.1547284765647658</v>
      </c>
    </row>
    <row r="184" spans="1:14" x14ac:dyDescent="0.25">
      <c r="A184" s="1">
        <v>38329</v>
      </c>
      <c r="B184" s="11">
        <v>13.19</v>
      </c>
      <c r="C184" s="11">
        <v>14.49</v>
      </c>
      <c r="D184">
        <v>205796.37</v>
      </c>
      <c r="E184">
        <v>212568.56</v>
      </c>
      <c r="F184">
        <v>128848.4</v>
      </c>
      <c r="G184">
        <v>133078.65</v>
      </c>
      <c r="H184">
        <f>(1/(1-91/360*VLOOKUP($A184,Tbills!$B$4:$C$974,2,1)/100))^((1)/91)-1</f>
        <v>6.1562896200184625E-5</v>
      </c>
      <c r="I184">
        <f t="shared" si="6"/>
        <v>9.3491474485903439</v>
      </c>
      <c r="K184">
        <f t="shared" si="8"/>
        <v>4.9925750842718619</v>
      </c>
      <c r="N184">
        <f t="shared" si="7"/>
        <v>4.2399356569750042</v>
      </c>
    </row>
    <row r="185" spans="1:14" x14ac:dyDescent="0.25">
      <c r="A185" s="1">
        <v>38330</v>
      </c>
      <c r="B185" s="11">
        <v>12.88</v>
      </c>
      <c r="C185" s="11">
        <v>14.37</v>
      </c>
      <c r="D185">
        <v>203562.31</v>
      </c>
      <c r="E185">
        <v>210247.89</v>
      </c>
      <c r="F185">
        <v>128190.07</v>
      </c>
      <c r="G185">
        <v>132390.51</v>
      </c>
      <c r="H185">
        <f>(1/(1-91/360*VLOOKUP($A185,Tbills!$B$4:$C$974,2,1)/100))^((1)/91)-1</f>
        <v>6.1562896200184625E-5</v>
      </c>
      <c r="I185">
        <f t="shared" si="6"/>
        <v>9.3999364058248176</v>
      </c>
      <c r="K185">
        <f t="shared" si="8"/>
        <v>5.0468453434107579</v>
      </c>
      <c r="N185">
        <f t="shared" si="7"/>
        <v>4.2863295527719485</v>
      </c>
    </row>
    <row r="186" spans="1:14" x14ac:dyDescent="0.25">
      <c r="A186" s="1">
        <v>38331</v>
      </c>
      <c r="B186" s="11">
        <v>12.76</v>
      </c>
      <c r="C186" s="11">
        <v>14.34</v>
      </c>
      <c r="D186">
        <v>202534.74</v>
      </c>
      <c r="E186">
        <v>209173.63</v>
      </c>
      <c r="F186">
        <v>127864.44</v>
      </c>
      <c r="G186">
        <v>132046.06</v>
      </c>
      <c r="H186">
        <f>(1/(1-91/360*VLOOKUP($A186,Tbills!$B$4:$C$974,2,1)/100))^((1)/91)-1</f>
        <v>6.1562896200184625E-5</v>
      </c>
      <c r="I186">
        <f t="shared" si="6"/>
        <v>9.4237055768129334</v>
      </c>
      <c r="K186">
        <f t="shared" si="8"/>
        <v>5.0723959018510802</v>
      </c>
      <c r="N186">
        <f t="shared" si="7"/>
        <v>4.3083364027617854</v>
      </c>
    </row>
    <row r="187" spans="1:14" x14ac:dyDescent="0.25">
      <c r="A187" s="1">
        <v>38334</v>
      </c>
      <c r="B187" s="11">
        <v>12.54</v>
      </c>
      <c r="C187" s="11">
        <v>14.44</v>
      </c>
      <c r="D187">
        <v>198012.02</v>
      </c>
      <c r="E187">
        <v>204464.03</v>
      </c>
      <c r="F187">
        <v>124690.93</v>
      </c>
      <c r="G187">
        <v>128744.38</v>
      </c>
      <c r="H187">
        <f>(1/(1-91/360*VLOOKUP($A187,Tbills!$B$4:$C$974,2,1)/100))^((1)/91)-1</f>
        <v>6.1283544322776606E-5</v>
      </c>
      <c r="I187">
        <f t="shared" si="6"/>
        <v>9.5290501096558806</v>
      </c>
      <c r="K187">
        <f t="shared" si="8"/>
        <v>5.185877577212529</v>
      </c>
      <c r="N187">
        <f t="shared" si="7"/>
        <v>4.4056645572753466</v>
      </c>
    </row>
    <row r="188" spans="1:14" x14ac:dyDescent="0.25">
      <c r="A188" s="1">
        <v>38335</v>
      </c>
      <c r="B188" s="11">
        <v>12.73</v>
      </c>
      <c r="C188" s="11">
        <v>14.36</v>
      </c>
      <c r="D188">
        <v>198752.53</v>
      </c>
      <c r="E188">
        <v>205216.14</v>
      </c>
      <c r="F188">
        <v>123894.55</v>
      </c>
      <c r="G188">
        <v>127914.22</v>
      </c>
      <c r="H188">
        <f>(1/(1-91/360*VLOOKUP($A188,Tbills!$B$4:$C$974,2,1)/100))^((1)/91)-1</f>
        <v>6.1283544322776606E-5</v>
      </c>
      <c r="I188">
        <f t="shared" si="6"/>
        <v>9.5112764988243743</v>
      </c>
      <c r="K188">
        <f t="shared" si="8"/>
        <v>5.1665609583216607</v>
      </c>
      <c r="N188">
        <f t="shared" si="7"/>
        <v>4.3895652075490954</v>
      </c>
    </row>
    <row r="189" spans="1:14" x14ac:dyDescent="0.25">
      <c r="A189" s="1">
        <v>38336</v>
      </c>
      <c r="B189" s="11">
        <v>12.35</v>
      </c>
      <c r="C189" s="11">
        <v>14.26</v>
      </c>
      <c r="D189">
        <v>199793</v>
      </c>
      <c r="E189">
        <v>206277.87</v>
      </c>
      <c r="F189">
        <v>123135.51</v>
      </c>
      <c r="G189">
        <v>127122.72</v>
      </c>
      <c r="H189">
        <f>(1/(1-91/360*VLOOKUP($A189,Tbills!$B$4:$C$974,2,1)/100))^((1)/91)-1</f>
        <v>6.1283544322776606E-5</v>
      </c>
      <c r="I189">
        <f t="shared" si="6"/>
        <v>9.4864252643628735</v>
      </c>
      <c r="K189">
        <f t="shared" si="8"/>
        <v>5.1395912505335071</v>
      </c>
      <c r="N189">
        <f t="shared" si="7"/>
        <v>4.3669609469118704</v>
      </c>
    </row>
    <row r="190" spans="1:14" x14ac:dyDescent="0.25">
      <c r="A190" s="1">
        <v>38337</v>
      </c>
      <c r="B190" s="11">
        <v>12.27</v>
      </c>
      <c r="C190" s="11">
        <v>14.08</v>
      </c>
      <c r="D190">
        <v>197712.27</v>
      </c>
      <c r="E190">
        <v>204116.96</v>
      </c>
      <c r="F190">
        <v>122901.39</v>
      </c>
      <c r="G190">
        <v>126873.23</v>
      </c>
      <c r="H190">
        <f>(1/(1-91/360*VLOOKUP($A190,Tbills!$B$4:$C$974,2,1)/100))^((1)/91)-1</f>
        <v>6.1283544322776606E-5</v>
      </c>
      <c r="I190">
        <f t="shared" si="6"/>
        <v>9.5358656497787759</v>
      </c>
      <c r="K190">
        <f t="shared" si="8"/>
        <v>5.1931903032312459</v>
      </c>
      <c r="N190">
        <f t="shared" si="7"/>
        <v>4.4128152404417547</v>
      </c>
    </row>
    <row r="191" spans="1:14" x14ac:dyDescent="0.25">
      <c r="A191" s="1">
        <v>38338</v>
      </c>
      <c r="B191" s="11">
        <v>11.95</v>
      </c>
      <c r="C191" s="11">
        <v>14.2</v>
      </c>
      <c r="D191">
        <v>197978.63</v>
      </c>
      <c r="E191">
        <v>204379.44</v>
      </c>
      <c r="F191">
        <v>123637.85</v>
      </c>
      <c r="G191">
        <v>127625.72</v>
      </c>
      <c r="H191">
        <f>(1/(1-91/360*VLOOKUP($A191,Tbills!$B$4:$C$974,2,1)/100))^((1)/91)-1</f>
        <v>6.1283544322776606E-5</v>
      </c>
      <c r="I191">
        <f t="shared" si="6"/>
        <v>9.5294863905960927</v>
      </c>
      <c r="K191">
        <f t="shared" si="8"/>
        <v>5.1862706635548665</v>
      </c>
      <c r="N191">
        <f t="shared" si="7"/>
        <v>4.4072477529528227</v>
      </c>
    </row>
    <row r="192" spans="1:14" x14ac:dyDescent="0.25">
      <c r="A192" s="1">
        <v>38341</v>
      </c>
      <c r="B192" s="11">
        <v>11.83</v>
      </c>
      <c r="C192" s="11">
        <v>14.08</v>
      </c>
      <c r="D192">
        <v>197597.88</v>
      </c>
      <c r="E192">
        <v>203948.79999999999</v>
      </c>
      <c r="F192">
        <v>123457.36</v>
      </c>
      <c r="G192">
        <v>127415.94</v>
      </c>
      <c r="H192">
        <f>(1/(1-91/360*VLOOKUP($A192,Tbills!$B$4:$C$974,2,1)/100))^((1)/91)-1</f>
        <v>6.0724862104288846E-5</v>
      </c>
      <c r="I192">
        <f t="shared" si="6"/>
        <v>9.5387811486766907</v>
      </c>
      <c r="K192">
        <f t="shared" si="8"/>
        <v>5.1964723034728992</v>
      </c>
      <c r="N192">
        <f t="shared" si="7"/>
        <v>4.4168560305761497</v>
      </c>
    </row>
    <row r="193" spans="1:14" x14ac:dyDescent="0.25">
      <c r="A193" s="1">
        <v>38342</v>
      </c>
      <c r="B193" s="11">
        <v>11.55</v>
      </c>
      <c r="C193" s="11">
        <v>13.94</v>
      </c>
      <c r="D193">
        <v>193718</v>
      </c>
      <c r="E193">
        <v>199931.83</v>
      </c>
      <c r="F193">
        <v>122328.11</v>
      </c>
      <c r="G193">
        <v>126242.74</v>
      </c>
      <c r="H193">
        <f>(1/(1-91/360*VLOOKUP($A193,Tbills!$B$4:$C$974,2,1)/100))^((1)/91)-1</f>
        <v>6.0724862104288846E-5</v>
      </c>
      <c r="I193">
        <f t="shared" si="6"/>
        <v>9.632468220692278</v>
      </c>
      <c r="K193">
        <f t="shared" si="8"/>
        <v>5.2985750857311684</v>
      </c>
      <c r="N193">
        <f t="shared" si="7"/>
        <v>4.5039572213632644</v>
      </c>
    </row>
    <row r="194" spans="1:14" x14ac:dyDescent="0.25">
      <c r="A194" s="1">
        <v>38343</v>
      </c>
      <c r="B194" s="11">
        <v>11.45</v>
      </c>
      <c r="C194" s="11">
        <v>13.99</v>
      </c>
      <c r="D194">
        <v>194160.25</v>
      </c>
      <c r="E194">
        <v>200376.12</v>
      </c>
      <c r="F194">
        <v>122734.43</v>
      </c>
      <c r="G194">
        <v>126654.39999999999</v>
      </c>
      <c r="H194">
        <f>(1/(1-91/360*VLOOKUP($A194,Tbills!$B$4:$C$974,2,1)/100))^((1)/91)-1</f>
        <v>6.0724862104288846E-5</v>
      </c>
      <c r="I194">
        <f t="shared" si="6"/>
        <v>9.6215151199080466</v>
      </c>
      <c r="K194">
        <f t="shared" si="8"/>
        <v>5.2865543182111132</v>
      </c>
      <c r="N194">
        <f t="shared" si="7"/>
        <v>4.4940551739884507</v>
      </c>
    </row>
    <row r="195" spans="1:14" x14ac:dyDescent="0.25">
      <c r="A195" s="1">
        <v>38344</v>
      </c>
      <c r="B195" s="11">
        <v>11.23</v>
      </c>
      <c r="C195" s="11">
        <v>13.84</v>
      </c>
      <c r="D195">
        <v>193028.99</v>
      </c>
      <c r="E195">
        <v>199196.47</v>
      </c>
      <c r="F195">
        <v>122865.21</v>
      </c>
      <c r="G195">
        <v>126781.67</v>
      </c>
      <c r="H195">
        <f>(1/(1-91/360*VLOOKUP($A195,Tbills!$B$4:$C$974,2,1)/100))^((1)/91)-1</f>
        <v>6.0724862104288846E-5</v>
      </c>
      <c r="I195">
        <f t="shared" si="6"/>
        <v>9.6495857485912673</v>
      </c>
      <c r="K195">
        <f t="shared" si="8"/>
        <v>5.3174295348758198</v>
      </c>
      <c r="N195">
        <f t="shared" si="7"/>
        <v>4.5206197897700813</v>
      </c>
    </row>
    <row r="196" spans="1:14" x14ac:dyDescent="0.25">
      <c r="A196" s="1">
        <v>38348</v>
      </c>
      <c r="B196" s="11">
        <v>12.14</v>
      </c>
      <c r="C196" s="11">
        <v>14.1</v>
      </c>
      <c r="D196">
        <v>193313</v>
      </c>
      <c r="E196">
        <v>199441.16</v>
      </c>
      <c r="F196">
        <v>123282.73</v>
      </c>
      <c r="G196">
        <v>127181.7</v>
      </c>
      <c r="H196">
        <f>(1/(1-91/360*VLOOKUP($A196,Tbills!$B$4:$C$974,2,1)/100))^((1)/91)-1</f>
        <v>6.1981937477195714E-5</v>
      </c>
      <c r="I196">
        <f t="shared" si="6"/>
        <v>9.642655086142339</v>
      </c>
      <c r="K196">
        <f t="shared" si="8"/>
        <v>5.3099083246254484</v>
      </c>
      <c r="N196">
        <f t="shared" si="7"/>
        <v>4.5154954672356613</v>
      </c>
    </row>
    <row r="197" spans="1:14" x14ac:dyDescent="0.25">
      <c r="A197" s="1">
        <v>38349</v>
      </c>
      <c r="B197" s="11">
        <v>12</v>
      </c>
      <c r="C197" s="11">
        <v>13.91</v>
      </c>
      <c r="D197">
        <v>193324.98</v>
      </c>
      <c r="E197">
        <v>199441.16</v>
      </c>
      <c r="F197">
        <v>123249.49</v>
      </c>
      <c r="G197">
        <v>127139.52</v>
      </c>
      <c r="H197">
        <f>(1/(1-91/360*VLOOKUP($A197,Tbills!$B$4:$C$974,2,1)/100))^((1)/91)-1</f>
        <v>6.1981937477195714E-5</v>
      </c>
      <c r="I197">
        <f t="shared" si="6"/>
        <v>9.6424041129277676</v>
      </c>
      <c r="K197">
        <f t="shared" si="8"/>
        <v>5.3096610138267675</v>
      </c>
      <c r="N197">
        <f t="shared" si="7"/>
        <v>4.5156083349172045</v>
      </c>
    </row>
    <row r="198" spans="1:14" x14ac:dyDescent="0.25">
      <c r="A198" s="1">
        <v>38350</v>
      </c>
      <c r="B198" s="11">
        <v>11.62</v>
      </c>
      <c r="C198" s="11">
        <v>13.99</v>
      </c>
      <c r="D198">
        <v>193321.3</v>
      </c>
      <c r="E198">
        <v>199425</v>
      </c>
      <c r="F198">
        <v>123679.85</v>
      </c>
      <c r="G198">
        <v>127575.58</v>
      </c>
      <c r="H198">
        <f>(1/(1-91/360*VLOOKUP($A198,Tbills!$B$4:$C$974,2,1)/100))^((1)/91)-1</f>
        <v>6.1981937477195714E-5</v>
      </c>
      <c r="I198">
        <f t="shared" si="6"/>
        <v>9.6425437807433969</v>
      </c>
      <c r="K198">
        <f t="shared" si="8"/>
        <v>5.3098439172471927</v>
      </c>
      <c r="N198">
        <f t="shared" si="7"/>
        <v>4.5160870980705896</v>
      </c>
    </row>
    <row r="199" spans="1:14" x14ac:dyDescent="0.25">
      <c r="A199" s="1">
        <v>38351</v>
      </c>
      <c r="B199" s="11">
        <v>12.56</v>
      </c>
      <c r="C199" s="11">
        <v>14.3</v>
      </c>
      <c r="D199">
        <v>194252.71</v>
      </c>
      <c r="E199">
        <v>200373.46</v>
      </c>
      <c r="F199">
        <v>123980.82</v>
      </c>
      <c r="G199">
        <v>127878.12</v>
      </c>
      <c r="H199">
        <f>(1/(1-91/360*VLOOKUP($A199,Tbills!$B$4:$C$974,2,1)/100))^((1)/91)-1</f>
        <v>6.1981937477195714E-5</v>
      </c>
      <c r="I199">
        <f t="shared" si="6"/>
        <v>9.6193635662513728</v>
      </c>
      <c r="K199">
        <f t="shared" si="8"/>
        <v>5.2843443090837727</v>
      </c>
      <c r="N199">
        <f t="shared" si="7"/>
        <v>4.4947210534572424</v>
      </c>
    </row>
    <row r="200" spans="1:14" x14ac:dyDescent="0.25">
      <c r="A200" s="1">
        <v>38352</v>
      </c>
      <c r="B200" s="11">
        <v>13.29</v>
      </c>
      <c r="C200" s="11">
        <v>14.56</v>
      </c>
      <c r="D200">
        <v>194636.79</v>
      </c>
      <c r="E200">
        <v>200757.23</v>
      </c>
      <c r="F200">
        <v>124227.03</v>
      </c>
      <c r="G200">
        <v>128124.14</v>
      </c>
      <c r="H200">
        <f>(1/(1-91/360*VLOOKUP($A200,Tbills!$B$4:$C$974,2,1)/100))^((1)/91)-1</f>
        <v>6.1981937477195714E-5</v>
      </c>
      <c r="I200">
        <f t="shared" ref="I200:I263" si="9">I199*(1-IF($A200&lt;=I195,I$1,I$1+IF(AND(WEEKDAY($A200)&lt;&gt;1,WEEKDAY($A200)&lt;&gt;7),J$1,0)))^($A200-$A199)*(1-0.5*(E200/E199-1))</f>
        <v>9.6099015824253531</v>
      </c>
      <c r="K200">
        <f t="shared" si="8"/>
        <v>5.2739776951261206</v>
      </c>
      <c r="N200">
        <f t="shared" ref="N200:N263" si="10">N199*(1-N$1+H199)^($A200-$A199)*(2-E200/E199)</f>
        <v>4.4862245660750002</v>
      </c>
    </row>
    <row r="201" spans="1:14" x14ac:dyDescent="0.25">
      <c r="A201" s="1">
        <v>38355</v>
      </c>
      <c r="B201" s="11">
        <v>14.08</v>
      </c>
      <c r="C201" s="11">
        <v>15.07</v>
      </c>
      <c r="D201">
        <v>198058.44</v>
      </c>
      <c r="E201">
        <v>204249.14</v>
      </c>
      <c r="F201">
        <v>126003.66</v>
      </c>
      <c r="G201">
        <v>129932.67</v>
      </c>
      <c r="H201">
        <f>(1/(1-91/360*VLOOKUP($A201,Tbills!$B$4:$C$974,2,1)/100))^((1)/91)-1</f>
        <v>6.3378858411899941E-5</v>
      </c>
      <c r="I201">
        <f t="shared" si="9"/>
        <v>9.5255819175021106</v>
      </c>
      <c r="K201">
        <f t="shared" ref="K201:K264" si="11">K200*(1-IF($A201&lt;=L$3,K$1,K$1+IF(AND(WEEKDAY($A201)&lt;&gt;1,WEEKDAY($A201)&lt;&gt;7),L$1,0)))^($A201-$A200)*(2-$E201/$E200)</f>
        <v>5.181519675781189</v>
      </c>
      <c r="N201">
        <f t="shared" si="10"/>
        <v>4.4085231098821716</v>
      </c>
    </row>
    <row r="202" spans="1:14" x14ac:dyDescent="0.25">
      <c r="A202" s="1">
        <v>38356</v>
      </c>
      <c r="B202" s="11">
        <v>13.98</v>
      </c>
      <c r="C202" s="11">
        <v>15.05</v>
      </c>
      <c r="D202">
        <v>200482.41</v>
      </c>
      <c r="E202">
        <v>206735.93</v>
      </c>
      <c r="F202">
        <v>127438.77</v>
      </c>
      <c r="G202">
        <v>131404.29</v>
      </c>
      <c r="H202">
        <f>(1/(1-91/360*VLOOKUP($A202,Tbills!$B$4:$C$974,2,1)/100))^((1)/91)-1</f>
        <v>6.3378858411899941E-5</v>
      </c>
      <c r="I202">
        <f t="shared" si="9"/>
        <v>9.4673471981201711</v>
      </c>
      <c r="K202">
        <f t="shared" si="11"/>
        <v>5.118194842026706</v>
      </c>
      <c r="N202">
        <f t="shared" si="10"/>
        <v>4.3549630523387304</v>
      </c>
    </row>
    <row r="203" spans="1:14" x14ac:dyDescent="0.25">
      <c r="A203" s="1">
        <v>38357</v>
      </c>
      <c r="B203" s="11">
        <v>14.09</v>
      </c>
      <c r="C203" s="11">
        <v>15.21</v>
      </c>
      <c r="D203">
        <v>199944.91</v>
      </c>
      <c r="E203">
        <v>206168.56</v>
      </c>
      <c r="F203">
        <v>127502.03</v>
      </c>
      <c r="G203">
        <v>131461.19</v>
      </c>
      <c r="H203">
        <f>(1/(1-91/360*VLOOKUP($A203,Tbills!$B$4:$C$974,2,1)/100))^((1)/91)-1</f>
        <v>6.3378858411899941E-5</v>
      </c>
      <c r="I203">
        <f t="shared" si="9"/>
        <v>9.4800916330251592</v>
      </c>
      <c r="K203">
        <f t="shared" si="11"/>
        <v>5.1320022769467029</v>
      </c>
      <c r="N203">
        <f t="shared" si="10"/>
        <v>4.3670301494336394</v>
      </c>
    </row>
    <row r="204" spans="1:14" x14ac:dyDescent="0.25">
      <c r="A204" s="1">
        <v>38358</v>
      </c>
      <c r="B204" s="11">
        <v>13.58</v>
      </c>
      <c r="C204" s="11">
        <v>14.59</v>
      </c>
      <c r="D204">
        <v>196000.09</v>
      </c>
      <c r="E204">
        <v>202087.88</v>
      </c>
      <c r="F204">
        <v>125782.98</v>
      </c>
      <c r="G204">
        <v>129680.43</v>
      </c>
      <c r="H204">
        <f>(1/(1-91/360*VLOOKUP($A204,Tbills!$B$4:$C$974,2,1)/100))^((1)/91)-1</f>
        <v>6.3378858411899941E-5</v>
      </c>
      <c r="I204">
        <f t="shared" si="9"/>
        <v>9.5736618469268908</v>
      </c>
      <c r="K204">
        <f t="shared" si="11"/>
        <v>5.2333358860896588</v>
      </c>
      <c r="N204">
        <f t="shared" si="10"/>
        <v>4.4535840124778225</v>
      </c>
    </row>
    <row r="205" spans="1:14" x14ac:dyDescent="0.25">
      <c r="A205" s="1">
        <v>38359</v>
      </c>
      <c r="B205" s="11">
        <v>13.49</v>
      </c>
      <c r="C205" s="11">
        <v>14.52</v>
      </c>
      <c r="D205">
        <v>194807.13</v>
      </c>
      <c r="E205">
        <v>200845.06</v>
      </c>
      <c r="F205">
        <v>125530.58</v>
      </c>
      <c r="G205">
        <v>129411.99</v>
      </c>
      <c r="H205">
        <f>(1/(1-91/360*VLOOKUP($A205,Tbills!$B$4:$C$974,2,1)/100))^((1)/91)-1</f>
        <v>6.3378858411899941E-5</v>
      </c>
      <c r="I205">
        <f t="shared" si="9"/>
        <v>9.6028504287169731</v>
      </c>
      <c r="K205">
        <f t="shared" si="11"/>
        <v>5.2652751284836778</v>
      </c>
      <c r="N205">
        <f t="shared" si="10"/>
        <v>4.4810913675541419</v>
      </c>
    </row>
    <row r="206" spans="1:14" x14ac:dyDescent="0.25">
      <c r="A206" s="1">
        <v>38362</v>
      </c>
      <c r="B206" s="11">
        <v>13.23</v>
      </c>
      <c r="C206" s="11">
        <v>14.31</v>
      </c>
      <c r="D206">
        <v>192759.7</v>
      </c>
      <c r="E206">
        <v>198695.99</v>
      </c>
      <c r="F206">
        <v>124016.53</v>
      </c>
      <c r="G206">
        <v>127826.52</v>
      </c>
      <c r="H206">
        <f>(1/(1-91/360*VLOOKUP($A206,Tbills!$B$4:$C$974,2,1)/100))^((1)/91)-1</f>
        <v>6.4915678809729371E-5</v>
      </c>
      <c r="I206">
        <f t="shared" si="9"/>
        <v>9.6534725409541338</v>
      </c>
      <c r="K206">
        <f t="shared" si="11"/>
        <v>5.3208707692783737</v>
      </c>
      <c r="N206">
        <f t="shared" si="10"/>
        <v>4.5293982750096458</v>
      </c>
    </row>
    <row r="207" spans="1:14" x14ac:dyDescent="0.25">
      <c r="A207" s="1">
        <v>38363</v>
      </c>
      <c r="B207" s="11">
        <v>13.19</v>
      </c>
      <c r="C207" s="11">
        <v>14.34</v>
      </c>
      <c r="D207">
        <v>194533.74</v>
      </c>
      <c r="E207">
        <v>200511.77</v>
      </c>
      <c r="F207">
        <v>123240.6</v>
      </c>
      <c r="G207">
        <v>127018.45</v>
      </c>
      <c r="H207">
        <f>(1/(1-91/360*VLOOKUP($A207,Tbills!$B$4:$C$974,2,1)/100))^((1)/91)-1</f>
        <v>6.4915678809729371E-5</v>
      </c>
      <c r="I207">
        <f t="shared" si="9"/>
        <v>9.6091133851012884</v>
      </c>
      <c r="K207">
        <f t="shared" si="11"/>
        <v>5.2720005235807053</v>
      </c>
      <c r="N207">
        <f t="shared" si="10"/>
        <v>4.4881317914301508</v>
      </c>
    </row>
    <row r="208" spans="1:14" x14ac:dyDescent="0.25">
      <c r="A208" s="1">
        <v>38364</v>
      </c>
      <c r="B208" s="11">
        <v>12.56</v>
      </c>
      <c r="C208" s="11">
        <v>13.94</v>
      </c>
      <c r="D208">
        <v>188484.07</v>
      </c>
      <c r="E208">
        <v>194263.18</v>
      </c>
      <c r="F208">
        <v>121546.23</v>
      </c>
      <c r="G208">
        <v>125263.89</v>
      </c>
      <c r="H208">
        <f>(1/(1-91/360*VLOOKUP($A208,Tbills!$B$4:$C$974,2,1)/100))^((1)/91)-1</f>
        <v>6.4915678809729371E-5</v>
      </c>
      <c r="I208">
        <f t="shared" si="9"/>
        <v>9.7585847876059955</v>
      </c>
      <c r="K208">
        <f t="shared" si="11"/>
        <v>5.4360397753987808</v>
      </c>
      <c r="N208">
        <f t="shared" si="10"/>
        <v>4.6281256331483336</v>
      </c>
    </row>
    <row r="209" spans="1:14" x14ac:dyDescent="0.25">
      <c r="A209" s="1">
        <v>38365</v>
      </c>
      <c r="B209" s="11">
        <v>12.84</v>
      </c>
      <c r="C209" s="11">
        <v>14.22</v>
      </c>
      <c r="D209">
        <v>188855.15</v>
      </c>
      <c r="E209">
        <v>194633.03</v>
      </c>
      <c r="F209">
        <v>120578.24000000001</v>
      </c>
      <c r="G209">
        <v>124258.16</v>
      </c>
      <c r="H209">
        <f>(1/(1-91/360*VLOOKUP($A209,Tbills!$B$4:$C$974,2,1)/100))^((1)/91)-1</f>
        <v>6.4915678809729371E-5</v>
      </c>
      <c r="I209">
        <f t="shared" si="9"/>
        <v>9.7490415466423972</v>
      </c>
      <c r="K209">
        <f t="shared" si="11"/>
        <v>5.4254376104697544</v>
      </c>
      <c r="N209">
        <f t="shared" si="10"/>
        <v>4.6194433420207428</v>
      </c>
    </row>
    <row r="210" spans="1:14" x14ac:dyDescent="0.25">
      <c r="A210" s="1">
        <v>38366</v>
      </c>
      <c r="B210" s="11">
        <v>12.43</v>
      </c>
      <c r="C210" s="11">
        <v>13.93</v>
      </c>
      <c r="D210">
        <v>186664.67</v>
      </c>
      <c r="E210">
        <v>192362.9</v>
      </c>
      <c r="F210">
        <v>120017.74</v>
      </c>
      <c r="G210">
        <v>123672.49</v>
      </c>
      <c r="H210">
        <f>(1/(1-91/360*VLOOKUP($A210,Tbills!$B$4:$C$974,2,1)/100))^((1)/91)-1</f>
        <v>6.4915678809729371E-5</v>
      </c>
      <c r="I210">
        <f t="shared" si="9"/>
        <v>9.8056409903261326</v>
      </c>
      <c r="K210">
        <f t="shared" si="11"/>
        <v>5.4884623339979699</v>
      </c>
      <c r="N210">
        <f t="shared" si="10"/>
        <v>4.6734533987963243</v>
      </c>
    </row>
    <row r="211" spans="1:14" x14ac:dyDescent="0.25">
      <c r="A211" s="1">
        <v>38370</v>
      </c>
      <c r="B211" s="11">
        <v>12.47</v>
      </c>
      <c r="C211" s="11">
        <v>13.52</v>
      </c>
      <c r="D211">
        <v>180719.43</v>
      </c>
      <c r="E211">
        <v>186186.21</v>
      </c>
      <c r="F211">
        <v>117021.16</v>
      </c>
      <c r="G211">
        <v>120552.54</v>
      </c>
      <c r="H211">
        <f>(1/(1-91/360*VLOOKUP($A211,Tbills!$B$4:$C$974,2,1)/100))^((1)/91)-1</f>
        <v>6.5754036068232935E-5</v>
      </c>
      <c r="I211">
        <f t="shared" si="9"/>
        <v>9.962031237670729</v>
      </c>
      <c r="K211">
        <f t="shared" si="11"/>
        <v>5.663639232801458</v>
      </c>
      <c r="N211">
        <f t="shared" si="10"/>
        <v>4.8240548715442175</v>
      </c>
    </row>
    <row r="212" spans="1:14" x14ac:dyDescent="0.25">
      <c r="A212" s="1">
        <v>38371</v>
      </c>
      <c r="B212" s="11">
        <v>13.18</v>
      </c>
      <c r="C212" s="11">
        <v>14.24</v>
      </c>
      <c r="D212">
        <v>182854.3</v>
      </c>
      <c r="E212">
        <v>188373.42</v>
      </c>
      <c r="F212">
        <v>118226.13</v>
      </c>
      <c r="G212">
        <v>121785.95</v>
      </c>
      <c r="H212">
        <f>(1/(1-91/360*VLOOKUP($A212,Tbills!$B$4:$C$974,2,1)/100))^((1)/91)-1</f>
        <v>6.5754036068232935E-5</v>
      </c>
      <c r="I212">
        <f t="shared" si="9"/>
        <v>9.9032593283785761</v>
      </c>
      <c r="K212">
        <f t="shared" si="11"/>
        <v>5.5968453240851579</v>
      </c>
      <c r="N212">
        <f t="shared" si="10"/>
        <v>4.7675217577206119</v>
      </c>
    </row>
    <row r="213" spans="1:14" x14ac:dyDescent="0.25">
      <c r="A213" s="1">
        <v>38372</v>
      </c>
      <c r="B213" s="11">
        <v>13.83</v>
      </c>
      <c r="C213" s="11">
        <v>14.63</v>
      </c>
      <c r="D213">
        <v>184845.27</v>
      </c>
      <c r="E213">
        <v>190412.1</v>
      </c>
      <c r="F213">
        <v>118878.53</v>
      </c>
      <c r="G213">
        <v>122449.99</v>
      </c>
      <c r="H213">
        <f>(1/(1-91/360*VLOOKUP($A213,Tbills!$B$4:$C$974,2,1)/100))^((1)/91)-1</f>
        <v>6.5754036068232935E-5</v>
      </c>
      <c r="I213">
        <f t="shared" si="9"/>
        <v>9.8494137273688498</v>
      </c>
      <c r="K213">
        <f t="shared" si="11"/>
        <v>5.5360153543826236</v>
      </c>
      <c r="N213">
        <f t="shared" si="10"/>
        <v>4.7160607007510729</v>
      </c>
    </row>
    <row r="214" spans="1:14" x14ac:dyDescent="0.25">
      <c r="A214" s="1">
        <v>38373</v>
      </c>
      <c r="B214" s="11">
        <v>14.36</v>
      </c>
      <c r="C214" s="11">
        <v>15.06</v>
      </c>
      <c r="D214">
        <v>188661.91</v>
      </c>
      <c r="E214">
        <v>194331.17</v>
      </c>
      <c r="F214">
        <v>120282.6</v>
      </c>
      <c r="G214">
        <v>123888.19</v>
      </c>
      <c r="H214">
        <f>(1/(1-91/360*VLOOKUP($A214,Tbills!$B$4:$C$974,2,1)/100))^((1)/91)-1</f>
        <v>6.5754036068232935E-5</v>
      </c>
      <c r="I214">
        <f t="shared" si="9"/>
        <v>9.7477994832587989</v>
      </c>
      <c r="K214">
        <f t="shared" si="11"/>
        <v>5.4218203142801347</v>
      </c>
      <c r="N214">
        <f t="shared" si="10"/>
        <v>4.6191274153680837</v>
      </c>
    </row>
    <row r="215" spans="1:14" x14ac:dyDescent="0.25">
      <c r="A215" s="1">
        <v>38376</v>
      </c>
      <c r="B215" s="11">
        <v>14.65</v>
      </c>
      <c r="C215" s="11">
        <v>15.71</v>
      </c>
      <c r="D215">
        <v>187654.97</v>
      </c>
      <c r="E215">
        <v>193255.64</v>
      </c>
      <c r="F215">
        <v>120292.43</v>
      </c>
      <c r="G215">
        <v>123873.88</v>
      </c>
      <c r="H215">
        <f>(1/(1-91/360*VLOOKUP($A215,Tbills!$B$4:$C$974,2,1)/100))^((1)/91)-1</f>
        <v>6.4636240757920405E-5</v>
      </c>
      <c r="I215">
        <f t="shared" si="9"/>
        <v>9.7740109692747925</v>
      </c>
      <c r="K215">
        <f t="shared" si="11"/>
        <v>5.4510657675858738</v>
      </c>
      <c r="N215">
        <f t="shared" si="10"/>
        <v>4.6450929377846801</v>
      </c>
    </row>
    <row r="216" spans="1:14" x14ac:dyDescent="0.25">
      <c r="A216" s="1">
        <v>38377</v>
      </c>
      <c r="B216" s="11">
        <v>14.06</v>
      </c>
      <c r="C216" s="11">
        <v>14.65</v>
      </c>
      <c r="D216">
        <v>186293.69</v>
      </c>
      <c r="E216">
        <v>191841.24</v>
      </c>
      <c r="F216">
        <v>120600.49</v>
      </c>
      <c r="G216">
        <v>124183.1</v>
      </c>
      <c r="H216">
        <f>(1/(1-91/360*VLOOKUP($A216,Tbills!$B$4:$C$974,2,1)/100))^((1)/91)-1</f>
        <v>6.4636240757920405E-5</v>
      </c>
      <c r="I216">
        <f t="shared" si="9"/>
        <v>9.8095226777548845</v>
      </c>
      <c r="K216">
        <f t="shared" si="11"/>
        <v>5.4907053018780747</v>
      </c>
      <c r="N216">
        <f t="shared" si="10"/>
        <v>4.6792188354672941</v>
      </c>
    </row>
    <row r="217" spans="1:14" x14ac:dyDescent="0.25">
      <c r="A217" s="1">
        <v>38378</v>
      </c>
      <c r="B217" s="11">
        <v>13.44</v>
      </c>
      <c r="C217" s="11">
        <v>14.21</v>
      </c>
      <c r="D217">
        <v>183042.63</v>
      </c>
      <c r="E217">
        <v>188480.96</v>
      </c>
      <c r="F217">
        <v>119808.02</v>
      </c>
      <c r="G217">
        <v>123359.06</v>
      </c>
      <c r="H217">
        <f>(1/(1-91/360*VLOOKUP($A217,Tbills!$B$4:$C$974,2,1)/100))^((1)/91)-1</f>
        <v>6.4636240757920405E-5</v>
      </c>
      <c r="I217">
        <f t="shared" si="9"/>
        <v>9.8951766396487919</v>
      </c>
      <c r="K217">
        <f t="shared" si="11"/>
        <v>5.5866199656814546</v>
      </c>
      <c r="N217">
        <f t="shared" si="10"/>
        <v>4.7613114067203588</v>
      </c>
    </row>
    <row r="218" spans="1:14" x14ac:dyDescent="0.25">
      <c r="A218" s="1">
        <v>38379</v>
      </c>
      <c r="B218" s="11">
        <v>13.24</v>
      </c>
      <c r="C218" s="11">
        <v>13.85</v>
      </c>
      <c r="D218">
        <v>180713.33</v>
      </c>
      <c r="E218">
        <v>186070.27</v>
      </c>
      <c r="F218">
        <v>116006.62</v>
      </c>
      <c r="G218">
        <v>119437.02</v>
      </c>
      <c r="H218">
        <f>(1/(1-91/360*VLOOKUP($A218,Tbills!$B$4:$C$974,2,1)/100))^((1)/91)-1</f>
        <v>6.4636240757920405E-5</v>
      </c>
      <c r="I218">
        <f t="shared" si="9"/>
        <v>9.958197587736997</v>
      </c>
      <c r="K218">
        <f t="shared" si="11"/>
        <v>5.6578098573215403</v>
      </c>
      <c r="N218">
        <f t="shared" si="10"/>
        <v>4.8223423812835549</v>
      </c>
    </row>
    <row r="219" spans="1:14" x14ac:dyDescent="0.25">
      <c r="A219" s="1">
        <v>38380</v>
      </c>
      <c r="B219" s="11">
        <v>13.24</v>
      </c>
      <c r="C219" s="11">
        <v>13.87</v>
      </c>
      <c r="D219">
        <v>179091.17</v>
      </c>
      <c r="E219">
        <v>184388</v>
      </c>
      <c r="F219">
        <v>115822.97</v>
      </c>
      <c r="G219">
        <v>119240.22</v>
      </c>
      <c r="H219">
        <f>(1/(1-91/360*VLOOKUP($A219,Tbills!$B$4:$C$974,2,1)/100))^((1)/91)-1</f>
        <v>6.4636240757920405E-5</v>
      </c>
      <c r="I219">
        <f t="shared" si="9"/>
        <v>10.002953494820698</v>
      </c>
      <c r="K219">
        <f t="shared" si="11"/>
        <v>5.7086964835665386</v>
      </c>
      <c r="N219">
        <f t="shared" si="10"/>
        <v>4.8660759469267179</v>
      </c>
    </row>
    <row r="220" spans="1:14" x14ac:dyDescent="0.25">
      <c r="A220" s="1">
        <v>38383</v>
      </c>
      <c r="B220" s="11">
        <v>12.82</v>
      </c>
      <c r="C220" s="11">
        <v>13.36</v>
      </c>
      <c r="D220">
        <v>176979.53</v>
      </c>
      <c r="E220">
        <v>182178.15</v>
      </c>
      <c r="F220">
        <v>113980.93</v>
      </c>
      <c r="G220">
        <v>117320.7</v>
      </c>
      <c r="H220">
        <f>(1/(1-91/360*VLOOKUP($A220,Tbills!$B$4:$C$974,2,1)/100))^((1)/91)-1</f>
        <v>6.8968338003738694E-5</v>
      </c>
      <c r="I220">
        <f t="shared" si="9"/>
        <v>10.062109391311356</v>
      </c>
      <c r="K220">
        <f t="shared" si="11"/>
        <v>5.7763067913509207</v>
      </c>
      <c r="N220">
        <f t="shared" si="10"/>
        <v>4.9248032957320147</v>
      </c>
    </row>
    <row r="221" spans="1:14" x14ac:dyDescent="0.25">
      <c r="A221" s="1">
        <v>38384</v>
      </c>
      <c r="B221" s="11">
        <v>12.03</v>
      </c>
      <c r="C221" s="11">
        <v>12.92</v>
      </c>
      <c r="D221">
        <v>171258.92</v>
      </c>
      <c r="E221">
        <v>176276.94</v>
      </c>
      <c r="F221">
        <v>111298.19</v>
      </c>
      <c r="G221">
        <v>114551.26</v>
      </c>
      <c r="H221">
        <f>(1/(1-91/360*VLOOKUP($A221,Tbills!$B$4:$C$974,2,1)/100))^((1)/91)-1</f>
        <v>6.8968338003738694E-5</v>
      </c>
      <c r="I221">
        <f t="shared" si="9"/>
        <v>10.224811816464602</v>
      </c>
      <c r="K221">
        <f t="shared" si="11"/>
        <v>5.9631381965325891</v>
      </c>
      <c r="N221">
        <f t="shared" si="10"/>
        <v>5.0844927093166463</v>
      </c>
    </row>
    <row r="222" spans="1:14" x14ac:dyDescent="0.25">
      <c r="A222" s="1">
        <v>38385</v>
      </c>
      <c r="B222" s="11">
        <v>11.66</v>
      </c>
      <c r="C222" s="11">
        <v>12.35</v>
      </c>
      <c r="D222">
        <v>163518.81</v>
      </c>
      <c r="E222">
        <v>168297.88</v>
      </c>
      <c r="F222">
        <v>108333.27</v>
      </c>
      <c r="G222">
        <v>111491.77</v>
      </c>
      <c r="H222">
        <f>(1/(1-91/360*VLOOKUP($A222,Tbills!$B$4:$C$974,2,1)/100))^((1)/91)-1</f>
        <v>6.8968338003738694E-5</v>
      </c>
      <c r="I222">
        <f t="shared" si="9"/>
        <v>10.455949366439754</v>
      </c>
      <c r="K222">
        <f t="shared" si="11"/>
        <v>6.2327654267348898</v>
      </c>
      <c r="N222">
        <f t="shared" si="10"/>
        <v>5.3148089078703995</v>
      </c>
    </row>
    <row r="223" spans="1:14" x14ac:dyDescent="0.25">
      <c r="A223" s="1">
        <v>38386</v>
      </c>
      <c r="B223" s="11">
        <v>11.79</v>
      </c>
      <c r="C223" s="11">
        <v>12.5</v>
      </c>
      <c r="D223">
        <v>162471.23000000001</v>
      </c>
      <c r="E223">
        <v>167208.07999999999</v>
      </c>
      <c r="F223">
        <v>107634.03</v>
      </c>
      <c r="G223">
        <v>110764.46</v>
      </c>
      <c r="H223">
        <f>(1/(1-91/360*VLOOKUP($A223,Tbills!$B$4:$C$974,2,1)/100))^((1)/91)-1</f>
        <v>6.8968338003738694E-5</v>
      </c>
      <c r="I223">
        <f t="shared" si="9"/>
        <v>10.489529692833706</v>
      </c>
      <c r="K223">
        <f t="shared" si="11"/>
        <v>6.272833047747433</v>
      </c>
      <c r="N223">
        <f t="shared" si="10"/>
        <v>5.3493956239767355</v>
      </c>
    </row>
    <row r="224" spans="1:14" x14ac:dyDescent="0.25">
      <c r="A224" s="1">
        <v>38387</v>
      </c>
      <c r="B224" s="11">
        <v>11.21</v>
      </c>
      <c r="C224" s="11">
        <v>12.19</v>
      </c>
      <c r="D224">
        <v>154698.76</v>
      </c>
      <c r="E224">
        <v>159197.47</v>
      </c>
      <c r="F224">
        <v>103975.27</v>
      </c>
      <c r="G224">
        <v>106991.65</v>
      </c>
      <c r="H224">
        <f>(1/(1-91/360*VLOOKUP($A224,Tbills!$B$4:$C$974,2,1)/100))^((1)/91)-1</f>
        <v>6.8968338003738694E-5</v>
      </c>
      <c r="I224">
        <f t="shared" si="9"/>
        <v>10.740516498478943</v>
      </c>
      <c r="K224">
        <f t="shared" si="11"/>
        <v>6.5730459762284497</v>
      </c>
      <c r="N224">
        <f t="shared" si="10"/>
        <v>5.6058539200893449</v>
      </c>
    </row>
    <row r="225" spans="1:14" x14ac:dyDescent="0.25">
      <c r="A225" s="1">
        <v>38390</v>
      </c>
      <c r="B225" s="11">
        <v>11.73</v>
      </c>
      <c r="C225" s="11">
        <v>12.54</v>
      </c>
      <c r="D225">
        <v>155060.57999999999</v>
      </c>
      <c r="E225">
        <v>159536.87</v>
      </c>
      <c r="F225">
        <v>104386.87</v>
      </c>
      <c r="G225">
        <v>107393.06</v>
      </c>
      <c r="H225">
        <f>(1/(1-91/360*VLOOKUP($A225,Tbills!$B$4:$C$974,2,1)/100))^((1)/91)-1</f>
        <v>6.9108111824478513E-5</v>
      </c>
      <c r="I225">
        <f t="shared" si="9"/>
        <v>10.728229684400109</v>
      </c>
      <c r="K225">
        <f t="shared" si="11"/>
        <v>6.5581161891676132</v>
      </c>
      <c r="N225">
        <f t="shared" si="10"/>
        <v>5.5944392870181359</v>
      </c>
    </row>
    <row r="226" spans="1:14" x14ac:dyDescent="0.25">
      <c r="A226" s="1">
        <v>38391</v>
      </c>
      <c r="B226" s="11">
        <v>11.6</v>
      </c>
      <c r="C226" s="11">
        <v>12.18</v>
      </c>
      <c r="D226">
        <v>155871.31</v>
      </c>
      <c r="E226">
        <v>160359.98000000001</v>
      </c>
      <c r="F226">
        <v>102810.53</v>
      </c>
      <c r="G226">
        <v>105763.91</v>
      </c>
      <c r="H226">
        <f>(1/(1-91/360*VLOOKUP($A226,Tbills!$B$4:$C$974,2,1)/100))^((1)/91)-1</f>
        <v>6.9108111824478513E-5</v>
      </c>
      <c r="I226">
        <f t="shared" si="9"/>
        <v>10.700275714921741</v>
      </c>
      <c r="K226">
        <f t="shared" si="11"/>
        <v>6.5239765600013859</v>
      </c>
      <c r="N226">
        <f t="shared" si="10"/>
        <v>5.5657542720717439</v>
      </c>
    </row>
    <row r="227" spans="1:14" x14ac:dyDescent="0.25">
      <c r="A227" s="1">
        <v>38392</v>
      </c>
      <c r="B227" s="11">
        <v>12</v>
      </c>
      <c r="C227" s="11">
        <v>12.51</v>
      </c>
      <c r="D227">
        <v>157168.41</v>
      </c>
      <c r="E227">
        <v>161683.35999999999</v>
      </c>
      <c r="F227">
        <v>103784.59</v>
      </c>
      <c r="G227">
        <v>106758.64</v>
      </c>
      <c r="H227">
        <f>(1/(1-91/360*VLOOKUP($A227,Tbills!$B$4:$C$974,2,1)/100))^((1)/91)-1</f>
        <v>6.9108111824478513E-5</v>
      </c>
      <c r="I227">
        <f t="shared" si="9"/>
        <v>10.655846041983612</v>
      </c>
      <c r="K227">
        <f t="shared" si="11"/>
        <v>6.4698357176572987</v>
      </c>
      <c r="N227">
        <f t="shared" si="10"/>
        <v>5.5199998700653925</v>
      </c>
    </row>
    <row r="228" spans="1:14" x14ac:dyDescent="0.25">
      <c r="A228" s="1">
        <v>38393</v>
      </c>
      <c r="B228" s="11">
        <v>11.51</v>
      </c>
      <c r="C228" s="11">
        <v>12.27</v>
      </c>
      <c r="D228">
        <v>154534.12</v>
      </c>
      <c r="E228">
        <v>158962.22</v>
      </c>
      <c r="F228">
        <v>103198.45</v>
      </c>
      <c r="G228">
        <v>106148.33</v>
      </c>
      <c r="H228">
        <f>(1/(1-91/360*VLOOKUP($A228,Tbills!$B$4:$C$974,2,1)/100))^((1)/91)-1</f>
        <v>6.9108111824478513E-5</v>
      </c>
      <c r="I228">
        <f t="shared" si="9"/>
        <v>10.745235606894406</v>
      </c>
      <c r="K228">
        <f t="shared" si="11"/>
        <v>6.5784170086774569</v>
      </c>
      <c r="N228">
        <f t="shared" si="10"/>
        <v>5.6130820734608138</v>
      </c>
    </row>
    <row r="229" spans="1:14" x14ac:dyDescent="0.25">
      <c r="A229" s="1">
        <v>38394</v>
      </c>
      <c r="B229" s="11">
        <v>11.43</v>
      </c>
      <c r="C229" s="11">
        <v>11.96</v>
      </c>
      <c r="D229">
        <v>150629.54</v>
      </c>
      <c r="E229">
        <v>154934.76999999999</v>
      </c>
      <c r="F229">
        <v>99765.68</v>
      </c>
      <c r="G229">
        <v>102610.1</v>
      </c>
      <c r="H229">
        <f>(1/(1-91/360*VLOOKUP($A229,Tbills!$B$4:$C$974,2,1)/100))^((1)/91)-1</f>
        <v>6.9108111824478513E-5</v>
      </c>
      <c r="I229">
        <f t="shared" si="9"/>
        <v>10.881072470187611</v>
      </c>
      <c r="K229">
        <f t="shared" si="11"/>
        <v>6.7447729317800826</v>
      </c>
      <c r="N229">
        <f t="shared" si="10"/>
        <v>5.7554793979235734</v>
      </c>
    </row>
    <row r="230" spans="1:14" x14ac:dyDescent="0.25">
      <c r="A230" s="1">
        <v>38397</v>
      </c>
      <c r="B230" s="11">
        <v>11.52</v>
      </c>
      <c r="C230" s="11">
        <v>12.01</v>
      </c>
      <c r="D230">
        <v>152157.47</v>
      </c>
      <c r="E230">
        <v>156474.25</v>
      </c>
      <c r="F230">
        <v>99833.63</v>
      </c>
      <c r="G230">
        <v>102658.71</v>
      </c>
      <c r="H230">
        <f>(1/(1-91/360*VLOOKUP($A230,Tbills!$B$4:$C$974,2,1)/100))^((1)/91)-1</f>
        <v>7.0785537874762383E-5</v>
      </c>
      <c r="I230">
        <f t="shared" si="9"/>
        <v>10.826168237285962</v>
      </c>
      <c r="K230">
        <f t="shared" si="11"/>
        <v>6.6768217602032349</v>
      </c>
      <c r="N230">
        <f t="shared" si="10"/>
        <v>5.6988403028047268</v>
      </c>
    </row>
    <row r="231" spans="1:14" x14ac:dyDescent="0.25">
      <c r="A231" s="1">
        <v>38398</v>
      </c>
      <c r="B231" s="11">
        <v>11.27</v>
      </c>
      <c r="C231" s="11">
        <v>11.65</v>
      </c>
      <c r="D231">
        <v>152455.43</v>
      </c>
      <c r="E231">
        <v>156769.57999999999</v>
      </c>
      <c r="F231">
        <v>99467.94</v>
      </c>
      <c r="G231">
        <v>102275.4</v>
      </c>
      <c r="H231">
        <f>(1/(1-91/360*VLOOKUP($A231,Tbills!$B$4:$C$974,2,1)/100))^((1)/91)-1</f>
        <v>7.0785537874762383E-5</v>
      </c>
      <c r="I231">
        <f t="shared" si="9"/>
        <v>10.815670053936234</v>
      </c>
      <c r="K231">
        <f t="shared" si="11"/>
        <v>6.6639095171299854</v>
      </c>
      <c r="N231">
        <f t="shared" si="10"/>
        <v>5.6882765462933209</v>
      </c>
    </row>
    <row r="232" spans="1:14" x14ac:dyDescent="0.25">
      <c r="A232" s="1">
        <v>38399</v>
      </c>
      <c r="B232" s="11">
        <v>11.1</v>
      </c>
      <c r="C232" s="11">
        <v>11.52</v>
      </c>
      <c r="D232">
        <v>151829.93</v>
      </c>
      <c r="E232">
        <v>156115.28</v>
      </c>
      <c r="F232">
        <v>98238.74</v>
      </c>
      <c r="G232">
        <v>101004.26</v>
      </c>
      <c r="H232">
        <f>(1/(1-91/360*VLOOKUP($A232,Tbills!$B$4:$C$974,2,1)/100))^((1)/91)-1</f>
        <v>7.0785537874762383E-5</v>
      </c>
      <c r="I232">
        <f t="shared" si="9"/>
        <v>10.837958326577718</v>
      </c>
      <c r="K232">
        <f t="shared" si="11"/>
        <v>6.6914106161220186</v>
      </c>
      <c r="N232">
        <f t="shared" si="10"/>
        <v>5.7122104342684636</v>
      </c>
    </row>
    <row r="233" spans="1:14" x14ac:dyDescent="0.25">
      <c r="A233" s="1">
        <v>38400</v>
      </c>
      <c r="B233" s="11">
        <v>11.77</v>
      </c>
      <c r="C233" s="11">
        <v>12.18</v>
      </c>
      <c r="D233">
        <v>153302.12</v>
      </c>
      <c r="E233">
        <v>157617.97</v>
      </c>
      <c r="F233">
        <v>99967.7</v>
      </c>
      <c r="G233">
        <v>102774.75</v>
      </c>
      <c r="H233">
        <f>(1/(1-91/360*VLOOKUP($A233,Tbills!$B$4:$C$974,2,1)/100))^((1)/91)-1</f>
        <v>7.0785537874762383E-5</v>
      </c>
      <c r="I233">
        <f t="shared" si="9"/>
        <v>10.785517134047875</v>
      </c>
      <c r="K233">
        <f t="shared" si="11"/>
        <v>6.6266936866489008</v>
      </c>
      <c r="N233">
        <f t="shared" si="10"/>
        <v>5.6574186758985672</v>
      </c>
    </row>
    <row r="234" spans="1:14" x14ac:dyDescent="0.25">
      <c r="A234" s="1">
        <v>38401</v>
      </c>
      <c r="B234" s="11">
        <v>11.18</v>
      </c>
      <c r="C234" s="11">
        <v>12.13</v>
      </c>
      <c r="D234">
        <v>153409.10999999999</v>
      </c>
      <c r="E234">
        <v>157716.82</v>
      </c>
      <c r="F234">
        <v>100118.55</v>
      </c>
      <c r="G234">
        <v>102922.56</v>
      </c>
      <c r="H234">
        <f>(1/(1-91/360*VLOOKUP($A234,Tbills!$B$4:$C$974,2,1)/100))^((1)/91)-1</f>
        <v>7.0785537874762383E-5</v>
      </c>
      <c r="I234">
        <f t="shared" si="9"/>
        <v>10.781854438359439</v>
      </c>
      <c r="K234">
        <f t="shared" si="11"/>
        <v>6.6222293133590284</v>
      </c>
      <c r="N234">
        <f t="shared" si="10"/>
        <v>5.6540617262307054</v>
      </c>
    </row>
    <row r="235" spans="1:14" x14ac:dyDescent="0.25">
      <c r="A235" s="1">
        <v>38405</v>
      </c>
      <c r="B235" s="11">
        <v>13.14</v>
      </c>
      <c r="C235" s="11">
        <v>13.18</v>
      </c>
      <c r="D235">
        <v>159207.42000000001</v>
      </c>
      <c r="E235">
        <v>163633.28</v>
      </c>
      <c r="F235">
        <v>103230.97</v>
      </c>
      <c r="G235">
        <v>106093</v>
      </c>
      <c r="H235">
        <f>(1/(1-91/360*VLOOKUP($A235,Tbills!$B$4:$C$974,2,1)/100))^((1)/91)-1</f>
        <v>7.2882684507336037E-5</v>
      </c>
      <c r="I235">
        <f t="shared" si="9"/>
        <v>10.578522199418469</v>
      </c>
      <c r="K235">
        <f t="shared" si="11"/>
        <v>6.3726210440731625</v>
      </c>
      <c r="N235">
        <f t="shared" si="10"/>
        <v>5.4426956451787225</v>
      </c>
    </row>
    <row r="236" spans="1:14" x14ac:dyDescent="0.25">
      <c r="A236" s="1">
        <v>38406</v>
      </c>
      <c r="B236" s="11">
        <v>12.39</v>
      </c>
      <c r="C236" s="11">
        <v>12.84</v>
      </c>
      <c r="D236">
        <v>158469.65</v>
      </c>
      <c r="E236">
        <v>162863.07999999999</v>
      </c>
      <c r="F236">
        <v>102400.75</v>
      </c>
      <c r="G236">
        <v>105232.03</v>
      </c>
      <c r="H236">
        <f>(1/(1-91/360*VLOOKUP($A236,Tbills!$B$4:$C$974,2,1)/100))^((1)/91)-1</f>
        <v>7.2882684507336037E-5</v>
      </c>
      <c r="I236">
        <f t="shared" si="9"/>
        <v>10.603142065798048</v>
      </c>
      <c r="K236">
        <f t="shared" si="11"/>
        <v>6.4023179163916693</v>
      </c>
      <c r="N236">
        <f t="shared" si="10"/>
        <v>5.4685099795336409</v>
      </c>
    </row>
    <row r="237" spans="1:14" x14ac:dyDescent="0.25">
      <c r="A237" s="1">
        <v>38407</v>
      </c>
      <c r="B237" s="11">
        <v>11.57</v>
      </c>
      <c r="C237" s="11">
        <v>12.26</v>
      </c>
      <c r="D237">
        <v>156332.45000000001</v>
      </c>
      <c r="E237">
        <v>160654.76</v>
      </c>
      <c r="F237">
        <v>100814.39999999999</v>
      </c>
      <c r="G237">
        <v>103594.15</v>
      </c>
      <c r="H237">
        <f>(1/(1-91/360*VLOOKUP($A237,Tbills!$B$4:$C$974,2,1)/100))^((1)/91)-1</f>
        <v>7.2882684507336037E-5</v>
      </c>
      <c r="I237">
        <f t="shared" si="9"/>
        <v>10.674750161045518</v>
      </c>
      <c r="K237">
        <f t="shared" si="11"/>
        <v>6.4888270505408983</v>
      </c>
      <c r="N237">
        <f t="shared" si="10"/>
        <v>5.5428584655696289</v>
      </c>
    </row>
    <row r="238" spans="1:14" x14ac:dyDescent="0.25">
      <c r="A238" s="1">
        <v>38408</v>
      </c>
      <c r="B238" s="11">
        <v>11.49</v>
      </c>
      <c r="C238" s="11">
        <v>11.88</v>
      </c>
      <c r="D238">
        <v>153693.09</v>
      </c>
      <c r="E238">
        <v>157930.71</v>
      </c>
      <c r="F238">
        <v>99450.87</v>
      </c>
      <c r="G238">
        <v>102185.47</v>
      </c>
      <c r="H238">
        <f>(1/(1-91/360*VLOOKUP($A238,Tbills!$B$4:$C$974,2,1)/100))^((1)/91)-1</f>
        <v>7.2882684507336037E-5</v>
      </c>
      <c r="I238">
        <f t="shared" si="9"/>
        <v>10.76497009912018</v>
      </c>
      <c r="K238">
        <f t="shared" si="11"/>
        <v>6.5985437691152997</v>
      </c>
      <c r="N238">
        <f t="shared" si="10"/>
        <v>5.637045098144462</v>
      </c>
    </row>
    <row r="239" spans="1:14" x14ac:dyDescent="0.25">
      <c r="A239" s="1">
        <v>38411</v>
      </c>
      <c r="B239" s="11">
        <v>12.08</v>
      </c>
      <c r="C239" s="11">
        <v>12.62</v>
      </c>
      <c r="D239">
        <v>156656.39000000001</v>
      </c>
      <c r="E239">
        <v>160941.18</v>
      </c>
      <c r="F239">
        <v>100918.2</v>
      </c>
      <c r="G239">
        <v>103670.8</v>
      </c>
      <c r="H239">
        <f>(1/(1-91/360*VLOOKUP($A239,Tbills!$B$4:$C$974,2,1)/100))^((1)/91)-1</f>
        <v>7.5679509525805599E-5</v>
      </c>
      <c r="I239">
        <f t="shared" si="9"/>
        <v>10.661536826625024</v>
      </c>
      <c r="K239">
        <f t="shared" si="11"/>
        <v>6.4718581735271528</v>
      </c>
      <c r="N239">
        <f t="shared" si="10"/>
        <v>5.5301874283018408</v>
      </c>
    </row>
    <row r="240" spans="1:14" x14ac:dyDescent="0.25">
      <c r="A240" s="1">
        <v>38412</v>
      </c>
      <c r="B240" s="11">
        <v>12.04</v>
      </c>
      <c r="C240" s="11">
        <v>12.62</v>
      </c>
      <c r="D240">
        <v>155929.82</v>
      </c>
      <c r="E240">
        <v>160182.54999999999</v>
      </c>
      <c r="F240">
        <v>101039.43</v>
      </c>
      <c r="G240">
        <v>103787.49</v>
      </c>
      <c r="H240">
        <f>(1/(1-91/360*VLOOKUP($A240,Tbills!$B$4:$C$974,2,1)/100))^((1)/91)-1</f>
        <v>7.5679509525805599E-5</v>
      </c>
      <c r="I240">
        <f t="shared" si="9"/>
        <v>10.686386375297515</v>
      </c>
      <c r="K240">
        <f t="shared" si="11"/>
        <v>6.5020617842649671</v>
      </c>
      <c r="N240">
        <f t="shared" si="10"/>
        <v>5.5564701157171044</v>
      </c>
    </row>
    <row r="241" spans="1:14" x14ac:dyDescent="0.25">
      <c r="A241" s="1">
        <v>38413</v>
      </c>
      <c r="B241" s="11">
        <v>12.5</v>
      </c>
      <c r="C241" s="11">
        <v>13.18</v>
      </c>
      <c r="D241">
        <v>159025.32999999999</v>
      </c>
      <c r="E241">
        <v>163350.35999999999</v>
      </c>
      <c r="F241">
        <v>102730.54</v>
      </c>
      <c r="G241">
        <v>105516.74</v>
      </c>
      <c r="H241">
        <f>(1/(1-91/360*VLOOKUP($A241,Tbills!$B$4:$C$974,2,1)/100))^((1)/91)-1</f>
        <v>7.5679509525805599E-5</v>
      </c>
      <c r="I241">
        <f t="shared" si="9"/>
        <v>10.580442667619685</v>
      </c>
      <c r="K241">
        <f t="shared" si="11"/>
        <v>6.373178544373717</v>
      </c>
      <c r="N241">
        <f t="shared" si="10"/>
        <v>5.446794724755974</v>
      </c>
    </row>
    <row r="242" spans="1:14" x14ac:dyDescent="0.25">
      <c r="A242" s="1">
        <v>38414</v>
      </c>
      <c r="B242" s="11">
        <v>12.93</v>
      </c>
      <c r="C242" s="11">
        <v>13.21</v>
      </c>
      <c r="D242">
        <v>162839.03</v>
      </c>
      <c r="E242">
        <v>167255.42000000001</v>
      </c>
      <c r="F242">
        <v>103451.67</v>
      </c>
      <c r="G242">
        <v>106249.45</v>
      </c>
      <c r="H242">
        <f>(1/(1-91/360*VLOOKUP($A242,Tbills!$B$4:$C$974,2,1)/100))^((1)/91)-1</f>
        <v>7.5679509525805599E-5</v>
      </c>
      <c r="I242">
        <f t="shared" si="9"/>
        <v>10.453702342837493</v>
      </c>
      <c r="K242">
        <f t="shared" si="11"/>
        <v>6.2205313556624722</v>
      </c>
      <c r="N242">
        <f t="shared" si="10"/>
        <v>5.3167891558723328</v>
      </c>
    </row>
    <row r="243" spans="1:14" x14ac:dyDescent="0.25">
      <c r="A243" s="1">
        <v>38415</v>
      </c>
      <c r="B243" s="11">
        <v>11.94</v>
      </c>
      <c r="C243" s="11">
        <v>12.58</v>
      </c>
      <c r="D243">
        <v>157264.63</v>
      </c>
      <c r="E243">
        <v>161517.18</v>
      </c>
      <c r="F243">
        <v>102127.22</v>
      </c>
      <c r="G243">
        <v>104881.15</v>
      </c>
      <c r="H243">
        <f>(1/(1-91/360*VLOOKUP($A243,Tbills!$B$4:$C$974,2,1)/100))^((1)/91)-1</f>
        <v>7.5679509525805599E-5</v>
      </c>
      <c r="I243">
        <f t="shared" si="9"/>
        <v>10.632749685685187</v>
      </c>
      <c r="K243">
        <f t="shared" si="11"/>
        <v>6.4336472088810579</v>
      </c>
      <c r="N243">
        <f t="shared" si="10"/>
        <v>5.4994116448141792</v>
      </c>
    </row>
    <row r="244" spans="1:14" x14ac:dyDescent="0.25">
      <c r="A244" s="1">
        <v>38418</v>
      </c>
      <c r="B244" s="11">
        <v>12.26</v>
      </c>
      <c r="C244" s="11">
        <v>12.75</v>
      </c>
      <c r="D244">
        <v>156677.63</v>
      </c>
      <c r="E244">
        <v>160877.63</v>
      </c>
      <c r="F244">
        <v>101270.7</v>
      </c>
      <c r="G244">
        <v>103977.72</v>
      </c>
      <c r="H244">
        <f>(1/(1-91/360*VLOOKUP($A244,Tbills!$B$4:$C$974,2,1)/100))^((1)/91)-1</f>
        <v>7.5539651183342826E-5</v>
      </c>
      <c r="I244">
        <f t="shared" si="9"/>
        <v>10.652968769448066</v>
      </c>
      <c r="K244">
        <f t="shared" si="11"/>
        <v>6.4582196747884542</v>
      </c>
      <c r="N244">
        <f t="shared" si="10"/>
        <v>5.5218282611516516</v>
      </c>
    </row>
    <row r="245" spans="1:14" x14ac:dyDescent="0.25">
      <c r="A245" s="1">
        <v>38419</v>
      </c>
      <c r="B245" s="11">
        <v>12.4</v>
      </c>
      <c r="C245" s="11">
        <v>12.87</v>
      </c>
      <c r="D245">
        <v>159135.4</v>
      </c>
      <c r="E245">
        <v>163389.13</v>
      </c>
      <c r="F245">
        <v>102460.03</v>
      </c>
      <c r="G245">
        <v>105190.99</v>
      </c>
      <c r="H245">
        <f>(1/(1-91/360*VLOOKUP($A245,Tbills!$B$4:$C$974,2,1)/100))^((1)/91)-1</f>
        <v>7.5539651183342826E-5</v>
      </c>
      <c r="I245">
        <f t="shared" si="9"/>
        <v>10.569540615146641</v>
      </c>
      <c r="K245">
        <f t="shared" si="11"/>
        <v>6.3571027310457584</v>
      </c>
      <c r="N245">
        <f t="shared" si="10"/>
        <v>5.4358352122236617</v>
      </c>
    </row>
    <row r="246" spans="1:14" x14ac:dyDescent="0.25">
      <c r="A246" s="1">
        <v>38420</v>
      </c>
      <c r="B246" s="11">
        <v>12.7</v>
      </c>
      <c r="C246" s="11">
        <v>13.45</v>
      </c>
      <c r="D246">
        <v>161923.59</v>
      </c>
      <c r="E246">
        <v>166239.51</v>
      </c>
      <c r="F246">
        <v>102569.33</v>
      </c>
      <c r="G246">
        <v>105295.26</v>
      </c>
      <c r="H246">
        <f>(1/(1-91/360*VLOOKUP($A246,Tbills!$B$4:$C$974,2,1)/100))^((1)/91)-1</f>
        <v>7.5539651183342826E-5</v>
      </c>
      <c r="I246">
        <f t="shared" si="9"/>
        <v>10.477073267497888</v>
      </c>
      <c r="K246">
        <f t="shared" si="11"/>
        <v>6.245909951723247</v>
      </c>
      <c r="N246">
        <f t="shared" si="10"/>
        <v>5.3412110966443</v>
      </c>
    </row>
    <row r="247" spans="1:14" x14ac:dyDescent="0.25">
      <c r="A247" s="1">
        <v>38421</v>
      </c>
      <c r="B247" s="11">
        <v>12.49</v>
      </c>
      <c r="C247" s="11">
        <v>13.42</v>
      </c>
      <c r="D247">
        <v>161401.1</v>
      </c>
      <c r="E247">
        <v>165690.53</v>
      </c>
      <c r="F247">
        <v>103243.18</v>
      </c>
      <c r="G247">
        <v>105979.07</v>
      </c>
      <c r="H247">
        <f>(1/(1-91/360*VLOOKUP($A247,Tbills!$B$4:$C$974,2,1)/100))^((1)/91)-1</f>
        <v>7.5539651183342826E-5</v>
      </c>
      <c r="I247">
        <f t="shared" si="9"/>
        <v>10.494099574785912</v>
      </c>
      <c r="K247">
        <f t="shared" si="11"/>
        <v>6.2662442270933454</v>
      </c>
      <c r="N247">
        <f t="shared" si="10"/>
        <v>5.359056213110267</v>
      </c>
    </row>
    <row r="248" spans="1:14" x14ac:dyDescent="0.25">
      <c r="A248" s="1">
        <v>38422</v>
      </c>
      <c r="B248" s="11">
        <v>12.8</v>
      </c>
      <c r="C248" s="11">
        <v>13.77</v>
      </c>
      <c r="D248">
        <v>162518.51999999999</v>
      </c>
      <c r="E248">
        <v>166825.13</v>
      </c>
      <c r="F248">
        <v>104083.23</v>
      </c>
      <c r="G248">
        <v>106833.38</v>
      </c>
      <c r="H248">
        <f>(1/(1-91/360*VLOOKUP($A248,Tbills!$B$4:$C$974,2,1)/100))^((1)/91)-1</f>
        <v>7.5539651183342826E-5</v>
      </c>
      <c r="I248">
        <f t="shared" si="9"/>
        <v>10.457897122700405</v>
      </c>
      <c r="K248">
        <f t="shared" si="11"/>
        <v>6.2230449763285378</v>
      </c>
      <c r="N248">
        <f t="shared" si="10"/>
        <v>5.3225641676708246</v>
      </c>
    </row>
    <row r="249" spans="1:14" x14ac:dyDescent="0.25">
      <c r="A249" s="1">
        <v>38425</v>
      </c>
      <c r="B249" s="11">
        <v>12.39</v>
      </c>
      <c r="C249" s="11">
        <v>13.56</v>
      </c>
      <c r="D249">
        <v>162551.45000000001</v>
      </c>
      <c r="E249">
        <v>166821.13</v>
      </c>
      <c r="F249">
        <v>104569.14</v>
      </c>
      <c r="G249">
        <v>107307.92</v>
      </c>
      <c r="H249">
        <f>(1/(1-91/360*VLOOKUP($A249,Tbills!$B$4:$C$974,2,1)/100))^((1)/91)-1</f>
        <v>7.6238960891039653E-5</v>
      </c>
      <c r="I249">
        <f t="shared" si="9"/>
        <v>10.457205934196351</v>
      </c>
      <c r="K249">
        <f t="shared" si="11"/>
        <v>6.2223246858379841</v>
      </c>
      <c r="N249">
        <f t="shared" si="10"/>
        <v>5.323307434402083</v>
      </c>
    </row>
    <row r="250" spans="1:14" x14ac:dyDescent="0.25">
      <c r="A250" s="1">
        <v>38426</v>
      </c>
      <c r="B250" s="11">
        <v>13.15</v>
      </c>
      <c r="C250" s="11">
        <v>14.03</v>
      </c>
      <c r="D250">
        <v>166393.57</v>
      </c>
      <c r="E250">
        <v>170751.45</v>
      </c>
      <c r="F250">
        <v>105603.95</v>
      </c>
      <c r="G250">
        <v>108361.65</v>
      </c>
      <c r="H250">
        <f>(1/(1-91/360*VLOOKUP($A250,Tbills!$B$4:$C$974,2,1)/100))^((1)/91)-1</f>
        <v>7.6238960891039653E-5</v>
      </c>
      <c r="I250">
        <f t="shared" si="9"/>
        <v>10.333750636308105</v>
      </c>
      <c r="K250">
        <f t="shared" si="11"/>
        <v>6.0754432084109657</v>
      </c>
      <c r="N250">
        <f t="shared" si="10"/>
        <v>5.1980938898501368</v>
      </c>
    </row>
    <row r="251" spans="1:14" x14ac:dyDescent="0.25">
      <c r="A251" s="1">
        <v>38427</v>
      </c>
      <c r="B251" s="11">
        <v>13.49</v>
      </c>
      <c r="C251" s="11">
        <v>14.36</v>
      </c>
      <c r="D251">
        <v>170502.14</v>
      </c>
      <c r="E251">
        <v>174954.6</v>
      </c>
      <c r="F251">
        <v>107339.89</v>
      </c>
      <c r="G251">
        <v>110134.66</v>
      </c>
      <c r="H251">
        <f>(1/(1-91/360*VLOOKUP($A251,Tbills!$B$4:$C$974,2,1)/100))^((1)/91)-1</f>
        <v>7.6238960891039653E-5</v>
      </c>
      <c r="I251">
        <f t="shared" si="9"/>
        <v>10.206299231528616</v>
      </c>
      <c r="K251">
        <f t="shared" si="11"/>
        <v>5.9256165064861177</v>
      </c>
      <c r="N251">
        <f t="shared" si="10"/>
        <v>5.0703386878712484</v>
      </c>
    </row>
    <row r="252" spans="1:14" x14ac:dyDescent="0.25">
      <c r="A252" s="1">
        <v>38428</v>
      </c>
      <c r="B252" s="11">
        <v>13.29</v>
      </c>
      <c r="C252" s="11">
        <v>14.73</v>
      </c>
      <c r="D252">
        <v>170693.9</v>
      </c>
      <c r="E252">
        <v>175138.03</v>
      </c>
      <c r="F252">
        <v>108257.83</v>
      </c>
      <c r="G252">
        <v>111068.1</v>
      </c>
      <c r="H252">
        <f>(1/(1-91/360*VLOOKUP($A252,Tbills!$B$4:$C$974,2,1)/100))^((1)/91)-1</f>
        <v>7.6238960891039653E-5</v>
      </c>
      <c r="I252">
        <f t="shared" si="9"/>
        <v>10.200683363719831</v>
      </c>
      <c r="K252">
        <f t="shared" si="11"/>
        <v>5.9191281345615883</v>
      </c>
      <c r="N252">
        <f t="shared" si="10"/>
        <v>5.0652215402251644</v>
      </c>
    </row>
    <row r="253" spans="1:14" x14ac:dyDescent="0.25">
      <c r="A253" s="1">
        <v>38429</v>
      </c>
      <c r="B253" s="11">
        <v>13.14</v>
      </c>
      <c r="C253" s="11">
        <v>14.51</v>
      </c>
      <c r="D253">
        <v>170346.58</v>
      </c>
      <c r="E253">
        <v>174768.31</v>
      </c>
      <c r="F253">
        <v>108796.15</v>
      </c>
      <c r="G253">
        <v>111611.92</v>
      </c>
      <c r="H253">
        <f>(1/(1-91/360*VLOOKUP($A253,Tbills!$B$4:$C$974,2,1)/100))^((1)/91)-1</f>
        <v>7.6238960891039653E-5</v>
      </c>
      <c r="I253">
        <f t="shared" si="9"/>
        <v>10.211184512919255</v>
      </c>
      <c r="K253">
        <f t="shared" si="11"/>
        <v>5.9313472689560083</v>
      </c>
      <c r="N253">
        <f t="shared" si="10"/>
        <v>5.0761135706901204</v>
      </c>
    </row>
    <row r="254" spans="1:14" x14ac:dyDescent="0.25">
      <c r="A254" s="1">
        <v>38432</v>
      </c>
      <c r="B254" s="11">
        <v>13.61</v>
      </c>
      <c r="C254" s="11">
        <v>14.82</v>
      </c>
      <c r="D254">
        <v>169925.25</v>
      </c>
      <c r="E254">
        <v>174296.07</v>
      </c>
      <c r="F254">
        <v>110196.32</v>
      </c>
      <c r="G254">
        <v>113022.8</v>
      </c>
      <c r="H254">
        <f>(1/(1-91/360*VLOOKUP($A254,Tbills!$B$4:$C$974,2,1)/100))^((1)/91)-1</f>
        <v>7.8057376700968462E-5</v>
      </c>
      <c r="I254">
        <f t="shared" si="9"/>
        <v>10.224181923290436</v>
      </c>
      <c r="K254">
        <f t="shared" si="11"/>
        <v>5.9465433489029689</v>
      </c>
      <c r="N254">
        <f t="shared" si="10"/>
        <v>5.0904290866246171</v>
      </c>
    </row>
    <row r="255" spans="1:14" x14ac:dyDescent="0.25">
      <c r="A255" s="1">
        <v>38433</v>
      </c>
      <c r="B255" s="11">
        <v>14.27</v>
      </c>
      <c r="C255" s="11">
        <v>14.97</v>
      </c>
      <c r="D255">
        <v>173054.63</v>
      </c>
      <c r="E255">
        <v>177492.34</v>
      </c>
      <c r="F255">
        <v>113308.02</v>
      </c>
      <c r="G255">
        <v>116205.49</v>
      </c>
      <c r="H255">
        <f>(1/(1-91/360*VLOOKUP($A255,Tbills!$B$4:$C$974,2,1)/100))^((1)/91)-1</f>
        <v>7.8057376700968462E-5</v>
      </c>
      <c r="I255">
        <f t="shared" si="9"/>
        <v>10.130171889524776</v>
      </c>
      <c r="K255">
        <f t="shared" si="11"/>
        <v>5.8372227755662811</v>
      </c>
      <c r="N255">
        <f t="shared" si="10"/>
        <v>4.997285196204249</v>
      </c>
    </row>
    <row r="256" spans="1:14" x14ac:dyDescent="0.25">
      <c r="A256" s="1">
        <v>38434</v>
      </c>
      <c r="B256" s="11">
        <v>14.06</v>
      </c>
      <c r="C256" s="11">
        <v>15.06</v>
      </c>
      <c r="D256">
        <v>174183.16</v>
      </c>
      <c r="E256">
        <v>178635.95</v>
      </c>
      <c r="F256">
        <v>114228.52</v>
      </c>
      <c r="G256">
        <v>117140.46</v>
      </c>
      <c r="H256">
        <f>(1/(1-91/360*VLOOKUP($A256,Tbills!$B$4:$C$974,2,1)/100))^((1)/91)-1</f>
        <v>7.8057376700968462E-5</v>
      </c>
      <c r="I256">
        <f t="shared" si="9"/>
        <v>10.097273961868748</v>
      </c>
      <c r="K256">
        <f t="shared" si="11"/>
        <v>5.799342547145236</v>
      </c>
      <c r="N256">
        <f t="shared" si="10"/>
        <v>4.9652908530893463</v>
      </c>
    </row>
    <row r="257" spans="1:14" x14ac:dyDescent="0.25">
      <c r="A257" s="1">
        <v>38435</v>
      </c>
      <c r="B257" s="11">
        <v>13.42</v>
      </c>
      <c r="C257" s="11">
        <v>14.94</v>
      </c>
      <c r="D257">
        <v>171495.25</v>
      </c>
      <c r="E257">
        <v>175865.38</v>
      </c>
      <c r="F257">
        <v>112598.57</v>
      </c>
      <c r="G257">
        <v>115459.81</v>
      </c>
      <c r="H257">
        <f>(1/(1-91/360*VLOOKUP($A257,Tbills!$B$4:$C$974,2,1)/100))^((1)/91)-1</f>
        <v>7.8057376700968462E-5</v>
      </c>
      <c r="I257">
        <f t="shared" si="9"/>
        <v>10.175311398021266</v>
      </c>
      <c r="K257">
        <f t="shared" si="11"/>
        <v>5.8890136655573002</v>
      </c>
      <c r="N257">
        <f t="shared" si="10"/>
        <v>5.042507561598887</v>
      </c>
    </row>
    <row r="258" spans="1:14" x14ac:dyDescent="0.25">
      <c r="A258" s="1">
        <v>38439</v>
      </c>
      <c r="B258" s="11">
        <v>13.75</v>
      </c>
      <c r="C258" s="11">
        <v>15.01</v>
      </c>
      <c r="D258">
        <v>173124.78</v>
      </c>
      <c r="E258">
        <v>177481.52</v>
      </c>
      <c r="F258">
        <v>113071.95</v>
      </c>
      <c r="G258">
        <v>115909.16</v>
      </c>
      <c r="H258">
        <f>(1/(1-91/360*VLOOKUP($A258,Tbills!$B$4:$C$974,2,1)/100))^((1)/91)-1</f>
        <v>7.749783174482161E-5</v>
      </c>
      <c r="I258">
        <f t="shared" si="9"/>
        <v>10.127503221317607</v>
      </c>
      <c r="K258">
        <f t="shared" si="11"/>
        <v>5.8338087611734339</v>
      </c>
      <c r="N258">
        <f t="shared" si="10"/>
        <v>4.996989561608336</v>
      </c>
    </row>
    <row r="259" spans="1:14" x14ac:dyDescent="0.25">
      <c r="A259" s="1">
        <v>38440</v>
      </c>
      <c r="B259" s="11">
        <v>14.49</v>
      </c>
      <c r="C259" s="11">
        <v>15.19</v>
      </c>
      <c r="D259">
        <v>181443.77</v>
      </c>
      <c r="E259">
        <v>185996.1</v>
      </c>
      <c r="F259">
        <v>113802.68</v>
      </c>
      <c r="G259">
        <v>116649.24</v>
      </c>
      <c r="H259">
        <f>(1/(1-91/360*VLOOKUP($A259,Tbills!$B$4:$C$974,2,1)/100))^((1)/91)-1</f>
        <v>7.749783174482161E-5</v>
      </c>
      <c r="I259">
        <f t="shared" si="9"/>
        <v>9.8843152048665388</v>
      </c>
      <c r="K259">
        <f t="shared" si="11"/>
        <v>5.5536762623857134</v>
      </c>
      <c r="N259">
        <f t="shared" si="10"/>
        <v>4.7574544120240398</v>
      </c>
    </row>
    <row r="260" spans="1:14" x14ac:dyDescent="0.25">
      <c r="A260" s="1">
        <v>38441</v>
      </c>
      <c r="B260" s="11">
        <v>13.64</v>
      </c>
      <c r="C260" s="11">
        <v>14.51</v>
      </c>
      <c r="D260">
        <v>172723.37</v>
      </c>
      <c r="E260">
        <v>177042.5</v>
      </c>
      <c r="F260">
        <v>113281.77</v>
      </c>
      <c r="G260">
        <v>116106.26</v>
      </c>
      <c r="H260">
        <f>(1/(1-91/360*VLOOKUP($A260,Tbills!$B$4:$C$974,2,1)/100))^((1)/91)-1</f>
        <v>7.749783174482161E-5</v>
      </c>
      <c r="I260">
        <f t="shared" si="9"/>
        <v>10.121960513987338</v>
      </c>
      <c r="K260">
        <f t="shared" si="11"/>
        <v>5.8207515894533843</v>
      </c>
      <c r="N260">
        <f t="shared" si="10"/>
        <v>4.986673824807859</v>
      </c>
    </row>
    <row r="261" spans="1:14" x14ac:dyDescent="0.25">
      <c r="A261" s="1">
        <v>38442</v>
      </c>
      <c r="B261" s="11">
        <v>14.02</v>
      </c>
      <c r="C261" s="11">
        <v>14.62</v>
      </c>
      <c r="D261">
        <v>172416.46</v>
      </c>
      <c r="E261">
        <v>176714.2</v>
      </c>
      <c r="F261">
        <v>112820.64</v>
      </c>
      <c r="G261">
        <v>115624.64</v>
      </c>
      <c r="H261">
        <f>(1/(1-91/360*VLOOKUP($A261,Tbills!$B$4:$C$974,2,1)/100))^((1)/91)-1</f>
        <v>7.749783174482161E-5</v>
      </c>
      <c r="I261">
        <f t="shared" si="9"/>
        <v>10.131081685626471</v>
      </c>
      <c r="K261">
        <f t="shared" si="11"/>
        <v>5.8312737347143964</v>
      </c>
      <c r="N261">
        <f t="shared" si="10"/>
        <v>4.9961232907461408</v>
      </c>
    </row>
    <row r="262" spans="1:14" x14ac:dyDescent="0.25">
      <c r="A262" s="1">
        <v>38443</v>
      </c>
      <c r="B262" s="11">
        <v>14.09</v>
      </c>
      <c r="C262" s="11">
        <v>15.02</v>
      </c>
      <c r="D262">
        <v>175853.59</v>
      </c>
      <c r="E262">
        <v>180223.31</v>
      </c>
      <c r="F262">
        <v>114617.97</v>
      </c>
      <c r="G262">
        <v>117457.68</v>
      </c>
      <c r="H262">
        <f>(1/(1-91/360*VLOOKUP($A262,Tbills!$B$4:$C$974,2,1)/100))^((1)/91)-1</f>
        <v>7.749783174482161E-5</v>
      </c>
      <c r="I262">
        <f t="shared" si="9"/>
        <v>10.030231417899049</v>
      </c>
      <c r="K262">
        <f t="shared" si="11"/>
        <v>5.7152127596248574</v>
      </c>
      <c r="N262">
        <f t="shared" si="10"/>
        <v>4.8971109341467667</v>
      </c>
    </row>
    <row r="263" spans="1:14" x14ac:dyDescent="0.25">
      <c r="A263" s="1">
        <v>38446</v>
      </c>
      <c r="B263" s="11">
        <v>14.11</v>
      </c>
      <c r="C263" s="11">
        <v>15</v>
      </c>
      <c r="D263">
        <v>180325.37</v>
      </c>
      <c r="E263">
        <v>184764.3</v>
      </c>
      <c r="F263">
        <v>114067.99</v>
      </c>
      <c r="G263">
        <v>116866.76</v>
      </c>
      <c r="H263">
        <f>(1/(1-91/360*VLOOKUP($A263,Tbills!$B$4:$C$974,2,1)/100))^((1)/91)-1</f>
        <v>7.6238960891039653E-5</v>
      </c>
      <c r="I263">
        <f t="shared" si="9"/>
        <v>9.9030949438325688</v>
      </c>
      <c r="K263">
        <f t="shared" si="11"/>
        <v>5.5704312048584894</v>
      </c>
      <c r="N263">
        <f t="shared" si="10"/>
        <v>4.7743012544002248</v>
      </c>
    </row>
    <row r="264" spans="1:14" x14ac:dyDescent="0.25">
      <c r="A264" s="1">
        <v>38447</v>
      </c>
      <c r="B264" s="11">
        <v>13.68</v>
      </c>
      <c r="C264" s="11">
        <v>14.47</v>
      </c>
      <c r="D264">
        <v>178013.19</v>
      </c>
      <c r="E264">
        <v>182381.12</v>
      </c>
      <c r="F264">
        <v>113756.61</v>
      </c>
      <c r="G264">
        <v>116538.83</v>
      </c>
      <c r="H264">
        <f>(1/(1-91/360*VLOOKUP($A264,Tbills!$B$4:$C$974,2,1)/100))^((1)/91)-1</f>
        <v>7.6238960891039653E-5</v>
      </c>
      <c r="I264">
        <f t="shared" ref="I264:I327" si="12">I263*(1-IF($A264&lt;=I259,I$1,I$1+IF(AND(WEEKDAY($A264)&lt;&gt;1,WEEKDAY($A264)&lt;&gt;7),J$1,0)))^($A264-$A263)*(1-0.5*(E264/E263-1))</f>
        <v>9.9667030025393508</v>
      </c>
      <c r="K264">
        <f t="shared" si="11"/>
        <v>5.6420185505162168</v>
      </c>
      <c r="N264">
        <f t="shared" ref="N264:N327" si="13">N263*(1-N$1+H263)^($A264-$A263)*(2-E264/E263)</f>
        <v>4.8360723403396841</v>
      </c>
    </row>
    <row r="265" spans="1:14" x14ac:dyDescent="0.25">
      <c r="A265" s="1">
        <v>38448</v>
      </c>
      <c r="B265" s="11">
        <v>13.15</v>
      </c>
      <c r="C265" s="11">
        <v>14.08</v>
      </c>
      <c r="D265">
        <v>169049.95</v>
      </c>
      <c r="E265">
        <v>173184.04</v>
      </c>
      <c r="F265">
        <v>112374.76</v>
      </c>
      <c r="G265">
        <v>115114.3</v>
      </c>
      <c r="H265">
        <f>(1/(1-91/360*VLOOKUP($A265,Tbills!$B$4:$C$974,2,1)/100))^((1)/91)-1</f>
        <v>7.6238960891039653E-5</v>
      </c>
      <c r="I265">
        <f t="shared" si="12"/>
        <v>10.217736544439727</v>
      </c>
      <c r="K265">
        <f t="shared" ref="K265:K328" si="14">K264*(1-IF($A265&lt;=L$3,K$1,K$1+IF(AND(WEEKDAY($A265)&lt;&gt;1,WEEKDAY($A265)&lt;&gt;7),L$1,0)))^($A265-$A264)*(2-$E265/$E264)</f>
        <v>5.9262571452406752</v>
      </c>
      <c r="N265">
        <f t="shared" si="13"/>
        <v>5.0801442664290528</v>
      </c>
    </row>
    <row r="266" spans="1:14" x14ac:dyDescent="0.25">
      <c r="A266" s="1">
        <v>38449</v>
      </c>
      <c r="B266" s="11">
        <v>12.33</v>
      </c>
      <c r="C266" s="11">
        <v>13.67</v>
      </c>
      <c r="D266">
        <v>166007.28</v>
      </c>
      <c r="E266">
        <v>170053.76000000001</v>
      </c>
      <c r="F266">
        <v>110445.64</v>
      </c>
      <c r="G266">
        <v>113129.38</v>
      </c>
      <c r="H266">
        <f>(1/(1-91/360*VLOOKUP($A266,Tbills!$B$4:$C$974,2,1)/100))^((1)/91)-1</f>
        <v>7.6238960891039653E-5</v>
      </c>
      <c r="I266">
        <f t="shared" si="12"/>
        <v>10.309810359024969</v>
      </c>
      <c r="K266">
        <f t="shared" si="14"/>
        <v>6.0330925001990598</v>
      </c>
      <c r="N266">
        <f t="shared" si="13"/>
        <v>5.1721702561628264</v>
      </c>
    </row>
    <row r="267" spans="1:14" x14ac:dyDescent="0.25">
      <c r="A267" s="1">
        <v>38450</v>
      </c>
      <c r="B267" s="11">
        <v>12.62</v>
      </c>
      <c r="C267" s="11">
        <v>13.87</v>
      </c>
      <c r="D267">
        <v>165618.5</v>
      </c>
      <c r="E267">
        <v>169642.54</v>
      </c>
      <c r="F267">
        <v>110185.95</v>
      </c>
      <c r="G267">
        <v>112854.76</v>
      </c>
      <c r="H267">
        <f>(1/(1-91/360*VLOOKUP($A267,Tbills!$B$4:$C$974,2,1)/100))^((1)/91)-1</f>
        <v>7.6238960891039653E-5</v>
      </c>
      <c r="I267">
        <f t="shared" si="12"/>
        <v>10.32200716742916</v>
      </c>
      <c r="K267">
        <f t="shared" si="14"/>
        <v>6.0473999096456916</v>
      </c>
      <c r="N267">
        <f t="shared" si="13"/>
        <v>5.1848809889223748</v>
      </c>
    </row>
    <row r="268" spans="1:14" x14ac:dyDescent="0.25">
      <c r="A268" s="1">
        <v>38453</v>
      </c>
      <c r="B268" s="11">
        <v>11.98</v>
      </c>
      <c r="C268" s="11">
        <v>13.95</v>
      </c>
      <c r="D268">
        <v>164477.15</v>
      </c>
      <c r="E268">
        <v>168434.66</v>
      </c>
      <c r="F268">
        <v>110963.31</v>
      </c>
      <c r="G268">
        <v>113625.14</v>
      </c>
      <c r="H268">
        <f>(1/(1-91/360*VLOOKUP($A268,Tbills!$B$4:$C$974,2,1)/100))^((1)/91)-1</f>
        <v>7.5539651183342826E-5</v>
      </c>
      <c r="I268">
        <f t="shared" si="12"/>
        <v>10.357945463833882</v>
      </c>
      <c r="K268">
        <f t="shared" si="14"/>
        <v>6.0896073363990295</v>
      </c>
      <c r="N268">
        <f t="shared" si="13"/>
        <v>5.2224130417004861</v>
      </c>
    </row>
    <row r="269" spans="1:14" x14ac:dyDescent="0.25">
      <c r="A269" s="1">
        <v>38454</v>
      </c>
      <c r="B269" s="11">
        <v>11.3</v>
      </c>
      <c r="C269" s="11">
        <v>13.57</v>
      </c>
      <c r="D269">
        <v>160451.41</v>
      </c>
      <c r="E269">
        <v>164299.34</v>
      </c>
      <c r="F269">
        <v>109034.13</v>
      </c>
      <c r="G269">
        <v>111641.09</v>
      </c>
      <c r="H269">
        <f>(1/(1-91/360*VLOOKUP($A269,Tbills!$B$4:$C$974,2,1)/100))^((1)/91)-1</f>
        <v>7.5539651183342826E-5</v>
      </c>
      <c r="I269">
        <f t="shared" si="12"/>
        <v>10.484824003771473</v>
      </c>
      <c r="K269">
        <f t="shared" si="14"/>
        <v>6.2388256134172773</v>
      </c>
      <c r="N269">
        <f t="shared" si="13"/>
        <v>5.3508372900181653</v>
      </c>
    </row>
    <row r="270" spans="1:14" x14ac:dyDescent="0.25">
      <c r="A270" s="1">
        <v>38455</v>
      </c>
      <c r="B270" s="11">
        <v>13.31</v>
      </c>
      <c r="C270" s="11">
        <v>14.55</v>
      </c>
      <c r="D270">
        <v>167489.57999999999</v>
      </c>
      <c r="E270">
        <v>171493.89</v>
      </c>
      <c r="F270">
        <v>111334.9</v>
      </c>
      <c r="G270">
        <v>113988.43</v>
      </c>
      <c r="H270">
        <f>(1/(1-91/360*VLOOKUP($A270,Tbills!$B$4:$C$974,2,1)/100))^((1)/91)-1</f>
        <v>7.5539651183342826E-5</v>
      </c>
      <c r="I270">
        <f t="shared" si="12"/>
        <v>10.254995632669713</v>
      </c>
      <c r="K270">
        <f t="shared" si="14"/>
        <v>5.9653540729325876</v>
      </c>
      <c r="N270">
        <f t="shared" si="13"/>
        <v>5.1167252305704549</v>
      </c>
    </row>
    <row r="271" spans="1:14" x14ac:dyDescent="0.25">
      <c r="A271" s="1">
        <v>38456</v>
      </c>
      <c r="B271" s="11">
        <v>14.53</v>
      </c>
      <c r="C271" s="11">
        <v>15.53</v>
      </c>
      <c r="D271">
        <v>177383.22</v>
      </c>
      <c r="E271">
        <v>181611.12</v>
      </c>
      <c r="F271">
        <v>115721.36</v>
      </c>
      <c r="G271">
        <v>118470.82</v>
      </c>
      <c r="H271">
        <f>(1/(1-91/360*VLOOKUP($A271,Tbills!$B$4:$C$974,2,1)/100))^((1)/91)-1</f>
        <v>7.5539651183342826E-5</v>
      </c>
      <c r="I271">
        <f t="shared" si="12"/>
        <v>9.9522414172729761</v>
      </c>
      <c r="K271">
        <f t="shared" si="14"/>
        <v>5.6131683721957284</v>
      </c>
      <c r="N271">
        <f t="shared" si="13"/>
        <v>4.8150512074819201</v>
      </c>
    </row>
    <row r="272" spans="1:14" x14ac:dyDescent="0.25">
      <c r="A272" s="1">
        <v>38457</v>
      </c>
      <c r="B272" s="11">
        <v>17.739999999999998</v>
      </c>
      <c r="C272" s="11">
        <v>17.25</v>
      </c>
      <c r="D272">
        <v>185304.72</v>
      </c>
      <c r="E272">
        <v>189707.71</v>
      </c>
      <c r="F272">
        <v>120137.26</v>
      </c>
      <c r="G272">
        <v>122982.69</v>
      </c>
      <c r="H272">
        <f>(1/(1-91/360*VLOOKUP($A272,Tbills!$B$4:$C$974,2,1)/100))^((1)/91)-1</f>
        <v>7.5539651183342826E-5</v>
      </c>
      <c r="I272">
        <f t="shared" si="12"/>
        <v>9.7301426634412458</v>
      </c>
      <c r="K272">
        <f t="shared" si="14"/>
        <v>5.3626722256860839</v>
      </c>
      <c r="N272">
        <f t="shared" si="13"/>
        <v>4.6005638740447097</v>
      </c>
    </row>
    <row r="273" spans="1:14" x14ac:dyDescent="0.25">
      <c r="A273" s="1">
        <v>38460</v>
      </c>
      <c r="B273" s="11">
        <v>16.559999999999999</v>
      </c>
      <c r="C273" s="11">
        <v>16.55</v>
      </c>
      <c r="D273">
        <v>185320.92</v>
      </c>
      <c r="E273">
        <v>189681.3</v>
      </c>
      <c r="F273">
        <v>120378.48</v>
      </c>
      <c r="G273">
        <v>123201.75</v>
      </c>
      <c r="H273">
        <f>(1/(1-91/360*VLOOKUP($A273,Tbills!$B$4:$C$974,2,1)/100))^((1)/91)-1</f>
        <v>7.8197267440627272E-5</v>
      </c>
      <c r="I273">
        <f t="shared" si="12"/>
        <v>9.7300601662990278</v>
      </c>
      <c r="K273">
        <f t="shared" si="14"/>
        <v>5.3626694113129316</v>
      </c>
      <c r="N273">
        <f t="shared" si="13"/>
        <v>4.6017365337308478</v>
      </c>
    </row>
    <row r="274" spans="1:14" x14ac:dyDescent="0.25">
      <c r="A274" s="1">
        <v>38461</v>
      </c>
      <c r="B274" s="11">
        <v>14.96</v>
      </c>
      <c r="C274" s="11">
        <v>15.38</v>
      </c>
      <c r="D274">
        <v>178168.8</v>
      </c>
      <c r="E274">
        <v>182346.06</v>
      </c>
      <c r="F274">
        <v>117106.1</v>
      </c>
      <c r="G274">
        <v>119842.99</v>
      </c>
      <c r="H274">
        <f>(1/(1-91/360*VLOOKUP($A274,Tbills!$B$4:$C$974,2,1)/100))^((1)/91)-1</f>
        <v>7.8197267440627272E-5</v>
      </c>
      <c r="I274">
        <f t="shared" si="12"/>
        <v>9.9179395092416716</v>
      </c>
      <c r="K274">
        <f t="shared" si="14"/>
        <v>5.5697918778559918</v>
      </c>
      <c r="N274">
        <f t="shared" si="13"/>
        <v>4.779889069083409</v>
      </c>
    </row>
    <row r="275" spans="1:14" x14ac:dyDescent="0.25">
      <c r="A275" s="1">
        <v>38462</v>
      </c>
      <c r="B275" s="11">
        <v>16.920000000000002</v>
      </c>
      <c r="C275" s="11">
        <v>16.72</v>
      </c>
      <c r="D275">
        <v>182812.03</v>
      </c>
      <c r="E275">
        <v>187083.9</v>
      </c>
      <c r="F275">
        <v>120746.38</v>
      </c>
      <c r="G275">
        <v>123558.97</v>
      </c>
      <c r="H275">
        <f>(1/(1-91/360*VLOOKUP($A275,Tbills!$B$4:$C$974,2,1)/100))^((1)/91)-1</f>
        <v>7.8197267440627272E-5</v>
      </c>
      <c r="I275">
        <f t="shared" si="12"/>
        <v>9.788837382063905</v>
      </c>
      <c r="K275">
        <f t="shared" si="14"/>
        <v>5.4248210625797553</v>
      </c>
      <c r="N275">
        <f t="shared" si="13"/>
        <v>4.6558865889817538</v>
      </c>
    </row>
    <row r="276" spans="1:14" x14ac:dyDescent="0.25">
      <c r="A276" s="1">
        <v>38463</v>
      </c>
      <c r="B276" s="11">
        <v>14.41</v>
      </c>
      <c r="C276" s="11">
        <v>14.87</v>
      </c>
      <c r="D276">
        <v>172922.65</v>
      </c>
      <c r="E276">
        <v>176948.8</v>
      </c>
      <c r="F276">
        <v>113082.43</v>
      </c>
      <c r="G276">
        <v>115706.84</v>
      </c>
      <c r="H276">
        <f>(1/(1-91/360*VLOOKUP($A276,Tbills!$B$4:$C$974,2,1)/100))^((1)/91)-1</f>
        <v>7.8197267440627272E-5</v>
      </c>
      <c r="I276">
        <f t="shared" si="12"/>
        <v>10.0537263806425</v>
      </c>
      <c r="K276">
        <f t="shared" si="14"/>
        <v>5.7184394553282099</v>
      </c>
      <c r="N276">
        <f t="shared" si="13"/>
        <v>4.9083172753444</v>
      </c>
    </row>
    <row r="277" spans="1:14" x14ac:dyDescent="0.25">
      <c r="A277" s="1">
        <v>38464</v>
      </c>
      <c r="B277" s="11">
        <v>15.38</v>
      </c>
      <c r="C277" s="11">
        <v>15.52</v>
      </c>
      <c r="D277">
        <v>178110.59</v>
      </c>
      <c r="E277">
        <v>182243.69</v>
      </c>
      <c r="F277">
        <v>114622.16</v>
      </c>
      <c r="G277">
        <v>117273.25</v>
      </c>
      <c r="H277">
        <f>(1/(1-91/360*VLOOKUP($A277,Tbills!$B$4:$C$974,2,1)/100))^((1)/91)-1</f>
        <v>7.8197267440627272E-5</v>
      </c>
      <c r="I277">
        <f t="shared" si="12"/>
        <v>9.9030483456427447</v>
      </c>
      <c r="K277">
        <f t="shared" si="14"/>
        <v>5.5470665729233497</v>
      </c>
      <c r="N277">
        <f t="shared" si="13"/>
        <v>4.761640504965122</v>
      </c>
    </row>
    <row r="278" spans="1:14" x14ac:dyDescent="0.25">
      <c r="A278" s="1">
        <v>38467</v>
      </c>
      <c r="B278" s="11">
        <v>14.62</v>
      </c>
      <c r="C278" s="11">
        <v>15.26</v>
      </c>
      <c r="D278">
        <v>171695.11</v>
      </c>
      <c r="E278">
        <v>175636.58</v>
      </c>
      <c r="F278">
        <v>113103.39</v>
      </c>
      <c r="G278">
        <v>115691.83</v>
      </c>
      <c r="H278">
        <f>(1/(1-91/360*VLOOKUP($A278,Tbills!$B$4:$C$974,2,1)/100))^((1)/91)-1</f>
        <v>8.0295844591127263E-5</v>
      </c>
      <c r="I278">
        <f t="shared" si="12"/>
        <v>10.081774939059327</v>
      </c>
      <c r="K278">
        <f t="shared" si="14"/>
        <v>5.7473682312819969</v>
      </c>
      <c r="N278">
        <f t="shared" si="13"/>
        <v>4.9348803179798901</v>
      </c>
    </row>
    <row r="279" spans="1:14" x14ac:dyDescent="0.25">
      <c r="A279" s="1">
        <v>38468</v>
      </c>
      <c r="B279" s="11">
        <v>14.91</v>
      </c>
      <c r="C279" s="11">
        <v>15.43</v>
      </c>
      <c r="D279">
        <v>175136.18</v>
      </c>
      <c r="E279">
        <v>179142.54</v>
      </c>
      <c r="F279">
        <v>114153.64</v>
      </c>
      <c r="G279">
        <v>116756.83</v>
      </c>
      <c r="H279">
        <f>(1/(1-91/360*VLOOKUP($A279,Tbills!$B$4:$C$974,2,1)/100))^((1)/91)-1</f>
        <v>8.0295844591127263E-5</v>
      </c>
      <c r="I279">
        <f t="shared" si="12"/>
        <v>9.9808917557274377</v>
      </c>
      <c r="K279">
        <f t="shared" si="14"/>
        <v>5.632380111950865</v>
      </c>
      <c r="N279">
        <f t="shared" si="13"/>
        <v>4.8365824351150932</v>
      </c>
    </row>
    <row r="280" spans="1:14" x14ac:dyDescent="0.25">
      <c r="A280" s="1">
        <v>38469</v>
      </c>
      <c r="B280" s="11">
        <v>14.87</v>
      </c>
      <c r="C280" s="11">
        <v>15.32</v>
      </c>
      <c r="D280">
        <v>175150.24</v>
      </c>
      <c r="E280">
        <v>179142.54</v>
      </c>
      <c r="F280">
        <v>114243.68</v>
      </c>
      <c r="G280">
        <v>116839.54</v>
      </c>
      <c r="H280">
        <f>(1/(1-91/360*VLOOKUP($A280,Tbills!$B$4:$C$974,2,1)/100))^((1)/91)-1</f>
        <v>8.0295844591127263E-5</v>
      </c>
      <c r="I280">
        <f t="shared" si="12"/>
        <v>9.9806319790926992</v>
      </c>
      <c r="K280">
        <f t="shared" si="14"/>
        <v>5.6321177819182537</v>
      </c>
      <c r="N280">
        <f t="shared" si="13"/>
        <v>4.8367919052911104</v>
      </c>
    </row>
    <row r="281" spans="1:14" x14ac:dyDescent="0.25">
      <c r="A281" s="1">
        <v>38470</v>
      </c>
      <c r="B281" s="11">
        <v>16.86</v>
      </c>
      <c r="C281" s="11">
        <v>16.61</v>
      </c>
      <c r="D281">
        <v>183967.25</v>
      </c>
      <c r="E281">
        <v>188146.13</v>
      </c>
      <c r="F281">
        <v>117833.07</v>
      </c>
      <c r="G281">
        <v>120501.11</v>
      </c>
      <c r="H281">
        <f>(1/(1-91/360*VLOOKUP($A281,Tbills!$B$4:$C$974,2,1)/100))^((1)/91)-1</f>
        <v>8.0295844591127263E-5</v>
      </c>
      <c r="I281">
        <f t="shared" si="12"/>
        <v>9.7295686328626871</v>
      </c>
      <c r="K281">
        <f t="shared" si="14"/>
        <v>5.3488019942911116</v>
      </c>
      <c r="N281">
        <f t="shared" si="13"/>
        <v>4.5938967746803367</v>
      </c>
    </row>
    <row r="282" spans="1:14" x14ac:dyDescent="0.25">
      <c r="A282" s="1">
        <v>38471</v>
      </c>
      <c r="B282" s="11">
        <v>15.31</v>
      </c>
      <c r="C282" s="11">
        <v>15.71</v>
      </c>
      <c r="D282">
        <v>182419.03</v>
      </c>
      <c r="E282">
        <v>186547.63</v>
      </c>
      <c r="F282">
        <v>117144.36</v>
      </c>
      <c r="G282">
        <v>119787.13</v>
      </c>
      <c r="H282">
        <f>(1/(1-91/360*VLOOKUP($A282,Tbills!$B$4:$C$974,2,1)/100))^((1)/91)-1</f>
        <v>8.0295844591127263E-5</v>
      </c>
      <c r="I282">
        <f t="shared" si="12"/>
        <v>9.7706458002791106</v>
      </c>
      <c r="K282">
        <f t="shared" si="14"/>
        <v>5.3939944751151687</v>
      </c>
      <c r="N282">
        <f t="shared" si="13"/>
        <v>4.6331274274952268</v>
      </c>
    </row>
    <row r="283" spans="1:14" x14ac:dyDescent="0.25">
      <c r="A283" s="1">
        <v>38474</v>
      </c>
      <c r="B283" s="11">
        <v>15.12</v>
      </c>
      <c r="C283" s="11">
        <v>15.5</v>
      </c>
      <c r="D283">
        <v>177063.03</v>
      </c>
      <c r="E283">
        <v>181025.47</v>
      </c>
      <c r="F283">
        <v>114943.16</v>
      </c>
      <c r="G283">
        <v>117507.42</v>
      </c>
      <c r="H283">
        <f>(1/(1-91/360*VLOOKUP($A283,Tbills!$B$4:$C$974,2,1)/100))^((1)/91)-1</f>
        <v>8.001601089535626E-5</v>
      </c>
      <c r="I283">
        <f t="shared" si="12"/>
        <v>9.914486342805553</v>
      </c>
      <c r="K283">
        <f t="shared" si="14"/>
        <v>5.5528908805039023</v>
      </c>
      <c r="N283">
        <f t="shared" si="13"/>
        <v>4.7708965181390326</v>
      </c>
    </row>
    <row r="284" spans="1:14" x14ac:dyDescent="0.25">
      <c r="A284" s="1">
        <v>38475</v>
      </c>
      <c r="B284" s="11">
        <v>14.53</v>
      </c>
      <c r="C284" s="11">
        <v>15.15</v>
      </c>
      <c r="D284">
        <v>175462.39</v>
      </c>
      <c r="E284">
        <v>179374.53</v>
      </c>
      <c r="F284">
        <v>113843.08</v>
      </c>
      <c r="G284">
        <v>116373.4</v>
      </c>
      <c r="H284">
        <f>(1/(1-91/360*VLOOKUP($A284,Tbills!$B$4:$C$974,2,1)/100))^((1)/91)-1</f>
        <v>8.001601089535626E-5</v>
      </c>
      <c r="I284">
        <f t="shared" si="12"/>
        <v>9.9594368391090882</v>
      </c>
      <c r="K284">
        <f t="shared" si="14"/>
        <v>5.6032718819908514</v>
      </c>
      <c r="N284">
        <f t="shared" si="13"/>
        <v>4.8146139331032831</v>
      </c>
    </row>
    <row r="285" spans="1:14" x14ac:dyDescent="0.25">
      <c r="A285" s="1">
        <v>38476</v>
      </c>
      <c r="B285" s="11">
        <v>13.85</v>
      </c>
      <c r="C285" s="11">
        <v>14.54</v>
      </c>
      <c r="D285">
        <v>168582.84</v>
      </c>
      <c r="E285">
        <v>172327.24</v>
      </c>
      <c r="F285">
        <v>111468.97</v>
      </c>
      <c r="G285">
        <v>113937.21</v>
      </c>
      <c r="H285">
        <f>(1/(1-91/360*VLOOKUP($A285,Tbills!$B$4:$C$974,2,1)/100))^((1)/91)-1</f>
        <v>8.001601089535626E-5</v>
      </c>
      <c r="I285">
        <f t="shared" si="12"/>
        <v>10.154816357493008</v>
      </c>
      <c r="K285">
        <f t="shared" si="14"/>
        <v>5.8231427331980008</v>
      </c>
      <c r="N285">
        <f t="shared" si="13"/>
        <v>5.0039864259612896</v>
      </c>
    </row>
    <row r="286" spans="1:14" x14ac:dyDescent="0.25">
      <c r="A286" s="1">
        <v>38477</v>
      </c>
      <c r="B286" s="11">
        <v>13.98</v>
      </c>
      <c r="C286" s="11">
        <v>14.31</v>
      </c>
      <c r="D286">
        <v>166470.57</v>
      </c>
      <c r="E286">
        <v>170154.26</v>
      </c>
      <c r="F286">
        <v>109604.02</v>
      </c>
      <c r="G286">
        <v>112021.84</v>
      </c>
      <c r="H286">
        <f>(1/(1-91/360*VLOOKUP($A286,Tbills!$B$4:$C$974,2,1)/100))^((1)/91)-1</f>
        <v>8.001601089535626E-5</v>
      </c>
      <c r="I286">
        <f t="shared" si="12"/>
        <v>10.218574545571498</v>
      </c>
      <c r="K286">
        <f t="shared" si="14"/>
        <v>5.8962956812892084</v>
      </c>
      <c r="N286">
        <f t="shared" si="13"/>
        <v>5.0673027990757822</v>
      </c>
    </row>
    <row r="287" spans="1:14" x14ac:dyDescent="0.25">
      <c r="A287" s="1">
        <v>38478</v>
      </c>
      <c r="B287" s="11">
        <v>14.05</v>
      </c>
      <c r="C287" s="11">
        <v>14.44</v>
      </c>
      <c r="D287">
        <v>167237.47</v>
      </c>
      <c r="E287">
        <v>170924.52</v>
      </c>
      <c r="F287">
        <v>110300.22</v>
      </c>
      <c r="G287">
        <v>112724.43</v>
      </c>
      <c r="H287">
        <f>(1/(1-91/360*VLOOKUP($A287,Tbills!$B$4:$C$974,2,1)/100))^((1)/91)-1</f>
        <v>8.001601089535626E-5</v>
      </c>
      <c r="I287">
        <f t="shared" si="12"/>
        <v>10.195180291999865</v>
      </c>
      <c r="K287">
        <f t="shared" si="14"/>
        <v>5.869330753800873</v>
      </c>
      <c r="N287">
        <f t="shared" si="13"/>
        <v>5.0445810206554782</v>
      </c>
    </row>
    <row r="288" spans="1:14" x14ac:dyDescent="0.25">
      <c r="A288" s="1">
        <v>38481</v>
      </c>
      <c r="B288" s="11">
        <v>13.75</v>
      </c>
      <c r="C288" s="11">
        <v>13.98</v>
      </c>
      <c r="D288">
        <v>164875.56</v>
      </c>
      <c r="E288">
        <v>168469.5</v>
      </c>
      <c r="F288">
        <v>109669.84</v>
      </c>
      <c r="G288">
        <v>112053.13</v>
      </c>
      <c r="H288">
        <f>(1/(1-91/360*VLOOKUP($A288,Tbills!$B$4:$C$974,2,1)/100))^((1)/91)-1</f>
        <v>7.9456365113639293E-5</v>
      </c>
      <c r="I288">
        <f t="shared" si="12"/>
        <v>10.267596149209009</v>
      </c>
      <c r="K288">
        <f t="shared" si="14"/>
        <v>5.9528011812667705</v>
      </c>
      <c r="N288">
        <f t="shared" si="13"/>
        <v>5.117697838597036</v>
      </c>
    </row>
    <row r="289" spans="1:14" x14ac:dyDescent="0.25">
      <c r="A289" s="1">
        <v>38482</v>
      </c>
      <c r="B289" s="11">
        <v>14.91</v>
      </c>
      <c r="C289" s="11">
        <v>15.03</v>
      </c>
      <c r="D289">
        <v>171047.06</v>
      </c>
      <c r="E289">
        <v>174762.14</v>
      </c>
      <c r="F289">
        <v>112349.74</v>
      </c>
      <c r="G289">
        <v>114782.37</v>
      </c>
      <c r="H289">
        <f>(1/(1-91/360*VLOOKUP($A289,Tbills!$B$4:$C$974,2,1)/100))^((1)/91)-1</f>
        <v>7.9456365113639293E-5</v>
      </c>
      <c r="I289">
        <f t="shared" si="12"/>
        <v>10.075577274071035</v>
      </c>
      <c r="K289">
        <f t="shared" si="14"/>
        <v>5.7301864114213297</v>
      </c>
      <c r="N289">
        <f t="shared" si="13"/>
        <v>4.9267518147987923</v>
      </c>
    </row>
    <row r="290" spans="1:14" x14ac:dyDescent="0.25">
      <c r="A290" s="1">
        <v>38483</v>
      </c>
      <c r="B290" s="11">
        <v>14.45</v>
      </c>
      <c r="C290" s="11">
        <v>14.86</v>
      </c>
      <c r="D290">
        <v>172061.1</v>
      </c>
      <c r="E290">
        <v>175784.32000000001</v>
      </c>
      <c r="F290">
        <v>112850.39</v>
      </c>
      <c r="G290">
        <v>115284.74</v>
      </c>
      <c r="H290">
        <f>(1/(1-91/360*VLOOKUP($A290,Tbills!$B$4:$C$974,2,1)/100))^((1)/91)-1</f>
        <v>7.9456365113639293E-5</v>
      </c>
      <c r="I290">
        <f t="shared" si="12"/>
        <v>10.045849882499105</v>
      </c>
      <c r="K290">
        <f t="shared" si="14"/>
        <v>5.6964053498951186</v>
      </c>
      <c r="N290">
        <f t="shared" si="13"/>
        <v>4.8981433649708697</v>
      </c>
    </row>
    <row r="291" spans="1:14" x14ac:dyDescent="0.25">
      <c r="A291" s="1">
        <v>38484</v>
      </c>
      <c r="B291" s="11">
        <v>16.12</v>
      </c>
      <c r="C291" s="11">
        <v>16.43</v>
      </c>
      <c r="D291">
        <v>181510.84</v>
      </c>
      <c r="E291">
        <v>185424.57</v>
      </c>
      <c r="F291">
        <v>116872.09</v>
      </c>
      <c r="G291">
        <v>119384.04</v>
      </c>
      <c r="H291">
        <f>(1/(1-91/360*VLOOKUP($A291,Tbills!$B$4:$C$974,2,1)/100))^((1)/91)-1</f>
        <v>7.9456365113639293E-5</v>
      </c>
      <c r="I291">
        <f t="shared" si="12"/>
        <v>9.7701315834168003</v>
      </c>
      <c r="K291">
        <f t="shared" si="14"/>
        <v>5.3837560095284136</v>
      </c>
      <c r="N291">
        <f t="shared" si="13"/>
        <v>4.6297191702329039</v>
      </c>
    </row>
    <row r="292" spans="1:14" x14ac:dyDescent="0.25">
      <c r="A292" s="1">
        <v>38485</v>
      </c>
      <c r="B292" s="11">
        <v>16.32</v>
      </c>
      <c r="C292" s="11">
        <v>16.82</v>
      </c>
      <c r="D292">
        <v>185743.3</v>
      </c>
      <c r="E292">
        <v>189733.55</v>
      </c>
      <c r="F292">
        <v>118931.36</v>
      </c>
      <c r="G292">
        <v>121478.09</v>
      </c>
      <c r="H292">
        <f>(1/(1-91/360*VLOOKUP($A292,Tbills!$B$4:$C$974,2,1)/100))^((1)/91)-1</f>
        <v>7.9456365113639293E-5</v>
      </c>
      <c r="I292">
        <f t="shared" si="12"/>
        <v>9.6563588792672679</v>
      </c>
      <c r="K292">
        <f t="shared" si="14"/>
        <v>5.2584009298061103</v>
      </c>
      <c r="N292">
        <f t="shared" si="13"/>
        <v>4.5223237179820508</v>
      </c>
    </row>
    <row r="293" spans="1:14" x14ac:dyDescent="0.25">
      <c r="A293" s="1">
        <v>38488</v>
      </c>
      <c r="B293" s="11">
        <v>15.68</v>
      </c>
      <c r="C293" s="11">
        <v>15.93</v>
      </c>
      <c r="D293">
        <v>182773.68</v>
      </c>
      <c r="E293">
        <v>186654.9</v>
      </c>
      <c r="F293">
        <v>116478.28</v>
      </c>
      <c r="G293">
        <v>118943.52</v>
      </c>
      <c r="H293">
        <f>(1/(1-91/360*VLOOKUP($A293,Tbills!$B$4:$C$974,2,1)/100))^((1)/91)-1</f>
        <v>7.8057376700968462E-5</v>
      </c>
      <c r="I293">
        <f t="shared" si="12"/>
        <v>9.7339416821731763</v>
      </c>
      <c r="K293">
        <f t="shared" si="14"/>
        <v>5.3429780468090726</v>
      </c>
      <c r="N293">
        <f t="shared" si="13"/>
        <v>4.5962893035057295</v>
      </c>
    </row>
    <row r="294" spans="1:14" x14ac:dyDescent="0.25">
      <c r="A294" s="1">
        <v>38489</v>
      </c>
      <c r="B294" s="11">
        <v>14.57</v>
      </c>
      <c r="C294" s="11">
        <v>15.25</v>
      </c>
      <c r="D294">
        <v>176116.69</v>
      </c>
      <c r="E294">
        <v>179841.98</v>
      </c>
      <c r="F294">
        <v>113925.91</v>
      </c>
      <c r="G294">
        <v>116327.85</v>
      </c>
      <c r="H294">
        <f>(1/(1-91/360*VLOOKUP($A294,Tbills!$B$4:$C$974,2,1)/100))^((1)/91)-1</f>
        <v>7.8057376700968462E-5</v>
      </c>
      <c r="I294">
        <f t="shared" si="12"/>
        <v>9.9113285661789394</v>
      </c>
      <c r="K294">
        <f t="shared" si="14"/>
        <v>5.5377392736932274</v>
      </c>
      <c r="N294">
        <f t="shared" si="13"/>
        <v>4.764249925601284</v>
      </c>
    </row>
    <row r="295" spans="1:14" x14ac:dyDescent="0.25">
      <c r="A295" s="1">
        <v>38490</v>
      </c>
      <c r="B295" s="11">
        <v>13.63</v>
      </c>
      <c r="C295" s="11">
        <v>14.24</v>
      </c>
      <c r="D295">
        <v>168365.77</v>
      </c>
      <c r="E295">
        <v>171913.08</v>
      </c>
      <c r="F295">
        <v>111255.66</v>
      </c>
      <c r="G295">
        <v>113592.22</v>
      </c>
      <c r="H295">
        <f>(1/(1-91/360*VLOOKUP($A295,Tbills!$B$4:$C$974,2,1)/100))^((1)/91)-1</f>
        <v>7.8057376700968462E-5</v>
      </c>
      <c r="I295">
        <f t="shared" si="12"/>
        <v>10.129550978481479</v>
      </c>
      <c r="K295">
        <f t="shared" si="14"/>
        <v>5.7816186541743857</v>
      </c>
      <c r="N295">
        <f t="shared" si="13"/>
        <v>4.9745011856332289</v>
      </c>
    </row>
    <row r="296" spans="1:14" x14ac:dyDescent="0.25">
      <c r="A296" s="1">
        <v>38491</v>
      </c>
      <c r="B296" s="11">
        <v>13.32</v>
      </c>
      <c r="C296" s="11">
        <v>13.89</v>
      </c>
      <c r="D296">
        <v>165357.84</v>
      </c>
      <c r="E296">
        <v>168828.35</v>
      </c>
      <c r="F296">
        <v>110264.61</v>
      </c>
      <c r="G296">
        <v>112571.49</v>
      </c>
      <c r="H296">
        <f>(1/(1-91/360*VLOOKUP($A296,Tbills!$B$4:$C$974,2,1)/100))^((1)/91)-1</f>
        <v>7.8057376700968462E-5</v>
      </c>
      <c r="I296">
        <f t="shared" si="12"/>
        <v>10.220164991604534</v>
      </c>
      <c r="K296">
        <f t="shared" si="14"/>
        <v>5.8850872730181178</v>
      </c>
      <c r="N296">
        <f t="shared" si="13"/>
        <v>5.0639693431154074</v>
      </c>
    </row>
    <row r="297" spans="1:14" x14ac:dyDescent="0.25">
      <c r="A297" s="1">
        <v>38492</v>
      </c>
      <c r="B297" s="11">
        <v>13.14</v>
      </c>
      <c r="C297" s="11">
        <v>14.12</v>
      </c>
      <c r="D297">
        <v>163135.23000000001</v>
      </c>
      <c r="E297">
        <v>166545.91</v>
      </c>
      <c r="F297">
        <v>110190.15</v>
      </c>
      <c r="G297">
        <v>112486.69</v>
      </c>
      <c r="H297">
        <f>(1/(1-91/360*VLOOKUP($A297,Tbills!$B$4:$C$974,2,1)/100))^((1)/91)-1</f>
        <v>7.8057376700968462E-5</v>
      </c>
      <c r="I297">
        <f t="shared" si="12"/>
        <v>10.288981893838065</v>
      </c>
      <c r="K297">
        <f t="shared" si="14"/>
        <v>5.9643716890273799</v>
      </c>
      <c r="N297">
        <f t="shared" si="13"/>
        <v>5.1326414249419985</v>
      </c>
    </row>
    <row r="298" spans="1:14" x14ac:dyDescent="0.25">
      <c r="A298" s="1">
        <v>38495</v>
      </c>
      <c r="B298" s="11">
        <v>12.95</v>
      </c>
      <c r="C298" s="11">
        <v>13.53</v>
      </c>
      <c r="D298">
        <v>159785.51999999999</v>
      </c>
      <c r="E298">
        <v>163087.16</v>
      </c>
      <c r="F298">
        <v>108231.33</v>
      </c>
      <c r="G298">
        <v>110460.7</v>
      </c>
      <c r="H298">
        <f>(1/(1-91/360*VLOOKUP($A298,Tbills!$B$4:$C$974,2,1)/100))^((1)/91)-1</f>
        <v>8.0715608642201175E-5</v>
      </c>
      <c r="I298">
        <f t="shared" si="12"/>
        <v>10.395008643638349</v>
      </c>
      <c r="K298">
        <f t="shared" si="14"/>
        <v>6.0873864123606793</v>
      </c>
      <c r="N298">
        <f t="shared" si="13"/>
        <v>5.2398793659613432</v>
      </c>
    </row>
    <row r="299" spans="1:14" x14ac:dyDescent="0.25">
      <c r="A299" s="1">
        <v>38496</v>
      </c>
      <c r="B299" s="11">
        <v>12.69</v>
      </c>
      <c r="C299" s="11">
        <v>13.62</v>
      </c>
      <c r="D299">
        <v>158950.62</v>
      </c>
      <c r="E299">
        <v>162221.85</v>
      </c>
      <c r="F299">
        <v>108013.99</v>
      </c>
      <c r="G299">
        <v>110229.97</v>
      </c>
      <c r="H299">
        <f>(1/(1-91/360*VLOOKUP($A299,Tbills!$B$4:$C$974,2,1)/100))^((1)/91)-1</f>
        <v>8.0715608642201175E-5</v>
      </c>
      <c r="I299">
        <f t="shared" si="12"/>
        <v>10.422314357699337</v>
      </c>
      <c r="K299">
        <f t="shared" si="14"/>
        <v>6.1193999208843275</v>
      </c>
      <c r="N299">
        <f t="shared" si="13"/>
        <v>5.2679115389151772</v>
      </c>
    </row>
    <row r="300" spans="1:14" x14ac:dyDescent="0.25">
      <c r="A300" s="1">
        <v>38497</v>
      </c>
      <c r="B300" s="11">
        <v>12.58</v>
      </c>
      <c r="C300" s="11">
        <v>13.67</v>
      </c>
      <c r="D300">
        <v>160341.81</v>
      </c>
      <c r="E300">
        <v>163628.57999999999</v>
      </c>
      <c r="F300">
        <v>108025.84</v>
      </c>
      <c r="G300">
        <v>110233.17</v>
      </c>
      <c r="H300">
        <f>(1/(1-91/360*VLOOKUP($A300,Tbills!$B$4:$C$974,2,1)/100))^((1)/91)-1</f>
        <v>8.0715608642201175E-5</v>
      </c>
      <c r="I300">
        <f t="shared" si="12"/>
        <v>10.376854972507331</v>
      </c>
      <c r="K300">
        <f t="shared" si="14"/>
        <v>6.066052126649816</v>
      </c>
      <c r="N300">
        <f t="shared" si="13"/>
        <v>5.2224584542241459</v>
      </c>
    </row>
    <row r="301" spans="1:14" x14ac:dyDescent="0.25">
      <c r="A301" s="1">
        <v>38498</v>
      </c>
      <c r="B301" s="11">
        <v>12.24</v>
      </c>
      <c r="C301" s="11">
        <v>13.26</v>
      </c>
      <c r="D301">
        <v>155188.64000000001</v>
      </c>
      <c r="E301">
        <v>158356.57</v>
      </c>
      <c r="F301">
        <v>106968.47</v>
      </c>
      <c r="G301">
        <v>109145.3</v>
      </c>
      <c r="H301">
        <f>(1/(1-91/360*VLOOKUP($A301,Tbills!$B$4:$C$974,2,1)/100))^((1)/91)-1</f>
        <v>8.0715608642201175E-5</v>
      </c>
      <c r="I301">
        <f t="shared" si="12"/>
        <v>10.543748411493292</v>
      </c>
      <c r="K301">
        <f t="shared" si="14"/>
        <v>6.2612048820513566</v>
      </c>
      <c r="N301">
        <f t="shared" si="13"/>
        <v>5.390958515652498</v>
      </c>
    </row>
    <row r="302" spans="1:14" x14ac:dyDescent="0.25">
      <c r="A302" s="1">
        <v>38499</v>
      </c>
      <c r="B302" s="11">
        <v>12.15</v>
      </c>
      <c r="C302" s="11">
        <v>13.42</v>
      </c>
      <c r="D302">
        <v>155791.53</v>
      </c>
      <c r="E302">
        <v>158958.98000000001</v>
      </c>
      <c r="F302">
        <v>107289.56</v>
      </c>
      <c r="G302">
        <v>109464.12</v>
      </c>
      <c r="H302">
        <f>(1/(1-91/360*VLOOKUP($A302,Tbills!$B$4:$C$974,2,1)/100))^((1)/91)-1</f>
        <v>8.0715608642201175E-5</v>
      </c>
      <c r="I302">
        <f t="shared" si="12"/>
        <v>10.523419578317609</v>
      </c>
      <c r="K302">
        <f t="shared" si="14"/>
        <v>6.2370958959320975</v>
      </c>
      <c r="N302">
        <f t="shared" si="13"/>
        <v>5.3706854199471596</v>
      </c>
    </row>
    <row r="303" spans="1:14" x14ac:dyDescent="0.25">
      <c r="A303" s="1">
        <v>38503</v>
      </c>
      <c r="B303" s="11">
        <v>13.29</v>
      </c>
      <c r="C303" s="11">
        <v>13.97</v>
      </c>
      <c r="D303">
        <v>157248.78</v>
      </c>
      <c r="E303">
        <v>160394.53</v>
      </c>
      <c r="F303">
        <v>108070.57</v>
      </c>
      <c r="G303">
        <v>110225.62</v>
      </c>
      <c r="H303">
        <f>(1/(1-91/360*VLOOKUP($A303,Tbills!$B$4:$C$974,2,1)/100))^((1)/91)-1</f>
        <v>8.1835058696855256E-5</v>
      </c>
      <c r="I303">
        <f t="shared" si="12"/>
        <v>10.474810760965774</v>
      </c>
      <c r="K303">
        <f t="shared" si="14"/>
        <v>6.1796176130187739</v>
      </c>
      <c r="N303">
        <f t="shared" si="13"/>
        <v>5.3231140513179325</v>
      </c>
    </row>
    <row r="304" spans="1:14" x14ac:dyDescent="0.25">
      <c r="A304" s="1">
        <v>38504</v>
      </c>
      <c r="B304" s="11">
        <v>12.36</v>
      </c>
      <c r="C304" s="11">
        <v>13.64</v>
      </c>
      <c r="D304">
        <v>154383.53</v>
      </c>
      <c r="E304">
        <v>157458.82999999999</v>
      </c>
      <c r="F304">
        <v>107293.24</v>
      </c>
      <c r="G304">
        <v>109423.77</v>
      </c>
      <c r="H304">
        <f>(1/(1-91/360*VLOOKUP($A304,Tbills!$B$4:$C$974,2,1)/100))^((1)/91)-1</f>
        <v>8.1835058696855256E-5</v>
      </c>
      <c r="I304">
        <f t="shared" si="12"/>
        <v>10.570395829242363</v>
      </c>
      <c r="K304">
        <f t="shared" si="14"/>
        <v>6.2924300267462474</v>
      </c>
      <c r="N304">
        <f t="shared" si="13"/>
        <v>5.4207860764869364</v>
      </c>
    </row>
    <row r="305" spans="1:14" x14ac:dyDescent="0.25">
      <c r="A305" s="1">
        <v>38505</v>
      </c>
      <c r="B305" s="11">
        <v>11.84</v>
      </c>
      <c r="C305" s="11">
        <v>13.39</v>
      </c>
      <c r="D305">
        <v>153225.85999999999</v>
      </c>
      <c r="E305">
        <v>156265.21</v>
      </c>
      <c r="F305">
        <v>107370.8</v>
      </c>
      <c r="G305">
        <v>109493.92</v>
      </c>
      <c r="H305">
        <f>(1/(1-91/360*VLOOKUP($A305,Tbills!$B$4:$C$974,2,1)/100))^((1)/91)-1</f>
        <v>8.1835058696855256E-5</v>
      </c>
      <c r="I305">
        <f t="shared" si="12"/>
        <v>10.610184221448318</v>
      </c>
      <c r="K305">
        <f t="shared" si="14"/>
        <v>6.3398346322832042</v>
      </c>
      <c r="N305">
        <f t="shared" si="13"/>
        <v>5.4621234187584431</v>
      </c>
    </row>
    <row r="306" spans="1:14" x14ac:dyDescent="0.25">
      <c r="A306" s="1">
        <v>38506</v>
      </c>
      <c r="B306" s="11">
        <v>12.15</v>
      </c>
      <c r="C306" s="11">
        <v>13.67</v>
      </c>
      <c r="D306">
        <v>153203.35</v>
      </c>
      <c r="E306">
        <v>156229.47</v>
      </c>
      <c r="F306">
        <v>108122.6</v>
      </c>
      <c r="G306">
        <v>110251.63</v>
      </c>
      <c r="H306">
        <f>(1/(1-91/360*VLOOKUP($A306,Tbills!$B$4:$C$974,2,1)/100))^((1)/91)-1</f>
        <v>8.1835058696855256E-5</v>
      </c>
      <c r="I306">
        <f t="shared" si="12"/>
        <v>10.611121381825251</v>
      </c>
      <c r="K306">
        <f t="shared" si="14"/>
        <v>6.3409892920443873</v>
      </c>
      <c r="N306">
        <f t="shared" si="13"/>
        <v>5.4636177068881091</v>
      </c>
    </row>
    <row r="307" spans="1:14" x14ac:dyDescent="0.25">
      <c r="A307" s="1">
        <v>38509</v>
      </c>
      <c r="B307" s="11">
        <v>12.28</v>
      </c>
      <c r="C307" s="11">
        <v>13.87</v>
      </c>
      <c r="D307">
        <v>150426.26</v>
      </c>
      <c r="E307">
        <v>153359.17000000001</v>
      </c>
      <c r="F307">
        <v>107468.76</v>
      </c>
      <c r="G307">
        <v>109557.85</v>
      </c>
      <c r="H307">
        <f>(1/(1-91/360*VLOOKUP($A307,Tbills!$B$4:$C$974,2,1)/100))^((1)/91)-1</f>
        <v>8.2674721898268189E-5</v>
      </c>
      <c r="I307">
        <f t="shared" si="12"/>
        <v>10.70776078582232</v>
      </c>
      <c r="K307">
        <f t="shared" si="14"/>
        <v>6.4565858279358936</v>
      </c>
      <c r="N307">
        <f t="shared" si="13"/>
        <v>5.5647457647698095</v>
      </c>
    </row>
    <row r="308" spans="1:14" x14ac:dyDescent="0.25">
      <c r="A308" s="1">
        <v>38510</v>
      </c>
      <c r="B308" s="11">
        <v>12.39</v>
      </c>
      <c r="C308" s="11">
        <v>13.79</v>
      </c>
      <c r="D308">
        <v>148087.21</v>
      </c>
      <c r="E308">
        <v>150961.82999999999</v>
      </c>
      <c r="F308">
        <v>107001.01</v>
      </c>
      <c r="G308">
        <v>109071.95</v>
      </c>
      <c r="H308">
        <f>(1/(1-91/360*VLOOKUP($A308,Tbills!$B$4:$C$974,2,1)/100))^((1)/91)-1</f>
        <v>8.2674721898268189E-5</v>
      </c>
      <c r="I308">
        <f t="shared" si="12"/>
        <v>10.791172798952717</v>
      </c>
      <c r="K308">
        <f t="shared" si="14"/>
        <v>6.5572109990939333</v>
      </c>
      <c r="N308">
        <f t="shared" si="13"/>
        <v>5.6519931581868219</v>
      </c>
    </row>
    <row r="309" spans="1:14" x14ac:dyDescent="0.25">
      <c r="A309" s="1">
        <v>38511</v>
      </c>
      <c r="B309" s="11">
        <v>12.7</v>
      </c>
      <c r="C309" s="11">
        <v>14.03</v>
      </c>
      <c r="D309">
        <v>148853.95000000001</v>
      </c>
      <c r="E309">
        <v>151730.97</v>
      </c>
      <c r="F309">
        <v>108474.99</v>
      </c>
      <c r="G309">
        <v>110565.44</v>
      </c>
      <c r="H309">
        <f>(1/(1-91/360*VLOOKUP($A309,Tbills!$B$4:$C$974,2,1)/100))^((1)/91)-1</f>
        <v>8.2674721898268189E-5</v>
      </c>
      <c r="I309">
        <f t="shared" si="12"/>
        <v>10.763402511739827</v>
      </c>
      <c r="K309">
        <f t="shared" si="14"/>
        <v>6.523498617835755</v>
      </c>
      <c r="N309">
        <f t="shared" si="13"/>
        <v>5.6234535620306918</v>
      </c>
    </row>
    <row r="310" spans="1:14" x14ac:dyDescent="0.25">
      <c r="A310" s="1">
        <v>38512</v>
      </c>
      <c r="B310" s="11">
        <v>12.08</v>
      </c>
      <c r="C310" s="11">
        <v>13.7</v>
      </c>
      <c r="D310">
        <v>147865.14000000001</v>
      </c>
      <c r="E310">
        <v>150710.51</v>
      </c>
      <c r="F310">
        <v>107565.52</v>
      </c>
      <c r="G310">
        <v>109629.3</v>
      </c>
      <c r="H310">
        <f>(1/(1-91/360*VLOOKUP($A310,Tbills!$B$4:$C$974,2,1)/100))^((1)/91)-1</f>
        <v>8.2674721898268189E-5</v>
      </c>
      <c r="I310">
        <f t="shared" si="12"/>
        <v>10.799315822669859</v>
      </c>
      <c r="K310">
        <f t="shared" si="14"/>
        <v>6.5670662447595323</v>
      </c>
      <c r="N310">
        <f t="shared" si="13"/>
        <v>5.661532507577836</v>
      </c>
    </row>
    <row r="311" spans="1:14" x14ac:dyDescent="0.25">
      <c r="A311" s="1">
        <v>38513</v>
      </c>
      <c r="B311" s="11">
        <v>11.96</v>
      </c>
      <c r="C311" s="11">
        <v>13.84</v>
      </c>
      <c r="D311">
        <v>148074.95000000001</v>
      </c>
      <c r="E311">
        <v>150911.9</v>
      </c>
      <c r="F311">
        <v>107598.25</v>
      </c>
      <c r="G311">
        <v>109653.59</v>
      </c>
      <c r="H311">
        <f>(1/(1-91/360*VLOOKUP($A311,Tbills!$B$4:$C$974,2,1)/100))^((1)/91)-1</f>
        <v>8.2674721898268189E-5</v>
      </c>
      <c r="I311">
        <f t="shared" si="12"/>
        <v>10.791819529114399</v>
      </c>
      <c r="K311">
        <f t="shared" si="14"/>
        <v>6.5579854135946247</v>
      </c>
      <c r="N311">
        <f t="shared" si="13"/>
        <v>5.6542254898541389</v>
      </c>
    </row>
    <row r="312" spans="1:14" x14ac:dyDescent="0.25">
      <c r="A312" s="1">
        <v>38516</v>
      </c>
      <c r="B312" s="11">
        <v>11.65</v>
      </c>
      <c r="C312" s="11">
        <v>13.73</v>
      </c>
      <c r="D312">
        <v>143277.79</v>
      </c>
      <c r="E312">
        <v>145985.4</v>
      </c>
      <c r="F312">
        <v>107163.28</v>
      </c>
      <c r="G312">
        <v>109183.11</v>
      </c>
      <c r="H312">
        <f>(1/(1-91/360*VLOOKUP($A312,Tbills!$B$4:$C$974,2,1)/100))^((1)/91)-1</f>
        <v>8.2954624045505909E-5</v>
      </c>
      <c r="I312">
        <f t="shared" si="12"/>
        <v>10.967111944186033</v>
      </c>
      <c r="K312">
        <f t="shared" si="14"/>
        <v>6.7711238324563512</v>
      </c>
      <c r="N312">
        <f t="shared" si="13"/>
        <v>5.8396073041837759</v>
      </c>
    </row>
    <row r="313" spans="1:14" x14ac:dyDescent="0.25">
      <c r="A313" s="1">
        <v>38517</v>
      </c>
      <c r="B313" s="11">
        <v>11.79</v>
      </c>
      <c r="C313" s="11">
        <v>13.49</v>
      </c>
      <c r="D313">
        <v>141645.64000000001</v>
      </c>
      <c r="E313">
        <v>144310.29999999999</v>
      </c>
      <c r="F313">
        <v>106817.98</v>
      </c>
      <c r="G313">
        <v>108822.25</v>
      </c>
      <c r="H313">
        <f>(1/(1-91/360*VLOOKUP($A313,Tbills!$B$4:$C$974,2,1)/100))^((1)/91)-1</f>
        <v>8.2954624045505909E-5</v>
      </c>
      <c r="I313">
        <f t="shared" si="12"/>
        <v>11.029745568344271</v>
      </c>
      <c r="K313">
        <f t="shared" si="14"/>
        <v>6.8484996674514971</v>
      </c>
      <c r="N313">
        <f t="shared" si="13"/>
        <v>5.9068850164064761</v>
      </c>
    </row>
    <row r="314" spans="1:14" x14ac:dyDescent="0.25">
      <c r="A314" s="1">
        <v>38518</v>
      </c>
      <c r="B314" s="11">
        <v>11.46</v>
      </c>
      <c r="C314" s="11">
        <v>13.38</v>
      </c>
      <c r="D314">
        <v>148668.46</v>
      </c>
      <c r="E314">
        <v>151453.26</v>
      </c>
      <c r="F314">
        <v>106617.5</v>
      </c>
      <c r="G314">
        <v>108608.98</v>
      </c>
      <c r="H314">
        <f>(1/(1-91/360*VLOOKUP($A314,Tbills!$B$4:$C$974,2,1)/100))^((1)/91)-1</f>
        <v>8.2954624045505909E-5</v>
      </c>
      <c r="I314">
        <f t="shared" si="12"/>
        <v>10.756494675100026</v>
      </c>
      <c r="K314">
        <f t="shared" si="14"/>
        <v>6.5092147264733038</v>
      </c>
      <c r="N314">
        <f t="shared" si="13"/>
        <v>5.6147686643213115</v>
      </c>
    </row>
    <row r="315" spans="1:14" x14ac:dyDescent="0.25">
      <c r="A315" s="1">
        <v>38519</v>
      </c>
      <c r="B315" s="11">
        <v>11.15</v>
      </c>
      <c r="C315" s="11">
        <v>12.97</v>
      </c>
      <c r="D315">
        <v>147841.03</v>
      </c>
      <c r="E315">
        <v>150597.76999999999</v>
      </c>
      <c r="F315">
        <v>105988.27</v>
      </c>
      <c r="G315">
        <v>107958.98</v>
      </c>
      <c r="H315">
        <f>(1/(1-91/360*VLOOKUP($A315,Tbills!$B$4:$C$974,2,1)/100))^((1)/91)-1</f>
        <v>8.2954624045505909E-5</v>
      </c>
      <c r="I315">
        <f t="shared" si="12"/>
        <v>10.786593173263345</v>
      </c>
      <c r="K315">
        <f t="shared" si="14"/>
        <v>6.5456774135714948</v>
      </c>
      <c r="N315">
        <f t="shared" si="13"/>
        <v>5.6467434766239961</v>
      </c>
    </row>
    <row r="316" spans="1:14" x14ac:dyDescent="0.25">
      <c r="A316" s="1">
        <v>38520</v>
      </c>
      <c r="B316" s="11">
        <v>11.48</v>
      </c>
      <c r="C316" s="11">
        <v>12.97</v>
      </c>
      <c r="D316">
        <v>149297.41</v>
      </c>
      <c r="E316">
        <v>152068.81</v>
      </c>
      <c r="F316">
        <v>106337.76</v>
      </c>
      <c r="G316">
        <v>108306.02</v>
      </c>
      <c r="H316">
        <f>(1/(1-91/360*VLOOKUP($A316,Tbills!$B$4:$C$974,2,1)/100))^((1)/91)-1</f>
        <v>8.2954624045505909E-5</v>
      </c>
      <c r="I316">
        <f t="shared" si="12"/>
        <v>10.733632041237634</v>
      </c>
      <c r="K316">
        <f t="shared" si="14"/>
        <v>6.4814373046629088</v>
      </c>
      <c r="N316">
        <f t="shared" si="13"/>
        <v>5.591843085331516</v>
      </c>
    </row>
    <row r="317" spans="1:14" x14ac:dyDescent="0.25">
      <c r="A317" s="1">
        <v>38523</v>
      </c>
      <c r="B317" s="11">
        <v>11.47</v>
      </c>
      <c r="C317" s="11">
        <v>12.99</v>
      </c>
      <c r="D317">
        <v>149414.29</v>
      </c>
      <c r="E317">
        <v>152150.01</v>
      </c>
      <c r="F317">
        <v>106589.07</v>
      </c>
      <c r="G317">
        <v>108535.03</v>
      </c>
      <c r="H317">
        <f>(1/(1-91/360*VLOOKUP($A317,Tbills!$B$4:$C$974,2,1)/100))^((1)/91)-1</f>
        <v>8.2674721898268189E-5</v>
      </c>
      <c r="I317">
        <f t="shared" si="12"/>
        <v>10.729928468980281</v>
      </c>
      <c r="K317">
        <f t="shared" si="14"/>
        <v>6.4770713196087586</v>
      </c>
      <c r="N317">
        <f t="shared" si="13"/>
        <v>5.5896279821945853</v>
      </c>
    </row>
    <row r="318" spans="1:14" x14ac:dyDescent="0.25">
      <c r="A318" s="1">
        <v>38524</v>
      </c>
      <c r="B318" s="11">
        <v>11.08</v>
      </c>
      <c r="C318" s="11">
        <v>12.55</v>
      </c>
      <c r="D318">
        <v>147001.38</v>
      </c>
      <c r="E318">
        <v>149680.34</v>
      </c>
      <c r="F318">
        <v>106798.19</v>
      </c>
      <c r="G318">
        <v>108738.99</v>
      </c>
      <c r="H318">
        <f>(1/(1-91/360*VLOOKUP($A318,Tbills!$B$4:$C$974,2,1)/100))^((1)/91)-1</f>
        <v>8.2674721898268189E-5</v>
      </c>
      <c r="I318">
        <f t="shared" si="12"/>
        <v>10.816730008536931</v>
      </c>
      <c r="K318">
        <f t="shared" si="14"/>
        <v>6.5818993398396852</v>
      </c>
      <c r="N318">
        <f t="shared" si="13"/>
        <v>5.6806172861691762</v>
      </c>
    </row>
    <row r="319" spans="1:14" x14ac:dyDescent="0.25">
      <c r="A319" s="1">
        <v>38525</v>
      </c>
      <c r="B319" s="11">
        <v>11.05</v>
      </c>
      <c r="C319" s="11">
        <v>12.48</v>
      </c>
      <c r="D319">
        <v>147273.9</v>
      </c>
      <c r="E319">
        <v>149945.45000000001</v>
      </c>
      <c r="F319">
        <v>106920.81</v>
      </c>
      <c r="G319">
        <v>108854.85</v>
      </c>
      <c r="H319">
        <f>(1/(1-91/360*VLOOKUP($A319,Tbills!$B$4:$C$974,2,1)/100))^((1)/91)-1</f>
        <v>8.2674721898268189E-5</v>
      </c>
      <c r="I319">
        <f t="shared" si="12"/>
        <v>10.806869568395358</v>
      </c>
      <c r="K319">
        <f t="shared" si="14"/>
        <v>6.5699356363723469</v>
      </c>
      <c r="N319">
        <f t="shared" si="13"/>
        <v>5.6708150004828246</v>
      </c>
    </row>
    <row r="320" spans="1:14" x14ac:dyDescent="0.25">
      <c r="A320" s="1">
        <v>38526</v>
      </c>
      <c r="B320" s="11">
        <v>12.13</v>
      </c>
      <c r="C320" s="11">
        <v>13.6</v>
      </c>
      <c r="D320">
        <v>147258.71</v>
      </c>
      <c r="E320">
        <v>149917.59</v>
      </c>
      <c r="F320">
        <v>108084.56</v>
      </c>
      <c r="G320">
        <v>110030.65</v>
      </c>
      <c r="H320">
        <f>(1/(1-91/360*VLOOKUP($A320,Tbills!$B$4:$C$974,2,1)/100))^((1)/91)-1</f>
        <v>8.2674721898268189E-5</v>
      </c>
      <c r="I320">
        <f t="shared" si="12"/>
        <v>10.807592230639235</v>
      </c>
      <c r="K320">
        <f t="shared" si="14"/>
        <v>6.5708502824890056</v>
      </c>
      <c r="N320">
        <f t="shared" si="13"/>
        <v>5.6721277817499995</v>
      </c>
    </row>
    <row r="321" spans="1:14" x14ac:dyDescent="0.25">
      <c r="A321" s="1">
        <v>38527</v>
      </c>
      <c r="B321" s="11">
        <v>12.18</v>
      </c>
      <c r="C321" s="11">
        <v>13.88</v>
      </c>
      <c r="D321">
        <v>151267.23000000001</v>
      </c>
      <c r="E321">
        <v>153986.1</v>
      </c>
      <c r="F321">
        <v>108821.52</v>
      </c>
      <c r="G321">
        <v>110771.79</v>
      </c>
      <c r="H321">
        <f>(1/(1-91/360*VLOOKUP($A321,Tbills!$B$4:$C$974,2,1)/100))^((1)/91)-1</f>
        <v>8.2674721898268189E-5</v>
      </c>
      <c r="I321">
        <f t="shared" si="12"/>
        <v>10.660664861052368</v>
      </c>
      <c r="K321">
        <f t="shared" si="14"/>
        <v>6.3922307777515464</v>
      </c>
      <c r="N321">
        <f t="shared" si="13"/>
        <v>5.5184479385063874</v>
      </c>
    </row>
    <row r="322" spans="1:14" x14ac:dyDescent="0.25">
      <c r="A322" s="1">
        <v>38530</v>
      </c>
      <c r="B322" s="11">
        <v>12.52</v>
      </c>
      <c r="C322" s="11">
        <v>13.87</v>
      </c>
      <c r="D322">
        <v>149327.4</v>
      </c>
      <c r="E322">
        <v>151973.21</v>
      </c>
      <c r="F322">
        <v>108800.87</v>
      </c>
      <c r="G322">
        <v>110723.29</v>
      </c>
      <c r="H322">
        <f>(1/(1-91/360*VLOOKUP($A322,Tbills!$B$4:$C$974,2,1)/100))^((1)/91)-1</f>
        <v>8.5894031805588966E-5</v>
      </c>
      <c r="I322">
        <f t="shared" si="12"/>
        <v>10.72950457552993</v>
      </c>
      <c r="K322">
        <f t="shared" si="14"/>
        <v>6.4748845476935877</v>
      </c>
      <c r="N322">
        <f t="shared" si="13"/>
        <v>5.5913508157771572</v>
      </c>
    </row>
    <row r="323" spans="1:14" x14ac:dyDescent="0.25">
      <c r="A323" s="1">
        <v>38531</v>
      </c>
      <c r="B323" s="11">
        <v>11.58</v>
      </c>
      <c r="C323" s="11">
        <v>13.29</v>
      </c>
      <c r="D323">
        <v>146448.66</v>
      </c>
      <c r="E323">
        <v>149030.41</v>
      </c>
      <c r="F323">
        <v>107037.24</v>
      </c>
      <c r="G323">
        <v>108918.98</v>
      </c>
      <c r="H323">
        <f>(1/(1-91/360*VLOOKUP($A323,Tbills!$B$4:$C$974,2,1)/100))^((1)/91)-1</f>
        <v>8.5894031805588966E-5</v>
      </c>
      <c r="I323">
        <f t="shared" si="12"/>
        <v>10.83310534783206</v>
      </c>
      <c r="K323">
        <f t="shared" si="14"/>
        <v>6.5999564089196721</v>
      </c>
      <c r="N323">
        <f t="shared" si="13"/>
        <v>5.6999001486227492</v>
      </c>
    </row>
    <row r="324" spans="1:14" x14ac:dyDescent="0.25">
      <c r="A324" s="1">
        <v>38532</v>
      </c>
      <c r="B324" s="11">
        <v>11.77</v>
      </c>
      <c r="C324" s="11">
        <v>13.19</v>
      </c>
      <c r="D324">
        <v>148689.34</v>
      </c>
      <c r="E324">
        <v>151297.79</v>
      </c>
      <c r="F324">
        <v>108767.46</v>
      </c>
      <c r="G324">
        <v>110670.26</v>
      </c>
      <c r="H324">
        <f>(1/(1-91/360*VLOOKUP($A324,Tbills!$B$4:$C$974,2,1)/100))^((1)/91)-1</f>
        <v>8.5894031805588966E-5</v>
      </c>
      <c r="I324">
        <f t="shared" si="12"/>
        <v>10.750416963651917</v>
      </c>
      <c r="K324">
        <f t="shared" si="14"/>
        <v>6.4992405656376251</v>
      </c>
      <c r="N324">
        <f t="shared" si="13"/>
        <v>5.6134551969551012</v>
      </c>
    </row>
    <row r="325" spans="1:14" x14ac:dyDescent="0.25">
      <c r="A325" s="1">
        <v>38533</v>
      </c>
      <c r="B325" s="11">
        <v>12.04</v>
      </c>
      <c r="C325" s="11">
        <v>13.54</v>
      </c>
      <c r="D325">
        <v>149244.79</v>
      </c>
      <c r="E325">
        <v>151849.99</v>
      </c>
      <c r="F325">
        <v>108690.11</v>
      </c>
      <c r="G325">
        <v>110582.05</v>
      </c>
      <c r="H325">
        <f>(1/(1-91/360*VLOOKUP($A325,Tbills!$B$4:$C$974,2,1)/100))^((1)/91)-1</f>
        <v>8.5894031805588966E-5</v>
      </c>
      <c r="I325">
        <f t="shared" si="12"/>
        <v>10.730519470080003</v>
      </c>
      <c r="K325">
        <f t="shared" si="14"/>
        <v>6.4752183245529942</v>
      </c>
      <c r="N325">
        <f t="shared" si="13"/>
        <v>5.5932409951387179</v>
      </c>
    </row>
    <row r="326" spans="1:14" x14ac:dyDescent="0.25">
      <c r="A326" s="1">
        <v>38534</v>
      </c>
      <c r="B326" s="11">
        <v>11.4</v>
      </c>
      <c r="C326" s="11">
        <v>13.18</v>
      </c>
      <c r="D326">
        <v>149073.56</v>
      </c>
      <c r="E326">
        <v>151662.73000000001</v>
      </c>
      <c r="F326">
        <v>108623.43</v>
      </c>
      <c r="G326">
        <v>110504.71</v>
      </c>
      <c r="H326">
        <f>(1/(1-91/360*VLOOKUP($A326,Tbills!$B$4:$C$974,2,1)/100))^((1)/91)-1</f>
        <v>8.5894031805588966E-5</v>
      </c>
      <c r="I326">
        <f t="shared" si="12"/>
        <v>10.736856398948206</v>
      </c>
      <c r="K326">
        <f t="shared" si="14"/>
        <v>6.4829015463413011</v>
      </c>
      <c r="N326">
        <f t="shared" si="13"/>
        <v>5.6004124181494266</v>
      </c>
    </row>
    <row r="327" spans="1:14" x14ac:dyDescent="0.25">
      <c r="A327" s="1">
        <v>38538</v>
      </c>
      <c r="B327" s="11">
        <v>11.68</v>
      </c>
      <c r="C327" s="11">
        <v>12.96</v>
      </c>
      <c r="D327">
        <v>146534</v>
      </c>
      <c r="E327">
        <v>149026.95000000001</v>
      </c>
      <c r="F327">
        <v>107526.45</v>
      </c>
      <c r="G327">
        <v>109350.76</v>
      </c>
      <c r="H327">
        <f>(1/(1-91/360*VLOOKUP($A327,Tbills!$B$4:$C$974,2,1)/100))^((1)/91)-1</f>
        <v>8.7714063573995915E-5</v>
      </c>
      <c r="I327">
        <f t="shared" si="12"/>
        <v>10.829028016415357</v>
      </c>
      <c r="K327">
        <f t="shared" si="14"/>
        <v>6.5943406429136608</v>
      </c>
      <c r="N327">
        <f t="shared" si="13"/>
        <v>5.6988579560175383</v>
      </c>
    </row>
    <row r="328" spans="1:14" x14ac:dyDescent="0.25">
      <c r="A328" s="1">
        <v>38539</v>
      </c>
      <c r="B328" s="11">
        <v>12.27</v>
      </c>
      <c r="C328" s="11">
        <v>13.47</v>
      </c>
      <c r="D328">
        <v>147954.19</v>
      </c>
      <c r="E328">
        <v>150458.23000000001</v>
      </c>
      <c r="F328">
        <v>107994.9</v>
      </c>
      <c r="G328">
        <v>109817.57</v>
      </c>
      <c r="H328">
        <f>(1/(1-91/360*VLOOKUP($A328,Tbills!$B$4:$C$974,2,1)/100))^((1)/91)-1</f>
        <v>8.7714063573995915E-5</v>
      </c>
      <c r="I328">
        <f t="shared" ref="I328:I391" si="15">I327*(1-IF($A328&lt;=I323,I$1,I$1+IF(AND(WEEKDAY($A328)&lt;&gt;1,WEEKDAY($A328)&lt;&gt;7),J$1,0)))^($A328-$A327)*(1-0.5*(E328/E327-1))</f>
        <v>10.776745611373036</v>
      </c>
      <c r="K328">
        <f t="shared" si="14"/>
        <v>6.5307032976163804</v>
      </c>
      <c r="N328">
        <f t="shared" ref="N328:N391" si="16">N327*(1-N$1+H327)^($A328-$A327)*(2-E328/E327)</f>
        <v>5.6444114754506849</v>
      </c>
    </row>
    <row r="329" spans="1:14" x14ac:dyDescent="0.25">
      <c r="A329" s="1">
        <v>38540</v>
      </c>
      <c r="B329" s="11">
        <v>12.49</v>
      </c>
      <c r="C329" s="11">
        <v>13.84</v>
      </c>
      <c r="D329">
        <v>149020.16</v>
      </c>
      <c r="E329">
        <v>151529.04999999999</v>
      </c>
      <c r="F329">
        <v>108652.54</v>
      </c>
      <c r="G329">
        <v>110476.67</v>
      </c>
      <c r="H329">
        <f>(1/(1-91/360*VLOOKUP($A329,Tbills!$B$4:$C$974,2,1)/100))^((1)/91)-1</f>
        <v>8.7714063573995915E-5</v>
      </c>
      <c r="I329">
        <f t="shared" si="15"/>
        <v>10.738116755275248</v>
      </c>
      <c r="K329">
        <f t="shared" ref="K329:K392" si="17">K328*(1-IF($A329&lt;=L$3,K$1,K$1+IF(AND(WEEKDAY($A329)&lt;&gt;1,WEEKDAY($A329)&lt;&gt;7),L$1,0)))^($A329-$A328)*(2-$E329/$E328)</f>
        <v>6.4839218963251035</v>
      </c>
      <c r="N329">
        <f t="shared" si="16"/>
        <v>5.6045241602565099</v>
      </c>
    </row>
    <row r="330" spans="1:14" x14ac:dyDescent="0.25">
      <c r="A330" s="1">
        <v>38541</v>
      </c>
      <c r="B330" s="11">
        <v>11.45</v>
      </c>
      <c r="C330" s="11">
        <v>12.89</v>
      </c>
      <c r="D330">
        <v>144760.46</v>
      </c>
      <c r="E330">
        <v>147184.34</v>
      </c>
      <c r="F330">
        <v>107392.09</v>
      </c>
      <c r="G330">
        <v>109185.37</v>
      </c>
      <c r="H330">
        <f>(1/(1-91/360*VLOOKUP($A330,Tbills!$B$4:$C$974,2,1)/100))^((1)/91)-1</f>
        <v>8.7714063573995915E-5</v>
      </c>
      <c r="I330">
        <f t="shared" si="15"/>
        <v>10.891777352707114</v>
      </c>
      <c r="K330">
        <f t="shared" si="17"/>
        <v>6.6695212110953612</v>
      </c>
      <c r="N330">
        <f t="shared" si="16"/>
        <v>5.7655120886358677</v>
      </c>
    </row>
    <row r="331" spans="1:14" x14ac:dyDescent="0.25">
      <c r="A331" s="1">
        <v>38544</v>
      </c>
      <c r="B331" s="11">
        <v>11.28</v>
      </c>
      <c r="C331" s="11">
        <v>12.91</v>
      </c>
      <c r="D331">
        <v>142705.87</v>
      </c>
      <c r="E331">
        <v>145056.62</v>
      </c>
      <c r="F331">
        <v>106783.21</v>
      </c>
      <c r="G331">
        <v>108537.59</v>
      </c>
      <c r="H331">
        <f>(1/(1-91/360*VLOOKUP($A331,Tbills!$B$4:$C$974,2,1)/100))^((1)/91)-1</f>
        <v>8.7434038851696982E-5</v>
      </c>
      <c r="I331">
        <f t="shared" si="15"/>
        <v>10.969647398418152</v>
      </c>
      <c r="K331">
        <f t="shared" si="17"/>
        <v>6.7649915266980649</v>
      </c>
      <c r="N331">
        <f t="shared" si="16"/>
        <v>5.84974938321034</v>
      </c>
    </row>
    <row r="332" spans="1:14" x14ac:dyDescent="0.25">
      <c r="A332" s="1">
        <v>38545</v>
      </c>
      <c r="B332" s="11">
        <v>10.95</v>
      </c>
      <c r="C332" s="11">
        <v>12.89</v>
      </c>
      <c r="D332">
        <v>140922.18</v>
      </c>
      <c r="E332">
        <v>143230.85999999999</v>
      </c>
      <c r="F332">
        <v>106640.36</v>
      </c>
      <c r="G332">
        <v>108382.9</v>
      </c>
      <c r="H332">
        <f>(1/(1-91/360*VLOOKUP($A332,Tbills!$B$4:$C$974,2,1)/100))^((1)/91)-1</f>
        <v>8.7434038851696982E-5</v>
      </c>
      <c r="I332">
        <f t="shared" si="15"/>
        <v>11.038395007214294</v>
      </c>
      <c r="K332">
        <f t="shared" si="17"/>
        <v>6.8498202712636465</v>
      </c>
      <c r="N332">
        <f t="shared" si="16"/>
        <v>5.9236762704959292</v>
      </c>
    </row>
    <row r="333" spans="1:14" x14ac:dyDescent="0.25">
      <c r="A333" s="1">
        <v>38546</v>
      </c>
      <c r="B333" s="11">
        <v>10.84</v>
      </c>
      <c r="C333" s="11">
        <v>12.74</v>
      </c>
      <c r="D333">
        <v>138425.34</v>
      </c>
      <c r="E333">
        <v>140680.59</v>
      </c>
      <c r="F333">
        <v>106568.57</v>
      </c>
      <c r="G333">
        <v>108300.46</v>
      </c>
      <c r="H333">
        <f>(1/(1-91/360*VLOOKUP($A333,Tbills!$B$4:$C$974,2,1)/100))^((1)/91)-1</f>
        <v>8.7434038851696982E-5</v>
      </c>
      <c r="I333">
        <f t="shared" si="15"/>
        <v>11.136376176531904</v>
      </c>
      <c r="K333">
        <f t="shared" si="17"/>
        <v>6.971458737946338</v>
      </c>
      <c r="N333">
        <f t="shared" si="16"/>
        <v>6.0294533253963838</v>
      </c>
    </row>
    <row r="334" spans="1:14" x14ac:dyDescent="0.25">
      <c r="A334" s="1">
        <v>38547</v>
      </c>
      <c r="B334" s="11">
        <v>10.81</v>
      </c>
      <c r="C334" s="11">
        <v>12.41</v>
      </c>
      <c r="D334">
        <v>136541.28</v>
      </c>
      <c r="E334">
        <v>138753.53</v>
      </c>
      <c r="F334">
        <v>105921.92</v>
      </c>
      <c r="G334">
        <v>107633.83</v>
      </c>
      <c r="H334">
        <f>(1/(1-91/360*VLOOKUP($A334,Tbills!$B$4:$C$974,2,1)/100))^((1)/91)-1</f>
        <v>8.7434038851696982E-5</v>
      </c>
      <c r="I334">
        <f t="shared" si="15"/>
        <v>11.212358064748207</v>
      </c>
      <c r="K334">
        <f t="shared" si="17"/>
        <v>7.0666254901305185</v>
      </c>
      <c r="N334">
        <f t="shared" si="16"/>
        <v>6.1123538564438649</v>
      </c>
    </row>
    <row r="335" spans="1:14" x14ac:dyDescent="0.25">
      <c r="A335" s="1">
        <v>38548</v>
      </c>
      <c r="B335" s="11">
        <v>10.33</v>
      </c>
      <c r="C335" s="11">
        <v>12.5</v>
      </c>
      <c r="D335">
        <v>135332.19</v>
      </c>
      <c r="E335">
        <v>137512.72</v>
      </c>
      <c r="F335">
        <v>105567.53</v>
      </c>
      <c r="G335">
        <v>107264.3</v>
      </c>
      <c r="H335">
        <f>(1/(1-91/360*VLOOKUP($A335,Tbills!$B$4:$C$974,2,1)/100))^((1)/91)-1</f>
        <v>8.7434038851696982E-5</v>
      </c>
      <c r="I335">
        <f t="shared" si="15"/>
        <v>11.262198452370113</v>
      </c>
      <c r="K335">
        <f t="shared" si="17"/>
        <v>7.1294870488019875</v>
      </c>
      <c r="N335">
        <f t="shared" si="16"/>
        <v>6.167324981592988</v>
      </c>
    </row>
    <row r="336" spans="1:14" x14ac:dyDescent="0.25">
      <c r="A336" s="1">
        <v>38551</v>
      </c>
      <c r="B336" s="11">
        <v>10.77</v>
      </c>
      <c r="C336" s="11">
        <v>12.68</v>
      </c>
      <c r="D336">
        <v>134974.81</v>
      </c>
      <c r="E336">
        <v>137113.51</v>
      </c>
      <c r="F336">
        <v>105784.17</v>
      </c>
      <c r="G336">
        <v>107456.28</v>
      </c>
      <c r="H336">
        <f>(1/(1-91/360*VLOOKUP($A336,Tbills!$B$4:$C$974,2,1)/100))^((1)/91)-1</f>
        <v>8.9814478951621979E-5</v>
      </c>
      <c r="I336">
        <f t="shared" si="15"/>
        <v>11.277665335750651</v>
      </c>
      <c r="K336">
        <f t="shared" si="17"/>
        <v>7.1491854775722743</v>
      </c>
      <c r="N336">
        <f t="shared" si="16"/>
        <v>6.186165339923428</v>
      </c>
    </row>
    <row r="337" spans="1:14" x14ac:dyDescent="0.25">
      <c r="A337" s="1">
        <v>38552</v>
      </c>
      <c r="B337" s="11">
        <v>10.45</v>
      </c>
      <c r="C337" s="11">
        <v>12.23</v>
      </c>
      <c r="D337">
        <v>132722.01</v>
      </c>
      <c r="E337">
        <v>134812.70000000001</v>
      </c>
      <c r="F337">
        <v>103862.55</v>
      </c>
      <c r="G337">
        <v>105494.64</v>
      </c>
      <c r="H337">
        <f>(1/(1-91/360*VLOOKUP($A337,Tbills!$B$4:$C$974,2,1)/100))^((1)/91)-1</f>
        <v>8.9814478951621979E-5</v>
      </c>
      <c r="I337">
        <f t="shared" si="15"/>
        <v>11.371990819957059</v>
      </c>
      <c r="K337">
        <f t="shared" si="17"/>
        <v>7.268812608766142</v>
      </c>
      <c r="N337">
        <f t="shared" si="16"/>
        <v>6.290303525949251</v>
      </c>
    </row>
    <row r="338" spans="1:14" x14ac:dyDescent="0.25">
      <c r="A338" s="1">
        <v>38553</v>
      </c>
      <c r="B338" s="11">
        <v>10.23</v>
      </c>
      <c r="C338" s="11">
        <v>12.05</v>
      </c>
      <c r="D338">
        <v>131578.91</v>
      </c>
      <c r="E338">
        <v>133639.49</v>
      </c>
      <c r="F338">
        <v>103695.14</v>
      </c>
      <c r="G338">
        <v>105315.12</v>
      </c>
      <c r="H338">
        <f>(1/(1-91/360*VLOOKUP($A338,Tbills!$B$4:$C$974,2,1)/100))^((1)/91)-1</f>
        <v>8.9814478951621979E-5</v>
      </c>
      <c r="I338">
        <f t="shared" si="15"/>
        <v>11.421176028314687</v>
      </c>
      <c r="K338">
        <f t="shared" si="17"/>
        <v>7.3317280904640096</v>
      </c>
      <c r="N338">
        <f t="shared" si="16"/>
        <v>6.3453802051823693</v>
      </c>
    </row>
    <row r="339" spans="1:14" x14ac:dyDescent="0.25">
      <c r="A339" s="1">
        <v>38554</v>
      </c>
      <c r="B339" s="11">
        <v>10.97</v>
      </c>
      <c r="C339" s="11">
        <v>12.68</v>
      </c>
      <c r="D339">
        <v>130755.54</v>
      </c>
      <c r="E339">
        <v>132791.22</v>
      </c>
      <c r="F339">
        <v>103870.61</v>
      </c>
      <c r="G339">
        <v>105483.87</v>
      </c>
      <c r="H339">
        <f>(1/(1-91/360*VLOOKUP($A339,Tbills!$B$4:$C$974,2,1)/100))^((1)/91)-1</f>
        <v>8.9814478951621979E-5</v>
      </c>
      <c r="I339">
        <f t="shared" si="15"/>
        <v>11.457125494107322</v>
      </c>
      <c r="K339">
        <f t="shared" si="17"/>
        <v>7.3779222237254958</v>
      </c>
      <c r="N339">
        <f t="shared" si="16"/>
        <v>6.3859945323093639</v>
      </c>
    </row>
    <row r="340" spans="1:14" x14ac:dyDescent="0.25">
      <c r="A340" s="1">
        <v>38555</v>
      </c>
      <c r="B340" s="11">
        <v>10.52</v>
      </c>
      <c r="C340" s="11">
        <v>12.39</v>
      </c>
      <c r="D340">
        <v>128820.72</v>
      </c>
      <c r="E340">
        <v>130814.35</v>
      </c>
      <c r="F340">
        <v>102677.08</v>
      </c>
      <c r="G340">
        <v>104262.33</v>
      </c>
      <c r="H340">
        <f>(1/(1-91/360*VLOOKUP($A340,Tbills!$B$4:$C$974,2,1)/100))^((1)/91)-1</f>
        <v>8.9814478951621979E-5</v>
      </c>
      <c r="I340">
        <f t="shared" si="15"/>
        <v>11.542106495542988</v>
      </c>
      <c r="K340">
        <f t="shared" si="17"/>
        <v>7.4874090019036919</v>
      </c>
      <c r="N340">
        <f t="shared" si="16"/>
        <v>6.4814055574886211</v>
      </c>
    </row>
    <row r="341" spans="1:14" x14ac:dyDescent="0.25">
      <c r="A341" s="1">
        <v>38558</v>
      </c>
      <c r="B341" s="11">
        <v>11.1</v>
      </c>
      <c r="C341" s="11">
        <v>12.72</v>
      </c>
      <c r="D341">
        <v>129681.89</v>
      </c>
      <c r="E341">
        <v>131653.6</v>
      </c>
      <c r="F341">
        <v>103654.82</v>
      </c>
      <c r="G341">
        <v>105227.07</v>
      </c>
      <c r="H341">
        <f>(1/(1-91/360*VLOOKUP($A341,Tbills!$B$4:$C$974,2,1)/100))^((1)/91)-1</f>
        <v>9.3316073374705155E-5</v>
      </c>
      <c r="I341">
        <f t="shared" si="15"/>
        <v>11.504183519927162</v>
      </c>
      <c r="K341">
        <f t="shared" si="17"/>
        <v>7.438333500701547</v>
      </c>
      <c r="N341">
        <f t="shared" si="16"/>
        <v>6.4408442443823679</v>
      </c>
    </row>
    <row r="342" spans="1:14" x14ac:dyDescent="0.25">
      <c r="A342" s="1">
        <v>38559</v>
      </c>
      <c r="B342" s="11">
        <v>10.99</v>
      </c>
      <c r="C342" s="11">
        <v>12.55</v>
      </c>
      <c r="D342">
        <v>130510.75</v>
      </c>
      <c r="E342">
        <v>132482.76999999999</v>
      </c>
      <c r="F342">
        <v>103655.22</v>
      </c>
      <c r="G342">
        <v>105217.65</v>
      </c>
      <c r="H342">
        <f>(1/(1-91/360*VLOOKUP($A342,Tbills!$B$4:$C$974,2,1)/100))^((1)/91)-1</f>
        <v>9.3316073374705155E-5</v>
      </c>
      <c r="I342">
        <f t="shared" si="15"/>
        <v>11.467657682202391</v>
      </c>
      <c r="K342">
        <f t="shared" si="17"/>
        <v>7.3911417323971209</v>
      </c>
      <c r="N342">
        <f t="shared" si="16"/>
        <v>6.4006395690663123</v>
      </c>
    </row>
    <row r="343" spans="1:14" x14ac:dyDescent="0.25">
      <c r="A343" s="1">
        <v>38560</v>
      </c>
      <c r="B343" s="11">
        <v>10.36</v>
      </c>
      <c r="C343" s="11">
        <v>12.36</v>
      </c>
      <c r="D343">
        <v>129202.63</v>
      </c>
      <c r="E343">
        <v>131142.51999999999</v>
      </c>
      <c r="F343">
        <v>103850.24000000001</v>
      </c>
      <c r="G343">
        <v>105405.79</v>
      </c>
      <c r="H343">
        <f>(1/(1-91/360*VLOOKUP($A343,Tbills!$B$4:$C$974,2,1)/100))^((1)/91)-1</f>
        <v>9.3316073374705155E-5</v>
      </c>
      <c r="I343">
        <f t="shared" si="15"/>
        <v>11.525363461774248</v>
      </c>
      <c r="K343">
        <f t="shared" si="17"/>
        <v>7.4655658239754175</v>
      </c>
      <c r="N343">
        <f t="shared" si="16"/>
        <v>6.4657552562833702</v>
      </c>
    </row>
    <row r="344" spans="1:14" x14ac:dyDescent="0.25">
      <c r="A344" s="1">
        <v>38561</v>
      </c>
      <c r="B344" s="11">
        <v>10.52</v>
      </c>
      <c r="C344" s="11">
        <v>12.02</v>
      </c>
      <c r="D344">
        <v>127402.1</v>
      </c>
      <c r="E344">
        <v>129302.72</v>
      </c>
      <c r="F344">
        <v>103165.48</v>
      </c>
      <c r="G344">
        <v>104700.94</v>
      </c>
      <c r="H344">
        <f>(1/(1-91/360*VLOOKUP($A344,Tbills!$B$4:$C$974,2,1)/100))^((1)/91)-1</f>
        <v>9.3316073374705155E-5</v>
      </c>
      <c r="I344">
        <f t="shared" si="15"/>
        <v>11.60590611411817</v>
      </c>
      <c r="K344">
        <f t="shared" si="17"/>
        <v>7.5699477479279755</v>
      </c>
      <c r="N344">
        <f t="shared" si="16"/>
        <v>6.5568327391034433</v>
      </c>
    </row>
    <row r="345" spans="1:14" x14ac:dyDescent="0.25">
      <c r="A345" s="1">
        <v>38562</v>
      </c>
      <c r="B345" s="11">
        <v>11.57</v>
      </c>
      <c r="C345" s="11">
        <v>12.92</v>
      </c>
      <c r="D345">
        <v>129196.7</v>
      </c>
      <c r="E345">
        <v>131112.03</v>
      </c>
      <c r="F345">
        <v>104049.46</v>
      </c>
      <c r="G345">
        <v>105588.31</v>
      </c>
      <c r="H345">
        <f>(1/(1-91/360*VLOOKUP($A345,Tbills!$B$4:$C$974,2,1)/100))^((1)/91)-1</f>
        <v>9.3316073374705155E-5</v>
      </c>
      <c r="I345">
        <f t="shared" si="15"/>
        <v>11.524406464339091</v>
      </c>
      <c r="K345">
        <f t="shared" si="17"/>
        <v>7.4636751739077143</v>
      </c>
      <c r="N345">
        <f t="shared" si="16"/>
        <v>6.4654483196320012</v>
      </c>
    </row>
    <row r="346" spans="1:14" x14ac:dyDescent="0.25">
      <c r="A346" s="1">
        <v>38565</v>
      </c>
      <c r="B346" s="11">
        <v>12.08</v>
      </c>
      <c r="C346" s="11">
        <v>13.27</v>
      </c>
      <c r="D346">
        <v>130724.11</v>
      </c>
      <c r="E346">
        <v>132625.37</v>
      </c>
      <c r="F346">
        <v>104910.51</v>
      </c>
      <c r="G346">
        <v>106432.53</v>
      </c>
      <c r="H346">
        <f>(1/(1-91/360*VLOOKUP($A346,Tbills!$B$4:$C$974,2,1)/100))^((1)/91)-1</f>
        <v>9.4857132318937332E-5</v>
      </c>
      <c r="I346">
        <f t="shared" si="15"/>
        <v>11.45700250471435</v>
      </c>
      <c r="K346">
        <f t="shared" si="17"/>
        <v>7.376496091732597</v>
      </c>
      <c r="N346">
        <f t="shared" si="16"/>
        <v>6.3919019400050479</v>
      </c>
    </row>
    <row r="347" spans="1:14" x14ac:dyDescent="0.25">
      <c r="A347" s="1">
        <v>38566</v>
      </c>
      <c r="B347" s="11">
        <v>11.75</v>
      </c>
      <c r="C347" s="11">
        <v>13.11</v>
      </c>
      <c r="D347">
        <v>130120.11</v>
      </c>
      <c r="E347">
        <v>132000</v>
      </c>
      <c r="F347">
        <v>104724.18</v>
      </c>
      <c r="G347">
        <v>106233.4</v>
      </c>
      <c r="H347">
        <f>(1/(1-91/360*VLOOKUP($A347,Tbills!$B$4:$C$974,2,1)/100))^((1)/91)-1</f>
        <v>9.4857132318937332E-5</v>
      </c>
      <c r="I347">
        <f t="shared" si="15"/>
        <v>11.483715276470161</v>
      </c>
      <c r="K347">
        <f t="shared" si="17"/>
        <v>7.4109333895085081</v>
      </c>
      <c r="N347">
        <f t="shared" si="16"/>
        <v>6.4224134008824745</v>
      </c>
    </row>
    <row r="348" spans="1:14" x14ac:dyDescent="0.25">
      <c r="A348" s="1">
        <v>38567</v>
      </c>
      <c r="B348" s="11">
        <v>11.83</v>
      </c>
      <c r="C348" s="11">
        <v>13.19</v>
      </c>
      <c r="D348">
        <v>130356.52</v>
      </c>
      <c r="E348">
        <v>132227.29999999999</v>
      </c>
      <c r="F348">
        <v>104997.08</v>
      </c>
      <c r="G348">
        <v>106500.16</v>
      </c>
      <c r="H348">
        <f>(1/(1-91/360*VLOOKUP($A348,Tbills!$B$4:$C$974,2,1)/100))^((1)/91)-1</f>
        <v>9.4857132318937332E-5</v>
      </c>
      <c r="I348">
        <f t="shared" si="15"/>
        <v>11.473529337734092</v>
      </c>
      <c r="K348">
        <f t="shared" si="17"/>
        <v>7.3978274143916085</v>
      </c>
      <c r="N348">
        <f t="shared" si="16"/>
        <v>6.4117252300197842</v>
      </c>
    </row>
    <row r="349" spans="1:14" x14ac:dyDescent="0.25">
      <c r="A349" s="1">
        <v>38568</v>
      </c>
      <c r="B349" s="11">
        <v>12.52</v>
      </c>
      <c r="C349" s="11">
        <v>13.64</v>
      </c>
      <c r="D349">
        <v>132698.6</v>
      </c>
      <c r="E349">
        <v>134590.45000000001</v>
      </c>
      <c r="F349">
        <v>105874.69</v>
      </c>
      <c r="G349">
        <v>107380.23</v>
      </c>
      <c r="H349">
        <f>(1/(1-91/360*VLOOKUP($A349,Tbills!$B$4:$C$974,2,1)/100))^((1)/91)-1</f>
        <v>9.4857132318937332E-5</v>
      </c>
      <c r="I349">
        <f t="shared" si="15"/>
        <v>11.370706629399242</v>
      </c>
      <c r="K349">
        <f t="shared" si="17"/>
        <v>7.2652759566273426</v>
      </c>
      <c r="N349">
        <f t="shared" si="16"/>
        <v>6.2975000878439751</v>
      </c>
    </row>
    <row r="350" spans="1:14" x14ac:dyDescent="0.25">
      <c r="A350" s="1">
        <v>38569</v>
      </c>
      <c r="B350" s="11">
        <v>12.48</v>
      </c>
      <c r="C350" s="11">
        <v>13.92</v>
      </c>
      <c r="D350">
        <v>133576.37</v>
      </c>
      <c r="E350">
        <v>135467.96</v>
      </c>
      <c r="F350">
        <v>107802.53</v>
      </c>
      <c r="G350">
        <v>109325.3</v>
      </c>
      <c r="H350">
        <f>(1/(1-91/360*VLOOKUP($A350,Tbills!$B$4:$C$974,2,1)/100))^((1)/91)-1</f>
        <v>9.4857132318937332E-5</v>
      </c>
      <c r="I350">
        <f t="shared" si="15"/>
        <v>11.333343974265013</v>
      </c>
      <c r="K350">
        <f t="shared" si="17"/>
        <v>7.2175712461335948</v>
      </c>
      <c r="N350">
        <f t="shared" si="16"/>
        <v>6.2568033760844193</v>
      </c>
    </row>
    <row r="351" spans="1:14" x14ac:dyDescent="0.25">
      <c r="A351" s="1">
        <v>38572</v>
      </c>
      <c r="B351" s="11">
        <v>13.21</v>
      </c>
      <c r="C351" s="11">
        <v>14.25</v>
      </c>
      <c r="D351">
        <v>134743.23000000001</v>
      </c>
      <c r="E351">
        <v>136612.79</v>
      </c>
      <c r="F351">
        <v>108197.73</v>
      </c>
      <c r="G351">
        <v>109694.97</v>
      </c>
      <c r="H351">
        <f>(1/(1-91/360*VLOOKUP($A351,Tbills!$B$4:$C$974,2,1)/100))^((1)/91)-1</f>
        <v>9.6538536728640878E-5</v>
      </c>
      <c r="I351">
        <f t="shared" si="15"/>
        <v>11.284574166156434</v>
      </c>
      <c r="K351">
        <f t="shared" si="17"/>
        <v>7.1555761565619127</v>
      </c>
      <c r="N351">
        <f t="shared" si="16"/>
        <v>6.2050047218121316</v>
      </c>
    </row>
    <row r="352" spans="1:14" x14ac:dyDescent="0.25">
      <c r="A352" s="1">
        <v>38573</v>
      </c>
      <c r="B352" s="11">
        <v>12.4</v>
      </c>
      <c r="C352" s="11">
        <v>13.66</v>
      </c>
      <c r="D352">
        <v>130248.23</v>
      </c>
      <c r="E352">
        <v>132042.23000000001</v>
      </c>
      <c r="F352">
        <v>106551.23</v>
      </c>
      <c r="G352">
        <v>108015.1</v>
      </c>
      <c r="H352">
        <f>(1/(1-91/360*VLOOKUP($A352,Tbills!$B$4:$C$974,2,1)/100))^((1)/91)-1</f>
        <v>9.6538536728640878E-5</v>
      </c>
      <c r="I352">
        <f t="shared" si="15"/>
        <v>11.473045656731596</v>
      </c>
      <c r="K352">
        <f t="shared" si="17"/>
        <v>7.3946309149168323</v>
      </c>
      <c r="N352">
        <f t="shared" si="16"/>
        <v>6.412983174790738</v>
      </c>
    </row>
    <row r="353" spans="1:14" x14ac:dyDescent="0.25">
      <c r="A353" s="1">
        <v>38574</v>
      </c>
      <c r="B353" s="11">
        <v>12.38</v>
      </c>
      <c r="C353" s="11">
        <v>13.92</v>
      </c>
      <c r="D353">
        <v>128727.41</v>
      </c>
      <c r="E353">
        <v>130487.71</v>
      </c>
      <c r="F353">
        <v>106234.36</v>
      </c>
      <c r="G353">
        <v>107683.44</v>
      </c>
      <c r="H353">
        <f>(1/(1-91/360*VLOOKUP($A353,Tbills!$B$4:$C$974,2,1)/100))^((1)/91)-1</f>
        <v>9.6538536728640878E-5</v>
      </c>
      <c r="I353">
        <f t="shared" si="15"/>
        <v>11.540280796369148</v>
      </c>
      <c r="K353">
        <f t="shared" si="17"/>
        <v>7.4813387047773441</v>
      </c>
      <c r="N353">
        <f t="shared" si="16"/>
        <v>6.488868989529367</v>
      </c>
    </row>
    <row r="354" spans="1:14" x14ac:dyDescent="0.25">
      <c r="A354" s="1">
        <v>38575</v>
      </c>
      <c r="B354" s="11">
        <v>12.42</v>
      </c>
      <c r="C354" s="11">
        <v>13.73</v>
      </c>
      <c r="D354">
        <v>127453.4</v>
      </c>
      <c r="E354">
        <v>129183.69</v>
      </c>
      <c r="F354">
        <v>106788.27</v>
      </c>
      <c r="G354">
        <v>108234.51</v>
      </c>
      <c r="H354">
        <f>(1/(1-91/360*VLOOKUP($A354,Tbills!$B$4:$C$974,2,1)/100))^((1)/91)-1</f>
        <v>9.6538536728640878E-5</v>
      </c>
      <c r="I354">
        <f t="shared" si="15"/>
        <v>11.59764243525699</v>
      </c>
      <c r="K354">
        <f t="shared" si="17"/>
        <v>7.5557510230578409</v>
      </c>
      <c r="N354">
        <f t="shared" si="16"/>
        <v>6.5541053460941301</v>
      </c>
    </row>
    <row r="355" spans="1:14" x14ac:dyDescent="0.25">
      <c r="A355" s="1">
        <v>38576</v>
      </c>
      <c r="B355" s="11">
        <v>12.74</v>
      </c>
      <c r="C355" s="11">
        <v>14.1</v>
      </c>
      <c r="D355">
        <v>129403.52</v>
      </c>
      <c r="E355">
        <v>131147.82</v>
      </c>
      <c r="F355">
        <v>107645.41</v>
      </c>
      <c r="G355">
        <v>109092.81</v>
      </c>
      <c r="H355">
        <f>(1/(1-91/360*VLOOKUP($A355,Tbills!$B$4:$C$974,2,1)/100))^((1)/91)-1</f>
        <v>9.6538536728640878E-5</v>
      </c>
      <c r="I355">
        <f t="shared" si="15"/>
        <v>11.50917664514683</v>
      </c>
      <c r="K355">
        <f t="shared" si="17"/>
        <v>7.4405255847113416</v>
      </c>
      <c r="N355">
        <f t="shared" si="16"/>
        <v>6.4548400312518428</v>
      </c>
    </row>
    <row r="356" spans="1:14" x14ac:dyDescent="0.25">
      <c r="A356" s="1">
        <v>38579</v>
      </c>
      <c r="B356" s="11">
        <v>12.26</v>
      </c>
      <c r="C356" s="11">
        <v>13.6</v>
      </c>
      <c r="D356">
        <v>127717.79</v>
      </c>
      <c r="E356">
        <v>129401.39</v>
      </c>
      <c r="F356">
        <v>107493.4</v>
      </c>
      <c r="G356">
        <v>108907.16</v>
      </c>
      <c r="H356">
        <f>(1/(1-91/360*VLOOKUP($A356,Tbills!$B$4:$C$974,2,1)/100))^((1)/91)-1</f>
        <v>9.6818796083253389E-5</v>
      </c>
      <c r="I356">
        <f t="shared" si="15"/>
        <v>11.584903001248993</v>
      </c>
      <c r="K356">
        <f t="shared" si="17"/>
        <v>7.5385539164615132</v>
      </c>
      <c r="N356">
        <f t="shared" si="16"/>
        <v>6.5419645378777096</v>
      </c>
    </row>
    <row r="357" spans="1:14" x14ac:dyDescent="0.25">
      <c r="A357" s="1">
        <v>38580</v>
      </c>
      <c r="B357" s="11">
        <v>13.52</v>
      </c>
      <c r="C357" s="11">
        <v>14.33</v>
      </c>
      <c r="D357">
        <v>133351.9</v>
      </c>
      <c r="E357">
        <v>135097.25</v>
      </c>
      <c r="F357">
        <v>108985.3</v>
      </c>
      <c r="G357">
        <v>110408.14</v>
      </c>
      <c r="H357">
        <f>(1/(1-91/360*VLOOKUP($A357,Tbills!$B$4:$C$974,2,1)/100))^((1)/91)-1</f>
        <v>9.6818796083253389E-5</v>
      </c>
      <c r="I357">
        <f t="shared" si="15"/>
        <v>11.329641818813045</v>
      </c>
      <c r="K357">
        <f t="shared" si="17"/>
        <v>7.2063937901320836</v>
      </c>
      <c r="N357">
        <f t="shared" si="16"/>
        <v>6.2543811273787968</v>
      </c>
    </row>
    <row r="358" spans="1:14" x14ac:dyDescent="0.25">
      <c r="A358" s="1">
        <v>38581</v>
      </c>
      <c r="B358" s="11">
        <v>13.3</v>
      </c>
      <c r="C358" s="11">
        <v>14.22</v>
      </c>
      <c r="D358">
        <v>139178.6</v>
      </c>
      <c r="E358">
        <v>140987.13</v>
      </c>
      <c r="F358">
        <v>106876.81</v>
      </c>
      <c r="G358">
        <v>108261.44</v>
      </c>
      <c r="H358">
        <f>(1/(1-91/360*VLOOKUP($A358,Tbills!$B$4:$C$974,2,1)/100))^((1)/91)-1</f>
        <v>9.6818796083253389E-5</v>
      </c>
      <c r="I358">
        <f t="shared" si="15"/>
        <v>11.082382273597227</v>
      </c>
      <c r="K358">
        <f t="shared" si="17"/>
        <v>6.8918932221951463</v>
      </c>
      <c r="N358">
        <f t="shared" si="16"/>
        <v>5.9820646816377163</v>
      </c>
    </row>
    <row r="359" spans="1:14" x14ac:dyDescent="0.25">
      <c r="A359" s="1">
        <v>38582</v>
      </c>
      <c r="B359" s="11">
        <v>13.42</v>
      </c>
      <c r="C359" s="11">
        <v>14.21</v>
      </c>
      <c r="D359">
        <v>136977.85</v>
      </c>
      <c r="E359">
        <v>138744.13</v>
      </c>
      <c r="F359">
        <v>107250.13</v>
      </c>
      <c r="G359">
        <v>108629.12</v>
      </c>
      <c r="H359">
        <f>(1/(1-91/360*VLOOKUP($A359,Tbills!$B$4:$C$974,2,1)/100))^((1)/91)-1</f>
        <v>9.6818796083253389E-5</v>
      </c>
      <c r="I359">
        <f t="shared" si="15"/>
        <v>11.170247748379371</v>
      </c>
      <c r="K359">
        <f t="shared" si="17"/>
        <v>7.001211999947266</v>
      </c>
      <c r="N359">
        <f t="shared" si="16"/>
        <v>6.0775984815988293</v>
      </c>
    </row>
    <row r="360" spans="1:14" x14ac:dyDescent="0.25">
      <c r="A360" s="1">
        <v>38583</v>
      </c>
      <c r="B360" s="11">
        <v>13.42</v>
      </c>
      <c r="C360" s="11">
        <v>14.17</v>
      </c>
      <c r="D360">
        <v>135908.82</v>
      </c>
      <c r="E360">
        <v>137647.88</v>
      </c>
      <c r="F360">
        <v>106409.62</v>
      </c>
      <c r="G360">
        <v>107767.29</v>
      </c>
      <c r="H360">
        <f>(1/(1-91/360*VLOOKUP($A360,Tbills!$B$4:$C$974,2,1)/100))^((1)/91)-1</f>
        <v>9.6818796083253389E-5</v>
      </c>
      <c r="I360">
        <f t="shared" si="15"/>
        <v>11.214085244531075</v>
      </c>
      <c r="K360">
        <f t="shared" si="17"/>
        <v>7.0562015621429826</v>
      </c>
      <c r="N360">
        <f t="shared" si="16"/>
        <v>6.1259855275562867</v>
      </c>
    </row>
    <row r="361" spans="1:14" x14ac:dyDescent="0.25">
      <c r="A361" s="1">
        <v>38586</v>
      </c>
      <c r="B361" s="11">
        <v>13.42</v>
      </c>
      <c r="C361" s="11">
        <v>14.09</v>
      </c>
      <c r="D361">
        <v>135901.78</v>
      </c>
      <c r="E361">
        <v>137600.76999999999</v>
      </c>
      <c r="F361">
        <v>106771.8</v>
      </c>
      <c r="G361">
        <v>108102.79</v>
      </c>
      <c r="H361">
        <f>(1/(1-91/360*VLOOKUP($A361,Tbills!$B$4:$C$974,2,1)/100))^((1)/91)-1</f>
        <v>9.6538536728640878E-5</v>
      </c>
      <c r="I361">
        <f t="shared" si="15"/>
        <v>11.215128507999482</v>
      </c>
      <c r="K361">
        <f t="shared" si="17"/>
        <v>7.0576303212837503</v>
      </c>
      <c r="N361">
        <f t="shared" si="16"/>
        <v>6.1291821878282864</v>
      </c>
    </row>
    <row r="362" spans="1:14" x14ac:dyDescent="0.25">
      <c r="A362" s="1">
        <v>38587</v>
      </c>
      <c r="B362" s="11">
        <v>13.34</v>
      </c>
      <c r="C362" s="11">
        <v>14</v>
      </c>
      <c r="D362">
        <v>135540.74</v>
      </c>
      <c r="E362">
        <v>137221.93</v>
      </c>
      <c r="F362">
        <v>107033.18</v>
      </c>
      <c r="G362">
        <v>108356.99</v>
      </c>
      <c r="H362">
        <f>(1/(1-91/360*VLOOKUP($A362,Tbills!$B$4:$C$974,2,1)/100))^((1)/91)-1</f>
        <v>9.6538536728640878E-5</v>
      </c>
      <c r="I362">
        <f t="shared" si="15"/>
        <v>11.230274852036372</v>
      </c>
      <c r="K362">
        <f t="shared" si="17"/>
        <v>7.0767316473849977</v>
      </c>
      <c r="N362">
        <f t="shared" si="16"/>
        <v>6.1464229549735796</v>
      </c>
    </row>
    <row r="363" spans="1:14" x14ac:dyDescent="0.25">
      <c r="A363" s="1">
        <v>38588</v>
      </c>
      <c r="B363" s="11">
        <v>14.17</v>
      </c>
      <c r="C363" s="11">
        <v>14.53</v>
      </c>
      <c r="D363">
        <v>134533.98000000001</v>
      </c>
      <c r="E363">
        <v>136189.43</v>
      </c>
      <c r="F363">
        <v>108839.51</v>
      </c>
      <c r="G363">
        <v>110175.2</v>
      </c>
      <c r="H363">
        <f>(1/(1-91/360*VLOOKUP($A363,Tbills!$B$4:$C$974,2,1)/100))^((1)/91)-1</f>
        <v>9.6538536728640878E-5</v>
      </c>
      <c r="I363">
        <f t="shared" si="15"/>
        <v>11.272231478321665</v>
      </c>
      <c r="K363">
        <f t="shared" si="17"/>
        <v>7.1296470713255431</v>
      </c>
      <c r="N363">
        <f t="shared" si="16"/>
        <v>6.193039318816381</v>
      </c>
    </row>
    <row r="364" spans="1:14" x14ac:dyDescent="0.25">
      <c r="A364" s="1">
        <v>38589</v>
      </c>
      <c r="B364" s="11">
        <v>13.73</v>
      </c>
      <c r="C364" s="11">
        <v>14.26</v>
      </c>
      <c r="D364">
        <v>134601.94</v>
      </c>
      <c r="E364">
        <v>136245.07999999999</v>
      </c>
      <c r="F364">
        <v>109614.74</v>
      </c>
      <c r="G364">
        <v>110949.31</v>
      </c>
      <c r="H364">
        <f>(1/(1-91/360*VLOOKUP($A364,Tbills!$B$4:$C$974,2,1)/100))^((1)/91)-1</f>
        <v>9.6538536728640878E-5</v>
      </c>
      <c r="I364">
        <f t="shared" si="15"/>
        <v>11.269635110418397</v>
      </c>
      <c r="K364">
        <f t="shared" si="17"/>
        <v>7.1264018104721805</v>
      </c>
      <c r="N364">
        <f t="shared" si="16"/>
        <v>6.1908773652109828</v>
      </c>
    </row>
    <row r="365" spans="1:14" x14ac:dyDescent="0.25">
      <c r="A365" s="1">
        <v>38590</v>
      </c>
      <c r="B365" s="11">
        <v>13.72</v>
      </c>
      <c r="C365" s="11">
        <v>14.61</v>
      </c>
      <c r="D365">
        <v>135264.65</v>
      </c>
      <c r="E365">
        <v>136902.73000000001</v>
      </c>
      <c r="F365">
        <v>110261.36</v>
      </c>
      <c r="G365">
        <v>111593.09</v>
      </c>
      <c r="H365">
        <f>(1/(1-91/360*VLOOKUP($A365,Tbills!$B$4:$C$974,2,1)/100))^((1)/91)-1</f>
        <v>9.6538536728640878E-5</v>
      </c>
      <c r="I365">
        <f t="shared" si="15"/>
        <v>11.242143441567816</v>
      </c>
      <c r="K365">
        <f t="shared" si="17"/>
        <v>7.091672618057224</v>
      </c>
      <c r="N365">
        <f t="shared" si="16"/>
        <v>6.1613611283964573</v>
      </c>
    </row>
    <row r="366" spans="1:14" x14ac:dyDescent="0.25">
      <c r="A366" s="1">
        <v>38593</v>
      </c>
      <c r="B366" s="11">
        <v>13.52</v>
      </c>
      <c r="C366" s="11">
        <v>14.32</v>
      </c>
      <c r="D366">
        <v>132969.01999999999</v>
      </c>
      <c r="E366">
        <v>134539.65</v>
      </c>
      <c r="F366">
        <v>110443.54</v>
      </c>
      <c r="G366">
        <v>111745.14</v>
      </c>
      <c r="H366">
        <f>(1/(1-91/360*VLOOKUP($A366,Tbills!$B$4:$C$974,2,1)/100))^((1)/91)-1</f>
        <v>9.7519476082830181E-5</v>
      </c>
      <c r="I366">
        <f t="shared" si="15"/>
        <v>11.338283477620941</v>
      </c>
      <c r="K366">
        <f t="shared" si="17"/>
        <v>7.213074133468476</v>
      </c>
      <c r="N366">
        <f t="shared" si="16"/>
        <v>6.2688323073814383</v>
      </c>
    </row>
    <row r="367" spans="1:14" x14ac:dyDescent="0.25">
      <c r="A367" s="1">
        <v>38594</v>
      </c>
      <c r="B367" s="11">
        <v>13.65</v>
      </c>
      <c r="C367" s="11">
        <v>14.52</v>
      </c>
      <c r="D367">
        <v>133949.92000000001</v>
      </c>
      <c r="E367">
        <v>135519.01999999999</v>
      </c>
      <c r="F367">
        <v>110815.18</v>
      </c>
      <c r="G367">
        <v>112110.27</v>
      </c>
      <c r="H367">
        <f>(1/(1-91/360*VLOOKUP($A367,Tbills!$B$4:$C$974,2,1)/100))^((1)/91)-1</f>
        <v>9.7519476082830181E-5</v>
      </c>
      <c r="I367">
        <f t="shared" si="15"/>
        <v>11.296721408039032</v>
      </c>
      <c r="K367">
        <f t="shared" si="17"/>
        <v>7.1602336646782119</v>
      </c>
      <c r="N367">
        <f t="shared" si="16"/>
        <v>6.2235755829333375</v>
      </c>
    </row>
    <row r="368" spans="1:14" x14ac:dyDescent="0.25">
      <c r="A368" s="1">
        <v>38595</v>
      </c>
      <c r="B368" s="11">
        <v>12.6</v>
      </c>
      <c r="C368" s="11">
        <v>13.96</v>
      </c>
      <c r="D368">
        <v>131631.71</v>
      </c>
      <c r="E368">
        <v>133160.44</v>
      </c>
      <c r="F368">
        <v>110559.71</v>
      </c>
      <c r="G368">
        <v>111840.88</v>
      </c>
      <c r="H368">
        <f>(1/(1-91/360*VLOOKUP($A368,Tbills!$B$4:$C$974,2,1)/100))^((1)/91)-1</f>
        <v>9.7519476082830181E-5</v>
      </c>
      <c r="I368">
        <f t="shared" si="15"/>
        <v>11.394729185621957</v>
      </c>
      <c r="K368">
        <f t="shared" si="17"/>
        <v>7.2845114455374187</v>
      </c>
      <c r="N368">
        <f t="shared" si="16"/>
        <v>6.3322743022058035</v>
      </c>
    </row>
    <row r="369" spans="1:14" x14ac:dyDescent="0.25">
      <c r="A369" s="1">
        <v>38596</v>
      </c>
      <c r="B369" s="11">
        <v>13.15</v>
      </c>
      <c r="C369" s="11">
        <v>14.27</v>
      </c>
      <c r="D369">
        <v>132758.57</v>
      </c>
      <c r="E369">
        <v>134287.4</v>
      </c>
      <c r="F369">
        <v>110378.51</v>
      </c>
      <c r="G369">
        <v>111646.67</v>
      </c>
      <c r="H369">
        <f>(1/(1-91/360*VLOOKUP($A369,Tbills!$B$4:$C$974,2,1)/100))^((1)/91)-1</f>
        <v>9.7519476082830181E-5</v>
      </c>
      <c r="I369">
        <f t="shared" si="15"/>
        <v>11.346216076443941</v>
      </c>
      <c r="K369">
        <f t="shared" si="17"/>
        <v>7.2225249489853907</v>
      </c>
      <c r="N369">
        <f t="shared" si="16"/>
        <v>6.2790632303416247</v>
      </c>
    </row>
    <row r="370" spans="1:14" x14ac:dyDescent="0.25">
      <c r="A370" s="1">
        <v>38597</v>
      </c>
      <c r="B370" s="11">
        <v>13.57</v>
      </c>
      <c r="C370" s="11">
        <v>14.68</v>
      </c>
      <c r="D370">
        <v>132481.06</v>
      </c>
      <c r="E370">
        <v>133993.59</v>
      </c>
      <c r="F370">
        <v>111083.57</v>
      </c>
      <c r="G370">
        <v>112348.94</v>
      </c>
      <c r="H370">
        <f>(1/(1-91/360*VLOOKUP($A370,Tbills!$B$4:$C$974,2,1)/100))^((1)/91)-1</f>
        <v>9.7519476082830181E-5</v>
      </c>
      <c r="I370">
        <f t="shared" si="15"/>
        <v>11.358332743723331</v>
      </c>
      <c r="K370">
        <f t="shared" si="17"/>
        <v>7.2379901234569912</v>
      </c>
      <c r="N370">
        <f t="shared" si="16"/>
        <v>6.2931822374814779</v>
      </c>
    </row>
    <row r="371" spans="1:14" x14ac:dyDescent="0.25">
      <c r="A371" s="1">
        <v>38601</v>
      </c>
      <c r="B371" s="11">
        <v>12.93</v>
      </c>
      <c r="C371" s="11">
        <v>14.18</v>
      </c>
      <c r="D371">
        <v>131657.87</v>
      </c>
      <c r="E371">
        <v>133108.72</v>
      </c>
      <c r="F371">
        <v>110396.1</v>
      </c>
      <c r="G371">
        <v>111609.81</v>
      </c>
      <c r="H371">
        <f>(1/(1-91/360*VLOOKUP($A371,Tbills!$B$4:$C$974,2,1)/100))^((1)/91)-1</f>
        <v>9.5837919951824446E-5</v>
      </c>
      <c r="I371">
        <f t="shared" si="15"/>
        <v>11.394650585702482</v>
      </c>
      <c r="K371">
        <f t="shared" si="17"/>
        <v>7.2844312741699779</v>
      </c>
      <c r="N371">
        <f t="shared" si="16"/>
        <v>6.3362752886491531</v>
      </c>
    </row>
    <row r="372" spans="1:14" x14ac:dyDescent="0.25">
      <c r="A372" s="1">
        <v>38602</v>
      </c>
      <c r="B372" s="11">
        <v>12.52</v>
      </c>
      <c r="C372" s="11">
        <v>13.94</v>
      </c>
      <c r="D372">
        <v>129940.85</v>
      </c>
      <c r="E372">
        <v>131360.01999999999</v>
      </c>
      <c r="F372">
        <v>109750.53</v>
      </c>
      <c r="G372">
        <v>110946.45</v>
      </c>
      <c r="H372">
        <f>(1/(1-91/360*VLOOKUP($A372,Tbills!$B$4:$C$974,2,1)/100))^((1)/91)-1</f>
        <v>9.5837919951824446E-5</v>
      </c>
      <c r="I372">
        <f t="shared" si="15"/>
        <v>11.469199998885443</v>
      </c>
      <c r="K372">
        <f t="shared" si="17"/>
        <v>7.3797858928154225</v>
      </c>
      <c r="N372">
        <f t="shared" si="16"/>
        <v>6.4198951516964478</v>
      </c>
    </row>
    <row r="373" spans="1:14" x14ac:dyDescent="0.25">
      <c r="A373" s="1">
        <v>38603</v>
      </c>
      <c r="B373" s="11">
        <v>12.93</v>
      </c>
      <c r="C373" s="11">
        <v>14.24</v>
      </c>
      <c r="D373">
        <v>130316.41</v>
      </c>
      <c r="E373">
        <v>131727.09</v>
      </c>
      <c r="F373">
        <v>109258.71</v>
      </c>
      <c r="G373">
        <v>110438.64</v>
      </c>
      <c r="H373">
        <f>(1/(1-91/360*VLOOKUP($A373,Tbills!$B$4:$C$974,2,1)/100))^((1)/91)-1</f>
        <v>9.5837919951824446E-5</v>
      </c>
      <c r="I373">
        <f t="shared" si="15"/>
        <v>11.452877242817321</v>
      </c>
      <c r="K373">
        <f t="shared" si="17"/>
        <v>7.3588212006075535</v>
      </c>
      <c r="N373">
        <f t="shared" si="16"/>
        <v>6.4023322813722237</v>
      </c>
    </row>
    <row r="374" spans="1:14" x14ac:dyDescent="0.25">
      <c r="A374" s="1">
        <v>38604</v>
      </c>
      <c r="B374" s="11">
        <v>11.98</v>
      </c>
      <c r="C374" s="11">
        <v>13.69</v>
      </c>
      <c r="D374">
        <v>127910.51</v>
      </c>
      <c r="E374">
        <v>129282.53</v>
      </c>
      <c r="F374">
        <v>108450.16</v>
      </c>
      <c r="G374">
        <v>109610.78</v>
      </c>
      <c r="H374">
        <f>(1/(1-91/360*VLOOKUP($A374,Tbills!$B$4:$C$974,2,1)/100))^((1)/91)-1</f>
        <v>9.5837919951824446E-5</v>
      </c>
      <c r="I374">
        <f t="shared" si="15"/>
        <v>11.558846273991305</v>
      </c>
      <c r="K374">
        <f t="shared" si="17"/>
        <v>7.4950353537794516</v>
      </c>
      <c r="N374">
        <f t="shared" si="16"/>
        <v>6.5215290207679342</v>
      </c>
    </row>
    <row r="375" spans="1:14" x14ac:dyDescent="0.25">
      <c r="A375" s="1">
        <v>38607</v>
      </c>
      <c r="B375" s="11">
        <v>11.65</v>
      </c>
      <c r="C375" s="11">
        <v>13.91</v>
      </c>
      <c r="D375">
        <v>127371.99</v>
      </c>
      <c r="E375">
        <v>128701.06</v>
      </c>
      <c r="F375">
        <v>107874.88</v>
      </c>
      <c r="G375">
        <v>108997.82</v>
      </c>
      <c r="H375">
        <f>(1/(1-91/360*VLOOKUP($A375,Tbills!$B$4:$C$974,2,1)/100))^((1)/91)-1</f>
        <v>9.6258284599359811E-5</v>
      </c>
      <c r="I375">
        <f t="shared" si="15"/>
        <v>11.583935658875308</v>
      </c>
      <c r="K375">
        <f t="shared" si="17"/>
        <v>7.5276936276433295</v>
      </c>
      <c r="N375">
        <f t="shared" si="16"/>
        <v>6.552017352627848</v>
      </c>
    </row>
    <row r="376" spans="1:14" x14ac:dyDescent="0.25">
      <c r="A376" s="1">
        <v>38608</v>
      </c>
      <c r="B376" s="11">
        <v>12.39</v>
      </c>
      <c r="C376" s="11">
        <v>14.4</v>
      </c>
      <c r="D376">
        <v>128667.48</v>
      </c>
      <c r="E376">
        <v>129997.68</v>
      </c>
      <c r="F376">
        <v>107636.62</v>
      </c>
      <c r="G376">
        <v>108746.58</v>
      </c>
      <c r="H376">
        <f>(1/(1-91/360*VLOOKUP($A376,Tbills!$B$4:$C$974,2,1)/100))^((1)/91)-1</f>
        <v>9.6258284599359811E-5</v>
      </c>
      <c r="I376">
        <f t="shared" si="15"/>
        <v>11.525283545271085</v>
      </c>
      <c r="K376">
        <f t="shared" si="17"/>
        <v>7.4515075672213937</v>
      </c>
      <c r="N376">
        <f t="shared" si="16"/>
        <v>6.4863924145729115</v>
      </c>
    </row>
    <row r="377" spans="1:14" x14ac:dyDescent="0.25">
      <c r="A377" s="1">
        <v>38609</v>
      </c>
      <c r="B377" s="11">
        <v>12.91</v>
      </c>
      <c r="C377" s="11">
        <v>14.58</v>
      </c>
      <c r="D377">
        <v>128586.49</v>
      </c>
      <c r="E377">
        <v>129903.34</v>
      </c>
      <c r="F377">
        <v>108459.98</v>
      </c>
      <c r="G377">
        <v>109567.97</v>
      </c>
      <c r="H377">
        <f>(1/(1-91/360*VLOOKUP($A377,Tbills!$B$4:$C$974,2,1)/100))^((1)/91)-1</f>
        <v>9.6258284599359811E-5</v>
      </c>
      <c r="I377">
        <f t="shared" si="15"/>
        <v>11.52916544273031</v>
      </c>
      <c r="K377">
        <f t="shared" si="17"/>
        <v>7.4565678570708975</v>
      </c>
      <c r="N377">
        <f t="shared" si="16"/>
        <v>6.4914843640064532</v>
      </c>
    </row>
    <row r="378" spans="1:14" x14ac:dyDescent="0.25">
      <c r="A378" s="1">
        <v>38610</v>
      </c>
      <c r="B378" s="11">
        <v>12.49</v>
      </c>
      <c r="C378" s="11">
        <v>14.47</v>
      </c>
      <c r="D378">
        <v>128051.42</v>
      </c>
      <c r="E378">
        <v>129350.29</v>
      </c>
      <c r="F378">
        <v>108039.9</v>
      </c>
      <c r="G378">
        <v>109133.05</v>
      </c>
      <c r="H378">
        <f>(1/(1-91/360*VLOOKUP($A378,Tbills!$B$4:$C$974,2,1)/100))^((1)/91)-1</f>
        <v>9.6258284599359811E-5</v>
      </c>
      <c r="I378">
        <f t="shared" si="15"/>
        <v>11.553406842984014</v>
      </c>
      <c r="K378">
        <f t="shared" si="17"/>
        <v>7.4879646507673652</v>
      </c>
      <c r="N378">
        <f t="shared" si="16"/>
        <v>6.5195075868071548</v>
      </c>
    </row>
    <row r="379" spans="1:14" x14ac:dyDescent="0.25">
      <c r="A379" s="1">
        <v>38611</v>
      </c>
      <c r="B379" s="11">
        <v>11.22</v>
      </c>
      <c r="C379" s="11">
        <v>13.84</v>
      </c>
      <c r="D379">
        <v>126266.64</v>
      </c>
      <c r="E379">
        <v>127534.95</v>
      </c>
      <c r="F379">
        <v>107834.26</v>
      </c>
      <c r="G379">
        <v>108914.82</v>
      </c>
      <c r="H379">
        <f>(1/(1-91/360*VLOOKUP($A379,Tbills!$B$4:$C$974,2,1)/100))^((1)/91)-1</f>
        <v>9.6258284599359811E-5</v>
      </c>
      <c r="I379">
        <f t="shared" si="15"/>
        <v>11.634175982002036</v>
      </c>
      <c r="K379">
        <f t="shared" si="17"/>
        <v>7.5926992991632636</v>
      </c>
      <c r="N379">
        <f t="shared" si="16"/>
        <v>6.6113961204082408</v>
      </c>
    </row>
    <row r="380" spans="1:14" x14ac:dyDescent="0.25">
      <c r="A380" s="1">
        <v>38614</v>
      </c>
      <c r="B380" s="11">
        <v>12.14</v>
      </c>
      <c r="C380" s="11">
        <v>14.17</v>
      </c>
      <c r="D380">
        <v>127021.1</v>
      </c>
      <c r="E380">
        <v>128260.15</v>
      </c>
      <c r="F380">
        <v>108191.94</v>
      </c>
      <c r="G380">
        <v>109244.63</v>
      </c>
      <c r="H380">
        <f>(1/(1-91/360*VLOOKUP($A380,Tbills!$B$4:$C$974,2,1)/100))^((1)/91)-1</f>
        <v>9.7519476082830181E-5</v>
      </c>
      <c r="I380">
        <f t="shared" si="15"/>
        <v>11.600192549541129</v>
      </c>
      <c r="K380">
        <f t="shared" si="17"/>
        <v>7.5484702353702691</v>
      </c>
      <c r="N380">
        <f t="shared" si="16"/>
        <v>6.5749708377158598</v>
      </c>
    </row>
    <row r="381" spans="1:14" x14ac:dyDescent="0.25">
      <c r="A381" s="1">
        <v>38615</v>
      </c>
      <c r="B381" s="11">
        <v>12.64</v>
      </c>
      <c r="C381" s="11">
        <v>14.61</v>
      </c>
      <c r="D381">
        <v>127575.92</v>
      </c>
      <c r="E381">
        <v>128807.87</v>
      </c>
      <c r="F381">
        <v>107417.91</v>
      </c>
      <c r="G381">
        <v>108452.42</v>
      </c>
      <c r="H381">
        <f>(1/(1-91/360*VLOOKUP($A381,Tbills!$B$4:$C$974,2,1)/100))^((1)/91)-1</f>
        <v>9.7519476082830181E-5</v>
      </c>
      <c r="I381">
        <f t="shared" si="15"/>
        <v>11.57512263723253</v>
      </c>
      <c r="K381">
        <f t="shared" si="17"/>
        <v>7.5158853030539161</v>
      </c>
      <c r="N381">
        <f t="shared" si="16"/>
        <v>6.5472894964159982</v>
      </c>
    </row>
    <row r="382" spans="1:14" x14ac:dyDescent="0.25">
      <c r="A382" s="1">
        <v>38616</v>
      </c>
      <c r="B382" s="11">
        <v>13.79</v>
      </c>
      <c r="C382" s="11">
        <v>15.25</v>
      </c>
      <c r="D382">
        <v>130550.11</v>
      </c>
      <c r="E382">
        <v>131798.22</v>
      </c>
      <c r="F382">
        <v>107934.13</v>
      </c>
      <c r="G382">
        <v>108963.04</v>
      </c>
      <c r="H382">
        <f>(1/(1-91/360*VLOOKUP($A382,Tbills!$B$4:$C$974,2,1)/100))^((1)/91)-1</f>
        <v>9.7519476082830181E-5</v>
      </c>
      <c r="I382">
        <f t="shared" si="15"/>
        <v>11.440463244721204</v>
      </c>
      <c r="K382">
        <f t="shared" si="17"/>
        <v>7.341057703937607</v>
      </c>
      <c r="N382">
        <f t="shared" si="16"/>
        <v>6.3956774705980948</v>
      </c>
    </row>
    <row r="383" spans="1:14" x14ac:dyDescent="0.25">
      <c r="A383" s="1">
        <v>38617</v>
      </c>
      <c r="B383" s="11">
        <v>13.33</v>
      </c>
      <c r="C383" s="11">
        <v>15.08</v>
      </c>
      <c r="D383">
        <v>131890.87</v>
      </c>
      <c r="E383">
        <v>133138.94</v>
      </c>
      <c r="F383">
        <v>107694.04</v>
      </c>
      <c r="G383">
        <v>108710.03</v>
      </c>
      <c r="H383">
        <f>(1/(1-91/360*VLOOKUP($A383,Tbills!$B$4:$C$974,2,1)/100))^((1)/91)-1</f>
        <v>9.7519476082830181E-5</v>
      </c>
      <c r="I383">
        <f t="shared" si="15"/>
        <v>11.38197782442395</v>
      </c>
      <c r="K383">
        <f t="shared" si="17"/>
        <v>7.2660422150664319</v>
      </c>
      <c r="N383">
        <f t="shared" si="16"/>
        <v>6.3310005273819652</v>
      </c>
    </row>
    <row r="384" spans="1:14" x14ac:dyDescent="0.25">
      <c r="A384" s="1">
        <v>38618</v>
      </c>
      <c r="B384" s="11">
        <v>12.96</v>
      </c>
      <c r="C384" s="11">
        <v>14.71</v>
      </c>
      <c r="D384">
        <v>130132.06</v>
      </c>
      <c r="E384">
        <v>131350.5</v>
      </c>
      <c r="F384">
        <v>107304.65</v>
      </c>
      <c r="G384">
        <v>108306.36</v>
      </c>
      <c r="H384">
        <f>(1/(1-91/360*VLOOKUP($A384,Tbills!$B$4:$C$974,2,1)/100))^((1)/91)-1</f>
        <v>9.7519476082830181E-5</v>
      </c>
      <c r="I384">
        <f t="shared" si="15"/>
        <v>11.458125988064868</v>
      </c>
      <c r="K384">
        <f t="shared" si="17"/>
        <v>7.3633031563841671</v>
      </c>
      <c r="N384">
        <f t="shared" si="16"/>
        <v>6.4164325095906563</v>
      </c>
    </row>
    <row r="385" spans="1:14" x14ac:dyDescent="0.25">
      <c r="A385" s="1">
        <v>38621</v>
      </c>
      <c r="B385" s="11">
        <v>13.04</v>
      </c>
      <c r="C385" s="11">
        <v>14.49</v>
      </c>
      <c r="D385">
        <v>128724.34</v>
      </c>
      <c r="E385">
        <v>129891.17</v>
      </c>
      <c r="F385">
        <v>107200.78</v>
      </c>
      <c r="G385">
        <v>108169.84</v>
      </c>
      <c r="H385">
        <f>(1/(1-91/360*VLOOKUP($A385,Tbills!$B$4:$C$974,2,1)/100))^((1)/91)-1</f>
        <v>9.59780396949661E-5</v>
      </c>
      <c r="I385">
        <f t="shared" si="15"/>
        <v>11.52087738737452</v>
      </c>
      <c r="K385">
        <f t="shared" si="17"/>
        <v>7.4440706815672479</v>
      </c>
      <c r="N385">
        <f t="shared" si="16"/>
        <v>6.4888985804241832</v>
      </c>
    </row>
    <row r="386" spans="1:14" x14ac:dyDescent="0.25">
      <c r="A386" s="1">
        <v>38622</v>
      </c>
      <c r="B386" s="11">
        <v>12.76</v>
      </c>
      <c r="C386" s="11">
        <v>14.27</v>
      </c>
      <c r="D386">
        <v>127709.99</v>
      </c>
      <c r="E386">
        <v>128855.16</v>
      </c>
      <c r="F386">
        <v>106456.37</v>
      </c>
      <c r="G386">
        <v>107408.32000000001</v>
      </c>
      <c r="H386">
        <f>(1/(1-91/360*VLOOKUP($A386,Tbills!$B$4:$C$974,2,1)/100))^((1)/91)-1</f>
        <v>9.59780396949661E-5</v>
      </c>
      <c r="I386">
        <f t="shared" si="15"/>
        <v>11.5665215046585</v>
      </c>
      <c r="K386">
        <f t="shared" si="17"/>
        <v>7.503095000816419</v>
      </c>
      <c r="N386">
        <f t="shared" si="16"/>
        <v>6.5410397815370986</v>
      </c>
    </row>
    <row r="387" spans="1:14" x14ac:dyDescent="0.25">
      <c r="A387" s="1">
        <v>38623</v>
      </c>
      <c r="B387" s="11">
        <v>12.63</v>
      </c>
      <c r="C387" s="11">
        <v>14.03</v>
      </c>
      <c r="D387">
        <v>125798.52</v>
      </c>
      <c r="E387">
        <v>126914.18</v>
      </c>
      <c r="F387">
        <v>105628.7</v>
      </c>
      <c r="G387">
        <v>106562.94</v>
      </c>
      <c r="H387">
        <f>(1/(1-91/360*VLOOKUP($A387,Tbills!$B$4:$C$974,2,1)/100))^((1)/91)-1</f>
        <v>9.59780396949661E-5</v>
      </c>
      <c r="I387">
        <f t="shared" si="15"/>
        <v>11.653333006068211</v>
      </c>
      <c r="K387">
        <f t="shared" si="17"/>
        <v>7.6157614195902097</v>
      </c>
      <c r="N387">
        <f t="shared" si="16"/>
        <v>6.6399609062285556</v>
      </c>
    </row>
    <row r="388" spans="1:14" x14ac:dyDescent="0.25">
      <c r="A388" s="1">
        <v>38624</v>
      </c>
      <c r="B388" s="11">
        <v>12.24</v>
      </c>
      <c r="C388" s="11">
        <v>13.66</v>
      </c>
      <c r="D388">
        <v>123277.47</v>
      </c>
      <c r="E388">
        <v>124358.59</v>
      </c>
      <c r="F388">
        <v>103318.48</v>
      </c>
      <c r="G388">
        <v>104222.06</v>
      </c>
      <c r="H388">
        <f>(1/(1-91/360*VLOOKUP($A388,Tbills!$B$4:$C$974,2,1)/100))^((1)/91)-1</f>
        <v>9.59780396949661E-5</v>
      </c>
      <c r="I388">
        <f t="shared" si="15"/>
        <v>11.770354518263352</v>
      </c>
      <c r="K388">
        <f t="shared" si="17"/>
        <v>7.768753306957791</v>
      </c>
      <c r="N388">
        <f t="shared" si="16"/>
        <v>6.7740651597364678</v>
      </c>
    </row>
    <row r="389" spans="1:14" x14ac:dyDescent="0.25">
      <c r="A389" s="1">
        <v>38625</v>
      </c>
      <c r="B389" s="11">
        <v>11.92</v>
      </c>
      <c r="C389" s="11">
        <v>13.35</v>
      </c>
      <c r="D389">
        <v>121481.86</v>
      </c>
      <c r="E389">
        <v>122535.3</v>
      </c>
      <c r="F389">
        <v>102464.3</v>
      </c>
      <c r="G389">
        <v>103350.41</v>
      </c>
      <c r="H389">
        <f>(1/(1-91/360*VLOOKUP($A389,Tbills!$B$4:$C$974,2,1)/100))^((1)/91)-1</f>
        <v>9.59780396949661E-5</v>
      </c>
      <c r="I389">
        <f t="shared" si="15"/>
        <v>11.856331756315299</v>
      </c>
      <c r="K389">
        <f t="shared" si="17"/>
        <v>7.8822881543005003</v>
      </c>
      <c r="N389">
        <f t="shared" si="16"/>
        <v>6.8737889447653915</v>
      </c>
    </row>
    <row r="390" spans="1:14" x14ac:dyDescent="0.25">
      <c r="A390" s="1">
        <v>38628</v>
      </c>
      <c r="B390" s="11">
        <v>12.46</v>
      </c>
      <c r="C390" s="11">
        <v>13.61</v>
      </c>
      <c r="D390">
        <v>121078.1</v>
      </c>
      <c r="E390">
        <v>122092.75</v>
      </c>
      <c r="F390">
        <v>102597.58</v>
      </c>
      <c r="G390">
        <v>103455.08</v>
      </c>
      <c r="H390">
        <f>(1/(1-91/360*VLOOKUP($A390,Tbills!$B$4:$C$974,2,1)/100))^((1)/91)-1</f>
        <v>9.8360351701964888E-5</v>
      </c>
      <c r="I390">
        <f t="shared" si="15"/>
        <v>11.876814577289077</v>
      </c>
      <c r="K390">
        <f t="shared" si="17"/>
        <v>7.9096506363471377</v>
      </c>
      <c r="N390">
        <f t="shared" si="16"/>
        <v>6.8998353614439836</v>
      </c>
    </row>
    <row r="391" spans="1:14" x14ac:dyDescent="0.25">
      <c r="A391" s="1">
        <v>38629</v>
      </c>
      <c r="B391" s="11">
        <v>13.2</v>
      </c>
      <c r="C391" s="11">
        <v>14.32</v>
      </c>
      <c r="D391">
        <v>122402.1</v>
      </c>
      <c r="E391">
        <v>123415.84</v>
      </c>
      <c r="F391">
        <v>103332.4</v>
      </c>
      <c r="G391">
        <v>104185.87</v>
      </c>
      <c r="H391">
        <f>(1/(1-91/360*VLOOKUP($A391,Tbills!$B$4:$C$974,2,1)/100))^((1)/91)-1</f>
        <v>9.8360351701964888E-5</v>
      </c>
      <c r="I391">
        <f t="shared" si="15"/>
        <v>11.812154026799019</v>
      </c>
      <c r="K391">
        <f t="shared" si="17"/>
        <v>7.8235712371890376</v>
      </c>
      <c r="N391">
        <f t="shared" si="16"/>
        <v>6.8254823737467349</v>
      </c>
    </row>
    <row r="392" spans="1:14" x14ac:dyDescent="0.25">
      <c r="A392" s="1">
        <v>38630</v>
      </c>
      <c r="B392" s="11">
        <v>14.55</v>
      </c>
      <c r="C392" s="11">
        <v>15.17</v>
      </c>
      <c r="D392">
        <v>126240.88</v>
      </c>
      <c r="E392">
        <v>127274.28</v>
      </c>
      <c r="F392">
        <v>104398.77</v>
      </c>
      <c r="G392">
        <v>105250.8</v>
      </c>
      <c r="H392">
        <f>(1/(1-91/360*VLOOKUP($A392,Tbills!$B$4:$C$974,2,1)/100))^((1)/91)-1</f>
        <v>9.8360351701964888E-5</v>
      </c>
      <c r="I392">
        <f t="shared" ref="I392:I455" si="18">I391*(1-IF($A392&lt;=I387,I$1,I$1+IF(AND(WEEKDAY($A392)&lt;&gt;1,WEEKDAY($A392)&lt;&gt;7),J$1,0)))^($A392-$A391)*(1-0.5*(E392/E391-1))</f>
        <v>11.627205371970597</v>
      </c>
      <c r="K392">
        <f t="shared" si="17"/>
        <v>7.5786241932070464</v>
      </c>
      <c r="N392">
        <f t="shared" ref="N392:N455" si="19">N391*(1-N$1+H391)^($A392-$A391)*(2-E392/E391)</f>
        <v>6.612498118899313</v>
      </c>
    </row>
    <row r="393" spans="1:14" x14ac:dyDescent="0.25">
      <c r="A393" s="1">
        <v>38631</v>
      </c>
      <c r="B393" s="11">
        <v>14.96</v>
      </c>
      <c r="C393" s="11">
        <v>15.38</v>
      </c>
      <c r="D393">
        <v>130131.81</v>
      </c>
      <c r="E393">
        <v>131184.54</v>
      </c>
      <c r="F393">
        <v>106530.18</v>
      </c>
      <c r="G393">
        <v>107389.26</v>
      </c>
      <c r="H393">
        <f>(1/(1-91/360*VLOOKUP($A393,Tbills!$B$4:$C$974,2,1)/100))^((1)/91)-1</f>
        <v>9.8360351701964888E-5</v>
      </c>
      <c r="I393">
        <f t="shared" si="18"/>
        <v>11.448295517924592</v>
      </c>
      <c r="K393">
        <f t="shared" ref="K393:K456" si="20">K392*(1-IF($A393&lt;=L$3,K$1,K$1+IF(AND(WEEKDAY($A393)&lt;&gt;1,WEEKDAY($A393)&lt;&gt;7),L$1,0)))^($A393-$A392)*(2-$E393/$E392)</f>
        <v>7.3454432575023514</v>
      </c>
      <c r="N393">
        <f t="shared" si="19"/>
        <v>6.4097350676402485</v>
      </c>
    </row>
    <row r="394" spans="1:14" x14ac:dyDescent="0.25">
      <c r="A394" s="1">
        <v>38632</v>
      </c>
      <c r="B394" s="11">
        <v>14.59</v>
      </c>
      <c r="C394" s="11">
        <v>15.18</v>
      </c>
      <c r="D394">
        <v>129941.43</v>
      </c>
      <c r="E394">
        <v>130979.72</v>
      </c>
      <c r="F394">
        <v>104957.51</v>
      </c>
      <c r="G394">
        <v>105793.34</v>
      </c>
      <c r="H394">
        <f>(1/(1-91/360*VLOOKUP($A394,Tbills!$B$4:$C$974,2,1)/100))^((1)/91)-1</f>
        <v>9.8360351701964888E-5</v>
      </c>
      <c r="I394">
        <f t="shared" si="18"/>
        <v>11.456934496715482</v>
      </c>
      <c r="K394">
        <f t="shared" si="20"/>
        <v>7.3565691357147216</v>
      </c>
      <c r="N394">
        <f t="shared" si="19"/>
        <v>6.4201366696977686</v>
      </c>
    </row>
    <row r="395" spans="1:14" x14ac:dyDescent="0.25">
      <c r="A395" s="1">
        <v>38635</v>
      </c>
      <c r="B395" s="11">
        <v>15.55</v>
      </c>
      <c r="C395" s="11">
        <v>15.8</v>
      </c>
      <c r="D395">
        <v>133490.75</v>
      </c>
      <c r="E395">
        <v>134518.74</v>
      </c>
      <c r="F395">
        <v>106659.36</v>
      </c>
      <c r="G395">
        <v>107477.52</v>
      </c>
      <c r="H395">
        <f>(1/(1-91/360*VLOOKUP($A395,Tbills!$B$4:$C$974,2,1)/100))^((1)/91)-1</f>
        <v>9.8360351701964888E-5</v>
      </c>
      <c r="I395">
        <f t="shared" si="18"/>
        <v>11.301271113461777</v>
      </c>
      <c r="K395">
        <f t="shared" si="20"/>
        <v>7.1567974761794968</v>
      </c>
      <c r="N395">
        <f t="shared" si="19"/>
        <v>6.2478173477933296</v>
      </c>
    </row>
    <row r="396" spans="1:14" x14ac:dyDescent="0.25">
      <c r="A396" s="1">
        <v>38636</v>
      </c>
      <c r="B396" s="11">
        <v>15.63</v>
      </c>
      <c r="C396" s="11">
        <v>15.73</v>
      </c>
      <c r="D396">
        <v>133045.63</v>
      </c>
      <c r="E396">
        <v>134056.95999999999</v>
      </c>
      <c r="F396">
        <v>107321.94</v>
      </c>
      <c r="G396">
        <v>108134.61</v>
      </c>
      <c r="H396">
        <f>(1/(1-91/360*VLOOKUP($A396,Tbills!$B$4:$C$974,2,1)/100))^((1)/91)-1</f>
        <v>1.013039286978934E-4</v>
      </c>
      <c r="I396">
        <f t="shared" si="18"/>
        <v>11.320374138594618</v>
      </c>
      <c r="K396">
        <f t="shared" si="20"/>
        <v>7.1810310724963644</v>
      </c>
      <c r="N396">
        <f t="shared" si="19"/>
        <v>6.2696498143759989</v>
      </c>
    </row>
    <row r="397" spans="1:14" x14ac:dyDescent="0.25">
      <c r="A397" s="1">
        <v>38637</v>
      </c>
      <c r="B397" s="11">
        <v>16.22</v>
      </c>
      <c r="C397" s="11">
        <v>16.25</v>
      </c>
      <c r="D397">
        <v>134655.87</v>
      </c>
      <c r="E397">
        <v>135665.85999999999</v>
      </c>
      <c r="F397">
        <v>107997.09</v>
      </c>
      <c r="G397">
        <v>108803.91</v>
      </c>
      <c r="H397">
        <f>(1/(1-91/360*VLOOKUP($A397,Tbills!$B$4:$C$974,2,1)/100))^((1)/91)-1</f>
        <v>1.013039286978934E-4</v>
      </c>
      <c r="I397">
        <f t="shared" si="18"/>
        <v>11.252149881691722</v>
      </c>
      <c r="K397">
        <f t="shared" si="20"/>
        <v>7.0945166585056008</v>
      </c>
      <c r="N397">
        <f t="shared" si="19"/>
        <v>6.1948023015085507</v>
      </c>
    </row>
    <row r="398" spans="1:14" x14ac:dyDescent="0.25">
      <c r="A398" s="1">
        <v>38638</v>
      </c>
      <c r="B398" s="11">
        <v>16.47</v>
      </c>
      <c r="C398" s="11">
        <v>16.43</v>
      </c>
      <c r="D398">
        <v>135505.88</v>
      </c>
      <c r="E398">
        <v>136508.51</v>
      </c>
      <c r="F398">
        <v>108765.03</v>
      </c>
      <c r="G398">
        <v>109566.57</v>
      </c>
      <c r="H398">
        <f>(1/(1-91/360*VLOOKUP($A398,Tbills!$B$4:$C$974,2,1)/100))^((1)/91)-1</f>
        <v>1.013039286978934E-4</v>
      </c>
      <c r="I398">
        <f t="shared" si="18"/>
        <v>11.216913158701351</v>
      </c>
      <c r="K398">
        <f t="shared" si="20"/>
        <v>7.0501227038735665</v>
      </c>
      <c r="N398">
        <f t="shared" si="19"/>
        <v>6.1567210047430665</v>
      </c>
    </row>
    <row r="399" spans="1:14" x14ac:dyDescent="0.25">
      <c r="A399" s="1">
        <v>38639</v>
      </c>
      <c r="B399" s="11">
        <v>14.87</v>
      </c>
      <c r="C399" s="11">
        <v>15.28</v>
      </c>
      <c r="D399">
        <v>130836.6</v>
      </c>
      <c r="E399">
        <v>131790.85</v>
      </c>
      <c r="F399">
        <v>107192.89</v>
      </c>
      <c r="G399">
        <v>107971.74</v>
      </c>
      <c r="H399">
        <f>(1/(1-91/360*VLOOKUP($A399,Tbills!$B$4:$C$974,2,1)/100))^((1)/91)-1</f>
        <v>1.013039286978934E-4</v>
      </c>
      <c r="I399">
        <f t="shared" si="18"/>
        <v>11.41044138163204</v>
      </c>
      <c r="K399">
        <f t="shared" si="20"/>
        <v>7.2934314073716875</v>
      </c>
      <c r="N399">
        <f t="shared" si="19"/>
        <v>6.3699036111403284</v>
      </c>
    </row>
    <row r="400" spans="1:14" x14ac:dyDescent="0.25">
      <c r="A400" s="1">
        <v>38642</v>
      </c>
      <c r="B400" s="11">
        <v>14.67</v>
      </c>
      <c r="C400" s="11">
        <v>15.15</v>
      </c>
      <c r="D400">
        <v>130706.18</v>
      </c>
      <c r="E400">
        <v>131619.42000000001</v>
      </c>
      <c r="F400">
        <v>107130.96</v>
      </c>
      <c r="G400">
        <v>107876.54</v>
      </c>
      <c r="H400">
        <f>(1/(1-91/360*VLOOKUP($A400,Tbills!$B$4:$C$974,2,1)/100))^((1)/91)-1</f>
        <v>1.0565066631462727E-4</v>
      </c>
      <c r="I400">
        <f t="shared" si="18"/>
        <v>11.416971071029009</v>
      </c>
      <c r="K400">
        <f t="shared" si="20"/>
        <v>7.3018981469015012</v>
      </c>
      <c r="N400">
        <f t="shared" si="19"/>
        <v>6.379420179954904</v>
      </c>
    </row>
    <row r="401" spans="1:14" x14ac:dyDescent="0.25">
      <c r="A401" s="1">
        <v>38643</v>
      </c>
      <c r="B401" s="11">
        <v>15.33</v>
      </c>
      <c r="C401" s="11">
        <v>15.67</v>
      </c>
      <c r="D401">
        <v>131240.66</v>
      </c>
      <c r="E401">
        <v>132143.73000000001</v>
      </c>
      <c r="F401">
        <v>107802.5</v>
      </c>
      <c r="G401">
        <v>108541.35</v>
      </c>
      <c r="H401">
        <f>(1/(1-91/360*VLOOKUP($A401,Tbills!$B$4:$C$974,2,1)/100))^((1)/91)-1</f>
        <v>1.0565066631462727E-4</v>
      </c>
      <c r="I401">
        <f t="shared" si="18"/>
        <v>11.393934581479741</v>
      </c>
      <c r="K401">
        <f t="shared" si="20"/>
        <v>7.2724720778266896</v>
      </c>
      <c r="N401">
        <f t="shared" si="19"/>
        <v>6.3544438577279507</v>
      </c>
    </row>
    <row r="402" spans="1:14" x14ac:dyDescent="0.25">
      <c r="A402" s="1">
        <v>38644</v>
      </c>
      <c r="B402" s="11">
        <v>13.5</v>
      </c>
      <c r="C402" s="11">
        <v>14.67</v>
      </c>
      <c r="D402">
        <v>129750.08</v>
      </c>
      <c r="E402">
        <v>130628.93</v>
      </c>
      <c r="F402">
        <v>107027.17</v>
      </c>
      <c r="G402">
        <v>107749.24</v>
      </c>
      <c r="H402">
        <f>(1/(1-91/360*VLOOKUP($A402,Tbills!$B$4:$C$974,2,1)/100))^((1)/91)-1</f>
        <v>1.0565066631462727E-4</v>
      </c>
      <c r="I402">
        <f t="shared" si="18"/>
        <v>11.458942233594183</v>
      </c>
      <c r="K402">
        <f t="shared" si="20"/>
        <v>7.3554958290851671</v>
      </c>
      <c r="N402">
        <f t="shared" si="19"/>
        <v>6.4277279247083339</v>
      </c>
    </row>
    <row r="403" spans="1:14" x14ac:dyDescent="0.25">
      <c r="A403" s="1">
        <v>38645</v>
      </c>
      <c r="B403" s="11">
        <v>16.11</v>
      </c>
      <c r="C403" s="11">
        <v>16.09</v>
      </c>
      <c r="D403">
        <v>134242.59</v>
      </c>
      <c r="E403">
        <v>135138.07</v>
      </c>
      <c r="F403">
        <v>109492.66</v>
      </c>
      <c r="G403">
        <v>110219.98</v>
      </c>
      <c r="H403">
        <f>(1/(1-91/360*VLOOKUP($A403,Tbills!$B$4:$C$974,2,1)/100))^((1)/91)-1</f>
        <v>1.0565066631462727E-4</v>
      </c>
      <c r="I403">
        <f t="shared" si="18"/>
        <v>11.260875277157584</v>
      </c>
      <c r="K403">
        <f t="shared" si="20"/>
        <v>7.1012629636863638</v>
      </c>
      <c r="N403">
        <f t="shared" si="19"/>
        <v>6.2062772752500024</v>
      </c>
    </row>
    <row r="404" spans="1:14" x14ac:dyDescent="0.25">
      <c r="A404" s="1">
        <v>38646</v>
      </c>
      <c r="B404" s="11">
        <v>16.13</v>
      </c>
      <c r="C404" s="11">
        <v>15.94</v>
      </c>
      <c r="D404">
        <v>133720.28</v>
      </c>
      <c r="E404">
        <v>134597.99</v>
      </c>
      <c r="F404">
        <v>109002.54</v>
      </c>
      <c r="G404">
        <v>109714.96</v>
      </c>
      <c r="H404">
        <f>(1/(1-91/360*VLOOKUP($A404,Tbills!$B$4:$C$974,2,1)/100))^((1)/91)-1</f>
        <v>1.0565066631462727E-4</v>
      </c>
      <c r="I404">
        <f t="shared" si="18"/>
        <v>11.283083673535661</v>
      </c>
      <c r="K404">
        <f t="shared" si="20"/>
        <v>7.1293111325013889</v>
      </c>
      <c r="N404">
        <f t="shared" si="19"/>
        <v>6.2315085478762047</v>
      </c>
    </row>
    <row r="405" spans="1:14" x14ac:dyDescent="0.25">
      <c r="A405" s="1">
        <v>38649</v>
      </c>
      <c r="B405" s="11">
        <v>14.74</v>
      </c>
      <c r="C405" s="11">
        <v>14.84</v>
      </c>
      <c r="D405">
        <v>129868.42</v>
      </c>
      <c r="E405">
        <v>130678.18</v>
      </c>
      <c r="F405">
        <v>107261.66</v>
      </c>
      <c r="G405">
        <v>107927.93</v>
      </c>
      <c r="H405">
        <f>(1/(1-91/360*VLOOKUP($A405,Tbills!$B$4:$C$974,2,1)/100))^((1)/91)-1</f>
        <v>1.074740091571158E-4</v>
      </c>
      <c r="I405">
        <f t="shared" si="18"/>
        <v>11.446484825764777</v>
      </c>
      <c r="K405">
        <f t="shared" si="20"/>
        <v>7.3359083257113999</v>
      </c>
      <c r="N405">
        <f t="shared" si="19"/>
        <v>6.4143058525767964</v>
      </c>
    </row>
    <row r="406" spans="1:14" x14ac:dyDescent="0.25">
      <c r="A406" s="1">
        <v>38650</v>
      </c>
      <c r="B406" s="11">
        <v>14.53</v>
      </c>
      <c r="C406" s="11">
        <v>14.51</v>
      </c>
      <c r="D406">
        <v>128650.23</v>
      </c>
      <c r="E406">
        <v>129438.35</v>
      </c>
      <c r="F406">
        <v>107207.26</v>
      </c>
      <c r="G406">
        <v>107861.59</v>
      </c>
      <c r="H406">
        <f>(1/(1-91/360*VLOOKUP($A406,Tbills!$B$4:$C$974,2,1)/100))^((1)/91)-1</f>
        <v>1.074740091571158E-4</v>
      </c>
      <c r="I406">
        <f t="shared" si="18"/>
        <v>11.50048566218921</v>
      </c>
      <c r="K406">
        <f t="shared" si="20"/>
        <v>7.4051640076528793</v>
      </c>
      <c r="N406">
        <f t="shared" si="19"/>
        <v>6.475619018077535</v>
      </c>
    </row>
    <row r="407" spans="1:14" x14ac:dyDescent="0.25">
      <c r="A407" s="1">
        <v>38651</v>
      </c>
      <c r="B407" s="11">
        <v>14.59</v>
      </c>
      <c r="C407" s="11">
        <v>14.59</v>
      </c>
      <c r="D407">
        <v>127059.77</v>
      </c>
      <c r="E407">
        <v>127824.24</v>
      </c>
      <c r="F407">
        <v>106400.77</v>
      </c>
      <c r="G407">
        <v>107038.58</v>
      </c>
      <c r="H407">
        <f>(1/(1-91/360*VLOOKUP($A407,Tbills!$B$4:$C$974,2,1)/100))^((1)/91)-1</f>
        <v>1.074740091571158E-4</v>
      </c>
      <c r="I407">
        <f t="shared" si="18"/>
        <v>11.571890608230392</v>
      </c>
      <c r="K407">
        <f t="shared" si="20"/>
        <v>7.4971579919591846</v>
      </c>
      <c r="N407">
        <f t="shared" si="19"/>
        <v>6.5568328199422803</v>
      </c>
    </row>
    <row r="408" spans="1:14" x14ac:dyDescent="0.25">
      <c r="A408" s="1">
        <v>38652</v>
      </c>
      <c r="B408" s="11">
        <v>16.02</v>
      </c>
      <c r="C408" s="11">
        <v>15.77</v>
      </c>
      <c r="D408">
        <v>131270.99</v>
      </c>
      <c r="E408">
        <v>132047.06</v>
      </c>
      <c r="F408">
        <v>107709.13</v>
      </c>
      <c r="G408">
        <v>108343.28</v>
      </c>
      <c r="H408">
        <f>(1/(1-91/360*VLOOKUP($A408,Tbills!$B$4:$C$974,2,1)/100))^((1)/91)-1</f>
        <v>1.074740091571158E-4</v>
      </c>
      <c r="I408">
        <f t="shared" si="18"/>
        <v>11.380449074778539</v>
      </c>
      <c r="K408">
        <f t="shared" si="20"/>
        <v>7.2491431538558055</v>
      </c>
      <c r="N408">
        <f t="shared" si="19"/>
        <v>6.3406672542835061</v>
      </c>
    </row>
    <row r="409" spans="1:14" x14ac:dyDescent="0.25">
      <c r="A409" s="1">
        <v>38653</v>
      </c>
      <c r="B409" s="11">
        <v>14.25</v>
      </c>
      <c r="C409" s="11">
        <v>14.62</v>
      </c>
      <c r="D409">
        <v>128496.58</v>
      </c>
      <c r="E409">
        <v>129242.06</v>
      </c>
      <c r="F409">
        <v>106398.3</v>
      </c>
      <c r="G409">
        <v>107013.09</v>
      </c>
      <c r="H409">
        <f>(1/(1-91/360*VLOOKUP($A409,Tbills!$B$4:$C$974,2,1)/100))^((1)/91)-1</f>
        <v>1.074740091571158E-4</v>
      </c>
      <c r="I409">
        <f t="shared" si="18"/>
        <v>11.50102390321288</v>
      </c>
      <c r="K409">
        <f t="shared" si="20"/>
        <v>7.4027877428899886</v>
      </c>
      <c r="N409">
        <f t="shared" si="19"/>
        <v>6.4758148471695209</v>
      </c>
    </row>
    <row r="410" spans="1:14" x14ac:dyDescent="0.25">
      <c r="A410" s="1">
        <v>38656</v>
      </c>
      <c r="B410" s="11">
        <v>15.32</v>
      </c>
      <c r="C410" s="11">
        <v>14.45</v>
      </c>
      <c r="D410">
        <v>127204.44</v>
      </c>
      <c r="E410">
        <v>127900.75</v>
      </c>
      <c r="F410">
        <v>105904.45</v>
      </c>
      <c r="G410">
        <v>106481.88</v>
      </c>
      <c r="H410">
        <f>(1/(1-91/360*VLOOKUP($A410,Tbills!$B$4:$C$974,2,1)/100))^((1)/91)-1</f>
        <v>1.0859621831937893E-4</v>
      </c>
      <c r="I410">
        <f t="shared" si="18"/>
        <v>11.559801652007353</v>
      </c>
      <c r="K410">
        <f t="shared" si="20"/>
        <v>7.4785708821130354</v>
      </c>
      <c r="N410">
        <f t="shared" si="19"/>
        <v>6.5444063580643492</v>
      </c>
    </row>
    <row r="411" spans="1:14" x14ac:dyDescent="0.25">
      <c r="A411" s="1">
        <v>38657</v>
      </c>
      <c r="B411" s="11">
        <v>14.85</v>
      </c>
      <c r="C411" s="11">
        <v>14.63</v>
      </c>
      <c r="D411">
        <v>126691.78</v>
      </c>
      <c r="E411">
        <v>127371.4</v>
      </c>
      <c r="F411">
        <v>105625.73</v>
      </c>
      <c r="G411">
        <v>106190.07</v>
      </c>
      <c r="H411">
        <f>(1/(1-91/360*VLOOKUP($A411,Tbills!$B$4:$C$974,2,1)/100))^((1)/91)-1</f>
        <v>1.0859621831937893E-4</v>
      </c>
      <c r="I411">
        <f t="shared" si="18"/>
        <v>11.583421757223222</v>
      </c>
      <c r="K411">
        <f t="shared" si="20"/>
        <v>7.5091731038303138</v>
      </c>
      <c r="N411">
        <f t="shared" si="19"/>
        <v>6.5719626433266054</v>
      </c>
    </row>
    <row r="412" spans="1:14" x14ac:dyDescent="0.25">
      <c r="A412" s="1">
        <v>38658</v>
      </c>
      <c r="B412" s="11">
        <v>13.48</v>
      </c>
      <c r="C412" s="11">
        <v>14.31</v>
      </c>
      <c r="D412">
        <v>123066.99</v>
      </c>
      <c r="E412">
        <v>123713.33</v>
      </c>
      <c r="F412">
        <v>103632.41</v>
      </c>
      <c r="G412">
        <v>104174.57</v>
      </c>
      <c r="H412">
        <f>(1/(1-91/360*VLOOKUP($A412,Tbills!$B$4:$C$974,2,1)/100))^((1)/91)-1</f>
        <v>1.0859621831937893E-4</v>
      </c>
      <c r="I412">
        <f t="shared" si="18"/>
        <v>11.749452213432937</v>
      </c>
      <c r="K412">
        <f t="shared" si="20"/>
        <v>7.7244746103423791</v>
      </c>
      <c r="N412">
        <f t="shared" si="19"/>
        <v>6.7611916552897098</v>
      </c>
    </row>
    <row r="413" spans="1:14" x14ac:dyDescent="0.25">
      <c r="A413" s="1">
        <v>38659</v>
      </c>
      <c r="B413" s="11">
        <v>13</v>
      </c>
      <c r="C413" s="11">
        <v>13.5</v>
      </c>
      <c r="D413">
        <v>118161.88</v>
      </c>
      <c r="E413">
        <v>118769.02</v>
      </c>
      <c r="F413">
        <v>101748.72</v>
      </c>
      <c r="G413">
        <v>102269.72</v>
      </c>
      <c r="H413">
        <f>(1/(1-91/360*VLOOKUP($A413,Tbills!$B$4:$C$974,2,1)/100))^((1)/91)-1</f>
        <v>1.0859621831937893E-4</v>
      </c>
      <c r="I413">
        <f t="shared" si="18"/>
        <v>11.983928793675027</v>
      </c>
      <c r="K413">
        <f t="shared" si="20"/>
        <v>8.0328157559169249</v>
      </c>
      <c r="N413">
        <f t="shared" si="19"/>
        <v>7.0319120333879095</v>
      </c>
    </row>
    <row r="414" spans="1:14" x14ac:dyDescent="0.25">
      <c r="A414" s="1">
        <v>38660</v>
      </c>
      <c r="B414" s="11">
        <v>13.17</v>
      </c>
      <c r="C414" s="11">
        <v>13.65</v>
      </c>
      <c r="D414">
        <v>117422.31</v>
      </c>
      <c r="E414">
        <v>118012.75</v>
      </c>
      <c r="F414">
        <v>101137.1</v>
      </c>
      <c r="G414">
        <v>101643.86</v>
      </c>
      <c r="H414">
        <f>(1/(1-91/360*VLOOKUP($A414,Tbills!$B$4:$C$974,2,1)/100))^((1)/91)-1</f>
        <v>1.0859621831937893E-4</v>
      </c>
      <c r="I414">
        <f t="shared" si="18"/>
        <v>12.021770140422113</v>
      </c>
      <c r="K414">
        <f t="shared" si="20"/>
        <v>8.0835887557964181</v>
      </c>
      <c r="N414">
        <f t="shared" si="19"/>
        <v>7.0771949836679875</v>
      </c>
    </row>
    <row r="415" spans="1:14" x14ac:dyDescent="0.25">
      <c r="A415" s="1">
        <v>38663</v>
      </c>
      <c r="B415" s="11">
        <v>13.1</v>
      </c>
      <c r="C415" s="11">
        <v>13.63</v>
      </c>
      <c r="D415">
        <v>116844.51</v>
      </c>
      <c r="E415">
        <v>117393.59</v>
      </c>
      <c r="F415">
        <v>100671.26</v>
      </c>
      <c r="G415">
        <v>101142.57</v>
      </c>
      <c r="H415">
        <f>(1/(1-91/360*VLOOKUP($A415,Tbills!$B$4:$C$974,2,1)/100))^((1)/91)-1</f>
        <v>1.0803509925727539E-4</v>
      </c>
      <c r="I415">
        <f t="shared" si="18"/>
        <v>12.052365435905529</v>
      </c>
      <c r="K415">
        <f t="shared" si="20"/>
        <v>8.1248643617486387</v>
      </c>
      <c r="N415">
        <f t="shared" si="19"/>
        <v>7.1158543316920744</v>
      </c>
    </row>
    <row r="416" spans="1:14" x14ac:dyDescent="0.25">
      <c r="A416" s="1">
        <v>38664</v>
      </c>
      <c r="B416" s="11">
        <v>13.08</v>
      </c>
      <c r="C416" s="11">
        <v>13.51</v>
      </c>
      <c r="D416">
        <v>117380.86</v>
      </c>
      <c r="E416">
        <v>117919.78</v>
      </c>
      <c r="F416">
        <v>100865.36</v>
      </c>
      <c r="G416">
        <v>101326.65</v>
      </c>
      <c r="H416">
        <f>(1/(1-91/360*VLOOKUP($A416,Tbills!$B$4:$C$974,2,1)/100))^((1)/91)-1</f>
        <v>1.0803509925727539E-4</v>
      </c>
      <c r="I416">
        <f t="shared" si="18"/>
        <v>12.025041457238345</v>
      </c>
      <c r="K416">
        <f t="shared" si="20"/>
        <v>8.088069787649383</v>
      </c>
      <c r="N416">
        <f t="shared" si="19"/>
        <v>7.0844624439331039</v>
      </c>
    </row>
    <row r="417" spans="1:14" x14ac:dyDescent="0.25">
      <c r="A417" s="1">
        <v>38665</v>
      </c>
      <c r="B417" s="11">
        <v>12.8</v>
      </c>
      <c r="C417" s="11">
        <v>13.39</v>
      </c>
      <c r="D417">
        <v>115410.31</v>
      </c>
      <c r="E417">
        <v>115927.45</v>
      </c>
      <c r="F417">
        <v>99766.07</v>
      </c>
      <c r="G417">
        <v>100211.39</v>
      </c>
      <c r="H417">
        <f>(1/(1-91/360*VLOOKUP($A417,Tbills!$B$4:$C$974,2,1)/100))^((1)/91)-1</f>
        <v>1.0803509925727539E-4</v>
      </c>
      <c r="I417">
        <f t="shared" si="18"/>
        <v>12.126311210689629</v>
      </c>
      <c r="K417">
        <f t="shared" si="20"/>
        <v>8.2243398233818681</v>
      </c>
      <c r="N417">
        <f t="shared" si="19"/>
        <v>7.204670808695858</v>
      </c>
    </row>
    <row r="418" spans="1:14" x14ac:dyDescent="0.25">
      <c r="A418" s="1">
        <v>38666</v>
      </c>
      <c r="B418" s="11">
        <v>11.9</v>
      </c>
      <c r="C418" s="11">
        <v>12.78</v>
      </c>
      <c r="D418">
        <v>112794.28</v>
      </c>
      <c r="E418">
        <v>113287.17</v>
      </c>
      <c r="F418">
        <v>98688.34</v>
      </c>
      <c r="G418">
        <v>99118.02</v>
      </c>
      <c r="H418">
        <f>(1/(1-91/360*VLOOKUP($A418,Tbills!$B$4:$C$974,2,1)/100))^((1)/91)-1</f>
        <v>1.0803509925727539E-4</v>
      </c>
      <c r="I418">
        <f t="shared" si="18"/>
        <v>12.26408205986203</v>
      </c>
      <c r="K418">
        <f t="shared" si="20"/>
        <v>8.4112596806608035</v>
      </c>
      <c r="N418">
        <f t="shared" si="19"/>
        <v>7.3692827368616936</v>
      </c>
    </row>
    <row r="419" spans="1:14" x14ac:dyDescent="0.25">
      <c r="A419" s="1">
        <v>38667</v>
      </c>
      <c r="B419" s="11">
        <v>11.63</v>
      </c>
      <c r="C419" s="11">
        <v>12.56</v>
      </c>
      <c r="D419">
        <v>109203.92</v>
      </c>
      <c r="E419">
        <v>109668.89</v>
      </c>
      <c r="F419">
        <v>97875.67</v>
      </c>
      <c r="G419">
        <v>98291.1</v>
      </c>
      <c r="H419">
        <f>(1/(1-91/360*VLOOKUP($A419,Tbills!$B$4:$C$974,2,1)/100))^((1)/91)-1</f>
        <v>1.0803509925727539E-4</v>
      </c>
      <c r="I419">
        <f t="shared" si="18"/>
        <v>12.459609076997362</v>
      </c>
      <c r="K419">
        <f t="shared" si="20"/>
        <v>8.6795027139528464</v>
      </c>
      <c r="N419">
        <f t="shared" si="19"/>
        <v>7.6051906295409628</v>
      </c>
    </row>
    <row r="420" spans="1:14" x14ac:dyDescent="0.25">
      <c r="A420" s="1">
        <v>38670</v>
      </c>
      <c r="B420" s="11">
        <v>12.18</v>
      </c>
      <c r="C420" s="11">
        <v>12.76</v>
      </c>
      <c r="D420">
        <v>110606.64</v>
      </c>
      <c r="E420">
        <v>111042.03</v>
      </c>
      <c r="F420">
        <v>98342.1</v>
      </c>
      <c r="G420">
        <v>98727.65</v>
      </c>
      <c r="H420">
        <f>(1/(1-91/360*VLOOKUP($A420,Tbills!$B$4:$C$974,2,1)/100))^((1)/91)-1</f>
        <v>1.0915736634653506E-4</v>
      </c>
      <c r="I420">
        <f t="shared" si="18"/>
        <v>12.380640309602638</v>
      </c>
      <c r="K420">
        <f t="shared" si="20"/>
        <v>8.5696310614347908</v>
      </c>
      <c r="N420">
        <f t="shared" si="19"/>
        <v>7.5115685501655687</v>
      </c>
    </row>
    <row r="421" spans="1:14" x14ac:dyDescent="0.25">
      <c r="A421" s="1">
        <v>38671</v>
      </c>
      <c r="B421" s="11">
        <v>12.23</v>
      </c>
      <c r="C421" s="11">
        <v>12.89</v>
      </c>
      <c r="D421">
        <v>110014.94</v>
      </c>
      <c r="E421">
        <v>110435.88</v>
      </c>
      <c r="F421">
        <v>98574.41</v>
      </c>
      <c r="G421">
        <v>98950.09</v>
      </c>
      <c r="H421">
        <f>(1/(1-91/360*VLOOKUP($A421,Tbills!$B$4:$C$974,2,1)/100))^((1)/91)-1</f>
        <v>1.0915736634653506E-4</v>
      </c>
      <c r="I421">
        <f t="shared" si="18"/>
        <v>12.414108566423808</v>
      </c>
      <c r="K421">
        <f t="shared" si="20"/>
        <v>8.6160091701461496</v>
      </c>
      <c r="N421">
        <f t="shared" si="19"/>
        <v>7.5531173560886646</v>
      </c>
    </row>
    <row r="422" spans="1:14" x14ac:dyDescent="0.25">
      <c r="A422" s="1">
        <v>38672</v>
      </c>
      <c r="B422" s="11">
        <v>12.26</v>
      </c>
      <c r="C422" s="11">
        <v>12.8</v>
      </c>
      <c r="D422">
        <v>109683.15</v>
      </c>
      <c r="E422">
        <v>110090.77</v>
      </c>
      <c r="F422">
        <v>98465.8</v>
      </c>
      <c r="G422">
        <v>98830.26</v>
      </c>
      <c r="H422">
        <f>(1/(1-91/360*VLOOKUP($A422,Tbills!$B$4:$C$974,2,1)/100))^((1)/91)-1</f>
        <v>1.0915736634653506E-4</v>
      </c>
      <c r="I422">
        <f t="shared" si="18"/>
        <v>12.433181879836342</v>
      </c>
      <c r="K422">
        <f t="shared" si="20"/>
        <v>8.6425314854016726</v>
      </c>
      <c r="N422">
        <f t="shared" si="19"/>
        <v>7.5772675224919794</v>
      </c>
    </row>
    <row r="423" spans="1:14" x14ac:dyDescent="0.25">
      <c r="A423" s="1">
        <v>38673</v>
      </c>
      <c r="B423" s="11">
        <v>11.25</v>
      </c>
      <c r="C423" s="11">
        <v>12.13</v>
      </c>
      <c r="D423">
        <v>106807.12</v>
      </c>
      <c r="E423">
        <v>107192.03</v>
      </c>
      <c r="F423">
        <v>97332.99</v>
      </c>
      <c r="G423">
        <v>97682.47</v>
      </c>
      <c r="H423">
        <f>(1/(1-91/360*VLOOKUP($A423,Tbills!$B$4:$C$974,2,1)/100))^((1)/91)-1</f>
        <v>1.0915736634653506E-4</v>
      </c>
      <c r="I423">
        <f t="shared" si="18"/>
        <v>12.596539680464439</v>
      </c>
      <c r="K423">
        <f t="shared" si="20"/>
        <v>8.8696801389983584</v>
      </c>
      <c r="N423">
        <f t="shared" si="19"/>
        <v>7.7773416780395426</v>
      </c>
    </row>
    <row r="424" spans="1:14" x14ac:dyDescent="0.25">
      <c r="A424" s="1">
        <v>38674</v>
      </c>
      <c r="B424" s="11">
        <v>11.12</v>
      </c>
      <c r="C424" s="11">
        <v>12.13</v>
      </c>
      <c r="D424">
        <v>103764.22</v>
      </c>
      <c r="E424">
        <v>104126.46</v>
      </c>
      <c r="F424">
        <v>97075.18</v>
      </c>
      <c r="G424">
        <v>97413.07</v>
      </c>
      <c r="H424">
        <f>(1/(1-91/360*VLOOKUP($A424,Tbills!$B$4:$C$974,2,1)/100))^((1)/91)-1</f>
        <v>1.0915736634653506E-4</v>
      </c>
      <c r="I424">
        <f t="shared" si="18"/>
        <v>12.7763304828629</v>
      </c>
      <c r="K424">
        <f t="shared" si="20"/>
        <v>9.1229179683788058</v>
      </c>
      <c r="N424">
        <f t="shared" si="19"/>
        <v>8.0003421456307731</v>
      </c>
    </row>
    <row r="425" spans="1:14" x14ac:dyDescent="0.25">
      <c r="A425" s="1">
        <v>38677</v>
      </c>
      <c r="B425" s="11">
        <v>10.82</v>
      </c>
      <c r="C425" s="11">
        <v>11.92</v>
      </c>
      <c r="D425">
        <v>104360.23</v>
      </c>
      <c r="E425">
        <v>104690.45</v>
      </c>
      <c r="F425">
        <v>97540.21</v>
      </c>
      <c r="G425">
        <v>97847.82</v>
      </c>
      <c r="H425">
        <f>(1/(1-91/360*VLOOKUP($A425,Tbills!$B$4:$C$974,2,1)/100))^((1)/91)-1</f>
        <v>1.0999914270293232E-4</v>
      </c>
      <c r="I425">
        <f t="shared" si="18"/>
        <v>12.740734782594757</v>
      </c>
      <c r="K425">
        <f t="shared" si="20"/>
        <v>9.0722368986674873</v>
      </c>
      <c r="N425">
        <f t="shared" si="19"/>
        <v>7.9587320571107494</v>
      </c>
    </row>
    <row r="426" spans="1:14" x14ac:dyDescent="0.25">
      <c r="A426" s="1">
        <v>38678</v>
      </c>
      <c r="B426" s="11">
        <v>10.6</v>
      </c>
      <c r="C426" s="11">
        <v>11.71</v>
      </c>
      <c r="D426">
        <v>103509.7</v>
      </c>
      <c r="E426">
        <v>103825.71</v>
      </c>
      <c r="F426">
        <v>97146.78</v>
      </c>
      <c r="G426">
        <v>97442.39</v>
      </c>
      <c r="H426">
        <f>(1/(1-91/360*VLOOKUP($A426,Tbills!$B$4:$C$974,2,1)/100))^((1)/91)-1</f>
        <v>1.0999914270293232E-4</v>
      </c>
      <c r="I426">
        <f t="shared" si="18"/>
        <v>12.793020849876443</v>
      </c>
      <c r="K426">
        <f t="shared" si="20"/>
        <v>9.1467472726090406</v>
      </c>
      <c r="N426">
        <f t="shared" si="19"/>
        <v>8.0250568363672894</v>
      </c>
    </row>
    <row r="427" spans="1:14" x14ac:dyDescent="0.25">
      <c r="A427" s="1">
        <v>38679</v>
      </c>
      <c r="B427" s="11">
        <v>10.96</v>
      </c>
      <c r="C427" s="11">
        <v>11.89</v>
      </c>
      <c r="D427">
        <v>102947.48</v>
      </c>
      <c r="E427">
        <v>103250.35</v>
      </c>
      <c r="F427">
        <v>97068.86</v>
      </c>
      <c r="G427">
        <v>97353.51</v>
      </c>
      <c r="H427">
        <f>(1/(1-91/360*VLOOKUP($A427,Tbills!$B$4:$C$974,2,1)/100))^((1)/91)-1</f>
        <v>1.0999914270293232E-4</v>
      </c>
      <c r="I427">
        <f t="shared" si="18"/>
        <v>12.828133826257808</v>
      </c>
      <c r="K427">
        <f t="shared" si="20"/>
        <v>9.1970064647644918</v>
      </c>
      <c r="N427">
        <f t="shared" si="19"/>
        <v>8.0701176276698927</v>
      </c>
    </row>
    <row r="428" spans="1:14" x14ac:dyDescent="0.25">
      <c r="A428" s="1">
        <v>38681</v>
      </c>
      <c r="B428" s="11">
        <v>10.88</v>
      </c>
      <c r="C428" s="11">
        <v>12.32</v>
      </c>
      <c r="D428">
        <v>103054.25</v>
      </c>
      <c r="E428">
        <v>103334.72</v>
      </c>
      <c r="F428">
        <v>98033.83</v>
      </c>
      <c r="G428">
        <v>98299.89</v>
      </c>
      <c r="H428">
        <f>(1/(1-91/360*VLOOKUP($A428,Tbills!$B$4:$C$974,2,1)/100))^((1)/91)-1</f>
        <v>1.0999914270293232E-4</v>
      </c>
      <c r="I428">
        <f t="shared" si="18"/>
        <v>12.822225150706535</v>
      </c>
      <c r="K428">
        <f t="shared" si="20"/>
        <v>9.1886352346330202</v>
      </c>
      <c r="N428">
        <f t="shared" si="19"/>
        <v>8.0647007355153164</v>
      </c>
    </row>
    <row r="429" spans="1:14" x14ac:dyDescent="0.25">
      <c r="A429" s="1">
        <v>38684</v>
      </c>
      <c r="B429" s="11">
        <v>11.84</v>
      </c>
      <c r="C429" s="11">
        <v>13.17</v>
      </c>
      <c r="D429">
        <v>104170.87</v>
      </c>
      <c r="E429">
        <v>104420.28</v>
      </c>
      <c r="F429">
        <v>98717.59</v>
      </c>
      <c r="G429">
        <v>98953.06</v>
      </c>
      <c r="H429">
        <f>(1/(1-91/360*VLOOKUP($A429,Tbills!$B$4:$C$974,2,1)/100))^((1)/91)-1</f>
        <v>1.0887678871207562E-4</v>
      </c>
      <c r="I429">
        <f t="shared" si="18"/>
        <v>12.753878725726256</v>
      </c>
      <c r="K429">
        <f t="shared" si="20"/>
        <v>9.0908357188613937</v>
      </c>
      <c r="N429">
        <f t="shared" si="19"/>
        <v>7.981726859634878</v>
      </c>
    </row>
    <row r="430" spans="1:14" x14ac:dyDescent="0.25">
      <c r="A430" s="1">
        <v>38685</v>
      </c>
      <c r="B430" s="11">
        <v>11.89</v>
      </c>
      <c r="C430" s="11">
        <v>13.34</v>
      </c>
      <c r="D430">
        <v>104182.21</v>
      </c>
      <c r="E430">
        <v>104420.28</v>
      </c>
      <c r="F430">
        <v>98701.71</v>
      </c>
      <c r="G430">
        <v>98926.37</v>
      </c>
      <c r="H430">
        <f>(1/(1-91/360*VLOOKUP($A430,Tbills!$B$4:$C$974,2,1)/100))^((1)/91)-1</f>
        <v>1.0887678871207562E-4</v>
      </c>
      <c r="I430">
        <f t="shared" si="18"/>
        <v>12.753546775458052</v>
      </c>
      <c r="K430">
        <f t="shared" si="20"/>
        <v>9.0904123100744876</v>
      </c>
      <c r="N430">
        <f t="shared" si="19"/>
        <v>7.9823006698686498</v>
      </c>
    </row>
    <row r="431" spans="1:14" x14ac:dyDescent="0.25">
      <c r="A431" s="1">
        <v>38686</v>
      </c>
      <c r="B431" s="11">
        <v>12.06</v>
      </c>
      <c r="C431" s="11">
        <v>13.51</v>
      </c>
      <c r="D431">
        <v>104640.73</v>
      </c>
      <c r="E431">
        <v>104868.48</v>
      </c>
      <c r="F431">
        <v>99481.33</v>
      </c>
      <c r="G431">
        <v>99696.99</v>
      </c>
      <c r="H431">
        <f>(1/(1-91/360*VLOOKUP($A431,Tbills!$B$4:$C$974,2,1)/100))^((1)/91)-1</f>
        <v>1.0887678871207562E-4</v>
      </c>
      <c r="I431">
        <f t="shared" si="18"/>
        <v>12.725844715263971</v>
      </c>
      <c r="K431">
        <f t="shared" si="20"/>
        <v>9.0509722373293435</v>
      </c>
      <c r="N431">
        <f t="shared" si="19"/>
        <v>7.9486098712258899</v>
      </c>
    </row>
    <row r="432" spans="1:14" x14ac:dyDescent="0.25">
      <c r="A432" s="1">
        <v>38687</v>
      </c>
      <c r="B432" s="11">
        <v>11.24</v>
      </c>
      <c r="C432" s="11">
        <v>12.78</v>
      </c>
      <c r="D432">
        <v>103498.12</v>
      </c>
      <c r="E432">
        <v>103711.97</v>
      </c>
      <c r="F432">
        <v>99233.48</v>
      </c>
      <c r="G432">
        <v>99437.75</v>
      </c>
      <c r="H432">
        <f>(1/(1-91/360*VLOOKUP($A432,Tbills!$B$4:$C$974,2,1)/100))^((1)/91)-1</f>
        <v>1.0887678871207562E-4</v>
      </c>
      <c r="I432">
        <f t="shared" si="18"/>
        <v>12.795683213956011</v>
      </c>
      <c r="K432">
        <f t="shared" si="20"/>
        <v>9.1503619189730188</v>
      </c>
      <c r="N432">
        <f t="shared" si="19"/>
        <v>8.0368464185902706</v>
      </c>
    </row>
    <row r="433" spans="1:14" x14ac:dyDescent="0.25">
      <c r="A433" s="1">
        <v>38688</v>
      </c>
      <c r="B433" s="11">
        <v>11.01</v>
      </c>
      <c r="C433" s="11">
        <v>12.73</v>
      </c>
      <c r="D433">
        <v>102080.52</v>
      </c>
      <c r="E433">
        <v>102280.15</v>
      </c>
      <c r="F433">
        <v>98581.72</v>
      </c>
      <c r="G433">
        <v>98773.82</v>
      </c>
      <c r="H433">
        <f>(1/(1-91/360*VLOOKUP($A433,Tbills!$B$4:$C$974,2,1)/100))^((1)/91)-1</f>
        <v>1.0887678871207562E-4</v>
      </c>
      <c r="I433">
        <f t="shared" si="18"/>
        <v>12.883674784098964</v>
      </c>
      <c r="K433">
        <f t="shared" si="20"/>
        <v>9.2762573280759106</v>
      </c>
      <c r="N433">
        <f t="shared" si="19"/>
        <v>8.148386741868471</v>
      </c>
    </row>
    <row r="434" spans="1:14" x14ac:dyDescent="0.25">
      <c r="A434" s="1">
        <v>38691</v>
      </c>
      <c r="B434" s="11">
        <v>11.6</v>
      </c>
      <c r="C434" s="11">
        <v>13.1</v>
      </c>
      <c r="D434">
        <v>102278.45</v>
      </c>
      <c r="E434">
        <v>102445.05</v>
      </c>
      <c r="F434">
        <v>98771.01</v>
      </c>
      <c r="G434">
        <v>98931.21</v>
      </c>
      <c r="H434">
        <f>(1/(1-91/360*VLOOKUP($A434,Tbills!$B$4:$C$974,2,1)/100))^((1)/91)-1</f>
        <v>1.0971854334163034E-4</v>
      </c>
      <c r="I434">
        <f t="shared" si="18"/>
        <v>12.872283857109501</v>
      </c>
      <c r="K434">
        <f t="shared" si="20"/>
        <v>9.2600078038402707</v>
      </c>
      <c r="N434">
        <f t="shared" si="19"/>
        <v>8.1370042660138076</v>
      </c>
    </row>
    <row r="435" spans="1:14" x14ac:dyDescent="0.25">
      <c r="A435" s="1">
        <v>38692</v>
      </c>
      <c r="B435" s="11">
        <v>11.52</v>
      </c>
      <c r="C435" s="11">
        <v>12.84</v>
      </c>
      <c r="D435">
        <v>102214.51</v>
      </c>
      <c r="E435">
        <v>102369.77</v>
      </c>
      <c r="F435">
        <v>98762.31</v>
      </c>
      <c r="G435">
        <v>98911.65</v>
      </c>
      <c r="H435">
        <f>(1/(1-91/360*VLOOKUP($A435,Tbills!$B$4:$C$974,2,1)/100))^((1)/91)-1</f>
        <v>1.0971854334163034E-4</v>
      </c>
      <c r="I435">
        <f t="shared" si="18"/>
        <v>12.876678191234115</v>
      </c>
      <c r="K435">
        <f t="shared" si="20"/>
        <v>9.26638075788569</v>
      </c>
      <c r="N435">
        <f t="shared" si="19"/>
        <v>8.1435758624513745</v>
      </c>
    </row>
    <row r="436" spans="1:14" x14ac:dyDescent="0.25">
      <c r="A436" s="1">
        <v>38693</v>
      </c>
      <c r="B436" s="11">
        <v>12.18</v>
      </c>
      <c r="C436" s="11">
        <v>13.32</v>
      </c>
      <c r="D436">
        <v>103001.57</v>
      </c>
      <c r="E436">
        <v>103146.8</v>
      </c>
      <c r="F436">
        <v>98837.59</v>
      </c>
      <c r="G436">
        <v>98976.2</v>
      </c>
      <c r="H436">
        <f>(1/(1-91/360*VLOOKUP($A436,Tbills!$B$4:$C$974,2,1)/100))^((1)/91)-1</f>
        <v>1.0971854334163034E-4</v>
      </c>
      <c r="I436">
        <f t="shared" si="18"/>
        <v>12.82747459060228</v>
      </c>
      <c r="K436">
        <f t="shared" si="20"/>
        <v>9.1956166863391076</v>
      </c>
      <c r="N436">
        <f t="shared" si="19"/>
        <v>8.0823504702419378</v>
      </c>
    </row>
    <row r="437" spans="1:14" x14ac:dyDescent="0.25">
      <c r="A437" s="1">
        <v>38694</v>
      </c>
      <c r="B437" s="11">
        <v>12.21</v>
      </c>
      <c r="C437" s="11">
        <v>13.32</v>
      </c>
      <c r="D437">
        <v>102911.03999999999</v>
      </c>
      <c r="E437">
        <v>103044.83</v>
      </c>
      <c r="F437">
        <v>99329.98</v>
      </c>
      <c r="G437">
        <v>99458.42</v>
      </c>
      <c r="H437">
        <f>(1/(1-91/360*VLOOKUP($A437,Tbills!$B$4:$C$974,2,1)/100))^((1)/91)-1</f>
        <v>1.0971854334163034E-4</v>
      </c>
      <c r="I437">
        <f t="shared" si="18"/>
        <v>12.833481122877895</v>
      </c>
      <c r="K437">
        <f t="shared" si="20"/>
        <v>9.2042786779998114</v>
      </c>
      <c r="N437">
        <f t="shared" si="19"/>
        <v>8.090929037930767</v>
      </c>
    </row>
    <row r="438" spans="1:14" x14ac:dyDescent="0.25">
      <c r="A438" s="1">
        <v>38695</v>
      </c>
      <c r="B438" s="11">
        <v>11.69</v>
      </c>
      <c r="C438" s="11">
        <v>13.14</v>
      </c>
      <c r="D438">
        <v>102218.02</v>
      </c>
      <c r="E438">
        <v>102339.6</v>
      </c>
      <c r="F438">
        <v>98644.800000000003</v>
      </c>
      <c r="G438">
        <v>98761.44</v>
      </c>
      <c r="H438">
        <f>(1/(1-91/360*VLOOKUP($A438,Tbills!$B$4:$C$974,2,1)/100))^((1)/91)-1</f>
        <v>1.0971854334163034E-4</v>
      </c>
      <c r="I438">
        <f t="shared" si="18"/>
        <v>12.877061581142998</v>
      </c>
      <c r="K438">
        <f t="shared" si="20"/>
        <v>9.2668403473876708</v>
      </c>
      <c r="N438">
        <f t="shared" si="19"/>
        <v>8.1468951628626716</v>
      </c>
    </row>
    <row r="439" spans="1:14" x14ac:dyDescent="0.25">
      <c r="A439" s="1">
        <v>38698</v>
      </c>
      <c r="B439" s="11">
        <v>11.47</v>
      </c>
      <c r="C439" s="11">
        <v>13.32</v>
      </c>
      <c r="D439">
        <v>102363.11</v>
      </c>
      <c r="E439">
        <v>102451.17</v>
      </c>
      <c r="F439">
        <v>98687</v>
      </c>
      <c r="G439">
        <v>98771.18</v>
      </c>
      <c r="H439">
        <f>(1/(1-91/360*VLOOKUP($A439,Tbills!$B$4:$C$974,2,1)/100))^((1)/91)-1</f>
        <v>1.0663242830433184E-4</v>
      </c>
      <c r="I439">
        <f t="shared" si="18"/>
        <v>12.869037439672796</v>
      </c>
      <c r="K439">
        <f t="shared" si="20"/>
        <v>9.2554443483163702</v>
      </c>
      <c r="N439">
        <f t="shared" si="19"/>
        <v>8.1397892851081242</v>
      </c>
    </row>
    <row r="440" spans="1:14" x14ac:dyDescent="0.25">
      <c r="A440" s="1">
        <v>38699</v>
      </c>
      <c r="B440" s="11">
        <v>11.11</v>
      </c>
      <c r="C440" s="11">
        <v>13.05</v>
      </c>
      <c r="D440">
        <v>101929.5</v>
      </c>
      <c r="E440">
        <v>102006.26</v>
      </c>
      <c r="F440">
        <v>97577.67</v>
      </c>
      <c r="G440">
        <v>97650.37</v>
      </c>
      <c r="H440">
        <f>(1/(1-91/360*VLOOKUP($A440,Tbills!$B$4:$C$974,2,1)/100))^((1)/91)-1</f>
        <v>1.0663242830433184E-4</v>
      </c>
      <c r="I440">
        <f t="shared" si="18"/>
        <v>12.896644654353892</v>
      </c>
      <c r="K440">
        <f t="shared" si="20"/>
        <v>9.29520459475264</v>
      </c>
      <c r="N440">
        <f t="shared" si="19"/>
        <v>8.175706941609862</v>
      </c>
    </row>
    <row r="441" spans="1:14" x14ac:dyDescent="0.25">
      <c r="A441" s="1">
        <v>38700</v>
      </c>
      <c r="B441" s="11">
        <v>10.48</v>
      </c>
      <c r="C441" s="11">
        <v>13.24</v>
      </c>
      <c r="D441">
        <v>100652.33</v>
      </c>
      <c r="E441">
        <v>100717.25</v>
      </c>
      <c r="F441">
        <v>98198.09</v>
      </c>
      <c r="G441">
        <v>98260.84</v>
      </c>
      <c r="H441">
        <f>(1/(1-91/360*VLOOKUP($A441,Tbills!$B$4:$C$974,2,1)/100))^((1)/91)-1</f>
        <v>1.0663242830433184E-4</v>
      </c>
      <c r="I441">
        <f t="shared" si="18"/>
        <v>12.977791591626632</v>
      </c>
      <c r="K441">
        <f t="shared" si="20"/>
        <v>9.4122257690265165</v>
      </c>
      <c r="N441">
        <f t="shared" si="19"/>
        <v>8.2795964968658176</v>
      </c>
    </row>
    <row r="442" spans="1:14" x14ac:dyDescent="0.25">
      <c r="A442" s="1">
        <v>38701</v>
      </c>
      <c r="B442" s="11">
        <v>10.73</v>
      </c>
      <c r="C442" s="11">
        <v>13.09</v>
      </c>
      <c r="D442">
        <v>100235.78</v>
      </c>
      <c r="E442">
        <v>100289.69</v>
      </c>
      <c r="F442">
        <v>98469.52</v>
      </c>
      <c r="G442">
        <v>98521.96</v>
      </c>
      <c r="H442">
        <f>(1/(1-91/360*VLOOKUP($A442,Tbills!$B$4:$C$974,2,1)/100))^((1)/91)-1</f>
        <v>1.0663242830433184E-4</v>
      </c>
      <c r="I442">
        <f t="shared" si="18"/>
        <v>13.004999443222532</v>
      </c>
      <c r="K442">
        <f t="shared" si="20"/>
        <v>9.45174185616</v>
      </c>
      <c r="N442">
        <f t="shared" si="19"/>
        <v>8.3153237293546951</v>
      </c>
    </row>
    <row r="443" spans="1:14" x14ac:dyDescent="0.25">
      <c r="A443" s="1">
        <v>38702</v>
      </c>
      <c r="B443" s="11">
        <v>10.68</v>
      </c>
      <c r="C443" s="11">
        <v>13.14</v>
      </c>
      <c r="D443">
        <v>101152.99</v>
      </c>
      <c r="E443">
        <v>101196.7</v>
      </c>
      <c r="F443">
        <v>99114.34</v>
      </c>
      <c r="G443">
        <v>99156.62</v>
      </c>
      <c r="H443">
        <f>(1/(1-91/360*VLOOKUP($A443,Tbills!$B$4:$C$974,2,1)/100))^((1)/91)-1</f>
        <v>1.0663242830433184E-4</v>
      </c>
      <c r="I443">
        <f t="shared" si="18"/>
        <v>12.945854525613798</v>
      </c>
      <c r="K443">
        <f t="shared" si="20"/>
        <v>9.365825004319154</v>
      </c>
      <c r="N443">
        <f t="shared" si="19"/>
        <v>8.2406946595554498</v>
      </c>
    </row>
    <row r="444" spans="1:14" x14ac:dyDescent="0.25">
      <c r="A444" s="1">
        <v>38705</v>
      </c>
      <c r="B444" s="11">
        <v>11.38</v>
      </c>
      <c r="C444" s="11">
        <v>13.49</v>
      </c>
      <c r="D444">
        <v>100881.73</v>
      </c>
      <c r="E444">
        <v>100892.94</v>
      </c>
      <c r="F444">
        <v>99733.9</v>
      </c>
      <c r="G444">
        <v>99744.72</v>
      </c>
      <c r="H444">
        <f>(1/(1-91/360*VLOOKUP($A444,Tbills!$B$4:$C$974,2,1)/100))^((1)/91)-1</f>
        <v>1.0873650261067347E-4</v>
      </c>
      <c r="I444">
        <f t="shared" si="18"/>
        <v>12.96427184339821</v>
      </c>
      <c r="K444">
        <f t="shared" si="20"/>
        <v>9.3926256871613258</v>
      </c>
      <c r="N444">
        <f t="shared" si="19"/>
        <v>8.267157664867506</v>
      </c>
    </row>
    <row r="445" spans="1:14" x14ac:dyDescent="0.25">
      <c r="A445" s="1">
        <v>38706</v>
      </c>
      <c r="B445" s="21">
        <v>11.19</v>
      </c>
      <c r="C445" s="11">
        <v>13.39</v>
      </c>
      <c r="D445">
        <v>99999.91</v>
      </c>
      <c r="E445">
        <v>100000.05</v>
      </c>
      <c r="F445">
        <v>99999.95</v>
      </c>
      <c r="G445">
        <v>99999.95</v>
      </c>
      <c r="H445">
        <f>(1/(1-91/360*VLOOKUP($A445,Tbills!$B$4:$C$974,2,1)/100))^((1)/91)-1</f>
        <v>1.0873650261067347E-4</v>
      </c>
      <c r="I445">
        <f t="shared" si="18"/>
        <v>13.021299022645017</v>
      </c>
      <c r="K445">
        <f t="shared" si="20"/>
        <v>9.4753079227698578</v>
      </c>
      <c r="N445">
        <f t="shared" si="19"/>
        <v>8.340919404104989</v>
      </c>
    </row>
    <row r="446" spans="1:14" x14ac:dyDescent="0.25">
      <c r="A446" s="1">
        <v>38707</v>
      </c>
      <c r="B446" s="11">
        <v>10.81</v>
      </c>
      <c r="C446" s="11">
        <v>13.19</v>
      </c>
      <c r="D446">
        <v>98678.5</v>
      </c>
      <c r="E446">
        <v>98667.76</v>
      </c>
      <c r="F446">
        <v>99380.76</v>
      </c>
      <c r="G446">
        <v>99369.88</v>
      </c>
      <c r="H446">
        <f>(1/(1-91/360*VLOOKUP($A446,Tbills!$B$4:$C$974,2,1)/100))^((1)/91)-1</f>
        <v>1.0873650261067347E-4</v>
      </c>
      <c r="I446">
        <f t="shared" si="18"/>
        <v>13.107698543492193</v>
      </c>
      <c r="K446">
        <f t="shared" si="20"/>
        <v>9.6010992442612473</v>
      </c>
      <c r="N446">
        <f t="shared" si="19"/>
        <v>8.4526510195711246</v>
      </c>
    </row>
    <row r="447" spans="1:14" x14ac:dyDescent="0.25">
      <c r="A447" s="1">
        <v>38708</v>
      </c>
      <c r="B447" s="11">
        <v>10.29</v>
      </c>
      <c r="C447" s="11">
        <v>12.77</v>
      </c>
      <c r="D447">
        <v>97815.73</v>
      </c>
      <c r="E447">
        <v>97794.35</v>
      </c>
      <c r="F447">
        <v>98572.65</v>
      </c>
      <c r="G447">
        <v>98551.05</v>
      </c>
      <c r="H447">
        <f>(1/(1-91/360*VLOOKUP($A447,Tbills!$B$4:$C$974,2,1)/100))^((1)/91)-1</f>
        <v>1.0873650261067347E-4</v>
      </c>
      <c r="I447">
        <f t="shared" si="18"/>
        <v>13.165370746497439</v>
      </c>
      <c r="K447">
        <f t="shared" si="20"/>
        <v>9.685637332685106</v>
      </c>
      <c r="N447">
        <f t="shared" si="19"/>
        <v>8.5280859903987007</v>
      </c>
    </row>
    <row r="448" spans="1:14" x14ac:dyDescent="0.25">
      <c r="A448" s="1">
        <v>38709</v>
      </c>
      <c r="B448" s="11">
        <v>10.27</v>
      </c>
      <c r="C448" s="11">
        <v>12.68</v>
      </c>
      <c r="D448">
        <v>95925.05</v>
      </c>
      <c r="E448">
        <v>95893.45</v>
      </c>
      <c r="F448">
        <v>98270.07</v>
      </c>
      <c r="G448">
        <v>98237.82</v>
      </c>
      <c r="H448">
        <f>(1/(1-91/360*VLOOKUP($A448,Tbills!$B$4:$C$974,2,1)/100))^((1)/91)-1</f>
        <v>1.0873650261067347E-4</v>
      </c>
      <c r="I448">
        <f t="shared" si="18"/>
        <v>13.292977205355346</v>
      </c>
      <c r="K448">
        <f t="shared" si="20"/>
        <v>9.8734442386512331</v>
      </c>
      <c r="N448">
        <f t="shared" si="19"/>
        <v>8.6944763940743499</v>
      </c>
    </row>
    <row r="449" spans="1:14" x14ac:dyDescent="0.25">
      <c r="A449" s="1">
        <v>38713</v>
      </c>
      <c r="B449" s="11">
        <v>11.57</v>
      </c>
      <c r="C449" s="11">
        <v>13.47</v>
      </c>
      <c r="D449">
        <v>97599.49</v>
      </c>
      <c r="E449">
        <v>97525.62</v>
      </c>
      <c r="F449">
        <v>99128.48</v>
      </c>
      <c r="G449">
        <v>99053.22</v>
      </c>
      <c r="H449">
        <f>(1/(1-91/360*VLOOKUP($A449,Tbills!$B$4:$C$974,2,1)/100))^((1)/91)-1</f>
        <v>1.0901707662402949E-4</v>
      </c>
      <c r="I449">
        <f t="shared" si="18"/>
        <v>13.178477474241436</v>
      </c>
      <c r="K449">
        <f t="shared" si="20"/>
        <v>9.7035836800890731</v>
      </c>
      <c r="N449">
        <f t="shared" si="19"/>
        <v>8.5489437638434129</v>
      </c>
    </row>
    <row r="450" spans="1:14" x14ac:dyDescent="0.25">
      <c r="A450" s="1">
        <v>38714</v>
      </c>
      <c r="B450" s="11">
        <v>11.35</v>
      </c>
      <c r="C450" s="11">
        <v>13.3</v>
      </c>
      <c r="D450">
        <v>96695.07</v>
      </c>
      <c r="E450">
        <v>96611.25</v>
      </c>
      <c r="F450">
        <v>98735.09</v>
      </c>
      <c r="G450">
        <v>98649.34</v>
      </c>
      <c r="H450">
        <f>(1/(1-91/360*VLOOKUP($A450,Tbills!$B$4:$C$974,2,1)/100))^((1)/91)-1</f>
        <v>1.0901707662402949E-4</v>
      </c>
      <c r="I450">
        <f t="shared" si="18"/>
        <v>13.239911525909681</v>
      </c>
      <c r="K450">
        <f t="shared" si="20"/>
        <v>9.7941052894799334</v>
      </c>
      <c r="N450">
        <f t="shared" si="19"/>
        <v>8.6297175726137212</v>
      </c>
    </row>
    <row r="451" spans="1:14" x14ac:dyDescent="0.25">
      <c r="A451" s="1">
        <v>38715</v>
      </c>
      <c r="B451" s="11">
        <v>11.61</v>
      </c>
      <c r="C451" s="11">
        <v>13.42</v>
      </c>
      <c r="D451">
        <v>96683.47</v>
      </c>
      <c r="E451">
        <v>96589.13</v>
      </c>
      <c r="F451">
        <v>98530.31</v>
      </c>
      <c r="G451">
        <v>98433.98</v>
      </c>
      <c r="H451">
        <f>(1/(1-91/360*VLOOKUP($A451,Tbills!$B$4:$C$974,2,1)/100))^((1)/91)-1</f>
        <v>1.0901707662402949E-4</v>
      </c>
      <c r="I451">
        <f t="shared" si="18"/>
        <v>13.241082583433817</v>
      </c>
      <c r="K451">
        <f t="shared" si="20"/>
        <v>9.7958914682423845</v>
      </c>
      <c r="N451">
        <f t="shared" si="19"/>
        <v>8.6323151703317045</v>
      </c>
    </row>
    <row r="452" spans="1:14" x14ac:dyDescent="0.25">
      <c r="A452" s="1">
        <v>38716</v>
      </c>
      <c r="B452" s="11">
        <v>12.07</v>
      </c>
      <c r="C452" s="11">
        <v>13.42</v>
      </c>
      <c r="D452">
        <v>97295.76</v>
      </c>
      <c r="E452">
        <v>97190.29</v>
      </c>
      <c r="F452">
        <v>98840.52</v>
      </c>
      <c r="G452">
        <v>98733.16</v>
      </c>
      <c r="H452">
        <f>(1/(1-91/360*VLOOKUP($A452,Tbills!$B$4:$C$974,2,1)/100))^((1)/91)-1</f>
        <v>1.0901707662402949E-4</v>
      </c>
      <c r="I452">
        <f t="shared" si="18"/>
        <v>13.19953351249624</v>
      </c>
      <c r="K452">
        <f t="shared" si="20"/>
        <v>9.734469522124984</v>
      </c>
      <c r="N452">
        <f t="shared" si="19"/>
        <v>8.5792065234065422</v>
      </c>
    </row>
    <row r="453" spans="1:14" x14ac:dyDescent="0.25">
      <c r="A453" s="1">
        <v>38720</v>
      </c>
      <c r="B453" s="11">
        <v>11.14</v>
      </c>
      <c r="C453" s="11">
        <v>12.77</v>
      </c>
      <c r="D453">
        <v>94822.19</v>
      </c>
      <c r="E453">
        <v>94677.01</v>
      </c>
      <c r="F453">
        <v>98200.63</v>
      </c>
      <c r="G453">
        <v>98050.9</v>
      </c>
      <c r="H453">
        <f>(1/(1-91/360*VLOOKUP($A453,Tbills!$B$4:$C$974,2,1)/100))^((1)/91)-1</f>
        <v>1.1364759365917187E-4</v>
      </c>
      <c r="I453">
        <f t="shared" si="18"/>
        <v>13.368807433785076</v>
      </c>
      <c r="K453">
        <f t="shared" si="20"/>
        <v>9.9843364921797981</v>
      </c>
      <c r="N453">
        <f t="shared" si="19"/>
        <v>8.8035954909042946</v>
      </c>
    </row>
    <row r="454" spans="1:14" x14ac:dyDescent="0.25">
      <c r="A454" s="1">
        <v>38721</v>
      </c>
      <c r="B454" s="11">
        <v>11.37</v>
      </c>
      <c r="C454" s="11">
        <v>12.84</v>
      </c>
      <c r="D454">
        <v>93993.83</v>
      </c>
      <c r="E454">
        <v>93839.16</v>
      </c>
      <c r="F454">
        <v>97495.18</v>
      </c>
      <c r="G454">
        <v>97335.39</v>
      </c>
      <c r="H454">
        <f>(1/(1-91/360*VLOOKUP($A454,Tbills!$B$4:$C$974,2,1)/100))^((1)/91)-1</f>
        <v>1.1364759365917187E-4</v>
      </c>
      <c r="I454">
        <f t="shared" si="18"/>
        <v>13.427611979083059</v>
      </c>
      <c r="K454">
        <f t="shared" si="20"/>
        <v>10.072224350468598</v>
      </c>
      <c r="N454">
        <f t="shared" si="19"/>
        <v>8.8821843160496421</v>
      </c>
    </row>
    <row r="455" spans="1:14" x14ac:dyDescent="0.25">
      <c r="A455" s="1">
        <v>38722</v>
      </c>
      <c r="B455" s="11">
        <v>11.31</v>
      </c>
      <c r="C455" s="11">
        <v>12.79</v>
      </c>
      <c r="D455">
        <v>93545.86</v>
      </c>
      <c r="E455">
        <v>93381.26</v>
      </c>
      <c r="F455">
        <v>97591.4</v>
      </c>
      <c r="G455">
        <v>97420.39</v>
      </c>
      <c r="H455">
        <f>(1/(1-91/360*VLOOKUP($A455,Tbills!$B$4:$C$974,2,1)/100))^((1)/91)-1</f>
        <v>1.1364759365917187E-4</v>
      </c>
      <c r="I455">
        <f t="shared" si="18"/>
        <v>13.460022502522929</v>
      </c>
      <c r="K455">
        <f t="shared" si="20"/>
        <v>10.120901631339768</v>
      </c>
      <c r="N455">
        <f t="shared" si="19"/>
        <v>8.9262102954676976</v>
      </c>
    </row>
    <row r="456" spans="1:14" x14ac:dyDescent="0.25">
      <c r="A456" s="1">
        <v>38723</v>
      </c>
      <c r="B456" s="11">
        <v>11</v>
      </c>
      <c r="C456" s="11">
        <v>12.44</v>
      </c>
      <c r="D456">
        <v>91903.26</v>
      </c>
      <c r="E456">
        <v>91730.93</v>
      </c>
      <c r="F456">
        <v>96974.62</v>
      </c>
      <c r="G456">
        <v>96793.62</v>
      </c>
      <c r="H456">
        <f>(1/(1-91/360*VLOOKUP($A456,Tbills!$B$4:$C$974,2,1)/100))^((1)/91)-1</f>
        <v>1.1364759365917187E-4</v>
      </c>
      <c r="I456">
        <f t="shared" ref="I456:I519" si="21">I455*(1-IF($A456&lt;=I451,I$1,I$1+IF(AND(WEEKDAY($A456)&lt;&gt;1,WEEKDAY($A456)&lt;&gt;7),J$1,0)))^($A456-$A455)*(1-0.5*(E456/E455-1))</f>
        <v>13.578608781958376</v>
      </c>
      <c r="K456">
        <f t="shared" si="20"/>
        <v>10.299288934901076</v>
      </c>
      <c r="N456">
        <f t="shared" ref="N456:N519" si="22">N455*(1-N$1+H455)^($A456-$A455)*(2-E456/E455)</f>
        <v>9.0846598844040614</v>
      </c>
    </row>
    <row r="457" spans="1:14" x14ac:dyDescent="0.25">
      <c r="A457" s="1">
        <v>38726</v>
      </c>
      <c r="B457" s="11">
        <v>11.13</v>
      </c>
      <c r="C457" s="11">
        <v>12.5</v>
      </c>
      <c r="D457">
        <v>90241.34</v>
      </c>
      <c r="E457">
        <v>90040.85</v>
      </c>
      <c r="F457">
        <v>96354.38</v>
      </c>
      <c r="G457">
        <v>96141.53</v>
      </c>
      <c r="H457">
        <f>(1/(1-91/360*VLOOKUP($A457,Tbills!$B$4:$C$974,2,1)/100))^((1)/91)-1</f>
        <v>1.1589340302253781E-4</v>
      </c>
      <c r="I457">
        <f t="shared" si="21"/>
        <v>13.702627111171507</v>
      </c>
      <c r="K457">
        <f t="shared" ref="K457:K520" si="23">K456*(1-IF($A457&lt;=L$3,K$1,K$1+IF(AND(WEEKDAY($A457)&lt;&gt;1,WEEKDAY($A457)&lt;&gt;7),L$1,0)))^($A457-$A456)*(2-$E457/$E456)</f>
        <v>10.487580804572181</v>
      </c>
      <c r="N457">
        <f t="shared" si="22"/>
        <v>9.2541665472151937</v>
      </c>
    </row>
    <row r="458" spans="1:14" x14ac:dyDescent="0.25">
      <c r="A458" s="1">
        <v>38727</v>
      </c>
      <c r="B458" s="11">
        <v>10.86</v>
      </c>
      <c r="C458" s="11">
        <v>12.3</v>
      </c>
      <c r="D458">
        <v>88769.56</v>
      </c>
      <c r="E458">
        <v>88561.9</v>
      </c>
      <c r="F458">
        <v>96060.14</v>
      </c>
      <c r="G458">
        <v>95836.800000000003</v>
      </c>
      <c r="H458">
        <f>(1/(1-91/360*VLOOKUP($A458,Tbills!$B$4:$C$974,2,1)/100))^((1)/91)-1</f>
        <v>1.1589340302253781E-4</v>
      </c>
      <c r="I458">
        <f t="shared" si="21"/>
        <v>13.814802573201057</v>
      </c>
      <c r="K458">
        <f t="shared" si="23"/>
        <v>10.659346215774706</v>
      </c>
      <c r="N458">
        <f t="shared" si="22"/>
        <v>9.406911430831693</v>
      </c>
    </row>
    <row r="459" spans="1:14" x14ac:dyDescent="0.25">
      <c r="A459" s="1">
        <v>38728</v>
      </c>
      <c r="B459" s="11">
        <v>10.94</v>
      </c>
      <c r="C459" s="11">
        <v>12.61</v>
      </c>
      <c r="D459">
        <v>87653.67</v>
      </c>
      <c r="E459">
        <v>87438.35</v>
      </c>
      <c r="F459">
        <v>95647.52</v>
      </c>
      <c r="G459">
        <v>95414.03</v>
      </c>
      <c r="H459">
        <f>(1/(1-91/360*VLOOKUP($A459,Tbills!$B$4:$C$974,2,1)/100))^((1)/91)-1</f>
        <v>1.1589340302253781E-4</v>
      </c>
      <c r="I459">
        <f t="shared" si="21"/>
        <v>13.902072212944542</v>
      </c>
      <c r="K459">
        <f t="shared" si="23"/>
        <v>10.794074388499485</v>
      </c>
      <c r="N459">
        <f t="shared" si="22"/>
        <v>9.5270049060947883</v>
      </c>
    </row>
    <row r="460" spans="1:14" x14ac:dyDescent="0.25">
      <c r="A460" s="1">
        <v>38729</v>
      </c>
      <c r="B460" s="11">
        <v>11.2</v>
      </c>
      <c r="C460" s="11">
        <v>12.7</v>
      </c>
      <c r="D460">
        <v>88662.27</v>
      </c>
      <c r="E460">
        <v>88434.34</v>
      </c>
      <c r="F460">
        <v>95982.36</v>
      </c>
      <c r="G460">
        <v>95737</v>
      </c>
      <c r="H460">
        <f>(1/(1-91/360*VLOOKUP($A460,Tbills!$B$4:$C$974,2,1)/100))^((1)/91)-1</f>
        <v>1.1589340302253781E-4</v>
      </c>
      <c r="I460">
        <f t="shared" si="21"/>
        <v>13.822534796080626</v>
      </c>
      <c r="K460">
        <f t="shared" si="23"/>
        <v>10.670624575180472</v>
      </c>
      <c r="N460">
        <f t="shared" si="22"/>
        <v>9.4192281843772534</v>
      </c>
    </row>
    <row r="461" spans="1:14" x14ac:dyDescent="0.25">
      <c r="A461" s="1">
        <v>38730</v>
      </c>
      <c r="B461" s="11">
        <v>11.23</v>
      </c>
      <c r="C461" s="11">
        <v>12.74</v>
      </c>
      <c r="D461">
        <v>88444.21</v>
      </c>
      <c r="E461">
        <v>88206.59</v>
      </c>
      <c r="F461">
        <v>96530.73</v>
      </c>
      <c r="G461">
        <v>96272.87</v>
      </c>
      <c r="H461">
        <f>(1/(1-91/360*VLOOKUP($A461,Tbills!$B$4:$C$974,2,1)/100))^((1)/91)-1</f>
        <v>1.1589340302253781E-4</v>
      </c>
      <c r="I461">
        <f t="shared" si="21"/>
        <v>13.839973549356495</v>
      </c>
      <c r="K461">
        <f t="shared" si="23"/>
        <v>10.697606975374244</v>
      </c>
      <c r="N461">
        <f t="shared" si="22"/>
        <v>9.4442312180974408</v>
      </c>
    </row>
    <row r="462" spans="1:14" x14ac:dyDescent="0.25">
      <c r="A462" s="1">
        <v>38734</v>
      </c>
      <c r="B462" s="11">
        <v>11.91</v>
      </c>
      <c r="C462" s="11">
        <v>13.25</v>
      </c>
      <c r="D462">
        <v>89549.69</v>
      </c>
      <c r="E462">
        <v>89268.2</v>
      </c>
      <c r="F462">
        <v>96732.72</v>
      </c>
      <c r="G462">
        <v>96429.68</v>
      </c>
      <c r="H462">
        <f>(1/(1-91/360*VLOOKUP($A462,Tbills!$B$4:$C$974,2,1)/100))^((1)/91)-1</f>
        <v>1.1926298723730078E-4</v>
      </c>
      <c r="I462">
        <f t="shared" si="21"/>
        <v>13.755255933775812</v>
      </c>
      <c r="K462">
        <f t="shared" si="23"/>
        <v>10.566887122034062</v>
      </c>
      <c r="N462">
        <f t="shared" si="22"/>
        <v>9.3335105576147477</v>
      </c>
    </row>
    <row r="463" spans="1:14" x14ac:dyDescent="0.25">
      <c r="A463" s="1">
        <v>38735</v>
      </c>
      <c r="B463" s="11">
        <v>12.25</v>
      </c>
      <c r="C463" s="11">
        <v>13.34</v>
      </c>
      <c r="D463">
        <v>90791.76</v>
      </c>
      <c r="E463">
        <v>90495.72</v>
      </c>
      <c r="F463">
        <v>97341.92</v>
      </c>
      <c r="G463">
        <v>97025.48</v>
      </c>
      <c r="H463">
        <f>(1/(1-91/360*VLOOKUP($A463,Tbills!$B$4:$C$974,2,1)/100))^((1)/91)-1</f>
        <v>1.1926298723730078E-4</v>
      </c>
      <c r="I463">
        <f t="shared" si="21"/>
        <v>13.660326660314384</v>
      </c>
      <c r="K463">
        <f t="shared" si="23"/>
        <v>10.421097299197111</v>
      </c>
      <c r="N463">
        <f t="shared" si="22"/>
        <v>9.205923558297485</v>
      </c>
    </row>
    <row r="464" spans="1:14" x14ac:dyDescent="0.25">
      <c r="A464" s="1">
        <v>38736</v>
      </c>
      <c r="B464" s="11">
        <v>11.98</v>
      </c>
      <c r="C464" s="11">
        <v>13.14</v>
      </c>
      <c r="D464">
        <v>89721.24</v>
      </c>
      <c r="E464">
        <v>89417.9</v>
      </c>
      <c r="F464">
        <v>96791.86</v>
      </c>
      <c r="G464">
        <v>96465.64</v>
      </c>
      <c r="H464">
        <f>(1/(1-91/360*VLOOKUP($A464,Tbills!$B$4:$C$974,2,1)/100))^((1)/91)-1</f>
        <v>1.1926298723730078E-4</v>
      </c>
      <c r="I464">
        <f t="shared" si="21"/>
        <v>13.741317451237244</v>
      </c>
      <c r="K464">
        <f t="shared" si="23"/>
        <v>10.544723260647293</v>
      </c>
      <c r="N464">
        <f t="shared" si="22"/>
        <v>9.3163341869968814</v>
      </c>
    </row>
    <row r="465" spans="1:14" x14ac:dyDescent="0.25">
      <c r="A465" s="1">
        <v>38737</v>
      </c>
      <c r="B465" s="11">
        <v>14.56</v>
      </c>
      <c r="C465" s="11">
        <v>14.57</v>
      </c>
      <c r="D465">
        <v>92529.27</v>
      </c>
      <c r="E465">
        <v>92205.77</v>
      </c>
      <c r="F465">
        <v>97888.13</v>
      </c>
      <c r="G465">
        <v>97546.71</v>
      </c>
      <c r="H465">
        <f>(1/(1-91/360*VLOOKUP($A465,Tbills!$B$4:$C$974,2,1)/100))^((1)/91)-1</f>
        <v>1.1926298723730078E-4</v>
      </c>
      <c r="I465">
        <f t="shared" si="21"/>
        <v>13.526752077004899</v>
      </c>
      <c r="K465">
        <f t="shared" si="23"/>
        <v>10.215484218666617</v>
      </c>
      <c r="N465">
        <f t="shared" si="22"/>
        <v>9.0266122723643694</v>
      </c>
    </row>
    <row r="466" spans="1:14" x14ac:dyDescent="0.25">
      <c r="A466" s="1">
        <v>38740</v>
      </c>
      <c r="B466" s="11">
        <v>13.93</v>
      </c>
      <c r="C466" s="11">
        <v>14.66</v>
      </c>
      <c r="D466">
        <v>93824.61</v>
      </c>
      <c r="E466">
        <v>93463.58</v>
      </c>
      <c r="F466">
        <v>97238.07</v>
      </c>
      <c r="G466">
        <v>96864.02</v>
      </c>
      <c r="H466">
        <f>(1/(1-91/360*VLOOKUP($A466,Tbills!$B$4:$C$974,2,1)/100))^((1)/91)-1</f>
        <v>1.1982468616444919E-4</v>
      </c>
      <c r="I466">
        <f t="shared" si="21"/>
        <v>13.433441616711482</v>
      </c>
      <c r="K466">
        <f t="shared" si="23"/>
        <v>10.074723521584614</v>
      </c>
      <c r="N466">
        <f t="shared" si="22"/>
        <v>8.9056750372309352</v>
      </c>
    </row>
    <row r="467" spans="1:14" x14ac:dyDescent="0.25">
      <c r="A467" s="1">
        <v>38741</v>
      </c>
      <c r="B467" s="11">
        <v>13.31</v>
      </c>
      <c r="C467" s="11">
        <v>14.1</v>
      </c>
      <c r="D467">
        <v>92507.89</v>
      </c>
      <c r="E467">
        <v>92140.73</v>
      </c>
      <c r="F467">
        <v>96473.96</v>
      </c>
      <c r="G467">
        <v>96091.24</v>
      </c>
      <c r="H467">
        <f>(1/(1-91/360*VLOOKUP($A467,Tbills!$B$4:$C$974,2,1)/100))^((1)/91)-1</f>
        <v>1.1982468616444919E-4</v>
      </c>
      <c r="I467">
        <f t="shared" si="21"/>
        <v>13.528155562912465</v>
      </c>
      <c r="K467">
        <f t="shared" si="23"/>
        <v>10.216841670958242</v>
      </c>
      <c r="N467">
        <f t="shared" si="22"/>
        <v>9.0324709419086222</v>
      </c>
    </row>
    <row r="468" spans="1:14" x14ac:dyDescent="0.25">
      <c r="A468" s="1">
        <v>38742</v>
      </c>
      <c r="B468" s="11">
        <v>12.87</v>
      </c>
      <c r="C468" s="11">
        <v>13.59</v>
      </c>
      <c r="D468">
        <v>90963.08</v>
      </c>
      <c r="E468">
        <v>90591.01</v>
      </c>
      <c r="F468">
        <v>95905.33</v>
      </c>
      <c r="G468">
        <v>95513.35</v>
      </c>
      <c r="H468">
        <f>(1/(1-91/360*VLOOKUP($A468,Tbills!$B$4:$C$974,2,1)/100))^((1)/91)-1</f>
        <v>1.1982468616444919E-4</v>
      </c>
      <c r="I468">
        <f t="shared" si="21"/>
        <v>13.641565895035026</v>
      </c>
      <c r="K468">
        <f t="shared" si="23"/>
        <v>10.388195436030502</v>
      </c>
      <c r="N468">
        <f t="shared" si="22"/>
        <v>9.1851493868307372</v>
      </c>
    </row>
    <row r="469" spans="1:14" x14ac:dyDescent="0.25">
      <c r="A469" s="1">
        <v>38743</v>
      </c>
      <c r="B469" s="11">
        <v>12.42</v>
      </c>
      <c r="C469" s="11">
        <v>13.24</v>
      </c>
      <c r="D469">
        <v>88799.51</v>
      </c>
      <c r="E469">
        <v>88425.43</v>
      </c>
      <c r="F469">
        <v>95063.87</v>
      </c>
      <c r="G469">
        <v>94663.88</v>
      </c>
      <c r="H469">
        <f>(1/(1-91/360*VLOOKUP($A469,Tbills!$B$4:$C$974,2,1)/100))^((1)/91)-1</f>
        <v>1.1982468616444919E-4</v>
      </c>
      <c r="I469">
        <f t="shared" si="21"/>
        <v>13.804257556651409</v>
      </c>
      <c r="K469">
        <f t="shared" si="23"/>
        <v>10.636030066670466</v>
      </c>
      <c r="N469">
        <f t="shared" si="22"/>
        <v>9.4054996480318405</v>
      </c>
    </row>
    <row r="470" spans="1:14" x14ac:dyDescent="0.25">
      <c r="A470" s="1">
        <v>38744</v>
      </c>
      <c r="B470" s="11">
        <v>11.97</v>
      </c>
      <c r="C470" s="11">
        <v>12.76</v>
      </c>
      <c r="D470">
        <v>87156.86</v>
      </c>
      <c r="E470">
        <v>86779.1</v>
      </c>
      <c r="F470">
        <v>93637</v>
      </c>
      <c r="G470">
        <v>93231.67</v>
      </c>
      <c r="H470">
        <f>(1/(1-91/360*VLOOKUP($A470,Tbills!$B$4:$C$974,2,1)/100))^((1)/91)-1</f>
        <v>1.1982468616444919E-4</v>
      </c>
      <c r="I470">
        <f t="shared" si="21"/>
        <v>13.932400734948819</v>
      </c>
      <c r="K470">
        <f t="shared" si="23"/>
        <v>10.833550123113183</v>
      </c>
      <c r="N470">
        <f t="shared" si="22"/>
        <v>9.5814075788418407</v>
      </c>
    </row>
    <row r="471" spans="1:14" x14ac:dyDescent="0.25">
      <c r="A471" s="1">
        <v>38747</v>
      </c>
      <c r="B471" s="11">
        <v>12.39</v>
      </c>
      <c r="C471" s="11">
        <v>12.91</v>
      </c>
      <c r="D471">
        <v>86045.99</v>
      </c>
      <c r="E471">
        <v>85641.85</v>
      </c>
      <c r="F471">
        <v>93575.63</v>
      </c>
      <c r="G471">
        <v>93137.05</v>
      </c>
      <c r="H471">
        <f>(1/(1-91/360*VLOOKUP($A471,Tbills!$B$4:$C$974,2,1)/100))^((1)/91)-1</f>
        <v>1.222122304462836E-4</v>
      </c>
      <c r="I471">
        <f t="shared" si="21"/>
        <v>14.022598612814271</v>
      </c>
      <c r="K471">
        <f t="shared" si="23"/>
        <v>10.973991537625208</v>
      </c>
      <c r="N471">
        <f t="shared" si="22"/>
        <v>9.7093855473659101</v>
      </c>
    </row>
    <row r="472" spans="1:14" x14ac:dyDescent="0.25">
      <c r="A472" s="1">
        <v>38748</v>
      </c>
      <c r="B472" s="11">
        <v>12.95</v>
      </c>
      <c r="C472" s="11">
        <v>13</v>
      </c>
      <c r="D472">
        <v>86622.95</v>
      </c>
      <c r="E472">
        <v>86205.63</v>
      </c>
      <c r="F472">
        <v>93715.05</v>
      </c>
      <c r="G472">
        <v>93264.43</v>
      </c>
      <c r="H472">
        <f>(1/(1-91/360*VLOOKUP($A472,Tbills!$B$4:$C$974,2,1)/100))^((1)/91)-1</f>
        <v>1.222122304462836E-4</v>
      </c>
      <c r="I472">
        <f t="shared" si="21"/>
        <v>13.97607948348093</v>
      </c>
      <c r="K472">
        <f t="shared" si="23"/>
        <v>10.901242036858751</v>
      </c>
      <c r="N472">
        <f t="shared" si="22"/>
        <v>9.6462907401858082</v>
      </c>
    </row>
    <row r="473" spans="1:14" x14ac:dyDescent="0.25">
      <c r="A473" s="1">
        <v>38749</v>
      </c>
      <c r="B473" s="11">
        <v>12.36</v>
      </c>
      <c r="C473" s="11">
        <v>12.83</v>
      </c>
      <c r="D473">
        <v>86332.41</v>
      </c>
      <c r="E473">
        <v>85905.96</v>
      </c>
      <c r="F473">
        <v>93394.55</v>
      </c>
      <c r="G473">
        <v>92934.080000000002</v>
      </c>
      <c r="H473">
        <f>(1/(1-91/360*VLOOKUP($A473,Tbills!$B$4:$C$974,2,1)/100))^((1)/91)-1</f>
        <v>1.222122304462836E-4</v>
      </c>
      <c r="I473">
        <f t="shared" si="21"/>
        <v>14.000007075233897</v>
      </c>
      <c r="K473">
        <f t="shared" si="23"/>
        <v>10.938627691887316</v>
      </c>
      <c r="N473">
        <f t="shared" si="22"/>
        <v>9.6806483705649615</v>
      </c>
    </row>
    <row r="474" spans="1:14" x14ac:dyDescent="0.25">
      <c r="A474" s="1">
        <v>38750</v>
      </c>
      <c r="B474" s="11">
        <v>13.23</v>
      </c>
      <c r="C474" s="11">
        <v>13.52</v>
      </c>
      <c r="D474">
        <v>87274.82</v>
      </c>
      <c r="E474">
        <v>86833.22</v>
      </c>
      <c r="F474">
        <v>94290.45</v>
      </c>
      <c r="G474">
        <v>93814.21</v>
      </c>
      <c r="H474">
        <f>(1/(1-91/360*VLOOKUP($A474,Tbills!$B$4:$C$974,2,1)/100))^((1)/91)-1</f>
        <v>1.222122304462836E-4</v>
      </c>
      <c r="I474">
        <f t="shared" si="21"/>
        <v>13.92408734770224</v>
      </c>
      <c r="K474">
        <f t="shared" si="23"/>
        <v>10.820053310785191</v>
      </c>
      <c r="N474">
        <f t="shared" si="22"/>
        <v>9.5769725954485772</v>
      </c>
    </row>
    <row r="475" spans="1:14" x14ac:dyDescent="0.25">
      <c r="A475" s="1">
        <v>38751</v>
      </c>
      <c r="B475" s="11">
        <v>12.96</v>
      </c>
      <c r="C475" s="11">
        <v>13.34</v>
      </c>
      <c r="D475">
        <v>87072</v>
      </c>
      <c r="E475">
        <v>86620.82</v>
      </c>
      <c r="F475">
        <v>94005.77</v>
      </c>
      <c r="G475">
        <v>93519.5</v>
      </c>
      <c r="H475">
        <f>(1/(1-91/360*VLOOKUP($A475,Tbills!$B$4:$C$974,2,1)/100))^((1)/91)-1</f>
        <v>1.222122304462836E-4</v>
      </c>
      <c r="I475">
        <f t="shared" si="21"/>
        <v>13.940754132102111</v>
      </c>
      <c r="K475">
        <f t="shared" si="23"/>
        <v>10.846014721455237</v>
      </c>
      <c r="N475">
        <f t="shared" si="22"/>
        <v>9.6012167288608126</v>
      </c>
    </row>
    <row r="476" spans="1:14" x14ac:dyDescent="0.25">
      <c r="A476" s="1">
        <v>38754</v>
      </c>
      <c r="B476" s="11">
        <v>13.04</v>
      </c>
      <c r="C476" s="11">
        <v>13.37</v>
      </c>
      <c r="D476">
        <v>87200.56</v>
      </c>
      <c r="E476">
        <v>86716.95</v>
      </c>
      <c r="F476">
        <v>94295.03</v>
      </c>
      <c r="G476">
        <v>93772.97</v>
      </c>
      <c r="H476">
        <f>(1/(1-91/360*VLOOKUP($A476,Tbills!$B$4:$C$974,2,1)/100))^((1)/91)-1</f>
        <v>1.222122304462836E-4</v>
      </c>
      <c r="I476">
        <f t="shared" si="21"/>
        <v>13.931930659045401</v>
      </c>
      <c r="K476">
        <f t="shared" si="23"/>
        <v>10.832464319743492</v>
      </c>
      <c r="N476">
        <f t="shared" si="22"/>
        <v>9.5930137990323558</v>
      </c>
    </row>
    <row r="477" spans="1:14" x14ac:dyDescent="0.25">
      <c r="A477" s="1">
        <v>38755</v>
      </c>
      <c r="B477" s="11">
        <v>13.59</v>
      </c>
      <c r="C477" s="11">
        <v>13.91</v>
      </c>
      <c r="D477">
        <v>87930.07</v>
      </c>
      <c r="E477">
        <v>87431.81</v>
      </c>
      <c r="F477">
        <v>94750</v>
      </c>
      <c r="G477">
        <v>94213.96</v>
      </c>
      <c r="H477">
        <f>(1/(1-91/360*VLOOKUP($A477,Tbills!$B$4:$C$974,2,1)/100))^((1)/91)-1</f>
        <v>1.222122304462836E-4</v>
      </c>
      <c r="I477">
        <f t="shared" si="21"/>
        <v>13.874144897846891</v>
      </c>
      <c r="K477">
        <f t="shared" si="23"/>
        <v>10.742665431391002</v>
      </c>
      <c r="N477">
        <f t="shared" si="22"/>
        <v>9.5147436475398006</v>
      </c>
    </row>
    <row r="478" spans="1:14" x14ac:dyDescent="0.25">
      <c r="A478" s="1">
        <v>38756</v>
      </c>
      <c r="B478" s="11">
        <v>12.83</v>
      </c>
      <c r="C478" s="11">
        <v>13.36</v>
      </c>
      <c r="D478">
        <v>85829.43</v>
      </c>
      <c r="E478">
        <v>85332.39</v>
      </c>
      <c r="F478">
        <v>94042.82</v>
      </c>
      <c r="G478">
        <v>93499.27</v>
      </c>
      <c r="H478">
        <f>(1/(1-91/360*VLOOKUP($A478,Tbills!$B$4:$C$974,2,1)/100))^((1)/91)-1</f>
        <v>1.222122304462836E-4</v>
      </c>
      <c r="I478">
        <f t="shared" si="21"/>
        <v>14.04035302354545</v>
      </c>
      <c r="K478">
        <f t="shared" si="23"/>
        <v>11.000106862684465</v>
      </c>
      <c r="N478">
        <f t="shared" si="22"/>
        <v>9.7440428492792659</v>
      </c>
    </row>
    <row r="479" spans="1:14" x14ac:dyDescent="0.25">
      <c r="A479" s="1">
        <v>38757</v>
      </c>
      <c r="B479" s="11">
        <v>13.12</v>
      </c>
      <c r="C479" s="11">
        <v>13.46</v>
      </c>
      <c r="D479">
        <v>84910.89</v>
      </c>
      <c r="E479">
        <v>84408.74</v>
      </c>
      <c r="F479">
        <v>93659.01</v>
      </c>
      <c r="G479">
        <v>93106.25</v>
      </c>
      <c r="H479">
        <f>(1/(1-91/360*VLOOKUP($A479,Tbills!$B$4:$C$974,2,1)/100))^((1)/91)-1</f>
        <v>1.222122304462836E-4</v>
      </c>
      <c r="I479">
        <f t="shared" si="21"/>
        <v>14.115973007061234</v>
      </c>
      <c r="K479">
        <f t="shared" si="23"/>
        <v>11.118655714108616</v>
      </c>
      <c r="N479">
        <f t="shared" si="22"/>
        <v>9.8503531973653029</v>
      </c>
    </row>
    <row r="480" spans="1:14" x14ac:dyDescent="0.25">
      <c r="A480" s="1">
        <v>38758</v>
      </c>
      <c r="B480" s="11">
        <v>12.87</v>
      </c>
      <c r="C480" s="11">
        <v>13.28</v>
      </c>
      <c r="D480">
        <v>84656.29</v>
      </c>
      <c r="E480">
        <v>84145.33</v>
      </c>
      <c r="F480">
        <v>93861.72</v>
      </c>
      <c r="G480">
        <v>93296.39</v>
      </c>
      <c r="H480">
        <f>(1/(1-91/360*VLOOKUP($A480,Tbills!$B$4:$C$974,2,1)/100))^((1)/91)-1</f>
        <v>1.222122304462836E-4</v>
      </c>
      <c r="I480">
        <f t="shared" si="21"/>
        <v>14.137630526095148</v>
      </c>
      <c r="K480">
        <f t="shared" si="23"/>
        <v>11.152833658106836</v>
      </c>
      <c r="N480">
        <f t="shared" si="22"/>
        <v>9.8819348116814503</v>
      </c>
    </row>
    <row r="481" spans="1:14" x14ac:dyDescent="0.25">
      <c r="A481" s="1">
        <v>38761</v>
      </c>
      <c r="B481" s="11">
        <v>13.35</v>
      </c>
      <c r="C481" s="11">
        <v>13.6</v>
      </c>
      <c r="D481">
        <v>86181.81</v>
      </c>
      <c r="E481">
        <v>85630.79</v>
      </c>
      <c r="F481">
        <v>95021.98</v>
      </c>
      <c r="G481">
        <v>94415.45</v>
      </c>
      <c r="H481">
        <f>(1/(1-91/360*VLOOKUP($A481,Tbills!$B$4:$C$974,2,1)/100))^((1)/91)-1</f>
        <v>1.2403835348195891E-4</v>
      </c>
      <c r="I481">
        <f t="shared" si="21"/>
        <v>14.011747035957749</v>
      </c>
      <c r="K481">
        <f t="shared" si="23"/>
        <v>10.95441629421342</v>
      </c>
      <c r="N481">
        <f t="shared" si="22"/>
        <v>9.7099662261008284</v>
      </c>
    </row>
    <row r="482" spans="1:14" x14ac:dyDescent="0.25">
      <c r="A482" s="1">
        <v>38762</v>
      </c>
      <c r="B482" s="11">
        <v>12.25</v>
      </c>
      <c r="C482" s="11">
        <v>12.99</v>
      </c>
      <c r="D482">
        <v>85082.95</v>
      </c>
      <c r="E482">
        <v>84528.33</v>
      </c>
      <c r="F482">
        <v>93995.51</v>
      </c>
      <c r="G482">
        <v>93383.83</v>
      </c>
      <c r="H482">
        <f>(1/(1-91/360*VLOOKUP($A482,Tbills!$B$4:$C$974,2,1)/100))^((1)/91)-1</f>
        <v>1.2403835348195891E-4</v>
      </c>
      <c r="I482">
        <f t="shared" si="21"/>
        <v>14.101577640784956</v>
      </c>
      <c r="K482">
        <f t="shared" si="23"/>
        <v>11.094932970399872</v>
      </c>
      <c r="N482">
        <f t="shared" si="22"/>
        <v>9.8358340663422474</v>
      </c>
    </row>
    <row r="483" spans="1:14" x14ac:dyDescent="0.25">
      <c r="A483" s="1">
        <v>38763</v>
      </c>
      <c r="B483" s="11">
        <v>12.31</v>
      </c>
      <c r="C483" s="11">
        <v>12.85</v>
      </c>
      <c r="D483">
        <v>85488.320000000007</v>
      </c>
      <c r="E483">
        <v>84920.57</v>
      </c>
      <c r="F483">
        <v>94019.41</v>
      </c>
      <c r="G483">
        <v>93395.99</v>
      </c>
      <c r="H483">
        <f>(1/(1-91/360*VLOOKUP($A483,Tbills!$B$4:$C$974,2,1)/100))^((1)/91)-1</f>
        <v>1.2403835348195891E-4</v>
      </c>
      <c r="I483">
        <f t="shared" si="21"/>
        <v>14.068493423510292</v>
      </c>
      <c r="K483">
        <f t="shared" si="23"/>
        <v>11.042934381781265</v>
      </c>
      <c r="N483">
        <f t="shared" si="22"/>
        <v>9.7910447306417954</v>
      </c>
    </row>
    <row r="484" spans="1:14" x14ac:dyDescent="0.25">
      <c r="A484" s="1">
        <v>38764</v>
      </c>
      <c r="B484" s="11">
        <v>11.48</v>
      </c>
      <c r="C484" s="11">
        <v>12.2</v>
      </c>
      <c r="D484">
        <v>83859.27</v>
      </c>
      <c r="E484">
        <v>83291.81</v>
      </c>
      <c r="F484">
        <v>93043.31</v>
      </c>
      <c r="G484">
        <v>92414.78</v>
      </c>
      <c r="H484">
        <f>(1/(1-91/360*VLOOKUP($A484,Tbills!$B$4:$C$974,2,1)/100))^((1)/91)-1</f>
        <v>1.2403835348195891E-4</v>
      </c>
      <c r="I484">
        <f t="shared" si="21"/>
        <v>14.203039228226737</v>
      </c>
      <c r="K484">
        <f t="shared" si="23"/>
        <v>11.254211520180897</v>
      </c>
      <c r="N484">
        <f t="shared" si="22"/>
        <v>9.9797037404944167</v>
      </c>
    </row>
    <row r="485" spans="1:14" x14ac:dyDescent="0.25">
      <c r="A485" s="1">
        <v>38765</v>
      </c>
      <c r="B485" s="11">
        <v>12.01</v>
      </c>
      <c r="C485" s="11">
        <v>12.43</v>
      </c>
      <c r="D485">
        <v>82981.39</v>
      </c>
      <c r="E485">
        <v>82409.539999999994</v>
      </c>
      <c r="F485">
        <v>92322.53</v>
      </c>
      <c r="G485">
        <v>91687.41</v>
      </c>
      <c r="H485">
        <f>(1/(1-91/360*VLOOKUP($A485,Tbills!$B$4:$C$974,2,1)/100))^((1)/91)-1</f>
        <v>1.2403835348195891E-4</v>
      </c>
      <c r="I485">
        <f t="shared" si="21"/>
        <v>14.277890576847319</v>
      </c>
      <c r="K485">
        <f t="shared" si="23"/>
        <v>11.372892237710403</v>
      </c>
      <c r="N485">
        <f t="shared" si="22"/>
        <v>10.086291888377566</v>
      </c>
    </row>
    <row r="486" spans="1:14" x14ac:dyDescent="0.25">
      <c r="A486" s="1">
        <v>38769</v>
      </c>
      <c r="B486" s="11">
        <v>12.41</v>
      </c>
      <c r="C486" s="11">
        <v>12.51</v>
      </c>
      <c r="D486">
        <v>82275.72</v>
      </c>
      <c r="E486">
        <v>81667.839999999997</v>
      </c>
      <c r="F486">
        <v>91231.9</v>
      </c>
      <c r="G486">
        <v>90558.79</v>
      </c>
      <c r="H486">
        <f>(1/(1-91/360*VLOOKUP($A486,Tbills!$B$4:$C$974,2,1)/100))^((1)/91)-1</f>
        <v>1.2431932271628199E-4</v>
      </c>
      <c r="I486">
        <f t="shared" si="21"/>
        <v>14.340649213109769</v>
      </c>
      <c r="K486">
        <f t="shared" si="23"/>
        <v>11.473112513751241</v>
      </c>
      <c r="N486">
        <f t="shared" si="22"/>
        <v>10.180614448159018</v>
      </c>
    </row>
    <row r="487" spans="1:14" x14ac:dyDescent="0.25">
      <c r="A487" s="1">
        <v>38770</v>
      </c>
      <c r="B487" s="11">
        <v>11.88</v>
      </c>
      <c r="C487" s="11">
        <v>12.11</v>
      </c>
      <c r="D487">
        <v>80193</v>
      </c>
      <c r="E487">
        <v>79590.350000000006</v>
      </c>
      <c r="F487">
        <v>90955.5</v>
      </c>
      <c r="G487">
        <v>90273.17</v>
      </c>
      <c r="H487">
        <f>(1/(1-91/360*VLOOKUP($A487,Tbills!$B$4:$C$974,2,1)/100))^((1)/91)-1</f>
        <v>1.2431932271628199E-4</v>
      </c>
      <c r="I487">
        <f t="shared" si="21"/>
        <v>14.522671995305412</v>
      </c>
      <c r="K487">
        <f t="shared" si="23"/>
        <v>11.764420891866463</v>
      </c>
      <c r="N487">
        <f t="shared" si="22"/>
        <v>10.440503567335249</v>
      </c>
    </row>
    <row r="488" spans="1:14" x14ac:dyDescent="0.25">
      <c r="A488" s="1">
        <v>38771</v>
      </c>
      <c r="B488" s="11">
        <v>11.87</v>
      </c>
      <c r="C488" s="11">
        <v>12.14</v>
      </c>
      <c r="D488">
        <v>80186.740000000005</v>
      </c>
      <c r="E488">
        <v>79574.25</v>
      </c>
      <c r="F488">
        <v>90038.1</v>
      </c>
      <c r="G488">
        <v>89351.43</v>
      </c>
      <c r="H488">
        <f>(1/(1-91/360*VLOOKUP($A488,Tbills!$B$4:$C$974,2,1)/100))^((1)/91)-1</f>
        <v>1.2431932271628199E-4</v>
      </c>
      <c r="I488">
        <f t="shared" si="21"/>
        <v>14.523762835099673</v>
      </c>
      <c r="K488">
        <f t="shared" si="23"/>
        <v>11.76625262473879</v>
      </c>
      <c r="N488">
        <f t="shared" si="22"/>
        <v>10.443527518428988</v>
      </c>
    </row>
    <row r="489" spans="1:14" x14ac:dyDescent="0.25">
      <c r="A489" s="1">
        <v>38772</v>
      </c>
      <c r="B489" s="11">
        <v>11.46</v>
      </c>
      <c r="C489" s="11">
        <v>12.07</v>
      </c>
      <c r="D489">
        <v>79419.77</v>
      </c>
      <c r="E489">
        <v>78803.240000000005</v>
      </c>
      <c r="F489">
        <v>89595.65</v>
      </c>
      <c r="G489">
        <v>88901.25</v>
      </c>
      <c r="H489">
        <f>(1/(1-91/360*VLOOKUP($A489,Tbills!$B$4:$C$974,2,1)/100))^((1)/91)-1</f>
        <v>1.2431932271628199E-4</v>
      </c>
      <c r="I489">
        <f t="shared" si="21"/>
        <v>14.593744734337012</v>
      </c>
      <c r="K489">
        <f t="shared" si="23"/>
        <v>11.879704750874101</v>
      </c>
      <c r="N489">
        <f t="shared" si="22"/>
        <v>10.545637739215445</v>
      </c>
    </row>
    <row r="490" spans="1:14" x14ac:dyDescent="0.25">
      <c r="A490" s="1">
        <v>38775</v>
      </c>
      <c r="B490" s="11">
        <v>11.59</v>
      </c>
      <c r="C490" s="11">
        <v>12.21</v>
      </c>
      <c r="D490">
        <v>78714.47</v>
      </c>
      <c r="E490">
        <v>78074.03</v>
      </c>
      <c r="F490">
        <v>89662.02</v>
      </c>
      <c r="G490">
        <v>88933.95</v>
      </c>
      <c r="H490">
        <f>(1/(1-91/360*VLOOKUP($A490,Tbills!$B$4:$C$974,2,1)/100))^((1)/91)-1</f>
        <v>1.260052906402187E-4</v>
      </c>
      <c r="I490">
        <f t="shared" si="21"/>
        <v>14.660121979372708</v>
      </c>
      <c r="K490">
        <f t="shared" si="23"/>
        <v>11.987959048818752</v>
      </c>
      <c r="N490">
        <f t="shared" si="22"/>
        <v>10.64601112042026</v>
      </c>
    </row>
    <row r="491" spans="1:14" x14ac:dyDescent="0.25">
      <c r="A491" s="1">
        <v>38776</v>
      </c>
      <c r="B491" s="11">
        <v>12.34</v>
      </c>
      <c r="C491" s="11">
        <v>12.8</v>
      </c>
      <c r="D491">
        <v>79906.289999999994</v>
      </c>
      <c r="E491">
        <v>79246.31</v>
      </c>
      <c r="F491">
        <v>89844.22</v>
      </c>
      <c r="G491">
        <v>89103.47</v>
      </c>
      <c r="H491">
        <f>(1/(1-91/360*VLOOKUP($A491,Tbills!$B$4:$C$974,2,1)/100))^((1)/91)-1</f>
        <v>1.260052906402187E-4</v>
      </c>
      <c r="I491">
        <f t="shared" si="21"/>
        <v>14.549682559892448</v>
      </c>
      <c r="K491">
        <f t="shared" si="23"/>
        <v>11.807410123516973</v>
      </c>
      <c r="N491">
        <f t="shared" si="22"/>
        <v>10.487094943722783</v>
      </c>
    </row>
    <row r="492" spans="1:14" x14ac:dyDescent="0.25">
      <c r="A492" s="1">
        <v>38777</v>
      </c>
      <c r="B492" s="11">
        <v>11.54</v>
      </c>
      <c r="C492" s="11">
        <v>12.55</v>
      </c>
      <c r="D492">
        <v>79232.710000000006</v>
      </c>
      <c r="E492">
        <v>78568.31</v>
      </c>
      <c r="F492">
        <v>88949.79</v>
      </c>
      <c r="G492">
        <v>88205.18</v>
      </c>
      <c r="H492">
        <f>(1/(1-91/360*VLOOKUP($A492,Tbills!$B$4:$C$974,2,1)/100))^((1)/91)-1</f>
        <v>1.260052906402187E-4</v>
      </c>
      <c r="I492">
        <f t="shared" si="21"/>
        <v>14.611542906418014</v>
      </c>
      <c r="K492">
        <f t="shared" si="23"/>
        <v>11.907875002634386</v>
      </c>
      <c r="N492">
        <f t="shared" si="22"/>
        <v>10.577759906656471</v>
      </c>
    </row>
    <row r="493" spans="1:14" x14ac:dyDescent="0.25">
      <c r="A493" s="1">
        <v>38778</v>
      </c>
      <c r="B493" s="11">
        <v>11.72</v>
      </c>
      <c r="C493" s="11">
        <v>12.64</v>
      </c>
      <c r="D493">
        <v>79397.84</v>
      </c>
      <c r="E493">
        <v>78722.16</v>
      </c>
      <c r="F493">
        <v>88828.51</v>
      </c>
      <c r="G493">
        <v>88073.8</v>
      </c>
      <c r="H493">
        <f>(1/(1-91/360*VLOOKUP($A493,Tbills!$B$4:$C$974,2,1)/100))^((1)/91)-1</f>
        <v>1.260052906402187E-4</v>
      </c>
      <c r="I493">
        <f t="shared" si="21"/>
        <v>14.5968570458505</v>
      </c>
      <c r="K493">
        <f t="shared" si="23"/>
        <v>11.8840038480175</v>
      </c>
      <c r="N493">
        <f t="shared" si="22"/>
        <v>10.557986646667366</v>
      </c>
    </row>
    <row r="494" spans="1:14" x14ac:dyDescent="0.25">
      <c r="A494" s="1">
        <v>38779</v>
      </c>
      <c r="B494" s="11">
        <v>11.96</v>
      </c>
      <c r="C494" s="11">
        <v>12.64</v>
      </c>
      <c r="D494">
        <v>79487.91</v>
      </c>
      <c r="E494">
        <v>78801.55</v>
      </c>
      <c r="F494">
        <v>88474.86</v>
      </c>
      <c r="G494">
        <v>87712.06</v>
      </c>
      <c r="H494">
        <f>(1/(1-91/360*VLOOKUP($A494,Tbills!$B$4:$C$974,2,1)/100))^((1)/91)-1</f>
        <v>1.260052906402187E-4</v>
      </c>
      <c r="I494">
        <f t="shared" si="21"/>
        <v>14.589116974431219</v>
      </c>
      <c r="K494">
        <f t="shared" si="23"/>
        <v>11.871466082787054</v>
      </c>
      <c r="N494">
        <f t="shared" si="22"/>
        <v>10.548278004731857</v>
      </c>
    </row>
    <row r="495" spans="1:14" x14ac:dyDescent="0.25">
      <c r="A495" s="1">
        <v>38782</v>
      </c>
      <c r="B495" s="11">
        <v>12.74</v>
      </c>
      <c r="C495" s="11">
        <v>13.2</v>
      </c>
      <c r="D495">
        <v>80540.73</v>
      </c>
      <c r="E495">
        <v>79815.48</v>
      </c>
      <c r="F495">
        <v>88342.78</v>
      </c>
      <c r="G495">
        <v>87547.96</v>
      </c>
      <c r="H495">
        <f>(1/(1-91/360*VLOOKUP($A495,Tbills!$B$4:$C$974,2,1)/100))^((1)/91)-1</f>
        <v>1.257242778276435E-4</v>
      </c>
      <c r="I495">
        <f t="shared" si="21"/>
        <v>14.494126981720798</v>
      </c>
      <c r="K495">
        <f t="shared" si="23"/>
        <v>11.717080032920286</v>
      </c>
      <c r="N495">
        <f t="shared" si="22"/>
        <v>10.415335581975159</v>
      </c>
    </row>
    <row r="496" spans="1:14" x14ac:dyDescent="0.25">
      <c r="A496" s="1">
        <v>38783</v>
      </c>
      <c r="B496" s="11">
        <v>12.66</v>
      </c>
      <c r="C496" s="11">
        <v>13.33</v>
      </c>
      <c r="D496">
        <v>81154.67</v>
      </c>
      <c r="E496">
        <v>80413.850000000006</v>
      </c>
      <c r="F496">
        <v>88559.29</v>
      </c>
      <c r="G496">
        <v>87751.52</v>
      </c>
      <c r="H496">
        <f>(1/(1-91/360*VLOOKUP($A496,Tbills!$B$4:$C$974,2,1)/100))^((1)/91)-1</f>
        <v>1.257242778276435E-4</v>
      </c>
      <c r="I496">
        <f t="shared" si="21"/>
        <v>14.439420520541905</v>
      </c>
      <c r="K496">
        <f t="shared" si="23"/>
        <v>11.628696424924767</v>
      </c>
      <c r="N496">
        <f t="shared" si="22"/>
        <v>10.338169986242839</v>
      </c>
    </row>
    <row r="497" spans="1:14" x14ac:dyDescent="0.25">
      <c r="A497" s="1">
        <v>38784</v>
      </c>
      <c r="B497" s="11">
        <v>12.32</v>
      </c>
      <c r="C497" s="11">
        <v>13.16</v>
      </c>
      <c r="D497">
        <v>80325.600000000006</v>
      </c>
      <c r="E497">
        <v>79582.240000000005</v>
      </c>
      <c r="F497">
        <v>87827.520000000004</v>
      </c>
      <c r="G497">
        <v>87015.39</v>
      </c>
      <c r="H497">
        <f>(1/(1-91/360*VLOOKUP($A497,Tbills!$B$4:$C$974,2,1)/100))^((1)/91)-1</f>
        <v>1.257242778276435E-4</v>
      </c>
      <c r="I497">
        <f t="shared" si="21"/>
        <v>14.513706303468986</v>
      </c>
      <c r="K497">
        <f t="shared" si="23"/>
        <v>11.748408848073536</v>
      </c>
      <c r="N497">
        <f t="shared" si="22"/>
        <v>10.446010354232447</v>
      </c>
    </row>
    <row r="498" spans="1:14" x14ac:dyDescent="0.25">
      <c r="A498" s="1">
        <v>38785</v>
      </c>
      <c r="B498" s="11">
        <v>12.68</v>
      </c>
      <c r="C498" s="11">
        <v>13.36</v>
      </c>
      <c r="D498">
        <v>80844.69</v>
      </c>
      <c r="E498">
        <v>80086.52</v>
      </c>
      <c r="F498">
        <v>87497.07</v>
      </c>
      <c r="G498">
        <v>86677.05</v>
      </c>
      <c r="H498">
        <f>(1/(1-91/360*VLOOKUP($A498,Tbills!$B$4:$C$974,2,1)/100))^((1)/91)-1</f>
        <v>1.257242778276435E-4</v>
      </c>
      <c r="I498">
        <f t="shared" si="21"/>
        <v>14.467346045578196</v>
      </c>
      <c r="K498">
        <f t="shared" si="23"/>
        <v>11.673420283041734</v>
      </c>
      <c r="N498">
        <f t="shared" si="22"/>
        <v>10.380739356985448</v>
      </c>
    </row>
    <row r="499" spans="1:14" x14ac:dyDescent="0.25">
      <c r="A499" s="1">
        <v>38786</v>
      </c>
      <c r="B499" s="11">
        <v>11.85</v>
      </c>
      <c r="C499" s="11">
        <v>12.9</v>
      </c>
      <c r="D499">
        <v>80113.740000000005</v>
      </c>
      <c r="E499">
        <v>79352.36</v>
      </c>
      <c r="F499">
        <v>87115.79</v>
      </c>
      <c r="G499">
        <v>86288.45</v>
      </c>
      <c r="H499">
        <f>(1/(1-91/360*VLOOKUP($A499,Tbills!$B$4:$C$974,2,1)/100))^((1)/91)-1</f>
        <v>1.257242778276435E-4</v>
      </c>
      <c r="I499">
        <f t="shared" si="21"/>
        <v>14.533279473519634</v>
      </c>
      <c r="K499">
        <f t="shared" si="23"/>
        <v>11.779882850684615</v>
      </c>
      <c r="N499">
        <f t="shared" si="22"/>
        <v>10.476830095514865</v>
      </c>
    </row>
    <row r="500" spans="1:14" x14ac:dyDescent="0.25">
      <c r="A500" s="1">
        <v>38789</v>
      </c>
      <c r="B500" s="11">
        <v>11.37</v>
      </c>
      <c r="C500" s="11">
        <v>12.77</v>
      </c>
      <c r="D500">
        <v>79354.02</v>
      </c>
      <c r="E500">
        <v>78569.929999999993</v>
      </c>
      <c r="F500">
        <v>86652.99</v>
      </c>
      <c r="G500">
        <v>85797.5</v>
      </c>
      <c r="H500">
        <f>(1/(1-91/360*VLOOKUP($A500,Tbills!$B$4:$C$974,2,1)/100))^((1)/91)-1</f>
        <v>1.260052906402187E-4</v>
      </c>
      <c r="I500">
        <f t="shared" si="21"/>
        <v>14.603789626562239</v>
      </c>
      <c r="K500">
        <f t="shared" si="23"/>
        <v>11.894372722502187</v>
      </c>
      <c r="N500">
        <f t="shared" si="22"/>
        <v>10.582950546044112</v>
      </c>
    </row>
    <row r="501" spans="1:14" x14ac:dyDescent="0.25">
      <c r="A501" s="1">
        <v>38790</v>
      </c>
      <c r="B501" s="11">
        <v>10.74</v>
      </c>
      <c r="C501" s="11">
        <v>12.31</v>
      </c>
      <c r="D501">
        <v>78257.27</v>
      </c>
      <c r="E501">
        <v>77474.12</v>
      </c>
      <c r="F501">
        <v>86142.58</v>
      </c>
      <c r="G501">
        <v>85281.32</v>
      </c>
      <c r="H501">
        <f>(1/(1-91/360*VLOOKUP($A501,Tbills!$B$4:$C$974,2,1)/100))^((1)/91)-1</f>
        <v>1.260052906402187E-4</v>
      </c>
      <c r="I501">
        <f t="shared" si="21"/>
        <v>14.705245956920733</v>
      </c>
      <c r="K501">
        <f t="shared" si="23"/>
        <v>12.059701099264913</v>
      </c>
      <c r="N501">
        <f t="shared" si="22"/>
        <v>10.731505531671539</v>
      </c>
    </row>
    <row r="502" spans="1:14" x14ac:dyDescent="0.25">
      <c r="A502" s="1">
        <v>38791</v>
      </c>
      <c r="B502" s="11">
        <v>11.35</v>
      </c>
      <c r="C502" s="11">
        <v>12.28</v>
      </c>
      <c r="D502">
        <v>78227.75</v>
      </c>
      <c r="E502">
        <v>77435.13</v>
      </c>
      <c r="F502">
        <v>85757.83</v>
      </c>
      <c r="G502">
        <v>84889.67</v>
      </c>
      <c r="H502">
        <f>(1/(1-91/360*VLOOKUP($A502,Tbills!$B$4:$C$974,2,1)/100))^((1)/91)-1</f>
        <v>1.260052906402187E-4</v>
      </c>
      <c r="I502">
        <f t="shared" si="21"/>
        <v>14.70856343790212</v>
      </c>
      <c r="K502">
        <f t="shared" si="23"/>
        <v>12.065208355329863</v>
      </c>
      <c r="N502">
        <f t="shared" si="22"/>
        <v>10.737862109550546</v>
      </c>
    </row>
    <row r="503" spans="1:14" x14ac:dyDescent="0.25">
      <c r="A503" s="1">
        <v>38792</v>
      </c>
      <c r="B503" s="11">
        <v>11.98</v>
      </c>
      <c r="C503" s="11">
        <v>12.41</v>
      </c>
      <c r="D503">
        <v>77107.81</v>
      </c>
      <c r="E503">
        <v>76316.78</v>
      </c>
      <c r="F503">
        <v>85704.12</v>
      </c>
      <c r="G503">
        <v>84825.81</v>
      </c>
      <c r="H503">
        <f>(1/(1-91/360*VLOOKUP($A503,Tbills!$B$4:$C$974,2,1)/100))^((1)/91)-1</f>
        <v>1.260052906402187E-4</v>
      </c>
      <c r="I503">
        <f t="shared" si="21"/>
        <v>14.814391409546646</v>
      </c>
      <c r="K503">
        <f t="shared" si="23"/>
        <v>12.238889000361366</v>
      </c>
      <c r="N503">
        <f t="shared" si="22"/>
        <v>10.89391240985279</v>
      </c>
    </row>
    <row r="504" spans="1:14" x14ac:dyDescent="0.25">
      <c r="A504" s="1">
        <v>38793</v>
      </c>
      <c r="B504" s="11">
        <v>12.12</v>
      </c>
      <c r="C504" s="11">
        <v>12.63</v>
      </c>
      <c r="D504">
        <v>77391.240000000005</v>
      </c>
      <c r="E504">
        <v>76587.679999999993</v>
      </c>
      <c r="F504">
        <v>85125.25</v>
      </c>
      <c r="G504">
        <v>84242.19</v>
      </c>
      <c r="H504">
        <f>(1/(1-91/360*VLOOKUP($A504,Tbills!$B$4:$C$974,2,1)/100))^((1)/91)-1</f>
        <v>1.260052906402187E-4</v>
      </c>
      <c r="I504">
        <f t="shared" si="21"/>
        <v>14.787713353718257</v>
      </c>
      <c r="K504">
        <f t="shared" si="23"/>
        <v>12.194876877507969</v>
      </c>
      <c r="N504">
        <f t="shared" si="22"/>
        <v>10.856208850641549</v>
      </c>
    </row>
    <row r="505" spans="1:14" x14ac:dyDescent="0.25">
      <c r="A505" s="1">
        <v>38796</v>
      </c>
      <c r="B505" s="11">
        <v>11.79</v>
      </c>
      <c r="C505" s="11">
        <v>12.65</v>
      </c>
      <c r="D505">
        <v>77852.100000000006</v>
      </c>
      <c r="E505">
        <v>77014.8</v>
      </c>
      <c r="F505">
        <v>85342.65</v>
      </c>
      <c r="G505">
        <v>84425.48</v>
      </c>
      <c r="H505">
        <f>(1/(1-91/360*VLOOKUP($A505,Tbills!$B$4:$C$974,2,1)/100))^((1)/91)-1</f>
        <v>1.2698889269380231E-4</v>
      </c>
      <c r="I505">
        <f t="shared" si="21"/>
        <v>14.745327323925737</v>
      </c>
      <c r="K505">
        <f t="shared" si="23"/>
        <v>12.125173200337983</v>
      </c>
      <c r="N505">
        <f t="shared" si="22"/>
        <v>10.7985484335168</v>
      </c>
    </row>
    <row r="506" spans="1:14" x14ac:dyDescent="0.25">
      <c r="A506" s="1">
        <v>38797</v>
      </c>
      <c r="B506" s="11">
        <v>11.62</v>
      </c>
      <c r="C506" s="11">
        <v>12.74</v>
      </c>
      <c r="D506">
        <v>78227.429999999993</v>
      </c>
      <c r="E506">
        <v>77376.31</v>
      </c>
      <c r="F506">
        <v>85396.6</v>
      </c>
      <c r="G506">
        <v>84468.13</v>
      </c>
      <c r="H506">
        <f>(1/(1-91/360*VLOOKUP($A506,Tbills!$B$4:$C$974,2,1)/100))^((1)/91)-1</f>
        <v>1.2698889269380231E-4</v>
      </c>
      <c r="I506">
        <f t="shared" si="21"/>
        <v>14.710336916865066</v>
      </c>
      <c r="K506">
        <f t="shared" si="23"/>
        <v>12.067695155988655</v>
      </c>
      <c r="N506">
        <f t="shared" si="22"/>
        <v>10.748827027820385</v>
      </c>
    </row>
    <row r="507" spans="1:14" x14ac:dyDescent="0.25">
      <c r="A507" s="1">
        <v>38798</v>
      </c>
      <c r="B507" s="11">
        <v>11.21</v>
      </c>
      <c r="C507" s="11">
        <v>12.41</v>
      </c>
      <c r="D507">
        <v>77059.61</v>
      </c>
      <c r="E507">
        <v>76211.37</v>
      </c>
      <c r="F507">
        <v>84789.56</v>
      </c>
      <c r="G507">
        <v>83856.960000000006</v>
      </c>
      <c r="H507">
        <f>(1/(1-91/360*VLOOKUP($A507,Tbills!$B$4:$C$974,2,1)/100))^((1)/91)-1</f>
        <v>1.2698889269380231E-4</v>
      </c>
      <c r="I507">
        <f t="shared" si="21"/>
        <v>14.820686993353403</v>
      </c>
      <c r="K507">
        <f t="shared" si="23"/>
        <v>12.248809971788786</v>
      </c>
      <c r="N507">
        <f t="shared" si="22"/>
        <v>10.911638114487928</v>
      </c>
    </row>
    <row r="508" spans="1:14" x14ac:dyDescent="0.25">
      <c r="A508" s="1">
        <v>38799</v>
      </c>
      <c r="B508" s="11">
        <v>11.17</v>
      </c>
      <c r="C508" s="11">
        <v>12.43</v>
      </c>
      <c r="D508">
        <v>77180.039999999994</v>
      </c>
      <c r="E508">
        <v>76320.800000000003</v>
      </c>
      <c r="F508">
        <v>84638.87</v>
      </c>
      <c r="G508">
        <v>83697.279999999999</v>
      </c>
      <c r="H508">
        <f>(1/(1-91/360*VLOOKUP($A508,Tbills!$B$4:$C$974,2,1)/100))^((1)/91)-1</f>
        <v>1.2698889269380231E-4</v>
      </c>
      <c r="I508">
        <f t="shared" si="21"/>
        <v>14.809661199504468</v>
      </c>
      <c r="K508">
        <f t="shared" si="23"/>
        <v>12.230652538551695</v>
      </c>
      <c r="N508">
        <f t="shared" si="22"/>
        <v>10.896951031806918</v>
      </c>
    </row>
    <row r="509" spans="1:14" x14ac:dyDescent="0.25">
      <c r="A509" s="1">
        <v>38800</v>
      </c>
      <c r="B509" s="11">
        <v>11.19</v>
      </c>
      <c r="C509" s="11">
        <v>12.27</v>
      </c>
      <c r="D509">
        <v>76686.58</v>
      </c>
      <c r="E509">
        <v>75823.149999999994</v>
      </c>
      <c r="F509">
        <v>84174.53</v>
      </c>
      <c r="G509">
        <v>83227.48</v>
      </c>
      <c r="H509">
        <f>(1/(1-91/360*VLOOKUP($A509,Tbills!$B$4:$C$974,2,1)/100))^((1)/91)-1</f>
        <v>1.2698889269380231E-4</v>
      </c>
      <c r="I509">
        <f t="shared" si="21"/>
        <v>14.857557705502504</v>
      </c>
      <c r="K509">
        <f t="shared" si="23"/>
        <v>12.309829183047547</v>
      </c>
      <c r="N509">
        <f t="shared" si="22"/>
        <v>10.968991781773653</v>
      </c>
    </row>
    <row r="510" spans="1:14" x14ac:dyDescent="0.25">
      <c r="A510" s="1">
        <v>38803</v>
      </c>
      <c r="B510" s="11">
        <v>11.46</v>
      </c>
      <c r="C510" s="11">
        <v>12.48</v>
      </c>
      <c r="D510">
        <v>76780.56</v>
      </c>
      <c r="E510">
        <v>75887.179999999993</v>
      </c>
      <c r="F510">
        <v>84154.27</v>
      </c>
      <c r="G510">
        <v>83175.740000000005</v>
      </c>
      <c r="H510">
        <f>(1/(1-91/360*VLOOKUP($A510,Tbills!$B$4:$C$974,2,1)/100))^((1)/91)-1</f>
        <v>1.2558377414517707E-4</v>
      </c>
      <c r="I510">
        <f t="shared" si="21"/>
        <v>14.8501247707604</v>
      </c>
      <c r="K510">
        <f t="shared" si="23"/>
        <v>12.297715491550344</v>
      </c>
      <c r="N510">
        <f t="shared" si="22"/>
        <v>10.962688329938059</v>
      </c>
    </row>
    <row r="511" spans="1:14" x14ac:dyDescent="0.25">
      <c r="A511" s="1">
        <v>38804</v>
      </c>
      <c r="B511" s="11">
        <v>11.58</v>
      </c>
      <c r="C511" s="11">
        <v>12.54</v>
      </c>
      <c r="D511">
        <v>76670.649999999994</v>
      </c>
      <c r="E511">
        <v>75769.02</v>
      </c>
      <c r="F511">
        <v>83834.91</v>
      </c>
      <c r="G511">
        <v>82849.649999999994</v>
      </c>
      <c r="H511">
        <f>(1/(1-91/360*VLOOKUP($A511,Tbills!$B$4:$C$974,2,1)/100))^((1)/91)-1</f>
        <v>1.2558377414517707E-4</v>
      </c>
      <c r="I511">
        <f t="shared" si="21"/>
        <v>14.861299140069605</v>
      </c>
      <c r="K511">
        <f t="shared" si="23"/>
        <v>12.316289965661584</v>
      </c>
      <c r="N511">
        <f t="shared" si="22"/>
        <v>10.980730543289161</v>
      </c>
    </row>
    <row r="512" spans="1:14" x14ac:dyDescent="0.25">
      <c r="A512" s="1">
        <v>38805</v>
      </c>
      <c r="B512" s="11">
        <v>10.95</v>
      </c>
      <c r="C512" s="11">
        <v>12.05</v>
      </c>
      <c r="D512">
        <v>75097.88</v>
      </c>
      <c r="E512">
        <v>74205.23</v>
      </c>
      <c r="F512">
        <v>83099.67</v>
      </c>
      <c r="G512">
        <v>82112.649999999994</v>
      </c>
      <c r="H512">
        <f>(1/(1-91/360*VLOOKUP($A512,Tbills!$B$4:$C$974,2,1)/100))^((1)/91)-1</f>
        <v>1.2558377414517707E-4</v>
      </c>
      <c r="I512">
        <f t="shared" si="21"/>
        <v>15.014268856789066</v>
      </c>
      <c r="K512">
        <f t="shared" si="23"/>
        <v>12.569899293672181</v>
      </c>
      <c r="N512">
        <f t="shared" si="22"/>
        <v>11.208353798791023</v>
      </c>
    </row>
    <row r="513" spans="1:14" x14ac:dyDescent="0.25">
      <c r="A513" s="1">
        <v>38806</v>
      </c>
      <c r="B513" s="11">
        <v>11.57</v>
      </c>
      <c r="C513" s="11">
        <v>12.35</v>
      </c>
      <c r="D513">
        <v>74702.52</v>
      </c>
      <c r="E513">
        <v>73805.25</v>
      </c>
      <c r="F513">
        <v>82974.64</v>
      </c>
      <c r="G513">
        <v>81978.789999999994</v>
      </c>
      <c r="H513">
        <f>(1/(1-91/360*VLOOKUP($A513,Tbills!$B$4:$C$974,2,1)/100))^((1)/91)-1</f>
        <v>1.2558377414517707E-4</v>
      </c>
      <c r="I513">
        <f t="shared" si="21"/>
        <v>15.054341872972445</v>
      </c>
      <c r="K513">
        <f t="shared" si="23"/>
        <v>12.637064787208429</v>
      </c>
      <c r="N513">
        <f t="shared" si="22"/>
        <v>11.269767296194763</v>
      </c>
    </row>
    <row r="514" spans="1:14" x14ac:dyDescent="0.25">
      <c r="A514" s="1">
        <v>38807</v>
      </c>
      <c r="B514" s="11">
        <v>11.39</v>
      </c>
      <c r="C514" s="11">
        <v>12.22</v>
      </c>
      <c r="D514">
        <v>75307.600000000006</v>
      </c>
      <c r="E514">
        <v>74393.789999999994</v>
      </c>
      <c r="F514">
        <v>82637.52</v>
      </c>
      <c r="G514">
        <v>81635.42</v>
      </c>
      <c r="H514">
        <f>(1/(1-91/360*VLOOKUP($A514,Tbills!$B$4:$C$974,2,1)/100))^((1)/91)-1</f>
        <v>1.2558377414517707E-4</v>
      </c>
      <c r="I514">
        <f t="shared" si="21"/>
        <v>14.993928221539402</v>
      </c>
      <c r="K514">
        <f t="shared" si="23"/>
        <v>12.535710050514728</v>
      </c>
      <c r="N514">
        <f t="shared" si="22"/>
        <v>11.18089009648808</v>
      </c>
    </row>
    <row r="515" spans="1:14" x14ac:dyDescent="0.25">
      <c r="A515" s="1">
        <v>38810</v>
      </c>
      <c r="B515" s="11">
        <v>11.57</v>
      </c>
      <c r="C515" s="11">
        <v>12.25</v>
      </c>
      <c r="D515">
        <v>75102.84</v>
      </c>
      <c r="E515">
        <v>74163.48</v>
      </c>
      <c r="F515">
        <v>82666.149999999994</v>
      </c>
      <c r="G515">
        <v>81632.95</v>
      </c>
      <c r="H515">
        <f>(1/(1-91/360*VLOOKUP($A515,Tbills!$B$4:$C$974,2,1)/100))^((1)/91)-1</f>
        <v>1.2670785445423327E-4</v>
      </c>
      <c r="I515">
        <f t="shared" si="21"/>
        <v>15.01596495435386</v>
      </c>
      <c r="K515">
        <f t="shared" si="23"/>
        <v>12.572761483306062</v>
      </c>
      <c r="N515">
        <f t="shared" si="22"/>
        <v>11.218485412374473</v>
      </c>
    </row>
    <row r="516" spans="1:14" x14ac:dyDescent="0.25">
      <c r="A516" s="1">
        <v>38811</v>
      </c>
      <c r="B516" s="11">
        <v>11.14</v>
      </c>
      <c r="C516" s="11">
        <v>11.97</v>
      </c>
      <c r="D516">
        <v>74710.94</v>
      </c>
      <c r="E516">
        <v>73767.09</v>
      </c>
      <c r="F516">
        <v>82383.12</v>
      </c>
      <c r="G516">
        <v>81343.11</v>
      </c>
      <c r="H516">
        <f>(1/(1-91/360*VLOOKUP($A516,Tbills!$B$4:$C$974,2,1)/100))^((1)/91)-1</f>
        <v>1.2670785445423327E-4</v>
      </c>
      <c r="I516">
        <f t="shared" si="21"/>
        <v>15.055701852650174</v>
      </c>
      <c r="K516">
        <f t="shared" si="23"/>
        <v>12.63937184335931</v>
      </c>
      <c r="N516">
        <f t="shared" si="22"/>
        <v>11.279458049031676</v>
      </c>
    </row>
    <row r="517" spans="1:14" x14ac:dyDescent="0.25">
      <c r="A517" s="1">
        <v>38812</v>
      </c>
      <c r="B517" s="11">
        <v>11.13</v>
      </c>
      <c r="C517" s="11">
        <v>11.9</v>
      </c>
      <c r="D517">
        <v>73926.289999999994</v>
      </c>
      <c r="E517">
        <v>72983</v>
      </c>
      <c r="F517">
        <v>82111.61</v>
      </c>
      <c r="G517">
        <v>81064.72</v>
      </c>
      <c r="H517">
        <f>(1/(1-91/360*VLOOKUP($A517,Tbills!$B$4:$C$974,2,1)/100))^((1)/91)-1</f>
        <v>1.2670785445423327E-4</v>
      </c>
      <c r="I517">
        <f t="shared" si="21"/>
        <v>15.135323437015387</v>
      </c>
      <c r="K517">
        <f t="shared" si="23"/>
        <v>12.773124144703775</v>
      </c>
      <c r="N517">
        <f t="shared" si="22"/>
        <v>11.400373173081894</v>
      </c>
    </row>
    <row r="518" spans="1:14" x14ac:dyDescent="0.25">
      <c r="A518" s="1">
        <v>38813</v>
      </c>
      <c r="B518" s="11">
        <v>11.45</v>
      </c>
      <c r="C518" s="11">
        <v>11.93</v>
      </c>
      <c r="D518">
        <v>73359.100000000006</v>
      </c>
      <c r="E518">
        <v>72413.8</v>
      </c>
      <c r="F518">
        <v>81798.179999999993</v>
      </c>
      <c r="G518">
        <v>80745.02</v>
      </c>
      <c r="H518">
        <f>(1/(1-91/360*VLOOKUP($A518,Tbills!$B$4:$C$974,2,1)/100))^((1)/91)-1</f>
        <v>1.2670785445423327E-4</v>
      </c>
      <c r="I518">
        <f t="shared" si="21"/>
        <v>15.19394874043061</v>
      </c>
      <c r="K518">
        <f t="shared" si="23"/>
        <v>12.872143164616881</v>
      </c>
      <c r="N518">
        <f t="shared" si="22"/>
        <v>11.490316392100018</v>
      </c>
    </row>
    <row r="519" spans="1:14" x14ac:dyDescent="0.25">
      <c r="A519" s="1">
        <v>38814</v>
      </c>
      <c r="B519" s="11">
        <v>12.26</v>
      </c>
      <c r="C519" s="11">
        <v>12.53</v>
      </c>
      <c r="D519">
        <v>74686.960000000006</v>
      </c>
      <c r="E519">
        <v>73715.38</v>
      </c>
      <c r="F519">
        <v>82190.33</v>
      </c>
      <c r="G519">
        <v>81121.89</v>
      </c>
      <c r="H519">
        <f>(1/(1-91/360*VLOOKUP($A519,Tbills!$B$4:$C$974,2,1)/100))^((1)/91)-1</f>
        <v>1.2670785445423327E-4</v>
      </c>
      <c r="I519">
        <f t="shared" si="21"/>
        <v>15.057007311799081</v>
      </c>
      <c r="K519">
        <f t="shared" si="23"/>
        <v>12.640187962477979</v>
      </c>
      <c r="N519">
        <f t="shared" si="22"/>
        <v>11.284799565783869</v>
      </c>
    </row>
    <row r="520" spans="1:14" x14ac:dyDescent="0.25">
      <c r="A520" s="1">
        <v>38817</v>
      </c>
      <c r="B520" s="11">
        <v>12.19</v>
      </c>
      <c r="C520" s="11">
        <v>12.57</v>
      </c>
      <c r="D520">
        <v>75478.820000000007</v>
      </c>
      <c r="E520">
        <v>74468.91</v>
      </c>
      <c r="F520">
        <v>82127.3</v>
      </c>
      <c r="G520">
        <v>81028.84</v>
      </c>
      <c r="H520">
        <f>(1/(1-91/360*VLOOKUP($A520,Tbills!$B$4:$C$974,2,1)/100))^((1)/91)-1</f>
        <v>1.2769152008051954E-4</v>
      </c>
      <c r="I520">
        <f t="shared" ref="I520:I583" si="24">I519*(1-IF($A520&lt;=I515,I$1,I$1+IF(AND(WEEKDAY($A520)&lt;&gt;1,WEEKDAY($A520)&lt;&gt;7),J$1,0)))^($A520-$A519)*(1-0.5*(E520/E519-1))</f>
        <v>14.978880139943657</v>
      </c>
      <c r="K520">
        <f t="shared" si="23"/>
        <v>12.509229980958631</v>
      </c>
      <c r="N520">
        <f t="shared" ref="N520:N583" si="25">N519*(1-N$1+H519)^($A520-$A519)*(2-E520/E519)</f>
        <v>11.172451291138239</v>
      </c>
    </row>
    <row r="521" spans="1:14" x14ac:dyDescent="0.25">
      <c r="A521" s="1">
        <v>38818</v>
      </c>
      <c r="B521" s="11">
        <v>13</v>
      </c>
      <c r="C521" s="11">
        <v>13.21</v>
      </c>
      <c r="D521">
        <v>76638.38</v>
      </c>
      <c r="E521">
        <v>75603.44</v>
      </c>
      <c r="F521">
        <v>82691</v>
      </c>
      <c r="G521">
        <v>81574.66</v>
      </c>
      <c r="H521">
        <f>(1/(1-91/360*VLOOKUP($A521,Tbills!$B$4:$C$974,2,1)/100))^((1)/91)-1</f>
        <v>1.2769152008051954E-4</v>
      </c>
      <c r="I521">
        <f t="shared" si="24"/>
        <v>14.864392015553083</v>
      </c>
      <c r="K521">
        <f t="shared" ref="K521:K584" si="26">K520*(1-IF($A521&lt;=L$3,K$1,K$1+IF(AND(WEEKDAY($A521)&lt;&gt;1,WEEKDAY($A521)&lt;&gt;7),L$1,0)))^($A521-$A520)*(2-$E521/$E520)</f>
        <v>12.318078762426408</v>
      </c>
      <c r="N521">
        <f t="shared" si="25"/>
        <v>11.003237532951129</v>
      </c>
    </row>
    <row r="522" spans="1:14" x14ac:dyDescent="0.25">
      <c r="A522" s="1">
        <v>38819</v>
      </c>
      <c r="B522" s="11">
        <v>12.76</v>
      </c>
      <c r="C522" s="11">
        <v>13.01</v>
      </c>
      <c r="D522">
        <v>77192.679999999993</v>
      </c>
      <c r="E522">
        <v>76140.600000000006</v>
      </c>
      <c r="F522">
        <v>83079.070000000007</v>
      </c>
      <c r="G522">
        <v>81947.070000000007</v>
      </c>
      <c r="H522">
        <f>(1/(1-91/360*VLOOKUP($A522,Tbills!$B$4:$C$974,2,1)/100))^((1)/91)-1</f>
        <v>1.2769152008051954E-4</v>
      </c>
      <c r="I522">
        <f t="shared" si="24"/>
        <v>14.811200995854024</v>
      </c>
      <c r="K522">
        <f t="shared" si="26"/>
        <v>12.229989568080637</v>
      </c>
      <c r="N522">
        <f t="shared" si="25"/>
        <v>10.926050845515293</v>
      </c>
    </row>
    <row r="523" spans="1:14" x14ac:dyDescent="0.25">
      <c r="A523" s="1">
        <v>38820</v>
      </c>
      <c r="B523" s="11">
        <v>12.38</v>
      </c>
      <c r="C523" s="11">
        <v>12.97</v>
      </c>
      <c r="D523">
        <v>76995.070000000007</v>
      </c>
      <c r="E523">
        <v>75935.960000000006</v>
      </c>
      <c r="F523">
        <v>83027.199999999997</v>
      </c>
      <c r="G523">
        <v>81885.440000000002</v>
      </c>
      <c r="H523">
        <f>(1/(1-91/360*VLOOKUP($A523,Tbills!$B$4:$C$974,2,1)/100))^((1)/91)-1</f>
        <v>1.2769152008051954E-4</v>
      </c>
      <c r="I523">
        <f t="shared" si="24"/>
        <v>14.830718712657317</v>
      </c>
      <c r="K523">
        <f t="shared" si="26"/>
        <v>12.262288467729597</v>
      </c>
      <c r="N523">
        <f t="shared" si="25"/>
        <v>10.956410062309891</v>
      </c>
    </row>
    <row r="524" spans="1:14" x14ac:dyDescent="0.25">
      <c r="A524" s="1">
        <v>38824</v>
      </c>
      <c r="B524" s="11">
        <v>12.58</v>
      </c>
      <c r="C524" s="11">
        <v>13.17</v>
      </c>
      <c r="D524">
        <v>77272.960000000006</v>
      </c>
      <c r="E524">
        <v>76171.240000000005</v>
      </c>
      <c r="F524">
        <v>83809.66</v>
      </c>
      <c r="G524">
        <v>82615.31</v>
      </c>
      <c r="H524">
        <f>(1/(1-91/360*VLOOKUP($A524,Tbills!$B$4:$C$974,2,1)/100))^((1)/91)-1</f>
        <v>1.2853473289475836E-4</v>
      </c>
      <c r="I524">
        <f t="shared" si="24"/>
        <v>14.80620139327611</v>
      </c>
      <c r="K524">
        <f t="shared" si="26"/>
        <v>12.222017745862614</v>
      </c>
      <c r="N524">
        <f t="shared" si="25"/>
        <v>10.926426154960216</v>
      </c>
    </row>
    <row r="525" spans="1:14" x14ac:dyDescent="0.25">
      <c r="A525" s="1">
        <v>38825</v>
      </c>
      <c r="B525" s="11">
        <v>11.4</v>
      </c>
      <c r="C525" s="11">
        <v>12.25</v>
      </c>
      <c r="D525">
        <v>74840.179999999993</v>
      </c>
      <c r="E525">
        <v>73763.360000000001</v>
      </c>
      <c r="F525">
        <v>83028.160000000003</v>
      </c>
      <c r="G525">
        <v>81834.33</v>
      </c>
      <c r="H525">
        <f>(1/(1-91/360*VLOOKUP($A525,Tbills!$B$4:$C$974,2,1)/100))^((1)/91)-1</f>
        <v>1.2853473289475836E-4</v>
      </c>
      <c r="I525">
        <f t="shared" si="24"/>
        <v>15.039832357840732</v>
      </c>
      <c r="K525">
        <f t="shared" si="26"/>
        <v>12.607785672776924</v>
      </c>
      <c r="N525">
        <f t="shared" si="25"/>
        <v>11.27285776723128</v>
      </c>
    </row>
    <row r="526" spans="1:14" x14ac:dyDescent="0.25">
      <c r="A526" s="1">
        <v>38826</v>
      </c>
      <c r="B526" s="11">
        <v>11.32</v>
      </c>
      <c r="C526" s="11">
        <v>12.11</v>
      </c>
      <c r="D526">
        <v>74790.5</v>
      </c>
      <c r="E526">
        <v>73704.91</v>
      </c>
      <c r="F526">
        <v>82776.19</v>
      </c>
      <c r="G526">
        <v>81575.460000000006</v>
      </c>
      <c r="H526">
        <f>(1/(1-91/360*VLOOKUP($A526,Tbills!$B$4:$C$974,2,1)/100))^((1)/91)-1</f>
        <v>1.2853473289475836E-4</v>
      </c>
      <c r="I526">
        <f t="shared" si="24"/>
        <v>15.045399527823356</v>
      </c>
      <c r="K526">
        <f t="shared" si="26"/>
        <v>12.617188390123934</v>
      </c>
      <c r="N526">
        <f t="shared" si="25"/>
        <v>11.282823196725051</v>
      </c>
    </row>
    <row r="527" spans="1:14" x14ac:dyDescent="0.25">
      <c r="A527" s="1">
        <v>38827</v>
      </c>
      <c r="B527" s="11">
        <v>11.64</v>
      </c>
      <c r="C527" s="11">
        <v>12.06</v>
      </c>
      <c r="D527">
        <v>73805.41</v>
      </c>
      <c r="E527">
        <v>72724.639999999999</v>
      </c>
      <c r="F527">
        <v>82242.509999999995</v>
      </c>
      <c r="G527">
        <v>81039.039999999994</v>
      </c>
      <c r="H527">
        <f>(1/(1-91/360*VLOOKUP($A527,Tbills!$B$4:$C$974,2,1)/100))^((1)/91)-1</f>
        <v>1.2853473289475836E-4</v>
      </c>
      <c r="I527">
        <f t="shared" si="24"/>
        <v>15.145056696765012</v>
      </c>
      <c r="K527">
        <f t="shared" si="26"/>
        <v>12.784400622346347</v>
      </c>
      <c r="N527">
        <f t="shared" si="25"/>
        <v>11.43393059604473</v>
      </c>
    </row>
    <row r="528" spans="1:14" x14ac:dyDescent="0.25">
      <c r="A528" s="1">
        <v>38828</v>
      </c>
      <c r="B528" s="11">
        <v>11.59</v>
      </c>
      <c r="C528" s="11">
        <v>12.19</v>
      </c>
      <c r="D528">
        <v>74952.06</v>
      </c>
      <c r="E528">
        <v>73845.149999999994</v>
      </c>
      <c r="F528">
        <v>82521.06</v>
      </c>
      <c r="G528">
        <v>81303.100000000006</v>
      </c>
      <c r="H528">
        <f>(1/(1-91/360*VLOOKUP($A528,Tbills!$B$4:$C$974,2,1)/100))^((1)/91)-1</f>
        <v>1.2853473289475836E-4</v>
      </c>
      <c r="I528">
        <f t="shared" si="24"/>
        <v>15.027991284556782</v>
      </c>
      <c r="K528">
        <f t="shared" si="26"/>
        <v>12.586837808014817</v>
      </c>
      <c r="N528">
        <f t="shared" si="25"/>
        <v>11.258792137514776</v>
      </c>
    </row>
    <row r="529" spans="1:14" x14ac:dyDescent="0.25">
      <c r="A529" s="1">
        <v>38831</v>
      </c>
      <c r="B529" s="11">
        <v>11.75</v>
      </c>
      <c r="C529" s="11">
        <v>11.86</v>
      </c>
      <c r="D529">
        <v>74616.820000000007</v>
      </c>
      <c r="E529">
        <v>73486.38</v>
      </c>
      <c r="F529">
        <v>83145.91</v>
      </c>
      <c r="G529">
        <v>81887.37</v>
      </c>
      <c r="H529">
        <f>(1/(1-91/360*VLOOKUP($A529,Tbills!$B$4:$C$974,2,1)/100))^((1)/91)-1</f>
        <v>1.2951856384879612E-4</v>
      </c>
      <c r="I529">
        <f t="shared" si="24"/>
        <v>15.063321116220791</v>
      </c>
      <c r="K529">
        <f t="shared" si="26"/>
        <v>12.646222653033339</v>
      </c>
      <c r="N529">
        <f t="shared" si="25"/>
        <v>11.316599445305089</v>
      </c>
    </row>
    <row r="530" spans="1:14" x14ac:dyDescent="0.25">
      <c r="A530" s="1">
        <v>38832</v>
      </c>
      <c r="B530" s="11">
        <v>11.75</v>
      </c>
      <c r="C530" s="11">
        <v>11.89</v>
      </c>
      <c r="D530">
        <v>74484.960000000006</v>
      </c>
      <c r="E530">
        <v>73347</v>
      </c>
      <c r="F530">
        <v>82820.850000000006</v>
      </c>
      <c r="G530">
        <v>81556.62</v>
      </c>
      <c r="H530">
        <f>(1/(1-91/360*VLOOKUP($A530,Tbills!$B$4:$C$974,2,1)/100))^((1)/91)-1</f>
        <v>1.2951856384879612E-4</v>
      </c>
      <c r="I530">
        <f t="shared" si="24"/>
        <v>15.077213820232021</v>
      </c>
      <c r="K530">
        <f t="shared" si="26"/>
        <v>12.669618345981794</v>
      </c>
      <c r="N530">
        <f t="shared" si="25"/>
        <v>11.339112527127634</v>
      </c>
    </row>
    <row r="531" spans="1:14" x14ac:dyDescent="0.25">
      <c r="A531" s="1">
        <v>38833</v>
      </c>
      <c r="B531" s="11">
        <v>11.76</v>
      </c>
      <c r="C531" s="11">
        <v>12.01</v>
      </c>
      <c r="D531">
        <v>73551.759999999995</v>
      </c>
      <c r="E531">
        <v>72418.559999999998</v>
      </c>
      <c r="F531">
        <v>82448.3</v>
      </c>
      <c r="G531">
        <v>81179.19</v>
      </c>
      <c r="H531">
        <f>(1/(1-91/360*VLOOKUP($A531,Tbills!$B$4:$C$974,2,1)/100))^((1)/91)-1</f>
        <v>1.2951856384879612E-4</v>
      </c>
      <c r="I531">
        <f t="shared" si="24"/>
        <v>15.17224400761396</v>
      </c>
      <c r="K531">
        <f t="shared" si="26"/>
        <v>12.829395175682594</v>
      </c>
      <c r="N531">
        <f t="shared" si="25"/>
        <v>11.483707642567095</v>
      </c>
    </row>
    <row r="532" spans="1:14" x14ac:dyDescent="0.25">
      <c r="A532" s="1">
        <v>38834</v>
      </c>
      <c r="B532" s="11">
        <v>11.84</v>
      </c>
      <c r="C532" s="11">
        <v>12.26</v>
      </c>
      <c r="D532">
        <v>73096.14</v>
      </c>
      <c r="E532">
        <v>71960.58</v>
      </c>
      <c r="F532">
        <v>82320.639999999999</v>
      </c>
      <c r="G532">
        <v>81042.98</v>
      </c>
      <c r="H532">
        <f>(1/(1-91/360*VLOOKUP($A532,Tbills!$B$4:$C$974,2,1)/100))^((1)/91)-1</f>
        <v>1.2951856384879612E-4</v>
      </c>
      <c r="I532">
        <f t="shared" si="24"/>
        <v>15.219823027026763</v>
      </c>
      <c r="K532">
        <f t="shared" si="26"/>
        <v>12.909927848942658</v>
      </c>
      <c r="N532">
        <f t="shared" si="25"/>
        <v>11.55740074027192</v>
      </c>
    </row>
    <row r="533" spans="1:14" x14ac:dyDescent="0.25">
      <c r="A533" s="1">
        <v>38835</v>
      </c>
      <c r="B533" s="11">
        <v>11.59</v>
      </c>
      <c r="C533" s="11">
        <v>11.86</v>
      </c>
      <c r="D533">
        <v>72626.09</v>
      </c>
      <c r="E533">
        <v>71488.509999999995</v>
      </c>
      <c r="F533">
        <v>82174.61</v>
      </c>
      <c r="G533">
        <v>80888.72</v>
      </c>
      <c r="H533">
        <f>(1/(1-91/360*VLOOKUP($A533,Tbills!$B$4:$C$974,2,1)/100))^((1)/91)-1</f>
        <v>1.2951856384879612E-4</v>
      </c>
      <c r="I533">
        <f t="shared" si="24"/>
        <v>15.269347523789367</v>
      </c>
      <c r="K533">
        <f t="shared" si="26"/>
        <v>12.994013288826796</v>
      </c>
      <c r="N533">
        <f t="shared" si="25"/>
        <v>11.634295117624129</v>
      </c>
    </row>
    <row r="534" spans="1:14" x14ac:dyDescent="0.25">
      <c r="A534" s="1">
        <v>38838</v>
      </c>
      <c r="B534" s="11">
        <v>12.54</v>
      </c>
      <c r="C534" s="11">
        <v>12.52</v>
      </c>
      <c r="D534">
        <v>73947.22</v>
      </c>
      <c r="E534">
        <v>72761.17</v>
      </c>
      <c r="F534">
        <v>82560.42</v>
      </c>
      <c r="G534">
        <v>81237.06</v>
      </c>
      <c r="H534">
        <f>(1/(1-91/360*VLOOKUP($A534,Tbills!$B$4:$C$974,2,1)/100))^((1)/91)-1</f>
        <v>1.3092419111071507E-4</v>
      </c>
      <c r="I534">
        <f t="shared" si="24"/>
        <v>15.132251139722332</v>
      </c>
      <c r="K534">
        <f t="shared" si="26"/>
        <v>12.760906751254888</v>
      </c>
      <c r="N534">
        <f t="shared" si="25"/>
        <v>11.430350331039991</v>
      </c>
    </row>
    <row r="535" spans="1:14" x14ac:dyDescent="0.25">
      <c r="A535" s="1">
        <v>38839</v>
      </c>
      <c r="B535" s="11">
        <v>11.99</v>
      </c>
      <c r="C535" s="11">
        <v>12.29</v>
      </c>
      <c r="D535">
        <v>72902.11</v>
      </c>
      <c r="E535">
        <v>71723.289999999994</v>
      </c>
      <c r="F535">
        <v>82368.17</v>
      </c>
      <c r="G535">
        <v>81037.25</v>
      </c>
      <c r="H535">
        <f>(1/(1-91/360*VLOOKUP($A535,Tbills!$B$4:$C$974,2,1)/100))^((1)/91)-1</f>
        <v>1.3092419111071507E-4</v>
      </c>
      <c r="I535">
        <f t="shared" si="24"/>
        <v>15.23977921832644</v>
      </c>
      <c r="K535">
        <f t="shared" si="26"/>
        <v>12.942328076747357</v>
      </c>
      <c r="N535">
        <f t="shared" si="25"/>
        <v>11.594484211983897</v>
      </c>
    </row>
    <row r="536" spans="1:14" x14ac:dyDescent="0.25">
      <c r="A536" s="1">
        <v>38840</v>
      </c>
      <c r="B536" s="11">
        <v>11.99</v>
      </c>
      <c r="C536" s="11">
        <v>12.38</v>
      </c>
      <c r="D536">
        <v>73645.67</v>
      </c>
      <c r="E536">
        <v>72445.429999999993</v>
      </c>
      <c r="F536">
        <v>82848.78</v>
      </c>
      <c r="G536">
        <v>81499.48</v>
      </c>
      <c r="H536">
        <f>(1/(1-91/360*VLOOKUP($A536,Tbills!$B$4:$C$974,2,1)/100))^((1)/91)-1</f>
        <v>1.3092419111071507E-4</v>
      </c>
      <c r="I536">
        <f t="shared" si="24"/>
        <v>15.162664336472709</v>
      </c>
      <c r="K536">
        <f t="shared" si="26"/>
        <v>12.811422595148692</v>
      </c>
      <c r="N536">
        <f t="shared" si="25"/>
        <v>11.478824304046581</v>
      </c>
    </row>
    <row r="537" spans="1:14" x14ac:dyDescent="0.25">
      <c r="A537" s="1">
        <v>38841</v>
      </c>
      <c r="B537" s="11">
        <v>11.86</v>
      </c>
      <c r="C537" s="11">
        <v>12.18</v>
      </c>
      <c r="D537">
        <v>73356.11</v>
      </c>
      <c r="E537">
        <v>72151.100000000006</v>
      </c>
      <c r="F537">
        <v>82796.59</v>
      </c>
      <c r="G537">
        <v>81437.47</v>
      </c>
      <c r="H537">
        <f>(1/(1-91/360*VLOOKUP($A537,Tbills!$B$4:$C$974,2,1)/100))^((1)/91)-1</f>
        <v>1.3092419111071507E-4</v>
      </c>
      <c r="I537">
        <f t="shared" si="24"/>
        <v>15.193070191128506</v>
      </c>
      <c r="K537">
        <f t="shared" si="26"/>
        <v>12.862873493568042</v>
      </c>
      <c r="N537">
        <f t="shared" si="25"/>
        <v>11.526542943971057</v>
      </c>
    </row>
    <row r="538" spans="1:14" x14ac:dyDescent="0.25">
      <c r="A538" s="1">
        <v>38842</v>
      </c>
      <c r="B538" s="11">
        <v>11.62</v>
      </c>
      <c r="C538" s="11">
        <v>12.02</v>
      </c>
      <c r="D538">
        <v>72463.7</v>
      </c>
      <c r="E538">
        <v>71263.899999999994</v>
      </c>
      <c r="F538">
        <v>82458.570000000007</v>
      </c>
      <c r="G538">
        <v>81094.33</v>
      </c>
      <c r="H538">
        <f>(1/(1-91/360*VLOOKUP($A538,Tbills!$B$4:$C$974,2,1)/100))^((1)/91)-1</f>
        <v>1.3092419111071507E-4</v>
      </c>
      <c r="I538">
        <f t="shared" si="24"/>
        <v>15.286082485794312</v>
      </c>
      <c r="K538">
        <f t="shared" si="26"/>
        <v>13.020434288183282</v>
      </c>
      <c r="N538">
        <f t="shared" si="25"/>
        <v>11.669374213987778</v>
      </c>
    </row>
    <row r="539" spans="1:14" x14ac:dyDescent="0.25">
      <c r="A539" s="1">
        <v>38845</v>
      </c>
      <c r="B539" s="11">
        <v>12</v>
      </c>
      <c r="C539" s="11">
        <v>12.33</v>
      </c>
      <c r="D539">
        <v>72641.27</v>
      </c>
      <c r="E539">
        <v>71410.539999999994</v>
      </c>
      <c r="F539">
        <v>82139.53</v>
      </c>
      <c r="G539">
        <v>80748.710000000006</v>
      </c>
      <c r="H539">
        <f>(1/(1-91/360*VLOOKUP($A539,Tbills!$B$4:$C$974,2,1)/100))^((1)/91)-1</f>
        <v>1.3247059104770642E-4</v>
      </c>
      <c r="I539">
        <f t="shared" si="24"/>
        <v>15.26916305876952</v>
      </c>
      <c r="K539">
        <f t="shared" si="26"/>
        <v>12.991826625242675</v>
      </c>
      <c r="N539">
        <f t="shared" si="25"/>
        <v>11.648644228488521</v>
      </c>
    </row>
    <row r="540" spans="1:14" x14ac:dyDescent="0.25">
      <c r="A540" s="1">
        <v>38846</v>
      </c>
      <c r="B540" s="11">
        <v>11.99</v>
      </c>
      <c r="C540" s="11">
        <v>12.1</v>
      </c>
      <c r="D540">
        <v>72154.710000000006</v>
      </c>
      <c r="E540">
        <v>70922.759999999995</v>
      </c>
      <c r="F540">
        <v>81415.09</v>
      </c>
      <c r="G540">
        <v>80025.84</v>
      </c>
      <c r="H540">
        <f>(1/(1-91/360*VLOOKUP($A540,Tbills!$B$4:$C$974,2,1)/100))^((1)/91)-1</f>
        <v>1.3247059104770642E-4</v>
      </c>
      <c r="I540">
        <f t="shared" si="24"/>
        <v>15.320913395910358</v>
      </c>
      <c r="K540">
        <f t="shared" si="26"/>
        <v>13.079959940100016</v>
      </c>
      <c r="N540">
        <f t="shared" si="25"/>
        <v>11.729331834104578</v>
      </c>
    </row>
    <row r="541" spans="1:14" x14ac:dyDescent="0.25">
      <c r="A541" s="1">
        <v>38847</v>
      </c>
      <c r="B541" s="11">
        <v>11.78</v>
      </c>
      <c r="C541" s="11">
        <v>12.11</v>
      </c>
      <c r="D541">
        <v>71887.59</v>
      </c>
      <c r="E541">
        <v>70650.81</v>
      </c>
      <c r="F541">
        <v>81141.72</v>
      </c>
      <c r="G541">
        <v>79746.53</v>
      </c>
      <c r="H541">
        <f>(1/(1-91/360*VLOOKUP($A541,Tbills!$B$4:$C$974,2,1)/100))^((1)/91)-1</f>
        <v>1.3247059104770642E-4</v>
      </c>
      <c r="I541">
        <f t="shared" si="24"/>
        <v>15.349887530154165</v>
      </c>
      <c r="K541">
        <f t="shared" si="26"/>
        <v>13.12950289402772</v>
      </c>
      <c r="N541">
        <f t="shared" si="25"/>
        <v>11.775431668801684</v>
      </c>
    </row>
    <row r="542" spans="1:14" x14ac:dyDescent="0.25">
      <c r="A542" s="1">
        <v>38848</v>
      </c>
      <c r="B542" s="11">
        <v>12.49</v>
      </c>
      <c r="C542" s="11">
        <v>12.55</v>
      </c>
      <c r="D542">
        <v>73827.45</v>
      </c>
      <c r="E542">
        <v>72547.94</v>
      </c>
      <c r="F542">
        <v>82453.67</v>
      </c>
      <c r="G542">
        <v>81025.36</v>
      </c>
      <c r="H542">
        <f>(1/(1-91/360*VLOOKUP($A542,Tbills!$B$4:$C$974,2,1)/100))^((1)/91)-1</f>
        <v>1.3247059104770642E-4</v>
      </c>
      <c r="I542">
        <f t="shared" si="24"/>
        <v>15.143404216797716</v>
      </c>
      <c r="K542">
        <f t="shared" si="26"/>
        <v>12.776351706328681</v>
      </c>
      <c r="N542">
        <f t="shared" si="25"/>
        <v>11.460329546206495</v>
      </c>
    </row>
    <row r="543" spans="1:14" x14ac:dyDescent="0.25">
      <c r="A543" s="1">
        <v>38849</v>
      </c>
      <c r="B543" s="11">
        <v>14.19</v>
      </c>
      <c r="C543" s="11">
        <v>13.69</v>
      </c>
      <c r="D543">
        <v>77311.77</v>
      </c>
      <c r="E543">
        <v>75962.259999999995</v>
      </c>
      <c r="F543">
        <v>83907.24</v>
      </c>
      <c r="G543">
        <v>82443.02</v>
      </c>
      <c r="H543">
        <f>(1/(1-91/360*VLOOKUP($A543,Tbills!$B$4:$C$974,2,1)/100))^((1)/91)-1</f>
        <v>1.3247059104770642E-4</v>
      </c>
      <c r="I543">
        <f t="shared" si="24"/>
        <v>14.786672718033538</v>
      </c>
      <c r="K543">
        <f t="shared" si="26"/>
        <v>12.174491860077485</v>
      </c>
      <c r="N543">
        <f t="shared" si="25"/>
        <v>10.922015422608885</v>
      </c>
    </row>
    <row r="544" spans="1:14" x14ac:dyDescent="0.25">
      <c r="A544" s="1">
        <v>38852</v>
      </c>
      <c r="B544" s="11">
        <v>13.57</v>
      </c>
      <c r="C544" s="11">
        <v>13.29</v>
      </c>
      <c r="D544">
        <v>76953.820000000007</v>
      </c>
      <c r="E544">
        <v>75580.37</v>
      </c>
      <c r="F544">
        <v>83266.09</v>
      </c>
      <c r="G544">
        <v>81780.289999999994</v>
      </c>
      <c r="H544">
        <f>(1/(1-91/360*VLOOKUP($A544,Tbills!$B$4:$C$974,2,1)/100))^((1)/91)-1</f>
        <v>1.3247059104770642E-4</v>
      </c>
      <c r="I544">
        <f t="shared" si="24"/>
        <v>14.822684269846887</v>
      </c>
      <c r="K544">
        <f t="shared" si="26"/>
        <v>12.2339879074122</v>
      </c>
      <c r="N544">
        <f t="shared" si="25"/>
        <v>10.980069051361625</v>
      </c>
    </row>
    <row r="545" spans="1:14" x14ac:dyDescent="0.25">
      <c r="A545" s="1">
        <v>38853</v>
      </c>
      <c r="B545" s="11">
        <v>13.35</v>
      </c>
      <c r="C545" s="11">
        <v>13.15</v>
      </c>
      <c r="D545">
        <v>76027.11</v>
      </c>
      <c r="E545">
        <v>74660.19</v>
      </c>
      <c r="F545">
        <v>82931.41</v>
      </c>
      <c r="G545">
        <v>81440.740000000005</v>
      </c>
      <c r="H545">
        <f>(1/(1-91/360*VLOOKUP($A545,Tbills!$B$4:$C$974,2,1)/100))^((1)/91)-1</f>
        <v>1.3247059104770642E-4</v>
      </c>
      <c r="I545">
        <f t="shared" si="24"/>
        <v>14.91252813682747</v>
      </c>
      <c r="K545">
        <f t="shared" si="26"/>
        <v>12.382358189441094</v>
      </c>
      <c r="N545">
        <f t="shared" si="25"/>
        <v>11.114810981832523</v>
      </c>
    </row>
    <row r="546" spans="1:14" x14ac:dyDescent="0.25">
      <c r="A546" s="1">
        <v>38854</v>
      </c>
      <c r="B546" s="11">
        <v>16.260000000000002</v>
      </c>
      <c r="C546" s="11">
        <v>14.98</v>
      </c>
      <c r="D546">
        <v>83634.09</v>
      </c>
      <c r="E546">
        <v>82120.509999999995</v>
      </c>
      <c r="F546">
        <v>85384.27</v>
      </c>
      <c r="G546">
        <v>83838.720000000001</v>
      </c>
      <c r="H546">
        <f>(1/(1-91/360*VLOOKUP($A546,Tbills!$B$4:$C$974,2,1)/100))^((1)/91)-1</f>
        <v>1.3247059104770642E-4</v>
      </c>
      <c r="I546">
        <f t="shared" si="24"/>
        <v>14.167102142974738</v>
      </c>
      <c r="K546">
        <f t="shared" si="26"/>
        <v>11.14454846168929</v>
      </c>
      <c r="N546">
        <f t="shared" si="25"/>
        <v>10.00513354697366</v>
      </c>
    </row>
    <row r="547" spans="1:14" x14ac:dyDescent="0.25">
      <c r="A547" s="1">
        <v>38855</v>
      </c>
      <c r="B547" s="11">
        <v>16.989999999999998</v>
      </c>
      <c r="C547" s="11">
        <v>15.55</v>
      </c>
      <c r="D547">
        <v>84852.64</v>
      </c>
      <c r="E547">
        <v>83306.13</v>
      </c>
      <c r="F547">
        <v>85396.78</v>
      </c>
      <c r="G547">
        <v>83839.899999999994</v>
      </c>
      <c r="H547">
        <f>(1/(1-91/360*VLOOKUP($A547,Tbills!$B$4:$C$974,2,1)/100))^((1)/91)-1</f>
        <v>1.3247059104770642E-4</v>
      </c>
      <c r="I547">
        <f t="shared" si="24"/>
        <v>14.064466860289464</v>
      </c>
      <c r="K547">
        <f t="shared" si="26"/>
        <v>10.98313677896672</v>
      </c>
      <c r="N547">
        <f t="shared" si="25"/>
        <v>9.8616253459281449</v>
      </c>
    </row>
    <row r="548" spans="1:14" x14ac:dyDescent="0.25">
      <c r="A548" s="1">
        <v>38856</v>
      </c>
      <c r="B548" s="11">
        <v>17.18</v>
      </c>
      <c r="C548" s="11">
        <v>15.44</v>
      </c>
      <c r="D548">
        <v>86194.14</v>
      </c>
      <c r="E548">
        <v>84612.14</v>
      </c>
      <c r="F548">
        <v>86408.73</v>
      </c>
      <c r="G548">
        <v>84822.29</v>
      </c>
      <c r="H548">
        <f>(1/(1-91/360*VLOOKUP($A548,Tbills!$B$4:$C$974,2,1)/100))^((1)/91)-1</f>
        <v>1.3247059104770642E-4</v>
      </c>
      <c r="I548">
        <f t="shared" si="24"/>
        <v>13.953857673351731</v>
      </c>
      <c r="K548">
        <f t="shared" si="26"/>
        <v>10.810448009468683</v>
      </c>
      <c r="N548">
        <f t="shared" si="25"/>
        <v>9.7079491696232374</v>
      </c>
    </row>
    <row r="549" spans="1:14" x14ac:dyDescent="0.25">
      <c r="A549" s="1">
        <v>38859</v>
      </c>
      <c r="B549" s="11">
        <v>17.72</v>
      </c>
      <c r="C549" s="11">
        <v>15.96</v>
      </c>
      <c r="D549">
        <v>91461.52</v>
      </c>
      <c r="E549">
        <v>89749.21</v>
      </c>
      <c r="F549">
        <v>88553.97</v>
      </c>
      <c r="G549">
        <v>86894.43</v>
      </c>
      <c r="H549">
        <f>(1/(1-91/360*VLOOKUP($A549,Tbills!$B$4:$C$974,2,1)/100))^((1)/91)-1</f>
        <v>1.3148649290917191E-4</v>
      </c>
      <c r="I549">
        <f t="shared" si="24"/>
        <v>13.529209863698995</v>
      </c>
      <c r="K549">
        <f t="shared" si="26"/>
        <v>10.152692872511221</v>
      </c>
      <c r="N549">
        <f t="shared" si="25"/>
        <v>9.12116122751676</v>
      </c>
    </row>
    <row r="550" spans="1:14" x14ac:dyDescent="0.25">
      <c r="A550" s="1">
        <v>38860</v>
      </c>
      <c r="B550" s="11">
        <v>18.260000000000002</v>
      </c>
      <c r="C550" s="11">
        <v>16.190000000000001</v>
      </c>
      <c r="D550">
        <v>90639.61</v>
      </c>
      <c r="E550">
        <v>88930.89</v>
      </c>
      <c r="F550">
        <v>87730.880000000005</v>
      </c>
      <c r="G550">
        <v>86075.34</v>
      </c>
      <c r="H550">
        <f>(1/(1-91/360*VLOOKUP($A550,Tbills!$B$4:$C$974,2,1)/100))^((1)/91)-1</f>
        <v>1.3148649290917191E-4</v>
      </c>
      <c r="I550">
        <f t="shared" si="24"/>
        <v>13.590534793803753</v>
      </c>
      <c r="K550">
        <f t="shared" si="26"/>
        <v>10.244786445290329</v>
      </c>
      <c r="N550">
        <f t="shared" si="25"/>
        <v>9.2051964348740416</v>
      </c>
    </row>
    <row r="551" spans="1:14" x14ac:dyDescent="0.25">
      <c r="A551" s="1">
        <v>38861</v>
      </c>
      <c r="B551" s="11">
        <v>17.36</v>
      </c>
      <c r="C551" s="11">
        <v>16.329999999999998</v>
      </c>
      <c r="D551">
        <v>93268.37</v>
      </c>
      <c r="E551">
        <v>91498.4</v>
      </c>
      <c r="F551">
        <v>89861.96</v>
      </c>
      <c r="G551">
        <v>88154.89</v>
      </c>
      <c r="H551">
        <f>(1/(1-91/360*VLOOKUP($A551,Tbills!$B$4:$C$974,2,1)/100))^((1)/91)-1</f>
        <v>1.3148649290917191E-4</v>
      </c>
      <c r="I551">
        <f t="shared" si="24"/>
        <v>13.394001057478432</v>
      </c>
      <c r="K551">
        <f t="shared" si="26"/>
        <v>9.948547418377137</v>
      </c>
      <c r="N551">
        <f t="shared" si="25"/>
        <v>8.9402794075757601</v>
      </c>
    </row>
    <row r="552" spans="1:14" x14ac:dyDescent="0.25">
      <c r="A552" s="1">
        <v>38862</v>
      </c>
      <c r="B552" s="11">
        <v>15.5</v>
      </c>
      <c r="C552" s="11">
        <v>15.08</v>
      </c>
      <c r="D552">
        <v>89538.79</v>
      </c>
      <c r="E552">
        <v>87827.57</v>
      </c>
      <c r="F552">
        <v>88468.98</v>
      </c>
      <c r="G552">
        <v>86776.78</v>
      </c>
      <c r="H552">
        <f>(1/(1-91/360*VLOOKUP($A552,Tbills!$B$4:$C$974,2,1)/100))^((1)/91)-1</f>
        <v>1.3148649290917191E-4</v>
      </c>
      <c r="I552">
        <f t="shared" si="24"/>
        <v>13.66232283422641</v>
      </c>
      <c r="K552">
        <f t="shared" si="26"/>
        <v>10.347191864516152</v>
      </c>
      <c r="N552">
        <f t="shared" si="25"/>
        <v>9.2998337861672038</v>
      </c>
    </row>
    <row r="553" spans="1:14" x14ac:dyDescent="0.25">
      <c r="A553" s="1">
        <v>38863</v>
      </c>
      <c r="B553" s="11">
        <v>14.26</v>
      </c>
      <c r="C553" s="11">
        <v>14.55</v>
      </c>
      <c r="D553">
        <v>87084.98</v>
      </c>
      <c r="E553">
        <v>85409.11</v>
      </c>
      <c r="F553">
        <v>88764.42</v>
      </c>
      <c r="G553">
        <v>87055.15</v>
      </c>
      <c r="H553">
        <f>(1/(1-91/360*VLOOKUP($A553,Tbills!$B$4:$C$974,2,1)/100))^((1)/91)-1</f>
        <v>1.3148649290917191E-4</v>
      </c>
      <c r="I553">
        <f t="shared" si="24"/>
        <v>13.850068318090974</v>
      </c>
      <c r="K553">
        <f t="shared" si="26"/>
        <v>10.631621661543173</v>
      </c>
      <c r="N553">
        <f t="shared" si="25"/>
        <v>9.5568212843434637</v>
      </c>
    </row>
    <row r="554" spans="1:14" x14ac:dyDescent="0.25">
      <c r="A554" s="1">
        <v>38867</v>
      </c>
      <c r="B554" s="11">
        <v>18.66</v>
      </c>
      <c r="C554" s="11">
        <v>17.260000000000002</v>
      </c>
      <c r="D554">
        <v>95132.77</v>
      </c>
      <c r="E554">
        <v>93257.1</v>
      </c>
      <c r="F554">
        <v>93069.79</v>
      </c>
      <c r="G554">
        <v>91231.82</v>
      </c>
      <c r="H554">
        <f>(1/(1-91/360*VLOOKUP($A554,Tbills!$B$4:$C$974,2,1)/100))^((1)/91)-1</f>
        <v>1.3190823834574594E-4</v>
      </c>
      <c r="I554">
        <f t="shared" si="24"/>
        <v>13.212371828093959</v>
      </c>
      <c r="K554">
        <f t="shared" si="26"/>
        <v>9.6529148941863774</v>
      </c>
      <c r="N554">
        <f t="shared" si="25"/>
        <v>8.6819543092642473</v>
      </c>
    </row>
    <row r="555" spans="1:14" x14ac:dyDescent="0.25">
      <c r="A555" s="1">
        <v>38868</v>
      </c>
      <c r="B555" s="11">
        <v>16.440000000000001</v>
      </c>
      <c r="C555" s="11">
        <v>16.03</v>
      </c>
      <c r="D555">
        <v>93181.4</v>
      </c>
      <c r="E555">
        <v>91331.9</v>
      </c>
      <c r="F555">
        <v>92668.56</v>
      </c>
      <c r="G555">
        <v>90826.48</v>
      </c>
      <c r="H555">
        <f>(1/(1-91/360*VLOOKUP($A555,Tbills!$B$4:$C$974,2,1)/100))^((1)/91)-1</f>
        <v>1.3190823834574594E-4</v>
      </c>
      <c r="I555">
        <f t="shared" si="24"/>
        <v>13.348402527175908</v>
      </c>
      <c r="K555">
        <f t="shared" si="26"/>
        <v>9.8517308444123088</v>
      </c>
      <c r="N555">
        <f t="shared" si="25"/>
        <v>8.8620257346404152</v>
      </c>
    </row>
    <row r="556" spans="1:14" x14ac:dyDescent="0.25">
      <c r="A556" s="1">
        <v>38869</v>
      </c>
      <c r="B556" s="11">
        <v>14.52</v>
      </c>
      <c r="C556" s="11">
        <v>14.91</v>
      </c>
      <c r="D556">
        <v>89265.12</v>
      </c>
      <c r="E556">
        <v>87481.3</v>
      </c>
      <c r="F556">
        <v>91278.75</v>
      </c>
      <c r="G556">
        <v>89452.31</v>
      </c>
      <c r="H556">
        <f>(1/(1-91/360*VLOOKUP($A556,Tbills!$B$4:$C$974,2,1)/100))^((1)/91)-1</f>
        <v>1.3190823834574594E-4</v>
      </c>
      <c r="I556">
        <f t="shared" si="24"/>
        <v>13.629435546085674</v>
      </c>
      <c r="K556">
        <f t="shared" si="26"/>
        <v>10.266606703938669</v>
      </c>
      <c r="N556">
        <f t="shared" si="25"/>
        <v>9.2365299754862704</v>
      </c>
    </row>
    <row r="557" spans="1:14" x14ac:dyDescent="0.25">
      <c r="A557" s="1">
        <v>38870</v>
      </c>
      <c r="B557" s="11">
        <v>14.32</v>
      </c>
      <c r="C557" s="11">
        <v>14.9</v>
      </c>
      <c r="D557">
        <v>87013.15</v>
      </c>
      <c r="E557">
        <v>85262.8</v>
      </c>
      <c r="F557">
        <v>91592.4</v>
      </c>
      <c r="G557">
        <v>89747.88</v>
      </c>
      <c r="H557">
        <f>(1/(1-91/360*VLOOKUP($A557,Tbills!$B$4:$C$974,2,1)/100))^((1)/91)-1</f>
        <v>1.3190823834574594E-4</v>
      </c>
      <c r="I557">
        <f t="shared" si="24"/>
        <v>13.801895544736791</v>
      </c>
      <c r="K557">
        <f t="shared" si="26"/>
        <v>10.526474528884702</v>
      </c>
      <c r="N557">
        <f t="shared" si="25"/>
        <v>9.4716646384248691</v>
      </c>
    </row>
    <row r="558" spans="1:14" x14ac:dyDescent="0.25">
      <c r="A558" s="1">
        <v>38873</v>
      </c>
      <c r="B558" s="11">
        <v>16.649999999999999</v>
      </c>
      <c r="C558" s="11">
        <v>16.399999999999999</v>
      </c>
      <c r="D558">
        <v>92172.9</v>
      </c>
      <c r="E558">
        <v>90285.01</v>
      </c>
      <c r="F558">
        <v>93301.61</v>
      </c>
      <c r="G558">
        <v>91387.15</v>
      </c>
      <c r="H558">
        <f>(1/(1-91/360*VLOOKUP($A558,Tbills!$B$4:$C$974,2,1)/100))^((1)/91)-1</f>
        <v>1.3162707290348408E-4</v>
      </c>
      <c r="I558">
        <f t="shared" si="24"/>
        <v>13.394365102105025</v>
      </c>
      <c r="K558">
        <f t="shared" si="26"/>
        <v>9.9050525276175563</v>
      </c>
      <c r="N558">
        <f t="shared" si="25"/>
        <v>8.9162964954857298</v>
      </c>
    </row>
    <row r="559" spans="1:14" x14ac:dyDescent="0.25">
      <c r="A559" s="1">
        <v>38874</v>
      </c>
      <c r="B559" s="11">
        <v>17.34</v>
      </c>
      <c r="C559" s="11">
        <v>17.03</v>
      </c>
      <c r="D559">
        <v>94315.63</v>
      </c>
      <c r="E559">
        <v>92371.97</v>
      </c>
      <c r="F559">
        <v>93616.06</v>
      </c>
      <c r="G559">
        <v>91683.12</v>
      </c>
      <c r="H559">
        <f>(1/(1-91/360*VLOOKUP($A559,Tbills!$B$4:$C$974,2,1)/100))^((1)/91)-1</f>
        <v>1.3162707290348408E-4</v>
      </c>
      <c r="I559">
        <f t="shared" si="24"/>
        <v>13.239213504734391</v>
      </c>
      <c r="K559">
        <f t="shared" si="26"/>
        <v>9.6756441580944017</v>
      </c>
      <c r="N559">
        <f t="shared" si="25"/>
        <v>8.7110184694337836</v>
      </c>
    </row>
    <row r="560" spans="1:14" x14ac:dyDescent="0.25">
      <c r="A560" s="1">
        <v>38875</v>
      </c>
      <c r="B560" s="11">
        <v>17.8</v>
      </c>
      <c r="C560" s="11">
        <v>17.5</v>
      </c>
      <c r="D560">
        <v>96794.07</v>
      </c>
      <c r="E560">
        <v>94787.17</v>
      </c>
      <c r="F560">
        <v>94517.28</v>
      </c>
      <c r="G560">
        <v>92553.66</v>
      </c>
      <c r="H560">
        <f>(1/(1-91/360*VLOOKUP($A560,Tbills!$B$4:$C$974,2,1)/100))^((1)/91)-1</f>
        <v>1.3162707290348408E-4</v>
      </c>
      <c r="I560">
        <f t="shared" si="24"/>
        <v>13.065794145443782</v>
      </c>
      <c r="K560">
        <f t="shared" si="26"/>
        <v>9.4222214534708488</v>
      </c>
      <c r="N560">
        <f t="shared" si="25"/>
        <v>8.4840590371389641</v>
      </c>
    </row>
    <row r="561" spans="1:14" x14ac:dyDescent="0.25">
      <c r="A561" s="1">
        <v>38876</v>
      </c>
      <c r="B561" s="11">
        <v>18.350000000000001</v>
      </c>
      <c r="C561" s="11">
        <v>17.72</v>
      </c>
      <c r="D561">
        <v>99877.54</v>
      </c>
      <c r="E561">
        <v>97794.23</v>
      </c>
      <c r="F561">
        <v>96072.27</v>
      </c>
      <c r="G561">
        <v>94064.16</v>
      </c>
      <c r="H561">
        <f>(1/(1-91/360*VLOOKUP($A561,Tbills!$B$4:$C$974,2,1)/100))^((1)/91)-1</f>
        <v>1.3162707290348408E-4</v>
      </c>
      <c r="I561">
        <f t="shared" si="24"/>
        <v>12.858207651303992</v>
      </c>
      <c r="K561">
        <f t="shared" si="26"/>
        <v>9.1228828159715398</v>
      </c>
      <c r="N561">
        <f t="shared" si="25"/>
        <v>8.215685365469314</v>
      </c>
    </row>
    <row r="562" spans="1:14" x14ac:dyDescent="0.25">
      <c r="A562" s="1">
        <v>38877</v>
      </c>
      <c r="B562" s="11">
        <v>18.12</v>
      </c>
      <c r="C562" s="11">
        <v>17.579999999999998</v>
      </c>
      <c r="D562">
        <v>100910.05</v>
      </c>
      <c r="E562">
        <v>98792.33</v>
      </c>
      <c r="F562">
        <v>96766.13</v>
      </c>
      <c r="G562">
        <v>94731.13</v>
      </c>
      <c r="H562">
        <f>(1/(1-91/360*VLOOKUP($A562,Tbills!$B$4:$C$974,2,1)/100))^((1)/91)-1</f>
        <v>1.3162707290348408E-4</v>
      </c>
      <c r="I562">
        <f t="shared" si="24"/>
        <v>12.792258465080817</v>
      </c>
      <c r="K562">
        <f t="shared" si="26"/>
        <v>9.0293529814512095</v>
      </c>
      <c r="N562">
        <f t="shared" si="25"/>
        <v>8.1326046682098863</v>
      </c>
    </row>
    <row r="563" spans="1:14" x14ac:dyDescent="0.25">
      <c r="A563" s="1">
        <v>38880</v>
      </c>
      <c r="B563" s="11">
        <v>20.96</v>
      </c>
      <c r="C563" s="11">
        <v>18.920000000000002</v>
      </c>
      <c r="D563">
        <v>104583.01</v>
      </c>
      <c r="E563">
        <v>102349.19</v>
      </c>
      <c r="F563">
        <v>100547.01</v>
      </c>
      <c r="G563">
        <v>98395.08</v>
      </c>
      <c r="H563">
        <f>(1/(1-91/360*VLOOKUP($A563,Tbills!$B$4:$C$974,2,1)/100))^((1)/91)-1</f>
        <v>1.3415782371595242E-4</v>
      </c>
      <c r="I563">
        <f t="shared" si="24"/>
        <v>12.560995210138966</v>
      </c>
      <c r="K563">
        <f t="shared" si="26"/>
        <v>8.7030493978533165</v>
      </c>
      <c r="N563">
        <f t="shared" si="25"/>
        <v>7.8420293364340168</v>
      </c>
    </row>
    <row r="564" spans="1:14" x14ac:dyDescent="0.25">
      <c r="A564" s="1">
        <v>38881</v>
      </c>
      <c r="B564" s="11">
        <v>23.81</v>
      </c>
      <c r="C564" s="11">
        <v>21.01</v>
      </c>
      <c r="D564">
        <v>113341.78</v>
      </c>
      <c r="E564">
        <v>110907.15</v>
      </c>
      <c r="F564">
        <v>104920.91</v>
      </c>
      <c r="G564">
        <v>102662.17</v>
      </c>
      <c r="H564">
        <f>(1/(1-91/360*VLOOKUP($A564,Tbills!$B$4:$C$974,2,1)/100))^((1)/91)-1</f>
        <v>1.3415782371595242E-4</v>
      </c>
      <c r="I564">
        <f t="shared" si="24"/>
        <v>12.035536148086361</v>
      </c>
      <c r="K564">
        <f t="shared" si="26"/>
        <v>7.9749697064943836</v>
      </c>
      <c r="N564">
        <f t="shared" si="25"/>
        <v>7.1870138702048276</v>
      </c>
    </row>
    <row r="565" spans="1:14" x14ac:dyDescent="0.25">
      <c r="A565" s="1">
        <v>38882</v>
      </c>
      <c r="B565" s="11">
        <v>21.46</v>
      </c>
      <c r="C565" s="11">
        <v>19.53</v>
      </c>
      <c r="D565">
        <v>115566.98</v>
      </c>
      <c r="E565">
        <v>113069.67</v>
      </c>
      <c r="F565">
        <v>106744.36</v>
      </c>
      <c r="G565">
        <v>104432.6</v>
      </c>
      <c r="H565">
        <f>(1/(1-91/360*VLOOKUP($A565,Tbills!$B$4:$C$974,2,1)/100))^((1)/91)-1</f>
        <v>1.3415782371595242E-4</v>
      </c>
      <c r="I565">
        <f t="shared" si="24"/>
        <v>11.917888663864254</v>
      </c>
      <c r="K565">
        <f t="shared" si="26"/>
        <v>7.8191057855220549</v>
      </c>
      <c r="N565">
        <f t="shared" si="25"/>
        <v>7.0475628346987351</v>
      </c>
    </row>
    <row r="566" spans="1:14" x14ac:dyDescent="0.25">
      <c r="A566" s="1">
        <v>38883</v>
      </c>
      <c r="B566" s="11">
        <v>15.9</v>
      </c>
      <c r="C566" s="11">
        <v>15.88</v>
      </c>
      <c r="D566">
        <v>96685.61</v>
      </c>
      <c r="E566">
        <v>94581.15</v>
      </c>
      <c r="F566">
        <v>96971.74</v>
      </c>
      <c r="G566">
        <v>94857.62</v>
      </c>
      <c r="H566">
        <f>(1/(1-91/360*VLOOKUP($A566,Tbills!$B$4:$C$974,2,1)/100))^((1)/91)-1</f>
        <v>1.3415782371595242E-4</v>
      </c>
      <c r="I566">
        <f t="shared" si="24"/>
        <v>12.891926358529686</v>
      </c>
      <c r="K566">
        <f t="shared" si="26"/>
        <v>9.0972185027616952</v>
      </c>
      <c r="N566">
        <f t="shared" si="25"/>
        <v>8.2007376906724598</v>
      </c>
    </row>
    <row r="567" spans="1:14" x14ac:dyDescent="0.25">
      <c r="A567" s="1">
        <v>38884</v>
      </c>
      <c r="B567" s="11">
        <v>17.25</v>
      </c>
      <c r="C567" s="11">
        <v>16.79</v>
      </c>
      <c r="D567">
        <v>99663.67</v>
      </c>
      <c r="E567">
        <v>97481.7</v>
      </c>
      <c r="F567">
        <v>98809.72</v>
      </c>
      <c r="G567">
        <v>96642.8</v>
      </c>
      <c r="H567">
        <f>(1/(1-91/360*VLOOKUP($A567,Tbills!$B$4:$C$974,2,1)/100))^((1)/91)-1</f>
        <v>1.3415782371595242E-4</v>
      </c>
      <c r="I567">
        <f t="shared" si="24"/>
        <v>12.693915571605425</v>
      </c>
      <c r="K567">
        <f t="shared" si="26"/>
        <v>8.8178205174902669</v>
      </c>
      <c r="N567">
        <f t="shared" si="25"/>
        <v>7.9500155178048644</v>
      </c>
    </row>
    <row r="568" spans="1:14" x14ac:dyDescent="0.25">
      <c r="A568" s="1">
        <v>38887</v>
      </c>
      <c r="B568" s="11">
        <v>17.829999999999998</v>
      </c>
      <c r="C568" s="11">
        <v>17.84</v>
      </c>
      <c r="D568">
        <v>100692.08</v>
      </c>
      <c r="E568">
        <v>98448.36</v>
      </c>
      <c r="F568">
        <v>98636.82</v>
      </c>
      <c r="G568">
        <v>96434.79</v>
      </c>
      <c r="H568">
        <f>(1/(1-91/360*VLOOKUP($A568,Tbills!$B$4:$C$974,2,1)/100))^((1)/91)-1</f>
        <v>1.3500153825996009E-4</v>
      </c>
      <c r="I568">
        <f t="shared" si="24"/>
        <v>12.629990860976843</v>
      </c>
      <c r="K568">
        <f t="shared" si="26"/>
        <v>8.7291603587113773</v>
      </c>
      <c r="N568">
        <f t="shared" si="25"/>
        <v>7.8734753847929841</v>
      </c>
    </row>
    <row r="569" spans="1:14" x14ac:dyDescent="0.25">
      <c r="A569" s="1">
        <v>38888</v>
      </c>
      <c r="B569" s="11">
        <v>16.690000000000001</v>
      </c>
      <c r="C569" s="11">
        <v>17.100000000000001</v>
      </c>
      <c r="D569">
        <v>99207.33</v>
      </c>
      <c r="E569">
        <v>96983.41</v>
      </c>
      <c r="F569">
        <v>96237.79</v>
      </c>
      <c r="G569">
        <v>94076.3</v>
      </c>
      <c r="H569">
        <f>(1/(1-91/360*VLOOKUP($A569,Tbills!$B$4:$C$974,2,1)/100))^((1)/91)-1</f>
        <v>1.3500153825996009E-4</v>
      </c>
      <c r="I569">
        <f t="shared" si="24"/>
        <v>12.72362928479215</v>
      </c>
      <c r="K569">
        <f t="shared" si="26"/>
        <v>8.8586410565023908</v>
      </c>
      <c r="N569">
        <f t="shared" si="25"/>
        <v>7.9914189738989521</v>
      </c>
    </row>
    <row r="570" spans="1:14" x14ac:dyDescent="0.25">
      <c r="A570" s="1">
        <v>38889</v>
      </c>
      <c r="B570" s="11">
        <v>15.52</v>
      </c>
      <c r="C570" s="11">
        <v>16.07</v>
      </c>
      <c r="D570">
        <v>93550.03</v>
      </c>
      <c r="E570">
        <v>91439.83</v>
      </c>
      <c r="F570">
        <v>92119.25</v>
      </c>
      <c r="G570">
        <v>90037.57</v>
      </c>
      <c r="H570">
        <f>(1/(1-91/360*VLOOKUP($A570,Tbills!$B$4:$C$974,2,1)/100))^((1)/91)-1</f>
        <v>1.3500153825996009E-4</v>
      </c>
      <c r="I570">
        <f t="shared" si="24"/>
        <v>13.086930525577419</v>
      </c>
      <c r="K570">
        <f t="shared" si="26"/>
        <v>9.3645655578411837</v>
      </c>
      <c r="N570">
        <f t="shared" si="25"/>
        <v>8.4490372183029923</v>
      </c>
    </row>
    <row r="571" spans="1:14" x14ac:dyDescent="0.25">
      <c r="A571" s="1">
        <v>38890</v>
      </c>
      <c r="B571" s="11">
        <v>15.88</v>
      </c>
      <c r="C571" s="11">
        <v>16.149999999999999</v>
      </c>
      <c r="D571">
        <v>94068</v>
      </c>
      <c r="E571">
        <v>91933.77</v>
      </c>
      <c r="F571">
        <v>93488.54</v>
      </c>
      <c r="G571">
        <v>91363.77</v>
      </c>
      <c r="H571">
        <f>(1/(1-91/360*VLOOKUP($A571,Tbills!$B$4:$C$974,2,1)/100))^((1)/91)-1</f>
        <v>1.3500153825996009E-4</v>
      </c>
      <c r="I571">
        <f t="shared" si="24"/>
        <v>13.051244312808373</v>
      </c>
      <c r="K571">
        <f t="shared" si="26"/>
        <v>9.3135462123842014</v>
      </c>
      <c r="N571">
        <f t="shared" si="25"/>
        <v>8.4042208398716731</v>
      </c>
    </row>
    <row r="572" spans="1:14" x14ac:dyDescent="0.25">
      <c r="A572" s="1">
        <v>38891</v>
      </c>
      <c r="B572" s="11">
        <v>15.89</v>
      </c>
      <c r="C572" s="11">
        <v>16.440000000000001</v>
      </c>
      <c r="D572">
        <v>93563.12</v>
      </c>
      <c r="E572">
        <v>91427.93</v>
      </c>
      <c r="F572">
        <v>93006.29</v>
      </c>
      <c r="G572">
        <v>90880.14</v>
      </c>
      <c r="H572">
        <f>(1/(1-91/360*VLOOKUP($A572,Tbills!$B$4:$C$974,2,1)/100))^((1)/91)-1</f>
        <v>1.3500153825996009E-4</v>
      </c>
      <c r="I572">
        <f t="shared" si="24"/>
        <v>13.086809109315695</v>
      </c>
      <c r="K572">
        <f t="shared" si="26"/>
        <v>9.3643552416857894</v>
      </c>
      <c r="N572">
        <f t="shared" si="25"/>
        <v>8.4512910016936633</v>
      </c>
    </row>
    <row r="573" spans="1:14" x14ac:dyDescent="0.25">
      <c r="A573" s="1">
        <v>38894</v>
      </c>
      <c r="B573" s="11">
        <v>15.62</v>
      </c>
      <c r="C573" s="11">
        <v>15.88</v>
      </c>
      <c r="D573">
        <v>92798.04</v>
      </c>
      <c r="E573">
        <v>90643.27</v>
      </c>
      <c r="F573">
        <v>92797.43</v>
      </c>
      <c r="G573">
        <v>90639.25</v>
      </c>
      <c r="H573">
        <f>(1/(1-91/360*VLOOKUP($A573,Tbills!$B$4:$C$974,2,1)/100))^((1)/91)-1</f>
        <v>1.3711111114722563E-4</v>
      </c>
      <c r="I573">
        <f t="shared" si="24"/>
        <v>13.141940227636585</v>
      </c>
      <c r="K573">
        <f t="shared" si="26"/>
        <v>9.4434031385244293</v>
      </c>
      <c r="N573">
        <f t="shared" si="25"/>
        <v>8.526328977712728</v>
      </c>
    </row>
    <row r="574" spans="1:14" x14ac:dyDescent="0.25">
      <c r="A574" s="1">
        <v>38895</v>
      </c>
      <c r="B574" s="11">
        <v>16.399999999999999</v>
      </c>
      <c r="C574" s="11">
        <v>16.68</v>
      </c>
      <c r="D574">
        <v>95116.91</v>
      </c>
      <c r="E574">
        <v>92895.87</v>
      </c>
      <c r="F574">
        <v>93659.28</v>
      </c>
      <c r="G574">
        <v>91468.63</v>
      </c>
      <c r="H574">
        <f>(1/(1-91/360*VLOOKUP($A574,Tbills!$B$4:$C$974,2,1)/100))^((1)/91)-1</f>
        <v>1.3711111114722563E-4</v>
      </c>
      <c r="I574">
        <f t="shared" si="24"/>
        <v>12.978305502161087</v>
      </c>
      <c r="K574">
        <f t="shared" si="26"/>
        <v>9.2082937172202097</v>
      </c>
      <c r="N574">
        <f t="shared" si="25"/>
        <v>8.3152713912039111</v>
      </c>
    </row>
    <row r="575" spans="1:14" x14ac:dyDescent="0.25">
      <c r="A575" s="1">
        <v>38896</v>
      </c>
      <c r="B575" s="11">
        <v>15.79</v>
      </c>
      <c r="C575" s="11">
        <v>16.39</v>
      </c>
      <c r="D575">
        <v>95183.28</v>
      </c>
      <c r="E575">
        <v>92947.95</v>
      </c>
      <c r="F575">
        <v>93572.42</v>
      </c>
      <c r="G575">
        <v>91371.26</v>
      </c>
      <c r="H575">
        <f>(1/(1-91/360*VLOOKUP($A575,Tbills!$B$4:$C$974,2,1)/100))^((1)/91)-1</f>
        <v>1.3711111114722563E-4</v>
      </c>
      <c r="I575">
        <f t="shared" si="24"/>
        <v>12.974329806409806</v>
      </c>
      <c r="K575">
        <f t="shared" si="26"/>
        <v>9.2027026534964591</v>
      </c>
      <c r="N575">
        <f t="shared" si="25"/>
        <v>8.3114417177516664</v>
      </c>
    </row>
    <row r="576" spans="1:14" x14ac:dyDescent="0.25">
      <c r="A576" s="1">
        <v>38897</v>
      </c>
      <c r="B576" s="11">
        <v>13.03</v>
      </c>
      <c r="C576" s="11">
        <v>14.09</v>
      </c>
      <c r="D576">
        <v>87121.66</v>
      </c>
      <c r="E576">
        <v>85062.91</v>
      </c>
      <c r="F576">
        <v>90463.5</v>
      </c>
      <c r="G576">
        <v>88322.94</v>
      </c>
      <c r="H576">
        <f>(1/(1-91/360*VLOOKUP($A576,Tbills!$B$4:$C$974,2,1)/100))^((1)/91)-1</f>
        <v>1.3711111114722563E-4</v>
      </c>
      <c r="I576">
        <f t="shared" si="24"/>
        <v>13.524302516898199</v>
      </c>
      <c r="K576">
        <f t="shared" si="26"/>
        <v>9.9829292167804482</v>
      </c>
      <c r="N576">
        <f t="shared" si="25"/>
        <v>9.0174278288291276</v>
      </c>
    </row>
    <row r="577" spans="1:14" x14ac:dyDescent="0.25">
      <c r="A577" s="1">
        <v>38898</v>
      </c>
      <c r="B577" s="11">
        <v>13.08</v>
      </c>
      <c r="C577" s="11">
        <v>14.47</v>
      </c>
      <c r="D577">
        <v>85188.19</v>
      </c>
      <c r="E577">
        <v>83163.460000000006</v>
      </c>
      <c r="F577">
        <v>90142.399999999994</v>
      </c>
      <c r="G577">
        <v>87997.32</v>
      </c>
      <c r="H577">
        <f>(1/(1-91/360*VLOOKUP($A577,Tbills!$B$4:$C$974,2,1)/100))^((1)/91)-1</f>
        <v>1.3711111114722563E-4</v>
      </c>
      <c r="I577">
        <f t="shared" si="24"/>
        <v>13.674945041994073</v>
      </c>
      <c r="K577">
        <f t="shared" si="26"/>
        <v>10.205372124337332</v>
      </c>
      <c r="N577">
        <f t="shared" si="25"/>
        <v>9.2197095147356443</v>
      </c>
    </row>
    <row r="578" spans="1:14" x14ac:dyDescent="0.25">
      <c r="A578" s="1">
        <v>38901</v>
      </c>
      <c r="B578" s="11">
        <v>13.05</v>
      </c>
      <c r="C578" s="11">
        <v>14.52</v>
      </c>
      <c r="D578">
        <v>83595.44</v>
      </c>
      <c r="E578">
        <v>81574.350000000006</v>
      </c>
      <c r="F578">
        <v>90002.65</v>
      </c>
      <c r="G578">
        <v>87824.7</v>
      </c>
      <c r="H578">
        <f>(1/(1-91/360*VLOOKUP($A578,Tbills!$B$4:$C$974,2,1)/100))^((1)/91)-1</f>
        <v>1.3851772053508071E-4</v>
      </c>
      <c r="I578">
        <f t="shared" si="24"/>
        <v>13.804519382313686</v>
      </c>
      <c r="K578">
        <f t="shared" si="26"/>
        <v>10.398926013035556</v>
      </c>
      <c r="N578">
        <f t="shared" si="25"/>
        <v>9.3987047956894472</v>
      </c>
    </row>
    <row r="579" spans="1:14" x14ac:dyDescent="0.25">
      <c r="A579" s="1">
        <v>38903</v>
      </c>
      <c r="B579" s="11">
        <v>14.15</v>
      </c>
      <c r="C579" s="11">
        <v>15.17</v>
      </c>
      <c r="D579">
        <v>86824.12</v>
      </c>
      <c r="E579">
        <v>84702.37</v>
      </c>
      <c r="F579">
        <v>91483.68</v>
      </c>
      <c r="G579">
        <v>89245.56</v>
      </c>
      <c r="H579">
        <f>(1/(1-91/360*VLOOKUP($A579,Tbills!$B$4:$C$974,2,1)/100))^((1)/91)-1</f>
        <v>1.3851772053508071E-4</v>
      </c>
      <c r="I579">
        <f t="shared" si="24"/>
        <v>13.539143067887148</v>
      </c>
      <c r="K579">
        <f t="shared" si="26"/>
        <v>9.9992411224397593</v>
      </c>
      <c r="N579">
        <f t="shared" si="25"/>
        <v>9.0401409581238834</v>
      </c>
    </row>
    <row r="580" spans="1:14" x14ac:dyDescent="0.25">
      <c r="A580" s="1">
        <v>38904</v>
      </c>
      <c r="B580" s="11">
        <v>13.65</v>
      </c>
      <c r="C580" s="11">
        <v>14.85</v>
      </c>
      <c r="D580">
        <v>86848.56</v>
      </c>
      <c r="E580">
        <v>84714.48</v>
      </c>
      <c r="F580">
        <v>92027.1</v>
      </c>
      <c r="G580">
        <v>89763.33</v>
      </c>
      <c r="H580">
        <f>(1/(1-91/360*VLOOKUP($A580,Tbills!$B$4:$C$974,2,1)/100))^((1)/91)-1</f>
        <v>1.3851772053508071E-4</v>
      </c>
      <c r="I580">
        <f t="shared" si="24"/>
        <v>13.537822850615557</v>
      </c>
      <c r="K580">
        <f t="shared" si="26"/>
        <v>9.9973458673808135</v>
      </c>
      <c r="N580">
        <f t="shared" si="25"/>
        <v>9.0397662053812375</v>
      </c>
    </row>
    <row r="581" spans="1:14" x14ac:dyDescent="0.25">
      <c r="A581" s="1">
        <v>38905</v>
      </c>
      <c r="B581" s="11">
        <v>13.97</v>
      </c>
      <c r="C581" s="11">
        <v>15.34</v>
      </c>
      <c r="D581">
        <v>87865.35</v>
      </c>
      <c r="E581">
        <v>85694.55</v>
      </c>
      <c r="F581">
        <v>93337</v>
      </c>
      <c r="G581">
        <v>91028.57</v>
      </c>
      <c r="H581">
        <f>(1/(1-91/360*VLOOKUP($A581,Tbills!$B$4:$C$974,2,1)/100))^((1)/91)-1</f>
        <v>1.3851772053508071E-4</v>
      </c>
      <c r="I581">
        <f t="shared" si="24"/>
        <v>13.459162344579232</v>
      </c>
      <c r="K581">
        <f t="shared" si="26"/>
        <v>9.8812253647057666</v>
      </c>
      <c r="N581">
        <f t="shared" si="25"/>
        <v>8.9360914791208401</v>
      </c>
    </row>
    <row r="582" spans="1:14" x14ac:dyDescent="0.25">
      <c r="A582" s="1">
        <v>38908</v>
      </c>
      <c r="B582" s="11">
        <v>14.02</v>
      </c>
      <c r="C582" s="11">
        <v>15.33</v>
      </c>
      <c r="D582">
        <v>87963.48</v>
      </c>
      <c r="E582">
        <v>85754.64</v>
      </c>
      <c r="F582">
        <v>93678.49</v>
      </c>
      <c r="G582">
        <v>91323.78</v>
      </c>
      <c r="H582">
        <f>(1/(1-91/360*VLOOKUP($A582,Tbills!$B$4:$C$974,2,1)/100))^((1)/91)-1</f>
        <v>1.3767373306250441E-4</v>
      </c>
      <c r="I582">
        <f t="shared" si="24"/>
        <v>13.453392960087413</v>
      </c>
      <c r="K582">
        <f t="shared" si="26"/>
        <v>9.8729169043315661</v>
      </c>
      <c r="N582">
        <f t="shared" si="25"/>
        <v>8.9325456391284277</v>
      </c>
    </row>
    <row r="583" spans="1:14" x14ac:dyDescent="0.25">
      <c r="A583" s="1">
        <v>38909</v>
      </c>
      <c r="B583" s="11">
        <v>13.14</v>
      </c>
      <c r="C583" s="11">
        <v>14.69</v>
      </c>
      <c r="D583">
        <v>86363.75</v>
      </c>
      <c r="E583">
        <v>84183.27</v>
      </c>
      <c r="F583">
        <v>93014.71</v>
      </c>
      <c r="G583">
        <v>90664.11</v>
      </c>
      <c r="H583">
        <f>(1/(1-91/360*VLOOKUP($A583,Tbills!$B$4:$C$974,2,1)/100))^((1)/91)-1</f>
        <v>1.3767373306250441E-4</v>
      </c>
      <c r="I583">
        <f t="shared" si="24"/>
        <v>13.576299736494002</v>
      </c>
      <c r="K583">
        <f t="shared" si="26"/>
        <v>10.053360200753083</v>
      </c>
      <c r="N583">
        <f t="shared" si="25"/>
        <v>9.097141686929568</v>
      </c>
    </row>
    <row r="584" spans="1:14" x14ac:dyDescent="0.25">
      <c r="A584" s="1">
        <v>38910</v>
      </c>
      <c r="B584" s="11">
        <v>14.49</v>
      </c>
      <c r="C584" s="11">
        <v>15.57</v>
      </c>
      <c r="D584">
        <v>88741.18</v>
      </c>
      <c r="E584">
        <v>86489.09</v>
      </c>
      <c r="F584">
        <v>94167.66</v>
      </c>
      <c r="G584">
        <v>91775.45</v>
      </c>
      <c r="H584">
        <f>(1/(1-91/360*VLOOKUP($A584,Tbills!$B$4:$C$974,2,1)/100))^((1)/91)-1</f>
        <v>1.3767373306250441E-4</v>
      </c>
      <c r="I584">
        <f t="shared" ref="I584:I647" si="27">I583*(1-IF($A584&lt;=I579,I$1,I$1+IF(AND(WEEKDAY($A584)&lt;&gt;1,WEEKDAY($A584)&lt;&gt;7),J$1,0)))^($A584-$A583)*(1-0.5*(E584/E583-1))</f>
        <v>13.390020550807264</v>
      </c>
      <c r="K584">
        <f t="shared" si="26"/>
        <v>9.7775384465211612</v>
      </c>
      <c r="N584">
        <f t="shared" ref="N584:N647" si="28">N583*(1-N$1+H583)^($A584-$A583)*(2-E584/E583)</f>
        <v>8.8488575072561808</v>
      </c>
    </row>
    <row r="585" spans="1:14" x14ac:dyDescent="0.25">
      <c r="A585" s="1">
        <v>38911</v>
      </c>
      <c r="B585" s="11">
        <v>17.79</v>
      </c>
      <c r="C585" s="11">
        <v>17.62</v>
      </c>
      <c r="D585">
        <v>96161.18</v>
      </c>
      <c r="E585">
        <v>93708.88</v>
      </c>
      <c r="F585">
        <v>97537.42</v>
      </c>
      <c r="G585">
        <v>95046.97</v>
      </c>
      <c r="H585">
        <f>(1/(1-91/360*VLOOKUP($A585,Tbills!$B$4:$C$974,2,1)/100))^((1)/91)-1</f>
        <v>1.3767373306250441E-4</v>
      </c>
      <c r="I585">
        <f t="shared" si="27"/>
        <v>12.830811843122742</v>
      </c>
      <c r="K585">
        <f t="shared" ref="K585:K648" si="29">K584*(1-IF($A585&lt;=L$3,K$1,K$1+IF(AND(WEEKDAY($A585)&lt;&gt;1,WEEKDAY($A585)&lt;&gt;7),L$1,0)))^($A585-$A584)*(2-$E585/$E584)</f>
        <v>8.9609282483810624</v>
      </c>
      <c r="N585">
        <f t="shared" si="28"/>
        <v>8.1110041378392665</v>
      </c>
    </row>
    <row r="586" spans="1:14" x14ac:dyDescent="0.25">
      <c r="A586" s="1">
        <v>38912</v>
      </c>
      <c r="B586" s="11">
        <v>18.05</v>
      </c>
      <c r="C586" s="11">
        <v>17.87</v>
      </c>
      <c r="D586">
        <v>99146.37</v>
      </c>
      <c r="E586">
        <v>96605.05</v>
      </c>
      <c r="F586">
        <v>98797.04</v>
      </c>
      <c r="G586">
        <v>96261.34</v>
      </c>
      <c r="H586">
        <f>(1/(1-91/360*VLOOKUP($A586,Tbills!$B$4:$C$974,2,1)/100))^((1)/91)-1</f>
        <v>1.3767373306250441E-4</v>
      </c>
      <c r="I586">
        <f t="shared" si="27"/>
        <v>12.632208285982463</v>
      </c>
      <c r="K586">
        <f t="shared" si="29"/>
        <v>8.6835770197295474</v>
      </c>
      <c r="N586">
        <f t="shared" si="28"/>
        <v>7.8611165895382547</v>
      </c>
    </row>
    <row r="587" spans="1:14" x14ac:dyDescent="0.25">
      <c r="A587" s="1">
        <v>38915</v>
      </c>
      <c r="B587" s="11">
        <v>18.64</v>
      </c>
      <c r="C587" s="11">
        <v>18.079999999999998</v>
      </c>
      <c r="D587">
        <v>98356.41</v>
      </c>
      <c r="E587">
        <v>95795.44</v>
      </c>
      <c r="F587">
        <v>98467.26</v>
      </c>
      <c r="G587">
        <v>95900.27</v>
      </c>
      <c r="H587">
        <f>(1/(1-91/360*VLOOKUP($A587,Tbills!$B$4:$C$974,2,1)/100))^((1)/91)-1</f>
        <v>1.3879906425406929E-4</v>
      </c>
      <c r="I587">
        <f t="shared" si="27"/>
        <v>12.684150682841437</v>
      </c>
      <c r="K587">
        <f t="shared" si="29"/>
        <v>8.7551273266023859</v>
      </c>
      <c r="N587">
        <f t="shared" si="28"/>
        <v>7.9293922912140937</v>
      </c>
    </row>
    <row r="588" spans="1:14" x14ac:dyDescent="0.25">
      <c r="A588" s="1">
        <v>38916</v>
      </c>
      <c r="B588" s="11">
        <v>17.739999999999998</v>
      </c>
      <c r="C588" s="11">
        <v>17.350000000000001</v>
      </c>
      <c r="D588">
        <v>97098.8</v>
      </c>
      <c r="E588">
        <v>94557.28</v>
      </c>
      <c r="F588">
        <v>96874.47</v>
      </c>
      <c r="G588">
        <v>94335.69</v>
      </c>
      <c r="H588">
        <f>(1/(1-91/360*VLOOKUP($A588,Tbills!$B$4:$C$974,2,1)/100))^((1)/91)-1</f>
        <v>1.3879906425406929E-4</v>
      </c>
      <c r="I588">
        <f t="shared" si="27"/>
        <v>12.765789998406328</v>
      </c>
      <c r="K588">
        <f t="shared" si="29"/>
        <v>8.8678746636712003</v>
      </c>
      <c r="N588">
        <f t="shared" si="28"/>
        <v>8.0326977604381256</v>
      </c>
    </row>
    <row r="589" spans="1:14" x14ac:dyDescent="0.25">
      <c r="A589" s="1">
        <v>38917</v>
      </c>
      <c r="B589" s="11">
        <v>15.55</v>
      </c>
      <c r="C589" s="11">
        <v>15.93</v>
      </c>
      <c r="D589">
        <v>91937.55</v>
      </c>
      <c r="E589">
        <v>89518</v>
      </c>
      <c r="F589">
        <v>91686.42</v>
      </c>
      <c r="G589">
        <v>89270.51</v>
      </c>
      <c r="H589">
        <f>(1/(1-91/360*VLOOKUP($A589,Tbills!$B$4:$C$974,2,1)/100))^((1)/91)-1</f>
        <v>1.3879906425406929E-4</v>
      </c>
      <c r="I589">
        <f t="shared" si="27"/>
        <v>13.105615131978517</v>
      </c>
      <c r="K589">
        <f t="shared" si="29"/>
        <v>9.3400389183507766</v>
      </c>
      <c r="N589">
        <f t="shared" si="28"/>
        <v>8.4616490409705278</v>
      </c>
    </row>
    <row r="590" spans="1:14" x14ac:dyDescent="0.25">
      <c r="A590" s="1">
        <v>38918</v>
      </c>
      <c r="B590" s="11">
        <v>16.21</v>
      </c>
      <c r="C590" s="11">
        <v>16.489999999999998</v>
      </c>
      <c r="D590">
        <v>94957.36</v>
      </c>
      <c r="E590">
        <v>92445.91</v>
      </c>
      <c r="F590">
        <v>92871.15</v>
      </c>
      <c r="G590">
        <v>90411.63</v>
      </c>
      <c r="H590">
        <f>(1/(1-91/360*VLOOKUP($A590,Tbills!$B$4:$C$974,2,1)/100))^((1)/91)-1</f>
        <v>1.3879906425406929E-4</v>
      </c>
      <c r="I590">
        <f t="shared" si="27"/>
        <v>12.890953650711289</v>
      </c>
      <c r="K590">
        <f t="shared" si="29"/>
        <v>9.0341288066224052</v>
      </c>
      <c r="N590">
        <f t="shared" si="28"/>
        <v>8.1857229797746456</v>
      </c>
    </row>
    <row r="591" spans="1:14" x14ac:dyDescent="0.25">
      <c r="A591" s="1">
        <v>38919</v>
      </c>
      <c r="B591" s="11">
        <v>17.399999999999999</v>
      </c>
      <c r="C591" s="11">
        <v>17.07</v>
      </c>
      <c r="D591">
        <v>97155.28</v>
      </c>
      <c r="E591">
        <v>94572.87</v>
      </c>
      <c r="F591">
        <v>94339.12</v>
      </c>
      <c r="G591">
        <v>91828.18</v>
      </c>
      <c r="H591">
        <f>(1/(1-91/360*VLOOKUP($A591,Tbills!$B$4:$C$974,2,1)/100))^((1)/91)-1</f>
        <v>1.3879906425406929E-4</v>
      </c>
      <c r="I591">
        <f t="shared" si="27"/>
        <v>12.742326936603289</v>
      </c>
      <c r="K591">
        <f t="shared" si="29"/>
        <v>8.8258639531719112</v>
      </c>
      <c r="N591">
        <f t="shared" si="28"/>
        <v>7.9982032448718261</v>
      </c>
    </row>
    <row r="592" spans="1:14" x14ac:dyDescent="0.25">
      <c r="A592" s="1">
        <v>38922</v>
      </c>
      <c r="B592" s="11">
        <v>14.98</v>
      </c>
      <c r="C592" s="11">
        <v>15.64</v>
      </c>
      <c r="D592">
        <v>90088.960000000006</v>
      </c>
      <c r="E592">
        <v>87654.99</v>
      </c>
      <c r="F592">
        <v>91945.22</v>
      </c>
      <c r="G592">
        <v>89459.75</v>
      </c>
      <c r="H592">
        <f>(1/(1-91/360*VLOOKUP($A592,Tbills!$B$4:$C$974,2,1)/100))^((1)/91)-1</f>
        <v>1.390804152545666E-4</v>
      </c>
      <c r="I592">
        <f t="shared" si="27"/>
        <v>13.207337782096788</v>
      </c>
      <c r="K592">
        <f t="shared" si="29"/>
        <v>9.4701408463813337</v>
      </c>
      <c r="N592">
        <f t="shared" si="28"/>
        <v>8.5858831270383771</v>
      </c>
    </row>
    <row r="593" spans="1:14" x14ac:dyDescent="0.25">
      <c r="A593" s="1">
        <v>38923</v>
      </c>
      <c r="B593" s="11">
        <v>14.85</v>
      </c>
      <c r="C593" s="11">
        <v>14.96</v>
      </c>
      <c r="D593">
        <v>87611.94</v>
      </c>
      <c r="E593">
        <v>85232.71</v>
      </c>
      <c r="F593">
        <v>90995.21</v>
      </c>
      <c r="G593">
        <v>88522.98</v>
      </c>
      <c r="H593">
        <f>(1/(1-91/360*VLOOKUP($A593,Tbills!$B$4:$C$974,2,1)/100))^((1)/91)-1</f>
        <v>1.390804152545666E-4</v>
      </c>
      <c r="I593">
        <f t="shared" si="27"/>
        <v>13.389476723824483</v>
      </c>
      <c r="K593">
        <f t="shared" si="29"/>
        <v>9.731387832237159</v>
      </c>
      <c r="N593">
        <f t="shared" si="28"/>
        <v>8.8240483683447923</v>
      </c>
    </row>
    <row r="594" spans="1:14" x14ac:dyDescent="0.25">
      <c r="A594" s="1">
        <v>38924</v>
      </c>
      <c r="B594" s="11">
        <v>14.62</v>
      </c>
      <c r="C594" s="11">
        <v>14.9</v>
      </c>
      <c r="D594">
        <v>87013.99</v>
      </c>
      <c r="E594">
        <v>84639.15</v>
      </c>
      <c r="F594">
        <v>90236.88</v>
      </c>
      <c r="G594">
        <v>87772.94</v>
      </c>
      <c r="H594">
        <f>(1/(1-91/360*VLOOKUP($A594,Tbills!$B$4:$C$974,2,1)/100))^((1)/91)-1</f>
        <v>1.390804152545666E-4</v>
      </c>
      <c r="I594">
        <f t="shared" si="27"/>
        <v>13.435749128560689</v>
      </c>
      <c r="K594">
        <f t="shared" si="29"/>
        <v>9.7987007503593073</v>
      </c>
      <c r="N594">
        <f t="shared" si="28"/>
        <v>8.8864061369920595</v>
      </c>
    </row>
    <row r="595" spans="1:14" x14ac:dyDescent="0.25">
      <c r="A595" s="1">
        <v>38925</v>
      </c>
      <c r="B595" s="11">
        <v>14.94</v>
      </c>
      <c r="C595" s="11">
        <v>15.25</v>
      </c>
      <c r="D595">
        <v>88500.22</v>
      </c>
      <c r="E595">
        <v>86073.04</v>
      </c>
      <c r="F595">
        <v>91554.03</v>
      </c>
      <c r="G595">
        <v>89041.919999999998</v>
      </c>
      <c r="H595">
        <f>(1/(1-91/360*VLOOKUP($A595,Tbills!$B$4:$C$974,2,1)/100))^((1)/91)-1</f>
        <v>1.390804152545666E-4</v>
      </c>
      <c r="I595">
        <f t="shared" si="27"/>
        <v>13.321593438776732</v>
      </c>
      <c r="K595">
        <f t="shared" si="29"/>
        <v>9.6322502123277722</v>
      </c>
      <c r="N595">
        <f t="shared" si="28"/>
        <v>8.7367515038395407</v>
      </c>
    </row>
    <row r="596" spans="1:14" x14ac:dyDescent="0.25">
      <c r="A596" s="1">
        <v>38926</v>
      </c>
      <c r="B596" s="11">
        <v>14.33</v>
      </c>
      <c r="C596" s="11">
        <v>14.99</v>
      </c>
      <c r="D596">
        <v>85822.71</v>
      </c>
      <c r="E596">
        <v>83456.990000000005</v>
      </c>
      <c r="F596">
        <v>90685.62</v>
      </c>
      <c r="G596">
        <v>88184.960000000006</v>
      </c>
      <c r="H596">
        <f>(1/(1-91/360*VLOOKUP($A596,Tbills!$B$4:$C$974,2,1)/100))^((1)/91)-1</f>
        <v>1.390804152545666E-4</v>
      </c>
      <c r="I596">
        <f t="shared" si="27"/>
        <v>13.523685521678194</v>
      </c>
      <c r="K596">
        <f t="shared" si="29"/>
        <v>9.9245445241553636</v>
      </c>
      <c r="N596">
        <f t="shared" si="28"/>
        <v>9.003209930999942</v>
      </c>
    </row>
    <row r="597" spans="1:14" x14ac:dyDescent="0.25">
      <c r="A597" s="1">
        <v>38929</v>
      </c>
      <c r="B597" s="11">
        <v>14.95</v>
      </c>
      <c r="C597" s="11">
        <v>15.39</v>
      </c>
      <c r="D597">
        <v>86668.72</v>
      </c>
      <c r="E597">
        <v>84244.85</v>
      </c>
      <c r="F597">
        <v>91687.08</v>
      </c>
      <c r="G597">
        <v>89122</v>
      </c>
      <c r="H597">
        <f>(1/(1-91/360*VLOOKUP($A597,Tbills!$B$4:$C$974,2,1)/100))^((1)/91)-1</f>
        <v>1.390804152545666E-4</v>
      </c>
      <c r="I597">
        <f t="shared" si="27"/>
        <v>13.458800670918608</v>
      </c>
      <c r="K597">
        <f t="shared" si="29"/>
        <v>9.8294801681034478</v>
      </c>
      <c r="N597">
        <f t="shared" si="28"/>
        <v>8.9209485940690634</v>
      </c>
    </row>
    <row r="598" spans="1:14" x14ac:dyDescent="0.25">
      <c r="A598" s="1">
        <v>38930</v>
      </c>
      <c r="B598" s="11">
        <v>15.05</v>
      </c>
      <c r="C598" s="11">
        <v>15.61</v>
      </c>
      <c r="D598">
        <v>88780.7</v>
      </c>
      <c r="E598">
        <v>86286.04</v>
      </c>
      <c r="F598">
        <v>93291.87</v>
      </c>
      <c r="G598">
        <v>90669.5</v>
      </c>
      <c r="H598">
        <f>(1/(1-91/360*VLOOKUP($A598,Tbills!$B$4:$C$974,2,1)/100))^((1)/91)-1</f>
        <v>1.390804152545666E-4</v>
      </c>
      <c r="I598">
        <f t="shared" si="27"/>
        <v>13.295406256619035</v>
      </c>
      <c r="K598">
        <f t="shared" si="29"/>
        <v>9.5908724621437464</v>
      </c>
      <c r="N598">
        <f t="shared" si="28"/>
        <v>8.705689359682669</v>
      </c>
    </row>
    <row r="599" spans="1:14" x14ac:dyDescent="0.25">
      <c r="A599" s="1">
        <v>38931</v>
      </c>
      <c r="B599" s="11">
        <v>14.34</v>
      </c>
      <c r="C599" s="11">
        <v>15.09</v>
      </c>
      <c r="D599">
        <v>87034.73</v>
      </c>
      <c r="E599">
        <v>84577.13</v>
      </c>
      <c r="F599">
        <v>92275.64</v>
      </c>
      <c r="G599">
        <v>89669.23</v>
      </c>
      <c r="H599">
        <f>(1/(1-91/360*VLOOKUP($A599,Tbills!$B$4:$C$974,2,1)/100))^((1)/91)-1</f>
        <v>1.390804152545666E-4</v>
      </c>
      <c r="I599">
        <f t="shared" si="27"/>
        <v>13.426715699445003</v>
      </c>
      <c r="K599">
        <f t="shared" si="29"/>
        <v>9.7803658109658098</v>
      </c>
      <c r="N599">
        <f t="shared" si="28"/>
        <v>8.8790134510840026</v>
      </c>
    </row>
    <row r="600" spans="1:14" x14ac:dyDescent="0.25">
      <c r="A600" s="1">
        <v>38932</v>
      </c>
      <c r="B600" s="11">
        <v>14.46</v>
      </c>
      <c r="C600" s="11">
        <v>15.08</v>
      </c>
      <c r="D600">
        <v>86235.82</v>
      </c>
      <c r="E600">
        <v>83789.009999999995</v>
      </c>
      <c r="F600">
        <v>91946.1</v>
      </c>
      <c r="G600">
        <v>89336.53</v>
      </c>
      <c r="H600">
        <f>(1/(1-91/360*VLOOKUP($A600,Tbills!$B$4:$C$974,2,1)/100))^((1)/91)-1</f>
        <v>1.390804152545666E-4</v>
      </c>
      <c r="I600">
        <f t="shared" si="27"/>
        <v>13.488922082507978</v>
      </c>
      <c r="K600">
        <f t="shared" si="29"/>
        <v>9.8710429951222878</v>
      </c>
      <c r="N600">
        <f t="shared" si="28"/>
        <v>8.962666221688302</v>
      </c>
    </row>
    <row r="601" spans="1:14" x14ac:dyDescent="0.25">
      <c r="A601" s="1">
        <v>38933</v>
      </c>
      <c r="B601" s="11">
        <v>14.34</v>
      </c>
      <c r="C601" s="11">
        <v>15.14</v>
      </c>
      <c r="D601">
        <v>87521.9</v>
      </c>
      <c r="E601">
        <v>85026.94</v>
      </c>
      <c r="F601">
        <v>92808.91</v>
      </c>
      <c r="G601">
        <v>90162.42</v>
      </c>
      <c r="H601">
        <f>(1/(1-91/360*VLOOKUP($A601,Tbills!$B$4:$C$974,2,1)/100))^((1)/91)-1</f>
        <v>1.390804152545666E-4</v>
      </c>
      <c r="I601">
        <f t="shared" si="27"/>
        <v>13.388928418377654</v>
      </c>
      <c r="K601">
        <f t="shared" si="29"/>
        <v>9.7247515795357025</v>
      </c>
      <c r="N601">
        <f t="shared" si="28"/>
        <v>8.8311499735566859</v>
      </c>
    </row>
    <row r="602" spans="1:14" x14ac:dyDescent="0.25">
      <c r="A602" s="1">
        <v>38936</v>
      </c>
      <c r="B602" s="11">
        <v>15.23</v>
      </c>
      <c r="C602" s="11">
        <v>15.55</v>
      </c>
      <c r="D602">
        <v>88274.31</v>
      </c>
      <c r="E602">
        <v>85722.42</v>
      </c>
      <c r="F602">
        <v>93359.17</v>
      </c>
      <c r="G602">
        <v>90659.36</v>
      </c>
      <c r="H602">
        <f>(1/(1-91/360*VLOOKUP($A602,Tbills!$B$4:$C$974,2,1)/100))^((1)/91)-1</f>
        <v>1.3950245540850226E-4</v>
      </c>
      <c r="I602">
        <f t="shared" si="27"/>
        <v>13.333129745363449</v>
      </c>
      <c r="K602">
        <f t="shared" si="29"/>
        <v>9.6438601049538022</v>
      </c>
      <c r="N602">
        <f t="shared" si="28"/>
        <v>8.761598334641759</v>
      </c>
    </row>
    <row r="603" spans="1:14" x14ac:dyDescent="0.25">
      <c r="A603" s="1">
        <v>38937</v>
      </c>
      <c r="B603" s="11">
        <v>15.23</v>
      </c>
      <c r="C603" s="11">
        <v>15.73</v>
      </c>
      <c r="D603">
        <v>88000.69</v>
      </c>
      <c r="E603">
        <v>85444.75</v>
      </c>
      <c r="F603">
        <v>93864.62</v>
      </c>
      <c r="G603">
        <v>91137.55</v>
      </c>
      <c r="H603">
        <f>(1/(1-91/360*VLOOKUP($A603,Tbills!$B$4:$C$974,2,1)/100))^((1)/91)-1</f>
        <v>1.3950245540850226E-4</v>
      </c>
      <c r="I603">
        <f t="shared" si="27"/>
        <v>13.354376333166918</v>
      </c>
      <c r="K603">
        <f t="shared" si="29"/>
        <v>9.6746476435163942</v>
      </c>
      <c r="N603">
        <f t="shared" si="28"/>
        <v>8.790879807933873</v>
      </c>
    </row>
    <row r="604" spans="1:14" x14ac:dyDescent="0.25">
      <c r="A604" s="1">
        <v>38938</v>
      </c>
      <c r="B604" s="11">
        <v>15.2</v>
      </c>
      <c r="C604" s="11">
        <v>15.91</v>
      </c>
      <c r="D604">
        <v>87085.29</v>
      </c>
      <c r="E604">
        <v>84544.02</v>
      </c>
      <c r="F604">
        <v>94462.53</v>
      </c>
      <c r="G604">
        <v>91705.37</v>
      </c>
      <c r="H604">
        <f>(1/(1-91/360*VLOOKUP($A604,Tbills!$B$4:$C$974,2,1)/100))^((1)/91)-1</f>
        <v>1.3950245540850226E-4</v>
      </c>
      <c r="I604">
        <f t="shared" si="27"/>
        <v>13.424415607699203</v>
      </c>
      <c r="K604">
        <f t="shared" si="29"/>
        <v>9.7761791957335298</v>
      </c>
      <c r="N604">
        <f t="shared" si="28"/>
        <v>8.8844610324874331</v>
      </c>
    </row>
    <row r="605" spans="1:14" x14ac:dyDescent="0.25">
      <c r="A605" s="1">
        <v>38939</v>
      </c>
      <c r="B605" s="11">
        <v>14.46</v>
      </c>
      <c r="C605" s="11">
        <v>15.43</v>
      </c>
      <c r="D605">
        <v>87656.26</v>
      </c>
      <c r="E605">
        <v>85086.54</v>
      </c>
      <c r="F605">
        <v>94308.36</v>
      </c>
      <c r="G605">
        <v>91542.91</v>
      </c>
      <c r="H605">
        <f>(1/(1-91/360*VLOOKUP($A605,Tbills!$B$4:$C$974,2,1)/100))^((1)/91)-1</f>
        <v>1.3950245540850226E-4</v>
      </c>
      <c r="I605">
        <f t="shared" si="27"/>
        <v>13.38099500741275</v>
      </c>
      <c r="K605">
        <f t="shared" si="29"/>
        <v>9.7129929284213929</v>
      </c>
      <c r="N605">
        <f t="shared" si="28"/>
        <v>8.8283542946249547</v>
      </c>
    </row>
    <row r="606" spans="1:14" x14ac:dyDescent="0.25">
      <c r="A606" s="1">
        <v>38940</v>
      </c>
      <c r="B606" s="11">
        <v>14.3</v>
      </c>
      <c r="C606" s="11">
        <v>15.43</v>
      </c>
      <c r="D606">
        <v>88069.58</v>
      </c>
      <c r="E606">
        <v>85475.87</v>
      </c>
      <c r="F606">
        <v>94401.34</v>
      </c>
      <c r="G606">
        <v>91620.4</v>
      </c>
      <c r="H606">
        <f>(1/(1-91/360*VLOOKUP($A606,Tbills!$B$4:$C$974,2,1)/100))^((1)/91)-1</f>
        <v>1.3950245540850226E-4</v>
      </c>
      <c r="I606">
        <f t="shared" si="27"/>
        <v>13.350033860134406</v>
      </c>
      <c r="K606">
        <f t="shared" si="29"/>
        <v>9.6680989256038536</v>
      </c>
      <c r="N606">
        <f t="shared" si="28"/>
        <v>8.7888593514959279</v>
      </c>
    </row>
    <row r="607" spans="1:14" x14ac:dyDescent="0.25">
      <c r="A607" s="1">
        <v>38943</v>
      </c>
      <c r="B607" s="11">
        <v>14.26</v>
      </c>
      <c r="C607" s="11">
        <v>15.44</v>
      </c>
      <c r="D607">
        <v>84753.19</v>
      </c>
      <c r="E607">
        <v>82221.38</v>
      </c>
      <c r="F607">
        <v>93786.84</v>
      </c>
      <c r="G607">
        <v>90985.65</v>
      </c>
      <c r="H607">
        <f>(1/(1-91/360*VLOOKUP($A607,Tbills!$B$4:$C$974,2,1)/100))^((1)/91)-1</f>
        <v>1.3922109348540879E-4</v>
      </c>
      <c r="I607">
        <f t="shared" si="27"/>
        <v>13.603122619958409</v>
      </c>
      <c r="K607">
        <f t="shared" si="29"/>
        <v>10.034809113376756</v>
      </c>
      <c r="N607">
        <f t="shared" si="28"/>
        <v>9.1263009901454133</v>
      </c>
    </row>
    <row r="608" spans="1:14" x14ac:dyDescent="0.25">
      <c r="A608" s="1">
        <v>38944</v>
      </c>
      <c r="B608" s="11">
        <v>13.42</v>
      </c>
      <c r="C608" s="11">
        <v>14.82</v>
      </c>
      <c r="D608">
        <v>83970.37</v>
      </c>
      <c r="E608">
        <v>81450.490000000005</v>
      </c>
      <c r="F608">
        <v>92954.22</v>
      </c>
      <c r="G608">
        <v>90165.23</v>
      </c>
      <c r="H608">
        <f>(1/(1-91/360*VLOOKUP($A608,Tbills!$B$4:$C$974,2,1)/100))^((1)/91)-1</f>
        <v>1.3922109348540879E-4</v>
      </c>
      <c r="I608">
        <f t="shared" si="27"/>
        <v>13.666536884370423</v>
      </c>
      <c r="K608">
        <f t="shared" si="29"/>
        <v>10.12842157174855</v>
      </c>
      <c r="N608">
        <f t="shared" si="28"/>
        <v>9.2128090014828636</v>
      </c>
    </row>
    <row r="609" spans="1:14" x14ac:dyDescent="0.25">
      <c r="A609" s="1">
        <v>38945</v>
      </c>
      <c r="B609" s="11">
        <v>12.41</v>
      </c>
      <c r="C609" s="11">
        <v>14.05</v>
      </c>
      <c r="D609">
        <v>79820.100000000006</v>
      </c>
      <c r="E609">
        <v>77413.429999999993</v>
      </c>
      <c r="F609">
        <v>92363.19</v>
      </c>
      <c r="G609">
        <v>89579.38</v>
      </c>
      <c r="H609">
        <f>(1/(1-91/360*VLOOKUP($A609,Tbills!$B$4:$C$974,2,1)/100))^((1)/91)-1</f>
        <v>1.3922109348540879E-4</v>
      </c>
      <c r="I609">
        <f t="shared" si="27"/>
        <v>14.004860501586366</v>
      </c>
      <c r="K609">
        <f t="shared" si="29"/>
        <v>10.629937500583411</v>
      </c>
      <c r="N609">
        <f t="shared" si="28"/>
        <v>9.6704266393039138</v>
      </c>
    </row>
    <row r="610" spans="1:14" x14ac:dyDescent="0.25">
      <c r="A610" s="1">
        <v>38946</v>
      </c>
      <c r="B610" s="11">
        <v>12.24</v>
      </c>
      <c r="C610" s="11">
        <v>13.6</v>
      </c>
      <c r="D610">
        <v>79238.33</v>
      </c>
      <c r="E610">
        <v>76838.42</v>
      </c>
      <c r="F610">
        <v>93985.82</v>
      </c>
      <c r="G610">
        <v>91140.64</v>
      </c>
      <c r="H610">
        <f>(1/(1-91/360*VLOOKUP($A610,Tbills!$B$4:$C$974,2,1)/100))^((1)/91)-1</f>
        <v>1.3922109348540879E-4</v>
      </c>
      <c r="I610">
        <f t="shared" si="27"/>
        <v>14.056507155731774</v>
      </c>
      <c r="K610">
        <f t="shared" si="29"/>
        <v>10.708395577342005</v>
      </c>
      <c r="N610">
        <f t="shared" si="28"/>
        <v>9.7432524475581417</v>
      </c>
    </row>
    <row r="611" spans="1:14" x14ac:dyDescent="0.25">
      <c r="A611" s="1">
        <v>38947</v>
      </c>
      <c r="B611" s="11">
        <v>11.64</v>
      </c>
      <c r="C611" s="11">
        <v>13.16</v>
      </c>
      <c r="D611">
        <v>78050.460000000006</v>
      </c>
      <c r="E611">
        <v>75675.83</v>
      </c>
      <c r="F611">
        <v>94176.56</v>
      </c>
      <c r="G611">
        <v>91312.92</v>
      </c>
      <c r="H611">
        <f>(1/(1-91/360*VLOOKUP($A611,Tbills!$B$4:$C$974,2,1)/100))^((1)/91)-1</f>
        <v>1.3922109348540879E-4</v>
      </c>
      <c r="I611">
        <f t="shared" si="27"/>
        <v>14.162478270075043</v>
      </c>
      <c r="K611">
        <f t="shared" si="29"/>
        <v>10.869910752037269</v>
      </c>
      <c r="N611">
        <f t="shared" si="28"/>
        <v>9.8916821604722074</v>
      </c>
    </row>
    <row r="612" spans="1:14" x14ac:dyDescent="0.25">
      <c r="A612" s="1">
        <v>38950</v>
      </c>
      <c r="B612" s="11">
        <v>12.22</v>
      </c>
      <c r="C612" s="11">
        <v>13.66</v>
      </c>
      <c r="D612">
        <v>77711.039999999994</v>
      </c>
      <c r="E612">
        <v>75315.12</v>
      </c>
      <c r="F612">
        <v>93974.48</v>
      </c>
      <c r="G612">
        <v>91078.84</v>
      </c>
      <c r="H612">
        <f>(1/(1-91/360*VLOOKUP($A612,Tbills!$B$4:$C$974,2,1)/100))^((1)/91)-1</f>
        <v>1.390804152545666E-4</v>
      </c>
      <c r="I612">
        <f t="shared" si="27"/>
        <v>14.195122660622241</v>
      </c>
      <c r="K612">
        <f t="shared" si="29"/>
        <v>10.92019636992514</v>
      </c>
      <c r="N612">
        <f t="shared" si="28"/>
        <v>9.9418796092513215</v>
      </c>
    </row>
    <row r="613" spans="1:14" x14ac:dyDescent="0.25">
      <c r="A613" s="1">
        <v>38951</v>
      </c>
      <c r="B613" s="11">
        <v>12.19</v>
      </c>
      <c r="C613" s="11">
        <v>13.67</v>
      </c>
      <c r="D613">
        <v>77036.52</v>
      </c>
      <c r="E613">
        <v>74650.92</v>
      </c>
      <c r="F613">
        <v>93722.68</v>
      </c>
      <c r="G613">
        <v>90822.13</v>
      </c>
      <c r="H613">
        <f>(1/(1-91/360*VLOOKUP($A613,Tbills!$B$4:$C$974,2,1)/100))^((1)/91)-1</f>
        <v>1.390804152545666E-4</v>
      </c>
      <c r="I613">
        <f t="shared" si="27"/>
        <v>14.25734458173298</v>
      </c>
      <c r="K613">
        <f t="shared" si="29"/>
        <v>11.015987898155901</v>
      </c>
      <c r="N613">
        <f t="shared" si="28"/>
        <v>10.030580470481844</v>
      </c>
    </row>
    <row r="614" spans="1:14" x14ac:dyDescent="0.25">
      <c r="A614" s="1">
        <v>38952</v>
      </c>
      <c r="B614" s="11">
        <v>12.4</v>
      </c>
      <c r="C614" s="11">
        <v>13.88</v>
      </c>
      <c r="D614">
        <v>78503.839999999997</v>
      </c>
      <c r="E614">
        <v>76062.42</v>
      </c>
      <c r="F614">
        <v>94667.12</v>
      </c>
      <c r="G614">
        <v>91724.71</v>
      </c>
      <c r="H614">
        <f>(1/(1-91/360*VLOOKUP($A614,Tbills!$B$4:$C$974,2,1)/100))^((1)/91)-1</f>
        <v>1.390804152545666E-4</v>
      </c>
      <c r="I614">
        <f t="shared" si="27"/>
        <v>14.122188034051691</v>
      </c>
      <c r="K614">
        <f t="shared" si="29"/>
        <v>10.807194167052032</v>
      </c>
      <c r="N614">
        <f t="shared" si="28"/>
        <v>9.8419269008078025</v>
      </c>
    </row>
    <row r="615" spans="1:14" x14ac:dyDescent="0.25">
      <c r="A615" s="1">
        <v>38953</v>
      </c>
      <c r="B615" s="11">
        <v>12.4</v>
      </c>
      <c r="C615" s="11">
        <v>13.91</v>
      </c>
      <c r="D615">
        <v>77743.09</v>
      </c>
      <c r="E615">
        <v>75314.75</v>
      </c>
      <c r="F615">
        <v>93996.26</v>
      </c>
      <c r="G615">
        <v>91061.94</v>
      </c>
      <c r="H615">
        <f>(1/(1-91/360*VLOOKUP($A615,Tbills!$B$4:$C$974,2,1)/100))^((1)/91)-1</f>
        <v>1.390804152545666E-4</v>
      </c>
      <c r="I615">
        <f t="shared" si="27"/>
        <v>14.191227028124004</v>
      </c>
      <c r="K615">
        <f t="shared" si="29"/>
        <v>10.912917237637993</v>
      </c>
      <c r="N615">
        <f t="shared" si="28"/>
        <v>9.9396846697543744</v>
      </c>
    </row>
    <row r="616" spans="1:14" x14ac:dyDescent="0.25">
      <c r="A616" s="1">
        <v>38954</v>
      </c>
      <c r="B616" s="11">
        <v>12.31</v>
      </c>
      <c r="C616" s="11">
        <v>13.79</v>
      </c>
      <c r="D616">
        <v>76155.199999999997</v>
      </c>
      <c r="E616">
        <v>73765.990000000005</v>
      </c>
      <c r="F616">
        <v>93596.14</v>
      </c>
      <c r="G616">
        <v>90661.65</v>
      </c>
      <c r="H616">
        <f>(1/(1-91/360*VLOOKUP($A616,Tbills!$B$4:$C$974,2,1)/100))^((1)/91)-1</f>
        <v>1.390804152545666E-4</v>
      </c>
      <c r="I616">
        <f t="shared" si="27"/>
        <v>14.336766886537598</v>
      </c>
      <c r="K616">
        <f t="shared" si="29"/>
        <v>11.136809928845066</v>
      </c>
      <c r="N616">
        <f t="shared" si="28"/>
        <v>10.145118344238488</v>
      </c>
    </row>
    <row r="617" spans="1:14" x14ac:dyDescent="0.25">
      <c r="A617" s="1">
        <v>38957</v>
      </c>
      <c r="B617" s="11">
        <v>12.18</v>
      </c>
      <c r="C617" s="11">
        <v>13.57</v>
      </c>
      <c r="D617">
        <v>75090.960000000006</v>
      </c>
      <c r="E617">
        <v>72704.350000000006</v>
      </c>
      <c r="F617">
        <v>93529.05</v>
      </c>
      <c r="G617">
        <v>90558.83</v>
      </c>
      <c r="H617">
        <f>(1/(1-91/360*VLOOKUP($A617,Tbills!$B$4:$C$974,2,1)/100))^((1)/91)-1</f>
        <v>1.3865839148441417E-4</v>
      </c>
      <c r="I617">
        <f t="shared" si="27"/>
        <v>14.438806776237026</v>
      </c>
      <c r="K617">
        <f t="shared" si="29"/>
        <v>11.295512453892544</v>
      </c>
      <c r="N617">
        <f t="shared" si="28"/>
        <v>10.294279182080361</v>
      </c>
    </row>
    <row r="618" spans="1:14" x14ac:dyDescent="0.25">
      <c r="A618" s="1">
        <v>38958</v>
      </c>
      <c r="B618" s="11">
        <v>12.28</v>
      </c>
      <c r="C618" s="11">
        <v>13.6</v>
      </c>
      <c r="D618">
        <v>75995.960000000006</v>
      </c>
      <c r="E618">
        <v>73570.509999999995</v>
      </c>
      <c r="F618">
        <v>93067.82</v>
      </c>
      <c r="G618">
        <v>90099.69</v>
      </c>
      <c r="H618">
        <f>(1/(1-91/360*VLOOKUP($A618,Tbills!$B$4:$C$974,2,1)/100))^((1)/91)-1</f>
        <v>1.3865839148441417E-4</v>
      </c>
      <c r="I618">
        <f t="shared" si="27"/>
        <v>14.352425173052751</v>
      </c>
      <c r="K618">
        <f t="shared" si="29"/>
        <v>11.160424050103211</v>
      </c>
      <c r="N618">
        <f t="shared" si="28"/>
        <v>10.172672922346194</v>
      </c>
    </row>
    <row r="619" spans="1:14" x14ac:dyDescent="0.25">
      <c r="A619" s="1">
        <v>38959</v>
      </c>
      <c r="B619" s="11">
        <v>12.22</v>
      </c>
      <c r="C619" s="11">
        <v>13.5</v>
      </c>
      <c r="D619">
        <v>75507.03</v>
      </c>
      <c r="E619">
        <v>73086.990000000005</v>
      </c>
      <c r="F619">
        <v>92173.35</v>
      </c>
      <c r="G619">
        <v>89221.26</v>
      </c>
      <c r="H619">
        <f>(1/(1-91/360*VLOOKUP($A619,Tbills!$B$4:$C$974,2,1)/100))^((1)/91)-1</f>
        <v>1.3865839148441417E-4</v>
      </c>
      <c r="I619">
        <f t="shared" si="27"/>
        <v>14.399213883277209</v>
      </c>
      <c r="K619">
        <f t="shared" si="29"/>
        <v>11.233249356187651</v>
      </c>
      <c r="N619">
        <f t="shared" si="28"/>
        <v>10.240570823085658</v>
      </c>
    </row>
    <row r="620" spans="1:14" x14ac:dyDescent="0.25">
      <c r="A620" s="1">
        <v>38960</v>
      </c>
      <c r="B620" s="11">
        <v>12.31</v>
      </c>
      <c r="C620" s="11">
        <v>13.47</v>
      </c>
      <c r="D620">
        <v>74367.31</v>
      </c>
      <c r="E620">
        <v>71973.67</v>
      </c>
      <c r="F620">
        <v>91379.99</v>
      </c>
      <c r="G620">
        <v>88440.93</v>
      </c>
      <c r="H620">
        <f>(1/(1-91/360*VLOOKUP($A620,Tbills!$B$4:$C$974,2,1)/100))^((1)/91)-1</f>
        <v>1.3865839148441417E-4</v>
      </c>
      <c r="I620">
        <f t="shared" si="27"/>
        <v>14.50850647653578</v>
      </c>
      <c r="K620">
        <f t="shared" si="29"/>
        <v>11.4038321115085</v>
      </c>
      <c r="N620">
        <f t="shared" si="28"/>
        <v>10.397620500535753</v>
      </c>
    </row>
    <row r="621" spans="1:14" x14ac:dyDescent="0.25">
      <c r="A621" s="1">
        <v>38961</v>
      </c>
      <c r="B621" s="11">
        <v>11.96</v>
      </c>
      <c r="C621" s="11">
        <v>13.3</v>
      </c>
      <c r="D621">
        <v>72860.47</v>
      </c>
      <c r="E621">
        <v>70505.350000000006</v>
      </c>
      <c r="F621">
        <v>90832.55</v>
      </c>
      <c r="G621">
        <v>87898.83</v>
      </c>
      <c r="H621">
        <f>(1/(1-91/360*VLOOKUP($A621,Tbills!$B$4:$C$974,2,1)/100))^((1)/91)-1</f>
        <v>1.3865839148441417E-4</v>
      </c>
      <c r="I621">
        <f t="shared" si="27"/>
        <v>14.656117530430244</v>
      </c>
      <c r="K621">
        <f t="shared" si="29"/>
        <v>11.635937365824107</v>
      </c>
      <c r="N621">
        <f t="shared" si="28"/>
        <v>10.610818926739773</v>
      </c>
    </row>
    <row r="622" spans="1:14" x14ac:dyDescent="0.25">
      <c r="A622" s="1">
        <v>38965</v>
      </c>
      <c r="B622" s="11">
        <v>12.63</v>
      </c>
      <c r="C622" s="11">
        <v>13.57</v>
      </c>
      <c r="D622">
        <v>73351.100000000006</v>
      </c>
      <c r="E622">
        <v>70941.009999999995</v>
      </c>
      <c r="F622">
        <v>91198.87</v>
      </c>
      <c r="G622">
        <v>88204.56</v>
      </c>
      <c r="H622">
        <f>(1/(1-91/360*VLOOKUP($A622,Tbills!$B$4:$C$974,2,1)/100))^((1)/91)-1</f>
        <v>1.3570468373758082E-4</v>
      </c>
      <c r="I622">
        <f t="shared" si="27"/>
        <v>14.609315612973329</v>
      </c>
      <c r="K622">
        <f t="shared" si="29"/>
        <v>11.561883435030159</v>
      </c>
      <c r="N622">
        <f t="shared" si="28"/>
        <v>10.549542842517825</v>
      </c>
    </row>
    <row r="623" spans="1:14" x14ac:dyDescent="0.25">
      <c r="A623" s="1">
        <v>38966</v>
      </c>
      <c r="B623" s="11">
        <v>13.74</v>
      </c>
      <c r="C623" s="11">
        <v>14.5</v>
      </c>
      <c r="D623">
        <v>76409.679999999993</v>
      </c>
      <c r="E623">
        <v>73889.47</v>
      </c>
      <c r="F623">
        <v>92997.49</v>
      </c>
      <c r="G623">
        <v>89932.15</v>
      </c>
      <c r="H623">
        <f>(1/(1-91/360*VLOOKUP($A623,Tbills!$B$4:$C$974,2,1)/100))^((1)/91)-1</f>
        <v>1.3570468373758082E-4</v>
      </c>
      <c r="I623">
        <f t="shared" si="27"/>
        <v>14.305346081449747</v>
      </c>
      <c r="K623">
        <f t="shared" si="29"/>
        <v>11.080830730377231</v>
      </c>
      <c r="N623">
        <f t="shared" si="28"/>
        <v>10.112079443710124</v>
      </c>
    </row>
    <row r="624" spans="1:14" x14ac:dyDescent="0.25">
      <c r="A624" s="1">
        <v>38967</v>
      </c>
      <c r="B624" s="11">
        <v>13.88</v>
      </c>
      <c r="C624" s="11">
        <v>14.73</v>
      </c>
      <c r="D624">
        <v>77273.38</v>
      </c>
      <c r="E624">
        <v>74714.649999999994</v>
      </c>
      <c r="F624">
        <v>93356.97</v>
      </c>
      <c r="G624">
        <v>90267.58</v>
      </c>
      <c r="H624">
        <f>(1/(1-91/360*VLOOKUP($A624,Tbills!$B$4:$C$974,2,1)/100))^((1)/91)-1</f>
        <v>1.3570468373758082E-4</v>
      </c>
      <c r="I624">
        <f t="shared" si="27"/>
        <v>14.225096480871047</v>
      </c>
      <c r="K624">
        <f t="shared" si="29"/>
        <v>10.956572322430523</v>
      </c>
      <c r="N624">
        <f t="shared" si="28"/>
        <v>10.000137249174699</v>
      </c>
    </row>
    <row r="625" spans="1:14" x14ac:dyDescent="0.25">
      <c r="A625" s="1">
        <v>38968</v>
      </c>
      <c r="B625" s="11">
        <v>13.16</v>
      </c>
      <c r="C625" s="11">
        <v>14.29</v>
      </c>
      <c r="D625">
        <v>76765.490000000005</v>
      </c>
      <c r="E625">
        <v>74213.440000000002</v>
      </c>
      <c r="F625">
        <v>91723.36</v>
      </c>
      <c r="G625">
        <v>88675.78</v>
      </c>
      <c r="H625">
        <f>(1/(1-91/360*VLOOKUP($A625,Tbills!$B$4:$C$974,2,1)/100))^((1)/91)-1</f>
        <v>1.3570468373758082E-4</v>
      </c>
      <c r="I625">
        <f t="shared" si="27"/>
        <v>14.272438267252527</v>
      </c>
      <c r="K625">
        <f t="shared" si="29"/>
        <v>11.029558818397996</v>
      </c>
      <c r="N625">
        <f t="shared" si="28"/>
        <v>10.068215219024465</v>
      </c>
    </row>
    <row r="626" spans="1:14" x14ac:dyDescent="0.25">
      <c r="A626" s="1">
        <v>38971</v>
      </c>
      <c r="B626" s="11">
        <v>12.99</v>
      </c>
      <c r="C626" s="11">
        <v>14.32</v>
      </c>
      <c r="D626">
        <v>77088.679999999993</v>
      </c>
      <c r="E626">
        <v>74495.67</v>
      </c>
      <c r="F626">
        <v>91254.28</v>
      </c>
      <c r="G626">
        <v>88186.18</v>
      </c>
      <c r="H626">
        <f>(1/(1-91/360*VLOOKUP($A626,Tbills!$B$4:$C$974,2,1)/100))^((1)/91)-1</f>
        <v>1.3472029280281461E-4</v>
      </c>
      <c r="I626">
        <f t="shared" si="27"/>
        <v>14.244187307592899</v>
      </c>
      <c r="K626">
        <f t="shared" si="29"/>
        <v>10.986078773789526</v>
      </c>
      <c r="N626">
        <f t="shared" si="28"/>
        <v>10.032897007723863</v>
      </c>
    </row>
    <row r="627" spans="1:14" x14ac:dyDescent="0.25">
      <c r="A627" s="1">
        <v>38972</v>
      </c>
      <c r="B627" s="11">
        <v>11.92</v>
      </c>
      <c r="C627" s="11">
        <v>13.81</v>
      </c>
      <c r="D627">
        <v>73045.98</v>
      </c>
      <c r="E627">
        <v>70578.91</v>
      </c>
      <c r="F627">
        <v>90987.68</v>
      </c>
      <c r="G627">
        <v>87916.67</v>
      </c>
      <c r="H627">
        <f>(1/(1-91/360*VLOOKUP($A627,Tbills!$B$4:$C$974,2,1)/100))^((1)/91)-1</f>
        <v>1.3472029280281461E-4</v>
      </c>
      <c r="I627">
        <f t="shared" si="27"/>
        <v>14.618265251077347</v>
      </c>
      <c r="K627">
        <f t="shared" si="29"/>
        <v>11.56315542530432</v>
      </c>
      <c r="N627">
        <f t="shared" si="28"/>
        <v>10.561428899440198</v>
      </c>
    </row>
    <row r="628" spans="1:14" x14ac:dyDescent="0.25">
      <c r="A628" s="1">
        <v>38973</v>
      </c>
      <c r="B628" s="11">
        <v>11.18</v>
      </c>
      <c r="C628" s="11">
        <v>13.53</v>
      </c>
      <c r="D628">
        <v>71785.960000000006</v>
      </c>
      <c r="E628">
        <v>69351.929999999993</v>
      </c>
      <c r="F628">
        <v>91103.43</v>
      </c>
      <c r="G628">
        <v>88016.67</v>
      </c>
      <c r="H628">
        <f>(1/(1-91/360*VLOOKUP($A628,Tbills!$B$4:$C$974,2,1)/100))^((1)/91)-1</f>
        <v>1.3472029280281461E-4</v>
      </c>
      <c r="I628">
        <f t="shared" si="27"/>
        <v>14.744947181872734</v>
      </c>
      <c r="K628">
        <f t="shared" si="29"/>
        <v>11.76362733416061</v>
      </c>
      <c r="N628">
        <f t="shared" si="28"/>
        <v>10.746084355750714</v>
      </c>
    </row>
    <row r="629" spans="1:14" x14ac:dyDescent="0.25">
      <c r="A629" s="1">
        <v>38974</v>
      </c>
      <c r="B629" s="11">
        <v>11.55</v>
      </c>
      <c r="C629" s="11">
        <v>13.86</v>
      </c>
      <c r="D629">
        <v>72834.73</v>
      </c>
      <c r="E629">
        <v>70355.8</v>
      </c>
      <c r="F629">
        <v>91958.77</v>
      </c>
      <c r="G629">
        <v>88831.18</v>
      </c>
      <c r="H629">
        <f>(1/(1-91/360*VLOOKUP($A629,Tbills!$B$4:$C$974,2,1)/100))^((1)/91)-1</f>
        <v>1.3472029280281461E-4</v>
      </c>
      <c r="I629">
        <f t="shared" si="27"/>
        <v>14.637849545149734</v>
      </c>
      <c r="K629">
        <f t="shared" si="29"/>
        <v>11.592808726367789</v>
      </c>
      <c r="N629">
        <f t="shared" si="28"/>
        <v>10.591569713911705</v>
      </c>
    </row>
    <row r="630" spans="1:14" x14ac:dyDescent="0.25">
      <c r="A630" s="1">
        <v>38975</v>
      </c>
      <c r="B630" s="11">
        <v>11.76</v>
      </c>
      <c r="C630" s="11">
        <v>13.64</v>
      </c>
      <c r="D630">
        <v>72568.600000000006</v>
      </c>
      <c r="E630">
        <v>70089.25</v>
      </c>
      <c r="F630">
        <v>92158.78</v>
      </c>
      <c r="G630">
        <v>89012.42</v>
      </c>
      <c r="H630">
        <f>(1/(1-91/360*VLOOKUP($A630,Tbills!$B$4:$C$974,2,1)/100))^((1)/91)-1</f>
        <v>1.3472029280281461E-4</v>
      </c>
      <c r="I630">
        <f t="shared" si="27"/>
        <v>14.665196318394717</v>
      </c>
      <c r="K630">
        <f t="shared" si="29"/>
        <v>11.636187259514935</v>
      </c>
      <c r="N630">
        <f t="shared" si="28"/>
        <v>10.632736015533977</v>
      </c>
    </row>
    <row r="631" spans="1:14" x14ac:dyDescent="0.25">
      <c r="A631" s="1">
        <v>38978</v>
      </c>
      <c r="B631" s="11">
        <v>11.78</v>
      </c>
      <c r="C631" s="11">
        <v>13.62</v>
      </c>
      <c r="D631">
        <v>71883.740000000005</v>
      </c>
      <c r="E631">
        <v>69399.460000000006</v>
      </c>
      <c r="F631">
        <v>92384.56</v>
      </c>
      <c r="G631">
        <v>89194.51</v>
      </c>
      <c r="H631">
        <f>(1/(1-91/360*VLOOKUP($A631,Tbills!$B$4:$C$974,2,1)/100))^((1)/91)-1</f>
        <v>1.3457967280272598E-4</v>
      </c>
      <c r="I631">
        <f t="shared" si="27"/>
        <v>14.736210083002334</v>
      </c>
      <c r="K631">
        <f t="shared" si="29"/>
        <v>11.749064096831692</v>
      </c>
      <c r="N631">
        <f t="shared" si="28"/>
        <v>10.740527623714408</v>
      </c>
    </row>
    <row r="632" spans="1:14" x14ac:dyDescent="0.25">
      <c r="A632" s="1">
        <v>38979</v>
      </c>
      <c r="B632" s="11">
        <v>11.98</v>
      </c>
      <c r="C632" s="11">
        <v>13.86</v>
      </c>
      <c r="D632">
        <v>71581.67</v>
      </c>
      <c r="E632">
        <v>69098.490000000005</v>
      </c>
      <c r="F632">
        <v>92887.21</v>
      </c>
      <c r="G632">
        <v>89667.8</v>
      </c>
      <c r="H632">
        <f>(1/(1-91/360*VLOOKUP($A632,Tbills!$B$4:$C$974,2,1)/100))^((1)/91)-1</f>
        <v>1.3457967280272598E-4</v>
      </c>
      <c r="I632">
        <f t="shared" si="27"/>
        <v>14.767779536528295</v>
      </c>
      <c r="K632">
        <f t="shared" si="29"/>
        <v>11.799467580994941</v>
      </c>
      <c r="N632">
        <f t="shared" si="28"/>
        <v>10.788159649806113</v>
      </c>
    </row>
    <row r="633" spans="1:14" x14ac:dyDescent="0.25">
      <c r="A633" s="1">
        <v>38980</v>
      </c>
      <c r="B633" s="11">
        <v>11.39</v>
      </c>
      <c r="C633" s="11">
        <v>13.43</v>
      </c>
      <c r="D633">
        <v>70196.86</v>
      </c>
      <c r="E633">
        <v>67752.42</v>
      </c>
      <c r="F633">
        <v>92069.63</v>
      </c>
      <c r="G633">
        <v>88866.49</v>
      </c>
      <c r="H633">
        <f>(1/(1-91/360*VLOOKUP($A633,Tbills!$B$4:$C$974,2,1)/100))^((1)/91)-1</f>
        <v>1.3457967280272598E-4</v>
      </c>
      <c r="I633">
        <f t="shared" si="27"/>
        <v>14.911232955525749</v>
      </c>
      <c r="K633">
        <f t="shared" si="29"/>
        <v>12.02876630395437</v>
      </c>
      <c r="N633">
        <f t="shared" si="28"/>
        <v>10.999391267416165</v>
      </c>
    </row>
    <row r="634" spans="1:14" x14ac:dyDescent="0.25">
      <c r="A634" s="1">
        <v>38981</v>
      </c>
      <c r="B634" s="11">
        <v>12.25</v>
      </c>
      <c r="C634" s="11">
        <v>13.95</v>
      </c>
      <c r="D634">
        <v>72099.7</v>
      </c>
      <c r="E634">
        <v>69579.88</v>
      </c>
      <c r="F634">
        <v>92379.51</v>
      </c>
      <c r="G634">
        <v>89153.63</v>
      </c>
      <c r="H634">
        <f>(1/(1-91/360*VLOOKUP($A634,Tbills!$B$4:$C$974,2,1)/100))^((1)/91)-1</f>
        <v>1.3457967280272598E-4</v>
      </c>
      <c r="I634">
        <f t="shared" si="27"/>
        <v>14.709752609538693</v>
      </c>
      <c r="K634">
        <f t="shared" si="29"/>
        <v>11.70377387819032</v>
      </c>
      <c r="N634">
        <f t="shared" si="28"/>
        <v>10.703753425227617</v>
      </c>
    </row>
    <row r="635" spans="1:14" x14ac:dyDescent="0.25">
      <c r="A635" s="1">
        <v>38982</v>
      </c>
      <c r="B635" s="11">
        <v>12.59</v>
      </c>
      <c r="C635" s="11">
        <v>14.14</v>
      </c>
      <c r="D635">
        <v>72329.86</v>
      </c>
      <c r="E635">
        <v>69792.63</v>
      </c>
      <c r="F635">
        <v>93403.75</v>
      </c>
      <c r="G635">
        <v>90130.11</v>
      </c>
      <c r="H635">
        <f>(1/(1-91/360*VLOOKUP($A635,Tbills!$B$4:$C$974,2,1)/100))^((1)/91)-1</f>
        <v>1.3457967280272598E-4</v>
      </c>
      <c r="I635">
        <f t="shared" si="27"/>
        <v>14.686881798005226</v>
      </c>
      <c r="K635">
        <f t="shared" si="29"/>
        <v>11.667444548218795</v>
      </c>
      <c r="N635">
        <f t="shared" si="28"/>
        <v>10.672066656436233</v>
      </c>
    </row>
    <row r="636" spans="1:14" x14ac:dyDescent="0.25">
      <c r="A636" s="1">
        <v>38985</v>
      </c>
      <c r="B636" s="11">
        <v>12.12</v>
      </c>
      <c r="C636" s="11">
        <v>13.72</v>
      </c>
      <c r="D636">
        <v>69971.73</v>
      </c>
      <c r="E636">
        <v>67489.039999999994</v>
      </c>
      <c r="F636">
        <v>92570.38</v>
      </c>
      <c r="G636">
        <v>89289.55</v>
      </c>
      <c r="H636">
        <f>(1/(1-91/360*VLOOKUP($A636,Tbills!$B$4:$C$974,2,1)/100))^((1)/91)-1</f>
        <v>1.3331417464845785E-4</v>
      </c>
      <c r="I636">
        <f t="shared" si="27"/>
        <v>14.928095250086919</v>
      </c>
      <c r="K636">
        <f t="shared" si="29"/>
        <v>12.050858663864016</v>
      </c>
      <c r="N636">
        <f t="shared" si="28"/>
        <v>11.027539112784831</v>
      </c>
    </row>
    <row r="637" spans="1:14" x14ac:dyDescent="0.25">
      <c r="A637" s="1">
        <v>38986</v>
      </c>
      <c r="B637" s="11">
        <v>11.53</v>
      </c>
      <c r="C637" s="11">
        <v>13.15</v>
      </c>
      <c r="D637">
        <v>68516.75</v>
      </c>
      <c r="E637">
        <v>66076.679999999993</v>
      </c>
      <c r="F637">
        <v>92895.93</v>
      </c>
      <c r="G637">
        <v>89591.66</v>
      </c>
      <c r="H637">
        <f>(1/(1-91/360*VLOOKUP($A637,Tbills!$B$4:$C$974,2,1)/100))^((1)/91)-1</f>
        <v>1.3331417464845785E-4</v>
      </c>
      <c r="I637">
        <f t="shared" si="27"/>
        <v>15.083904634386709</v>
      </c>
      <c r="K637">
        <f t="shared" si="29"/>
        <v>12.302476974867105</v>
      </c>
      <c r="N637">
        <f t="shared" si="28"/>
        <v>11.259399668224395</v>
      </c>
    </row>
    <row r="638" spans="1:14" x14ac:dyDescent="0.25">
      <c r="A638" s="1">
        <v>38987</v>
      </c>
      <c r="B638" s="11">
        <v>11.58</v>
      </c>
      <c r="C638" s="11">
        <v>13.34</v>
      </c>
      <c r="D638">
        <v>68740.990000000005</v>
      </c>
      <c r="E638">
        <v>66284.12</v>
      </c>
      <c r="F638">
        <v>93248.86</v>
      </c>
      <c r="G638">
        <v>89920.09</v>
      </c>
      <c r="H638">
        <f>(1/(1-91/360*VLOOKUP($A638,Tbills!$B$4:$C$974,2,1)/100))^((1)/91)-1</f>
        <v>1.3331417464845785E-4</v>
      </c>
      <c r="I638">
        <f t="shared" si="27"/>
        <v>15.059835579641918</v>
      </c>
      <c r="K638">
        <f t="shared" si="29"/>
        <v>12.263283595653911</v>
      </c>
      <c r="N638">
        <f t="shared" si="28"/>
        <v>11.225133290387637</v>
      </c>
    </row>
    <row r="639" spans="1:14" x14ac:dyDescent="0.25">
      <c r="A639" s="1">
        <v>38988</v>
      </c>
      <c r="B639" s="11">
        <v>11.72</v>
      </c>
      <c r="C639" s="11">
        <v>13.46</v>
      </c>
      <c r="D639">
        <v>68553.81</v>
      </c>
      <c r="E639">
        <v>66094.789999999994</v>
      </c>
      <c r="F639">
        <v>93342.57</v>
      </c>
      <c r="G639">
        <v>89998.47</v>
      </c>
      <c r="H639">
        <f>(1/(1-91/360*VLOOKUP($A639,Tbills!$B$4:$C$974,2,1)/100))^((1)/91)-1</f>
        <v>1.3331417464845785E-4</v>
      </c>
      <c r="I639">
        <f t="shared" si="27"/>
        <v>15.080951058795705</v>
      </c>
      <c r="K639">
        <f t="shared" si="29"/>
        <v>12.297738908125888</v>
      </c>
      <c r="N639">
        <f t="shared" si="28"/>
        <v>11.258280472193377</v>
      </c>
    </row>
    <row r="640" spans="1:14" x14ac:dyDescent="0.25">
      <c r="A640" s="1">
        <v>38989</v>
      </c>
      <c r="B640" s="11">
        <v>11.98</v>
      </c>
      <c r="C640" s="11">
        <v>13.71</v>
      </c>
      <c r="D640">
        <v>68302.509999999995</v>
      </c>
      <c r="E640">
        <v>65843.69</v>
      </c>
      <c r="F640">
        <v>93953.13</v>
      </c>
      <c r="G640">
        <v>90575.16</v>
      </c>
      <c r="H640">
        <f>(1/(1-91/360*VLOOKUP($A640,Tbills!$B$4:$C$974,2,1)/100))^((1)/91)-1</f>
        <v>1.3331417464845785E-4</v>
      </c>
      <c r="I640">
        <f t="shared" si="27"/>
        <v>15.109204734105891</v>
      </c>
      <c r="K640">
        <f t="shared" si="29"/>
        <v>12.343884167252231</v>
      </c>
      <c r="N640">
        <f t="shared" si="28"/>
        <v>11.302140289732279</v>
      </c>
    </row>
    <row r="641" spans="1:14" x14ac:dyDescent="0.25">
      <c r="A641" s="1">
        <v>38992</v>
      </c>
      <c r="B641" s="11">
        <v>12.57</v>
      </c>
      <c r="C641" s="11">
        <v>13.92</v>
      </c>
      <c r="D641">
        <v>69535.289999999994</v>
      </c>
      <c r="E641">
        <v>67005.75</v>
      </c>
      <c r="F641">
        <v>94008.16</v>
      </c>
      <c r="G641">
        <v>90591.99</v>
      </c>
      <c r="H641">
        <f>(1/(1-91/360*VLOOKUP($A641,Tbills!$B$4:$C$974,2,1)/100))^((1)/91)-1</f>
        <v>1.3317357283559872E-4</v>
      </c>
      <c r="I641">
        <f t="shared" si="27"/>
        <v>14.974705991905381</v>
      </c>
      <c r="K641">
        <f t="shared" si="29"/>
        <v>12.124335578004038</v>
      </c>
      <c r="N641">
        <f t="shared" si="28"/>
        <v>11.105880238672258</v>
      </c>
    </row>
    <row r="642" spans="1:14" x14ac:dyDescent="0.25">
      <c r="A642" s="1">
        <v>38993</v>
      </c>
      <c r="B642" s="11">
        <v>12.24</v>
      </c>
      <c r="C642" s="11">
        <v>13.78</v>
      </c>
      <c r="D642">
        <v>69581.73</v>
      </c>
      <c r="E642">
        <v>67041.58</v>
      </c>
      <c r="F642">
        <v>93614.720000000001</v>
      </c>
      <c r="G642">
        <v>90200.78</v>
      </c>
      <c r="H642">
        <f>(1/(1-91/360*VLOOKUP($A642,Tbills!$B$4:$C$974,2,1)/100))^((1)/91)-1</f>
        <v>1.3317357283559872E-4</v>
      </c>
      <c r="I642">
        <f t="shared" si="27"/>
        <v>14.97031262951247</v>
      </c>
      <c r="K642">
        <f t="shared" si="29"/>
        <v>12.117287936149319</v>
      </c>
      <c r="N642">
        <f t="shared" si="28"/>
        <v>11.101009261890772</v>
      </c>
    </row>
    <row r="643" spans="1:14" x14ac:dyDescent="0.25">
      <c r="A643" s="1">
        <v>38994</v>
      </c>
      <c r="B643" s="11">
        <v>11.86</v>
      </c>
      <c r="C643" s="11">
        <v>13.37</v>
      </c>
      <c r="D643">
        <v>66085.990000000005</v>
      </c>
      <c r="E643">
        <v>63664.53</v>
      </c>
      <c r="F643">
        <v>93663.2</v>
      </c>
      <c r="G643">
        <v>90235.48</v>
      </c>
      <c r="H643">
        <f>(1/(1-91/360*VLOOKUP($A643,Tbills!$B$4:$C$974,2,1)/100))^((1)/91)-1</f>
        <v>1.3317357283559872E-4</v>
      </c>
      <c r="I643">
        <f t="shared" si="27"/>
        <v>15.346958992161873</v>
      </c>
      <c r="K643">
        <f t="shared" si="29"/>
        <v>12.727072867909698</v>
      </c>
      <c r="N643">
        <f t="shared" si="28"/>
        <v>11.66131608395921</v>
      </c>
    </row>
    <row r="644" spans="1:14" x14ac:dyDescent="0.25">
      <c r="A644" s="1">
        <v>38995</v>
      </c>
      <c r="B644" s="11">
        <v>11.98</v>
      </c>
      <c r="C644" s="11">
        <v>13.44</v>
      </c>
      <c r="D644">
        <v>65515.07</v>
      </c>
      <c r="E644">
        <v>63106.05</v>
      </c>
      <c r="F644">
        <v>93289.51</v>
      </c>
      <c r="G644">
        <v>89863.45</v>
      </c>
      <c r="H644">
        <f>(1/(1-91/360*VLOOKUP($A644,Tbills!$B$4:$C$974,2,1)/100))^((1)/91)-1</f>
        <v>1.3317357283559872E-4</v>
      </c>
      <c r="I644">
        <f t="shared" si="27"/>
        <v>15.413871337859891</v>
      </c>
      <c r="K644">
        <f t="shared" si="29"/>
        <v>12.838119730650599</v>
      </c>
      <c r="N644">
        <f t="shared" si="28"/>
        <v>11.764743358793215</v>
      </c>
    </row>
    <row r="645" spans="1:14" x14ac:dyDescent="0.25">
      <c r="A645" s="1">
        <v>38996</v>
      </c>
      <c r="B645" s="11">
        <v>11.56</v>
      </c>
      <c r="C645" s="11">
        <v>13.12</v>
      </c>
      <c r="D645">
        <v>65416.25</v>
      </c>
      <c r="E645">
        <v>63002.46</v>
      </c>
      <c r="F645">
        <v>92876.98</v>
      </c>
      <c r="G645">
        <v>89454.1</v>
      </c>
      <c r="H645">
        <f>(1/(1-91/360*VLOOKUP($A645,Tbills!$B$4:$C$974,2,1)/100))^((1)/91)-1</f>
        <v>1.3317357283559872E-4</v>
      </c>
      <c r="I645">
        <f t="shared" si="27"/>
        <v>15.426120933821068</v>
      </c>
      <c r="K645">
        <f t="shared" si="29"/>
        <v>12.858594871495894</v>
      </c>
      <c r="N645">
        <f t="shared" si="28"/>
        <v>11.785188925684714</v>
      </c>
    </row>
    <row r="646" spans="1:14" x14ac:dyDescent="0.25">
      <c r="A646" s="1">
        <v>38999</v>
      </c>
      <c r="B646" s="11">
        <v>11.68</v>
      </c>
      <c r="C646" s="11">
        <v>13.09</v>
      </c>
      <c r="D646">
        <v>64226.93</v>
      </c>
      <c r="E646">
        <v>61831.85</v>
      </c>
      <c r="F646">
        <v>92361.49</v>
      </c>
      <c r="G646">
        <v>88921.87</v>
      </c>
      <c r="H646">
        <f>(1/(1-91/360*VLOOKUP($A646,Tbills!$B$4:$C$974,2,1)/100))^((1)/91)-1</f>
        <v>1.3317357283559872E-4</v>
      </c>
      <c r="I646">
        <f t="shared" si="27"/>
        <v>15.568216907606374</v>
      </c>
      <c r="K646">
        <f t="shared" si="29"/>
        <v>13.095682544211476</v>
      </c>
      <c r="N646">
        <f t="shared" si="28"/>
        <v>12.007626556235955</v>
      </c>
    </row>
    <row r="647" spans="1:14" x14ac:dyDescent="0.25">
      <c r="A647" s="1">
        <v>39000</v>
      </c>
      <c r="B647" s="11">
        <v>11.52</v>
      </c>
      <c r="C647" s="11">
        <v>13.08</v>
      </c>
      <c r="D647">
        <v>62513.74</v>
      </c>
      <c r="E647">
        <v>60174.31</v>
      </c>
      <c r="F647">
        <v>90975.85</v>
      </c>
      <c r="G647">
        <v>87575.99</v>
      </c>
      <c r="H647">
        <f>(1/(1-91/360*VLOOKUP($A647,Tbills!$B$4:$C$974,2,1)/100))^((1)/91)-1</f>
        <v>1.3556405100367819E-4</v>
      </c>
      <c r="I647">
        <f t="shared" si="27"/>
        <v>15.776476583370332</v>
      </c>
      <c r="K647">
        <f t="shared" si="29"/>
        <v>13.44611509937755</v>
      </c>
      <c r="N647">
        <f t="shared" si="28"/>
        <v>12.330703584510436</v>
      </c>
    </row>
    <row r="648" spans="1:14" x14ac:dyDescent="0.25">
      <c r="A648" s="1">
        <v>39001</v>
      </c>
      <c r="B648" s="11">
        <v>11.62</v>
      </c>
      <c r="C648" s="11">
        <v>13.15</v>
      </c>
      <c r="D648">
        <v>61681.33</v>
      </c>
      <c r="E648">
        <v>59364.89</v>
      </c>
      <c r="F648">
        <v>90769.73</v>
      </c>
      <c r="G648">
        <v>87365.7</v>
      </c>
      <c r="H648">
        <f>(1/(1-91/360*VLOOKUP($A648,Tbills!$B$4:$C$974,2,1)/100))^((1)/91)-1</f>
        <v>1.3556405100367819E-4</v>
      </c>
      <c r="I648">
        <f t="shared" ref="I648:I711" si="30">I647*(1-IF($A648&lt;=I643,I$1,I$1+IF(AND(WEEKDAY($A648)&lt;&gt;1,WEEKDAY($A648)&lt;&gt;7),J$1,0)))^($A648-$A647)*(1-0.5*(E648/E647-1))</f>
        <v>15.882169907366871</v>
      </c>
      <c r="K648">
        <f t="shared" si="29"/>
        <v>13.626347543598271</v>
      </c>
      <c r="N648">
        <f t="shared" ref="N648:N711" si="31">N647*(1-N$1+H647)^($A648-$A647)*(2-E648/E647)</f>
        <v>12.497798908616501</v>
      </c>
    </row>
    <row r="649" spans="1:14" x14ac:dyDescent="0.25">
      <c r="A649" s="1">
        <v>39002</v>
      </c>
      <c r="B649" s="11">
        <v>11.09</v>
      </c>
      <c r="C649" s="11">
        <v>12.66</v>
      </c>
      <c r="D649">
        <v>60333.43</v>
      </c>
      <c r="E649">
        <v>58059.56</v>
      </c>
      <c r="F649">
        <v>89476.54</v>
      </c>
      <c r="G649">
        <v>86109.17</v>
      </c>
      <c r="H649">
        <f>(1/(1-91/360*VLOOKUP($A649,Tbills!$B$4:$C$974,2,1)/100))^((1)/91)-1</f>
        <v>1.3556405100367819E-4</v>
      </c>
      <c r="I649">
        <f t="shared" si="30"/>
        <v>16.056362546705074</v>
      </c>
      <c r="K649">
        <f t="shared" ref="K649:K712" si="32">K648*(1-IF($A649&lt;=L$3,K$1,K$1+IF(AND(WEEKDAY($A649)&lt;&gt;1,WEEKDAY($A649)&lt;&gt;7),L$1,0)))^($A649-$A648)*(2-$E649/$E648)</f>
        <v>13.925318463523322</v>
      </c>
      <c r="N649">
        <f t="shared" si="31"/>
        <v>12.773862721035091</v>
      </c>
    </row>
    <row r="650" spans="1:14" x14ac:dyDescent="0.25">
      <c r="A650" s="1">
        <v>39003</v>
      </c>
      <c r="B650" s="11">
        <v>10.75</v>
      </c>
      <c r="C650" s="11">
        <v>12.32</v>
      </c>
      <c r="D650">
        <v>59527.61</v>
      </c>
      <c r="E650">
        <v>57276.24</v>
      </c>
      <c r="F650">
        <v>88433.75</v>
      </c>
      <c r="G650">
        <v>85093.95</v>
      </c>
      <c r="H650">
        <f>(1/(1-91/360*VLOOKUP($A650,Tbills!$B$4:$C$974,2,1)/100))^((1)/91)-1</f>
        <v>1.3556405100367819E-4</v>
      </c>
      <c r="I650">
        <f t="shared" si="30"/>
        <v>16.164255336089987</v>
      </c>
      <c r="K650">
        <f t="shared" si="32"/>
        <v>14.112536836364532</v>
      </c>
      <c r="N650">
        <f t="shared" si="31"/>
        <v>12.947479575831055</v>
      </c>
    </row>
    <row r="651" spans="1:14" x14ac:dyDescent="0.25">
      <c r="A651" s="1">
        <v>39006</v>
      </c>
      <c r="B651" s="11">
        <v>11.09</v>
      </c>
      <c r="C651" s="11">
        <v>12.55</v>
      </c>
      <c r="D651">
        <v>58141.46</v>
      </c>
      <c r="E651">
        <v>55919.22</v>
      </c>
      <c r="F651">
        <v>87264.29</v>
      </c>
      <c r="G651">
        <v>83934.04</v>
      </c>
      <c r="H651">
        <f>(1/(1-91/360*VLOOKUP($A651,Tbills!$B$4:$C$974,2,1)/100))^((1)/91)-1</f>
        <v>1.3809571860834424E-4</v>
      </c>
      <c r="I651">
        <f t="shared" si="30"/>
        <v>16.354464465663074</v>
      </c>
      <c r="K651">
        <f t="shared" si="32"/>
        <v>14.444880262874635</v>
      </c>
      <c r="N651">
        <f t="shared" si="31"/>
        <v>13.258158447739589</v>
      </c>
    </row>
    <row r="652" spans="1:14" x14ac:dyDescent="0.25">
      <c r="A652" s="1">
        <v>39007</v>
      </c>
      <c r="B652" s="11">
        <v>11.75</v>
      </c>
      <c r="C652" s="11">
        <v>12.98</v>
      </c>
      <c r="D652">
        <v>58915.16</v>
      </c>
      <c r="E652">
        <v>56655.62</v>
      </c>
      <c r="F652">
        <v>87977.79</v>
      </c>
      <c r="G652">
        <v>84608.72</v>
      </c>
      <c r="H652">
        <f>(1/(1-91/360*VLOOKUP($A652,Tbills!$B$4:$C$974,2,1)/100))^((1)/91)-1</f>
        <v>1.3809571860834424E-4</v>
      </c>
      <c r="I652">
        <f t="shared" si="30"/>
        <v>16.246355663472826</v>
      </c>
      <c r="K652">
        <f t="shared" si="32"/>
        <v>14.253991772998832</v>
      </c>
      <c r="N652">
        <f t="shared" si="31"/>
        <v>13.084884679809571</v>
      </c>
    </row>
    <row r="653" spans="1:14" x14ac:dyDescent="0.25">
      <c r="A653" s="1">
        <v>39008</v>
      </c>
      <c r="B653" s="11">
        <v>11.34</v>
      </c>
      <c r="C653" s="11">
        <v>12.74</v>
      </c>
      <c r="D653">
        <v>58643.86</v>
      </c>
      <c r="E653">
        <v>56386.9</v>
      </c>
      <c r="F653">
        <v>87340.77</v>
      </c>
      <c r="G653">
        <v>83984.41</v>
      </c>
      <c r="H653">
        <f>(1/(1-91/360*VLOOKUP($A653,Tbills!$B$4:$C$974,2,1)/100))^((1)/91)-1</f>
        <v>1.3809571860834424E-4</v>
      </c>
      <c r="I653">
        <f t="shared" si="30"/>
        <v>16.284460386073349</v>
      </c>
      <c r="K653">
        <f t="shared" si="32"/>
        <v>14.320932024989549</v>
      </c>
      <c r="N653">
        <f t="shared" si="31"/>
        <v>13.148276120963653</v>
      </c>
    </row>
    <row r="654" spans="1:14" x14ac:dyDescent="0.25">
      <c r="A654" s="1">
        <v>39009</v>
      </c>
      <c r="B654" s="11">
        <v>10.9</v>
      </c>
      <c r="C654" s="11">
        <v>12.48</v>
      </c>
      <c r="D654">
        <v>58317.91</v>
      </c>
      <c r="E654">
        <v>56065.71</v>
      </c>
      <c r="F654">
        <v>85786.65</v>
      </c>
      <c r="G654">
        <v>82478.41</v>
      </c>
      <c r="H654">
        <f>(1/(1-91/360*VLOOKUP($A654,Tbills!$B$4:$C$974,2,1)/100))^((1)/91)-1</f>
        <v>1.3809571860834424E-4</v>
      </c>
      <c r="I654">
        <f t="shared" si="30"/>
        <v>16.330414955407015</v>
      </c>
      <c r="K654">
        <f t="shared" si="32"/>
        <v>14.401835847151835</v>
      </c>
      <c r="N654">
        <f t="shared" si="31"/>
        <v>13.224508071407159</v>
      </c>
    </row>
    <row r="655" spans="1:14" x14ac:dyDescent="0.25">
      <c r="A655" s="1">
        <v>39010</v>
      </c>
      <c r="B655" s="11">
        <v>10.63</v>
      </c>
      <c r="C655" s="11">
        <v>12.09</v>
      </c>
      <c r="D655">
        <v>57239.67</v>
      </c>
      <c r="E655">
        <v>55021.37</v>
      </c>
      <c r="F655">
        <v>84438.86</v>
      </c>
      <c r="G655">
        <v>81171.199999999997</v>
      </c>
      <c r="H655">
        <f>(1/(1-91/360*VLOOKUP($A655,Tbills!$B$4:$C$974,2,1)/100))^((1)/91)-1</f>
        <v>1.3809571860834424E-4</v>
      </c>
      <c r="I655">
        <f t="shared" si="30"/>
        <v>16.482079863721758</v>
      </c>
      <c r="K655">
        <f t="shared" si="32"/>
        <v>14.669416611141715</v>
      </c>
      <c r="N655">
        <f t="shared" si="31"/>
        <v>13.472203960408685</v>
      </c>
    </row>
    <row r="656" spans="1:14" x14ac:dyDescent="0.25">
      <c r="A656" s="1">
        <v>39013</v>
      </c>
      <c r="B656" s="11">
        <v>11.08</v>
      </c>
      <c r="C656" s="11">
        <v>12.33</v>
      </c>
      <c r="D656">
        <v>55882.07</v>
      </c>
      <c r="E656">
        <v>53693.58</v>
      </c>
      <c r="F656">
        <v>84821.84</v>
      </c>
      <c r="G656">
        <v>81505.73</v>
      </c>
      <c r="H656">
        <f>(1/(1-91/360*VLOOKUP($A656,Tbills!$B$4:$C$974,2,1)/100))^((1)/91)-1</f>
        <v>1.3950245540850226E-4</v>
      </c>
      <c r="I656">
        <f t="shared" si="30"/>
        <v>16.6796523294595</v>
      </c>
      <c r="K656">
        <f t="shared" si="32"/>
        <v>15.021323719728846</v>
      </c>
      <c r="N656">
        <f t="shared" si="31"/>
        <v>13.801504227312991</v>
      </c>
    </row>
    <row r="657" spans="1:14" x14ac:dyDescent="0.25">
      <c r="A657" s="1">
        <v>39014</v>
      </c>
      <c r="B657" s="11">
        <v>10.78</v>
      </c>
      <c r="C657" s="11">
        <v>11.79</v>
      </c>
      <c r="D657">
        <v>54964</v>
      </c>
      <c r="E657">
        <v>52803.97</v>
      </c>
      <c r="F657">
        <v>84403.67</v>
      </c>
      <c r="G657">
        <v>81092.539999999994</v>
      </c>
      <c r="H657">
        <f>(1/(1-91/360*VLOOKUP($A657,Tbills!$B$4:$C$974,2,1)/100))^((1)/91)-1</f>
        <v>1.3950245540850226E-4</v>
      </c>
      <c r="I657">
        <f t="shared" si="30"/>
        <v>16.817391138624288</v>
      </c>
      <c r="K657">
        <f t="shared" si="32"/>
        <v>15.26948992736456</v>
      </c>
      <c r="N657">
        <f t="shared" si="31"/>
        <v>14.031609664183755</v>
      </c>
    </row>
    <row r="658" spans="1:14" x14ac:dyDescent="0.25">
      <c r="A658" s="1">
        <v>39015</v>
      </c>
      <c r="B658" s="11">
        <v>10.66</v>
      </c>
      <c r="C658" s="11">
        <v>11.57</v>
      </c>
      <c r="D658">
        <v>53625.24</v>
      </c>
      <c r="E658">
        <v>51510.45</v>
      </c>
      <c r="F658">
        <v>84336.08</v>
      </c>
      <c r="G658">
        <v>81016.289999999994</v>
      </c>
      <c r="H658">
        <f>(1/(1-91/360*VLOOKUP($A658,Tbills!$B$4:$C$974,2,1)/100))^((1)/91)-1</f>
        <v>1.3950245540850226E-4</v>
      </c>
      <c r="I658">
        <f t="shared" si="30"/>
        <v>17.022932877582736</v>
      </c>
      <c r="K658">
        <f t="shared" si="32"/>
        <v>15.642812567020551</v>
      </c>
      <c r="N658">
        <f t="shared" si="31"/>
        <v>14.376810700553703</v>
      </c>
    </row>
    <row r="659" spans="1:14" x14ac:dyDescent="0.25">
      <c r="A659" s="1">
        <v>39016</v>
      </c>
      <c r="B659" s="11">
        <v>10.56</v>
      </c>
      <c r="C659" s="11">
        <v>11.36</v>
      </c>
      <c r="D659">
        <v>52446.5</v>
      </c>
      <c r="E659">
        <v>50371.01</v>
      </c>
      <c r="F659">
        <v>83543.81</v>
      </c>
      <c r="G659">
        <v>80243.899999999994</v>
      </c>
      <c r="H659">
        <f>(1/(1-91/360*VLOOKUP($A659,Tbills!$B$4:$C$974,2,1)/100))^((1)/91)-1</f>
        <v>1.3950245540850226E-4</v>
      </c>
      <c r="I659">
        <f t="shared" si="30"/>
        <v>17.210763318621101</v>
      </c>
      <c r="K659">
        <f t="shared" si="32"/>
        <v>15.988095655308511</v>
      </c>
      <c r="N659">
        <f t="shared" si="31"/>
        <v>14.696340262151104</v>
      </c>
    </row>
    <row r="660" spans="1:14" x14ac:dyDescent="0.25">
      <c r="A660" s="1">
        <v>39017</v>
      </c>
      <c r="B660" s="11">
        <v>10.8</v>
      </c>
      <c r="C660" s="11">
        <v>11.58</v>
      </c>
      <c r="D660">
        <v>52709.58</v>
      </c>
      <c r="E660">
        <v>50616.65</v>
      </c>
      <c r="F660">
        <v>83204.27</v>
      </c>
      <c r="G660">
        <v>79906.58</v>
      </c>
      <c r="H660">
        <f>(1/(1-91/360*VLOOKUP($A660,Tbills!$B$4:$C$974,2,1)/100))^((1)/91)-1</f>
        <v>1.3950245540850226E-4</v>
      </c>
      <c r="I660">
        <f t="shared" si="30"/>
        <v>17.168351330127187</v>
      </c>
      <c r="K660">
        <f t="shared" si="32"/>
        <v>15.909386855838425</v>
      </c>
      <c r="N660">
        <f t="shared" si="31"/>
        <v>14.626171140588781</v>
      </c>
    </row>
    <row r="661" spans="1:14" x14ac:dyDescent="0.25">
      <c r="A661" s="1">
        <v>39020</v>
      </c>
      <c r="B661" s="11">
        <v>11.2</v>
      </c>
      <c r="C661" s="11">
        <v>12.07</v>
      </c>
      <c r="D661">
        <v>52912</v>
      </c>
      <c r="E661">
        <v>50789.85</v>
      </c>
      <c r="F661">
        <v>82610.11</v>
      </c>
      <c r="G661">
        <v>79302.53</v>
      </c>
      <c r="H661">
        <f>(1/(1-91/360*VLOOKUP($A661,Tbills!$B$4:$C$974,2,1)/100))^((1)/91)-1</f>
        <v>1.390804152545666E-4</v>
      </c>
      <c r="I661">
        <f t="shared" si="30"/>
        <v>17.137639792682936</v>
      </c>
      <c r="K661">
        <f t="shared" si="32"/>
        <v>15.852732886806074</v>
      </c>
      <c r="N661">
        <f t="shared" si="31"/>
        <v>14.580606647379575</v>
      </c>
    </row>
    <row r="662" spans="1:14" x14ac:dyDescent="0.25">
      <c r="A662" s="1">
        <v>39021</v>
      </c>
      <c r="B662" s="11">
        <v>11.1</v>
      </c>
      <c r="C662" s="11">
        <v>11.63</v>
      </c>
      <c r="D662">
        <v>52537.49</v>
      </c>
      <c r="E662">
        <v>50423.29</v>
      </c>
      <c r="F662">
        <v>82164.3</v>
      </c>
      <c r="G662">
        <v>78863.539999999994</v>
      </c>
      <c r="H662">
        <f>(1/(1-91/360*VLOOKUP($A662,Tbills!$B$4:$C$974,2,1)/100))^((1)/91)-1</f>
        <v>1.390804152545666E-4</v>
      </c>
      <c r="I662">
        <f t="shared" si="30"/>
        <v>17.199034936602608</v>
      </c>
      <c r="K662">
        <f t="shared" si="32"/>
        <v>15.966401397593033</v>
      </c>
      <c r="N662">
        <f t="shared" si="31"/>
        <v>14.687336994162701</v>
      </c>
    </row>
    <row r="663" spans="1:14" x14ac:dyDescent="0.25">
      <c r="A663" s="1">
        <v>39022</v>
      </c>
      <c r="B663" s="11">
        <v>11.51</v>
      </c>
      <c r="C663" s="11">
        <v>12.12</v>
      </c>
      <c r="D663">
        <v>53686.43</v>
      </c>
      <c r="E663">
        <v>51518.98</v>
      </c>
      <c r="F663">
        <v>81553.759999999995</v>
      </c>
      <c r="G663">
        <v>78266.559999999998</v>
      </c>
      <c r="H663">
        <f>(1/(1-91/360*VLOOKUP($A663,Tbills!$B$4:$C$974,2,1)/100))^((1)/91)-1</f>
        <v>1.390804152545666E-4</v>
      </c>
      <c r="I663">
        <f t="shared" si="30"/>
        <v>17.01172601955216</v>
      </c>
      <c r="K663">
        <f t="shared" si="32"/>
        <v>15.618726576016885</v>
      </c>
      <c r="N663">
        <f t="shared" si="31"/>
        <v>14.369650425200941</v>
      </c>
    </row>
    <row r="664" spans="1:14" x14ac:dyDescent="0.25">
      <c r="A664" s="1">
        <v>39023</v>
      </c>
      <c r="B664" s="11">
        <v>11.42</v>
      </c>
      <c r="C664" s="11">
        <v>12.18</v>
      </c>
      <c r="D664">
        <v>54041.87</v>
      </c>
      <c r="E664">
        <v>51852.91</v>
      </c>
      <c r="F664">
        <v>81285.100000000006</v>
      </c>
      <c r="G664">
        <v>77997.850000000006</v>
      </c>
      <c r="H664">
        <f>(1/(1-91/360*VLOOKUP($A664,Tbills!$B$4:$C$974,2,1)/100))^((1)/91)-1</f>
        <v>1.390804152545666E-4</v>
      </c>
      <c r="I664">
        <f t="shared" si="30"/>
        <v>16.956152325830313</v>
      </c>
      <c r="K664">
        <f t="shared" si="32"/>
        <v>15.516768117130598</v>
      </c>
      <c r="N664">
        <f t="shared" si="31"/>
        <v>14.27796836948937</v>
      </c>
    </row>
    <row r="665" spans="1:14" x14ac:dyDescent="0.25">
      <c r="A665" s="1">
        <v>39024</v>
      </c>
      <c r="B665" s="11">
        <v>11.16</v>
      </c>
      <c r="C665" s="11">
        <v>12.13</v>
      </c>
      <c r="D665">
        <v>53675.89</v>
      </c>
      <c r="E665">
        <v>51494.54</v>
      </c>
      <c r="F665">
        <v>81137.13</v>
      </c>
      <c r="G665">
        <v>77845.02</v>
      </c>
      <c r="H665">
        <f>(1/(1-91/360*VLOOKUP($A665,Tbills!$B$4:$C$974,2,1)/100))^((1)/91)-1</f>
        <v>1.390804152545666E-4</v>
      </c>
      <c r="I665">
        <f t="shared" si="30"/>
        <v>17.014303837780925</v>
      </c>
      <c r="K665">
        <f t="shared" si="32"/>
        <v>15.623281158757523</v>
      </c>
      <c r="N665">
        <f t="shared" si="31"/>
        <v>14.378115183355593</v>
      </c>
    </row>
    <row r="666" spans="1:14" x14ac:dyDescent="0.25">
      <c r="A666" s="1">
        <v>39027</v>
      </c>
      <c r="B666" s="11">
        <v>11.16</v>
      </c>
      <c r="C666" s="11">
        <v>11.62</v>
      </c>
      <c r="D666">
        <v>51871.07</v>
      </c>
      <c r="E666">
        <v>49741.58</v>
      </c>
      <c r="F666">
        <v>80521.679999999993</v>
      </c>
      <c r="G666">
        <v>77222.06</v>
      </c>
      <c r="H666">
        <f>(1/(1-91/360*VLOOKUP($A666,Tbills!$B$4:$C$974,2,1)/100))^((1)/91)-1</f>
        <v>1.3851772053508071E-4</v>
      </c>
      <c r="I666">
        <f t="shared" si="30"/>
        <v>17.302550381943593</v>
      </c>
      <c r="K666">
        <f t="shared" si="32"/>
        <v>16.152866512445588</v>
      </c>
      <c r="N666">
        <f t="shared" si="31"/>
        <v>14.872124336396094</v>
      </c>
    </row>
    <row r="667" spans="1:14" x14ac:dyDescent="0.25">
      <c r="A667" s="1">
        <v>39028</v>
      </c>
      <c r="B667" s="11">
        <v>11.09</v>
      </c>
      <c r="C667" s="11">
        <v>11.54</v>
      </c>
      <c r="D667">
        <v>52050.42</v>
      </c>
      <c r="E667">
        <v>49906.68</v>
      </c>
      <c r="F667">
        <v>79793.59</v>
      </c>
      <c r="G667">
        <v>76513.11</v>
      </c>
      <c r="H667">
        <f>(1/(1-91/360*VLOOKUP($A667,Tbills!$B$4:$C$974,2,1)/100))^((1)/91)-1</f>
        <v>1.3851772053508071E-4</v>
      </c>
      <c r="I667">
        <f t="shared" si="30"/>
        <v>17.273385868088184</v>
      </c>
      <c r="K667">
        <f t="shared" si="32"/>
        <v>16.098502821125788</v>
      </c>
      <c r="N667">
        <f t="shared" si="31"/>
        <v>14.824266430726103</v>
      </c>
    </row>
    <row r="668" spans="1:14" x14ac:dyDescent="0.25">
      <c r="A668" s="1">
        <v>39029</v>
      </c>
      <c r="B668" s="11">
        <v>10.75</v>
      </c>
      <c r="C668" s="11">
        <v>11.3</v>
      </c>
      <c r="D668">
        <v>51111.86</v>
      </c>
      <c r="E668">
        <v>48999.86</v>
      </c>
      <c r="F668">
        <v>79117.16</v>
      </c>
      <c r="G668">
        <v>75853.899999999994</v>
      </c>
      <c r="H668">
        <f>(1/(1-91/360*VLOOKUP($A668,Tbills!$B$4:$C$974,2,1)/100))^((1)/91)-1</f>
        <v>1.3851772053508071E-4</v>
      </c>
      <c r="I668">
        <f t="shared" si="30"/>
        <v>17.429863616816956</v>
      </c>
      <c r="K668">
        <f t="shared" si="32"/>
        <v>16.390254240120488</v>
      </c>
      <c r="N668">
        <f t="shared" si="31"/>
        <v>15.09516047031032</v>
      </c>
    </row>
    <row r="669" spans="1:14" x14ac:dyDescent="0.25">
      <c r="A669" s="1">
        <v>39030</v>
      </c>
      <c r="B669" s="11">
        <v>11.01</v>
      </c>
      <c r="C669" s="11">
        <v>11.58</v>
      </c>
      <c r="D669">
        <v>51250.400000000001</v>
      </c>
      <c r="E669">
        <v>49125.89</v>
      </c>
      <c r="F669">
        <v>79058.100000000006</v>
      </c>
      <c r="G669">
        <v>75786.77</v>
      </c>
      <c r="H669">
        <f>(1/(1-91/360*VLOOKUP($A669,Tbills!$B$4:$C$974,2,1)/100))^((1)/91)-1</f>
        <v>1.3851772053508071E-4</v>
      </c>
      <c r="I669">
        <f t="shared" si="30"/>
        <v>17.406995321876131</v>
      </c>
      <c r="K669">
        <f t="shared" si="32"/>
        <v>16.347336298527896</v>
      </c>
      <c r="N669">
        <f t="shared" si="31"/>
        <v>15.057863681580756</v>
      </c>
    </row>
    <row r="670" spans="1:14" x14ac:dyDescent="0.25">
      <c r="A670" s="1">
        <v>39031</v>
      </c>
      <c r="B670" s="11">
        <v>10.79</v>
      </c>
      <c r="C670" s="11">
        <v>11.76</v>
      </c>
      <c r="D670">
        <v>51665.74</v>
      </c>
      <c r="E670">
        <v>49517.21</v>
      </c>
      <c r="F670">
        <v>78523.58</v>
      </c>
      <c r="G670">
        <v>75263.87</v>
      </c>
      <c r="H670">
        <f>(1/(1-91/360*VLOOKUP($A670,Tbills!$B$4:$C$974,2,1)/100))^((1)/91)-1</f>
        <v>1.3851772053508071E-4</v>
      </c>
      <c r="I670">
        <f t="shared" si="30"/>
        <v>17.337214988632251</v>
      </c>
      <c r="K670">
        <f t="shared" si="32"/>
        <v>16.216363703363804</v>
      </c>
      <c r="N670">
        <f t="shared" si="31"/>
        <v>14.939434569144296</v>
      </c>
    </row>
    <row r="671" spans="1:14" x14ac:dyDescent="0.25">
      <c r="A671" s="1">
        <v>39034</v>
      </c>
      <c r="B671" s="11">
        <v>10.86</v>
      </c>
      <c r="C671" s="11">
        <v>11.6</v>
      </c>
      <c r="D671">
        <v>51474.13</v>
      </c>
      <c r="E671">
        <v>49312.99</v>
      </c>
      <c r="F671">
        <v>78306.460000000006</v>
      </c>
      <c r="G671">
        <v>75024.479999999996</v>
      </c>
      <c r="H671">
        <f>(1/(1-91/360*VLOOKUP($A671,Tbills!$B$4:$C$974,2,1)/100))^((1)/91)-1</f>
        <v>1.3851772053508071E-4</v>
      </c>
      <c r="I671">
        <f t="shared" si="30"/>
        <v>17.371609772194478</v>
      </c>
      <c r="K671">
        <f t="shared" si="32"/>
        <v>16.280968511187151</v>
      </c>
      <c r="N671">
        <f t="shared" si="31"/>
        <v>15.005617820911503</v>
      </c>
    </row>
    <row r="672" spans="1:14" x14ac:dyDescent="0.25">
      <c r="A672" s="1">
        <v>39035</v>
      </c>
      <c r="B672" s="11">
        <v>10.5</v>
      </c>
      <c r="C672" s="11">
        <v>11.27</v>
      </c>
      <c r="D672">
        <v>50380.5</v>
      </c>
      <c r="E672">
        <v>48258.44</v>
      </c>
      <c r="F672">
        <v>78035.81</v>
      </c>
      <c r="G672">
        <v>74754.78</v>
      </c>
      <c r="H672">
        <f>(1/(1-91/360*VLOOKUP($A672,Tbills!$B$4:$C$974,2,1)/100))^((1)/91)-1</f>
        <v>1.3851772053508071E-4</v>
      </c>
      <c r="I672">
        <f t="shared" si="30"/>
        <v>17.556897277077756</v>
      </c>
      <c r="K672">
        <f t="shared" si="32"/>
        <v>16.628359777803567</v>
      </c>
      <c r="N672">
        <f t="shared" si="31"/>
        <v>15.328066557424723</v>
      </c>
    </row>
    <row r="673" spans="1:14" x14ac:dyDescent="0.25">
      <c r="A673" s="1">
        <v>39036</v>
      </c>
      <c r="B673" s="11">
        <v>10.31</v>
      </c>
      <c r="C673" s="11">
        <v>11.19</v>
      </c>
      <c r="D673">
        <v>49957.61</v>
      </c>
      <c r="E673">
        <v>47846.68</v>
      </c>
      <c r="F673">
        <v>77131.350000000006</v>
      </c>
      <c r="G673">
        <v>73877.990000000005</v>
      </c>
      <c r="H673">
        <f>(1/(1-91/360*VLOOKUP($A673,Tbills!$B$4:$C$974,2,1)/100))^((1)/91)-1</f>
        <v>1.3851772053508071E-4</v>
      </c>
      <c r="I673">
        <f t="shared" si="30"/>
        <v>17.631339545399225</v>
      </c>
      <c r="K673">
        <f t="shared" si="32"/>
        <v>16.769458407117167</v>
      </c>
      <c r="N673">
        <f t="shared" si="31"/>
        <v>15.460421212104954</v>
      </c>
    </row>
    <row r="674" spans="1:14" x14ac:dyDescent="0.25">
      <c r="A674" s="1">
        <v>39037</v>
      </c>
      <c r="B674" s="11">
        <v>10.16</v>
      </c>
      <c r="C674" s="11">
        <v>11.05</v>
      </c>
      <c r="D674">
        <v>49789.43</v>
      </c>
      <c r="E674">
        <v>47678.98</v>
      </c>
      <c r="F674">
        <v>76677.990000000005</v>
      </c>
      <c r="G674">
        <v>73433.52</v>
      </c>
      <c r="H674">
        <f>(1/(1-91/360*VLOOKUP($A674,Tbills!$B$4:$C$974,2,1)/100))^((1)/91)-1</f>
        <v>1.3851772053508071E-4</v>
      </c>
      <c r="I674">
        <f t="shared" si="30"/>
        <v>17.661778284353431</v>
      </c>
      <c r="K674">
        <f t="shared" si="32"/>
        <v>16.827450662098997</v>
      </c>
      <c r="N674">
        <f t="shared" si="31"/>
        <v>15.516184364284726</v>
      </c>
    </row>
    <row r="675" spans="1:14" x14ac:dyDescent="0.25">
      <c r="A675" s="1">
        <v>39038</v>
      </c>
      <c r="B675" s="11">
        <v>10.050000000000001</v>
      </c>
      <c r="C675" s="11">
        <v>11.1</v>
      </c>
      <c r="D675">
        <v>50159.94</v>
      </c>
      <c r="E675">
        <v>48027.18</v>
      </c>
      <c r="F675">
        <v>76675.22</v>
      </c>
      <c r="G675">
        <v>73420.7</v>
      </c>
      <c r="H675">
        <f>(1/(1-91/360*VLOOKUP($A675,Tbills!$B$4:$C$974,2,1)/100))^((1)/91)-1</f>
        <v>1.3851772053508071E-4</v>
      </c>
      <c r="I675">
        <f t="shared" si="30"/>
        <v>17.596828213624551</v>
      </c>
      <c r="K675">
        <f t="shared" si="32"/>
        <v>16.703781624956981</v>
      </c>
      <c r="N675">
        <f t="shared" si="31"/>
        <v>15.404433411955122</v>
      </c>
    </row>
    <row r="676" spans="1:14" x14ac:dyDescent="0.25">
      <c r="A676" s="1">
        <v>39041</v>
      </c>
      <c r="B676" s="11">
        <v>9.9700000000000006</v>
      </c>
      <c r="C676" s="11">
        <v>11.28</v>
      </c>
      <c r="D676">
        <v>49305.75</v>
      </c>
      <c r="E676">
        <v>47189.35</v>
      </c>
      <c r="F676">
        <v>76982.94</v>
      </c>
      <c r="G676">
        <v>73684.84</v>
      </c>
      <c r="H676">
        <f>(1/(1-91/360*VLOOKUP($A676,Tbills!$B$4:$C$974,2,1)/100))^((1)/91)-1</f>
        <v>1.3809571860834424E-4</v>
      </c>
      <c r="I676">
        <f t="shared" si="30"/>
        <v>17.748929839029685</v>
      </c>
      <c r="K676">
        <f t="shared" si="32"/>
        <v>16.992803092208078</v>
      </c>
      <c r="N676">
        <f t="shared" si="31"/>
        <v>15.677936860095793</v>
      </c>
    </row>
    <row r="677" spans="1:14" x14ac:dyDescent="0.25">
      <c r="A677" s="1">
        <v>39042</v>
      </c>
      <c r="B677" s="11">
        <v>9.9</v>
      </c>
      <c r="C677" s="11">
        <v>11.29</v>
      </c>
      <c r="D677">
        <v>49645.95</v>
      </c>
      <c r="E677">
        <v>47508.43</v>
      </c>
      <c r="F677">
        <v>77033.63</v>
      </c>
      <c r="G677">
        <v>73723.179999999993</v>
      </c>
      <c r="H677">
        <f>(1/(1-91/360*VLOOKUP($A677,Tbills!$B$4:$C$974,2,1)/100))^((1)/91)-1</f>
        <v>1.3809571860834424E-4</v>
      </c>
      <c r="I677">
        <f t="shared" si="30"/>
        <v>17.688463015804746</v>
      </c>
      <c r="K677">
        <f t="shared" si="32"/>
        <v>16.877116843494665</v>
      </c>
      <c r="N677">
        <f t="shared" si="31"/>
        <v>15.573501898651239</v>
      </c>
    </row>
    <row r="678" spans="1:14" x14ac:dyDescent="0.25">
      <c r="A678" s="1">
        <v>39043</v>
      </c>
      <c r="B678" s="11">
        <v>10.14</v>
      </c>
      <c r="C678" s="11">
        <v>11.81</v>
      </c>
      <c r="D678">
        <v>50119.4</v>
      </c>
      <c r="E678">
        <v>47954.93</v>
      </c>
      <c r="F678">
        <v>78085.05</v>
      </c>
      <c r="G678">
        <v>74719.23</v>
      </c>
      <c r="H678">
        <f>(1/(1-91/360*VLOOKUP($A678,Tbills!$B$4:$C$974,2,1)/100))^((1)/91)-1</f>
        <v>1.3809571860834424E-4</v>
      </c>
      <c r="I678">
        <f t="shared" si="30"/>
        <v>17.604883770194981</v>
      </c>
      <c r="K678">
        <f t="shared" si="32"/>
        <v>16.717721425597006</v>
      </c>
      <c r="N678">
        <f t="shared" si="31"/>
        <v>15.428696785556754</v>
      </c>
    </row>
    <row r="679" spans="1:14" x14ac:dyDescent="0.25">
      <c r="A679" s="1">
        <v>39045</v>
      </c>
      <c r="B679" s="11">
        <v>10.73</v>
      </c>
      <c r="C679" s="11">
        <v>12.43</v>
      </c>
      <c r="D679">
        <v>50714.55</v>
      </c>
      <c r="E679">
        <v>48511.13</v>
      </c>
      <c r="F679">
        <v>79007.600000000006</v>
      </c>
      <c r="G679">
        <v>75581.37</v>
      </c>
      <c r="H679">
        <f>(1/(1-91/360*VLOOKUP($A679,Tbills!$B$4:$C$974,2,1)/100))^((1)/91)-1</f>
        <v>1.3809571860834424E-4</v>
      </c>
      <c r="I679">
        <f t="shared" si="30"/>
        <v>17.50187852043145</v>
      </c>
      <c r="K679">
        <f t="shared" si="32"/>
        <v>16.522283596251665</v>
      </c>
      <c r="N679">
        <f t="shared" si="31"/>
        <v>15.252832679108042</v>
      </c>
    </row>
    <row r="680" spans="1:14" x14ac:dyDescent="0.25">
      <c r="A680" s="1">
        <v>39048</v>
      </c>
      <c r="B680" s="11">
        <v>12.3</v>
      </c>
      <c r="C680" s="11">
        <v>13.42</v>
      </c>
      <c r="D680">
        <v>53649.08</v>
      </c>
      <c r="E680">
        <v>51298.06</v>
      </c>
      <c r="F680">
        <v>80331.3</v>
      </c>
      <c r="G680">
        <v>76816.350000000006</v>
      </c>
      <c r="H680">
        <f>(1/(1-91/360*VLOOKUP($A680,Tbills!$B$4:$C$974,2,1)/100))^((1)/91)-1</f>
        <v>1.3711111114722563E-4</v>
      </c>
      <c r="I680">
        <f t="shared" si="30"/>
        <v>16.997815972878829</v>
      </c>
      <c r="K680">
        <f t="shared" si="32"/>
        <v>15.570914261484404</v>
      </c>
      <c r="N680">
        <f t="shared" si="31"/>
        <v>14.380929523783742</v>
      </c>
    </row>
    <row r="681" spans="1:14" x14ac:dyDescent="0.25">
      <c r="A681" s="1">
        <v>39049</v>
      </c>
      <c r="B681" s="11">
        <v>11.62</v>
      </c>
      <c r="C681" s="11">
        <v>12.98</v>
      </c>
      <c r="D681">
        <v>51765.9</v>
      </c>
      <c r="E681">
        <v>49490.38</v>
      </c>
      <c r="F681">
        <v>79653</v>
      </c>
      <c r="G681">
        <v>76157.2</v>
      </c>
      <c r="H681">
        <f>(1/(1-91/360*VLOOKUP($A681,Tbills!$B$4:$C$974,2,1)/100))^((1)/91)-1</f>
        <v>1.3711111114722563E-4</v>
      </c>
      <c r="I681">
        <f t="shared" si="30"/>
        <v>17.296856743685876</v>
      </c>
      <c r="K681">
        <f t="shared" si="32"/>
        <v>16.118863188055169</v>
      </c>
      <c r="N681">
        <f t="shared" si="31"/>
        <v>14.889186268589324</v>
      </c>
    </row>
    <row r="682" spans="1:14" x14ac:dyDescent="0.25">
      <c r="A682" s="1">
        <v>39050</v>
      </c>
      <c r="B682" s="11">
        <v>10.83</v>
      </c>
      <c r="C682" s="11">
        <v>12.31</v>
      </c>
      <c r="D682">
        <v>49762.67</v>
      </c>
      <c r="E682">
        <v>47568.42</v>
      </c>
      <c r="F682">
        <v>79160.95</v>
      </c>
      <c r="G682">
        <v>75676.31</v>
      </c>
      <c r="H682">
        <f>(1/(1-91/360*VLOOKUP($A682,Tbills!$B$4:$C$974,2,1)/100))^((1)/91)-1</f>
        <v>1.3711111114722563E-4</v>
      </c>
      <c r="I682">
        <f t="shared" si="30"/>
        <v>17.632259716682285</v>
      </c>
      <c r="K682">
        <f t="shared" si="32"/>
        <v>16.74405969921358</v>
      </c>
      <c r="N682">
        <f t="shared" si="31"/>
        <v>15.468956817367278</v>
      </c>
    </row>
    <row r="683" spans="1:14" x14ac:dyDescent="0.25">
      <c r="A683" s="1">
        <v>39051</v>
      </c>
      <c r="B683" s="11">
        <v>10.91</v>
      </c>
      <c r="C683" s="11">
        <v>12.49</v>
      </c>
      <c r="D683">
        <v>49446.13</v>
      </c>
      <c r="E683">
        <v>47259.32</v>
      </c>
      <c r="F683">
        <v>79133.33</v>
      </c>
      <c r="G683">
        <v>75639.53</v>
      </c>
      <c r="H683">
        <f>(1/(1-91/360*VLOOKUP($A683,Tbills!$B$4:$C$974,2,1)/100))^((1)/91)-1</f>
        <v>1.3711111114722563E-4</v>
      </c>
      <c r="I683">
        <f t="shared" si="30"/>
        <v>17.689086591036567</v>
      </c>
      <c r="K683">
        <f t="shared" si="32"/>
        <v>16.852077814492791</v>
      </c>
      <c r="N683">
        <f t="shared" si="31"/>
        <v>15.571033121714111</v>
      </c>
    </row>
    <row r="684" spans="1:14" x14ac:dyDescent="0.25">
      <c r="A684" s="1">
        <v>39052</v>
      </c>
      <c r="B684" s="11">
        <v>11.66</v>
      </c>
      <c r="C684" s="11">
        <v>12.92</v>
      </c>
      <c r="D684">
        <v>50502.34</v>
      </c>
      <c r="E684">
        <v>48262.34</v>
      </c>
      <c r="F684">
        <v>80037.33</v>
      </c>
      <c r="G684">
        <v>76493.25</v>
      </c>
      <c r="H684">
        <f>(1/(1-91/360*VLOOKUP($A684,Tbills!$B$4:$C$974,2,1)/100))^((1)/91)-1</f>
        <v>1.3711111114722563E-4</v>
      </c>
      <c r="I684">
        <f t="shared" si="30"/>
        <v>17.500916698762982</v>
      </c>
      <c r="K684">
        <f t="shared" si="32"/>
        <v>16.493645292469132</v>
      </c>
      <c r="N684">
        <f t="shared" si="31"/>
        <v>15.242083363052437</v>
      </c>
    </row>
    <row r="685" spans="1:14" x14ac:dyDescent="0.25">
      <c r="A685" s="1">
        <v>39055</v>
      </c>
      <c r="B685" s="11">
        <v>11.23</v>
      </c>
      <c r="C685" s="11">
        <v>12.62</v>
      </c>
      <c r="D685">
        <v>49694.87</v>
      </c>
      <c r="E685">
        <v>47470.83</v>
      </c>
      <c r="F685">
        <v>79495.78</v>
      </c>
      <c r="G685">
        <v>75944.210000000006</v>
      </c>
      <c r="H685">
        <f>(1/(1-91/360*VLOOKUP($A685,Tbills!$B$4:$C$974,2,1)/100))^((1)/91)-1</f>
        <v>1.3612659285566764E-4</v>
      </c>
      <c r="I685">
        <f t="shared" si="30"/>
        <v>17.643047918437034</v>
      </c>
      <c r="K685">
        <f t="shared" si="32"/>
        <v>16.761801402662702</v>
      </c>
      <c r="N685">
        <f t="shared" si="31"/>
        <v>15.496709821397467</v>
      </c>
    </row>
    <row r="686" spans="1:14" x14ac:dyDescent="0.25">
      <c r="A686" s="1">
        <v>39056</v>
      </c>
      <c r="B686" s="11">
        <v>11.27</v>
      </c>
      <c r="C686" s="11">
        <v>12.68</v>
      </c>
      <c r="D686">
        <v>49870.21</v>
      </c>
      <c r="E686">
        <v>47631.87</v>
      </c>
      <c r="F686">
        <v>78911.16</v>
      </c>
      <c r="G686">
        <v>75375.37</v>
      </c>
      <c r="H686">
        <f>(1/(1-91/360*VLOOKUP($A686,Tbills!$B$4:$C$974,2,1)/100))^((1)/91)-1</f>
        <v>1.3612659285566764E-4</v>
      </c>
      <c r="I686">
        <f t="shared" si="30"/>
        <v>17.612663364959296</v>
      </c>
      <c r="K686">
        <f t="shared" si="32"/>
        <v>16.704160644771786</v>
      </c>
      <c r="N686">
        <f t="shared" si="31"/>
        <v>15.445669933684588</v>
      </c>
    </row>
    <row r="687" spans="1:14" x14ac:dyDescent="0.25">
      <c r="A687" s="1">
        <v>39057</v>
      </c>
      <c r="B687" s="11">
        <v>11.33</v>
      </c>
      <c r="C687" s="11">
        <v>12.79</v>
      </c>
      <c r="D687">
        <v>50264.44</v>
      </c>
      <c r="E687">
        <v>48001.919999999998</v>
      </c>
      <c r="F687">
        <v>78394.98</v>
      </c>
      <c r="G687">
        <v>74872.05</v>
      </c>
      <c r="H687">
        <f>(1/(1-91/360*VLOOKUP($A687,Tbills!$B$4:$C$974,2,1)/100))^((1)/91)-1</f>
        <v>1.3612659285566764E-4</v>
      </c>
      <c r="I687">
        <f t="shared" si="30"/>
        <v>17.543790712425015</v>
      </c>
      <c r="K687">
        <f t="shared" si="32"/>
        <v>16.573614763679867</v>
      </c>
      <c r="N687">
        <f t="shared" si="31"/>
        <v>15.32719256357996</v>
      </c>
    </row>
    <row r="688" spans="1:14" x14ac:dyDescent="0.25">
      <c r="A688" s="1">
        <v>39058</v>
      </c>
      <c r="B688" s="11">
        <v>12.67</v>
      </c>
      <c r="C688" s="11">
        <v>13.75</v>
      </c>
      <c r="D688">
        <v>51167.95</v>
      </c>
      <c r="E688">
        <v>48858.22</v>
      </c>
      <c r="F688">
        <v>78764.600000000006</v>
      </c>
      <c r="G688">
        <v>75214.86</v>
      </c>
      <c r="H688">
        <f>(1/(1-91/360*VLOOKUP($A688,Tbills!$B$4:$C$974,2,1)/100))^((1)/91)-1</f>
        <v>1.3612659285566764E-4</v>
      </c>
      <c r="I688">
        <f t="shared" si="30"/>
        <v>17.386857467029529</v>
      </c>
      <c r="K688">
        <f t="shared" si="32"/>
        <v>16.277202056579515</v>
      </c>
      <c r="N688">
        <f t="shared" si="31"/>
        <v>15.055265206788128</v>
      </c>
    </row>
    <row r="689" spans="1:14" x14ac:dyDescent="0.25">
      <c r="A689" s="1">
        <v>39059</v>
      </c>
      <c r="B689" s="11">
        <v>12.08</v>
      </c>
      <c r="C689" s="11">
        <v>13.49</v>
      </c>
      <c r="D689">
        <v>51256.7</v>
      </c>
      <c r="E689">
        <v>48936.31</v>
      </c>
      <c r="F689">
        <v>78187.86</v>
      </c>
      <c r="G689">
        <v>74653.87</v>
      </c>
      <c r="H689">
        <f>(1/(1-91/360*VLOOKUP($A689,Tbills!$B$4:$C$974,2,1)/100))^((1)/91)-1</f>
        <v>1.3612659285566764E-4</v>
      </c>
      <c r="I689">
        <f t="shared" si="30"/>
        <v>17.372510603433263</v>
      </c>
      <c r="K689">
        <f t="shared" si="32"/>
        <v>16.250429330959868</v>
      </c>
      <c r="N689">
        <f t="shared" si="31"/>
        <v>15.03269260286115</v>
      </c>
    </row>
    <row r="690" spans="1:14" x14ac:dyDescent="0.25">
      <c r="A690" s="1">
        <v>39062</v>
      </c>
      <c r="B690" s="11">
        <v>10.71</v>
      </c>
      <c r="C690" s="11">
        <v>13.39</v>
      </c>
      <c r="D690">
        <v>50016.74</v>
      </c>
      <c r="E690">
        <v>47732.49</v>
      </c>
      <c r="F690">
        <v>77679.3</v>
      </c>
      <c r="G690">
        <v>74137.81</v>
      </c>
      <c r="H690">
        <f>(1/(1-91/360*VLOOKUP($A690,Tbills!$B$4:$C$974,2,1)/100))^((1)/91)-1</f>
        <v>1.3415782371595242E-4</v>
      </c>
      <c r="I690">
        <f t="shared" si="30"/>
        <v>17.584817003692972</v>
      </c>
      <c r="K690">
        <f t="shared" si="32"/>
        <v>16.647859144582203</v>
      </c>
      <c r="N690">
        <f t="shared" si="31"/>
        <v>15.407074255060586</v>
      </c>
    </row>
    <row r="691" spans="1:14" x14ac:dyDescent="0.25">
      <c r="A691" s="1">
        <v>39063</v>
      </c>
      <c r="B691" s="11">
        <v>10.65</v>
      </c>
      <c r="C691" s="11">
        <v>13.26</v>
      </c>
      <c r="D691">
        <v>49495.14</v>
      </c>
      <c r="E691">
        <v>47228.31</v>
      </c>
      <c r="F691">
        <v>78322.42</v>
      </c>
      <c r="G691">
        <v>74741.66</v>
      </c>
      <c r="H691">
        <f>(1/(1-91/360*VLOOKUP($A691,Tbills!$B$4:$C$974,2,1)/100))^((1)/91)-1</f>
        <v>1.3415782371595242E-4</v>
      </c>
      <c r="I691">
        <f t="shared" si="30"/>
        <v>17.677227741099198</v>
      </c>
      <c r="K691">
        <f t="shared" si="32"/>
        <v>16.822920531214773</v>
      </c>
      <c r="N691">
        <f t="shared" si="31"/>
        <v>15.571326218632914</v>
      </c>
    </row>
    <row r="692" spans="1:14" x14ac:dyDescent="0.25">
      <c r="A692" s="1">
        <v>39064</v>
      </c>
      <c r="B692" s="11">
        <v>10.18</v>
      </c>
      <c r="C692" s="11">
        <v>13.1</v>
      </c>
      <c r="D692">
        <v>48706.05</v>
      </c>
      <c r="E692">
        <v>46469.03</v>
      </c>
      <c r="F692">
        <v>78174.14</v>
      </c>
      <c r="G692">
        <v>74590.13</v>
      </c>
      <c r="H692">
        <f>(1/(1-91/360*VLOOKUP($A692,Tbills!$B$4:$C$974,2,1)/100))^((1)/91)-1</f>
        <v>1.3415782371595242E-4</v>
      </c>
      <c r="I692">
        <f t="shared" si="30"/>
        <v>17.818860560308757</v>
      </c>
      <c r="K692">
        <f t="shared" si="32"/>
        <v>17.092583096462352</v>
      </c>
      <c r="N692">
        <f t="shared" si="31"/>
        <v>15.823200700031391</v>
      </c>
    </row>
    <row r="693" spans="1:14" x14ac:dyDescent="0.25">
      <c r="A693" s="1">
        <v>39065</v>
      </c>
      <c r="B693" s="11">
        <v>9.9700000000000006</v>
      </c>
      <c r="C693" s="11">
        <v>13.02</v>
      </c>
      <c r="D693">
        <v>48933.7</v>
      </c>
      <c r="E693">
        <v>46679.99</v>
      </c>
      <c r="F693">
        <v>79093.960000000006</v>
      </c>
      <c r="G693">
        <v>75457.77</v>
      </c>
      <c r="H693">
        <f>(1/(1-91/360*VLOOKUP($A693,Tbills!$B$4:$C$974,2,1)/100))^((1)/91)-1</f>
        <v>1.3415782371595242E-4</v>
      </c>
      <c r="I693">
        <f t="shared" si="30"/>
        <v>17.777950822522662</v>
      </c>
      <c r="K693">
        <f t="shared" si="32"/>
        <v>17.014193746573852</v>
      </c>
      <c r="N693">
        <f t="shared" si="31"/>
        <v>15.752897152628117</v>
      </c>
    </row>
    <row r="694" spans="1:14" x14ac:dyDescent="0.25">
      <c r="A694" s="1">
        <v>39066</v>
      </c>
      <c r="B694" s="11">
        <v>10.050000000000001</v>
      </c>
      <c r="C694" s="11">
        <v>13.2</v>
      </c>
      <c r="D694">
        <v>49603.82</v>
      </c>
      <c r="E694">
        <v>47312.99</v>
      </c>
      <c r="F694">
        <v>80003.05</v>
      </c>
      <c r="G694">
        <v>76314.94</v>
      </c>
      <c r="H694">
        <f>(1/(1-91/360*VLOOKUP($A694,Tbills!$B$4:$C$974,2,1)/100))^((1)/91)-1</f>
        <v>1.3415782371595242E-4</v>
      </c>
      <c r="I694">
        <f t="shared" si="30"/>
        <v>17.656953057496665</v>
      </c>
      <c r="K694">
        <f t="shared" si="32"/>
        <v>16.782692535758461</v>
      </c>
      <c r="N694">
        <f t="shared" si="31"/>
        <v>15.540791317760187</v>
      </c>
    </row>
    <row r="695" spans="1:14" x14ac:dyDescent="0.25">
      <c r="A695" s="1">
        <v>39069</v>
      </c>
      <c r="B695" s="11">
        <v>10.6</v>
      </c>
      <c r="C695" s="11">
        <v>13.3</v>
      </c>
      <c r="D695">
        <v>49772.35</v>
      </c>
      <c r="E695">
        <v>47454.69</v>
      </c>
      <c r="F695">
        <v>80113.17</v>
      </c>
      <c r="G695">
        <v>76389.259999999995</v>
      </c>
      <c r="H695">
        <f>(1/(1-91/360*VLOOKUP($A695,Tbills!$B$4:$C$974,2,1)/100))^((1)/91)-1</f>
        <v>1.3486091462189265E-4</v>
      </c>
      <c r="I695">
        <f t="shared" si="30"/>
        <v>17.629135625862389</v>
      </c>
      <c r="K695">
        <f t="shared" si="32"/>
        <v>16.730091377749623</v>
      </c>
      <c r="N695">
        <f t="shared" si="31"/>
        <v>15.498764675496689</v>
      </c>
    </row>
    <row r="696" spans="1:14" x14ac:dyDescent="0.25">
      <c r="A696" s="1">
        <v>39070</v>
      </c>
      <c r="B696" s="11">
        <v>10.3</v>
      </c>
      <c r="C696" s="11">
        <v>12.98</v>
      </c>
      <c r="D696">
        <v>48460.89</v>
      </c>
      <c r="E696">
        <v>46197.9</v>
      </c>
      <c r="F696">
        <v>79712.100000000006</v>
      </c>
      <c r="G696">
        <v>75996.53</v>
      </c>
      <c r="H696">
        <f>(1/(1-91/360*VLOOKUP($A696,Tbills!$B$4:$C$974,2,1)/100))^((1)/91)-1</f>
        <v>1.3486091462189265E-4</v>
      </c>
      <c r="I696">
        <f t="shared" si="30"/>
        <v>17.862115721487658</v>
      </c>
      <c r="K696">
        <f t="shared" si="32"/>
        <v>17.172371267960688</v>
      </c>
      <c r="N696">
        <f t="shared" si="31"/>
        <v>15.910791066030166</v>
      </c>
    </row>
    <row r="697" spans="1:14" x14ac:dyDescent="0.25">
      <c r="A697" s="1">
        <v>39071</v>
      </c>
      <c r="B697" s="11">
        <v>10.26</v>
      </c>
      <c r="C697" s="11">
        <v>12.83</v>
      </c>
      <c r="D697">
        <v>48310.97</v>
      </c>
      <c r="E697">
        <v>46048.75</v>
      </c>
      <c r="F697">
        <v>79622.94</v>
      </c>
      <c r="G697">
        <v>75901.279999999999</v>
      </c>
      <c r="H697">
        <f>(1/(1-91/360*VLOOKUP($A697,Tbills!$B$4:$C$974,2,1)/100))^((1)/91)-1</f>
        <v>1.3486091462189265E-4</v>
      </c>
      <c r="I697">
        <f t="shared" si="30"/>
        <v>17.890484002373714</v>
      </c>
      <c r="K697">
        <f t="shared" si="32"/>
        <v>17.227009907022872</v>
      </c>
      <c r="N697">
        <f t="shared" si="31"/>
        <v>15.963721372634454</v>
      </c>
    </row>
    <row r="698" spans="1:14" x14ac:dyDescent="0.25">
      <c r="A698" s="1">
        <v>39072</v>
      </c>
      <c r="B698" s="11">
        <v>10.53</v>
      </c>
      <c r="C698" s="11">
        <v>13.15</v>
      </c>
      <c r="D698">
        <v>48672.39</v>
      </c>
      <c r="E698">
        <v>46387.040000000001</v>
      </c>
      <c r="F698">
        <v>79934.460000000006</v>
      </c>
      <c r="G698">
        <v>76188.009999999995</v>
      </c>
      <c r="H698">
        <f>(1/(1-91/360*VLOOKUP($A698,Tbills!$B$4:$C$974,2,1)/100))^((1)/91)-1</f>
        <v>1.3486091462189265E-4</v>
      </c>
      <c r="I698">
        <f t="shared" si="30"/>
        <v>17.824305237015206</v>
      </c>
      <c r="K698">
        <f t="shared" si="32"/>
        <v>17.09965789102543</v>
      </c>
      <c r="N698">
        <f t="shared" si="31"/>
        <v>15.84799733425422</v>
      </c>
    </row>
    <row r="699" spans="1:14" x14ac:dyDescent="0.25">
      <c r="A699" s="1">
        <v>39073</v>
      </c>
      <c r="B699" s="11">
        <v>11.36</v>
      </c>
      <c r="C699" s="11">
        <v>13.47</v>
      </c>
      <c r="D699">
        <v>49376.23</v>
      </c>
      <c r="E699">
        <v>47051.57</v>
      </c>
      <c r="F699">
        <v>80318.36</v>
      </c>
      <c r="G699">
        <v>76543.649999999994</v>
      </c>
      <c r="H699">
        <f>(1/(1-91/360*VLOOKUP($A699,Tbills!$B$4:$C$974,2,1)/100))^((1)/91)-1</f>
        <v>1.3486091462189265E-4</v>
      </c>
      <c r="I699">
        <f t="shared" si="30"/>
        <v>17.696171203815819</v>
      </c>
      <c r="K699">
        <f t="shared" si="32"/>
        <v>16.853907136278156</v>
      </c>
      <c r="N699">
        <f t="shared" si="31"/>
        <v>15.622491487711217</v>
      </c>
    </row>
    <row r="700" spans="1:14" x14ac:dyDescent="0.25">
      <c r="A700" s="1">
        <v>39077</v>
      </c>
      <c r="B700" s="11">
        <v>11.26</v>
      </c>
      <c r="C700" s="11">
        <v>13.21</v>
      </c>
      <c r="D700">
        <v>48101.11</v>
      </c>
      <c r="E700">
        <v>45811.1</v>
      </c>
      <c r="F700">
        <v>80123.600000000006</v>
      </c>
      <c r="G700">
        <v>76316.740000000005</v>
      </c>
      <c r="H700">
        <f>(1/(1-91/360*VLOOKUP($A700,Tbills!$B$4:$C$974,2,1)/100))^((1)/91)-1</f>
        <v>1.362672328670822E-4</v>
      </c>
      <c r="I700">
        <f t="shared" si="30"/>
        <v>17.92757603152322</v>
      </c>
      <c r="K700">
        <f t="shared" si="32"/>
        <v>17.295021945263045</v>
      </c>
      <c r="N700">
        <f t="shared" si="31"/>
        <v>16.040642003218615</v>
      </c>
    </row>
    <row r="701" spans="1:14" x14ac:dyDescent="0.25">
      <c r="A701" s="1">
        <v>39078</v>
      </c>
      <c r="B701" s="11">
        <v>10.64</v>
      </c>
      <c r="C701" s="11">
        <v>12.92</v>
      </c>
      <c r="D701">
        <v>46879.8</v>
      </c>
      <c r="E701">
        <v>44641.69</v>
      </c>
      <c r="F701">
        <v>80033.22</v>
      </c>
      <c r="G701">
        <v>76220.259999999995</v>
      </c>
      <c r="H701">
        <f>(1/(1-91/360*VLOOKUP($A701,Tbills!$B$4:$C$974,2,1)/100))^((1)/91)-1</f>
        <v>1.362672328670822E-4</v>
      </c>
      <c r="I701">
        <f t="shared" si="30"/>
        <v>18.155920137713299</v>
      </c>
      <c r="K701">
        <f t="shared" si="32"/>
        <v>17.73568213021457</v>
      </c>
      <c r="N701">
        <f t="shared" si="31"/>
        <v>16.451741169816479</v>
      </c>
    </row>
    <row r="702" spans="1:14" x14ac:dyDescent="0.25">
      <c r="A702" s="1">
        <v>39079</v>
      </c>
      <c r="B702" s="11">
        <v>10.99</v>
      </c>
      <c r="C702" s="11">
        <v>13.15</v>
      </c>
      <c r="D702">
        <v>47308.29</v>
      </c>
      <c r="E702">
        <v>45043.64</v>
      </c>
      <c r="F702">
        <v>80638.100000000006</v>
      </c>
      <c r="G702">
        <v>76785.94</v>
      </c>
      <c r="H702">
        <f>(1/(1-91/360*VLOOKUP($A702,Tbills!$B$4:$C$974,2,1)/100))^((1)/91)-1</f>
        <v>1.362672328670822E-4</v>
      </c>
      <c r="I702">
        <f t="shared" si="30"/>
        <v>18.073712529323707</v>
      </c>
      <c r="K702">
        <f t="shared" si="32"/>
        <v>17.575172940956278</v>
      </c>
      <c r="N702">
        <f t="shared" si="31"/>
        <v>16.305229721862872</v>
      </c>
    </row>
    <row r="703" spans="1:14" x14ac:dyDescent="0.25">
      <c r="A703" s="1">
        <v>39080</v>
      </c>
      <c r="B703" s="11">
        <v>11.56</v>
      </c>
      <c r="C703" s="11">
        <v>13.46</v>
      </c>
      <c r="D703">
        <v>47817.52</v>
      </c>
      <c r="E703">
        <v>45522.35</v>
      </c>
      <c r="F703">
        <v>80859.47</v>
      </c>
      <c r="G703">
        <v>76986.27</v>
      </c>
      <c r="H703">
        <f>(1/(1-91/360*VLOOKUP($A703,Tbills!$B$4:$C$974,2,1)/100))^((1)/91)-1</f>
        <v>1.362672328670822E-4</v>
      </c>
      <c r="I703">
        <f t="shared" si="30"/>
        <v>17.977203678747916</v>
      </c>
      <c r="K703">
        <f t="shared" si="32"/>
        <v>17.387579519556844</v>
      </c>
      <c r="N703">
        <f t="shared" si="31"/>
        <v>16.133544332249759</v>
      </c>
    </row>
    <row r="704" spans="1:14" x14ac:dyDescent="0.25">
      <c r="A704" s="1">
        <v>39085</v>
      </c>
      <c r="B704" s="11">
        <v>12.04</v>
      </c>
      <c r="C704" s="11">
        <v>13.59</v>
      </c>
      <c r="D704">
        <v>47850.11</v>
      </c>
      <c r="E704">
        <v>45522.35</v>
      </c>
      <c r="F704">
        <v>80914.58</v>
      </c>
      <c r="G704">
        <v>76986.27</v>
      </c>
      <c r="H704">
        <f>(1/(1-91/360*VLOOKUP($A704,Tbills!$B$4:$C$974,2,1)/100))^((1)/91)-1</f>
        <v>1.3781439309101806E-4</v>
      </c>
      <c r="I704">
        <f t="shared" si="30"/>
        <v>17.974864301418013</v>
      </c>
      <c r="K704">
        <f t="shared" si="32"/>
        <v>17.383530734367653</v>
      </c>
      <c r="N704">
        <f t="shared" si="31"/>
        <v>16.141554689191544</v>
      </c>
    </row>
    <row r="705" spans="1:14" x14ac:dyDescent="0.25">
      <c r="A705" s="1">
        <v>39086</v>
      </c>
      <c r="B705" s="11">
        <v>11.51</v>
      </c>
      <c r="C705" s="11">
        <v>13.21</v>
      </c>
      <c r="D705">
        <v>47620.1</v>
      </c>
      <c r="E705">
        <v>45297.25</v>
      </c>
      <c r="F705">
        <v>80478.039999999994</v>
      </c>
      <c r="G705">
        <v>76560.31</v>
      </c>
      <c r="H705">
        <f>(1/(1-91/360*VLOOKUP($A705,Tbills!$B$4:$C$974,2,1)/100))^((1)/91)-1</f>
        <v>1.3781439309101806E-4</v>
      </c>
      <c r="I705">
        <f t="shared" si="30"/>
        <v>18.018836574250177</v>
      </c>
      <c r="K705">
        <f t="shared" si="32"/>
        <v>17.468675583537355</v>
      </c>
      <c r="N705">
        <f t="shared" si="31"/>
        <v>16.223007403056837</v>
      </c>
    </row>
    <row r="706" spans="1:14" x14ac:dyDescent="0.25">
      <c r="A706" s="1">
        <v>39087</v>
      </c>
      <c r="B706" s="11">
        <v>12.14</v>
      </c>
      <c r="C706" s="11">
        <v>13.64</v>
      </c>
      <c r="D706">
        <v>48746.9</v>
      </c>
      <c r="E706">
        <v>46362.85</v>
      </c>
      <c r="F706">
        <v>80787.55</v>
      </c>
      <c r="G706">
        <v>76844.210000000006</v>
      </c>
      <c r="H706">
        <f>(1/(1-91/360*VLOOKUP($A706,Tbills!$B$4:$C$974,2,1)/100))^((1)/91)-1</f>
        <v>1.3781439309101806E-4</v>
      </c>
      <c r="I706">
        <f t="shared" si="30"/>
        <v>17.806430083535787</v>
      </c>
      <c r="K706">
        <f t="shared" si="32"/>
        <v>17.056937387629894</v>
      </c>
      <c r="N706">
        <f t="shared" si="31"/>
        <v>15.842964785987105</v>
      </c>
    </row>
    <row r="707" spans="1:14" x14ac:dyDescent="0.25">
      <c r="A707" s="1">
        <v>39090</v>
      </c>
      <c r="B707" s="11">
        <v>12</v>
      </c>
      <c r="C707" s="11">
        <v>13.43</v>
      </c>
      <c r="D707">
        <v>48234.82</v>
      </c>
      <c r="E707">
        <v>45856.639999999999</v>
      </c>
      <c r="F707">
        <v>80276.86</v>
      </c>
      <c r="G707">
        <v>76326.67</v>
      </c>
      <c r="H707">
        <f>(1/(1-91/360*VLOOKUP($A707,Tbills!$B$4:$C$974,2,1)/100))^((1)/91)-1</f>
        <v>1.3809571860834424E-4</v>
      </c>
      <c r="I707">
        <f t="shared" si="30"/>
        <v>17.902241384540542</v>
      </c>
      <c r="K707">
        <f t="shared" si="32"/>
        <v>17.240763328783917</v>
      </c>
      <c r="N707">
        <f t="shared" si="31"/>
        <v>16.020790307882272</v>
      </c>
    </row>
    <row r="708" spans="1:14" x14ac:dyDescent="0.25">
      <c r="A708" s="1">
        <v>39091</v>
      </c>
      <c r="B708" s="11">
        <v>11.91</v>
      </c>
      <c r="C708" s="11">
        <v>13.4</v>
      </c>
      <c r="D708">
        <v>48025.61</v>
      </c>
      <c r="E708">
        <v>45651.41</v>
      </c>
      <c r="F708">
        <v>79857.47</v>
      </c>
      <c r="G708">
        <v>75917.38</v>
      </c>
      <c r="H708">
        <f>(1/(1-91/360*VLOOKUP($A708,Tbills!$B$4:$C$974,2,1)/100))^((1)/91)-1</f>
        <v>1.3809571860834424E-4</v>
      </c>
      <c r="I708">
        <f t="shared" si="30"/>
        <v>17.941834862002725</v>
      </c>
      <c r="K708">
        <f t="shared" si="32"/>
        <v>17.317117253356333</v>
      </c>
      <c r="N708">
        <f t="shared" si="31"/>
        <v>16.094117970848359</v>
      </c>
    </row>
    <row r="709" spans="1:14" x14ac:dyDescent="0.25">
      <c r="A709" s="1">
        <v>39092</v>
      </c>
      <c r="B709" s="11">
        <v>11.47</v>
      </c>
      <c r="C709" s="11">
        <v>13.03</v>
      </c>
      <c r="D709">
        <v>47508.74</v>
      </c>
      <c r="E709">
        <v>45153.79</v>
      </c>
      <c r="F709">
        <v>79504.479999999996</v>
      </c>
      <c r="G709">
        <v>75571.320000000007</v>
      </c>
      <c r="H709">
        <f>(1/(1-91/360*VLOOKUP($A709,Tbills!$B$4:$C$974,2,1)/100))^((1)/91)-1</f>
        <v>1.3809571860834424E-4</v>
      </c>
      <c r="I709">
        <f t="shared" si="30"/>
        <v>18.039152195269832</v>
      </c>
      <c r="K709">
        <f t="shared" si="32"/>
        <v>17.505065935701655</v>
      </c>
      <c r="N709">
        <f t="shared" si="31"/>
        <v>16.271195782314251</v>
      </c>
    </row>
    <row r="710" spans="1:14" x14ac:dyDescent="0.25">
      <c r="A710" s="1">
        <v>39093</v>
      </c>
      <c r="B710" s="11">
        <v>10.87</v>
      </c>
      <c r="C710" s="11">
        <v>12.59</v>
      </c>
      <c r="D710">
        <v>44257.9</v>
      </c>
      <c r="E710">
        <v>42057.86</v>
      </c>
      <c r="F710">
        <v>78522.81</v>
      </c>
      <c r="G710">
        <v>74627.78</v>
      </c>
      <c r="H710">
        <f>(1/(1-91/360*VLOOKUP($A710,Tbills!$B$4:$C$974,2,1)/100))^((1)/91)-1</f>
        <v>1.3809571860834424E-4</v>
      </c>
      <c r="I710">
        <f t="shared" si="30"/>
        <v>18.657085909917729</v>
      </c>
      <c r="K710">
        <f t="shared" si="32"/>
        <v>18.704414220116572</v>
      </c>
      <c r="N710">
        <f t="shared" si="31"/>
        <v>17.388574017992646</v>
      </c>
    </row>
    <row r="711" spans="1:14" x14ac:dyDescent="0.25">
      <c r="A711" s="1">
        <v>39094</v>
      </c>
      <c r="B711" s="11">
        <v>10.15</v>
      </c>
      <c r="C711" s="11">
        <v>12.11</v>
      </c>
      <c r="D711">
        <v>43482.59</v>
      </c>
      <c r="E711">
        <v>41315.279999999999</v>
      </c>
      <c r="F711">
        <v>77403.539999999994</v>
      </c>
      <c r="G711">
        <v>73553.72</v>
      </c>
      <c r="H711">
        <f>(1/(1-91/360*VLOOKUP($A711,Tbills!$B$4:$C$974,2,1)/100))^((1)/91)-1</f>
        <v>1.3809571860834424E-4</v>
      </c>
      <c r="I711">
        <f t="shared" si="30"/>
        <v>18.821302206895083</v>
      </c>
      <c r="K711">
        <f t="shared" si="32"/>
        <v>19.033775668553339</v>
      </c>
      <c r="N711">
        <f t="shared" si="31"/>
        <v>17.697378527478595</v>
      </c>
    </row>
    <row r="712" spans="1:14" x14ac:dyDescent="0.25">
      <c r="A712" s="1">
        <v>39098</v>
      </c>
      <c r="B712" s="11">
        <v>10.74</v>
      </c>
      <c r="C712" s="11">
        <v>12.35</v>
      </c>
      <c r="D712">
        <v>42877.64</v>
      </c>
      <c r="E712">
        <v>40717.65</v>
      </c>
      <c r="F712">
        <v>77456.17</v>
      </c>
      <c r="G712">
        <v>73563.09</v>
      </c>
      <c r="H712">
        <f>(1/(1-91/360*VLOOKUP($A712,Tbills!$B$4:$C$974,2,1)/100))^((1)/91)-1</f>
        <v>1.390804152545666E-4</v>
      </c>
      <c r="I712">
        <f t="shared" ref="I712:I775" si="33">I711*(1-IF($A712&lt;=I707,I$1,I$1+IF(AND(WEEKDAY($A712)&lt;&gt;1,WEEKDAY($A712)&lt;&gt;7),J$1,0)))^($A712-$A711)*(1-0.5*(E712/E711-1))</f>
        <v>18.955454721343987</v>
      </c>
      <c r="K712">
        <f t="shared" si="32"/>
        <v>19.305504234409646</v>
      </c>
      <c r="N712">
        <f t="shared" ref="N712:N775" si="34">N711*(1-N$1+H711)^($A712-$A711)*(2-E712/E711)</f>
        <v>17.960635146303296</v>
      </c>
    </row>
    <row r="713" spans="1:14" x14ac:dyDescent="0.25">
      <c r="A713" s="1">
        <v>39099</v>
      </c>
      <c r="B713" s="11">
        <v>10.59</v>
      </c>
      <c r="C713" s="11">
        <v>12.13</v>
      </c>
      <c r="D713">
        <v>42919.64</v>
      </c>
      <c r="E713">
        <v>40751.870000000003</v>
      </c>
      <c r="F713">
        <v>76884.570000000007</v>
      </c>
      <c r="G713">
        <v>73009.98</v>
      </c>
      <c r="H713">
        <f>(1/(1-91/360*VLOOKUP($A713,Tbills!$B$4:$C$974,2,1)/100))^((1)/91)-1</f>
        <v>1.390804152545666E-4</v>
      </c>
      <c r="I713">
        <f t="shared" si="33"/>
        <v>18.946996278985115</v>
      </c>
      <c r="K713">
        <f t="shared" ref="K713:K776" si="35">K712*(1-IF($A713&lt;=L$3,K$1,K$1+IF(AND(WEEKDAY($A713)&lt;&gt;1,WEEKDAY($A713)&lt;&gt;7),L$1,0)))^($A713-$A712)*(2-$E713/$E712)</f>
        <v>19.28838106332806</v>
      </c>
      <c r="N713">
        <f t="shared" si="34"/>
        <v>17.947372771364918</v>
      </c>
    </row>
    <row r="714" spans="1:14" x14ac:dyDescent="0.25">
      <c r="A714" s="1">
        <v>39100</v>
      </c>
      <c r="B714" s="11">
        <v>10.85</v>
      </c>
      <c r="C714" s="11">
        <v>12.15</v>
      </c>
      <c r="D714">
        <v>43437.01</v>
      </c>
      <c r="E714">
        <v>41237.440000000002</v>
      </c>
      <c r="F714">
        <v>76066.960000000006</v>
      </c>
      <c r="G714">
        <v>72223.41</v>
      </c>
      <c r="H714">
        <f>(1/(1-91/360*VLOOKUP($A714,Tbills!$B$4:$C$974,2,1)/100))^((1)/91)-1</f>
        <v>1.390804152545666E-4</v>
      </c>
      <c r="I714">
        <f t="shared" si="33"/>
        <v>18.833626679449175</v>
      </c>
      <c r="K714">
        <f t="shared" si="35"/>
        <v>19.057666915851634</v>
      </c>
      <c r="N714">
        <f t="shared" si="34"/>
        <v>17.735335262296218</v>
      </c>
    </row>
    <row r="715" spans="1:14" x14ac:dyDescent="0.25">
      <c r="A715" s="1">
        <v>39101</v>
      </c>
      <c r="B715" s="11">
        <v>10.4</v>
      </c>
      <c r="C715" s="11">
        <v>11.96</v>
      </c>
      <c r="D715">
        <v>42209.05</v>
      </c>
      <c r="E715">
        <v>40065.919999999998</v>
      </c>
      <c r="F715">
        <v>75564.22</v>
      </c>
      <c r="G715">
        <v>71736.03</v>
      </c>
      <c r="H715">
        <f>(1/(1-91/360*VLOOKUP($A715,Tbills!$B$4:$C$974,2,1)/100))^((1)/91)-1</f>
        <v>1.390804152545666E-4</v>
      </c>
      <c r="I715">
        <f t="shared" si="33"/>
        <v>19.100653047659517</v>
      </c>
      <c r="K715">
        <f t="shared" si="35"/>
        <v>19.59816591423774</v>
      </c>
      <c r="N715">
        <f t="shared" si="34"/>
        <v>18.241042909028213</v>
      </c>
    </row>
    <row r="716" spans="1:14" x14ac:dyDescent="0.25">
      <c r="A716" s="1">
        <v>39104</v>
      </c>
      <c r="B716" s="11">
        <v>10.77</v>
      </c>
      <c r="C716" s="11">
        <v>12.26</v>
      </c>
      <c r="D716">
        <v>42764.36</v>
      </c>
      <c r="E716">
        <v>40576.31</v>
      </c>
      <c r="F716">
        <v>75616.61</v>
      </c>
      <c r="G716">
        <v>71755.83</v>
      </c>
      <c r="H716">
        <f>(1/(1-91/360*VLOOKUP($A716,Tbills!$B$4:$C$974,2,1)/100))^((1)/91)-1</f>
        <v>1.3964313910097559E-4</v>
      </c>
      <c r="I716">
        <f t="shared" si="33"/>
        <v>18.977511880437095</v>
      </c>
      <c r="K716">
        <f t="shared" si="35"/>
        <v>19.345806285761171</v>
      </c>
      <c r="N716">
        <f t="shared" si="34"/>
        <v>18.014191006772947</v>
      </c>
    </row>
    <row r="717" spans="1:14" x14ac:dyDescent="0.25">
      <c r="A717" s="1">
        <v>39105</v>
      </c>
      <c r="B717" s="11">
        <v>10.34</v>
      </c>
      <c r="C717" s="11">
        <v>11.84</v>
      </c>
      <c r="D717">
        <v>41479.17</v>
      </c>
      <c r="E717">
        <v>39351.21</v>
      </c>
      <c r="F717">
        <v>74845.58</v>
      </c>
      <c r="G717">
        <v>71014.14</v>
      </c>
      <c r="H717">
        <f>(1/(1-91/360*VLOOKUP($A717,Tbills!$B$4:$C$974,2,1)/100))^((1)/91)-1</f>
        <v>1.3964313910097559E-4</v>
      </c>
      <c r="I717">
        <f t="shared" si="33"/>
        <v>19.263499696305082</v>
      </c>
      <c r="K717">
        <f t="shared" si="35"/>
        <v>19.928976185648718</v>
      </c>
      <c r="N717">
        <f t="shared" si="34"/>
        <v>18.559989476594208</v>
      </c>
    </row>
    <row r="718" spans="1:14" x14ac:dyDescent="0.25">
      <c r="A718" s="1">
        <v>39106</v>
      </c>
      <c r="B718" s="11">
        <v>9.89</v>
      </c>
      <c r="C718" s="11">
        <v>11.36</v>
      </c>
      <c r="D718">
        <v>41025.949999999997</v>
      </c>
      <c r="E718">
        <v>38915.74</v>
      </c>
      <c r="F718">
        <v>73784.58</v>
      </c>
      <c r="G718">
        <v>69997.539999999994</v>
      </c>
      <c r="H718">
        <f>(1/(1-91/360*VLOOKUP($A718,Tbills!$B$4:$C$974,2,1)/100))^((1)/91)-1</f>
        <v>1.3964313910097559E-4</v>
      </c>
      <c r="I718">
        <f t="shared" si="33"/>
        <v>19.369582814913816</v>
      </c>
      <c r="K718">
        <f t="shared" si="35"/>
        <v>20.148576581858091</v>
      </c>
      <c r="N718">
        <f t="shared" si="34"/>
        <v>18.767305200044632</v>
      </c>
    </row>
    <row r="719" spans="1:14" x14ac:dyDescent="0.25">
      <c r="A719" s="1">
        <v>39107</v>
      </c>
      <c r="B719" s="11">
        <v>11.22</v>
      </c>
      <c r="C719" s="11">
        <v>12.18</v>
      </c>
      <c r="D719">
        <v>42570.55</v>
      </c>
      <c r="E719">
        <v>40375.46</v>
      </c>
      <c r="F719">
        <v>74176.19</v>
      </c>
      <c r="G719">
        <v>70359.28</v>
      </c>
      <c r="H719">
        <f>(1/(1-91/360*VLOOKUP($A719,Tbills!$B$4:$C$974,2,1)/100))^((1)/91)-1</f>
        <v>1.3964313910097559E-4</v>
      </c>
      <c r="I719">
        <f t="shared" si="33"/>
        <v>19.005813945653763</v>
      </c>
      <c r="K719">
        <f t="shared" si="35"/>
        <v>19.39190511825235</v>
      </c>
      <c r="N719">
        <f t="shared" si="34"/>
        <v>18.065202444952146</v>
      </c>
    </row>
    <row r="720" spans="1:14" x14ac:dyDescent="0.25">
      <c r="A720" s="1">
        <v>39108</v>
      </c>
      <c r="B720" s="11">
        <v>11.13</v>
      </c>
      <c r="C720" s="11">
        <v>12.14</v>
      </c>
      <c r="D720">
        <v>42690.25</v>
      </c>
      <c r="E720">
        <v>40483.35</v>
      </c>
      <c r="F720">
        <v>74134.600000000006</v>
      </c>
      <c r="G720">
        <v>70310</v>
      </c>
      <c r="H720">
        <f>(1/(1-91/360*VLOOKUP($A720,Tbills!$B$4:$C$974,2,1)/100))^((1)/91)-1</f>
        <v>1.3964313910097559E-4</v>
      </c>
      <c r="I720">
        <f t="shared" si="33"/>
        <v>18.979926573658069</v>
      </c>
      <c r="K720">
        <f t="shared" si="35"/>
        <v>19.339185924633369</v>
      </c>
      <c r="N720">
        <f t="shared" si="34"/>
        <v>18.018778755499394</v>
      </c>
    </row>
    <row r="721" spans="1:14" x14ac:dyDescent="0.25">
      <c r="A721" s="1">
        <v>39111</v>
      </c>
      <c r="B721" s="11">
        <v>11.45</v>
      </c>
      <c r="C721" s="11">
        <v>12.27</v>
      </c>
      <c r="D721">
        <v>42603.5</v>
      </c>
      <c r="E721">
        <v>40384.129999999997</v>
      </c>
      <c r="F721">
        <v>74196.800000000003</v>
      </c>
      <c r="G721">
        <v>70339.539999999994</v>
      </c>
      <c r="H721">
        <f>(1/(1-91/360*VLOOKUP($A721,Tbills!$B$4:$C$974,2,1)/100))^((1)/91)-1</f>
        <v>1.4006520110210197E-4</v>
      </c>
      <c r="I721">
        <f t="shared" si="33"/>
        <v>19.001701602316235</v>
      </c>
      <c r="K721">
        <f t="shared" si="35"/>
        <v>19.383875344272752</v>
      </c>
      <c r="N721">
        <f t="shared" si="34"/>
        <v>18.068504118573422</v>
      </c>
    </row>
    <row r="722" spans="1:14" x14ac:dyDescent="0.25">
      <c r="A722" s="1">
        <v>39112</v>
      </c>
      <c r="B722" s="11">
        <v>10.96</v>
      </c>
      <c r="C722" s="11">
        <v>11.94</v>
      </c>
      <c r="D722">
        <v>41942.269999999997</v>
      </c>
      <c r="E722">
        <v>39751.69</v>
      </c>
      <c r="F722">
        <v>73981.539999999994</v>
      </c>
      <c r="G722">
        <v>70125.62</v>
      </c>
      <c r="H722">
        <f>(1/(1-91/360*VLOOKUP($A722,Tbills!$B$4:$C$974,2,1)/100))^((1)/91)-1</f>
        <v>1.4006520110210197E-4</v>
      </c>
      <c r="I722">
        <f t="shared" si="33"/>
        <v>19.149992258045415</v>
      </c>
      <c r="K722">
        <f t="shared" si="35"/>
        <v>19.686521654276909</v>
      </c>
      <c r="N722">
        <f t="shared" si="34"/>
        <v>18.353359514704717</v>
      </c>
    </row>
    <row r="723" spans="1:14" x14ac:dyDescent="0.25">
      <c r="A723" s="1">
        <v>39113</v>
      </c>
      <c r="B723" s="11">
        <v>10.42</v>
      </c>
      <c r="C723" s="11">
        <v>11.52</v>
      </c>
      <c r="D723">
        <v>41290.629999999997</v>
      </c>
      <c r="E723">
        <v>39128.519999999997</v>
      </c>
      <c r="F723">
        <v>73611.89</v>
      </c>
      <c r="G723">
        <v>69765.41</v>
      </c>
      <c r="H723">
        <f>(1/(1-91/360*VLOOKUP($A723,Tbills!$B$4:$C$974,2,1)/100))^((1)/91)-1</f>
        <v>1.4006520110210197E-4</v>
      </c>
      <c r="I723">
        <f t="shared" si="33"/>
        <v>19.299592987515641</v>
      </c>
      <c r="K723">
        <f t="shared" si="35"/>
        <v>19.994207433880476</v>
      </c>
      <c r="N723">
        <f t="shared" si="34"/>
        <v>18.642998671924612</v>
      </c>
    </row>
    <row r="724" spans="1:14" x14ac:dyDescent="0.25">
      <c r="A724" s="1">
        <v>39114</v>
      </c>
      <c r="B724" s="11">
        <v>10.31</v>
      </c>
      <c r="C724" s="11">
        <v>11.46</v>
      </c>
      <c r="D724">
        <v>40787.699999999997</v>
      </c>
      <c r="E724">
        <v>38646.44</v>
      </c>
      <c r="F724">
        <v>73351.259999999995</v>
      </c>
      <c r="G724">
        <v>69508.63</v>
      </c>
      <c r="H724">
        <f>(1/(1-91/360*VLOOKUP($A724,Tbills!$B$4:$C$974,2,1)/100))^((1)/91)-1</f>
        <v>1.4006520110210197E-4</v>
      </c>
      <c r="I724">
        <f t="shared" si="33"/>
        <v>19.417977169903175</v>
      </c>
      <c r="K724">
        <f t="shared" si="35"/>
        <v>20.239601858742265</v>
      </c>
      <c r="N724">
        <f t="shared" si="34"/>
        <v>18.874633716682126</v>
      </c>
    </row>
    <row r="725" spans="1:14" x14ac:dyDescent="0.25">
      <c r="A725" s="1">
        <v>39115</v>
      </c>
      <c r="B725" s="11">
        <v>10.08</v>
      </c>
      <c r="C725" s="11">
        <v>11.38</v>
      </c>
      <c r="D725">
        <v>40621.660000000003</v>
      </c>
      <c r="E725">
        <v>38483.699999999997</v>
      </c>
      <c r="F725">
        <v>73389.119999999995</v>
      </c>
      <c r="G725">
        <v>69534.77</v>
      </c>
      <c r="H725">
        <f>(1/(1-91/360*VLOOKUP($A725,Tbills!$B$4:$C$974,2,1)/100))^((1)/91)-1</f>
        <v>1.4006520110210197E-4</v>
      </c>
      <c r="I725">
        <f t="shared" si="33"/>
        <v>19.458355217406474</v>
      </c>
      <c r="K725">
        <f t="shared" si="35"/>
        <v>20.3238841030308</v>
      </c>
      <c r="N725">
        <f t="shared" si="34"/>
        <v>18.956068490977714</v>
      </c>
    </row>
    <row r="726" spans="1:14" x14ac:dyDescent="0.25">
      <c r="A726" s="1">
        <v>39118</v>
      </c>
      <c r="B726" s="11">
        <v>10.55</v>
      </c>
      <c r="C726" s="11">
        <v>11.66</v>
      </c>
      <c r="D726">
        <v>40679.78</v>
      </c>
      <c r="E726">
        <v>38522.589999999997</v>
      </c>
      <c r="F726">
        <v>73530.179999999993</v>
      </c>
      <c r="G726">
        <v>69639.199999999997</v>
      </c>
      <c r="H726">
        <f>(1/(1-91/360*VLOOKUP($A726,Tbills!$B$4:$C$974,2,1)/100))^((1)/91)-1</f>
        <v>1.4006520110210197E-4</v>
      </c>
      <c r="I726">
        <f t="shared" si="33"/>
        <v>19.447004778093955</v>
      </c>
      <c r="K726">
        <f t="shared" si="35"/>
        <v>20.300508871416252</v>
      </c>
      <c r="N726">
        <f t="shared" si="34"/>
        <v>18.942768881585941</v>
      </c>
    </row>
    <row r="727" spans="1:14" x14ac:dyDescent="0.25">
      <c r="A727" s="1">
        <v>39119</v>
      </c>
      <c r="B727" s="11">
        <v>10.65</v>
      </c>
      <c r="C727" s="11">
        <v>11.62</v>
      </c>
      <c r="D727">
        <v>40089.449999999997</v>
      </c>
      <c r="E727">
        <v>37958.17</v>
      </c>
      <c r="F727">
        <v>72895.100000000006</v>
      </c>
      <c r="G727">
        <v>69027.97</v>
      </c>
      <c r="H727">
        <f>(1/(1-91/360*VLOOKUP($A727,Tbills!$B$4:$C$974,2,1)/100))^((1)/91)-1</f>
        <v>1.4006520110210197E-4</v>
      </c>
      <c r="I727">
        <f t="shared" si="33"/>
        <v>19.588960393695857</v>
      </c>
      <c r="K727">
        <f t="shared" si="35"/>
        <v>20.596985726321687</v>
      </c>
      <c r="N727">
        <f t="shared" si="34"/>
        <v>19.222293152904268</v>
      </c>
    </row>
    <row r="728" spans="1:14" x14ac:dyDescent="0.25">
      <c r="A728" s="1">
        <v>39120</v>
      </c>
      <c r="B728" s="11">
        <v>10.32</v>
      </c>
      <c r="C728" s="11">
        <v>11.49</v>
      </c>
      <c r="D728">
        <v>39560.54</v>
      </c>
      <c r="E728">
        <v>37452.06</v>
      </c>
      <c r="F728">
        <v>72677.539999999994</v>
      </c>
      <c r="G728">
        <v>68812.28</v>
      </c>
      <c r="H728">
        <f>(1/(1-91/360*VLOOKUP($A728,Tbills!$B$4:$C$974,2,1)/100))^((1)/91)-1</f>
        <v>1.4006520110210197E-4</v>
      </c>
      <c r="I728">
        <f t="shared" si="33"/>
        <v>19.719040489563977</v>
      </c>
      <c r="K728">
        <f t="shared" si="35"/>
        <v>20.87064067895767</v>
      </c>
      <c r="N728">
        <f t="shared" si="34"/>
        <v>19.480598766832667</v>
      </c>
    </row>
    <row r="729" spans="1:14" x14ac:dyDescent="0.25">
      <c r="A729" s="1">
        <v>39121</v>
      </c>
      <c r="B729" s="11">
        <v>10.44</v>
      </c>
      <c r="C729" s="11">
        <v>11.65</v>
      </c>
      <c r="D729">
        <v>39823.01</v>
      </c>
      <c r="E729">
        <v>37695.300000000003</v>
      </c>
      <c r="F729">
        <v>72711.759999999995</v>
      </c>
      <c r="G729">
        <v>68835.039999999994</v>
      </c>
      <c r="H729">
        <f>(1/(1-91/360*VLOOKUP($A729,Tbills!$B$4:$C$974,2,1)/100))^((1)/91)-1</f>
        <v>1.4006520110210197E-4</v>
      </c>
      <c r="I729">
        <f t="shared" si="33"/>
        <v>19.654494266901491</v>
      </c>
      <c r="K729">
        <f t="shared" si="35"/>
        <v>20.734126325901663</v>
      </c>
      <c r="N729">
        <f t="shared" si="34"/>
        <v>19.356073064001194</v>
      </c>
    </row>
    <row r="730" spans="1:14" x14ac:dyDescent="0.25">
      <c r="A730" s="1">
        <v>39122</v>
      </c>
      <c r="B730" s="11">
        <v>11.1</v>
      </c>
      <c r="C730" s="11">
        <v>12.23</v>
      </c>
      <c r="D730">
        <v>40598.04</v>
      </c>
      <c r="E730">
        <v>38423.64</v>
      </c>
      <c r="F730">
        <v>73842.83</v>
      </c>
      <c r="G730">
        <v>69896.160000000003</v>
      </c>
      <c r="H730">
        <f>(1/(1-91/360*VLOOKUP($A730,Tbills!$B$4:$C$974,2,1)/100))^((1)/91)-1</f>
        <v>1.4006520110210197E-4</v>
      </c>
      <c r="I730">
        <f t="shared" si="33"/>
        <v>19.4641078230819</v>
      </c>
      <c r="K730">
        <f t="shared" si="35"/>
        <v>20.332559220034824</v>
      </c>
      <c r="N730">
        <f t="shared" si="34"/>
        <v>18.984036081234297</v>
      </c>
    </row>
    <row r="731" spans="1:14" x14ac:dyDescent="0.25">
      <c r="A731" s="1">
        <v>39125</v>
      </c>
      <c r="B731" s="11">
        <v>11.61</v>
      </c>
      <c r="C731" s="11">
        <v>12.58</v>
      </c>
      <c r="D731">
        <v>41322.879999999997</v>
      </c>
      <c r="E731">
        <v>39093.51</v>
      </c>
      <c r="F731">
        <v>74446.179999999993</v>
      </c>
      <c r="G731">
        <v>70437.89</v>
      </c>
      <c r="H731">
        <f>(1/(1-91/360*VLOOKUP($A731,Tbills!$B$4:$C$974,2,1)/100))^((1)/91)-1</f>
        <v>1.4048727949034223E-4</v>
      </c>
      <c r="I731">
        <f t="shared" si="33"/>
        <v>19.292934642494224</v>
      </c>
      <c r="K731">
        <f t="shared" si="35"/>
        <v>19.975294149717993</v>
      </c>
      <c r="N731">
        <f t="shared" si="34"/>
        <v>18.658841029275916</v>
      </c>
    </row>
    <row r="732" spans="1:14" x14ac:dyDescent="0.25">
      <c r="A732" s="1">
        <v>39126</v>
      </c>
      <c r="B732" s="11">
        <v>10.34</v>
      </c>
      <c r="C732" s="11">
        <v>11.7</v>
      </c>
      <c r="D732">
        <v>39808.36</v>
      </c>
      <c r="E732">
        <v>37655.199999999997</v>
      </c>
      <c r="F732">
        <v>73622.59</v>
      </c>
      <c r="G732">
        <v>69648.75</v>
      </c>
      <c r="H732">
        <f>(1/(1-91/360*VLOOKUP($A732,Tbills!$B$4:$C$974,2,1)/100))^((1)/91)-1</f>
        <v>1.4048727949034223E-4</v>
      </c>
      <c r="I732">
        <f t="shared" si="33"/>
        <v>19.647331540781501</v>
      </c>
      <c r="K732">
        <f t="shared" si="35"/>
        <v>20.709251174805523</v>
      </c>
      <c r="N732">
        <f t="shared" si="34"/>
        <v>19.34733057723156</v>
      </c>
    </row>
    <row r="733" spans="1:14" x14ac:dyDescent="0.25">
      <c r="A733" s="1">
        <v>39127</v>
      </c>
      <c r="B733" s="11">
        <v>10.23</v>
      </c>
      <c r="C733" s="11">
        <v>11.4</v>
      </c>
      <c r="D733">
        <v>38618.71</v>
      </c>
      <c r="E733">
        <v>36524.6</v>
      </c>
      <c r="F733">
        <v>73393.399999999994</v>
      </c>
      <c r="G733">
        <v>69422.14</v>
      </c>
      <c r="H733">
        <f>(1/(1-91/360*VLOOKUP($A733,Tbills!$B$4:$C$974,2,1)/100))^((1)/91)-1</f>
        <v>1.4048727949034223E-4</v>
      </c>
      <c r="I733">
        <f t="shared" si="33"/>
        <v>19.941768743208847</v>
      </c>
      <c r="K733">
        <f t="shared" si="35"/>
        <v>21.330054381391633</v>
      </c>
      <c r="N733">
        <f t="shared" si="34"/>
        <v>19.93029811584406</v>
      </c>
    </row>
    <row r="734" spans="1:14" x14ac:dyDescent="0.25">
      <c r="A734" s="1">
        <v>39128</v>
      </c>
      <c r="B734" s="11">
        <v>10.220000000000001</v>
      </c>
      <c r="C734" s="11">
        <v>11.4</v>
      </c>
      <c r="D734">
        <v>38344.44</v>
      </c>
      <c r="E734">
        <v>36260.07</v>
      </c>
      <c r="F734">
        <v>72753.81</v>
      </c>
      <c r="G734">
        <v>68807.41</v>
      </c>
      <c r="H734">
        <f>(1/(1-91/360*VLOOKUP($A734,Tbills!$B$4:$C$974,2,1)/100))^((1)/91)-1</f>
        <v>1.4048727949034223E-4</v>
      </c>
      <c r="I734">
        <f t="shared" si="33"/>
        <v>20.013462120946233</v>
      </c>
      <c r="K734">
        <f t="shared" si="35"/>
        <v>21.483536991893494</v>
      </c>
      <c r="N734">
        <f t="shared" si="34"/>
        <v>20.076721364140862</v>
      </c>
    </row>
    <row r="735" spans="1:14" x14ac:dyDescent="0.25">
      <c r="A735" s="1">
        <v>39129</v>
      </c>
      <c r="B735" s="11">
        <v>10.02</v>
      </c>
      <c r="C735" s="11">
        <v>11.32</v>
      </c>
      <c r="D735">
        <v>38371.79</v>
      </c>
      <c r="E735">
        <v>36280.839999999997</v>
      </c>
      <c r="F735">
        <v>72551.33</v>
      </c>
      <c r="G735">
        <v>68606.25</v>
      </c>
      <c r="H735">
        <f>(1/(1-91/360*VLOOKUP($A735,Tbills!$B$4:$C$974,2,1)/100))^((1)/91)-1</f>
        <v>1.4048727949034223E-4</v>
      </c>
      <c r="I735">
        <f t="shared" si="33"/>
        <v>20.007209452253768</v>
      </c>
      <c r="K735">
        <f t="shared" si="35"/>
        <v>21.470231054564042</v>
      </c>
      <c r="N735">
        <f t="shared" si="34"/>
        <v>20.067298059770998</v>
      </c>
    </row>
    <row r="736" spans="1:14" x14ac:dyDescent="0.25">
      <c r="A736" s="1">
        <v>39133</v>
      </c>
      <c r="B736" s="11">
        <v>10.24</v>
      </c>
      <c r="C736" s="11">
        <v>11.57</v>
      </c>
      <c r="D736">
        <v>37736.730000000003</v>
      </c>
      <c r="E736">
        <v>35659.99</v>
      </c>
      <c r="F736">
        <v>72404.740000000005</v>
      </c>
      <c r="G736">
        <v>68429.070000000007</v>
      </c>
      <c r="H736">
        <f>(1/(1-91/360*VLOOKUP($A736,Tbills!$B$4:$C$974,2,1)/100))^((1)/91)-1</f>
        <v>1.407686741867753E-4</v>
      </c>
      <c r="I736">
        <f t="shared" si="33"/>
        <v>20.176293836025646</v>
      </c>
      <c r="K736">
        <f t="shared" si="35"/>
        <v>21.833568809631071</v>
      </c>
      <c r="N736">
        <f t="shared" si="34"/>
        <v>20.419147868742115</v>
      </c>
    </row>
    <row r="737" spans="1:14" x14ac:dyDescent="0.25">
      <c r="A737" s="1">
        <v>39134</v>
      </c>
      <c r="B737" s="11">
        <v>10.199999999999999</v>
      </c>
      <c r="C737" s="11">
        <v>11.59</v>
      </c>
      <c r="D737">
        <v>37360.089999999997</v>
      </c>
      <c r="E737">
        <v>35299.06</v>
      </c>
      <c r="F737">
        <v>71441.509999999995</v>
      </c>
      <c r="G737">
        <v>67509.100000000006</v>
      </c>
      <c r="H737">
        <f>(1/(1-91/360*VLOOKUP($A737,Tbills!$B$4:$C$974,2,1)/100))^((1)/91)-1</f>
        <v>1.407686741867753E-4</v>
      </c>
      <c r="I737">
        <f t="shared" si="33"/>
        <v>20.27787248871374</v>
      </c>
      <c r="K737">
        <f t="shared" si="35"/>
        <v>22.053528492816163</v>
      </c>
      <c r="N737">
        <f t="shared" si="34"/>
        <v>20.627959387955524</v>
      </c>
    </row>
    <row r="738" spans="1:14" x14ac:dyDescent="0.25">
      <c r="A738" s="1">
        <v>39135</v>
      </c>
      <c r="B738" s="11">
        <v>10.18</v>
      </c>
      <c r="C738" s="11">
        <v>11.53</v>
      </c>
      <c r="D738">
        <v>37098.94</v>
      </c>
      <c r="E738">
        <v>35047.35</v>
      </c>
      <c r="F738">
        <v>71046.45</v>
      </c>
      <c r="G738">
        <v>67126.28</v>
      </c>
      <c r="H738">
        <f>(1/(1-91/360*VLOOKUP($A738,Tbills!$B$4:$C$974,2,1)/100))^((1)/91)-1</f>
        <v>1.407686741867753E-4</v>
      </c>
      <c r="I738">
        <f t="shared" si="33"/>
        <v>20.349641399042376</v>
      </c>
      <c r="K738">
        <f t="shared" si="35"/>
        <v>22.209752983232988</v>
      </c>
      <c r="N738">
        <f t="shared" si="34"/>
        <v>20.777209011208804</v>
      </c>
    </row>
    <row r="739" spans="1:14" x14ac:dyDescent="0.25">
      <c r="A739" s="1">
        <v>39136</v>
      </c>
      <c r="B739" s="11">
        <v>10.58</v>
      </c>
      <c r="C739" s="11">
        <v>12</v>
      </c>
      <c r="D739">
        <v>38485.42</v>
      </c>
      <c r="E739">
        <v>36352.22</v>
      </c>
      <c r="F739">
        <v>71829.119999999995</v>
      </c>
      <c r="G739">
        <v>67856.320000000007</v>
      </c>
      <c r="H739">
        <f>(1/(1-91/360*VLOOKUP($A739,Tbills!$B$4:$C$974,2,1)/100))^((1)/91)-1</f>
        <v>1.407686741867753E-4</v>
      </c>
      <c r="I739">
        <f t="shared" si="33"/>
        <v>19.970296441690948</v>
      </c>
      <c r="K739">
        <f t="shared" si="35"/>
        <v>21.381851743836236</v>
      </c>
      <c r="N739">
        <f t="shared" si="34"/>
        <v>20.005715658896921</v>
      </c>
    </row>
    <row r="740" spans="1:14" x14ac:dyDescent="0.25">
      <c r="A740" s="1">
        <v>39139</v>
      </c>
      <c r="B740" s="11">
        <v>11.15</v>
      </c>
      <c r="C740" s="11">
        <v>12.28</v>
      </c>
      <c r="D740">
        <v>38110.29</v>
      </c>
      <c r="E740">
        <v>35982.53</v>
      </c>
      <c r="F740">
        <v>71755.89</v>
      </c>
      <c r="G740">
        <v>67758.48</v>
      </c>
      <c r="H740">
        <f>(1/(1-91/360*VLOOKUP($A740,Tbills!$B$4:$C$974,2,1)/100))^((1)/91)-1</f>
        <v>1.407686741867753E-4</v>
      </c>
      <c r="I740">
        <f t="shared" si="33"/>
        <v>20.070274869071504</v>
      </c>
      <c r="K740">
        <f t="shared" si="35"/>
        <v>21.596280228765728</v>
      </c>
      <c r="N740">
        <f t="shared" si="34"/>
        <v>20.215459859576526</v>
      </c>
    </row>
    <row r="741" spans="1:14" x14ac:dyDescent="0.25">
      <c r="A741" s="1">
        <v>39140</v>
      </c>
      <c r="B741" s="11">
        <v>18.309999999999999</v>
      </c>
      <c r="C741" s="11">
        <v>17.100000000000001</v>
      </c>
      <c r="D741">
        <v>47465.69</v>
      </c>
      <c r="E741">
        <v>44810.54</v>
      </c>
      <c r="F741">
        <v>75481.81</v>
      </c>
      <c r="G741">
        <v>71267.3</v>
      </c>
      <c r="H741">
        <f>(1/(1-91/360*VLOOKUP($A741,Tbills!$B$4:$C$974,2,1)/100))^((1)/91)-1</f>
        <v>1.407686741867753E-4</v>
      </c>
      <c r="I741">
        <f t="shared" si="33"/>
        <v>17.607780311424193</v>
      </c>
      <c r="K741">
        <f t="shared" si="35"/>
        <v>16.29705609669621</v>
      </c>
      <c r="M741">
        <f>K741/K740-1</f>
        <v>-0.2453767072817975</v>
      </c>
      <c r="N741">
        <f t="shared" si="34"/>
        <v>15.257350705381292</v>
      </c>
    </row>
    <row r="742" spans="1:14" x14ac:dyDescent="0.25">
      <c r="A742" s="1">
        <v>39141</v>
      </c>
      <c r="B742" s="11">
        <v>15.42</v>
      </c>
      <c r="C742" s="11">
        <v>14.74</v>
      </c>
      <c r="D742">
        <v>43687.88</v>
      </c>
      <c r="E742">
        <v>41237.75</v>
      </c>
      <c r="F742">
        <v>72911.509999999995</v>
      </c>
      <c r="G742">
        <v>68830.48</v>
      </c>
      <c r="H742">
        <f>(1/(1-91/360*VLOOKUP($A742,Tbills!$B$4:$C$974,2,1)/100))^((1)/91)-1</f>
        <v>1.407686741867753E-4</v>
      </c>
      <c r="I742">
        <f t="shared" si="33"/>
        <v>18.309246887086385</v>
      </c>
      <c r="K742">
        <f t="shared" si="35"/>
        <v>17.595617420037417</v>
      </c>
      <c r="N742">
        <f t="shared" si="34"/>
        <v>16.47554451253308</v>
      </c>
    </row>
    <row r="743" spans="1:14" x14ac:dyDescent="0.25">
      <c r="A743" s="1">
        <v>39142</v>
      </c>
      <c r="B743" s="11">
        <v>15.82</v>
      </c>
      <c r="C743" s="11">
        <v>14.9</v>
      </c>
      <c r="D743">
        <v>45597.72</v>
      </c>
      <c r="E743">
        <v>43034.67</v>
      </c>
      <c r="F743">
        <v>73988.039999999994</v>
      </c>
      <c r="G743">
        <v>69837.06</v>
      </c>
      <c r="H743">
        <f>(1/(1-91/360*VLOOKUP($A743,Tbills!$B$4:$C$974,2,1)/100))^((1)/91)-1</f>
        <v>1.407686741867753E-4</v>
      </c>
      <c r="I743">
        <f t="shared" si="33"/>
        <v>17.909871331295591</v>
      </c>
      <c r="K743">
        <f t="shared" si="35"/>
        <v>16.828110961061402</v>
      </c>
      <c r="N743">
        <f t="shared" si="34"/>
        <v>15.75926399989679</v>
      </c>
    </row>
    <row r="744" spans="1:14" x14ac:dyDescent="0.25">
      <c r="A744" s="1">
        <v>39143</v>
      </c>
      <c r="B744" s="11">
        <v>18.61</v>
      </c>
      <c r="C744" s="11">
        <v>16.739999999999998</v>
      </c>
      <c r="D744">
        <v>48222.65</v>
      </c>
      <c r="E744">
        <v>45506</v>
      </c>
      <c r="F744">
        <v>75199.070000000007</v>
      </c>
      <c r="G744">
        <v>70970.320000000007</v>
      </c>
      <c r="H744">
        <f>(1/(1-91/360*VLOOKUP($A744,Tbills!$B$4:$C$974,2,1)/100))^((1)/91)-1</f>
        <v>1.407686741867753E-4</v>
      </c>
      <c r="I744">
        <f t="shared" si="33"/>
        <v>17.395168054764959</v>
      </c>
      <c r="K744">
        <f t="shared" si="35"/>
        <v>15.860992867801516</v>
      </c>
      <c r="N744">
        <f t="shared" si="34"/>
        <v>14.855806411241478</v>
      </c>
    </row>
    <row r="745" spans="1:14" x14ac:dyDescent="0.25">
      <c r="A745" s="1">
        <v>39146</v>
      </c>
      <c r="B745" s="11">
        <v>19.63</v>
      </c>
      <c r="C745" s="11">
        <v>17.559999999999999</v>
      </c>
      <c r="D745">
        <v>50477.65</v>
      </c>
      <c r="E745">
        <v>47614.74</v>
      </c>
      <c r="F745">
        <v>75090.53</v>
      </c>
      <c r="G745">
        <v>70837.899999999994</v>
      </c>
      <c r="H745">
        <f>(1/(1-91/360*VLOOKUP($A745,Tbills!$B$4:$C$974,2,1)/100))^((1)/91)-1</f>
        <v>1.3879906425406929E-4</v>
      </c>
      <c r="I745">
        <f t="shared" si="33"/>
        <v>16.990796799907965</v>
      </c>
      <c r="K745">
        <f t="shared" si="35"/>
        <v>15.123883863555386</v>
      </c>
      <c r="N745">
        <f t="shared" si="34"/>
        <v>14.171802401019329</v>
      </c>
    </row>
    <row r="746" spans="1:14" x14ac:dyDescent="0.25">
      <c r="A746" s="1">
        <v>39147</v>
      </c>
      <c r="B746" s="11">
        <v>15.96</v>
      </c>
      <c r="C746" s="11">
        <v>15.53</v>
      </c>
      <c r="D746">
        <v>47249.74</v>
      </c>
      <c r="E746">
        <v>44563.3</v>
      </c>
      <c r="F746">
        <v>73025.899999999994</v>
      </c>
      <c r="G746">
        <v>68880.36</v>
      </c>
      <c r="H746">
        <f>(1/(1-91/360*VLOOKUP($A746,Tbills!$B$4:$C$974,2,1)/100))^((1)/91)-1</f>
        <v>1.3879906425406929E-4</v>
      </c>
      <c r="I746">
        <f t="shared" si="33"/>
        <v>17.534776821509993</v>
      </c>
      <c r="K746">
        <f t="shared" si="35"/>
        <v>16.092364105510935</v>
      </c>
      <c r="N746">
        <f t="shared" si="34"/>
        <v>15.081552395407957</v>
      </c>
    </row>
    <row r="747" spans="1:14" x14ac:dyDescent="0.25">
      <c r="A747" s="1">
        <v>39148</v>
      </c>
      <c r="B747" s="11">
        <v>15.24</v>
      </c>
      <c r="C747" s="11">
        <v>15.05</v>
      </c>
      <c r="D747">
        <v>46455.18</v>
      </c>
      <c r="E747">
        <v>43807.73</v>
      </c>
      <c r="F747">
        <v>72446.759999999995</v>
      </c>
      <c r="G747">
        <v>68324.539999999994</v>
      </c>
      <c r="H747">
        <f>(1/(1-91/360*VLOOKUP($A747,Tbills!$B$4:$C$974,2,1)/100))^((1)/91)-1</f>
        <v>1.3879906425406929E-4</v>
      </c>
      <c r="I747">
        <f t="shared" si="33"/>
        <v>17.682967490565332</v>
      </c>
      <c r="K747">
        <f t="shared" si="35"/>
        <v>16.36444765228973</v>
      </c>
      <c r="N747">
        <f t="shared" si="34"/>
        <v>15.338821390743659</v>
      </c>
    </row>
    <row r="748" spans="1:14" x14ac:dyDescent="0.25">
      <c r="A748" s="1">
        <v>39149</v>
      </c>
      <c r="B748" s="11">
        <v>14.29</v>
      </c>
      <c r="C748" s="11">
        <v>14.47</v>
      </c>
      <c r="D748">
        <v>44765.83</v>
      </c>
      <c r="E748">
        <v>42208.57</v>
      </c>
      <c r="F748">
        <v>72599.289999999994</v>
      </c>
      <c r="G748">
        <v>68458.91</v>
      </c>
      <c r="H748">
        <f>(1/(1-91/360*VLOOKUP($A748,Tbills!$B$4:$C$974,2,1)/100))^((1)/91)-1</f>
        <v>1.3879906425406929E-4</v>
      </c>
      <c r="I748">
        <f t="shared" si="33"/>
        <v>18.005248900843956</v>
      </c>
      <c r="K748">
        <f t="shared" si="35"/>
        <v>16.961026427209152</v>
      </c>
      <c r="N748">
        <f t="shared" si="34"/>
        <v>15.900369341315344</v>
      </c>
    </row>
    <row r="749" spans="1:14" x14ac:dyDescent="0.25">
      <c r="A749" s="1">
        <v>39150</v>
      </c>
      <c r="B749" s="11">
        <v>14.09</v>
      </c>
      <c r="C749" s="11">
        <v>14.41</v>
      </c>
      <c r="D749">
        <v>44717.68</v>
      </c>
      <c r="E749">
        <v>42157.31</v>
      </c>
      <c r="F749">
        <v>72277.149999999994</v>
      </c>
      <c r="G749">
        <v>68145.64</v>
      </c>
      <c r="H749">
        <f>(1/(1-91/360*VLOOKUP($A749,Tbills!$B$4:$C$974,2,1)/100))^((1)/91)-1</f>
        <v>1.3879906425406929E-4</v>
      </c>
      <c r="I749">
        <f t="shared" si="33"/>
        <v>18.015713181582893</v>
      </c>
      <c r="K749">
        <f t="shared" si="35"/>
        <v>16.980833741270903</v>
      </c>
      <c r="N749">
        <f t="shared" si="34"/>
        <v>15.92130029688612</v>
      </c>
    </row>
    <row r="750" spans="1:14" x14ac:dyDescent="0.25">
      <c r="A750" s="1">
        <v>39153</v>
      </c>
      <c r="B750" s="11">
        <v>13.99</v>
      </c>
      <c r="C750" s="11">
        <v>14.23</v>
      </c>
      <c r="D750">
        <v>43975.43</v>
      </c>
      <c r="E750">
        <v>41440</v>
      </c>
      <c r="F750">
        <v>72006.039999999994</v>
      </c>
      <c r="G750">
        <v>67861.649999999994</v>
      </c>
      <c r="H750">
        <f>(1/(1-91/360*VLOOKUP($A750,Tbills!$B$4:$C$974,2,1)/100))^((1)/91)-1</f>
        <v>1.3879906425406929E-4</v>
      </c>
      <c r="I750">
        <f t="shared" si="33"/>
        <v>18.167563944567885</v>
      </c>
      <c r="K750">
        <f t="shared" si="35"/>
        <v>17.26735106181566</v>
      </c>
      <c r="N750">
        <f t="shared" si="34"/>
        <v>16.197148716471393</v>
      </c>
    </row>
    <row r="751" spans="1:14" x14ac:dyDescent="0.25">
      <c r="A751" s="1">
        <v>39154</v>
      </c>
      <c r="B751" s="11">
        <v>18.13</v>
      </c>
      <c r="C751" s="11">
        <v>16.59</v>
      </c>
      <c r="D751">
        <v>48142.91</v>
      </c>
      <c r="E751">
        <v>45361.45</v>
      </c>
      <c r="F751">
        <v>74029.09</v>
      </c>
      <c r="G751">
        <v>69758.84</v>
      </c>
      <c r="H751">
        <f>(1/(1-91/360*VLOOKUP($A751,Tbills!$B$4:$C$974,2,1)/100))^((1)/91)-1</f>
        <v>1.3879906425406929E-4</v>
      </c>
      <c r="I751">
        <f t="shared" si="33"/>
        <v>17.307518945430221</v>
      </c>
      <c r="K751">
        <f t="shared" si="35"/>
        <v>15.632620669212631</v>
      </c>
      <c r="N751">
        <f t="shared" si="34"/>
        <v>14.665912281227047</v>
      </c>
    </row>
    <row r="752" spans="1:14" x14ac:dyDescent="0.25">
      <c r="A752" s="1">
        <v>39155</v>
      </c>
      <c r="B752" s="11">
        <v>17.27</v>
      </c>
      <c r="C752" s="11">
        <v>16.25</v>
      </c>
      <c r="D752">
        <v>49916.639999999999</v>
      </c>
      <c r="E752">
        <v>47026.41</v>
      </c>
      <c r="F752">
        <v>74767.27</v>
      </c>
      <c r="G752">
        <v>70444.759999999995</v>
      </c>
      <c r="H752">
        <f>(1/(1-91/360*VLOOKUP($A752,Tbills!$B$4:$C$974,2,1)/100))^((1)/91)-1</f>
        <v>1.3879906425406929E-4</v>
      </c>
      <c r="I752">
        <f t="shared" si="33"/>
        <v>16.989446610393184</v>
      </c>
      <c r="K752">
        <f t="shared" si="35"/>
        <v>15.058134992707599</v>
      </c>
      <c r="N752">
        <f t="shared" si="34"/>
        <v>14.129048695170228</v>
      </c>
    </row>
    <row r="753" spans="1:14" x14ac:dyDescent="0.25">
      <c r="A753" s="1">
        <v>39156</v>
      </c>
      <c r="B753" s="11">
        <v>16.43</v>
      </c>
      <c r="C753" s="11">
        <v>16.03</v>
      </c>
      <c r="D753">
        <v>50190.71</v>
      </c>
      <c r="E753">
        <v>47278.080000000002</v>
      </c>
      <c r="F753">
        <v>74171.03</v>
      </c>
      <c r="G753">
        <v>69873.210000000006</v>
      </c>
      <c r="H753">
        <f>(1/(1-91/360*VLOOKUP($A753,Tbills!$B$4:$C$974,2,1)/100))^((1)/91)-1</f>
        <v>1.3879906425406929E-4</v>
      </c>
      <c r="I753">
        <f t="shared" si="33"/>
        <v>16.94354461553645</v>
      </c>
      <c r="K753">
        <f t="shared" si="35"/>
        <v>14.976851183746001</v>
      </c>
      <c r="N753">
        <f t="shared" si="34"/>
        <v>14.054865456352154</v>
      </c>
    </row>
    <row r="754" spans="1:14" x14ac:dyDescent="0.25">
      <c r="A754" s="1">
        <v>39157</v>
      </c>
      <c r="B754" s="11">
        <v>16.79</v>
      </c>
      <c r="C754" s="11">
        <v>16.86</v>
      </c>
      <c r="D754">
        <v>51756.04</v>
      </c>
      <c r="E754">
        <v>48746.01</v>
      </c>
      <c r="F754">
        <v>75415.62</v>
      </c>
      <c r="G754">
        <v>71035.990000000005</v>
      </c>
      <c r="H754">
        <f>(1/(1-91/360*VLOOKUP($A754,Tbills!$B$4:$C$974,2,1)/100))^((1)/91)-1</f>
        <v>1.3879906425406929E-4</v>
      </c>
      <c r="I754">
        <f t="shared" si="33"/>
        <v>16.680071680312583</v>
      </c>
      <c r="K754">
        <f t="shared" si="35"/>
        <v>14.511161288583811</v>
      </c>
      <c r="N754">
        <f t="shared" si="34"/>
        <v>13.619864586128134</v>
      </c>
    </row>
    <row r="755" spans="1:14" x14ac:dyDescent="0.25">
      <c r="A755" s="1">
        <v>39160</v>
      </c>
      <c r="B755" s="11">
        <v>14.59</v>
      </c>
      <c r="C755" s="11">
        <v>15.21</v>
      </c>
      <c r="D755">
        <v>48620.61</v>
      </c>
      <c r="E755">
        <v>45772.63</v>
      </c>
      <c r="F755">
        <v>74768.84</v>
      </c>
      <c r="G755">
        <v>70397.19</v>
      </c>
      <c r="H755">
        <f>(1/(1-91/360*VLOOKUP($A755,Tbills!$B$4:$C$974,2,1)/100))^((1)/91)-1</f>
        <v>1.3781439309101806E-4</v>
      </c>
      <c r="I755">
        <f t="shared" si="33"/>
        <v>17.187450101009524</v>
      </c>
      <c r="K755">
        <f t="shared" si="35"/>
        <v>15.394153272495112</v>
      </c>
      <c r="N755">
        <f t="shared" si="34"/>
        <v>14.455055178888271</v>
      </c>
    </row>
    <row r="756" spans="1:14" x14ac:dyDescent="0.25">
      <c r="A756" s="1">
        <v>39161</v>
      </c>
      <c r="B756" s="11">
        <v>13.27</v>
      </c>
      <c r="C756" s="11">
        <v>14.46</v>
      </c>
      <c r="D756">
        <v>46857.13</v>
      </c>
      <c r="E756">
        <v>44106.14</v>
      </c>
      <c r="F756">
        <v>74748.649999999994</v>
      </c>
      <c r="G756">
        <v>70368.479999999996</v>
      </c>
      <c r="H756">
        <f>(1/(1-91/360*VLOOKUP($A756,Tbills!$B$4:$C$974,2,1)/100))^((1)/91)-1</f>
        <v>1.3781439309101806E-4</v>
      </c>
      <c r="I756">
        <f t="shared" si="33"/>
        <v>17.499874970921837</v>
      </c>
      <c r="K756">
        <f t="shared" si="35"/>
        <v>15.953880542026647</v>
      </c>
      <c r="N756">
        <f t="shared" si="34"/>
        <v>14.982845394708212</v>
      </c>
    </row>
    <row r="757" spans="1:14" x14ac:dyDescent="0.25">
      <c r="A757" s="1">
        <v>39162</v>
      </c>
      <c r="B757" s="11">
        <v>12.19</v>
      </c>
      <c r="C757" s="11">
        <v>13.17</v>
      </c>
      <c r="D757">
        <v>43279.25</v>
      </c>
      <c r="E757">
        <v>40732.230000000003</v>
      </c>
      <c r="F757">
        <v>72879.08</v>
      </c>
      <c r="G757">
        <v>68598.77</v>
      </c>
      <c r="H757">
        <f>(1/(1-91/360*VLOOKUP($A757,Tbills!$B$4:$C$974,2,1)/100))^((1)/91)-1</f>
        <v>1.3781439309101806E-4</v>
      </c>
      <c r="I757">
        <f t="shared" si="33"/>
        <v>18.168730688442615</v>
      </c>
      <c r="K757">
        <f t="shared" si="35"/>
        <v>17.173476650293541</v>
      </c>
      <c r="N757">
        <f t="shared" si="34"/>
        <v>16.13058808140832</v>
      </c>
    </row>
    <row r="758" spans="1:14" x14ac:dyDescent="0.25">
      <c r="A758" s="1">
        <v>39163</v>
      </c>
      <c r="B758" s="11">
        <v>12.93</v>
      </c>
      <c r="C758" s="11">
        <v>13.57</v>
      </c>
      <c r="D758">
        <v>43552.45</v>
      </c>
      <c r="E758">
        <v>40983.74</v>
      </c>
      <c r="F758">
        <v>72619.06</v>
      </c>
      <c r="G758">
        <v>68344.570000000007</v>
      </c>
      <c r="H758">
        <f>(1/(1-91/360*VLOOKUP($A758,Tbills!$B$4:$C$974,2,1)/100))^((1)/91)-1</f>
        <v>1.3781439309101806E-4</v>
      </c>
      <c r="I758">
        <f t="shared" si="33"/>
        <v>18.112165876956219</v>
      </c>
      <c r="K758">
        <f t="shared" si="35"/>
        <v>17.066640367489125</v>
      </c>
      <c r="N758">
        <f t="shared" si="34"/>
        <v>16.032602635954621</v>
      </c>
    </row>
    <row r="759" spans="1:14" x14ac:dyDescent="0.25">
      <c r="A759" s="1">
        <v>39164</v>
      </c>
      <c r="B759" s="11">
        <v>12.95</v>
      </c>
      <c r="C759" s="11">
        <v>13.71</v>
      </c>
      <c r="D759">
        <v>43522.52</v>
      </c>
      <c r="E759">
        <v>40949.93</v>
      </c>
      <c r="F759">
        <v>72314.490000000005</v>
      </c>
      <c r="G759">
        <v>68048.509999999995</v>
      </c>
      <c r="H759">
        <f>(1/(1-91/360*VLOOKUP($A759,Tbills!$B$4:$C$974,2,1)/100))^((1)/91)-1</f>
        <v>1.3781439309101806E-4</v>
      </c>
      <c r="I759">
        <f t="shared" si="33"/>
        <v>18.119165188051092</v>
      </c>
      <c r="K759">
        <f t="shared" si="35"/>
        <v>17.079924145182073</v>
      </c>
      <c r="N759">
        <f t="shared" si="34"/>
        <v>16.047446783200201</v>
      </c>
    </row>
    <row r="760" spans="1:14" x14ac:dyDescent="0.25">
      <c r="A760" s="1">
        <v>39167</v>
      </c>
      <c r="B760" s="11">
        <v>13.11</v>
      </c>
      <c r="C760" s="11">
        <v>13.9</v>
      </c>
      <c r="D760">
        <v>43636.14</v>
      </c>
      <c r="E760">
        <v>41039.9</v>
      </c>
      <c r="F760">
        <v>72263.179999999993</v>
      </c>
      <c r="G760">
        <v>67972.09</v>
      </c>
      <c r="H760">
        <f>(1/(1-91/360*VLOOKUP($A760,Tbills!$B$4:$C$974,2,1)/100))^((1)/91)-1</f>
        <v>1.3767373306250441E-4</v>
      </c>
      <c r="I760">
        <f t="shared" si="33"/>
        <v>18.097847427390224</v>
      </c>
      <c r="K760">
        <f t="shared" si="35"/>
        <v>17.040017143270639</v>
      </c>
      <c r="N760">
        <f t="shared" si="34"/>
        <v>16.017033289357922</v>
      </c>
    </row>
    <row r="761" spans="1:14" x14ac:dyDescent="0.25">
      <c r="A761" s="1">
        <v>39168</v>
      </c>
      <c r="B761" s="11">
        <v>13.48</v>
      </c>
      <c r="C761" s="11">
        <v>14.19</v>
      </c>
      <c r="D761">
        <v>45185.599999999999</v>
      </c>
      <c r="E761">
        <v>42491.519999999997</v>
      </c>
      <c r="F761">
        <v>72659.539999999994</v>
      </c>
      <c r="G761">
        <v>68335.56</v>
      </c>
      <c r="H761">
        <f>(1/(1-91/360*VLOOKUP($A761,Tbills!$B$4:$C$974,2,1)/100))^((1)/91)-1</f>
        <v>1.3767373306250441E-4</v>
      </c>
      <c r="I761">
        <f t="shared" si="33"/>
        <v>17.777315745179322</v>
      </c>
      <c r="K761">
        <f t="shared" si="35"/>
        <v>16.436530080399905</v>
      </c>
      <c r="N761">
        <f t="shared" si="34"/>
        <v>15.452051374385578</v>
      </c>
    </row>
    <row r="762" spans="1:14" x14ac:dyDescent="0.25">
      <c r="A762" s="1">
        <v>39169</v>
      </c>
      <c r="B762" s="11">
        <v>14.98</v>
      </c>
      <c r="C762" s="11">
        <v>15.21</v>
      </c>
      <c r="D762">
        <v>47589.49</v>
      </c>
      <c r="E762">
        <v>44746.23</v>
      </c>
      <c r="F762">
        <v>73516.69</v>
      </c>
      <c r="G762">
        <v>69132.289999999994</v>
      </c>
      <c r="H762">
        <f>(1/(1-91/360*VLOOKUP($A762,Tbills!$B$4:$C$974,2,1)/100))^((1)/91)-1</f>
        <v>1.3767373306250441E-4</v>
      </c>
      <c r="I762">
        <f t="shared" si="33"/>
        <v>17.305210137338555</v>
      </c>
      <c r="K762">
        <f t="shared" si="35"/>
        <v>15.56364034839932</v>
      </c>
      <c r="N762">
        <f t="shared" si="34"/>
        <v>14.633598816694738</v>
      </c>
    </row>
    <row r="763" spans="1:14" x14ac:dyDescent="0.25">
      <c r="A763" s="1">
        <v>39170</v>
      </c>
      <c r="B763" s="11">
        <v>15.14</v>
      </c>
      <c r="C763" s="11">
        <v>15.37</v>
      </c>
      <c r="D763">
        <v>47288.9</v>
      </c>
      <c r="E763">
        <v>44457.440000000002</v>
      </c>
      <c r="F763">
        <v>73278.2</v>
      </c>
      <c r="G763">
        <v>68898.509999999995</v>
      </c>
      <c r="H763">
        <f>(1/(1-91/360*VLOOKUP($A763,Tbills!$B$4:$C$974,2,1)/100))^((1)/91)-1</f>
        <v>1.3767373306250441E-4</v>
      </c>
      <c r="I763">
        <f t="shared" si="33"/>
        <v>17.360601768103368</v>
      </c>
      <c r="K763">
        <f t="shared" si="35"/>
        <v>15.66335776875596</v>
      </c>
      <c r="N763">
        <f t="shared" si="34"/>
        <v>14.729526283166903</v>
      </c>
    </row>
    <row r="764" spans="1:14" x14ac:dyDescent="0.25">
      <c r="A764" s="1">
        <v>39171</v>
      </c>
      <c r="B764" s="11">
        <v>14.64</v>
      </c>
      <c r="C764" s="11">
        <v>15.16</v>
      </c>
      <c r="D764">
        <v>46878.93</v>
      </c>
      <c r="E764">
        <v>44065.9</v>
      </c>
      <c r="F764">
        <v>73269.05</v>
      </c>
      <c r="G764">
        <v>68880.42</v>
      </c>
      <c r="H764">
        <f>(1/(1-91/360*VLOOKUP($A764,Tbills!$B$4:$C$974,2,1)/100))^((1)/91)-1</f>
        <v>1.3767373306250441E-4</v>
      </c>
      <c r="I764">
        <f t="shared" si="33"/>
        <v>17.436595986351119</v>
      </c>
      <c r="K764">
        <f t="shared" si="35"/>
        <v>15.80057018117742</v>
      </c>
      <c r="N764">
        <f t="shared" si="34"/>
        <v>14.860746462830043</v>
      </c>
    </row>
    <row r="765" spans="1:14" x14ac:dyDescent="0.25">
      <c r="A765" s="1">
        <v>39174</v>
      </c>
      <c r="B765" s="11">
        <v>14.53</v>
      </c>
      <c r="C765" s="11">
        <v>15.07</v>
      </c>
      <c r="D765">
        <v>47811.93</v>
      </c>
      <c r="E765">
        <v>44924.71</v>
      </c>
      <c r="F765">
        <v>73519.3</v>
      </c>
      <c r="G765">
        <v>69087.23</v>
      </c>
      <c r="H765">
        <f>(1/(1-91/360*VLOOKUP($A765,Tbills!$B$4:$C$974,2,1)/100))^((1)/91)-1</f>
        <v>1.3725176389622895E-4</v>
      </c>
      <c r="I765">
        <f t="shared" si="33"/>
        <v>17.265334977238204</v>
      </c>
      <c r="K765">
        <f t="shared" si="35"/>
        <v>15.49046477707941</v>
      </c>
      <c r="N765">
        <f t="shared" si="34"/>
        <v>14.575523942027218</v>
      </c>
    </row>
    <row r="766" spans="1:14" x14ac:dyDescent="0.25">
      <c r="A766" s="1">
        <v>39175</v>
      </c>
      <c r="B766" s="11">
        <v>13.46</v>
      </c>
      <c r="C766" s="11">
        <v>14.37</v>
      </c>
      <c r="D766">
        <v>45869.67</v>
      </c>
      <c r="E766">
        <v>43093.57</v>
      </c>
      <c r="F766">
        <v>72481.11</v>
      </c>
      <c r="G766">
        <v>68102.14</v>
      </c>
      <c r="H766">
        <f>(1/(1-91/360*VLOOKUP($A766,Tbills!$B$4:$C$974,2,1)/100))^((1)/91)-1</f>
        <v>1.3725176389622895E-4</v>
      </c>
      <c r="I766">
        <f t="shared" si="33"/>
        <v>17.616745669017362</v>
      </c>
      <c r="K766">
        <f t="shared" si="35"/>
        <v>16.121108281638797</v>
      </c>
      <c r="N766">
        <f t="shared" si="34"/>
        <v>15.171146149107457</v>
      </c>
    </row>
    <row r="767" spans="1:14" x14ac:dyDescent="0.25">
      <c r="A767" s="1">
        <v>39176</v>
      </c>
      <c r="B767" s="11">
        <v>13.24</v>
      </c>
      <c r="C767" s="11">
        <v>14.39</v>
      </c>
      <c r="D767">
        <v>45201.91</v>
      </c>
      <c r="E767">
        <v>42460.31</v>
      </c>
      <c r="F767">
        <v>73621.78</v>
      </c>
      <c r="G767">
        <v>69164.55</v>
      </c>
      <c r="H767">
        <f>(1/(1-91/360*VLOOKUP($A767,Tbills!$B$4:$C$974,2,1)/100))^((1)/91)-1</f>
        <v>1.3725176389622895E-4</v>
      </c>
      <c r="I767">
        <f t="shared" si="33"/>
        <v>17.745722818542209</v>
      </c>
      <c r="K767">
        <f t="shared" si="35"/>
        <v>16.357246083843354</v>
      </c>
      <c r="N767">
        <f t="shared" si="34"/>
        <v>15.395629633010005</v>
      </c>
    </row>
    <row r="768" spans="1:14" x14ac:dyDescent="0.25">
      <c r="A768" s="1">
        <v>39177</v>
      </c>
      <c r="B768" s="11">
        <v>13.23</v>
      </c>
      <c r="C768" s="11">
        <v>14.09</v>
      </c>
      <c r="D768">
        <v>44669.91</v>
      </c>
      <c r="E768">
        <v>41954.75</v>
      </c>
      <c r="F768">
        <v>73459.27</v>
      </c>
      <c r="G768">
        <v>69002.38</v>
      </c>
      <c r="H768">
        <f>(1/(1-91/360*VLOOKUP($A768,Tbills!$B$4:$C$974,2,1)/100))^((1)/91)-1</f>
        <v>1.3725176389622895E-4</v>
      </c>
      <c r="I768">
        <f t="shared" si="33"/>
        <v>17.850904238710587</v>
      </c>
      <c r="K768">
        <f t="shared" si="35"/>
        <v>16.551235153290904</v>
      </c>
      <c r="N768">
        <f t="shared" si="34"/>
        <v>15.580502018051757</v>
      </c>
    </row>
    <row r="769" spans="1:14" x14ac:dyDescent="0.25">
      <c r="A769" s="1">
        <v>39181</v>
      </c>
      <c r="B769" s="11">
        <v>13.14</v>
      </c>
      <c r="C769" s="11">
        <v>14.04</v>
      </c>
      <c r="D769">
        <v>44481.9</v>
      </c>
      <c r="E769">
        <v>41755.129999999997</v>
      </c>
      <c r="F769">
        <v>73357.61</v>
      </c>
      <c r="G769">
        <v>68869</v>
      </c>
      <c r="H769">
        <f>(1/(1-91/360*VLOOKUP($A769,Tbills!$B$4:$C$974,2,1)/100))^((1)/91)-1</f>
        <v>1.364078746981523E-4</v>
      </c>
      <c r="I769">
        <f t="shared" si="33"/>
        <v>17.891508592055356</v>
      </c>
      <c r="K769">
        <f t="shared" si="35"/>
        <v>16.626887681135575</v>
      </c>
      <c r="N769">
        <f t="shared" si="34"/>
        <v>15.660913207236636</v>
      </c>
    </row>
    <row r="770" spans="1:14" x14ac:dyDescent="0.25">
      <c r="A770" s="1">
        <v>39182</v>
      </c>
      <c r="B770" s="11">
        <v>12.68</v>
      </c>
      <c r="C770" s="11">
        <v>13.78</v>
      </c>
      <c r="D770">
        <v>42916.959999999999</v>
      </c>
      <c r="E770">
        <v>40280.43</v>
      </c>
      <c r="F770">
        <v>73470.16</v>
      </c>
      <c r="G770">
        <v>68965.27</v>
      </c>
      <c r="H770">
        <f>(1/(1-91/360*VLOOKUP($A770,Tbills!$B$4:$C$974,2,1)/100))^((1)/91)-1</f>
        <v>1.364078746981523E-4</v>
      </c>
      <c r="I770">
        <f t="shared" si="33"/>
        <v>18.206979203992454</v>
      </c>
      <c r="K770">
        <f t="shared" si="35"/>
        <v>17.21331128833911</v>
      </c>
      <c r="N770">
        <f t="shared" si="34"/>
        <v>16.215634482506207</v>
      </c>
    </row>
    <row r="771" spans="1:14" x14ac:dyDescent="0.25">
      <c r="A771" s="1">
        <v>39183</v>
      </c>
      <c r="B771" s="11">
        <v>13.49</v>
      </c>
      <c r="C771" s="11">
        <v>14.29</v>
      </c>
      <c r="D771">
        <v>44351.63</v>
      </c>
      <c r="E771">
        <v>41621.47</v>
      </c>
      <c r="F771">
        <v>74631.33</v>
      </c>
      <c r="G771">
        <v>70045.83</v>
      </c>
      <c r="H771">
        <f>(1/(1-91/360*VLOOKUP($A771,Tbills!$B$4:$C$974,2,1)/100))^((1)/91)-1</f>
        <v>1.364078746981523E-4</v>
      </c>
      <c r="I771">
        <f t="shared" si="33"/>
        <v>17.903434429243813</v>
      </c>
      <c r="K771">
        <f t="shared" si="35"/>
        <v>16.639460480465999</v>
      </c>
      <c r="N771">
        <f t="shared" si="34"/>
        <v>15.677332458196439</v>
      </c>
    </row>
    <row r="772" spans="1:14" x14ac:dyDescent="0.25">
      <c r="A772" s="1">
        <v>39184</v>
      </c>
      <c r="B772" s="11">
        <v>12.71</v>
      </c>
      <c r="C772" s="11">
        <v>13.84</v>
      </c>
      <c r="D772">
        <v>43423.32</v>
      </c>
      <c r="E772">
        <v>40744.629999999997</v>
      </c>
      <c r="F772">
        <v>74261.429999999993</v>
      </c>
      <c r="G772">
        <v>69689.100000000006</v>
      </c>
      <c r="H772">
        <f>(1/(1-91/360*VLOOKUP($A772,Tbills!$B$4:$C$974,2,1)/100))^((1)/91)-1</f>
        <v>1.364078746981523E-4</v>
      </c>
      <c r="I772">
        <f t="shared" si="33"/>
        <v>18.091549473314334</v>
      </c>
      <c r="K772">
        <f t="shared" si="35"/>
        <v>16.989212875640504</v>
      </c>
      <c r="N772">
        <f t="shared" si="34"/>
        <v>16.009198507701441</v>
      </c>
    </row>
    <row r="773" spans="1:14" x14ac:dyDescent="0.25">
      <c r="A773" s="1">
        <v>39185</v>
      </c>
      <c r="B773" s="11">
        <v>12.2</v>
      </c>
      <c r="C773" s="11">
        <v>13.48</v>
      </c>
      <c r="D773">
        <v>42756.77</v>
      </c>
      <c r="E773">
        <v>40113.64</v>
      </c>
      <c r="F773">
        <v>73392.69</v>
      </c>
      <c r="G773">
        <v>68864.350000000006</v>
      </c>
      <c r="H773">
        <f>(1/(1-91/360*VLOOKUP($A773,Tbills!$B$4:$C$974,2,1)/100))^((1)/91)-1</f>
        <v>1.364078746981523E-4</v>
      </c>
      <c r="I773">
        <f t="shared" si="33"/>
        <v>18.2311619615346</v>
      </c>
      <c r="K773">
        <f t="shared" si="35"/>
        <v>17.251512074275531</v>
      </c>
      <c r="N773">
        <f t="shared" si="34"/>
        <v>16.258740596399516</v>
      </c>
    </row>
    <row r="774" spans="1:14" x14ac:dyDescent="0.25">
      <c r="A774" s="1">
        <v>39188</v>
      </c>
      <c r="B774" s="11">
        <v>11.98</v>
      </c>
      <c r="C774" s="11">
        <v>13.27</v>
      </c>
      <c r="D774">
        <v>40826.14</v>
      </c>
      <c r="E774">
        <v>38285.94</v>
      </c>
      <c r="F774">
        <v>72423.44</v>
      </c>
      <c r="G774">
        <v>67926.720000000001</v>
      </c>
      <c r="H774">
        <f>(1/(1-91/360*VLOOKUP($A774,Tbills!$B$4:$C$974,2,1)/100))^((1)/91)-1</f>
        <v>1.3598595466368657E-4</v>
      </c>
      <c r="I774">
        <f t="shared" si="33"/>
        <v>18.645039761039925</v>
      </c>
      <c r="K774">
        <f t="shared" si="35"/>
        <v>18.035023477015791</v>
      </c>
      <c r="N774">
        <f t="shared" si="34"/>
        <v>17.004609360981647</v>
      </c>
    </row>
    <row r="775" spans="1:14" x14ac:dyDescent="0.25">
      <c r="A775" s="1">
        <v>39189</v>
      </c>
      <c r="B775" s="11">
        <v>12.14</v>
      </c>
      <c r="C775" s="11">
        <v>13.14</v>
      </c>
      <c r="D775">
        <v>41374.639999999999</v>
      </c>
      <c r="E775">
        <v>38795.11</v>
      </c>
      <c r="F775">
        <v>71803.05</v>
      </c>
      <c r="G775">
        <v>67335.61</v>
      </c>
      <c r="H775">
        <f>(1/(1-91/360*VLOOKUP($A775,Tbills!$B$4:$C$974,2,1)/100))^((1)/91)-1</f>
        <v>1.3598595466368657E-4</v>
      </c>
      <c r="I775">
        <f t="shared" si="33"/>
        <v>18.520576227582602</v>
      </c>
      <c r="K775">
        <f t="shared" si="35"/>
        <v>17.794344394448952</v>
      </c>
      <c r="N775">
        <f t="shared" si="34"/>
        <v>16.78012377623206</v>
      </c>
    </row>
    <row r="776" spans="1:14" x14ac:dyDescent="0.25">
      <c r="A776" s="1">
        <v>39190</v>
      </c>
      <c r="B776" s="11">
        <v>12.42</v>
      </c>
      <c r="C776" s="11">
        <v>13.28</v>
      </c>
      <c r="D776">
        <v>41348.78</v>
      </c>
      <c r="E776">
        <v>38765.589999999997</v>
      </c>
      <c r="F776">
        <v>71977.47</v>
      </c>
      <c r="G776">
        <v>67490.02</v>
      </c>
      <c r="H776">
        <f>(1/(1-91/360*VLOOKUP($A776,Tbills!$B$4:$C$974,2,1)/100))^((1)/91)-1</f>
        <v>1.3598595466368657E-4</v>
      </c>
      <c r="I776">
        <f t="shared" ref="I776:I839" si="36">I775*(1-IF($A776&lt;=I771,I$1,I$1+IF(AND(WEEKDAY($A776)&lt;&gt;1,WEEKDAY($A776)&lt;&gt;7),J$1,0)))^($A776-$A775)*(1-0.5*(E776/E775-1))</f>
        <v>18.527140346164455</v>
      </c>
      <c r="K776">
        <f t="shared" si="35"/>
        <v>17.807055070087863</v>
      </c>
      <c r="N776">
        <f t="shared" ref="N776:N839" si="37">N775*(1-N$1+H775)^($A776-$A775)*(2-E776/E775)</f>
        <v>16.794554609282958</v>
      </c>
    </row>
    <row r="777" spans="1:14" x14ac:dyDescent="0.25">
      <c r="A777" s="1">
        <v>39191</v>
      </c>
      <c r="B777" s="11">
        <v>12.54</v>
      </c>
      <c r="C777" s="11">
        <v>13.47</v>
      </c>
      <c r="D777">
        <v>41050.78</v>
      </c>
      <c r="E777">
        <v>38480.94</v>
      </c>
      <c r="F777">
        <v>72615.89</v>
      </c>
      <c r="G777">
        <v>68079.460000000006</v>
      </c>
      <c r="H777">
        <f>(1/(1-91/360*VLOOKUP($A777,Tbills!$B$4:$C$974,2,1)/100))^((1)/91)-1</f>
        <v>1.3598595466368657E-4</v>
      </c>
      <c r="I777">
        <f t="shared" si="36"/>
        <v>18.594677389659484</v>
      </c>
      <c r="K777">
        <f t="shared" ref="K777:K840" si="38">K776*(1-IF($A777&lt;=L$3,K$1,K$1+IF(AND(WEEKDAY($A777)&lt;&gt;1,WEEKDAY($A777)&lt;&gt;7),L$1,0)))^($A777-$A776)*(2-$E777/$E776)</f>
        <v>17.93697418496081</v>
      </c>
      <c r="N777">
        <f t="shared" si="37"/>
        <v>16.919549406204194</v>
      </c>
    </row>
    <row r="778" spans="1:14" x14ac:dyDescent="0.25">
      <c r="A778" s="1">
        <v>39192</v>
      </c>
      <c r="B778" s="11">
        <v>12.07</v>
      </c>
      <c r="C778" s="11">
        <v>12.91</v>
      </c>
      <c r="D778">
        <v>41068.92</v>
      </c>
      <c r="E778">
        <v>38492.720000000001</v>
      </c>
      <c r="F778">
        <v>72210.28</v>
      </c>
      <c r="G778">
        <v>67689.929999999993</v>
      </c>
      <c r="H778">
        <f>(1/(1-91/360*VLOOKUP($A778,Tbills!$B$4:$C$974,2,1)/100))^((1)/91)-1</f>
        <v>1.3598595466368657E-4</v>
      </c>
      <c r="I778">
        <f t="shared" si="36"/>
        <v>18.591347339500153</v>
      </c>
      <c r="K778">
        <f t="shared" si="38"/>
        <v>17.930648053398812</v>
      </c>
      <c r="N778">
        <f t="shared" si="37"/>
        <v>16.916044416118215</v>
      </c>
    </row>
    <row r="779" spans="1:14" x14ac:dyDescent="0.25">
      <c r="A779" s="1">
        <v>39195</v>
      </c>
      <c r="B779" s="11">
        <v>13.04</v>
      </c>
      <c r="C779" s="11">
        <v>13.12</v>
      </c>
      <c r="D779">
        <v>41709.67</v>
      </c>
      <c r="E779">
        <v>39077.57</v>
      </c>
      <c r="F779">
        <v>72571.929999999993</v>
      </c>
      <c r="G779">
        <v>68001.320000000007</v>
      </c>
      <c r="H779">
        <f>(1/(1-91/360*VLOOKUP($A779,Tbills!$B$4:$C$974,2,1)/100))^((1)/91)-1</f>
        <v>1.3514216371723897E-4</v>
      </c>
      <c r="I779">
        <f t="shared" si="36"/>
        <v>18.448670311715127</v>
      </c>
      <c r="K779">
        <f t="shared" si="38"/>
        <v>17.655746496881587</v>
      </c>
      <c r="N779">
        <f t="shared" si="37"/>
        <v>16.663973926467442</v>
      </c>
    </row>
    <row r="780" spans="1:14" x14ac:dyDescent="0.25">
      <c r="A780" s="1">
        <v>39196</v>
      </c>
      <c r="B780" s="11">
        <v>13.12</v>
      </c>
      <c r="C780" s="11">
        <v>13.16</v>
      </c>
      <c r="D780">
        <v>41690.26</v>
      </c>
      <c r="E780">
        <v>39054.1</v>
      </c>
      <c r="F780">
        <v>72598.679999999993</v>
      </c>
      <c r="G780">
        <v>68017.2</v>
      </c>
      <c r="H780">
        <f>(1/(1-91/360*VLOOKUP($A780,Tbills!$B$4:$C$974,2,1)/100))^((1)/91)-1</f>
        <v>1.3514216371723897E-4</v>
      </c>
      <c r="I780">
        <f t="shared" si="36"/>
        <v>18.453730135047909</v>
      </c>
      <c r="K780">
        <f t="shared" si="38"/>
        <v>17.665527727077805</v>
      </c>
      <c r="N780">
        <f t="shared" si="37"/>
        <v>16.675618963206556</v>
      </c>
    </row>
    <row r="781" spans="1:14" x14ac:dyDescent="0.25">
      <c r="A781" s="1">
        <v>39197</v>
      </c>
      <c r="B781" s="11">
        <v>13.21</v>
      </c>
      <c r="C781" s="11">
        <v>13.08</v>
      </c>
      <c r="D781">
        <v>41266.18</v>
      </c>
      <c r="E781">
        <v>38651.56</v>
      </c>
      <c r="F781">
        <v>71901.429999999993</v>
      </c>
      <c r="G781">
        <v>67354.759999999995</v>
      </c>
      <c r="H781">
        <f>(1/(1-91/360*VLOOKUP($A781,Tbills!$B$4:$C$974,2,1)/100))^((1)/91)-1</f>
        <v>1.3514216371723897E-4</v>
      </c>
      <c r="I781">
        <f t="shared" si="36"/>
        <v>18.548350874211632</v>
      </c>
      <c r="K781">
        <f t="shared" si="38"/>
        <v>17.846779310797952</v>
      </c>
      <c r="N781">
        <f t="shared" si="37"/>
        <v>16.84915225858089</v>
      </c>
    </row>
    <row r="782" spans="1:14" x14ac:dyDescent="0.25">
      <c r="A782" s="1">
        <v>39198</v>
      </c>
      <c r="B782" s="11">
        <v>12.79</v>
      </c>
      <c r="C782" s="11">
        <v>12.94</v>
      </c>
      <c r="D782">
        <v>41405.949999999997</v>
      </c>
      <c r="E782">
        <v>38777.25</v>
      </c>
      <c r="F782">
        <v>72371.490000000005</v>
      </c>
      <c r="G782">
        <v>67785.990000000005</v>
      </c>
      <c r="H782">
        <f>(1/(1-91/360*VLOOKUP($A782,Tbills!$B$4:$C$974,2,1)/100))^((1)/91)-1</f>
        <v>1.3514216371723897E-4</v>
      </c>
      <c r="I782">
        <f t="shared" si="36"/>
        <v>18.517710444610934</v>
      </c>
      <c r="K782">
        <f t="shared" si="38"/>
        <v>17.787915317733326</v>
      </c>
      <c r="N782">
        <f t="shared" si="37"/>
        <v>16.796009404727776</v>
      </c>
    </row>
    <row r="783" spans="1:14" x14ac:dyDescent="0.25">
      <c r="A783" s="1">
        <v>39199</v>
      </c>
      <c r="B783" s="11">
        <v>12.45</v>
      </c>
      <c r="C783" s="11">
        <v>12.76</v>
      </c>
      <c r="D783">
        <v>41131.19</v>
      </c>
      <c r="E783">
        <v>38514.69</v>
      </c>
      <c r="F783">
        <v>72196.009999999995</v>
      </c>
      <c r="G783">
        <v>67612.47</v>
      </c>
      <c r="H783">
        <f>(1/(1-91/360*VLOOKUP($A783,Tbills!$B$4:$C$974,2,1)/100))^((1)/91)-1</f>
        <v>1.3514216371723897E-4</v>
      </c>
      <c r="I783">
        <f t="shared" si="36"/>
        <v>18.57991837241206</v>
      </c>
      <c r="K783">
        <f t="shared" si="38"/>
        <v>17.90752285597922</v>
      </c>
      <c r="N783">
        <f t="shared" si="37"/>
        <v>16.91139464493525</v>
      </c>
    </row>
    <row r="784" spans="1:14" x14ac:dyDescent="0.25">
      <c r="A784" s="1">
        <v>39202</v>
      </c>
      <c r="B784" s="11">
        <v>14.22</v>
      </c>
      <c r="C784" s="11">
        <v>14.02</v>
      </c>
      <c r="D784">
        <v>42273.47</v>
      </c>
      <c r="E784">
        <v>39568.69</v>
      </c>
      <c r="F784">
        <v>72316.61</v>
      </c>
      <c r="G784">
        <v>67698</v>
      </c>
      <c r="H784">
        <f>(1/(1-91/360*VLOOKUP($A784,Tbills!$B$4:$C$974,2,1)/100))^((1)/91)-1</f>
        <v>1.3373599099830713E-4</v>
      </c>
      <c r="I784">
        <f t="shared" si="36"/>
        <v>18.324256789844537</v>
      </c>
      <c r="K784">
        <f t="shared" si="38"/>
        <v>17.415028774400017</v>
      </c>
      <c r="N784">
        <f t="shared" si="37"/>
        <v>16.453438401656449</v>
      </c>
    </row>
    <row r="785" spans="1:14" x14ac:dyDescent="0.25">
      <c r="A785" s="1">
        <v>39203</v>
      </c>
      <c r="B785" s="11">
        <v>13.51</v>
      </c>
      <c r="C785" s="11">
        <v>13.61</v>
      </c>
      <c r="D785">
        <v>42299.31</v>
      </c>
      <c r="E785">
        <v>39587.58</v>
      </c>
      <c r="F785">
        <v>72530.89</v>
      </c>
      <c r="G785">
        <v>67889.539999999994</v>
      </c>
      <c r="H785">
        <f>(1/(1-91/360*VLOOKUP($A785,Tbills!$B$4:$C$974,2,1)/100))^((1)/91)-1</f>
        <v>1.3373599099830713E-4</v>
      </c>
      <c r="I785">
        <f t="shared" si="36"/>
        <v>18.319405992324025</v>
      </c>
      <c r="K785">
        <f t="shared" si="38"/>
        <v>17.405904156714243</v>
      </c>
      <c r="N785">
        <f t="shared" si="37"/>
        <v>16.447174673776921</v>
      </c>
    </row>
    <row r="786" spans="1:14" x14ac:dyDescent="0.25">
      <c r="A786" s="1">
        <v>39204</v>
      </c>
      <c r="B786" s="11">
        <v>13.08</v>
      </c>
      <c r="C786" s="11">
        <v>13.39</v>
      </c>
      <c r="D786">
        <v>41684.74</v>
      </c>
      <c r="E786">
        <v>39007.120000000003</v>
      </c>
      <c r="F786">
        <v>72287.039999999994</v>
      </c>
      <c r="G786">
        <v>67652.22</v>
      </c>
      <c r="H786">
        <f>(1/(1-91/360*VLOOKUP($A786,Tbills!$B$4:$C$974,2,1)/100))^((1)/91)-1</f>
        <v>1.3373599099830713E-4</v>
      </c>
      <c r="I786">
        <f t="shared" si="36"/>
        <v>18.45323148011186</v>
      </c>
      <c r="K786">
        <f t="shared" si="38"/>
        <v>17.660298778998776</v>
      </c>
      <c r="N786">
        <f t="shared" si="37"/>
        <v>16.689948916812455</v>
      </c>
    </row>
    <row r="787" spans="1:14" x14ac:dyDescent="0.25">
      <c r="A787" s="1">
        <v>39205</v>
      </c>
      <c r="B787" s="11">
        <v>13.09</v>
      </c>
      <c r="C787" s="11">
        <v>13.35</v>
      </c>
      <c r="D787">
        <v>41391.64</v>
      </c>
      <c r="E787">
        <v>38727.629999999997</v>
      </c>
      <c r="F787">
        <v>73489.55</v>
      </c>
      <c r="G787">
        <v>68768.58</v>
      </c>
      <c r="H787">
        <f>(1/(1-91/360*VLOOKUP($A787,Tbills!$B$4:$C$974,2,1)/100))^((1)/91)-1</f>
        <v>1.3373599099830713E-4</v>
      </c>
      <c r="I787">
        <f t="shared" si="36"/>
        <v>18.518859114287004</v>
      </c>
      <c r="K787">
        <f t="shared" si="38"/>
        <v>17.7860081960246</v>
      </c>
      <c r="N787">
        <f t="shared" si="37"/>
        <v>16.81116042315368</v>
      </c>
    </row>
    <row r="788" spans="1:14" x14ac:dyDescent="0.25">
      <c r="A788" s="1">
        <v>39206</v>
      </c>
      <c r="B788" s="11">
        <v>12.91</v>
      </c>
      <c r="C788" s="11">
        <v>13.4</v>
      </c>
      <c r="D788">
        <v>41508.39</v>
      </c>
      <c r="E788">
        <v>38831.69</v>
      </c>
      <c r="F788">
        <v>74077.16</v>
      </c>
      <c r="G788">
        <v>69309.240000000005</v>
      </c>
      <c r="H788">
        <f>(1/(1-91/360*VLOOKUP($A788,Tbills!$B$4:$C$974,2,1)/100))^((1)/91)-1</f>
        <v>1.3373599099830713E-4</v>
      </c>
      <c r="I788">
        <f t="shared" si="36"/>
        <v>18.493497949917337</v>
      </c>
      <c r="K788">
        <f t="shared" si="38"/>
        <v>17.737391552823397</v>
      </c>
      <c r="N788">
        <f t="shared" si="37"/>
        <v>16.767611435005598</v>
      </c>
    </row>
    <row r="789" spans="1:14" x14ac:dyDescent="0.25">
      <c r="A789" s="1">
        <v>39209</v>
      </c>
      <c r="B789" s="11">
        <v>13.15</v>
      </c>
      <c r="C789" s="11">
        <v>13.51</v>
      </c>
      <c r="D789">
        <v>41791.83</v>
      </c>
      <c r="E789">
        <v>39081.269999999997</v>
      </c>
      <c r="F789">
        <v>73975.13</v>
      </c>
      <c r="G789">
        <v>69185.97</v>
      </c>
      <c r="H789">
        <f>(1/(1-91/360*VLOOKUP($A789,Tbills!$B$4:$C$974,2,1)/100))^((1)/91)-1</f>
        <v>1.330329728412849E-4</v>
      </c>
      <c r="I789">
        <f t="shared" si="36"/>
        <v>18.432627680929542</v>
      </c>
      <c r="K789">
        <f t="shared" si="38"/>
        <v>17.620927018906066</v>
      </c>
      <c r="N789">
        <f t="shared" si="37"/>
        <v>16.664678198925788</v>
      </c>
    </row>
    <row r="790" spans="1:14" x14ac:dyDescent="0.25">
      <c r="A790" s="1">
        <v>39210</v>
      </c>
      <c r="B790" s="11">
        <v>13.21</v>
      </c>
      <c r="C790" s="11">
        <v>13.65</v>
      </c>
      <c r="D790">
        <v>42222.39</v>
      </c>
      <c r="E790">
        <v>39478.71</v>
      </c>
      <c r="F790">
        <v>74040.710000000006</v>
      </c>
      <c r="G790">
        <v>69238.100000000006</v>
      </c>
      <c r="H790">
        <f>(1/(1-91/360*VLOOKUP($A790,Tbills!$B$4:$C$974,2,1)/100))^((1)/91)-1</f>
        <v>1.330329728412849E-4</v>
      </c>
      <c r="I790">
        <f t="shared" si="36"/>
        <v>18.338424350143942</v>
      </c>
      <c r="K790">
        <f t="shared" si="38"/>
        <v>17.44091728326649</v>
      </c>
      <c r="N790">
        <f t="shared" si="37"/>
        <v>16.496789773782012</v>
      </c>
    </row>
    <row r="791" spans="1:14" x14ac:dyDescent="0.25">
      <c r="A791" s="1">
        <v>39211</v>
      </c>
      <c r="B791" s="11">
        <v>12.88</v>
      </c>
      <c r="C791" s="11">
        <v>13.37</v>
      </c>
      <c r="D791">
        <v>41720.78</v>
      </c>
      <c r="E791">
        <v>39004.449999999997</v>
      </c>
      <c r="F791">
        <v>73949.23</v>
      </c>
      <c r="G791">
        <v>69143.34</v>
      </c>
      <c r="H791">
        <f>(1/(1-91/360*VLOOKUP($A791,Tbills!$B$4:$C$974,2,1)/100))^((1)/91)-1</f>
        <v>1.330329728412849E-4</v>
      </c>
      <c r="I791">
        <f t="shared" si="36"/>
        <v>18.448094451773496</v>
      </c>
      <c r="K791">
        <f t="shared" si="38"/>
        <v>17.64961394448467</v>
      </c>
      <c r="N791">
        <f t="shared" si="37"/>
        <v>16.696570148338001</v>
      </c>
    </row>
    <row r="792" spans="1:14" x14ac:dyDescent="0.25">
      <c r="A792" s="1">
        <v>39212</v>
      </c>
      <c r="B792" s="11">
        <v>13.6</v>
      </c>
      <c r="C792" s="11">
        <v>14.14</v>
      </c>
      <c r="D792">
        <v>43007.5</v>
      </c>
      <c r="E792">
        <v>40202.21</v>
      </c>
      <c r="F792">
        <v>74320.41</v>
      </c>
      <c r="G792">
        <v>69481.19</v>
      </c>
      <c r="H792">
        <f>(1/(1-91/360*VLOOKUP($A792,Tbills!$B$4:$C$974,2,1)/100))^((1)/91)-1</f>
        <v>1.330329728412849E-4</v>
      </c>
      <c r="I792">
        <f t="shared" si="36"/>
        <v>18.164366942075159</v>
      </c>
      <c r="K792">
        <f t="shared" si="38"/>
        <v>17.10682767037656</v>
      </c>
      <c r="N792">
        <f t="shared" si="37"/>
        <v>16.185401418541311</v>
      </c>
    </row>
    <row r="793" spans="1:14" x14ac:dyDescent="0.25">
      <c r="A793" s="1">
        <v>39213</v>
      </c>
      <c r="B793" s="11">
        <v>12.95</v>
      </c>
      <c r="C793" s="11">
        <v>13.68</v>
      </c>
      <c r="D793">
        <v>42071.93</v>
      </c>
      <c r="E793">
        <v>39322.32</v>
      </c>
      <c r="F793">
        <v>74275.429999999993</v>
      </c>
      <c r="G793">
        <v>69429.89</v>
      </c>
      <c r="H793">
        <f>(1/(1-91/360*VLOOKUP($A793,Tbills!$B$4:$C$974,2,1)/100))^((1)/91)-1</f>
        <v>1.330329728412849E-4</v>
      </c>
      <c r="I793">
        <f t="shared" si="36"/>
        <v>18.362667184130746</v>
      </c>
      <c r="K793">
        <f t="shared" si="38"/>
        <v>17.480423902388271</v>
      </c>
      <c r="N793">
        <f t="shared" si="37"/>
        <v>16.541233528126288</v>
      </c>
    </row>
    <row r="794" spans="1:14" x14ac:dyDescent="0.25">
      <c r="A794" s="1">
        <v>39216</v>
      </c>
      <c r="B794" s="11">
        <v>13.96</v>
      </c>
      <c r="C794" s="11">
        <v>14.37</v>
      </c>
      <c r="D794">
        <v>42837.45</v>
      </c>
      <c r="E794">
        <v>40022.120000000003</v>
      </c>
      <c r="F794">
        <v>74779.37</v>
      </c>
      <c r="G794">
        <v>69873.240000000005</v>
      </c>
      <c r="H794">
        <f>(1/(1-91/360*VLOOKUP($A794,Tbills!$B$4:$C$974,2,1)/100))^((1)/91)-1</f>
        <v>1.3218941106041271E-4</v>
      </c>
      <c r="I794">
        <f t="shared" si="36"/>
        <v>18.197850501290979</v>
      </c>
      <c r="K794">
        <f t="shared" si="38"/>
        <v>17.166934499753008</v>
      </c>
      <c r="N794">
        <f t="shared" si="37"/>
        <v>16.251539145282631</v>
      </c>
    </row>
    <row r="795" spans="1:14" x14ac:dyDescent="0.25">
      <c r="A795" s="1">
        <v>39217</v>
      </c>
      <c r="B795" s="11">
        <v>14.01</v>
      </c>
      <c r="C795" s="11">
        <v>14.37</v>
      </c>
      <c r="D795">
        <v>43081.440000000002</v>
      </c>
      <c r="E795">
        <v>40244.79</v>
      </c>
      <c r="F795">
        <v>75149.7</v>
      </c>
      <c r="G795">
        <v>70210.039999999994</v>
      </c>
      <c r="H795">
        <f>(1/(1-91/360*VLOOKUP($A795,Tbills!$B$4:$C$974,2,1)/100))^((1)/91)-1</f>
        <v>1.3218941106041271E-4</v>
      </c>
      <c r="I795">
        <f t="shared" si="36"/>
        <v>18.146754728830643</v>
      </c>
      <c r="K795">
        <f t="shared" si="38"/>
        <v>17.070628177442497</v>
      </c>
      <c r="N795">
        <f t="shared" si="37"/>
        <v>16.162659480005139</v>
      </c>
    </row>
    <row r="796" spans="1:14" x14ac:dyDescent="0.25">
      <c r="A796" s="1">
        <v>39218</v>
      </c>
      <c r="B796" s="11">
        <v>13.5</v>
      </c>
      <c r="C796" s="11">
        <v>14.07</v>
      </c>
      <c r="D796">
        <v>42662.39</v>
      </c>
      <c r="E796">
        <v>39848.01</v>
      </c>
      <c r="F796">
        <v>76037.59</v>
      </c>
      <c r="G796">
        <v>71030.289999999994</v>
      </c>
      <c r="H796">
        <f>(1/(1-91/360*VLOOKUP($A796,Tbills!$B$4:$C$974,2,1)/100))^((1)/91)-1</f>
        <v>1.3218941106041271E-4</v>
      </c>
      <c r="I796">
        <f t="shared" si="36"/>
        <v>18.235736006638181</v>
      </c>
      <c r="K796">
        <f t="shared" si="38"/>
        <v>17.238127397610381</v>
      </c>
      <c r="N796">
        <f t="shared" si="37"/>
        <v>16.323563702706</v>
      </c>
    </row>
    <row r="797" spans="1:14" x14ac:dyDescent="0.25">
      <c r="A797" s="1">
        <v>39219</v>
      </c>
      <c r="B797" s="11">
        <v>13.51</v>
      </c>
      <c r="C797" s="11">
        <v>14.26</v>
      </c>
      <c r="D797">
        <v>42974.85</v>
      </c>
      <c r="E797">
        <v>40134.589999999997</v>
      </c>
      <c r="F797">
        <v>76186.509999999995</v>
      </c>
      <c r="G797">
        <v>71160.009999999995</v>
      </c>
      <c r="H797">
        <f>(1/(1-91/360*VLOOKUP($A797,Tbills!$B$4:$C$974,2,1)/100))^((1)/91)-1</f>
        <v>1.3218941106041271E-4</v>
      </c>
      <c r="I797">
        <f t="shared" si="36"/>
        <v>18.169688954004176</v>
      </c>
      <c r="K797">
        <f t="shared" si="38"/>
        <v>17.113356667487302</v>
      </c>
      <c r="N797">
        <f t="shared" si="37"/>
        <v>16.207710331700365</v>
      </c>
    </row>
    <row r="798" spans="1:14" x14ac:dyDescent="0.25">
      <c r="A798" s="1">
        <v>39220</v>
      </c>
      <c r="B798" s="11">
        <v>12.76</v>
      </c>
      <c r="C798" s="11">
        <v>13.78</v>
      </c>
      <c r="D798">
        <v>42463.49</v>
      </c>
      <c r="E798">
        <v>39651.72</v>
      </c>
      <c r="F798">
        <v>75964.45</v>
      </c>
      <c r="G798">
        <v>70943.19</v>
      </c>
      <c r="H798">
        <f>(1/(1-91/360*VLOOKUP($A798,Tbills!$B$4:$C$974,2,1)/100))^((1)/91)-1</f>
        <v>1.3218941106041271E-4</v>
      </c>
      <c r="I798">
        <f t="shared" si="36"/>
        <v>18.278515396188713</v>
      </c>
      <c r="K798">
        <f t="shared" si="38"/>
        <v>17.318445394273457</v>
      </c>
      <c r="N798">
        <f t="shared" si="37"/>
        <v>16.40427122395592</v>
      </c>
    </row>
    <row r="799" spans="1:14" x14ac:dyDescent="0.25">
      <c r="A799" s="1">
        <v>39223</v>
      </c>
      <c r="B799" s="11">
        <v>13.3</v>
      </c>
      <c r="C799" s="11">
        <v>13.95</v>
      </c>
      <c r="D799">
        <v>41856.870000000003</v>
      </c>
      <c r="E799">
        <v>39069.54</v>
      </c>
      <c r="F799">
        <v>75260.69</v>
      </c>
      <c r="G799">
        <v>70257.820000000007</v>
      </c>
      <c r="H799">
        <f>(1/(1-91/360*VLOOKUP($A799,Tbills!$B$4:$C$974,2,1)/100))^((1)/91)-1</f>
        <v>1.334547782798623E-4</v>
      </c>
      <c r="I799">
        <f t="shared" si="36"/>
        <v>18.411263410441805</v>
      </c>
      <c r="K799">
        <f t="shared" si="38"/>
        <v>17.570265430606952</v>
      </c>
      <c r="N799">
        <f t="shared" si="37"/>
        <v>16.649878752586716</v>
      </c>
    </row>
    <row r="800" spans="1:14" x14ac:dyDescent="0.25">
      <c r="A800" s="1">
        <v>39224</v>
      </c>
      <c r="B800" s="11">
        <v>13.02</v>
      </c>
      <c r="C800" s="11">
        <v>13.82</v>
      </c>
      <c r="D800">
        <v>41978.21</v>
      </c>
      <c r="E800">
        <v>39177.58</v>
      </c>
      <c r="F800">
        <v>75352.350000000006</v>
      </c>
      <c r="G800">
        <v>70334.009999999995</v>
      </c>
      <c r="H800">
        <f>(1/(1-91/360*VLOOKUP($A800,Tbills!$B$4:$C$974,2,1)/100))^((1)/91)-1</f>
        <v>1.334547782798623E-4</v>
      </c>
      <c r="I800">
        <f t="shared" si="36"/>
        <v>18.385328306522467</v>
      </c>
      <c r="K800">
        <f t="shared" si="38"/>
        <v>17.520861847277192</v>
      </c>
      <c r="N800">
        <f t="shared" si="37"/>
        <v>16.605438163079683</v>
      </c>
    </row>
    <row r="801" spans="1:14" x14ac:dyDescent="0.25">
      <c r="A801" s="1">
        <v>39225</v>
      </c>
      <c r="B801" s="11">
        <v>13.24</v>
      </c>
      <c r="C801" s="11">
        <v>13.94</v>
      </c>
      <c r="D801">
        <v>41834.31</v>
      </c>
      <c r="E801">
        <v>39038.050000000003</v>
      </c>
      <c r="F801">
        <v>74943.81</v>
      </c>
      <c r="G801">
        <v>69943.289999999994</v>
      </c>
      <c r="H801">
        <f>(1/(1-91/360*VLOOKUP($A801,Tbills!$B$4:$C$974,2,1)/100))^((1)/91)-1</f>
        <v>1.334547782798623E-4</v>
      </c>
      <c r="I801">
        <f t="shared" si="36"/>
        <v>18.417588382354612</v>
      </c>
      <c r="K801">
        <f t="shared" si="38"/>
        <v>17.582443024919328</v>
      </c>
      <c r="N801">
        <f t="shared" si="37"/>
        <v>16.666185634404282</v>
      </c>
    </row>
    <row r="802" spans="1:14" x14ac:dyDescent="0.25">
      <c r="A802" s="1">
        <v>39226</v>
      </c>
      <c r="B802" s="11">
        <v>14.08</v>
      </c>
      <c r="C802" s="11">
        <v>14.58</v>
      </c>
      <c r="D802">
        <v>43134.28</v>
      </c>
      <c r="E802">
        <v>40245.919999999998</v>
      </c>
      <c r="F802">
        <v>76300.31</v>
      </c>
      <c r="G802">
        <v>71199.94</v>
      </c>
      <c r="H802">
        <f>(1/(1-91/360*VLOOKUP($A802,Tbills!$B$4:$C$974,2,1)/100))^((1)/91)-1</f>
        <v>1.334547782798623E-4</v>
      </c>
      <c r="I802">
        <f t="shared" si="36"/>
        <v>18.132188622641173</v>
      </c>
      <c r="K802">
        <f t="shared" si="38"/>
        <v>17.037633924436566</v>
      </c>
      <c r="N802">
        <f t="shared" si="37"/>
        <v>16.152077892505819</v>
      </c>
    </row>
    <row r="803" spans="1:14" x14ac:dyDescent="0.25">
      <c r="A803" s="1">
        <v>39227</v>
      </c>
      <c r="B803" s="11">
        <v>13.34</v>
      </c>
      <c r="C803" s="11">
        <v>14.22</v>
      </c>
      <c r="D803">
        <v>42567.62</v>
      </c>
      <c r="E803">
        <v>39711.83</v>
      </c>
      <c r="F803">
        <v>76104.34</v>
      </c>
      <c r="G803">
        <v>71007.570000000007</v>
      </c>
      <c r="H803">
        <f>(1/(1-91/360*VLOOKUP($A803,Tbills!$B$4:$C$974,2,1)/100))^((1)/91)-1</f>
        <v>1.334547782798623E-4</v>
      </c>
      <c r="I803">
        <f t="shared" si="36"/>
        <v>18.252026630524099</v>
      </c>
      <c r="K803">
        <f t="shared" si="38"/>
        <v>17.262930540668428</v>
      </c>
      <c r="N803">
        <f t="shared" si="37"/>
        <v>16.368005502585909</v>
      </c>
    </row>
    <row r="804" spans="1:14" x14ac:dyDescent="0.25">
      <c r="A804" s="1">
        <v>39231</v>
      </c>
      <c r="B804" s="11">
        <v>13.53</v>
      </c>
      <c r="C804" s="11">
        <v>14.12</v>
      </c>
      <c r="D804">
        <v>42120.26</v>
      </c>
      <c r="E804">
        <v>39273.279999999999</v>
      </c>
      <c r="F804">
        <v>75672.17</v>
      </c>
      <c r="G804">
        <v>70566.429999999993</v>
      </c>
      <c r="H804">
        <f>(1/(1-91/360*VLOOKUP($A804,Tbills!$B$4:$C$974,2,1)/100))^((1)/91)-1</f>
        <v>1.3359538372981206E-4</v>
      </c>
      <c r="I804">
        <f t="shared" si="36"/>
        <v>18.350897384580708</v>
      </c>
      <c r="K804">
        <f t="shared" si="38"/>
        <v>17.450319015765956</v>
      </c>
      <c r="N804">
        <f t="shared" si="37"/>
        <v>16.555149100811558</v>
      </c>
    </row>
    <row r="805" spans="1:14" x14ac:dyDescent="0.25">
      <c r="A805" s="1">
        <v>39232</v>
      </c>
      <c r="B805" s="11">
        <v>12.83</v>
      </c>
      <c r="C805" s="11">
        <v>13.7</v>
      </c>
      <c r="D805">
        <v>41519.03</v>
      </c>
      <c r="E805">
        <v>38707.440000000002</v>
      </c>
      <c r="F805">
        <v>75251.53</v>
      </c>
      <c r="G805">
        <v>70164.75</v>
      </c>
      <c r="H805">
        <f>(1/(1-91/360*VLOOKUP($A805,Tbills!$B$4:$C$974,2,1)/100))^((1)/91)-1</f>
        <v>1.3359538372981206E-4</v>
      </c>
      <c r="I805">
        <f t="shared" si="36"/>
        <v>18.482613982090633</v>
      </c>
      <c r="K805">
        <f t="shared" si="38"/>
        <v>17.700914562775697</v>
      </c>
      <c r="N805">
        <f t="shared" si="37"/>
        <v>16.795294140131606</v>
      </c>
    </row>
    <row r="806" spans="1:14" x14ac:dyDescent="0.25">
      <c r="A806" s="1">
        <v>39233</v>
      </c>
      <c r="B806" s="11">
        <v>13.05</v>
      </c>
      <c r="C806" s="11">
        <v>13.73</v>
      </c>
      <c r="D806">
        <v>41442.35</v>
      </c>
      <c r="E806">
        <v>38630.78</v>
      </c>
      <c r="F806">
        <v>75164.45</v>
      </c>
      <c r="G806">
        <v>70074.19</v>
      </c>
      <c r="H806">
        <f>(1/(1-91/360*VLOOKUP($A806,Tbills!$B$4:$C$974,2,1)/100))^((1)/91)-1</f>
        <v>1.3359538372981206E-4</v>
      </c>
      <c r="I806">
        <f t="shared" si="36"/>
        <v>18.500434839611906</v>
      </c>
      <c r="K806">
        <f t="shared" si="38"/>
        <v>17.73514512630144</v>
      </c>
      <c r="N806">
        <f t="shared" si="37"/>
        <v>16.830182974795978</v>
      </c>
    </row>
    <row r="807" spans="1:14" x14ac:dyDescent="0.25">
      <c r="A807" s="1">
        <v>39234</v>
      </c>
      <c r="B807" s="11">
        <v>12.78</v>
      </c>
      <c r="C807" s="11">
        <v>13.76</v>
      </c>
      <c r="D807">
        <v>41230.269999999997</v>
      </c>
      <c r="E807">
        <v>38427.93</v>
      </c>
      <c r="F807">
        <v>76144.460000000006</v>
      </c>
      <c r="G807">
        <v>70978.47</v>
      </c>
      <c r="H807">
        <f>(1/(1-91/360*VLOOKUP($A807,Tbills!$B$4:$C$974,2,1)/100))^((1)/91)-1</f>
        <v>1.3359538372981206E-4</v>
      </c>
      <c r="I807">
        <f t="shared" si="36"/>
        <v>18.548524894828233</v>
      </c>
      <c r="K807">
        <f t="shared" si="38"/>
        <v>17.827441911818951</v>
      </c>
      <c r="N807">
        <f t="shared" si="37"/>
        <v>16.920192653610968</v>
      </c>
    </row>
    <row r="808" spans="1:14" x14ac:dyDescent="0.25">
      <c r="A808" s="1">
        <v>39237</v>
      </c>
      <c r="B808" s="11">
        <v>13.29</v>
      </c>
      <c r="C808" s="11">
        <v>14.12</v>
      </c>
      <c r="D808">
        <v>41559.370000000003</v>
      </c>
      <c r="E808">
        <v>38719.26</v>
      </c>
      <c r="F808">
        <v>76419.929999999993</v>
      </c>
      <c r="G808">
        <v>71206.8</v>
      </c>
      <c r="H808">
        <f>(1/(1-91/360*VLOOKUP($A808,Tbills!$B$4:$C$974,2,1)/100))^((1)/91)-1</f>
        <v>1.3162707290348408E-4</v>
      </c>
      <c r="I808">
        <f t="shared" si="36"/>
        <v>18.476772031663806</v>
      </c>
      <c r="K808">
        <f t="shared" si="38"/>
        <v>17.689816469002846</v>
      </c>
      <c r="N808">
        <f t="shared" si="37"/>
        <v>16.796784436419973</v>
      </c>
    </row>
    <row r="809" spans="1:14" x14ac:dyDescent="0.25">
      <c r="A809" s="1">
        <v>39238</v>
      </c>
      <c r="B809" s="11">
        <v>13.63</v>
      </c>
      <c r="C809" s="11">
        <v>14.41</v>
      </c>
      <c r="D809">
        <v>41835.97</v>
      </c>
      <c r="E809">
        <v>38971.86</v>
      </c>
      <c r="F809">
        <v>76703.149999999994</v>
      </c>
      <c r="G809">
        <v>71461.33</v>
      </c>
      <c r="H809">
        <f>(1/(1-91/360*VLOOKUP($A809,Tbills!$B$4:$C$974,2,1)/100))^((1)/91)-1</f>
        <v>1.3162707290348408E-4</v>
      </c>
      <c r="I809">
        <f t="shared" si="36"/>
        <v>18.416022529987455</v>
      </c>
      <c r="K809">
        <f t="shared" si="38"/>
        <v>17.57359160630007</v>
      </c>
      <c r="N809">
        <f t="shared" si="37"/>
        <v>16.688783436056102</v>
      </c>
    </row>
    <row r="810" spans="1:14" x14ac:dyDescent="0.25">
      <c r="A810" s="1">
        <v>39239</v>
      </c>
      <c r="B810" s="11">
        <v>14.87</v>
      </c>
      <c r="C810" s="11">
        <v>15.4</v>
      </c>
      <c r="D810">
        <v>43247.71</v>
      </c>
      <c r="E810">
        <v>40281.82</v>
      </c>
      <c r="F810">
        <v>77208.83</v>
      </c>
      <c r="G810">
        <v>71923.05</v>
      </c>
      <c r="H810">
        <f>(1/(1-91/360*VLOOKUP($A810,Tbills!$B$4:$C$974,2,1)/100))^((1)/91)-1</f>
        <v>1.3162707290348408E-4</v>
      </c>
      <c r="I810">
        <f t="shared" si="36"/>
        <v>18.106042648937969</v>
      </c>
      <c r="K810">
        <f t="shared" si="38"/>
        <v>16.982099997306378</v>
      </c>
      <c r="N810">
        <f t="shared" si="37"/>
        <v>16.129350192084587</v>
      </c>
    </row>
    <row r="811" spans="1:14" x14ac:dyDescent="0.25">
      <c r="A811" s="1">
        <v>39240</v>
      </c>
      <c r="B811" s="11">
        <v>17.059999999999999</v>
      </c>
      <c r="C811" s="11">
        <v>16.7</v>
      </c>
      <c r="D811">
        <v>45945.51</v>
      </c>
      <c r="E811">
        <v>42789.3</v>
      </c>
      <c r="F811">
        <v>79161.67</v>
      </c>
      <c r="G811">
        <v>73732.73</v>
      </c>
      <c r="H811">
        <f>(1/(1-91/360*VLOOKUP($A811,Tbills!$B$4:$C$974,2,1)/100))^((1)/91)-1</f>
        <v>1.3162707290348408E-4</v>
      </c>
      <c r="I811">
        <f t="shared" si="36"/>
        <v>17.542049710761468</v>
      </c>
      <c r="K811">
        <f t="shared" si="38"/>
        <v>15.924249244614511</v>
      </c>
      <c r="N811">
        <f t="shared" si="37"/>
        <v>15.126754959030324</v>
      </c>
    </row>
    <row r="812" spans="1:14" x14ac:dyDescent="0.25">
      <c r="A812" s="1">
        <v>39241</v>
      </c>
      <c r="B812" s="11">
        <v>14.84</v>
      </c>
      <c r="C812" s="11">
        <v>15.2</v>
      </c>
      <c r="D812">
        <v>44863.74</v>
      </c>
      <c r="E812">
        <v>41776.21</v>
      </c>
      <c r="F812">
        <v>79160.83</v>
      </c>
      <c r="G812">
        <v>73722.240000000005</v>
      </c>
      <c r="H812">
        <f>(1/(1-91/360*VLOOKUP($A812,Tbills!$B$4:$C$974,2,1)/100))^((1)/91)-1</f>
        <v>1.3162707290348408E-4</v>
      </c>
      <c r="I812">
        <f t="shared" si="36"/>
        <v>17.749252675476484</v>
      </c>
      <c r="K812">
        <f t="shared" si="38"/>
        <v>16.300516452214509</v>
      </c>
      <c r="N812">
        <f t="shared" si="37"/>
        <v>15.486365235965915</v>
      </c>
    </row>
    <row r="813" spans="1:14" x14ac:dyDescent="0.25">
      <c r="A813" s="1">
        <v>39244</v>
      </c>
      <c r="B813" s="11">
        <v>14.71</v>
      </c>
      <c r="C813" s="11">
        <v>15.15</v>
      </c>
      <c r="D813">
        <v>43976.62</v>
      </c>
      <c r="E813">
        <v>40933.64</v>
      </c>
      <c r="F813">
        <v>78103.23</v>
      </c>
      <c r="G813">
        <v>72708.19</v>
      </c>
      <c r="H813">
        <f>(1/(1-91/360*VLOOKUP($A813,Tbills!$B$4:$C$974,2,1)/100))^((1)/91)-1</f>
        <v>1.2965911839657451E-4</v>
      </c>
      <c r="I813">
        <f t="shared" si="36"/>
        <v>17.92684211941862</v>
      </c>
      <c r="K813">
        <f t="shared" si="38"/>
        <v>16.626952523405247</v>
      </c>
      <c r="N813">
        <f t="shared" si="37"/>
        <v>15.803190435216381</v>
      </c>
    </row>
    <row r="814" spans="1:14" x14ac:dyDescent="0.25">
      <c r="A814" s="1">
        <v>39245</v>
      </c>
      <c r="B814" s="11">
        <v>16.670000000000002</v>
      </c>
      <c r="C814" s="11">
        <v>16.03</v>
      </c>
      <c r="D814">
        <v>45472.93</v>
      </c>
      <c r="E814">
        <v>42321.1</v>
      </c>
      <c r="F814">
        <v>78898.990000000005</v>
      </c>
      <c r="G814">
        <v>73439.56</v>
      </c>
      <c r="H814">
        <f>(1/(1-91/360*VLOOKUP($A814,Tbills!$B$4:$C$974,2,1)/100))^((1)/91)-1</f>
        <v>1.2965911839657451E-4</v>
      </c>
      <c r="I814">
        <f t="shared" si="36"/>
        <v>17.622565155910369</v>
      </c>
      <c r="K814">
        <f t="shared" si="38"/>
        <v>16.06262801311232</v>
      </c>
      <c r="N814">
        <f t="shared" si="37"/>
        <v>15.268950670917659</v>
      </c>
    </row>
    <row r="815" spans="1:14" x14ac:dyDescent="0.25">
      <c r="A815" s="1">
        <v>39246</v>
      </c>
      <c r="B815" s="11">
        <v>14.73</v>
      </c>
      <c r="C815" s="11">
        <v>15.12</v>
      </c>
      <c r="D815">
        <v>44328.49</v>
      </c>
      <c r="E815">
        <v>41250.5</v>
      </c>
      <c r="F815">
        <v>78090.5</v>
      </c>
      <c r="G815">
        <v>72677.490000000005</v>
      </c>
      <c r="H815">
        <f>(1/(1-91/360*VLOOKUP($A815,Tbills!$B$4:$C$974,2,1)/100))^((1)/91)-1</f>
        <v>1.2965911839657451E-4</v>
      </c>
      <c r="I815">
        <f t="shared" si="36"/>
        <v>17.845000352637889</v>
      </c>
      <c r="K815">
        <f t="shared" si="38"/>
        <v>16.468198455470091</v>
      </c>
      <c r="N815">
        <f t="shared" si="37"/>
        <v>15.656661258950544</v>
      </c>
    </row>
    <row r="816" spans="1:14" x14ac:dyDescent="0.25">
      <c r="A816" s="1">
        <v>39247</v>
      </c>
      <c r="B816" s="11">
        <v>13.64</v>
      </c>
      <c r="C816" s="11">
        <v>14.72</v>
      </c>
      <c r="D816">
        <v>43087.92</v>
      </c>
      <c r="E816">
        <v>40090.720000000001</v>
      </c>
      <c r="F816">
        <v>77095.42</v>
      </c>
      <c r="G816">
        <v>71741.960000000006</v>
      </c>
      <c r="H816">
        <f>(1/(1-91/360*VLOOKUP($A816,Tbills!$B$4:$C$974,2,1)/100))^((1)/91)-1</f>
        <v>1.2965911839657451E-4</v>
      </c>
      <c r="I816">
        <f t="shared" si="36"/>
        <v>18.095390257172607</v>
      </c>
      <c r="K816">
        <f t="shared" si="38"/>
        <v>16.930422137891604</v>
      </c>
      <c r="N816">
        <f t="shared" si="37"/>
        <v>16.098348454484505</v>
      </c>
    </row>
    <row r="817" spans="1:14" x14ac:dyDescent="0.25">
      <c r="A817" s="1">
        <v>39248</v>
      </c>
      <c r="B817" s="11">
        <v>13.94</v>
      </c>
      <c r="C817" s="11">
        <v>15.01</v>
      </c>
      <c r="D817">
        <v>42442.06</v>
      </c>
      <c r="E817">
        <v>39484.589999999997</v>
      </c>
      <c r="F817">
        <v>76600.75</v>
      </c>
      <c r="G817">
        <v>71272.34</v>
      </c>
      <c r="H817">
        <f>(1/(1-91/360*VLOOKUP($A817,Tbills!$B$4:$C$974,2,1)/100))^((1)/91)-1</f>
        <v>1.2965911839657451E-4</v>
      </c>
      <c r="I817">
        <f t="shared" si="36"/>
        <v>18.231707463463959</v>
      </c>
      <c r="K817">
        <f t="shared" si="38"/>
        <v>17.185592054217107</v>
      </c>
      <c r="N817">
        <f t="shared" si="37"/>
        <v>16.343253178990267</v>
      </c>
    </row>
    <row r="818" spans="1:14" x14ac:dyDescent="0.25">
      <c r="A818" s="1">
        <v>39251</v>
      </c>
      <c r="B818" s="11">
        <v>13.42</v>
      </c>
      <c r="C818" s="11">
        <v>14.88</v>
      </c>
      <c r="D818">
        <v>42537.36</v>
      </c>
      <c r="E818">
        <v>39557.89</v>
      </c>
      <c r="F818">
        <v>76834.63</v>
      </c>
      <c r="G818">
        <v>71462.23</v>
      </c>
      <c r="H818">
        <f>(1/(1-91/360*VLOOKUP($A818,Tbills!$B$4:$C$974,2,1)/100))^((1)/91)-1</f>
        <v>1.2544327227881347E-4</v>
      </c>
      <c r="I818">
        <f t="shared" si="36"/>
        <v>18.213362392966982</v>
      </c>
      <c r="K818">
        <f t="shared" si="38"/>
        <v>17.151291664728184</v>
      </c>
      <c r="N818">
        <f t="shared" si="37"/>
        <v>16.317448940888173</v>
      </c>
    </row>
    <row r="819" spans="1:14" x14ac:dyDescent="0.25">
      <c r="A819" s="1">
        <v>39252</v>
      </c>
      <c r="B819" s="11">
        <v>12.85</v>
      </c>
      <c r="C819" s="11">
        <v>14.46</v>
      </c>
      <c r="D819">
        <v>41630.44</v>
      </c>
      <c r="E819">
        <v>38709.53</v>
      </c>
      <c r="F819">
        <v>76119.34</v>
      </c>
      <c r="G819">
        <v>70787.990000000005</v>
      </c>
      <c r="H819">
        <f>(1/(1-91/360*VLOOKUP($A819,Tbills!$B$4:$C$974,2,1)/100))^((1)/91)-1</f>
        <v>1.2544327227881347E-4</v>
      </c>
      <c r="I819">
        <f t="shared" si="36"/>
        <v>18.408185491538802</v>
      </c>
      <c r="K819">
        <f t="shared" si="38"/>
        <v>17.51830295329248</v>
      </c>
      <c r="N819">
        <f t="shared" si="37"/>
        <v>16.668867913077694</v>
      </c>
    </row>
    <row r="820" spans="1:14" x14ac:dyDescent="0.25">
      <c r="A820" s="1">
        <v>39253</v>
      </c>
      <c r="B820" s="11">
        <v>14.67</v>
      </c>
      <c r="C820" s="11">
        <v>15.74</v>
      </c>
      <c r="D820">
        <v>44131.14</v>
      </c>
      <c r="E820">
        <v>41029.919999999998</v>
      </c>
      <c r="F820">
        <v>78628.479999999996</v>
      </c>
      <c r="G820">
        <v>73112.509999999995</v>
      </c>
      <c r="H820">
        <f>(1/(1-91/360*VLOOKUP($A820,Tbills!$B$4:$C$974,2,1)/100))^((1)/91)-1</f>
        <v>1.2544327227881347E-4</v>
      </c>
      <c r="I820">
        <f t="shared" si="36"/>
        <v>17.855993943437486</v>
      </c>
      <c r="K820">
        <f t="shared" si="38"/>
        <v>16.467425155194356</v>
      </c>
      <c r="N820">
        <f t="shared" si="37"/>
        <v>15.671061444068114</v>
      </c>
    </row>
    <row r="821" spans="1:14" x14ac:dyDescent="0.25">
      <c r="A821" s="1">
        <v>39254</v>
      </c>
      <c r="B821" s="11">
        <v>14.21</v>
      </c>
      <c r="C821" s="11">
        <v>15.45</v>
      </c>
      <c r="D821">
        <v>44286.52</v>
      </c>
      <c r="E821">
        <v>41169.24</v>
      </c>
      <c r="F821">
        <v>79508.399999999994</v>
      </c>
      <c r="G821">
        <v>73921.53</v>
      </c>
      <c r="H821">
        <f>(1/(1-91/360*VLOOKUP($A821,Tbills!$B$4:$C$974,2,1)/100))^((1)/91)-1</f>
        <v>1.2544327227881347E-4</v>
      </c>
      <c r="I821">
        <f t="shared" si="36"/>
        <v>17.825214341232726</v>
      </c>
      <c r="K821">
        <f t="shared" si="38"/>
        <v>16.410744474850294</v>
      </c>
      <c r="N821">
        <f t="shared" si="37"/>
        <v>15.619230752402361</v>
      </c>
    </row>
    <row r="822" spans="1:14" x14ac:dyDescent="0.25">
      <c r="A822" s="1">
        <v>39255</v>
      </c>
      <c r="B822" s="11">
        <v>15.75</v>
      </c>
      <c r="C822" s="11">
        <v>16.399999999999999</v>
      </c>
      <c r="D822">
        <v>46261.39</v>
      </c>
      <c r="E822">
        <v>42999.94</v>
      </c>
      <c r="F822">
        <v>80693.31</v>
      </c>
      <c r="G822">
        <v>75013.91</v>
      </c>
      <c r="H822">
        <f>(1/(1-91/360*VLOOKUP($A822,Tbills!$B$4:$C$974,2,1)/100))^((1)/91)-1</f>
        <v>1.2544327227881347E-4</v>
      </c>
      <c r="I822">
        <f t="shared" si="36"/>
        <v>17.42843787668372</v>
      </c>
      <c r="K822">
        <f t="shared" si="38"/>
        <v>15.680266628425382</v>
      </c>
      <c r="N822">
        <f t="shared" si="37"/>
        <v>14.926000213347331</v>
      </c>
    </row>
    <row r="823" spans="1:14" x14ac:dyDescent="0.25">
      <c r="A823" s="1">
        <v>39258</v>
      </c>
      <c r="B823" s="11">
        <v>16.649999999999999</v>
      </c>
      <c r="C823" s="11">
        <v>16.75</v>
      </c>
      <c r="D823">
        <v>46933.17</v>
      </c>
      <c r="E823">
        <v>43608.18</v>
      </c>
      <c r="F823">
        <v>81555.39</v>
      </c>
      <c r="G823">
        <v>75787.08</v>
      </c>
      <c r="H823">
        <f>(1/(1-91/360*VLOOKUP($A823,Tbills!$B$4:$C$974,2,1)/100))^((1)/91)-1</f>
        <v>1.3092419111071507E-4</v>
      </c>
      <c r="I823">
        <f t="shared" si="36"/>
        <v>17.303822873772067</v>
      </c>
      <c r="K823">
        <f t="shared" si="38"/>
        <v>15.456307274589753</v>
      </c>
      <c r="N823">
        <f t="shared" si="37"/>
        <v>14.718775154032079</v>
      </c>
    </row>
    <row r="824" spans="1:14" x14ac:dyDescent="0.25">
      <c r="A824" s="1">
        <v>39259</v>
      </c>
      <c r="B824" s="11">
        <v>18.89</v>
      </c>
      <c r="C824" s="11">
        <v>18.09</v>
      </c>
      <c r="D824">
        <v>48740.7</v>
      </c>
      <c r="E824">
        <v>45281.94</v>
      </c>
      <c r="F824">
        <v>83593.72</v>
      </c>
      <c r="G824">
        <v>77671.320000000007</v>
      </c>
      <c r="H824">
        <f>(1/(1-91/360*VLOOKUP($A824,Tbills!$B$4:$C$974,2,1)/100))^((1)/91)-1</f>
        <v>1.3092419111071507E-4</v>
      </c>
      <c r="I824">
        <f t="shared" si="36"/>
        <v>16.971305296898006</v>
      </c>
      <c r="K824">
        <f t="shared" si="38"/>
        <v>14.862374284682929</v>
      </c>
      <c r="N824">
        <f t="shared" si="37"/>
        <v>14.155171801459522</v>
      </c>
    </row>
    <row r="825" spans="1:14" x14ac:dyDescent="0.25">
      <c r="A825" s="1">
        <v>39260</v>
      </c>
      <c r="B825" s="11">
        <v>15.53</v>
      </c>
      <c r="C825" s="11">
        <v>16.07</v>
      </c>
      <c r="D825">
        <v>45879.25</v>
      </c>
      <c r="E825">
        <v>42617.62</v>
      </c>
      <c r="F825">
        <v>80472.14</v>
      </c>
      <c r="G825">
        <v>74760.73</v>
      </c>
      <c r="H825">
        <f>(1/(1-91/360*VLOOKUP($A825,Tbills!$B$4:$C$974,2,1)/100))^((1)/91)-1</f>
        <v>1.3092419111071507E-4</v>
      </c>
      <c r="I825">
        <f t="shared" si="36"/>
        <v>17.470133388960907</v>
      </c>
      <c r="K825">
        <f t="shared" si="38"/>
        <v>15.736120676419119</v>
      </c>
      <c r="N825">
        <f t="shared" si="37"/>
        <v>14.989448376404717</v>
      </c>
    </row>
    <row r="826" spans="1:14" x14ac:dyDescent="0.25">
      <c r="A826" s="1">
        <v>39261</v>
      </c>
      <c r="B826" s="11">
        <v>15.54</v>
      </c>
      <c r="C826" s="11">
        <v>16.02</v>
      </c>
      <c r="D826">
        <v>45894.52</v>
      </c>
      <c r="E826">
        <v>42626.23</v>
      </c>
      <c r="F826">
        <v>80300.62</v>
      </c>
      <c r="G826">
        <v>74591.600000000006</v>
      </c>
      <c r="H826">
        <f>(1/(1-91/360*VLOOKUP($A826,Tbills!$B$4:$C$974,2,1)/100))^((1)/91)-1</f>
        <v>1.3092419111071507E-4</v>
      </c>
      <c r="I826">
        <f t="shared" si="36"/>
        <v>17.467913995007439</v>
      </c>
      <c r="K826">
        <f t="shared" si="38"/>
        <v>15.732208754765155</v>
      </c>
      <c r="N826">
        <f t="shared" si="37"/>
        <v>14.987827864109466</v>
      </c>
    </row>
    <row r="827" spans="1:14" x14ac:dyDescent="0.25">
      <c r="A827" s="1">
        <v>39262</v>
      </c>
      <c r="B827" s="11">
        <v>16.23</v>
      </c>
      <c r="C827" s="11">
        <v>16.62</v>
      </c>
      <c r="D827">
        <v>47430.96</v>
      </c>
      <c r="E827">
        <v>44047.68</v>
      </c>
      <c r="F827">
        <v>82852.100000000006</v>
      </c>
      <c r="G827">
        <v>76951.92</v>
      </c>
      <c r="H827">
        <f>(1/(1-91/360*VLOOKUP($A827,Tbills!$B$4:$C$974,2,1)/100))^((1)/91)-1</f>
        <v>1.3092419111071507E-4</v>
      </c>
      <c r="I827">
        <f t="shared" si="36"/>
        <v>17.176217079256823</v>
      </c>
      <c r="K827">
        <f t="shared" si="38"/>
        <v>15.20688103432267</v>
      </c>
      <c r="N827">
        <f t="shared" si="37"/>
        <v>14.489392166634051</v>
      </c>
    </row>
    <row r="828" spans="1:14" x14ac:dyDescent="0.25">
      <c r="A828" s="1">
        <v>39265</v>
      </c>
      <c r="B828" s="11">
        <v>15.4</v>
      </c>
      <c r="C828" s="11">
        <v>16.149999999999999</v>
      </c>
      <c r="D828">
        <v>46330.83</v>
      </c>
      <c r="E828">
        <v>43008.72</v>
      </c>
      <c r="F828">
        <v>81721.87</v>
      </c>
      <c r="G828">
        <v>75871.95</v>
      </c>
      <c r="H828">
        <f>(1/(1-91/360*VLOOKUP($A828,Tbills!$B$4:$C$974,2,1)/100))^((1)/91)-1</f>
        <v>1.3387660008534752E-4</v>
      </c>
      <c r="I828">
        <f t="shared" si="36"/>
        <v>17.377429294289481</v>
      </c>
      <c r="K828">
        <f t="shared" si="38"/>
        <v>15.563393468585419</v>
      </c>
      <c r="N828">
        <f t="shared" si="37"/>
        <v>14.835335899715654</v>
      </c>
    </row>
    <row r="829" spans="1:14" x14ac:dyDescent="0.25">
      <c r="A829" s="1">
        <v>39266</v>
      </c>
      <c r="B829" s="11">
        <v>15.29</v>
      </c>
      <c r="C829" s="11">
        <v>15.96</v>
      </c>
      <c r="D829">
        <v>45668.99</v>
      </c>
      <c r="E829">
        <v>42388.58</v>
      </c>
      <c r="F829">
        <v>81460.850000000006</v>
      </c>
      <c r="G829">
        <v>75619.45</v>
      </c>
      <c r="H829">
        <f>(1/(1-91/360*VLOOKUP($A829,Tbills!$B$4:$C$974,2,1)/100))^((1)/91)-1</f>
        <v>1.3387660008534752E-4</v>
      </c>
      <c r="I829">
        <f t="shared" si="36"/>
        <v>17.502255768502096</v>
      </c>
      <c r="K829">
        <f t="shared" si="38"/>
        <v>15.787065727542432</v>
      </c>
      <c r="N829">
        <f t="shared" si="37"/>
        <v>15.050703791011857</v>
      </c>
    </row>
    <row r="830" spans="1:14" x14ac:dyDescent="0.25">
      <c r="A830" s="1">
        <v>39268</v>
      </c>
      <c r="B830" s="11">
        <v>15.48</v>
      </c>
      <c r="C830" s="11">
        <v>16.170000000000002</v>
      </c>
      <c r="D830">
        <v>46407.27</v>
      </c>
      <c r="E830">
        <v>43062.48</v>
      </c>
      <c r="F830">
        <v>81987.820000000007</v>
      </c>
      <c r="G830">
        <v>76088.39</v>
      </c>
      <c r="H830">
        <f>(1/(1-91/360*VLOOKUP($A830,Tbills!$B$4:$C$974,2,1)/100))^((1)/91)-1</f>
        <v>1.3387660008534752E-4</v>
      </c>
      <c r="I830">
        <f t="shared" si="36"/>
        <v>17.362225203023232</v>
      </c>
      <c r="K830">
        <f t="shared" si="38"/>
        <v>15.534633426864469</v>
      </c>
      <c r="N830">
        <f t="shared" si="37"/>
        <v>14.814295751564396</v>
      </c>
    </row>
    <row r="831" spans="1:14" x14ac:dyDescent="0.25">
      <c r="A831" s="1">
        <v>39269</v>
      </c>
      <c r="B831" s="11">
        <v>14.72</v>
      </c>
      <c r="C831" s="11">
        <v>15.83</v>
      </c>
      <c r="D831">
        <v>45498.8</v>
      </c>
      <c r="E831">
        <v>42213.72</v>
      </c>
      <c r="F831">
        <v>81298.7</v>
      </c>
      <c r="G831">
        <v>75438.67</v>
      </c>
      <c r="H831">
        <f>(1/(1-91/360*VLOOKUP($A831,Tbills!$B$4:$C$974,2,1)/100))^((1)/91)-1</f>
        <v>1.3387660008534752E-4</v>
      </c>
      <c r="I831">
        <f t="shared" si="36"/>
        <v>17.532873286943815</v>
      </c>
      <c r="K831">
        <f t="shared" si="38"/>
        <v>15.840082725874199</v>
      </c>
      <c r="N831">
        <f t="shared" si="37"/>
        <v>15.107748663872167</v>
      </c>
    </row>
    <row r="832" spans="1:14" x14ac:dyDescent="0.25">
      <c r="A832" s="1">
        <v>39272</v>
      </c>
      <c r="B832" s="11">
        <v>15.16</v>
      </c>
      <c r="C832" s="11">
        <v>16.12</v>
      </c>
      <c r="D832">
        <v>45635.49</v>
      </c>
      <c r="E832">
        <v>42323.58</v>
      </c>
      <c r="F832">
        <v>81990.559999999998</v>
      </c>
      <c r="G832">
        <v>76050.350000000006</v>
      </c>
      <c r="H832">
        <f>(1/(1-91/360*VLOOKUP($A832,Tbills!$B$4:$C$974,2,1)/100))^((1)/91)-1</f>
        <v>1.3457967280272598E-4</v>
      </c>
      <c r="I832">
        <f t="shared" si="36"/>
        <v>17.508691697897955</v>
      </c>
      <c r="K832">
        <f t="shared" si="38"/>
        <v>15.796651954184384</v>
      </c>
      <c r="N832">
        <f t="shared" si="37"/>
        <v>15.072811558477049</v>
      </c>
    </row>
    <row r="833" spans="1:14" x14ac:dyDescent="0.25">
      <c r="A833" s="1">
        <v>39273</v>
      </c>
      <c r="B833" s="11">
        <v>17.57</v>
      </c>
      <c r="C833" s="11">
        <v>17.59</v>
      </c>
      <c r="D833">
        <v>48781.33</v>
      </c>
      <c r="E833">
        <v>45235.42</v>
      </c>
      <c r="F833">
        <v>84692.93</v>
      </c>
      <c r="G833">
        <v>78546.69</v>
      </c>
      <c r="H833">
        <f>(1/(1-91/360*VLOOKUP($A833,Tbills!$B$4:$C$974,2,1)/100))^((1)/91)-1</f>
        <v>1.3457967280272598E-4</v>
      </c>
      <c r="I833">
        <f t="shared" si="36"/>
        <v>16.905957287402384</v>
      </c>
      <c r="K833">
        <f t="shared" si="38"/>
        <v>14.709165508045061</v>
      </c>
      <c r="N833">
        <f t="shared" si="37"/>
        <v>14.037179868463138</v>
      </c>
    </row>
    <row r="834" spans="1:14" x14ac:dyDescent="0.25">
      <c r="A834" s="1">
        <v>39274</v>
      </c>
      <c r="B834" s="11">
        <v>16.64</v>
      </c>
      <c r="C834" s="11">
        <v>17.059999999999999</v>
      </c>
      <c r="D834">
        <v>48306.89</v>
      </c>
      <c r="E834">
        <v>44789.38</v>
      </c>
      <c r="F834">
        <v>84888.29</v>
      </c>
      <c r="G834">
        <v>78717.3</v>
      </c>
      <c r="H834">
        <f>(1/(1-91/360*VLOOKUP($A834,Tbills!$B$4:$C$974,2,1)/100))^((1)/91)-1</f>
        <v>1.3457967280272598E-4</v>
      </c>
      <c r="I834">
        <f t="shared" si="36"/>
        <v>16.988864974771413</v>
      </c>
      <c r="K834">
        <f t="shared" si="38"/>
        <v>14.853512140101033</v>
      </c>
      <c r="N834">
        <f t="shared" si="37"/>
        <v>14.176975726925647</v>
      </c>
    </row>
    <row r="835" spans="1:14" x14ac:dyDescent="0.25">
      <c r="A835" s="1">
        <v>39275</v>
      </c>
      <c r="B835" s="11">
        <v>15.54</v>
      </c>
      <c r="C835" s="11">
        <v>16.55</v>
      </c>
      <c r="D835">
        <v>47311.06</v>
      </c>
      <c r="E835">
        <v>43860.03</v>
      </c>
      <c r="F835">
        <v>84427.76</v>
      </c>
      <c r="G835">
        <v>78279.649999999994</v>
      </c>
      <c r="H835">
        <f>(1/(1-91/360*VLOOKUP($A835,Tbills!$B$4:$C$974,2,1)/100))^((1)/91)-1</f>
        <v>1.3457967280272598E-4</v>
      </c>
      <c r="I835">
        <f t="shared" si="36"/>
        <v>17.164672065156399</v>
      </c>
      <c r="K835">
        <f t="shared" si="38"/>
        <v>15.161006527185565</v>
      </c>
      <c r="N835">
        <f t="shared" si="37"/>
        <v>14.472550880233349</v>
      </c>
    </row>
    <row r="836" spans="1:14" x14ac:dyDescent="0.25">
      <c r="A836" s="1">
        <v>39276</v>
      </c>
      <c r="B836" s="11">
        <v>15.15</v>
      </c>
      <c r="C836" s="11">
        <v>16.5</v>
      </c>
      <c r="D836">
        <v>47504.14</v>
      </c>
      <c r="E836">
        <v>44033.13</v>
      </c>
      <c r="F836">
        <v>85397.09</v>
      </c>
      <c r="G836">
        <v>79167.86</v>
      </c>
      <c r="H836">
        <f>(1/(1-91/360*VLOOKUP($A836,Tbills!$B$4:$C$974,2,1)/100))^((1)/91)-1</f>
        <v>1.3457967280272598E-4</v>
      </c>
      <c r="I836">
        <f t="shared" si="36"/>
        <v>17.130354755169666</v>
      </c>
      <c r="K836">
        <f t="shared" si="38"/>
        <v>15.1004680633232</v>
      </c>
      <c r="N836">
        <f t="shared" si="37"/>
        <v>14.416839699830742</v>
      </c>
    </row>
    <row r="837" spans="1:14" x14ac:dyDescent="0.25">
      <c r="A837" s="1">
        <v>39279</v>
      </c>
      <c r="B837" s="11">
        <v>15.59</v>
      </c>
      <c r="C837" s="11">
        <v>16.71</v>
      </c>
      <c r="D837">
        <v>48109.11</v>
      </c>
      <c r="E837">
        <v>44576.12</v>
      </c>
      <c r="F837">
        <v>86472.25</v>
      </c>
      <c r="G837">
        <v>80132.63</v>
      </c>
      <c r="H837">
        <f>(1/(1-91/360*VLOOKUP($A837,Tbills!$B$4:$C$974,2,1)/100))^((1)/91)-1</f>
        <v>1.3528279099350726E-4</v>
      </c>
      <c r="I837">
        <f t="shared" si="36"/>
        <v>17.023404859989817</v>
      </c>
      <c r="K837">
        <f t="shared" si="38"/>
        <v>14.912174386219267</v>
      </c>
      <c r="N837">
        <f t="shared" si="37"/>
        <v>14.243229248823317</v>
      </c>
    </row>
    <row r="838" spans="1:14" x14ac:dyDescent="0.25">
      <c r="A838" s="1">
        <v>39280</v>
      </c>
      <c r="B838" s="11">
        <v>15.63</v>
      </c>
      <c r="C838" s="11">
        <v>16.78</v>
      </c>
      <c r="D838">
        <v>48483.73</v>
      </c>
      <c r="E838">
        <v>44917.2</v>
      </c>
      <c r="F838">
        <v>87388.31</v>
      </c>
      <c r="G838">
        <v>80970.69</v>
      </c>
      <c r="H838">
        <f>(1/(1-91/360*VLOOKUP($A838,Tbills!$B$4:$C$974,2,1)/100))^((1)/91)-1</f>
        <v>1.3528279099350726E-4</v>
      </c>
      <c r="I838">
        <f t="shared" si="36"/>
        <v>16.957835078149813</v>
      </c>
      <c r="K838">
        <f t="shared" si="38"/>
        <v>14.797382712383147</v>
      </c>
      <c r="N838">
        <f t="shared" si="37"/>
        <v>14.135634667979764</v>
      </c>
    </row>
    <row r="839" spans="1:14" x14ac:dyDescent="0.25">
      <c r="A839" s="1">
        <v>39281</v>
      </c>
      <c r="B839" s="11">
        <v>16</v>
      </c>
      <c r="C839" s="11">
        <v>17.079999999999998</v>
      </c>
      <c r="D839">
        <v>50016.2</v>
      </c>
      <c r="E839">
        <v>46330.86</v>
      </c>
      <c r="F839">
        <v>89296.79</v>
      </c>
      <c r="G839">
        <v>82728.06</v>
      </c>
      <c r="H839">
        <f>(1/(1-91/360*VLOOKUP($A839,Tbills!$B$4:$C$974,2,1)/100))^((1)/91)-1</f>
        <v>1.3528279099350726E-4</v>
      </c>
      <c r="I839">
        <f t="shared" si="36"/>
        <v>16.690547276937998</v>
      </c>
      <c r="K839">
        <f t="shared" si="38"/>
        <v>14.331003454822246</v>
      </c>
      <c r="N839">
        <f t="shared" si="37"/>
        <v>13.692095581307523</v>
      </c>
    </row>
    <row r="840" spans="1:14" x14ac:dyDescent="0.25">
      <c r="A840" s="1">
        <v>39282</v>
      </c>
      <c r="B840" s="11">
        <v>15.23</v>
      </c>
      <c r="C840" s="11">
        <v>16.63</v>
      </c>
      <c r="D840">
        <v>49490.9</v>
      </c>
      <c r="E840">
        <v>45838</v>
      </c>
      <c r="F840">
        <v>89365.67</v>
      </c>
      <c r="G840">
        <v>82780.679999999993</v>
      </c>
      <c r="H840">
        <f>(1/(1-91/360*VLOOKUP($A840,Tbills!$B$4:$C$974,2,1)/100))^((1)/91)-1</f>
        <v>1.3528279099350726E-4</v>
      </c>
      <c r="I840">
        <f t="shared" ref="I840:I903" si="39">I839*(1-IF($A840&lt;=I835,I$1,I$1+IF(AND(WEEKDAY($A840)&lt;&gt;1,WEEKDAY($A840)&lt;&gt;7),J$1,0)))^($A840-$A839)*(1-0.5*(E840/E839-1))</f>
        <v>16.778886190889363</v>
      </c>
      <c r="K840">
        <f t="shared" si="38"/>
        <v>14.482779719478094</v>
      </c>
      <c r="N840">
        <f t="shared" ref="N840:N903" si="40">N839*(1-N$1+H839)^($A840-$A839)*(2-E840/E839)</f>
        <v>13.839110024108187</v>
      </c>
    </row>
    <row r="841" spans="1:14" x14ac:dyDescent="0.25">
      <c r="A841" s="1">
        <v>39283</v>
      </c>
      <c r="B841" s="11">
        <v>16.95</v>
      </c>
      <c r="C841" s="11">
        <v>17.690000000000001</v>
      </c>
      <c r="D841">
        <v>51019.65</v>
      </c>
      <c r="E841">
        <v>47247.71</v>
      </c>
      <c r="F841">
        <v>91191.52</v>
      </c>
      <c r="G841">
        <v>84460.79</v>
      </c>
      <c r="H841">
        <f>(1/(1-91/360*VLOOKUP($A841,Tbills!$B$4:$C$974,2,1)/100))^((1)/91)-1</f>
        <v>1.3528279099350726E-4</v>
      </c>
      <c r="I841">
        <f t="shared" si="39"/>
        <v>16.520445771257794</v>
      </c>
      <c r="K841">
        <f t="shared" ref="K841:K904" si="41">K840*(1-IF($A841&lt;=L$3,K$1,K$1+IF(AND(WEEKDAY($A841)&lt;&gt;1,WEEKDAY($A841)&lt;&gt;7),L$1,0)))^($A841-$A840)*(2-$E841/$E840)</f>
        <v>14.036719942088657</v>
      </c>
      <c r="N841">
        <f t="shared" si="40"/>
        <v>13.414818074357477</v>
      </c>
    </row>
    <row r="842" spans="1:14" x14ac:dyDescent="0.25">
      <c r="A842" s="1">
        <v>39286</v>
      </c>
      <c r="B842" s="11">
        <v>16.809999999999999</v>
      </c>
      <c r="C842" s="11">
        <v>17.29</v>
      </c>
      <c r="D842">
        <v>50564.84</v>
      </c>
      <c r="E842">
        <v>46807.35</v>
      </c>
      <c r="F842">
        <v>90362.03</v>
      </c>
      <c r="G842">
        <v>83658.240000000005</v>
      </c>
      <c r="H842">
        <f>(1/(1-91/360*VLOOKUP($A842,Tbills!$B$4:$C$974,2,1)/100))^((1)/91)-1</f>
        <v>1.3654851834865589E-4</v>
      </c>
      <c r="I842">
        <f t="shared" si="39"/>
        <v>16.596137101372182</v>
      </c>
      <c r="K842">
        <f t="shared" si="41"/>
        <v>14.165566059098262</v>
      </c>
      <c r="N842">
        <f t="shared" si="40"/>
        <v>13.543840550213039</v>
      </c>
    </row>
    <row r="843" spans="1:14" x14ac:dyDescent="0.25">
      <c r="A843" s="1">
        <v>39287</v>
      </c>
      <c r="B843" s="11">
        <v>18.55</v>
      </c>
      <c r="C843" s="11">
        <v>18.510000000000002</v>
      </c>
      <c r="D843">
        <v>52330.29</v>
      </c>
      <c r="E843">
        <v>48435.22</v>
      </c>
      <c r="F843">
        <v>94730.47</v>
      </c>
      <c r="G843">
        <v>87691.17</v>
      </c>
      <c r="H843">
        <f>(1/(1-91/360*VLOOKUP($A843,Tbills!$B$4:$C$974,2,1)/100))^((1)/91)-1</f>
        <v>1.3654851834865589E-4</v>
      </c>
      <c r="I843">
        <f t="shared" si="39"/>
        <v>16.307121724452969</v>
      </c>
      <c r="K843">
        <f t="shared" si="41"/>
        <v>13.67227797700194</v>
      </c>
      <c r="N843">
        <f t="shared" si="40"/>
        <v>13.074113269557587</v>
      </c>
    </row>
    <row r="844" spans="1:14" x14ac:dyDescent="0.25">
      <c r="A844" s="1">
        <v>39288</v>
      </c>
      <c r="B844" s="11">
        <v>18.100000000000001</v>
      </c>
      <c r="C844" s="11">
        <v>18.11</v>
      </c>
      <c r="D844">
        <v>52107.06</v>
      </c>
      <c r="E844">
        <v>48221.99</v>
      </c>
      <c r="F844">
        <v>93807.35</v>
      </c>
      <c r="G844">
        <v>86824.68</v>
      </c>
      <c r="H844">
        <f>(1/(1-91/360*VLOOKUP($A844,Tbills!$B$4:$C$974,2,1)/100))^((1)/91)-1</f>
        <v>1.3654851834865589E-4</v>
      </c>
      <c r="I844">
        <f t="shared" si="39"/>
        <v>16.34259139048692</v>
      </c>
      <c r="K844">
        <f t="shared" si="41"/>
        <v>13.731828876873939</v>
      </c>
      <c r="N844">
        <f t="shared" si="40"/>
        <v>13.132977836737451</v>
      </c>
    </row>
    <row r="845" spans="1:14" x14ac:dyDescent="0.25">
      <c r="A845" s="1">
        <v>39289</v>
      </c>
      <c r="B845" s="11">
        <v>20.74</v>
      </c>
      <c r="C845" s="11">
        <v>19.010000000000002</v>
      </c>
      <c r="D845">
        <v>55802.13</v>
      </c>
      <c r="E845">
        <v>51634.97</v>
      </c>
      <c r="F845">
        <v>99344.28</v>
      </c>
      <c r="G845">
        <v>91937.61</v>
      </c>
      <c r="H845">
        <f>(1/(1-91/360*VLOOKUP($A845,Tbills!$B$4:$C$974,2,1)/100))^((1)/91)-1</f>
        <v>1.3654851834865589E-4</v>
      </c>
      <c r="I845">
        <f t="shared" si="39"/>
        <v>15.763846000925824</v>
      </c>
      <c r="K845">
        <f t="shared" si="41"/>
        <v>12.759344838404933</v>
      </c>
      <c r="N845">
        <f t="shared" si="40"/>
        <v>12.204687636594491</v>
      </c>
    </row>
    <row r="846" spans="1:14" x14ac:dyDescent="0.25">
      <c r="A846" s="1">
        <v>39290</v>
      </c>
      <c r="B846" s="11">
        <v>24.17</v>
      </c>
      <c r="C846" s="11">
        <v>21.23</v>
      </c>
      <c r="D846">
        <v>57511.02</v>
      </c>
      <c r="E846">
        <v>53209.19</v>
      </c>
      <c r="F846">
        <v>99543.65</v>
      </c>
      <c r="G846">
        <v>92109.56</v>
      </c>
      <c r="H846">
        <f>(1/(1-91/360*VLOOKUP($A846,Tbills!$B$4:$C$974,2,1)/100))^((1)/91)-1</f>
        <v>1.3654851834865589E-4</v>
      </c>
      <c r="I846">
        <f t="shared" si="39"/>
        <v>15.523142011168982</v>
      </c>
      <c r="K846">
        <f t="shared" si="41"/>
        <v>12.369768443255627</v>
      </c>
      <c r="N846">
        <f t="shared" si="40"/>
        <v>11.833775573230103</v>
      </c>
    </row>
    <row r="847" spans="1:14" x14ac:dyDescent="0.25">
      <c r="A847" s="1">
        <v>39293</v>
      </c>
      <c r="B847" s="11">
        <v>20.87</v>
      </c>
      <c r="C847" s="11">
        <v>19.510000000000002</v>
      </c>
      <c r="D847">
        <v>55967.89</v>
      </c>
      <c r="E847">
        <v>51759.69</v>
      </c>
      <c r="F847">
        <v>97742.78</v>
      </c>
      <c r="G847">
        <v>90405.45</v>
      </c>
      <c r="H847">
        <f>(1/(1-91/360*VLOOKUP($A847,Tbills!$B$4:$C$974,2,1)/100))^((1)/91)-1</f>
        <v>1.3486091462189265E-4</v>
      </c>
      <c r="I847">
        <f t="shared" si="39"/>
        <v>15.733350559217437</v>
      </c>
      <c r="K847">
        <f t="shared" si="41"/>
        <v>12.704964540924189</v>
      </c>
      <c r="N847">
        <f t="shared" si="40"/>
        <v>12.159777022069081</v>
      </c>
    </row>
    <row r="848" spans="1:14" x14ac:dyDescent="0.25">
      <c r="A848" s="1">
        <v>39294</v>
      </c>
      <c r="B848" s="11">
        <v>23.52</v>
      </c>
      <c r="C848" s="11">
        <v>21.55</v>
      </c>
      <c r="D848">
        <v>59442.93</v>
      </c>
      <c r="E848">
        <v>54966.47</v>
      </c>
      <c r="F848">
        <v>105559.43</v>
      </c>
      <c r="G848">
        <v>97623.13</v>
      </c>
      <c r="H848">
        <f>(1/(1-91/360*VLOOKUP($A848,Tbills!$B$4:$C$974,2,1)/100))^((1)/91)-1</f>
        <v>1.3486091462189265E-4</v>
      </c>
      <c r="I848">
        <f t="shared" si="39"/>
        <v>15.245572601776638</v>
      </c>
      <c r="K848">
        <f t="shared" si="41"/>
        <v>11.917271322591159</v>
      </c>
      <c r="N848">
        <f t="shared" si="40"/>
        <v>11.407532460414728</v>
      </c>
    </row>
    <row r="849" spans="1:14" x14ac:dyDescent="0.25">
      <c r="A849" s="1">
        <v>39295</v>
      </c>
      <c r="B849" s="11">
        <v>23.67</v>
      </c>
      <c r="C849" s="11">
        <v>21.94</v>
      </c>
      <c r="D849">
        <v>62449.04</v>
      </c>
      <c r="E849">
        <v>57738.78</v>
      </c>
      <c r="F849">
        <v>105756.24</v>
      </c>
      <c r="G849">
        <v>97791.98</v>
      </c>
      <c r="H849">
        <f>(1/(1-91/360*VLOOKUP($A849,Tbills!$B$4:$C$974,2,1)/100))^((1)/91)-1</f>
        <v>1.3486091462189265E-4</v>
      </c>
      <c r="I849">
        <f t="shared" si="39"/>
        <v>14.860720027166083</v>
      </c>
      <c r="K849">
        <f t="shared" si="41"/>
        <v>11.31568019111273</v>
      </c>
      <c r="N849">
        <f t="shared" si="40"/>
        <v>10.833237965477524</v>
      </c>
    </row>
    <row r="850" spans="1:14" x14ac:dyDescent="0.25">
      <c r="A850" s="1">
        <v>39296</v>
      </c>
      <c r="B850" s="11">
        <v>21.22</v>
      </c>
      <c r="C850" s="11">
        <v>20.75</v>
      </c>
      <c r="D850">
        <v>59842.48</v>
      </c>
      <c r="E850">
        <v>55321.04</v>
      </c>
      <c r="F850">
        <v>103928.32000000001</v>
      </c>
      <c r="G850">
        <v>96088.53</v>
      </c>
      <c r="H850">
        <f>(1/(1-91/360*VLOOKUP($A850,Tbills!$B$4:$C$974,2,1)/100))^((1)/91)-1</f>
        <v>1.3486091462189265E-4</v>
      </c>
      <c r="I850">
        <f t="shared" si="39"/>
        <v>15.171462278760606</v>
      </c>
      <c r="K850">
        <f t="shared" si="41"/>
        <v>11.78896120317177</v>
      </c>
      <c r="N850">
        <f t="shared" si="40"/>
        <v>11.28797110419673</v>
      </c>
    </row>
    <row r="851" spans="1:14" x14ac:dyDescent="0.25">
      <c r="A851" s="1">
        <v>39297</v>
      </c>
      <c r="B851" s="11">
        <v>25.16</v>
      </c>
      <c r="C851" s="11">
        <v>22.97</v>
      </c>
      <c r="D851">
        <v>64824.24</v>
      </c>
      <c r="E851">
        <v>59918.94</v>
      </c>
      <c r="F851">
        <v>110019.32</v>
      </c>
      <c r="G851">
        <v>101707.09</v>
      </c>
      <c r="H851">
        <f>(1/(1-91/360*VLOOKUP($A851,Tbills!$B$4:$C$974,2,1)/100))^((1)/91)-1</f>
        <v>1.3486091462189265E-4</v>
      </c>
      <c r="I851">
        <f t="shared" si="39"/>
        <v>14.540610613041181</v>
      </c>
      <c r="K851">
        <f t="shared" si="41"/>
        <v>10.808641319103099</v>
      </c>
      <c r="N851">
        <f t="shared" si="40"/>
        <v>10.350806453633322</v>
      </c>
    </row>
    <row r="852" spans="1:14" x14ac:dyDescent="0.25">
      <c r="A852" s="1">
        <v>39300</v>
      </c>
      <c r="B852" s="11">
        <v>22.6</v>
      </c>
      <c r="C852" s="11">
        <v>21.5</v>
      </c>
      <c r="D852">
        <v>63439.82</v>
      </c>
      <c r="E852">
        <v>58615.03</v>
      </c>
      <c r="F852">
        <v>108067.36</v>
      </c>
      <c r="G852">
        <v>99861.45</v>
      </c>
      <c r="H852">
        <f>(1/(1-91/360*VLOOKUP($A852,Tbills!$B$4:$C$974,2,1)/100))^((1)/91)-1</f>
        <v>1.3331417464845785E-4</v>
      </c>
      <c r="I852">
        <f t="shared" si="39"/>
        <v>14.697673732722658</v>
      </c>
      <c r="K852">
        <f t="shared" si="41"/>
        <v>11.042307637141805</v>
      </c>
      <c r="N852">
        <f t="shared" si="40"/>
        <v>10.579158447281406</v>
      </c>
    </row>
    <row r="853" spans="1:14" x14ac:dyDescent="0.25">
      <c r="A853" s="1">
        <v>39301</v>
      </c>
      <c r="B853" s="11">
        <v>21.56</v>
      </c>
      <c r="C853" s="11">
        <v>20.95</v>
      </c>
      <c r="D853">
        <v>59164.15</v>
      </c>
      <c r="E853">
        <v>54656.72</v>
      </c>
      <c r="F853">
        <v>103145.55</v>
      </c>
      <c r="G853">
        <v>95300.06</v>
      </c>
      <c r="H853">
        <f>(1/(1-91/360*VLOOKUP($A853,Tbills!$B$4:$C$974,2,1)/100))^((1)/91)-1</f>
        <v>1.3331417464845785E-4</v>
      </c>
      <c r="I853">
        <f t="shared" si="39"/>
        <v>15.193549869339343</v>
      </c>
      <c r="K853">
        <f t="shared" si="41"/>
        <v>11.787452616522158</v>
      </c>
      <c r="N853">
        <f t="shared" si="40"/>
        <v>11.294663585665493</v>
      </c>
    </row>
    <row r="854" spans="1:14" x14ac:dyDescent="0.25">
      <c r="A854" s="1">
        <v>39302</v>
      </c>
      <c r="B854" s="11">
        <v>21.45</v>
      </c>
      <c r="C854" s="11">
        <v>20.61</v>
      </c>
      <c r="D854">
        <v>58500.7</v>
      </c>
      <c r="E854">
        <v>54036.53</v>
      </c>
      <c r="F854">
        <v>101933.8</v>
      </c>
      <c r="G854">
        <v>94167.77</v>
      </c>
      <c r="H854">
        <f>(1/(1-91/360*VLOOKUP($A854,Tbills!$B$4:$C$974,2,1)/100))^((1)/91)-1</f>
        <v>1.3331417464845785E-4</v>
      </c>
      <c r="I854">
        <f t="shared" si="39"/>
        <v>15.279352809929078</v>
      </c>
      <c r="K854">
        <f t="shared" si="41"/>
        <v>11.920649649897609</v>
      </c>
      <c r="N854">
        <f t="shared" si="40"/>
        <v>11.423924510680818</v>
      </c>
    </row>
    <row r="855" spans="1:14" x14ac:dyDescent="0.25">
      <c r="A855" s="1">
        <v>39303</v>
      </c>
      <c r="B855" s="11">
        <v>26.48</v>
      </c>
      <c r="C855" s="11">
        <v>24.68</v>
      </c>
      <c r="D855">
        <v>66737.759999999995</v>
      </c>
      <c r="E855">
        <v>61637.82</v>
      </c>
      <c r="F855">
        <v>113294.51</v>
      </c>
      <c r="G855">
        <v>104650.39</v>
      </c>
      <c r="H855">
        <f>(1/(1-91/360*VLOOKUP($A855,Tbills!$B$4:$C$974,2,1)/100))^((1)/91)-1</f>
        <v>1.3331417464845785E-4</v>
      </c>
      <c r="I855">
        <f t="shared" si="39"/>
        <v>14.204313873181396</v>
      </c>
      <c r="K855">
        <f t="shared" si="41"/>
        <v>10.243301081997679</v>
      </c>
      <c r="N855">
        <f t="shared" si="40"/>
        <v>9.8178727557098107</v>
      </c>
    </row>
    <row r="856" spans="1:14" x14ac:dyDescent="0.25">
      <c r="A856" s="1">
        <v>39304</v>
      </c>
      <c r="B856" s="11">
        <v>28.3</v>
      </c>
      <c r="C856" s="11">
        <v>25.63</v>
      </c>
      <c r="D856">
        <v>71717.56</v>
      </c>
      <c r="E856">
        <v>66228.86</v>
      </c>
      <c r="F856">
        <v>116839.3</v>
      </c>
      <c r="G856">
        <v>107910.76</v>
      </c>
      <c r="H856">
        <f>(1/(1-91/360*VLOOKUP($A856,Tbills!$B$4:$C$974,2,1)/100))^((1)/91)-1</f>
        <v>1.3331417464845785E-4</v>
      </c>
      <c r="I856">
        <f t="shared" si="39"/>
        <v>13.674959890370088</v>
      </c>
      <c r="K856">
        <f t="shared" si="41"/>
        <v>9.4798960625286615</v>
      </c>
      <c r="N856">
        <f t="shared" si="40"/>
        <v>9.0874722416885927</v>
      </c>
    </row>
    <row r="857" spans="1:14" x14ac:dyDescent="0.25">
      <c r="A857" s="1">
        <v>39307</v>
      </c>
      <c r="B857" s="11">
        <v>26.57</v>
      </c>
      <c r="C857" s="11">
        <v>23.84</v>
      </c>
      <c r="D857">
        <v>69963.789999999994</v>
      </c>
      <c r="E857">
        <v>64582.82</v>
      </c>
      <c r="F857">
        <v>110239.89</v>
      </c>
      <c r="G857">
        <v>101772.49</v>
      </c>
      <c r="H857">
        <f>(1/(1-91/360*VLOOKUP($A857,Tbills!$B$4:$C$974,2,1)/100))^((1)/91)-1</f>
        <v>1.2937801111823077E-4</v>
      </c>
      <c r="I857">
        <f t="shared" si="39"/>
        <v>13.843816357326231</v>
      </c>
      <c r="K857">
        <f t="shared" si="41"/>
        <v>9.7141502231672252</v>
      </c>
      <c r="N857">
        <f t="shared" si="40"/>
        <v>9.3160222776246826</v>
      </c>
    </row>
    <row r="858" spans="1:14" x14ac:dyDescent="0.25">
      <c r="A858" s="1">
        <v>39308</v>
      </c>
      <c r="B858" s="11">
        <v>27.68</v>
      </c>
      <c r="C858" s="11">
        <v>24.85</v>
      </c>
      <c r="D858">
        <v>73010.77</v>
      </c>
      <c r="E858">
        <v>67387.100000000006</v>
      </c>
      <c r="F858">
        <v>112566.48</v>
      </c>
      <c r="G858">
        <v>103907.21</v>
      </c>
      <c r="H858">
        <f>(1/(1-91/360*VLOOKUP($A858,Tbills!$B$4:$C$974,2,1)/100))^((1)/91)-1</f>
        <v>1.2937801111823077E-4</v>
      </c>
      <c r="I858">
        <f t="shared" si="39"/>
        <v>13.5429045384306</v>
      </c>
      <c r="K858">
        <f t="shared" si="41"/>
        <v>9.2919148939784346</v>
      </c>
      <c r="N858">
        <f t="shared" si="40"/>
        <v>8.912330386678553</v>
      </c>
    </row>
    <row r="859" spans="1:14" x14ac:dyDescent="0.25">
      <c r="A859" s="1">
        <v>39309</v>
      </c>
      <c r="B859" s="11">
        <v>30.67</v>
      </c>
      <c r="C859" s="11">
        <v>26.75</v>
      </c>
      <c r="D859">
        <v>76190.25</v>
      </c>
      <c r="E859">
        <v>70312.960000000006</v>
      </c>
      <c r="F859">
        <v>113451.84</v>
      </c>
      <c r="G859">
        <v>104711.02</v>
      </c>
      <c r="H859">
        <f>(1/(1-91/360*VLOOKUP($A859,Tbills!$B$4:$C$974,2,1)/100))^((1)/91)-1</f>
        <v>1.2937801111823077E-4</v>
      </c>
      <c r="I859">
        <f t="shared" si="39"/>
        <v>13.248552077498488</v>
      </c>
      <c r="K859">
        <f t="shared" si="41"/>
        <v>8.8880580835799385</v>
      </c>
      <c r="N859">
        <f t="shared" si="40"/>
        <v>8.5261562975708287</v>
      </c>
    </row>
    <row r="860" spans="1:14" x14ac:dyDescent="0.25">
      <c r="A860" s="1">
        <v>39310</v>
      </c>
      <c r="B860" s="11">
        <v>30.83</v>
      </c>
      <c r="C860" s="11">
        <v>27.09</v>
      </c>
      <c r="D860">
        <v>82194.58</v>
      </c>
      <c r="E860">
        <v>75845.02</v>
      </c>
      <c r="F860">
        <v>115056.84</v>
      </c>
      <c r="G860">
        <v>106178.82</v>
      </c>
      <c r="H860">
        <f>(1/(1-91/360*VLOOKUP($A860,Tbills!$B$4:$C$974,2,1)/100))^((1)/91)-1</f>
        <v>1.2937801111823077E-4</v>
      </c>
      <c r="I860">
        <f t="shared" si="39"/>
        <v>12.72703820018172</v>
      </c>
      <c r="K860">
        <f t="shared" si="41"/>
        <v>8.1883849708998326</v>
      </c>
      <c r="N860">
        <f t="shared" si="40"/>
        <v>7.8560639376067698</v>
      </c>
    </row>
    <row r="861" spans="1:14" x14ac:dyDescent="0.25">
      <c r="A861" s="1">
        <v>39311</v>
      </c>
      <c r="B861" s="11">
        <v>29.99</v>
      </c>
      <c r="C861" s="11">
        <v>26.25</v>
      </c>
      <c r="D861">
        <v>79972.399999999994</v>
      </c>
      <c r="E861">
        <v>73784.69</v>
      </c>
      <c r="F861">
        <v>115163.92</v>
      </c>
      <c r="G861">
        <v>106263.9</v>
      </c>
      <c r="H861">
        <f>(1/(1-91/360*VLOOKUP($A861,Tbills!$B$4:$C$974,2,1)/100))^((1)/91)-1</f>
        <v>1.2937801111823077E-4</v>
      </c>
      <c r="I861">
        <f t="shared" si="39"/>
        <v>12.899567448290183</v>
      </c>
      <c r="K861">
        <f t="shared" si="41"/>
        <v>8.4104307151206008</v>
      </c>
      <c r="N861">
        <f t="shared" si="40"/>
        <v>8.0702194702473911</v>
      </c>
    </row>
    <row r="862" spans="1:14" x14ac:dyDescent="0.25">
      <c r="A862" s="1">
        <v>39314</v>
      </c>
      <c r="B862" s="11">
        <v>26.33</v>
      </c>
      <c r="C862" s="11">
        <v>23.36</v>
      </c>
      <c r="D862">
        <v>73557.350000000006</v>
      </c>
      <c r="E862">
        <v>67837.350000000006</v>
      </c>
      <c r="F862">
        <v>111597.06</v>
      </c>
      <c r="G862">
        <v>102931.44</v>
      </c>
      <c r="H862">
        <f>(1/(1-91/360*VLOOKUP($A862,Tbills!$B$4:$C$974,2,1)/100))^((1)/91)-1</f>
        <v>7.9456365113639293E-5</v>
      </c>
      <c r="I862">
        <f t="shared" si="39"/>
        <v>13.418397922362182</v>
      </c>
      <c r="K862">
        <f t="shared" si="41"/>
        <v>9.0870751218934043</v>
      </c>
      <c r="N862">
        <f t="shared" si="40"/>
        <v>8.7231287019622705</v>
      </c>
    </row>
    <row r="863" spans="1:14" x14ac:dyDescent="0.25">
      <c r="A863" s="1">
        <v>39315</v>
      </c>
      <c r="B863" s="11">
        <v>25.25</v>
      </c>
      <c r="C863" s="11">
        <v>22.94</v>
      </c>
      <c r="D863">
        <v>71703.69</v>
      </c>
      <c r="E863">
        <v>66122.44</v>
      </c>
      <c r="F863">
        <v>109742.86</v>
      </c>
      <c r="G863">
        <v>101213.04</v>
      </c>
      <c r="H863">
        <f>(1/(1-91/360*VLOOKUP($A863,Tbills!$B$4:$C$974,2,1)/100))^((1)/91)-1</f>
        <v>7.9456365113639293E-5</v>
      </c>
      <c r="I863">
        <f t="shared" si="39"/>
        <v>13.587651010911259</v>
      </c>
      <c r="K863">
        <f t="shared" si="41"/>
        <v>9.3163600090743941</v>
      </c>
      <c r="N863">
        <f t="shared" si="40"/>
        <v>8.9440268914620855</v>
      </c>
    </row>
    <row r="864" spans="1:14" x14ac:dyDescent="0.25">
      <c r="A864" s="1">
        <v>39316</v>
      </c>
      <c r="B864" s="11">
        <v>22.89</v>
      </c>
      <c r="C864" s="11">
        <v>21.38</v>
      </c>
      <c r="D864">
        <v>68251.98</v>
      </c>
      <c r="E864">
        <v>62934.15</v>
      </c>
      <c r="F864">
        <v>106852.01</v>
      </c>
      <c r="G864">
        <v>98538.84</v>
      </c>
      <c r="H864">
        <f>(1/(1-91/360*VLOOKUP($A864,Tbills!$B$4:$C$974,2,1)/100))^((1)/91)-1</f>
        <v>7.9456365113639293E-5</v>
      </c>
      <c r="I864">
        <f t="shared" si="39"/>
        <v>13.914873325603125</v>
      </c>
      <c r="K864">
        <f t="shared" si="41"/>
        <v>9.7651211656538024</v>
      </c>
      <c r="N864">
        <f t="shared" si="40"/>
        <v>9.3756879041785943</v>
      </c>
    </row>
    <row r="865" spans="1:14" x14ac:dyDescent="0.25">
      <c r="A865" s="1">
        <v>39317</v>
      </c>
      <c r="B865" s="11">
        <v>22.62</v>
      </c>
      <c r="C865" s="11">
        <v>21.27</v>
      </c>
      <c r="D865">
        <v>69453.279999999999</v>
      </c>
      <c r="E865">
        <v>64036.85</v>
      </c>
      <c r="F865">
        <v>106896.11</v>
      </c>
      <c r="G865">
        <v>98571.68</v>
      </c>
      <c r="H865">
        <f>(1/(1-91/360*VLOOKUP($A865,Tbills!$B$4:$C$974,2,1)/100))^((1)/91)-1</f>
        <v>7.9456365113639293E-5</v>
      </c>
      <c r="I865">
        <f t="shared" si="39"/>
        <v>13.792609682446251</v>
      </c>
      <c r="K865">
        <f t="shared" si="41"/>
        <v>9.5935748603495199</v>
      </c>
      <c r="N865">
        <f t="shared" si="40"/>
        <v>9.2118031034734642</v>
      </c>
    </row>
    <row r="866" spans="1:14" x14ac:dyDescent="0.25">
      <c r="A866" s="1">
        <v>39318</v>
      </c>
      <c r="B866" s="11">
        <v>20.72</v>
      </c>
      <c r="C866" s="11">
        <v>20.46</v>
      </c>
      <c r="D866">
        <v>66859.31</v>
      </c>
      <c r="E866">
        <v>61640.09</v>
      </c>
      <c r="F866">
        <v>104476.29</v>
      </c>
      <c r="G866">
        <v>96332.47</v>
      </c>
      <c r="H866">
        <f>(1/(1-91/360*VLOOKUP($A866,Tbills!$B$4:$C$974,2,1)/100))^((1)/91)-1</f>
        <v>7.9456365113639293E-5</v>
      </c>
      <c r="I866">
        <f t="shared" si="39"/>
        <v>14.050357667778</v>
      </c>
      <c r="K866">
        <f t="shared" si="41"/>
        <v>9.9521779513610031</v>
      </c>
      <c r="N866">
        <f t="shared" si="40"/>
        <v>9.5569867243545428</v>
      </c>
    </row>
    <row r="867" spans="1:14" x14ac:dyDescent="0.25">
      <c r="A867" s="1">
        <v>39321</v>
      </c>
      <c r="B867" s="11">
        <v>22.72</v>
      </c>
      <c r="C867" s="11">
        <v>21.65</v>
      </c>
      <c r="D867">
        <v>70030.570000000007</v>
      </c>
      <c r="E867">
        <v>64549.1</v>
      </c>
      <c r="F867">
        <v>105779.84</v>
      </c>
      <c r="G867">
        <v>97511.44</v>
      </c>
      <c r="H867">
        <f>(1/(1-91/360*VLOOKUP($A867,Tbills!$B$4:$C$974,2,1)/100))^((1)/91)-1</f>
        <v>1.2853473289475836E-4</v>
      </c>
      <c r="I867">
        <f t="shared" si="39"/>
        <v>13.717743904130803</v>
      </c>
      <c r="K867">
        <f t="shared" si="41"/>
        <v>9.4811752071522442</v>
      </c>
      <c r="N867">
        <f t="shared" si="40"/>
        <v>9.1071195587915614</v>
      </c>
    </row>
    <row r="868" spans="1:14" x14ac:dyDescent="0.25">
      <c r="A868" s="1">
        <v>39322</v>
      </c>
      <c r="B868" s="11">
        <v>26.3</v>
      </c>
      <c r="C868" s="11">
        <v>25.04</v>
      </c>
      <c r="D868">
        <v>75859.48</v>
      </c>
      <c r="E868">
        <v>69913.47</v>
      </c>
      <c r="F868">
        <v>110086.75</v>
      </c>
      <c r="G868">
        <v>101469.16</v>
      </c>
      <c r="H868">
        <f>(1/(1-91/360*VLOOKUP($A868,Tbills!$B$4:$C$974,2,1)/100))^((1)/91)-1</f>
        <v>1.2853473289475836E-4</v>
      </c>
      <c r="I868">
        <f t="shared" si="39"/>
        <v>13.147393338100354</v>
      </c>
      <c r="K868">
        <f t="shared" si="41"/>
        <v>8.6928347473987095</v>
      </c>
      <c r="N868">
        <f t="shared" si="40"/>
        <v>8.3510344371992709</v>
      </c>
    </row>
    <row r="869" spans="1:14" x14ac:dyDescent="0.25">
      <c r="A869" s="1">
        <v>39323</v>
      </c>
      <c r="B869" s="11">
        <v>23.81</v>
      </c>
      <c r="C869" s="11">
        <v>23.26</v>
      </c>
      <c r="D869">
        <v>72842.789999999994</v>
      </c>
      <c r="E869">
        <v>67124.25</v>
      </c>
      <c r="F869">
        <v>109367.3</v>
      </c>
      <c r="G869">
        <v>100792.99</v>
      </c>
      <c r="H869">
        <f>(1/(1-91/360*VLOOKUP($A869,Tbills!$B$4:$C$974,2,1)/100))^((1)/91)-1</f>
        <v>1.2853473289475836E-4</v>
      </c>
      <c r="I869">
        <f t="shared" si="39"/>
        <v>13.409304027673061</v>
      </c>
      <c r="K869">
        <f t="shared" si="41"/>
        <v>9.039217115037161</v>
      </c>
      <c r="N869">
        <f t="shared" si="40"/>
        <v>8.6849966226247695</v>
      </c>
    </row>
    <row r="870" spans="1:14" x14ac:dyDescent="0.25">
      <c r="A870" s="1">
        <v>39324</v>
      </c>
      <c r="B870" s="11">
        <v>25.06</v>
      </c>
      <c r="C870" s="11">
        <v>23.64</v>
      </c>
      <c r="D870">
        <v>73543.679999999993</v>
      </c>
      <c r="E870">
        <v>67761.490000000005</v>
      </c>
      <c r="F870">
        <v>110361.60000000001</v>
      </c>
      <c r="G870">
        <v>101696.39</v>
      </c>
      <c r="H870">
        <f>(1/(1-91/360*VLOOKUP($A870,Tbills!$B$4:$C$974,2,1)/100))^((1)/91)-1</f>
        <v>1.2853473289475836E-4</v>
      </c>
      <c r="I870">
        <f t="shared" si="39"/>
        <v>13.345306467412529</v>
      </c>
      <c r="K870">
        <f t="shared" si="41"/>
        <v>8.9529868472335803</v>
      </c>
      <c r="N870">
        <f t="shared" si="40"/>
        <v>8.603333683058441</v>
      </c>
    </row>
    <row r="871" spans="1:14" x14ac:dyDescent="0.25">
      <c r="A871" s="1">
        <v>39325</v>
      </c>
      <c r="B871" s="11">
        <v>23.38</v>
      </c>
      <c r="C871" s="11">
        <v>22.68</v>
      </c>
      <c r="D871">
        <v>71306.31</v>
      </c>
      <c r="E871">
        <v>65691.320000000007</v>
      </c>
      <c r="F871">
        <v>109364.79</v>
      </c>
      <c r="G871">
        <v>100764.78</v>
      </c>
      <c r="H871">
        <f>(1/(1-91/360*VLOOKUP($A871,Tbills!$B$4:$C$974,2,1)/100))^((1)/91)-1</f>
        <v>1.2853473289475836E-4</v>
      </c>
      <c r="I871">
        <f t="shared" si="39"/>
        <v>13.548808936075421</v>
      </c>
      <c r="K871">
        <f t="shared" si="41"/>
        <v>9.2260783301300524</v>
      </c>
      <c r="N871">
        <f t="shared" si="40"/>
        <v>8.8669843823234551</v>
      </c>
    </row>
    <row r="872" spans="1:14" x14ac:dyDescent="0.25">
      <c r="A872" s="1">
        <v>39329</v>
      </c>
      <c r="B872" s="11">
        <v>22.78</v>
      </c>
      <c r="C872" s="11">
        <v>22.02</v>
      </c>
      <c r="D872">
        <v>68640.98</v>
      </c>
      <c r="E872">
        <v>63202.09</v>
      </c>
      <c r="F872">
        <v>107061.74</v>
      </c>
      <c r="G872">
        <v>98591.02</v>
      </c>
      <c r="H872">
        <f>(1/(1-91/360*VLOOKUP($A872,Tbills!$B$4:$C$974,2,1)/100))^((1)/91)-1</f>
        <v>1.2150995710524803E-4</v>
      </c>
      <c r="I872">
        <f t="shared" si="39"/>
        <v>13.804073060853474</v>
      </c>
      <c r="K872">
        <f t="shared" si="41"/>
        <v>9.5738967071041419</v>
      </c>
      <c r="N872">
        <f t="shared" si="40"/>
        <v>9.2063500474432161</v>
      </c>
    </row>
    <row r="873" spans="1:14" x14ac:dyDescent="0.25">
      <c r="A873" s="1">
        <v>39330</v>
      </c>
      <c r="B873" s="11">
        <v>24.58</v>
      </c>
      <c r="C873" s="11">
        <v>23.36</v>
      </c>
      <c r="D873">
        <v>72611.34</v>
      </c>
      <c r="E873">
        <v>66850.17</v>
      </c>
      <c r="F873">
        <v>108542.13</v>
      </c>
      <c r="G873">
        <v>99942.3</v>
      </c>
      <c r="H873">
        <f>(1/(1-91/360*VLOOKUP($A873,Tbills!$B$4:$C$974,2,1)/100))^((1)/91)-1</f>
        <v>1.2150995710524803E-4</v>
      </c>
      <c r="I873">
        <f t="shared" si="39"/>
        <v>13.405332551117704</v>
      </c>
      <c r="K873">
        <f t="shared" si="41"/>
        <v>9.0208628330656317</v>
      </c>
      <c r="N873">
        <f t="shared" si="40"/>
        <v>8.6756846965280605</v>
      </c>
    </row>
    <row r="874" spans="1:14" x14ac:dyDescent="0.25">
      <c r="A874" s="1">
        <v>39331</v>
      </c>
      <c r="B874" s="11">
        <v>23.99</v>
      </c>
      <c r="C874" s="11">
        <v>23.2</v>
      </c>
      <c r="D874">
        <v>72082.11</v>
      </c>
      <c r="E874">
        <v>66354.81</v>
      </c>
      <c r="F874">
        <v>108216.48</v>
      </c>
      <c r="G874">
        <v>99630.31</v>
      </c>
      <c r="H874">
        <f>(1/(1-91/360*VLOOKUP($A874,Tbills!$B$4:$C$974,2,1)/100))^((1)/91)-1</f>
        <v>1.2150995710524803E-4</v>
      </c>
      <c r="I874">
        <f t="shared" si="39"/>
        <v>13.454649133700277</v>
      </c>
      <c r="K874">
        <f t="shared" si="41"/>
        <v>9.0872841959979578</v>
      </c>
      <c r="N874">
        <f t="shared" si="40"/>
        <v>8.7407102856615388</v>
      </c>
    </row>
    <row r="875" spans="1:14" x14ac:dyDescent="0.25">
      <c r="A875" s="1">
        <v>39332</v>
      </c>
      <c r="B875" s="11">
        <v>26.23</v>
      </c>
      <c r="C875" s="11">
        <v>24.81</v>
      </c>
      <c r="D875">
        <v>76658.25</v>
      </c>
      <c r="E875">
        <v>70559.289999999994</v>
      </c>
      <c r="F875">
        <v>110740.29</v>
      </c>
      <c r="G875">
        <v>101941.77</v>
      </c>
      <c r="H875">
        <f>(1/(1-91/360*VLOOKUP($A875,Tbills!$B$4:$C$974,2,1)/100))^((1)/91)-1</f>
        <v>1.2150995710524803E-4</v>
      </c>
      <c r="I875">
        <f t="shared" si="39"/>
        <v>13.028042499304616</v>
      </c>
      <c r="K875">
        <f t="shared" si="41"/>
        <v>8.5110846805186178</v>
      </c>
      <c r="N875">
        <f t="shared" si="40"/>
        <v>8.1875593517994876</v>
      </c>
    </row>
    <row r="876" spans="1:14" x14ac:dyDescent="0.25">
      <c r="A876" s="1">
        <v>39335</v>
      </c>
      <c r="B876" s="11">
        <v>27.38</v>
      </c>
      <c r="C876" s="11">
        <v>25.4</v>
      </c>
      <c r="D876">
        <v>78817.899999999994</v>
      </c>
      <c r="E876">
        <v>72521.399999999994</v>
      </c>
      <c r="F876">
        <v>111469.72</v>
      </c>
      <c r="G876">
        <v>102576.08</v>
      </c>
      <c r="H876">
        <f>(1/(1-91/360*VLOOKUP($A876,Tbills!$B$4:$C$974,2,1)/100))^((1)/91)-1</f>
        <v>1.0607141059626457E-4</v>
      </c>
      <c r="I876">
        <f t="shared" si="39"/>
        <v>12.845897760943208</v>
      </c>
      <c r="K876">
        <f t="shared" si="41"/>
        <v>8.2732526713674002</v>
      </c>
      <c r="N876">
        <f t="shared" si="40"/>
        <v>7.9618985839438787</v>
      </c>
    </row>
    <row r="877" spans="1:14" x14ac:dyDescent="0.25">
      <c r="A877" s="1">
        <v>39336</v>
      </c>
      <c r="B877" s="11">
        <v>25.27</v>
      </c>
      <c r="C877" s="11">
        <v>23.94</v>
      </c>
      <c r="D877">
        <v>74908.55</v>
      </c>
      <c r="E877">
        <v>68916.66</v>
      </c>
      <c r="F877">
        <v>109482.85</v>
      </c>
      <c r="G877">
        <v>100736.85</v>
      </c>
      <c r="H877">
        <f>(1/(1-91/360*VLOOKUP($A877,Tbills!$B$4:$C$974,2,1)/100))^((1)/91)-1</f>
        <v>1.0607141059626457E-4</v>
      </c>
      <c r="I877">
        <f t="shared" si="39"/>
        <v>13.164813431978081</v>
      </c>
      <c r="K877">
        <f t="shared" si="41"/>
        <v>8.6840774924726194</v>
      </c>
      <c r="N877">
        <f t="shared" si="40"/>
        <v>8.3582291481739244</v>
      </c>
    </row>
    <row r="878" spans="1:14" x14ac:dyDescent="0.25">
      <c r="A878" s="1">
        <v>39337</v>
      </c>
      <c r="B878" s="11">
        <v>24.96</v>
      </c>
      <c r="C878" s="11">
        <v>23.74</v>
      </c>
      <c r="D878">
        <v>75457.27</v>
      </c>
      <c r="E878">
        <v>69414.179999999993</v>
      </c>
      <c r="F878">
        <v>110023.16</v>
      </c>
      <c r="G878">
        <v>101223.31</v>
      </c>
      <c r="H878">
        <f>(1/(1-91/360*VLOOKUP($A878,Tbills!$B$4:$C$974,2,1)/100))^((1)/91)-1</f>
        <v>1.0607141059626457E-4</v>
      </c>
      <c r="I878">
        <f t="shared" si="39"/>
        <v>13.116952613434879</v>
      </c>
      <c r="K878">
        <f t="shared" si="41"/>
        <v>8.6209842534052417</v>
      </c>
      <c r="N878">
        <f t="shared" si="40"/>
        <v>8.2984630631905834</v>
      </c>
    </row>
    <row r="879" spans="1:14" x14ac:dyDescent="0.25">
      <c r="A879" s="1">
        <v>39338</v>
      </c>
      <c r="B879" s="11">
        <v>24.76</v>
      </c>
      <c r="C879" s="11">
        <v>23.66</v>
      </c>
      <c r="D879">
        <v>75109.37</v>
      </c>
      <c r="E879">
        <v>69086.78</v>
      </c>
      <c r="F879">
        <v>108932.99</v>
      </c>
      <c r="G879">
        <v>100209.60000000001</v>
      </c>
      <c r="H879">
        <f>(1/(1-91/360*VLOOKUP($A879,Tbills!$B$4:$C$974,2,1)/100))^((1)/91)-1</f>
        <v>1.0607141059626457E-4</v>
      </c>
      <c r="I879">
        <f t="shared" si="39"/>
        <v>13.147544219430785</v>
      </c>
      <c r="K879">
        <f t="shared" si="41"/>
        <v>8.6612427025600347</v>
      </c>
      <c r="N879">
        <f t="shared" si="40"/>
        <v>8.3381797272863487</v>
      </c>
    </row>
    <row r="880" spans="1:14" x14ac:dyDescent="0.25">
      <c r="A880" s="1">
        <v>39339</v>
      </c>
      <c r="B880" s="11">
        <v>24.92</v>
      </c>
      <c r="C880" s="11">
        <v>23.75</v>
      </c>
      <c r="D880">
        <v>75145.42</v>
      </c>
      <c r="E880">
        <v>69112.61</v>
      </c>
      <c r="F880">
        <v>109165.05</v>
      </c>
      <c r="G880">
        <v>100412.45</v>
      </c>
      <c r="H880">
        <f>(1/(1-91/360*VLOOKUP($A880,Tbills!$B$4:$C$974,2,1)/100))^((1)/91)-1</f>
        <v>1.0607141059626457E-4</v>
      </c>
      <c r="I880">
        <f t="shared" si="39"/>
        <v>13.144744300857084</v>
      </c>
      <c r="K880">
        <f t="shared" si="41"/>
        <v>8.65760120833977</v>
      </c>
      <c r="N880">
        <f t="shared" si="40"/>
        <v>8.3356380972882071</v>
      </c>
    </row>
    <row r="881" spans="1:14" x14ac:dyDescent="0.25">
      <c r="A881" s="1">
        <v>39342</v>
      </c>
      <c r="B881" s="11">
        <v>26.48</v>
      </c>
      <c r="C881" s="11">
        <v>24.5</v>
      </c>
      <c r="D881">
        <v>76934.31</v>
      </c>
      <c r="E881">
        <v>70735.89</v>
      </c>
      <c r="F881">
        <v>110286.31</v>
      </c>
      <c r="G881">
        <v>101411.85</v>
      </c>
      <c r="H881">
        <f>(1/(1-91/360*VLOOKUP($A881,Tbills!$B$4:$C$974,2,1)/100))^((1)/91)-1</f>
        <v>1.1308621380523576E-4</v>
      </c>
      <c r="I881">
        <f t="shared" si="39"/>
        <v>12.989361650183216</v>
      </c>
      <c r="K881">
        <f t="shared" si="41"/>
        <v>8.4530748794290318</v>
      </c>
      <c r="N881">
        <f t="shared" si="40"/>
        <v>8.1415422351278721</v>
      </c>
    </row>
    <row r="882" spans="1:14" x14ac:dyDescent="0.25">
      <c r="A882" s="1">
        <v>39343</v>
      </c>
      <c r="B882" s="11">
        <v>20.350000000000001</v>
      </c>
      <c r="C882" s="11">
        <v>20.99</v>
      </c>
      <c r="D882">
        <v>67267.5</v>
      </c>
      <c r="E882">
        <v>61839.92</v>
      </c>
      <c r="F882">
        <v>105957.08</v>
      </c>
      <c r="G882">
        <v>97419.51</v>
      </c>
      <c r="H882">
        <f>(1/(1-91/360*VLOOKUP($A882,Tbills!$B$4:$C$974,2,1)/100))^((1)/91)-1</f>
        <v>1.1308621380523576E-4</v>
      </c>
      <c r="I882">
        <f t="shared" si="39"/>
        <v>13.805793982759738</v>
      </c>
      <c r="K882">
        <f t="shared" si="41"/>
        <v>9.5157171828632379</v>
      </c>
      <c r="N882">
        <f t="shared" si="40"/>
        <v>9.1661459128477052</v>
      </c>
    </row>
    <row r="883" spans="1:14" x14ac:dyDescent="0.25">
      <c r="A883" s="1">
        <v>39344</v>
      </c>
      <c r="B883" s="11">
        <v>20.03</v>
      </c>
      <c r="C883" s="11">
        <v>20.440000000000001</v>
      </c>
      <c r="D883">
        <v>64696.36</v>
      </c>
      <c r="E883">
        <v>59469.25</v>
      </c>
      <c r="F883">
        <v>102983.06</v>
      </c>
      <c r="G883">
        <v>94674.11</v>
      </c>
      <c r="H883">
        <f>(1/(1-91/360*VLOOKUP($A883,Tbills!$B$4:$C$974,2,1)/100))^((1)/91)-1</f>
        <v>1.1308621380523576E-4</v>
      </c>
      <c r="I883">
        <f t="shared" si="39"/>
        <v>14.07005441543787</v>
      </c>
      <c r="K883">
        <f t="shared" si="41"/>
        <v>9.880047655194609</v>
      </c>
      <c r="N883">
        <f t="shared" si="40"/>
        <v>9.5182598349300065</v>
      </c>
    </row>
    <row r="884" spans="1:14" x14ac:dyDescent="0.25">
      <c r="A884" s="1">
        <v>39345</v>
      </c>
      <c r="B884" s="11">
        <v>20.45</v>
      </c>
      <c r="C884" s="11">
        <v>20.8</v>
      </c>
      <c r="D884">
        <v>65533.120000000003</v>
      </c>
      <c r="E884">
        <v>60231.68</v>
      </c>
      <c r="F884">
        <v>103370.35</v>
      </c>
      <c r="G884">
        <v>95019.45</v>
      </c>
      <c r="H884">
        <f>(1/(1-91/360*VLOOKUP($A884,Tbills!$B$4:$C$974,2,1)/100))^((1)/91)-1</f>
        <v>1.1308621380523576E-4</v>
      </c>
      <c r="I884">
        <f t="shared" si="39"/>
        <v>13.979497459702694</v>
      </c>
      <c r="K884">
        <f t="shared" si="41"/>
        <v>9.7529254928722438</v>
      </c>
      <c r="N884">
        <f t="shared" si="40"/>
        <v>9.3969453199173074</v>
      </c>
    </row>
    <row r="885" spans="1:14" x14ac:dyDescent="0.25">
      <c r="A885" s="1">
        <v>39346</v>
      </c>
      <c r="B885" s="11">
        <v>19</v>
      </c>
      <c r="C885" s="11">
        <v>20.010000000000002</v>
      </c>
      <c r="D885">
        <v>62605.98</v>
      </c>
      <c r="E885">
        <v>57534.52</v>
      </c>
      <c r="F885">
        <v>100317.52</v>
      </c>
      <c r="G885">
        <v>92202.51</v>
      </c>
      <c r="H885">
        <f>(1/(1-91/360*VLOOKUP($A885,Tbills!$B$4:$C$974,2,1)/100))^((1)/91)-1</f>
        <v>1.1308621380523576E-4</v>
      </c>
      <c r="I885">
        <f t="shared" si="39"/>
        <v>14.29212471351126</v>
      </c>
      <c r="K885">
        <f t="shared" si="41"/>
        <v>10.189184540573763</v>
      </c>
      <c r="N885">
        <f t="shared" si="40"/>
        <v>9.8184853778267431</v>
      </c>
    </row>
    <row r="886" spans="1:14" x14ac:dyDescent="0.25">
      <c r="A886" s="1">
        <v>39349</v>
      </c>
      <c r="B886" s="11">
        <v>19.37</v>
      </c>
      <c r="C886" s="11">
        <v>19.920000000000002</v>
      </c>
      <c r="D886">
        <v>62166.02</v>
      </c>
      <c r="E886">
        <v>57110.67</v>
      </c>
      <c r="F886">
        <v>99909.11</v>
      </c>
      <c r="G886">
        <v>91795.85</v>
      </c>
      <c r="H886">
        <f>(1/(1-91/360*VLOOKUP($A886,Tbills!$B$4:$C$974,2,1)/100))^((1)/91)-1</f>
        <v>1.0663242830433184E-4</v>
      </c>
      <c r="I886">
        <f t="shared" si="39"/>
        <v>14.343648867358269</v>
      </c>
      <c r="K886">
        <f t="shared" si="41"/>
        <v>10.262812941590752</v>
      </c>
      <c r="N886">
        <f t="shared" si="40"/>
        <v>9.8930752404163318</v>
      </c>
    </row>
    <row r="887" spans="1:14" x14ac:dyDescent="0.25">
      <c r="A887" s="1">
        <v>39350</v>
      </c>
      <c r="B887" s="11">
        <v>18.600000000000001</v>
      </c>
      <c r="C887" s="11">
        <v>19.71</v>
      </c>
      <c r="D887">
        <v>62726.63</v>
      </c>
      <c r="E887">
        <v>57619.61</v>
      </c>
      <c r="F887">
        <v>99663.24</v>
      </c>
      <c r="G887">
        <v>91560.16</v>
      </c>
      <c r="H887">
        <f>(1/(1-91/360*VLOOKUP($A887,Tbills!$B$4:$C$974,2,1)/100))^((1)/91)-1</f>
        <v>1.0663242830433184E-4</v>
      </c>
      <c r="I887">
        <f t="shared" si="39"/>
        <v>14.279365707485962</v>
      </c>
      <c r="K887">
        <f t="shared" si="41"/>
        <v>10.170882461570562</v>
      </c>
      <c r="N887">
        <f t="shared" si="40"/>
        <v>9.8055962753245876</v>
      </c>
    </row>
    <row r="888" spans="1:14" x14ac:dyDescent="0.25">
      <c r="A888" s="1">
        <v>39351</v>
      </c>
      <c r="B888" s="11">
        <v>17.63</v>
      </c>
      <c r="C888" s="11">
        <v>19.02</v>
      </c>
      <c r="D888">
        <v>60295.040000000001</v>
      </c>
      <c r="E888">
        <v>55379.85</v>
      </c>
      <c r="F888">
        <v>98381.35</v>
      </c>
      <c r="G888">
        <v>90372.73</v>
      </c>
      <c r="H888">
        <f>(1/(1-91/360*VLOOKUP($A888,Tbills!$B$4:$C$974,2,1)/100))^((1)/91)-1</f>
        <v>1.0663242830433184E-4</v>
      </c>
      <c r="I888">
        <f t="shared" si="39"/>
        <v>14.55651692839082</v>
      </c>
      <c r="K888">
        <f t="shared" si="41"/>
        <v>10.565747674651025</v>
      </c>
      <c r="N888">
        <f t="shared" si="40"/>
        <v>10.187463864891741</v>
      </c>
    </row>
    <row r="889" spans="1:14" x14ac:dyDescent="0.25">
      <c r="A889" s="1">
        <v>39352</v>
      </c>
      <c r="B889" s="11">
        <v>17</v>
      </c>
      <c r="C889" s="11">
        <v>18.36</v>
      </c>
      <c r="D889">
        <v>59459.37</v>
      </c>
      <c r="E889">
        <v>54606.400000000001</v>
      </c>
      <c r="F889">
        <v>97782.97</v>
      </c>
      <c r="G889">
        <v>89813.42</v>
      </c>
      <c r="H889">
        <f>(1/(1-91/360*VLOOKUP($A889,Tbills!$B$4:$C$974,2,1)/100))^((1)/91)-1</f>
        <v>1.0663242830433184E-4</v>
      </c>
      <c r="I889">
        <f t="shared" si="39"/>
        <v>14.657785545487449</v>
      </c>
      <c r="K889">
        <f t="shared" si="41"/>
        <v>10.712812795156129</v>
      </c>
      <c r="N889">
        <f t="shared" si="40"/>
        <v>10.330464174025852</v>
      </c>
    </row>
    <row r="890" spans="1:14" x14ac:dyDescent="0.25">
      <c r="A890" s="1">
        <v>39353</v>
      </c>
      <c r="B890" s="11">
        <v>18</v>
      </c>
      <c r="C890" s="11">
        <v>18.98</v>
      </c>
      <c r="D890">
        <v>60312.69</v>
      </c>
      <c r="E890">
        <v>55384.25</v>
      </c>
      <c r="F890">
        <v>99356.85</v>
      </c>
      <c r="G890">
        <v>91249.45</v>
      </c>
      <c r="H890">
        <f>(1/(1-91/360*VLOOKUP($A890,Tbills!$B$4:$C$974,2,1)/100))^((1)/91)-1</f>
        <v>1.0663242830433184E-4</v>
      </c>
      <c r="I890">
        <f t="shared" si="39"/>
        <v>14.553009119514313</v>
      </c>
      <c r="K890">
        <f t="shared" si="41"/>
        <v>10.55972049562407</v>
      </c>
      <c r="N890">
        <f t="shared" si="40"/>
        <v>10.184019377008797</v>
      </c>
    </row>
    <row r="891" spans="1:14" x14ac:dyDescent="0.25">
      <c r="A891" s="1">
        <v>39356</v>
      </c>
      <c r="B891" s="11">
        <v>17.84</v>
      </c>
      <c r="C891" s="11">
        <v>18.95</v>
      </c>
      <c r="D891">
        <v>58848.27</v>
      </c>
      <c r="E891">
        <v>54021.78</v>
      </c>
      <c r="F891">
        <v>99018.49</v>
      </c>
      <c r="G891">
        <v>90909.51</v>
      </c>
      <c r="H891">
        <f>(1/(1-91/360*VLOOKUP($A891,Tbills!$B$4:$C$974,2,1)/100))^((1)/91)-1</f>
        <v>1.0719347496701559E-4</v>
      </c>
      <c r="I891">
        <f t="shared" si="39"/>
        <v>14.730863146345456</v>
      </c>
      <c r="K891">
        <f t="shared" si="41"/>
        <v>10.817981252525591</v>
      </c>
      <c r="N891">
        <f t="shared" si="40"/>
        <v>10.436729792091262</v>
      </c>
    </row>
    <row r="892" spans="1:14" x14ac:dyDescent="0.25">
      <c r="A892" s="1">
        <v>39357</v>
      </c>
      <c r="B892" s="11">
        <v>18.489999999999998</v>
      </c>
      <c r="C892" s="11">
        <v>19.34</v>
      </c>
      <c r="D892">
        <v>60188.38</v>
      </c>
      <c r="E892">
        <v>55246.19</v>
      </c>
      <c r="F892">
        <v>100099.43</v>
      </c>
      <c r="G892">
        <v>91892.18</v>
      </c>
      <c r="H892">
        <f>(1/(1-91/360*VLOOKUP($A892,Tbills!$B$4:$C$974,2,1)/100))^((1)/91)-1</f>
        <v>1.0719347496701559E-4</v>
      </c>
      <c r="I892">
        <f t="shared" si="39"/>
        <v>14.563545712053802</v>
      </c>
      <c r="K892">
        <f t="shared" si="41"/>
        <v>10.572298003238616</v>
      </c>
      <c r="N892">
        <f t="shared" si="40"/>
        <v>10.200896209162908</v>
      </c>
    </row>
    <row r="893" spans="1:14" x14ac:dyDescent="0.25">
      <c r="A893" s="1">
        <v>39358</v>
      </c>
      <c r="B893" s="11">
        <v>18.8</v>
      </c>
      <c r="C893" s="11">
        <v>19.829999999999998</v>
      </c>
      <c r="D893">
        <v>60943.09</v>
      </c>
      <c r="E893">
        <v>55933.01</v>
      </c>
      <c r="F893">
        <v>101492.73</v>
      </c>
      <c r="G893">
        <v>93161.4</v>
      </c>
      <c r="H893">
        <f>(1/(1-91/360*VLOOKUP($A893,Tbills!$B$4:$C$974,2,1)/100))^((1)/91)-1</f>
        <v>1.0719347496701559E-4</v>
      </c>
      <c r="I893">
        <f t="shared" si="39"/>
        <v>14.472642100473404</v>
      </c>
      <c r="K893">
        <f t="shared" si="41"/>
        <v>10.440377029019775</v>
      </c>
      <c r="N893">
        <f t="shared" si="40"/>
        <v>10.074786057167938</v>
      </c>
    </row>
    <row r="894" spans="1:14" x14ac:dyDescent="0.25">
      <c r="A894" s="1">
        <v>39359</v>
      </c>
      <c r="B894" s="11">
        <v>18.440000000000001</v>
      </c>
      <c r="C894" s="11">
        <v>19.670000000000002</v>
      </c>
      <c r="D894">
        <v>61447.38</v>
      </c>
      <c r="E894">
        <v>56389.85</v>
      </c>
      <c r="F894">
        <v>101727.8</v>
      </c>
      <c r="G894">
        <v>93367.18</v>
      </c>
      <c r="H894">
        <f>(1/(1-91/360*VLOOKUP($A894,Tbills!$B$4:$C$974,2,1)/100))^((1)/91)-1</f>
        <v>1.0719347496701559E-4</v>
      </c>
      <c r="I894">
        <f t="shared" si="39"/>
        <v>14.413163377559806</v>
      </c>
      <c r="K894">
        <f t="shared" si="41"/>
        <v>10.354621624227708</v>
      </c>
      <c r="N894">
        <f t="shared" si="40"/>
        <v>9.9932005009325913</v>
      </c>
    </row>
    <row r="895" spans="1:14" x14ac:dyDescent="0.25">
      <c r="A895" s="1">
        <v>39360</v>
      </c>
      <c r="B895" s="11">
        <v>16.91</v>
      </c>
      <c r="C895" s="11">
        <v>18.53</v>
      </c>
      <c r="D895">
        <v>58163.360000000001</v>
      </c>
      <c r="E895">
        <v>53370.080000000002</v>
      </c>
      <c r="F895">
        <v>98475.63</v>
      </c>
      <c r="G895">
        <v>90372.29</v>
      </c>
      <c r="H895">
        <f>(1/(1-91/360*VLOOKUP($A895,Tbills!$B$4:$C$974,2,1)/100))^((1)/91)-1</f>
        <v>1.0719347496701559E-4</v>
      </c>
      <c r="I895">
        <f t="shared" si="39"/>
        <v>14.798702598642478</v>
      </c>
      <c r="K895">
        <f t="shared" si="41"/>
        <v>10.908620690759895</v>
      </c>
      <c r="N895">
        <f t="shared" si="40"/>
        <v>10.52909212914517</v>
      </c>
    </row>
    <row r="896" spans="1:14" x14ac:dyDescent="0.25">
      <c r="A896" s="1">
        <v>39363</v>
      </c>
      <c r="B896" s="11">
        <v>17.46</v>
      </c>
      <c r="C896" s="11">
        <v>18.93</v>
      </c>
      <c r="D896">
        <v>58957.02</v>
      </c>
      <c r="E896">
        <v>54081.17</v>
      </c>
      <c r="F896">
        <v>99429.46</v>
      </c>
      <c r="G896">
        <v>91218.57</v>
      </c>
      <c r="H896">
        <f>(1/(1-91/360*VLOOKUP($A896,Tbills!$B$4:$C$974,2,1)/100))^((1)/91)-1</f>
        <v>1.0719347496701559E-4</v>
      </c>
      <c r="I896">
        <f t="shared" si="39"/>
        <v>14.698967649424304</v>
      </c>
      <c r="K896">
        <f t="shared" si="41"/>
        <v>10.761773034892549</v>
      </c>
      <c r="N896">
        <f t="shared" si="40"/>
        <v>10.390993319191619</v>
      </c>
    </row>
    <row r="897" spans="1:14" x14ac:dyDescent="0.25">
      <c r="A897" s="1">
        <v>39364</v>
      </c>
      <c r="B897" s="11">
        <v>16.12</v>
      </c>
      <c r="C897" s="11">
        <v>17.989999999999998</v>
      </c>
      <c r="D897">
        <v>56030.45</v>
      </c>
      <c r="E897">
        <v>51390.83</v>
      </c>
      <c r="F897">
        <v>97346.95</v>
      </c>
      <c r="G897">
        <v>89298.25</v>
      </c>
      <c r="H897">
        <f>(1/(1-91/360*VLOOKUP($A897,Tbills!$B$4:$C$974,2,1)/100))^((1)/91)-1</f>
        <v>1.0957824637691793E-4</v>
      </c>
      <c r="I897">
        <f t="shared" si="39"/>
        <v>15.064185442099859</v>
      </c>
      <c r="K897">
        <f t="shared" si="41"/>
        <v>11.296605633695366</v>
      </c>
      <c r="N897">
        <f t="shared" si="40"/>
        <v>10.90867296715972</v>
      </c>
    </row>
    <row r="898" spans="1:14" x14ac:dyDescent="0.25">
      <c r="A898" s="1">
        <v>39365</v>
      </c>
      <c r="B898" s="11">
        <v>16.670000000000002</v>
      </c>
      <c r="C898" s="11">
        <v>18.5</v>
      </c>
      <c r="D898">
        <v>56182.46</v>
      </c>
      <c r="E898">
        <v>51524.62</v>
      </c>
      <c r="F898">
        <v>98434.17</v>
      </c>
      <c r="G898">
        <v>90285.79</v>
      </c>
      <c r="H898">
        <f>(1/(1-91/360*VLOOKUP($A898,Tbills!$B$4:$C$974,2,1)/100))^((1)/91)-1</f>
        <v>1.0957824637691793E-4</v>
      </c>
      <c r="I898">
        <f t="shared" si="39"/>
        <v>15.044184950717121</v>
      </c>
      <c r="K898">
        <f t="shared" si="41"/>
        <v>11.266671472003864</v>
      </c>
      <c r="N898">
        <f t="shared" si="40"/>
        <v>10.881063336418462</v>
      </c>
    </row>
    <row r="899" spans="1:14" x14ac:dyDescent="0.25">
      <c r="A899" s="1">
        <v>39366</v>
      </c>
      <c r="B899" s="11">
        <v>18.88</v>
      </c>
      <c r="C899" s="11">
        <v>19.91</v>
      </c>
      <c r="D899">
        <v>59824.35</v>
      </c>
      <c r="E899">
        <v>54858.93</v>
      </c>
      <c r="F899">
        <v>101166.29</v>
      </c>
      <c r="G899">
        <v>92781.85</v>
      </c>
      <c r="H899">
        <f>(1/(1-91/360*VLOOKUP($A899,Tbills!$B$4:$C$974,2,1)/100))^((1)/91)-1</f>
        <v>1.0957824637691793E-4</v>
      </c>
      <c r="I899">
        <f t="shared" si="39"/>
        <v>14.557029288059596</v>
      </c>
      <c r="K899">
        <f t="shared" si="41"/>
        <v>10.537081167858712</v>
      </c>
      <c r="N899">
        <f t="shared" si="40"/>
        <v>10.177656424359869</v>
      </c>
    </row>
    <row r="900" spans="1:14" x14ac:dyDescent="0.25">
      <c r="A900" s="1">
        <v>39367</v>
      </c>
      <c r="B900" s="11">
        <v>17.73</v>
      </c>
      <c r="C900" s="11">
        <v>19.239999999999998</v>
      </c>
      <c r="D900">
        <v>58657.88</v>
      </c>
      <c r="E900">
        <v>53783.26</v>
      </c>
      <c r="F900">
        <v>101103.33</v>
      </c>
      <c r="G900">
        <v>92713.94</v>
      </c>
      <c r="H900">
        <f>(1/(1-91/360*VLOOKUP($A900,Tbills!$B$4:$C$974,2,1)/100))^((1)/91)-1</f>
        <v>1.0957824637691793E-4</v>
      </c>
      <c r="I900">
        <f t="shared" si="39"/>
        <v>14.699363289708193</v>
      </c>
      <c r="K900">
        <f t="shared" si="41"/>
        <v>10.743191115298181</v>
      </c>
      <c r="N900">
        <f t="shared" si="40"/>
        <v>10.377972490613049</v>
      </c>
    </row>
    <row r="901" spans="1:14" x14ac:dyDescent="0.25">
      <c r="A901" s="1">
        <v>39370</v>
      </c>
      <c r="B901" s="11">
        <v>19.25</v>
      </c>
      <c r="C901" s="11">
        <v>20.61</v>
      </c>
      <c r="D901">
        <v>61673.88</v>
      </c>
      <c r="E901">
        <v>56530.94</v>
      </c>
      <c r="F901">
        <v>104923.19</v>
      </c>
      <c r="G901">
        <v>96186.35</v>
      </c>
      <c r="H901">
        <f>(1/(1-91/360*VLOOKUP($A901,Tbills!$B$4:$C$974,2,1)/100))^((1)/91)-1</f>
        <v>1.1687609053234738E-4</v>
      </c>
      <c r="I901">
        <f t="shared" si="39"/>
        <v>14.322764231678304</v>
      </c>
      <c r="K901">
        <f t="shared" si="41"/>
        <v>10.19291845649883</v>
      </c>
      <c r="N901">
        <f t="shared" si="40"/>
        <v>9.8499272398503965</v>
      </c>
    </row>
    <row r="902" spans="1:14" x14ac:dyDescent="0.25">
      <c r="A902" s="1">
        <v>39371</v>
      </c>
      <c r="B902" s="11">
        <v>20.02</v>
      </c>
      <c r="C902" s="11">
        <v>21.32</v>
      </c>
      <c r="D902">
        <v>64460.47</v>
      </c>
      <c r="E902">
        <v>59078.559999999998</v>
      </c>
      <c r="F902">
        <v>107880.92</v>
      </c>
      <c r="G902">
        <v>98886.55</v>
      </c>
      <c r="H902">
        <f>(1/(1-91/360*VLOOKUP($A902,Tbills!$B$4:$C$974,2,1)/100))^((1)/91)-1</f>
        <v>1.1687609053234738E-4</v>
      </c>
      <c r="I902">
        <f t="shared" si="39"/>
        <v>13.999665424280561</v>
      </c>
      <c r="K902">
        <f t="shared" si="41"/>
        <v>9.7331116518080236</v>
      </c>
      <c r="N902">
        <f t="shared" si="40"/>
        <v>9.4067824470084851</v>
      </c>
    </row>
    <row r="903" spans="1:14" x14ac:dyDescent="0.25">
      <c r="A903" s="1">
        <v>39372</v>
      </c>
      <c r="B903" s="11">
        <v>18.54</v>
      </c>
      <c r="C903" s="11">
        <v>20.56</v>
      </c>
      <c r="D903">
        <v>63682.27</v>
      </c>
      <c r="E903">
        <v>58358.43</v>
      </c>
      <c r="F903">
        <v>108167.94</v>
      </c>
      <c r="G903">
        <v>99138.09</v>
      </c>
      <c r="H903">
        <f>(1/(1-91/360*VLOOKUP($A903,Tbills!$B$4:$C$974,2,1)/100))^((1)/91)-1</f>
        <v>1.1687609053234738E-4</v>
      </c>
      <c r="I903">
        <f t="shared" si="39"/>
        <v>14.084622328963349</v>
      </c>
      <c r="K903">
        <f t="shared" si="41"/>
        <v>9.8512932319238047</v>
      </c>
      <c r="N903">
        <f t="shared" si="40"/>
        <v>9.5222057970343084</v>
      </c>
    </row>
    <row r="904" spans="1:14" x14ac:dyDescent="0.25">
      <c r="A904" s="1">
        <v>39373</v>
      </c>
      <c r="B904" s="11">
        <v>18.5</v>
      </c>
      <c r="C904" s="11">
        <v>20.36</v>
      </c>
      <c r="D904">
        <v>63744.13</v>
      </c>
      <c r="E904">
        <v>58408.3</v>
      </c>
      <c r="F904">
        <v>107654.23</v>
      </c>
      <c r="G904">
        <v>98655.67</v>
      </c>
      <c r="H904">
        <f>(1/(1-91/360*VLOOKUP($A904,Tbills!$B$4:$C$974,2,1)/100))^((1)/91)-1</f>
        <v>1.1687609053234738E-4</v>
      </c>
      <c r="I904">
        <f t="shared" ref="I904:I967" si="42">I903*(1-IF($A904&lt;=I899,I$1,I$1+IF(AND(WEEKDAY($A904)&lt;&gt;1,WEEKDAY($A904)&lt;&gt;7),J$1,0)))^($A904-$A903)*(1-0.5*(E904/E903-1))</f>
        <v>14.078237916224573</v>
      </c>
      <c r="K904">
        <f t="shared" si="41"/>
        <v>9.8424164071721183</v>
      </c>
      <c r="N904">
        <f t="shared" ref="N904:N967" si="43">N903*(1-N$1+H903)^($A904-$A903)*(2-E904/E903)</f>
        <v>9.5148287050462503</v>
      </c>
    </row>
    <row r="905" spans="1:14" x14ac:dyDescent="0.25">
      <c r="A905" s="1">
        <v>39374</v>
      </c>
      <c r="B905" s="11">
        <v>22.96</v>
      </c>
      <c r="C905" s="11">
        <v>23.35</v>
      </c>
      <c r="D905">
        <v>68120.070000000007</v>
      </c>
      <c r="E905">
        <v>62411.12</v>
      </c>
      <c r="F905">
        <v>111333.46</v>
      </c>
      <c r="G905">
        <v>102015.83</v>
      </c>
      <c r="H905">
        <f>(1/(1-91/360*VLOOKUP($A905,Tbills!$B$4:$C$974,2,1)/100))^((1)/91)-1</f>
        <v>1.1687609053234738E-4</v>
      </c>
      <c r="I905">
        <f t="shared" si="42"/>
        <v>13.595481274541887</v>
      </c>
      <c r="K905">
        <f t="shared" ref="K905:K968" si="44">K904*(1-IF($A905&lt;=L$3,K$1,K$1+IF(AND(WEEKDAY($A905)&lt;&gt;1,WEEKDAY($A905)&lt;&gt;7),L$1,0)))^($A905-$A904)*(2-$E905/$E904)</f>
        <v>9.1674718963400448</v>
      </c>
      <c r="N905">
        <f t="shared" si="43"/>
        <v>8.8634693779827955</v>
      </c>
    </row>
    <row r="906" spans="1:14" x14ac:dyDescent="0.25">
      <c r="A906" s="1">
        <v>39377</v>
      </c>
      <c r="B906" s="11">
        <v>21.64</v>
      </c>
      <c r="C906" s="11">
        <v>21.81</v>
      </c>
      <c r="D906">
        <v>67221.62</v>
      </c>
      <c r="E906">
        <v>61566.080000000002</v>
      </c>
      <c r="F906">
        <v>111135.17</v>
      </c>
      <c r="G906">
        <v>101798.37</v>
      </c>
      <c r="H906">
        <f>(1/(1-91/360*VLOOKUP($A906,Tbills!$B$4:$C$974,2,1)/100))^((1)/91)-1</f>
        <v>1.0887678871207562E-4</v>
      </c>
      <c r="I906">
        <f t="shared" si="42"/>
        <v>13.686453243842076</v>
      </c>
      <c r="K906">
        <f t="shared" si="44"/>
        <v>9.2903002838432993</v>
      </c>
      <c r="N906">
        <f t="shared" si="43"/>
        <v>8.9856330579834243</v>
      </c>
    </row>
    <row r="907" spans="1:14" x14ac:dyDescent="0.25">
      <c r="A907" s="1">
        <v>39378</v>
      </c>
      <c r="B907" s="11">
        <v>20.41</v>
      </c>
      <c r="C907" s="11">
        <v>21.01</v>
      </c>
      <c r="D907">
        <v>65174.58</v>
      </c>
      <c r="E907">
        <v>59684.56</v>
      </c>
      <c r="F907">
        <v>109621.78</v>
      </c>
      <c r="G907">
        <v>100401.04</v>
      </c>
      <c r="H907">
        <f>(1/(1-91/360*VLOOKUP($A907,Tbills!$B$4:$C$974,2,1)/100))^((1)/91)-1</f>
        <v>1.0887678871207562E-4</v>
      </c>
      <c r="I907">
        <f t="shared" si="42"/>
        <v>13.89522731870415</v>
      </c>
      <c r="K907">
        <f t="shared" si="44"/>
        <v>9.5737750816902594</v>
      </c>
      <c r="N907">
        <f t="shared" si="43"/>
        <v>9.2609085715387796</v>
      </c>
    </row>
    <row r="908" spans="1:14" x14ac:dyDescent="0.25">
      <c r="A908" s="1">
        <v>39379</v>
      </c>
      <c r="B908" s="11">
        <v>20.8</v>
      </c>
      <c r="C908" s="11">
        <v>21.46</v>
      </c>
      <c r="D908">
        <v>66479.47</v>
      </c>
      <c r="E908">
        <v>60873.03</v>
      </c>
      <c r="F908">
        <v>110520.68</v>
      </c>
      <c r="G908">
        <v>101213.4</v>
      </c>
      <c r="H908">
        <f>(1/(1-91/360*VLOOKUP($A908,Tbills!$B$4:$C$974,2,1)/100))^((1)/91)-1</f>
        <v>1.0887678871207562E-4</v>
      </c>
      <c r="I908">
        <f t="shared" si="42"/>
        <v>13.756524766287779</v>
      </c>
      <c r="K908">
        <f t="shared" si="44"/>
        <v>9.3827000702255248</v>
      </c>
      <c r="N908">
        <f t="shared" si="43"/>
        <v>9.0771530576135451</v>
      </c>
    </row>
    <row r="909" spans="1:14" x14ac:dyDescent="0.25">
      <c r="A909" s="1">
        <v>39380</v>
      </c>
      <c r="B909" s="11">
        <v>21.17</v>
      </c>
      <c r="C909" s="11">
        <v>21.59</v>
      </c>
      <c r="D909">
        <v>65874.86</v>
      </c>
      <c r="E909">
        <v>60312.78</v>
      </c>
      <c r="F909">
        <v>110731.97</v>
      </c>
      <c r="G909">
        <v>101395.87</v>
      </c>
      <c r="H909">
        <f>(1/(1-91/360*VLOOKUP($A909,Tbills!$B$4:$C$974,2,1)/100))^((1)/91)-1</f>
        <v>1.0887678871207562E-4</v>
      </c>
      <c r="I909">
        <f t="shared" si="42"/>
        <v>13.819469732636643</v>
      </c>
      <c r="K909">
        <f t="shared" si="44"/>
        <v>9.468613507084239</v>
      </c>
      <c r="N909">
        <f t="shared" si="43"/>
        <v>9.161353958415031</v>
      </c>
    </row>
    <row r="910" spans="1:14" x14ac:dyDescent="0.25">
      <c r="A910" s="1">
        <v>39381</v>
      </c>
      <c r="B910" s="11">
        <v>19.559999999999999</v>
      </c>
      <c r="C910" s="11">
        <v>20.61</v>
      </c>
      <c r="D910">
        <v>63196.24</v>
      </c>
      <c r="E910">
        <v>57853.760000000002</v>
      </c>
      <c r="F910">
        <v>108904.15</v>
      </c>
      <c r="G910">
        <v>99711.12</v>
      </c>
      <c r="H910">
        <f>(1/(1-91/360*VLOOKUP($A910,Tbills!$B$4:$C$974,2,1)/100))^((1)/91)-1</f>
        <v>1.0887678871207562E-4</v>
      </c>
      <c r="I910">
        <f t="shared" si="42"/>
        <v>14.100820391699948</v>
      </c>
      <c r="K910">
        <f t="shared" si="44"/>
        <v>9.8542005646950432</v>
      </c>
      <c r="N910">
        <f t="shared" si="43"/>
        <v>9.535558148799069</v>
      </c>
    </row>
    <row r="911" spans="1:14" x14ac:dyDescent="0.25">
      <c r="A911" s="1">
        <v>39384</v>
      </c>
      <c r="B911" s="11">
        <v>19.87</v>
      </c>
      <c r="C911" s="11">
        <v>20.62</v>
      </c>
      <c r="D911">
        <v>62141.63</v>
      </c>
      <c r="E911">
        <v>56869.4</v>
      </c>
      <c r="F911">
        <v>108609.38</v>
      </c>
      <c r="G911">
        <v>99408.66</v>
      </c>
      <c r="H911">
        <f>(1/(1-91/360*VLOOKUP($A911,Tbills!$B$4:$C$974,2,1)/100))^((1)/91)-1</f>
        <v>1.0943795122275723E-4</v>
      </c>
      <c r="I911">
        <f t="shared" si="42"/>
        <v>14.219670112663511</v>
      </c>
      <c r="K911">
        <f t="shared" si="44"/>
        <v>10.020465836340792</v>
      </c>
      <c r="N911">
        <f t="shared" si="43"/>
        <v>9.6998937792380566</v>
      </c>
    </row>
    <row r="912" spans="1:14" x14ac:dyDescent="0.25">
      <c r="A912" s="1">
        <v>39385</v>
      </c>
      <c r="B912" s="11">
        <v>21.07</v>
      </c>
      <c r="C912" s="11">
        <v>21.46</v>
      </c>
      <c r="D912">
        <v>64283.64</v>
      </c>
      <c r="E912">
        <v>58823.45</v>
      </c>
      <c r="F912">
        <v>111337.27</v>
      </c>
      <c r="G912">
        <v>101894.58</v>
      </c>
      <c r="H912">
        <f>(1/(1-91/360*VLOOKUP($A912,Tbills!$B$4:$C$974,2,1)/100))^((1)/91)-1</f>
        <v>1.0943795122275723E-4</v>
      </c>
      <c r="I912">
        <f t="shared" si="42"/>
        <v>13.975010260161659</v>
      </c>
      <c r="K912">
        <f t="shared" si="44"/>
        <v>9.6757088910358409</v>
      </c>
      <c r="N912">
        <f t="shared" si="43"/>
        <v>9.3672810842358789</v>
      </c>
    </row>
    <row r="913" spans="1:14" x14ac:dyDescent="0.25">
      <c r="A913" s="1">
        <v>39386</v>
      </c>
      <c r="B913" s="11">
        <v>18.53</v>
      </c>
      <c r="C913" s="11">
        <v>19.809999999999999</v>
      </c>
      <c r="D913">
        <v>59216.29</v>
      </c>
      <c r="E913">
        <v>54180.08</v>
      </c>
      <c r="F913">
        <v>107337.64</v>
      </c>
      <c r="G913">
        <v>98223.01</v>
      </c>
      <c r="H913">
        <f>(1/(1-91/360*VLOOKUP($A913,Tbills!$B$4:$C$974,2,1)/100))^((1)/91)-1</f>
        <v>1.0943795122275723E-4</v>
      </c>
      <c r="I913">
        <f t="shared" si="42"/>
        <v>14.526207634400745</v>
      </c>
      <c r="K913">
        <f t="shared" si="44"/>
        <v>10.43899793826977</v>
      </c>
      <c r="N913">
        <f t="shared" si="43"/>
        <v>10.107442113726945</v>
      </c>
    </row>
    <row r="914" spans="1:14" x14ac:dyDescent="0.25">
      <c r="A914" s="1">
        <v>39387</v>
      </c>
      <c r="B914" s="11">
        <v>23.21</v>
      </c>
      <c r="C914" s="11">
        <v>22.99</v>
      </c>
      <c r="D914">
        <v>67624.25</v>
      </c>
      <c r="E914">
        <v>61867.03</v>
      </c>
      <c r="F914">
        <v>113653.12</v>
      </c>
      <c r="G914">
        <v>103991.46</v>
      </c>
      <c r="H914">
        <f>(1/(1-91/360*VLOOKUP($A914,Tbills!$B$4:$C$974,2,1)/100))^((1)/91)-1</f>
        <v>1.0943795122275723E-4</v>
      </c>
      <c r="I914">
        <f t="shared" si="42"/>
        <v>13.495383259097565</v>
      </c>
      <c r="K914">
        <f t="shared" si="44"/>
        <v>8.957518764430894</v>
      </c>
      <c r="N914">
        <f t="shared" si="43"/>
        <v>8.6740489700259236</v>
      </c>
    </row>
    <row r="915" spans="1:14" x14ac:dyDescent="0.25">
      <c r="A915" s="1">
        <v>39388</v>
      </c>
      <c r="B915" s="11">
        <v>23.01</v>
      </c>
      <c r="C915" s="11">
        <v>23.22</v>
      </c>
      <c r="D915">
        <v>69536.639999999999</v>
      </c>
      <c r="E915">
        <v>63609.84</v>
      </c>
      <c r="F915">
        <v>118366.84</v>
      </c>
      <c r="G915">
        <v>108293.09</v>
      </c>
      <c r="H915">
        <f>(1/(1-91/360*VLOOKUP($A915,Tbills!$B$4:$C$974,2,1)/100))^((1)/91)-1</f>
        <v>1.0943795122275723E-4</v>
      </c>
      <c r="I915">
        <f t="shared" si="42"/>
        <v>13.304952764148096</v>
      </c>
      <c r="K915">
        <f t="shared" si="44"/>
        <v>8.7047777314023804</v>
      </c>
      <c r="N915">
        <f t="shared" si="43"/>
        <v>8.4303095458129071</v>
      </c>
    </row>
    <row r="916" spans="1:14" x14ac:dyDescent="0.25">
      <c r="A916" s="1">
        <v>39391</v>
      </c>
      <c r="B916" s="11">
        <v>24.31</v>
      </c>
      <c r="C916" s="11">
        <v>24.05</v>
      </c>
      <c r="D916">
        <v>72270.06</v>
      </c>
      <c r="E916">
        <v>66089.39</v>
      </c>
      <c r="F916">
        <v>121365.46</v>
      </c>
      <c r="G916">
        <v>111000.95</v>
      </c>
      <c r="H916">
        <f>(1/(1-91/360*VLOOKUP($A916,Tbills!$B$4:$C$974,2,1)/100))^((1)/91)-1</f>
        <v>9.9061131074718034E-5</v>
      </c>
      <c r="I916">
        <f t="shared" si="42"/>
        <v>13.044616609679382</v>
      </c>
      <c r="K916">
        <f t="shared" si="44"/>
        <v>8.3642914174082712</v>
      </c>
      <c r="N916">
        <f t="shared" si="43"/>
        <v>8.1034520558509335</v>
      </c>
    </row>
    <row r="917" spans="1:14" x14ac:dyDescent="0.25">
      <c r="A917" s="1">
        <v>39392</v>
      </c>
      <c r="B917" s="11">
        <v>21.39</v>
      </c>
      <c r="C917" s="11">
        <v>22.27</v>
      </c>
      <c r="D917">
        <v>68621.91</v>
      </c>
      <c r="E917">
        <v>62746.69</v>
      </c>
      <c r="F917">
        <v>118847.77</v>
      </c>
      <c r="G917">
        <v>108687.27</v>
      </c>
      <c r="H917">
        <f>(1/(1-91/360*VLOOKUP($A917,Tbills!$B$4:$C$974,2,1)/100))^((1)/91)-1</f>
        <v>9.9061131074718034E-5</v>
      </c>
      <c r="I917">
        <f t="shared" si="42"/>
        <v>13.374156858410077</v>
      </c>
      <c r="K917">
        <f t="shared" si="44"/>
        <v>8.7869351773206059</v>
      </c>
      <c r="N917">
        <f t="shared" si="43"/>
        <v>8.5138406968297815</v>
      </c>
    </row>
    <row r="918" spans="1:14" x14ac:dyDescent="0.25">
      <c r="A918" s="1">
        <v>39393</v>
      </c>
      <c r="B918" s="11">
        <v>26.49</v>
      </c>
      <c r="C918" s="11">
        <v>25.38</v>
      </c>
      <c r="D918">
        <v>76157.440000000002</v>
      </c>
      <c r="E918">
        <v>69630.83</v>
      </c>
      <c r="F918">
        <v>127332.8</v>
      </c>
      <c r="G918">
        <v>116436.13</v>
      </c>
      <c r="H918">
        <f>(1/(1-91/360*VLOOKUP($A918,Tbills!$B$4:$C$974,2,1)/100))^((1)/91)-1</f>
        <v>9.9061131074718034E-5</v>
      </c>
      <c r="I918">
        <f t="shared" si="42"/>
        <v>12.640167101989567</v>
      </c>
      <c r="K918">
        <f t="shared" si="44"/>
        <v>7.8225280678394062</v>
      </c>
      <c r="N918">
        <f t="shared" si="43"/>
        <v>7.5802305222611679</v>
      </c>
    </row>
    <row r="919" spans="1:14" x14ac:dyDescent="0.25">
      <c r="A919" s="1">
        <v>39394</v>
      </c>
      <c r="B919" s="11">
        <v>26.16</v>
      </c>
      <c r="C919" s="11">
        <v>25.56</v>
      </c>
      <c r="D919">
        <v>75838.94</v>
      </c>
      <c r="E919">
        <v>69332.72</v>
      </c>
      <c r="F919">
        <v>126011.98</v>
      </c>
      <c r="G919">
        <v>115216.81</v>
      </c>
      <c r="H919">
        <f>(1/(1-91/360*VLOOKUP($A919,Tbills!$B$4:$C$974,2,1)/100))^((1)/91)-1</f>
        <v>9.9061131074718034E-5</v>
      </c>
      <c r="I919">
        <f t="shared" si="42"/>
        <v>12.666895537908283</v>
      </c>
      <c r="K919">
        <f t="shared" si="44"/>
        <v>7.8556527074196865</v>
      </c>
      <c r="N919">
        <f t="shared" si="43"/>
        <v>7.6131562678055831</v>
      </c>
    </row>
    <row r="920" spans="1:14" x14ac:dyDescent="0.25">
      <c r="A920" s="1">
        <v>39395</v>
      </c>
      <c r="B920" s="11">
        <v>28.5</v>
      </c>
      <c r="C920" s="11">
        <v>27.04</v>
      </c>
      <c r="D920">
        <v>80199.12</v>
      </c>
      <c r="E920">
        <v>73311.98</v>
      </c>
      <c r="F920">
        <v>129508.7</v>
      </c>
      <c r="G920">
        <v>118402.56</v>
      </c>
      <c r="H920">
        <f>(1/(1-91/360*VLOOKUP($A920,Tbills!$B$4:$C$974,2,1)/100))^((1)/91)-1</f>
        <v>9.9061131074718034E-5</v>
      </c>
      <c r="I920">
        <f t="shared" si="42"/>
        <v>12.303075432988738</v>
      </c>
      <c r="K920">
        <f t="shared" si="44"/>
        <v>7.4044430029993915</v>
      </c>
      <c r="N920">
        <f t="shared" si="43"/>
        <v>7.1766546691292961</v>
      </c>
    </row>
    <row r="921" spans="1:14" x14ac:dyDescent="0.25">
      <c r="A921" s="1">
        <v>39398</v>
      </c>
      <c r="B921" s="11">
        <v>31.09</v>
      </c>
      <c r="C921" s="11">
        <v>27.54</v>
      </c>
      <c r="D921">
        <v>81408.05</v>
      </c>
      <c r="E921">
        <v>74395.3</v>
      </c>
      <c r="F921">
        <v>129932.67</v>
      </c>
      <c r="G921">
        <v>118754.98</v>
      </c>
      <c r="H921">
        <f>(1/(1-91/360*VLOOKUP($A921,Tbills!$B$4:$C$974,2,1)/100))^((1)/91)-1</f>
        <v>9.9061131074718034E-5</v>
      </c>
      <c r="I921">
        <f t="shared" si="42"/>
        <v>12.211221565351025</v>
      </c>
      <c r="K921">
        <f t="shared" si="44"/>
        <v>7.2940094148059353</v>
      </c>
      <c r="N921">
        <f t="shared" si="43"/>
        <v>7.0719231342593822</v>
      </c>
    </row>
    <row r="922" spans="1:14" x14ac:dyDescent="0.25">
      <c r="A922" s="1">
        <v>39399</v>
      </c>
      <c r="B922" s="11">
        <v>24.1</v>
      </c>
      <c r="C922" s="11">
        <v>24.66</v>
      </c>
      <c r="D922">
        <v>75053.69</v>
      </c>
      <c r="E922">
        <v>68580.95</v>
      </c>
      <c r="F922">
        <v>125414.31</v>
      </c>
      <c r="G922">
        <v>114613.56</v>
      </c>
      <c r="H922">
        <f>(1/(1-91/360*VLOOKUP($A922,Tbills!$B$4:$C$974,2,1)/100))^((1)/91)-1</f>
        <v>9.5697802015015654E-5</v>
      </c>
      <c r="I922">
        <f t="shared" si="42"/>
        <v>12.688074125842101</v>
      </c>
      <c r="K922">
        <f t="shared" si="44"/>
        <v>7.863705010355071</v>
      </c>
      <c r="N922">
        <f t="shared" si="43"/>
        <v>7.6251011896411587</v>
      </c>
    </row>
    <row r="923" spans="1:14" x14ac:dyDescent="0.25">
      <c r="A923" s="1">
        <v>39400</v>
      </c>
      <c r="B923" s="11">
        <v>25.94</v>
      </c>
      <c r="C923" s="11">
        <v>25.65</v>
      </c>
      <c r="D923">
        <v>76253.929999999993</v>
      </c>
      <c r="E923">
        <v>69671.12</v>
      </c>
      <c r="F923">
        <v>124874.38</v>
      </c>
      <c r="G923">
        <v>114109.17</v>
      </c>
      <c r="H923">
        <f>(1/(1-91/360*VLOOKUP($A923,Tbills!$B$4:$C$974,2,1)/100))^((1)/91)-1</f>
        <v>9.5697802015015654E-5</v>
      </c>
      <c r="I923">
        <f t="shared" si="42"/>
        <v>12.586901032119069</v>
      </c>
      <c r="K923">
        <f t="shared" si="44"/>
        <v>7.7383422950506207</v>
      </c>
      <c r="N923">
        <f t="shared" si="43"/>
        <v>7.5043323432628908</v>
      </c>
    </row>
    <row r="924" spans="1:14" x14ac:dyDescent="0.25">
      <c r="A924" s="1">
        <v>39401</v>
      </c>
      <c r="B924" s="11">
        <v>28.06</v>
      </c>
      <c r="C924" s="11">
        <v>27.44</v>
      </c>
      <c r="D924">
        <v>81232.539999999994</v>
      </c>
      <c r="E924">
        <v>74213.279999999999</v>
      </c>
      <c r="F924">
        <v>128806.73</v>
      </c>
      <c r="G924">
        <v>117691.6</v>
      </c>
      <c r="H924">
        <f>(1/(1-91/360*VLOOKUP($A924,Tbills!$B$4:$C$974,2,1)/100))^((1)/91)-1</f>
        <v>9.5697802015015654E-5</v>
      </c>
      <c r="I924">
        <f t="shared" si="42"/>
        <v>12.17628699667427</v>
      </c>
      <c r="K924">
        <f t="shared" si="44"/>
        <v>7.233509555826819</v>
      </c>
      <c r="N924">
        <f t="shared" si="43"/>
        <v>7.0155045048723119</v>
      </c>
    </row>
    <row r="925" spans="1:14" x14ac:dyDescent="0.25">
      <c r="A925" s="1">
        <v>39402</v>
      </c>
      <c r="B925" s="11">
        <v>25.49</v>
      </c>
      <c r="C925" s="11">
        <v>26.44</v>
      </c>
      <c r="D925">
        <v>80070.94</v>
      </c>
      <c r="E925">
        <v>73144.95</v>
      </c>
      <c r="F925">
        <v>131077.81</v>
      </c>
      <c r="G925">
        <v>119755.44</v>
      </c>
      <c r="H925">
        <f>(1/(1-91/360*VLOOKUP($A925,Tbills!$B$4:$C$974,2,1)/100))^((1)/91)-1</f>
        <v>9.5697802015015654E-5</v>
      </c>
      <c r="I925">
        <f t="shared" si="42"/>
        <v>12.26360907168773</v>
      </c>
      <c r="K925">
        <f t="shared" si="44"/>
        <v>7.3372970807766835</v>
      </c>
      <c r="N925">
        <f t="shared" si="43"/>
        <v>7.1169133326461615</v>
      </c>
    </row>
    <row r="926" spans="1:14" x14ac:dyDescent="0.25">
      <c r="A926" s="1">
        <v>39405</v>
      </c>
      <c r="B926" s="11">
        <v>26.01</v>
      </c>
      <c r="C926" s="11">
        <v>25.66</v>
      </c>
      <c r="D926">
        <v>81300.27</v>
      </c>
      <c r="E926">
        <v>74246.95</v>
      </c>
      <c r="F926">
        <v>134415.56</v>
      </c>
      <c r="G926">
        <v>122770.49</v>
      </c>
      <c r="H926">
        <f>(1/(1-91/360*VLOOKUP($A926,Tbills!$B$4:$C$974,2,1)/100))^((1)/91)-1</f>
        <v>9.4576923533651325E-5</v>
      </c>
      <c r="I926">
        <f t="shared" si="42"/>
        <v>12.170277125464828</v>
      </c>
      <c r="K926">
        <f t="shared" si="44"/>
        <v>7.2257438266596345</v>
      </c>
      <c r="N926">
        <f t="shared" si="43"/>
        <v>7.01092481390193</v>
      </c>
    </row>
    <row r="927" spans="1:14" x14ac:dyDescent="0.25">
      <c r="A927" s="1">
        <v>39406</v>
      </c>
      <c r="B927" s="11">
        <v>24.88</v>
      </c>
      <c r="C927" s="11">
        <v>26.09</v>
      </c>
      <c r="D927">
        <v>79094.17</v>
      </c>
      <c r="E927">
        <v>72225.22</v>
      </c>
      <c r="F927">
        <v>133551.85</v>
      </c>
      <c r="G927">
        <v>121970</v>
      </c>
      <c r="H927">
        <f>(1/(1-91/360*VLOOKUP($A927,Tbills!$B$4:$C$974,2,1)/100))^((1)/91)-1</f>
        <v>9.4576923533651325E-5</v>
      </c>
      <c r="I927">
        <f t="shared" si="42"/>
        <v>12.335653191053728</v>
      </c>
      <c r="K927">
        <f t="shared" si="44"/>
        <v>7.4221537194729228</v>
      </c>
      <c r="N927">
        <f t="shared" si="43"/>
        <v>7.2022456901785068</v>
      </c>
    </row>
    <row r="928" spans="1:14" x14ac:dyDescent="0.25">
      <c r="A928" s="1">
        <v>39407</v>
      </c>
      <c r="B928" s="11">
        <v>26.84</v>
      </c>
      <c r="C928" s="11">
        <v>27.42</v>
      </c>
      <c r="D928">
        <v>81004.990000000005</v>
      </c>
      <c r="E928">
        <v>73963.259999999995</v>
      </c>
      <c r="F928">
        <v>135300.71</v>
      </c>
      <c r="G928">
        <v>123555.66</v>
      </c>
      <c r="H928">
        <f>(1/(1-91/360*VLOOKUP($A928,Tbills!$B$4:$C$974,2,1)/100))^((1)/91)-1</f>
        <v>9.4576923533651325E-5</v>
      </c>
      <c r="I928">
        <f t="shared" si="42"/>
        <v>12.186912359103419</v>
      </c>
      <c r="K928">
        <f t="shared" si="44"/>
        <v>7.2432083771378899</v>
      </c>
      <c r="N928">
        <f t="shared" si="43"/>
        <v>7.0293344231829025</v>
      </c>
    </row>
    <row r="929" spans="1:14" x14ac:dyDescent="0.25">
      <c r="A929" s="1">
        <v>39409</v>
      </c>
      <c r="B929" s="11">
        <v>25.96</v>
      </c>
      <c r="C929" s="11">
        <v>25.97</v>
      </c>
      <c r="D929">
        <v>78179.759999999995</v>
      </c>
      <c r="E929">
        <v>71369.64</v>
      </c>
      <c r="F929">
        <v>133229.37</v>
      </c>
      <c r="G929">
        <v>121640.75</v>
      </c>
      <c r="H929">
        <f>(1/(1-91/360*VLOOKUP($A929,Tbills!$B$4:$C$974,2,1)/100))^((1)/91)-1</f>
        <v>9.4576923533651325E-5</v>
      </c>
      <c r="I929">
        <f t="shared" si="42"/>
        <v>12.39994199586158</v>
      </c>
      <c r="K929">
        <f t="shared" si="44"/>
        <v>7.4965027510631614</v>
      </c>
      <c r="N929">
        <f t="shared" si="43"/>
        <v>7.2766654388372745</v>
      </c>
    </row>
    <row r="930" spans="1:14" x14ac:dyDescent="0.25">
      <c r="A930" s="1">
        <v>39412</v>
      </c>
      <c r="B930" s="11">
        <v>28.91</v>
      </c>
      <c r="C930" s="11">
        <v>28.44</v>
      </c>
      <c r="D930">
        <v>82464.149999999994</v>
      </c>
      <c r="E930">
        <v>75260.58</v>
      </c>
      <c r="F930">
        <v>134591.74</v>
      </c>
      <c r="G930">
        <v>122850.1</v>
      </c>
      <c r="H930">
        <f>(1/(1-91/360*VLOOKUP($A930,Tbills!$B$4:$C$974,2,1)/100))^((1)/91)-1</f>
        <v>8.8554181024269596E-5</v>
      </c>
      <c r="I930">
        <f t="shared" si="42"/>
        <v>12.060989313690341</v>
      </c>
      <c r="K930">
        <f t="shared" si="44"/>
        <v>7.0868170621834246</v>
      </c>
      <c r="N930">
        <f t="shared" si="43"/>
        <v>6.8811439074403298</v>
      </c>
    </row>
    <row r="931" spans="1:14" x14ac:dyDescent="0.25">
      <c r="A931" s="1">
        <v>39413</v>
      </c>
      <c r="B931" s="11">
        <v>26.28</v>
      </c>
      <c r="C931" s="11">
        <v>26.59</v>
      </c>
      <c r="D931">
        <v>80554.83</v>
      </c>
      <c r="E931">
        <v>73511.38</v>
      </c>
      <c r="F931">
        <v>132998.16</v>
      </c>
      <c r="G931">
        <v>121384.66</v>
      </c>
      <c r="H931">
        <f>(1/(1-91/360*VLOOKUP($A931,Tbills!$B$4:$C$974,2,1)/100))^((1)/91)-1</f>
        <v>8.8554181024269596E-5</v>
      </c>
      <c r="I931">
        <f t="shared" si="42"/>
        <v>12.200831993488853</v>
      </c>
      <c r="K931">
        <f t="shared" si="44"/>
        <v>7.2511905192487225</v>
      </c>
      <c r="N931">
        <f t="shared" si="43"/>
        <v>7.0414379622477483</v>
      </c>
    </row>
    <row r="932" spans="1:14" x14ac:dyDescent="0.25">
      <c r="A932" s="1">
        <v>39414</v>
      </c>
      <c r="B932" s="11">
        <v>24.11</v>
      </c>
      <c r="C932" s="11">
        <v>24.25</v>
      </c>
      <c r="D932">
        <v>74378.67</v>
      </c>
      <c r="E932">
        <v>67868.73</v>
      </c>
      <c r="F932">
        <v>125826.19</v>
      </c>
      <c r="G932">
        <v>114828.2</v>
      </c>
      <c r="H932">
        <f>(1/(1-91/360*VLOOKUP($A932,Tbills!$B$4:$C$974,2,1)/100))^((1)/91)-1</f>
        <v>8.8554181024269596E-5</v>
      </c>
      <c r="I932">
        <f t="shared" si="42"/>
        <v>12.668763250160984</v>
      </c>
      <c r="K932">
        <f t="shared" si="44"/>
        <v>7.8074200139955545</v>
      </c>
      <c r="N932">
        <f t="shared" si="43"/>
        <v>7.5823217233447613</v>
      </c>
    </row>
    <row r="933" spans="1:14" x14ac:dyDescent="0.25">
      <c r="A933" s="1">
        <v>39415</v>
      </c>
      <c r="B933" s="11">
        <v>23.97</v>
      </c>
      <c r="C933" s="11">
        <v>24.5</v>
      </c>
      <c r="D933">
        <v>75141.56</v>
      </c>
      <c r="E933">
        <v>68558.84</v>
      </c>
      <c r="F933">
        <v>126289.9</v>
      </c>
      <c r="G933">
        <v>115241.21</v>
      </c>
      <c r="H933">
        <f>(1/(1-91/360*VLOOKUP($A933,Tbills!$B$4:$C$974,2,1)/100))^((1)/91)-1</f>
        <v>8.8554181024269596E-5</v>
      </c>
      <c r="I933">
        <f t="shared" si="42"/>
        <v>12.604025262315952</v>
      </c>
      <c r="K933">
        <f t="shared" si="44"/>
        <v>7.7276718441607333</v>
      </c>
      <c r="N933">
        <f t="shared" si="43"/>
        <v>7.505609385891403</v>
      </c>
    </row>
    <row r="934" spans="1:14" x14ac:dyDescent="0.25">
      <c r="A934" s="1">
        <v>39416</v>
      </c>
      <c r="B934" s="11">
        <v>22.87</v>
      </c>
      <c r="C934" s="11">
        <v>23.93</v>
      </c>
      <c r="D934">
        <v>73378.77</v>
      </c>
      <c r="E934">
        <v>66944.41</v>
      </c>
      <c r="F934">
        <v>124471.74</v>
      </c>
      <c r="G934">
        <v>113571.91</v>
      </c>
      <c r="H934">
        <f>(1/(1-91/360*VLOOKUP($A934,Tbills!$B$4:$C$974,2,1)/100))^((1)/91)-1</f>
        <v>8.8554181024269596E-5</v>
      </c>
      <c r="I934">
        <f t="shared" si="42"/>
        <v>12.752093734881701</v>
      </c>
      <c r="K934">
        <f t="shared" si="44"/>
        <v>7.9092753917824172</v>
      </c>
      <c r="N934">
        <f t="shared" si="43"/>
        <v>7.6827483428813759</v>
      </c>
    </row>
    <row r="935" spans="1:14" x14ac:dyDescent="0.25">
      <c r="A935" s="1">
        <v>39419</v>
      </c>
      <c r="B935" s="11">
        <v>23.61</v>
      </c>
      <c r="C935" s="11">
        <v>24.3</v>
      </c>
      <c r="D935">
        <v>73801.09</v>
      </c>
      <c r="E935">
        <v>67311.91</v>
      </c>
      <c r="F935">
        <v>124379.53</v>
      </c>
      <c r="G935">
        <v>113457.60000000001</v>
      </c>
      <c r="H935">
        <f>(1/(1-91/360*VLOOKUP($A935,Tbills!$B$4:$C$974,2,1)/100))^((1)/91)-1</f>
        <v>8.4494214696473335E-5</v>
      </c>
      <c r="I935">
        <f t="shared" si="42"/>
        <v>12.716098648125552</v>
      </c>
      <c r="K935">
        <f t="shared" si="44"/>
        <v>7.8647573875342873</v>
      </c>
      <c r="N935">
        <f t="shared" si="43"/>
        <v>7.6417549872420967</v>
      </c>
    </row>
    <row r="936" spans="1:14" x14ac:dyDescent="0.25">
      <c r="A936" s="1">
        <v>39420</v>
      </c>
      <c r="B936" s="11">
        <v>23.79</v>
      </c>
      <c r="C936" s="11">
        <v>24.65</v>
      </c>
      <c r="D936">
        <v>74483.789999999994</v>
      </c>
      <c r="E936">
        <v>67928.89</v>
      </c>
      <c r="F936">
        <v>127298.85</v>
      </c>
      <c r="G936">
        <v>116110.99</v>
      </c>
      <c r="H936">
        <f>(1/(1-91/360*VLOOKUP($A936,Tbills!$B$4:$C$974,2,1)/100))^((1)/91)-1</f>
        <v>8.4494214696473335E-5</v>
      </c>
      <c r="I936">
        <f t="shared" si="42"/>
        <v>12.657491409234366</v>
      </c>
      <c r="K936">
        <f t="shared" si="44"/>
        <v>7.792306188078272</v>
      </c>
      <c r="N936">
        <f t="shared" si="43"/>
        <v>7.5720704869960054</v>
      </c>
    </row>
    <row r="937" spans="1:14" x14ac:dyDescent="0.25">
      <c r="A937" s="1">
        <v>39421</v>
      </c>
      <c r="B937" s="11">
        <v>22.53</v>
      </c>
      <c r="C937" s="11">
        <v>23.33</v>
      </c>
      <c r="D937">
        <v>70971.64</v>
      </c>
      <c r="E937">
        <v>64720.09</v>
      </c>
      <c r="F937">
        <v>123652.06</v>
      </c>
      <c r="G937">
        <v>112774.89</v>
      </c>
      <c r="H937">
        <f>(1/(1-91/360*VLOOKUP($A937,Tbills!$B$4:$C$974,2,1)/100))^((1)/91)-1</f>
        <v>8.4494214696473335E-5</v>
      </c>
      <c r="I937">
        <f t="shared" si="42"/>
        <v>12.956109155846137</v>
      </c>
      <c r="K937">
        <f t="shared" si="44"/>
        <v>8.1600162175250261</v>
      </c>
      <c r="N937">
        <f t="shared" si="43"/>
        <v>7.9301339026119946</v>
      </c>
    </row>
    <row r="938" spans="1:14" x14ac:dyDescent="0.25">
      <c r="A938" s="1">
        <v>39422</v>
      </c>
      <c r="B938" s="11">
        <v>20.96</v>
      </c>
      <c r="C938" s="11">
        <v>22.1</v>
      </c>
      <c r="D938">
        <v>67388.09</v>
      </c>
      <c r="E938">
        <v>61446.73</v>
      </c>
      <c r="F938">
        <v>119241.75</v>
      </c>
      <c r="G938">
        <v>108743.01</v>
      </c>
      <c r="H938">
        <f>(1/(1-91/360*VLOOKUP($A938,Tbills!$B$4:$C$974,2,1)/100))^((1)/91)-1</f>
        <v>8.4494214696473335E-5</v>
      </c>
      <c r="I938">
        <f t="shared" si="42"/>
        <v>13.283405182700029</v>
      </c>
      <c r="K938">
        <f t="shared" si="44"/>
        <v>8.5723275940662376</v>
      </c>
      <c r="N938">
        <f t="shared" si="43"/>
        <v>8.3316135551208159</v>
      </c>
    </row>
    <row r="939" spans="1:14" x14ac:dyDescent="0.25">
      <c r="A939" s="1">
        <v>39423</v>
      </c>
      <c r="B939" s="11">
        <v>20.85</v>
      </c>
      <c r="C939" s="11">
        <v>22.18</v>
      </c>
      <c r="D939">
        <v>68348.33</v>
      </c>
      <c r="E939">
        <v>62317.120000000003</v>
      </c>
      <c r="F939">
        <v>119952.07</v>
      </c>
      <c r="G939">
        <v>109381.6</v>
      </c>
      <c r="H939">
        <f>(1/(1-91/360*VLOOKUP($A939,Tbills!$B$4:$C$974,2,1)/100))^((1)/91)-1</f>
        <v>8.4494214696473335E-5</v>
      </c>
      <c r="I939">
        <f t="shared" si="42"/>
        <v>13.188982498420616</v>
      </c>
      <c r="K939">
        <f t="shared" si="44"/>
        <v>8.4505073789109222</v>
      </c>
      <c r="N939">
        <f t="shared" si="43"/>
        <v>8.2139868572922765</v>
      </c>
    </row>
    <row r="940" spans="1:14" x14ac:dyDescent="0.25">
      <c r="A940" s="1">
        <v>39426</v>
      </c>
      <c r="B940" s="11">
        <v>20.74</v>
      </c>
      <c r="C940" s="11">
        <v>21.93</v>
      </c>
      <c r="D940">
        <v>66940.38</v>
      </c>
      <c r="E940">
        <v>61017.62</v>
      </c>
      <c r="F940">
        <v>118662.63</v>
      </c>
      <c r="G940">
        <v>108178.06</v>
      </c>
      <c r="H940">
        <f>(1/(1-91/360*VLOOKUP($A940,Tbills!$B$4:$C$974,2,1)/100))^((1)/91)-1</f>
        <v>8.3654410946598645E-5</v>
      </c>
      <c r="I940">
        <f t="shared" si="42"/>
        <v>13.325457005434655</v>
      </c>
      <c r="K940">
        <f t="shared" si="44"/>
        <v>8.6255206359855929</v>
      </c>
      <c r="N940">
        <f t="shared" si="43"/>
        <v>8.3864684270597287</v>
      </c>
    </row>
    <row r="941" spans="1:14" x14ac:dyDescent="0.25">
      <c r="A941" s="1">
        <v>39427</v>
      </c>
      <c r="B941" s="11">
        <v>23.59</v>
      </c>
      <c r="C941" s="11">
        <v>24.12</v>
      </c>
      <c r="D941">
        <v>70517.58</v>
      </c>
      <c r="E941">
        <v>64273.21</v>
      </c>
      <c r="F941">
        <v>122250.14</v>
      </c>
      <c r="G941">
        <v>111439.54</v>
      </c>
      <c r="H941">
        <f>(1/(1-91/360*VLOOKUP($A941,Tbills!$B$4:$C$974,2,1)/100))^((1)/91)-1</f>
        <v>8.3654410946598645E-5</v>
      </c>
      <c r="I941">
        <f t="shared" si="42"/>
        <v>12.969630110206545</v>
      </c>
      <c r="K941">
        <f t="shared" si="44"/>
        <v>8.1649264035728262</v>
      </c>
      <c r="N941">
        <f t="shared" si="43"/>
        <v>7.9393796057175754</v>
      </c>
    </row>
    <row r="942" spans="1:14" x14ac:dyDescent="0.25">
      <c r="A942" s="1">
        <v>39428</v>
      </c>
      <c r="B942" s="11">
        <v>22.47</v>
      </c>
      <c r="C942" s="11">
        <v>23.29</v>
      </c>
      <c r="D942">
        <v>69621.100000000006</v>
      </c>
      <c r="E942">
        <v>63450.73</v>
      </c>
      <c r="F942">
        <v>120137.19</v>
      </c>
      <c r="G942">
        <v>109504.12</v>
      </c>
      <c r="H942">
        <f>(1/(1-91/360*VLOOKUP($A942,Tbills!$B$4:$C$974,2,1)/100))^((1)/91)-1</f>
        <v>8.3654410946598645E-5</v>
      </c>
      <c r="I942">
        <f t="shared" si="42"/>
        <v>13.052274114355317</v>
      </c>
      <c r="K942">
        <f t="shared" si="44"/>
        <v>8.2690247332374991</v>
      </c>
      <c r="N942">
        <f t="shared" si="43"/>
        <v>8.0413521059583868</v>
      </c>
    </row>
    <row r="943" spans="1:14" x14ac:dyDescent="0.25">
      <c r="A943" s="1">
        <v>39429</v>
      </c>
      <c r="B943" s="11">
        <v>22.56</v>
      </c>
      <c r="C943" s="11">
        <v>23.52</v>
      </c>
      <c r="D943">
        <v>69978.81</v>
      </c>
      <c r="E943">
        <v>63771.43</v>
      </c>
      <c r="F943">
        <v>122501.16</v>
      </c>
      <c r="G943">
        <v>111649.7</v>
      </c>
      <c r="H943">
        <f>(1/(1-91/360*VLOOKUP($A943,Tbills!$B$4:$C$974,2,1)/100))^((1)/91)-1</f>
        <v>8.3654410946598645E-5</v>
      </c>
      <c r="I943">
        <f t="shared" si="42"/>
        <v>13.018950101302021</v>
      </c>
      <c r="K943">
        <f t="shared" si="44"/>
        <v>8.22684728834043</v>
      </c>
      <c r="N943">
        <f t="shared" si="43"/>
        <v>8.0010819543425704</v>
      </c>
    </row>
    <row r="944" spans="1:14" x14ac:dyDescent="0.25">
      <c r="A944" s="1">
        <v>39430</v>
      </c>
      <c r="B944" s="11">
        <v>23.27</v>
      </c>
      <c r="C944" s="11">
        <v>24.21</v>
      </c>
      <c r="D944">
        <v>72034.25</v>
      </c>
      <c r="E944">
        <v>65639.210000000006</v>
      </c>
      <c r="F944">
        <v>124884.83</v>
      </c>
      <c r="G944">
        <v>113812.88</v>
      </c>
      <c r="H944">
        <f>(1/(1-91/360*VLOOKUP($A944,Tbills!$B$4:$C$974,2,1)/100))^((1)/91)-1</f>
        <v>8.3654410946598645E-5</v>
      </c>
      <c r="I944">
        <f t="shared" si="42"/>
        <v>12.827962385141914</v>
      </c>
      <c r="K944">
        <f t="shared" si="44"/>
        <v>7.985521974791566</v>
      </c>
      <c r="N944">
        <f t="shared" si="43"/>
        <v>7.7671034107153627</v>
      </c>
    </row>
    <row r="945" spans="1:14" x14ac:dyDescent="0.25">
      <c r="A945" s="1">
        <v>39433</v>
      </c>
      <c r="B945" s="11">
        <v>24.52</v>
      </c>
      <c r="C945" s="11">
        <v>25.53</v>
      </c>
      <c r="D945">
        <v>74479.320000000007</v>
      </c>
      <c r="E945">
        <v>67850.740000000005</v>
      </c>
      <c r="F945">
        <v>129040.7</v>
      </c>
      <c r="G945">
        <v>117571.74</v>
      </c>
      <c r="H945">
        <f>(1/(1-91/360*VLOOKUP($A945,Tbills!$B$4:$C$974,2,1)/100))^((1)/91)-1</f>
        <v>8.3654410946598645E-5</v>
      </c>
      <c r="I945">
        <f t="shared" si="42"/>
        <v>12.610876452379072</v>
      </c>
      <c r="K945">
        <f t="shared" si="44"/>
        <v>7.7153939554673139</v>
      </c>
      <c r="N945">
        <f t="shared" si="43"/>
        <v>7.506463376420176</v>
      </c>
    </row>
    <row r="946" spans="1:14" x14ac:dyDescent="0.25">
      <c r="A946" s="1">
        <v>39434</v>
      </c>
      <c r="B946" s="11">
        <v>22.64</v>
      </c>
      <c r="C946" s="11">
        <v>24.67</v>
      </c>
      <c r="D946">
        <v>71851.69</v>
      </c>
      <c r="E946">
        <v>65451.29</v>
      </c>
      <c r="F946">
        <v>126176.44</v>
      </c>
      <c r="G946">
        <v>114952.22</v>
      </c>
      <c r="H946">
        <f>(1/(1-91/360*VLOOKUP($A946,Tbills!$B$4:$C$974,2,1)/100))^((1)/91)-1</f>
        <v>8.3654410946598645E-5</v>
      </c>
      <c r="I946">
        <f t="shared" si="42"/>
        <v>12.833525747518596</v>
      </c>
      <c r="K946">
        <f t="shared" si="44"/>
        <v>7.9878664122642444</v>
      </c>
      <c r="N946">
        <f t="shared" si="43"/>
        <v>7.7722820405217243</v>
      </c>
    </row>
    <row r="947" spans="1:14" x14ac:dyDescent="0.25">
      <c r="A947" s="1">
        <v>39435</v>
      </c>
      <c r="B947" s="11">
        <v>21.68</v>
      </c>
      <c r="C947" s="11">
        <v>23.81</v>
      </c>
      <c r="D947">
        <v>71419.05</v>
      </c>
      <c r="E947">
        <v>65051.71</v>
      </c>
      <c r="F947">
        <v>125580.04</v>
      </c>
      <c r="G947">
        <v>114399.26</v>
      </c>
      <c r="H947">
        <f>(1/(1-91/360*VLOOKUP($A947,Tbills!$B$4:$C$974,2,1)/100))^((1)/91)-1</f>
        <v>8.3654410946598645E-5</v>
      </c>
      <c r="I947">
        <f t="shared" si="42"/>
        <v>12.872365029685332</v>
      </c>
      <c r="K947">
        <f t="shared" si="44"/>
        <v>8.0362580124981928</v>
      </c>
      <c r="N947">
        <f t="shared" si="43"/>
        <v>7.8200967395828869</v>
      </c>
    </row>
    <row r="948" spans="1:14" x14ac:dyDescent="0.25">
      <c r="A948" s="1">
        <v>39436</v>
      </c>
      <c r="B948" s="11">
        <v>20.58</v>
      </c>
      <c r="C948" s="11">
        <v>22.87</v>
      </c>
      <c r="D948">
        <v>70688.929999999993</v>
      </c>
      <c r="E948">
        <v>64381.24</v>
      </c>
      <c r="F948">
        <v>124032.39</v>
      </c>
      <c r="G948">
        <v>112979.83</v>
      </c>
      <c r="H948">
        <f>(1/(1-91/360*VLOOKUP($A948,Tbills!$B$4:$C$974,2,1)/100))^((1)/91)-1</f>
        <v>8.3654410946598645E-5</v>
      </c>
      <c r="I948">
        <f t="shared" si="42"/>
        <v>12.938364223721035</v>
      </c>
      <c r="K948">
        <f t="shared" si="44"/>
        <v>8.118707354081014</v>
      </c>
      <c r="N948">
        <f t="shared" si="43"/>
        <v>7.9010650264042832</v>
      </c>
    </row>
    <row r="949" spans="1:14" x14ac:dyDescent="0.25">
      <c r="A949" s="1">
        <v>39437</v>
      </c>
      <c r="B949" s="11">
        <v>18.47</v>
      </c>
      <c r="C949" s="11">
        <v>21.5</v>
      </c>
      <c r="D949">
        <v>67648.97</v>
      </c>
      <c r="E949">
        <v>61607.16</v>
      </c>
      <c r="F949">
        <v>120567.71</v>
      </c>
      <c r="G949">
        <v>109814.44</v>
      </c>
      <c r="H949">
        <f>(1/(1-91/360*VLOOKUP($A949,Tbills!$B$4:$C$974,2,1)/100))^((1)/91)-1</f>
        <v>8.3654410946598645E-5</v>
      </c>
      <c r="I949">
        <f t="shared" si="42"/>
        <v>13.216766458853886</v>
      </c>
      <c r="K949">
        <f t="shared" si="44"/>
        <v>8.4681344566012715</v>
      </c>
      <c r="N949">
        <f t="shared" si="43"/>
        <v>8.2418933251405146</v>
      </c>
    </row>
    <row r="950" spans="1:14" x14ac:dyDescent="0.25">
      <c r="A950" s="1">
        <v>39440</v>
      </c>
      <c r="B950" s="11">
        <v>18.600000000000001</v>
      </c>
      <c r="C950" s="11">
        <v>21.14</v>
      </c>
      <c r="D950">
        <v>65258.1</v>
      </c>
      <c r="E950">
        <v>59414.36</v>
      </c>
      <c r="F950">
        <v>119654.51</v>
      </c>
      <c r="G950">
        <v>108955.13</v>
      </c>
      <c r="H950">
        <f>(1/(1-91/360*VLOOKUP($A950,Tbills!$B$4:$C$974,2,1)/100))^((1)/91)-1</f>
        <v>9.1495103510474962E-5</v>
      </c>
      <c r="I950">
        <f t="shared" si="42"/>
        <v>13.450930064612454</v>
      </c>
      <c r="K950">
        <f t="shared" si="44"/>
        <v>8.7683177379119801</v>
      </c>
      <c r="N950">
        <f t="shared" si="43"/>
        <v>8.5364442497454682</v>
      </c>
    </row>
    <row r="951" spans="1:14" x14ac:dyDescent="0.25">
      <c r="A951" s="1">
        <v>39442</v>
      </c>
      <c r="B951" s="11">
        <v>18.66</v>
      </c>
      <c r="C951" s="11">
        <v>20.93</v>
      </c>
      <c r="D951">
        <v>64802.89</v>
      </c>
      <c r="E951">
        <v>58989.04</v>
      </c>
      <c r="F951">
        <v>119348.54</v>
      </c>
      <c r="G951">
        <v>108656.58</v>
      </c>
      <c r="H951">
        <f>(1/(1-91/360*VLOOKUP($A951,Tbills!$B$4:$C$974,2,1)/100))^((1)/91)-1</f>
        <v>9.1495103510474962E-5</v>
      </c>
      <c r="I951">
        <f t="shared" si="42"/>
        <v>13.49837188443472</v>
      </c>
      <c r="K951">
        <f t="shared" si="44"/>
        <v>8.8302634778920748</v>
      </c>
      <c r="N951">
        <f t="shared" si="43"/>
        <v>8.5984900270742006</v>
      </c>
    </row>
    <row r="952" spans="1:14" x14ac:dyDescent="0.25">
      <c r="A952" s="1">
        <v>39443</v>
      </c>
      <c r="B952" s="11">
        <v>20.260000000000002</v>
      </c>
      <c r="C952" s="11">
        <v>22.05</v>
      </c>
      <c r="D952">
        <v>66873.33</v>
      </c>
      <c r="E952">
        <v>60868.33</v>
      </c>
      <c r="F952">
        <v>121626.86</v>
      </c>
      <c r="G952">
        <v>110720.85</v>
      </c>
      <c r="H952">
        <f>(1/(1-91/360*VLOOKUP($A952,Tbills!$B$4:$C$974,2,1)/100))^((1)/91)-1</f>
        <v>9.1495103510474962E-5</v>
      </c>
      <c r="I952">
        <f t="shared" si="42"/>
        <v>13.28300862377748</v>
      </c>
      <c r="K952">
        <f t="shared" si="44"/>
        <v>8.5485482046205359</v>
      </c>
      <c r="N952">
        <f t="shared" si="43"/>
        <v>8.3250105915627959</v>
      </c>
    </row>
    <row r="953" spans="1:14" x14ac:dyDescent="0.25">
      <c r="A953" s="1">
        <v>39444</v>
      </c>
      <c r="B953" s="11">
        <v>20.74</v>
      </c>
      <c r="C953" s="11">
        <v>22.56</v>
      </c>
      <c r="D953">
        <v>67247.95</v>
      </c>
      <c r="E953">
        <v>61203.74</v>
      </c>
      <c r="F953">
        <v>121603.26</v>
      </c>
      <c r="G953">
        <v>110689.24</v>
      </c>
      <c r="H953">
        <f>(1/(1-91/360*VLOOKUP($A953,Tbills!$B$4:$C$974,2,1)/100))^((1)/91)-1</f>
        <v>9.1495103510474962E-5</v>
      </c>
      <c r="I953">
        <f t="shared" si="42"/>
        <v>13.246066382855767</v>
      </c>
      <c r="K953">
        <f t="shared" si="44"/>
        <v>8.5010461648922551</v>
      </c>
      <c r="N953">
        <f t="shared" si="43"/>
        <v>8.279587581117422</v>
      </c>
    </row>
    <row r="954" spans="1:14" x14ac:dyDescent="0.25">
      <c r="A954" s="1">
        <v>39447</v>
      </c>
      <c r="B954" s="11">
        <v>22.5</v>
      </c>
      <c r="C954" s="11">
        <v>23.31</v>
      </c>
      <c r="D954">
        <v>68347.02</v>
      </c>
      <c r="E954">
        <v>62187.23</v>
      </c>
      <c r="F954">
        <v>124424.12</v>
      </c>
      <c r="G954">
        <v>113226.54</v>
      </c>
      <c r="H954">
        <f>(1/(1-91/360*VLOOKUP($A954,Tbills!$B$4:$C$974,2,1)/100))^((1)/91)-1</f>
        <v>9.2335513236285749E-5</v>
      </c>
      <c r="I954">
        <f t="shared" si="42"/>
        <v>13.138614148786701</v>
      </c>
      <c r="K954">
        <f t="shared" si="44"/>
        <v>8.3632731918265328</v>
      </c>
      <c r="N954">
        <f t="shared" si="43"/>
        <v>8.1478741748750512</v>
      </c>
    </row>
    <row r="955" spans="1:14" x14ac:dyDescent="0.25">
      <c r="A955" s="1">
        <v>39449</v>
      </c>
      <c r="B955" s="11">
        <v>23.17</v>
      </c>
      <c r="C955" s="11">
        <v>23.6</v>
      </c>
      <c r="D955">
        <v>69936.679999999993</v>
      </c>
      <c r="E955">
        <v>63622.14</v>
      </c>
      <c r="F955">
        <v>125688.31</v>
      </c>
      <c r="G955">
        <v>114356.05</v>
      </c>
      <c r="H955">
        <f>(1/(1-91/360*VLOOKUP($A955,Tbills!$B$4:$C$974,2,1)/100))^((1)/91)-1</f>
        <v>9.2335513236285749E-5</v>
      </c>
      <c r="I955">
        <f t="shared" si="42"/>
        <v>12.986357732820458</v>
      </c>
      <c r="K955">
        <f t="shared" si="44"/>
        <v>8.1695377255270163</v>
      </c>
      <c r="N955">
        <f t="shared" si="43"/>
        <v>7.9607510525559455</v>
      </c>
    </row>
    <row r="956" spans="1:14" x14ac:dyDescent="0.25">
      <c r="A956" s="1">
        <v>39450</v>
      </c>
      <c r="B956" s="11">
        <v>22.49</v>
      </c>
      <c r="C956" s="11">
        <v>22.81</v>
      </c>
      <c r="D956">
        <v>69350.09</v>
      </c>
      <c r="E956">
        <v>63082.63</v>
      </c>
      <c r="F956">
        <v>125673.84</v>
      </c>
      <c r="G956">
        <v>114332.33</v>
      </c>
      <c r="H956">
        <f>(1/(1-91/360*VLOOKUP($A956,Tbills!$B$4:$C$974,2,1)/100))^((1)/91)-1</f>
        <v>9.2335513236285749E-5</v>
      </c>
      <c r="I956">
        <f t="shared" si="42"/>
        <v>13.041079868856084</v>
      </c>
      <c r="K956">
        <f t="shared" si="44"/>
        <v>8.2384309418432586</v>
      </c>
      <c r="N956">
        <f t="shared" si="43"/>
        <v>8.0287018600858548</v>
      </c>
    </row>
    <row r="957" spans="1:14" x14ac:dyDescent="0.25">
      <c r="A957" s="1">
        <v>39451</v>
      </c>
      <c r="B957" s="11">
        <v>23.94</v>
      </c>
      <c r="C957" s="11">
        <v>23.69</v>
      </c>
      <c r="D957">
        <v>72223.100000000006</v>
      </c>
      <c r="E957">
        <v>65690.17</v>
      </c>
      <c r="F957">
        <v>128488.97</v>
      </c>
      <c r="G957">
        <v>116882.85</v>
      </c>
      <c r="H957">
        <f>(1/(1-91/360*VLOOKUP($A957,Tbills!$B$4:$C$974,2,1)/100))^((1)/91)-1</f>
        <v>9.2335513236285749E-5</v>
      </c>
      <c r="I957">
        <f t="shared" si="42"/>
        <v>12.771218925949727</v>
      </c>
      <c r="K957">
        <f t="shared" si="44"/>
        <v>7.8975250065904774</v>
      </c>
      <c r="N957">
        <f t="shared" si="43"/>
        <v>7.6972590019260769</v>
      </c>
    </row>
    <row r="958" spans="1:14" x14ac:dyDescent="0.25">
      <c r="A958" s="1">
        <v>39454</v>
      </c>
      <c r="B958" s="11">
        <v>23.79</v>
      </c>
      <c r="C958" s="11">
        <v>23.22</v>
      </c>
      <c r="D958">
        <v>70752.399999999994</v>
      </c>
      <c r="E958">
        <v>64334.31</v>
      </c>
      <c r="F958">
        <v>126850.81</v>
      </c>
      <c r="G958">
        <v>115360.28</v>
      </c>
      <c r="H958">
        <f>(1/(1-91/360*VLOOKUP($A958,Tbills!$B$4:$C$974,2,1)/100))^((1)/91)-1</f>
        <v>8.8694206912043327E-5</v>
      </c>
      <c r="I958">
        <f t="shared" si="42"/>
        <v>12.902011882999776</v>
      </c>
      <c r="K958">
        <f t="shared" si="44"/>
        <v>8.0594054993843152</v>
      </c>
      <c r="N958">
        <f t="shared" si="43"/>
        <v>7.8574367369813762</v>
      </c>
    </row>
    <row r="959" spans="1:14" x14ac:dyDescent="0.25">
      <c r="A959" s="1">
        <v>39455</v>
      </c>
      <c r="B959" s="11">
        <v>25.43</v>
      </c>
      <c r="C959" s="11">
        <v>25.49</v>
      </c>
      <c r="D959">
        <v>74212.820000000007</v>
      </c>
      <c r="E959">
        <v>67475.12</v>
      </c>
      <c r="F959">
        <v>130998.37</v>
      </c>
      <c r="G959">
        <v>119121.91</v>
      </c>
      <c r="H959">
        <f>(1/(1-91/360*VLOOKUP($A959,Tbills!$B$4:$C$974,2,1)/100))^((1)/91)-1</f>
        <v>8.8694206912043327E-5</v>
      </c>
      <c r="I959">
        <f t="shared" si="42"/>
        <v>12.586745263155015</v>
      </c>
      <c r="K959">
        <f t="shared" si="44"/>
        <v>7.6655871532424706</v>
      </c>
      <c r="N959">
        <f t="shared" si="43"/>
        <v>7.4742220343901469</v>
      </c>
    </row>
    <row r="960" spans="1:14" x14ac:dyDescent="0.25">
      <c r="A960" s="1">
        <v>39456</v>
      </c>
      <c r="B960" s="11">
        <v>24.12</v>
      </c>
      <c r="C960" s="11">
        <v>24.5</v>
      </c>
      <c r="D960">
        <v>73450.75</v>
      </c>
      <c r="E960">
        <v>66776.25</v>
      </c>
      <c r="F960">
        <v>128235.73</v>
      </c>
      <c r="G960">
        <v>116599.17</v>
      </c>
      <c r="H960">
        <f>(1/(1-91/360*VLOOKUP($A960,Tbills!$B$4:$C$974,2,1)/100))^((1)/91)-1</f>
        <v>8.8694206912043327E-5</v>
      </c>
      <c r="I960">
        <f t="shared" si="42"/>
        <v>12.651599241805913</v>
      </c>
      <c r="K960">
        <f t="shared" si="44"/>
        <v>7.744622343028154</v>
      </c>
      <c r="N960">
        <f t="shared" si="43"/>
        <v>7.5520263745550889</v>
      </c>
    </row>
    <row r="961" spans="1:14" x14ac:dyDescent="0.25">
      <c r="A961" s="1">
        <v>39457</v>
      </c>
      <c r="B961" s="11">
        <v>23.45</v>
      </c>
      <c r="C961" s="11">
        <v>23.95</v>
      </c>
      <c r="D961">
        <v>71080.58</v>
      </c>
      <c r="E961">
        <v>64615.53</v>
      </c>
      <c r="F961">
        <v>126129.84</v>
      </c>
      <c r="G961">
        <v>114674.03</v>
      </c>
      <c r="H961">
        <f>(1/(1-91/360*VLOOKUP($A961,Tbills!$B$4:$C$974,2,1)/100))^((1)/91)-1</f>
        <v>8.8694206912043327E-5</v>
      </c>
      <c r="I961">
        <f t="shared" si="42"/>
        <v>12.855952396946401</v>
      </c>
      <c r="K961">
        <f t="shared" si="44"/>
        <v>7.9948474491439647</v>
      </c>
      <c r="N961">
        <f t="shared" si="43"/>
        <v>7.7967950502149348</v>
      </c>
    </row>
    <row r="962" spans="1:14" x14ac:dyDescent="0.25">
      <c r="A962" s="1">
        <v>39458</v>
      </c>
      <c r="B962" s="11">
        <v>23.68</v>
      </c>
      <c r="C962" s="11">
        <v>24.5</v>
      </c>
      <c r="D962">
        <v>74377.740000000005</v>
      </c>
      <c r="E962">
        <v>67607.070000000007</v>
      </c>
      <c r="F962">
        <v>133079.5</v>
      </c>
      <c r="G962">
        <v>120982.32</v>
      </c>
      <c r="H962">
        <f>(1/(1-91/360*VLOOKUP($A962,Tbills!$B$4:$C$974,2,1)/100))^((1)/91)-1</f>
        <v>8.8694206912043327E-5</v>
      </c>
      <c r="I962">
        <f t="shared" si="42"/>
        <v>12.558026058973708</v>
      </c>
      <c r="K962">
        <f t="shared" si="44"/>
        <v>7.6243505667863998</v>
      </c>
      <c r="N962">
        <f t="shared" si="43"/>
        <v>7.436207120551857</v>
      </c>
    </row>
    <row r="963" spans="1:14" x14ac:dyDescent="0.25">
      <c r="A963" s="1">
        <v>39461</v>
      </c>
      <c r="B963" s="11">
        <v>22.9</v>
      </c>
      <c r="C963" s="11">
        <v>23.67</v>
      </c>
      <c r="D963">
        <v>71221.17</v>
      </c>
      <c r="E963">
        <v>64719.85</v>
      </c>
      <c r="F963">
        <v>130096.54</v>
      </c>
      <c r="G963">
        <v>118238.33</v>
      </c>
      <c r="H963">
        <f>(1/(1-91/360*VLOOKUP($A963,Tbills!$B$4:$C$974,2,1)/100))^((1)/91)-1</f>
        <v>8.5894031805588966E-5</v>
      </c>
      <c r="I963">
        <f t="shared" si="42"/>
        <v>12.825175419991998</v>
      </c>
      <c r="K963">
        <f t="shared" si="44"/>
        <v>7.9488444688129434</v>
      </c>
      <c r="N963">
        <f t="shared" si="43"/>
        <v>7.7549798103434862</v>
      </c>
    </row>
    <row r="964" spans="1:14" x14ac:dyDescent="0.25">
      <c r="A964" s="1">
        <v>39462</v>
      </c>
      <c r="B964" s="11">
        <v>23.34</v>
      </c>
      <c r="C964" s="11">
        <v>24.39</v>
      </c>
      <c r="D964">
        <v>71711.53</v>
      </c>
      <c r="E964">
        <v>65159.89</v>
      </c>
      <c r="F964">
        <v>129348.87</v>
      </c>
      <c r="G964">
        <v>117548.65</v>
      </c>
      <c r="H964">
        <f>(1/(1-91/360*VLOOKUP($A964,Tbills!$B$4:$C$974,2,1)/100))^((1)/91)-1</f>
        <v>8.5894031805588966E-5</v>
      </c>
      <c r="I964">
        <f t="shared" si="42"/>
        <v>12.781242599968387</v>
      </c>
      <c r="K964">
        <f t="shared" si="44"/>
        <v>7.8944313760574527</v>
      </c>
      <c r="N964">
        <f t="shared" si="43"/>
        <v>7.7026292352376613</v>
      </c>
    </row>
    <row r="965" spans="1:14" x14ac:dyDescent="0.25">
      <c r="A965" s="1">
        <v>39463</v>
      </c>
      <c r="B965" s="11">
        <v>24.38</v>
      </c>
      <c r="C965" s="11">
        <v>24.36</v>
      </c>
      <c r="D965">
        <v>71007.39</v>
      </c>
      <c r="E965">
        <v>64514.49</v>
      </c>
      <c r="F965">
        <v>128906.25</v>
      </c>
      <c r="G965">
        <v>117136.31</v>
      </c>
      <c r="H965">
        <f>(1/(1-91/360*VLOOKUP($A965,Tbills!$B$4:$C$974,2,1)/100))^((1)/91)-1</f>
        <v>8.5894031805588966E-5</v>
      </c>
      <c r="I965">
        <f t="shared" si="42"/>
        <v>12.844206539691326</v>
      </c>
      <c r="K965">
        <f t="shared" si="44"/>
        <v>7.9722533358006968</v>
      </c>
      <c r="N965">
        <f t="shared" si="43"/>
        <v>7.7793031975967315</v>
      </c>
    </row>
    <row r="966" spans="1:14" x14ac:dyDescent="0.25">
      <c r="A966" s="1">
        <v>39464</v>
      </c>
      <c r="B966" s="11">
        <v>28.46</v>
      </c>
      <c r="C966" s="11">
        <v>26.44</v>
      </c>
      <c r="D966">
        <v>76588.75</v>
      </c>
      <c r="E966">
        <v>69579.95</v>
      </c>
      <c r="F966">
        <v>137572.81</v>
      </c>
      <c r="G966">
        <v>125001.5</v>
      </c>
      <c r="H966">
        <f>(1/(1-91/360*VLOOKUP($A966,Tbills!$B$4:$C$974,2,1)/100))^((1)/91)-1</f>
        <v>8.5894031805588966E-5</v>
      </c>
      <c r="I966">
        <f t="shared" si="42"/>
        <v>12.339643490210262</v>
      </c>
      <c r="K966">
        <f t="shared" si="44"/>
        <v>7.3459567561142105</v>
      </c>
      <c r="N966">
        <f t="shared" si="43"/>
        <v>7.1688491628835775</v>
      </c>
    </row>
    <row r="967" spans="1:14" x14ac:dyDescent="0.25">
      <c r="A967" s="1">
        <v>39465</v>
      </c>
      <c r="B967" s="11">
        <v>27.18</v>
      </c>
      <c r="C967" s="11">
        <v>25.99</v>
      </c>
      <c r="D967">
        <v>77316.45</v>
      </c>
      <c r="E967">
        <v>70235.08</v>
      </c>
      <c r="F967">
        <v>136276.44</v>
      </c>
      <c r="G967">
        <v>123812.85</v>
      </c>
      <c r="H967">
        <f>(1/(1-91/360*VLOOKUP($A967,Tbills!$B$4:$C$974,2,1)/100))^((1)/91)-1</f>
        <v>8.5894031805588966E-5</v>
      </c>
      <c r="I967">
        <f t="shared" si="42"/>
        <v>12.28123187845317</v>
      </c>
      <c r="K967">
        <f t="shared" si="44"/>
        <v>7.2764519832783838</v>
      </c>
      <c r="N967">
        <f t="shared" si="43"/>
        <v>7.1016981765250682</v>
      </c>
    </row>
    <row r="968" spans="1:14" x14ac:dyDescent="0.25">
      <c r="A968" s="1">
        <v>39469</v>
      </c>
      <c r="B968" s="11">
        <v>31.01</v>
      </c>
      <c r="C968" s="11">
        <v>27.39</v>
      </c>
      <c r="D968">
        <v>78419.28</v>
      </c>
      <c r="E968">
        <v>71212.77</v>
      </c>
      <c r="F968">
        <v>134827.1</v>
      </c>
      <c r="G968">
        <v>122453.52</v>
      </c>
      <c r="H968">
        <f>(1/(1-91/360*VLOOKUP($A968,Tbills!$B$4:$C$974,2,1)/100))^((1)/91)-1</f>
        <v>6.6033502856832627E-5</v>
      </c>
      <c r="I968">
        <f t="shared" ref="I968:I1031" si="45">I967*(1-IF($A968&lt;=I963,I$1,I$1+IF(AND(WEEKDAY($A968)&lt;&gt;1,WEEKDAY($A968)&lt;&gt;7),J$1,0)))^($A968-$A967)*(1-0.5*(E968/E967-1))</f>
        <v>12.194483313007412</v>
      </c>
      <c r="K968">
        <f t="shared" si="44"/>
        <v>7.1738252902231805</v>
      </c>
      <c r="N968">
        <f t="shared" ref="N968:N1031" si="46">N967*(1-N$1+H967)^($A968-$A967)*(2-E968/E967)</f>
        <v>7.0042108222754935</v>
      </c>
    </row>
    <row r="969" spans="1:14" x14ac:dyDescent="0.25">
      <c r="A969" s="1">
        <v>39470</v>
      </c>
      <c r="B969" s="11">
        <v>29.02</v>
      </c>
      <c r="C969" s="11">
        <v>26.25</v>
      </c>
      <c r="D969">
        <v>74759.38</v>
      </c>
      <c r="E969">
        <v>67884.5</v>
      </c>
      <c r="F969">
        <v>130699.63</v>
      </c>
      <c r="G969">
        <v>118696.75</v>
      </c>
      <c r="H969">
        <f>(1/(1-91/360*VLOOKUP($A969,Tbills!$B$4:$C$974,2,1)/100))^((1)/91)-1</f>
        <v>6.6033502856832627E-5</v>
      </c>
      <c r="I969">
        <f t="shared" si="45"/>
        <v>12.479125183264676</v>
      </c>
      <c r="K969">
        <f t="shared" ref="K969:K1032" si="47">K968*(1-IF($A969&lt;=L$3,K$1,K$1+IF(AND(WEEKDAY($A969)&lt;&gt;1,WEEKDAY($A969)&lt;&gt;7),L$1,0)))^($A969-$A968)*(2-$E969/$E968)</f>
        <v>7.5087584994667855</v>
      </c>
      <c r="N969">
        <f t="shared" si="46"/>
        <v>7.3317794638410305</v>
      </c>
    </row>
    <row r="970" spans="1:14" x14ac:dyDescent="0.25">
      <c r="A970" s="1">
        <v>39471</v>
      </c>
      <c r="B970" s="11">
        <v>27.78</v>
      </c>
      <c r="C970" s="11">
        <v>26</v>
      </c>
      <c r="D970">
        <v>74856.58</v>
      </c>
      <c r="E970">
        <v>67968.28</v>
      </c>
      <c r="F970">
        <v>131264.59</v>
      </c>
      <c r="G970">
        <v>119201.99</v>
      </c>
      <c r="H970">
        <f>(1/(1-91/360*VLOOKUP($A970,Tbills!$B$4:$C$974,2,1)/100))^((1)/91)-1</f>
        <v>6.6033502856832627E-5</v>
      </c>
      <c r="I970">
        <f t="shared" si="45"/>
        <v>12.471099996721444</v>
      </c>
      <c r="K970">
        <f t="shared" si="47"/>
        <v>7.499142235692414</v>
      </c>
      <c r="N970">
        <f t="shared" si="46"/>
        <v>7.3229436158675538</v>
      </c>
    </row>
    <row r="971" spans="1:14" x14ac:dyDescent="0.25">
      <c r="A971" s="1">
        <v>39472</v>
      </c>
      <c r="B971" s="11">
        <v>29.08</v>
      </c>
      <c r="C971" s="11">
        <v>26.86</v>
      </c>
      <c r="D971">
        <v>75887.53</v>
      </c>
      <c r="E971">
        <v>68899.87</v>
      </c>
      <c r="F971">
        <v>132998.51999999999</v>
      </c>
      <c r="G971">
        <v>120768.71</v>
      </c>
      <c r="H971">
        <f>(1/(1-91/360*VLOOKUP($A971,Tbills!$B$4:$C$974,2,1)/100))^((1)/91)-1</f>
        <v>6.6033502856832627E-5</v>
      </c>
      <c r="I971">
        <f t="shared" si="45"/>
        <v>12.385311645551353</v>
      </c>
      <c r="K971">
        <f t="shared" si="47"/>
        <v>7.3960126557891535</v>
      </c>
      <c r="N971">
        <f t="shared" si="46"/>
        <v>7.22278334109693</v>
      </c>
    </row>
    <row r="972" spans="1:14" x14ac:dyDescent="0.25">
      <c r="A972" s="1">
        <v>39475</v>
      </c>
      <c r="B972" s="11">
        <v>27.78</v>
      </c>
      <c r="C972" s="11">
        <v>25.97</v>
      </c>
      <c r="D972">
        <v>74355.73</v>
      </c>
      <c r="E972">
        <v>67495.47</v>
      </c>
      <c r="F972">
        <v>131243.94</v>
      </c>
      <c r="G972">
        <v>119151.55</v>
      </c>
      <c r="H972">
        <f>(1/(1-91/360*VLOOKUP($A972,Tbills!$B$4:$C$974,2,1)/100))^((1)/91)-1</f>
        <v>6.5055400529479002E-5</v>
      </c>
      <c r="I972">
        <f t="shared" si="45"/>
        <v>12.510560900113529</v>
      </c>
      <c r="K972">
        <f t="shared" si="47"/>
        <v>7.5457126485117518</v>
      </c>
      <c r="N972">
        <f t="shared" si="46"/>
        <v>7.3706490491694181</v>
      </c>
    </row>
    <row r="973" spans="1:14" x14ac:dyDescent="0.25">
      <c r="A973" s="1">
        <v>39476</v>
      </c>
      <c r="B973" s="11">
        <v>27.32</v>
      </c>
      <c r="C973" s="11">
        <v>25.65</v>
      </c>
      <c r="D973">
        <v>74399.759999999995</v>
      </c>
      <c r="E973">
        <v>67531.039999999994</v>
      </c>
      <c r="F973">
        <v>130536.31</v>
      </c>
      <c r="G973">
        <v>118501.36</v>
      </c>
      <c r="H973">
        <f>(1/(1-91/360*VLOOKUP($A973,Tbills!$B$4:$C$974,2,1)/100))^((1)/91)-1</f>
        <v>6.5055400529479002E-5</v>
      </c>
      <c r="I973">
        <f t="shared" si="45"/>
        <v>12.506938846221525</v>
      </c>
      <c r="K973">
        <f t="shared" si="47"/>
        <v>7.5413848116039874</v>
      </c>
      <c r="N973">
        <f t="shared" si="46"/>
        <v>7.3669715078761708</v>
      </c>
    </row>
    <row r="974" spans="1:14" x14ac:dyDescent="0.25">
      <c r="A974" s="1">
        <v>39477</v>
      </c>
      <c r="B974" s="11">
        <v>27.62</v>
      </c>
      <c r="C974" s="11">
        <v>26.08</v>
      </c>
      <c r="D974">
        <v>74582.58</v>
      </c>
      <c r="E974">
        <v>67692.59</v>
      </c>
      <c r="F974">
        <v>131712.54999999999</v>
      </c>
      <c r="G974">
        <v>119561.45</v>
      </c>
      <c r="H974">
        <f>(1/(1-91/360*VLOOKUP($A974,Tbills!$B$4:$C$974,2,1)/100))^((1)/91)-1</f>
        <v>6.5055400529479002E-5</v>
      </c>
      <c r="I974">
        <f t="shared" si="45"/>
        <v>12.491653954972115</v>
      </c>
      <c r="K974">
        <f t="shared" si="47"/>
        <v>7.5229936577018197</v>
      </c>
      <c r="N974">
        <f t="shared" si="46"/>
        <v>7.3495542831839185</v>
      </c>
    </row>
    <row r="975" spans="1:14" x14ac:dyDescent="0.25">
      <c r="A975" s="1">
        <v>39478</v>
      </c>
      <c r="B975" s="11">
        <v>26.2</v>
      </c>
      <c r="C975" s="11">
        <v>25.21</v>
      </c>
      <c r="D975">
        <v>73473.83</v>
      </c>
      <c r="E975">
        <v>66681.86</v>
      </c>
      <c r="F975">
        <v>128873.42</v>
      </c>
      <c r="G975">
        <v>116976.46</v>
      </c>
      <c r="H975">
        <f>(1/(1-91/360*VLOOKUP($A975,Tbills!$B$4:$C$974,2,1)/100))^((1)/91)-1</f>
        <v>6.5055400529479002E-5</v>
      </c>
      <c r="I975">
        <f t="shared" si="45"/>
        <v>12.584583946636974</v>
      </c>
      <c r="K975">
        <f t="shared" si="47"/>
        <v>7.634965185128336</v>
      </c>
      <c r="N975">
        <f t="shared" si="46"/>
        <v>7.4595011500023034</v>
      </c>
    </row>
    <row r="976" spans="1:14" x14ac:dyDescent="0.25">
      <c r="A976" s="1">
        <v>39479</v>
      </c>
      <c r="B976" s="11">
        <v>24.02</v>
      </c>
      <c r="C976" s="11">
        <v>24.11</v>
      </c>
      <c r="D976">
        <v>71546.23</v>
      </c>
      <c r="E976">
        <v>64928.11</v>
      </c>
      <c r="F976">
        <v>123781.2</v>
      </c>
      <c r="G976">
        <v>112346.72</v>
      </c>
      <c r="H976">
        <f>(1/(1-91/360*VLOOKUP($A976,Tbills!$B$4:$C$974,2,1)/100))^((1)/91)-1</f>
        <v>6.5055400529479002E-5</v>
      </c>
      <c r="I976">
        <f t="shared" si="45"/>
        <v>12.74974098623103</v>
      </c>
      <c r="K976">
        <f t="shared" si="47"/>
        <v>7.8354017718398845</v>
      </c>
      <c r="N976">
        <f t="shared" si="46"/>
        <v>7.6559028294238036</v>
      </c>
    </row>
    <row r="977" spans="1:14" x14ac:dyDescent="0.25">
      <c r="A977" s="1">
        <v>39482</v>
      </c>
      <c r="B977" s="11">
        <v>25.99</v>
      </c>
      <c r="C977" s="11">
        <v>25.36</v>
      </c>
      <c r="D977">
        <v>74105.02</v>
      </c>
      <c r="E977">
        <v>67237.53</v>
      </c>
      <c r="F977">
        <v>126951.57</v>
      </c>
      <c r="G977">
        <v>115202.29</v>
      </c>
      <c r="H977">
        <f>(1/(1-91/360*VLOOKUP($A977,Tbills!$B$4:$C$974,2,1)/100))^((1)/91)-1</f>
        <v>6.2121621492661205E-5</v>
      </c>
      <c r="I977">
        <f t="shared" si="45"/>
        <v>12.522016200320191</v>
      </c>
      <c r="K977">
        <f t="shared" si="47"/>
        <v>7.5556495057168398</v>
      </c>
      <c r="N977">
        <f t="shared" si="46"/>
        <v>7.3842127281511933</v>
      </c>
    </row>
    <row r="978" spans="1:14" x14ac:dyDescent="0.25">
      <c r="A978" s="1">
        <v>39483</v>
      </c>
      <c r="B978" s="11">
        <v>28.24</v>
      </c>
      <c r="C978" s="11">
        <v>26.99</v>
      </c>
      <c r="D978">
        <v>78296.789999999994</v>
      </c>
      <c r="E978">
        <v>71036.66</v>
      </c>
      <c r="F978">
        <v>132964.03</v>
      </c>
      <c r="G978">
        <v>120651.14</v>
      </c>
      <c r="H978">
        <f>(1/(1-91/360*VLOOKUP($A978,Tbills!$B$4:$C$974,2,1)/100))^((1)/91)-1</f>
        <v>6.2121621492661205E-5</v>
      </c>
      <c r="I978">
        <f t="shared" si="45"/>
        <v>12.167933021499532</v>
      </c>
      <c r="K978">
        <f t="shared" si="47"/>
        <v>7.1283997373009953</v>
      </c>
      <c r="N978">
        <f t="shared" si="46"/>
        <v>6.9671568124123633</v>
      </c>
    </row>
    <row r="979" spans="1:14" x14ac:dyDescent="0.25">
      <c r="A979" s="1">
        <v>39484</v>
      </c>
      <c r="B979" s="11">
        <v>28.97</v>
      </c>
      <c r="C979" s="11">
        <v>27.61</v>
      </c>
      <c r="D979">
        <v>80393.070000000007</v>
      </c>
      <c r="E979">
        <v>72934.149999999994</v>
      </c>
      <c r="F979">
        <v>135710.23000000001</v>
      </c>
      <c r="G979">
        <v>123135.54</v>
      </c>
      <c r="H979">
        <f>(1/(1-91/360*VLOOKUP($A979,Tbills!$B$4:$C$974,2,1)/100))^((1)/91)-1</f>
        <v>6.2121621492661205E-5</v>
      </c>
      <c r="I979">
        <f t="shared" si="45"/>
        <v>12.005109172081623</v>
      </c>
      <c r="K979">
        <f t="shared" si="47"/>
        <v>6.9376669248136409</v>
      </c>
      <c r="N979">
        <f t="shared" si="46"/>
        <v>6.781224610506559</v>
      </c>
    </row>
    <row r="980" spans="1:14" x14ac:dyDescent="0.25">
      <c r="A980" s="1">
        <v>39485</v>
      </c>
      <c r="B980" s="11">
        <v>27.66</v>
      </c>
      <c r="C980" s="11">
        <v>26.74</v>
      </c>
      <c r="D980">
        <v>79182.960000000006</v>
      </c>
      <c r="E980">
        <v>71831.78</v>
      </c>
      <c r="F980">
        <v>134608.93</v>
      </c>
      <c r="G980">
        <v>122128.63</v>
      </c>
      <c r="H980">
        <f>(1/(1-91/360*VLOOKUP($A980,Tbills!$B$4:$C$974,2,1)/100))^((1)/91)-1</f>
        <v>6.2121621492661205E-5</v>
      </c>
      <c r="I980">
        <f t="shared" si="45"/>
        <v>12.095520519070179</v>
      </c>
      <c r="K980">
        <f t="shared" si="47"/>
        <v>7.0421989293088352</v>
      </c>
      <c r="N980">
        <f t="shared" si="46"/>
        <v>6.8838930856894267</v>
      </c>
    </row>
    <row r="981" spans="1:14" x14ac:dyDescent="0.25">
      <c r="A981" s="1">
        <v>39486</v>
      </c>
      <c r="B981" s="11">
        <v>28.01</v>
      </c>
      <c r="C981" s="11">
        <v>27.06</v>
      </c>
      <c r="D981">
        <v>80595.94</v>
      </c>
      <c r="E981">
        <v>73109.119999999995</v>
      </c>
      <c r="F981">
        <v>137366.85999999999</v>
      </c>
      <c r="G981">
        <v>124623.27</v>
      </c>
      <c r="H981">
        <f>(1/(1-91/360*VLOOKUP($A981,Tbills!$B$4:$C$974,2,1)/100))^((1)/91)-1</f>
        <v>6.2121621492661205E-5</v>
      </c>
      <c r="I981">
        <f t="shared" si="45"/>
        <v>11.987664932824449</v>
      </c>
      <c r="K981">
        <f t="shared" si="47"/>
        <v>6.9166497123663442</v>
      </c>
      <c r="N981">
        <f t="shared" si="46"/>
        <v>6.7616510357220259</v>
      </c>
    </row>
    <row r="982" spans="1:14" x14ac:dyDescent="0.25">
      <c r="A982" s="1">
        <v>39489</v>
      </c>
      <c r="B982" s="11">
        <v>27.6</v>
      </c>
      <c r="C982" s="11">
        <v>26.67</v>
      </c>
      <c r="D982">
        <v>78796.539999999994</v>
      </c>
      <c r="E982">
        <v>71463.25</v>
      </c>
      <c r="F982">
        <v>136246.01999999999</v>
      </c>
      <c r="G982">
        <v>123583.18</v>
      </c>
      <c r="H982">
        <f>(1/(1-91/360*VLOOKUP($A982,Tbills!$B$4:$C$974,2,1)/100))^((1)/91)-1</f>
        <v>6.2680375505053121E-5</v>
      </c>
      <c r="I982">
        <f t="shared" si="45"/>
        <v>12.121654628329644</v>
      </c>
      <c r="K982">
        <f t="shared" si="47"/>
        <v>7.0713727307033025</v>
      </c>
      <c r="N982">
        <f t="shared" si="46"/>
        <v>6.9143941515536778</v>
      </c>
    </row>
    <row r="983" spans="1:14" x14ac:dyDescent="0.25">
      <c r="A983" s="1">
        <v>39490</v>
      </c>
      <c r="B983" s="11">
        <v>26.33</v>
      </c>
      <c r="C983" s="11">
        <v>26.11</v>
      </c>
      <c r="D983">
        <v>77774.58</v>
      </c>
      <c r="E983">
        <v>70531.92</v>
      </c>
      <c r="F983">
        <v>134476.84</v>
      </c>
      <c r="G983">
        <v>121970.68</v>
      </c>
      <c r="H983">
        <f>(1/(1-91/360*VLOOKUP($A983,Tbills!$B$4:$C$974,2,1)/100))^((1)/91)-1</f>
        <v>6.2680375505053121E-5</v>
      </c>
      <c r="I983">
        <f t="shared" si="45"/>
        <v>12.200323553697555</v>
      </c>
      <c r="K983">
        <f t="shared" si="47"/>
        <v>7.1631952869689526</v>
      </c>
      <c r="N983">
        <f t="shared" si="46"/>
        <v>7.0046845350817764</v>
      </c>
    </row>
    <row r="984" spans="1:14" x14ac:dyDescent="0.25">
      <c r="A984" s="1">
        <v>39491</v>
      </c>
      <c r="B984" s="11">
        <v>24.88</v>
      </c>
      <c r="C984" s="11">
        <v>25.29</v>
      </c>
      <c r="D984">
        <v>75075.850000000006</v>
      </c>
      <c r="E984">
        <v>68080.08</v>
      </c>
      <c r="F984">
        <v>132354.5</v>
      </c>
      <c r="G984">
        <v>120038.07</v>
      </c>
      <c r="H984">
        <f>(1/(1-91/360*VLOOKUP($A984,Tbills!$B$4:$C$974,2,1)/100))^((1)/91)-1</f>
        <v>6.2680375505053121E-5</v>
      </c>
      <c r="I984">
        <f t="shared" si="45"/>
        <v>12.412055128210159</v>
      </c>
      <c r="K984">
        <f t="shared" si="47"/>
        <v>7.411858009982156</v>
      </c>
      <c r="N984">
        <f t="shared" si="46"/>
        <v>7.2483685474573178</v>
      </c>
    </row>
    <row r="985" spans="1:14" x14ac:dyDescent="0.25">
      <c r="A985" s="1">
        <v>39492</v>
      </c>
      <c r="B985" s="11">
        <v>25.54</v>
      </c>
      <c r="C985" s="11">
        <v>25.47</v>
      </c>
      <c r="D985">
        <v>76132.3</v>
      </c>
      <c r="E985">
        <v>69033.820000000007</v>
      </c>
      <c r="F985">
        <v>133360.5</v>
      </c>
      <c r="G985">
        <v>120942.93</v>
      </c>
      <c r="H985">
        <f>(1/(1-91/360*VLOOKUP($A985,Tbills!$B$4:$C$974,2,1)/100))^((1)/91)-1</f>
        <v>6.2680375505053121E-5</v>
      </c>
      <c r="I985">
        <f t="shared" si="45"/>
        <v>12.324793535951589</v>
      </c>
      <c r="K985">
        <f t="shared" si="47"/>
        <v>7.3076842468118874</v>
      </c>
      <c r="N985">
        <f t="shared" si="46"/>
        <v>7.1470091277722263</v>
      </c>
    </row>
    <row r="986" spans="1:14" x14ac:dyDescent="0.25">
      <c r="A986" s="1">
        <v>39493</v>
      </c>
      <c r="B986" s="11">
        <v>25.02</v>
      </c>
      <c r="C986" s="11">
        <v>25.44</v>
      </c>
      <c r="D986">
        <v>75415.48</v>
      </c>
      <c r="E986">
        <v>68379.509999999995</v>
      </c>
      <c r="F986">
        <v>132632.60999999999</v>
      </c>
      <c r="G986">
        <v>120275.23</v>
      </c>
      <c r="H986">
        <f>(1/(1-91/360*VLOOKUP($A986,Tbills!$B$4:$C$974,2,1)/100))^((1)/91)-1</f>
        <v>6.2680375505053121E-5</v>
      </c>
      <c r="I986">
        <f t="shared" si="45"/>
        <v>12.382879095411228</v>
      </c>
      <c r="K986">
        <f t="shared" si="47"/>
        <v>7.3766036833170494</v>
      </c>
      <c r="N986">
        <f t="shared" si="46"/>
        <v>7.2149346282974385</v>
      </c>
    </row>
    <row r="987" spans="1:14" x14ac:dyDescent="0.25">
      <c r="A987" s="1">
        <v>39497</v>
      </c>
      <c r="B987" s="11">
        <v>25.59</v>
      </c>
      <c r="C987" s="11">
        <v>25.47</v>
      </c>
      <c r="D987">
        <v>74503.69</v>
      </c>
      <c r="E987">
        <v>67535.64</v>
      </c>
      <c r="F987">
        <v>131078.72</v>
      </c>
      <c r="G987">
        <v>118835.96</v>
      </c>
      <c r="H987">
        <f>(1/(1-91/360*VLOOKUP($A987,Tbills!$B$4:$C$974,2,1)/100))^((1)/91)-1</f>
        <v>6.1283544322776606E-5</v>
      </c>
      <c r="I987">
        <f t="shared" si="45"/>
        <v>12.457990431409671</v>
      </c>
      <c r="K987">
        <f t="shared" si="47"/>
        <v>7.4662470499757871</v>
      </c>
      <c r="N987">
        <f t="shared" si="46"/>
        <v>7.304724679130679</v>
      </c>
    </row>
    <row r="988" spans="1:14" x14ac:dyDescent="0.25">
      <c r="A988" s="1">
        <v>39498</v>
      </c>
      <c r="B988" s="11">
        <v>24.4</v>
      </c>
      <c r="C988" s="11">
        <v>24.67</v>
      </c>
      <c r="D988">
        <v>74024.86</v>
      </c>
      <c r="E988">
        <v>67097.460000000006</v>
      </c>
      <c r="F988">
        <v>131300.26</v>
      </c>
      <c r="G988">
        <v>119029.52</v>
      </c>
      <c r="H988">
        <f>(1/(1-91/360*VLOOKUP($A988,Tbills!$B$4:$C$974,2,1)/100))^((1)/91)-1</f>
        <v>6.1283544322776606E-5</v>
      </c>
      <c r="I988">
        <f t="shared" si="45"/>
        <v>12.498079660085024</v>
      </c>
      <c r="K988">
        <f t="shared" si="47"/>
        <v>7.5143390309115849</v>
      </c>
      <c r="N988">
        <f t="shared" si="46"/>
        <v>7.3522973173840311</v>
      </c>
    </row>
    <row r="989" spans="1:14" x14ac:dyDescent="0.25">
      <c r="A989" s="1">
        <v>39499</v>
      </c>
      <c r="B989" s="11">
        <v>25.12</v>
      </c>
      <c r="C989" s="11">
        <v>25.09</v>
      </c>
      <c r="D989">
        <v>73961.52</v>
      </c>
      <c r="E989">
        <v>67035.929999999993</v>
      </c>
      <c r="F989">
        <v>131040.04</v>
      </c>
      <c r="G989">
        <v>118786.33</v>
      </c>
      <c r="H989">
        <f>(1/(1-91/360*VLOOKUP($A989,Tbills!$B$4:$C$974,2,1)/100))^((1)/91)-1</f>
        <v>6.1283544322776606E-5</v>
      </c>
      <c r="I989">
        <f t="shared" si="45"/>
        <v>12.503484739706002</v>
      </c>
      <c r="K989">
        <f t="shared" si="47"/>
        <v>7.5208795584004964</v>
      </c>
      <c r="N989">
        <f t="shared" si="46"/>
        <v>7.3592183569156422</v>
      </c>
    </row>
    <row r="990" spans="1:14" x14ac:dyDescent="0.25">
      <c r="A990" s="1">
        <v>39500</v>
      </c>
      <c r="B990" s="11">
        <v>24.06</v>
      </c>
      <c r="C990" s="11">
        <v>24.4</v>
      </c>
      <c r="D990">
        <v>72336.960000000006</v>
      </c>
      <c r="E990">
        <v>65559.38</v>
      </c>
      <c r="F990">
        <v>130791.6</v>
      </c>
      <c r="G990">
        <v>118553.84</v>
      </c>
      <c r="H990">
        <f>(1/(1-91/360*VLOOKUP($A990,Tbills!$B$4:$C$974,2,1)/100))^((1)/91)-1</f>
        <v>6.1283544322776606E-5</v>
      </c>
      <c r="I990">
        <f t="shared" si="45"/>
        <v>12.640858148595898</v>
      </c>
      <c r="K990">
        <f t="shared" si="47"/>
        <v>7.6861783115289137</v>
      </c>
      <c r="N990">
        <f t="shared" si="46"/>
        <v>7.521497070636884</v>
      </c>
    </row>
    <row r="991" spans="1:14" x14ac:dyDescent="0.25">
      <c r="A991" s="1">
        <v>39503</v>
      </c>
      <c r="B991" s="11">
        <v>23.03</v>
      </c>
      <c r="C991" s="11">
        <v>23.93</v>
      </c>
      <c r="D991">
        <v>70429.990000000005</v>
      </c>
      <c r="E991">
        <v>63819.03</v>
      </c>
      <c r="F991">
        <v>127652.15</v>
      </c>
      <c r="G991">
        <v>115686.34</v>
      </c>
      <c r="H991">
        <f>(1/(1-91/360*VLOOKUP($A991,Tbills!$B$4:$C$974,2,1)/100))^((1)/91)-1</f>
        <v>6.0166208597944859E-5</v>
      </c>
      <c r="I991">
        <f t="shared" si="45"/>
        <v>12.807641189466718</v>
      </c>
      <c r="K991">
        <f t="shared" si="47"/>
        <v>7.8891144379712586</v>
      </c>
      <c r="N991">
        <f t="shared" si="46"/>
        <v>7.7217267819585125</v>
      </c>
    </row>
    <row r="992" spans="1:14" x14ac:dyDescent="0.25">
      <c r="A992" s="1">
        <v>39504</v>
      </c>
      <c r="B992" s="11">
        <v>21.9</v>
      </c>
      <c r="C992" s="11">
        <v>23.11</v>
      </c>
      <c r="D992">
        <v>69303.850000000006</v>
      </c>
      <c r="E992">
        <v>62794.75</v>
      </c>
      <c r="F992">
        <v>126871.46</v>
      </c>
      <c r="G992">
        <v>114971.87</v>
      </c>
      <c r="H992">
        <f>(1/(1-91/360*VLOOKUP($A992,Tbills!$B$4:$C$974,2,1)/100))^((1)/91)-1</f>
        <v>6.0166208597944859E-5</v>
      </c>
      <c r="I992">
        <f t="shared" si="45"/>
        <v>12.91008493690733</v>
      </c>
      <c r="K992">
        <f t="shared" si="47"/>
        <v>8.0153594816045182</v>
      </c>
      <c r="N992">
        <f t="shared" si="46"/>
        <v>7.8458404913275066</v>
      </c>
    </row>
    <row r="993" spans="1:14" x14ac:dyDescent="0.25">
      <c r="A993" s="1">
        <v>39505</v>
      </c>
      <c r="B993" s="11">
        <v>22.69</v>
      </c>
      <c r="C993" s="11">
        <v>23.69</v>
      </c>
      <c r="D993">
        <v>69885.17</v>
      </c>
      <c r="E993">
        <v>63317.69</v>
      </c>
      <c r="F993">
        <v>126714.07</v>
      </c>
      <c r="G993">
        <v>114822.32</v>
      </c>
      <c r="H993">
        <f>(1/(1-91/360*VLOOKUP($A993,Tbills!$B$4:$C$974,2,1)/100))^((1)/91)-1</f>
        <v>6.0166208597944859E-5</v>
      </c>
      <c r="I993">
        <f t="shared" si="45"/>
        <v>12.855994235289838</v>
      </c>
      <c r="K993">
        <f t="shared" si="47"/>
        <v>7.9482392321903106</v>
      </c>
      <c r="N993">
        <f t="shared" si="46"/>
        <v>7.7806825169652463</v>
      </c>
    </row>
    <row r="994" spans="1:14" x14ac:dyDescent="0.25">
      <c r="A994" s="1">
        <v>39506</v>
      </c>
      <c r="B994" s="11">
        <v>23.53</v>
      </c>
      <c r="C994" s="11">
        <v>24.29</v>
      </c>
      <c r="D994">
        <v>71873.37</v>
      </c>
      <c r="E994">
        <v>65115.24</v>
      </c>
      <c r="F994">
        <v>130314.45</v>
      </c>
      <c r="G994">
        <v>118077.9</v>
      </c>
      <c r="H994">
        <f>(1/(1-91/360*VLOOKUP($A994,Tbills!$B$4:$C$974,2,1)/100))^((1)/91)-1</f>
        <v>6.0166208597944859E-5</v>
      </c>
      <c r="I994">
        <f t="shared" si="45"/>
        <v>12.673177520222557</v>
      </c>
      <c r="K994">
        <f t="shared" si="47"/>
        <v>7.7222339610995538</v>
      </c>
      <c r="N994">
        <f t="shared" si="46"/>
        <v>7.5599689949964608</v>
      </c>
    </row>
    <row r="995" spans="1:14" x14ac:dyDescent="0.25">
      <c r="A995" s="1">
        <v>39507</v>
      </c>
      <c r="B995" s="11">
        <v>26.54</v>
      </c>
      <c r="C995" s="11">
        <v>26.39</v>
      </c>
      <c r="D995">
        <v>75999.429999999993</v>
      </c>
      <c r="E995">
        <v>68849.41</v>
      </c>
      <c r="F995">
        <v>135432.24</v>
      </c>
      <c r="G995">
        <v>122708.03</v>
      </c>
      <c r="H995">
        <f>(1/(1-91/360*VLOOKUP($A995,Tbills!$B$4:$C$974,2,1)/100))^((1)/91)-1</f>
        <v>6.0166208597944859E-5</v>
      </c>
      <c r="I995">
        <f t="shared" si="45"/>
        <v>12.309472156574078</v>
      </c>
      <c r="K995">
        <f t="shared" si="47"/>
        <v>7.2790472193245748</v>
      </c>
      <c r="N995">
        <f t="shared" si="46"/>
        <v>7.1265919078291802</v>
      </c>
    </row>
    <row r="996" spans="1:14" x14ac:dyDescent="0.25">
      <c r="A996" s="1">
        <v>39510</v>
      </c>
      <c r="B996" s="11">
        <v>26.28</v>
      </c>
      <c r="C996" s="11">
        <v>26.08</v>
      </c>
      <c r="D996">
        <v>75975.87</v>
      </c>
      <c r="E996">
        <v>68815.64</v>
      </c>
      <c r="F996">
        <v>135421.32</v>
      </c>
      <c r="G996">
        <v>122675.99</v>
      </c>
      <c r="H996">
        <f>(1/(1-91/360*VLOOKUP($A996,Tbills!$B$4:$C$974,2,1)/100))^((1)/91)-1</f>
        <v>4.9836294109484314E-5</v>
      </c>
      <c r="I996">
        <f t="shared" si="45"/>
        <v>12.31152963653987</v>
      </c>
      <c r="K996">
        <f t="shared" si="47"/>
        <v>7.2816000009640387</v>
      </c>
      <c r="N996">
        <f t="shared" si="46"/>
        <v>7.1305832711576853</v>
      </c>
    </row>
    <row r="997" spans="1:14" x14ac:dyDescent="0.25">
      <c r="A997" s="1">
        <v>39511</v>
      </c>
      <c r="B997" s="11">
        <v>25.52</v>
      </c>
      <c r="C997" s="11">
        <v>25.76</v>
      </c>
      <c r="D997">
        <v>74676.25</v>
      </c>
      <c r="E997">
        <v>67635.070000000007</v>
      </c>
      <c r="F997">
        <v>135380.9</v>
      </c>
      <c r="G997">
        <v>122633.26</v>
      </c>
      <c r="H997">
        <f>(1/(1-91/360*VLOOKUP($A997,Tbills!$B$4:$C$974,2,1)/100))^((1)/91)-1</f>
        <v>4.9836294109484314E-5</v>
      </c>
      <c r="I997">
        <f t="shared" si="45"/>
        <v>12.416811968289855</v>
      </c>
      <c r="K997">
        <f t="shared" si="47"/>
        <v>7.4061748764941946</v>
      </c>
      <c r="N997">
        <f t="shared" si="46"/>
        <v>7.25300553303288</v>
      </c>
    </row>
    <row r="998" spans="1:14" x14ac:dyDescent="0.25">
      <c r="A998" s="1">
        <v>39512</v>
      </c>
      <c r="B998" s="11">
        <v>24.6</v>
      </c>
      <c r="C998" s="11">
        <v>24.91</v>
      </c>
      <c r="D998">
        <v>72828.56</v>
      </c>
      <c r="E998">
        <v>65958.23</v>
      </c>
      <c r="F998">
        <v>131513.96</v>
      </c>
      <c r="G998">
        <v>119124.32</v>
      </c>
      <c r="H998">
        <f>(1/(1-91/360*VLOOKUP($A998,Tbills!$B$4:$C$974,2,1)/100))^((1)/91)-1</f>
        <v>4.9836294109484314E-5</v>
      </c>
      <c r="I998">
        <f t="shared" si="45"/>
        <v>12.570406463172233</v>
      </c>
      <c r="K998">
        <f t="shared" si="47"/>
        <v>7.5894386991532024</v>
      </c>
      <c r="N998">
        <f t="shared" si="46"/>
        <v>7.4329209192678398</v>
      </c>
    </row>
    <row r="999" spans="1:14" x14ac:dyDescent="0.25">
      <c r="A999" s="1">
        <v>39513</v>
      </c>
      <c r="B999" s="11">
        <v>27.55</v>
      </c>
      <c r="C999" s="11">
        <v>27</v>
      </c>
      <c r="D999">
        <v>77892.66</v>
      </c>
      <c r="E999">
        <v>70541.320000000007</v>
      </c>
      <c r="F999">
        <v>136549.4</v>
      </c>
      <c r="G999">
        <v>123679.44</v>
      </c>
      <c r="H999">
        <f>(1/(1-91/360*VLOOKUP($A999,Tbills!$B$4:$C$974,2,1)/100))^((1)/91)-1</f>
        <v>4.9836294109484314E-5</v>
      </c>
      <c r="I999">
        <f t="shared" si="45"/>
        <v>12.133364986711406</v>
      </c>
      <c r="K999">
        <f t="shared" si="47"/>
        <v>7.0617596584094899</v>
      </c>
      <c r="N999">
        <f t="shared" si="46"/>
        <v>6.9165352701475182</v>
      </c>
    </row>
    <row r="1000" spans="1:14" x14ac:dyDescent="0.25">
      <c r="A1000" s="1">
        <v>39514</v>
      </c>
      <c r="B1000" s="11">
        <v>27.49</v>
      </c>
      <c r="C1000" s="11">
        <v>27.11</v>
      </c>
      <c r="D1000">
        <v>77846.91</v>
      </c>
      <c r="E1000">
        <v>70496.37</v>
      </c>
      <c r="F1000">
        <v>136107.89000000001</v>
      </c>
      <c r="G1000">
        <v>123273.38</v>
      </c>
      <c r="H1000">
        <f>(1/(1-91/360*VLOOKUP($A1000,Tbills!$B$4:$C$974,2,1)/100))^((1)/91)-1</f>
        <v>4.9836294109484314E-5</v>
      </c>
      <c r="I1000">
        <f t="shared" si="45"/>
        <v>12.136914868368326</v>
      </c>
      <c r="K1000">
        <f t="shared" si="47"/>
        <v>7.0659304054121828</v>
      </c>
      <c r="N1000">
        <f t="shared" si="46"/>
        <v>6.9210315254844366</v>
      </c>
    </row>
    <row r="1001" spans="1:14" x14ac:dyDescent="0.25">
      <c r="A1001" s="1">
        <v>39517</v>
      </c>
      <c r="B1001" s="11">
        <v>29.38</v>
      </c>
      <c r="C1001" s="11">
        <v>28.33</v>
      </c>
      <c r="D1001">
        <v>80078.61</v>
      </c>
      <c r="E1001">
        <v>72506.81</v>
      </c>
      <c r="F1001">
        <v>138812.51</v>
      </c>
      <c r="G1001">
        <v>125704.54</v>
      </c>
      <c r="H1001">
        <f>(1/(1-91/360*VLOOKUP($A1001,Tbills!$B$4:$C$974,2,1)/100))^((1)/91)-1</f>
        <v>3.951618686892644E-5</v>
      </c>
      <c r="I1001">
        <f t="shared" si="45"/>
        <v>11.962918348993405</v>
      </c>
      <c r="K1001">
        <f t="shared" si="47"/>
        <v>6.8634626507001775</v>
      </c>
      <c r="N1001">
        <f t="shared" si="46"/>
        <v>6.7239143412286948</v>
      </c>
    </row>
    <row r="1002" spans="1:14" x14ac:dyDescent="0.25">
      <c r="A1002" s="1">
        <v>39518</v>
      </c>
      <c r="B1002" s="11">
        <v>26.36</v>
      </c>
      <c r="C1002" s="11">
        <v>26.09</v>
      </c>
      <c r="D1002">
        <v>75599.86</v>
      </c>
      <c r="E1002">
        <v>68448.679999999993</v>
      </c>
      <c r="F1002">
        <v>133567.53</v>
      </c>
      <c r="G1002">
        <v>120949.87</v>
      </c>
      <c r="H1002">
        <f>(1/(1-91/360*VLOOKUP($A1002,Tbills!$B$4:$C$974,2,1)/100))^((1)/91)-1</f>
        <v>3.951618686892644E-5</v>
      </c>
      <c r="I1002">
        <f t="shared" si="45"/>
        <v>12.297374259539252</v>
      </c>
      <c r="K1002">
        <f t="shared" si="47"/>
        <v>7.2472658867823281</v>
      </c>
      <c r="N1002">
        <f t="shared" si="46"/>
        <v>7.1002627274196168</v>
      </c>
    </row>
    <row r="1003" spans="1:14" x14ac:dyDescent="0.25">
      <c r="A1003" s="1">
        <v>39519</v>
      </c>
      <c r="B1003" s="11">
        <v>27.22</v>
      </c>
      <c r="C1003" s="11">
        <v>27.37</v>
      </c>
      <c r="D1003">
        <v>77828.12</v>
      </c>
      <c r="E1003">
        <v>70463.460000000006</v>
      </c>
      <c r="F1003">
        <v>136310.04999999999</v>
      </c>
      <c r="G1003">
        <v>123428.54</v>
      </c>
      <c r="H1003">
        <f>(1/(1-91/360*VLOOKUP($A1003,Tbills!$B$4:$C$974,2,1)/100))^((1)/91)-1</f>
        <v>3.951618686892644E-5</v>
      </c>
      <c r="I1003">
        <f t="shared" si="45"/>
        <v>12.116072915267424</v>
      </c>
      <c r="K1003">
        <f t="shared" si="47"/>
        <v>7.0336157372038954</v>
      </c>
      <c r="N1003">
        <f t="shared" si="46"/>
        <v>6.8912846434645116</v>
      </c>
    </row>
    <row r="1004" spans="1:14" x14ac:dyDescent="0.25">
      <c r="A1004" s="1">
        <v>39520</v>
      </c>
      <c r="B1004" s="11">
        <v>27.29</v>
      </c>
      <c r="C1004" s="11">
        <v>27.18</v>
      </c>
      <c r="D1004">
        <v>78104.25</v>
      </c>
      <c r="E1004">
        <v>70710.67</v>
      </c>
      <c r="F1004">
        <v>137549.76000000001</v>
      </c>
      <c r="G1004">
        <v>124546.22</v>
      </c>
      <c r="H1004">
        <f>(1/(1-91/360*VLOOKUP($A1004,Tbills!$B$4:$C$974,2,1)/100))^((1)/91)-1</f>
        <v>3.951618686892644E-5</v>
      </c>
      <c r="I1004">
        <f t="shared" si="45"/>
        <v>12.094504447654243</v>
      </c>
      <c r="K1004">
        <f t="shared" si="47"/>
        <v>7.0086129555818317</v>
      </c>
      <c r="N1004">
        <f t="shared" si="46"/>
        <v>6.8671250249147384</v>
      </c>
    </row>
    <row r="1005" spans="1:14" x14ac:dyDescent="0.25">
      <c r="A1005" s="1">
        <v>39521</v>
      </c>
      <c r="B1005" s="11">
        <v>31.16</v>
      </c>
      <c r="C1005" s="11">
        <v>29.36</v>
      </c>
      <c r="D1005">
        <v>82772</v>
      </c>
      <c r="E1005">
        <v>74933.77</v>
      </c>
      <c r="F1005">
        <v>141895.46</v>
      </c>
      <c r="G1005">
        <v>128476.17</v>
      </c>
      <c r="H1005">
        <f>(1/(1-91/360*VLOOKUP($A1005,Tbills!$B$4:$C$974,2,1)/100))^((1)/91)-1</f>
        <v>3.951618686892644E-5</v>
      </c>
      <c r="I1005">
        <f t="shared" si="45"/>
        <v>11.733035024742474</v>
      </c>
      <c r="K1005">
        <f t="shared" si="47"/>
        <v>6.589726006643378</v>
      </c>
      <c r="N1005">
        <f t="shared" si="46"/>
        <v>6.4570115215141488</v>
      </c>
    </row>
    <row r="1006" spans="1:14" x14ac:dyDescent="0.25">
      <c r="A1006" s="1">
        <v>39524</v>
      </c>
      <c r="B1006" s="11">
        <v>32.24</v>
      </c>
      <c r="C1006" s="11">
        <v>29.58</v>
      </c>
      <c r="D1006">
        <v>83259.179999999993</v>
      </c>
      <c r="E1006">
        <v>75365.929999999993</v>
      </c>
      <c r="F1006">
        <v>141862.32</v>
      </c>
      <c r="G1006">
        <v>128430.94</v>
      </c>
      <c r="H1006">
        <f>(1/(1-91/360*VLOOKUP($A1006,Tbills!$B$4:$C$974,2,1)/100))^((1)/91)-1</f>
        <v>3.0598583303786953E-5</v>
      </c>
      <c r="I1006">
        <f t="shared" si="45"/>
        <v>11.698288015849588</v>
      </c>
      <c r="K1006">
        <f t="shared" si="47"/>
        <v>6.550806162917997</v>
      </c>
      <c r="N1006">
        <f t="shared" si="46"/>
        <v>6.4198211996233443</v>
      </c>
    </row>
    <row r="1007" spans="1:14" x14ac:dyDescent="0.25">
      <c r="A1007" s="1">
        <v>39525</v>
      </c>
      <c r="B1007" s="11">
        <v>25.79</v>
      </c>
      <c r="C1007" s="11">
        <v>26.01</v>
      </c>
      <c r="D1007">
        <v>76142.67</v>
      </c>
      <c r="E1007">
        <v>68921.78</v>
      </c>
      <c r="F1007">
        <v>134166.99</v>
      </c>
      <c r="G1007">
        <v>121460.27</v>
      </c>
      <c r="H1007">
        <f>(1/(1-91/360*VLOOKUP($A1007,Tbills!$B$4:$C$974,2,1)/100))^((1)/91)-1</f>
        <v>3.0598583303786953E-5</v>
      </c>
      <c r="I1007">
        <f t="shared" si="45"/>
        <v>12.198100506693754</v>
      </c>
      <c r="K1007">
        <f t="shared" si="47"/>
        <v>7.1106004464250026</v>
      </c>
      <c r="N1007">
        <f t="shared" si="46"/>
        <v>6.9687023175920242</v>
      </c>
    </row>
    <row r="1008" spans="1:14" x14ac:dyDescent="0.25">
      <c r="A1008" s="1">
        <v>39526</v>
      </c>
      <c r="B1008" s="11">
        <v>29.84</v>
      </c>
      <c r="C1008" s="11">
        <v>28.78</v>
      </c>
      <c r="D1008">
        <v>79661.509999999995</v>
      </c>
      <c r="E1008">
        <v>72104.81</v>
      </c>
      <c r="F1008">
        <v>137665.25</v>
      </c>
      <c r="G1008">
        <v>124623.5</v>
      </c>
      <c r="H1008">
        <f>(1/(1-91/360*VLOOKUP($A1008,Tbills!$B$4:$C$974,2,1)/100))^((1)/91)-1</f>
        <v>3.0598583303786953E-5</v>
      </c>
      <c r="I1008">
        <f t="shared" si="45"/>
        <v>11.916116549457779</v>
      </c>
      <c r="K1008">
        <f t="shared" si="47"/>
        <v>6.7818941099153678</v>
      </c>
      <c r="N1008">
        <f t="shared" si="46"/>
        <v>6.6468227195951286</v>
      </c>
    </row>
    <row r="1009" spans="1:14" x14ac:dyDescent="0.25">
      <c r="A1009" s="1">
        <v>39527</v>
      </c>
      <c r="B1009" s="11">
        <v>26.62</v>
      </c>
      <c r="C1009" s="11">
        <v>27.29</v>
      </c>
      <c r="D1009">
        <v>78464.22</v>
      </c>
      <c r="E1009">
        <v>71018.89</v>
      </c>
      <c r="F1009">
        <v>136394.32999999999</v>
      </c>
      <c r="G1009">
        <v>123469.17</v>
      </c>
      <c r="H1009">
        <f>(1/(1-91/360*VLOOKUP($A1009,Tbills!$B$4:$C$974,2,1)/100))^((1)/91)-1</f>
        <v>3.0598583303786953E-5</v>
      </c>
      <c r="I1009">
        <f t="shared" si="45"/>
        <v>12.005534207763777</v>
      </c>
      <c r="K1009">
        <f t="shared" si="47"/>
        <v>6.8837108370680147</v>
      </c>
      <c r="N1009">
        <f t="shared" si="46"/>
        <v>6.7468827598820988</v>
      </c>
    </row>
    <row r="1010" spans="1:14" x14ac:dyDescent="0.25">
      <c r="A1010" s="1">
        <v>39531</v>
      </c>
      <c r="B1010" s="11">
        <v>25.73</v>
      </c>
      <c r="C1010" s="11">
        <v>25.96</v>
      </c>
      <c r="D1010">
        <v>76664.03</v>
      </c>
      <c r="E1010">
        <v>69380.83</v>
      </c>
      <c r="F1010">
        <v>134319.70000000001</v>
      </c>
      <c r="G1010">
        <v>121576.03</v>
      </c>
      <c r="H1010">
        <f>(1/(1-91/360*VLOOKUP($A1010,Tbills!$B$4:$C$974,2,1)/100))^((1)/91)-1</f>
        <v>3.3384548608239584E-5</v>
      </c>
      <c r="I1010">
        <f t="shared" si="45"/>
        <v>12.14272456093928</v>
      </c>
      <c r="K1010">
        <f t="shared" si="47"/>
        <v>7.0411725963068372</v>
      </c>
      <c r="N1010">
        <f t="shared" si="46"/>
        <v>6.9023241312359929</v>
      </c>
    </row>
    <row r="1011" spans="1:14" x14ac:dyDescent="0.25">
      <c r="A1011" s="1">
        <v>39532</v>
      </c>
      <c r="B1011" s="11">
        <v>25.72</v>
      </c>
      <c r="C1011" s="11">
        <v>26.18</v>
      </c>
      <c r="D1011">
        <v>76666.59</v>
      </c>
      <c r="E1011">
        <v>69380.83</v>
      </c>
      <c r="F1011">
        <v>134829.48000000001</v>
      </c>
      <c r="G1011">
        <v>122033.38</v>
      </c>
      <c r="H1011">
        <f>(1/(1-91/360*VLOOKUP($A1011,Tbills!$B$4:$C$974,2,1)/100))^((1)/91)-1</f>
        <v>3.3384548608239584E-5</v>
      </c>
      <c r="I1011">
        <f t="shared" si="45"/>
        <v>12.142408517423309</v>
      </c>
      <c r="K1011">
        <f t="shared" si="47"/>
        <v>7.0408446512818035</v>
      </c>
      <c r="N1011">
        <f t="shared" si="46"/>
        <v>6.9022992707709916</v>
      </c>
    </row>
    <row r="1012" spans="1:14" x14ac:dyDescent="0.25">
      <c r="A1012" s="1">
        <v>39533</v>
      </c>
      <c r="B1012" s="11">
        <v>26.08</v>
      </c>
      <c r="C1012" s="11">
        <v>26.61</v>
      </c>
      <c r="D1012">
        <v>78400.100000000006</v>
      </c>
      <c r="E1012">
        <v>70947.289999999994</v>
      </c>
      <c r="F1012">
        <v>137364.04</v>
      </c>
      <c r="G1012">
        <v>124323.32</v>
      </c>
      <c r="H1012">
        <f>(1/(1-91/360*VLOOKUP($A1012,Tbills!$B$4:$C$974,2,1)/100))^((1)/91)-1</f>
        <v>3.3384548608239584E-5</v>
      </c>
      <c r="I1012">
        <f t="shared" si="45"/>
        <v>12.005022183395264</v>
      </c>
      <c r="K1012">
        <f t="shared" si="47"/>
        <v>6.8815580030548054</v>
      </c>
      <c r="N1012">
        <f t="shared" si="46"/>
        <v>6.7464368862133028</v>
      </c>
    </row>
    <row r="1013" spans="1:14" x14ac:dyDescent="0.25">
      <c r="A1013" s="1">
        <v>39534</v>
      </c>
      <c r="B1013" s="11">
        <v>25.88</v>
      </c>
      <c r="C1013" s="11">
        <v>26.28</v>
      </c>
      <c r="D1013">
        <v>77841.95</v>
      </c>
      <c r="E1013">
        <v>70439.83</v>
      </c>
      <c r="F1013">
        <v>137114.64000000001</v>
      </c>
      <c r="G1013">
        <v>124093.45</v>
      </c>
      <c r="H1013">
        <f>(1/(1-91/360*VLOOKUP($A1013,Tbills!$B$4:$C$974,2,1)/100))^((1)/91)-1</f>
        <v>3.3384548608239584E-5</v>
      </c>
      <c r="I1013">
        <f t="shared" si="45"/>
        <v>12.047642371492685</v>
      </c>
      <c r="K1013">
        <f t="shared" si="47"/>
        <v>6.9304564655122158</v>
      </c>
      <c r="N1013">
        <f t="shared" si="46"/>
        <v>6.7946672073922079</v>
      </c>
    </row>
    <row r="1014" spans="1:14" x14ac:dyDescent="0.25">
      <c r="A1014" s="1">
        <v>39535</v>
      </c>
      <c r="B1014" s="11">
        <v>25.71</v>
      </c>
      <c r="C1014" s="11">
        <v>26.24</v>
      </c>
      <c r="D1014">
        <v>77884.62</v>
      </c>
      <c r="E1014">
        <v>70476.09</v>
      </c>
      <c r="F1014">
        <v>137711.32</v>
      </c>
      <c r="G1014">
        <v>124629.32</v>
      </c>
      <c r="H1014">
        <f>(1/(1-91/360*VLOOKUP($A1014,Tbills!$B$4:$C$974,2,1)/100))^((1)/91)-1</f>
        <v>3.3384548608239584E-5</v>
      </c>
      <c r="I1014">
        <f t="shared" si="45"/>
        <v>12.044228027614642</v>
      </c>
      <c r="K1014">
        <f t="shared" si="47"/>
        <v>6.9265662828416996</v>
      </c>
      <c r="N1014">
        <f t="shared" si="46"/>
        <v>6.7911450864673188</v>
      </c>
    </row>
    <row r="1015" spans="1:14" x14ac:dyDescent="0.25">
      <c r="A1015" s="1">
        <v>39538</v>
      </c>
      <c r="B1015" s="11">
        <v>25.61</v>
      </c>
      <c r="C1015" s="11">
        <v>25.64</v>
      </c>
      <c r="D1015">
        <v>76488.33</v>
      </c>
      <c r="E1015">
        <v>69205.56</v>
      </c>
      <c r="F1015">
        <v>136918.20000000001</v>
      </c>
      <c r="G1015">
        <v>123899.06</v>
      </c>
      <c r="H1015">
        <f>(1/(1-91/360*VLOOKUP($A1015,Tbills!$B$4:$C$974,2,1)/100))^((1)/91)-1</f>
        <v>4.0073780077420906E-5</v>
      </c>
      <c r="I1015">
        <f t="shared" si="45"/>
        <v>12.151844700383757</v>
      </c>
      <c r="K1015">
        <f t="shared" si="47"/>
        <v>7.050451923567846</v>
      </c>
      <c r="N1015">
        <f t="shared" si="46"/>
        <v>6.9134998994711676</v>
      </c>
    </row>
    <row r="1016" spans="1:14" x14ac:dyDescent="0.25">
      <c r="A1016" s="1">
        <v>39539</v>
      </c>
      <c r="B1016" s="11">
        <v>22.68</v>
      </c>
      <c r="C1016" s="11">
        <v>23.61</v>
      </c>
      <c r="D1016">
        <v>71298.3</v>
      </c>
      <c r="E1016">
        <v>64506.92</v>
      </c>
      <c r="F1016">
        <v>131194.82</v>
      </c>
      <c r="G1016">
        <v>118714.93</v>
      </c>
      <c r="H1016">
        <f>(1/(1-91/360*VLOOKUP($A1016,Tbills!$B$4:$C$974,2,1)/100))^((1)/91)-1</f>
        <v>4.0073780077420906E-5</v>
      </c>
      <c r="I1016">
        <f t="shared" si="45"/>
        <v>12.564036153648694</v>
      </c>
      <c r="K1016">
        <f t="shared" si="47"/>
        <v>7.5287844010586262</v>
      </c>
      <c r="N1016">
        <f t="shared" si="46"/>
        <v>7.3829076273151353</v>
      </c>
    </row>
    <row r="1017" spans="1:14" x14ac:dyDescent="0.25">
      <c r="A1017" s="1">
        <v>39540</v>
      </c>
      <c r="B1017" s="11">
        <v>23.43</v>
      </c>
      <c r="C1017" s="11">
        <v>24.3</v>
      </c>
      <c r="D1017">
        <v>72534.44</v>
      </c>
      <c r="E1017">
        <v>65622.73</v>
      </c>
      <c r="F1017">
        <v>131126.29</v>
      </c>
      <c r="G1017">
        <v>118648.16</v>
      </c>
      <c r="H1017">
        <f>(1/(1-91/360*VLOOKUP($A1017,Tbills!$B$4:$C$974,2,1)/100))^((1)/91)-1</f>
        <v>4.0073780077420906E-5</v>
      </c>
      <c r="I1017">
        <f t="shared" si="45"/>
        <v>12.455048613955435</v>
      </c>
      <c r="K1017">
        <f t="shared" si="47"/>
        <v>7.3982104815884986</v>
      </c>
      <c r="N1017">
        <f t="shared" si="46"/>
        <v>7.2552240053636616</v>
      </c>
    </row>
    <row r="1018" spans="1:14" x14ac:dyDescent="0.25">
      <c r="A1018" s="1">
        <v>39541</v>
      </c>
      <c r="B1018" s="11">
        <v>23.21</v>
      </c>
      <c r="C1018" s="11">
        <v>24.12</v>
      </c>
      <c r="D1018">
        <v>71887.39</v>
      </c>
      <c r="E1018">
        <v>65034.7</v>
      </c>
      <c r="F1018">
        <v>131051.72</v>
      </c>
      <c r="G1018">
        <v>118575.93</v>
      </c>
      <c r="H1018">
        <f>(1/(1-91/360*VLOOKUP($A1018,Tbills!$B$4:$C$974,2,1)/100))^((1)/91)-1</f>
        <v>4.0073780077420906E-5</v>
      </c>
      <c r="I1018">
        <f t="shared" si="45"/>
        <v>12.510526383964915</v>
      </c>
      <c r="K1018">
        <f t="shared" si="47"/>
        <v>7.4641564608353725</v>
      </c>
      <c r="N1018">
        <f t="shared" si="46"/>
        <v>7.3202589790084289</v>
      </c>
    </row>
    <row r="1019" spans="1:14" x14ac:dyDescent="0.25">
      <c r="A1019" s="1">
        <v>39542</v>
      </c>
      <c r="B1019" s="11">
        <v>22.45</v>
      </c>
      <c r="C1019" s="11">
        <v>23.52</v>
      </c>
      <c r="D1019">
        <v>71526.61</v>
      </c>
      <c r="E1019">
        <v>64705.71</v>
      </c>
      <c r="F1019">
        <v>130453.06</v>
      </c>
      <c r="G1019">
        <v>118029.51</v>
      </c>
      <c r="H1019">
        <f>(1/(1-91/360*VLOOKUP($A1019,Tbills!$B$4:$C$974,2,1)/100))^((1)/91)-1</f>
        <v>4.0073780077420906E-5</v>
      </c>
      <c r="I1019">
        <f t="shared" si="45"/>
        <v>12.541843344107038</v>
      </c>
      <c r="K1019">
        <f t="shared" si="47"/>
        <v>7.5015658658451043</v>
      </c>
      <c r="N1019">
        <f t="shared" si="46"/>
        <v>7.3573125718697243</v>
      </c>
    </row>
    <row r="1020" spans="1:14" x14ac:dyDescent="0.25">
      <c r="A1020" s="1">
        <v>39545</v>
      </c>
      <c r="B1020" s="11">
        <v>22.42</v>
      </c>
      <c r="C1020" s="11">
        <v>23.2</v>
      </c>
      <c r="D1020">
        <v>69249.09</v>
      </c>
      <c r="E1020">
        <v>62637.599999999999</v>
      </c>
      <c r="F1020">
        <v>128879.5</v>
      </c>
      <c r="G1020">
        <v>116591.62</v>
      </c>
      <c r="H1020">
        <f>(1/(1-91/360*VLOOKUP($A1020,Tbills!$B$4:$C$974,2,1)/100))^((1)/91)-1</f>
        <v>4.0352587408198914E-5</v>
      </c>
      <c r="I1020">
        <f t="shared" si="45"/>
        <v>12.741278276461193</v>
      </c>
      <c r="K1020">
        <f t="shared" si="47"/>
        <v>7.7402476874100659</v>
      </c>
      <c r="N1020">
        <f t="shared" si="46"/>
        <v>7.59253574040277</v>
      </c>
    </row>
    <row r="1021" spans="1:14" x14ac:dyDescent="0.25">
      <c r="A1021" s="1">
        <v>39546</v>
      </c>
      <c r="B1021" s="11">
        <v>22.36</v>
      </c>
      <c r="C1021" s="11">
        <v>23.07</v>
      </c>
      <c r="D1021">
        <v>68883.83</v>
      </c>
      <c r="E1021">
        <v>62304.69</v>
      </c>
      <c r="F1021">
        <v>129340.3</v>
      </c>
      <c r="G1021">
        <v>117003.78</v>
      </c>
      <c r="H1021">
        <f>(1/(1-91/360*VLOOKUP($A1021,Tbills!$B$4:$C$974,2,1)/100))^((1)/91)-1</f>
        <v>4.0352587408198914E-5</v>
      </c>
      <c r="I1021">
        <f t="shared" si="45"/>
        <v>12.774804820416099</v>
      </c>
      <c r="K1021">
        <f t="shared" si="47"/>
        <v>7.781023590280383</v>
      </c>
      <c r="N1021">
        <f t="shared" si="46"/>
        <v>7.6329146903366381</v>
      </c>
    </row>
    <row r="1022" spans="1:14" x14ac:dyDescent="0.25">
      <c r="A1022" s="1">
        <v>39547</v>
      </c>
      <c r="B1022" s="11">
        <v>22.81</v>
      </c>
      <c r="C1022" s="11">
        <v>23.55</v>
      </c>
      <c r="D1022">
        <v>70609.919999999998</v>
      </c>
      <c r="E1022">
        <v>63863.41</v>
      </c>
      <c r="F1022">
        <v>131681.01</v>
      </c>
      <c r="G1022">
        <v>119116.51</v>
      </c>
      <c r="H1022">
        <f>(1/(1-91/360*VLOOKUP($A1022,Tbills!$B$4:$C$974,2,1)/100))^((1)/91)-1</f>
        <v>4.0352587408198914E-5</v>
      </c>
      <c r="I1022">
        <f t="shared" si="45"/>
        <v>12.61467837175686</v>
      </c>
      <c r="K1022">
        <f t="shared" si="47"/>
        <v>7.5860069444493812</v>
      </c>
      <c r="N1022">
        <f t="shared" si="46"/>
        <v>7.4419817775127264</v>
      </c>
    </row>
    <row r="1023" spans="1:14" x14ac:dyDescent="0.25">
      <c r="A1023" s="1">
        <v>39548</v>
      </c>
      <c r="B1023" s="11">
        <v>21.98</v>
      </c>
      <c r="C1023" s="11">
        <v>23.06</v>
      </c>
      <c r="D1023">
        <v>69385.820000000007</v>
      </c>
      <c r="E1023">
        <v>62753.69</v>
      </c>
      <c r="F1023">
        <v>129375.36</v>
      </c>
      <c r="G1023">
        <v>117026.05</v>
      </c>
      <c r="H1023">
        <f>(1/(1-91/360*VLOOKUP($A1023,Tbills!$B$4:$C$974,2,1)/100))^((1)/91)-1</f>
        <v>4.0352587408198914E-5</v>
      </c>
      <c r="I1023">
        <f t="shared" si="45"/>
        <v>12.723946420052705</v>
      </c>
      <c r="K1023">
        <f t="shared" si="47"/>
        <v>7.7174654316094973</v>
      </c>
      <c r="N1023">
        <f t="shared" si="46"/>
        <v>7.5713225645855848</v>
      </c>
    </row>
    <row r="1024" spans="1:14" x14ac:dyDescent="0.25">
      <c r="A1024" s="1">
        <v>39549</v>
      </c>
      <c r="B1024" s="11">
        <v>23.46</v>
      </c>
      <c r="C1024" s="11">
        <v>24.19</v>
      </c>
      <c r="D1024">
        <v>71446.720000000001</v>
      </c>
      <c r="E1024">
        <v>64615.07</v>
      </c>
      <c r="F1024">
        <v>133420.24</v>
      </c>
      <c r="G1024">
        <v>120680.11</v>
      </c>
      <c r="H1024">
        <f>(1/(1-91/360*VLOOKUP($A1024,Tbills!$B$4:$C$974,2,1)/100))^((1)/91)-1</f>
        <v>4.0352587408198914E-5</v>
      </c>
      <c r="I1024">
        <f t="shared" si="45"/>
        <v>12.534913333850396</v>
      </c>
      <c r="K1024">
        <f t="shared" si="47"/>
        <v>7.4882036438814668</v>
      </c>
      <c r="N1024">
        <f t="shared" si="46"/>
        <v>7.3467691332494356</v>
      </c>
    </row>
    <row r="1025" spans="1:14" x14ac:dyDescent="0.25">
      <c r="A1025" s="1">
        <v>39552</v>
      </c>
      <c r="B1025" s="11">
        <v>23.82</v>
      </c>
      <c r="C1025" s="11">
        <v>24.41</v>
      </c>
      <c r="D1025">
        <v>71177.13</v>
      </c>
      <c r="E1025">
        <v>64363.44</v>
      </c>
      <c r="F1025">
        <v>132610.21</v>
      </c>
      <c r="G1025">
        <v>119932.82</v>
      </c>
      <c r="H1025">
        <f>(1/(1-91/360*VLOOKUP($A1025,Tbills!$B$4:$C$974,2,1)/100))^((1)/91)-1</f>
        <v>2.9484397083834324E-5</v>
      </c>
      <c r="I1025">
        <f t="shared" si="45"/>
        <v>12.558340011281629</v>
      </c>
      <c r="K1025">
        <f t="shared" si="47"/>
        <v>7.5163145785862788</v>
      </c>
      <c r="N1025">
        <f t="shared" si="46"/>
        <v>7.3754540863382951</v>
      </c>
    </row>
    <row r="1026" spans="1:14" x14ac:dyDescent="0.25">
      <c r="A1026" s="1">
        <v>39553</v>
      </c>
      <c r="B1026" s="11">
        <v>22.78</v>
      </c>
      <c r="C1026" s="11">
        <v>23.7</v>
      </c>
      <c r="D1026">
        <v>69756.23</v>
      </c>
      <c r="E1026">
        <v>63076.66</v>
      </c>
      <c r="F1026">
        <v>131398.32999999999</v>
      </c>
      <c r="G1026">
        <v>118833.26</v>
      </c>
      <c r="H1026">
        <f>(1/(1-91/360*VLOOKUP($A1026,Tbills!$B$4:$C$974,2,1)/100))^((1)/91)-1</f>
        <v>2.9484397083834324E-5</v>
      </c>
      <c r="I1026">
        <f t="shared" si="45"/>
        <v>12.68354559676016</v>
      </c>
      <c r="K1026">
        <f t="shared" si="47"/>
        <v>7.6662267146926233</v>
      </c>
      <c r="N1026">
        <f t="shared" si="46"/>
        <v>7.5228507199829151</v>
      </c>
    </row>
    <row r="1027" spans="1:14" x14ac:dyDescent="0.25">
      <c r="A1027" s="1">
        <v>39554</v>
      </c>
      <c r="B1027" s="11">
        <v>20.53</v>
      </c>
      <c r="C1027" s="11">
        <v>21.82</v>
      </c>
      <c r="D1027">
        <v>65614.64</v>
      </c>
      <c r="E1027">
        <v>59329.79</v>
      </c>
      <c r="F1027">
        <v>126461.85</v>
      </c>
      <c r="G1027">
        <v>114365.33</v>
      </c>
      <c r="H1027">
        <f>(1/(1-91/360*VLOOKUP($A1027,Tbills!$B$4:$C$974,2,1)/100))^((1)/91)-1</f>
        <v>2.9484397083834324E-5</v>
      </c>
      <c r="I1027">
        <f t="shared" si="45"/>
        <v>13.059918678982562</v>
      </c>
      <c r="K1027">
        <f t="shared" si="47"/>
        <v>8.1212364611238854</v>
      </c>
      <c r="N1027">
        <f t="shared" si="46"/>
        <v>7.9696621466514408</v>
      </c>
    </row>
    <row r="1028" spans="1:14" x14ac:dyDescent="0.25">
      <c r="A1028" s="1">
        <v>39555</v>
      </c>
      <c r="B1028" s="11">
        <v>20.37</v>
      </c>
      <c r="C1028" s="11">
        <v>21.75</v>
      </c>
      <c r="D1028">
        <v>65845.09</v>
      </c>
      <c r="E1028">
        <v>59536.42</v>
      </c>
      <c r="F1028">
        <v>126647.9</v>
      </c>
      <c r="G1028">
        <v>114530.21</v>
      </c>
      <c r="H1028">
        <f>(1/(1-91/360*VLOOKUP($A1028,Tbills!$B$4:$C$974,2,1)/100))^((1)/91)-1</f>
        <v>2.9484397083834324E-5</v>
      </c>
      <c r="I1028">
        <f t="shared" si="45"/>
        <v>13.036837230244375</v>
      </c>
      <c r="K1028">
        <f t="shared" si="47"/>
        <v>8.0925754058942907</v>
      </c>
      <c r="N1028">
        <f t="shared" si="46"/>
        <v>7.9418463373636792</v>
      </c>
    </row>
    <row r="1029" spans="1:14" x14ac:dyDescent="0.25">
      <c r="A1029" s="1">
        <v>39556</v>
      </c>
      <c r="B1029" s="11">
        <v>20.13</v>
      </c>
      <c r="C1029" s="11">
        <v>21.37</v>
      </c>
      <c r="D1029">
        <v>63505.65</v>
      </c>
      <c r="E1029">
        <v>57419.37</v>
      </c>
      <c r="F1029">
        <v>124807.07</v>
      </c>
      <c r="G1029">
        <v>112862.13</v>
      </c>
      <c r="H1029">
        <f>(1/(1-91/360*VLOOKUP($A1029,Tbills!$B$4:$C$974,2,1)/100))^((1)/91)-1</f>
        <v>2.9484397083834324E-5</v>
      </c>
      <c r="I1029">
        <f t="shared" si="45"/>
        <v>13.268279721393824</v>
      </c>
      <c r="K1029">
        <f t="shared" si="47"/>
        <v>8.3799482220297001</v>
      </c>
      <c r="N1029">
        <f t="shared" si="46"/>
        <v>8.2241880122277333</v>
      </c>
    </row>
    <row r="1030" spans="1:14" x14ac:dyDescent="0.25">
      <c r="A1030" s="1">
        <v>39559</v>
      </c>
      <c r="B1030" s="11">
        <v>20.5</v>
      </c>
      <c r="C1030" s="11">
        <v>21.46</v>
      </c>
      <c r="D1030">
        <v>62668.58</v>
      </c>
      <c r="E1030">
        <v>56657.45</v>
      </c>
      <c r="F1030">
        <v>125910.56</v>
      </c>
      <c r="G1030">
        <v>113850.02</v>
      </c>
      <c r="H1030">
        <f>(1/(1-91/360*VLOOKUP($A1030,Tbills!$B$4:$C$974,2,1)/100))^((1)/91)-1</f>
        <v>3.6728649784878442E-5</v>
      </c>
      <c r="I1030">
        <f t="shared" si="45"/>
        <v>13.355267846021901</v>
      </c>
      <c r="K1030">
        <f t="shared" si="47"/>
        <v>8.4899586424079736</v>
      </c>
      <c r="N1030">
        <f t="shared" si="46"/>
        <v>8.3331304225236202</v>
      </c>
    </row>
    <row r="1031" spans="1:14" x14ac:dyDescent="0.25">
      <c r="A1031" s="1">
        <v>39560</v>
      </c>
      <c r="B1031" s="11">
        <v>20.87</v>
      </c>
      <c r="C1031" s="11">
        <v>21.8</v>
      </c>
      <c r="D1031">
        <v>63188.14</v>
      </c>
      <c r="E1031">
        <v>57125.1</v>
      </c>
      <c r="F1031">
        <v>125704.99</v>
      </c>
      <c r="G1031">
        <v>113659.96</v>
      </c>
      <c r="H1031">
        <f>(1/(1-91/360*VLOOKUP($A1031,Tbills!$B$4:$C$974,2,1)/100))^((1)/91)-1</f>
        <v>3.6728649784878442E-5</v>
      </c>
      <c r="I1031">
        <f t="shared" si="45"/>
        <v>13.299804557123156</v>
      </c>
      <c r="K1031">
        <f t="shared" si="47"/>
        <v>8.4194904536118162</v>
      </c>
      <c r="N1031">
        <f t="shared" si="46"/>
        <v>8.2643467218085185</v>
      </c>
    </row>
    <row r="1032" spans="1:14" x14ac:dyDescent="0.25">
      <c r="A1032" s="1">
        <v>39561</v>
      </c>
      <c r="B1032" s="11">
        <v>20.260000000000002</v>
      </c>
      <c r="C1032" s="11">
        <v>21.58</v>
      </c>
      <c r="D1032">
        <v>62524.54</v>
      </c>
      <c r="E1032">
        <v>56523.08</v>
      </c>
      <c r="F1032">
        <v>126038.44</v>
      </c>
      <c r="G1032">
        <v>113957.29</v>
      </c>
      <c r="H1032">
        <f>(1/(1-91/360*VLOOKUP($A1032,Tbills!$B$4:$C$974,2,1)/100))^((1)/91)-1</f>
        <v>3.6728649784878442E-5</v>
      </c>
      <c r="I1032">
        <f t="shared" ref="I1032:I1095" si="48">I1031*(1-IF($A1032&lt;=I1027,I$1,I$1+IF(AND(WEEKDAY($A1032)&lt;&gt;1,WEEKDAY($A1032)&lt;&gt;7),J$1,0)))^($A1032-$A1031)*(1-0.5*(E1032/E1031-1))</f>
        <v>13.36953739939197</v>
      </c>
      <c r="K1032">
        <f t="shared" si="47"/>
        <v>8.5078240318891574</v>
      </c>
      <c r="N1032">
        <f t="shared" ref="N1032:N1095" si="49">N1031*(1-N$1+H1031)^($A1032-$A1031)*(2-E1032/E1031)</f>
        <v>8.3514394200065922</v>
      </c>
    </row>
    <row r="1033" spans="1:14" x14ac:dyDescent="0.25">
      <c r="A1033" s="1">
        <v>39562</v>
      </c>
      <c r="B1033" s="11">
        <v>20.059999999999999</v>
      </c>
      <c r="C1033" s="11">
        <v>21.18</v>
      </c>
      <c r="D1033">
        <v>60919.94</v>
      </c>
      <c r="E1033">
        <v>55070.42</v>
      </c>
      <c r="F1033">
        <v>124295.52</v>
      </c>
      <c r="G1033">
        <v>112377.25</v>
      </c>
      <c r="H1033">
        <f>(1/(1-91/360*VLOOKUP($A1033,Tbills!$B$4:$C$974,2,1)/100))^((1)/91)-1</f>
        <v>3.6728649784878442E-5</v>
      </c>
      <c r="I1033">
        <f t="shared" si="48"/>
        <v>13.540985501267492</v>
      </c>
      <c r="K1033">
        <f t="shared" ref="K1033:K1096" si="50">K1032*(1-IF($A1033&lt;=L$3,K$1,K$1+IF(AND(WEEKDAY($A1033)&lt;&gt;1,WEEKDAY($A1033)&lt;&gt;7),L$1,0)))^($A1033-$A1032)*(2-$E1033/$E1032)</f>
        <v>8.7260712061738293</v>
      </c>
      <c r="N1033">
        <f t="shared" si="49"/>
        <v>8.5660716947852418</v>
      </c>
    </row>
    <row r="1034" spans="1:14" x14ac:dyDescent="0.25">
      <c r="A1034" s="1">
        <v>39563</v>
      </c>
      <c r="B1034" s="11">
        <v>19.59</v>
      </c>
      <c r="C1034" s="11">
        <v>20.58</v>
      </c>
      <c r="D1034">
        <v>59397.16</v>
      </c>
      <c r="E1034">
        <v>53691.839999999997</v>
      </c>
      <c r="F1034">
        <v>120784.25</v>
      </c>
      <c r="G1034">
        <v>109198.54</v>
      </c>
      <c r="H1034">
        <f>(1/(1-91/360*VLOOKUP($A1034,Tbills!$B$4:$C$974,2,1)/100))^((1)/91)-1</f>
        <v>3.6728649784878442E-5</v>
      </c>
      <c r="I1034">
        <f t="shared" si="48"/>
        <v>13.710114665945392</v>
      </c>
      <c r="K1034">
        <f t="shared" si="50"/>
        <v>8.9440946978172189</v>
      </c>
      <c r="N1034">
        <f t="shared" si="49"/>
        <v>8.7805042437027403</v>
      </c>
    </row>
    <row r="1035" spans="1:14" x14ac:dyDescent="0.25">
      <c r="A1035" s="1">
        <v>39566</v>
      </c>
      <c r="B1035" s="11">
        <v>19.64</v>
      </c>
      <c r="C1035" s="11">
        <v>20.41</v>
      </c>
      <c r="D1035">
        <v>58942.26</v>
      </c>
      <c r="E1035">
        <v>53274.720000000001</v>
      </c>
      <c r="F1035">
        <v>120456.03</v>
      </c>
      <c r="G1035">
        <v>108889.77</v>
      </c>
      <c r="H1035">
        <f>(1/(1-91/360*VLOOKUP($A1035,Tbills!$B$4:$C$974,2,1)/100))^((1)/91)-1</f>
        <v>3.951618686892644E-5</v>
      </c>
      <c r="I1035">
        <f t="shared" si="48"/>
        <v>13.762295440278294</v>
      </c>
      <c r="K1035">
        <f t="shared" si="50"/>
        <v>9.0123200133896404</v>
      </c>
      <c r="N1035">
        <f t="shared" si="49"/>
        <v>8.8487111946354791</v>
      </c>
    </row>
    <row r="1036" spans="1:14" x14ac:dyDescent="0.25">
      <c r="A1036" s="1">
        <v>39567</v>
      </c>
      <c r="B1036" s="11">
        <v>20.239999999999998</v>
      </c>
      <c r="C1036" s="11">
        <v>20.82</v>
      </c>
      <c r="D1036">
        <v>59698.62</v>
      </c>
      <c r="E1036">
        <v>53956.25</v>
      </c>
      <c r="F1036">
        <v>121532.4</v>
      </c>
      <c r="G1036">
        <v>109858.48</v>
      </c>
      <c r="H1036">
        <f>(1/(1-91/360*VLOOKUP($A1036,Tbills!$B$4:$C$974,2,1)/100))^((1)/91)-1</f>
        <v>3.951618686892644E-5</v>
      </c>
      <c r="I1036">
        <f t="shared" si="48"/>
        <v>13.673910754721483</v>
      </c>
      <c r="K1036">
        <f t="shared" si="50"/>
        <v>8.8966133039093549</v>
      </c>
      <c r="N1036">
        <f t="shared" si="49"/>
        <v>8.735533973292311</v>
      </c>
    </row>
    <row r="1037" spans="1:14" x14ac:dyDescent="0.25">
      <c r="A1037" s="1">
        <v>39568</v>
      </c>
      <c r="B1037" s="11">
        <v>20.79</v>
      </c>
      <c r="C1037" s="11">
        <v>21.25</v>
      </c>
      <c r="D1037">
        <v>61051.98</v>
      </c>
      <c r="E1037">
        <v>55177.3</v>
      </c>
      <c r="F1037">
        <v>121637.2</v>
      </c>
      <c r="G1037">
        <v>109948.87</v>
      </c>
      <c r="H1037">
        <f>(1/(1-91/360*VLOOKUP($A1037,Tbills!$B$4:$C$974,2,1)/100))^((1)/91)-1</f>
        <v>3.951618686892644E-5</v>
      </c>
      <c r="I1037">
        <f t="shared" si="48"/>
        <v>13.518836043078904</v>
      </c>
      <c r="K1037">
        <f t="shared" si="50"/>
        <v>8.694874651195887</v>
      </c>
      <c r="N1037">
        <f t="shared" si="49"/>
        <v>8.5378671911233521</v>
      </c>
    </row>
    <row r="1038" spans="1:14" x14ac:dyDescent="0.25">
      <c r="A1038" s="1">
        <v>39569</v>
      </c>
      <c r="B1038" s="11">
        <v>18.88</v>
      </c>
      <c r="C1038" s="11">
        <v>19.78</v>
      </c>
      <c r="D1038">
        <v>57396.24</v>
      </c>
      <c r="E1038">
        <v>51871.15</v>
      </c>
      <c r="F1038">
        <v>115577.61</v>
      </c>
      <c r="G1038">
        <v>104467.21</v>
      </c>
      <c r="H1038">
        <f>(1/(1-91/360*VLOOKUP($A1038,Tbills!$B$4:$C$974,2,1)/100))^((1)/91)-1</f>
        <v>3.951618686892644E-5</v>
      </c>
      <c r="I1038">
        <f t="shared" si="48"/>
        <v>13.923488926593718</v>
      </c>
      <c r="K1038">
        <f t="shared" si="50"/>
        <v>9.2154306764911365</v>
      </c>
      <c r="N1038">
        <f t="shared" si="49"/>
        <v>9.0494676653455368</v>
      </c>
    </row>
    <row r="1039" spans="1:14" x14ac:dyDescent="0.25">
      <c r="A1039" s="1">
        <v>39570</v>
      </c>
      <c r="B1039" s="11">
        <v>18.18</v>
      </c>
      <c r="C1039" s="11">
        <v>19.53</v>
      </c>
      <c r="D1039">
        <v>56673.14</v>
      </c>
      <c r="E1039">
        <v>51215.61</v>
      </c>
      <c r="F1039">
        <v>115494.34</v>
      </c>
      <c r="G1039">
        <v>104387.82</v>
      </c>
      <c r="H1039">
        <f>(1/(1-91/360*VLOOKUP($A1039,Tbills!$B$4:$C$974,2,1)/100))^((1)/91)-1</f>
        <v>3.951618686892644E-5</v>
      </c>
      <c r="I1039">
        <f t="shared" si="48"/>
        <v>14.01110575184601</v>
      </c>
      <c r="K1039">
        <f t="shared" si="50"/>
        <v>9.3314593041274492</v>
      </c>
      <c r="N1039">
        <f t="shared" si="49"/>
        <v>9.1638566963488639</v>
      </c>
    </row>
    <row r="1040" spans="1:14" x14ac:dyDescent="0.25">
      <c r="A1040" s="1">
        <v>39573</v>
      </c>
      <c r="B1040" s="11">
        <v>18.899999999999999</v>
      </c>
      <c r="C1040" s="11">
        <v>20.02</v>
      </c>
      <c r="D1040">
        <v>57246.47</v>
      </c>
      <c r="E1040">
        <v>51727.65</v>
      </c>
      <c r="F1040">
        <v>116844.95</v>
      </c>
      <c r="G1040">
        <v>105596.18</v>
      </c>
      <c r="H1040">
        <f>(1/(1-91/360*VLOOKUP($A1040,Tbills!$B$4:$C$974,2,1)/100))^((1)/91)-1</f>
        <v>4.4814477533794417E-5</v>
      </c>
      <c r="I1040">
        <f t="shared" si="48"/>
        <v>13.93997758321815</v>
      </c>
      <c r="K1040">
        <f t="shared" si="50"/>
        <v>9.2368751123522816</v>
      </c>
      <c r="N1040">
        <f t="shared" si="49"/>
        <v>9.0723077581640279</v>
      </c>
    </row>
    <row r="1041" spans="1:14" x14ac:dyDescent="0.25">
      <c r="A1041" s="1">
        <v>39574</v>
      </c>
      <c r="B1041" s="11">
        <v>18.21</v>
      </c>
      <c r="C1041" s="11">
        <v>19.75</v>
      </c>
      <c r="D1041">
        <v>55029.61</v>
      </c>
      <c r="E1041">
        <v>49722.18</v>
      </c>
      <c r="F1041">
        <v>115490.31</v>
      </c>
      <c r="G1041">
        <v>104367.22</v>
      </c>
      <c r="H1041">
        <f>(1/(1-91/360*VLOOKUP($A1041,Tbills!$B$4:$C$974,2,1)/100))^((1)/91)-1</f>
        <v>4.4814477533794417E-5</v>
      </c>
      <c r="I1041">
        <f t="shared" si="48"/>
        <v>14.209832713177878</v>
      </c>
      <c r="K1041">
        <f t="shared" si="50"/>
        <v>9.5945399081164346</v>
      </c>
      <c r="N1041">
        <f t="shared" si="49"/>
        <v>9.4241129754068123</v>
      </c>
    </row>
    <row r="1042" spans="1:14" x14ac:dyDescent="0.25">
      <c r="A1042" s="1">
        <v>39575</v>
      </c>
      <c r="B1042" s="11">
        <v>19.73</v>
      </c>
      <c r="C1042" s="11">
        <v>20.96</v>
      </c>
      <c r="D1042">
        <v>57609.67</v>
      </c>
      <c r="E1042">
        <v>52051.17</v>
      </c>
      <c r="F1042">
        <v>119173.41</v>
      </c>
      <c r="G1042">
        <v>107690.91</v>
      </c>
      <c r="H1042">
        <f>(1/(1-91/360*VLOOKUP($A1042,Tbills!$B$4:$C$974,2,1)/100))^((1)/91)-1</f>
        <v>4.4814477533794417E-5</v>
      </c>
      <c r="I1042">
        <f t="shared" si="48"/>
        <v>13.876676806488982</v>
      </c>
      <c r="K1042">
        <f t="shared" si="50"/>
        <v>9.1447051251850713</v>
      </c>
      <c r="N1042">
        <f t="shared" si="49"/>
        <v>8.9827572562576101</v>
      </c>
    </row>
    <row r="1043" spans="1:14" x14ac:dyDescent="0.25">
      <c r="A1043" s="1">
        <v>39576</v>
      </c>
      <c r="B1043" s="11">
        <v>19.399999999999999</v>
      </c>
      <c r="C1043" s="11">
        <v>20.88</v>
      </c>
      <c r="D1043">
        <v>57653.51</v>
      </c>
      <c r="E1043">
        <v>52088.45</v>
      </c>
      <c r="F1043">
        <v>119330.14</v>
      </c>
      <c r="G1043">
        <v>107827.72</v>
      </c>
      <c r="H1043">
        <f>(1/(1-91/360*VLOOKUP($A1043,Tbills!$B$4:$C$974,2,1)/100))^((1)/91)-1</f>
        <v>4.4814477533794417E-5</v>
      </c>
      <c r="I1043">
        <f t="shared" si="48"/>
        <v>13.871346397178096</v>
      </c>
      <c r="K1043">
        <f t="shared" si="50"/>
        <v>9.1377299073896143</v>
      </c>
      <c r="N1043">
        <f t="shared" si="49"/>
        <v>8.9763939094536234</v>
      </c>
    </row>
    <row r="1044" spans="1:14" x14ac:dyDescent="0.25">
      <c r="A1044" s="1">
        <v>39577</v>
      </c>
      <c r="B1044" s="11">
        <v>19.41</v>
      </c>
      <c r="C1044" s="11">
        <v>20.87</v>
      </c>
      <c r="D1044">
        <v>58185.26</v>
      </c>
      <c r="E1044">
        <v>52566.54</v>
      </c>
      <c r="F1044">
        <v>120868.79</v>
      </c>
      <c r="G1044">
        <v>109213.23</v>
      </c>
      <c r="H1044">
        <f>(1/(1-91/360*VLOOKUP($A1044,Tbills!$B$4:$C$974,2,1)/100))^((1)/91)-1</f>
        <v>4.4814477533794417E-5</v>
      </c>
      <c r="I1044">
        <f t="shared" si="48"/>
        <v>13.807328453628456</v>
      </c>
      <c r="K1044">
        <f t="shared" si="50"/>
        <v>9.053438240154442</v>
      </c>
      <c r="N1044">
        <f t="shared" si="49"/>
        <v>8.8940743632495138</v>
      </c>
    </row>
    <row r="1045" spans="1:14" x14ac:dyDescent="0.25">
      <c r="A1045" s="1">
        <v>39580</v>
      </c>
      <c r="B1045" s="11">
        <v>17.79</v>
      </c>
      <c r="C1045" s="11">
        <v>20.239999999999998</v>
      </c>
      <c r="D1045">
        <v>56237.98</v>
      </c>
      <c r="E1045">
        <v>50800.24</v>
      </c>
      <c r="F1045">
        <v>117643.35</v>
      </c>
      <c r="G1045">
        <v>106284.14</v>
      </c>
      <c r="H1045">
        <f>(1/(1-91/360*VLOOKUP($A1045,Tbills!$B$4:$C$974,2,1)/100))^((1)/91)-1</f>
        <v>5.0115351955648535E-5</v>
      </c>
      <c r="I1045">
        <f t="shared" si="48"/>
        <v>14.038203819728375</v>
      </c>
      <c r="K1045">
        <f t="shared" si="50"/>
        <v>9.3563373860744985</v>
      </c>
      <c r="N1045">
        <f t="shared" si="49"/>
        <v>9.1931420269704827</v>
      </c>
    </row>
    <row r="1046" spans="1:14" x14ac:dyDescent="0.25">
      <c r="A1046" s="1">
        <v>39581</v>
      </c>
      <c r="B1046" s="11">
        <v>17.98</v>
      </c>
      <c r="C1046" s="11">
        <v>20.149999999999999</v>
      </c>
      <c r="D1046">
        <v>55997.83</v>
      </c>
      <c r="E1046">
        <v>50580.77</v>
      </c>
      <c r="F1046">
        <v>118119.12</v>
      </c>
      <c r="G1046">
        <v>106708.64</v>
      </c>
      <c r="H1046">
        <f>(1/(1-91/360*VLOOKUP($A1046,Tbills!$B$4:$C$974,2,1)/100))^((1)/91)-1</f>
        <v>5.0115351955648535E-5</v>
      </c>
      <c r="I1046">
        <f t="shared" si="48"/>
        <v>14.068161963942151</v>
      </c>
      <c r="K1046">
        <f t="shared" si="50"/>
        <v>9.396321493856016</v>
      </c>
      <c r="N1046">
        <f t="shared" si="49"/>
        <v>9.2329799651015616</v>
      </c>
    </row>
    <row r="1047" spans="1:14" x14ac:dyDescent="0.25">
      <c r="A1047" s="1">
        <v>39582</v>
      </c>
      <c r="B1047" s="11">
        <v>17.66</v>
      </c>
      <c r="C1047" s="11">
        <v>20</v>
      </c>
      <c r="D1047">
        <v>54768.71</v>
      </c>
      <c r="E1047">
        <v>49468.01</v>
      </c>
      <c r="F1047">
        <v>117953.67</v>
      </c>
      <c r="G1047">
        <v>106553.82</v>
      </c>
      <c r="H1047">
        <f>(1/(1-91/360*VLOOKUP($A1047,Tbills!$B$4:$C$974,2,1)/100))^((1)/91)-1</f>
        <v>5.0115351955648535E-5</v>
      </c>
      <c r="I1047">
        <f t="shared" si="48"/>
        <v>14.222539204449355</v>
      </c>
      <c r="K1047">
        <f t="shared" si="50"/>
        <v>9.6025901550433339</v>
      </c>
      <c r="N1047">
        <f t="shared" si="49"/>
        <v>9.4362263191836764</v>
      </c>
    </row>
    <row r="1048" spans="1:14" x14ac:dyDescent="0.25">
      <c r="A1048" s="1">
        <v>39583</v>
      </c>
      <c r="B1048" s="11">
        <v>16.3</v>
      </c>
      <c r="C1048" s="11">
        <v>19.28</v>
      </c>
      <c r="D1048">
        <v>53377.919999999998</v>
      </c>
      <c r="E1048">
        <v>48209.34</v>
      </c>
      <c r="F1048">
        <v>115065.07</v>
      </c>
      <c r="G1048">
        <v>103939.06</v>
      </c>
      <c r="H1048">
        <f>(1/(1-91/360*VLOOKUP($A1048,Tbills!$B$4:$C$974,2,1)/100))^((1)/91)-1</f>
        <v>5.0115351955648535E-5</v>
      </c>
      <c r="I1048">
        <f t="shared" si="48"/>
        <v>14.403104318986701</v>
      </c>
      <c r="K1048">
        <f t="shared" si="50"/>
        <v>9.8464609909831964</v>
      </c>
      <c r="N1048">
        <f t="shared" si="49"/>
        <v>9.676449838246528</v>
      </c>
    </row>
    <row r="1049" spans="1:14" x14ac:dyDescent="0.25">
      <c r="A1049" s="1">
        <v>39584</v>
      </c>
      <c r="B1049" s="11">
        <v>16.47</v>
      </c>
      <c r="C1049" s="11">
        <v>19.57</v>
      </c>
      <c r="D1049">
        <v>53912.58</v>
      </c>
      <c r="E1049">
        <v>48689.81</v>
      </c>
      <c r="F1049">
        <v>117495.66</v>
      </c>
      <c r="G1049">
        <v>106129.42</v>
      </c>
      <c r="H1049">
        <f>(1/(1-91/360*VLOOKUP($A1049,Tbills!$B$4:$C$974,2,1)/100))^((1)/91)-1</f>
        <v>5.0115351955648535E-5</v>
      </c>
      <c r="I1049">
        <f t="shared" si="48"/>
        <v>14.330958295009653</v>
      </c>
      <c r="K1049">
        <f t="shared" si="50"/>
        <v>9.7478739188193959</v>
      </c>
      <c r="N1049">
        <f t="shared" si="49"/>
        <v>9.5801369608233937</v>
      </c>
    </row>
    <row r="1050" spans="1:14" x14ac:dyDescent="0.25">
      <c r="A1050" s="1">
        <v>39587</v>
      </c>
      <c r="B1050" s="11">
        <v>17.010000000000002</v>
      </c>
      <c r="C1050" s="11">
        <v>19.84</v>
      </c>
      <c r="D1050">
        <v>52863.07</v>
      </c>
      <c r="E1050">
        <v>47734.65</v>
      </c>
      <c r="F1050">
        <v>117824.62</v>
      </c>
      <c r="G1050">
        <v>106410.6</v>
      </c>
      <c r="H1050">
        <f>(1/(1-91/360*VLOOKUP($A1050,Tbills!$B$4:$C$974,2,1)/100))^((1)/91)-1</f>
        <v>5.1650298179106713E-5</v>
      </c>
      <c r="I1050">
        <f t="shared" si="48"/>
        <v>14.470395326028042</v>
      </c>
      <c r="K1050">
        <f t="shared" si="50"/>
        <v>9.9377116770440566</v>
      </c>
      <c r="N1050">
        <f t="shared" si="49"/>
        <v>9.7684576097612617</v>
      </c>
    </row>
    <row r="1051" spans="1:14" x14ac:dyDescent="0.25">
      <c r="A1051" s="1">
        <v>39588</v>
      </c>
      <c r="B1051" s="11">
        <v>17.579999999999998</v>
      </c>
      <c r="C1051" s="11">
        <v>20.81</v>
      </c>
      <c r="D1051">
        <v>55684.06</v>
      </c>
      <c r="E1051">
        <v>50279.5</v>
      </c>
      <c r="F1051">
        <v>121096.45</v>
      </c>
      <c r="G1051">
        <v>109359.98</v>
      </c>
      <c r="H1051">
        <f>(1/(1-91/360*VLOOKUP($A1051,Tbills!$B$4:$C$974,2,1)/100))^((1)/91)-1</f>
        <v>5.1650298179106713E-5</v>
      </c>
      <c r="I1051">
        <f t="shared" si="48"/>
        <v>14.084302798095335</v>
      </c>
      <c r="K1051">
        <f t="shared" si="50"/>
        <v>9.4074699812254519</v>
      </c>
      <c r="N1051">
        <f t="shared" si="49"/>
        <v>9.247813043351643</v>
      </c>
    </row>
    <row r="1052" spans="1:14" x14ac:dyDescent="0.25">
      <c r="A1052" s="1">
        <v>39589</v>
      </c>
      <c r="B1052" s="11">
        <v>18.59</v>
      </c>
      <c r="C1052" s="11">
        <v>22.11</v>
      </c>
      <c r="D1052">
        <v>59217.34</v>
      </c>
      <c r="E1052">
        <v>53467.25</v>
      </c>
      <c r="F1052">
        <v>127600.21</v>
      </c>
      <c r="G1052">
        <v>115227.76</v>
      </c>
      <c r="H1052">
        <f>(1/(1-91/360*VLOOKUP($A1052,Tbills!$B$4:$C$974,2,1)/100))^((1)/91)-1</f>
        <v>5.1650298179106713E-5</v>
      </c>
      <c r="I1052">
        <f t="shared" si="48"/>
        <v>13.637471282489674</v>
      </c>
      <c r="K1052">
        <f t="shared" si="50"/>
        <v>8.8106204506638068</v>
      </c>
      <c r="N1052">
        <f t="shared" si="49"/>
        <v>8.6616232458916311</v>
      </c>
    </row>
    <row r="1053" spans="1:14" x14ac:dyDescent="0.25">
      <c r="A1053" s="1">
        <v>39590</v>
      </c>
      <c r="B1053" s="11">
        <v>18.05</v>
      </c>
      <c r="C1053" s="11">
        <v>21.52</v>
      </c>
      <c r="D1053">
        <v>58156.98</v>
      </c>
      <c r="E1053">
        <v>52507.09</v>
      </c>
      <c r="F1053">
        <v>126398.02</v>
      </c>
      <c r="G1053">
        <v>114136.19</v>
      </c>
      <c r="H1053">
        <f>(1/(1-91/360*VLOOKUP($A1053,Tbills!$B$4:$C$974,2,1)/100))^((1)/91)-1</f>
        <v>5.1650298179106713E-5</v>
      </c>
      <c r="I1053">
        <f t="shared" si="48"/>
        <v>13.759563380413866</v>
      </c>
      <c r="K1053">
        <f t="shared" si="50"/>
        <v>8.9684230424754148</v>
      </c>
      <c r="N1053">
        <f t="shared" si="49"/>
        <v>8.8172971812386027</v>
      </c>
    </row>
    <row r="1054" spans="1:14" x14ac:dyDescent="0.25">
      <c r="A1054" s="1">
        <v>39591</v>
      </c>
      <c r="B1054" s="11">
        <v>19.55</v>
      </c>
      <c r="C1054" s="11">
        <v>22.51</v>
      </c>
      <c r="D1054">
        <v>59505.1</v>
      </c>
      <c r="E1054">
        <v>53721.53</v>
      </c>
      <c r="F1054">
        <v>129225.68</v>
      </c>
      <c r="G1054">
        <v>116683.65</v>
      </c>
      <c r="H1054">
        <f>(1/(1-91/360*VLOOKUP($A1054,Tbills!$B$4:$C$974,2,1)/100))^((1)/91)-1</f>
        <v>5.1650298179106713E-5</v>
      </c>
      <c r="I1054">
        <f t="shared" si="48"/>
        <v>13.600086465027918</v>
      </c>
      <c r="K1054">
        <f t="shared" si="50"/>
        <v>8.7605837392904427</v>
      </c>
      <c r="N1054">
        <f t="shared" si="49"/>
        <v>8.6134876307118962</v>
      </c>
    </row>
    <row r="1055" spans="1:14" x14ac:dyDescent="0.25">
      <c r="A1055" s="1">
        <v>39595</v>
      </c>
      <c r="B1055" s="11">
        <v>19.64</v>
      </c>
      <c r="C1055" s="11">
        <v>22.16</v>
      </c>
      <c r="D1055">
        <v>57728.63</v>
      </c>
      <c r="E1055">
        <v>52106.62</v>
      </c>
      <c r="F1055">
        <v>126759.85</v>
      </c>
      <c r="G1055">
        <v>114433.03</v>
      </c>
      <c r="H1055">
        <f>(1/(1-91/360*VLOOKUP($A1055,Tbills!$B$4:$C$974,2,1)/100))^((1)/91)-1</f>
        <v>5.2068957496098633E-5</v>
      </c>
      <c r="I1055">
        <f t="shared" si="48"/>
        <v>13.803063805267342</v>
      </c>
      <c r="K1055">
        <f t="shared" si="50"/>
        <v>9.0222524875168784</v>
      </c>
      <c r="N1055">
        <f t="shared" si="49"/>
        <v>8.8729360436530449</v>
      </c>
    </row>
    <row r="1056" spans="1:14" x14ac:dyDescent="0.25">
      <c r="A1056" s="1">
        <v>39596</v>
      </c>
      <c r="B1056" s="11">
        <v>19.07</v>
      </c>
      <c r="C1056" s="11">
        <v>21.66</v>
      </c>
      <c r="D1056">
        <v>57150.41</v>
      </c>
      <c r="E1056">
        <v>51581.99</v>
      </c>
      <c r="F1056">
        <v>125974.58</v>
      </c>
      <c r="G1056">
        <v>113718.17</v>
      </c>
      <c r="H1056">
        <f>(1/(1-91/360*VLOOKUP($A1056,Tbills!$B$4:$C$974,2,1)/100))^((1)/91)-1</f>
        <v>5.2068957496098633E-5</v>
      </c>
      <c r="I1056">
        <f t="shared" si="48"/>
        <v>13.872190083893539</v>
      </c>
      <c r="K1056">
        <f t="shared" si="50"/>
        <v>9.1126676383778129</v>
      </c>
      <c r="N1056">
        <f t="shared" si="49"/>
        <v>8.9624074379250285</v>
      </c>
    </row>
    <row r="1057" spans="1:14" x14ac:dyDescent="0.25">
      <c r="A1057" s="1">
        <v>39597</v>
      </c>
      <c r="B1057" s="11">
        <v>18.14</v>
      </c>
      <c r="C1057" s="11">
        <v>20.8</v>
      </c>
      <c r="D1057">
        <v>53717.78</v>
      </c>
      <c r="E1057">
        <v>48481.13</v>
      </c>
      <c r="F1057">
        <v>123216.41</v>
      </c>
      <c r="G1057">
        <v>111222.43</v>
      </c>
      <c r="H1057">
        <f>(1/(1-91/360*VLOOKUP($A1057,Tbills!$B$4:$C$974,2,1)/100))^((1)/91)-1</f>
        <v>5.2068957496098633E-5</v>
      </c>
      <c r="I1057">
        <f t="shared" si="48"/>
        <v>14.288782693823617</v>
      </c>
      <c r="K1057">
        <f t="shared" si="50"/>
        <v>9.660027245303457</v>
      </c>
      <c r="N1057">
        <f t="shared" si="49"/>
        <v>9.5013273707664538</v>
      </c>
    </row>
    <row r="1058" spans="1:14" x14ac:dyDescent="0.25">
      <c r="A1058" s="1">
        <v>39598</v>
      </c>
      <c r="B1058" s="11">
        <v>17.829999999999998</v>
      </c>
      <c r="C1058" s="11">
        <v>20.53</v>
      </c>
      <c r="D1058">
        <v>52422.95</v>
      </c>
      <c r="E1058">
        <v>47310</v>
      </c>
      <c r="F1058">
        <v>122899.59</v>
      </c>
      <c r="G1058">
        <v>110930.65</v>
      </c>
      <c r="H1058">
        <f>(1/(1-91/360*VLOOKUP($A1058,Tbills!$B$4:$C$974,2,1)/100))^((1)/91)-1</f>
        <v>5.2068957496098633E-5</v>
      </c>
      <c r="I1058">
        <f t="shared" si="48"/>
        <v>14.460989140804054</v>
      </c>
      <c r="K1058">
        <f t="shared" si="50"/>
        <v>9.8929180258771172</v>
      </c>
      <c r="N1058">
        <f t="shared" si="49"/>
        <v>9.7309920867792741</v>
      </c>
    </row>
    <row r="1059" spans="1:14" x14ac:dyDescent="0.25">
      <c r="A1059" s="1">
        <v>39601</v>
      </c>
      <c r="B1059" s="11">
        <v>19.829999999999998</v>
      </c>
      <c r="C1059" s="11">
        <v>21.72</v>
      </c>
      <c r="D1059">
        <v>55472.07</v>
      </c>
      <c r="E1059">
        <v>50054.34</v>
      </c>
      <c r="F1059">
        <v>125852.26</v>
      </c>
      <c r="G1059">
        <v>113578.44</v>
      </c>
      <c r="H1059">
        <f>(1/(1-91/360*VLOOKUP($A1059,Tbills!$B$4:$C$974,2,1)/100))^((1)/91)-1</f>
        <v>5.0673489141006556E-5</v>
      </c>
      <c r="I1059">
        <f t="shared" si="48"/>
        <v>14.04046906843528</v>
      </c>
      <c r="K1059">
        <f t="shared" si="50"/>
        <v>9.3177514476757555</v>
      </c>
      <c r="N1059">
        <f t="shared" si="49"/>
        <v>9.1669352715672385</v>
      </c>
    </row>
    <row r="1060" spans="1:14" x14ac:dyDescent="0.25">
      <c r="A1060" s="1">
        <v>39602</v>
      </c>
      <c r="B1060" s="11">
        <v>20.239999999999998</v>
      </c>
      <c r="C1060" s="11">
        <v>22.11</v>
      </c>
      <c r="D1060">
        <v>56527.58</v>
      </c>
      <c r="E1060">
        <v>51004.23</v>
      </c>
      <c r="F1060">
        <v>127686.45</v>
      </c>
      <c r="G1060">
        <v>115228</v>
      </c>
      <c r="H1060">
        <f>(1/(1-91/360*VLOOKUP($A1060,Tbills!$B$4:$C$974,2,1)/100))^((1)/91)-1</f>
        <v>5.0673489141006556E-5</v>
      </c>
      <c r="I1060">
        <f t="shared" si="48"/>
        <v>13.906882875500896</v>
      </c>
      <c r="K1060">
        <f t="shared" si="50"/>
        <v>9.1405011004061958</v>
      </c>
      <c r="N1060">
        <f t="shared" si="49"/>
        <v>8.9930958196603701</v>
      </c>
    </row>
    <row r="1061" spans="1:14" x14ac:dyDescent="0.25">
      <c r="A1061" s="1">
        <v>39603</v>
      </c>
      <c r="B1061" s="11">
        <v>20.8</v>
      </c>
      <c r="C1061" s="11">
        <v>22.59</v>
      </c>
      <c r="D1061">
        <v>56731.31</v>
      </c>
      <c r="E1061">
        <v>51185.47</v>
      </c>
      <c r="F1061">
        <v>128474.07</v>
      </c>
      <c r="G1061">
        <v>115932.94</v>
      </c>
      <c r="H1061">
        <f>(1/(1-91/360*VLOOKUP($A1061,Tbills!$B$4:$C$974,2,1)/100))^((1)/91)-1</f>
        <v>5.0673489141006556E-5</v>
      </c>
      <c r="I1061">
        <f t="shared" si="48"/>
        <v>13.881812985911651</v>
      </c>
      <c r="K1061">
        <f t="shared" si="50"/>
        <v>9.107596753397841</v>
      </c>
      <c r="N1061">
        <f t="shared" si="49"/>
        <v>8.961262129105636</v>
      </c>
    </row>
    <row r="1062" spans="1:14" x14ac:dyDescent="0.25">
      <c r="A1062" s="1">
        <v>39604</v>
      </c>
      <c r="B1062" s="11">
        <v>18.63</v>
      </c>
      <c r="C1062" s="11">
        <v>21.08</v>
      </c>
      <c r="D1062">
        <v>53766.06</v>
      </c>
      <c r="E1062">
        <v>48507.5</v>
      </c>
      <c r="F1062">
        <v>124888.79</v>
      </c>
      <c r="G1062">
        <v>112691.76</v>
      </c>
      <c r="H1062">
        <f>(1/(1-91/360*VLOOKUP($A1062,Tbills!$B$4:$C$974,2,1)/100))^((1)/91)-1</f>
        <v>5.0673489141006556E-5</v>
      </c>
      <c r="I1062">
        <f t="shared" si="48"/>
        <v>14.244583160405504</v>
      </c>
      <c r="K1062">
        <f t="shared" si="50"/>
        <v>9.583650261851778</v>
      </c>
      <c r="N1062">
        <f t="shared" si="49"/>
        <v>9.4302350180127181</v>
      </c>
    </row>
    <row r="1063" spans="1:14" x14ac:dyDescent="0.25">
      <c r="A1063" s="1">
        <v>39605</v>
      </c>
      <c r="B1063" s="11">
        <v>23.56</v>
      </c>
      <c r="C1063" s="11">
        <v>24.2</v>
      </c>
      <c r="D1063">
        <v>59706</v>
      </c>
      <c r="E1063">
        <v>53864.03</v>
      </c>
      <c r="F1063">
        <v>130949.7</v>
      </c>
      <c r="G1063">
        <v>118155.03</v>
      </c>
      <c r="H1063">
        <f>(1/(1-91/360*VLOOKUP($A1063,Tbills!$B$4:$C$974,2,1)/100))^((1)/91)-1</f>
        <v>5.0673489141006556E-5</v>
      </c>
      <c r="I1063">
        <f t="shared" si="48"/>
        <v>13.457740719945468</v>
      </c>
      <c r="K1063">
        <f t="shared" si="50"/>
        <v>8.5249609647027498</v>
      </c>
      <c r="N1063">
        <f t="shared" si="49"/>
        <v>8.3889987733343503</v>
      </c>
    </row>
    <row r="1064" spans="1:14" x14ac:dyDescent="0.25">
      <c r="A1064" s="1">
        <v>39608</v>
      </c>
      <c r="B1064" s="11">
        <v>23.12</v>
      </c>
      <c r="C1064" s="11">
        <v>23.85</v>
      </c>
      <c r="D1064">
        <v>58638.57</v>
      </c>
      <c r="E1064">
        <v>52892.86</v>
      </c>
      <c r="F1064">
        <v>131048.01</v>
      </c>
      <c r="G1064">
        <v>118225.78</v>
      </c>
      <c r="H1064">
        <f>(1/(1-91/360*VLOOKUP($A1064,Tbills!$B$4:$C$974,2,1)/100))^((1)/91)-1</f>
        <v>5.1510748656502514E-5</v>
      </c>
      <c r="I1064">
        <f t="shared" si="48"/>
        <v>13.578002189443316</v>
      </c>
      <c r="K1064">
        <f t="shared" si="50"/>
        <v>8.6774536754060598</v>
      </c>
      <c r="N1064">
        <f t="shared" si="49"/>
        <v>8.5406033418482785</v>
      </c>
    </row>
    <row r="1065" spans="1:14" x14ac:dyDescent="0.25">
      <c r="A1065" s="1">
        <v>39609</v>
      </c>
      <c r="B1065" s="11">
        <v>23.18</v>
      </c>
      <c r="C1065" s="11">
        <v>23.84</v>
      </c>
      <c r="D1065">
        <v>58726.73</v>
      </c>
      <c r="E1065">
        <v>52969.66</v>
      </c>
      <c r="F1065">
        <v>130646.45</v>
      </c>
      <c r="G1065">
        <v>117857.42</v>
      </c>
      <c r="H1065">
        <f>(1/(1-91/360*VLOOKUP($A1065,Tbills!$B$4:$C$974,2,1)/100))^((1)/91)-1</f>
        <v>5.1510748656502514E-5</v>
      </c>
      <c r="I1065">
        <f t="shared" si="48"/>
        <v>13.567791471905059</v>
      </c>
      <c r="K1065">
        <f t="shared" si="50"/>
        <v>8.6644505151138311</v>
      </c>
      <c r="N1065">
        <f t="shared" si="49"/>
        <v>8.5283263230941753</v>
      </c>
    </row>
    <row r="1066" spans="1:14" x14ac:dyDescent="0.25">
      <c r="A1066" s="1">
        <v>39610</v>
      </c>
      <c r="B1066" s="11">
        <v>24.12</v>
      </c>
      <c r="C1066" s="11">
        <v>24.32</v>
      </c>
      <c r="D1066">
        <v>60492.17</v>
      </c>
      <c r="E1066">
        <v>54559.3</v>
      </c>
      <c r="F1066">
        <v>131784.94</v>
      </c>
      <c r="G1066">
        <v>118878.39</v>
      </c>
      <c r="H1066">
        <f>(1/(1-91/360*VLOOKUP($A1066,Tbills!$B$4:$C$974,2,1)/100))^((1)/91)-1</f>
        <v>5.1510748656502514E-5</v>
      </c>
      <c r="I1066">
        <f t="shared" si="48"/>
        <v>13.363856299520966</v>
      </c>
      <c r="K1066">
        <f t="shared" si="50"/>
        <v>8.4040355622696463</v>
      </c>
      <c r="N1066">
        <f t="shared" si="49"/>
        <v>8.2725081008717201</v>
      </c>
    </row>
    <row r="1067" spans="1:14" x14ac:dyDescent="0.25">
      <c r="A1067" s="1">
        <v>39611</v>
      </c>
      <c r="B1067" s="11">
        <v>23.33</v>
      </c>
      <c r="C1067" s="11">
        <v>23.7</v>
      </c>
      <c r="D1067">
        <v>59678.99</v>
      </c>
      <c r="E1067">
        <v>53823.06</v>
      </c>
      <c r="F1067">
        <v>131376.46</v>
      </c>
      <c r="G1067">
        <v>118503.79</v>
      </c>
      <c r="H1067">
        <f>(1/(1-91/360*VLOOKUP($A1067,Tbills!$B$4:$C$974,2,1)/100))^((1)/91)-1</f>
        <v>5.1510748656502514E-5</v>
      </c>
      <c r="I1067">
        <f t="shared" si="48"/>
        <v>13.453674122960667</v>
      </c>
      <c r="K1067">
        <f t="shared" si="50"/>
        <v>8.5170455040386877</v>
      </c>
      <c r="N1067">
        <f t="shared" si="49"/>
        <v>8.3842616483478487</v>
      </c>
    </row>
    <row r="1068" spans="1:14" x14ac:dyDescent="0.25">
      <c r="A1068" s="1">
        <v>39612</v>
      </c>
      <c r="B1068" s="11">
        <v>21.22</v>
      </c>
      <c r="C1068" s="11">
        <v>22.6</v>
      </c>
      <c r="D1068">
        <v>57328.7</v>
      </c>
      <c r="E1068">
        <v>51700.62</v>
      </c>
      <c r="F1068">
        <v>127939.08</v>
      </c>
      <c r="G1068">
        <v>115397.11</v>
      </c>
      <c r="H1068">
        <f>(1/(1-91/360*VLOOKUP($A1068,Tbills!$B$4:$C$974,2,1)/100))^((1)/91)-1</f>
        <v>5.1510748656502514E-5</v>
      </c>
      <c r="I1068">
        <f t="shared" si="48"/>
        <v>13.718580829251703</v>
      </c>
      <c r="K1068">
        <f t="shared" si="50"/>
        <v>8.8524914143504123</v>
      </c>
      <c r="N1068">
        <f t="shared" si="49"/>
        <v>8.7150103117460489</v>
      </c>
    </row>
    <row r="1069" spans="1:14" x14ac:dyDescent="0.25">
      <c r="A1069" s="1">
        <v>39615</v>
      </c>
      <c r="B1069" s="11">
        <v>20.95</v>
      </c>
      <c r="C1069" s="11">
        <v>22.43</v>
      </c>
      <c r="D1069">
        <v>56553.36</v>
      </c>
      <c r="E1069">
        <v>50993.4</v>
      </c>
      <c r="F1069">
        <v>126130.7</v>
      </c>
      <c r="G1069">
        <v>113748.18</v>
      </c>
      <c r="H1069">
        <f>(1/(1-91/360*VLOOKUP($A1069,Tbills!$B$4:$C$974,2,1)/100))^((1)/91)-1</f>
        <v>5.7094127416279505E-5</v>
      </c>
      <c r="I1069">
        <f t="shared" si="48"/>
        <v>13.811331545426578</v>
      </c>
      <c r="K1069">
        <f t="shared" si="50"/>
        <v>8.9723320953820753</v>
      </c>
      <c r="N1069">
        <f t="shared" si="49"/>
        <v>8.8346090969480162</v>
      </c>
    </row>
    <row r="1070" spans="1:14" x14ac:dyDescent="0.25">
      <c r="A1070" s="1">
        <v>39616</v>
      </c>
      <c r="B1070" s="11">
        <v>21.13</v>
      </c>
      <c r="C1070" s="11">
        <v>22.48</v>
      </c>
      <c r="D1070">
        <v>56439.59</v>
      </c>
      <c r="E1070">
        <v>50887.9</v>
      </c>
      <c r="F1070">
        <v>126164.42</v>
      </c>
      <c r="G1070">
        <v>113772.09</v>
      </c>
      <c r="H1070">
        <f>(1/(1-91/360*VLOOKUP($A1070,Tbills!$B$4:$C$974,2,1)/100))^((1)/91)-1</f>
        <v>5.7094127416279505E-5</v>
      </c>
      <c r="I1070">
        <f t="shared" si="48"/>
        <v>13.825258799261142</v>
      </c>
      <c r="K1070">
        <f t="shared" si="50"/>
        <v>8.9904761560909936</v>
      </c>
      <c r="N1070">
        <f t="shared" si="49"/>
        <v>8.8530649895287326</v>
      </c>
    </row>
    <row r="1071" spans="1:14" x14ac:dyDescent="0.25">
      <c r="A1071" s="1">
        <v>39617</v>
      </c>
      <c r="B1071" s="11">
        <v>22.24</v>
      </c>
      <c r="C1071" s="11">
        <v>23.55</v>
      </c>
      <c r="D1071">
        <v>58110.12</v>
      </c>
      <c r="E1071">
        <v>52391.199999999997</v>
      </c>
      <c r="F1071">
        <v>127485.27</v>
      </c>
      <c r="G1071">
        <v>114956.71</v>
      </c>
      <c r="H1071">
        <f>(1/(1-91/360*VLOOKUP($A1071,Tbills!$B$4:$C$974,2,1)/100))^((1)/91)-1</f>
        <v>5.7094127416279505E-5</v>
      </c>
      <c r="I1071">
        <f t="shared" si="48"/>
        <v>13.620695502697489</v>
      </c>
      <c r="K1071">
        <f t="shared" si="50"/>
        <v>8.7244785055388672</v>
      </c>
      <c r="N1071">
        <f t="shared" si="49"/>
        <v>8.5917057792803568</v>
      </c>
    </row>
    <row r="1072" spans="1:14" x14ac:dyDescent="0.25">
      <c r="A1072" s="1">
        <v>39618</v>
      </c>
      <c r="B1072" s="11">
        <v>21.58</v>
      </c>
      <c r="C1072" s="11">
        <v>22.84</v>
      </c>
      <c r="D1072">
        <v>57097.06</v>
      </c>
      <c r="E1072">
        <v>51474.85</v>
      </c>
      <c r="F1072">
        <v>125994.81</v>
      </c>
      <c r="G1072">
        <v>113606.16</v>
      </c>
      <c r="H1072">
        <f>(1/(1-91/360*VLOOKUP($A1072,Tbills!$B$4:$C$974,2,1)/100))^((1)/91)-1</f>
        <v>5.7094127416279505E-5</v>
      </c>
      <c r="I1072">
        <f t="shared" si="48"/>
        <v>13.739454501609652</v>
      </c>
      <c r="K1072">
        <f t="shared" si="50"/>
        <v>8.8766608298898078</v>
      </c>
      <c r="N1072">
        <f t="shared" si="49"/>
        <v>8.7421550728865647</v>
      </c>
    </row>
    <row r="1073" spans="1:14" x14ac:dyDescent="0.25">
      <c r="A1073" s="1">
        <v>39619</v>
      </c>
      <c r="B1073" s="11">
        <v>22.87</v>
      </c>
      <c r="C1073" s="11">
        <v>23.57</v>
      </c>
      <c r="D1073">
        <v>58459.18</v>
      </c>
      <c r="E1073">
        <v>52699.91</v>
      </c>
      <c r="F1073">
        <v>127196.75</v>
      </c>
      <c r="G1073">
        <v>114683.43</v>
      </c>
      <c r="H1073">
        <f>(1/(1-91/360*VLOOKUP($A1073,Tbills!$B$4:$C$974,2,1)/100))^((1)/91)-1</f>
        <v>5.7094127416279505E-5</v>
      </c>
      <c r="I1073">
        <f t="shared" si="48"/>
        <v>13.575607175285093</v>
      </c>
      <c r="K1073">
        <f t="shared" si="50"/>
        <v>8.6649998524662966</v>
      </c>
      <c r="N1073">
        <f t="shared" si="49"/>
        <v>8.5342704205291842</v>
      </c>
    </row>
    <row r="1074" spans="1:14" x14ac:dyDescent="0.25">
      <c r="A1074" s="1">
        <v>39622</v>
      </c>
      <c r="B1074" s="11">
        <v>22.64</v>
      </c>
      <c r="C1074" s="11">
        <v>23.3</v>
      </c>
      <c r="D1074">
        <v>58492.76</v>
      </c>
      <c r="E1074">
        <v>52721.16</v>
      </c>
      <c r="F1074">
        <v>126513.41</v>
      </c>
      <c r="G1074">
        <v>114047.67</v>
      </c>
      <c r="H1074">
        <f>(1/(1-91/360*VLOOKUP($A1074,Tbills!$B$4:$C$974,2,1)/100))^((1)/91)-1</f>
        <v>5.1650298179106713E-5</v>
      </c>
      <c r="I1074">
        <f t="shared" si="48"/>
        <v>13.571810381168474</v>
      </c>
      <c r="K1074">
        <f t="shared" si="50"/>
        <v>8.660295713502359</v>
      </c>
      <c r="N1074">
        <f t="shared" si="49"/>
        <v>8.531343796214589</v>
      </c>
    </row>
    <row r="1075" spans="1:14" x14ac:dyDescent="0.25">
      <c r="A1075" s="1">
        <v>39623</v>
      </c>
      <c r="B1075" s="11">
        <v>22.42</v>
      </c>
      <c r="C1075" s="11">
        <v>23.21</v>
      </c>
      <c r="D1075">
        <v>58841.54</v>
      </c>
      <c r="E1075">
        <v>53032.81</v>
      </c>
      <c r="F1075">
        <v>126448.83</v>
      </c>
      <c r="G1075">
        <v>113983.56</v>
      </c>
      <c r="H1075">
        <f>(1/(1-91/360*VLOOKUP($A1075,Tbills!$B$4:$C$974,2,1)/100))^((1)/91)-1</f>
        <v>5.1650298179106713E-5</v>
      </c>
      <c r="I1075">
        <f t="shared" si="48"/>
        <v>13.531344741304395</v>
      </c>
      <c r="K1075">
        <f t="shared" si="50"/>
        <v>8.6087012329951165</v>
      </c>
      <c r="N1075">
        <f t="shared" si="49"/>
        <v>8.4810369236835417</v>
      </c>
    </row>
    <row r="1076" spans="1:14" x14ac:dyDescent="0.25">
      <c r="A1076" s="1">
        <v>39624</v>
      </c>
      <c r="B1076" s="11">
        <v>21.14</v>
      </c>
      <c r="C1076" s="11">
        <v>22.32</v>
      </c>
      <c r="D1076">
        <v>56352.47</v>
      </c>
      <c r="E1076">
        <v>50786.720000000001</v>
      </c>
      <c r="F1076">
        <v>123074.71</v>
      </c>
      <c r="G1076">
        <v>110936.17</v>
      </c>
      <c r="H1076">
        <f>(1/(1-91/360*VLOOKUP($A1076,Tbills!$B$4:$C$974,2,1)/100))^((1)/91)-1</f>
        <v>5.1650298179106713E-5</v>
      </c>
      <c r="I1076">
        <f t="shared" si="48"/>
        <v>13.817530522108871</v>
      </c>
      <c r="K1076">
        <f t="shared" si="50"/>
        <v>8.9728862252691837</v>
      </c>
      <c r="N1076">
        <f t="shared" si="49"/>
        <v>8.8403625380339186</v>
      </c>
    </row>
    <row r="1077" spans="1:14" x14ac:dyDescent="0.25">
      <c r="A1077" s="1">
        <v>39625</v>
      </c>
      <c r="B1077" s="11">
        <v>23.93</v>
      </c>
      <c r="C1077" s="11">
        <v>24.31</v>
      </c>
      <c r="D1077">
        <v>61124.84</v>
      </c>
      <c r="E1077">
        <v>55085.120000000003</v>
      </c>
      <c r="F1077">
        <v>130224.18</v>
      </c>
      <c r="G1077">
        <v>117374.77</v>
      </c>
      <c r="H1077">
        <f>(1/(1-91/360*VLOOKUP($A1077,Tbills!$B$4:$C$974,2,1)/100))^((1)/91)-1</f>
        <v>5.1650298179106713E-5</v>
      </c>
      <c r="I1077">
        <f t="shared" si="48"/>
        <v>13.232453787062747</v>
      </c>
      <c r="K1077">
        <f t="shared" si="50"/>
        <v>8.2130718027485248</v>
      </c>
      <c r="N1077">
        <f t="shared" si="49"/>
        <v>8.0922656375471771</v>
      </c>
    </row>
    <row r="1078" spans="1:14" x14ac:dyDescent="0.25">
      <c r="A1078" s="1">
        <v>39626</v>
      </c>
      <c r="B1078" s="11">
        <v>23.44</v>
      </c>
      <c r="C1078" s="11">
        <v>23.93</v>
      </c>
      <c r="D1078">
        <v>60796.42</v>
      </c>
      <c r="E1078">
        <v>54786.3</v>
      </c>
      <c r="F1078">
        <v>128550.28</v>
      </c>
      <c r="G1078">
        <v>115859.97</v>
      </c>
      <c r="H1078">
        <f>(1/(1-91/360*VLOOKUP($A1078,Tbills!$B$4:$C$974,2,1)/100))^((1)/91)-1</f>
        <v>5.1650298179106713E-5</v>
      </c>
      <c r="I1078">
        <f t="shared" si="48"/>
        <v>13.267999462527893</v>
      </c>
      <c r="K1078">
        <f t="shared" si="50"/>
        <v>8.2572406142908648</v>
      </c>
      <c r="N1078">
        <f t="shared" si="49"/>
        <v>8.1362830228355723</v>
      </c>
    </row>
    <row r="1079" spans="1:14" x14ac:dyDescent="0.25">
      <c r="A1079" s="1">
        <v>39629</v>
      </c>
      <c r="B1079" s="11">
        <v>23.95</v>
      </c>
      <c r="C1079" s="11">
        <v>23.77</v>
      </c>
      <c r="D1079">
        <v>60024.06</v>
      </c>
      <c r="E1079">
        <v>54081.81</v>
      </c>
      <c r="F1079">
        <v>128006.71</v>
      </c>
      <c r="G1079">
        <v>115352.11</v>
      </c>
      <c r="H1079">
        <f>(1/(1-91/360*VLOOKUP($A1079,Tbills!$B$4:$C$974,2,1)/100))^((1)/91)-1</f>
        <v>5.2906324507162594E-5</v>
      </c>
      <c r="I1079">
        <f t="shared" si="48"/>
        <v>13.352262585411847</v>
      </c>
      <c r="K1079">
        <f t="shared" si="50"/>
        <v>8.3622508786082062</v>
      </c>
      <c r="N1079">
        <f t="shared" si="49"/>
        <v>8.2412689811458826</v>
      </c>
    </row>
    <row r="1080" spans="1:14" x14ac:dyDescent="0.25">
      <c r="A1080" s="1">
        <v>39630</v>
      </c>
      <c r="B1080" s="11">
        <v>23.65</v>
      </c>
      <c r="C1080" s="11">
        <v>23.67</v>
      </c>
      <c r="D1080">
        <v>59873.65</v>
      </c>
      <c r="E1080">
        <v>53943.43</v>
      </c>
      <c r="F1080">
        <v>127474.48</v>
      </c>
      <c r="G1080">
        <v>114866.39</v>
      </c>
      <c r="H1080">
        <f>(1/(1-91/360*VLOOKUP($A1080,Tbills!$B$4:$C$974,2,1)/100))^((1)/91)-1</f>
        <v>5.2906324507162594E-5</v>
      </c>
      <c r="I1080">
        <f t="shared" si="48"/>
        <v>13.368996941036432</v>
      </c>
      <c r="K1080">
        <f t="shared" si="50"/>
        <v>8.383257033624675</v>
      </c>
      <c r="N1080">
        <f t="shared" si="49"/>
        <v>8.2624875859820754</v>
      </c>
    </row>
    <row r="1081" spans="1:14" x14ac:dyDescent="0.25">
      <c r="A1081" s="1">
        <v>39631</v>
      </c>
      <c r="B1081" s="11">
        <v>25.92</v>
      </c>
      <c r="C1081" s="11">
        <v>25.02</v>
      </c>
      <c r="D1081">
        <v>62972.26</v>
      </c>
      <c r="E1081">
        <v>56732.28</v>
      </c>
      <c r="F1081">
        <v>130784.92</v>
      </c>
      <c r="G1081">
        <v>117843.32</v>
      </c>
      <c r="H1081">
        <f>(1/(1-91/360*VLOOKUP($A1081,Tbills!$B$4:$C$974,2,1)/100))^((1)/91)-1</f>
        <v>5.2906324507162594E-5</v>
      </c>
      <c r="I1081">
        <f t="shared" si="48"/>
        <v>13.023072543542655</v>
      </c>
      <c r="K1081">
        <f t="shared" si="50"/>
        <v>7.9494763148069687</v>
      </c>
      <c r="N1081">
        <f t="shared" si="49"/>
        <v>7.8354455962124616</v>
      </c>
    </row>
    <row r="1082" spans="1:14" x14ac:dyDescent="0.25">
      <c r="A1082" s="1">
        <v>39632</v>
      </c>
      <c r="B1082" s="11">
        <v>24.79</v>
      </c>
      <c r="C1082" s="11">
        <v>24.42</v>
      </c>
      <c r="D1082">
        <v>62452.02</v>
      </c>
      <c r="E1082">
        <v>56260.59</v>
      </c>
      <c r="F1082">
        <v>128923.71</v>
      </c>
      <c r="G1082">
        <v>116160.05</v>
      </c>
      <c r="H1082">
        <f>(1/(1-91/360*VLOOKUP($A1082,Tbills!$B$4:$C$974,2,1)/100))^((1)/91)-1</f>
        <v>5.2906324507162594E-5</v>
      </c>
      <c r="I1082">
        <f t="shared" si="48"/>
        <v>13.076871136114038</v>
      </c>
      <c r="K1082">
        <f t="shared" si="50"/>
        <v>8.0151974304921172</v>
      </c>
      <c r="N1082">
        <f t="shared" si="49"/>
        <v>7.9007177302369982</v>
      </c>
    </row>
    <row r="1083" spans="1:14" x14ac:dyDescent="0.25">
      <c r="A1083" s="1">
        <v>39636</v>
      </c>
      <c r="B1083" s="11">
        <v>25.78</v>
      </c>
      <c r="C1083" s="11">
        <v>24.75</v>
      </c>
      <c r="D1083">
        <v>63031.77</v>
      </c>
      <c r="E1083">
        <v>56770.96</v>
      </c>
      <c r="F1083">
        <v>130511.16</v>
      </c>
      <c r="G1083">
        <v>117565.75</v>
      </c>
      <c r="H1083">
        <f>(1/(1-91/360*VLOOKUP($A1083,Tbills!$B$4:$C$974,2,1)/100))^((1)/91)-1</f>
        <v>5.1929402598904773E-5</v>
      </c>
      <c r="I1083">
        <f t="shared" si="48"/>
        <v>13.016202279055573</v>
      </c>
      <c r="K1083">
        <f t="shared" si="50"/>
        <v>7.9410076809471999</v>
      </c>
      <c r="N1083">
        <f t="shared" si="49"/>
        <v>7.8295446466512075</v>
      </c>
    </row>
    <row r="1084" spans="1:14" x14ac:dyDescent="0.25">
      <c r="A1084" s="1">
        <v>39637</v>
      </c>
      <c r="B1084" s="11">
        <v>23.15</v>
      </c>
      <c r="C1084" s="11">
        <v>23.06</v>
      </c>
      <c r="D1084">
        <v>59408.25</v>
      </c>
      <c r="E1084">
        <v>53504.41</v>
      </c>
      <c r="F1084">
        <v>125584.42</v>
      </c>
      <c r="G1084">
        <v>113121.59</v>
      </c>
      <c r="H1084">
        <f>(1/(1-91/360*VLOOKUP($A1084,Tbills!$B$4:$C$974,2,1)/100))^((1)/91)-1</f>
        <v>5.1929402598904773E-5</v>
      </c>
      <c r="I1084">
        <f t="shared" si="48"/>
        <v>13.390324043336747</v>
      </c>
      <c r="K1084">
        <f t="shared" si="50"/>
        <v>8.3975349874749643</v>
      </c>
      <c r="N1084">
        <f t="shared" si="49"/>
        <v>8.2801733362980858</v>
      </c>
    </row>
    <row r="1085" spans="1:14" x14ac:dyDescent="0.25">
      <c r="A1085" s="1">
        <v>39638</v>
      </c>
      <c r="B1085" s="11">
        <v>25.23</v>
      </c>
      <c r="C1085" s="11">
        <v>24.36</v>
      </c>
      <c r="D1085">
        <v>62538.02</v>
      </c>
      <c r="E1085">
        <v>56320.37</v>
      </c>
      <c r="F1085">
        <v>130468.74</v>
      </c>
      <c r="G1085">
        <v>117515.32</v>
      </c>
      <c r="H1085">
        <f>(1/(1-91/360*VLOOKUP($A1085,Tbills!$B$4:$C$974,2,1)/100))^((1)/91)-1</f>
        <v>5.1929402598904773E-5</v>
      </c>
      <c r="I1085">
        <f t="shared" si="48"/>
        <v>13.037615456351137</v>
      </c>
      <c r="K1085">
        <f t="shared" si="50"/>
        <v>7.9551985932981228</v>
      </c>
      <c r="N1085">
        <f t="shared" si="49"/>
        <v>7.8445014888422469</v>
      </c>
    </row>
    <row r="1086" spans="1:14" x14ac:dyDescent="0.25">
      <c r="A1086" s="1">
        <v>39639</v>
      </c>
      <c r="B1086" s="11">
        <v>25.59</v>
      </c>
      <c r="C1086" s="11">
        <v>24.39</v>
      </c>
      <c r="D1086">
        <v>62953.13</v>
      </c>
      <c r="E1086">
        <v>56691.28</v>
      </c>
      <c r="F1086">
        <v>130455.55</v>
      </c>
      <c r="G1086">
        <v>117497.34</v>
      </c>
      <c r="H1086">
        <f>(1/(1-91/360*VLOOKUP($A1086,Tbills!$B$4:$C$974,2,1)/100))^((1)/91)-1</f>
        <v>5.1929402598904773E-5</v>
      </c>
      <c r="I1086">
        <f t="shared" si="48"/>
        <v>12.994346217763271</v>
      </c>
      <c r="K1086">
        <f t="shared" si="50"/>
        <v>7.9024398332634673</v>
      </c>
      <c r="N1086">
        <f t="shared" si="49"/>
        <v>7.7929562737537479</v>
      </c>
    </row>
    <row r="1087" spans="1:14" x14ac:dyDescent="0.25">
      <c r="A1087" s="1">
        <v>39640</v>
      </c>
      <c r="B1087" s="11">
        <v>27.49</v>
      </c>
      <c r="C1087" s="11">
        <v>25.52</v>
      </c>
      <c r="D1087">
        <v>64396.95</v>
      </c>
      <c r="E1087">
        <v>57988.54</v>
      </c>
      <c r="F1087">
        <v>131800.04999999999</v>
      </c>
      <c r="G1087">
        <v>118702.19</v>
      </c>
      <c r="H1087">
        <f>(1/(1-91/360*VLOOKUP($A1087,Tbills!$B$4:$C$974,2,1)/100))^((1)/91)-1</f>
        <v>5.1929402598904773E-5</v>
      </c>
      <c r="I1087">
        <f t="shared" si="48"/>
        <v>12.845337817944703</v>
      </c>
      <c r="K1087">
        <f t="shared" si="50"/>
        <v>7.7212495804251242</v>
      </c>
      <c r="N1087">
        <f t="shared" si="49"/>
        <v>7.6147447433332562</v>
      </c>
    </row>
    <row r="1088" spans="1:14" x14ac:dyDescent="0.25">
      <c r="A1088" s="1">
        <v>39643</v>
      </c>
      <c r="B1088" s="11">
        <v>28.48</v>
      </c>
      <c r="C1088" s="11">
        <v>25.88</v>
      </c>
      <c r="D1088">
        <v>66090.320000000007</v>
      </c>
      <c r="E1088">
        <v>59504.36</v>
      </c>
      <c r="F1088">
        <v>132731.70000000001</v>
      </c>
      <c r="G1088">
        <v>119522.76</v>
      </c>
      <c r="H1088">
        <f>(1/(1-91/360*VLOOKUP($A1088,Tbills!$B$4:$C$974,2,1)/100))^((1)/91)-1</f>
        <v>4.4814477533794417E-5</v>
      </c>
      <c r="I1088">
        <f t="shared" si="48"/>
        <v>12.676459443646406</v>
      </c>
      <c r="K1088">
        <f t="shared" si="50"/>
        <v>7.5183655651771275</v>
      </c>
      <c r="N1088">
        <f t="shared" si="49"/>
        <v>7.4160278183708277</v>
      </c>
    </row>
    <row r="1089" spans="1:14" x14ac:dyDescent="0.25">
      <c r="A1089" s="1">
        <v>39644</v>
      </c>
      <c r="B1089" s="11">
        <v>28.54</v>
      </c>
      <c r="C1089" s="11">
        <v>25.97</v>
      </c>
      <c r="D1089">
        <v>66700.61</v>
      </c>
      <c r="E1089">
        <v>60051.17</v>
      </c>
      <c r="F1089">
        <v>133613.84</v>
      </c>
      <c r="G1089">
        <v>120311.76</v>
      </c>
      <c r="H1089">
        <f>(1/(1-91/360*VLOOKUP($A1089,Tbills!$B$4:$C$974,2,1)/100))^((1)/91)-1</f>
        <v>4.4814477533794417E-5</v>
      </c>
      <c r="I1089">
        <f t="shared" si="48"/>
        <v>12.617886428595295</v>
      </c>
      <c r="K1089">
        <f t="shared" si="50"/>
        <v>7.4489292639285001</v>
      </c>
      <c r="N1089">
        <f t="shared" si="49"/>
        <v>7.3479364137847645</v>
      </c>
    </row>
    <row r="1090" spans="1:14" x14ac:dyDescent="0.25">
      <c r="A1090" s="1">
        <v>39645</v>
      </c>
      <c r="B1090" s="11">
        <v>25.1</v>
      </c>
      <c r="C1090" s="11">
        <v>24.56</v>
      </c>
      <c r="D1090">
        <v>63128.53</v>
      </c>
      <c r="E1090">
        <v>56832.5</v>
      </c>
      <c r="F1090">
        <v>126675.09</v>
      </c>
      <c r="G1090">
        <v>114058.41</v>
      </c>
      <c r="H1090">
        <f>(1/(1-91/360*VLOOKUP($A1090,Tbills!$B$4:$C$974,2,1)/100))^((1)/91)-1</f>
        <v>4.4814477533794417E-5</v>
      </c>
      <c r="I1090">
        <f t="shared" si="48"/>
        <v>12.95570093384679</v>
      </c>
      <c r="K1090">
        <f t="shared" si="50"/>
        <v>7.8478173212539355</v>
      </c>
      <c r="N1090">
        <f t="shared" si="49"/>
        <v>7.7418375124256515</v>
      </c>
    </row>
    <row r="1091" spans="1:14" x14ac:dyDescent="0.25">
      <c r="A1091" s="1">
        <v>39646</v>
      </c>
      <c r="B1091" s="11">
        <v>25.01</v>
      </c>
      <c r="C1091" s="11">
        <v>24.37</v>
      </c>
      <c r="D1091">
        <v>61928.59</v>
      </c>
      <c r="E1091">
        <v>55749.69</v>
      </c>
      <c r="F1091">
        <v>124903.92</v>
      </c>
      <c r="G1091">
        <v>112458.53</v>
      </c>
      <c r="H1091">
        <f>(1/(1-91/360*VLOOKUP($A1091,Tbills!$B$4:$C$974,2,1)/100))^((1)/91)-1</f>
        <v>4.4814477533794417E-5</v>
      </c>
      <c r="I1091">
        <f t="shared" si="48"/>
        <v>13.078780766709352</v>
      </c>
      <c r="K1091">
        <f t="shared" si="50"/>
        <v>7.9969665962615721</v>
      </c>
      <c r="N1091">
        <f t="shared" si="49"/>
        <v>7.8894018286773422</v>
      </c>
    </row>
    <row r="1092" spans="1:14" x14ac:dyDescent="0.25">
      <c r="A1092" s="1">
        <v>39647</v>
      </c>
      <c r="B1092" s="11">
        <v>24.05</v>
      </c>
      <c r="C1092" s="11">
        <v>23.8</v>
      </c>
      <c r="D1092">
        <v>61422.22</v>
      </c>
      <c r="E1092">
        <v>55291.34</v>
      </c>
      <c r="F1092">
        <v>124163.63</v>
      </c>
      <c r="G1092">
        <v>111786.97</v>
      </c>
      <c r="H1092">
        <f>(1/(1-91/360*VLOOKUP($A1092,Tbills!$B$4:$C$974,2,1)/100))^((1)/91)-1</f>
        <v>4.4814477533794417E-5</v>
      </c>
      <c r="I1092">
        <f t="shared" si="48"/>
        <v>13.132203019027413</v>
      </c>
      <c r="K1092">
        <f t="shared" si="50"/>
        <v>8.0623386962835095</v>
      </c>
      <c r="N1092">
        <f t="shared" si="49"/>
        <v>7.9543273684566378</v>
      </c>
    </row>
    <row r="1093" spans="1:14" x14ac:dyDescent="0.25">
      <c r="A1093" s="1">
        <v>39650</v>
      </c>
      <c r="B1093" s="11">
        <v>23.05</v>
      </c>
      <c r="C1093" s="11">
        <v>23.18</v>
      </c>
      <c r="D1093">
        <v>59857.33</v>
      </c>
      <c r="E1093">
        <v>53875.22</v>
      </c>
      <c r="F1093">
        <v>122843.39</v>
      </c>
      <c r="G1093">
        <v>110583.3</v>
      </c>
      <c r="H1093">
        <f>(1/(1-91/360*VLOOKUP($A1093,Tbills!$B$4:$C$974,2,1)/100))^((1)/91)-1</f>
        <v>4.2304438981455306E-5</v>
      </c>
      <c r="I1093">
        <f t="shared" si="48"/>
        <v>13.299335301813491</v>
      </c>
      <c r="K1093">
        <f t="shared" si="50"/>
        <v>8.2676757353897923</v>
      </c>
      <c r="N1093">
        <f t="shared" si="49"/>
        <v>8.1582449315902252</v>
      </c>
    </row>
    <row r="1094" spans="1:14" x14ac:dyDescent="0.25">
      <c r="A1094" s="1">
        <v>39651</v>
      </c>
      <c r="B1094" s="11">
        <v>21.18</v>
      </c>
      <c r="C1094" s="11">
        <v>22.06</v>
      </c>
      <c r="D1094">
        <v>57575.68</v>
      </c>
      <c r="E1094">
        <v>51819.31</v>
      </c>
      <c r="F1094">
        <v>120537.09</v>
      </c>
      <c r="G1094">
        <v>108502.5</v>
      </c>
      <c r="H1094">
        <f>(1/(1-91/360*VLOOKUP($A1094,Tbills!$B$4:$C$974,2,1)/100))^((1)/91)-1</f>
        <v>4.2304438981455306E-5</v>
      </c>
      <c r="I1094">
        <f t="shared" si="48"/>
        <v>13.552737768593042</v>
      </c>
      <c r="K1094">
        <f t="shared" si="50"/>
        <v>8.5827753271964369</v>
      </c>
      <c r="N1094">
        <f t="shared" si="49"/>
        <v>8.4696133863778229</v>
      </c>
    </row>
    <row r="1095" spans="1:14" x14ac:dyDescent="0.25">
      <c r="A1095" s="1">
        <v>39652</v>
      </c>
      <c r="B1095" s="11">
        <v>21.31</v>
      </c>
      <c r="C1095" s="11">
        <v>22.2</v>
      </c>
      <c r="D1095">
        <v>57516.77</v>
      </c>
      <c r="E1095">
        <v>51764.09</v>
      </c>
      <c r="F1095">
        <v>121739.49</v>
      </c>
      <c r="G1095">
        <v>109580.26</v>
      </c>
      <c r="H1095">
        <f>(1/(1-91/360*VLOOKUP($A1095,Tbills!$B$4:$C$974,2,1)/100))^((1)/91)-1</f>
        <v>4.2304438981455306E-5</v>
      </c>
      <c r="I1095">
        <f t="shared" si="48"/>
        <v>13.559605912498048</v>
      </c>
      <c r="K1095">
        <f t="shared" si="50"/>
        <v>8.5915211833888847</v>
      </c>
      <c r="N1095">
        <f t="shared" si="49"/>
        <v>8.47868391652033</v>
      </c>
    </row>
    <row r="1096" spans="1:14" x14ac:dyDescent="0.25">
      <c r="A1096" s="1">
        <v>39653</v>
      </c>
      <c r="B1096" s="11">
        <v>23.44</v>
      </c>
      <c r="C1096" s="11">
        <v>23.76</v>
      </c>
      <c r="D1096">
        <v>60270.12</v>
      </c>
      <c r="E1096">
        <v>54239.86</v>
      </c>
      <c r="F1096">
        <v>127102.02</v>
      </c>
      <c r="G1096">
        <v>114402.55</v>
      </c>
      <c r="H1096">
        <f>(1/(1-91/360*VLOOKUP($A1096,Tbills!$B$4:$C$974,2,1)/100))^((1)/91)-1</f>
        <v>4.2304438981455306E-5</v>
      </c>
      <c r="I1096">
        <f t="shared" ref="I1096:I1159" si="51">I1095*(1-IF($A1096&lt;=I1091,I$1,I$1+IF(AND(WEEKDAY($A1096)&lt;&gt;1,WEEKDAY($A1096)&lt;&gt;7),J$1,0)))^($A1096-$A1095)*(1-0.5*(E1096/E1095-1))</f>
        <v>13.234997394577462</v>
      </c>
      <c r="K1096">
        <f t="shared" si="50"/>
        <v>8.1802253744341993</v>
      </c>
      <c r="N1096">
        <f t="shared" ref="N1096:N1159" si="52">N1095*(1-N$1+H1095)^($A1096-$A1095)*(2-E1096/E1095)</f>
        <v>8.0732088308028374</v>
      </c>
    </row>
    <row r="1097" spans="1:14" x14ac:dyDescent="0.25">
      <c r="A1097" s="1">
        <v>39654</v>
      </c>
      <c r="B1097" s="11">
        <v>22.91</v>
      </c>
      <c r="C1097" s="11">
        <v>23.29</v>
      </c>
      <c r="D1097">
        <v>60024.41</v>
      </c>
      <c r="E1097">
        <v>54016.44</v>
      </c>
      <c r="F1097">
        <v>126144.29</v>
      </c>
      <c r="G1097">
        <v>113535.67</v>
      </c>
      <c r="H1097">
        <f>(1/(1-91/360*VLOOKUP($A1097,Tbills!$B$4:$C$974,2,1)/100))^((1)/91)-1</f>
        <v>4.2304438981455306E-5</v>
      </c>
      <c r="I1097">
        <f t="shared" si="51"/>
        <v>13.261910423775049</v>
      </c>
      <c r="K1097">
        <f t="shared" ref="K1097:K1160" si="53">K1096*(1-IF($A1097&lt;=L$3,K$1,K$1+IF(AND(WEEKDAY($A1097)&lt;&gt;1,WEEKDAY($A1097)&lt;&gt;7),L$1,0)))^($A1097-$A1096)*(2-$E1097/$E1096)</f>
        <v>8.2135380639922708</v>
      </c>
      <c r="N1097">
        <f t="shared" si="52"/>
        <v>8.1065063848002463</v>
      </c>
    </row>
    <row r="1098" spans="1:14" x14ac:dyDescent="0.25">
      <c r="A1098" s="1">
        <v>39657</v>
      </c>
      <c r="B1098" s="11">
        <v>24.23</v>
      </c>
      <c r="C1098" s="11">
        <v>23.99</v>
      </c>
      <c r="D1098">
        <v>61919.5</v>
      </c>
      <c r="E1098">
        <v>55715</v>
      </c>
      <c r="F1098">
        <v>128830.21</v>
      </c>
      <c r="G1098">
        <v>115938.71</v>
      </c>
      <c r="H1098">
        <f>(1/(1-91/360*VLOOKUP($A1098,Tbills!$B$4:$C$974,2,1)/100))^((1)/91)-1</f>
        <v>4.7185601813604094E-5</v>
      </c>
      <c r="I1098">
        <f t="shared" si="51"/>
        <v>13.052379224423937</v>
      </c>
      <c r="K1098">
        <f t="shared" si="53"/>
        <v>7.9541498708190703</v>
      </c>
      <c r="N1098">
        <f t="shared" si="52"/>
        <v>7.8517206021840691</v>
      </c>
    </row>
    <row r="1099" spans="1:14" x14ac:dyDescent="0.25">
      <c r="A1099" s="1">
        <v>39658</v>
      </c>
      <c r="B1099" s="11">
        <v>22.03</v>
      </c>
      <c r="C1099" s="11">
        <v>22.22</v>
      </c>
      <c r="D1099">
        <v>58207.21</v>
      </c>
      <c r="E1099">
        <v>52372.06</v>
      </c>
      <c r="F1099">
        <v>123905.67</v>
      </c>
      <c r="G1099">
        <v>111501.48</v>
      </c>
      <c r="H1099">
        <f>(1/(1-91/360*VLOOKUP($A1099,Tbills!$B$4:$C$974,2,1)/100))^((1)/91)-1</f>
        <v>4.7185601813604094E-5</v>
      </c>
      <c r="I1099">
        <f t="shared" si="51"/>
        <v>13.443605375401059</v>
      </c>
      <c r="K1099">
        <f t="shared" si="53"/>
        <v>8.4310118781112173</v>
      </c>
      <c r="N1099">
        <f t="shared" si="52"/>
        <v>8.322914362413945</v>
      </c>
    </row>
    <row r="1100" spans="1:14" x14ac:dyDescent="0.25">
      <c r="A1100" s="1">
        <v>39659</v>
      </c>
      <c r="B1100" s="11">
        <v>21.21</v>
      </c>
      <c r="C1100" s="11">
        <v>21.44</v>
      </c>
      <c r="D1100">
        <v>55601.3</v>
      </c>
      <c r="E1100">
        <v>50024.92</v>
      </c>
      <c r="F1100">
        <v>121025.95</v>
      </c>
      <c r="G1100">
        <v>108904.79</v>
      </c>
      <c r="H1100">
        <f>(1/(1-91/360*VLOOKUP($A1100,Tbills!$B$4:$C$974,2,1)/100))^((1)/91)-1</f>
        <v>4.7185601813604094E-5</v>
      </c>
      <c r="I1100">
        <f t="shared" si="51"/>
        <v>13.744496274752557</v>
      </c>
      <c r="K1100">
        <f t="shared" si="53"/>
        <v>8.808451265329527</v>
      </c>
      <c r="N1100">
        <f t="shared" si="52"/>
        <v>8.696008149727275</v>
      </c>
    </row>
    <row r="1101" spans="1:14" x14ac:dyDescent="0.25">
      <c r="A1101" s="1">
        <v>39660</v>
      </c>
      <c r="B1101" s="11">
        <v>22.94</v>
      </c>
      <c r="C1101" s="11">
        <v>22.67</v>
      </c>
      <c r="D1101">
        <v>58260.15</v>
      </c>
      <c r="E1101">
        <v>52414.75</v>
      </c>
      <c r="F1101">
        <v>123921.58</v>
      </c>
      <c r="G1101">
        <v>111505.27</v>
      </c>
      <c r="H1101">
        <f>(1/(1-91/360*VLOOKUP($A1101,Tbills!$B$4:$C$974,2,1)/100))^((1)/91)-1</f>
        <v>4.7185601813604094E-5</v>
      </c>
      <c r="I1101">
        <f t="shared" si="51"/>
        <v>13.415840618871144</v>
      </c>
      <c r="K1101">
        <f t="shared" si="53"/>
        <v>8.3872563149104309</v>
      </c>
      <c r="N1101">
        <f t="shared" si="52"/>
        <v>8.2806600342698431</v>
      </c>
    </row>
    <row r="1102" spans="1:14" x14ac:dyDescent="0.25">
      <c r="A1102" s="1">
        <v>39661</v>
      </c>
      <c r="B1102" s="11">
        <v>22.57</v>
      </c>
      <c r="C1102" s="11">
        <v>22.75</v>
      </c>
      <c r="D1102">
        <v>58623.91</v>
      </c>
      <c r="E1102">
        <v>52739.54</v>
      </c>
      <c r="F1102">
        <v>124474.19</v>
      </c>
      <c r="G1102">
        <v>111997.25</v>
      </c>
      <c r="H1102">
        <f>(1/(1-91/360*VLOOKUP($A1102,Tbills!$B$4:$C$974,2,1)/100))^((1)/91)-1</f>
        <v>4.7185601813604094E-5</v>
      </c>
      <c r="I1102">
        <f t="shared" si="51"/>
        <v>13.373926636948736</v>
      </c>
      <c r="K1102">
        <f t="shared" si="53"/>
        <v>8.3348961421372039</v>
      </c>
      <c r="N1102">
        <f t="shared" si="52"/>
        <v>8.2294325417428933</v>
      </c>
    </row>
    <row r="1103" spans="1:14" x14ac:dyDescent="0.25">
      <c r="A1103" s="1">
        <v>39664</v>
      </c>
      <c r="B1103" s="11">
        <v>23.49</v>
      </c>
      <c r="C1103" s="11">
        <v>23.09</v>
      </c>
      <c r="D1103">
        <v>58384.42</v>
      </c>
      <c r="E1103">
        <v>52516.63</v>
      </c>
      <c r="F1103">
        <v>124281.07</v>
      </c>
      <c r="G1103">
        <v>111807.63</v>
      </c>
      <c r="H1103">
        <f>(1/(1-91/360*VLOOKUP($A1103,Tbills!$B$4:$C$974,2,1)/100))^((1)/91)-1</f>
        <v>4.7604089206121358E-5</v>
      </c>
      <c r="I1103">
        <f t="shared" si="51"/>
        <v>13.401143445415673</v>
      </c>
      <c r="K1103">
        <f t="shared" si="53"/>
        <v>8.3689551119435599</v>
      </c>
      <c r="N1103">
        <f t="shared" si="52"/>
        <v>8.2644680969833093</v>
      </c>
    </row>
    <row r="1104" spans="1:14" x14ac:dyDescent="0.25">
      <c r="A1104" s="1">
        <v>39665</v>
      </c>
      <c r="B1104" s="11">
        <v>21.14</v>
      </c>
      <c r="C1104" s="11">
        <v>21.5</v>
      </c>
      <c r="D1104">
        <v>55614.37</v>
      </c>
      <c r="E1104">
        <v>50022.48</v>
      </c>
      <c r="F1104">
        <v>121101.43</v>
      </c>
      <c r="G1104">
        <v>108941.79</v>
      </c>
      <c r="H1104">
        <f>(1/(1-91/360*VLOOKUP($A1104,Tbills!$B$4:$C$974,2,1)/100))^((1)/91)-1</f>
        <v>4.7604089206121358E-5</v>
      </c>
      <c r="I1104">
        <f t="shared" si="51"/>
        <v>13.719013772384576</v>
      </c>
      <c r="K1104">
        <f t="shared" si="53"/>
        <v>8.7660100430820904</v>
      </c>
      <c r="N1104">
        <f t="shared" si="52"/>
        <v>8.6570608875017765</v>
      </c>
    </row>
    <row r="1105" spans="1:14" x14ac:dyDescent="0.25">
      <c r="A1105" s="1">
        <v>39666</v>
      </c>
      <c r="B1105" s="11">
        <v>20.23</v>
      </c>
      <c r="C1105" s="11">
        <v>21.18</v>
      </c>
      <c r="D1105">
        <v>54038.8</v>
      </c>
      <c r="E1105">
        <v>48602.95</v>
      </c>
      <c r="F1105">
        <v>120723.32</v>
      </c>
      <c r="G1105">
        <v>108596.46</v>
      </c>
      <c r="H1105">
        <f>(1/(1-91/360*VLOOKUP($A1105,Tbills!$B$4:$C$974,2,1)/100))^((1)/91)-1</f>
        <v>4.7604089206121358E-5</v>
      </c>
      <c r="I1105">
        <f t="shared" si="51"/>
        <v>13.913309633689304</v>
      </c>
      <c r="K1105">
        <f t="shared" si="53"/>
        <v>9.014350619093884</v>
      </c>
      <c r="N1105">
        <f t="shared" si="52"/>
        <v>8.9028241149808078</v>
      </c>
    </row>
    <row r="1106" spans="1:14" x14ac:dyDescent="0.25">
      <c r="A1106" s="1">
        <v>39667</v>
      </c>
      <c r="B1106" s="11">
        <v>21.15</v>
      </c>
      <c r="C1106" s="11">
        <v>21.86</v>
      </c>
      <c r="D1106">
        <v>56311.37</v>
      </c>
      <c r="E1106">
        <v>50644.61</v>
      </c>
      <c r="F1106">
        <v>122923.01</v>
      </c>
      <c r="G1106">
        <v>110570.02</v>
      </c>
      <c r="H1106">
        <f>(1/(1-91/360*VLOOKUP($A1106,Tbills!$B$4:$C$974,2,1)/100))^((1)/91)-1</f>
        <v>4.7604089206121358E-5</v>
      </c>
      <c r="I1106">
        <f t="shared" si="51"/>
        <v>13.62072750328349</v>
      </c>
      <c r="K1106">
        <f t="shared" si="53"/>
        <v>8.6352833468790582</v>
      </c>
      <c r="N1106">
        <f t="shared" si="52"/>
        <v>8.5289344946364842</v>
      </c>
    </row>
    <row r="1107" spans="1:14" x14ac:dyDescent="0.25">
      <c r="A1107" s="1">
        <v>39668</v>
      </c>
      <c r="B1107" s="11">
        <v>20.66</v>
      </c>
      <c r="C1107" s="11">
        <v>21.65</v>
      </c>
      <c r="D1107">
        <v>54705.65</v>
      </c>
      <c r="E1107">
        <v>49198.06</v>
      </c>
      <c r="F1107">
        <v>122265.35</v>
      </c>
      <c r="G1107">
        <v>109973.19</v>
      </c>
      <c r="H1107">
        <f>(1/(1-91/360*VLOOKUP($A1107,Tbills!$B$4:$C$974,2,1)/100))^((1)/91)-1</f>
        <v>4.7604089206121358E-5</v>
      </c>
      <c r="I1107">
        <f t="shared" si="51"/>
        <v>13.814890735044735</v>
      </c>
      <c r="K1107">
        <f t="shared" si="53"/>
        <v>8.8815172208323592</v>
      </c>
      <c r="N1107">
        <f t="shared" si="52"/>
        <v>8.7726375755014026</v>
      </c>
    </row>
    <row r="1108" spans="1:14" x14ac:dyDescent="0.25">
      <c r="A1108" s="1">
        <v>39671</v>
      </c>
      <c r="B1108" s="11">
        <v>20.12</v>
      </c>
      <c r="C1108" s="11">
        <v>21.44</v>
      </c>
      <c r="D1108">
        <v>53927.37</v>
      </c>
      <c r="E1108">
        <v>48491.1</v>
      </c>
      <c r="F1108">
        <v>122331.35</v>
      </c>
      <c r="G1108">
        <v>110016.85</v>
      </c>
      <c r="H1108">
        <f>(1/(1-91/360*VLOOKUP($A1108,Tbills!$B$4:$C$974,2,1)/100))^((1)/91)-1</f>
        <v>5.2068957496098633E-5</v>
      </c>
      <c r="I1108">
        <f t="shared" si="51"/>
        <v>13.913062042475298</v>
      </c>
      <c r="K1108">
        <f t="shared" si="53"/>
        <v>9.0078829598701748</v>
      </c>
      <c r="N1108">
        <f t="shared" si="52"/>
        <v>8.8989809591247511</v>
      </c>
    </row>
    <row r="1109" spans="1:14" x14ac:dyDescent="0.25">
      <c r="A1109" s="1">
        <v>39672</v>
      </c>
      <c r="B1109" s="11">
        <v>21.17</v>
      </c>
      <c r="C1109" s="11">
        <v>22.2</v>
      </c>
      <c r="D1109">
        <v>56028.02</v>
      </c>
      <c r="E1109">
        <v>50377.46</v>
      </c>
      <c r="F1109">
        <v>124739.19</v>
      </c>
      <c r="G1109">
        <v>112176.57</v>
      </c>
      <c r="H1109">
        <f>(1/(1-91/360*VLOOKUP($A1109,Tbills!$B$4:$C$974,2,1)/100))^((1)/91)-1</f>
        <v>5.2068957496098633E-5</v>
      </c>
      <c r="I1109">
        <f t="shared" si="51"/>
        <v>13.642089844531501</v>
      </c>
      <c r="K1109">
        <f t="shared" si="53"/>
        <v>8.657062646519524</v>
      </c>
      <c r="N1109">
        <f t="shared" si="52"/>
        <v>8.552929283223742</v>
      </c>
    </row>
    <row r="1110" spans="1:14" x14ac:dyDescent="0.25">
      <c r="A1110" s="1">
        <v>39673</v>
      </c>
      <c r="B1110" s="11">
        <v>21.55</v>
      </c>
      <c r="C1110" s="11">
        <v>22.54</v>
      </c>
      <c r="D1110">
        <v>57089.78</v>
      </c>
      <c r="E1110">
        <v>51329.52</v>
      </c>
      <c r="F1110">
        <v>124999.21</v>
      </c>
      <c r="G1110">
        <v>112404.56</v>
      </c>
      <c r="H1110">
        <f>(1/(1-91/360*VLOOKUP($A1110,Tbills!$B$4:$C$974,2,1)/100))^((1)/91)-1</f>
        <v>5.2068957496098633E-5</v>
      </c>
      <c r="I1110">
        <f t="shared" si="51"/>
        <v>13.51283040123637</v>
      </c>
      <c r="K1110">
        <f t="shared" si="53"/>
        <v>8.4930612922600979</v>
      </c>
      <c r="N1110">
        <f t="shared" si="52"/>
        <v>8.3914180452070664</v>
      </c>
    </row>
    <row r="1111" spans="1:14" x14ac:dyDescent="0.25">
      <c r="A1111" s="1">
        <v>39674</v>
      </c>
      <c r="B1111" s="11">
        <v>20.34</v>
      </c>
      <c r="C1111" s="11">
        <v>21.66</v>
      </c>
      <c r="D1111">
        <v>55163.37</v>
      </c>
      <c r="E1111">
        <v>49594.81</v>
      </c>
      <c r="F1111">
        <v>123527.03</v>
      </c>
      <c r="G1111">
        <v>111074.86</v>
      </c>
      <c r="H1111">
        <f>(1/(1-91/360*VLOOKUP($A1111,Tbills!$B$4:$C$974,2,1)/100))^((1)/91)-1</f>
        <v>5.2068957496098633E-5</v>
      </c>
      <c r="I1111">
        <f t="shared" si="51"/>
        <v>13.740809606440697</v>
      </c>
      <c r="K1111">
        <f t="shared" si="53"/>
        <v>8.7796801401157669</v>
      </c>
      <c r="N1111">
        <f t="shared" si="52"/>
        <v>8.6751415802161755</v>
      </c>
    </row>
    <row r="1112" spans="1:14" x14ac:dyDescent="0.25">
      <c r="A1112" s="1">
        <v>39675</v>
      </c>
      <c r="B1112" s="11">
        <v>19.579999999999998</v>
      </c>
      <c r="C1112" s="11">
        <v>21.38</v>
      </c>
      <c r="D1112">
        <v>54471.81</v>
      </c>
      <c r="E1112">
        <v>48970.48</v>
      </c>
      <c r="F1112">
        <v>123056.07</v>
      </c>
      <c r="G1112">
        <v>110645.59</v>
      </c>
      <c r="H1112">
        <f>(1/(1-91/360*VLOOKUP($A1112,Tbills!$B$4:$C$974,2,1)/100))^((1)/91)-1</f>
        <v>5.2068957496098633E-5</v>
      </c>
      <c r="I1112">
        <f t="shared" si="51"/>
        <v>13.82693860309395</v>
      </c>
      <c r="K1112">
        <f t="shared" si="53"/>
        <v>8.8897900943918184</v>
      </c>
      <c r="N1112">
        <f t="shared" si="52"/>
        <v>8.7844820943714748</v>
      </c>
    </row>
    <row r="1113" spans="1:14" x14ac:dyDescent="0.25">
      <c r="A1113" s="1">
        <v>39678</v>
      </c>
      <c r="B1113" s="11">
        <v>20.98</v>
      </c>
      <c r="C1113" s="11">
        <v>22.11</v>
      </c>
      <c r="D1113">
        <v>55243.6</v>
      </c>
      <c r="E1113">
        <v>49656.67</v>
      </c>
      <c r="F1113">
        <v>124466.93</v>
      </c>
      <c r="G1113">
        <v>111896.88</v>
      </c>
      <c r="H1113">
        <f>(1/(1-91/360*VLOOKUP($A1113,Tbills!$B$4:$C$974,2,1)/100))^((1)/91)-1</f>
        <v>5.1510748656502514E-5</v>
      </c>
      <c r="I1113">
        <f t="shared" si="51"/>
        <v>13.728992818402277</v>
      </c>
      <c r="K1113">
        <f t="shared" si="53"/>
        <v>8.763998844628496</v>
      </c>
      <c r="N1113">
        <f t="shared" si="52"/>
        <v>8.6617830430078211</v>
      </c>
    </row>
    <row r="1114" spans="1:14" x14ac:dyDescent="0.25">
      <c r="A1114" s="1">
        <v>39679</v>
      </c>
      <c r="B1114" s="11">
        <v>21.28</v>
      </c>
      <c r="C1114" s="11">
        <v>22.42</v>
      </c>
      <c r="D1114">
        <v>57004.42</v>
      </c>
      <c r="E1114">
        <v>51236.86</v>
      </c>
      <c r="F1114">
        <v>126716.45</v>
      </c>
      <c r="G1114">
        <v>113913.45</v>
      </c>
      <c r="H1114">
        <f>(1/(1-91/360*VLOOKUP($A1114,Tbills!$B$4:$C$974,2,1)/100))^((1)/91)-1</f>
        <v>5.1510748656502514E-5</v>
      </c>
      <c r="I1114">
        <f t="shared" si="51"/>
        <v>13.510197033834759</v>
      </c>
      <c r="K1114">
        <f t="shared" si="53"/>
        <v>8.4847129502610219</v>
      </c>
      <c r="N1114">
        <f t="shared" si="52"/>
        <v>8.3862668926170247</v>
      </c>
    </row>
    <row r="1115" spans="1:14" x14ac:dyDescent="0.25">
      <c r="A1115" s="1">
        <v>39680</v>
      </c>
      <c r="B1115" s="11">
        <v>20.420000000000002</v>
      </c>
      <c r="C1115" s="11">
        <v>22.46</v>
      </c>
      <c r="D1115">
        <v>55814.07</v>
      </c>
      <c r="E1115">
        <v>50164.3</v>
      </c>
      <c r="F1115">
        <v>125455.09</v>
      </c>
      <c r="G1115">
        <v>112773.66</v>
      </c>
      <c r="H1115">
        <f>(1/(1-91/360*VLOOKUP($A1115,Tbills!$B$4:$C$974,2,1)/100))^((1)/91)-1</f>
        <v>5.1510748656502514E-5</v>
      </c>
      <c r="I1115">
        <f t="shared" si="51"/>
        <v>13.651248675240719</v>
      </c>
      <c r="K1115">
        <f t="shared" si="53"/>
        <v>8.6619231104549907</v>
      </c>
      <c r="N1115">
        <f t="shared" si="52"/>
        <v>8.5619440518706895</v>
      </c>
    </row>
    <row r="1116" spans="1:14" x14ac:dyDescent="0.25">
      <c r="A1116" s="1">
        <v>39681</v>
      </c>
      <c r="B1116" s="11">
        <v>19.82</v>
      </c>
      <c r="C1116" s="11">
        <v>22.08</v>
      </c>
      <c r="D1116">
        <v>55217.34</v>
      </c>
      <c r="E1116">
        <v>49625.39</v>
      </c>
      <c r="F1116">
        <v>125594.98</v>
      </c>
      <c r="G1116">
        <v>112893.6</v>
      </c>
      <c r="H1116">
        <f>(1/(1-91/360*VLOOKUP($A1116,Tbills!$B$4:$C$974,2,1)/100))^((1)/91)-1</f>
        <v>5.1510748656502514E-5</v>
      </c>
      <c r="I1116">
        <f t="shared" si="51"/>
        <v>13.724218451998484</v>
      </c>
      <c r="K1116">
        <f t="shared" si="53"/>
        <v>8.7545695080773971</v>
      </c>
      <c r="N1116">
        <f t="shared" si="52"/>
        <v>8.6540498441111353</v>
      </c>
    </row>
    <row r="1117" spans="1:14" x14ac:dyDescent="0.25">
      <c r="A1117" s="1">
        <v>39682</v>
      </c>
      <c r="B1117" s="11">
        <v>18.809999999999999</v>
      </c>
      <c r="C1117" s="11">
        <v>21.48</v>
      </c>
      <c r="D1117">
        <v>53804.99</v>
      </c>
      <c r="E1117">
        <v>48353.51</v>
      </c>
      <c r="F1117">
        <v>125676.72</v>
      </c>
      <c r="G1117">
        <v>112961.26</v>
      </c>
      <c r="H1117">
        <f>(1/(1-91/360*VLOOKUP($A1117,Tbills!$B$4:$C$974,2,1)/100))^((1)/91)-1</f>
        <v>5.1510748656502514E-5</v>
      </c>
      <c r="I1117">
        <f t="shared" si="51"/>
        <v>13.899729936130198</v>
      </c>
      <c r="K1117">
        <f t="shared" si="53"/>
        <v>8.9785276201057034</v>
      </c>
      <c r="N1117">
        <f t="shared" si="52"/>
        <v>8.8759787894127324</v>
      </c>
    </row>
    <row r="1118" spans="1:14" x14ac:dyDescent="0.25">
      <c r="A1118" s="1">
        <v>39685</v>
      </c>
      <c r="B1118" s="11">
        <v>20.97</v>
      </c>
      <c r="C1118" s="11">
        <v>22.81</v>
      </c>
      <c r="D1118">
        <v>56202.18</v>
      </c>
      <c r="E1118">
        <v>50500.35</v>
      </c>
      <c r="F1118">
        <v>128118.26</v>
      </c>
      <c r="G1118">
        <v>115138.32</v>
      </c>
      <c r="H1118">
        <f>(1/(1-91/360*VLOOKUP($A1118,Tbills!$B$4:$C$974,2,1)/100))^((1)/91)-1</f>
        <v>4.7604089206121358E-5</v>
      </c>
      <c r="I1118">
        <f t="shared" si="51"/>
        <v>13.590102757773588</v>
      </c>
      <c r="K1118">
        <f t="shared" si="53"/>
        <v>8.5786925848727815</v>
      </c>
      <c r="N1118">
        <f t="shared" si="52"/>
        <v>8.4822651720320987</v>
      </c>
    </row>
    <row r="1119" spans="1:14" x14ac:dyDescent="0.25">
      <c r="A1119" s="1">
        <v>39686</v>
      </c>
      <c r="B1119" s="11">
        <v>20.49</v>
      </c>
      <c r="C1119" s="11">
        <v>22.52</v>
      </c>
      <c r="D1119">
        <v>55629.09</v>
      </c>
      <c r="E1119">
        <v>49983</v>
      </c>
      <c r="F1119">
        <v>127531.91</v>
      </c>
      <c r="G1119">
        <v>114605.89</v>
      </c>
      <c r="H1119">
        <f>(1/(1-91/360*VLOOKUP($A1119,Tbills!$B$4:$C$974,2,1)/100))^((1)/91)-1</f>
        <v>4.7604089206121358E-5</v>
      </c>
      <c r="I1119">
        <f t="shared" si="51"/>
        <v>13.659359022377149</v>
      </c>
      <c r="K1119">
        <f t="shared" si="53"/>
        <v>8.6661732103308875</v>
      </c>
      <c r="N1119">
        <f t="shared" si="52"/>
        <v>8.5692525827798338</v>
      </c>
    </row>
    <row r="1120" spans="1:14" x14ac:dyDescent="0.25">
      <c r="A1120" s="1">
        <v>39687</v>
      </c>
      <c r="B1120" s="11">
        <v>19.760000000000002</v>
      </c>
      <c r="C1120" s="11">
        <v>21.94</v>
      </c>
      <c r="D1120">
        <v>54350.38</v>
      </c>
      <c r="E1120">
        <v>48831.69</v>
      </c>
      <c r="F1120">
        <v>126010.36</v>
      </c>
      <c r="G1120">
        <v>113233.1</v>
      </c>
      <c r="H1120">
        <f>(1/(1-91/360*VLOOKUP($A1120,Tbills!$B$4:$C$974,2,1)/100))^((1)/91)-1</f>
        <v>4.7604089206121358E-5</v>
      </c>
      <c r="I1120">
        <f t="shared" si="51"/>
        <v>13.816314463790874</v>
      </c>
      <c r="K1120">
        <f t="shared" si="53"/>
        <v>8.8653771904441392</v>
      </c>
      <c r="N1120">
        <f t="shared" si="52"/>
        <v>8.766730099601066</v>
      </c>
    </row>
    <row r="1121" spans="1:14" x14ac:dyDescent="0.25">
      <c r="A1121" s="1">
        <v>39688</v>
      </c>
      <c r="B1121" s="11">
        <v>19.43</v>
      </c>
      <c r="C1121" s="11">
        <v>21.54</v>
      </c>
      <c r="D1121">
        <v>53010.47</v>
      </c>
      <c r="E1121">
        <v>47625.51</v>
      </c>
      <c r="F1121">
        <v>124888.92</v>
      </c>
      <c r="G1121">
        <v>112219.98</v>
      </c>
      <c r="H1121">
        <f>(1/(1-91/360*VLOOKUP($A1121,Tbills!$B$4:$C$974,2,1)/100))^((1)/91)-1</f>
        <v>4.7604089206121358E-5</v>
      </c>
      <c r="I1121">
        <f t="shared" si="51"/>
        <v>13.986587174183398</v>
      </c>
      <c r="K1121">
        <f t="shared" si="53"/>
        <v>9.0839356639233095</v>
      </c>
      <c r="N1121">
        <f t="shared" si="52"/>
        <v>8.9833704043009739</v>
      </c>
    </row>
    <row r="1122" spans="1:14" x14ac:dyDescent="0.25">
      <c r="A1122" s="1">
        <v>39689</v>
      </c>
      <c r="B1122" s="11">
        <v>20.65</v>
      </c>
      <c r="C1122" s="11">
        <v>22.52</v>
      </c>
      <c r="D1122">
        <v>54187.15</v>
      </c>
      <c r="E1122">
        <v>48680.39</v>
      </c>
      <c r="F1122">
        <v>127026.26</v>
      </c>
      <c r="G1122">
        <v>114135.16</v>
      </c>
      <c r="H1122">
        <f>(1/(1-91/360*VLOOKUP($A1122,Tbills!$B$4:$C$974,2,1)/100))^((1)/91)-1</f>
        <v>4.7604089206121358E-5</v>
      </c>
      <c r="I1122">
        <f t="shared" si="51"/>
        <v>13.831329396163516</v>
      </c>
      <c r="K1122">
        <f t="shared" si="53"/>
        <v>8.8823175500050127</v>
      </c>
      <c r="N1122">
        <f t="shared" si="52"/>
        <v>8.7844867450724635</v>
      </c>
    </row>
    <row r="1123" spans="1:14" x14ac:dyDescent="0.25">
      <c r="A1123" s="1">
        <v>39693</v>
      </c>
      <c r="B1123" s="11">
        <v>21.99</v>
      </c>
      <c r="C1123" s="11">
        <v>23.11</v>
      </c>
      <c r="D1123">
        <v>54938.559999999998</v>
      </c>
      <c r="E1123">
        <v>49346.17</v>
      </c>
      <c r="F1123">
        <v>127816.51</v>
      </c>
      <c r="G1123">
        <v>114823.47</v>
      </c>
      <c r="H1123">
        <f>(1/(1-91/360*VLOOKUP($A1123,Tbills!$B$4:$C$974,2,1)/100))^((1)/91)-1</f>
        <v>4.690661916906258E-5</v>
      </c>
      <c r="I1123">
        <f t="shared" si="51"/>
        <v>13.735316860753924</v>
      </c>
      <c r="K1123">
        <f t="shared" si="53"/>
        <v>8.7592060091017334</v>
      </c>
      <c r="N1123">
        <f t="shared" si="52"/>
        <v>8.6647132251755874</v>
      </c>
    </row>
    <row r="1124" spans="1:14" x14ac:dyDescent="0.25">
      <c r="A1124" s="1">
        <v>39694</v>
      </c>
      <c r="B1124" s="11">
        <v>21.43</v>
      </c>
      <c r="C1124" s="11">
        <v>22.8</v>
      </c>
      <c r="D1124">
        <v>54274.73</v>
      </c>
      <c r="E1124">
        <v>48747.6</v>
      </c>
      <c r="F1124">
        <v>128182.18</v>
      </c>
      <c r="G1124">
        <v>115146.58</v>
      </c>
      <c r="H1124">
        <f>(1/(1-91/360*VLOOKUP($A1124,Tbills!$B$4:$C$974,2,1)/100))^((1)/91)-1</f>
        <v>4.690661916906258E-5</v>
      </c>
      <c r="I1124">
        <f t="shared" si="51"/>
        <v>13.818262028071953</v>
      </c>
      <c r="K1124">
        <f t="shared" si="53"/>
        <v>8.8650424364055027</v>
      </c>
      <c r="N1124">
        <f t="shared" si="52"/>
        <v>8.769903364160383</v>
      </c>
    </row>
    <row r="1125" spans="1:14" x14ac:dyDescent="0.25">
      <c r="A1125" s="1">
        <v>39695</v>
      </c>
      <c r="B1125" s="11">
        <v>24.03</v>
      </c>
      <c r="C1125" s="11">
        <v>24.35</v>
      </c>
      <c r="D1125">
        <v>58274.96</v>
      </c>
      <c r="E1125">
        <v>52338.18</v>
      </c>
      <c r="F1125">
        <v>132136.84</v>
      </c>
      <c r="G1125">
        <v>118693.67</v>
      </c>
      <c r="H1125">
        <f>(1/(1-91/360*VLOOKUP($A1125,Tbills!$B$4:$C$974,2,1)/100))^((1)/91)-1</f>
        <v>4.690661916906258E-5</v>
      </c>
      <c r="I1125">
        <f t="shared" si="51"/>
        <v>13.309012871311749</v>
      </c>
      <c r="K1125">
        <f t="shared" si="53"/>
        <v>8.211691521465962</v>
      </c>
      <c r="N1125">
        <f t="shared" si="52"/>
        <v>8.1240231372316458</v>
      </c>
    </row>
    <row r="1126" spans="1:14" x14ac:dyDescent="0.25">
      <c r="A1126" s="1">
        <v>39696</v>
      </c>
      <c r="B1126" s="11">
        <v>23.06</v>
      </c>
      <c r="C1126" s="11">
        <v>23.73</v>
      </c>
      <c r="D1126">
        <v>57102.39</v>
      </c>
      <c r="E1126">
        <v>51282.61</v>
      </c>
      <c r="F1126">
        <v>130541.33</v>
      </c>
      <c r="G1126">
        <v>117254.92</v>
      </c>
      <c r="H1126">
        <f>(1/(1-91/360*VLOOKUP($A1126,Tbills!$B$4:$C$974,2,1)/100))^((1)/91)-1</f>
        <v>4.690661916906258E-5</v>
      </c>
      <c r="I1126">
        <f t="shared" si="51"/>
        <v>13.442872792362078</v>
      </c>
      <c r="K1126">
        <f t="shared" si="53"/>
        <v>8.3769168716880991</v>
      </c>
      <c r="N1126">
        <f t="shared" si="52"/>
        <v>8.2879527629782626</v>
      </c>
    </row>
    <row r="1127" spans="1:14" x14ac:dyDescent="0.25">
      <c r="A1127" s="1">
        <v>39699</v>
      </c>
      <c r="B1127" s="11">
        <v>22.64</v>
      </c>
      <c r="C1127" s="11">
        <v>23.15</v>
      </c>
      <c r="D1127">
        <v>55240.99</v>
      </c>
      <c r="E1127">
        <v>49603.7</v>
      </c>
      <c r="F1127">
        <v>127702.54</v>
      </c>
      <c r="G1127">
        <v>114688.56</v>
      </c>
      <c r="H1127">
        <f>(1/(1-91/360*VLOOKUP($A1127,Tbills!$B$4:$C$974,2,1)/100))^((1)/91)-1</f>
        <v>4.7046109596493579E-5</v>
      </c>
      <c r="I1127">
        <f t="shared" si="51"/>
        <v>13.661854984023888</v>
      </c>
      <c r="K1127">
        <f t="shared" si="53"/>
        <v>8.6499548926908716</v>
      </c>
      <c r="N1127">
        <f t="shared" si="52"/>
        <v>8.559541713939101</v>
      </c>
    </row>
    <row r="1128" spans="1:14" x14ac:dyDescent="0.25">
      <c r="A1128" s="1">
        <v>39700</v>
      </c>
      <c r="B1128" s="11">
        <v>25.47</v>
      </c>
      <c r="C1128" s="11">
        <v>25.15</v>
      </c>
      <c r="D1128">
        <v>59112.9</v>
      </c>
      <c r="E1128">
        <v>53078.15</v>
      </c>
      <c r="F1128">
        <v>133029.76000000001</v>
      </c>
      <c r="G1128">
        <v>119467.5</v>
      </c>
      <c r="H1128">
        <f>(1/(1-91/360*VLOOKUP($A1128,Tbills!$B$4:$C$974,2,1)/100))^((1)/91)-1</f>
        <v>4.7046109596493579E-5</v>
      </c>
      <c r="I1128">
        <f t="shared" si="51"/>
        <v>13.183045207600774</v>
      </c>
      <c r="K1128">
        <f t="shared" si="53"/>
        <v>8.0437013253041716</v>
      </c>
      <c r="N1128">
        <f t="shared" si="52"/>
        <v>7.9600757942475022</v>
      </c>
    </row>
    <row r="1129" spans="1:14" x14ac:dyDescent="0.25">
      <c r="A1129" s="1">
        <v>39701</v>
      </c>
      <c r="B1129" s="11">
        <v>24.52</v>
      </c>
      <c r="C1129" s="11">
        <v>24.54</v>
      </c>
      <c r="D1129">
        <v>58008.2</v>
      </c>
      <c r="E1129">
        <v>52083.73</v>
      </c>
      <c r="F1129">
        <v>131242.48000000001</v>
      </c>
      <c r="G1129">
        <v>117856.81</v>
      </c>
      <c r="H1129">
        <f>(1/(1-91/360*VLOOKUP($A1129,Tbills!$B$4:$C$974,2,1)/100))^((1)/91)-1</f>
        <v>4.7046109596493579E-5</v>
      </c>
      <c r="I1129">
        <f t="shared" si="51"/>
        <v>13.306191155813812</v>
      </c>
      <c r="K1129">
        <f t="shared" si="53"/>
        <v>8.1940185429285091</v>
      </c>
      <c r="N1129">
        <f t="shared" si="52"/>
        <v>8.1092895202653335</v>
      </c>
    </row>
    <row r="1130" spans="1:14" x14ac:dyDescent="0.25">
      <c r="A1130" s="1">
        <v>39702</v>
      </c>
      <c r="B1130" s="11">
        <v>24.39</v>
      </c>
      <c r="C1130" s="11">
        <v>24.36</v>
      </c>
      <c r="D1130">
        <v>58473.47</v>
      </c>
      <c r="E1130">
        <v>52499.03</v>
      </c>
      <c r="F1130">
        <v>131490</v>
      </c>
      <c r="G1130">
        <v>118073.54</v>
      </c>
      <c r="H1130">
        <f>(1/(1-91/360*VLOOKUP($A1130,Tbills!$B$4:$C$974,2,1)/100))^((1)/91)-1</f>
        <v>4.7046109596493579E-5</v>
      </c>
      <c r="I1130">
        <f t="shared" si="51"/>
        <v>13.252796427670225</v>
      </c>
      <c r="K1130">
        <f t="shared" si="53"/>
        <v>8.1283033070920556</v>
      </c>
      <c r="N1130">
        <f t="shared" si="52"/>
        <v>8.044709411738479</v>
      </c>
    </row>
    <row r="1131" spans="1:14" x14ac:dyDescent="0.25">
      <c r="A1131" s="1">
        <v>39703</v>
      </c>
      <c r="B1131" s="11">
        <v>25.66</v>
      </c>
      <c r="C1131" s="11">
        <v>25.02</v>
      </c>
      <c r="D1131">
        <v>58959.58</v>
      </c>
      <c r="E1131">
        <v>52933</v>
      </c>
      <c r="F1131">
        <v>131909.32</v>
      </c>
      <c r="G1131">
        <v>118444.52</v>
      </c>
      <c r="H1131">
        <f>(1/(1-91/360*VLOOKUP($A1131,Tbills!$B$4:$C$974,2,1)/100))^((1)/91)-1</f>
        <v>4.7046109596493579E-5</v>
      </c>
      <c r="I1131">
        <f t="shared" si="51"/>
        <v>13.197677466772442</v>
      </c>
      <c r="K1131">
        <f t="shared" si="53"/>
        <v>8.0607372873193732</v>
      </c>
      <c r="N1131">
        <f t="shared" si="52"/>
        <v>7.9782901081807305</v>
      </c>
    </row>
    <row r="1132" spans="1:14" x14ac:dyDescent="0.25">
      <c r="A1132" s="1">
        <v>39706</v>
      </c>
      <c r="B1132" s="11">
        <v>31.7</v>
      </c>
      <c r="C1132" s="11">
        <v>27.93</v>
      </c>
      <c r="D1132">
        <v>62507.62</v>
      </c>
      <c r="E1132">
        <v>56110.91</v>
      </c>
      <c r="F1132">
        <v>136046.9</v>
      </c>
      <c r="G1132">
        <v>122143.03</v>
      </c>
      <c r="H1132">
        <f>(1/(1-91/360*VLOOKUP($A1132,Tbills!$B$4:$C$974,2,1)/100))^((1)/91)-1</f>
        <v>2.9205868372850219E-5</v>
      </c>
      <c r="I1132">
        <f t="shared" si="51"/>
        <v>12.800506997604788</v>
      </c>
      <c r="K1132">
        <f t="shared" si="53"/>
        <v>7.5757405192947376</v>
      </c>
      <c r="N1132">
        <f t="shared" si="52"/>
        <v>7.4995281306547694</v>
      </c>
    </row>
    <row r="1133" spans="1:14" x14ac:dyDescent="0.25">
      <c r="A1133" s="1">
        <v>39707</v>
      </c>
      <c r="B1133" s="11">
        <v>30.3</v>
      </c>
      <c r="C1133" s="11">
        <v>26.88</v>
      </c>
      <c r="D1133">
        <v>61335.47</v>
      </c>
      <c r="E1133">
        <v>55057.08</v>
      </c>
      <c r="F1133">
        <v>133700.18</v>
      </c>
      <c r="G1133">
        <v>120032.57</v>
      </c>
      <c r="H1133">
        <f>(1/(1-91/360*VLOOKUP($A1133,Tbills!$B$4:$C$974,2,1)/100))^((1)/91)-1</f>
        <v>2.9205868372850219E-5</v>
      </c>
      <c r="I1133">
        <f t="shared" si="51"/>
        <v>12.920375120703634</v>
      </c>
      <c r="K1133">
        <f t="shared" si="53"/>
        <v>7.7176625175250422</v>
      </c>
      <c r="N1133">
        <f t="shared" si="52"/>
        <v>7.6403187931405387</v>
      </c>
    </row>
    <row r="1134" spans="1:14" x14ac:dyDescent="0.25">
      <c r="A1134" s="1">
        <v>39708</v>
      </c>
      <c r="B1134" s="11">
        <v>36.22</v>
      </c>
      <c r="C1134" s="11">
        <v>30.24</v>
      </c>
      <c r="D1134">
        <v>64846.32</v>
      </c>
      <c r="E1134">
        <v>58206.95</v>
      </c>
      <c r="F1134">
        <v>137978.59</v>
      </c>
      <c r="G1134">
        <v>123870.11</v>
      </c>
      <c r="H1134">
        <f>(1/(1-91/360*VLOOKUP($A1134,Tbills!$B$4:$C$974,2,1)/100))^((1)/91)-1</f>
        <v>2.9205868372850219E-5</v>
      </c>
      <c r="I1134">
        <f t="shared" si="51"/>
        <v>12.550454736871867</v>
      </c>
      <c r="K1134">
        <f t="shared" si="53"/>
        <v>7.2757885237581617</v>
      </c>
      <c r="N1134">
        <f t="shared" si="52"/>
        <v>7.2031525543852633</v>
      </c>
    </row>
    <row r="1135" spans="1:14" x14ac:dyDescent="0.25">
      <c r="A1135" s="1">
        <v>39709</v>
      </c>
      <c r="B1135" s="11">
        <v>33.1</v>
      </c>
      <c r="C1135" s="11">
        <v>28.58</v>
      </c>
      <c r="D1135">
        <v>61714.06</v>
      </c>
      <c r="E1135">
        <v>55393.69</v>
      </c>
      <c r="F1135">
        <v>133363.44</v>
      </c>
      <c r="G1135">
        <v>119723.25</v>
      </c>
      <c r="H1135">
        <f>(1/(1-91/360*VLOOKUP($A1135,Tbills!$B$4:$C$974,2,1)/100))^((1)/91)-1</f>
        <v>2.9205868372850219E-5</v>
      </c>
      <c r="I1135">
        <f t="shared" si="51"/>
        <v>12.853414658883525</v>
      </c>
      <c r="K1135">
        <f t="shared" si="53"/>
        <v>7.6270868955310087</v>
      </c>
      <c r="N1135">
        <f t="shared" si="52"/>
        <v>7.5512367807553611</v>
      </c>
    </row>
    <row r="1136" spans="1:14" x14ac:dyDescent="0.25">
      <c r="A1136" s="1">
        <v>39710</v>
      </c>
      <c r="B1136" s="11">
        <v>32.07</v>
      </c>
      <c r="C1136" s="11">
        <v>28.04</v>
      </c>
      <c r="D1136">
        <v>60312.98</v>
      </c>
      <c r="E1136">
        <v>54134.48</v>
      </c>
      <c r="F1136">
        <v>131601.29999999999</v>
      </c>
      <c r="G1136">
        <v>118137.84</v>
      </c>
      <c r="H1136">
        <f>(1/(1-91/360*VLOOKUP($A1136,Tbills!$B$4:$C$974,2,1)/100))^((1)/91)-1</f>
        <v>2.9205868372850219E-5</v>
      </c>
      <c r="I1136">
        <f t="shared" si="51"/>
        <v>12.999168300699489</v>
      </c>
      <c r="K1136">
        <f t="shared" si="53"/>
        <v>7.8001026134405551</v>
      </c>
      <c r="N1136">
        <f t="shared" si="52"/>
        <v>7.7228314949122074</v>
      </c>
    </row>
    <row r="1137" spans="1:14" x14ac:dyDescent="0.25">
      <c r="A1137" s="1">
        <v>39713</v>
      </c>
      <c r="B1137" s="11">
        <v>33.85</v>
      </c>
      <c r="C1137" s="11">
        <v>29.73</v>
      </c>
      <c r="D1137">
        <v>64531.44</v>
      </c>
      <c r="E1137">
        <v>57916.06</v>
      </c>
      <c r="F1137">
        <v>136211.76999999999</v>
      </c>
      <c r="G1137">
        <v>122266.28</v>
      </c>
      <c r="H1137">
        <f>(1/(1-91/360*VLOOKUP($A1137,Tbills!$B$4:$C$974,2,1)/100))^((1)/91)-1</f>
        <v>3.951618686892644E-5</v>
      </c>
      <c r="I1137">
        <f t="shared" si="51"/>
        <v>12.544158414540881</v>
      </c>
      <c r="K1137">
        <f t="shared" si="53"/>
        <v>7.2542104580105855</v>
      </c>
      <c r="N1137">
        <f t="shared" si="52"/>
        <v>7.1831831651612399</v>
      </c>
    </row>
    <row r="1138" spans="1:14" x14ac:dyDescent="0.25">
      <c r="A1138" s="1">
        <v>39714</v>
      </c>
      <c r="B1138" s="11">
        <v>35.72</v>
      </c>
      <c r="C1138" s="11">
        <v>31.26</v>
      </c>
      <c r="D1138">
        <v>70153.33</v>
      </c>
      <c r="E1138">
        <v>62959.34</v>
      </c>
      <c r="F1138">
        <v>140401.72</v>
      </c>
      <c r="G1138">
        <v>126022.43</v>
      </c>
      <c r="H1138">
        <f>(1/(1-91/360*VLOOKUP($A1138,Tbills!$B$4:$C$974,2,1)/100))^((1)/91)-1</f>
        <v>3.951618686892644E-5</v>
      </c>
      <c r="I1138">
        <f t="shared" si="51"/>
        <v>11.997678950156981</v>
      </c>
      <c r="K1138">
        <f t="shared" si="53"/>
        <v>6.6222116911051305</v>
      </c>
      <c r="N1138">
        <f t="shared" si="52"/>
        <v>6.557694429296312</v>
      </c>
    </row>
    <row r="1139" spans="1:14" x14ac:dyDescent="0.25">
      <c r="A1139" s="1">
        <v>39715</v>
      </c>
      <c r="B1139" s="11">
        <v>35.19</v>
      </c>
      <c r="C1139" s="11">
        <v>30.56</v>
      </c>
      <c r="D1139">
        <v>69346.240000000005</v>
      </c>
      <c r="E1139">
        <v>62232.53</v>
      </c>
      <c r="F1139">
        <v>139175.76999999999</v>
      </c>
      <c r="G1139">
        <v>124917.06</v>
      </c>
      <c r="H1139">
        <f>(1/(1-91/360*VLOOKUP($A1139,Tbills!$B$4:$C$974,2,1)/100))^((1)/91)-1</f>
        <v>3.951618686892644E-5</v>
      </c>
      <c r="I1139">
        <f t="shared" si="51"/>
        <v>12.06661618535335</v>
      </c>
      <c r="K1139">
        <f t="shared" si="53"/>
        <v>6.6983472866620755</v>
      </c>
      <c r="N1139">
        <f t="shared" si="52"/>
        <v>6.6334140041067267</v>
      </c>
    </row>
    <row r="1140" spans="1:14" x14ac:dyDescent="0.25">
      <c r="A1140" s="1">
        <v>39716</v>
      </c>
      <c r="B1140" s="11">
        <v>32.82</v>
      </c>
      <c r="C1140" s="11">
        <v>29.1</v>
      </c>
      <c r="D1140">
        <v>67239.350000000006</v>
      </c>
      <c r="E1140">
        <v>60339.31</v>
      </c>
      <c r="F1140">
        <v>137676.54</v>
      </c>
      <c r="G1140">
        <v>123566.49</v>
      </c>
      <c r="H1140">
        <f>(1/(1-91/360*VLOOKUP($A1140,Tbills!$B$4:$C$974,2,1)/100))^((1)/91)-1</f>
        <v>3.951618686892644E-5</v>
      </c>
      <c r="I1140">
        <f t="shared" si="51"/>
        <v>12.249840896632469</v>
      </c>
      <c r="K1140">
        <f t="shared" si="53"/>
        <v>6.90180099870686</v>
      </c>
      <c r="N1140">
        <f t="shared" si="52"/>
        <v>6.8352310956655788</v>
      </c>
    </row>
    <row r="1141" spans="1:14" x14ac:dyDescent="0.25">
      <c r="A1141" s="1">
        <v>39717</v>
      </c>
      <c r="B1141" s="11">
        <v>34.74</v>
      </c>
      <c r="C1141" s="11">
        <v>29.74</v>
      </c>
      <c r="D1141">
        <v>69020.58</v>
      </c>
      <c r="E1141">
        <v>61935.37</v>
      </c>
      <c r="F1141">
        <v>137932.67000000001</v>
      </c>
      <c r="G1141">
        <v>123791.49</v>
      </c>
      <c r="H1141">
        <f>(1/(1-91/360*VLOOKUP($A1141,Tbills!$B$4:$C$974,2,1)/100))^((1)/91)-1</f>
        <v>3.951618686892644E-5</v>
      </c>
      <c r="I1141">
        <f t="shared" si="51"/>
        <v>12.087513482466003</v>
      </c>
      <c r="K1141">
        <f t="shared" si="53"/>
        <v>6.7189256602299938</v>
      </c>
      <c r="N1141">
        <f t="shared" si="52"/>
        <v>6.6544464109618673</v>
      </c>
    </row>
    <row r="1142" spans="1:14" x14ac:dyDescent="0.25">
      <c r="A1142" s="1">
        <v>39720</v>
      </c>
      <c r="B1142" s="11">
        <v>46.72</v>
      </c>
      <c r="C1142" s="11">
        <v>36.270000000000003</v>
      </c>
      <c r="D1142">
        <v>78692.320000000007</v>
      </c>
      <c r="E1142">
        <v>70606.929999999993</v>
      </c>
      <c r="F1142">
        <v>149410.84</v>
      </c>
      <c r="G1142">
        <v>134078.21</v>
      </c>
      <c r="H1142">
        <f>(1/(1-91/360*VLOOKUP($A1142,Tbills!$B$4:$C$974,2,1)/100))^((1)/91)-1</f>
        <v>3.0598583303786953E-5</v>
      </c>
      <c r="I1142">
        <f t="shared" si="51"/>
        <v>11.240450464824345</v>
      </c>
      <c r="K1142">
        <f t="shared" si="53"/>
        <v>5.7774027597880382</v>
      </c>
      <c r="N1142">
        <f t="shared" si="52"/>
        <v>5.7228020012181062</v>
      </c>
    </row>
    <row r="1143" spans="1:14" x14ac:dyDescent="0.25">
      <c r="A1143" s="1">
        <v>39721</v>
      </c>
      <c r="B1143" s="11">
        <v>39.39</v>
      </c>
      <c r="C1143" s="11">
        <v>33.03</v>
      </c>
      <c r="D1143">
        <v>74016.53</v>
      </c>
      <c r="E1143">
        <v>66409.399999999994</v>
      </c>
      <c r="F1143">
        <v>143890.04999999999</v>
      </c>
      <c r="G1143">
        <v>129119.87</v>
      </c>
      <c r="H1143">
        <f>(1/(1-91/360*VLOOKUP($A1143,Tbills!$B$4:$C$974,2,1)/100))^((1)/91)-1</f>
        <v>3.0598583303786953E-5</v>
      </c>
      <c r="I1143">
        <f t="shared" si="51"/>
        <v>11.574267460772157</v>
      </c>
      <c r="K1143">
        <f t="shared" si="53"/>
        <v>6.1205800185170487</v>
      </c>
      <c r="N1143">
        <f t="shared" si="52"/>
        <v>6.0629796375894109</v>
      </c>
    </row>
    <row r="1144" spans="1:14" x14ac:dyDescent="0.25">
      <c r="A1144" s="1">
        <v>39722</v>
      </c>
      <c r="B1144" s="11">
        <v>39.81</v>
      </c>
      <c r="C1144" s="11">
        <v>33.44</v>
      </c>
      <c r="D1144">
        <v>76457.42</v>
      </c>
      <c r="E1144">
        <v>68597.39</v>
      </c>
      <c r="F1144">
        <v>145282.49</v>
      </c>
      <c r="G1144">
        <v>130365.43</v>
      </c>
      <c r="H1144">
        <f>(1/(1-91/360*VLOOKUP($A1144,Tbills!$B$4:$C$974,2,1)/100))^((1)/91)-1</f>
        <v>3.0598583303786953E-5</v>
      </c>
      <c r="I1144">
        <f t="shared" si="51"/>
        <v>11.383302524037164</v>
      </c>
      <c r="K1144">
        <f t="shared" si="53"/>
        <v>5.9186496389214742</v>
      </c>
      <c r="N1144">
        <f t="shared" si="52"/>
        <v>5.8631852406690692</v>
      </c>
    </row>
    <row r="1145" spans="1:14" x14ac:dyDescent="0.25">
      <c r="A1145" s="1">
        <v>39723</v>
      </c>
      <c r="B1145" s="11">
        <v>45.26</v>
      </c>
      <c r="C1145" s="11">
        <v>36.49</v>
      </c>
      <c r="D1145">
        <v>81557.72</v>
      </c>
      <c r="E1145">
        <v>73171.27</v>
      </c>
      <c r="F1145">
        <v>149151.19</v>
      </c>
      <c r="G1145">
        <v>133832.92000000001</v>
      </c>
      <c r="H1145">
        <f>(1/(1-91/360*VLOOKUP($A1145,Tbills!$B$4:$C$974,2,1)/100))^((1)/91)-1</f>
        <v>3.0598583303786953E-5</v>
      </c>
      <c r="I1145">
        <f t="shared" si="51"/>
        <v>11.003512911278104</v>
      </c>
      <c r="K1145">
        <f t="shared" si="53"/>
        <v>5.5237535338090495</v>
      </c>
      <c r="N1145">
        <f t="shared" si="52"/>
        <v>5.4722096723413083</v>
      </c>
    </row>
    <row r="1146" spans="1:14" x14ac:dyDescent="0.25">
      <c r="A1146" s="1">
        <v>39724</v>
      </c>
      <c r="B1146" s="11">
        <v>45.14</v>
      </c>
      <c r="C1146" s="11">
        <v>37.299999999999997</v>
      </c>
      <c r="D1146">
        <v>84288.59</v>
      </c>
      <c r="E1146">
        <v>75619.09</v>
      </c>
      <c r="F1146">
        <v>150550.63</v>
      </c>
      <c r="G1146">
        <v>135084.54</v>
      </c>
      <c r="H1146">
        <f>(1/(1-91/360*VLOOKUP($A1146,Tbills!$B$4:$C$974,2,1)/100))^((1)/91)-1</f>
        <v>3.0598583303786953E-5</v>
      </c>
      <c r="I1146">
        <f t="shared" si="51"/>
        <v>10.819179433216908</v>
      </c>
      <c r="K1146">
        <f t="shared" si="53"/>
        <v>5.3387171192777343</v>
      </c>
      <c r="N1146">
        <f t="shared" si="52"/>
        <v>5.2891124483409948</v>
      </c>
    </row>
    <row r="1147" spans="1:14" x14ac:dyDescent="0.25">
      <c r="A1147" s="1">
        <v>39727</v>
      </c>
      <c r="B1147" s="11">
        <v>52.05</v>
      </c>
      <c r="C1147" s="11">
        <v>39.130000000000003</v>
      </c>
      <c r="D1147">
        <v>87331.62</v>
      </c>
      <c r="E1147">
        <v>78342.19</v>
      </c>
      <c r="F1147">
        <v>153455.48000000001</v>
      </c>
      <c r="G1147">
        <v>137678.57</v>
      </c>
      <c r="H1147">
        <f>(1/(1-91/360*VLOOKUP($A1147,Tbills!$B$4:$C$974,2,1)/100))^((1)/91)-1</f>
        <v>1.2785294130734925E-5</v>
      </c>
      <c r="I1147">
        <f t="shared" si="51"/>
        <v>10.623546507740379</v>
      </c>
      <c r="K1147">
        <f t="shared" si="53"/>
        <v>5.1457468602802443</v>
      </c>
      <c r="N1147">
        <f t="shared" si="52"/>
        <v>5.0985498468538815</v>
      </c>
    </row>
    <row r="1148" spans="1:14" x14ac:dyDescent="0.25">
      <c r="A1148" s="1">
        <v>39728</v>
      </c>
      <c r="B1148" s="11">
        <v>53.68</v>
      </c>
      <c r="C1148" s="11">
        <v>40.549999999999997</v>
      </c>
      <c r="D1148">
        <v>95715.55</v>
      </c>
      <c r="E1148">
        <v>85862.12</v>
      </c>
      <c r="F1148">
        <v>154602.09</v>
      </c>
      <c r="G1148">
        <v>138705.53</v>
      </c>
      <c r="H1148">
        <f>(1/(1-91/360*VLOOKUP($A1148,Tbills!$B$4:$C$974,2,1)/100))^((1)/91)-1</f>
        <v>1.2785294130734925E-5</v>
      </c>
      <c r="I1148">
        <f t="shared" si="51"/>
        <v>10.113415436937792</v>
      </c>
      <c r="K1148">
        <f t="shared" si="53"/>
        <v>4.6515989458746807</v>
      </c>
      <c r="N1148">
        <f t="shared" si="52"/>
        <v>4.6090374051992589</v>
      </c>
    </row>
    <row r="1149" spans="1:14" x14ac:dyDescent="0.25">
      <c r="A1149" s="1">
        <v>39729</v>
      </c>
      <c r="B1149" s="11">
        <v>57.53</v>
      </c>
      <c r="C1149" s="11">
        <v>42.22</v>
      </c>
      <c r="D1149">
        <v>101189.31</v>
      </c>
      <c r="E1149">
        <v>90771.29</v>
      </c>
      <c r="F1149">
        <v>155263.54</v>
      </c>
      <c r="G1149">
        <v>139297.19</v>
      </c>
      <c r="H1149">
        <f>(1/(1-91/360*VLOOKUP($A1149,Tbills!$B$4:$C$974,2,1)/100))^((1)/91)-1</f>
        <v>1.2785294130734925E-5</v>
      </c>
      <c r="I1149">
        <f t="shared" si="51"/>
        <v>9.8240422785277968</v>
      </c>
      <c r="K1149">
        <f t="shared" si="53"/>
        <v>4.3854393351095009</v>
      </c>
      <c r="N1149">
        <f t="shared" si="52"/>
        <v>4.3454103491526128</v>
      </c>
    </row>
    <row r="1150" spans="1:14" x14ac:dyDescent="0.25">
      <c r="A1150" s="1">
        <v>39730</v>
      </c>
      <c r="B1150" s="11">
        <v>63.92</v>
      </c>
      <c r="C1150" s="11">
        <v>48.01</v>
      </c>
      <c r="D1150">
        <v>111275.54</v>
      </c>
      <c r="E1150">
        <v>99817.919999999998</v>
      </c>
      <c r="F1150">
        <v>163092.62</v>
      </c>
      <c r="G1150">
        <v>146319.4</v>
      </c>
      <c r="H1150">
        <f>(1/(1-91/360*VLOOKUP($A1150,Tbills!$B$4:$C$974,2,1)/100))^((1)/91)-1</f>
        <v>1.2785294130734925E-5</v>
      </c>
      <c r="I1150">
        <f t="shared" si="51"/>
        <v>9.3342476429059573</v>
      </c>
      <c r="K1150">
        <f t="shared" si="53"/>
        <v>3.9481850051682073</v>
      </c>
      <c r="N1150">
        <f t="shared" si="52"/>
        <v>3.9122346824578962</v>
      </c>
    </row>
    <row r="1151" spans="1:14" x14ac:dyDescent="0.25">
      <c r="A1151" s="1">
        <v>39731</v>
      </c>
      <c r="B1151" s="11">
        <v>69.95</v>
      </c>
      <c r="C1151" s="11">
        <v>50.91</v>
      </c>
      <c r="D1151">
        <v>116109.59</v>
      </c>
      <c r="E1151">
        <v>104152.95</v>
      </c>
      <c r="F1151">
        <v>164675.28</v>
      </c>
      <c r="G1151">
        <v>147737.42000000001</v>
      </c>
      <c r="H1151">
        <f>(1/(1-91/360*VLOOKUP($A1151,Tbills!$B$4:$C$974,2,1)/100))^((1)/91)-1</f>
        <v>1.2785294130734925E-5</v>
      </c>
      <c r="I1151">
        <f t="shared" si="51"/>
        <v>9.1313196959826364</v>
      </c>
      <c r="K1151">
        <f t="shared" si="53"/>
        <v>3.776541891314567</v>
      </c>
      <c r="N1151">
        <f t="shared" si="52"/>
        <v>3.7422382024929961</v>
      </c>
    </row>
    <row r="1152" spans="1:14" x14ac:dyDescent="0.25">
      <c r="A1152" s="1">
        <v>39734</v>
      </c>
      <c r="B1152" s="11">
        <v>54.99</v>
      </c>
      <c r="C1152" s="11">
        <v>42.38</v>
      </c>
      <c r="D1152">
        <v>107264.9</v>
      </c>
      <c r="E1152">
        <v>96215.07</v>
      </c>
      <c r="F1152">
        <v>157152.67000000001</v>
      </c>
      <c r="G1152">
        <v>140982.89000000001</v>
      </c>
      <c r="H1152">
        <f>(1/(1-91/360*VLOOKUP($A1152,Tbills!$B$4:$C$974,2,1)/100))^((1)/91)-1</f>
        <v>1.2785294130734925E-5</v>
      </c>
      <c r="I1152">
        <f t="shared" si="51"/>
        <v>9.4785453079372051</v>
      </c>
      <c r="K1152">
        <f t="shared" si="53"/>
        <v>4.0637981896702495</v>
      </c>
      <c r="N1152">
        <f t="shared" si="52"/>
        <v>4.0271555638136203</v>
      </c>
    </row>
    <row r="1153" spans="1:14" x14ac:dyDescent="0.25">
      <c r="A1153" s="1">
        <v>39735</v>
      </c>
      <c r="B1153" s="11">
        <v>55.13</v>
      </c>
      <c r="C1153" s="11">
        <v>42.99</v>
      </c>
      <c r="D1153">
        <v>110084.61</v>
      </c>
      <c r="E1153">
        <v>98743.08</v>
      </c>
      <c r="F1153">
        <v>160757.96</v>
      </c>
      <c r="G1153">
        <v>144215.42000000001</v>
      </c>
      <c r="H1153">
        <f>(1/(1-91/360*VLOOKUP($A1153,Tbills!$B$4:$C$974,2,1)/100))^((1)/91)-1</f>
        <v>1.3897769870707677E-5</v>
      </c>
      <c r="I1153">
        <f t="shared" si="51"/>
        <v>9.353779475862245</v>
      </c>
      <c r="K1153">
        <f t="shared" si="53"/>
        <v>3.9568393226972716</v>
      </c>
      <c r="N1153">
        <f t="shared" si="52"/>
        <v>3.921248865495659</v>
      </c>
    </row>
    <row r="1154" spans="1:14" x14ac:dyDescent="0.25">
      <c r="A1154" s="1">
        <v>39736</v>
      </c>
      <c r="B1154" s="11">
        <v>69.25</v>
      </c>
      <c r="C1154" s="11">
        <v>49.45</v>
      </c>
      <c r="D1154">
        <v>125529.01</v>
      </c>
      <c r="E1154">
        <v>112594.94</v>
      </c>
      <c r="F1154">
        <v>174251.24</v>
      </c>
      <c r="G1154">
        <v>156318.19</v>
      </c>
      <c r="H1154">
        <f>(1/(1-91/360*VLOOKUP($A1154,Tbills!$B$4:$C$974,2,1)/100))^((1)/91)-1</f>
        <v>1.3897769870707677E-5</v>
      </c>
      <c r="I1154">
        <f t="shared" si="51"/>
        <v>8.6974704445179434</v>
      </c>
      <c r="K1154">
        <f t="shared" si="53"/>
        <v>3.4016082215328955</v>
      </c>
      <c r="N1154">
        <f t="shared" si="52"/>
        <v>3.3710910619195769</v>
      </c>
    </row>
    <row r="1155" spans="1:14" x14ac:dyDescent="0.25">
      <c r="A1155" s="1">
        <v>39737</v>
      </c>
      <c r="B1155" s="11">
        <v>67.61</v>
      </c>
      <c r="C1155" s="11">
        <v>48.74</v>
      </c>
      <c r="D1155">
        <v>128251.58</v>
      </c>
      <c r="E1155">
        <v>115035.42</v>
      </c>
      <c r="F1155">
        <v>180427.57</v>
      </c>
      <c r="G1155">
        <v>161856.71</v>
      </c>
      <c r="H1155">
        <f>(1/(1-91/360*VLOOKUP($A1155,Tbills!$B$4:$C$974,2,1)/100))^((1)/91)-1</f>
        <v>1.3897769870707677E-5</v>
      </c>
      <c r="I1155">
        <f t="shared" si="51"/>
        <v>8.6029882812293827</v>
      </c>
      <c r="K1155">
        <f t="shared" si="53"/>
        <v>3.3277238292039586</v>
      </c>
      <c r="N1155">
        <f t="shared" si="52"/>
        <v>3.2979469754570676</v>
      </c>
    </row>
    <row r="1156" spans="1:14" x14ac:dyDescent="0.25">
      <c r="A1156" s="1">
        <v>39738</v>
      </c>
      <c r="B1156" s="11">
        <v>70.33</v>
      </c>
      <c r="C1156" s="11">
        <v>51.13</v>
      </c>
      <c r="D1156">
        <v>138650.03</v>
      </c>
      <c r="E1156">
        <v>124360.72</v>
      </c>
      <c r="F1156">
        <v>183115.12</v>
      </c>
      <c r="G1156">
        <v>164265.39000000001</v>
      </c>
      <c r="H1156">
        <f>(1/(1-91/360*VLOOKUP($A1156,Tbills!$B$4:$C$974,2,1)/100))^((1)/91)-1</f>
        <v>1.3897769870707677E-5</v>
      </c>
      <c r="I1156">
        <f t="shared" si="51"/>
        <v>8.254074553170943</v>
      </c>
      <c r="K1156">
        <f t="shared" si="53"/>
        <v>3.0578208113076473</v>
      </c>
      <c r="N1156">
        <f t="shared" si="52"/>
        <v>3.0305302597953419</v>
      </c>
    </row>
    <row r="1157" spans="1:14" x14ac:dyDescent="0.25">
      <c r="A1157" s="1">
        <v>39741</v>
      </c>
      <c r="B1157" s="11">
        <v>52.97</v>
      </c>
      <c r="C1157" s="11">
        <v>43.62</v>
      </c>
      <c r="D1157">
        <v>130893.88</v>
      </c>
      <c r="E1157">
        <v>117398.73</v>
      </c>
      <c r="F1157">
        <v>178043.8</v>
      </c>
      <c r="G1157">
        <v>159709.26</v>
      </c>
      <c r="H1157">
        <f>(1/(1-91/360*VLOOKUP($A1157,Tbills!$B$4:$C$974,2,1)/100))^((1)/91)-1</f>
        <v>3.4777799072793769E-5</v>
      </c>
      <c r="I1157">
        <f t="shared" si="51"/>
        <v>8.4844527697818251</v>
      </c>
      <c r="K1157">
        <f t="shared" si="53"/>
        <v>3.2285532737440237</v>
      </c>
      <c r="N1157">
        <f t="shared" si="52"/>
        <v>3.1999644336681237</v>
      </c>
    </row>
    <row r="1158" spans="1:14" x14ac:dyDescent="0.25">
      <c r="A1158" s="1">
        <v>39742</v>
      </c>
      <c r="B1158" s="11">
        <v>53.11</v>
      </c>
      <c r="C1158" s="11">
        <v>43.79</v>
      </c>
      <c r="D1158">
        <v>127490.72</v>
      </c>
      <c r="E1158">
        <v>114342.35</v>
      </c>
      <c r="F1158">
        <v>180743.63</v>
      </c>
      <c r="G1158">
        <v>162125.51</v>
      </c>
      <c r="H1158">
        <f>(1/(1-91/360*VLOOKUP($A1158,Tbills!$B$4:$C$974,2,1)/100))^((1)/91)-1</f>
        <v>3.4777799072793769E-5</v>
      </c>
      <c r="I1158">
        <f t="shared" si="51"/>
        <v>8.5946719642984011</v>
      </c>
      <c r="K1158">
        <f t="shared" si="53"/>
        <v>3.3124517341664177</v>
      </c>
      <c r="N1158">
        <f t="shared" si="52"/>
        <v>3.2832656416453929</v>
      </c>
    </row>
    <row r="1159" spans="1:14" x14ac:dyDescent="0.25">
      <c r="A1159" s="1">
        <v>39743</v>
      </c>
      <c r="B1159" s="11">
        <v>69.650000000000006</v>
      </c>
      <c r="C1159" s="11">
        <v>49.83</v>
      </c>
      <c r="D1159">
        <v>140680.84</v>
      </c>
      <c r="E1159">
        <v>126168.17</v>
      </c>
      <c r="F1159">
        <v>192701.43</v>
      </c>
      <c r="G1159">
        <v>172845.92</v>
      </c>
      <c r="H1159">
        <f>(1/(1-91/360*VLOOKUP($A1159,Tbills!$B$4:$C$974,2,1)/100))^((1)/91)-1</f>
        <v>3.4777799072793769E-5</v>
      </c>
      <c r="I1159">
        <f t="shared" si="51"/>
        <v>8.1500092724915572</v>
      </c>
      <c r="K1159">
        <f t="shared" si="53"/>
        <v>2.9697241789693143</v>
      </c>
      <c r="N1159">
        <f t="shared" si="52"/>
        <v>2.9436884696888606</v>
      </c>
    </row>
    <row r="1160" spans="1:14" x14ac:dyDescent="0.25">
      <c r="A1160" s="1">
        <v>39744</v>
      </c>
      <c r="B1160" s="11">
        <v>67.8</v>
      </c>
      <c r="C1160" s="11">
        <v>49.76</v>
      </c>
      <c r="D1160">
        <v>145464.28</v>
      </c>
      <c r="E1160">
        <v>130453.75999999999</v>
      </c>
      <c r="F1160">
        <v>195310.26</v>
      </c>
      <c r="G1160">
        <v>175179.93</v>
      </c>
      <c r="H1160">
        <f>(1/(1-91/360*VLOOKUP($A1160,Tbills!$B$4:$C$974,2,1)/100))^((1)/91)-1</f>
        <v>3.4777799072793769E-5</v>
      </c>
      <c r="I1160">
        <f t="shared" ref="I1160:I1223" si="54">I1159*(1-IF($A1160&lt;=I1155,I$1,I$1+IF(AND(WEEKDAY($A1160)&lt;&gt;1,WEEKDAY($A1160)&lt;&gt;7),J$1,0)))^($A1160-$A1159)*(1-0.5*(E1160/E1159-1))</f>
        <v>8.0113839138192358</v>
      </c>
      <c r="K1160">
        <f t="shared" si="53"/>
        <v>2.8687170981389056</v>
      </c>
      <c r="N1160">
        <f t="shared" ref="N1160:N1223" si="55">N1159*(1-N$1+H1159)^($A1160-$A1159)*(2-E1160/E1159)</f>
        <v>2.8436930885648826</v>
      </c>
    </row>
    <row r="1161" spans="1:14" x14ac:dyDescent="0.25">
      <c r="A1161" s="1">
        <v>39745</v>
      </c>
      <c r="B1161" s="11">
        <v>79.13</v>
      </c>
      <c r="C1161" s="11">
        <v>55.3</v>
      </c>
      <c r="D1161">
        <v>161970.23999999999</v>
      </c>
      <c r="E1161">
        <v>145251.93</v>
      </c>
      <c r="F1161">
        <v>210308.86</v>
      </c>
      <c r="G1161">
        <v>188626.56</v>
      </c>
      <c r="H1161">
        <f>(1/(1-91/360*VLOOKUP($A1161,Tbills!$B$4:$C$974,2,1)/100))^((1)/91)-1</f>
        <v>3.4777799072793769E-5</v>
      </c>
      <c r="I1161">
        <f t="shared" si="54"/>
        <v>7.5567970215013185</v>
      </c>
      <c r="K1161">
        <f t="shared" ref="K1161:K1224" si="56">K1160*(1-IF($A1161&lt;=L$3,K$1,K$1+IF(AND(WEEKDAY($A1161)&lt;&gt;1,WEEKDAY($A1161)&lt;&gt;7),L$1,0)))^($A1161-$A1160)*(2-$E1161/$E1160)</f>
        <v>2.5431824702763985</v>
      </c>
      <c r="N1161">
        <f t="shared" si="55"/>
        <v>2.5211099747893617</v>
      </c>
    </row>
    <row r="1162" spans="1:14" x14ac:dyDescent="0.25">
      <c r="A1162" s="1">
        <v>39748</v>
      </c>
      <c r="B1162" s="11">
        <v>80.06</v>
      </c>
      <c r="C1162" s="11">
        <v>62.84</v>
      </c>
      <c r="D1162">
        <v>171431.23</v>
      </c>
      <c r="E1162">
        <v>153721.21</v>
      </c>
      <c r="F1162">
        <v>215659.44</v>
      </c>
      <c r="G1162">
        <v>193405.83</v>
      </c>
      <c r="H1162">
        <f>(1/(1-91/360*VLOOKUP($A1162,Tbills!$B$4:$C$974,2,1)/100))^((1)/91)-1</f>
        <v>2.5028793918968617E-5</v>
      </c>
      <c r="I1162">
        <f t="shared" si="54"/>
        <v>7.3359151357657097</v>
      </c>
      <c r="K1162">
        <f t="shared" si="56"/>
        <v>2.3945611905704318</v>
      </c>
      <c r="N1162">
        <f t="shared" si="55"/>
        <v>2.3740945716259003</v>
      </c>
    </row>
    <row r="1163" spans="1:14" x14ac:dyDescent="0.25">
      <c r="A1163" s="1">
        <v>39749</v>
      </c>
      <c r="B1163" s="11">
        <v>66.959999999999994</v>
      </c>
      <c r="C1163" s="11">
        <v>54.38</v>
      </c>
      <c r="D1163">
        <v>156562.01999999999</v>
      </c>
      <c r="E1163">
        <v>140384.24</v>
      </c>
      <c r="F1163">
        <v>199653.91</v>
      </c>
      <c r="G1163">
        <v>179047.05</v>
      </c>
      <c r="H1163">
        <f>(1/(1-91/360*VLOOKUP($A1163,Tbills!$B$4:$C$974,2,1)/100))^((1)/91)-1</f>
        <v>2.5028793918968617E-5</v>
      </c>
      <c r="I1163">
        <f t="shared" si="54"/>
        <v>7.6539507280785566</v>
      </c>
      <c r="K1163">
        <f t="shared" si="56"/>
        <v>2.6021939510683376</v>
      </c>
      <c r="N1163">
        <f t="shared" si="55"/>
        <v>2.580041985056809</v>
      </c>
    </row>
    <row r="1164" spans="1:14" x14ac:dyDescent="0.25">
      <c r="A1164" s="1">
        <v>39750</v>
      </c>
      <c r="B1164" s="11">
        <v>69.959999999999994</v>
      </c>
      <c r="C1164" s="11">
        <v>57.82</v>
      </c>
      <c r="D1164">
        <v>163876.82999999999</v>
      </c>
      <c r="E1164">
        <v>146939.68</v>
      </c>
      <c r="F1164">
        <v>202573.83</v>
      </c>
      <c r="G1164">
        <v>181661.12</v>
      </c>
      <c r="H1164">
        <f>(1/(1-91/360*VLOOKUP($A1164,Tbills!$B$4:$C$974,2,1)/100))^((1)/91)-1</f>
        <v>2.5028793918968617E-5</v>
      </c>
      <c r="I1164">
        <f t="shared" si="54"/>
        <v>7.4750501570346488</v>
      </c>
      <c r="K1164">
        <f t="shared" si="56"/>
        <v>2.4805652973999832</v>
      </c>
      <c r="N1164">
        <f t="shared" si="55"/>
        <v>2.4595338769842754</v>
      </c>
    </row>
    <row r="1165" spans="1:14" x14ac:dyDescent="0.25">
      <c r="A1165" s="1">
        <v>39751</v>
      </c>
      <c r="B1165" s="11">
        <v>62.9</v>
      </c>
      <c r="C1165" s="11">
        <v>53.75</v>
      </c>
      <c r="D1165">
        <v>161655.92000000001</v>
      </c>
      <c r="E1165">
        <v>144944.63</v>
      </c>
      <c r="F1165">
        <v>206302.02</v>
      </c>
      <c r="G1165">
        <v>184999.89</v>
      </c>
      <c r="H1165">
        <f>(1/(1-91/360*VLOOKUP($A1165,Tbills!$B$4:$C$974,2,1)/100))^((1)/91)-1</f>
        <v>2.5028793918968617E-5</v>
      </c>
      <c r="I1165">
        <f t="shared" si="54"/>
        <v>7.5255999290380284</v>
      </c>
      <c r="K1165">
        <f t="shared" si="56"/>
        <v>2.5141276741104224</v>
      </c>
      <c r="N1165">
        <f t="shared" si="55"/>
        <v>2.4928979955569921</v>
      </c>
    </row>
    <row r="1166" spans="1:14" x14ac:dyDescent="0.25">
      <c r="A1166" s="1">
        <v>39752</v>
      </c>
      <c r="B1166" s="11">
        <v>59.89</v>
      </c>
      <c r="C1166" s="11">
        <v>53.57</v>
      </c>
      <c r="D1166">
        <v>160829.07999999999</v>
      </c>
      <c r="E1166">
        <v>144199.63</v>
      </c>
      <c r="F1166">
        <v>207199.54</v>
      </c>
      <c r="G1166">
        <v>185800.11</v>
      </c>
      <c r="H1166">
        <f>(1/(1-91/360*VLOOKUP($A1166,Tbills!$B$4:$C$974,2,1)/100))^((1)/91)-1</f>
        <v>2.5028793918968617E-5</v>
      </c>
      <c r="I1166">
        <f t="shared" si="54"/>
        <v>7.5447439459553705</v>
      </c>
      <c r="K1166">
        <f t="shared" si="56"/>
        <v>2.5269323250466091</v>
      </c>
      <c r="N1166">
        <f t="shared" si="55"/>
        <v>2.5056812643603523</v>
      </c>
    </row>
    <row r="1167" spans="1:14" x14ac:dyDescent="0.25">
      <c r="A1167" s="1">
        <v>39755</v>
      </c>
      <c r="B1167" s="11">
        <v>53.68</v>
      </c>
      <c r="C1167" s="11">
        <v>51.2</v>
      </c>
      <c r="D1167">
        <v>155595.82999999999</v>
      </c>
      <c r="E1167">
        <v>139496.66</v>
      </c>
      <c r="F1167">
        <v>204847.38</v>
      </c>
      <c r="G1167">
        <v>183676.93</v>
      </c>
      <c r="H1167">
        <f>(1/(1-91/360*VLOOKUP($A1167,Tbills!$B$4:$C$974,2,1)/100))^((1)/91)-1</f>
        <v>1.473220140102427E-5</v>
      </c>
      <c r="I1167">
        <f t="shared" si="54"/>
        <v>7.6671785161160795</v>
      </c>
      <c r="K1167">
        <f t="shared" si="56"/>
        <v>2.6089818774698172</v>
      </c>
      <c r="N1167">
        <f t="shared" si="55"/>
        <v>2.5873094894101039</v>
      </c>
    </row>
    <row r="1168" spans="1:14" x14ac:dyDescent="0.25">
      <c r="A1168" s="1">
        <v>39756</v>
      </c>
      <c r="B1168" s="11">
        <v>47.73</v>
      </c>
      <c r="C1168" s="11">
        <v>46.26</v>
      </c>
      <c r="D1168">
        <v>141782.29</v>
      </c>
      <c r="E1168">
        <v>127110.32</v>
      </c>
      <c r="F1168">
        <v>197951.98</v>
      </c>
      <c r="G1168">
        <v>177491.44</v>
      </c>
      <c r="H1168">
        <f>(1/(1-91/360*VLOOKUP($A1168,Tbills!$B$4:$C$974,2,1)/100))^((1)/91)-1</f>
        <v>1.473220140102427E-5</v>
      </c>
      <c r="I1168">
        <f t="shared" si="54"/>
        <v>8.0073663499236787</v>
      </c>
      <c r="K1168">
        <f t="shared" si="56"/>
        <v>2.8405091458877876</v>
      </c>
      <c r="N1168">
        <f t="shared" si="55"/>
        <v>2.81698201249863</v>
      </c>
    </row>
    <row r="1169" spans="1:14" x14ac:dyDescent="0.25">
      <c r="A1169" s="1">
        <v>39757</v>
      </c>
      <c r="B1169" s="11">
        <v>54.56</v>
      </c>
      <c r="C1169" s="11">
        <v>49.72</v>
      </c>
      <c r="D1169">
        <v>151034.19</v>
      </c>
      <c r="E1169">
        <v>135402.94</v>
      </c>
      <c r="F1169">
        <v>209621.62</v>
      </c>
      <c r="G1169">
        <v>187952.28</v>
      </c>
      <c r="H1169">
        <f>(1/(1-91/360*VLOOKUP($A1169,Tbills!$B$4:$C$974,2,1)/100))^((1)/91)-1</f>
        <v>1.473220140102427E-5</v>
      </c>
      <c r="I1169">
        <f t="shared" si="54"/>
        <v>7.7459662510886016</v>
      </c>
      <c r="K1169">
        <f t="shared" si="56"/>
        <v>2.6550719425185636</v>
      </c>
      <c r="N1169">
        <f t="shared" si="55"/>
        <v>2.6331447757838808</v>
      </c>
    </row>
    <row r="1170" spans="1:14" x14ac:dyDescent="0.25">
      <c r="A1170" s="1">
        <v>39758</v>
      </c>
      <c r="B1170" s="11">
        <v>63.68</v>
      </c>
      <c r="C1170" s="11">
        <v>56.14</v>
      </c>
      <c r="D1170">
        <v>168800.29</v>
      </c>
      <c r="E1170">
        <v>151328.35</v>
      </c>
      <c r="F1170">
        <v>219536.83</v>
      </c>
      <c r="G1170">
        <v>196839.75</v>
      </c>
      <c r="H1170">
        <f>(1/(1-91/360*VLOOKUP($A1170,Tbills!$B$4:$C$974,2,1)/100))^((1)/91)-1</f>
        <v>1.473220140102427E-5</v>
      </c>
      <c r="I1170">
        <f t="shared" si="54"/>
        <v>7.2902557836182389</v>
      </c>
      <c r="K1170">
        <f t="shared" si="56"/>
        <v>2.3426866725886692</v>
      </c>
      <c r="N1170">
        <f t="shared" si="55"/>
        <v>2.3233958787515969</v>
      </c>
    </row>
    <row r="1171" spans="1:14" x14ac:dyDescent="0.25">
      <c r="A1171" s="1">
        <v>39759</v>
      </c>
      <c r="B1171" s="11">
        <v>56.1</v>
      </c>
      <c r="C1171" s="11">
        <v>52.61</v>
      </c>
      <c r="D1171">
        <v>164350.35999999999</v>
      </c>
      <c r="E1171">
        <v>147336.78</v>
      </c>
      <c r="F1171">
        <v>219671.26</v>
      </c>
      <c r="G1171">
        <v>196957.38</v>
      </c>
      <c r="H1171">
        <f>(1/(1-91/360*VLOOKUP($A1171,Tbills!$B$4:$C$974,2,1)/100))^((1)/91)-1</f>
        <v>1.473220140102427E-5</v>
      </c>
      <c r="I1171">
        <f t="shared" si="54"/>
        <v>7.3862106423013794</v>
      </c>
      <c r="K1171">
        <f t="shared" si="56"/>
        <v>2.4043674525779748</v>
      </c>
      <c r="N1171">
        <f t="shared" si="55"/>
        <v>2.3846267483025723</v>
      </c>
    </row>
    <row r="1172" spans="1:14" x14ac:dyDescent="0.25">
      <c r="A1172" s="1">
        <v>39762</v>
      </c>
      <c r="B1172" s="11">
        <v>59.98</v>
      </c>
      <c r="C1172" s="11">
        <v>54.05</v>
      </c>
      <c r="D1172">
        <v>167668.34</v>
      </c>
      <c r="E1172">
        <v>150304.76999999999</v>
      </c>
      <c r="F1172">
        <v>220630.11</v>
      </c>
      <c r="G1172">
        <v>197808.38</v>
      </c>
      <c r="H1172">
        <f>(1/(1-91/360*VLOOKUP($A1172,Tbills!$B$4:$C$974,2,1)/100))^((1)/91)-1</f>
        <v>9.8655869131825114E-6</v>
      </c>
      <c r="I1172">
        <f t="shared" si="54"/>
        <v>7.3112448708859645</v>
      </c>
      <c r="K1172">
        <f t="shared" si="56"/>
        <v>2.3556040862056031</v>
      </c>
      <c r="N1172">
        <f t="shared" si="55"/>
        <v>2.3364342209535303</v>
      </c>
    </row>
    <row r="1173" spans="1:14" x14ac:dyDescent="0.25">
      <c r="A1173" s="1">
        <v>39763</v>
      </c>
      <c r="B1173" s="11">
        <v>61.44</v>
      </c>
      <c r="C1173" s="11">
        <v>55.63</v>
      </c>
      <c r="D1173">
        <v>172584.36</v>
      </c>
      <c r="E1173">
        <v>154710.21</v>
      </c>
      <c r="F1173">
        <v>224297.79</v>
      </c>
      <c r="G1173">
        <v>201094.73</v>
      </c>
      <c r="H1173">
        <f>(1/(1-91/360*VLOOKUP($A1173,Tbills!$B$4:$C$974,2,1)/100))^((1)/91)-1</f>
        <v>9.8655869131825114E-6</v>
      </c>
      <c r="I1173">
        <f t="shared" si="54"/>
        <v>7.2039108984696254</v>
      </c>
      <c r="K1173">
        <f t="shared" si="56"/>
        <v>2.2864547203637517</v>
      </c>
      <c r="N1173">
        <f t="shared" si="55"/>
        <v>2.2678917136394414</v>
      </c>
    </row>
    <row r="1174" spans="1:14" x14ac:dyDescent="0.25">
      <c r="A1174" s="1">
        <v>39764</v>
      </c>
      <c r="B1174" s="11">
        <v>66.459999999999994</v>
      </c>
      <c r="C1174" s="11">
        <v>59.1</v>
      </c>
      <c r="D1174">
        <v>185915.14</v>
      </c>
      <c r="E1174">
        <v>166658.82</v>
      </c>
      <c r="F1174">
        <v>230688.44</v>
      </c>
      <c r="G1174">
        <v>206822.3</v>
      </c>
      <c r="H1174">
        <f>(1/(1-91/360*VLOOKUP($A1174,Tbills!$B$4:$C$974,2,1)/100))^((1)/91)-1</f>
        <v>9.8655869131825114E-6</v>
      </c>
      <c r="I1174">
        <f t="shared" si="54"/>
        <v>6.9255436934785237</v>
      </c>
      <c r="K1174">
        <f t="shared" si="56"/>
        <v>2.1097685225791438</v>
      </c>
      <c r="N1174">
        <f t="shared" si="55"/>
        <v>2.0926806889506997</v>
      </c>
    </row>
    <row r="1175" spans="1:14" x14ac:dyDescent="0.25">
      <c r="A1175" s="1">
        <v>39765</v>
      </c>
      <c r="B1175" s="11">
        <v>59.83</v>
      </c>
      <c r="C1175" s="11">
        <v>54.1</v>
      </c>
      <c r="D1175">
        <v>173495.18</v>
      </c>
      <c r="E1175">
        <v>155523.62</v>
      </c>
      <c r="F1175">
        <v>224871.61</v>
      </c>
      <c r="G1175">
        <v>201605.22</v>
      </c>
      <c r="H1175">
        <f>(1/(1-91/360*VLOOKUP($A1175,Tbills!$B$4:$C$974,2,1)/100))^((1)/91)-1</f>
        <v>9.8655869131825114E-6</v>
      </c>
      <c r="I1175">
        <f t="shared" si="54"/>
        <v>7.1567202527982898</v>
      </c>
      <c r="K1175">
        <f t="shared" si="56"/>
        <v>2.2506264972413614</v>
      </c>
      <c r="N1175">
        <f t="shared" si="55"/>
        <v>2.2324412327299852</v>
      </c>
    </row>
    <row r="1176" spans="1:14" x14ac:dyDescent="0.25">
      <c r="A1176" s="1">
        <v>39766</v>
      </c>
      <c r="B1176" s="11">
        <v>66.31</v>
      </c>
      <c r="C1176" s="11">
        <v>59.29</v>
      </c>
      <c r="D1176">
        <v>186622.19</v>
      </c>
      <c r="E1176">
        <v>167289.32999999999</v>
      </c>
      <c r="F1176">
        <v>232742.31</v>
      </c>
      <c r="G1176">
        <v>208659.59</v>
      </c>
      <c r="H1176">
        <f>(1/(1-91/360*VLOOKUP($A1176,Tbills!$B$4:$C$974,2,1)/100))^((1)/91)-1</f>
        <v>9.8655869131825114E-6</v>
      </c>
      <c r="I1176">
        <f t="shared" si="54"/>
        <v>6.8858300740077656</v>
      </c>
      <c r="K1176">
        <f t="shared" si="56"/>
        <v>2.0802646710385653</v>
      </c>
      <c r="N1176">
        <f t="shared" si="55"/>
        <v>2.063496091042297</v>
      </c>
    </row>
    <row r="1177" spans="1:14" x14ac:dyDescent="0.25">
      <c r="A1177" s="1">
        <v>39769</v>
      </c>
      <c r="B1177" s="11">
        <v>69.150000000000006</v>
      </c>
      <c r="C1177" s="11">
        <v>62.51</v>
      </c>
      <c r="D1177">
        <v>196810.72</v>
      </c>
      <c r="E1177">
        <v>176417.44</v>
      </c>
      <c r="F1177">
        <v>238712.17</v>
      </c>
      <c r="G1177">
        <v>214005.55</v>
      </c>
      <c r="H1177">
        <f>(1/(1-91/360*VLOOKUP($A1177,Tbills!$B$4:$C$974,2,1)/100))^((1)/91)-1</f>
        <v>4.1674654807088984E-6</v>
      </c>
      <c r="I1177">
        <f t="shared" si="54"/>
        <v>6.6974451011749832</v>
      </c>
      <c r="K1177">
        <f t="shared" si="56"/>
        <v>1.9664806366875631</v>
      </c>
      <c r="N1177">
        <f t="shared" si="55"/>
        <v>1.950743099896997</v>
      </c>
    </row>
    <row r="1178" spans="1:14" x14ac:dyDescent="0.25">
      <c r="A1178" s="1">
        <v>39770</v>
      </c>
      <c r="B1178" s="11">
        <v>67.64</v>
      </c>
      <c r="C1178" s="11">
        <v>61.39</v>
      </c>
      <c r="D1178">
        <v>200075.27</v>
      </c>
      <c r="E1178">
        <v>179342.99</v>
      </c>
      <c r="F1178">
        <v>243065.55</v>
      </c>
      <c r="G1178">
        <v>217907.47</v>
      </c>
      <c r="H1178">
        <f>(1/(1-91/360*VLOOKUP($A1178,Tbills!$B$4:$C$974,2,1)/100))^((1)/91)-1</f>
        <v>4.1674654807088984E-6</v>
      </c>
      <c r="I1178">
        <f t="shared" si="54"/>
        <v>6.6417399915131741</v>
      </c>
      <c r="K1178">
        <f t="shared" si="56"/>
        <v>1.9337801992268435</v>
      </c>
      <c r="N1178">
        <f t="shared" si="55"/>
        <v>1.9183307509783984</v>
      </c>
    </row>
    <row r="1179" spans="1:14" x14ac:dyDescent="0.25">
      <c r="A1179" s="1">
        <v>39771</v>
      </c>
      <c r="B1179" s="11">
        <v>74.260000000000005</v>
      </c>
      <c r="C1179" s="11">
        <v>66.489999999999995</v>
      </c>
      <c r="D1179">
        <v>219668.04</v>
      </c>
      <c r="E1179">
        <v>196904.77</v>
      </c>
      <c r="F1179">
        <v>258939.45</v>
      </c>
      <c r="G1179">
        <v>232137.46</v>
      </c>
      <c r="H1179">
        <f>(1/(1-91/360*VLOOKUP($A1179,Tbills!$B$4:$C$974,2,1)/100))^((1)/91)-1</f>
        <v>4.1674654807088984E-6</v>
      </c>
      <c r="I1179">
        <f t="shared" si="54"/>
        <v>6.3163864727186665</v>
      </c>
      <c r="K1179">
        <f t="shared" si="56"/>
        <v>1.7443376484447406</v>
      </c>
      <c r="N1179">
        <f t="shared" si="55"/>
        <v>1.7304255089760678</v>
      </c>
    </row>
    <row r="1180" spans="1:14" x14ac:dyDescent="0.25">
      <c r="A1180" s="1">
        <v>39772</v>
      </c>
      <c r="B1180" s="11">
        <v>80.86</v>
      </c>
      <c r="C1180" s="11">
        <v>69.239999999999995</v>
      </c>
      <c r="D1180">
        <v>231277.98</v>
      </c>
      <c r="E1180">
        <v>207310.8</v>
      </c>
      <c r="F1180">
        <v>271701.93</v>
      </c>
      <c r="G1180">
        <v>243577.97</v>
      </c>
      <c r="H1180">
        <f>(1/(1-91/360*VLOOKUP($A1180,Tbills!$B$4:$C$974,2,1)/100))^((1)/91)-1</f>
        <v>4.1674654807088984E-6</v>
      </c>
      <c r="I1180">
        <f t="shared" si="54"/>
        <v>6.1493221138443843</v>
      </c>
      <c r="K1180">
        <f t="shared" si="56"/>
        <v>1.6520758833286171</v>
      </c>
      <c r="N1180">
        <f t="shared" si="55"/>
        <v>1.6389221333831969</v>
      </c>
    </row>
    <row r="1181" spans="1:14" x14ac:dyDescent="0.25">
      <c r="A1181" s="1">
        <v>39773</v>
      </c>
      <c r="B1181" s="11">
        <v>72.67</v>
      </c>
      <c r="C1181" s="11">
        <v>64.349999999999994</v>
      </c>
      <c r="D1181">
        <v>219321.83</v>
      </c>
      <c r="E1181">
        <v>196592.79</v>
      </c>
      <c r="F1181">
        <v>264064.02</v>
      </c>
      <c r="G1181">
        <v>236729.65</v>
      </c>
      <c r="H1181">
        <f>(1/(1-91/360*VLOOKUP($A1181,Tbills!$B$4:$C$974,2,1)/100))^((1)/91)-1</f>
        <v>4.1674654807088984E-6</v>
      </c>
      <c r="I1181">
        <f t="shared" si="54"/>
        <v>6.3081185198769738</v>
      </c>
      <c r="K1181">
        <f t="shared" si="56"/>
        <v>1.7374076142054007</v>
      </c>
      <c r="N1181">
        <f t="shared" si="55"/>
        <v>1.7235981685275328</v>
      </c>
    </row>
    <row r="1182" spans="1:14" x14ac:dyDescent="0.25">
      <c r="A1182" s="1">
        <v>39776</v>
      </c>
      <c r="B1182" s="11">
        <v>64.7</v>
      </c>
      <c r="C1182" s="11">
        <v>59.5</v>
      </c>
      <c r="D1182">
        <v>205422.63</v>
      </c>
      <c r="E1182">
        <v>184131.55</v>
      </c>
      <c r="F1182">
        <v>252242.82</v>
      </c>
      <c r="G1182">
        <v>226129.15</v>
      </c>
      <c r="H1182">
        <f>(1/(1-91/360*VLOOKUP($A1182,Tbills!$B$4:$C$974,2,1)/100))^((1)/91)-1</f>
        <v>4.1674654807088984E-6</v>
      </c>
      <c r="I1182">
        <f t="shared" si="54"/>
        <v>6.5075337221994793</v>
      </c>
      <c r="K1182">
        <f t="shared" si="56"/>
        <v>1.8472768797230996</v>
      </c>
      <c r="N1182">
        <f t="shared" si="55"/>
        <v>1.832669794453563</v>
      </c>
    </row>
    <row r="1183" spans="1:14" x14ac:dyDescent="0.25">
      <c r="A1183" s="1">
        <v>39777</v>
      </c>
      <c r="B1183" s="11">
        <v>60.9</v>
      </c>
      <c r="C1183" s="11">
        <v>57.99</v>
      </c>
      <c r="D1183">
        <v>200165.18</v>
      </c>
      <c r="E1183">
        <v>179418.23999999999</v>
      </c>
      <c r="F1183">
        <v>246889.89</v>
      </c>
      <c r="G1183">
        <v>221329.45</v>
      </c>
      <c r="H1183">
        <f>(1/(1-91/360*VLOOKUP($A1183,Tbills!$B$4:$C$974,2,1)/100))^((1)/91)-1</f>
        <v>4.1674654807088984E-6</v>
      </c>
      <c r="I1183">
        <f t="shared" si="54"/>
        <v>6.5906505242902469</v>
      </c>
      <c r="K1183">
        <f t="shared" si="56"/>
        <v>1.8944743363255101</v>
      </c>
      <c r="N1183">
        <f t="shared" si="55"/>
        <v>1.8795199002018557</v>
      </c>
    </row>
    <row r="1184" spans="1:14" x14ac:dyDescent="0.25">
      <c r="A1184" s="1">
        <v>39778</v>
      </c>
      <c r="B1184" s="11">
        <v>54.92</v>
      </c>
      <c r="C1184" s="11">
        <v>53.73</v>
      </c>
      <c r="D1184">
        <v>187970.57</v>
      </c>
      <c r="E1184">
        <v>168486.85</v>
      </c>
      <c r="F1184">
        <v>238714.72</v>
      </c>
      <c r="G1184">
        <v>213999.73</v>
      </c>
      <c r="H1184">
        <f>(1/(1-91/360*VLOOKUP($A1184,Tbills!$B$4:$C$974,2,1)/100))^((1)/91)-1</f>
        <v>4.1674654807088984E-6</v>
      </c>
      <c r="I1184">
        <f t="shared" si="54"/>
        <v>6.7912475822770437</v>
      </c>
      <c r="K1184">
        <f t="shared" si="56"/>
        <v>2.0098050973740764</v>
      </c>
      <c r="N1184">
        <f t="shared" si="55"/>
        <v>1.9939677042876145</v>
      </c>
    </row>
    <row r="1185" spans="1:14" x14ac:dyDescent="0.25">
      <c r="A1185" s="1">
        <v>39780</v>
      </c>
      <c r="B1185" s="11">
        <v>55.28</v>
      </c>
      <c r="C1185" s="11">
        <v>54.18</v>
      </c>
      <c r="D1185">
        <v>187762.74</v>
      </c>
      <c r="E1185">
        <v>168299.16</v>
      </c>
      <c r="F1185">
        <v>238485.99</v>
      </c>
      <c r="G1185">
        <v>213792.9</v>
      </c>
      <c r="H1185">
        <f>(1/(1-91/360*VLOOKUP($A1185,Tbills!$B$4:$C$974,2,1)/100))^((1)/91)-1</f>
        <v>4.1674654807088984E-6</v>
      </c>
      <c r="I1185">
        <f t="shared" si="54"/>
        <v>6.7946765101951758</v>
      </c>
      <c r="K1185">
        <f t="shared" si="56"/>
        <v>2.0118565494434768</v>
      </c>
      <c r="N1185">
        <f t="shared" si="55"/>
        <v>1.9960579097752722</v>
      </c>
    </row>
    <row r="1186" spans="1:14" x14ac:dyDescent="0.25">
      <c r="A1186" s="1">
        <v>39783</v>
      </c>
      <c r="B1186" s="11">
        <v>68.510000000000005</v>
      </c>
      <c r="C1186" s="11">
        <v>62.39</v>
      </c>
      <c r="D1186">
        <v>211730.98</v>
      </c>
      <c r="E1186">
        <v>189780.73</v>
      </c>
      <c r="F1186">
        <v>263618.76</v>
      </c>
      <c r="G1186">
        <v>236320.72</v>
      </c>
      <c r="H1186">
        <f>(1/(1-91/360*VLOOKUP($A1186,Tbills!$B$4:$C$974,2,1)/100))^((1)/91)-1</f>
        <v>1.3889776309117252E-6</v>
      </c>
      <c r="I1186">
        <f t="shared" si="54"/>
        <v>6.3605463048229183</v>
      </c>
      <c r="K1186">
        <f t="shared" si="56"/>
        <v>1.7548195738584274</v>
      </c>
      <c r="N1186">
        <f t="shared" si="55"/>
        <v>1.7411112417299521</v>
      </c>
    </row>
    <row r="1187" spans="1:14" x14ac:dyDescent="0.25">
      <c r="A1187" s="1">
        <v>39784</v>
      </c>
      <c r="B1187" s="11">
        <v>62.98</v>
      </c>
      <c r="C1187" s="11">
        <v>59.65</v>
      </c>
      <c r="D1187">
        <v>204965.12</v>
      </c>
      <c r="E1187">
        <v>183716.02</v>
      </c>
      <c r="F1187">
        <v>260680.89</v>
      </c>
      <c r="G1187">
        <v>233686.74</v>
      </c>
      <c r="H1187">
        <f>(1/(1-91/360*VLOOKUP($A1187,Tbills!$B$4:$C$974,2,1)/100))^((1)/91)-1</f>
        <v>1.3889776309117252E-6</v>
      </c>
      <c r="I1187">
        <f t="shared" si="54"/>
        <v>6.4620082102535568</v>
      </c>
      <c r="K1187">
        <f t="shared" si="56"/>
        <v>1.8108129569112541</v>
      </c>
      <c r="N1187">
        <f t="shared" si="55"/>
        <v>1.7966869393984437</v>
      </c>
    </row>
    <row r="1188" spans="1:14" x14ac:dyDescent="0.25">
      <c r="A1188" s="1">
        <v>39785</v>
      </c>
      <c r="B1188" s="11">
        <v>60.72</v>
      </c>
      <c r="C1188" s="11">
        <v>58.5</v>
      </c>
      <c r="D1188">
        <v>204430.63</v>
      </c>
      <c r="E1188">
        <v>183236.69</v>
      </c>
      <c r="F1188">
        <v>259180.71</v>
      </c>
      <c r="G1188">
        <v>232341.59</v>
      </c>
      <c r="H1188">
        <f>(1/(1-91/360*VLOOKUP($A1188,Tbills!$B$4:$C$974,2,1)/100))^((1)/91)-1</f>
        <v>1.3889776309117252E-6</v>
      </c>
      <c r="I1188">
        <f t="shared" si="54"/>
        <v>6.4702697534120475</v>
      </c>
      <c r="K1188">
        <f t="shared" si="56"/>
        <v>1.8154529555351235</v>
      </c>
      <c r="N1188">
        <f t="shared" si="55"/>
        <v>1.801310517261888</v>
      </c>
    </row>
    <row r="1189" spans="1:14" x14ac:dyDescent="0.25">
      <c r="A1189" s="1">
        <v>39786</v>
      </c>
      <c r="B1189" s="11">
        <v>63.64</v>
      </c>
      <c r="C1189" s="11">
        <v>61.29</v>
      </c>
      <c r="D1189">
        <v>213766.66</v>
      </c>
      <c r="E1189">
        <v>191604.57</v>
      </c>
      <c r="F1189">
        <v>267952.44</v>
      </c>
      <c r="G1189">
        <v>240204.66</v>
      </c>
      <c r="H1189">
        <f>(1/(1-91/360*VLOOKUP($A1189,Tbills!$B$4:$C$974,2,1)/100))^((1)/91)-1</f>
        <v>1.3889776309117252E-6</v>
      </c>
      <c r="I1189">
        <f t="shared" si="54"/>
        <v>6.3223661120520065</v>
      </c>
      <c r="K1189">
        <f t="shared" si="56"/>
        <v>1.7324658716176158</v>
      </c>
      <c r="N1189">
        <f t="shared" si="55"/>
        <v>1.7189887772221144</v>
      </c>
    </row>
    <row r="1190" spans="1:14" x14ac:dyDescent="0.25">
      <c r="A1190" s="1">
        <v>39787</v>
      </c>
      <c r="B1190" s="11">
        <v>59.93</v>
      </c>
      <c r="C1190" s="11">
        <v>58.06</v>
      </c>
      <c r="D1190">
        <v>208616.62</v>
      </c>
      <c r="E1190">
        <v>186988.19</v>
      </c>
      <c r="F1190">
        <v>266268.90999999997</v>
      </c>
      <c r="G1190">
        <v>238695.13</v>
      </c>
      <c r="H1190">
        <f>(1/(1-91/360*VLOOKUP($A1190,Tbills!$B$4:$C$974,2,1)/100))^((1)/91)-1</f>
        <v>1.3889776309117252E-6</v>
      </c>
      <c r="I1190">
        <f t="shared" si="54"/>
        <v>6.3983628013452423</v>
      </c>
      <c r="K1190">
        <f t="shared" si="56"/>
        <v>1.7741239995757814</v>
      </c>
      <c r="N1190">
        <f t="shared" si="55"/>
        <v>1.760342166531939</v>
      </c>
    </row>
    <row r="1191" spans="1:14" x14ac:dyDescent="0.25">
      <c r="A1191" s="1">
        <v>39790</v>
      </c>
      <c r="B1191" s="11">
        <v>58.49</v>
      </c>
      <c r="C1191" s="11">
        <v>56.6</v>
      </c>
      <c r="D1191">
        <v>199734.56</v>
      </c>
      <c r="E1191">
        <v>179026.21</v>
      </c>
      <c r="F1191">
        <v>264648</v>
      </c>
      <c r="G1191">
        <v>237241.08</v>
      </c>
      <c r="H1191">
        <f>(1/(1-91/360*VLOOKUP($A1191,Tbills!$B$4:$C$974,2,1)/100))^((1)/91)-1</f>
        <v>1.3888977634657351E-7</v>
      </c>
      <c r="I1191">
        <f t="shared" si="54"/>
        <v>6.5340741152779271</v>
      </c>
      <c r="K1191">
        <f t="shared" si="56"/>
        <v>1.8494079819606075</v>
      </c>
      <c r="N1191">
        <f t="shared" si="55"/>
        <v>1.835101763195677</v>
      </c>
    </row>
    <row r="1192" spans="1:14" x14ac:dyDescent="0.25">
      <c r="A1192" s="1">
        <v>39791</v>
      </c>
      <c r="B1192" s="11">
        <v>58.91</v>
      </c>
      <c r="C1192" s="11">
        <v>57.77</v>
      </c>
      <c r="D1192">
        <v>202814.15</v>
      </c>
      <c r="E1192">
        <v>181786.48</v>
      </c>
      <c r="F1192">
        <v>271446.64</v>
      </c>
      <c r="G1192">
        <v>243335.62</v>
      </c>
      <c r="H1192">
        <f>(1/(1-91/360*VLOOKUP($A1192,Tbills!$B$4:$C$974,2,1)/100))^((1)/91)-1</f>
        <v>1.3888977634657351E-7</v>
      </c>
      <c r="I1192">
        <f t="shared" si="54"/>
        <v>6.4835333830093971</v>
      </c>
      <c r="K1192">
        <f t="shared" si="56"/>
        <v>1.8208085475193005</v>
      </c>
      <c r="N1192">
        <f t="shared" si="55"/>
        <v>1.8067411380870753</v>
      </c>
    </row>
    <row r="1193" spans="1:14" x14ac:dyDescent="0.25">
      <c r="A1193" s="1">
        <v>39792</v>
      </c>
      <c r="B1193" s="11">
        <v>55.73</v>
      </c>
      <c r="C1193" s="11">
        <v>56.16</v>
      </c>
      <c r="D1193">
        <v>199196.47</v>
      </c>
      <c r="E1193">
        <v>178543.85</v>
      </c>
      <c r="F1193">
        <v>268414.03999999998</v>
      </c>
      <c r="G1193">
        <v>240617.05</v>
      </c>
      <c r="H1193">
        <f>(1/(1-91/360*VLOOKUP($A1193,Tbills!$B$4:$C$974,2,1)/100))^((1)/91)-1</f>
        <v>1.3888977634657351E-7</v>
      </c>
      <c r="I1193">
        <f t="shared" si="54"/>
        <v>6.54118838547907</v>
      </c>
      <c r="K1193">
        <f t="shared" si="56"/>
        <v>1.8532010393435949</v>
      </c>
      <c r="N1193">
        <f t="shared" si="55"/>
        <v>1.8389012576833055</v>
      </c>
    </row>
    <row r="1194" spans="1:14" x14ac:dyDescent="0.25">
      <c r="A1194" s="1">
        <v>39793</v>
      </c>
      <c r="B1194" s="11">
        <v>55.78</v>
      </c>
      <c r="C1194" s="11">
        <v>56.09</v>
      </c>
      <c r="D1194">
        <v>201576.93</v>
      </c>
      <c r="E1194">
        <v>180677.48</v>
      </c>
      <c r="F1194">
        <v>271843.38</v>
      </c>
      <c r="G1194">
        <v>243691.21</v>
      </c>
      <c r="H1194">
        <f>(1/(1-91/360*VLOOKUP($A1194,Tbills!$B$4:$C$974,2,1)/100))^((1)/91)-1</f>
        <v>1.3888977634657351E-7</v>
      </c>
      <c r="I1194">
        <f t="shared" si="54"/>
        <v>6.5019349843008785</v>
      </c>
      <c r="K1194">
        <f t="shared" si="56"/>
        <v>1.830969683223812</v>
      </c>
      <c r="N1194">
        <f t="shared" si="55"/>
        <v>1.8168591194259884</v>
      </c>
    </row>
    <row r="1195" spans="1:14" x14ac:dyDescent="0.25">
      <c r="A1195" s="1">
        <v>39794</v>
      </c>
      <c r="B1195" s="11">
        <v>54.28</v>
      </c>
      <c r="C1195" s="11">
        <v>55.14</v>
      </c>
      <c r="D1195">
        <v>198659.73</v>
      </c>
      <c r="E1195">
        <v>178062.71</v>
      </c>
      <c r="F1195">
        <v>268419.14</v>
      </c>
      <c r="G1195">
        <v>240621.55</v>
      </c>
      <c r="H1195">
        <f>(1/(1-91/360*VLOOKUP($A1195,Tbills!$B$4:$C$974,2,1)/100))^((1)/91)-1</f>
        <v>1.3888977634657351E-7</v>
      </c>
      <c r="I1195">
        <f t="shared" si="54"/>
        <v>6.5488126319953759</v>
      </c>
      <c r="K1195">
        <f t="shared" si="56"/>
        <v>1.8573810201251706</v>
      </c>
      <c r="N1195">
        <f t="shared" si="55"/>
        <v>1.8430848445958472</v>
      </c>
    </row>
    <row r="1196" spans="1:14" x14ac:dyDescent="0.25">
      <c r="A1196" s="1">
        <v>39797</v>
      </c>
      <c r="B1196" s="11">
        <v>56.76</v>
      </c>
      <c r="C1196" s="11">
        <v>56.41</v>
      </c>
      <c r="D1196">
        <v>200329.74</v>
      </c>
      <c r="E1196">
        <v>179559.5</v>
      </c>
      <c r="F1196">
        <v>266795.63</v>
      </c>
      <c r="G1196">
        <v>239166.07</v>
      </c>
      <c r="H1196">
        <f>(1/(1-91/360*VLOOKUP($A1196,Tbills!$B$4:$C$974,2,1)/100))^((1)/91)-1</f>
        <v>1.3889776309117252E-6</v>
      </c>
      <c r="I1196">
        <f t="shared" si="54"/>
        <v>6.5207788838150975</v>
      </c>
      <c r="K1196">
        <f t="shared" si="56"/>
        <v>1.8415105979578643</v>
      </c>
      <c r="N1196">
        <f t="shared" si="55"/>
        <v>1.8273899079460001</v>
      </c>
    </row>
    <row r="1197" spans="1:14" x14ac:dyDescent="0.25">
      <c r="A1197" s="1">
        <v>39798</v>
      </c>
      <c r="B1197" s="11">
        <v>52.37</v>
      </c>
      <c r="C1197" s="11">
        <v>52.91</v>
      </c>
      <c r="D1197">
        <v>190747.88</v>
      </c>
      <c r="E1197">
        <v>170970.84</v>
      </c>
      <c r="F1197">
        <v>259287.15</v>
      </c>
      <c r="G1197">
        <v>232434.84</v>
      </c>
      <c r="H1197">
        <f>(1/(1-91/360*VLOOKUP($A1197,Tbills!$B$4:$C$974,2,1)/100))^((1)/91)-1</f>
        <v>1.3889776309117252E-6</v>
      </c>
      <c r="I1197">
        <f t="shared" si="54"/>
        <v>6.6765555089109236</v>
      </c>
      <c r="K1197">
        <f t="shared" si="56"/>
        <v>1.9295035536923921</v>
      </c>
      <c r="N1197">
        <f t="shared" si="55"/>
        <v>1.9147291550100376</v>
      </c>
    </row>
    <row r="1198" spans="1:14" x14ac:dyDescent="0.25">
      <c r="A1198" s="1">
        <v>39799</v>
      </c>
      <c r="B1198" s="11">
        <v>49.84</v>
      </c>
      <c r="C1198" s="11">
        <v>51.57</v>
      </c>
      <c r="D1198">
        <v>190091.02</v>
      </c>
      <c r="E1198">
        <v>170381.85</v>
      </c>
      <c r="F1198">
        <v>252002.94</v>
      </c>
      <c r="G1198">
        <v>225904.67</v>
      </c>
      <c r="H1198">
        <f>(1/(1-91/360*VLOOKUP($A1198,Tbills!$B$4:$C$974,2,1)/100))^((1)/91)-1</f>
        <v>1.3889776309117252E-6</v>
      </c>
      <c r="I1198">
        <f t="shared" si="54"/>
        <v>6.6878817143705431</v>
      </c>
      <c r="K1198">
        <f t="shared" si="56"/>
        <v>1.9360604652762612</v>
      </c>
      <c r="N1198">
        <f t="shared" si="55"/>
        <v>1.9212569520219696</v>
      </c>
    </row>
    <row r="1199" spans="1:14" x14ac:dyDescent="0.25">
      <c r="A1199" s="1">
        <v>39800</v>
      </c>
      <c r="B1199" s="11">
        <v>47.34</v>
      </c>
      <c r="C1199" s="11">
        <v>49.8</v>
      </c>
      <c r="D1199">
        <v>183778.8</v>
      </c>
      <c r="E1199">
        <v>164723.85999999999</v>
      </c>
      <c r="F1199">
        <v>247888.59</v>
      </c>
      <c r="G1199">
        <v>222216.1</v>
      </c>
      <c r="H1199">
        <f>(1/(1-91/360*VLOOKUP($A1199,Tbills!$B$4:$C$974,2,1)/100))^((1)/91)-1</f>
        <v>1.3889776309117252E-6</v>
      </c>
      <c r="I1199">
        <f t="shared" si="54"/>
        <v>6.7987493533735677</v>
      </c>
      <c r="K1199">
        <f t="shared" si="56"/>
        <v>2.0002594205517727</v>
      </c>
      <c r="N1199">
        <f t="shared" si="55"/>
        <v>1.9849868209877359</v>
      </c>
    </row>
    <row r="1200" spans="1:14" x14ac:dyDescent="0.25">
      <c r="A1200" s="1">
        <v>39801</v>
      </c>
      <c r="B1200" s="11">
        <v>44.93</v>
      </c>
      <c r="C1200" s="11">
        <v>43.4</v>
      </c>
      <c r="D1200">
        <v>173125.79</v>
      </c>
      <c r="E1200">
        <v>155175.17000000001</v>
      </c>
      <c r="F1200">
        <v>240979.32</v>
      </c>
      <c r="G1200">
        <v>216022.08</v>
      </c>
      <c r="H1200">
        <f>(1/(1-91/360*VLOOKUP($A1200,Tbills!$B$4:$C$974,2,1)/100))^((1)/91)-1</f>
        <v>1.3889776309117252E-6</v>
      </c>
      <c r="I1200">
        <f t="shared" si="54"/>
        <v>6.9956217532705196</v>
      </c>
      <c r="K1200">
        <f t="shared" si="56"/>
        <v>2.1161116195796823</v>
      </c>
      <c r="N1200">
        <f t="shared" si="55"/>
        <v>2.0999775070440156</v>
      </c>
    </row>
    <row r="1201" spans="1:14" x14ac:dyDescent="0.25">
      <c r="A1201" s="1">
        <v>39804</v>
      </c>
      <c r="B1201" s="11">
        <v>44.56</v>
      </c>
      <c r="C1201" s="11">
        <v>43.71</v>
      </c>
      <c r="D1201">
        <v>166852.78</v>
      </c>
      <c r="E1201">
        <v>149551.93</v>
      </c>
      <c r="F1201">
        <v>241683.73</v>
      </c>
      <c r="G1201">
        <v>216652.63</v>
      </c>
      <c r="H1201">
        <f>(1/(1-91/360*VLOOKUP($A1201,Tbills!$B$4:$C$974,2,1)/100))^((1)/91)-1</f>
        <v>1.1111679050213041E-6</v>
      </c>
      <c r="I1201">
        <f t="shared" si="54"/>
        <v>7.1218193569594304</v>
      </c>
      <c r="K1201">
        <f t="shared" si="56"/>
        <v>2.1924889260021336</v>
      </c>
      <c r="N1201">
        <f t="shared" si="55"/>
        <v>2.1758441423462256</v>
      </c>
    </row>
    <row r="1202" spans="1:14" x14ac:dyDescent="0.25">
      <c r="A1202" s="1">
        <v>39805</v>
      </c>
      <c r="B1202" s="11">
        <v>45.02</v>
      </c>
      <c r="C1202" s="11">
        <v>44.48</v>
      </c>
      <c r="D1202">
        <v>169378.16</v>
      </c>
      <c r="E1202">
        <v>151815.29</v>
      </c>
      <c r="F1202">
        <v>244222.49</v>
      </c>
      <c r="G1202">
        <v>218928.21</v>
      </c>
      <c r="H1202">
        <f>(1/(1-91/360*VLOOKUP($A1202,Tbills!$B$4:$C$974,2,1)/100))^((1)/91)-1</f>
        <v>1.1111679050213041E-6</v>
      </c>
      <c r="I1202">
        <f t="shared" si="54"/>
        <v>7.0677436117193562</v>
      </c>
      <c r="K1202">
        <f t="shared" si="56"/>
        <v>2.1592066257083999</v>
      </c>
      <c r="N1202">
        <f t="shared" si="55"/>
        <v>2.1428374419166598</v>
      </c>
    </row>
    <row r="1203" spans="1:14" x14ac:dyDescent="0.25">
      <c r="A1203" s="1">
        <v>39806</v>
      </c>
      <c r="B1203" s="11">
        <v>44.21</v>
      </c>
      <c r="C1203" s="11">
        <v>43.96</v>
      </c>
      <c r="D1203">
        <v>167706.63</v>
      </c>
      <c r="E1203">
        <v>150316.91</v>
      </c>
      <c r="F1203">
        <v>244385.03</v>
      </c>
      <c r="G1203">
        <v>219073.67</v>
      </c>
      <c r="H1203">
        <f>(1/(1-91/360*VLOOKUP($A1203,Tbills!$B$4:$C$974,2,1)/100))^((1)/91)-1</f>
        <v>1.1111679050213041E-6</v>
      </c>
      <c r="I1203">
        <f t="shared" si="54"/>
        <v>7.1024372044530866</v>
      </c>
      <c r="K1203">
        <f t="shared" si="56"/>
        <v>2.1804159117677093</v>
      </c>
      <c r="N1203">
        <f t="shared" si="55"/>
        <v>2.163909093147236</v>
      </c>
    </row>
    <row r="1204" spans="1:14" x14ac:dyDescent="0.25">
      <c r="A1204" s="1">
        <v>39808</v>
      </c>
      <c r="B1204" s="11">
        <v>43.38</v>
      </c>
      <c r="C1204" s="11">
        <v>46.11</v>
      </c>
      <c r="D1204">
        <v>165852.54999999999</v>
      </c>
      <c r="E1204">
        <v>148654.75</v>
      </c>
      <c r="F1204">
        <v>244739.35</v>
      </c>
      <c r="G1204">
        <v>219390.8</v>
      </c>
      <c r="H1204">
        <f>(1/(1-91/360*VLOOKUP($A1204,Tbills!$B$4:$C$974,2,1)/100))^((1)/91)-1</f>
        <v>1.1111679050213041E-6</v>
      </c>
      <c r="I1204">
        <f t="shared" si="54"/>
        <v>7.1413337758537905</v>
      </c>
      <c r="K1204">
        <f t="shared" si="56"/>
        <v>2.2043209586581058</v>
      </c>
      <c r="N1204">
        <f t="shared" si="55"/>
        <v>2.1876799857951439</v>
      </c>
    </row>
    <row r="1205" spans="1:14" x14ac:dyDescent="0.25">
      <c r="A1205" s="1">
        <v>39811</v>
      </c>
      <c r="B1205" s="11">
        <v>43.9</v>
      </c>
      <c r="C1205" s="11">
        <v>46.54</v>
      </c>
      <c r="D1205">
        <v>170115.89</v>
      </c>
      <c r="E1205">
        <v>152475.51</v>
      </c>
      <c r="F1205">
        <v>247744.48</v>
      </c>
      <c r="G1205">
        <v>222083.95</v>
      </c>
      <c r="H1205">
        <f>(1/(1-91/360*VLOOKUP($A1205,Tbills!$B$4:$C$974,2,1)/100))^((1)/91)-1</f>
        <v>1.3889776309117252E-6</v>
      </c>
      <c r="I1205">
        <f t="shared" si="54"/>
        <v>7.0490092092795695</v>
      </c>
      <c r="K1205">
        <f t="shared" si="56"/>
        <v>2.1473649025371087</v>
      </c>
      <c r="N1205">
        <f t="shared" si="55"/>
        <v>2.1312223205499827</v>
      </c>
    </row>
    <row r="1206" spans="1:14" x14ac:dyDescent="0.25">
      <c r="A1206" s="1">
        <v>39812</v>
      </c>
      <c r="B1206" s="11">
        <v>41.63</v>
      </c>
      <c r="C1206" s="11">
        <v>44.41</v>
      </c>
      <c r="D1206">
        <v>162851.39000000001</v>
      </c>
      <c r="E1206">
        <v>145964.1</v>
      </c>
      <c r="F1206">
        <v>240713.60000000001</v>
      </c>
      <c r="G1206">
        <v>215780.99</v>
      </c>
      <c r="H1206">
        <f>(1/(1-91/360*VLOOKUP($A1206,Tbills!$B$4:$C$974,2,1)/100))^((1)/91)-1</f>
        <v>1.3889776309117252E-6</v>
      </c>
      <c r="I1206">
        <f t="shared" si="54"/>
        <v>7.1993344840226907</v>
      </c>
      <c r="K1206">
        <f t="shared" si="56"/>
        <v>2.2389630374871334</v>
      </c>
      <c r="N1206">
        <f t="shared" si="55"/>
        <v>2.2221562722294586</v>
      </c>
    </row>
    <row r="1207" spans="1:14" x14ac:dyDescent="0.25">
      <c r="A1207" s="1">
        <v>39813</v>
      </c>
      <c r="B1207" s="11">
        <v>40</v>
      </c>
      <c r="C1207" s="11">
        <v>43.18</v>
      </c>
      <c r="D1207">
        <v>154797.60999999999</v>
      </c>
      <c r="E1207">
        <v>138745.28</v>
      </c>
      <c r="F1207">
        <v>228839.92</v>
      </c>
      <c r="G1207">
        <v>205136.86</v>
      </c>
      <c r="H1207">
        <f>(1/(1-91/360*VLOOKUP($A1207,Tbills!$B$4:$C$974,2,1)/100))^((1)/91)-1</f>
        <v>1.3889776309117252E-6</v>
      </c>
      <c r="I1207">
        <f t="shared" si="54"/>
        <v>7.3771680938271054</v>
      </c>
      <c r="K1207">
        <f t="shared" si="56"/>
        <v>2.3495840543491058</v>
      </c>
      <c r="N1207">
        <f t="shared" si="55"/>
        <v>2.3319725143103986</v>
      </c>
    </row>
    <row r="1208" spans="1:14" x14ac:dyDescent="0.25">
      <c r="A1208" s="1">
        <v>39815</v>
      </c>
      <c r="B1208" s="11">
        <v>39.19</v>
      </c>
      <c r="C1208" s="11">
        <v>40.56</v>
      </c>
      <c r="D1208">
        <v>143331.54999999999</v>
      </c>
      <c r="E1208">
        <v>128467.85</v>
      </c>
      <c r="F1208">
        <v>216464.39</v>
      </c>
      <c r="G1208">
        <v>194042.61</v>
      </c>
      <c r="H1208">
        <f>(1/(1-91/360*VLOOKUP($A1208,Tbills!$B$4:$C$974,2,1)/100))^((1)/91)-1</f>
        <v>1.3889776309117252E-6</v>
      </c>
      <c r="I1208">
        <f t="shared" si="54"/>
        <v>7.6499983563386822</v>
      </c>
      <c r="K1208">
        <f t="shared" si="56"/>
        <v>2.523392276852777</v>
      </c>
      <c r="N1208">
        <f t="shared" si="55"/>
        <v>2.5045329313386833</v>
      </c>
    </row>
    <row r="1209" spans="1:14" x14ac:dyDescent="0.25">
      <c r="A1209" s="1">
        <v>39818</v>
      </c>
      <c r="B1209" s="11">
        <v>39.08</v>
      </c>
      <c r="C1209" s="11">
        <v>40.82</v>
      </c>
      <c r="D1209">
        <v>146085.37</v>
      </c>
      <c r="E1209">
        <v>130935.56</v>
      </c>
      <c r="F1209">
        <v>215785.34</v>
      </c>
      <c r="G1209">
        <v>193433.09</v>
      </c>
      <c r="H1209">
        <f>(1/(1-91/360*VLOOKUP($A1209,Tbills!$B$4:$C$974,2,1)/100))^((1)/91)-1</f>
        <v>4.1674654807088984E-6</v>
      </c>
      <c r="I1209">
        <f t="shared" si="54"/>
        <v>7.5759332322401436</v>
      </c>
      <c r="K1209">
        <f t="shared" si="56"/>
        <v>2.4745752080947243</v>
      </c>
      <c r="N1209">
        <f t="shared" si="55"/>
        <v>2.4561616052605757</v>
      </c>
    </row>
    <row r="1210" spans="1:14" x14ac:dyDescent="0.25">
      <c r="A1210" s="1">
        <v>39819</v>
      </c>
      <c r="B1210" s="11">
        <v>38.56</v>
      </c>
      <c r="C1210" s="11">
        <v>40.31</v>
      </c>
      <c r="D1210">
        <v>144160.31</v>
      </c>
      <c r="E1210">
        <v>129209.60000000001</v>
      </c>
      <c r="F1210">
        <v>216622.74</v>
      </c>
      <c r="G1210">
        <v>194182.94</v>
      </c>
      <c r="H1210">
        <f>(1/(1-91/360*VLOOKUP($A1210,Tbills!$B$4:$C$974,2,1)/100))^((1)/91)-1</f>
        <v>4.1674654807088984E-6</v>
      </c>
      <c r="I1210">
        <f t="shared" si="54"/>
        <v>7.6256667850218349</v>
      </c>
      <c r="K1210">
        <f t="shared" si="56"/>
        <v>2.5070776698432873</v>
      </c>
      <c r="N1210">
        <f t="shared" si="55"/>
        <v>2.4884564459901504</v>
      </c>
    </row>
    <row r="1211" spans="1:14" x14ac:dyDescent="0.25">
      <c r="A1211" s="1">
        <v>39820</v>
      </c>
      <c r="B1211" s="11">
        <v>43.39</v>
      </c>
      <c r="C1211" s="11">
        <v>43.81</v>
      </c>
      <c r="D1211">
        <v>156467.04</v>
      </c>
      <c r="E1211">
        <v>140239.47</v>
      </c>
      <c r="F1211">
        <v>226002.83</v>
      </c>
      <c r="G1211">
        <v>202590.54</v>
      </c>
      <c r="H1211">
        <f>(1/(1-91/360*VLOOKUP($A1211,Tbills!$B$4:$C$974,2,1)/100))^((1)/91)-1</f>
        <v>4.1674654807088984E-6</v>
      </c>
      <c r="I1211">
        <f t="shared" si="54"/>
        <v>7.299997429916675</v>
      </c>
      <c r="K1211">
        <f t="shared" si="56"/>
        <v>2.2929562702792268</v>
      </c>
      <c r="N1211">
        <f t="shared" si="55"/>
        <v>2.2759567352029832</v>
      </c>
    </row>
    <row r="1212" spans="1:14" x14ac:dyDescent="0.25">
      <c r="A1212" s="1">
        <v>39821</v>
      </c>
      <c r="B1212" s="11">
        <v>42.56</v>
      </c>
      <c r="C1212" s="11">
        <v>43.17</v>
      </c>
      <c r="D1212">
        <v>156248.71</v>
      </c>
      <c r="E1212">
        <v>140043.20000000001</v>
      </c>
      <c r="F1212">
        <v>224206.88</v>
      </c>
      <c r="G1212">
        <v>200979.79</v>
      </c>
      <c r="H1212">
        <f>(1/(1-91/360*VLOOKUP($A1212,Tbills!$B$4:$C$974,2,1)/100))^((1)/91)-1</f>
        <v>4.1674654807088984E-6</v>
      </c>
      <c r="I1212">
        <f t="shared" si="54"/>
        <v>7.304915596765297</v>
      </c>
      <c r="K1212">
        <f t="shared" si="56"/>
        <v>2.2960583973831037</v>
      </c>
      <c r="N1212">
        <f t="shared" si="55"/>
        <v>2.2790672167675798</v>
      </c>
    </row>
    <row r="1213" spans="1:14" x14ac:dyDescent="0.25">
      <c r="A1213" s="1">
        <v>39822</v>
      </c>
      <c r="B1213" s="11">
        <v>42.82</v>
      </c>
      <c r="C1213" s="11">
        <v>44.88</v>
      </c>
      <c r="D1213">
        <v>161644.10999999999</v>
      </c>
      <c r="E1213">
        <v>144878.43</v>
      </c>
      <c r="F1213">
        <v>225144.95</v>
      </c>
      <c r="G1213">
        <v>201819.85</v>
      </c>
      <c r="H1213">
        <f>(1/(1-91/360*VLOOKUP($A1213,Tbills!$B$4:$C$974,2,1)/100))^((1)/91)-1</f>
        <v>4.1674654807088984E-6</v>
      </c>
      <c r="I1213">
        <f t="shared" si="54"/>
        <v>7.1786214247564661</v>
      </c>
      <c r="K1213">
        <f t="shared" si="56"/>
        <v>2.2166798231619804</v>
      </c>
      <c r="N1213">
        <f t="shared" si="55"/>
        <v>2.2003063255649011</v>
      </c>
    </row>
    <row r="1214" spans="1:14" x14ac:dyDescent="0.25">
      <c r="A1214" s="1">
        <v>39825</v>
      </c>
      <c r="B1214" s="11">
        <v>45.84</v>
      </c>
      <c r="C1214" s="11">
        <v>47.35</v>
      </c>
      <c r="D1214">
        <v>174658.01</v>
      </c>
      <c r="E1214">
        <v>156540.72</v>
      </c>
      <c r="F1214">
        <v>233169.13</v>
      </c>
      <c r="G1214">
        <v>209010.2</v>
      </c>
      <c r="H1214">
        <f>(1/(1-91/360*VLOOKUP($A1214,Tbills!$B$4:$C$974,2,1)/100))^((1)/91)-1</f>
        <v>3.3338445484254464E-6</v>
      </c>
      <c r="I1214">
        <f t="shared" si="54"/>
        <v>6.8891544590362326</v>
      </c>
      <c r="K1214">
        <f t="shared" si="56"/>
        <v>2.0379587964095558</v>
      </c>
      <c r="N1214">
        <f t="shared" si="55"/>
        <v>2.0229889104105374</v>
      </c>
    </row>
    <row r="1215" spans="1:14" x14ac:dyDescent="0.25">
      <c r="A1215" s="1">
        <v>39826</v>
      </c>
      <c r="B1215" s="11">
        <v>43.27</v>
      </c>
      <c r="C1215" s="11">
        <v>47.14</v>
      </c>
      <c r="D1215">
        <v>170895.69</v>
      </c>
      <c r="E1215">
        <v>153168.14000000001</v>
      </c>
      <c r="F1215">
        <v>233608.76</v>
      </c>
      <c r="G1215">
        <v>209403.58</v>
      </c>
      <c r="H1215">
        <f>(1/(1-91/360*VLOOKUP($A1215,Tbills!$B$4:$C$974,2,1)/100))^((1)/91)-1</f>
        <v>3.3338445484254464E-6</v>
      </c>
      <c r="I1215">
        <f t="shared" si="54"/>
        <v>6.9631846608919385</v>
      </c>
      <c r="K1215">
        <f t="shared" si="56"/>
        <v>2.0817684858400134</v>
      </c>
      <c r="N1215">
        <f t="shared" si="55"/>
        <v>2.0665035005719292</v>
      </c>
    </row>
    <row r="1216" spans="1:14" x14ac:dyDescent="0.25">
      <c r="A1216" s="1">
        <v>39827</v>
      </c>
      <c r="B1216" s="11">
        <v>49.14</v>
      </c>
      <c r="C1216" s="11">
        <v>50.68</v>
      </c>
      <c r="D1216">
        <v>185504.23</v>
      </c>
      <c r="E1216">
        <v>166260.78</v>
      </c>
      <c r="F1216">
        <v>242455.95</v>
      </c>
      <c r="G1216">
        <v>217333.38</v>
      </c>
      <c r="H1216">
        <f>(1/(1-91/360*VLOOKUP($A1216,Tbills!$B$4:$C$974,2,1)/100))^((1)/91)-1</f>
        <v>3.3338445484254464E-6</v>
      </c>
      <c r="I1216">
        <f t="shared" si="54"/>
        <v>6.6654085841852417</v>
      </c>
      <c r="K1216">
        <f t="shared" si="56"/>
        <v>1.9037325905155573</v>
      </c>
      <c r="N1216">
        <f t="shared" si="55"/>
        <v>1.8897975116437238</v>
      </c>
    </row>
    <row r="1217" spans="1:14" x14ac:dyDescent="0.25">
      <c r="A1217" s="1">
        <v>39828</v>
      </c>
      <c r="B1217" s="11">
        <v>51</v>
      </c>
      <c r="C1217" s="11">
        <v>51.71</v>
      </c>
      <c r="D1217">
        <v>184248.22</v>
      </c>
      <c r="E1217">
        <v>165134.51</v>
      </c>
      <c r="F1217">
        <v>242165.02</v>
      </c>
      <c r="G1217">
        <v>217071.87</v>
      </c>
      <c r="H1217">
        <f>(1/(1-91/360*VLOOKUP($A1217,Tbills!$B$4:$C$974,2,1)/100))^((1)/91)-1</f>
        <v>3.3338445484254464E-6</v>
      </c>
      <c r="I1217">
        <f t="shared" si="54"/>
        <v>6.6878106426277162</v>
      </c>
      <c r="K1217">
        <f t="shared" si="56"/>
        <v>1.916539430454588</v>
      </c>
      <c r="N1217">
        <f t="shared" si="55"/>
        <v>1.9025351942259283</v>
      </c>
    </row>
    <row r="1218" spans="1:14" x14ac:dyDescent="0.25">
      <c r="A1218" s="1">
        <v>39829</v>
      </c>
      <c r="B1218" s="11">
        <v>46.11</v>
      </c>
      <c r="C1218" s="11">
        <v>48.95</v>
      </c>
      <c r="D1218">
        <v>178376.87</v>
      </c>
      <c r="E1218">
        <v>159871.70000000001</v>
      </c>
      <c r="F1218">
        <v>244391.54</v>
      </c>
      <c r="G1218">
        <v>219066.96</v>
      </c>
      <c r="H1218">
        <f>(1/(1-91/360*VLOOKUP($A1218,Tbills!$B$4:$C$974,2,1)/100))^((1)/91)-1</f>
        <v>3.3338445484254464E-6</v>
      </c>
      <c r="I1218">
        <f t="shared" si="54"/>
        <v>6.7942035218098802</v>
      </c>
      <c r="K1218">
        <f t="shared" si="56"/>
        <v>1.9775271223802178</v>
      </c>
      <c r="N1218">
        <f t="shared" si="55"/>
        <v>1.9631026162622245</v>
      </c>
    </row>
    <row r="1219" spans="1:14" x14ac:dyDescent="0.25">
      <c r="A1219" s="1">
        <v>39833</v>
      </c>
      <c r="B1219" s="11">
        <v>56.65</v>
      </c>
      <c r="C1219" s="11">
        <v>54.87</v>
      </c>
      <c r="D1219">
        <v>201240.89</v>
      </c>
      <c r="E1219">
        <v>180361.63</v>
      </c>
      <c r="F1219">
        <v>259148.76</v>
      </c>
      <c r="G1219">
        <v>232292.07</v>
      </c>
      <c r="H1219">
        <f>(1/(1-91/360*VLOOKUP($A1219,Tbills!$B$4:$C$974,2,1)/100))^((1)/91)-1</f>
        <v>3.8895847329634137E-6</v>
      </c>
      <c r="I1219">
        <f t="shared" si="54"/>
        <v>6.358152548520339</v>
      </c>
      <c r="K1219">
        <f t="shared" si="56"/>
        <v>1.7237565100760313</v>
      </c>
      <c r="N1219">
        <f t="shared" si="55"/>
        <v>1.7112715206502902</v>
      </c>
    </row>
    <row r="1220" spans="1:14" x14ac:dyDescent="0.25">
      <c r="A1220" s="1">
        <v>39834</v>
      </c>
      <c r="B1220" s="11">
        <v>46.42</v>
      </c>
      <c r="C1220" s="11">
        <v>49.96</v>
      </c>
      <c r="D1220">
        <v>188245.33</v>
      </c>
      <c r="E1220">
        <v>168713.69</v>
      </c>
      <c r="F1220">
        <v>244870.6</v>
      </c>
      <c r="G1220">
        <v>219492.71</v>
      </c>
      <c r="H1220">
        <f>(1/(1-91/360*VLOOKUP($A1220,Tbills!$B$4:$C$974,2,1)/100))^((1)/91)-1</f>
        <v>3.8895847329634137E-6</v>
      </c>
      <c r="I1220">
        <f t="shared" si="54"/>
        <v>6.5632897418224898</v>
      </c>
      <c r="K1220">
        <f t="shared" si="56"/>
        <v>1.8349930131065999</v>
      </c>
      <c r="N1220">
        <f t="shared" si="55"/>
        <v>1.8217269044270399</v>
      </c>
    </row>
    <row r="1221" spans="1:14" x14ac:dyDescent="0.25">
      <c r="A1221" s="1">
        <v>39835</v>
      </c>
      <c r="B1221" s="11">
        <v>47.29</v>
      </c>
      <c r="C1221" s="11">
        <v>50.13</v>
      </c>
      <c r="D1221">
        <v>186182.11</v>
      </c>
      <c r="E1221">
        <v>166863.89000000001</v>
      </c>
      <c r="F1221">
        <v>247631.79</v>
      </c>
      <c r="G1221">
        <v>221966.88</v>
      </c>
      <c r="H1221">
        <f>(1/(1-91/360*VLOOKUP($A1221,Tbills!$B$4:$C$974,2,1)/100))^((1)/91)-1</f>
        <v>3.8895847329634137E-6</v>
      </c>
      <c r="I1221">
        <f t="shared" si="54"/>
        <v>6.5990983837340949</v>
      </c>
      <c r="K1221">
        <f t="shared" si="56"/>
        <v>1.8550257252947404</v>
      </c>
      <c r="N1221">
        <f t="shared" si="55"/>
        <v>1.8416396134238664</v>
      </c>
    </row>
    <row r="1222" spans="1:14" x14ac:dyDescent="0.25">
      <c r="A1222" s="1">
        <v>39836</v>
      </c>
      <c r="B1222" s="11">
        <v>47.27</v>
      </c>
      <c r="C1222" s="11">
        <v>49.36</v>
      </c>
      <c r="D1222">
        <v>184855.64</v>
      </c>
      <c r="E1222">
        <v>165674.4</v>
      </c>
      <c r="F1222">
        <v>246698.21</v>
      </c>
      <c r="G1222">
        <v>221129.19</v>
      </c>
      <c r="H1222">
        <f>(1/(1-91/360*VLOOKUP($A1222,Tbills!$B$4:$C$974,2,1)/100))^((1)/91)-1</f>
        <v>3.8895847329634137E-6</v>
      </c>
      <c r="I1222">
        <f t="shared" si="54"/>
        <v>6.6224468656374116</v>
      </c>
      <c r="K1222">
        <f t="shared" si="56"/>
        <v>1.8681622702776812</v>
      </c>
      <c r="N1222">
        <f t="shared" si="55"/>
        <v>1.854706363074957</v>
      </c>
    </row>
    <row r="1223" spans="1:14" x14ac:dyDescent="0.25">
      <c r="A1223" s="1">
        <v>39839</v>
      </c>
      <c r="B1223" s="11">
        <v>45.69</v>
      </c>
      <c r="C1223" s="11">
        <v>47.47</v>
      </c>
      <c r="D1223">
        <v>175759.51</v>
      </c>
      <c r="E1223">
        <v>157520.18</v>
      </c>
      <c r="F1223">
        <v>243574.97</v>
      </c>
      <c r="G1223">
        <v>218327.08</v>
      </c>
      <c r="H1223">
        <f>(1/(1-91/360*VLOOKUP($A1223,Tbills!$B$4:$C$974,2,1)/100))^((1)/91)-1</f>
        <v>4.1674654807088984E-6</v>
      </c>
      <c r="I1223">
        <f t="shared" si="54"/>
        <v>6.7848900007245705</v>
      </c>
      <c r="K1223">
        <f t="shared" si="56"/>
        <v>1.9598362622825973</v>
      </c>
      <c r="N1223">
        <f t="shared" si="55"/>
        <v>1.9457987317874508</v>
      </c>
    </row>
    <row r="1224" spans="1:14" x14ac:dyDescent="0.25">
      <c r="A1224" s="1">
        <v>39840</v>
      </c>
      <c r="B1224" s="11">
        <v>42.25</v>
      </c>
      <c r="C1224" s="11">
        <v>45.18</v>
      </c>
      <c r="D1224">
        <v>167062.23000000001</v>
      </c>
      <c r="E1224">
        <v>149724.79999999999</v>
      </c>
      <c r="F1224">
        <v>234939.46</v>
      </c>
      <c r="G1224">
        <v>210585.78</v>
      </c>
      <c r="H1224">
        <f>(1/(1-91/360*VLOOKUP($A1224,Tbills!$B$4:$C$974,2,1)/100))^((1)/91)-1</f>
        <v>4.1674654807088984E-6</v>
      </c>
      <c r="I1224">
        <f t="shared" ref="I1224:I1287" si="57">I1223*(1-IF($A1224&lt;=I1219,I$1,I$1+IF(AND(WEEKDAY($A1224)&lt;&gt;1,WEEKDAY($A1224)&lt;&gt;7),J$1,0)))^($A1224-$A1223)*(1-0.5*(E1224/E1223-1))</f>
        <v>6.9525948156668962</v>
      </c>
      <c r="K1224">
        <f t="shared" si="56"/>
        <v>2.0567291073168095</v>
      </c>
      <c r="N1224">
        <f t="shared" ref="N1224:N1287" si="58">N1223*(1-N$1+H1223)^($A1224-$A1223)*(2-E1224/E1223)</f>
        <v>2.0420256638311813</v>
      </c>
    </row>
    <row r="1225" spans="1:14" x14ac:dyDescent="0.25">
      <c r="A1225" s="1">
        <v>39841</v>
      </c>
      <c r="B1225" s="11">
        <v>39.659999999999997</v>
      </c>
      <c r="C1225" s="11">
        <v>42.2</v>
      </c>
      <c r="D1225">
        <v>156505.92000000001</v>
      </c>
      <c r="E1225">
        <v>140263.38</v>
      </c>
      <c r="F1225">
        <v>229455.35</v>
      </c>
      <c r="G1225">
        <v>205669.28</v>
      </c>
      <c r="H1225">
        <f>(1/(1-91/360*VLOOKUP($A1225,Tbills!$B$4:$C$974,2,1)/100))^((1)/91)-1</f>
        <v>4.1674654807088984E-6</v>
      </c>
      <c r="I1225">
        <f t="shared" si="57"/>
        <v>7.1720825683197047</v>
      </c>
      <c r="K1225">
        <f t="shared" ref="K1225:K1288" si="59">K1224*(1-IF($A1225&lt;=L$3,K$1,K$1+IF(AND(WEEKDAY($A1225)&lt;&gt;1,WEEKDAY($A1225)&lt;&gt;7),L$1,0)))^($A1225-$A1224)*(2-$E1225/$E1224)</f>
        <v>2.1865962302440725</v>
      </c>
      <c r="N1225">
        <f t="shared" si="58"/>
        <v>2.1709942401023126</v>
      </c>
    </row>
    <row r="1226" spans="1:14" x14ac:dyDescent="0.25">
      <c r="A1226" s="1">
        <v>39842</v>
      </c>
      <c r="B1226" s="11">
        <v>42.63</v>
      </c>
      <c r="C1226" s="11">
        <v>43.53</v>
      </c>
      <c r="D1226">
        <v>159400.20000000001</v>
      </c>
      <c r="E1226">
        <v>142856.70000000001</v>
      </c>
      <c r="F1226">
        <v>225653.32</v>
      </c>
      <c r="G1226">
        <v>202260.52</v>
      </c>
      <c r="H1226">
        <f>(1/(1-91/360*VLOOKUP($A1226,Tbills!$B$4:$C$974,2,1)/100))^((1)/91)-1</f>
        <v>4.1674654807088984E-6</v>
      </c>
      <c r="I1226">
        <f t="shared" si="57"/>
        <v>7.1055955523223515</v>
      </c>
      <c r="K1226">
        <f t="shared" si="59"/>
        <v>2.1460684441828626</v>
      </c>
      <c r="N1226">
        <f t="shared" si="58"/>
        <v>2.1307849445171851</v>
      </c>
    </row>
    <row r="1227" spans="1:14" x14ac:dyDescent="0.25">
      <c r="A1227" s="1">
        <v>39843</v>
      </c>
      <c r="B1227" s="11">
        <v>44.84</v>
      </c>
      <c r="C1227" s="11">
        <v>44.6</v>
      </c>
      <c r="D1227">
        <v>165016.39000000001</v>
      </c>
      <c r="E1227">
        <v>147889.41</v>
      </c>
      <c r="F1227">
        <v>233164.41</v>
      </c>
      <c r="G1227">
        <v>208992.11</v>
      </c>
      <c r="H1227">
        <f>(1/(1-91/360*VLOOKUP($A1227,Tbills!$B$4:$C$974,2,1)/100))^((1)/91)-1</f>
        <v>4.1674654807088984E-6</v>
      </c>
      <c r="I1227">
        <f t="shared" si="57"/>
        <v>6.9802520755258701</v>
      </c>
      <c r="K1227">
        <f t="shared" si="59"/>
        <v>2.0703679963825081</v>
      </c>
      <c r="N1227">
        <f t="shared" si="58"/>
        <v>2.0556518866109261</v>
      </c>
    </row>
    <row r="1228" spans="1:14" x14ac:dyDescent="0.25">
      <c r="A1228" s="1">
        <v>39846</v>
      </c>
      <c r="B1228" s="11">
        <v>45.52</v>
      </c>
      <c r="C1228" s="11">
        <v>43.91</v>
      </c>
      <c r="D1228">
        <v>165993.88</v>
      </c>
      <c r="E1228">
        <v>148763.6</v>
      </c>
      <c r="F1228">
        <v>236309.63</v>
      </c>
      <c r="G1228">
        <v>211808.65</v>
      </c>
      <c r="H1228">
        <f>(1/(1-91/360*VLOOKUP($A1228,Tbills!$B$4:$C$974,2,1)/100))^((1)/91)-1</f>
        <v>7.5025886843160805E-6</v>
      </c>
      <c r="I1228">
        <f t="shared" si="57"/>
        <v>6.9590781617002815</v>
      </c>
      <c r="K1228">
        <f t="shared" si="59"/>
        <v>2.0578422704883743</v>
      </c>
      <c r="N1228">
        <f t="shared" si="58"/>
        <v>2.0432995207748266</v>
      </c>
    </row>
    <row r="1229" spans="1:14" x14ac:dyDescent="0.25">
      <c r="A1229" s="1">
        <v>39847</v>
      </c>
      <c r="B1229" s="11">
        <v>43.06</v>
      </c>
      <c r="C1229" s="11">
        <v>42.24</v>
      </c>
      <c r="D1229">
        <v>159199.76</v>
      </c>
      <c r="E1229">
        <v>142673.60000000001</v>
      </c>
      <c r="F1229">
        <v>234370.65</v>
      </c>
      <c r="G1229">
        <v>210069.12</v>
      </c>
      <c r="H1229">
        <f>(1/(1-91/360*VLOOKUP($A1229,Tbills!$B$4:$C$974,2,1)/100))^((1)/91)-1</f>
        <v>7.5025886843160805E-6</v>
      </c>
      <c r="I1229">
        <f t="shared" si="57"/>
        <v>7.1013367277262471</v>
      </c>
      <c r="K1229">
        <f t="shared" si="59"/>
        <v>2.1419852834910431</v>
      </c>
      <c r="N1229">
        <f t="shared" si="58"/>
        <v>2.1268842489782873</v>
      </c>
    </row>
    <row r="1230" spans="1:14" x14ac:dyDescent="0.25">
      <c r="A1230" s="1">
        <v>39848</v>
      </c>
      <c r="B1230" s="11">
        <v>43.85</v>
      </c>
      <c r="C1230" s="11">
        <v>42.13</v>
      </c>
      <c r="D1230">
        <v>160577.75</v>
      </c>
      <c r="E1230">
        <v>143907.48000000001</v>
      </c>
      <c r="F1230">
        <v>231602.58</v>
      </c>
      <c r="G1230">
        <v>207586.49</v>
      </c>
      <c r="H1230">
        <f>(1/(1-91/360*VLOOKUP($A1230,Tbills!$B$4:$C$974,2,1)/100))^((1)/91)-1</f>
        <v>7.5025886843160805E-6</v>
      </c>
      <c r="I1230">
        <f t="shared" si="57"/>
        <v>7.0704455543378328</v>
      </c>
      <c r="K1230">
        <f t="shared" si="59"/>
        <v>2.1233619127264145</v>
      </c>
      <c r="N1230">
        <f t="shared" si="58"/>
        <v>2.1084282108471535</v>
      </c>
    </row>
    <row r="1231" spans="1:14" x14ac:dyDescent="0.25">
      <c r="A1231" s="1">
        <v>39849</v>
      </c>
      <c r="B1231" s="11">
        <v>43.73</v>
      </c>
      <c r="C1231" s="11">
        <v>42.6</v>
      </c>
      <c r="D1231">
        <v>158456.87</v>
      </c>
      <c r="E1231">
        <v>142005.70000000001</v>
      </c>
      <c r="F1231">
        <v>229839.32</v>
      </c>
      <c r="G1231">
        <v>206004.51</v>
      </c>
      <c r="H1231">
        <f>(1/(1-91/360*VLOOKUP($A1231,Tbills!$B$4:$C$974,2,1)/100))^((1)/91)-1</f>
        <v>7.5025886843160805E-6</v>
      </c>
      <c r="I1231">
        <f t="shared" si="57"/>
        <v>7.1169793298500963</v>
      </c>
      <c r="K1231">
        <f t="shared" si="59"/>
        <v>2.1513225664802023</v>
      </c>
      <c r="N1231">
        <f t="shared" si="58"/>
        <v>2.1362287287456687</v>
      </c>
    </row>
    <row r="1232" spans="1:14" x14ac:dyDescent="0.25">
      <c r="A1232" s="1">
        <v>39850</v>
      </c>
      <c r="B1232" s="11">
        <v>43.37</v>
      </c>
      <c r="C1232" s="11">
        <v>43.38</v>
      </c>
      <c r="D1232">
        <v>156579.68</v>
      </c>
      <c r="E1232">
        <v>140322.34</v>
      </c>
      <c r="F1232">
        <v>227865.29</v>
      </c>
      <c r="G1232">
        <v>204233.64</v>
      </c>
      <c r="H1232">
        <f>(1/(1-91/360*VLOOKUP($A1232,Tbills!$B$4:$C$974,2,1)/100))^((1)/91)-1</f>
        <v>7.5025886843160805E-6</v>
      </c>
      <c r="I1232">
        <f t="shared" si="57"/>
        <v>7.1589759442185787</v>
      </c>
      <c r="K1232">
        <f t="shared" si="59"/>
        <v>2.1767233279635567</v>
      </c>
      <c r="N1232">
        <f t="shared" si="58"/>
        <v>2.161488221059471</v>
      </c>
    </row>
    <row r="1233" spans="1:14" x14ac:dyDescent="0.25">
      <c r="A1233" s="1">
        <v>39853</v>
      </c>
      <c r="B1233" s="11">
        <v>43.64</v>
      </c>
      <c r="C1233" s="11">
        <v>43.43</v>
      </c>
      <c r="D1233">
        <v>157510.31</v>
      </c>
      <c r="E1233">
        <v>141153.18</v>
      </c>
      <c r="F1233">
        <v>228964.03</v>
      </c>
      <c r="G1233">
        <v>205213.84</v>
      </c>
      <c r="H1233">
        <f>(1/(1-91/360*VLOOKUP($A1233,Tbills!$B$4:$C$974,2,1)/100))^((1)/91)-1</f>
        <v>9.448549896262648E-6</v>
      </c>
      <c r="I1233">
        <f t="shared" si="57"/>
        <v>7.1372246955209535</v>
      </c>
      <c r="K1233">
        <f t="shared" si="59"/>
        <v>2.1635327521604832</v>
      </c>
      <c r="N1233">
        <f t="shared" si="58"/>
        <v>2.1485001329033371</v>
      </c>
    </row>
    <row r="1234" spans="1:14" x14ac:dyDescent="0.25">
      <c r="A1234" s="1">
        <v>39854</v>
      </c>
      <c r="B1234" s="11">
        <v>46.67</v>
      </c>
      <c r="C1234" s="11">
        <v>46.06</v>
      </c>
      <c r="D1234">
        <v>167433.23000000001</v>
      </c>
      <c r="E1234">
        <v>150044.29</v>
      </c>
      <c r="F1234">
        <v>233818.04</v>
      </c>
      <c r="G1234">
        <v>209562.41</v>
      </c>
      <c r="H1234">
        <f>(1/(1-91/360*VLOOKUP($A1234,Tbills!$B$4:$C$974,2,1)/100))^((1)/91)-1</f>
        <v>9.448549896262648E-6</v>
      </c>
      <c r="I1234">
        <f t="shared" si="57"/>
        <v>6.9122611473945259</v>
      </c>
      <c r="K1234">
        <f t="shared" si="59"/>
        <v>2.0271593783763935</v>
      </c>
      <c r="N1234">
        <f t="shared" si="58"/>
        <v>2.0131126320062958</v>
      </c>
    </row>
    <row r="1235" spans="1:14" x14ac:dyDescent="0.25">
      <c r="A1235" s="1">
        <v>39855</v>
      </c>
      <c r="B1235" s="11">
        <v>44.53</v>
      </c>
      <c r="C1235" s="11">
        <v>45.07</v>
      </c>
      <c r="D1235">
        <v>164495.25</v>
      </c>
      <c r="E1235">
        <v>147410.01999999999</v>
      </c>
      <c r="F1235">
        <v>232746.53</v>
      </c>
      <c r="G1235">
        <v>208600.07</v>
      </c>
      <c r="H1235">
        <f>(1/(1-91/360*VLOOKUP($A1235,Tbills!$B$4:$C$974,2,1)/100))^((1)/91)-1</f>
        <v>9.448549896262648E-6</v>
      </c>
      <c r="I1235">
        <f t="shared" si="57"/>
        <v>6.9727576176692017</v>
      </c>
      <c r="K1235">
        <f t="shared" si="59"/>
        <v>2.0626533641280056</v>
      </c>
      <c r="N1235">
        <f t="shared" si="58"/>
        <v>2.0483996678112981</v>
      </c>
    </row>
    <row r="1236" spans="1:14" x14ac:dyDescent="0.25">
      <c r="A1236" s="1">
        <v>39856</v>
      </c>
      <c r="B1236" s="11">
        <v>41.25</v>
      </c>
      <c r="C1236" s="11">
        <v>42.66</v>
      </c>
      <c r="D1236">
        <v>161294.32999999999</v>
      </c>
      <c r="E1236">
        <v>144540.17000000001</v>
      </c>
      <c r="F1236">
        <v>230691.56</v>
      </c>
      <c r="G1236">
        <v>206756.32</v>
      </c>
      <c r="H1236">
        <f>(1/(1-91/360*VLOOKUP($A1236,Tbills!$B$4:$C$974,2,1)/100))^((1)/91)-1</f>
        <v>9.448549896262648E-6</v>
      </c>
      <c r="I1236">
        <f t="shared" si="57"/>
        <v>7.0404488874837927</v>
      </c>
      <c r="K1236">
        <f t="shared" si="59"/>
        <v>2.1027121644201969</v>
      </c>
      <c r="N1236">
        <f t="shared" si="58"/>
        <v>2.0882214028027577</v>
      </c>
    </row>
    <row r="1237" spans="1:14" x14ac:dyDescent="0.25">
      <c r="A1237" s="1">
        <v>39857</v>
      </c>
      <c r="B1237" s="11">
        <v>42.93</v>
      </c>
      <c r="C1237" s="11">
        <v>42.47</v>
      </c>
      <c r="D1237">
        <v>164318.98000000001</v>
      </c>
      <c r="E1237">
        <v>147249.26999999999</v>
      </c>
      <c r="F1237">
        <v>232055.55</v>
      </c>
      <c r="G1237">
        <v>207976.84</v>
      </c>
      <c r="H1237">
        <f>(1/(1-91/360*VLOOKUP($A1237,Tbills!$B$4:$C$974,2,1)/100))^((1)/91)-1</f>
        <v>9.448549896262648E-6</v>
      </c>
      <c r="I1237">
        <f t="shared" si="57"/>
        <v>6.9742881930104943</v>
      </c>
      <c r="K1237">
        <f t="shared" si="59"/>
        <v>2.0632051700316443</v>
      </c>
      <c r="N1237">
        <f t="shared" si="58"/>
        <v>2.0490256789638264</v>
      </c>
    </row>
    <row r="1238" spans="1:14" x14ac:dyDescent="0.25">
      <c r="A1238" s="1">
        <v>39861</v>
      </c>
      <c r="B1238" s="11">
        <v>48.66</v>
      </c>
      <c r="C1238" s="11">
        <v>46</v>
      </c>
      <c r="D1238">
        <v>171461.52</v>
      </c>
      <c r="E1238">
        <v>153644.26</v>
      </c>
      <c r="F1238">
        <v>238037.07</v>
      </c>
      <c r="G1238">
        <v>213329.84</v>
      </c>
      <c r="H1238">
        <f>(1/(1-91/360*VLOOKUP($A1238,Tbills!$B$4:$C$974,2,1)/100))^((1)/91)-1</f>
        <v>9.0315288792108817E-6</v>
      </c>
      <c r="I1238">
        <f t="shared" si="57"/>
        <v>6.8221323138295906</v>
      </c>
      <c r="K1238">
        <f t="shared" si="59"/>
        <v>1.9732331523281417</v>
      </c>
      <c r="N1238">
        <f t="shared" si="58"/>
        <v>1.9598212398517283</v>
      </c>
    </row>
    <row r="1239" spans="1:14" x14ac:dyDescent="0.25">
      <c r="A1239" s="1">
        <v>39862</v>
      </c>
      <c r="B1239" s="11">
        <v>48.46</v>
      </c>
      <c r="C1239" s="11">
        <v>46.97</v>
      </c>
      <c r="D1239">
        <v>174577.01</v>
      </c>
      <c r="E1239">
        <v>156434.62</v>
      </c>
      <c r="F1239">
        <v>238553.78</v>
      </c>
      <c r="G1239">
        <v>213790.99</v>
      </c>
      <c r="H1239">
        <f>(1/(1-91/360*VLOOKUP($A1239,Tbills!$B$4:$C$974,2,1)/100))^((1)/91)-1</f>
        <v>9.0315288792108817E-6</v>
      </c>
      <c r="I1239">
        <f t="shared" si="57"/>
        <v>6.7600074009580107</v>
      </c>
      <c r="K1239">
        <f t="shared" si="59"/>
        <v>1.9373066885784416</v>
      </c>
      <c r="N1239">
        <f t="shared" si="58"/>
        <v>1.9241747957187998</v>
      </c>
    </row>
    <row r="1240" spans="1:14" x14ac:dyDescent="0.25">
      <c r="A1240" s="1">
        <v>39863</v>
      </c>
      <c r="B1240" s="11">
        <v>47.08</v>
      </c>
      <c r="C1240" s="11">
        <v>45.63</v>
      </c>
      <c r="D1240">
        <v>173573.81</v>
      </c>
      <c r="E1240">
        <v>155534.26</v>
      </c>
      <c r="F1240">
        <v>240837.74</v>
      </c>
      <c r="G1240">
        <v>215835.93</v>
      </c>
      <c r="H1240">
        <f>(1/(1-91/360*VLOOKUP($A1240,Tbills!$B$4:$C$974,2,1)/100))^((1)/91)-1</f>
        <v>9.0315288792108817E-6</v>
      </c>
      <c r="I1240">
        <f t="shared" si="57"/>
        <v>6.7792845722975148</v>
      </c>
      <c r="K1240">
        <f t="shared" si="59"/>
        <v>1.9483661139231092</v>
      </c>
      <c r="N1240">
        <f t="shared" si="58"/>
        <v>1.9351952909976944</v>
      </c>
    </row>
    <row r="1241" spans="1:14" x14ac:dyDescent="0.25">
      <c r="A1241" s="1">
        <v>39864</v>
      </c>
      <c r="B1241" s="11">
        <v>49.3</v>
      </c>
      <c r="C1241" s="11">
        <v>47.03</v>
      </c>
      <c r="D1241">
        <v>181743.1</v>
      </c>
      <c r="E1241">
        <v>162853.10999999999</v>
      </c>
      <c r="F1241">
        <v>246686.34</v>
      </c>
      <c r="G1241">
        <v>221075.43</v>
      </c>
      <c r="H1241">
        <f>(1/(1-91/360*VLOOKUP($A1241,Tbills!$B$4:$C$974,2,1)/100))^((1)/91)-1</f>
        <v>9.0315288792108817E-6</v>
      </c>
      <c r="I1241">
        <f t="shared" si="57"/>
        <v>6.6196086184263523</v>
      </c>
      <c r="K1241">
        <f t="shared" si="59"/>
        <v>1.8565969483279812</v>
      </c>
      <c r="N1241">
        <f t="shared" si="58"/>
        <v>1.8440808175403278</v>
      </c>
    </row>
    <row r="1242" spans="1:14" x14ac:dyDescent="0.25">
      <c r="A1242" s="1">
        <v>39867</v>
      </c>
      <c r="B1242" s="11">
        <v>52.62</v>
      </c>
      <c r="C1242" s="11">
        <v>50.43</v>
      </c>
      <c r="D1242">
        <v>190833.71</v>
      </c>
      <c r="E1242">
        <v>170994.45</v>
      </c>
      <c r="F1242">
        <v>251596.61</v>
      </c>
      <c r="G1242">
        <v>225469.92</v>
      </c>
      <c r="H1242">
        <f>(1/(1-91/360*VLOOKUP($A1242,Tbills!$B$4:$C$974,2,1)/100))^((1)/91)-1</f>
        <v>8.3365294025750103E-6</v>
      </c>
      <c r="I1242">
        <f t="shared" si="57"/>
        <v>6.4536411983255357</v>
      </c>
      <c r="K1242">
        <f t="shared" si="59"/>
        <v>1.7635356634014676</v>
      </c>
      <c r="N1242">
        <f t="shared" si="58"/>
        <v>1.7517447557453165</v>
      </c>
    </row>
    <row r="1243" spans="1:14" x14ac:dyDescent="0.25">
      <c r="A1243" s="1">
        <v>39868</v>
      </c>
      <c r="B1243" s="11">
        <v>45.49</v>
      </c>
      <c r="C1243" s="11">
        <v>45.11</v>
      </c>
      <c r="D1243">
        <v>174193.28</v>
      </c>
      <c r="E1243">
        <v>156082.54999999999</v>
      </c>
      <c r="F1243">
        <v>242108.79</v>
      </c>
      <c r="G1243">
        <v>216965.47</v>
      </c>
      <c r="H1243">
        <f>(1/(1-91/360*VLOOKUP($A1243,Tbills!$B$4:$C$974,2,1)/100))^((1)/91)-1</f>
        <v>8.3365294025750103E-6</v>
      </c>
      <c r="I1243">
        <f t="shared" si="57"/>
        <v>6.7348670013517857</v>
      </c>
      <c r="K1243">
        <f t="shared" si="59"/>
        <v>1.9172388836967602</v>
      </c>
      <c r="N1243">
        <f t="shared" si="58"/>
        <v>1.9044544637205707</v>
      </c>
    </row>
    <row r="1244" spans="1:14" x14ac:dyDescent="0.25">
      <c r="A1244" s="1">
        <v>39869</v>
      </c>
      <c r="B1244" s="11">
        <v>44.67</v>
      </c>
      <c r="C1244" s="11">
        <v>44.4</v>
      </c>
      <c r="D1244">
        <v>170463.42</v>
      </c>
      <c r="E1244">
        <v>152739.18</v>
      </c>
      <c r="F1244">
        <v>242886.88</v>
      </c>
      <c r="G1244">
        <v>217660.95</v>
      </c>
      <c r="H1244">
        <f>(1/(1-91/360*VLOOKUP($A1244,Tbills!$B$4:$C$974,2,1)/100))^((1)/91)-1</f>
        <v>8.3365294025750103E-6</v>
      </c>
      <c r="I1244">
        <f t="shared" si="57"/>
        <v>6.8068220228211898</v>
      </c>
      <c r="K1244">
        <f t="shared" si="59"/>
        <v>1.9582159362913676</v>
      </c>
      <c r="N1244">
        <f t="shared" si="58"/>
        <v>1.9451931452301434</v>
      </c>
    </row>
    <row r="1245" spans="1:14" x14ac:dyDescent="0.25">
      <c r="A1245" s="1">
        <v>39870</v>
      </c>
      <c r="B1245" s="11">
        <v>44.66</v>
      </c>
      <c r="C1245" s="11">
        <v>44.18</v>
      </c>
      <c r="D1245">
        <v>172566.66</v>
      </c>
      <c r="E1245">
        <v>154622.46</v>
      </c>
      <c r="F1245">
        <v>246876.43</v>
      </c>
      <c r="G1245">
        <v>221234.34</v>
      </c>
      <c r="H1245">
        <f>(1/(1-91/360*VLOOKUP($A1245,Tbills!$B$4:$C$974,2,1)/100))^((1)/91)-1</f>
        <v>8.3365294025750103E-6</v>
      </c>
      <c r="I1245">
        <f t="shared" si="57"/>
        <v>6.7646817617053054</v>
      </c>
      <c r="K1245">
        <f t="shared" si="59"/>
        <v>1.9339809779972663</v>
      </c>
      <c r="N1245">
        <f t="shared" si="58"/>
        <v>1.921153796280531</v>
      </c>
    </row>
    <row r="1246" spans="1:14" x14ac:dyDescent="0.25">
      <c r="A1246" s="1">
        <v>39871</v>
      </c>
      <c r="B1246" s="11">
        <v>46.35</v>
      </c>
      <c r="C1246" s="11">
        <v>45.21</v>
      </c>
      <c r="D1246">
        <v>173923.87</v>
      </c>
      <c r="E1246">
        <v>155837.26</v>
      </c>
      <c r="F1246">
        <v>248666.55</v>
      </c>
      <c r="G1246">
        <v>222836.68</v>
      </c>
      <c r="H1246">
        <f>(1/(1-91/360*VLOOKUP($A1246,Tbills!$B$4:$C$974,2,1)/100))^((1)/91)-1</f>
        <v>8.3365294025750103E-6</v>
      </c>
      <c r="I1246">
        <f t="shared" si="57"/>
        <v>6.73793283609126</v>
      </c>
      <c r="K1246">
        <f t="shared" si="59"/>
        <v>1.9186971801983084</v>
      </c>
      <c r="N1246">
        <f t="shared" si="58"/>
        <v>1.9060055359038615</v>
      </c>
    </row>
    <row r="1247" spans="1:14" x14ac:dyDescent="0.25">
      <c r="A1247" s="1">
        <v>39874</v>
      </c>
      <c r="B1247" s="11">
        <v>52.65</v>
      </c>
      <c r="C1247" s="11">
        <v>48.67</v>
      </c>
      <c r="D1247">
        <v>185331.77</v>
      </c>
      <c r="E1247">
        <v>166054.94</v>
      </c>
      <c r="F1247">
        <v>253901.74</v>
      </c>
      <c r="G1247">
        <v>227522.5</v>
      </c>
      <c r="H1247">
        <f>(1/(1-91/360*VLOOKUP($A1247,Tbills!$B$4:$C$974,2,1)/100))^((1)/91)-1</f>
        <v>7.7805618148296674E-6</v>
      </c>
      <c r="I1247">
        <f t="shared" si="57"/>
        <v>6.5165331602892103</v>
      </c>
      <c r="K1247">
        <f t="shared" si="59"/>
        <v>1.7926447109694215</v>
      </c>
      <c r="N1247">
        <f t="shared" si="58"/>
        <v>1.7808826394823409</v>
      </c>
    </row>
    <row r="1248" spans="1:14" x14ac:dyDescent="0.25">
      <c r="A1248" s="1">
        <v>39875</v>
      </c>
      <c r="B1248" s="11">
        <v>50.93</v>
      </c>
      <c r="C1248" s="11">
        <v>48.51</v>
      </c>
      <c r="D1248">
        <v>187165.25</v>
      </c>
      <c r="E1248">
        <v>167696.43</v>
      </c>
      <c r="F1248">
        <v>254194.53</v>
      </c>
      <c r="G1248">
        <v>227783.1</v>
      </c>
      <c r="H1248">
        <f>(1/(1-91/360*VLOOKUP($A1248,Tbills!$B$4:$C$974,2,1)/100))^((1)/91)-1</f>
        <v>7.7805618148296674E-6</v>
      </c>
      <c r="I1248">
        <f t="shared" si="57"/>
        <v>6.4841557006626642</v>
      </c>
      <c r="K1248">
        <f t="shared" si="59"/>
        <v>1.7748413517583934</v>
      </c>
      <c r="N1248">
        <f t="shared" si="58"/>
        <v>1.7632267208126002</v>
      </c>
    </row>
    <row r="1249" spans="1:14" x14ac:dyDescent="0.25">
      <c r="A1249" s="1">
        <v>39876</v>
      </c>
      <c r="B1249" s="11">
        <v>47.56</v>
      </c>
      <c r="C1249" s="11">
        <v>44.72</v>
      </c>
      <c r="D1249">
        <v>173050.34</v>
      </c>
      <c r="E1249">
        <v>155048.44</v>
      </c>
      <c r="F1249">
        <v>241252.86</v>
      </c>
      <c r="G1249">
        <v>216184.33</v>
      </c>
      <c r="H1249">
        <f>(1/(1-91/360*VLOOKUP($A1249,Tbills!$B$4:$C$974,2,1)/100))^((1)/91)-1</f>
        <v>7.7805618148296674E-6</v>
      </c>
      <c r="I1249">
        <f t="shared" si="57"/>
        <v>6.7285043701722849</v>
      </c>
      <c r="K1249">
        <f t="shared" si="59"/>
        <v>1.908614430324616</v>
      </c>
      <c r="N1249">
        <f t="shared" si="58"/>
        <v>1.8961573196031158</v>
      </c>
    </row>
    <row r="1250" spans="1:14" x14ac:dyDescent="0.25">
      <c r="A1250" s="1">
        <v>39877</v>
      </c>
      <c r="B1250" s="11">
        <v>50.17</v>
      </c>
      <c r="C1250" s="11">
        <v>46.7</v>
      </c>
      <c r="D1250">
        <v>181054.76</v>
      </c>
      <c r="E1250">
        <v>162218.98000000001</v>
      </c>
      <c r="F1250">
        <v>243637.76000000001</v>
      </c>
      <c r="G1250">
        <v>218319.74</v>
      </c>
      <c r="H1250">
        <f>(1/(1-91/360*VLOOKUP($A1250,Tbills!$B$4:$C$974,2,1)/100))^((1)/91)-1</f>
        <v>7.7805618148296674E-6</v>
      </c>
      <c r="I1250">
        <f t="shared" si="57"/>
        <v>6.5727464024043218</v>
      </c>
      <c r="K1250">
        <f t="shared" si="59"/>
        <v>1.8202617733737629</v>
      </c>
      <c r="N1250">
        <f t="shared" si="58"/>
        <v>1.8084127335309077</v>
      </c>
    </row>
    <row r="1251" spans="1:14" x14ac:dyDescent="0.25">
      <c r="A1251" s="1">
        <v>39878</v>
      </c>
      <c r="B1251" s="11">
        <v>49.33</v>
      </c>
      <c r="C1251" s="11">
        <v>46.48</v>
      </c>
      <c r="D1251">
        <v>179230.14</v>
      </c>
      <c r="E1251">
        <v>160582.92000000001</v>
      </c>
      <c r="F1251">
        <v>244243.8</v>
      </c>
      <c r="G1251">
        <v>218861.11</v>
      </c>
      <c r="H1251">
        <f>(1/(1-91/360*VLOOKUP($A1251,Tbills!$B$4:$C$974,2,1)/100))^((1)/91)-1</f>
        <v>7.7805618148296674E-6</v>
      </c>
      <c r="I1251">
        <f t="shared" si="57"/>
        <v>6.6057191948401091</v>
      </c>
      <c r="K1251">
        <f t="shared" si="59"/>
        <v>1.8385343944863974</v>
      </c>
      <c r="N1251">
        <f t="shared" si="58"/>
        <v>1.8265981367673154</v>
      </c>
    </row>
    <row r="1252" spans="1:14" x14ac:dyDescent="0.25">
      <c r="A1252" s="1">
        <v>39881</v>
      </c>
      <c r="B1252" s="11">
        <v>49.68</v>
      </c>
      <c r="C1252" s="11">
        <v>46.53</v>
      </c>
      <c r="D1252">
        <v>181732.2</v>
      </c>
      <c r="E1252">
        <v>162820.92000000001</v>
      </c>
      <c r="F1252">
        <v>244437.14</v>
      </c>
      <c r="G1252">
        <v>219029.25</v>
      </c>
      <c r="H1252">
        <f>(1/(1-91/360*VLOOKUP($A1252,Tbills!$B$4:$C$974,2,1)/100))^((1)/91)-1</f>
        <v>6.6687119428809893E-6</v>
      </c>
      <c r="I1252">
        <f t="shared" si="57"/>
        <v>6.5591759673324965</v>
      </c>
      <c r="K1252">
        <f t="shared" si="59"/>
        <v>1.8126579470899973</v>
      </c>
      <c r="N1252">
        <f t="shared" si="58"/>
        <v>1.8009835344154246</v>
      </c>
    </row>
    <row r="1253" spans="1:14" x14ac:dyDescent="0.25">
      <c r="A1253" s="1">
        <v>39882</v>
      </c>
      <c r="B1253" s="11">
        <v>44.37</v>
      </c>
      <c r="C1253" s="11">
        <v>42.41</v>
      </c>
      <c r="D1253">
        <v>167847.63</v>
      </c>
      <c r="E1253">
        <v>150380.10999999999</v>
      </c>
      <c r="F1253">
        <v>230727.33</v>
      </c>
      <c r="G1253">
        <v>206743.04000000001</v>
      </c>
      <c r="H1253">
        <f>(1/(1-91/360*VLOOKUP($A1253,Tbills!$B$4:$C$974,2,1)/100))^((1)/91)-1</f>
        <v>6.6687119428809893E-6</v>
      </c>
      <c r="I1253">
        <f t="shared" si="57"/>
        <v>6.8095852669425128</v>
      </c>
      <c r="K1253">
        <f t="shared" si="59"/>
        <v>1.9510685187433396</v>
      </c>
      <c r="N1253">
        <f t="shared" si="58"/>
        <v>1.9385341907749234</v>
      </c>
    </row>
    <row r="1254" spans="1:14" x14ac:dyDescent="0.25">
      <c r="A1254" s="1">
        <v>39883</v>
      </c>
      <c r="B1254" s="11">
        <v>43.61</v>
      </c>
      <c r="C1254" s="11">
        <v>42.5</v>
      </c>
      <c r="D1254">
        <v>167349.04999999999</v>
      </c>
      <c r="E1254">
        <v>149932.42000000001</v>
      </c>
      <c r="F1254">
        <v>229110.46</v>
      </c>
      <c r="G1254">
        <v>205292.87</v>
      </c>
      <c r="H1254">
        <f>(1/(1-91/360*VLOOKUP($A1254,Tbills!$B$4:$C$974,2,1)/100))^((1)/91)-1</f>
        <v>6.6687119428809893E-6</v>
      </c>
      <c r="I1254">
        <f t="shared" si="57"/>
        <v>6.8195440254811555</v>
      </c>
      <c r="K1254">
        <f t="shared" si="59"/>
        <v>1.956785816655348</v>
      </c>
      <c r="N1254">
        <f t="shared" si="58"/>
        <v>1.944246368855624</v>
      </c>
    </row>
    <row r="1255" spans="1:14" x14ac:dyDescent="0.25">
      <c r="A1255" s="1">
        <v>39884</v>
      </c>
      <c r="B1255" s="11">
        <v>41.18</v>
      </c>
      <c r="C1255" s="11">
        <v>40.700000000000003</v>
      </c>
      <c r="D1255">
        <v>164508.31</v>
      </c>
      <c r="E1255">
        <v>147386.32999999999</v>
      </c>
      <c r="F1255">
        <v>227398</v>
      </c>
      <c r="G1255">
        <v>203757.06</v>
      </c>
      <c r="H1255">
        <f>(1/(1-91/360*VLOOKUP($A1255,Tbills!$B$4:$C$974,2,1)/100))^((1)/91)-1</f>
        <v>6.6687119428809893E-6</v>
      </c>
      <c r="I1255">
        <f t="shared" si="57"/>
        <v>6.8772683536331876</v>
      </c>
      <c r="K1255">
        <f t="shared" si="59"/>
        <v>1.9899224539358491</v>
      </c>
      <c r="N1255">
        <f t="shared" si="58"/>
        <v>1.9772028062450393</v>
      </c>
    </row>
    <row r="1256" spans="1:14" x14ac:dyDescent="0.25">
      <c r="A1256" s="1">
        <v>39885</v>
      </c>
      <c r="B1256" s="11">
        <v>42.36</v>
      </c>
      <c r="C1256" s="11">
        <v>41.83</v>
      </c>
      <c r="D1256">
        <v>166810.92000000001</v>
      </c>
      <c r="E1256">
        <v>149448.29999999999</v>
      </c>
      <c r="F1256">
        <v>229617.17</v>
      </c>
      <c r="G1256">
        <v>205744.16</v>
      </c>
      <c r="H1256">
        <f>(1/(1-91/360*VLOOKUP($A1256,Tbills!$B$4:$C$974,2,1)/100))^((1)/91)-1</f>
        <v>6.6687119428809893E-6</v>
      </c>
      <c r="I1256">
        <f t="shared" si="57"/>
        <v>6.8289832939594453</v>
      </c>
      <c r="K1256">
        <f t="shared" si="59"/>
        <v>1.9619915782852917</v>
      </c>
      <c r="N1256">
        <f t="shared" si="58"/>
        <v>1.9494821608014898</v>
      </c>
    </row>
    <row r="1257" spans="1:14" x14ac:dyDescent="0.25">
      <c r="A1257" s="1">
        <v>39888</v>
      </c>
      <c r="B1257" s="11">
        <v>43.74</v>
      </c>
      <c r="C1257" s="11">
        <v>42.24</v>
      </c>
      <c r="D1257">
        <v>172581.55</v>
      </c>
      <c r="E1257">
        <v>154615.29999999999</v>
      </c>
      <c r="F1257">
        <v>232386.34</v>
      </c>
      <c r="G1257">
        <v>208221.31</v>
      </c>
      <c r="H1257">
        <f>(1/(1-91/360*VLOOKUP($A1257,Tbills!$B$4:$C$974,2,1)/100))^((1)/91)-1</f>
        <v>6.946663748896853E-6</v>
      </c>
      <c r="I1257">
        <f t="shared" si="57"/>
        <v>6.7104072523340887</v>
      </c>
      <c r="K1257">
        <f t="shared" si="59"/>
        <v>1.8938933656968833</v>
      </c>
      <c r="N1257">
        <f t="shared" si="58"/>
        <v>1.8819099222287952</v>
      </c>
    </row>
    <row r="1258" spans="1:14" x14ac:dyDescent="0.25">
      <c r="A1258" s="1">
        <v>39889</v>
      </c>
      <c r="B1258" s="11">
        <v>40.799999999999997</v>
      </c>
      <c r="C1258" s="11">
        <v>39.979999999999997</v>
      </c>
      <c r="D1258">
        <v>165144.06</v>
      </c>
      <c r="E1258">
        <v>147951</v>
      </c>
      <c r="F1258">
        <v>230354.03</v>
      </c>
      <c r="G1258">
        <v>206398.89</v>
      </c>
      <c r="H1258">
        <f>(1/(1-91/360*VLOOKUP($A1258,Tbills!$B$4:$C$974,2,1)/100))^((1)/91)-1</f>
        <v>6.946663748896853E-6</v>
      </c>
      <c r="I1258">
        <f t="shared" si="57"/>
        <v>6.8548463686645738</v>
      </c>
      <c r="K1258">
        <f t="shared" si="59"/>
        <v>1.9754328206407599</v>
      </c>
      <c r="N1258">
        <f t="shared" si="58"/>
        <v>1.9629659034529325</v>
      </c>
    </row>
    <row r="1259" spans="1:14" x14ac:dyDescent="0.25">
      <c r="A1259" s="1">
        <v>39890</v>
      </c>
      <c r="B1259" s="11">
        <v>40.06</v>
      </c>
      <c r="C1259" s="11">
        <v>39.9</v>
      </c>
      <c r="D1259">
        <v>163745.68</v>
      </c>
      <c r="E1259">
        <v>146697.18</v>
      </c>
      <c r="F1259">
        <v>232559.47</v>
      </c>
      <c r="G1259">
        <v>208373.55</v>
      </c>
      <c r="H1259">
        <f>(1/(1-91/360*VLOOKUP($A1259,Tbills!$B$4:$C$974,2,1)/100))^((1)/91)-1</f>
        <v>6.946663748896853E-6</v>
      </c>
      <c r="I1259">
        <f t="shared" si="57"/>
        <v>6.8837131109375882</v>
      </c>
      <c r="K1259">
        <f t="shared" si="59"/>
        <v>1.9920809634167591</v>
      </c>
      <c r="N1259">
        <f t="shared" si="58"/>
        <v>1.9795417142322764</v>
      </c>
    </row>
    <row r="1260" spans="1:14" x14ac:dyDescent="0.25">
      <c r="A1260" s="1">
        <v>39891</v>
      </c>
      <c r="B1260" s="11">
        <v>43.68</v>
      </c>
      <c r="C1260" s="11">
        <v>43.15</v>
      </c>
      <c r="D1260">
        <v>174694.84</v>
      </c>
      <c r="E1260">
        <v>156505.34</v>
      </c>
      <c r="F1260">
        <v>241650.93</v>
      </c>
      <c r="G1260">
        <v>216518.06</v>
      </c>
      <c r="H1260">
        <f>(1/(1-91/360*VLOOKUP($A1260,Tbills!$B$4:$C$974,2,1)/100))^((1)/91)-1</f>
        <v>6.946663748896853E-6</v>
      </c>
      <c r="I1260">
        <f t="shared" si="57"/>
        <v>6.6534177216663091</v>
      </c>
      <c r="K1260">
        <f t="shared" si="59"/>
        <v>1.8588040344458743</v>
      </c>
      <c r="N1260">
        <f t="shared" si="58"/>
        <v>1.8471342478683819</v>
      </c>
    </row>
    <row r="1261" spans="1:14" x14ac:dyDescent="0.25">
      <c r="A1261" s="1">
        <v>39892</v>
      </c>
      <c r="B1261" s="11">
        <v>45.89</v>
      </c>
      <c r="C1261" s="11">
        <v>46.28</v>
      </c>
      <c r="D1261">
        <v>187967.35999999999</v>
      </c>
      <c r="E1261">
        <v>168394.82</v>
      </c>
      <c r="F1261">
        <v>252613.34</v>
      </c>
      <c r="G1261">
        <v>226338.82</v>
      </c>
      <c r="H1261">
        <f>(1/(1-91/360*VLOOKUP($A1261,Tbills!$B$4:$C$974,2,1)/100))^((1)/91)-1</f>
        <v>6.946663748896853E-6</v>
      </c>
      <c r="I1261">
        <f t="shared" si="57"/>
        <v>6.400525959517041</v>
      </c>
      <c r="K1261">
        <f t="shared" si="59"/>
        <v>1.7175134342161309</v>
      </c>
      <c r="N1261">
        <f t="shared" si="58"/>
        <v>1.706758909667297</v>
      </c>
    </row>
    <row r="1262" spans="1:14" x14ac:dyDescent="0.25">
      <c r="A1262" s="1">
        <v>39895</v>
      </c>
      <c r="B1262" s="11">
        <v>43.23</v>
      </c>
      <c r="C1262" s="11">
        <v>42.33</v>
      </c>
      <c r="D1262">
        <v>173695.81</v>
      </c>
      <c r="E1262">
        <v>155605.82</v>
      </c>
      <c r="F1262">
        <v>243049.41</v>
      </c>
      <c r="G1262">
        <v>217764.93</v>
      </c>
      <c r="H1262">
        <f>(1/(1-91/360*VLOOKUP($A1262,Tbills!$B$4:$C$974,2,1)/100))^((1)/91)-1</f>
        <v>6.2517975603082476E-6</v>
      </c>
      <c r="I1262">
        <f t="shared" si="57"/>
        <v>6.6430560537974488</v>
      </c>
      <c r="K1262">
        <f t="shared" si="59"/>
        <v>1.8476944017859294</v>
      </c>
      <c r="N1262">
        <f t="shared" si="58"/>
        <v>1.8362158158933282</v>
      </c>
    </row>
    <row r="1263" spans="1:14" x14ac:dyDescent="0.25">
      <c r="A1263" s="1">
        <v>39896</v>
      </c>
      <c r="B1263" s="11">
        <v>42.93</v>
      </c>
      <c r="C1263" s="11">
        <v>43.64</v>
      </c>
      <c r="D1263">
        <v>176194.2</v>
      </c>
      <c r="E1263">
        <v>157843.04</v>
      </c>
      <c r="F1263">
        <v>245659.65</v>
      </c>
      <c r="G1263">
        <v>220102.26</v>
      </c>
      <c r="H1263">
        <f>(1/(1-91/360*VLOOKUP($A1263,Tbills!$B$4:$C$974,2,1)/100))^((1)/91)-1</f>
        <v>6.2517975603082476E-6</v>
      </c>
      <c r="I1263">
        <f t="shared" si="57"/>
        <v>6.595129183219381</v>
      </c>
      <c r="K1263">
        <f t="shared" si="59"/>
        <v>1.8210443875955704</v>
      </c>
      <c r="N1263">
        <f t="shared" si="58"/>
        <v>1.8097600308045363</v>
      </c>
    </row>
    <row r="1264" spans="1:14" x14ac:dyDescent="0.25">
      <c r="A1264" s="1">
        <v>39897</v>
      </c>
      <c r="B1264" s="11">
        <v>42.25</v>
      </c>
      <c r="C1264" s="11">
        <v>41.9</v>
      </c>
      <c r="D1264">
        <v>171616.06</v>
      </c>
      <c r="E1264">
        <v>153740.74</v>
      </c>
      <c r="F1264">
        <v>244555.26</v>
      </c>
      <c r="G1264">
        <v>219111.39</v>
      </c>
      <c r="H1264">
        <f>(1/(1-91/360*VLOOKUP($A1264,Tbills!$B$4:$C$974,2,1)/100))^((1)/91)-1</f>
        <v>6.2517975603082476E-6</v>
      </c>
      <c r="I1264">
        <f t="shared" si="57"/>
        <v>6.6806581538937779</v>
      </c>
      <c r="K1264">
        <f t="shared" si="59"/>
        <v>1.8682858426079139</v>
      </c>
      <c r="N1264">
        <f t="shared" si="58"/>
        <v>1.8567381607130156</v>
      </c>
    </row>
    <row r="1265" spans="1:14" x14ac:dyDescent="0.25">
      <c r="A1265" s="1">
        <v>39898</v>
      </c>
      <c r="B1265" s="11">
        <v>40.36</v>
      </c>
      <c r="C1265" s="11">
        <v>40.68</v>
      </c>
      <c r="D1265">
        <v>166731.79999999999</v>
      </c>
      <c r="E1265">
        <v>149364.26</v>
      </c>
      <c r="F1265">
        <v>241335.15</v>
      </c>
      <c r="G1265">
        <v>216224.93</v>
      </c>
      <c r="H1265">
        <f>(1/(1-91/360*VLOOKUP($A1265,Tbills!$B$4:$C$974,2,1)/100))^((1)/91)-1</f>
        <v>6.2517975603082476E-6</v>
      </c>
      <c r="I1265">
        <f t="shared" si="57"/>
        <v>6.7755696942260428</v>
      </c>
      <c r="K1265">
        <f t="shared" si="59"/>
        <v>1.921380142063412</v>
      </c>
      <c r="N1265">
        <f t="shared" si="58"/>
        <v>1.9095345393437531</v>
      </c>
    </row>
    <row r="1266" spans="1:14" x14ac:dyDescent="0.25">
      <c r="A1266" s="1">
        <v>39899</v>
      </c>
      <c r="B1266" s="11">
        <v>41.04</v>
      </c>
      <c r="C1266" s="11">
        <v>42.09</v>
      </c>
      <c r="D1266">
        <v>172297.33</v>
      </c>
      <c r="E1266">
        <v>154349.13</v>
      </c>
      <c r="F1266">
        <v>248070.74</v>
      </c>
      <c r="G1266">
        <v>222258.35</v>
      </c>
      <c r="H1266">
        <f>(1/(1-91/360*VLOOKUP($A1266,Tbills!$B$4:$C$974,2,1)/100))^((1)/91)-1</f>
        <v>6.2517975603082476E-6</v>
      </c>
      <c r="I1266">
        <f t="shared" si="57"/>
        <v>6.6623326456684273</v>
      </c>
      <c r="K1266">
        <f t="shared" si="59"/>
        <v>1.8571696636861506</v>
      </c>
      <c r="N1266">
        <f t="shared" si="58"/>
        <v>1.8457491675090734</v>
      </c>
    </row>
    <row r="1267" spans="1:14" x14ac:dyDescent="0.25">
      <c r="A1267" s="1">
        <v>39902</v>
      </c>
      <c r="B1267" s="11">
        <v>45.54</v>
      </c>
      <c r="C1267" s="11">
        <v>44.99</v>
      </c>
      <c r="D1267">
        <v>184496.71</v>
      </c>
      <c r="E1267">
        <v>165274.81</v>
      </c>
      <c r="F1267">
        <v>256299.63</v>
      </c>
      <c r="G1267">
        <v>229626.83</v>
      </c>
      <c r="H1267">
        <f>(1/(1-91/360*VLOOKUP($A1267,Tbills!$B$4:$C$974,2,1)/100))^((1)/91)-1</f>
        <v>5.4180167654571676E-6</v>
      </c>
      <c r="I1267">
        <f t="shared" si="57"/>
        <v>6.426032594466677</v>
      </c>
      <c r="K1267">
        <f t="shared" si="59"/>
        <v>1.7254678693372127</v>
      </c>
      <c r="N1267">
        <f t="shared" si="58"/>
        <v>1.71493876080167</v>
      </c>
    </row>
    <row r="1268" spans="1:14" x14ac:dyDescent="0.25">
      <c r="A1268" s="1">
        <v>39903</v>
      </c>
      <c r="B1268" s="11">
        <v>44.14</v>
      </c>
      <c r="C1268" s="11">
        <v>44.59</v>
      </c>
      <c r="D1268">
        <v>181515.55</v>
      </c>
      <c r="E1268">
        <v>162603.35</v>
      </c>
      <c r="F1268">
        <v>255095.22</v>
      </c>
      <c r="G1268">
        <v>228546.52</v>
      </c>
      <c r="H1268">
        <f>(1/(1-91/360*VLOOKUP($A1268,Tbills!$B$4:$C$974,2,1)/100))^((1)/91)-1</f>
        <v>5.4180167654571676E-6</v>
      </c>
      <c r="I1268">
        <f t="shared" si="57"/>
        <v>6.4777983682158498</v>
      </c>
      <c r="K1268">
        <f t="shared" si="59"/>
        <v>1.7532762299520408</v>
      </c>
      <c r="N1268">
        <f t="shared" si="58"/>
        <v>1.7426035820854979</v>
      </c>
    </row>
    <row r="1269" spans="1:14" x14ac:dyDescent="0.25">
      <c r="A1269" s="1">
        <v>39904</v>
      </c>
      <c r="B1269" s="11">
        <v>42.28</v>
      </c>
      <c r="C1269" s="11">
        <v>43.03</v>
      </c>
      <c r="D1269">
        <v>177305.98</v>
      </c>
      <c r="E1269">
        <v>158831.5</v>
      </c>
      <c r="F1269">
        <v>252122.9</v>
      </c>
      <c r="G1269">
        <v>225882.31</v>
      </c>
      <c r="H1269">
        <f>(1/(1-91/360*VLOOKUP($A1269,Tbills!$B$4:$C$974,2,1)/100))^((1)/91)-1</f>
        <v>5.4180167654571676E-6</v>
      </c>
      <c r="I1269">
        <f t="shared" si="57"/>
        <v>6.5527593635319548</v>
      </c>
      <c r="K1269">
        <f t="shared" si="59"/>
        <v>1.7938627790123265</v>
      </c>
      <c r="N1269">
        <f t="shared" si="58"/>
        <v>1.7829698282544217</v>
      </c>
    </row>
    <row r="1270" spans="1:14" x14ac:dyDescent="0.25">
      <c r="A1270" s="1">
        <v>39905</v>
      </c>
      <c r="B1270" s="11">
        <v>42.04</v>
      </c>
      <c r="C1270" s="11">
        <v>42.24</v>
      </c>
      <c r="D1270">
        <v>174330.17</v>
      </c>
      <c r="E1270">
        <v>156164.89000000001</v>
      </c>
      <c r="F1270">
        <v>253081.35</v>
      </c>
      <c r="G1270">
        <v>226739.79</v>
      </c>
      <c r="H1270">
        <f>(1/(1-91/360*VLOOKUP($A1270,Tbills!$B$4:$C$974,2,1)/100))^((1)/91)-1</f>
        <v>5.4180167654571676E-6</v>
      </c>
      <c r="I1270">
        <f t="shared" si="57"/>
        <v>6.6075942704119797</v>
      </c>
      <c r="K1270">
        <f t="shared" si="59"/>
        <v>1.8238948525913592</v>
      </c>
      <c r="N1270">
        <f t="shared" si="58"/>
        <v>1.8128467431253104</v>
      </c>
    </row>
    <row r="1271" spans="1:14" x14ac:dyDescent="0.25">
      <c r="A1271" s="1">
        <v>39906</v>
      </c>
      <c r="B1271" s="11">
        <v>39.700000000000003</v>
      </c>
      <c r="C1271" s="11">
        <v>41.07</v>
      </c>
      <c r="D1271">
        <v>170643.01</v>
      </c>
      <c r="E1271">
        <v>152861.09</v>
      </c>
      <c r="F1271">
        <v>251451.85</v>
      </c>
      <c r="G1271">
        <v>225278.67</v>
      </c>
      <c r="H1271">
        <f>(1/(1-91/360*VLOOKUP($A1271,Tbills!$B$4:$C$974,2,1)/100))^((1)/91)-1</f>
        <v>5.4180167654571676E-6</v>
      </c>
      <c r="I1271">
        <f t="shared" si="57"/>
        <v>6.6773150884746784</v>
      </c>
      <c r="K1271">
        <f t="shared" si="59"/>
        <v>1.8623941412830265</v>
      </c>
      <c r="N1271">
        <f t="shared" si="58"/>
        <v>1.8511406062470566</v>
      </c>
    </row>
    <row r="1272" spans="1:14" x14ac:dyDescent="0.25">
      <c r="A1272" s="1">
        <v>39909</v>
      </c>
      <c r="B1272" s="11">
        <v>40.93</v>
      </c>
      <c r="C1272" s="11">
        <v>41.17</v>
      </c>
      <c r="D1272">
        <v>171946.68</v>
      </c>
      <c r="E1272">
        <v>154026.42000000001</v>
      </c>
      <c r="F1272">
        <v>253683.36</v>
      </c>
      <c r="G1272">
        <v>227274.23999999999</v>
      </c>
      <c r="H1272">
        <f>(1/(1-91/360*VLOOKUP($A1272,Tbills!$B$4:$C$974,2,1)/100))^((1)/91)-1</f>
        <v>5.5569757899665007E-6</v>
      </c>
      <c r="I1272">
        <f t="shared" si="57"/>
        <v>6.651343596559669</v>
      </c>
      <c r="K1272">
        <f t="shared" si="59"/>
        <v>1.8479380298855204</v>
      </c>
      <c r="N1272">
        <f t="shared" si="58"/>
        <v>1.8368545447626701</v>
      </c>
    </row>
    <row r="1273" spans="1:14" x14ac:dyDescent="0.25">
      <c r="A1273" s="1">
        <v>39910</v>
      </c>
      <c r="B1273" s="11">
        <v>40.39</v>
      </c>
      <c r="C1273" s="11">
        <v>41.67</v>
      </c>
      <c r="D1273">
        <v>172528.06</v>
      </c>
      <c r="E1273">
        <v>154546.35999999999</v>
      </c>
      <c r="F1273">
        <v>255707.14</v>
      </c>
      <c r="G1273">
        <v>229086.07</v>
      </c>
      <c r="H1273">
        <f>(1/(1-91/360*VLOOKUP($A1273,Tbills!$B$4:$C$974,2,1)/100))^((1)/91)-1</f>
        <v>5.5569757899665007E-6</v>
      </c>
      <c r="I1273">
        <f t="shared" si="57"/>
        <v>6.6399444521385487</v>
      </c>
      <c r="K1273">
        <f t="shared" si="59"/>
        <v>1.8416142514831901</v>
      </c>
      <c r="N1273">
        <f t="shared" si="58"/>
        <v>1.8305964219686761</v>
      </c>
    </row>
    <row r="1274" spans="1:14" x14ac:dyDescent="0.25">
      <c r="A1274" s="1">
        <v>39911</v>
      </c>
      <c r="B1274" s="11">
        <v>38.85</v>
      </c>
      <c r="C1274" s="11">
        <v>40.200000000000003</v>
      </c>
      <c r="D1274">
        <v>168727.75</v>
      </c>
      <c r="E1274">
        <v>151141.28</v>
      </c>
      <c r="F1274">
        <v>254415.01</v>
      </c>
      <c r="G1274">
        <v>227927.19</v>
      </c>
      <c r="H1274">
        <f>(1/(1-91/360*VLOOKUP($A1274,Tbills!$B$4:$C$974,2,1)/100))^((1)/91)-1</f>
        <v>5.5569757899665007E-6</v>
      </c>
      <c r="I1274">
        <f t="shared" si="57"/>
        <v>6.7129178176638824</v>
      </c>
      <c r="K1274">
        <f t="shared" si="59"/>
        <v>1.8821023985863201</v>
      </c>
      <c r="N1274">
        <f t="shared" si="58"/>
        <v>1.8708706776771753</v>
      </c>
    </row>
    <row r="1275" spans="1:14" x14ac:dyDescent="0.25">
      <c r="A1275" s="1">
        <v>39912</v>
      </c>
      <c r="B1275" s="11">
        <v>36.53</v>
      </c>
      <c r="C1275" s="11">
        <v>38.53</v>
      </c>
      <c r="D1275">
        <v>161585.75</v>
      </c>
      <c r="E1275">
        <v>144742.85</v>
      </c>
      <c r="F1275">
        <v>248162.16</v>
      </c>
      <c r="G1275">
        <v>222324.08</v>
      </c>
      <c r="H1275">
        <f>(1/(1-91/360*VLOOKUP($A1275,Tbills!$B$4:$C$974,2,1)/100))^((1)/91)-1</f>
        <v>5.5569757899665007E-6</v>
      </c>
      <c r="I1275">
        <f t="shared" si="57"/>
        <v>6.8548320653061463</v>
      </c>
      <c r="K1275">
        <f t="shared" si="59"/>
        <v>1.9616881384181624</v>
      </c>
      <c r="N1275">
        <f t="shared" si="58"/>
        <v>1.9500110138126079</v>
      </c>
    </row>
    <row r="1276" spans="1:14" x14ac:dyDescent="0.25">
      <c r="A1276" s="1">
        <v>39916</v>
      </c>
      <c r="B1276" s="11">
        <v>37.81</v>
      </c>
      <c r="C1276" s="11">
        <v>38.549999999999997</v>
      </c>
      <c r="D1276">
        <v>160326.45000000001</v>
      </c>
      <c r="E1276">
        <v>143611.6</v>
      </c>
      <c r="F1276">
        <v>248336.71</v>
      </c>
      <c r="G1276">
        <v>222475.51</v>
      </c>
      <c r="H1276">
        <f>(1/(1-91/360*VLOOKUP($A1276,Tbills!$B$4:$C$974,2,1)/100))^((1)/91)-1</f>
        <v>5.0011503509583832E-6</v>
      </c>
      <c r="I1276">
        <f t="shared" si="57"/>
        <v>6.8809029109295663</v>
      </c>
      <c r="K1276">
        <f t="shared" si="59"/>
        <v>1.976651582385877</v>
      </c>
      <c r="N1276">
        <f t="shared" si="58"/>
        <v>1.9650044355362619</v>
      </c>
    </row>
    <row r="1277" spans="1:14" x14ac:dyDescent="0.25">
      <c r="A1277" s="1">
        <v>39917</v>
      </c>
      <c r="B1277" s="11">
        <v>37.67</v>
      </c>
      <c r="C1277" s="11">
        <v>38.69</v>
      </c>
      <c r="D1277">
        <v>160113.95000000001</v>
      </c>
      <c r="E1277">
        <v>143420.54</v>
      </c>
      <c r="F1277">
        <v>249048.47</v>
      </c>
      <c r="G1277">
        <v>223112.03</v>
      </c>
      <c r="H1277">
        <f>(1/(1-91/360*VLOOKUP($A1277,Tbills!$B$4:$C$974,2,1)/100))^((1)/91)-1</f>
        <v>5.0011503509583832E-6</v>
      </c>
      <c r="I1277">
        <f t="shared" si="57"/>
        <v>6.8853008555153714</v>
      </c>
      <c r="K1277">
        <f t="shared" si="59"/>
        <v>1.9791891219354387</v>
      </c>
      <c r="N1277">
        <f t="shared" si="58"/>
        <v>1.9675557309170035</v>
      </c>
    </row>
    <row r="1278" spans="1:14" x14ac:dyDescent="0.25">
      <c r="A1278" s="1">
        <v>39918</v>
      </c>
      <c r="B1278" s="11">
        <v>36.17</v>
      </c>
      <c r="C1278" s="11">
        <v>37.97</v>
      </c>
      <c r="D1278">
        <v>156880.13</v>
      </c>
      <c r="E1278">
        <v>140523.16</v>
      </c>
      <c r="F1278">
        <v>247012.73</v>
      </c>
      <c r="G1278">
        <v>221287.18</v>
      </c>
      <c r="H1278">
        <f>(1/(1-91/360*VLOOKUP($A1278,Tbills!$B$4:$C$974,2,1)/100))^((1)/91)-1</f>
        <v>5.0011503509583832E-6</v>
      </c>
      <c r="I1278">
        <f t="shared" si="57"/>
        <v>6.954668220848224</v>
      </c>
      <c r="K1278">
        <f t="shared" si="59"/>
        <v>2.0190786327807464</v>
      </c>
      <c r="N1278">
        <f t="shared" si="58"/>
        <v>2.007240063867588</v>
      </c>
    </row>
    <row r="1279" spans="1:14" x14ac:dyDescent="0.25">
      <c r="A1279" s="1">
        <v>39919</v>
      </c>
      <c r="B1279" s="11">
        <v>35.79</v>
      </c>
      <c r="C1279" s="11">
        <v>36.96</v>
      </c>
      <c r="D1279">
        <v>151042.39000000001</v>
      </c>
      <c r="E1279">
        <v>135293.38</v>
      </c>
      <c r="F1279">
        <v>240707.91</v>
      </c>
      <c r="G1279">
        <v>215637.88</v>
      </c>
      <c r="H1279">
        <f>(1/(1-91/360*VLOOKUP($A1279,Tbills!$B$4:$C$974,2,1)/100))^((1)/91)-1</f>
        <v>5.0011503509583832E-6</v>
      </c>
      <c r="I1279">
        <f t="shared" si="57"/>
        <v>7.0838980409847609</v>
      </c>
      <c r="K1279">
        <f t="shared" si="59"/>
        <v>2.0941241309803695</v>
      </c>
      <c r="N1279">
        <f t="shared" si="58"/>
        <v>2.0818759198286214</v>
      </c>
    </row>
    <row r="1280" spans="1:14" x14ac:dyDescent="0.25">
      <c r="A1280" s="1">
        <v>39920</v>
      </c>
      <c r="B1280" s="11">
        <v>33.94</v>
      </c>
      <c r="C1280" s="11">
        <v>36.590000000000003</v>
      </c>
      <c r="D1280">
        <v>147978.79999999999</v>
      </c>
      <c r="E1280">
        <v>132548.54999999999</v>
      </c>
      <c r="F1280">
        <v>236057.75</v>
      </c>
      <c r="G1280">
        <v>211470.96</v>
      </c>
      <c r="H1280">
        <f>(1/(1-91/360*VLOOKUP($A1280,Tbills!$B$4:$C$974,2,1)/100))^((1)/91)-1</f>
        <v>5.0011503509583832E-6</v>
      </c>
      <c r="I1280">
        <f t="shared" si="57"/>
        <v>7.1555708021753572</v>
      </c>
      <c r="K1280">
        <f t="shared" si="59"/>
        <v>2.1365101756186338</v>
      </c>
      <c r="N1280">
        <f t="shared" si="58"/>
        <v>2.1240450462018905</v>
      </c>
    </row>
    <row r="1281" spans="1:14" x14ac:dyDescent="0.25">
      <c r="A1281" s="1">
        <v>39923</v>
      </c>
      <c r="B1281" s="11">
        <v>39.18</v>
      </c>
      <c r="C1281" s="11">
        <v>39.409999999999997</v>
      </c>
      <c r="D1281">
        <v>159413.14000000001</v>
      </c>
      <c r="E1281">
        <v>142788.6</v>
      </c>
      <c r="F1281">
        <v>244060.49</v>
      </c>
      <c r="G1281">
        <v>218636.99</v>
      </c>
      <c r="H1281">
        <f>(1/(1-91/360*VLOOKUP($A1281,Tbills!$B$4:$C$974,2,1)/100))^((1)/91)-1</f>
        <v>3.7506470229597966E-6</v>
      </c>
      <c r="I1281">
        <f t="shared" si="57"/>
        <v>6.8786315467347396</v>
      </c>
      <c r="K1281">
        <f t="shared" si="59"/>
        <v>1.9711784416971967</v>
      </c>
      <c r="N1281">
        <f t="shared" si="58"/>
        <v>1.959763695507813</v>
      </c>
    </row>
    <row r="1282" spans="1:14" x14ac:dyDescent="0.25">
      <c r="A1282" s="1">
        <v>39924</v>
      </c>
      <c r="B1282" s="11">
        <v>37.14</v>
      </c>
      <c r="C1282" s="11">
        <v>37.78</v>
      </c>
      <c r="D1282">
        <v>153136.23000000001</v>
      </c>
      <c r="E1282">
        <v>137165.75</v>
      </c>
      <c r="F1282">
        <v>239566.81</v>
      </c>
      <c r="G1282">
        <v>214610.59</v>
      </c>
      <c r="H1282">
        <f>(1/(1-91/360*VLOOKUP($A1282,Tbills!$B$4:$C$974,2,1)/100))^((1)/91)-1</f>
        <v>3.7506470229597966E-6</v>
      </c>
      <c r="I1282">
        <f t="shared" si="57"/>
        <v>7.0138852680057342</v>
      </c>
      <c r="K1282">
        <f t="shared" si="59"/>
        <v>2.0487057463723741</v>
      </c>
      <c r="N1282">
        <f t="shared" si="58"/>
        <v>2.0368692253584437</v>
      </c>
    </row>
    <row r="1283" spans="1:14" x14ac:dyDescent="0.25">
      <c r="A1283" s="1">
        <v>39925</v>
      </c>
      <c r="B1283" s="11">
        <v>38.1</v>
      </c>
      <c r="C1283" s="11">
        <v>38.5</v>
      </c>
      <c r="D1283">
        <v>155240.66</v>
      </c>
      <c r="E1283">
        <v>139050.19</v>
      </c>
      <c r="F1283">
        <v>242079.52</v>
      </c>
      <c r="G1283">
        <v>216860.74</v>
      </c>
      <c r="H1283">
        <f>(1/(1-91/360*VLOOKUP($A1283,Tbills!$B$4:$C$974,2,1)/100))^((1)/91)-1</f>
        <v>3.7506470229597966E-6</v>
      </c>
      <c r="I1283">
        <f t="shared" si="57"/>
        <v>6.9655241354666799</v>
      </c>
      <c r="K1283">
        <f t="shared" si="59"/>
        <v>2.0204656683117266</v>
      </c>
      <c r="N1283">
        <f t="shared" si="58"/>
        <v>2.0088191039630248</v>
      </c>
    </row>
    <row r="1284" spans="1:14" x14ac:dyDescent="0.25">
      <c r="A1284" s="1">
        <v>39926</v>
      </c>
      <c r="B1284" s="11">
        <v>37.15</v>
      </c>
      <c r="C1284" s="11">
        <v>37.979999999999997</v>
      </c>
      <c r="D1284">
        <v>152610.32</v>
      </c>
      <c r="E1284">
        <v>136693.65</v>
      </c>
      <c r="F1284">
        <v>238399.8</v>
      </c>
      <c r="G1284">
        <v>213563.55</v>
      </c>
      <c r="H1284">
        <f>(1/(1-91/360*VLOOKUP($A1284,Tbills!$B$4:$C$974,2,1)/100))^((1)/91)-1</f>
        <v>3.7506470229597966E-6</v>
      </c>
      <c r="I1284">
        <f t="shared" si="57"/>
        <v>7.0243650869219145</v>
      </c>
      <c r="K1284">
        <f t="shared" si="59"/>
        <v>2.0546116212513792</v>
      </c>
      <c r="N1284">
        <f t="shared" si="58"/>
        <v>2.0427954806462232</v>
      </c>
    </row>
    <row r="1285" spans="1:14" x14ac:dyDescent="0.25">
      <c r="A1285" s="1">
        <v>39927</v>
      </c>
      <c r="B1285" s="11">
        <v>36.82</v>
      </c>
      <c r="C1285" s="11">
        <v>37.81</v>
      </c>
      <c r="D1285">
        <v>152894.34</v>
      </c>
      <c r="E1285">
        <v>136947.54</v>
      </c>
      <c r="F1285">
        <v>240058.81</v>
      </c>
      <c r="G1285">
        <v>215048.93</v>
      </c>
      <c r="H1285">
        <f>(1/(1-91/360*VLOOKUP($A1285,Tbills!$B$4:$C$974,2,1)/100))^((1)/91)-1</f>
        <v>3.7506470229597966E-6</v>
      </c>
      <c r="I1285">
        <f t="shared" si="57"/>
        <v>7.0176590258703717</v>
      </c>
      <c r="K1285">
        <f t="shared" si="59"/>
        <v>2.0506999410552322</v>
      </c>
      <c r="N1285">
        <f t="shared" si="58"/>
        <v>2.0389334962955097</v>
      </c>
    </row>
    <row r="1286" spans="1:14" x14ac:dyDescent="0.25">
      <c r="A1286" s="1">
        <v>39930</v>
      </c>
      <c r="B1286" s="11">
        <v>38.32</v>
      </c>
      <c r="C1286" s="11">
        <v>38.630000000000003</v>
      </c>
      <c r="D1286">
        <v>156549.13</v>
      </c>
      <c r="E1286">
        <v>140219.6</v>
      </c>
      <c r="F1286">
        <v>244611.68</v>
      </c>
      <c r="G1286">
        <v>219125.05</v>
      </c>
      <c r="H1286">
        <f>(1/(1-91/360*VLOOKUP($A1286,Tbills!$B$4:$C$974,2,1)/100))^((1)/91)-1</f>
        <v>3.7506470229597966E-6</v>
      </c>
      <c r="I1286">
        <f t="shared" si="57"/>
        <v>6.9332818747638019</v>
      </c>
      <c r="K1286">
        <f t="shared" si="59"/>
        <v>2.00142330327555</v>
      </c>
      <c r="N1286">
        <f t="shared" si="58"/>
        <v>1.9900192368260203</v>
      </c>
    </row>
    <row r="1287" spans="1:14" x14ac:dyDescent="0.25">
      <c r="A1287" s="1">
        <v>39931</v>
      </c>
      <c r="B1287" s="11">
        <v>37.950000000000003</v>
      </c>
      <c r="C1287" s="11">
        <v>38.4</v>
      </c>
      <c r="D1287">
        <v>154686.13</v>
      </c>
      <c r="E1287">
        <v>138550.41</v>
      </c>
      <c r="F1287">
        <v>242149.93</v>
      </c>
      <c r="G1287">
        <v>216918.98</v>
      </c>
      <c r="H1287">
        <f>(1/(1-91/360*VLOOKUP($A1287,Tbills!$B$4:$C$974,2,1)/100))^((1)/91)-1</f>
        <v>3.7506470229597966E-6</v>
      </c>
      <c r="I1287">
        <f t="shared" si="57"/>
        <v>6.9743676317605319</v>
      </c>
      <c r="K1287">
        <f t="shared" si="59"/>
        <v>2.0251541463224219</v>
      </c>
      <c r="N1287">
        <f t="shared" si="58"/>
        <v>2.0136417242907454</v>
      </c>
    </row>
    <row r="1288" spans="1:14" x14ac:dyDescent="0.25">
      <c r="A1288" s="1">
        <v>39932</v>
      </c>
      <c r="B1288" s="11">
        <v>36.08</v>
      </c>
      <c r="C1288" s="11">
        <v>36.49</v>
      </c>
      <c r="D1288">
        <v>148082.76999999999</v>
      </c>
      <c r="E1288">
        <v>132635.35</v>
      </c>
      <c r="F1288">
        <v>236476.46</v>
      </c>
      <c r="G1288">
        <v>211835.84</v>
      </c>
      <c r="H1288">
        <f>(1/(1-91/360*VLOOKUP($A1288,Tbills!$B$4:$C$974,2,1)/100))^((1)/91)-1</f>
        <v>3.7506470229597966E-6</v>
      </c>
      <c r="I1288">
        <f t="shared" ref="I1288:I1351" si="60">I1287*(1-IF($A1288&lt;=I1283,I$1,I$1+IF(AND(WEEKDAY($A1288)&lt;&gt;1,WEEKDAY($A1288)&lt;&gt;7),J$1,0)))^($A1288-$A1287)*(1-0.5*(E1288/E1287-1))</f>
        <v>7.1230587422705689</v>
      </c>
      <c r="K1288">
        <f t="shared" si="59"/>
        <v>2.1115146412272732</v>
      </c>
      <c r="N1288">
        <f t="shared" ref="N1288:N1351" si="61">N1287*(1-N$1+H1287)^($A1288-$A1287)*(2-E1288/E1287)</f>
        <v>2.0995392926154866</v>
      </c>
    </row>
    <row r="1289" spans="1:14" x14ac:dyDescent="0.25">
      <c r="A1289" s="1">
        <v>39933</v>
      </c>
      <c r="B1289" s="11">
        <v>36.5</v>
      </c>
      <c r="C1289" s="11">
        <v>36.729999999999997</v>
      </c>
      <c r="D1289">
        <v>149752.09</v>
      </c>
      <c r="E1289">
        <v>134130.04</v>
      </c>
      <c r="F1289">
        <v>236752.49</v>
      </c>
      <c r="G1289">
        <v>212082.31</v>
      </c>
      <c r="H1289">
        <f>(1/(1-91/360*VLOOKUP($A1289,Tbills!$B$4:$C$974,2,1)/100))^((1)/91)-1</f>
        <v>3.7506470229597966E-6</v>
      </c>
      <c r="I1289">
        <f t="shared" si="60"/>
        <v>7.0827389205173823</v>
      </c>
      <c r="K1289">
        <f t="shared" ref="K1289:K1352" si="62">K1288*(1-IF($A1289&lt;=L$3,K$1,K$1+IF(AND(WEEKDAY($A1289)&lt;&gt;1,WEEKDAY($A1289)&lt;&gt;7),L$1,0)))^($A1289-$A1288)*(2-$E1289/$E1288)</f>
        <v>2.0876223924110024</v>
      </c>
      <c r="N1289">
        <f t="shared" si="61"/>
        <v>2.075810239062847</v>
      </c>
    </row>
    <row r="1290" spans="1:14" x14ac:dyDescent="0.25">
      <c r="A1290" s="1">
        <v>39934</v>
      </c>
      <c r="B1290" s="11">
        <v>35.299999999999997</v>
      </c>
      <c r="C1290" s="11">
        <v>35.840000000000003</v>
      </c>
      <c r="D1290">
        <v>147614.15</v>
      </c>
      <c r="E1290">
        <v>132214.62</v>
      </c>
      <c r="F1290">
        <v>232832.23</v>
      </c>
      <c r="G1290">
        <v>208569.75</v>
      </c>
      <c r="H1290">
        <f>(1/(1-91/360*VLOOKUP($A1290,Tbills!$B$4:$C$974,2,1)/100))^((1)/91)-1</f>
        <v>3.7506470229597966E-6</v>
      </c>
      <c r="I1290">
        <f t="shared" si="60"/>
        <v>7.1331251509638163</v>
      </c>
      <c r="K1290">
        <f t="shared" si="62"/>
        <v>2.1173356896539457</v>
      </c>
      <c r="N1290">
        <f t="shared" si="61"/>
        <v>2.1053834990708364</v>
      </c>
    </row>
    <row r="1291" spans="1:14" x14ac:dyDescent="0.25">
      <c r="A1291" s="1">
        <v>39937</v>
      </c>
      <c r="B1291" s="11">
        <v>34.53</v>
      </c>
      <c r="C1291" s="11">
        <v>34.799999999999997</v>
      </c>
      <c r="D1291">
        <v>140812.94</v>
      </c>
      <c r="E1291">
        <v>126121.45</v>
      </c>
      <c r="F1291">
        <v>224191.84</v>
      </c>
      <c r="G1291">
        <v>200827.4</v>
      </c>
      <c r="H1291">
        <f>(1/(1-91/360*VLOOKUP($A1291,Tbills!$B$4:$C$974,2,1)/100))^((1)/91)-1</f>
        <v>5.4180167654571676E-6</v>
      </c>
      <c r="I1291">
        <f t="shared" si="60"/>
        <v>7.2969219958911617</v>
      </c>
      <c r="K1291">
        <f t="shared" si="62"/>
        <v>2.2146045868327509</v>
      </c>
      <c r="N1291">
        <f t="shared" si="61"/>
        <v>2.2021914525014052</v>
      </c>
    </row>
    <row r="1292" spans="1:14" x14ac:dyDescent="0.25">
      <c r="A1292" s="1">
        <v>39938</v>
      </c>
      <c r="B1292" s="11">
        <v>33.36</v>
      </c>
      <c r="C1292" s="11">
        <v>34.18</v>
      </c>
      <c r="D1292">
        <v>140570.73000000001</v>
      </c>
      <c r="E1292">
        <v>125903.82</v>
      </c>
      <c r="F1292">
        <v>225435.79</v>
      </c>
      <c r="G1292">
        <v>201940.63</v>
      </c>
      <c r="H1292">
        <f>(1/(1-91/360*VLOOKUP($A1292,Tbills!$B$4:$C$974,2,1)/100))^((1)/91)-1</f>
        <v>5.4180167654571676E-6</v>
      </c>
      <c r="I1292">
        <f t="shared" si="60"/>
        <v>7.3030275467649171</v>
      </c>
      <c r="K1292">
        <f t="shared" si="62"/>
        <v>2.2183226937023481</v>
      </c>
      <c r="N1292">
        <f t="shared" si="61"/>
        <v>2.2059218243607934</v>
      </c>
    </row>
    <row r="1293" spans="1:14" x14ac:dyDescent="0.25">
      <c r="A1293" s="1">
        <v>39939</v>
      </c>
      <c r="B1293" s="11">
        <v>32.450000000000003</v>
      </c>
      <c r="C1293" s="11">
        <v>33.36</v>
      </c>
      <c r="D1293">
        <v>135632.07999999999</v>
      </c>
      <c r="E1293">
        <v>121479.78</v>
      </c>
      <c r="F1293">
        <v>218707.26</v>
      </c>
      <c r="G1293">
        <v>195912.26</v>
      </c>
      <c r="H1293">
        <f>(1/(1-91/360*VLOOKUP($A1293,Tbills!$B$4:$C$974,2,1)/100))^((1)/91)-1</f>
        <v>5.4180167654571676E-6</v>
      </c>
      <c r="I1293">
        <f t="shared" si="60"/>
        <v>7.4311419351049537</v>
      </c>
      <c r="K1293">
        <f t="shared" si="62"/>
        <v>2.29616372320839</v>
      </c>
      <c r="N1293">
        <f t="shared" si="61"/>
        <v>2.2833619745068945</v>
      </c>
    </row>
    <row r="1294" spans="1:14" x14ac:dyDescent="0.25">
      <c r="A1294" s="1">
        <v>39940</v>
      </c>
      <c r="B1294" s="11">
        <v>33.44</v>
      </c>
      <c r="C1294" s="11">
        <v>34.04</v>
      </c>
      <c r="D1294">
        <v>137485.47</v>
      </c>
      <c r="E1294">
        <v>123139.12</v>
      </c>
      <c r="F1294">
        <v>220359.75</v>
      </c>
      <c r="G1294">
        <v>197391.45</v>
      </c>
      <c r="H1294">
        <f>(1/(1-91/360*VLOOKUP($A1294,Tbills!$B$4:$C$974,2,1)/100))^((1)/91)-1</f>
        <v>5.4180167654571676E-6</v>
      </c>
      <c r="I1294">
        <f t="shared" si="60"/>
        <v>7.3801974004408537</v>
      </c>
      <c r="K1294">
        <f t="shared" si="62"/>
        <v>2.2646940377767399</v>
      </c>
      <c r="N1294">
        <f t="shared" si="61"/>
        <v>2.2521015397724349</v>
      </c>
    </row>
    <row r="1295" spans="1:14" x14ac:dyDescent="0.25">
      <c r="A1295" s="1">
        <v>39941</v>
      </c>
      <c r="B1295" s="11">
        <v>32.049999999999997</v>
      </c>
      <c r="C1295" s="11">
        <v>32.82</v>
      </c>
      <c r="D1295">
        <v>131834.13</v>
      </c>
      <c r="E1295">
        <v>118076.82</v>
      </c>
      <c r="F1295">
        <v>214744.55</v>
      </c>
      <c r="G1295">
        <v>192360.45</v>
      </c>
      <c r="H1295">
        <f>(1/(1-91/360*VLOOKUP($A1295,Tbills!$B$4:$C$974,2,1)/100))^((1)/91)-1</f>
        <v>5.4180167654571676E-6</v>
      </c>
      <c r="I1295">
        <f t="shared" si="60"/>
        <v>7.5317028439063529</v>
      </c>
      <c r="K1295">
        <f t="shared" si="62"/>
        <v>2.3576867283419087</v>
      </c>
      <c r="N1295">
        <f t="shared" si="61"/>
        <v>2.344612345007163</v>
      </c>
    </row>
    <row r="1296" spans="1:14" x14ac:dyDescent="0.25">
      <c r="A1296" s="1">
        <v>39944</v>
      </c>
      <c r="B1296" s="11">
        <v>32.869999999999997</v>
      </c>
      <c r="C1296" s="11">
        <v>33.39</v>
      </c>
      <c r="D1296">
        <v>132700.84</v>
      </c>
      <c r="E1296">
        <v>118851.17</v>
      </c>
      <c r="F1296">
        <v>215483.35</v>
      </c>
      <c r="G1296">
        <v>193019.11</v>
      </c>
      <c r="H1296">
        <f>(1/(1-91/360*VLOOKUP($A1296,Tbills!$B$4:$C$974,2,1)/100))^((1)/91)-1</f>
        <v>5.2790595175267185E-6</v>
      </c>
      <c r="I1296">
        <f t="shared" si="60"/>
        <v>7.5064201714045611</v>
      </c>
      <c r="K1296">
        <f t="shared" si="62"/>
        <v>2.3418977200123399</v>
      </c>
      <c r="N1296">
        <f t="shared" si="61"/>
        <v>2.3290157502543387</v>
      </c>
    </row>
    <row r="1297" spans="1:14" x14ac:dyDescent="0.25">
      <c r="A1297" s="1">
        <v>39945</v>
      </c>
      <c r="B1297" s="11">
        <v>31.8</v>
      </c>
      <c r="C1297" s="11">
        <v>32.770000000000003</v>
      </c>
      <c r="D1297">
        <v>131756.79</v>
      </c>
      <c r="E1297">
        <v>118005.02</v>
      </c>
      <c r="F1297">
        <v>215514.59</v>
      </c>
      <c r="G1297">
        <v>193046.07</v>
      </c>
      <c r="H1297">
        <f>(1/(1-91/360*VLOOKUP($A1297,Tbills!$B$4:$C$974,2,1)/100))^((1)/91)-1</f>
        <v>5.2790595175267185E-6</v>
      </c>
      <c r="I1297">
        <f t="shared" si="60"/>
        <v>7.5329447381973589</v>
      </c>
      <c r="K1297">
        <f t="shared" si="62"/>
        <v>2.3584607947209486</v>
      </c>
      <c r="N1297">
        <f t="shared" si="61"/>
        <v>2.345522591786533</v>
      </c>
    </row>
    <row r="1298" spans="1:14" x14ac:dyDescent="0.25">
      <c r="A1298" s="1">
        <v>39946</v>
      </c>
      <c r="B1298" s="11">
        <v>33.65</v>
      </c>
      <c r="C1298" s="11">
        <v>33.83</v>
      </c>
      <c r="D1298">
        <v>136153.41</v>
      </c>
      <c r="E1298">
        <v>121942.13</v>
      </c>
      <c r="F1298">
        <v>218826.38</v>
      </c>
      <c r="G1298">
        <v>196011.57</v>
      </c>
      <c r="H1298">
        <f>(1/(1-91/360*VLOOKUP($A1298,Tbills!$B$4:$C$974,2,1)/100))^((1)/91)-1</f>
        <v>5.2790595175267185E-6</v>
      </c>
      <c r="I1298">
        <f t="shared" si="60"/>
        <v>7.4070876646577295</v>
      </c>
      <c r="K1298">
        <f t="shared" si="62"/>
        <v>2.2796671171575422</v>
      </c>
      <c r="N1298">
        <f t="shared" si="61"/>
        <v>2.2671948758321019</v>
      </c>
    </row>
    <row r="1299" spans="1:14" x14ac:dyDescent="0.25">
      <c r="A1299" s="1">
        <v>39947</v>
      </c>
      <c r="B1299" s="11">
        <v>31.37</v>
      </c>
      <c r="C1299" s="11">
        <v>32.25</v>
      </c>
      <c r="D1299">
        <v>130422.29</v>
      </c>
      <c r="E1299">
        <v>116808.56</v>
      </c>
      <c r="F1299">
        <v>212166.98</v>
      </c>
      <c r="G1299">
        <v>190045.45</v>
      </c>
      <c r="H1299">
        <f>(1/(1-91/360*VLOOKUP($A1299,Tbills!$B$4:$C$974,2,1)/100))^((1)/91)-1</f>
        <v>5.2790595175267185E-6</v>
      </c>
      <c r="I1299">
        <f t="shared" si="60"/>
        <v>7.5628041326625812</v>
      </c>
      <c r="K1299">
        <f t="shared" si="62"/>
        <v>2.3755268360089579</v>
      </c>
      <c r="N1299">
        <f t="shared" si="61"/>
        <v>2.3625652664583225</v>
      </c>
    </row>
    <row r="1300" spans="1:14" x14ac:dyDescent="0.25">
      <c r="A1300" s="1">
        <v>39948</v>
      </c>
      <c r="B1300" s="11">
        <v>33.119999999999997</v>
      </c>
      <c r="C1300" s="11">
        <v>33.22</v>
      </c>
      <c r="D1300">
        <v>133652.13</v>
      </c>
      <c r="E1300">
        <v>119700.65</v>
      </c>
      <c r="F1300">
        <v>214395.37</v>
      </c>
      <c r="G1300">
        <v>192040.5</v>
      </c>
      <c r="H1300">
        <f>(1/(1-91/360*VLOOKUP($A1300,Tbills!$B$4:$C$974,2,1)/100))^((1)/91)-1</f>
        <v>5.2790595175267185E-6</v>
      </c>
      <c r="I1300">
        <f t="shared" si="60"/>
        <v>7.4689851259743953</v>
      </c>
      <c r="K1300">
        <f t="shared" si="62"/>
        <v>2.3166027191756733</v>
      </c>
      <c r="N1300">
        <f t="shared" si="61"/>
        <v>2.3039969139931515</v>
      </c>
    </row>
    <row r="1301" spans="1:14" x14ac:dyDescent="0.25">
      <c r="A1301" s="1">
        <v>39951</v>
      </c>
      <c r="B1301" s="11">
        <v>30.24</v>
      </c>
      <c r="C1301" s="11">
        <v>31.23</v>
      </c>
      <c r="D1301">
        <v>123886.8</v>
      </c>
      <c r="E1301">
        <v>110952.8</v>
      </c>
      <c r="F1301">
        <v>199984.76</v>
      </c>
      <c r="G1301">
        <v>179129.44</v>
      </c>
      <c r="H1301">
        <f>(1/(1-91/360*VLOOKUP($A1301,Tbills!$B$4:$C$974,2,1)/100))^((1)/91)-1</f>
        <v>5.1401040459531089E-6</v>
      </c>
      <c r="I1301">
        <f t="shared" si="60"/>
        <v>7.7413012997988435</v>
      </c>
      <c r="K1301">
        <f t="shared" si="62"/>
        <v>2.4855551649443957</v>
      </c>
      <c r="N1301">
        <f t="shared" si="61"/>
        <v>2.4721402741383414</v>
      </c>
    </row>
    <row r="1302" spans="1:14" x14ac:dyDescent="0.25">
      <c r="A1302" s="1">
        <v>39952</v>
      </c>
      <c r="B1302" s="11">
        <v>28.8</v>
      </c>
      <c r="C1302" s="11">
        <v>30.42</v>
      </c>
      <c r="D1302">
        <v>121933.23</v>
      </c>
      <c r="E1302">
        <v>109202.62</v>
      </c>
      <c r="F1302">
        <v>200519.05</v>
      </c>
      <c r="G1302">
        <v>179607.09</v>
      </c>
      <c r="H1302">
        <f>(1/(1-91/360*VLOOKUP($A1302,Tbills!$B$4:$C$974,2,1)/100))^((1)/91)-1</f>
        <v>5.1401040459531089E-6</v>
      </c>
      <c r="I1302">
        <f t="shared" si="60"/>
        <v>7.8021542355397013</v>
      </c>
      <c r="K1302">
        <f t="shared" si="62"/>
        <v>2.5246449563907949</v>
      </c>
      <c r="N1302">
        <f t="shared" si="61"/>
        <v>2.5110560793698657</v>
      </c>
    </row>
    <row r="1303" spans="1:14" x14ac:dyDescent="0.25">
      <c r="A1303" s="1">
        <v>39953</v>
      </c>
      <c r="B1303" s="11">
        <v>29.03</v>
      </c>
      <c r="C1303" s="11">
        <v>30.74</v>
      </c>
      <c r="D1303">
        <v>122334.95</v>
      </c>
      <c r="E1303">
        <v>109561.84</v>
      </c>
      <c r="F1303">
        <v>202562.9</v>
      </c>
      <c r="G1303">
        <v>181436.87</v>
      </c>
      <c r="H1303">
        <f>(1/(1-91/360*VLOOKUP($A1303,Tbills!$B$4:$C$974,2,1)/100))^((1)/91)-1</f>
        <v>5.1401040459531089E-6</v>
      </c>
      <c r="I1303">
        <f t="shared" si="60"/>
        <v>7.789118978697255</v>
      </c>
      <c r="K1303">
        <f t="shared" si="62"/>
        <v>2.5162229840662196</v>
      </c>
      <c r="N1303">
        <f t="shared" si="61"/>
        <v>2.5027163022753864</v>
      </c>
    </row>
    <row r="1304" spans="1:14" x14ac:dyDescent="0.25">
      <c r="A1304" s="1">
        <v>39954</v>
      </c>
      <c r="B1304" s="11">
        <v>31.35</v>
      </c>
      <c r="C1304" s="11">
        <v>32.39</v>
      </c>
      <c r="D1304">
        <v>129090.98</v>
      </c>
      <c r="E1304">
        <v>115611.9</v>
      </c>
      <c r="F1304">
        <v>207442.59</v>
      </c>
      <c r="G1304">
        <v>185806.7</v>
      </c>
      <c r="H1304">
        <f>(1/(1-91/360*VLOOKUP($A1304,Tbills!$B$4:$C$974,2,1)/100))^((1)/91)-1</f>
        <v>5.1401040459531089E-6</v>
      </c>
      <c r="I1304">
        <f t="shared" si="60"/>
        <v>7.5738623086354391</v>
      </c>
      <c r="K1304">
        <f t="shared" si="62"/>
        <v>2.377165160821741</v>
      </c>
      <c r="N1304">
        <f t="shared" si="61"/>
        <v>2.3644397464294391</v>
      </c>
    </row>
    <row r="1305" spans="1:14" x14ac:dyDescent="0.25">
      <c r="A1305" s="1">
        <v>39955</v>
      </c>
      <c r="B1305" s="11">
        <v>32.630000000000003</v>
      </c>
      <c r="C1305" s="11">
        <v>33.04</v>
      </c>
      <c r="D1305">
        <v>131144.54999999999</v>
      </c>
      <c r="E1305">
        <v>117450.45</v>
      </c>
      <c r="F1305">
        <v>208067.32</v>
      </c>
      <c r="G1305">
        <v>186365.32</v>
      </c>
      <c r="H1305">
        <f>(1/(1-91/360*VLOOKUP($A1305,Tbills!$B$4:$C$974,2,1)/100))^((1)/91)-1</f>
        <v>5.1401040459531089E-6</v>
      </c>
      <c r="I1305">
        <f t="shared" si="60"/>
        <v>7.5134440351468781</v>
      </c>
      <c r="K1305">
        <f t="shared" si="62"/>
        <v>2.3392526822408706</v>
      </c>
      <c r="N1305">
        <f t="shared" si="61"/>
        <v>2.3267644928552755</v>
      </c>
    </row>
    <row r="1306" spans="1:14" x14ac:dyDescent="0.25">
      <c r="A1306" s="1">
        <v>39959</v>
      </c>
      <c r="B1306" s="11">
        <v>30.62</v>
      </c>
      <c r="C1306" s="11">
        <v>31.53</v>
      </c>
      <c r="D1306">
        <v>125096.69</v>
      </c>
      <c r="E1306">
        <v>112031.69</v>
      </c>
      <c r="F1306">
        <v>201751.4</v>
      </c>
      <c r="G1306">
        <v>180704.33</v>
      </c>
      <c r="H1306">
        <f>(1/(1-91/360*VLOOKUP($A1306,Tbills!$B$4:$C$974,2,1)/100))^((1)/91)-1</f>
        <v>4.8621984320984524E-6</v>
      </c>
      <c r="I1306">
        <f t="shared" si="60"/>
        <v>7.685966039604506</v>
      </c>
      <c r="K1306">
        <f t="shared" si="62"/>
        <v>2.4467218785606408</v>
      </c>
      <c r="N1306">
        <f t="shared" si="61"/>
        <v>2.4338033535541346</v>
      </c>
    </row>
    <row r="1307" spans="1:14" x14ac:dyDescent="0.25">
      <c r="A1307" s="1">
        <v>39960</v>
      </c>
      <c r="B1307" s="11">
        <v>32.36</v>
      </c>
      <c r="C1307" s="11">
        <v>32.47</v>
      </c>
      <c r="D1307">
        <v>128848.62</v>
      </c>
      <c r="E1307">
        <v>115391.23</v>
      </c>
      <c r="F1307">
        <v>203115.11</v>
      </c>
      <c r="G1307">
        <v>181924.89</v>
      </c>
      <c r="H1307">
        <f>(1/(1-91/360*VLOOKUP($A1307,Tbills!$B$4:$C$974,2,1)/100))^((1)/91)-1</f>
        <v>4.8621984320984524E-6</v>
      </c>
      <c r="I1307">
        <f t="shared" si="60"/>
        <v>7.5705278934827724</v>
      </c>
      <c r="K1307">
        <f t="shared" si="62"/>
        <v>2.3732404916222416</v>
      </c>
      <c r="N1307">
        <f t="shared" si="61"/>
        <v>2.3607440601118226</v>
      </c>
    </row>
    <row r="1308" spans="1:14" x14ac:dyDescent="0.25">
      <c r="A1308" s="1">
        <v>39961</v>
      </c>
      <c r="B1308" s="11">
        <v>31.67</v>
      </c>
      <c r="C1308" s="11">
        <v>32.049999999999997</v>
      </c>
      <c r="D1308">
        <v>126708.42</v>
      </c>
      <c r="E1308">
        <v>113474</v>
      </c>
      <c r="F1308">
        <v>203963.17</v>
      </c>
      <c r="G1308">
        <v>182683.59</v>
      </c>
      <c r="H1308">
        <f>(1/(1-91/360*VLOOKUP($A1308,Tbills!$B$4:$C$974,2,1)/100))^((1)/91)-1</f>
        <v>4.8621984320984524E-6</v>
      </c>
      <c r="I1308">
        <f t="shared" si="60"/>
        <v>7.6332215305197266</v>
      </c>
      <c r="K1308">
        <f t="shared" si="62"/>
        <v>2.4125596083099863</v>
      </c>
      <c r="N1308">
        <f t="shared" si="61"/>
        <v>2.3998908222867765</v>
      </c>
    </row>
    <row r="1309" spans="1:14" x14ac:dyDescent="0.25">
      <c r="A1309" s="1">
        <v>39962</v>
      </c>
      <c r="B1309" s="11">
        <v>28.92</v>
      </c>
      <c r="C1309" s="11">
        <v>30.43</v>
      </c>
      <c r="D1309">
        <v>122307.62</v>
      </c>
      <c r="E1309">
        <v>109532.3</v>
      </c>
      <c r="F1309">
        <v>202154.44</v>
      </c>
      <c r="G1309">
        <v>181062.68</v>
      </c>
      <c r="H1309">
        <f>(1/(1-91/360*VLOOKUP($A1309,Tbills!$B$4:$C$974,2,1)/100))^((1)/91)-1</f>
        <v>4.8621984320984524E-6</v>
      </c>
      <c r="I1309">
        <f t="shared" si="60"/>
        <v>7.7655954566308871</v>
      </c>
      <c r="K1309">
        <f t="shared" si="62"/>
        <v>2.4962474372416303</v>
      </c>
      <c r="N1309">
        <f t="shared" si="61"/>
        <v>2.4831750774318535</v>
      </c>
    </row>
    <row r="1310" spans="1:14" x14ac:dyDescent="0.25">
      <c r="A1310" s="1">
        <v>39965</v>
      </c>
      <c r="B1310" s="11">
        <v>30.04</v>
      </c>
      <c r="C1310" s="11">
        <v>30.6</v>
      </c>
      <c r="D1310">
        <v>119328.59</v>
      </c>
      <c r="E1310">
        <v>106862.84</v>
      </c>
      <c r="F1310">
        <v>198039</v>
      </c>
      <c r="G1310">
        <v>177373.98</v>
      </c>
      <c r="H1310">
        <f>(1/(1-91/360*VLOOKUP($A1310,Tbills!$B$4:$C$974,2,1)/100))^((1)/91)-1</f>
        <v>4.1674654807088984E-6</v>
      </c>
      <c r="I1310">
        <f t="shared" si="60"/>
        <v>7.8596111052318953</v>
      </c>
      <c r="K1310">
        <f t="shared" si="62"/>
        <v>2.5567273100449968</v>
      </c>
      <c r="N1310">
        <f t="shared" si="61"/>
        <v>2.5434484988644508</v>
      </c>
    </row>
    <row r="1311" spans="1:14" x14ac:dyDescent="0.25">
      <c r="A1311" s="1">
        <v>39966</v>
      </c>
      <c r="B1311" s="11">
        <v>29.63</v>
      </c>
      <c r="C1311" s="11">
        <v>30.58</v>
      </c>
      <c r="D1311">
        <v>119746.61</v>
      </c>
      <c r="E1311">
        <v>107236.75</v>
      </c>
      <c r="F1311">
        <v>198227.94</v>
      </c>
      <c r="G1311">
        <v>177542.47</v>
      </c>
      <c r="H1311">
        <f>(1/(1-91/360*VLOOKUP($A1311,Tbills!$B$4:$C$974,2,1)/100))^((1)/91)-1</f>
        <v>4.1674654807088984E-6</v>
      </c>
      <c r="I1311">
        <f t="shared" si="60"/>
        <v>7.8456566214270405</v>
      </c>
      <c r="K1311">
        <f t="shared" si="62"/>
        <v>2.5476627310181859</v>
      </c>
      <c r="N1311">
        <f t="shared" si="61"/>
        <v>2.5344658648573959</v>
      </c>
    </row>
    <row r="1312" spans="1:14" x14ac:dyDescent="0.25">
      <c r="A1312" s="1">
        <v>39967</v>
      </c>
      <c r="B1312" s="11">
        <v>31.02</v>
      </c>
      <c r="C1312" s="11">
        <v>32.19</v>
      </c>
      <c r="D1312">
        <v>126067.65</v>
      </c>
      <c r="E1312">
        <v>112896.99</v>
      </c>
      <c r="F1312">
        <v>203899.59</v>
      </c>
      <c r="G1312">
        <v>182621.54</v>
      </c>
      <c r="H1312">
        <f>(1/(1-91/360*VLOOKUP($A1312,Tbills!$B$4:$C$974,2,1)/100))^((1)/91)-1</f>
        <v>4.1674654807088984E-6</v>
      </c>
      <c r="I1312">
        <f t="shared" si="60"/>
        <v>7.6384005290673489</v>
      </c>
      <c r="K1312">
        <f t="shared" si="62"/>
        <v>2.4130779418579689</v>
      </c>
      <c r="N1312">
        <f t="shared" si="61"/>
        <v>2.4006112485982922</v>
      </c>
    </row>
    <row r="1313" spans="1:14" x14ac:dyDescent="0.25">
      <c r="A1313" s="1">
        <v>39968</v>
      </c>
      <c r="B1313" s="11">
        <v>30.18</v>
      </c>
      <c r="C1313" s="11">
        <v>31.58</v>
      </c>
      <c r="D1313">
        <v>124582.83</v>
      </c>
      <c r="E1313">
        <v>111566.82</v>
      </c>
      <c r="F1313">
        <v>202375.48</v>
      </c>
      <c r="G1313">
        <v>181255.72</v>
      </c>
      <c r="H1313">
        <f>(1/(1-91/360*VLOOKUP($A1313,Tbills!$B$4:$C$974,2,1)/100))^((1)/91)-1</f>
        <v>4.1674654807088984E-6</v>
      </c>
      <c r="I1313">
        <f t="shared" si="60"/>
        <v>7.6831989652580734</v>
      </c>
      <c r="K1313">
        <f t="shared" si="62"/>
        <v>2.4413954895908976</v>
      </c>
      <c r="N1313">
        <f t="shared" si="61"/>
        <v>2.4288159124010589</v>
      </c>
    </row>
    <row r="1314" spans="1:14" x14ac:dyDescent="0.25">
      <c r="A1314" s="1">
        <v>39969</v>
      </c>
      <c r="B1314" s="11">
        <v>29.62</v>
      </c>
      <c r="C1314" s="11">
        <v>31.6</v>
      </c>
      <c r="D1314">
        <v>124054.89</v>
      </c>
      <c r="E1314">
        <v>111093.57</v>
      </c>
      <c r="F1314">
        <v>202719.42</v>
      </c>
      <c r="G1314">
        <v>181563.01</v>
      </c>
      <c r="H1314">
        <f>(1/(1-91/360*VLOOKUP($A1314,Tbills!$B$4:$C$974,2,1)/100))^((1)/91)-1</f>
        <v>4.1674654807088984E-6</v>
      </c>
      <c r="I1314">
        <f t="shared" si="60"/>
        <v>7.6992940660214444</v>
      </c>
      <c r="K1314">
        <f t="shared" si="62"/>
        <v>2.4516373381087773</v>
      </c>
      <c r="N1314">
        <f t="shared" si="61"/>
        <v>2.4390385423417005</v>
      </c>
    </row>
    <row r="1315" spans="1:14" x14ac:dyDescent="0.25">
      <c r="A1315" s="1">
        <v>39972</v>
      </c>
      <c r="B1315" s="11">
        <v>29.77</v>
      </c>
      <c r="C1315" s="11">
        <v>31.77</v>
      </c>
      <c r="D1315">
        <v>123126.42</v>
      </c>
      <c r="E1315">
        <v>110260.72</v>
      </c>
      <c r="F1315">
        <v>202561.66</v>
      </c>
      <c r="G1315">
        <v>181419.45</v>
      </c>
      <c r="H1315">
        <f>(1/(1-91/360*VLOOKUP($A1315,Tbills!$B$4:$C$974,2,1)/100))^((1)/91)-1</f>
        <v>5.2790595175267185E-6</v>
      </c>
      <c r="I1315">
        <f t="shared" si="60"/>
        <v>7.7275508134433428</v>
      </c>
      <c r="K1315">
        <f t="shared" si="62"/>
        <v>2.4696717455278479</v>
      </c>
      <c r="N1315">
        <f t="shared" si="61"/>
        <v>2.4570816766943686</v>
      </c>
    </row>
    <row r="1316" spans="1:14" x14ac:dyDescent="0.25">
      <c r="A1316" s="1">
        <v>39973</v>
      </c>
      <c r="B1316" s="11">
        <v>28.27</v>
      </c>
      <c r="C1316" s="11">
        <v>30.67</v>
      </c>
      <c r="D1316">
        <v>118892.35</v>
      </c>
      <c r="E1316">
        <v>106468.49</v>
      </c>
      <c r="F1316">
        <v>199227.48</v>
      </c>
      <c r="G1316">
        <v>178432.32</v>
      </c>
      <c r="H1316">
        <f>(1/(1-91/360*VLOOKUP($A1316,Tbills!$B$4:$C$974,2,1)/100))^((1)/91)-1</f>
        <v>5.2790595175267185E-6</v>
      </c>
      <c r="I1316">
        <f t="shared" si="60"/>
        <v>7.8602342126340181</v>
      </c>
      <c r="K1316">
        <f t="shared" si="62"/>
        <v>2.5544929243745975</v>
      </c>
      <c r="N1316">
        <f t="shared" si="61"/>
        <v>2.5415082366820148</v>
      </c>
    </row>
    <row r="1317" spans="1:14" x14ac:dyDescent="0.25">
      <c r="A1317" s="1">
        <v>39974</v>
      </c>
      <c r="B1317" s="11">
        <v>28.46</v>
      </c>
      <c r="C1317" s="11">
        <v>30.61</v>
      </c>
      <c r="D1317">
        <v>119611.92</v>
      </c>
      <c r="E1317">
        <v>107112.3</v>
      </c>
      <c r="F1317">
        <v>201838.55</v>
      </c>
      <c r="G1317">
        <v>180769.91</v>
      </c>
      <c r="H1317">
        <f>(1/(1-91/360*VLOOKUP($A1317,Tbills!$B$4:$C$974,2,1)/100))^((1)/91)-1</f>
        <v>5.2790595175267185E-6</v>
      </c>
      <c r="I1317">
        <f t="shared" si="60"/>
        <v>7.8362650146557273</v>
      </c>
      <c r="K1317">
        <f t="shared" si="62"/>
        <v>2.5389277677045183</v>
      </c>
      <c r="N1317">
        <f t="shared" si="61"/>
        <v>2.5260597578244259</v>
      </c>
    </row>
    <row r="1318" spans="1:14" x14ac:dyDescent="0.25">
      <c r="A1318" s="1">
        <v>39975</v>
      </c>
      <c r="B1318" s="11">
        <v>28.11</v>
      </c>
      <c r="C1318" s="11">
        <v>29.93</v>
      </c>
      <c r="D1318">
        <v>116951.78</v>
      </c>
      <c r="E1318">
        <v>104729.58</v>
      </c>
      <c r="F1318">
        <v>198090.59</v>
      </c>
      <c r="G1318">
        <v>177412.23</v>
      </c>
      <c r="H1318">
        <f>(1/(1-91/360*VLOOKUP($A1318,Tbills!$B$4:$C$974,2,1)/100))^((1)/91)-1</f>
        <v>5.2790595175267185E-6</v>
      </c>
      <c r="I1318">
        <f t="shared" si="60"/>
        <v>7.9232178980797858</v>
      </c>
      <c r="K1318">
        <f t="shared" si="62"/>
        <v>2.595285497189757</v>
      </c>
      <c r="N1318">
        <f t="shared" si="61"/>
        <v>2.5821702434510354</v>
      </c>
    </row>
    <row r="1319" spans="1:14" x14ac:dyDescent="0.25">
      <c r="A1319" s="1">
        <v>39976</v>
      </c>
      <c r="B1319" s="11">
        <v>28.15</v>
      </c>
      <c r="C1319" s="11">
        <v>29.5</v>
      </c>
      <c r="D1319">
        <v>114985.88</v>
      </c>
      <c r="E1319">
        <v>102968.58</v>
      </c>
      <c r="F1319">
        <v>195821.67</v>
      </c>
      <c r="G1319">
        <v>175379.22</v>
      </c>
      <c r="H1319">
        <f>(1/(1-91/360*VLOOKUP($A1319,Tbills!$B$4:$C$974,2,1)/100))^((1)/91)-1</f>
        <v>5.2790595175267185E-6</v>
      </c>
      <c r="I1319">
        <f t="shared" si="60"/>
        <v>7.989623343135805</v>
      </c>
      <c r="K1319">
        <f t="shared" si="62"/>
        <v>2.6388016229309548</v>
      </c>
      <c r="N1319">
        <f t="shared" si="61"/>
        <v>2.6255054983293387</v>
      </c>
    </row>
    <row r="1320" spans="1:14" x14ac:dyDescent="0.25">
      <c r="A1320" s="1">
        <v>39979</v>
      </c>
      <c r="B1320" s="11">
        <v>30.81</v>
      </c>
      <c r="C1320" s="11">
        <v>31.34</v>
      </c>
      <c r="D1320">
        <v>120575.95</v>
      </c>
      <c r="E1320">
        <v>107972.8</v>
      </c>
      <c r="F1320">
        <v>200972.37</v>
      </c>
      <c r="G1320">
        <v>179989.45</v>
      </c>
      <c r="H1320">
        <f>(1/(1-91/360*VLOOKUP($A1320,Tbills!$B$4:$C$974,2,1)/100))^((1)/91)-1</f>
        <v>4.4453533327715178E-6</v>
      </c>
      <c r="I1320">
        <f t="shared" si="60"/>
        <v>7.7948688795112124</v>
      </c>
      <c r="K1320">
        <f t="shared" si="62"/>
        <v>2.5102064481440123</v>
      </c>
      <c r="N1320">
        <f t="shared" si="61"/>
        <v>2.4976696844878274</v>
      </c>
    </row>
    <row r="1321" spans="1:14" x14ac:dyDescent="0.25">
      <c r="A1321" s="1">
        <v>39980</v>
      </c>
      <c r="B1321" s="11">
        <v>32.68</v>
      </c>
      <c r="C1321" s="11">
        <v>32.79</v>
      </c>
      <c r="D1321">
        <v>124744.42</v>
      </c>
      <c r="E1321">
        <v>111705.08</v>
      </c>
      <c r="F1321">
        <v>204622.81</v>
      </c>
      <c r="G1321">
        <v>183257.95</v>
      </c>
      <c r="H1321">
        <f>(1/(1-91/360*VLOOKUP($A1321,Tbills!$B$4:$C$974,2,1)/100))^((1)/91)-1</f>
        <v>4.4453533327715178E-6</v>
      </c>
      <c r="I1321">
        <f t="shared" si="60"/>
        <v>7.6599474590627921</v>
      </c>
      <c r="K1321">
        <f t="shared" si="62"/>
        <v>2.4233236362713351</v>
      </c>
      <c r="N1321">
        <f t="shared" si="61"/>
        <v>2.4112546344126899</v>
      </c>
    </row>
    <row r="1322" spans="1:14" x14ac:dyDescent="0.25">
      <c r="A1322" s="1">
        <v>39981</v>
      </c>
      <c r="B1322" s="11">
        <v>31.54</v>
      </c>
      <c r="C1322" s="11">
        <v>32.89</v>
      </c>
      <c r="D1322">
        <v>125707.51</v>
      </c>
      <c r="E1322">
        <v>112567</v>
      </c>
      <c r="F1322">
        <v>204514.24</v>
      </c>
      <c r="G1322">
        <v>183159.9</v>
      </c>
      <c r="H1322">
        <f>(1/(1-91/360*VLOOKUP($A1322,Tbills!$B$4:$C$974,2,1)/100))^((1)/91)-1</f>
        <v>4.4453533327715178E-6</v>
      </c>
      <c r="I1322">
        <f t="shared" si="60"/>
        <v>7.6301966589125092</v>
      </c>
      <c r="K1322">
        <f t="shared" si="62"/>
        <v>2.4045131966948001</v>
      </c>
      <c r="N1322">
        <f t="shared" si="61"/>
        <v>2.3925714568085503</v>
      </c>
    </row>
    <row r="1323" spans="1:14" x14ac:dyDescent="0.25">
      <c r="A1323" s="1">
        <v>39982</v>
      </c>
      <c r="B1323" s="11">
        <v>30.03</v>
      </c>
      <c r="C1323" s="11">
        <v>31.51</v>
      </c>
      <c r="D1323">
        <v>124744.85</v>
      </c>
      <c r="E1323">
        <v>111704.47</v>
      </c>
      <c r="F1323">
        <v>204031.33</v>
      </c>
      <c r="G1323">
        <v>182726.6</v>
      </c>
      <c r="H1323">
        <f>(1/(1-91/360*VLOOKUP($A1323,Tbills!$B$4:$C$974,2,1)/100))^((1)/91)-1</f>
        <v>4.4453533327715178E-6</v>
      </c>
      <c r="I1323">
        <f t="shared" si="60"/>
        <v>7.6592299987601571</v>
      </c>
      <c r="K1323">
        <f t="shared" si="62"/>
        <v>2.4228246172545309</v>
      </c>
      <c r="N1323">
        <f t="shared" si="61"/>
        <v>2.4108257713724104</v>
      </c>
    </row>
    <row r="1324" spans="1:14" x14ac:dyDescent="0.25">
      <c r="A1324" s="1">
        <v>39983</v>
      </c>
      <c r="B1324" s="11">
        <v>27.99</v>
      </c>
      <c r="C1324" s="11">
        <v>30.64</v>
      </c>
      <c r="D1324">
        <v>120938</v>
      </c>
      <c r="E1324">
        <v>108295.07</v>
      </c>
      <c r="F1324">
        <v>203529.76</v>
      </c>
      <c r="G1324">
        <v>182276.59</v>
      </c>
      <c r="H1324">
        <f>(1/(1-91/360*VLOOKUP($A1324,Tbills!$B$4:$C$974,2,1)/100))^((1)/91)-1</f>
        <v>4.4453533327715178E-6</v>
      </c>
      <c r="I1324">
        <f t="shared" si="60"/>
        <v>7.7759136129525581</v>
      </c>
      <c r="K1324">
        <f t="shared" si="62"/>
        <v>2.4966568314319195</v>
      </c>
      <c r="N1324">
        <f t="shared" si="61"/>
        <v>2.484327204554043</v>
      </c>
    </row>
    <row r="1325" spans="1:14" x14ac:dyDescent="0.25">
      <c r="A1325" s="1">
        <v>39986</v>
      </c>
      <c r="B1325" s="11">
        <v>31.17</v>
      </c>
      <c r="C1325" s="11">
        <v>33.01</v>
      </c>
      <c r="D1325">
        <v>126143.32</v>
      </c>
      <c r="E1325">
        <v>112954.78</v>
      </c>
      <c r="F1325">
        <v>208016.66</v>
      </c>
      <c r="G1325">
        <v>186292.52</v>
      </c>
      <c r="H1325">
        <f>(1/(1-91/360*VLOOKUP($A1325,Tbills!$B$4:$C$974,2,1)/100))^((1)/91)-1</f>
        <v>5.4180167654571676E-6</v>
      </c>
      <c r="I1325">
        <f t="shared" si="60"/>
        <v>7.6080288937666651</v>
      </c>
      <c r="K1325">
        <f t="shared" si="62"/>
        <v>2.3888970959045923</v>
      </c>
      <c r="N1325">
        <f t="shared" si="61"/>
        <v>2.3771997251363892</v>
      </c>
    </row>
    <row r="1326" spans="1:14" x14ac:dyDescent="0.25">
      <c r="A1326" s="1">
        <v>39987</v>
      </c>
      <c r="B1326" s="11">
        <v>30.58</v>
      </c>
      <c r="C1326" s="11">
        <v>32.42</v>
      </c>
      <c r="D1326">
        <v>123637.84</v>
      </c>
      <c r="E1326">
        <v>110710.65</v>
      </c>
      <c r="F1326">
        <v>207011.28</v>
      </c>
      <c r="G1326">
        <v>185391.13</v>
      </c>
      <c r="H1326">
        <f>(1/(1-91/360*VLOOKUP($A1326,Tbills!$B$4:$C$974,2,1)/100))^((1)/91)-1</f>
        <v>5.4180167654571676E-6</v>
      </c>
      <c r="I1326">
        <f t="shared" si="60"/>
        <v>7.6834051971364676</v>
      </c>
      <c r="K1326">
        <f t="shared" si="62"/>
        <v>2.4362450539354845</v>
      </c>
      <c r="N1326">
        <f t="shared" si="61"/>
        <v>2.4243522247352036</v>
      </c>
    </row>
    <row r="1327" spans="1:14" x14ac:dyDescent="0.25">
      <c r="A1327" s="1">
        <v>39988</v>
      </c>
      <c r="B1327" s="11">
        <v>29.05</v>
      </c>
      <c r="C1327" s="11">
        <v>31.07</v>
      </c>
      <c r="D1327">
        <v>118570.6</v>
      </c>
      <c r="E1327">
        <v>106172.62</v>
      </c>
      <c r="F1327">
        <v>202291.99</v>
      </c>
      <c r="G1327">
        <v>181163.72</v>
      </c>
      <c r="H1327">
        <f>(1/(1-91/360*VLOOKUP($A1327,Tbills!$B$4:$C$974,2,1)/100))^((1)/91)-1</f>
        <v>5.4180167654571676E-6</v>
      </c>
      <c r="I1327">
        <f t="shared" si="60"/>
        <v>7.8406725248823044</v>
      </c>
      <c r="K1327">
        <f t="shared" si="62"/>
        <v>2.5359886287014652</v>
      </c>
      <c r="N1327">
        <f t="shared" si="61"/>
        <v>2.5236467627092969</v>
      </c>
    </row>
    <row r="1328" spans="1:14" x14ac:dyDescent="0.25">
      <c r="A1328" s="1">
        <v>39989</v>
      </c>
      <c r="B1328" s="11">
        <v>26.36</v>
      </c>
      <c r="C1328" s="11">
        <v>29.41</v>
      </c>
      <c r="D1328">
        <v>113179.48</v>
      </c>
      <c r="E1328">
        <v>101344.63</v>
      </c>
      <c r="F1328">
        <v>199186.82</v>
      </c>
      <c r="G1328">
        <v>178381.89</v>
      </c>
      <c r="H1328">
        <f>(1/(1-91/360*VLOOKUP($A1328,Tbills!$B$4:$C$974,2,1)/100))^((1)/91)-1</f>
        <v>5.4180167654571676E-6</v>
      </c>
      <c r="I1328">
        <f t="shared" si="60"/>
        <v>8.0187333540450751</v>
      </c>
      <c r="K1328">
        <f t="shared" si="62"/>
        <v>2.6511842125875917</v>
      </c>
      <c r="N1328">
        <f t="shared" si="61"/>
        <v>2.6383213202946663</v>
      </c>
    </row>
    <row r="1329" spans="1:14" x14ac:dyDescent="0.25">
      <c r="A1329" s="1">
        <v>39990</v>
      </c>
      <c r="B1329" s="11">
        <v>25.93</v>
      </c>
      <c r="C1329" s="11">
        <v>29.28</v>
      </c>
      <c r="D1329">
        <v>111233.56</v>
      </c>
      <c r="E1329">
        <v>99601.64</v>
      </c>
      <c r="F1329">
        <v>198514.07</v>
      </c>
      <c r="G1329">
        <v>177778.44</v>
      </c>
      <c r="H1329">
        <f>(1/(1-91/360*VLOOKUP($A1329,Tbills!$B$4:$C$974,2,1)/100))^((1)/91)-1</f>
        <v>5.4180167654571676E-6</v>
      </c>
      <c r="I1329">
        <f t="shared" si="60"/>
        <v>8.087478514279665</v>
      </c>
      <c r="K1329">
        <f t="shared" si="62"/>
        <v>2.6966553769768131</v>
      </c>
      <c r="N1329">
        <f t="shared" si="61"/>
        <v>2.6836121441968546</v>
      </c>
    </row>
    <row r="1330" spans="1:14" x14ac:dyDescent="0.25">
      <c r="A1330" s="1">
        <v>39993</v>
      </c>
      <c r="B1330" s="11">
        <v>25.35</v>
      </c>
      <c r="C1330" s="11">
        <v>28.2</v>
      </c>
      <c r="D1330">
        <v>107269.59</v>
      </c>
      <c r="E1330">
        <v>96050.58</v>
      </c>
      <c r="F1330">
        <v>194885.27</v>
      </c>
      <c r="G1330">
        <v>174525.79</v>
      </c>
      <c r="H1330">
        <f>(1/(1-91/360*VLOOKUP($A1330,Tbills!$B$4:$C$974,2,1)/100))^((1)/91)-1</f>
        <v>5.4180167654571676E-6</v>
      </c>
      <c r="I1330">
        <f t="shared" si="60"/>
        <v>8.2310057084247159</v>
      </c>
      <c r="K1330">
        <f t="shared" si="62"/>
        <v>2.7924080136178624</v>
      </c>
      <c r="N1330">
        <f t="shared" si="61"/>
        <v>2.7790267598259581</v>
      </c>
    </row>
    <row r="1331" spans="1:14" x14ac:dyDescent="0.25">
      <c r="A1331" s="1">
        <v>39994</v>
      </c>
      <c r="B1331" s="11">
        <v>26.35</v>
      </c>
      <c r="C1331" s="11">
        <v>28.76</v>
      </c>
      <c r="D1331">
        <v>109136.98</v>
      </c>
      <c r="E1331">
        <v>97722.14</v>
      </c>
      <c r="F1331">
        <v>195065.25</v>
      </c>
      <c r="G1331">
        <v>174686.02</v>
      </c>
      <c r="H1331">
        <f>(1/(1-91/360*VLOOKUP($A1331,Tbills!$B$4:$C$974,2,1)/100))^((1)/91)-1</f>
        <v>5.4180167654571676E-6</v>
      </c>
      <c r="I1331">
        <f t="shared" si="60"/>
        <v>8.159171597946548</v>
      </c>
      <c r="K1331">
        <f t="shared" si="62"/>
        <v>2.7436841826386007</v>
      </c>
      <c r="N1331">
        <f t="shared" si="61"/>
        <v>2.7305773932748898</v>
      </c>
    </row>
    <row r="1332" spans="1:14" x14ac:dyDescent="0.25">
      <c r="A1332" s="1">
        <v>39995</v>
      </c>
      <c r="B1332" s="11">
        <v>26.22</v>
      </c>
      <c r="C1332" s="11">
        <v>28.96</v>
      </c>
      <c r="D1332">
        <v>108165.98</v>
      </c>
      <c r="E1332">
        <v>96852.17</v>
      </c>
      <c r="F1332">
        <v>193248.84</v>
      </c>
      <c r="G1332">
        <v>173058.43</v>
      </c>
      <c r="H1332">
        <f>(1/(1-91/360*VLOOKUP($A1332,Tbills!$B$4:$C$974,2,1)/100))^((1)/91)-1</f>
        <v>5.4180167654571676E-6</v>
      </c>
      <c r="I1332">
        <f t="shared" si="60"/>
        <v>8.1952767468319987</v>
      </c>
      <c r="K1332">
        <f t="shared" si="62"/>
        <v>2.7679808674719228</v>
      </c>
      <c r="N1332">
        <f t="shared" si="61"/>
        <v>2.7547993537233202</v>
      </c>
    </row>
    <row r="1333" spans="1:14" x14ac:dyDescent="0.25">
      <c r="A1333" s="1">
        <v>39996</v>
      </c>
      <c r="B1333" s="11">
        <v>27.95</v>
      </c>
      <c r="C1333" s="11">
        <v>30.53</v>
      </c>
      <c r="D1333">
        <v>114110.01</v>
      </c>
      <c r="E1333">
        <v>102173.95</v>
      </c>
      <c r="F1333">
        <v>198898.16</v>
      </c>
      <c r="G1333">
        <v>178116.57</v>
      </c>
      <c r="H1333">
        <f>(1/(1-91/360*VLOOKUP($A1333,Tbills!$B$4:$C$974,2,1)/100))^((1)/91)-1</f>
        <v>5.4180167654571676E-6</v>
      </c>
      <c r="I1333">
        <f t="shared" si="60"/>
        <v>7.9699145158644837</v>
      </c>
      <c r="K1333">
        <f t="shared" si="62"/>
        <v>2.61576553468832</v>
      </c>
      <c r="N1333">
        <f t="shared" si="61"/>
        <v>2.6033479615651491</v>
      </c>
    </row>
    <row r="1334" spans="1:14" x14ac:dyDescent="0.25">
      <c r="A1334" s="1">
        <v>40000</v>
      </c>
      <c r="B1334" s="11">
        <v>29</v>
      </c>
      <c r="C1334" s="11">
        <v>30.79</v>
      </c>
      <c r="D1334">
        <v>113065.60000000001</v>
      </c>
      <c r="E1334">
        <v>101236.57</v>
      </c>
      <c r="F1334">
        <v>199233.32</v>
      </c>
      <c r="G1334">
        <v>178412.85</v>
      </c>
      <c r="H1334">
        <f>(1/(1-91/360*VLOOKUP($A1334,Tbills!$B$4:$C$974,2,1)/100))^((1)/91)-1</f>
        <v>5.2790595175267185E-6</v>
      </c>
      <c r="I1334">
        <f t="shared" si="60"/>
        <v>8.0056404067675668</v>
      </c>
      <c r="K1334">
        <f t="shared" si="62"/>
        <v>2.6392717368224026</v>
      </c>
      <c r="N1334">
        <f t="shared" si="61"/>
        <v>2.6269002645631443</v>
      </c>
    </row>
    <row r="1335" spans="1:14" x14ac:dyDescent="0.25">
      <c r="A1335" s="1">
        <v>40001</v>
      </c>
      <c r="B1335" s="11">
        <v>30.85</v>
      </c>
      <c r="C1335" s="11">
        <v>32.090000000000003</v>
      </c>
      <c r="D1335">
        <v>117403.91</v>
      </c>
      <c r="E1335">
        <v>105120.47</v>
      </c>
      <c r="F1335">
        <v>203961.27</v>
      </c>
      <c r="G1335">
        <v>182645.78</v>
      </c>
      <c r="H1335">
        <f>(1/(1-91/360*VLOOKUP($A1335,Tbills!$B$4:$C$974,2,1)/100))^((1)/91)-1</f>
        <v>5.2790595175267185E-6</v>
      </c>
      <c r="I1335">
        <f t="shared" si="60"/>
        <v>7.8518694620482412</v>
      </c>
      <c r="K1335">
        <f t="shared" si="62"/>
        <v>2.5378989367152451</v>
      </c>
      <c r="N1335">
        <f t="shared" si="61"/>
        <v>2.5260402036883285</v>
      </c>
    </row>
    <row r="1336" spans="1:14" x14ac:dyDescent="0.25">
      <c r="A1336" s="1">
        <v>40002</v>
      </c>
      <c r="B1336" s="11">
        <v>31.3</v>
      </c>
      <c r="C1336" s="11">
        <v>32.42</v>
      </c>
      <c r="D1336">
        <v>119048.31</v>
      </c>
      <c r="E1336">
        <v>106592.27</v>
      </c>
      <c r="F1336">
        <v>205858.12</v>
      </c>
      <c r="G1336">
        <v>184343.43</v>
      </c>
      <c r="H1336">
        <f>(1/(1-91/360*VLOOKUP($A1336,Tbills!$B$4:$C$974,2,1)/100))^((1)/91)-1</f>
        <v>5.2790595175267185E-6</v>
      </c>
      <c r="I1336">
        <f t="shared" si="60"/>
        <v>7.7966992068471876</v>
      </c>
      <c r="K1336">
        <f t="shared" si="62"/>
        <v>2.5022490647932667</v>
      </c>
      <c r="N1336">
        <f t="shared" si="61"/>
        <v>2.4905939429906501</v>
      </c>
    </row>
    <row r="1337" spans="1:14" x14ac:dyDescent="0.25">
      <c r="A1337" s="1">
        <v>40003</v>
      </c>
      <c r="B1337" s="11">
        <v>29.78</v>
      </c>
      <c r="C1337" s="11">
        <v>31.67</v>
      </c>
      <c r="D1337">
        <v>117438.9</v>
      </c>
      <c r="E1337">
        <v>105150.69</v>
      </c>
      <c r="F1337">
        <v>205458.62</v>
      </c>
      <c r="G1337">
        <v>183984.71</v>
      </c>
      <c r="H1337">
        <f>(1/(1-91/360*VLOOKUP($A1337,Tbills!$B$4:$C$974,2,1)/100))^((1)/91)-1</f>
        <v>5.2790595175267185E-6</v>
      </c>
      <c r="I1337">
        <f t="shared" si="60"/>
        <v>7.8492171428988318</v>
      </c>
      <c r="K1337">
        <f t="shared" si="62"/>
        <v>2.5359719755284513</v>
      </c>
      <c r="N1337">
        <f t="shared" si="61"/>
        <v>2.5241973083926612</v>
      </c>
    </row>
    <row r="1338" spans="1:14" x14ac:dyDescent="0.25">
      <c r="A1338" s="1">
        <v>40004</v>
      </c>
      <c r="B1338" s="11">
        <v>29.02</v>
      </c>
      <c r="C1338" s="11">
        <v>31.71</v>
      </c>
      <c r="D1338">
        <v>118006.25</v>
      </c>
      <c r="E1338">
        <v>105658.12</v>
      </c>
      <c r="F1338">
        <v>206381.21</v>
      </c>
      <c r="G1338">
        <v>184809.9</v>
      </c>
      <c r="H1338">
        <f>(1/(1-91/360*VLOOKUP($A1338,Tbills!$B$4:$C$974,2,1)/100))^((1)/91)-1</f>
        <v>5.2790595175267185E-6</v>
      </c>
      <c r="I1338">
        <f t="shared" si="60"/>
        <v>7.8300741964979119</v>
      </c>
      <c r="K1338">
        <f t="shared" si="62"/>
        <v>2.523616487715874</v>
      </c>
      <c r="N1338">
        <f t="shared" si="61"/>
        <v>2.5119365367465676</v>
      </c>
    </row>
    <row r="1339" spans="1:14" x14ac:dyDescent="0.25">
      <c r="A1339" s="1">
        <v>40007</v>
      </c>
      <c r="B1339" s="11">
        <v>26.31</v>
      </c>
      <c r="C1339" s="11">
        <v>30.1</v>
      </c>
      <c r="D1339">
        <v>112466.89</v>
      </c>
      <c r="E1339">
        <v>100696.72</v>
      </c>
      <c r="F1339">
        <v>204212.53</v>
      </c>
      <c r="G1339">
        <v>182864.97</v>
      </c>
      <c r="H1339">
        <f>(1/(1-91/360*VLOOKUP($A1339,Tbills!$B$4:$C$974,2,1)/100))^((1)/91)-1</f>
        <v>5.0011503509583832E-6</v>
      </c>
      <c r="I1339">
        <f t="shared" si="60"/>
        <v>8.0132872979293861</v>
      </c>
      <c r="K1339">
        <f t="shared" si="62"/>
        <v>2.6417490701160267</v>
      </c>
      <c r="N1339">
        <f t="shared" si="61"/>
        <v>2.6296396661639827</v>
      </c>
    </row>
    <row r="1340" spans="1:14" x14ac:dyDescent="0.25">
      <c r="A1340" s="1">
        <v>40008</v>
      </c>
      <c r="B1340" s="11">
        <v>25.02</v>
      </c>
      <c r="C1340" s="11">
        <v>29.58</v>
      </c>
      <c r="D1340">
        <v>110404.7</v>
      </c>
      <c r="E1340">
        <v>98849.84</v>
      </c>
      <c r="F1340">
        <v>203161.48</v>
      </c>
      <c r="G1340">
        <v>181922.88</v>
      </c>
      <c r="H1340">
        <f>(1/(1-91/360*VLOOKUP($A1340,Tbills!$B$4:$C$974,2,1)/100))^((1)/91)-1</f>
        <v>5.0011503509583832E-6</v>
      </c>
      <c r="I1340">
        <f t="shared" si="60"/>
        <v>8.0865627294680085</v>
      </c>
      <c r="K1340">
        <f t="shared" si="62"/>
        <v>2.6900761310210077</v>
      </c>
      <c r="N1340">
        <f t="shared" si="61"/>
        <v>2.6777842732945305</v>
      </c>
    </row>
    <row r="1341" spans="1:14" x14ac:dyDescent="0.25">
      <c r="A1341" s="1">
        <v>40009</v>
      </c>
      <c r="B1341" s="11">
        <v>25.89</v>
      </c>
      <c r="C1341" s="11">
        <v>29.11</v>
      </c>
      <c r="D1341">
        <v>107021.95</v>
      </c>
      <c r="E1341">
        <v>95820.63</v>
      </c>
      <c r="F1341">
        <v>198531.97</v>
      </c>
      <c r="G1341">
        <v>177776.43</v>
      </c>
      <c r="H1341">
        <f>(1/(1-91/360*VLOOKUP($A1341,Tbills!$B$4:$C$974,2,1)/100))^((1)/91)-1</f>
        <v>5.0011503509583832E-6</v>
      </c>
      <c r="I1341">
        <f t="shared" si="60"/>
        <v>8.2102536167700926</v>
      </c>
      <c r="K1341">
        <f t="shared" si="62"/>
        <v>2.7723832037151319</v>
      </c>
      <c r="N1341">
        <f t="shared" si="61"/>
        <v>2.7597555240895444</v>
      </c>
    </row>
    <row r="1342" spans="1:14" x14ac:dyDescent="0.25">
      <c r="A1342" s="1">
        <v>40010</v>
      </c>
      <c r="B1342" s="11">
        <v>25.42</v>
      </c>
      <c r="C1342" s="11">
        <v>28.61</v>
      </c>
      <c r="D1342">
        <v>105752.1</v>
      </c>
      <c r="E1342">
        <v>94683.21</v>
      </c>
      <c r="F1342">
        <v>196722.25</v>
      </c>
      <c r="G1342">
        <v>176155.02</v>
      </c>
      <c r="H1342">
        <f>(1/(1-91/360*VLOOKUP($A1342,Tbills!$B$4:$C$974,2,1)/100))^((1)/91)-1</f>
        <v>5.0011503509583832E-6</v>
      </c>
      <c r="I1342">
        <f t="shared" si="60"/>
        <v>8.2587677597955853</v>
      </c>
      <c r="K1342">
        <f t="shared" si="62"/>
        <v>2.8051615774820982</v>
      </c>
      <c r="N1342">
        <f t="shared" si="61"/>
        <v>2.7924253419049454</v>
      </c>
    </row>
    <row r="1343" spans="1:14" x14ac:dyDescent="0.25">
      <c r="A1343" s="1">
        <v>40011</v>
      </c>
      <c r="B1343" s="11">
        <v>24.34</v>
      </c>
      <c r="C1343" s="11">
        <v>28.65</v>
      </c>
      <c r="D1343">
        <v>105775.76</v>
      </c>
      <c r="E1343">
        <v>94703.92</v>
      </c>
      <c r="F1343">
        <v>197929.44</v>
      </c>
      <c r="G1343">
        <v>177235.12</v>
      </c>
      <c r="H1343">
        <f>(1/(1-91/360*VLOOKUP($A1343,Tbills!$B$4:$C$974,2,1)/100))^((1)/91)-1</f>
        <v>5.0011503509583832E-6</v>
      </c>
      <c r="I1343">
        <f t="shared" si="60"/>
        <v>8.2576496114909279</v>
      </c>
      <c r="K1343">
        <f t="shared" si="62"/>
        <v>2.8044173834402626</v>
      </c>
      <c r="N1343">
        <f t="shared" si="61"/>
        <v>2.7917252598256934</v>
      </c>
    </row>
    <row r="1344" spans="1:14" x14ac:dyDescent="0.25">
      <c r="A1344" s="1">
        <v>40014</v>
      </c>
      <c r="B1344" s="11">
        <v>24.4</v>
      </c>
      <c r="C1344" s="11">
        <v>27.59</v>
      </c>
      <c r="D1344">
        <v>103429.16</v>
      </c>
      <c r="E1344">
        <v>92601.53</v>
      </c>
      <c r="F1344">
        <v>192707.68</v>
      </c>
      <c r="G1344">
        <v>172556.66</v>
      </c>
      <c r="H1344">
        <f>(1/(1-91/360*VLOOKUP($A1344,Tbills!$B$4:$C$974,2,1)/100))^((1)/91)-1</f>
        <v>5.2790595175267185E-6</v>
      </c>
      <c r="I1344">
        <f t="shared" si="60"/>
        <v>8.3486559927427493</v>
      </c>
      <c r="K1344">
        <f t="shared" si="62"/>
        <v>2.8662738226166278</v>
      </c>
      <c r="N1344">
        <f t="shared" si="61"/>
        <v>2.8534266498204319</v>
      </c>
    </row>
    <row r="1345" spans="1:14" x14ac:dyDescent="0.25">
      <c r="A1345" s="1">
        <v>40015</v>
      </c>
      <c r="B1345" s="11">
        <v>23.87</v>
      </c>
      <c r="C1345" s="11">
        <v>27.44</v>
      </c>
      <c r="D1345">
        <v>101422.93</v>
      </c>
      <c r="E1345">
        <v>90804.83</v>
      </c>
      <c r="F1345">
        <v>191376.46</v>
      </c>
      <c r="G1345">
        <v>171363.73</v>
      </c>
      <c r="H1345">
        <f>(1/(1-91/360*VLOOKUP($A1345,Tbills!$B$4:$C$974,2,1)/100))^((1)/91)-1</f>
        <v>5.2790595175267185E-6</v>
      </c>
      <c r="I1345">
        <f t="shared" si="60"/>
        <v>8.4294289364311972</v>
      </c>
      <c r="K1345">
        <f t="shared" si="62"/>
        <v>2.9217505758833684</v>
      </c>
      <c r="N1345">
        <f t="shared" si="61"/>
        <v>2.9086979941383966</v>
      </c>
    </row>
    <row r="1346" spans="1:14" x14ac:dyDescent="0.25">
      <c r="A1346" s="1">
        <v>40016</v>
      </c>
      <c r="B1346" s="11">
        <v>23.47</v>
      </c>
      <c r="C1346" s="11">
        <v>27.22</v>
      </c>
      <c r="D1346">
        <v>99056.320000000007</v>
      </c>
      <c r="E1346">
        <v>88685.51</v>
      </c>
      <c r="F1346">
        <v>190044.61</v>
      </c>
      <c r="G1346">
        <v>170170.25</v>
      </c>
      <c r="H1346">
        <f>(1/(1-91/360*VLOOKUP($A1346,Tbills!$B$4:$C$974,2,1)/100))^((1)/91)-1</f>
        <v>5.2790595175267185E-6</v>
      </c>
      <c r="I1346">
        <f t="shared" si="60"/>
        <v>8.5275754111985407</v>
      </c>
      <c r="K1346">
        <f t="shared" si="62"/>
        <v>2.9898028939113197</v>
      </c>
      <c r="N1346">
        <f t="shared" si="61"/>
        <v>2.9764905524945693</v>
      </c>
    </row>
    <row r="1347" spans="1:14" x14ac:dyDescent="0.25">
      <c r="A1347" s="1">
        <v>40017</v>
      </c>
      <c r="B1347" s="11">
        <v>23.43</v>
      </c>
      <c r="C1347" s="11">
        <v>26.96</v>
      </c>
      <c r="D1347">
        <v>95646.11</v>
      </c>
      <c r="E1347">
        <v>85631.87</v>
      </c>
      <c r="F1347">
        <v>188557.07</v>
      </c>
      <c r="G1347">
        <v>168837.38</v>
      </c>
      <c r="H1347">
        <f>(1/(1-91/360*VLOOKUP($A1347,Tbills!$B$4:$C$974,2,1)/100))^((1)/91)-1</f>
        <v>5.2790595175267185E-6</v>
      </c>
      <c r="I1347">
        <f t="shared" si="60"/>
        <v>8.6741613642950082</v>
      </c>
      <c r="K1347">
        <f t="shared" si="62"/>
        <v>3.0926044331029168</v>
      </c>
      <c r="N1347">
        <f t="shared" si="61"/>
        <v>3.0788801379933002</v>
      </c>
    </row>
    <row r="1348" spans="1:14" x14ac:dyDescent="0.25">
      <c r="A1348" s="1">
        <v>40018</v>
      </c>
      <c r="B1348" s="11">
        <v>23.09</v>
      </c>
      <c r="C1348" s="11">
        <v>26.37</v>
      </c>
      <c r="D1348">
        <v>94869.74</v>
      </c>
      <c r="E1348">
        <v>84936.33</v>
      </c>
      <c r="F1348">
        <v>188346.93</v>
      </c>
      <c r="G1348">
        <v>168648.32000000001</v>
      </c>
      <c r="H1348">
        <f>(1/(1-91/360*VLOOKUP($A1348,Tbills!$B$4:$C$974,2,1)/100))^((1)/91)-1</f>
        <v>5.2790595175267185E-6</v>
      </c>
      <c r="I1348">
        <f t="shared" si="60"/>
        <v>8.7091623730513614</v>
      </c>
      <c r="K1348">
        <f t="shared" si="62"/>
        <v>3.1175787278841134</v>
      </c>
      <c r="N1348">
        <f t="shared" si="61"/>
        <v>3.1037897512943209</v>
      </c>
    </row>
    <row r="1349" spans="1:14" x14ac:dyDescent="0.25">
      <c r="A1349" s="1">
        <v>40021</v>
      </c>
      <c r="B1349" s="11">
        <v>24.28</v>
      </c>
      <c r="C1349" s="11">
        <v>26.99</v>
      </c>
      <c r="D1349">
        <v>96156.79</v>
      </c>
      <c r="E1349">
        <v>86087.27</v>
      </c>
      <c r="F1349">
        <v>190700.98</v>
      </c>
      <c r="G1349">
        <v>170753.5</v>
      </c>
      <c r="H1349">
        <f>(1/(1-91/360*VLOOKUP($A1349,Tbills!$B$4:$C$974,2,1)/100))^((1)/91)-1</f>
        <v>5.2790595175267185E-6</v>
      </c>
      <c r="I1349">
        <f t="shared" si="60"/>
        <v>8.6494796891589054</v>
      </c>
      <c r="K1349">
        <f t="shared" si="62"/>
        <v>3.074903916593799</v>
      </c>
      <c r="N1349">
        <f t="shared" si="61"/>
        <v>3.0614402453839378</v>
      </c>
    </row>
    <row r="1350" spans="1:14" x14ac:dyDescent="0.25">
      <c r="A1350" s="1">
        <v>40022</v>
      </c>
      <c r="B1350" s="11">
        <v>25.01</v>
      </c>
      <c r="C1350" s="11">
        <v>27.96</v>
      </c>
      <c r="D1350">
        <v>99521.17</v>
      </c>
      <c r="E1350">
        <v>89098.880000000005</v>
      </c>
      <c r="F1350">
        <v>194860.71</v>
      </c>
      <c r="G1350">
        <v>174477.22</v>
      </c>
      <c r="H1350">
        <f>(1/(1-91/360*VLOOKUP($A1350,Tbills!$B$4:$C$974,2,1)/100))^((1)/91)-1</f>
        <v>5.2790595175267185E-6</v>
      </c>
      <c r="I1350">
        <f t="shared" si="60"/>
        <v>8.4979651733189865</v>
      </c>
      <c r="K1350">
        <f t="shared" si="62"/>
        <v>2.9671956684379039</v>
      </c>
      <c r="N1350">
        <f t="shared" si="61"/>
        <v>2.9542475303950111</v>
      </c>
    </row>
    <row r="1351" spans="1:14" x14ac:dyDescent="0.25">
      <c r="A1351" s="1">
        <v>40023</v>
      </c>
      <c r="B1351" s="11">
        <v>25.61</v>
      </c>
      <c r="C1351" s="11">
        <v>28.42</v>
      </c>
      <c r="D1351">
        <v>100634.91</v>
      </c>
      <c r="E1351">
        <v>90095.51</v>
      </c>
      <c r="F1351">
        <v>195251.07</v>
      </c>
      <c r="G1351">
        <v>174825.83</v>
      </c>
      <c r="H1351">
        <f>(1/(1-91/360*VLOOKUP($A1351,Tbills!$B$4:$C$974,2,1)/100))^((1)/91)-1</f>
        <v>5.2790595175267185E-6</v>
      </c>
      <c r="I1351">
        <f t="shared" si="60"/>
        <v>8.4502175452812409</v>
      </c>
      <c r="K1351">
        <f t="shared" si="62"/>
        <v>2.9338689668296962</v>
      </c>
      <c r="N1351">
        <f t="shared" si="61"/>
        <v>2.9211096913370569</v>
      </c>
    </row>
    <row r="1352" spans="1:14" x14ac:dyDescent="0.25">
      <c r="A1352" s="1">
        <v>40024</v>
      </c>
      <c r="B1352" s="11">
        <v>25.4</v>
      </c>
      <c r="C1352" s="11">
        <v>28.19</v>
      </c>
      <c r="D1352">
        <v>98347.48</v>
      </c>
      <c r="E1352">
        <v>88047.16</v>
      </c>
      <c r="F1352">
        <v>192548.16</v>
      </c>
      <c r="G1352">
        <v>172404.75</v>
      </c>
      <c r="H1352">
        <f>(1/(1-91/360*VLOOKUP($A1352,Tbills!$B$4:$C$974,2,1)/100))^((1)/91)-1</f>
        <v>5.2790595175267185E-6</v>
      </c>
      <c r="I1352">
        <f t="shared" ref="I1352:I1415" si="63">I1351*(1-IF($A1352&lt;=I1347,I$1,I$1+IF(AND(WEEKDAY($A1352)&lt;&gt;1,WEEKDAY($A1352)&lt;&gt;7),J$1,0)))^($A1352-$A1351)*(1-0.5*(E1352/E1351-1))</f>
        <v>8.546054296179042</v>
      </c>
      <c r="K1352">
        <f t="shared" si="62"/>
        <v>3.0004316558332436</v>
      </c>
      <c r="N1352">
        <f t="shared" ref="N1352:N1415" si="64">N1351*(1-N$1+H1351)^($A1352-$A1351)*(2-E1352/E1351)</f>
        <v>2.9874273207216402</v>
      </c>
    </row>
    <row r="1353" spans="1:14" x14ac:dyDescent="0.25">
      <c r="A1353" s="1">
        <v>40025</v>
      </c>
      <c r="B1353" s="11">
        <v>25.92</v>
      </c>
      <c r="C1353" s="11">
        <v>28.4</v>
      </c>
      <c r="D1353">
        <v>99301.89</v>
      </c>
      <c r="E1353">
        <v>88901.14</v>
      </c>
      <c r="F1353">
        <v>195075.97</v>
      </c>
      <c r="G1353">
        <v>174667.2</v>
      </c>
      <c r="H1353">
        <f>(1/(1-91/360*VLOOKUP($A1353,Tbills!$B$4:$C$974,2,1)/100))^((1)/91)-1</f>
        <v>5.2790595175267185E-6</v>
      </c>
      <c r="I1353">
        <f t="shared" si="63"/>
        <v>8.5043883388197692</v>
      </c>
      <c r="K1353">
        <f t="shared" ref="K1353:K1416" si="65">K1352*(1-IF($A1353&lt;=L$3,K$1,K$1+IF(AND(WEEKDAY($A1353)&lt;&gt;1,WEEKDAY($A1353)&lt;&gt;7),L$1,0)))^($A1353-$A1352)*(2-$E1353/$E1352)</f>
        <v>2.9711917174288374</v>
      </c>
      <c r="N1353">
        <f t="shared" si="64"/>
        <v>2.9583580992957077</v>
      </c>
    </row>
    <row r="1354" spans="1:14" x14ac:dyDescent="0.25">
      <c r="A1354" s="1">
        <v>40028</v>
      </c>
      <c r="B1354" s="11">
        <v>25.56</v>
      </c>
      <c r="C1354" s="11">
        <v>27.71</v>
      </c>
      <c r="D1354">
        <v>96770.79</v>
      </c>
      <c r="E1354">
        <v>86633.74</v>
      </c>
      <c r="F1354">
        <v>192495.86</v>
      </c>
      <c r="G1354">
        <v>172354.26</v>
      </c>
      <c r="H1354">
        <f>(1/(1-91/360*VLOOKUP($A1354,Tbills!$B$4:$C$974,2,1)/100))^((1)/91)-1</f>
        <v>5.0011503509583832E-6</v>
      </c>
      <c r="I1354">
        <f t="shared" si="63"/>
        <v>8.61216693159475</v>
      </c>
      <c r="K1354">
        <f t="shared" si="65"/>
        <v>3.0465454529022655</v>
      </c>
      <c r="N1354">
        <f t="shared" si="64"/>
        <v>3.0335216659761972</v>
      </c>
    </row>
    <row r="1355" spans="1:14" x14ac:dyDescent="0.25">
      <c r="A1355" s="1">
        <v>40029</v>
      </c>
      <c r="B1355" s="11">
        <v>24.89</v>
      </c>
      <c r="C1355" s="11">
        <v>27.22</v>
      </c>
      <c r="D1355">
        <v>96088.62</v>
      </c>
      <c r="E1355">
        <v>86022.59</v>
      </c>
      <c r="F1355">
        <v>191928.82</v>
      </c>
      <c r="G1355">
        <v>171845.69</v>
      </c>
      <c r="H1355">
        <f>(1/(1-91/360*VLOOKUP($A1355,Tbills!$B$4:$C$974,2,1)/100))^((1)/91)-1</f>
        <v>5.0011503509583832E-6</v>
      </c>
      <c r="I1355">
        <f t="shared" si="63"/>
        <v>8.642318870822745</v>
      </c>
      <c r="K1355">
        <f t="shared" si="65"/>
        <v>3.0678941414852066</v>
      </c>
      <c r="N1355">
        <f t="shared" si="64"/>
        <v>3.0548236621688107</v>
      </c>
    </row>
    <row r="1356" spans="1:14" x14ac:dyDescent="0.25">
      <c r="A1356" s="1">
        <v>40030</v>
      </c>
      <c r="B1356" s="11">
        <v>24.9</v>
      </c>
      <c r="C1356" s="11">
        <v>27.17</v>
      </c>
      <c r="D1356">
        <v>95653.52</v>
      </c>
      <c r="E1356">
        <v>85632.639999999999</v>
      </c>
      <c r="F1356">
        <v>191985.48</v>
      </c>
      <c r="G1356">
        <v>171895.56</v>
      </c>
      <c r="H1356">
        <f>(1/(1-91/360*VLOOKUP($A1356,Tbills!$B$4:$C$974,2,1)/100))^((1)/91)-1</f>
        <v>5.0011503509583832E-6</v>
      </c>
      <c r="I1356">
        <f t="shared" si="63"/>
        <v>8.6616817218562545</v>
      </c>
      <c r="K1356">
        <f t="shared" si="65"/>
        <v>3.0816577120359305</v>
      </c>
      <c r="N1356">
        <f t="shared" si="64"/>
        <v>3.0685733668048001</v>
      </c>
    </row>
    <row r="1357" spans="1:14" x14ac:dyDescent="0.25">
      <c r="A1357" s="1">
        <v>40031</v>
      </c>
      <c r="B1357" s="11">
        <v>25.67</v>
      </c>
      <c r="C1357" s="11">
        <v>27.98</v>
      </c>
      <c r="D1357">
        <v>96702.75</v>
      </c>
      <c r="E1357">
        <v>86571.53</v>
      </c>
      <c r="F1357">
        <v>193462.52</v>
      </c>
      <c r="G1357">
        <v>173217.18</v>
      </c>
      <c r="H1357">
        <f>(1/(1-91/360*VLOOKUP($A1357,Tbills!$B$4:$C$974,2,1)/100))^((1)/91)-1</f>
        <v>5.0011503509583832E-6</v>
      </c>
      <c r="I1357">
        <f t="shared" si="63"/>
        <v>8.6139734828668821</v>
      </c>
      <c r="K1357">
        <f t="shared" si="65"/>
        <v>3.0477279670135062</v>
      </c>
      <c r="N1357">
        <f t="shared" si="64"/>
        <v>3.0348319635640331</v>
      </c>
    </row>
    <row r="1358" spans="1:14" x14ac:dyDescent="0.25">
      <c r="A1358" s="1">
        <v>40032</v>
      </c>
      <c r="B1358" s="11">
        <v>24.76</v>
      </c>
      <c r="C1358" s="11">
        <v>27.11</v>
      </c>
      <c r="D1358">
        <v>93526.99</v>
      </c>
      <c r="E1358">
        <v>83728.05</v>
      </c>
      <c r="F1358">
        <v>189385.2</v>
      </c>
      <c r="G1358">
        <v>169565.67</v>
      </c>
      <c r="H1358">
        <f>(1/(1-91/360*VLOOKUP($A1358,Tbills!$B$4:$C$974,2,1)/100))^((1)/91)-1</f>
        <v>5.0011503509583832E-6</v>
      </c>
      <c r="I1358">
        <f t="shared" si="63"/>
        <v>8.7552104764735272</v>
      </c>
      <c r="K1358">
        <f t="shared" si="65"/>
        <v>3.1476853219399019</v>
      </c>
      <c r="N1358">
        <f t="shared" si="64"/>
        <v>3.1344120970813187</v>
      </c>
    </row>
    <row r="1359" spans="1:14" x14ac:dyDescent="0.25">
      <c r="A1359" s="1">
        <v>40035</v>
      </c>
      <c r="B1359" s="11">
        <v>24.99</v>
      </c>
      <c r="C1359" s="11">
        <v>27.06</v>
      </c>
      <c r="D1359">
        <v>93579.95</v>
      </c>
      <c r="E1359">
        <v>83774.210000000006</v>
      </c>
      <c r="F1359">
        <v>189978.77</v>
      </c>
      <c r="G1359">
        <v>170094.58</v>
      </c>
      <c r="H1359">
        <f>(1/(1-91/360*VLOOKUP($A1359,Tbills!$B$4:$C$974,2,1)/100))^((1)/91)-1</f>
        <v>5.1401040459531089E-6</v>
      </c>
      <c r="I1359">
        <f t="shared" si="63"/>
        <v>8.7521136449548695</v>
      </c>
      <c r="K1359">
        <f t="shared" si="65"/>
        <v>3.1455104251076009</v>
      </c>
      <c r="N1359">
        <f t="shared" si="64"/>
        <v>3.1323834800081181</v>
      </c>
    </row>
    <row r="1360" spans="1:14" x14ac:dyDescent="0.25">
      <c r="A1360" s="1">
        <v>40036</v>
      </c>
      <c r="B1360" s="11">
        <v>25.99</v>
      </c>
      <c r="C1360" s="11">
        <v>28.1</v>
      </c>
      <c r="D1360">
        <v>95393.86</v>
      </c>
      <c r="E1360">
        <v>85397.62</v>
      </c>
      <c r="F1360">
        <v>192577.31</v>
      </c>
      <c r="G1360">
        <v>172420.27</v>
      </c>
      <c r="H1360">
        <f>(1/(1-91/360*VLOOKUP($A1360,Tbills!$B$4:$C$974,2,1)/100))^((1)/91)-1</f>
        <v>5.1401040459531089E-6</v>
      </c>
      <c r="I1360">
        <f t="shared" si="63"/>
        <v>8.6670870857270739</v>
      </c>
      <c r="K1360">
        <f t="shared" si="65"/>
        <v>3.0844118073303259</v>
      </c>
      <c r="N1360">
        <f t="shared" si="64"/>
        <v>3.0715850842076016</v>
      </c>
    </row>
    <row r="1361" spans="1:14" x14ac:dyDescent="0.25">
      <c r="A1361" s="1">
        <v>40037</v>
      </c>
      <c r="B1361" s="11">
        <v>25.45</v>
      </c>
      <c r="C1361" s="11">
        <v>27.74</v>
      </c>
      <c r="D1361">
        <v>94201.93</v>
      </c>
      <c r="E1361">
        <v>84330.15</v>
      </c>
      <c r="F1361">
        <v>190877.78</v>
      </c>
      <c r="G1361">
        <v>170897.74</v>
      </c>
      <c r="H1361">
        <f>(1/(1-91/360*VLOOKUP($A1361,Tbills!$B$4:$C$974,2,1)/100))^((1)/91)-1</f>
        <v>5.1401040459531089E-6</v>
      </c>
      <c r="I1361">
        <f t="shared" si="63"/>
        <v>8.7210293757224147</v>
      </c>
      <c r="K1361">
        <f t="shared" si="65"/>
        <v>3.1228214926373807</v>
      </c>
      <c r="N1361">
        <f t="shared" si="64"/>
        <v>3.1098808477349755</v>
      </c>
    </row>
    <row r="1362" spans="1:14" x14ac:dyDescent="0.25">
      <c r="A1362" s="1">
        <v>40038</v>
      </c>
      <c r="B1362" s="11">
        <v>24.71</v>
      </c>
      <c r="C1362" s="11">
        <v>27.28</v>
      </c>
      <c r="D1362">
        <v>92371.93</v>
      </c>
      <c r="E1362">
        <v>82691.490000000005</v>
      </c>
      <c r="F1362">
        <v>190834.14</v>
      </c>
      <c r="G1362">
        <v>170857.79</v>
      </c>
      <c r="H1362">
        <f>(1/(1-91/360*VLOOKUP($A1362,Tbills!$B$4:$C$974,2,1)/100))^((1)/91)-1</f>
        <v>5.1401040459531089E-6</v>
      </c>
      <c r="I1362">
        <f t="shared" si="63"/>
        <v>8.8055314581261808</v>
      </c>
      <c r="K1362">
        <f t="shared" si="65"/>
        <v>3.1833542772497605</v>
      </c>
      <c r="N1362">
        <f t="shared" si="64"/>
        <v>3.1702094867962791</v>
      </c>
    </row>
    <row r="1363" spans="1:14" x14ac:dyDescent="0.25">
      <c r="A1363" s="1">
        <v>40039</v>
      </c>
      <c r="B1363" s="11">
        <v>24.27</v>
      </c>
      <c r="C1363" s="11">
        <v>27.11</v>
      </c>
      <c r="D1363">
        <v>93881.72</v>
      </c>
      <c r="E1363">
        <v>84042.63</v>
      </c>
      <c r="F1363">
        <v>190277.32</v>
      </c>
      <c r="G1363">
        <v>170358.38</v>
      </c>
      <c r="H1363">
        <f>(1/(1-91/360*VLOOKUP($A1363,Tbills!$B$4:$C$974,2,1)/100))^((1)/91)-1</f>
        <v>5.1401040459531089E-6</v>
      </c>
      <c r="I1363">
        <f t="shared" si="63"/>
        <v>8.733365027080481</v>
      </c>
      <c r="K1363">
        <f t="shared" si="65"/>
        <v>3.1311939244552773</v>
      </c>
      <c r="N1363">
        <f t="shared" si="64"/>
        <v>3.1183104474163841</v>
      </c>
    </row>
    <row r="1364" spans="1:14" x14ac:dyDescent="0.25">
      <c r="A1364" s="1">
        <v>40042</v>
      </c>
      <c r="B1364" s="11">
        <v>27.89</v>
      </c>
      <c r="C1364" s="11">
        <v>29.93</v>
      </c>
      <c r="D1364">
        <v>99518.080000000002</v>
      </c>
      <c r="E1364">
        <v>89086.99</v>
      </c>
      <c r="F1364">
        <v>200154.5</v>
      </c>
      <c r="G1364">
        <v>179198.96</v>
      </c>
      <c r="H1364">
        <f>(1/(1-91/360*VLOOKUP($A1364,Tbills!$B$4:$C$974,2,1)/100))^((1)/91)-1</f>
        <v>5.0011503509583832E-6</v>
      </c>
      <c r="I1364">
        <f t="shared" si="63"/>
        <v>8.470608999508892</v>
      </c>
      <c r="K1364">
        <f t="shared" si="65"/>
        <v>2.9428439138487814</v>
      </c>
      <c r="N1364">
        <f t="shared" si="64"/>
        <v>2.9308649233555224</v>
      </c>
    </row>
    <row r="1365" spans="1:14" x14ac:dyDescent="0.25">
      <c r="A1365" s="1">
        <v>40043</v>
      </c>
      <c r="B1365" s="11">
        <v>26.18</v>
      </c>
      <c r="C1365" s="11">
        <v>28.9</v>
      </c>
      <c r="D1365">
        <v>97246.55</v>
      </c>
      <c r="E1365">
        <v>87053.11</v>
      </c>
      <c r="F1365">
        <v>198252.67</v>
      </c>
      <c r="G1365">
        <v>177495.35</v>
      </c>
      <c r="H1365">
        <f>(1/(1-91/360*VLOOKUP($A1365,Tbills!$B$4:$C$974,2,1)/100))^((1)/91)-1</f>
        <v>5.0011503509583832E-6</v>
      </c>
      <c r="I1365">
        <f t="shared" si="63"/>
        <v>8.5670791585213255</v>
      </c>
      <c r="K1365">
        <f t="shared" si="65"/>
        <v>3.0098896406371085</v>
      </c>
      <c r="N1365">
        <f t="shared" si="64"/>
        <v>2.9976814753700625</v>
      </c>
    </row>
    <row r="1366" spans="1:14" x14ac:dyDescent="0.25">
      <c r="A1366" s="1">
        <v>40044</v>
      </c>
      <c r="B1366" s="11">
        <v>26.26</v>
      </c>
      <c r="C1366" s="11">
        <v>28.48</v>
      </c>
      <c r="D1366">
        <v>94254.83</v>
      </c>
      <c r="E1366">
        <v>84374.55</v>
      </c>
      <c r="F1366">
        <v>197583.89</v>
      </c>
      <c r="G1366">
        <v>176895.7</v>
      </c>
      <c r="H1366">
        <f>(1/(1-91/360*VLOOKUP($A1366,Tbills!$B$4:$C$974,2,1)/100))^((1)/91)-1</f>
        <v>5.0011503509583832E-6</v>
      </c>
      <c r="I1366">
        <f t="shared" si="63"/>
        <v>8.6986541033888134</v>
      </c>
      <c r="K1366">
        <f t="shared" si="65"/>
        <v>3.1023572252464868</v>
      </c>
      <c r="N1366">
        <f t="shared" si="64"/>
        <v>3.089819092325647</v>
      </c>
    </row>
    <row r="1367" spans="1:14" x14ac:dyDescent="0.25">
      <c r="A1367" s="1">
        <v>40045</v>
      </c>
      <c r="B1367" s="11">
        <v>25.09</v>
      </c>
      <c r="C1367" s="11">
        <v>28.29</v>
      </c>
      <c r="D1367">
        <v>92451.59</v>
      </c>
      <c r="E1367">
        <v>82759.91</v>
      </c>
      <c r="F1367">
        <v>196198.7</v>
      </c>
      <c r="G1367">
        <v>175654.66</v>
      </c>
      <c r="H1367">
        <f>(1/(1-91/360*VLOOKUP($A1367,Tbills!$B$4:$C$974,2,1)/100))^((1)/91)-1</f>
        <v>5.0011503509583832E-6</v>
      </c>
      <c r="I1367">
        <f t="shared" si="63"/>
        <v>8.7816567620348955</v>
      </c>
      <c r="K1367">
        <f t="shared" si="65"/>
        <v>3.1615784620296923</v>
      </c>
      <c r="N1367">
        <f t="shared" si="64"/>
        <v>3.1488469310656702</v>
      </c>
    </row>
    <row r="1368" spans="1:14" x14ac:dyDescent="0.25">
      <c r="A1368" s="1">
        <v>40046</v>
      </c>
      <c r="B1368" s="11">
        <v>25.01</v>
      </c>
      <c r="C1368" s="11">
        <v>27.77</v>
      </c>
      <c r="D1368">
        <v>91089.919999999998</v>
      </c>
      <c r="E1368">
        <v>81540.570000000007</v>
      </c>
      <c r="F1368">
        <v>194467</v>
      </c>
      <c r="G1368">
        <v>174103.4</v>
      </c>
      <c r="H1368">
        <f>(1/(1-91/360*VLOOKUP($A1368,Tbills!$B$4:$C$974,2,1)/100))^((1)/91)-1</f>
        <v>5.0011503509583832E-6</v>
      </c>
      <c r="I1368">
        <f t="shared" si="63"/>
        <v>8.8461186182767602</v>
      </c>
      <c r="K1368">
        <f t="shared" si="65"/>
        <v>3.2080100374506357</v>
      </c>
      <c r="N1368">
        <f t="shared" si="64"/>
        <v>3.1951381478376706</v>
      </c>
    </row>
    <row r="1369" spans="1:14" x14ac:dyDescent="0.25">
      <c r="A1369" s="1">
        <v>40049</v>
      </c>
      <c r="B1369" s="11">
        <v>25.14</v>
      </c>
      <c r="C1369" s="11">
        <v>28.16</v>
      </c>
      <c r="D1369">
        <v>91177.61</v>
      </c>
      <c r="E1369">
        <v>81617.84</v>
      </c>
      <c r="F1369">
        <v>194522.79</v>
      </c>
      <c r="G1369">
        <v>174150.73</v>
      </c>
      <c r="H1369">
        <f>(1/(1-91/360*VLOOKUP($A1369,Tbills!$B$4:$C$974,2,1)/100))^((1)/91)-1</f>
        <v>4.4453533327715178E-6</v>
      </c>
      <c r="I1369">
        <f t="shared" si="63"/>
        <v>8.8412368312461744</v>
      </c>
      <c r="K1369">
        <f t="shared" si="65"/>
        <v>3.2045222454469067</v>
      </c>
      <c r="N1369">
        <f t="shared" si="64"/>
        <v>3.1918040598539372</v>
      </c>
    </row>
    <row r="1370" spans="1:14" x14ac:dyDescent="0.25">
      <c r="A1370" s="1">
        <v>40050</v>
      </c>
      <c r="B1370" s="11">
        <v>24.92</v>
      </c>
      <c r="C1370" s="11">
        <v>28.16</v>
      </c>
      <c r="D1370">
        <v>92183.27</v>
      </c>
      <c r="E1370">
        <v>82517.7</v>
      </c>
      <c r="F1370">
        <v>195951.16</v>
      </c>
      <c r="G1370">
        <v>175428.74</v>
      </c>
      <c r="H1370">
        <f>(1/(1-91/360*VLOOKUP($A1370,Tbills!$B$4:$C$974,2,1)/100))^((1)/91)-1</f>
        <v>4.4453533327715178E-6</v>
      </c>
      <c r="I1370">
        <f t="shared" si="63"/>
        <v>8.7922694046267686</v>
      </c>
      <c r="K1370">
        <f t="shared" si="65"/>
        <v>3.1690438661462514</v>
      </c>
      <c r="N1370">
        <f t="shared" si="64"/>
        <v>3.1565107891643875</v>
      </c>
    </row>
    <row r="1371" spans="1:14" x14ac:dyDescent="0.25">
      <c r="A1371" s="1">
        <v>40051</v>
      </c>
      <c r="B1371" s="11">
        <v>24.95</v>
      </c>
      <c r="C1371" s="11">
        <v>28.36</v>
      </c>
      <c r="D1371">
        <v>93800.63</v>
      </c>
      <c r="E1371">
        <v>83965.11</v>
      </c>
      <c r="F1371">
        <v>197626.38</v>
      </c>
      <c r="G1371">
        <v>176927.73</v>
      </c>
      <c r="H1371">
        <f>(1/(1-91/360*VLOOKUP($A1371,Tbills!$B$4:$C$974,2,1)/100))^((1)/91)-1</f>
        <v>4.4453533327715178E-6</v>
      </c>
      <c r="I1371">
        <f t="shared" si="63"/>
        <v>8.7149317297015045</v>
      </c>
      <c r="K1371">
        <f t="shared" si="65"/>
        <v>3.1133119237796381</v>
      </c>
      <c r="N1371">
        <f t="shared" si="64"/>
        <v>3.1010427806597778</v>
      </c>
    </row>
    <row r="1372" spans="1:14" x14ac:dyDescent="0.25">
      <c r="A1372" s="1">
        <v>40052</v>
      </c>
      <c r="B1372" s="11">
        <v>24.68</v>
      </c>
      <c r="C1372" s="11">
        <v>28.41</v>
      </c>
      <c r="D1372">
        <v>92539.69</v>
      </c>
      <c r="E1372">
        <v>82836.009999999995</v>
      </c>
      <c r="F1372">
        <v>196916.35</v>
      </c>
      <c r="G1372">
        <v>176291.28</v>
      </c>
      <c r="H1372">
        <f>(1/(1-91/360*VLOOKUP($A1372,Tbills!$B$4:$C$974,2,1)/100))^((1)/91)-1</f>
        <v>4.4453533327715178E-6</v>
      </c>
      <c r="I1372">
        <f t="shared" si="63"/>
        <v>8.7732993195211382</v>
      </c>
      <c r="K1372">
        <f t="shared" si="65"/>
        <v>3.1550304605502548</v>
      </c>
      <c r="N1372">
        <f t="shared" si="64"/>
        <v>3.1426410167927492</v>
      </c>
    </row>
    <row r="1373" spans="1:14" x14ac:dyDescent="0.25">
      <c r="A1373" s="1">
        <v>40053</v>
      </c>
      <c r="B1373" s="11">
        <v>24.76</v>
      </c>
      <c r="C1373" s="11">
        <v>28.5</v>
      </c>
      <c r="D1373">
        <v>93447.94</v>
      </c>
      <c r="E1373">
        <v>83648.649999999994</v>
      </c>
      <c r="F1373">
        <v>197322.62</v>
      </c>
      <c r="G1373">
        <v>176654.21</v>
      </c>
      <c r="H1373">
        <f>(1/(1-91/360*VLOOKUP($A1373,Tbills!$B$4:$C$974,2,1)/100))^((1)/91)-1</f>
        <v>4.4453533327715178E-6</v>
      </c>
      <c r="I1373">
        <f t="shared" si="63"/>
        <v>8.7300380677830276</v>
      </c>
      <c r="K1373">
        <f t="shared" si="65"/>
        <v>3.1239333928524293</v>
      </c>
      <c r="N1373">
        <f t="shared" si="64"/>
        <v>3.1117097361059267</v>
      </c>
    </row>
    <row r="1374" spans="1:14" x14ac:dyDescent="0.25">
      <c r="A1374" s="1">
        <v>40056</v>
      </c>
      <c r="B1374" s="11">
        <v>26.01</v>
      </c>
      <c r="C1374" s="11">
        <v>29.17</v>
      </c>
      <c r="D1374">
        <v>94800.81</v>
      </c>
      <c r="E1374">
        <v>84858.54</v>
      </c>
      <c r="F1374">
        <v>199493.31</v>
      </c>
      <c r="G1374">
        <v>178595.18</v>
      </c>
      <c r="H1374">
        <f>(1/(1-91/360*VLOOKUP($A1374,Tbills!$B$4:$C$974,2,1)/100))^((1)/91)-1</f>
        <v>4.1674654807088984E-6</v>
      </c>
      <c r="I1374">
        <f t="shared" si="63"/>
        <v>8.6662259319075012</v>
      </c>
      <c r="K1374">
        <f t="shared" si="65"/>
        <v>3.0783188110627027</v>
      </c>
      <c r="N1374">
        <f t="shared" si="64"/>
        <v>3.066402747579041</v>
      </c>
    </row>
    <row r="1375" spans="1:14" x14ac:dyDescent="0.25">
      <c r="A1375" s="1">
        <v>40057</v>
      </c>
      <c r="B1375" s="11">
        <v>29.15</v>
      </c>
      <c r="C1375" s="11">
        <v>30.88</v>
      </c>
      <c r="D1375">
        <v>99376.81</v>
      </c>
      <c r="E1375">
        <v>88954.28</v>
      </c>
      <c r="F1375">
        <v>204024.21</v>
      </c>
      <c r="G1375">
        <v>182650.69</v>
      </c>
      <c r="H1375">
        <f>(1/(1-91/360*VLOOKUP($A1375,Tbills!$B$4:$C$974,2,1)/100))^((1)/91)-1</f>
        <v>4.1674654807088984E-6</v>
      </c>
      <c r="I1375">
        <f t="shared" si="63"/>
        <v>8.4568659450829138</v>
      </c>
      <c r="K1375">
        <f t="shared" si="65"/>
        <v>2.9296057557479611</v>
      </c>
      <c r="N1375">
        <f t="shared" si="64"/>
        <v>2.9183055022597473</v>
      </c>
    </row>
    <row r="1376" spans="1:14" x14ac:dyDescent="0.25">
      <c r="A1376" s="1">
        <v>40058</v>
      </c>
      <c r="B1376" s="11">
        <v>28.9</v>
      </c>
      <c r="C1376" s="11">
        <v>31.04</v>
      </c>
      <c r="D1376">
        <v>100726.38</v>
      </c>
      <c r="E1376">
        <v>90161.94</v>
      </c>
      <c r="F1376">
        <v>206193.34</v>
      </c>
      <c r="G1376">
        <v>184591.82</v>
      </c>
      <c r="H1376">
        <f>(1/(1-91/360*VLOOKUP($A1376,Tbills!$B$4:$C$974,2,1)/100))^((1)/91)-1</f>
        <v>4.1674654807088984E-6</v>
      </c>
      <c r="I1376">
        <f t="shared" si="63"/>
        <v>8.3992413293850419</v>
      </c>
      <c r="K1376">
        <f t="shared" si="65"/>
        <v>2.8896982832307692</v>
      </c>
      <c r="N1376">
        <f t="shared" si="64"/>
        <v>2.8785915639359931</v>
      </c>
    </row>
    <row r="1377" spans="1:14" x14ac:dyDescent="0.25">
      <c r="A1377" s="1">
        <v>40059</v>
      </c>
      <c r="B1377" s="11">
        <v>27.1</v>
      </c>
      <c r="C1377" s="11">
        <v>29.6</v>
      </c>
      <c r="D1377">
        <v>96084.18</v>
      </c>
      <c r="E1377">
        <v>86006.25</v>
      </c>
      <c r="F1377">
        <v>200311.19</v>
      </c>
      <c r="G1377">
        <v>179325.13</v>
      </c>
      <c r="H1377">
        <f>(1/(1-91/360*VLOOKUP($A1377,Tbills!$B$4:$C$974,2,1)/100))^((1)/91)-1</f>
        <v>4.1674654807088984E-6</v>
      </c>
      <c r="I1377">
        <f t="shared" si="63"/>
        <v>8.5925840749450106</v>
      </c>
      <c r="K1377">
        <f t="shared" si="65"/>
        <v>3.0227477292901725</v>
      </c>
      <c r="N1377">
        <f t="shared" si="64"/>
        <v>3.011171051454963</v>
      </c>
    </row>
    <row r="1378" spans="1:14" x14ac:dyDescent="0.25">
      <c r="A1378" s="1">
        <v>40060</v>
      </c>
      <c r="B1378" s="11">
        <v>25.26</v>
      </c>
      <c r="C1378" s="11">
        <v>28.48</v>
      </c>
      <c r="D1378">
        <v>92915.87</v>
      </c>
      <c r="E1378">
        <v>83169.899999999994</v>
      </c>
      <c r="F1378">
        <v>197426.17</v>
      </c>
      <c r="G1378">
        <v>176741.62</v>
      </c>
      <c r="H1378">
        <f>(1/(1-91/360*VLOOKUP($A1378,Tbills!$B$4:$C$974,2,1)/100))^((1)/91)-1</f>
        <v>4.1674654807088984E-6</v>
      </c>
      <c r="I1378">
        <f t="shared" si="63"/>
        <v>8.7340416561654859</v>
      </c>
      <c r="K1378">
        <f t="shared" si="65"/>
        <v>3.1222877368031279</v>
      </c>
      <c r="N1378">
        <f t="shared" si="64"/>
        <v>3.1103726246907666</v>
      </c>
    </row>
    <row r="1379" spans="1:14" x14ac:dyDescent="0.25">
      <c r="A1379" s="1">
        <v>40064</v>
      </c>
      <c r="B1379" s="11">
        <v>25.62</v>
      </c>
      <c r="C1379" s="11">
        <v>28.21</v>
      </c>
      <c r="D1379">
        <v>89872.35</v>
      </c>
      <c r="E1379">
        <v>80444.23</v>
      </c>
      <c r="F1379">
        <v>195648.73</v>
      </c>
      <c r="G1379">
        <v>175147.46</v>
      </c>
      <c r="H1379">
        <f>(1/(1-91/360*VLOOKUP($A1379,Tbills!$B$4:$C$974,2,1)/100))^((1)/91)-1</f>
        <v>3.8895847329634137E-6</v>
      </c>
      <c r="I1379">
        <f t="shared" si="63"/>
        <v>8.8762348685871846</v>
      </c>
      <c r="K1379">
        <f t="shared" si="65"/>
        <v>3.2240116202531079</v>
      </c>
      <c r="N1379">
        <f t="shared" si="64"/>
        <v>3.2118850541708861</v>
      </c>
    </row>
    <row r="1380" spans="1:14" x14ac:dyDescent="0.25">
      <c r="A1380" s="1">
        <v>40065</v>
      </c>
      <c r="B1380" s="11">
        <v>24.32</v>
      </c>
      <c r="C1380" s="11">
        <v>27.29</v>
      </c>
      <c r="D1380">
        <v>87295.74</v>
      </c>
      <c r="E1380">
        <v>78137.61</v>
      </c>
      <c r="F1380">
        <v>193939.56</v>
      </c>
      <c r="G1380">
        <v>173616.71</v>
      </c>
      <c r="H1380">
        <f>(1/(1-91/360*VLOOKUP($A1380,Tbills!$B$4:$C$974,2,1)/100))^((1)/91)-1</f>
        <v>3.8895847329634137E-6</v>
      </c>
      <c r="I1380">
        <f t="shared" si="63"/>
        <v>9.0032570222066379</v>
      </c>
      <c r="K1380">
        <f t="shared" si="65"/>
        <v>3.3163009474276217</v>
      </c>
      <c r="N1380">
        <f t="shared" si="64"/>
        <v>3.3038717840146221</v>
      </c>
    </row>
    <row r="1381" spans="1:14" x14ac:dyDescent="0.25">
      <c r="A1381" s="1">
        <v>40066</v>
      </c>
      <c r="B1381" s="11">
        <v>23.55</v>
      </c>
      <c r="C1381" s="11">
        <v>26.51</v>
      </c>
      <c r="D1381">
        <v>83240.960000000006</v>
      </c>
      <c r="E1381">
        <v>74507.91</v>
      </c>
      <c r="F1381">
        <v>190874.03</v>
      </c>
      <c r="G1381">
        <v>170871.74</v>
      </c>
      <c r="H1381">
        <f>(1/(1-91/360*VLOOKUP($A1381,Tbills!$B$4:$C$974,2,1)/100))^((1)/91)-1</f>
        <v>3.8895847329634137E-6</v>
      </c>
      <c r="I1381">
        <f t="shared" si="63"/>
        <v>9.2121298766373236</v>
      </c>
      <c r="K1381">
        <f t="shared" si="65"/>
        <v>3.4701903221574519</v>
      </c>
      <c r="N1381">
        <f t="shared" si="64"/>
        <v>3.4572309970643604</v>
      </c>
    </row>
    <row r="1382" spans="1:14" x14ac:dyDescent="0.25">
      <c r="A1382" s="1">
        <v>40067</v>
      </c>
      <c r="B1382" s="11">
        <v>24.15</v>
      </c>
      <c r="C1382" s="11">
        <v>26.56</v>
      </c>
      <c r="D1382">
        <v>84300.23</v>
      </c>
      <c r="E1382">
        <v>75455.759999999995</v>
      </c>
      <c r="F1382">
        <v>192659.52</v>
      </c>
      <c r="G1382">
        <v>172469.46</v>
      </c>
      <c r="H1382">
        <f>(1/(1-91/360*VLOOKUP($A1382,Tbills!$B$4:$C$974,2,1)/100))^((1)/91)-1</f>
        <v>3.8895847329634137E-6</v>
      </c>
      <c r="I1382">
        <f t="shared" si="63"/>
        <v>9.1532957258092793</v>
      </c>
      <c r="K1382">
        <f t="shared" si="65"/>
        <v>3.4258848374938875</v>
      </c>
      <c r="N1382">
        <f t="shared" si="64"/>
        <v>3.4131369758668817</v>
      </c>
    </row>
    <row r="1383" spans="1:14" x14ac:dyDescent="0.25">
      <c r="A1383" s="1">
        <v>40070</v>
      </c>
      <c r="B1383" s="11">
        <v>23.86</v>
      </c>
      <c r="C1383" s="11">
        <v>26.41</v>
      </c>
      <c r="D1383">
        <v>82219.63</v>
      </c>
      <c r="E1383">
        <v>73592.570000000007</v>
      </c>
      <c r="F1383">
        <v>191312.2</v>
      </c>
      <c r="G1383">
        <v>171261.32</v>
      </c>
      <c r="H1383">
        <f>(1/(1-91/360*VLOOKUP($A1383,Tbills!$B$4:$C$974,2,1)/100))^((1)/91)-1</f>
        <v>3.7506470229597966E-6</v>
      </c>
      <c r="I1383">
        <f t="shared" si="63"/>
        <v>9.2655810065163031</v>
      </c>
      <c r="K1383">
        <f t="shared" si="65"/>
        <v>3.509987955016491</v>
      </c>
      <c r="N1383">
        <f t="shared" si="64"/>
        <v>3.4970685519601843</v>
      </c>
    </row>
    <row r="1384" spans="1:14" x14ac:dyDescent="0.25">
      <c r="A1384" s="1">
        <v>40071</v>
      </c>
      <c r="B1384" s="11">
        <v>23.42</v>
      </c>
      <c r="C1384" s="11">
        <v>26.33</v>
      </c>
      <c r="D1384">
        <v>82453.36</v>
      </c>
      <c r="E1384">
        <v>73801.5</v>
      </c>
      <c r="F1384">
        <v>190673.71</v>
      </c>
      <c r="G1384">
        <v>170689.1</v>
      </c>
      <c r="H1384">
        <f>(1/(1-91/360*VLOOKUP($A1384,Tbills!$B$4:$C$974,2,1)/100))^((1)/91)-1</f>
        <v>3.7506470229597966E-6</v>
      </c>
      <c r="I1384">
        <f t="shared" si="63"/>
        <v>9.2521876539720012</v>
      </c>
      <c r="K1384">
        <f t="shared" si="65"/>
        <v>3.4998600513499873</v>
      </c>
      <c r="N1384">
        <f t="shared" si="64"/>
        <v>3.4870244439826492</v>
      </c>
    </row>
    <row r="1385" spans="1:14" x14ac:dyDescent="0.25">
      <c r="A1385" s="1">
        <v>40072</v>
      </c>
      <c r="B1385" s="11">
        <v>23.69</v>
      </c>
      <c r="C1385" s="11">
        <v>25.87</v>
      </c>
      <c r="D1385">
        <v>78809.320000000007</v>
      </c>
      <c r="E1385">
        <v>70539.56</v>
      </c>
      <c r="F1385">
        <v>188558.3</v>
      </c>
      <c r="G1385">
        <v>168794.77</v>
      </c>
      <c r="H1385">
        <f>(1/(1-91/360*VLOOKUP($A1385,Tbills!$B$4:$C$974,2,1)/100))^((1)/91)-1</f>
        <v>3.7506470229597966E-6</v>
      </c>
      <c r="I1385">
        <f t="shared" si="63"/>
        <v>9.4564094594565926</v>
      </c>
      <c r="K1385">
        <f t="shared" si="65"/>
        <v>3.6543795611408258</v>
      </c>
      <c r="N1385">
        <f t="shared" si="64"/>
        <v>3.6410258309464161</v>
      </c>
    </row>
    <row r="1386" spans="1:14" x14ac:dyDescent="0.25">
      <c r="A1386" s="1">
        <v>40073</v>
      </c>
      <c r="B1386" s="11">
        <v>23.65</v>
      </c>
      <c r="C1386" s="11">
        <v>25.94</v>
      </c>
      <c r="D1386">
        <v>79257.91</v>
      </c>
      <c r="E1386">
        <v>70940.820000000007</v>
      </c>
      <c r="F1386">
        <v>189191.51</v>
      </c>
      <c r="G1386">
        <v>169360.98</v>
      </c>
      <c r="H1386">
        <f>(1/(1-91/360*VLOOKUP($A1386,Tbills!$B$4:$C$974,2,1)/100))^((1)/91)-1</f>
        <v>3.7506470229597966E-6</v>
      </c>
      <c r="I1386">
        <f t="shared" si="63"/>
        <v>9.429267928519355</v>
      </c>
      <c r="K1386">
        <f t="shared" si="65"/>
        <v>3.633422609318572</v>
      </c>
      <c r="N1386">
        <f t="shared" si="64"/>
        <v>3.6201937532840796</v>
      </c>
    </row>
    <row r="1387" spans="1:14" x14ac:dyDescent="0.25">
      <c r="A1387" s="1">
        <v>40074</v>
      </c>
      <c r="B1387" s="11">
        <v>23.92</v>
      </c>
      <c r="C1387" s="11">
        <v>26.54</v>
      </c>
      <c r="D1387">
        <v>81210.05</v>
      </c>
      <c r="E1387">
        <v>72687.839999999997</v>
      </c>
      <c r="F1387">
        <v>190742.35</v>
      </c>
      <c r="G1387">
        <v>170748.63</v>
      </c>
      <c r="H1387">
        <f>(1/(1-91/360*VLOOKUP($A1387,Tbills!$B$4:$C$974,2,1)/100))^((1)/91)-1</f>
        <v>3.7506470229597966E-6</v>
      </c>
      <c r="I1387">
        <f t="shared" si="63"/>
        <v>9.3129208705269111</v>
      </c>
      <c r="K1387">
        <f t="shared" si="65"/>
        <v>3.5437792771924217</v>
      </c>
      <c r="N1387">
        <f t="shared" si="64"/>
        <v>3.5309239047701708</v>
      </c>
    </row>
    <row r="1388" spans="1:14" x14ac:dyDescent="0.25">
      <c r="A1388" s="1">
        <v>40077</v>
      </c>
      <c r="B1388" s="11">
        <v>24.06</v>
      </c>
      <c r="C1388" s="11">
        <v>26.23</v>
      </c>
      <c r="D1388">
        <v>81096.42</v>
      </c>
      <c r="E1388">
        <v>72585.320000000007</v>
      </c>
      <c r="F1388">
        <v>191452.78</v>
      </c>
      <c r="G1388">
        <v>171382.67</v>
      </c>
      <c r="H1388">
        <f>(1/(1-91/360*VLOOKUP($A1388,Tbills!$B$4:$C$974,2,1)/100))^((1)/91)-1</f>
        <v>2.7781327762710362E-6</v>
      </c>
      <c r="I1388">
        <f t="shared" si="63"/>
        <v>9.3187607437580784</v>
      </c>
      <c r="K1388">
        <f t="shared" si="65"/>
        <v>3.5482816421892709</v>
      </c>
      <c r="N1388">
        <f t="shared" si="64"/>
        <v>3.535551429315503</v>
      </c>
    </row>
    <row r="1389" spans="1:14" x14ac:dyDescent="0.25">
      <c r="A1389" s="1">
        <v>40078</v>
      </c>
      <c r="B1389" s="11">
        <v>23.08</v>
      </c>
      <c r="C1389" s="11">
        <v>25.69</v>
      </c>
      <c r="D1389">
        <v>79412.899999999994</v>
      </c>
      <c r="E1389">
        <v>71078.28</v>
      </c>
      <c r="F1389">
        <v>191448.86</v>
      </c>
      <c r="G1389">
        <v>171378.68</v>
      </c>
      <c r="H1389">
        <f>(1/(1-91/360*VLOOKUP($A1389,Tbills!$B$4:$C$974,2,1)/100))^((1)/91)-1</f>
        <v>2.7781327762710362E-6</v>
      </c>
      <c r="I1389">
        <f t="shared" si="63"/>
        <v>9.415255252109402</v>
      </c>
      <c r="K1389">
        <f t="shared" si="65"/>
        <v>3.6217835249720509</v>
      </c>
      <c r="N1389">
        <f t="shared" si="64"/>
        <v>3.6088342411136254</v>
      </c>
    </row>
    <row r="1390" spans="1:14" x14ac:dyDescent="0.25">
      <c r="A1390" s="1">
        <v>40079</v>
      </c>
      <c r="B1390" s="11">
        <v>23.49</v>
      </c>
      <c r="C1390" s="11">
        <v>26.09</v>
      </c>
      <c r="D1390">
        <v>80072.649999999994</v>
      </c>
      <c r="E1390">
        <v>71668.59</v>
      </c>
      <c r="F1390">
        <v>190224.58</v>
      </c>
      <c r="G1390">
        <v>170282.27</v>
      </c>
      <c r="H1390">
        <f>(1/(1-91/360*VLOOKUP($A1390,Tbills!$B$4:$C$974,2,1)/100))^((1)/91)-1</f>
        <v>2.7781327762710362E-6</v>
      </c>
      <c r="I1390">
        <f t="shared" si="63"/>
        <v>9.375914044169031</v>
      </c>
      <c r="K1390">
        <f t="shared" si="65"/>
        <v>3.591537079042284</v>
      </c>
      <c r="N1390">
        <f t="shared" si="64"/>
        <v>3.5787401984009404</v>
      </c>
    </row>
    <row r="1391" spans="1:14" x14ac:dyDescent="0.25">
      <c r="A1391" s="1">
        <v>40080</v>
      </c>
      <c r="B1391" s="11">
        <v>24.95</v>
      </c>
      <c r="C1391" s="11">
        <v>27.13</v>
      </c>
      <c r="D1391">
        <v>81573.75</v>
      </c>
      <c r="E1391">
        <v>73011.94</v>
      </c>
      <c r="F1391">
        <v>194117.15</v>
      </c>
      <c r="G1391">
        <v>173766.29</v>
      </c>
      <c r="H1391">
        <f>(1/(1-91/360*VLOOKUP($A1391,Tbills!$B$4:$C$974,2,1)/100))^((1)/91)-1</f>
        <v>2.7781327762710362E-6</v>
      </c>
      <c r="I1391">
        <f t="shared" si="63"/>
        <v>9.2878016299553892</v>
      </c>
      <c r="K1391">
        <f t="shared" si="65"/>
        <v>3.5240534696230674</v>
      </c>
      <c r="N1391">
        <f t="shared" si="64"/>
        <v>3.5115404667965437</v>
      </c>
    </row>
    <row r="1392" spans="1:14" x14ac:dyDescent="0.25">
      <c r="A1392" s="1">
        <v>40081</v>
      </c>
      <c r="B1392" s="11">
        <v>25.61</v>
      </c>
      <c r="C1392" s="11">
        <v>27.21</v>
      </c>
      <c r="D1392">
        <v>81830.5</v>
      </c>
      <c r="E1392">
        <v>73241.539999999994</v>
      </c>
      <c r="F1392">
        <v>194736.52</v>
      </c>
      <c r="G1392">
        <v>174320.24</v>
      </c>
      <c r="H1392">
        <f>(1/(1-91/360*VLOOKUP($A1392,Tbills!$B$4:$C$974,2,1)/100))^((1)/91)-1</f>
        <v>2.7781327762710362E-6</v>
      </c>
      <c r="I1392">
        <f t="shared" si="63"/>
        <v>9.2729566390523015</v>
      </c>
      <c r="K1392">
        <f t="shared" si="65"/>
        <v>3.5128077920939362</v>
      </c>
      <c r="N1392">
        <f t="shared" si="64"/>
        <v>3.5003780110254628</v>
      </c>
    </row>
    <row r="1393" spans="1:14" x14ac:dyDescent="0.25">
      <c r="A1393" s="1">
        <v>40084</v>
      </c>
      <c r="B1393" s="11">
        <v>24.88</v>
      </c>
      <c r="C1393" s="11">
        <v>26.27</v>
      </c>
      <c r="D1393">
        <v>78932.47</v>
      </c>
      <c r="E1393">
        <v>70647.08</v>
      </c>
      <c r="F1393">
        <v>191293.29</v>
      </c>
      <c r="G1393">
        <v>171236.55</v>
      </c>
      <c r="H1393">
        <f>(1/(1-91/360*VLOOKUP($A1393,Tbills!$B$4:$C$974,2,1)/100))^((1)/91)-1</f>
        <v>3.1949139418507855E-6</v>
      </c>
      <c r="I1393">
        <f t="shared" si="63"/>
        <v>9.4364593308584457</v>
      </c>
      <c r="K1393">
        <f t="shared" si="65"/>
        <v>3.6367349842669094</v>
      </c>
      <c r="N1393">
        <f t="shared" si="64"/>
        <v>3.6240011559291148</v>
      </c>
    </row>
    <row r="1394" spans="1:14" x14ac:dyDescent="0.25">
      <c r="A1394" s="1">
        <v>40085</v>
      </c>
      <c r="B1394" s="11">
        <v>25.19</v>
      </c>
      <c r="C1394" s="11">
        <v>26.48</v>
      </c>
      <c r="D1394">
        <v>78920.86</v>
      </c>
      <c r="E1394">
        <v>70636.460000000006</v>
      </c>
      <c r="F1394">
        <v>191810.07</v>
      </c>
      <c r="G1394">
        <v>171698.6</v>
      </c>
      <c r="H1394">
        <f>(1/(1-91/360*VLOOKUP($A1394,Tbills!$B$4:$C$974,2,1)/100))^((1)/91)-1</f>
        <v>3.1949139418507855E-6</v>
      </c>
      <c r="I1394">
        <f t="shared" si="63"/>
        <v>9.4369229723074159</v>
      </c>
      <c r="K1394">
        <f t="shared" si="65"/>
        <v>3.6371122676657484</v>
      </c>
      <c r="N1394">
        <f t="shared" si="64"/>
        <v>3.6244234543230358</v>
      </c>
    </row>
    <row r="1395" spans="1:14" x14ac:dyDescent="0.25">
      <c r="A1395" s="1">
        <v>40086</v>
      </c>
      <c r="B1395" s="11">
        <v>25.61</v>
      </c>
      <c r="C1395" s="11">
        <v>26.66</v>
      </c>
      <c r="D1395">
        <v>79749.37</v>
      </c>
      <c r="E1395">
        <v>71377.77</v>
      </c>
      <c r="F1395">
        <v>192655.96</v>
      </c>
      <c r="G1395">
        <v>172455.24</v>
      </c>
      <c r="H1395">
        <f>(1/(1-91/360*VLOOKUP($A1395,Tbills!$B$4:$C$974,2,1)/100))^((1)/91)-1</f>
        <v>3.1949139418507855E-6</v>
      </c>
      <c r="I1395">
        <f t="shared" si="63"/>
        <v>9.3871597017675921</v>
      </c>
      <c r="K1395">
        <f t="shared" si="65"/>
        <v>3.5987741641418562</v>
      </c>
      <c r="N1395">
        <f t="shared" si="64"/>
        <v>3.5862649493484873</v>
      </c>
    </row>
    <row r="1396" spans="1:14" x14ac:dyDescent="0.25">
      <c r="A1396" s="1">
        <v>40087</v>
      </c>
      <c r="B1396" s="11">
        <v>28.27</v>
      </c>
      <c r="C1396" s="11">
        <v>28.33</v>
      </c>
      <c r="D1396">
        <v>83267.02</v>
      </c>
      <c r="E1396">
        <v>74525.929999999993</v>
      </c>
      <c r="F1396">
        <v>197278.04</v>
      </c>
      <c r="G1396">
        <v>176592.13</v>
      </c>
      <c r="H1396">
        <f>(1/(1-91/360*VLOOKUP($A1396,Tbills!$B$4:$C$974,2,1)/100))^((1)/91)-1</f>
        <v>3.1949139418507855E-6</v>
      </c>
      <c r="I1396">
        <f t="shared" si="63"/>
        <v>9.1799075697148016</v>
      </c>
      <c r="K1396">
        <f t="shared" si="65"/>
        <v>3.4398878173152516</v>
      </c>
      <c r="N1396">
        <f t="shared" si="64"/>
        <v>3.4279747105354161</v>
      </c>
    </row>
    <row r="1397" spans="1:14" x14ac:dyDescent="0.25">
      <c r="A1397" s="1">
        <v>40088</v>
      </c>
      <c r="B1397" s="11">
        <v>28.68</v>
      </c>
      <c r="C1397" s="11">
        <v>28.8</v>
      </c>
      <c r="D1397">
        <v>83414.63</v>
      </c>
      <c r="E1397">
        <v>74657.81</v>
      </c>
      <c r="F1397">
        <v>196785.02</v>
      </c>
      <c r="G1397">
        <v>176150.24</v>
      </c>
      <c r="H1397">
        <f>(1/(1-91/360*VLOOKUP($A1397,Tbills!$B$4:$C$974,2,1)/100))^((1)/91)-1</f>
        <v>3.1949139418507855E-6</v>
      </c>
      <c r="I1397">
        <f t="shared" si="63"/>
        <v>9.1715465366672717</v>
      </c>
      <c r="K1397">
        <f t="shared" si="65"/>
        <v>3.4336407115067389</v>
      </c>
      <c r="N1397">
        <f t="shared" si="64"/>
        <v>3.4217929853881626</v>
      </c>
    </row>
    <row r="1398" spans="1:14" x14ac:dyDescent="0.25">
      <c r="A1398" s="1">
        <v>40091</v>
      </c>
      <c r="B1398" s="11">
        <v>26.84</v>
      </c>
      <c r="C1398" s="11">
        <v>27.61</v>
      </c>
      <c r="D1398">
        <v>80631.41</v>
      </c>
      <c r="E1398">
        <v>72166.06</v>
      </c>
      <c r="F1398">
        <v>193740.77</v>
      </c>
      <c r="G1398">
        <v>173423.52</v>
      </c>
      <c r="H1398">
        <f>(1/(1-91/360*VLOOKUP($A1398,Tbills!$B$4:$C$974,2,1)/100))^((1)/91)-1</f>
        <v>2.0835330114543638E-6</v>
      </c>
      <c r="I1398">
        <f t="shared" si="63"/>
        <v>9.3238714536719343</v>
      </c>
      <c r="K1398">
        <f t="shared" si="65"/>
        <v>3.5477448086051986</v>
      </c>
      <c r="N1398">
        <f t="shared" si="64"/>
        <v>3.5356389691970307</v>
      </c>
    </row>
    <row r="1399" spans="1:14" x14ac:dyDescent="0.25">
      <c r="A1399" s="1">
        <v>40092</v>
      </c>
      <c r="B1399" s="11">
        <v>25.7</v>
      </c>
      <c r="C1399" s="11">
        <v>26.73</v>
      </c>
      <c r="D1399">
        <v>78774.740000000005</v>
      </c>
      <c r="E1399">
        <v>70504.17</v>
      </c>
      <c r="F1399">
        <v>190135.43</v>
      </c>
      <c r="G1399">
        <v>170195.91</v>
      </c>
      <c r="H1399">
        <f>(1/(1-91/360*VLOOKUP($A1399,Tbills!$B$4:$C$974,2,1)/100))^((1)/91)-1</f>
        <v>2.0835330114543638E-6</v>
      </c>
      <c r="I1399">
        <f t="shared" si="63"/>
        <v>9.4309842673148623</v>
      </c>
      <c r="K1399">
        <f t="shared" si="65"/>
        <v>3.6292756900097523</v>
      </c>
      <c r="N1399">
        <f t="shared" si="64"/>
        <v>3.616933866169354</v>
      </c>
    </row>
    <row r="1400" spans="1:14" x14ac:dyDescent="0.25">
      <c r="A1400" s="1">
        <v>40093</v>
      </c>
      <c r="B1400" s="11">
        <v>24.68</v>
      </c>
      <c r="C1400" s="11">
        <v>26.12</v>
      </c>
      <c r="D1400">
        <v>77895.39</v>
      </c>
      <c r="E1400">
        <v>69717</v>
      </c>
      <c r="F1400">
        <v>189580.2</v>
      </c>
      <c r="G1400">
        <v>169698.55</v>
      </c>
      <c r="H1400">
        <f>(1/(1-91/360*VLOOKUP($A1400,Tbills!$B$4:$C$974,2,1)/100))^((1)/91)-1</f>
        <v>2.0835330114543638E-6</v>
      </c>
      <c r="I1400">
        <f t="shared" si="63"/>
        <v>9.483385296901556</v>
      </c>
      <c r="K1400">
        <f t="shared" si="65"/>
        <v>3.6696251648066163</v>
      </c>
      <c r="N1400">
        <f t="shared" si="64"/>
        <v>3.657188817628684</v>
      </c>
    </row>
    <row r="1401" spans="1:14" x14ac:dyDescent="0.25">
      <c r="A1401" s="1">
        <v>40094</v>
      </c>
      <c r="B1401" s="11">
        <v>24.18</v>
      </c>
      <c r="C1401" s="11">
        <v>25.74</v>
      </c>
      <c r="D1401">
        <v>76966</v>
      </c>
      <c r="E1401">
        <v>68885.039999999994</v>
      </c>
      <c r="F1401">
        <v>187629.92</v>
      </c>
      <c r="G1401">
        <v>167952.44</v>
      </c>
      <c r="H1401">
        <f>(1/(1-91/360*VLOOKUP($A1401,Tbills!$B$4:$C$974,2,1)/100))^((1)/91)-1</f>
        <v>2.0835330114543638E-6</v>
      </c>
      <c r="I1401">
        <f t="shared" si="63"/>
        <v>9.5397214537081432</v>
      </c>
      <c r="K1401">
        <f t="shared" si="65"/>
        <v>3.7132432714911023</v>
      </c>
      <c r="N1401">
        <f t="shared" si="64"/>
        <v>3.7007023009278561</v>
      </c>
    </row>
    <row r="1402" spans="1:14" x14ac:dyDescent="0.25">
      <c r="A1402" s="1">
        <v>40095</v>
      </c>
      <c r="B1402" s="11">
        <v>23.12</v>
      </c>
      <c r="C1402" s="11">
        <v>25.08</v>
      </c>
      <c r="D1402">
        <v>75409.94</v>
      </c>
      <c r="E1402">
        <v>67492.210000000006</v>
      </c>
      <c r="F1402">
        <v>185928.91</v>
      </c>
      <c r="G1402">
        <v>166429.47</v>
      </c>
      <c r="H1402">
        <f>(1/(1-91/360*VLOOKUP($A1402,Tbills!$B$4:$C$974,2,1)/100))^((1)/91)-1</f>
        <v>2.0835330114543638E-6</v>
      </c>
      <c r="I1402">
        <f t="shared" si="63"/>
        <v>9.6359154669517242</v>
      </c>
      <c r="K1402">
        <f t="shared" si="65"/>
        <v>3.7881472329180168</v>
      </c>
      <c r="N1402">
        <f t="shared" si="64"/>
        <v>3.7753973546278865</v>
      </c>
    </row>
    <row r="1403" spans="1:14" x14ac:dyDescent="0.25">
      <c r="A1403" s="1">
        <v>40098</v>
      </c>
      <c r="B1403" s="11">
        <v>23.01</v>
      </c>
      <c r="C1403" s="11">
        <v>25.17</v>
      </c>
      <c r="D1403">
        <v>73434.66</v>
      </c>
      <c r="E1403">
        <v>65723.899999999994</v>
      </c>
      <c r="F1403">
        <v>183980.45</v>
      </c>
      <c r="G1403">
        <v>164684.32</v>
      </c>
      <c r="H1403">
        <f>(1/(1-91/360*VLOOKUP($A1403,Tbills!$B$4:$C$974,2,1)/100))^((1)/91)-1</f>
        <v>2.0835330114543638E-6</v>
      </c>
      <c r="I1403">
        <f t="shared" si="63"/>
        <v>9.7613847359676367</v>
      </c>
      <c r="K1403">
        <f t="shared" si="65"/>
        <v>3.8868543363923465</v>
      </c>
      <c r="N1403">
        <f t="shared" si="64"/>
        <v>3.8739078952902224</v>
      </c>
    </row>
    <row r="1404" spans="1:14" x14ac:dyDescent="0.25">
      <c r="A1404" s="1">
        <v>40099</v>
      </c>
      <c r="B1404" s="11">
        <v>22.99</v>
      </c>
      <c r="C1404" s="11">
        <v>25.09</v>
      </c>
      <c r="D1404">
        <v>72756.740000000005</v>
      </c>
      <c r="E1404">
        <v>65117.03</v>
      </c>
      <c r="F1404">
        <v>183621.23</v>
      </c>
      <c r="G1404">
        <v>164362.43</v>
      </c>
      <c r="H1404">
        <f>(1/(1-91/360*VLOOKUP($A1404,Tbills!$B$4:$C$974,2,1)/100))^((1)/91)-1</f>
        <v>1.9446183847637855E-6</v>
      </c>
      <c r="I1404">
        <f t="shared" si="63"/>
        <v>9.8061959940579833</v>
      </c>
      <c r="K1404">
        <f t="shared" si="65"/>
        <v>3.9225613977136073</v>
      </c>
      <c r="N1404">
        <f t="shared" si="64"/>
        <v>3.9095416585591787</v>
      </c>
    </row>
    <row r="1405" spans="1:14" x14ac:dyDescent="0.25">
      <c r="A1405" s="1">
        <v>40100</v>
      </c>
      <c r="B1405" s="11">
        <v>22.86</v>
      </c>
      <c r="C1405" s="11">
        <v>24.58</v>
      </c>
      <c r="D1405">
        <v>72121.45</v>
      </c>
      <c r="E1405">
        <v>64548.32</v>
      </c>
      <c r="F1405">
        <v>183599.4</v>
      </c>
      <c r="G1405">
        <v>164342.57</v>
      </c>
      <c r="H1405">
        <f>(1/(1-91/360*VLOOKUP($A1405,Tbills!$B$4:$C$974,2,1)/100))^((1)/91)-1</f>
        <v>1.9446183847637855E-6</v>
      </c>
      <c r="I1405">
        <f t="shared" si="63"/>
        <v>9.8487616405896965</v>
      </c>
      <c r="K1405">
        <f t="shared" si="65"/>
        <v>3.956635425043205</v>
      </c>
      <c r="N1405">
        <f t="shared" si="64"/>
        <v>3.9435480727431425</v>
      </c>
    </row>
    <row r="1406" spans="1:14" x14ac:dyDescent="0.25">
      <c r="A1406" s="1">
        <v>40101</v>
      </c>
      <c r="B1406" s="11">
        <v>21.72</v>
      </c>
      <c r="C1406" s="11">
        <v>24.22</v>
      </c>
      <c r="D1406">
        <v>70498.17</v>
      </c>
      <c r="E1406">
        <v>63095.360000000001</v>
      </c>
      <c r="F1406">
        <v>180867.02</v>
      </c>
      <c r="G1406">
        <v>161896.45000000001</v>
      </c>
      <c r="H1406">
        <f>(1/(1-91/360*VLOOKUP($A1406,Tbills!$B$4:$C$974,2,1)/100))^((1)/91)-1</f>
        <v>1.9446183847637855E-6</v>
      </c>
      <c r="I1406">
        <f t="shared" si="63"/>
        <v>9.9593484996901545</v>
      </c>
      <c r="K1406">
        <f t="shared" si="65"/>
        <v>4.04550946827771</v>
      </c>
      <c r="N1406">
        <f t="shared" si="64"/>
        <v>4.0321746549042121</v>
      </c>
    </row>
    <row r="1407" spans="1:14" x14ac:dyDescent="0.25">
      <c r="A1407" s="1">
        <v>40102</v>
      </c>
      <c r="B1407" s="11">
        <v>21.43</v>
      </c>
      <c r="C1407" s="11">
        <v>24.4</v>
      </c>
      <c r="D1407">
        <v>71507.31</v>
      </c>
      <c r="E1407">
        <v>63998.41</v>
      </c>
      <c r="F1407">
        <v>182348.36</v>
      </c>
      <c r="G1407">
        <v>163222.1</v>
      </c>
      <c r="H1407">
        <f>(1/(1-91/360*VLOOKUP($A1407,Tbills!$B$4:$C$974,2,1)/100))^((1)/91)-1</f>
        <v>1.9446183847637855E-6</v>
      </c>
      <c r="I1407">
        <f t="shared" si="63"/>
        <v>9.8878197357582991</v>
      </c>
      <c r="K1407">
        <f t="shared" si="65"/>
        <v>3.9874225398271488</v>
      </c>
      <c r="N1407">
        <f t="shared" si="64"/>
        <v>3.974325032777831</v>
      </c>
    </row>
    <row r="1408" spans="1:14" x14ac:dyDescent="0.25">
      <c r="A1408" s="1">
        <v>40105</v>
      </c>
      <c r="B1408" s="11">
        <v>21.49</v>
      </c>
      <c r="C1408" s="11">
        <v>24.15</v>
      </c>
      <c r="D1408">
        <v>69584.81</v>
      </c>
      <c r="E1408">
        <v>62277.42</v>
      </c>
      <c r="F1408">
        <v>180541.05</v>
      </c>
      <c r="G1408">
        <v>161603.41</v>
      </c>
      <c r="H1408">
        <f>(1/(1-91/360*VLOOKUP($A1408,Tbills!$B$4:$C$974,2,1)/100))^((1)/91)-1</f>
        <v>2.222449413613603E-6</v>
      </c>
      <c r="I1408">
        <f t="shared" si="63"/>
        <v>10.019984669381097</v>
      </c>
      <c r="K1408">
        <f t="shared" si="65"/>
        <v>4.0940767625586387</v>
      </c>
      <c r="N1408">
        <f t="shared" si="64"/>
        <v>4.0807701298013903</v>
      </c>
    </row>
    <row r="1409" spans="1:14" x14ac:dyDescent="0.25">
      <c r="A1409" s="1">
        <v>40106</v>
      </c>
      <c r="B1409" s="11">
        <v>20.9</v>
      </c>
      <c r="C1409" s="11">
        <v>23.72</v>
      </c>
      <c r="D1409">
        <v>69278.47</v>
      </c>
      <c r="E1409">
        <v>62003.11</v>
      </c>
      <c r="F1409">
        <v>179890.24</v>
      </c>
      <c r="G1409">
        <v>161020.51</v>
      </c>
      <c r="H1409">
        <f>(1/(1-91/360*VLOOKUP($A1409,Tbills!$B$4:$C$974,2,1)/100))^((1)/91)-1</f>
        <v>2.222449413613603E-6</v>
      </c>
      <c r="I1409">
        <f t="shared" si="63"/>
        <v>10.041790544497168</v>
      </c>
      <c r="K1409">
        <f t="shared" si="65"/>
        <v>4.1119181992061167</v>
      </c>
      <c r="N1409">
        <f t="shared" si="64"/>
        <v>4.0986019902120603</v>
      </c>
    </row>
    <row r="1410" spans="1:14" x14ac:dyDescent="0.25">
      <c r="A1410" s="1">
        <v>40107</v>
      </c>
      <c r="B1410" s="11">
        <v>22.22</v>
      </c>
      <c r="C1410" s="11">
        <v>24.55</v>
      </c>
      <c r="D1410">
        <v>69278.62</v>
      </c>
      <c r="E1410">
        <v>62003.11</v>
      </c>
      <c r="F1410">
        <v>179779.94</v>
      </c>
      <c r="G1410">
        <v>160921.42000000001</v>
      </c>
      <c r="H1410">
        <f>(1/(1-91/360*VLOOKUP($A1410,Tbills!$B$4:$C$974,2,1)/100))^((1)/91)-1</f>
        <v>2.222449413613603E-6</v>
      </c>
      <c r="I1410">
        <f t="shared" si="63"/>
        <v>10.041529182825462</v>
      </c>
      <c r="K1410">
        <f t="shared" si="65"/>
        <v>4.1117266852077972</v>
      </c>
      <c r="N1410">
        <f t="shared" si="64"/>
        <v>4.0984595070192453</v>
      </c>
    </row>
    <row r="1411" spans="1:14" x14ac:dyDescent="0.25">
      <c r="A1411" s="1">
        <v>40108</v>
      </c>
      <c r="B1411" s="11">
        <v>20.69</v>
      </c>
      <c r="C1411" s="11">
        <v>23.35</v>
      </c>
      <c r="D1411">
        <v>66793.98</v>
      </c>
      <c r="E1411">
        <v>59779.26</v>
      </c>
      <c r="F1411">
        <v>176896.55</v>
      </c>
      <c r="G1411">
        <v>158340.14000000001</v>
      </c>
      <c r="H1411">
        <f>(1/(1-91/360*VLOOKUP($A1411,Tbills!$B$4:$C$974,2,1)/100))^((1)/91)-1</f>
        <v>2.222449413613603E-6</v>
      </c>
      <c r="I1411">
        <f t="shared" si="63"/>
        <v>10.221341645698692</v>
      </c>
      <c r="K1411">
        <f t="shared" si="65"/>
        <v>4.2590025815278914</v>
      </c>
      <c r="N1411">
        <f t="shared" si="64"/>
        <v>4.2453103380580792</v>
      </c>
    </row>
    <row r="1412" spans="1:14" x14ac:dyDescent="0.25">
      <c r="A1412" s="1">
        <v>40109</v>
      </c>
      <c r="B1412" s="11">
        <v>22.27</v>
      </c>
      <c r="C1412" s="11">
        <v>24.31</v>
      </c>
      <c r="D1412">
        <v>67902.92</v>
      </c>
      <c r="E1412">
        <v>60771.6</v>
      </c>
      <c r="F1412">
        <v>179111.06</v>
      </c>
      <c r="G1412">
        <v>160321.99</v>
      </c>
      <c r="H1412">
        <f>(1/(1-91/360*VLOOKUP($A1412,Tbills!$B$4:$C$974,2,1)/100))^((1)/91)-1</f>
        <v>2.222449413613603E-6</v>
      </c>
      <c r="I1412">
        <f t="shared" si="63"/>
        <v>10.136240316969884</v>
      </c>
      <c r="K1412">
        <f t="shared" si="65"/>
        <v>4.1881077618200369</v>
      </c>
      <c r="N1412">
        <f t="shared" si="64"/>
        <v>4.1746927487657999</v>
      </c>
    </row>
    <row r="1413" spans="1:14" x14ac:dyDescent="0.25">
      <c r="A1413" s="1">
        <v>40112</v>
      </c>
      <c r="B1413" s="11">
        <v>24.31</v>
      </c>
      <c r="C1413" s="11">
        <v>25.37</v>
      </c>
      <c r="D1413">
        <v>69302.86</v>
      </c>
      <c r="E1413">
        <v>62024.11</v>
      </c>
      <c r="F1413">
        <v>181879.99</v>
      </c>
      <c r="G1413">
        <v>162799.38</v>
      </c>
      <c r="H1413">
        <f>(1/(1-91/360*VLOOKUP($A1413,Tbills!$B$4:$C$974,2,1)/100))^((1)/91)-1</f>
        <v>2.0835330114543638E-6</v>
      </c>
      <c r="I1413">
        <f t="shared" si="63"/>
        <v>10.031002466278151</v>
      </c>
      <c r="K1413">
        <f t="shared" si="65"/>
        <v>4.1012172559329851</v>
      </c>
      <c r="N1413">
        <f t="shared" si="64"/>
        <v>4.0882254310560304</v>
      </c>
    </row>
    <row r="1414" spans="1:14" x14ac:dyDescent="0.25">
      <c r="A1414" s="1">
        <v>40113</v>
      </c>
      <c r="B1414" s="11">
        <v>24.83</v>
      </c>
      <c r="C1414" s="11">
        <v>25.46</v>
      </c>
      <c r="D1414">
        <v>69470.47</v>
      </c>
      <c r="E1414">
        <v>62173.99</v>
      </c>
      <c r="F1414">
        <v>181636.8</v>
      </c>
      <c r="G1414">
        <v>162581.35999999999</v>
      </c>
      <c r="H1414">
        <f>(1/(1-91/360*VLOOKUP($A1414,Tbills!$B$4:$C$974,2,1)/100))^((1)/91)-1</f>
        <v>2.0835330114543638E-6</v>
      </c>
      <c r="I1414">
        <f t="shared" si="63"/>
        <v>10.018621844145562</v>
      </c>
      <c r="K1414">
        <f t="shared" si="65"/>
        <v>4.0911161938560419</v>
      </c>
      <c r="N1414">
        <f t="shared" si="64"/>
        <v>4.0782039718957082</v>
      </c>
    </row>
    <row r="1415" spans="1:14" x14ac:dyDescent="0.25">
      <c r="A1415" s="1">
        <v>40114</v>
      </c>
      <c r="B1415" s="11">
        <v>27.91</v>
      </c>
      <c r="C1415" s="11">
        <v>27.42</v>
      </c>
      <c r="D1415">
        <v>74378.100000000006</v>
      </c>
      <c r="E1415">
        <v>66566.039999999994</v>
      </c>
      <c r="F1415">
        <v>185428.77</v>
      </c>
      <c r="G1415">
        <v>165975.18</v>
      </c>
      <c r="H1415">
        <f>(1/(1-91/360*VLOOKUP($A1415,Tbills!$B$4:$C$974,2,1)/100))^((1)/91)-1</f>
        <v>2.0835330114543638E-6</v>
      </c>
      <c r="I1415">
        <f t="shared" si="63"/>
        <v>9.6645061792426485</v>
      </c>
      <c r="K1415">
        <f t="shared" si="65"/>
        <v>3.8019374400565056</v>
      </c>
      <c r="N1415">
        <f t="shared" si="64"/>
        <v>3.7899821532338001</v>
      </c>
    </row>
    <row r="1416" spans="1:14" x14ac:dyDescent="0.25">
      <c r="A1416" s="1">
        <v>40115</v>
      </c>
      <c r="B1416" s="11">
        <v>24.76</v>
      </c>
      <c r="C1416" s="11">
        <v>25.66</v>
      </c>
      <c r="D1416">
        <v>70342.77</v>
      </c>
      <c r="E1416">
        <v>62954.41</v>
      </c>
      <c r="F1416">
        <v>180767.97</v>
      </c>
      <c r="G1416">
        <v>161803.01</v>
      </c>
      <c r="H1416">
        <f>(1/(1-91/360*VLOOKUP($A1416,Tbills!$B$4:$C$974,2,1)/100))^((1)/91)-1</f>
        <v>2.0835330114543638E-6</v>
      </c>
      <c r="I1416">
        <f t="shared" ref="I1416:I1479" si="66">I1415*(1-IF($A1416&lt;=I1411,I$1,I$1+IF(AND(WEEKDAY($A1416)&lt;&gt;1,WEEKDAY($A1416)&lt;&gt;7),J$1,0)))^($A1416-$A1415)*(1-0.5*(E1416/E1415-1))</f>
        <v>9.9264282018972629</v>
      </c>
      <c r="K1416">
        <f t="shared" si="65"/>
        <v>4.0080299836081625</v>
      </c>
      <c r="N1416">
        <f t="shared" ref="N1416:N1479" si="67">N1415*(1-N$1+H1415)^($A1416-$A1415)*(2-E1416/E1415)</f>
        <v>3.9954732727430775</v>
      </c>
    </row>
    <row r="1417" spans="1:14" x14ac:dyDescent="0.25">
      <c r="A1417" s="1">
        <v>40116</v>
      </c>
      <c r="B1417" s="11">
        <v>30.69</v>
      </c>
      <c r="C1417" s="11">
        <v>29.07</v>
      </c>
      <c r="D1417">
        <v>77248.67</v>
      </c>
      <c r="E1417">
        <v>69134.820000000007</v>
      </c>
      <c r="F1417">
        <v>187926.43</v>
      </c>
      <c r="G1417">
        <v>168210.12</v>
      </c>
      <c r="H1417">
        <f>(1/(1-91/360*VLOOKUP($A1417,Tbills!$B$4:$C$974,2,1)/100))^((1)/91)-1</f>
        <v>2.0835330114543638E-6</v>
      </c>
      <c r="I1417">
        <f t="shared" si="66"/>
        <v>9.438929954781889</v>
      </c>
      <c r="K1417">
        <f t="shared" ref="K1417:K1480" si="68">K1416*(1-IF($A1417&lt;=L$3,K$1,K$1+IF(AND(WEEKDAY($A1417)&lt;&gt;1,WEEKDAY($A1417)&lt;&gt;7),L$1,0)))^($A1417-$A1416)*(2-$E1417/$E1416)</f>
        <v>3.6143821534021932</v>
      </c>
      <c r="N1417">
        <f t="shared" si="67"/>
        <v>3.6031007562084731</v>
      </c>
    </row>
    <row r="1418" spans="1:14" x14ac:dyDescent="0.25">
      <c r="A1418" s="1">
        <v>40119</v>
      </c>
      <c r="B1418" s="11">
        <v>29.78</v>
      </c>
      <c r="C1418" s="11">
        <v>28.82</v>
      </c>
      <c r="D1418">
        <v>77944.09</v>
      </c>
      <c r="E1418">
        <v>69756.759999999995</v>
      </c>
      <c r="F1418">
        <v>187617.57</v>
      </c>
      <c r="G1418">
        <v>167932.61</v>
      </c>
      <c r="H1418">
        <f>(1/(1-91/360*VLOOKUP($A1418,Tbills!$B$4:$C$974,2,1)/100))^((1)/91)-1</f>
        <v>1.6667944573445226E-6</v>
      </c>
      <c r="I1418">
        <f t="shared" si="66"/>
        <v>9.3957397540335741</v>
      </c>
      <c r="K1418">
        <f t="shared" si="68"/>
        <v>3.5813665496446005</v>
      </c>
      <c r="N1418">
        <f t="shared" si="67"/>
        <v>3.5703132296087841</v>
      </c>
    </row>
    <row r="1419" spans="1:14" x14ac:dyDescent="0.25">
      <c r="A1419" s="1">
        <v>40120</v>
      </c>
      <c r="B1419" s="11">
        <v>28.81</v>
      </c>
      <c r="C1419" s="11">
        <v>28.87</v>
      </c>
      <c r="D1419">
        <v>78347.210000000006</v>
      </c>
      <c r="E1419">
        <v>70117.42</v>
      </c>
      <c r="F1419">
        <v>189179.56</v>
      </c>
      <c r="G1419">
        <v>169330.44</v>
      </c>
      <c r="H1419">
        <f>(1/(1-91/360*VLOOKUP($A1419,Tbills!$B$4:$C$974,2,1)/100))^((1)/91)-1</f>
        <v>1.6667944573445226E-6</v>
      </c>
      <c r="I1419">
        <f t="shared" si="66"/>
        <v>9.3712066703181147</v>
      </c>
      <c r="K1419">
        <f t="shared" si="68"/>
        <v>3.5626840425530197</v>
      </c>
      <c r="N1419">
        <f t="shared" si="67"/>
        <v>3.5517283621956777</v>
      </c>
    </row>
    <row r="1420" spans="1:14" x14ac:dyDescent="0.25">
      <c r="A1420" s="1">
        <v>40121</v>
      </c>
      <c r="B1420" s="11">
        <v>27.72</v>
      </c>
      <c r="C1420" s="11">
        <v>28.18</v>
      </c>
      <c r="D1420">
        <v>77305.490000000005</v>
      </c>
      <c r="E1420">
        <v>69185.009999999995</v>
      </c>
      <c r="F1420">
        <v>186742.42</v>
      </c>
      <c r="G1420">
        <v>167148.73000000001</v>
      </c>
      <c r="H1420">
        <f>(1/(1-91/360*VLOOKUP($A1420,Tbills!$B$4:$C$974,2,1)/100))^((1)/91)-1</f>
        <v>1.6667944573445226E-6</v>
      </c>
      <c r="I1420">
        <f t="shared" si="66"/>
        <v>9.4332695284002099</v>
      </c>
      <c r="K1420">
        <f t="shared" si="68"/>
        <v>3.6098918933321578</v>
      </c>
      <c r="N1420">
        <f t="shared" si="67"/>
        <v>3.5988315524635262</v>
      </c>
    </row>
    <row r="1421" spans="1:14" x14ac:dyDescent="0.25">
      <c r="A1421" s="1">
        <v>40122</v>
      </c>
      <c r="B1421" s="11">
        <v>25.43</v>
      </c>
      <c r="C1421" s="11">
        <v>26.61</v>
      </c>
      <c r="D1421">
        <v>73960.5</v>
      </c>
      <c r="E1421">
        <v>66191.28</v>
      </c>
      <c r="F1421">
        <v>184304.62</v>
      </c>
      <c r="G1421">
        <v>164966.44</v>
      </c>
      <c r="H1421">
        <f>(1/(1-91/360*VLOOKUP($A1421,Tbills!$B$4:$C$974,2,1)/100))^((1)/91)-1</f>
        <v>1.6667944573445226E-6</v>
      </c>
      <c r="I1421">
        <f t="shared" si="66"/>
        <v>9.6371139295874073</v>
      </c>
      <c r="K1421">
        <f t="shared" si="68"/>
        <v>3.7659214451878875</v>
      </c>
      <c r="N1421">
        <f t="shared" si="67"/>
        <v>3.7544253063601789</v>
      </c>
    </row>
    <row r="1422" spans="1:14" x14ac:dyDescent="0.25">
      <c r="A1422" s="1">
        <v>40123</v>
      </c>
      <c r="B1422" s="11">
        <v>24.19</v>
      </c>
      <c r="C1422" s="11">
        <v>25.88</v>
      </c>
      <c r="D1422">
        <v>71662.34</v>
      </c>
      <c r="E1422">
        <v>64134.42</v>
      </c>
      <c r="F1422">
        <v>183307.25</v>
      </c>
      <c r="G1422">
        <v>164073.44</v>
      </c>
      <c r="H1422">
        <f>(1/(1-91/360*VLOOKUP($A1422,Tbills!$B$4:$C$974,2,1)/100))^((1)/91)-1</f>
        <v>1.6667944573445226E-6</v>
      </c>
      <c r="I1422">
        <f t="shared" si="66"/>
        <v>9.786593384078353</v>
      </c>
      <c r="K1422">
        <f t="shared" si="68"/>
        <v>3.8827646686867019</v>
      </c>
      <c r="N1422">
        <f t="shared" si="67"/>
        <v>3.8709554177061678</v>
      </c>
    </row>
    <row r="1423" spans="1:14" x14ac:dyDescent="0.25">
      <c r="A1423" s="1">
        <v>40126</v>
      </c>
      <c r="B1423" s="11">
        <v>23.15</v>
      </c>
      <c r="C1423" s="11">
        <v>24.41</v>
      </c>
      <c r="D1423">
        <v>67422.899999999994</v>
      </c>
      <c r="E1423">
        <v>60340</v>
      </c>
      <c r="F1423">
        <v>179716.08</v>
      </c>
      <c r="G1423">
        <v>160858.26</v>
      </c>
      <c r="H1423">
        <f>(1/(1-91/360*VLOOKUP($A1423,Tbills!$B$4:$C$974,2,1)/100))^((1)/91)-1</f>
        <v>1.8057055335418681E-6</v>
      </c>
      <c r="I1423">
        <f t="shared" si="66"/>
        <v>10.075311446945463</v>
      </c>
      <c r="K1423">
        <f t="shared" si="68"/>
        <v>4.1119082183332116</v>
      </c>
      <c r="N1423">
        <f t="shared" si="67"/>
        <v>4.0995404723284263</v>
      </c>
    </row>
    <row r="1424" spans="1:14" x14ac:dyDescent="0.25">
      <c r="A1424" s="1">
        <v>40127</v>
      </c>
      <c r="B1424" s="11">
        <v>22.84</v>
      </c>
      <c r="C1424" s="11">
        <v>24.71</v>
      </c>
      <c r="D1424">
        <v>67808.61</v>
      </c>
      <c r="E1424">
        <v>60685.08</v>
      </c>
      <c r="F1424">
        <v>181190.94</v>
      </c>
      <c r="G1424">
        <v>162178.07</v>
      </c>
      <c r="H1424">
        <f>(1/(1-91/360*VLOOKUP($A1424,Tbills!$B$4:$C$974,2,1)/100))^((1)/91)-1</f>
        <v>1.8057055335418681E-6</v>
      </c>
      <c r="I1424">
        <f t="shared" si="66"/>
        <v>10.04623998193391</v>
      </c>
      <c r="K1424">
        <f t="shared" si="68"/>
        <v>4.0882021008804257</v>
      </c>
      <c r="N1424">
        <f t="shared" si="67"/>
        <v>4.0759521039141058</v>
      </c>
    </row>
    <row r="1425" spans="1:14" x14ac:dyDescent="0.25">
      <c r="A1425" s="1">
        <v>40128</v>
      </c>
      <c r="B1425" s="11">
        <v>23</v>
      </c>
      <c r="C1425" s="11">
        <v>24.97</v>
      </c>
      <c r="D1425">
        <v>68014.63</v>
      </c>
      <c r="E1425">
        <v>60869.35</v>
      </c>
      <c r="F1425">
        <v>183297.82</v>
      </c>
      <c r="G1425">
        <v>164063.57</v>
      </c>
      <c r="H1425">
        <f>(1/(1-91/360*VLOOKUP($A1425,Tbills!$B$4:$C$974,2,1)/100))^((1)/91)-1</f>
        <v>1.8057055335418681E-6</v>
      </c>
      <c r="I1425">
        <f t="shared" si="66"/>
        <v>10.030726217904297</v>
      </c>
      <c r="K1425">
        <f t="shared" si="68"/>
        <v>4.0755984604989282</v>
      </c>
      <c r="N1425">
        <f t="shared" si="67"/>
        <v>4.0634325328273331</v>
      </c>
    </row>
    <row r="1426" spans="1:14" x14ac:dyDescent="0.25">
      <c r="A1426" s="1">
        <v>40129</v>
      </c>
      <c r="B1426" s="11">
        <v>24.24</v>
      </c>
      <c r="C1426" s="11">
        <v>26.07</v>
      </c>
      <c r="D1426">
        <v>71052.83</v>
      </c>
      <c r="E1426">
        <v>63588.26</v>
      </c>
      <c r="F1426">
        <v>186424.81</v>
      </c>
      <c r="G1426">
        <v>166862.14000000001</v>
      </c>
      <c r="H1426">
        <f>(1/(1-91/360*VLOOKUP($A1426,Tbills!$B$4:$C$974,2,1)/100))^((1)/91)-1</f>
        <v>1.8057055335418681E-6</v>
      </c>
      <c r="I1426">
        <f t="shared" si="66"/>
        <v>9.8064449108293541</v>
      </c>
      <c r="K1426">
        <f t="shared" si="68"/>
        <v>3.8933684273875016</v>
      </c>
      <c r="N1426">
        <f t="shared" si="67"/>
        <v>3.8817907018478763</v>
      </c>
    </row>
    <row r="1427" spans="1:14" x14ac:dyDescent="0.25">
      <c r="A1427" s="1">
        <v>40130</v>
      </c>
      <c r="B1427" s="11">
        <v>23.36</v>
      </c>
      <c r="C1427" s="11">
        <v>25.6</v>
      </c>
      <c r="D1427">
        <v>69899.789999999994</v>
      </c>
      <c r="E1427">
        <v>62556.24</v>
      </c>
      <c r="F1427">
        <v>185599.08</v>
      </c>
      <c r="G1427">
        <v>166122.76</v>
      </c>
      <c r="H1427">
        <f>(1/(1-91/360*VLOOKUP($A1427,Tbills!$B$4:$C$974,2,1)/100))^((1)/91)-1</f>
        <v>1.8057055335418681E-6</v>
      </c>
      <c r="I1427">
        <f t="shared" si="66"/>
        <v>9.8857655575298722</v>
      </c>
      <c r="K1427">
        <f t="shared" si="68"/>
        <v>3.9563724499544999</v>
      </c>
      <c r="N1427">
        <f t="shared" si="67"/>
        <v>3.9446523189916034</v>
      </c>
    </row>
    <row r="1428" spans="1:14" x14ac:dyDescent="0.25">
      <c r="A1428" s="1">
        <v>40133</v>
      </c>
      <c r="B1428" s="11">
        <v>22.89</v>
      </c>
      <c r="C1428" s="11">
        <v>25.15</v>
      </c>
      <c r="D1428">
        <v>68689.37</v>
      </c>
      <c r="E1428">
        <v>61472.65</v>
      </c>
      <c r="F1428">
        <v>184169.76</v>
      </c>
      <c r="G1428">
        <v>164842.53</v>
      </c>
      <c r="H1428">
        <f>(1/(1-91/360*VLOOKUP($A1428,Tbills!$B$4:$C$974,2,1)/100))^((1)/91)-1</f>
        <v>1.8057055335418681E-6</v>
      </c>
      <c r="I1428">
        <f t="shared" si="66"/>
        <v>9.9706068795661071</v>
      </c>
      <c r="K1428">
        <f t="shared" si="68"/>
        <v>4.0243417946811011</v>
      </c>
      <c r="N1428">
        <f t="shared" si="67"/>
        <v>4.012557484717755</v>
      </c>
    </row>
    <row r="1429" spans="1:14" x14ac:dyDescent="0.25">
      <c r="A1429" s="1">
        <v>40134</v>
      </c>
      <c r="B1429" s="11">
        <v>22.41</v>
      </c>
      <c r="C1429" s="11">
        <v>25.04</v>
      </c>
      <c r="D1429">
        <v>68316.88</v>
      </c>
      <c r="E1429">
        <v>61139.19</v>
      </c>
      <c r="F1429">
        <v>184940.7</v>
      </c>
      <c r="G1429">
        <v>165532.26999999999</v>
      </c>
      <c r="H1429">
        <f>(1/(1-91/360*VLOOKUP($A1429,Tbills!$B$4:$C$974,2,1)/100))^((1)/91)-1</f>
        <v>1.8057055335418681E-6</v>
      </c>
      <c r="I1429">
        <f t="shared" si="66"/>
        <v>9.9973895758462081</v>
      </c>
      <c r="K1429">
        <f t="shared" si="68"/>
        <v>4.0459834903069378</v>
      </c>
      <c r="N1429">
        <f t="shared" si="67"/>
        <v>4.0341817779775848</v>
      </c>
    </row>
    <row r="1430" spans="1:14" x14ac:dyDescent="0.25">
      <c r="A1430" s="1">
        <v>40135</v>
      </c>
      <c r="B1430" s="11">
        <v>21.63</v>
      </c>
      <c r="C1430" s="11">
        <v>24.72</v>
      </c>
      <c r="D1430">
        <v>65756.800000000003</v>
      </c>
      <c r="E1430">
        <v>58847.98</v>
      </c>
      <c r="F1430">
        <v>185162.79</v>
      </c>
      <c r="G1430">
        <v>165730.75</v>
      </c>
      <c r="H1430">
        <f>(1/(1-91/360*VLOOKUP($A1430,Tbills!$B$4:$C$974,2,1)/100))^((1)/91)-1</f>
        <v>1.8057055335418681E-6</v>
      </c>
      <c r="I1430">
        <f t="shared" si="66"/>
        <v>10.184452122893324</v>
      </c>
      <c r="K1430">
        <f t="shared" si="68"/>
        <v>4.1974124643206583</v>
      </c>
      <c r="N1430">
        <f t="shared" si="67"/>
        <v>4.1852167406121792</v>
      </c>
    </row>
    <row r="1431" spans="1:14" x14ac:dyDescent="0.25">
      <c r="A1431" s="1">
        <v>40136</v>
      </c>
      <c r="B1431" s="11">
        <v>22.63</v>
      </c>
      <c r="C1431" s="11">
        <v>25.11</v>
      </c>
      <c r="D1431">
        <v>66575.259999999995</v>
      </c>
      <c r="E1431">
        <v>59580.34</v>
      </c>
      <c r="F1431">
        <v>186931.3</v>
      </c>
      <c r="G1431">
        <v>167313.37</v>
      </c>
      <c r="H1431">
        <f>(1/(1-91/360*VLOOKUP($A1431,Tbills!$B$4:$C$974,2,1)/100))^((1)/91)-1</f>
        <v>1.8057055335418681E-6</v>
      </c>
      <c r="I1431">
        <f t="shared" si="66"/>
        <v>10.120816213407478</v>
      </c>
      <c r="K1431">
        <f t="shared" si="68"/>
        <v>4.1449828251190715</v>
      </c>
      <c r="N1431">
        <f t="shared" si="67"/>
        <v>4.1329865334896629</v>
      </c>
    </row>
    <row r="1432" spans="1:14" x14ac:dyDescent="0.25">
      <c r="A1432" s="1">
        <v>40137</v>
      </c>
      <c r="B1432" s="11">
        <v>22.19</v>
      </c>
      <c r="C1432" s="11">
        <v>24.66</v>
      </c>
      <c r="D1432">
        <v>65312.36</v>
      </c>
      <c r="E1432">
        <v>58450.02</v>
      </c>
      <c r="F1432">
        <v>186832.43</v>
      </c>
      <c r="G1432">
        <v>167224.57</v>
      </c>
      <c r="H1432">
        <f>(1/(1-91/360*VLOOKUP($A1432,Tbills!$B$4:$C$974,2,1)/100))^((1)/91)-1</f>
        <v>1.8057055335418681E-6</v>
      </c>
      <c r="I1432">
        <f t="shared" si="66"/>
        <v>10.216553113423924</v>
      </c>
      <c r="K1432">
        <f t="shared" si="68"/>
        <v>4.2234220644967095</v>
      </c>
      <c r="N1432">
        <f t="shared" si="67"/>
        <v>4.2112467440252193</v>
      </c>
    </row>
    <row r="1433" spans="1:14" x14ac:dyDescent="0.25">
      <c r="A1433" s="1">
        <v>40140</v>
      </c>
      <c r="B1433" s="11">
        <v>21.16</v>
      </c>
      <c r="C1433" s="11">
        <v>24.11</v>
      </c>
      <c r="D1433">
        <v>62048.49</v>
      </c>
      <c r="E1433">
        <v>55528.77</v>
      </c>
      <c r="F1433">
        <v>184113.97</v>
      </c>
      <c r="G1433">
        <v>164790.5</v>
      </c>
      <c r="H1433">
        <f>(1/(1-91/360*VLOOKUP($A1433,Tbills!$B$4:$C$974,2,1)/100))^((1)/91)-1</f>
        <v>1.1111679050213041E-6</v>
      </c>
      <c r="I1433">
        <f t="shared" si="66"/>
        <v>10.471039965008725</v>
      </c>
      <c r="K1433">
        <f t="shared" si="68"/>
        <v>4.4338831876388314</v>
      </c>
      <c r="N1433">
        <f t="shared" si="67"/>
        <v>4.4212522886248014</v>
      </c>
    </row>
    <row r="1434" spans="1:14" x14ac:dyDescent="0.25">
      <c r="A1434" s="1">
        <v>40141</v>
      </c>
      <c r="B1434" s="11">
        <v>20.47</v>
      </c>
      <c r="C1434" s="11">
        <v>23.74</v>
      </c>
      <c r="D1434">
        <v>61543.42</v>
      </c>
      <c r="E1434">
        <v>55076.71</v>
      </c>
      <c r="F1434">
        <v>183559.83</v>
      </c>
      <c r="G1434">
        <v>164294.32999999999</v>
      </c>
      <c r="H1434">
        <f>(1/(1-91/360*VLOOKUP($A1434,Tbills!$B$4:$C$974,2,1)/100))^((1)/91)-1</f>
        <v>1.1111679050213041E-6</v>
      </c>
      <c r="I1434">
        <f t="shared" si="66"/>
        <v>10.513388716642536</v>
      </c>
      <c r="K1434">
        <f t="shared" si="68"/>
        <v>4.4697712624769768</v>
      </c>
      <c r="N1434">
        <f t="shared" si="67"/>
        <v>4.4570858217881471</v>
      </c>
    </row>
    <row r="1435" spans="1:14" x14ac:dyDescent="0.25">
      <c r="A1435" s="1">
        <v>40142</v>
      </c>
      <c r="B1435" s="11">
        <v>20.48</v>
      </c>
      <c r="C1435" s="11">
        <v>23.66</v>
      </c>
      <c r="D1435">
        <v>60698.73</v>
      </c>
      <c r="E1435">
        <v>54320.72</v>
      </c>
      <c r="F1435">
        <v>182976.56</v>
      </c>
      <c r="G1435">
        <v>163772.1</v>
      </c>
      <c r="H1435">
        <f>(1/(1-91/360*VLOOKUP($A1435,Tbills!$B$4:$C$974,2,1)/100))^((1)/91)-1</f>
        <v>1.1111679050213041E-6</v>
      </c>
      <c r="I1435">
        <f t="shared" si="66"/>
        <v>10.585267264875842</v>
      </c>
      <c r="K1435">
        <f t="shared" si="68"/>
        <v>4.5309128786391284</v>
      </c>
      <c r="N1435">
        <f t="shared" si="67"/>
        <v>4.5181022612725039</v>
      </c>
    </row>
    <row r="1436" spans="1:14" x14ac:dyDescent="0.25">
      <c r="A1436" s="1">
        <v>40144</v>
      </c>
      <c r="B1436" s="11">
        <v>24.74</v>
      </c>
      <c r="C1436" s="11">
        <v>26.04</v>
      </c>
      <c r="D1436">
        <v>64814.96</v>
      </c>
      <c r="E1436">
        <v>58004.31</v>
      </c>
      <c r="F1436">
        <v>189085.52</v>
      </c>
      <c r="G1436">
        <v>169239.53</v>
      </c>
      <c r="H1436">
        <f>(1/(1-91/360*VLOOKUP($A1436,Tbills!$B$4:$C$974,2,1)/100))^((1)/91)-1</f>
        <v>1.1111679050213041E-6</v>
      </c>
      <c r="I1436">
        <f t="shared" si="66"/>
        <v>10.225831518008281</v>
      </c>
      <c r="K1436">
        <f t="shared" si="68"/>
        <v>4.2232697424581174</v>
      </c>
      <c r="N1436">
        <f t="shared" si="67"/>
        <v>4.2114190783552159</v>
      </c>
    </row>
    <row r="1437" spans="1:14" x14ac:dyDescent="0.25">
      <c r="A1437" s="1">
        <v>40147</v>
      </c>
      <c r="B1437" s="11">
        <v>24.51</v>
      </c>
      <c r="C1437" s="11">
        <v>26.24</v>
      </c>
      <c r="D1437">
        <v>64896.42</v>
      </c>
      <c r="E1437">
        <v>58077.02</v>
      </c>
      <c r="F1437">
        <v>189611.31</v>
      </c>
      <c r="G1437">
        <v>169709.57</v>
      </c>
      <c r="H1437">
        <f>(1/(1-91/360*VLOOKUP($A1437,Tbills!$B$4:$C$974,2,1)/100))^((1)/91)-1</f>
        <v>1.6667944573445226E-6</v>
      </c>
      <c r="I1437">
        <f t="shared" si="66"/>
        <v>10.218624403170434</v>
      </c>
      <c r="K1437">
        <f t="shared" si="68"/>
        <v>4.2173864239818295</v>
      </c>
      <c r="N1437">
        <f t="shared" si="67"/>
        <v>4.2056872773036869</v>
      </c>
    </row>
    <row r="1438" spans="1:14" x14ac:dyDescent="0.25">
      <c r="A1438" s="1">
        <v>40148</v>
      </c>
      <c r="B1438" s="11">
        <v>21.92</v>
      </c>
      <c r="C1438" s="11">
        <v>24.94</v>
      </c>
      <c r="D1438">
        <v>62427.42</v>
      </c>
      <c r="E1438">
        <v>55867.37</v>
      </c>
      <c r="F1438">
        <v>185666.86</v>
      </c>
      <c r="G1438">
        <v>166178.85</v>
      </c>
      <c r="H1438">
        <f>(1/(1-91/360*VLOOKUP($A1438,Tbills!$B$4:$C$974,2,1)/100))^((1)/91)-1</f>
        <v>1.6667944573445226E-6</v>
      </c>
      <c r="I1438">
        <f t="shared" si="66"/>
        <v>10.412746819478338</v>
      </c>
      <c r="K1438">
        <f t="shared" si="68"/>
        <v>4.3776409623384351</v>
      </c>
      <c r="N1438">
        <f t="shared" si="67"/>
        <v>4.3655464047430357</v>
      </c>
    </row>
    <row r="1439" spans="1:14" x14ac:dyDescent="0.25">
      <c r="A1439" s="1">
        <v>40149</v>
      </c>
      <c r="B1439" s="11">
        <v>21.12</v>
      </c>
      <c r="C1439" s="11">
        <v>24.8</v>
      </c>
      <c r="D1439">
        <v>61772.78</v>
      </c>
      <c r="E1439">
        <v>55281.43</v>
      </c>
      <c r="F1439">
        <v>186332.43</v>
      </c>
      <c r="G1439">
        <v>166774.29</v>
      </c>
      <c r="H1439">
        <f>(1/(1-91/360*VLOOKUP($A1439,Tbills!$B$4:$C$974,2,1)/100))^((1)/91)-1</f>
        <v>1.6667944573445226E-6</v>
      </c>
      <c r="I1439">
        <f t="shared" si="66"/>
        <v>10.46707910764216</v>
      </c>
      <c r="K1439">
        <f t="shared" si="68"/>
        <v>4.4233478691236732</v>
      </c>
      <c r="N1439">
        <f t="shared" si="67"/>
        <v>4.4111766856029435</v>
      </c>
    </row>
    <row r="1440" spans="1:14" x14ac:dyDescent="0.25">
      <c r="A1440" s="1">
        <v>40150</v>
      </c>
      <c r="B1440" s="11">
        <v>22.46</v>
      </c>
      <c r="C1440" s="11">
        <v>25.51</v>
      </c>
      <c r="D1440">
        <v>63085.65</v>
      </c>
      <c r="E1440">
        <v>56456.24</v>
      </c>
      <c r="F1440">
        <v>186227.7</v>
      </c>
      <c r="G1440">
        <v>166680.26999999999</v>
      </c>
      <c r="H1440">
        <f>(1/(1-91/360*VLOOKUP($A1440,Tbills!$B$4:$C$974,2,1)/100))^((1)/91)-1</f>
        <v>1.6667944573445226E-6</v>
      </c>
      <c r="I1440">
        <f t="shared" si="66"/>
        <v>10.355589319088617</v>
      </c>
      <c r="K1440">
        <f t="shared" si="68"/>
        <v>4.32914371596185</v>
      </c>
      <c r="N1440">
        <f t="shared" si="67"/>
        <v>4.3172803387630498</v>
      </c>
    </row>
    <row r="1441" spans="1:14" x14ac:dyDescent="0.25">
      <c r="A1441" s="1">
        <v>40151</v>
      </c>
      <c r="B1441" s="11">
        <v>21.25</v>
      </c>
      <c r="C1441" s="11">
        <v>24.76</v>
      </c>
      <c r="D1441">
        <v>61676.98</v>
      </c>
      <c r="E1441">
        <v>55195.5</v>
      </c>
      <c r="F1441">
        <v>185959.57</v>
      </c>
      <c r="G1441">
        <v>166440.01</v>
      </c>
      <c r="H1441">
        <f>(1/(1-91/360*VLOOKUP($A1441,Tbills!$B$4:$C$974,2,1)/100))^((1)/91)-1</f>
        <v>1.6667944573445226E-6</v>
      </c>
      <c r="I1441">
        <f t="shared" si="66"/>
        <v>10.470943553448732</v>
      </c>
      <c r="K1441">
        <f t="shared" si="68"/>
        <v>4.4256128944937503</v>
      </c>
      <c r="N1441">
        <f t="shared" si="67"/>
        <v>4.4135348375754653</v>
      </c>
    </row>
    <row r="1442" spans="1:14" x14ac:dyDescent="0.25">
      <c r="A1442" s="1">
        <v>40154</v>
      </c>
      <c r="B1442" s="11">
        <v>22.1</v>
      </c>
      <c r="C1442" s="11">
        <v>25.3</v>
      </c>
      <c r="D1442">
        <v>61429.01</v>
      </c>
      <c r="E1442">
        <v>54973.31</v>
      </c>
      <c r="F1442">
        <v>185779.61</v>
      </c>
      <c r="G1442">
        <v>166278.1</v>
      </c>
      <c r="H1442">
        <f>(1/(1-91/360*VLOOKUP($A1442,Tbills!$B$4:$C$974,2,1)/100))^((1)/91)-1</f>
        <v>1.3889776309117252E-6</v>
      </c>
      <c r="I1442">
        <f t="shared" si="66"/>
        <v>10.491199775394882</v>
      </c>
      <c r="K1442">
        <f t="shared" si="68"/>
        <v>4.4428074068139125</v>
      </c>
      <c r="N1442">
        <f t="shared" si="67"/>
        <v>4.4308320456494306</v>
      </c>
    </row>
    <row r="1443" spans="1:14" x14ac:dyDescent="0.25">
      <c r="A1443" s="1">
        <v>40155</v>
      </c>
      <c r="B1443" s="11">
        <v>23.69</v>
      </c>
      <c r="C1443" s="11">
        <v>26.13</v>
      </c>
      <c r="D1443">
        <v>63050.26</v>
      </c>
      <c r="E1443">
        <v>56424.1</v>
      </c>
      <c r="F1443">
        <v>189514.37</v>
      </c>
      <c r="G1443">
        <v>169620.58</v>
      </c>
      <c r="H1443">
        <f>(1/(1-91/360*VLOOKUP($A1443,Tbills!$B$4:$C$974,2,1)/100))^((1)/91)-1</f>
        <v>1.3889776309117252E-6</v>
      </c>
      <c r="I1443">
        <f t="shared" si="66"/>
        <v>10.352494707024192</v>
      </c>
      <c r="K1443">
        <f t="shared" si="68"/>
        <v>4.32535667081165</v>
      </c>
      <c r="N1443">
        <f t="shared" si="67"/>
        <v>4.3137452501881484</v>
      </c>
    </row>
    <row r="1444" spans="1:14" x14ac:dyDescent="0.25">
      <c r="A1444" s="1">
        <v>40156</v>
      </c>
      <c r="B1444" s="11">
        <v>22.66</v>
      </c>
      <c r="C1444" s="11">
        <v>25.8</v>
      </c>
      <c r="D1444">
        <v>62579.92</v>
      </c>
      <c r="E1444">
        <v>56003.11</v>
      </c>
      <c r="F1444">
        <v>189100.36</v>
      </c>
      <c r="G1444">
        <v>169249.8</v>
      </c>
      <c r="H1444">
        <f>(1/(1-91/360*VLOOKUP($A1444,Tbills!$B$4:$C$974,2,1)/100))^((1)/91)-1</f>
        <v>1.3889776309117252E-6</v>
      </c>
      <c r="I1444">
        <f t="shared" si="66"/>
        <v>10.390845132943543</v>
      </c>
      <c r="K1444">
        <f t="shared" si="68"/>
        <v>4.3574259493476832</v>
      </c>
      <c r="N1444">
        <f t="shared" si="67"/>
        <v>4.3457761484514794</v>
      </c>
    </row>
    <row r="1445" spans="1:14" x14ac:dyDescent="0.25">
      <c r="A1445" s="1">
        <v>40157</v>
      </c>
      <c r="B1445" s="11">
        <v>22.32</v>
      </c>
      <c r="C1445" s="11">
        <v>25.34</v>
      </c>
      <c r="D1445">
        <v>61626.49</v>
      </c>
      <c r="E1445">
        <v>55149.81</v>
      </c>
      <c r="F1445">
        <v>188680.53</v>
      </c>
      <c r="G1445">
        <v>168873.81</v>
      </c>
      <c r="H1445">
        <f>(1/(1-91/360*VLOOKUP($A1445,Tbills!$B$4:$C$974,2,1)/100))^((1)/91)-1</f>
        <v>1.3889776309117252E-6</v>
      </c>
      <c r="I1445">
        <f t="shared" si="66"/>
        <v>10.469733481040358</v>
      </c>
      <c r="K1445">
        <f t="shared" si="68"/>
        <v>4.4236124992274073</v>
      </c>
      <c r="N1445">
        <f t="shared" si="67"/>
        <v>4.4118341801310361</v>
      </c>
    </row>
    <row r="1446" spans="1:14" x14ac:dyDescent="0.25">
      <c r="A1446" s="1">
        <v>40158</v>
      </c>
      <c r="B1446" s="11">
        <v>21.59</v>
      </c>
      <c r="C1446" s="11">
        <v>25.12</v>
      </c>
      <c r="D1446">
        <v>61270.87</v>
      </c>
      <c r="E1446">
        <v>54831.48</v>
      </c>
      <c r="F1446">
        <v>188073.99</v>
      </c>
      <c r="G1446">
        <v>168330.71</v>
      </c>
      <c r="H1446">
        <f>(1/(1-91/360*VLOOKUP($A1446,Tbills!$B$4:$C$974,2,1)/100))^((1)/91)-1</f>
        <v>1.3889776309117252E-6</v>
      </c>
      <c r="I1446">
        <f t="shared" si="66"/>
        <v>10.499676348271644</v>
      </c>
      <c r="K1446">
        <f t="shared" si="68"/>
        <v>4.4489387949247439</v>
      </c>
      <c r="N1446">
        <f t="shared" si="67"/>
        <v>4.4371417547443572</v>
      </c>
    </row>
    <row r="1447" spans="1:14" x14ac:dyDescent="0.25">
      <c r="A1447" s="1">
        <v>40161</v>
      </c>
      <c r="B1447" s="11">
        <v>21.15</v>
      </c>
      <c r="C1447" s="11">
        <v>24.56</v>
      </c>
      <c r="D1447">
        <v>60055.03</v>
      </c>
      <c r="E1447">
        <v>53743.199999999997</v>
      </c>
      <c r="F1447">
        <v>187409.69</v>
      </c>
      <c r="G1447">
        <v>167735.44</v>
      </c>
      <c r="H1447">
        <f>(1/(1-91/360*VLOOKUP($A1447,Tbills!$B$4:$C$974,2,1)/100))^((1)/91)-1</f>
        <v>1.1111679050213041E-6</v>
      </c>
      <c r="I1447">
        <f t="shared" si="66"/>
        <v>10.603045727439952</v>
      </c>
      <c r="K1447">
        <f t="shared" si="68"/>
        <v>4.5366061565950941</v>
      </c>
      <c r="N1447">
        <f t="shared" si="67"/>
        <v>4.5247256742644089</v>
      </c>
    </row>
    <row r="1448" spans="1:14" x14ac:dyDescent="0.25">
      <c r="A1448" s="1">
        <v>40162</v>
      </c>
      <c r="B1448" s="11">
        <v>21.5</v>
      </c>
      <c r="C1448" s="11">
        <v>24.73</v>
      </c>
      <c r="D1448">
        <v>59412.1</v>
      </c>
      <c r="E1448">
        <v>53167.78</v>
      </c>
      <c r="F1448">
        <v>185508.15</v>
      </c>
      <c r="G1448">
        <v>166033.34</v>
      </c>
      <c r="H1448">
        <f>(1/(1-91/360*VLOOKUP($A1448,Tbills!$B$4:$C$974,2,1)/100))^((1)/91)-1</f>
        <v>1.1111679050213041E-6</v>
      </c>
      <c r="I1448">
        <f t="shared" si="66"/>
        <v>10.659530852872001</v>
      </c>
      <c r="K1448">
        <f t="shared" si="68"/>
        <v>4.5849653297914799</v>
      </c>
      <c r="N1448">
        <f t="shared" si="67"/>
        <v>4.5730071381524411</v>
      </c>
    </row>
    <row r="1449" spans="1:14" x14ac:dyDescent="0.25">
      <c r="A1449" s="1">
        <v>40163</v>
      </c>
      <c r="B1449" s="11">
        <v>20.54</v>
      </c>
      <c r="C1449" s="11">
        <v>24.25</v>
      </c>
      <c r="D1449">
        <v>56706.27</v>
      </c>
      <c r="E1449">
        <v>50746.28</v>
      </c>
      <c r="F1449">
        <v>183402.83</v>
      </c>
      <c r="G1449">
        <v>164148.85</v>
      </c>
      <c r="H1449">
        <f>(1/(1-91/360*VLOOKUP($A1449,Tbills!$B$4:$C$974,2,1)/100))^((1)/91)-1</f>
        <v>1.1111679050213041E-6</v>
      </c>
      <c r="I1449">
        <f t="shared" si="66"/>
        <v>10.90198860095229</v>
      </c>
      <c r="K1449">
        <f t="shared" si="68"/>
        <v>4.7935620148389821</v>
      </c>
      <c r="N1449">
        <f t="shared" si="67"/>
        <v>4.7811109363758568</v>
      </c>
    </row>
    <row r="1450" spans="1:14" x14ac:dyDescent="0.25">
      <c r="A1450" s="1">
        <v>40164</v>
      </c>
      <c r="B1450" s="11">
        <v>22.57</v>
      </c>
      <c r="C1450" s="11">
        <v>24.78</v>
      </c>
      <c r="D1450">
        <v>57515.51</v>
      </c>
      <c r="E1450">
        <v>51470.41</v>
      </c>
      <c r="F1450">
        <v>185160.61</v>
      </c>
      <c r="G1450">
        <v>165721.92000000001</v>
      </c>
      <c r="H1450">
        <f>(1/(1-91/360*VLOOKUP($A1450,Tbills!$B$4:$C$974,2,1)/100))^((1)/91)-1</f>
        <v>1.1111679050213041E-6</v>
      </c>
      <c r="I1450">
        <f t="shared" si="66"/>
        <v>10.823923271959281</v>
      </c>
      <c r="K1450">
        <f t="shared" si="68"/>
        <v>4.7249396429788639</v>
      </c>
      <c r="N1450">
        <f t="shared" si="67"/>
        <v>4.7127172371482526</v>
      </c>
    </row>
    <row r="1451" spans="1:14" x14ac:dyDescent="0.25">
      <c r="A1451" s="1">
        <v>40165</v>
      </c>
      <c r="B1451" s="11">
        <v>21.68</v>
      </c>
      <c r="C1451" s="11">
        <v>24.52</v>
      </c>
      <c r="D1451">
        <v>56699.22</v>
      </c>
      <c r="E1451">
        <v>50739.86</v>
      </c>
      <c r="F1451">
        <v>182733.77</v>
      </c>
      <c r="G1451">
        <v>163549.67000000001</v>
      </c>
      <c r="H1451">
        <f>(1/(1-91/360*VLOOKUP($A1451,Tbills!$B$4:$C$974,2,1)/100))^((1)/91)-1</f>
        <v>1.1111679050213041E-6</v>
      </c>
      <c r="I1451">
        <f t="shared" si="66"/>
        <v>10.90045472953075</v>
      </c>
      <c r="K1451">
        <f t="shared" si="68"/>
        <v>4.7917803193269775</v>
      </c>
      <c r="N1451">
        <f t="shared" si="67"/>
        <v>4.779436153797783</v>
      </c>
    </row>
    <row r="1452" spans="1:14" x14ac:dyDescent="0.25">
      <c r="A1452" s="1">
        <v>40168</v>
      </c>
      <c r="B1452" s="11">
        <v>20.49</v>
      </c>
      <c r="C1452" s="11">
        <v>23.53</v>
      </c>
      <c r="D1452">
        <v>54757</v>
      </c>
      <c r="E1452">
        <v>49001.61</v>
      </c>
      <c r="F1452">
        <v>177322.25</v>
      </c>
      <c r="G1452">
        <v>158705.72</v>
      </c>
      <c r="H1452">
        <f>(1/(1-91/360*VLOOKUP($A1452,Tbills!$B$4:$C$974,2,1)/100))^((1)/91)-1</f>
        <v>1.9446183847637855E-6</v>
      </c>
      <c r="I1452">
        <f t="shared" si="66"/>
        <v>11.086303347019816</v>
      </c>
      <c r="K1452">
        <f t="shared" si="68"/>
        <v>4.9552450543536262</v>
      </c>
      <c r="N1452">
        <f t="shared" si="67"/>
        <v>4.9426384510529484</v>
      </c>
    </row>
    <row r="1453" spans="1:14" x14ac:dyDescent="0.25">
      <c r="A1453" s="1">
        <v>40169</v>
      </c>
      <c r="B1453" s="11">
        <v>19.54</v>
      </c>
      <c r="C1453" s="11">
        <v>22.76</v>
      </c>
      <c r="D1453">
        <v>53391.07</v>
      </c>
      <c r="E1453">
        <v>47779.16</v>
      </c>
      <c r="F1453">
        <v>174171.59</v>
      </c>
      <c r="G1453">
        <v>155885.53</v>
      </c>
      <c r="H1453">
        <f>(1/(1-91/360*VLOOKUP($A1453,Tbills!$B$4:$C$974,2,1)/100))^((1)/91)-1</f>
        <v>1.9446183847637855E-6</v>
      </c>
      <c r="I1453">
        <f t="shared" si="66"/>
        <v>11.224296978203649</v>
      </c>
      <c r="K1453">
        <f t="shared" si="68"/>
        <v>5.07862769409987</v>
      </c>
      <c r="N1453">
        <f t="shared" si="67"/>
        <v>5.0657656227760279</v>
      </c>
    </row>
    <row r="1454" spans="1:14" x14ac:dyDescent="0.25">
      <c r="A1454" s="1">
        <v>40170</v>
      </c>
      <c r="B1454" s="11">
        <v>19.71</v>
      </c>
      <c r="C1454" s="11">
        <v>22.68</v>
      </c>
      <c r="D1454">
        <v>52931.040000000001</v>
      </c>
      <c r="E1454">
        <v>47367.39</v>
      </c>
      <c r="F1454">
        <v>173074.93</v>
      </c>
      <c r="G1454">
        <v>154903.70000000001</v>
      </c>
      <c r="H1454">
        <f>(1/(1-91/360*VLOOKUP($A1454,Tbills!$B$4:$C$974,2,1)/100))^((1)/91)-1</f>
        <v>1.9446183847637855E-6</v>
      </c>
      <c r="I1454">
        <f t="shared" si="66"/>
        <v>11.272370156320461</v>
      </c>
      <c r="K1454">
        <f t="shared" si="68"/>
        <v>5.1221577080156573</v>
      </c>
      <c r="N1454">
        <f t="shared" si="67"/>
        <v>5.1092443234521587</v>
      </c>
    </row>
    <row r="1455" spans="1:14" x14ac:dyDescent="0.25">
      <c r="A1455" s="1">
        <v>40171</v>
      </c>
      <c r="B1455" s="11">
        <v>19.47</v>
      </c>
      <c r="C1455" s="11">
        <v>22.41</v>
      </c>
      <c r="D1455">
        <v>52254.67</v>
      </c>
      <c r="E1455">
        <v>46762.03</v>
      </c>
      <c r="F1455">
        <v>171877.83</v>
      </c>
      <c r="G1455">
        <v>153831.98000000001</v>
      </c>
      <c r="H1455">
        <f>(1/(1-91/360*VLOOKUP($A1455,Tbills!$B$4:$C$974,2,1)/100))^((1)/91)-1</f>
        <v>1.9446183847637855E-6</v>
      </c>
      <c r="I1455">
        <f t="shared" si="66"/>
        <v>11.344105902270034</v>
      </c>
      <c r="K1455">
        <f t="shared" si="68"/>
        <v>5.1873777826510281</v>
      </c>
      <c r="N1455">
        <f t="shared" si="67"/>
        <v>5.1743596542617327</v>
      </c>
    </row>
    <row r="1456" spans="1:14" x14ac:dyDescent="0.25">
      <c r="A1456" s="1">
        <v>40175</v>
      </c>
      <c r="B1456" s="11">
        <v>19.93</v>
      </c>
      <c r="C1456" s="11">
        <v>22.49</v>
      </c>
      <c r="D1456">
        <v>51794.39</v>
      </c>
      <c r="E1456">
        <v>46349.760000000002</v>
      </c>
      <c r="F1456">
        <v>171028.96</v>
      </c>
      <c r="G1456">
        <v>153071.04000000001</v>
      </c>
      <c r="H1456">
        <f>(1/(1-91/360*VLOOKUP($A1456,Tbills!$B$4:$C$974,2,1)/100))^((1)/91)-1</f>
        <v>3.0559851109668301E-6</v>
      </c>
      <c r="I1456">
        <f t="shared" si="66"/>
        <v>11.392926464899571</v>
      </c>
      <c r="K1456">
        <f t="shared" si="68"/>
        <v>5.232136606093607</v>
      </c>
      <c r="N1456">
        <f t="shared" si="67"/>
        <v>5.2192469442922613</v>
      </c>
    </row>
    <row r="1457" spans="1:14" x14ac:dyDescent="0.25">
      <c r="A1457" s="1">
        <v>40176</v>
      </c>
      <c r="B1457" s="11">
        <v>20.010000000000002</v>
      </c>
      <c r="C1457" s="11">
        <v>22.63</v>
      </c>
      <c r="D1457">
        <v>52093.1</v>
      </c>
      <c r="E1457">
        <v>46616.93</v>
      </c>
      <c r="F1457">
        <v>170285</v>
      </c>
      <c r="G1457">
        <v>152404.73000000001</v>
      </c>
      <c r="H1457">
        <f>(1/(1-91/360*VLOOKUP($A1457,Tbills!$B$4:$C$974,2,1)/100))^((1)/91)-1</f>
        <v>3.0559851109668301E-6</v>
      </c>
      <c r="I1457">
        <f t="shared" si="66"/>
        <v>11.359795150259259</v>
      </c>
      <c r="K1457">
        <f t="shared" si="68"/>
        <v>5.2017351598556214</v>
      </c>
      <c r="N1457">
        <f t="shared" si="67"/>
        <v>5.188986010811651</v>
      </c>
    </row>
    <row r="1458" spans="1:14" x14ac:dyDescent="0.25">
      <c r="A1458" s="1">
        <v>40177</v>
      </c>
      <c r="B1458" s="11">
        <v>19.96</v>
      </c>
      <c r="C1458" s="11">
        <v>22.66</v>
      </c>
      <c r="D1458">
        <v>52902.17</v>
      </c>
      <c r="E1458">
        <v>47340.81</v>
      </c>
      <c r="F1458">
        <v>172010.8</v>
      </c>
      <c r="G1458">
        <v>153948.85999999999</v>
      </c>
      <c r="H1458">
        <f>(1/(1-91/360*VLOOKUP($A1458,Tbills!$B$4:$C$974,2,1)/100))^((1)/91)-1</f>
        <v>3.0559851109668301E-6</v>
      </c>
      <c r="I1458">
        <f t="shared" si="66"/>
        <v>11.271302830409221</v>
      </c>
      <c r="K1458">
        <f t="shared" si="68"/>
        <v>5.1207227320552393</v>
      </c>
      <c r="N1458">
        <f t="shared" si="67"/>
        <v>5.1082367357190366</v>
      </c>
    </row>
    <row r="1459" spans="1:14" x14ac:dyDescent="0.25">
      <c r="A1459" s="1">
        <v>40178</v>
      </c>
      <c r="B1459" s="11">
        <v>21.68</v>
      </c>
      <c r="C1459" s="11">
        <v>23.89</v>
      </c>
      <c r="D1459">
        <v>54338.73</v>
      </c>
      <c r="E1459">
        <v>48626.2</v>
      </c>
      <c r="F1459">
        <v>174828.04</v>
      </c>
      <c r="G1459">
        <v>156469.81</v>
      </c>
      <c r="H1459">
        <f>(1/(1-91/360*VLOOKUP($A1459,Tbills!$B$4:$C$974,2,1)/100))^((1)/91)-1</f>
        <v>3.0559851109668301E-6</v>
      </c>
      <c r="I1459">
        <f t="shared" si="66"/>
        <v>11.117995156615944</v>
      </c>
      <c r="K1459">
        <f t="shared" si="68"/>
        <v>4.9814536746968994</v>
      </c>
      <c r="N1459">
        <f t="shared" si="67"/>
        <v>4.9693701018064909</v>
      </c>
    </row>
    <row r="1460" spans="1:14" x14ac:dyDescent="0.25">
      <c r="A1460" s="1">
        <v>40182</v>
      </c>
      <c r="B1460" s="11">
        <v>20.04</v>
      </c>
      <c r="C1460" s="11">
        <v>22.77</v>
      </c>
      <c r="D1460">
        <v>52333.04</v>
      </c>
      <c r="E1460">
        <v>46830.77</v>
      </c>
      <c r="F1460">
        <v>171068.05</v>
      </c>
      <c r="G1460">
        <v>153102.74</v>
      </c>
      <c r="H1460">
        <f>(1/(1-91/360*VLOOKUP($A1460,Tbills!$B$4:$C$974,2,1)/100))^((1)/91)-1</f>
        <v>2.222449413613603E-6</v>
      </c>
      <c r="I1460">
        <f t="shared" si="66"/>
        <v>11.32207176198915</v>
      </c>
      <c r="K1460">
        <f t="shared" si="68"/>
        <v>5.1644221312826719</v>
      </c>
      <c r="N1460">
        <f t="shared" si="67"/>
        <v>5.1521553300331222</v>
      </c>
    </row>
    <row r="1461" spans="1:14" x14ac:dyDescent="0.25">
      <c r="A1461" s="1">
        <v>40183</v>
      </c>
      <c r="B1461" s="11">
        <v>19.350000000000001</v>
      </c>
      <c r="C1461" s="11">
        <v>22.39</v>
      </c>
      <c r="D1461">
        <v>51294.96</v>
      </c>
      <c r="E1461">
        <v>45901.73</v>
      </c>
      <c r="F1461">
        <v>169298.1</v>
      </c>
      <c r="G1461">
        <v>151518.32999999999</v>
      </c>
      <c r="H1461">
        <f>(1/(1-91/360*VLOOKUP($A1461,Tbills!$B$4:$C$974,2,1)/100))^((1)/91)-1</f>
        <v>2.222449413613603E-6</v>
      </c>
      <c r="I1461">
        <f t="shared" si="66"/>
        <v>11.434079136773377</v>
      </c>
      <c r="K1461">
        <f t="shared" si="68"/>
        <v>5.2666298644434155</v>
      </c>
      <c r="N1461">
        <f t="shared" si="67"/>
        <v>5.2541823560081609</v>
      </c>
    </row>
    <row r="1462" spans="1:14" x14ac:dyDescent="0.25">
      <c r="A1462" s="1">
        <v>40184</v>
      </c>
      <c r="B1462" s="11">
        <v>19.16</v>
      </c>
      <c r="C1462" s="11">
        <v>21.8</v>
      </c>
      <c r="D1462">
        <v>49445.93</v>
      </c>
      <c r="E1462">
        <v>44247.01</v>
      </c>
      <c r="F1462">
        <v>166265.96</v>
      </c>
      <c r="G1462">
        <v>148804.29</v>
      </c>
      <c r="H1462">
        <f>(1/(1-91/360*VLOOKUP($A1462,Tbills!$B$4:$C$974,2,1)/100))^((1)/91)-1</f>
        <v>2.222449413613603E-6</v>
      </c>
      <c r="I1462">
        <f t="shared" si="66"/>
        <v>11.639870795806548</v>
      </c>
      <c r="K1462">
        <f t="shared" si="68"/>
        <v>5.4562334459561193</v>
      </c>
      <c r="N1462">
        <f t="shared" si="67"/>
        <v>5.4434021125486973</v>
      </c>
    </row>
    <row r="1463" spans="1:14" x14ac:dyDescent="0.25">
      <c r="A1463" s="1">
        <v>40185</v>
      </c>
      <c r="B1463" s="11">
        <v>19.059999999999999</v>
      </c>
      <c r="C1463" s="11">
        <v>21.6</v>
      </c>
      <c r="D1463">
        <v>48608.82</v>
      </c>
      <c r="E1463">
        <v>43497.82</v>
      </c>
      <c r="F1463">
        <v>164938.78</v>
      </c>
      <c r="G1463">
        <v>147616.16</v>
      </c>
      <c r="H1463">
        <f>(1/(1-91/360*VLOOKUP($A1463,Tbills!$B$4:$C$974,2,1)/100))^((1)/91)-1</f>
        <v>2.222449413613603E-6</v>
      </c>
      <c r="I1463">
        <f t="shared" si="66"/>
        <v>11.738108372498408</v>
      </c>
      <c r="K1463">
        <f t="shared" si="68"/>
        <v>5.5483599158282111</v>
      </c>
      <c r="N1463">
        <f t="shared" si="67"/>
        <v>5.5353773134640845</v>
      </c>
    </row>
    <row r="1464" spans="1:14" x14ac:dyDescent="0.25">
      <c r="A1464" s="1">
        <v>40186</v>
      </c>
      <c r="B1464" s="11">
        <v>18.13</v>
      </c>
      <c r="C1464" s="11">
        <v>21</v>
      </c>
      <c r="D1464">
        <v>47335.23</v>
      </c>
      <c r="E1464">
        <v>42358.04</v>
      </c>
      <c r="F1464">
        <v>163470.92000000001</v>
      </c>
      <c r="G1464">
        <v>146302.14000000001</v>
      </c>
      <c r="H1464">
        <f>(1/(1-91/360*VLOOKUP($A1464,Tbills!$B$4:$C$974,2,1)/100))^((1)/91)-1</f>
        <v>2.222449413613603E-6</v>
      </c>
      <c r="I1464">
        <f t="shared" si="66"/>
        <v>11.891586577799989</v>
      </c>
      <c r="K1464">
        <f t="shared" si="68"/>
        <v>5.6934792473430669</v>
      </c>
      <c r="N1464">
        <f t="shared" si="67"/>
        <v>5.6802241746323672</v>
      </c>
    </row>
    <row r="1465" spans="1:14" x14ac:dyDescent="0.25">
      <c r="A1465" s="1">
        <v>40189</v>
      </c>
      <c r="B1465" s="11">
        <v>17.55</v>
      </c>
      <c r="C1465" s="11">
        <v>21.27</v>
      </c>
      <c r="D1465">
        <v>46625.81</v>
      </c>
      <c r="E1465">
        <v>41722.93</v>
      </c>
      <c r="F1465">
        <v>161702.47</v>
      </c>
      <c r="G1465">
        <v>144718.45000000001</v>
      </c>
      <c r="H1465">
        <f>(1/(1-91/360*VLOOKUP($A1465,Tbills!$B$4:$C$974,2,1)/100))^((1)/91)-1</f>
        <v>1.1111679050213041E-6</v>
      </c>
      <c r="I1465">
        <f t="shared" si="66"/>
        <v>11.97980143889284</v>
      </c>
      <c r="K1465">
        <f t="shared" si="68"/>
        <v>5.7780389903314866</v>
      </c>
      <c r="N1465">
        <f t="shared" si="67"/>
        <v>5.76479132986326</v>
      </c>
    </row>
    <row r="1466" spans="1:14" x14ac:dyDescent="0.25">
      <c r="A1466" s="1">
        <v>40190</v>
      </c>
      <c r="B1466" s="11">
        <v>18.25</v>
      </c>
      <c r="C1466" s="11">
        <v>21.79</v>
      </c>
      <c r="D1466">
        <v>47909.73</v>
      </c>
      <c r="E1466">
        <v>42871.79</v>
      </c>
      <c r="F1466">
        <v>162366.09</v>
      </c>
      <c r="G1466">
        <v>145312.20000000001</v>
      </c>
      <c r="H1466">
        <f>(1/(1-91/360*VLOOKUP($A1466,Tbills!$B$4:$C$974,2,1)/100))^((1)/91)-1</f>
        <v>1.1111679050213041E-6</v>
      </c>
      <c r="I1466">
        <f t="shared" si="66"/>
        <v>11.814559267060867</v>
      </c>
      <c r="K1466">
        <f t="shared" si="68"/>
        <v>5.6186763345788941</v>
      </c>
      <c r="N1466">
        <f t="shared" si="67"/>
        <v>5.6058540404997448</v>
      </c>
    </row>
    <row r="1467" spans="1:14" x14ac:dyDescent="0.25">
      <c r="A1467" s="1">
        <v>40191</v>
      </c>
      <c r="B1467" s="11">
        <v>17.850000000000001</v>
      </c>
      <c r="C1467" s="11">
        <v>21.29</v>
      </c>
      <c r="D1467">
        <v>47051.81</v>
      </c>
      <c r="E1467">
        <v>42104.04</v>
      </c>
      <c r="F1467">
        <v>162014.51999999999</v>
      </c>
      <c r="G1467">
        <v>144997.4</v>
      </c>
      <c r="H1467">
        <f>(1/(1-91/360*VLOOKUP($A1467,Tbills!$B$4:$C$974,2,1)/100))^((1)/91)-1</f>
        <v>1.1111679050213041E-6</v>
      </c>
      <c r="I1467">
        <f t="shared" si="66"/>
        <v>11.920036848596498</v>
      </c>
      <c r="K1467">
        <f t="shared" si="68"/>
        <v>5.7190294723231432</v>
      </c>
      <c r="N1467">
        <f t="shared" si="67"/>
        <v>5.7060392219082159</v>
      </c>
    </row>
    <row r="1468" spans="1:14" x14ac:dyDescent="0.25">
      <c r="A1468" s="1">
        <v>40192</v>
      </c>
      <c r="B1468" s="11">
        <v>17.63</v>
      </c>
      <c r="C1468" s="11">
        <v>20.71</v>
      </c>
      <c r="D1468">
        <v>46000.78</v>
      </c>
      <c r="E1468">
        <v>41163.480000000003</v>
      </c>
      <c r="F1468">
        <v>159221.51999999999</v>
      </c>
      <c r="G1468">
        <v>142497.60000000001</v>
      </c>
      <c r="H1468">
        <f>(1/(1-91/360*VLOOKUP($A1468,Tbills!$B$4:$C$974,2,1)/100))^((1)/91)-1</f>
        <v>1.1111679050213041E-6</v>
      </c>
      <c r="I1468">
        <f t="shared" si="66"/>
        <v>12.052863683060565</v>
      </c>
      <c r="K1468">
        <f t="shared" si="68"/>
        <v>5.8465142636414331</v>
      </c>
      <c r="N1468">
        <f t="shared" si="67"/>
        <v>5.8332968629615918</v>
      </c>
    </row>
    <row r="1469" spans="1:14" x14ac:dyDescent="0.25">
      <c r="A1469" s="1">
        <v>40193</v>
      </c>
      <c r="B1469" s="11">
        <v>17.91</v>
      </c>
      <c r="C1469" s="11">
        <v>21.48</v>
      </c>
      <c r="D1469">
        <v>47194.41</v>
      </c>
      <c r="E1469">
        <v>42231.54</v>
      </c>
      <c r="F1469">
        <v>161451.51999999999</v>
      </c>
      <c r="G1469">
        <v>144493.21</v>
      </c>
      <c r="H1469">
        <f>(1/(1-91/360*VLOOKUP($A1469,Tbills!$B$4:$C$974,2,1)/100))^((1)/91)-1</f>
        <v>1.1111679050213041E-6</v>
      </c>
      <c r="I1469">
        <f t="shared" si="66"/>
        <v>11.896187511830187</v>
      </c>
      <c r="K1469">
        <f t="shared" si="68"/>
        <v>5.6945507721247273</v>
      </c>
      <c r="N1469">
        <f t="shared" si="67"/>
        <v>5.6817377181038911</v>
      </c>
    </row>
    <row r="1470" spans="1:14" x14ac:dyDescent="0.25">
      <c r="A1470" s="1">
        <v>40197</v>
      </c>
      <c r="B1470" s="11">
        <v>17.579999999999998</v>
      </c>
      <c r="C1470" s="11">
        <v>20.89</v>
      </c>
      <c r="D1470">
        <v>45012.88</v>
      </c>
      <c r="E1470">
        <v>40279.230000000003</v>
      </c>
      <c r="F1470">
        <v>157922.56</v>
      </c>
      <c r="G1470">
        <v>141334.26999999999</v>
      </c>
      <c r="H1470">
        <f>(1/(1-91/360*VLOOKUP($A1470,Tbills!$B$4:$C$974,2,1)/100))^((1)/91)-1</f>
        <v>1.6667944573445226E-6</v>
      </c>
      <c r="I1470">
        <f t="shared" si="66"/>
        <v>12.169893182254022</v>
      </c>
      <c r="K1470">
        <f t="shared" si="68"/>
        <v>5.9566926909576656</v>
      </c>
      <c r="N1470">
        <f t="shared" si="67"/>
        <v>5.9435441968324882</v>
      </c>
    </row>
    <row r="1471" spans="1:14" x14ac:dyDescent="0.25">
      <c r="A1471" s="1">
        <v>40198</v>
      </c>
      <c r="B1471" s="11">
        <v>18.68</v>
      </c>
      <c r="C1471" s="11">
        <v>21.4</v>
      </c>
      <c r="D1471">
        <v>44699.64</v>
      </c>
      <c r="E1471">
        <v>39998.86</v>
      </c>
      <c r="F1471">
        <v>158033.26</v>
      </c>
      <c r="G1471">
        <v>141433.10999999999</v>
      </c>
      <c r="H1471">
        <f>(1/(1-91/360*VLOOKUP($A1471,Tbills!$B$4:$C$974,2,1)/100))^((1)/91)-1</f>
        <v>1.6667944573445226E-6</v>
      </c>
      <c r="I1471">
        <f t="shared" si="66"/>
        <v>12.211930569761279</v>
      </c>
      <c r="K1471">
        <f t="shared" si="68"/>
        <v>5.9978758336606139</v>
      </c>
      <c r="N1471">
        <f t="shared" si="67"/>
        <v>5.98470379922591</v>
      </c>
    </row>
    <row r="1472" spans="1:14" x14ac:dyDescent="0.25">
      <c r="A1472" s="1">
        <v>40199</v>
      </c>
      <c r="B1472" s="11">
        <v>22.27</v>
      </c>
      <c r="C1472" s="11">
        <v>23.15</v>
      </c>
      <c r="D1472">
        <v>47301.4</v>
      </c>
      <c r="E1472">
        <v>42326.94</v>
      </c>
      <c r="F1472">
        <v>162316.47</v>
      </c>
      <c r="G1472">
        <v>145266.17000000001</v>
      </c>
      <c r="H1472">
        <f>(1/(1-91/360*VLOOKUP($A1472,Tbills!$B$4:$C$974,2,1)/100))^((1)/91)-1</f>
        <v>1.6667944573445226E-6</v>
      </c>
      <c r="I1472">
        <f t="shared" si="66"/>
        <v>11.8562324547453</v>
      </c>
      <c r="K1472">
        <f t="shared" si="68"/>
        <v>5.6485144213405407</v>
      </c>
      <c r="N1472">
        <f t="shared" si="67"/>
        <v>5.6361730673663066</v>
      </c>
    </row>
    <row r="1473" spans="1:14" x14ac:dyDescent="0.25">
      <c r="A1473" s="1">
        <v>40200</v>
      </c>
      <c r="B1473" s="11">
        <v>27.31</v>
      </c>
      <c r="C1473" s="11">
        <v>26.29</v>
      </c>
      <c r="D1473">
        <v>51428.41</v>
      </c>
      <c r="E1473">
        <v>46019.86</v>
      </c>
      <c r="F1473">
        <v>168366.13</v>
      </c>
      <c r="G1473">
        <v>150680.10999999999</v>
      </c>
      <c r="H1473">
        <f>(1/(1-91/360*VLOOKUP($A1473,Tbills!$B$4:$C$974,2,1)/100))^((1)/91)-1</f>
        <v>1.6667944573445226E-6</v>
      </c>
      <c r="I1473">
        <f t="shared" si="66"/>
        <v>11.33872396669741</v>
      </c>
      <c r="K1473">
        <f t="shared" si="68"/>
        <v>5.1554554907270314</v>
      </c>
      <c r="N1473">
        <f t="shared" si="67"/>
        <v>5.1442493186440457</v>
      </c>
    </row>
    <row r="1474" spans="1:14" x14ac:dyDescent="0.25">
      <c r="A1474" s="1">
        <v>40203</v>
      </c>
      <c r="B1474" s="11">
        <v>25.41</v>
      </c>
      <c r="C1474" s="11">
        <v>25.19</v>
      </c>
      <c r="D1474">
        <v>50665.07</v>
      </c>
      <c r="E1474">
        <v>45336.57</v>
      </c>
      <c r="F1474">
        <v>166321.38</v>
      </c>
      <c r="G1474">
        <v>148849.4</v>
      </c>
      <c r="H1474">
        <f>(1/(1-91/360*VLOOKUP($A1474,Tbills!$B$4:$C$974,2,1)/100))^((1)/91)-1</f>
        <v>1.527885156615838E-6</v>
      </c>
      <c r="I1474">
        <f t="shared" si="66"/>
        <v>11.422009164594702</v>
      </c>
      <c r="K1474">
        <f t="shared" si="68"/>
        <v>5.2312712379637656</v>
      </c>
      <c r="N1474">
        <f t="shared" si="67"/>
        <v>5.2200765419539064</v>
      </c>
    </row>
    <row r="1475" spans="1:14" x14ac:dyDescent="0.25">
      <c r="A1475" s="1">
        <v>40204</v>
      </c>
      <c r="B1475" s="11">
        <v>24.55</v>
      </c>
      <c r="C1475" s="11">
        <v>25.17</v>
      </c>
      <c r="D1475">
        <v>51144.51</v>
      </c>
      <c r="E1475">
        <v>45765.52</v>
      </c>
      <c r="F1475">
        <v>167640.72</v>
      </c>
      <c r="G1475">
        <v>150029.92000000001</v>
      </c>
      <c r="H1475">
        <f>(1/(1-91/360*VLOOKUP($A1475,Tbills!$B$4:$C$974,2,1)/100))^((1)/91)-1</f>
        <v>1.527885156615838E-6</v>
      </c>
      <c r="I1475">
        <f t="shared" si="66"/>
        <v>11.367678862473014</v>
      </c>
      <c r="K1475">
        <f t="shared" si="68"/>
        <v>5.1815344479833145</v>
      </c>
      <c r="N1475">
        <f t="shared" si="67"/>
        <v>5.1705036687163339</v>
      </c>
    </row>
    <row r="1476" spans="1:14" x14ac:dyDescent="0.25">
      <c r="A1476" s="1">
        <v>40205</v>
      </c>
      <c r="B1476" s="11">
        <v>23.14</v>
      </c>
      <c r="C1476" s="11">
        <v>24.13</v>
      </c>
      <c r="D1476">
        <v>49600.03</v>
      </c>
      <c r="E1476">
        <v>44383.41</v>
      </c>
      <c r="F1476">
        <v>166234.57</v>
      </c>
      <c r="G1476">
        <v>148771.26</v>
      </c>
      <c r="H1476">
        <f>(1/(1-91/360*VLOOKUP($A1476,Tbills!$B$4:$C$974,2,1)/100))^((1)/91)-1</f>
        <v>1.527885156615838E-6</v>
      </c>
      <c r="I1476">
        <f t="shared" si="66"/>
        <v>11.539029393585787</v>
      </c>
      <c r="K1476">
        <f t="shared" si="68"/>
        <v>5.3377671829385989</v>
      </c>
      <c r="N1476">
        <f t="shared" si="67"/>
        <v>5.3264630215098139</v>
      </c>
    </row>
    <row r="1477" spans="1:14" x14ac:dyDescent="0.25">
      <c r="A1477" s="1">
        <v>40206</v>
      </c>
      <c r="B1477" s="11">
        <v>23.73</v>
      </c>
      <c r="C1477" s="11">
        <v>24.67</v>
      </c>
      <c r="D1477">
        <v>50083.13</v>
      </c>
      <c r="E1477">
        <v>44815.64</v>
      </c>
      <c r="F1477">
        <v>166566.10999999999</v>
      </c>
      <c r="G1477">
        <v>149067.74</v>
      </c>
      <c r="H1477">
        <f>(1/(1-91/360*VLOOKUP($A1477,Tbills!$B$4:$C$974,2,1)/100))^((1)/91)-1</f>
        <v>1.527885156615838E-6</v>
      </c>
      <c r="I1477">
        <f t="shared" si="66"/>
        <v>11.482543825195657</v>
      </c>
      <c r="K1477">
        <f t="shared" si="68"/>
        <v>5.2855388899988993</v>
      </c>
      <c r="N1477">
        <f t="shared" si="67"/>
        <v>5.2744039733038353</v>
      </c>
    </row>
    <row r="1478" spans="1:14" x14ac:dyDescent="0.25">
      <c r="A1478" s="1">
        <v>40207</v>
      </c>
      <c r="B1478" s="11">
        <v>24.62</v>
      </c>
      <c r="C1478" s="11">
        <v>25.38</v>
      </c>
      <c r="D1478">
        <v>51269.47</v>
      </c>
      <c r="E1478">
        <v>45877.14</v>
      </c>
      <c r="F1478">
        <v>168583.27</v>
      </c>
      <c r="G1478">
        <v>150872.76</v>
      </c>
      <c r="H1478">
        <f>(1/(1-91/360*VLOOKUP($A1478,Tbills!$B$4:$C$974,2,1)/100))^((1)/91)-1</f>
        <v>1.527885156615838E-6</v>
      </c>
      <c r="I1478">
        <f t="shared" si="66"/>
        <v>11.34626115357114</v>
      </c>
      <c r="K1478">
        <f t="shared" si="68"/>
        <v>5.1601056541587331</v>
      </c>
      <c r="N1478">
        <f t="shared" si="67"/>
        <v>5.1492922309538374</v>
      </c>
    </row>
    <row r="1479" spans="1:14" x14ac:dyDescent="0.25">
      <c r="A1479" s="1">
        <v>40210</v>
      </c>
      <c r="B1479" s="11">
        <v>22.59</v>
      </c>
      <c r="C1479" s="11">
        <v>23.64</v>
      </c>
      <c r="D1479">
        <v>48413.89</v>
      </c>
      <c r="E1479">
        <v>43321.69</v>
      </c>
      <c r="F1479">
        <v>165805.32999999999</v>
      </c>
      <c r="G1479">
        <v>148385.96</v>
      </c>
      <c r="H1479">
        <f>(1/(1-91/360*VLOOKUP($A1479,Tbills!$B$4:$C$974,2,1)/100))^((1)/91)-1</f>
        <v>2.639209272237153E-6</v>
      </c>
      <c r="I1479">
        <f t="shared" si="66"/>
        <v>11.661355472754373</v>
      </c>
      <c r="K1479">
        <f t="shared" si="68"/>
        <v>5.4467729065502439</v>
      </c>
      <c r="N1479">
        <f t="shared" si="67"/>
        <v>5.4355400325904535</v>
      </c>
    </row>
    <row r="1480" spans="1:14" x14ac:dyDescent="0.25">
      <c r="A1480" s="1">
        <v>40211</v>
      </c>
      <c r="B1480" s="11">
        <v>21.48</v>
      </c>
      <c r="C1480" s="11">
        <v>22.93</v>
      </c>
      <c r="D1480">
        <v>46612.32</v>
      </c>
      <c r="E1480">
        <v>41709.5</v>
      </c>
      <c r="F1480">
        <v>164352.35</v>
      </c>
      <c r="G1480">
        <v>147085.24</v>
      </c>
      <c r="H1480">
        <f>(1/(1-91/360*VLOOKUP($A1480,Tbills!$B$4:$C$974,2,1)/100))^((1)/91)-1</f>
        <v>2.639209272237153E-6</v>
      </c>
      <c r="I1480">
        <f t="shared" ref="I1480:I1543" si="69">I1479*(1-IF($A1480&lt;=I1475,I$1,I$1+IF(AND(WEEKDAY($A1480)&lt;&gt;1,WEEKDAY($A1480)&lt;&gt;7),J$1,0)))^($A1480-$A1479)*(1-0.5*(E1480/E1479-1))</f>
        <v>11.878031389760261</v>
      </c>
      <c r="K1480">
        <f t="shared" si="68"/>
        <v>5.6492080780954597</v>
      </c>
      <c r="N1480">
        <f t="shared" ref="N1480:N1543" si="70">N1479*(1-N$1+H1479)^($A1480-$A1479)*(2-E1480/E1479)</f>
        <v>5.637626662975384</v>
      </c>
    </row>
    <row r="1481" spans="1:14" x14ac:dyDescent="0.25">
      <c r="A1481" s="1">
        <v>40212</v>
      </c>
      <c r="B1481" s="11">
        <v>21.6</v>
      </c>
      <c r="C1481" s="11">
        <v>23</v>
      </c>
      <c r="D1481">
        <v>46768.39</v>
      </c>
      <c r="E1481">
        <v>41849.040000000001</v>
      </c>
      <c r="F1481">
        <v>164899.19</v>
      </c>
      <c r="G1481">
        <v>147574.24</v>
      </c>
      <c r="H1481">
        <f>(1/(1-91/360*VLOOKUP($A1481,Tbills!$B$4:$C$974,2,1)/100))^((1)/91)-1</f>
        <v>2.639209272237153E-6</v>
      </c>
      <c r="I1481">
        <f t="shared" si="69"/>
        <v>11.857853652093439</v>
      </c>
      <c r="K1481">
        <f t="shared" ref="K1481:K1544" si="71">K1480*(1-IF($A1481&lt;=L$3,K$1,K$1+IF(AND(WEEKDAY($A1481)&lt;&gt;1,WEEKDAY($A1481)&lt;&gt;7),L$1,0)))^($A1481-$A1480)*(2-$E1481/$E1480)</f>
        <v>5.6300463013924009</v>
      </c>
      <c r="N1481">
        <f t="shared" si="70"/>
        <v>5.6185728774170958</v>
      </c>
    </row>
    <row r="1482" spans="1:14" x14ac:dyDescent="0.25">
      <c r="A1482" s="1">
        <v>40213</v>
      </c>
      <c r="B1482" s="11">
        <v>26.08</v>
      </c>
      <c r="C1482" s="11">
        <v>25.98</v>
      </c>
      <c r="D1482">
        <v>52203.83</v>
      </c>
      <c r="E1482">
        <v>46712.639999999999</v>
      </c>
      <c r="F1482">
        <v>171804.82</v>
      </c>
      <c r="G1482">
        <v>153753.94</v>
      </c>
      <c r="H1482">
        <f>(1/(1-91/360*VLOOKUP($A1482,Tbills!$B$4:$C$974,2,1)/100))^((1)/91)-1</f>
        <v>2.639209272237153E-6</v>
      </c>
      <c r="I1482">
        <f t="shared" si="69"/>
        <v>11.16851660117921</v>
      </c>
      <c r="K1482">
        <f t="shared" si="71"/>
        <v>4.9755034119285302</v>
      </c>
      <c r="N1482">
        <f t="shared" si="70"/>
        <v>4.9654245959397674</v>
      </c>
    </row>
    <row r="1483" spans="1:14" x14ac:dyDescent="0.25">
      <c r="A1483" s="1">
        <v>40214</v>
      </c>
      <c r="B1483" s="11">
        <v>26.11</v>
      </c>
      <c r="C1483" s="11">
        <v>26</v>
      </c>
      <c r="D1483">
        <v>52836.42</v>
      </c>
      <c r="E1483">
        <v>47278.559999999998</v>
      </c>
      <c r="F1483">
        <v>173241.15</v>
      </c>
      <c r="G1483">
        <v>155038.95000000001</v>
      </c>
      <c r="H1483">
        <f>(1/(1-91/360*VLOOKUP($A1483,Tbills!$B$4:$C$974,2,1)/100))^((1)/91)-1</f>
        <v>2.639209272237153E-6</v>
      </c>
      <c r="I1483">
        <f t="shared" si="69"/>
        <v>11.100574819655293</v>
      </c>
      <c r="K1483">
        <f t="shared" si="71"/>
        <v>4.9149966468041946</v>
      </c>
      <c r="N1483">
        <f t="shared" si="70"/>
        <v>4.9051003814801932</v>
      </c>
    </row>
    <row r="1484" spans="1:14" x14ac:dyDescent="0.25">
      <c r="A1484" s="1">
        <v>40217</v>
      </c>
      <c r="B1484" s="11">
        <v>26.51</v>
      </c>
      <c r="C1484" s="11">
        <v>26.43</v>
      </c>
      <c r="D1484">
        <v>53517.87</v>
      </c>
      <c r="E1484">
        <v>47887.96</v>
      </c>
      <c r="F1484">
        <v>174283.24</v>
      </c>
      <c r="G1484">
        <v>155970.32</v>
      </c>
      <c r="H1484">
        <f>(1/(1-91/360*VLOOKUP($A1484,Tbills!$B$4:$C$974,2,1)/100))^((1)/91)-1</f>
        <v>3.0559851109668301E-6</v>
      </c>
      <c r="I1484">
        <f t="shared" si="69"/>
        <v>11.02817288905964</v>
      </c>
      <c r="K1484">
        <f t="shared" si="71"/>
        <v>4.8509666161216307</v>
      </c>
      <c r="N1484">
        <f t="shared" si="70"/>
        <v>4.8413768828511135</v>
      </c>
    </row>
    <row r="1485" spans="1:14" x14ac:dyDescent="0.25">
      <c r="A1485" s="1">
        <v>40218</v>
      </c>
      <c r="B1485" s="11">
        <v>26</v>
      </c>
      <c r="C1485" s="11">
        <v>26.04</v>
      </c>
      <c r="D1485">
        <v>52235.88</v>
      </c>
      <c r="E1485">
        <v>46740.68</v>
      </c>
      <c r="F1485">
        <v>173097.74</v>
      </c>
      <c r="G1485">
        <v>154908.91</v>
      </c>
      <c r="H1485">
        <f>(1/(1-91/360*VLOOKUP($A1485,Tbills!$B$4:$C$974,2,1)/100))^((1)/91)-1</f>
        <v>3.0559851109668301E-6</v>
      </c>
      <c r="I1485">
        <f t="shared" si="69"/>
        <v>11.159986625504532</v>
      </c>
      <c r="K1485">
        <f t="shared" si="71"/>
        <v>4.966952725808472</v>
      </c>
      <c r="N1485">
        <f t="shared" si="70"/>
        <v>4.9571963890132604</v>
      </c>
    </row>
    <row r="1486" spans="1:14" x14ac:dyDescent="0.25">
      <c r="A1486" s="1">
        <v>40219</v>
      </c>
      <c r="B1486" s="11">
        <v>25.4</v>
      </c>
      <c r="C1486" s="11">
        <v>25.87</v>
      </c>
      <c r="D1486">
        <v>52053.68</v>
      </c>
      <c r="E1486">
        <v>46577.5</v>
      </c>
      <c r="F1486">
        <v>173144.78</v>
      </c>
      <c r="G1486">
        <v>154950.53</v>
      </c>
      <c r="H1486">
        <f>(1/(1-91/360*VLOOKUP($A1486,Tbills!$B$4:$C$974,2,1)/100))^((1)/91)-1</f>
        <v>3.0559851109668301E-6</v>
      </c>
      <c r="I1486">
        <f t="shared" si="69"/>
        <v>11.179176398934043</v>
      </c>
      <c r="K1486">
        <f t="shared" si="71"/>
        <v>4.9840610931439242</v>
      </c>
      <c r="N1486">
        <f t="shared" si="70"/>
        <v>4.97433405395729</v>
      </c>
    </row>
    <row r="1487" spans="1:14" x14ac:dyDescent="0.25">
      <c r="A1487" s="1">
        <v>40220</v>
      </c>
      <c r="B1487" s="11">
        <v>23.96</v>
      </c>
      <c r="C1487" s="11">
        <v>24.57</v>
      </c>
      <c r="D1487">
        <v>50686.26</v>
      </c>
      <c r="E1487">
        <v>45353.8</v>
      </c>
      <c r="F1487">
        <v>171546.37</v>
      </c>
      <c r="G1487">
        <v>153519.60999999999</v>
      </c>
      <c r="H1487">
        <f>(1/(1-91/360*VLOOKUP($A1487,Tbills!$B$4:$C$974,2,1)/100))^((1)/91)-1</f>
        <v>3.0559851109668301E-6</v>
      </c>
      <c r="I1487">
        <f t="shared" si="69"/>
        <v>11.325733183579574</v>
      </c>
      <c r="K1487">
        <f t="shared" si="71"/>
        <v>5.1147658166494754</v>
      </c>
      <c r="N1487">
        <f t="shared" si="70"/>
        <v>5.1048482434374041</v>
      </c>
    </row>
    <row r="1488" spans="1:14" x14ac:dyDescent="0.25">
      <c r="A1488" s="1">
        <v>40221</v>
      </c>
      <c r="B1488" s="11">
        <v>22.73</v>
      </c>
      <c r="C1488" s="11">
        <v>24.46</v>
      </c>
      <c r="D1488">
        <v>50595.34</v>
      </c>
      <c r="E1488">
        <v>45272.31</v>
      </c>
      <c r="F1488">
        <v>172232.95999999999</v>
      </c>
      <c r="G1488">
        <v>154133.57999999999</v>
      </c>
      <c r="H1488">
        <f>(1/(1-91/360*VLOOKUP($A1488,Tbills!$B$4:$C$974,2,1)/100))^((1)/91)-1</f>
        <v>3.0559851109668301E-6</v>
      </c>
      <c r="I1488">
        <f t="shared" si="69"/>
        <v>11.335612964850078</v>
      </c>
      <c r="K1488">
        <f t="shared" si="71"/>
        <v>5.1237171852697072</v>
      </c>
      <c r="N1488">
        <f t="shared" si="70"/>
        <v>5.1138469222023808</v>
      </c>
    </row>
    <row r="1489" spans="1:14" x14ac:dyDescent="0.25">
      <c r="A1489" s="1">
        <v>40225</v>
      </c>
      <c r="B1489" s="11">
        <v>22.25</v>
      </c>
      <c r="C1489" s="11">
        <v>23.57</v>
      </c>
      <c r="D1489">
        <v>47893.04</v>
      </c>
      <c r="E1489">
        <v>42853.760000000002</v>
      </c>
      <c r="F1489">
        <v>167897.55</v>
      </c>
      <c r="G1489">
        <v>150251.88</v>
      </c>
      <c r="H1489">
        <f>(1/(1-91/360*VLOOKUP($A1489,Tbills!$B$4:$C$974,2,1)/100))^((1)/91)-1</f>
        <v>2.7781327762710362E-6</v>
      </c>
      <c r="I1489">
        <f t="shared" si="69"/>
        <v>11.637188485354393</v>
      </c>
      <c r="K1489">
        <f t="shared" si="71"/>
        <v>5.396432357183544</v>
      </c>
      <c r="N1489">
        <f t="shared" si="70"/>
        <v>5.3863091832665626</v>
      </c>
    </row>
    <row r="1490" spans="1:14" x14ac:dyDescent="0.25">
      <c r="A1490" s="1">
        <v>40226</v>
      </c>
      <c r="B1490" s="11">
        <v>21.72</v>
      </c>
      <c r="C1490" s="11">
        <v>23.29</v>
      </c>
      <c r="D1490">
        <v>46168.21</v>
      </c>
      <c r="E1490">
        <v>41310.300000000003</v>
      </c>
      <c r="F1490">
        <v>166130.67000000001</v>
      </c>
      <c r="G1490">
        <v>148670.28</v>
      </c>
      <c r="H1490">
        <f>(1/(1-91/360*VLOOKUP($A1490,Tbills!$B$4:$C$974,2,1)/100))^((1)/91)-1</f>
        <v>2.7781327762710362E-6</v>
      </c>
      <c r="I1490">
        <f t="shared" si="69"/>
        <v>11.846447927968471</v>
      </c>
      <c r="K1490">
        <f t="shared" si="71"/>
        <v>5.5905347803624172</v>
      </c>
      <c r="N1490">
        <f t="shared" si="70"/>
        <v>5.5801165021093082</v>
      </c>
    </row>
    <row r="1491" spans="1:14" x14ac:dyDescent="0.25">
      <c r="A1491" s="1">
        <v>40227</v>
      </c>
      <c r="B1491" s="11">
        <v>20.63</v>
      </c>
      <c r="C1491" s="11">
        <v>22.78</v>
      </c>
      <c r="D1491">
        <v>44284.02</v>
      </c>
      <c r="E1491">
        <v>39624.26</v>
      </c>
      <c r="F1491">
        <v>164596</v>
      </c>
      <c r="G1491">
        <v>147296.49</v>
      </c>
      <c r="H1491">
        <f>(1/(1-91/360*VLOOKUP($A1491,Tbills!$B$4:$C$974,2,1)/100))^((1)/91)-1</f>
        <v>2.7781327762710362E-6</v>
      </c>
      <c r="I1491">
        <f t="shared" si="69"/>
        <v>12.087883969490212</v>
      </c>
      <c r="K1491">
        <f t="shared" si="71"/>
        <v>5.8184360502147925</v>
      </c>
      <c r="N1491">
        <f t="shared" si="70"/>
        <v>5.8076648918938485</v>
      </c>
    </row>
    <row r="1492" spans="1:14" x14ac:dyDescent="0.25">
      <c r="A1492" s="1">
        <v>40228</v>
      </c>
      <c r="B1492" s="11">
        <v>20.02</v>
      </c>
      <c r="C1492" s="11">
        <v>22.31</v>
      </c>
      <c r="D1492">
        <v>43389.62</v>
      </c>
      <c r="E1492">
        <v>38823.86</v>
      </c>
      <c r="F1492">
        <v>162145.24</v>
      </c>
      <c r="G1492">
        <v>145102.9</v>
      </c>
      <c r="H1492">
        <f>(1/(1-91/360*VLOOKUP($A1492,Tbills!$B$4:$C$974,2,1)/100))^((1)/91)-1</f>
        <v>2.7781327762710362E-6</v>
      </c>
      <c r="I1492">
        <f t="shared" si="69"/>
        <v>12.209652270595502</v>
      </c>
      <c r="K1492">
        <f t="shared" si="71"/>
        <v>5.935690512695917</v>
      </c>
      <c r="N1492">
        <f t="shared" si="70"/>
        <v>5.9247755667495507</v>
      </c>
    </row>
    <row r="1493" spans="1:14" x14ac:dyDescent="0.25">
      <c r="A1493" s="1">
        <v>40231</v>
      </c>
      <c r="B1493" s="11">
        <v>19.940000000000001</v>
      </c>
      <c r="C1493" s="11">
        <v>21.73</v>
      </c>
      <c r="D1493">
        <v>42575.27</v>
      </c>
      <c r="E1493">
        <v>38094.879999999997</v>
      </c>
      <c r="F1493">
        <v>160209.13</v>
      </c>
      <c r="G1493">
        <v>143369.07</v>
      </c>
      <c r="H1493">
        <f>(1/(1-91/360*VLOOKUP($A1493,Tbills!$B$4:$C$974,2,1)/100))^((1)/91)-1</f>
        <v>2.7781327762710362E-6</v>
      </c>
      <c r="I1493">
        <f t="shared" si="69"/>
        <v>12.323317853147573</v>
      </c>
      <c r="K1493">
        <f t="shared" si="71"/>
        <v>6.0462976816085838</v>
      </c>
      <c r="N1493">
        <f t="shared" si="70"/>
        <v>6.0354032713149843</v>
      </c>
    </row>
    <row r="1494" spans="1:14" x14ac:dyDescent="0.25">
      <c r="A1494" s="1">
        <v>40232</v>
      </c>
      <c r="B1494" s="11">
        <v>21.37</v>
      </c>
      <c r="C1494" s="11">
        <v>22.62</v>
      </c>
      <c r="D1494">
        <v>43947.5</v>
      </c>
      <c r="E1494">
        <v>39322.6</v>
      </c>
      <c r="F1494">
        <v>161445.69</v>
      </c>
      <c r="G1494">
        <v>144475.25</v>
      </c>
      <c r="H1494">
        <f>(1/(1-91/360*VLOOKUP($A1494,Tbills!$B$4:$C$974,2,1)/100))^((1)/91)-1</f>
        <v>2.7781327762710362E-6</v>
      </c>
      <c r="I1494">
        <f t="shared" si="69"/>
        <v>12.124424623782788</v>
      </c>
      <c r="K1494">
        <f t="shared" si="71"/>
        <v>5.8511653517244131</v>
      </c>
      <c r="N1494">
        <f t="shared" si="70"/>
        <v>5.8406947723899947</v>
      </c>
    </row>
    <row r="1495" spans="1:14" x14ac:dyDescent="0.25">
      <c r="A1495" s="1">
        <v>40233</v>
      </c>
      <c r="B1495" s="11">
        <v>20.27</v>
      </c>
      <c r="C1495" s="11">
        <v>22.08</v>
      </c>
      <c r="D1495">
        <v>43007.83</v>
      </c>
      <c r="E1495">
        <v>38481.71</v>
      </c>
      <c r="F1495">
        <v>160287.44</v>
      </c>
      <c r="G1495">
        <v>143438.35</v>
      </c>
      <c r="H1495">
        <f>(1/(1-91/360*VLOOKUP($A1495,Tbills!$B$4:$C$974,2,1)/100))^((1)/91)-1</f>
        <v>2.7781327762710362E-6</v>
      </c>
      <c r="I1495">
        <f t="shared" si="69"/>
        <v>12.253742423441787</v>
      </c>
      <c r="K1495">
        <f t="shared" si="71"/>
        <v>5.9760106334989809</v>
      </c>
      <c r="N1495">
        <f t="shared" si="70"/>
        <v>5.9653904228068111</v>
      </c>
    </row>
    <row r="1496" spans="1:14" x14ac:dyDescent="0.25">
      <c r="A1496" s="1">
        <v>40234</v>
      </c>
      <c r="B1496" s="11">
        <v>20.100000000000001</v>
      </c>
      <c r="C1496" s="11">
        <v>22.07</v>
      </c>
      <c r="D1496">
        <v>42860.43</v>
      </c>
      <c r="E1496">
        <v>38349.71</v>
      </c>
      <c r="F1496">
        <v>160431.31</v>
      </c>
      <c r="G1496">
        <v>143566.70000000001</v>
      </c>
      <c r="H1496">
        <f>(1/(1-91/360*VLOOKUP($A1496,Tbills!$B$4:$C$974,2,1)/100))^((1)/91)-1</f>
        <v>2.7781327762710362E-6</v>
      </c>
      <c r="I1496">
        <f t="shared" si="69"/>
        <v>12.274439343155242</v>
      </c>
      <c r="K1496">
        <f t="shared" si="71"/>
        <v>5.9962302616448655</v>
      </c>
      <c r="N1496">
        <f t="shared" si="70"/>
        <v>5.9856481459157811</v>
      </c>
    </row>
    <row r="1497" spans="1:14" x14ac:dyDescent="0.25">
      <c r="A1497" s="1">
        <v>40235</v>
      </c>
      <c r="B1497" s="11">
        <v>19.5</v>
      </c>
      <c r="C1497" s="11">
        <v>21.65</v>
      </c>
      <c r="D1497">
        <v>41990.83</v>
      </c>
      <c r="E1497">
        <v>37571.519999999997</v>
      </c>
      <c r="F1497">
        <v>159880.24</v>
      </c>
      <c r="G1497">
        <v>143073.16</v>
      </c>
      <c r="H1497">
        <f>(1/(1-91/360*VLOOKUP($A1497,Tbills!$B$4:$C$974,2,1)/100))^((1)/91)-1</f>
        <v>2.7781327762710362E-6</v>
      </c>
      <c r="I1497">
        <f t="shared" si="69"/>
        <v>12.398652721144011</v>
      </c>
      <c r="K1497">
        <f t="shared" si="71"/>
        <v>6.1176204605592321</v>
      </c>
      <c r="N1497">
        <f t="shared" si="70"/>
        <v>6.1068996437168979</v>
      </c>
    </row>
    <row r="1498" spans="1:14" x14ac:dyDescent="0.25">
      <c r="A1498" s="1">
        <v>40238</v>
      </c>
      <c r="B1498" s="11">
        <v>19.260000000000002</v>
      </c>
      <c r="C1498" s="11">
        <v>21.44</v>
      </c>
      <c r="D1498">
        <v>41176.199999999997</v>
      </c>
      <c r="E1498">
        <v>36842.31</v>
      </c>
      <c r="F1498">
        <v>159153.74</v>
      </c>
      <c r="G1498">
        <v>142421.84</v>
      </c>
      <c r="H1498">
        <f>(1/(1-91/360*VLOOKUP($A1498,Tbills!$B$4:$C$974,2,1)/100))^((1)/91)-1</f>
        <v>3.4727769306908129E-6</v>
      </c>
      <c r="I1498">
        <f t="shared" si="69"/>
        <v>12.51799538383999</v>
      </c>
      <c r="K1498">
        <f t="shared" si="71"/>
        <v>6.235483470335323</v>
      </c>
      <c r="N1498">
        <f t="shared" si="70"/>
        <v>6.2247870587148082</v>
      </c>
    </row>
    <row r="1499" spans="1:14" x14ac:dyDescent="0.25">
      <c r="A1499" s="1">
        <v>40239</v>
      </c>
      <c r="B1499" s="11">
        <v>19.059999999999999</v>
      </c>
      <c r="C1499" s="11">
        <v>21.18</v>
      </c>
      <c r="D1499">
        <v>40747.68</v>
      </c>
      <c r="E1499">
        <v>36458.76</v>
      </c>
      <c r="F1499">
        <v>158443.19</v>
      </c>
      <c r="G1499">
        <v>141785.5</v>
      </c>
      <c r="H1499">
        <f>(1/(1-91/360*VLOOKUP($A1499,Tbills!$B$4:$C$974,2,1)/100))^((1)/91)-1</f>
        <v>3.4727769306908129E-6</v>
      </c>
      <c r="I1499">
        <f t="shared" si="69"/>
        <v>12.582827704572306</v>
      </c>
      <c r="K1499">
        <f t="shared" si="71"/>
        <v>6.300105057826646</v>
      </c>
      <c r="N1499">
        <f t="shared" si="70"/>
        <v>6.2893799471688148</v>
      </c>
    </row>
    <row r="1500" spans="1:14" x14ac:dyDescent="0.25">
      <c r="A1500" s="1">
        <v>40240</v>
      </c>
      <c r="B1500" s="11">
        <v>18.829999999999998</v>
      </c>
      <c r="C1500" s="11">
        <v>20.97</v>
      </c>
      <c r="D1500">
        <v>40365.21</v>
      </c>
      <c r="E1500">
        <v>36116.42</v>
      </c>
      <c r="F1500">
        <v>156900.64000000001</v>
      </c>
      <c r="G1500">
        <v>140404.63</v>
      </c>
      <c r="H1500">
        <f>(1/(1-91/360*VLOOKUP($A1500,Tbills!$B$4:$C$974,2,1)/100))^((1)/91)-1</f>
        <v>3.4727769306908129E-6</v>
      </c>
      <c r="I1500">
        <f t="shared" si="69"/>
        <v>12.641573706356896</v>
      </c>
      <c r="K1500">
        <f t="shared" si="71"/>
        <v>6.35896551921536</v>
      </c>
      <c r="N1500">
        <f t="shared" si="70"/>
        <v>6.3482231283806101</v>
      </c>
    </row>
    <row r="1501" spans="1:14" x14ac:dyDescent="0.25">
      <c r="A1501" s="1">
        <v>40241</v>
      </c>
      <c r="B1501" s="11">
        <v>18.72</v>
      </c>
      <c r="C1501" s="11">
        <v>21.03</v>
      </c>
      <c r="D1501">
        <v>40260.879999999997</v>
      </c>
      <c r="E1501">
        <v>36022.94</v>
      </c>
      <c r="F1501">
        <v>157049.94</v>
      </c>
      <c r="G1501">
        <v>140537.74</v>
      </c>
      <c r="H1501">
        <f>(1/(1-91/360*VLOOKUP($A1501,Tbills!$B$4:$C$974,2,1)/100))^((1)/91)-1</f>
        <v>3.4727769306908129E-6</v>
      </c>
      <c r="I1501">
        <f t="shared" si="69"/>
        <v>12.65760432316655</v>
      </c>
      <c r="K1501">
        <f t="shared" si="71"/>
        <v>6.3751274692247932</v>
      </c>
      <c r="N1501">
        <f t="shared" si="70"/>
        <v>6.3644409094791277</v>
      </c>
    </row>
    <row r="1502" spans="1:14" x14ac:dyDescent="0.25">
      <c r="A1502" s="1">
        <v>40242</v>
      </c>
      <c r="B1502" s="11">
        <v>17.420000000000002</v>
      </c>
      <c r="C1502" s="11">
        <v>20.23</v>
      </c>
      <c r="D1502">
        <v>38449.85</v>
      </c>
      <c r="E1502">
        <v>34402.410000000003</v>
      </c>
      <c r="F1502">
        <v>154582.81</v>
      </c>
      <c r="G1502">
        <v>138329.51999999999</v>
      </c>
      <c r="H1502">
        <f>(1/(1-91/360*VLOOKUP($A1502,Tbills!$B$4:$C$974,2,1)/100))^((1)/91)-1</f>
        <v>3.4727769306908129E-6</v>
      </c>
      <c r="I1502">
        <f t="shared" si="69"/>
        <v>12.941975317600937</v>
      </c>
      <c r="K1502">
        <f t="shared" si="71"/>
        <v>6.6616090300749153</v>
      </c>
      <c r="N1502">
        <f t="shared" si="70"/>
        <v>6.6505291151864663</v>
      </c>
    </row>
    <row r="1503" spans="1:14" x14ac:dyDescent="0.25">
      <c r="A1503" s="1">
        <v>40245</v>
      </c>
      <c r="B1503" s="11">
        <v>17.79</v>
      </c>
      <c r="C1503" s="11">
        <v>20.260000000000002</v>
      </c>
      <c r="D1503">
        <v>37893.14</v>
      </c>
      <c r="E1503">
        <v>33903.949999999997</v>
      </c>
      <c r="F1503">
        <v>154182.49</v>
      </c>
      <c r="G1503">
        <v>137969.85</v>
      </c>
      <c r="H1503">
        <f>(1/(1-91/360*VLOOKUP($A1503,Tbills!$B$4:$C$974,2,1)/100))^((1)/91)-1</f>
        <v>4.1674654807088984E-6</v>
      </c>
      <c r="I1503">
        <f t="shared" si="69"/>
        <v>13.034716280451629</v>
      </c>
      <c r="K1503">
        <f t="shared" si="71"/>
        <v>6.7571855148199615</v>
      </c>
      <c r="N1503">
        <f t="shared" si="70"/>
        <v>6.7462109911816555</v>
      </c>
    </row>
    <row r="1504" spans="1:14" x14ac:dyDescent="0.25">
      <c r="A1504" s="1">
        <v>40246</v>
      </c>
      <c r="B1504" s="11">
        <v>17.920000000000002</v>
      </c>
      <c r="C1504" s="11">
        <v>20.16</v>
      </c>
      <c r="D1504">
        <v>37976.97</v>
      </c>
      <c r="E1504">
        <v>33978.81</v>
      </c>
      <c r="F1504">
        <v>153918.95000000001</v>
      </c>
      <c r="G1504">
        <v>137733.45000000001</v>
      </c>
      <c r="H1504">
        <f>(1/(1-91/360*VLOOKUP($A1504,Tbills!$B$4:$C$974,2,1)/100))^((1)/91)-1</f>
        <v>4.1674654807088984E-6</v>
      </c>
      <c r="I1504">
        <f t="shared" si="69"/>
        <v>13.019987053411512</v>
      </c>
      <c r="K1504">
        <f t="shared" si="71"/>
        <v>6.741951610246943</v>
      </c>
      <c r="N1504">
        <f t="shared" si="70"/>
        <v>6.7310944277795697</v>
      </c>
    </row>
    <row r="1505" spans="1:14" x14ac:dyDescent="0.25">
      <c r="A1505" s="1">
        <v>40247</v>
      </c>
      <c r="B1505" s="11">
        <v>18.57</v>
      </c>
      <c r="C1505" s="11">
        <v>20.51</v>
      </c>
      <c r="D1505">
        <v>38231.08</v>
      </c>
      <c r="E1505">
        <v>34206.019999999997</v>
      </c>
      <c r="F1505">
        <v>156257.95000000001</v>
      </c>
      <c r="G1505">
        <v>139825.92000000001</v>
      </c>
      <c r="H1505">
        <f>(1/(1-91/360*VLOOKUP($A1505,Tbills!$B$4:$C$974,2,1)/100))^((1)/91)-1</f>
        <v>4.1674654807088984E-6</v>
      </c>
      <c r="I1505">
        <f t="shared" si="69"/>
        <v>12.976118190813789</v>
      </c>
      <c r="K1505">
        <f t="shared" si="71"/>
        <v>6.6965575213551762</v>
      </c>
      <c r="N1505">
        <f t="shared" si="70"/>
        <v>6.6858654183189508</v>
      </c>
    </row>
    <row r="1506" spans="1:14" x14ac:dyDescent="0.25">
      <c r="A1506" s="1">
        <v>40248</v>
      </c>
      <c r="B1506" s="11">
        <v>18.059999999999999</v>
      </c>
      <c r="C1506" s="11">
        <v>20.7</v>
      </c>
      <c r="D1506">
        <v>38524.76</v>
      </c>
      <c r="E1506">
        <v>34468.639999999999</v>
      </c>
      <c r="F1506">
        <v>157006.46</v>
      </c>
      <c r="G1506">
        <v>140495.13</v>
      </c>
      <c r="H1506">
        <f>(1/(1-91/360*VLOOKUP($A1506,Tbills!$B$4:$C$974,2,1)/100))^((1)/91)-1</f>
        <v>4.1674654807088984E-6</v>
      </c>
      <c r="I1506">
        <f t="shared" si="69"/>
        <v>12.925969056608462</v>
      </c>
      <c r="K1506">
        <f t="shared" si="71"/>
        <v>6.6448345587109268</v>
      </c>
      <c r="N1506">
        <f t="shared" si="70"/>
        <v>6.6343163074977092</v>
      </c>
    </row>
    <row r="1507" spans="1:14" x14ac:dyDescent="0.25">
      <c r="A1507" s="1">
        <v>40249</v>
      </c>
      <c r="B1507" s="11">
        <v>17.579999999999998</v>
      </c>
      <c r="C1507" s="11">
        <v>20.27</v>
      </c>
      <c r="D1507">
        <v>38224.370000000003</v>
      </c>
      <c r="E1507">
        <v>34199.74</v>
      </c>
      <c r="F1507">
        <v>155830.82999999999</v>
      </c>
      <c r="G1507">
        <v>139442.54999999999</v>
      </c>
      <c r="H1507">
        <f>(1/(1-91/360*VLOOKUP($A1507,Tbills!$B$4:$C$974,2,1)/100))^((1)/91)-1</f>
        <v>4.1674654807088984E-6</v>
      </c>
      <c r="I1507">
        <f t="shared" si="69"/>
        <v>12.976050958453753</v>
      </c>
      <c r="K1507">
        <f t="shared" si="71"/>
        <v>6.6963609679282712</v>
      </c>
      <c r="N1507">
        <f t="shared" si="70"/>
        <v>6.6858531314573595</v>
      </c>
    </row>
    <row r="1508" spans="1:14" x14ac:dyDescent="0.25">
      <c r="A1508" s="1">
        <v>40252</v>
      </c>
      <c r="B1508" s="11">
        <v>18</v>
      </c>
      <c r="C1508" s="11">
        <v>20.72</v>
      </c>
      <c r="D1508">
        <v>38261.01</v>
      </c>
      <c r="E1508">
        <v>34232.1</v>
      </c>
      <c r="F1508">
        <v>156799.85</v>
      </c>
      <c r="G1508">
        <v>140307.92000000001</v>
      </c>
      <c r="H1508">
        <f>(1/(1-91/360*VLOOKUP($A1508,Tbills!$B$4:$C$974,2,1)/100))^((1)/91)-1</f>
        <v>4.5842999230050197E-6</v>
      </c>
      <c r="I1508">
        <f t="shared" si="69"/>
        <v>12.968899256868795</v>
      </c>
      <c r="K1508">
        <f t="shared" si="71"/>
        <v>6.6890901037867367</v>
      </c>
      <c r="N1508">
        <f t="shared" si="70"/>
        <v>6.6788693156379653</v>
      </c>
    </row>
    <row r="1509" spans="1:14" x14ac:dyDescent="0.25">
      <c r="A1509" s="1">
        <v>40253</v>
      </c>
      <c r="B1509" s="11">
        <v>17.690000000000001</v>
      </c>
      <c r="C1509" s="11">
        <v>20.16</v>
      </c>
      <c r="D1509">
        <v>37180.44</v>
      </c>
      <c r="E1509">
        <v>33265.160000000003</v>
      </c>
      <c r="F1509">
        <v>154817.78</v>
      </c>
      <c r="G1509">
        <v>138533.67000000001</v>
      </c>
      <c r="H1509">
        <f>(1/(1-91/360*VLOOKUP($A1509,Tbills!$B$4:$C$974,2,1)/100))^((1)/91)-1</f>
        <v>4.5842999230050197E-6</v>
      </c>
      <c r="I1509">
        <f t="shared" si="69"/>
        <v>13.151720515216066</v>
      </c>
      <c r="K1509">
        <f t="shared" si="71"/>
        <v>6.8777137243512039</v>
      </c>
      <c r="N1509">
        <f t="shared" si="70"/>
        <v>6.8673020590690035</v>
      </c>
    </row>
    <row r="1510" spans="1:14" x14ac:dyDescent="0.25">
      <c r="A1510" s="1">
        <v>40254</v>
      </c>
      <c r="B1510" s="11">
        <v>16.91</v>
      </c>
      <c r="C1510" s="11">
        <v>19.72</v>
      </c>
      <c r="D1510">
        <v>35757.440000000002</v>
      </c>
      <c r="E1510">
        <v>31991.85</v>
      </c>
      <c r="F1510">
        <v>153610.69</v>
      </c>
      <c r="G1510">
        <v>137452.91</v>
      </c>
      <c r="H1510">
        <f>(1/(1-91/360*VLOOKUP($A1510,Tbills!$B$4:$C$974,2,1)/100))^((1)/91)-1</f>
        <v>4.5842999230050197E-6</v>
      </c>
      <c r="I1510">
        <f t="shared" si="69"/>
        <v>13.403079710902588</v>
      </c>
      <c r="K1510">
        <f t="shared" si="71"/>
        <v>7.1406434048216827</v>
      </c>
      <c r="N1510">
        <f t="shared" si="70"/>
        <v>7.1299347678934497</v>
      </c>
    </row>
    <row r="1511" spans="1:14" x14ac:dyDescent="0.25">
      <c r="A1511" s="1">
        <v>40255</v>
      </c>
      <c r="B1511" s="11">
        <v>16.62</v>
      </c>
      <c r="C1511" s="11">
        <v>19.48</v>
      </c>
      <c r="D1511">
        <v>35225.730000000003</v>
      </c>
      <c r="E1511">
        <v>31515.99</v>
      </c>
      <c r="F1511">
        <v>152838.47</v>
      </c>
      <c r="G1511">
        <v>136761.29</v>
      </c>
      <c r="H1511">
        <f>(1/(1-91/360*VLOOKUP($A1511,Tbills!$B$4:$C$974,2,1)/100))^((1)/91)-1</f>
        <v>4.5842999230050197E-6</v>
      </c>
      <c r="I1511">
        <f t="shared" si="69"/>
        <v>13.502409742911436</v>
      </c>
      <c r="K1511">
        <f t="shared" si="71"/>
        <v>7.2465187614334141</v>
      </c>
      <c r="N1511">
        <f t="shared" si="70"/>
        <v>7.2357539041212124</v>
      </c>
    </row>
    <row r="1512" spans="1:14" x14ac:dyDescent="0.25">
      <c r="A1512" s="1">
        <v>40256</v>
      </c>
      <c r="B1512" s="11">
        <v>16.97</v>
      </c>
      <c r="C1512" s="11">
        <v>19.95</v>
      </c>
      <c r="D1512">
        <v>35910.53</v>
      </c>
      <c r="E1512">
        <v>32128.53</v>
      </c>
      <c r="F1512">
        <v>154366.28</v>
      </c>
      <c r="G1512">
        <v>138127.76</v>
      </c>
      <c r="H1512">
        <f>(1/(1-91/360*VLOOKUP($A1512,Tbills!$B$4:$C$974,2,1)/100))^((1)/91)-1</f>
        <v>4.5842999230050197E-6</v>
      </c>
      <c r="I1512">
        <f t="shared" si="69"/>
        <v>13.370846331942733</v>
      </c>
      <c r="K1512">
        <f t="shared" si="71"/>
        <v>7.105345572918365</v>
      </c>
      <c r="N1512">
        <f t="shared" si="70"/>
        <v>7.0948909929397876</v>
      </c>
    </row>
    <row r="1513" spans="1:14" x14ac:dyDescent="0.25">
      <c r="A1513" s="1">
        <v>40259</v>
      </c>
      <c r="B1513" s="11">
        <v>16.87</v>
      </c>
      <c r="C1513" s="11">
        <v>20.11</v>
      </c>
      <c r="D1513">
        <v>35437.65</v>
      </c>
      <c r="E1513">
        <v>31705.01</v>
      </c>
      <c r="F1513">
        <v>153723.9</v>
      </c>
      <c r="G1513">
        <v>137551.04999999999</v>
      </c>
      <c r="H1513">
        <f>(1/(1-91/360*VLOOKUP($A1513,Tbills!$B$4:$C$974,2,1)/100))^((1)/91)-1</f>
        <v>4.3064085186728107E-6</v>
      </c>
      <c r="I1513">
        <f t="shared" si="69"/>
        <v>13.457923058676586</v>
      </c>
      <c r="K1513">
        <f t="shared" si="71"/>
        <v>7.1980027760745093</v>
      </c>
      <c r="N1513">
        <f t="shared" si="70"/>
        <v>7.187717490712374</v>
      </c>
    </row>
    <row r="1514" spans="1:14" x14ac:dyDescent="0.25">
      <c r="A1514" s="1">
        <v>40260</v>
      </c>
      <c r="B1514" s="11">
        <v>16.350000000000001</v>
      </c>
      <c r="C1514" s="11">
        <v>19.68</v>
      </c>
      <c r="D1514">
        <v>34691.9</v>
      </c>
      <c r="E1514">
        <v>31037.67</v>
      </c>
      <c r="F1514">
        <v>152847.18</v>
      </c>
      <c r="G1514">
        <v>136765.98000000001</v>
      </c>
      <c r="H1514">
        <f>(1/(1-91/360*VLOOKUP($A1514,Tbills!$B$4:$C$974,2,1)/100))^((1)/91)-1</f>
        <v>4.3064085186728107E-6</v>
      </c>
      <c r="I1514">
        <f t="shared" si="69"/>
        <v>13.599203028235054</v>
      </c>
      <c r="K1514">
        <f t="shared" si="71"/>
        <v>7.3491669725291153</v>
      </c>
      <c r="N1514">
        <f t="shared" si="70"/>
        <v>7.3387676662125081</v>
      </c>
    </row>
    <row r="1515" spans="1:14" x14ac:dyDescent="0.25">
      <c r="A1515" s="1">
        <v>40261</v>
      </c>
      <c r="B1515" s="11">
        <v>17.55</v>
      </c>
      <c r="C1515" s="11">
        <v>20.079999999999998</v>
      </c>
      <c r="D1515">
        <v>35424.050000000003</v>
      </c>
      <c r="E1515">
        <v>31692.57</v>
      </c>
      <c r="F1515">
        <v>154405.64000000001</v>
      </c>
      <c r="G1515">
        <v>138159.88</v>
      </c>
      <c r="H1515">
        <f>(1/(1-91/360*VLOOKUP($A1515,Tbills!$B$4:$C$974,2,1)/100))^((1)/91)-1</f>
        <v>4.3064085186728107E-6</v>
      </c>
      <c r="I1515">
        <f t="shared" si="69"/>
        <v>13.455380087560883</v>
      </c>
      <c r="K1515">
        <f t="shared" si="71"/>
        <v>7.1937632593090797</v>
      </c>
      <c r="N1515">
        <f t="shared" si="70"/>
        <v>7.1836836779938249</v>
      </c>
    </row>
    <row r="1516" spans="1:14" x14ac:dyDescent="0.25">
      <c r="A1516" s="1">
        <v>40262</v>
      </c>
      <c r="B1516" s="11">
        <v>18.399999999999999</v>
      </c>
      <c r="C1516" s="11">
        <v>20.58</v>
      </c>
      <c r="D1516">
        <v>35816.11</v>
      </c>
      <c r="E1516">
        <v>32043.19</v>
      </c>
      <c r="F1516">
        <v>155200.94</v>
      </c>
      <c r="G1516">
        <v>138870.91</v>
      </c>
      <c r="H1516">
        <f>(1/(1-91/360*VLOOKUP($A1516,Tbills!$B$4:$C$974,2,1)/100))^((1)/91)-1</f>
        <v>4.3064085186728107E-6</v>
      </c>
      <c r="I1516">
        <f t="shared" si="69"/>
        <v>13.38060229906918</v>
      </c>
      <c r="K1516">
        <f t="shared" si="71"/>
        <v>7.1138461539239355</v>
      </c>
      <c r="N1516">
        <f t="shared" si="70"/>
        <v>7.1039772650886057</v>
      </c>
    </row>
    <row r="1517" spans="1:14" x14ac:dyDescent="0.25">
      <c r="A1517" s="1">
        <v>40263</v>
      </c>
      <c r="B1517" s="11">
        <v>17.77</v>
      </c>
      <c r="C1517" s="11">
        <v>20.059999999999999</v>
      </c>
      <c r="D1517">
        <v>35443.9</v>
      </c>
      <c r="E1517">
        <v>31710.05</v>
      </c>
      <c r="F1517">
        <v>154872.87</v>
      </c>
      <c r="G1517">
        <v>138576.76</v>
      </c>
      <c r="H1517">
        <f>(1/(1-91/360*VLOOKUP($A1517,Tbills!$B$4:$C$974,2,1)/100))^((1)/91)-1</f>
        <v>4.3064085186728107E-6</v>
      </c>
      <c r="I1517">
        <f t="shared" si="69"/>
        <v>13.449808563533306</v>
      </c>
      <c r="K1517">
        <f t="shared" si="71"/>
        <v>7.1874711414516739</v>
      </c>
      <c r="N1517">
        <f t="shared" si="70"/>
        <v>7.1775998534594789</v>
      </c>
    </row>
    <row r="1518" spans="1:14" x14ac:dyDescent="0.25">
      <c r="A1518" s="1">
        <v>40266</v>
      </c>
      <c r="B1518" s="11">
        <v>17.59</v>
      </c>
      <c r="C1518" s="11">
        <v>19.850000000000001</v>
      </c>
      <c r="D1518">
        <v>34723.949999999997</v>
      </c>
      <c r="E1518">
        <v>31065.54</v>
      </c>
      <c r="F1518">
        <v>153815.85</v>
      </c>
      <c r="G1518">
        <v>137629.17000000001</v>
      </c>
      <c r="H1518">
        <f>(1/(1-91/360*VLOOKUP($A1518,Tbills!$B$4:$C$974,2,1)/100))^((1)/91)-1</f>
        <v>4.028524218879781E-6</v>
      </c>
      <c r="I1518">
        <f t="shared" si="69"/>
        <v>13.585432093322042</v>
      </c>
      <c r="K1518">
        <f t="shared" si="71"/>
        <v>7.3325325842774154</v>
      </c>
      <c r="N1518">
        <f t="shared" si="70"/>
        <v>7.3227673337621253</v>
      </c>
    </row>
    <row r="1519" spans="1:14" x14ac:dyDescent="0.25">
      <c r="A1519" s="1">
        <v>40267</v>
      </c>
      <c r="B1519" s="11">
        <v>17.13</v>
      </c>
      <c r="C1519" s="11">
        <v>19.54</v>
      </c>
      <c r="D1519">
        <v>34131.9</v>
      </c>
      <c r="E1519">
        <v>30535.74</v>
      </c>
      <c r="F1519">
        <v>153638.51</v>
      </c>
      <c r="G1519">
        <v>137469.93</v>
      </c>
      <c r="H1519">
        <f>(1/(1-91/360*VLOOKUP($A1519,Tbills!$B$4:$C$974,2,1)/100))^((1)/91)-1</f>
        <v>4.028524218879781E-6</v>
      </c>
      <c r="I1519">
        <f t="shared" si="69"/>
        <v>13.70092027487388</v>
      </c>
      <c r="K1519">
        <f t="shared" si="71"/>
        <v>7.4572362100240603</v>
      </c>
      <c r="N1519">
        <f t="shared" si="70"/>
        <v>7.4474063017842429</v>
      </c>
    </row>
    <row r="1520" spans="1:14" x14ac:dyDescent="0.25">
      <c r="A1520" s="1">
        <v>40268</v>
      </c>
      <c r="B1520" s="11">
        <v>17.59</v>
      </c>
      <c r="C1520" s="11">
        <v>19.920000000000002</v>
      </c>
      <c r="D1520">
        <v>33981.9</v>
      </c>
      <c r="E1520">
        <v>30401.42</v>
      </c>
      <c r="F1520">
        <v>153730.35999999999</v>
      </c>
      <c r="G1520">
        <v>137551.56</v>
      </c>
      <c r="H1520">
        <f>(1/(1-91/360*VLOOKUP($A1520,Tbills!$B$4:$C$974,2,1)/100))^((1)/91)-1</f>
        <v>4.028524218879781E-6</v>
      </c>
      <c r="I1520">
        <f t="shared" si="69"/>
        <v>13.730696557783709</v>
      </c>
      <c r="K1520">
        <f t="shared" si="71"/>
        <v>7.4896900998053413</v>
      </c>
      <c r="N1520">
        <f t="shared" si="70"/>
        <v>7.4799192734541595</v>
      </c>
    </row>
    <row r="1521" spans="1:14" x14ac:dyDescent="0.25">
      <c r="A1521" s="1">
        <v>40269</v>
      </c>
      <c r="B1521" s="11">
        <v>17.47</v>
      </c>
      <c r="C1521" s="11">
        <v>19.899999999999999</v>
      </c>
      <c r="D1521">
        <v>33882.370000000003</v>
      </c>
      <c r="E1521">
        <v>30312.26</v>
      </c>
      <c r="F1521">
        <v>154059.26</v>
      </c>
      <c r="G1521">
        <v>137845.29</v>
      </c>
      <c r="H1521">
        <f>(1/(1-91/360*VLOOKUP($A1521,Tbills!$B$4:$C$974,2,1)/100))^((1)/91)-1</f>
        <v>4.028524218879781E-6</v>
      </c>
      <c r="I1521">
        <f t="shared" si="69"/>
        <v>13.750473062788798</v>
      </c>
      <c r="K1521">
        <f t="shared" si="71"/>
        <v>7.5113056885325031</v>
      </c>
      <c r="N1521">
        <f t="shared" si="70"/>
        <v>7.5016088201438169</v>
      </c>
    </row>
    <row r="1522" spans="1:14" x14ac:dyDescent="0.25">
      <c r="A1522" s="1">
        <v>40273</v>
      </c>
      <c r="B1522" s="11">
        <v>17.02</v>
      </c>
      <c r="C1522" s="11">
        <v>19.350000000000001</v>
      </c>
      <c r="D1522">
        <v>32607.54</v>
      </c>
      <c r="E1522">
        <v>29171.27</v>
      </c>
      <c r="F1522">
        <v>150835.07999999999</v>
      </c>
      <c r="G1522">
        <v>134958.22</v>
      </c>
      <c r="H1522">
        <f>(1/(1-91/360*VLOOKUP($A1522,Tbills!$B$4:$C$974,2,1)/100))^((1)/91)-1</f>
        <v>4.8621984320984524E-6</v>
      </c>
      <c r="I1522">
        <f t="shared" si="69"/>
        <v>14.007806810244533</v>
      </c>
      <c r="K1522">
        <f t="shared" si="71"/>
        <v>7.7925883486461816</v>
      </c>
      <c r="N1522">
        <f t="shared" si="70"/>
        <v>7.7829522976110761</v>
      </c>
    </row>
    <row r="1523" spans="1:14" x14ac:dyDescent="0.25">
      <c r="A1523" s="1">
        <v>40274</v>
      </c>
      <c r="B1523" s="11">
        <v>16.23</v>
      </c>
      <c r="C1523" s="11">
        <v>18.84</v>
      </c>
      <c r="D1523">
        <v>31722.98</v>
      </c>
      <c r="E1523">
        <v>28379.79</v>
      </c>
      <c r="F1523">
        <v>149482.97</v>
      </c>
      <c r="G1523">
        <v>133747.78</v>
      </c>
      <c r="H1523">
        <f>(1/(1-91/360*VLOOKUP($A1523,Tbills!$B$4:$C$974,2,1)/100))^((1)/91)-1</f>
        <v>4.8621984320984524E-6</v>
      </c>
      <c r="I1523">
        <f t="shared" si="69"/>
        <v>14.19746840971985</v>
      </c>
      <c r="K1523">
        <f t="shared" si="71"/>
        <v>8.0036454288371566</v>
      </c>
      <c r="N1523">
        <f t="shared" si="70"/>
        <v>7.9938639167126322</v>
      </c>
    </row>
    <row r="1524" spans="1:14" x14ac:dyDescent="0.25">
      <c r="A1524" s="1">
        <v>40275</v>
      </c>
      <c r="B1524" s="11">
        <v>16.62</v>
      </c>
      <c r="C1524" s="11">
        <v>19.190000000000001</v>
      </c>
      <c r="D1524">
        <v>32284.11</v>
      </c>
      <c r="E1524">
        <v>28881.64</v>
      </c>
      <c r="F1524">
        <v>150794.71</v>
      </c>
      <c r="G1524">
        <v>134920.79</v>
      </c>
      <c r="H1524">
        <f>(1/(1-91/360*VLOOKUP($A1524,Tbills!$B$4:$C$974,2,1)/100))^((1)/91)-1</f>
        <v>4.8621984320984524E-6</v>
      </c>
      <c r="I1524">
        <f t="shared" si="69"/>
        <v>14.071572692115152</v>
      </c>
      <c r="K1524">
        <f t="shared" si="71"/>
        <v>7.8617479169599251</v>
      </c>
      <c r="N1524">
        <f t="shared" si="70"/>
        <v>7.8522533007805402</v>
      </c>
    </row>
    <row r="1525" spans="1:14" x14ac:dyDescent="0.25">
      <c r="A1525" s="1">
        <v>40276</v>
      </c>
      <c r="B1525" s="11">
        <v>16.48</v>
      </c>
      <c r="C1525" s="11">
        <v>19.079999999999998</v>
      </c>
      <c r="D1525">
        <v>31739.919999999998</v>
      </c>
      <c r="E1525">
        <v>28394.66</v>
      </c>
      <c r="F1525">
        <v>150604.37</v>
      </c>
      <c r="G1525">
        <v>134749.82999999999</v>
      </c>
      <c r="H1525">
        <f>(1/(1-91/360*VLOOKUP($A1525,Tbills!$B$4:$C$974,2,1)/100))^((1)/91)-1</f>
        <v>4.8621984320984524E-6</v>
      </c>
      <c r="I1525">
        <f t="shared" si="69"/>
        <v>14.189835375966416</v>
      </c>
      <c r="K1525">
        <f t="shared" si="71"/>
        <v>7.9939343260740729</v>
      </c>
      <c r="N1525">
        <f t="shared" si="70"/>
        <v>7.9843954567685085</v>
      </c>
    </row>
    <row r="1526" spans="1:14" x14ac:dyDescent="0.25">
      <c r="A1526" s="1">
        <v>40277</v>
      </c>
      <c r="B1526" s="11">
        <v>16.14</v>
      </c>
      <c r="C1526" s="11">
        <v>18.62</v>
      </c>
      <c r="D1526">
        <v>31379.08</v>
      </c>
      <c r="E1526">
        <v>28071.71</v>
      </c>
      <c r="F1526">
        <v>150386.89000000001</v>
      </c>
      <c r="G1526">
        <v>134554.59</v>
      </c>
      <c r="H1526">
        <f>(1/(1-91/360*VLOOKUP($A1526,Tbills!$B$4:$C$974,2,1)/100))^((1)/91)-1</f>
        <v>4.8621984320984524E-6</v>
      </c>
      <c r="I1526">
        <f t="shared" si="69"/>
        <v>14.270158830713058</v>
      </c>
      <c r="K1526">
        <f t="shared" si="71"/>
        <v>8.0844777220322346</v>
      </c>
      <c r="N1526">
        <f t="shared" si="70"/>
        <v>8.0749475073549526</v>
      </c>
    </row>
    <row r="1527" spans="1:14" x14ac:dyDescent="0.25">
      <c r="A1527" s="1">
        <v>40280</v>
      </c>
      <c r="B1527" s="11">
        <v>15.58</v>
      </c>
      <c r="C1527" s="11">
        <v>18.96</v>
      </c>
      <c r="D1527">
        <v>31331.200000000001</v>
      </c>
      <c r="E1527">
        <v>28028.47</v>
      </c>
      <c r="F1527">
        <v>149984.79</v>
      </c>
      <c r="G1527">
        <v>134192.85999999999</v>
      </c>
      <c r="H1527">
        <f>(1/(1-91/360*VLOOKUP($A1527,Tbills!$B$4:$C$974,2,1)/100))^((1)/91)-1</f>
        <v>4.3064085186728107E-6</v>
      </c>
      <c r="I1527">
        <f t="shared" si="69"/>
        <v>14.280034210172778</v>
      </c>
      <c r="K1527">
        <f t="shared" si="71"/>
        <v>8.095799273594638</v>
      </c>
      <c r="N1527">
        <f t="shared" si="70"/>
        <v>8.0866063033968754</v>
      </c>
    </row>
    <row r="1528" spans="1:14" x14ac:dyDescent="0.25">
      <c r="A1528" s="1">
        <v>40281</v>
      </c>
      <c r="B1528" s="11">
        <v>16.2</v>
      </c>
      <c r="C1528" s="11">
        <v>18.989999999999998</v>
      </c>
      <c r="D1528">
        <v>31475.53</v>
      </c>
      <c r="E1528">
        <v>28157.46</v>
      </c>
      <c r="F1528">
        <v>150530.14000000001</v>
      </c>
      <c r="G1528">
        <v>134680.21</v>
      </c>
      <c r="H1528">
        <f>(1/(1-91/360*VLOOKUP($A1528,Tbills!$B$4:$C$974,2,1)/100))^((1)/91)-1</f>
        <v>4.3064085186728107E-6</v>
      </c>
      <c r="I1528">
        <f t="shared" si="69"/>
        <v>14.246804275169239</v>
      </c>
      <c r="K1528">
        <f t="shared" si="71"/>
        <v>8.058166214950031</v>
      </c>
      <c r="N1528">
        <f t="shared" si="70"/>
        <v>8.0491278278795537</v>
      </c>
    </row>
    <row r="1529" spans="1:14" x14ac:dyDescent="0.25">
      <c r="A1529" s="1">
        <v>40282</v>
      </c>
      <c r="B1529" s="11">
        <v>15.59</v>
      </c>
      <c r="C1529" s="11">
        <v>18.77</v>
      </c>
      <c r="D1529">
        <v>30738.28</v>
      </c>
      <c r="E1529">
        <v>27497.81</v>
      </c>
      <c r="F1529">
        <v>149505.69</v>
      </c>
      <c r="G1529">
        <v>133763.04999999999</v>
      </c>
      <c r="H1529">
        <f>(1/(1-91/360*VLOOKUP($A1529,Tbills!$B$4:$C$974,2,1)/100))^((1)/91)-1</f>
        <v>4.3064085186728107E-6</v>
      </c>
      <c r="I1529">
        <f t="shared" si="69"/>
        <v>14.413310377945791</v>
      </c>
      <c r="K1529">
        <f t="shared" si="71"/>
        <v>8.2465622542516623</v>
      </c>
      <c r="N1529">
        <f t="shared" si="70"/>
        <v>8.2374270205439544</v>
      </c>
    </row>
    <row r="1530" spans="1:14" x14ac:dyDescent="0.25">
      <c r="A1530" s="1">
        <v>40283</v>
      </c>
      <c r="B1530" s="11">
        <v>15.89</v>
      </c>
      <c r="C1530" s="11">
        <v>18.899999999999999</v>
      </c>
      <c r="D1530">
        <v>30738.41</v>
      </c>
      <c r="E1530">
        <v>27497.81</v>
      </c>
      <c r="F1530">
        <v>149705.75</v>
      </c>
      <c r="G1530">
        <v>133941.47</v>
      </c>
      <c r="H1530">
        <f>(1/(1-91/360*VLOOKUP($A1530,Tbills!$B$4:$C$974,2,1)/100))^((1)/91)-1</f>
        <v>4.3064085186728107E-6</v>
      </c>
      <c r="I1530">
        <f t="shared" si="69"/>
        <v>14.412935236990748</v>
      </c>
      <c r="K1530">
        <f t="shared" si="71"/>
        <v>8.2461781677905055</v>
      </c>
      <c r="N1530">
        <f t="shared" si="70"/>
        <v>8.2371578223115538</v>
      </c>
    </row>
    <row r="1531" spans="1:14" x14ac:dyDescent="0.25">
      <c r="A1531" s="1">
        <v>40284</v>
      </c>
      <c r="B1531" s="11">
        <v>18.36</v>
      </c>
      <c r="C1531" s="11">
        <v>20.23</v>
      </c>
      <c r="D1531">
        <v>31963.62</v>
      </c>
      <c r="E1531">
        <v>28593.74</v>
      </c>
      <c r="F1531">
        <v>152776.59</v>
      </c>
      <c r="G1531">
        <v>136688.35999999999</v>
      </c>
      <c r="H1531">
        <f>(1/(1-91/360*VLOOKUP($A1531,Tbills!$B$4:$C$974,2,1)/100))^((1)/91)-1</f>
        <v>4.3064085186728107E-6</v>
      </c>
      <c r="I1531">
        <f t="shared" si="69"/>
        <v>14.125352560967004</v>
      </c>
      <c r="K1531">
        <f t="shared" si="71"/>
        <v>7.9171565412761886</v>
      </c>
      <c r="N1531">
        <f t="shared" si="70"/>
        <v>7.908606003844306</v>
      </c>
    </row>
    <row r="1532" spans="1:14" x14ac:dyDescent="0.25">
      <c r="A1532" s="1">
        <v>40287</v>
      </c>
      <c r="B1532" s="11">
        <v>17.34</v>
      </c>
      <c r="C1532" s="11">
        <v>19.79</v>
      </c>
      <c r="D1532">
        <v>31190.67</v>
      </c>
      <c r="E1532">
        <v>27901.91</v>
      </c>
      <c r="F1532">
        <v>152317.03</v>
      </c>
      <c r="G1532">
        <v>136275.43</v>
      </c>
      <c r="H1532">
        <f>(1/(1-91/360*VLOOKUP($A1532,Tbills!$B$4:$C$974,2,1)/100))^((1)/91)-1</f>
        <v>4.028524218879781E-6</v>
      </c>
      <c r="I1532">
        <f t="shared" si="69"/>
        <v>14.295118863051336</v>
      </c>
      <c r="K1532">
        <f t="shared" si="71"/>
        <v>8.1075804333512149</v>
      </c>
      <c r="N1532">
        <f t="shared" si="70"/>
        <v>8.0991618687438063</v>
      </c>
    </row>
    <row r="1533" spans="1:14" x14ac:dyDescent="0.25">
      <c r="A1533" s="1">
        <v>40288</v>
      </c>
      <c r="B1533" s="11">
        <v>15.73</v>
      </c>
      <c r="C1533" s="11">
        <v>18.989999999999998</v>
      </c>
      <c r="D1533">
        <v>29711.26</v>
      </c>
      <c r="E1533">
        <v>26578.38</v>
      </c>
      <c r="F1533">
        <v>151096.97</v>
      </c>
      <c r="G1533">
        <v>135183.32</v>
      </c>
      <c r="H1533">
        <f>(1/(1-91/360*VLOOKUP($A1533,Tbills!$B$4:$C$974,2,1)/100))^((1)/91)-1</f>
        <v>4.028524218879781E-6</v>
      </c>
      <c r="I1533">
        <f t="shared" si="69"/>
        <v>14.633783198151168</v>
      </c>
      <c r="K1533">
        <f t="shared" si="71"/>
        <v>8.4917688281629218</v>
      </c>
      <c r="N1533">
        <f t="shared" si="70"/>
        <v>8.4830668612897639</v>
      </c>
    </row>
    <row r="1534" spans="1:14" x14ac:dyDescent="0.25">
      <c r="A1534" s="1">
        <v>40289</v>
      </c>
      <c r="B1534" s="11">
        <v>16.32</v>
      </c>
      <c r="C1534" s="11">
        <v>19.3</v>
      </c>
      <c r="D1534">
        <v>29871.119999999999</v>
      </c>
      <c r="E1534">
        <v>26721.27</v>
      </c>
      <c r="F1534">
        <v>153048.62</v>
      </c>
      <c r="G1534">
        <v>136928.87</v>
      </c>
      <c r="H1534">
        <f>(1/(1-91/360*VLOOKUP($A1534,Tbills!$B$4:$C$974,2,1)/100))^((1)/91)-1</f>
        <v>4.028524218879781E-6</v>
      </c>
      <c r="I1534">
        <f t="shared" si="69"/>
        <v>14.594066459089538</v>
      </c>
      <c r="K1534">
        <f t="shared" si="71"/>
        <v>8.4457222192164139</v>
      </c>
      <c r="N1534">
        <f t="shared" si="70"/>
        <v>8.4371823364192267</v>
      </c>
    </row>
    <row r="1535" spans="1:14" x14ac:dyDescent="0.25">
      <c r="A1535" s="1">
        <v>40290</v>
      </c>
      <c r="B1535" s="11">
        <v>16.47</v>
      </c>
      <c r="C1535" s="11">
        <v>19.59</v>
      </c>
      <c r="D1535">
        <v>29795.78</v>
      </c>
      <c r="E1535">
        <v>26653.77</v>
      </c>
      <c r="F1535">
        <v>154354.34</v>
      </c>
      <c r="G1535">
        <v>138096.51</v>
      </c>
      <c r="H1535">
        <f>(1/(1-91/360*VLOOKUP($A1535,Tbills!$B$4:$C$974,2,1)/100))^((1)/91)-1</f>
        <v>4.028524218879781E-6</v>
      </c>
      <c r="I1535">
        <f t="shared" si="69"/>
        <v>14.61211900551775</v>
      </c>
      <c r="K1535">
        <f t="shared" si="71"/>
        <v>8.4666624123588115</v>
      </c>
      <c r="N1535">
        <f t="shared" si="70"/>
        <v>8.4582165400205938</v>
      </c>
    </row>
    <row r="1536" spans="1:14" x14ac:dyDescent="0.25">
      <c r="A1536" s="1">
        <v>40291</v>
      </c>
      <c r="B1536" s="11">
        <v>16.62</v>
      </c>
      <c r="C1536" s="11">
        <v>19.39</v>
      </c>
      <c r="D1536">
        <v>29582.62</v>
      </c>
      <c r="E1536">
        <v>26462.98</v>
      </c>
      <c r="F1536">
        <v>154041.12</v>
      </c>
      <c r="G1536">
        <v>137815.73000000001</v>
      </c>
      <c r="H1536">
        <f>(1/(1-91/360*VLOOKUP($A1536,Tbills!$B$4:$C$974,2,1)/100))^((1)/91)-1</f>
        <v>4.028524218879781E-6</v>
      </c>
      <c r="I1536">
        <f t="shared" si="69"/>
        <v>14.664034737230173</v>
      </c>
      <c r="K1536">
        <f t="shared" si="71"/>
        <v>8.5268703566596926</v>
      </c>
      <c r="N1536">
        <f t="shared" si="70"/>
        <v>8.5184804290059777</v>
      </c>
    </row>
    <row r="1537" spans="1:14" x14ac:dyDescent="0.25">
      <c r="A1537" s="1">
        <v>40294</v>
      </c>
      <c r="B1537" s="11">
        <v>17.47</v>
      </c>
      <c r="C1537" s="11">
        <v>19.86</v>
      </c>
      <c r="D1537">
        <v>29963.8</v>
      </c>
      <c r="E1537">
        <v>26803.64</v>
      </c>
      <c r="F1537">
        <v>154518.75</v>
      </c>
      <c r="G1537">
        <v>138241.39000000001</v>
      </c>
      <c r="H1537">
        <f>(1/(1-91/360*VLOOKUP($A1537,Tbills!$B$4:$C$974,2,1)/100))^((1)/91)-1</f>
        <v>4.1674654807088984E-6</v>
      </c>
      <c r="I1537">
        <f t="shared" si="69"/>
        <v>14.568511506786257</v>
      </c>
      <c r="K1537">
        <f t="shared" si="71"/>
        <v>8.4159272576546336</v>
      </c>
      <c r="N1537">
        <f t="shared" si="70"/>
        <v>8.4079899870402777</v>
      </c>
    </row>
    <row r="1538" spans="1:14" x14ac:dyDescent="0.25">
      <c r="A1538" s="1">
        <v>40295</v>
      </c>
      <c r="B1538" s="11">
        <v>22.81</v>
      </c>
      <c r="C1538" s="11">
        <v>22.72</v>
      </c>
      <c r="D1538">
        <v>33289.769999999997</v>
      </c>
      <c r="E1538">
        <v>29778.720000000001</v>
      </c>
      <c r="F1538">
        <v>161629.42000000001</v>
      </c>
      <c r="G1538">
        <v>144602.43</v>
      </c>
      <c r="H1538">
        <f>(1/(1-91/360*VLOOKUP($A1538,Tbills!$B$4:$C$974,2,1)/100))^((1)/91)-1</f>
        <v>4.1674654807088984E-6</v>
      </c>
      <c r="I1538">
        <f t="shared" si="69"/>
        <v>13.759634690926442</v>
      </c>
      <c r="K1538">
        <f t="shared" si="71"/>
        <v>7.4814498113741212</v>
      </c>
      <c r="N1538">
        <f t="shared" si="70"/>
        <v>7.4744966960522197</v>
      </c>
    </row>
    <row r="1539" spans="1:14" x14ac:dyDescent="0.25">
      <c r="A1539" s="1">
        <v>40296</v>
      </c>
      <c r="B1539" s="11">
        <v>21.08</v>
      </c>
      <c r="C1539" s="11">
        <v>22.31</v>
      </c>
      <c r="D1539">
        <v>32920.239999999998</v>
      </c>
      <c r="E1539">
        <v>29448.04</v>
      </c>
      <c r="F1539">
        <v>160901.18</v>
      </c>
      <c r="G1539">
        <v>143950.31</v>
      </c>
      <c r="H1539">
        <f>(1/(1-91/360*VLOOKUP($A1539,Tbills!$B$4:$C$974,2,1)/100))^((1)/91)-1</f>
        <v>4.1674654807088984E-6</v>
      </c>
      <c r="I1539">
        <f t="shared" si="69"/>
        <v>13.835672015871944</v>
      </c>
      <c r="K1539">
        <f t="shared" si="71"/>
        <v>7.5641758039776681</v>
      </c>
      <c r="N1539">
        <f t="shared" si="70"/>
        <v>7.5572497694801433</v>
      </c>
    </row>
    <row r="1540" spans="1:14" x14ac:dyDescent="0.25">
      <c r="A1540" s="1">
        <v>40297</v>
      </c>
      <c r="B1540" s="11">
        <v>18.440000000000001</v>
      </c>
      <c r="C1540" s="11">
        <v>20.96</v>
      </c>
      <c r="D1540">
        <v>31415.54</v>
      </c>
      <c r="E1540">
        <v>28101.919999999998</v>
      </c>
      <c r="F1540">
        <v>159272.32999999999</v>
      </c>
      <c r="G1540">
        <v>142492.46</v>
      </c>
      <c r="H1540">
        <f>(1/(1-91/360*VLOOKUP($A1540,Tbills!$B$4:$C$974,2,1)/100))^((1)/91)-1</f>
        <v>4.1674654807088984E-6</v>
      </c>
      <c r="I1540">
        <f t="shared" si="69"/>
        <v>14.151529730074458</v>
      </c>
      <c r="K1540">
        <f t="shared" si="71"/>
        <v>7.9095787382675971</v>
      </c>
      <c r="N1540">
        <f t="shared" si="70"/>
        <v>7.9024451538866973</v>
      </c>
    </row>
    <row r="1541" spans="1:14" x14ac:dyDescent="0.25">
      <c r="A1541" s="1">
        <v>40298</v>
      </c>
      <c r="B1541" s="11">
        <v>22.05</v>
      </c>
      <c r="C1541" s="11">
        <v>23.67</v>
      </c>
      <c r="D1541">
        <v>34101.82</v>
      </c>
      <c r="E1541">
        <v>30504.74</v>
      </c>
      <c r="F1541">
        <v>164551.34</v>
      </c>
      <c r="G1541">
        <v>147214.71</v>
      </c>
      <c r="H1541">
        <f>(1/(1-91/360*VLOOKUP($A1541,Tbills!$B$4:$C$974,2,1)/100))^((1)/91)-1</f>
        <v>4.1674654807088984E-6</v>
      </c>
      <c r="I1541">
        <f t="shared" si="69"/>
        <v>13.546172603933876</v>
      </c>
      <c r="K1541">
        <f t="shared" si="71"/>
        <v>7.232943073881275</v>
      </c>
      <c r="N1541">
        <f t="shared" si="70"/>
        <v>7.226519156593664</v>
      </c>
    </row>
    <row r="1542" spans="1:14" x14ac:dyDescent="0.25">
      <c r="A1542" s="1">
        <v>40301</v>
      </c>
      <c r="B1542" s="11">
        <v>20.190000000000001</v>
      </c>
      <c r="C1542" s="11">
        <v>22.58</v>
      </c>
      <c r="D1542">
        <v>32886.519999999997</v>
      </c>
      <c r="E1542">
        <v>29417.25</v>
      </c>
      <c r="F1542">
        <v>163217.16</v>
      </c>
      <c r="G1542">
        <v>146019.25</v>
      </c>
      <c r="H1542">
        <f>(1/(1-91/360*VLOOKUP($A1542,Tbills!$B$4:$C$974,2,1)/100))^((1)/91)-1</f>
        <v>4.5842999230050197E-6</v>
      </c>
      <c r="I1542">
        <f t="shared" si="69"/>
        <v>13.786555706156799</v>
      </c>
      <c r="K1542">
        <f t="shared" si="71"/>
        <v>7.4897499400386165</v>
      </c>
      <c r="N1542">
        <f t="shared" si="70"/>
        <v>7.4834067829732049</v>
      </c>
    </row>
    <row r="1543" spans="1:14" x14ac:dyDescent="0.25">
      <c r="A1543" s="1">
        <v>40302</v>
      </c>
      <c r="B1543" s="11">
        <v>23.84</v>
      </c>
      <c r="C1543" s="11">
        <v>25.07</v>
      </c>
      <c r="D1543">
        <v>36225.480000000003</v>
      </c>
      <c r="E1543">
        <v>32403.84</v>
      </c>
      <c r="F1543">
        <v>171483.5</v>
      </c>
      <c r="G1543">
        <v>153413.91</v>
      </c>
      <c r="H1543">
        <f>(1/(1-91/360*VLOOKUP($A1543,Tbills!$B$4:$C$974,2,1)/100))^((1)/91)-1</f>
        <v>4.5842999230050197E-6</v>
      </c>
      <c r="I1543">
        <f t="shared" si="69"/>
        <v>13.086374193449803</v>
      </c>
      <c r="K1543">
        <f t="shared" si="71"/>
        <v>6.7290387150522672</v>
      </c>
      <c r="N1543">
        <f t="shared" si="70"/>
        <v>6.7234351098714935</v>
      </c>
    </row>
    <row r="1544" spans="1:14" x14ac:dyDescent="0.25">
      <c r="A1544" s="1">
        <v>40303</v>
      </c>
      <c r="B1544" s="11">
        <v>24.91</v>
      </c>
      <c r="C1544" s="11">
        <v>26.37</v>
      </c>
      <c r="D1544">
        <v>37867.050000000003</v>
      </c>
      <c r="E1544">
        <v>33872.089999999997</v>
      </c>
      <c r="F1544">
        <v>177081.99</v>
      </c>
      <c r="G1544">
        <v>158421.76999999999</v>
      </c>
      <c r="H1544">
        <f>(1/(1-91/360*VLOOKUP($A1544,Tbills!$B$4:$C$974,2,1)/100))^((1)/91)-1</f>
        <v>4.5842999230050197E-6</v>
      </c>
      <c r="I1544">
        <f t="shared" ref="I1544:I1607" si="72">I1543*(1-IF($A1544&lt;=I1539,I$1,I$1+IF(AND(WEEKDAY($A1544)&lt;&gt;1,WEEKDAY($A1544)&lt;&gt;7),J$1,0)))^($A1544-$A1543)*(1-0.5*(E1544/E1543-1))</f>
        <v>12.789563034815428</v>
      </c>
      <c r="K1544">
        <f t="shared" si="71"/>
        <v>6.42384011721406</v>
      </c>
      <c r="N1544">
        <f t="shared" ref="N1544:N1607" si="73">N1543*(1-N$1+H1543)^($A1544-$A1543)*(2-E1544/E1543)</f>
        <v>6.4185816417778412</v>
      </c>
    </row>
    <row r="1545" spans="1:14" x14ac:dyDescent="0.25">
      <c r="A1545" s="1">
        <v>40304</v>
      </c>
      <c r="B1545" s="11">
        <v>32.799999999999997</v>
      </c>
      <c r="C1545" s="11">
        <v>26.37</v>
      </c>
      <c r="D1545">
        <v>44385.26</v>
      </c>
      <c r="E1545">
        <v>39702.480000000003</v>
      </c>
      <c r="F1545">
        <v>191780.46</v>
      </c>
      <c r="G1545">
        <v>171570.64</v>
      </c>
      <c r="H1545">
        <f>(1/(1-91/360*VLOOKUP($A1545,Tbills!$B$4:$C$974,2,1)/100))^((1)/91)-1</f>
        <v>4.5842999230050197E-6</v>
      </c>
      <c r="I1545">
        <f t="shared" si="72"/>
        <v>11.688527488656259</v>
      </c>
      <c r="K1545">
        <f t="shared" ref="K1545:K1608" si="74">K1544*(1-IF($A1545&lt;=L$3,K$1,K$1+IF(AND(WEEKDAY($A1545)&lt;&gt;1,WEEKDAY($A1545)&lt;&gt;7),L$1,0)))^($A1545-$A1544)*(2-$E1545/$E1544)</f>
        <v>5.3178592625095371</v>
      </c>
      <c r="N1545">
        <f t="shared" si="73"/>
        <v>5.3135814428552433</v>
      </c>
    </row>
    <row r="1546" spans="1:14" x14ac:dyDescent="0.25">
      <c r="A1546" s="1">
        <v>40305</v>
      </c>
      <c r="B1546" s="11">
        <v>40.950000000000003</v>
      </c>
      <c r="C1546" s="11">
        <v>36.619999999999997</v>
      </c>
      <c r="D1546">
        <v>48360.94</v>
      </c>
      <c r="E1546">
        <v>43258.54</v>
      </c>
      <c r="F1546">
        <v>199892.31</v>
      </c>
      <c r="G1546">
        <v>178826.88</v>
      </c>
      <c r="H1546">
        <f>(1/(1-91/360*VLOOKUP($A1546,Tbills!$B$4:$C$974,2,1)/100))^((1)/91)-1</f>
        <v>4.5842999230050197E-6</v>
      </c>
      <c r="I1546">
        <f t="shared" si="72"/>
        <v>11.164779602359886</v>
      </c>
      <c r="K1546">
        <f t="shared" si="74"/>
        <v>4.8413253181640741</v>
      </c>
      <c r="N1546">
        <f t="shared" si="73"/>
        <v>4.8374994001425611</v>
      </c>
    </row>
    <row r="1547" spans="1:14" x14ac:dyDescent="0.25">
      <c r="A1547" s="1">
        <v>40308</v>
      </c>
      <c r="B1547" s="11">
        <v>28.84</v>
      </c>
      <c r="C1547" s="11">
        <v>28.98</v>
      </c>
      <c r="D1547">
        <v>41546.76</v>
      </c>
      <c r="E1547">
        <v>37162.71</v>
      </c>
      <c r="F1547">
        <v>183243.64</v>
      </c>
      <c r="G1547">
        <v>163930.25</v>
      </c>
      <c r="H1547">
        <f>(1/(1-91/360*VLOOKUP($A1547,Tbills!$B$4:$C$974,2,1)/100))^((1)/91)-1</f>
        <v>4.3064085186728107E-6</v>
      </c>
      <c r="I1547">
        <f t="shared" si="72"/>
        <v>11.950495710040208</v>
      </c>
      <c r="K1547">
        <f t="shared" si="74"/>
        <v>5.522774841282418</v>
      </c>
      <c r="N1547">
        <f t="shared" si="73"/>
        <v>5.5186450564253899</v>
      </c>
    </row>
    <row r="1548" spans="1:14" x14ac:dyDescent="0.25">
      <c r="A1548" s="1">
        <v>40309</v>
      </c>
      <c r="B1548" s="11">
        <v>28.32</v>
      </c>
      <c r="C1548" s="11">
        <v>28.87</v>
      </c>
      <c r="D1548">
        <v>41386.379999999997</v>
      </c>
      <c r="E1548">
        <v>37019.089999999997</v>
      </c>
      <c r="F1548">
        <v>183696.09</v>
      </c>
      <c r="G1548">
        <v>164334.29999999999</v>
      </c>
      <c r="H1548">
        <f>(1/(1-91/360*VLOOKUP($A1548,Tbills!$B$4:$C$974,2,1)/100))^((1)/91)-1</f>
        <v>4.3064085186728107E-6</v>
      </c>
      <c r="I1548">
        <f t="shared" si="72"/>
        <v>11.97327617090253</v>
      </c>
      <c r="K1548">
        <f t="shared" si="74"/>
        <v>5.5438600849887054</v>
      </c>
      <c r="N1548">
        <f t="shared" si="73"/>
        <v>5.5397915135540527</v>
      </c>
    </row>
    <row r="1549" spans="1:14" x14ac:dyDescent="0.25">
      <c r="A1549" s="1">
        <v>40310</v>
      </c>
      <c r="B1549" s="11">
        <v>25.52</v>
      </c>
      <c r="C1549" s="11">
        <v>26.65</v>
      </c>
      <c r="D1549">
        <v>39169.089999999997</v>
      </c>
      <c r="E1549">
        <v>35035.620000000003</v>
      </c>
      <c r="F1549">
        <v>177838.81</v>
      </c>
      <c r="G1549">
        <v>159093.68</v>
      </c>
      <c r="H1549">
        <f>(1/(1-91/360*VLOOKUP($A1549,Tbills!$B$4:$C$974,2,1)/100))^((1)/91)-1</f>
        <v>4.3064085186728107E-6</v>
      </c>
      <c r="I1549">
        <f t="shared" si="72"/>
        <v>12.293718180896155</v>
      </c>
      <c r="K1549">
        <f t="shared" si="74"/>
        <v>5.8406261433024707</v>
      </c>
      <c r="N1549">
        <f t="shared" si="73"/>
        <v>5.8364208812126579</v>
      </c>
    </row>
    <row r="1550" spans="1:14" x14ac:dyDescent="0.25">
      <c r="A1550" s="1">
        <v>40311</v>
      </c>
      <c r="B1550" s="11">
        <v>26.68</v>
      </c>
      <c r="C1550" s="11">
        <v>27.61</v>
      </c>
      <c r="D1550">
        <v>40146.58</v>
      </c>
      <c r="E1550">
        <v>35909.800000000003</v>
      </c>
      <c r="F1550">
        <v>178118.86</v>
      </c>
      <c r="G1550">
        <v>159343.53</v>
      </c>
      <c r="H1550">
        <f>(1/(1-91/360*VLOOKUP($A1550,Tbills!$B$4:$C$974,2,1)/100))^((1)/91)-1</f>
        <v>4.3064085186728107E-6</v>
      </c>
      <c r="I1550">
        <f t="shared" si="72"/>
        <v>12.140030822374351</v>
      </c>
      <c r="K1550">
        <f t="shared" si="74"/>
        <v>5.6946303975478143</v>
      </c>
      <c r="N1550">
        <f t="shared" si="73"/>
        <v>5.6906093288359783</v>
      </c>
    </row>
    <row r="1551" spans="1:14" x14ac:dyDescent="0.25">
      <c r="A1551" s="1">
        <v>40312</v>
      </c>
      <c r="B1551" s="11">
        <v>31.24</v>
      </c>
      <c r="C1551" s="11">
        <v>30.8</v>
      </c>
      <c r="D1551">
        <v>44166.37</v>
      </c>
      <c r="E1551">
        <v>39505.21</v>
      </c>
      <c r="F1551">
        <v>187540.07</v>
      </c>
      <c r="G1551">
        <v>167770.97</v>
      </c>
      <c r="H1551">
        <f>(1/(1-91/360*VLOOKUP($A1551,Tbills!$B$4:$C$974,2,1)/100))^((1)/91)-1</f>
        <v>4.3064085186728107E-6</v>
      </c>
      <c r="I1551">
        <f t="shared" si="72"/>
        <v>11.53198030066874</v>
      </c>
      <c r="K1551">
        <f t="shared" si="74"/>
        <v>5.1242261679877066</v>
      </c>
      <c r="N1551">
        <f t="shared" si="73"/>
        <v>5.1206790271988822</v>
      </c>
    </row>
    <row r="1552" spans="1:14" x14ac:dyDescent="0.25">
      <c r="A1552" s="1">
        <v>40315</v>
      </c>
      <c r="B1552" s="11">
        <v>30.84</v>
      </c>
      <c r="C1552" s="11">
        <v>30.51</v>
      </c>
      <c r="D1552">
        <v>44541.56</v>
      </c>
      <c r="E1552">
        <v>39840.29</v>
      </c>
      <c r="F1552">
        <v>190751.15</v>
      </c>
      <c r="G1552">
        <v>170641.39</v>
      </c>
      <c r="H1552">
        <f>(1/(1-91/360*VLOOKUP($A1552,Tbills!$B$4:$C$974,2,1)/100))^((1)/91)-1</f>
        <v>4.4453533327715178E-6</v>
      </c>
      <c r="I1552">
        <f t="shared" si="72"/>
        <v>11.482177037767242</v>
      </c>
      <c r="K1552">
        <f t="shared" si="74"/>
        <v>5.0800530138128837</v>
      </c>
      <c r="N1552">
        <f t="shared" si="73"/>
        <v>5.0767480860539465</v>
      </c>
    </row>
    <row r="1553" spans="1:14" x14ac:dyDescent="0.25">
      <c r="A1553" s="1">
        <v>40316</v>
      </c>
      <c r="B1553" s="11">
        <v>33.549999999999997</v>
      </c>
      <c r="C1553" s="11">
        <v>32.81</v>
      </c>
      <c r="D1553">
        <v>47564.58</v>
      </c>
      <c r="E1553">
        <v>42544.06</v>
      </c>
      <c r="F1553">
        <v>196957.51</v>
      </c>
      <c r="G1553">
        <v>176192.69</v>
      </c>
      <c r="H1553">
        <f>(1/(1-91/360*VLOOKUP($A1553,Tbills!$B$4:$C$974,2,1)/100))^((1)/91)-1</f>
        <v>4.4453533327715178E-6</v>
      </c>
      <c r="I1553">
        <f t="shared" si="72"/>
        <v>11.09226809859851</v>
      </c>
      <c r="K1553">
        <f t="shared" si="74"/>
        <v>4.7350735563032149</v>
      </c>
      <c r="N1553">
        <f t="shared" si="73"/>
        <v>4.7320594754220098</v>
      </c>
    </row>
    <row r="1554" spans="1:14" x14ac:dyDescent="0.25">
      <c r="A1554" s="1">
        <v>40317</v>
      </c>
      <c r="B1554" s="11">
        <v>35.32</v>
      </c>
      <c r="C1554" s="11">
        <v>34.18</v>
      </c>
      <c r="D1554">
        <v>48640.57</v>
      </c>
      <c r="E1554">
        <v>43506.28</v>
      </c>
      <c r="F1554">
        <v>202429.43</v>
      </c>
      <c r="G1554">
        <v>181086.93</v>
      </c>
      <c r="H1554">
        <f>(1/(1-91/360*VLOOKUP($A1554,Tbills!$B$4:$C$974,2,1)/100))^((1)/91)-1</f>
        <v>4.4453533327715178E-6</v>
      </c>
      <c r="I1554">
        <f t="shared" si="72"/>
        <v>10.966545617029245</v>
      </c>
      <c r="K1554">
        <f t="shared" si="74"/>
        <v>4.62776473717412</v>
      </c>
      <c r="N1554">
        <f t="shared" si="73"/>
        <v>4.6248838725941992</v>
      </c>
    </row>
    <row r="1555" spans="1:14" x14ac:dyDescent="0.25">
      <c r="A1555" s="1">
        <v>40318</v>
      </c>
      <c r="B1555" s="11">
        <v>45.79</v>
      </c>
      <c r="C1555" s="11">
        <v>40.83</v>
      </c>
      <c r="D1555">
        <v>55192.21</v>
      </c>
      <c r="E1555">
        <v>49366.16</v>
      </c>
      <c r="F1555">
        <v>217501.26</v>
      </c>
      <c r="G1555">
        <v>194568.9</v>
      </c>
      <c r="H1555">
        <f>(1/(1-91/360*VLOOKUP($A1555,Tbills!$B$4:$C$974,2,1)/100))^((1)/91)-1</f>
        <v>4.4453533327715178E-6</v>
      </c>
      <c r="I1555">
        <f t="shared" si="72"/>
        <v>10.227734981051467</v>
      </c>
      <c r="K1555">
        <f t="shared" si="74"/>
        <v>4.0042625594915267</v>
      </c>
      <c r="N1555">
        <f t="shared" si="73"/>
        <v>4.001826000966779</v>
      </c>
    </row>
    <row r="1556" spans="1:14" x14ac:dyDescent="0.25">
      <c r="A1556" s="1">
        <v>40319</v>
      </c>
      <c r="B1556" s="11">
        <v>40.1</v>
      </c>
      <c r="C1556" s="11">
        <v>37.4</v>
      </c>
      <c r="D1556">
        <v>54917.53</v>
      </c>
      <c r="E1556">
        <v>49120.25</v>
      </c>
      <c r="F1556">
        <v>217813.14</v>
      </c>
      <c r="G1556">
        <v>194847.03</v>
      </c>
      <c r="H1556">
        <f>(1/(1-91/360*VLOOKUP($A1556,Tbills!$B$4:$C$974,2,1)/100))^((1)/91)-1</f>
        <v>4.4453533327715178E-6</v>
      </c>
      <c r="I1556">
        <f t="shared" si="72"/>
        <v>10.252942067986851</v>
      </c>
      <c r="K1556">
        <f t="shared" si="74"/>
        <v>4.024021754047256</v>
      </c>
      <c r="N1556">
        <f t="shared" si="73"/>
        <v>4.021629615199501</v>
      </c>
    </row>
    <row r="1557" spans="1:14" x14ac:dyDescent="0.25">
      <c r="A1557" s="1">
        <v>40322</v>
      </c>
      <c r="B1557" s="11">
        <v>38.32</v>
      </c>
      <c r="C1557" s="11">
        <v>36.909999999999997</v>
      </c>
      <c r="D1557">
        <v>53931.67</v>
      </c>
      <c r="E1557">
        <v>48237.81</v>
      </c>
      <c r="F1557">
        <v>216967.47</v>
      </c>
      <c r="G1557">
        <v>194087.93</v>
      </c>
      <c r="H1557">
        <f>(1/(1-91/360*VLOOKUP($A1557,Tbills!$B$4:$C$974,2,1)/100))^((1)/91)-1</f>
        <v>4.5842999230050197E-6</v>
      </c>
      <c r="I1557">
        <f t="shared" si="72"/>
        <v>10.344230825625699</v>
      </c>
      <c r="K1557">
        <f t="shared" si="74"/>
        <v>4.0957405365227508</v>
      </c>
      <c r="N1557">
        <f t="shared" si="73"/>
        <v>4.0934781150401154</v>
      </c>
    </row>
    <row r="1558" spans="1:14" x14ac:dyDescent="0.25">
      <c r="A1558" s="1">
        <v>40323</v>
      </c>
      <c r="B1558" s="11">
        <v>34.61</v>
      </c>
      <c r="C1558" s="11">
        <v>34.9</v>
      </c>
      <c r="D1558">
        <v>51970.84</v>
      </c>
      <c r="E1558">
        <v>46483.77</v>
      </c>
      <c r="F1558">
        <v>214075.94</v>
      </c>
      <c r="G1558">
        <v>191500.43</v>
      </c>
      <c r="H1558">
        <f>(1/(1-91/360*VLOOKUP($A1558,Tbills!$B$4:$C$974,2,1)/100))^((1)/91)-1</f>
        <v>4.5842999230050197E-6</v>
      </c>
      <c r="I1558">
        <f t="shared" si="72"/>
        <v>10.532026954135073</v>
      </c>
      <c r="K1558">
        <f t="shared" si="74"/>
        <v>4.2444735793261774</v>
      </c>
      <c r="N1558">
        <f t="shared" si="73"/>
        <v>4.2421891280339734</v>
      </c>
    </row>
    <row r="1559" spans="1:14" x14ac:dyDescent="0.25">
      <c r="A1559" s="1">
        <v>40324</v>
      </c>
      <c r="B1559" s="11">
        <v>35.020000000000003</v>
      </c>
      <c r="C1559" s="11">
        <v>33.950000000000003</v>
      </c>
      <c r="D1559">
        <v>50572.800000000003</v>
      </c>
      <c r="E1559">
        <v>45233.120000000003</v>
      </c>
      <c r="F1559">
        <v>212355.57</v>
      </c>
      <c r="G1559">
        <v>189960.61</v>
      </c>
      <c r="H1559">
        <f>(1/(1-91/360*VLOOKUP($A1559,Tbills!$B$4:$C$974,2,1)/100))^((1)/91)-1</f>
        <v>4.5842999230050197E-6</v>
      </c>
      <c r="I1559">
        <f t="shared" si="72"/>
        <v>10.673431710055487</v>
      </c>
      <c r="K1559">
        <f t="shared" si="74"/>
        <v>4.3584685149565461</v>
      </c>
      <c r="N1559">
        <f t="shared" si="73"/>
        <v>4.3561844532476757</v>
      </c>
    </row>
    <row r="1560" spans="1:14" x14ac:dyDescent="0.25">
      <c r="A1560" s="1">
        <v>40325</v>
      </c>
      <c r="B1560" s="11">
        <v>29.68</v>
      </c>
      <c r="C1560" s="11">
        <v>30.64</v>
      </c>
      <c r="D1560">
        <v>46127.12</v>
      </c>
      <c r="E1560">
        <v>41256.620000000003</v>
      </c>
      <c r="F1560">
        <v>202506.54</v>
      </c>
      <c r="G1560">
        <v>181149.39</v>
      </c>
      <c r="H1560">
        <f>(1/(1-91/360*VLOOKUP($A1560,Tbills!$B$4:$C$974,2,1)/100))^((1)/91)-1</f>
        <v>4.5842999230050197E-6</v>
      </c>
      <c r="I1560">
        <f t="shared" si="72"/>
        <v>11.142299044945199</v>
      </c>
      <c r="K1560">
        <f t="shared" si="74"/>
        <v>4.7414060756739467</v>
      </c>
      <c r="N1560">
        <f t="shared" si="73"/>
        <v>4.7389885044608846</v>
      </c>
    </row>
    <row r="1561" spans="1:14" x14ac:dyDescent="0.25">
      <c r="A1561" s="1">
        <v>40326</v>
      </c>
      <c r="B1561" s="11">
        <v>32.07</v>
      </c>
      <c r="C1561" s="11">
        <v>32</v>
      </c>
      <c r="D1561">
        <v>47049.95</v>
      </c>
      <c r="E1561">
        <v>42081.82</v>
      </c>
      <c r="F1561">
        <v>203719.64</v>
      </c>
      <c r="G1561">
        <v>182233.72</v>
      </c>
      <c r="H1561">
        <f>(1/(1-91/360*VLOOKUP($A1561,Tbills!$B$4:$C$974,2,1)/100))^((1)/91)-1</f>
        <v>4.5842999230050197E-6</v>
      </c>
      <c r="I1561">
        <f t="shared" si="72"/>
        <v>11.030579821272811</v>
      </c>
      <c r="K1561">
        <f t="shared" si="74"/>
        <v>4.6463537696507871</v>
      </c>
      <c r="N1561">
        <f t="shared" si="73"/>
        <v>4.6440504880143747</v>
      </c>
    </row>
    <row r="1562" spans="1:14" x14ac:dyDescent="0.25">
      <c r="A1562" s="1">
        <v>40330</v>
      </c>
      <c r="B1562" s="11">
        <v>35.54</v>
      </c>
      <c r="C1562" s="11">
        <v>34.020000000000003</v>
      </c>
      <c r="D1562">
        <v>49822.48</v>
      </c>
      <c r="E1562">
        <v>44560.82</v>
      </c>
      <c r="F1562">
        <v>207513.17</v>
      </c>
      <c r="G1562">
        <v>185623.81</v>
      </c>
      <c r="H1562">
        <f>(1/(1-91/360*VLOOKUP($A1562,Tbills!$B$4:$C$974,2,1)/100))^((1)/91)-1</f>
        <v>4.4453533327715178E-6</v>
      </c>
      <c r="I1562">
        <f t="shared" si="72"/>
        <v>10.704564816841524</v>
      </c>
      <c r="K1562">
        <f t="shared" si="74"/>
        <v>4.3718269151760758</v>
      </c>
      <c r="N1562">
        <f t="shared" si="73"/>
        <v>4.3699074689842687</v>
      </c>
    </row>
    <row r="1563" spans="1:14" x14ac:dyDescent="0.25">
      <c r="A1563" s="1">
        <v>40331</v>
      </c>
      <c r="B1563" s="11">
        <v>30.17</v>
      </c>
      <c r="C1563" s="11">
        <v>30.59</v>
      </c>
      <c r="D1563">
        <v>46456.15</v>
      </c>
      <c r="E1563">
        <v>41549.81</v>
      </c>
      <c r="F1563">
        <v>203133.64</v>
      </c>
      <c r="G1563">
        <v>181705.43</v>
      </c>
      <c r="H1563">
        <f>(1/(1-91/360*VLOOKUP($A1563,Tbills!$B$4:$C$974,2,1)/100))^((1)/91)-1</f>
        <v>4.4453533327715178E-6</v>
      </c>
      <c r="I1563">
        <f t="shared" si="72"/>
        <v>11.065934765272349</v>
      </c>
      <c r="K1563">
        <f t="shared" si="74"/>
        <v>4.6670173541185838</v>
      </c>
      <c r="N1563">
        <f t="shared" si="73"/>
        <v>4.6650337779173032</v>
      </c>
    </row>
    <row r="1564" spans="1:14" x14ac:dyDescent="0.25">
      <c r="A1564" s="1">
        <v>40332</v>
      </c>
      <c r="B1564" s="11">
        <v>29.46</v>
      </c>
      <c r="C1564" s="11">
        <v>30.24</v>
      </c>
      <c r="D1564">
        <v>46034.87</v>
      </c>
      <c r="E1564">
        <v>41172.839999999997</v>
      </c>
      <c r="F1564">
        <v>201071.52</v>
      </c>
      <c r="G1564">
        <v>179860.04</v>
      </c>
      <c r="H1564">
        <f>(1/(1-91/360*VLOOKUP($A1564,Tbills!$B$4:$C$974,2,1)/100))^((1)/91)-1</f>
        <v>4.4453533327715178E-6</v>
      </c>
      <c r="I1564">
        <f t="shared" si="72"/>
        <v>11.11584453274611</v>
      </c>
      <c r="K1564">
        <f t="shared" si="74"/>
        <v>4.7091405790993095</v>
      </c>
      <c r="N1564">
        <f t="shared" si="73"/>
        <v>4.7072051646043187</v>
      </c>
    </row>
    <row r="1565" spans="1:14" x14ac:dyDescent="0.25">
      <c r="A1565" s="1">
        <v>40333</v>
      </c>
      <c r="B1565" s="11">
        <v>35.479999999999997</v>
      </c>
      <c r="C1565" s="11">
        <v>34.369999999999997</v>
      </c>
      <c r="D1565">
        <v>50418.2</v>
      </c>
      <c r="E1565">
        <v>45093.04</v>
      </c>
      <c r="F1565">
        <v>209264.72</v>
      </c>
      <c r="G1565">
        <v>187188.12</v>
      </c>
      <c r="H1565">
        <f>(1/(1-91/360*VLOOKUP($A1565,Tbills!$B$4:$C$974,2,1)/100))^((1)/91)-1</f>
        <v>4.4453533327715178E-6</v>
      </c>
      <c r="I1565">
        <f t="shared" si="72"/>
        <v>10.586381134996811</v>
      </c>
      <c r="K1565">
        <f t="shared" si="74"/>
        <v>4.2605695426204866</v>
      </c>
      <c r="N1565">
        <f t="shared" si="73"/>
        <v>4.258878259516182</v>
      </c>
    </row>
    <row r="1566" spans="1:14" x14ac:dyDescent="0.25">
      <c r="A1566" s="1">
        <v>40336</v>
      </c>
      <c r="B1566" s="11">
        <v>36.57</v>
      </c>
      <c r="C1566" s="11">
        <v>35.299999999999997</v>
      </c>
      <c r="D1566">
        <v>52737.41</v>
      </c>
      <c r="E1566">
        <v>47166.7</v>
      </c>
      <c r="F1566">
        <v>211916.79</v>
      </c>
      <c r="G1566">
        <v>189557.91</v>
      </c>
      <c r="H1566">
        <f>(1/(1-91/360*VLOOKUP($A1566,Tbills!$B$4:$C$974,2,1)/100))^((1)/91)-1</f>
        <v>3.6117110888689297E-6</v>
      </c>
      <c r="I1566">
        <f t="shared" si="72"/>
        <v>10.34215954751815</v>
      </c>
      <c r="K1566">
        <f t="shared" si="74"/>
        <v>4.0640739987900734</v>
      </c>
      <c r="N1566">
        <f t="shared" si="73"/>
        <v>4.0626317697945975</v>
      </c>
    </row>
    <row r="1567" spans="1:14" x14ac:dyDescent="0.25">
      <c r="A1567" s="1">
        <v>40337</v>
      </c>
      <c r="B1567" s="11">
        <v>33.700000000000003</v>
      </c>
      <c r="C1567" s="11">
        <v>33.65</v>
      </c>
      <c r="D1567">
        <v>50571.03</v>
      </c>
      <c r="E1567">
        <v>45228.98</v>
      </c>
      <c r="F1567">
        <v>209879.29</v>
      </c>
      <c r="G1567">
        <v>187734.7</v>
      </c>
      <c r="H1567">
        <f>(1/(1-91/360*VLOOKUP($A1567,Tbills!$B$4:$C$974,2,1)/100))^((1)/91)-1</f>
        <v>3.6117110888689297E-6</v>
      </c>
      <c r="I1567">
        <f t="shared" si="72"/>
        <v>10.554325070937693</v>
      </c>
      <c r="K1567">
        <f t="shared" si="74"/>
        <v>4.2308387439906587</v>
      </c>
      <c r="N1567">
        <f t="shared" si="73"/>
        <v>4.2293931677709065</v>
      </c>
    </row>
    <row r="1568" spans="1:14" x14ac:dyDescent="0.25">
      <c r="A1568" s="1">
        <v>40338</v>
      </c>
      <c r="B1568" s="11">
        <v>33.729999999999997</v>
      </c>
      <c r="C1568" s="11">
        <v>33.799999999999997</v>
      </c>
      <c r="D1568">
        <v>51001.66</v>
      </c>
      <c r="E1568">
        <v>45613.95</v>
      </c>
      <c r="F1568">
        <v>211203.8</v>
      </c>
      <c r="G1568">
        <v>188918.78</v>
      </c>
      <c r="H1568">
        <f>(1/(1-91/360*VLOOKUP($A1568,Tbills!$B$4:$C$974,2,1)/100))^((1)/91)-1</f>
        <v>3.6117110888689297E-6</v>
      </c>
      <c r="I1568">
        <f t="shared" si="72"/>
        <v>10.50913455682419</v>
      </c>
      <c r="K1568">
        <f t="shared" si="74"/>
        <v>4.1946322536526646</v>
      </c>
      <c r="N1568">
        <f t="shared" si="73"/>
        <v>4.1932544042828042</v>
      </c>
    </row>
    <row r="1569" spans="1:14" x14ac:dyDescent="0.25">
      <c r="A1569" s="1">
        <v>40339</v>
      </c>
      <c r="B1569" s="11">
        <v>30.57</v>
      </c>
      <c r="C1569" s="11">
        <v>31.47</v>
      </c>
      <c r="D1569">
        <v>47944.24</v>
      </c>
      <c r="E1569">
        <v>42879.34</v>
      </c>
      <c r="F1569">
        <v>206292.58</v>
      </c>
      <c r="G1569">
        <v>184525.08</v>
      </c>
      <c r="H1569">
        <f>(1/(1-91/360*VLOOKUP($A1569,Tbills!$B$4:$C$974,2,1)/100))^((1)/91)-1</f>
        <v>3.6117110888689297E-6</v>
      </c>
      <c r="I1569">
        <f t="shared" si="72"/>
        <v>10.823870326423485</v>
      </c>
      <c r="K1569">
        <f t="shared" si="74"/>
        <v>4.4458983163685186</v>
      </c>
      <c r="N1569">
        <f t="shared" si="73"/>
        <v>4.4444966039844411</v>
      </c>
    </row>
    <row r="1570" spans="1:14" x14ac:dyDescent="0.25">
      <c r="A1570" s="1">
        <v>40340</v>
      </c>
      <c r="B1570" s="11">
        <v>28.79</v>
      </c>
      <c r="C1570" s="11">
        <v>30.95</v>
      </c>
      <c r="D1570">
        <v>46783.47</v>
      </c>
      <c r="E1570">
        <v>41841.040000000001</v>
      </c>
      <c r="F1570">
        <v>204530.04</v>
      </c>
      <c r="G1570">
        <v>182947.86</v>
      </c>
      <c r="H1570">
        <f>(1/(1-91/360*VLOOKUP($A1570,Tbills!$B$4:$C$974,2,1)/100))^((1)/91)-1</f>
        <v>3.6117110888689297E-6</v>
      </c>
      <c r="I1570">
        <f t="shared" si="72"/>
        <v>10.954632277984603</v>
      </c>
      <c r="K1570">
        <f t="shared" si="74"/>
        <v>4.553341253449525</v>
      </c>
      <c r="N1570">
        <f t="shared" si="73"/>
        <v>4.5519657576025843</v>
      </c>
    </row>
    <row r="1571" spans="1:14" x14ac:dyDescent="0.25">
      <c r="A1571" s="1">
        <v>40343</v>
      </c>
      <c r="B1571" s="11">
        <v>28.58</v>
      </c>
      <c r="C1571" s="11">
        <v>30.68</v>
      </c>
      <c r="D1571">
        <v>45846.54</v>
      </c>
      <c r="E1571">
        <v>41002.639999999999</v>
      </c>
      <c r="F1571">
        <v>202307.25</v>
      </c>
      <c r="G1571">
        <v>180957.64</v>
      </c>
      <c r="H1571">
        <f>(1/(1-91/360*VLOOKUP($A1571,Tbills!$B$4:$C$974,2,1)/100))^((1)/91)-1</f>
        <v>1.8057055335418681E-6</v>
      </c>
      <c r="I1571">
        <f t="shared" si="72"/>
        <v>11.06352142130164</v>
      </c>
      <c r="K1571">
        <f t="shared" si="74"/>
        <v>4.6439309961062163</v>
      </c>
      <c r="N1571">
        <f t="shared" si="73"/>
        <v>4.6427120000427378</v>
      </c>
    </row>
    <row r="1572" spans="1:14" x14ac:dyDescent="0.25">
      <c r="A1572" s="1">
        <v>40344</v>
      </c>
      <c r="B1572" s="11">
        <v>25.87</v>
      </c>
      <c r="C1572" s="11">
        <v>28.45</v>
      </c>
      <c r="D1572">
        <v>43114.76</v>
      </c>
      <c r="E1572">
        <v>38559.410000000003</v>
      </c>
      <c r="F1572">
        <v>195463.64</v>
      </c>
      <c r="G1572">
        <v>174835.91</v>
      </c>
      <c r="H1572">
        <f>(1/(1-91/360*VLOOKUP($A1572,Tbills!$B$4:$C$974,2,1)/100))^((1)/91)-1</f>
        <v>1.8057055335418681E-6</v>
      </c>
      <c r="I1572">
        <f t="shared" si="72"/>
        <v>11.392846680596897</v>
      </c>
      <c r="K1572">
        <f t="shared" si="74"/>
        <v>4.9204203759146887</v>
      </c>
      <c r="N1572">
        <f t="shared" si="73"/>
        <v>4.9191848583589595</v>
      </c>
    </row>
    <row r="1573" spans="1:14" x14ac:dyDescent="0.25">
      <c r="A1573" s="1">
        <v>40345</v>
      </c>
      <c r="B1573" s="11">
        <v>25.92</v>
      </c>
      <c r="C1573" s="11">
        <v>28.78</v>
      </c>
      <c r="D1573">
        <v>41982.23</v>
      </c>
      <c r="E1573">
        <v>37546.47</v>
      </c>
      <c r="F1573">
        <v>194489.92</v>
      </c>
      <c r="G1573">
        <v>173964.63</v>
      </c>
      <c r="H1573">
        <f>(1/(1-91/360*VLOOKUP($A1573,Tbills!$B$4:$C$974,2,1)/100))^((1)/91)-1</f>
        <v>1.8057055335418681E-6</v>
      </c>
      <c r="I1573">
        <f t="shared" si="72"/>
        <v>11.542188981308099</v>
      </c>
      <c r="K1573">
        <f t="shared" si="74"/>
        <v>5.0494426252094557</v>
      </c>
      <c r="N1573">
        <f t="shared" si="73"/>
        <v>5.0482322355179727</v>
      </c>
    </row>
    <row r="1574" spans="1:14" x14ac:dyDescent="0.25">
      <c r="A1574" s="1">
        <v>40346</v>
      </c>
      <c r="B1574" s="11">
        <v>25.05</v>
      </c>
      <c r="C1574" s="11">
        <v>28.21</v>
      </c>
      <c r="D1574">
        <v>41237.949999999997</v>
      </c>
      <c r="E1574">
        <v>36880.76</v>
      </c>
      <c r="F1574">
        <v>192862.04</v>
      </c>
      <c r="G1574">
        <v>172508.23</v>
      </c>
      <c r="H1574">
        <f>(1/(1-91/360*VLOOKUP($A1574,Tbills!$B$4:$C$974,2,1)/100))^((1)/91)-1</f>
        <v>1.8057055335418681E-6</v>
      </c>
      <c r="I1574">
        <f t="shared" si="72"/>
        <v>11.644209114398897</v>
      </c>
      <c r="K1574">
        <f t="shared" si="74"/>
        <v>5.1387313846559648</v>
      </c>
      <c r="N1574">
        <f t="shared" si="73"/>
        <v>5.1375581350045181</v>
      </c>
    </row>
    <row r="1575" spans="1:14" x14ac:dyDescent="0.25">
      <c r="A1575" s="1">
        <v>40347</v>
      </c>
      <c r="B1575" s="11">
        <v>23.95</v>
      </c>
      <c r="C1575" s="11">
        <v>27.96</v>
      </c>
      <c r="D1575">
        <v>40542.160000000003</v>
      </c>
      <c r="E1575">
        <v>36258.42</v>
      </c>
      <c r="F1575">
        <v>190254.93</v>
      </c>
      <c r="G1575">
        <v>170175.95</v>
      </c>
      <c r="H1575">
        <f>(1/(1-91/360*VLOOKUP($A1575,Tbills!$B$4:$C$974,2,1)/100))^((1)/91)-1</f>
        <v>1.8057055335418681E-6</v>
      </c>
      <c r="I1575">
        <f t="shared" si="72"/>
        <v>11.742147900077711</v>
      </c>
      <c r="K1575">
        <f t="shared" si="74"/>
        <v>5.2252009196235321</v>
      </c>
      <c r="N1575">
        <f t="shared" si="73"/>
        <v>5.2240674566962326</v>
      </c>
    </row>
    <row r="1576" spans="1:14" x14ac:dyDescent="0.25">
      <c r="A1576" s="1">
        <v>40350</v>
      </c>
      <c r="B1576" s="11">
        <v>24.88</v>
      </c>
      <c r="C1576" s="11">
        <v>27.54</v>
      </c>
      <c r="D1576">
        <v>40899.08</v>
      </c>
      <c r="E1576">
        <v>36577.43</v>
      </c>
      <c r="F1576">
        <v>190810.96</v>
      </c>
      <c r="G1576">
        <v>170672.37</v>
      </c>
      <c r="H1576">
        <f>(1/(1-91/360*VLOOKUP($A1576,Tbills!$B$4:$C$974,2,1)/100))^((1)/91)-1</f>
        <v>3.1949139418507855E-6</v>
      </c>
      <c r="I1576">
        <f t="shared" si="72"/>
        <v>11.689580032392273</v>
      </c>
      <c r="K1576">
        <f t="shared" si="74"/>
        <v>5.1785047491025278</v>
      </c>
      <c r="N1576">
        <f t="shared" si="73"/>
        <v>5.1775584107275634</v>
      </c>
    </row>
    <row r="1577" spans="1:14" x14ac:dyDescent="0.25">
      <c r="A1577" s="1">
        <v>40351</v>
      </c>
      <c r="B1577" s="11">
        <v>27.05</v>
      </c>
      <c r="C1577" s="11">
        <v>29.09</v>
      </c>
      <c r="D1577">
        <v>42736.11</v>
      </c>
      <c r="E1577">
        <v>38220.230000000003</v>
      </c>
      <c r="F1577">
        <v>195288.5</v>
      </c>
      <c r="G1577">
        <v>174676.79</v>
      </c>
      <c r="H1577">
        <f>(1/(1-91/360*VLOOKUP($A1577,Tbills!$B$4:$C$974,2,1)/100))^((1)/91)-1</f>
        <v>3.1949139418507855E-6</v>
      </c>
      <c r="I1577">
        <f t="shared" si="72"/>
        <v>11.426775899153446</v>
      </c>
      <c r="K1577">
        <f t="shared" si="74"/>
        <v>4.9456925064895483</v>
      </c>
      <c r="N1577">
        <f t="shared" si="73"/>
        <v>4.9448519299527129</v>
      </c>
    </row>
    <row r="1578" spans="1:14" x14ac:dyDescent="0.25">
      <c r="A1578" s="1">
        <v>40352</v>
      </c>
      <c r="B1578" s="11">
        <v>26.91</v>
      </c>
      <c r="C1578" s="11">
        <v>29.26</v>
      </c>
      <c r="D1578">
        <v>43323.040000000001</v>
      </c>
      <c r="E1578">
        <v>38745.019999999997</v>
      </c>
      <c r="F1578">
        <v>198431.07</v>
      </c>
      <c r="G1578">
        <v>177487.12</v>
      </c>
      <c r="H1578">
        <f>(1/(1-91/360*VLOOKUP($A1578,Tbills!$B$4:$C$974,2,1)/100))^((1)/91)-1</f>
        <v>3.1949139418507855E-6</v>
      </c>
      <c r="I1578">
        <f t="shared" si="72"/>
        <v>11.348031792360899</v>
      </c>
      <c r="K1578">
        <f t="shared" si="74"/>
        <v>4.8775575681559866</v>
      </c>
      <c r="N1578">
        <f t="shared" si="73"/>
        <v>4.8767909187073437</v>
      </c>
    </row>
    <row r="1579" spans="1:14" x14ac:dyDescent="0.25">
      <c r="A1579" s="1">
        <v>40353</v>
      </c>
      <c r="B1579" s="11">
        <v>29.74</v>
      </c>
      <c r="C1579" s="11">
        <v>31.36</v>
      </c>
      <c r="D1579">
        <v>45923.31</v>
      </c>
      <c r="E1579">
        <v>41070.39</v>
      </c>
      <c r="F1579">
        <v>203362.68</v>
      </c>
      <c r="G1579">
        <v>181897.64</v>
      </c>
      <c r="H1579">
        <f>(1/(1-91/360*VLOOKUP($A1579,Tbills!$B$4:$C$974,2,1)/100))^((1)/91)-1</f>
        <v>3.1949139418507855E-6</v>
      </c>
      <c r="I1579">
        <f t="shared" si="72"/>
        <v>11.007206399758727</v>
      </c>
      <c r="K1579">
        <f t="shared" si="74"/>
        <v>4.5846063801915786</v>
      </c>
      <c r="N1579">
        <f t="shared" si="73"/>
        <v>4.5839443794264731</v>
      </c>
    </row>
    <row r="1580" spans="1:14" x14ac:dyDescent="0.25">
      <c r="A1580" s="1">
        <v>40354</v>
      </c>
      <c r="B1580" s="11">
        <v>28.53</v>
      </c>
      <c r="C1580" s="11">
        <v>30.7</v>
      </c>
      <c r="D1580">
        <v>44773.27</v>
      </c>
      <c r="E1580">
        <v>40041.75</v>
      </c>
      <c r="F1580">
        <v>203751.82</v>
      </c>
      <c r="G1580">
        <v>182245.13</v>
      </c>
      <c r="H1580">
        <f>(1/(1-91/360*VLOOKUP($A1580,Tbills!$B$4:$C$974,2,1)/100))^((1)/91)-1</f>
        <v>3.1949139418507855E-6</v>
      </c>
      <c r="I1580">
        <f t="shared" si="72"/>
        <v>11.144758364478276</v>
      </c>
      <c r="K1580">
        <f t="shared" si="74"/>
        <v>4.6992125506557301</v>
      </c>
      <c r="N1580">
        <f t="shared" si="73"/>
        <v>4.6985940698146145</v>
      </c>
    </row>
    <row r="1581" spans="1:14" x14ac:dyDescent="0.25">
      <c r="A1581" s="1">
        <v>40357</v>
      </c>
      <c r="B1581" s="11">
        <v>29</v>
      </c>
      <c r="C1581" s="11">
        <v>30.96</v>
      </c>
      <c r="D1581">
        <v>45521.17</v>
      </c>
      <c r="E1581">
        <v>40710.230000000003</v>
      </c>
      <c r="F1581">
        <v>207405.11</v>
      </c>
      <c r="G1581">
        <v>185511.06</v>
      </c>
      <c r="H1581">
        <f>(1/(1-91/360*VLOOKUP($A1581,Tbills!$B$4:$C$974,2,1)/100))^((1)/91)-1</f>
        <v>4.4453533327715178E-6</v>
      </c>
      <c r="I1581">
        <f t="shared" si="72"/>
        <v>11.050866941253439</v>
      </c>
      <c r="K1581">
        <f t="shared" si="74"/>
        <v>4.6201155835778236</v>
      </c>
      <c r="N1581">
        <f t="shared" si="73"/>
        <v>4.6196846902288478</v>
      </c>
    </row>
    <row r="1582" spans="1:14" x14ac:dyDescent="0.25">
      <c r="A1582" s="1">
        <v>40358</v>
      </c>
      <c r="B1582" s="11">
        <v>34.130000000000003</v>
      </c>
      <c r="C1582" s="11">
        <v>34.380000000000003</v>
      </c>
      <c r="D1582">
        <v>49991.37</v>
      </c>
      <c r="E1582">
        <v>44707.81</v>
      </c>
      <c r="F1582">
        <v>221957.21</v>
      </c>
      <c r="G1582">
        <v>198526.19</v>
      </c>
      <c r="H1582">
        <f>(1/(1-91/360*VLOOKUP($A1582,Tbills!$B$4:$C$974,2,1)/100))^((1)/91)-1</f>
        <v>4.4453533327715178E-6</v>
      </c>
      <c r="I1582">
        <f t="shared" si="72"/>
        <v>10.508018209541426</v>
      </c>
      <c r="K1582">
        <f t="shared" si="74"/>
        <v>4.1662448584589766</v>
      </c>
      <c r="N1582">
        <f t="shared" si="73"/>
        <v>4.1659147631866835</v>
      </c>
    </row>
    <row r="1583" spans="1:14" x14ac:dyDescent="0.25">
      <c r="A1583" s="1">
        <v>40359</v>
      </c>
      <c r="B1583" s="11">
        <v>34.54</v>
      </c>
      <c r="C1583" s="11">
        <v>35.229999999999997</v>
      </c>
      <c r="D1583">
        <v>50775.53</v>
      </c>
      <c r="E1583">
        <v>45408.89</v>
      </c>
      <c r="F1583">
        <v>225077.99</v>
      </c>
      <c r="G1583">
        <v>201316.64</v>
      </c>
      <c r="H1583">
        <f>(1/(1-91/360*VLOOKUP($A1583,Tbills!$B$4:$C$974,2,1)/100))^((1)/91)-1</f>
        <v>4.4453533327715178E-6</v>
      </c>
      <c r="I1583">
        <f t="shared" si="72"/>
        <v>10.425356762799783</v>
      </c>
      <c r="K1583">
        <f t="shared" si="74"/>
        <v>4.1007214029451884</v>
      </c>
      <c r="N1583">
        <f t="shared" si="73"/>
        <v>4.1004540484165029</v>
      </c>
    </row>
    <row r="1584" spans="1:14" x14ac:dyDescent="0.25">
      <c r="A1584" s="1">
        <v>40360</v>
      </c>
      <c r="B1584" s="11">
        <v>32.86</v>
      </c>
      <c r="C1584" s="11">
        <v>34.49</v>
      </c>
      <c r="D1584">
        <v>50331.040000000001</v>
      </c>
      <c r="E1584">
        <v>45011.18</v>
      </c>
      <c r="F1584">
        <v>226196.1</v>
      </c>
      <c r="G1584">
        <v>202315.82</v>
      </c>
      <c r="H1584">
        <f>(1/(1-91/360*VLOOKUP($A1584,Tbills!$B$4:$C$974,2,1)/100))^((1)/91)-1</f>
        <v>4.4453533327715178E-6</v>
      </c>
      <c r="I1584">
        <f t="shared" si="72"/>
        <v>10.470739041247175</v>
      </c>
      <c r="K1584">
        <f t="shared" si="74"/>
        <v>4.1364445662276514</v>
      </c>
      <c r="N1584">
        <f t="shared" si="73"/>
        <v>4.1362329340711659</v>
      </c>
    </row>
    <row r="1585" spans="1:14" x14ac:dyDescent="0.25">
      <c r="A1585" s="1">
        <v>40361</v>
      </c>
      <c r="B1585" s="11">
        <v>30.12</v>
      </c>
      <c r="C1585" s="11">
        <v>33.29</v>
      </c>
      <c r="D1585">
        <v>48802.69</v>
      </c>
      <c r="E1585">
        <v>43644.17</v>
      </c>
      <c r="F1585">
        <v>225491.43</v>
      </c>
      <c r="G1585">
        <v>201684.65</v>
      </c>
      <c r="H1585">
        <f>(1/(1-91/360*VLOOKUP($A1585,Tbills!$B$4:$C$974,2,1)/100))^((1)/91)-1</f>
        <v>4.4453533327715178E-6</v>
      </c>
      <c r="I1585">
        <f t="shared" si="72"/>
        <v>10.629462929285566</v>
      </c>
      <c r="K1585">
        <f t="shared" si="74"/>
        <v>4.2618717608704104</v>
      </c>
      <c r="N1585">
        <f t="shared" si="73"/>
        <v>4.2617135240202089</v>
      </c>
    </row>
    <row r="1586" spans="1:14" x14ac:dyDescent="0.25">
      <c r="A1586" s="1">
        <v>40365</v>
      </c>
      <c r="B1586" s="11">
        <v>29.65</v>
      </c>
      <c r="C1586" s="11">
        <v>32.01</v>
      </c>
      <c r="D1586">
        <v>46058.7</v>
      </c>
      <c r="E1586">
        <v>41189.449999999997</v>
      </c>
      <c r="F1586">
        <v>222423.56</v>
      </c>
      <c r="G1586">
        <v>198937.09</v>
      </c>
      <c r="H1586">
        <f>(1/(1-91/360*VLOOKUP($A1586,Tbills!$B$4:$C$974,2,1)/100))^((1)/91)-1</f>
        <v>4.5842999230050197E-6</v>
      </c>
      <c r="I1586">
        <f t="shared" si="72"/>
        <v>10.927246652113514</v>
      </c>
      <c r="K1586">
        <f t="shared" si="74"/>
        <v>4.5007376215525374</v>
      </c>
      <c r="N1586">
        <f t="shared" si="73"/>
        <v>4.500823184188552</v>
      </c>
    </row>
    <row r="1587" spans="1:14" x14ac:dyDescent="0.25">
      <c r="A1587" s="1">
        <v>40366</v>
      </c>
      <c r="B1587" s="11">
        <v>26.84</v>
      </c>
      <c r="C1587" s="11">
        <v>29.72</v>
      </c>
      <c r="D1587">
        <v>43095.96</v>
      </c>
      <c r="E1587">
        <v>38539.74</v>
      </c>
      <c r="F1587">
        <v>212634</v>
      </c>
      <c r="G1587">
        <v>190180.33</v>
      </c>
      <c r="H1587">
        <f>(1/(1-91/360*VLOOKUP($A1587,Tbills!$B$4:$C$974,2,1)/100))^((1)/91)-1</f>
        <v>4.5842999230050197E-6</v>
      </c>
      <c r="I1587">
        <f t="shared" si="72"/>
        <v>11.278427014166793</v>
      </c>
      <c r="K1587">
        <f t="shared" si="74"/>
        <v>4.7900461646285875</v>
      </c>
      <c r="N1587">
        <f t="shared" si="73"/>
        <v>4.7902051226630054</v>
      </c>
    </row>
    <row r="1588" spans="1:14" x14ac:dyDescent="0.25">
      <c r="A1588" s="1">
        <v>40367</v>
      </c>
      <c r="B1588" s="11">
        <v>25.71</v>
      </c>
      <c r="C1588" s="11">
        <v>28.83</v>
      </c>
      <c r="D1588">
        <v>42282.5</v>
      </c>
      <c r="E1588">
        <v>37812.11</v>
      </c>
      <c r="F1588">
        <v>209580.86</v>
      </c>
      <c r="G1588">
        <v>187448.73</v>
      </c>
      <c r="H1588">
        <f>(1/(1-91/360*VLOOKUP($A1588,Tbills!$B$4:$C$974,2,1)/100))^((1)/91)-1</f>
        <v>4.5842999230050197E-6</v>
      </c>
      <c r="I1588">
        <f t="shared" si="72"/>
        <v>11.384599003378218</v>
      </c>
      <c r="K1588">
        <f t="shared" si="74"/>
        <v>4.8802548898941014</v>
      </c>
      <c r="N1588">
        <f t="shared" si="73"/>
        <v>4.8804860165457651</v>
      </c>
    </row>
    <row r="1589" spans="1:14" x14ac:dyDescent="0.25">
      <c r="A1589" s="1">
        <v>40368</v>
      </c>
      <c r="B1589" s="11">
        <v>24.98</v>
      </c>
      <c r="C1589" s="11">
        <v>28.17</v>
      </c>
      <c r="D1589">
        <v>41594.769999999997</v>
      </c>
      <c r="E1589">
        <v>37196.92</v>
      </c>
      <c r="F1589">
        <v>207916.76</v>
      </c>
      <c r="G1589">
        <v>185959.5</v>
      </c>
      <c r="H1589">
        <f>(1/(1-91/360*VLOOKUP($A1589,Tbills!$B$4:$C$974,2,1)/100))^((1)/91)-1</f>
        <v>4.5842999230050197E-6</v>
      </c>
      <c r="I1589">
        <f t="shared" si="72"/>
        <v>11.476912032833695</v>
      </c>
      <c r="K1589">
        <f t="shared" si="74"/>
        <v>4.9594239576343639</v>
      </c>
      <c r="N1589">
        <f t="shared" si="73"/>
        <v>4.9597291319072143</v>
      </c>
    </row>
    <row r="1590" spans="1:14" x14ac:dyDescent="0.25">
      <c r="A1590" s="1">
        <v>40371</v>
      </c>
      <c r="B1590" s="11">
        <v>24.43</v>
      </c>
      <c r="C1590" s="11">
        <v>28.39</v>
      </c>
      <c r="D1590">
        <v>40567.25</v>
      </c>
      <c r="E1590">
        <v>36277.53</v>
      </c>
      <c r="F1590">
        <v>206367.8</v>
      </c>
      <c r="G1590">
        <v>184571.56</v>
      </c>
      <c r="H1590">
        <f>(1/(1-91/360*VLOOKUP($A1590,Tbills!$B$4:$C$974,2,1)/100))^((1)/91)-1</f>
        <v>4.1674654807088984E-6</v>
      </c>
      <c r="I1590">
        <f t="shared" si="72"/>
        <v>11.617841288915894</v>
      </c>
      <c r="K1590">
        <f t="shared" si="74"/>
        <v>5.0812951480782429</v>
      </c>
      <c r="N1590">
        <f t="shared" si="73"/>
        <v>5.0818239048079237</v>
      </c>
    </row>
    <row r="1591" spans="1:14" x14ac:dyDescent="0.25">
      <c r="A1591" s="1">
        <v>40372</v>
      </c>
      <c r="B1591" s="11">
        <v>24.56</v>
      </c>
      <c r="C1591" s="11">
        <v>28.32</v>
      </c>
      <c r="D1591">
        <v>40329.65</v>
      </c>
      <c r="E1591">
        <v>36064.9</v>
      </c>
      <c r="F1591">
        <v>203491.51</v>
      </c>
      <c r="G1591">
        <v>181998.29</v>
      </c>
      <c r="H1591">
        <f>(1/(1-91/360*VLOOKUP($A1591,Tbills!$B$4:$C$974,2,1)/100))^((1)/91)-1</f>
        <v>4.1674654807088984E-6</v>
      </c>
      <c r="I1591">
        <f t="shared" si="72"/>
        <v>11.651585288868691</v>
      </c>
      <c r="K1591">
        <f t="shared" si="74"/>
        <v>5.1108396047804678</v>
      </c>
      <c r="N1591">
        <f t="shared" si="73"/>
        <v>5.1114417537796326</v>
      </c>
    </row>
    <row r="1592" spans="1:14" x14ac:dyDescent="0.25">
      <c r="A1592" s="1">
        <v>40373</v>
      </c>
      <c r="B1592" s="11">
        <v>24.89</v>
      </c>
      <c r="C1592" s="11">
        <v>28.83</v>
      </c>
      <c r="D1592">
        <v>41541.800000000003</v>
      </c>
      <c r="E1592">
        <v>37148.720000000001</v>
      </c>
      <c r="F1592">
        <v>207251.09</v>
      </c>
      <c r="G1592">
        <v>185360.01</v>
      </c>
      <c r="H1592">
        <f>(1/(1-91/360*VLOOKUP($A1592,Tbills!$B$4:$C$974,2,1)/100))^((1)/91)-1</f>
        <v>4.1674654807088984E-6</v>
      </c>
      <c r="I1592">
        <f t="shared" si="72"/>
        <v>11.476210248277043</v>
      </c>
      <c r="K1592">
        <f t="shared" si="74"/>
        <v>4.9570181039465782</v>
      </c>
      <c r="N1592">
        <f t="shared" si="73"/>
        <v>4.9576703324640494</v>
      </c>
    </row>
    <row r="1593" spans="1:14" x14ac:dyDescent="0.25">
      <c r="A1593" s="1">
        <v>40374</v>
      </c>
      <c r="B1593" s="11">
        <v>25.14</v>
      </c>
      <c r="C1593" s="11">
        <v>29.23</v>
      </c>
      <c r="D1593">
        <v>41905.31</v>
      </c>
      <c r="E1593">
        <v>37473.64</v>
      </c>
      <c r="F1593">
        <v>210327.43</v>
      </c>
      <c r="G1593">
        <v>188110.64</v>
      </c>
      <c r="H1593">
        <f>(1/(1-91/360*VLOOKUP($A1593,Tbills!$B$4:$C$974,2,1)/100))^((1)/91)-1</f>
        <v>4.1674654807088984E-6</v>
      </c>
      <c r="I1593">
        <f t="shared" si="72"/>
        <v>11.42572471982462</v>
      </c>
      <c r="K1593">
        <f t="shared" si="74"/>
        <v>4.9134328603533559</v>
      </c>
      <c r="N1593">
        <f t="shared" si="73"/>
        <v>4.9141469577781134</v>
      </c>
    </row>
    <row r="1594" spans="1:14" x14ac:dyDescent="0.25">
      <c r="A1594" s="1">
        <v>40375</v>
      </c>
      <c r="B1594" s="11">
        <v>26.25</v>
      </c>
      <c r="C1594" s="11">
        <v>30.6</v>
      </c>
      <c r="D1594">
        <v>43841.52</v>
      </c>
      <c r="E1594">
        <v>39204.94</v>
      </c>
      <c r="F1594">
        <v>218996.99</v>
      </c>
      <c r="G1594">
        <v>195863.65</v>
      </c>
      <c r="H1594">
        <f>(1/(1-91/360*VLOOKUP($A1594,Tbills!$B$4:$C$974,2,1)/100))^((1)/91)-1</f>
        <v>4.1674654807088984E-6</v>
      </c>
      <c r="I1594">
        <f t="shared" si="72"/>
        <v>11.16149724802127</v>
      </c>
      <c r="K1594">
        <f t="shared" si="74"/>
        <v>4.6862116520472652</v>
      </c>
      <c r="N1594">
        <f t="shared" si="73"/>
        <v>4.6869572043821659</v>
      </c>
    </row>
    <row r="1595" spans="1:14" x14ac:dyDescent="0.25">
      <c r="A1595" s="1">
        <v>40378</v>
      </c>
      <c r="B1595" s="11">
        <v>25.97</v>
      </c>
      <c r="C1595" s="11">
        <v>30.08</v>
      </c>
      <c r="D1595">
        <v>43289.09</v>
      </c>
      <c r="E1595">
        <v>38710.44</v>
      </c>
      <c r="F1595">
        <v>217986.98</v>
      </c>
      <c r="G1595">
        <v>194957.88</v>
      </c>
      <c r="H1595">
        <f>(1/(1-91/360*VLOOKUP($A1595,Tbills!$B$4:$C$974,2,1)/100))^((1)/91)-1</f>
        <v>4.3064085186728107E-6</v>
      </c>
      <c r="I1595">
        <f t="shared" si="72"/>
        <v>11.23101139462878</v>
      </c>
      <c r="K1595">
        <f t="shared" si="74"/>
        <v>4.7446567930300398</v>
      </c>
      <c r="N1595">
        <f t="shared" si="73"/>
        <v>4.7456074963638955</v>
      </c>
    </row>
    <row r="1596" spans="1:14" x14ac:dyDescent="0.25">
      <c r="A1596" s="1">
        <v>40379</v>
      </c>
      <c r="B1596" s="11">
        <v>23.93</v>
      </c>
      <c r="C1596" s="11">
        <v>28.22</v>
      </c>
      <c r="D1596">
        <v>40669.32</v>
      </c>
      <c r="E1596">
        <v>36367.589999999997</v>
      </c>
      <c r="F1596">
        <v>212102.85</v>
      </c>
      <c r="G1596">
        <v>189694.54</v>
      </c>
      <c r="H1596">
        <f>(1/(1-91/360*VLOOKUP($A1596,Tbills!$B$4:$C$974,2,1)/100))^((1)/91)-1</f>
        <v>4.3064085186728107E-6</v>
      </c>
      <c r="I1596">
        <f t="shared" si="72"/>
        <v>11.570574300544051</v>
      </c>
      <c r="K1596">
        <f t="shared" si="74"/>
        <v>5.031580606003919</v>
      </c>
      <c r="N1596">
        <f t="shared" si="73"/>
        <v>5.0326587345983853</v>
      </c>
    </row>
    <row r="1597" spans="1:14" x14ac:dyDescent="0.25">
      <c r="A1597" s="1">
        <v>40380</v>
      </c>
      <c r="B1597" s="11">
        <v>25.64</v>
      </c>
      <c r="C1597" s="11">
        <v>29.08</v>
      </c>
      <c r="D1597">
        <v>41168.94</v>
      </c>
      <c r="E1597">
        <v>36814.21</v>
      </c>
      <c r="F1597">
        <v>212971.26</v>
      </c>
      <c r="G1597">
        <v>190470.39</v>
      </c>
      <c r="H1597">
        <f>(1/(1-91/360*VLOOKUP($A1597,Tbills!$B$4:$C$974,2,1)/100))^((1)/91)-1</f>
        <v>4.3064085186728107E-6</v>
      </c>
      <c r="I1597">
        <f t="shared" si="72"/>
        <v>11.499227536381946</v>
      </c>
      <c r="K1597">
        <f t="shared" si="74"/>
        <v>4.9695577300586411</v>
      </c>
      <c r="N1597">
        <f t="shared" si="73"/>
        <v>4.9706916411183242</v>
      </c>
    </row>
    <row r="1598" spans="1:14" x14ac:dyDescent="0.25">
      <c r="A1598" s="1">
        <v>40381</v>
      </c>
      <c r="B1598" s="11">
        <v>24.63</v>
      </c>
      <c r="C1598" s="11">
        <v>27.9</v>
      </c>
      <c r="D1598">
        <v>38988.5</v>
      </c>
      <c r="E1598">
        <v>34864.25</v>
      </c>
      <c r="F1598">
        <v>207048.93</v>
      </c>
      <c r="G1598">
        <v>185172.95</v>
      </c>
      <c r="H1598">
        <f>(1/(1-91/360*VLOOKUP($A1598,Tbills!$B$4:$C$974,2,1)/100))^((1)/91)-1</f>
        <v>4.3064085186728107E-6</v>
      </c>
      <c r="I1598">
        <f t="shared" si="72"/>
        <v>11.80346350258055</v>
      </c>
      <c r="K1598">
        <f t="shared" si="74"/>
        <v>5.2325395102183245</v>
      </c>
      <c r="N1598">
        <f t="shared" si="73"/>
        <v>5.2338061546715213</v>
      </c>
    </row>
    <row r="1599" spans="1:14" x14ac:dyDescent="0.25">
      <c r="A1599" s="1">
        <v>40382</v>
      </c>
      <c r="B1599" s="11">
        <v>23.47</v>
      </c>
      <c r="C1599" s="11">
        <v>26.99</v>
      </c>
      <c r="D1599">
        <v>38013.599999999999</v>
      </c>
      <c r="E1599">
        <v>33992.33</v>
      </c>
      <c r="F1599">
        <v>205425.14</v>
      </c>
      <c r="G1599">
        <v>183719.93</v>
      </c>
      <c r="H1599">
        <f>(1/(1-91/360*VLOOKUP($A1599,Tbills!$B$4:$C$974,2,1)/100))^((1)/91)-1</f>
        <v>4.3064085186728107E-6</v>
      </c>
      <c r="I1599">
        <f t="shared" si="72"/>
        <v>11.950748852182594</v>
      </c>
      <c r="K1599">
        <f t="shared" si="74"/>
        <v>5.3631502843937087</v>
      </c>
      <c r="N1599">
        <f t="shared" si="73"/>
        <v>5.3645230907836527</v>
      </c>
    </row>
    <row r="1600" spans="1:14" x14ac:dyDescent="0.25">
      <c r="A1600" s="1">
        <v>40385</v>
      </c>
      <c r="B1600" s="11">
        <v>22.73</v>
      </c>
      <c r="C1600" s="11">
        <v>26.44</v>
      </c>
      <c r="D1600">
        <v>36580.68</v>
      </c>
      <c r="E1600">
        <v>32710.55</v>
      </c>
      <c r="F1600">
        <v>198868.56</v>
      </c>
      <c r="G1600">
        <v>177853.75</v>
      </c>
      <c r="H1600">
        <f>(1/(1-91/360*VLOOKUP($A1600,Tbills!$B$4:$C$974,2,1)/100))^((1)/91)-1</f>
        <v>4.1674654807088984E-6</v>
      </c>
      <c r="I1600">
        <f t="shared" si="72"/>
        <v>12.175117073105147</v>
      </c>
      <c r="K1600">
        <f t="shared" si="74"/>
        <v>5.5646059240471075</v>
      </c>
      <c r="N1600">
        <f t="shared" si="73"/>
        <v>5.5662623385799641</v>
      </c>
    </row>
    <row r="1601" spans="1:14" x14ac:dyDescent="0.25">
      <c r="A1601" s="1">
        <v>40386</v>
      </c>
      <c r="B1601" s="11">
        <v>23.19</v>
      </c>
      <c r="C1601" s="11">
        <v>26.37</v>
      </c>
      <c r="D1601">
        <v>36385.29</v>
      </c>
      <c r="E1601">
        <v>32535.69</v>
      </c>
      <c r="F1601">
        <v>197657.83</v>
      </c>
      <c r="G1601">
        <v>176770.22</v>
      </c>
      <c r="H1601">
        <f>(1/(1-91/360*VLOOKUP($A1601,Tbills!$B$4:$C$974,2,1)/100))^((1)/91)-1</f>
        <v>4.1674654807088984E-6</v>
      </c>
      <c r="I1601">
        <f t="shared" si="72"/>
        <v>12.207341454689848</v>
      </c>
      <c r="K1601">
        <f t="shared" si="74"/>
        <v>5.5940919451468449</v>
      </c>
      <c r="N1601">
        <f t="shared" si="73"/>
        <v>5.5958341184298277</v>
      </c>
    </row>
    <row r="1602" spans="1:14" x14ac:dyDescent="0.25">
      <c r="A1602" s="1">
        <v>40387</v>
      </c>
      <c r="B1602" s="11">
        <v>24.25</v>
      </c>
      <c r="C1602" s="11">
        <v>26.71</v>
      </c>
      <c r="D1602">
        <v>36819.43</v>
      </c>
      <c r="E1602">
        <v>32923.760000000002</v>
      </c>
      <c r="F1602">
        <v>195955.87</v>
      </c>
      <c r="G1602">
        <v>175247.38</v>
      </c>
      <c r="H1602">
        <f>(1/(1-91/360*VLOOKUP($A1602,Tbills!$B$4:$C$974,2,1)/100))^((1)/91)-1</f>
        <v>4.1674654807088984E-6</v>
      </c>
      <c r="I1602">
        <f t="shared" si="72"/>
        <v>12.134223987009772</v>
      </c>
      <c r="K1602">
        <f t="shared" si="74"/>
        <v>5.5271108785395509</v>
      </c>
      <c r="N1602">
        <f t="shared" si="73"/>
        <v>5.5289082528053299</v>
      </c>
    </row>
    <row r="1603" spans="1:14" x14ac:dyDescent="0.25">
      <c r="A1603" s="1">
        <v>40388</v>
      </c>
      <c r="B1603" s="11">
        <v>24.13</v>
      </c>
      <c r="C1603" s="11">
        <v>27.12</v>
      </c>
      <c r="D1603">
        <v>36798.870000000003</v>
      </c>
      <c r="E1603">
        <v>32905.24</v>
      </c>
      <c r="F1603">
        <v>196216</v>
      </c>
      <c r="G1603">
        <v>175479.29</v>
      </c>
      <c r="H1603">
        <f>(1/(1-91/360*VLOOKUP($A1603,Tbills!$B$4:$C$974,2,1)/100))^((1)/91)-1</f>
        <v>4.1674654807088984E-6</v>
      </c>
      <c r="I1603">
        <f t="shared" si="72"/>
        <v>12.137320897357984</v>
      </c>
      <c r="K1603">
        <f t="shared" si="74"/>
        <v>5.5299623711532515</v>
      </c>
      <c r="N1603">
        <f t="shared" si="73"/>
        <v>5.5318367739491778</v>
      </c>
    </row>
    <row r="1604" spans="1:14" x14ac:dyDescent="0.25">
      <c r="A1604" s="1">
        <v>40389</v>
      </c>
      <c r="B1604" s="11">
        <v>23.5</v>
      </c>
      <c r="C1604" s="11">
        <v>27.14</v>
      </c>
      <c r="D1604">
        <v>36459.18</v>
      </c>
      <c r="E1604">
        <v>32601.360000000001</v>
      </c>
      <c r="F1604">
        <v>195104.53</v>
      </c>
      <c r="G1604">
        <v>174484.55</v>
      </c>
      <c r="H1604">
        <f>(1/(1-91/360*VLOOKUP($A1604,Tbills!$B$4:$C$974,2,1)/100))^((1)/91)-1</f>
        <v>4.1674654807088984E-6</v>
      </c>
      <c r="I1604">
        <f t="shared" si="72"/>
        <v>12.19304763507575</v>
      </c>
      <c r="K1604">
        <f t="shared" si="74"/>
        <v>5.5807716534441578</v>
      </c>
      <c r="N1604">
        <f t="shared" si="73"/>
        <v>5.5827400797700735</v>
      </c>
    </row>
    <row r="1605" spans="1:14" x14ac:dyDescent="0.25">
      <c r="A1605" s="1">
        <v>40392</v>
      </c>
      <c r="B1605" s="11">
        <v>22.01</v>
      </c>
      <c r="C1605" s="11">
        <v>25.4</v>
      </c>
      <c r="D1605">
        <v>34357.53</v>
      </c>
      <c r="E1605">
        <v>30721.69</v>
      </c>
      <c r="F1605">
        <v>189084.82</v>
      </c>
      <c r="G1605">
        <v>169098.87</v>
      </c>
      <c r="H1605">
        <f>(1/(1-91/360*VLOOKUP($A1605,Tbills!$B$4:$C$974,2,1)/100))^((1)/91)-1</f>
        <v>4.3064085186728107E-6</v>
      </c>
      <c r="I1605">
        <f t="shared" si="72"/>
        <v>12.543570451578729</v>
      </c>
      <c r="K1605">
        <f t="shared" si="74"/>
        <v>5.9017129491812179</v>
      </c>
      <c r="N1605">
        <f t="shared" si="73"/>
        <v>5.904038238039572</v>
      </c>
    </row>
    <row r="1606" spans="1:14" x14ac:dyDescent="0.25">
      <c r="A1606" s="1">
        <v>40393</v>
      </c>
      <c r="B1606" s="11">
        <v>22.63</v>
      </c>
      <c r="C1606" s="11">
        <v>26.01</v>
      </c>
      <c r="D1606">
        <v>34757.74</v>
      </c>
      <c r="E1606">
        <v>31079.41</v>
      </c>
      <c r="F1606">
        <v>190644.04</v>
      </c>
      <c r="G1606">
        <v>170492.56</v>
      </c>
      <c r="H1606">
        <f>(1/(1-91/360*VLOOKUP($A1606,Tbills!$B$4:$C$974,2,1)/100))^((1)/91)-1</f>
        <v>4.3064085186728107E-6</v>
      </c>
      <c r="I1606">
        <f t="shared" si="72"/>
        <v>12.470217894250688</v>
      </c>
      <c r="K1606">
        <f t="shared" si="74"/>
        <v>5.8327223750548267</v>
      </c>
      <c r="N1606">
        <f t="shared" si="73"/>
        <v>5.8351015654734422</v>
      </c>
    </row>
    <row r="1607" spans="1:14" x14ac:dyDescent="0.25">
      <c r="A1607" s="1">
        <v>40394</v>
      </c>
      <c r="B1607" s="11">
        <v>22.21</v>
      </c>
      <c r="C1607" s="11">
        <v>25.96</v>
      </c>
      <c r="D1607">
        <v>34421.089999999997</v>
      </c>
      <c r="E1607">
        <v>30778.25</v>
      </c>
      <c r="F1607">
        <v>190106.01</v>
      </c>
      <c r="G1607">
        <v>170010.67</v>
      </c>
      <c r="H1607">
        <f>(1/(1-91/360*VLOOKUP($A1607,Tbills!$B$4:$C$974,2,1)/100))^((1)/91)-1</f>
        <v>4.3064085186728107E-6</v>
      </c>
      <c r="I1607">
        <f t="shared" si="72"/>
        <v>12.530310063841833</v>
      </c>
      <c r="K1607">
        <f t="shared" si="74"/>
        <v>5.8889672584719444</v>
      </c>
      <c r="N1607">
        <f t="shared" si="73"/>
        <v>5.8914512584394503</v>
      </c>
    </row>
    <row r="1608" spans="1:14" x14ac:dyDescent="0.25">
      <c r="A1608" s="1">
        <v>40395</v>
      </c>
      <c r="B1608" s="11">
        <v>22.1</v>
      </c>
      <c r="C1608" s="11">
        <v>26.16</v>
      </c>
      <c r="D1608">
        <v>34672.07</v>
      </c>
      <c r="E1608">
        <v>31002.54</v>
      </c>
      <c r="F1608">
        <v>191399.19</v>
      </c>
      <c r="G1608">
        <v>171166.42</v>
      </c>
      <c r="H1608">
        <f>(1/(1-91/360*VLOOKUP($A1608,Tbills!$B$4:$C$974,2,1)/100))^((1)/91)-1</f>
        <v>4.3064085186728107E-6</v>
      </c>
      <c r="I1608">
        <f t="shared" ref="I1608:I1671" si="75">I1607*(1-IF($A1608&lt;=I1603,I$1,I$1+IF(AND(WEEKDAY($A1608)&lt;&gt;1,WEEKDAY($A1608)&lt;&gt;7),J$1,0)))^($A1608-$A1607)*(1-0.5*(E1608/E1607-1))</f>
        <v>12.484329125985637</v>
      </c>
      <c r="K1608">
        <f t="shared" si="74"/>
        <v>5.8457803707533165</v>
      </c>
      <c r="N1608">
        <f t="shared" ref="N1608:N1671" si="76">N1607*(1-N$1+H1607)^($A1608-$A1607)*(2-E1608/E1607)</f>
        <v>5.8483274220401844</v>
      </c>
    </row>
    <row r="1609" spans="1:14" x14ac:dyDescent="0.25">
      <c r="A1609" s="1">
        <v>40396</v>
      </c>
      <c r="B1609" s="11">
        <v>21.74</v>
      </c>
      <c r="C1609" s="11">
        <v>26.12</v>
      </c>
      <c r="D1609">
        <v>34698.78</v>
      </c>
      <c r="E1609">
        <v>31026.29</v>
      </c>
      <c r="F1609">
        <v>192153.38</v>
      </c>
      <c r="G1609">
        <v>171840.15</v>
      </c>
      <c r="H1609">
        <f>(1/(1-91/360*VLOOKUP($A1609,Tbills!$B$4:$C$974,2,1)/100))^((1)/91)-1</f>
        <v>4.3064085186728107E-6</v>
      </c>
      <c r="I1609">
        <f t="shared" si="75"/>
        <v>12.479222404165068</v>
      </c>
      <c r="K1609">
        <f t="shared" ref="K1609:K1672" si="77">K1608*(1-IF($A1609&lt;=L$3,K$1,K$1+IF(AND(WEEKDAY($A1609)&lt;&gt;1,WEEKDAY($A1609)&lt;&gt;7),L$1,0)))^($A1609-$A1608)*(2-$E1609/$E1608)</f>
        <v>5.8410300549765966</v>
      </c>
      <c r="N1609">
        <f t="shared" si="76"/>
        <v>5.843656239399035</v>
      </c>
    </row>
    <row r="1610" spans="1:14" x14ac:dyDescent="0.25">
      <c r="A1610" s="1">
        <v>40399</v>
      </c>
      <c r="B1610" s="11">
        <v>22.14</v>
      </c>
      <c r="C1610" s="11">
        <v>26.03</v>
      </c>
      <c r="D1610">
        <v>34122.730000000003</v>
      </c>
      <c r="E1610">
        <v>30510.81</v>
      </c>
      <c r="F1610">
        <v>191074.96</v>
      </c>
      <c r="G1610">
        <v>170873.51</v>
      </c>
      <c r="H1610">
        <f>(1/(1-91/360*VLOOKUP($A1610,Tbills!$B$4:$C$974,2,1)/100))^((1)/91)-1</f>
        <v>4.1674654807088984E-6</v>
      </c>
      <c r="I1610">
        <f t="shared" si="75"/>
        <v>12.581906684478092</v>
      </c>
      <c r="K1610">
        <f t="shared" si="77"/>
        <v>5.9372449987454958</v>
      </c>
      <c r="N1610">
        <f t="shared" si="76"/>
        <v>5.9401620706704668</v>
      </c>
    </row>
    <row r="1611" spans="1:14" x14ac:dyDescent="0.25">
      <c r="A1611" s="1">
        <v>40400</v>
      </c>
      <c r="B1611" s="11">
        <v>22.37</v>
      </c>
      <c r="C1611" s="11">
        <v>26.31</v>
      </c>
      <c r="D1611">
        <v>34318.9</v>
      </c>
      <c r="E1611">
        <v>30686.09</v>
      </c>
      <c r="F1611">
        <v>192741.58</v>
      </c>
      <c r="G1611">
        <v>172363.21</v>
      </c>
      <c r="H1611">
        <f>(1/(1-91/360*VLOOKUP($A1611,Tbills!$B$4:$C$974,2,1)/100))^((1)/91)-1</f>
        <v>4.1674654807088984E-6</v>
      </c>
      <c r="I1611">
        <f t="shared" si="75"/>
        <v>12.545439573063243</v>
      </c>
      <c r="K1611">
        <f t="shared" si="77"/>
        <v>5.9028614814346616</v>
      </c>
      <c r="N1611">
        <f t="shared" si="76"/>
        <v>5.9058429065716398</v>
      </c>
    </row>
    <row r="1612" spans="1:14" x14ac:dyDescent="0.25">
      <c r="A1612" s="1">
        <v>40401</v>
      </c>
      <c r="B1612" s="11">
        <v>25.39</v>
      </c>
      <c r="C1612" s="11">
        <v>28.69</v>
      </c>
      <c r="D1612">
        <v>37106.04</v>
      </c>
      <c r="E1612">
        <v>33178.07</v>
      </c>
      <c r="F1612">
        <v>201415.49</v>
      </c>
      <c r="G1612">
        <v>180119.31</v>
      </c>
      <c r="H1612">
        <f>(1/(1-91/360*VLOOKUP($A1612,Tbills!$B$4:$C$974,2,1)/100))^((1)/91)-1</f>
        <v>4.1674654807088984E-6</v>
      </c>
      <c r="I1612">
        <f t="shared" si="75"/>
        <v>12.035726371205246</v>
      </c>
      <c r="K1612">
        <f t="shared" si="77"/>
        <v>5.4232446876691291</v>
      </c>
      <c r="N1612">
        <f t="shared" si="76"/>
        <v>5.4260585133767023</v>
      </c>
    </row>
    <row r="1613" spans="1:14" x14ac:dyDescent="0.25">
      <c r="A1613" s="1">
        <v>40402</v>
      </c>
      <c r="B1613" s="11">
        <v>25.73</v>
      </c>
      <c r="C1613" s="11">
        <v>29.25</v>
      </c>
      <c r="D1613">
        <v>37685.57</v>
      </c>
      <c r="E1613">
        <v>33696.120000000003</v>
      </c>
      <c r="F1613">
        <v>202683.09</v>
      </c>
      <c r="G1613">
        <v>181252.14</v>
      </c>
      <c r="H1613">
        <f>(1/(1-91/360*VLOOKUP($A1613,Tbills!$B$4:$C$974,2,1)/100))^((1)/91)-1</f>
        <v>4.1674654807088984E-6</v>
      </c>
      <c r="I1613">
        <f t="shared" si="75"/>
        <v>11.941451261221722</v>
      </c>
      <c r="K1613">
        <f t="shared" si="77"/>
        <v>5.3383162548859682</v>
      </c>
      <c r="N1613">
        <f t="shared" si="76"/>
        <v>5.3411594939717126</v>
      </c>
    </row>
    <row r="1614" spans="1:14" x14ac:dyDescent="0.25">
      <c r="A1614" s="1">
        <v>40403</v>
      </c>
      <c r="B1614" s="11">
        <v>26.24</v>
      </c>
      <c r="C1614" s="11">
        <v>29.97</v>
      </c>
      <c r="D1614">
        <v>38507.480000000003</v>
      </c>
      <c r="E1614">
        <v>34430.879999999997</v>
      </c>
      <c r="F1614">
        <v>205785.21</v>
      </c>
      <c r="G1614">
        <v>184025.5</v>
      </c>
      <c r="H1614">
        <f>(1/(1-91/360*VLOOKUP($A1614,Tbills!$B$4:$C$974,2,1)/100))^((1)/91)-1</f>
        <v>4.1674654807088984E-6</v>
      </c>
      <c r="I1614">
        <f t="shared" si="75"/>
        <v>11.810949319160979</v>
      </c>
      <c r="K1614">
        <f t="shared" si="77"/>
        <v>5.22166850543642</v>
      </c>
      <c r="N1614">
        <f t="shared" si="76"/>
        <v>5.224521490320913</v>
      </c>
    </row>
    <row r="1615" spans="1:14" x14ac:dyDescent="0.25">
      <c r="A1615" s="1">
        <v>40406</v>
      </c>
      <c r="B1615" s="11">
        <v>26.1</v>
      </c>
      <c r="C1615" s="11">
        <v>29.8</v>
      </c>
      <c r="D1615">
        <v>38012.400000000001</v>
      </c>
      <c r="E1615">
        <v>33987.78</v>
      </c>
      <c r="F1615">
        <v>204275.05</v>
      </c>
      <c r="G1615">
        <v>182672.72</v>
      </c>
      <c r="H1615">
        <f>(1/(1-91/360*VLOOKUP($A1615,Tbills!$B$4:$C$974,2,1)/100))^((1)/91)-1</f>
        <v>4.3064085186728107E-6</v>
      </c>
      <c r="I1615">
        <f t="shared" si="75"/>
        <v>11.886020282283367</v>
      </c>
      <c r="K1615">
        <f t="shared" si="77"/>
        <v>5.288128565112439</v>
      </c>
      <c r="N1615">
        <f t="shared" si="76"/>
        <v>5.2912362329987506</v>
      </c>
    </row>
    <row r="1616" spans="1:14" x14ac:dyDescent="0.25">
      <c r="A1616" s="1">
        <v>40407</v>
      </c>
      <c r="B1616" s="11">
        <v>24.33</v>
      </c>
      <c r="C1616" s="11">
        <v>28.57</v>
      </c>
      <c r="D1616">
        <v>36829.9</v>
      </c>
      <c r="E1616">
        <v>32930.33</v>
      </c>
      <c r="F1616">
        <v>203171.16</v>
      </c>
      <c r="G1616">
        <v>181684.78</v>
      </c>
      <c r="H1616">
        <f>(1/(1-91/360*VLOOKUP($A1616,Tbills!$B$4:$C$974,2,1)/100))^((1)/91)-1</f>
        <v>4.3064085186728107E-6</v>
      </c>
      <c r="I1616">
        <f t="shared" si="75"/>
        <v>12.070608918928741</v>
      </c>
      <c r="K1616">
        <f t="shared" si="77"/>
        <v>5.4524023140077693</v>
      </c>
      <c r="N1616">
        <f t="shared" si="76"/>
        <v>5.4556823320786867</v>
      </c>
    </row>
    <row r="1617" spans="1:14" x14ac:dyDescent="0.25">
      <c r="A1617" s="1">
        <v>40408</v>
      </c>
      <c r="B1617" s="11">
        <v>24.59</v>
      </c>
      <c r="C1617" s="11">
        <v>28.58</v>
      </c>
      <c r="D1617">
        <v>36267.29</v>
      </c>
      <c r="E1617">
        <v>32427.15</v>
      </c>
      <c r="F1617">
        <v>204565.82</v>
      </c>
      <c r="G1617">
        <v>182931.17</v>
      </c>
      <c r="H1617">
        <f>(1/(1-91/360*VLOOKUP($A1617,Tbills!$B$4:$C$974,2,1)/100))^((1)/91)-1</f>
        <v>4.3064085186728107E-6</v>
      </c>
      <c r="I1617">
        <f t="shared" si="75"/>
        <v>12.162512639575688</v>
      </c>
      <c r="K1617">
        <f t="shared" si="77"/>
        <v>5.5354579481272363</v>
      </c>
      <c r="N1617">
        <f t="shared" si="76"/>
        <v>5.5388648977593551</v>
      </c>
    </row>
    <row r="1618" spans="1:14" x14ac:dyDescent="0.25">
      <c r="A1618" s="1">
        <v>40409</v>
      </c>
      <c r="B1618" s="11">
        <v>26.44</v>
      </c>
      <c r="C1618" s="11">
        <v>29.63</v>
      </c>
      <c r="D1618">
        <v>37398.54</v>
      </c>
      <c r="E1618">
        <v>33438.480000000003</v>
      </c>
      <c r="F1618">
        <v>208649.78</v>
      </c>
      <c r="G1618">
        <v>186582.43</v>
      </c>
      <c r="H1618">
        <f>(1/(1-91/360*VLOOKUP($A1618,Tbills!$B$4:$C$974,2,1)/100))^((1)/91)-1</f>
        <v>4.3064085186728107E-6</v>
      </c>
      <c r="I1618">
        <f t="shared" si="75"/>
        <v>11.972540286999605</v>
      </c>
      <c r="K1618">
        <f t="shared" si="77"/>
        <v>5.3625696683060085</v>
      </c>
      <c r="N1618">
        <f t="shared" si="76"/>
        <v>5.3659447737497317</v>
      </c>
    </row>
    <row r="1619" spans="1:14" x14ac:dyDescent="0.25">
      <c r="A1619" s="1">
        <v>40410</v>
      </c>
      <c r="B1619" s="11">
        <v>25.49</v>
      </c>
      <c r="C1619" s="11">
        <v>29.54</v>
      </c>
      <c r="D1619">
        <v>37078.660000000003</v>
      </c>
      <c r="E1619">
        <v>33152.33</v>
      </c>
      <c r="F1619">
        <v>208092.7</v>
      </c>
      <c r="G1619">
        <v>186083.47</v>
      </c>
      <c r="H1619">
        <f>(1/(1-91/360*VLOOKUP($A1619,Tbills!$B$4:$C$974,2,1)/100))^((1)/91)-1</f>
        <v>4.3064085186728107E-6</v>
      </c>
      <c r="I1619">
        <f t="shared" si="75"/>
        <v>12.023454883500158</v>
      </c>
      <c r="K1619">
        <f t="shared" si="77"/>
        <v>5.408207990631869</v>
      </c>
      <c r="N1619">
        <f t="shared" si="76"/>
        <v>5.411687020301315</v>
      </c>
    </row>
    <row r="1620" spans="1:14" x14ac:dyDescent="0.25">
      <c r="A1620" s="1">
        <v>40413</v>
      </c>
      <c r="B1620" s="11">
        <v>25.66</v>
      </c>
      <c r="C1620" s="11">
        <v>29.29</v>
      </c>
      <c r="D1620">
        <v>36435.54</v>
      </c>
      <c r="E1620">
        <v>32576.880000000001</v>
      </c>
      <c r="F1620">
        <v>210072.56</v>
      </c>
      <c r="G1620">
        <v>187851.51999999999</v>
      </c>
      <c r="H1620">
        <f>(1/(1-91/360*VLOOKUP($A1620,Tbills!$B$4:$C$974,2,1)/100))^((1)/91)-1</f>
        <v>4.3064085186728107E-6</v>
      </c>
      <c r="I1620">
        <f t="shared" si="75"/>
        <v>12.126858030657385</v>
      </c>
      <c r="K1620">
        <f t="shared" si="77"/>
        <v>5.5013135880614508</v>
      </c>
      <c r="N1620">
        <f t="shared" si="76"/>
        <v>5.5050820024270894</v>
      </c>
    </row>
    <row r="1621" spans="1:14" x14ac:dyDescent="0.25">
      <c r="A1621" s="1">
        <v>40414</v>
      </c>
      <c r="B1621" s="11">
        <v>27.46</v>
      </c>
      <c r="C1621" s="11">
        <v>30.31</v>
      </c>
      <c r="D1621">
        <v>37392.49</v>
      </c>
      <c r="E1621">
        <v>33432.339999999997</v>
      </c>
      <c r="F1621">
        <v>214633.28</v>
      </c>
      <c r="G1621">
        <v>191929.01</v>
      </c>
      <c r="H1621">
        <f>(1/(1-91/360*VLOOKUP($A1621,Tbills!$B$4:$C$974,2,1)/100))^((1)/91)-1</f>
        <v>4.3064085186728107E-6</v>
      </c>
      <c r="I1621">
        <f t="shared" si="75"/>
        <v>11.967322549070527</v>
      </c>
      <c r="K1621">
        <f t="shared" si="77"/>
        <v>5.356601093777611</v>
      </c>
      <c r="N1621">
        <f t="shared" si="76"/>
        <v>5.3603448665379521</v>
      </c>
    </row>
    <row r="1622" spans="1:14" x14ac:dyDescent="0.25">
      <c r="A1622" s="1">
        <v>40415</v>
      </c>
      <c r="B1622" s="11">
        <v>26.7</v>
      </c>
      <c r="C1622" s="11">
        <v>29.85</v>
      </c>
      <c r="D1622">
        <v>36630.589999999997</v>
      </c>
      <c r="E1622">
        <v>32750.99</v>
      </c>
      <c r="F1622">
        <v>210516.38</v>
      </c>
      <c r="G1622">
        <v>188246.77</v>
      </c>
      <c r="H1622">
        <f>(1/(1-91/360*VLOOKUP($A1622,Tbills!$B$4:$C$974,2,1)/100))^((1)/91)-1</f>
        <v>4.3064085186728107E-6</v>
      </c>
      <c r="I1622">
        <f t="shared" si="75"/>
        <v>12.088954718685956</v>
      </c>
      <c r="K1622">
        <f t="shared" si="77"/>
        <v>5.4655138795174656</v>
      </c>
      <c r="N1622">
        <f t="shared" si="76"/>
        <v>5.4694097747152863</v>
      </c>
    </row>
    <row r="1623" spans="1:14" x14ac:dyDescent="0.25">
      <c r="A1623" s="1">
        <v>40416</v>
      </c>
      <c r="B1623" s="11">
        <v>27.37</v>
      </c>
      <c r="C1623" s="11">
        <v>30.37</v>
      </c>
      <c r="D1623">
        <v>37040.06</v>
      </c>
      <c r="E1623">
        <v>33116.949999999997</v>
      </c>
      <c r="F1623">
        <v>213047.06</v>
      </c>
      <c r="G1623">
        <v>190508.93</v>
      </c>
      <c r="H1623">
        <f>(1/(1-91/360*VLOOKUP($A1623,Tbills!$B$4:$C$974,2,1)/100))^((1)/91)-1</f>
        <v>4.3064085186728107E-6</v>
      </c>
      <c r="I1623">
        <f t="shared" si="75"/>
        <v>12.021100761775326</v>
      </c>
      <c r="K1623">
        <f t="shared" si="77"/>
        <v>5.4041904406331263</v>
      </c>
      <c r="N1623">
        <f t="shared" si="76"/>
        <v>5.4081177743047961</v>
      </c>
    </row>
    <row r="1624" spans="1:14" x14ac:dyDescent="0.25">
      <c r="A1624" s="1">
        <v>40417</v>
      </c>
      <c r="B1624" s="11">
        <v>24.45</v>
      </c>
      <c r="C1624" s="11">
        <v>28.4</v>
      </c>
      <c r="D1624">
        <v>34800.379999999997</v>
      </c>
      <c r="E1624">
        <v>31114.34</v>
      </c>
      <c r="F1624">
        <v>205997.16</v>
      </c>
      <c r="G1624">
        <v>184204.01</v>
      </c>
      <c r="H1624">
        <f>(1/(1-91/360*VLOOKUP($A1624,Tbills!$B$4:$C$974,2,1)/100))^((1)/91)-1</f>
        <v>4.3064085186728107E-6</v>
      </c>
      <c r="I1624">
        <f t="shared" si="75"/>
        <v>12.384241493276098</v>
      </c>
      <c r="K1624">
        <f t="shared" si="77"/>
        <v>5.7307194885709469</v>
      </c>
      <c r="N1624">
        <f t="shared" si="76"/>
        <v>5.7349638099611848</v>
      </c>
    </row>
    <row r="1625" spans="1:14" x14ac:dyDescent="0.25">
      <c r="A1625" s="1">
        <v>40420</v>
      </c>
      <c r="B1625" s="11">
        <v>27.21</v>
      </c>
      <c r="C1625" s="11">
        <v>30.01</v>
      </c>
      <c r="D1625">
        <v>35857.019999999997</v>
      </c>
      <c r="E1625">
        <v>32058.66</v>
      </c>
      <c r="F1625">
        <v>210602.73</v>
      </c>
      <c r="G1625">
        <v>188319.96</v>
      </c>
      <c r="H1625">
        <f>(1/(1-91/360*VLOOKUP($A1625,Tbills!$B$4:$C$974,2,1)/100))^((1)/91)-1</f>
        <v>4.028524218879781E-6</v>
      </c>
      <c r="I1625">
        <f t="shared" si="75"/>
        <v>12.195358382316348</v>
      </c>
      <c r="K1625">
        <f t="shared" si="77"/>
        <v>5.5560158000925455</v>
      </c>
      <c r="N1625">
        <f t="shared" si="76"/>
        <v>5.5603625269080199</v>
      </c>
    </row>
    <row r="1626" spans="1:14" x14ac:dyDescent="0.25">
      <c r="A1626" s="1">
        <v>40421</v>
      </c>
      <c r="B1626" s="11">
        <v>26.05</v>
      </c>
      <c r="C1626" s="11">
        <v>29.04</v>
      </c>
      <c r="D1626">
        <v>35228.370000000003</v>
      </c>
      <c r="E1626">
        <v>31496.47</v>
      </c>
      <c r="F1626">
        <v>210855.98</v>
      </c>
      <c r="G1626">
        <v>188545.66</v>
      </c>
      <c r="H1626">
        <f>(1/(1-91/360*VLOOKUP($A1626,Tbills!$B$4:$C$974,2,1)/100))^((1)/91)-1</f>
        <v>4.028524218879781E-6</v>
      </c>
      <c r="I1626">
        <f t="shared" si="75"/>
        <v>12.301968864216704</v>
      </c>
      <c r="K1626">
        <f t="shared" si="77"/>
        <v>5.6531844002895113</v>
      </c>
      <c r="N1626">
        <f t="shared" si="76"/>
        <v>5.6576841929953527</v>
      </c>
    </row>
    <row r="1627" spans="1:14" x14ac:dyDescent="0.25">
      <c r="A1627" s="1">
        <v>40422</v>
      </c>
      <c r="B1627" s="11">
        <v>23.89</v>
      </c>
      <c r="C1627" s="11">
        <v>27.29</v>
      </c>
      <c r="D1627">
        <v>33109.56</v>
      </c>
      <c r="E1627">
        <v>29601.99</v>
      </c>
      <c r="F1627">
        <v>206306.63</v>
      </c>
      <c r="G1627">
        <v>184476.91</v>
      </c>
      <c r="H1627">
        <f>(1/(1-91/360*VLOOKUP($A1627,Tbills!$B$4:$C$974,2,1)/100))^((1)/91)-1</f>
        <v>4.028524218879781E-6</v>
      </c>
      <c r="I1627">
        <f t="shared" si="75"/>
        <v>12.671614379820134</v>
      </c>
      <c r="K1627">
        <f t="shared" si="77"/>
        <v>5.9929384418990717</v>
      </c>
      <c r="N1627">
        <f t="shared" si="76"/>
        <v>5.9977903482770145</v>
      </c>
    </row>
    <row r="1628" spans="1:14" x14ac:dyDescent="0.25">
      <c r="A1628" s="1">
        <v>40423</v>
      </c>
      <c r="B1628" s="11">
        <v>23.19</v>
      </c>
      <c r="C1628" s="11">
        <v>26.62</v>
      </c>
      <c r="D1628">
        <v>32303.13</v>
      </c>
      <c r="E1628">
        <v>28880.87</v>
      </c>
      <c r="F1628">
        <v>204958.61</v>
      </c>
      <c r="G1628">
        <v>183270.79</v>
      </c>
      <c r="H1628">
        <f>(1/(1-91/360*VLOOKUP($A1628,Tbills!$B$4:$C$974,2,1)/100))^((1)/91)-1</f>
        <v>4.028524218879781E-6</v>
      </c>
      <c r="I1628">
        <f t="shared" si="75"/>
        <v>12.825624139228152</v>
      </c>
      <c r="K1628">
        <f t="shared" si="77"/>
        <v>6.1386436423578497</v>
      </c>
      <c r="N1628">
        <f t="shared" si="76"/>
        <v>6.143697177190373</v>
      </c>
    </row>
    <row r="1629" spans="1:14" x14ac:dyDescent="0.25">
      <c r="A1629" s="1">
        <v>40424</v>
      </c>
      <c r="B1629" s="11">
        <v>21.31</v>
      </c>
      <c r="C1629" s="11">
        <v>25.31</v>
      </c>
      <c r="D1629">
        <v>30739.81</v>
      </c>
      <c r="E1629">
        <v>27483.05</v>
      </c>
      <c r="F1629">
        <v>201113.91</v>
      </c>
      <c r="G1629">
        <v>179832.18</v>
      </c>
      <c r="H1629">
        <f>(1/(1-91/360*VLOOKUP($A1629,Tbills!$B$4:$C$974,2,1)/100))^((1)/91)-1</f>
        <v>4.028524218879781E-6</v>
      </c>
      <c r="I1629">
        <f t="shared" si="75"/>
        <v>13.135659214887177</v>
      </c>
      <c r="K1629">
        <f t="shared" si="77"/>
        <v>6.4354512486787145</v>
      </c>
      <c r="N1629">
        <f t="shared" si="76"/>
        <v>6.4408368367737001</v>
      </c>
    </row>
    <row r="1630" spans="1:14" x14ac:dyDescent="0.25">
      <c r="A1630" s="1">
        <v>40428</v>
      </c>
      <c r="B1630" s="11">
        <v>23.8</v>
      </c>
      <c r="C1630" s="11">
        <v>26.77</v>
      </c>
      <c r="D1630">
        <v>31646.66</v>
      </c>
      <c r="E1630">
        <v>28293.38</v>
      </c>
      <c r="F1630">
        <v>203622.98</v>
      </c>
      <c r="G1630">
        <v>182072.85</v>
      </c>
      <c r="H1630">
        <f>(1/(1-91/360*VLOOKUP($A1630,Tbills!$B$4:$C$974,2,1)/100))^((1)/91)-1</f>
        <v>3.7506470229597966E-6</v>
      </c>
      <c r="I1630">
        <f t="shared" si="75"/>
        <v>12.940661271433489</v>
      </c>
      <c r="K1630">
        <f t="shared" si="77"/>
        <v>6.24454027661751</v>
      </c>
      <c r="N1630">
        <f t="shared" si="76"/>
        <v>6.250106547673786</v>
      </c>
    </row>
    <row r="1631" spans="1:14" x14ac:dyDescent="0.25">
      <c r="A1631" s="1">
        <v>40429</v>
      </c>
      <c r="B1631" s="11">
        <v>23.25</v>
      </c>
      <c r="C1631" s="11">
        <v>26.3</v>
      </c>
      <c r="D1631">
        <v>30829.35</v>
      </c>
      <c r="E1631">
        <v>27562.560000000001</v>
      </c>
      <c r="F1631">
        <v>201288.69</v>
      </c>
      <c r="G1631">
        <v>179984.93</v>
      </c>
      <c r="H1631">
        <f>(1/(1-91/360*VLOOKUP($A1631,Tbills!$B$4:$C$974,2,1)/100))^((1)/91)-1</f>
        <v>3.7506470229597966E-6</v>
      </c>
      <c r="I1631">
        <f t="shared" si="75"/>
        <v>13.107449206226205</v>
      </c>
      <c r="K1631">
        <f t="shared" si="77"/>
        <v>6.405538838123241</v>
      </c>
      <c r="N1631">
        <f t="shared" si="76"/>
        <v>6.4113341484464019</v>
      </c>
    </row>
    <row r="1632" spans="1:14" x14ac:dyDescent="0.25">
      <c r="A1632" s="1">
        <v>40430</v>
      </c>
      <c r="B1632" s="11">
        <v>22.81</v>
      </c>
      <c r="C1632" s="11">
        <v>26.1</v>
      </c>
      <c r="D1632">
        <v>30535.08</v>
      </c>
      <c r="E1632">
        <v>27299.37</v>
      </c>
      <c r="F1632">
        <v>199553.43</v>
      </c>
      <c r="G1632">
        <v>178432.65</v>
      </c>
      <c r="H1632">
        <f>(1/(1-91/360*VLOOKUP($A1632,Tbills!$B$4:$C$974,2,1)/100))^((1)/91)-1</f>
        <v>3.7506470229597966E-6</v>
      </c>
      <c r="I1632">
        <f t="shared" si="75"/>
        <v>13.169686779227987</v>
      </c>
      <c r="K1632">
        <f t="shared" si="77"/>
        <v>6.4664030041498251</v>
      </c>
      <c r="N1632">
        <f t="shared" si="76"/>
        <v>6.4723397222310028</v>
      </c>
    </row>
    <row r="1633" spans="1:14" x14ac:dyDescent="0.25">
      <c r="A1633" s="1">
        <v>40431</v>
      </c>
      <c r="B1633" s="11">
        <v>21.99</v>
      </c>
      <c r="C1633" s="11">
        <v>25.59</v>
      </c>
      <c r="D1633">
        <v>29885.19</v>
      </c>
      <c r="E1633">
        <v>26718.25</v>
      </c>
      <c r="F1633">
        <v>198748.7</v>
      </c>
      <c r="G1633">
        <v>177712.42</v>
      </c>
      <c r="H1633">
        <f>(1/(1-91/360*VLOOKUP($A1633,Tbills!$B$4:$C$974,2,1)/100))^((1)/91)-1</f>
        <v>3.7506470229597966E-6</v>
      </c>
      <c r="I1633">
        <f t="shared" si="75"/>
        <v>13.309511512055609</v>
      </c>
      <c r="K1633">
        <f t="shared" si="77"/>
        <v>6.6037453387540177</v>
      </c>
      <c r="N1633">
        <f t="shared" si="76"/>
        <v>6.6098963258811327</v>
      </c>
    </row>
    <row r="1634" spans="1:14" x14ac:dyDescent="0.25">
      <c r="A1634" s="1">
        <v>40434</v>
      </c>
      <c r="B1634" s="11">
        <v>21.21</v>
      </c>
      <c r="C1634" s="11">
        <v>24.75</v>
      </c>
      <c r="D1634">
        <v>28418.19</v>
      </c>
      <c r="E1634">
        <v>25406.41</v>
      </c>
      <c r="F1634">
        <v>195157.59</v>
      </c>
      <c r="G1634">
        <v>174499.41</v>
      </c>
      <c r="H1634">
        <f>(1/(1-91/360*VLOOKUP($A1634,Tbills!$B$4:$C$974,2,1)/100))^((1)/91)-1</f>
        <v>3.8895847329634137E-6</v>
      </c>
      <c r="I1634">
        <f t="shared" si="75"/>
        <v>13.635188804285558</v>
      </c>
      <c r="K1634">
        <f t="shared" si="77"/>
        <v>6.9270148157006801</v>
      </c>
      <c r="N1634">
        <f t="shared" si="76"/>
        <v>6.9337443961676017</v>
      </c>
    </row>
    <row r="1635" spans="1:14" x14ac:dyDescent="0.25">
      <c r="A1635" s="1">
        <v>40435</v>
      </c>
      <c r="B1635" s="11">
        <v>21.56</v>
      </c>
      <c r="C1635" s="11">
        <v>24.74</v>
      </c>
      <c r="D1635">
        <v>28418.3</v>
      </c>
      <c r="E1635">
        <v>25406.41</v>
      </c>
      <c r="F1635">
        <v>194239.49</v>
      </c>
      <c r="G1635">
        <v>173677.82</v>
      </c>
      <c r="H1635">
        <f>(1/(1-91/360*VLOOKUP($A1635,Tbills!$B$4:$C$974,2,1)/100))^((1)/91)-1</f>
        <v>3.8895847329634137E-6</v>
      </c>
      <c r="I1635">
        <f t="shared" si="75"/>
        <v>13.63483391580983</v>
      </c>
      <c r="K1635">
        <f t="shared" si="77"/>
        <v>6.9266921876133738</v>
      </c>
      <c r="N1635">
        <f t="shared" si="76"/>
        <v>6.9335149119940889</v>
      </c>
    </row>
    <row r="1636" spans="1:14" x14ac:dyDescent="0.25">
      <c r="A1636" s="1">
        <v>40436</v>
      </c>
      <c r="B1636" s="11">
        <v>22.1</v>
      </c>
      <c r="C1636" s="11">
        <v>24.93</v>
      </c>
      <c r="D1636">
        <v>27865.53</v>
      </c>
      <c r="E1636">
        <v>24912.12</v>
      </c>
      <c r="F1636">
        <v>193295.3</v>
      </c>
      <c r="G1636">
        <v>172832.9</v>
      </c>
      <c r="H1636">
        <f>(1/(1-91/360*VLOOKUP($A1636,Tbills!$B$4:$C$974,2,1)/100))^((1)/91)-1</f>
        <v>3.8895847329634137E-6</v>
      </c>
      <c r="I1636">
        <f t="shared" si="75"/>
        <v>13.767110656760215</v>
      </c>
      <c r="K1636">
        <f t="shared" si="77"/>
        <v>7.0611243556100227</v>
      </c>
      <c r="N1636">
        <f t="shared" si="76"/>
        <v>7.0681747668038382</v>
      </c>
    </row>
    <row r="1637" spans="1:14" x14ac:dyDescent="0.25">
      <c r="A1637" s="1">
        <v>40437</v>
      </c>
      <c r="B1637" s="11">
        <v>21.72</v>
      </c>
      <c r="C1637" s="11">
        <v>24.96</v>
      </c>
      <c r="D1637">
        <v>27766.47</v>
      </c>
      <c r="E1637">
        <v>24823.46</v>
      </c>
      <c r="F1637">
        <v>193711.61</v>
      </c>
      <c r="G1637">
        <v>173204.46</v>
      </c>
      <c r="H1637">
        <f>(1/(1-91/360*VLOOKUP($A1637,Tbills!$B$4:$C$974,2,1)/100))^((1)/91)-1</f>
        <v>3.8895847329634137E-6</v>
      </c>
      <c r="I1637">
        <f t="shared" si="75"/>
        <v>13.791249652914901</v>
      </c>
      <c r="K1637">
        <f t="shared" si="77"/>
        <v>7.0859242189584677</v>
      </c>
      <c r="N1637">
        <f t="shared" si="76"/>
        <v>7.0930950007270006</v>
      </c>
    </row>
    <row r="1638" spans="1:14" x14ac:dyDescent="0.25">
      <c r="A1638" s="1">
        <v>40438</v>
      </c>
      <c r="B1638" s="11">
        <v>22.01</v>
      </c>
      <c r="C1638" s="11">
        <v>25.12</v>
      </c>
      <c r="D1638">
        <v>27733.65</v>
      </c>
      <c r="E1638">
        <v>24794.03</v>
      </c>
      <c r="F1638">
        <v>194656.32</v>
      </c>
      <c r="G1638">
        <v>174048.48</v>
      </c>
      <c r="H1638">
        <f>(1/(1-91/360*VLOOKUP($A1638,Tbills!$B$4:$C$974,2,1)/100))^((1)/91)-1</f>
        <v>3.8895847329634137E-6</v>
      </c>
      <c r="I1638">
        <f t="shared" si="75"/>
        <v>13.79906574976218</v>
      </c>
      <c r="K1638">
        <f t="shared" si="77"/>
        <v>7.0939946719372866</v>
      </c>
      <c r="N1638">
        <f t="shared" si="76"/>
        <v>7.1012693393268842</v>
      </c>
    </row>
    <row r="1639" spans="1:14" x14ac:dyDescent="0.25">
      <c r="A1639" s="1">
        <v>40441</v>
      </c>
      <c r="B1639" s="11">
        <v>21.5</v>
      </c>
      <c r="C1639" s="11">
        <v>24.59</v>
      </c>
      <c r="D1639">
        <v>27001.84</v>
      </c>
      <c r="E1639">
        <v>24139.5</v>
      </c>
      <c r="F1639">
        <v>192717.14</v>
      </c>
      <c r="G1639">
        <v>172312.57</v>
      </c>
      <c r="H1639">
        <f>(1/(1-91/360*VLOOKUP($A1639,Tbills!$B$4:$C$974,2,1)/100))^((1)/91)-1</f>
        <v>4.4453533327715178E-6</v>
      </c>
      <c r="I1639">
        <f t="shared" si="75"/>
        <v>13.980112749138813</v>
      </c>
      <c r="K1639">
        <f t="shared" si="77"/>
        <v>7.2802495282639761</v>
      </c>
      <c r="N1639">
        <f t="shared" si="76"/>
        <v>7.2880098969804941</v>
      </c>
    </row>
    <row r="1640" spans="1:14" x14ac:dyDescent="0.25">
      <c r="A1640" s="1">
        <v>40442</v>
      </c>
      <c r="B1640" s="11">
        <v>22.35</v>
      </c>
      <c r="C1640" s="11">
        <v>24.94</v>
      </c>
      <c r="D1640">
        <v>27102.01</v>
      </c>
      <c r="E1640">
        <v>24228.94</v>
      </c>
      <c r="F1640">
        <v>192734.76</v>
      </c>
      <c r="G1640">
        <v>172327.56</v>
      </c>
      <c r="H1640">
        <f>(1/(1-91/360*VLOOKUP($A1640,Tbills!$B$4:$C$974,2,1)/100))^((1)/91)-1</f>
        <v>4.4453533327715178E-6</v>
      </c>
      <c r="I1640">
        <f t="shared" si="75"/>
        <v>13.953850485541206</v>
      </c>
      <c r="K1640">
        <f t="shared" si="77"/>
        <v>7.2529374292180622</v>
      </c>
      <c r="N1640">
        <f t="shared" si="76"/>
        <v>7.2607705884867215</v>
      </c>
    </row>
    <row r="1641" spans="1:14" x14ac:dyDescent="0.25">
      <c r="A1641" s="1">
        <v>40443</v>
      </c>
      <c r="B1641" s="11">
        <v>22.51</v>
      </c>
      <c r="C1641" s="11">
        <v>25.16</v>
      </c>
      <c r="D1641">
        <v>27589.19</v>
      </c>
      <c r="E1641">
        <v>24664.36</v>
      </c>
      <c r="F1641">
        <v>194368.96</v>
      </c>
      <c r="G1641">
        <v>173787.96</v>
      </c>
      <c r="H1641">
        <f>(1/(1-91/360*VLOOKUP($A1641,Tbills!$B$4:$C$974,2,1)/100))^((1)/91)-1</f>
        <v>4.4453533327715178E-6</v>
      </c>
      <c r="I1641">
        <f t="shared" si="75"/>
        <v>13.828107747906657</v>
      </c>
      <c r="K1641">
        <f t="shared" si="77"/>
        <v>7.1222626387444938</v>
      </c>
      <c r="N1641">
        <f t="shared" si="76"/>
        <v>7.1300547387333006</v>
      </c>
    </row>
    <row r="1642" spans="1:14" x14ac:dyDescent="0.25">
      <c r="A1642" s="1">
        <v>40444</v>
      </c>
      <c r="B1642" s="11">
        <v>23.87</v>
      </c>
      <c r="C1642" s="11">
        <v>26.16</v>
      </c>
      <c r="D1642">
        <v>28440.76</v>
      </c>
      <c r="E1642">
        <v>25425.55</v>
      </c>
      <c r="F1642">
        <v>197802.06</v>
      </c>
      <c r="G1642">
        <v>176856.77</v>
      </c>
      <c r="H1642">
        <f>(1/(1-91/360*VLOOKUP($A1642,Tbills!$B$4:$C$974,2,1)/100))^((1)/91)-1</f>
        <v>4.4453533327715178E-6</v>
      </c>
      <c r="I1642">
        <f t="shared" si="75"/>
        <v>13.614372275761159</v>
      </c>
      <c r="K1642">
        <f t="shared" si="77"/>
        <v>6.9021343118356002</v>
      </c>
      <c r="N1642">
        <f t="shared" si="76"/>
        <v>6.9097825585518642</v>
      </c>
    </row>
    <row r="1643" spans="1:14" x14ac:dyDescent="0.25">
      <c r="A1643" s="1">
        <v>40445</v>
      </c>
      <c r="B1643" s="11">
        <v>21.71</v>
      </c>
      <c r="C1643" s="11">
        <v>24.75</v>
      </c>
      <c r="D1643">
        <v>26888.17</v>
      </c>
      <c r="E1643">
        <v>24037.45</v>
      </c>
      <c r="F1643">
        <v>194079.43</v>
      </c>
      <c r="G1643">
        <v>173527.54</v>
      </c>
      <c r="H1643">
        <f>(1/(1-91/360*VLOOKUP($A1643,Tbills!$B$4:$C$974,2,1)/100))^((1)/91)-1</f>
        <v>4.4453533327715178E-6</v>
      </c>
      <c r="I1643">
        <f t="shared" si="75"/>
        <v>13.985644467889243</v>
      </c>
      <c r="K1643">
        <f t="shared" si="77"/>
        <v>7.2786151696257271</v>
      </c>
      <c r="N1643">
        <f t="shared" si="76"/>
        <v>7.2867828632397247</v>
      </c>
    </row>
    <row r="1644" spans="1:14" x14ac:dyDescent="0.25">
      <c r="A1644" s="1">
        <v>40448</v>
      </c>
      <c r="B1644" s="11">
        <v>22.54</v>
      </c>
      <c r="C1644" s="11">
        <v>25.2</v>
      </c>
      <c r="D1644">
        <v>27014.63</v>
      </c>
      <c r="E1644">
        <v>24150.19</v>
      </c>
      <c r="F1644">
        <v>194077.84</v>
      </c>
      <c r="G1644">
        <v>173523.8</v>
      </c>
      <c r="H1644">
        <f>(1/(1-91/360*VLOOKUP($A1644,Tbills!$B$4:$C$974,2,1)/100))^((1)/91)-1</f>
        <v>4.3064085186728107E-6</v>
      </c>
      <c r="I1644">
        <f t="shared" si="75"/>
        <v>13.951757422865118</v>
      </c>
      <c r="K1644">
        <f t="shared" si="77"/>
        <v>7.2434649495427523</v>
      </c>
      <c r="N1644">
        <f t="shared" si="76"/>
        <v>7.2518985330222669</v>
      </c>
    </row>
    <row r="1645" spans="1:14" x14ac:dyDescent="0.25">
      <c r="A1645" s="1">
        <v>40449</v>
      </c>
      <c r="B1645" s="11">
        <v>22.6</v>
      </c>
      <c r="C1645" s="11">
        <v>25.34</v>
      </c>
      <c r="D1645">
        <v>26980.7</v>
      </c>
      <c r="E1645">
        <v>24119.759999999998</v>
      </c>
      <c r="F1645">
        <v>193802.88</v>
      </c>
      <c r="G1645">
        <v>173277.22</v>
      </c>
      <c r="H1645">
        <f>(1/(1-91/360*VLOOKUP($A1645,Tbills!$B$4:$C$974,2,1)/100))^((1)/91)-1</f>
        <v>4.3064085186728107E-6</v>
      </c>
      <c r="I1645">
        <f t="shared" si="75"/>
        <v>13.960183893034625</v>
      </c>
      <c r="K1645">
        <f t="shared" si="77"/>
        <v>7.2522541515555012</v>
      </c>
      <c r="N1645">
        <f t="shared" si="76"/>
        <v>7.2607988636858583</v>
      </c>
    </row>
    <row r="1646" spans="1:14" x14ac:dyDescent="0.25">
      <c r="A1646" s="1">
        <v>40450</v>
      </c>
      <c r="B1646" s="11">
        <v>23.25</v>
      </c>
      <c r="C1646" s="11">
        <v>25.91</v>
      </c>
      <c r="D1646">
        <v>27404.38</v>
      </c>
      <c r="E1646">
        <v>24498.41</v>
      </c>
      <c r="F1646">
        <v>195766.38</v>
      </c>
      <c r="G1646">
        <v>175032.02</v>
      </c>
      <c r="H1646">
        <f>(1/(1-91/360*VLOOKUP($A1646,Tbills!$B$4:$C$974,2,1)/100))^((1)/91)-1</f>
        <v>4.3064085186728107E-6</v>
      </c>
      <c r="I1646">
        <f t="shared" si="75"/>
        <v>13.850244703202494</v>
      </c>
      <c r="K1646">
        <f t="shared" si="77"/>
        <v>7.1380703778820109</v>
      </c>
      <c r="N1646">
        <f t="shared" si="76"/>
        <v>7.1465798652025647</v>
      </c>
    </row>
    <row r="1647" spans="1:14" x14ac:dyDescent="0.25">
      <c r="A1647" s="1">
        <v>40451</v>
      </c>
      <c r="B1647" s="11">
        <v>23.7</v>
      </c>
      <c r="C1647" s="11">
        <v>26.4</v>
      </c>
      <c r="D1647">
        <v>28102.31</v>
      </c>
      <c r="E1647">
        <v>25122.23</v>
      </c>
      <c r="F1647">
        <v>198583.98</v>
      </c>
      <c r="G1647">
        <v>177550.44</v>
      </c>
      <c r="H1647">
        <f>(1/(1-91/360*VLOOKUP($A1647,Tbills!$B$4:$C$974,2,1)/100))^((1)/91)-1</f>
        <v>4.3064085186728107E-6</v>
      </c>
      <c r="I1647">
        <f t="shared" si="75"/>
        <v>13.673549615003441</v>
      </c>
      <c r="K1647">
        <f t="shared" si="77"/>
        <v>6.9559847501493959</v>
      </c>
      <c r="N1647">
        <f t="shared" si="76"/>
        <v>6.9643739445238637</v>
      </c>
    </row>
    <row r="1648" spans="1:14" x14ac:dyDescent="0.25">
      <c r="A1648" s="1">
        <v>40452</v>
      </c>
      <c r="B1648" s="11">
        <v>22.5</v>
      </c>
      <c r="C1648" s="11">
        <v>25.7</v>
      </c>
      <c r="D1648">
        <v>27543.95</v>
      </c>
      <c r="E1648">
        <v>24622.98</v>
      </c>
      <c r="F1648">
        <v>196808.38</v>
      </c>
      <c r="G1648">
        <v>175962.14</v>
      </c>
      <c r="H1648">
        <f>(1/(1-91/360*VLOOKUP($A1648,Tbills!$B$4:$C$974,2,1)/100))^((1)/91)-1</f>
        <v>4.3064085186728107E-6</v>
      </c>
      <c r="I1648">
        <f t="shared" si="75"/>
        <v>13.809056308144314</v>
      </c>
      <c r="K1648">
        <f t="shared" si="77"/>
        <v>7.0938894905628409</v>
      </c>
      <c r="N1648">
        <f t="shared" si="76"/>
        <v>7.1025436998047216</v>
      </c>
    </row>
    <row r="1649" spans="1:14" x14ac:dyDescent="0.25">
      <c r="A1649" s="1">
        <v>40455</v>
      </c>
      <c r="B1649" s="11">
        <v>23.53</v>
      </c>
      <c r="C1649" s="11">
        <v>26.32</v>
      </c>
      <c r="D1649">
        <v>27935.07</v>
      </c>
      <c r="E1649">
        <v>24972.31</v>
      </c>
      <c r="F1649">
        <v>198523.57</v>
      </c>
      <c r="G1649">
        <v>177493.38</v>
      </c>
      <c r="H1649">
        <f>(1/(1-91/360*VLOOKUP($A1649,Tbills!$B$4:$C$974,2,1)/100))^((1)/91)-1</f>
        <v>3.6117110888689297E-6</v>
      </c>
      <c r="I1649">
        <f t="shared" si="75"/>
        <v>13.710030141574231</v>
      </c>
      <c r="K1649">
        <f t="shared" si="77"/>
        <v>6.9922702973848292</v>
      </c>
      <c r="N1649">
        <f t="shared" si="76"/>
        <v>7.0010923914853116</v>
      </c>
    </row>
    <row r="1650" spans="1:14" x14ac:dyDescent="0.25">
      <c r="A1650" s="1">
        <v>40456</v>
      </c>
      <c r="B1650" s="11">
        <v>21.76</v>
      </c>
      <c r="C1650" s="11">
        <v>25.08</v>
      </c>
      <c r="D1650">
        <v>26578.880000000001</v>
      </c>
      <c r="E1650">
        <v>23759.86</v>
      </c>
      <c r="F1650">
        <v>194430.8</v>
      </c>
      <c r="G1650">
        <v>173833.53</v>
      </c>
      <c r="H1650">
        <f>(1/(1-91/360*VLOOKUP($A1650,Tbills!$B$4:$C$974,2,1)/100))^((1)/91)-1</f>
        <v>3.6117110888689297E-6</v>
      </c>
      <c r="I1650">
        <f t="shared" si="75"/>
        <v>14.042487798483222</v>
      </c>
      <c r="K1650">
        <f t="shared" si="77"/>
        <v>7.3314159591110313</v>
      </c>
      <c r="N1650">
        <f t="shared" si="76"/>
        <v>7.3407628575316259</v>
      </c>
    </row>
    <row r="1651" spans="1:14" x14ac:dyDescent="0.25">
      <c r="A1651" s="1">
        <v>40457</v>
      </c>
      <c r="B1651" s="11">
        <v>21.49</v>
      </c>
      <c r="C1651" s="11">
        <v>24.91</v>
      </c>
      <c r="D1651">
        <v>26258.25</v>
      </c>
      <c r="E1651">
        <v>23473.15</v>
      </c>
      <c r="F1651">
        <v>194618.76</v>
      </c>
      <c r="G1651">
        <v>174000.95</v>
      </c>
      <c r="H1651">
        <f>(1/(1-91/360*VLOOKUP($A1651,Tbills!$B$4:$C$974,2,1)/100))^((1)/91)-1</f>
        <v>3.6117110888689297E-6</v>
      </c>
      <c r="I1651">
        <f t="shared" si="75"/>
        <v>14.126845385878141</v>
      </c>
      <c r="K1651">
        <f t="shared" si="77"/>
        <v>7.4195385006865182</v>
      </c>
      <c r="N1651">
        <f t="shared" si="76"/>
        <v>7.4290958203774791</v>
      </c>
    </row>
    <row r="1652" spans="1:14" x14ac:dyDescent="0.25">
      <c r="A1652" s="1">
        <v>40458</v>
      </c>
      <c r="B1652" s="11">
        <v>21.56</v>
      </c>
      <c r="C1652" s="11">
        <v>24.89</v>
      </c>
      <c r="D1652">
        <v>26081.38</v>
      </c>
      <c r="E1652">
        <v>23314.959999999999</v>
      </c>
      <c r="F1652">
        <v>194411.55</v>
      </c>
      <c r="G1652">
        <v>173815.06</v>
      </c>
      <c r="H1652">
        <f>(1/(1-91/360*VLOOKUP($A1652,Tbills!$B$4:$C$974,2,1)/100))^((1)/91)-1</f>
        <v>3.6117110888689297E-6</v>
      </c>
      <c r="I1652">
        <f t="shared" si="75"/>
        <v>14.17407820414903</v>
      </c>
      <c r="K1652">
        <f t="shared" si="77"/>
        <v>7.4691922783532041</v>
      </c>
      <c r="N1652">
        <f t="shared" si="76"/>
        <v>7.4789122890577691</v>
      </c>
    </row>
    <row r="1653" spans="1:14" x14ac:dyDescent="0.25">
      <c r="A1653" s="1">
        <v>40459</v>
      </c>
      <c r="B1653" s="11">
        <v>20.71</v>
      </c>
      <c r="C1653" s="11">
        <v>24.06</v>
      </c>
      <c r="D1653">
        <v>25058.67</v>
      </c>
      <c r="E1653">
        <v>22400.65</v>
      </c>
      <c r="F1653">
        <v>192687.79</v>
      </c>
      <c r="G1653">
        <v>172273.29</v>
      </c>
      <c r="H1653">
        <f>(1/(1-91/360*VLOOKUP($A1653,Tbills!$B$4:$C$974,2,1)/100))^((1)/91)-1</f>
        <v>3.6117110888689297E-6</v>
      </c>
      <c r="I1653">
        <f t="shared" si="75"/>
        <v>14.45162450260832</v>
      </c>
      <c r="K1653">
        <f t="shared" si="77"/>
        <v>7.761739565975013</v>
      </c>
      <c r="N1653">
        <f t="shared" si="76"/>
        <v>7.7719428811206921</v>
      </c>
    </row>
    <row r="1654" spans="1:14" x14ac:dyDescent="0.25">
      <c r="A1654" s="1">
        <v>40462</v>
      </c>
      <c r="B1654" s="11">
        <v>18.96</v>
      </c>
      <c r="C1654" s="11">
        <v>23.98</v>
      </c>
      <c r="D1654">
        <v>24434.76</v>
      </c>
      <c r="E1654">
        <v>21842.68</v>
      </c>
      <c r="F1654">
        <v>189322.65</v>
      </c>
      <c r="G1654">
        <v>169262.8</v>
      </c>
      <c r="H1654">
        <f>(1/(1-91/360*VLOOKUP($A1654,Tbills!$B$4:$C$974,2,1)/100))^((1)/91)-1</f>
        <v>3.6117110888689297E-6</v>
      </c>
      <c r="I1654">
        <f t="shared" si="75"/>
        <v>14.630467308446439</v>
      </c>
      <c r="K1654">
        <f t="shared" si="77"/>
        <v>7.9539625582003932</v>
      </c>
      <c r="N1654">
        <f t="shared" si="76"/>
        <v>7.964733990864489</v>
      </c>
    </row>
    <row r="1655" spans="1:14" x14ac:dyDescent="0.25">
      <c r="A1655" s="1">
        <v>40463</v>
      </c>
      <c r="B1655" s="11">
        <v>18.93</v>
      </c>
      <c r="C1655" s="11">
        <v>23.37</v>
      </c>
      <c r="D1655">
        <v>23624.67</v>
      </c>
      <c r="E1655">
        <v>21118.44</v>
      </c>
      <c r="F1655">
        <v>186522.95</v>
      </c>
      <c r="G1655">
        <v>166759.13</v>
      </c>
      <c r="H1655">
        <f>(1/(1-91/360*VLOOKUP($A1655,Tbills!$B$4:$C$974,2,1)/100))^((1)/91)-1</f>
        <v>3.4727769306908129E-6</v>
      </c>
      <c r="I1655">
        <f t="shared" si="75"/>
        <v>14.872632161370488</v>
      </c>
      <c r="K1655">
        <f t="shared" si="77"/>
        <v>8.2173101755778752</v>
      </c>
      <c r="N1655">
        <f t="shared" si="76"/>
        <v>8.2285468660647947</v>
      </c>
    </row>
    <row r="1656" spans="1:14" x14ac:dyDescent="0.25">
      <c r="A1656" s="1">
        <v>40464</v>
      </c>
      <c r="B1656" s="11">
        <v>19.07</v>
      </c>
      <c r="C1656" s="11">
        <v>22.98</v>
      </c>
      <c r="D1656">
        <v>23062.5</v>
      </c>
      <c r="E1656">
        <v>20615.830000000002</v>
      </c>
      <c r="F1656">
        <v>181880.73</v>
      </c>
      <c r="G1656">
        <v>162608.22</v>
      </c>
      <c r="H1656">
        <f>(1/(1-91/360*VLOOKUP($A1656,Tbills!$B$4:$C$974,2,1)/100))^((1)/91)-1</f>
        <v>3.4727769306908129E-6</v>
      </c>
      <c r="I1656">
        <f t="shared" si="75"/>
        <v>15.049221657778393</v>
      </c>
      <c r="K1656">
        <f t="shared" si="77"/>
        <v>8.4124868729020044</v>
      </c>
      <c r="N1656">
        <f t="shared" si="76"/>
        <v>8.4241004938490622</v>
      </c>
    </row>
    <row r="1657" spans="1:14" x14ac:dyDescent="0.25">
      <c r="A1657" s="1">
        <v>40465</v>
      </c>
      <c r="B1657" s="11">
        <v>19.88</v>
      </c>
      <c r="C1657" s="11">
        <v>23.56</v>
      </c>
      <c r="D1657">
        <v>23751.88</v>
      </c>
      <c r="E1657">
        <v>21232</v>
      </c>
      <c r="F1657">
        <v>184644.16</v>
      </c>
      <c r="G1657">
        <v>165078.26999999999</v>
      </c>
      <c r="H1657">
        <f>(1/(1-91/360*VLOOKUP($A1657,Tbills!$B$4:$C$974,2,1)/100))^((1)/91)-1</f>
        <v>3.4727769306908129E-6</v>
      </c>
      <c r="I1657">
        <f t="shared" si="75"/>
        <v>14.823938764141621</v>
      </c>
      <c r="K1657">
        <f t="shared" si="77"/>
        <v>8.1606726994051844</v>
      </c>
      <c r="N1657">
        <f t="shared" si="76"/>
        <v>8.1720454307610737</v>
      </c>
    </row>
    <row r="1658" spans="1:14" x14ac:dyDescent="0.25">
      <c r="A1658" s="1">
        <v>40466</v>
      </c>
      <c r="B1658" s="11">
        <v>19.03</v>
      </c>
      <c r="C1658" s="11">
        <v>23.2</v>
      </c>
      <c r="D1658">
        <v>23549.07</v>
      </c>
      <c r="E1658">
        <v>21050.639999999999</v>
      </c>
      <c r="F1658">
        <v>183014.15</v>
      </c>
      <c r="G1658">
        <v>163620.41</v>
      </c>
      <c r="H1658">
        <f>(1/(1-91/360*VLOOKUP($A1658,Tbills!$B$4:$C$974,2,1)/100))^((1)/91)-1</f>
        <v>3.4727769306908129E-6</v>
      </c>
      <c r="I1658">
        <f t="shared" si="75"/>
        <v>14.886863023211482</v>
      </c>
      <c r="K1658">
        <f t="shared" si="77"/>
        <v>8.2299963938156484</v>
      </c>
      <c r="N1658">
        <f t="shared" si="76"/>
        <v>8.2415733883636744</v>
      </c>
    </row>
    <row r="1659" spans="1:14" x14ac:dyDescent="0.25">
      <c r="A1659" s="1">
        <v>40469</v>
      </c>
      <c r="B1659" s="11">
        <v>19.09</v>
      </c>
      <c r="C1659" s="11">
        <v>22.8</v>
      </c>
      <c r="D1659">
        <v>22779.58</v>
      </c>
      <c r="E1659">
        <v>20362.57</v>
      </c>
      <c r="F1659">
        <v>181535.57</v>
      </c>
      <c r="G1659">
        <v>162296.81</v>
      </c>
      <c r="H1659">
        <f>(1/(1-91/360*VLOOKUP($A1659,Tbills!$B$4:$C$974,2,1)/100))^((1)/91)-1</f>
        <v>3.7506470229597966E-6</v>
      </c>
      <c r="I1659">
        <f t="shared" si="75"/>
        <v>15.128980765043332</v>
      </c>
      <c r="K1659">
        <f t="shared" si="77"/>
        <v>8.4978180119990174</v>
      </c>
      <c r="N1659">
        <f t="shared" si="76"/>
        <v>8.5101052257742822</v>
      </c>
    </row>
    <row r="1660" spans="1:14" x14ac:dyDescent="0.25">
      <c r="A1660" s="1">
        <v>40470</v>
      </c>
      <c r="B1660" s="11">
        <v>20.63</v>
      </c>
      <c r="C1660" s="11">
        <v>23.59</v>
      </c>
      <c r="D1660">
        <v>23342.22</v>
      </c>
      <c r="E1660">
        <v>20865.439999999999</v>
      </c>
      <c r="F1660">
        <v>183920.31</v>
      </c>
      <c r="G1660">
        <v>164428.21</v>
      </c>
      <c r="H1660">
        <f>(1/(1-91/360*VLOOKUP($A1660,Tbills!$B$4:$C$974,2,1)/100))^((1)/91)-1</f>
        <v>3.7506470229597966E-6</v>
      </c>
      <c r="I1660">
        <f t="shared" si="75"/>
        <v>14.941780701401326</v>
      </c>
      <c r="K1660">
        <f t="shared" si="77"/>
        <v>8.2875715651993289</v>
      </c>
      <c r="N1660">
        <f t="shared" si="76"/>
        <v>8.2996654968549937</v>
      </c>
    </row>
    <row r="1661" spans="1:14" x14ac:dyDescent="0.25">
      <c r="A1661" s="1">
        <v>40471</v>
      </c>
      <c r="B1661" s="11">
        <v>19.79</v>
      </c>
      <c r="C1661" s="11">
        <v>22.66</v>
      </c>
      <c r="D1661">
        <v>22118.92</v>
      </c>
      <c r="E1661">
        <v>19771.86</v>
      </c>
      <c r="F1661">
        <v>180102.23</v>
      </c>
      <c r="G1661">
        <v>161014.16</v>
      </c>
      <c r="H1661">
        <f>(1/(1-91/360*VLOOKUP($A1661,Tbills!$B$4:$C$974,2,1)/100))^((1)/91)-1</f>
        <v>3.7506470229597966E-6</v>
      </c>
      <c r="I1661">
        <f t="shared" si="75"/>
        <v>15.332938958613084</v>
      </c>
      <c r="K1661">
        <f t="shared" si="77"/>
        <v>8.7215258171950545</v>
      </c>
      <c r="N1661">
        <f t="shared" si="76"/>
        <v>8.7343695295651056</v>
      </c>
    </row>
    <row r="1662" spans="1:14" x14ac:dyDescent="0.25">
      <c r="A1662" s="1">
        <v>40472</v>
      </c>
      <c r="B1662" s="11">
        <v>19.27</v>
      </c>
      <c r="C1662" s="11">
        <v>22.22</v>
      </c>
      <c r="D1662">
        <v>21544.68</v>
      </c>
      <c r="E1662">
        <v>19258.47</v>
      </c>
      <c r="F1662">
        <v>177421.43</v>
      </c>
      <c r="G1662">
        <v>158616.88</v>
      </c>
      <c r="H1662">
        <f>(1/(1-91/360*VLOOKUP($A1662,Tbills!$B$4:$C$974,2,1)/100))^((1)/91)-1</f>
        <v>3.7506470229597966E-6</v>
      </c>
      <c r="I1662">
        <f t="shared" si="75"/>
        <v>15.53159987571866</v>
      </c>
      <c r="K1662">
        <f t="shared" si="77"/>
        <v>8.947569502888145</v>
      </c>
      <c r="N1662">
        <f t="shared" si="76"/>
        <v>8.9608656365130184</v>
      </c>
    </row>
    <row r="1663" spans="1:14" x14ac:dyDescent="0.25">
      <c r="A1663" s="1">
        <v>40473</v>
      </c>
      <c r="B1663" s="11">
        <v>18.78</v>
      </c>
      <c r="C1663" s="11">
        <v>21.65</v>
      </c>
      <c r="D1663">
        <v>20693.23</v>
      </c>
      <c r="E1663">
        <v>18497.3</v>
      </c>
      <c r="F1663">
        <v>173938.8</v>
      </c>
      <c r="G1663">
        <v>155502.76999999999</v>
      </c>
      <c r="H1663">
        <f>(1/(1-91/360*VLOOKUP($A1663,Tbills!$B$4:$C$974,2,1)/100))^((1)/91)-1</f>
        <v>3.7506470229597966E-6</v>
      </c>
      <c r="I1663">
        <f t="shared" si="75"/>
        <v>15.838122403586972</v>
      </c>
      <c r="K1663">
        <f t="shared" si="77"/>
        <v>9.3007792112159322</v>
      </c>
      <c r="N1663">
        <f t="shared" si="76"/>
        <v>9.3147244759066119</v>
      </c>
    </row>
    <row r="1664" spans="1:14" x14ac:dyDescent="0.25">
      <c r="A1664" s="1">
        <v>40476</v>
      </c>
      <c r="B1664" s="11">
        <v>19.850000000000001</v>
      </c>
      <c r="C1664" s="11">
        <v>21.91</v>
      </c>
      <c r="D1664">
        <v>20534.86</v>
      </c>
      <c r="E1664">
        <v>18355.53</v>
      </c>
      <c r="F1664">
        <v>171762.92</v>
      </c>
      <c r="G1664">
        <v>153555.76</v>
      </c>
      <c r="H1664">
        <f>(1/(1-91/360*VLOOKUP($A1664,Tbills!$B$4:$C$974,2,1)/100))^((1)/91)-1</f>
        <v>3.6117110888689297E-6</v>
      </c>
      <c r="I1664">
        <f t="shared" si="75"/>
        <v>15.897575571794032</v>
      </c>
      <c r="K1664">
        <f t="shared" si="77"/>
        <v>9.3707542881067667</v>
      </c>
      <c r="N1664">
        <f t="shared" si="76"/>
        <v>9.3851800645904255</v>
      </c>
    </row>
    <row r="1665" spans="1:14" x14ac:dyDescent="0.25">
      <c r="A1665" s="1">
        <v>40477</v>
      </c>
      <c r="B1665" s="11">
        <v>20.22</v>
      </c>
      <c r="C1665" s="11">
        <v>22.2</v>
      </c>
      <c r="D1665">
        <v>20916.98</v>
      </c>
      <c r="E1665">
        <v>18697.03</v>
      </c>
      <c r="F1665">
        <v>172257.41</v>
      </c>
      <c r="G1665">
        <v>153997.28</v>
      </c>
      <c r="H1665">
        <f>(1/(1-91/360*VLOOKUP($A1665,Tbills!$B$4:$C$974,2,1)/100))^((1)/91)-1</f>
        <v>3.6117110888689297E-6</v>
      </c>
      <c r="I1665">
        <f t="shared" si="75"/>
        <v>15.749280459038529</v>
      </c>
      <c r="K1665">
        <f t="shared" si="77"/>
        <v>9.1959854450197263</v>
      </c>
      <c r="N1665">
        <f t="shared" si="76"/>
        <v>9.2102637606572451</v>
      </c>
    </row>
    <row r="1666" spans="1:14" x14ac:dyDescent="0.25">
      <c r="A1666" s="1">
        <v>40478</v>
      </c>
      <c r="B1666" s="11">
        <v>20.71</v>
      </c>
      <c r="C1666" s="11">
        <v>22.6</v>
      </c>
      <c r="D1666">
        <v>21308.799999999999</v>
      </c>
      <c r="E1666">
        <v>19047.2</v>
      </c>
      <c r="F1666">
        <v>172437.95</v>
      </c>
      <c r="G1666">
        <v>154158.12</v>
      </c>
      <c r="H1666">
        <f>(1/(1-91/360*VLOOKUP($A1666,Tbills!$B$4:$C$974,2,1)/100))^((1)/91)-1</f>
        <v>3.6117110888689297E-6</v>
      </c>
      <c r="I1666">
        <f t="shared" si="75"/>
        <v>15.601393059215161</v>
      </c>
      <c r="K1666">
        <f t="shared" si="77"/>
        <v>9.0233368320236202</v>
      </c>
      <c r="N1666">
        <f t="shared" si="76"/>
        <v>9.0374663869582985</v>
      </c>
    </row>
    <row r="1667" spans="1:14" x14ac:dyDescent="0.25">
      <c r="A1667" s="1">
        <v>40479</v>
      </c>
      <c r="B1667" s="11">
        <v>20.88</v>
      </c>
      <c r="C1667" s="11">
        <v>22.81</v>
      </c>
      <c r="D1667">
        <v>21271.09</v>
      </c>
      <c r="E1667">
        <v>19013.419999999998</v>
      </c>
      <c r="F1667">
        <v>171626.98</v>
      </c>
      <c r="G1667">
        <v>153432.56</v>
      </c>
      <c r="H1667">
        <f>(1/(1-91/360*VLOOKUP($A1667,Tbills!$B$4:$C$974,2,1)/100))^((1)/91)-1</f>
        <v>3.6117110888689297E-6</v>
      </c>
      <c r="I1667">
        <f t="shared" si="75"/>
        <v>15.614821085103804</v>
      </c>
      <c r="K1667">
        <f t="shared" si="77"/>
        <v>9.0389186104512227</v>
      </c>
      <c r="N1667">
        <f t="shared" si="76"/>
        <v>9.0531920776742112</v>
      </c>
    </row>
    <row r="1668" spans="1:14" x14ac:dyDescent="0.25">
      <c r="A1668" s="1">
        <v>40480</v>
      </c>
      <c r="B1668" s="11">
        <v>21.2</v>
      </c>
      <c r="C1668" s="11">
        <v>22.95</v>
      </c>
      <c r="D1668">
        <v>21254.73</v>
      </c>
      <c r="E1668">
        <v>18998.72</v>
      </c>
      <c r="F1668">
        <v>170842.2</v>
      </c>
      <c r="G1668">
        <v>152730.42000000001</v>
      </c>
      <c r="H1668">
        <f>(1/(1-91/360*VLOOKUP($A1668,Tbills!$B$4:$C$974,2,1)/100))^((1)/91)-1</f>
        <v>3.6117110888689297E-6</v>
      </c>
      <c r="I1668">
        <f t="shared" si="75"/>
        <v>15.620450721639221</v>
      </c>
      <c r="K1668">
        <f t="shared" si="77"/>
        <v>9.0454856268768857</v>
      </c>
      <c r="N1668">
        <f t="shared" si="76"/>
        <v>9.0598890654980657</v>
      </c>
    </row>
    <row r="1669" spans="1:14" x14ac:dyDescent="0.25">
      <c r="A1669" s="1">
        <v>40483</v>
      </c>
      <c r="B1669" s="11">
        <v>21.83</v>
      </c>
      <c r="C1669" s="11">
        <v>23.29</v>
      </c>
      <c r="D1669">
        <v>21124.16</v>
      </c>
      <c r="E1669">
        <v>18881.8</v>
      </c>
      <c r="F1669">
        <v>170741.46</v>
      </c>
      <c r="G1669">
        <v>152638.70000000001</v>
      </c>
      <c r="H1669">
        <f>(1/(1-91/360*VLOOKUP($A1669,Tbills!$B$4:$C$974,2,1)/100))^((1)/91)-1</f>
        <v>3.4727769306908129E-6</v>
      </c>
      <c r="I1669">
        <f t="shared" si="75"/>
        <v>15.66729221997997</v>
      </c>
      <c r="K1669">
        <f t="shared" si="77"/>
        <v>9.0998808304931789</v>
      </c>
      <c r="N1669">
        <f t="shared" si="76"/>
        <v>9.1147318557039441</v>
      </c>
    </row>
    <row r="1670" spans="1:14" x14ac:dyDescent="0.25">
      <c r="A1670" s="1">
        <v>40484</v>
      </c>
      <c r="B1670" s="11">
        <v>21.57</v>
      </c>
      <c r="C1670" s="11">
        <v>23.02</v>
      </c>
      <c r="D1670">
        <v>20655.169999999998</v>
      </c>
      <c r="E1670">
        <v>18462.53</v>
      </c>
      <c r="F1670">
        <v>168394.21</v>
      </c>
      <c r="G1670">
        <v>150539.79</v>
      </c>
      <c r="H1670">
        <f>(1/(1-91/360*VLOOKUP($A1670,Tbills!$B$4:$C$974,2,1)/100))^((1)/91)-1</f>
        <v>3.4727769306908129E-6</v>
      </c>
      <c r="I1670">
        <f t="shared" si="75"/>
        <v>15.840825872563089</v>
      </c>
      <c r="K1670">
        <f t="shared" si="77"/>
        <v>9.3015102652942776</v>
      </c>
      <c r="N1670">
        <f t="shared" si="76"/>
        <v>9.3168120487611539</v>
      </c>
    </row>
    <row r="1671" spans="1:14" x14ac:dyDescent="0.25">
      <c r="A1671" s="1">
        <v>40485</v>
      </c>
      <c r="B1671" s="11">
        <v>19.559999999999999</v>
      </c>
      <c r="C1671" s="11">
        <v>21.65</v>
      </c>
      <c r="D1671">
        <v>19455.16</v>
      </c>
      <c r="E1671">
        <v>17389.849999999999</v>
      </c>
      <c r="F1671">
        <v>162861.92000000001</v>
      </c>
      <c r="G1671">
        <v>145593.54999999999</v>
      </c>
      <c r="H1671">
        <f>(1/(1-91/360*VLOOKUP($A1671,Tbills!$B$4:$C$974,2,1)/100))^((1)/91)-1</f>
        <v>3.4727769306908129E-6</v>
      </c>
      <c r="I1671">
        <f t="shared" si="75"/>
        <v>16.300580597429828</v>
      </c>
      <c r="K1671">
        <f t="shared" si="77"/>
        <v>9.8414731505356539</v>
      </c>
      <c r="N1671">
        <f t="shared" si="76"/>
        <v>9.8577919843366644</v>
      </c>
    </row>
    <row r="1672" spans="1:14" x14ac:dyDescent="0.25">
      <c r="A1672" s="1">
        <v>40486</v>
      </c>
      <c r="B1672" s="11">
        <v>18.52</v>
      </c>
      <c r="C1672" s="11">
        <v>20.57</v>
      </c>
      <c r="D1672">
        <v>18237.13</v>
      </c>
      <c r="E1672">
        <v>16301.06</v>
      </c>
      <c r="F1672">
        <v>156842.13</v>
      </c>
      <c r="G1672">
        <v>140211.54</v>
      </c>
      <c r="H1672">
        <f>(1/(1-91/360*VLOOKUP($A1672,Tbills!$B$4:$C$974,2,1)/100))^((1)/91)-1</f>
        <v>3.4727769306908129E-6</v>
      </c>
      <c r="I1672">
        <f t="shared" ref="I1672:I1735" si="78">I1671*(1-IF($A1672&lt;=I1667,I$1,I$1+IF(AND(WEEKDAY($A1672)&lt;&gt;1,WEEKDAY($A1672)&lt;&gt;7),J$1,0)))^($A1672-$A1671)*(1-0.5*(E1672/E1671-1))</f>
        <v>16.810438115539696</v>
      </c>
      <c r="K1672">
        <f t="shared" si="77"/>
        <v>10.45716721906879</v>
      </c>
      <c r="N1672">
        <f t="shared" ref="N1672:N1735" si="79">N1671*(1-N$1+H1671)^($A1672-$A1671)*(2-E1672/E1671)</f>
        <v>10.474643800671624</v>
      </c>
    </row>
    <row r="1673" spans="1:14" x14ac:dyDescent="0.25">
      <c r="A1673" s="1">
        <v>40487</v>
      </c>
      <c r="B1673" s="11">
        <v>18.260000000000002</v>
      </c>
      <c r="C1673" s="11">
        <v>20.66</v>
      </c>
      <c r="D1673">
        <v>18228.07</v>
      </c>
      <c r="E1673">
        <v>16292.91</v>
      </c>
      <c r="F1673">
        <v>157047.26999999999</v>
      </c>
      <c r="G1673">
        <v>140394.44</v>
      </c>
      <c r="H1673">
        <f>(1/(1-91/360*VLOOKUP($A1673,Tbills!$B$4:$C$974,2,1)/100))^((1)/91)-1</f>
        <v>3.4727769306908129E-6</v>
      </c>
      <c r="I1673">
        <f t="shared" si="78"/>
        <v>16.814202810460991</v>
      </c>
      <c r="K1673">
        <f t="shared" ref="K1673:K1736" si="80">K1672*(1-IF($A1673&lt;=L$3,K$1,K$1+IF(AND(WEEKDAY($A1673)&lt;&gt;1,WEEKDAY($A1673)&lt;&gt;7),L$1,0)))^($A1673-$A1672)*(2-$E1673/$E1672)</f>
        <v>10.461908173030427</v>
      </c>
      <c r="N1673">
        <f t="shared" si="79"/>
        <v>10.479529564266823</v>
      </c>
    </row>
    <row r="1674" spans="1:14" x14ac:dyDescent="0.25">
      <c r="A1674" s="1">
        <v>40490</v>
      </c>
      <c r="B1674" s="11">
        <v>18.29</v>
      </c>
      <c r="C1674" s="11">
        <v>20.73</v>
      </c>
      <c r="D1674">
        <v>18334.759999999998</v>
      </c>
      <c r="E1674">
        <v>16388.11</v>
      </c>
      <c r="F1674">
        <v>158408.26999999999</v>
      </c>
      <c r="G1674">
        <v>141609.66</v>
      </c>
      <c r="H1674">
        <f>(1/(1-91/360*VLOOKUP($A1674,Tbills!$B$4:$C$974,2,1)/100))^((1)/91)-1</f>
        <v>3.4727769306908129E-6</v>
      </c>
      <c r="I1674">
        <f t="shared" si="78"/>
        <v>16.763770824977897</v>
      </c>
      <c r="K1674">
        <f t="shared" si="80"/>
        <v>10.399325713431464</v>
      </c>
      <c r="N1674">
        <f t="shared" si="79"/>
        <v>10.417249907659068</v>
      </c>
    </row>
    <row r="1675" spans="1:14" x14ac:dyDescent="0.25">
      <c r="A1675" s="1">
        <v>40491</v>
      </c>
      <c r="B1675" s="11">
        <v>19.079999999999998</v>
      </c>
      <c r="C1675" s="11">
        <v>21.53</v>
      </c>
      <c r="D1675">
        <v>18420.439999999999</v>
      </c>
      <c r="E1675">
        <v>16464.63</v>
      </c>
      <c r="F1675">
        <v>159909.88</v>
      </c>
      <c r="G1675">
        <v>142951.54</v>
      </c>
      <c r="H1675">
        <f>(1/(1-91/360*VLOOKUP($A1675,Tbills!$B$4:$C$974,2,1)/100))^((1)/91)-1</f>
        <v>3.4727769306908129E-6</v>
      </c>
      <c r="I1675">
        <f t="shared" si="78"/>
        <v>16.724198501229488</v>
      </c>
      <c r="K1675">
        <f t="shared" si="80"/>
        <v>10.350286687126143</v>
      </c>
      <c r="N1675">
        <f t="shared" si="79"/>
        <v>10.368261790969699</v>
      </c>
    </row>
    <row r="1676" spans="1:14" x14ac:dyDescent="0.25">
      <c r="A1676" s="1">
        <v>40492</v>
      </c>
      <c r="B1676" s="11">
        <v>18.47</v>
      </c>
      <c r="C1676" s="11">
        <v>21.28</v>
      </c>
      <c r="D1676">
        <v>18230.02</v>
      </c>
      <c r="E1676">
        <v>16294.38</v>
      </c>
      <c r="F1676">
        <v>159935.94</v>
      </c>
      <c r="G1676">
        <v>142974.34</v>
      </c>
      <c r="H1676">
        <f>(1/(1-91/360*VLOOKUP($A1676,Tbills!$B$4:$C$974,2,1)/100))^((1)/91)-1</f>
        <v>3.4727769306908129E-6</v>
      </c>
      <c r="I1676">
        <f t="shared" si="78"/>
        <v>16.810227977645511</v>
      </c>
      <c r="K1676">
        <f t="shared" si="80"/>
        <v>10.456825198025257</v>
      </c>
      <c r="N1676">
        <f t="shared" si="79"/>
        <v>10.475122153565112</v>
      </c>
    </row>
    <row r="1677" spans="1:14" x14ac:dyDescent="0.25">
      <c r="A1677" s="1">
        <v>40493</v>
      </c>
      <c r="B1677" s="11">
        <v>18.64</v>
      </c>
      <c r="C1677" s="11">
        <v>21.47</v>
      </c>
      <c r="D1677">
        <v>18390.54</v>
      </c>
      <c r="E1677">
        <v>16437.8</v>
      </c>
      <c r="F1677">
        <v>162015.44</v>
      </c>
      <c r="G1677">
        <v>144832.81</v>
      </c>
      <c r="H1677">
        <f>(1/(1-91/360*VLOOKUP($A1677,Tbills!$B$4:$C$974,2,1)/100))^((1)/91)-1</f>
        <v>3.4727769306908129E-6</v>
      </c>
      <c r="I1677">
        <f t="shared" si="78"/>
        <v>16.735812179314774</v>
      </c>
      <c r="K1677">
        <f t="shared" si="80"/>
        <v>10.364303489594667</v>
      </c>
      <c r="N1677">
        <f t="shared" si="79"/>
        <v>10.382574174003059</v>
      </c>
    </row>
    <row r="1678" spans="1:14" x14ac:dyDescent="0.25">
      <c r="A1678" s="1">
        <v>40494</v>
      </c>
      <c r="B1678" s="11">
        <v>20.61</v>
      </c>
      <c r="C1678" s="11">
        <v>22.93</v>
      </c>
      <c r="D1678">
        <v>19481.53</v>
      </c>
      <c r="E1678">
        <v>17412.89</v>
      </c>
      <c r="F1678">
        <v>166948.70000000001</v>
      </c>
      <c r="G1678">
        <v>149242.37</v>
      </c>
      <c r="H1678">
        <f>(1/(1-91/360*VLOOKUP($A1678,Tbills!$B$4:$C$974,2,1)/100))^((1)/91)-1</f>
        <v>3.4727769306908129E-6</v>
      </c>
      <c r="I1678">
        <f t="shared" si="78"/>
        <v>16.239005470711991</v>
      </c>
      <c r="K1678">
        <f t="shared" si="80"/>
        <v>9.7490391072404403</v>
      </c>
      <c r="N1678">
        <f t="shared" si="79"/>
        <v>9.7663527450921617</v>
      </c>
    </row>
    <row r="1679" spans="1:14" x14ac:dyDescent="0.25">
      <c r="A1679" s="1">
        <v>40497</v>
      </c>
      <c r="B1679" s="11">
        <v>20.2</v>
      </c>
      <c r="C1679" s="11">
        <v>22.81</v>
      </c>
      <c r="D1679">
        <v>19190.3</v>
      </c>
      <c r="E1679">
        <v>17152.41</v>
      </c>
      <c r="F1679">
        <v>164824.42000000001</v>
      </c>
      <c r="G1679">
        <v>147341.82999999999</v>
      </c>
      <c r="H1679">
        <f>(1/(1-91/360*VLOOKUP($A1679,Tbills!$B$4:$C$974,2,1)/100))^((1)/91)-1</f>
        <v>3.7506470229597966E-6</v>
      </c>
      <c r="I1679">
        <f t="shared" si="78"/>
        <v>16.359187954128945</v>
      </c>
      <c r="K1679">
        <f t="shared" si="80"/>
        <v>9.8934927999021411</v>
      </c>
      <c r="N1679">
        <f t="shared" si="79"/>
        <v>9.9114513704636078</v>
      </c>
    </row>
    <row r="1680" spans="1:14" x14ac:dyDescent="0.25">
      <c r="A1680" s="1">
        <v>40498</v>
      </c>
      <c r="B1680" s="11">
        <v>22.58</v>
      </c>
      <c r="C1680" s="11">
        <v>24.08</v>
      </c>
      <c r="D1680">
        <v>20009.740000000002</v>
      </c>
      <c r="E1680">
        <v>17884.759999999998</v>
      </c>
      <c r="F1680">
        <v>169093.92</v>
      </c>
      <c r="G1680">
        <v>151157.92000000001</v>
      </c>
      <c r="H1680">
        <f>(1/(1-91/360*VLOOKUP($A1680,Tbills!$B$4:$C$974,2,1)/100))^((1)/91)-1</f>
        <v>3.7506470229597966E-6</v>
      </c>
      <c r="I1680">
        <f t="shared" si="78"/>
        <v>16.009530208590519</v>
      </c>
      <c r="K1680">
        <f t="shared" si="80"/>
        <v>9.4706329395277855</v>
      </c>
      <c r="N1680">
        <f t="shared" si="79"/>
        <v>9.4879505095482504</v>
      </c>
    </row>
    <row r="1681" spans="1:15" x14ac:dyDescent="0.25">
      <c r="A1681" s="1">
        <v>40499</v>
      </c>
      <c r="B1681" s="11">
        <v>21.76</v>
      </c>
      <c r="C1681" s="11">
        <v>23.83</v>
      </c>
      <c r="D1681">
        <v>19571</v>
      </c>
      <c r="E1681">
        <v>17492.55</v>
      </c>
      <c r="F1681">
        <v>166961.84</v>
      </c>
      <c r="G1681">
        <v>149251.42000000001</v>
      </c>
      <c r="H1681">
        <f>(1/(1-91/360*VLOOKUP($A1681,Tbills!$B$4:$C$974,2,1)/100))^((1)/91)-1</f>
        <v>3.7506470229597966E-6</v>
      </c>
      <c r="I1681">
        <f t="shared" si="78"/>
        <v>16.18465220469006</v>
      </c>
      <c r="K1681">
        <f t="shared" si="80"/>
        <v>9.6778716729970213</v>
      </c>
      <c r="N1681">
        <f t="shared" si="79"/>
        <v>9.6956975322498042</v>
      </c>
    </row>
    <row r="1682" spans="1:15" x14ac:dyDescent="0.25">
      <c r="A1682" s="1">
        <v>40500</v>
      </c>
      <c r="B1682" s="11">
        <v>18.75</v>
      </c>
      <c r="C1682" s="11">
        <v>22.43</v>
      </c>
      <c r="D1682">
        <v>18231.32</v>
      </c>
      <c r="E1682">
        <v>16295.08</v>
      </c>
      <c r="F1682">
        <v>162191.04000000001</v>
      </c>
      <c r="G1682">
        <v>144986.12</v>
      </c>
      <c r="H1682">
        <f>(1/(1-91/360*VLOOKUP($A1682,Tbills!$B$4:$C$974,2,1)/100))^((1)/91)-1</f>
        <v>3.7506470229597966E-6</v>
      </c>
      <c r="I1682">
        <f t="shared" si="78"/>
        <v>16.738184816332073</v>
      </c>
      <c r="K1682">
        <f t="shared" si="80"/>
        <v>10.339898447952313</v>
      </c>
      <c r="N1682">
        <f t="shared" si="79"/>
        <v>10.359081898657077</v>
      </c>
    </row>
    <row r="1683" spans="1:15" x14ac:dyDescent="0.25">
      <c r="A1683" s="1">
        <v>40501</v>
      </c>
      <c r="B1683" s="11">
        <v>18.04</v>
      </c>
      <c r="C1683" s="11">
        <v>21.4</v>
      </c>
      <c r="D1683">
        <v>18011.12</v>
      </c>
      <c r="E1683">
        <v>16098.21</v>
      </c>
      <c r="F1683">
        <v>161278.32</v>
      </c>
      <c r="G1683">
        <v>144169.68</v>
      </c>
      <c r="H1683">
        <f>(1/(1-91/360*VLOOKUP($A1683,Tbills!$B$4:$C$974,2,1)/100))^((1)/91)-1</f>
        <v>3.7506470229597966E-6</v>
      </c>
      <c r="I1683">
        <f t="shared" si="78"/>
        <v>16.838858232164981</v>
      </c>
      <c r="K1683">
        <f t="shared" si="80"/>
        <v>10.464333157267397</v>
      </c>
      <c r="N1683">
        <f t="shared" si="79"/>
        <v>10.483887326163543</v>
      </c>
    </row>
    <row r="1684" spans="1:15" x14ac:dyDescent="0.25">
      <c r="A1684" s="1">
        <v>40504</v>
      </c>
      <c r="B1684" s="11">
        <v>18.37</v>
      </c>
      <c r="C1684" s="11">
        <v>21.33</v>
      </c>
      <c r="D1684">
        <v>17414.18</v>
      </c>
      <c r="E1684">
        <v>15564.49</v>
      </c>
      <c r="F1684">
        <v>159796.56</v>
      </c>
      <c r="G1684">
        <v>142843.49</v>
      </c>
      <c r="H1684">
        <f>(1/(1-91/360*VLOOKUP($A1684,Tbills!$B$4:$C$974,2,1)/100))^((1)/91)-1</f>
        <v>3.8895847329634137E-6</v>
      </c>
      <c r="I1684">
        <f t="shared" si="78"/>
        <v>17.116659380804542</v>
      </c>
      <c r="K1684">
        <f t="shared" si="80"/>
        <v>10.809757078320953</v>
      </c>
      <c r="N1684">
        <f t="shared" si="79"/>
        <v>10.83039015409164</v>
      </c>
    </row>
    <row r="1685" spans="1:15" x14ac:dyDescent="0.25">
      <c r="A1685" s="1">
        <v>40505</v>
      </c>
      <c r="B1685" s="11">
        <v>20.63</v>
      </c>
      <c r="C1685" s="11">
        <v>22.59</v>
      </c>
      <c r="D1685">
        <v>18211.95</v>
      </c>
      <c r="E1685">
        <v>16277.46</v>
      </c>
      <c r="F1685">
        <v>163345.96</v>
      </c>
      <c r="G1685">
        <v>146015.78</v>
      </c>
      <c r="H1685">
        <f>(1/(1-91/360*VLOOKUP($A1685,Tbills!$B$4:$C$974,2,1)/100))^((1)/91)-1</f>
        <v>3.8895847329634137E-6</v>
      </c>
      <c r="I1685">
        <f t="shared" si="78"/>
        <v>16.724188601650766</v>
      </c>
      <c r="K1685">
        <f t="shared" si="80"/>
        <v>10.314108986334013</v>
      </c>
      <c r="N1685">
        <f t="shared" si="79"/>
        <v>10.333935287869613</v>
      </c>
    </row>
    <row r="1686" spans="1:15" x14ac:dyDescent="0.25">
      <c r="A1686" s="1">
        <v>40506</v>
      </c>
      <c r="B1686" s="11">
        <v>19.559999999999999</v>
      </c>
      <c r="C1686" s="11">
        <v>21.81</v>
      </c>
      <c r="D1686">
        <v>17431.89</v>
      </c>
      <c r="E1686">
        <v>15580.19</v>
      </c>
      <c r="F1686">
        <v>160956.5</v>
      </c>
      <c r="G1686">
        <v>143879.26</v>
      </c>
      <c r="H1686">
        <f>(1/(1-91/360*VLOOKUP($A1686,Tbills!$B$4:$C$974,2,1)/100))^((1)/91)-1</f>
        <v>3.8895847329634137E-6</v>
      </c>
      <c r="I1686">
        <f t="shared" si="78"/>
        <v>17.081947144350291</v>
      </c>
      <c r="K1686">
        <f t="shared" si="80"/>
        <v>10.755428725316198</v>
      </c>
      <c r="N1686">
        <f t="shared" si="79"/>
        <v>10.776248607787204</v>
      </c>
    </row>
    <row r="1687" spans="1:15" x14ac:dyDescent="0.25">
      <c r="A1687" s="1">
        <v>40508</v>
      </c>
      <c r="B1687" s="11">
        <v>22.22</v>
      </c>
      <c r="C1687" s="11">
        <v>21.81</v>
      </c>
      <c r="D1687">
        <v>18549.18</v>
      </c>
      <c r="E1687">
        <v>16578.68</v>
      </c>
      <c r="F1687">
        <v>165440.01999999999</v>
      </c>
      <c r="G1687">
        <v>147885.97</v>
      </c>
      <c r="H1687">
        <f>(1/(1-91/360*VLOOKUP($A1687,Tbills!$B$4:$C$974,2,1)/100))^((1)/91)-1</f>
        <v>3.8895847329634137E-6</v>
      </c>
      <c r="I1687">
        <f t="shared" si="78"/>
        <v>16.533719782400997</v>
      </c>
      <c r="K1687">
        <f t="shared" si="80"/>
        <v>10.065206286663392</v>
      </c>
      <c r="N1687">
        <f t="shared" si="79"/>
        <v>10.084961937136539</v>
      </c>
    </row>
    <row r="1688" spans="1:15" x14ac:dyDescent="0.25">
      <c r="A1688" s="1">
        <v>40511</v>
      </c>
      <c r="B1688" s="11">
        <v>21.53</v>
      </c>
      <c r="C1688" s="11">
        <v>23.35</v>
      </c>
      <c r="D1688">
        <v>18729.3</v>
      </c>
      <c r="E1688">
        <v>16739.47</v>
      </c>
      <c r="F1688">
        <v>165382.89000000001</v>
      </c>
      <c r="G1688">
        <v>147833.17000000001</v>
      </c>
      <c r="H1688">
        <f>(1/(1-91/360*VLOOKUP($A1688,Tbills!$B$4:$C$974,2,1)/100))^((1)/91)-1</f>
        <v>4.8621984320984524E-6</v>
      </c>
      <c r="I1688">
        <f t="shared" si="78"/>
        <v>16.45225811275623</v>
      </c>
      <c r="K1688">
        <f t="shared" si="80"/>
        <v>9.9661952017899846</v>
      </c>
      <c r="N1688">
        <f t="shared" si="79"/>
        <v>9.9861603236924434</v>
      </c>
      <c r="O1688">
        <v>10</v>
      </c>
    </row>
    <row r="1689" spans="1:15" x14ac:dyDescent="0.25">
      <c r="A1689" s="1">
        <v>40512</v>
      </c>
      <c r="B1689" s="11">
        <v>23.54</v>
      </c>
      <c r="C1689" s="11">
        <v>25.19</v>
      </c>
      <c r="D1689">
        <v>20063.23</v>
      </c>
      <c r="E1689">
        <v>17931.599999999999</v>
      </c>
      <c r="F1689">
        <v>170208.21</v>
      </c>
      <c r="G1689">
        <v>152145.72</v>
      </c>
      <c r="H1689">
        <f>(1/(1-91/360*VLOOKUP($A1689,Tbills!$B$4:$C$974,2,1)/100))^((1)/91)-1</f>
        <v>4.8621984320984524E-6</v>
      </c>
      <c r="I1689">
        <f t="shared" si="78"/>
        <v>15.866007294141243</v>
      </c>
      <c r="K1689">
        <f t="shared" si="80"/>
        <v>9.2560044350609321</v>
      </c>
      <c r="N1689">
        <f t="shared" si="79"/>
        <v>9.2746808779249861</v>
      </c>
    </row>
    <row r="1690" spans="1:15" x14ac:dyDescent="0.25">
      <c r="A1690" s="1">
        <v>40513</v>
      </c>
      <c r="B1690" s="11">
        <v>21.36</v>
      </c>
      <c r="C1690" s="11">
        <v>23.99</v>
      </c>
      <c r="D1690">
        <v>19062.240000000002</v>
      </c>
      <c r="E1690">
        <v>17036.87</v>
      </c>
      <c r="F1690">
        <v>167148.15</v>
      </c>
      <c r="G1690">
        <v>149409.65</v>
      </c>
      <c r="H1690">
        <f>(1/(1-91/360*VLOOKUP($A1690,Tbills!$B$4:$C$974,2,1)/100))^((1)/91)-1</f>
        <v>4.8621984320984524E-6</v>
      </c>
      <c r="I1690">
        <f t="shared" si="78"/>
        <v>16.261415776567194</v>
      </c>
      <c r="K1690">
        <f t="shared" si="80"/>
        <v>9.7173971042951717</v>
      </c>
      <c r="N1690">
        <f t="shared" si="79"/>
        <v>9.7371452475307976</v>
      </c>
    </row>
    <row r="1691" spans="1:15" x14ac:dyDescent="0.25">
      <c r="A1691" s="1">
        <v>40514</v>
      </c>
      <c r="B1691" s="11">
        <v>19.39</v>
      </c>
      <c r="C1691" s="11">
        <v>21.99</v>
      </c>
      <c r="D1691">
        <v>17472.95</v>
      </c>
      <c r="E1691">
        <v>15616.36</v>
      </c>
      <c r="F1691">
        <v>160750.99</v>
      </c>
      <c r="G1691">
        <v>143690.66</v>
      </c>
      <c r="H1691">
        <f>(1/(1-91/360*VLOOKUP($A1691,Tbills!$B$4:$C$974,2,1)/100))^((1)/91)-1</f>
        <v>4.8621984320984524E-6</v>
      </c>
      <c r="I1691">
        <f t="shared" si="78"/>
        <v>16.938901754207322</v>
      </c>
      <c r="K1691">
        <f t="shared" si="80"/>
        <v>10.527129532537083</v>
      </c>
      <c r="N1691">
        <f t="shared" si="79"/>
        <v>10.548675697750813</v>
      </c>
    </row>
    <row r="1692" spans="1:15" x14ac:dyDescent="0.25">
      <c r="A1692" s="1">
        <v>40515</v>
      </c>
      <c r="B1692" s="11">
        <v>18.010000000000002</v>
      </c>
      <c r="C1692" s="11">
        <v>21</v>
      </c>
      <c r="D1692">
        <v>16797.78</v>
      </c>
      <c r="E1692">
        <v>15012.85</v>
      </c>
      <c r="F1692">
        <v>157297.66</v>
      </c>
      <c r="G1692">
        <v>140603.13</v>
      </c>
      <c r="H1692">
        <f>(1/(1-91/360*VLOOKUP($A1692,Tbills!$B$4:$C$974,2,1)/100))^((1)/91)-1</f>
        <v>4.8621984320984524E-6</v>
      </c>
      <c r="I1692">
        <f t="shared" si="78"/>
        <v>17.265762840371536</v>
      </c>
      <c r="K1692">
        <f t="shared" si="80"/>
        <v>10.933451829556658</v>
      </c>
      <c r="N1692">
        <f t="shared" si="79"/>
        <v>10.955987958470663</v>
      </c>
    </row>
    <row r="1693" spans="1:15" x14ac:dyDescent="0.25">
      <c r="A1693" s="1">
        <v>40518</v>
      </c>
      <c r="B1693" s="11">
        <v>18.02</v>
      </c>
      <c r="C1693" s="11">
        <v>21.04</v>
      </c>
      <c r="D1693">
        <v>16390.310000000001</v>
      </c>
      <c r="E1693">
        <v>14648.46</v>
      </c>
      <c r="F1693">
        <v>156087.64000000001</v>
      </c>
      <c r="G1693">
        <v>139519.48000000001</v>
      </c>
      <c r="H1693">
        <f>(1/(1-91/360*VLOOKUP($A1693,Tbills!$B$4:$C$974,2,1)/100))^((1)/91)-1</f>
        <v>4.028524218879781E-6</v>
      </c>
      <c r="I1693">
        <f t="shared" si="78"/>
        <v>17.473934574262696</v>
      </c>
      <c r="K1693">
        <f t="shared" si="80"/>
        <v>11.197262497384246</v>
      </c>
      <c r="N1693">
        <f t="shared" si="79"/>
        <v>11.220828868465818</v>
      </c>
    </row>
    <row r="1694" spans="1:15" x14ac:dyDescent="0.25">
      <c r="A1694" s="1">
        <v>40519</v>
      </c>
      <c r="B1694" s="11">
        <v>17.989999999999998</v>
      </c>
      <c r="C1694" s="11">
        <v>20.97</v>
      </c>
      <c r="D1694">
        <v>16324.53</v>
      </c>
      <c r="E1694">
        <v>14589.61</v>
      </c>
      <c r="F1694">
        <v>155903.19</v>
      </c>
      <c r="G1694">
        <v>139354.04999999999</v>
      </c>
      <c r="H1694">
        <f>(1/(1-91/360*VLOOKUP($A1694,Tbills!$B$4:$C$974,2,1)/100))^((1)/91)-1</f>
        <v>4.028524218879781E-6</v>
      </c>
      <c r="I1694">
        <f t="shared" si="78"/>
        <v>17.508579513562164</v>
      </c>
      <c r="K1694">
        <f t="shared" si="80"/>
        <v>11.24172374420165</v>
      </c>
      <c r="N1694">
        <f t="shared" si="79"/>
        <v>11.26553710509859</v>
      </c>
    </row>
    <row r="1695" spans="1:15" x14ac:dyDescent="0.25">
      <c r="A1695" s="1">
        <v>40520</v>
      </c>
      <c r="B1695" s="11">
        <v>17.739999999999998</v>
      </c>
      <c r="C1695" s="11">
        <v>20.38</v>
      </c>
      <c r="D1695">
        <v>15837.85</v>
      </c>
      <c r="E1695">
        <v>14154.59</v>
      </c>
      <c r="F1695">
        <v>152978.74</v>
      </c>
      <c r="G1695">
        <v>136739.47</v>
      </c>
      <c r="H1695">
        <f>(1/(1-91/360*VLOOKUP($A1695,Tbills!$B$4:$C$974,2,1)/100))^((1)/91)-1</f>
        <v>4.028524218879781E-6</v>
      </c>
      <c r="I1695">
        <f t="shared" si="78"/>
        <v>17.76914463385155</v>
      </c>
      <c r="K1695">
        <f t="shared" si="80"/>
        <v>11.576380253885741</v>
      </c>
      <c r="N1695">
        <f t="shared" si="79"/>
        <v>11.601060501593679</v>
      </c>
    </row>
    <row r="1696" spans="1:15" x14ac:dyDescent="0.25">
      <c r="A1696" s="1">
        <v>40521</v>
      </c>
      <c r="B1696" s="11">
        <v>17.25</v>
      </c>
      <c r="C1696" s="11">
        <v>19.98</v>
      </c>
      <c r="D1696">
        <v>15527.37</v>
      </c>
      <c r="E1696">
        <v>13877.05</v>
      </c>
      <c r="F1696">
        <v>151014.21</v>
      </c>
      <c r="G1696">
        <v>134982.94</v>
      </c>
      <c r="H1696">
        <f>(1/(1-91/360*VLOOKUP($A1696,Tbills!$B$4:$C$974,2,1)/100))^((1)/91)-1</f>
        <v>4.028524218879781E-6</v>
      </c>
      <c r="I1696">
        <f t="shared" si="78"/>
        <v>17.942884300076589</v>
      </c>
      <c r="K1696">
        <f t="shared" si="80"/>
        <v>11.802817554309787</v>
      </c>
      <c r="N1696">
        <f t="shared" si="79"/>
        <v>11.828141630503895</v>
      </c>
    </row>
    <row r="1697" spans="1:14" x14ac:dyDescent="0.25">
      <c r="A1697" s="1">
        <v>40522</v>
      </c>
      <c r="B1697" s="11">
        <v>17.61</v>
      </c>
      <c r="C1697" s="11">
        <v>19.84</v>
      </c>
      <c r="D1697">
        <v>15460.96</v>
      </c>
      <c r="E1697">
        <v>13817.64</v>
      </c>
      <c r="F1697">
        <v>148263</v>
      </c>
      <c r="G1697">
        <v>132523.25</v>
      </c>
      <c r="H1697">
        <f>(1/(1-91/360*VLOOKUP($A1697,Tbills!$B$4:$C$974,2,1)/100))^((1)/91)-1</f>
        <v>4.028524218879781E-6</v>
      </c>
      <c r="I1697">
        <f t="shared" si="78"/>
        <v>17.980824556260334</v>
      </c>
      <c r="K1697">
        <f t="shared" si="80"/>
        <v>11.85279534039201</v>
      </c>
      <c r="N1697">
        <f t="shared" si="79"/>
        <v>11.878388408777059</v>
      </c>
    </row>
    <row r="1698" spans="1:14" x14ac:dyDescent="0.25">
      <c r="A1698" s="1">
        <v>40525</v>
      </c>
      <c r="B1698" s="11">
        <v>17.55</v>
      </c>
      <c r="C1698" s="11">
        <v>20.46</v>
      </c>
      <c r="D1698">
        <v>15659.7</v>
      </c>
      <c r="E1698">
        <v>13995.09</v>
      </c>
      <c r="F1698">
        <v>148424.03</v>
      </c>
      <c r="G1698">
        <v>132665.57999999999</v>
      </c>
      <c r="H1698">
        <f>(1/(1-91/360*VLOOKUP($A1698,Tbills!$B$4:$C$974,2,1)/100))^((1)/91)-1</f>
        <v>3.8895847329634137E-6</v>
      </c>
      <c r="I1698">
        <f t="shared" si="78"/>
        <v>17.863972234934586</v>
      </c>
      <c r="K1698">
        <f t="shared" si="80"/>
        <v>11.698943626210577</v>
      </c>
      <c r="N1698">
        <f t="shared" si="79"/>
        <v>11.724683485512863</v>
      </c>
    </row>
    <row r="1699" spans="1:14" x14ac:dyDescent="0.25">
      <c r="A1699" s="1">
        <v>40526</v>
      </c>
      <c r="B1699" s="11">
        <v>17.61</v>
      </c>
      <c r="C1699" s="11">
        <v>20.39</v>
      </c>
      <c r="D1699">
        <v>15827.83</v>
      </c>
      <c r="E1699">
        <v>14145.29</v>
      </c>
      <c r="F1699">
        <v>148575.32</v>
      </c>
      <c r="G1699">
        <v>132800.29</v>
      </c>
      <c r="H1699">
        <f>(1/(1-91/360*VLOOKUP($A1699,Tbills!$B$4:$C$974,2,1)/100))^((1)/91)-1</f>
        <v>3.8895847329634137E-6</v>
      </c>
      <c r="I1699">
        <f t="shared" si="78"/>
        <v>17.767648706339486</v>
      </c>
      <c r="K1699">
        <f t="shared" si="80"/>
        <v>11.572847604802735</v>
      </c>
      <c r="N1699">
        <f t="shared" si="79"/>
        <v>11.598466365887715</v>
      </c>
    </row>
    <row r="1700" spans="1:14" x14ac:dyDescent="0.25">
      <c r="A1700" s="1">
        <v>40527</v>
      </c>
      <c r="B1700" s="11">
        <v>17.940000000000001</v>
      </c>
      <c r="C1700" s="11">
        <v>20.74</v>
      </c>
      <c r="D1700">
        <v>16103.7</v>
      </c>
      <c r="E1700">
        <v>14391.78</v>
      </c>
      <c r="F1700">
        <v>149399.85</v>
      </c>
      <c r="G1700">
        <v>133536.76</v>
      </c>
      <c r="H1700">
        <f>(1/(1-91/360*VLOOKUP($A1700,Tbills!$B$4:$C$974,2,1)/100))^((1)/91)-1</f>
        <v>3.8895847329634137E-6</v>
      </c>
      <c r="I1700">
        <f t="shared" si="78"/>
        <v>17.612384424126475</v>
      </c>
      <c r="K1700">
        <f t="shared" si="80"/>
        <v>11.370654310135071</v>
      </c>
      <c r="N1700">
        <f t="shared" si="79"/>
        <v>11.395979084048101</v>
      </c>
    </row>
    <row r="1701" spans="1:14" x14ac:dyDescent="0.25">
      <c r="A1701" s="1">
        <v>40528</v>
      </c>
      <c r="B1701" s="11">
        <v>17.39</v>
      </c>
      <c r="C1701" s="11">
        <v>20.82</v>
      </c>
      <c r="D1701">
        <v>15822.39</v>
      </c>
      <c r="E1701">
        <v>14140.32</v>
      </c>
      <c r="F1701">
        <v>148280.51999999999</v>
      </c>
      <c r="G1701">
        <v>132535.76</v>
      </c>
      <c r="H1701">
        <f>(1/(1-91/360*VLOOKUP($A1701,Tbills!$B$4:$C$974,2,1)/100))^((1)/91)-1</f>
        <v>3.8895847329634137E-6</v>
      </c>
      <c r="I1701">
        <f t="shared" si="78"/>
        <v>17.765787978193703</v>
      </c>
      <c r="K1701">
        <f t="shared" si="80"/>
        <v>11.568788925056399</v>
      </c>
      <c r="N1701">
        <f t="shared" si="79"/>
        <v>11.594711271248297</v>
      </c>
    </row>
    <row r="1702" spans="1:14" x14ac:dyDescent="0.25">
      <c r="A1702" s="1">
        <v>40529</v>
      </c>
      <c r="B1702" s="11">
        <v>16.11</v>
      </c>
      <c r="C1702" s="11">
        <v>20.29</v>
      </c>
      <c r="D1702">
        <v>15573.24</v>
      </c>
      <c r="E1702">
        <v>13917.6</v>
      </c>
      <c r="F1702">
        <v>147704.95999999999</v>
      </c>
      <c r="G1702">
        <v>132020.79999999999</v>
      </c>
      <c r="H1702">
        <f>(1/(1-91/360*VLOOKUP($A1702,Tbills!$B$4:$C$974,2,1)/100))^((1)/91)-1</f>
        <v>3.8895847329634137E-6</v>
      </c>
      <c r="I1702">
        <f t="shared" si="78"/>
        <v>17.905233776592894</v>
      </c>
      <c r="K1702">
        <f t="shared" si="80"/>
        <v>11.750458192214372</v>
      </c>
      <c r="N1702">
        <f t="shared" si="79"/>
        <v>11.776946349566147</v>
      </c>
    </row>
    <row r="1703" spans="1:14" x14ac:dyDescent="0.25">
      <c r="A1703" s="1">
        <v>40532</v>
      </c>
      <c r="B1703" s="11">
        <v>16.41</v>
      </c>
      <c r="C1703" s="11">
        <v>20.100000000000001</v>
      </c>
      <c r="D1703">
        <v>15090.71</v>
      </c>
      <c r="E1703">
        <v>13486.2</v>
      </c>
      <c r="F1703">
        <v>146972.54</v>
      </c>
      <c r="G1703">
        <v>131364.60999999999</v>
      </c>
      <c r="H1703">
        <f>(1/(1-91/360*VLOOKUP($A1703,Tbills!$B$4:$C$974,2,1)/100))^((1)/91)-1</f>
        <v>3.6117110888689297E-6</v>
      </c>
      <c r="I1703">
        <f t="shared" si="78"/>
        <v>18.181315856640992</v>
      </c>
      <c r="K1703">
        <f t="shared" si="80"/>
        <v>12.112991238839399</v>
      </c>
      <c r="N1703">
        <f t="shared" si="79"/>
        <v>12.14078755968324</v>
      </c>
    </row>
    <row r="1704" spans="1:14" x14ac:dyDescent="0.25">
      <c r="A1704" s="1">
        <v>40533</v>
      </c>
      <c r="B1704" s="11">
        <v>16.489999999999998</v>
      </c>
      <c r="C1704" s="11">
        <v>19.91</v>
      </c>
      <c r="D1704">
        <v>14794.55</v>
      </c>
      <c r="E1704">
        <v>13221.48</v>
      </c>
      <c r="F1704">
        <v>146260.48000000001</v>
      </c>
      <c r="G1704">
        <v>130727.7</v>
      </c>
      <c r="H1704">
        <f>(1/(1-91/360*VLOOKUP($A1704,Tbills!$B$4:$C$974,2,1)/100))^((1)/91)-1</f>
        <v>3.6117110888689297E-6</v>
      </c>
      <c r="I1704">
        <f t="shared" si="78"/>
        <v>18.359278106664657</v>
      </c>
      <c r="K1704">
        <f t="shared" si="80"/>
        <v>12.35018134645887</v>
      </c>
      <c r="N1704">
        <f t="shared" si="79"/>
        <v>12.378685373383671</v>
      </c>
    </row>
    <row r="1705" spans="1:14" x14ac:dyDescent="0.25">
      <c r="A1705" s="1">
        <v>40534</v>
      </c>
      <c r="B1705" s="11">
        <v>15.45</v>
      </c>
      <c r="C1705" s="11">
        <v>19.57</v>
      </c>
      <c r="D1705">
        <v>14794.6</v>
      </c>
      <c r="E1705">
        <v>13221.48</v>
      </c>
      <c r="F1705">
        <v>146061.20000000001</v>
      </c>
      <c r="G1705">
        <v>130549.11</v>
      </c>
      <c r="H1705">
        <f>(1/(1-91/360*VLOOKUP($A1705,Tbills!$B$4:$C$974,2,1)/100))^((1)/91)-1</f>
        <v>3.6117110888689297E-6</v>
      </c>
      <c r="I1705">
        <f t="shared" si="78"/>
        <v>18.358800262439964</v>
      </c>
      <c r="K1705">
        <f t="shared" si="80"/>
        <v>12.349606132533143</v>
      </c>
      <c r="N1705">
        <f t="shared" si="79"/>
        <v>12.378272239831118</v>
      </c>
    </row>
    <row r="1706" spans="1:14" x14ac:dyDescent="0.25">
      <c r="A1706" s="1">
        <v>40535</v>
      </c>
      <c r="B1706" s="11">
        <v>16.47</v>
      </c>
      <c r="C1706" s="11">
        <v>20.440000000000001</v>
      </c>
      <c r="D1706">
        <v>15238.22</v>
      </c>
      <c r="E1706">
        <v>13617.88</v>
      </c>
      <c r="F1706">
        <v>147647.29999999999</v>
      </c>
      <c r="G1706">
        <v>131966.29</v>
      </c>
      <c r="H1706">
        <f>(1/(1-91/360*VLOOKUP($A1706,Tbills!$B$4:$C$974,2,1)/100))^((1)/91)-1</f>
        <v>3.6117110888689297E-6</v>
      </c>
      <c r="I1706">
        <f t="shared" si="78"/>
        <v>18.083117271641726</v>
      </c>
      <c r="K1706">
        <f t="shared" si="80"/>
        <v>11.978788289753309</v>
      </c>
      <c r="N1706">
        <f t="shared" si="79"/>
        <v>12.006752152072639</v>
      </c>
    </row>
    <row r="1707" spans="1:14" x14ac:dyDescent="0.25">
      <c r="A1707" s="1">
        <v>40539</v>
      </c>
      <c r="B1707" s="11">
        <v>17.670000000000002</v>
      </c>
      <c r="C1707" s="11">
        <v>21.04</v>
      </c>
      <c r="D1707">
        <v>15660.9</v>
      </c>
      <c r="E1707">
        <v>13995.42</v>
      </c>
      <c r="F1707">
        <v>150030.84</v>
      </c>
      <c r="G1707">
        <v>134094.78</v>
      </c>
      <c r="H1707">
        <f>(1/(1-91/360*VLOOKUP($A1707,Tbills!$B$4:$C$974,2,1)/100))^((1)/91)-1</f>
        <v>5.0011503509583832E-6</v>
      </c>
      <c r="I1707">
        <f t="shared" si="78"/>
        <v>17.83059404109834</v>
      </c>
      <c r="K1707">
        <f t="shared" si="80"/>
        <v>11.644520572191441</v>
      </c>
      <c r="N1707">
        <f t="shared" si="79"/>
        <v>11.672320445799979</v>
      </c>
    </row>
    <row r="1708" spans="1:14" x14ac:dyDescent="0.25">
      <c r="A1708" s="1">
        <v>40540</v>
      </c>
      <c r="B1708" s="11">
        <v>17.52</v>
      </c>
      <c r="C1708" s="11">
        <v>21.18</v>
      </c>
      <c r="D1708">
        <v>15743.07</v>
      </c>
      <c r="E1708">
        <v>14068.78</v>
      </c>
      <c r="F1708">
        <v>150429.95000000001</v>
      </c>
      <c r="G1708">
        <v>134450.82</v>
      </c>
      <c r="H1708">
        <f>(1/(1-91/360*VLOOKUP($A1708,Tbills!$B$4:$C$974,2,1)/100))^((1)/91)-1</f>
        <v>5.0011503509583832E-6</v>
      </c>
      <c r="I1708">
        <f t="shared" si="78"/>
        <v>17.783399729195843</v>
      </c>
      <c r="K1708">
        <f t="shared" si="80"/>
        <v>11.582943811788521</v>
      </c>
      <c r="N1708">
        <f t="shared" si="79"/>
        <v>11.610766087105317</v>
      </c>
    </row>
    <row r="1709" spans="1:14" x14ac:dyDescent="0.25">
      <c r="A1709" s="1">
        <v>40541</v>
      </c>
      <c r="B1709" s="11">
        <v>17.28</v>
      </c>
      <c r="C1709" s="11">
        <v>20.84</v>
      </c>
      <c r="D1709">
        <v>15558.58</v>
      </c>
      <c r="E1709">
        <v>13903.84</v>
      </c>
      <c r="F1709">
        <v>150320.13</v>
      </c>
      <c r="G1709">
        <v>134352</v>
      </c>
      <c r="H1709">
        <f>(1/(1-91/360*VLOOKUP($A1709,Tbills!$B$4:$C$974,2,1)/100))^((1)/91)-1</f>
        <v>5.0011503509583832E-6</v>
      </c>
      <c r="I1709">
        <f t="shared" si="78"/>
        <v>17.887178947452465</v>
      </c>
      <c r="K1709">
        <f t="shared" si="80"/>
        <v>11.718194483922357</v>
      </c>
      <c r="N1709">
        <f t="shared" si="79"/>
        <v>11.7465130212264</v>
      </c>
    </row>
    <row r="1710" spans="1:14" x14ac:dyDescent="0.25">
      <c r="A1710" s="1">
        <v>40542</v>
      </c>
      <c r="B1710" s="11">
        <v>17.52</v>
      </c>
      <c r="C1710" s="11">
        <v>21.01</v>
      </c>
      <c r="D1710">
        <v>15445.88</v>
      </c>
      <c r="E1710">
        <v>13803.06</v>
      </c>
      <c r="F1710">
        <v>150845.60999999999</v>
      </c>
      <c r="G1710">
        <v>134820.99</v>
      </c>
      <c r="H1710">
        <f>(1/(1-91/360*VLOOKUP($A1710,Tbills!$B$4:$C$974,2,1)/100))^((1)/91)-1</f>
        <v>5.0011503509583832E-6</v>
      </c>
      <c r="I1710">
        <f t="shared" si="78"/>
        <v>17.951538035425298</v>
      </c>
      <c r="K1710">
        <f t="shared" si="80"/>
        <v>11.802582409394363</v>
      </c>
      <c r="N1710">
        <f t="shared" si="79"/>
        <v>11.831277507194272</v>
      </c>
    </row>
    <row r="1711" spans="1:14" x14ac:dyDescent="0.25">
      <c r="A1711" s="1">
        <v>40543</v>
      </c>
      <c r="B1711" s="11">
        <v>17.75</v>
      </c>
      <c r="C1711" s="11">
        <v>20.9</v>
      </c>
      <c r="D1711">
        <v>15221.38</v>
      </c>
      <c r="E1711">
        <v>13602.37</v>
      </c>
      <c r="F1711">
        <v>151773.42000000001</v>
      </c>
      <c r="G1711">
        <v>135649.57</v>
      </c>
      <c r="H1711">
        <f>(1/(1-91/360*VLOOKUP($A1711,Tbills!$B$4:$C$974,2,1)/100))^((1)/91)-1</f>
        <v>5.0011503509583832E-6</v>
      </c>
      <c r="I1711">
        <f t="shared" si="78"/>
        <v>18.081570866627601</v>
      </c>
      <c r="K1711">
        <f t="shared" si="80"/>
        <v>11.973628704337921</v>
      </c>
      <c r="N1711">
        <f t="shared" si="79"/>
        <v>12.002914789873252</v>
      </c>
    </row>
    <row r="1712" spans="1:14" x14ac:dyDescent="0.25">
      <c r="A1712" s="1">
        <v>40546</v>
      </c>
      <c r="B1712" s="11">
        <v>17.61</v>
      </c>
      <c r="C1712" s="11">
        <v>20.62</v>
      </c>
      <c r="D1712">
        <v>14967.16</v>
      </c>
      <c r="E1712">
        <v>13374.99</v>
      </c>
      <c r="F1712">
        <v>149609.4</v>
      </c>
      <c r="G1712">
        <v>133713.41</v>
      </c>
      <c r="H1712">
        <f>(1/(1-91/360*VLOOKUP($A1712,Tbills!$B$4:$C$974,2,1)/100))^((1)/91)-1</f>
        <v>4.1674654807088984E-6</v>
      </c>
      <c r="I1712">
        <f t="shared" si="78"/>
        <v>18.231274873692616</v>
      </c>
      <c r="K1712">
        <f t="shared" si="80"/>
        <v>12.17208141657453</v>
      </c>
      <c r="N1712">
        <f t="shared" si="79"/>
        <v>12.202387008848408</v>
      </c>
    </row>
    <row r="1713" spans="1:14" x14ac:dyDescent="0.25">
      <c r="A1713" s="1">
        <v>40547</v>
      </c>
      <c r="B1713" s="11">
        <v>17.38</v>
      </c>
      <c r="C1713" s="11">
        <v>20.61</v>
      </c>
      <c r="D1713">
        <v>14868.48</v>
      </c>
      <c r="E1713">
        <v>13286.75</v>
      </c>
      <c r="F1713">
        <v>148674.07</v>
      </c>
      <c r="G1713">
        <v>132876.9</v>
      </c>
      <c r="H1713">
        <f>(1/(1-91/360*VLOOKUP($A1713,Tbills!$B$4:$C$974,2,1)/100))^((1)/91)-1</f>
        <v>4.1674654807088984E-6</v>
      </c>
      <c r="I1713">
        <f t="shared" si="78"/>
        <v>18.290938193829625</v>
      </c>
      <c r="K1713">
        <f t="shared" si="80"/>
        <v>12.251814702744337</v>
      </c>
      <c r="N1713">
        <f t="shared" si="79"/>
        <v>12.282487781636179</v>
      </c>
    </row>
    <row r="1714" spans="1:14" x14ac:dyDescent="0.25">
      <c r="A1714" s="1">
        <v>40548</v>
      </c>
      <c r="B1714" s="11">
        <v>17.02</v>
      </c>
      <c r="C1714" s="11">
        <v>20.05</v>
      </c>
      <c r="D1714">
        <v>14592.52</v>
      </c>
      <c r="E1714">
        <v>13040.09</v>
      </c>
      <c r="F1714">
        <v>146695.01</v>
      </c>
      <c r="G1714">
        <v>131107.57</v>
      </c>
      <c r="H1714">
        <f>(1/(1-91/360*VLOOKUP($A1714,Tbills!$B$4:$C$974,2,1)/100))^((1)/91)-1</f>
        <v>4.1674654807088984E-6</v>
      </c>
      <c r="I1714">
        <f t="shared" si="78"/>
        <v>18.460237483031911</v>
      </c>
      <c r="K1714">
        <f t="shared" si="80"/>
        <v>12.478680566214527</v>
      </c>
      <c r="N1714">
        <f t="shared" si="79"/>
        <v>12.51009371686588</v>
      </c>
    </row>
    <row r="1715" spans="1:14" x14ac:dyDescent="0.25">
      <c r="A1715" s="1">
        <v>40549</v>
      </c>
      <c r="B1715" s="11">
        <v>17.399999999999999</v>
      </c>
      <c r="C1715" s="11">
        <v>20.350000000000001</v>
      </c>
      <c r="D1715">
        <v>14556.01</v>
      </c>
      <c r="E1715">
        <v>13007.41</v>
      </c>
      <c r="F1715">
        <v>146596.76</v>
      </c>
      <c r="G1715">
        <v>131019.22</v>
      </c>
      <c r="H1715">
        <f>(1/(1-91/360*VLOOKUP($A1715,Tbills!$B$4:$C$974,2,1)/100))^((1)/91)-1</f>
        <v>4.1674654807088984E-6</v>
      </c>
      <c r="I1715">
        <f t="shared" si="78"/>
        <v>18.482888172735208</v>
      </c>
      <c r="K1715">
        <f t="shared" si="80"/>
        <v>12.509370952737479</v>
      </c>
      <c r="N1715">
        <f t="shared" si="79"/>
        <v>12.541033888173214</v>
      </c>
    </row>
    <row r="1716" spans="1:14" x14ac:dyDescent="0.25">
      <c r="A1716" s="1">
        <v>40550</v>
      </c>
      <c r="B1716" s="11">
        <v>17.14</v>
      </c>
      <c r="C1716" s="11">
        <v>20.29</v>
      </c>
      <c r="D1716">
        <v>14614.63</v>
      </c>
      <c r="E1716">
        <v>13059.74</v>
      </c>
      <c r="F1716">
        <v>147310.44</v>
      </c>
      <c r="G1716">
        <v>131656.51999999999</v>
      </c>
      <c r="H1716">
        <f>(1/(1-91/360*VLOOKUP($A1716,Tbills!$B$4:$C$974,2,1)/100))^((1)/91)-1</f>
        <v>4.1674654807088984E-6</v>
      </c>
      <c r="I1716">
        <f t="shared" si="78"/>
        <v>18.445228904219761</v>
      </c>
      <c r="K1716">
        <f t="shared" si="80"/>
        <v>12.458464325102433</v>
      </c>
      <c r="N1716">
        <f t="shared" si="79"/>
        <v>12.490170235622214</v>
      </c>
    </row>
    <row r="1717" spans="1:14" x14ac:dyDescent="0.25">
      <c r="A1717" s="1">
        <v>40553</v>
      </c>
      <c r="B1717" s="11">
        <v>17.54</v>
      </c>
      <c r="C1717" s="11">
        <v>20.48</v>
      </c>
      <c r="D1717">
        <v>14602.77</v>
      </c>
      <c r="E1717">
        <v>13048.98</v>
      </c>
      <c r="F1717">
        <v>147345.15</v>
      </c>
      <c r="G1717">
        <v>131685.89000000001</v>
      </c>
      <c r="H1717">
        <f>(1/(1-91/360*VLOOKUP($A1717,Tbills!$B$4:$C$974,2,1)/100))^((1)/91)-1</f>
        <v>4.1674654807088984E-6</v>
      </c>
      <c r="I1717">
        <f t="shared" si="78"/>
        <v>18.45138667320019</v>
      </c>
      <c r="K1717">
        <f t="shared" si="80"/>
        <v>12.466986805563245</v>
      </c>
      <c r="N1717">
        <f t="shared" si="79"/>
        <v>12.499230252255689</v>
      </c>
    </row>
    <row r="1718" spans="1:14" x14ac:dyDescent="0.25">
      <c r="A1718" s="1">
        <v>40554</v>
      </c>
      <c r="B1718" s="11">
        <v>16.89</v>
      </c>
      <c r="C1718" s="11">
        <v>20.14</v>
      </c>
      <c r="D1718">
        <v>14152.29</v>
      </c>
      <c r="E1718">
        <v>12646.38</v>
      </c>
      <c r="F1718">
        <v>145841.63</v>
      </c>
      <c r="G1718">
        <v>130341.61</v>
      </c>
      <c r="H1718">
        <f>(1/(1-91/360*VLOOKUP($A1718,Tbills!$B$4:$C$974,2,1)/100))^((1)/91)-1</f>
        <v>4.1674654807088984E-6</v>
      </c>
      <c r="I1718">
        <f t="shared" si="78"/>
        <v>18.735539212481612</v>
      </c>
      <c r="K1718">
        <f t="shared" si="80"/>
        <v>12.851032008465335</v>
      </c>
      <c r="N1718">
        <f t="shared" si="79"/>
        <v>12.884445964473739</v>
      </c>
    </row>
    <row r="1719" spans="1:14" x14ac:dyDescent="0.25">
      <c r="A1719" s="1">
        <v>40555</v>
      </c>
      <c r="B1719" s="11">
        <v>16.239999999999998</v>
      </c>
      <c r="C1719" s="11">
        <v>19.23</v>
      </c>
      <c r="D1719">
        <v>13475.22</v>
      </c>
      <c r="E1719">
        <v>12041.31</v>
      </c>
      <c r="F1719">
        <v>142838.68</v>
      </c>
      <c r="G1719">
        <v>127657.27</v>
      </c>
      <c r="H1719">
        <f>(1/(1-91/360*VLOOKUP($A1719,Tbills!$B$4:$C$974,2,1)/100))^((1)/91)-1</f>
        <v>4.1674654807088984E-6</v>
      </c>
      <c r="I1719">
        <f t="shared" si="78"/>
        <v>19.18324377152658</v>
      </c>
      <c r="K1719">
        <f t="shared" si="80"/>
        <v>13.465266469105797</v>
      </c>
      <c r="N1719">
        <f t="shared" si="79"/>
        <v>13.500463220852986</v>
      </c>
    </row>
    <row r="1720" spans="1:14" x14ac:dyDescent="0.25">
      <c r="A1720" s="1">
        <v>40556</v>
      </c>
      <c r="B1720" s="11">
        <v>16.39</v>
      </c>
      <c r="C1720" s="11">
        <v>19.2</v>
      </c>
      <c r="D1720">
        <v>13380.92</v>
      </c>
      <c r="E1720">
        <v>11956.99</v>
      </c>
      <c r="F1720">
        <v>141825.42000000001</v>
      </c>
      <c r="G1720">
        <v>126751.17</v>
      </c>
      <c r="H1720">
        <f>(1/(1-91/360*VLOOKUP($A1720,Tbills!$B$4:$C$974,2,1)/100))^((1)/91)-1</f>
        <v>4.1674654807088984E-6</v>
      </c>
      <c r="I1720">
        <f t="shared" si="78"/>
        <v>19.249908644601227</v>
      </c>
      <c r="K1720">
        <f t="shared" si="80"/>
        <v>13.558926269171566</v>
      </c>
      <c r="N1720">
        <f t="shared" si="79"/>
        <v>13.594554857238082</v>
      </c>
    </row>
    <row r="1721" spans="1:14" x14ac:dyDescent="0.25">
      <c r="A1721" s="1">
        <v>40557</v>
      </c>
      <c r="B1721" s="11">
        <v>15.46</v>
      </c>
      <c r="C1721" s="11">
        <v>18.37</v>
      </c>
      <c r="D1721">
        <v>12764.06</v>
      </c>
      <c r="E1721">
        <v>11405.72</v>
      </c>
      <c r="F1721">
        <v>138659.1</v>
      </c>
      <c r="G1721">
        <v>123920.86</v>
      </c>
      <c r="H1721">
        <f>(1/(1-91/360*VLOOKUP($A1721,Tbills!$B$4:$C$974,2,1)/100))^((1)/91)-1</f>
        <v>4.1674654807088984E-6</v>
      </c>
      <c r="I1721">
        <f t="shared" si="78"/>
        <v>19.693148934847795</v>
      </c>
      <c r="K1721">
        <f t="shared" si="80"/>
        <v>14.183391972721493</v>
      </c>
      <c r="N1721">
        <f t="shared" si="79"/>
        <v>14.220857095726066</v>
      </c>
    </row>
    <row r="1722" spans="1:14" x14ac:dyDescent="0.25">
      <c r="A1722" s="1">
        <v>40561</v>
      </c>
      <c r="B1722" s="11">
        <v>15.87</v>
      </c>
      <c r="C1722" s="11">
        <v>18.38</v>
      </c>
      <c r="D1722">
        <v>12388</v>
      </c>
      <c r="E1722">
        <v>11069.49</v>
      </c>
      <c r="F1722">
        <v>136016.41</v>
      </c>
      <c r="G1722">
        <v>121557</v>
      </c>
      <c r="H1722">
        <f>(1/(1-91/360*VLOOKUP($A1722,Tbills!$B$4:$C$974,2,1)/100))^((1)/91)-1</f>
        <v>4.3064085186728107E-6</v>
      </c>
      <c r="I1722">
        <f t="shared" si="78"/>
        <v>19.981336392965641</v>
      </c>
      <c r="K1722">
        <f t="shared" si="80"/>
        <v>14.598785064419189</v>
      </c>
      <c r="N1722">
        <f t="shared" si="79"/>
        <v>14.638152928489539</v>
      </c>
    </row>
    <row r="1723" spans="1:14" x14ac:dyDescent="0.25">
      <c r="A1723" s="1">
        <v>40562</v>
      </c>
      <c r="B1723" s="11">
        <v>17.309999999999999</v>
      </c>
      <c r="C1723" s="11">
        <v>19.64</v>
      </c>
      <c r="D1723">
        <v>13012.66</v>
      </c>
      <c r="E1723">
        <v>11627.62</v>
      </c>
      <c r="F1723">
        <v>139432.04</v>
      </c>
      <c r="G1723">
        <v>124609.01</v>
      </c>
      <c r="H1723">
        <f>(1/(1-91/360*VLOOKUP($A1723,Tbills!$B$4:$C$974,2,1)/100))^((1)/91)-1</f>
        <v>4.3064085186728107E-6</v>
      </c>
      <c r="I1723">
        <f t="shared" si="78"/>
        <v>19.477094252410605</v>
      </c>
      <c r="K1723">
        <f t="shared" si="80"/>
        <v>13.862060333830152</v>
      </c>
      <c r="N1723">
        <f t="shared" si="79"/>
        <v>13.899634654601108</v>
      </c>
    </row>
    <row r="1724" spans="1:14" x14ac:dyDescent="0.25">
      <c r="A1724" s="1">
        <v>40563</v>
      </c>
      <c r="B1724" s="11">
        <v>17.989999999999998</v>
      </c>
      <c r="C1724" s="11">
        <v>19.899999999999999</v>
      </c>
      <c r="D1724">
        <v>12945.44</v>
      </c>
      <c r="E1724">
        <v>11567.5</v>
      </c>
      <c r="F1724">
        <v>138740.79</v>
      </c>
      <c r="G1724">
        <v>123990.71</v>
      </c>
      <c r="H1724">
        <f>(1/(1-91/360*VLOOKUP($A1724,Tbills!$B$4:$C$974,2,1)/100))^((1)/91)-1</f>
        <v>4.3064085186728107E-6</v>
      </c>
      <c r="I1724">
        <f t="shared" si="78"/>
        <v>19.526938651473564</v>
      </c>
      <c r="K1724">
        <f t="shared" si="80"/>
        <v>13.933084422101912</v>
      </c>
      <c r="N1724">
        <f t="shared" si="79"/>
        <v>13.971045400146343</v>
      </c>
    </row>
    <row r="1725" spans="1:14" x14ac:dyDescent="0.25">
      <c r="A1725" s="1">
        <v>40564</v>
      </c>
      <c r="B1725" s="11">
        <v>18.47</v>
      </c>
      <c r="C1725" s="11">
        <v>19.97</v>
      </c>
      <c r="D1725">
        <v>13079.27</v>
      </c>
      <c r="E1725">
        <v>11687.04</v>
      </c>
      <c r="F1725">
        <v>138634.32999999999</v>
      </c>
      <c r="G1725">
        <v>123895.03999999999</v>
      </c>
      <c r="H1725">
        <f>(1/(1-91/360*VLOOKUP($A1725,Tbills!$B$4:$C$974,2,1)/100))^((1)/91)-1</f>
        <v>4.3064085186728107E-6</v>
      </c>
      <c r="I1725">
        <f t="shared" si="78"/>
        <v>19.425536122073254</v>
      </c>
      <c r="K1725">
        <f t="shared" si="80"/>
        <v>13.78845594316275</v>
      </c>
      <c r="N1725">
        <f t="shared" si="79"/>
        <v>13.826215005663546</v>
      </c>
    </row>
    <row r="1726" spans="1:14" x14ac:dyDescent="0.25">
      <c r="A1726" s="1">
        <v>40567</v>
      </c>
      <c r="B1726" s="11">
        <v>17.649999999999999</v>
      </c>
      <c r="C1726" s="11">
        <v>19.579999999999998</v>
      </c>
      <c r="D1726">
        <v>12772.45</v>
      </c>
      <c r="E1726">
        <v>11412.73</v>
      </c>
      <c r="F1726">
        <v>137027.43</v>
      </c>
      <c r="G1726">
        <v>122457.38</v>
      </c>
      <c r="H1726">
        <f>(1/(1-91/360*VLOOKUP($A1726,Tbills!$B$4:$C$974,2,1)/100))^((1)/91)-1</f>
        <v>4.3064085186728107E-6</v>
      </c>
      <c r="I1726">
        <f t="shared" si="78"/>
        <v>19.65197284782786</v>
      </c>
      <c r="K1726">
        <f t="shared" si="80"/>
        <v>14.110117168958698</v>
      </c>
      <c r="N1726">
        <f t="shared" si="79"/>
        <v>14.149346931859116</v>
      </c>
    </row>
    <row r="1727" spans="1:14" x14ac:dyDescent="0.25">
      <c r="A1727" s="1">
        <v>40568</v>
      </c>
      <c r="B1727" s="11">
        <v>17.59</v>
      </c>
      <c r="C1727" s="11">
        <v>19.34</v>
      </c>
      <c r="D1727">
        <v>12636.84</v>
      </c>
      <c r="E1727">
        <v>11291.51</v>
      </c>
      <c r="F1727">
        <v>135979.64000000001</v>
      </c>
      <c r="G1727">
        <v>121520.47</v>
      </c>
      <c r="H1727">
        <f>(1/(1-91/360*VLOOKUP($A1727,Tbills!$B$4:$C$974,2,1)/100))^((1)/91)-1</f>
        <v>4.3064085186728107E-6</v>
      </c>
      <c r="I1727">
        <f t="shared" si="78"/>
        <v>19.755825088179062</v>
      </c>
      <c r="K1727">
        <f t="shared" si="80"/>
        <v>14.259323229308604</v>
      </c>
      <c r="N1727">
        <f t="shared" si="79"/>
        <v>14.299166523359148</v>
      </c>
    </row>
    <row r="1728" spans="1:14" x14ac:dyDescent="0.25">
      <c r="A1728" s="1">
        <v>40569</v>
      </c>
      <c r="B1728" s="11">
        <v>16.64</v>
      </c>
      <c r="C1728" s="11">
        <v>18.82</v>
      </c>
      <c r="D1728">
        <v>12206.96</v>
      </c>
      <c r="E1728">
        <v>10907.34</v>
      </c>
      <c r="F1728">
        <v>132490.46</v>
      </c>
      <c r="G1728">
        <v>118401.78</v>
      </c>
      <c r="H1728">
        <f>(1/(1-91/360*VLOOKUP($A1728,Tbills!$B$4:$C$974,2,1)/100))^((1)/91)-1</f>
        <v>4.3064085186728107E-6</v>
      </c>
      <c r="I1728">
        <f t="shared" si="78"/>
        <v>20.091377452854363</v>
      </c>
      <c r="K1728">
        <f t="shared" si="80"/>
        <v>14.743780135623233</v>
      </c>
      <c r="N1728">
        <f t="shared" si="79"/>
        <v>14.785182549002279</v>
      </c>
    </row>
    <row r="1729" spans="1:14" x14ac:dyDescent="0.25">
      <c r="A1729" s="1">
        <v>40570</v>
      </c>
      <c r="B1729" s="11">
        <v>16.149999999999999</v>
      </c>
      <c r="C1729" s="11">
        <v>18.48</v>
      </c>
      <c r="D1729">
        <v>11995.85</v>
      </c>
      <c r="E1729">
        <v>10718.66</v>
      </c>
      <c r="F1729">
        <v>130845.43</v>
      </c>
      <c r="G1729">
        <v>116931.17</v>
      </c>
      <c r="H1729">
        <f>(1/(1-91/360*VLOOKUP($A1729,Tbills!$B$4:$C$974,2,1)/100))^((1)/91)-1</f>
        <v>4.3064085186728107E-6</v>
      </c>
      <c r="I1729">
        <f t="shared" si="78"/>
        <v>20.264624778187486</v>
      </c>
      <c r="K1729">
        <f t="shared" si="80"/>
        <v>14.998126001497164</v>
      </c>
      <c r="N1729">
        <f t="shared" si="79"/>
        <v>15.040451651146377</v>
      </c>
    </row>
    <row r="1730" spans="1:14" x14ac:dyDescent="0.25">
      <c r="A1730" s="1">
        <v>40571</v>
      </c>
      <c r="B1730" s="11">
        <v>20.04</v>
      </c>
      <c r="C1730" s="11">
        <v>20.59</v>
      </c>
      <c r="D1730">
        <v>13218.64</v>
      </c>
      <c r="E1730">
        <v>11811.22</v>
      </c>
      <c r="F1730">
        <v>135896.54</v>
      </c>
      <c r="G1730">
        <v>121444.64</v>
      </c>
      <c r="H1730">
        <f>(1/(1-91/360*VLOOKUP($A1730,Tbills!$B$4:$C$974,2,1)/100))^((1)/91)-1</f>
        <v>4.3064085186728107E-6</v>
      </c>
      <c r="I1730">
        <f t="shared" si="78"/>
        <v>19.231331017815979</v>
      </c>
      <c r="K1730">
        <f t="shared" si="80"/>
        <v>13.468729902771116</v>
      </c>
      <c r="N1730">
        <f t="shared" si="79"/>
        <v>13.506927191932059</v>
      </c>
    </row>
    <row r="1731" spans="1:14" x14ac:dyDescent="0.25">
      <c r="A1731" s="1">
        <v>40574</v>
      </c>
      <c r="B1731" s="11">
        <v>19.53</v>
      </c>
      <c r="C1731" s="11">
        <v>20.149999999999999</v>
      </c>
      <c r="D1731">
        <v>13046.1</v>
      </c>
      <c r="E1731">
        <v>11656.9</v>
      </c>
      <c r="F1731">
        <v>133523.29</v>
      </c>
      <c r="G1731">
        <v>119322.21</v>
      </c>
      <c r="H1731">
        <f>(1/(1-91/360*VLOOKUP($A1731,Tbills!$B$4:$C$974,2,1)/100))^((1)/91)-1</f>
        <v>4.1674654807088984E-6</v>
      </c>
      <c r="I1731">
        <f t="shared" si="78"/>
        <v>19.355453511815071</v>
      </c>
      <c r="K1731">
        <f t="shared" si="80"/>
        <v>13.642799737494254</v>
      </c>
      <c r="N1731">
        <f t="shared" si="79"/>
        <v>13.682061054217639</v>
      </c>
    </row>
    <row r="1732" spans="1:14" x14ac:dyDescent="0.25">
      <c r="A1732" s="1">
        <v>40575</v>
      </c>
      <c r="B1732" s="11">
        <v>17.63</v>
      </c>
      <c r="C1732" s="11">
        <v>18.97</v>
      </c>
      <c r="D1732">
        <v>12374.24</v>
      </c>
      <c r="E1732">
        <v>11056.53</v>
      </c>
      <c r="F1732">
        <v>128895.49</v>
      </c>
      <c r="G1732">
        <v>115186.11</v>
      </c>
      <c r="H1732">
        <f>(1/(1-91/360*VLOOKUP($A1732,Tbills!$B$4:$C$974,2,1)/100))^((1)/91)-1</f>
        <v>4.1674654807088984E-6</v>
      </c>
      <c r="I1732">
        <f t="shared" si="78"/>
        <v>19.853372612681547</v>
      </c>
      <c r="K1732">
        <f t="shared" si="80"/>
        <v>14.344782184590219</v>
      </c>
      <c r="N1732">
        <f t="shared" si="79"/>
        <v>14.386261581077441</v>
      </c>
    </row>
    <row r="1733" spans="1:14" x14ac:dyDescent="0.25">
      <c r="A1733" s="1">
        <v>40576</v>
      </c>
      <c r="B1733" s="11">
        <v>17.3</v>
      </c>
      <c r="C1733" s="11">
        <v>19.09</v>
      </c>
      <c r="D1733">
        <v>12390.77</v>
      </c>
      <c r="E1733">
        <v>11071.25</v>
      </c>
      <c r="F1733">
        <v>128703.43</v>
      </c>
      <c r="G1733">
        <v>115014</v>
      </c>
      <c r="H1733">
        <f>(1/(1-91/360*VLOOKUP($A1733,Tbills!$B$4:$C$974,2,1)/100))^((1)/91)-1</f>
        <v>4.1674654807088984E-6</v>
      </c>
      <c r="I1733">
        <f t="shared" si="78"/>
        <v>19.839640431074994</v>
      </c>
      <c r="K1733">
        <f t="shared" si="80"/>
        <v>14.325017179463027</v>
      </c>
      <c r="N1733">
        <f t="shared" si="79"/>
        <v>14.366637064651529</v>
      </c>
    </row>
    <row r="1734" spans="1:14" x14ac:dyDescent="0.25">
      <c r="A1734" s="1">
        <v>40577</v>
      </c>
      <c r="B1734" s="11">
        <v>16.690000000000001</v>
      </c>
      <c r="C1734" s="11">
        <v>18.920000000000002</v>
      </c>
      <c r="D1734">
        <v>12215.22</v>
      </c>
      <c r="E1734">
        <v>10914.35</v>
      </c>
      <c r="F1734">
        <v>128083.65</v>
      </c>
      <c r="G1734">
        <v>114459.66</v>
      </c>
      <c r="H1734">
        <f>(1/(1-91/360*VLOOKUP($A1734,Tbills!$B$4:$C$974,2,1)/100))^((1)/91)-1</f>
        <v>4.1674654807088984E-6</v>
      </c>
      <c r="I1734">
        <f t="shared" si="78"/>
        <v>19.97970251750305</v>
      </c>
      <c r="K1734">
        <f t="shared" si="80"/>
        <v>14.527352404219021</v>
      </c>
      <c r="N1734">
        <f t="shared" si="79"/>
        <v>14.56976058947636</v>
      </c>
    </row>
    <row r="1735" spans="1:14" x14ac:dyDescent="0.25">
      <c r="A1735" s="1">
        <v>40578</v>
      </c>
      <c r="B1735" s="11">
        <v>15.93</v>
      </c>
      <c r="C1735" s="11">
        <v>18.329999999999998</v>
      </c>
      <c r="D1735">
        <v>11901.56</v>
      </c>
      <c r="E1735">
        <v>10634.05</v>
      </c>
      <c r="F1735">
        <v>126240.15</v>
      </c>
      <c r="G1735">
        <v>112811.77</v>
      </c>
      <c r="H1735">
        <f>(1/(1-91/360*VLOOKUP($A1735,Tbills!$B$4:$C$974,2,1)/100))^((1)/91)-1</f>
        <v>4.1674654807088984E-6</v>
      </c>
      <c r="I1735">
        <f t="shared" si="78"/>
        <v>20.235733041588922</v>
      </c>
      <c r="K1735">
        <f t="shared" si="80"/>
        <v>14.899746765309779</v>
      </c>
      <c r="N1735">
        <f t="shared" si="79"/>
        <v>14.943447618981978</v>
      </c>
    </row>
    <row r="1736" spans="1:14" x14ac:dyDescent="0.25">
      <c r="A1736" s="1">
        <v>40581</v>
      </c>
      <c r="B1736" s="11">
        <v>16.28</v>
      </c>
      <c r="C1736" s="11">
        <v>18.260000000000002</v>
      </c>
      <c r="D1736">
        <v>11664.2</v>
      </c>
      <c r="E1736">
        <v>10421.83</v>
      </c>
      <c r="F1736">
        <v>124414.8</v>
      </c>
      <c r="G1736">
        <v>111179.18</v>
      </c>
      <c r="H1736">
        <f>(1/(1-91/360*VLOOKUP($A1736,Tbills!$B$4:$C$974,2,1)/100))^((1)/91)-1</f>
        <v>4.1674654807088984E-6</v>
      </c>
      <c r="I1736">
        <f t="shared" ref="I1736:I1799" si="81">I1735*(1-IF($A1736&lt;=I1731,I$1,I$1+IF(AND(WEEKDAY($A1736)&lt;&gt;1,WEEKDAY($A1736)&lt;&gt;7),J$1,0)))^($A1736-$A1735)*(1-0.5*(E1736/E1735-1))</f>
        <v>20.436055974126084</v>
      </c>
      <c r="K1736">
        <f t="shared" si="80"/>
        <v>15.194972446149407</v>
      </c>
      <c r="N1736">
        <f t="shared" ref="N1736:N1799" si="82">N1735*(1-N$1+H1735)^($A1736-$A1735)*(2-E1736/E1735)</f>
        <v>15.24016816110105</v>
      </c>
    </row>
    <row r="1737" spans="1:14" x14ac:dyDescent="0.25">
      <c r="A1737" s="1">
        <v>40582</v>
      </c>
      <c r="B1737" s="11">
        <v>15.81</v>
      </c>
      <c r="C1737" s="11">
        <v>17.850000000000001</v>
      </c>
      <c r="D1737">
        <v>11531.41</v>
      </c>
      <c r="E1737">
        <v>10303.14</v>
      </c>
      <c r="F1737">
        <v>122596.11</v>
      </c>
      <c r="G1737">
        <v>109553.5</v>
      </c>
      <c r="H1737">
        <f>(1/(1-91/360*VLOOKUP($A1737,Tbills!$B$4:$C$974,2,1)/100))^((1)/91)-1</f>
        <v>4.1674654807088984E-6</v>
      </c>
      <c r="I1737">
        <f t="shared" si="81"/>
        <v>20.5518900294317</v>
      </c>
      <c r="K1737">
        <f t="shared" ref="K1737:K1800" si="83">K1736*(1-IF($A1737&lt;=L$3,K$1,K$1+IF(AND(WEEKDAY($A1737)&lt;&gt;1,WEEKDAY($A1737)&lt;&gt;7),L$1,0)))^($A1737-$A1736)*(2-$E1737/$E1736)</f>
        <v>15.367306060994865</v>
      </c>
      <c r="N1737">
        <f t="shared" si="82"/>
        <v>15.413226401765645</v>
      </c>
    </row>
    <row r="1738" spans="1:14" x14ac:dyDescent="0.25">
      <c r="A1738" s="1">
        <v>40583</v>
      </c>
      <c r="B1738" s="11">
        <v>15.87</v>
      </c>
      <c r="C1738" s="11">
        <v>17.86</v>
      </c>
      <c r="D1738">
        <v>11555.67</v>
      </c>
      <c r="E1738">
        <v>10324.77</v>
      </c>
      <c r="F1738">
        <v>122333.74</v>
      </c>
      <c r="G1738">
        <v>109318.59</v>
      </c>
      <c r="H1738">
        <f>(1/(1-91/360*VLOOKUP($A1738,Tbills!$B$4:$C$974,2,1)/100))^((1)/91)-1</f>
        <v>4.1674654807088984E-6</v>
      </c>
      <c r="I1738">
        <f t="shared" si="81"/>
        <v>20.529782770776432</v>
      </c>
      <c r="K1738">
        <f t="shared" si="83"/>
        <v>15.334330318376537</v>
      </c>
      <c r="N1738">
        <f t="shared" si="82"/>
        <v>15.380363708573642</v>
      </c>
    </row>
    <row r="1739" spans="1:14" x14ac:dyDescent="0.25">
      <c r="A1739" s="1">
        <v>40584</v>
      </c>
      <c r="B1739" s="11">
        <v>16.09</v>
      </c>
      <c r="C1739" s="11">
        <v>18.100000000000001</v>
      </c>
      <c r="D1739">
        <v>11587.87</v>
      </c>
      <c r="E1739">
        <v>10353.5</v>
      </c>
      <c r="F1739">
        <v>120807.23</v>
      </c>
      <c r="G1739">
        <v>107954.03</v>
      </c>
      <c r="H1739">
        <f>(1/(1-91/360*VLOOKUP($A1739,Tbills!$B$4:$C$974,2,1)/100))^((1)/91)-1</f>
        <v>4.1674654807088984E-6</v>
      </c>
      <c r="I1739">
        <f t="shared" si="81"/>
        <v>20.500685797338893</v>
      </c>
      <c r="K1739">
        <f t="shared" si="83"/>
        <v>15.290948358374067</v>
      </c>
      <c r="N1739">
        <f t="shared" si="82"/>
        <v>15.337062508015196</v>
      </c>
    </row>
    <row r="1740" spans="1:14" x14ac:dyDescent="0.25">
      <c r="A1740" s="1">
        <v>40585</v>
      </c>
      <c r="B1740" s="11">
        <v>15.69</v>
      </c>
      <c r="C1740" s="11">
        <v>17.86</v>
      </c>
      <c r="D1740">
        <v>11422.97</v>
      </c>
      <c r="E1740">
        <v>10206.120000000001</v>
      </c>
      <c r="F1740">
        <v>119883.29</v>
      </c>
      <c r="G1740">
        <v>107127.94</v>
      </c>
      <c r="H1740">
        <f>(1/(1-91/360*VLOOKUP($A1740,Tbills!$B$4:$C$974,2,1)/100))^((1)/91)-1</f>
        <v>4.1674654807088984E-6</v>
      </c>
      <c r="I1740">
        <f t="shared" si="81"/>
        <v>20.64605999945881</v>
      </c>
      <c r="K1740">
        <f t="shared" si="83"/>
        <v>15.507889628494832</v>
      </c>
      <c r="N1740">
        <f t="shared" si="82"/>
        <v>15.554872013191668</v>
      </c>
    </row>
    <row r="1741" spans="1:14" x14ac:dyDescent="0.25">
      <c r="A1741" s="1">
        <v>40588</v>
      </c>
      <c r="B1741" s="11">
        <v>15.95</v>
      </c>
      <c r="C1741" s="11">
        <v>17.940000000000001</v>
      </c>
      <c r="D1741">
        <v>11298.71</v>
      </c>
      <c r="E1741">
        <v>10094.969999999999</v>
      </c>
      <c r="F1741">
        <v>119589.74</v>
      </c>
      <c r="G1741">
        <v>106864.29</v>
      </c>
      <c r="H1741">
        <f>(1/(1-91/360*VLOOKUP($A1741,Tbills!$B$4:$C$974,2,1)/100))^((1)/91)-1</f>
        <v>3.6117110888689297E-6</v>
      </c>
      <c r="I1741">
        <f t="shared" si="81"/>
        <v>20.75686238499566</v>
      </c>
      <c r="K1741">
        <f t="shared" si="83"/>
        <v>15.674588328586234</v>
      </c>
      <c r="N1741">
        <f t="shared" si="82"/>
        <v>15.722724621912695</v>
      </c>
    </row>
    <row r="1742" spans="1:14" x14ac:dyDescent="0.25">
      <c r="A1742" s="1">
        <v>40589</v>
      </c>
      <c r="B1742" s="11">
        <v>16.37</v>
      </c>
      <c r="C1742" s="11">
        <v>18.27</v>
      </c>
      <c r="D1742">
        <v>11427.43</v>
      </c>
      <c r="E1742">
        <v>10209.94</v>
      </c>
      <c r="F1742">
        <v>120355.28</v>
      </c>
      <c r="G1742">
        <v>107547.98</v>
      </c>
      <c r="H1742">
        <f>(1/(1-91/360*VLOOKUP($A1742,Tbills!$B$4:$C$974,2,1)/100))^((1)/91)-1</f>
        <v>3.6117110888689297E-6</v>
      </c>
      <c r="I1742">
        <f t="shared" si="81"/>
        <v>20.638126920066505</v>
      </c>
      <c r="K1742">
        <f t="shared" si="83"/>
        <v>15.495351212245588</v>
      </c>
      <c r="N1742">
        <f t="shared" si="82"/>
        <v>15.543142260606514</v>
      </c>
    </row>
    <row r="1743" spans="1:14" x14ac:dyDescent="0.25">
      <c r="A1743" s="1">
        <v>40590</v>
      </c>
      <c r="B1743" s="11">
        <v>16.72</v>
      </c>
      <c r="C1743" s="11">
        <v>18.32</v>
      </c>
      <c r="D1743">
        <v>11585.75</v>
      </c>
      <c r="E1743">
        <v>10351.35</v>
      </c>
      <c r="F1743">
        <v>121020.14</v>
      </c>
      <c r="G1743">
        <v>108141.7</v>
      </c>
      <c r="H1743">
        <f>(1/(1-91/360*VLOOKUP($A1743,Tbills!$B$4:$C$974,2,1)/100))^((1)/91)-1</f>
        <v>3.6117110888689297E-6</v>
      </c>
      <c r="I1743">
        <f t="shared" si="81"/>
        <v>20.494672098375005</v>
      </c>
      <c r="K1743">
        <f t="shared" si="83"/>
        <v>15.280025354698298</v>
      </c>
      <c r="N1743">
        <f t="shared" si="82"/>
        <v>15.32735463043608</v>
      </c>
    </row>
    <row r="1744" spans="1:14" x14ac:dyDescent="0.25">
      <c r="A1744" s="1">
        <v>40591</v>
      </c>
      <c r="B1744" s="11">
        <v>16.59</v>
      </c>
      <c r="C1744" s="11">
        <v>18.63</v>
      </c>
      <c r="D1744">
        <v>11685.45</v>
      </c>
      <c r="E1744">
        <v>10440.39</v>
      </c>
      <c r="F1744">
        <v>122901.62</v>
      </c>
      <c r="G1744">
        <v>109822.57</v>
      </c>
      <c r="H1744">
        <f>(1/(1-91/360*VLOOKUP($A1744,Tbills!$B$4:$C$974,2,1)/100))^((1)/91)-1</f>
        <v>3.6117110888689297E-6</v>
      </c>
      <c r="I1744">
        <f t="shared" si="81"/>
        <v>20.405995674361275</v>
      </c>
      <c r="K1744">
        <f t="shared" si="83"/>
        <v>15.147884439695812</v>
      </c>
      <c r="N1744">
        <f t="shared" si="82"/>
        <v>15.195005006352563</v>
      </c>
    </row>
    <row r="1745" spans="1:14" x14ac:dyDescent="0.25">
      <c r="A1745" s="1">
        <v>40592</v>
      </c>
      <c r="B1745" s="11">
        <v>16.43</v>
      </c>
      <c r="C1745" s="11">
        <v>18.899999999999999</v>
      </c>
      <c r="D1745">
        <v>11779.85</v>
      </c>
      <c r="E1745">
        <v>10524.69</v>
      </c>
      <c r="F1745">
        <v>124491.97</v>
      </c>
      <c r="G1745">
        <v>111243.28</v>
      </c>
      <c r="H1745">
        <f>(1/(1-91/360*VLOOKUP($A1745,Tbills!$B$4:$C$974,2,1)/100))^((1)/91)-1</f>
        <v>3.6117110888689297E-6</v>
      </c>
      <c r="I1745">
        <f t="shared" si="81"/>
        <v>20.323083505519552</v>
      </c>
      <c r="K1745">
        <f t="shared" si="83"/>
        <v>15.024874373482634</v>
      </c>
      <c r="N1745">
        <f t="shared" si="82"/>
        <v>15.071811258266846</v>
      </c>
    </row>
    <row r="1746" spans="1:14" x14ac:dyDescent="0.25">
      <c r="A1746" s="1">
        <v>40596</v>
      </c>
      <c r="B1746" s="11">
        <v>20.8</v>
      </c>
      <c r="C1746" s="11">
        <v>21.32</v>
      </c>
      <c r="D1746">
        <v>13304.47</v>
      </c>
      <c r="E1746">
        <v>11886.71</v>
      </c>
      <c r="F1746">
        <v>131419.67000000001</v>
      </c>
      <c r="G1746">
        <v>117432.11</v>
      </c>
      <c r="H1746">
        <f>(1/(1-91/360*VLOOKUP($A1746,Tbills!$B$4:$C$974,2,1)/100))^((1)/91)-1</f>
        <v>3.0559851109668301E-6</v>
      </c>
      <c r="I1746">
        <f t="shared" si="81"/>
        <v>19.006080361723065</v>
      </c>
      <c r="K1746">
        <f t="shared" si="83"/>
        <v>13.078040278322556</v>
      </c>
      <c r="N1746">
        <f t="shared" si="82"/>
        <v>13.119588123131022</v>
      </c>
    </row>
    <row r="1747" spans="1:14" x14ac:dyDescent="0.25">
      <c r="A1747" s="1">
        <v>40597</v>
      </c>
      <c r="B1747" s="11">
        <v>22.13</v>
      </c>
      <c r="C1747" s="11">
        <v>22.47</v>
      </c>
      <c r="D1747">
        <v>13973.61</v>
      </c>
      <c r="E1747">
        <v>12484.51</v>
      </c>
      <c r="F1747">
        <v>134897.85999999999</v>
      </c>
      <c r="G1747">
        <v>120539.74</v>
      </c>
      <c r="H1747">
        <f>(1/(1-91/360*VLOOKUP($A1747,Tbills!$B$4:$C$974,2,1)/100))^((1)/91)-1</f>
        <v>3.0559851109668301E-6</v>
      </c>
      <c r="I1747">
        <f t="shared" si="81"/>
        <v>18.527676357241585</v>
      </c>
      <c r="K1747">
        <f t="shared" si="83"/>
        <v>12.419748058371173</v>
      </c>
      <c r="N1747">
        <f t="shared" si="82"/>
        <v>12.459362117926633</v>
      </c>
    </row>
    <row r="1748" spans="1:14" x14ac:dyDescent="0.25">
      <c r="A1748" s="1">
        <v>40598</v>
      </c>
      <c r="B1748" s="11">
        <v>21.32</v>
      </c>
      <c r="C1748" s="11">
        <v>22.26</v>
      </c>
      <c r="D1748">
        <v>13756.27</v>
      </c>
      <c r="E1748">
        <v>12290.29</v>
      </c>
      <c r="F1748">
        <v>134664.59</v>
      </c>
      <c r="G1748">
        <v>120330.93</v>
      </c>
      <c r="H1748">
        <f>(1/(1-91/360*VLOOKUP($A1748,Tbills!$B$4:$C$974,2,1)/100))^((1)/91)-1</f>
        <v>3.0559851109668301E-6</v>
      </c>
      <c r="I1748">
        <f t="shared" si="81"/>
        <v>18.671306780202315</v>
      </c>
      <c r="K1748">
        <f t="shared" si="83"/>
        <v>12.612373111783004</v>
      </c>
      <c r="N1748">
        <f t="shared" si="82"/>
        <v>12.652761568622399</v>
      </c>
    </row>
    <row r="1749" spans="1:14" x14ac:dyDescent="0.25">
      <c r="A1749" s="1">
        <v>40599</v>
      </c>
      <c r="B1749" s="11">
        <v>19.22</v>
      </c>
      <c r="C1749" s="11">
        <v>20.57</v>
      </c>
      <c r="D1749">
        <v>12792.4</v>
      </c>
      <c r="E1749">
        <v>11429.1</v>
      </c>
      <c r="F1749">
        <v>130978.69</v>
      </c>
      <c r="G1749">
        <v>117036.99</v>
      </c>
      <c r="H1749">
        <f>(1/(1-91/360*VLOOKUP($A1749,Tbills!$B$4:$C$974,2,1)/100))^((1)/91)-1</f>
        <v>3.0559851109668301E-6</v>
      </c>
      <c r="I1749">
        <f t="shared" si="81"/>
        <v>19.324960146521651</v>
      </c>
      <c r="K1749">
        <f t="shared" si="83"/>
        <v>13.495503134276056</v>
      </c>
      <c r="N1749">
        <f t="shared" si="82"/>
        <v>13.538890833631541</v>
      </c>
    </row>
    <row r="1750" spans="1:14" x14ac:dyDescent="0.25">
      <c r="A1750" s="1">
        <v>40602</v>
      </c>
      <c r="B1750" s="11">
        <v>18.350000000000001</v>
      </c>
      <c r="C1750" s="11">
        <v>20</v>
      </c>
      <c r="D1750">
        <v>12223.2</v>
      </c>
      <c r="E1750">
        <v>10920.46</v>
      </c>
      <c r="F1750">
        <v>128513</v>
      </c>
      <c r="G1750">
        <v>114832.68</v>
      </c>
      <c r="H1750">
        <f>(1/(1-91/360*VLOOKUP($A1750,Tbills!$B$4:$C$974,2,1)/100))^((1)/91)-1</f>
        <v>4.028524218879781E-6</v>
      </c>
      <c r="I1750">
        <f t="shared" si="81"/>
        <v>19.753436124428735</v>
      </c>
      <c r="K1750">
        <f t="shared" si="83"/>
        <v>14.094136717686792</v>
      </c>
      <c r="N1750">
        <f t="shared" si="82"/>
        <v>14.139985421664649</v>
      </c>
    </row>
    <row r="1751" spans="1:14" x14ac:dyDescent="0.25">
      <c r="A1751" s="1">
        <v>40603</v>
      </c>
      <c r="B1751" s="11">
        <v>21.01</v>
      </c>
      <c r="C1751" s="11">
        <v>21.9</v>
      </c>
      <c r="D1751">
        <v>13309.47</v>
      </c>
      <c r="E1751">
        <v>11890.91</v>
      </c>
      <c r="F1751">
        <v>133238.54999999999</v>
      </c>
      <c r="G1751">
        <v>119054.73</v>
      </c>
      <c r="H1751">
        <f>(1/(1-91/360*VLOOKUP($A1751,Tbills!$B$4:$C$974,2,1)/100))^((1)/91)-1</f>
        <v>4.028524218879781E-6</v>
      </c>
      <c r="I1751">
        <f t="shared" si="81"/>
        <v>18.875247282899206</v>
      </c>
      <c r="K1751">
        <f t="shared" si="83"/>
        <v>12.841058866137937</v>
      </c>
      <c r="N1751">
        <f t="shared" si="82"/>
        <v>12.883006706402222</v>
      </c>
    </row>
    <row r="1752" spans="1:14" x14ac:dyDescent="0.25">
      <c r="A1752" s="1">
        <v>40604</v>
      </c>
      <c r="B1752" s="11">
        <v>20.7</v>
      </c>
      <c r="C1752" s="11">
        <v>21.68</v>
      </c>
      <c r="D1752">
        <v>13247.44</v>
      </c>
      <c r="E1752">
        <v>11835.44</v>
      </c>
      <c r="F1752">
        <v>133050.87</v>
      </c>
      <c r="G1752">
        <v>118886.55</v>
      </c>
      <c r="H1752">
        <f>(1/(1-91/360*VLOOKUP($A1752,Tbills!$B$4:$C$974,2,1)/100))^((1)/91)-1</f>
        <v>4.028524218879781E-6</v>
      </c>
      <c r="I1752">
        <f t="shared" si="81"/>
        <v>18.91878050855129</v>
      </c>
      <c r="K1752">
        <f t="shared" si="83"/>
        <v>12.900360356402881</v>
      </c>
      <c r="N1752">
        <f t="shared" si="82"/>
        <v>12.942678170203848</v>
      </c>
    </row>
    <row r="1753" spans="1:14" x14ac:dyDescent="0.25">
      <c r="A1753" s="1">
        <v>40605</v>
      </c>
      <c r="B1753" s="11">
        <v>18.600000000000001</v>
      </c>
      <c r="C1753" s="11">
        <v>20.440000000000001</v>
      </c>
      <c r="D1753">
        <v>12542.53</v>
      </c>
      <c r="E1753">
        <v>11205.62</v>
      </c>
      <c r="F1753">
        <v>129582.75</v>
      </c>
      <c r="G1753">
        <v>115787.16</v>
      </c>
      <c r="H1753">
        <f>(1/(1-91/360*VLOOKUP($A1753,Tbills!$B$4:$C$974,2,1)/100))^((1)/91)-1</f>
        <v>4.028524218879781E-6</v>
      </c>
      <c r="I1753">
        <f t="shared" si="81"/>
        <v>19.421654103214561</v>
      </c>
      <c r="K1753">
        <f t="shared" si="83"/>
        <v>13.586217016487932</v>
      </c>
      <c r="N1753">
        <f t="shared" si="82"/>
        <v>13.630970313134947</v>
      </c>
    </row>
    <row r="1754" spans="1:14" x14ac:dyDescent="0.25">
      <c r="A1754" s="1">
        <v>40606</v>
      </c>
      <c r="B1754" s="11">
        <v>19.059999999999999</v>
      </c>
      <c r="C1754" s="11">
        <v>20.8</v>
      </c>
      <c r="D1754">
        <v>12794.86</v>
      </c>
      <c r="E1754">
        <v>11431.01</v>
      </c>
      <c r="F1754">
        <v>131406.99</v>
      </c>
      <c r="G1754">
        <v>117416.72</v>
      </c>
      <c r="H1754">
        <f>(1/(1-91/360*VLOOKUP($A1754,Tbills!$B$4:$C$974,2,1)/100))^((1)/91)-1</f>
        <v>4.028524218879781E-6</v>
      </c>
      <c r="I1754">
        <f t="shared" si="81"/>
        <v>19.225829978492385</v>
      </c>
      <c r="K1754">
        <f t="shared" si="83"/>
        <v>13.312323599341363</v>
      </c>
      <c r="N1754">
        <f t="shared" si="82"/>
        <v>13.356356572121442</v>
      </c>
    </row>
    <row r="1755" spans="1:14" x14ac:dyDescent="0.25">
      <c r="A1755" s="1">
        <v>40609</v>
      </c>
      <c r="B1755" s="11">
        <v>20.66</v>
      </c>
      <c r="C1755" s="11">
        <v>21.85</v>
      </c>
      <c r="D1755">
        <v>13275.45</v>
      </c>
      <c r="E1755">
        <v>11860.23</v>
      </c>
      <c r="F1755">
        <v>134222.54</v>
      </c>
      <c r="G1755">
        <v>119931.09</v>
      </c>
      <c r="H1755">
        <f>(1/(1-91/360*VLOOKUP($A1755,Tbills!$B$4:$C$974,2,1)/100))^((1)/91)-1</f>
        <v>3.0559851109668301E-6</v>
      </c>
      <c r="I1755">
        <f t="shared" si="81"/>
        <v>18.863404179162032</v>
      </c>
      <c r="K1755">
        <f t="shared" si="83"/>
        <v>12.810672496704862</v>
      </c>
      <c r="N1755">
        <f t="shared" si="82"/>
        <v>12.853571278863987</v>
      </c>
    </row>
    <row r="1756" spans="1:14" x14ac:dyDescent="0.25">
      <c r="A1756" s="1">
        <v>40610</v>
      </c>
      <c r="B1756" s="11">
        <v>19.82</v>
      </c>
      <c r="C1756" s="11">
        <v>21.45</v>
      </c>
      <c r="D1756">
        <v>12990.35</v>
      </c>
      <c r="E1756">
        <v>11605.48</v>
      </c>
      <c r="F1756">
        <v>133601.60000000001</v>
      </c>
      <c r="G1756">
        <v>119375.89</v>
      </c>
      <c r="H1756">
        <f>(1/(1-91/360*VLOOKUP($A1756,Tbills!$B$4:$C$974,2,1)/100))^((1)/91)-1</f>
        <v>3.0559851109668301E-6</v>
      </c>
      <c r="I1756">
        <f t="shared" si="81"/>
        <v>19.065494746466783</v>
      </c>
      <c r="K1756">
        <f t="shared" si="83"/>
        <v>13.085227903884659</v>
      </c>
      <c r="N1756">
        <f t="shared" si="82"/>
        <v>13.129212107810021</v>
      </c>
    </row>
    <row r="1757" spans="1:14" x14ac:dyDescent="0.25">
      <c r="A1757" s="1">
        <v>40611</v>
      </c>
      <c r="B1757" s="11">
        <v>20.22</v>
      </c>
      <c r="C1757" s="11">
        <v>21.82</v>
      </c>
      <c r="D1757">
        <v>13268.4</v>
      </c>
      <c r="E1757">
        <v>11853.85</v>
      </c>
      <c r="F1757">
        <v>134749.67000000001</v>
      </c>
      <c r="G1757">
        <v>120401.35</v>
      </c>
      <c r="H1757">
        <f>(1/(1-91/360*VLOOKUP($A1757,Tbills!$B$4:$C$974,2,1)/100))^((1)/91)-1</f>
        <v>3.0559851109668301E-6</v>
      </c>
      <c r="I1757">
        <f t="shared" si="81"/>
        <v>18.860992582569779</v>
      </c>
      <c r="K1757">
        <f t="shared" si="83"/>
        <v>12.804593269773068</v>
      </c>
      <c r="N1757">
        <f t="shared" si="82"/>
        <v>12.847796624995969</v>
      </c>
    </row>
    <row r="1758" spans="1:14" x14ac:dyDescent="0.25">
      <c r="A1758" s="1">
        <v>40612</v>
      </c>
      <c r="B1758" s="11">
        <v>21.79</v>
      </c>
      <c r="C1758" s="11">
        <v>22.76</v>
      </c>
      <c r="D1758">
        <v>13858.94</v>
      </c>
      <c r="E1758">
        <v>12381.39</v>
      </c>
      <c r="F1758">
        <v>138248.22</v>
      </c>
      <c r="G1758">
        <v>123527</v>
      </c>
      <c r="H1758">
        <f>(1/(1-91/360*VLOOKUP($A1758,Tbills!$B$4:$C$974,2,1)/100))^((1)/91)-1</f>
        <v>3.0559851109668301E-6</v>
      </c>
      <c r="I1758">
        <f t="shared" si="81"/>
        <v>18.440820772289364</v>
      </c>
      <c r="K1758">
        <f t="shared" si="83"/>
        <v>12.23417185401127</v>
      </c>
      <c r="N1758">
        <f t="shared" si="82"/>
        <v>12.27560580870977</v>
      </c>
    </row>
    <row r="1759" spans="1:14" x14ac:dyDescent="0.25">
      <c r="A1759" s="1">
        <v>40613</v>
      </c>
      <c r="B1759" s="11">
        <v>20.079999999999998</v>
      </c>
      <c r="C1759" s="11">
        <v>21.87</v>
      </c>
      <c r="D1759">
        <v>13431.88</v>
      </c>
      <c r="E1759">
        <v>11999.83</v>
      </c>
      <c r="F1759">
        <v>136071.31</v>
      </c>
      <c r="G1759">
        <v>121581.52</v>
      </c>
      <c r="H1759">
        <f>(1/(1-91/360*VLOOKUP($A1759,Tbills!$B$4:$C$974,2,1)/100))^((1)/91)-1</f>
        <v>3.0559851109668301E-6</v>
      </c>
      <c r="I1759">
        <f t="shared" si="81"/>
        <v>18.724480810915846</v>
      </c>
      <c r="K1759">
        <f t="shared" si="83"/>
        <v>12.610607629524591</v>
      </c>
      <c r="N1759">
        <f t="shared" si="82"/>
        <v>12.653476483154304</v>
      </c>
    </row>
    <row r="1760" spans="1:14" x14ac:dyDescent="0.25">
      <c r="A1760" s="1">
        <v>40616</v>
      </c>
      <c r="B1760" s="11">
        <v>21.13</v>
      </c>
      <c r="C1760" s="11">
        <v>22.49</v>
      </c>
      <c r="D1760">
        <v>13594.49</v>
      </c>
      <c r="E1760">
        <v>12145</v>
      </c>
      <c r="F1760">
        <v>137461.94</v>
      </c>
      <c r="G1760">
        <v>122822.95</v>
      </c>
      <c r="H1760">
        <f>(1/(1-91/360*VLOOKUP($A1760,Tbills!$B$4:$C$974,2,1)/100))^((1)/91)-1</f>
        <v>2.5002875438939753E-6</v>
      </c>
      <c r="I1760">
        <f t="shared" si="81"/>
        <v>18.609766336087915</v>
      </c>
      <c r="K1760">
        <f t="shared" si="83"/>
        <v>12.456308009901239</v>
      </c>
      <c r="N1760">
        <f t="shared" si="82"/>
        <v>12.499126498511016</v>
      </c>
    </row>
    <row r="1761" spans="1:14" x14ac:dyDescent="0.25">
      <c r="A1761" s="1">
        <v>40617</v>
      </c>
      <c r="B1761" s="11">
        <v>24.32</v>
      </c>
      <c r="C1761" s="11">
        <v>24.03</v>
      </c>
      <c r="D1761">
        <v>14352.81</v>
      </c>
      <c r="E1761">
        <v>12822.43</v>
      </c>
      <c r="F1761">
        <v>140085.88</v>
      </c>
      <c r="G1761">
        <v>125167.15</v>
      </c>
      <c r="H1761">
        <f>(1/(1-91/360*VLOOKUP($A1761,Tbills!$B$4:$C$974,2,1)/100))^((1)/91)-1</f>
        <v>2.5002875438939753E-6</v>
      </c>
      <c r="I1761">
        <f t="shared" si="81"/>
        <v>18.090282965040213</v>
      </c>
      <c r="K1761">
        <f t="shared" si="83"/>
        <v>11.760965916530029</v>
      </c>
      <c r="N1761">
        <f t="shared" si="82"/>
        <v>11.801536848188938</v>
      </c>
    </row>
    <row r="1762" spans="1:14" x14ac:dyDescent="0.25">
      <c r="A1762" s="1">
        <v>40618</v>
      </c>
      <c r="B1762" s="11">
        <v>29.4</v>
      </c>
      <c r="C1762" s="11">
        <v>26.91</v>
      </c>
      <c r="D1762">
        <v>15240.33</v>
      </c>
      <c r="E1762">
        <v>13615.29</v>
      </c>
      <c r="F1762">
        <v>145577.97</v>
      </c>
      <c r="G1762">
        <v>130074.03</v>
      </c>
      <c r="H1762">
        <f>(1/(1-91/360*VLOOKUP($A1762,Tbills!$B$4:$C$974,2,1)/100))^((1)/91)-1</f>
        <v>2.5002875438939753E-6</v>
      </c>
      <c r="I1762">
        <f t="shared" si="81"/>
        <v>17.530530907846973</v>
      </c>
      <c r="K1762">
        <f t="shared" si="83"/>
        <v>11.033226409560413</v>
      </c>
      <c r="N1762">
        <f t="shared" si="82"/>
        <v>11.071420762888092</v>
      </c>
    </row>
    <row r="1763" spans="1:14" x14ac:dyDescent="0.25">
      <c r="A1763" s="1">
        <v>40619</v>
      </c>
      <c r="B1763" s="11">
        <v>26.37</v>
      </c>
      <c r="C1763" s="11">
        <v>25.44</v>
      </c>
      <c r="D1763">
        <v>14781.51</v>
      </c>
      <c r="E1763">
        <v>13205.36</v>
      </c>
      <c r="F1763">
        <v>140829.69</v>
      </c>
      <c r="G1763">
        <v>125831.11</v>
      </c>
      <c r="H1763">
        <f>(1/(1-91/360*VLOOKUP($A1763,Tbills!$B$4:$C$974,2,1)/100))^((1)/91)-1</f>
        <v>2.5002875438939753E-6</v>
      </c>
      <c r="I1763">
        <f t="shared" si="81"/>
        <v>17.793972923641263</v>
      </c>
      <c r="K1763">
        <f t="shared" si="83"/>
        <v>11.36488612991389</v>
      </c>
      <c r="N1763">
        <f t="shared" si="82"/>
        <v>11.404366484626699</v>
      </c>
    </row>
    <row r="1764" spans="1:14" x14ac:dyDescent="0.25">
      <c r="A1764" s="1">
        <v>40620</v>
      </c>
      <c r="B1764" s="11">
        <v>24.44</v>
      </c>
      <c r="C1764" s="11">
        <v>24.34</v>
      </c>
      <c r="D1764">
        <v>14294.74</v>
      </c>
      <c r="E1764">
        <v>12770.46</v>
      </c>
      <c r="F1764">
        <v>136265.79</v>
      </c>
      <c r="G1764">
        <v>121752.96000000001</v>
      </c>
      <c r="H1764">
        <f>(1/(1-91/360*VLOOKUP($A1764,Tbills!$B$4:$C$974,2,1)/100))^((1)/91)-1</f>
        <v>2.5002875438939753E-6</v>
      </c>
      <c r="I1764">
        <f t="shared" si="81"/>
        <v>18.086511930187374</v>
      </c>
      <c r="K1764">
        <f t="shared" si="83"/>
        <v>11.738625949822788</v>
      </c>
      <c r="N1764">
        <f t="shared" si="82"/>
        <v>11.779547046970722</v>
      </c>
    </row>
    <row r="1765" spans="1:14" x14ac:dyDescent="0.25">
      <c r="A1765" s="1">
        <v>40623</v>
      </c>
      <c r="B1765" s="11">
        <v>20.61</v>
      </c>
      <c r="C1765" s="11">
        <v>21.95</v>
      </c>
      <c r="D1765">
        <v>13254.5</v>
      </c>
      <c r="E1765">
        <v>11841.04</v>
      </c>
      <c r="F1765">
        <v>130466.37</v>
      </c>
      <c r="G1765">
        <v>116570.29</v>
      </c>
      <c r="H1765">
        <f>(1/(1-91/360*VLOOKUP($A1765,Tbills!$B$4:$C$974,2,1)/100))^((1)/91)-1</f>
        <v>2.639209272237153E-6</v>
      </c>
      <c r="I1765">
        <f t="shared" si="81"/>
        <v>18.743206542750929</v>
      </c>
      <c r="K1765">
        <f t="shared" si="83"/>
        <v>12.591190724242443</v>
      </c>
      <c r="N1765">
        <f t="shared" si="82"/>
        <v>12.635542156068492</v>
      </c>
    </row>
    <row r="1766" spans="1:14" x14ac:dyDescent="0.25">
      <c r="A1766" s="1">
        <v>40624</v>
      </c>
      <c r="B1766" s="11">
        <v>20.21</v>
      </c>
      <c r="C1766" s="11">
        <v>21.7</v>
      </c>
      <c r="D1766">
        <v>13198.37</v>
      </c>
      <c r="E1766">
        <v>11790.87</v>
      </c>
      <c r="F1766">
        <v>130946.08</v>
      </c>
      <c r="G1766">
        <v>116998.6</v>
      </c>
      <c r="H1766">
        <f>(1/(1-91/360*VLOOKUP($A1766,Tbills!$B$4:$C$974,2,1)/100))^((1)/91)-1</f>
        <v>2.639209272237153E-6</v>
      </c>
      <c r="I1766">
        <f t="shared" si="81"/>
        <v>18.782424770431618</v>
      </c>
      <c r="K1766">
        <f t="shared" si="83"/>
        <v>12.643950158303626</v>
      </c>
      <c r="N1766">
        <f t="shared" si="82"/>
        <v>12.688642596116809</v>
      </c>
    </row>
    <row r="1767" spans="1:14" x14ac:dyDescent="0.25">
      <c r="A1767" s="1">
        <v>40625</v>
      </c>
      <c r="B1767" s="11">
        <v>19.170000000000002</v>
      </c>
      <c r="C1767" s="11">
        <v>20.93</v>
      </c>
      <c r="D1767">
        <v>12631.45</v>
      </c>
      <c r="E1767">
        <v>11284.38</v>
      </c>
      <c r="F1767">
        <v>129609.48</v>
      </c>
      <c r="G1767">
        <v>115804.06</v>
      </c>
      <c r="H1767">
        <f>(1/(1-91/360*VLOOKUP($A1767,Tbills!$B$4:$C$974,2,1)/100))^((1)/91)-1</f>
        <v>2.639209272237153E-6</v>
      </c>
      <c r="I1767">
        <f t="shared" si="81"/>
        <v>19.185335438046597</v>
      </c>
      <c r="K1767">
        <f t="shared" si="83"/>
        <v>13.18647097701912</v>
      </c>
      <c r="N1767">
        <f t="shared" si="82"/>
        <v>13.233242882436972</v>
      </c>
    </row>
    <row r="1768" spans="1:14" x14ac:dyDescent="0.25">
      <c r="A1768" s="1">
        <v>40626</v>
      </c>
      <c r="B1768" s="11">
        <v>18</v>
      </c>
      <c r="C1768" s="11">
        <v>20.079999999999998</v>
      </c>
      <c r="D1768">
        <v>12296.9</v>
      </c>
      <c r="E1768">
        <v>10985.48</v>
      </c>
      <c r="F1768">
        <v>128143.95</v>
      </c>
      <c r="G1768">
        <v>114494.32</v>
      </c>
      <c r="H1768">
        <f>(1/(1-91/360*VLOOKUP($A1768,Tbills!$B$4:$C$974,2,1)/100))^((1)/91)-1</f>
        <v>2.639209272237153E-6</v>
      </c>
      <c r="I1768">
        <f t="shared" si="81"/>
        <v>19.438919504060042</v>
      </c>
      <c r="K1768">
        <f t="shared" si="83"/>
        <v>13.535123019647997</v>
      </c>
      <c r="N1768">
        <f t="shared" si="82"/>
        <v>13.583297686122446</v>
      </c>
    </row>
    <row r="1769" spans="1:14" x14ac:dyDescent="0.25">
      <c r="A1769" s="1">
        <v>40627</v>
      </c>
      <c r="B1769" s="11">
        <v>17.91</v>
      </c>
      <c r="C1769" s="11">
        <v>20.03</v>
      </c>
      <c r="D1769">
        <v>12209.52</v>
      </c>
      <c r="E1769">
        <v>10907.39</v>
      </c>
      <c r="F1769">
        <v>128937.77</v>
      </c>
      <c r="G1769">
        <v>115203.28</v>
      </c>
      <c r="H1769">
        <f>(1/(1-91/360*VLOOKUP($A1769,Tbills!$B$4:$C$974,2,1)/100))^((1)/91)-1</f>
        <v>2.639209272237153E-6</v>
      </c>
      <c r="I1769">
        <f t="shared" si="81"/>
        <v>19.507502289196879</v>
      </c>
      <c r="K1769">
        <f t="shared" si="83"/>
        <v>13.630702206811121</v>
      </c>
      <c r="N1769">
        <f t="shared" si="82"/>
        <v>13.679384342635222</v>
      </c>
    </row>
    <row r="1770" spans="1:14" x14ac:dyDescent="0.25">
      <c r="A1770" s="1">
        <v>40630</v>
      </c>
      <c r="B1770" s="11">
        <v>19.440000000000001</v>
      </c>
      <c r="C1770" s="11">
        <v>20.86</v>
      </c>
      <c r="D1770">
        <v>12532.93</v>
      </c>
      <c r="E1770">
        <v>11196.22</v>
      </c>
      <c r="F1770">
        <v>129650.05</v>
      </c>
      <c r="G1770">
        <v>115838.77</v>
      </c>
      <c r="H1770">
        <f>(1/(1-91/360*VLOOKUP($A1770,Tbills!$B$4:$C$974,2,1)/100))^((1)/91)-1</f>
        <v>2.7781327762710362E-6</v>
      </c>
      <c r="I1770">
        <f t="shared" si="81"/>
        <v>19.247717908467354</v>
      </c>
      <c r="K1770">
        <f t="shared" si="83"/>
        <v>13.26790427786494</v>
      </c>
      <c r="N1770">
        <f t="shared" si="82"/>
        <v>13.315779175529279</v>
      </c>
    </row>
    <row r="1771" spans="1:14" x14ac:dyDescent="0.25">
      <c r="A1771" s="1">
        <v>40631</v>
      </c>
      <c r="B1771" s="11">
        <v>18.16</v>
      </c>
      <c r="C1771" s="11">
        <v>19.97</v>
      </c>
      <c r="D1771">
        <v>12131.91</v>
      </c>
      <c r="E1771">
        <v>10837.94</v>
      </c>
      <c r="F1771">
        <v>127562.92</v>
      </c>
      <c r="G1771">
        <v>113973.66</v>
      </c>
      <c r="H1771">
        <f>(1/(1-91/360*VLOOKUP($A1771,Tbills!$B$4:$C$974,2,1)/100))^((1)/91)-1</f>
        <v>2.7781327762710362E-6</v>
      </c>
      <c r="I1771">
        <f t="shared" si="81"/>
        <v>19.555173236673685</v>
      </c>
      <c r="K1771">
        <f t="shared" si="83"/>
        <v>13.69184062052104</v>
      </c>
      <c r="N1771">
        <f t="shared" si="82"/>
        <v>13.741415166156598</v>
      </c>
    </row>
    <row r="1772" spans="1:14" x14ac:dyDescent="0.25">
      <c r="A1772" s="1">
        <v>40632</v>
      </c>
      <c r="B1772" s="11">
        <v>17.71</v>
      </c>
      <c r="C1772" s="11">
        <v>19.75</v>
      </c>
      <c r="D1772">
        <v>11945.21</v>
      </c>
      <c r="E1772">
        <v>10671.12</v>
      </c>
      <c r="F1772">
        <v>125899.41</v>
      </c>
      <c r="G1772">
        <v>112487.05</v>
      </c>
      <c r="H1772">
        <f>(1/(1-91/360*VLOOKUP($A1772,Tbills!$B$4:$C$974,2,1)/100))^((1)/91)-1</f>
        <v>2.7781327762710362E-6</v>
      </c>
      <c r="I1772">
        <f t="shared" si="81"/>
        <v>19.705159152566974</v>
      </c>
      <c r="K1772">
        <f t="shared" si="83"/>
        <v>13.90194098027836</v>
      </c>
      <c r="N1772">
        <f t="shared" si="82"/>
        <v>13.952448802196063</v>
      </c>
    </row>
    <row r="1773" spans="1:14" x14ac:dyDescent="0.25">
      <c r="A1773" s="1">
        <v>40633</v>
      </c>
      <c r="B1773" s="11">
        <v>17.739999999999998</v>
      </c>
      <c r="C1773" s="11">
        <v>19.84</v>
      </c>
      <c r="D1773">
        <v>11988.49</v>
      </c>
      <c r="E1773">
        <v>10709.75</v>
      </c>
      <c r="F1773">
        <v>126309.75999999999</v>
      </c>
      <c r="G1773">
        <v>112853.37</v>
      </c>
      <c r="H1773">
        <f>(1/(1-91/360*VLOOKUP($A1773,Tbills!$B$4:$C$974,2,1)/100))^((1)/91)-1</f>
        <v>2.7781327762710362E-6</v>
      </c>
      <c r="I1773">
        <f t="shared" si="81"/>
        <v>19.668980365061419</v>
      </c>
      <c r="K1773">
        <f t="shared" si="83"/>
        <v>13.850970099418573</v>
      </c>
      <c r="N1773">
        <f t="shared" si="82"/>
        <v>13.901464664247223</v>
      </c>
    </row>
    <row r="1774" spans="1:14" x14ac:dyDescent="0.25">
      <c r="A1774" s="1">
        <v>40634</v>
      </c>
      <c r="B1774" s="11">
        <v>17.399999999999999</v>
      </c>
      <c r="C1774" s="11">
        <v>19.59</v>
      </c>
      <c r="D1774">
        <v>11838.82</v>
      </c>
      <c r="E1774">
        <v>10576.01</v>
      </c>
      <c r="F1774">
        <v>126214.18</v>
      </c>
      <c r="G1774">
        <v>112767.66</v>
      </c>
      <c r="H1774">
        <f>(1/(1-91/360*VLOOKUP($A1774,Tbills!$B$4:$C$974,2,1)/100))^((1)/91)-1</f>
        <v>2.7781327762710362E-6</v>
      </c>
      <c r="I1774">
        <f t="shared" si="81"/>
        <v>19.791275266104034</v>
      </c>
      <c r="K1774">
        <f t="shared" si="83"/>
        <v>14.023283501449725</v>
      </c>
      <c r="N1774">
        <f t="shared" si="82"/>
        <v>14.074580314137869</v>
      </c>
    </row>
    <row r="1775" spans="1:14" x14ac:dyDescent="0.25">
      <c r="A1775" s="1">
        <v>40637</v>
      </c>
      <c r="B1775" s="11">
        <v>17.5</v>
      </c>
      <c r="C1775" s="11">
        <v>19.39</v>
      </c>
      <c r="D1775">
        <v>11645.49</v>
      </c>
      <c r="E1775">
        <v>10403.209999999999</v>
      </c>
      <c r="F1775">
        <v>125113.2</v>
      </c>
      <c r="G1775">
        <v>111783.03</v>
      </c>
      <c r="H1775">
        <f>(1/(1-91/360*VLOOKUP($A1775,Tbills!$B$4:$C$974,2,1)/100))^((1)/91)-1</f>
        <v>1.3889776309117252E-6</v>
      </c>
      <c r="I1775">
        <f t="shared" si="81"/>
        <v>19.951400823624407</v>
      </c>
      <c r="K1775">
        <f t="shared" si="83"/>
        <v>14.250416698323255</v>
      </c>
      <c r="N1775">
        <f t="shared" si="82"/>
        <v>14.303075035879347</v>
      </c>
    </row>
    <row r="1776" spans="1:14" x14ac:dyDescent="0.25">
      <c r="A1776" s="1">
        <v>40638</v>
      </c>
      <c r="B1776" s="11">
        <v>17.25</v>
      </c>
      <c r="C1776" s="11">
        <v>19.399999999999999</v>
      </c>
      <c r="D1776">
        <v>11572.9</v>
      </c>
      <c r="E1776">
        <v>10338.35</v>
      </c>
      <c r="F1776">
        <v>125194.37</v>
      </c>
      <c r="G1776">
        <v>111855.39</v>
      </c>
      <c r="H1776">
        <f>(1/(1-91/360*VLOOKUP($A1776,Tbills!$B$4:$C$974,2,1)/100))^((1)/91)-1</f>
        <v>1.3889776309117252E-6</v>
      </c>
      <c r="I1776">
        <f t="shared" si="81"/>
        <v>20.013074564507974</v>
      </c>
      <c r="K1776">
        <f t="shared" si="83"/>
        <v>14.33859469147836</v>
      </c>
      <c r="N1776">
        <f t="shared" si="82"/>
        <v>14.391736863959649</v>
      </c>
    </row>
    <row r="1777" spans="1:14" x14ac:dyDescent="0.25">
      <c r="A1777" s="1">
        <v>40639</v>
      </c>
      <c r="B1777" s="11">
        <v>16.899999999999999</v>
      </c>
      <c r="C1777" s="11">
        <v>19.38</v>
      </c>
      <c r="D1777">
        <v>11525.46</v>
      </c>
      <c r="E1777">
        <v>10295.959999999999</v>
      </c>
      <c r="F1777">
        <v>125433.57</v>
      </c>
      <c r="G1777">
        <v>112068.95</v>
      </c>
      <c r="H1777">
        <f>(1/(1-91/360*VLOOKUP($A1777,Tbills!$B$4:$C$974,2,1)/100))^((1)/91)-1</f>
        <v>1.3889776309117252E-6</v>
      </c>
      <c r="I1777">
        <f t="shared" si="81"/>
        <v>20.053582087488998</v>
      </c>
      <c r="K1777">
        <f t="shared" si="83"/>
        <v>14.396716201362901</v>
      </c>
      <c r="N1777">
        <f t="shared" si="82"/>
        <v>14.450232426270126</v>
      </c>
    </row>
    <row r="1778" spans="1:14" x14ac:dyDescent="0.25">
      <c r="A1778" s="1">
        <v>40640</v>
      </c>
      <c r="B1778" s="11">
        <v>17.11</v>
      </c>
      <c r="C1778" s="11">
        <v>19.5</v>
      </c>
      <c r="D1778">
        <v>11611.76</v>
      </c>
      <c r="E1778">
        <v>10373.040000000001</v>
      </c>
      <c r="F1778">
        <v>126535.67999999999</v>
      </c>
      <c r="G1778">
        <v>113053.48</v>
      </c>
      <c r="H1778">
        <f>(1/(1-91/360*VLOOKUP($A1778,Tbills!$B$4:$C$974,2,1)/100))^((1)/91)-1</f>
        <v>1.3889776309117252E-6</v>
      </c>
      <c r="I1778">
        <f t="shared" si="81"/>
        <v>19.977997213657201</v>
      </c>
      <c r="K1778">
        <f t="shared" si="83"/>
        <v>14.288270658575525</v>
      </c>
      <c r="N1778">
        <f t="shared" si="82"/>
        <v>14.341541211363428</v>
      </c>
    </row>
    <row r="1779" spans="1:14" x14ac:dyDescent="0.25">
      <c r="A1779" s="1">
        <v>40641</v>
      </c>
      <c r="B1779" s="11">
        <v>17.87</v>
      </c>
      <c r="C1779" s="11">
        <v>20.05</v>
      </c>
      <c r="D1779">
        <v>11778.95</v>
      </c>
      <c r="E1779">
        <v>10522.38</v>
      </c>
      <c r="F1779">
        <v>128462.07</v>
      </c>
      <c r="G1779">
        <v>114774.46</v>
      </c>
      <c r="H1779">
        <f>(1/(1-91/360*VLOOKUP($A1779,Tbills!$B$4:$C$974,2,1)/100))^((1)/91)-1</f>
        <v>1.3889776309117252E-6</v>
      </c>
      <c r="I1779">
        <f t="shared" si="81"/>
        <v>19.833670001030573</v>
      </c>
      <c r="K1779">
        <f t="shared" si="83"/>
        <v>14.081907430508805</v>
      </c>
      <c r="N1779">
        <f t="shared" si="82"/>
        <v>14.134563780177222</v>
      </c>
    </row>
    <row r="1780" spans="1:14" x14ac:dyDescent="0.25">
      <c r="A1780" s="1">
        <v>40644</v>
      </c>
      <c r="B1780" s="11">
        <v>16.59</v>
      </c>
      <c r="C1780" s="11">
        <v>20.010000000000002</v>
      </c>
      <c r="D1780">
        <v>11653.53</v>
      </c>
      <c r="E1780">
        <v>10410.290000000001</v>
      </c>
      <c r="F1780">
        <v>128961.03</v>
      </c>
      <c r="G1780">
        <v>115219.78</v>
      </c>
      <c r="H1780">
        <f>(1/(1-91/360*VLOOKUP($A1780,Tbills!$B$4:$C$974,2,1)/100))^((1)/91)-1</f>
        <v>1.3889776309117252E-6</v>
      </c>
      <c r="I1780">
        <f t="shared" si="81"/>
        <v>19.937752548491694</v>
      </c>
      <c r="K1780">
        <f t="shared" si="83"/>
        <v>14.229926937476735</v>
      </c>
      <c r="N1780">
        <f t="shared" si="82"/>
        <v>14.283607203858566</v>
      </c>
    </row>
    <row r="1781" spans="1:14" x14ac:dyDescent="0.25">
      <c r="A1781" s="1">
        <v>40645</v>
      </c>
      <c r="B1781" s="11">
        <v>17.09</v>
      </c>
      <c r="C1781" s="11">
        <v>20.329999999999998</v>
      </c>
      <c r="D1781">
        <v>11806.53</v>
      </c>
      <c r="E1781">
        <v>10546.95</v>
      </c>
      <c r="F1781">
        <v>129415.13</v>
      </c>
      <c r="G1781">
        <v>115625.33</v>
      </c>
      <c r="H1781">
        <f>(1/(1-91/360*VLOOKUP($A1781,Tbills!$B$4:$C$974,2,1)/100))^((1)/91)-1</f>
        <v>1.3889776309117252E-6</v>
      </c>
      <c r="I1781">
        <f t="shared" si="81"/>
        <v>19.806371639578341</v>
      </c>
      <c r="K1781">
        <f t="shared" si="83"/>
        <v>14.042470987208672</v>
      </c>
      <c r="N1781">
        <f t="shared" si="82"/>
        <v>14.095598851373502</v>
      </c>
    </row>
    <row r="1782" spans="1:14" x14ac:dyDescent="0.25">
      <c r="A1782" s="1">
        <v>40646</v>
      </c>
      <c r="B1782" s="11">
        <v>16.920000000000002</v>
      </c>
      <c r="C1782" s="11">
        <v>19.989999999999998</v>
      </c>
      <c r="D1782">
        <v>11597.17</v>
      </c>
      <c r="E1782">
        <v>10359.91</v>
      </c>
      <c r="F1782">
        <v>128629.09</v>
      </c>
      <c r="G1782">
        <v>114922.89</v>
      </c>
      <c r="H1782">
        <f>(1/(1-91/360*VLOOKUP($A1782,Tbills!$B$4:$C$974,2,1)/100))^((1)/91)-1</f>
        <v>1.3889776309117252E-6</v>
      </c>
      <c r="I1782">
        <f t="shared" si="81"/>
        <v>19.981475022556459</v>
      </c>
      <c r="K1782">
        <f t="shared" si="83"/>
        <v>14.290835053681894</v>
      </c>
      <c r="N1782">
        <f t="shared" si="82"/>
        <v>14.345060056961405</v>
      </c>
    </row>
    <row r="1783" spans="1:14" x14ac:dyDescent="0.25">
      <c r="A1783" s="1">
        <v>40647</v>
      </c>
      <c r="B1783" s="11">
        <v>16.27</v>
      </c>
      <c r="C1783" s="11">
        <v>19.96</v>
      </c>
      <c r="D1783">
        <v>11462.81</v>
      </c>
      <c r="E1783">
        <v>10239.870000000001</v>
      </c>
      <c r="F1783">
        <v>128614.66</v>
      </c>
      <c r="G1783">
        <v>114909.84</v>
      </c>
      <c r="H1783">
        <f>(1/(1-91/360*VLOOKUP($A1783,Tbills!$B$4:$C$974,2,1)/100))^((1)/91)-1</f>
        <v>1.3889776309117252E-6</v>
      </c>
      <c r="I1783">
        <f t="shared" si="81"/>
        <v>20.096714352024069</v>
      </c>
      <c r="K1783">
        <f t="shared" si="83"/>
        <v>14.455749264278209</v>
      </c>
      <c r="N1783">
        <f t="shared" si="82"/>
        <v>14.510759321466828</v>
      </c>
    </row>
    <row r="1784" spans="1:14" x14ac:dyDescent="0.25">
      <c r="A1784" s="1">
        <v>40648</v>
      </c>
      <c r="B1784" s="11">
        <v>15.32</v>
      </c>
      <c r="C1784" s="11">
        <v>19.170000000000002</v>
      </c>
      <c r="D1784">
        <v>11129.55</v>
      </c>
      <c r="E1784">
        <v>9942.15</v>
      </c>
      <c r="F1784">
        <v>127954.47</v>
      </c>
      <c r="G1784">
        <v>114319.84</v>
      </c>
      <c r="H1784">
        <f>(1/(1-91/360*VLOOKUP($A1784,Tbills!$B$4:$C$974,2,1)/100))^((1)/91)-1</f>
        <v>1.3889776309117252E-6</v>
      </c>
      <c r="I1784">
        <f t="shared" si="81"/>
        <v>20.388335526476368</v>
      </c>
      <c r="K1784">
        <f t="shared" si="83"/>
        <v>14.875351359504833</v>
      </c>
      <c r="N1784">
        <f t="shared" si="82"/>
        <v>14.932122105781422</v>
      </c>
    </row>
    <row r="1785" spans="1:14" x14ac:dyDescent="0.25">
      <c r="A1785" s="1">
        <v>40651</v>
      </c>
      <c r="B1785" s="11">
        <v>16.96</v>
      </c>
      <c r="C1785" s="11">
        <v>19.920000000000002</v>
      </c>
      <c r="D1785">
        <v>11444.83</v>
      </c>
      <c r="E1785">
        <v>10223.75</v>
      </c>
      <c r="F1785">
        <v>129791.57</v>
      </c>
      <c r="G1785">
        <v>115960.7</v>
      </c>
      <c r="H1785">
        <f>(1/(1-91/360*VLOOKUP($A1785,Tbills!$B$4:$C$974,2,1)/100))^((1)/91)-1</f>
        <v>1.6667944573445226E-6</v>
      </c>
      <c r="I1785">
        <f t="shared" si="81"/>
        <v>20.098028032500629</v>
      </c>
      <c r="K1785">
        <f t="shared" si="83"/>
        <v>14.452004577646127</v>
      </c>
      <c r="N1785">
        <f t="shared" si="82"/>
        <v>14.507637457415706</v>
      </c>
    </row>
    <row r="1786" spans="1:14" x14ac:dyDescent="0.25">
      <c r="A1786" s="1">
        <v>40652</v>
      </c>
      <c r="B1786" s="11">
        <v>15.83</v>
      </c>
      <c r="C1786" s="11">
        <v>19.18</v>
      </c>
      <c r="D1786">
        <v>10813.46</v>
      </c>
      <c r="E1786">
        <v>9659.7199999999993</v>
      </c>
      <c r="F1786">
        <v>128044.68</v>
      </c>
      <c r="G1786">
        <v>114399.77</v>
      </c>
      <c r="H1786">
        <f>(1/(1-91/360*VLOOKUP($A1786,Tbills!$B$4:$C$974,2,1)/100))^((1)/91)-1</f>
        <v>1.6667944573445226E-6</v>
      </c>
      <c r="I1786">
        <f t="shared" si="81"/>
        <v>20.651880563777361</v>
      </c>
      <c r="K1786">
        <f t="shared" si="83"/>
        <v>15.248591232349423</v>
      </c>
      <c r="N1786">
        <f t="shared" si="82"/>
        <v>15.307462870651573</v>
      </c>
    </row>
    <row r="1787" spans="1:14" x14ac:dyDescent="0.25">
      <c r="A1787" s="1">
        <v>40653</v>
      </c>
      <c r="B1787" s="11">
        <v>15.07</v>
      </c>
      <c r="C1787" s="11">
        <v>18.48</v>
      </c>
      <c r="D1787">
        <v>10275.64</v>
      </c>
      <c r="E1787">
        <v>9179.26</v>
      </c>
      <c r="F1787">
        <v>125591.23</v>
      </c>
      <c r="G1787">
        <v>112207.58</v>
      </c>
      <c r="H1787">
        <f>(1/(1-91/360*VLOOKUP($A1787,Tbills!$B$4:$C$974,2,1)/100))^((1)/91)-1</f>
        <v>1.6667944573445226E-6</v>
      </c>
      <c r="I1787">
        <f t="shared" si="81"/>
        <v>21.164926480137861</v>
      </c>
      <c r="K1787">
        <f t="shared" si="83"/>
        <v>16.006287780789663</v>
      </c>
      <c r="N1787">
        <f t="shared" si="82"/>
        <v>16.068265595971088</v>
      </c>
    </row>
    <row r="1788" spans="1:14" x14ac:dyDescent="0.25">
      <c r="A1788" s="1">
        <v>40654</v>
      </c>
      <c r="B1788" s="11">
        <v>14.69</v>
      </c>
      <c r="C1788" s="11">
        <v>18.350000000000001</v>
      </c>
      <c r="D1788">
        <v>10132.06</v>
      </c>
      <c r="E1788">
        <v>9050.98</v>
      </c>
      <c r="F1788">
        <v>124602.91</v>
      </c>
      <c r="G1788">
        <v>111324.39</v>
      </c>
      <c r="H1788">
        <f>(1/(1-91/360*VLOOKUP($A1788,Tbills!$B$4:$C$974,2,1)/100))^((1)/91)-1</f>
        <v>1.6667944573445226E-6</v>
      </c>
      <c r="I1788">
        <f t="shared" si="81"/>
        <v>21.312261504053929</v>
      </c>
      <c r="K1788">
        <f t="shared" si="83"/>
        <v>16.229219459481278</v>
      </c>
      <c r="N1788">
        <f t="shared" si="82"/>
        <v>16.292243875876078</v>
      </c>
    </row>
    <row r="1789" spans="1:14" x14ac:dyDescent="0.25">
      <c r="A1789" s="1">
        <v>40658</v>
      </c>
      <c r="B1789" s="11">
        <v>15.77</v>
      </c>
      <c r="C1789" s="11">
        <v>18.55</v>
      </c>
      <c r="D1789">
        <v>9883.4599999999991</v>
      </c>
      <c r="E1789">
        <v>8828.85</v>
      </c>
      <c r="F1789">
        <v>123292.63</v>
      </c>
      <c r="G1789">
        <v>110153</v>
      </c>
      <c r="H1789">
        <f>(1/(1-91/360*VLOOKUP($A1789,Tbills!$B$4:$C$974,2,1)/100))^((1)/91)-1</f>
        <v>1.8057055335418681E-6</v>
      </c>
      <c r="I1789">
        <f t="shared" si="81"/>
        <v>21.571539314116471</v>
      </c>
      <c r="K1789">
        <f t="shared" si="83"/>
        <v>16.624420972440891</v>
      </c>
      <c r="N1789">
        <f t="shared" si="82"/>
        <v>16.689731552465393</v>
      </c>
    </row>
    <row r="1790" spans="1:14" x14ac:dyDescent="0.25">
      <c r="A1790" s="1">
        <v>40659</v>
      </c>
      <c r="B1790" s="11">
        <v>15.62</v>
      </c>
      <c r="C1790" s="11">
        <v>18.27</v>
      </c>
      <c r="D1790">
        <v>9778.2099999999991</v>
      </c>
      <c r="E1790">
        <v>8734.81</v>
      </c>
      <c r="F1790">
        <v>121955.61</v>
      </c>
      <c r="G1790">
        <v>108958.27</v>
      </c>
      <c r="H1790">
        <f>(1/(1-91/360*VLOOKUP($A1790,Tbills!$B$4:$C$974,2,1)/100))^((1)/91)-1</f>
        <v>1.8057055335418681E-6</v>
      </c>
      <c r="I1790">
        <f t="shared" si="81"/>
        <v>21.685858892799548</v>
      </c>
      <c r="K1790">
        <f t="shared" si="83"/>
        <v>16.800712523515266</v>
      </c>
      <c r="N1790">
        <f t="shared" si="82"/>
        <v>16.86690788215607</v>
      </c>
    </row>
    <row r="1791" spans="1:14" x14ac:dyDescent="0.25">
      <c r="A1791" s="1">
        <v>40660</v>
      </c>
      <c r="B1791" s="11">
        <v>15.35</v>
      </c>
      <c r="C1791" s="11">
        <v>17.899999999999999</v>
      </c>
      <c r="D1791">
        <v>9595.0499999999993</v>
      </c>
      <c r="E1791">
        <v>8571.18</v>
      </c>
      <c r="F1791">
        <v>120459.3</v>
      </c>
      <c r="G1791">
        <v>107621.23</v>
      </c>
      <c r="H1791">
        <f>(1/(1-91/360*VLOOKUP($A1791,Tbills!$B$4:$C$974,2,1)/100))^((1)/91)-1</f>
        <v>1.8057055335418681E-6</v>
      </c>
      <c r="I1791">
        <f t="shared" si="81"/>
        <v>21.888410775306241</v>
      </c>
      <c r="K1791">
        <f t="shared" si="83"/>
        <v>17.114644660603538</v>
      </c>
      <c r="N1791">
        <f t="shared" si="82"/>
        <v>17.182272716698126</v>
      </c>
    </row>
    <row r="1792" spans="1:14" x14ac:dyDescent="0.25">
      <c r="A1792" s="1">
        <v>40661</v>
      </c>
      <c r="B1792" s="11">
        <v>14.62</v>
      </c>
      <c r="C1792" s="11">
        <v>17.52</v>
      </c>
      <c r="D1792">
        <v>9443.2199999999993</v>
      </c>
      <c r="E1792">
        <v>8435.5400000000009</v>
      </c>
      <c r="F1792">
        <v>118998.83</v>
      </c>
      <c r="G1792">
        <v>106316.22</v>
      </c>
      <c r="H1792">
        <f>(1/(1-91/360*VLOOKUP($A1792,Tbills!$B$4:$C$974,2,1)/100))^((1)/91)-1</f>
        <v>1.8057055335418681E-6</v>
      </c>
      <c r="I1792">
        <f t="shared" si="81"/>
        <v>22.061029993969989</v>
      </c>
      <c r="K1792">
        <f t="shared" si="83"/>
        <v>17.384676326909407</v>
      </c>
      <c r="N1792">
        <f t="shared" si="82"/>
        <v>17.453570291847786</v>
      </c>
    </row>
    <row r="1793" spans="1:14" x14ac:dyDescent="0.25">
      <c r="A1793" s="1">
        <v>40662</v>
      </c>
      <c r="B1793" s="11">
        <v>14.75</v>
      </c>
      <c r="C1793" s="11">
        <v>17.5</v>
      </c>
      <c r="D1793">
        <v>9415.9</v>
      </c>
      <c r="E1793">
        <v>8411.1200000000008</v>
      </c>
      <c r="F1793">
        <v>117616.88</v>
      </c>
      <c r="G1793">
        <v>105081.36</v>
      </c>
      <c r="H1793">
        <f>(1/(1-91/360*VLOOKUP($A1793,Tbills!$B$4:$C$974,2,1)/100))^((1)/91)-1</f>
        <v>1.8057055335418681E-6</v>
      </c>
      <c r="I1793">
        <f t="shared" si="81"/>
        <v>22.09238715102067</v>
      </c>
      <c r="K1793">
        <f t="shared" si="83"/>
        <v>17.434191092949956</v>
      </c>
      <c r="N1793">
        <f t="shared" si="82"/>
        <v>17.503480735358007</v>
      </c>
    </row>
    <row r="1794" spans="1:14" x14ac:dyDescent="0.25">
      <c r="A1794" s="1">
        <v>40665</v>
      </c>
      <c r="B1794" s="11">
        <v>15.99</v>
      </c>
      <c r="C1794" s="11">
        <v>18.39</v>
      </c>
      <c r="D1794">
        <v>9695.1200000000008</v>
      </c>
      <c r="E1794">
        <v>8660.5</v>
      </c>
      <c r="F1794">
        <v>120154.28</v>
      </c>
      <c r="G1794">
        <v>107347.75</v>
      </c>
      <c r="H1794">
        <f>(1/(1-91/360*VLOOKUP($A1794,Tbills!$B$4:$C$974,2,1)/100))^((1)/91)-1</f>
        <v>1.3889776309117252E-6</v>
      </c>
      <c r="I1794">
        <f t="shared" si="81"/>
        <v>21.763180855550022</v>
      </c>
      <c r="K1794">
        <f t="shared" si="83"/>
        <v>16.914923774072367</v>
      </c>
      <c r="N1794">
        <f t="shared" si="82"/>
        <v>16.98273022000728</v>
      </c>
    </row>
    <row r="1795" spans="1:14" x14ac:dyDescent="0.25">
      <c r="A1795" s="1">
        <v>40666</v>
      </c>
      <c r="B1795" s="11">
        <v>16.7</v>
      </c>
      <c r="C1795" s="11">
        <v>19.11</v>
      </c>
      <c r="D1795">
        <v>9961.6299999999992</v>
      </c>
      <c r="E1795">
        <v>8898.56</v>
      </c>
      <c r="F1795">
        <v>121526.53</v>
      </c>
      <c r="G1795">
        <v>108573.59</v>
      </c>
      <c r="H1795">
        <f>(1/(1-91/360*VLOOKUP($A1795,Tbills!$B$4:$C$974,2,1)/100))^((1)/91)-1</f>
        <v>1.3889776309117252E-6</v>
      </c>
      <c r="I1795">
        <f t="shared" si="81"/>
        <v>21.463508822922968</v>
      </c>
      <c r="K1795">
        <f t="shared" si="83"/>
        <v>16.44919984282275</v>
      </c>
      <c r="N1795">
        <f t="shared" si="82"/>
        <v>16.515320664449291</v>
      </c>
    </row>
    <row r="1796" spans="1:14" x14ac:dyDescent="0.25">
      <c r="A1796" s="1">
        <v>40667</v>
      </c>
      <c r="B1796" s="11">
        <v>17.079999999999998</v>
      </c>
      <c r="C1796" s="11">
        <v>19.440000000000001</v>
      </c>
      <c r="D1796">
        <v>10083.629999999999</v>
      </c>
      <c r="E1796">
        <v>9007.5300000000007</v>
      </c>
      <c r="F1796">
        <v>122063.3</v>
      </c>
      <c r="G1796">
        <v>109053</v>
      </c>
      <c r="H1796">
        <f>(1/(1-91/360*VLOOKUP($A1796,Tbills!$B$4:$C$974,2,1)/100))^((1)/91)-1</f>
        <v>1.3889776309117252E-6</v>
      </c>
      <c r="I1796">
        <f t="shared" si="81"/>
        <v>21.331534669146929</v>
      </c>
      <c r="K1796">
        <f t="shared" si="83"/>
        <v>16.247009460321575</v>
      </c>
      <c r="N1796">
        <f t="shared" si="82"/>
        <v>16.312496622867592</v>
      </c>
    </row>
    <row r="1797" spans="1:14" x14ac:dyDescent="0.25">
      <c r="A1797" s="1">
        <v>40668</v>
      </c>
      <c r="B1797" s="11">
        <v>18.2</v>
      </c>
      <c r="C1797" s="11">
        <v>19.84</v>
      </c>
      <c r="D1797">
        <v>10243.209999999999</v>
      </c>
      <c r="E1797">
        <v>9150.07</v>
      </c>
      <c r="F1797">
        <v>122909.3</v>
      </c>
      <c r="G1797">
        <v>109808.68</v>
      </c>
      <c r="H1797">
        <f>(1/(1-91/360*VLOOKUP($A1797,Tbills!$B$4:$C$974,2,1)/100))^((1)/91)-1</f>
        <v>1.3889776309117252E-6</v>
      </c>
      <c r="I1797">
        <f t="shared" si="81"/>
        <v>21.162203018173869</v>
      </c>
      <c r="K1797">
        <f t="shared" si="83"/>
        <v>15.989163307678171</v>
      </c>
      <c r="N1797">
        <f t="shared" si="82"/>
        <v>16.053787409369438</v>
      </c>
    </row>
    <row r="1798" spans="1:14" x14ac:dyDescent="0.25">
      <c r="A1798" s="1">
        <v>40669</v>
      </c>
      <c r="B1798" s="11">
        <v>18.399999999999999</v>
      </c>
      <c r="C1798" s="11">
        <v>19.91</v>
      </c>
      <c r="D1798">
        <v>10132.129999999999</v>
      </c>
      <c r="E1798">
        <v>9050.83</v>
      </c>
      <c r="F1798">
        <v>122069.71</v>
      </c>
      <c r="G1798">
        <v>109058.43</v>
      </c>
      <c r="H1798">
        <f>(1/(1-91/360*VLOOKUP($A1798,Tbills!$B$4:$C$974,2,1)/100))^((1)/91)-1</f>
        <v>1.3889776309117252E-6</v>
      </c>
      <c r="I1798">
        <f t="shared" si="81"/>
        <v>21.276409942439169</v>
      </c>
      <c r="K1798">
        <f t="shared" si="83"/>
        <v>16.161826095886038</v>
      </c>
      <c r="N1798">
        <f t="shared" si="82"/>
        <v>16.227326206563959</v>
      </c>
    </row>
    <row r="1799" spans="1:14" x14ac:dyDescent="0.25">
      <c r="A1799" s="1">
        <v>40672</v>
      </c>
      <c r="B1799" s="11">
        <v>17.16</v>
      </c>
      <c r="C1799" s="11">
        <v>19.2</v>
      </c>
      <c r="D1799">
        <v>9759.5499999999993</v>
      </c>
      <c r="E1799">
        <v>8717.98</v>
      </c>
      <c r="F1799">
        <v>119789.37</v>
      </c>
      <c r="G1799">
        <v>107020.7</v>
      </c>
      <c r="H1799">
        <f>(1/(1-91/360*VLOOKUP($A1799,Tbills!$B$4:$C$974,2,1)/100))^((1)/91)-1</f>
        <v>6.9446662909200541E-7</v>
      </c>
      <c r="I1799">
        <f t="shared" si="81"/>
        <v>21.665944848861759</v>
      </c>
      <c r="K1799">
        <f t="shared" si="83"/>
        <v>16.753846310200792</v>
      </c>
      <c r="N1799">
        <f t="shared" si="82"/>
        <v>16.822299780897517</v>
      </c>
    </row>
    <row r="1800" spans="1:14" x14ac:dyDescent="0.25">
      <c r="A1800" s="1">
        <v>40673</v>
      </c>
      <c r="B1800" s="11">
        <v>15.91</v>
      </c>
      <c r="C1800" s="11">
        <v>18.37</v>
      </c>
      <c r="D1800">
        <v>9389.82</v>
      </c>
      <c r="E1800">
        <v>8387.7099999999991</v>
      </c>
      <c r="F1800">
        <v>117535.8</v>
      </c>
      <c r="G1800">
        <v>105007.27</v>
      </c>
      <c r="H1800">
        <f>(1/(1-91/360*VLOOKUP($A1800,Tbills!$B$4:$C$974,2,1)/100))^((1)/91)-1</f>
        <v>6.9446662909200541E-7</v>
      </c>
      <c r="I1800">
        <f t="shared" ref="I1800:I1863" si="84">I1799*(1-IF($A1800&lt;=I1795,I$1,I$1+IF(AND(WEEKDAY($A1800)&lt;&gt;1,WEEKDAY($A1800)&lt;&gt;7),J$1,0)))^($A1800-$A1799)*(1-0.5*(E1800/E1799-1))</f>
        <v>22.07576415810988</v>
      </c>
      <c r="K1800">
        <f t="shared" si="83"/>
        <v>17.387735390635836</v>
      </c>
      <c r="N1800">
        <f t="shared" ref="N1800:N1863" si="85">N1799*(1-N$1+H1799)^($A1800-$A1799)*(2-E1800/E1799)</f>
        <v>17.458958374093946</v>
      </c>
    </row>
    <row r="1801" spans="1:14" x14ac:dyDescent="0.25">
      <c r="A1801" s="1">
        <v>40674</v>
      </c>
      <c r="B1801" s="11">
        <v>16.95</v>
      </c>
      <c r="C1801" s="11">
        <v>19.05</v>
      </c>
      <c r="D1801">
        <v>9641.2000000000007</v>
      </c>
      <c r="E1801">
        <v>8612.26</v>
      </c>
      <c r="F1801">
        <v>119066.99</v>
      </c>
      <c r="G1801">
        <v>106375.17</v>
      </c>
      <c r="H1801">
        <f>(1/(1-91/360*VLOOKUP($A1801,Tbills!$B$4:$C$974,2,1)/100))^((1)/91)-1</f>
        <v>6.9446662909200541E-7</v>
      </c>
      <c r="I1801">
        <f t="shared" si="84"/>
        <v>21.779698691337863</v>
      </c>
      <c r="K1801">
        <f t="shared" ref="K1801:K1864" si="86">K1800*(1-IF($A1801&lt;=L$3,K$1,K$1+IF(AND(WEEKDAY($A1801)&lt;&gt;1,WEEKDAY($A1801)&lt;&gt;7),L$1,0)))^($A1801-$A1800)*(2-$E1801/$E1800)</f>
        <v>16.921454745112577</v>
      </c>
      <c r="N1801">
        <f t="shared" si="85"/>
        <v>16.990942500272354</v>
      </c>
    </row>
    <row r="1802" spans="1:14" x14ac:dyDescent="0.25">
      <c r="A1802" s="1">
        <v>40675</v>
      </c>
      <c r="B1802" s="11">
        <v>16.03</v>
      </c>
      <c r="C1802" s="11">
        <v>18.440000000000001</v>
      </c>
      <c r="D1802">
        <v>9455.8799999999992</v>
      </c>
      <c r="E1802">
        <v>8446.7099999999991</v>
      </c>
      <c r="F1802">
        <v>118251.45</v>
      </c>
      <c r="G1802">
        <v>105646.49</v>
      </c>
      <c r="H1802">
        <f>(1/(1-91/360*VLOOKUP($A1802,Tbills!$B$4:$C$974,2,1)/100))^((1)/91)-1</f>
        <v>6.9446662909200541E-7</v>
      </c>
      <c r="I1802">
        <f t="shared" si="84"/>
        <v>21.988457555388649</v>
      </c>
      <c r="K1802">
        <f t="shared" si="86"/>
        <v>17.245925771655529</v>
      </c>
      <c r="N1802">
        <f t="shared" si="85"/>
        <v>17.316924048459988</v>
      </c>
    </row>
    <row r="1803" spans="1:14" x14ac:dyDescent="0.25">
      <c r="A1803" s="1">
        <v>40676</v>
      </c>
      <c r="B1803" s="11">
        <v>17.07</v>
      </c>
      <c r="C1803" s="11">
        <v>19.07</v>
      </c>
      <c r="D1803">
        <v>9645.7999999999993</v>
      </c>
      <c r="E1803">
        <v>8616.36</v>
      </c>
      <c r="F1803">
        <v>119503.24</v>
      </c>
      <c r="G1803">
        <v>106764.77</v>
      </c>
      <c r="H1803">
        <f>(1/(1-91/360*VLOOKUP($A1803,Tbills!$B$4:$C$974,2,1)/100))^((1)/91)-1</f>
        <v>6.9446662909200541E-7</v>
      </c>
      <c r="I1803">
        <f t="shared" si="84"/>
        <v>21.767074740266505</v>
      </c>
      <c r="K1803">
        <f t="shared" si="86"/>
        <v>16.898758681674448</v>
      </c>
      <c r="N1803">
        <f t="shared" si="85"/>
        <v>16.968502238035423</v>
      </c>
    </row>
    <row r="1804" spans="1:14" x14ac:dyDescent="0.25">
      <c r="A1804" s="1">
        <v>40679</v>
      </c>
      <c r="B1804" s="11">
        <v>18.239999999999998</v>
      </c>
      <c r="C1804" s="11">
        <v>19.87</v>
      </c>
      <c r="D1804">
        <v>9867.94</v>
      </c>
      <c r="E1804">
        <v>8814.7800000000007</v>
      </c>
      <c r="F1804">
        <v>120228.26</v>
      </c>
      <c r="G1804">
        <v>107412.28</v>
      </c>
      <c r="H1804">
        <f>(1/(1-91/360*VLOOKUP($A1804,Tbills!$B$4:$C$974,2,1)/100))^((1)/91)-1</f>
        <v>8.3336527945121475E-7</v>
      </c>
      <c r="I1804">
        <f t="shared" si="84"/>
        <v>21.514765524495555</v>
      </c>
      <c r="K1804">
        <f t="shared" si="86"/>
        <v>16.507302523660961</v>
      </c>
      <c r="N1804">
        <f t="shared" si="85"/>
        <v>16.575941875121586</v>
      </c>
    </row>
    <row r="1805" spans="1:14" x14ac:dyDescent="0.25">
      <c r="A1805" s="1">
        <v>40680</v>
      </c>
      <c r="B1805" s="11">
        <v>17.55</v>
      </c>
      <c r="C1805" s="11">
        <v>19.45</v>
      </c>
      <c r="D1805">
        <v>9688.85</v>
      </c>
      <c r="E1805">
        <v>8654.7999999999993</v>
      </c>
      <c r="F1805">
        <v>119588.16</v>
      </c>
      <c r="G1805">
        <v>106840.32000000001</v>
      </c>
      <c r="H1805">
        <f>(1/(1-91/360*VLOOKUP($A1805,Tbills!$B$4:$C$974,2,1)/100))^((1)/91)-1</f>
        <v>8.3336527945121475E-7</v>
      </c>
      <c r="I1805">
        <f t="shared" si="84"/>
        <v>21.709436890106101</v>
      </c>
      <c r="K1805">
        <f t="shared" si="86"/>
        <v>16.806111814837024</v>
      </c>
      <c r="N1805">
        <f t="shared" si="85"/>
        <v>16.87616954796486</v>
      </c>
    </row>
    <row r="1806" spans="1:14" x14ac:dyDescent="0.25">
      <c r="A1806" s="1">
        <v>40681</v>
      </c>
      <c r="B1806" s="11">
        <v>16.23</v>
      </c>
      <c r="C1806" s="11">
        <v>18.53</v>
      </c>
      <c r="D1806">
        <v>9352.08</v>
      </c>
      <c r="E1806">
        <v>8353.9599999999991</v>
      </c>
      <c r="F1806">
        <v>118180.3</v>
      </c>
      <c r="G1806">
        <v>105582.45</v>
      </c>
      <c r="H1806">
        <f>(1/(1-91/360*VLOOKUP($A1806,Tbills!$B$4:$C$974,2,1)/100))^((1)/91)-1</f>
        <v>8.3336527945121475E-7</v>
      </c>
      <c r="I1806">
        <f t="shared" si="84"/>
        <v>22.086170979199292</v>
      </c>
      <c r="K1806">
        <f t="shared" si="86"/>
        <v>17.389480656111722</v>
      </c>
      <c r="N1806">
        <f t="shared" si="85"/>
        <v>17.462152217022201</v>
      </c>
    </row>
    <row r="1807" spans="1:14" x14ac:dyDescent="0.25">
      <c r="A1807" s="1">
        <v>40682</v>
      </c>
      <c r="B1807" s="11">
        <v>15.52</v>
      </c>
      <c r="C1807" s="11">
        <v>18.170000000000002</v>
      </c>
      <c r="D1807">
        <v>9152.65</v>
      </c>
      <c r="E1807">
        <v>8175.8</v>
      </c>
      <c r="F1807">
        <v>118546.02</v>
      </c>
      <c r="G1807">
        <v>105909.1</v>
      </c>
      <c r="H1807">
        <f>(1/(1-91/360*VLOOKUP($A1807,Tbills!$B$4:$C$974,2,1)/100))^((1)/91)-1</f>
        <v>8.3336527945121475E-7</v>
      </c>
      <c r="I1807">
        <f t="shared" si="84"/>
        <v>22.321099404387837</v>
      </c>
      <c r="K1807">
        <f t="shared" si="86"/>
        <v>17.759508706328202</v>
      </c>
      <c r="N1807">
        <f t="shared" si="85"/>
        <v>17.833912513067187</v>
      </c>
    </row>
    <row r="1808" spans="1:14" x14ac:dyDescent="0.25">
      <c r="A1808" s="1">
        <v>40683</v>
      </c>
      <c r="B1808" s="11">
        <v>17.43</v>
      </c>
      <c r="C1808" s="11">
        <v>19.05</v>
      </c>
      <c r="D1808">
        <v>9357.7000000000007</v>
      </c>
      <c r="E1808">
        <v>8358.9599999999991</v>
      </c>
      <c r="F1808">
        <v>121875.67</v>
      </c>
      <c r="G1808">
        <v>108883.73</v>
      </c>
      <c r="H1808">
        <f>(1/(1-91/360*VLOOKUP($A1808,Tbills!$B$4:$C$974,2,1)/100))^((1)/91)-1</f>
        <v>8.3336527945121475E-7</v>
      </c>
      <c r="I1808">
        <f t="shared" si="84"/>
        <v>22.070498497701379</v>
      </c>
      <c r="K1808">
        <f t="shared" si="86"/>
        <v>17.360839124343695</v>
      </c>
      <c r="N1808">
        <f t="shared" si="85"/>
        <v>17.433754405366354</v>
      </c>
    </row>
    <row r="1809" spans="1:14" x14ac:dyDescent="0.25">
      <c r="A1809" s="1">
        <v>40686</v>
      </c>
      <c r="B1809" s="11">
        <v>18.27</v>
      </c>
      <c r="C1809" s="11">
        <v>19.79</v>
      </c>
      <c r="D1809">
        <v>9596.49</v>
      </c>
      <c r="E1809">
        <v>8572.25</v>
      </c>
      <c r="F1809">
        <v>123058.92</v>
      </c>
      <c r="G1809">
        <v>109940.57</v>
      </c>
      <c r="H1809">
        <f>(1/(1-91/360*VLOOKUP($A1809,Tbills!$B$4:$C$974,2,1)/100))^((1)/91)-1</f>
        <v>1.527885156615838E-6</v>
      </c>
      <c r="I1809">
        <f t="shared" si="84"/>
        <v>21.787218129927009</v>
      </c>
      <c r="K1809">
        <f t="shared" si="86"/>
        <v>16.915490431943628</v>
      </c>
      <c r="N1809">
        <f t="shared" si="85"/>
        <v>16.987066406693881</v>
      </c>
    </row>
    <row r="1810" spans="1:14" x14ac:dyDescent="0.25">
      <c r="A1810" s="1">
        <v>40687</v>
      </c>
      <c r="B1810" s="11">
        <v>17.82</v>
      </c>
      <c r="C1810" s="11">
        <v>19.170000000000002</v>
      </c>
      <c r="D1810">
        <v>9480.3700000000008</v>
      </c>
      <c r="E1810">
        <v>8468.51</v>
      </c>
      <c r="F1810">
        <v>122412.74</v>
      </c>
      <c r="G1810">
        <v>109363.11</v>
      </c>
      <c r="H1810">
        <f>(1/(1-91/360*VLOOKUP($A1810,Tbills!$B$4:$C$974,2,1)/100))^((1)/91)-1</f>
        <v>1.527885156615838E-6</v>
      </c>
      <c r="I1810">
        <f t="shared" si="84"/>
        <v>21.918480350627643</v>
      </c>
      <c r="K1810">
        <f t="shared" si="86"/>
        <v>17.11940161560624</v>
      </c>
      <c r="N1810">
        <f t="shared" si="85"/>
        <v>17.192031546672801</v>
      </c>
    </row>
    <row r="1811" spans="1:14" x14ac:dyDescent="0.25">
      <c r="A1811" s="1">
        <v>40688</v>
      </c>
      <c r="B1811" s="11">
        <v>17.07</v>
      </c>
      <c r="C1811" s="11">
        <v>18.87</v>
      </c>
      <c r="D1811">
        <v>9317.0400000000009</v>
      </c>
      <c r="E1811">
        <v>8322.6</v>
      </c>
      <c r="F1811">
        <v>121342.85</v>
      </c>
      <c r="G1811">
        <v>108407.11</v>
      </c>
      <c r="H1811">
        <f>(1/(1-91/360*VLOOKUP($A1811,Tbills!$B$4:$C$974,2,1)/100))^((1)/91)-1</f>
        <v>1.527885156615838E-6</v>
      </c>
      <c r="I1811">
        <f t="shared" si="84"/>
        <v>22.106729522031401</v>
      </c>
      <c r="K1811">
        <f t="shared" si="86"/>
        <v>17.413552918600661</v>
      </c>
      <c r="N1811">
        <f t="shared" si="85"/>
        <v>17.487625217047402</v>
      </c>
    </row>
    <row r="1812" spans="1:14" x14ac:dyDescent="0.25">
      <c r="A1812" s="1">
        <v>40689</v>
      </c>
      <c r="B1812" s="11">
        <v>16.09</v>
      </c>
      <c r="C1812" s="11">
        <v>18.190000000000001</v>
      </c>
      <c r="D1812">
        <v>9058.2099999999991</v>
      </c>
      <c r="E1812">
        <v>8091.38</v>
      </c>
      <c r="F1812">
        <v>118947.23</v>
      </c>
      <c r="G1812">
        <v>106266.71</v>
      </c>
      <c r="H1812">
        <f>(1/(1-91/360*VLOOKUP($A1812,Tbills!$B$4:$C$974,2,1)/100))^((1)/91)-1</f>
        <v>1.527885156615838E-6</v>
      </c>
      <c r="I1812">
        <f t="shared" si="84"/>
        <v>22.413232756290451</v>
      </c>
      <c r="K1812">
        <f t="shared" si="86"/>
        <v>17.896505865627663</v>
      </c>
      <c r="N1812">
        <f t="shared" si="85"/>
        <v>17.972832318205345</v>
      </c>
    </row>
    <row r="1813" spans="1:14" x14ac:dyDescent="0.25">
      <c r="A1813" s="1">
        <v>40690</v>
      </c>
      <c r="B1813" s="11">
        <v>15.98</v>
      </c>
      <c r="C1813" s="11">
        <v>18.13</v>
      </c>
      <c r="D1813">
        <v>8892.74</v>
      </c>
      <c r="E1813">
        <v>7943.56</v>
      </c>
      <c r="F1813">
        <v>116825.98</v>
      </c>
      <c r="G1813">
        <v>104371.44</v>
      </c>
      <c r="H1813">
        <f>(1/(1-91/360*VLOOKUP($A1813,Tbills!$B$4:$C$974,2,1)/100))^((1)/91)-1</f>
        <v>1.527885156615838E-6</v>
      </c>
      <c r="I1813">
        <f t="shared" si="84"/>
        <v>22.617375775757129</v>
      </c>
      <c r="K1813">
        <f t="shared" si="86"/>
        <v>18.222605224223503</v>
      </c>
      <c r="N1813">
        <f t="shared" si="85"/>
        <v>18.300525904292783</v>
      </c>
    </row>
    <row r="1814" spans="1:14" x14ac:dyDescent="0.25">
      <c r="A1814" s="1">
        <v>40694</v>
      </c>
      <c r="B1814" s="11">
        <v>15.45</v>
      </c>
      <c r="C1814" s="11">
        <v>17.559999999999999</v>
      </c>
      <c r="D1814">
        <v>8630.32</v>
      </c>
      <c r="E1814">
        <v>7709.1</v>
      </c>
      <c r="F1814">
        <v>114680.44</v>
      </c>
      <c r="G1814">
        <v>102453.99</v>
      </c>
      <c r="H1814">
        <f>(1/(1-91/360*VLOOKUP($A1814,Tbills!$B$4:$C$974,2,1)/100))^((1)/91)-1</f>
        <v>1.6667944573445226E-6</v>
      </c>
      <c r="I1814">
        <f t="shared" si="84"/>
        <v>22.948770651138247</v>
      </c>
      <c r="K1814">
        <f t="shared" si="86"/>
        <v>18.756963928694415</v>
      </c>
      <c r="N1814">
        <f t="shared" si="85"/>
        <v>18.838007249317204</v>
      </c>
    </row>
    <row r="1815" spans="1:14" x14ac:dyDescent="0.25">
      <c r="A1815" s="1">
        <v>40695</v>
      </c>
      <c r="B1815" s="11">
        <v>18.3</v>
      </c>
      <c r="C1815" s="11">
        <v>19.36</v>
      </c>
      <c r="D1815">
        <v>9227.41</v>
      </c>
      <c r="E1815">
        <v>8242.44</v>
      </c>
      <c r="F1815">
        <v>117907.12</v>
      </c>
      <c r="G1815">
        <v>105336.5</v>
      </c>
      <c r="H1815">
        <f>(1/(1-91/360*VLOOKUP($A1815,Tbills!$B$4:$C$974,2,1)/100))^((1)/91)-1</f>
        <v>1.6667944573445226E-6</v>
      </c>
      <c r="I1815">
        <f t="shared" si="84"/>
        <v>22.15435962923663</v>
      </c>
      <c r="K1815">
        <f t="shared" si="86"/>
        <v>17.458484472998101</v>
      </c>
      <c r="N1815">
        <f t="shared" si="85"/>
        <v>17.534114814142637</v>
      </c>
    </row>
    <row r="1816" spans="1:14" x14ac:dyDescent="0.25">
      <c r="A1816" s="1">
        <v>40696</v>
      </c>
      <c r="B1816" s="11">
        <v>18.09</v>
      </c>
      <c r="C1816" s="11">
        <v>19.32</v>
      </c>
      <c r="D1816">
        <v>9140.85</v>
      </c>
      <c r="E1816">
        <v>8165.11</v>
      </c>
      <c r="F1816">
        <v>117430.63</v>
      </c>
      <c r="G1816">
        <v>104910.63</v>
      </c>
      <c r="H1816">
        <f>(1/(1-91/360*VLOOKUP($A1816,Tbills!$B$4:$C$974,2,1)/100))^((1)/91)-1</f>
        <v>1.6667944573445226E-6</v>
      </c>
      <c r="I1816">
        <f t="shared" si="84"/>
        <v>22.257705636202612</v>
      </c>
      <c r="K1816">
        <f t="shared" si="86"/>
        <v>17.621457998920768</v>
      </c>
      <c r="N1816">
        <f t="shared" si="85"/>
        <v>17.697993555860883</v>
      </c>
    </row>
    <row r="1817" spans="1:14" x14ac:dyDescent="0.25">
      <c r="A1817" s="1">
        <v>40697</v>
      </c>
      <c r="B1817" s="11">
        <v>17.95</v>
      </c>
      <c r="C1817" s="11">
        <v>19.47</v>
      </c>
      <c r="D1817">
        <v>9200.0499999999993</v>
      </c>
      <c r="E1817">
        <v>8217.9699999999993</v>
      </c>
      <c r="F1817">
        <v>118213.54</v>
      </c>
      <c r="G1817">
        <v>105609.9</v>
      </c>
      <c r="H1817">
        <f>(1/(1-91/360*VLOOKUP($A1817,Tbills!$B$4:$C$974,2,1)/100))^((1)/91)-1</f>
        <v>1.6667944573445226E-6</v>
      </c>
      <c r="I1817">
        <f t="shared" si="84"/>
        <v>22.185081264960882</v>
      </c>
      <c r="K1817">
        <f t="shared" si="86"/>
        <v>17.506563257786595</v>
      </c>
      <c r="N1817">
        <f t="shared" si="85"/>
        <v>17.582797706652091</v>
      </c>
    </row>
    <row r="1818" spans="1:14" x14ac:dyDescent="0.25">
      <c r="A1818" s="1">
        <v>40700</v>
      </c>
      <c r="B1818" s="11">
        <v>18.489999999999998</v>
      </c>
      <c r="C1818" s="11">
        <v>19.96</v>
      </c>
      <c r="D1818">
        <v>9306.43</v>
      </c>
      <c r="E1818">
        <v>8312.9599999999991</v>
      </c>
      <c r="F1818">
        <v>119311.2</v>
      </c>
      <c r="G1818">
        <v>106590</v>
      </c>
      <c r="H1818">
        <f>(1/(1-91/360*VLOOKUP($A1818,Tbills!$B$4:$C$974,2,1)/100))^((1)/91)-1</f>
        <v>1.2500718804542288E-6</v>
      </c>
      <c r="I1818">
        <f t="shared" si="84"/>
        <v>22.055142429524505</v>
      </c>
      <c r="K1818">
        <f t="shared" si="86"/>
        <v>17.301790385303814</v>
      </c>
      <c r="N1818">
        <f t="shared" si="85"/>
        <v>17.377719942303234</v>
      </c>
    </row>
    <row r="1819" spans="1:14" x14ac:dyDescent="0.25">
      <c r="A1819" s="1">
        <v>40701</v>
      </c>
      <c r="B1819" s="11">
        <v>18.07</v>
      </c>
      <c r="C1819" s="11">
        <v>19.5</v>
      </c>
      <c r="D1819">
        <v>9191.59</v>
      </c>
      <c r="E1819">
        <v>8210.3700000000008</v>
      </c>
      <c r="F1819">
        <v>118416.64</v>
      </c>
      <c r="G1819">
        <v>105790.69</v>
      </c>
      <c r="H1819">
        <f>(1/(1-91/360*VLOOKUP($A1819,Tbills!$B$4:$C$974,2,1)/100))^((1)/91)-1</f>
        <v>1.2500718804542288E-6</v>
      </c>
      <c r="I1819">
        <f t="shared" si="84"/>
        <v>22.19065578831589</v>
      </c>
      <c r="K1819">
        <f t="shared" si="86"/>
        <v>17.514495500646738</v>
      </c>
      <c r="N1819">
        <f t="shared" si="85"/>
        <v>17.591549205638099</v>
      </c>
    </row>
    <row r="1820" spans="1:14" x14ac:dyDescent="0.25">
      <c r="A1820" s="1">
        <v>40702</v>
      </c>
      <c r="B1820" s="11">
        <v>18.79</v>
      </c>
      <c r="C1820" s="11">
        <v>19.95</v>
      </c>
      <c r="D1820">
        <v>9313.68</v>
      </c>
      <c r="E1820">
        <v>8319.42</v>
      </c>
      <c r="F1820">
        <v>119068.63</v>
      </c>
      <c r="G1820">
        <v>106373.03</v>
      </c>
      <c r="H1820">
        <f>(1/(1-91/360*VLOOKUP($A1820,Tbills!$B$4:$C$974,2,1)/100))^((1)/91)-1</f>
        <v>1.2500718804542288E-6</v>
      </c>
      <c r="I1820">
        <f t="shared" si="84"/>
        <v>22.042714095360903</v>
      </c>
      <c r="K1820">
        <f t="shared" si="86"/>
        <v>17.281063349050871</v>
      </c>
      <c r="N1820">
        <f t="shared" si="85"/>
        <v>17.357278231080304</v>
      </c>
    </row>
    <row r="1821" spans="1:14" x14ac:dyDescent="0.25">
      <c r="A1821" s="1">
        <v>40703</v>
      </c>
      <c r="B1821" s="11">
        <v>17.77</v>
      </c>
      <c r="C1821" s="11">
        <v>19.260000000000002</v>
      </c>
      <c r="D1821">
        <v>9028.3799999999992</v>
      </c>
      <c r="E1821">
        <v>8064.57</v>
      </c>
      <c r="F1821">
        <v>116819.97</v>
      </c>
      <c r="G1821">
        <v>104364</v>
      </c>
      <c r="H1821">
        <f>(1/(1-91/360*VLOOKUP($A1821,Tbills!$B$4:$C$974,2,1)/100))^((1)/91)-1</f>
        <v>1.2500718804542288E-6</v>
      </c>
      <c r="I1821">
        <f t="shared" si="84"/>
        <v>22.37975042317516</v>
      </c>
      <c r="K1821">
        <f t="shared" si="86"/>
        <v>17.809607142900976</v>
      </c>
      <c r="N1821">
        <f t="shared" si="85"/>
        <v>17.888346968739608</v>
      </c>
    </row>
    <row r="1822" spans="1:14" x14ac:dyDescent="0.25">
      <c r="A1822" s="1">
        <v>40704</v>
      </c>
      <c r="B1822" s="11">
        <v>18.86</v>
      </c>
      <c r="C1822" s="11">
        <v>20.11</v>
      </c>
      <c r="D1822">
        <v>9358.19</v>
      </c>
      <c r="E1822">
        <v>8359.16</v>
      </c>
      <c r="F1822">
        <v>119179.52</v>
      </c>
      <c r="G1822">
        <v>106471.83</v>
      </c>
      <c r="H1822">
        <f>(1/(1-91/360*VLOOKUP($A1822,Tbills!$B$4:$C$974,2,1)/100))^((1)/91)-1</f>
        <v>1.2500718804542288E-6</v>
      </c>
      <c r="I1822">
        <f t="shared" si="84"/>
        <v>21.970424563816032</v>
      </c>
      <c r="K1822">
        <f t="shared" si="86"/>
        <v>17.158242311585063</v>
      </c>
      <c r="N1822">
        <f t="shared" si="85"/>
        <v>17.234289134653132</v>
      </c>
    </row>
    <row r="1823" spans="1:14" x14ac:dyDescent="0.25">
      <c r="A1823" s="1">
        <v>40707</v>
      </c>
      <c r="B1823" s="11">
        <v>19.61</v>
      </c>
      <c r="C1823" s="11">
        <v>20.440000000000001</v>
      </c>
      <c r="D1823">
        <v>9562.5400000000009</v>
      </c>
      <c r="E1823">
        <v>8541.66</v>
      </c>
      <c r="F1823">
        <v>119593.14</v>
      </c>
      <c r="G1823">
        <v>106840.95</v>
      </c>
      <c r="H1823">
        <f>(1/(1-91/360*VLOOKUP($A1823,Tbills!$B$4:$C$974,2,1)/100))^((1)/91)-1</f>
        <v>1.3889776309117252E-6</v>
      </c>
      <c r="I1823">
        <f t="shared" si="84"/>
        <v>21.728894976771958</v>
      </c>
      <c r="K1823">
        <f t="shared" si="86"/>
        <v>16.781292777518196</v>
      </c>
      <c r="N1823">
        <f t="shared" si="85"/>
        <v>16.856217060418512</v>
      </c>
    </row>
    <row r="1824" spans="1:14" x14ac:dyDescent="0.25">
      <c r="A1824" s="1">
        <v>40708</v>
      </c>
      <c r="B1824" s="11">
        <v>18.260000000000002</v>
      </c>
      <c r="C1824" s="11">
        <v>19.43</v>
      </c>
      <c r="D1824">
        <v>9165.74</v>
      </c>
      <c r="E1824">
        <v>8187.21</v>
      </c>
      <c r="F1824">
        <v>116138.14</v>
      </c>
      <c r="G1824">
        <v>103754.21</v>
      </c>
      <c r="H1824">
        <f>(1/(1-91/360*VLOOKUP($A1824,Tbills!$B$4:$C$974,2,1)/100))^((1)/91)-1</f>
        <v>1.3889776309117252E-6</v>
      </c>
      <c r="I1824">
        <f t="shared" si="84"/>
        <v>22.179155520583279</v>
      </c>
      <c r="K1824">
        <f t="shared" si="86"/>
        <v>17.476845641331128</v>
      </c>
      <c r="N1824">
        <f t="shared" si="85"/>
        <v>17.555068120854816</v>
      </c>
    </row>
    <row r="1825" spans="1:14" x14ac:dyDescent="0.25">
      <c r="A1825" s="1">
        <v>40709</v>
      </c>
      <c r="B1825" s="11">
        <v>21.32</v>
      </c>
      <c r="C1825" s="11">
        <v>21.38</v>
      </c>
      <c r="D1825">
        <v>10001.17</v>
      </c>
      <c r="E1825">
        <v>8933.44</v>
      </c>
      <c r="F1825">
        <v>120869.86</v>
      </c>
      <c r="G1825">
        <v>107981.23</v>
      </c>
      <c r="H1825">
        <f>(1/(1-91/360*VLOOKUP($A1825,Tbills!$B$4:$C$974,2,1)/100))^((1)/91)-1</f>
        <v>1.3889776309117252E-6</v>
      </c>
      <c r="I1825">
        <f t="shared" si="84"/>
        <v>21.167835862113897</v>
      </c>
      <c r="K1825">
        <f t="shared" si="86"/>
        <v>15.883164349808276</v>
      </c>
      <c r="N1825">
        <f t="shared" si="85"/>
        <v>15.95442902007961</v>
      </c>
    </row>
    <row r="1826" spans="1:14" x14ac:dyDescent="0.25">
      <c r="A1826" s="1">
        <v>40710</v>
      </c>
      <c r="B1826" s="11">
        <v>22.73</v>
      </c>
      <c r="C1826" s="11">
        <v>22.61</v>
      </c>
      <c r="D1826">
        <v>10479.280000000001</v>
      </c>
      <c r="E1826">
        <v>9360.49</v>
      </c>
      <c r="F1826">
        <v>125066.85</v>
      </c>
      <c r="G1826">
        <v>111730.53</v>
      </c>
      <c r="H1826">
        <f>(1/(1-91/360*VLOOKUP($A1826,Tbills!$B$4:$C$974,2,1)/100))^((1)/91)-1</f>
        <v>1.3889776309117252E-6</v>
      </c>
      <c r="I1826">
        <f t="shared" si="84"/>
        <v>20.661349409587512</v>
      </c>
      <c r="K1826">
        <f t="shared" si="86"/>
        <v>15.123188567227526</v>
      </c>
      <c r="N1826">
        <f t="shared" si="85"/>
        <v>15.191210149250894</v>
      </c>
    </row>
    <row r="1827" spans="1:14" x14ac:dyDescent="0.25">
      <c r="A1827" s="1">
        <v>40711</v>
      </c>
      <c r="B1827" s="11">
        <v>21.85</v>
      </c>
      <c r="C1827" s="11">
        <v>22.44</v>
      </c>
      <c r="D1827">
        <v>10248.85</v>
      </c>
      <c r="E1827">
        <v>9154.65</v>
      </c>
      <c r="F1827">
        <v>123950.74</v>
      </c>
      <c r="G1827">
        <v>110733.28</v>
      </c>
      <c r="H1827">
        <f>(1/(1-91/360*VLOOKUP($A1827,Tbills!$B$4:$C$974,2,1)/100))^((1)/91)-1</f>
        <v>1.3889776309117252E-6</v>
      </c>
      <c r="I1827">
        <f t="shared" si="84"/>
        <v>20.887980390123733</v>
      </c>
      <c r="K1827">
        <f t="shared" si="86"/>
        <v>15.455032190899564</v>
      </c>
      <c r="N1827">
        <f t="shared" si="85"/>
        <v>15.524716786941969</v>
      </c>
    </row>
    <row r="1828" spans="1:14" x14ac:dyDescent="0.25">
      <c r="A1828" s="1">
        <v>40714</v>
      </c>
      <c r="B1828" s="11">
        <v>19.989999999999998</v>
      </c>
      <c r="C1828" s="11">
        <v>21.22</v>
      </c>
      <c r="D1828">
        <v>9781.5499999999993</v>
      </c>
      <c r="E1828">
        <v>8737.2000000000007</v>
      </c>
      <c r="F1828">
        <v>121495.41</v>
      </c>
      <c r="G1828">
        <v>108539.31</v>
      </c>
      <c r="H1828">
        <f>(1/(1-91/360*VLOOKUP($A1828,Tbills!$B$4:$C$974,2,1)/100))^((1)/91)-1</f>
        <v>9.7226570483499586E-7</v>
      </c>
      <c r="I1828">
        <f t="shared" si="84"/>
        <v>21.362555893685894</v>
      </c>
      <c r="K1828">
        <f t="shared" si="86"/>
        <v>16.15752037839189</v>
      </c>
      <c r="N1828">
        <f t="shared" si="85"/>
        <v>16.230906958976327</v>
      </c>
    </row>
    <row r="1829" spans="1:14" x14ac:dyDescent="0.25">
      <c r="A1829" s="1">
        <v>40715</v>
      </c>
      <c r="B1829" s="11">
        <v>18.86</v>
      </c>
      <c r="C1829" s="11">
        <v>20.5</v>
      </c>
      <c r="D1829">
        <v>9555.65</v>
      </c>
      <c r="E1829">
        <v>8535.41</v>
      </c>
      <c r="F1829">
        <v>120209.86</v>
      </c>
      <c r="G1829">
        <v>107390.75</v>
      </c>
      <c r="H1829">
        <f>(1/(1-91/360*VLOOKUP($A1829,Tbills!$B$4:$C$974,2,1)/100))^((1)/91)-1</f>
        <v>9.7226570483499586E-7</v>
      </c>
      <c r="I1829">
        <f t="shared" si="84"/>
        <v>21.608682912915597</v>
      </c>
      <c r="K1829">
        <f t="shared" si="86"/>
        <v>16.529916463103319</v>
      </c>
      <c r="N1829">
        <f t="shared" si="85"/>
        <v>16.605169825101239</v>
      </c>
    </row>
    <row r="1830" spans="1:14" x14ac:dyDescent="0.25">
      <c r="A1830" s="1">
        <v>40716</v>
      </c>
      <c r="B1830" s="11">
        <v>18.52</v>
      </c>
      <c r="C1830" s="11">
        <v>20.72</v>
      </c>
      <c r="D1830">
        <v>9716.8799999999992</v>
      </c>
      <c r="E1830">
        <v>8679.42</v>
      </c>
      <c r="F1830">
        <v>121819.05</v>
      </c>
      <c r="G1830">
        <v>108828.24</v>
      </c>
      <c r="H1830">
        <f>(1/(1-91/360*VLOOKUP($A1830,Tbills!$B$4:$C$974,2,1)/100))^((1)/91)-1</f>
        <v>9.7226570483499586E-7</v>
      </c>
      <c r="I1830">
        <f t="shared" si="84"/>
        <v>21.425833678661022</v>
      </c>
      <c r="K1830">
        <f t="shared" si="86"/>
        <v>16.250265726279064</v>
      </c>
      <c r="N1830">
        <f t="shared" si="85"/>
        <v>16.324418376178965</v>
      </c>
    </row>
    <row r="1831" spans="1:14" x14ac:dyDescent="0.25">
      <c r="A1831" s="1">
        <v>40717</v>
      </c>
      <c r="B1831" s="11">
        <v>19.29</v>
      </c>
      <c r="C1831" s="11">
        <v>20.93</v>
      </c>
      <c r="D1831">
        <v>9521.3700000000008</v>
      </c>
      <c r="E1831">
        <v>8504.77</v>
      </c>
      <c r="F1831">
        <v>121519.75</v>
      </c>
      <c r="G1831">
        <v>108560.75</v>
      </c>
      <c r="H1831">
        <f>(1/(1-91/360*VLOOKUP($A1831,Tbills!$B$4:$C$974,2,1)/100))^((1)/91)-1</f>
        <v>9.7226570483499586E-7</v>
      </c>
      <c r="I1831">
        <f t="shared" si="84"/>
        <v>21.640839067788693</v>
      </c>
      <c r="K1831">
        <f t="shared" si="86"/>
        <v>16.576486557014181</v>
      </c>
      <c r="N1831">
        <f t="shared" si="85"/>
        <v>16.652303682935713</v>
      </c>
    </row>
    <row r="1832" spans="1:14" x14ac:dyDescent="0.25">
      <c r="A1832" s="1">
        <v>40718</v>
      </c>
      <c r="B1832" s="11">
        <v>21.1</v>
      </c>
      <c r="C1832" s="11">
        <v>21.92</v>
      </c>
      <c r="D1832">
        <v>10026.959999999999</v>
      </c>
      <c r="E1832">
        <v>8956.3700000000008</v>
      </c>
      <c r="F1832">
        <v>123802.41</v>
      </c>
      <c r="G1832">
        <v>110599.88</v>
      </c>
      <c r="H1832">
        <f>(1/(1-91/360*VLOOKUP($A1832,Tbills!$B$4:$C$974,2,1)/100))^((1)/91)-1</f>
        <v>9.7226570483499586E-7</v>
      </c>
      <c r="I1832">
        <f t="shared" si="84"/>
        <v>21.065730672100347</v>
      </c>
      <c r="K1832">
        <f t="shared" si="86"/>
        <v>15.695550467778759</v>
      </c>
      <c r="N1832">
        <f t="shared" si="85"/>
        <v>15.767504921367976</v>
      </c>
    </row>
    <row r="1833" spans="1:14" x14ac:dyDescent="0.25">
      <c r="A1833" s="1">
        <v>40721</v>
      </c>
      <c r="B1833" s="11">
        <v>20.56</v>
      </c>
      <c r="C1833" s="11">
        <v>21.5</v>
      </c>
      <c r="D1833">
        <v>9798.57</v>
      </c>
      <c r="E1833">
        <v>8752.34</v>
      </c>
      <c r="F1833">
        <v>122265.91</v>
      </c>
      <c r="G1833">
        <v>109226.92</v>
      </c>
      <c r="H1833">
        <f>(1/(1-91/360*VLOOKUP($A1833,Tbills!$B$4:$C$974,2,1)/100))^((1)/91)-1</f>
        <v>6.9446662909200541E-7</v>
      </c>
      <c r="I1833">
        <f t="shared" si="84"/>
        <v>21.304010370399194</v>
      </c>
      <c r="K1833">
        <f t="shared" si="86"/>
        <v>16.050858995210156</v>
      </c>
      <c r="N1833">
        <f t="shared" si="85"/>
        <v>16.124953234790649</v>
      </c>
    </row>
    <row r="1834" spans="1:14" x14ac:dyDescent="0.25">
      <c r="A1834" s="1">
        <v>40722</v>
      </c>
      <c r="B1834" s="11">
        <v>19.170000000000002</v>
      </c>
      <c r="C1834" s="11">
        <v>20.52</v>
      </c>
      <c r="D1834">
        <v>9332.26</v>
      </c>
      <c r="E1834">
        <v>8335.81</v>
      </c>
      <c r="F1834">
        <v>120826.69</v>
      </c>
      <c r="G1834">
        <v>107941.11</v>
      </c>
      <c r="H1834">
        <f>(1/(1-91/360*VLOOKUP($A1834,Tbills!$B$4:$C$974,2,1)/100))^((1)/91)-1</f>
        <v>6.9446662909200541E-7</v>
      </c>
      <c r="I1834">
        <f t="shared" si="84"/>
        <v>21.810379086922239</v>
      </c>
      <c r="K1834">
        <f t="shared" si="86"/>
        <v>16.813947481959914</v>
      </c>
      <c r="N1834">
        <f t="shared" si="85"/>
        <v>16.891738015800367</v>
      </c>
    </row>
    <row r="1835" spans="1:14" x14ac:dyDescent="0.25">
      <c r="A1835" s="1">
        <v>40723</v>
      </c>
      <c r="B1835" s="11">
        <v>17.27</v>
      </c>
      <c r="C1835" s="11">
        <v>19.420000000000002</v>
      </c>
      <c r="D1835">
        <v>8890.2099999999991</v>
      </c>
      <c r="E1835">
        <v>7940.96</v>
      </c>
      <c r="F1835">
        <v>118838.91</v>
      </c>
      <c r="G1835">
        <v>106165.24</v>
      </c>
      <c r="H1835">
        <f>(1/(1-91/360*VLOOKUP($A1835,Tbills!$B$4:$C$974,2,1)/100))^((1)/91)-1</f>
        <v>6.9446662909200541E-7</v>
      </c>
      <c r="I1835">
        <f t="shared" si="84"/>
        <v>22.326354145363101</v>
      </c>
      <c r="K1835">
        <f t="shared" si="86"/>
        <v>17.609569029150162</v>
      </c>
      <c r="N1835">
        <f t="shared" si="85"/>
        <v>17.691222478634931</v>
      </c>
    </row>
    <row r="1836" spans="1:14" x14ac:dyDescent="0.25">
      <c r="A1836" s="1">
        <v>40724</v>
      </c>
      <c r="B1836" s="11">
        <v>16.52</v>
      </c>
      <c r="C1836" s="11">
        <v>18.91</v>
      </c>
      <c r="D1836">
        <v>8556.85</v>
      </c>
      <c r="E1836">
        <v>7643.18</v>
      </c>
      <c r="F1836">
        <v>116233.26</v>
      </c>
      <c r="G1836">
        <v>103837.4</v>
      </c>
      <c r="H1836">
        <f>(1/(1-91/360*VLOOKUP($A1836,Tbills!$B$4:$C$974,2,1)/100))^((1)/91)-1</f>
        <v>6.9446662909200541E-7</v>
      </c>
      <c r="I1836">
        <f t="shared" si="84"/>
        <v>22.744372858722432</v>
      </c>
      <c r="K1836">
        <f t="shared" si="86"/>
        <v>18.269063634845327</v>
      </c>
      <c r="N1836">
        <f t="shared" si="85"/>
        <v>18.353963831320897</v>
      </c>
    </row>
    <row r="1837" spans="1:14" x14ac:dyDescent="0.25">
      <c r="A1837" s="1">
        <v>40725</v>
      </c>
      <c r="B1837" s="11">
        <v>15.87</v>
      </c>
      <c r="C1837" s="11">
        <v>17.93</v>
      </c>
      <c r="D1837">
        <v>8192.98</v>
      </c>
      <c r="E1837">
        <v>7318.16</v>
      </c>
      <c r="F1837">
        <v>111135.39</v>
      </c>
      <c r="G1837">
        <v>99283.13</v>
      </c>
      <c r="H1837">
        <f>(1/(1-91/360*VLOOKUP($A1837,Tbills!$B$4:$C$974,2,1)/100))^((1)/91)-1</f>
        <v>6.9446662909200541E-7</v>
      </c>
      <c r="I1837">
        <f t="shared" si="84"/>
        <v>23.227361254346473</v>
      </c>
      <c r="K1837">
        <f t="shared" si="86"/>
        <v>19.045053604683787</v>
      </c>
      <c r="N1837">
        <f t="shared" si="85"/>
        <v>19.133756759686733</v>
      </c>
    </row>
    <row r="1838" spans="1:14" x14ac:dyDescent="0.25">
      <c r="A1838" s="1">
        <v>40729</v>
      </c>
      <c r="B1838" s="11">
        <v>16.059999999999999</v>
      </c>
      <c r="C1838" s="11">
        <v>18.11</v>
      </c>
      <c r="D1838">
        <v>8231.06</v>
      </c>
      <c r="E1838">
        <v>7352.15</v>
      </c>
      <c r="F1838">
        <v>111528.12</v>
      </c>
      <c r="G1838">
        <v>99633.7</v>
      </c>
      <c r="H1838">
        <f>(1/(1-91/360*VLOOKUP($A1838,Tbills!$B$4:$C$974,2,1)/100))^((1)/91)-1</f>
        <v>6.9446662909200541E-7</v>
      </c>
      <c r="I1838">
        <f t="shared" si="84"/>
        <v>23.171007754698881</v>
      </c>
      <c r="K1838">
        <f t="shared" si="86"/>
        <v>18.953065362744315</v>
      </c>
      <c r="N1838">
        <f t="shared" si="85"/>
        <v>19.042123374196109</v>
      </c>
    </row>
    <row r="1839" spans="1:14" x14ac:dyDescent="0.25">
      <c r="A1839" s="1">
        <v>40730</v>
      </c>
      <c r="B1839" s="11">
        <v>16.34</v>
      </c>
      <c r="C1839" s="11">
        <v>18.41</v>
      </c>
      <c r="D1839">
        <v>8357.58</v>
      </c>
      <c r="E1839">
        <v>7465.15</v>
      </c>
      <c r="F1839">
        <v>110850.43</v>
      </c>
      <c r="G1839">
        <v>99028.22</v>
      </c>
      <c r="H1839">
        <f>(1/(1-91/360*VLOOKUP($A1839,Tbills!$B$4:$C$974,2,1)/100))^((1)/91)-1</f>
        <v>6.9446662909200541E-7</v>
      </c>
      <c r="I1839">
        <f t="shared" si="84"/>
        <v>22.992344124847552</v>
      </c>
      <c r="K1839">
        <f t="shared" si="86"/>
        <v>18.660894132131617</v>
      </c>
      <c r="N1839">
        <f t="shared" si="85"/>
        <v>18.748772078765988</v>
      </c>
    </row>
    <row r="1840" spans="1:14" x14ac:dyDescent="0.25">
      <c r="A1840" s="1">
        <v>40731</v>
      </c>
      <c r="B1840" s="11">
        <v>15.95</v>
      </c>
      <c r="C1840" s="11">
        <v>17.77</v>
      </c>
      <c r="D1840">
        <v>8124.62</v>
      </c>
      <c r="E1840">
        <v>7257.06</v>
      </c>
      <c r="F1840">
        <v>108058.89</v>
      </c>
      <c r="G1840">
        <v>96534.33</v>
      </c>
      <c r="H1840">
        <f>(1/(1-91/360*VLOOKUP($A1840,Tbills!$B$4:$C$974,2,1)/100))^((1)/91)-1</f>
        <v>6.9446662909200541E-7</v>
      </c>
      <c r="I1840">
        <f t="shared" si="84"/>
        <v>23.312191523022644</v>
      </c>
      <c r="K1840">
        <f t="shared" si="86"/>
        <v>19.18017055109933</v>
      </c>
      <c r="N1840">
        <f t="shared" si="85"/>
        <v>19.270692053529302</v>
      </c>
    </row>
    <row r="1841" spans="1:14" x14ac:dyDescent="0.25">
      <c r="A1841" s="1">
        <v>40732</v>
      </c>
      <c r="B1841" s="11">
        <v>15.95</v>
      </c>
      <c r="C1841" s="11">
        <v>17.96</v>
      </c>
      <c r="D1841">
        <v>8302.76</v>
      </c>
      <c r="E1841">
        <v>7416.18</v>
      </c>
      <c r="F1841">
        <v>109382.25</v>
      </c>
      <c r="G1841">
        <v>97716.49</v>
      </c>
      <c r="H1841">
        <f>(1/(1-91/360*VLOOKUP($A1841,Tbills!$B$4:$C$974,2,1)/100))^((1)/91)-1</f>
        <v>6.9446662909200541E-7</v>
      </c>
      <c r="I1841">
        <f t="shared" si="84"/>
        <v>23.05601712920593</v>
      </c>
      <c r="K1841">
        <f t="shared" si="86"/>
        <v>18.758747896301038</v>
      </c>
      <c r="N1841">
        <f t="shared" si="85"/>
        <v>18.847474304587656</v>
      </c>
    </row>
    <row r="1842" spans="1:14" x14ac:dyDescent="0.25">
      <c r="A1842" s="1">
        <v>40735</v>
      </c>
      <c r="B1842" s="11">
        <v>18.39</v>
      </c>
      <c r="C1842" s="11">
        <v>19.98</v>
      </c>
      <c r="D1842">
        <v>8982.52</v>
      </c>
      <c r="E1842">
        <v>8023.34</v>
      </c>
      <c r="F1842">
        <v>113276.31</v>
      </c>
      <c r="G1842">
        <v>101195.04</v>
      </c>
      <c r="H1842">
        <f>(1/(1-91/360*VLOOKUP($A1842,Tbills!$B$4:$C$974,2,1)/100))^((1)/91)-1</f>
        <v>8.3336527945121475E-7</v>
      </c>
      <c r="I1842">
        <f t="shared" si="84"/>
        <v>22.110496671633147</v>
      </c>
      <c r="K1842">
        <f t="shared" si="86"/>
        <v>17.220569539804504</v>
      </c>
      <c r="N1842">
        <f t="shared" si="85"/>
        <v>17.302554373677399</v>
      </c>
    </row>
    <row r="1843" spans="1:14" x14ac:dyDescent="0.25">
      <c r="A1843" s="1">
        <v>40736</v>
      </c>
      <c r="B1843" s="11">
        <v>19.87</v>
      </c>
      <c r="C1843" s="11">
        <v>20.93</v>
      </c>
      <c r="D1843">
        <v>9208.1</v>
      </c>
      <c r="E1843">
        <v>8224.83</v>
      </c>
      <c r="F1843">
        <v>115908.78</v>
      </c>
      <c r="G1843">
        <v>103546.66</v>
      </c>
      <c r="H1843">
        <f>(1/(1-91/360*VLOOKUP($A1843,Tbills!$B$4:$C$974,2,1)/100))^((1)/91)-1</f>
        <v>8.3336527945121475E-7</v>
      </c>
      <c r="I1843">
        <f t="shared" si="84"/>
        <v>21.832298156837517</v>
      </c>
      <c r="K1843">
        <f t="shared" si="86"/>
        <v>16.787327759939906</v>
      </c>
      <c r="N1843">
        <f t="shared" si="85"/>
        <v>16.867425793027454</v>
      </c>
    </row>
    <row r="1844" spans="1:14" x14ac:dyDescent="0.25">
      <c r="A1844" s="1">
        <v>40737</v>
      </c>
      <c r="B1844" s="11">
        <v>19.91</v>
      </c>
      <c r="C1844" s="11">
        <v>20.85</v>
      </c>
      <c r="D1844">
        <v>9255.2999999999993</v>
      </c>
      <c r="E1844">
        <v>8266.99</v>
      </c>
      <c r="F1844">
        <v>115842.27</v>
      </c>
      <c r="G1844">
        <v>103487.16</v>
      </c>
      <c r="H1844">
        <f>(1/(1-91/360*VLOOKUP($A1844,Tbills!$B$4:$C$974,2,1)/100))^((1)/91)-1</f>
        <v>8.3336527945121475E-7</v>
      </c>
      <c r="I1844">
        <f t="shared" si="84"/>
        <v>21.775775830321884</v>
      </c>
      <c r="K1844">
        <f t="shared" si="86"/>
        <v>16.700499026959417</v>
      </c>
      <c r="N1844">
        <f t="shared" si="85"/>
        <v>16.78035766874935</v>
      </c>
    </row>
    <row r="1845" spans="1:14" x14ac:dyDescent="0.25">
      <c r="A1845" s="1">
        <v>40738</v>
      </c>
      <c r="B1845" s="11">
        <v>20.8</v>
      </c>
      <c r="C1845" s="11">
        <v>21.59</v>
      </c>
      <c r="D1845">
        <v>9544.17</v>
      </c>
      <c r="E1845">
        <v>8525.01</v>
      </c>
      <c r="F1845">
        <v>117495.06</v>
      </c>
      <c r="G1845">
        <v>104963.58</v>
      </c>
      <c r="H1845">
        <f>(1/(1-91/360*VLOOKUP($A1845,Tbills!$B$4:$C$974,2,1)/100))^((1)/91)-1</f>
        <v>8.3336527945121475E-7</v>
      </c>
      <c r="I1845">
        <f t="shared" si="84"/>
        <v>21.435397388289896</v>
      </c>
      <c r="K1845">
        <f t="shared" si="86"/>
        <v>16.178508267592765</v>
      </c>
      <c r="N1845">
        <f t="shared" si="85"/>
        <v>16.256040281041042</v>
      </c>
    </row>
    <row r="1846" spans="1:14" x14ac:dyDescent="0.25">
      <c r="A1846" s="1">
        <v>40739</v>
      </c>
      <c r="B1846" s="11">
        <v>19.53</v>
      </c>
      <c r="C1846" s="11">
        <v>20.94</v>
      </c>
      <c r="D1846">
        <v>9333.2999999999993</v>
      </c>
      <c r="E1846">
        <v>8336.65</v>
      </c>
      <c r="F1846">
        <v>115816.21</v>
      </c>
      <c r="G1846">
        <v>103463.7</v>
      </c>
      <c r="H1846">
        <f>(1/(1-91/360*VLOOKUP($A1846,Tbills!$B$4:$C$974,2,1)/100))^((1)/91)-1</f>
        <v>8.3336527945121475E-7</v>
      </c>
      <c r="I1846">
        <f t="shared" si="84"/>
        <v>21.671640749223695</v>
      </c>
      <c r="K1846">
        <f t="shared" si="86"/>
        <v>16.535202057104783</v>
      </c>
      <c r="N1846">
        <f t="shared" si="85"/>
        <v>16.614616619197513</v>
      </c>
    </row>
    <row r="1847" spans="1:14" x14ac:dyDescent="0.25">
      <c r="A1847" s="1">
        <v>40742</v>
      </c>
      <c r="B1847" s="11">
        <v>20.95</v>
      </c>
      <c r="C1847" s="11">
        <v>21.84</v>
      </c>
      <c r="D1847">
        <v>9710.74</v>
      </c>
      <c r="E1847">
        <v>8673.76</v>
      </c>
      <c r="F1847">
        <v>117850.08</v>
      </c>
      <c r="G1847">
        <v>105280.39</v>
      </c>
      <c r="H1847">
        <f>(1/(1-91/360*VLOOKUP($A1847,Tbills!$B$4:$C$974,2,1)/100))^((1)/91)-1</f>
        <v>5.5556975353532323E-7</v>
      </c>
      <c r="I1847">
        <f t="shared" si="84"/>
        <v>21.231813618949566</v>
      </c>
      <c r="K1847">
        <f t="shared" si="86"/>
        <v>15.864349469236169</v>
      </c>
      <c r="N1847">
        <f t="shared" si="85"/>
        <v>15.941040534009906</v>
      </c>
    </row>
    <row r="1848" spans="1:14" x14ac:dyDescent="0.25">
      <c r="A1848" s="1">
        <v>40743</v>
      </c>
      <c r="B1848" s="11">
        <v>19.21</v>
      </c>
      <c r="C1848" s="11">
        <v>20.5</v>
      </c>
      <c r="D1848">
        <v>9120.3799999999992</v>
      </c>
      <c r="E1848">
        <v>8146.44</v>
      </c>
      <c r="F1848">
        <v>114572.27</v>
      </c>
      <c r="G1848">
        <v>102352.12</v>
      </c>
      <c r="H1848">
        <f>(1/(1-91/360*VLOOKUP($A1848,Tbills!$B$4:$C$974,2,1)/100))^((1)/91)-1</f>
        <v>5.5556975353532323E-7</v>
      </c>
      <c r="I1848">
        <f t="shared" si="84"/>
        <v>21.87663675002598</v>
      </c>
      <c r="K1848">
        <f t="shared" si="86"/>
        <v>16.828036520645416</v>
      </c>
      <c r="N1848">
        <f t="shared" si="85"/>
        <v>16.909557765811631</v>
      </c>
    </row>
    <row r="1849" spans="1:14" x14ac:dyDescent="0.25">
      <c r="A1849" s="1">
        <v>40744</v>
      </c>
      <c r="B1849" s="11">
        <v>19.09</v>
      </c>
      <c r="C1849" s="11">
        <v>20.37</v>
      </c>
      <c r="D1849">
        <v>8935.67</v>
      </c>
      <c r="E1849">
        <v>7981.45</v>
      </c>
      <c r="F1849">
        <v>113568.05</v>
      </c>
      <c r="G1849">
        <v>101454.95</v>
      </c>
      <c r="H1849">
        <f>(1/(1-91/360*VLOOKUP($A1849,Tbills!$B$4:$C$974,2,1)/100))^((1)/91)-1</f>
        <v>5.5556975353532323E-7</v>
      </c>
      <c r="I1849">
        <f t="shared" si="84"/>
        <v>22.097595556526972</v>
      </c>
      <c r="K1849">
        <f t="shared" si="86"/>
        <v>17.16805541025257</v>
      </c>
      <c r="N1849">
        <f t="shared" si="85"/>
        <v>17.251398848030647</v>
      </c>
    </row>
    <row r="1850" spans="1:14" x14ac:dyDescent="0.25">
      <c r="A1850" s="1">
        <v>40745</v>
      </c>
      <c r="B1850" s="11">
        <v>17.559999999999999</v>
      </c>
      <c r="C1850" s="11">
        <v>19.2</v>
      </c>
      <c r="D1850">
        <v>8476.99</v>
      </c>
      <c r="E1850">
        <v>7571.75</v>
      </c>
      <c r="F1850">
        <v>110810.29</v>
      </c>
      <c r="G1850">
        <v>98991.27</v>
      </c>
      <c r="H1850">
        <f>(1/(1-91/360*VLOOKUP($A1850,Tbills!$B$4:$C$974,2,1)/100))^((1)/91)-1</f>
        <v>5.5556975353532323E-7</v>
      </c>
      <c r="I1850">
        <f t="shared" si="84"/>
        <v>22.66415729123035</v>
      </c>
      <c r="K1850">
        <f t="shared" si="86"/>
        <v>18.048477222129623</v>
      </c>
      <c r="N1850">
        <f t="shared" si="85"/>
        <v>18.136278716852935</v>
      </c>
    </row>
    <row r="1851" spans="1:14" x14ac:dyDescent="0.25">
      <c r="A1851" s="1">
        <v>40746</v>
      </c>
      <c r="B1851" s="11">
        <v>17.52</v>
      </c>
      <c r="C1851" s="11">
        <v>19.2</v>
      </c>
      <c r="D1851">
        <v>8428.93</v>
      </c>
      <c r="E1851">
        <v>7528.82</v>
      </c>
      <c r="F1851">
        <v>110493.25</v>
      </c>
      <c r="G1851">
        <v>98707.99</v>
      </c>
      <c r="H1851">
        <f>(1/(1-91/360*VLOOKUP($A1851,Tbills!$B$4:$C$974,2,1)/100))^((1)/91)-1</f>
        <v>5.5556975353532323E-7</v>
      </c>
      <c r="I1851">
        <f t="shared" si="84"/>
        <v>22.727815888260142</v>
      </c>
      <c r="K1851">
        <f t="shared" si="86"/>
        <v>18.149962363672142</v>
      </c>
      <c r="N1851">
        <f t="shared" si="85"/>
        <v>18.238442587809722</v>
      </c>
    </row>
    <row r="1852" spans="1:14" x14ac:dyDescent="0.25">
      <c r="A1852" s="1">
        <v>40749</v>
      </c>
      <c r="B1852" s="11">
        <v>19.350000000000001</v>
      </c>
      <c r="C1852" s="11">
        <v>20.260000000000002</v>
      </c>
      <c r="D1852">
        <v>8882.35</v>
      </c>
      <c r="E1852">
        <v>7933.8</v>
      </c>
      <c r="F1852">
        <v>112147.31</v>
      </c>
      <c r="G1852">
        <v>100185.47</v>
      </c>
      <c r="H1852">
        <f>(1/(1-91/360*VLOOKUP($A1852,Tbills!$B$4:$C$974,2,1)/100))^((1)/91)-1</f>
        <v>1.6667944573445226E-6</v>
      </c>
      <c r="I1852">
        <f t="shared" si="84"/>
        <v>22.11481721355603</v>
      </c>
      <c r="K1852">
        <f t="shared" si="86"/>
        <v>17.171264887498737</v>
      </c>
      <c r="N1852">
        <f t="shared" si="85"/>
        <v>17.255499171640619</v>
      </c>
    </row>
    <row r="1853" spans="1:14" x14ac:dyDescent="0.25">
      <c r="A1853" s="1">
        <v>40750</v>
      </c>
      <c r="B1853" s="11">
        <v>20.23</v>
      </c>
      <c r="C1853" s="11">
        <v>20.89</v>
      </c>
      <c r="D1853">
        <v>9027.83</v>
      </c>
      <c r="E1853">
        <v>8063.73</v>
      </c>
      <c r="F1853">
        <v>112862.98</v>
      </c>
      <c r="G1853">
        <v>100824.64</v>
      </c>
      <c r="H1853">
        <f>(1/(1-91/360*VLOOKUP($A1853,Tbills!$B$4:$C$974,2,1)/100))^((1)/91)-1</f>
        <v>1.6667944573445226E-6</v>
      </c>
      <c r="I1853">
        <f t="shared" si="84"/>
        <v>21.933161722879259</v>
      </c>
      <c r="K1853">
        <f t="shared" si="86"/>
        <v>16.889268410309057</v>
      </c>
      <c r="N1853">
        <f t="shared" si="85"/>
        <v>16.972310394434412</v>
      </c>
    </row>
    <row r="1854" spans="1:14" x14ac:dyDescent="0.25">
      <c r="A1854" s="1">
        <v>40751</v>
      </c>
      <c r="B1854" s="11">
        <v>22.98</v>
      </c>
      <c r="C1854" s="11">
        <v>22.69</v>
      </c>
      <c r="D1854">
        <v>9707.91</v>
      </c>
      <c r="E1854">
        <v>8671.17</v>
      </c>
      <c r="F1854">
        <v>115916.33</v>
      </c>
      <c r="G1854">
        <v>103552.14</v>
      </c>
      <c r="H1854">
        <f>(1/(1-91/360*VLOOKUP($A1854,Tbills!$B$4:$C$974,2,1)/100))^((1)/91)-1</f>
        <v>1.6667944573445226E-6</v>
      </c>
      <c r="I1854">
        <f t="shared" si="84"/>
        <v>21.106500887020292</v>
      </c>
      <c r="K1854">
        <f t="shared" si="86"/>
        <v>15.616274089343666</v>
      </c>
      <c r="N1854">
        <f t="shared" si="85"/>
        <v>15.69323359918778</v>
      </c>
    </row>
    <row r="1855" spans="1:14" x14ac:dyDescent="0.25">
      <c r="A1855" s="1">
        <v>40752</v>
      </c>
      <c r="B1855" s="11">
        <v>23.74</v>
      </c>
      <c r="C1855" s="11">
        <v>22.95</v>
      </c>
      <c r="D1855">
        <v>9716.98</v>
      </c>
      <c r="E1855">
        <v>8679.26</v>
      </c>
      <c r="F1855">
        <v>115418.71</v>
      </c>
      <c r="G1855">
        <v>103107.42</v>
      </c>
      <c r="H1855">
        <f>(1/(1-91/360*VLOOKUP($A1855,Tbills!$B$4:$C$974,2,1)/100))^((1)/91)-1</f>
        <v>1.6667944573445226E-6</v>
      </c>
      <c r="I1855">
        <f t="shared" si="84"/>
        <v>21.096105858706778</v>
      </c>
      <c r="K1855">
        <f t="shared" si="86"/>
        <v>15.60097781397754</v>
      </c>
      <c r="N1855">
        <f t="shared" si="85"/>
        <v>15.678038416972228</v>
      </c>
    </row>
    <row r="1856" spans="1:14" x14ac:dyDescent="0.25">
      <c r="A1856" s="1">
        <v>40753</v>
      </c>
      <c r="B1856" s="11">
        <v>25.25</v>
      </c>
      <c r="C1856" s="11">
        <v>22.91</v>
      </c>
      <c r="D1856">
        <v>9548.43</v>
      </c>
      <c r="E1856">
        <v>8528.69</v>
      </c>
      <c r="F1856">
        <v>112435.97</v>
      </c>
      <c r="G1856">
        <v>100442.67</v>
      </c>
      <c r="H1856">
        <f>(1/(1-91/360*VLOOKUP($A1856,Tbills!$B$4:$C$974,2,1)/100))^((1)/91)-1</f>
        <v>1.6667944573445226E-6</v>
      </c>
      <c r="I1856">
        <f t="shared" si="84"/>
        <v>21.278542312119914</v>
      </c>
      <c r="K1856">
        <f t="shared" si="86"/>
        <v>15.870888300651071</v>
      </c>
      <c r="N1856">
        <f t="shared" si="85"/>
        <v>15.949461649967077</v>
      </c>
    </row>
    <row r="1857" spans="1:14" x14ac:dyDescent="0.25">
      <c r="A1857" s="1">
        <v>40756</v>
      </c>
      <c r="B1857" s="11">
        <v>23.66</v>
      </c>
      <c r="C1857" s="11">
        <v>22.38</v>
      </c>
      <c r="D1857">
        <v>9349.36</v>
      </c>
      <c r="E1857">
        <v>8350.84</v>
      </c>
      <c r="F1857">
        <v>110036.88</v>
      </c>
      <c r="G1857">
        <v>98298.99</v>
      </c>
      <c r="H1857">
        <f>(1/(1-91/360*VLOOKUP($A1857,Tbills!$B$4:$C$974,2,1)/100))^((1)/91)-1</f>
        <v>3.1949139418507855E-6</v>
      </c>
      <c r="I1857">
        <f t="shared" si="84"/>
        <v>21.498725809699145</v>
      </c>
      <c r="K1857">
        <f t="shared" si="86"/>
        <v>16.199582504315241</v>
      </c>
      <c r="N1857">
        <f t="shared" si="85"/>
        <v>16.280332907310438</v>
      </c>
    </row>
    <row r="1858" spans="1:14" x14ac:dyDescent="0.25">
      <c r="A1858" s="1">
        <v>40757</v>
      </c>
      <c r="B1858" s="11">
        <v>24.79</v>
      </c>
      <c r="C1858" s="11">
        <v>23.6</v>
      </c>
      <c r="D1858">
        <v>10032.879999999999</v>
      </c>
      <c r="E1858">
        <v>8961.33</v>
      </c>
      <c r="F1858">
        <v>114177.09</v>
      </c>
      <c r="G1858">
        <v>101997.24</v>
      </c>
      <c r="H1858">
        <f>(1/(1-91/360*VLOOKUP($A1858,Tbills!$B$4:$C$974,2,1)/100))^((1)/91)-1</f>
        <v>3.1949139418507855E-6</v>
      </c>
      <c r="I1858">
        <f t="shared" si="84"/>
        <v>20.712352161090173</v>
      </c>
      <c r="K1858">
        <f t="shared" si="86"/>
        <v>15.014609109342814</v>
      </c>
      <c r="N1858">
        <f t="shared" si="85"/>
        <v>15.089645662157196</v>
      </c>
    </row>
    <row r="1859" spans="1:14" x14ac:dyDescent="0.25">
      <c r="A1859" s="1">
        <v>40758</v>
      </c>
      <c r="B1859" s="11">
        <v>23.38</v>
      </c>
      <c r="C1859" s="11">
        <v>23.12</v>
      </c>
      <c r="D1859">
        <v>9931</v>
      </c>
      <c r="E1859">
        <v>8870.2999999999993</v>
      </c>
      <c r="F1859">
        <v>113310.91</v>
      </c>
      <c r="G1859">
        <v>101223.14</v>
      </c>
      <c r="H1859">
        <f>(1/(1-91/360*VLOOKUP($A1859,Tbills!$B$4:$C$974,2,1)/100))^((1)/91)-1</f>
        <v>3.1949139418507855E-6</v>
      </c>
      <c r="I1859">
        <f t="shared" si="84"/>
        <v>20.817009306959083</v>
      </c>
      <c r="K1859">
        <f t="shared" si="86"/>
        <v>15.166422451365838</v>
      </c>
      <c r="N1859">
        <f t="shared" si="85"/>
        <v>15.242412566812465</v>
      </c>
    </row>
    <row r="1860" spans="1:14" x14ac:dyDescent="0.25">
      <c r="A1860" s="1">
        <v>40759</v>
      </c>
      <c r="B1860" s="11">
        <v>31.66</v>
      </c>
      <c r="C1860" s="11">
        <v>28.56</v>
      </c>
      <c r="D1860">
        <v>12051.58</v>
      </c>
      <c r="E1860">
        <v>10764.36</v>
      </c>
      <c r="F1860">
        <v>122942.04</v>
      </c>
      <c r="G1860">
        <v>109826.52</v>
      </c>
      <c r="H1860">
        <f>(1/(1-91/360*VLOOKUP($A1860,Tbills!$B$4:$C$974,2,1)/100))^((1)/91)-1</f>
        <v>3.1949139418507855E-6</v>
      </c>
      <c r="I1860">
        <f t="shared" si="84"/>
        <v>18.594015129619091</v>
      </c>
      <c r="K1860">
        <f t="shared" si="86"/>
        <v>11.927406635232064</v>
      </c>
      <c r="N1860">
        <f t="shared" si="85"/>
        <v>11.987321178212754</v>
      </c>
    </row>
    <row r="1861" spans="1:14" x14ac:dyDescent="0.25">
      <c r="A1861" s="1">
        <v>40760</v>
      </c>
      <c r="B1861" s="11">
        <v>32</v>
      </c>
      <c r="C1861" s="11">
        <v>29.59</v>
      </c>
      <c r="D1861">
        <v>12442.43</v>
      </c>
      <c r="E1861">
        <v>11113.43</v>
      </c>
      <c r="F1861">
        <v>124358.97</v>
      </c>
      <c r="G1861">
        <v>111091.94</v>
      </c>
      <c r="H1861">
        <f>(1/(1-91/360*VLOOKUP($A1861,Tbills!$B$4:$C$974,2,1)/100))^((1)/91)-1</f>
        <v>3.1949139418507855E-6</v>
      </c>
      <c r="I1861">
        <f t="shared" si="84"/>
        <v>18.292052781937162</v>
      </c>
      <c r="K1861">
        <f t="shared" si="86"/>
        <v>11.540083490352572</v>
      </c>
      <c r="N1861">
        <f t="shared" si="85"/>
        <v>11.598200681815483</v>
      </c>
    </row>
    <row r="1862" spans="1:14" x14ac:dyDescent="0.25">
      <c r="A1862" s="1">
        <v>40763</v>
      </c>
      <c r="B1862" s="11">
        <v>48</v>
      </c>
      <c r="C1862" s="11">
        <v>38.1</v>
      </c>
      <c r="D1862">
        <v>14813.84</v>
      </c>
      <c r="E1862">
        <v>13231.44</v>
      </c>
      <c r="F1862">
        <v>133328.5</v>
      </c>
      <c r="G1862">
        <v>119103.5</v>
      </c>
      <c r="H1862">
        <f>(1/(1-91/360*VLOOKUP($A1862,Tbills!$B$4:$C$974,2,1)/100))^((1)/91)-1</f>
        <v>1.2500718804542288E-6</v>
      </c>
      <c r="I1862">
        <f t="shared" si="84"/>
        <v>16.547700628494194</v>
      </c>
      <c r="K1862">
        <f t="shared" si="86"/>
        <v>9.3394563011743674</v>
      </c>
      <c r="N1862">
        <f t="shared" si="85"/>
        <v>9.386850891099602</v>
      </c>
    </row>
    <row r="1863" spans="1:14" x14ac:dyDescent="0.25">
      <c r="A1863" s="1">
        <v>40764</v>
      </c>
      <c r="B1863" s="11">
        <v>35.06</v>
      </c>
      <c r="C1863" s="11">
        <v>31.07</v>
      </c>
      <c r="D1863">
        <v>12426.02</v>
      </c>
      <c r="E1863">
        <v>11098.67</v>
      </c>
      <c r="F1863">
        <v>123343.02</v>
      </c>
      <c r="G1863">
        <v>110183.24</v>
      </c>
      <c r="H1863">
        <f>(1/(1-91/360*VLOOKUP($A1863,Tbills!$B$4:$C$974,2,1)/100))^((1)/91)-1</f>
        <v>1.2500718804542288E-6</v>
      </c>
      <c r="I1863">
        <f t="shared" si="84"/>
        <v>17.880893520069854</v>
      </c>
      <c r="K1863">
        <f t="shared" si="86"/>
        <v>10.844374054850785</v>
      </c>
      <c r="N1863">
        <f t="shared" si="85"/>
        <v>10.899523740061023</v>
      </c>
    </row>
    <row r="1864" spans="1:14" x14ac:dyDescent="0.25">
      <c r="A1864" s="1">
        <v>40765</v>
      </c>
      <c r="B1864" s="11">
        <v>42.99</v>
      </c>
      <c r="C1864" s="11">
        <v>36.58</v>
      </c>
      <c r="D1864">
        <v>14236.95</v>
      </c>
      <c r="E1864">
        <v>12716.14</v>
      </c>
      <c r="F1864">
        <v>134182.22</v>
      </c>
      <c r="G1864">
        <v>119865.84</v>
      </c>
      <c r="H1864">
        <f>(1/(1-91/360*VLOOKUP($A1864,Tbills!$B$4:$C$974,2,1)/100))^((1)/91)-1</f>
        <v>1.2500718804542288E-6</v>
      </c>
      <c r="I1864">
        <f t="shared" ref="I1864:I1927" si="87">I1863*(1-IF($A1864&lt;=I1859,I$1,I$1+IF(AND(WEEKDAY($A1864)&lt;&gt;1,WEEKDAY($A1864)&lt;&gt;7),J$1,0)))^($A1864-$A1863)*(1-0.5*(E1864/E1863-1))</f>
        <v>16.577521738955738</v>
      </c>
      <c r="K1864">
        <f t="shared" si="86"/>
        <v>9.2635325241877506</v>
      </c>
      <c r="N1864">
        <f t="shared" ref="N1864:N1927" si="88">N1863*(1-N$1+H1863)^($A1864-$A1863)*(2-E1864/E1863)</f>
        <v>9.3107436730832251</v>
      </c>
    </row>
    <row r="1865" spans="1:14" x14ac:dyDescent="0.25">
      <c r="A1865" s="1">
        <v>40766</v>
      </c>
      <c r="B1865" s="11">
        <v>39</v>
      </c>
      <c r="C1865" s="11">
        <v>33.82</v>
      </c>
      <c r="D1865">
        <v>13741.97</v>
      </c>
      <c r="E1865">
        <v>12274.02</v>
      </c>
      <c r="F1865">
        <v>130662.1</v>
      </c>
      <c r="G1865">
        <v>116721.14</v>
      </c>
      <c r="H1865">
        <f>(1/(1-91/360*VLOOKUP($A1865,Tbills!$B$4:$C$974,2,1)/100))^((1)/91)-1</f>
        <v>1.2500718804542288E-6</v>
      </c>
      <c r="I1865">
        <f t="shared" si="87"/>
        <v>16.865269824871977</v>
      </c>
      <c r="K1865">
        <f t="shared" ref="K1865:K1928" si="89">K1864*(1-IF($A1865&lt;=L$3,K$1,K$1+IF(AND(WEEKDAY($A1865)&lt;&gt;1,WEEKDAY($A1865)&lt;&gt;7),L$1,0)))^($A1865-$A1864)*(2-$E1865/$E1864)</f>
        <v>9.5851643904122419</v>
      </c>
      <c r="N1865">
        <f t="shared" si="88"/>
        <v>9.6341191497146266</v>
      </c>
    </row>
    <row r="1866" spans="1:14" x14ac:dyDescent="0.25">
      <c r="A1866" s="1">
        <v>40767</v>
      </c>
      <c r="B1866" s="11">
        <v>36.36</v>
      </c>
      <c r="C1866" s="11">
        <v>32.75</v>
      </c>
      <c r="D1866">
        <v>13812.43</v>
      </c>
      <c r="E1866">
        <v>12336.94</v>
      </c>
      <c r="F1866">
        <v>129630.42</v>
      </c>
      <c r="G1866">
        <v>115799.39</v>
      </c>
      <c r="H1866">
        <f>(1/(1-91/360*VLOOKUP($A1866,Tbills!$B$4:$C$974,2,1)/100))^((1)/91)-1</f>
        <v>1.2500718804542288E-6</v>
      </c>
      <c r="I1866">
        <f t="shared" si="87"/>
        <v>16.821603986659561</v>
      </c>
      <c r="K1866">
        <f t="shared" si="89"/>
        <v>9.535584059512086</v>
      </c>
      <c r="N1866">
        <f t="shared" si="88"/>
        <v>9.5843894848599422</v>
      </c>
    </row>
    <row r="1867" spans="1:14" x14ac:dyDescent="0.25">
      <c r="A1867" s="1">
        <v>40770</v>
      </c>
      <c r="B1867" s="11">
        <v>31.87</v>
      </c>
      <c r="C1867" s="11">
        <v>30.08</v>
      </c>
      <c r="D1867">
        <v>13171.79</v>
      </c>
      <c r="E1867">
        <v>11764.69</v>
      </c>
      <c r="F1867">
        <v>124880.01</v>
      </c>
      <c r="G1867">
        <v>111555.39</v>
      </c>
      <c r="H1867">
        <f>(1/(1-91/360*VLOOKUP($A1867,Tbills!$B$4:$C$974,2,1)/100))^((1)/91)-1</f>
        <v>9.7226570483499586E-7</v>
      </c>
      <c r="I1867">
        <f t="shared" si="87"/>
        <v>17.210395849467741</v>
      </c>
      <c r="K1867">
        <f t="shared" si="89"/>
        <v>9.9764988220829061</v>
      </c>
      <c r="N1867">
        <f t="shared" si="88"/>
        <v>10.027887044138927</v>
      </c>
    </row>
    <row r="1868" spans="1:14" x14ac:dyDescent="0.25">
      <c r="A1868" s="1">
        <v>40771</v>
      </c>
      <c r="B1868" s="11">
        <v>32.85</v>
      </c>
      <c r="C1868" s="11">
        <v>30.44</v>
      </c>
      <c r="D1868">
        <v>13302.45</v>
      </c>
      <c r="E1868">
        <v>11881.38</v>
      </c>
      <c r="F1868">
        <v>125866.25</v>
      </c>
      <c r="G1868">
        <v>112436.29</v>
      </c>
      <c r="H1868">
        <f>(1/(1-91/360*VLOOKUP($A1868,Tbills!$B$4:$C$974,2,1)/100))^((1)/91)-1</f>
        <v>9.7226570483499586E-7</v>
      </c>
      <c r="I1868">
        <f t="shared" si="87"/>
        <v>17.124598067528531</v>
      </c>
      <c r="K1868">
        <f t="shared" si="89"/>
        <v>9.8770852383994523</v>
      </c>
      <c r="N1868">
        <f t="shared" si="88"/>
        <v>9.9280662454240911</v>
      </c>
    </row>
    <row r="1869" spans="1:14" x14ac:dyDescent="0.25">
      <c r="A1869" s="1">
        <v>40772</v>
      </c>
      <c r="B1869" s="11">
        <v>31.58</v>
      </c>
      <c r="C1869" s="11">
        <v>30.03</v>
      </c>
      <c r="D1869">
        <v>13821.7</v>
      </c>
      <c r="E1869">
        <v>12345.15</v>
      </c>
      <c r="F1869">
        <v>126852.27</v>
      </c>
      <c r="G1869">
        <v>113316.99</v>
      </c>
      <c r="H1869">
        <f>(1/(1-91/360*VLOOKUP($A1869,Tbills!$B$4:$C$974,2,1)/100))^((1)/91)-1</f>
        <v>9.7226570483499586E-7</v>
      </c>
      <c r="I1869">
        <f t="shared" si="87"/>
        <v>16.78994588871117</v>
      </c>
      <c r="K1869">
        <f t="shared" si="89"/>
        <v>9.4911074943604081</v>
      </c>
      <c r="N1869">
        <f t="shared" si="88"/>
        <v>9.5401970209708562</v>
      </c>
    </row>
    <row r="1870" spans="1:14" x14ac:dyDescent="0.25">
      <c r="A1870" s="1">
        <v>40773</v>
      </c>
      <c r="B1870" s="11">
        <v>42.67</v>
      </c>
      <c r="C1870" s="11">
        <v>36.6</v>
      </c>
      <c r="D1870">
        <v>16479.14</v>
      </c>
      <c r="E1870">
        <v>14718.69</v>
      </c>
      <c r="F1870">
        <v>140470.1</v>
      </c>
      <c r="G1870">
        <v>125481.67</v>
      </c>
      <c r="H1870">
        <f>(1/(1-91/360*VLOOKUP($A1870,Tbills!$B$4:$C$974,2,1)/100))^((1)/91)-1</f>
        <v>9.7226570483499586E-7</v>
      </c>
      <c r="I1870">
        <f t="shared" si="87"/>
        <v>15.175491606771253</v>
      </c>
      <c r="K1870">
        <f t="shared" si="89"/>
        <v>7.6659428549563433</v>
      </c>
      <c r="N1870">
        <f t="shared" si="88"/>
        <v>7.7056737229268188</v>
      </c>
    </row>
    <row r="1871" spans="1:14" x14ac:dyDescent="0.25">
      <c r="A1871" s="1">
        <v>40774</v>
      </c>
      <c r="B1871" s="11">
        <v>43.05</v>
      </c>
      <c r="C1871" s="11">
        <v>37.9</v>
      </c>
      <c r="D1871">
        <v>17426.21</v>
      </c>
      <c r="E1871">
        <v>15564.57</v>
      </c>
      <c r="F1871">
        <v>144613.57</v>
      </c>
      <c r="G1871">
        <v>129182.91</v>
      </c>
      <c r="H1871">
        <f>(1/(1-91/360*VLOOKUP($A1871,Tbills!$B$4:$C$974,2,1)/100))^((1)/91)-1</f>
        <v>9.7226570483499586E-7</v>
      </c>
      <c r="I1871">
        <f t="shared" si="87"/>
        <v>14.73904183204572</v>
      </c>
      <c r="K1871">
        <f t="shared" si="89"/>
        <v>7.2250462164288543</v>
      </c>
      <c r="N1871">
        <f t="shared" si="88"/>
        <v>7.2625687206703651</v>
      </c>
    </row>
    <row r="1872" spans="1:14" x14ac:dyDescent="0.25">
      <c r="A1872" s="1">
        <v>40777</v>
      </c>
      <c r="B1872" s="11">
        <v>42.44</v>
      </c>
      <c r="C1872" s="11">
        <v>38.26</v>
      </c>
      <c r="D1872">
        <v>17972.68</v>
      </c>
      <c r="E1872">
        <v>16052.62</v>
      </c>
      <c r="F1872">
        <v>146213.18</v>
      </c>
      <c r="G1872">
        <v>130611.46</v>
      </c>
      <c r="H1872">
        <f>(1/(1-91/360*VLOOKUP($A1872,Tbills!$B$4:$C$974,2,1)/100))^((1)/91)-1</f>
        <v>4.1667465300321282E-7</v>
      </c>
      <c r="I1872">
        <f t="shared" si="87"/>
        <v>14.506826873593074</v>
      </c>
      <c r="K1872">
        <f t="shared" si="89"/>
        <v>6.9975164323650842</v>
      </c>
      <c r="N1872">
        <f t="shared" si="88"/>
        <v>7.0340801579336905</v>
      </c>
    </row>
    <row r="1873" spans="1:14" x14ac:dyDescent="0.25">
      <c r="A1873" s="1">
        <v>40778</v>
      </c>
      <c r="B1873" s="11">
        <v>36.270000000000003</v>
      </c>
      <c r="C1873" s="11">
        <v>34.79</v>
      </c>
      <c r="D1873">
        <v>16998.37</v>
      </c>
      <c r="E1873">
        <v>15182.39</v>
      </c>
      <c r="F1873">
        <v>145598.38</v>
      </c>
      <c r="G1873">
        <v>130062.21</v>
      </c>
      <c r="H1873">
        <f>(1/(1-91/360*VLOOKUP($A1873,Tbills!$B$4:$C$974,2,1)/100))^((1)/91)-1</f>
        <v>4.1667465300321282E-7</v>
      </c>
      <c r="I1873">
        <f t="shared" si="87"/>
        <v>14.899654500450918</v>
      </c>
      <c r="K1873">
        <f t="shared" si="89"/>
        <v>7.3765158336911236</v>
      </c>
      <c r="N1873">
        <f t="shared" si="88"/>
        <v>7.4151341197642875</v>
      </c>
    </row>
    <row r="1874" spans="1:14" x14ac:dyDescent="0.25">
      <c r="A1874" s="1">
        <v>40779</v>
      </c>
      <c r="B1874" s="11">
        <v>35.9</v>
      </c>
      <c r="C1874" s="11">
        <v>34.799999999999997</v>
      </c>
      <c r="D1874">
        <v>16668.04</v>
      </c>
      <c r="E1874">
        <v>14887.34</v>
      </c>
      <c r="F1874">
        <v>147551.5</v>
      </c>
      <c r="G1874">
        <v>131806.87</v>
      </c>
      <c r="H1874">
        <f>(1/(1-91/360*VLOOKUP($A1874,Tbills!$B$4:$C$974,2,1)/100))^((1)/91)-1</f>
        <v>4.1667465300321282E-7</v>
      </c>
      <c r="I1874">
        <f t="shared" si="87"/>
        <v>15.044040634715433</v>
      </c>
      <c r="K1874">
        <f t="shared" si="89"/>
        <v>7.5195185828884377</v>
      </c>
      <c r="N1874">
        <f t="shared" si="88"/>
        <v>7.5589611670840027</v>
      </c>
    </row>
    <row r="1875" spans="1:14" x14ac:dyDescent="0.25">
      <c r="A1875" s="1">
        <v>40780</v>
      </c>
      <c r="B1875" s="11">
        <v>39.76</v>
      </c>
      <c r="C1875" s="11">
        <v>36.61</v>
      </c>
      <c r="D1875">
        <v>17160.14</v>
      </c>
      <c r="E1875">
        <v>15326.86</v>
      </c>
      <c r="F1875">
        <v>150438.71</v>
      </c>
      <c r="G1875">
        <v>134385.94</v>
      </c>
      <c r="H1875">
        <f>(1/(1-91/360*VLOOKUP($A1875,Tbills!$B$4:$C$974,2,1)/100))^((1)/91)-1</f>
        <v>4.1667465300321282E-7</v>
      </c>
      <c r="I1875">
        <f t="shared" si="87"/>
        <v>14.821581715475103</v>
      </c>
      <c r="K1875">
        <f t="shared" si="89"/>
        <v>7.2971794153087446</v>
      </c>
      <c r="N1875">
        <f t="shared" si="88"/>
        <v>7.3355291503669102</v>
      </c>
    </row>
    <row r="1876" spans="1:14" x14ac:dyDescent="0.25">
      <c r="A1876" s="1">
        <v>40781</v>
      </c>
      <c r="B1876" s="11">
        <v>35.590000000000003</v>
      </c>
      <c r="C1876" s="11">
        <v>34.409999999999997</v>
      </c>
      <c r="D1876">
        <v>16780.22</v>
      </c>
      <c r="E1876">
        <v>14987.52</v>
      </c>
      <c r="F1876">
        <v>148545.71</v>
      </c>
      <c r="G1876">
        <v>132694.88</v>
      </c>
      <c r="H1876">
        <f>(1/(1-91/360*VLOOKUP($A1876,Tbills!$B$4:$C$974,2,1)/100))^((1)/91)-1</f>
        <v>4.1667465300321282E-7</v>
      </c>
      <c r="I1876">
        <f t="shared" si="87"/>
        <v>14.985268192467075</v>
      </c>
      <c r="K1876">
        <f t="shared" si="89"/>
        <v>7.4583931546431437</v>
      </c>
      <c r="N1876">
        <f t="shared" si="88"/>
        <v>7.4976651576936018</v>
      </c>
    </row>
    <row r="1877" spans="1:14" x14ac:dyDescent="0.25">
      <c r="A1877" s="1">
        <v>40784</v>
      </c>
      <c r="B1877" s="11">
        <v>32.28</v>
      </c>
      <c r="C1877" s="11">
        <v>31.98</v>
      </c>
      <c r="D1877">
        <v>15763.26</v>
      </c>
      <c r="E1877">
        <v>14079.19</v>
      </c>
      <c r="F1877">
        <v>144264.32999999999</v>
      </c>
      <c r="G1877">
        <v>128870.19</v>
      </c>
      <c r="H1877">
        <f>(1/(1-91/360*VLOOKUP($A1877,Tbills!$B$4:$C$974,2,1)/100))^((1)/91)-1</f>
        <v>4.1667465300321282E-7</v>
      </c>
      <c r="I1877">
        <f t="shared" si="87"/>
        <v>15.438159448137929</v>
      </c>
      <c r="K1877">
        <f t="shared" si="89"/>
        <v>7.909309480850732</v>
      </c>
      <c r="N1877">
        <f t="shared" si="88"/>
        <v>7.9511944522893936</v>
      </c>
    </row>
    <row r="1878" spans="1:14" x14ac:dyDescent="0.25">
      <c r="A1878" s="1">
        <v>40785</v>
      </c>
      <c r="B1878" s="11">
        <v>32.89</v>
      </c>
      <c r="C1878" s="11">
        <v>32.47</v>
      </c>
      <c r="D1878">
        <v>16196.62</v>
      </c>
      <c r="E1878">
        <v>14466.25</v>
      </c>
      <c r="F1878">
        <v>148076.15</v>
      </c>
      <c r="G1878">
        <v>132275.20000000001</v>
      </c>
      <c r="H1878">
        <f>(1/(1-91/360*VLOOKUP($A1878,Tbills!$B$4:$C$974,2,1)/100))^((1)/91)-1</f>
        <v>4.1667465300321282E-7</v>
      </c>
      <c r="I1878">
        <f t="shared" si="87"/>
        <v>15.225553007995881</v>
      </c>
      <c r="K1878">
        <f t="shared" si="89"/>
        <v>7.6915113533983739</v>
      </c>
      <c r="N1878">
        <f t="shared" si="88"/>
        <v>7.7323203114016774</v>
      </c>
    </row>
    <row r="1879" spans="1:14" x14ac:dyDescent="0.25">
      <c r="A1879" s="1">
        <v>40786</v>
      </c>
      <c r="B1879" s="11">
        <v>31.62</v>
      </c>
      <c r="C1879" s="11">
        <v>31.67</v>
      </c>
      <c r="D1879">
        <v>15868.65</v>
      </c>
      <c r="E1879">
        <v>14173.31</v>
      </c>
      <c r="F1879">
        <v>144828.75</v>
      </c>
      <c r="G1879">
        <v>129374.27</v>
      </c>
      <c r="H1879">
        <f>(1/(1-91/360*VLOOKUP($A1879,Tbills!$B$4:$C$974,2,1)/100))^((1)/91)-1</f>
        <v>4.1667465300321282E-7</v>
      </c>
      <c r="I1879">
        <f t="shared" si="87"/>
        <v>15.379310616100071</v>
      </c>
      <c r="K1879">
        <f t="shared" si="89"/>
        <v>7.8468981385534988</v>
      </c>
      <c r="N1879">
        <f t="shared" si="88"/>
        <v>7.8886104684491976</v>
      </c>
    </row>
    <row r="1880" spans="1:14" x14ac:dyDescent="0.25">
      <c r="A1880" s="1">
        <v>40787</v>
      </c>
      <c r="B1880" s="11">
        <v>31.82</v>
      </c>
      <c r="C1880" s="11">
        <v>31.99</v>
      </c>
      <c r="D1880">
        <v>16124.72</v>
      </c>
      <c r="E1880">
        <v>14402.02</v>
      </c>
      <c r="F1880">
        <v>145971.69</v>
      </c>
      <c r="G1880">
        <v>130395.19</v>
      </c>
      <c r="H1880">
        <f>(1/(1-91/360*VLOOKUP($A1880,Tbills!$B$4:$C$974,2,1)/100))^((1)/91)-1</f>
        <v>4.1667465300321282E-7</v>
      </c>
      <c r="I1880">
        <f t="shared" si="87"/>
        <v>15.254828146430567</v>
      </c>
      <c r="K1880">
        <f t="shared" si="89"/>
        <v>7.7199157728481769</v>
      </c>
      <c r="N1880">
        <f t="shared" si="88"/>
        <v>7.7610307508099918</v>
      </c>
    </row>
    <row r="1881" spans="1:14" x14ac:dyDescent="0.25">
      <c r="A1881" s="1">
        <v>40788</v>
      </c>
      <c r="B1881" s="11">
        <v>33.92</v>
      </c>
      <c r="C1881" s="11">
        <v>33.79</v>
      </c>
      <c r="D1881">
        <v>17073.990000000002</v>
      </c>
      <c r="E1881">
        <v>15249.87</v>
      </c>
      <c r="F1881">
        <v>148255.74</v>
      </c>
      <c r="G1881">
        <v>132435.46</v>
      </c>
      <c r="H1881">
        <f>(1/(1-91/360*VLOOKUP($A1881,Tbills!$B$4:$C$974,2,1)/100))^((1)/91)-1</f>
        <v>4.1667465300321282E-7</v>
      </c>
      <c r="I1881">
        <f t="shared" si="87"/>
        <v>14.805415290917898</v>
      </c>
      <c r="K1881">
        <f t="shared" si="89"/>
        <v>7.2651042884533767</v>
      </c>
      <c r="N1881">
        <f t="shared" si="88"/>
        <v>7.3038700997720563</v>
      </c>
    </row>
    <row r="1882" spans="1:14" x14ac:dyDescent="0.25">
      <c r="A1882" s="1">
        <v>40792</v>
      </c>
      <c r="B1882" s="11">
        <v>37</v>
      </c>
      <c r="C1882" s="11">
        <v>35.380000000000003</v>
      </c>
      <c r="D1882">
        <v>17591.93</v>
      </c>
      <c r="E1882">
        <v>15712.45</v>
      </c>
      <c r="F1882">
        <v>150939.26</v>
      </c>
      <c r="G1882">
        <v>134832.4</v>
      </c>
      <c r="H1882">
        <f>(1/(1-91/360*VLOOKUP($A1882,Tbills!$B$4:$C$974,2,1)/100))^((1)/91)-1</f>
        <v>8.3336527945121475E-7</v>
      </c>
      <c r="I1882">
        <f t="shared" si="87"/>
        <v>14.579348247504258</v>
      </c>
      <c r="K1882">
        <f t="shared" si="89"/>
        <v>7.0434168167577278</v>
      </c>
      <c r="N1882">
        <f t="shared" si="88"/>
        <v>7.0812831470219688</v>
      </c>
    </row>
    <row r="1883" spans="1:14" x14ac:dyDescent="0.25">
      <c r="A1883" s="1">
        <v>40793</v>
      </c>
      <c r="B1883" s="11">
        <v>33.380000000000003</v>
      </c>
      <c r="C1883" s="11">
        <v>32.96</v>
      </c>
      <c r="D1883">
        <v>16681.57</v>
      </c>
      <c r="E1883">
        <v>14899.34</v>
      </c>
      <c r="F1883">
        <v>147307.28</v>
      </c>
      <c r="G1883">
        <v>131587.88</v>
      </c>
      <c r="H1883">
        <f>(1/(1-91/360*VLOOKUP($A1883,Tbills!$B$4:$C$974,2,1)/100))^((1)/91)-1</f>
        <v>8.3336527945121475E-7</v>
      </c>
      <c r="I1883">
        <f t="shared" si="87"/>
        <v>14.956195293573616</v>
      </c>
      <c r="K1883">
        <f t="shared" si="89"/>
        <v>7.4075644477984799</v>
      </c>
      <c r="N1883">
        <f t="shared" si="88"/>
        <v>7.4474661066914729</v>
      </c>
    </row>
    <row r="1884" spans="1:14" x14ac:dyDescent="0.25">
      <c r="A1884" s="1">
        <v>40794</v>
      </c>
      <c r="B1884" s="11">
        <v>34.32</v>
      </c>
      <c r="C1884" s="11">
        <v>33.71</v>
      </c>
      <c r="D1884">
        <v>17128.32</v>
      </c>
      <c r="E1884">
        <v>15298.35</v>
      </c>
      <c r="F1884">
        <v>149363.23000000001</v>
      </c>
      <c r="G1884">
        <v>133424.32999999999</v>
      </c>
      <c r="H1884">
        <f>(1/(1-91/360*VLOOKUP($A1884,Tbills!$B$4:$C$974,2,1)/100))^((1)/91)-1</f>
        <v>8.3336527945121475E-7</v>
      </c>
      <c r="I1884">
        <f t="shared" si="87"/>
        <v>14.755544931939481</v>
      </c>
      <c r="K1884">
        <f t="shared" si="89"/>
        <v>7.2088512801676501</v>
      </c>
      <c r="N1884">
        <f t="shared" si="88"/>
        <v>7.247758090585223</v>
      </c>
    </row>
    <row r="1885" spans="1:14" x14ac:dyDescent="0.25">
      <c r="A1885" s="1">
        <v>40795</v>
      </c>
      <c r="B1885" s="11">
        <v>38.520000000000003</v>
      </c>
      <c r="C1885" s="11">
        <v>36.64</v>
      </c>
      <c r="D1885">
        <v>18643.73</v>
      </c>
      <c r="E1885">
        <v>16651.84</v>
      </c>
      <c r="F1885">
        <v>154814.96</v>
      </c>
      <c r="G1885">
        <v>138294.18</v>
      </c>
      <c r="H1885">
        <f>(1/(1-91/360*VLOOKUP($A1885,Tbills!$B$4:$C$974,2,1)/100))^((1)/91)-1</f>
        <v>8.3336527945121475E-7</v>
      </c>
      <c r="I1885">
        <f t="shared" si="87"/>
        <v>14.102444652536418</v>
      </c>
      <c r="K1885">
        <f t="shared" si="89"/>
        <v>6.5707569646552431</v>
      </c>
      <c r="N1885">
        <f t="shared" si="88"/>
        <v>6.6062887793125986</v>
      </c>
    </row>
    <row r="1886" spans="1:14" x14ac:dyDescent="0.25">
      <c r="A1886" s="1">
        <v>40798</v>
      </c>
      <c r="B1886" s="11">
        <v>38.590000000000003</v>
      </c>
      <c r="C1886" s="11">
        <v>37.06</v>
      </c>
      <c r="D1886">
        <v>18790.59</v>
      </c>
      <c r="E1886">
        <v>16782.96</v>
      </c>
      <c r="F1886">
        <v>156570.68</v>
      </c>
      <c r="G1886">
        <v>139862.20000000001</v>
      </c>
      <c r="H1886">
        <f>(1/(1-91/360*VLOOKUP($A1886,Tbills!$B$4:$C$974,2,1)/100))^((1)/91)-1</f>
        <v>2.7778132727362959E-7</v>
      </c>
      <c r="I1886">
        <f t="shared" si="87"/>
        <v>14.045825097294157</v>
      </c>
      <c r="K1886">
        <f t="shared" si="89"/>
        <v>6.518106644024579</v>
      </c>
      <c r="N1886">
        <f t="shared" si="88"/>
        <v>6.5535586653238793</v>
      </c>
    </row>
    <row r="1887" spans="1:14" x14ac:dyDescent="0.25">
      <c r="A1887" s="1">
        <v>40799</v>
      </c>
      <c r="B1887" s="11">
        <v>36.909999999999997</v>
      </c>
      <c r="C1887" s="11">
        <v>36.06</v>
      </c>
      <c r="D1887">
        <v>18770.95</v>
      </c>
      <c r="E1887">
        <v>16765.41</v>
      </c>
      <c r="F1887">
        <v>156448.78</v>
      </c>
      <c r="G1887">
        <v>139753.26999999999</v>
      </c>
      <c r="H1887">
        <f>(1/(1-91/360*VLOOKUP($A1887,Tbills!$B$4:$C$974,2,1)/100))^((1)/91)-1</f>
        <v>2.7778132727362959E-7</v>
      </c>
      <c r="I1887">
        <f t="shared" si="87"/>
        <v>14.052803214109453</v>
      </c>
      <c r="K1887">
        <f t="shared" si="89"/>
        <v>6.5246187504437767</v>
      </c>
      <c r="N1887">
        <f t="shared" si="88"/>
        <v>6.560170921546824</v>
      </c>
    </row>
    <row r="1888" spans="1:14" x14ac:dyDescent="0.25">
      <c r="A1888" s="1">
        <v>40800</v>
      </c>
      <c r="B1888" s="11">
        <v>34.6</v>
      </c>
      <c r="C1888" s="11">
        <v>34.96</v>
      </c>
      <c r="D1888">
        <v>18104.080000000002</v>
      </c>
      <c r="E1888">
        <v>16169.79</v>
      </c>
      <c r="F1888">
        <v>154220.9</v>
      </c>
      <c r="G1888">
        <v>137763.1</v>
      </c>
      <c r="H1888">
        <f>(1/(1-91/360*VLOOKUP($A1888,Tbills!$B$4:$C$974,2,1)/100))^((1)/91)-1</f>
        <v>2.7778132727362959E-7</v>
      </c>
      <c r="I1888">
        <f t="shared" si="87"/>
        <v>14.302055950417014</v>
      </c>
      <c r="K1888">
        <f t="shared" si="89"/>
        <v>6.7561023610475406</v>
      </c>
      <c r="N1888">
        <f t="shared" si="88"/>
        <v>6.7929828970568531</v>
      </c>
    </row>
    <row r="1889" spans="1:14" x14ac:dyDescent="0.25">
      <c r="A1889" s="1">
        <v>40801</v>
      </c>
      <c r="B1889" s="11">
        <v>31.97</v>
      </c>
      <c r="C1889" s="11">
        <v>33.520000000000003</v>
      </c>
      <c r="D1889">
        <v>17199.98</v>
      </c>
      <c r="E1889">
        <v>15362.28</v>
      </c>
      <c r="F1889">
        <v>151066.67000000001</v>
      </c>
      <c r="G1889">
        <v>134945.44</v>
      </c>
      <c r="H1889">
        <f>(1/(1-91/360*VLOOKUP($A1889,Tbills!$B$4:$C$974,2,1)/100))^((1)/91)-1</f>
        <v>2.7778132727362959E-7</v>
      </c>
      <c r="I1889">
        <f t="shared" si="87"/>
        <v>14.658792628887477</v>
      </c>
      <c r="K1889">
        <f t="shared" si="89"/>
        <v>7.0931678398353135</v>
      </c>
      <c r="N1889">
        <f t="shared" si="88"/>
        <v>7.131958737420411</v>
      </c>
    </row>
    <row r="1890" spans="1:14" x14ac:dyDescent="0.25">
      <c r="A1890" s="1">
        <v>40802</v>
      </c>
      <c r="B1890" s="11">
        <v>30.98</v>
      </c>
      <c r="C1890" s="11">
        <v>32.950000000000003</v>
      </c>
      <c r="D1890">
        <v>16801.36</v>
      </c>
      <c r="E1890">
        <v>15006.25</v>
      </c>
      <c r="F1890">
        <v>150315.79</v>
      </c>
      <c r="G1890">
        <v>134274.66</v>
      </c>
      <c r="H1890">
        <f>(1/(1-91/360*VLOOKUP($A1890,Tbills!$B$4:$C$974,2,1)/100))^((1)/91)-1</f>
        <v>2.7778132727362959E-7</v>
      </c>
      <c r="I1890">
        <f t="shared" si="87"/>
        <v>14.828269807904853</v>
      </c>
      <c r="K1890">
        <f t="shared" si="89"/>
        <v>7.2572182112305343</v>
      </c>
      <c r="N1890">
        <f t="shared" si="88"/>
        <v>7.2969782630604811</v>
      </c>
    </row>
    <row r="1891" spans="1:14" x14ac:dyDescent="0.25">
      <c r="A1891" s="1">
        <v>40805</v>
      </c>
      <c r="B1891" s="11">
        <v>32.729999999999997</v>
      </c>
      <c r="C1891" s="11">
        <v>33.81</v>
      </c>
      <c r="D1891">
        <v>17478</v>
      </c>
      <c r="E1891">
        <v>15610.58</v>
      </c>
      <c r="F1891">
        <v>153256.92000000001</v>
      </c>
      <c r="G1891">
        <v>136901.81</v>
      </c>
      <c r="H1891">
        <f>(1/(1-91/360*VLOOKUP($A1891,Tbills!$B$4:$C$974,2,1)/100))^((1)/91)-1</f>
        <v>2.7778132727362959E-7</v>
      </c>
      <c r="I1891">
        <f t="shared" si="87"/>
        <v>14.528554126567293</v>
      </c>
      <c r="K1891">
        <f t="shared" si="89"/>
        <v>6.9639832012151794</v>
      </c>
      <c r="N1891">
        <f t="shared" si="88"/>
        <v>7.0023439874250579</v>
      </c>
    </row>
    <row r="1892" spans="1:14" x14ac:dyDescent="0.25">
      <c r="A1892" s="1">
        <v>40806</v>
      </c>
      <c r="B1892" s="11">
        <v>32.86</v>
      </c>
      <c r="C1892" s="11">
        <v>33.619999999999997</v>
      </c>
      <c r="D1892">
        <v>17397.759999999998</v>
      </c>
      <c r="E1892">
        <v>15538.91</v>
      </c>
      <c r="F1892">
        <v>152287.28</v>
      </c>
      <c r="G1892">
        <v>136035.60999999999</v>
      </c>
      <c r="H1892">
        <f>(1/(1-91/360*VLOOKUP($A1892,Tbills!$B$4:$C$974,2,1)/100))^((1)/91)-1</f>
        <v>2.7778132727362959E-7</v>
      </c>
      <c r="I1892">
        <f t="shared" si="87"/>
        <v>14.561526264355807</v>
      </c>
      <c r="K1892">
        <f t="shared" si="89"/>
        <v>6.9956298241960209</v>
      </c>
      <c r="N1892">
        <f t="shared" si="88"/>
        <v>7.0342343424849796</v>
      </c>
    </row>
    <row r="1893" spans="1:14" x14ac:dyDescent="0.25">
      <c r="A1893" s="1">
        <v>40807</v>
      </c>
      <c r="B1893" s="11">
        <v>37.32</v>
      </c>
      <c r="C1893" s="11">
        <v>36.19</v>
      </c>
      <c r="D1893">
        <v>18876.18</v>
      </c>
      <c r="E1893">
        <v>16859.36</v>
      </c>
      <c r="F1893">
        <v>156420.72</v>
      </c>
      <c r="G1893">
        <v>139727.9</v>
      </c>
      <c r="H1893">
        <f>(1/(1-91/360*VLOOKUP($A1893,Tbills!$B$4:$C$974,2,1)/100))^((1)/91)-1</f>
        <v>2.7778132727362959E-7</v>
      </c>
      <c r="I1893">
        <f t="shared" si="87"/>
        <v>13.942465939075744</v>
      </c>
      <c r="K1893">
        <f t="shared" si="89"/>
        <v>6.4008640320776218</v>
      </c>
      <c r="N1893">
        <f t="shared" si="88"/>
        <v>6.4362499165421632</v>
      </c>
    </row>
    <row r="1894" spans="1:14" x14ac:dyDescent="0.25">
      <c r="A1894" s="1">
        <v>40808</v>
      </c>
      <c r="B1894" s="11">
        <v>41.35</v>
      </c>
      <c r="C1894" s="11">
        <v>39.15</v>
      </c>
      <c r="D1894">
        <v>20337.57</v>
      </c>
      <c r="E1894">
        <v>18164.599999999999</v>
      </c>
      <c r="F1894">
        <v>162701.91</v>
      </c>
      <c r="G1894">
        <v>145338.74</v>
      </c>
      <c r="H1894">
        <f>(1/(1-91/360*VLOOKUP($A1894,Tbills!$B$4:$C$974,2,1)/100))^((1)/91)-1</f>
        <v>2.7778132727362959E-7</v>
      </c>
      <c r="I1894">
        <f t="shared" si="87"/>
        <v>13.402409061363398</v>
      </c>
      <c r="K1894">
        <f t="shared" si="89"/>
        <v>5.9050385202344753</v>
      </c>
      <c r="N1894">
        <f t="shared" si="88"/>
        <v>5.9377419222599945</v>
      </c>
    </row>
    <row r="1895" spans="1:14" x14ac:dyDescent="0.25">
      <c r="A1895" s="1">
        <v>40809</v>
      </c>
      <c r="B1895" s="11">
        <v>41.25</v>
      </c>
      <c r="C1895" s="11">
        <v>39.549999999999997</v>
      </c>
      <c r="D1895">
        <v>20608.599999999999</v>
      </c>
      <c r="E1895">
        <v>18406.669999999998</v>
      </c>
      <c r="F1895">
        <v>163415.35</v>
      </c>
      <c r="G1895">
        <v>145976</v>
      </c>
      <c r="H1895">
        <f>(1/(1-91/360*VLOOKUP($A1895,Tbills!$B$4:$C$974,2,1)/100))^((1)/91)-1</f>
        <v>2.7778132727362959E-7</v>
      </c>
      <c r="I1895">
        <f t="shared" si="87"/>
        <v>13.31275915361088</v>
      </c>
      <c r="K1895">
        <f t="shared" si="89"/>
        <v>5.8260738365350777</v>
      </c>
      <c r="N1895">
        <f t="shared" si="88"/>
        <v>5.8583977206674591</v>
      </c>
    </row>
    <row r="1896" spans="1:14" x14ac:dyDescent="0.25">
      <c r="A1896" s="1">
        <v>40812</v>
      </c>
      <c r="B1896" s="11">
        <v>39.020000000000003</v>
      </c>
      <c r="C1896" s="11">
        <v>38.03</v>
      </c>
      <c r="D1896">
        <v>19786.830000000002</v>
      </c>
      <c r="E1896">
        <v>17672.689999999999</v>
      </c>
      <c r="F1896">
        <v>160358.34</v>
      </c>
      <c r="G1896">
        <v>143245.10999999999</v>
      </c>
      <c r="H1896">
        <f>(1/(1-91/360*VLOOKUP($A1896,Tbills!$B$4:$C$974,2,1)/100))^((1)/91)-1</f>
        <v>5.5556975353532323E-7</v>
      </c>
      <c r="I1896">
        <f t="shared" si="87"/>
        <v>13.57712717720691</v>
      </c>
      <c r="K1896">
        <f t="shared" si="89"/>
        <v>6.0575464969690156</v>
      </c>
      <c r="N1896">
        <f t="shared" si="88"/>
        <v>6.0913349354584465</v>
      </c>
    </row>
    <row r="1897" spans="1:14" x14ac:dyDescent="0.25">
      <c r="A1897" s="1">
        <v>40813</v>
      </c>
      <c r="B1897" s="11">
        <v>37.71</v>
      </c>
      <c r="C1897" s="11">
        <v>37.21</v>
      </c>
      <c r="D1897">
        <v>19422.599999999999</v>
      </c>
      <c r="E1897">
        <v>17347.37</v>
      </c>
      <c r="F1897">
        <v>159060.64000000001</v>
      </c>
      <c r="G1897">
        <v>142085.82</v>
      </c>
      <c r="H1897">
        <f>(1/(1-91/360*VLOOKUP($A1897,Tbills!$B$4:$C$974,2,1)/100))^((1)/91)-1</f>
        <v>5.5556975353532323E-7</v>
      </c>
      <c r="I1897">
        <f t="shared" si="87"/>
        <v>13.701734857142764</v>
      </c>
      <c r="K1897">
        <f t="shared" si="89"/>
        <v>6.1687668718180326</v>
      </c>
      <c r="N1897">
        <f t="shared" si="88"/>
        <v>6.2032386190866813</v>
      </c>
    </row>
    <row r="1898" spans="1:14" x14ac:dyDescent="0.25">
      <c r="A1898" s="1">
        <v>40814</v>
      </c>
      <c r="B1898" s="11">
        <v>41.08</v>
      </c>
      <c r="C1898" s="11">
        <v>39.520000000000003</v>
      </c>
      <c r="D1898">
        <v>20746.12</v>
      </c>
      <c r="E1898">
        <v>18529.46</v>
      </c>
      <c r="F1898">
        <v>164009.82</v>
      </c>
      <c r="G1898">
        <v>146506.75</v>
      </c>
      <c r="H1898">
        <f>(1/(1-91/360*VLOOKUP($A1898,Tbills!$B$4:$C$974,2,1)/100))^((1)/91)-1</f>
        <v>5.5556975353532323E-7</v>
      </c>
      <c r="I1898">
        <f t="shared" si="87"/>
        <v>13.234556401412743</v>
      </c>
      <c r="K1898">
        <f t="shared" si="89"/>
        <v>5.7481450647441017</v>
      </c>
      <c r="N1898">
        <f t="shared" si="88"/>
        <v>5.7803249724094323</v>
      </c>
    </row>
    <row r="1899" spans="1:14" x14ac:dyDescent="0.25">
      <c r="A1899" s="1">
        <v>40815</v>
      </c>
      <c r="B1899" s="11">
        <v>38.840000000000003</v>
      </c>
      <c r="C1899" s="11">
        <v>38.18</v>
      </c>
      <c r="D1899">
        <v>20303.46</v>
      </c>
      <c r="E1899">
        <v>18134.09</v>
      </c>
      <c r="F1899">
        <v>162053.74</v>
      </c>
      <c r="G1899">
        <v>144759.34</v>
      </c>
      <c r="H1899">
        <f>(1/(1-91/360*VLOOKUP($A1899,Tbills!$B$4:$C$974,2,1)/100))^((1)/91)-1</f>
        <v>5.5556975353532323E-7</v>
      </c>
      <c r="I1899">
        <f t="shared" si="87"/>
        <v>13.375403598797421</v>
      </c>
      <c r="K1899">
        <f t="shared" si="89"/>
        <v>5.8705219458957227</v>
      </c>
      <c r="N1899">
        <f t="shared" si="88"/>
        <v>5.9034468478371931</v>
      </c>
    </row>
    <row r="1900" spans="1:14" x14ac:dyDescent="0.25">
      <c r="A1900" s="1">
        <v>40816</v>
      </c>
      <c r="B1900" s="11">
        <v>42.96</v>
      </c>
      <c r="C1900" s="11">
        <v>41.24</v>
      </c>
      <c r="D1900">
        <v>22019.599999999999</v>
      </c>
      <c r="E1900">
        <v>19666.86</v>
      </c>
      <c r="F1900">
        <v>168972.02</v>
      </c>
      <c r="G1900">
        <v>150939.22</v>
      </c>
      <c r="H1900">
        <f>(1/(1-91/360*VLOOKUP($A1900,Tbills!$B$4:$C$974,2,1)/100))^((1)/91)-1</f>
        <v>5.5556975353532323E-7</v>
      </c>
      <c r="I1900">
        <f t="shared" si="87"/>
        <v>12.809797337159111</v>
      </c>
      <c r="K1900">
        <f t="shared" si="89"/>
        <v>5.374070285956325</v>
      </c>
      <c r="N1900">
        <f t="shared" si="88"/>
        <v>5.4042656582002202</v>
      </c>
    </row>
    <row r="1901" spans="1:14" x14ac:dyDescent="0.25">
      <c r="A1901" s="1">
        <v>40819</v>
      </c>
      <c r="B1901" s="11">
        <v>45.45</v>
      </c>
      <c r="C1901" s="11">
        <v>43.38</v>
      </c>
      <c r="D1901">
        <v>23578.84</v>
      </c>
      <c r="E1901">
        <v>21059.46</v>
      </c>
      <c r="F1901">
        <v>174025.7</v>
      </c>
      <c r="G1901">
        <v>155453.32</v>
      </c>
      <c r="H1901">
        <f>(1/(1-91/360*VLOOKUP($A1901,Tbills!$B$4:$C$974,2,1)/100))^((1)/91)-1</f>
        <v>5.5556975353532323E-7</v>
      </c>
      <c r="I1901">
        <f t="shared" si="87"/>
        <v>12.35530505574706</v>
      </c>
      <c r="K1901">
        <f t="shared" si="89"/>
        <v>4.9928375046621216</v>
      </c>
      <c r="M1901">
        <v>5</v>
      </c>
      <c r="N1901">
        <f t="shared" si="88"/>
        <v>5.021043651970917</v>
      </c>
    </row>
    <row r="1902" spans="1:14" x14ac:dyDescent="0.25">
      <c r="A1902" s="1">
        <v>40820</v>
      </c>
      <c r="B1902" s="11">
        <v>40.82</v>
      </c>
      <c r="C1902" s="11">
        <v>40.450000000000003</v>
      </c>
      <c r="D1902">
        <v>21693.64</v>
      </c>
      <c r="E1902">
        <v>19375.68</v>
      </c>
      <c r="F1902">
        <v>168431.61</v>
      </c>
      <c r="G1902">
        <v>150456.15</v>
      </c>
      <c r="H1902">
        <f>(1/(1-91/360*VLOOKUP($A1902,Tbills!$B$4:$C$974,2,1)/100))^((1)/91)-1</f>
        <v>5.5556975353532323E-7</v>
      </c>
      <c r="I1902">
        <f t="shared" si="87"/>
        <v>12.848896288161038</v>
      </c>
      <c r="K1902">
        <f t="shared" si="89"/>
        <v>5.3917817866944029</v>
      </c>
      <c r="M1902">
        <v>5.3996250000000003</v>
      </c>
      <c r="N1902">
        <f t="shared" si="88"/>
        <v>5.4222967078505393</v>
      </c>
    </row>
    <row r="1903" spans="1:14" x14ac:dyDescent="0.25">
      <c r="A1903" s="1">
        <v>40821</v>
      </c>
      <c r="B1903" s="11">
        <v>37.81</v>
      </c>
      <c r="C1903" s="11">
        <v>38.31</v>
      </c>
      <c r="D1903">
        <v>20552.61</v>
      </c>
      <c r="E1903">
        <v>18356.55</v>
      </c>
      <c r="F1903">
        <v>167292.28</v>
      </c>
      <c r="G1903">
        <v>149438.32999999999</v>
      </c>
      <c r="H1903">
        <f>(1/(1-91/360*VLOOKUP($A1903,Tbills!$B$4:$C$974,2,1)/100))^((1)/91)-1</f>
        <v>5.5556975353532323E-7</v>
      </c>
      <c r="I1903">
        <f t="shared" si="87"/>
        <v>13.186468840312232</v>
      </c>
      <c r="K1903">
        <f t="shared" si="89"/>
        <v>5.6751166138751916</v>
      </c>
      <c r="M1903">
        <v>5.6817500000000001</v>
      </c>
      <c r="N1903">
        <f t="shared" si="88"/>
        <v>5.7072929758049336</v>
      </c>
    </row>
    <row r="1904" spans="1:14" x14ac:dyDescent="0.25">
      <c r="A1904" s="1">
        <v>40822</v>
      </c>
      <c r="B1904" s="11">
        <v>36.270000000000003</v>
      </c>
      <c r="C1904" s="11">
        <v>37.04</v>
      </c>
      <c r="D1904">
        <v>20282.39</v>
      </c>
      <c r="E1904">
        <v>18115.189999999999</v>
      </c>
      <c r="F1904">
        <v>165500.84</v>
      </c>
      <c r="G1904">
        <v>147838</v>
      </c>
      <c r="H1904">
        <f>(1/(1-91/360*VLOOKUP($A1904,Tbills!$B$4:$C$974,2,1)/100))^((1)/91)-1</f>
        <v>5.5556975353532323E-7</v>
      </c>
      <c r="I1904">
        <f t="shared" si="87"/>
        <v>13.272814123029489</v>
      </c>
      <c r="K1904">
        <f t="shared" si="89"/>
        <v>5.7494677494130801</v>
      </c>
      <c r="M1904">
        <v>5.7554999999999996</v>
      </c>
      <c r="N1904">
        <f t="shared" si="88"/>
        <v>5.7821243215220663</v>
      </c>
    </row>
    <row r="1905" spans="1:14" x14ac:dyDescent="0.25">
      <c r="A1905" s="1">
        <v>40823</v>
      </c>
      <c r="B1905" s="11">
        <v>36.200000000000003</v>
      </c>
      <c r="C1905" s="11">
        <v>37.31</v>
      </c>
      <c r="D1905">
        <v>20321.11</v>
      </c>
      <c r="E1905">
        <v>18149.759999999998</v>
      </c>
      <c r="F1905">
        <v>166739.42000000001</v>
      </c>
      <c r="G1905">
        <v>148944.31</v>
      </c>
      <c r="H1905">
        <f>(1/(1-91/360*VLOOKUP($A1905,Tbills!$B$4:$C$974,2,1)/100))^((1)/91)-1</f>
        <v>5.5556975353532323E-7</v>
      </c>
      <c r="I1905">
        <f t="shared" si="87"/>
        <v>13.259804453433304</v>
      </c>
      <c r="K1905">
        <f t="shared" si="89"/>
        <v>5.7382285192130693</v>
      </c>
      <c r="M1905">
        <v>5.7439999999999998</v>
      </c>
      <c r="N1905">
        <f t="shared" si="88"/>
        <v>5.7708797987483242</v>
      </c>
    </row>
    <row r="1906" spans="1:14" x14ac:dyDescent="0.25">
      <c r="A1906" s="1">
        <v>40826</v>
      </c>
      <c r="B1906" s="11">
        <v>33.020000000000003</v>
      </c>
      <c r="C1906" s="11">
        <v>34.79</v>
      </c>
      <c r="D1906">
        <v>18861.52</v>
      </c>
      <c r="E1906">
        <v>16846.099999999999</v>
      </c>
      <c r="F1906">
        <v>159549.53</v>
      </c>
      <c r="G1906">
        <v>142521.5</v>
      </c>
      <c r="H1906">
        <f>(1/(1-91/360*VLOOKUP($A1906,Tbills!$B$4:$C$974,2,1)/100))^((1)/91)-1</f>
        <v>5.5556975353532323E-7</v>
      </c>
      <c r="I1906">
        <f t="shared" si="87"/>
        <v>13.73494420905253</v>
      </c>
      <c r="K1906">
        <f t="shared" si="89"/>
        <v>6.1495343633199298</v>
      </c>
      <c r="M1906">
        <v>6.1556249999999997</v>
      </c>
      <c r="N1906">
        <f t="shared" si="88"/>
        <v>6.1847142570364717</v>
      </c>
    </row>
    <row r="1907" spans="1:14" x14ac:dyDescent="0.25">
      <c r="A1907" s="1">
        <v>40827</v>
      </c>
      <c r="B1907" s="11">
        <v>32.86</v>
      </c>
      <c r="C1907" s="11">
        <v>34.06</v>
      </c>
      <c r="D1907">
        <v>18769.900000000001</v>
      </c>
      <c r="E1907">
        <v>16764.259999999998</v>
      </c>
      <c r="F1907">
        <v>159199</v>
      </c>
      <c r="G1907">
        <v>142208.29999999999</v>
      </c>
      <c r="H1907">
        <f>(1/(1-91/360*VLOOKUP($A1907,Tbills!$B$4:$C$974,2,1)/100))^((1)/91)-1</f>
        <v>4.1667465300321282E-7</v>
      </c>
      <c r="I1907">
        <f t="shared" si="87"/>
        <v>13.767948706427887</v>
      </c>
      <c r="K1907">
        <f t="shared" si="89"/>
        <v>6.1791215940799669</v>
      </c>
      <c r="M1907">
        <v>6.1866250000000003</v>
      </c>
      <c r="N1907">
        <f t="shared" si="88"/>
        <v>6.2145337950060799</v>
      </c>
    </row>
    <row r="1908" spans="1:14" x14ac:dyDescent="0.25">
      <c r="A1908" s="1">
        <v>40828</v>
      </c>
      <c r="B1908" s="11">
        <v>31.26</v>
      </c>
      <c r="C1908" s="11">
        <v>32.97</v>
      </c>
      <c r="D1908">
        <v>17602</v>
      </c>
      <c r="E1908">
        <v>15721.15</v>
      </c>
      <c r="F1908">
        <v>153693.98000000001</v>
      </c>
      <c r="G1908">
        <v>137290.75</v>
      </c>
      <c r="H1908">
        <f>(1/(1-91/360*VLOOKUP($A1908,Tbills!$B$4:$C$974,2,1)/100))^((1)/91)-1</f>
        <v>4.1667465300321282E-7</v>
      </c>
      <c r="I1908">
        <f t="shared" si="87"/>
        <v>14.195915596808383</v>
      </c>
      <c r="K1908">
        <f t="shared" si="89"/>
        <v>6.5632947493051761</v>
      </c>
      <c r="M1908">
        <v>6.5726250000000004</v>
      </c>
      <c r="N1908">
        <f t="shared" si="88"/>
        <v>6.60097467503034</v>
      </c>
    </row>
    <row r="1909" spans="1:14" x14ac:dyDescent="0.25">
      <c r="A1909" s="1">
        <v>40829</v>
      </c>
      <c r="B1909" s="11">
        <v>30.7</v>
      </c>
      <c r="C1909" s="11">
        <v>32.71</v>
      </c>
      <c r="D1909">
        <v>17473.93</v>
      </c>
      <c r="E1909">
        <v>15606.76</v>
      </c>
      <c r="F1909">
        <v>153547.23000000001</v>
      </c>
      <c r="G1909">
        <v>137159.60999999999</v>
      </c>
      <c r="H1909">
        <f>(1/(1-91/360*VLOOKUP($A1909,Tbills!$B$4:$C$974,2,1)/100))^((1)/91)-1</f>
        <v>4.1667465300321282E-7</v>
      </c>
      <c r="I1909">
        <f t="shared" si="87"/>
        <v>14.247190825815144</v>
      </c>
      <c r="K1909">
        <f t="shared" si="89"/>
        <v>6.6107425859177535</v>
      </c>
      <c r="M1909">
        <v>6.6215000000000002</v>
      </c>
      <c r="N1909">
        <f t="shared" si="88"/>
        <v>6.6487614380884281</v>
      </c>
    </row>
    <row r="1910" spans="1:14" x14ac:dyDescent="0.25">
      <c r="A1910" s="1">
        <v>40830</v>
      </c>
      <c r="B1910" s="11">
        <v>28.24</v>
      </c>
      <c r="C1910" s="11">
        <v>30.39</v>
      </c>
      <c r="D1910">
        <v>16400.46</v>
      </c>
      <c r="E1910">
        <v>14647.99</v>
      </c>
      <c r="F1910">
        <v>148082.98000000001</v>
      </c>
      <c r="G1910">
        <v>132278.49</v>
      </c>
      <c r="H1910">
        <f>(1/(1-91/360*VLOOKUP($A1910,Tbills!$B$4:$C$974,2,1)/100))^((1)/91)-1</f>
        <v>4.1667465300321282E-7</v>
      </c>
      <c r="I1910">
        <f t="shared" si="87"/>
        <v>14.684432415565354</v>
      </c>
      <c r="K1910">
        <f t="shared" si="89"/>
        <v>7.0165334856414887</v>
      </c>
      <c r="M1910">
        <v>7.0258750000000001</v>
      </c>
      <c r="N1910">
        <f t="shared" si="88"/>
        <v>7.05695668270734</v>
      </c>
    </row>
    <row r="1911" spans="1:14" x14ac:dyDescent="0.25">
      <c r="A1911" s="1">
        <v>40833</v>
      </c>
      <c r="B1911" s="11">
        <v>33.39</v>
      </c>
      <c r="C1911" s="11">
        <v>33.6</v>
      </c>
      <c r="D1911">
        <v>18456.82</v>
      </c>
      <c r="E1911">
        <v>16484.599999999999</v>
      </c>
      <c r="F1911">
        <v>155170.07</v>
      </c>
      <c r="G1911">
        <v>138609.03</v>
      </c>
      <c r="H1911">
        <f>(1/(1-91/360*VLOOKUP($A1911,Tbills!$B$4:$C$974,2,1)/100))^((1)/91)-1</f>
        <v>8.3336527945121475E-7</v>
      </c>
      <c r="I1911">
        <f t="shared" si="87"/>
        <v>13.76276810149888</v>
      </c>
      <c r="K1911">
        <f t="shared" si="89"/>
        <v>6.1359215273438652</v>
      </c>
      <c r="M1911">
        <v>6.1455000000000002</v>
      </c>
      <c r="N1911">
        <f t="shared" si="88"/>
        <v>6.1714566544264473</v>
      </c>
    </row>
    <row r="1912" spans="1:14" x14ac:dyDescent="0.25">
      <c r="A1912" s="1">
        <v>40834</v>
      </c>
      <c r="B1912" s="11">
        <v>31.56</v>
      </c>
      <c r="C1912" s="11">
        <v>31.98</v>
      </c>
      <c r="D1912">
        <v>17363.82</v>
      </c>
      <c r="E1912">
        <v>15508.38</v>
      </c>
      <c r="F1912">
        <v>151552.68</v>
      </c>
      <c r="G1912">
        <v>135377.60000000001</v>
      </c>
      <c r="H1912">
        <f>(1/(1-91/360*VLOOKUP($A1912,Tbills!$B$4:$C$974,2,1)/100))^((1)/91)-1</f>
        <v>8.3336527945121475E-7</v>
      </c>
      <c r="I1912">
        <f t="shared" si="87"/>
        <v>14.169915679237489</v>
      </c>
      <c r="K1912">
        <f t="shared" si="89"/>
        <v>6.4989888334401211</v>
      </c>
      <c r="M1912">
        <v>6.5126249999999999</v>
      </c>
      <c r="N1912">
        <f t="shared" si="88"/>
        <v>6.536694732512343</v>
      </c>
    </row>
    <row r="1913" spans="1:14" x14ac:dyDescent="0.25">
      <c r="A1913" s="1">
        <v>40835</v>
      </c>
      <c r="B1913" s="11">
        <v>34.44</v>
      </c>
      <c r="C1913" s="11">
        <v>34.39</v>
      </c>
      <c r="D1913">
        <v>18960.189999999999</v>
      </c>
      <c r="E1913">
        <v>16934.150000000001</v>
      </c>
      <c r="F1913">
        <v>156202.16</v>
      </c>
      <c r="G1913">
        <v>139530.73000000001</v>
      </c>
      <c r="H1913">
        <f>(1/(1-91/360*VLOOKUP($A1913,Tbills!$B$4:$C$974,2,1)/100))^((1)/91)-1</f>
        <v>8.3336527945121475E-7</v>
      </c>
      <c r="I1913">
        <f t="shared" si="87"/>
        <v>13.518204990778404</v>
      </c>
      <c r="K1913">
        <f t="shared" si="89"/>
        <v>5.9012264616565746</v>
      </c>
      <c r="M1913">
        <v>5.9189999999999996</v>
      </c>
      <c r="N1913">
        <f t="shared" si="88"/>
        <v>5.9355261216629556</v>
      </c>
    </row>
    <row r="1914" spans="1:14" x14ac:dyDescent="0.25">
      <c r="A1914" s="1">
        <v>40836</v>
      </c>
      <c r="B1914" s="11">
        <v>34.78</v>
      </c>
      <c r="C1914" s="11">
        <v>34.200000000000003</v>
      </c>
      <c r="D1914">
        <v>19093.689999999999</v>
      </c>
      <c r="E1914">
        <v>17053.37</v>
      </c>
      <c r="F1914">
        <v>156283.85</v>
      </c>
      <c r="G1914">
        <v>139603.59</v>
      </c>
      <c r="H1914">
        <f>(1/(1-91/360*VLOOKUP($A1914,Tbills!$B$4:$C$974,2,1)/100))^((1)/91)-1</f>
        <v>8.3336527945121475E-7</v>
      </c>
      <c r="I1914">
        <f t="shared" si="87"/>
        <v>13.470268873527349</v>
      </c>
      <c r="K1914">
        <f t="shared" si="89"/>
        <v>5.859407661781578</v>
      </c>
      <c r="M1914">
        <v>5.8789999999999996</v>
      </c>
      <c r="N1914">
        <f t="shared" si="88"/>
        <v>5.8935256855911202</v>
      </c>
    </row>
    <row r="1915" spans="1:14" x14ac:dyDescent="0.25">
      <c r="A1915" s="1">
        <v>40837</v>
      </c>
      <c r="B1915" s="11">
        <v>31.32</v>
      </c>
      <c r="C1915" s="11">
        <v>31.97</v>
      </c>
      <c r="D1915">
        <v>17736.919999999998</v>
      </c>
      <c r="E1915">
        <v>15841.57</v>
      </c>
      <c r="F1915">
        <v>150264.91</v>
      </c>
      <c r="G1915">
        <v>134226.94</v>
      </c>
      <c r="H1915">
        <f>(1/(1-91/360*VLOOKUP($A1915,Tbills!$B$4:$C$974,2,1)/100))^((1)/91)-1</f>
        <v>8.3336527945121475E-7</v>
      </c>
      <c r="I1915">
        <f t="shared" si="87"/>
        <v>13.948499548188927</v>
      </c>
      <c r="K1915">
        <f t="shared" si="89"/>
        <v>6.2754805886037817</v>
      </c>
      <c r="M1915">
        <v>6.2988749999999998</v>
      </c>
      <c r="N1915">
        <f t="shared" si="88"/>
        <v>6.3120871017719242</v>
      </c>
    </row>
    <row r="1916" spans="1:14" x14ac:dyDescent="0.25">
      <c r="A1916" s="1">
        <v>40840</v>
      </c>
      <c r="B1916" s="11">
        <v>29.26</v>
      </c>
      <c r="C1916" s="11">
        <v>30.47</v>
      </c>
      <c r="D1916">
        <v>16750.009999999998</v>
      </c>
      <c r="E1916">
        <v>14960.08</v>
      </c>
      <c r="F1916">
        <v>146526.20000000001</v>
      </c>
      <c r="G1916">
        <v>130886.93</v>
      </c>
      <c r="H1916">
        <f>(1/(1-91/360*VLOOKUP($A1916,Tbills!$B$4:$C$974,2,1)/100))^((1)/91)-1</f>
        <v>5.5556975353532323E-7</v>
      </c>
      <c r="I1916">
        <f t="shared" si="87"/>
        <v>14.335456039665523</v>
      </c>
      <c r="K1916">
        <f t="shared" si="89"/>
        <v>6.6237484992806586</v>
      </c>
      <c r="M1916">
        <v>6.6468749999999996</v>
      </c>
      <c r="N1916">
        <f t="shared" si="88"/>
        <v>6.6625948760771685</v>
      </c>
    </row>
    <row r="1917" spans="1:14" x14ac:dyDescent="0.25">
      <c r="A1917" s="1">
        <v>40841</v>
      </c>
      <c r="B1917" s="11">
        <v>32.22</v>
      </c>
      <c r="C1917" s="11">
        <v>32.36</v>
      </c>
      <c r="D1917">
        <v>18109.509999999998</v>
      </c>
      <c r="E1917">
        <v>16174.29</v>
      </c>
      <c r="F1917">
        <v>151076.18</v>
      </c>
      <c r="G1917">
        <v>134951.20000000001</v>
      </c>
      <c r="H1917">
        <f>(1/(1-91/360*VLOOKUP($A1917,Tbills!$B$4:$C$974,2,1)/100))^((1)/91)-1</f>
        <v>5.5556975353532323E-7</v>
      </c>
      <c r="I1917">
        <f t="shared" si="87"/>
        <v>13.753341348860403</v>
      </c>
      <c r="K1917">
        <f t="shared" si="89"/>
        <v>6.0858595098955295</v>
      </c>
      <c r="M1917">
        <v>6.1055000000000001</v>
      </c>
      <c r="N1917">
        <f t="shared" si="88"/>
        <v>6.1216134263713817</v>
      </c>
    </row>
    <row r="1918" spans="1:14" x14ac:dyDescent="0.25">
      <c r="A1918" s="1">
        <v>40842</v>
      </c>
      <c r="B1918" s="11">
        <v>29.86</v>
      </c>
      <c r="C1918" s="11">
        <v>30.94</v>
      </c>
      <c r="D1918">
        <v>17150.41</v>
      </c>
      <c r="E1918">
        <v>15317.67</v>
      </c>
      <c r="F1918">
        <v>146836.1</v>
      </c>
      <c r="G1918">
        <v>131163.60999999999</v>
      </c>
      <c r="H1918">
        <f>(1/(1-91/360*VLOOKUP($A1918,Tbills!$B$4:$C$974,2,1)/100))^((1)/91)-1</f>
        <v>5.5556975353532323E-7</v>
      </c>
      <c r="I1918">
        <f t="shared" si="87"/>
        <v>14.117174970327211</v>
      </c>
      <c r="K1918">
        <f t="shared" si="89"/>
        <v>6.4078793045852356</v>
      </c>
      <c r="M1918">
        <v>6.4301250000000003</v>
      </c>
      <c r="N1918">
        <f t="shared" si="88"/>
        <v>6.4455904508565709</v>
      </c>
    </row>
    <row r="1919" spans="1:14" x14ac:dyDescent="0.25">
      <c r="A1919" s="1">
        <v>40843</v>
      </c>
      <c r="B1919" s="11">
        <v>25.46</v>
      </c>
      <c r="C1919" s="11">
        <v>27.03</v>
      </c>
      <c r="D1919">
        <v>14854.96</v>
      </c>
      <c r="E1919">
        <v>13267.51</v>
      </c>
      <c r="F1919">
        <v>134149.35999999999</v>
      </c>
      <c r="G1919">
        <v>119830.91</v>
      </c>
      <c r="H1919">
        <f>(1/(1-91/360*VLOOKUP($A1919,Tbills!$B$4:$C$974,2,1)/100))^((1)/91)-1</f>
        <v>5.5556975353532323E-7</v>
      </c>
      <c r="I1919">
        <f t="shared" si="87"/>
        <v>15.061524133592503</v>
      </c>
      <c r="K1919">
        <f t="shared" si="89"/>
        <v>7.265189484304905</v>
      </c>
      <c r="M1919">
        <v>7.2883750000000003</v>
      </c>
      <c r="N1919">
        <f t="shared" si="88"/>
        <v>7.3080201446017803</v>
      </c>
    </row>
    <row r="1920" spans="1:14" x14ac:dyDescent="0.25">
      <c r="A1920" s="1">
        <v>40844</v>
      </c>
      <c r="B1920" s="11">
        <v>24.53</v>
      </c>
      <c r="C1920" s="11">
        <v>26.52</v>
      </c>
      <c r="D1920">
        <v>14823.62</v>
      </c>
      <c r="E1920">
        <v>13239.51</v>
      </c>
      <c r="F1920">
        <v>133497.37</v>
      </c>
      <c r="G1920">
        <v>119248.45</v>
      </c>
      <c r="H1920">
        <f>(1/(1-91/360*VLOOKUP($A1920,Tbills!$B$4:$C$974,2,1)/100))^((1)/91)-1</f>
        <v>5.5556975353532323E-7</v>
      </c>
      <c r="I1920">
        <f t="shared" si="87"/>
        <v>15.077024768071768</v>
      </c>
      <c r="K1920">
        <f t="shared" si="89"/>
        <v>7.2801829825819988</v>
      </c>
      <c r="M1920">
        <v>7.2987500000000001</v>
      </c>
      <c r="N1920">
        <f t="shared" si="88"/>
        <v>7.3231763279193522</v>
      </c>
    </row>
    <row r="1921" spans="1:14" x14ac:dyDescent="0.25">
      <c r="A1921" s="1">
        <v>40847</v>
      </c>
      <c r="B1921" s="11">
        <v>29.96</v>
      </c>
      <c r="C1921" s="11">
        <v>30.37</v>
      </c>
      <c r="D1921">
        <v>16695.86</v>
      </c>
      <c r="E1921">
        <v>14911.65</v>
      </c>
      <c r="F1921">
        <v>142004.14000000001</v>
      </c>
      <c r="G1921">
        <v>126847.05</v>
      </c>
      <c r="H1921">
        <f>(1/(1-91/360*VLOOKUP($A1921,Tbills!$B$4:$C$974,2,1)/100))^((1)/91)-1</f>
        <v>2.7778132727362959E-7</v>
      </c>
      <c r="I1921">
        <f t="shared" si="87"/>
        <v>14.123813536534174</v>
      </c>
      <c r="K1921">
        <f t="shared" si="89"/>
        <v>6.3598127187005993</v>
      </c>
      <c r="M1921">
        <v>6.3752500000000003</v>
      </c>
      <c r="N1921">
        <f t="shared" si="88"/>
        <v>6.3975654965886051</v>
      </c>
    </row>
    <row r="1922" spans="1:14" x14ac:dyDescent="0.25">
      <c r="A1922" s="1">
        <v>40848</v>
      </c>
      <c r="B1922" s="11">
        <v>34.770000000000003</v>
      </c>
      <c r="C1922" s="11">
        <v>34.020000000000003</v>
      </c>
      <c r="D1922">
        <v>18741.16</v>
      </c>
      <c r="E1922">
        <v>16738.38</v>
      </c>
      <c r="F1922">
        <v>152147.91</v>
      </c>
      <c r="G1922">
        <v>135908.07</v>
      </c>
      <c r="H1922">
        <f>(1/(1-91/360*VLOOKUP($A1922,Tbills!$B$4:$C$974,2,1)/100))^((1)/91)-1</f>
        <v>2.7778132727362959E-7</v>
      </c>
      <c r="I1922">
        <f t="shared" si="87"/>
        <v>13.258359827130283</v>
      </c>
      <c r="K1922">
        <f t="shared" si="89"/>
        <v>5.5804531858692945</v>
      </c>
      <c r="M1922">
        <v>5.593375</v>
      </c>
      <c r="N1922">
        <f t="shared" si="88"/>
        <v>5.6136349624270112</v>
      </c>
    </row>
    <row r="1923" spans="1:14" x14ac:dyDescent="0.25">
      <c r="A1923" s="1">
        <v>40849</v>
      </c>
      <c r="B1923" s="11">
        <v>32.74</v>
      </c>
      <c r="C1923" s="11">
        <v>32.880000000000003</v>
      </c>
      <c r="D1923">
        <v>18137.54</v>
      </c>
      <c r="E1923">
        <v>16199.26</v>
      </c>
      <c r="F1923">
        <v>150029.13</v>
      </c>
      <c r="G1923">
        <v>134015.4</v>
      </c>
      <c r="H1923">
        <f>(1/(1-91/360*VLOOKUP($A1923,Tbills!$B$4:$C$974,2,1)/100))^((1)/91)-1</f>
        <v>2.7778132727362959E-7</v>
      </c>
      <c r="I1923">
        <f t="shared" si="87"/>
        <v>13.471525878139472</v>
      </c>
      <c r="K1923">
        <f t="shared" si="89"/>
        <v>5.7599235587673503</v>
      </c>
      <c r="M1923">
        <v>5.774</v>
      </c>
      <c r="N1923">
        <f t="shared" si="88"/>
        <v>5.7942296518218859</v>
      </c>
    </row>
    <row r="1924" spans="1:14" x14ac:dyDescent="0.25">
      <c r="A1924" s="1">
        <v>40850</v>
      </c>
      <c r="B1924" s="11">
        <v>30.5</v>
      </c>
      <c r="C1924" s="11">
        <v>31.62</v>
      </c>
      <c r="D1924">
        <v>17318.23</v>
      </c>
      <c r="E1924">
        <v>15467.5</v>
      </c>
      <c r="F1924">
        <v>146830.39000000001</v>
      </c>
      <c r="G1924">
        <v>131158.04999999999</v>
      </c>
      <c r="H1924">
        <f>(1/(1-91/360*VLOOKUP($A1924,Tbills!$B$4:$C$974,2,1)/100))^((1)/91)-1</f>
        <v>2.7778132727362959E-7</v>
      </c>
      <c r="I1924">
        <f t="shared" si="87"/>
        <v>13.775438135481284</v>
      </c>
      <c r="K1924">
        <f t="shared" si="89"/>
        <v>6.0198329355936426</v>
      </c>
      <c r="M1924">
        <v>6.0353750000000002</v>
      </c>
      <c r="N1924">
        <f t="shared" si="88"/>
        <v>6.055746801542127</v>
      </c>
    </row>
    <row r="1925" spans="1:14" x14ac:dyDescent="0.25">
      <c r="A1925" s="1">
        <v>40851</v>
      </c>
      <c r="B1925" s="11">
        <v>30.16</v>
      </c>
      <c r="C1925" s="11">
        <v>31.23</v>
      </c>
      <c r="D1925">
        <v>17630.689999999999</v>
      </c>
      <c r="E1925">
        <v>15746.57</v>
      </c>
      <c r="F1925">
        <v>147694.23000000001</v>
      </c>
      <c r="G1925">
        <v>131929.65</v>
      </c>
      <c r="H1925">
        <f>(1/(1-91/360*VLOOKUP($A1925,Tbills!$B$4:$C$974,2,1)/100))^((1)/91)-1</f>
        <v>2.7778132727362959E-7</v>
      </c>
      <c r="I1925">
        <f t="shared" si="87"/>
        <v>13.650812214652191</v>
      </c>
      <c r="K1925">
        <f t="shared" si="89"/>
        <v>5.9109457046091345</v>
      </c>
      <c r="M1925">
        <v>5.9257499999999999</v>
      </c>
      <c r="N1925">
        <f t="shared" si="88"/>
        <v>5.9462686305405184</v>
      </c>
    </row>
    <row r="1926" spans="1:14" x14ac:dyDescent="0.25">
      <c r="A1926" s="1">
        <v>40854</v>
      </c>
      <c r="B1926" s="11">
        <v>29.85</v>
      </c>
      <c r="C1926" s="11">
        <v>31.38</v>
      </c>
      <c r="D1926">
        <v>17532.09</v>
      </c>
      <c r="E1926">
        <v>15658.49</v>
      </c>
      <c r="F1926">
        <v>148016.25</v>
      </c>
      <c r="G1926">
        <v>132217.19</v>
      </c>
      <c r="H1926">
        <f>(1/(1-91/360*VLOOKUP($A1926,Tbills!$B$4:$C$974,2,1)/100))^((1)/91)-1</f>
        <v>1.3888977634657351E-7</v>
      </c>
      <c r="I1926">
        <f t="shared" si="87"/>
        <v>13.687921961621207</v>
      </c>
      <c r="K1926">
        <f t="shared" si="89"/>
        <v>5.9431786711594086</v>
      </c>
      <c r="M1926">
        <v>5.9589999999999996</v>
      </c>
      <c r="N1926">
        <f t="shared" si="88"/>
        <v>5.9788711986013494</v>
      </c>
    </row>
    <row r="1927" spans="1:14" x14ac:dyDescent="0.25">
      <c r="A1927" s="1">
        <v>40855</v>
      </c>
      <c r="B1927" s="11">
        <v>27.48</v>
      </c>
      <c r="C1927" s="11">
        <v>29.52</v>
      </c>
      <c r="D1927">
        <v>16578.599999999999</v>
      </c>
      <c r="E1927">
        <v>14806.89</v>
      </c>
      <c r="F1927">
        <v>145530.85999999999</v>
      </c>
      <c r="G1927">
        <v>129997.07</v>
      </c>
      <c r="H1927">
        <f>(1/(1-91/360*VLOOKUP($A1927,Tbills!$B$4:$C$974,2,1)/100))^((1)/91)-1</f>
        <v>1.3888977634657351E-7</v>
      </c>
      <c r="I1927">
        <f t="shared" si="87"/>
        <v>14.059770522133688</v>
      </c>
      <c r="K1927">
        <f t="shared" si="89"/>
        <v>6.2661115255590953</v>
      </c>
      <c r="M1927">
        <v>6.2824999999999998</v>
      </c>
      <c r="N1927">
        <f t="shared" si="88"/>
        <v>6.3038047932219961</v>
      </c>
    </row>
    <row r="1928" spans="1:14" x14ac:dyDescent="0.25">
      <c r="A1928" s="1">
        <v>40856</v>
      </c>
      <c r="B1928" s="11">
        <v>36.159999999999997</v>
      </c>
      <c r="C1928" s="11">
        <v>35.49</v>
      </c>
      <c r="D1928">
        <v>19903.05</v>
      </c>
      <c r="E1928">
        <v>17776.060000000001</v>
      </c>
      <c r="F1928">
        <v>159238.69</v>
      </c>
      <c r="G1928">
        <v>142241.72</v>
      </c>
      <c r="H1928">
        <f>(1/(1-91/360*VLOOKUP($A1928,Tbills!$B$4:$C$974,2,1)/100))^((1)/91)-1</f>
        <v>1.3888977634657351E-7</v>
      </c>
      <c r="I1928">
        <f t="shared" ref="I1928:I1991" si="90">I1927*(1-IF($A1928&lt;=I1923,I$1,I$1+IF(AND(WEEKDAY($A1928)&lt;&gt;1,WEEKDAY($A1928)&lt;&gt;7),J$1,0)))^($A1928-$A1927)*(1-0.5*(E1928/E1927-1))</f>
        <v>12.649764803534287</v>
      </c>
      <c r="K1928">
        <f t="shared" si="89"/>
        <v>5.009358409070007</v>
      </c>
      <c r="M1928">
        <v>5.0271249999999998</v>
      </c>
      <c r="N1928">
        <f t="shared" ref="N1928:N1991" si="91">N1927*(1-N$1+H1927)^($A1928-$A1927)*(2-E1928/E1927)</f>
        <v>5.0395408100121131</v>
      </c>
    </row>
    <row r="1929" spans="1:14" x14ac:dyDescent="0.25">
      <c r="A1929" s="1">
        <v>40857</v>
      </c>
      <c r="B1929" s="11">
        <v>32.81</v>
      </c>
      <c r="C1929" s="11">
        <v>33.75</v>
      </c>
      <c r="D1929">
        <v>18640.48</v>
      </c>
      <c r="E1929">
        <v>16648.419999999998</v>
      </c>
      <c r="F1929">
        <v>155815.63</v>
      </c>
      <c r="G1929">
        <v>139184.01</v>
      </c>
      <c r="H1929">
        <f>(1/(1-91/360*VLOOKUP($A1929,Tbills!$B$4:$C$974,2,1)/100))^((1)/91)-1</f>
        <v>1.3888977634657351E-7</v>
      </c>
      <c r="I1929">
        <f t="shared" si="90"/>
        <v>13.050649598090281</v>
      </c>
      <c r="K1929">
        <f t="shared" ref="K1929:K1992" si="92">K1928*(1-IF($A1929&lt;=L$3,K$1,K$1+IF(AND(WEEKDAY($A1929)&lt;&gt;1,WEEKDAY($A1929)&lt;&gt;7),L$1,0)))^($A1929-$A1928)*(2-$E1929/$E1928)</f>
        <v>5.3268833524669237</v>
      </c>
      <c r="M1929">
        <v>5.3445</v>
      </c>
      <c r="N1929">
        <f t="shared" si="91"/>
        <v>5.3590310398314696</v>
      </c>
    </row>
    <row r="1930" spans="1:14" x14ac:dyDescent="0.25">
      <c r="A1930" s="1">
        <v>40858</v>
      </c>
      <c r="B1930" s="11">
        <v>30.04</v>
      </c>
      <c r="C1930" s="11">
        <v>31.6</v>
      </c>
      <c r="D1930">
        <v>17812.310000000001</v>
      </c>
      <c r="E1930">
        <v>15908.75</v>
      </c>
      <c r="F1930">
        <v>152122.74</v>
      </c>
      <c r="G1930">
        <v>135885.28</v>
      </c>
      <c r="H1930">
        <f>(1/(1-91/360*VLOOKUP($A1930,Tbills!$B$4:$C$974,2,1)/100))^((1)/91)-1</f>
        <v>1.3888977634657351E-7</v>
      </c>
      <c r="I1930">
        <f t="shared" si="90"/>
        <v>13.340214993956417</v>
      </c>
      <c r="K1930">
        <f t="shared" si="92"/>
        <v>5.5632914800586963</v>
      </c>
      <c r="M1930">
        <v>5.5826250000000002</v>
      </c>
      <c r="N1930">
        <f t="shared" si="91"/>
        <v>5.5969203365518974</v>
      </c>
    </row>
    <row r="1931" spans="1:14" x14ac:dyDescent="0.25">
      <c r="A1931" s="1">
        <v>40861</v>
      </c>
      <c r="B1931" s="11">
        <v>31.13</v>
      </c>
      <c r="C1931" s="11">
        <v>32.72</v>
      </c>
      <c r="D1931">
        <v>18144.240000000002</v>
      </c>
      <c r="E1931">
        <v>16205.2</v>
      </c>
      <c r="F1931">
        <v>153598.60999999999</v>
      </c>
      <c r="G1931">
        <v>137203.56</v>
      </c>
      <c r="H1931">
        <f>(1/(1-91/360*VLOOKUP($A1931,Tbills!$B$4:$C$974,2,1)/100))^((1)/91)-1</f>
        <v>2.7778132727362959E-7</v>
      </c>
      <c r="I1931">
        <f t="shared" si="90"/>
        <v>13.214889646164069</v>
      </c>
      <c r="K1931">
        <f t="shared" si="92"/>
        <v>5.4588600692620766</v>
      </c>
      <c r="M1931">
        <v>5.4798749999999998</v>
      </c>
      <c r="N1931">
        <f t="shared" si="91"/>
        <v>5.4920179434226171</v>
      </c>
    </row>
    <row r="1932" spans="1:14" x14ac:dyDescent="0.25">
      <c r="A1932" s="1">
        <v>40862</v>
      </c>
      <c r="B1932" s="12">
        <v>31.22</v>
      </c>
      <c r="C1932" s="11">
        <v>32.520000000000003</v>
      </c>
      <c r="D1932">
        <v>18114.810000000001</v>
      </c>
      <c r="E1932">
        <v>16178.91</v>
      </c>
      <c r="F1932">
        <v>154083.9</v>
      </c>
      <c r="G1932">
        <v>137637.01</v>
      </c>
      <c r="H1932">
        <f>(1/(1-91/360*VLOOKUP($A1932,Tbills!$B$4:$C$974,2,1)/100))^((1)/91)-1</f>
        <v>2.7778132727362959E-7</v>
      </c>
      <c r="I1932">
        <f t="shared" si="90"/>
        <v>13.225264799688457</v>
      </c>
      <c r="K1932">
        <f t="shared" si="92"/>
        <v>5.4674614196219631</v>
      </c>
      <c r="M1932">
        <v>5.4886249999999999</v>
      </c>
      <c r="N1932">
        <f t="shared" si="91"/>
        <v>5.500725816256347</v>
      </c>
    </row>
    <row r="1933" spans="1:14" x14ac:dyDescent="0.25">
      <c r="A1933" s="1">
        <v>40863</v>
      </c>
      <c r="B1933" s="12">
        <v>33.51</v>
      </c>
      <c r="C1933" s="11">
        <v>34.39</v>
      </c>
      <c r="D1933">
        <v>19265.43</v>
      </c>
      <c r="E1933">
        <v>17206.560000000001</v>
      </c>
      <c r="F1933">
        <v>157591.41</v>
      </c>
      <c r="G1933">
        <v>140770.09</v>
      </c>
      <c r="H1933">
        <f>(1/(1-91/360*VLOOKUP($A1933,Tbills!$B$4:$C$974,2,1)/100))^((1)/91)-1</f>
        <v>2.7778132727362959E-7</v>
      </c>
      <c r="I1933">
        <f t="shared" si="90"/>
        <v>12.804911147368701</v>
      </c>
      <c r="K1933">
        <f t="shared" si="92"/>
        <v>5.1199414087321138</v>
      </c>
      <c r="M1933">
        <v>5.14025</v>
      </c>
      <c r="N1933">
        <f t="shared" si="91"/>
        <v>5.1511422979239523</v>
      </c>
    </row>
    <row r="1934" spans="1:14" x14ac:dyDescent="0.25">
      <c r="A1934" s="1">
        <v>40864</v>
      </c>
      <c r="B1934" s="12">
        <v>34.51</v>
      </c>
      <c r="C1934" s="11">
        <v>35.32</v>
      </c>
      <c r="D1934">
        <v>19912.490000000002</v>
      </c>
      <c r="E1934">
        <v>17784.46</v>
      </c>
      <c r="F1934">
        <v>162210.79999999999</v>
      </c>
      <c r="G1934">
        <v>144896.37</v>
      </c>
      <c r="H1934">
        <f>(1/(1-91/360*VLOOKUP($A1934,Tbills!$B$4:$C$974,2,1)/100))^((1)/91)-1</f>
        <v>2.7778132727362959E-7</v>
      </c>
      <c r="I1934">
        <f t="shared" si="90"/>
        <v>12.58955041565509</v>
      </c>
      <c r="K1934">
        <f t="shared" si="92"/>
        <v>4.9477524609898849</v>
      </c>
      <c r="M1934">
        <v>4.9666249999999996</v>
      </c>
      <c r="N1934">
        <f t="shared" si="91"/>
        <v>4.9779531502521577</v>
      </c>
    </row>
    <row r="1935" spans="1:14" x14ac:dyDescent="0.25">
      <c r="A1935" s="1">
        <v>40865</v>
      </c>
      <c r="B1935" s="12">
        <v>32</v>
      </c>
      <c r="C1935" s="11">
        <v>34.200000000000003</v>
      </c>
      <c r="D1935">
        <v>19112.86</v>
      </c>
      <c r="E1935">
        <v>17070.28</v>
      </c>
      <c r="F1935">
        <v>161422.03</v>
      </c>
      <c r="G1935">
        <v>144191.75</v>
      </c>
      <c r="H1935">
        <f>(1/(1-91/360*VLOOKUP($A1935,Tbills!$B$4:$C$974,2,1)/100))^((1)/91)-1</f>
        <v>2.7778132727362959E-7</v>
      </c>
      <c r="I1935">
        <f t="shared" si="90"/>
        <v>12.84199879236378</v>
      </c>
      <c r="K1935">
        <f t="shared" si="92"/>
        <v>5.1462022854762299</v>
      </c>
      <c r="M1935">
        <v>5.17</v>
      </c>
      <c r="N1935">
        <f t="shared" si="91"/>
        <v>5.1776653857343771</v>
      </c>
    </row>
    <row r="1936" spans="1:14" x14ac:dyDescent="0.25">
      <c r="A1936" s="1">
        <v>40868</v>
      </c>
      <c r="B1936" s="11">
        <v>32.909999999999997</v>
      </c>
      <c r="C1936" s="11">
        <v>34.78</v>
      </c>
      <c r="D1936">
        <v>19465.46</v>
      </c>
      <c r="E1936">
        <v>17385.18</v>
      </c>
      <c r="F1936">
        <v>163350.41</v>
      </c>
      <c r="G1936">
        <v>145914.18</v>
      </c>
      <c r="H1936">
        <f>(1/(1-91/360*VLOOKUP($A1936,Tbills!$B$4:$C$974,2,1)/100))^((1)/91)-1</f>
        <v>4.1667465300321282E-7</v>
      </c>
      <c r="I1936">
        <f t="shared" si="90"/>
        <v>12.722555450228885</v>
      </c>
      <c r="K1936">
        <f t="shared" si="92"/>
        <v>5.0505631609088057</v>
      </c>
      <c r="M1936">
        <v>5.0746250000000002</v>
      </c>
      <c r="N1936">
        <f t="shared" si="91"/>
        <v>5.0815919595987982</v>
      </c>
    </row>
    <row r="1937" spans="1:14" x14ac:dyDescent="0.25">
      <c r="A1937" s="1">
        <v>40869</v>
      </c>
      <c r="B1937" s="11">
        <v>31.97</v>
      </c>
      <c r="C1937" s="11">
        <v>34.24</v>
      </c>
      <c r="D1937">
        <v>19098.84</v>
      </c>
      <c r="E1937">
        <v>17057.73</v>
      </c>
      <c r="F1937">
        <v>162085.25</v>
      </c>
      <c r="G1937">
        <v>144784</v>
      </c>
      <c r="H1937">
        <f>(1/(1-91/360*VLOOKUP($A1937,Tbills!$B$4:$C$974,2,1)/100))^((1)/91)-1</f>
        <v>4.1667465300321282E-7</v>
      </c>
      <c r="I1937">
        <f t="shared" si="90"/>
        <v>12.842035911998398</v>
      </c>
      <c r="K1937">
        <f t="shared" si="92"/>
        <v>5.1454508948762543</v>
      </c>
      <c r="M1937">
        <v>5.1701249999999996</v>
      </c>
      <c r="N1937">
        <f t="shared" si="91"/>
        <v>5.1771144514631438</v>
      </c>
    </row>
    <row r="1938" spans="1:14" x14ac:dyDescent="0.25">
      <c r="A1938" s="1">
        <v>40870</v>
      </c>
      <c r="B1938" s="11">
        <v>33.979999999999997</v>
      </c>
      <c r="C1938" s="11">
        <v>35.869999999999997</v>
      </c>
      <c r="D1938">
        <v>19847.73</v>
      </c>
      <c r="E1938">
        <v>17726.580000000002</v>
      </c>
      <c r="F1938">
        <v>166017.21</v>
      </c>
      <c r="G1938">
        <v>148296.20000000001</v>
      </c>
      <c r="H1938">
        <f>(1/(1-91/360*VLOOKUP($A1938,Tbills!$B$4:$C$974,2,1)/100))^((1)/91)-1</f>
        <v>4.1667465300321282E-7</v>
      </c>
      <c r="I1938">
        <f t="shared" si="90"/>
        <v>12.589933930251197</v>
      </c>
      <c r="K1938">
        <f t="shared" si="92"/>
        <v>4.9434625620339894</v>
      </c>
      <c r="M1938">
        <v>4.9666249999999996</v>
      </c>
      <c r="N1938">
        <f t="shared" si="91"/>
        <v>4.9739329127759859</v>
      </c>
    </row>
    <row r="1939" spans="1:14" x14ac:dyDescent="0.25">
      <c r="A1939" s="1">
        <v>40872</v>
      </c>
      <c r="B1939" s="11">
        <v>34.47</v>
      </c>
      <c r="C1939" s="11">
        <v>36.450000000000003</v>
      </c>
      <c r="D1939">
        <v>20322.57</v>
      </c>
      <c r="E1939">
        <v>18150.66</v>
      </c>
      <c r="F1939">
        <v>168589.04</v>
      </c>
      <c r="G1939">
        <v>150593.39000000001</v>
      </c>
      <c r="H1939">
        <f>(1/(1-91/360*VLOOKUP($A1939,Tbills!$B$4:$C$974,2,1)/100))^((1)/91)-1</f>
        <v>4.1667465300321282E-7</v>
      </c>
      <c r="I1939">
        <f t="shared" si="90"/>
        <v>12.438689421573427</v>
      </c>
      <c r="K1939">
        <f t="shared" si="92"/>
        <v>4.8247486875722227</v>
      </c>
      <c r="M1939">
        <v>4.8475000000000001</v>
      </c>
      <c r="N1939">
        <f t="shared" si="91"/>
        <v>4.8545844639194726</v>
      </c>
    </row>
    <row r="1940" spans="1:14" x14ac:dyDescent="0.25">
      <c r="A1940" s="1">
        <v>40875</v>
      </c>
      <c r="B1940" s="11">
        <v>32.130000000000003</v>
      </c>
      <c r="C1940" s="11">
        <v>33.94</v>
      </c>
      <c r="D1940">
        <v>18965.650000000001</v>
      </c>
      <c r="E1940">
        <v>16938.73</v>
      </c>
      <c r="F1940">
        <v>161618.01</v>
      </c>
      <c r="G1940">
        <v>144366.28</v>
      </c>
      <c r="H1940">
        <f>(1/(1-91/360*VLOOKUP($A1940,Tbills!$B$4:$C$974,2,1)/100))^((1)/91)-1</f>
        <v>8.3336527945121475E-7</v>
      </c>
      <c r="I1940">
        <f t="shared" si="90"/>
        <v>12.852955003239742</v>
      </c>
      <c r="K1940">
        <f t="shared" si="92"/>
        <v>5.1461808080018816</v>
      </c>
      <c r="M1940">
        <v>5.1697499999999996</v>
      </c>
      <c r="N1940">
        <f t="shared" si="91"/>
        <v>5.1781597270126332</v>
      </c>
    </row>
    <row r="1941" spans="1:14" x14ac:dyDescent="0.25">
      <c r="A1941" s="1">
        <v>40876</v>
      </c>
      <c r="B1941" s="11">
        <v>30.64</v>
      </c>
      <c r="C1941" s="11">
        <v>33.21</v>
      </c>
      <c r="D1941">
        <v>18616.25</v>
      </c>
      <c r="E1941">
        <v>16626.66</v>
      </c>
      <c r="F1941">
        <v>160284.48000000001</v>
      </c>
      <c r="G1941">
        <v>143174.98000000001</v>
      </c>
      <c r="H1941">
        <f>(1/(1-91/360*VLOOKUP($A1941,Tbills!$B$4:$C$974,2,1)/100))^((1)/91)-1</f>
        <v>8.3336527945121475E-7</v>
      </c>
      <c r="I1941">
        <f t="shared" si="90"/>
        <v>12.971015338334157</v>
      </c>
      <c r="K1941">
        <f t="shared" si="92"/>
        <v>5.2407471588706755</v>
      </c>
      <c r="M1941">
        <v>5.2645</v>
      </c>
      <c r="N1941">
        <f t="shared" si="91"/>
        <v>5.2733686864980482</v>
      </c>
    </row>
    <row r="1942" spans="1:14" x14ac:dyDescent="0.25">
      <c r="A1942" s="1">
        <v>40877</v>
      </c>
      <c r="B1942" s="11">
        <v>27.8</v>
      </c>
      <c r="C1942" s="11">
        <v>30.58</v>
      </c>
      <c r="D1942">
        <v>17025.88</v>
      </c>
      <c r="E1942">
        <v>15206.24</v>
      </c>
      <c r="F1942">
        <v>152731.73000000001</v>
      </c>
      <c r="G1942">
        <v>136428.32</v>
      </c>
      <c r="H1942">
        <f>(1/(1-91/360*VLOOKUP($A1942,Tbills!$B$4:$C$974,2,1)/100))^((1)/91)-1</f>
        <v>8.3336527945121475E-7</v>
      </c>
      <c r="I1942">
        <f t="shared" si="90"/>
        <v>13.524721966451649</v>
      </c>
      <c r="K1942">
        <f t="shared" si="92"/>
        <v>5.6882006447168045</v>
      </c>
      <c r="M1942">
        <v>5.7125000000000004</v>
      </c>
      <c r="N1942">
        <f t="shared" si="91"/>
        <v>5.7236670455358283</v>
      </c>
    </row>
    <row r="1943" spans="1:14" x14ac:dyDescent="0.25">
      <c r="A1943" s="1">
        <v>40878</v>
      </c>
      <c r="B1943" s="11">
        <v>27.41</v>
      </c>
      <c r="C1943" s="11">
        <v>30.03</v>
      </c>
      <c r="D1943">
        <v>16693.05</v>
      </c>
      <c r="E1943">
        <v>14908.97</v>
      </c>
      <c r="F1943">
        <v>151336.82999999999</v>
      </c>
      <c r="G1943">
        <v>135182.20000000001</v>
      </c>
      <c r="H1943">
        <f>(1/(1-91/360*VLOOKUP($A1943,Tbills!$B$4:$C$974,2,1)/100))^((1)/91)-1</f>
        <v>8.3336527945121475E-7</v>
      </c>
      <c r="I1943">
        <f t="shared" si="90"/>
        <v>13.656565336613358</v>
      </c>
      <c r="K1943">
        <f t="shared" si="92"/>
        <v>5.7991303724081265</v>
      </c>
      <c r="M1943">
        <v>5.8239999999999998</v>
      </c>
      <c r="N1943">
        <f t="shared" si="91"/>
        <v>5.8353492498212667</v>
      </c>
    </row>
    <row r="1944" spans="1:14" x14ac:dyDescent="0.25">
      <c r="A1944" s="1">
        <v>40879</v>
      </c>
      <c r="B1944" s="11">
        <v>27.52</v>
      </c>
      <c r="C1944" s="11">
        <v>29.85</v>
      </c>
      <c r="D1944">
        <v>16595.7</v>
      </c>
      <c r="E1944">
        <v>14822.01</v>
      </c>
      <c r="F1944">
        <v>150721.14000000001</v>
      </c>
      <c r="G1944">
        <v>134632.12</v>
      </c>
      <c r="H1944">
        <f>(1/(1-91/360*VLOOKUP($A1944,Tbills!$B$4:$C$974,2,1)/100))^((1)/91)-1</f>
        <v>8.3336527945121475E-7</v>
      </c>
      <c r="I1944">
        <f t="shared" si="90"/>
        <v>13.696036385885723</v>
      </c>
      <c r="K1944">
        <f t="shared" si="92"/>
        <v>5.8326834635492864</v>
      </c>
      <c r="M1944">
        <v>5.8621249999999998</v>
      </c>
      <c r="N1944">
        <f t="shared" si="91"/>
        <v>5.8691730722761131</v>
      </c>
    </row>
    <row r="1945" spans="1:14" x14ac:dyDescent="0.25">
      <c r="A1945" s="1">
        <v>40882</v>
      </c>
      <c r="B1945" s="11">
        <v>27.84</v>
      </c>
      <c r="C1945" s="11">
        <v>29.9</v>
      </c>
      <c r="D1945">
        <v>16538.22</v>
      </c>
      <c r="E1945">
        <v>14770.63</v>
      </c>
      <c r="F1945">
        <v>148925.26999999999</v>
      </c>
      <c r="G1945">
        <v>133027.62</v>
      </c>
      <c r="H1945">
        <f>(1/(1-91/360*VLOOKUP($A1945,Tbills!$B$4:$C$974,2,1)/100))^((1)/91)-1</f>
        <v>1.3888977634657351E-7</v>
      </c>
      <c r="I1945">
        <f t="shared" si="90"/>
        <v>13.718703568816093</v>
      </c>
      <c r="K1945">
        <f t="shared" si="92"/>
        <v>5.8520845002436603</v>
      </c>
      <c r="M1945">
        <v>5.8828750000000003</v>
      </c>
      <c r="N1945">
        <f t="shared" si="91"/>
        <v>5.8888796166174551</v>
      </c>
    </row>
    <row r="1946" spans="1:14" x14ac:dyDescent="0.25">
      <c r="A1946" s="1">
        <v>40883</v>
      </c>
      <c r="B1946" s="11">
        <v>28.13</v>
      </c>
      <c r="C1946" s="11">
        <v>30.16</v>
      </c>
      <c r="D1946">
        <v>16694.78</v>
      </c>
      <c r="E1946">
        <v>14910.46</v>
      </c>
      <c r="F1946">
        <v>148881.07</v>
      </c>
      <c r="G1946">
        <v>132988.12</v>
      </c>
      <c r="H1946">
        <f>(1/(1-91/360*VLOOKUP($A1946,Tbills!$B$4:$C$974,2,1)/100))^((1)/91)-1</f>
        <v>1.3888977634657351E-7</v>
      </c>
      <c r="I1946">
        <f t="shared" si="90"/>
        <v>13.653412363980271</v>
      </c>
      <c r="K1946">
        <f t="shared" si="92"/>
        <v>5.7964142418955262</v>
      </c>
      <c r="M1946">
        <v>5.828125</v>
      </c>
      <c r="N1946">
        <f t="shared" si="91"/>
        <v>5.8329160745302069</v>
      </c>
    </row>
    <row r="1947" spans="1:14" x14ac:dyDescent="0.25">
      <c r="A1947" s="1">
        <v>40884</v>
      </c>
      <c r="B1947" s="11">
        <v>28.67</v>
      </c>
      <c r="C1947" s="11">
        <v>30.62</v>
      </c>
      <c r="D1947">
        <v>17030.919999999998</v>
      </c>
      <c r="E1947">
        <v>15210.67</v>
      </c>
      <c r="F1947">
        <v>150595.26</v>
      </c>
      <c r="G1947">
        <v>134519.29999999999</v>
      </c>
      <c r="H1947">
        <f>(1/(1-91/360*VLOOKUP($A1947,Tbills!$B$4:$C$974,2,1)/100))^((1)/91)-1</f>
        <v>1.3888977634657351E-7</v>
      </c>
      <c r="I1947">
        <f t="shared" si="90"/>
        <v>13.515610395174924</v>
      </c>
      <c r="K1947">
        <f t="shared" si="92"/>
        <v>5.6794436153396575</v>
      </c>
      <c r="M1947">
        <v>5.7104999999999997</v>
      </c>
      <c r="N1947">
        <f t="shared" si="91"/>
        <v>5.7152644471161409</v>
      </c>
    </row>
    <row r="1948" spans="1:14" x14ac:dyDescent="0.25">
      <c r="A1948" s="1">
        <v>40885</v>
      </c>
      <c r="B1948" s="11">
        <v>30.59</v>
      </c>
      <c r="C1948" s="11">
        <v>32.090000000000003</v>
      </c>
      <c r="D1948">
        <v>17897.45</v>
      </c>
      <c r="E1948">
        <v>15984.58</v>
      </c>
      <c r="F1948">
        <v>154768</v>
      </c>
      <c r="G1948">
        <v>138246.57999999999</v>
      </c>
      <c r="H1948">
        <f>(1/(1-91/360*VLOOKUP($A1948,Tbills!$B$4:$C$974,2,1)/100))^((1)/91)-1</f>
        <v>1.3888977634657351E-7</v>
      </c>
      <c r="I1948">
        <f t="shared" si="90"/>
        <v>13.171434389120035</v>
      </c>
      <c r="K1948">
        <f t="shared" si="92"/>
        <v>5.3902257801338758</v>
      </c>
      <c r="M1948">
        <v>5.4212499999999997</v>
      </c>
      <c r="N1948">
        <f t="shared" si="91"/>
        <v>5.4242752543615671</v>
      </c>
    </row>
    <row r="1949" spans="1:14" x14ac:dyDescent="0.25">
      <c r="A1949" s="1">
        <v>40886</v>
      </c>
      <c r="B1949" s="11">
        <v>26.38</v>
      </c>
      <c r="C1949" s="11">
        <v>29.53</v>
      </c>
      <c r="D1949">
        <v>16370.43</v>
      </c>
      <c r="E1949">
        <v>14620.77</v>
      </c>
      <c r="F1949">
        <v>150823.32999999999</v>
      </c>
      <c r="G1949">
        <v>134722.98000000001</v>
      </c>
      <c r="H1949">
        <f>(1/(1-91/360*VLOOKUP($A1949,Tbills!$B$4:$C$974,2,1)/100))^((1)/91)-1</f>
        <v>1.3888977634657351E-7</v>
      </c>
      <c r="I1949">
        <f t="shared" si="90"/>
        <v>13.732972658719193</v>
      </c>
      <c r="K1949">
        <f t="shared" si="92"/>
        <v>5.8498492722703519</v>
      </c>
      <c r="M1949">
        <v>5.8842499999999998</v>
      </c>
      <c r="N1949">
        <f t="shared" si="91"/>
        <v>5.8868594075402649</v>
      </c>
    </row>
    <row r="1950" spans="1:14" x14ac:dyDescent="0.25">
      <c r="A1950" s="1">
        <v>40889</v>
      </c>
      <c r="B1950" s="11">
        <v>25.67</v>
      </c>
      <c r="C1950" s="11">
        <v>30.17</v>
      </c>
      <c r="D1950">
        <v>16657.55</v>
      </c>
      <c r="E1950">
        <v>14877.2</v>
      </c>
      <c r="F1950">
        <v>153294.96</v>
      </c>
      <c r="G1950">
        <v>136930.71</v>
      </c>
      <c r="H1950">
        <f>(1/(1-91/360*VLOOKUP($A1950,Tbills!$B$4:$C$974,2,1)/100))^((1)/91)-1</f>
        <v>2.7778132727362959E-7</v>
      </c>
      <c r="I1950">
        <f t="shared" si="90"/>
        <v>13.611480216087365</v>
      </c>
      <c r="K1950">
        <f t="shared" si="92"/>
        <v>5.7464472372412354</v>
      </c>
      <c r="M1950">
        <v>5.78125</v>
      </c>
      <c r="N1950">
        <f t="shared" si="91"/>
        <v>5.7829719543631928</v>
      </c>
    </row>
    <row r="1951" spans="1:14" x14ac:dyDescent="0.25">
      <c r="A1951" s="1">
        <v>40890</v>
      </c>
      <c r="B1951" s="11">
        <v>25.41</v>
      </c>
      <c r="C1951" s="11">
        <v>30.17</v>
      </c>
      <c r="D1951">
        <v>16502.14</v>
      </c>
      <c r="E1951">
        <v>14738.4</v>
      </c>
      <c r="F1951">
        <v>154498.20000000001</v>
      </c>
      <c r="G1951">
        <v>138005.46</v>
      </c>
      <c r="H1951">
        <f>(1/(1-91/360*VLOOKUP($A1951,Tbills!$B$4:$C$974,2,1)/100))^((1)/91)-1</f>
        <v>2.7778132727362959E-7</v>
      </c>
      <c r="I1951">
        <f t="shared" si="90"/>
        <v>13.674619891163729</v>
      </c>
      <c r="K1951">
        <f t="shared" si="92"/>
        <v>5.7997897985447446</v>
      </c>
      <c r="M1951">
        <v>5.836125</v>
      </c>
      <c r="N1951">
        <f t="shared" si="91"/>
        <v>5.8367111556636893</v>
      </c>
    </row>
    <row r="1952" spans="1:14" x14ac:dyDescent="0.25">
      <c r="A1952" s="1">
        <v>40891</v>
      </c>
      <c r="B1952" s="11">
        <v>26.04</v>
      </c>
      <c r="C1952" s="11">
        <v>30.42</v>
      </c>
      <c r="D1952">
        <v>16591.27</v>
      </c>
      <c r="E1952">
        <v>14818</v>
      </c>
      <c r="F1952">
        <v>155150.65</v>
      </c>
      <c r="G1952">
        <v>138588.22</v>
      </c>
      <c r="H1952">
        <f>(1/(1-91/360*VLOOKUP($A1952,Tbills!$B$4:$C$974,2,1)/100))^((1)/91)-1</f>
        <v>2.7778132727362959E-7</v>
      </c>
      <c r="I1952">
        <f t="shared" si="90"/>
        <v>13.637337599977254</v>
      </c>
      <c r="K1952">
        <f t="shared" si="92"/>
        <v>5.7681972913182955</v>
      </c>
      <c r="M1952">
        <v>5.804125</v>
      </c>
      <c r="N1952">
        <f t="shared" si="91"/>
        <v>5.8049748098650049</v>
      </c>
    </row>
    <row r="1953" spans="1:14" x14ac:dyDescent="0.25">
      <c r="A1953" s="1">
        <v>40892</v>
      </c>
      <c r="B1953" s="11">
        <v>25.11</v>
      </c>
      <c r="C1953" s="11">
        <v>29.46</v>
      </c>
      <c r="D1953">
        <v>15960.69</v>
      </c>
      <c r="E1953">
        <v>14254.82</v>
      </c>
      <c r="F1953">
        <v>152324.34</v>
      </c>
      <c r="G1953">
        <v>136063.57999999999</v>
      </c>
      <c r="H1953">
        <f>(1/(1-91/360*VLOOKUP($A1953,Tbills!$B$4:$C$974,2,1)/100))^((1)/91)-1</f>
        <v>2.7778132727362959E-7</v>
      </c>
      <c r="I1953">
        <f t="shared" si="90"/>
        <v>13.896129500356196</v>
      </c>
      <c r="K1953">
        <f t="shared" si="92"/>
        <v>5.9871472918485029</v>
      </c>
      <c r="M1953">
        <v>6.0251250000000001</v>
      </c>
      <c r="N1953">
        <f t="shared" si="91"/>
        <v>6.025380269878899</v>
      </c>
    </row>
    <row r="1954" spans="1:14" x14ac:dyDescent="0.25">
      <c r="A1954" s="1">
        <v>40893</v>
      </c>
      <c r="B1954" s="11">
        <v>24.29</v>
      </c>
      <c r="C1954" s="11">
        <v>29.03</v>
      </c>
      <c r="D1954">
        <v>15918.81</v>
      </c>
      <c r="E1954">
        <v>14217.41</v>
      </c>
      <c r="F1954">
        <v>151967.82</v>
      </c>
      <c r="G1954">
        <v>135745.07999999999</v>
      </c>
      <c r="H1954">
        <f>(1/(1-91/360*VLOOKUP($A1954,Tbills!$B$4:$C$974,2,1)/100))^((1)/91)-1</f>
        <v>2.7778132727362959E-7</v>
      </c>
      <c r="I1954">
        <f t="shared" si="90"/>
        <v>13.914001676406057</v>
      </c>
      <c r="K1954">
        <f t="shared" si="92"/>
        <v>6.0025802291112278</v>
      </c>
      <c r="M1954">
        <v>6.0413750000000004</v>
      </c>
      <c r="N1954">
        <f t="shared" si="91"/>
        <v>6.0409713668240119</v>
      </c>
    </row>
    <row r="1955" spans="1:14" x14ac:dyDescent="0.25">
      <c r="A1955" s="1">
        <v>40896</v>
      </c>
      <c r="B1955" s="11">
        <v>24.92</v>
      </c>
      <c r="C1955" s="11">
        <v>28.74</v>
      </c>
      <c r="D1955">
        <v>15640.72</v>
      </c>
      <c r="E1955">
        <v>13969.03</v>
      </c>
      <c r="F1955">
        <v>150813.85</v>
      </c>
      <c r="G1955">
        <v>134714.18</v>
      </c>
      <c r="H1955">
        <f>(1/(1-91/360*VLOOKUP($A1955,Tbills!$B$4:$C$974,2,1)/100))^((1)/91)-1</f>
        <v>1.3888977634657351E-7</v>
      </c>
      <c r="I1955">
        <f t="shared" si="90"/>
        <v>14.034445487677878</v>
      </c>
      <c r="K1955">
        <f t="shared" si="92"/>
        <v>6.1065927562087801</v>
      </c>
      <c r="M1955">
        <v>6.1457499999999996</v>
      </c>
      <c r="N1955">
        <f t="shared" si="91"/>
        <v>6.1458310587389509</v>
      </c>
    </row>
    <row r="1956" spans="1:14" x14ac:dyDescent="0.25">
      <c r="A1956" s="1">
        <v>40897</v>
      </c>
      <c r="B1956" s="11">
        <v>23.22</v>
      </c>
      <c r="C1956" s="11">
        <v>26.87</v>
      </c>
      <c r="D1956">
        <v>14644.78</v>
      </c>
      <c r="E1956">
        <v>13079.54</v>
      </c>
      <c r="F1956">
        <v>145650.01</v>
      </c>
      <c r="G1956">
        <v>130101.57</v>
      </c>
      <c r="H1956">
        <f>(1/(1-91/360*VLOOKUP($A1956,Tbills!$B$4:$C$974,2,1)/100))^((1)/91)-1</f>
        <v>1.3888977634657351E-7</v>
      </c>
      <c r="I1956">
        <f t="shared" si="90"/>
        <v>14.480896271548795</v>
      </c>
      <c r="K1956">
        <f t="shared" si="92"/>
        <v>6.4951327751115837</v>
      </c>
      <c r="M1956">
        <v>6.5369999999999999</v>
      </c>
      <c r="N1956">
        <f t="shared" si="91"/>
        <v>6.5369312595554527</v>
      </c>
    </row>
    <row r="1957" spans="1:14" x14ac:dyDescent="0.25">
      <c r="A1957" s="1">
        <v>40898</v>
      </c>
      <c r="B1957" s="11">
        <v>21.43</v>
      </c>
      <c r="C1957" s="11">
        <v>25.56</v>
      </c>
      <c r="D1957">
        <v>13514.02</v>
      </c>
      <c r="E1957">
        <v>12069.63</v>
      </c>
      <c r="F1957">
        <v>138489.57999999999</v>
      </c>
      <c r="G1957">
        <v>123705.52</v>
      </c>
      <c r="H1957">
        <f>(1/(1-91/360*VLOOKUP($A1957,Tbills!$B$4:$C$974,2,1)/100))^((1)/91)-1</f>
        <v>1.3888977634657351E-7</v>
      </c>
      <c r="I1957">
        <f t="shared" si="90"/>
        <v>15.039561253657629</v>
      </c>
      <c r="K1957">
        <f t="shared" si="92"/>
        <v>6.9963153318876667</v>
      </c>
      <c r="M1957">
        <v>7.0391250000000003</v>
      </c>
      <c r="N1957">
        <f t="shared" si="91"/>
        <v>7.0414076047978993</v>
      </c>
    </row>
    <row r="1958" spans="1:14" x14ac:dyDescent="0.25">
      <c r="A1958" s="1">
        <v>40899</v>
      </c>
      <c r="B1958" s="11">
        <v>21.16</v>
      </c>
      <c r="C1958" s="11">
        <v>25.28</v>
      </c>
      <c r="D1958">
        <v>13829.35</v>
      </c>
      <c r="E1958">
        <v>12351.26</v>
      </c>
      <c r="F1958">
        <v>139049.04999999999</v>
      </c>
      <c r="G1958">
        <v>124205.25</v>
      </c>
      <c r="H1958">
        <f>(1/(1-91/360*VLOOKUP($A1958,Tbills!$B$4:$C$974,2,1)/100))^((1)/91)-1</f>
        <v>1.3888977634657351E-7</v>
      </c>
      <c r="I1958">
        <f t="shared" si="90"/>
        <v>14.863709529880129</v>
      </c>
      <c r="K1958">
        <f t="shared" si="92"/>
        <v>6.8327466495929654</v>
      </c>
      <c r="M1958">
        <v>6.8786250000000004</v>
      </c>
      <c r="N1958">
        <f t="shared" si="91"/>
        <v>6.8768515984870842</v>
      </c>
    </row>
    <row r="1959" spans="1:14" x14ac:dyDescent="0.25">
      <c r="A1959" s="1">
        <v>40900</v>
      </c>
      <c r="B1959" s="11">
        <v>20.73</v>
      </c>
      <c r="C1959" s="11">
        <v>25.22</v>
      </c>
      <c r="D1959">
        <v>14145.64</v>
      </c>
      <c r="E1959">
        <v>12633.74</v>
      </c>
      <c r="F1959">
        <v>139393.03</v>
      </c>
      <c r="G1959">
        <v>124512.49</v>
      </c>
      <c r="H1959">
        <f>(1/(1-91/360*VLOOKUP($A1959,Tbills!$B$4:$C$974,2,1)/100))^((1)/91)-1</f>
        <v>1.3888977634657351E-7</v>
      </c>
      <c r="I1959">
        <f t="shared" si="90"/>
        <v>14.693356549926571</v>
      </c>
      <c r="K1959">
        <f t="shared" si="92"/>
        <v>6.6761670769715842</v>
      </c>
      <c r="M1959">
        <v>6.7202500000000001</v>
      </c>
      <c r="N1959">
        <f t="shared" si="91"/>
        <v>6.7193266821491378</v>
      </c>
    </row>
    <row r="1960" spans="1:14" x14ac:dyDescent="0.25">
      <c r="A1960" s="1">
        <v>40904</v>
      </c>
      <c r="B1960" s="11">
        <v>21.91</v>
      </c>
      <c r="C1960" s="11">
        <v>25.54</v>
      </c>
      <c r="D1960">
        <v>14013.54</v>
      </c>
      <c r="E1960">
        <v>12515.75</v>
      </c>
      <c r="F1960">
        <v>138176.14000000001</v>
      </c>
      <c r="G1960">
        <v>123425.44</v>
      </c>
      <c r="H1960">
        <f>(1/(1-91/360*VLOOKUP($A1960,Tbills!$B$4:$C$974,2,1)/100))^((1)/91)-1</f>
        <v>6.9446662909200541E-7</v>
      </c>
      <c r="I1960">
        <f t="shared" si="90"/>
        <v>14.760432412326146</v>
      </c>
      <c r="K1960">
        <f t="shared" si="92"/>
        <v>6.7372623446060347</v>
      </c>
      <c r="M1960">
        <v>6.7837500000000004</v>
      </c>
      <c r="N1960">
        <f t="shared" si="91"/>
        <v>6.7810807834924791</v>
      </c>
    </row>
    <row r="1961" spans="1:14" x14ac:dyDescent="0.25">
      <c r="A1961" s="1">
        <v>40905</v>
      </c>
      <c r="B1961" s="11">
        <v>23.52</v>
      </c>
      <c r="C1961" s="11">
        <v>26.75</v>
      </c>
      <c r="D1961">
        <v>14652.06</v>
      </c>
      <c r="E1961">
        <v>13086.02</v>
      </c>
      <c r="F1961">
        <v>140850.89000000001</v>
      </c>
      <c r="G1961">
        <v>125814.57</v>
      </c>
      <c r="H1961">
        <f>(1/(1-91/360*VLOOKUP($A1961,Tbills!$B$4:$C$974,2,1)/100))^((1)/91)-1</f>
        <v>6.9446662909200541E-7</v>
      </c>
      <c r="I1961">
        <f t="shared" si="90"/>
        <v>14.423783422037033</v>
      </c>
      <c r="K1961">
        <f t="shared" si="92"/>
        <v>6.4299849562734899</v>
      </c>
      <c r="M1961">
        <v>6.47525</v>
      </c>
      <c r="N1961">
        <f t="shared" si="91"/>
        <v>6.4718714516102782</v>
      </c>
    </row>
    <row r="1962" spans="1:14" x14ac:dyDescent="0.25">
      <c r="A1962" s="1">
        <v>40906</v>
      </c>
      <c r="B1962" s="11">
        <v>22.65</v>
      </c>
      <c r="C1962" s="11">
        <v>26.25</v>
      </c>
      <c r="D1962">
        <v>14274.44</v>
      </c>
      <c r="E1962">
        <v>12748.75</v>
      </c>
      <c r="F1962">
        <v>138988.66</v>
      </c>
      <c r="G1962">
        <v>124151.05</v>
      </c>
      <c r="H1962">
        <f>(1/(1-91/360*VLOOKUP($A1962,Tbills!$B$4:$C$974,2,1)/100))^((1)/91)-1</f>
        <v>6.9446662909200541E-7</v>
      </c>
      <c r="I1962">
        <f t="shared" si="90"/>
        <v>14.609277463801092</v>
      </c>
      <c r="K1962">
        <f t="shared" si="92"/>
        <v>6.5953997299077685</v>
      </c>
      <c r="M1962">
        <v>6.6425000000000001</v>
      </c>
      <c r="N1962">
        <f t="shared" si="91"/>
        <v>6.6384320463996334</v>
      </c>
    </row>
    <row r="1963" spans="1:14" x14ac:dyDescent="0.25">
      <c r="A1963" s="1">
        <v>40907</v>
      </c>
      <c r="B1963" s="11">
        <v>23.4</v>
      </c>
      <c r="C1963" s="11">
        <v>26.86</v>
      </c>
      <c r="D1963">
        <v>14654.78</v>
      </c>
      <c r="E1963">
        <v>13088.43</v>
      </c>
      <c r="F1963">
        <v>140225.9</v>
      </c>
      <c r="G1963">
        <v>125256.13</v>
      </c>
      <c r="H1963">
        <f>(1/(1-91/360*VLOOKUP($A1963,Tbills!$B$4:$C$974,2,1)/100))^((1)/91)-1</f>
        <v>6.9446662909200541E-7</v>
      </c>
      <c r="I1963">
        <f t="shared" si="90"/>
        <v>14.414276172877731</v>
      </c>
      <c r="K1963">
        <f t="shared" si="92"/>
        <v>6.4193717086806856</v>
      </c>
      <c r="M1963">
        <v>6.4646249999999998</v>
      </c>
      <c r="N1963">
        <f t="shared" si="91"/>
        <v>6.4613219609739954</v>
      </c>
    </row>
    <row r="1964" spans="1:14" x14ac:dyDescent="0.25">
      <c r="A1964" s="1">
        <v>40911</v>
      </c>
      <c r="B1964" s="11">
        <v>22.97</v>
      </c>
      <c r="C1964" s="11">
        <v>26.05</v>
      </c>
      <c r="D1964">
        <v>13742.6</v>
      </c>
      <c r="E1964">
        <v>12273.71</v>
      </c>
      <c r="F1964">
        <v>136042.85</v>
      </c>
      <c r="G1964">
        <v>121519.3</v>
      </c>
      <c r="H1964">
        <f>(1/(1-91/360*VLOOKUP($A1964,Tbills!$B$4:$C$974,2,1)/100))^((1)/91)-1</f>
        <v>4.1667465300321282E-7</v>
      </c>
      <c r="I1964">
        <f t="shared" si="90"/>
        <v>14.861354063906312</v>
      </c>
      <c r="K1964">
        <f t="shared" si="92"/>
        <v>6.8176902524832865</v>
      </c>
      <c r="M1964">
        <v>6.8707500000000001</v>
      </c>
      <c r="N1964">
        <f t="shared" si="91"/>
        <v>6.8625257844884633</v>
      </c>
    </row>
    <row r="1965" spans="1:14" x14ac:dyDescent="0.25">
      <c r="A1965" s="1">
        <v>40912</v>
      </c>
      <c r="B1965" s="11">
        <v>22.22</v>
      </c>
      <c r="C1965" s="11">
        <v>25.31</v>
      </c>
      <c r="D1965">
        <v>13441.91</v>
      </c>
      <c r="E1965">
        <v>12005.15</v>
      </c>
      <c r="F1965">
        <v>134665.71</v>
      </c>
      <c r="G1965">
        <v>120289.13</v>
      </c>
      <c r="H1965">
        <f>(1/(1-91/360*VLOOKUP($A1965,Tbills!$B$4:$C$974,2,1)/100))^((1)/91)-1</f>
        <v>4.1667465300321282E-7</v>
      </c>
      <c r="I1965">
        <f t="shared" si="90"/>
        <v>15.023553039098935</v>
      </c>
      <c r="K1965">
        <f t="shared" si="92"/>
        <v>6.9665430662388736</v>
      </c>
      <c r="M1965">
        <v>7.0196249999999996</v>
      </c>
      <c r="N1965">
        <f t="shared" si="91"/>
        <v>7.0124276736910227</v>
      </c>
    </row>
    <row r="1966" spans="1:14" x14ac:dyDescent="0.25">
      <c r="A1966" s="1">
        <v>40913</v>
      </c>
      <c r="B1966" s="11">
        <v>21.48</v>
      </c>
      <c r="C1966" s="11">
        <v>24.7</v>
      </c>
      <c r="D1966">
        <v>13212.19</v>
      </c>
      <c r="E1966">
        <v>11799.98</v>
      </c>
      <c r="F1966">
        <v>133987.43</v>
      </c>
      <c r="G1966">
        <v>119683.21</v>
      </c>
      <c r="H1966">
        <f>(1/(1-91/360*VLOOKUP($A1966,Tbills!$B$4:$C$974,2,1)/100))^((1)/91)-1</f>
        <v>4.1667465300321282E-7</v>
      </c>
      <c r="I1966">
        <f t="shared" si="90"/>
        <v>15.151536177481098</v>
      </c>
      <c r="K1966">
        <f t="shared" si="92"/>
        <v>7.0852724256391024</v>
      </c>
      <c r="M1966">
        <v>7.1376249999999999</v>
      </c>
      <c r="N1966">
        <f t="shared" si="91"/>
        <v>7.1320103984891166</v>
      </c>
    </row>
    <row r="1967" spans="1:14" x14ac:dyDescent="0.25">
      <c r="A1967" s="1">
        <v>40914</v>
      </c>
      <c r="B1967" s="11">
        <v>20.63</v>
      </c>
      <c r="C1967" s="11">
        <v>24.09</v>
      </c>
      <c r="D1967">
        <v>12897.2</v>
      </c>
      <c r="E1967">
        <v>11518.66</v>
      </c>
      <c r="F1967">
        <v>132087.66</v>
      </c>
      <c r="G1967">
        <v>117986.21</v>
      </c>
      <c r="H1967">
        <f>(1/(1-91/360*VLOOKUP($A1967,Tbills!$B$4:$C$974,2,1)/100))^((1)/91)-1</f>
        <v>4.1667465300321282E-7</v>
      </c>
      <c r="I1967">
        <f t="shared" si="90"/>
        <v>15.331748875047193</v>
      </c>
      <c r="K1967">
        <f t="shared" si="92"/>
        <v>7.2538525437398693</v>
      </c>
      <c r="M1967">
        <v>7.3066250000000004</v>
      </c>
      <c r="N1967">
        <f t="shared" si="91"/>
        <v>7.3017756168666663</v>
      </c>
    </row>
    <row r="1968" spans="1:14" x14ac:dyDescent="0.25">
      <c r="A1968" s="1">
        <v>40917</v>
      </c>
      <c r="B1968" s="11">
        <v>21.07</v>
      </c>
      <c r="C1968" s="11">
        <v>24.12</v>
      </c>
      <c r="D1968">
        <v>12771.95</v>
      </c>
      <c r="E1968">
        <v>11406.79</v>
      </c>
      <c r="F1968">
        <v>131444.28</v>
      </c>
      <c r="G1968">
        <v>117411.37</v>
      </c>
      <c r="H1968">
        <f>(1/(1-91/360*VLOOKUP($A1968,Tbills!$B$4:$C$974,2,1)/100))^((1)/91)-1</f>
        <v>2.7778132727362959E-7</v>
      </c>
      <c r="I1968">
        <f t="shared" si="90"/>
        <v>15.404997444166559</v>
      </c>
      <c r="K1968">
        <f t="shared" si="92"/>
        <v>7.3232790990998371</v>
      </c>
      <c r="M1968">
        <v>7.3756250000000003</v>
      </c>
      <c r="N1968">
        <f t="shared" si="91"/>
        <v>7.3718821322643997</v>
      </c>
    </row>
    <row r="1969" spans="1:14" x14ac:dyDescent="0.25">
      <c r="A1969" s="1">
        <v>40918</v>
      </c>
      <c r="B1969" s="11">
        <v>20.69</v>
      </c>
      <c r="C1969" s="11">
        <v>23.68</v>
      </c>
      <c r="D1969">
        <v>12503.27</v>
      </c>
      <c r="E1969">
        <v>11166.83</v>
      </c>
      <c r="F1969">
        <v>130215.51</v>
      </c>
      <c r="G1969">
        <v>116313.75</v>
      </c>
      <c r="H1969">
        <f>(1/(1-91/360*VLOOKUP($A1969,Tbills!$B$4:$C$974,2,1)/100))^((1)/91)-1</f>
        <v>2.7778132727362959E-7</v>
      </c>
      <c r="I1969">
        <f t="shared" si="90"/>
        <v>15.566626606446327</v>
      </c>
      <c r="K1969">
        <f t="shared" si="92"/>
        <v>7.4769876823069277</v>
      </c>
      <c r="M1969">
        <v>7.5303750000000003</v>
      </c>
      <c r="N1969">
        <f t="shared" si="91"/>
        <v>7.526685113572599</v>
      </c>
    </row>
    <row r="1970" spans="1:14" x14ac:dyDescent="0.25">
      <c r="A1970" s="1">
        <v>40919</v>
      </c>
      <c r="B1970" s="11">
        <v>21.05</v>
      </c>
      <c r="C1970" s="11">
        <v>24.11</v>
      </c>
      <c r="D1970">
        <v>12783.68</v>
      </c>
      <c r="E1970">
        <v>11417.26</v>
      </c>
      <c r="F1970">
        <v>131499.43</v>
      </c>
      <c r="G1970">
        <v>117460.57</v>
      </c>
      <c r="H1970">
        <f>(1/(1-91/360*VLOOKUP($A1970,Tbills!$B$4:$C$974,2,1)/100))^((1)/91)-1</f>
        <v>2.7778132727362959E-7</v>
      </c>
      <c r="I1970">
        <f t="shared" si="90"/>
        <v>15.39167554533676</v>
      </c>
      <c r="K1970">
        <f t="shared" si="92"/>
        <v>7.3089665350319626</v>
      </c>
      <c r="M1970">
        <v>7.3630000000000004</v>
      </c>
      <c r="N1970">
        <f t="shared" si="91"/>
        <v>7.3576197760468576</v>
      </c>
    </row>
    <row r="1971" spans="1:14" x14ac:dyDescent="0.25">
      <c r="A1971" s="1">
        <v>40920</v>
      </c>
      <c r="B1971" s="11">
        <v>20.47</v>
      </c>
      <c r="C1971" s="11">
        <v>24.04</v>
      </c>
      <c r="D1971">
        <v>12537.09</v>
      </c>
      <c r="E1971">
        <v>11197.02</v>
      </c>
      <c r="F1971">
        <v>130872.47</v>
      </c>
      <c r="G1971">
        <v>116900.51</v>
      </c>
      <c r="H1971">
        <f>(1/(1-91/360*VLOOKUP($A1971,Tbills!$B$4:$C$974,2,1)/100))^((1)/91)-1</f>
        <v>2.7778132727362959E-7</v>
      </c>
      <c r="I1971">
        <f t="shared" si="90"/>
        <v>15.539724497717676</v>
      </c>
      <c r="K1971">
        <f t="shared" si="92"/>
        <v>7.4496101903073271</v>
      </c>
      <c r="M1971">
        <v>7.5060000000000002</v>
      </c>
      <c r="N1971">
        <f t="shared" si="91"/>
        <v>7.4992736437995937</v>
      </c>
    </row>
    <row r="1972" spans="1:14" x14ac:dyDescent="0.25">
      <c r="A1972" s="1">
        <v>40921</v>
      </c>
      <c r="B1972" s="11">
        <v>20.91</v>
      </c>
      <c r="C1972" s="11">
        <v>24.67</v>
      </c>
      <c r="D1972">
        <v>12723.28</v>
      </c>
      <c r="E1972">
        <v>11363.31</v>
      </c>
      <c r="F1972">
        <v>132793.57</v>
      </c>
      <c r="G1972">
        <v>118616.48</v>
      </c>
      <c r="H1972">
        <f>(1/(1-91/360*VLOOKUP($A1972,Tbills!$B$4:$C$974,2,1)/100))^((1)/91)-1</f>
        <v>2.7778132727362959E-7</v>
      </c>
      <c r="I1972">
        <f t="shared" si="90"/>
        <v>15.423930697626684</v>
      </c>
      <c r="K1972">
        <f t="shared" si="92"/>
        <v>7.3386321809368269</v>
      </c>
      <c r="M1972">
        <v>7.3947500000000002</v>
      </c>
      <c r="N1972">
        <f t="shared" si="91"/>
        <v>7.3876286852829836</v>
      </c>
    </row>
    <row r="1973" spans="1:14" x14ac:dyDescent="0.25">
      <c r="A1973" s="1">
        <v>40925</v>
      </c>
      <c r="B1973" s="11">
        <v>22.2</v>
      </c>
      <c r="C1973" s="11">
        <v>25</v>
      </c>
      <c r="D1973">
        <v>12645.36</v>
      </c>
      <c r="E1973">
        <v>11293.71</v>
      </c>
      <c r="F1973">
        <v>133738.98000000001</v>
      </c>
      <c r="G1973">
        <v>119460.83</v>
      </c>
      <c r="H1973">
        <f>(1/(1-91/360*VLOOKUP($A1973,Tbills!$B$4:$C$974,2,1)/100))^((1)/91)-1</f>
        <v>6.9446662909200541E-7</v>
      </c>
      <c r="I1973">
        <f t="shared" si="90"/>
        <v>15.469555665718422</v>
      </c>
      <c r="K1973">
        <f t="shared" si="92"/>
        <v>7.3822056510725949</v>
      </c>
      <c r="M1973">
        <v>7.4391249999999998</v>
      </c>
      <c r="N1973">
        <f t="shared" si="91"/>
        <v>7.4317863933363473</v>
      </c>
    </row>
    <row r="1974" spans="1:14" x14ac:dyDescent="0.25">
      <c r="A1974" s="1">
        <v>40926</v>
      </c>
      <c r="B1974" s="11">
        <v>20.89</v>
      </c>
      <c r="C1974" s="11">
        <v>24.18</v>
      </c>
      <c r="D1974">
        <v>12249.38</v>
      </c>
      <c r="E1974">
        <v>10940.04</v>
      </c>
      <c r="F1974">
        <v>131742.97</v>
      </c>
      <c r="G1974">
        <v>117677.83</v>
      </c>
      <c r="H1974">
        <f>(1/(1-91/360*VLOOKUP($A1974,Tbills!$B$4:$C$974,2,1)/100))^((1)/91)-1</f>
        <v>6.9446662909200541E-7</v>
      </c>
      <c r="I1974">
        <f t="shared" si="90"/>
        <v>15.711366413875332</v>
      </c>
      <c r="K1974">
        <f t="shared" si="92"/>
        <v>7.6130297087502461</v>
      </c>
      <c r="M1974">
        <v>7.6701249999999996</v>
      </c>
      <c r="N1974">
        <f t="shared" si="91"/>
        <v>7.6642395413296649</v>
      </c>
    </row>
    <row r="1975" spans="1:14" x14ac:dyDescent="0.25">
      <c r="A1975" s="1">
        <v>40927</v>
      </c>
      <c r="B1975" s="11">
        <v>19.87</v>
      </c>
      <c r="C1975" s="11">
        <v>23.65</v>
      </c>
      <c r="D1975">
        <v>11910.11</v>
      </c>
      <c r="E1975">
        <v>10637.03</v>
      </c>
      <c r="F1975">
        <v>130638.12</v>
      </c>
      <c r="G1975">
        <v>116690.86</v>
      </c>
      <c r="H1975">
        <f>(1/(1-91/360*VLOOKUP($A1975,Tbills!$B$4:$C$974,2,1)/100))^((1)/91)-1</f>
        <v>6.9446662909200541E-7</v>
      </c>
      <c r="I1975">
        <f t="shared" si="90"/>
        <v>15.928533348153369</v>
      </c>
      <c r="K1975">
        <f t="shared" si="92"/>
        <v>7.8235259754352366</v>
      </c>
      <c r="M1975">
        <v>7.8807499999999999</v>
      </c>
      <c r="N1975">
        <f t="shared" si="91"/>
        <v>7.8762327311867413</v>
      </c>
    </row>
    <row r="1976" spans="1:14" x14ac:dyDescent="0.25">
      <c r="A1976" s="1">
        <v>40928</v>
      </c>
      <c r="B1976" s="11">
        <v>18.28</v>
      </c>
      <c r="C1976" s="11">
        <v>22.82</v>
      </c>
      <c r="D1976">
        <v>11553.89</v>
      </c>
      <c r="E1976">
        <v>10318.879999999999</v>
      </c>
      <c r="F1976">
        <v>128661.5</v>
      </c>
      <c r="G1976">
        <v>114925.19</v>
      </c>
      <c r="H1976">
        <f>(1/(1-91/360*VLOOKUP($A1976,Tbills!$B$4:$C$974,2,1)/100))^((1)/91)-1</f>
        <v>6.9446662909200541E-7</v>
      </c>
      <c r="I1976">
        <f t="shared" si="90"/>
        <v>16.166321115215734</v>
      </c>
      <c r="K1976">
        <f t="shared" si="92"/>
        <v>8.0571497316276339</v>
      </c>
      <c r="M1976">
        <v>8.1151250000000008</v>
      </c>
      <c r="N1976">
        <f t="shared" si="91"/>
        <v>8.1115138183515061</v>
      </c>
    </row>
    <row r="1977" spans="1:14" x14ac:dyDescent="0.25">
      <c r="A1977" s="1">
        <v>40931</v>
      </c>
      <c r="B1977" s="11">
        <v>18.670000000000002</v>
      </c>
      <c r="C1977" s="11">
        <v>22.32</v>
      </c>
      <c r="D1977">
        <v>11278.85</v>
      </c>
      <c r="E1977">
        <v>10073.219999999999</v>
      </c>
      <c r="F1977">
        <v>126706.92</v>
      </c>
      <c r="G1977">
        <v>113179.05</v>
      </c>
      <c r="H1977">
        <f>(1/(1-91/360*VLOOKUP($A1977,Tbills!$B$4:$C$974,2,1)/100))^((1)/91)-1</f>
        <v>1.1111679050213041E-6</v>
      </c>
      <c r="I1977">
        <f t="shared" si="90"/>
        <v>16.357478389692858</v>
      </c>
      <c r="K1977">
        <f t="shared" si="92"/>
        <v>8.2478125231601318</v>
      </c>
      <c r="M1977">
        <v>8.3073750000000004</v>
      </c>
      <c r="N1977">
        <f t="shared" si="91"/>
        <v>8.3037192515844787</v>
      </c>
    </row>
    <row r="1978" spans="1:14" x14ac:dyDescent="0.25">
      <c r="A1978" s="1">
        <v>40932</v>
      </c>
      <c r="B1978" s="11">
        <v>18.91</v>
      </c>
      <c r="C1978" s="11">
        <v>22.03</v>
      </c>
      <c r="D1978">
        <v>11211.42</v>
      </c>
      <c r="E1978">
        <v>10012.98</v>
      </c>
      <c r="F1978">
        <v>125879.85</v>
      </c>
      <c r="G1978">
        <v>112440.15</v>
      </c>
      <c r="H1978">
        <f>(1/(1-91/360*VLOOKUP($A1978,Tbills!$B$4:$C$974,2,1)/100))^((1)/91)-1</f>
        <v>1.1111679050213041E-6</v>
      </c>
      <c r="I1978">
        <f t="shared" si="90"/>
        <v>16.405961975574652</v>
      </c>
      <c r="K1978">
        <f t="shared" si="92"/>
        <v>8.2967497558936447</v>
      </c>
      <c r="M1978">
        <v>8.3565000000000005</v>
      </c>
      <c r="N1978">
        <f t="shared" si="91"/>
        <v>8.3530775818912648</v>
      </c>
    </row>
    <row r="1979" spans="1:14" x14ac:dyDescent="0.25">
      <c r="A1979" s="1">
        <v>40933</v>
      </c>
      <c r="B1979" s="11">
        <v>18.309999999999999</v>
      </c>
      <c r="C1979" s="11">
        <v>21.36</v>
      </c>
      <c r="D1979">
        <v>10882.25</v>
      </c>
      <c r="E1979">
        <v>9718.99</v>
      </c>
      <c r="F1979">
        <v>124211.65</v>
      </c>
      <c r="G1979">
        <v>110949.94</v>
      </c>
      <c r="H1979">
        <f>(1/(1-91/360*VLOOKUP($A1979,Tbills!$B$4:$C$974,2,1)/100))^((1)/91)-1</f>
        <v>1.1111679050213041E-6</v>
      </c>
      <c r="I1979">
        <f t="shared" si="90"/>
        <v>16.646375521358081</v>
      </c>
      <c r="K1979">
        <f t="shared" si="92"/>
        <v>8.5399519395152499</v>
      </c>
      <c r="M1979">
        <v>8.5995000000000008</v>
      </c>
      <c r="N1979">
        <f t="shared" si="91"/>
        <v>8.5980229040184426</v>
      </c>
    </row>
    <row r="1980" spans="1:14" x14ac:dyDescent="0.25">
      <c r="A1980" s="1">
        <v>40934</v>
      </c>
      <c r="B1980" s="11">
        <v>18.57</v>
      </c>
      <c r="C1980" s="11">
        <v>21.68</v>
      </c>
      <c r="D1980">
        <v>10871.98</v>
      </c>
      <c r="E1980">
        <v>9709.81</v>
      </c>
      <c r="F1980">
        <v>125957.23</v>
      </c>
      <c r="G1980">
        <v>112509.02</v>
      </c>
      <c r="H1980">
        <f>(1/(1-91/360*VLOOKUP($A1980,Tbills!$B$4:$C$974,2,1)/100))^((1)/91)-1</f>
        <v>1.1111679050213041E-6</v>
      </c>
      <c r="I1980">
        <f t="shared" si="90"/>
        <v>16.653803660248162</v>
      </c>
      <c r="K1980">
        <f t="shared" si="92"/>
        <v>8.5476201609711282</v>
      </c>
      <c r="M1980">
        <v>8.6056249999999999</v>
      </c>
      <c r="N1980">
        <f t="shared" si="91"/>
        <v>8.6058353562844676</v>
      </c>
    </row>
    <row r="1981" spans="1:14" x14ac:dyDescent="0.25">
      <c r="A1981" s="1">
        <v>40935</v>
      </c>
      <c r="B1981" s="11">
        <v>18.53</v>
      </c>
      <c r="C1981" s="11">
        <v>21.4</v>
      </c>
      <c r="D1981">
        <v>10676.3</v>
      </c>
      <c r="E1981">
        <v>9535.0300000000007</v>
      </c>
      <c r="F1981">
        <v>124190.47</v>
      </c>
      <c r="G1981">
        <v>110930.77</v>
      </c>
      <c r="H1981">
        <f>(1/(1-91/360*VLOOKUP($A1981,Tbills!$B$4:$C$974,2,1)/100))^((1)/91)-1</f>
        <v>1.1111679050213041E-6</v>
      </c>
      <c r="I1981">
        <f t="shared" si="90"/>
        <v>16.803253469764378</v>
      </c>
      <c r="K1981">
        <f t="shared" si="92"/>
        <v>8.7010750600942792</v>
      </c>
      <c r="M1981">
        <v>8.7587499999999991</v>
      </c>
      <c r="N1981">
        <f t="shared" si="91"/>
        <v>8.7604291310148383</v>
      </c>
    </row>
    <row r="1982" spans="1:14" x14ac:dyDescent="0.25">
      <c r="A1982" s="1">
        <v>40938</v>
      </c>
      <c r="B1982" s="11">
        <v>19.399999999999999</v>
      </c>
      <c r="C1982" s="11">
        <v>21.92</v>
      </c>
      <c r="D1982">
        <v>10915.62</v>
      </c>
      <c r="E1982">
        <v>9748.74</v>
      </c>
      <c r="F1982">
        <v>125804.98</v>
      </c>
      <c r="G1982">
        <v>112372.53</v>
      </c>
      <c r="H1982">
        <f>(1/(1-91/360*VLOOKUP($A1982,Tbills!$B$4:$C$974,2,1)/100))^((1)/91)-1</f>
        <v>1.3889776309117252E-6</v>
      </c>
      <c r="I1982">
        <f t="shared" si="90"/>
        <v>16.6136493026229</v>
      </c>
      <c r="K1982">
        <f t="shared" si="92"/>
        <v>8.5048681500694219</v>
      </c>
      <c r="M1982">
        <v>8.5606249999999999</v>
      </c>
      <c r="N1982">
        <f t="shared" si="91"/>
        <v>8.5631586922857874</v>
      </c>
    </row>
    <row r="1983" spans="1:14" x14ac:dyDescent="0.25">
      <c r="A1983" s="1">
        <v>40939</v>
      </c>
      <c r="B1983" s="11">
        <v>19.440000000000001</v>
      </c>
      <c r="C1983" s="11">
        <v>22.09</v>
      </c>
      <c r="D1983">
        <v>11017.02</v>
      </c>
      <c r="E1983">
        <v>9839.2900000000009</v>
      </c>
      <c r="F1983">
        <v>126630.82</v>
      </c>
      <c r="G1983">
        <v>113110.04</v>
      </c>
      <c r="H1983">
        <f>(1/(1-91/360*VLOOKUP($A1983,Tbills!$B$4:$C$974,2,1)/100))^((1)/91)-1</f>
        <v>1.3889776309117252E-6</v>
      </c>
      <c r="I1983">
        <f t="shared" si="90"/>
        <v>16.536061958210656</v>
      </c>
      <c r="K1983">
        <f t="shared" si="92"/>
        <v>8.4254792664132747</v>
      </c>
      <c r="M1983">
        <v>8.4811250000000005</v>
      </c>
      <c r="N1983">
        <f t="shared" si="91"/>
        <v>8.4833188275962694</v>
      </c>
    </row>
    <row r="1984" spans="1:14" x14ac:dyDescent="0.25">
      <c r="A1984" s="1">
        <v>40940</v>
      </c>
      <c r="B1984" s="11">
        <v>18.55</v>
      </c>
      <c r="C1984" s="11">
        <v>21.54</v>
      </c>
      <c r="D1984">
        <v>10575.34</v>
      </c>
      <c r="E1984">
        <v>9444.82</v>
      </c>
      <c r="F1984">
        <v>124658.55</v>
      </c>
      <c r="G1984">
        <v>111348.2</v>
      </c>
      <c r="H1984">
        <f>(1/(1-91/360*VLOOKUP($A1984,Tbills!$B$4:$C$974,2,1)/100))^((1)/91)-1</f>
        <v>1.3889776309117252E-6</v>
      </c>
      <c r="I1984">
        <f t="shared" si="90"/>
        <v>16.867099111681281</v>
      </c>
      <c r="K1984">
        <f t="shared" si="92"/>
        <v>8.7628595934894964</v>
      </c>
      <c r="M1984">
        <v>8.8208749999999991</v>
      </c>
      <c r="N1984">
        <f t="shared" si="91"/>
        <v>8.8231120801383298</v>
      </c>
    </row>
    <row r="1985" spans="1:14" x14ac:dyDescent="0.25">
      <c r="A1985" s="1">
        <v>40941</v>
      </c>
      <c r="B1985" s="11">
        <v>17.98</v>
      </c>
      <c r="C1985" s="11">
        <v>21.01</v>
      </c>
      <c r="D1985">
        <v>10223.85</v>
      </c>
      <c r="E1985">
        <v>9130.89</v>
      </c>
      <c r="F1985">
        <v>122961.16</v>
      </c>
      <c r="G1985">
        <v>109831.89</v>
      </c>
      <c r="H1985">
        <f>(1/(1-91/360*VLOOKUP($A1985,Tbills!$B$4:$C$974,2,1)/100))^((1)/91)-1</f>
        <v>1.3889776309117252E-6</v>
      </c>
      <c r="I1985">
        <f t="shared" si="90"/>
        <v>17.146969873032127</v>
      </c>
      <c r="K1985">
        <f t="shared" si="92"/>
        <v>9.0537006727742213</v>
      </c>
      <c r="M1985">
        <v>9.1120000000000001</v>
      </c>
      <c r="N1985">
        <f t="shared" si="91"/>
        <v>9.1160530313844408</v>
      </c>
    </row>
    <row r="1986" spans="1:14" x14ac:dyDescent="0.25">
      <c r="A1986" s="1">
        <v>40942</v>
      </c>
      <c r="B1986" s="11">
        <v>17.100000000000001</v>
      </c>
      <c r="C1986" s="11">
        <v>20.05</v>
      </c>
      <c r="D1986">
        <v>9744.39</v>
      </c>
      <c r="E1986">
        <v>8702.67</v>
      </c>
      <c r="F1986">
        <v>120554.65</v>
      </c>
      <c r="G1986">
        <v>107682.18</v>
      </c>
      <c r="H1986">
        <f>(1/(1-91/360*VLOOKUP($A1986,Tbills!$B$4:$C$974,2,1)/100))^((1)/91)-1</f>
        <v>1.3889776309117252E-6</v>
      </c>
      <c r="I1986">
        <f t="shared" si="90"/>
        <v>17.548591963556795</v>
      </c>
      <c r="K1986">
        <f t="shared" si="92"/>
        <v>9.4778591966582955</v>
      </c>
      <c r="M1986">
        <v>9.5368750000000002</v>
      </c>
      <c r="N1986">
        <f t="shared" si="91"/>
        <v>9.5432374822015014</v>
      </c>
    </row>
    <row r="1987" spans="1:14" x14ac:dyDescent="0.25">
      <c r="A1987" s="1">
        <v>40945</v>
      </c>
      <c r="B1987" s="11">
        <v>17.760000000000002</v>
      </c>
      <c r="C1987" s="11">
        <v>20.39</v>
      </c>
      <c r="D1987">
        <v>9657.6</v>
      </c>
      <c r="E1987">
        <v>8625.1299999999992</v>
      </c>
      <c r="F1987">
        <v>118329.27</v>
      </c>
      <c r="G1987">
        <v>105693.97</v>
      </c>
      <c r="H1987">
        <f>(1/(1-91/360*VLOOKUP($A1987,Tbills!$B$4:$C$974,2,1)/100))^((1)/91)-1</f>
        <v>2.222449413613603E-6</v>
      </c>
      <c r="I1987">
        <f t="shared" si="90"/>
        <v>17.625393843530183</v>
      </c>
      <c r="K1987">
        <f t="shared" si="92"/>
        <v>9.5609700212477797</v>
      </c>
      <c r="M1987">
        <v>9.6252499999999994</v>
      </c>
      <c r="N1987">
        <f t="shared" si="91"/>
        <v>9.6272386771968055</v>
      </c>
    </row>
    <row r="1988" spans="1:14" x14ac:dyDescent="0.25">
      <c r="A1988" s="1">
        <v>40946</v>
      </c>
      <c r="B1988" s="11">
        <v>17.670000000000002</v>
      </c>
      <c r="C1988" s="11">
        <v>20.14</v>
      </c>
      <c r="D1988">
        <v>9771.1200000000008</v>
      </c>
      <c r="E1988">
        <v>8726.5</v>
      </c>
      <c r="F1988">
        <v>117969.01</v>
      </c>
      <c r="G1988">
        <v>105371.95</v>
      </c>
      <c r="H1988">
        <f>(1/(1-91/360*VLOOKUP($A1988,Tbills!$B$4:$C$974,2,1)/100))^((1)/91)-1</f>
        <v>2.222449413613603E-6</v>
      </c>
      <c r="I1988">
        <f t="shared" si="90"/>
        <v>17.521363347215964</v>
      </c>
      <c r="K1988">
        <f t="shared" si="92"/>
        <v>9.4481611467308326</v>
      </c>
      <c r="M1988">
        <v>9.5137499999999999</v>
      </c>
      <c r="N1988">
        <f t="shared" si="91"/>
        <v>9.5137602814099704</v>
      </c>
    </row>
    <row r="1989" spans="1:14" x14ac:dyDescent="0.25">
      <c r="A1989" s="1">
        <v>40947</v>
      </c>
      <c r="B1989" s="11">
        <v>18.16</v>
      </c>
      <c r="C1989" s="11">
        <v>20.68</v>
      </c>
      <c r="D1989">
        <v>10090.299999999999</v>
      </c>
      <c r="E1989">
        <v>9011.5400000000009</v>
      </c>
      <c r="F1989">
        <v>119181.82</v>
      </c>
      <c r="G1989">
        <v>106455.02</v>
      </c>
      <c r="H1989">
        <f>(1/(1-91/360*VLOOKUP($A1989,Tbills!$B$4:$C$974,2,1)/100))^((1)/91)-1</f>
        <v>2.222449413613603E-6</v>
      </c>
      <c r="I1989">
        <f t="shared" si="90"/>
        <v>17.234758258838902</v>
      </c>
      <c r="K1989">
        <f t="shared" si="92"/>
        <v>9.1391233275527153</v>
      </c>
      <c r="M1989">
        <v>9.202</v>
      </c>
      <c r="N1989">
        <f t="shared" si="91"/>
        <v>9.2026854958146398</v>
      </c>
    </row>
    <row r="1990" spans="1:14" x14ac:dyDescent="0.25">
      <c r="A1990" s="1">
        <v>40948</v>
      </c>
      <c r="B1990" s="11">
        <v>18.63</v>
      </c>
      <c r="C1990" s="11">
        <v>21.34</v>
      </c>
      <c r="D1990">
        <v>10540.08</v>
      </c>
      <c r="E1990">
        <v>9413.2199999999993</v>
      </c>
      <c r="F1990">
        <v>122805.49</v>
      </c>
      <c r="G1990">
        <v>109691.5</v>
      </c>
      <c r="H1990">
        <f>(1/(1-91/360*VLOOKUP($A1990,Tbills!$B$4:$C$974,2,1)/100))^((1)/91)-1</f>
        <v>2.222449413613603E-6</v>
      </c>
      <c r="I1990">
        <f t="shared" si="90"/>
        <v>16.850208990191554</v>
      </c>
      <c r="K1990">
        <f t="shared" si="92"/>
        <v>8.7313497492001702</v>
      </c>
      <c r="M1990">
        <v>8.7916249999999998</v>
      </c>
      <c r="N1990">
        <f t="shared" si="91"/>
        <v>8.7921797239682107</v>
      </c>
    </row>
    <row r="1991" spans="1:14" x14ac:dyDescent="0.25">
      <c r="A1991" s="1">
        <v>40949</v>
      </c>
      <c r="B1991" s="11">
        <v>20.77</v>
      </c>
      <c r="C1991" s="11">
        <v>23.28</v>
      </c>
      <c r="D1991">
        <v>11329.73</v>
      </c>
      <c r="E1991">
        <v>10118.42</v>
      </c>
      <c r="F1991">
        <v>125257.66</v>
      </c>
      <c r="G1991">
        <v>111881.57</v>
      </c>
      <c r="H1991">
        <f>(1/(1-91/360*VLOOKUP($A1991,Tbills!$B$4:$C$974,2,1)/100))^((1)/91)-1</f>
        <v>2.222449413613603E-6</v>
      </c>
      <c r="I1991">
        <f t="shared" si="90"/>
        <v>16.218612429224329</v>
      </c>
      <c r="K1991">
        <f t="shared" si="92"/>
        <v>8.0768564838398049</v>
      </c>
      <c r="M1991">
        <v>8.1326250000000009</v>
      </c>
      <c r="N1991">
        <f t="shared" si="91"/>
        <v>8.1332227732166054</v>
      </c>
    </row>
    <row r="1992" spans="1:14" x14ac:dyDescent="0.25">
      <c r="A1992" s="1">
        <v>40952</v>
      </c>
      <c r="B1992" s="11">
        <v>19.04</v>
      </c>
      <c r="C1992" s="11">
        <v>22.12</v>
      </c>
      <c r="D1992">
        <v>10488.68</v>
      </c>
      <c r="E1992">
        <v>9367.2199999999993</v>
      </c>
      <c r="F1992">
        <v>123600.43</v>
      </c>
      <c r="G1992">
        <v>110400.57</v>
      </c>
      <c r="H1992">
        <f>(1/(1-91/360*VLOOKUP($A1992,Tbills!$B$4:$C$974,2,1)/100))^((1)/91)-1</f>
        <v>2.639209272237153E-6</v>
      </c>
      <c r="I1992">
        <f t="shared" ref="I1992:I2055" si="93">I1991*(1-IF($A1992&lt;=I1987,I$1,I$1+IF(AND(WEEKDAY($A1992)&lt;&gt;1,WEEKDAY($A1992)&lt;&gt;7),J$1,0)))^($A1992-$A1991)*(1-0.5*(E1992/E1991-1))</f>
        <v>16.819340774837656</v>
      </c>
      <c r="K1992">
        <f t="shared" si="92"/>
        <v>8.6752768186528346</v>
      </c>
      <c r="M1992">
        <v>8.7382500000000007</v>
      </c>
      <c r="N1992">
        <f t="shared" ref="N1992:N2055" si="94">N1991*(1-N$1+H1991)^($A1992-$A1991)*(2-E1992/E1991)</f>
        <v>8.7361288957625778</v>
      </c>
    </row>
    <row r="1993" spans="1:14" x14ac:dyDescent="0.25">
      <c r="A1993" s="1">
        <v>40953</v>
      </c>
      <c r="B1993" s="11">
        <v>19.54</v>
      </c>
      <c r="C1993" s="11">
        <v>22.82</v>
      </c>
      <c r="D1993">
        <v>10753.73</v>
      </c>
      <c r="E1993">
        <v>9603.9</v>
      </c>
      <c r="F1993">
        <v>125850.65</v>
      </c>
      <c r="G1993">
        <v>112410.19</v>
      </c>
      <c r="H1993">
        <f>(1/(1-91/360*VLOOKUP($A1993,Tbills!$B$4:$C$974,2,1)/100))^((1)/91)-1</f>
        <v>2.639209272237153E-6</v>
      </c>
      <c r="I1993">
        <f t="shared" si="93"/>
        <v>16.606422789470489</v>
      </c>
      <c r="K1993">
        <f t="shared" ref="K1993:K2056" si="95">K1992*(1-IF($A1993&lt;=L$3,K$1,K$1+IF(AND(WEEKDAY($A1993)&lt;&gt;1,WEEKDAY($A1993)&lt;&gt;7),L$1,0)))^($A1993-$A1992)*(2-$E1993/$E1992)</f>
        <v>8.4556861878631455</v>
      </c>
      <c r="M1993">
        <v>8.5172500000000007</v>
      </c>
      <c r="N1993">
        <f t="shared" si="94"/>
        <v>8.5151020913769901</v>
      </c>
    </row>
    <row r="1994" spans="1:14" x14ac:dyDescent="0.25">
      <c r="A1994" s="1">
        <v>40954</v>
      </c>
      <c r="B1994" s="11">
        <v>21.14</v>
      </c>
      <c r="C1994" s="11">
        <v>24.12</v>
      </c>
      <c r="D1994">
        <v>11615.97</v>
      </c>
      <c r="E1994">
        <v>10373.92</v>
      </c>
      <c r="F1994">
        <v>129885.65</v>
      </c>
      <c r="G1994">
        <v>116013.97</v>
      </c>
      <c r="H1994">
        <f>(1/(1-91/360*VLOOKUP($A1994,Tbills!$B$4:$C$974,2,1)/100))^((1)/91)-1</f>
        <v>2.639209272237153E-6</v>
      </c>
      <c r="I1994">
        <f t="shared" si="93"/>
        <v>15.940274303448493</v>
      </c>
      <c r="K1994">
        <f t="shared" si="95"/>
        <v>7.777365245928789</v>
      </c>
      <c r="M1994">
        <v>7.8318750000000001</v>
      </c>
      <c r="N1994">
        <f t="shared" si="94"/>
        <v>7.8321105412344112</v>
      </c>
    </row>
    <row r="1995" spans="1:14" x14ac:dyDescent="0.25">
      <c r="A1995" s="1">
        <v>40955</v>
      </c>
      <c r="B1995" s="11">
        <v>19.22</v>
      </c>
      <c r="C1995" s="11">
        <v>23.17</v>
      </c>
      <c r="D1995">
        <v>10933</v>
      </c>
      <c r="E1995">
        <v>9763.9500000000007</v>
      </c>
      <c r="F1995">
        <v>128128.77</v>
      </c>
      <c r="G1995">
        <v>114444.42</v>
      </c>
      <c r="H1995">
        <f>(1/(1-91/360*VLOOKUP($A1995,Tbills!$B$4:$C$974,2,1)/100))^((1)/91)-1</f>
        <v>2.639209272237153E-6</v>
      </c>
      <c r="I1995">
        <f t="shared" si="93"/>
        <v>16.408478613217465</v>
      </c>
      <c r="K1995">
        <f t="shared" si="95"/>
        <v>8.2342784230780381</v>
      </c>
      <c r="M1995">
        <v>8.2936250000000005</v>
      </c>
      <c r="N1995">
        <f t="shared" si="94"/>
        <v>8.2923413593001527</v>
      </c>
    </row>
    <row r="1996" spans="1:14" x14ac:dyDescent="0.25">
      <c r="A1996" s="1">
        <v>40956</v>
      </c>
      <c r="B1996" s="11">
        <v>17.78</v>
      </c>
      <c r="C1996" s="11">
        <v>22.39</v>
      </c>
      <c r="D1996">
        <v>10851.66</v>
      </c>
      <c r="E1996">
        <v>9691.2800000000007</v>
      </c>
      <c r="F1996">
        <v>129400.46</v>
      </c>
      <c r="G1996">
        <v>115579.99</v>
      </c>
      <c r="H1996">
        <f>(1/(1-91/360*VLOOKUP($A1996,Tbills!$B$4:$C$974,2,1)/100))^((1)/91)-1</f>
        <v>2.639209272237153E-6</v>
      </c>
      <c r="I1996">
        <f t="shared" si="93"/>
        <v>16.469111519242336</v>
      </c>
      <c r="K1996">
        <f t="shared" si="95"/>
        <v>8.2951771913226953</v>
      </c>
      <c r="M1996">
        <v>8.3547499999999992</v>
      </c>
      <c r="N1996">
        <f t="shared" si="94"/>
        <v>8.3537717027565215</v>
      </c>
    </row>
    <row r="1997" spans="1:14" x14ac:dyDescent="0.25">
      <c r="A1997" s="1">
        <v>40960</v>
      </c>
      <c r="B1997" s="11">
        <v>18.190000000000001</v>
      </c>
      <c r="C1997" s="11">
        <v>22.35</v>
      </c>
      <c r="D1997">
        <v>10851.77</v>
      </c>
      <c r="E1997">
        <v>9691.2800000000007</v>
      </c>
      <c r="F1997">
        <v>130794.16</v>
      </c>
      <c r="G1997">
        <v>116823.62</v>
      </c>
      <c r="H1997">
        <f>(1/(1-91/360*VLOOKUP($A1997,Tbills!$B$4:$C$974,2,1)/100))^((1)/91)-1</f>
        <v>2.3613675910194587E-6</v>
      </c>
      <c r="I1997">
        <f t="shared" si="93"/>
        <v>16.467396993748601</v>
      </c>
      <c r="K1997">
        <f t="shared" si="95"/>
        <v>8.2936318964118456</v>
      </c>
      <c r="M1997">
        <v>8.3541249999999998</v>
      </c>
      <c r="N1997">
        <f t="shared" si="94"/>
        <v>8.3526240508218272</v>
      </c>
    </row>
    <row r="1998" spans="1:14" x14ac:dyDescent="0.25">
      <c r="A1998" s="1">
        <v>40961</v>
      </c>
      <c r="B1998" s="11">
        <v>18.190000000000001</v>
      </c>
      <c r="C1998" s="11">
        <v>22.09</v>
      </c>
      <c r="D1998">
        <v>10509.48</v>
      </c>
      <c r="E1998">
        <v>9385.57</v>
      </c>
      <c r="F1998">
        <v>128012.98</v>
      </c>
      <c r="G1998">
        <v>114339.23</v>
      </c>
      <c r="H1998">
        <f>(1/(1-91/360*VLOOKUP($A1998,Tbills!$B$4:$C$974,2,1)/100))^((1)/91)-1</f>
        <v>2.3613675910194587E-6</v>
      </c>
      <c r="I1998">
        <f t="shared" si="93"/>
        <v>16.726692436345182</v>
      </c>
      <c r="K1998">
        <f t="shared" si="95"/>
        <v>8.554854829016465</v>
      </c>
      <c r="M1998">
        <v>8.6223749999999999</v>
      </c>
      <c r="N1998">
        <f t="shared" si="94"/>
        <v>8.6158080139876443</v>
      </c>
    </row>
    <row r="1999" spans="1:14" x14ac:dyDescent="0.25">
      <c r="A1999" s="1">
        <v>40962</v>
      </c>
      <c r="B1999" s="11">
        <v>16.829999999999998</v>
      </c>
      <c r="C1999" s="11">
        <v>20.78</v>
      </c>
      <c r="D1999">
        <v>9815.66</v>
      </c>
      <c r="E1999">
        <v>8765.92</v>
      </c>
      <c r="F1999">
        <v>126813.89</v>
      </c>
      <c r="G1999">
        <v>113267.95</v>
      </c>
      <c r="H1999">
        <f>(1/(1-91/360*VLOOKUP($A1999,Tbills!$B$4:$C$974,2,1)/100))^((1)/91)-1</f>
        <v>2.3613675910194587E-6</v>
      </c>
      <c r="I1999">
        <f t="shared" si="93"/>
        <v>17.278403901059587</v>
      </c>
      <c r="K1999">
        <f t="shared" si="95"/>
        <v>9.1192349638384904</v>
      </c>
      <c r="M1999">
        <v>9.1907499999999995</v>
      </c>
      <c r="N1999">
        <f t="shared" si="94"/>
        <v>9.184319107166683</v>
      </c>
    </row>
    <row r="2000" spans="1:14" x14ac:dyDescent="0.25">
      <c r="A2000" s="1">
        <v>40963</v>
      </c>
      <c r="B2000" s="11">
        <v>17.309999999999999</v>
      </c>
      <c r="C2000" s="11">
        <v>21.18</v>
      </c>
      <c r="D2000">
        <v>10259.200000000001</v>
      </c>
      <c r="E2000">
        <v>9162</v>
      </c>
      <c r="F2000">
        <v>129492.27</v>
      </c>
      <c r="G2000">
        <v>115659.97</v>
      </c>
      <c r="H2000">
        <f>(1/(1-91/360*VLOOKUP($A2000,Tbills!$B$4:$C$974,2,1)/100))^((1)/91)-1</f>
        <v>2.3613675910194587E-6</v>
      </c>
      <c r="I2000">
        <f t="shared" si="93"/>
        <v>16.887609987128311</v>
      </c>
      <c r="K2000">
        <f t="shared" si="95"/>
        <v>8.7067852130874357</v>
      </c>
      <c r="M2000">
        <v>8.7757500000000004</v>
      </c>
      <c r="N2000">
        <f t="shared" si="94"/>
        <v>8.7690304922813347</v>
      </c>
    </row>
    <row r="2001" spans="1:14" x14ac:dyDescent="0.25">
      <c r="A2001" s="1">
        <v>40966</v>
      </c>
      <c r="B2001" s="11">
        <v>18.18</v>
      </c>
      <c r="C2001" s="11">
        <v>21.87</v>
      </c>
      <c r="D2001">
        <v>10408.18</v>
      </c>
      <c r="E2001">
        <v>9294.98</v>
      </c>
      <c r="F2001">
        <v>130965.16</v>
      </c>
      <c r="G2001">
        <v>116974.71</v>
      </c>
      <c r="H2001">
        <f>(1/(1-91/360*VLOOKUP($A2001,Tbills!$B$4:$C$974,2,1)/100))^((1)/91)-1</f>
        <v>3.1949139418507855E-6</v>
      </c>
      <c r="I2001">
        <f t="shared" si="93"/>
        <v>16.763745065511724</v>
      </c>
      <c r="K2001">
        <f t="shared" si="95"/>
        <v>8.579213485153808</v>
      </c>
      <c r="M2001">
        <v>8.6491249999999997</v>
      </c>
      <c r="N2001">
        <f t="shared" si="94"/>
        <v>8.6408565394788042</v>
      </c>
    </row>
    <row r="2002" spans="1:14" x14ac:dyDescent="0.25">
      <c r="A2002" s="1">
        <v>40967</v>
      </c>
      <c r="B2002" s="11">
        <v>17.95</v>
      </c>
      <c r="C2002" s="11">
        <v>21.6</v>
      </c>
      <c r="D2002">
        <v>10115.89</v>
      </c>
      <c r="E2002">
        <v>9033.92</v>
      </c>
      <c r="F2002">
        <v>128890.02</v>
      </c>
      <c r="G2002">
        <v>115120.87</v>
      </c>
      <c r="H2002">
        <f>(1/(1-91/360*VLOOKUP($A2002,Tbills!$B$4:$C$974,2,1)/100))^((1)/91)-1</f>
        <v>3.1949139418507855E-6</v>
      </c>
      <c r="I2002">
        <f t="shared" si="93"/>
        <v>16.998716968241041</v>
      </c>
      <c r="K2002">
        <f t="shared" si="95"/>
        <v>8.8197595725927691</v>
      </c>
      <c r="M2002">
        <v>8.8930000000000007</v>
      </c>
      <c r="N2002">
        <f t="shared" si="94"/>
        <v>8.8832445567985072</v>
      </c>
    </row>
    <row r="2003" spans="1:14" x14ac:dyDescent="0.25">
      <c r="A2003" s="1">
        <v>40968</v>
      </c>
      <c r="B2003" s="11">
        <v>18.43</v>
      </c>
      <c r="C2003" s="11">
        <v>21.8</v>
      </c>
      <c r="D2003">
        <v>10150.33</v>
      </c>
      <c r="E2003">
        <v>9064.65</v>
      </c>
      <c r="F2003">
        <v>128228.23</v>
      </c>
      <c r="G2003">
        <v>114529.41</v>
      </c>
      <c r="H2003">
        <f>(1/(1-91/360*VLOOKUP($A2003,Tbills!$B$4:$C$974,2,1)/100))^((1)/91)-1</f>
        <v>3.1949139418507855E-6</v>
      </c>
      <c r="I2003">
        <f t="shared" si="93"/>
        <v>16.969363665711853</v>
      </c>
      <c r="K2003">
        <f t="shared" si="95"/>
        <v>8.7893486798720435</v>
      </c>
      <c r="M2003">
        <v>8.8626249999999995</v>
      </c>
      <c r="N2003">
        <f t="shared" si="94"/>
        <v>8.8527279419489755</v>
      </c>
    </row>
    <row r="2004" spans="1:14" x14ac:dyDescent="0.25">
      <c r="A2004" s="1">
        <v>40969</v>
      </c>
      <c r="B2004" s="11">
        <v>17.260000000000002</v>
      </c>
      <c r="C2004" s="11">
        <v>21.03</v>
      </c>
      <c r="D2004">
        <v>9764.5</v>
      </c>
      <c r="E2004">
        <v>8720.06</v>
      </c>
      <c r="F2004">
        <v>125129.49</v>
      </c>
      <c r="G2004">
        <v>111761.34</v>
      </c>
      <c r="H2004">
        <f>(1/(1-91/360*VLOOKUP($A2004,Tbills!$B$4:$C$974,2,1)/100))^((1)/91)-1</f>
        <v>3.1949139418507855E-6</v>
      </c>
      <c r="I2004">
        <f t="shared" si="93"/>
        <v>17.291456283336096</v>
      </c>
      <c r="K2004">
        <f t="shared" si="95"/>
        <v>9.1230482523821195</v>
      </c>
      <c r="M2004">
        <v>9.1993749999999999</v>
      </c>
      <c r="N2004">
        <f t="shared" si="94"/>
        <v>9.1889512694229012</v>
      </c>
    </row>
    <row r="2005" spans="1:14" x14ac:dyDescent="0.25">
      <c r="A2005" s="1">
        <v>40970</v>
      </c>
      <c r="B2005" s="11">
        <v>17.29</v>
      </c>
      <c r="C2005" s="11">
        <v>21.26</v>
      </c>
      <c r="D2005">
        <v>9933.58</v>
      </c>
      <c r="E2005">
        <v>8871.0300000000007</v>
      </c>
      <c r="F2005">
        <v>128269.77</v>
      </c>
      <c r="G2005">
        <v>114565.78</v>
      </c>
      <c r="H2005">
        <f>(1/(1-91/360*VLOOKUP($A2005,Tbills!$B$4:$C$974,2,1)/100))^((1)/91)-1</f>
        <v>3.1949139418507855E-6</v>
      </c>
      <c r="I2005">
        <f t="shared" si="93"/>
        <v>17.141327031659607</v>
      </c>
      <c r="K2005">
        <f t="shared" si="95"/>
        <v>8.9646837825328909</v>
      </c>
      <c r="M2005">
        <v>9.0401249999999997</v>
      </c>
      <c r="N2005">
        <f t="shared" si="94"/>
        <v>9.0295582447066352</v>
      </c>
    </row>
    <row r="2006" spans="1:14" x14ac:dyDescent="0.25">
      <c r="A2006" s="1">
        <v>40973</v>
      </c>
      <c r="B2006" s="11">
        <v>18.05</v>
      </c>
      <c r="C2006" s="11">
        <v>21.99</v>
      </c>
      <c r="D2006">
        <v>9866.1</v>
      </c>
      <c r="E2006">
        <v>8810.68</v>
      </c>
      <c r="F2006">
        <v>129265.34</v>
      </c>
      <c r="G2006">
        <v>115453.89</v>
      </c>
      <c r="H2006">
        <f>(1/(1-91/360*VLOOKUP($A2006,Tbills!$B$4:$C$974,2,1)/100))^((1)/91)-1</f>
        <v>2.222449413613603E-6</v>
      </c>
      <c r="I2006">
        <f t="shared" si="93"/>
        <v>17.198290675365545</v>
      </c>
      <c r="K2006">
        <f t="shared" si="95"/>
        <v>9.0244098508528765</v>
      </c>
      <c r="M2006">
        <v>9.0992499999999996</v>
      </c>
      <c r="N2006">
        <f t="shared" si="94"/>
        <v>9.0900651591766017</v>
      </c>
    </row>
    <row r="2007" spans="1:14" x14ac:dyDescent="0.25">
      <c r="A2007" s="1">
        <v>40974</v>
      </c>
      <c r="B2007" s="11">
        <v>20.84</v>
      </c>
      <c r="C2007" s="11">
        <v>23.9</v>
      </c>
      <c r="D2007">
        <v>10748.12</v>
      </c>
      <c r="E2007">
        <v>9598.33</v>
      </c>
      <c r="F2007">
        <v>131038.52</v>
      </c>
      <c r="G2007">
        <v>117037.36</v>
      </c>
      <c r="H2007">
        <f>(1/(1-91/360*VLOOKUP($A2007,Tbills!$B$4:$C$974,2,1)/100))^((1)/91)-1</f>
        <v>2.222449413613603E-6</v>
      </c>
      <c r="I2007">
        <f t="shared" si="93"/>
        <v>16.429123660490315</v>
      </c>
      <c r="K2007">
        <f t="shared" si="95"/>
        <v>8.2172702635891159</v>
      </c>
      <c r="M2007">
        <v>8.2858750000000008</v>
      </c>
      <c r="N2007">
        <f t="shared" si="94"/>
        <v>8.2771511564353872</v>
      </c>
    </row>
    <row r="2008" spans="1:14" x14ac:dyDescent="0.25">
      <c r="A2008" s="1">
        <v>40975</v>
      </c>
      <c r="B2008" s="11">
        <v>19.07</v>
      </c>
      <c r="C2008" s="11">
        <v>22.72</v>
      </c>
      <c r="D2008">
        <v>10054.120000000001</v>
      </c>
      <c r="E2008">
        <v>8978.5499999999993</v>
      </c>
      <c r="F2008">
        <v>127935.65</v>
      </c>
      <c r="G2008">
        <v>114265.77</v>
      </c>
      <c r="H2008">
        <f>(1/(1-91/360*VLOOKUP($A2008,Tbills!$B$4:$C$974,2,1)/100))^((1)/91)-1</f>
        <v>2.222449413613603E-6</v>
      </c>
      <c r="I2008">
        <f t="shared" si="93"/>
        <v>16.959110054338876</v>
      </c>
      <c r="K2008">
        <f t="shared" si="95"/>
        <v>8.7474655232506109</v>
      </c>
      <c r="M2008">
        <v>8.8209999999999997</v>
      </c>
      <c r="N2008">
        <f t="shared" si="94"/>
        <v>8.8113141334278406</v>
      </c>
    </row>
    <row r="2009" spans="1:14" x14ac:dyDescent="0.25">
      <c r="A2009" s="1">
        <v>40976</v>
      </c>
      <c r="B2009" s="11">
        <v>18.02</v>
      </c>
      <c r="C2009" s="11">
        <v>21.84</v>
      </c>
      <c r="D2009">
        <v>9702.77</v>
      </c>
      <c r="E2009">
        <v>8664.77</v>
      </c>
      <c r="F2009">
        <v>126297.32</v>
      </c>
      <c r="G2009">
        <v>112802.24000000001</v>
      </c>
      <c r="H2009">
        <f>(1/(1-91/360*VLOOKUP($A2009,Tbills!$B$4:$C$974,2,1)/100))^((1)/91)-1</f>
        <v>2.222449413613603E-6</v>
      </c>
      <c r="I2009">
        <f t="shared" si="93"/>
        <v>17.255002195002536</v>
      </c>
      <c r="K2009">
        <f t="shared" si="95"/>
        <v>9.0527479893598404</v>
      </c>
      <c r="M2009">
        <v>9.1268750000000001</v>
      </c>
      <c r="N2009">
        <f t="shared" si="94"/>
        <v>9.1189325981774978</v>
      </c>
    </row>
    <row r="2010" spans="1:14" x14ac:dyDescent="0.25">
      <c r="A2010" s="1">
        <v>40977</v>
      </c>
      <c r="B2010" s="11">
        <v>17.11</v>
      </c>
      <c r="C2010" s="11">
        <v>21.22</v>
      </c>
      <c r="D2010">
        <v>9460.9599999999991</v>
      </c>
      <c r="E2010">
        <v>8448.81</v>
      </c>
      <c r="F2010">
        <v>124420.14</v>
      </c>
      <c r="G2010">
        <v>111125.39</v>
      </c>
      <c r="H2010">
        <f>(1/(1-91/360*VLOOKUP($A2010,Tbills!$B$4:$C$974,2,1)/100))^((1)/91)-1</f>
        <v>2.222449413613603E-6</v>
      </c>
      <c r="I2010">
        <f t="shared" si="93"/>
        <v>17.469578608508634</v>
      </c>
      <c r="K2010">
        <f t="shared" si="95"/>
        <v>9.2779457765634845</v>
      </c>
      <c r="M2010">
        <v>9.3547499999999992</v>
      </c>
      <c r="N2010">
        <f t="shared" si="94"/>
        <v>9.3458871983096241</v>
      </c>
    </row>
    <row r="2011" spans="1:14" x14ac:dyDescent="0.25">
      <c r="A2011" s="1">
        <v>40980</v>
      </c>
      <c r="B2011" s="11">
        <v>15.64</v>
      </c>
      <c r="C2011" s="11">
        <v>20.81</v>
      </c>
      <c r="D2011">
        <v>8986.25</v>
      </c>
      <c r="E2011">
        <v>8024.83</v>
      </c>
      <c r="F2011">
        <v>122194.6</v>
      </c>
      <c r="G2011">
        <v>109136.92</v>
      </c>
      <c r="H2011">
        <f>(1/(1-91/360*VLOOKUP($A2011,Tbills!$B$4:$C$974,2,1)/100))^((1)/91)-1</f>
        <v>2.639209272237153E-6</v>
      </c>
      <c r="I2011">
        <f t="shared" si="93"/>
        <v>17.906511430998385</v>
      </c>
      <c r="K2011">
        <f t="shared" si="95"/>
        <v>9.742172284534254</v>
      </c>
      <c r="M2011">
        <v>9.8215000000000003</v>
      </c>
      <c r="N2011">
        <f t="shared" si="94"/>
        <v>9.8138609451629346</v>
      </c>
    </row>
    <row r="2012" spans="1:14" x14ac:dyDescent="0.25">
      <c r="A2012" s="1">
        <v>40981</v>
      </c>
      <c r="B2012" s="11">
        <v>14.73</v>
      </c>
      <c r="C2012" s="11">
        <v>19.600000000000001</v>
      </c>
      <c r="D2012">
        <v>8661.4699999999993</v>
      </c>
      <c r="E2012">
        <v>7734.78</v>
      </c>
      <c r="F2012">
        <v>119709.29</v>
      </c>
      <c r="G2012">
        <v>106916.9</v>
      </c>
      <c r="H2012">
        <f>(1/(1-91/360*VLOOKUP($A2012,Tbills!$B$4:$C$974,2,1)/100))^((1)/91)-1</f>
        <v>2.639209272237153E-6</v>
      </c>
      <c r="I2012">
        <f t="shared" si="93"/>
        <v>18.229644030515885</v>
      </c>
      <c r="K2012">
        <f t="shared" si="95"/>
        <v>10.093823875386168</v>
      </c>
      <c r="M2012">
        <v>10.177125</v>
      </c>
      <c r="N2012">
        <f t="shared" si="94"/>
        <v>10.168224540088758</v>
      </c>
    </row>
    <row r="2013" spans="1:14" x14ac:dyDescent="0.25">
      <c r="A2013" s="1">
        <v>40982</v>
      </c>
      <c r="B2013" s="11">
        <v>15.31</v>
      </c>
      <c r="C2013" s="11">
        <v>20.75</v>
      </c>
      <c r="D2013">
        <v>9107.09</v>
      </c>
      <c r="E2013">
        <v>8132.71</v>
      </c>
      <c r="F2013">
        <v>121758.81</v>
      </c>
      <c r="G2013">
        <v>108747.12</v>
      </c>
      <c r="H2013">
        <f>(1/(1-91/360*VLOOKUP($A2013,Tbills!$B$4:$C$974,2,1)/100))^((1)/91)-1</f>
        <v>2.639209272237153E-6</v>
      </c>
      <c r="I2013">
        <f t="shared" si="93"/>
        <v>17.760252962627131</v>
      </c>
      <c r="K2013">
        <f t="shared" si="95"/>
        <v>9.5740825823055893</v>
      </c>
      <c r="M2013">
        <v>9.6519999999999992</v>
      </c>
      <c r="N2013">
        <f t="shared" si="94"/>
        <v>9.644770223565498</v>
      </c>
    </row>
    <row r="2014" spans="1:14" x14ac:dyDescent="0.25">
      <c r="A2014" s="1">
        <v>40983</v>
      </c>
      <c r="B2014" s="11">
        <v>15.43</v>
      </c>
      <c r="C2014" s="11">
        <v>20.54</v>
      </c>
      <c r="D2014">
        <v>8929.66</v>
      </c>
      <c r="E2014">
        <v>7974.24</v>
      </c>
      <c r="F2014">
        <v>120497.9</v>
      </c>
      <c r="G2014">
        <v>107620.67</v>
      </c>
      <c r="H2014">
        <f>(1/(1-91/360*VLOOKUP($A2014,Tbills!$B$4:$C$974,2,1)/100))^((1)/91)-1</f>
        <v>2.639209272237153E-6</v>
      </c>
      <c r="I2014">
        <f t="shared" si="93"/>
        <v>17.932819996982651</v>
      </c>
      <c r="K2014">
        <f t="shared" si="95"/>
        <v>9.7601838567326364</v>
      </c>
      <c r="M2014">
        <v>9.8457500000000007</v>
      </c>
      <c r="N2014">
        <f t="shared" si="94"/>
        <v>9.8323657630223078</v>
      </c>
    </row>
    <row r="2015" spans="1:14" x14ac:dyDescent="0.25">
      <c r="A2015" s="1">
        <v>40984</v>
      </c>
      <c r="B2015" s="11">
        <v>14.43</v>
      </c>
      <c r="C2015" s="11">
        <v>20.37</v>
      </c>
      <c r="D2015">
        <v>8826.83</v>
      </c>
      <c r="E2015">
        <v>7882.39</v>
      </c>
      <c r="F2015">
        <v>120262.06</v>
      </c>
      <c r="G2015">
        <v>107409.75</v>
      </c>
      <c r="H2015">
        <f>(1/(1-91/360*VLOOKUP($A2015,Tbills!$B$4:$C$974,2,1)/100))^((1)/91)-1</f>
        <v>2.639209272237153E-6</v>
      </c>
      <c r="I2015">
        <f t="shared" si="93"/>
        <v>18.035628714730734</v>
      </c>
      <c r="K2015">
        <f t="shared" si="95"/>
        <v>9.8721451436446586</v>
      </c>
      <c r="M2015">
        <v>9.9556249999999995</v>
      </c>
      <c r="N2015">
        <f t="shared" si="94"/>
        <v>9.945276682494363</v>
      </c>
    </row>
    <row r="2016" spans="1:14" x14ac:dyDescent="0.25">
      <c r="A2016" s="1">
        <v>40987</v>
      </c>
      <c r="B2016" s="11">
        <v>15.04</v>
      </c>
      <c r="C2016" s="11">
        <v>19.940000000000001</v>
      </c>
      <c r="D2016">
        <v>8193.7999999999993</v>
      </c>
      <c r="E2016">
        <v>7317.03</v>
      </c>
      <c r="F2016">
        <v>117370.13</v>
      </c>
      <c r="G2016">
        <v>104826.03</v>
      </c>
      <c r="H2016">
        <f>(1/(1-91/360*VLOOKUP($A2016,Tbills!$B$4:$C$974,2,1)/100))^((1)/91)-1</f>
        <v>2.639209272237153E-6</v>
      </c>
      <c r="I2016">
        <f t="shared" si="93"/>
        <v>18.680967662851888</v>
      </c>
      <c r="K2016">
        <f t="shared" si="95"/>
        <v>10.578740951738723</v>
      </c>
      <c r="M2016">
        <v>10.66825</v>
      </c>
      <c r="N2016">
        <f t="shared" si="94"/>
        <v>10.657497834705353</v>
      </c>
    </row>
    <row r="2017" spans="1:14" x14ac:dyDescent="0.25">
      <c r="A2017" s="1">
        <v>40988</v>
      </c>
      <c r="B2017" s="11">
        <v>15.58</v>
      </c>
      <c r="C2017" s="11">
        <v>19.96</v>
      </c>
      <c r="D2017">
        <v>7838.88</v>
      </c>
      <c r="E2017">
        <v>7000.07</v>
      </c>
      <c r="F2017">
        <v>117122.41</v>
      </c>
      <c r="G2017">
        <v>104604.51</v>
      </c>
      <c r="H2017">
        <f>(1/(1-91/360*VLOOKUP($A2017,Tbills!$B$4:$C$974,2,1)/100))^((1)/91)-1</f>
        <v>2.639209272237153E-6</v>
      </c>
      <c r="I2017">
        <f t="shared" si="93"/>
        <v>19.085083135306288</v>
      </c>
      <c r="K2017">
        <f t="shared" si="95"/>
        <v>11.036478093780424</v>
      </c>
      <c r="M2017">
        <v>11.126125</v>
      </c>
      <c r="N2017">
        <f t="shared" si="94"/>
        <v>11.11877871788573</v>
      </c>
    </row>
    <row r="2018" spans="1:14" x14ac:dyDescent="0.25">
      <c r="A2018" s="1">
        <v>40989</v>
      </c>
      <c r="B2018" s="11">
        <v>15.13</v>
      </c>
      <c r="C2018" s="11">
        <v>19.25</v>
      </c>
      <c r="D2018">
        <v>7428.49</v>
      </c>
      <c r="E2018">
        <v>6633.57</v>
      </c>
      <c r="F2018">
        <v>113436.79</v>
      </c>
      <c r="G2018">
        <v>101312.52</v>
      </c>
      <c r="H2018">
        <f>(1/(1-91/360*VLOOKUP($A2018,Tbills!$B$4:$C$974,2,1)/100))^((1)/91)-1</f>
        <v>2.639209272237153E-6</v>
      </c>
      <c r="I2018">
        <f t="shared" si="93"/>
        <v>19.584188612507752</v>
      </c>
      <c r="K2018">
        <f t="shared" si="95"/>
        <v>11.613769835147515</v>
      </c>
      <c r="M2018">
        <v>11.708375</v>
      </c>
      <c r="N2018">
        <f t="shared" si="94"/>
        <v>11.700518489608395</v>
      </c>
    </row>
    <row r="2019" spans="1:14" x14ac:dyDescent="0.25">
      <c r="A2019" s="1">
        <v>40990</v>
      </c>
      <c r="B2019" s="11">
        <v>15.68</v>
      </c>
      <c r="C2019" s="11">
        <v>19.55</v>
      </c>
      <c r="D2019">
        <v>7533.41</v>
      </c>
      <c r="E2019">
        <v>6727.24</v>
      </c>
      <c r="F2019">
        <v>116006.3</v>
      </c>
      <c r="G2019">
        <v>103607.13</v>
      </c>
      <c r="H2019">
        <f>(1/(1-91/360*VLOOKUP($A2019,Tbills!$B$4:$C$974,2,1)/100))^((1)/91)-1</f>
        <v>2.639209272237153E-6</v>
      </c>
      <c r="I2019">
        <f t="shared" si="93"/>
        <v>19.445412222091267</v>
      </c>
      <c r="K2019">
        <f t="shared" si="95"/>
        <v>11.44924313949539</v>
      </c>
      <c r="M2019">
        <v>11.546250000000001</v>
      </c>
      <c r="N2019">
        <f t="shared" si="94"/>
        <v>11.534903923998147</v>
      </c>
    </row>
    <row r="2020" spans="1:14" x14ac:dyDescent="0.25">
      <c r="A2020" s="1">
        <v>40991</v>
      </c>
      <c r="B2020" s="11">
        <v>14.82</v>
      </c>
      <c r="C2020" s="11">
        <v>18.64</v>
      </c>
      <c r="D2020">
        <v>6987.22</v>
      </c>
      <c r="E2020">
        <v>6239.48</v>
      </c>
      <c r="F2020">
        <v>113161.69</v>
      </c>
      <c r="G2020">
        <v>101066.29</v>
      </c>
      <c r="H2020">
        <f>(1/(1-91/360*VLOOKUP($A2020,Tbills!$B$4:$C$974,2,1)/100))^((1)/91)-1</f>
        <v>2.639209272237153E-6</v>
      </c>
      <c r="I2020">
        <f t="shared" si="93"/>
        <v>20.149834682862554</v>
      </c>
      <c r="K2020">
        <f t="shared" si="95"/>
        <v>12.278801088596143</v>
      </c>
      <c r="M2020">
        <v>12.381</v>
      </c>
      <c r="N2020">
        <f t="shared" si="94"/>
        <v>12.370819726642297</v>
      </c>
    </row>
    <row r="2021" spans="1:14" x14ac:dyDescent="0.25">
      <c r="A2021" s="1">
        <v>40994</v>
      </c>
      <c r="B2021" s="11">
        <v>14.26</v>
      </c>
      <c r="C2021" s="11">
        <v>17.43</v>
      </c>
      <c r="D2021">
        <v>6396.95</v>
      </c>
      <c r="E2021">
        <v>5712.33</v>
      </c>
      <c r="F2021">
        <v>106811.51</v>
      </c>
      <c r="G2021">
        <v>95394.06</v>
      </c>
      <c r="H2021">
        <f>(1/(1-91/360*VLOOKUP($A2021,Tbills!$B$4:$C$974,2,1)/100))^((1)/91)-1</f>
        <v>2.3613675910194587E-6</v>
      </c>
      <c r="I2021">
        <f t="shared" si="93"/>
        <v>20.999386473253008</v>
      </c>
      <c r="K2021">
        <f t="shared" si="95"/>
        <v>13.314329889607519</v>
      </c>
      <c r="M2021">
        <v>13.42</v>
      </c>
      <c r="N2021">
        <f t="shared" si="94"/>
        <v>13.414601012534687</v>
      </c>
    </row>
    <row r="2022" spans="1:14" x14ac:dyDescent="0.25">
      <c r="A2022" s="1">
        <v>40995</v>
      </c>
      <c r="B2022" s="11">
        <v>15.57</v>
      </c>
      <c r="C2022" s="11">
        <v>18.57</v>
      </c>
      <c r="D2022">
        <v>7125.78</v>
      </c>
      <c r="E2022">
        <v>6363.15</v>
      </c>
      <c r="F2022">
        <v>109769.26</v>
      </c>
      <c r="G2022">
        <v>98035.42</v>
      </c>
      <c r="H2022">
        <f>(1/(1-91/360*VLOOKUP($A2022,Tbills!$B$4:$C$974,2,1)/100))^((1)/91)-1</f>
        <v>2.3613675910194587E-6</v>
      </c>
      <c r="I2022">
        <f t="shared" si="93"/>
        <v>19.802614818974622</v>
      </c>
      <c r="K2022">
        <f t="shared" si="95"/>
        <v>11.796845619673046</v>
      </c>
      <c r="M2022">
        <v>11.890499999999999</v>
      </c>
      <c r="N2022">
        <f t="shared" si="94"/>
        <v>11.885830510921322</v>
      </c>
    </row>
    <row r="2023" spans="1:14" x14ac:dyDescent="0.25">
      <c r="A2023" s="1">
        <v>40996</v>
      </c>
      <c r="B2023" s="11">
        <v>15.47</v>
      </c>
      <c r="C2023" s="11">
        <v>18.79</v>
      </c>
      <c r="D2023">
        <v>7155.82</v>
      </c>
      <c r="E2023">
        <v>6389.96</v>
      </c>
      <c r="F2023">
        <v>108617.72</v>
      </c>
      <c r="G2023">
        <v>97006.75</v>
      </c>
      <c r="H2023">
        <f>(1/(1-91/360*VLOOKUP($A2023,Tbills!$B$4:$C$974,2,1)/100))^((1)/91)-1</f>
        <v>2.3613675910194587E-6</v>
      </c>
      <c r="I2023">
        <f t="shared" si="93"/>
        <v>19.760383097729996</v>
      </c>
      <c r="K2023">
        <f t="shared" si="95"/>
        <v>11.746594583130424</v>
      </c>
      <c r="M2023">
        <v>11.842750000000001</v>
      </c>
      <c r="N2023">
        <f t="shared" si="94"/>
        <v>11.835341867407143</v>
      </c>
    </row>
    <row r="2024" spans="1:14" x14ac:dyDescent="0.25">
      <c r="A2024" s="1">
        <v>40997</v>
      </c>
      <c r="B2024" s="11">
        <v>15.48</v>
      </c>
      <c r="C2024" s="11">
        <v>18.84</v>
      </c>
      <c r="D2024">
        <v>6990.14</v>
      </c>
      <c r="E2024">
        <v>6242</v>
      </c>
      <c r="F2024">
        <v>108617.98</v>
      </c>
      <c r="G2024">
        <v>97006.75</v>
      </c>
      <c r="H2024">
        <f>(1/(1-91/360*VLOOKUP($A2024,Tbills!$B$4:$C$974,2,1)/100))^((1)/91)-1</f>
        <v>2.3613675910194587E-6</v>
      </c>
      <c r="I2024">
        <f t="shared" si="93"/>
        <v>19.988639403547431</v>
      </c>
      <c r="K2024">
        <f t="shared" si="95"/>
        <v>12.018028086250784</v>
      </c>
      <c r="M2024">
        <v>12.116125</v>
      </c>
      <c r="N2024">
        <f t="shared" si="94"/>
        <v>12.108970803524031</v>
      </c>
    </row>
    <row r="2025" spans="1:14" x14ac:dyDescent="0.25">
      <c r="A2025" s="1">
        <v>40998</v>
      </c>
      <c r="B2025" s="11">
        <v>15.5</v>
      </c>
      <c r="C2025" s="11">
        <v>18.61</v>
      </c>
      <c r="D2025">
        <v>6837.91</v>
      </c>
      <c r="E2025">
        <v>6106.05</v>
      </c>
      <c r="F2025">
        <v>105905.81</v>
      </c>
      <c r="G2025">
        <v>94584.28</v>
      </c>
      <c r="H2025">
        <f>(1/(1-91/360*VLOOKUP($A2025,Tbills!$B$4:$C$974,2,1)/100))^((1)/91)-1</f>
        <v>2.3613675910194587E-6</v>
      </c>
      <c r="I2025">
        <f t="shared" si="93"/>
        <v>20.205788552011324</v>
      </c>
      <c r="K2025">
        <f t="shared" si="95"/>
        <v>12.279207339779006</v>
      </c>
      <c r="M2025">
        <v>12.372125</v>
      </c>
      <c r="N2025">
        <f t="shared" si="94"/>
        <v>12.372274309274669</v>
      </c>
    </row>
    <row r="2026" spans="1:14" x14ac:dyDescent="0.25">
      <c r="A2026" s="1">
        <v>41001</v>
      </c>
      <c r="B2026" s="11">
        <v>15.64</v>
      </c>
      <c r="C2026" s="11">
        <v>18.46</v>
      </c>
      <c r="D2026">
        <v>6858.26</v>
      </c>
      <c r="E2026">
        <v>6124.18</v>
      </c>
      <c r="F2026">
        <v>106233.03</v>
      </c>
      <c r="G2026">
        <v>94875.85</v>
      </c>
      <c r="H2026">
        <f>(1/(1-91/360*VLOOKUP($A2026,Tbills!$B$4:$C$974,2,1)/100))^((1)/91)-1</f>
        <v>2.0835330114543638E-6</v>
      </c>
      <c r="I2026">
        <f t="shared" si="93"/>
        <v>20.174215847754862</v>
      </c>
      <c r="K2026">
        <f t="shared" si="95"/>
        <v>12.241037534702727</v>
      </c>
      <c r="M2026">
        <v>12.334250000000001</v>
      </c>
      <c r="N2026">
        <f t="shared" si="94"/>
        <v>12.334257414642231</v>
      </c>
    </row>
    <row r="2027" spans="1:14" x14ac:dyDescent="0.25">
      <c r="A2027" s="1">
        <v>41002</v>
      </c>
      <c r="B2027" s="11">
        <v>15.66</v>
      </c>
      <c r="C2027" s="11">
        <v>18.809999999999999</v>
      </c>
      <c r="D2027">
        <v>6990.53</v>
      </c>
      <c r="E2027">
        <v>6242.28</v>
      </c>
      <c r="F2027">
        <v>106244.88</v>
      </c>
      <c r="G2027">
        <v>94886.23</v>
      </c>
      <c r="H2027">
        <f>(1/(1-91/360*VLOOKUP($A2027,Tbills!$B$4:$C$974,2,1)/100))^((1)/91)-1</f>
        <v>2.0835330114543638E-6</v>
      </c>
      <c r="I2027">
        <f t="shared" si="93"/>
        <v>19.979173876682196</v>
      </c>
      <c r="K2027">
        <f t="shared" si="95"/>
        <v>12.00441960669705</v>
      </c>
      <c r="M2027">
        <v>12.094875</v>
      </c>
      <c r="N2027">
        <f t="shared" si="94"/>
        <v>12.095978752603543</v>
      </c>
    </row>
    <row r="2028" spans="1:14" x14ac:dyDescent="0.25">
      <c r="A2028" s="1">
        <v>41003</v>
      </c>
      <c r="B2028" s="11">
        <v>16.420000000000002</v>
      </c>
      <c r="C2028" s="11">
        <v>19.45</v>
      </c>
      <c r="D2028">
        <v>7237.45</v>
      </c>
      <c r="E2028">
        <v>6462.75</v>
      </c>
      <c r="F2028">
        <v>106975.82</v>
      </c>
      <c r="G2028">
        <v>95538.83</v>
      </c>
      <c r="H2028">
        <f>(1/(1-91/360*VLOOKUP($A2028,Tbills!$B$4:$C$974,2,1)/100))^((1)/91)-1</f>
        <v>2.0835330114543638E-6</v>
      </c>
      <c r="I2028">
        <f t="shared" si="93"/>
        <v>19.625842572760064</v>
      </c>
      <c r="K2028">
        <f t="shared" si="95"/>
        <v>11.579898238767013</v>
      </c>
      <c r="M2028">
        <v>11.66675</v>
      </c>
      <c r="N2028">
        <f t="shared" si="94"/>
        <v>11.668355713863258</v>
      </c>
    </row>
    <row r="2029" spans="1:14" x14ac:dyDescent="0.25">
      <c r="A2029" s="1">
        <v>41004</v>
      </c>
      <c r="B2029" s="11">
        <v>16.7</v>
      </c>
      <c r="C2029" s="11">
        <v>19.82</v>
      </c>
      <c r="D2029">
        <v>7438.12</v>
      </c>
      <c r="E2029">
        <v>6641.92</v>
      </c>
      <c r="F2029">
        <v>108711.66</v>
      </c>
      <c r="G2029">
        <v>97088.89</v>
      </c>
      <c r="H2029">
        <f>(1/(1-91/360*VLOOKUP($A2029,Tbills!$B$4:$C$974,2,1)/100))^((1)/91)-1</f>
        <v>2.0835330114543638E-6</v>
      </c>
      <c r="I2029">
        <f t="shared" si="93"/>
        <v>19.353290395938618</v>
      </c>
      <c r="K2029">
        <f t="shared" si="95"/>
        <v>11.258338633461312</v>
      </c>
      <c r="M2029">
        <v>11.343125000000001</v>
      </c>
      <c r="N2029">
        <f t="shared" si="94"/>
        <v>11.344472176521956</v>
      </c>
    </row>
    <row r="2030" spans="1:14" x14ac:dyDescent="0.25">
      <c r="A2030" s="1">
        <v>41008</v>
      </c>
      <c r="B2030" s="11">
        <v>18.809999999999999</v>
      </c>
      <c r="C2030" s="11">
        <v>21.21</v>
      </c>
      <c r="D2030">
        <v>7836.35</v>
      </c>
      <c r="E2030">
        <v>6997.47</v>
      </c>
      <c r="F2030">
        <v>112095.25</v>
      </c>
      <c r="G2030">
        <v>100109.92</v>
      </c>
      <c r="H2030">
        <f>(1/(1-91/360*VLOOKUP($A2030,Tbills!$B$4:$C$974,2,1)/100))^((1)/91)-1</f>
        <v>2.3613675910194587E-6</v>
      </c>
      <c r="I2030">
        <f t="shared" si="93"/>
        <v>18.833327033092093</v>
      </c>
      <c r="K2030">
        <f t="shared" si="95"/>
        <v>10.653681141582215</v>
      </c>
      <c r="M2030">
        <v>10.733750000000001</v>
      </c>
      <c r="N2030">
        <f t="shared" si="94"/>
        <v>10.735689926579234</v>
      </c>
    </row>
    <row r="2031" spans="1:14" x14ac:dyDescent="0.25">
      <c r="A2031" s="1">
        <v>41009</v>
      </c>
      <c r="B2031" s="11">
        <v>20.39</v>
      </c>
      <c r="C2031" s="11">
        <v>22.62</v>
      </c>
      <c r="D2031">
        <v>8341.4</v>
      </c>
      <c r="E2031">
        <v>7448.44</v>
      </c>
      <c r="F2031">
        <v>116346.17</v>
      </c>
      <c r="G2031">
        <v>103906.09</v>
      </c>
      <c r="H2031">
        <f>(1/(1-91/360*VLOOKUP($A2031,Tbills!$B$4:$C$974,2,1)/100))^((1)/91)-1</f>
        <v>2.3613675910194587E-6</v>
      </c>
      <c r="I2031">
        <f t="shared" si="93"/>
        <v>18.225971481087075</v>
      </c>
      <c r="K2031">
        <f t="shared" si="95"/>
        <v>9.9666129654877516</v>
      </c>
      <c r="M2031">
        <v>10.0405</v>
      </c>
      <c r="N2031">
        <f t="shared" si="94"/>
        <v>10.04345293694138</v>
      </c>
    </row>
    <row r="2032" spans="1:14" x14ac:dyDescent="0.25">
      <c r="A2032" s="1">
        <v>41010</v>
      </c>
      <c r="B2032" s="11">
        <v>20.02</v>
      </c>
      <c r="C2032" s="11">
        <v>22.47</v>
      </c>
      <c r="D2032">
        <v>8200.61</v>
      </c>
      <c r="E2032">
        <v>7322.7</v>
      </c>
      <c r="F2032">
        <v>116706.66</v>
      </c>
      <c r="G2032">
        <v>104227.79</v>
      </c>
      <c r="H2032">
        <f>(1/(1-91/360*VLOOKUP($A2032,Tbills!$B$4:$C$974,2,1)/100))^((1)/91)-1</f>
        <v>2.3613675910194587E-6</v>
      </c>
      <c r="I2032">
        <f t="shared" si="93"/>
        <v>18.379332943666856</v>
      </c>
      <c r="K2032">
        <f t="shared" si="95"/>
        <v>10.134391183739027</v>
      </c>
      <c r="M2032">
        <v>10.209625000000001</v>
      </c>
      <c r="N2032">
        <f t="shared" si="94"/>
        <v>10.212646730770805</v>
      </c>
    </row>
    <row r="2033" spans="1:14" x14ac:dyDescent="0.25">
      <c r="A2033" s="1">
        <v>41011</v>
      </c>
      <c r="B2033" s="11">
        <v>17.2</v>
      </c>
      <c r="C2033" s="11">
        <v>20.25</v>
      </c>
      <c r="D2033">
        <v>7312.99</v>
      </c>
      <c r="E2033">
        <v>6530.09</v>
      </c>
      <c r="F2033">
        <v>110252.12</v>
      </c>
      <c r="G2033">
        <v>98463.16</v>
      </c>
      <c r="H2033">
        <f>(1/(1-91/360*VLOOKUP($A2033,Tbills!$B$4:$C$974,2,1)/100))^((1)/91)-1</f>
        <v>2.3613675910194587E-6</v>
      </c>
      <c r="I2033">
        <f t="shared" si="93"/>
        <v>19.373519381886503</v>
      </c>
      <c r="K2033">
        <f t="shared" si="95"/>
        <v>11.230815899545192</v>
      </c>
      <c r="M2033">
        <v>11.311125000000001</v>
      </c>
      <c r="N2033">
        <f t="shared" si="94"/>
        <v>11.317673053372777</v>
      </c>
    </row>
    <row r="2034" spans="1:14" x14ac:dyDescent="0.25">
      <c r="A2034" s="1">
        <v>41012</v>
      </c>
      <c r="B2034" s="11">
        <v>19.55</v>
      </c>
      <c r="C2034" s="11">
        <v>21.99</v>
      </c>
      <c r="D2034">
        <v>7946.5</v>
      </c>
      <c r="E2034">
        <v>7095.76</v>
      </c>
      <c r="F2034">
        <v>114864.5</v>
      </c>
      <c r="G2034">
        <v>102582.12</v>
      </c>
      <c r="H2034">
        <f>(1/(1-91/360*VLOOKUP($A2034,Tbills!$B$4:$C$974,2,1)/100))^((1)/91)-1</f>
        <v>2.3613675910194587E-6</v>
      </c>
      <c r="I2034">
        <f t="shared" si="93"/>
        <v>18.533920006607783</v>
      </c>
      <c r="K2034">
        <f t="shared" si="95"/>
        <v>10.257467064640679</v>
      </c>
      <c r="M2034">
        <v>10.33675</v>
      </c>
      <c r="N2034">
        <f t="shared" si="94"/>
        <v>10.336920044560362</v>
      </c>
    </row>
    <row r="2035" spans="1:14" x14ac:dyDescent="0.25">
      <c r="A2035" s="1">
        <v>41015</v>
      </c>
      <c r="B2035" s="11">
        <v>19.55</v>
      </c>
      <c r="C2035" s="11">
        <v>22.04</v>
      </c>
      <c r="D2035">
        <v>7827.01</v>
      </c>
      <c r="E2035">
        <v>6989.01</v>
      </c>
      <c r="F2035">
        <v>113635.78</v>
      </c>
      <c r="G2035">
        <v>101484.06</v>
      </c>
      <c r="H2035">
        <f>(1/(1-91/360*VLOOKUP($A2035,Tbills!$B$4:$C$974,2,1)/100))^((1)/91)-1</f>
        <v>2.222449413613603E-6</v>
      </c>
      <c r="I2035">
        <f t="shared" si="93"/>
        <v>18.671875946830102</v>
      </c>
      <c r="K2035">
        <f t="shared" si="95"/>
        <v>10.410327674303547</v>
      </c>
      <c r="M2035">
        <v>10.492125</v>
      </c>
      <c r="N2035">
        <f t="shared" si="94"/>
        <v>10.491340828199382</v>
      </c>
    </row>
    <row r="2036" spans="1:14" x14ac:dyDescent="0.25">
      <c r="A2036" s="1">
        <v>41016</v>
      </c>
      <c r="B2036" s="11">
        <v>18.46</v>
      </c>
      <c r="C2036" s="11">
        <v>20.85</v>
      </c>
      <c r="D2036">
        <v>7307.03</v>
      </c>
      <c r="E2036">
        <v>6524.69</v>
      </c>
      <c r="F2036">
        <v>111376</v>
      </c>
      <c r="G2036">
        <v>99465.71</v>
      </c>
      <c r="H2036">
        <f>(1/(1-91/360*VLOOKUP($A2036,Tbills!$B$4:$C$974,2,1)/100))^((1)/91)-1</f>
        <v>2.222449413613603E-6</v>
      </c>
      <c r="I2036">
        <f t="shared" si="93"/>
        <v>19.291613702709093</v>
      </c>
      <c r="K2036">
        <f t="shared" si="95"/>
        <v>11.101428343788616</v>
      </c>
      <c r="M2036">
        <v>11.186875000000001</v>
      </c>
      <c r="N2036">
        <f t="shared" si="94"/>
        <v>11.187951793008354</v>
      </c>
    </row>
    <row r="2037" spans="1:14" x14ac:dyDescent="0.25">
      <c r="A2037" s="1">
        <v>41017</v>
      </c>
      <c r="B2037" s="11">
        <v>18.64</v>
      </c>
      <c r="C2037" s="11">
        <v>21.12</v>
      </c>
      <c r="D2037">
        <v>7526.81</v>
      </c>
      <c r="E2037">
        <v>6720.92</v>
      </c>
      <c r="F2037">
        <v>111808.22</v>
      </c>
      <c r="G2037">
        <v>99851.49</v>
      </c>
      <c r="H2037">
        <f>(1/(1-91/360*VLOOKUP($A2037,Tbills!$B$4:$C$974,2,1)/100))^((1)/91)-1</f>
        <v>2.222449413613603E-6</v>
      </c>
      <c r="I2037">
        <f t="shared" si="93"/>
        <v>19.001021578150386</v>
      </c>
      <c r="K2037">
        <f t="shared" si="95"/>
        <v>10.767051471931865</v>
      </c>
      <c r="M2037">
        <v>10.849500000000001</v>
      </c>
      <c r="N2037">
        <f t="shared" si="94"/>
        <v>10.85109699252618</v>
      </c>
    </row>
    <row r="2038" spans="1:14" x14ac:dyDescent="0.25">
      <c r="A2038" s="1">
        <v>41018</v>
      </c>
      <c r="B2038" s="11">
        <v>18.36</v>
      </c>
      <c r="C2038" s="11">
        <v>21.23</v>
      </c>
      <c r="D2038">
        <v>7474.87</v>
      </c>
      <c r="E2038">
        <v>6674.53</v>
      </c>
      <c r="F2038">
        <v>111308.83</v>
      </c>
      <c r="G2038">
        <v>99405.28</v>
      </c>
      <c r="H2038">
        <f>(1/(1-91/360*VLOOKUP($A2038,Tbills!$B$4:$C$974,2,1)/100))^((1)/91)-1</f>
        <v>2.222449413613603E-6</v>
      </c>
      <c r="I2038">
        <f t="shared" si="93"/>
        <v>19.066100973938546</v>
      </c>
      <c r="K2038">
        <f t="shared" si="95"/>
        <v>10.840864261429342</v>
      </c>
      <c r="M2038">
        <v>10.923249999999999</v>
      </c>
      <c r="N2038">
        <f t="shared" si="94"/>
        <v>10.925615002661537</v>
      </c>
    </row>
    <row r="2039" spans="1:14" x14ac:dyDescent="0.25">
      <c r="A2039" s="1">
        <v>41019</v>
      </c>
      <c r="B2039" s="11">
        <v>17.440000000000001</v>
      </c>
      <c r="C2039" s="11">
        <v>20.48</v>
      </c>
      <c r="D2039">
        <v>7226.39</v>
      </c>
      <c r="E2039">
        <v>6452.64</v>
      </c>
      <c r="F2039">
        <v>109227.33</v>
      </c>
      <c r="G2039">
        <v>97546.16</v>
      </c>
      <c r="H2039">
        <f>(1/(1-91/360*VLOOKUP($A2039,Tbills!$B$4:$C$974,2,1)/100))^((1)/91)-1</f>
        <v>2.222449413613603E-6</v>
      </c>
      <c r="I2039">
        <f t="shared" si="93"/>
        <v>19.382515963722245</v>
      </c>
      <c r="K2039">
        <f t="shared" si="95"/>
        <v>11.200739376457461</v>
      </c>
      <c r="M2039">
        <v>11.2865</v>
      </c>
      <c r="N2039">
        <f t="shared" si="94"/>
        <v>11.28843685515038</v>
      </c>
    </row>
    <row r="2040" spans="1:14" x14ac:dyDescent="0.25">
      <c r="A2040" s="1">
        <v>41022</v>
      </c>
      <c r="B2040" s="11">
        <v>18.97</v>
      </c>
      <c r="C2040" s="11">
        <v>21.39</v>
      </c>
      <c r="D2040">
        <v>7537.61</v>
      </c>
      <c r="E2040">
        <v>6730.49</v>
      </c>
      <c r="F2040">
        <v>111736.72</v>
      </c>
      <c r="G2040">
        <v>99786.54</v>
      </c>
      <c r="H2040">
        <f>(1/(1-91/360*VLOOKUP($A2040,Tbills!$B$4:$C$974,2,1)/100))^((1)/91)-1</f>
        <v>2.222449413613603E-6</v>
      </c>
      <c r="I2040">
        <f t="shared" si="93"/>
        <v>18.963730607183685</v>
      </c>
      <c r="K2040">
        <f t="shared" si="95"/>
        <v>10.716939141669799</v>
      </c>
      <c r="M2040">
        <v>10.797750000000001</v>
      </c>
      <c r="N2040">
        <f t="shared" si="94"/>
        <v>10.801231395426939</v>
      </c>
    </row>
    <row r="2041" spans="1:14" x14ac:dyDescent="0.25">
      <c r="A2041" s="1">
        <v>41023</v>
      </c>
      <c r="B2041" s="11">
        <v>18.100000000000001</v>
      </c>
      <c r="C2041" s="11">
        <v>20.51</v>
      </c>
      <c r="D2041">
        <v>7239.57</v>
      </c>
      <c r="E2041">
        <v>6464.35</v>
      </c>
      <c r="F2041">
        <v>110720.66</v>
      </c>
      <c r="G2041">
        <v>98878.92</v>
      </c>
      <c r="H2041">
        <f>(1/(1-91/360*VLOOKUP($A2041,Tbills!$B$4:$C$974,2,1)/100))^((1)/91)-1</f>
        <v>2.222449413613603E-6</v>
      </c>
      <c r="I2041">
        <f t="shared" si="93"/>
        <v>19.338163366110905</v>
      </c>
      <c r="K2041">
        <f t="shared" si="95"/>
        <v>11.140194186920302</v>
      </c>
      <c r="M2041">
        <v>11.224</v>
      </c>
      <c r="N2041">
        <f t="shared" si="94"/>
        <v>11.227948104332846</v>
      </c>
    </row>
    <row r="2042" spans="1:14" x14ac:dyDescent="0.25">
      <c r="A2042" s="1">
        <v>41024</v>
      </c>
      <c r="B2042" s="11">
        <v>16.82</v>
      </c>
      <c r="C2042" s="11">
        <v>19.46</v>
      </c>
      <c r="D2042">
        <v>6828.7</v>
      </c>
      <c r="E2042">
        <v>6097.47</v>
      </c>
      <c r="F2042">
        <v>106576.47</v>
      </c>
      <c r="G2042">
        <v>95177.74</v>
      </c>
      <c r="H2042">
        <f>(1/(1-91/360*VLOOKUP($A2042,Tbills!$B$4:$C$974,2,1)/100))^((1)/91)-1</f>
        <v>2.222449413613603E-6</v>
      </c>
      <c r="I2042">
        <f t="shared" si="93"/>
        <v>19.886408233502166</v>
      </c>
      <c r="K2042">
        <f t="shared" si="95"/>
        <v>11.771900391334809</v>
      </c>
      <c r="M2042">
        <v>11.858750000000001</v>
      </c>
      <c r="N2042">
        <f t="shared" si="94"/>
        <v>11.864770551892065</v>
      </c>
    </row>
    <row r="2043" spans="1:14" x14ac:dyDescent="0.25">
      <c r="A2043" s="1">
        <v>41025</v>
      </c>
      <c r="B2043" s="11">
        <v>16.239999999999998</v>
      </c>
      <c r="C2043" s="11">
        <v>18.55</v>
      </c>
      <c r="D2043">
        <v>6638.68</v>
      </c>
      <c r="E2043">
        <v>5927.79</v>
      </c>
      <c r="F2043">
        <v>105499.67</v>
      </c>
      <c r="G2043">
        <v>94215.9</v>
      </c>
      <c r="H2043">
        <f>(1/(1-91/360*VLOOKUP($A2043,Tbills!$B$4:$C$974,2,1)/100))^((1)/91)-1</f>
        <v>2.222449413613603E-6</v>
      </c>
      <c r="I2043">
        <f t="shared" si="93"/>
        <v>20.162582280074034</v>
      </c>
      <c r="K2043">
        <f t="shared" si="95"/>
        <v>12.098924534720254</v>
      </c>
      <c r="M2043">
        <v>12.186624999999999</v>
      </c>
      <c r="N2043">
        <f t="shared" si="94"/>
        <v>12.194518674707696</v>
      </c>
    </row>
    <row r="2044" spans="1:14" x14ac:dyDescent="0.25">
      <c r="A2044" s="1">
        <v>41026</v>
      </c>
      <c r="B2044" s="11">
        <v>16.32</v>
      </c>
      <c r="C2044" s="11">
        <v>18.739999999999998</v>
      </c>
      <c r="D2044">
        <v>6631.63</v>
      </c>
      <c r="E2044">
        <v>5921.49</v>
      </c>
      <c r="F2044">
        <v>104649.19</v>
      </c>
      <c r="G2044">
        <v>93456.17</v>
      </c>
      <c r="H2044">
        <f>(1/(1-91/360*VLOOKUP($A2044,Tbills!$B$4:$C$974,2,1)/100))^((1)/91)-1</f>
        <v>2.222449413613603E-6</v>
      </c>
      <c r="I2044">
        <f t="shared" si="93"/>
        <v>20.172771523995362</v>
      </c>
      <c r="K2044">
        <f t="shared" si="95"/>
        <v>12.111219048576718</v>
      </c>
      <c r="M2044">
        <v>12.197875</v>
      </c>
      <c r="N2044">
        <f t="shared" si="94"/>
        <v>12.207054516585185</v>
      </c>
    </row>
    <row r="2045" spans="1:14" x14ac:dyDescent="0.25">
      <c r="A2045" s="1">
        <v>41029</v>
      </c>
      <c r="B2045" s="11">
        <v>17.149999999999999</v>
      </c>
      <c r="C2045" s="11">
        <v>19.32</v>
      </c>
      <c r="D2045">
        <v>6765.08</v>
      </c>
      <c r="E2045">
        <v>6040.61</v>
      </c>
      <c r="F2045">
        <v>105076.16</v>
      </c>
      <c r="G2045">
        <v>93836.85</v>
      </c>
      <c r="H2045">
        <f>(1/(1-91/360*VLOOKUP($A2045,Tbills!$B$4:$C$974,2,1)/100))^((1)/91)-1</f>
        <v>2.639209272237153E-6</v>
      </c>
      <c r="I2045">
        <f t="shared" si="93"/>
        <v>19.968308904256059</v>
      </c>
      <c r="K2045">
        <f t="shared" si="95"/>
        <v>11.865924869066509</v>
      </c>
      <c r="M2045">
        <v>11.950374999999999</v>
      </c>
      <c r="N2045">
        <f t="shared" si="94"/>
        <v>11.960243151176082</v>
      </c>
    </row>
    <row r="2046" spans="1:14" x14ac:dyDescent="0.25">
      <c r="A2046" s="1">
        <v>41030</v>
      </c>
      <c r="B2046" s="11">
        <v>16.600000000000001</v>
      </c>
      <c r="C2046" s="11">
        <v>19.13</v>
      </c>
      <c r="D2046">
        <v>6607.95</v>
      </c>
      <c r="E2046">
        <v>5900.29</v>
      </c>
      <c r="F2046">
        <v>104257.52</v>
      </c>
      <c r="G2046">
        <v>93105.53</v>
      </c>
      <c r="H2046">
        <f>(1/(1-91/360*VLOOKUP($A2046,Tbills!$B$4:$C$974,2,1)/100))^((1)/91)-1</f>
        <v>2.639209272237153E-6</v>
      </c>
      <c r="I2046">
        <f t="shared" si="93"/>
        <v>20.199709482069075</v>
      </c>
      <c r="K2046">
        <f t="shared" si="95"/>
        <v>12.140998185810144</v>
      </c>
      <c r="M2046">
        <v>12.224875000000001</v>
      </c>
      <c r="N2046">
        <f t="shared" si="94"/>
        <v>12.237652584257862</v>
      </c>
    </row>
    <row r="2047" spans="1:14" x14ac:dyDescent="0.25">
      <c r="A2047" s="1">
        <v>41031</v>
      </c>
      <c r="B2047" s="11">
        <v>16.88</v>
      </c>
      <c r="C2047" s="11">
        <v>19.010000000000002</v>
      </c>
      <c r="D2047">
        <v>6599.28</v>
      </c>
      <c r="E2047">
        <v>5892.54</v>
      </c>
      <c r="F2047">
        <v>103090.34</v>
      </c>
      <c r="G2047">
        <v>92062.95</v>
      </c>
      <c r="H2047">
        <f>(1/(1-91/360*VLOOKUP($A2047,Tbills!$B$4:$C$974,2,1)/100))^((1)/91)-1</f>
        <v>2.639209272237153E-6</v>
      </c>
      <c r="I2047">
        <f t="shared" si="93"/>
        <v>20.212449497207047</v>
      </c>
      <c r="K2047">
        <f t="shared" si="95"/>
        <v>12.156379109421788</v>
      </c>
      <c r="M2047">
        <v>12.240500000000001</v>
      </c>
      <c r="N2047">
        <f t="shared" si="94"/>
        <v>12.253305796928503</v>
      </c>
    </row>
    <row r="2048" spans="1:14" x14ac:dyDescent="0.25">
      <c r="A2048" s="1">
        <v>41032</v>
      </c>
      <c r="B2048" s="11">
        <v>17.559999999999999</v>
      </c>
      <c r="C2048" s="11">
        <v>19.5</v>
      </c>
      <c r="D2048">
        <v>6829.99</v>
      </c>
      <c r="E2048">
        <v>6098.52</v>
      </c>
      <c r="F2048">
        <v>104033.25</v>
      </c>
      <c r="G2048">
        <v>92904.76</v>
      </c>
      <c r="H2048">
        <f>(1/(1-91/360*VLOOKUP($A2048,Tbills!$B$4:$C$974,2,1)/100))^((1)/91)-1</f>
        <v>2.639209272237153E-6</v>
      </c>
      <c r="I2048">
        <f t="shared" si="93"/>
        <v>19.858658784639385</v>
      </c>
      <c r="K2048">
        <f t="shared" si="95"/>
        <v>11.730893558494111</v>
      </c>
      <c r="M2048">
        <v>11.814624999999999</v>
      </c>
      <c r="N2048">
        <f t="shared" si="94"/>
        <v>11.824572312806293</v>
      </c>
    </row>
    <row r="2049" spans="1:14" x14ac:dyDescent="0.25">
      <c r="A2049" s="1">
        <v>41033</v>
      </c>
      <c r="B2049" s="11">
        <v>19.16</v>
      </c>
      <c r="C2049" s="11">
        <v>20.72</v>
      </c>
      <c r="D2049">
        <v>7180.97</v>
      </c>
      <c r="E2049">
        <v>6411.89</v>
      </c>
      <c r="F2049">
        <v>105823.56</v>
      </c>
      <c r="G2049">
        <v>94503.31</v>
      </c>
      <c r="H2049">
        <f>(1/(1-91/360*VLOOKUP($A2049,Tbills!$B$4:$C$974,2,1)/100))^((1)/91)-1</f>
        <v>2.639209272237153E-6</v>
      </c>
      <c r="I2049">
        <f t="shared" si="93"/>
        <v>19.347940593474711</v>
      </c>
      <c r="K2049">
        <f t="shared" si="95"/>
        <v>11.127588010745217</v>
      </c>
      <c r="M2049">
        <v>11.206</v>
      </c>
      <c r="N2049">
        <f t="shared" si="94"/>
        <v>11.21658614491629</v>
      </c>
    </row>
    <row r="2050" spans="1:14" x14ac:dyDescent="0.25">
      <c r="A2050" s="1">
        <v>41036</v>
      </c>
      <c r="B2050" s="11">
        <v>18.940000000000001</v>
      </c>
      <c r="C2050" s="11">
        <v>20.45</v>
      </c>
      <c r="D2050">
        <v>6969.29</v>
      </c>
      <c r="E2050">
        <v>6222.83</v>
      </c>
      <c r="F2050">
        <v>104297.71</v>
      </c>
      <c r="G2050">
        <v>93139.93</v>
      </c>
      <c r="H2050">
        <f>(1/(1-91/360*VLOOKUP($A2050,Tbills!$B$4:$C$974,2,1)/100))^((1)/91)-1</f>
        <v>2.5002875438939753E-6</v>
      </c>
      <c r="I2050">
        <f t="shared" si="93"/>
        <v>19.631652827901334</v>
      </c>
      <c r="K2050">
        <f t="shared" si="95"/>
        <v>11.454093771143706</v>
      </c>
      <c r="M2050">
        <v>11.53875</v>
      </c>
      <c r="N2050">
        <f t="shared" si="94"/>
        <v>11.546126865310622</v>
      </c>
    </row>
    <row r="2051" spans="1:14" x14ac:dyDescent="0.25">
      <c r="A2051" s="1">
        <v>41037</v>
      </c>
      <c r="B2051" s="11">
        <v>19.05</v>
      </c>
      <c r="C2051" s="11">
        <v>20.81</v>
      </c>
      <c r="D2051">
        <v>7025.68</v>
      </c>
      <c r="E2051">
        <v>6273.16</v>
      </c>
      <c r="F2051">
        <v>105491.87</v>
      </c>
      <c r="G2051">
        <v>94206.11</v>
      </c>
      <c r="H2051">
        <f>(1/(1-91/360*VLOOKUP($A2051,Tbills!$B$4:$C$974,2,1)/100))^((1)/91)-1</f>
        <v>2.5002875438939753E-6</v>
      </c>
      <c r="I2051">
        <f t="shared" si="93"/>
        <v>19.551753922186702</v>
      </c>
      <c r="K2051">
        <f t="shared" si="95"/>
        <v>11.360924355531282</v>
      </c>
      <c r="M2051">
        <v>11.442500000000001</v>
      </c>
      <c r="N2051">
        <f t="shared" si="94"/>
        <v>11.452347293876645</v>
      </c>
    </row>
    <row r="2052" spans="1:14" x14ac:dyDescent="0.25">
      <c r="A2052" s="1">
        <v>41038</v>
      </c>
      <c r="B2052" s="11">
        <v>20.079999999999998</v>
      </c>
      <c r="C2052" s="11">
        <v>21.53</v>
      </c>
      <c r="D2052">
        <v>7323.58</v>
      </c>
      <c r="E2052">
        <v>6539.13</v>
      </c>
      <c r="F2052">
        <v>107420.05</v>
      </c>
      <c r="G2052">
        <v>95927.77</v>
      </c>
      <c r="H2052">
        <f>(1/(1-91/360*VLOOKUP($A2052,Tbills!$B$4:$C$974,2,1)/100))^((1)/91)-1</f>
        <v>2.5002875438939753E-6</v>
      </c>
      <c r="I2052">
        <f t="shared" si="93"/>
        <v>19.136777321020407</v>
      </c>
      <c r="K2052">
        <f t="shared" si="95"/>
        <v>10.878736161860918</v>
      </c>
      <c r="M2052">
        <v>10.962125</v>
      </c>
      <c r="N2052">
        <f t="shared" si="94"/>
        <v>10.966411445874135</v>
      </c>
    </row>
    <row r="2053" spans="1:14" x14ac:dyDescent="0.25">
      <c r="A2053" s="1">
        <v>41039</v>
      </c>
      <c r="B2053" s="11">
        <v>18.829999999999998</v>
      </c>
      <c r="C2053" s="11">
        <v>20.87</v>
      </c>
      <c r="D2053">
        <v>6974.05</v>
      </c>
      <c r="E2053">
        <v>6227.02</v>
      </c>
      <c r="F2053">
        <v>105404.62</v>
      </c>
      <c r="G2053">
        <v>94127.72</v>
      </c>
      <c r="H2053">
        <f>(1/(1-91/360*VLOOKUP($A2053,Tbills!$B$4:$C$974,2,1)/100))^((1)/91)-1</f>
        <v>2.5002875438939753E-6</v>
      </c>
      <c r="I2053">
        <f t="shared" si="93"/>
        <v>19.592962630641388</v>
      </c>
      <c r="K2053">
        <f t="shared" si="95"/>
        <v>11.397442924272303</v>
      </c>
      <c r="M2053">
        <v>11.484</v>
      </c>
      <c r="N2053">
        <f t="shared" si="94"/>
        <v>11.489437539693068</v>
      </c>
    </row>
    <row r="2054" spans="1:14" x14ac:dyDescent="0.25">
      <c r="A2054" s="1">
        <v>41040</v>
      </c>
      <c r="B2054" s="11">
        <v>19.89</v>
      </c>
      <c r="C2054" s="11">
        <v>21.55</v>
      </c>
      <c r="D2054">
        <v>7227.67</v>
      </c>
      <c r="E2054">
        <v>6453.46</v>
      </c>
      <c r="F2054">
        <v>107619.52</v>
      </c>
      <c r="G2054">
        <v>96105.42</v>
      </c>
      <c r="H2054">
        <f>(1/(1-91/360*VLOOKUP($A2054,Tbills!$B$4:$C$974,2,1)/100))^((1)/91)-1</f>
        <v>2.5002875438939753E-6</v>
      </c>
      <c r="I2054">
        <f t="shared" si="93"/>
        <v>19.236221687988643</v>
      </c>
      <c r="K2054">
        <f t="shared" si="95"/>
        <v>10.982473593436062</v>
      </c>
      <c r="M2054">
        <v>11.06245</v>
      </c>
      <c r="N2054">
        <f t="shared" si="94"/>
        <v>11.071252626892143</v>
      </c>
    </row>
    <row r="2055" spans="1:14" x14ac:dyDescent="0.25">
      <c r="A2055" s="1">
        <v>41043</v>
      </c>
      <c r="B2055" s="11">
        <v>21.87</v>
      </c>
      <c r="C2055" s="11">
        <v>22.97</v>
      </c>
      <c r="D2055">
        <v>7714.62</v>
      </c>
      <c r="E2055">
        <v>6888.2</v>
      </c>
      <c r="F2055">
        <v>111881.04</v>
      </c>
      <c r="G2055">
        <v>99910.28</v>
      </c>
      <c r="H2055">
        <f>(1/(1-91/360*VLOOKUP($A2055,Tbills!$B$4:$C$974,2,1)/100))^((1)/91)-1</f>
        <v>2.639209272237153E-6</v>
      </c>
      <c r="I2055">
        <f t="shared" si="93"/>
        <v>18.586842299053707</v>
      </c>
      <c r="K2055">
        <f t="shared" si="95"/>
        <v>10.241203624949859</v>
      </c>
      <c r="M2055">
        <v>10.312412500000001</v>
      </c>
      <c r="N2055">
        <f t="shared" si="94"/>
        <v>10.324364905881581</v>
      </c>
    </row>
    <row r="2056" spans="1:14" x14ac:dyDescent="0.25">
      <c r="A2056" s="1">
        <v>41044</v>
      </c>
      <c r="B2056" s="11">
        <v>21.97</v>
      </c>
      <c r="C2056" s="11">
        <v>23.92</v>
      </c>
      <c r="D2056">
        <v>8000.4</v>
      </c>
      <c r="E2056">
        <v>7143.35</v>
      </c>
      <c r="F2056">
        <v>114672.79</v>
      </c>
      <c r="G2056">
        <v>102403.06</v>
      </c>
      <c r="H2056">
        <f>(1/(1-91/360*VLOOKUP($A2056,Tbills!$B$4:$C$974,2,1)/100))^((1)/91)-1</f>
        <v>2.639209272237153E-6</v>
      </c>
      <c r="I2056">
        <f t="shared" ref="I2056:I2119" si="96">I2055*(1-IF($A2056&lt;=I2051,I$1,I$1+IF(AND(WEEKDAY($A2056)&lt;&gt;1,WEEKDAY($A2056)&lt;&gt;7),J$1,0)))^($A2056-$A2055)*(1-0.5*(E2056/E2055-1))</f>
        <v>18.242124234182803</v>
      </c>
      <c r="K2056">
        <f t="shared" si="95"/>
        <v>9.8613936619288616</v>
      </c>
      <c r="M2056">
        <v>9.9332624999999997</v>
      </c>
      <c r="N2056">
        <f t="shared" ref="N2056:N2119" si="97">N2055*(1-N$1+H2055)^($A2056-$A2055)*(2-E2056/E2055)</f>
        <v>9.9415923580054475</v>
      </c>
    </row>
    <row r="2057" spans="1:14" x14ac:dyDescent="0.25">
      <c r="A2057" s="1">
        <v>41045</v>
      </c>
      <c r="B2057" s="11">
        <v>22.27</v>
      </c>
      <c r="C2057" s="11">
        <v>24.92</v>
      </c>
      <c r="D2057">
        <v>8167.79</v>
      </c>
      <c r="E2057">
        <v>7292.79</v>
      </c>
      <c r="F2057">
        <v>116758.05</v>
      </c>
      <c r="G2057">
        <v>104264.93</v>
      </c>
      <c r="H2057">
        <f>(1/(1-91/360*VLOOKUP($A2057,Tbills!$B$4:$C$974,2,1)/100))^((1)/91)-1</f>
        <v>2.639209272237153E-6</v>
      </c>
      <c r="I2057">
        <f t="shared" si="96"/>
        <v>18.050840358541798</v>
      </c>
      <c r="K2057">
        <f t="shared" ref="K2057:K2120" si="98">K2056*(1-IF($A2057&lt;=L$3,K$1,K$1+IF(AND(WEEKDAY($A2057)&lt;&gt;1,WEEKDAY($A2057)&lt;&gt;7),L$1,0)))^($A2057-$A2056)*(2-$E2057/$E2056)</f>
        <v>9.6546420739170635</v>
      </c>
      <c r="M2057">
        <v>9.7239249999999995</v>
      </c>
      <c r="N2057">
        <f t="shared" si="97"/>
        <v>9.7332783686337958</v>
      </c>
    </row>
    <row r="2058" spans="1:14" x14ac:dyDescent="0.25">
      <c r="A2058" s="1">
        <v>41046</v>
      </c>
      <c r="B2058" s="11">
        <v>24.49</v>
      </c>
      <c r="C2058" s="11">
        <v>26.41</v>
      </c>
      <c r="D2058">
        <v>8761.6200000000008</v>
      </c>
      <c r="E2058">
        <v>7822.98</v>
      </c>
      <c r="F2058">
        <v>117916.01</v>
      </c>
      <c r="G2058">
        <v>105298.71</v>
      </c>
      <c r="H2058">
        <f>(1/(1-91/360*VLOOKUP($A2058,Tbills!$B$4:$C$974,2,1)/100))^((1)/91)-1</f>
        <v>2.639209272237153E-6</v>
      </c>
      <c r="I2058">
        <f t="shared" si="96"/>
        <v>17.394234416074937</v>
      </c>
      <c r="K2058">
        <f t="shared" si="98"/>
        <v>8.9523271014920009</v>
      </c>
      <c r="M2058">
        <v>9.0162999999999993</v>
      </c>
      <c r="N2058">
        <f t="shared" si="97"/>
        <v>9.0253534644781599</v>
      </c>
    </row>
    <row r="2059" spans="1:14" x14ac:dyDescent="0.25">
      <c r="A2059" s="1">
        <v>41047</v>
      </c>
      <c r="B2059" s="11">
        <v>25.1</v>
      </c>
      <c r="C2059" s="11">
        <v>27.66</v>
      </c>
      <c r="D2059">
        <v>9414.1</v>
      </c>
      <c r="E2059">
        <v>8405.5400000000009</v>
      </c>
      <c r="F2059">
        <v>122059.21</v>
      </c>
      <c r="G2059">
        <v>108998.3</v>
      </c>
      <c r="H2059">
        <f>(1/(1-91/360*VLOOKUP($A2059,Tbills!$B$4:$C$974,2,1)/100))^((1)/91)-1</f>
        <v>2.639209272237153E-6</v>
      </c>
      <c r="I2059">
        <f t="shared" si="96"/>
        <v>16.746143483716935</v>
      </c>
      <c r="K2059">
        <f t="shared" si="98"/>
        <v>8.2852812155099471</v>
      </c>
      <c r="M2059">
        <v>8.3452750000000009</v>
      </c>
      <c r="N2059">
        <f t="shared" si="97"/>
        <v>8.3529684646819238</v>
      </c>
    </row>
    <row r="2060" spans="1:14" x14ac:dyDescent="0.25">
      <c r="A2060" s="1">
        <v>41050</v>
      </c>
      <c r="B2060" s="11">
        <v>22.01</v>
      </c>
      <c r="C2060" s="11">
        <v>24.71</v>
      </c>
      <c r="D2060">
        <v>8164.11</v>
      </c>
      <c r="E2060">
        <v>7289.4</v>
      </c>
      <c r="F2060">
        <v>117773.74</v>
      </c>
      <c r="G2060">
        <v>105170.54</v>
      </c>
      <c r="H2060">
        <f>(1/(1-91/360*VLOOKUP($A2060,Tbills!$B$4:$C$974,2,1)/100))^((1)/91)-1</f>
        <v>2.3613675910194587E-6</v>
      </c>
      <c r="I2060">
        <f t="shared" si="96"/>
        <v>17.856577792685037</v>
      </c>
      <c r="K2060">
        <f t="shared" si="98"/>
        <v>9.3841411735150277</v>
      </c>
      <c r="M2060">
        <v>9.4706375000000005</v>
      </c>
      <c r="N2060">
        <f t="shared" si="97"/>
        <v>9.461152732274007</v>
      </c>
    </row>
    <row r="2061" spans="1:14" x14ac:dyDescent="0.25">
      <c r="A2061" s="1">
        <v>41051</v>
      </c>
      <c r="B2061" s="11">
        <v>22.48</v>
      </c>
      <c r="C2061" s="11">
        <v>25.23</v>
      </c>
      <c r="D2061">
        <v>8394.4599999999991</v>
      </c>
      <c r="E2061">
        <v>7495.05</v>
      </c>
      <c r="F2061">
        <v>119311.96</v>
      </c>
      <c r="G2061">
        <v>106543.9</v>
      </c>
      <c r="H2061">
        <f>(1/(1-91/360*VLOOKUP($A2061,Tbills!$B$4:$C$974,2,1)/100))^((1)/91)-1</f>
        <v>2.3613675910194587E-6</v>
      </c>
      <c r="I2061">
        <f t="shared" si="96"/>
        <v>17.604232929475064</v>
      </c>
      <c r="K2061">
        <f t="shared" si="98"/>
        <v>9.1189691807537905</v>
      </c>
      <c r="M2061">
        <v>9.2020999999999997</v>
      </c>
      <c r="N2061">
        <f t="shared" si="97"/>
        <v>9.1939144633201728</v>
      </c>
    </row>
    <row r="2062" spans="1:14" x14ac:dyDescent="0.25">
      <c r="A2062" s="1">
        <v>41052</v>
      </c>
      <c r="B2062" s="11">
        <v>22.33</v>
      </c>
      <c r="C2062" s="11">
        <v>25.11</v>
      </c>
      <c r="D2062">
        <v>8344.66</v>
      </c>
      <c r="E2062">
        <v>7450.57</v>
      </c>
      <c r="F2062">
        <v>117411.06</v>
      </c>
      <c r="G2062">
        <v>104846.17</v>
      </c>
      <c r="H2062">
        <f>(1/(1-91/360*VLOOKUP($A2062,Tbills!$B$4:$C$974,2,1)/100))^((1)/91)-1</f>
        <v>2.3613675910194587E-6</v>
      </c>
      <c r="I2062">
        <f t="shared" si="96"/>
        <v>17.656010272585004</v>
      </c>
      <c r="K2062">
        <f t="shared" si="98"/>
        <v>9.1726592250722998</v>
      </c>
      <c r="M2062">
        <v>9.2555750000000003</v>
      </c>
      <c r="N2062">
        <f t="shared" si="97"/>
        <v>9.2481562884320159</v>
      </c>
    </row>
    <row r="2063" spans="1:14" x14ac:dyDescent="0.25">
      <c r="A2063" s="1">
        <v>41053</v>
      </c>
      <c r="B2063" s="11">
        <v>21.54</v>
      </c>
      <c r="C2063" s="11">
        <v>24.78</v>
      </c>
      <c r="D2063">
        <v>8179.03</v>
      </c>
      <c r="E2063">
        <v>7302.67</v>
      </c>
      <c r="F2063">
        <v>117272.72</v>
      </c>
      <c r="G2063">
        <v>104722.38</v>
      </c>
      <c r="H2063">
        <f>(1/(1-91/360*VLOOKUP($A2063,Tbills!$B$4:$C$974,2,1)/100))^((1)/91)-1</f>
        <v>2.3613675910194587E-6</v>
      </c>
      <c r="I2063">
        <f t="shared" si="96"/>
        <v>17.830789402475272</v>
      </c>
      <c r="K2063">
        <f t="shared" si="98"/>
        <v>9.3543084254656179</v>
      </c>
      <c r="M2063">
        <v>9.4369250000000005</v>
      </c>
      <c r="N2063">
        <f t="shared" si="97"/>
        <v>9.4314132952540319</v>
      </c>
    </row>
    <row r="2064" spans="1:14" x14ac:dyDescent="0.25">
      <c r="A2064" s="1">
        <v>41054</v>
      </c>
      <c r="B2064" s="11">
        <v>21.76</v>
      </c>
      <c r="C2064" s="11">
        <v>24.93</v>
      </c>
      <c r="D2064">
        <v>8258.8799999999992</v>
      </c>
      <c r="E2064">
        <v>7373.95</v>
      </c>
      <c r="F2064">
        <v>115451.62</v>
      </c>
      <c r="G2064">
        <v>103095.92</v>
      </c>
      <c r="H2064">
        <f>(1/(1-91/360*VLOOKUP($A2064,Tbills!$B$4:$C$974,2,1)/100))^((1)/91)-1</f>
        <v>2.3613675910194587E-6</v>
      </c>
      <c r="I2064">
        <f t="shared" si="96"/>
        <v>17.743306073326472</v>
      </c>
      <c r="K2064">
        <f t="shared" si="98"/>
        <v>9.2625713378772545</v>
      </c>
      <c r="M2064">
        <v>9.3445125000000004</v>
      </c>
      <c r="N2064">
        <f t="shared" si="97"/>
        <v>9.3390316543875453</v>
      </c>
    </row>
    <row r="2065" spans="1:14" x14ac:dyDescent="0.25">
      <c r="A2065" s="1">
        <v>41058</v>
      </c>
      <c r="B2065" s="11">
        <v>21.03</v>
      </c>
      <c r="C2065" s="11">
        <v>23.89</v>
      </c>
      <c r="D2065">
        <v>7775.73</v>
      </c>
      <c r="E2065">
        <v>6942.5</v>
      </c>
      <c r="F2065">
        <v>113283.09</v>
      </c>
      <c r="G2065">
        <v>101158.49</v>
      </c>
      <c r="H2065">
        <f>(1/(1-91/360*VLOOKUP($A2065,Tbills!$B$4:$C$974,2,1)/100))^((1)/91)-1</f>
        <v>2.3613675910194587E-6</v>
      </c>
      <c r="I2065">
        <f t="shared" si="96"/>
        <v>18.260485500329303</v>
      </c>
      <c r="K2065">
        <f t="shared" si="98"/>
        <v>9.8026981511068723</v>
      </c>
      <c r="M2065">
        <v>9.8910250000000008</v>
      </c>
      <c r="N2065">
        <f t="shared" si="97"/>
        <v>9.8840895691252424</v>
      </c>
    </row>
    <row r="2066" spans="1:14" x14ac:dyDescent="0.25">
      <c r="A2066" s="1">
        <v>41059</v>
      </c>
      <c r="B2066" s="11">
        <v>24.14</v>
      </c>
      <c r="C2066" s="11">
        <v>26.19</v>
      </c>
      <c r="D2066">
        <v>8588.6299999999992</v>
      </c>
      <c r="E2066">
        <v>7668.27</v>
      </c>
      <c r="F2066">
        <v>117201.9</v>
      </c>
      <c r="G2066">
        <v>104657.63</v>
      </c>
      <c r="H2066">
        <f>(1/(1-91/360*VLOOKUP($A2066,Tbills!$B$4:$C$974,2,1)/100))^((1)/91)-1</f>
        <v>2.3613675910194587E-6</v>
      </c>
      <c r="I2066">
        <f t="shared" si="96"/>
        <v>17.305558111988418</v>
      </c>
      <c r="K2066">
        <f t="shared" si="98"/>
        <v>8.7775137690556662</v>
      </c>
      <c r="M2066">
        <v>8.8618749999999995</v>
      </c>
      <c r="N2066">
        <f t="shared" si="97"/>
        <v>8.8504988921268204</v>
      </c>
    </row>
    <row r="2067" spans="1:14" x14ac:dyDescent="0.25">
      <c r="A2067" s="1">
        <v>41060</v>
      </c>
      <c r="B2067" s="11">
        <v>24.06</v>
      </c>
      <c r="C2067" s="11">
        <v>26.22</v>
      </c>
      <c r="D2067">
        <v>8707.48</v>
      </c>
      <c r="E2067">
        <v>7774.37</v>
      </c>
      <c r="F2067">
        <v>118873.94</v>
      </c>
      <c r="G2067">
        <v>106150.46</v>
      </c>
      <c r="H2067">
        <f>(1/(1-91/360*VLOOKUP($A2067,Tbills!$B$4:$C$974,2,1)/100))^((1)/91)-1</f>
        <v>2.3613675910194587E-6</v>
      </c>
      <c r="I2067">
        <f t="shared" si="96"/>
        <v>17.185388908915932</v>
      </c>
      <c r="K2067">
        <f t="shared" si="98"/>
        <v>8.6556628502965562</v>
      </c>
      <c r="M2067">
        <v>8.7415000000000003</v>
      </c>
      <c r="N2067">
        <f t="shared" si="97"/>
        <v>8.7277390853048988</v>
      </c>
    </row>
    <row r="2068" spans="1:14" x14ac:dyDescent="0.25">
      <c r="A2068" s="1">
        <v>41061</v>
      </c>
      <c r="B2068" s="11">
        <v>26.66</v>
      </c>
      <c r="C2068" s="11">
        <v>28.47</v>
      </c>
      <c r="D2068">
        <v>9287.4500000000007</v>
      </c>
      <c r="E2068">
        <v>8292.17</v>
      </c>
      <c r="F2068">
        <v>124147.26</v>
      </c>
      <c r="G2068">
        <v>110859.11</v>
      </c>
      <c r="H2068">
        <f>(1/(1-91/360*VLOOKUP($A2068,Tbills!$B$4:$C$974,2,1)/100))^((1)/91)-1</f>
        <v>2.3613675910194587E-6</v>
      </c>
      <c r="I2068">
        <f t="shared" si="96"/>
        <v>16.612653267289563</v>
      </c>
      <c r="K2068">
        <f t="shared" si="98"/>
        <v>8.0787894006328003</v>
      </c>
      <c r="M2068">
        <v>8.1577999999999999</v>
      </c>
      <c r="N2068">
        <f t="shared" si="97"/>
        <v>8.1461593283767151</v>
      </c>
    </row>
    <row r="2069" spans="1:14" x14ac:dyDescent="0.25">
      <c r="A2069" s="1">
        <v>41064</v>
      </c>
      <c r="B2069" s="11">
        <v>26.12</v>
      </c>
      <c r="C2069" s="11">
        <v>28.12</v>
      </c>
      <c r="D2069">
        <v>9042.68</v>
      </c>
      <c r="E2069">
        <v>8073.57</v>
      </c>
      <c r="F2069">
        <v>125358.15</v>
      </c>
      <c r="G2069">
        <v>111939.61</v>
      </c>
      <c r="H2069">
        <f>(1/(1-91/360*VLOOKUP($A2069,Tbills!$B$4:$C$974,2,1)/100))^((1)/91)-1</f>
        <v>2.0835330114543638E-6</v>
      </c>
      <c r="I2069">
        <f t="shared" si="96"/>
        <v>16.830312251483797</v>
      </c>
      <c r="K2069">
        <f t="shared" si="98"/>
        <v>8.2906056932675618</v>
      </c>
      <c r="M2069">
        <v>8.3721625</v>
      </c>
      <c r="N2069">
        <f t="shared" si="97"/>
        <v>8.3600417052907048</v>
      </c>
    </row>
    <row r="2070" spans="1:14" x14ac:dyDescent="0.25">
      <c r="A2070" s="1">
        <v>41065</v>
      </c>
      <c r="B2070" s="11">
        <v>24.68</v>
      </c>
      <c r="C2070" s="11">
        <v>26.87</v>
      </c>
      <c r="D2070">
        <v>8647.09</v>
      </c>
      <c r="E2070">
        <v>7720.36</v>
      </c>
      <c r="F2070">
        <v>122748.94</v>
      </c>
      <c r="G2070">
        <v>109609.46</v>
      </c>
      <c r="H2070">
        <f>(1/(1-91/360*VLOOKUP($A2070,Tbills!$B$4:$C$974,2,1)/100))^((1)/91)-1</f>
        <v>2.0835330114543638E-6</v>
      </c>
      <c r="I2070">
        <f t="shared" si="96"/>
        <v>17.198018645609945</v>
      </c>
      <c r="K2070">
        <f t="shared" si="98"/>
        <v>8.6529077403958699</v>
      </c>
      <c r="M2070">
        <v>8.7366375000000005</v>
      </c>
      <c r="N2070">
        <f t="shared" si="97"/>
        <v>8.7254799801052609</v>
      </c>
    </row>
    <row r="2071" spans="1:14" x14ac:dyDescent="0.25">
      <c r="A2071" s="1">
        <v>41066</v>
      </c>
      <c r="B2071" s="11">
        <v>22.16</v>
      </c>
      <c r="C2071" s="11">
        <v>24.71</v>
      </c>
      <c r="D2071">
        <v>7998.81</v>
      </c>
      <c r="E2071">
        <v>7141.54</v>
      </c>
      <c r="F2071">
        <v>119213.79</v>
      </c>
      <c r="G2071">
        <v>106452.49</v>
      </c>
      <c r="H2071">
        <f>(1/(1-91/360*VLOOKUP($A2071,Tbills!$B$4:$C$974,2,1)/100))^((1)/91)-1</f>
        <v>2.0835330114543638E-6</v>
      </c>
      <c r="I2071">
        <f t="shared" si="96"/>
        <v>17.842249386880411</v>
      </c>
      <c r="K2071">
        <f t="shared" si="98"/>
        <v>9.3012105900029898</v>
      </c>
      <c r="M2071">
        <v>9.3909749999999992</v>
      </c>
      <c r="N2071">
        <f t="shared" si="97"/>
        <v>9.3793296531173578</v>
      </c>
    </row>
    <row r="2072" spans="1:14" x14ac:dyDescent="0.25">
      <c r="A2072" s="1">
        <v>41067</v>
      </c>
      <c r="B2072" s="11">
        <v>21.72</v>
      </c>
      <c r="C2072" s="11">
        <v>24.47</v>
      </c>
      <c r="D2072">
        <v>7915.89</v>
      </c>
      <c r="E2072">
        <v>7067.49</v>
      </c>
      <c r="F2072">
        <v>118566.7</v>
      </c>
      <c r="G2072">
        <v>105874.45</v>
      </c>
      <c r="H2072">
        <f>(1/(1-91/360*VLOOKUP($A2072,Tbills!$B$4:$C$974,2,1)/100))^((1)/91)-1</f>
        <v>2.0835330114543638E-6</v>
      </c>
      <c r="I2072">
        <f t="shared" si="96"/>
        <v>17.934284949103553</v>
      </c>
      <c r="K2072">
        <f t="shared" si="98"/>
        <v>9.3972163254042869</v>
      </c>
      <c r="M2072">
        <v>9.4889749999999999</v>
      </c>
      <c r="N2072">
        <f t="shared" si="97"/>
        <v>9.4762523381816379</v>
      </c>
    </row>
    <row r="2073" spans="1:14" x14ac:dyDescent="0.25">
      <c r="A2073" s="1">
        <v>41068</v>
      </c>
      <c r="B2073" s="11">
        <v>21.23</v>
      </c>
      <c r="C2073" s="11">
        <v>23.64</v>
      </c>
      <c r="D2073">
        <v>7459.12</v>
      </c>
      <c r="E2073">
        <v>6659.66</v>
      </c>
      <c r="F2073">
        <v>113391.87</v>
      </c>
      <c r="G2073">
        <v>101253.35</v>
      </c>
      <c r="H2073">
        <f>(1/(1-91/360*VLOOKUP($A2073,Tbills!$B$4:$C$974,2,1)/100))^((1)/91)-1</f>
        <v>2.0835330114543638E-6</v>
      </c>
      <c r="I2073">
        <f t="shared" si="96"/>
        <v>18.451254276107782</v>
      </c>
      <c r="K2073">
        <f t="shared" si="98"/>
        <v>9.9390204095462309</v>
      </c>
      <c r="M2073">
        <v>10.031062500000001</v>
      </c>
      <c r="N2073">
        <f t="shared" si="97"/>
        <v>10.02273030251204</v>
      </c>
    </row>
    <row r="2074" spans="1:14" x14ac:dyDescent="0.25">
      <c r="A2074" s="1">
        <v>41071</v>
      </c>
      <c r="B2074" s="11">
        <v>23.56</v>
      </c>
      <c r="C2074" s="11">
        <v>25.5</v>
      </c>
      <c r="D2074">
        <v>8306.32</v>
      </c>
      <c r="E2074">
        <v>7416.02</v>
      </c>
      <c r="F2074">
        <v>122651.34</v>
      </c>
      <c r="G2074">
        <v>109520.97</v>
      </c>
      <c r="H2074">
        <f>(1/(1-91/360*VLOOKUP($A2074,Tbills!$B$4:$C$974,2,1)/100))^((1)/91)-1</f>
        <v>2.3613675910194587E-6</v>
      </c>
      <c r="I2074">
        <f t="shared" si="96"/>
        <v>17.402109886584977</v>
      </c>
      <c r="K2074">
        <f t="shared" si="98"/>
        <v>8.8089814521482985</v>
      </c>
      <c r="M2074">
        <v>8.8901749999999993</v>
      </c>
      <c r="N2074">
        <f t="shared" si="97"/>
        <v>8.8834848499050327</v>
      </c>
    </row>
    <row r="2075" spans="1:14" x14ac:dyDescent="0.25">
      <c r="A2075" s="1">
        <v>41072</v>
      </c>
      <c r="B2075" s="11">
        <v>22.09</v>
      </c>
      <c r="C2075" s="11">
        <v>24.94</v>
      </c>
      <c r="D2075">
        <v>8014.12</v>
      </c>
      <c r="E2075">
        <v>7155.12</v>
      </c>
      <c r="F2075">
        <v>121273.72</v>
      </c>
      <c r="G2075">
        <v>108290.57</v>
      </c>
      <c r="H2075">
        <f>(1/(1-91/360*VLOOKUP($A2075,Tbills!$B$4:$C$974,2,1)/100))^((1)/91)-1</f>
        <v>2.3613675910194587E-6</v>
      </c>
      <c r="I2075">
        <f t="shared" si="96"/>
        <v>17.707757282326682</v>
      </c>
      <c r="K2075">
        <f t="shared" si="98"/>
        <v>9.1184619503041358</v>
      </c>
      <c r="M2075">
        <v>9.2037499999999994</v>
      </c>
      <c r="N2075">
        <f t="shared" si="97"/>
        <v>9.1956927259550323</v>
      </c>
    </row>
    <row r="2076" spans="1:14" x14ac:dyDescent="0.25">
      <c r="A2076" s="1">
        <v>41073</v>
      </c>
      <c r="B2076" s="11">
        <v>24.27</v>
      </c>
      <c r="C2076" s="11">
        <v>26.5</v>
      </c>
      <c r="D2076">
        <v>8417.0400000000009</v>
      </c>
      <c r="E2076">
        <v>7514.83</v>
      </c>
      <c r="F2076">
        <v>124965.48</v>
      </c>
      <c r="G2076">
        <v>111586.85</v>
      </c>
      <c r="H2076">
        <f>(1/(1-91/360*VLOOKUP($A2076,Tbills!$B$4:$C$974,2,1)/100))^((1)/91)-1</f>
        <v>2.3613675910194587E-6</v>
      </c>
      <c r="I2076">
        <f t="shared" si="96"/>
        <v>17.262196132575081</v>
      </c>
      <c r="K2076">
        <f t="shared" si="98"/>
        <v>8.6596453367308257</v>
      </c>
      <c r="M2076">
        <v>8.7347374999999996</v>
      </c>
      <c r="N2076">
        <f t="shared" si="97"/>
        <v>8.7330944340035916</v>
      </c>
    </row>
    <row r="2077" spans="1:14" x14ac:dyDescent="0.25">
      <c r="A2077" s="1">
        <v>41074</v>
      </c>
      <c r="B2077" s="11">
        <v>21.68</v>
      </c>
      <c r="C2077" s="11">
        <v>25</v>
      </c>
      <c r="D2077">
        <v>7873.43</v>
      </c>
      <c r="E2077">
        <v>7029.47</v>
      </c>
      <c r="F2077">
        <v>120471.6</v>
      </c>
      <c r="G2077">
        <v>107573.82</v>
      </c>
      <c r="H2077">
        <f>(1/(1-91/360*VLOOKUP($A2077,Tbills!$B$4:$C$974,2,1)/100))^((1)/91)-1</f>
        <v>2.3613675910194587E-6</v>
      </c>
      <c r="I2077">
        <f t="shared" si="96"/>
        <v>17.819188690690645</v>
      </c>
      <c r="K2077">
        <f t="shared" si="98"/>
        <v>9.2185160997988156</v>
      </c>
      <c r="M2077">
        <v>9.2950125000000003</v>
      </c>
      <c r="N2077">
        <f t="shared" si="97"/>
        <v>9.296816513478916</v>
      </c>
    </row>
    <row r="2078" spans="1:14" x14ac:dyDescent="0.25">
      <c r="A2078" s="1">
        <v>41075</v>
      </c>
      <c r="B2078" s="11">
        <v>21.11</v>
      </c>
      <c r="C2078" s="11">
        <v>23.67</v>
      </c>
      <c r="D2078">
        <v>7413.69</v>
      </c>
      <c r="E2078">
        <v>6618.99</v>
      </c>
      <c r="F2078">
        <v>114921.7</v>
      </c>
      <c r="G2078">
        <v>102617.84</v>
      </c>
      <c r="H2078">
        <f>(1/(1-91/360*VLOOKUP($A2078,Tbills!$B$4:$C$974,2,1)/100))^((1)/91)-1</f>
        <v>2.3613675910194587E-6</v>
      </c>
      <c r="I2078">
        <f t="shared" si="96"/>
        <v>18.338979645298327</v>
      </c>
      <c r="K2078">
        <f t="shared" si="98"/>
        <v>9.7563691818751366</v>
      </c>
      <c r="M2078">
        <v>9.8347125000000002</v>
      </c>
      <c r="N2078">
        <f t="shared" si="97"/>
        <v>9.8393556110533105</v>
      </c>
    </row>
    <row r="2079" spans="1:14" x14ac:dyDescent="0.25">
      <c r="A2079" s="1">
        <v>41078</v>
      </c>
      <c r="B2079" s="11">
        <v>18.32</v>
      </c>
      <c r="C2079" s="11">
        <v>22.13</v>
      </c>
      <c r="D2079">
        <v>6812.28</v>
      </c>
      <c r="E2079">
        <v>6082</v>
      </c>
      <c r="F2079">
        <v>112736.69</v>
      </c>
      <c r="G2079">
        <v>100666.04</v>
      </c>
      <c r="H2079">
        <f>(1/(1-91/360*VLOOKUP($A2079,Tbills!$B$4:$C$974,2,1)/100))^((1)/91)-1</f>
        <v>2.639209272237153E-6</v>
      </c>
      <c r="I2079">
        <f t="shared" si="96"/>
        <v>19.081398364479963</v>
      </c>
      <c r="K2079">
        <f t="shared" si="98"/>
        <v>10.546416904490069</v>
      </c>
      <c r="M2079">
        <v>10.628375</v>
      </c>
      <c r="N2079">
        <f t="shared" si="97"/>
        <v>10.636504718992835</v>
      </c>
    </row>
    <row r="2080" spans="1:14" x14ac:dyDescent="0.25">
      <c r="A2080" s="1">
        <v>41079</v>
      </c>
      <c r="B2080" s="11">
        <v>18.38</v>
      </c>
      <c r="C2080" s="11">
        <v>21.92</v>
      </c>
      <c r="D2080">
        <v>6835.21</v>
      </c>
      <c r="E2080">
        <v>6102.45</v>
      </c>
      <c r="F2080">
        <v>112456.96000000001</v>
      </c>
      <c r="G2080">
        <v>100416</v>
      </c>
      <c r="H2080">
        <f>(1/(1-91/360*VLOOKUP($A2080,Tbills!$B$4:$C$974,2,1)/100))^((1)/91)-1</f>
        <v>2.639209272237153E-6</v>
      </c>
      <c r="I2080">
        <f t="shared" si="96"/>
        <v>19.048823096580612</v>
      </c>
      <c r="K2080">
        <f t="shared" si="98"/>
        <v>10.51046628345836</v>
      </c>
      <c r="M2080">
        <v>10.591275</v>
      </c>
      <c r="N2080">
        <f t="shared" si="97"/>
        <v>10.600376635172864</v>
      </c>
    </row>
    <row r="2081" spans="1:14" x14ac:dyDescent="0.25">
      <c r="A2081" s="1">
        <v>41080</v>
      </c>
      <c r="B2081" s="11">
        <v>17.239999999999998</v>
      </c>
      <c r="C2081" s="11">
        <v>20.84</v>
      </c>
      <c r="D2081">
        <v>6382.67</v>
      </c>
      <c r="E2081">
        <v>5698.41</v>
      </c>
      <c r="F2081">
        <v>108621.94</v>
      </c>
      <c r="G2081">
        <v>96991.34</v>
      </c>
      <c r="H2081">
        <f>(1/(1-91/360*VLOOKUP($A2081,Tbills!$B$4:$C$974,2,1)/100))^((1)/91)-1</f>
        <v>2.639209272237153E-6</v>
      </c>
      <c r="I2081">
        <f t="shared" si="96"/>
        <v>19.678917163829322</v>
      </c>
      <c r="K2081">
        <f t="shared" si="98"/>
        <v>11.205836779643507</v>
      </c>
      <c r="M2081">
        <v>11.291774999999999</v>
      </c>
      <c r="N2081">
        <f t="shared" si="97"/>
        <v>11.301833789919863</v>
      </c>
    </row>
    <row r="2082" spans="1:14" x14ac:dyDescent="0.25">
      <c r="A2082" s="1">
        <v>41081</v>
      </c>
      <c r="B2082" s="11">
        <v>20.079999999999998</v>
      </c>
      <c r="C2082" s="11">
        <v>23.16</v>
      </c>
      <c r="D2082">
        <v>7268.72</v>
      </c>
      <c r="E2082">
        <v>6489.45</v>
      </c>
      <c r="F2082">
        <v>112972.14</v>
      </c>
      <c r="G2082">
        <v>100875.49</v>
      </c>
      <c r="H2082">
        <f>(1/(1-91/360*VLOOKUP($A2082,Tbills!$B$4:$C$974,2,1)/100))^((1)/91)-1</f>
        <v>2.639209272237153E-6</v>
      </c>
      <c r="I2082">
        <f t="shared" si="96"/>
        <v>18.312549807120778</v>
      </c>
      <c r="K2082">
        <f t="shared" si="98"/>
        <v>9.6498191607730899</v>
      </c>
      <c r="M2082">
        <v>9.7346625000000007</v>
      </c>
      <c r="N2082">
        <f t="shared" si="97"/>
        <v>9.7326052561323237</v>
      </c>
    </row>
    <row r="2083" spans="1:14" x14ac:dyDescent="0.25">
      <c r="A2083" s="1">
        <v>41082</v>
      </c>
      <c r="B2083" s="11">
        <v>18.11</v>
      </c>
      <c r="C2083" s="11">
        <v>21.51</v>
      </c>
      <c r="D2083">
        <v>6825.89</v>
      </c>
      <c r="E2083">
        <v>6094.08</v>
      </c>
      <c r="F2083">
        <v>111553.46</v>
      </c>
      <c r="G2083">
        <v>99608.45</v>
      </c>
      <c r="H2083">
        <f>(1/(1-91/360*VLOOKUP($A2083,Tbills!$B$4:$C$974,2,1)/100))^((1)/91)-1</f>
        <v>2.639209272237153E-6</v>
      </c>
      <c r="I2083">
        <f t="shared" si="96"/>
        <v>18.869905073404027</v>
      </c>
      <c r="K2083">
        <f t="shared" si="98"/>
        <v>10.237257951901364</v>
      </c>
      <c r="M2083">
        <v>10.332675</v>
      </c>
      <c r="N2083">
        <f t="shared" si="97"/>
        <v>10.325209966305652</v>
      </c>
    </row>
    <row r="2084" spans="1:14" x14ac:dyDescent="0.25">
      <c r="A2084" s="1">
        <v>41085</v>
      </c>
      <c r="B2084" s="11">
        <v>20.38</v>
      </c>
      <c r="C2084" s="11">
        <v>23.03</v>
      </c>
      <c r="D2084">
        <v>6998.5</v>
      </c>
      <c r="E2084">
        <v>6248.13</v>
      </c>
      <c r="F2084">
        <v>112479.09</v>
      </c>
      <c r="G2084">
        <v>100434.17</v>
      </c>
      <c r="H2084">
        <f>(1/(1-91/360*VLOOKUP($A2084,Tbills!$B$4:$C$974,2,1)/100))^((1)/91)-1</f>
        <v>2.639209272237153E-6</v>
      </c>
      <c r="I2084">
        <f t="shared" si="96"/>
        <v>18.629947646243203</v>
      </c>
      <c r="K2084">
        <f t="shared" si="98"/>
        <v>9.9770798974124055</v>
      </c>
      <c r="M2084">
        <v>10.0702</v>
      </c>
      <c r="N2084">
        <f t="shared" si="97"/>
        <v>10.063165800217607</v>
      </c>
    </row>
    <row r="2085" spans="1:14" x14ac:dyDescent="0.25">
      <c r="A2085" s="1">
        <v>41086</v>
      </c>
      <c r="B2085" s="11">
        <v>19.72</v>
      </c>
      <c r="C2085" s="11">
        <v>22.47</v>
      </c>
      <c r="D2085">
        <v>6793.61</v>
      </c>
      <c r="E2085">
        <v>6065.19</v>
      </c>
      <c r="F2085">
        <v>110547.62</v>
      </c>
      <c r="G2085">
        <v>98709.27</v>
      </c>
      <c r="H2085">
        <f>(1/(1-91/360*VLOOKUP($A2085,Tbills!$B$4:$C$974,2,1)/100))^((1)/91)-1</f>
        <v>2.639209272237153E-6</v>
      </c>
      <c r="I2085">
        <f t="shared" si="96"/>
        <v>18.902190270610991</v>
      </c>
      <c r="K2085">
        <f t="shared" si="98"/>
        <v>10.268722127775398</v>
      </c>
      <c r="M2085">
        <v>10.362975</v>
      </c>
      <c r="N2085">
        <f t="shared" si="97"/>
        <v>10.357451084511277</v>
      </c>
    </row>
    <row r="2086" spans="1:14" x14ac:dyDescent="0.25">
      <c r="A2086" s="1">
        <v>41087</v>
      </c>
      <c r="B2086" s="11">
        <v>19.45</v>
      </c>
      <c r="C2086" s="11">
        <v>22.36</v>
      </c>
      <c r="D2086">
        <v>6778.37</v>
      </c>
      <c r="E2086">
        <v>6051.57</v>
      </c>
      <c r="F2086">
        <v>109341.07</v>
      </c>
      <c r="G2086">
        <v>97631.66</v>
      </c>
      <c r="H2086">
        <f>(1/(1-91/360*VLOOKUP($A2086,Tbills!$B$4:$C$974,2,1)/100))^((1)/91)-1</f>
        <v>2.639209272237153E-6</v>
      </c>
      <c r="I2086">
        <f t="shared" si="96"/>
        <v>18.922921137189711</v>
      </c>
      <c r="K2086">
        <f t="shared" si="98"/>
        <v>10.291302242739976</v>
      </c>
      <c r="M2086">
        <v>10.38395</v>
      </c>
      <c r="N2086">
        <f t="shared" si="97"/>
        <v>10.380353245414344</v>
      </c>
    </row>
    <row r="2087" spans="1:14" x14ac:dyDescent="0.25">
      <c r="A2087" s="1">
        <v>41088</v>
      </c>
      <c r="B2087" s="11">
        <v>19.71</v>
      </c>
      <c r="C2087" s="11">
        <v>22.25</v>
      </c>
      <c r="D2087">
        <v>6672.08</v>
      </c>
      <c r="E2087">
        <v>5956.66</v>
      </c>
      <c r="F2087">
        <v>108076.13</v>
      </c>
      <c r="G2087">
        <v>96501.92</v>
      </c>
      <c r="H2087">
        <f>(1/(1-91/360*VLOOKUP($A2087,Tbills!$B$4:$C$974,2,1)/100))^((1)/91)-1</f>
        <v>2.639209272237153E-6</v>
      </c>
      <c r="I2087">
        <f t="shared" si="96"/>
        <v>19.070813893121429</v>
      </c>
      <c r="K2087">
        <f t="shared" si="98"/>
        <v>10.452219386451592</v>
      </c>
      <c r="M2087">
        <v>10.543749999999999</v>
      </c>
      <c r="N2087">
        <f t="shared" si="97"/>
        <v>10.54279173519293</v>
      </c>
    </row>
    <row r="2088" spans="1:14" x14ac:dyDescent="0.25">
      <c r="A2088" s="1">
        <v>41089</v>
      </c>
      <c r="B2088" s="11">
        <v>17.079999999999998</v>
      </c>
      <c r="C2088" s="11">
        <v>20.32</v>
      </c>
      <c r="D2088">
        <v>6178.02</v>
      </c>
      <c r="E2088">
        <v>5515.56</v>
      </c>
      <c r="F2088">
        <v>104323.4</v>
      </c>
      <c r="G2088">
        <v>93150.83</v>
      </c>
      <c r="H2088">
        <f>(1/(1-91/360*VLOOKUP($A2088,Tbills!$B$4:$C$974,2,1)/100))^((1)/91)-1</f>
        <v>2.639209272237153E-6</v>
      </c>
      <c r="I2088">
        <f t="shared" si="96"/>
        <v>19.776410966251337</v>
      </c>
      <c r="K2088">
        <f t="shared" si="98"/>
        <v>11.22569973304973</v>
      </c>
      <c r="M2088">
        <v>11.322575000000001</v>
      </c>
      <c r="N2088">
        <f t="shared" si="97"/>
        <v>11.323113041831524</v>
      </c>
    </row>
    <row r="2089" spans="1:14" x14ac:dyDescent="0.25">
      <c r="A2089" s="1">
        <v>41092</v>
      </c>
      <c r="B2089" s="11">
        <v>16.8</v>
      </c>
      <c r="C2089" s="11">
        <v>19.79</v>
      </c>
      <c r="D2089">
        <v>5770.05</v>
      </c>
      <c r="E2089">
        <v>5151.29</v>
      </c>
      <c r="F2089">
        <v>102172.94</v>
      </c>
      <c r="G2089">
        <v>91229.93</v>
      </c>
      <c r="H2089">
        <f>(1/(1-91/360*VLOOKUP($A2089,Tbills!$B$4:$C$974,2,1)/100))^((1)/91)-1</f>
        <v>2.7781327762710362E-6</v>
      </c>
      <c r="I2089">
        <f t="shared" si="96"/>
        <v>20.427873110122842</v>
      </c>
      <c r="K2089">
        <f t="shared" si="98"/>
        <v>11.965418533329071</v>
      </c>
      <c r="M2089">
        <v>12.062049999999999</v>
      </c>
      <c r="N2089">
        <f t="shared" si="97"/>
        <v>12.069693687018743</v>
      </c>
    </row>
    <row r="2090" spans="1:14" x14ac:dyDescent="0.25">
      <c r="A2090" s="1">
        <v>41093</v>
      </c>
      <c r="B2090" s="11">
        <v>16.66</v>
      </c>
      <c r="C2090" s="11">
        <v>19.32</v>
      </c>
      <c r="D2090">
        <v>5635.77</v>
      </c>
      <c r="E2090">
        <v>5031.3900000000003</v>
      </c>
      <c r="F2090">
        <v>99846.2</v>
      </c>
      <c r="G2090">
        <v>89152.14</v>
      </c>
      <c r="H2090">
        <f>(1/(1-91/360*VLOOKUP($A2090,Tbills!$B$4:$C$974,2,1)/100))^((1)/91)-1</f>
        <v>2.7781327762710362E-6</v>
      </c>
      <c r="I2090">
        <f t="shared" si="96"/>
        <v>20.665071997800052</v>
      </c>
      <c r="K2090">
        <f t="shared" si="98"/>
        <v>12.243352037830165</v>
      </c>
      <c r="M2090">
        <v>12.333225000000001</v>
      </c>
      <c r="N2090">
        <f t="shared" si="97"/>
        <v>12.350202043758468</v>
      </c>
    </row>
    <row r="2091" spans="1:14" x14ac:dyDescent="0.25">
      <c r="A2091" s="1">
        <v>41095</v>
      </c>
      <c r="B2091" s="11">
        <v>17.5</v>
      </c>
      <c r="C2091" s="11">
        <v>20.11</v>
      </c>
      <c r="D2091">
        <v>5899.42</v>
      </c>
      <c r="E2091">
        <v>5266.74</v>
      </c>
      <c r="F2091">
        <v>101044.53</v>
      </c>
      <c r="G2091">
        <v>90221.62</v>
      </c>
      <c r="H2091">
        <f>(1/(1-91/360*VLOOKUP($A2091,Tbills!$B$4:$C$974,2,1)/100))^((1)/91)-1</f>
        <v>2.7781327762710362E-6</v>
      </c>
      <c r="I2091">
        <f t="shared" si="96"/>
        <v>20.180703256602268</v>
      </c>
      <c r="K2091">
        <f t="shared" si="98"/>
        <v>11.669565758839092</v>
      </c>
      <c r="M2091">
        <v>11.752262500000001</v>
      </c>
      <c r="N2091">
        <f t="shared" si="97"/>
        <v>11.77169939886701</v>
      </c>
    </row>
    <row r="2092" spans="1:14" x14ac:dyDescent="0.25">
      <c r="A2092" s="1">
        <v>41096</v>
      </c>
      <c r="B2092" s="11">
        <v>17.100000000000001</v>
      </c>
      <c r="C2092" s="11">
        <v>20.04</v>
      </c>
      <c r="D2092">
        <v>5779.99</v>
      </c>
      <c r="E2092">
        <v>5160.1000000000004</v>
      </c>
      <c r="F2092">
        <v>99666.34</v>
      </c>
      <c r="G2092">
        <v>88990.8</v>
      </c>
      <c r="H2092">
        <f>(1/(1-91/360*VLOOKUP($A2092,Tbills!$B$4:$C$974,2,1)/100))^((1)/91)-1</f>
        <v>2.7781327762710362E-6</v>
      </c>
      <c r="I2092">
        <f t="shared" si="96"/>
        <v>20.384480304614108</v>
      </c>
      <c r="K2092">
        <f t="shared" si="98"/>
        <v>11.905294499036817</v>
      </c>
      <c r="M2092">
        <v>11.979025</v>
      </c>
      <c r="N2092">
        <f t="shared" si="97"/>
        <v>12.00963979971416</v>
      </c>
    </row>
    <row r="2093" spans="1:14" x14ac:dyDescent="0.25">
      <c r="A2093" s="1">
        <v>41099</v>
      </c>
      <c r="B2093" s="11">
        <v>18.05</v>
      </c>
      <c r="C2093" s="11">
        <v>20.37</v>
      </c>
      <c r="D2093">
        <v>5777.73</v>
      </c>
      <c r="E2093">
        <v>5158.04</v>
      </c>
      <c r="F2093">
        <v>99375.19</v>
      </c>
      <c r="G2093">
        <v>88730.1</v>
      </c>
      <c r="H2093">
        <f>(1/(1-91/360*VLOOKUP($A2093,Tbills!$B$4:$C$974,2,1)/100))^((1)/91)-1</f>
        <v>2.5002875438939753E-6</v>
      </c>
      <c r="I2093">
        <f t="shared" si="96"/>
        <v>20.386957279683116</v>
      </c>
      <c r="K2093">
        <f t="shared" si="98"/>
        <v>11.9083832297296</v>
      </c>
      <c r="M2093">
        <v>11.9777</v>
      </c>
      <c r="N2093">
        <f t="shared" si="97"/>
        <v>12.013201319719899</v>
      </c>
    </row>
    <row r="2094" spans="1:14" x14ac:dyDescent="0.25">
      <c r="A2094" s="1">
        <v>41100</v>
      </c>
      <c r="B2094" s="11">
        <v>18.72</v>
      </c>
      <c r="C2094" s="11">
        <v>20.87</v>
      </c>
      <c r="D2094">
        <v>5995.42</v>
      </c>
      <c r="E2094">
        <v>5352.37</v>
      </c>
      <c r="F2094">
        <v>100080.95</v>
      </c>
      <c r="G2094">
        <v>89360.04</v>
      </c>
      <c r="H2094">
        <f>(1/(1-91/360*VLOOKUP($A2094,Tbills!$B$4:$C$974,2,1)/100))^((1)/91)-1</f>
        <v>2.5002875438939753E-6</v>
      </c>
      <c r="I2094">
        <f t="shared" si="96"/>
        <v>20.002395682115274</v>
      </c>
      <c r="K2094">
        <f t="shared" si="98"/>
        <v>11.45919920432628</v>
      </c>
      <c r="M2094">
        <v>11.522074999999999</v>
      </c>
      <c r="N2094">
        <f t="shared" si="97"/>
        <v>11.56020331755154</v>
      </c>
    </row>
    <row r="2095" spans="1:14" x14ac:dyDescent="0.25">
      <c r="A2095" s="1">
        <v>41101</v>
      </c>
      <c r="B2095" s="11">
        <v>17.95</v>
      </c>
      <c r="C2095" s="11">
        <v>20.25</v>
      </c>
      <c r="D2095">
        <v>5762.82</v>
      </c>
      <c r="E2095">
        <v>5144.7</v>
      </c>
      <c r="F2095">
        <v>98799.14</v>
      </c>
      <c r="G2095">
        <v>88215.32</v>
      </c>
      <c r="H2095">
        <f>(1/(1-91/360*VLOOKUP($A2095,Tbills!$B$4:$C$974,2,1)/100))^((1)/91)-1</f>
        <v>2.5002875438939753E-6</v>
      </c>
      <c r="I2095">
        <f t="shared" si="96"/>
        <v>20.389907793411449</v>
      </c>
      <c r="K2095">
        <f t="shared" si="98"/>
        <v>11.903257521622331</v>
      </c>
      <c r="M2095">
        <v>11.965275</v>
      </c>
      <c r="N2095">
        <f t="shared" si="97"/>
        <v>12.008320848246635</v>
      </c>
    </row>
    <row r="2096" spans="1:14" x14ac:dyDescent="0.25">
      <c r="A2096" s="1">
        <v>41102</v>
      </c>
      <c r="B2096" s="11">
        <v>18.36</v>
      </c>
      <c r="C2096" s="11">
        <v>20.69</v>
      </c>
      <c r="D2096">
        <v>5809.09</v>
      </c>
      <c r="E2096">
        <v>5186</v>
      </c>
      <c r="F2096">
        <v>99292.26</v>
      </c>
      <c r="G2096">
        <v>88655.4</v>
      </c>
      <c r="H2096">
        <f>(1/(1-91/360*VLOOKUP($A2096,Tbills!$B$4:$C$974,2,1)/100))^((1)/91)-1</f>
        <v>2.5002875438939753E-6</v>
      </c>
      <c r="I2096">
        <f t="shared" si="96"/>
        <v>20.307537410307965</v>
      </c>
      <c r="K2096">
        <f t="shared" si="98"/>
        <v>11.807152043770484</v>
      </c>
      <c r="M2096">
        <v>11.865675</v>
      </c>
      <c r="N2096">
        <f t="shared" si="97"/>
        <v>11.911511108797598</v>
      </c>
    </row>
    <row r="2097" spans="1:14" x14ac:dyDescent="0.25">
      <c r="A2097" s="1">
        <v>41103</v>
      </c>
      <c r="B2097" s="11">
        <v>16.739999999999998</v>
      </c>
      <c r="C2097" s="11">
        <v>19.39</v>
      </c>
      <c r="D2097">
        <v>5459.9</v>
      </c>
      <c r="E2097">
        <v>4874.25</v>
      </c>
      <c r="F2097">
        <v>97073.76</v>
      </c>
      <c r="G2097">
        <v>86674.34</v>
      </c>
      <c r="H2097">
        <f>(1/(1-91/360*VLOOKUP($A2097,Tbills!$B$4:$C$974,2,1)/100))^((1)/91)-1</f>
        <v>2.5002875438939753E-6</v>
      </c>
      <c r="I2097">
        <f t="shared" si="96"/>
        <v>20.917374265934942</v>
      </c>
      <c r="K2097">
        <f t="shared" si="98"/>
        <v>12.516341460497319</v>
      </c>
      <c r="M2097">
        <v>12.576812500000001</v>
      </c>
      <c r="N2097">
        <f t="shared" si="97"/>
        <v>12.627121448070936</v>
      </c>
    </row>
    <row r="2098" spans="1:14" x14ac:dyDescent="0.25">
      <c r="A2098" s="1">
        <v>41106</v>
      </c>
      <c r="B2098" s="11">
        <v>17.11</v>
      </c>
      <c r="C2098" s="11">
        <v>19.61</v>
      </c>
      <c r="D2098">
        <v>5442.68</v>
      </c>
      <c r="E2098">
        <v>4858.84</v>
      </c>
      <c r="F2098">
        <v>97332.09</v>
      </c>
      <c r="G2098">
        <v>86904.34</v>
      </c>
      <c r="H2098">
        <f>(1/(1-91/360*VLOOKUP($A2098,Tbills!$B$4:$C$974,2,1)/100))^((1)/91)-1</f>
        <v>2.639209272237153E-6</v>
      </c>
      <c r="I2098">
        <f t="shared" si="96"/>
        <v>20.948803717436938</v>
      </c>
      <c r="K2098">
        <f t="shared" si="98"/>
        <v>12.55415771856727</v>
      </c>
      <c r="M2098">
        <v>12.615500000000001</v>
      </c>
      <c r="N2098">
        <f t="shared" si="97"/>
        <v>12.665731782213342</v>
      </c>
    </row>
    <row r="2099" spans="1:14" x14ac:dyDescent="0.25">
      <c r="A2099" s="1">
        <v>41107</v>
      </c>
      <c r="B2099" s="11">
        <v>16.48</v>
      </c>
      <c r="C2099" s="11">
        <v>18.920000000000002</v>
      </c>
      <c r="D2099">
        <v>5231.5200000000004</v>
      </c>
      <c r="E2099">
        <v>4670.32</v>
      </c>
      <c r="F2099">
        <v>95081.49</v>
      </c>
      <c r="G2099">
        <v>84894.63</v>
      </c>
      <c r="H2099">
        <f>(1/(1-91/360*VLOOKUP($A2099,Tbills!$B$4:$C$974,2,1)/100))^((1)/91)-1</f>
        <v>2.639209272237153E-6</v>
      </c>
      <c r="I2099">
        <f t="shared" si="96"/>
        <v>21.35464823919774</v>
      </c>
      <c r="K2099">
        <f t="shared" si="98"/>
        <v>13.040643906641886</v>
      </c>
      <c r="M2099">
        <v>13.107025</v>
      </c>
      <c r="N2099">
        <f t="shared" si="97"/>
        <v>13.156702466004539</v>
      </c>
    </row>
    <row r="2100" spans="1:14" x14ac:dyDescent="0.25">
      <c r="A2100" s="1">
        <v>41108</v>
      </c>
      <c r="B2100" s="11">
        <v>16.16</v>
      </c>
      <c r="C2100" s="11">
        <v>18.940000000000001</v>
      </c>
      <c r="D2100">
        <v>5259.74</v>
      </c>
      <c r="E2100">
        <v>4695.5</v>
      </c>
      <c r="F2100">
        <v>95674.35</v>
      </c>
      <c r="G2100">
        <v>85423.75</v>
      </c>
      <c r="H2100">
        <f>(1/(1-91/360*VLOOKUP($A2100,Tbills!$B$4:$C$974,2,1)/100))^((1)/91)-1</f>
        <v>2.639209272237153E-6</v>
      </c>
      <c r="I2100">
        <f t="shared" si="96"/>
        <v>21.29652720783222</v>
      </c>
      <c r="K2100">
        <f t="shared" si="98"/>
        <v>12.969731261756918</v>
      </c>
      <c r="M2100">
        <v>13.0273</v>
      </c>
      <c r="N2100">
        <f t="shared" si="97"/>
        <v>13.085318731875311</v>
      </c>
    </row>
    <row r="2101" spans="1:14" x14ac:dyDescent="0.25">
      <c r="A2101" s="1">
        <v>41109</v>
      </c>
      <c r="B2101" s="11">
        <v>15.45</v>
      </c>
      <c r="C2101" s="11">
        <v>18.61</v>
      </c>
      <c r="D2101">
        <v>5133.37</v>
      </c>
      <c r="E2101">
        <v>4582.68</v>
      </c>
      <c r="F2101">
        <v>94890.93</v>
      </c>
      <c r="G2101">
        <v>84724.04</v>
      </c>
      <c r="H2101">
        <f>(1/(1-91/360*VLOOKUP($A2101,Tbills!$B$4:$C$974,2,1)/100))^((1)/91)-1</f>
        <v>2.639209272237153E-6</v>
      </c>
      <c r="I2101">
        <f t="shared" si="96"/>
        <v>21.551814855264404</v>
      </c>
      <c r="K2101">
        <f t="shared" si="98"/>
        <v>13.280739784949493</v>
      </c>
      <c r="M2101">
        <v>13.329475</v>
      </c>
      <c r="N2101">
        <f t="shared" si="97"/>
        <v>13.399262847573068</v>
      </c>
    </row>
    <row r="2102" spans="1:14" x14ac:dyDescent="0.25">
      <c r="A2102" s="1">
        <v>41110</v>
      </c>
      <c r="B2102" s="11">
        <v>16.27</v>
      </c>
      <c r="C2102" s="11">
        <v>19.64</v>
      </c>
      <c r="D2102">
        <v>5395.7</v>
      </c>
      <c r="E2102">
        <v>4816.8599999999997</v>
      </c>
      <c r="F2102">
        <v>96450.77</v>
      </c>
      <c r="G2102">
        <v>86116.53</v>
      </c>
      <c r="H2102">
        <f>(1/(1-91/360*VLOOKUP($A2102,Tbills!$B$4:$C$974,2,1)/100))^((1)/91)-1</f>
        <v>2.639209272237153E-6</v>
      </c>
      <c r="I2102">
        <f t="shared" si="96"/>
        <v>21.000607500845238</v>
      </c>
      <c r="K2102">
        <f t="shared" si="98"/>
        <v>12.6014923949347</v>
      </c>
      <c r="M2102">
        <v>12.652637500000001</v>
      </c>
      <c r="N2102">
        <f t="shared" si="97"/>
        <v>12.714109036884429</v>
      </c>
    </row>
    <row r="2103" spans="1:14" x14ac:dyDescent="0.25">
      <c r="A2103" s="1">
        <v>41113</v>
      </c>
      <c r="B2103" s="11">
        <v>18.62</v>
      </c>
      <c r="C2103" s="11">
        <v>21.18</v>
      </c>
      <c r="D2103">
        <v>5845.43</v>
      </c>
      <c r="E2103">
        <v>5218.3100000000004</v>
      </c>
      <c r="F2103">
        <v>100213.61</v>
      </c>
      <c r="G2103">
        <v>89475.520000000004</v>
      </c>
      <c r="H2103">
        <f>(1/(1-91/360*VLOOKUP($A2103,Tbills!$B$4:$C$974,2,1)/100))^((1)/91)-1</f>
        <v>2.639209272237153E-6</v>
      </c>
      <c r="I2103">
        <f t="shared" si="96"/>
        <v>20.123912691515397</v>
      </c>
      <c r="K2103">
        <f t="shared" si="98"/>
        <v>11.549636368065265</v>
      </c>
      <c r="M2103">
        <v>11.599175000000001</v>
      </c>
      <c r="N2103">
        <f t="shared" si="97"/>
        <v>11.653280321543482</v>
      </c>
    </row>
    <row r="2104" spans="1:14" x14ac:dyDescent="0.25">
      <c r="A2104" s="1">
        <v>41114</v>
      </c>
      <c r="B2104" s="11">
        <v>20.47</v>
      </c>
      <c r="C2104" s="11">
        <v>22.26</v>
      </c>
      <c r="D2104">
        <v>6130.49</v>
      </c>
      <c r="E2104">
        <v>5472.78</v>
      </c>
      <c r="F2104">
        <v>101732.46</v>
      </c>
      <c r="G2104">
        <v>90831.39</v>
      </c>
      <c r="H2104">
        <f>(1/(1-91/360*VLOOKUP($A2104,Tbills!$B$4:$C$974,2,1)/100))^((1)/91)-1</f>
        <v>2.639209272237153E-6</v>
      </c>
      <c r="I2104">
        <f t="shared" si="96"/>
        <v>19.632732098701329</v>
      </c>
      <c r="K2104">
        <f t="shared" si="98"/>
        <v>10.985908617808699</v>
      </c>
      <c r="M2104">
        <v>11.027475000000001</v>
      </c>
      <c r="N2104">
        <f t="shared" si="97"/>
        <v>11.084629349941979</v>
      </c>
    </row>
    <row r="2105" spans="1:14" x14ac:dyDescent="0.25">
      <c r="A2105" s="1">
        <v>41115</v>
      </c>
      <c r="B2105" s="11">
        <v>19.34</v>
      </c>
      <c r="C2105" s="11">
        <v>21.88</v>
      </c>
      <c r="D2105">
        <v>5922.65</v>
      </c>
      <c r="E2105">
        <v>5287.22</v>
      </c>
      <c r="F2105">
        <v>100542.8</v>
      </c>
      <c r="G2105">
        <v>89768.97</v>
      </c>
      <c r="H2105">
        <f>(1/(1-91/360*VLOOKUP($A2105,Tbills!$B$4:$C$974,2,1)/100))^((1)/91)-1</f>
        <v>2.639209272237153E-6</v>
      </c>
      <c r="I2105">
        <f t="shared" si="96"/>
        <v>19.965046013135503</v>
      </c>
      <c r="K2105">
        <f t="shared" si="98"/>
        <v>11.35786765624893</v>
      </c>
      <c r="M2105">
        <v>11.405925</v>
      </c>
      <c r="N2105">
        <f t="shared" si="97"/>
        <v>11.460070999687524</v>
      </c>
    </row>
    <row r="2106" spans="1:14" x14ac:dyDescent="0.25">
      <c r="A2106" s="1">
        <v>41116</v>
      </c>
      <c r="B2106" s="11">
        <v>17.53</v>
      </c>
      <c r="C2106" s="11">
        <v>20.239999999999998</v>
      </c>
      <c r="D2106">
        <v>5410.13</v>
      </c>
      <c r="E2106">
        <v>4829.67</v>
      </c>
      <c r="F2106">
        <v>96215.13</v>
      </c>
      <c r="G2106">
        <v>85904.8</v>
      </c>
      <c r="H2106">
        <f>(1/(1-91/360*VLOOKUP($A2106,Tbills!$B$4:$C$974,2,1)/100))^((1)/91)-1</f>
        <v>2.639209272237153E-6</v>
      </c>
      <c r="I2106">
        <f t="shared" si="96"/>
        <v>20.828380067710658</v>
      </c>
      <c r="K2106">
        <f t="shared" si="98"/>
        <v>12.340189818454798</v>
      </c>
      <c r="M2106">
        <v>12.3931375</v>
      </c>
      <c r="N2106">
        <f t="shared" si="97"/>
        <v>12.451384814676178</v>
      </c>
    </row>
    <row r="2107" spans="1:14" x14ac:dyDescent="0.25">
      <c r="A2107" s="1">
        <v>41117</v>
      </c>
      <c r="B2107" s="11">
        <v>16.7</v>
      </c>
      <c r="C2107" s="11">
        <v>19.66</v>
      </c>
      <c r="D2107">
        <v>5281.78</v>
      </c>
      <c r="E2107">
        <v>4715.08</v>
      </c>
      <c r="F2107">
        <v>96530.98</v>
      </c>
      <c r="G2107">
        <v>86186.58</v>
      </c>
      <c r="H2107">
        <f>(1/(1-91/360*VLOOKUP($A2107,Tbills!$B$4:$C$974,2,1)/100))^((1)/91)-1</f>
        <v>2.639209272237153E-6</v>
      </c>
      <c r="I2107">
        <f t="shared" si="96"/>
        <v>21.074921295290338</v>
      </c>
      <c r="K2107">
        <f t="shared" si="98"/>
        <v>12.632387969663352</v>
      </c>
      <c r="M2107">
        <v>12.683225</v>
      </c>
      <c r="N2107">
        <f t="shared" si="97"/>
        <v>12.746371776491621</v>
      </c>
    </row>
    <row r="2108" spans="1:14" x14ac:dyDescent="0.25">
      <c r="A2108" s="1">
        <v>41120</v>
      </c>
      <c r="B2108" s="11">
        <v>18.03</v>
      </c>
      <c r="C2108" s="11">
        <v>20.13</v>
      </c>
      <c r="D2108">
        <v>5502.35</v>
      </c>
      <c r="E2108">
        <v>4911.95</v>
      </c>
      <c r="F2108">
        <v>97357.33</v>
      </c>
      <c r="G2108">
        <v>86923.69</v>
      </c>
      <c r="H2108">
        <f>(1/(1-91/360*VLOOKUP($A2108,Tbills!$B$4:$C$974,2,1)/100))^((1)/91)-1</f>
        <v>3.0559851109668301E-6</v>
      </c>
      <c r="I2108">
        <f t="shared" si="96"/>
        <v>20.633336694308188</v>
      </c>
      <c r="K2108">
        <f t="shared" si="98"/>
        <v>12.103253189259489</v>
      </c>
      <c r="M2108">
        <v>12.146687500000001</v>
      </c>
      <c r="N2108">
        <f t="shared" si="97"/>
        <v>12.212910576311232</v>
      </c>
    </row>
    <row r="2109" spans="1:14" x14ac:dyDescent="0.25">
      <c r="A2109" s="1">
        <v>41121</v>
      </c>
      <c r="B2109" s="11">
        <v>18.93</v>
      </c>
      <c r="C2109" s="11">
        <v>20.78</v>
      </c>
      <c r="D2109">
        <v>5611.7</v>
      </c>
      <c r="E2109">
        <v>5009.55</v>
      </c>
      <c r="F2109">
        <v>98379.68</v>
      </c>
      <c r="G2109">
        <v>87836.21</v>
      </c>
      <c r="H2109">
        <f>(1/(1-91/360*VLOOKUP($A2109,Tbills!$B$4:$C$974,2,1)/100))^((1)/91)-1</f>
        <v>3.0559851109668301E-6</v>
      </c>
      <c r="I2109">
        <f t="shared" si="96"/>
        <v>20.427813735381321</v>
      </c>
      <c r="K2109">
        <f t="shared" si="98"/>
        <v>11.862210136350896</v>
      </c>
      <c r="M2109">
        <v>11.901425</v>
      </c>
      <c r="N2109">
        <f t="shared" si="97"/>
        <v>11.969834999254784</v>
      </c>
    </row>
    <row r="2110" spans="1:14" x14ac:dyDescent="0.25">
      <c r="A2110" s="1">
        <v>41122</v>
      </c>
      <c r="B2110" s="11">
        <v>18.96</v>
      </c>
      <c r="C2110" s="11">
        <v>20.67</v>
      </c>
      <c r="D2110">
        <v>5546.34</v>
      </c>
      <c r="E2110">
        <v>4951.1899999999996</v>
      </c>
      <c r="F2110">
        <v>99042.16</v>
      </c>
      <c r="G2110">
        <v>88427.43</v>
      </c>
      <c r="H2110">
        <f>(1/(1-91/360*VLOOKUP($A2110,Tbills!$B$4:$C$974,2,1)/100))^((1)/91)-1</f>
        <v>3.0559851109668301E-6</v>
      </c>
      <c r="I2110">
        <f t="shared" si="96"/>
        <v>20.546268406680426</v>
      </c>
      <c r="K2110">
        <f t="shared" si="98"/>
        <v>11.999842983952329</v>
      </c>
      <c r="M2110">
        <v>12.0360625</v>
      </c>
      <c r="N2110">
        <f t="shared" si="97"/>
        <v>12.108869700602044</v>
      </c>
    </row>
    <row r="2111" spans="1:14" x14ac:dyDescent="0.25">
      <c r="A2111" s="1">
        <v>41123</v>
      </c>
      <c r="B2111" s="11">
        <v>17.57</v>
      </c>
      <c r="C2111" s="11">
        <v>20.23</v>
      </c>
      <c r="D2111">
        <v>5316.64</v>
      </c>
      <c r="E2111">
        <v>4746.12</v>
      </c>
      <c r="F2111">
        <v>98443.53</v>
      </c>
      <c r="G2111">
        <v>87892.68</v>
      </c>
      <c r="H2111">
        <f>(1/(1-91/360*VLOOKUP($A2111,Tbills!$B$4:$C$974,2,1)/100))^((1)/91)-1</f>
        <v>3.0559851109668301E-6</v>
      </c>
      <c r="I2111">
        <f t="shared" si="96"/>
        <v>20.971218584583383</v>
      </c>
      <c r="K2111">
        <f t="shared" si="98"/>
        <v>12.496274343589732</v>
      </c>
      <c r="M2111">
        <v>12.540925</v>
      </c>
      <c r="N2111">
        <f t="shared" si="97"/>
        <v>12.609970934845448</v>
      </c>
    </row>
    <row r="2112" spans="1:14" x14ac:dyDescent="0.25">
      <c r="A2112" s="1">
        <v>41124</v>
      </c>
      <c r="B2112" s="11">
        <v>15.64</v>
      </c>
      <c r="C2112" s="11">
        <v>18.68</v>
      </c>
      <c r="D2112">
        <v>4936.97</v>
      </c>
      <c r="E2112">
        <v>4407.18</v>
      </c>
      <c r="F2112">
        <v>95104.66</v>
      </c>
      <c r="G2112">
        <v>84911.39</v>
      </c>
      <c r="H2112">
        <f>(1/(1-91/360*VLOOKUP($A2112,Tbills!$B$4:$C$974,2,1)/100))^((1)/91)-1</f>
        <v>3.0559851109668301E-6</v>
      </c>
      <c r="I2112">
        <f t="shared" si="96"/>
        <v>21.719473865852368</v>
      </c>
      <c r="K2112">
        <f t="shared" si="98"/>
        <v>13.388061240730526</v>
      </c>
      <c r="M2112">
        <v>13.4324125</v>
      </c>
      <c r="N2112">
        <f t="shared" si="97"/>
        <v>13.510042541410403</v>
      </c>
    </row>
    <row r="2113" spans="1:14" x14ac:dyDescent="0.25">
      <c r="A2113" s="1">
        <v>41127</v>
      </c>
      <c r="B2113" s="11">
        <v>15.95</v>
      </c>
      <c r="C2113" s="11">
        <v>18.739999999999998</v>
      </c>
      <c r="D2113">
        <v>4835.82</v>
      </c>
      <c r="E2113">
        <v>4316.8500000000004</v>
      </c>
      <c r="F2113">
        <v>94717.97</v>
      </c>
      <c r="G2113">
        <v>84565.37</v>
      </c>
      <c r="H2113">
        <f>(1/(1-91/360*VLOOKUP($A2113,Tbills!$B$4:$C$974,2,1)/100))^((1)/91)-1</f>
        <v>2.7781327762710362E-6</v>
      </c>
      <c r="I2113">
        <f t="shared" si="96"/>
        <v>21.940342875838326</v>
      </c>
      <c r="K2113">
        <f t="shared" si="98"/>
        <v>13.660555363710369</v>
      </c>
      <c r="M2113">
        <v>13.7143</v>
      </c>
      <c r="N2113">
        <f t="shared" si="97"/>
        <v>13.785542379550025</v>
      </c>
    </row>
    <row r="2114" spans="1:14" x14ac:dyDescent="0.25">
      <c r="A2114" s="1">
        <v>41128</v>
      </c>
      <c r="B2114" s="11">
        <v>15.99</v>
      </c>
      <c r="C2114" s="11">
        <v>18.809999999999999</v>
      </c>
      <c r="D2114">
        <v>5035.12</v>
      </c>
      <c r="E2114">
        <v>4494.75</v>
      </c>
      <c r="F2114">
        <v>95520.29</v>
      </c>
      <c r="G2114">
        <v>85281.46</v>
      </c>
      <c r="H2114">
        <f>(1/(1-91/360*VLOOKUP($A2114,Tbills!$B$4:$C$974,2,1)/100))^((1)/91)-1</f>
        <v>2.7781327762710362E-6</v>
      </c>
      <c r="I2114">
        <f t="shared" si="96"/>
        <v>21.487696191059932</v>
      </c>
      <c r="K2114">
        <f t="shared" si="98"/>
        <v>13.09698558814941</v>
      </c>
      <c r="M2114">
        <v>13.145099999999999</v>
      </c>
      <c r="N2114">
        <f t="shared" si="97"/>
        <v>13.216979694319249</v>
      </c>
    </row>
    <row r="2115" spans="1:14" x14ac:dyDescent="0.25">
      <c r="A2115" s="1">
        <v>41129</v>
      </c>
      <c r="B2115" s="11">
        <v>15.32</v>
      </c>
      <c r="C2115" s="11">
        <v>18.579999999999998</v>
      </c>
      <c r="D2115">
        <v>4816.45</v>
      </c>
      <c r="E2115">
        <v>4299.53</v>
      </c>
      <c r="F2115">
        <v>94323.49</v>
      </c>
      <c r="G2115">
        <v>84212.71</v>
      </c>
      <c r="H2115">
        <f>(1/(1-91/360*VLOOKUP($A2115,Tbills!$B$4:$C$974,2,1)/100))^((1)/91)-1</f>
        <v>2.7781327762710362E-6</v>
      </c>
      <c r="I2115">
        <f t="shared" si="96"/>
        <v>21.953761191676243</v>
      </c>
      <c r="K2115">
        <f t="shared" si="98"/>
        <v>13.665189083519751</v>
      </c>
      <c r="M2115">
        <v>13.7107625</v>
      </c>
      <c r="N2115">
        <f t="shared" si="97"/>
        <v>13.790559605555261</v>
      </c>
    </row>
    <row r="2116" spans="1:14" x14ac:dyDescent="0.25">
      <c r="A2116" s="1">
        <v>41130</v>
      </c>
      <c r="B2116" s="11">
        <v>15.28</v>
      </c>
      <c r="C2116" s="11">
        <v>18.23</v>
      </c>
      <c r="D2116">
        <v>4750.1000000000004</v>
      </c>
      <c r="E2116">
        <v>4240.29</v>
      </c>
      <c r="F2116">
        <v>93997.440000000002</v>
      </c>
      <c r="G2116">
        <v>83921.38</v>
      </c>
      <c r="H2116">
        <f>(1/(1-91/360*VLOOKUP($A2116,Tbills!$B$4:$C$974,2,1)/100))^((1)/91)-1</f>
        <v>2.7781327762710362E-6</v>
      </c>
      <c r="I2116">
        <f t="shared" si="96"/>
        <v>22.104428063025939</v>
      </c>
      <c r="K2116">
        <f t="shared" si="98"/>
        <v>13.852826247302481</v>
      </c>
      <c r="M2116">
        <v>13.893274999999999</v>
      </c>
      <c r="N2116">
        <f t="shared" si="97"/>
        <v>13.980091136259713</v>
      </c>
    </row>
    <row r="2117" spans="1:14" x14ac:dyDescent="0.25">
      <c r="A2117" s="1">
        <v>41131</v>
      </c>
      <c r="B2117" s="11">
        <v>14.74</v>
      </c>
      <c r="C2117" s="11">
        <v>18.14</v>
      </c>
      <c r="D2117">
        <v>4715.24</v>
      </c>
      <c r="E2117">
        <v>4209.16</v>
      </c>
      <c r="F2117">
        <v>93228.45</v>
      </c>
      <c r="G2117">
        <v>83234.59</v>
      </c>
      <c r="H2117">
        <f>(1/(1-91/360*VLOOKUP($A2117,Tbills!$B$4:$C$974,2,1)/100))^((1)/91)-1</f>
        <v>2.7781327762710362E-6</v>
      </c>
      <c r="I2117">
        <f t="shared" si="96"/>
        <v>22.184990227687766</v>
      </c>
      <c r="K2117">
        <f t="shared" si="98"/>
        <v>13.953876543474163</v>
      </c>
      <c r="M2117">
        <v>14.000712500000001</v>
      </c>
      <c r="N2117">
        <f t="shared" si="97"/>
        <v>14.082243937536834</v>
      </c>
    </row>
    <row r="2118" spans="1:14" x14ac:dyDescent="0.25">
      <c r="A2118" s="1">
        <v>41134</v>
      </c>
      <c r="B2118" s="11">
        <v>13.7</v>
      </c>
      <c r="C2118" s="11">
        <v>18.07</v>
      </c>
      <c r="D2118">
        <v>4618</v>
      </c>
      <c r="E2118">
        <v>4122.32</v>
      </c>
      <c r="F2118">
        <v>92745.58</v>
      </c>
      <c r="G2118">
        <v>82802.789999999994</v>
      </c>
      <c r="H2118">
        <f>(1/(1-91/360*VLOOKUP($A2118,Tbills!$B$4:$C$974,2,1)/100))^((1)/91)-1</f>
        <v>3.0559851109668301E-6</v>
      </c>
      <c r="I2118">
        <f t="shared" si="96"/>
        <v>22.412091579119583</v>
      </c>
      <c r="K2118">
        <f t="shared" si="98"/>
        <v>14.239771836871745</v>
      </c>
      <c r="M2118">
        <v>14.3591625</v>
      </c>
      <c r="N2118">
        <f t="shared" si="97"/>
        <v>14.371302507026577</v>
      </c>
    </row>
    <row r="2119" spans="1:14" x14ac:dyDescent="0.25">
      <c r="A2119" s="1">
        <v>41135</v>
      </c>
      <c r="B2119" s="11">
        <v>14.85</v>
      </c>
      <c r="C2119" s="11">
        <v>18.510000000000002</v>
      </c>
      <c r="D2119">
        <v>4804.7</v>
      </c>
      <c r="E2119">
        <v>4288.97</v>
      </c>
      <c r="F2119">
        <v>94372.53</v>
      </c>
      <c r="G2119">
        <v>84255.07</v>
      </c>
      <c r="H2119">
        <f>(1/(1-91/360*VLOOKUP($A2119,Tbills!$B$4:$C$974,2,1)/100))^((1)/91)-1</f>
        <v>3.0559851109668301E-6</v>
      </c>
      <c r="I2119">
        <f t="shared" si="96"/>
        <v>21.958501466909617</v>
      </c>
      <c r="K2119">
        <f t="shared" si="98"/>
        <v>13.66347463894143</v>
      </c>
      <c r="M2119">
        <v>13.761225</v>
      </c>
      <c r="N2119">
        <f t="shared" si="97"/>
        <v>13.789856515974938</v>
      </c>
    </row>
    <row r="2120" spans="1:14" x14ac:dyDescent="0.25">
      <c r="A2120" s="1">
        <v>41136</v>
      </c>
      <c r="B2120" s="11">
        <v>14.63</v>
      </c>
      <c r="C2120" s="11">
        <v>18.86</v>
      </c>
      <c r="D2120">
        <v>4794.3100000000004</v>
      </c>
      <c r="E2120">
        <v>4279.6899999999996</v>
      </c>
      <c r="F2120">
        <v>94449.27</v>
      </c>
      <c r="G2120">
        <v>84323.33</v>
      </c>
      <c r="H2120">
        <f>(1/(1-91/360*VLOOKUP($A2120,Tbills!$B$4:$C$974,2,1)/100))^((1)/91)-1</f>
        <v>3.0559851109668301E-6</v>
      </c>
      <c r="I2120">
        <f t="shared" ref="I2120:I2183" si="99">I2119*(1-IF($A2120&lt;=I2115,I$1,I$1+IF(AND(WEEKDAY($A2120)&lt;&gt;1,WEEKDAY($A2120)&lt;&gt;7),J$1,0)))^($A2120-$A2119)*(1-0.5*(E2120/E2119-1))</f>
        <v>21.981685017151325</v>
      </c>
      <c r="K2120">
        <f t="shared" si="98"/>
        <v>13.69240039966502</v>
      </c>
      <c r="M2120">
        <v>13.795612500000001</v>
      </c>
      <c r="N2120">
        <f t="shared" ref="N2120:N2183" si="100">N2119*(1-N$1+H2119)^($A2120-$A2119)*(2-E2120/E2119)</f>
        <v>13.81922457922888</v>
      </c>
    </row>
    <row r="2121" spans="1:14" x14ac:dyDescent="0.25">
      <c r="A2121" s="1">
        <v>41137</v>
      </c>
      <c r="B2121" s="11">
        <v>14.29</v>
      </c>
      <c r="C2121" s="11">
        <v>18.55</v>
      </c>
      <c r="D2121">
        <v>4727.6499999999996</v>
      </c>
      <c r="E2121">
        <v>4220.17</v>
      </c>
      <c r="F2121">
        <v>94027.33</v>
      </c>
      <c r="G2121">
        <v>83946.37</v>
      </c>
      <c r="H2121">
        <f>(1/(1-91/360*VLOOKUP($A2121,Tbills!$B$4:$C$974,2,1)/100))^((1)/91)-1</f>
        <v>3.0559851109668301E-6</v>
      </c>
      <c r="I2121">
        <f t="shared" si="99"/>
        <v>22.13396459756747</v>
      </c>
      <c r="K2121">
        <f t="shared" ref="K2121:K2184" si="101">K2120*(1-IF($A2121&lt;=L$3,K$1,K$1+IF(AND(WEEKDAY($A2121)&lt;&gt;1,WEEKDAY($A2121)&lt;&gt;7),L$1,0)))^($A2121-$A2120)*(2-$E2121/$E2120)</f>
        <v>13.882181536859852</v>
      </c>
      <c r="M2121">
        <v>13.986750000000001</v>
      </c>
      <c r="N2121">
        <f t="shared" si="100"/>
        <v>14.010940715657705</v>
      </c>
    </row>
    <row r="2122" spans="1:14" x14ac:dyDescent="0.25">
      <c r="A2122" s="1">
        <v>41138</v>
      </c>
      <c r="B2122" s="11">
        <v>13.45</v>
      </c>
      <c r="C2122" s="11">
        <v>18.350000000000001</v>
      </c>
      <c r="D2122">
        <v>4578.71</v>
      </c>
      <c r="E2122">
        <v>4087.2</v>
      </c>
      <c r="F2122">
        <v>93354.98</v>
      </c>
      <c r="G2122">
        <v>83345.850000000006</v>
      </c>
      <c r="H2122">
        <f>(1/(1-91/360*VLOOKUP($A2122,Tbills!$B$4:$C$974,2,1)/100))^((1)/91)-1</f>
        <v>3.0559851109668301E-6</v>
      </c>
      <c r="I2122">
        <f t="shared" si="99"/>
        <v>22.482080227833205</v>
      </c>
      <c r="K2122">
        <f t="shared" si="101"/>
        <v>14.318917279903852</v>
      </c>
      <c r="M2122">
        <v>14.4238625</v>
      </c>
      <c r="N2122">
        <f t="shared" si="100"/>
        <v>14.451909994891254</v>
      </c>
    </row>
    <row r="2123" spans="1:14" x14ac:dyDescent="0.25">
      <c r="A2123" s="1">
        <v>41141</v>
      </c>
      <c r="B2123" s="11">
        <v>14.02</v>
      </c>
      <c r="C2123" s="11">
        <v>18.59</v>
      </c>
      <c r="D2123">
        <v>4581.3</v>
      </c>
      <c r="E2123">
        <v>4089.48</v>
      </c>
      <c r="F2123">
        <v>94733.58</v>
      </c>
      <c r="G2123">
        <v>84575.88</v>
      </c>
      <c r="H2123">
        <f>(1/(1-91/360*VLOOKUP($A2123,Tbills!$B$4:$C$974,2,1)/100))^((1)/91)-1</f>
        <v>2.7781327762710362E-6</v>
      </c>
      <c r="I2123">
        <f t="shared" si="99"/>
        <v>22.474054621255195</v>
      </c>
      <c r="K2123">
        <f t="shared" si="101"/>
        <v>14.308930111654453</v>
      </c>
      <c r="M2123">
        <v>14.412125</v>
      </c>
      <c r="N2123">
        <f t="shared" si="100"/>
        <v>14.442377951196621</v>
      </c>
    </row>
    <row r="2124" spans="1:14" x14ac:dyDescent="0.25">
      <c r="A2124" s="1">
        <v>41142</v>
      </c>
      <c r="B2124" s="11">
        <v>15.02</v>
      </c>
      <c r="C2124" s="11">
        <v>18.8</v>
      </c>
      <c r="D2124">
        <v>4705.3</v>
      </c>
      <c r="E2124">
        <v>4200.1499999999996</v>
      </c>
      <c r="F2124">
        <v>96373.8</v>
      </c>
      <c r="G2124">
        <v>86040</v>
      </c>
      <c r="H2124">
        <f>(1/(1-91/360*VLOOKUP($A2124,Tbills!$B$4:$C$974,2,1)/100))^((1)/91)-1</f>
        <v>2.7781327762710362E-6</v>
      </c>
      <c r="I2124">
        <f t="shared" si="99"/>
        <v>22.169379809329634</v>
      </c>
      <c r="K2124">
        <f t="shared" si="101"/>
        <v>13.921051714693492</v>
      </c>
      <c r="M2124">
        <v>14.019387500000001</v>
      </c>
      <c r="N2124">
        <f t="shared" si="100"/>
        <v>14.051055903357769</v>
      </c>
    </row>
    <row r="2125" spans="1:14" x14ac:dyDescent="0.25">
      <c r="A2125" s="1">
        <v>41143</v>
      </c>
      <c r="B2125" s="11">
        <v>15.11</v>
      </c>
      <c r="C2125" s="11">
        <v>19.420000000000002</v>
      </c>
      <c r="D2125">
        <v>4768.05</v>
      </c>
      <c r="E2125">
        <v>4256.1499999999996</v>
      </c>
      <c r="F2125">
        <v>96248.01</v>
      </c>
      <c r="G2125">
        <v>85927.46</v>
      </c>
      <c r="H2125">
        <f>(1/(1-91/360*VLOOKUP($A2125,Tbills!$B$4:$C$974,2,1)/100))^((1)/91)-1</f>
        <v>2.7781327762710362E-6</v>
      </c>
      <c r="I2125">
        <f t="shared" si="99"/>
        <v>22.021016057518366</v>
      </c>
      <c r="K2125">
        <f t="shared" si="101"/>
        <v>13.734804587643257</v>
      </c>
      <c r="M2125">
        <v>13.8262625</v>
      </c>
      <c r="N2125">
        <f t="shared" si="100"/>
        <v>13.863240929746764</v>
      </c>
    </row>
    <row r="2126" spans="1:14" x14ac:dyDescent="0.25">
      <c r="A2126" s="1">
        <v>41144</v>
      </c>
      <c r="B2126" s="11">
        <v>15.96</v>
      </c>
      <c r="C2126" s="11">
        <v>20.09</v>
      </c>
      <c r="D2126">
        <v>4843.54</v>
      </c>
      <c r="E2126">
        <v>4323.5200000000004</v>
      </c>
      <c r="F2126">
        <v>97551.88</v>
      </c>
      <c r="G2126">
        <v>87091.28</v>
      </c>
      <c r="H2126">
        <f>(1/(1-91/360*VLOOKUP($A2126,Tbills!$B$4:$C$974,2,1)/100))^((1)/91)-1</f>
        <v>2.7781327762710362E-6</v>
      </c>
      <c r="I2126">
        <f t="shared" si="99"/>
        <v>21.846163660261482</v>
      </c>
      <c r="K2126">
        <f t="shared" si="101"/>
        <v>13.5167687192753</v>
      </c>
      <c r="M2126">
        <v>13.607637499999999</v>
      </c>
      <c r="N2126">
        <f t="shared" si="100"/>
        <v>13.643334908564073</v>
      </c>
    </row>
    <row r="2127" spans="1:14" x14ac:dyDescent="0.25">
      <c r="A2127" s="1">
        <v>41145</v>
      </c>
      <c r="B2127" s="11">
        <v>15.18</v>
      </c>
      <c r="C2127" s="11">
        <v>19.239999999999998</v>
      </c>
      <c r="D2127">
        <v>4666.8</v>
      </c>
      <c r="E2127">
        <v>4165.74</v>
      </c>
      <c r="F2127">
        <v>96964.65</v>
      </c>
      <c r="G2127">
        <v>86566.78</v>
      </c>
      <c r="H2127">
        <f>(1/(1-91/360*VLOOKUP($A2127,Tbills!$B$4:$C$974,2,1)/100))^((1)/91)-1</f>
        <v>2.7781327762710362E-6</v>
      </c>
      <c r="I2127">
        <f t="shared" si="99"/>
        <v>22.244205220425908</v>
      </c>
      <c r="K2127">
        <f t="shared" si="101"/>
        <v>14.009389217037018</v>
      </c>
      <c r="M2127">
        <v>14.102625</v>
      </c>
      <c r="N2127">
        <f t="shared" si="100"/>
        <v>14.140743015537657</v>
      </c>
    </row>
    <row r="2128" spans="1:14" x14ac:dyDescent="0.25">
      <c r="A2128" s="1">
        <v>41148</v>
      </c>
      <c r="B2128" s="11">
        <v>16.350000000000001</v>
      </c>
      <c r="C2128" s="11">
        <v>19.920000000000002</v>
      </c>
      <c r="D2128">
        <v>4722.5200000000004</v>
      </c>
      <c r="E2128">
        <v>4215.4399999999996</v>
      </c>
      <c r="F2128">
        <v>96152.37</v>
      </c>
      <c r="G2128">
        <v>85840.88</v>
      </c>
      <c r="H2128">
        <f>(1/(1-91/360*VLOOKUP($A2128,Tbills!$B$4:$C$974,2,1)/100))^((1)/91)-1</f>
        <v>3.0559851109668301E-6</v>
      </c>
      <c r="I2128">
        <f t="shared" si="99"/>
        <v>22.109784799029377</v>
      </c>
      <c r="K2128">
        <f t="shared" si="101"/>
        <v>13.840314018011412</v>
      </c>
      <c r="M2128">
        <v>13.931274999999999</v>
      </c>
      <c r="N2128">
        <f t="shared" si="100"/>
        <v>13.970600888014177</v>
      </c>
    </row>
    <row r="2129" spans="1:14" x14ac:dyDescent="0.25">
      <c r="A2129" s="1">
        <v>41149</v>
      </c>
      <c r="B2129" s="11">
        <v>16.489999999999998</v>
      </c>
      <c r="C2129" s="11">
        <v>19.82</v>
      </c>
      <c r="D2129">
        <v>4768.83</v>
      </c>
      <c r="E2129">
        <v>4256.7700000000004</v>
      </c>
      <c r="F2129">
        <v>96549.92</v>
      </c>
      <c r="G2129">
        <v>86195.53</v>
      </c>
      <c r="H2129">
        <f>(1/(1-91/360*VLOOKUP($A2129,Tbills!$B$4:$C$974,2,1)/100))^((1)/91)-1</f>
        <v>3.0559851109668301E-6</v>
      </c>
      <c r="I2129">
        <f t="shared" si="99"/>
        <v>22.000825205551038</v>
      </c>
      <c r="K2129">
        <f t="shared" si="101"/>
        <v>13.703979286131757</v>
      </c>
      <c r="M2129">
        <v>13.7923375</v>
      </c>
      <c r="N2129">
        <f t="shared" si="100"/>
        <v>13.833157685133305</v>
      </c>
    </row>
    <row r="2130" spans="1:14" x14ac:dyDescent="0.25">
      <c r="A2130" s="1">
        <v>41150</v>
      </c>
      <c r="B2130" s="11">
        <v>17.059999999999999</v>
      </c>
      <c r="C2130" s="11">
        <v>20.46</v>
      </c>
      <c r="D2130">
        <v>4829.53</v>
      </c>
      <c r="E2130">
        <v>4310.9399999999996</v>
      </c>
      <c r="F2130">
        <v>96939.91</v>
      </c>
      <c r="G2130">
        <v>86543.43</v>
      </c>
      <c r="H2130">
        <f>(1/(1-91/360*VLOOKUP($A2130,Tbills!$B$4:$C$974,2,1)/100))^((1)/91)-1</f>
        <v>3.0559851109668301E-6</v>
      </c>
      <c r="I2130">
        <f t="shared" si="99"/>
        <v>21.860269250975975</v>
      </c>
      <c r="K2130">
        <f t="shared" si="101"/>
        <v>13.528957628620407</v>
      </c>
      <c r="M2130">
        <v>13.6136625</v>
      </c>
      <c r="N2130">
        <f t="shared" si="100"/>
        <v>13.656658908245658</v>
      </c>
    </row>
    <row r="2131" spans="1:14" x14ac:dyDescent="0.25">
      <c r="A2131" s="1">
        <v>41151</v>
      </c>
      <c r="B2131" s="11">
        <v>17.829999999999998</v>
      </c>
      <c r="C2131" s="11">
        <v>20.92</v>
      </c>
      <c r="D2131">
        <v>4926.66</v>
      </c>
      <c r="E2131">
        <v>4397.62</v>
      </c>
      <c r="F2131">
        <v>97583.679999999993</v>
      </c>
      <c r="G2131">
        <v>87117.9</v>
      </c>
      <c r="H2131">
        <f>(1/(1-91/360*VLOOKUP($A2131,Tbills!$B$4:$C$974,2,1)/100))^((1)/91)-1</f>
        <v>3.0559851109668301E-6</v>
      </c>
      <c r="I2131">
        <f t="shared" si="99"/>
        <v>21.63993396719485</v>
      </c>
      <c r="K2131">
        <f t="shared" si="101"/>
        <v>13.256313652975894</v>
      </c>
      <c r="M2131">
        <v>13.335062499999999</v>
      </c>
      <c r="N2131">
        <f t="shared" si="100"/>
        <v>13.381610633481301</v>
      </c>
    </row>
    <row r="2132" spans="1:14" x14ac:dyDescent="0.25">
      <c r="A2132" s="1">
        <v>41152</v>
      </c>
      <c r="B2132" s="11">
        <v>17.47</v>
      </c>
      <c r="C2132" s="11">
        <v>20.62</v>
      </c>
      <c r="D2132">
        <v>4742.43</v>
      </c>
      <c r="E2132">
        <v>4233.16</v>
      </c>
      <c r="F2132">
        <v>95918.97</v>
      </c>
      <c r="G2132">
        <v>85631.46</v>
      </c>
      <c r="H2132">
        <f>(1/(1-91/360*VLOOKUP($A2132,Tbills!$B$4:$C$974,2,1)/100))^((1)/91)-1</f>
        <v>3.0559851109668301E-6</v>
      </c>
      <c r="I2132">
        <f t="shared" si="99"/>
        <v>22.043999934472385</v>
      </c>
      <c r="K2132">
        <f t="shared" si="101"/>
        <v>13.751426153836006</v>
      </c>
      <c r="M2132">
        <v>13.82995</v>
      </c>
      <c r="N2132">
        <f t="shared" si="100"/>
        <v>13.881578413228922</v>
      </c>
    </row>
    <row r="2133" spans="1:14" x14ac:dyDescent="0.25">
      <c r="A2133" s="1">
        <v>41156</v>
      </c>
      <c r="B2133" s="11">
        <v>17.98</v>
      </c>
      <c r="C2133" s="11">
        <v>20.68</v>
      </c>
      <c r="D2133">
        <v>4655.93</v>
      </c>
      <c r="E2133">
        <v>4155.8999999999996</v>
      </c>
      <c r="F2133">
        <v>95926.64</v>
      </c>
      <c r="G2133">
        <v>85637.26</v>
      </c>
      <c r="H2133">
        <f>(1/(1-91/360*VLOOKUP($A2133,Tbills!$B$4:$C$974,2,1)/100))^((1)/91)-1</f>
        <v>2.7781327762710362E-6</v>
      </c>
      <c r="I2133">
        <f t="shared" si="99"/>
        <v>22.242848165415669</v>
      </c>
      <c r="K2133">
        <f t="shared" si="101"/>
        <v>13.99979688634687</v>
      </c>
      <c r="M2133">
        <v>14.073874999999999</v>
      </c>
      <c r="N2133">
        <f t="shared" si="100"/>
        <v>14.133014744675114</v>
      </c>
    </row>
    <row r="2134" spans="1:14" x14ac:dyDescent="0.25">
      <c r="A2134" s="1">
        <v>41157</v>
      </c>
      <c r="B2134" s="11">
        <v>17.739999999999998</v>
      </c>
      <c r="C2134" s="11">
        <v>19.989999999999998</v>
      </c>
      <c r="D2134">
        <v>4548.67</v>
      </c>
      <c r="E2134">
        <v>4060.14</v>
      </c>
      <c r="F2134">
        <v>94293.51</v>
      </c>
      <c r="G2134">
        <v>84179.06</v>
      </c>
      <c r="H2134">
        <f>(1/(1-91/360*VLOOKUP($A2134,Tbills!$B$4:$C$974,2,1)/100))^((1)/91)-1</f>
        <v>2.7781327762710362E-6</v>
      </c>
      <c r="I2134">
        <f t="shared" si="99"/>
        <v>22.498521762797413</v>
      </c>
      <c r="K2134">
        <f t="shared" si="101"/>
        <v>14.321712301725</v>
      </c>
      <c r="M2134">
        <v>14.407999999999999</v>
      </c>
      <c r="N2134">
        <f t="shared" si="100"/>
        <v>14.458172223213255</v>
      </c>
    </row>
    <row r="2135" spans="1:14" x14ac:dyDescent="0.25">
      <c r="A2135" s="1">
        <v>41158</v>
      </c>
      <c r="B2135" s="11">
        <v>15.6</v>
      </c>
      <c r="C2135" s="11">
        <v>18.62</v>
      </c>
      <c r="D2135">
        <v>4096.7299999999996</v>
      </c>
      <c r="E2135">
        <v>3656.73</v>
      </c>
      <c r="F2135">
        <v>90496.57</v>
      </c>
      <c r="G2135">
        <v>80789.16</v>
      </c>
      <c r="H2135">
        <f>(1/(1-91/360*VLOOKUP($A2135,Tbills!$B$4:$C$974,2,1)/100))^((1)/91)-1</f>
        <v>2.7781327762710362E-6</v>
      </c>
      <c r="I2135">
        <f t="shared" si="99"/>
        <v>23.615618387457744</v>
      </c>
      <c r="K2135">
        <f t="shared" si="101"/>
        <v>15.743964883963468</v>
      </c>
      <c r="M2135">
        <v>15.831675000000001</v>
      </c>
      <c r="N2135">
        <f t="shared" si="100"/>
        <v>15.894172863613802</v>
      </c>
    </row>
    <row r="2136" spans="1:14" x14ac:dyDescent="0.25">
      <c r="A2136" s="1">
        <v>41159</v>
      </c>
      <c r="B2136" s="11">
        <v>14.38</v>
      </c>
      <c r="C2136" s="11">
        <v>17.59</v>
      </c>
      <c r="D2136">
        <v>3862.89</v>
      </c>
      <c r="E2136">
        <v>3447.99</v>
      </c>
      <c r="F2136">
        <v>87990.54</v>
      </c>
      <c r="G2136">
        <v>78551.73</v>
      </c>
      <c r="H2136">
        <f>(1/(1-91/360*VLOOKUP($A2136,Tbills!$B$4:$C$974,2,1)/100))^((1)/91)-1</f>
        <v>2.7781327762710362E-6</v>
      </c>
      <c r="I2136">
        <f t="shared" si="99"/>
        <v>24.289020667471537</v>
      </c>
      <c r="K2136">
        <f t="shared" si="101"/>
        <v>16.641914898289603</v>
      </c>
      <c r="M2136">
        <v>16.724274999999999</v>
      </c>
      <c r="N2136">
        <f t="shared" si="100"/>
        <v>16.800897709787971</v>
      </c>
    </row>
    <row r="2137" spans="1:14" x14ac:dyDescent="0.25">
      <c r="A2137" s="1">
        <v>41162</v>
      </c>
      <c r="B2137" s="11">
        <v>16.28</v>
      </c>
      <c r="C2137" s="11">
        <v>18.3</v>
      </c>
      <c r="D2137">
        <v>4129.16</v>
      </c>
      <c r="E2137">
        <v>3685.63</v>
      </c>
      <c r="F2137">
        <v>89378.06</v>
      </c>
      <c r="G2137">
        <v>79789.759999999995</v>
      </c>
      <c r="H2137">
        <f>(1/(1-91/360*VLOOKUP($A2137,Tbills!$B$4:$C$974,2,1)/100))^((1)/91)-1</f>
        <v>2.7781327762710362E-6</v>
      </c>
      <c r="I2137">
        <f t="shared" si="99"/>
        <v>23.450173926225883</v>
      </c>
      <c r="K2137">
        <f t="shared" si="101"/>
        <v>15.492767318570831</v>
      </c>
      <c r="M2137">
        <v>15.552949999999999</v>
      </c>
      <c r="N2137">
        <f t="shared" si="100"/>
        <v>15.641352474463682</v>
      </c>
    </row>
    <row r="2138" spans="1:14" x14ac:dyDescent="0.25">
      <c r="A2138" s="1">
        <v>41163</v>
      </c>
      <c r="B2138" s="11">
        <v>16.41</v>
      </c>
      <c r="C2138" s="11">
        <v>18.29</v>
      </c>
      <c r="D2138">
        <v>4104.8900000000003</v>
      </c>
      <c r="E2138">
        <v>3663.96</v>
      </c>
      <c r="F2138">
        <v>88344.91</v>
      </c>
      <c r="G2138">
        <v>78867.22</v>
      </c>
      <c r="H2138">
        <f>(1/(1-91/360*VLOOKUP($A2138,Tbills!$B$4:$C$974,2,1)/100))^((1)/91)-1</f>
        <v>2.7781327762710362E-6</v>
      </c>
      <c r="I2138">
        <f t="shared" si="99"/>
        <v>23.518500510336239</v>
      </c>
      <c r="K2138">
        <f t="shared" si="101"/>
        <v>15.583132643023148</v>
      </c>
      <c r="M2138">
        <v>15.646274999999999</v>
      </c>
      <c r="N2138">
        <f t="shared" si="100"/>
        <v>15.73277903455943</v>
      </c>
    </row>
    <row r="2139" spans="1:14" x14ac:dyDescent="0.25">
      <c r="A2139" s="1">
        <v>41164</v>
      </c>
      <c r="B2139" s="11">
        <v>15.8</v>
      </c>
      <c r="C2139" s="11">
        <v>17.600000000000001</v>
      </c>
      <c r="D2139">
        <v>3929.79</v>
      </c>
      <c r="E2139">
        <v>3507.66</v>
      </c>
      <c r="F2139">
        <v>85736.93</v>
      </c>
      <c r="G2139">
        <v>76538.81</v>
      </c>
      <c r="H2139">
        <f>(1/(1-91/360*VLOOKUP($A2139,Tbills!$B$4:$C$974,2,1)/100))^((1)/91)-1</f>
        <v>2.7781327762710362E-6</v>
      </c>
      <c r="I2139">
        <f t="shared" si="99"/>
        <v>24.019510394305431</v>
      </c>
      <c r="K2139">
        <f t="shared" si="101"/>
        <v>16.247133048757423</v>
      </c>
      <c r="M2139">
        <v>16.2997625</v>
      </c>
      <c r="N2139">
        <f t="shared" si="100"/>
        <v>16.403358773165227</v>
      </c>
    </row>
    <row r="2140" spans="1:14" x14ac:dyDescent="0.25">
      <c r="A2140" s="1">
        <v>41165</v>
      </c>
      <c r="B2140" s="11">
        <v>14.05</v>
      </c>
      <c r="C2140" s="11">
        <v>16.45</v>
      </c>
      <c r="D2140">
        <v>3679.38</v>
      </c>
      <c r="E2140">
        <v>3284.14</v>
      </c>
      <c r="F2140">
        <v>82074.12</v>
      </c>
      <c r="G2140">
        <v>73268.740000000005</v>
      </c>
      <c r="H2140">
        <f>(1/(1-91/360*VLOOKUP($A2140,Tbills!$B$4:$C$974,2,1)/100))^((1)/91)-1</f>
        <v>2.7781327762710362E-6</v>
      </c>
      <c r="I2140">
        <f t="shared" si="99"/>
        <v>24.784167671731456</v>
      </c>
      <c r="K2140">
        <f t="shared" si="101"/>
        <v>17.281650572192554</v>
      </c>
      <c r="M2140">
        <v>17.315024999999999</v>
      </c>
      <c r="N2140">
        <f t="shared" si="100"/>
        <v>17.448039580366903</v>
      </c>
    </row>
    <row r="2141" spans="1:14" x14ac:dyDescent="0.25">
      <c r="A2141" s="1">
        <v>41166</v>
      </c>
      <c r="B2141" s="11">
        <v>14.51</v>
      </c>
      <c r="C2141" s="11">
        <v>16.899999999999999</v>
      </c>
      <c r="D2141">
        <v>3881.94</v>
      </c>
      <c r="E2141">
        <v>3464.93</v>
      </c>
      <c r="F2141">
        <v>82384.42</v>
      </c>
      <c r="G2141">
        <v>73545.55</v>
      </c>
      <c r="H2141">
        <f>(1/(1-91/360*VLOOKUP($A2141,Tbills!$B$4:$C$974,2,1)/100))^((1)/91)-1</f>
        <v>2.7781327762710362E-6</v>
      </c>
      <c r="I2141">
        <f t="shared" si="99"/>
        <v>24.10136334018696</v>
      </c>
      <c r="K2141">
        <f t="shared" si="101"/>
        <v>16.329545153538554</v>
      </c>
      <c r="M2141">
        <v>16.352362500000002</v>
      </c>
      <c r="N2141">
        <f t="shared" si="100"/>
        <v>16.486971124630966</v>
      </c>
    </row>
    <row r="2142" spans="1:14" x14ac:dyDescent="0.25">
      <c r="A2142" s="1">
        <v>41169</v>
      </c>
      <c r="B2142" s="11">
        <v>14.59</v>
      </c>
      <c r="C2142" s="11">
        <v>17.13</v>
      </c>
      <c r="D2142">
        <v>3763.06</v>
      </c>
      <c r="E2142">
        <v>3358.79</v>
      </c>
      <c r="F2142">
        <v>81446.02</v>
      </c>
      <c r="G2142">
        <v>72707.22</v>
      </c>
      <c r="H2142">
        <f>(1/(1-91/360*VLOOKUP($A2142,Tbills!$B$4:$C$974,2,1)/100))^((1)/91)-1</f>
        <v>3.0559851109668301E-6</v>
      </c>
      <c r="I2142">
        <f t="shared" si="99"/>
        <v>24.46859703476213</v>
      </c>
      <c r="K2142">
        <f t="shared" si="101"/>
        <v>16.827411005280499</v>
      </c>
      <c r="M2142">
        <v>16.852912499999999</v>
      </c>
      <c r="N2142">
        <f t="shared" si="100"/>
        <v>16.990267060860756</v>
      </c>
    </row>
    <row r="2143" spans="1:14" x14ac:dyDescent="0.25">
      <c r="A2143" s="1">
        <v>41170</v>
      </c>
      <c r="B2143" s="11">
        <v>14.18</v>
      </c>
      <c r="C2143" s="11">
        <v>16.63</v>
      </c>
      <c r="D2143">
        <v>3627.11</v>
      </c>
      <c r="E2143">
        <v>3237.44</v>
      </c>
      <c r="F2143">
        <v>79970.97</v>
      </c>
      <c r="G2143">
        <v>71390.210000000006</v>
      </c>
      <c r="H2143">
        <f>(1/(1-91/360*VLOOKUP($A2143,Tbills!$B$4:$C$974,2,1)/100))^((1)/91)-1</f>
        <v>3.0559851109668301E-6</v>
      </c>
      <c r="I2143">
        <f t="shared" si="99"/>
        <v>24.909962653177892</v>
      </c>
      <c r="K2143">
        <f t="shared" si="101"/>
        <v>17.434557862365676</v>
      </c>
      <c r="M2143">
        <v>17.461099999999998</v>
      </c>
      <c r="N2143">
        <f t="shared" si="100"/>
        <v>17.603512503076193</v>
      </c>
    </row>
    <row r="2144" spans="1:14" x14ac:dyDescent="0.25">
      <c r="A2144" s="1">
        <v>41171</v>
      </c>
      <c r="B2144" s="11">
        <v>13.88</v>
      </c>
      <c r="C2144" s="11">
        <v>16.489999999999998</v>
      </c>
      <c r="D2144">
        <v>3582.48</v>
      </c>
      <c r="E2144">
        <v>3197.59</v>
      </c>
      <c r="F2144">
        <v>79139.42</v>
      </c>
      <c r="G2144">
        <v>70647.67</v>
      </c>
      <c r="H2144">
        <f>(1/(1-91/360*VLOOKUP($A2144,Tbills!$B$4:$C$974,2,1)/100))^((1)/91)-1</f>
        <v>3.0559851109668301E-6</v>
      </c>
      <c r="I2144">
        <f t="shared" si="99"/>
        <v>25.062620037090763</v>
      </c>
      <c r="K2144">
        <f t="shared" si="101"/>
        <v>17.648339709794634</v>
      </c>
      <c r="M2144">
        <v>17.6690875</v>
      </c>
      <c r="N2144">
        <f t="shared" si="100"/>
        <v>17.81959140236156</v>
      </c>
    </row>
    <row r="2145" spans="1:14" x14ac:dyDescent="0.25">
      <c r="A2145" s="1">
        <v>41172</v>
      </c>
      <c r="B2145" s="11">
        <v>14.07</v>
      </c>
      <c r="C2145" s="11">
        <v>16.75</v>
      </c>
      <c r="D2145">
        <v>3660.21</v>
      </c>
      <c r="E2145">
        <v>3266.96</v>
      </c>
      <c r="F2145">
        <v>79136.7</v>
      </c>
      <c r="G2145">
        <v>70645.03</v>
      </c>
      <c r="H2145">
        <f>(1/(1-91/360*VLOOKUP($A2145,Tbills!$B$4:$C$974,2,1)/100))^((1)/91)-1</f>
        <v>3.0559851109668301E-6</v>
      </c>
      <c r="I2145">
        <f t="shared" si="99"/>
        <v>24.790114748536553</v>
      </c>
      <c r="K2145">
        <f t="shared" si="101"/>
        <v>17.264664300496712</v>
      </c>
      <c r="M2145">
        <v>17.284600000000001</v>
      </c>
      <c r="N2145">
        <f t="shared" si="100"/>
        <v>17.432413417180708</v>
      </c>
    </row>
    <row r="2146" spans="1:14" x14ac:dyDescent="0.25">
      <c r="A2146" s="1">
        <v>41173</v>
      </c>
      <c r="B2146" s="11">
        <v>13.98</v>
      </c>
      <c r="C2146" s="11">
        <v>16.79</v>
      </c>
      <c r="D2146">
        <v>3587.3</v>
      </c>
      <c r="E2146">
        <v>3201.88</v>
      </c>
      <c r="F2146">
        <v>79621.429999999993</v>
      </c>
      <c r="G2146">
        <v>71077.53</v>
      </c>
      <c r="H2146">
        <f>(1/(1-91/360*VLOOKUP($A2146,Tbills!$B$4:$C$974,2,1)/100))^((1)/91)-1</f>
        <v>3.0559851109668301E-6</v>
      </c>
      <c r="I2146">
        <f t="shared" si="99"/>
        <v>25.03638082568013</v>
      </c>
      <c r="K2146">
        <f t="shared" si="101"/>
        <v>17.607767685237992</v>
      </c>
      <c r="M2146">
        <v>17.633812500000001</v>
      </c>
      <c r="N2146">
        <f t="shared" si="100"/>
        <v>17.779075330961621</v>
      </c>
    </row>
    <row r="2147" spans="1:14" x14ac:dyDescent="0.25">
      <c r="A2147" s="1">
        <v>41176</v>
      </c>
      <c r="B2147" s="11">
        <v>14.15</v>
      </c>
      <c r="C2147" s="11">
        <v>16.59</v>
      </c>
      <c r="D2147">
        <v>3549.43</v>
      </c>
      <c r="E2147">
        <v>3168.05</v>
      </c>
      <c r="F2147">
        <v>78756.070000000007</v>
      </c>
      <c r="G2147">
        <v>70304.38</v>
      </c>
      <c r="H2147">
        <f>(1/(1-91/360*VLOOKUP($A2147,Tbills!$B$4:$C$974,2,1)/100))^((1)/91)-1</f>
        <v>3.0559851109668301E-6</v>
      </c>
      <c r="I2147">
        <f t="shared" si="99"/>
        <v>25.166678693687054</v>
      </c>
      <c r="K2147">
        <f t="shared" si="101"/>
        <v>17.791319365055809</v>
      </c>
      <c r="M2147">
        <v>17.8136625</v>
      </c>
      <c r="N2147">
        <f t="shared" si="100"/>
        <v>17.96509432429399</v>
      </c>
    </row>
    <row r="2148" spans="1:14" x14ac:dyDescent="0.25">
      <c r="A2148" s="1">
        <v>41177</v>
      </c>
      <c r="B2148" s="11">
        <v>15.43</v>
      </c>
      <c r="C2148" s="11">
        <v>17.600000000000001</v>
      </c>
      <c r="D2148">
        <v>3800.79</v>
      </c>
      <c r="E2148">
        <v>3392.39</v>
      </c>
      <c r="F2148">
        <v>79778.509999999995</v>
      </c>
      <c r="G2148">
        <v>71216.88</v>
      </c>
      <c r="H2148">
        <f>(1/(1-91/360*VLOOKUP($A2148,Tbills!$B$4:$C$974,2,1)/100))^((1)/91)-1</f>
        <v>3.0559851109668301E-6</v>
      </c>
      <c r="I2148">
        <f t="shared" si="99"/>
        <v>24.274979376695082</v>
      </c>
      <c r="K2148">
        <f t="shared" si="101"/>
        <v>16.530687792710484</v>
      </c>
      <c r="M2148">
        <v>16.557449999999999</v>
      </c>
      <c r="N2148">
        <f t="shared" si="100"/>
        <v>16.692360739754331</v>
      </c>
    </row>
    <row r="2149" spans="1:14" x14ac:dyDescent="0.25">
      <c r="A2149" s="1">
        <v>41178</v>
      </c>
      <c r="B2149" s="11">
        <v>16.809999999999999</v>
      </c>
      <c r="C2149" s="11">
        <v>18.5</v>
      </c>
      <c r="D2149">
        <v>3928.77</v>
      </c>
      <c r="E2149">
        <v>3506.6</v>
      </c>
      <c r="F2149">
        <v>80467.13</v>
      </c>
      <c r="G2149">
        <v>71831.38</v>
      </c>
      <c r="H2149">
        <f>(1/(1-91/360*VLOOKUP($A2149,Tbills!$B$4:$C$974,2,1)/100))^((1)/91)-1</f>
        <v>3.0559851109668301E-6</v>
      </c>
      <c r="I2149">
        <f t="shared" si="99"/>
        <v>23.865731035898001</v>
      </c>
      <c r="K2149">
        <f t="shared" si="101"/>
        <v>15.973412892959372</v>
      </c>
      <c r="M2149">
        <v>16.004687499999999</v>
      </c>
      <c r="N2149">
        <f t="shared" si="100"/>
        <v>16.129839565567341</v>
      </c>
    </row>
    <row r="2150" spans="1:14" x14ac:dyDescent="0.25">
      <c r="A2150" s="1">
        <v>41179</v>
      </c>
      <c r="B2150" s="11">
        <v>14.84</v>
      </c>
      <c r="C2150" s="11">
        <v>17.07</v>
      </c>
      <c r="D2150">
        <v>3603.1</v>
      </c>
      <c r="E2150">
        <v>3215.92</v>
      </c>
      <c r="F2150">
        <v>78474.69</v>
      </c>
      <c r="G2150">
        <v>70052.55</v>
      </c>
      <c r="H2150">
        <f>(1/(1-91/360*VLOOKUP($A2150,Tbills!$B$4:$C$974,2,1)/100))^((1)/91)-1</f>
        <v>3.0559851109668301E-6</v>
      </c>
      <c r="I2150">
        <f t="shared" si="99"/>
        <v>24.85426035183168</v>
      </c>
      <c r="K2150">
        <f t="shared" si="101"/>
        <v>17.296725106513232</v>
      </c>
      <c r="M2150">
        <v>17.3259875</v>
      </c>
      <c r="N2150">
        <f t="shared" si="100"/>
        <v>17.466331765826936</v>
      </c>
    </row>
    <row r="2151" spans="1:14" x14ac:dyDescent="0.25">
      <c r="A2151" s="1">
        <v>41180</v>
      </c>
      <c r="B2151" s="11">
        <v>15.73</v>
      </c>
      <c r="C2151" s="11">
        <v>17.61</v>
      </c>
      <c r="D2151">
        <v>3667.92</v>
      </c>
      <c r="E2151">
        <v>3273.77</v>
      </c>
      <c r="F2151">
        <v>78862.48</v>
      </c>
      <c r="G2151">
        <v>70398.509999999995</v>
      </c>
      <c r="H2151">
        <f>(1/(1-91/360*VLOOKUP($A2151,Tbills!$B$4:$C$974,2,1)/100))^((1)/91)-1</f>
        <v>3.0559851109668301E-6</v>
      </c>
      <c r="I2151">
        <f t="shared" si="99"/>
        <v>24.630072212414348</v>
      </c>
      <c r="K2151">
        <f t="shared" si="101"/>
        <v>16.984789582174493</v>
      </c>
      <c r="M2151">
        <v>17.013087500000001</v>
      </c>
      <c r="N2151">
        <f t="shared" si="100"/>
        <v>17.151554381610527</v>
      </c>
    </row>
    <row r="2152" spans="1:14" x14ac:dyDescent="0.25">
      <c r="A2152" s="1">
        <v>41183</v>
      </c>
      <c r="B2152" s="11">
        <v>16.32</v>
      </c>
      <c r="C2152" s="11">
        <v>17.920000000000002</v>
      </c>
      <c r="D2152">
        <v>3760.4</v>
      </c>
      <c r="E2152">
        <v>3356.29</v>
      </c>
      <c r="F2152">
        <v>79002.7</v>
      </c>
      <c r="G2152">
        <v>70523.039999999994</v>
      </c>
      <c r="H2152">
        <f>(1/(1-91/360*VLOOKUP($A2152,Tbills!$B$4:$C$974,2,1)/100))^((1)/91)-1</f>
        <v>2.5002875438939753E-6</v>
      </c>
      <c r="I2152">
        <f t="shared" si="99"/>
        <v>24.31775543878333</v>
      </c>
      <c r="K2152">
        <f t="shared" si="101"/>
        <v>16.554350665300401</v>
      </c>
      <c r="M2152">
        <v>16.585037499999999</v>
      </c>
      <c r="N2152">
        <f t="shared" si="100"/>
        <v>16.717523403343939</v>
      </c>
    </row>
    <row r="2153" spans="1:14" x14ac:dyDescent="0.25">
      <c r="A2153" s="1">
        <v>41184</v>
      </c>
      <c r="B2153" s="11">
        <v>15.71</v>
      </c>
      <c r="C2153" s="11">
        <v>17.739999999999998</v>
      </c>
      <c r="D2153">
        <v>3685.45</v>
      </c>
      <c r="E2153">
        <v>3289.38</v>
      </c>
      <c r="F2153">
        <v>78423.210000000006</v>
      </c>
      <c r="G2153">
        <v>70005.570000000007</v>
      </c>
      <c r="H2153">
        <f>(1/(1-91/360*VLOOKUP($A2153,Tbills!$B$4:$C$974,2,1)/100))^((1)/91)-1</f>
        <v>2.5002875438939753E-6</v>
      </c>
      <c r="I2153">
        <f t="shared" si="99"/>
        <v>24.559511974745227</v>
      </c>
      <c r="K2153">
        <f t="shared" si="101"/>
        <v>16.883586884986553</v>
      </c>
      <c r="M2153">
        <v>16.918600000000001</v>
      </c>
      <c r="N2153">
        <f t="shared" si="100"/>
        <v>17.050210967621624</v>
      </c>
    </row>
    <row r="2154" spans="1:14" x14ac:dyDescent="0.25">
      <c r="A2154" s="1">
        <v>41185</v>
      </c>
      <c r="B2154" s="11">
        <v>15.43</v>
      </c>
      <c r="C2154" s="11">
        <v>17.579999999999998</v>
      </c>
      <c r="D2154">
        <v>3648.12</v>
      </c>
      <c r="E2154">
        <v>3256.06</v>
      </c>
      <c r="F2154">
        <v>77556.210000000006</v>
      </c>
      <c r="G2154">
        <v>69231.460000000006</v>
      </c>
      <c r="H2154">
        <f>(1/(1-91/360*VLOOKUP($A2154,Tbills!$B$4:$C$974,2,1)/100))^((1)/91)-1</f>
        <v>2.5002875438939753E-6</v>
      </c>
      <c r="I2154">
        <f t="shared" si="99"/>
        <v>24.683258146374207</v>
      </c>
      <c r="K2154">
        <f t="shared" si="101"/>
        <v>17.053816010379798</v>
      </c>
      <c r="M2154">
        <v>17.084849999999999</v>
      </c>
      <c r="N2154">
        <f t="shared" si="100"/>
        <v>17.222328297454233</v>
      </c>
    </row>
    <row r="2155" spans="1:14" x14ac:dyDescent="0.25">
      <c r="A2155" s="1">
        <v>41186</v>
      </c>
      <c r="B2155" s="11">
        <v>14.55</v>
      </c>
      <c r="C2155" s="11">
        <v>17.059999999999999</v>
      </c>
      <c r="D2155">
        <v>3546.08</v>
      </c>
      <c r="E2155">
        <v>3164.98</v>
      </c>
      <c r="F2155">
        <v>75769.06</v>
      </c>
      <c r="G2155">
        <v>67635.97</v>
      </c>
      <c r="H2155">
        <f>(1/(1-91/360*VLOOKUP($A2155,Tbills!$B$4:$C$974,2,1)/100))^((1)/91)-1</f>
        <v>2.5002875438939753E-6</v>
      </c>
      <c r="I2155">
        <f t="shared" si="99"/>
        <v>25.027832414936316</v>
      </c>
      <c r="K2155">
        <f t="shared" si="101"/>
        <v>17.530036648624076</v>
      </c>
      <c r="M2155">
        <v>17.5580125</v>
      </c>
      <c r="N2155">
        <f t="shared" si="100"/>
        <v>17.70346860085985</v>
      </c>
    </row>
    <row r="2156" spans="1:14" x14ac:dyDescent="0.25">
      <c r="A2156" s="1">
        <v>41187</v>
      </c>
      <c r="B2156" s="11">
        <v>14.33</v>
      </c>
      <c r="C2156" s="11">
        <v>16.93</v>
      </c>
      <c r="D2156">
        <v>3522.82</v>
      </c>
      <c r="E2156">
        <v>3144.21</v>
      </c>
      <c r="F2156">
        <v>75458.77</v>
      </c>
      <c r="G2156">
        <v>67358.820000000007</v>
      </c>
      <c r="H2156">
        <f>(1/(1-91/360*VLOOKUP($A2156,Tbills!$B$4:$C$974,2,1)/100))^((1)/91)-1</f>
        <v>2.5002875438939753E-6</v>
      </c>
      <c r="I2156">
        <f t="shared" si="99"/>
        <v>25.109300726654013</v>
      </c>
      <c r="K2156">
        <f t="shared" si="101"/>
        <v>17.644254684750727</v>
      </c>
      <c r="M2156">
        <v>17.669174999999999</v>
      </c>
      <c r="N2156">
        <f t="shared" si="100"/>
        <v>17.819032071143351</v>
      </c>
    </row>
    <row r="2157" spans="1:14" x14ac:dyDescent="0.25">
      <c r="A2157" s="1">
        <v>41190</v>
      </c>
      <c r="B2157" s="11">
        <v>15.11</v>
      </c>
      <c r="C2157" s="11">
        <v>17.36</v>
      </c>
      <c r="D2157">
        <v>3554.44</v>
      </c>
      <c r="E2157">
        <v>3172.41</v>
      </c>
      <c r="F2157">
        <v>75344.67</v>
      </c>
      <c r="G2157">
        <v>67256.460000000006</v>
      </c>
      <c r="H2157">
        <f>(1/(1-91/360*VLOOKUP($A2157,Tbills!$B$4:$C$974,2,1)/100))^((1)/91)-1</f>
        <v>2.5002875438939753E-6</v>
      </c>
      <c r="I2157">
        <f t="shared" si="99"/>
        <v>24.994747996241436</v>
      </c>
      <c r="K2157">
        <f t="shared" si="101"/>
        <v>17.483562582200101</v>
      </c>
      <c r="M2157">
        <v>17.509875000000001</v>
      </c>
      <c r="N2157">
        <f t="shared" si="100"/>
        <v>17.657388625003012</v>
      </c>
    </row>
    <row r="2158" spans="1:14" x14ac:dyDescent="0.25">
      <c r="A2158" s="1">
        <v>41191</v>
      </c>
      <c r="B2158" s="11">
        <v>16.37</v>
      </c>
      <c r="C2158" s="11">
        <v>18.010000000000002</v>
      </c>
      <c r="D2158">
        <v>3700.19</v>
      </c>
      <c r="E2158">
        <v>3302.49</v>
      </c>
      <c r="F2158">
        <v>76139.59</v>
      </c>
      <c r="G2158">
        <v>67965.87</v>
      </c>
      <c r="H2158">
        <f>(1/(1-91/360*VLOOKUP($A2158,Tbills!$B$4:$C$974,2,1)/100))^((1)/91)-1</f>
        <v>2.7781327762710362E-6</v>
      </c>
      <c r="I2158">
        <f t="shared" si="99"/>
        <v>24.481674369646466</v>
      </c>
      <c r="K2158">
        <f t="shared" si="101"/>
        <v>16.765893933166925</v>
      </c>
      <c r="M2158">
        <v>16.790400000000002</v>
      </c>
      <c r="N2158">
        <f t="shared" si="100"/>
        <v>16.932789444154114</v>
      </c>
    </row>
    <row r="2159" spans="1:14" x14ac:dyDescent="0.25">
      <c r="A2159" s="1">
        <v>41192</v>
      </c>
      <c r="B2159" s="11">
        <v>16.29</v>
      </c>
      <c r="C2159" s="11">
        <v>18.13</v>
      </c>
      <c r="D2159">
        <v>3718.48</v>
      </c>
      <c r="E2159">
        <v>3318.8</v>
      </c>
      <c r="F2159">
        <v>76467.679999999993</v>
      </c>
      <c r="G2159">
        <v>68258.55</v>
      </c>
      <c r="H2159">
        <f>(1/(1-91/360*VLOOKUP($A2159,Tbills!$B$4:$C$974,2,1)/100))^((1)/91)-1</f>
        <v>2.7781327762710362E-6</v>
      </c>
      <c r="I2159">
        <f t="shared" si="99"/>
        <v>24.420584953523619</v>
      </c>
      <c r="K2159">
        <f t="shared" si="101"/>
        <v>16.682315229444313</v>
      </c>
      <c r="M2159">
        <v>16.707000000000001</v>
      </c>
      <c r="N2159">
        <f t="shared" si="100"/>
        <v>16.848587135652259</v>
      </c>
    </row>
    <row r="2160" spans="1:14" x14ac:dyDescent="0.25">
      <c r="A2160" s="1">
        <v>41193</v>
      </c>
      <c r="B2160" s="11">
        <v>15.59</v>
      </c>
      <c r="C2160" s="11">
        <v>17.57</v>
      </c>
      <c r="D2160">
        <v>3595.72</v>
      </c>
      <c r="E2160">
        <v>3209.23</v>
      </c>
      <c r="F2160">
        <v>75057.3</v>
      </c>
      <c r="G2160">
        <v>66999.39</v>
      </c>
      <c r="H2160">
        <f>(1/(1-91/360*VLOOKUP($A2160,Tbills!$B$4:$C$974,2,1)/100))^((1)/91)-1</f>
        <v>2.7781327762710362E-6</v>
      </c>
      <c r="I2160">
        <f t="shared" si="99"/>
        <v>24.823060993556574</v>
      </c>
      <c r="K2160">
        <f t="shared" si="101"/>
        <v>17.232278315254216</v>
      </c>
      <c r="M2160">
        <v>17.258375000000001</v>
      </c>
      <c r="N2160">
        <f t="shared" si="100"/>
        <v>17.404246928194201</v>
      </c>
    </row>
    <row r="2161" spans="1:14" x14ac:dyDescent="0.25">
      <c r="A2161" s="1">
        <v>41194</v>
      </c>
      <c r="B2161" s="11">
        <v>16.14</v>
      </c>
      <c r="C2161" s="11">
        <v>17.739999999999998</v>
      </c>
      <c r="D2161">
        <v>3689</v>
      </c>
      <c r="E2161">
        <v>3292.48</v>
      </c>
      <c r="F2161">
        <v>74291.59</v>
      </c>
      <c r="G2161">
        <v>66315.7</v>
      </c>
      <c r="H2161">
        <f>(1/(1-91/360*VLOOKUP($A2161,Tbills!$B$4:$C$974,2,1)/100))^((1)/91)-1</f>
        <v>2.7781327762710362E-6</v>
      </c>
      <c r="I2161">
        <f t="shared" si="99"/>
        <v>24.500458238674899</v>
      </c>
      <c r="K2161">
        <f t="shared" si="101"/>
        <v>16.784477416287114</v>
      </c>
      <c r="M2161">
        <v>16.812774999999998</v>
      </c>
      <c r="N2161">
        <f t="shared" si="100"/>
        <v>16.952186881579163</v>
      </c>
    </row>
    <row r="2162" spans="1:14" x14ac:dyDescent="0.25">
      <c r="A2162" s="1">
        <v>41197</v>
      </c>
      <c r="B2162" s="11">
        <v>15.27</v>
      </c>
      <c r="C2162" s="11">
        <v>17.11</v>
      </c>
      <c r="D2162">
        <v>3511.45</v>
      </c>
      <c r="E2162">
        <v>3133.98</v>
      </c>
      <c r="F2162">
        <v>73635.509999999995</v>
      </c>
      <c r="G2162">
        <v>65729.509999999995</v>
      </c>
      <c r="H2162">
        <f>(1/(1-91/360*VLOOKUP($A2162,Tbills!$B$4:$C$974,2,1)/100))^((1)/91)-1</f>
        <v>3.0559851109668301E-6</v>
      </c>
      <c r="I2162">
        <f t="shared" si="99"/>
        <v>25.088225270510524</v>
      </c>
      <c r="K2162">
        <f t="shared" si="101"/>
        <v>17.590024211192397</v>
      </c>
      <c r="M2162">
        <v>17.619399999999999</v>
      </c>
      <c r="N2162">
        <f t="shared" si="100"/>
        <v>17.766441826901815</v>
      </c>
    </row>
    <row r="2163" spans="1:14" x14ac:dyDescent="0.25">
      <c r="A2163" s="1">
        <v>41198</v>
      </c>
      <c r="B2163" s="11">
        <v>15.22</v>
      </c>
      <c r="C2163" s="11">
        <v>16.97</v>
      </c>
      <c r="D2163">
        <v>3431.27</v>
      </c>
      <c r="E2163">
        <v>3062.41</v>
      </c>
      <c r="F2163">
        <v>72438.460000000006</v>
      </c>
      <c r="G2163">
        <v>64660.78</v>
      </c>
      <c r="H2163">
        <f>(1/(1-91/360*VLOOKUP($A2163,Tbills!$B$4:$C$974,2,1)/100))^((1)/91)-1</f>
        <v>3.0559851109668301E-6</v>
      </c>
      <c r="I2163">
        <f t="shared" si="99"/>
        <v>25.374031926690154</v>
      </c>
      <c r="K2163">
        <f t="shared" si="101"/>
        <v>17.990885687465088</v>
      </c>
      <c r="M2163">
        <v>18.015650000000001</v>
      </c>
      <c r="N2163">
        <f t="shared" si="100"/>
        <v>18.171553496002105</v>
      </c>
    </row>
    <row r="2164" spans="1:14" x14ac:dyDescent="0.25">
      <c r="A2164" s="1">
        <v>41199</v>
      </c>
      <c r="B2164" s="11">
        <v>15.07</v>
      </c>
      <c r="C2164" s="11">
        <v>16.61</v>
      </c>
      <c r="D2164">
        <v>3369.82</v>
      </c>
      <c r="E2164">
        <v>3007.56</v>
      </c>
      <c r="F2164">
        <v>71593.75</v>
      </c>
      <c r="G2164">
        <v>63906.57</v>
      </c>
      <c r="H2164">
        <f>(1/(1-91/360*VLOOKUP($A2164,Tbills!$B$4:$C$974,2,1)/100))^((1)/91)-1</f>
        <v>3.0559851109668301E-6</v>
      </c>
      <c r="I2164">
        <f t="shared" si="99"/>
        <v>25.600599315358171</v>
      </c>
      <c r="K2164">
        <f t="shared" si="101"/>
        <v>18.312262651720133</v>
      </c>
      <c r="M2164">
        <v>18.332899999999999</v>
      </c>
      <c r="N2164">
        <f t="shared" si="100"/>
        <v>18.496391682590492</v>
      </c>
    </row>
    <row r="2165" spans="1:14" x14ac:dyDescent="0.25">
      <c r="A2165" s="1">
        <v>41200</v>
      </c>
      <c r="B2165" s="11">
        <v>15.03</v>
      </c>
      <c r="C2165" s="11">
        <v>16.579999999999998</v>
      </c>
      <c r="D2165">
        <v>3419.69</v>
      </c>
      <c r="E2165">
        <v>3052.06</v>
      </c>
      <c r="F2165">
        <v>71987.56</v>
      </c>
      <c r="G2165">
        <v>64257.9</v>
      </c>
      <c r="H2165">
        <f>(1/(1-91/360*VLOOKUP($A2165,Tbills!$B$4:$C$974,2,1)/100))^((1)/91)-1</f>
        <v>3.0559851109668301E-6</v>
      </c>
      <c r="I2165">
        <f t="shared" si="99"/>
        <v>25.410544088704036</v>
      </c>
      <c r="K2165">
        <f t="shared" si="101"/>
        <v>18.040473267105341</v>
      </c>
      <c r="M2165">
        <v>18.059449999999998</v>
      </c>
      <c r="N2165">
        <f t="shared" si="100"/>
        <v>18.222099893892217</v>
      </c>
    </row>
    <row r="2166" spans="1:14" x14ac:dyDescent="0.25">
      <c r="A2166" s="1">
        <v>41201</v>
      </c>
      <c r="B2166" s="11">
        <v>17.059999999999999</v>
      </c>
      <c r="C2166" s="11">
        <v>18.12</v>
      </c>
      <c r="D2166">
        <v>3602.39</v>
      </c>
      <c r="E2166">
        <v>3215.11</v>
      </c>
      <c r="F2166">
        <v>73770.41</v>
      </c>
      <c r="G2166">
        <v>65849.119999999995</v>
      </c>
      <c r="H2166">
        <f>(1/(1-91/360*VLOOKUP($A2166,Tbills!$B$4:$C$974,2,1)/100))^((1)/91)-1</f>
        <v>3.0559851109668301E-6</v>
      </c>
      <c r="I2166">
        <f t="shared" si="99"/>
        <v>24.731147474439652</v>
      </c>
      <c r="K2166">
        <f t="shared" si="101"/>
        <v>17.075902901027863</v>
      </c>
      <c r="M2166">
        <v>17.090350000000001</v>
      </c>
      <c r="N2166">
        <f t="shared" si="100"/>
        <v>17.24803660239078</v>
      </c>
    </row>
    <row r="2167" spans="1:14" x14ac:dyDescent="0.25">
      <c r="A2167" s="1">
        <v>41204</v>
      </c>
      <c r="B2167" s="11">
        <v>16.62</v>
      </c>
      <c r="C2167" s="11">
        <v>17.87</v>
      </c>
      <c r="D2167">
        <v>3547.88</v>
      </c>
      <c r="E2167">
        <v>3166.43</v>
      </c>
      <c r="F2167">
        <v>72937.27</v>
      </c>
      <c r="G2167">
        <v>65104.84</v>
      </c>
      <c r="H2167">
        <f>(1/(1-91/360*VLOOKUP($A2167,Tbills!$B$4:$C$974,2,1)/100))^((1)/91)-1</f>
        <v>2.7781327762710362E-6</v>
      </c>
      <c r="I2167">
        <f t="shared" si="99"/>
        <v>24.916429070683296</v>
      </c>
      <c r="K2167">
        <f t="shared" si="101"/>
        <v>17.332027289442756</v>
      </c>
      <c r="M2167">
        <v>17.347899999999999</v>
      </c>
      <c r="N2167">
        <f t="shared" si="100"/>
        <v>17.507407012633788</v>
      </c>
    </row>
    <row r="2168" spans="1:14" x14ac:dyDescent="0.25">
      <c r="A2168" s="1">
        <v>41205</v>
      </c>
      <c r="B2168" s="11">
        <v>18.829999999999998</v>
      </c>
      <c r="C2168" s="11">
        <v>19.45</v>
      </c>
      <c r="D2168">
        <v>3907.51</v>
      </c>
      <c r="E2168">
        <v>3487.39</v>
      </c>
      <c r="F2168">
        <v>74638.11</v>
      </c>
      <c r="G2168">
        <v>66622.850000000006</v>
      </c>
      <c r="H2168">
        <f>(1/(1-91/360*VLOOKUP($A2168,Tbills!$B$4:$C$974,2,1)/100))^((1)/91)-1</f>
        <v>2.7781327762710362E-6</v>
      </c>
      <c r="I2168">
        <f t="shared" si="99"/>
        <v>23.653006880617593</v>
      </c>
      <c r="K2168">
        <f t="shared" si="101"/>
        <v>15.574469260194324</v>
      </c>
      <c r="M2168">
        <v>15.589225000000001</v>
      </c>
      <c r="N2168">
        <f t="shared" si="100"/>
        <v>15.732259134323789</v>
      </c>
    </row>
    <row r="2169" spans="1:14" x14ac:dyDescent="0.25">
      <c r="A2169" s="1">
        <v>41206</v>
      </c>
      <c r="B2169" s="11">
        <v>18.329999999999998</v>
      </c>
      <c r="C2169" s="11">
        <v>19.27</v>
      </c>
      <c r="D2169">
        <v>3822.22</v>
      </c>
      <c r="E2169">
        <v>3411.26</v>
      </c>
      <c r="F2169">
        <v>73755.62</v>
      </c>
      <c r="G2169">
        <v>65834.95</v>
      </c>
      <c r="H2169">
        <f>(1/(1-91/360*VLOOKUP($A2169,Tbills!$B$4:$C$974,2,1)/100))^((1)/91)-1</f>
        <v>2.7781327762710362E-6</v>
      </c>
      <c r="I2169">
        <f t="shared" si="99"/>
        <v>23.910558041922446</v>
      </c>
      <c r="K2169">
        <f t="shared" si="101"/>
        <v>15.913719936604576</v>
      </c>
      <c r="M2169">
        <v>15.928625</v>
      </c>
      <c r="N2169">
        <f t="shared" si="100"/>
        <v>16.075145677561043</v>
      </c>
    </row>
    <row r="2170" spans="1:14" x14ac:dyDescent="0.25">
      <c r="A2170" s="1">
        <v>41207</v>
      </c>
      <c r="B2170" s="11">
        <v>18.12</v>
      </c>
      <c r="C2170" s="11">
        <v>19.11</v>
      </c>
      <c r="D2170">
        <v>3743.08</v>
      </c>
      <c r="E2170">
        <v>3340.62</v>
      </c>
      <c r="F2170">
        <v>73296.12</v>
      </c>
      <c r="G2170">
        <v>65424.61</v>
      </c>
      <c r="H2170">
        <f>(1/(1-91/360*VLOOKUP($A2170,Tbills!$B$4:$C$974,2,1)/100))^((1)/91)-1</f>
        <v>2.7781327762710362E-6</v>
      </c>
      <c r="I2170">
        <f t="shared" si="99"/>
        <v>24.157497882718079</v>
      </c>
      <c r="K2170">
        <f t="shared" si="101"/>
        <v>16.242502977903047</v>
      </c>
      <c r="M2170">
        <v>16.256525</v>
      </c>
      <c r="N2170">
        <f t="shared" si="100"/>
        <v>16.407466752280964</v>
      </c>
    </row>
    <row r="2171" spans="1:14" x14ac:dyDescent="0.25">
      <c r="A2171" s="13">
        <v>41208</v>
      </c>
      <c r="B2171" s="11">
        <v>17.809999999999999</v>
      </c>
      <c r="C2171" s="11">
        <v>19.02</v>
      </c>
      <c r="D2171">
        <v>3735.79</v>
      </c>
      <c r="E2171">
        <v>3334.11</v>
      </c>
      <c r="F2171">
        <v>73240.61</v>
      </c>
      <c r="G2171">
        <v>65374.879999999997</v>
      </c>
      <c r="H2171">
        <f>(1/(1-91/360*VLOOKUP($A2171,Tbills!$B$4:$C$974,2,1)/100))^((1)/91)-1</f>
        <v>2.7781327762710362E-6</v>
      </c>
      <c r="I2171">
        <f t="shared" si="99"/>
        <v>24.180406855149247</v>
      </c>
      <c r="K2171">
        <f t="shared" si="101"/>
        <v>16.273397419676407</v>
      </c>
      <c r="M2171">
        <v>16.286024999999999</v>
      </c>
      <c r="N2171">
        <f t="shared" si="100"/>
        <v>16.438878276772776</v>
      </c>
    </row>
    <row r="2172" spans="1:14" x14ac:dyDescent="0.25">
      <c r="A2172" s="13">
        <v>41213</v>
      </c>
      <c r="B2172" s="11">
        <v>18.600000000000001</v>
      </c>
      <c r="C2172" s="11">
        <v>19.309999999999999</v>
      </c>
      <c r="D2172">
        <v>3869.05</v>
      </c>
      <c r="E2172">
        <v>3452.99</v>
      </c>
      <c r="F2172">
        <v>74262.559999999998</v>
      </c>
      <c r="G2172">
        <v>66286.17</v>
      </c>
      <c r="H2172">
        <f>(1/(1-91/360*VLOOKUP($A2172,Tbills!$B$4:$C$974,2,1)/100))^((1)/91)-1</f>
        <v>3.6117110888689297E-6</v>
      </c>
      <c r="I2172">
        <f t="shared" si="99"/>
        <v>23.74623177846475</v>
      </c>
      <c r="K2172">
        <f t="shared" si="101"/>
        <v>15.689503939175573</v>
      </c>
      <c r="M2172">
        <v>15.6921</v>
      </c>
      <c r="N2172">
        <f t="shared" si="100"/>
        <v>15.850027412146019</v>
      </c>
    </row>
    <row r="2173" spans="1:14" x14ac:dyDescent="0.25">
      <c r="A2173" s="1">
        <v>41214</v>
      </c>
      <c r="B2173" s="11">
        <v>16.690000000000001</v>
      </c>
      <c r="C2173" s="11">
        <v>17.73</v>
      </c>
      <c r="D2173">
        <v>3495.71</v>
      </c>
      <c r="E2173">
        <v>3119.78</v>
      </c>
      <c r="F2173">
        <v>70758.710000000006</v>
      </c>
      <c r="G2173">
        <v>63158.42</v>
      </c>
      <c r="H2173">
        <f>(1/(1-91/360*VLOOKUP($A2173,Tbills!$B$4:$C$974,2,1)/100))^((1)/91)-1</f>
        <v>3.6117110888689297E-6</v>
      </c>
      <c r="I2173">
        <f t="shared" si="99"/>
        <v>24.891327433338269</v>
      </c>
      <c r="K2173">
        <f t="shared" si="101"/>
        <v>17.202723747100769</v>
      </c>
      <c r="M2173">
        <v>17.214124999999999</v>
      </c>
      <c r="N2173">
        <f t="shared" si="100"/>
        <v>17.378958795957963</v>
      </c>
    </row>
    <row r="2174" spans="1:14" x14ac:dyDescent="0.25">
      <c r="A2174" s="1">
        <v>41215</v>
      </c>
      <c r="B2174" s="11">
        <v>17.59</v>
      </c>
      <c r="C2174" s="11">
        <v>18.55</v>
      </c>
      <c r="D2174">
        <v>3657.43</v>
      </c>
      <c r="E2174">
        <v>3264.1</v>
      </c>
      <c r="F2174">
        <v>72834.7</v>
      </c>
      <c r="G2174">
        <v>65011.199999999997</v>
      </c>
      <c r="H2174">
        <f>(1/(1-91/360*VLOOKUP($A2174,Tbills!$B$4:$C$974,2,1)/100))^((1)/91)-1</f>
        <v>3.6117110888689297E-6</v>
      </c>
      <c r="I2174">
        <f t="shared" si="99"/>
        <v>24.314962238383174</v>
      </c>
      <c r="K2174">
        <f t="shared" si="101"/>
        <v>16.406167227915155</v>
      </c>
      <c r="M2174">
        <v>16.411850000000001</v>
      </c>
      <c r="N2174">
        <f t="shared" si="100"/>
        <v>16.57446067534142</v>
      </c>
    </row>
    <row r="2175" spans="1:14" x14ac:dyDescent="0.25">
      <c r="A2175" s="1">
        <v>41218</v>
      </c>
      <c r="B2175" s="11">
        <v>18.420000000000002</v>
      </c>
      <c r="C2175" s="11">
        <v>18.97</v>
      </c>
      <c r="D2175">
        <v>3717.7</v>
      </c>
      <c r="E2175">
        <v>3317.86</v>
      </c>
      <c r="F2175">
        <v>73412.210000000006</v>
      </c>
      <c r="G2175">
        <v>65525.97</v>
      </c>
      <c r="H2175">
        <f>(1/(1-91/360*VLOOKUP($A2175,Tbills!$B$4:$C$974,2,1)/100))^((1)/91)-1</f>
        <v>3.0559851109668301E-6</v>
      </c>
      <c r="I2175">
        <f t="shared" si="99"/>
        <v>24.112844625762467</v>
      </c>
      <c r="K2175">
        <f t="shared" si="101"/>
        <v>16.133701773444702</v>
      </c>
      <c r="M2175">
        <v>16.144850000000002</v>
      </c>
      <c r="N2175">
        <f t="shared" si="100"/>
        <v>16.299845810810403</v>
      </c>
    </row>
    <row r="2176" spans="1:14" x14ac:dyDescent="0.25">
      <c r="A2176" s="1">
        <v>41219</v>
      </c>
      <c r="B2176" s="11">
        <v>17.579999999999998</v>
      </c>
      <c r="C2176" s="11">
        <v>18.239999999999998</v>
      </c>
      <c r="D2176">
        <v>3535.31</v>
      </c>
      <c r="E2176">
        <v>3155.08</v>
      </c>
      <c r="F2176">
        <v>71102.100000000006</v>
      </c>
      <c r="G2176">
        <v>63463.82</v>
      </c>
      <c r="H2176">
        <f>(1/(1-91/360*VLOOKUP($A2176,Tbills!$B$4:$C$974,2,1)/100))^((1)/91)-1</f>
        <v>3.0559851109668301E-6</v>
      </c>
      <c r="I2176">
        <f t="shared" si="99"/>
        <v>24.703710748261255</v>
      </c>
      <c r="K2176">
        <f t="shared" si="101"/>
        <v>16.924461030320956</v>
      </c>
      <c r="M2176">
        <v>16.93805</v>
      </c>
      <c r="N2176">
        <f t="shared" si="100"/>
        <v>17.098964490342638</v>
      </c>
    </row>
    <row r="2177" spans="1:14" x14ac:dyDescent="0.25">
      <c r="A2177" s="1">
        <v>41220</v>
      </c>
      <c r="B2177" s="11">
        <v>19.079999999999998</v>
      </c>
      <c r="C2177" s="11">
        <v>19.809999999999999</v>
      </c>
      <c r="D2177">
        <v>3847.26</v>
      </c>
      <c r="E2177">
        <v>3433.47</v>
      </c>
      <c r="F2177">
        <v>73228.55</v>
      </c>
      <c r="G2177">
        <v>65361.64</v>
      </c>
      <c r="H2177">
        <f>(1/(1-91/360*VLOOKUP($A2177,Tbills!$B$4:$C$974,2,1)/100))^((1)/91)-1</f>
        <v>3.0559851109668301E-6</v>
      </c>
      <c r="I2177">
        <f t="shared" si="99"/>
        <v>23.613224246773072</v>
      </c>
      <c r="K2177">
        <f t="shared" si="101"/>
        <v>15.430404368277735</v>
      </c>
      <c r="M2177">
        <v>15.441525</v>
      </c>
      <c r="N2177">
        <f t="shared" si="100"/>
        <v>15.589700160081987</v>
      </c>
    </row>
    <row r="2178" spans="1:14" x14ac:dyDescent="0.25">
      <c r="A2178" s="1">
        <v>41221</v>
      </c>
      <c r="B2178" s="11">
        <v>18.489999999999998</v>
      </c>
      <c r="C2178" s="11">
        <v>19.829999999999998</v>
      </c>
      <c r="D2178">
        <v>3796.55</v>
      </c>
      <c r="E2178">
        <v>3388.2</v>
      </c>
      <c r="F2178">
        <v>73574.3</v>
      </c>
      <c r="G2178">
        <v>65670.039999999994</v>
      </c>
      <c r="H2178">
        <f>(1/(1-91/360*VLOOKUP($A2178,Tbills!$B$4:$C$974,2,1)/100))^((1)/91)-1</f>
        <v>3.0559851109668301E-6</v>
      </c>
      <c r="I2178">
        <f t="shared" si="99"/>
        <v>23.768274746879158</v>
      </c>
      <c r="K2178">
        <f t="shared" si="101"/>
        <v>15.633124740823318</v>
      </c>
      <c r="M2178">
        <v>15.648125</v>
      </c>
      <c r="N2178">
        <f t="shared" si="100"/>
        <v>15.794713047892618</v>
      </c>
    </row>
    <row r="2179" spans="1:14" x14ac:dyDescent="0.25">
      <c r="A2179" s="1">
        <v>41222</v>
      </c>
      <c r="B2179" s="11">
        <v>18.61</v>
      </c>
      <c r="C2179" s="11">
        <v>20.07</v>
      </c>
      <c r="D2179">
        <v>3843.61</v>
      </c>
      <c r="E2179">
        <v>3430.19</v>
      </c>
      <c r="F2179">
        <v>74743.91</v>
      </c>
      <c r="G2179">
        <v>66713.789999999994</v>
      </c>
      <c r="H2179">
        <f>(1/(1-91/360*VLOOKUP($A2179,Tbills!$B$4:$C$974,2,1)/100))^((1)/91)-1</f>
        <v>3.0559851109668301E-6</v>
      </c>
      <c r="I2179">
        <f t="shared" si="99"/>
        <v>23.620379708221769</v>
      </c>
      <c r="K2179">
        <f t="shared" si="101"/>
        <v>15.43866415878454</v>
      </c>
      <c r="M2179">
        <v>15.4537</v>
      </c>
      <c r="N2179">
        <f t="shared" si="100"/>
        <v>15.59843971679185</v>
      </c>
    </row>
    <row r="2180" spans="1:14" x14ac:dyDescent="0.25">
      <c r="A2180" s="1">
        <v>41225</v>
      </c>
      <c r="B2180" s="11">
        <v>16.68</v>
      </c>
      <c r="C2180" s="11">
        <v>19.149999999999999</v>
      </c>
      <c r="D2180">
        <v>3581.04</v>
      </c>
      <c r="E2180">
        <v>3195.83</v>
      </c>
      <c r="F2180">
        <v>72472.039999999994</v>
      </c>
      <c r="G2180">
        <v>64685.39</v>
      </c>
      <c r="H2180">
        <f>(1/(1-91/360*VLOOKUP($A2180,Tbills!$B$4:$C$974,2,1)/100))^((1)/91)-1</f>
        <v>3.0559851109668301E-6</v>
      </c>
      <c r="I2180">
        <f t="shared" si="99"/>
        <v>24.425377023230091</v>
      </c>
      <c r="K2180">
        <f t="shared" si="101"/>
        <v>16.491171627669161</v>
      </c>
      <c r="M2180">
        <v>16.50395</v>
      </c>
      <c r="N2180">
        <f t="shared" si="100"/>
        <v>16.662471747183602</v>
      </c>
    </row>
    <row r="2181" spans="1:14" x14ac:dyDescent="0.25">
      <c r="A2181" s="1">
        <v>41226</v>
      </c>
      <c r="B2181" s="11">
        <v>16.649999999999999</v>
      </c>
      <c r="C2181" s="11">
        <v>18.97</v>
      </c>
      <c r="D2181">
        <v>3551.29</v>
      </c>
      <c r="E2181">
        <v>3169.27</v>
      </c>
      <c r="F2181">
        <v>72169.64</v>
      </c>
      <c r="G2181">
        <v>64415.28</v>
      </c>
      <c r="H2181">
        <f>(1/(1-91/360*VLOOKUP($A2181,Tbills!$B$4:$C$974,2,1)/100))^((1)/91)-1</f>
        <v>3.0559851109668301E-6</v>
      </c>
      <c r="I2181">
        <f t="shared" si="99"/>
        <v>24.526236231199892</v>
      </c>
      <c r="K2181">
        <f t="shared" si="101"/>
        <v>16.627452487033949</v>
      </c>
      <c r="M2181">
        <v>16.638075000000001</v>
      </c>
      <c r="N2181">
        <f t="shared" si="100"/>
        <v>16.800380656522879</v>
      </c>
    </row>
    <row r="2182" spans="1:14" x14ac:dyDescent="0.25">
      <c r="A2182" s="1">
        <v>41227</v>
      </c>
      <c r="B2182" s="11">
        <v>17.920000000000002</v>
      </c>
      <c r="C2182" s="11">
        <v>19.87</v>
      </c>
      <c r="D2182">
        <v>3713.53</v>
      </c>
      <c r="E2182">
        <v>3314.05</v>
      </c>
      <c r="F2182">
        <v>73779.710000000006</v>
      </c>
      <c r="G2182">
        <v>65852.160000000003</v>
      </c>
      <c r="H2182">
        <f>(1/(1-91/360*VLOOKUP($A2182,Tbills!$B$4:$C$974,2,1)/100))^((1)/91)-1</f>
        <v>3.0559851109668301E-6</v>
      </c>
      <c r="I2182">
        <f t="shared" si="99"/>
        <v>23.96540324858805</v>
      </c>
      <c r="K2182">
        <f t="shared" si="101"/>
        <v>15.867130764767328</v>
      </c>
      <c r="M2182">
        <v>15.881425</v>
      </c>
      <c r="N2182">
        <f t="shared" si="100"/>
        <v>16.032354202963415</v>
      </c>
    </row>
    <row r="2183" spans="1:14" x14ac:dyDescent="0.25">
      <c r="A2183" s="1">
        <v>41228</v>
      </c>
      <c r="B2183" s="11">
        <v>17.989999999999998</v>
      </c>
      <c r="C2183" s="11">
        <v>19.79</v>
      </c>
      <c r="D2183">
        <v>3744.72</v>
      </c>
      <c r="E2183">
        <v>3341.88</v>
      </c>
      <c r="F2183">
        <v>74300.639999999999</v>
      </c>
      <c r="G2183">
        <v>66316.91</v>
      </c>
      <c r="H2183">
        <f>(1/(1-91/360*VLOOKUP($A2183,Tbills!$B$4:$C$974,2,1)/100))^((1)/91)-1</f>
        <v>3.0559851109668301E-6</v>
      </c>
      <c r="I2183">
        <f t="shared" si="99"/>
        <v>23.86415641503239</v>
      </c>
      <c r="K2183">
        <f t="shared" si="101"/>
        <v>15.73315245370042</v>
      </c>
      <c r="M2183">
        <v>15.749025</v>
      </c>
      <c r="N2183">
        <f t="shared" si="100"/>
        <v>15.897181811241863</v>
      </c>
    </row>
    <row r="2184" spans="1:14" x14ac:dyDescent="0.25">
      <c r="A2184" s="1">
        <v>41229</v>
      </c>
      <c r="B2184" s="11">
        <v>16.41</v>
      </c>
      <c r="C2184" s="11">
        <v>18.93</v>
      </c>
      <c r="D2184">
        <v>3549.4</v>
      </c>
      <c r="E2184">
        <v>3167.56</v>
      </c>
      <c r="F2184">
        <v>72731.899999999994</v>
      </c>
      <c r="G2184">
        <v>64916.54</v>
      </c>
      <c r="H2184">
        <f>(1/(1-91/360*VLOOKUP($A2184,Tbills!$B$4:$C$974,2,1)/100))^((1)/91)-1</f>
        <v>3.0559851109668301E-6</v>
      </c>
      <c r="I2184">
        <f t="shared" ref="I2184:I2247" si="102">I2183*(1-IF($A2184&lt;=I2179,I$1,I$1+IF(AND(WEEKDAY($A2184)&lt;&gt;1,WEEKDAY($A2184)&lt;&gt;7),J$1,0)))^($A2184-$A2183)*(1-0.5*(E2184/E2183-1))</f>
        <v>24.485923211376139</v>
      </c>
      <c r="K2184">
        <f t="shared" si="101"/>
        <v>16.55305817903157</v>
      </c>
      <c r="M2184">
        <v>16.567425</v>
      </c>
      <c r="N2184">
        <f t="shared" ref="N2184:N2247" si="103">N2183*(1-N$1+H2183)^($A2184-$A2183)*(2-E2184/E2183)</f>
        <v>16.725847145631853</v>
      </c>
    </row>
    <row r="2185" spans="1:14" x14ac:dyDescent="0.25">
      <c r="A2185" s="1">
        <v>41232</v>
      </c>
      <c r="B2185" s="11">
        <v>15.24</v>
      </c>
      <c r="C2185" s="11">
        <v>17.59</v>
      </c>
      <c r="D2185">
        <v>3236.97</v>
      </c>
      <c r="E2185">
        <v>2888.71</v>
      </c>
      <c r="F2185">
        <v>69819.45</v>
      </c>
      <c r="G2185">
        <v>62316.45</v>
      </c>
      <c r="H2185">
        <f>(1/(1-91/360*VLOOKUP($A2185,Tbills!$B$4:$C$974,2,1)/100))^((1)/91)-1</f>
        <v>2.5002875438939753E-6</v>
      </c>
      <c r="I2185">
        <f t="shared" si="102"/>
        <v>25.561712568345619</v>
      </c>
      <c r="K2185">
        <f t="shared" ref="K2185:K2248" si="104">K2184*(1-IF($A2185&lt;=L$3,K$1,K$1+IF(AND(WEEKDAY($A2185)&lt;&gt;1,WEEKDAY($A2185)&lt;&gt;7),L$1,0)))^($A2185-$A2184)*(2-$E2185/$E2184)</f>
        <v>18.00775815841773</v>
      </c>
      <c r="M2185">
        <v>18.007625000000001</v>
      </c>
      <c r="N2185">
        <f t="shared" si="103"/>
        <v>18.196422296626253</v>
      </c>
    </row>
    <row r="2186" spans="1:14" x14ac:dyDescent="0.25">
      <c r="A2186" s="1">
        <v>41233</v>
      </c>
      <c r="B2186" s="11">
        <v>15.08</v>
      </c>
      <c r="C2186" s="11">
        <v>17.28</v>
      </c>
      <c r="D2186">
        <v>3198.63</v>
      </c>
      <c r="E2186">
        <v>2854.49</v>
      </c>
      <c r="F2186">
        <v>68776.08</v>
      </c>
      <c r="G2186">
        <v>61385.05</v>
      </c>
      <c r="H2186">
        <f>(1/(1-91/360*VLOOKUP($A2186,Tbills!$B$4:$C$974,2,1)/100))^((1)/91)-1</f>
        <v>2.5002875438939753E-6</v>
      </c>
      <c r="I2186">
        <f t="shared" si="102"/>
        <v>25.712446856630681</v>
      </c>
      <c r="K2186">
        <f t="shared" si="104"/>
        <v>18.220231536371639</v>
      </c>
      <c r="M2186">
        <v>18.214600000000001</v>
      </c>
      <c r="N2186">
        <f t="shared" si="103"/>
        <v>18.411344309533</v>
      </c>
    </row>
    <row r="2187" spans="1:14" x14ac:dyDescent="0.25">
      <c r="A2187" s="1">
        <v>41234</v>
      </c>
      <c r="B2187" s="11">
        <v>15.31</v>
      </c>
      <c r="C2187" s="11">
        <v>17.579999999999998</v>
      </c>
      <c r="D2187">
        <v>3208.39</v>
      </c>
      <c r="E2187">
        <v>2863.19</v>
      </c>
      <c r="F2187">
        <v>69048.09</v>
      </c>
      <c r="G2187">
        <v>61627.68</v>
      </c>
      <c r="H2187">
        <f>(1/(1-91/360*VLOOKUP($A2187,Tbills!$B$4:$C$974,2,1)/100))^((1)/91)-1</f>
        <v>2.5002875438939753E-6</v>
      </c>
      <c r="I2187">
        <f t="shared" si="102"/>
        <v>25.67259506611309</v>
      </c>
      <c r="K2187">
        <f t="shared" si="104"/>
        <v>18.163853342632724</v>
      </c>
      <c r="M2187">
        <v>18.156925000000001</v>
      </c>
      <c r="N2187">
        <f t="shared" si="103"/>
        <v>18.354596664957821</v>
      </c>
    </row>
    <row r="2188" spans="1:14" x14ac:dyDescent="0.25">
      <c r="A2188" s="1">
        <v>41236</v>
      </c>
      <c r="B2188" s="11">
        <v>15.14</v>
      </c>
      <c r="C2188" s="11">
        <v>17.579999999999998</v>
      </c>
      <c r="D2188">
        <v>3139.53</v>
      </c>
      <c r="E2188">
        <v>2801.73</v>
      </c>
      <c r="F2188">
        <v>67900.44</v>
      </c>
      <c r="G2188">
        <v>60603.06</v>
      </c>
      <c r="H2188">
        <f>(1/(1-91/360*VLOOKUP($A2188,Tbills!$B$4:$C$974,2,1)/100))^((1)/91)-1</f>
        <v>2.5002875438939753E-6</v>
      </c>
      <c r="I2188">
        <f t="shared" si="102"/>
        <v>25.946782778103657</v>
      </c>
      <c r="K2188">
        <f t="shared" si="104"/>
        <v>18.552022519627975</v>
      </c>
      <c r="M2188">
        <v>18.540800000000001</v>
      </c>
      <c r="N2188">
        <f t="shared" si="103"/>
        <v>18.747295404209797</v>
      </c>
    </row>
    <row r="2189" spans="1:14" x14ac:dyDescent="0.25">
      <c r="A2189" s="1">
        <v>41239</v>
      </c>
      <c r="B2189" s="11">
        <v>15.5</v>
      </c>
      <c r="C2189" s="11">
        <v>17.309999999999999</v>
      </c>
      <c r="D2189">
        <v>3044.2</v>
      </c>
      <c r="E2189">
        <v>2716.64</v>
      </c>
      <c r="F2189">
        <v>67219.75</v>
      </c>
      <c r="G2189">
        <v>59995.07</v>
      </c>
      <c r="H2189">
        <f>(1/(1-91/360*VLOOKUP($A2189,Tbills!$B$4:$C$974,2,1)/100))^((1)/91)-1</f>
        <v>2.7781327762710362E-6</v>
      </c>
      <c r="I2189">
        <f t="shared" si="102"/>
        <v>26.33873474144885</v>
      </c>
      <c r="K2189">
        <f t="shared" si="104"/>
        <v>19.112786307981803</v>
      </c>
      <c r="M2189">
        <v>19.098649999999999</v>
      </c>
      <c r="N2189">
        <f t="shared" si="103"/>
        <v>19.314662139357406</v>
      </c>
    </row>
    <row r="2190" spans="1:14" x14ac:dyDescent="0.25">
      <c r="A2190" s="1">
        <v>41240</v>
      </c>
      <c r="B2190" s="11">
        <v>15.92</v>
      </c>
      <c r="C2190" s="11">
        <v>17.62</v>
      </c>
      <c r="D2190">
        <v>3143.51</v>
      </c>
      <c r="E2190">
        <v>2805.26</v>
      </c>
      <c r="F2190">
        <v>67743.27</v>
      </c>
      <c r="G2190">
        <v>60462.16</v>
      </c>
      <c r="H2190">
        <f>(1/(1-91/360*VLOOKUP($A2190,Tbills!$B$4:$C$974,2,1)/100))^((1)/91)-1</f>
        <v>2.7781327762710362E-6</v>
      </c>
      <c r="I2190">
        <f t="shared" si="102"/>
        <v>25.908460102432365</v>
      </c>
      <c r="K2190">
        <f t="shared" si="104"/>
        <v>18.488443536962773</v>
      </c>
      <c r="M2190">
        <v>18.473800000000001</v>
      </c>
      <c r="N2190">
        <f t="shared" si="103"/>
        <v>18.683955920605115</v>
      </c>
    </row>
    <row r="2191" spans="1:14" x14ac:dyDescent="0.25">
      <c r="A2191" s="1">
        <v>41241</v>
      </c>
      <c r="B2191" s="11">
        <v>15.51</v>
      </c>
      <c r="C2191" s="11">
        <v>17.2</v>
      </c>
      <c r="D2191">
        <v>3025.68</v>
      </c>
      <c r="E2191">
        <v>2700.1</v>
      </c>
      <c r="F2191">
        <v>67184.28</v>
      </c>
      <c r="G2191">
        <v>59963.08</v>
      </c>
      <c r="H2191">
        <f>(1/(1-91/360*VLOOKUP($A2191,Tbills!$B$4:$C$974,2,1)/100))^((1)/91)-1</f>
        <v>2.7781327762710362E-6</v>
      </c>
      <c r="I2191">
        <f t="shared" si="102"/>
        <v>26.393384745979645</v>
      </c>
      <c r="K2191">
        <f t="shared" si="104"/>
        <v>19.18062128284641</v>
      </c>
      <c r="M2191">
        <v>19.159825000000001</v>
      </c>
      <c r="N2191">
        <f t="shared" si="103"/>
        <v>19.383693067030144</v>
      </c>
    </row>
    <row r="2192" spans="1:14" x14ac:dyDescent="0.25">
      <c r="A2192" s="1">
        <v>41242</v>
      </c>
      <c r="B2192" s="11">
        <v>15.06</v>
      </c>
      <c r="C2192" s="11">
        <v>16.82</v>
      </c>
      <c r="D2192">
        <v>2975.84</v>
      </c>
      <c r="E2192">
        <v>2655.62</v>
      </c>
      <c r="F2192">
        <v>65960.87</v>
      </c>
      <c r="G2192">
        <v>58871</v>
      </c>
      <c r="H2192">
        <f>(1/(1-91/360*VLOOKUP($A2192,Tbills!$B$4:$C$974,2,1)/100))^((1)/91)-1</f>
        <v>2.7781327762710362E-6</v>
      </c>
      <c r="I2192">
        <f t="shared" si="102"/>
        <v>26.610087372647644</v>
      </c>
      <c r="K2192">
        <f t="shared" si="104"/>
        <v>19.495684495531826</v>
      </c>
      <c r="M2192">
        <v>19.471125000000001</v>
      </c>
      <c r="N2192">
        <f t="shared" si="103"/>
        <v>19.702335632030501</v>
      </c>
    </row>
    <row r="2193" spans="1:14" x14ac:dyDescent="0.25">
      <c r="A2193" s="1">
        <v>41243</v>
      </c>
      <c r="B2193" s="11">
        <v>15.87</v>
      </c>
      <c r="C2193" s="11">
        <v>17.27</v>
      </c>
      <c r="D2193">
        <v>3023.42</v>
      </c>
      <c r="E2193">
        <v>2698.07</v>
      </c>
      <c r="F2193">
        <v>66390.62</v>
      </c>
      <c r="G2193">
        <v>59254.39</v>
      </c>
      <c r="H2193">
        <f>(1/(1-91/360*VLOOKUP($A2193,Tbills!$B$4:$C$974,2,1)/100))^((1)/91)-1</f>
        <v>2.7781327762710362E-6</v>
      </c>
      <c r="I2193">
        <f t="shared" si="102"/>
        <v>26.396719622900996</v>
      </c>
      <c r="K2193">
        <f t="shared" si="104"/>
        <v>19.183153104478912</v>
      </c>
      <c r="M2193">
        <v>19.158925</v>
      </c>
      <c r="N2193">
        <f t="shared" si="103"/>
        <v>19.386731225512833</v>
      </c>
    </row>
    <row r="2194" spans="1:14" x14ac:dyDescent="0.25">
      <c r="A2194" s="1">
        <v>41246</v>
      </c>
      <c r="B2194" s="11">
        <v>16.64</v>
      </c>
      <c r="C2194" s="11">
        <v>17.82</v>
      </c>
      <c r="D2194">
        <v>3161.97</v>
      </c>
      <c r="E2194">
        <v>2821.69</v>
      </c>
      <c r="F2194">
        <v>67803.92</v>
      </c>
      <c r="G2194">
        <v>60515.28</v>
      </c>
      <c r="H2194">
        <f>(1/(1-91/360*VLOOKUP($A2194,Tbills!$B$4:$C$974,2,1)/100))^((1)/91)-1</f>
        <v>2.5002875438939753E-6</v>
      </c>
      <c r="I2194">
        <f t="shared" si="102"/>
        <v>25.789984167506795</v>
      </c>
      <c r="K2194">
        <f t="shared" si="104"/>
        <v>18.301663156275833</v>
      </c>
      <c r="M2194">
        <v>18.284700000000001</v>
      </c>
      <c r="N2194">
        <f t="shared" si="103"/>
        <v>18.496572873269933</v>
      </c>
    </row>
    <row r="2195" spans="1:14" x14ac:dyDescent="0.25">
      <c r="A2195" s="1">
        <v>41247</v>
      </c>
      <c r="B2195" s="11">
        <v>17.12</v>
      </c>
      <c r="C2195" s="11">
        <v>18.190000000000001</v>
      </c>
      <c r="D2195">
        <v>3188.49</v>
      </c>
      <c r="E2195">
        <v>2845.35</v>
      </c>
      <c r="F2195">
        <v>67927.89</v>
      </c>
      <c r="G2195">
        <v>60625.77</v>
      </c>
      <c r="H2195">
        <f>(1/(1-91/360*VLOOKUP($A2195,Tbills!$B$4:$C$974,2,1)/100))^((1)/91)-1</f>
        <v>2.5002875438939753E-6</v>
      </c>
      <c r="I2195">
        <f t="shared" si="102"/>
        <v>25.681190635812698</v>
      </c>
      <c r="K2195">
        <f t="shared" si="104"/>
        <v>18.147357612974137</v>
      </c>
      <c r="M2195">
        <v>18.1313</v>
      </c>
      <c r="N2195">
        <f t="shared" si="103"/>
        <v>18.340845737347287</v>
      </c>
    </row>
    <row r="2196" spans="1:14" x14ac:dyDescent="0.25">
      <c r="A2196" s="1">
        <v>41248</v>
      </c>
      <c r="B2196" s="11">
        <v>16.46</v>
      </c>
      <c r="C2196" s="11">
        <v>17.829999999999998</v>
      </c>
      <c r="D2196">
        <v>3100.99</v>
      </c>
      <c r="E2196">
        <v>2767.26</v>
      </c>
      <c r="F2196">
        <v>66164.649999999994</v>
      </c>
      <c r="G2196">
        <v>59051.92</v>
      </c>
      <c r="H2196">
        <f>(1/(1-91/360*VLOOKUP($A2196,Tbills!$B$4:$C$974,2,1)/100))^((1)/91)-1</f>
        <v>2.5002875438939753E-6</v>
      </c>
      <c r="I2196">
        <f t="shared" si="102"/>
        <v>26.03292034104652</v>
      </c>
      <c r="K2196">
        <f t="shared" si="104"/>
        <v>18.644539403547196</v>
      </c>
      <c r="M2196">
        <v>18.625225</v>
      </c>
      <c r="N2196">
        <f t="shared" si="103"/>
        <v>18.84355632130147</v>
      </c>
    </row>
    <row r="2197" spans="1:14" x14ac:dyDescent="0.25">
      <c r="A2197" s="1">
        <v>41249</v>
      </c>
      <c r="B2197" s="11">
        <v>16.579999999999998</v>
      </c>
      <c r="C2197" s="11">
        <v>17.84</v>
      </c>
      <c r="D2197">
        <v>3156.51</v>
      </c>
      <c r="E2197">
        <v>2816.8</v>
      </c>
      <c r="F2197">
        <v>66431</v>
      </c>
      <c r="G2197">
        <v>59289.49</v>
      </c>
      <c r="H2197">
        <f>(1/(1-91/360*VLOOKUP($A2197,Tbills!$B$4:$C$974,2,1)/100))^((1)/91)-1</f>
        <v>2.5002875438939753E-6</v>
      </c>
      <c r="I2197">
        <f t="shared" si="102"/>
        <v>25.799225761031582</v>
      </c>
      <c r="K2197">
        <f t="shared" si="104"/>
        <v>18.30990858304164</v>
      </c>
      <c r="M2197">
        <v>18.286999999999999</v>
      </c>
      <c r="N2197">
        <f t="shared" si="103"/>
        <v>18.505577287529711</v>
      </c>
    </row>
    <row r="2198" spans="1:14" x14ac:dyDescent="0.25">
      <c r="A2198" s="1">
        <v>41250</v>
      </c>
      <c r="B2198" s="11">
        <v>15.9</v>
      </c>
      <c r="C2198" s="11">
        <v>17.29</v>
      </c>
      <c r="D2198">
        <v>3082.78</v>
      </c>
      <c r="E2198">
        <v>2751</v>
      </c>
      <c r="F2198">
        <v>65611.960000000006</v>
      </c>
      <c r="G2198">
        <v>58558.35</v>
      </c>
      <c r="H2198">
        <f>(1/(1-91/360*VLOOKUP($A2198,Tbills!$B$4:$C$974,2,1)/100))^((1)/91)-1</f>
        <v>2.5002875438939753E-6</v>
      </c>
      <c r="I2198">
        <f t="shared" si="102"/>
        <v>26.099879336683017</v>
      </c>
      <c r="K2198">
        <f t="shared" si="104"/>
        <v>18.736752424121118</v>
      </c>
      <c r="M2198">
        <v>18.714300000000001</v>
      </c>
      <c r="N2198">
        <f t="shared" si="103"/>
        <v>18.937211538271981</v>
      </c>
    </row>
    <row r="2199" spans="1:14" x14ac:dyDescent="0.25">
      <c r="A2199" s="1">
        <v>41253</v>
      </c>
      <c r="B2199" s="11">
        <v>16.05</v>
      </c>
      <c r="C2199" s="11">
        <v>17.350000000000001</v>
      </c>
      <c r="D2199">
        <v>3059.61</v>
      </c>
      <c r="E2199">
        <v>2730.3</v>
      </c>
      <c r="F2199">
        <v>65009.87</v>
      </c>
      <c r="G2199">
        <v>58020.55</v>
      </c>
      <c r="H2199">
        <f>(1/(1-91/360*VLOOKUP($A2199,Tbills!$B$4:$C$974,2,1)/100))^((1)/91)-1</f>
        <v>2.5002875438939753E-6</v>
      </c>
      <c r="I2199">
        <f t="shared" si="102"/>
        <v>26.196028534656371</v>
      </c>
      <c r="K2199">
        <f t="shared" si="104"/>
        <v>18.875100213771688</v>
      </c>
      <c r="M2199">
        <v>18.845775</v>
      </c>
      <c r="N2199">
        <f t="shared" si="103"/>
        <v>19.077731397441916</v>
      </c>
    </row>
    <row r="2200" spans="1:14" x14ac:dyDescent="0.25">
      <c r="A2200" s="1">
        <v>41254</v>
      </c>
      <c r="B2200" s="11">
        <v>15.57</v>
      </c>
      <c r="C2200" s="11">
        <v>17</v>
      </c>
      <c r="D2200">
        <v>2964.74</v>
      </c>
      <c r="E2200">
        <v>2645.64</v>
      </c>
      <c r="F2200">
        <v>64130.47</v>
      </c>
      <c r="G2200">
        <v>57235.55</v>
      </c>
      <c r="H2200">
        <f>(1/(1-91/360*VLOOKUP($A2200,Tbills!$B$4:$C$974,2,1)/100))^((1)/91)-1</f>
        <v>2.5002875438939753E-6</v>
      </c>
      <c r="I2200">
        <f t="shared" si="102"/>
        <v>26.601473895494955</v>
      </c>
      <c r="K2200">
        <f t="shared" si="104"/>
        <v>19.459465050101155</v>
      </c>
      <c r="M2200">
        <v>19.425850000000001</v>
      </c>
      <c r="N2200">
        <f t="shared" si="103"/>
        <v>19.668607394935204</v>
      </c>
    </row>
    <row r="2201" spans="1:14" x14ac:dyDescent="0.25">
      <c r="A2201" s="1">
        <v>41255</v>
      </c>
      <c r="B2201" s="11">
        <v>15.95</v>
      </c>
      <c r="C2201" s="11">
        <v>17.43</v>
      </c>
      <c r="D2201">
        <v>3078.54</v>
      </c>
      <c r="E2201">
        <v>2747.18</v>
      </c>
      <c r="F2201">
        <v>64844.27</v>
      </c>
      <c r="G2201">
        <v>57872.46</v>
      </c>
      <c r="H2201">
        <f>(1/(1-91/360*VLOOKUP($A2201,Tbills!$B$4:$C$974,2,1)/100))^((1)/91)-1</f>
        <v>2.5002875438939753E-6</v>
      </c>
      <c r="I2201">
        <f t="shared" si="102"/>
        <v>26.090310837646662</v>
      </c>
      <c r="K2201">
        <f t="shared" si="104"/>
        <v>18.711736758074412</v>
      </c>
      <c r="M2201">
        <v>18.678999999999998</v>
      </c>
      <c r="N2201">
        <f t="shared" si="103"/>
        <v>18.913071480290945</v>
      </c>
    </row>
    <row r="2202" spans="1:14" x14ac:dyDescent="0.25">
      <c r="A2202" s="1">
        <v>41256</v>
      </c>
      <c r="B2202" s="11">
        <v>16.559999999999999</v>
      </c>
      <c r="C2202" s="11">
        <v>17.88</v>
      </c>
      <c r="D2202">
        <v>3126.4</v>
      </c>
      <c r="E2202">
        <v>2789.88</v>
      </c>
      <c r="F2202">
        <v>66002.509999999995</v>
      </c>
      <c r="G2202">
        <v>58906.03</v>
      </c>
      <c r="H2202">
        <f>(1/(1-91/360*VLOOKUP($A2202,Tbills!$B$4:$C$974,2,1)/100))^((1)/91)-1</f>
        <v>2.5002875438939753E-6</v>
      </c>
      <c r="I2202">
        <f t="shared" si="102"/>
        <v>25.88687344134679</v>
      </c>
      <c r="K2202">
        <f t="shared" si="104"/>
        <v>18.420038314982495</v>
      </c>
      <c r="M2202">
        <v>18.38035</v>
      </c>
      <c r="N2202">
        <f t="shared" si="103"/>
        <v>18.618459509969377</v>
      </c>
    </row>
    <row r="2203" spans="1:14" x14ac:dyDescent="0.25">
      <c r="A2203" s="1">
        <v>41257</v>
      </c>
      <c r="B2203" s="11">
        <v>17</v>
      </c>
      <c r="C2203" s="11">
        <v>18.03</v>
      </c>
      <c r="D2203">
        <v>3110.65</v>
      </c>
      <c r="E2203">
        <v>2775.82</v>
      </c>
      <c r="F2203">
        <v>66010.97</v>
      </c>
      <c r="G2203">
        <v>58913.43</v>
      </c>
      <c r="H2203">
        <f>(1/(1-91/360*VLOOKUP($A2203,Tbills!$B$4:$C$974,2,1)/100))^((1)/91)-1</f>
        <v>2.5002875438939753E-6</v>
      </c>
      <c r="I2203">
        <f t="shared" si="102"/>
        <v>25.951428279550125</v>
      </c>
      <c r="K2203">
        <f t="shared" si="104"/>
        <v>18.512006494132049</v>
      </c>
      <c r="M2203">
        <v>18.473025</v>
      </c>
      <c r="N2203">
        <f t="shared" si="103"/>
        <v>18.711644592074389</v>
      </c>
    </row>
    <row r="2204" spans="1:14" x14ac:dyDescent="0.25">
      <c r="A2204" s="1">
        <v>41260</v>
      </c>
      <c r="B2204" s="11">
        <v>16.34</v>
      </c>
      <c r="C2204" s="11">
        <v>17.5</v>
      </c>
      <c r="D2204">
        <v>2984.76</v>
      </c>
      <c r="E2204">
        <v>2663.46</v>
      </c>
      <c r="F2204">
        <v>63804.76</v>
      </c>
      <c r="G2204">
        <v>56943.99</v>
      </c>
      <c r="H2204">
        <f>(1/(1-91/360*VLOOKUP($A2204,Tbills!$B$4:$C$974,2,1)/100))^((1)/91)-1</f>
        <v>1.1111679050213041E-6</v>
      </c>
      <c r="I2204">
        <f t="shared" si="102"/>
        <v>26.47459360826895</v>
      </c>
      <c r="K2204">
        <f t="shared" si="104"/>
        <v>19.258646695900712</v>
      </c>
      <c r="M2204">
        <v>19.210650000000001</v>
      </c>
      <c r="N2204">
        <f t="shared" si="103"/>
        <v>19.467042794359589</v>
      </c>
    </row>
    <row r="2205" spans="1:14" x14ac:dyDescent="0.25">
      <c r="A2205" s="1">
        <v>41261</v>
      </c>
      <c r="B2205" s="11">
        <v>15.57</v>
      </c>
      <c r="C2205" s="11">
        <v>16.809999999999999</v>
      </c>
      <c r="D2205">
        <v>2918.53</v>
      </c>
      <c r="E2205">
        <v>2604.36</v>
      </c>
      <c r="F2205">
        <v>62442.54</v>
      </c>
      <c r="G2205">
        <v>55728.18</v>
      </c>
      <c r="H2205">
        <f>(1/(1-91/360*VLOOKUP($A2205,Tbills!$B$4:$C$974,2,1)/100))^((1)/91)-1</f>
        <v>1.1111679050213041E-6</v>
      </c>
      <c r="I2205">
        <f t="shared" si="102"/>
        <v>26.767621693098892</v>
      </c>
      <c r="K2205">
        <f t="shared" si="104"/>
        <v>19.685063440708703</v>
      </c>
      <c r="M2205">
        <v>19.627424999999999</v>
      </c>
      <c r="N2205">
        <f t="shared" si="103"/>
        <v>19.898286680201277</v>
      </c>
    </row>
    <row r="2206" spans="1:14" x14ac:dyDescent="0.25">
      <c r="A2206" s="1">
        <v>41262</v>
      </c>
      <c r="B2206" s="11">
        <v>17.36</v>
      </c>
      <c r="C2206" s="11">
        <v>17.86</v>
      </c>
      <c r="D2206">
        <v>3090.21</v>
      </c>
      <c r="E2206">
        <v>2757.56</v>
      </c>
      <c r="F2206">
        <v>63694.59</v>
      </c>
      <c r="G2206">
        <v>56845.54</v>
      </c>
      <c r="H2206">
        <f>(1/(1-91/360*VLOOKUP($A2206,Tbills!$B$4:$C$974,2,1)/100))^((1)/91)-1</f>
        <v>1.1111679050213041E-6</v>
      </c>
      <c r="I2206">
        <f t="shared" si="102"/>
        <v>25.979650410074708</v>
      </c>
      <c r="K2206">
        <f t="shared" si="104"/>
        <v>18.526237841656044</v>
      </c>
      <c r="M2206">
        <v>18.452525000000001</v>
      </c>
      <c r="N2206">
        <f t="shared" si="103"/>
        <v>18.727109389420228</v>
      </c>
    </row>
    <row r="2207" spans="1:14" x14ac:dyDescent="0.25">
      <c r="A2207" s="1">
        <v>41263</v>
      </c>
      <c r="B2207" s="11">
        <v>17.670000000000002</v>
      </c>
      <c r="C2207" s="11">
        <v>18.14</v>
      </c>
      <c r="D2207">
        <v>3160.81</v>
      </c>
      <c r="E2207">
        <v>2820.56</v>
      </c>
      <c r="F2207">
        <v>64160.26</v>
      </c>
      <c r="G2207">
        <v>57261.07</v>
      </c>
      <c r="H2207">
        <f>(1/(1-91/360*VLOOKUP($A2207,Tbills!$B$4:$C$974,2,1)/100))^((1)/91)-1</f>
        <v>1.1111679050213041E-6</v>
      </c>
      <c r="I2207">
        <f t="shared" si="102"/>
        <v>25.682212710630566</v>
      </c>
      <c r="K2207">
        <f t="shared" si="104"/>
        <v>18.102138990538176</v>
      </c>
      <c r="M2207">
        <v>18.027125000000002</v>
      </c>
      <c r="N2207">
        <f t="shared" si="103"/>
        <v>18.298608033830924</v>
      </c>
    </row>
    <row r="2208" spans="1:14" x14ac:dyDescent="0.25">
      <c r="A2208" s="1">
        <v>41264</v>
      </c>
      <c r="B2208" s="11">
        <v>17.84</v>
      </c>
      <c r="C2208" s="11">
        <v>18.87</v>
      </c>
      <c r="D2208">
        <v>3288.72</v>
      </c>
      <c r="E2208">
        <v>2934.7</v>
      </c>
      <c r="F2208">
        <v>66076.600000000006</v>
      </c>
      <c r="G2208">
        <v>58971.28</v>
      </c>
      <c r="H2208">
        <f>(1/(1-91/360*VLOOKUP($A2208,Tbills!$B$4:$C$974,2,1)/100))^((1)/91)-1</f>
        <v>1.1111679050213041E-6</v>
      </c>
      <c r="I2208">
        <f t="shared" si="102"/>
        <v>25.16191492939674</v>
      </c>
      <c r="K2208">
        <f t="shared" si="104"/>
        <v>17.368788179656917</v>
      </c>
      <c r="M2208">
        <v>17.297350000000002</v>
      </c>
      <c r="N2208">
        <f t="shared" si="103"/>
        <v>17.557485777611781</v>
      </c>
    </row>
    <row r="2209" spans="1:14" x14ac:dyDescent="0.25">
      <c r="A2209" s="1">
        <v>41267</v>
      </c>
      <c r="B2209" s="11">
        <v>17.84</v>
      </c>
      <c r="C2209" s="11">
        <v>18.87</v>
      </c>
      <c r="D2209">
        <v>3360.62</v>
      </c>
      <c r="E2209">
        <v>2998.85</v>
      </c>
      <c r="F2209">
        <v>65990.41</v>
      </c>
      <c r="G2209">
        <v>58894.16</v>
      </c>
      <c r="H2209">
        <f>(1/(1-91/360*VLOOKUP($A2209,Tbills!$B$4:$C$974,2,1)/100))^((1)/91)-1</f>
        <v>1.1111679050213041E-6</v>
      </c>
      <c r="I2209">
        <f t="shared" si="102"/>
        <v>24.884962923086523</v>
      </c>
      <c r="K2209">
        <f t="shared" si="104"/>
        <v>16.986747802775788</v>
      </c>
      <c r="M2209">
        <v>16.922750000000001</v>
      </c>
      <c r="N2209">
        <f t="shared" si="103"/>
        <v>17.171846087163004</v>
      </c>
    </row>
    <row r="2210" spans="1:14" x14ac:dyDescent="0.25">
      <c r="A2210" s="1">
        <v>41269</v>
      </c>
      <c r="B2210" s="11">
        <v>19.48</v>
      </c>
      <c r="C2210" s="11">
        <v>19.93</v>
      </c>
      <c r="D2210">
        <v>3503.27</v>
      </c>
      <c r="E2210">
        <v>3126.14</v>
      </c>
      <c r="F2210">
        <v>67082.83</v>
      </c>
      <c r="G2210">
        <v>59868.97</v>
      </c>
      <c r="H2210">
        <f>(1/(1-91/360*VLOOKUP($A2210,Tbills!$B$4:$C$974,2,1)/100))^((1)/91)-1</f>
        <v>2.5002875438939753E-6</v>
      </c>
      <c r="I2210">
        <f t="shared" si="102"/>
        <v>24.355558109107481</v>
      </c>
      <c r="K2210">
        <f t="shared" si="104"/>
        <v>16.264208572912615</v>
      </c>
      <c r="M2210">
        <v>16.20365</v>
      </c>
      <c r="N2210">
        <f t="shared" si="103"/>
        <v>16.441785487381523</v>
      </c>
    </row>
    <row r="2211" spans="1:14" x14ac:dyDescent="0.25">
      <c r="A2211" s="1">
        <v>41270</v>
      </c>
      <c r="B2211" s="11">
        <v>19.47</v>
      </c>
      <c r="C2211" s="11">
        <v>19.920000000000002</v>
      </c>
      <c r="D2211">
        <v>3443.94</v>
      </c>
      <c r="E2211">
        <v>3073.18</v>
      </c>
      <c r="F2211">
        <v>65946.83</v>
      </c>
      <c r="G2211">
        <v>58854.98</v>
      </c>
      <c r="H2211">
        <f>(1/(1-91/360*VLOOKUP($A2211,Tbills!$B$4:$C$974,2,1)/100))^((1)/91)-1</f>
        <v>2.5002875438939753E-6</v>
      </c>
      <c r="I2211">
        <f t="shared" si="102"/>
        <v>24.561222825260028</v>
      </c>
      <c r="K2211">
        <f t="shared" si="104"/>
        <v>16.538970510168664</v>
      </c>
      <c r="M2211">
        <v>16.475549999999998</v>
      </c>
      <c r="N2211">
        <f t="shared" si="103"/>
        <v>16.719749485379623</v>
      </c>
    </row>
    <row r="2212" spans="1:14" x14ac:dyDescent="0.25">
      <c r="A2212" s="1">
        <v>41271</v>
      </c>
      <c r="B2212" s="11">
        <v>22.72</v>
      </c>
      <c r="C2212" s="11">
        <v>21.88</v>
      </c>
      <c r="D2212">
        <v>3985.05</v>
      </c>
      <c r="E2212">
        <v>3556.03</v>
      </c>
      <c r="F2212">
        <v>69486.61</v>
      </c>
      <c r="G2212">
        <v>62013.95</v>
      </c>
      <c r="H2212">
        <f>(1/(1-91/360*VLOOKUP($A2212,Tbills!$B$4:$C$974,2,1)/100))^((1)/91)-1</f>
        <v>2.5002875438939753E-6</v>
      </c>
      <c r="I2212">
        <f t="shared" si="102"/>
        <v>22.631136249918086</v>
      </c>
      <c r="K2212">
        <f t="shared" si="104"/>
        <v>13.939761461783956</v>
      </c>
      <c r="M2212">
        <v>13.88635</v>
      </c>
      <c r="N2212">
        <f t="shared" si="103"/>
        <v>14.092300192839449</v>
      </c>
    </row>
    <row r="2213" spans="1:14" x14ac:dyDescent="0.25">
      <c r="A2213" s="1">
        <v>41274</v>
      </c>
      <c r="B2213" s="11">
        <v>18.02</v>
      </c>
      <c r="C2213" s="11">
        <v>18.73</v>
      </c>
      <c r="D2213">
        <v>3233.96</v>
      </c>
      <c r="E2213">
        <v>2885.77</v>
      </c>
      <c r="F2213">
        <v>66112.47</v>
      </c>
      <c r="G2213">
        <v>59002.2</v>
      </c>
      <c r="H2213">
        <f>(1/(1-91/360*VLOOKUP($A2213,Tbills!$B$4:$C$974,2,1)/100))^((1)/91)-1</f>
        <v>2.5002875438939753E-6</v>
      </c>
      <c r="I2213">
        <f t="shared" si="102"/>
        <v>24.762022897514242</v>
      </c>
      <c r="K2213">
        <f t="shared" si="104"/>
        <v>16.564889246144073</v>
      </c>
      <c r="M2213">
        <v>16.539175</v>
      </c>
      <c r="N2213">
        <f t="shared" si="103"/>
        <v>16.746761367369135</v>
      </c>
    </row>
    <row r="2214" spans="1:14" x14ac:dyDescent="0.25">
      <c r="A2214" s="1">
        <v>41276</v>
      </c>
      <c r="B2214" s="11">
        <v>14.68</v>
      </c>
      <c r="C2214" s="11">
        <v>16.690000000000001</v>
      </c>
      <c r="D2214">
        <v>2885.7</v>
      </c>
      <c r="E2214">
        <v>2574.9899999999998</v>
      </c>
      <c r="F2214">
        <v>61654.69</v>
      </c>
      <c r="G2214">
        <v>55023.55</v>
      </c>
      <c r="H2214">
        <f>(1/(1-91/360*VLOOKUP($A2214,Tbills!$B$4:$C$974,2,1)/100))^((1)/91)-1</f>
        <v>2.0835330114543638E-6</v>
      </c>
      <c r="I2214">
        <f t="shared" si="102"/>
        <v>26.094024681619427</v>
      </c>
      <c r="K2214">
        <f t="shared" si="104"/>
        <v>18.347118605983308</v>
      </c>
      <c r="M2214">
        <v>18.322500000000002</v>
      </c>
      <c r="N2214">
        <f t="shared" si="103"/>
        <v>18.549006993487666</v>
      </c>
    </row>
    <row r="2215" spans="1:14" x14ac:dyDescent="0.25">
      <c r="A2215" s="1">
        <v>41277</v>
      </c>
      <c r="B2215" s="11">
        <v>14.56</v>
      </c>
      <c r="C2215" s="11">
        <v>16.739999999999998</v>
      </c>
      <c r="D2215">
        <v>2930.31</v>
      </c>
      <c r="E2215">
        <v>2614.79</v>
      </c>
      <c r="F2215">
        <v>61680.44</v>
      </c>
      <c r="G2215">
        <v>55046.42</v>
      </c>
      <c r="H2215">
        <f>(1/(1-91/360*VLOOKUP($A2215,Tbills!$B$4:$C$974,2,1)/100))^((1)/91)-1</f>
        <v>2.0835330114543638E-6</v>
      </c>
      <c r="I2215">
        <f t="shared" si="102"/>
        <v>25.891691311419965</v>
      </c>
      <c r="K2215">
        <f t="shared" si="104"/>
        <v>18.062697423949579</v>
      </c>
      <c r="M2215">
        <v>18.028749999999999</v>
      </c>
      <c r="N2215">
        <f t="shared" si="103"/>
        <v>18.261669260139474</v>
      </c>
    </row>
    <row r="2216" spans="1:14" x14ac:dyDescent="0.25">
      <c r="A2216" s="1">
        <v>41278</v>
      </c>
      <c r="B2216" s="11">
        <v>13.83</v>
      </c>
      <c r="C2216" s="11">
        <v>16.34</v>
      </c>
      <c r="D2216">
        <v>2858.22</v>
      </c>
      <c r="E2216">
        <v>2550.46</v>
      </c>
      <c r="F2216">
        <v>61243.08</v>
      </c>
      <c r="G2216">
        <v>54655.98</v>
      </c>
      <c r="H2216">
        <f>(1/(1-91/360*VLOOKUP($A2216,Tbills!$B$4:$C$974,2,1)/100))^((1)/91)-1</f>
        <v>2.0835330114543638E-6</v>
      </c>
      <c r="I2216">
        <f t="shared" si="102"/>
        <v>26.209507459446368</v>
      </c>
      <c r="K2216">
        <f t="shared" si="104"/>
        <v>18.50622040096593</v>
      </c>
      <c r="M2216">
        <v>18.472549999999998</v>
      </c>
      <c r="N2216">
        <f t="shared" si="103"/>
        <v>18.710296323293846</v>
      </c>
    </row>
    <row r="2217" spans="1:14" x14ac:dyDescent="0.25">
      <c r="A2217" s="1">
        <v>41281</v>
      </c>
      <c r="B2217" s="11">
        <v>13.79</v>
      </c>
      <c r="C2217" s="11">
        <v>16.45</v>
      </c>
      <c r="D2217">
        <v>2793.37</v>
      </c>
      <c r="E2217">
        <v>2492.5700000000002</v>
      </c>
      <c r="F2217">
        <v>61447.55</v>
      </c>
      <c r="G2217">
        <v>54838.12</v>
      </c>
      <c r="H2217">
        <f>(1/(1-91/360*VLOOKUP($A2217,Tbills!$B$4:$C$974,2,1)/100))^((1)/91)-1</f>
        <v>1.8057055335418681E-6</v>
      </c>
      <c r="I2217">
        <f t="shared" si="102"/>
        <v>26.504887739606222</v>
      </c>
      <c r="K2217">
        <f t="shared" si="104"/>
        <v>18.923627747089455</v>
      </c>
      <c r="M2217">
        <v>18.888400000000001</v>
      </c>
      <c r="N2217">
        <f t="shared" si="103"/>
        <v>19.132976605654122</v>
      </c>
    </row>
    <row r="2218" spans="1:14" x14ac:dyDescent="0.25">
      <c r="A2218" s="1">
        <v>41282</v>
      </c>
      <c r="B2218" s="11">
        <v>13.62</v>
      </c>
      <c r="C2218" s="11">
        <v>16.45</v>
      </c>
      <c r="D2218">
        <v>2787.51</v>
      </c>
      <c r="E2218">
        <v>2487.34</v>
      </c>
      <c r="F2218">
        <v>61074.33</v>
      </c>
      <c r="G2218">
        <v>54504.94</v>
      </c>
      <c r="H2218">
        <f>(1/(1-91/360*VLOOKUP($A2218,Tbills!$B$4:$C$974,2,1)/100))^((1)/91)-1</f>
        <v>1.8057055335418681E-6</v>
      </c>
      <c r="I2218">
        <f t="shared" si="102"/>
        <v>26.532003916875503</v>
      </c>
      <c r="K2218">
        <f t="shared" si="104"/>
        <v>18.962450759495731</v>
      </c>
      <c r="M2218">
        <v>18.926925000000001</v>
      </c>
      <c r="N2218">
        <f t="shared" si="103"/>
        <v>19.172447583277915</v>
      </c>
    </row>
    <row r="2219" spans="1:14" x14ac:dyDescent="0.25">
      <c r="A2219" s="1">
        <v>41283</v>
      </c>
      <c r="B2219" s="11">
        <v>13.81</v>
      </c>
      <c r="C2219" s="11">
        <v>16.5</v>
      </c>
      <c r="D2219">
        <v>2783.63</v>
      </c>
      <c r="E2219">
        <v>2483.87</v>
      </c>
      <c r="F2219">
        <v>60710.42</v>
      </c>
      <c r="G2219">
        <v>54180.07</v>
      </c>
      <c r="H2219">
        <f>(1/(1-91/360*VLOOKUP($A2219,Tbills!$B$4:$C$974,2,1)/100))^((1)/91)-1</f>
        <v>1.8057055335418681E-6</v>
      </c>
      <c r="I2219">
        <f t="shared" si="102"/>
        <v>26.549819805993106</v>
      </c>
      <c r="K2219">
        <f t="shared" si="104"/>
        <v>18.988020188680569</v>
      </c>
      <c r="M2219">
        <v>18.953150000000001</v>
      </c>
      <c r="N2219">
        <f t="shared" si="103"/>
        <v>19.198518947236096</v>
      </c>
    </row>
    <row r="2220" spans="1:14" x14ac:dyDescent="0.25">
      <c r="A2220" s="1">
        <v>41284</v>
      </c>
      <c r="B2220" s="11">
        <v>13.49</v>
      </c>
      <c r="C2220" s="11">
        <v>16.12</v>
      </c>
      <c r="D2220">
        <v>2723.79</v>
      </c>
      <c r="E2220">
        <v>2430.4699999999998</v>
      </c>
      <c r="F2220">
        <v>59871.4</v>
      </c>
      <c r="G2220">
        <v>53431.199999999997</v>
      </c>
      <c r="H2220">
        <f>(1/(1-91/360*VLOOKUP($A2220,Tbills!$B$4:$C$974,2,1)/100))^((1)/91)-1</f>
        <v>1.8057055335418681E-6</v>
      </c>
      <c r="I2220">
        <f t="shared" si="102"/>
        <v>26.834514789201492</v>
      </c>
      <c r="K2220">
        <f t="shared" si="104"/>
        <v>19.395334735583592</v>
      </c>
      <c r="M2220">
        <v>19.357324999999999</v>
      </c>
      <c r="N2220">
        <f t="shared" si="103"/>
        <v>19.610572396375343</v>
      </c>
    </row>
    <row r="2221" spans="1:14" x14ac:dyDescent="0.25">
      <c r="A2221" s="1">
        <v>41285</v>
      </c>
      <c r="B2221" s="11">
        <v>13.36</v>
      </c>
      <c r="C2221" s="11">
        <v>16.010000000000002</v>
      </c>
      <c r="D2221">
        <v>2707.98</v>
      </c>
      <c r="E2221">
        <v>2416.35</v>
      </c>
      <c r="F2221">
        <v>59627.03</v>
      </c>
      <c r="G2221">
        <v>53213.02</v>
      </c>
      <c r="H2221">
        <f>(1/(1-91/360*VLOOKUP($A2221,Tbills!$B$4:$C$974,2,1)/100))^((1)/91)-1</f>
        <v>1.8057055335418681E-6</v>
      </c>
      <c r="I2221">
        <f t="shared" si="102"/>
        <v>26.91176290337409</v>
      </c>
      <c r="K2221">
        <f t="shared" si="104"/>
        <v>19.507104812928063</v>
      </c>
      <c r="M2221">
        <v>19.467275000000001</v>
      </c>
      <c r="N2221">
        <f t="shared" si="103"/>
        <v>19.723807585941881</v>
      </c>
    </row>
    <row r="2222" spans="1:14" x14ac:dyDescent="0.25">
      <c r="A2222" s="1">
        <v>41288</v>
      </c>
      <c r="B2222" s="11">
        <v>13.52</v>
      </c>
      <c r="C2222" s="11">
        <v>16.29</v>
      </c>
      <c r="D2222">
        <v>2699.42</v>
      </c>
      <c r="E2222">
        <v>2408.6999999999998</v>
      </c>
      <c r="F2222">
        <v>58976.73</v>
      </c>
      <c r="G2222">
        <v>52632.39</v>
      </c>
      <c r="H2222">
        <f>(1/(1-91/360*VLOOKUP($A2222,Tbills!$B$4:$C$974,2,1)/100))^((1)/91)-1</f>
        <v>2.0835330114543638E-6</v>
      </c>
      <c r="I2222">
        <f t="shared" si="102"/>
        <v>26.95225870924255</v>
      </c>
      <c r="K2222">
        <f t="shared" si="104"/>
        <v>19.566128829855391</v>
      </c>
      <c r="M2222">
        <v>19.526975</v>
      </c>
      <c r="N2222">
        <f t="shared" si="103"/>
        <v>19.784163618349535</v>
      </c>
    </row>
    <row r="2223" spans="1:14" x14ac:dyDescent="0.25">
      <c r="A2223" s="1">
        <v>41289</v>
      </c>
      <c r="B2223" s="11">
        <v>13.55</v>
      </c>
      <c r="C2223" s="11">
        <v>16.329999999999998</v>
      </c>
      <c r="D2223">
        <v>2676.24</v>
      </c>
      <c r="E2223">
        <v>2388.0100000000002</v>
      </c>
      <c r="F2223">
        <v>59074.81</v>
      </c>
      <c r="G2223">
        <v>52719.81</v>
      </c>
      <c r="H2223">
        <f>(1/(1-91/360*VLOOKUP($A2223,Tbills!$B$4:$C$974,2,1)/100))^((1)/91)-1</f>
        <v>2.0835330114543638E-6</v>
      </c>
      <c r="I2223">
        <f t="shared" si="102"/>
        <v>27.067310049462264</v>
      </c>
      <c r="K2223">
        <f t="shared" si="104"/>
        <v>19.733276795332742</v>
      </c>
      <c r="M2223">
        <v>19.691800000000001</v>
      </c>
      <c r="N2223">
        <f t="shared" si="103"/>
        <v>19.953407109788017</v>
      </c>
    </row>
    <row r="2224" spans="1:14" x14ac:dyDescent="0.25">
      <c r="A2224" s="1">
        <v>41290</v>
      </c>
      <c r="B2224" s="11">
        <v>13.42</v>
      </c>
      <c r="C2224" s="11">
        <v>16.239999999999998</v>
      </c>
      <c r="D2224">
        <v>2625.43</v>
      </c>
      <c r="E2224">
        <v>2342.67</v>
      </c>
      <c r="F2224">
        <v>58421.34</v>
      </c>
      <c r="G2224">
        <v>52136.53</v>
      </c>
      <c r="H2224">
        <f>(1/(1-91/360*VLOOKUP($A2224,Tbills!$B$4:$C$974,2,1)/100))^((1)/91)-1</f>
        <v>2.0835330114543638E-6</v>
      </c>
      <c r="I2224">
        <f t="shared" si="102"/>
        <v>27.323555883832835</v>
      </c>
      <c r="K2224">
        <f t="shared" si="104"/>
        <v>20.107006518636041</v>
      </c>
      <c r="M2224">
        <v>20.0641</v>
      </c>
      <c r="N2224">
        <f t="shared" si="103"/>
        <v>20.331543224165515</v>
      </c>
    </row>
    <row r="2225" spans="1:14" x14ac:dyDescent="0.25">
      <c r="A2225" s="1">
        <v>41291</v>
      </c>
      <c r="B2225" s="11">
        <v>13.57</v>
      </c>
      <c r="C2225" s="11">
        <v>16.079999999999998</v>
      </c>
      <c r="D2225">
        <v>2656.47</v>
      </c>
      <c r="E2225">
        <v>2370.36</v>
      </c>
      <c r="F2225">
        <v>57758.54</v>
      </c>
      <c r="G2225">
        <v>51544.93</v>
      </c>
      <c r="H2225">
        <f>(1/(1-91/360*VLOOKUP($A2225,Tbills!$B$4:$C$974,2,1)/100))^((1)/91)-1</f>
        <v>2.0835330114543638E-6</v>
      </c>
      <c r="I2225">
        <f t="shared" si="102"/>
        <v>27.161368806340519</v>
      </c>
      <c r="K2225">
        <f t="shared" si="104"/>
        <v>19.868419364758015</v>
      </c>
      <c r="M2225">
        <v>19.8247</v>
      </c>
      <c r="N2225">
        <f t="shared" si="103"/>
        <v>20.090526262953798</v>
      </c>
    </row>
    <row r="2226" spans="1:14" x14ac:dyDescent="0.25">
      <c r="A2226" s="1">
        <v>41292</v>
      </c>
      <c r="B2226" s="11">
        <v>12.46</v>
      </c>
      <c r="C2226" s="11">
        <v>15.29</v>
      </c>
      <c r="D2226">
        <v>2486.5300000000002</v>
      </c>
      <c r="E2226">
        <v>2218.7199999999998</v>
      </c>
      <c r="F2226">
        <v>55810.26</v>
      </c>
      <c r="G2226">
        <v>49806.14</v>
      </c>
      <c r="H2226">
        <f>(1/(1-91/360*VLOOKUP($A2226,Tbills!$B$4:$C$974,2,1)/100))^((1)/91)-1</f>
        <v>2.0835330114543638E-6</v>
      </c>
      <c r="I2226">
        <f t="shared" si="102"/>
        <v>28.029441875854516</v>
      </c>
      <c r="K2226">
        <f t="shared" si="104"/>
        <v>21.138485223132225</v>
      </c>
      <c r="M2226">
        <v>21.0944</v>
      </c>
      <c r="N2226">
        <f t="shared" si="103"/>
        <v>21.375039559804815</v>
      </c>
    </row>
    <row r="2227" spans="1:14" x14ac:dyDescent="0.25">
      <c r="A2227" s="1">
        <v>41296</v>
      </c>
      <c r="B2227" s="11">
        <v>12.43</v>
      </c>
      <c r="C2227" s="11">
        <v>14.72</v>
      </c>
      <c r="D2227">
        <v>2378.59</v>
      </c>
      <c r="E2227">
        <v>2122.39</v>
      </c>
      <c r="F2227">
        <v>53784.32</v>
      </c>
      <c r="G2227">
        <v>47997.74</v>
      </c>
      <c r="H2227">
        <f>(1/(1-91/360*VLOOKUP($A2227,Tbills!$B$4:$C$974,2,1)/100))^((1)/91)-1</f>
        <v>2.0835330114543638E-6</v>
      </c>
      <c r="I2227">
        <f t="shared" si="102"/>
        <v>28.634936599276351</v>
      </c>
      <c r="K2227">
        <f t="shared" si="104"/>
        <v>22.052144429112019</v>
      </c>
      <c r="M2227">
        <v>22.002700000000001</v>
      </c>
      <c r="N2227">
        <f t="shared" si="103"/>
        <v>22.299964457171608</v>
      </c>
    </row>
    <row r="2228" spans="1:14" x14ac:dyDescent="0.25">
      <c r="A2228" s="1">
        <v>41297</v>
      </c>
      <c r="B2228" s="11">
        <v>12.46</v>
      </c>
      <c r="C2228" s="11">
        <v>14.5</v>
      </c>
      <c r="D2228">
        <v>2320.52</v>
      </c>
      <c r="E2228">
        <v>2070.5700000000002</v>
      </c>
      <c r="F2228">
        <v>53104.22</v>
      </c>
      <c r="G2228">
        <v>47390.71</v>
      </c>
      <c r="H2228">
        <f>(1/(1-91/360*VLOOKUP($A2228,Tbills!$B$4:$C$974,2,1)/100))^((1)/91)-1</f>
        <v>2.0835330114543638E-6</v>
      </c>
      <c r="I2228">
        <f t="shared" si="102"/>
        <v>28.983755663922238</v>
      </c>
      <c r="K2228">
        <f t="shared" si="104"/>
        <v>22.589514574691094</v>
      </c>
      <c r="M2228">
        <v>22.532325</v>
      </c>
      <c r="N2228">
        <f t="shared" si="103"/>
        <v>22.843640173805966</v>
      </c>
    </row>
    <row r="2229" spans="1:14" x14ac:dyDescent="0.25">
      <c r="A2229" s="1">
        <v>41298</v>
      </c>
      <c r="B2229" s="11">
        <v>12.69</v>
      </c>
      <c r="C2229" s="11">
        <v>14.67</v>
      </c>
      <c r="D2229">
        <v>2353.11</v>
      </c>
      <c r="E2229">
        <v>2099.65</v>
      </c>
      <c r="F2229">
        <v>52954.92</v>
      </c>
      <c r="G2229">
        <v>47257.37</v>
      </c>
      <c r="H2229">
        <f>(1/(1-91/360*VLOOKUP($A2229,Tbills!$B$4:$C$974,2,1)/100))^((1)/91)-1</f>
        <v>2.0835330114543638E-6</v>
      </c>
      <c r="I2229">
        <f t="shared" si="102"/>
        <v>28.779476253785624</v>
      </c>
      <c r="K2229">
        <f t="shared" si="104"/>
        <v>22.271220112387269</v>
      </c>
      <c r="M2229">
        <v>22.215025000000001</v>
      </c>
      <c r="N2229">
        <f t="shared" si="103"/>
        <v>22.522027888756543</v>
      </c>
    </row>
    <row r="2230" spans="1:14" x14ac:dyDescent="0.25">
      <c r="A2230" s="1">
        <v>41299</v>
      </c>
      <c r="B2230" s="11">
        <v>12.89</v>
      </c>
      <c r="C2230" s="11">
        <v>14.66</v>
      </c>
      <c r="D2230">
        <v>2372.58</v>
      </c>
      <c r="E2230">
        <v>2117.02</v>
      </c>
      <c r="F2230">
        <v>52656.78</v>
      </c>
      <c r="G2230">
        <v>46991.21</v>
      </c>
      <c r="H2230">
        <f>(1/(1-91/360*VLOOKUP($A2230,Tbills!$B$4:$C$974,2,1)/100))^((1)/91)-1</f>
        <v>2.0835330114543638E-6</v>
      </c>
      <c r="I2230">
        <f t="shared" si="102"/>
        <v>28.659686765650747</v>
      </c>
      <c r="K2230">
        <f t="shared" si="104"/>
        <v>22.085945890037483</v>
      </c>
      <c r="M2230">
        <v>22.037749999999999</v>
      </c>
      <c r="N2230">
        <f t="shared" si="103"/>
        <v>22.334927912366588</v>
      </c>
    </row>
    <row r="2231" spans="1:14" x14ac:dyDescent="0.25">
      <c r="A2231" s="1">
        <v>41302</v>
      </c>
      <c r="B2231" s="11">
        <v>13.57</v>
      </c>
      <c r="C2231" s="11">
        <v>15.07</v>
      </c>
      <c r="D2231">
        <v>2436.38</v>
      </c>
      <c r="E2231">
        <v>2173.94</v>
      </c>
      <c r="F2231">
        <v>52918.23</v>
      </c>
      <c r="G2231">
        <v>47224.23</v>
      </c>
      <c r="H2231">
        <f>(1/(1-91/360*VLOOKUP($A2231,Tbills!$B$4:$C$974,2,1)/100))^((1)/91)-1</f>
        <v>2.0835330114543638E-6</v>
      </c>
      <c r="I2231">
        <f t="shared" si="102"/>
        <v>28.272194740739511</v>
      </c>
      <c r="K2231">
        <f t="shared" si="104"/>
        <v>21.489121498008089</v>
      </c>
      <c r="M2231">
        <v>21.440975000000002</v>
      </c>
      <c r="N2231">
        <f t="shared" si="103"/>
        <v>21.732136353231279</v>
      </c>
    </row>
    <row r="2232" spans="1:14" x14ac:dyDescent="0.25">
      <c r="A2232" s="1">
        <v>41303</v>
      </c>
      <c r="B2232" s="11">
        <v>13.31</v>
      </c>
      <c r="C2232" s="11">
        <v>14.74</v>
      </c>
      <c r="D2232">
        <v>2356.86</v>
      </c>
      <c r="E2232">
        <v>2102.98</v>
      </c>
      <c r="F2232">
        <v>52436.15</v>
      </c>
      <c r="G2232">
        <v>46793.919999999998</v>
      </c>
      <c r="H2232">
        <f>(1/(1-91/360*VLOOKUP($A2232,Tbills!$B$4:$C$974,2,1)/100))^((1)/91)-1</f>
        <v>2.0835330114543638E-6</v>
      </c>
      <c r="I2232">
        <f t="shared" si="102"/>
        <v>28.732865993884626</v>
      </c>
      <c r="K2232">
        <f t="shared" si="104"/>
        <v>22.189518575993937</v>
      </c>
      <c r="M2232">
        <v>22.139849999999999</v>
      </c>
      <c r="N2232">
        <f t="shared" si="103"/>
        <v>22.440715988668625</v>
      </c>
    </row>
    <row r="2233" spans="1:14" x14ac:dyDescent="0.25">
      <c r="A2233" s="1">
        <v>41304</v>
      </c>
      <c r="B2233" s="11">
        <v>14.32</v>
      </c>
      <c r="C2233" s="11">
        <v>15.42</v>
      </c>
      <c r="D2233">
        <v>2516.67</v>
      </c>
      <c r="E2233">
        <v>2245.5700000000002</v>
      </c>
      <c r="F2233">
        <v>53479.360000000001</v>
      </c>
      <c r="G2233">
        <v>47724.78</v>
      </c>
      <c r="H2233">
        <f>(1/(1-91/360*VLOOKUP($A2233,Tbills!$B$4:$C$974,2,1)/100))^((1)/91)-1</f>
        <v>2.0835330114543638E-6</v>
      </c>
      <c r="I2233">
        <f t="shared" si="102"/>
        <v>27.758044997092394</v>
      </c>
      <c r="K2233">
        <f t="shared" si="104"/>
        <v>20.684021858818081</v>
      </c>
      <c r="M2233">
        <v>20.6297</v>
      </c>
      <c r="N2233">
        <f t="shared" si="103"/>
        <v>20.918420410589665</v>
      </c>
    </row>
    <row r="2234" spans="1:14" x14ac:dyDescent="0.25">
      <c r="A2234" s="1">
        <v>41305</v>
      </c>
      <c r="B2234" s="11">
        <v>14.28</v>
      </c>
      <c r="C2234" s="11">
        <v>15.57</v>
      </c>
      <c r="D2234">
        <v>2493.16</v>
      </c>
      <c r="E2234">
        <v>2224.59</v>
      </c>
      <c r="F2234">
        <v>53798.87</v>
      </c>
      <c r="G2234">
        <v>48009.81</v>
      </c>
      <c r="H2234">
        <f>(1/(1-91/360*VLOOKUP($A2234,Tbills!$B$4:$C$974,2,1)/100))^((1)/91)-1</f>
        <v>2.0835330114543638E-6</v>
      </c>
      <c r="I2234">
        <f t="shared" si="102"/>
        <v>27.886988631496415</v>
      </c>
      <c r="K2234">
        <f t="shared" si="104"/>
        <v>20.876296988405183</v>
      </c>
      <c r="M2234">
        <v>20.818300000000001</v>
      </c>
      <c r="N2234">
        <f t="shared" si="103"/>
        <v>21.113120922095071</v>
      </c>
    </row>
    <row r="2235" spans="1:14" x14ac:dyDescent="0.25">
      <c r="A2235" s="1">
        <v>41306</v>
      </c>
      <c r="B2235" s="11">
        <v>12.9</v>
      </c>
      <c r="C2235" s="11">
        <v>14.79</v>
      </c>
      <c r="D2235">
        <v>2419.42</v>
      </c>
      <c r="E2235">
        <v>2158.79</v>
      </c>
      <c r="F2235">
        <v>53568.26</v>
      </c>
      <c r="G2235">
        <v>47803.92</v>
      </c>
      <c r="H2235">
        <f>(1/(1-91/360*VLOOKUP($A2235,Tbills!$B$4:$C$974,2,1)/100))^((1)/91)-1</f>
        <v>2.0835330114543638E-6</v>
      </c>
      <c r="I2235">
        <f t="shared" si="102"/>
        <v>28.298679496620153</v>
      </c>
      <c r="K2235">
        <f t="shared" si="104"/>
        <v>21.492785127015452</v>
      </c>
      <c r="M2235">
        <v>21.430524999999999</v>
      </c>
      <c r="N2235">
        <f t="shared" si="103"/>
        <v>21.736856331179741</v>
      </c>
    </row>
    <row r="2236" spans="1:14" x14ac:dyDescent="0.25">
      <c r="A2236" s="1">
        <v>41309</v>
      </c>
      <c r="B2236" s="11">
        <v>14.67</v>
      </c>
      <c r="C2236" s="11">
        <v>15.79</v>
      </c>
      <c r="D2236">
        <v>2529.83</v>
      </c>
      <c r="E2236">
        <v>2257.3000000000002</v>
      </c>
      <c r="F2236">
        <v>53998.11</v>
      </c>
      <c r="G2236">
        <v>48187.22</v>
      </c>
      <c r="H2236">
        <f>(1/(1-91/360*VLOOKUP($A2236,Tbills!$B$4:$C$974,2,1)/100))^((1)/91)-1</f>
        <v>1.9446183847637855E-6</v>
      </c>
      <c r="I2236">
        <f t="shared" si="102"/>
        <v>27.650857052486224</v>
      </c>
      <c r="K2236">
        <f t="shared" si="104"/>
        <v>20.509159482733775</v>
      </c>
      <c r="M2236">
        <v>20.442675000000001</v>
      </c>
      <c r="N2236">
        <f t="shared" si="103"/>
        <v>20.74278705564214</v>
      </c>
    </row>
    <row r="2237" spans="1:14" x14ac:dyDescent="0.25">
      <c r="A2237" s="1">
        <v>41310</v>
      </c>
      <c r="B2237" s="11">
        <v>13.72</v>
      </c>
      <c r="C2237" s="11">
        <v>15.3</v>
      </c>
      <c r="D2237">
        <v>2451.02</v>
      </c>
      <c r="E2237">
        <v>2186.9699999999998</v>
      </c>
      <c r="F2237">
        <v>53752.84</v>
      </c>
      <c r="G2237">
        <v>47968.25</v>
      </c>
      <c r="H2237">
        <f>(1/(1-91/360*VLOOKUP($A2237,Tbills!$B$4:$C$974,2,1)/100))^((1)/91)-1</f>
        <v>1.9446183847637855E-6</v>
      </c>
      <c r="I2237">
        <f t="shared" si="102"/>
        <v>28.080880774368016</v>
      </c>
      <c r="K2237">
        <f t="shared" si="104"/>
        <v>21.147172057522145</v>
      </c>
      <c r="M2237">
        <v>21.088450000000002</v>
      </c>
      <c r="N2237">
        <f t="shared" si="103"/>
        <v>21.388314166542187</v>
      </c>
    </row>
    <row r="2238" spans="1:14" x14ac:dyDescent="0.25">
      <c r="A2238" s="1">
        <v>41311</v>
      </c>
      <c r="B2238" s="11">
        <v>13.41</v>
      </c>
      <c r="C2238" s="11">
        <v>15.14</v>
      </c>
      <c r="D2238">
        <v>2410.9299999999998</v>
      </c>
      <c r="E2238">
        <v>2151.1999999999998</v>
      </c>
      <c r="F2238">
        <v>53299.16</v>
      </c>
      <c r="G2238">
        <v>47563.3</v>
      </c>
      <c r="H2238">
        <f>(1/(1-91/360*VLOOKUP($A2238,Tbills!$B$4:$C$974,2,1)/100))^((1)/91)-1</f>
        <v>1.9446183847637855E-6</v>
      </c>
      <c r="I2238">
        <f t="shared" si="102"/>
        <v>28.309788845964022</v>
      </c>
      <c r="K2238">
        <f t="shared" si="104"/>
        <v>21.49205337099124</v>
      </c>
      <c r="M2238">
        <v>21.425775000000002</v>
      </c>
      <c r="N2238">
        <f t="shared" si="103"/>
        <v>21.737378896717029</v>
      </c>
    </row>
    <row r="2239" spans="1:14" x14ac:dyDescent="0.25">
      <c r="A2239" s="1">
        <v>41312</v>
      </c>
      <c r="B2239" s="11">
        <v>13.5</v>
      </c>
      <c r="C2239" s="11">
        <v>15.19</v>
      </c>
      <c r="D2239">
        <v>2409.25</v>
      </c>
      <c r="E2239">
        <v>2149.6999999999998</v>
      </c>
      <c r="F2239">
        <v>53103.67</v>
      </c>
      <c r="G2239">
        <v>47388.76</v>
      </c>
      <c r="H2239">
        <f>(1/(1-91/360*VLOOKUP($A2239,Tbills!$B$4:$C$974,2,1)/100))^((1)/91)-1</f>
        <v>1.9446183847637855E-6</v>
      </c>
      <c r="I2239">
        <f t="shared" si="102"/>
        <v>28.318921757853357</v>
      </c>
      <c r="K2239">
        <f t="shared" si="104"/>
        <v>21.50603776477293</v>
      </c>
      <c r="M2239">
        <v>21.440950000000001</v>
      </c>
      <c r="N2239">
        <f t="shared" si="103"/>
        <v>21.751773804621862</v>
      </c>
    </row>
    <row r="2240" spans="1:14" x14ac:dyDescent="0.25">
      <c r="A2240" s="1">
        <v>41313</v>
      </c>
      <c r="B2240" s="11">
        <v>13.02</v>
      </c>
      <c r="C2240" s="11">
        <v>14.8</v>
      </c>
      <c r="D2240">
        <v>2361.56</v>
      </c>
      <c r="E2240">
        <v>2107.14</v>
      </c>
      <c r="F2240">
        <v>52371.65</v>
      </c>
      <c r="G2240">
        <v>46735.42</v>
      </c>
      <c r="H2240">
        <f>(1/(1-91/360*VLOOKUP($A2240,Tbills!$B$4:$C$974,2,1)/100))^((1)/91)-1</f>
        <v>1.9446183847637855E-6</v>
      </c>
      <c r="I2240">
        <f t="shared" si="102"/>
        <v>28.598507977091842</v>
      </c>
      <c r="K2240">
        <f t="shared" si="104"/>
        <v>21.9307952135729</v>
      </c>
      <c r="M2240">
        <v>21.860800000000001</v>
      </c>
      <c r="N2240">
        <f t="shared" si="103"/>
        <v>22.181640535524533</v>
      </c>
    </row>
    <row r="2241" spans="1:14" x14ac:dyDescent="0.25">
      <c r="A2241" s="1">
        <v>41316</v>
      </c>
      <c r="B2241" s="11">
        <v>12.94</v>
      </c>
      <c r="C2241" s="11">
        <v>14.68</v>
      </c>
      <c r="D2241">
        <v>2342.41</v>
      </c>
      <c r="E2241">
        <v>2090.04</v>
      </c>
      <c r="F2241">
        <v>51782.21</v>
      </c>
      <c r="G2241">
        <v>46209.15</v>
      </c>
      <c r="H2241">
        <f>(1/(1-91/360*VLOOKUP($A2241,Tbills!$B$4:$C$974,2,1)/100))^((1)/91)-1</f>
        <v>2.3613675910194587E-6</v>
      </c>
      <c r="I2241">
        <f t="shared" si="102"/>
        <v>28.712308179296382</v>
      </c>
      <c r="K2241">
        <f t="shared" si="104"/>
        <v>22.105680407031254</v>
      </c>
      <c r="M2241">
        <v>22.038550000000001</v>
      </c>
      <c r="N2241">
        <f t="shared" si="103"/>
        <v>22.359299744729249</v>
      </c>
    </row>
    <row r="2242" spans="1:14" x14ac:dyDescent="0.25">
      <c r="A2242" s="1">
        <v>41317</v>
      </c>
      <c r="B2242" s="11">
        <v>12.64</v>
      </c>
      <c r="C2242" s="11">
        <v>14.53</v>
      </c>
      <c r="D2242">
        <v>2315.89</v>
      </c>
      <c r="E2242">
        <v>2066.37</v>
      </c>
      <c r="F2242">
        <v>51539.21</v>
      </c>
      <c r="G2242">
        <v>45992.19</v>
      </c>
      <c r="H2242">
        <f>(1/(1-91/360*VLOOKUP($A2242,Tbills!$B$4:$C$974,2,1)/100))^((1)/91)-1</f>
        <v>2.3613675910194587E-6</v>
      </c>
      <c r="I2242">
        <f t="shared" si="102"/>
        <v>28.874142126079406</v>
      </c>
      <c r="K2242">
        <f t="shared" si="104"/>
        <v>22.354989139143221</v>
      </c>
      <c r="M2242">
        <v>22.280774999999998</v>
      </c>
      <c r="N2242">
        <f t="shared" si="103"/>
        <v>22.611739034575141</v>
      </c>
    </row>
    <row r="2243" spans="1:14" x14ac:dyDescent="0.25">
      <c r="A2243" s="1">
        <v>41318</v>
      </c>
      <c r="B2243" s="11">
        <v>12.98</v>
      </c>
      <c r="C2243" s="11">
        <v>14.63</v>
      </c>
      <c r="D2243">
        <v>2308.0700000000002</v>
      </c>
      <c r="E2243">
        <v>2059.39</v>
      </c>
      <c r="F2243">
        <v>51345.21</v>
      </c>
      <c r="G2243">
        <v>45818.96</v>
      </c>
      <c r="H2243">
        <f>(1/(1-91/360*VLOOKUP($A2243,Tbills!$B$4:$C$974,2,1)/100))^((1)/91)-1</f>
        <v>2.3613675910194587E-6</v>
      </c>
      <c r="I2243">
        <f t="shared" si="102"/>
        <v>28.922156381698475</v>
      </c>
      <c r="K2243">
        <f t="shared" si="104"/>
        <v>22.429457443590756</v>
      </c>
      <c r="M2243">
        <v>22.351475000000001</v>
      </c>
      <c r="N2243">
        <f t="shared" si="103"/>
        <v>22.687333749275261</v>
      </c>
    </row>
    <row r="2244" spans="1:14" x14ac:dyDescent="0.25">
      <c r="A2244" s="1">
        <v>41319</v>
      </c>
      <c r="B2244" s="11">
        <v>12.66</v>
      </c>
      <c r="C2244" s="11">
        <v>14.43</v>
      </c>
      <c r="D2244">
        <v>2277.5300000000002</v>
      </c>
      <c r="E2244">
        <v>2032.13</v>
      </c>
      <c r="F2244">
        <v>51539.17</v>
      </c>
      <c r="G2244">
        <v>45991.94</v>
      </c>
      <c r="H2244">
        <f>(1/(1-91/360*VLOOKUP($A2244,Tbills!$B$4:$C$974,2,1)/100))^((1)/91)-1</f>
        <v>2.3613675910194587E-6</v>
      </c>
      <c r="I2244">
        <f t="shared" si="102"/>
        <v>29.112818901873148</v>
      </c>
      <c r="K2244">
        <f t="shared" si="104"/>
        <v>22.725296100100245</v>
      </c>
      <c r="M2244">
        <v>22.641175</v>
      </c>
      <c r="N2244">
        <f t="shared" si="103"/>
        <v>22.986848438315786</v>
      </c>
    </row>
    <row r="2245" spans="1:14" x14ac:dyDescent="0.25">
      <c r="A2245" s="1">
        <v>41320</v>
      </c>
      <c r="B2245" s="11">
        <v>12.46</v>
      </c>
      <c r="C2245" s="11">
        <v>14.26</v>
      </c>
      <c r="D2245">
        <v>2269.11</v>
      </c>
      <c r="E2245">
        <v>2024.62</v>
      </c>
      <c r="F2245">
        <v>51692.53</v>
      </c>
      <c r="G2245">
        <v>46128.68</v>
      </c>
      <c r="H2245">
        <f>(1/(1-91/360*VLOOKUP($A2245,Tbills!$B$4:$C$974,2,1)/100))^((1)/91)-1</f>
        <v>2.3613675910194587E-6</v>
      </c>
      <c r="I2245">
        <f t="shared" si="102"/>
        <v>29.165854870043113</v>
      </c>
      <c r="K2245">
        <f t="shared" si="104"/>
        <v>22.808218029462374</v>
      </c>
      <c r="M2245">
        <v>22.719225000000002</v>
      </c>
      <c r="N2245">
        <f t="shared" si="103"/>
        <v>23.07100045879093</v>
      </c>
    </row>
    <row r="2246" spans="1:14" x14ac:dyDescent="0.25">
      <c r="A2246" s="1">
        <v>41324</v>
      </c>
      <c r="B2246" s="11">
        <v>12.31</v>
      </c>
      <c r="C2246" s="11">
        <v>13.99</v>
      </c>
      <c r="D2246">
        <v>2174.2199999999998</v>
      </c>
      <c r="E2246">
        <v>1939.94</v>
      </c>
      <c r="F2246">
        <v>50309.96</v>
      </c>
      <c r="G2246">
        <v>44894.49</v>
      </c>
      <c r="H2246">
        <f>(1/(1-91/360*VLOOKUP($A2246,Tbills!$B$4:$C$974,2,1)/100))^((1)/91)-1</f>
        <v>3.1949139418507855E-6</v>
      </c>
      <c r="I2246">
        <f t="shared" si="102"/>
        <v>29.772687919961708</v>
      </c>
      <c r="K2246">
        <f t="shared" si="104"/>
        <v>23.757748156870584</v>
      </c>
      <c r="M2246">
        <v>23.662400000000002</v>
      </c>
      <c r="N2246">
        <f t="shared" si="103"/>
        <v>24.032619313045117</v>
      </c>
    </row>
    <row r="2247" spans="1:14" x14ac:dyDescent="0.25">
      <c r="A2247" s="1">
        <v>41325</v>
      </c>
      <c r="B2247" s="11">
        <v>14.68</v>
      </c>
      <c r="C2247" s="11">
        <v>15.41</v>
      </c>
      <c r="D2247">
        <v>2394.35</v>
      </c>
      <c r="E2247">
        <v>2136.35</v>
      </c>
      <c r="F2247">
        <v>51773.27</v>
      </c>
      <c r="G2247">
        <v>46200.15</v>
      </c>
      <c r="H2247">
        <f>(1/(1-91/360*VLOOKUP($A2247,Tbills!$B$4:$C$974,2,1)/100))^((1)/91)-1</f>
        <v>3.1949139418507855E-6</v>
      </c>
      <c r="I2247">
        <f t="shared" si="102"/>
        <v>28.264778403223637</v>
      </c>
      <c r="K2247">
        <f t="shared" si="104"/>
        <v>21.351390962590546</v>
      </c>
      <c r="M2247">
        <v>21.257124999999998</v>
      </c>
      <c r="N2247">
        <f t="shared" si="103"/>
        <v>21.598697298843813</v>
      </c>
    </row>
    <row r="2248" spans="1:14" x14ac:dyDescent="0.25">
      <c r="A2248" s="1">
        <v>41326</v>
      </c>
      <c r="B2248" s="11">
        <v>15.22</v>
      </c>
      <c r="C2248" s="11">
        <v>15.71</v>
      </c>
      <c r="D2248">
        <v>2411.39</v>
      </c>
      <c r="E2248">
        <v>2151.54</v>
      </c>
      <c r="F2248">
        <v>52255.08</v>
      </c>
      <c r="G2248">
        <v>46629.95</v>
      </c>
      <c r="H2248">
        <f>(1/(1-91/360*VLOOKUP($A2248,Tbills!$B$4:$C$974,2,1)/100))^((1)/91)-1</f>
        <v>3.1949139418507855E-6</v>
      </c>
      <c r="I2248">
        <f t="shared" ref="I2248:I2311" si="105">I2247*(1-IF($A2248&lt;=I2243,I$1,I$1+IF(AND(WEEKDAY($A2248)&lt;&gt;1,WEEKDAY($A2248)&lt;&gt;7),J$1,0)))^($A2248-$A2247)*(1-0.5*(E2248/E2247-1))</f>
        <v>28.163560424461011</v>
      </c>
      <c r="K2248">
        <f t="shared" si="104"/>
        <v>21.198589683410734</v>
      </c>
      <c r="M2248">
        <v>21.112850000000002</v>
      </c>
      <c r="N2248">
        <f t="shared" ref="N2248:N2311" si="106">N2247*(1-N$1+H2247)^($A2248-$A2247)*(2-E2248/E2247)</f>
        <v>21.444400324805894</v>
      </c>
    </row>
    <row r="2249" spans="1:14" x14ac:dyDescent="0.25">
      <c r="A2249" s="1">
        <v>41327</v>
      </c>
      <c r="B2249" s="11">
        <v>14.17</v>
      </c>
      <c r="C2249" s="11">
        <v>14.98</v>
      </c>
      <c r="D2249">
        <v>2319.02</v>
      </c>
      <c r="E2249">
        <v>2069.12</v>
      </c>
      <c r="F2249">
        <v>51401.56</v>
      </c>
      <c r="G2249">
        <v>45868.160000000003</v>
      </c>
      <c r="H2249">
        <f>(1/(1-91/360*VLOOKUP($A2249,Tbills!$B$4:$C$974,2,1)/100))^((1)/91)-1</f>
        <v>3.1949139418507855E-6</v>
      </c>
      <c r="I2249">
        <f t="shared" si="105"/>
        <v>28.702250379716947</v>
      </c>
      <c r="K2249">
        <f t="shared" ref="K2249:K2312" si="107">K2248*(1-IF($A2249&lt;=L$3,K$1,K$1+IF(AND(WEEKDAY($A2249)&lt;&gt;1,WEEKDAY($A2249)&lt;&gt;7),L$1,0)))^($A2249-$A2248)*(2-$E2249/$E2248)</f>
        <v>22.009628335940082</v>
      </c>
      <c r="M2249">
        <v>21.9192</v>
      </c>
      <c r="N2249">
        <f t="shared" si="106"/>
        <v>22.265128113665789</v>
      </c>
    </row>
    <row r="2250" spans="1:14" x14ac:dyDescent="0.25">
      <c r="A2250" s="1">
        <v>41330</v>
      </c>
      <c r="B2250" s="11">
        <v>18.989999999999998</v>
      </c>
      <c r="C2250" s="11">
        <v>17.940000000000001</v>
      </c>
      <c r="D2250">
        <v>2704.32</v>
      </c>
      <c r="E2250">
        <v>2412.88</v>
      </c>
      <c r="F2250">
        <v>53140.85</v>
      </c>
      <c r="G2250">
        <v>47419.77</v>
      </c>
      <c r="H2250">
        <f>(1/(1-91/360*VLOOKUP($A2250,Tbills!$B$4:$C$974,2,1)/100))^((1)/91)-1</f>
        <v>3.4727769306908129E-6</v>
      </c>
      <c r="I2250">
        <f t="shared" si="105"/>
        <v>26.315924475543692</v>
      </c>
      <c r="K2250">
        <f t="shared" si="107"/>
        <v>18.350422673540926</v>
      </c>
      <c r="M2250">
        <v>18.27825</v>
      </c>
      <c r="N2250">
        <f t="shared" si="106"/>
        <v>18.564156379863196</v>
      </c>
    </row>
    <row r="2251" spans="1:14" x14ac:dyDescent="0.25">
      <c r="A2251" s="1">
        <v>41331</v>
      </c>
      <c r="B2251" s="11">
        <v>16.87</v>
      </c>
      <c r="C2251" s="11">
        <v>17.25</v>
      </c>
      <c r="D2251">
        <v>2635.18</v>
      </c>
      <c r="E2251">
        <v>2351.19</v>
      </c>
      <c r="F2251">
        <v>53173.02</v>
      </c>
      <c r="G2251">
        <v>47448.31</v>
      </c>
      <c r="H2251">
        <f>(1/(1-91/360*VLOOKUP($A2251,Tbills!$B$4:$C$974,2,1)/100))^((1)/91)-1</f>
        <v>3.4727769306908129E-6</v>
      </c>
      <c r="I2251">
        <f t="shared" si="105"/>
        <v>26.65163984374059</v>
      </c>
      <c r="K2251">
        <f t="shared" si="107"/>
        <v>18.818710618288041</v>
      </c>
      <c r="M2251">
        <v>18.752375000000001</v>
      </c>
      <c r="N2251">
        <f t="shared" si="106"/>
        <v>19.038147317077136</v>
      </c>
    </row>
    <row r="2252" spans="1:14" x14ac:dyDescent="0.25">
      <c r="A2252" s="1">
        <v>41332</v>
      </c>
      <c r="B2252" s="11">
        <v>14.73</v>
      </c>
      <c r="C2252" s="11">
        <v>15.66</v>
      </c>
      <c r="D2252">
        <v>2404.87</v>
      </c>
      <c r="E2252">
        <v>2145.6999999999998</v>
      </c>
      <c r="F2252">
        <v>51280.160000000003</v>
      </c>
      <c r="G2252">
        <v>45759.07</v>
      </c>
      <c r="H2252">
        <f>(1/(1-91/360*VLOOKUP($A2252,Tbills!$B$4:$C$974,2,1)/100))^((1)/91)-1</f>
        <v>3.4727769306908129E-6</v>
      </c>
      <c r="I2252">
        <f t="shared" si="105"/>
        <v>27.815569814410274</v>
      </c>
      <c r="K2252">
        <f t="shared" si="107"/>
        <v>20.462480771227096</v>
      </c>
      <c r="M2252">
        <v>20.3872</v>
      </c>
      <c r="N2252">
        <f t="shared" si="106"/>
        <v>20.701355156426729</v>
      </c>
    </row>
    <row r="2253" spans="1:14" x14ac:dyDescent="0.25">
      <c r="A2253" s="1">
        <v>41333</v>
      </c>
      <c r="B2253" s="11">
        <v>15.51</v>
      </c>
      <c r="C2253" s="11">
        <v>16.18</v>
      </c>
      <c r="D2253">
        <v>2510.2399999999998</v>
      </c>
      <c r="E2253">
        <v>2239.71</v>
      </c>
      <c r="F2253">
        <v>52129.95</v>
      </c>
      <c r="G2253">
        <v>46517.21</v>
      </c>
      <c r="H2253">
        <f>(1/(1-91/360*VLOOKUP($A2253,Tbills!$B$4:$C$974,2,1)/100))^((1)/91)-1</f>
        <v>3.4727769306908129E-6</v>
      </c>
      <c r="I2253">
        <f t="shared" si="105"/>
        <v>27.205517036850832</v>
      </c>
      <c r="K2253">
        <f t="shared" si="107"/>
        <v>19.565042557868143</v>
      </c>
      <c r="M2253">
        <v>19.497624999999999</v>
      </c>
      <c r="N2253">
        <f t="shared" si="106"/>
        <v>19.793699002142077</v>
      </c>
    </row>
    <row r="2254" spans="1:14" x14ac:dyDescent="0.25">
      <c r="A2254" s="1">
        <v>41334</v>
      </c>
      <c r="B2254" s="11">
        <v>15.36</v>
      </c>
      <c r="C2254" s="11">
        <v>16.29</v>
      </c>
      <c r="D2254">
        <v>2548.5100000000002</v>
      </c>
      <c r="E2254">
        <v>2273.85</v>
      </c>
      <c r="F2254">
        <v>52417.01</v>
      </c>
      <c r="G2254">
        <v>46773.2</v>
      </c>
      <c r="H2254">
        <f>(1/(1-91/360*VLOOKUP($A2254,Tbills!$B$4:$C$974,2,1)/100))^((1)/91)-1</f>
        <v>3.4727769306908129E-6</v>
      </c>
      <c r="I2254">
        <f t="shared" si="105"/>
        <v>26.997466886470395</v>
      </c>
      <c r="K2254">
        <f t="shared" si="107"/>
        <v>19.265914378145517</v>
      </c>
      <c r="M2254">
        <v>19.200225</v>
      </c>
      <c r="N2254">
        <f t="shared" si="106"/>
        <v>19.491329515296446</v>
      </c>
    </row>
    <row r="2255" spans="1:14" x14ac:dyDescent="0.25">
      <c r="A2255" s="1">
        <v>41337</v>
      </c>
      <c r="B2255" s="11">
        <v>14.01</v>
      </c>
      <c r="C2255" s="11">
        <v>15.42</v>
      </c>
      <c r="D2255">
        <v>2357.4899999999998</v>
      </c>
      <c r="E2255">
        <v>2103.4</v>
      </c>
      <c r="F2255">
        <v>51510.11</v>
      </c>
      <c r="G2255">
        <v>45963.46</v>
      </c>
      <c r="H2255">
        <f>(1/(1-91/360*VLOOKUP($A2255,Tbills!$B$4:$C$974,2,1)/100))^((1)/91)-1</f>
        <v>3.0559851109668301E-6</v>
      </c>
      <c r="I2255">
        <f t="shared" si="105"/>
        <v>28.007158055315507</v>
      </c>
      <c r="K2255">
        <f t="shared" si="107"/>
        <v>20.707212387956787</v>
      </c>
      <c r="M2255">
        <v>20.645600000000002</v>
      </c>
      <c r="N2255">
        <f t="shared" si="106"/>
        <v>20.950311970774386</v>
      </c>
    </row>
    <row r="2256" spans="1:14" x14ac:dyDescent="0.25">
      <c r="A2256" s="1">
        <v>41338</v>
      </c>
      <c r="B2256" s="11">
        <v>13.48</v>
      </c>
      <c r="C2256" s="11">
        <v>14.95</v>
      </c>
      <c r="D2256">
        <v>2301.27</v>
      </c>
      <c r="E2256">
        <v>2053.23</v>
      </c>
      <c r="F2256">
        <v>50500.69</v>
      </c>
      <c r="G2256">
        <v>45062.6</v>
      </c>
      <c r="H2256">
        <f>(1/(1-91/360*VLOOKUP($A2256,Tbills!$B$4:$C$974,2,1)/100))^((1)/91)-1</f>
        <v>3.0559851109668301E-6</v>
      </c>
      <c r="I2256">
        <f t="shared" si="105"/>
        <v>28.340431799433894</v>
      </c>
      <c r="K2256">
        <f t="shared" si="107"/>
        <v>21.200130446618999</v>
      </c>
      <c r="M2256">
        <v>21.13355</v>
      </c>
      <c r="N2256">
        <f t="shared" si="106"/>
        <v>21.449288049888342</v>
      </c>
    </row>
    <row r="2257" spans="1:14" x14ac:dyDescent="0.25">
      <c r="A2257" s="1">
        <v>41339</v>
      </c>
      <c r="B2257" s="11">
        <v>13.53</v>
      </c>
      <c r="C2257" s="11">
        <v>15.03</v>
      </c>
      <c r="D2257">
        <v>2310.7800000000002</v>
      </c>
      <c r="E2257">
        <v>2061.71</v>
      </c>
      <c r="F2257">
        <v>50520.69</v>
      </c>
      <c r="G2257">
        <v>45080.31</v>
      </c>
      <c r="H2257">
        <f>(1/(1-91/360*VLOOKUP($A2257,Tbills!$B$4:$C$974,2,1)/100))^((1)/91)-1</f>
        <v>3.0559851109668301E-6</v>
      </c>
      <c r="I2257">
        <f t="shared" si="105"/>
        <v>28.281171598402622</v>
      </c>
      <c r="K2257">
        <f t="shared" si="107"/>
        <v>21.111588929517481</v>
      </c>
      <c r="M2257">
        <v>21.044049999999999</v>
      </c>
      <c r="N2257">
        <f t="shared" si="106"/>
        <v>21.359976042406174</v>
      </c>
    </row>
    <row r="2258" spans="1:14" x14ac:dyDescent="0.25">
      <c r="A2258" s="1">
        <v>41340</v>
      </c>
      <c r="B2258" s="11">
        <v>13.06</v>
      </c>
      <c r="C2258" s="11">
        <v>14.74</v>
      </c>
      <c r="D2258">
        <v>2253.89</v>
      </c>
      <c r="E2258">
        <v>2010.95</v>
      </c>
      <c r="F2258">
        <v>50449.47</v>
      </c>
      <c r="G2258">
        <v>45016.62</v>
      </c>
      <c r="H2258">
        <f>(1/(1-91/360*VLOOKUP($A2258,Tbills!$B$4:$C$974,2,1)/100))^((1)/91)-1</f>
        <v>3.0559851109668301E-6</v>
      </c>
      <c r="I2258">
        <f t="shared" si="105"/>
        <v>28.628572473852298</v>
      </c>
      <c r="K2258">
        <f t="shared" si="107"/>
        <v>21.63035592664604</v>
      </c>
      <c r="M2258">
        <v>21.559200000000001</v>
      </c>
      <c r="N2258">
        <f t="shared" si="106"/>
        <v>21.885123308370705</v>
      </c>
    </row>
    <row r="2259" spans="1:14" x14ac:dyDescent="0.25">
      <c r="A2259" s="1">
        <v>41341</v>
      </c>
      <c r="B2259" s="11">
        <v>12.59</v>
      </c>
      <c r="C2259" s="11">
        <v>14.52</v>
      </c>
      <c r="D2259">
        <v>2218.6</v>
      </c>
      <c r="E2259">
        <v>1979.46</v>
      </c>
      <c r="F2259">
        <v>50148.67</v>
      </c>
      <c r="G2259">
        <v>44748.08</v>
      </c>
      <c r="H2259">
        <f>(1/(1-91/360*VLOOKUP($A2259,Tbills!$B$4:$C$974,2,1)/100))^((1)/91)-1</f>
        <v>3.0559851109668301E-6</v>
      </c>
      <c r="I2259">
        <f t="shared" si="105"/>
        <v>28.851972721482468</v>
      </c>
      <c r="K2259">
        <f t="shared" si="107"/>
        <v>21.968048196396254</v>
      </c>
      <c r="M2259">
        <v>21.896850000000001</v>
      </c>
      <c r="N2259">
        <f t="shared" si="106"/>
        <v>22.227074067979451</v>
      </c>
    </row>
    <row r="2260" spans="1:14" x14ac:dyDescent="0.25">
      <c r="A2260" s="1">
        <v>41344</v>
      </c>
      <c r="B2260" s="11">
        <v>11.56</v>
      </c>
      <c r="C2260" s="11">
        <v>14.3</v>
      </c>
      <c r="D2260">
        <v>2114.06</v>
      </c>
      <c r="E2260">
        <v>1886.17</v>
      </c>
      <c r="F2260">
        <v>49856.46</v>
      </c>
      <c r="G2260">
        <v>44486.93</v>
      </c>
      <c r="H2260">
        <f>(1/(1-91/360*VLOOKUP($A2260,Tbills!$B$4:$C$974,2,1)/100))^((1)/91)-1</f>
        <v>2.639209272237153E-6</v>
      </c>
      <c r="I2260">
        <f t="shared" si="105"/>
        <v>29.529549396866329</v>
      </c>
      <c r="K2260">
        <f t="shared" si="107"/>
        <v>23.00016664771211</v>
      </c>
      <c r="M2260">
        <v>22.919474999999998</v>
      </c>
      <c r="N2260">
        <f t="shared" si="106"/>
        <v>23.272245110102837</v>
      </c>
    </row>
    <row r="2261" spans="1:14" x14ac:dyDescent="0.25">
      <c r="A2261" s="1">
        <v>41345</v>
      </c>
      <c r="B2261" s="11">
        <v>12.27</v>
      </c>
      <c r="C2261" s="11">
        <v>14.58</v>
      </c>
      <c r="D2261">
        <v>2162.84</v>
      </c>
      <c r="E2261">
        <v>1929.68</v>
      </c>
      <c r="F2261">
        <v>50283.12</v>
      </c>
      <c r="G2261">
        <v>44867.519999999997</v>
      </c>
      <c r="H2261">
        <f>(1/(1-91/360*VLOOKUP($A2261,Tbills!$B$4:$C$974,2,1)/100))^((1)/91)-1</f>
        <v>2.639209272237153E-6</v>
      </c>
      <c r="I2261">
        <f t="shared" si="105"/>
        <v>29.188197188846917</v>
      </c>
      <c r="K2261">
        <f t="shared" si="107"/>
        <v>22.468554341760537</v>
      </c>
      <c r="M2261">
        <v>22.38195</v>
      </c>
      <c r="N2261">
        <f t="shared" si="106"/>
        <v>22.734622157012858</v>
      </c>
    </row>
    <row r="2262" spans="1:14" x14ac:dyDescent="0.25">
      <c r="A2262" s="1">
        <v>41346</v>
      </c>
      <c r="B2262" s="11">
        <v>11.83</v>
      </c>
      <c r="C2262" s="11">
        <v>14.51</v>
      </c>
      <c r="D2262">
        <v>2141.6799999999998</v>
      </c>
      <c r="E2262">
        <v>1910.8</v>
      </c>
      <c r="F2262">
        <v>50557.35</v>
      </c>
      <c r="G2262">
        <v>45112.09</v>
      </c>
      <c r="H2262">
        <f>(1/(1-91/360*VLOOKUP($A2262,Tbills!$B$4:$C$974,2,1)/100))^((1)/91)-1</f>
        <v>2.639209272237153E-6</v>
      </c>
      <c r="I2262">
        <f t="shared" si="105"/>
        <v>29.330222522556912</v>
      </c>
      <c r="K2262">
        <f t="shared" si="107"/>
        <v>22.687330084738036</v>
      </c>
      <c r="M2262">
        <v>22.599824999999999</v>
      </c>
      <c r="N2262">
        <f t="shared" si="106"/>
        <v>22.956269320200821</v>
      </c>
    </row>
    <row r="2263" spans="1:14" x14ac:dyDescent="0.25">
      <c r="A2263" s="1">
        <v>41347</v>
      </c>
      <c r="B2263" s="11">
        <v>11.3</v>
      </c>
      <c r="C2263" s="11">
        <v>14.1</v>
      </c>
      <c r="D2263">
        <v>2119.39</v>
      </c>
      <c r="E2263">
        <v>1890.91</v>
      </c>
      <c r="F2263">
        <v>50273.94</v>
      </c>
      <c r="G2263">
        <v>44859.09</v>
      </c>
      <c r="H2263">
        <f>(1/(1-91/360*VLOOKUP($A2263,Tbills!$B$4:$C$974,2,1)/100))^((1)/91)-1</f>
        <v>2.639209272237153E-6</v>
      </c>
      <c r="I2263">
        <f t="shared" si="105"/>
        <v>29.48210800858547</v>
      </c>
      <c r="K2263">
        <f t="shared" si="107"/>
        <v>22.922420566660865</v>
      </c>
      <c r="M2263">
        <v>22.832249999999998</v>
      </c>
      <c r="N2263">
        <f t="shared" si="106"/>
        <v>23.194430239297784</v>
      </c>
    </row>
    <row r="2264" spans="1:14" x14ac:dyDescent="0.25">
      <c r="A2264" s="1">
        <v>41348</v>
      </c>
      <c r="B2264" s="11">
        <v>11.3</v>
      </c>
      <c r="C2264" s="11">
        <v>14.26</v>
      </c>
      <c r="D2264">
        <v>2132.3200000000002</v>
      </c>
      <c r="E2264">
        <v>1902.44</v>
      </c>
      <c r="F2264">
        <v>50427.44</v>
      </c>
      <c r="G2264">
        <v>44995.94</v>
      </c>
      <c r="H2264">
        <f>(1/(1-91/360*VLOOKUP($A2264,Tbills!$B$4:$C$974,2,1)/100))^((1)/91)-1</f>
        <v>2.639209272237153E-6</v>
      </c>
      <c r="I2264">
        <f t="shared" si="105"/>
        <v>29.391458054533292</v>
      </c>
      <c r="K2264">
        <f t="shared" si="107"/>
        <v>22.781587860696565</v>
      </c>
      <c r="M2264">
        <v>22.687774999999998</v>
      </c>
      <c r="N2264">
        <f t="shared" si="106"/>
        <v>23.052208235159828</v>
      </c>
    </row>
    <row r="2265" spans="1:14" x14ac:dyDescent="0.25">
      <c r="A2265" s="1">
        <v>41351</v>
      </c>
      <c r="B2265" s="11">
        <v>13.36</v>
      </c>
      <c r="C2265" s="11">
        <v>15.39</v>
      </c>
      <c r="D2265">
        <v>2240.64</v>
      </c>
      <c r="E2265">
        <v>1999.06</v>
      </c>
      <c r="F2265">
        <v>51138.64</v>
      </c>
      <c r="G2265">
        <v>45630.18</v>
      </c>
      <c r="H2265">
        <f>(1/(1-91/360*VLOOKUP($A2265,Tbills!$B$4:$C$974,2,1)/100))^((1)/91)-1</f>
        <v>2.3613675910194587E-6</v>
      </c>
      <c r="I2265">
        <f t="shared" si="105"/>
        <v>28.642863427361835</v>
      </c>
      <c r="K2265">
        <f t="shared" si="107"/>
        <v>21.621548646384845</v>
      </c>
      <c r="M2265">
        <v>21.523975</v>
      </c>
      <c r="N2265">
        <f t="shared" si="106"/>
        <v>21.879191672801685</v>
      </c>
    </row>
    <row r="2266" spans="1:14" x14ac:dyDescent="0.25">
      <c r="A2266" s="1">
        <v>41352</v>
      </c>
      <c r="B2266" s="11">
        <v>14.39</v>
      </c>
      <c r="C2266" s="11">
        <v>15.71</v>
      </c>
      <c r="D2266">
        <v>2247.34</v>
      </c>
      <c r="E2266">
        <v>2005.04</v>
      </c>
      <c r="F2266">
        <v>51277.99</v>
      </c>
      <c r="G2266">
        <v>45754.41</v>
      </c>
      <c r="H2266">
        <f>(1/(1-91/360*VLOOKUP($A2266,Tbills!$B$4:$C$974,2,1)/100))^((1)/91)-1</f>
        <v>2.3613675910194587E-6</v>
      </c>
      <c r="I2266">
        <f t="shared" si="105"/>
        <v>28.599277827026572</v>
      </c>
      <c r="K2266">
        <f t="shared" si="107"/>
        <v>21.555865798288078</v>
      </c>
      <c r="M2266">
        <v>21.4602</v>
      </c>
      <c r="N2266">
        <f t="shared" si="106"/>
        <v>21.812986829037481</v>
      </c>
    </row>
    <row r="2267" spans="1:14" x14ac:dyDescent="0.25">
      <c r="A2267" s="1">
        <v>41353</v>
      </c>
      <c r="B2267" s="11">
        <v>12.67</v>
      </c>
      <c r="C2267" s="11">
        <v>14.93</v>
      </c>
      <c r="D2267">
        <v>2116.0100000000002</v>
      </c>
      <c r="E2267">
        <v>1887.86</v>
      </c>
      <c r="F2267">
        <v>51043.11</v>
      </c>
      <c r="G2267">
        <v>45544.72</v>
      </c>
      <c r="H2267">
        <f>(1/(1-91/360*VLOOKUP($A2267,Tbills!$B$4:$C$974,2,1)/100))^((1)/91)-1</f>
        <v>2.3613675910194587E-6</v>
      </c>
      <c r="I2267">
        <f t="shared" si="105"/>
        <v>29.434221566016685</v>
      </c>
      <c r="K2267">
        <f t="shared" si="107"/>
        <v>22.814586674252013</v>
      </c>
      <c r="M2267">
        <v>22.713349999999998</v>
      </c>
      <c r="N2267">
        <f t="shared" si="106"/>
        <v>23.086997791753518</v>
      </c>
    </row>
    <row r="2268" spans="1:14" x14ac:dyDescent="0.25">
      <c r="A2268" s="1">
        <v>41354</v>
      </c>
      <c r="B2268" s="11">
        <v>13.99</v>
      </c>
      <c r="C2268" s="11">
        <v>15.53</v>
      </c>
      <c r="D2268">
        <v>2179.4299999999998</v>
      </c>
      <c r="E2268">
        <v>1944.44</v>
      </c>
      <c r="F2268">
        <v>51134.62</v>
      </c>
      <c r="G2268">
        <v>45626.27</v>
      </c>
      <c r="H2268">
        <f>(1/(1-91/360*VLOOKUP($A2268,Tbills!$B$4:$C$974,2,1)/100))^((1)/91)-1</f>
        <v>2.3613675910194587E-6</v>
      </c>
      <c r="I2268">
        <f t="shared" si="105"/>
        <v>28.992388624182087</v>
      </c>
      <c r="K2268">
        <f t="shared" si="107"/>
        <v>22.129792660391434</v>
      </c>
      <c r="M2268">
        <v>22.029050000000002</v>
      </c>
      <c r="N2268">
        <f t="shared" si="106"/>
        <v>22.394294818953767</v>
      </c>
    </row>
    <row r="2269" spans="1:14" x14ac:dyDescent="0.25">
      <c r="A2269" s="1">
        <v>41355</v>
      </c>
      <c r="B2269" s="11">
        <v>13.57</v>
      </c>
      <c r="C2269" s="11">
        <v>15.26</v>
      </c>
      <c r="D2269">
        <v>2157.75</v>
      </c>
      <c r="E2269">
        <v>1925.09</v>
      </c>
      <c r="F2269">
        <v>51373.99</v>
      </c>
      <c r="G2269">
        <v>45839.74</v>
      </c>
      <c r="H2269">
        <f>(1/(1-91/360*VLOOKUP($A2269,Tbills!$B$4:$C$974,2,1)/100))^((1)/91)-1</f>
        <v>2.3613675910194587E-6</v>
      </c>
      <c r="I2269">
        <f t="shared" si="105"/>
        <v>29.135888445088376</v>
      </c>
      <c r="K2269">
        <f t="shared" si="107"/>
        <v>22.348975255060655</v>
      </c>
      <c r="M2269">
        <v>22.244624999999999</v>
      </c>
      <c r="N2269">
        <f t="shared" si="106"/>
        <v>22.616367436296454</v>
      </c>
    </row>
    <row r="2270" spans="1:14" x14ac:dyDescent="0.25">
      <c r="A2270" s="1">
        <v>41358</v>
      </c>
      <c r="B2270" s="11">
        <v>13.74</v>
      </c>
      <c r="C2270" s="11">
        <v>15.3</v>
      </c>
      <c r="D2270">
        <v>2122.91</v>
      </c>
      <c r="E2270">
        <v>1894</v>
      </c>
      <c r="F2270">
        <v>50337.52</v>
      </c>
      <c r="G2270">
        <v>44914.59</v>
      </c>
      <c r="H2270">
        <f>(1/(1-91/360*VLOOKUP($A2270,Tbills!$B$4:$C$974,2,1)/100))^((1)/91)-1</f>
        <v>2.0835330114543638E-6</v>
      </c>
      <c r="I2270">
        <f t="shared" si="105"/>
        <v>29.368865899518617</v>
      </c>
      <c r="K2270">
        <f t="shared" si="107"/>
        <v>22.706735825378175</v>
      </c>
      <c r="M2270">
        <v>22.600200000000001</v>
      </c>
      <c r="N2270">
        <f t="shared" si="106"/>
        <v>22.979232251139916</v>
      </c>
    </row>
    <row r="2271" spans="1:14" x14ac:dyDescent="0.25">
      <c r="A2271" s="1">
        <v>41359</v>
      </c>
      <c r="B2271" s="11">
        <v>12.77</v>
      </c>
      <c r="C2271" s="11">
        <v>14.75</v>
      </c>
      <c r="D2271">
        <v>2077.2800000000002</v>
      </c>
      <c r="E2271">
        <v>1853.29</v>
      </c>
      <c r="F2271">
        <v>50160.56</v>
      </c>
      <c r="G2271">
        <v>44756.6</v>
      </c>
      <c r="H2271">
        <f>(1/(1-91/360*VLOOKUP($A2271,Tbills!$B$4:$C$974,2,1)/100))^((1)/91)-1</f>
        <v>2.0835330114543638E-6</v>
      </c>
      <c r="I2271">
        <f t="shared" si="105"/>
        <v>29.683723313313099</v>
      </c>
      <c r="K2271">
        <f t="shared" si="107"/>
        <v>23.193718463426084</v>
      </c>
      <c r="M2271">
        <v>23.081775</v>
      </c>
      <c r="N2271">
        <f t="shared" si="106"/>
        <v>23.47233300743234</v>
      </c>
    </row>
    <row r="2272" spans="1:14" x14ac:dyDescent="0.25">
      <c r="A2272" s="1">
        <v>41360</v>
      </c>
      <c r="B2272" s="11">
        <v>13.15</v>
      </c>
      <c r="C2272" s="11">
        <v>14.93</v>
      </c>
      <c r="D2272">
        <v>2102.0500000000002</v>
      </c>
      <c r="E2272">
        <v>1875.38</v>
      </c>
      <c r="F2272">
        <v>50300.63</v>
      </c>
      <c r="G2272">
        <v>44881.48</v>
      </c>
      <c r="H2272">
        <f>(1/(1-91/360*VLOOKUP($A2272,Tbills!$B$4:$C$974,2,1)/100))^((1)/91)-1</f>
        <v>2.0835330114543638E-6</v>
      </c>
      <c r="I2272">
        <f t="shared" si="105"/>
        <v>29.506050081294099</v>
      </c>
      <c r="K2272">
        <f t="shared" si="107"/>
        <v>22.916197188013257</v>
      </c>
      <c r="M2272">
        <v>22.79965</v>
      </c>
      <c r="N2272">
        <f t="shared" si="106"/>
        <v>23.191748724541515</v>
      </c>
    </row>
    <row r="2273" spans="1:14" x14ac:dyDescent="0.25">
      <c r="A2273" s="1">
        <v>41361</v>
      </c>
      <c r="B2273" s="11">
        <v>12.7</v>
      </c>
      <c r="C2273" s="11">
        <v>14.64</v>
      </c>
      <c r="D2273">
        <v>2078.15</v>
      </c>
      <c r="E2273">
        <v>1854.05</v>
      </c>
      <c r="F2273">
        <v>50440.49</v>
      </c>
      <c r="G2273">
        <v>45006.18</v>
      </c>
      <c r="H2273">
        <f>(1/(1-91/360*VLOOKUP($A2273,Tbills!$B$4:$C$974,2,1)/100))^((1)/91)-1</f>
        <v>2.0835330114543638E-6</v>
      </c>
      <c r="I2273">
        <f t="shared" si="105"/>
        <v>29.673074154427418</v>
      </c>
      <c r="K2273">
        <f t="shared" si="107"/>
        <v>23.175759554597235</v>
      </c>
      <c r="M2273">
        <v>23.055150000000001</v>
      </c>
      <c r="N2273">
        <f t="shared" si="106"/>
        <v>23.454705936712767</v>
      </c>
    </row>
    <row r="2274" spans="1:14" x14ac:dyDescent="0.25">
      <c r="A2274" s="1">
        <v>41365</v>
      </c>
      <c r="B2274" s="11">
        <v>13.58</v>
      </c>
      <c r="C2274" s="11">
        <v>15.28</v>
      </c>
      <c r="D2274">
        <v>2103.81</v>
      </c>
      <c r="E2274">
        <v>1876.93</v>
      </c>
      <c r="F2274">
        <v>51016.21</v>
      </c>
      <c r="G2274">
        <v>45519.5</v>
      </c>
      <c r="H2274">
        <f>(1/(1-91/360*VLOOKUP($A2274,Tbills!$B$4:$C$974,2,1)/100))^((1)/91)-1</f>
        <v>2.0835330114543638E-6</v>
      </c>
      <c r="I2274">
        <f t="shared" si="105"/>
        <v>29.486913030451969</v>
      </c>
      <c r="K2274">
        <f t="shared" si="107"/>
        <v>22.885493798781866</v>
      </c>
      <c r="M2274">
        <v>22.764900000000001</v>
      </c>
      <c r="N2274">
        <f t="shared" si="106"/>
        <v>23.162027966199084</v>
      </c>
    </row>
    <row r="2275" spans="1:14" x14ac:dyDescent="0.25">
      <c r="A2275" s="1">
        <v>41366</v>
      </c>
      <c r="B2275" s="11">
        <v>12.78</v>
      </c>
      <c r="C2275" s="11">
        <v>14.71</v>
      </c>
      <c r="D2275">
        <v>2025.4</v>
      </c>
      <c r="E2275">
        <v>1806.97</v>
      </c>
      <c r="F2275">
        <v>50126.57</v>
      </c>
      <c r="G2275">
        <v>44725.62</v>
      </c>
      <c r="H2275">
        <f>(1/(1-91/360*VLOOKUP($A2275,Tbills!$B$4:$C$974,2,1)/100))^((1)/91)-1</f>
        <v>2.0835330114543638E-6</v>
      </c>
      <c r="I2275">
        <f t="shared" si="105"/>
        <v>30.035673447104269</v>
      </c>
      <c r="K2275">
        <f t="shared" si="107"/>
        <v>23.737413666157899</v>
      </c>
      <c r="M2275">
        <v>23.609549999999999</v>
      </c>
      <c r="N2275">
        <f t="shared" si="106"/>
        <v>24.02452234470509</v>
      </c>
    </row>
    <row r="2276" spans="1:14" x14ac:dyDescent="0.25">
      <c r="A2276" s="1">
        <v>41367</v>
      </c>
      <c r="B2276" s="11">
        <v>14.21</v>
      </c>
      <c r="C2276" s="11">
        <v>15.49</v>
      </c>
      <c r="D2276">
        <v>2121.06</v>
      </c>
      <c r="E2276">
        <v>1892.31</v>
      </c>
      <c r="F2276">
        <v>50522.01</v>
      </c>
      <c r="G2276">
        <v>45078.36</v>
      </c>
      <c r="H2276">
        <f>(1/(1-91/360*VLOOKUP($A2276,Tbills!$B$4:$C$974,2,1)/100))^((1)/91)-1</f>
        <v>2.0835330114543638E-6</v>
      </c>
      <c r="I2276">
        <f t="shared" si="105"/>
        <v>29.325644266638012</v>
      </c>
      <c r="K2276">
        <f t="shared" si="107"/>
        <v>22.615284201465052</v>
      </c>
      <c r="M2276">
        <v>22.498425000000001</v>
      </c>
      <c r="N2276">
        <f t="shared" si="106"/>
        <v>22.889087687732118</v>
      </c>
    </row>
    <row r="2277" spans="1:14" x14ac:dyDescent="0.25">
      <c r="A2277" s="1">
        <v>41368</v>
      </c>
      <c r="B2277" s="11">
        <v>13.89</v>
      </c>
      <c r="C2277" s="11">
        <v>15.3</v>
      </c>
      <c r="D2277">
        <v>2080.0100000000002</v>
      </c>
      <c r="E2277">
        <v>1855.69</v>
      </c>
      <c r="F2277">
        <v>50383.24</v>
      </c>
      <c r="G2277">
        <v>44954.45</v>
      </c>
      <c r="H2277">
        <f>(1/(1-91/360*VLOOKUP($A2277,Tbills!$B$4:$C$974,2,1)/100))^((1)/91)-1</f>
        <v>2.0835330114543638E-6</v>
      </c>
      <c r="I2277">
        <f t="shared" si="105"/>
        <v>29.608628675759945</v>
      </c>
      <c r="K2277">
        <f t="shared" si="107"/>
        <v>23.051861684706939</v>
      </c>
      <c r="M2277">
        <v>22.931450000000002</v>
      </c>
      <c r="N2277">
        <f t="shared" si="106"/>
        <v>23.331223164142187</v>
      </c>
    </row>
    <row r="2278" spans="1:14" x14ac:dyDescent="0.25">
      <c r="A2278" s="1">
        <v>41369</v>
      </c>
      <c r="B2278" s="11">
        <v>13.92</v>
      </c>
      <c r="C2278" s="11">
        <v>15.38</v>
      </c>
      <c r="D2278">
        <v>2081.84</v>
      </c>
      <c r="E2278">
        <v>1857.32</v>
      </c>
      <c r="F2278">
        <v>50575.519999999997</v>
      </c>
      <c r="G2278">
        <v>45125.919999999998</v>
      </c>
      <c r="H2278">
        <f>(1/(1-91/360*VLOOKUP($A2278,Tbills!$B$4:$C$974,2,1)/100))^((1)/91)-1</f>
        <v>2.0835330114543638E-6</v>
      </c>
      <c r="I2278">
        <f t="shared" si="105"/>
        <v>29.594854572881971</v>
      </c>
      <c r="K2278">
        <f t="shared" si="107"/>
        <v>23.030540697359701</v>
      </c>
      <c r="M2278">
        <v>22.90915</v>
      </c>
      <c r="N2278">
        <f t="shared" si="106"/>
        <v>23.309915887696388</v>
      </c>
    </row>
    <row r="2279" spans="1:14" x14ac:dyDescent="0.25">
      <c r="A2279" s="1">
        <v>41372</v>
      </c>
      <c r="B2279" s="11">
        <v>13.19</v>
      </c>
      <c r="C2279" s="11">
        <v>14.71</v>
      </c>
      <c r="D2279">
        <v>2011.36</v>
      </c>
      <c r="E2279">
        <v>1794.43</v>
      </c>
      <c r="F2279">
        <v>49434.45</v>
      </c>
      <c r="G2279">
        <v>44107.519999999997</v>
      </c>
      <c r="H2279">
        <f>(1/(1-91/360*VLOOKUP($A2279,Tbills!$B$4:$C$974,2,1)/100))^((1)/91)-1</f>
        <v>1.8057055335418681E-6</v>
      </c>
      <c r="I2279">
        <f t="shared" si="105"/>
        <v>30.093554688489679</v>
      </c>
      <c r="K2279">
        <f t="shared" si="107"/>
        <v>23.807042227431278</v>
      </c>
      <c r="M2279">
        <v>23.681750000000001</v>
      </c>
      <c r="N2279">
        <f t="shared" si="106"/>
        <v>24.096680708499623</v>
      </c>
    </row>
    <row r="2280" spans="1:14" x14ac:dyDescent="0.25">
      <c r="A2280" s="1">
        <v>41373</v>
      </c>
      <c r="B2280" s="11">
        <v>12.84</v>
      </c>
      <c r="C2280" s="11">
        <v>14.46</v>
      </c>
      <c r="D2280">
        <v>2004.5</v>
      </c>
      <c r="E2280">
        <v>1788.3</v>
      </c>
      <c r="F2280">
        <v>48988.51</v>
      </c>
      <c r="G2280">
        <v>43709.55</v>
      </c>
      <c r="H2280">
        <f>(1/(1-91/360*VLOOKUP($A2280,Tbills!$B$4:$C$974,2,1)/100))^((1)/91)-1</f>
        <v>1.8057055335418681E-6</v>
      </c>
      <c r="I2280">
        <f t="shared" si="105"/>
        <v>30.144171789604588</v>
      </c>
      <c r="K2280">
        <f t="shared" si="107"/>
        <v>23.88725748790597</v>
      </c>
      <c r="M2280">
        <v>23.761800000000001</v>
      </c>
      <c r="N2280">
        <f t="shared" si="106"/>
        <v>24.178147388146183</v>
      </c>
    </row>
    <row r="2281" spans="1:14" x14ac:dyDescent="0.25">
      <c r="A2281" s="1">
        <v>41374</v>
      </c>
      <c r="B2281" s="11">
        <v>12.36</v>
      </c>
      <c r="C2281" s="11">
        <v>14.12</v>
      </c>
      <c r="D2281">
        <v>1931.14</v>
      </c>
      <c r="E2281">
        <v>1722.85</v>
      </c>
      <c r="F2281">
        <v>48366.71</v>
      </c>
      <c r="G2281">
        <v>43154.68</v>
      </c>
      <c r="H2281">
        <f>(1/(1-91/360*VLOOKUP($A2281,Tbills!$B$4:$C$974,2,1)/100))^((1)/91)-1</f>
        <v>1.8057055335418681E-6</v>
      </c>
      <c r="I2281">
        <f t="shared" si="105"/>
        <v>30.694996199568116</v>
      </c>
      <c r="K2281">
        <f t="shared" si="107"/>
        <v>24.760354059889156</v>
      </c>
      <c r="M2281">
        <v>24.629750000000001</v>
      </c>
      <c r="N2281">
        <f t="shared" si="106"/>
        <v>25.062161783818098</v>
      </c>
    </row>
    <row r="2282" spans="1:14" x14ac:dyDescent="0.25">
      <c r="A2282" s="1">
        <v>41375</v>
      </c>
      <c r="B2282" s="11">
        <v>12.24</v>
      </c>
      <c r="C2282" s="11">
        <v>14.17</v>
      </c>
      <c r="D2282">
        <v>1932.57</v>
      </c>
      <c r="E2282">
        <v>1724.13</v>
      </c>
      <c r="F2282">
        <v>48127.69</v>
      </c>
      <c r="G2282">
        <v>42941.34</v>
      </c>
      <c r="H2282">
        <f>(1/(1-91/360*VLOOKUP($A2282,Tbills!$B$4:$C$974,2,1)/100))^((1)/91)-1</f>
        <v>1.8057055335418681E-6</v>
      </c>
      <c r="I2282">
        <f t="shared" si="105"/>
        <v>30.682795085228555</v>
      </c>
      <c r="K2282">
        <f t="shared" si="107"/>
        <v>24.740805866173275</v>
      </c>
      <c r="M2282">
        <v>24.611374999999999</v>
      </c>
      <c r="N2282">
        <f t="shared" si="106"/>
        <v>25.042660679006634</v>
      </c>
    </row>
    <row r="2283" spans="1:14" x14ac:dyDescent="0.25">
      <c r="A2283" s="1">
        <v>41376</v>
      </c>
      <c r="B2283" s="11">
        <v>12.06</v>
      </c>
      <c r="C2283" s="11">
        <v>14.02</v>
      </c>
      <c r="D2283">
        <v>1884.16</v>
      </c>
      <c r="E2283">
        <v>1680.94</v>
      </c>
      <c r="F2283">
        <v>47517.919999999998</v>
      </c>
      <c r="G2283">
        <v>42397.21</v>
      </c>
      <c r="H2283">
        <f>(1/(1-91/360*VLOOKUP($A2283,Tbills!$B$4:$C$974,2,1)/100))^((1)/91)-1</f>
        <v>1.8057055335418681E-6</v>
      </c>
      <c r="I2283">
        <f t="shared" si="105"/>
        <v>31.066293333958384</v>
      </c>
      <c r="K2283">
        <f t="shared" si="107"/>
        <v>25.359389674928455</v>
      </c>
      <c r="M2283">
        <v>25.22465</v>
      </c>
      <c r="N2283">
        <f t="shared" si="106"/>
        <v>25.669084137804369</v>
      </c>
    </row>
    <row r="2284" spans="1:14" x14ac:dyDescent="0.25">
      <c r="A2284" s="1">
        <v>41379</v>
      </c>
      <c r="B2284" s="11">
        <v>17.27</v>
      </c>
      <c r="C2284" s="11">
        <v>17.03</v>
      </c>
      <c r="D2284">
        <v>2241.1</v>
      </c>
      <c r="E2284">
        <v>1999.37</v>
      </c>
      <c r="F2284">
        <v>50592.39</v>
      </c>
      <c r="G2284">
        <v>45140.13</v>
      </c>
      <c r="H2284">
        <f>(1/(1-91/360*VLOOKUP($A2284,Tbills!$B$4:$C$974,2,1)/100))^((1)/91)-1</f>
        <v>1.527885156615838E-6</v>
      </c>
      <c r="I2284">
        <f t="shared" si="105"/>
        <v>28.121565335122398</v>
      </c>
      <c r="K2284">
        <f t="shared" si="107"/>
        <v>20.552544634654691</v>
      </c>
      <c r="M2284">
        <v>20.462375000000002</v>
      </c>
      <c r="N2284">
        <f t="shared" si="106"/>
        <v>20.80424803947357</v>
      </c>
    </row>
    <row r="2285" spans="1:14" x14ac:dyDescent="0.25">
      <c r="A2285" s="1">
        <v>41380</v>
      </c>
      <c r="B2285" s="11">
        <v>13.96</v>
      </c>
      <c r="C2285" s="11">
        <v>15.1</v>
      </c>
      <c r="D2285">
        <v>1979.38</v>
      </c>
      <c r="E2285">
        <v>1765.88</v>
      </c>
      <c r="F2285">
        <v>48332.01</v>
      </c>
      <c r="G2285">
        <v>43123.28</v>
      </c>
      <c r="H2285">
        <f>(1/(1-91/360*VLOOKUP($A2285,Tbills!$B$4:$C$974,2,1)/100))^((1)/91)-1</f>
        <v>1.527885156615838E-6</v>
      </c>
      <c r="I2285">
        <f t="shared" si="105"/>
        <v>29.762833982025157</v>
      </c>
      <c r="K2285">
        <f t="shared" si="107"/>
        <v>22.951638479120213</v>
      </c>
      <c r="M2285">
        <v>22.889900000000001</v>
      </c>
      <c r="N2285">
        <f t="shared" si="106"/>
        <v>23.232981453436906</v>
      </c>
    </row>
    <row r="2286" spans="1:14" x14ac:dyDescent="0.25">
      <c r="A2286" s="1">
        <v>41381</v>
      </c>
      <c r="B2286" s="11">
        <v>16.510000000000002</v>
      </c>
      <c r="C2286" s="11">
        <v>16.93</v>
      </c>
      <c r="D2286">
        <v>2207.5100000000002</v>
      </c>
      <c r="E2286">
        <v>1969.41</v>
      </c>
      <c r="F2286">
        <v>49106.49</v>
      </c>
      <c r="G2286">
        <v>43814.23</v>
      </c>
      <c r="H2286">
        <f>(1/(1-91/360*VLOOKUP($A2286,Tbills!$B$4:$C$974,2,1)/100))^((1)/91)-1</f>
        <v>1.527885156615838E-6</v>
      </c>
      <c r="I2286">
        <f t="shared" si="105"/>
        <v>28.04691675923884</v>
      </c>
      <c r="K2286">
        <f t="shared" si="107"/>
        <v>20.305356114962883</v>
      </c>
      <c r="M2286">
        <v>20.224599999999999</v>
      </c>
      <c r="N2286">
        <f t="shared" si="106"/>
        <v>20.554489264538411</v>
      </c>
    </row>
    <row r="2287" spans="1:14" x14ac:dyDescent="0.25">
      <c r="A2287" s="1">
        <v>41382</v>
      </c>
      <c r="B2287" s="11">
        <v>17.559999999999999</v>
      </c>
      <c r="C2287" s="11">
        <v>17.52</v>
      </c>
      <c r="D2287">
        <v>2308.09</v>
      </c>
      <c r="E2287">
        <v>2059.14</v>
      </c>
      <c r="F2287">
        <v>50732.1</v>
      </c>
      <c r="G2287">
        <v>45264.58</v>
      </c>
      <c r="H2287">
        <f>(1/(1-91/360*VLOOKUP($A2287,Tbills!$B$4:$C$974,2,1)/100))^((1)/91)-1</f>
        <v>1.527885156615838E-6</v>
      </c>
      <c r="I2287">
        <f t="shared" si="105"/>
        <v>27.407268430232133</v>
      </c>
      <c r="K2287">
        <f t="shared" si="107"/>
        <v>19.379303504321904</v>
      </c>
      <c r="M2287">
        <v>19.293299999999999</v>
      </c>
      <c r="N2287">
        <f t="shared" si="106"/>
        <v>19.617292698970004</v>
      </c>
    </row>
    <row r="2288" spans="1:14" x14ac:dyDescent="0.25">
      <c r="A2288" s="1">
        <v>41383</v>
      </c>
      <c r="B2288" s="11">
        <v>14.97</v>
      </c>
      <c r="C2288" s="11">
        <v>16.170000000000002</v>
      </c>
      <c r="D2288">
        <v>2146.48</v>
      </c>
      <c r="E2288">
        <v>1914.96</v>
      </c>
      <c r="F2288">
        <v>51030.49</v>
      </c>
      <c r="G2288">
        <v>45530.75</v>
      </c>
      <c r="H2288">
        <f>(1/(1-91/360*VLOOKUP($A2288,Tbills!$B$4:$C$974,2,1)/100))^((1)/91)-1</f>
        <v>1.527885156615838E-6</v>
      </c>
      <c r="I2288">
        <f t="shared" si="105"/>
        <v>28.366052043691475</v>
      </c>
      <c r="K2288">
        <f t="shared" si="107"/>
        <v>20.735267289054541</v>
      </c>
      <c r="M2288">
        <v>20.658550000000002</v>
      </c>
      <c r="N2288">
        <f t="shared" si="106"/>
        <v>20.990141867101755</v>
      </c>
    </row>
    <row r="2289" spans="1:14" x14ac:dyDescent="0.25">
      <c r="A2289" s="1">
        <v>41386</v>
      </c>
      <c r="B2289" s="11">
        <v>14.39</v>
      </c>
      <c r="C2289" s="11">
        <v>15.66</v>
      </c>
      <c r="D2289">
        <v>2058.77</v>
      </c>
      <c r="E2289">
        <v>1836.7</v>
      </c>
      <c r="F2289">
        <v>49411.54</v>
      </c>
      <c r="G2289">
        <v>44086.080000000002</v>
      </c>
      <c r="H2289">
        <f>(1/(1-91/360*VLOOKUP($A2289,Tbills!$B$4:$C$974,2,1)/100))^((1)/91)-1</f>
        <v>1.3889776309117252E-6</v>
      </c>
      <c r="I2289">
        <f t="shared" si="105"/>
        <v>28.943419533032291</v>
      </c>
      <c r="K2289">
        <f t="shared" si="107"/>
        <v>21.579654334920964</v>
      </c>
      <c r="M2289">
        <v>21.500924999999999</v>
      </c>
      <c r="N2289">
        <f t="shared" si="106"/>
        <v>21.845636569760742</v>
      </c>
    </row>
    <row r="2290" spans="1:14" x14ac:dyDescent="0.25">
      <c r="A2290" s="1">
        <v>41387</v>
      </c>
      <c r="B2290" s="11">
        <v>13.48</v>
      </c>
      <c r="C2290" s="11">
        <v>14.83</v>
      </c>
      <c r="D2290">
        <v>1959.76</v>
      </c>
      <c r="E2290">
        <v>1748.37</v>
      </c>
      <c r="F2290">
        <v>47618.13</v>
      </c>
      <c r="G2290">
        <v>42485.89</v>
      </c>
      <c r="H2290">
        <f>(1/(1-91/360*VLOOKUP($A2290,Tbills!$B$4:$C$974,2,1)/100))^((1)/91)-1</f>
        <v>1.3889776309117252E-6</v>
      </c>
      <c r="I2290">
        <f t="shared" si="105"/>
        <v>29.638617021420067</v>
      </c>
      <c r="K2290">
        <f t="shared" si="107"/>
        <v>22.616402883216065</v>
      </c>
      <c r="M2290">
        <v>22.529875000000001</v>
      </c>
      <c r="N2290">
        <f t="shared" si="106"/>
        <v>22.895415023480929</v>
      </c>
    </row>
    <row r="2291" spans="1:14" x14ac:dyDescent="0.25">
      <c r="A2291" s="1">
        <v>41388</v>
      </c>
      <c r="B2291" s="11">
        <v>13.61</v>
      </c>
      <c r="C2291" s="11">
        <v>14.97</v>
      </c>
      <c r="D2291">
        <v>1970.41</v>
      </c>
      <c r="E2291">
        <v>1757.87</v>
      </c>
      <c r="F2291">
        <v>47572.87</v>
      </c>
      <c r="G2291">
        <v>42445.45</v>
      </c>
      <c r="H2291">
        <f>(1/(1-91/360*VLOOKUP($A2291,Tbills!$B$4:$C$974,2,1)/100))^((1)/91)-1</f>
        <v>1.3889776309117252E-6</v>
      </c>
      <c r="I2291">
        <f t="shared" si="105"/>
        <v>29.557325025262877</v>
      </c>
      <c r="K2291">
        <f t="shared" si="107"/>
        <v>22.492466019073504</v>
      </c>
      <c r="M2291">
        <v>22.406549999999999</v>
      </c>
      <c r="N2291">
        <f t="shared" si="106"/>
        <v>22.770199166009789</v>
      </c>
    </row>
    <row r="2292" spans="1:14" x14ac:dyDescent="0.25">
      <c r="A2292" s="1">
        <v>41389</v>
      </c>
      <c r="B2292" s="11">
        <v>13.62</v>
      </c>
      <c r="C2292" s="11">
        <v>14.96</v>
      </c>
      <c r="D2292">
        <v>1988.75</v>
      </c>
      <c r="E2292">
        <v>1774.23</v>
      </c>
      <c r="F2292">
        <v>47607.34</v>
      </c>
      <c r="G2292">
        <v>42476.15</v>
      </c>
      <c r="H2292">
        <f>(1/(1-91/360*VLOOKUP($A2292,Tbills!$B$4:$C$974,2,1)/100))^((1)/91)-1</f>
        <v>1.3889776309117252E-6</v>
      </c>
      <c r="I2292">
        <f t="shared" si="105"/>
        <v>29.419018463546564</v>
      </c>
      <c r="K2292">
        <f t="shared" si="107"/>
        <v>22.282097140808947</v>
      </c>
      <c r="M2292">
        <v>22.19905</v>
      </c>
      <c r="N2292">
        <f t="shared" si="106"/>
        <v>22.557480333853821</v>
      </c>
    </row>
    <row r="2293" spans="1:14" x14ac:dyDescent="0.25">
      <c r="A2293" s="1">
        <v>41390</v>
      </c>
      <c r="B2293" s="11">
        <v>13.61</v>
      </c>
      <c r="C2293" s="11">
        <v>14.89</v>
      </c>
      <c r="D2293">
        <v>1992.47</v>
      </c>
      <c r="E2293">
        <v>1777.54</v>
      </c>
      <c r="F2293">
        <v>47692.41</v>
      </c>
      <c r="G2293">
        <v>42551.99</v>
      </c>
      <c r="H2293">
        <f>(1/(1-91/360*VLOOKUP($A2293,Tbills!$B$4:$C$974,2,1)/100))^((1)/91)-1</f>
        <v>1.3889776309117252E-6</v>
      </c>
      <c r="I2293">
        <f t="shared" si="105"/>
        <v>29.390811445805632</v>
      </c>
      <c r="K2293">
        <f t="shared" si="107"/>
        <v>22.239491843993505</v>
      </c>
      <c r="M2293">
        <v>22.156600000000001</v>
      </c>
      <c r="N2293">
        <f t="shared" si="106"/>
        <v>22.514595655008055</v>
      </c>
    </row>
    <row r="2294" spans="1:14" x14ac:dyDescent="0.25">
      <c r="A2294" s="1">
        <v>41393</v>
      </c>
      <c r="B2294" s="11">
        <v>13.71</v>
      </c>
      <c r="C2294" s="11">
        <v>14.92</v>
      </c>
      <c r="D2294">
        <v>1985.86</v>
      </c>
      <c r="E2294">
        <v>1771.64</v>
      </c>
      <c r="F2294">
        <v>47405.36</v>
      </c>
      <c r="G2294">
        <v>42295.7</v>
      </c>
      <c r="H2294">
        <f>(1/(1-91/360*VLOOKUP($A2294,Tbills!$B$4:$C$974,2,1)/100))^((1)/91)-1</f>
        <v>1.3889776309117252E-6</v>
      </c>
      <c r="I2294">
        <f t="shared" si="105"/>
        <v>29.437289699704671</v>
      </c>
      <c r="K2294">
        <f t="shared" si="107"/>
        <v>22.310191425778552</v>
      </c>
      <c r="M2294">
        <v>22.228075</v>
      </c>
      <c r="N2294">
        <f t="shared" si="106"/>
        <v>22.586913691741291</v>
      </c>
    </row>
    <row r="2295" spans="1:14" x14ac:dyDescent="0.25">
      <c r="A2295" s="1">
        <v>41394</v>
      </c>
      <c r="B2295" s="11">
        <v>13.52</v>
      </c>
      <c r="C2295" s="11">
        <v>14.78</v>
      </c>
      <c r="D2295">
        <v>1953.38</v>
      </c>
      <c r="E2295">
        <v>1742.66</v>
      </c>
      <c r="F2295">
        <v>47069.78</v>
      </c>
      <c r="G2295">
        <v>41996.23</v>
      </c>
      <c r="H2295">
        <f>(1/(1-91/360*VLOOKUP($A2295,Tbills!$B$4:$C$974,2,1)/100))^((1)/91)-1</f>
        <v>1.3889776309117252E-6</v>
      </c>
      <c r="I2295">
        <f t="shared" si="105"/>
        <v>29.677280802722439</v>
      </c>
      <c r="K2295">
        <f t="shared" si="107"/>
        <v>22.674079300641978</v>
      </c>
      <c r="M2295">
        <v>22.593675000000001</v>
      </c>
      <c r="N2295">
        <f t="shared" si="106"/>
        <v>22.955567029701417</v>
      </c>
    </row>
    <row r="2296" spans="1:14" x14ac:dyDescent="0.25">
      <c r="A2296" s="1">
        <v>41395</v>
      </c>
      <c r="B2296" s="11">
        <v>14.49</v>
      </c>
      <c r="C2296" s="11">
        <v>15.61</v>
      </c>
      <c r="D2296">
        <v>2037.68</v>
      </c>
      <c r="E2296">
        <v>1817.87</v>
      </c>
      <c r="F2296">
        <v>48052.34</v>
      </c>
      <c r="G2296">
        <v>42872.83</v>
      </c>
      <c r="H2296">
        <f>(1/(1-91/360*VLOOKUP($A2296,Tbills!$B$4:$C$974,2,1)/100))^((1)/91)-1</f>
        <v>1.3889776309117252E-6</v>
      </c>
      <c r="I2296">
        <f t="shared" si="105"/>
        <v>29.036116624269678</v>
      </c>
      <c r="K2296">
        <f t="shared" si="107"/>
        <v>21.694497270991707</v>
      </c>
      <c r="M2296">
        <v>21.618849999999998</v>
      </c>
      <c r="N2296">
        <f t="shared" si="106"/>
        <v>21.964065093392225</v>
      </c>
    </row>
    <row r="2297" spans="1:14" x14ac:dyDescent="0.25">
      <c r="A2297" s="1">
        <v>41396</v>
      </c>
      <c r="B2297" s="11">
        <v>13.59</v>
      </c>
      <c r="C2297" s="11">
        <v>14.87</v>
      </c>
      <c r="D2297">
        <v>1967.49</v>
      </c>
      <c r="E2297">
        <v>1755.25</v>
      </c>
      <c r="F2297">
        <v>47636.33</v>
      </c>
      <c r="G2297">
        <v>42501.599999999999</v>
      </c>
      <c r="H2297">
        <f>(1/(1-91/360*VLOOKUP($A2297,Tbills!$B$4:$C$974,2,1)/100))^((1)/91)-1</f>
        <v>1.3889776309117252E-6</v>
      </c>
      <c r="I2297">
        <f t="shared" si="105"/>
        <v>29.535450087226316</v>
      </c>
      <c r="K2297">
        <f t="shared" si="107"/>
        <v>22.440760380100844</v>
      </c>
      <c r="M2297">
        <v>22.362124999999999</v>
      </c>
      <c r="N2297">
        <f t="shared" si="106"/>
        <v>22.719850420503985</v>
      </c>
    </row>
    <row r="2298" spans="1:14" x14ac:dyDescent="0.25">
      <c r="A2298" s="1">
        <v>41397</v>
      </c>
      <c r="B2298" s="11">
        <v>12.85</v>
      </c>
      <c r="C2298" s="11">
        <v>14.45</v>
      </c>
      <c r="D2298">
        <v>1931.31</v>
      </c>
      <c r="E2298">
        <v>1722.97</v>
      </c>
      <c r="F2298">
        <v>47096.59</v>
      </c>
      <c r="G2298">
        <v>42019.98</v>
      </c>
      <c r="H2298">
        <f>(1/(1-91/360*VLOOKUP($A2298,Tbills!$B$4:$C$974,2,1)/100))^((1)/91)-1</f>
        <v>1.3889776309117252E-6</v>
      </c>
      <c r="I2298">
        <f t="shared" si="105"/>
        <v>29.806260765016855</v>
      </c>
      <c r="K2298">
        <f t="shared" si="107"/>
        <v>22.852393733503785</v>
      </c>
      <c r="M2298">
        <v>22.772449999999999</v>
      </c>
      <c r="N2298">
        <f t="shared" si="106"/>
        <v>23.136857159325796</v>
      </c>
    </row>
    <row r="2299" spans="1:14" x14ac:dyDescent="0.25">
      <c r="A2299" s="1">
        <v>41400</v>
      </c>
      <c r="B2299" s="11">
        <v>12.66</v>
      </c>
      <c r="C2299" s="11">
        <v>14.31</v>
      </c>
      <c r="D2299">
        <v>1888.95</v>
      </c>
      <c r="E2299">
        <v>1685.17</v>
      </c>
      <c r="F2299">
        <v>46286.11</v>
      </c>
      <c r="G2299">
        <v>41296.69</v>
      </c>
      <c r="H2299">
        <f>(1/(1-91/360*VLOOKUP($A2299,Tbills!$B$4:$C$974,2,1)/100))^((1)/91)-1</f>
        <v>1.1111679050213041E-6</v>
      </c>
      <c r="I2299">
        <f t="shared" si="105"/>
        <v>30.130865670171264</v>
      </c>
      <c r="K2299">
        <f t="shared" si="107"/>
        <v>23.350486257305626</v>
      </c>
      <c r="M2299">
        <v>23.270225</v>
      </c>
      <c r="N2299">
        <f t="shared" si="106"/>
        <v>23.641928513511928</v>
      </c>
    </row>
    <row r="2300" spans="1:14" x14ac:dyDescent="0.25">
      <c r="A2300" s="1">
        <v>41401</v>
      </c>
      <c r="B2300" s="11">
        <v>12.83</v>
      </c>
      <c r="C2300" s="11">
        <v>14.35</v>
      </c>
      <c r="D2300">
        <v>1882.43</v>
      </c>
      <c r="E2300">
        <v>1679.35</v>
      </c>
      <c r="F2300">
        <v>45977.29</v>
      </c>
      <c r="G2300">
        <v>41021.11</v>
      </c>
      <c r="H2300">
        <f>(1/(1-91/360*VLOOKUP($A2300,Tbills!$B$4:$C$974,2,1)/100))^((1)/91)-1</f>
        <v>1.1111679050213041E-6</v>
      </c>
      <c r="I2300">
        <f t="shared" si="105"/>
        <v>30.182110932951918</v>
      </c>
      <c r="K2300">
        <f t="shared" si="107"/>
        <v>23.430039526225102</v>
      </c>
      <c r="M2300">
        <v>23.349125000000001</v>
      </c>
      <c r="N2300">
        <f t="shared" si="106"/>
        <v>23.722728550521218</v>
      </c>
    </row>
    <row r="2301" spans="1:14" x14ac:dyDescent="0.25">
      <c r="A2301" s="1">
        <v>41402</v>
      </c>
      <c r="B2301" s="11">
        <v>12.66</v>
      </c>
      <c r="C2301" s="11">
        <v>14.4</v>
      </c>
      <c r="D2301">
        <v>1905.83</v>
      </c>
      <c r="E2301">
        <v>1700.23</v>
      </c>
      <c r="F2301">
        <v>46264.36</v>
      </c>
      <c r="G2301">
        <v>41277.19</v>
      </c>
      <c r="H2301">
        <f>(1/(1-91/360*VLOOKUP($A2301,Tbills!$B$4:$C$974,2,1)/100))^((1)/91)-1</f>
        <v>1.1111679050213041E-6</v>
      </c>
      <c r="I2301">
        <f t="shared" si="105"/>
        <v>29.993697397911983</v>
      </c>
      <c r="K2301">
        <f t="shared" si="107"/>
        <v>23.137647201345054</v>
      </c>
      <c r="M2301">
        <v>23.058425</v>
      </c>
      <c r="N2301">
        <f t="shared" si="106"/>
        <v>23.426934330693943</v>
      </c>
    </row>
    <row r="2302" spans="1:14" x14ac:dyDescent="0.25">
      <c r="A2302" s="1">
        <v>41403</v>
      </c>
      <c r="B2302" s="11">
        <v>13.13</v>
      </c>
      <c r="C2302" s="11">
        <v>14.81</v>
      </c>
      <c r="D2302">
        <v>1935.9</v>
      </c>
      <c r="E2302">
        <v>1727.06</v>
      </c>
      <c r="F2302">
        <v>46805.62</v>
      </c>
      <c r="G2302">
        <v>41760.06</v>
      </c>
      <c r="H2302">
        <f>(1/(1-91/360*VLOOKUP($A2302,Tbills!$B$4:$C$974,2,1)/100))^((1)/91)-1</f>
        <v>1.1111679050213041E-6</v>
      </c>
      <c r="I2302">
        <f t="shared" si="105"/>
        <v>29.756269358169956</v>
      </c>
      <c r="K2302">
        <f t="shared" si="107"/>
        <v>22.771469446795543</v>
      </c>
      <c r="M2302">
        <v>22.694125</v>
      </c>
      <c r="N2302">
        <f t="shared" si="106"/>
        <v>23.056425018574746</v>
      </c>
    </row>
    <row r="2303" spans="1:14" x14ac:dyDescent="0.25">
      <c r="A2303" s="1">
        <v>41404</v>
      </c>
      <c r="B2303" s="11">
        <v>12.59</v>
      </c>
      <c r="C2303" s="11">
        <v>14.71</v>
      </c>
      <c r="D2303">
        <v>1899.46</v>
      </c>
      <c r="E2303">
        <v>1694.55</v>
      </c>
      <c r="F2303">
        <v>47179.89</v>
      </c>
      <c r="G2303">
        <v>42093.94</v>
      </c>
      <c r="H2303">
        <f>(1/(1-91/360*VLOOKUP($A2303,Tbills!$B$4:$C$974,2,1)/100))^((1)/91)-1</f>
        <v>1.1111679050213041E-6</v>
      </c>
      <c r="I2303">
        <f t="shared" si="105"/>
        <v>30.035552069180497</v>
      </c>
      <c r="K2303">
        <f t="shared" si="107"/>
        <v>23.199036694690712</v>
      </c>
      <c r="M2303">
        <v>23.121575</v>
      </c>
      <c r="N2303">
        <f t="shared" si="106"/>
        <v>23.489594071727378</v>
      </c>
    </row>
    <row r="2304" spans="1:14" x14ac:dyDescent="0.25">
      <c r="A2304" s="1">
        <v>41407</v>
      </c>
      <c r="B2304" s="11">
        <v>12.55</v>
      </c>
      <c r="C2304" s="11">
        <v>15.05</v>
      </c>
      <c r="D2304">
        <v>1892.25</v>
      </c>
      <c r="E2304">
        <v>1688.12</v>
      </c>
      <c r="F2304">
        <v>47435.85</v>
      </c>
      <c r="G2304">
        <v>42322.16</v>
      </c>
      <c r="H2304">
        <f>(1/(1-91/360*VLOOKUP($A2304,Tbills!$B$4:$C$974,2,1)/100))^((1)/91)-1</f>
        <v>1.2500718804542288E-6</v>
      </c>
      <c r="I2304">
        <f t="shared" si="105"/>
        <v>30.090187656325487</v>
      </c>
      <c r="K2304">
        <f t="shared" si="107"/>
        <v>23.283812192826336</v>
      </c>
      <c r="M2304">
        <v>23.208349999999999</v>
      </c>
      <c r="N2304">
        <f t="shared" si="106"/>
        <v>23.576188173872765</v>
      </c>
    </row>
    <row r="2305" spans="1:14" x14ac:dyDescent="0.25">
      <c r="A2305" s="1">
        <v>41408</v>
      </c>
      <c r="B2305" s="11">
        <v>12.77</v>
      </c>
      <c r="C2305" s="11">
        <v>14.98</v>
      </c>
      <c r="D2305">
        <v>1884.3</v>
      </c>
      <c r="E2305">
        <v>1681.03</v>
      </c>
      <c r="F2305">
        <v>47301.88</v>
      </c>
      <c r="G2305">
        <v>42202.58</v>
      </c>
      <c r="H2305">
        <f>(1/(1-91/360*VLOOKUP($A2305,Tbills!$B$4:$C$974,2,1)/100))^((1)/91)-1</f>
        <v>1.2500718804542288E-6</v>
      </c>
      <c r="I2305">
        <f t="shared" si="105"/>
        <v>30.152591309621641</v>
      </c>
      <c r="K2305">
        <f t="shared" si="107"/>
        <v>23.380513763434116</v>
      </c>
      <c r="M2305">
        <v>23.307475</v>
      </c>
      <c r="N2305">
        <f t="shared" si="106"/>
        <v>23.674360649124665</v>
      </c>
    </row>
    <row r="2306" spans="1:14" x14ac:dyDescent="0.25">
      <c r="A2306" s="1">
        <v>41409</v>
      </c>
      <c r="B2306" s="11">
        <v>12.81</v>
      </c>
      <c r="C2306" s="11">
        <v>15.05</v>
      </c>
      <c r="D2306">
        <v>1898.35</v>
      </c>
      <c r="E2306">
        <v>1693.57</v>
      </c>
      <c r="F2306">
        <v>47596.52</v>
      </c>
      <c r="G2306">
        <v>42465.4</v>
      </c>
      <c r="H2306">
        <f>(1/(1-91/360*VLOOKUP($A2306,Tbills!$B$4:$C$974,2,1)/100))^((1)/91)-1</f>
        <v>1.2500718804542288E-6</v>
      </c>
      <c r="I2306">
        <f t="shared" si="105"/>
        <v>30.039344616685025</v>
      </c>
      <c r="K2306">
        <f t="shared" si="107"/>
        <v>23.205021027523312</v>
      </c>
      <c r="M2306">
        <v>23.133125</v>
      </c>
      <c r="N2306">
        <f t="shared" si="106"/>
        <v>23.496917010930009</v>
      </c>
    </row>
    <row r="2307" spans="1:14" x14ac:dyDescent="0.25">
      <c r="A2307" s="1">
        <v>41410</v>
      </c>
      <c r="B2307" s="11">
        <v>13.07</v>
      </c>
      <c r="C2307" s="11">
        <v>15.45</v>
      </c>
      <c r="D2307">
        <v>1924.82</v>
      </c>
      <c r="E2307">
        <v>1717.18</v>
      </c>
      <c r="F2307">
        <v>48065.62</v>
      </c>
      <c r="G2307">
        <v>42883.88</v>
      </c>
      <c r="H2307">
        <f>(1/(1-91/360*VLOOKUP($A2307,Tbills!$B$4:$C$974,2,1)/100))^((1)/91)-1</f>
        <v>1.2500718804542288E-6</v>
      </c>
      <c r="I2307">
        <f t="shared" si="105"/>
        <v>29.829179495453669</v>
      </c>
      <c r="K2307">
        <f t="shared" si="107"/>
        <v>22.880454928196627</v>
      </c>
      <c r="M2307">
        <v>22.810549999999999</v>
      </c>
      <c r="N2307">
        <f t="shared" si="106"/>
        <v>23.16851932947872</v>
      </c>
    </row>
    <row r="2308" spans="1:14" x14ac:dyDescent="0.25">
      <c r="A2308" s="1">
        <v>41411</v>
      </c>
      <c r="B2308" s="11">
        <v>12.45</v>
      </c>
      <c r="C2308" s="11">
        <v>15.17</v>
      </c>
      <c r="D2308">
        <v>1885.52</v>
      </c>
      <c r="E2308">
        <v>1682.12</v>
      </c>
      <c r="F2308">
        <v>47620.33</v>
      </c>
      <c r="G2308">
        <v>42486.54</v>
      </c>
      <c r="H2308">
        <f>(1/(1-91/360*VLOOKUP($A2308,Tbills!$B$4:$C$974,2,1)/100))^((1)/91)-1</f>
        <v>1.2500718804542288E-6</v>
      </c>
      <c r="I2308">
        <f t="shared" si="105"/>
        <v>30.132909290530304</v>
      </c>
      <c r="K2308">
        <f t="shared" si="107"/>
        <v>23.346522229761302</v>
      </c>
      <c r="M2308">
        <v>23.279599999999999</v>
      </c>
      <c r="N2308">
        <f t="shared" si="106"/>
        <v>23.640710661141505</v>
      </c>
    </row>
    <row r="2309" spans="1:14" x14ac:dyDescent="0.25">
      <c r="A2309" s="1">
        <v>41414</v>
      </c>
      <c r="B2309" s="11">
        <v>13.02</v>
      </c>
      <c r="C2309" s="11">
        <v>15.31</v>
      </c>
      <c r="D2309">
        <v>1886.54</v>
      </c>
      <c r="E2309">
        <v>1683.02</v>
      </c>
      <c r="F2309">
        <v>48106.27</v>
      </c>
      <c r="G2309">
        <v>42919.93</v>
      </c>
      <c r="H2309">
        <f>(1/(1-91/360*VLOOKUP($A2309,Tbills!$B$4:$C$974,2,1)/100))^((1)/91)-1</f>
        <v>1.2500718804542288E-6</v>
      </c>
      <c r="I2309">
        <f t="shared" si="105"/>
        <v>30.122495994987016</v>
      </c>
      <c r="K2309">
        <f t="shared" si="107"/>
        <v>23.33077070752131</v>
      </c>
      <c r="M2309">
        <v>23.267975</v>
      </c>
      <c r="N2309">
        <f t="shared" si="106"/>
        <v>23.625528913167116</v>
      </c>
    </row>
    <row r="2310" spans="1:14" x14ac:dyDescent="0.25">
      <c r="A2310" s="1">
        <v>41415</v>
      </c>
      <c r="B2310" s="11">
        <v>13.37</v>
      </c>
      <c r="C2310" s="11">
        <v>15.78</v>
      </c>
      <c r="D2310">
        <v>1923.95</v>
      </c>
      <c r="E2310">
        <v>1716.39</v>
      </c>
      <c r="F2310">
        <v>48856.32</v>
      </c>
      <c r="G2310">
        <v>43589.07</v>
      </c>
      <c r="H2310">
        <f>(1/(1-91/360*VLOOKUP($A2310,Tbills!$B$4:$C$974,2,1)/100))^((1)/91)-1</f>
        <v>1.2500718804542288E-6</v>
      </c>
      <c r="I2310">
        <f t="shared" si="105"/>
        <v>29.823093570023232</v>
      </c>
      <c r="K2310">
        <f t="shared" si="107"/>
        <v>22.867115853784952</v>
      </c>
      <c r="M2310">
        <v>22.806425000000001</v>
      </c>
      <c r="N2310">
        <f t="shared" si="106"/>
        <v>23.156267301056232</v>
      </c>
    </row>
    <row r="2311" spans="1:14" x14ac:dyDescent="0.25">
      <c r="A2311" s="1">
        <v>41416</v>
      </c>
      <c r="B2311" s="11">
        <v>13.82</v>
      </c>
      <c r="C2311" s="11">
        <v>15.82</v>
      </c>
      <c r="D2311">
        <v>1911.46</v>
      </c>
      <c r="E2311">
        <v>1705.24</v>
      </c>
      <c r="F2311">
        <v>48590.13</v>
      </c>
      <c r="G2311">
        <v>43351.53</v>
      </c>
      <c r="H2311">
        <f>(1/(1-91/360*VLOOKUP($A2311,Tbills!$B$4:$C$974,2,1)/100))^((1)/91)-1</f>
        <v>1.2500718804542288E-6</v>
      </c>
      <c r="I2311">
        <f t="shared" si="105"/>
        <v>29.919183111024296</v>
      </c>
      <c r="K2311">
        <f t="shared" si="107"/>
        <v>23.014593079873553</v>
      </c>
      <c r="M2311">
        <v>22.943874999999998</v>
      </c>
      <c r="N2311">
        <f t="shared" si="106"/>
        <v>23.305861979718859</v>
      </c>
    </row>
    <row r="2312" spans="1:14" x14ac:dyDescent="0.25">
      <c r="A2312" s="1">
        <v>41417</v>
      </c>
      <c r="B2312" s="11">
        <v>14.07</v>
      </c>
      <c r="C2312" s="11">
        <v>16</v>
      </c>
      <c r="D2312">
        <v>1936.03</v>
      </c>
      <c r="E2312">
        <v>1727.15</v>
      </c>
      <c r="F2312">
        <v>49031.13</v>
      </c>
      <c r="G2312">
        <v>43744.93</v>
      </c>
      <c r="H2312">
        <f>(1/(1-91/360*VLOOKUP($A2312,Tbills!$B$4:$C$974,2,1)/100))^((1)/91)-1</f>
        <v>1.2500718804542288E-6</v>
      </c>
      <c r="I2312">
        <f t="shared" ref="I2312:I2375" si="108">I2311*(1-IF($A2312&lt;=I2307,I$1,I$1+IF(AND(WEEKDAY($A2312)&lt;&gt;1,WEEKDAY($A2312)&lt;&gt;7),J$1,0)))^($A2312-$A2311)*(1-0.5*(E2312/E2311-1))</f>
        <v>29.726199119331071</v>
      </c>
      <c r="K2312">
        <f t="shared" si="107"/>
        <v>22.717828919438517</v>
      </c>
      <c r="M2312">
        <v>22.648924999999998</v>
      </c>
      <c r="N2312">
        <f t="shared" ref="N2312:N2375" si="109">N2311*(1-N$1+H2311)^($A2312-$A2311)*(2-E2312/E2311)</f>
        <v>23.005591390057841</v>
      </c>
    </row>
    <row r="2313" spans="1:14" x14ac:dyDescent="0.25">
      <c r="A2313" s="1">
        <v>41418</v>
      </c>
      <c r="B2313" s="11">
        <v>13.99</v>
      </c>
      <c r="C2313" s="11">
        <v>15.92</v>
      </c>
      <c r="D2313">
        <v>1935.38</v>
      </c>
      <c r="E2313">
        <v>1726.57</v>
      </c>
      <c r="F2313">
        <v>48986.91</v>
      </c>
      <c r="G2313">
        <v>43705.42</v>
      </c>
      <c r="H2313">
        <f>(1/(1-91/360*VLOOKUP($A2313,Tbills!$B$4:$C$974,2,1)/100))^((1)/91)-1</f>
        <v>1.2500718804542288E-6</v>
      </c>
      <c r="I2313">
        <f t="shared" si="108"/>
        <v>29.730416520847179</v>
      </c>
      <c r="K2313">
        <f t="shared" ref="K2313:K2376" si="110">K2312*(1-IF($A2313&lt;=L$3,K$1,K$1+IF(AND(WEEKDAY($A2313)&lt;&gt;1,WEEKDAY($A2313)&lt;&gt;7),L$1,0)))^($A2313-$A2312)*(2-$E2313/$E2312)</f>
        <v>22.724399423328634</v>
      </c>
      <c r="M2313">
        <v>22.656424999999999</v>
      </c>
      <c r="N2313">
        <f t="shared" si="109"/>
        <v>23.012494565228891</v>
      </c>
    </row>
    <row r="2314" spans="1:14" x14ac:dyDescent="0.25">
      <c r="A2314" s="1">
        <v>41422</v>
      </c>
      <c r="B2314" s="11">
        <v>14.48</v>
      </c>
      <c r="C2314" s="11">
        <v>15.87</v>
      </c>
      <c r="D2314">
        <v>1901.24</v>
      </c>
      <c r="E2314">
        <v>1696.1</v>
      </c>
      <c r="F2314">
        <v>48633.24</v>
      </c>
      <c r="G2314">
        <v>43389.66</v>
      </c>
      <c r="H2314">
        <f>(1/(1-91/360*VLOOKUP($A2314,Tbills!$B$4:$C$974,2,1)/100))^((1)/91)-1</f>
        <v>1.2500718804542288E-6</v>
      </c>
      <c r="I2314">
        <f t="shared" si="108"/>
        <v>29.989630936701658</v>
      </c>
      <c r="K2314">
        <f t="shared" si="110"/>
        <v>23.121124947834122</v>
      </c>
      <c r="M2314">
        <v>23.0549</v>
      </c>
      <c r="N2314">
        <f t="shared" si="109"/>
        <v>23.415264914821027</v>
      </c>
    </row>
    <row r="2315" spans="1:14" x14ac:dyDescent="0.25">
      <c r="A2315" s="1">
        <v>41423</v>
      </c>
      <c r="B2315" s="11">
        <v>14.83</v>
      </c>
      <c r="C2315" s="11">
        <v>16.149999999999999</v>
      </c>
      <c r="D2315">
        <v>1921.98</v>
      </c>
      <c r="E2315">
        <v>1714.6</v>
      </c>
      <c r="F2315">
        <v>48598.41</v>
      </c>
      <c r="G2315">
        <v>43358.53</v>
      </c>
      <c r="H2315">
        <f>(1/(1-91/360*VLOOKUP($A2315,Tbills!$B$4:$C$974,2,1)/100))^((1)/91)-1</f>
        <v>1.2500718804542288E-6</v>
      </c>
      <c r="I2315">
        <f t="shared" si="108"/>
        <v>29.825300555020196</v>
      </c>
      <c r="K2315">
        <f t="shared" si="110"/>
        <v>22.867869021956039</v>
      </c>
      <c r="M2315">
        <v>22.8048</v>
      </c>
      <c r="N2315">
        <f t="shared" si="109"/>
        <v>23.159038175961502</v>
      </c>
    </row>
    <row r="2316" spans="1:14" x14ac:dyDescent="0.25">
      <c r="A2316" s="1">
        <v>41424</v>
      </c>
      <c r="B2316" s="11">
        <v>14.53</v>
      </c>
      <c r="C2316" s="11">
        <v>16.010000000000002</v>
      </c>
      <c r="D2316">
        <v>1926.83</v>
      </c>
      <c r="E2316">
        <v>1718.92</v>
      </c>
      <c r="F2316">
        <v>48775.07</v>
      </c>
      <c r="G2316">
        <v>43516.08</v>
      </c>
      <c r="H2316">
        <f>(1/(1-91/360*VLOOKUP($A2316,Tbills!$B$4:$C$974,2,1)/100))^((1)/91)-1</f>
        <v>1.2500718804542288E-6</v>
      </c>
      <c r="I2316">
        <f t="shared" si="108"/>
        <v>29.78695226768362</v>
      </c>
      <c r="K2316">
        <f t="shared" si="110"/>
        <v>22.809190159715161</v>
      </c>
      <c r="M2316">
        <v>22.745774999999998</v>
      </c>
      <c r="N2316">
        <f t="shared" si="109"/>
        <v>23.099862565781297</v>
      </c>
    </row>
    <row r="2317" spans="1:14" x14ac:dyDescent="0.25">
      <c r="A2317" s="1">
        <v>41425</v>
      </c>
      <c r="B2317" s="11">
        <v>16.3</v>
      </c>
      <c r="C2317" s="11">
        <v>17.13</v>
      </c>
      <c r="D2317">
        <v>2004.36</v>
      </c>
      <c r="E2317">
        <v>1788.08</v>
      </c>
      <c r="F2317">
        <v>49880.02</v>
      </c>
      <c r="G2317">
        <v>44501.83</v>
      </c>
      <c r="H2317">
        <f>(1/(1-91/360*VLOOKUP($A2317,Tbills!$B$4:$C$974,2,1)/100))^((1)/91)-1</f>
        <v>1.2500718804542288E-6</v>
      </c>
      <c r="I2317">
        <f t="shared" si="108"/>
        <v>29.186960040465991</v>
      </c>
      <c r="K2317">
        <f t="shared" si="110"/>
        <v>21.890452692512532</v>
      </c>
      <c r="M2317">
        <v>21.826650000000001</v>
      </c>
      <c r="N2317">
        <f t="shared" si="109"/>
        <v>22.169657335047951</v>
      </c>
    </row>
    <row r="2318" spans="1:14" x14ac:dyDescent="0.25">
      <c r="A2318" s="1">
        <v>41428</v>
      </c>
      <c r="B2318" s="11">
        <v>16.28</v>
      </c>
      <c r="C2318" s="11">
        <v>17.22</v>
      </c>
      <c r="D2318">
        <v>1993.79</v>
      </c>
      <c r="E2318">
        <v>1778.64</v>
      </c>
      <c r="F2318">
        <v>50044.87</v>
      </c>
      <c r="G2318">
        <v>44648.73</v>
      </c>
      <c r="H2318">
        <f>(1/(1-91/360*VLOOKUP($A2318,Tbills!$B$4:$C$974,2,1)/100))^((1)/91)-1</f>
        <v>1.2500718804542288E-6</v>
      </c>
      <c r="I2318">
        <f t="shared" si="108"/>
        <v>29.261720005982237</v>
      </c>
      <c r="K2318">
        <f t="shared" si="110"/>
        <v>22.002946605642862</v>
      </c>
      <c r="M2318">
        <v>21.938575</v>
      </c>
      <c r="N2318">
        <f t="shared" si="109"/>
        <v>22.284310711035243</v>
      </c>
    </row>
    <row r="2319" spans="1:14" x14ac:dyDescent="0.25">
      <c r="A2319" s="1">
        <v>41429</v>
      </c>
      <c r="B2319" s="11">
        <v>16.27</v>
      </c>
      <c r="C2319" s="11">
        <v>17.260000000000002</v>
      </c>
      <c r="D2319">
        <v>2005.93</v>
      </c>
      <c r="E2319">
        <v>1789.47</v>
      </c>
      <c r="F2319">
        <v>50177</v>
      </c>
      <c r="G2319">
        <v>44766.55</v>
      </c>
      <c r="H2319">
        <f>(1/(1-91/360*VLOOKUP($A2319,Tbills!$B$4:$C$974,2,1)/100))^((1)/91)-1</f>
        <v>1.2500718804542288E-6</v>
      </c>
      <c r="I2319">
        <f t="shared" si="108"/>
        <v>29.171874554760659</v>
      </c>
      <c r="K2319">
        <f t="shared" si="110"/>
        <v>21.867953827909592</v>
      </c>
      <c r="M2319">
        <v>21.806925</v>
      </c>
      <c r="N2319">
        <f t="shared" si="109"/>
        <v>22.147831775839951</v>
      </c>
    </row>
    <row r="2320" spans="1:14" x14ac:dyDescent="0.25">
      <c r="A2320" s="1">
        <v>41430</v>
      </c>
      <c r="B2320" s="11">
        <v>17.5</v>
      </c>
      <c r="C2320" s="11">
        <v>18</v>
      </c>
      <c r="D2320">
        <v>2100.85</v>
      </c>
      <c r="E2320">
        <v>1874.14</v>
      </c>
      <c r="F2320">
        <v>50862.2</v>
      </c>
      <c r="G2320">
        <v>45377.81</v>
      </c>
      <c r="H2320">
        <f>(1/(1-91/360*VLOOKUP($A2320,Tbills!$B$4:$C$974,2,1)/100))^((1)/91)-1</f>
        <v>1.2500718804542288E-6</v>
      </c>
      <c r="I2320">
        <f t="shared" si="108"/>
        <v>28.480989626308755</v>
      </c>
      <c r="K2320">
        <f t="shared" si="110"/>
        <v>20.832286282720034</v>
      </c>
      <c r="M2320">
        <v>20.764074999999998</v>
      </c>
      <c r="N2320">
        <f t="shared" si="109"/>
        <v>21.09913789912633</v>
      </c>
    </row>
    <row r="2321" spans="1:14" x14ac:dyDescent="0.25">
      <c r="A2321" s="1">
        <v>41431</v>
      </c>
      <c r="B2321" s="11">
        <v>16.63</v>
      </c>
      <c r="C2321" s="11">
        <v>17.55</v>
      </c>
      <c r="D2321">
        <v>2043.63</v>
      </c>
      <c r="E2321">
        <v>1823.1</v>
      </c>
      <c r="F2321">
        <v>50556.98</v>
      </c>
      <c r="G2321">
        <v>45105.440000000002</v>
      </c>
      <c r="H2321">
        <f>(1/(1-91/360*VLOOKUP($A2321,Tbills!$B$4:$C$974,2,1)/100))^((1)/91)-1</f>
        <v>1.2500718804542288E-6</v>
      </c>
      <c r="I2321">
        <f t="shared" si="108"/>
        <v>28.868061383936812</v>
      </c>
      <c r="K2321">
        <f t="shared" si="110"/>
        <v>21.398632417907614</v>
      </c>
      <c r="M2321">
        <v>21.329699999999999</v>
      </c>
      <c r="N2321">
        <f t="shared" si="109"/>
        <v>21.672973581442125</v>
      </c>
    </row>
    <row r="2322" spans="1:14" x14ac:dyDescent="0.25">
      <c r="A2322" s="1">
        <v>41432</v>
      </c>
      <c r="B2322" s="11">
        <v>15.14</v>
      </c>
      <c r="C2322" s="11">
        <v>16.72</v>
      </c>
      <c r="D2322">
        <v>1981.15</v>
      </c>
      <c r="E2322">
        <v>1767.36</v>
      </c>
      <c r="F2322">
        <v>50124.95</v>
      </c>
      <c r="G2322">
        <v>44719.94</v>
      </c>
      <c r="H2322">
        <f>(1/(1-91/360*VLOOKUP($A2322,Tbills!$B$4:$C$974,2,1)/100))^((1)/91)-1</f>
        <v>1.2500718804542288E-6</v>
      </c>
      <c r="I2322">
        <f t="shared" si="108"/>
        <v>29.308608871744585</v>
      </c>
      <c r="K2322">
        <f t="shared" si="110"/>
        <v>22.051853430280079</v>
      </c>
      <c r="M2322">
        <v>21.9711</v>
      </c>
      <c r="N2322">
        <f t="shared" si="109"/>
        <v>22.334811311895347</v>
      </c>
    </row>
    <row r="2323" spans="1:14" x14ac:dyDescent="0.25">
      <c r="A2323" s="1">
        <v>41435</v>
      </c>
      <c r="B2323" s="11">
        <v>15.44</v>
      </c>
      <c r="C2323" s="11">
        <v>16.73</v>
      </c>
      <c r="D2323">
        <v>1957.14</v>
      </c>
      <c r="E2323">
        <v>1745.93</v>
      </c>
      <c r="F2323">
        <v>49467.27</v>
      </c>
      <c r="G2323">
        <v>44133.01</v>
      </c>
      <c r="H2323">
        <f>(1/(1-91/360*VLOOKUP($A2323,Tbills!$B$4:$C$974,2,1)/100))^((1)/91)-1</f>
        <v>1.2500718804542288E-6</v>
      </c>
      <c r="I2323">
        <f t="shared" si="108"/>
        <v>29.48399631977275</v>
      </c>
      <c r="K2323">
        <f t="shared" si="110"/>
        <v>22.316123202136733</v>
      </c>
      <c r="M2323">
        <v>22.237075000000001</v>
      </c>
      <c r="N2323">
        <f t="shared" si="109"/>
        <v>22.603207070073946</v>
      </c>
    </row>
    <row r="2324" spans="1:14" x14ac:dyDescent="0.25">
      <c r="A2324" s="1">
        <v>41436</v>
      </c>
      <c r="B2324" s="11">
        <v>17.07</v>
      </c>
      <c r="C2324" s="11">
        <v>17.91</v>
      </c>
      <c r="D2324">
        <v>2079.98</v>
      </c>
      <c r="E2324">
        <v>1855.51</v>
      </c>
      <c r="F2324">
        <v>50910.86</v>
      </c>
      <c r="G2324">
        <v>45420.87</v>
      </c>
      <c r="H2324">
        <f>(1/(1-91/360*VLOOKUP($A2324,Tbills!$B$4:$C$974,2,1)/100))^((1)/91)-1</f>
        <v>1.2500718804542288E-6</v>
      </c>
      <c r="I2324">
        <f t="shared" si="108"/>
        <v>28.557999329552878</v>
      </c>
      <c r="K2324">
        <f t="shared" si="110"/>
        <v>20.914519717620479</v>
      </c>
      <c r="M2324">
        <v>20.836749999999999</v>
      </c>
      <c r="N2324">
        <f t="shared" si="109"/>
        <v>21.183802398634256</v>
      </c>
    </row>
    <row r="2325" spans="1:14" x14ac:dyDescent="0.25">
      <c r="A2325" s="1">
        <v>41437</v>
      </c>
      <c r="B2325" s="11">
        <v>18.59</v>
      </c>
      <c r="C2325" s="11">
        <v>19.07</v>
      </c>
      <c r="D2325">
        <v>2206.0100000000002</v>
      </c>
      <c r="E2325">
        <v>1967.94</v>
      </c>
      <c r="F2325">
        <v>52367.03</v>
      </c>
      <c r="G2325">
        <v>46719.96</v>
      </c>
      <c r="H2325">
        <f>(1/(1-91/360*VLOOKUP($A2325,Tbills!$B$4:$C$974,2,1)/100))^((1)/91)-1</f>
        <v>1.2500718804542288E-6</v>
      </c>
      <c r="I2325">
        <f t="shared" si="108"/>
        <v>27.692078191429445</v>
      </c>
      <c r="K2325">
        <f t="shared" si="110"/>
        <v>19.646341487548508</v>
      </c>
      <c r="M2325">
        <v>19.571375</v>
      </c>
      <c r="N2325">
        <f t="shared" si="109"/>
        <v>19.899511574991063</v>
      </c>
    </row>
    <row r="2326" spans="1:14" x14ac:dyDescent="0.25">
      <c r="A2326" s="1">
        <v>41438</v>
      </c>
      <c r="B2326" s="11">
        <v>16.41</v>
      </c>
      <c r="C2326" s="11">
        <v>17.829999999999998</v>
      </c>
      <c r="D2326">
        <v>2089.5100000000002</v>
      </c>
      <c r="E2326">
        <v>1864.01</v>
      </c>
      <c r="F2326">
        <v>51361.06</v>
      </c>
      <c r="G2326">
        <v>45822.41</v>
      </c>
      <c r="H2326">
        <f>(1/(1-91/360*VLOOKUP($A2326,Tbills!$B$4:$C$974,2,1)/100))^((1)/91)-1</f>
        <v>1.2500718804542288E-6</v>
      </c>
      <c r="I2326">
        <f t="shared" si="108"/>
        <v>28.422569462095538</v>
      </c>
      <c r="K2326">
        <f t="shared" si="110"/>
        <v>20.682932256100159</v>
      </c>
      <c r="M2326">
        <v>20.605225000000001</v>
      </c>
      <c r="N2326">
        <f t="shared" si="109"/>
        <v>20.949687323133048</v>
      </c>
    </row>
    <row r="2327" spans="1:14" x14ac:dyDescent="0.25">
      <c r="A2327" s="1">
        <v>41439</v>
      </c>
      <c r="B2327" s="11">
        <v>17.149999999999999</v>
      </c>
      <c r="C2327" s="11">
        <v>18.3</v>
      </c>
      <c r="D2327">
        <v>2163.7399999999998</v>
      </c>
      <c r="E2327">
        <v>1930.22</v>
      </c>
      <c r="F2327">
        <v>52621.69</v>
      </c>
      <c r="G2327">
        <v>46947.040000000001</v>
      </c>
      <c r="H2327">
        <f>(1/(1-91/360*VLOOKUP($A2327,Tbills!$B$4:$C$974,2,1)/100))^((1)/91)-1</f>
        <v>1.2500718804542288E-6</v>
      </c>
      <c r="I2327">
        <f t="shared" si="108"/>
        <v>27.91705522000057</v>
      </c>
      <c r="K2327">
        <f t="shared" si="110"/>
        <v>19.947341357038674</v>
      </c>
      <c r="M2327">
        <v>19.868725000000001</v>
      </c>
      <c r="N2327">
        <f t="shared" si="109"/>
        <v>20.204828259229185</v>
      </c>
    </row>
    <row r="2328" spans="1:14" x14ac:dyDescent="0.25">
      <c r="A2328" s="1">
        <v>41442</v>
      </c>
      <c r="B2328" s="11">
        <v>16.8</v>
      </c>
      <c r="C2328" s="11">
        <v>17.989999999999998</v>
      </c>
      <c r="D2328">
        <v>2103.12</v>
      </c>
      <c r="E2328">
        <v>1876.14</v>
      </c>
      <c r="F2328">
        <v>52084.06</v>
      </c>
      <c r="G2328">
        <v>46467.21</v>
      </c>
      <c r="H2328">
        <f>(1/(1-91/360*VLOOKUP($A2328,Tbills!$B$4:$C$974,2,1)/100))^((1)/91)-1</f>
        <v>1.2500718804542288E-6</v>
      </c>
      <c r="I2328">
        <f t="shared" si="108"/>
        <v>28.305928405538246</v>
      </c>
      <c r="K2328">
        <f t="shared" si="110"/>
        <v>20.503351506709802</v>
      </c>
      <c r="M2328">
        <v>20.426874999999999</v>
      </c>
      <c r="N2328">
        <f t="shared" si="109"/>
        <v>20.768690931812777</v>
      </c>
    </row>
    <row r="2329" spans="1:14" x14ac:dyDescent="0.25">
      <c r="A2329" s="1">
        <v>41443</v>
      </c>
      <c r="B2329" s="11">
        <v>16.61</v>
      </c>
      <c r="C2329" s="11">
        <v>17.75</v>
      </c>
      <c r="D2329">
        <v>2085.36</v>
      </c>
      <c r="E2329">
        <v>1860.29</v>
      </c>
      <c r="F2329">
        <v>51992.28</v>
      </c>
      <c r="G2329">
        <v>46385.27</v>
      </c>
      <c r="H2329">
        <f>(1/(1-91/360*VLOOKUP($A2329,Tbills!$B$4:$C$974,2,1)/100))^((1)/91)-1</f>
        <v>1.2500718804542288E-6</v>
      </c>
      <c r="I2329">
        <f t="shared" si="108"/>
        <v>28.424755591184436</v>
      </c>
      <c r="K2329">
        <f t="shared" si="110"/>
        <v>20.675604837677309</v>
      </c>
      <c r="M2329">
        <v>20.595199999999998</v>
      </c>
      <c r="N2329">
        <f t="shared" si="109"/>
        <v>20.94340045578684</v>
      </c>
    </row>
    <row r="2330" spans="1:14" x14ac:dyDescent="0.25">
      <c r="A2330" s="1">
        <v>41444</v>
      </c>
      <c r="B2330" s="11">
        <v>16.64</v>
      </c>
      <c r="C2330" s="11">
        <v>17.78</v>
      </c>
      <c r="D2330">
        <v>2073.5500000000002</v>
      </c>
      <c r="E2330">
        <v>1849.75</v>
      </c>
      <c r="F2330">
        <v>52035.93</v>
      </c>
      <c r="G2330">
        <v>46424.15</v>
      </c>
      <c r="H2330">
        <f>(1/(1-91/360*VLOOKUP($A2330,Tbills!$B$4:$C$974,2,1)/100))^((1)/91)-1</f>
        <v>1.2500718804542288E-6</v>
      </c>
      <c r="I2330">
        <f t="shared" si="108"/>
        <v>28.504537925593684</v>
      </c>
      <c r="K2330">
        <f t="shared" si="110"/>
        <v>20.791779904741094</v>
      </c>
      <c r="M2330">
        <v>20.710975000000001</v>
      </c>
      <c r="N2330">
        <f t="shared" si="109"/>
        <v>21.061308545510382</v>
      </c>
    </row>
    <row r="2331" spans="1:14" x14ac:dyDescent="0.25">
      <c r="A2331" s="1">
        <v>41445</v>
      </c>
      <c r="B2331" s="11">
        <v>20.49</v>
      </c>
      <c r="C2331" s="11">
        <v>20.34</v>
      </c>
      <c r="D2331">
        <v>2314.87</v>
      </c>
      <c r="E2331">
        <v>2065.02</v>
      </c>
      <c r="F2331">
        <v>53937.37</v>
      </c>
      <c r="G2331">
        <v>48120.480000000003</v>
      </c>
      <c r="H2331">
        <f>(1/(1-91/360*VLOOKUP($A2331,Tbills!$B$4:$C$974,2,1)/100))^((1)/91)-1</f>
        <v>1.2500718804542288E-6</v>
      </c>
      <c r="I2331">
        <f t="shared" si="108"/>
        <v>26.845190222996177</v>
      </c>
      <c r="K2331">
        <f t="shared" si="110"/>
        <v>18.371220767120068</v>
      </c>
      <c r="M2331">
        <v>18.307749999999999</v>
      </c>
      <c r="N2331">
        <f t="shared" si="109"/>
        <v>18.609572859696947</v>
      </c>
    </row>
    <row r="2332" spans="1:14" x14ac:dyDescent="0.25">
      <c r="A2332" s="1">
        <v>41446</v>
      </c>
      <c r="B2332" s="11">
        <v>18.899999999999999</v>
      </c>
      <c r="C2332" s="11">
        <v>19.489999999999998</v>
      </c>
      <c r="D2332">
        <v>2245.67</v>
      </c>
      <c r="E2332">
        <v>2003.28</v>
      </c>
      <c r="F2332">
        <v>53772.66</v>
      </c>
      <c r="G2332">
        <v>47973.47</v>
      </c>
      <c r="H2332">
        <f>(1/(1-91/360*VLOOKUP($A2332,Tbills!$B$4:$C$974,2,1)/100))^((1)/91)-1</f>
        <v>1.2500718804542288E-6</v>
      </c>
      <c r="I2332">
        <f t="shared" si="108"/>
        <v>27.245790024441096</v>
      </c>
      <c r="K2332">
        <f t="shared" si="110"/>
        <v>18.919602582642622</v>
      </c>
      <c r="M2332">
        <v>18.855575000000002</v>
      </c>
      <c r="N2332">
        <f t="shared" si="109"/>
        <v>19.165277238572578</v>
      </c>
    </row>
    <row r="2333" spans="1:14" x14ac:dyDescent="0.25">
      <c r="A2333" s="1">
        <v>41449</v>
      </c>
      <c r="B2333" s="11">
        <v>20.11</v>
      </c>
      <c r="C2333" s="11">
        <v>20.73</v>
      </c>
      <c r="D2333">
        <v>2376.5</v>
      </c>
      <c r="E2333">
        <v>2119.98</v>
      </c>
      <c r="F2333">
        <v>55345.74</v>
      </c>
      <c r="G2333">
        <v>49376.72</v>
      </c>
      <c r="H2333">
        <f>(1/(1-91/360*VLOOKUP($A2333,Tbills!$B$4:$C$974,2,1)/100))^((1)/91)-1</f>
        <v>1.6667944573445226E-6</v>
      </c>
      <c r="I2333">
        <f t="shared" si="108"/>
        <v>26.450130203689945</v>
      </c>
      <c r="K2333">
        <f t="shared" si="110"/>
        <v>17.814961854310766</v>
      </c>
      <c r="M2333">
        <v>17.753274999999999</v>
      </c>
      <c r="N2333">
        <f t="shared" si="109"/>
        <v>18.04687939034098</v>
      </c>
    </row>
    <row r="2334" spans="1:14" x14ac:dyDescent="0.25">
      <c r="A2334" s="1">
        <v>41450</v>
      </c>
      <c r="B2334" s="11">
        <v>18.47</v>
      </c>
      <c r="C2334" s="11">
        <v>19.670000000000002</v>
      </c>
      <c r="D2334">
        <v>2302.75</v>
      </c>
      <c r="E2334">
        <v>2054.19</v>
      </c>
      <c r="F2334">
        <v>55156.24</v>
      </c>
      <c r="G2334">
        <v>49207.57</v>
      </c>
      <c r="H2334">
        <f>(1/(1-91/360*VLOOKUP($A2334,Tbills!$B$4:$C$974,2,1)/100))^((1)/91)-1</f>
        <v>1.6667944573445226E-6</v>
      </c>
      <c r="I2334">
        <f t="shared" si="108"/>
        <v>26.859848660241418</v>
      </c>
      <c r="K2334">
        <f t="shared" si="110"/>
        <v>18.366963629835769</v>
      </c>
      <c r="M2334">
        <v>18.303425000000001</v>
      </c>
      <c r="N2334">
        <f t="shared" si="109"/>
        <v>18.606276634773202</v>
      </c>
    </row>
    <row r="2335" spans="1:14" x14ac:dyDescent="0.25">
      <c r="A2335" s="1">
        <v>41451</v>
      </c>
      <c r="B2335" s="11">
        <v>17.21</v>
      </c>
      <c r="C2335" s="11">
        <v>18.82</v>
      </c>
      <c r="D2335">
        <v>2239.9299999999998</v>
      </c>
      <c r="E2335">
        <v>1998.15</v>
      </c>
      <c r="F2335">
        <v>55179.15</v>
      </c>
      <c r="G2335">
        <v>49227.93</v>
      </c>
      <c r="H2335">
        <f>(1/(1-91/360*VLOOKUP($A2335,Tbills!$B$4:$C$974,2,1)/100))^((1)/91)-1</f>
        <v>1.6667944573445226E-6</v>
      </c>
      <c r="I2335">
        <f t="shared" si="108"/>
        <v>27.225519461485593</v>
      </c>
      <c r="K2335">
        <f t="shared" si="110"/>
        <v>18.867150784180055</v>
      </c>
      <c r="M2335">
        <v>18.803875000000001</v>
      </c>
      <c r="N2335">
        <f t="shared" si="109"/>
        <v>19.113196138001058</v>
      </c>
    </row>
    <row r="2336" spans="1:14" x14ac:dyDescent="0.25">
      <c r="A2336" s="1">
        <v>41452</v>
      </c>
      <c r="B2336" s="11">
        <v>16.86</v>
      </c>
      <c r="C2336" s="11">
        <v>18.559999999999999</v>
      </c>
      <c r="D2336">
        <v>2167.36</v>
      </c>
      <c r="E2336">
        <v>1933.41</v>
      </c>
      <c r="F2336">
        <v>54283.3</v>
      </c>
      <c r="G2336">
        <v>48428.62</v>
      </c>
      <c r="H2336">
        <f>(1/(1-91/360*VLOOKUP($A2336,Tbills!$B$4:$C$974,2,1)/100))^((1)/91)-1</f>
        <v>1.6667944573445226E-6</v>
      </c>
      <c r="I2336">
        <f t="shared" si="108"/>
        <v>27.665852379128303</v>
      </c>
      <c r="K2336">
        <f t="shared" si="110"/>
        <v>19.477538687760276</v>
      </c>
      <c r="M2336">
        <v>19.409925000000001</v>
      </c>
      <c r="N2336">
        <f t="shared" si="109"/>
        <v>19.73176617807799</v>
      </c>
    </row>
    <row r="2337" spans="1:14" x14ac:dyDescent="0.25">
      <c r="A2337" s="1">
        <v>41453</v>
      </c>
      <c r="B2337" s="11">
        <v>16.86</v>
      </c>
      <c r="C2337" s="11">
        <v>18.39</v>
      </c>
      <c r="D2337">
        <v>2149.8000000000002</v>
      </c>
      <c r="E2337">
        <v>1917.74</v>
      </c>
      <c r="F2337">
        <v>54126.26</v>
      </c>
      <c r="G2337">
        <v>48288.44</v>
      </c>
      <c r="H2337">
        <f>(1/(1-91/360*VLOOKUP($A2337,Tbills!$B$4:$C$974,2,1)/100))^((1)/91)-1</f>
        <v>1.6667944573445226E-6</v>
      </c>
      <c r="I2337">
        <f t="shared" si="108"/>
        <v>27.77724319682871</v>
      </c>
      <c r="K2337">
        <f t="shared" si="110"/>
        <v>19.634486711417228</v>
      </c>
      <c r="M2337">
        <v>19.567250000000001</v>
      </c>
      <c r="N2337">
        <f t="shared" si="109"/>
        <v>19.890986638550515</v>
      </c>
    </row>
    <row r="2338" spans="1:14" x14ac:dyDescent="0.25">
      <c r="A2338" s="1">
        <v>41456</v>
      </c>
      <c r="B2338" s="11">
        <v>16.37</v>
      </c>
      <c r="C2338" s="11">
        <v>17.920000000000002</v>
      </c>
      <c r="D2338">
        <v>2100.64</v>
      </c>
      <c r="E2338">
        <v>1873.87</v>
      </c>
      <c r="F2338">
        <v>53255.32</v>
      </c>
      <c r="G2338">
        <v>47511.199999999997</v>
      </c>
      <c r="H2338">
        <f>(1/(1-91/360*VLOOKUP($A2338,Tbills!$B$4:$C$974,2,1)/100))^((1)/91)-1</f>
        <v>1.3889776309117252E-6</v>
      </c>
      <c r="I2338">
        <f t="shared" si="108"/>
        <v>28.092764050716202</v>
      </c>
      <c r="K2338">
        <f t="shared" si="110"/>
        <v>20.080836897583723</v>
      </c>
      <c r="M2338">
        <v>20.0123</v>
      </c>
      <c r="N2338">
        <f t="shared" si="109"/>
        <v>20.34385480750294</v>
      </c>
    </row>
    <row r="2339" spans="1:14" x14ac:dyDescent="0.25">
      <c r="A2339" s="1">
        <v>41457</v>
      </c>
      <c r="B2339" s="11">
        <v>16.440000000000001</v>
      </c>
      <c r="C2339" s="11">
        <v>18.02</v>
      </c>
      <c r="D2339">
        <v>2097.58</v>
      </c>
      <c r="E2339">
        <v>1871.13</v>
      </c>
      <c r="F2339">
        <v>53664.33</v>
      </c>
      <c r="G2339">
        <v>47876.03</v>
      </c>
      <c r="H2339">
        <f>(1/(1-91/360*VLOOKUP($A2339,Tbills!$B$4:$C$974,2,1)/100))^((1)/91)-1</f>
        <v>1.3889776309117252E-6</v>
      </c>
      <c r="I2339">
        <f t="shared" si="108"/>
        <v>28.112571158945158</v>
      </c>
      <c r="K2339">
        <f t="shared" si="110"/>
        <v>20.109262750275008</v>
      </c>
      <c r="M2339">
        <v>20.046399999999998</v>
      </c>
      <c r="N2339">
        <f t="shared" si="109"/>
        <v>20.372876642533477</v>
      </c>
    </row>
    <row r="2340" spans="1:14" x14ac:dyDescent="0.25">
      <c r="A2340" s="1">
        <v>41458</v>
      </c>
      <c r="B2340" s="11">
        <v>16.2</v>
      </c>
      <c r="C2340" s="11">
        <v>17.809999999999999</v>
      </c>
      <c r="D2340">
        <v>2072.1999999999998</v>
      </c>
      <c r="E2340">
        <v>1848.48</v>
      </c>
      <c r="F2340">
        <v>53473.81</v>
      </c>
      <c r="G2340">
        <v>47705.99</v>
      </c>
      <c r="H2340">
        <f>(1/(1-91/360*VLOOKUP($A2340,Tbills!$B$4:$C$974,2,1)/100))^((1)/91)-1</f>
        <v>1.3889776309117252E-6</v>
      </c>
      <c r="I2340">
        <f t="shared" si="108"/>
        <v>28.281986155012007</v>
      </c>
      <c r="K2340">
        <f t="shared" si="110"/>
        <v>20.3517371346849</v>
      </c>
      <c r="M2340">
        <v>20.287224999999999</v>
      </c>
      <c r="N2340">
        <f t="shared" si="109"/>
        <v>20.618756003689001</v>
      </c>
    </row>
    <row r="2341" spans="1:14" x14ac:dyDescent="0.25">
      <c r="A2341" s="1">
        <v>41460</v>
      </c>
      <c r="B2341" s="11">
        <v>14.89</v>
      </c>
      <c r="C2341" s="11">
        <v>16.88</v>
      </c>
      <c r="D2341">
        <v>1948.43</v>
      </c>
      <c r="E2341">
        <v>1738.07</v>
      </c>
      <c r="F2341">
        <v>52361.43</v>
      </c>
      <c r="G2341">
        <v>46713.46</v>
      </c>
      <c r="H2341">
        <f>(1/(1-91/360*VLOOKUP($A2341,Tbills!$B$4:$C$974,2,1)/100))^((1)/91)-1</f>
        <v>1.3889776309117252E-6</v>
      </c>
      <c r="I2341">
        <f t="shared" si="108"/>
        <v>29.125113725987685</v>
      </c>
      <c r="K2341">
        <f t="shared" si="110"/>
        <v>21.565340615630795</v>
      </c>
      <c r="M2341">
        <v>21.486924999999999</v>
      </c>
      <c r="N2341">
        <f t="shared" si="109"/>
        <v>21.848761932148879</v>
      </c>
    </row>
    <row r="2342" spans="1:14" x14ac:dyDescent="0.25">
      <c r="A2342" s="1">
        <v>41463</v>
      </c>
      <c r="B2342" s="11">
        <v>14.78</v>
      </c>
      <c r="C2342" s="11">
        <v>16.41</v>
      </c>
      <c r="D2342">
        <v>1871.97</v>
      </c>
      <c r="E2342">
        <v>1669.86</v>
      </c>
      <c r="F2342">
        <v>50567.55</v>
      </c>
      <c r="G2342">
        <v>45112.88</v>
      </c>
      <c r="H2342">
        <f>(1/(1-91/360*VLOOKUP($A2342,Tbills!$B$4:$C$974,2,1)/100))^((1)/91)-1</f>
        <v>1.2500718804542288E-6</v>
      </c>
      <c r="I2342">
        <f t="shared" si="108"/>
        <v>29.694297885389012</v>
      </c>
      <c r="K2342">
        <f t="shared" si="110"/>
        <v>22.408534148037695</v>
      </c>
      <c r="M2342">
        <v>22.324375</v>
      </c>
      <c r="N2342">
        <f t="shared" si="109"/>
        <v>22.703784835844633</v>
      </c>
    </row>
    <row r="2343" spans="1:14" x14ac:dyDescent="0.25">
      <c r="A2343" s="1">
        <v>41464</v>
      </c>
      <c r="B2343" s="11">
        <v>14.35</v>
      </c>
      <c r="C2343" s="11">
        <v>15.91</v>
      </c>
      <c r="D2343">
        <v>1855.06</v>
      </c>
      <c r="E2343">
        <v>1654.77</v>
      </c>
      <c r="F2343">
        <v>50138.46</v>
      </c>
      <c r="G2343">
        <v>44730.02</v>
      </c>
      <c r="H2343">
        <f>(1/(1-91/360*VLOOKUP($A2343,Tbills!$B$4:$C$974,2,1)/100))^((1)/91)-1</f>
        <v>1.2500718804542288E-6</v>
      </c>
      <c r="I2343">
        <f t="shared" si="108"/>
        <v>29.827690546718586</v>
      </c>
      <c r="K2343">
        <f t="shared" si="110"/>
        <v>22.609979911752532</v>
      </c>
      <c r="M2343">
        <v>22.524525000000001</v>
      </c>
      <c r="N2343">
        <f t="shared" si="109"/>
        <v>22.908133124278674</v>
      </c>
    </row>
    <row r="2344" spans="1:14" x14ac:dyDescent="0.25">
      <c r="A2344" s="1">
        <v>41465</v>
      </c>
      <c r="B2344" s="11">
        <v>14.21</v>
      </c>
      <c r="C2344" s="11">
        <v>15.77</v>
      </c>
      <c r="D2344">
        <v>1822.3</v>
      </c>
      <c r="E2344">
        <v>1625.55</v>
      </c>
      <c r="F2344">
        <v>49281.65</v>
      </c>
      <c r="G2344">
        <v>43965.58</v>
      </c>
      <c r="H2344">
        <f>(1/(1-91/360*VLOOKUP($A2344,Tbills!$B$4:$C$974,2,1)/100))^((1)/91)-1</f>
        <v>1.2500718804542288E-6</v>
      </c>
      <c r="I2344">
        <f t="shared" si="108"/>
        <v>30.090256678068595</v>
      </c>
      <c r="K2344">
        <f t="shared" si="110"/>
        <v>23.008156249119775</v>
      </c>
      <c r="M2344">
        <v>22.920400000000001</v>
      </c>
      <c r="N2344">
        <f t="shared" si="109"/>
        <v>23.311812820531632</v>
      </c>
    </row>
    <row r="2345" spans="1:14" x14ac:dyDescent="0.25">
      <c r="A2345" s="1">
        <v>41466</v>
      </c>
      <c r="B2345" s="11">
        <v>14.01</v>
      </c>
      <c r="C2345" s="11">
        <v>15.5</v>
      </c>
      <c r="D2345">
        <v>1787.01</v>
      </c>
      <c r="E2345">
        <v>1594.07</v>
      </c>
      <c r="F2345">
        <v>48588.36</v>
      </c>
      <c r="G2345">
        <v>43347.03</v>
      </c>
      <c r="H2345">
        <f>(1/(1-91/360*VLOOKUP($A2345,Tbills!$B$4:$C$974,2,1)/100))^((1)/91)-1</f>
        <v>1.2500718804542288E-6</v>
      </c>
      <c r="I2345">
        <f t="shared" si="108"/>
        <v>30.380826164874172</v>
      </c>
      <c r="K2345">
        <f t="shared" si="110"/>
        <v>23.452634157665113</v>
      </c>
      <c r="M2345">
        <v>23.363199999999999</v>
      </c>
      <c r="N2345">
        <f t="shared" si="109"/>
        <v>23.762414423177464</v>
      </c>
    </row>
    <row r="2346" spans="1:14" x14ac:dyDescent="0.25">
      <c r="A2346" s="1">
        <v>41467</v>
      </c>
      <c r="B2346" s="11">
        <v>13.84</v>
      </c>
      <c r="C2346" s="11">
        <v>15.65</v>
      </c>
      <c r="D2346">
        <v>1803.97</v>
      </c>
      <c r="E2346">
        <v>1609.2</v>
      </c>
      <c r="F2346">
        <v>48894.04</v>
      </c>
      <c r="G2346">
        <v>43619.68</v>
      </c>
      <c r="H2346">
        <f>(1/(1-91/360*VLOOKUP($A2346,Tbills!$B$4:$C$974,2,1)/100))^((1)/91)-1</f>
        <v>1.2500718804542288E-6</v>
      </c>
      <c r="I2346">
        <f t="shared" si="108"/>
        <v>30.235860477598884</v>
      </c>
      <c r="K2346">
        <f t="shared" si="110"/>
        <v>23.228953231601029</v>
      </c>
      <c r="M2346">
        <v>23.1402</v>
      </c>
      <c r="N2346">
        <f t="shared" si="109"/>
        <v>23.536034067821038</v>
      </c>
    </row>
    <row r="2347" spans="1:14" x14ac:dyDescent="0.25">
      <c r="A2347" s="1">
        <v>41470</v>
      </c>
      <c r="B2347" s="11">
        <v>13.79</v>
      </c>
      <c r="C2347" s="11">
        <v>15.62</v>
      </c>
      <c r="D2347">
        <v>1751.58</v>
      </c>
      <c r="E2347">
        <v>1562.46</v>
      </c>
      <c r="F2347">
        <v>48008.1</v>
      </c>
      <c r="G2347">
        <v>42829.14</v>
      </c>
      <c r="H2347">
        <f>(1/(1-91/360*VLOOKUP($A2347,Tbills!$B$4:$C$974,2,1)/100))^((1)/91)-1</f>
        <v>1.1111679050213041E-6</v>
      </c>
      <c r="I2347">
        <f t="shared" si="108"/>
        <v>30.672573039202604</v>
      </c>
      <c r="K2347">
        <f t="shared" si="110"/>
        <v>23.900309717765889</v>
      </c>
      <c r="M2347">
        <v>23.81015</v>
      </c>
      <c r="N2347">
        <f t="shared" si="109"/>
        <v>24.217053209209197</v>
      </c>
    </row>
    <row r="2348" spans="1:14" x14ac:dyDescent="0.25">
      <c r="A2348" s="1">
        <v>41471</v>
      </c>
      <c r="B2348" s="11">
        <v>14.42</v>
      </c>
      <c r="C2348" s="11">
        <v>16.010000000000002</v>
      </c>
      <c r="D2348">
        <v>1800.44</v>
      </c>
      <c r="E2348">
        <v>1606.04</v>
      </c>
      <c r="F2348">
        <v>49542.35</v>
      </c>
      <c r="G2348">
        <v>44197.83</v>
      </c>
      <c r="H2348">
        <f>(1/(1-91/360*VLOOKUP($A2348,Tbills!$B$4:$C$974,2,1)/100))^((1)/91)-1</f>
        <v>1.1111679050213041E-6</v>
      </c>
      <c r="I2348">
        <f t="shared" si="108"/>
        <v>30.244027460206375</v>
      </c>
      <c r="K2348">
        <f t="shared" si="110"/>
        <v>23.232602216951321</v>
      </c>
      <c r="M2348">
        <v>23.150625000000002</v>
      </c>
      <c r="N2348">
        <f t="shared" si="109"/>
        <v>23.540748685165802</v>
      </c>
    </row>
    <row r="2349" spans="1:14" x14ac:dyDescent="0.25">
      <c r="A2349" s="1">
        <v>41472</v>
      </c>
      <c r="B2349" s="11">
        <v>13.78</v>
      </c>
      <c r="C2349" s="11">
        <v>15.56</v>
      </c>
      <c r="D2349">
        <v>1733.76</v>
      </c>
      <c r="E2349">
        <v>1546.56</v>
      </c>
      <c r="F2349">
        <v>48480.18</v>
      </c>
      <c r="G2349">
        <v>43250.19</v>
      </c>
      <c r="H2349">
        <f>(1/(1-91/360*VLOOKUP($A2349,Tbills!$B$4:$C$974,2,1)/100))^((1)/91)-1</f>
        <v>1.1111679050213041E-6</v>
      </c>
      <c r="I2349">
        <f t="shared" si="108"/>
        <v>30.803272394515176</v>
      </c>
      <c r="K2349">
        <f t="shared" si="110"/>
        <v>24.091903963250317</v>
      </c>
      <c r="M2349">
        <v>24.006699999999999</v>
      </c>
      <c r="N2349">
        <f t="shared" si="109"/>
        <v>24.411709031327977</v>
      </c>
    </row>
    <row r="2350" spans="1:14" x14ac:dyDescent="0.25">
      <c r="A2350" s="1">
        <v>41473</v>
      </c>
      <c r="B2350" s="11">
        <v>13.77</v>
      </c>
      <c r="C2350" s="11">
        <v>15.56</v>
      </c>
      <c r="D2350">
        <v>1717.59</v>
      </c>
      <c r="E2350">
        <v>1532.14</v>
      </c>
      <c r="F2350">
        <v>48268.04</v>
      </c>
      <c r="G2350">
        <v>43060.89</v>
      </c>
      <c r="H2350">
        <f>(1/(1-91/360*VLOOKUP($A2350,Tbills!$B$4:$C$974,2,1)/100))^((1)/91)-1</f>
        <v>1.1111679050213041E-6</v>
      </c>
      <c r="I2350">
        <f t="shared" si="108"/>
        <v>30.946070534570794</v>
      </c>
      <c r="K2350">
        <f t="shared" si="110"/>
        <v>24.315402370790846</v>
      </c>
      <c r="M2350">
        <v>24.227274999999999</v>
      </c>
      <c r="N2350">
        <f t="shared" si="109"/>
        <v>24.638437887366738</v>
      </c>
    </row>
    <row r="2351" spans="1:14" x14ac:dyDescent="0.25">
      <c r="A2351" s="1">
        <v>41474</v>
      </c>
      <c r="B2351" s="11">
        <v>12.54</v>
      </c>
      <c r="C2351" s="11">
        <v>15.04</v>
      </c>
      <c r="D2351">
        <v>1658.23</v>
      </c>
      <c r="E2351">
        <v>1479.19</v>
      </c>
      <c r="F2351">
        <v>48020.55</v>
      </c>
      <c r="G2351">
        <v>42840.05</v>
      </c>
      <c r="H2351">
        <f>(1/(1-91/360*VLOOKUP($A2351,Tbills!$B$4:$C$974,2,1)/100))^((1)/91)-1</f>
        <v>1.1111679050213041E-6</v>
      </c>
      <c r="I2351">
        <f t="shared" si="108"/>
        <v>31.479991610776334</v>
      </c>
      <c r="K2351">
        <f t="shared" si="110"/>
        <v>25.154559003979234</v>
      </c>
      <c r="M2351">
        <v>25.059574999999999</v>
      </c>
      <c r="N2351">
        <f t="shared" si="109"/>
        <v>25.489015650232414</v>
      </c>
    </row>
    <row r="2352" spans="1:14" x14ac:dyDescent="0.25">
      <c r="A2352" s="1">
        <v>41477</v>
      </c>
      <c r="B2352" s="11">
        <v>12.29</v>
      </c>
      <c r="C2352" s="11">
        <v>14.69</v>
      </c>
      <c r="D2352">
        <v>1634.94</v>
      </c>
      <c r="E2352">
        <v>1458.41</v>
      </c>
      <c r="F2352">
        <v>47522.86</v>
      </c>
      <c r="G2352">
        <v>42395.91</v>
      </c>
      <c r="H2352">
        <f>(1/(1-91/360*VLOOKUP($A2352,Tbills!$B$4:$C$974,2,1)/100))^((1)/91)-1</f>
        <v>9.7226570483499586E-7</v>
      </c>
      <c r="I2352">
        <f t="shared" si="108"/>
        <v>31.698635450078854</v>
      </c>
      <c r="K2352">
        <f t="shared" si="110"/>
        <v>25.504372055166922</v>
      </c>
      <c r="M2352">
        <v>25.412724999999998</v>
      </c>
      <c r="N2352">
        <f t="shared" si="109"/>
        <v>25.844309477837438</v>
      </c>
    </row>
    <row r="2353" spans="1:14" x14ac:dyDescent="0.25">
      <c r="A2353" s="1">
        <v>41478</v>
      </c>
      <c r="B2353" s="11">
        <v>12.66</v>
      </c>
      <c r="C2353" s="11">
        <v>14.88</v>
      </c>
      <c r="D2353">
        <v>1629.47</v>
      </c>
      <c r="E2353">
        <v>1453.53</v>
      </c>
      <c r="F2353">
        <v>47213.440000000002</v>
      </c>
      <c r="G2353">
        <v>42119.83</v>
      </c>
      <c r="H2353">
        <f>(1/(1-91/360*VLOOKUP($A2353,Tbills!$B$4:$C$974,2,1)/100))^((1)/91)-1</f>
        <v>9.7226570483499586E-7</v>
      </c>
      <c r="I2353">
        <f t="shared" si="108"/>
        <v>31.750842594210514</v>
      </c>
      <c r="K2353">
        <f t="shared" si="110"/>
        <v>25.588520634936099</v>
      </c>
      <c r="M2353">
        <v>25.497025000000001</v>
      </c>
      <c r="N2353">
        <f t="shared" si="109"/>
        <v>25.929853502870753</v>
      </c>
    </row>
    <row r="2354" spans="1:14" x14ac:dyDescent="0.25">
      <c r="A2354" s="1">
        <v>41479</v>
      </c>
      <c r="B2354" s="11">
        <v>13.18</v>
      </c>
      <c r="C2354" s="11">
        <v>15.19</v>
      </c>
      <c r="D2354">
        <v>1643.64</v>
      </c>
      <c r="E2354">
        <v>1466.17</v>
      </c>
      <c r="F2354">
        <v>47255.71</v>
      </c>
      <c r="G2354">
        <v>42157.5</v>
      </c>
      <c r="H2354">
        <f>(1/(1-91/360*VLOOKUP($A2354,Tbills!$B$4:$C$974,2,1)/100))^((1)/91)-1</f>
        <v>9.7226570483499586E-7</v>
      </c>
      <c r="I2354">
        <f t="shared" si="108"/>
        <v>31.611966005723897</v>
      </c>
      <c r="K2354">
        <f t="shared" si="110"/>
        <v>25.364819613943549</v>
      </c>
      <c r="M2354">
        <v>25.274525000000001</v>
      </c>
      <c r="N2354">
        <f t="shared" si="109"/>
        <v>25.703439939287041</v>
      </c>
    </row>
    <row r="2355" spans="1:14" x14ac:dyDescent="0.25">
      <c r="A2355" s="1">
        <v>41480</v>
      </c>
      <c r="B2355" s="11">
        <v>12.97</v>
      </c>
      <c r="C2355" s="11">
        <v>15</v>
      </c>
      <c r="D2355">
        <v>1611.06</v>
      </c>
      <c r="E2355">
        <v>1437.11</v>
      </c>
      <c r="F2355">
        <v>46685.64</v>
      </c>
      <c r="G2355">
        <v>41648.89</v>
      </c>
      <c r="H2355">
        <f>(1/(1-91/360*VLOOKUP($A2355,Tbills!$B$4:$C$974,2,1)/100))^((1)/91)-1</f>
        <v>9.7226570483499586E-7</v>
      </c>
      <c r="I2355">
        <f t="shared" si="108"/>
        <v>31.924415162279388</v>
      </c>
      <c r="K2355">
        <f t="shared" si="110"/>
        <v>25.8663543816721</v>
      </c>
      <c r="M2355">
        <v>25.774425000000001</v>
      </c>
      <c r="N2355">
        <f t="shared" si="109"/>
        <v>26.211947038223187</v>
      </c>
    </row>
    <row r="2356" spans="1:14" x14ac:dyDescent="0.25">
      <c r="A2356" s="1">
        <v>41481</v>
      </c>
      <c r="B2356" s="11">
        <v>12.72</v>
      </c>
      <c r="C2356" s="11">
        <v>14.8</v>
      </c>
      <c r="D2356">
        <v>1605.65</v>
      </c>
      <c r="E2356">
        <v>1432.28</v>
      </c>
      <c r="F2356">
        <v>46433.02</v>
      </c>
      <c r="G2356">
        <v>41423.480000000003</v>
      </c>
      <c r="H2356">
        <f>(1/(1-91/360*VLOOKUP($A2356,Tbills!$B$4:$C$974,2,1)/100))^((1)/91)-1</f>
        <v>9.7226570483499586E-7</v>
      </c>
      <c r="I2356">
        <f t="shared" si="108"/>
        <v>31.977230428829223</v>
      </c>
      <c r="K2356">
        <f t="shared" si="110"/>
        <v>25.952080134792759</v>
      </c>
      <c r="M2356">
        <v>25.860175000000002</v>
      </c>
      <c r="N2356">
        <f t="shared" si="109"/>
        <v>26.299095910421563</v>
      </c>
    </row>
    <row r="2357" spans="1:14" x14ac:dyDescent="0.25">
      <c r="A2357" s="1">
        <v>41484</v>
      </c>
      <c r="B2357" s="11">
        <v>13.39</v>
      </c>
      <c r="C2357" s="11">
        <v>15.11</v>
      </c>
      <c r="D2357">
        <v>1623.76</v>
      </c>
      <c r="E2357">
        <v>1448.43</v>
      </c>
      <c r="F2357">
        <v>46419.7</v>
      </c>
      <c r="G2357">
        <v>41411.47</v>
      </c>
      <c r="H2357">
        <f>(1/(1-91/360*VLOOKUP($A2357,Tbills!$B$4:$C$974,2,1)/100))^((1)/91)-1</f>
        <v>8.3336527945121475E-7</v>
      </c>
      <c r="I2357">
        <f t="shared" si="108"/>
        <v>31.794464438518382</v>
      </c>
      <c r="K2357">
        <f t="shared" si="110"/>
        <v>25.65586640647571</v>
      </c>
      <c r="M2357">
        <v>25.566075000000001</v>
      </c>
      <c r="N2357">
        <f t="shared" si="109"/>
        <v>25.999745183183517</v>
      </c>
    </row>
    <row r="2358" spans="1:14" x14ac:dyDescent="0.25">
      <c r="A2358" s="1">
        <v>41485</v>
      </c>
      <c r="B2358" s="11">
        <v>13.39</v>
      </c>
      <c r="C2358" s="11">
        <v>14.98</v>
      </c>
      <c r="D2358">
        <v>1590.04</v>
      </c>
      <c r="E2358">
        <v>1418.35</v>
      </c>
      <c r="F2358">
        <v>45984.65</v>
      </c>
      <c r="G2358">
        <v>41023.33</v>
      </c>
      <c r="H2358">
        <f>(1/(1-91/360*VLOOKUP($A2358,Tbills!$B$4:$C$974,2,1)/100))^((1)/91)-1</f>
        <v>8.3336527945121475E-7</v>
      </c>
      <c r="I2358">
        <f t="shared" si="108"/>
        <v>32.12377112505996</v>
      </c>
      <c r="K2358">
        <f t="shared" si="110"/>
        <v>26.187450082885832</v>
      </c>
      <c r="M2358">
        <v>26.092974999999999</v>
      </c>
      <c r="N2358">
        <f t="shared" si="109"/>
        <v>26.538730556528961</v>
      </c>
    </row>
    <row r="2359" spans="1:14" x14ac:dyDescent="0.25">
      <c r="A2359" s="1">
        <v>41486</v>
      </c>
      <c r="B2359" s="11">
        <v>13.45</v>
      </c>
      <c r="C2359" s="11">
        <v>14.92</v>
      </c>
      <c r="D2359">
        <v>1551.52</v>
      </c>
      <c r="E2359">
        <v>1383.99</v>
      </c>
      <c r="F2359">
        <v>45120.69</v>
      </c>
      <c r="G2359">
        <v>40252.550000000003</v>
      </c>
      <c r="H2359">
        <f>(1/(1-91/360*VLOOKUP($A2359,Tbills!$B$4:$C$974,2,1)/100))^((1)/91)-1</f>
        <v>8.3336527945121475E-7</v>
      </c>
      <c r="I2359">
        <f t="shared" si="108"/>
        <v>32.512029413879766</v>
      </c>
      <c r="K2359">
        <f t="shared" si="110"/>
        <v>26.82060052514511</v>
      </c>
      <c r="M2359">
        <v>26.723624999999998</v>
      </c>
      <c r="N2359">
        <f t="shared" si="109"/>
        <v>27.180657425716053</v>
      </c>
    </row>
    <row r="2360" spans="1:14" x14ac:dyDescent="0.25">
      <c r="A2360" s="1">
        <v>41487</v>
      </c>
      <c r="B2360" s="11">
        <v>12.94</v>
      </c>
      <c r="C2360" s="11">
        <v>14.57</v>
      </c>
      <c r="D2360">
        <v>1517.21</v>
      </c>
      <c r="E2360">
        <v>1353.38</v>
      </c>
      <c r="F2360">
        <v>44469.01</v>
      </c>
      <c r="G2360">
        <v>39671.15</v>
      </c>
      <c r="H2360">
        <f>(1/(1-91/360*VLOOKUP($A2360,Tbills!$B$4:$C$974,2,1)/100))^((1)/91)-1</f>
        <v>8.3336527945121475E-7</v>
      </c>
      <c r="I2360">
        <f t="shared" si="108"/>
        <v>32.870711573321294</v>
      </c>
      <c r="K2360">
        <f t="shared" si="110"/>
        <v>27.412520621352378</v>
      </c>
      <c r="M2360">
        <v>27.313749999999999</v>
      </c>
      <c r="N2360">
        <f t="shared" si="109"/>
        <v>27.780813389384651</v>
      </c>
    </row>
    <row r="2361" spans="1:14" x14ac:dyDescent="0.25">
      <c r="A2361" s="1">
        <v>41488</v>
      </c>
      <c r="B2361" s="11">
        <v>11.98</v>
      </c>
      <c r="C2361" s="11">
        <v>14.03</v>
      </c>
      <c r="D2361">
        <v>1472</v>
      </c>
      <c r="E2361">
        <v>1313.05</v>
      </c>
      <c r="F2361">
        <v>43778.11</v>
      </c>
      <c r="G2361">
        <v>39054.76</v>
      </c>
      <c r="H2361">
        <f>(1/(1-91/360*VLOOKUP($A2361,Tbills!$B$4:$C$974,2,1)/100))^((1)/91)-1</f>
        <v>8.3336527945121475E-7</v>
      </c>
      <c r="I2361">
        <f t="shared" si="108"/>
        <v>33.359608097184804</v>
      </c>
      <c r="K2361">
        <f t="shared" si="110"/>
        <v>28.228084277421658</v>
      </c>
      <c r="M2361">
        <v>28.127224999999999</v>
      </c>
      <c r="N2361">
        <f t="shared" si="109"/>
        <v>28.607632479548624</v>
      </c>
    </row>
    <row r="2362" spans="1:14" x14ac:dyDescent="0.25">
      <c r="A2362" s="1">
        <v>41491</v>
      </c>
      <c r="B2362" s="11">
        <v>11.84</v>
      </c>
      <c r="C2362" s="11">
        <v>13.86</v>
      </c>
      <c r="D2362">
        <v>1455.94</v>
      </c>
      <c r="E2362">
        <v>1298.72</v>
      </c>
      <c r="F2362">
        <v>43298.79</v>
      </c>
      <c r="G2362">
        <v>38627.06</v>
      </c>
      <c r="H2362">
        <f>(1/(1-91/360*VLOOKUP($A2362,Tbills!$B$4:$C$974,2,1)/100))^((1)/91)-1</f>
        <v>1.1111679050213041E-6</v>
      </c>
      <c r="I2362">
        <f t="shared" si="108"/>
        <v>33.539024567960439</v>
      </c>
      <c r="K2362">
        <f t="shared" si="110"/>
        <v>28.532165037401032</v>
      </c>
      <c r="M2362">
        <v>28.441275000000001</v>
      </c>
      <c r="N2362">
        <f t="shared" si="109"/>
        <v>28.916706006372021</v>
      </c>
    </row>
    <row r="2363" spans="1:14" x14ac:dyDescent="0.25">
      <c r="A2363" s="1">
        <v>41492</v>
      </c>
      <c r="B2363" s="11">
        <v>12.72</v>
      </c>
      <c r="C2363" s="11">
        <v>14.56</v>
      </c>
      <c r="D2363">
        <v>1495.72</v>
      </c>
      <c r="E2363">
        <v>1334.21</v>
      </c>
      <c r="F2363">
        <v>44151.14</v>
      </c>
      <c r="G2363">
        <v>39387.4</v>
      </c>
      <c r="H2363">
        <f>(1/(1-91/360*VLOOKUP($A2363,Tbills!$B$4:$C$974,2,1)/100))^((1)/91)-1</f>
        <v>1.1111679050213041E-6</v>
      </c>
      <c r="I2363">
        <f t="shared" si="108"/>
        <v>33.079904667620632</v>
      </c>
      <c r="K2363">
        <f t="shared" si="110"/>
        <v>27.751176650635344</v>
      </c>
      <c r="M2363">
        <v>27.66245</v>
      </c>
      <c r="N2363">
        <f t="shared" si="109"/>
        <v>28.125492843254403</v>
      </c>
    </row>
    <row r="2364" spans="1:14" x14ac:dyDescent="0.25">
      <c r="A2364" s="1">
        <v>41493</v>
      </c>
      <c r="B2364" s="11">
        <v>12.98</v>
      </c>
      <c r="C2364" s="11">
        <v>14.81</v>
      </c>
      <c r="D2364">
        <v>1514.59</v>
      </c>
      <c r="E2364">
        <v>1351.04</v>
      </c>
      <c r="F2364">
        <v>44226.13</v>
      </c>
      <c r="G2364">
        <v>39454.26</v>
      </c>
      <c r="H2364">
        <f>(1/(1-91/360*VLOOKUP($A2364,Tbills!$B$4:$C$974,2,1)/100))^((1)/91)-1</f>
        <v>1.1111679050213041E-6</v>
      </c>
      <c r="I2364">
        <f t="shared" si="108"/>
        <v>32.870410745508053</v>
      </c>
      <c r="K2364">
        <f t="shared" si="110"/>
        <v>27.399841370761344</v>
      </c>
      <c r="M2364">
        <v>27.311699999999998</v>
      </c>
      <c r="N2364">
        <f t="shared" si="109"/>
        <v>27.769715800191236</v>
      </c>
    </row>
    <row r="2365" spans="1:14" x14ac:dyDescent="0.25">
      <c r="A2365" s="1">
        <v>41494</v>
      </c>
      <c r="B2365" s="11">
        <v>12.73</v>
      </c>
      <c r="C2365" s="11">
        <v>14.67</v>
      </c>
      <c r="D2365">
        <v>1489.96</v>
      </c>
      <c r="E2365">
        <v>1329.07</v>
      </c>
      <c r="F2365">
        <v>43935.13</v>
      </c>
      <c r="G2365">
        <v>39194.61</v>
      </c>
      <c r="H2365">
        <f>(1/(1-91/360*VLOOKUP($A2365,Tbills!$B$4:$C$974,2,1)/100))^((1)/91)-1</f>
        <v>1.1111679050213041E-6</v>
      </c>
      <c r="I2365">
        <f t="shared" si="108"/>
        <v>33.136810117180374</v>
      </c>
      <c r="K2365">
        <f t="shared" si="110"/>
        <v>27.844108260416299</v>
      </c>
      <c r="M2365">
        <v>27.752300000000002</v>
      </c>
      <c r="N2365">
        <f t="shared" si="109"/>
        <v>28.220281886720098</v>
      </c>
    </row>
    <row r="2366" spans="1:14" x14ac:dyDescent="0.25">
      <c r="A2366" s="1">
        <v>41495</v>
      </c>
      <c r="B2366" s="11">
        <v>13.41</v>
      </c>
      <c r="C2366" s="11">
        <v>15.1</v>
      </c>
      <c r="D2366">
        <v>1524.67</v>
      </c>
      <c r="E2366">
        <v>1360.03</v>
      </c>
      <c r="F2366">
        <v>44446.71</v>
      </c>
      <c r="G2366">
        <v>39650.949999999997</v>
      </c>
      <c r="H2366">
        <f>(1/(1-91/360*VLOOKUP($A2366,Tbills!$B$4:$C$974,2,1)/100))^((1)/91)-1</f>
        <v>1.1111679050213041E-6</v>
      </c>
      <c r="I2366">
        <f t="shared" si="108"/>
        <v>32.750005249182948</v>
      </c>
      <c r="K2366">
        <f t="shared" si="110"/>
        <v>27.194227483452437</v>
      </c>
      <c r="M2366">
        <v>27.104849999999999</v>
      </c>
      <c r="N2366">
        <f t="shared" si="109"/>
        <v>27.561916155752105</v>
      </c>
    </row>
    <row r="2367" spans="1:14" x14ac:dyDescent="0.25">
      <c r="A2367" s="1">
        <v>41498</v>
      </c>
      <c r="B2367" s="11">
        <v>12.81</v>
      </c>
      <c r="C2367" s="11">
        <v>15.17</v>
      </c>
      <c r="D2367">
        <v>1503.98</v>
      </c>
      <c r="E2367">
        <v>1341.57</v>
      </c>
      <c r="F2367">
        <v>44375.54</v>
      </c>
      <c r="G2367">
        <v>39587.33</v>
      </c>
      <c r="H2367">
        <f>(1/(1-91/360*VLOOKUP($A2367,Tbills!$B$4:$C$974,2,1)/100))^((1)/91)-1</f>
        <v>1.527885156615838E-6</v>
      </c>
      <c r="I2367">
        <f t="shared" si="108"/>
        <v>32.969692446233054</v>
      </c>
      <c r="K2367">
        <f t="shared" si="110"/>
        <v>27.559489851055204</v>
      </c>
      <c r="M2367">
        <v>27.470224999999999</v>
      </c>
      <c r="N2367">
        <f t="shared" si="109"/>
        <v>27.933013865520312</v>
      </c>
    </row>
    <row r="2368" spans="1:14" x14ac:dyDescent="0.25">
      <c r="A2368" s="1">
        <v>41499</v>
      </c>
      <c r="B2368" s="11">
        <v>12.31</v>
      </c>
      <c r="C2368" s="11">
        <v>14.86</v>
      </c>
      <c r="D2368">
        <v>1489.98</v>
      </c>
      <c r="E2368">
        <v>1329.08</v>
      </c>
      <c r="F2368">
        <v>44821.19</v>
      </c>
      <c r="G2368">
        <v>39984.83</v>
      </c>
      <c r="H2368">
        <f>(1/(1-91/360*VLOOKUP($A2368,Tbills!$B$4:$C$974,2,1)/100))^((1)/91)-1</f>
        <v>1.527885156615838E-6</v>
      </c>
      <c r="I2368">
        <f t="shared" si="108"/>
        <v>33.122304049561073</v>
      </c>
      <c r="K2368">
        <f t="shared" si="110"/>
        <v>27.81477281559534</v>
      </c>
      <c r="M2368">
        <v>27.724775000000001</v>
      </c>
      <c r="N2368">
        <f t="shared" si="109"/>
        <v>28.192070195289279</v>
      </c>
    </row>
    <row r="2369" spans="1:14" x14ac:dyDescent="0.25">
      <c r="A2369" s="1">
        <v>41500</v>
      </c>
      <c r="B2369" s="11">
        <v>13.04</v>
      </c>
      <c r="C2369" s="11">
        <v>15.24</v>
      </c>
      <c r="D2369">
        <v>1515.6</v>
      </c>
      <c r="E2369">
        <v>1351.93</v>
      </c>
      <c r="F2369">
        <v>45358.879999999997</v>
      </c>
      <c r="G2369">
        <v>40464.44</v>
      </c>
      <c r="H2369">
        <f>(1/(1-91/360*VLOOKUP($A2369,Tbills!$B$4:$C$974,2,1)/100))^((1)/91)-1</f>
        <v>1.527885156615838E-6</v>
      </c>
      <c r="I2369">
        <f t="shared" si="108"/>
        <v>32.836724357221968</v>
      </c>
      <c r="K2369">
        <f t="shared" si="110"/>
        <v>27.335298474672971</v>
      </c>
      <c r="M2369">
        <v>27.2483</v>
      </c>
      <c r="N2369">
        <f t="shared" si="109"/>
        <v>27.706399978474266</v>
      </c>
    </row>
    <row r="2370" spans="1:14" x14ac:dyDescent="0.25">
      <c r="A2370" s="1">
        <v>41501</v>
      </c>
      <c r="B2370" s="11">
        <v>14.73</v>
      </c>
      <c r="C2370" s="11">
        <v>16.239999999999998</v>
      </c>
      <c r="D2370">
        <v>1581.68</v>
      </c>
      <c r="E2370">
        <v>1410.88</v>
      </c>
      <c r="F2370">
        <v>46391.48</v>
      </c>
      <c r="G2370">
        <v>41385.56</v>
      </c>
      <c r="H2370">
        <f>(1/(1-91/360*VLOOKUP($A2370,Tbills!$B$4:$C$974,2,1)/100))^((1)/91)-1</f>
        <v>1.527885156615838E-6</v>
      </c>
      <c r="I2370">
        <f t="shared" si="108"/>
        <v>32.119976676124814</v>
      </c>
      <c r="K2370">
        <f t="shared" si="110"/>
        <v>26.142143500882195</v>
      </c>
      <c r="M2370">
        <v>26.060725000000001</v>
      </c>
      <c r="N2370">
        <f t="shared" si="109"/>
        <v>26.49734142167917</v>
      </c>
    </row>
    <row r="2371" spans="1:14" x14ac:dyDescent="0.25">
      <c r="A2371" s="1">
        <v>41502</v>
      </c>
      <c r="B2371" s="11">
        <v>14.37</v>
      </c>
      <c r="C2371" s="11">
        <v>15.94</v>
      </c>
      <c r="D2371">
        <v>1570.71</v>
      </c>
      <c r="E2371">
        <v>1401.09</v>
      </c>
      <c r="F2371">
        <v>46056.61</v>
      </c>
      <c r="G2371">
        <v>41086.76</v>
      </c>
      <c r="H2371">
        <f>(1/(1-91/360*VLOOKUP($A2371,Tbills!$B$4:$C$974,2,1)/100))^((1)/91)-1</f>
        <v>1.527885156615838E-6</v>
      </c>
      <c r="I2371">
        <f t="shared" si="108"/>
        <v>32.230576938931783</v>
      </c>
      <c r="K2371">
        <f t="shared" si="110"/>
        <v>26.322316021939201</v>
      </c>
      <c r="M2371">
        <v>26.2407</v>
      </c>
      <c r="N2371">
        <f t="shared" si="109"/>
        <v>26.680258591585233</v>
      </c>
    </row>
    <row r="2372" spans="1:14" x14ac:dyDescent="0.25">
      <c r="A2372" s="1">
        <v>41505</v>
      </c>
      <c r="B2372" s="11">
        <v>15.1</v>
      </c>
      <c r="C2372" s="11">
        <v>16.399999999999999</v>
      </c>
      <c r="D2372">
        <v>1608.19</v>
      </c>
      <c r="E2372">
        <v>1434.52</v>
      </c>
      <c r="F2372">
        <v>46513.25</v>
      </c>
      <c r="G2372">
        <v>41493.94</v>
      </c>
      <c r="H2372">
        <f>(1/(1-91/360*VLOOKUP($A2372,Tbills!$B$4:$C$974,2,1)/100))^((1)/91)-1</f>
        <v>1.3889776309117252E-6</v>
      </c>
      <c r="I2372">
        <f t="shared" si="108"/>
        <v>31.843579695232599</v>
      </c>
      <c r="K2372">
        <f t="shared" si="110"/>
        <v>25.690675710216713</v>
      </c>
      <c r="M2372">
        <v>25.609774999999999</v>
      </c>
      <c r="N2372">
        <f t="shared" si="109"/>
        <v>26.040897459103686</v>
      </c>
    </row>
    <row r="2373" spans="1:14" x14ac:dyDescent="0.25">
      <c r="A2373" s="1">
        <v>41506</v>
      </c>
      <c r="B2373" s="11">
        <v>14.91</v>
      </c>
      <c r="C2373" s="11">
        <v>16.309999999999999</v>
      </c>
      <c r="D2373">
        <v>1578.89</v>
      </c>
      <c r="E2373">
        <v>1408.38</v>
      </c>
      <c r="F2373">
        <v>45856.69</v>
      </c>
      <c r="G2373">
        <v>40908.17</v>
      </c>
      <c r="H2373">
        <f>(1/(1-91/360*VLOOKUP($A2373,Tbills!$B$4:$C$974,2,1)/100))^((1)/91)-1</f>
        <v>1.3889776309117252E-6</v>
      </c>
      <c r="I2373">
        <f t="shared" si="108"/>
        <v>32.132872152684925</v>
      </c>
      <c r="K2373">
        <f t="shared" si="110"/>
        <v>26.157596009266179</v>
      </c>
      <c r="M2373">
        <v>26.075724999999998</v>
      </c>
      <c r="N2373">
        <f t="shared" si="109"/>
        <v>26.514474019789056</v>
      </c>
    </row>
    <row r="2374" spans="1:14" x14ac:dyDescent="0.25">
      <c r="A2374" s="1">
        <v>41507</v>
      </c>
      <c r="B2374" s="11">
        <v>15.94</v>
      </c>
      <c r="C2374" s="11">
        <v>16.79</v>
      </c>
      <c r="D2374">
        <v>1624.29</v>
      </c>
      <c r="E2374">
        <v>1448.88</v>
      </c>
      <c r="F2374">
        <v>45897.84</v>
      </c>
      <c r="G2374">
        <v>40944.83</v>
      </c>
      <c r="H2374">
        <f>(1/(1-91/360*VLOOKUP($A2374,Tbills!$B$4:$C$974,2,1)/100))^((1)/91)-1</f>
        <v>1.3889776309117252E-6</v>
      </c>
      <c r="I2374">
        <f t="shared" si="108"/>
        <v>31.670034280210764</v>
      </c>
      <c r="K2374">
        <f t="shared" si="110"/>
        <v>25.404213310562174</v>
      </c>
      <c r="M2374">
        <v>25.322475000000001</v>
      </c>
      <c r="N2374">
        <f t="shared" si="109"/>
        <v>25.751095341049176</v>
      </c>
    </row>
    <row r="2375" spans="1:14" x14ac:dyDescent="0.25">
      <c r="A2375" s="1">
        <v>41508</v>
      </c>
      <c r="B2375" s="11">
        <v>14.76</v>
      </c>
      <c r="C2375" s="11">
        <v>15.99</v>
      </c>
      <c r="D2375">
        <v>1559.43</v>
      </c>
      <c r="E2375">
        <v>1391.02</v>
      </c>
      <c r="F2375">
        <v>44546.13</v>
      </c>
      <c r="G2375">
        <v>39738.93</v>
      </c>
      <c r="H2375">
        <f>(1/(1-91/360*VLOOKUP($A2375,Tbills!$B$4:$C$974,2,1)/100))^((1)/91)-1</f>
        <v>1.3889776309117252E-6</v>
      </c>
      <c r="I2375">
        <f t="shared" si="108"/>
        <v>32.301553764118701</v>
      </c>
      <c r="K2375">
        <f t="shared" si="110"/>
        <v>26.417482175072443</v>
      </c>
      <c r="M2375">
        <v>26.332075</v>
      </c>
      <c r="N2375">
        <f t="shared" si="109"/>
        <v>26.778493878512975</v>
      </c>
    </row>
    <row r="2376" spans="1:14" x14ac:dyDescent="0.25">
      <c r="A2376" s="1">
        <v>41509</v>
      </c>
      <c r="B2376" s="11">
        <v>13.98</v>
      </c>
      <c r="C2376" s="11">
        <v>15.66</v>
      </c>
      <c r="D2376">
        <v>1535.42</v>
      </c>
      <c r="E2376">
        <v>1369.6</v>
      </c>
      <c r="F2376">
        <v>44304.73</v>
      </c>
      <c r="G2376">
        <v>39523.519999999997</v>
      </c>
      <c r="H2376">
        <f>(1/(1-91/360*VLOOKUP($A2376,Tbills!$B$4:$C$974,2,1)/100))^((1)/91)-1</f>
        <v>1.3889776309117252E-6</v>
      </c>
      <c r="I2376">
        <f t="shared" ref="I2376:I2439" si="111">I2375*(1-IF($A2376&lt;=I2371,I$1,I$1+IF(AND(WEEKDAY($A2376)&lt;&gt;1,WEEKDAY($A2376)&lt;&gt;7),J$1,0)))^($A2376-$A2375)*(1-0.5*(E2376/E2375-1))</f>
        <v>32.549408698510803</v>
      </c>
      <c r="K2376">
        <f t="shared" si="110"/>
        <v>26.823029613198507</v>
      </c>
      <c r="M2376">
        <v>26.736574999999998</v>
      </c>
      <c r="N2376">
        <f t="shared" ref="N2376:N2439" si="112">N2375*(1-N$1+H2375)^($A2376-$A2375)*(2-E2376/E2375)</f>
        <v>27.189881882090351</v>
      </c>
    </row>
    <row r="2377" spans="1:14" x14ac:dyDescent="0.25">
      <c r="A2377" s="1">
        <v>41512</v>
      </c>
      <c r="B2377" s="11">
        <v>14.99</v>
      </c>
      <c r="C2377" s="11">
        <v>16.21</v>
      </c>
      <c r="D2377">
        <v>1597.22</v>
      </c>
      <c r="E2377">
        <v>1424.72</v>
      </c>
      <c r="F2377">
        <v>45198.16</v>
      </c>
      <c r="G2377">
        <v>40320.370000000003</v>
      </c>
      <c r="H2377">
        <f>(1/(1-91/360*VLOOKUP($A2377,Tbills!$B$4:$C$974,2,1)/100))^((1)/91)-1</f>
        <v>1.1111679050213041E-6</v>
      </c>
      <c r="I2377">
        <f t="shared" si="111"/>
        <v>31.891937576455405</v>
      </c>
      <c r="K2377">
        <f t="shared" ref="K2377:K2440" si="113">K2376*(1-IF($A2377&lt;=L$3,K$1,K$1+IF(AND(WEEKDAY($A2377)&lt;&gt;1,WEEKDAY($A2377)&lt;&gt;7),L$1,0)))^($A2377-$A2376)*(2-$E2377/$E2376)</f>
        <v>25.739931139157569</v>
      </c>
      <c r="M2377">
        <v>25.658249999999999</v>
      </c>
      <c r="N2377">
        <f t="shared" si="112"/>
        <v>26.092829488767304</v>
      </c>
    </row>
    <row r="2378" spans="1:14" x14ac:dyDescent="0.25">
      <c r="A2378" s="1">
        <v>41513</v>
      </c>
      <c r="B2378" s="11">
        <v>16.77</v>
      </c>
      <c r="C2378" s="11">
        <v>17.71</v>
      </c>
      <c r="D2378">
        <v>1728.6</v>
      </c>
      <c r="E2378">
        <v>1541.91</v>
      </c>
      <c r="F2378">
        <v>47491.21</v>
      </c>
      <c r="G2378">
        <v>42365.91</v>
      </c>
      <c r="H2378">
        <f>(1/(1-91/360*VLOOKUP($A2378,Tbills!$B$4:$C$974,2,1)/100))^((1)/91)-1</f>
        <v>1.1111679050213041E-6</v>
      </c>
      <c r="I2378">
        <f t="shared" si="111"/>
        <v>30.579509833705789</v>
      </c>
      <c r="K2378">
        <f t="shared" si="113"/>
        <v>23.621599075699994</v>
      </c>
      <c r="M2378">
        <v>23.547350000000002</v>
      </c>
      <c r="N2378">
        <f t="shared" si="112"/>
        <v>23.945711005583444</v>
      </c>
    </row>
    <row r="2379" spans="1:14" x14ac:dyDescent="0.25">
      <c r="A2379" s="1">
        <v>41514</v>
      </c>
      <c r="B2379" s="11">
        <v>16.489999999999998</v>
      </c>
      <c r="C2379" s="11">
        <v>17.62</v>
      </c>
      <c r="D2379">
        <v>1740.9</v>
      </c>
      <c r="E2379">
        <v>1552.88</v>
      </c>
      <c r="F2379">
        <v>47512.72</v>
      </c>
      <c r="G2379">
        <v>42385.06</v>
      </c>
      <c r="H2379">
        <f>(1/(1-91/360*VLOOKUP($A2379,Tbills!$B$4:$C$974,2,1)/100))^((1)/91)-1</f>
        <v>1.1111679050213041E-6</v>
      </c>
      <c r="I2379">
        <f t="shared" si="111"/>
        <v>30.469936992323969</v>
      </c>
      <c r="K2379">
        <f t="shared" si="113"/>
        <v>23.452449606758709</v>
      </c>
      <c r="M2379">
        <v>23.376799999999999</v>
      </c>
      <c r="N2379">
        <f t="shared" si="112"/>
        <v>23.774495038193521</v>
      </c>
    </row>
    <row r="2380" spans="1:14" x14ac:dyDescent="0.25">
      <c r="A2380" s="1">
        <v>41515</v>
      </c>
      <c r="B2380" s="11">
        <v>16.809999999999999</v>
      </c>
      <c r="C2380" s="11">
        <v>17.899999999999999</v>
      </c>
      <c r="D2380">
        <v>1740.9</v>
      </c>
      <c r="E2380">
        <v>1552.88</v>
      </c>
      <c r="F2380">
        <v>47797.82</v>
      </c>
      <c r="G2380">
        <v>42639.34</v>
      </c>
      <c r="H2380">
        <f>(1/(1-91/360*VLOOKUP($A2380,Tbills!$B$4:$C$974,2,1)/100))^((1)/91)-1</f>
        <v>1.1111679050213041E-6</v>
      </c>
      <c r="I2380">
        <f t="shared" si="111"/>
        <v>30.469143939169374</v>
      </c>
      <c r="K2380">
        <f t="shared" si="113"/>
        <v>23.451357300886613</v>
      </c>
      <c r="M2380">
        <v>23.377624999999998</v>
      </c>
      <c r="N2380">
        <f t="shared" si="112"/>
        <v>23.773642125010966</v>
      </c>
    </row>
    <row r="2381" spans="1:14" x14ac:dyDescent="0.25">
      <c r="A2381" s="1">
        <v>41516</v>
      </c>
      <c r="B2381" s="11">
        <v>17.010000000000002</v>
      </c>
      <c r="C2381" s="11">
        <v>18.05</v>
      </c>
      <c r="D2381">
        <v>1757.59</v>
      </c>
      <c r="E2381">
        <v>1567.76</v>
      </c>
      <c r="F2381">
        <v>48067.54</v>
      </c>
      <c r="G2381">
        <v>42879.91</v>
      </c>
      <c r="H2381">
        <f>(1/(1-91/360*VLOOKUP($A2381,Tbills!$B$4:$C$974,2,1)/100))^((1)/91)-1</f>
        <v>1.1111679050213041E-6</v>
      </c>
      <c r="I2381">
        <f t="shared" si="111"/>
        <v>30.322374056709005</v>
      </c>
      <c r="K2381">
        <f t="shared" si="113"/>
        <v>23.225560017887631</v>
      </c>
      <c r="M2381">
        <v>23.152525000000001</v>
      </c>
      <c r="N2381">
        <f t="shared" si="112"/>
        <v>23.544993724468341</v>
      </c>
    </row>
    <row r="2382" spans="1:14" x14ac:dyDescent="0.25">
      <c r="A2382" s="1">
        <v>41520</v>
      </c>
      <c r="B2382" s="11">
        <v>16.61</v>
      </c>
      <c r="C2382" s="11">
        <v>17.64</v>
      </c>
      <c r="D2382">
        <v>1699.57</v>
      </c>
      <c r="E2382">
        <v>1516</v>
      </c>
      <c r="F2382">
        <v>47011.89</v>
      </c>
      <c r="G2382">
        <v>41938</v>
      </c>
      <c r="H2382">
        <f>(1/(1-91/360*VLOOKUP($A2382,Tbills!$B$4:$C$974,2,1)/100))^((1)/91)-1</f>
        <v>8.3336527945121475E-7</v>
      </c>
      <c r="I2382">
        <f t="shared" si="111"/>
        <v>30.819715712777455</v>
      </c>
      <c r="K2382">
        <f t="shared" si="113"/>
        <v>23.987888364134001</v>
      </c>
      <c r="M2382">
        <v>23.914400000000001</v>
      </c>
      <c r="N2382">
        <f t="shared" si="112"/>
        <v>24.318847673006676</v>
      </c>
    </row>
    <row r="2383" spans="1:14" x14ac:dyDescent="0.25">
      <c r="A2383" s="1">
        <v>41521</v>
      </c>
      <c r="B2383" s="11">
        <v>15.88</v>
      </c>
      <c r="C2383" s="11">
        <v>17.3</v>
      </c>
      <c r="D2383">
        <v>1687.11</v>
      </c>
      <c r="E2383">
        <v>1504.89</v>
      </c>
      <c r="F2383">
        <v>46747.25</v>
      </c>
      <c r="G2383">
        <v>41701.89</v>
      </c>
      <c r="H2383">
        <f>(1/(1-91/360*VLOOKUP($A2383,Tbills!$B$4:$C$974,2,1)/100))^((1)/91)-1</f>
        <v>8.3336527945121475E-7</v>
      </c>
      <c r="I2383">
        <f t="shared" si="111"/>
        <v>30.931841698802668</v>
      </c>
      <c r="K2383">
        <f t="shared" si="113"/>
        <v>24.162558077237016</v>
      </c>
      <c r="M2383">
        <v>24.088225000000001</v>
      </c>
      <c r="N2383">
        <f t="shared" si="112"/>
        <v>24.496182610986654</v>
      </c>
    </row>
    <row r="2384" spans="1:14" x14ac:dyDescent="0.25">
      <c r="A2384" s="1">
        <v>41522</v>
      </c>
      <c r="B2384" s="11">
        <v>15.77</v>
      </c>
      <c r="C2384" s="11">
        <v>17.14</v>
      </c>
      <c r="D2384">
        <v>1665.36</v>
      </c>
      <c r="E2384">
        <v>1485.49</v>
      </c>
      <c r="F2384">
        <v>46747.29</v>
      </c>
      <c r="G2384">
        <v>41701.89</v>
      </c>
      <c r="H2384">
        <f>(1/(1-91/360*VLOOKUP($A2384,Tbills!$B$4:$C$974,2,1)/100))^((1)/91)-1</f>
        <v>8.3336527945121475E-7</v>
      </c>
      <c r="I2384">
        <f t="shared" si="111"/>
        <v>31.130407378308451</v>
      </c>
      <c r="K2384">
        <f t="shared" si="113"/>
        <v>24.47290516048324</v>
      </c>
      <c r="M2384">
        <v>24.397549999999999</v>
      </c>
      <c r="N2384">
        <f t="shared" si="112"/>
        <v>24.811073412191913</v>
      </c>
    </row>
    <row r="2385" spans="1:14" x14ac:dyDescent="0.25">
      <c r="A2385" s="1">
        <v>41523</v>
      </c>
      <c r="B2385" s="11">
        <v>15.85</v>
      </c>
      <c r="C2385" s="11">
        <v>17.170000000000002</v>
      </c>
      <c r="D2385">
        <v>1675.17</v>
      </c>
      <c r="E2385">
        <v>1494.24</v>
      </c>
      <c r="F2385">
        <v>46949.53</v>
      </c>
      <c r="G2385">
        <v>41882.269999999997</v>
      </c>
      <c r="H2385">
        <f>(1/(1-91/360*VLOOKUP($A2385,Tbills!$B$4:$C$974,2,1)/100))^((1)/91)-1</f>
        <v>8.3336527945121475E-7</v>
      </c>
      <c r="I2385">
        <f t="shared" si="111"/>
        <v>31.037915610574199</v>
      </c>
      <c r="K2385">
        <f t="shared" si="113"/>
        <v>24.327618986543811</v>
      </c>
      <c r="M2385">
        <v>24.251825</v>
      </c>
      <c r="N2385">
        <f t="shared" si="112"/>
        <v>24.664036732023696</v>
      </c>
    </row>
    <row r="2386" spans="1:14" x14ac:dyDescent="0.25">
      <c r="A2386" s="1">
        <v>41526</v>
      </c>
      <c r="B2386" s="11">
        <v>15.63</v>
      </c>
      <c r="C2386" s="11">
        <v>16.829999999999998</v>
      </c>
      <c r="D2386">
        <v>1606.73</v>
      </c>
      <c r="E2386">
        <v>1433.19</v>
      </c>
      <c r="F2386">
        <v>45682.87</v>
      </c>
      <c r="G2386">
        <v>40752.21</v>
      </c>
      <c r="H2386">
        <f>(1/(1-91/360*VLOOKUP($A2386,Tbills!$B$4:$C$974,2,1)/100))^((1)/91)-1</f>
        <v>5.6333572096001205E-7</v>
      </c>
      <c r="I2386">
        <f t="shared" si="111"/>
        <v>31.669499017044522</v>
      </c>
      <c r="K2386">
        <f t="shared" si="113"/>
        <v>25.31803193303632</v>
      </c>
      <c r="M2386">
        <v>25.240575</v>
      </c>
      <c r="N2386">
        <f t="shared" si="112"/>
        <v>25.668948354208265</v>
      </c>
    </row>
    <row r="2387" spans="1:14" x14ac:dyDescent="0.25">
      <c r="A2387" s="1">
        <v>41527</v>
      </c>
      <c r="B2387" s="11">
        <v>14.53</v>
      </c>
      <c r="C2387" s="11">
        <v>16.11</v>
      </c>
      <c r="D2387">
        <v>1556.71</v>
      </c>
      <c r="E2387">
        <v>1388.57</v>
      </c>
      <c r="F2387">
        <v>44865.8</v>
      </c>
      <c r="G2387">
        <v>40023.31</v>
      </c>
      <c r="H2387">
        <f>(1/(1-91/360*VLOOKUP($A2387,Tbills!$B$4:$C$974,2,1)/100))^((1)/91)-1</f>
        <v>5.6333572096001205E-7</v>
      </c>
      <c r="I2387">
        <f t="shared" si="111"/>
        <v>32.161650644772493</v>
      </c>
      <c r="K2387">
        <f t="shared" si="113"/>
        <v>26.105051070205665</v>
      </c>
      <c r="M2387">
        <v>26.017225</v>
      </c>
      <c r="N2387">
        <f t="shared" si="112"/>
        <v>26.46714455501202</v>
      </c>
    </row>
    <row r="2388" spans="1:14" x14ac:dyDescent="0.25">
      <c r="A2388" s="1">
        <v>41528</v>
      </c>
      <c r="B2388" s="11">
        <v>13.82</v>
      </c>
      <c r="C2388" s="11">
        <v>15.61</v>
      </c>
      <c r="D2388">
        <v>1498.46</v>
      </c>
      <c r="E2388">
        <v>1336.61</v>
      </c>
      <c r="F2388">
        <v>44079.78</v>
      </c>
      <c r="G2388">
        <v>39322.11</v>
      </c>
      <c r="H2388">
        <f>(1/(1-91/360*VLOOKUP($A2388,Tbills!$B$4:$C$974,2,1)/100))^((1)/91)-1</f>
        <v>5.6333572096001205E-7</v>
      </c>
      <c r="I2388">
        <f t="shared" si="111"/>
        <v>32.762539031023906</v>
      </c>
      <c r="K2388">
        <f t="shared" si="113"/>
        <v>27.080635291935639</v>
      </c>
      <c r="M2388">
        <v>26.9941</v>
      </c>
      <c r="N2388">
        <f t="shared" si="112"/>
        <v>27.456539503066864</v>
      </c>
    </row>
    <row r="2389" spans="1:14" x14ac:dyDescent="0.25">
      <c r="A2389" s="1">
        <v>41529</v>
      </c>
      <c r="B2389" s="11">
        <v>14.29</v>
      </c>
      <c r="C2389" s="11">
        <v>15.85</v>
      </c>
      <c r="D2389">
        <v>1507.37</v>
      </c>
      <c r="E2389">
        <v>1344.55</v>
      </c>
      <c r="F2389">
        <v>44208.81</v>
      </c>
      <c r="G2389">
        <v>39437.19</v>
      </c>
      <c r="H2389">
        <f>(1/(1-91/360*VLOOKUP($A2389,Tbills!$B$4:$C$974,2,1)/100))^((1)/91)-1</f>
        <v>5.6333572096001205E-7</v>
      </c>
      <c r="I2389">
        <f t="shared" si="111"/>
        <v>32.664377522763253</v>
      </c>
      <c r="K2389">
        <f t="shared" si="113"/>
        <v>26.918511649122756</v>
      </c>
      <c r="M2389">
        <v>26.832249999999998</v>
      </c>
      <c r="N2389">
        <f t="shared" si="112"/>
        <v>27.292442527717828</v>
      </c>
    </row>
    <row r="2390" spans="1:14" x14ac:dyDescent="0.25">
      <c r="A2390" s="1">
        <v>41530</v>
      </c>
      <c r="B2390" s="11">
        <v>14.16</v>
      </c>
      <c r="C2390" s="11">
        <v>15.7</v>
      </c>
      <c r="D2390">
        <v>1507.37</v>
      </c>
      <c r="E2390">
        <v>1344.55</v>
      </c>
      <c r="F2390">
        <v>44202.5</v>
      </c>
      <c r="G2390">
        <v>39431.54</v>
      </c>
      <c r="H2390">
        <f>(1/(1-91/360*VLOOKUP($A2390,Tbills!$B$4:$C$974,2,1)/100))^((1)/91)-1</f>
        <v>5.6333572096001205E-7</v>
      </c>
      <c r="I2390">
        <f t="shared" si="111"/>
        <v>32.663527354033207</v>
      </c>
      <c r="K2390">
        <f t="shared" si="113"/>
        <v>26.917257910224031</v>
      </c>
      <c r="M2390">
        <v>26.831700000000001</v>
      </c>
      <c r="N2390">
        <f t="shared" si="112"/>
        <v>27.291448456021168</v>
      </c>
    </row>
    <row r="2391" spans="1:14" x14ac:dyDescent="0.25">
      <c r="A2391" s="1">
        <v>41533</v>
      </c>
      <c r="B2391" s="11">
        <v>14.38</v>
      </c>
      <c r="C2391" s="11">
        <v>15.6</v>
      </c>
      <c r="D2391">
        <v>1484.88</v>
      </c>
      <c r="E2391">
        <v>1324.49</v>
      </c>
      <c r="F2391">
        <v>43682.07</v>
      </c>
      <c r="G2391">
        <v>38967.22</v>
      </c>
      <c r="H2391">
        <f>(1/(1-91/360*VLOOKUP($A2391,Tbills!$B$4:$C$974,2,1)/100))^((1)/91)-1</f>
        <v>2.8166421106590178E-7</v>
      </c>
      <c r="I2391">
        <f t="shared" si="111"/>
        <v>32.904619536938313</v>
      </c>
      <c r="K2391">
        <f t="shared" si="113"/>
        <v>27.315032688293353</v>
      </c>
      <c r="M2391">
        <v>27.2303</v>
      </c>
      <c r="N2391">
        <f t="shared" si="112"/>
        <v>27.695596454933497</v>
      </c>
    </row>
    <row r="2392" spans="1:14" x14ac:dyDescent="0.25">
      <c r="A2392" s="1">
        <v>41534</v>
      </c>
      <c r="B2392" s="11">
        <v>14.53</v>
      </c>
      <c r="C2392" s="11">
        <v>15.66</v>
      </c>
      <c r="D2392">
        <v>1475.56</v>
      </c>
      <c r="E2392">
        <v>1316.17</v>
      </c>
      <c r="F2392">
        <v>43364.46</v>
      </c>
      <c r="G2392">
        <v>38683.879999999997</v>
      </c>
      <c r="H2392">
        <f>(1/(1-91/360*VLOOKUP($A2392,Tbills!$B$4:$C$974,2,1)/100))^((1)/91)-1</f>
        <v>2.8166421106590178E-7</v>
      </c>
      <c r="I2392">
        <f t="shared" si="111"/>
        <v>33.007108293145599</v>
      </c>
      <c r="K2392">
        <f t="shared" si="113"/>
        <v>27.485336323467923</v>
      </c>
      <c r="M2392">
        <v>27.399274999999999</v>
      </c>
      <c r="N2392">
        <f t="shared" si="112"/>
        <v>27.868547919581335</v>
      </c>
    </row>
    <row r="2393" spans="1:14" x14ac:dyDescent="0.25">
      <c r="A2393" s="1">
        <v>41535</v>
      </c>
      <c r="B2393" s="11">
        <v>13.59</v>
      </c>
      <c r="C2393" s="11">
        <v>15.18</v>
      </c>
      <c r="D2393">
        <v>1403.93</v>
      </c>
      <c r="E2393">
        <v>1252.28</v>
      </c>
      <c r="F2393">
        <v>42407.02</v>
      </c>
      <c r="G2393">
        <v>37829.769999999997</v>
      </c>
      <c r="H2393">
        <f>(1/(1-91/360*VLOOKUP($A2393,Tbills!$B$4:$C$974,2,1)/100))^((1)/91)-1</f>
        <v>2.8166421106590178E-7</v>
      </c>
      <c r="I2393">
        <f t="shared" si="111"/>
        <v>33.807349845145396</v>
      </c>
      <c r="K2393">
        <f t="shared" si="113"/>
        <v>28.818197176658774</v>
      </c>
      <c r="M2393">
        <v>28.720874999999999</v>
      </c>
      <c r="N2393">
        <f t="shared" si="112"/>
        <v>29.220280489379469</v>
      </c>
    </row>
    <row r="2394" spans="1:14" x14ac:dyDescent="0.25">
      <c r="A2394" s="1">
        <v>41536</v>
      </c>
      <c r="B2394" s="11">
        <v>13.16</v>
      </c>
      <c r="C2394" s="11">
        <v>15.02</v>
      </c>
      <c r="D2394">
        <v>1408.45</v>
      </c>
      <c r="E2394">
        <v>1256.31</v>
      </c>
      <c r="F2394">
        <v>42524.56</v>
      </c>
      <c r="G2394">
        <v>37934.61</v>
      </c>
      <c r="H2394">
        <f>(1/(1-91/360*VLOOKUP($A2394,Tbills!$B$4:$C$974,2,1)/100))^((1)/91)-1</f>
        <v>2.8166421106590178E-7</v>
      </c>
      <c r="I2394">
        <f t="shared" si="111"/>
        <v>33.75207311807798</v>
      </c>
      <c r="K2394">
        <f t="shared" si="113"/>
        <v>28.724118570041313</v>
      </c>
      <c r="M2394">
        <v>28.628050000000002</v>
      </c>
      <c r="N2394">
        <f t="shared" si="112"/>
        <v>29.125176756026015</v>
      </c>
    </row>
    <row r="2395" spans="1:14" x14ac:dyDescent="0.25">
      <c r="A2395" s="1">
        <v>41537</v>
      </c>
      <c r="B2395" s="11">
        <v>13.12</v>
      </c>
      <c r="C2395" s="11">
        <v>15.32</v>
      </c>
      <c r="D2395">
        <v>1432.14</v>
      </c>
      <c r="E2395">
        <v>1277.44</v>
      </c>
      <c r="F2395">
        <v>43686.36</v>
      </c>
      <c r="G2395">
        <v>38971</v>
      </c>
      <c r="H2395">
        <f>(1/(1-91/360*VLOOKUP($A2395,Tbills!$B$4:$C$974,2,1)/100))^((1)/91)-1</f>
        <v>2.8166421106590178E-7</v>
      </c>
      <c r="I2395">
        <f t="shared" si="111"/>
        <v>33.46736232787871</v>
      </c>
      <c r="K2395">
        <f t="shared" si="113"/>
        <v>28.239689493432206</v>
      </c>
      <c r="M2395">
        <v>28.142675000000001</v>
      </c>
      <c r="N2395">
        <f t="shared" si="112"/>
        <v>28.634266528334877</v>
      </c>
    </row>
    <row r="2396" spans="1:14" x14ac:dyDescent="0.25">
      <c r="A2396" s="1">
        <v>41540</v>
      </c>
      <c r="B2396" s="11">
        <v>14.31</v>
      </c>
      <c r="C2396" s="11">
        <v>15.92</v>
      </c>
      <c r="D2396">
        <v>1463.76</v>
      </c>
      <c r="E2396">
        <v>1305.6500000000001</v>
      </c>
      <c r="F2396">
        <v>44043.99</v>
      </c>
      <c r="G2396">
        <v>39290</v>
      </c>
      <c r="H2396">
        <f>(1/(1-91/360*VLOOKUP($A2396,Tbills!$B$4:$C$974,2,1)/100))^((1)/91)-1</f>
        <v>5.6333572096001205E-7</v>
      </c>
      <c r="I2396">
        <f t="shared" si="111"/>
        <v>33.095244331688541</v>
      </c>
      <c r="K2396">
        <f t="shared" si="113"/>
        <v>27.612207461175412</v>
      </c>
      <c r="M2396">
        <v>27.527249999999999</v>
      </c>
      <c r="N2396">
        <f t="shared" si="112"/>
        <v>27.998846175739214</v>
      </c>
    </row>
    <row r="2397" spans="1:14" x14ac:dyDescent="0.25">
      <c r="A2397" s="1">
        <v>41541</v>
      </c>
      <c r="B2397" s="11">
        <v>14.08</v>
      </c>
      <c r="C2397" s="11">
        <v>15.64</v>
      </c>
      <c r="D2397">
        <v>1438.36</v>
      </c>
      <c r="E2397">
        <v>1282.99</v>
      </c>
      <c r="F2397">
        <v>43774.2</v>
      </c>
      <c r="G2397">
        <v>39049.300000000003</v>
      </c>
      <c r="H2397">
        <f>(1/(1-91/360*VLOOKUP($A2397,Tbills!$B$4:$C$974,2,1)/100))^((1)/91)-1</f>
        <v>5.6333572096001205E-7</v>
      </c>
      <c r="I2397">
        <f t="shared" si="111"/>
        <v>33.381565086868207</v>
      </c>
      <c r="K2397">
        <f t="shared" si="113"/>
        <v>28.090118348952739</v>
      </c>
      <c r="M2397">
        <v>28.003625</v>
      </c>
      <c r="N2397">
        <f t="shared" si="112"/>
        <v>28.483738177776043</v>
      </c>
    </row>
    <row r="2398" spans="1:14" x14ac:dyDescent="0.25">
      <c r="A2398" s="1">
        <v>41542</v>
      </c>
      <c r="B2398" s="11">
        <v>14.01</v>
      </c>
      <c r="C2398" s="11">
        <v>15.56</v>
      </c>
      <c r="D2398">
        <v>1437.19</v>
      </c>
      <c r="E2398">
        <v>1281.95</v>
      </c>
      <c r="F2398">
        <v>43843.57</v>
      </c>
      <c r="G2398">
        <v>39111.160000000003</v>
      </c>
      <c r="H2398">
        <f>(1/(1-91/360*VLOOKUP($A2398,Tbills!$B$4:$C$974,2,1)/100))^((1)/91)-1</f>
        <v>5.6333572096001205E-7</v>
      </c>
      <c r="I2398">
        <f t="shared" si="111"/>
        <v>33.394225555855613</v>
      </c>
      <c r="K2398">
        <f t="shared" si="113"/>
        <v>28.111579013336097</v>
      </c>
      <c r="M2398">
        <v>28.025175000000001</v>
      </c>
      <c r="N2398">
        <f t="shared" si="112"/>
        <v>28.505788977154161</v>
      </c>
    </row>
    <row r="2399" spans="1:14" x14ac:dyDescent="0.25">
      <c r="A2399" s="1">
        <v>41543</v>
      </c>
      <c r="B2399" s="11">
        <v>14.06</v>
      </c>
      <c r="C2399" s="11">
        <v>15.41</v>
      </c>
      <c r="D2399">
        <v>1413.85</v>
      </c>
      <c r="E2399">
        <v>1261.1300000000001</v>
      </c>
      <c r="F2399">
        <v>43261.919999999998</v>
      </c>
      <c r="G2399">
        <v>38592.269999999997</v>
      </c>
      <c r="H2399">
        <f>(1/(1-91/360*VLOOKUP($A2399,Tbills!$B$4:$C$974,2,1)/100))^((1)/91)-1</f>
        <v>5.6333572096001205E-7</v>
      </c>
      <c r="I2399">
        <f t="shared" si="111"/>
        <v>33.664525188640177</v>
      </c>
      <c r="K2399">
        <f t="shared" si="113"/>
        <v>28.566805309161314</v>
      </c>
      <c r="M2399">
        <v>28.477325</v>
      </c>
      <c r="N2399">
        <f t="shared" si="112"/>
        <v>28.967693033883943</v>
      </c>
    </row>
    <row r="2400" spans="1:14" x14ac:dyDescent="0.25">
      <c r="A2400" s="1">
        <v>41544</v>
      </c>
      <c r="B2400" s="11">
        <v>15.46</v>
      </c>
      <c r="C2400" s="11">
        <v>16.04</v>
      </c>
      <c r="D2400">
        <v>1469.19</v>
      </c>
      <c r="E2400">
        <v>1310.49</v>
      </c>
      <c r="F2400">
        <v>43734.14</v>
      </c>
      <c r="G2400">
        <v>39013.49</v>
      </c>
      <c r="H2400">
        <f>(1/(1-91/360*VLOOKUP($A2400,Tbills!$B$4:$C$974,2,1)/100))^((1)/91)-1</f>
        <v>5.6333572096001205E-7</v>
      </c>
      <c r="I2400">
        <f t="shared" si="111"/>
        <v>33.00485976230874</v>
      </c>
      <c r="K2400">
        <f t="shared" si="113"/>
        <v>27.447436345900915</v>
      </c>
      <c r="M2400">
        <v>27.365424999999998</v>
      </c>
      <c r="N2400">
        <f t="shared" si="112"/>
        <v>27.832898164441939</v>
      </c>
    </row>
    <row r="2401" spans="1:15" x14ac:dyDescent="0.25">
      <c r="A2401" s="1">
        <v>41547</v>
      </c>
      <c r="B2401" s="11">
        <v>16.600000000000001</v>
      </c>
      <c r="C2401" s="11">
        <v>16.8</v>
      </c>
      <c r="D2401">
        <v>1528.55</v>
      </c>
      <c r="E2401">
        <v>1363.44</v>
      </c>
      <c r="F2401">
        <v>44468.25</v>
      </c>
      <c r="G2401">
        <v>39668.29</v>
      </c>
      <c r="H2401">
        <f>(1/(1-91/360*VLOOKUP($A2401,Tbills!$B$4:$C$974,2,1)/100))^((1)/91)-1</f>
        <v>2.8166421106590178E-7</v>
      </c>
      <c r="I2401">
        <f t="shared" si="111"/>
        <v>32.335558508123754</v>
      </c>
      <c r="K2401">
        <f t="shared" si="113"/>
        <v>26.334749985637</v>
      </c>
      <c r="M2401">
        <v>26.255549999999999</v>
      </c>
      <c r="N2401">
        <f t="shared" si="112"/>
        <v>26.705399032600756</v>
      </c>
    </row>
    <row r="2402" spans="1:15" x14ac:dyDescent="0.25">
      <c r="A2402" s="1">
        <v>41548</v>
      </c>
      <c r="B2402" s="11">
        <v>15.54</v>
      </c>
      <c r="C2402" s="11">
        <v>16.13</v>
      </c>
      <c r="D2402">
        <v>1463.3</v>
      </c>
      <c r="E2402">
        <v>1305.24</v>
      </c>
      <c r="F2402">
        <v>43750.87</v>
      </c>
      <c r="G2402">
        <v>39028.339999999997</v>
      </c>
      <c r="H2402">
        <f>(1/(1-91/360*VLOOKUP($A2402,Tbills!$B$4:$C$974,2,1)/100))^((1)/91)-1</f>
        <v>2.8166421106590178E-7</v>
      </c>
      <c r="I2402">
        <f t="shared" si="111"/>
        <v>33.024839133895689</v>
      </c>
      <c r="K2402">
        <f t="shared" si="113"/>
        <v>27.457600082907888</v>
      </c>
      <c r="M2402">
        <v>27.376325000000001</v>
      </c>
      <c r="N2402">
        <f t="shared" si="112"/>
        <v>27.844327562741967</v>
      </c>
      <c r="O2402">
        <v>27.87</v>
      </c>
    </row>
    <row r="2403" spans="1:15" x14ac:dyDescent="0.25">
      <c r="A2403" s="1">
        <v>41549</v>
      </c>
      <c r="B2403" s="11">
        <v>16.600000000000001</v>
      </c>
      <c r="C2403" s="11">
        <v>16.809999999999999</v>
      </c>
      <c r="D2403">
        <v>1534.85</v>
      </c>
      <c r="E2403">
        <v>1369.06</v>
      </c>
      <c r="F2403">
        <v>44341.31</v>
      </c>
      <c r="G2403">
        <v>39555.040000000001</v>
      </c>
      <c r="H2403">
        <f>(1/(1-91/360*VLOOKUP($A2403,Tbills!$B$4:$C$974,2,1)/100))^((1)/91)-1</f>
        <v>2.8166421106590178E-7</v>
      </c>
      <c r="I2403">
        <f t="shared" si="111"/>
        <v>32.21662217123918</v>
      </c>
      <c r="K2403">
        <f t="shared" si="113"/>
        <v>26.113838304467322</v>
      </c>
      <c r="M2403">
        <v>26.034725000000002</v>
      </c>
      <c r="N2403">
        <f t="shared" si="112"/>
        <v>26.481900931561054</v>
      </c>
      <c r="O2403">
        <v>26.5</v>
      </c>
    </row>
    <row r="2404" spans="1:15" x14ac:dyDescent="0.25">
      <c r="A2404" s="1">
        <v>41550</v>
      </c>
      <c r="B2404" s="11">
        <v>17.670000000000002</v>
      </c>
      <c r="C2404" s="11">
        <v>17.7</v>
      </c>
      <c r="D2404">
        <v>1600.06</v>
      </c>
      <c r="E2404">
        <v>1427.23</v>
      </c>
      <c r="F2404">
        <v>44905.49</v>
      </c>
      <c r="G2404">
        <v>40058.31</v>
      </c>
      <c r="H2404">
        <f>(1/(1-91/360*VLOOKUP($A2404,Tbills!$B$4:$C$974,2,1)/100))^((1)/91)-1</f>
        <v>2.8166421106590178E-7</v>
      </c>
      <c r="I2404">
        <f t="shared" si="111"/>
        <v>31.531375326870567</v>
      </c>
      <c r="K2404">
        <f t="shared" si="113"/>
        <v>25.003122661249705</v>
      </c>
      <c r="M2404">
        <v>24.925625</v>
      </c>
      <c r="N2404">
        <f t="shared" si="112"/>
        <v>25.355780547139158</v>
      </c>
      <c r="O2404">
        <v>25.38</v>
      </c>
    </row>
    <row r="2405" spans="1:15" x14ac:dyDescent="0.25">
      <c r="A2405" s="1">
        <v>41551</v>
      </c>
      <c r="B2405" s="11">
        <v>16.739999999999998</v>
      </c>
      <c r="C2405" s="11">
        <v>17.21</v>
      </c>
      <c r="D2405">
        <v>1558.61</v>
      </c>
      <c r="E2405">
        <v>1390.26</v>
      </c>
      <c r="F2405">
        <v>44520.62</v>
      </c>
      <c r="G2405">
        <v>39714.97</v>
      </c>
      <c r="H2405">
        <f>(1/(1-91/360*VLOOKUP($A2405,Tbills!$B$4:$C$974,2,1)/100))^((1)/91)-1</f>
        <v>2.8166421106590178E-7</v>
      </c>
      <c r="I2405">
        <f t="shared" si="111"/>
        <v>31.938927721413368</v>
      </c>
      <c r="K2405">
        <f t="shared" si="113"/>
        <v>25.649591934894204</v>
      </c>
      <c r="M2405">
        <v>25.570575000000002</v>
      </c>
      <c r="N2405">
        <f t="shared" si="112"/>
        <v>26.011624743866804</v>
      </c>
    </row>
    <row r="2406" spans="1:15" x14ac:dyDescent="0.25">
      <c r="A2406" s="1">
        <v>41554</v>
      </c>
      <c r="B2406" s="11">
        <v>19.41</v>
      </c>
      <c r="C2406" s="11">
        <v>19.07</v>
      </c>
      <c r="D2406">
        <v>1694.17</v>
      </c>
      <c r="E2406">
        <v>1511.18</v>
      </c>
      <c r="F2406">
        <v>45740.67</v>
      </c>
      <c r="G2406">
        <v>40803.29</v>
      </c>
      <c r="H2406">
        <f>(1/(1-91/360*VLOOKUP($A2406,Tbills!$B$4:$C$974,2,1)/100))^((1)/91)-1</f>
        <v>9.8574524609595926E-7</v>
      </c>
      <c r="I2406">
        <f t="shared" si="111"/>
        <v>30.547573715171815</v>
      </c>
      <c r="K2406">
        <f t="shared" si="113"/>
        <v>23.415407212396971</v>
      </c>
      <c r="M2406">
        <v>23.33785</v>
      </c>
      <c r="N2406">
        <f t="shared" si="112"/>
        <v>23.746608684137748</v>
      </c>
    </row>
    <row r="2407" spans="1:15" x14ac:dyDescent="0.25">
      <c r="A2407" s="1">
        <v>41555</v>
      </c>
      <c r="B2407" s="11">
        <v>20.34</v>
      </c>
      <c r="C2407" s="11">
        <v>19.84</v>
      </c>
      <c r="D2407">
        <v>1767.39</v>
      </c>
      <c r="E2407">
        <v>1576.49</v>
      </c>
      <c r="F2407">
        <v>47359.47</v>
      </c>
      <c r="G2407">
        <v>42247.31</v>
      </c>
      <c r="H2407">
        <f>(1/(1-91/360*VLOOKUP($A2407,Tbills!$B$4:$C$974,2,1)/100))^((1)/91)-1</f>
        <v>9.8574524609595926E-7</v>
      </c>
      <c r="I2407">
        <f t="shared" si="111"/>
        <v>29.886695093026912</v>
      </c>
      <c r="K2407">
        <f t="shared" si="113"/>
        <v>22.402399441762057</v>
      </c>
      <c r="M2407">
        <v>22.327400000000001</v>
      </c>
      <c r="N2407">
        <f t="shared" si="112"/>
        <v>22.719512590632803</v>
      </c>
    </row>
    <row r="2408" spans="1:15" x14ac:dyDescent="0.25">
      <c r="A2408" s="1">
        <v>41556</v>
      </c>
      <c r="B2408" s="11">
        <v>19.600000000000001</v>
      </c>
      <c r="C2408" s="11">
        <v>19.29</v>
      </c>
      <c r="D2408">
        <v>1727.07</v>
      </c>
      <c r="E2408">
        <v>1540.52</v>
      </c>
      <c r="F2408">
        <v>47075.58</v>
      </c>
      <c r="G2408">
        <v>41994.02</v>
      </c>
      <c r="H2408">
        <f>(1/(1-91/360*VLOOKUP($A2408,Tbills!$B$4:$C$974,2,1)/100))^((1)/91)-1</f>
        <v>9.8574524609595926E-7</v>
      </c>
      <c r="I2408">
        <f t="shared" si="111"/>
        <v>30.226863386119931</v>
      </c>
      <c r="K2408">
        <f t="shared" si="113"/>
        <v>22.91247680862239</v>
      </c>
      <c r="M2408">
        <v>22.8385</v>
      </c>
      <c r="N2408">
        <f t="shared" si="112"/>
        <v>23.237056001959274</v>
      </c>
    </row>
    <row r="2409" spans="1:15" x14ac:dyDescent="0.25">
      <c r="A2409" s="1">
        <v>41557</v>
      </c>
      <c r="B2409" s="11">
        <v>16.48</v>
      </c>
      <c r="C2409" s="11">
        <v>17.21</v>
      </c>
      <c r="D2409">
        <v>1545.42</v>
      </c>
      <c r="E2409">
        <v>1378.49</v>
      </c>
      <c r="F2409">
        <v>44759.02</v>
      </c>
      <c r="G2409">
        <v>39927.480000000003</v>
      </c>
      <c r="H2409">
        <f>(1/(1-91/360*VLOOKUP($A2409,Tbills!$B$4:$C$974,2,1)/100))^((1)/91)-1</f>
        <v>9.8574524609595926E-7</v>
      </c>
      <c r="I2409">
        <f t="shared" si="111"/>
        <v>31.815647454187541</v>
      </c>
      <c r="K2409">
        <f t="shared" si="113"/>
        <v>25.321203556785445</v>
      </c>
      <c r="M2409">
        <v>25.240925000000001</v>
      </c>
      <c r="N2409">
        <f t="shared" si="112"/>
        <v>25.680176455446983</v>
      </c>
    </row>
    <row r="2410" spans="1:15" x14ac:dyDescent="0.25">
      <c r="A2410" s="1">
        <v>41558</v>
      </c>
      <c r="B2410" s="11">
        <v>15.72</v>
      </c>
      <c r="C2410" s="11">
        <v>16.57</v>
      </c>
      <c r="D2410">
        <v>1500.53</v>
      </c>
      <c r="E2410">
        <v>1338.45</v>
      </c>
      <c r="F2410">
        <v>43547.35</v>
      </c>
      <c r="G2410">
        <v>38846.57</v>
      </c>
      <c r="H2410">
        <f>(1/(1-91/360*VLOOKUP($A2410,Tbills!$B$4:$C$974,2,1)/100))^((1)/91)-1</f>
        <v>9.8574524609595926E-7</v>
      </c>
      <c r="I2410">
        <f t="shared" si="111"/>
        <v>32.27687037635328</v>
      </c>
      <c r="K2410">
        <f t="shared" si="113"/>
        <v>26.055476606249858</v>
      </c>
      <c r="M2410">
        <v>25.9587</v>
      </c>
      <c r="N2410">
        <f t="shared" si="112"/>
        <v>26.42513857587738</v>
      </c>
    </row>
    <row r="2411" spans="1:15" x14ac:dyDescent="0.25">
      <c r="A2411" s="1">
        <v>41561</v>
      </c>
      <c r="B2411" s="11">
        <v>16.07</v>
      </c>
      <c r="C2411" s="11">
        <v>16.920000000000002</v>
      </c>
      <c r="D2411">
        <v>1523.05</v>
      </c>
      <c r="E2411">
        <v>1358.53</v>
      </c>
      <c r="F2411">
        <v>43641.18</v>
      </c>
      <c r="G2411">
        <v>38930.160000000003</v>
      </c>
      <c r="H2411">
        <f>(1/(1-91/360*VLOOKUP($A2411,Tbills!$B$4:$C$974,2,1)/100))^((1)/91)-1</f>
        <v>9.8574524609595926E-7</v>
      </c>
      <c r="I2411">
        <f t="shared" si="111"/>
        <v>32.032253382720953</v>
      </c>
      <c r="K2411">
        <f t="shared" si="113"/>
        <v>25.660995346763261</v>
      </c>
      <c r="M2411">
        <v>25.566575</v>
      </c>
      <c r="N2411">
        <f t="shared" si="112"/>
        <v>26.025886290661372</v>
      </c>
    </row>
    <row r="2412" spans="1:15" x14ac:dyDescent="0.25">
      <c r="A2412" s="1">
        <v>41562</v>
      </c>
      <c r="B2412" s="11">
        <v>18.66</v>
      </c>
      <c r="C2412" s="11">
        <v>18.41</v>
      </c>
      <c r="D2412">
        <v>1590.21</v>
      </c>
      <c r="E2412">
        <v>1418.43</v>
      </c>
      <c r="F2412">
        <v>44197.02</v>
      </c>
      <c r="G2412">
        <v>39425.96</v>
      </c>
      <c r="H2412">
        <f>(1/(1-91/360*VLOOKUP($A2412,Tbills!$B$4:$C$974,2,1)/100))^((1)/91)-1</f>
        <v>3.6618698098234148E-6</v>
      </c>
      <c r="I2412">
        <f t="shared" si="111"/>
        <v>31.325258581384109</v>
      </c>
      <c r="K2412">
        <f t="shared" si="113"/>
        <v>24.528414023988734</v>
      </c>
      <c r="M2412">
        <v>24.438424999999999</v>
      </c>
      <c r="N2412">
        <f t="shared" si="112"/>
        <v>24.877463115988622</v>
      </c>
    </row>
    <row r="2413" spans="1:15" x14ac:dyDescent="0.25">
      <c r="A2413" s="1">
        <v>41563</v>
      </c>
      <c r="B2413" s="11">
        <v>14.71</v>
      </c>
      <c r="C2413" s="11">
        <v>16.260000000000002</v>
      </c>
      <c r="D2413">
        <v>1429.36</v>
      </c>
      <c r="E2413">
        <v>1274.95</v>
      </c>
      <c r="F2413">
        <v>43222.82</v>
      </c>
      <c r="G2413">
        <v>38556.78</v>
      </c>
      <c r="H2413">
        <f>(1/(1-91/360*VLOOKUP($A2413,Tbills!$B$4:$C$974,2,1)/100))^((1)/91)-1</f>
        <v>3.6618698098234148E-6</v>
      </c>
      <c r="I2413">
        <f t="shared" si="111"/>
        <v>32.908741088628297</v>
      </c>
      <c r="K2413">
        <f t="shared" si="113"/>
        <v>27.008305515327123</v>
      </c>
      <c r="M2413">
        <v>26.892975</v>
      </c>
      <c r="N2413">
        <f t="shared" si="112"/>
        <v>27.393007444454149</v>
      </c>
    </row>
    <row r="2414" spans="1:15" x14ac:dyDescent="0.25">
      <c r="A2414" s="1">
        <v>41564</v>
      </c>
      <c r="B2414" s="11">
        <v>13.48</v>
      </c>
      <c r="C2414" s="11">
        <v>15.44</v>
      </c>
      <c r="D2414">
        <v>1337.86</v>
      </c>
      <c r="E2414">
        <v>1193.33</v>
      </c>
      <c r="F2414">
        <v>41858.49</v>
      </c>
      <c r="G2414">
        <v>37339.589999999997</v>
      </c>
      <c r="H2414">
        <f>(1/(1-91/360*VLOOKUP($A2414,Tbills!$B$4:$C$974,2,1)/100))^((1)/91)-1</f>
        <v>3.6618698098234148E-6</v>
      </c>
      <c r="I2414">
        <f t="shared" si="111"/>
        <v>33.961236274628426</v>
      </c>
      <c r="K2414">
        <f t="shared" si="113"/>
        <v>28.735990081908664</v>
      </c>
      <c r="M2414">
        <v>28.605250000000002</v>
      </c>
      <c r="N2414">
        <f t="shared" si="112"/>
        <v>29.145687089936207</v>
      </c>
      <c r="O2414">
        <v>29.17</v>
      </c>
    </row>
    <row r="2415" spans="1:15" x14ac:dyDescent="0.25">
      <c r="A2415" s="1">
        <v>41565</v>
      </c>
      <c r="B2415" s="11">
        <v>13.04</v>
      </c>
      <c r="C2415" s="11">
        <v>14.92</v>
      </c>
      <c r="D2415">
        <v>1318.48</v>
      </c>
      <c r="E2415">
        <v>1176.04</v>
      </c>
      <c r="F2415">
        <v>41475.79</v>
      </c>
      <c r="G2415">
        <v>36998.07</v>
      </c>
      <c r="H2415">
        <f>(1/(1-91/360*VLOOKUP($A2415,Tbills!$B$4:$C$974,2,1)/100))^((1)/91)-1</f>
        <v>3.6618698098234148E-6</v>
      </c>
      <c r="I2415">
        <f t="shared" si="111"/>
        <v>34.206375871170444</v>
      </c>
      <c r="K2415">
        <f t="shared" si="113"/>
        <v>29.150984248262066</v>
      </c>
      <c r="M2415">
        <v>29.013574999999999</v>
      </c>
      <c r="N2415">
        <f t="shared" si="112"/>
        <v>29.566989746218606</v>
      </c>
    </row>
    <row r="2416" spans="1:15" x14ac:dyDescent="0.25">
      <c r="A2416" s="1">
        <v>41568</v>
      </c>
      <c r="B2416" s="11">
        <v>13.16</v>
      </c>
      <c r="C2416" s="11">
        <v>15.14</v>
      </c>
      <c r="D2416">
        <v>1341.29</v>
      </c>
      <c r="E2416">
        <v>1196.3800000000001</v>
      </c>
      <c r="F2416">
        <v>41480.910000000003</v>
      </c>
      <c r="G2416">
        <v>37002.230000000003</v>
      </c>
      <c r="H2416">
        <f>(1/(1-91/360*VLOOKUP($A2416,Tbills!$B$4:$C$974,2,1)/100))^((1)/91)-1</f>
        <v>9.8574524609595926E-7</v>
      </c>
      <c r="I2416">
        <f t="shared" si="111"/>
        <v>33.907922847458103</v>
      </c>
      <c r="K2416">
        <f t="shared" si="113"/>
        <v>28.642805834911915</v>
      </c>
      <c r="M2416">
        <v>28.512975000000001</v>
      </c>
      <c r="N2416">
        <f t="shared" si="112"/>
        <v>29.052714209615051</v>
      </c>
    </row>
    <row r="2417" spans="1:14" x14ac:dyDescent="0.25">
      <c r="A2417" s="1">
        <v>41569</v>
      </c>
      <c r="B2417" s="11">
        <v>13.33</v>
      </c>
      <c r="C2417" s="11">
        <v>15.02</v>
      </c>
      <c r="D2417">
        <v>1342.02</v>
      </c>
      <c r="E2417">
        <v>1197.03</v>
      </c>
      <c r="F2417">
        <v>41785.410000000003</v>
      </c>
      <c r="G2417">
        <v>37273.82</v>
      </c>
      <c r="H2417">
        <f>(1/(1-91/360*VLOOKUP($A2417,Tbills!$B$4:$C$974,2,1)/100))^((1)/91)-1</f>
        <v>9.8574524609595926E-7</v>
      </c>
      <c r="I2417">
        <f t="shared" si="111"/>
        <v>33.897829369383579</v>
      </c>
      <c r="K2417">
        <f t="shared" si="113"/>
        <v>28.625910713299415</v>
      </c>
      <c r="M2417">
        <v>28.496024999999999</v>
      </c>
      <c r="N2417">
        <f t="shared" si="112"/>
        <v>29.035884360548561</v>
      </c>
    </row>
    <row r="2418" spans="1:14" x14ac:dyDescent="0.25">
      <c r="A2418" s="1">
        <v>41570</v>
      </c>
      <c r="B2418" s="11">
        <v>13.42</v>
      </c>
      <c r="C2418" s="11">
        <v>15.11</v>
      </c>
      <c r="D2418">
        <v>1349.28</v>
      </c>
      <c r="E2418">
        <v>1203.5</v>
      </c>
      <c r="F2418">
        <v>42088.08</v>
      </c>
      <c r="G2418">
        <v>37543.769999999997</v>
      </c>
      <c r="H2418">
        <f>(1/(1-91/360*VLOOKUP($A2418,Tbills!$B$4:$C$974,2,1)/100))^((1)/91)-1</f>
        <v>9.8574524609595926E-7</v>
      </c>
      <c r="I2418">
        <f t="shared" si="111"/>
        <v>33.805339849291329</v>
      </c>
      <c r="K2418">
        <f t="shared" si="113"/>
        <v>28.469860346776077</v>
      </c>
      <c r="M2418">
        <v>28.340924999999999</v>
      </c>
      <c r="N2418">
        <f t="shared" si="112"/>
        <v>28.877904465569483</v>
      </c>
    </row>
    <row r="2419" spans="1:14" x14ac:dyDescent="0.25">
      <c r="A2419" s="1">
        <v>41571</v>
      </c>
      <c r="B2419" s="11">
        <v>13.2</v>
      </c>
      <c r="C2419" s="11">
        <v>14.9</v>
      </c>
      <c r="D2419">
        <v>1329.91</v>
      </c>
      <c r="E2419">
        <v>1186.22</v>
      </c>
      <c r="F2419">
        <v>41874.15</v>
      </c>
      <c r="G2419">
        <v>37352.9</v>
      </c>
      <c r="H2419">
        <f>(1/(1-91/360*VLOOKUP($A2419,Tbills!$B$4:$C$974,2,1)/100))^((1)/91)-1</f>
        <v>9.8574524609595926E-7</v>
      </c>
      <c r="I2419">
        <f t="shared" si="111"/>
        <v>34.047144267010417</v>
      </c>
      <c r="K2419">
        <f t="shared" si="113"/>
        <v>28.877289046778344</v>
      </c>
      <c r="M2419">
        <v>28.746075000000001</v>
      </c>
      <c r="N2419">
        <f t="shared" si="112"/>
        <v>29.291482397521296</v>
      </c>
    </row>
    <row r="2420" spans="1:14" x14ac:dyDescent="0.25">
      <c r="A2420" s="1">
        <v>41572</v>
      </c>
      <c r="B2420" s="11">
        <v>13.09</v>
      </c>
      <c r="C2420" s="11">
        <v>14.87</v>
      </c>
      <c r="D2420">
        <v>1334.43</v>
      </c>
      <c r="E2420">
        <v>1190.25</v>
      </c>
      <c r="F2420">
        <v>42145.279999999999</v>
      </c>
      <c r="G2420">
        <v>37594.720000000001</v>
      </c>
      <c r="H2420">
        <f>(1/(1-91/360*VLOOKUP($A2420,Tbills!$B$4:$C$974,2,1)/100))^((1)/91)-1</f>
        <v>9.8574524609595926E-7</v>
      </c>
      <c r="I2420">
        <f t="shared" si="111"/>
        <v>33.988424645790879</v>
      </c>
      <c r="K2420">
        <f t="shared" si="113"/>
        <v>28.777842498497535</v>
      </c>
      <c r="M2420">
        <v>28.649775000000002</v>
      </c>
      <c r="N2420">
        <f t="shared" si="112"/>
        <v>29.190918164215301</v>
      </c>
    </row>
    <row r="2421" spans="1:14" x14ac:dyDescent="0.25">
      <c r="A2421" s="1">
        <v>41575</v>
      </c>
      <c r="B2421" s="11">
        <v>13.31</v>
      </c>
      <c r="C2421" s="11">
        <v>14.87</v>
      </c>
      <c r="D2421">
        <v>1337.5</v>
      </c>
      <c r="E2421">
        <v>1192.98</v>
      </c>
      <c r="F2421">
        <v>42377.54</v>
      </c>
      <c r="G2421">
        <v>37801.79</v>
      </c>
      <c r="H2421">
        <f>(1/(1-91/360*VLOOKUP($A2421,Tbills!$B$4:$C$974,2,1)/100))^((1)/91)-1</f>
        <v>1.2674350022834346E-6</v>
      </c>
      <c r="I2421">
        <f t="shared" si="111"/>
        <v>33.946795334002488</v>
      </c>
      <c r="K2421">
        <f t="shared" si="113"/>
        <v>28.707825004939949</v>
      </c>
      <c r="M2421">
        <v>28.588175</v>
      </c>
      <c r="N2421">
        <f t="shared" si="112"/>
        <v>29.120819505992475</v>
      </c>
    </row>
    <row r="2422" spans="1:14" x14ac:dyDescent="0.25">
      <c r="A2422" s="1">
        <v>41576</v>
      </c>
      <c r="B2422" s="11">
        <v>13.41</v>
      </c>
      <c r="C2422" s="11">
        <v>15.03</v>
      </c>
      <c r="D2422">
        <v>1331.75</v>
      </c>
      <c r="E2422">
        <v>1187.8499999999999</v>
      </c>
      <c r="F2422">
        <v>42454.9</v>
      </c>
      <c r="G2422">
        <v>37870.75</v>
      </c>
      <c r="H2422">
        <f>(1/(1-91/360*VLOOKUP($A2422,Tbills!$B$4:$C$974,2,1)/100))^((1)/91)-1</f>
        <v>1.2674350022834346E-6</v>
      </c>
      <c r="I2422">
        <f t="shared" si="111"/>
        <v>34.018898143906213</v>
      </c>
      <c r="K2422">
        <f t="shared" si="113"/>
        <v>28.829930301938383</v>
      </c>
      <c r="M2422">
        <v>28.70975</v>
      </c>
      <c r="N2422">
        <f t="shared" si="112"/>
        <v>29.244998934633887</v>
      </c>
    </row>
    <row r="2423" spans="1:14" x14ac:dyDescent="0.25">
      <c r="A2423" s="1">
        <v>41577</v>
      </c>
      <c r="B2423" s="11">
        <v>13.65</v>
      </c>
      <c r="C2423" s="11">
        <v>15.13</v>
      </c>
      <c r="D2423">
        <v>1338.92</v>
      </c>
      <c r="E2423">
        <v>1194.24</v>
      </c>
      <c r="F2423">
        <v>42547.63</v>
      </c>
      <c r="G2423">
        <v>37953.42</v>
      </c>
      <c r="H2423">
        <f>(1/(1-91/360*VLOOKUP($A2423,Tbills!$B$4:$C$974,2,1)/100))^((1)/91)-1</f>
        <v>1.2674350022834346E-6</v>
      </c>
      <c r="I2423">
        <f t="shared" si="111"/>
        <v>33.92651333033573</v>
      </c>
      <c r="K2423">
        <f t="shared" si="113"/>
        <v>28.673505099733053</v>
      </c>
      <c r="M2423">
        <v>28.554075000000001</v>
      </c>
      <c r="N2423">
        <f t="shared" si="112"/>
        <v>29.0866374460687</v>
      </c>
    </row>
    <row r="2424" spans="1:14" x14ac:dyDescent="0.25">
      <c r="A2424" s="1">
        <v>41578</v>
      </c>
      <c r="B2424" s="11">
        <v>13.75</v>
      </c>
      <c r="C2424" s="11">
        <v>15.25</v>
      </c>
      <c r="D2424">
        <v>1334.46</v>
      </c>
      <c r="E2424">
        <v>1190.26</v>
      </c>
      <c r="F2424">
        <v>42586.26</v>
      </c>
      <c r="G2424">
        <v>37987.83</v>
      </c>
      <c r="H2424">
        <f>(1/(1-91/360*VLOOKUP($A2424,Tbills!$B$4:$C$974,2,1)/100))^((1)/91)-1</f>
        <v>1.2674350022834346E-6</v>
      </c>
      <c r="I2424">
        <f t="shared" si="111"/>
        <v>33.9821616655952</v>
      </c>
      <c r="K2424">
        <f t="shared" si="113"/>
        <v>28.767724313178164</v>
      </c>
      <c r="M2424">
        <v>28.648</v>
      </c>
      <c r="N2424">
        <f t="shared" si="112"/>
        <v>29.18253101544536</v>
      </c>
    </row>
    <row r="2425" spans="1:14" x14ac:dyDescent="0.25">
      <c r="A2425" s="1">
        <v>41579</v>
      </c>
      <c r="B2425" s="11">
        <v>13.28</v>
      </c>
      <c r="C2425" s="11">
        <v>15.06</v>
      </c>
      <c r="D2425">
        <v>1336.42</v>
      </c>
      <c r="E2425">
        <v>1192.01</v>
      </c>
      <c r="F2425">
        <v>42836.06</v>
      </c>
      <c r="G2425">
        <v>38210.61</v>
      </c>
      <c r="H2425">
        <f>(1/(1-91/360*VLOOKUP($A2425,Tbills!$B$4:$C$974,2,1)/100))^((1)/91)-1</f>
        <v>1.2674350022834346E-6</v>
      </c>
      <c r="I2425">
        <f t="shared" si="111"/>
        <v>33.956296423124179</v>
      </c>
      <c r="K2425">
        <f t="shared" si="113"/>
        <v>28.724090180791197</v>
      </c>
      <c r="M2425">
        <v>28.607175000000002</v>
      </c>
      <c r="N2425">
        <f t="shared" si="112"/>
        <v>29.138584068734737</v>
      </c>
    </row>
    <row r="2426" spans="1:14" x14ac:dyDescent="0.25">
      <c r="A2426" s="1">
        <v>41582</v>
      </c>
      <c r="B2426" s="11">
        <v>12.93</v>
      </c>
      <c r="C2426" s="11">
        <v>14.68</v>
      </c>
      <c r="D2426">
        <v>1292.02</v>
      </c>
      <c r="E2426">
        <v>1152.4000000000001</v>
      </c>
      <c r="F2426">
        <v>42221.73</v>
      </c>
      <c r="G2426">
        <v>37662.47</v>
      </c>
      <c r="H2426">
        <f>(1/(1-91/360*VLOOKUP($A2426,Tbills!$B$4:$C$974,2,1)/100))^((1)/91)-1</f>
        <v>1.4082826178540842E-6</v>
      </c>
      <c r="I2426">
        <f t="shared" si="111"/>
        <v>34.517777912160831</v>
      </c>
      <c r="K2426">
        <f t="shared" si="113"/>
        <v>29.674433157532608</v>
      </c>
      <c r="M2426">
        <v>29.554075000000001</v>
      </c>
      <c r="N2426">
        <f t="shared" si="112"/>
        <v>30.103621150985855</v>
      </c>
    </row>
    <row r="2427" spans="1:14" x14ac:dyDescent="0.25">
      <c r="A2427" s="1">
        <v>41583</v>
      </c>
      <c r="B2427" s="11">
        <v>13.27</v>
      </c>
      <c r="C2427" s="11">
        <v>14.92</v>
      </c>
      <c r="D2427">
        <v>1298.93</v>
      </c>
      <c r="E2427">
        <v>1158.56</v>
      </c>
      <c r="F2427">
        <v>42452.55</v>
      </c>
      <c r="G2427">
        <v>37868.31</v>
      </c>
      <c r="H2427">
        <f>(1/(1-91/360*VLOOKUP($A2427,Tbills!$B$4:$C$974,2,1)/100))^((1)/91)-1</f>
        <v>1.4082826178540842E-6</v>
      </c>
      <c r="I2427">
        <f t="shared" si="111"/>
        <v>34.424626823859832</v>
      </c>
      <c r="K2427">
        <f t="shared" si="113"/>
        <v>29.514437736684023</v>
      </c>
      <c r="M2427">
        <v>29.395074999999999</v>
      </c>
      <c r="N2427">
        <f t="shared" si="112"/>
        <v>29.941640970054504</v>
      </c>
    </row>
    <row r="2428" spans="1:14" x14ac:dyDescent="0.25">
      <c r="A2428" s="1">
        <v>41584</v>
      </c>
      <c r="B2428" s="11">
        <v>12.67</v>
      </c>
      <c r="C2428" s="11">
        <v>14.67</v>
      </c>
      <c r="D2428">
        <v>1275.1099999999999</v>
      </c>
      <c r="E2428">
        <v>1137.31</v>
      </c>
      <c r="F2428">
        <v>41976.22</v>
      </c>
      <c r="G2428">
        <v>37443.360000000001</v>
      </c>
      <c r="H2428">
        <f>(1/(1-91/360*VLOOKUP($A2428,Tbills!$B$4:$C$974,2,1)/100))^((1)/91)-1</f>
        <v>1.4082826178540842E-6</v>
      </c>
      <c r="I2428">
        <f t="shared" si="111"/>
        <v>34.739426307363225</v>
      </c>
      <c r="K2428">
        <f t="shared" si="113"/>
        <v>30.054383861126158</v>
      </c>
      <c r="M2428">
        <v>29.933</v>
      </c>
      <c r="N2428">
        <f t="shared" si="112"/>
        <v>30.48973779817085</v>
      </c>
    </row>
    <row r="2429" spans="1:14" x14ac:dyDescent="0.25">
      <c r="A2429" s="1">
        <v>41585</v>
      </c>
      <c r="B2429" s="11">
        <v>13.91</v>
      </c>
      <c r="C2429" s="11">
        <v>15.36</v>
      </c>
      <c r="D2429">
        <v>1317.85</v>
      </c>
      <c r="E2429">
        <v>1175.43</v>
      </c>
      <c r="F2429">
        <v>42680.85</v>
      </c>
      <c r="G2429">
        <v>38071.839999999997</v>
      </c>
      <c r="H2429">
        <f>(1/(1-91/360*VLOOKUP($A2429,Tbills!$B$4:$C$974,2,1)/100))^((1)/91)-1</f>
        <v>1.4082826178540842E-6</v>
      </c>
      <c r="I2429">
        <f t="shared" si="111"/>
        <v>34.156344683900976</v>
      </c>
      <c r="K2429">
        <f t="shared" si="113"/>
        <v>29.045677570408017</v>
      </c>
      <c r="M2429">
        <v>28.928425000000001</v>
      </c>
      <c r="N2429">
        <f t="shared" si="112"/>
        <v>29.466743920409726</v>
      </c>
    </row>
    <row r="2430" spans="1:14" x14ac:dyDescent="0.25">
      <c r="A2430" s="1">
        <v>41586</v>
      </c>
      <c r="B2430" s="11">
        <v>12.9</v>
      </c>
      <c r="C2430" s="11">
        <v>14.63</v>
      </c>
      <c r="D2430">
        <v>1266.83</v>
      </c>
      <c r="E2430">
        <v>1129.92</v>
      </c>
      <c r="F2430">
        <v>41940.300000000003</v>
      </c>
      <c r="G2430">
        <v>37411.21</v>
      </c>
      <c r="H2430">
        <f>(1/(1-91/360*VLOOKUP($A2430,Tbills!$B$4:$C$974,2,1)/100))^((1)/91)-1</f>
        <v>1.4082826178540842E-6</v>
      </c>
      <c r="I2430">
        <f t="shared" si="111"/>
        <v>34.816666809349599</v>
      </c>
      <c r="K2430">
        <f t="shared" si="113"/>
        <v>30.168855542283875</v>
      </c>
      <c r="M2430">
        <v>30.0488</v>
      </c>
      <c r="N2430">
        <f t="shared" si="112"/>
        <v>30.60654086360746</v>
      </c>
    </row>
    <row r="2431" spans="1:14" x14ac:dyDescent="0.25">
      <c r="A2431" s="1">
        <v>41589</v>
      </c>
      <c r="B2431" s="11">
        <v>12.53</v>
      </c>
      <c r="C2431" s="11">
        <v>14.73</v>
      </c>
      <c r="D2431">
        <v>1253.21</v>
      </c>
      <c r="E2431">
        <v>1117.76</v>
      </c>
      <c r="F2431">
        <v>42142.65</v>
      </c>
      <c r="G2431">
        <v>37591.550000000003</v>
      </c>
      <c r="H2431">
        <f>(1/(1-91/360*VLOOKUP($A2431,Tbills!$B$4:$C$974,2,1)/100))^((1)/91)-1</f>
        <v>1.4082826178540842E-6</v>
      </c>
      <c r="I2431">
        <f t="shared" si="111"/>
        <v>35.001279108043434</v>
      </c>
      <c r="K2431">
        <f t="shared" si="113"/>
        <v>30.489266910253647</v>
      </c>
      <c r="M2431">
        <v>30.36985</v>
      </c>
      <c r="N2431">
        <f t="shared" si="112"/>
        <v>30.932621265836559</v>
      </c>
    </row>
    <row r="2432" spans="1:14" x14ac:dyDescent="0.25">
      <c r="A2432" s="1">
        <v>41590</v>
      </c>
      <c r="B2432" s="11">
        <v>12.82</v>
      </c>
      <c r="C2432" s="11">
        <v>14.88</v>
      </c>
      <c r="D2432">
        <v>1257.56</v>
      </c>
      <c r="E2432">
        <v>1121.6400000000001</v>
      </c>
      <c r="F2432">
        <v>42315.59</v>
      </c>
      <c r="G2432">
        <v>37745.760000000002</v>
      </c>
      <c r="H2432">
        <f>(1/(1-91/360*VLOOKUP($A2432,Tbills!$B$4:$C$974,2,1)/100))^((1)/91)-1</f>
        <v>2.1124366360592006E-6</v>
      </c>
      <c r="I2432">
        <f t="shared" si="111"/>
        <v>34.939620983954448</v>
      </c>
      <c r="K2432">
        <f t="shared" si="113"/>
        <v>30.382016589315917</v>
      </c>
      <c r="M2432">
        <v>30.263100000000001</v>
      </c>
      <c r="N2432">
        <f t="shared" si="112"/>
        <v>30.824150378288618</v>
      </c>
    </row>
    <row r="2433" spans="1:14" x14ac:dyDescent="0.25">
      <c r="A2433" s="1">
        <v>41591</v>
      </c>
      <c r="B2433" s="11">
        <v>12.52</v>
      </c>
      <c r="C2433" s="11">
        <v>14.83</v>
      </c>
      <c r="D2433">
        <v>1245.43</v>
      </c>
      <c r="E2433">
        <v>1110.82</v>
      </c>
      <c r="F2433">
        <v>42644.24</v>
      </c>
      <c r="G2433">
        <v>38038.839999999997</v>
      </c>
      <c r="H2433">
        <f>(1/(1-91/360*VLOOKUP($A2433,Tbills!$B$4:$C$974,2,1)/100))^((1)/91)-1</f>
        <v>2.1124366360592006E-6</v>
      </c>
      <c r="I2433">
        <f t="shared" si="111"/>
        <v>35.107231290700938</v>
      </c>
      <c r="K2433">
        <f t="shared" si="113"/>
        <v>30.673670710755445</v>
      </c>
      <c r="M2433">
        <v>30.553474999999999</v>
      </c>
      <c r="N2433">
        <f t="shared" si="112"/>
        <v>31.120412958978338</v>
      </c>
    </row>
    <row r="2434" spans="1:14" x14ac:dyDescent="0.25">
      <c r="A2434" s="1">
        <v>41592</v>
      </c>
      <c r="B2434" s="11">
        <v>12.37</v>
      </c>
      <c r="C2434" s="11">
        <v>14.88</v>
      </c>
      <c r="D2434">
        <v>1239.04</v>
      </c>
      <c r="E2434">
        <v>1105.1199999999999</v>
      </c>
      <c r="F2434">
        <v>42758.81</v>
      </c>
      <c r="G2434">
        <v>38140.949999999997</v>
      </c>
      <c r="H2434">
        <f>(1/(1-91/360*VLOOKUP($A2434,Tbills!$B$4:$C$974,2,1)/100))^((1)/91)-1</f>
        <v>2.1124366360592006E-6</v>
      </c>
      <c r="I2434">
        <f t="shared" si="111"/>
        <v>35.196388844019125</v>
      </c>
      <c r="K2434">
        <f t="shared" si="113"/>
        <v>30.829631912014772</v>
      </c>
      <c r="M2434">
        <v>30.715350000000001</v>
      </c>
      <c r="N2434">
        <f t="shared" si="112"/>
        <v>31.279011658057865</v>
      </c>
    </row>
    <row r="2435" spans="1:14" x14ac:dyDescent="0.25">
      <c r="A2435" s="1">
        <v>41593</v>
      </c>
      <c r="B2435" s="11">
        <v>12.19</v>
      </c>
      <c r="C2435" s="11">
        <v>14.8</v>
      </c>
      <c r="D2435">
        <v>1219.0999999999999</v>
      </c>
      <c r="E2435">
        <v>1087.33</v>
      </c>
      <c r="F2435">
        <v>42639.99</v>
      </c>
      <c r="G2435">
        <v>38034.879999999997</v>
      </c>
      <c r="H2435">
        <f>(1/(1-91/360*VLOOKUP($A2435,Tbills!$B$4:$C$974,2,1)/100))^((1)/91)-1</f>
        <v>2.1124366360592006E-6</v>
      </c>
      <c r="I2435">
        <f t="shared" si="111"/>
        <v>35.478757602712243</v>
      </c>
      <c r="K2435">
        <f t="shared" si="113"/>
        <v>31.324462124570591</v>
      </c>
      <c r="M2435">
        <v>31.208175000000001</v>
      </c>
      <c r="N2435">
        <f t="shared" si="112"/>
        <v>31.781426531272022</v>
      </c>
    </row>
    <row r="2436" spans="1:14" x14ac:dyDescent="0.25">
      <c r="A2436" s="1">
        <v>41596</v>
      </c>
      <c r="B2436" s="11">
        <v>13.1</v>
      </c>
      <c r="C2436" s="11">
        <v>14.93</v>
      </c>
      <c r="D2436">
        <v>1217.57</v>
      </c>
      <c r="E2436">
        <v>1085.96</v>
      </c>
      <c r="F2436">
        <v>42411.87</v>
      </c>
      <c r="G2436">
        <v>37831.160000000003</v>
      </c>
      <c r="H2436">
        <f>(1/(1-91/360*VLOOKUP($A2436,Tbills!$B$4:$C$974,2,1)/100))^((1)/91)-1</f>
        <v>2.253295201759542E-6</v>
      </c>
      <c r="I2436">
        <f t="shared" si="111"/>
        <v>35.498336703712944</v>
      </c>
      <c r="K2436">
        <f t="shared" si="113"/>
        <v>31.359547762275401</v>
      </c>
      <c r="M2436">
        <v>31.244050000000001</v>
      </c>
      <c r="N2436">
        <f t="shared" si="112"/>
        <v>31.818140985479229</v>
      </c>
    </row>
    <row r="2437" spans="1:14" x14ac:dyDescent="0.25">
      <c r="A2437" s="1">
        <v>41597</v>
      </c>
      <c r="B2437" s="11">
        <v>13.39</v>
      </c>
      <c r="C2437" s="11">
        <v>15.26</v>
      </c>
      <c r="D2437">
        <v>1234.99</v>
      </c>
      <c r="E2437">
        <v>1101.5</v>
      </c>
      <c r="F2437">
        <v>42568.6</v>
      </c>
      <c r="G2437">
        <v>37970.870000000003</v>
      </c>
      <c r="H2437">
        <f>(1/(1-91/360*VLOOKUP($A2437,Tbills!$B$4:$C$974,2,1)/100))^((1)/91)-1</f>
        <v>2.253295201759542E-6</v>
      </c>
      <c r="I2437">
        <f t="shared" si="111"/>
        <v>35.243430217716977</v>
      </c>
      <c r="K2437">
        <f t="shared" si="113"/>
        <v>30.909355482574465</v>
      </c>
      <c r="M2437">
        <v>30.797550000000001</v>
      </c>
      <c r="N2437">
        <f t="shared" si="112"/>
        <v>31.361736629390403</v>
      </c>
    </row>
    <row r="2438" spans="1:14" x14ac:dyDescent="0.25">
      <c r="A2438" s="1">
        <v>41598</v>
      </c>
      <c r="B2438" s="11">
        <v>13.4</v>
      </c>
      <c r="C2438" s="11">
        <v>14.99</v>
      </c>
      <c r="D2438">
        <v>1205.18</v>
      </c>
      <c r="E2438">
        <v>1074.9100000000001</v>
      </c>
      <c r="F2438">
        <v>41999.09</v>
      </c>
      <c r="G2438">
        <v>37462.79</v>
      </c>
      <c r="H2438">
        <f>(1/(1-91/360*VLOOKUP($A2438,Tbills!$B$4:$C$974,2,1)/100))^((1)/91)-1</f>
        <v>2.253295201759542E-6</v>
      </c>
      <c r="I2438">
        <f t="shared" si="111"/>
        <v>35.667886694461039</v>
      </c>
      <c r="K2438">
        <f t="shared" si="113"/>
        <v>31.654027065262468</v>
      </c>
      <c r="M2438">
        <v>31.535074999999999</v>
      </c>
      <c r="N2438">
        <f t="shared" si="112"/>
        <v>32.117687389954803</v>
      </c>
    </row>
    <row r="2439" spans="1:14" x14ac:dyDescent="0.25">
      <c r="A2439" s="1">
        <v>41599</v>
      </c>
      <c r="B2439" s="11">
        <v>12.66</v>
      </c>
      <c r="C2439" s="11">
        <v>14.52</v>
      </c>
      <c r="D2439">
        <v>1166.8900000000001</v>
      </c>
      <c r="E2439">
        <v>1040.76</v>
      </c>
      <c r="F2439">
        <v>41015.22</v>
      </c>
      <c r="G2439">
        <v>36585.1</v>
      </c>
      <c r="H2439">
        <f>(1/(1-91/360*VLOOKUP($A2439,Tbills!$B$4:$C$974,2,1)/100))^((1)/91)-1</f>
        <v>2.253295201759542E-6</v>
      </c>
      <c r="I2439">
        <f t="shared" si="111"/>
        <v>36.233529798989828</v>
      </c>
      <c r="K2439">
        <f t="shared" si="113"/>
        <v>32.658157588078744</v>
      </c>
      <c r="M2439">
        <v>32.531649999999999</v>
      </c>
      <c r="N2439">
        <f t="shared" si="112"/>
        <v>33.136918599379015</v>
      </c>
    </row>
    <row r="2440" spans="1:14" x14ac:dyDescent="0.25">
      <c r="A2440" s="1">
        <v>41600</v>
      </c>
      <c r="B2440" s="11">
        <v>12.26</v>
      </c>
      <c r="C2440" s="11">
        <v>14.15</v>
      </c>
      <c r="D2440">
        <v>1156.72</v>
      </c>
      <c r="E2440">
        <v>1031.69</v>
      </c>
      <c r="F2440">
        <v>40564.9</v>
      </c>
      <c r="G2440">
        <v>36183.339999999997</v>
      </c>
      <c r="H2440">
        <f>(1/(1-91/360*VLOOKUP($A2440,Tbills!$B$4:$C$974,2,1)/100))^((1)/91)-1</f>
        <v>2.253295201759542E-6</v>
      </c>
      <c r="I2440">
        <f t="shared" ref="I2440:I2503" si="114">I2439*(1-IF($A2440&lt;=I2435,I$1,I$1+IF(AND(WEEKDAY($A2440)&lt;&gt;1,WEEKDAY($A2440)&lt;&gt;7),J$1,0)))^($A2440-$A2439)*(1-0.5*(E2440/E2439-1))</f>
        <v>36.390466342533813</v>
      </c>
      <c r="K2440">
        <f t="shared" si="113"/>
        <v>32.941232100730304</v>
      </c>
      <c r="M2440">
        <v>32.808075000000002</v>
      </c>
      <c r="N2440">
        <f t="shared" ref="N2440:N2503" si="115">N2439*(1-N$1+H2439)^($A2440-$A2439)*(2-E2440/E2439)</f>
        <v>33.424538757070479</v>
      </c>
    </row>
    <row r="2441" spans="1:14" x14ac:dyDescent="0.25">
      <c r="A2441" s="1">
        <v>41603</v>
      </c>
      <c r="B2441" s="11">
        <v>12.79</v>
      </c>
      <c r="C2441" s="11">
        <v>14.43</v>
      </c>
      <c r="D2441">
        <v>1158.27</v>
      </c>
      <c r="E2441">
        <v>1033.06</v>
      </c>
      <c r="F2441">
        <v>40350.26</v>
      </c>
      <c r="G2441">
        <v>35991.64</v>
      </c>
      <c r="H2441">
        <f>(1/(1-91/360*VLOOKUP($A2441,Tbills!$B$4:$C$974,2,1)/100))^((1)/91)-1</f>
        <v>2.2285556697809739E-6</v>
      </c>
      <c r="I2441">
        <f t="shared" si="114"/>
        <v>36.363465073117077</v>
      </c>
      <c r="K2441">
        <f t="shared" ref="K2441:K2504" si="116">K2440*(1-IF($A2441&lt;=L$3,K$1,K$1+IF(AND(WEEKDAY($A2441)&lt;&gt;1,WEEKDAY($A2441)&lt;&gt;7),L$1,0)))^($A2441-$A2440)*(2-$E2441/$E2440)</f>
        <v>32.892892415446717</v>
      </c>
      <c r="M2441">
        <v>32.76135</v>
      </c>
      <c r="N2441">
        <f t="shared" si="115"/>
        <v>33.376675642940903</v>
      </c>
    </row>
    <row r="2442" spans="1:14" x14ac:dyDescent="0.25">
      <c r="A2442" s="1">
        <v>41604</v>
      </c>
      <c r="B2442" s="11">
        <v>12.81</v>
      </c>
      <c r="C2442" s="11">
        <v>14.55</v>
      </c>
      <c r="D2442">
        <v>1163.96</v>
      </c>
      <c r="E2442">
        <v>1038.1300000000001</v>
      </c>
      <c r="F2442">
        <v>40274.85</v>
      </c>
      <c r="G2442">
        <v>35924.300000000003</v>
      </c>
      <c r="H2442">
        <f>(1/(1-91/360*VLOOKUP($A2442,Tbills!$B$4:$C$974,2,1)/100))^((1)/91)-1</f>
        <v>2.2285556697809739E-6</v>
      </c>
      <c r="I2442">
        <f t="shared" si="114"/>
        <v>36.27328955515447</v>
      </c>
      <c r="K2442">
        <f t="shared" si="116"/>
        <v>32.729937850473057</v>
      </c>
      <c r="M2442">
        <v>32.599024999999997</v>
      </c>
      <c r="N2442">
        <f t="shared" si="115"/>
        <v>33.211716865467018</v>
      </c>
    </row>
    <row r="2443" spans="1:14" x14ac:dyDescent="0.25">
      <c r="A2443" s="1">
        <v>41605</v>
      </c>
      <c r="B2443" s="11">
        <v>12.98</v>
      </c>
      <c r="C2443" s="11">
        <v>14.6</v>
      </c>
      <c r="D2443">
        <v>1172.23</v>
      </c>
      <c r="E2443">
        <v>1045.5</v>
      </c>
      <c r="F2443">
        <v>40312.629999999997</v>
      </c>
      <c r="G2443">
        <v>35957.919999999998</v>
      </c>
      <c r="H2443">
        <f>(1/(1-91/360*VLOOKUP($A2443,Tbills!$B$4:$C$974,2,1)/100))^((1)/91)-1</f>
        <v>2.2285556697809739E-6</v>
      </c>
      <c r="I2443">
        <f t="shared" si="114"/>
        <v>36.143591260308057</v>
      </c>
      <c r="K2443">
        <f t="shared" si="116"/>
        <v>32.496064500493475</v>
      </c>
      <c r="M2443">
        <v>32.366149999999998</v>
      </c>
      <c r="N2443">
        <f t="shared" si="115"/>
        <v>32.974790636616312</v>
      </c>
    </row>
    <row r="2444" spans="1:14" x14ac:dyDescent="0.25">
      <c r="A2444" s="1">
        <v>41607</v>
      </c>
      <c r="B2444" s="11">
        <v>13.7</v>
      </c>
      <c r="C2444" s="11">
        <v>15.03</v>
      </c>
      <c r="D2444">
        <v>1179.17</v>
      </c>
      <c r="E2444">
        <v>1051.68</v>
      </c>
      <c r="F2444">
        <v>40326.67</v>
      </c>
      <c r="G2444">
        <v>35970.28</v>
      </c>
      <c r="H2444">
        <f>(1/(1-91/360*VLOOKUP($A2444,Tbills!$B$4:$C$974,2,1)/100))^((1)/91)-1</f>
        <v>2.2285556697809739E-6</v>
      </c>
      <c r="I2444">
        <f t="shared" si="114"/>
        <v>36.034892158572895</v>
      </c>
      <c r="K2444">
        <f t="shared" si="116"/>
        <v>32.300969657011535</v>
      </c>
      <c r="M2444">
        <v>32.170324999999998</v>
      </c>
      <c r="N2444">
        <f t="shared" si="115"/>
        <v>32.777596418423123</v>
      </c>
    </row>
    <row r="2445" spans="1:14" x14ac:dyDescent="0.25">
      <c r="A2445" s="1">
        <v>41610</v>
      </c>
      <c r="B2445" s="11">
        <v>14.23</v>
      </c>
      <c r="C2445" s="11">
        <v>15.19</v>
      </c>
      <c r="D2445">
        <v>1198.8</v>
      </c>
      <c r="E2445">
        <v>1069.18</v>
      </c>
      <c r="F2445">
        <v>40176.67</v>
      </c>
      <c r="G2445">
        <v>35836.239999999998</v>
      </c>
      <c r="H2445">
        <f>(1/(1-91/360*VLOOKUP($A2445,Tbills!$B$4:$C$974,2,1)/100))^((1)/91)-1</f>
        <v>2.2285556697809739E-6</v>
      </c>
      <c r="I2445">
        <f t="shared" si="114"/>
        <v>35.732290887465304</v>
      </c>
      <c r="K2445">
        <f t="shared" si="116"/>
        <v>31.759042167755378</v>
      </c>
      <c r="M2445">
        <v>31.632349999999999</v>
      </c>
      <c r="N2445">
        <f t="shared" si="115"/>
        <v>32.228814981250331</v>
      </c>
    </row>
    <row r="2446" spans="1:14" x14ac:dyDescent="0.25">
      <c r="A2446" s="1">
        <v>41611</v>
      </c>
      <c r="B2446" s="11">
        <v>14.55</v>
      </c>
      <c r="C2446" s="11">
        <v>15.49</v>
      </c>
      <c r="D2446">
        <v>1225.67</v>
      </c>
      <c r="E2446">
        <v>1093.1400000000001</v>
      </c>
      <c r="F2446">
        <v>40295.22</v>
      </c>
      <c r="G2446">
        <v>35941.9</v>
      </c>
      <c r="H2446">
        <f>(1/(1-91/360*VLOOKUP($A2446,Tbills!$B$4:$C$974,2,1)/100))^((1)/91)-1</f>
        <v>2.1124366360592006E-6</v>
      </c>
      <c r="I2446">
        <f t="shared" si="114"/>
        <v>35.330996381000816</v>
      </c>
      <c r="K2446">
        <f t="shared" si="116"/>
        <v>31.045885610863056</v>
      </c>
      <c r="M2446">
        <v>30.921975</v>
      </c>
      <c r="N2446">
        <f t="shared" si="115"/>
        <v>31.50548190039089</v>
      </c>
    </row>
    <row r="2447" spans="1:14" x14ac:dyDescent="0.25">
      <c r="A2447" s="1">
        <v>41612</v>
      </c>
      <c r="B2447" s="11">
        <v>14.7</v>
      </c>
      <c r="C2447" s="11">
        <v>15.57</v>
      </c>
      <c r="D2447">
        <v>1204.67</v>
      </c>
      <c r="E2447">
        <v>1074.4100000000001</v>
      </c>
      <c r="F2447">
        <v>40090.269999999997</v>
      </c>
      <c r="G2447">
        <v>35759.019999999997</v>
      </c>
      <c r="H2447">
        <f>(1/(1-91/360*VLOOKUP($A2447,Tbills!$B$4:$C$974,2,1)/100))^((1)/91)-1</f>
        <v>2.1124366360592006E-6</v>
      </c>
      <c r="I2447">
        <f t="shared" si="114"/>
        <v>35.632751825234173</v>
      </c>
      <c r="K2447">
        <f t="shared" si="116"/>
        <v>31.576359021190139</v>
      </c>
      <c r="M2447">
        <v>31.450775</v>
      </c>
      <c r="N2447">
        <f t="shared" si="115"/>
        <v>32.044183296833339</v>
      </c>
    </row>
    <row r="2448" spans="1:14" x14ac:dyDescent="0.25">
      <c r="A2448" s="1">
        <v>41613</v>
      </c>
      <c r="B2448" s="11">
        <v>15.08</v>
      </c>
      <c r="C2448" s="11">
        <v>15.78</v>
      </c>
      <c r="D2448">
        <v>1220.46</v>
      </c>
      <c r="E2448">
        <v>1088.49</v>
      </c>
      <c r="F2448">
        <v>40033.26</v>
      </c>
      <c r="G2448">
        <v>35708.089999999997</v>
      </c>
      <c r="H2448">
        <f>(1/(1-91/360*VLOOKUP($A2448,Tbills!$B$4:$C$974,2,1)/100))^((1)/91)-1</f>
        <v>2.1124366360592006E-6</v>
      </c>
      <c r="I2448">
        <f t="shared" si="114"/>
        <v>35.398349240143837</v>
      </c>
      <c r="K2448">
        <f t="shared" si="116"/>
        <v>31.161103633710486</v>
      </c>
      <c r="M2448">
        <v>31.037025</v>
      </c>
      <c r="N2448">
        <f t="shared" si="115"/>
        <v>31.623145681416013</v>
      </c>
    </row>
    <row r="2449" spans="1:14" x14ac:dyDescent="0.25">
      <c r="A2449" s="1">
        <v>41614</v>
      </c>
      <c r="B2449" s="11">
        <v>13.79</v>
      </c>
      <c r="C2449" s="11">
        <v>14.95</v>
      </c>
      <c r="D2449">
        <v>1176.6500000000001</v>
      </c>
      <c r="E2449">
        <v>1049.4100000000001</v>
      </c>
      <c r="F2449">
        <v>39351.08</v>
      </c>
      <c r="G2449">
        <v>35099.54</v>
      </c>
      <c r="H2449">
        <f>(1/(1-91/360*VLOOKUP($A2449,Tbills!$B$4:$C$974,2,1)/100))^((1)/91)-1</f>
        <v>2.1124366360592006E-6</v>
      </c>
      <c r="I2449">
        <f t="shared" si="114"/>
        <v>36.032863922235158</v>
      </c>
      <c r="K2449">
        <f t="shared" si="116"/>
        <v>32.278375674433377</v>
      </c>
      <c r="M2449">
        <v>32.149875000000002</v>
      </c>
      <c r="N2449">
        <f t="shared" si="115"/>
        <v>32.757367424391063</v>
      </c>
    </row>
    <row r="2450" spans="1:14" x14ac:dyDescent="0.25">
      <c r="A2450" s="1">
        <v>41617</v>
      </c>
      <c r="B2450" s="11">
        <v>13.49</v>
      </c>
      <c r="C2450" s="11">
        <v>14.93</v>
      </c>
      <c r="D2450">
        <v>1160.55</v>
      </c>
      <c r="E2450">
        <v>1035.05</v>
      </c>
      <c r="F2450">
        <v>38791.81</v>
      </c>
      <c r="G2450">
        <v>34600.47</v>
      </c>
      <c r="H2450">
        <f>(1/(1-91/360*VLOOKUP($A2450,Tbills!$B$4:$C$974,2,1)/100))^((1)/91)-1</f>
        <v>1.9715798957875563E-6</v>
      </c>
      <c r="I2450">
        <f t="shared" si="114"/>
        <v>36.276565905219201</v>
      </c>
      <c r="K2450">
        <f t="shared" si="116"/>
        <v>32.715497445709275</v>
      </c>
      <c r="M2450">
        <v>32.588450000000002</v>
      </c>
      <c r="N2450">
        <f t="shared" si="115"/>
        <v>33.202141390140525</v>
      </c>
    </row>
    <row r="2451" spans="1:14" x14ac:dyDescent="0.25">
      <c r="A2451" s="1">
        <v>41618</v>
      </c>
      <c r="B2451" s="11">
        <v>13.91</v>
      </c>
      <c r="C2451" s="11">
        <v>15.22</v>
      </c>
      <c r="D2451">
        <v>1171.1099999999999</v>
      </c>
      <c r="E2451">
        <v>1044.46</v>
      </c>
      <c r="F2451">
        <v>38952.629999999997</v>
      </c>
      <c r="G2451">
        <v>34743.839999999997</v>
      </c>
      <c r="H2451">
        <f>(1/(1-91/360*VLOOKUP($A2451,Tbills!$B$4:$C$974,2,1)/100))^((1)/91)-1</f>
        <v>1.9715798957875563E-6</v>
      </c>
      <c r="I2451">
        <f t="shared" si="114"/>
        <v>36.110724565711386</v>
      </c>
      <c r="K2451">
        <f t="shared" si="116"/>
        <v>32.416559582765693</v>
      </c>
      <c r="M2451">
        <v>32.291049999999998</v>
      </c>
      <c r="N2451">
        <f t="shared" si="115"/>
        <v>32.899137165853332</v>
      </c>
    </row>
    <row r="2452" spans="1:14" x14ac:dyDescent="0.25">
      <c r="A2452" s="1">
        <v>41619</v>
      </c>
      <c r="B2452" s="11">
        <v>15.42</v>
      </c>
      <c r="C2452" s="11">
        <v>15.96</v>
      </c>
      <c r="D2452">
        <v>1223.49</v>
      </c>
      <c r="E2452">
        <v>1091.18</v>
      </c>
      <c r="F2452">
        <v>39966.65</v>
      </c>
      <c r="G2452">
        <v>35648.230000000003</v>
      </c>
      <c r="H2452">
        <f>(1/(1-91/360*VLOOKUP($A2452,Tbills!$B$4:$C$974,2,1)/100))^((1)/91)-1</f>
        <v>1.9715798957875563E-6</v>
      </c>
      <c r="I2452">
        <f t="shared" si="114"/>
        <v>35.302166817930605</v>
      </c>
      <c r="K2452">
        <f t="shared" si="116"/>
        <v>30.965084118032724</v>
      </c>
      <c r="M2452">
        <v>30.84515</v>
      </c>
      <c r="N2452">
        <f t="shared" si="115"/>
        <v>31.42641725403579</v>
      </c>
    </row>
    <row r="2453" spans="1:14" x14ac:dyDescent="0.25">
      <c r="A2453" s="1">
        <v>41620</v>
      </c>
      <c r="B2453" s="11">
        <v>15.54</v>
      </c>
      <c r="C2453" s="11">
        <v>16.12</v>
      </c>
      <c r="D2453">
        <v>1235.04</v>
      </c>
      <c r="E2453">
        <v>1101.48</v>
      </c>
      <c r="F2453">
        <v>40033.19</v>
      </c>
      <c r="G2453">
        <v>35707.51</v>
      </c>
      <c r="H2453">
        <f>(1/(1-91/360*VLOOKUP($A2453,Tbills!$B$4:$C$974,2,1)/100))^((1)/91)-1</f>
        <v>1.9715798957875563E-6</v>
      </c>
      <c r="I2453">
        <f t="shared" si="114"/>
        <v>35.134638060970545</v>
      </c>
      <c r="K2453">
        <f t="shared" si="116"/>
        <v>30.671366104772709</v>
      </c>
      <c r="M2453">
        <v>30.553650000000001</v>
      </c>
      <c r="N2453">
        <f t="shared" si="115"/>
        <v>31.128683164074292</v>
      </c>
    </row>
    <row r="2454" spans="1:14" x14ac:dyDescent="0.25">
      <c r="A2454" s="1">
        <v>41621</v>
      </c>
      <c r="B2454" s="11">
        <v>15.76</v>
      </c>
      <c r="C2454" s="11">
        <v>16.27</v>
      </c>
      <c r="D2454">
        <v>1236.3</v>
      </c>
      <c r="E2454">
        <v>1102.5999999999999</v>
      </c>
      <c r="F2454">
        <v>40050.839999999997</v>
      </c>
      <c r="G2454">
        <v>35723.18</v>
      </c>
      <c r="H2454">
        <f>(1/(1-91/360*VLOOKUP($A2454,Tbills!$B$4:$C$974,2,1)/100))^((1)/91)-1</f>
        <v>1.9715798957875563E-6</v>
      </c>
      <c r="I2454">
        <f t="shared" si="114"/>
        <v>35.115861371315788</v>
      </c>
      <c r="K2454">
        <f t="shared" si="116"/>
        <v>30.638751961414528</v>
      </c>
      <c r="M2454">
        <v>30.520025</v>
      </c>
      <c r="N2454">
        <f t="shared" si="115"/>
        <v>31.095942237395576</v>
      </c>
    </row>
    <row r="2455" spans="1:14" x14ac:dyDescent="0.25">
      <c r="A2455" s="1">
        <v>41624</v>
      </c>
      <c r="B2455" s="11">
        <v>16.03</v>
      </c>
      <c r="C2455" s="11">
        <v>16.39</v>
      </c>
      <c r="D2455">
        <v>1257.51</v>
      </c>
      <c r="E2455">
        <v>1121.51</v>
      </c>
      <c r="F2455">
        <v>40207.040000000001</v>
      </c>
      <c r="G2455">
        <v>35862.29</v>
      </c>
      <c r="H2455">
        <f>(1/(1-91/360*VLOOKUP($A2455,Tbills!$B$4:$C$974,2,1)/100))^((1)/91)-1</f>
        <v>1.8308364160279922E-6</v>
      </c>
      <c r="I2455">
        <f t="shared" si="114"/>
        <v>34.812017991002584</v>
      </c>
      <c r="K2455">
        <f t="shared" si="116"/>
        <v>30.109078558453682</v>
      </c>
      <c r="M2455">
        <v>29.995825</v>
      </c>
      <c r="N2455">
        <f t="shared" si="115"/>
        <v>30.559424950976084</v>
      </c>
    </row>
    <row r="2456" spans="1:14" x14ac:dyDescent="0.25">
      <c r="A2456" s="1">
        <v>41625</v>
      </c>
      <c r="B2456" s="11">
        <v>16.21</v>
      </c>
      <c r="C2456" s="11">
        <v>16.5</v>
      </c>
      <c r="D2456">
        <v>1243.8599999999999</v>
      </c>
      <c r="E2456">
        <v>1109.3399999999999</v>
      </c>
      <c r="F2456">
        <v>39833.24</v>
      </c>
      <c r="G2456">
        <v>35528.82</v>
      </c>
      <c r="H2456">
        <f>(1/(1-91/360*VLOOKUP($A2456,Tbills!$B$4:$C$974,2,1)/100))^((1)/91)-1</f>
        <v>1.8308364160279922E-6</v>
      </c>
      <c r="I2456">
        <f t="shared" si="114"/>
        <v>34.999987294650353</v>
      </c>
      <c r="K2456">
        <f t="shared" si="116"/>
        <v>30.434387900781207</v>
      </c>
      <c r="M2456">
        <v>30.321275</v>
      </c>
      <c r="N2456">
        <f t="shared" si="115"/>
        <v>30.889952770005891</v>
      </c>
    </row>
    <row r="2457" spans="1:14" x14ac:dyDescent="0.25">
      <c r="A2457" s="1">
        <v>41626</v>
      </c>
      <c r="B2457" s="11">
        <v>13.8</v>
      </c>
      <c r="C2457" s="11">
        <v>14.99</v>
      </c>
      <c r="D2457">
        <v>1159.8699999999999</v>
      </c>
      <c r="E2457">
        <v>1034.43</v>
      </c>
      <c r="F2457">
        <v>38503.07</v>
      </c>
      <c r="G2457">
        <v>34342.33</v>
      </c>
      <c r="H2457">
        <f>(1/(1-91/360*VLOOKUP($A2457,Tbills!$B$4:$C$974,2,1)/100))^((1)/91)-1</f>
        <v>1.8308364160279922E-6</v>
      </c>
      <c r="I2457">
        <f t="shared" si="114"/>
        <v>36.180761305669449</v>
      </c>
      <c r="K2457">
        <f t="shared" si="116"/>
        <v>32.48800656836741</v>
      </c>
      <c r="M2457">
        <v>32.368124999999999</v>
      </c>
      <c r="N2457">
        <f t="shared" si="115"/>
        <v>32.974688130618034</v>
      </c>
    </row>
    <row r="2458" spans="1:14" x14ac:dyDescent="0.25">
      <c r="A2458" s="1">
        <v>41627</v>
      </c>
      <c r="B2458" s="11">
        <v>14.15</v>
      </c>
      <c r="C2458" s="11">
        <v>15.28</v>
      </c>
      <c r="D2458">
        <v>1156.25</v>
      </c>
      <c r="E2458">
        <v>1031.2</v>
      </c>
      <c r="F2458">
        <v>38907.43</v>
      </c>
      <c r="G2458">
        <v>34702.93</v>
      </c>
      <c r="H2458">
        <f>(1/(1-91/360*VLOOKUP($A2458,Tbills!$B$4:$C$974,2,1)/100))^((1)/91)-1</f>
        <v>1.8308364160279922E-6</v>
      </c>
      <c r="I2458">
        <f t="shared" si="114"/>
        <v>36.236305223776192</v>
      </c>
      <c r="K2458">
        <f t="shared" si="116"/>
        <v>32.587932263030432</v>
      </c>
      <c r="M2458">
        <v>32.46705</v>
      </c>
      <c r="N2458">
        <f t="shared" si="115"/>
        <v>33.076488489435924</v>
      </c>
    </row>
    <row r="2459" spans="1:14" x14ac:dyDescent="0.25">
      <c r="A2459" s="1">
        <v>41628</v>
      </c>
      <c r="B2459" s="11">
        <v>13.79</v>
      </c>
      <c r="C2459" s="11">
        <v>15.01</v>
      </c>
      <c r="D2459">
        <v>1155.17</v>
      </c>
      <c r="E2459">
        <v>1030.23</v>
      </c>
      <c r="F2459">
        <v>38656.160000000003</v>
      </c>
      <c r="G2459">
        <v>34478.75</v>
      </c>
      <c r="H2459">
        <f>(1/(1-91/360*VLOOKUP($A2459,Tbills!$B$4:$C$974,2,1)/100))^((1)/91)-1</f>
        <v>1.8308364160279922E-6</v>
      </c>
      <c r="I2459">
        <f t="shared" si="114"/>
        <v>36.252404513958041</v>
      </c>
      <c r="K2459">
        <f t="shared" si="116"/>
        <v>32.61706693404804</v>
      </c>
      <c r="M2459">
        <v>32.495925</v>
      </c>
      <c r="N2459">
        <f t="shared" si="115"/>
        <v>33.106438030363925</v>
      </c>
    </row>
    <row r="2460" spans="1:14" x14ac:dyDescent="0.25">
      <c r="A2460" s="1">
        <v>41631</v>
      </c>
      <c r="B2460" s="11">
        <v>13.04</v>
      </c>
      <c r="C2460" s="11">
        <v>14.52</v>
      </c>
      <c r="D2460">
        <v>1112.7</v>
      </c>
      <c r="E2460">
        <v>992.35</v>
      </c>
      <c r="F2460">
        <v>38035.5</v>
      </c>
      <c r="G2460">
        <v>33924.980000000003</v>
      </c>
      <c r="H2460">
        <f>(1/(1-91/360*VLOOKUP($A2460,Tbills!$B$4:$C$974,2,1)/100))^((1)/91)-1</f>
        <v>1.9715798957875563E-6</v>
      </c>
      <c r="I2460">
        <f t="shared" si="114"/>
        <v>36.915994942972048</v>
      </c>
      <c r="K2460">
        <f t="shared" si="116"/>
        <v>33.811622383662062</v>
      </c>
      <c r="M2460">
        <v>33.687049999999999</v>
      </c>
      <c r="N2460">
        <f t="shared" si="115"/>
        <v>34.320091848464408</v>
      </c>
    </row>
    <row r="2461" spans="1:14" x14ac:dyDescent="0.25">
      <c r="A2461" s="1">
        <v>41632</v>
      </c>
      <c r="B2461" s="11">
        <v>12.48</v>
      </c>
      <c r="C2461" s="11">
        <v>14.24</v>
      </c>
      <c r="D2461">
        <v>1074.68</v>
      </c>
      <c r="E2461">
        <v>958.44</v>
      </c>
      <c r="F2461">
        <v>37146.44</v>
      </c>
      <c r="G2461">
        <v>33131.94</v>
      </c>
      <c r="H2461">
        <f>(1/(1-91/360*VLOOKUP($A2461,Tbills!$B$4:$C$974,2,1)/100))^((1)/91)-1</f>
        <v>1.9715798957875563E-6</v>
      </c>
      <c r="I2461">
        <f t="shared" si="114"/>
        <v>37.545753522600947</v>
      </c>
      <c r="K2461">
        <f t="shared" si="116"/>
        <v>34.965384638116738</v>
      </c>
      <c r="M2461">
        <v>34.836950000000002</v>
      </c>
      <c r="N2461">
        <f t="shared" si="115"/>
        <v>35.49161505021813</v>
      </c>
    </row>
    <row r="2462" spans="1:14" x14ac:dyDescent="0.25">
      <c r="A2462" s="1">
        <v>41634</v>
      </c>
      <c r="B2462" s="11">
        <v>12.33</v>
      </c>
      <c r="C2462" s="11">
        <v>14.03</v>
      </c>
      <c r="D2462">
        <v>1072.9000000000001</v>
      </c>
      <c r="E2462">
        <v>956.85</v>
      </c>
      <c r="F2462">
        <v>37089.839999999997</v>
      </c>
      <c r="G2462">
        <v>33081.32</v>
      </c>
      <c r="H2462">
        <f>(1/(1-91/360*VLOOKUP($A2462,Tbills!$B$4:$C$974,2,1)/100))^((1)/91)-1</f>
        <v>1.9715798957875563E-6</v>
      </c>
      <c r="I2462">
        <f t="shared" si="114"/>
        <v>37.574940675230891</v>
      </c>
      <c r="K2462">
        <f t="shared" si="116"/>
        <v>35.020127938828011</v>
      </c>
      <c r="M2462">
        <v>34.891624999999998</v>
      </c>
      <c r="N2462">
        <f t="shared" si="115"/>
        <v>35.548004177790673</v>
      </c>
    </row>
    <row r="2463" spans="1:14" x14ac:dyDescent="0.25">
      <c r="A2463" s="1">
        <v>41635</v>
      </c>
      <c r="B2463" s="11">
        <v>12.46</v>
      </c>
      <c r="C2463" s="11">
        <v>13.98</v>
      </c>
      <c r="D2463">
        <v>1093.19</v>
      </c>
      <c r="E2463">
        <v>974.95</v>
      </c>
      <c r="F2463">
        <v>37263.26</v>
      </c>
      <c r="G2463">
        <v>33235.93</v>
      </c>
      <c r="H2463">
        <f>(1/(1-91/360*VLOOKUP($A2463,Tbills!$B$4:$C$974,2,1)/100))^((1)/91)-1</f>
        <v>1.9715798957875563E-6</v>
      </c>
      <c r="I2463">
        <f t="shared" si="114"/>
        <v>37.218583732583632</v>
      </c>
      <c r="K2463">
        <f t="shared" si="116"/>
        <v>34.356078728570864</v>
      </c>
      <c r="M2463">
        <v>34.232250000000001</v>
      </c>
      <c r="N2463">
        <f t="shared" si="115"/>
        <v>34.874348598550448</v>
      </c>
    </row>
    <row r="2464" spans="1:14" x14ac:dyDescent="0.25">
      <c r="A2464" s="1">
        <v>41638</v>
      </c>
      <c r="B2464" s="11">
        <v>13.56</v>
      </c>
      <c r="C2464" s="11">
        <v>14.77</v>
      </c>
      <c r="D2464">
        <v>1108.8108999999999</v>
      </c>
      <c r="E2464">
        <v>988.87559999999996</v>
      </c>
      <c r="F2464">
        <v>37556.449999999997</v>
      </c>
      <c r="G2464">
        <v>33497.230000000003</v>
      </c>
      <c r="H2464">
        <f>(1/(1-91/360*VLOOKUP($A2464,Tbills!$B$4:$C$974,2,1)/100))^((1)/91)-1</f>
        <v>1.8308364160279922E-6</v>
      </c>
      <c r="I2464">
        <f t="shared" si="114"/>
        <v>36.94989451004249</v>
      </c>
      <c r="K2464">
        <f t="shared" si="116"/>
        <v>33.860625491472575</v>
      </c>
      <c r="M2464">
        <v>33.740200000000002</v>
      </c>
      <c r="N2464">
        <f t="shared" si="115"/>
        <v>34.372613462141167</v>
      </c>
    </row>
    <row r="2465" spans="1:14" x14ac:dyDescent="0.25">
      <c r="A2465" s="1">
        <v>41639</v>
      </c>
      <c r="B2465" s="11">
        <v>13.72</v>
      </c>
      <c r="C2465" s="11">
        <v>14.77</v>
      </c>
      <c r="D2465">
        <v>1108.4591</v>
      </c>
      <c r="E2465">
        <v>988.56010000000003</v>
      </c>
      <c r="F2465">
        <v>37177.5</v>
      </c>
      <c r="G2465">
        <v>33159.17</v>
      </c>
      <c r="H2465">
        <f>(1/(1-91/360*VLOOKUP($A2465,Tbills!$B$4:$C$974,2,1)/100))^((1)/91)-1</f>
        <v>1.8308364160279922E-6</v>
      </c>
      <c r="I2465">
        <f t="shared" si="114"/>
        <v>36.954827064762434</v>
      </c>
      <c r="K2465">
        <f t="shared" si="116"/>
        <v>33.86985112461447</v>
      </c>
      <c r="M2465">
        <v>33.749250000000004</v>
      </c>
      <c r="N2465">
        <f t="shared" si="115"/>
        <v>34.382371247300632</v>
      </c>
    </row>
    <row r="2466" spans="1:14" x14ac:dyDescent="0.25">
      <c r="A2466" s="1">
        <v>41641</v>
      </c>
      <c r="B2466" s="11">
        <v>14.23</v>
      </c>
      <c r="C2466" s="11">
        <v>15.26</v>
      </c>
      <c r="D2466">
        <v>1129.4607000000001</v>
      </c>
      <c r="E2466">
        <v>1007.2864</v>
      </c>
      <c r="F2466">
        <v>37652.46</v>
      </c>
      <c r="G2466">
        <v>33582.67</v>
      </c>
      <c r="H2466">
        <f>(1/(1-91/360*VLOOKUP($A2466,Tbills!$B$4:$C$974,2,1)/100))^((1)/91)-1</f>
        <v>1.8308364160279922E-6</v>
      </c>
      <c r="I2466">
        <f t="shared" si="114"/>
        <v>36.602903876560788</v>
      </c>
      <c r="K2466">
        <f t="shared" si="116"/>
        <v>33.225159165740607</v>
      </c>
      <c r="M2466">
        <v>33.10765</v>
      </c>
      <c r="N2466">
        <f t="shared" si="115"/>
        <v>33.728694158274386</v>
      </c>
    </row>
    <row r="2467" spans="1:14" x14ac:dyDescent="0.25">
      <c r="A2467" s="1">
        <v>41642</v>
      </c>
      <c r="B2467" s="11">
        <v>13.76</v>
      </c>
      <c r="C2467" s="11">
        <v>15.09</v>
      </c>
      <c r="D2467">
        <v>1117.8479</v>
      </c>
      <c r="E2467">
        <v>996.92790000000002</v>
      </c>
      <c r="F2467">
        <v>37486.720000000001</v>
      </c>
      <c r="G2467">
        <v>33434.78</v>
      </c>
      <c r="H2467">
        <f>(1/(1-91/360*VLOOKUP($A2467,Tbills!$B$4:$C$974,2,1)/100))^((1)/91)-1</f>
        <v>1.8308364160279922E-6</v>
      </c>
      <c r="I2467">
        <f t="shared" si="114"/>
        <v>36.790150558168023</v>
      </c>
      <c r="K2467">
        <f t="shared" si="116"/>
        <v>33.56526902232401</v>
      </c>
      <c r="M2467">
        <v>33.446624999999997</v>
      </c>
      <c r="N2467">
        <f t="shared" si="115"/>
        <v>34.074347597166728</v>
      </c>
    </row>
    <row r="2468" spans="1:14" x14ac:dyDescent="0.25">
      <c r="A2468" s="1">
        <v>41645</v>
      </c>
      <c r="B2468" s="11">
        <v>13.55</v>
      </c>
      <c r="C2468" s="11">
        <v>14.82</v>
      </c>
      <c r="D2468">
        <v>1106.2701</v>
      </c>
      <c r="E2468">
        <v>986.59699999999998</v>
      </c>
      <c r="F2468">
        <v>37013.33</v>
      </c>
      <c r="G2468">
        <v>33012.379999999997</v>
      </c>
      <c r="H2468">
        <f>(1/(1-91/360*VLOOKUP($A2468,Tbills!$B$4:$C$974,2,1)/100))^((1)/91)-1</f>
        <v>1.5279095799680675E-6</v>
      </c>
      <c r="I2468">
        <f t="shared" si="114"/>
        <v>36.977886390477643</v>
      </c>
      <c r="K2468">
        <f t="shared" si="116"/>
        <v>33.908358700838093</v>
      </c>
      <c r="M2468">
        <v>33.789250000000003</v>
      </c>
      <c r="N2468">
        <f t="shared" si="115"/>
        <v>34.423820232356867</v>
      </c>
    </row>
    <row r="2469" spans="1:14" x14ac:dyDescent="0.25">
      <c r="A2469" s="1">
        <v>41646</v>
      </c>
      <c r="B2469" s="11">
        <v>12.92</v>
      </c>
      <c r="C2469" s="11">
        <v>14.41</v>
      </c>
      <c r="D2469">
        <v>1084.9166</v>
      </c>
      <c r="E2469">
        <v>967.55190000000005</v>
      </c>
      <c r="F2469">
        <v>36394.9</v>
      </c>
      <c r="G2469">
        <v>32460.75</v>
      </c>
      <c r="H2469">
        <f>(1/(1-91/360*VLOOKUP($A2469,Tbills!$B$4:$C$974,2,1)/100))^((1)/91)-1</f>
        <v>1.5279095799680675E-6</v>
      </c>
      <c r="I2469">
        <f t="shared" si="114"/>
        <v>37.333822064924028</v>
      </c>
      <c r="K2469">
        <f t="shared" si="116"/>
        <v>34.561310086604507</v>
      </c>
      <c r="M2469">
        <v>34.44</v>
      </c>
      <c r="N2469">
        <f t="shared" si="115"/>
        <v>35.087087603512693</v>
      </c>
    </row>
    <row r="2470" spans="1:14" x14ac:dyDescent="0.25">
      <c r="A2470" s="1">
        <v>41647</v>
      </c>
      <c r="B2470" s="11">
        <v>12.87</v>
      </c>
      <c r="C2470" s="11">
        <v>14.29</v>
      </c>
      <c r="D2470">
        <v>1086.4896000000001</v>
      </c>
      <c r="E2470">
        <v>968.95320000000004</v>
      </c>
      <c r="F2470">
        <v>36285.96</v>
      </c>
      <c r="G2470">
        <v>32363.54</v>
      </c>
      <c r="H2470">
        <f>(1/(1-91/360*VLOOKUP($A2470,Tbills!$B$4:$C$974,2,1)/100))^((1)/91)-1</f>
        <v>1.5279095799680675E-6</v>
      </c>
      <c r="I2470">
        <f t="shared" si="114"/>
        <v>37.305815883618386</v>
      </c>
      <c r="K2470">
        <f t="shared" si="116"/>
        <v>34.509647761168274</v>
      </c>
      <c r="M2470">
        <v>34.388649999999998</v>
      </c>
      <c r="N2470">
        <f t="shared" si="115"/>
        <v>35.035028841139031</v>
      </c>
    </row>
    <row r="2471" spans="1:14" x14ac:dyDescent="0.25">
      <c r="A2471" s="1">
        <v>41648</v>
      </c>
      <c r="B2471" s="11">
        <v>12.89</v>
      </c>
      <c r="C2471" s="11">
        <v>14.29</v>
      </c>
      <c r="D2471">
        <v>1089.9747</v>
      </c>
      <c r="E2471">
        <v>972.0598</v>
      </c>
      <c r="F2471">
        <v>36539.99</v>
      </c>
      <c r="G2471">
        <v>32590.06</v>
      </c>
      <c r="H2471">
        <f>(1/(1-91/360*VLOOKUP($A2471,Tbills!$B$4:$C$974,2,1)/100))^((1)/91)-1</f>
        <v>1.5279095799680675E-6</v>
      </c>
      <c r="I2471">
        <f t="shared" si="114"/>
        <v>37.245042625141309</v>
      </c>
      <c r="K2471">
        <f t="shared" si="116"/>
        <v>34.397402839861918</v>
      </c>
      <c r="M2471">
        <v>34.277175</v>
      </c>
      <c r="N2471">
        <f t="shared" si="115"/>
        <v>34.921463316928183</v>
      </c>
    </row>
    <row r="2472" spans="1:14" x14ac:dyDescent="0.25">
      <c r="A2472" s="1">
        <v>41649</v>
      </c>
      <c r="B2472" s="11">
        <v>12.14</v>
      </c>
      <c r="C2472" s="11">
        <v>13.94</v>
      </c>
      <c r="D2472">
        <v>1067.2251000000001</v>
      </c>
      <c r="E2472">
        <v>951.76980000000003</v>
      </c>
      <c r="F2472">
        <v>36274.879999999997</v>
      </c>
      <c r="G2472">
        <v>32353.56</v>
      </c>
      <c r="H2472">
        <f>(1/(1-91/360*VLOOKUP($A2472,Tbills!$B$4:$C$974,2,1)/100))^((1)/91)-1</f>
        <v>1.5279095799680675E-6</v>
      </c>
      <c r="I2472">
        <f t="shared" si="114"/>
        <v>37.632774754818577</v>
      </c>
      <c r="K2472">
        <f t="shared" si="116"/>
        <v>35.113751246581096</v>
      </c>
      <c r="M2472">
        <v>34.991225</v>
      </c>
      <c r="N2472">
        <f t="shared" si="115"/>
        <v>35.649121949350544</v>
      </c>
    </row>
    <row r="2473" spans="1:14" x14ac:dyDescent="0.25">
      <c r="A2473" s="1">
        <v>41652</v>
      </c>
      <c r="B2473" s="11">
        <v>13.28</v>
      </c>
      <c r="C2473" s="11">
        <v>14.98</v>
      </c>
      <c r="D2473">
        <v>1092.5</v>
      </c>
      <c r="E2473">
        <v>974.30600000000004</v>
      </c>
      <c r="F2473">
        <v>36870.42</v>
      </c>
      <c r="G2473">
        <v>32884.57</v>
      </c>
      <c r="H2473">
        <f>(1/(1-91/360*VLOOKUP($A2473,Tbills!$B$4:$C$974,2,1)/100))^((1)/91)-1</f>
        <v>9.7224128259298936E-7</v>
      </c>
      <c r="I2473">
        <f t="shared" si="114"/>
        <v>37.184332900423435</v>
      </c>
      <c r="K2473">
        <f t="shared" si="116"/>
        <v>34.277530752998025</v>
      </c>
      <c r="M2473">
        <v>34.159374999999997</v>
      </c>
      <c r="N2473">
        <f t="shared" si="115"/>
        <v>34.801312489871407</v>
      </c>
    </row>
    <row r="2474" spans="1:14" x14ac:dyDescent="0.25">
      <c r="A2474" s="1">
        <v>41653</v>
      </c>
      <c r="B2474" s="11">
        <v>12.28</v>
      </c>
      <c r="C2474" s="11">
        <v>14.49</v>
      </c>
      <c r="D2474">
        <v>1053.9951000000001</v>
      </c>
      <c r="E2474">
        <v>939.96579999999994</v>
      </c>
      <c r="F2474">
        <v>36573.21</v>
      </c>
      <c r="G2474">
        <v>32619.45</v>
      </c>
      <c r="H2474">
        <f>(1/(1-91/360*VLOOKUP($A2474,Tbills!$B$4:$C$974,2,1)/100))^((1)/91)-1</f>
        <v>9.7224128259298936E-7</v>
      </c>
      <c r="I2474">
        <f t="shared" si="114"/>
        <v>37.838643920223099</v>
      </c>
      <c r="K2474">
        <f t="shared" si="116"/>
        <v>35.484017185677452</v>
      </c>
      <c r="M2474">
        <v>35.363025</v>
      </c>
      <c r="N2474">
        <f t="shared" si="115"/>
        <v>36.026615277709112</v>
      </c>
    </row>
    <row r="2475" spans="1:14" x14ac:dyDescent="0.25">
      <c r="A2475" s="1">
        <v>41654</v>
      </c>
      <c r="B2475" s="11">
        <v>12.28</v>
      </c>
      <c r="C2475" s="11">
        <v>14.46</v>
      </c>
      <c r="D2475">
        <v>1057.7825</v>
      </c>
      <c r="E2475">
        <v>943.34259999999995</v>
      </c>
      <c r="F2475">
        <v>36783.129999999997</v>
      </c>
      <c r="G2475">
        <v>32806.65</v>
      </c>
      <c r="H2475">
        <f>(1/(1-91/360*VLOOKUP($A2475,Tbills!$B$4:$C$974,2,1)/100))^((1)/91)-1</f>
        <v>9.7224128259298936E-7</v>
      </c>
      <c r="I2475">
        <f t="shared" si="114"/>
        <v>37.769693729866013</v>
      </c>
      <c r="K2475">
        <f t="shared" si="116"/>
        <v>35.354895135303295</v>
      </c>
      <c r="M2475">
        <v>35.234549999999999</v>
      </c>
      <c r="N2475">
        <f t="shared" si="115"/>
        <v>35.895897898817424</v>
      </c>
    </row>
    <row r="2476" spans="1:14" x14ac:dyDescent="0.25">
      <c r="A2476" s="1">
        <v>41655</v>
      </c>
      <c r="B2476" s="11">
        <v>12.53</v>
      </c>
      <c r="C2476" s="11">
        <v>14.69</v>
      </c>
      <c r="D2476">
        <v>1070.6497999999999</v>
      </c>
      <c r="E2476">
        <v>954.81690000000003</v>
      </c>
      <c r="F2476">
        <v>36824.1</v>
      </c>
      <c r="G2476">
        <v>32843.160000000003</v>
      </c>
      <c r="H2476">
        <f>(1/(1-91/360*VLOOKUP($A2476,Tbills!$B$4:$C$974,2,1)/100))^((1)/91)-1</f>
        <v>9.7224128259298936E-7</v>
      </c>
      <c r="I2476">
        <f t="shared" si="114"/>
        <v>37.53901178203364</v>
      </c>
      <c r="K2476">
        <f t="shared" si="116"/>
        <v>34.923231019400852</v>
      </c>
      <c r="M2476">
        <v>34.805374999999998</v>
      </c>
      <c r="N2476">
        <f t="shared" si="115"/>
        <v>35.45800292773216</v>
      </c>
    </row>
    <row r="2477" spans="1:14" x14ac:dyDescent="0.25">
      <c r="A2477" s="1">
        <v>41656</v>
      </c>
      <c r="B2477" s="11">
        <v>12.44</v>
      </c>
      <c r="C2477" s="11">
        <v>14.63</v>
      </c>
      <c r="D2477">
        <v>1067.2291</v>
      </c>
      <c r="E2477">
        <v>951.7654</v>
      </c>
      <c r="F2477">
        <v>37075.89</v>
      </c>
      <c r="G2477">
        <v>33067.69</v>
      </c>
      <c r="H2477">
        <f>(1/(1-91/360*VLOOKUP($A2477,Tbills!$B$4:$C$974,2,1)/100))^((1)/91)-1</f>
        <v>9.7224128259298936E-7</v>
      </c>
      <c r="I2477">
        <f t="shared" si="114"/>
        <v>37.598018655029193</v>
      </c>
      <c r="K2477">
        <f t="shared" si="116"/>
        <v>35.033210438122005</v>
      </c>
      <c r="M2477">
        <v>34.915225</v>
      </c>
      <c r="N2477">
        <f t="shared" si="115"/>
        <v>35.57004211637306</v>
      </c>
    </row>
    <row r="2478" spans="1:14" x14ac:dyDescent="0.25">
      <c r="A2478" s="1">
        <v>41660</v>
      </c>
      <c r="B2478" s="11">
        <v>12.87</v>
      </c>
      <c r="C2478" s="11">
        <v>14.62</v>
      </c>
      <c r="D2478">
        <v>1055.7999</v>
      </c>
      <c r="E2478">
        <v>941.56899999999996</v>
      </c>
      <c r="F2478">
        <v>36824.660000000003</v>
      </c>
      <c r="G2478">
        <v>32843.49</v>
      </c>
      <c r="H2478">
        <f>(1/(1-91/360*VLOOKUP($A2478,Tbills!$B$4:$C$974,2,1)/100))^((1)/91)-1</f>
        <v>9.7224128259298936E-7</v>
      </c>
      <c r="I2478">
        <f t="shared" si="114"/>
        <v>37.795480025327755</v>
      </c>
      <c r="K2478">
        <f t="shared" si="116"/>
        <v>35.401930078161513</v>
      </c>
      <c r="M2478">
        <v>35.283949999999997</v>
      </c>
      <c r="N2478">
        <f t="shared" si="115"/>
        <v>35.945930405861816</v>
      </c>
    </row>
    <row r="2479" spans="1:14" x14ac:dyDescent="0.25">
      <c r="A2479" s="1">
        <v>41661</v>
      </c>
      <c r="B2479" s="11">
        <v>12.84</v>
      </c>
      <c r="C2479" s="11">
        <v>14.47</v>
      </c>
      <c r="D2479">
        <v>1037.0811000000001</v>
      </c>
      <c r="E2479">
        <v>924.87450000000001</v>
      </c>
      <c r="F2479">
        <v>36035.85</v>
      </c>
      <c r="G2479">
        <v>32139.93</v>
      </c>
      <c r="H2479">
        <f>(1/(1-91/360*VLOOKUP($A2479,Tbills!$B$4:$C$974,2,1)/100))^((1)/91)-1</f>
        <v>9.7224128259298936E-7</v>
      </c>
      <c r="I2479">
        <f t="shared" si="114"/>
        <v>38.129554183411969</v>
      </c>
      <c r="K2479">
        <f t="shared" si="116"/>
        <v>36.027946315095221</v>
      </c>
      <c r="M2479">
        <v>35.907850000000003</v>
      </c>
      <c r="N2479">
        <f t="shared" si="115"/>
        <v>36.581952626878603</v>
      </c>
    </row>
    <row r="2480" spans="1:14" x14ac:dyDescent="0.25">
      <c r="A2480" s="1">
        <v>41662</v>
      </c>
      <c r="B2480" s="11">
        <v>13.77</v>
      </c>
      <c r="C2480" s="11">
        <v>14.98</v>
      </c>
      <c r="D2480">
        <v>1062.4103</v>
      </c>
      <c r="E2480">
        <v>947.46230000000003</v>
      </c>
      <c r="F2480">
        <v>36326.07</v>
      </c>
      <c r="G2480">
        <v>32398.74</v>
      </c>
      <c r="H2480">
        <f>(1/(1-91/360*VLOOKUP($A2480,Tbills!$B$4:$C$974,2,1)/100))^((1)/91)-1</f>
        <v>9.7224128259298936E-7</v>
      </c>
      <c r="I2480">
        <f t="shared" si="114"/>
        <v>37.662963287776464</v>
      </c>
      <c r="K2480">
        <f t="shared" si="116"/>
        <v>35.146414717635516</v>
      </c>
      <c r="M2480">
        <v>35.029449999999997</v>
      </c>
      <c r="N2480">
        <f t="shared" si="115"/>
        <v>35.68724252256952</v>
      </c>
    </row>
    <row r="2481" spans="1:14" x14ac:dyDescent="0.25">
      <c r="A2481" s="1">
        <v>41663</v>
      </c>
      <c r="B2481" s="11">
        <v>18.14</v>
      </c>
      <c r="C2481" s="11">
        <v>17.399999999999999</v>
      </c>
      <c r="D2481">
        <v>1205.3453</v>
      </c>
      <c r="E2481">
        <v>1074.9313999999999</v>
      </c>
      <c r="F2481">
        <v>38098.29</v>
      </c>
      <c r="G2481">
        <v>33979.33</v>
      </c>
      <c r="H2481">
        <f>(1/(1-91/360*VLOOKUP($A2481,Tbills!$B$4:$C$974,2,1)/100))^((1)/91)-1</f>
        <v>9.7224128259298936E-7</v>
      </c>
      <c r="I2481">
        <f t="shared" si="114"/>
        <v>35.128510668765699</v>
      </c>
      <c r="K2481">
        <f t="shared" si="116"/>
        <v>30.416491273378139</v>
      </c>
      <c r="M2481">
        <v>30.31495</v>
      </c>
      <c r="N2481">
        <f t="shared" si="115"/>
        <v>30.884861914981027</v>
      </c>
    </row>
    <row r="2482" spans="1:14" x14ac:dyDescent="0.25">
      <c r="A2482" s="1">
        <v>41666</v>
      </c>
      <c r="B2482" s="11">
        <v>17.420000000000002</v>
      </c>
      <c r="C2482" s="11">
        <v>17.13</v>
      </c>
      <c r="D2482">
        <v>1199.6705999999999</v>
      </c>
      <c r="E2482">
        <v>1069.8676</v>
      </c>
      <c r="F2482">
        <v>37848.519999999997</v>
      </c>
      <c r="G2482">
        <v>33756.47</v>
      </c>
      <c r="H2482">
        <f>(1/(1-91/360*VLOOKUP($A2482,Tbills!$B$4:$C$974,2,1)/100))^((1)/91)-1</f>
        <v>1.5279095799680675E-6</v>
      </c>
      <c r="I2482">
        <f t="shared" si="114"/>
        <v>35.208503277623912</v>
      </c>
      <c r="K2482">
        <f t="shared" si="116"/>
        <v>30.555507855415744</v>
      </c>
      <c r="L2482">
        <f t="shared" ref="L2482:L2491" si="117">WEEKDAY(A2482)</f>
        <v>2</v>
      </c>
      <c r="M2482">
        <v>30.468599999999999</v>
      </c>
      <c r="N2482">
        <f t="shared" si="115"/>
        <v>31.027002234190373</v>
      </c>
    </row>
    <row r="2483" spans="1:14" x14ac:dyDescent="0.25">
      <c r="A2483" s="1">
        <v>41667</v>
      </c>
      <c r="B2483" s="11">
        <v>15.8</v>
      </c>
      <c r="C2483" s="11">
        <v>16.2</v>
      </c>
      <c r="D2483">
        <v>1135.8726999999999</v>
      </c>
      <c r="E2483">
        <v>1012.9709</v>
      </c>
      <c r="F2483">
        <v>36829.75</v>
      </c>
      <c r="G2483">
        <v>32847.800000000003</v>
      </c>
      <c r="H2483">
        <f>(1/(1-91/360*VLOOKUP($A2483,Tbills!$B$4:$C$974,2,1)/100))^((1)/91)-1</f>
        <v>1.5279095799680675E-6</v>
      </c>
      <c r="I2483">
        <f t="shared" si="114"/>
        <v>36.143775402123623</v>
      </c>
      <c r="K2483">
        <f t="shared" si="116"/>
        <v>32.178983534149587</v>
      </c>
      <c r="L2483">
        <f t="shared" si="117"/>
        <v>3</v>
      </c>
      <c r="M2483">
        <v>32.085900000000002</v>
      </c>
      <c r="N2483">
        <f t="shared" si="115"/>
        <v>32.675892628142776</v>
      </c>
    </row>
    <row r="2484" spans="1:14" x14ac:dyDescent="0.25">
      <c r="A2484" s="1">
        <v>41668</v>
      </c>
      <c r="B2484" s="11">
        <v>17.350000000000001</v>
      </c>
      <c r="C2484" s="11">
        <v>17.239999999999998</v>
      </c>
      <c r="D2484">
        <v>1219.1443999999999</v>
      </c>
      <c r="E2484">
        <v>1087.231</v>
      </c>
      <c r="F2484">
        <v>37618.559999999998</v>
      </c>
      <c r="G2484">
        <v>33551.279999999999</v>
      </c>
      <c r="H2484">
        <f>(1/(1-91/360*VLOOKUP($A2484,Tbills!$B$4:$C$974,2,1)/100))^((1)/91)-1</f>
        <v>1.5279095799680675E-6</v>
      </c>
      <c r="I2484">
        <f t="shared" si="114"/>
        <v>34.818033281523761</v>
      </c>
      <c r="K2484">
        <f t="shared" si="116"/>
        <v>29.818578684111898</v>
      </c>
      <c r="L2484">
        <f t="shared" si="117"/>
        <v>4</v>
      </c>
      <c r="M2484">
        <v>29.731300000000001</v>
      </c>
      <c r="N2484">
        <f t="shared" si="115"/>
        <v>30.279374942422354</v>
      </c>
    </row>
    <row r="2485" spans="1:14" x14ac:dyDescent="0.25">
      <c r="A2485" s="1">
        <v>41669</v>
      </c>
      <c r="B2485" s="11">
        <v>17.29</v>
      </c>
      <c r="C2485" s="11">
        <v>17.37</v>
      </c>
      <c r="D2485">
        <v>1235.3676</v>
      </c>
      <c r="E2485">
        <v>1101.6972000000001</v>
      </c>
      <c r="F2485">
        <v>38045.31</v>
      </c>
      <c r="G2485">
        <v>33931.839999999997</v>
      </c>
      <c r="H2485">
        <f>(1/(1-91/360*VLOOKUP($A2485,Tbills!$B$4:$C$974,2,1)/100))^((1)/91)-1</f>
        <v>1.5279095799680675E-6</v>
      </c>
      <c r="I2485">
        <f t="shared" si="114"/>
        <v>34.585496649260435</v>
      </c>
      <c r="K2485">
        <f t="shared" si="116"/>
        <v>29.420455939273452</v>
      </c>
      <c r="L2485">
        <f t="shared" si="117"/>
        <v>5</v>
      </c>
      <c r="M2485">
        <v>29.3337</v>
      </c>
      <c r="N2485">
        <f t="shared" si="115"/>
        <v>29.875432011952938</v>
      </c>
    </row>
    <row r="2486" spans="1:14" x14ac:dyDescent="0.25">
      <c r="A2486" s="1">
        <v>41670</v>
      </c>
      <c r="B2486" s="11">
        <v>18.41</v>
      </c>
      <c r="C2486" s="11">
        <v>18.09</v>
      </c>
      <c r="D2486">
        <v>1300.4608000000001</v>
      </c>
      <c r="E2486">
        <v>1159.7455</v>
      </c>
      <c r="F2486">
        <v>38370.65</v>
      </c>
      <c r="G2486">
        <v>34221.96</v>
      </c>
      <c r="H2486">
        <f>(1/(1-91/360*VLOOKUP($A2486,Tbills!$B$4:$C$974,2,1)/100))^((1)/91)-1</f>
        <v>1.5279095799680675E-6</v>
      </c>
      <c r="I2486">
        <f t="shared" si="114"/>
        <v>33.673467253918169</v>
      </c>
      <c r="K2486">
        <f t="shared" si="116"/>
        <v>27.868997397858223</v>
      </c>
      <c r="L2486">
        <f t="shared" si="117"/>
        <v>6</v>
      </c>
      <c r="M2486">
        <v>27.786349999999999</v>
      </c>
      <c r="N2486">
        <f t="shared" si="115"/>
        <v>28.300295383095033</v>
      </c>
    </row>
    <row r="2487" spans="1:14" x14ac:dyDescent="0.25">
      <c r="A2487" s="1">
        <v>41673</v>
      </c>
      <c r="B2487" s="11">
        <v>21.44</v>
      </c>
      <c r="C2487" s="11">
        <v>20.14</v>
      </c>
      <c r="D2487">
        <v>1408.4473</v>
      </c>
      <c r="E2487">
        <v>1256.0420999999999</v>
      </c>
      <c r="F2487">
        <v>40070.629999999997</v>
      </c>
      <c r="G2487">
        <v>35737.980000000003</v>
      </c>
      <c r="H2487">
        <f>(1/(1-91/360*VLOOKUP($A2487,Tbills!$B$4:$C$974,2,1)/100))^((1)/91)-1</f>
        <v>1.1111556939003009E-6</v>
      </c>
      <c r="I2487">
        <f t="shared" si="114"/>
        <v>32.272950633893529</v>
      </c>
      <c r="K2487">
        <f t="shared" si="116"/>
        <v>25.551393580637459</v>
      </c>
      <c r="L2487">
        <f t="shared" si="117"/>
        <v>2</v>
      </c>
      <c r="M2487">
        <v>25.4725</v>
      </c>
      <c r="N2487">
        <f t="shared" si="115"/>
        <v>25.947689945587303</v>
      </c>
    </row>
    <row r="2488" spans="1:14" x14ac:dyDescent="0.25">
      <c r="A2488" s="1">
        <v>41674</v>
      </c>
      <c r="B2488" s="11">
        <v>19.11</v>
      </c>
      <c r="C2488" s="11">
        <v>19.079999999999998</v>
      </c>
      <c r="D2488">
        <v>1378.0775000000001</v>
      </c>
      <c r="E2488">
        <v>1228.9572000000001</v>
      </c>
      <c r="F2488">
        <v>40317.1</v>
      </c>
      <c r="G2488">
        <v>35957.760000000002</v>
      </c>
      <c r="H2488">
        <f>(1/(1-91/360*VLOOKUP($A2488,Tbills!$B$4:$C$974,2,1)/100))^((1)/91)-1</f>
        <v>1.1111556939003009E-6</v>
      </c>
      <c r="I2488">
        <f t="shared" si="114"/>
        <v>32.620063516121178</v>
      </c>
      <c r="K2488">
        <f t="shared" si="116"/>
        <v>26.101160133509314</v>
      </c>
      <c r="L2488">
        <f t="shared" si="117"/>
        <v>3</v>
      </c>
      <c r="M2488">
        <v>26.02205</v>
      </c>
      <c r="N2488">
        <f t="shared" si="115"/>
        <v>26.506266886434844</v>
      </c>
    </row>
    <row r="2489" spans="1:14" x14ac:dyDescent="0.25">
      <c r="A2489" s="1">
        <v>41675</v>
      </c>
      <c r="B2489" s="11">
        <v>19.95</v>
      </c>
      <c r="C2489" s="11">
        <v>19.670000000000002</v>
      </c>
      <c r="D2489">
        <v>1411.4179999999999</v>
      </c>
      <c r="E2489">
        <v>1258.6886</v>
      </c>
      <c r="F2489">
        <v>41257.440000000002</v>
      </c>
      <c r="G2489">
        <v>36796.39</v>
      </c>
      <c r="H2489">
        <f>(1/(1-91/360*VLOOKUP($A2489,Tbills!$B$4:$C$974,2,1)/100))^((1)/91)-1</f>
        <v>1.1111556939003009E-6</v>
      </c>
      <c r="I2489">
        <f t="shared" si="114"/>
        <v>32.224646279024896</v>
      </c>
      <c r="K2489">
        <f t="shared" si="116"/>
        <v>25.468524679819222</v>
      </c>
      <c r="L2489">
        <f t="shared" si="117"/>
        <v>4</v>
      </c>
      <c r="M2489">
        <v>25.391200000000001</v>
      </c>
      <c r="N2489">
        <f t="shared" si="115"/>
        <v>25.864089285350698</v>
      </c>
    </row>
    <row r="2490" spans="1:14" x14ac:dyDescent="0.25">
      <c r="A2490" s="1">
        <v>41676</v>
      </c>
      <c r="B2490" s="11">
        <v>17.23</v>
      </c>
      <c r="C2490" s="11">
        <v>17.79</v>
      </c>
      <c r="D2490">
        <v>1268.2947999999999</v>
      </c>
      <c r="E2490">
        <v>1131.0514000000001</v>
      </c>
      <c r="F2490">
        <v>39042.57</v>
      </c>
      <c r="G2490">
        <v>34820.97</v>
      </c>
      <c r="H2490">
        <f>(1/(1-91/360*VLOOKUP($A2490,Tbills!$B$4:$C$974,2,1)/100))^((1)/91)-1</f>
        <v>1.1111556939003009E-6</v>
      </c>
      <c r="I2490">
        <f t="shared" si="114"/>
        <v>33.857633654083209</v>
      </c>
      <c r="K2490">
        <f t="shared" si="116"/>
        <v>28.049851555512138</v>
      </c>
      <c r="L2490">
        <f t="shared" si="117"/>
        <v>5</v>
      </c>
      <c r="M2490">
        <v>27.963750000000001</v>
      </c>
      <c r="N2490">
        <f t="shared" si="115"/>
        <v>28.485812875889192</v>
      </c>
    </row>
    <row r="2491" spans="1:14" x14ac:dyDescent="0.25">
      <c r="A2491" s="1">
        <v>41677</v>
      </c>
      <c r="B2491" s="11">
        <v>15.29</v>
      </c>
      <c r="C2491" s="11">
        <v>16.34</v>
      </c>
      <c r="D2491">
        <v>1175.2356</v>
      </c>
      <c r="E2491">
        <v>1048.0608999999999</v>
      </c>
      <c r="F2491">
        <v>37481.800000000003</v>
      </c>
      <c r="G2491">
        <v>33428.93</v>
      </c>
      <c r="H2491">
        <f>(1/(1-91/360*VLOOKUP($A2491,Tbills!$B$4:$C$974,2,1)/100))^((1)/91)-1</f>
        <v>1.1111556939003009E-6</v>
      </c>
      <c r="I2491">
        <f t="shared" si="114"/>
        <v>35.09886609868736</v>
      </c>
      <c r="K2491">
        <f t="shared" si="116"/>
        <v>30.106597290504631</v>
      </c>
      <c r="L2491">
        <f t="shared" si="117"/>
        <v>6</v>
      </c>
      <c r="M2491">
        <v>30.006450000000001</v>
      </c>
      <c r="N2491">
        <f t="shared" si="115"/>
        <v>30.574852493696085</v>
      </c>
    </row>
    <row r="2492" spans="1:14" x14ac:dyDescent="0.25">
      <c r="A2492" s="1">
        <v>41680</v>
      </c>
      <c r="B2492" s="11">
        <v>15.26</v>
      </c>
      <c r="C2492" s="11">
        <v>16.32</v>
      </c>
      <c r="D2492">
        <v>1176.2199000000001</v>
      </c>
      <c r="E2492">
        <v>1048.9351999999999</v>
      </c>
      <c r="F2492">
        <v>37411.230000000003</v>
      </c>
      <c r="G2492">
        <v>33365.879999999997</v>
      </c>
      <c r="H2492">
        <f>(1/(1-91/360*VLOOKUP($A2492,Tbills!$B$4:$C$974,2,1)/100))^((1)/91)-1</f>
        <v>2.639221485134513E-6</v>
      </c>
      <c r="I2492">
        <f t="shared" si="114"/>
        <v>35.081486852443554</v>
      </c>
      <c r="K2492">
        <f t="shared" si="116"/>
        <v>30.077279178569132</v>
      </c>
      <c r="M2492">
        <v>29.978349999999999</v>
      </c>
      <c r="N2492">
        <f t="shared" si="115"/>
        <v>30.546058961273062</v>
      </c>
    </row>
    <row r="2493" spans="1:14" x14ac:dyDescent="0.25">
      <c r="A2493" s="1">
        <v>41681</v>
      </c>
      <c r="B2493" s="11">
        <v>14.51</v>
      </c>
      <c r="C2493" s="11">
        <v>15.75</v>
      </c>
      <c r="D2493">
        <v>1134.2920999999999</v>
      </c>
      <c r="E2493">
        <v>1011.5419000000001</v>
      </c>
      <c r="F2493">
        <v>36519.43</v>
      </c>
      <c r="G2493">
        <v>32570.43</v>
      </c>
      <c r="H2493">
        <f>(1/(1-91/360*VLOOKUP($A2493,Tbills!$B$4:$C$974,2,1)/100))^((1)/91)-1</f>
        <v>2.639221485134513E-6</v>
      </c>
      <c r="I2493">
        <f t="shared" si="114"/>
        <v>35.705864266881761</v>
      </c>
      <c r="K2493">
        <f t="shared" si="116"/>
        <v>31.148047830268215</v>
      </c>
      <c r="M2493">
        <v>31.042850000000001</v>
      </c>
      <c r="N2493">
        <f t="shared" si="115"/>
        <v>31.633903287153103</v>
      </c>
    </row>
    <row r="2494" spans="1:14" x14ac:dyDescent="0.25">
      <c r="A2494" s="1">
        <v>41682</v>
      </c>
      <c r="B2494" s="11">
        <v>14.3</v>
      </c>
      <c r="C2494" s="11">
        <v>15.65</v>
      </c>
      <c r="D2494">
        <v>1108.845</v>
      </c>
      <c r="E2494">
        <v>988.84590000000003</v>
      </c>
      <c r="F2494">
        <v>36504.68</v>
      </c>
      <c r="G2494">
        <v>32557.19</v>
      </c>
      <c r="H2494">
        <f>(1/(1-91/360*VLOOKUP($A2494,Tbills!$B$4:$C$974,2,1)/100))^((1)/91)-1</f>
        <v>2.639221485134513E-6</v>
      </c>
      <c r="I2494">
        <f t="shared" si="114"/>
        <v>36.105491355685174</v>
      </c>
      <c r="K2494">
        <f t="shared" si="116"/>
        <v>31.845434357290184</v>
      </c>
      <c r="M2494">
        <v>31.732700000000001</v>
      </c>
      <c r="N2494">
        <f t="shared" si="115"/>
        <v>32.342563339911216</v>
      </c>
    </row>
    <row r="2495" spans="1:14" x14ac:dyDescent="0.25">
      <c r="A2495" s="1">
        <v>41683</v>
      </c>
      <c r="B2495" s="11">
        <v>14.14</v>
      </c>
      <c r="C2495" s="11">
        <v>15.5</v>
      </c>
      <c r="D2495">
        <v>1106.3069</v>
      </c>
      <c r="E2495">
        <v>986.57989999999995</v>
      </c>
      <c r="F2495">
        <v>36234.21</v>
      </c>
      <c r="G2495">
        <v>32315.88</v>
      </c>
      <c r="H2495">
        <f>(1/(1-91/360*VLOOKUP($A2495,Tbills!$B$4:$C$974,2,1)/100))^((1)/91)-1</f>
        <v>2.639221485134513E-6</v>
      </c>
      <c r="I2495">
        <f t="shared" si="114"/>
        <v>36.145919502160986</v>
      </c>
      <c r="K2495">
        <f t="shared" si="116"/>
        <v>31.916923479284957</v>
      </c>
      <c r="M2495">
        <v>31.801950000000001</v>
      </c>
      <c r="N2495">
        <f t="shared" si="115"/>
        <v>32.415564855585544</v>
      </c>
    </row>
    <row r="2496" spans="1:14" x14ac:dyDescent="0.25">
      <c r="A2496" s="1">
        <v>41684</v>
      </c>
      <c r="B2496" s="11">
        <v>13.57</v>
      </c>
      <c r="C2496" s="11">
        <v>15.17</v>
      </c>
      <c r="D2496">
        <v>1086.5926999999999</v>
      </c>
      <c r="E2496">
        <v>968.99659999999994</v>
      </c>
      <c r="F2496">
        <v>36086.239999999998</v>
      </c>
      <c r="G2496">
        <v>32183.82</v>
      </c>
      <c r="H2496">
        <f>(1/(1-91/360*VLOOKUP($A2496,Tbills!$B$4:$C$974,2,1)/100))^((1)/91)-1</f>
        <v>2.639221485134513E-6</v>
      </c>
      <c r="I2496">
        <f t="shared" si="114"/>
        <v>36.467075288283951</v>
      </c>
      <c r="K2496">
        <f t="shared" si="116"/>
        <v>32.484249156811579</v>
      </c>
      <c r="M2496">
        <v>32.364600000000003</v>
      </c>
      <c r="N2496">
        <f t="shared" si="115"/>
        <v>32.992157371109137</v>
      </c>
    </row>
    <row r="2497" spans="1:14" x14ac:dyDescent="0.25">
      <c r="A2497" s="1">
        <v>41688</v>
      </c>
      <c r="B2497" s="11">
        <v>13.87</v>
      </c>
      <c r="C2497" s="11">
        <v>15.22</v>
      </c>
      <c r="D2497">
        <v>1069.2608</v>
      </c>
      <c r="E2497">
        <v>953.53020000000004</v>
      </c>
      <c r="F2497">
        <v>35421.230000000003</v>
      </c>
      <c r="G2497">
        <v>31590.39</v>
      </c>
      <c r="H2497">
        <f>(1/(1-91/360*VLOOKUP($A2497,Tbills!$B$4:$C$974,2,1)/100))^((1)/91)-1</f>
        <v>1.3889898424768177E-6</v>
      </c>
      <c r="I2497">
        <f t="shared" si="114"/>
        <v>36.754278675956449</v>
      </c>
      <c r="K2497">
        <f t="shared" si="116"/>
        <v>32.996590453996582</v>
      </c>
      <c r="M2497">
        <v>32.876800000000003</v>
      </c>
      <c r="N2497">
        <f t="shared" si="115"/>
        <v>33.514148697742108</v>
      </c>
    </row>
    <row r="2498" spans="1:14" x14ac:dyDescent="0.25">
      <c r="A2498" s="1">
        <v>41689</v>
      </c>
      <c r="B2498" s="11">
        <v>15.5</v>
      </c>
      <c r="C2498" s="11">
        <v>16.29</v>
      </c>
      <c r="D2498">
        <v>1139.5597</v>
      </c>
      <c r="E2498">
        <v>1016.2190000000001</v>
      </c>
      <c r="F2498">
        <v>36333.11</v>
      </c>
      <c r="G2498">
        <v>32403.61</v>
      </c>
      <c r="H2498">
        <f>(1/(1-91/360*VLOOKUP($A2498,Tbills!$B$4:$C$974,2,1)/100))^((1)/91)-1</f>
        <v>1.3889898424768177E-6</v>
      </c>
      <c r="I2498">
        <f t="shared" si="114"/>
        <v>35.54516857932618</v>
      </c>
      <c r="K2498">
        <f t="shared" si="116"/>
        <v>30.825829916769031</v>
      </c>
      <c r="M2498">
        <v>30.72175</v>
      </c>
      <c r="N2498">
        <f t="shared" si="115"/>
        <v>31.309683070139204</v>
      </c>
    </row>
    <row r="2499" spans="1:14" x14ac:dyDescent="0.25">
      <c r="A2499" s="1">
        <v>41690</v>
      </c>
      <c r="B2499" s="11">
        <v>14.79</v>
      </c>
      <c r="C2499" s="11">
        <v>15.72</v>
      </c>
      <c r="D2499">
        <v>1106.5024000000001</v>
      </c>
      <c r="E2499">
        <v>986.73820000000001</v>
      </c>
      <c r="F2499">
        <v>35881.42</v>
      </c>
      <c r="G2499">
        <v>32000.720000000001</v>
      </c>
      <c r="H2499">
        <f>(1/(1-91/360*VLOOKUP($A2499,Tbills!$B$4:$C$974,2,1)/100))^((1)/91)-1</f>
        <v>1.3889898424768177E-6</v>
      </c>
      <c r="I2499">
        <f t="shared" si="114"/>
        <v>36.059817697940865</v>
      </c>
      <c r="K2499">
        <f t="shared" si="116"/>
        <v>31.718618568373088</v>
      </c>
      <c r="M2499">
        <v>31.622450000000001</v>
      </c>
      <c r="N2499">
        <f t="shared" si="115"/>
        <v>32.216838938935425</v>
      </c>
    </row>
    <row r="2500" spans="1:14" x14ac:dyDescent="0.25">
      <c r="A2500" s="1">
        <v>41691</v>
      </c>
      <c r="B2500" s="11">
        <v>14.68</v>
      </c>
      <c r="C2500" s="11">
        <v>15.64</v>
      </c>
      <c r="D2500">
        <v>1120.0949000000001</v>
      </c>
      <c r="E2500">
        <v>998.85820000000001</v>
      </c>
      <c r="F2500">
        <v>35888.839999999997</v>
      </c>
      <c r="G2500">
        <v>32007.29</v>
      </c>
      <c r="H2500">
        <f>(1/(1-91/360*VLOOKUP($A2500,Tbills!$B$4:$C$974,2,1)/100))^((1)/91)-1</f>
        <v>1.3889898424768177E-6</v>
      </c>
      <c r="I2500">
        <f t="shared" si="114"/>
        <v>35.837425472621256</v>
      </c>
      <c r="K2500">
        <f t="shared" si="116"/>
        <v>31.327563001762069</v>
      </c>
      <c r="M2500">
        <v>31.233149999999998</v>
      </c>
      <c r="N2500">
        <f t="shared" si="115"/>
        <v>31.819990198195537</v>
      </c>
    </row>
    <row r="2501" spans="1:14" x14ac:dyDescent="0.25">
      <c r="A2501" s="1">
        <v>41694</v>
      </c>
      <c r="B2501" s="11">
        <v>14.23</v>
      </c>
      <c r="C2501" s="11">
        <v>15.5</v>
      </c>
      <c r="D2501">
        <v>1110.2077999999999</v>
      </c>
      <c r="E2501">
        <v>990.03710000000001</v>
      </c>
      <c r="F2501">
        <v>35934.97</v>
      </c>
      <c r="G2501">
        <v>32048.3</v>
      </c>
      <c r="H2501">
        <f>(1/(1-91/360*VLOOKUP($A2501,Tbills!$B$4:$C$974,2,1)/100))^((1)/91)-1</f>
        <v>1.2500718804542288E-6</v>
      </c>
      <c r="I2501">
        <f t="shared" si="114"/>
        <v>35.992858364327738</v>
      </c>
      <c r="K2501">
        <f t="shared" si="116"/>
        <v>31.599806730740909</v>
      </c>
      <c r="M2501">
        <v>31.505849999999999</v>
      </c>
      <c r="N2501">
        <f t="shared" si="115"/>
        <v>32.097570363174967</v>
      </c>
    </row>
    <row r="2502" spans="1:14" x14ac:dyDescent="0.25">
      <c r="A2502" s="1">
        <v>41695</v>
      </c>
      <c r="B2502" s="11">
        <v>13.67</v>
      </c>
      <c r="C2502" s="11">
        <v>15.5</v>
      </c>
      <c r="D2502">
        <v>1102.8490999999999</v>
      </c>
      <c r="E2502">
        <v>983.47370000000001</v>
      </c>
      <c r="F2502">
        <v>35795.42</v>
      </c>
      <c r="G2502">
        <v>31923.8</v>
      </c>
      <c r="H2502">
        <f>(1/(1-91/360*VLOOKUP($A2502,Tbills!$B$4:$C$974,2,1)/100))^((1)/91)-1</f>
        <v>1.2500718804542288E-6</v>
      </c>
      <c r="I2502">
        <f t="shared" si="114"/>
        <v>36.11122485970656</v>
      </c>
      <c r="K2502">
        <f t="shared" si="116"/>
        <v>31.807814494252511</v>
      </c>
      <c r="M2502">
        <v>31.713249999999999</v>
      </c>
      <c r="N2502">
        <f t="shared" si="115"/>
        <v>32.309204903501247</v>
      </c>
    </row>
    <row r="2503" spans="1:14" x14ac:dyDescent="0.25">
      <c r="A2503" s="1">
        <v>41696</v>
      </c>
      <c r="B2503" s="11">
        <v>14.35</v>
      </c>
      <c r="C2503" s="11">
        <v>15.91</v>
      </c>
      <c r="D2503">
        <v>1131.2824000000001</v>
      </c>
      <c r="E2503">
        <v>1008.8280999999999</v>
      </c>
      <c r="F2503">
        <v>36404.44</v>
      </c>
      <c r="G2503">
        <v>32466.91</v>
      </c>
      <c r="H2503">
        <f>(1/(1-91/360*VLOOKUP($A2503,Tbills!$B$4:$C$974,2,1)/100))^((1)/91)-1</f>
        <v>1.2500718804542288E-6</v>
      </c>
      <c r="I2503">
        <f t="shared" si="114"/>
        <v>35.644815180255065</v>
      </c>
      <c r="K2503">
        <f t="shared" si="116"/>
        <v>30.986351279638274</v>
      </c>
      <c r="M2503">
        <v>30.89425</v>
      </c>
      <c r="N2503">
        <f t="shared" si="115"/>
        <v>31.475134040064344</v>
      </c>
    </row>
    <row r="2504" spans="1:14" x14ac:dyDescent="0.25">
      <c r="A2504" s="1">
        <v>41697</v>
      </c>
      <c r="B2504" s="11">
        <v>14.04</v>
      </c>
      <c r="C2504" s="11">
        <v>15.63</v>
      </c>
      <c r="D2504">
        <v>1118.9201</v>
      </c>
      <c r="E2504">
        <v>997.80269999999996</v>
      </c>
      <c r="F2504">
        <v>36530.89</v>
      </c>
      <c r="G2504">
        <v>32579.64</v>
      </c>
      <c r="H2504">
        <f>(1/(1-91/360*VLOOKUP($A2504,Tbills!$B$4:$C$974,2,1)/100))^((1)/91)-1</f>
        <v>1.2500718804542288E-6</v>
      </c>
      <c r="I2504">
        <f t="shared" ref="I2504:I2567" si="118">I2503*(1-IF($A2504&lt;=I2499,I$1,I$1+IF(AND(WEEKDAY($A2504)&lt;&gt;1,WEEKDAY($A2504)&lt;&gt;7),J$1,0)))^($A2504-$A2503)*(1-0.5*(E2504/E2503-1))</f>
        <v>35.838662007400458</v>
      </c>
      <c r="K2504">
        <f t="shared" si="116"/>
        <v>31.323539612225598</v>
      </c>
      <c r="M2504">
        <v>31.234449999999999</v>
      </c>
      <c r="N2504">
        <f t="shared" ref="N2504:N2567" si="119">N2503*(1-N$1+H2503)^($A2504-$A2503)*(2-E2504/E2503)</f>
        <v>31.817986116610758</v>
      </c>
    </row>
    <row r="2505" spans="1:14" x14ac:dyDescent="0.25">
      <c r="A2505" s="1">
        <v>41698</v>
      </c>
      <c r="B2505" s="11">
        <v>14</v>
      </c>
      <c r="C2505" s="11">
        <v>15.8</v>
      </c>
      <c r="D2505">
        <v>1129.9159</v>
      </c>
      <c r="E2505">
        <v>1007.607</v>
      </c>
      <c r="F2505">
        <v>36761.449999999997</v>
      </c>
      <c r="G2505">
        <v>32785.22</v>
      </c>
      <c r="H2505">
        <f>(1/(1-91/360*VLOOKUP($A2505,Tbills!$B$4:$C$974,2,1)/100))^((1)/91)-1</f>
        <v>1.2500718804542288E-6</v>
      </c>
      <c r="I2505">
        <f t="shared" si="118"/>
        <v>35.661660420034941</v>
      </c>
      <c r="K2505">
        <f t="shared" ref="K2505:K2568" si="120">K2504*(1-IF($A2505&lt;=L$3,K$1,K$1+IF(AND(WEEKDAY($A2505)&lt;&gt;1,WEEKDAY($A2505)&lt;&gt;7),L$1,0)))^($A2505-$A2504)*(2-$E2505/$E2504)</f>
        <v>31.014313374598096</v>
      </c>
      <c r="M2505">
        <v>30.926449999999999</v>
      </c>
      <c r="N2505">
        <f t="shared" si="119"/>
        <v>31.504220189078882</v>
      </c>
    </row>
    <row r="2506" spans="1:14" x14ac:dyDescent="0.25">
      <c r="A2506" s="1">
        <v>41701</v>
      </c>
      <c r="B2506" s="11">
        <v>16</v>
      </c>
      <c r="C2506" s="11">
        <v>16.920000000000002</v>
      </c>
      <c r="D2506">
        <v>1216.3923</v>
      </c>
      <c r="E2506">
        <v>1084.7189000000001</v>
      </c>
      <c r="F2506">
        <v>37669.660000000003</v>
      </c>
      <c r="G2506">
        <v>33595.07</v>
      </c>
      <c r="H2506">
        <f>(1/(1-91/360*VLOOKUP($A2506,Tbills!$B$4:$C$974,2,1)/100))^((1)/91)-1</f>
        <v>1.3889898424768177E-6</v>
      </c>
      <c r="I2506">
        <f t="shared" si="118"/>
        <v>34.294393729905543</v>
      </c>
      <c r="K2506">
        <f t="shared" si="120"/>
        <v>28.636794410804669</v>
      </c>
      <c r="M2506">
        <v>28.559249999999999</v>
      </c>
      <c r="N2506">
        <f t="shared" si="119"/>
        <v>29.090091529789397</v>
      </c>
    </row>
    <row r="2507" spans="1:14" x14ac:dyDescent="0.25">
      <c r="A2507" s="1">
        <v>41702</v>
      </c>
      <c r="B2507" s="11">
        <v>14.1</v>
      </c>
      <c r="C2507" s="11">
        <v>15.69</v>
      </c>
      <c r="D2507">
        <v>1122.2329</v>
      </c>
      <c r="E2507">
        <v>1000.7506</v>
      </c>
      <c r="F2507">
        <v>36696.99</v>
      </c>
      <c r="G2507">
        <v>32727.56</v>
      </c>
      <c r="H2507">
        <f>(1/(1-91/360*VLOOKUP($A2507,Tbills!$B$4:$C$974,2,1)/100))^((1)/91)-1</f>
        <v>1.3889898424768177E-6</v>
      </c>
      <c r="I2507">
        <f t="shared" si="118"/>
        <v>35.62083441638012</v>
      </c>
      <c r="K2507">
        <f t="shared" si="120"/>
        <v>30.852137193108096</v>
      </c>
      <c r="M2507">
        <v>30.76455</v>
      </c>
      <c r="N2507">
        <f t="shared" si="119"/>
        <v>31.340845456040913</v>
      </c>
    </row>
    <row r="2508" spans="1:14" x14ac:dyDescent="0.25">
      <c r="A2508" s="1">
        <v>41703</v>
      </c>
      <c r="B2508" s="11">
        <v>13.89</v>
      </c>
      <c r="C2508" s="11">
        <v>15.77</v>
      </c>
      <c r="D2508">
        <v>1123.9645</v>
      </c>
      <c r="E2508">
        <v>1002.2934</v>
      </c>
      <c r="F2508">
        <v>36680.639999999999</v>
      </c>
      <c r="G2508">
        <v>32712.93</v>
      </c>
      <c r="H2508">
        <f>(1/(1-91/360*VLOOKUP($A2508,Tbills!$B$4:$C$974,2,1)/100))^((1)/91)-1</f>
        <v>1.3889898424768177E-6</v>
      </c>
      <c r="I2508">
        <f t="shared" si="118"/>
        <v>35.592450711196378</v>
      </c>
      <c r="K2508">
        <f t="shared" si="120"/>
        <v>30.803139483023067</v>
      </c>
      <c r="M2508">
        <v>30.711950000000002</v>
      </c>
      <c r="N2508">
        <f t="shared" si="119"/>
        <v>31.291415136048091</v>
      </c>
    </row>
    <row r="2509" spans="1:14" x14ac:dyDescent="0.25">
      <c r="A2509" s="1">
        <v>41704</v>
      </c>
      <c r="B2509" s="11">
        <v>14.21</v>
      </c>
      <c r="C2509" s="11">
        <v>15.83</v>
      </c>
      <c r="D2509">
        <v>1118.7837999999999</v>
      </c>
      <c r="E2509">
        <v>997.67219999999998</v>
      </c>
      <c r="F2509">
        <v>36467.730000000003</v>
      </c>
      <c r="G2509">
        <v>32523</v>
      </c>
      <c r="H2509">
        <f>(1/(1-91/360*VLOOKUP($A2509,Tbills!$B$4:$C$974,2,1)/100))^((1)/91)-1</f>
        <v>1.3889898424768177E-6</v>
      </c>
      <c r="I2509">
        <f t="shared" si="118"/>
        <v>35.673573935903747</v>
      </c>
      <c r="K2509">
        <f t="shared" si="120"/>
        <v>30.943719957025642</v>
      </c>
      <c r="M2509">
        <v>30.851749999999999</v>
      </c>
      <c r="N2509">
        <f t="shared" si="119"/>
        <v>31.434569121965225</v>
      </c>
    </row>
    <row r="2510" spans="1:14" x14ac:dyDescent="0.25">
      <c r="A2510" s="1">
        <v>41705</v>
      </c>
      <c r="B2510" s="11">
        <v>14.11</v>
      </c>
      <c r="C2510" s="11">
        <v>15.87</v>
      </c>
      <c r="D2510">
        <v>1144.6521</v>
      </c>
      <c r="E2510">
        <v>1020.7388</v>
      </c>
      <c r="F2510">
        <v>36744.11</v>
      </c>
      <c r="G2510">
        <v>32769.440000000002</v>
      </c>
      <c r="H2510">
        <f>(1/(1-91/360*VLOOKUP($A2510,Tbills!$B$4:$C$974,2,1)/100))^((1)/91)-1</f>
        <v>1.3889898424768177E-6</v>
      </c>
      <c r="I2510">
        <f t="shared" si="118"/>
        <v>35.260262178135157</v>
      </c>
      <c r="K2510">
        <f t="shared" si="120"/>
        <v>30.226880271264033</v>
      </c>
      <c r="M2510">
        <v>30.13785</v>
      </c>
      <c r="N2510">
        <f t="shared" si="119"/>
        <v>30.706695575647501</v>
      </c>
    </row>
    <row r="2511" spans="1:14" x14ac:dyDescent="0.25">
      <c r="A2511" s="1">
        <v>41708</v>
      </c>
      <c r="B2511" s="11">
        <v>14.2</v>
      </c>
      <c r="C2511" s="11">
        <v>15.97</v>
      </c>
      <c r="D2511">
        <v>1142.5517</v>
      </c>
      <c r="E2511">
        <v>1018.8615</v>
      </c>
      <c r="F2511">
        <v>36731.550000000003</v>
      </c>
      <c r="G2511">
        <v>32758.11</v>
      </c>
      <c r="H2511">
        <f>(1/(1-91/360*VLOOKUP($A2511,Tbills!$B$4:$C$974,2,1)/100))^((1)/91)-1</f>
        <v>1.3889898424768177E-6</v>
      </c>
      <c r="I2511">
        <f t="shared" si="118"/>
        <v>35.289931117365462</v>
      </c>
      <c r="K2511">
        <f t="shared" si="120"/>
        <v>30.278241229522035</v>
      </c>
      <c r="M2511">
        <v>30.190149999999999</v>
      </c>
      <c r="N2511">
        <f t="shared" si="119"/>
        <v>30.759884901079172</v>
      </c>
    </row>
    <row r="2512" spans="1:14" x14ac:dyDescent="0.25">
      <c r="A2512" s="1">
        <v>41709</v>
      </c>
      <c r="B2512" s="11">
        <v>14.8</v>
      </c>
      <c r="C2512" s="11">
        <v>16.350000000000001</v>
      </c>
      <c r="D2512">
        <v>1158.0241000000001</v>
      </c>
      <c r="E2512">
        <v>1032.6575</v>
      </c>
      <c r="F2512">
        <v>37067.120000000003</v>
      </c>
      <c r="G2512">
        <v>33057.339999999997</v>
      </c>
      <c r="H2512">
        <f>(1/(1-91/360*VLOOKUP($A2512,Tbills!$B$4:$C$974,2,1)/100))^((1)/91)-1</f>
        <v>1.3889898424768177E-6</v>
      </c>
      <c r="I2512">
        <f t="shared" si="118"/>
        <v>35.050095341414256</v>
      </c>
      <c r="K2512">
        <f t="shared" si="120"/>
        <v>29.86686443402661</v>
      </c>
      <c r="M2512">
        <v>29.779150000000001</v>
      </c>
      <c r="N2512">
        <f t="shared" si="119"/>
        <v>30.342297340976874</v>
      </c>
    </row>
    <row r="2513" spans="1:14" x14ac:dyDescent="0.25">
      <c r="A2513" s="1">
        <v>41710</v>
      </c>
      <c r="B2513" s="11">
        <v>14.47</v>
      </c>
      <c r="C2513" s="11">
        <v>16.079999999999998</v>
      </c>
      <c r="D2513">
        <v>1145.6333</v>
      </c>
      <c r="E2513">
        <v>1021.6067</v>
      </c>
      <c r="F2513">
        <v>37059.93</v>
      </c>
      <c r="G2513">
        <v>33050.879999999997</v>
      </c>
      <c r="H2513">
        <f>(1/(1-91/360*VLOOKUP($A2513,Tbills!$B$4:$C$974,2,1)/100))^((1)/91)-1</f>
        <v>1.3889898424768177E-6</v>
      </c>
      <c r="I2513">
        <f t="shared" si="118"/>
        <v>35.236719368457507</v>
      </c>
      <c r="K2513">
        <f t="shared" si="120"/>
        <v>30.185073409611306</v>
      </c>
      <c r="M2513">
        <v>30.096599999999999</v>
      </c>
      <c r="N2513">
        <f t="shared" si="119"/>
        <v>30.665908359853784</v>
      </c>
    </row>
    <row r="2514" spans="1:14" x14ac:dyDescent="0.25">
      <c r="A2514" s="1">
        <v>41711</v>
      </c>
      <c r="B2514" s="11">
        <v>16.22</v>
      </c>
      <c r="C2514" s="11">
        <v>17.13</v>
      </c>
      <c r="D2514">
        <v>1200.0438999999999</v>
      </c>
      <c r="E2514">
        <v>1070.1253999999999</v>
      </c>
      <c r="F2514">
        <v>37494.21</v>
      </c>
      <c r="G2514">
        <v>33438.14</v>
      </c>
      <c r="H2514">
        <f>(1/(1-91/360*VLOOKUP($A2514,Tbills!$B$4:$C$974,2,1)/100))^((1)/91)-1</f>
        <v>1.3889898424768177E-6</v>
      </c>
      <c r="I2514">
        <f t="shared" si="118"/>
        <v>34.399083323876233</v>
      </c>
      <c r="K2514">
        <f t="shared" si="120"/>
        <v>28.750168405244935</v>
      </c>
      <c r="M2514">
        <v>28.671849999999999</v>
      </c>
      <c r="N2514">
        <f t="shared" si="119"/>
        <v>29.208466612408142</v>
      </c>
    </row>
    <row r="2515" spans="1:14" x14ac:dyDescent="0.25">
      <c r="A2515" s="1">
        <v>41712</v>
      </c>
      <c r="B2515" s="11">
        <v>17.82</v>
      </c>
      <c r="C2515" s="11">
        <v>17.93</v>
      </c>
      <c r="D2515">
        <v>1240.7573</v>
      </c>
      <c r="E2515">
        <v>1106.4295999999999</v>
      </c>
      <c r="F2515">
        <v>37738.269999999997</v>
      </c>
      <c r="G2515">
        <v>33655.75</v>
      </c>
      <c r="H2515">
        <f>(1/(1-91/360*VLOOKUP($A2515,Tbills!$B$4:$C$974,2,1)/100))^((1)/91)-1</f>
        <v>1.3889898424768177E-6</v>
      </c>
      <c r="I2515">
        <f t="shared" si="118"/>
        <v>33.814705594244771</v>
      </c>
      <c r="K2515">
        <f t="shared" si="120"/>
        <v>27.773520060107899</v>
      </c>
      <c r="M2515">
        <v>27.698499999999999</v>
      </c>
      <c r="N2515">
        <f t="shared" si="119"/>
        <v>28.21655956877802</v>
      </c>
    </row>
    <row r="2516" spans="1:14" x14ac:dyDescent="0.25">
      <c r="A2516" s="1">
        <v>41715</v>
      </c>
      <c r="B2516" s="11">
        <v>15.64</v>
      </c>
      <c r="C2516" s="11">
        <v>16.690000000000001</v>
      </c>
      <c r="D2516">
        <v>1169.6714999999999</v>
      </c>
      <c r="E2516">
        <v>1043.0351000000001</v>
      </c>
      <c r="F2516">
        <v>36600.81</v>
      </c>
      <c r="G2516">
        <v>32641.200000000001</v>
      </c>
      <c r="H2516">
        <f>(1/(1-91/360*VLOOKUP($A2516,Tbills!$B$4:$C$974,2,1)/100))^((1)/91)-1</f>
        <v>1.3889898424768177E-6</v>
      </c>
      <c r="I2516">
        <f t="shared" si="118"/>
        <v>34.780721171579046</v>
      </c>
      <c r="K2516">
        <f t="shared" si="120"/>
        <v>29.360741616415954</v>
      </c>
      <c r="M2516">
        <v>29.2896</v>
      </c>
      <c r="N2516">
        <f t="shared" si="119"/>
        <v>29.830082723754987</v>
      </c>
    </row>
    <row r="2517" spans="1:14" x14ac:dyDescent="0.25">
      <c r="A2517" s="1">
        <v>41716</v>
      </c>
      <c r="B2517" s="11">
        <v>14.52</v>
      </c>
      <c r="C2517" s="11">
        <v>16.149999999999999</v>
      </c>
      <c r="D2517">
        <v>1129.8390999999999</v>
      </c>
      <c r="E2517">
        <v>1007.5137999999999</v>
      </c>
      <c r="F2517">
        <v>36258.160000000003</v>
      </c>
      <c r="G2517">
        <v>32335.57</v>
      </c>
      <c r="H2517">
        <f>(1/(1-91/360*VLOOKUP($A2517,Tbills!$B$4:$C$974,2,1)/100))^((1)/91)-1</f>
        <v>1.3889898424768177E-6</v>
      </c>
      <c r="I2517">
        <f t="shared" si="118"/>
        <v>35.372041567581306</v>
      </c>
      <c r="K2517">
        <f t="shared" si="120"/>
        <v>30.359228436043932</v>
      </c>
      <c r="M2517">
        <v>30.27985</v>
      </c>
      <c r="N2517">
        <f t="shared" si="119"/>
        <v>30.84486931143983</v>
      </c>
    </row>
    <row r="2518" spans="1:14" x14ac:dyDescent="0.25">
      <c r="A2518" s="1">
        <v>41717</v>
      </c>
      <c r="B2518" s="11">
        <v>15.12</v>
      </c>
      <c r="C2518" s="11">
        <v>16.38</v>
      </c>
      <c r="D2518">
        <v>1158.2372</v>
      </c>
      <c r="E2518">
        <v>1032.8359</v>
      </c>
      <c r="F2518">
        <v>36393.54</v>
      </c>
      <c r="G2518">
        <v>32456.26</v>
      </c>
      <c r="H2518">
        <f>(1/(1-91/360*VLOOKUP($A2518,Tbills!$B$4:$C$974,2,1)/100))^((1)/91)-1</f>
        <v>1.3889898424768177E-6</v>
      </c>
      <c r="I2518">
        <f t="shared" si="118"/>
        <v>34.926625246443507</v>
      </c>
      <c r="K2518">
        <f t="shared" si="120"/>
        <v>29.594823790611169</v>
      </c>
      <c r="M2518">
        <v>29.514849999999999</v>
      </c>
      <c r="N2518">
        <f t="shared" si="119"/>
        <v>30.068566985656251</v>
      </c>
    </row>
    <row r="2519" spans="1:14" x14ac:dyDescent="0.25">
      <c r="A2519" s="1">
        <v>41718</v>
      </c>
      <c r="B2519" s="11">
        <v>14.52</v>
      </c>
      <c r="C2519" s="11">
        <v>15.86</v>
      </c>
      <c r="D2519">
        <v>1139.8514</v>
      </c>
      <c r="E2519">
        <v>1016.4392</v>
      </c>
      <c r="F2519">
        <v>36088.949999999997</v>
      </c>
      <c r="G2519">
        <v>32184.58</v>
      </c>
      <c r="H2519">
        <f>(1/(1-91/360*VLOOKUP($A2519,Tbills!$B$4:$C$974,2,1)/100))^((1)/91)-1</f>
        <v>1.3889898424768177E-6</v>
      </c>
      <c r="I2519">
        <f t="shared" si="118"/>
        <v>35.202946341390764</v>
      </c>
      <c r="K2519">
        <f t="shared" si="120"/>
        <v>30.063253670437529</v>
      </c>
      <c r="M2519">
        <v>29.98875</v>
      </c>
      <c r="N2519">
        <f t="shared" si="119"/>
        <v>30.544830654971587</v>
      </c>
    </row>
    <row r="2520" spans="1:14" x14ac:dyDescent="0.25">
      <c r="A2520" s="1">
        <v>41719</v>
      </c>
      <c r="B2520" s="11">
        <v>15</v>
      </c>
      <c r="C2520" s="11">
        <v>16.18</v>
      </c>
      <c r="D2520">
        <v>1157.8723</v>
      </c>
      <c r="E2520">
        <v>1032.5075999999999</v>
      </c>
      <c r="F2520">
        <v>36352.67</v>
      </c>
      <c r="G2520">
        <v>32419.73</v>
      </c>
      <c r="H2520">
        <f>(1/(1-91/360*VLOOKUP($A2520,Tbills!$B$4:$C$974,2,1)/100))^((1)/91)-1</f>
        <v>1.3889898424768177E-6</v>
      </c>
      <c r="I2520">
        <f t="shared" si="118"/>
        <v>34.92378409187171</v>
      </c>
      <c r="K2520">
        <f t="shared" si="120"/>
        <v>29.586620035282664</v>
      </c>
      <c r="M2520">
        <v>29.513500000000001</v>
      </c>
      <c r="N2520">
        <f t="shared" si="119"/>
        <v>30.060891946267024</v>
      </c>
    </row>
    <row r="2521" spans="1:14" x14ac:dyDescent="0.25">
      <c r="A2521" s="1">
        <v>41722</v>
      </c>
      <c r="B2521" s="11">
        <v>15.09</v>
      </c>
      <c r="C2521" s="11">
        <v>16.100000000000001</v>
      </c>
      <c r="D2521">
        <v>1154.9636</v>
      </c>
      <c r="E2521">
        <v>1029.9095</v>
      </c>
      <c r="F2521">
        <v>36352.82</v>
      </c>
      <c r="G2521">
        <v>32419.73</v>
      </c>
      <c r="H2521">
        <f>(1/(1-91/360*VLOOKUP($A2521,Tbills!$B$4:$C$974,2,1)/100))^((1)/91)-1</f>
        <v>1.3889898424768177E-6</v>
      </c>
      <c r="I2521">
        <f t="shared" si="118"/>
        <v>34.964993184445319</v>
      </c>
      <c r="K2521">
        <f t="shared" si="120"/>
        <v>29.65692464924858</v>
      </c>
      <c r="M2521">
        <v>29.58475</v>
      </c>
      <c r="N2521">
        <f t="shared" si="119"/>
        <v>30.133315977231657</v>
      </c>
    </row>
    <row r="2522" spans="1:14" x14ac:dyDescent="0.25">
      <c r="A2522" s="1">
        <v>41723</v>
      </c>
      <c r="B2522" s="11">
        <v>14.02</v>
      </c>
      <c r="C2522" s="11">
        <v>15.53</v>
      </c>
      <c r="D2522">
        <v>1137.8521000000001</v>
      </c>
      <c r="E2522">
        <v>1014.6493</v>
      </c>
      <c r="F2522">
        <v>36429.25</v>
      </c>
      <c r="G2522">
        <v>32487.84</v>
      </c>
      <c r="H2522">
        <f>(1/(1-91/360*VLOOKUP($A2522,Tbills!$B$4:$C$974,2,1)/100))^((1)/91)-1</f>
        <v>1.3889898424768177E-6</v>
      </c>
      <c r="I2522">
        <f t="shared" si="118"/>
        <v>35.223115071756418</v>
      </c>
      <c r="K2522">
        <f t="shared" si="120"/>
        <v>30.094950444760698</v>
      </c>
      <c r="M2522">
        <v>30.021899999999999</v>
      </c>
      <c r="N2522">
        <f t="shared" si="119"/>
        <v>30.578713666525392</v>
      </c>
    </row>
    <row r="2523" spans="1:14" x14ac:dyDescent="0.25">
      <c r="A2523" s="1">
        <v>41724</v>
      </c>
      <c r="B2523" s="11">
        <v>14.93</v>
      </c>
      <c r="C2523" s="11">
        <v>16.079999999999998</v>
      </c>
      <c r="D2523">
        <v>1163.9935</v>
      </c>
      <c r="E2523">
        <v>1037.9588000000001</v>
      </c>
      <c r="F2523">
        <v>36809.230000000003</v>
      </c>
      <c r="G2523">
        <v>32826.660000000003</v>
      </c>
      <c r="H2523">
        <f>(1/(1-91/360*VLOOKUP($A2523,Tbills!$B$4:$C$974,2,1)/100))^((1)/91)-1</f>
        <v>1.3889898424768177E-6</v>
      </c>
      <c r="I2523">
        <f t="shared" si="118"/>
        <v>34.817619190871341</v>
      </c>
      <c r="K2523">
        <f t="shared" si="120"/>
        <v>29.402210804410331</v>
      </c>
      <c r="M2523">
        <v>29.331</v>
      </c>
      <c r="N2523">
        <f t="shared" si="119"/>
        <v>29.875166520328673</v>
      </c>
    </row>
    <row r="2524" spans="1:14" x14ac:dyDescent="0.25">
      <c r="A2524" s="1">
        <v>41725</v>
      </c>
      <c r="B2524" s="11">
        <v>14.62</v>
      </c>
      <c r="C2524" s="11">
        <v>15.87</v>
      </c>
      <c r="D2524">
        <v>1143.6998000000001</v>
      </c>
      <c r="E2524">
        <v>1019.8611</v>
      </c>
      <c r="F2524">
        <v>36593.49</v>
      </c>
      <c r="G2524">
        <v>32634.22</v>
      </c>
      <c r="H2524">
        <f>(1/(1-91/360*VLOOKUP($A2524,Tbills!$B$4:$C$974,2,1)/100))^((1)/91)-1</f>
        <v>1.3889898424768177E-6</v>
      </c>
      <c r="I2524">
        <f t="shared" si="118"/>
        <v>35.12024257294793</v>
      </c>
      <c r="K2524">
        <f t="shared" si="120"/>
        <v>29.913470218228394</v>
      </c>
      <c r="M2524">
        <v>29.841000000000001</v>
      </c>
      <c r="N2524">
        <f t="shared" si="119"/>
        <v>30.394983598622048</v>
      </c>
    </row>
    <row r="2525" spans="1:14" x14ac:dyDescent="0.25">
      <c r="A2525" s="1">
        <v>41726</v>
      </c>
      <c r="B2525" s="11">
        <v>14.41</v>
      </c>
      <c r="C2525" s="11">
        <v>15.46</v>
      </c>
      <c r="D2525">
        <v>1132.9775999999999</v>
      </c>
      <c r="E2525">
        <v>1010.2985</v>
      </c>
      <c r="F2525">
        <v>36368.199999999997</v>
      </c>
      <c r="G2525">
        <v>32433.26</v>
      </c>
      <c r="H2525">
        <f>(1/(1-91/360*VLOOKUP($A2525,Tbills!$B$4:$C$974,2,1)/100))^((1)/91)-1</f>
        <v>1.3889898424768177E-6</v>
      </c>
      <c r="I2525">
        <f t="shared" si="118"/>
        <v>35.283974479159596</v>
      </c>
      <c r="K2525">
        <f t="shared" si="120"/>
        <v>30.192543835414114</v>
      </c>
      <c r="M2525">
        <v>30.119499999999999</v>
      </c>
      <c r="N2525">
        <f t="shared" si="119"/>
        <v>30.678886234592827</v>
      </c>
    </row>
    <row r="2526" spans="1:14" x14ac:dyDescent="0.25">
      <c r="A2526" s="1">
        <v>41729</v>
      </c>
      <c r="B2526" s="11">
        <v>13.88</v>
      </c>
      <c r="C2526" s="11">
        <v>15.08</v>
      </c>
      <c r="D2526">
        <v>1102.4025999999999</v>
      </c>
      <c r="E2526">
        <v>983.03</v>
      </c>
      <c r="F2526">
        <v>35731.760000000002</v>
      </c>
      <c r="G2526">
        <v>31865.55</v>
      </c>
      <c r="H2526">
        <f>(1/(1-91/360*VLOOKUP($A2526,Tbills!$B$4:$C$974,2,1)/100))^((1)/91)-1</f>
        <v>1.2500718804542288E-6</v>
      </c>
      <c r="I2526">
        <f t="shared" si="118"/>
        <v>35.757349047644368</v>
      </c>
      <c r="K2526">
        <f t="shared" si="120"/>
        <v>31.003124488482641</v>
      </c>
      <c r="M2526">
        <v>30.929099999999998</v>
      </c>
      <c r="N2526">
        <f t="shared" si="119"/>
        <v>31.503561311822274</v>
      </c>
    </row>
    <row r="2527" spans="1:14" x14ac:dyDescent="0.25">
      <c r="A2527" s="1">
        <v>41730</v>
      </c>
      <c r="B2527" s="11">
        <v>13.1</v>
      </c>
      <c r="C2527" s="11">
        <v>14.4</v>
      </c>
      <c r="D2527">
        <v>1064.6005</v>
      </c>
      <c r="E2527">
        <v>949.32010000000002</v>
      </c>
      <c r="F2527">
        <v>35168.67</v>
      </c>
      <c r="G2527">
        <v>31363.34</v>
      </c>
      <c r="H2527">
        <f>(1/(1-91/360*VLOOKUP($A2527,Tbills!$B$4:$C$974,2,1)/100))^((1)/91)-1</f>
        <v>1.2500718804542288E-6</v>
      </c>
      <c r="I2527">
        <f t="shared" si="118"/>
        <v>36.369494929942597</v>
      </c>
      <c r="K2527">
        <f t="shared" si="120"/>
        <v>32.064784939286632</v>
      </c>
      <c r="M2527">
        <v>31.987400000000001</v>
      </c>
      <c r="N2527">
        <f t="shared" si="119"/>
        <v>32.582711731320735</v>
      </c>
    </row>
    <row r="2528" spans="1:14" x14ac:dyDescent="0.25">
      <c r="A2528" s="1">
        <v>41731</v>
      </c>
      <c r="B2528" s="11">
        <v>13.09</v>
      </c>
      <c r="C2528" s="11">
        <v>14.45</v>
      </c>
      <c r="D2528">
        <v>1071.7003</v>
      </c>
      <c r="E2528">
        <v>955.6499</v>
      </c>
      <c r="F2528">
        <v>35336.81</v>
      </c>
      <c r="G2528">
        <v>31513.25</v>
      </c>
      <c r="H2528">
        <f>(1/(1-91/360*VLOOKUP($A2528,Tbills!$B$4:$C$974,2,1)/100))^((1)/91)-1</f>
        <v>1.2500718804542288E-6</v>
      </c>
      <c r="I2528">
        <f t="shared" si="118"/>
        <v>36.247300689947579</v>
      </c>
      <c r="K2528">
        <f t="shared" si="120"/>
        <v>31.849502481718616</v>
      </c>
      <c r="M2528">
        <v>31.773250000000001</v>
      </c>
      <c r="N2528">
        <f t="shared" si="119"/>
        <v>32.364302734355249</v>
      </c>
    </row>
    <row r="2529" spans="1:14" x14ac:dyDescent="0.25">
      <c r="A2529" s="1">
        <v>41732</v>
      </c>
      <c r="B2529" s="11">
        <v>13.37</v>
      </c>
      <c r="C2529" s="11">
        <v>14.5</v>
      </c>
      <c r="D2529">
        <v>1061.0857000000001</v>
      </c>
      <c r="E2529">
        <v>946.18359999999996</v>
      </c>
      <c r="F2529">
        <v>34963.870000000003</v>
      </c>
      <c r="G2529">
        <v>31180.62</v>
      </c>
      <c r="H2529">
        <f>(1/(1-91/360*VLOOKUP($A2529,Tbills!$B$4:$C$974,2,1)/100))^((1)/91)-1</f>
        <v>1.2500718804542288E-6</v>
      </c>
      <c r="I2529">
        <f t="shared" si="118"/>
        <v>36.425878497472695</v>
      </c>
      <c r="K2529">
        <f t="shared" si="120"/>
        <v>32.163493296281544</v>
      </c>
      <c r="M2529">
        <v>32.086599999999997</v>
      </c>
      <c r="N2529">
        <f t="shared" si="119"/>
        <v>32.683723022753028</v>
      </c>
    </row>
    <row r="2530" spans="1:14" x14ac:dyDescent="0.25">
      <c r="A2530" s="1">
        <v>41733</v>
      </c>
      <c r="B2530" s="11">
        <v>13.96</v>
      </c>
      <c r="C2530" s="11">
        <v>14.96</v>
      </c>
      <c r="D2530">
        <v>1087.127</v>
      </c>
      <c r="E2530">
        <v>969.40369999999996</v>
      </c>
      <c r="F2530">
        <v>35239.730000000003</v>
      </c>
      <c r="G2530">
        <v>31426.59</v>
      </c>
      <c r="H2530">
        <f>(1/(1-91/360*VLOOKUP($A2530,Tbills!$B$4:$C$974,2,1)/100))^((1)/91)-1</f>
        <v>1.2500718804542288E-6</v>
      </c>
      <c r="I2530">
        <f t="shared" si="118"/>
        <v>35.977982008300472</v>
      </c>
      <c r="K2530">
        <f t="shared" si="120"/>
        <v>31.372714261698665</v>
      </c>
      <c r="M2530">
        <v>31.297699999999999</v>
      </c>
      <c r="N2530">
        <f t="shared" si="119"/>
        <v>31.88049906929162</v>
      </c>
    </row>
    <row r="2531" spans="1:14" x14ac:dyDescent="0.25">
      <c r="A2531" s="1">
        <v>41736</v>
      </c>
      <c r="B2531" s="11">
        <v>15.57</v>
      </c>
      <c r="C2531" s="11">
        <v>15.9</v>
      </c>
      <c r="D2531">
        <v>1114.104</v>
      </c>
      <c r="E2531">
        <v>993.45579999999995</v>
      </c>
      <c r="F2531">
        <v>35634.67</v>
      </c>
      <c r="G2531">
        <v>31778.68</v>
      </c>
      <c r="H2531">
        <f>(1/(1-91/360*VLOOKUP($A2531,Tbills!$B$4:$C$974,2,1)/100))^((1)/91)-1</f>
        <v>8.3332864653229421E-7</v>
      </c>
      <c r="I2531">
        <f t="shared" si="118"/>
        <v>35.528878663817181</v>
      </c>
      <c r="K2531">
        <f t="shared" si="120"/>
        <v>30.590043949497673</v>
      </c>
      <c r="M2531">
        <v>30.5184</v>
      </c>
      <c r="N2531">
        <f t="shared" si="119"/>
        <v>31.086171668068843</v>
      </c>
    </row>
    <row r="2532" spans="1:14" x14ac:dyDescent="0.25">
      <c r="A2532" s="1">
        <v>41737</v>
      </c>
      <c r="B2532" s="11">
        <v>14.89</v>
      </c>
      <c r="C2532" s="11">
        <v>15.53</v>
      </c>
      <c r="D2532">
        <v>1094.5328</v>
      </c>
      <c r="E2532">
        <v>976.00319999999999</v>
      </c>
      <c r="F2532">
        <v>35253.14</v>
      </c>
      <c r="G2532">
        <v>31438.41</v>
      </c>
      <c r="H2532">
        <f>(1/(1-91/360*VLOOKUP($A2532,Tbills!$B$4:$C$974,2,1)/100))^((1)/91)-1</f>
        <v>8.3332864653229421E-7</v>
      </c>
      <c r="I2532">
        <f t="shared" si="118"/>
        <v>35.840023771434559</v>
      </c>
      <c r="K2532">
        <f t="shared" si="120"/>
        <v>31.125986784203413</v>
      </c>
      <c r="M2532">
        <v>31.051400000000001</v>
      </c>
      <c r="N2532">
        <f t="shared" si="119"/>
        <v>31.631136429108462</v>
      </c>
    </row>
    <row r="2533" spans="1:14" x14ac:dyDescent="0.25">
      <c r="A2533" s="1">
        <v>41738</v>
      </c>
      <c r="B2533" s="11">
        <v>13.82</v>
      </c>
      <c r="C2533" s="11">
        <v>14.83</v>
      </c>
      <c r="D2533">
        <v>1067.6505</v>
      </c>
      <c r="E2533">
        <v>952.03120000000001</v>
      </c>
      <c r="F2533">
        <v>34949.19</v>
      </c>
      <c r="G2533">
        <v>31167.33</v>
      </c>
      <c r="H2533">
        <f>(1/(1-91/360*VLOOKUP($A2533,Tbills!$B$4:$C$974,2,1)/100))^((1)/91)-1</f>
        <v>8.3332864653229421E-7</v>
      </c>
      <c r="I2533">
        <f t="shared" si="118"/>
        <v>36.279219981378148</v>
      </c>
      <c r="K2533">
        <f t="shared" si="120"/>
        <v>31.888999126426786</v>
      </c>
      <c r="M2533">
        <v>31.8126</v>
      </c>
      <c r="N2533">
        <f t="shared" si="119"/>
        <v>32.406869614436474</v>
      </c>
    </row>
    <row r="2534" spans="1:14" x14ac:dyDescent="0.25">
      <c r="A2534" s="1">
        <v>41739</v>
      </c>
      <c r="B2534" s="11">
        <v>15.89</v>
      </c>
      <c r="C2534" s="11">
        <v>16.07</v>
      </c>
      <c r="D2534">
        <v>1130.9146000000001</v>
      </c>
      <c r="E2534">
        <v>1008.4435</v>
      </c>
      <c r="F2534">
        <v>35603.15</v>
      </c>
      <c r="G2534">
        <v>31750.5</v>
      </c>
      <c r="H2534">
        <f>(1/(1-91/360*VLOOKUP($A2534,Tbills!$B$4:$C$974,2,1)/100))^((1)/91)-1</f>
        <v>8.3332864653229421E-7</v>
      </c>
      <c r="I2534">
        <f t="shared" si="118"/>
        <v>35.203446996341164</v>
      </c>
      <c r="K2534">
        <f t="shared" si="120"/>
        <v>29.998029591626015</v>
      </c>
      <c r="M2534">
        <v>29.925750000000001</v>
      </c>
      <c r="N2534">
        <f t="shared" si="119"/>
        <v>30.485508883780653</v>
      </c>
    </row>
    <row r="2535" spans="1:14" x14ac:dyDescent="0.25">
      <c r="A2535" s="1">
        <v>41740</v>
      </c>
      <c r="B2535" s="11">
        <v>17.03</v>
      </c>
      <c r="C2535" s="11">
        <v>16.79</v>
      </c>
      <c r="D2535">
        <v>1164.838</v>
      </c>
      <c r="E2535">
        <v>1038.6923999999999</v>
      </c>
      <c r="F2535">
        <v>36007.71</v>
      </c>
      <c r="G2535">
        <v>32111.25</v>
      </c>
      <c r="H2535">
        <f>(1/(1-91/360*VLOOKUP($A2535,Tbills!$B$4:$C$974,2,1)/100))^((1)/91)-1</f>
        <v>8.3332864653229421E-7</v>
      </c>
      <c r="I2535">
        <f t="shared" si="118"/>
        <v>34.674569665508166</v>
      </c>
      <c r="K2535">
        <f t="shared" si="120"/>
        <v>29.096864479254702</v>
      </c>
      <c r="M2535">
        <v>29.026700000000002</v>
      </c>
      <c r="N2535">
        <f t="shared" si="119"/>
        <v>29.570007699228871</v>
      </c>
    </row>
    <row r="2536" spans="1:14" x14ac:dyDescent="0.25">
      <c r="A2536" s="1">
        <v>41743</v>
      </c>
      <c r="B2536" s="11">
        <v>16.11</v>
      </c>
      <c r="C2536" s="11">
        <v>16.34</v>
      </c>
      <c r="D2536">
        <v>1160.5150000000001</v>
      </c>
      <c r="E2536">
        <v>1034.835</v>
      </c>
      <c r="F2536">
        <v>36011.01</v>
      </c>
      <c r="G2536">
        <v>32114.11</v>
      </c>
      <c r="H2536">
        <f>(1/(1-91/360*VLOOKUP($A2536,Tbills!$B$4:$C$974,2,1)/100))^((1)/91)-1</f>
        <v>9.7224128259298936E-7</v>
      </c>
      <c r="I2536">
        <f t="shared" si="118"/>
        <v>34.736242851123237</v>
      </c>
      <c r="K2536">
        <f t="shared" si="120"/>
        <v>29.200841232293616</v>
      </c>
      <c r="M2536">
        <v>29.131450000000001</v>
      </c>
      <c r="N2536">
        <f t="shared" si="119"/>
        <v>29.676603140524595</v>
      </c>
    </row>
    <row r="2537" spans="1:14" x14ac:dyDescent="0.25">
      <c r="A2537" s="1">
        <v>41744</v>
      </c>
      <c r="B2537" s="11">
        <v>15.61</v>
      </c>
      <c r="C2537" s="11">
        <v>15.99</v>
      </c>
      <c r="D2537">
        <v>1145.2286999999999</v>
      </c>
      <c r="E2537">
        <v>1021.2032</v>
      </c>
      <c r="F2537">
        <v>35809.129999999997</v>
      </c>
      <c r="G2537">
        <v>31934.05</v>
      </c>
      <c r="H2537">
        <f>(1/(1-91/360*VLOOKUP($A2537,Tbills!$B$4:$C$974,2,1)/100))^((1)/91)-1</f>
        <v>9.7224128259298936E-7</v>
      </c>
      <c r="I2537">
        <f t="shared" si="118"/>
        <v>34.964121698793157</v>
      </c>
      <c r="K2537">
        <f t="shared" si="120"/>
        <v>29.584123660490125</v>
      </c>
      <c r="M2537">
        <v>29.51285</v>
      </c>
      <c r="N2537">
        <f t="shared" si="119"/>
        <v>30.066447843902104</v>
      </c>
    </row>
    <row r="2538" spans="1:14" x14ac:dyDescent="0.25">
      <c r="A2538" s="1">
        <v>41745</v>
      </c>
      <c r="B2538" s="11">
        <v>14.18</v>
      </c>
      <c r="C2538" s="11">
        <v>15.23</v>
      </c>
      <c r="D2538">
        <v>1106.9395</v>
      </c>
      <c r="E2538">
        <v>987.05960000000005</v>
      </c>
      <c r="F2538">
        <v>35203.94</v>
      </c>
      <c r="G2538">
        <v>31394.32</v>
      </c>
      <c r="H2538">
        <f>(1/(1-91/360*VLOOKUP($A2538,Tbills!$B$4:$C$974,2,1)/100))^((1)/91)-1</f>
        <v>9.7224128259298936E-7</v>
      </c>
      <c r="I2538">
        <f t="shared" si="118"/>
        <v>35.547703532968775</v>
      </c>
      <c r="K2538">
        <f t="shared" si="120"/>
        <v>30.571835344200849</v>
      </c>
      <c r="M2538">
        <v>30.492799999999999</v>
      </c>
      <c r="N2538">
        <f t="shared" si="119"/>
        <v>31.070590822896243</v>
      </c>
    </row>
    <row r="2539" spans="1:14" x14ac:dyDescent="0.25">
      <c r="A2539" s="1">
        <v>41746</v>
      </c>
      <c r="B2539" s="11">
        <v>13.36</v>
      </c>
      <c r="C2539" s="11">
        <v>14.84</v>
      </c>
      <c r="D2539">
        <v>1086.2244000000001</v>
      </c>
      <c r="E2539">
        <v>968.58690000000001</v>
      </c>
      <c r="F2539">
        <v>35171.769999999997</v>
      </c>
      <c r="G2539">
        <v>31365.599999999999</v>
      </c>
      <c r="H2539">
        <f>(1/(1-91/360*VLOOKUP($A2539,Tbills!$B$4:$C$974,2,1)/100))^((1)/91)-1</f>
        <v>9.7224128259298936E-7</v>
      </c>
      <c r="I2539">
        <f t="shared" si="118"/>
        <v>35.879405128662547</v>
      </c>
      <c r="K2539">
        <f t="shared" si="120"/>
        <v>31.142532971430992</v>
      </c>
      <c r="M2539">
        <v>31.061450000000001</v>
      </c>
      <c r="N2539">
        <f t="shared" si="119"/>
        <v>31.650933220099603</v>
      </c>
    </row>
    <row r="2540" spans="1:14" x14ac:dyDescent="0.25">
      <c r="A2540" s="1">
        <v>41750</v>
      </c>
      <c r="B2540" s="11">
        <v>13.25</v>
      </c>
      <c r="C2540" s="11">
        <v>14.75</v>
      </c>
      <c r="D2540">
        <v>1073.2077999999999</v>
      </c>
      <c r="E2540">
        <v>956.97619999999995</v>
      </c>
      <c r="F2540">
        <v>35174.699999999997</v>
      </c>
      <c r="G2540">
        <v>31368.1</v>
      </c>
      <c r="H2540">
        <f>(1/(1-91/360*VLOOKUP($A2540,Tbills!$B$4:$C$974,2,1)/100))^((1)/91)-1</f>
        <v>8.3332864653229421E-7</v>
      </c>
      <c r="I2540">
        <f t="shared" si="118"/>
        <v>36.090695320047438</v>
      </c>
      <c r="K2540">
        <f t="shared" si="120"/>
        <v>31.509975479473486</v>
      </c>
      <c r="M2540">
        <v>31.428049999999999</v>
      </c>
      <c r="N2540">
        <f t="shared" si="119"/>
        <v>32.02572716646705</v>
      </c>
    </row>
    <row r="2541" spans="1:14" x14ac:dyDescent="0.25">
      <c r="A2541" s="1">
        <v>41751</v>
      </c>
      <c r="B2541" s="11">
        <v>13.19</v>
      </c>
      <c r="C2541" s="11">
        <v>14.61</v>
      </c>
      <c r="D2541">
        <v>1062.377</v>
      </c>
      <c r="E2541">
        <v>947.31759999999997</v>
      </c>
      <c r="F2541">
        <v>35107.629999999997</v>
      </c>
      <c r="G2541">
        <v>31308.27</v>
      </c>
      <c r="H2541">
        <f>(1/(1-91/360*VLOOKUP($A2541,Tbills!$B$4:$C$974,2,1)/100))^((1)/91)-1</f>
        <v>8.3332864653229421E-7</v>
      </c>
      <c r="I2541">
        <f t="shared" si="118"/>
        <v>36.271879894886837</v>
      </c>
      <c r="K2541">
        <f t="shared" si="120"/>
        <v>31.826517967814127</v>
      </c>
      <c r="M2541">
        <v>31.745000000000001</v>
      </c>
      <c r="N2541">
        <f t="shared" si="119"/>
        <v>32.34778793897118</v>
      </c>
    </row>
    <row r="2542" spans="1:14" x14ac:dyDescent="0.25">
      <c r="A2542" s="1">
        <v>41752</v>
      </c>
      <c r="B2542" s="11">
        <v>13.27</v>
      </c>
      <c r="C2542" s="11">
        <v>14.83</v>
      </c>
      <c r="D2542">
        <v>1070.4523999999999</v>
      </c>
      <c r="E2542">
        <v>954.51760000000002</v>
      </c>
      <c r="F2542">
        <v>35252.92</v>
      </c>
      <c r="G2542">
        <v>31437.81</v>
      </c>
      <c r="H2542">
        <f>(1/(1-91/360*VLOOKUP($A2542,Tbills!$B$4:$C$974,2,1)/100))^((1)/91)-1</f>
        <v>8.3332864653229421E-7</v>
      </c>
      <c r="I2542">
        <f t="shared" si="118"/>
        <v>36.133098881910222</v>
      </c>
      <c r="K2542">
        <f t="shared" si="120"/>
        <v>31.583152390307916</v>
      </c>
      <c r="M2542">
        <v>31.507249999999999</v>
      </c>
      <c r="N2542">
        <f t="shared" si="119"/>
        <v>32.100770981550113</v>
      </c>
    </row>
    <row r="2543" spans="1:14" x14ac:dyDescent="0.25">
      <c r="A2543" s="1">
        <v>41753</v>
      </c>
      <c r="B2543" s="11">
        <v>13.32</v>
      </c>
      <c r="C2543" s="11">
        <v>14.77</v>
      </c>
      <c r="D2543">
        <v>1079.5273999999999</v>
      </c>
      <c r="E2543">
        <v>962.60889999999995</v>
      </c>
      <c r="F2543">
        <v>35138.519999999997</v>
      </c>
      <c r="G2543">
        <v>31335.759999999998</v>
      </c>
      <c r="H2543">
        <f>(1/(1-91/360*VLOOKUP($A2543,Tbills!$B$4:$C$974,2,1)/100))^((1)/91)-1</f>
        <v>8.3332864653229421E-7</v>
      </c>
      <c r="I2543">
        <f t="shared" si="118"/>
        <v>35.979015035441464</v>
      </c>
      <c r="K2543">
        <f t="shared" si="120"/>
        <v>31.313968301540367</v>
      </c>
      <c r="M2543">
        <v>31.243549999999999</v>
      </c>
      <c r="N2543">
        <f t="shared" si="119"/>
        <v>31.82750694512993</v>
      </c>
    </row>
    <row r="2544" spans="1:14" x14ac:dyDescent="0.25">
      <c r="A2544" s="1">
        <v>41754</v>
      </c>
      <c r="B2544" s="11">
        <v>14.06</v>
      </c>
      <c r="C2544" s="11">
        <v>15.18</v>
      </c>
      <c r="D2544">
        <v>1087.2946999999999</v>
      </c>
      <c r="E2544">
        <v>969.53409999999997</v>
      </c>
      <c r="F2544">
        <v>35264.04</v>
      </c>
      <c r="G2544">
        <v>31447.67</v>
      </c>
      <c r="H2544">
        <f>(1/(1-91/360*VLOOKUP($A2544,Tbills!$B$4:$C$974,2,1)/100))^((1)/91)-1</f>
        <v>8.3332864653229421E-7</v>
      </c>
      <c r="I2544">
        <f t="shared" si="118"/>
        <v>35.848661866531991</v>
      </c>
      <c r="K2544">
        <f t="shared" si="120"/>
        <v>31.087241415281756</v>
      </c>
      <c r="M2544">
        <v>31.020250000000001</v>
      </c>
      <c r="N2544">
        <f t="shared" si="119"/>
        <v>31.597391145101657</v>
      </c>
    </row>
    <row r="2545" spans="1:14" x14ac:dyDescent="0.25">
      <c r="A2545" s="1">
        <v>41757</v>
      </c>
      <c r="B2545" s="11">
        <v>13.97</v>
      </c>
      <c r="C2545" s="11">
        <v>14.93</v>
      </c>
      <c r="D2545">
        <v>1061.7376999999999</v>
      </c>
      <c r="E2545">
        <v>946.74260000000004</v>
      </c>
      <c r="F2545">
        <v>34815.47</v>
      </c>
      <c r="G2545">
        <v>31047.57</v>
      </c>
      <c r="H2545">
        <f>(1/(1-91/360*VLOOKUP($A2545,Tbills!$B$4:$C$974,2,1)/100))^((1)/91)-1</f>
        <v>5.5561859602093477E-7</v>
      </c>
      <c r="I2545">
        <f t="shared" si="118"/>
        <v>36.267189381859751</v>
      </c>
      <c r="K2545">
        <f t="shared" si="120"/>
        <v>31.813584822894182</v>
      </c>
      <c r="M2545">
        <v>31.747499999999999</v>
      </c>
      <c r="N2545">
        <f t="shared" si="119"/>
        <v>32.336665137301772</v>
      </c>
    </row>
    <row r="2546" spans="1:14" x14ac:dyDescent="0.25">
      <c r="A2546" s="1">
        <v>41758</v>
      </c>
      <c r="B2546" s="11">
        <v>13.71</v>
      </c>
      <c r="C2546" s="11">
        <v>14.83</v>
      </c>
      <c r="D2546">
        <v>1047.9793</v>
      </c>
      <c r="E2546">
        <v>934.47379999999998</v>
      </c>
      <c r="F2546">
        <v>34581.599999999999</v>
      </c>
      <c r="G2546">
        <v>30839</v>
      </c>
      <c r="H2546">
        <f>(1/(1-91/360*VLOOKUP($A2546,Tbills!$B$4:$C$974,2,1)/100))^((1)/91)-1</f>
        <v>5.5561859602093477E-7</v>
      </c>
      <c r="I2546">
        <f t="shared" si="118"/>
        <v>36.501231863215146</v>
      </c>
      <c r="K2546">
        <f t="shared" si="120"/>
        <v>32.224354883149388</v>
      </c>
      <c r="M2546">
        <v>32.155900000000003</v>
      </c>
      <c r="N2546">
        <f t="shared" si="119"/>
        <v>32.754521391932741</v>
      </c>
    </row>
    <row r="2547" spans="1:14" x14ac:dyDescent="0.25">
      <c r="A2547" s="1">
        <v>41759</v>
      </c>
      <c r="B2547" s="11">
        <v>13.41</v>
      </c>
      <c r="C2547" s="11">
        <v>14.7</v>
      </c>
      <c r="D2547">
        <v>1049.2673</v>
      </c>
      <c r="E2547">
        <v>935.62180000000001</v>
      </c>
      <c r="F2547">
        <v>34594.14</v>
      </c>
      <c r="G2547">
        <v>30850.16</v>
      </c>
      <c r="H2547">
        <f>(1/(1-91/360*VLOOKUP($A2547,Tbills!$B$4:$C$974,2,1)/100))^((1)/91)-1</f>
        <v>5.5561859602093477E-7</v>
      </c>
      <c r="I2547">
        <f t="shared" si="118"/>
        <v>36.477861553804267</v>
      </c>
      <c r="K2547">
        <f t="shared" si="120"/>
        <v>32.183268283283056</v>
      </c>
      <c r="M2547">
        <v>32.11515</v>
      </c>
      <c r="N2547">
        <f t="shared" si="119"/>
        <v>32.713090696024878</v>
      </c>
    </row>
    <row r="2548" spans="1:14" x14ac:dyDescent="0.25">
      <c r="A2548" s="1">
        <v>41760</v>
      </c>
      <c r="B2548" s="11">
        <v>13.25</v>
      </c>
      <c r="C2548" s="11">
        <v>14.67</v>
      </c>
      <c r="D2548">
        <v>1045.2707</v>
      </c>
      <c r="E2548">
        <v>932.0575</v>
      </c>
      <c r="F2548">
        <v>34546.910000000003</v>
      </c>
      <c r="G2548">
        <v>30808.02</v>
      </c>
      <c r="H2548">
        <f>(1/(1-91/360*VLOOKUP($A2548,Tbills!$B$4:$C$974,2,1)/100))^((1)/91)-1</f>
        <v>5.5561859602093477E-7</v>
      </c>
      <c r="I2548">
        <f t="shared" si="118"/>
        <v>36.546392478750136</v>
      </c>
      <c r="K2548">
        <f t="shared" si="120"/>
        <v>32.304367463739744</v>
      </c>
      <c r="M2548">
        <v>32.236150000000002</v>
      </c>
      <c r="N2548">
        <f t="shared" si="119"/>
        <v>32.836516619325913</v>
      </c>
    </row>
    <row r="2549" spans="1:14" x14ac:dyDescent="0.25">
      <c r="A2549" s="1">
        <v>41761</v>
      </c>
      <c r="B2549" s="11">
        <v>12.91</v>
      </c>
      <c r="C2549" s="11">
        <v>14.68</v>
      </c>
      <c r="D2549">
        <v>1048.4047</v>
      </c>
      <c r="E2549">
        <v>934.85149999999999</v>
      </c>
      <c r="F2549">
        <v>34828.81</v>
      </c>
      <c r="G2549">
        <v>31059.4</v>
      </c>
      <c r="H2549">
        <f>(1/(1-91/360*VLOOKUP($A2549,Tbills!$B$4:$C$974,2,1)/100))^((1)/91)-1</f>
        <v>5.5561859602093477E-7</v>
      </c>
      <c r="I2549">
        <f t="shared" si="118"/>
        <v>36.490665700608723</v>
      </c>
      <c r="K2549">
        <f t="shared" si="120"/>
        <v>32.206029581737077</v>
      </c>
      <c r="M2549">
        <v>32.138500000000001</v>
      </c>
      <c r="N2549">
        <f t="shared" si="119"/>
        <v>32.736890936209527</v>
      </c>
    </row>
    <row r="2550" spans="1:14" x14ac:dyDescent="0.25">
      <c r="A2550" s="1">
        <v>41764</v>
      </c>
      <c r="B2550" s="11">
        <v>13.29</v>
      </c>
      <c r="C2550" s="11">
        <v>14.75</v>
      </c>
      <c r="D2550">
        <v>1029.6545000000001</v>
      </c>
      <c r="E2550">
        <v>918.13059999999996</v>
      </c>
      <c r="F2550">
        <v>34479.25</v>
      </c>
      <c r="G2550">
        <v>30747.62</v>
      </c>
      <c r="H2550">
        <f>(1/(1-91/360*VLOOKUP($A2550,Tbills!$B$4:$C$974,2,1)/100))^((1)/91)-1</f>
        <v>6.9441778594026005E-7</v>
      </c>
      <c r="I2550">
        <f t="shared" si="118"/>
        <v>36.814129897221036</v>
      </c>
      <c r="K2550">
        <f t="shared" si="120"/>
        <v>32.777491363736445</v>
      </c>
      <c r="M2550">
        <v>32.707650000000001</v>
      </c>
      <c r="N2550">
        <f t="shared" si="119"/>
        <v>33.318786338903891</v>
      </c>
    </row>
    <row r="2551" spans="1:14" x14ac:dyDescent="0.25">
      <c r="A2551" s="1">
        <v>41765</v>
      </c>
      <c r="B2551" s="11">
        <v>13.8</v>
      </c>
      <c r="C2551" s="11">
        <v>15.12</v>
      </c>
      <c r="D2551">
        <v>1041.6971000000001</v>
      </c>
      <c r="E2551">
        <v>928.8682</v>
      </c>
      <c r="F2551">
        <v>34745.410000000003</v>
      </c>
      <c r="G2551">
        <v>30984.95</v>
      </c>
      <c r="H2551">
        <f>(1/(1-91/360*VLOOKUP($A2551,Tbills!$B$4:$C$974,2,1)/100))^((1)/91)-1</f>
        <v>6.9441778594026005E-7</v>
      </c>
      <c r="I2551">
        <f t="shared" si="118"/>
        <v>36.59790544393767</v>
      </c>
      <c r="K2551">
        <f t="shared" si="120"/>
        <v>32.392647597297184</v>
      </c>
      <c r="M2551">
        <v>32.324849999999998</v>
      </c>
      <c r="N2551">
        <f t="shared" si="119"/>
        <v>32.927925799909893</v>
      </c>
    </row>
    <row r="2552" spans="1:14" x14ac:dyDescent="0.25">
      <c r="A2552" s="1">
        <v>41766</v>
      </c>
      <c r="B2552" s="11">
        <v>13.4</v>
      </c>
      <c r="C2552" s="11">
        <v>14.62</v>
      </c>
      <c r="D2552">
        <v>1017.9651</v>
      </c>
      <c r="E2552">
        <v>907.70600000000002</v>
      </c>
      <c r="F2552">
        <v>34299.519999999997</v>
      </c>
      <c r="G2552">
        <v>30587.3</v>
      </c>
      <c r="H2552">
        <f>(1/(1-91/360*VLOOKUP($A2552,Tbills!$B$4:$C$974,2,1)/100))^((1)/91)-1</f>
        <v>6.9441778594026005E-7</v>
      </c>
      <c r="I2552">
        <f t="shared" si="118"/>
        <v>37.013843061923417</v>
      </c>
      <c r="K2552">
        <f t="shared" si="120"/>
        <v>33.129099095364005</v>
      </c>
      <c r="M2552">
        <v>33.059899999999999</v>
      </c>
      <c r="N2552">
        <f t="shared" si="119"/>
        <v>33.676893252350453</v>
      </c>
    </row>
    <row r="2553" spans="1:14" x14ac:dyDescent="0.25">
      <c r="A2553" s="1">
        <v>41767</v>
      </c>
      <c r="B2553" s="11">
        <v>13.43</v>
      </c>
      <c r="C2553" s="11">
        <v>14.58</v>
      </c>
      <c r="D2553">
        <v>1019.2335</v>
      </c>
      <c r="E2553">
        <v>908.83640000000003</v>
      </c>
      <c r="F2553">
        <v>34299.54</v>
      </c>
      <c r="G2553">
        <v>30587.3</v>
      </c>
      <c r="H2553">
        <f>(1/(1-91/360*VLOOKUP($A2553,Tbills!$B$4:$C$974,2,1)/100))^((1)/91)-1</f>
        <v>6.9441778594026005E-7</v>
      </c>
      <c r="I2553">
        <f t="shared" si="118"/>
        <v>36.989832930936736</v>
      </c>
      <c r="K2553">
        <f t="shared" si="120"/>
        <v>33.086301120045043</v>
      </c>
      <c r="M2553">
        <v>33.017600000000002</v>
      </c>
      <c r="N2553">
        <f t="shared" si="119"/>
        <v>33.633733490359958</v>
      </c>
    </row>
    <row r="2554" spans="1:14" x14ac:dyDescent="0.25">
      <c r="A2554" s="1">
        <v>41768</v>
      </c>
      <c r="B2554" s="11">
        <v>12.92</v>
      </c>
      <c r="C2554" s="11">
        <v>14.38</v>
      </c>
      <c r="D2554">
        <v>999.00689999999997</v>
      </c>
      <c r="E2554">
        <v>890.8</v>
      </c>
      <c r="F2554">
        <v>33813.050000000003</v>
      </c>
      <c r="G2554">
        <v>30153.439999999999</v>
      </c>
      <c r="H2554">
        <f>(1/(1-91/360*VLOOKUP($A2554,Tbills!$B$4:$C$974,2,1)/100))^((1)/91)-1</f>
        <v>6.9441778594026005E-7</v>
      </c>
      <c r="I2554">
        <f t="shared" si="118"/>
        <v>37.355903268424825</v>
      </c>
      <c r="K2554">
        <f t="shared" si="120"/>
        <v>33.741346896331891</v>
      </c>
      <c r="M2554">
        <v>33.671399999999998</v>
      </c>
      <c r="N2554">
        <f t="shared" si="119"/>
        <v>34.299970120574137</v>
      </c>
    </row>
    <row r="2555" spans="1:14" x14ac:dyDescent="0.25">
      <c r="A2555" s="1">
        <v>41771</v>
      </c>
      <c r="B2555" s="11">
        <v>12.23</v>
      </c>
      <c r="C2555" s="11">
        <v>13.88</v>
      </c>
      <c r="D2555">
        <v>969.18579999999997</v>
      </c>
      <c r="E2555">
        <v>864.20709999999997</v>
      </c>
      <c r="F2555">
        <v>33472.050000000003</v>
      </c>
      <c r="G2555">
        <v>29849.279999999999</v>
      </c>
      <c r="H2555">
        <f>(1/(1-91/360*VLOOKUP($A2555,Tbills!$B$4:$C$974,2,1)/100))^((1)/91)-1</f>
        <v>6.9441778594026005E-7</v>
      </c>
      <c r="I2555">
        <f t="shared" si="118"/>
        <v>37.910532671517807</v>
      </c>
      <c r="K2555">
        <f t="shared" si="120"/>
        <v>34.743766491971186</v>
      </c>
      <c r="M2555">
        <v>34.671950000000002</v>
      </c>
      <c r="N2555">
        <f t="shared" si="119"/>
        <v>35.320075485129678</v>
      </c>
    </row>
    <row r="2556" spans="1:14" x14ac:dyDescent="0.25">
      <c r="A2556" s="1">
        <v>41772</v>
      </c>
      <c r="B2556" s="11">
        <v>12.13</v>
      </c>
      <c r="C2556" s="11">
        <v>14.04</v>
      </c>
      <c r="D2556">
        <v>971.69730000000004</v>
      </c>
      <c r="E2556">
        <v>866.44600000000003</v>
      </c>
      <c r="F2556">
        <v>33496.9</v>
      </c>
      <c r="G2556">
        <v>29871.42</v>
      </c>
      <c r="H2556">
        <f>(1/(1-91/360*VLOOKUP($A2556,Tbills!$B$4:$C$974,2,1)/100))^((1)/91)-1</f>
        <v>6.9441778594026005E-7</v>
      </c>
      <c r="I2556">
        <f t="shared" si="118"/>
        <v>37.860439857923744</v>
      </c>
      <c r="K2556">
        <f t="shared" si="120"/>
        <v>34.65214185920275</v>
      </c>
      <c r="M2556">
        <v>34.580550000000002</v>
      </c>
      <c r="N2556">
        <f t="shared" si="119"/>
        <v>35.227293308862279</v>
      </c>
    </row>
    <row r="2557" spans="1:14" x14ac:dyDescent="0.25">
      <c r="A2557" s="1">
        <v>41773</v>
      </c>
      <c r="B2557" s="11">
        <v>12.17</v>
      </c>
      <c r="C2557" s="11">
        <v>14.18</v>
      </c>
      <c r="D2557">
        <v>962.94389999999999</v>
      </c>
      <c r="E2557">
        <v>858.64020000000005</v>
      </c>
      <c r="F2557">
        <v>33629.22</v>
      </c>
      <c r="G2557">
        <v>29989.4</v>
      </c>
      <c r="H2557">
        <f>(1/(1-91/360*VLOOKUP($A2557,Tbills!$B$4:$C$974,2,1)/100))^((1)/91)-1</f>
        <v>6.9441778594026005E-7</v>
      </c>
      <c r="I2557">
        <f t="shared" si="118"/>
        <v>38.029992099305062</v>
      </c>
      <c r="K2557">
        <f t="shared" si="120"/>
        <v>34.96269404943564</v>
      </c>
      <c r="M2557">
        <v>34.890700000000002</v>
      </c>
      <c r="N2557">
        <f t="shared" si="119"/>
        <v>35.543365523326223</v>
      </c>
    </row>
    <row r="2558" spans="1:14" x14ac:dyDescent="0.25">
      <c r="A2558" s="1">
        <v>41774</v>
      </c>
      <c r="B2558" s="11">
        <v>13.17</v>
      </c>
      <c r="C2558" s="11">
        <v>14.86</v>
      </c>
      <c r="D2558">
        <v>976.22659999999996</v>
      </c>
      <c r="E2558">
        <v>870.48350000000005</v>
      </c>
      <c r="F2558">
        <v>33662.28</v>
      </c>
      <c r="G2558">
        <v>30018.86</v>
      </c>
      <c r="H2558">
        <f>(1/(1-91/360*VLOOKUP($A2558,Tbills!$B$4:$C$974,2,1)/100))^((1)/91)-1</f>
        <v>6.9441778594026005E-7</v>
      </c>
      <c r="I2558">
        <f t="shared" si="118"/>
        <v>37.766733586542657</v>
      </c>
      <c r="K2558">
        <f t="shared" si="120"/>
        <v>34.478844588344778</v>
      </c>
      <c r="M2558">
        <v>34.407899999999998</v>
      </c>
      <c r="N2558">
        <f t="shared" si="119"/>
        <v>35.051840604692536</v>
      </c>
    </row>
    <row r="2559" spans="1:14" x14ac:dyDescent="0.25">
      <c r="A2559" s="1">
        <v>41775</v>
      </c>
      <c r="B2559" s="11">
        <v>12.44</v>
      </c>
      <c r="C2559" s="11">
        <v>14.33</v>
      </c>
      <c r="D2559">
        <v>958.02639999999997</v>
      </c>
      <c r="E2559">
        <v>854.25409999999999</v>
      </c>
      <c r="F2559">
        <v>33427.129999999997</v>
      </c>
      <c r="G2559">
        <v>29809.14</v>
      </c>
      <c r="H2559">
        <f>(1/(1-91/360*VLOOKUP($A2559,Tbills!$B$4:$C$974,2,1)/100))^((1)/91)-1</f>
        <v>6.9441778594026005E-7</v>
      </c>
      <c r="I2559">
        <f t="shared" si="118"/>
        <v>38.117805235295172</v>
      </c>
      <c r="K2559">
        <f t="shared" si="120"/>
        <v>35.120036546655868</v>
      </c>
      <c r="M2559">
        <v>35.04815</v>
      </c>
      <c r="N2559">
        <f t="shared" si="119"/>
        <v>35.704055559723066</v>
      </c>
    </row>
    <row r="2560" spans="1:14" x14ac:dyDescent="0.25">
      <c r="A2560" s="1">
        <v>41778</v>
      </c>
      <c r="B2560" s="11">
        <v>12.42</v>
      </c>
      <c r="C2560" s="11">
        <v>14.11</v>
      </c>
      <c r="D2560">
        <v>938.52729999999997</v>
      </c>
      <c r="E2560">
        <v>836.86530000000005</v>
      </c>
      <c r="F2560">
        <v>32995.83</v>
      </c>
      <c r="G2560">
        <v>29424.46</v>
      </c>
      <c r="H2560">
        <f>(1/(1-91/360*VLOOKUP($A2560,Tbills!$B$4:$C$974,2,1)/100))^((1)/91)-1</f>
        <v>6.9441778594026005E-7</v>
      </c>
      <c r="I2560">
        <f t="shared" si="118"/>
        <v>38.50275287589983</v>
      </c>
      <c r="K2560">
        <f t="shared" si="120"/>
        <v>35.829916873049619</v>
      </c>
      <c r="M2560">
        <v>35.756</v>
      </c>
      <c r="N2560">
        <f t="shared" si="119"/>
        <v>36.426864457975988</v>
      </c>
    </row>
    <row r="2561" spans="1:15" x14ac:dyDescent="0.25">
      <c r="A2561" s="1">
        <v>41779</v>
      </c>
      <c r="B2561" s="11">
        <v>12.96</v>
      </c>
      <c r="C2561" s="11">
        <v>14.41</v>
      </c>
      <c r="D2561">
        <v>941.81100000000004</v>
      </c>
      <c r="E2561">
        <v>839.79269999999997</v>
      </c>
      <c r="F2561">
        <v>33064.47</v>
      </c>
      <c r="G2561">
        <v>29485.65</v>
      </c>
      <c r="H2561">
        <f>(1/(1-91/360*VLOOKUP($A2561,Tbills!$B$4:$C$974,2,1)/100))^((1)/91)-1</f>
        <v>6.9441778594026005E-7</v>
      </c>
      <c r="I2561">
        <f t="shared" si="118"/>
        <v>38.434410148079984</v>
      </c>
      <c r="K2561">
        <f t="shared" si="120"/>
        <v>35.702918936316635</v>
      </c>
      <c r="M2561">
        <v>35.628900000000002</v>
      </c>
      <c r="N2561">
        <f t="shared" si="119"/>
        <v>36.298123944393552</v>
      </c>
    </row>
    <row r="2562" spans="1:15" x14ac:dyDescent="0.25">
      <c r="A2562" s="1">
        <v>41780</v>
      </c>
      <c r="B2562" s="11">
        <v>11.91</v>
      </c>
      <c r="C2562" s="11">
        <v>13.87</v>
      </c>
      <c r="D2562">
        <v>922.19060000000002</v>
      </c>
      <c r="E2562">
        <v>822.29700000000003</v>
      </c>
      <c r="F2562">
        <v>32834.19</v>
      </c>
      <c r="G2562">
        <v>29280.28</v>
      </c>
      <c r="H2562">
        <f>(1/(1-91/360*VLOOKUP($A2562,Tbills!$B$4:$C$974,2,1)/100))^((1)/91)-1</f>
        <v>6.9441778594026005E-7</v>
      </c>
      <c r="I2562">
        <f t="shared" si="118"/>
        <v>38.833758248223141</v>
      </c>
      <c r="K2562">
        <f t="shared" si="120"/>
        <v>36.4450330256699</v>
      </c>
      <c r="M2562">
        <v>36.370449999999998</v>
      </c>
      <c r="N2562">
        <f t="shared" si="119"/>
        <v>37.052990898691306</v>
      </c>
    </row>
    <row r="2563" spans="1:15" x14ac:dyDescent="0.25">
      <c r="A2563" s="1">
        <v>41781</v>
      </c>
      <c r="B2563" s="11">
        <v>12.03</v>
      </c>
      <c r="C2563" s="11">
        <v>13.83</v>
      </c>
      <c r="D2563">
        <v>919.27560000000005</v>
      </c>
      <c r="E2563">
        <v>819.69719999999995</v>
      </c>
      <c r="F2563">
        <v>33098.89</v>
      </c>
      <c r="G2563">
        <v>29516.31</v>
      </c>
      <c r="H2563">
        <f>(1/(1-91/360*VLOOKUP($A2563,Tbills!$B$4:$C$974,2,1)/100))^((1)/91)-1</f>
        <v>6.9441778594026005E-7</v>
      </c>
      <c r="I2563">
        <f t="shared" si="118"/>
        <v>38.894134923140747</v>
      </c>
      <c r="K2563">
        <f t="shared" si="120"/>
        <v>36.558555979205053</v>
      </c>
      <c r="M2563">
        <v>36.484000000000002</v>
      </c>
      <c r="N2563">
        <f t="shared" si="119"/>
        <v>37.168789823139903</v>
      </c>
    </row>
    <row r="2564" spans="1:15" x14ac:dyDescent="0.25">
      <c r="A2564" s="1">
        <v>41782</v>
      </c>
      <c r="B2564" s="11">
        <v>11.36</v>
      </c>
      <c r="C2564" s="11">
        <v>13.62</v>
      </c>
      <c r="D2564">
        <v>910.22190000000001</v>
      </c>
      <c r="E2564">
        <v>811.62360000000001</v>
      </c>
      <c r="F2564">
        <v>33131.75</v>
      </c>
      <c r="G2564">
        <v>29545.59</v>
      </c>
      <c r="H2564">
        <f>(1/(1-91/360*VLOOKUP($A2564,Tbills!$B$4:$C$974,2,1)/100))^((1)/91)-1</f>
        <v>6.9441778594026005E-7</v>
      </c>
      <c r="I2564">
        <f t="shared" si="118"/>
        <v>39.08466133598931</v>
      </c>
      <c r="K2564">
        <f t="shared" si="120"/>
        <v>36.91691964037598</v>
      </c>
      <c r="M2564">
        <v>36.841949999999997</v>
      </c>
      <c r="N2564">
        <f t="shared" si="119"/>
        <v>37.533521263559877</v>
      </c>
    </row>
    <row r="2565" spans="1:15" x14ac:dyDescent="0.25">
      <c r="A2565" s="1">
        <v>41786</v>
      </c>
      <c r="B2565" s="11">
        <v>11.51</v>
      </c>
      <c r="C2565" s="11">
        <v>13.64</v>
      </c>
      <c r="D2565">
        <v>881.64710000000002</v>
      </c>
      <c r="E2565">
        <v>786.14189999999996</v>
      </c>
      <c r="F2565">
        <v>32715.75</v>
      </c>
      <c r="G2565">
        <v>29174.54</v>
      </c>
      <c r="H2565">
        <f>(1/(1-91/360*VLOOKUP($A2565,Tbills!$B$4:$C$974,2,1)/100))^((1)/91)-1</f>
        <v>8.3332864653229421E-7</v>
      </c>
      <c r="I2565">
        <f t="shared" si="118"/>
        <v>39.694078714716134</v>
      </c>
      <c r="K2565">
        <f t="shared" si="120"/>
        <v>38.068868569834912</v>
      </c>
      <c r="M2565">
        <v>37.994100000000003</v>
      </c>
      <c r="N2565">
        <f t="shared" si="119"/>
        <v>38.706302691226881</v>
      </c>
    </row>
    <row r="2566" spans="1:15" x14ac:dyDescent="0.25">
      <c r="A2566" s="1">
        <v>41787</v>
      </c>
      <c r="B2566" s="11">
        <v>11.68</v>
      </c>
      <c r="C2566" s="11">
        <v>13.77</v>
      </c>
      <c r="D2566">
        <v>883.00239999999997</v>
      </c>
      <c r="E2566">
        <v>787.34969999999998</v>
      </c>
      <c r="F2566">
        <v>32977.919999999998</v>
      </c>
      <c r="G2566">
        <v>29408.31</v>
      </c>
      <c r="H2566">
        <f>(1/(1-91/360*VLOOKUP($A2566,Tbills!$B$4:$C$974,2,1)/100))^((1)/91)-1</f>
        <v>8.3332864653229421E-7</v>
      </c>
      <c r="I2566">
        <f t="shared" si="118"/>
        <v>39.662554100899207</v>
      </c>
      <c r="K2566">
        <f t="shared" si="120"/>
        <v>38.008610589657074</v>
      </c>
      <c r="M2566">
        <v>37.933549999999997</v>
      </c>
      <c r="N2566">
        <f t="shared" si="119"/>
        <v>38.64543852881652</v>
      </c>
    </row>
    <row r="2567" spans="1:15" x14ac:dyDescent="0.25">
      <c r="A2567" s="1">
        <v>41788</v>
      </c>
      <c r="B2567" s="11">
        <v>11.57</v>
      </c>
      <c r="C2567" s="11">
        <v>13.71</v>
      </c>
      <c r="D2567">
        <v>875.08460000000002</v>
      </c>
      <c r="E2567">
        <v>780.28890000000001</v>
      </c>
      <c r="F2567">
        <v>32953.83</v>
      </c>
      <c r="G2567">
        <v>29386.799999999999</v>
      </c>
      <c r="H2567">
        <f>(1/(1-91/360*VLOOKUP($A2567,Tbills!$B$4:$C$974,2,1)/100))^((1)/91)-1</f>
        <v>8.3332864653229421E-7</v>
      </c>
      <c r="I2567">
        <f t="shared" si="118"/>
        <v>39.839360220401197</v>
      </c>
      <c r="K2567">
        <f t="shared" si="120"/>
        <v>38.347678327027765</v>
      </c>
      <c r="M2567">
        <v>38.272399999999998</v>
      </c>
      <c r="N2567">
        <f t="shared" si="119"/>
        <v>38.990593678722746</v>
      </c>
    </row>
    <row r="2568" spans="1:15" x14ac:dyDescent="0.25">
      <c r="A2568" s="1">
        <v>41789</v>
      </c>
      <c r="B2568" s="11">
        <v>11.4</v>
      </c>
      <c r="C2568" s="11">
        <v>13.75</v>
      </c>
      <c r="D2568">
        <v>877.09619999999995</v>
      </c>
      <c r="E2568">
        <v>782.08199999999999</v>
      </c>
      <c r="F2568">
        <v>33225.730000000003</v>
      </c>
      <c r="G2568">
        <v>29629.25</v>
      </c>
      <c r="H2568">
        <f>(1/(1-91/360*VLOOKUP($A2568,Tbills!$B$4:$C$974,2,1)/100))^((1)/91)-1</f>
        <v>8.3332864653229421E-7</v>
      </c>
      <c r="I2568">
        <f t="shared" ref="I2568:I2631" si="121">I2567*(1-IF($A2568&lt;=I2563,I$1,I$1+IF(AND(WEEKDAY($A2568)&lt;&gt;1,WEEKDAY($A2568)&lt;&gt;7),J$1,0)))^($A2568-$A2567)*(1-0.5*(E2568/E2567-1))</f>
        <v>39.792549171427879</v>
      </c>
      <c r="K2568">
        <f t="shared" si="120"/>
        <v>38.257773601613827</v>
      </c>
      <c r="M2568">
        <v>38.183050000000001</v>
      </c>
      <c r="N2568">
        <f t="shared" ref="N2568:N2631" si="122">N2567*(1-N$1+H2567)^($A2568-$A2567)*(2-E2568/E2567)</f>
        <v>38.899587102383549</v>
      </c>
    </row>
    <row r="2569" spans="1:15" x14ac:dyDescent="0.25">
      <c r="A2569" s="1">
        <v>41792</v>
      </c>
      <c r="B2569" s="11">
        <v>11.58</v>
      </c>
      <c r="C2569" s="11">
        <v>13.88</v>
      </c>
      <c r="D2569">
        <v>871.93309999999997</v>
      </c>
      <c r="E2569">
        <v>777.47630000000004</v>
      </c>
      <c r="F2569">
        <v>33270.5</v>
      </c>
      <c r="G2569">
        <v>29669.1</v>
      </c>
      <c r="H2569">
        <f>(1/(1-91/360*VLOOKUP($A2569,Tbills!$B$4:$C$974,2,1)/100))^((1)/91)-1</f>
        <v>9.7224128259298936E-7</v>
      </c>
      <c r="I2569">
        <f t="shared" si="121"/>
        <v>39.906602661208844</v>
      </c>
      <c r="K2569">
        <f t="shared" ref="K2569:K2632" si="123">K2568*(1-IF($A2569&lt;=L$3,K$1,K$1+IF(AND(WEEKDAY($A2569)&lt;&gt;1,WEEKDAY($A2569)&lt;&gt;7),L$1,0)))^($A2569-$A2568)*(2-$E2569/$E2568)</f>
        <v>38.477697728087414</v>
      </c>
      <c r="M2569">
        <v>38.403300000000002</v>
      </c>
      <c r="N2569">
        <f t="shared" si="122"/>
        <v>39.12442402138997</v>
      </c>
    </row>
    <row r="2570" spans="1:15" x14ac:dyDescent="0.25">
      <c r="A2570" s="1">
        <v>41793</v>
      </c>
      <c r="B2570" s="11">
        <v>11.87</v>
      </c>
      <c r="C2570" s="11">
        <v>13.82</v>
      </c>
      <c r="D2570">
        <v>875.57799999999997</v>
      </c>
      <c r="E2570">
        <v>780.72559999999999</v>
      </c>
      <c r="F2570">
        <v>33191.57</v>
      </c>
      <c r="G2570">
        <v>29598.69</v>
      </c>
      <c r="H2570">
        <f>(1/(1-91/360*VLOOKUP($A2570,Tbills!$B$4:$C$974,2,1)/100))^((1)/91)-1</f>
        <v>9.7224128259298936E-7</v>
      </c>
      <c r="I2570">
        <f t="shared" si="121"/>
        <v>39.822175506364154</v>
      </c>
      <c r="K2570">
        <f t="shared" si="123"/>
        <v>38.315103595397076</v>
      </c>
      <c r="M2570">
        <v>38.240650000000002</v>
      </c>
      <c r="N2570">
        <f t="shared" si="122"/>
        <v>38.959508512653393</v>
      </c>
    </row>
    <row r="2571" spans="1:15" x14ac:dyDescent="0.25">
      <c r="A2571" s="1">
        <v>41794</v>
      </c>
      <c r="B2571" s="11">
        <v>12.08</v>
      </c>
      <c r="C2571" s="11">
        <v>13.77</v>
      </c>
      <c r="D2571">
        <v>866.35360000000003</v>
      </c>
      <c r="E2571">
        <v>772.49969999999996</v>
      </c>
      <c r="F2571">
        <v>32831.550000000003</v>
      </c>
      <c r="G2571">
        <v>29277.61</v>
      </c>
      <c r="H2571">
        <f>(1/(1-91/360*VLOOKUP($A2571,Tbills!$B$4:$C$974,2,1)/100))^((1)/91)-1</f>
        <v>9.7224128259298936E-7</v>
      </c>
      <c r="I2571">
        <f t="shared" si="121"/>
        <v>40.030921264201453</v>
      </c>
      <c r="K2571">
        <f t="shared" si="123"/>
        <v>38.716996777698334</v>
      </c>
      <c r="M2571">
        <v>38.642949999999999</v>
      </c>
      <c r="N2571">
        <f t="shared" si="122"/>
        <v>39.368576757694363</v>
      </c>
    </row>
    <row r="2572" spans="1:15" x14ac:dyDescent="0.25">
      <c r="A2572" s="1">
        <v>41795</v>
      </c>
      <c r="B2572" s="11">
        <v>11.68</v>
      </c>
      <c r="C2572" s="11">
        <v>13.58</v>
      </c>
      <c r="D2572">
        <v>833.73919999999998</v>
      </c>
      <c r="E2572">
        <v>743.41769999999997</v>
      </c>
      <c r="F2572">
        <v>32278.51</v>
      </c>
      <c r="G2572">
        <v>28784.41</v>
      </c>
      <c r="H2572">
        <f>(1/(1-91/360*VLOOKUP($A2572,Tbills!$B$4:$C$974,2,1)/100))^((1)/91)-1</f>
        <v>9.7224128259298936E-7</v>
      </c>
      <c r="I2572">
        <f t="shared" si="121"/>
        <v>40.783374123217477</v>
      </c>
      <c r="K2572">
        <f t="shared" si="123"/>
        <v>40.172689565889037</v>
      </c>
      <c r="M2572">
        <v>40.094999999999999</v>
      </c>
      <c r="N2572">
        <f t="shared" si="122"/>
        <v>40.849199272973827</v>
      </c>
    </row>
    <row r="2573" spans="1:15" x14ac:dyDescent="0.25">
      <c r="A2573" s="1">
        <v>41796</v>
      </c>
      <c r="B2573" s="11">
        <v>10.73</v>
      </c>
      <c r="C2573" s="11">
        <v>12.83</v>
      </c>
      <c r="D2573">
        <v>789.89329999999995</v>
      </c>
      <c r="E2573">
        <v>704.3211</v>
      </c>
      <c r="F2573">
        <v>31178.99</v>
      </c>
      <c r="G2573">
        <v>27803.89</v>
      </c>
      <c r="H2573">
        <f>(1/(1-91/360*VLOOKUP($A2573,Tbills!$B$4:$C$974,2,1)/100))^((1)/91)-1</f>
        <v>9.7224128259298936E-7</v>
      </c>
      <c r="I2573">
        <f t="shared" si="121"/>
        <v>41.854690767073826</v>
      </c>
      <c r="K2573">
        <f t="shared" si="123"/>
        <v>42.283416074283622</v>
      </c>
      <c r="M2573">
        <v>42.19455</v>
      </c>
      <c r="N2573">
        <f t="shared" si="122"/>
        <v>42.995924609068481</v>
      </c>
      <c r="O2573">
        <v>43.1</v>
      </c>
    </row>
    <row r="2574" spans="1:15" x14ac:dyDescent="0.25">
      <c r="A2574" s="1">
        <v>41799</v>
      </c>
      <c r="B2574" s="11">
        <v>11.15</v>
      </c>
      <c r="C2574" s="11">
        <v>13.02</v>
      </c>
      <c r="D2574">
        <v>800.27189999999996</v>
      </c>
      <c r="E2574">
        <v>713.57330000000002</v>
      </c>
      <c r="F2574">
        <v>31471.06</v>
      </c>
      <c r="G2574">
        <v>28064.27</v>
      </c>
      <c r="H2574">
        <f>(1/(1-91/360*VLOOKUP($A2574,Tbills!$B$4:$C$974,2,1)/100))^((1)/91)-1</f>
        <v>9.7224128259298936E-7</v>
      </c>
      <c r="I2574">
        <f t="shared" si="121"/>
        <v>41.576535529550092</v>
      </c>
      <c r="K2574">
        <f t="shared" si="123"/>
        <v>41.722136619262045</v>
      </c>
      <c r="M2574">
        <v>41.637949999999996</v>
      </c>
      <c r="N2574">
        <f t="shared" si="122"/>
        <v>42.426531427478025</v>
      </c>
      <c r="O2574">
        <v>42.45</v>
      </c>
    </row>
    <row r="2575" spans="1:15" x14ac:dyDescent="0.25">
      <c r="A2575" s="1">
        <v>41800</v>
      </c>
      <c r="B2575" s="11">
        <v>10.99</v>
      </c>
      <c r="C2575" s="11">
        <v>13.01</v>
      </c>
      <c r="D2575">
        <v>788.98080000000004</v>
      </c>
      <c r="E2575">
        <v>703.50469999999996</v>
      </c>
      <c r="F2575">
        <v>31385.84</v>
      </c>
      <c r="G2575">
        <v>27988.25</v>
      </c>
      <c r="H2575">
        <f>(1/(1-91/360*VLOOKUP($A2575,Tbills!$B$4:$C$974,2,1)/100))^((1)/91)-1</f>
        <v>9.7224128259298936E-7</v>
      </c>
      <c r="I2575">
        <f t="shared" si="121"/>
        <v>41.868770576304016</v>
      </c>
      <c r="K2575">
        <f t="shared" si="123"/>
        <v>42.308870045701276</v>
      </c>
      <c r="M2575">
        <v>42.223599999999998</v>
      </c>
      <c r="N2575">
        <f t="shared" si="122"/>
        <v>43.023625075031909</v>
      </c>
      <c r="O2575">
        <v>43.14</v>
      </c>
    </row>
    <row r="2576" spans="1:15" x14ac:dyDescent="0.25">
      <c r="A2576" s="1">
        <v>41801</v>
      </c>
      <c r="B2576" s="11">
        <v>11.6</v>
      </c>
      <c r="C2576" s="11">
        <v>13.29</v>
      </c>
      <c r="D2576">
        <v>807.44200000000001</v>
      </c>
      <c r="E2576">
        <v>719.96510000000001</v>
      </c>
      <c r="F2576">
        <v>31668.46</v>
      </c>
      <c r="G2576">
        <v>28240.25</v>
      </c>
      <c r="H2576">
        <f>(1/(1-91/360*VLOOKUP($A2576,Tbills!$B$4:$C$974,2,1)/100))^((1)/91)-1</f>
        <v>9.7224128259298936E-7</v>
      </c>
      <c r="I2576">
        <f t="shared" si="121"/>
        <v>41.377876882713942</v>
      </c>
      <c r="K2576">
        <f t="shared" si="123"/>
        <v>41.3170148673032</v>
      </c>
      <c r="M2576">
        <v>41.238549999999996</v>
      </c>
      <c r="N2576">
        <f t="shared" si="122"/>
        <v>42.015457506714981</v>
      </c>
      <c r="O2576">
        <v>42.05</v>
      </c>
    </row>
    <row r="2577" spans="1:15" x14ac:dyDescent="0.25">
      <c r="A2577" s="1">
        <v>41802</v>
      </c>
      <c r="B2577" s="11">
        <v>12.56</v>
      </c>
      <c r="C2577" s="11">
        <v>14.11</v>
      </c>
      <c r="D2577">
        <v>847.57510000000002</v>
      </c>
      <c r="E2577">
        <v>755.74950000000001</v>
      </c>
      <c r="F2577">
        <v>32360.22</v>
      </c>
      <c r="G2577">
        <v>28857.1</v>
      </c>
      <c r="H2577">
        <f>(1/(1-91/360*VLOOKUP($A2577,Tbills!$B$4:$C$974,2,1)/100))^((1)/91)-1</f>
        <v>9.7224128259298936E-7</v>
      </c>
      <c r="I2577">
        <f t="shared" si="121"/>
        <v>40.348525109835464</v>
      </c>
      <c r="K2577">
        <f t="shared" si="123"/>
        <v>39.261608024993187</v>
      </c>
      <c r="M2577">
        <v>39.183599999999998</v>
      </c>
      <c r="N2577">
        <f t="shared" si="122"/>
        <v>39.925726763208829</v>
      </c>
      <c r="O2577">
        <v>39.99</v>
      </c>
    </row>
    <row r="2578" spans="1:15" x14ac:dyDescent="0.25">
      <c r="A2578" s="1">
        <v>41803</v>
      </c>
      <c r="B2578" s="11">
        <v>12.18</v>
      </c>
      <c r="C2578" s="11">
        <v>13.79</v>
      </c>
      <c r="D2578">
        <v>827.34249999999997</v>
      </c>
      <c r="E2578">
        <v>737.70809999999994</v>
      </c>
      <c r="F2578">
        <v>31973.31</v>
      </c>
      <c r="G2578">
        <v>28512.05</v>
      </c>
      <c r="H2578">
        <f>(1/(1-91/360*VLOOKUP($A2578,Tbills!$B$4:$C$974,2,1)/100))^((1)/91)-1</f>
        <v>9.7224128259298936E-7</v>
      </c>
      <c r="I2578">
        <f t="shared" si="121"/>
        <v>40.829066352616813</v>
      </c>
      <c r="K2578">
        <f t="shared" si="123"/>
        <v>40.196996541041642</v>
      </c>
      <c r="M2578">
        <v>40.117649999999998</v>
      </c>
      <c r="N2578">
        <f t="shared" si="122"/>
        <v>40.877369314802294</v>
      </c>
      <c r="O2578">
        <v>40.94</v>
      </c>
    </row>
    <row r="2579" spans="1:15" x14ac:dyDescent="0.25">
      <c r="A2579" s="1">
        <v>41806</v>
      </c>
      <c r="B2579" s="11">
        <v>12.65</v>
      </c>
      <c r="C2579" s="11">
        <v>13.97</v>
      </c>
      <c r="D2579">
        <v>827.98009999999999</v>
      </c>
      <c r="E2579">
        <v>738.27449999999999</v>
      </c>
      <c r="F2579">
        <v>31805.64</v>
      </c>
      <c r="G2579">
        <v>28362.45</v>
      </c>
      <c r="H2579">
        <f>(1/(1-91/360*VLOOKUP($A2579,Tbills!$B$4:$C$974,2,1)/100))^((1)/91)-1</f>
        <v>9.7224128259298936E-7</v>
      </c>
      <c r="I2579">
        <f t="shared" si="121"/>
        <v>40.810205697654425</v>
      </c>
      <c r="K2579">
        <f t="shared" si="123"/>
        <v>40.160521963233009</v>
      </c>
      <c r="M2579">
        <v>40.082050000000002</v>
      </c>
      <c r="N2579">
        <f t="shared" si="122"/>
        <v>40.841571420774926</v>
      </c>
      <c r="O2579">
        <v>40.909999999999997</v>
      </c>
    </row>
    <row r="2580" spans="1:15" x14ac:dyDescent="0.25">
      <c r="A2580" s="1">
        <v>41807</v>
      </c>
      <c r="B2580" s="11">
        <v>12.06</v>
      </c>
      <c r="C2580" s="11">
        <v>13.66</v>
      </c>
      <c r="D2580">
        <v>805.81280000000004</v>
      </c>
      <c r="E2580">
        <v>718.50810000000001</v>
      </c>
      <c r="F2580">
        <v>31577.27</v>
      </c>
      <c r="G2580">
        <v>28158.77</v>
      </c>
      <c r="H2580">
        <f>(1/(1-91/360*VLOOKUP($A2580,Tbills!$B$4:$C$974,2,1)/100))^((1)/91)-1</f>
        <v>9.7224128259298936E-7</v>
      </c>
      <c r="I2580">
        <f t="shared" si="121"/>
        <v>41.355451055898037</v>
      </c>
      <c r="K2580">
        <f t="shared" si="123"/>
        <v>41.233850424885773</v>
      </c>
      <c r="M2580">
        <v>41.15325</v>
      </c>
      <c r="N2580">
        <f t="shared" si="122"/>
        <v>41.933544470231638</v>
      </c>
      <c r="O2580">
        <v>42</v>
      </c>
    </row>
    <row r="2581" spans="1:15" x14ac:dyDescent="0.25">
      <c r="A2581" s="1">
        <v>41808</v>
      </c>
      <c r="B2581" s="11">
        <v>10.61</v>
      </c>
      <c r="C2581" s="11">
        <v>12.62</v>
      </c>
      <c r="D2581">
        <v>760.87980000000005</v>
      </c>
      <c r="E2581">
        <v>678.44259999999997</v>
      </c>
      <c r="F2581">
        <v>30742.94</v>
      </c>
      <c r="G2581">
        <v>27414.74</v>
      </c>
      <c r="H2581">
        <f>(1/(1-91/360*VLOOKUP($A2581,Tbills!$B$4:$C$974,2,1)/100))^((1)/91)-1</f>
        <v>9.7224128259298936E-7</v>
      </c>
      <c r="I2581">
        <f t="shared" si="121"/>
        <v>42.507377478738185</v>
      </c>
      <c r="K2581">
        <f t="shared" si="123"/>
        <v>43.531107767198762</v>
      </c>
      <c r="M2581">
        <v>43.446350000000002</v>
      </c>
      <c r="N2581">
        <f t="shared" si="122"/>
        <v>44.270251363658133</v>
      </c>
      <c r="O2581">
        <v>44.37</v>
      </c>
    </row>
    <row r="2582" spans="1:15" x14ac:dyDescent="0.25">
      <c r="A2582" s="1">
        <v>41809</v>
      </c>
      <c r="B2582" s="11">
        <v>10.62</v>
      </c>
      <c r="C2582" s="11">
        <v>12.7</v>
      </c>
      <c r="D2582">
        <v>766.84699999999998</v>
      </c>
      <c r="E2582">
        <v>683.76260000000002</v>
      </c>
      <c r="F2582">
        <v>30808.73</v>
      </c>
      <c r="G2582">
        <v>27473.38</v>
      </c>
      <c r="H2582">
        <f>(1/(1-91/360*VLOOKUP($A2582,Tbills!$B$4:$C$974,2,1)/100))^((1)/91)-1</f>
        <v>9.7224128259298936E-7</v>
      </c>
      <c r="I2582">
        <f t="shared" si="121"/>
        <v>42.339614899415992</v>
      </c>
      <c r="K2582">
        <f t="shared" si="123"/>
        <v>43.18774749853668</v>
      </c>
      <c r="M2582">
        <v>43.097200000000001</v>
      </c>
      <c r="N2582">
        <f t="shared" si="122"/>
        <v>43.92152483723315</v>
      </c>
      <c r="O2582">
        <v>44.03</v>
      </c>
    </row>
    <row r="2583" spans="1:15" x14ac:dyDescent="0.25">
      <c r="A2583" s="1">
        <v>41810</v>
      </c>
      <c r="B2583" s="11">
        <v>10.85</v>
      </c>
      <c r="C2583" s="11">
        <v>12.87</v>
      </c>
      <c r="D2583">
        <v>772.78989999999999</v>
      </c>
      <c r="E2583">
        <v>689.06089999999995</v>
      </c>
      <c r="F2583">
        <v>31000.66</v>
      </c>
      <c r="G2583">
        <v>27644.51</v>
      </c>
      <c r="H2583">
        <f>(1/(1-91/360*VLOOKUP($A2583,Tbills!$B$4:$C$974,2,1)/100))^((1)/91)-1</f>
        <v>9.7224128259298936E-7</v>
      </c>
      <c r="I2583">
        <f t="shared" si="121"/>
        <v>42.174477802116755</v>
      </c>
      <c r="K2583">
        <f t="shared" si="123"/>
        <v>42.851100886476054</v>
      </c>
      <c r="M2583">
        <v>42.7605</v>
      </c>
      <c r="N2583">
        <f t="shared" si="122"/>
        <v>43.579618735989811</v>
      </c>
      <c r="O2583">
        <v>43.66</v>
      </c>
    </row>
    <row r="2584" spans="1:15" x14ac:dyDescent="0.25">
      <c r="A2584" s="1">
        <v>41813</v>
      </c>
      <c r="B2584" s="11">
        <v>10.98</v>
      </c>
      <c r="C2584" s="11">
        <v>12.92</v>
      </c>
      <c r="D2584">
        <v>755.97209999999995</v>
      </c>
      <c r="E2584">
        <v>674.06320000000005</v>
      </c>
      <c r="F2584">
        <v>30718.42</v>
      </c>
      <c r="G2584">
        <v>27392.75</v>
      </c>
      <c r="H2584">
        <f>(1/(1-91/360*VLOOKUP($A2584,Tbills!$B$4:$C$974,2,1)/100))^((1)/91)-1</f>
        <v>6.9441778594026005E-7</v>
      </c>
      <c r="I2584">
        <f t="shared" si="121"/>
        <v>42.630121590070623</v>
      </c>
      <c r="K2584">
        <f t="shared" si="123"/>
        <v>43.777655653570775</v>
      </c>
      <c r="M2584">
        <v>43.686999999999998</v>
      </c>
      <c r="N2584">
        <f t="shared" si="122"/>
        <v>44.523336703042844</v>
      </c>
      <c r="O2584">
        <v>44.57</v>
      </c>
    </row>
    <row r="2585" spans="1:15" x14ac:dyDescent="0.25">
      <c r="A2585" s="1">
        <v>41814</v>
      </c>
      <c r="B2585" s="11">
        <v>12.13</v>
      </c>
      <c r="C2585" s="11">
        <v>13.38</v>
      </c>
      <c r="D2585">
        <v>782.32929999999999</v>
      </c>
      <c r="E2585">
        <v>697.56420000000003</v>
      </c>
      <c r="F2585">
        <v>30966.73</v>
      </c>
      <c r="G2585">
        <v>27614.15</v>
      </c>
      <c r="H2585">
        <f>(1/(1-91/360*VLOOKUP($A2585,Tbills!$B$4:$C$974,2,1)/100))^((1)/91)-1</f>
        <v>6.9441778594026005E-7</v>
      </c>
      <c r="I2585">
        <f t="shared" si="121"/>
        <v>41.885888536648487</v>
      </c>
      <c r="K2585">
        <f t="shared" si="123"/>
        <v>42.249393681451018</v>
      </c>
      <c r="M2585">
        <v>42.168900000000001</v>
      </c>
      <c r="N2585">
        <f t="shared" si="122"/>
        <v>42.969485168765161</v>
      </c>
      <c r="O2585">
        <v>43.08</v>
      </c>
    </row>
    <row r="2586" spans="1:15" x14ac:dyDescent="0.25">
      <c r="A2586" s="1">
        <v>41815</v>
      </c>
      <c r="B2586" s="11">
        <v>11.59</v>
      </c>
      <c r="C2586" s="11">
        <v>13.11</v>
      </c>
      <c r="D2586">
        <v>757.45230000000004</v>
      </c>
      <c r="E2586">
        <v>675.38210000000004</v>
      </c>
      <c r="F2586">
        <v>30514.560000000001</v>
      </c>
      <c r="G2586">
        <v>27210.91</v>
      </c>
      <c r="H2586">
        <f>(1/(1-91/360*VLOOKUP($A2586,Tbills!$B$4:$C$974,2,1)/100))^((1)/91)-1</f>
        <v>6.9441778594026005E-7</v>
      </c>
      <c r="I2586">
        <f t="shared" si="121"/>
        <v>42.550753393253586</v>
      </c>
      <c r="K2586">
        <f t="shared" si="123"/>
        <v>43.590867302404789</v>
      </c>
      <c r="M2586">
        <v>43.512450000000001</v>
      </c>
      <c r="N2586">
        <f t="shared" si="122"/>
        <v>44.334278564461847</v>
      </c>
      <c r="O2586">
        <v>44.37</v>
      </c>
    </row>
    <row r="2587" spans="1:15" x14ac:dyDescent="0.25">
      <c r="A2587" s="1">
        <v>41816</v>
      </c>
      <c r="B2587" s="11">
        <v>11.63</v>
      </c>
      <c r="C2587" s="11">
        <v>13.07</v>
      </c>
      <c r="D2587">
        <v>761.45479999999998</v>
      </c>
      <c r="E2587">
        <v>678.95050000000003</v>
      </c>
      <c r="F2587">
        <v>30250.46</v>
      </c>
      <c r="G2587">
        <v>26975.38</v>
      </c>
      <c r="H2587">
        <f>(1/(1-91/360*VLOOKUP($A2587,Tbills!$B$4:$C$974,2,1)/100))^((1)/91)-1</f>
        <v>6.9441778594026005E-7</v>
      </c>
      <c r="I2587">
        <f t="shared" si="121"/>
        <v>42.43723979255472</v>
      </c>
      <c r="K2587">
        <f t="shared" si="123"/>
        <v>43.358534217063038</v>
      </c>
      <c r="M2587">
        <v>43.281149999999997</v>
      </c>
      <c r="N2587">
        <f t="shared" si="122"/>
        <v>44.098436704386422</v>
      </c>
      <c r="O2587">
        <v>44.14</v>
      </c>
    </row>
    <row r="2588" spans="1:15" x14ac:dyDescent="0.25">
      <c r="A2588" s="1">
        <v>41817</v>
      </c>
      <c r="B2588" s="11">
        <v>11.26</v>
      </c>
      <c r="C2588" s="11">
        <v>12.82</v>
      </c>
      <c r="D2588">
        <v>755.62630000000001</v>
      </c>
      <c r="E2588">
        <v>673.75310000000002</v>
      </c>
      <c r="F2588">
        <v>30345.59</v>
      </c>
      <c r="G2588">
        <v>27060.19</v>
      </c>
      <c r="H2588">
        <f>(1/(1-91/360*VLOOKUP($A2588,Tbills!$B$4:$C$974,2,1)/100))^((1)/91)-1</f>
        <v>6.9441778594026005E-7</v>
      </c>
      <c r="I2588">
        <f t="shared" si="121"/>
        <v>42.598560629491317</v>
      </c>
      <c r="K2588">
        <f t="shared" si="123"/>
        <v>43.688411065340048</v>
      </c>
      <c r="M2588">
        <v>43.610149999999997</v>
      </c>
      <c r="N2588">
        <f t="shared" si="122"/>
        <v>44.434399774064524</v>
      </c>
      <c r="O2588">
        <v>44.64</v>
      </c>
    </row>
    <row r="2589" spans="1:15" x14ac:dyDescent="0.25">
      <c r="A2589" s="1">
        <v>41820</v>
      </c>
      <c r="B2589" s="11">
        <v>11.57</v>
      </c>
      <c r="C2589" s="11">
        <v>13.01</v>
      </c>
      <c r="D2589">
        <v>745.23289999999997</v>
      </c>
      <c r="E2589">
        <v>664.48440000000005</v>
      </c>
      <c r="F2589">
        <v>29947.57</v>
      </c>
      <c r="G2589">
        <v>26705.21</v>
      </c>
      <c r="H2589">
        <f>(1/(1-91/360*VLOOKUP($A2589,Tbills!$B$4:$C$974,2,1)/100))^((1)/91)-1</f>
        <v>1.1111556939003009E-6</v>
      </c>
      <c r="I2589">
        <f t="shared" si="121"/>
        <v>42.888222010376019</v>
      </c>
      <c r="K2589">
        <f t="shared" si="123"/>
        <v>44.283236567454288</v>
      </c>
      <c r="M2589">
        <v>44.204749999999997</v>
      </c>
      <c r="N2589">
        <f t="shared" si="122"/>
        <v>45.040771606295039</v>
      </c>
      <c r="O2589">
        <v>45.16</v>
      </c>
    </row>
    <row r="2590" spans="1:15" x14ac:dyDescent="0.25">
      <c r="A2590" s="1">
        <v>41821</v>
      </c>
      <c r="B2590" s="11">
        <v>11.15</v>
      </c>
      <c r="C2590" s="11">
        <v>12.74</v>
      </c>
      <c r="D2590">
        <v>726.34780000000001</v>
      </c>
      <c r="E2590">
        <v>647.64480000000003</v>
      </c>
      <c r="F2590">
        <v>29536.98</v>
      </c>
      <c r="G2590">
        <v>26339.040000000001</v>
      </c>
      <c r="H2590">
        <f>(1/(1-91/360*VLOOKUP($A2590,Tbills!$B$4:$C$974,2,1)/100))^((1)/91)-1</f>
        <v>1.1111556939003009E-6</v>
      </c>
      <c r="I2590">
        <f t="shared" si="121"/>
        <v>43.430535885200563</v>
      </c>
      <c r="K2590">
        <f t="shared" si="123"/>
        <v>45.403363322942141</v>
      </c>
      <c r="M2590">
        <v>45.321100000000001</v>
      </c>
      <c r="N2590">
        <f t="shared" si="122"/>
        <v>46.18055406631747</v>
      </c>
    </row>
    <row r="2591" spans="1:15" x14ac:dyDescent="0.25">
      <c r="A2591" s="1">
        <v>41822</v>
      </c>
      <c r="B2591" s="11">
        <v>10.82</v>
      </c>
      <c r="C2591" s="11">
        <v>12.49</v>
      </c>
      <c r="D2591">
        <v>717.70159999999998</v>
      </c>
      <c r="E2591">
        <v>639.93470000000002</v>
      </c>
      <c r="F2591">
        <v>29206.81</v>
      </c>
      <c r="G2591">
        <v>26044.59</v>
      </c>
      <c r="H2591">
        <f>(1/(1-91/360*VLOOKUP($A2591,Tbills!$B$4:$C$974,2,1)/100))^((1)/91)-1</f>
        <v>1.1111556939003009E-6</v>
      </c>
      <c r="I2591">
        <f t="shared" si="121"/>
        <v>43.687915304414801</v>
      </c>
      <c r="K2591">
        <f t="shared" si="123"/>
        <v>45.941742705427714</v>
      </c>
      <c r="M2591">
        <v>45.856400000000001</v>
      </c>
      <c r="N2591">
        <f t="shared" si="122"/>
        <v>46.728649165812314</v>
      </c>
    </row>
    <row r="2592" spans="1:15" x14ac:dyDescent="0.25">
      <c r="A2592" s="1">
        <v>41823</v>
      </c>
      <c r="B2592" s="11">
        <v>10.32</v>
      </c>
      <c r="C2592" s="11">
        <v>12.24</v>
      </c>
      <c r="D2592">
        <v>710.75199999999995</v>
      </c>
      <c r="E2592">
        <v>633.73739999999998</v>
      </c>
      <c r="F2592">
        <v>28936.92</v>
      </c>
      <c r="G2592">
        <v>25803.89</v>
      </c>
      <c r="H2592">
        <f>(1/(1-91/360*VLOOKUP($A2592,Tbills!$B$4:$C$974,2,1)/100))^((1)/91)-1</f>
        <v>1.1111556939003009E-6</v>
      </c>
      <c r="I2592">
        <f t="shared" si="121"/>
        <v>43.898315485312615</v>
      </c>
      <c r="K2592">
        <f t="shared" si="123"/>
        <v>46.384494441769945</v>
      </c>
      <c r="M2592">
        <v>46.298400000000001</v>
      </c>
      <c r="N2592">
        <f t="shared" si="122"/>
        <v>47.17948935883016</v>
      </c>
    </row>
    <row r="2593" spans="1:14" x14ac:dyDescent="0.25">
      <c r="A2593" s="1">
        <v>41827</v>
      </c>
      <c r="B2593" s="11">
        <v>11.33</v>
      </c>
      <c r="C2593" s="11">
        <v>12.87</v>
      </c>
      <c r="D2593">
        <v>727.15480000000002</v>
      </c>
      <c r="E2593">
        <v>648.36</v>
      </c>
      <c r="F2593">
        <v>29408.09</v>
      </c>
      <c r="G2593">
        <v>26223.93</v>
      </c>
      <c r="H2593">
        <f>(1/(1-91/360*VLOOKUP($A2593,Tbills!$B$4:$C$974,2,1)/100))^((1)/91)-1</f>
        <v>8.3332864653229421E-7</v>
      </c>
      <c r="I2593">
        <f t="shared" si="121"/>
        <v>43.387352179230589</v>
      </c>
      <c r="K2593">
        <f t="shared" si="123"/>
        <v>45.305795895618019</v>
      </c>
      <c r="M2593">
        <v>45.219650000000001</v>
      </c>
      <c r="N2593">
        <f t="shared" si="122"/>
        <v>46.08427522328941</v>
      </c>
    </row>
    <row r="2594" spans="1:14" x14ac:dyDescent="0.25">
      <c r="A2594" s="1">
        <v>41828</v>
      </c>
      <c r="B2594" s="11">
        <v>11.98</v>
      </c>
      <c r="C2594" s="11">
        <v>13.21</v>
      </c>
      <c r="D2594">
        <v>733.601</v>
      </c>
      <c r="E2594">
        <v>654.10720000000003</v>
      </c>
      <c r="F2594">
        <v>29408.11</v>
      </c>
      <c r="G2594">
        <v>26223.93</v>
      </c>
      <c r="H2594">
        <f>(1/(1-91/360*VLOOKUP($A2594,Tbills!$B$4:$C$974,2,1)/100))^((1)/91)-1</f>
        <v>8.3332864653229421E-7</v>
      </c>
      <c r="I2594">
        <f t="shared" si="121"/>
        <v>43.193930596933292</v>
      </c>
      <c r="K2594">
        <f t="shared" si="123"/>
        <v>44.902104322077413</v>
      </c>
      <c r="M2594">
        <v>44.816650000000003</v>
      </c>
      <c r="N2594">
        <f t="shared" si="122"/>
        <v>45.674123157808431</v>
      </c>
    </row>
    <row r="2595" spans="1:14" x14ac:dyDescent="0.25">
      <c r="A2595" s="1">
        <v>41829</v>
      </c>
      <c r="B2595" s="11">
        <v>11.65</v>
      </c>
      <c r="C2595" s="11">
        <v>12.99</v>
      </c>
      <c r="D2595">
        <v>720.89660000000003</v>
      </c>
      <c r="E2595">
        <v>642.77890000000002</v>
      </c>
      <c r="F2595">
        <v>29095.3</v>
      </c>
      <c r="G2595">
        <v>25944.97</v>
      </c>
      <c r="H2595">
        <f>(1/(1-91/360*VLOOKUP($A2595,Tbills!$B$4:$C$974,2,1)/100))^((1)/91)-1</f>
        <v>8.3332864653229421E-7</v>
      </c>
      <c r="I2595">
        <f t="shared" si="121"/>
        <v>43.566828449387479</v>
      </c>
      <c r="K2595">
        <f t="shared" si="123"/>
        <v>45.677623782156488</v>
      </c>
      <c r="M2595">
        <v>45.589750000000002</v>
      </c>
      <c r="N2595">
        <f t="shared" si="122"/>
        <v>46.463460693694486</v>
      </c>
    </row>
    <row r="2596" spans="1:14" x14ac:dyDescent="0.25">
      <c r="A2596" s="1">
        <v>41830</v>
      </c>
      <c r="B2596" s="11">
        <v>12.59</v>
      </c>
      <c r="C2596" s="11">
        <v>13.65</v>
      </c>
      <c r="D2596">
        <v>752.20809999999994</v>
      </c>
      <c r="E2596">
        <v>670.69690000000003</v>
      </c>
      <c r="F2596">
        <v>29327.03</v>
      </c>
      <c r="G2596">
        <v>26151.59</v>
      </c>
      <c r="H2596">
        <f>(1/(1-91/360*VLOOKUP($A2596,Tbills!$B$4:$C$974,2,1)/100))^((1)/91)-1</f>
        <v>8.3332864653229421E-7</v>
      </c>
      <c r="I2596">
        <f t="shared" si="121"/>
        <v>42.619593876506748</v>
      </c>
      <c r="K2596">
        <f t="shared" si="123"/>
        <v>43.691659421520534</v>
      </c>
      <c r="M2596">
        <v>43.61645</v>
      </c>
      <c r="N2596">
        <f t="shared" si="122"/>
        <v>44.443793068937161</v>
      </c>
    </row>
    <row r="2597" spans="1:14" x14ac:dyDescent="0.25">
      <c r="A2597" s="1">
        <v>41831</v>
      </c>
      <c r="B2597" s="11">
        <v>12.08</v>
      </c>
      <c r="C2597" s="11">
        <v>13.28</v>
      </c>
      <c r="D2597">
        <v>741.93510000000003</v>
      </c>
      <c r="E2597">
        <v>661.53660000000002</v>
      </c>
      <c r="F2597">
        <v>29108.880000000001</v>
      </c>
      <c r="G2597">
        <v>25957.040000000001</v>
      </c>
      <c r="H2597">
        <f>(1/(1-91/360*VLOOKUP($A2597,Tbills!$B$4:$C$974,2,1)/100))^((1)/91)-1</f>
        <v>8.3332864653229421E-7</v>
      </c>
      <c r="I2597">
        <f t="shared" si="121"/>
        <v>42.909523744268419</v>
      </c>
      <c r="K2597">
        <f t="shared" si="123"/>
        <v>44.28633226057805</v>
      </c>
      <c r="M2597">
        <v>44.2121</v>
      </c>
      <c r="N2597">
        <f t="shared" si="122"/>
        <v>45.04917248836594</v>
      </c>
    </row>
    <row r="2598" spans="1:14" x14ac:dyDescent="0.25">
      <c r="A2598" s="1">
        <v>41834</v>
      </c>
      <c r="B2598" s="11">
        <v>11.82</v>
      </c>
      <c r="C2598" s="11">
        <v>12.93</v>
      </c>
      <c r="D2598">
        <v>715.64089999999999</v>
      </c>
      <c r="E2598">
        <v>638.09010000000001</v>
      </c>
      <c r="F2598">
        <v>28511.279999999999</v>
      </c>
      <c r="G2598">
        <v>25424.09</v>
      </c>
      <c r="H2598">
        <f>(1/(1-91/360*VLOOKUP($A2598,Tbills!$B$4:$C$974,2,1)/100))^((1)/91)-1</f>
        <v>6.9441778594026005E-7</v>
      </c>
      <c r="I2598">
        <f t="shared" si="121"/>
        <v>43.666524031543858</v>
      </c>
      <c r="K2598">
        <f t="shared" si="123"/>
        <v>45.849542887690809</v>
      </c>
      <c r="M2598">
        <v>45.759250000000002</v>
      </c>
      <c r="N2598">
        <f t="shared" si="122"/>
        <v>46.640768065884167</v>
      </c>
    </row>
    <row r="2599" spans="1:14" x14ac:dyDescent="0.25">
      <c r="A2599" s="1">
        <v>41835</v>
      </c>
      <c r="B2599" s="11">
        <v>11.96</v>
      </c>
      <c r="C2599" s="11">
        <v>13.16</v>
      </c>
      <c r="D2599">
        <v>729.41800000000001</v>
      </c>
      <c r="E2599">
        <v>650.37379999999996</v>
      </c>
      <c r="F2599">
        <v>28606.09</v>
      </c>
      <c r="G2599">
        <v>25508.61</v>
      </c>
      <c r="H2599">
        <f>(1/(1-91/360*VLOOKUP($A2599,Tbills!$B$4:$C$974,2,1)/100))^((1)/91)-1</f>
        <v>6.9441778594026005E-7</v>
      </c>
      <c r="I2599">
        <f t="shared" si="121"/>
        <v>43.245092220864365</v>
      </c>
      <c r="K2599">
        <f t="shared" si="123"/>
        <v>44.964811384484335</v>
      </c>
      <c r="M2599">
        <v>44.871600000000001</v>
      </c>
      <c r="N2599">
        <f t="shared" si="122"/>
        <v>45.741239153749049</v>
      </c>
    </row>
    <row r="2600" spans="1:14" x14ac:dyDescent="0.25">
      <c r="A2600" s="1">
        <v>41836</v>
      </c>
      <c r="B2600" s="11">
        <v>11</v>
      </c>
      <c r="C2600" s="11">
        <v>12.63</v>
      </c>
      <c r="D2600">
        <v>712.58579999999995</v>
      </c>
      <c r="E2600">
        <v>635.36519999999996</v>
      </c>
      <c r="F2600">
        <v>28730.080000000002</v>
      </c>
      <c r="G2600">
        <v>25619.16</v>
      </c>
      <c r="H2600">
        <f>(1/(1-91/360*VLOOKUP($A2600,Tbills!$B$4:$C$974,2,1)/100))^((1)/91)-1</f>
        <v>6.9441778594026005E-7</v>
      </c>
      <c r="I2600">
        <f t="shared" si="121"/>
        <v>43.742934640291899</v>
      </c>
      <c r="K2600">
        <f t="shared" si="123"/>
        <v>46.00031648949183</v>
      </c>
      <c r="M2600">
        <v>45.905250000000002</v>
      </c>
      <c r="N2600">
        <f t="shared" si="122"/>
        <v>46.795106027548812</v>
      </c>
    </row>
    <row r="2601" spans="1:14" x14ac:dyDescent="0.25">
      <c r="A2601" s="1">
        <v>41837</v>
      </c>
      <c r="B2601" s="11">
        <v>14.54</v>
      </c>
      <c r="C2601" s="11">
        <v>14.97</v>
      </c>
      <c r="D2601">
        <v>767.75350000000003</v>
      </c>
      <c r="E2601">
        <v>684.55409999999995</v>
      </c>
      <c r="F2601">
        <v>29159.7</v>
      </c>
      <c r="G2601">
        <v>26002.240000000002</v>
      </c>
      <c r="H2601">
        <f>(1/(1-91/360*VLOOKUP($A2601,Tbills!$B$4:$C$974,2,1)/100))^((1)/91)-1</f>
        <v>6.9441778594026005E-7</v>
      </c>
      <c r="I2601">
        <f t="shared" si="121"/>
        <v>42.048588159930901</v>
      </c>
      <c r="K2601">
        <f t="shared" si="123"/>
        <v>42.437073115352391</v>
      </c>
      <c r="M2601">
        <v>42.349400000000003</v>
      </c>
      <c r="N2601">
        <f t="shared" si="122"/>
        <v>43.17074119948726</v>
      </c>
    </row>
    <row r="2602" spans="1:14" x14ac:dyDescent="0.25">
      <c r="A2602" s="1">
        <v>41838</v>
      </c>
      <c r="B2602" s="11">
        <v>12.06</v>
      </c>
      <c r="C2602" s="11">
        <v>13.36</v>
      </c>
      <c r="D2602">
        <v>729.32169999999996</v>
      </c>
      <c r="E2602">
        <v>650.28650000000005</v>
      </c>
      <c r="F2602">
        <v>28610.68</v>
      </c>
      <c r="G2602">
        <v>25512.65</v>
      </c>
      <c r="H2602">
        <f>(1/(1-91/360*VLOOKUP($A2602,Tbills!$B$4:$C$974,2,1)/100))^((1)/91)-1</f>
        <v>6.9441778594026005E-7</v>
      </c>
      <c r="I2602">
        <f t="shared" si="121"/>
        <v>43.099906327238983</v>
      </c>
      <c r="K2602">
        <f t="shared" si="123"/>
        <v>44.559324490881089</v>
      </c>
      <c r="M2602">
        <v>44.480899999999998</v>
      </c>
      <c r="N2602">
        <f t="shared" si="122"/>
        <v>45.330149022793229</v>
      </c>
    </row>
    <row r="2603" spans="1:14" x14ac:dyDescent="0.25">
      <c r="A2603" s="1">
        <v>41841</v>
      </c>
      <c r="B2603" s="11">
        <v>12.81</v>
      </c>
      <c r="C2603" s="11">
        <v>13.8</v>
      </c>
      <c r="D2603">
        <v>750.61649999999997</v>
      </c>
      <c r="E2603">
        <v>669.2722</v>
      </c>
      <c r="F2603">
        <v>28826.85</v>
      </c>
      <c r="G2603">
        <v>25705.360000000001</v>
      </c>
      <c r="H2603">
        <f>(1/(1-91/360*VLOOKUP($A2603,Tbills!$B$4:$C$974,2,1)/100))^((1)/91)-1</f>
        <v>6.9441778594026005E-7</v>
      </c>
      <c r="I2603">
        <f t="shared" si="121"/>
        <v>42.467419915408854</v>
      </c>
      <c r="K2603">
        <f t="shared" si="123"/>
        <v>43.252330843943618</v>
      </c>
      <c r="M2603">
        <v>43.183199999999999</v>
      </c>
      <c r="N2603">
        <f t="shared" si="122"/>
        <v>44.00190341520323</v>
      </c>
    </row>
    <row r="2604" spans="1:14" x14ac:dyDescent="0.25">
      <c r="A2604" s="1">
        <v>41842</v>
      </c>
      <c r="B2604" s="11">
        <v>12.24</v>
      </c>
      <c r="C2604" s="11">
        <v>13.5</v>
      </c>
      <c r="D2604">
        <v>729.69240000000002</v>
      </c>
      <c r="E2604">
        <v>650.61509999999998</v>
      </c>
      <c r="F2604">
        <v>28677.64</v>
      </c>
      <c r="G2604">
        <v>25572.29</v>
      </c>
      <c r="H2604">
        <f>(1/(1-91/360*VLOOKUP($A2604,Tbills!$B$4:$C$974,2,1)/100))^((1)/91)-1</f>
        <v>6.9441778594026005E-7</v>
      </c>
      <c r="I2604">
        <f t="shared" si="121"/>
        <v>43.058224944376008</v>
      </c>
      <c r="K2604">
        <f t="shared" si="123"/>
        <v>44.455992423841224</v>
      </c>
      <c r="M2604">
        <v>44.393000000000001</v>
      </c>
      <c r="N2604">
        <f t="shared" si="122"/>
        <v>45.226889825341871</v>
      </c>
    </row>
    <row r="2605" spans="1:14" x14ac:dyDescent="0.25">
      <c r="A2605" s="1">
        <v>41843</v>
      </c>
      <c r="B2605" s="11">
        <v>11.52</v>
      </c>
      <c r="C2605" s="11">
        <v>13.38</v>
      </c>
      <c r="D2605">
        <v>733.58019999999999</v>
      </c>
      <c r="E2605">
        <v>654.08109999999999</v>
      </c>
      <c r="F2605">
        <v>28954.77</v>
      </c>
      <c r="G2605">
        <v>25819.39</v>
      </c>
      <c r="H2605">
        <f>(1/(1-91/360*VLOOKUP($A2605,Tbills!$B$4:$C$974,2,1)/100))^((1)/91)-1</f>
        <v>6.9441778594026005E-7</v>
      </c>
      <c r="I2605">
        <f t="shared" si="121"/>
        <v>42.94241591719976</v>
      </c>
      <c r="K2605">
        <f t="shared" si="123"/>
        <v>44.217103983812784</v>
      </c>
      <c r="M2605">
        <v>44.147950000000002</v>
      </c>
      <c r="N2605">
        <f t="shared" si="122"/>
        <v>44.984321507116618</v>
      </c>
    </row>
    <row r="2606" spans="1:14" x14ac:dyDescent="0.25">
      <c r="A2606" s="1">
        <v>41844</v>
      </c>
      <c r="B2606" s="11">
        <v>11.84</v>
      </c>
      <c r="C2606" s="11">
        <v>13.45</v>
      </c>
      <c r="D2606">
        <v>742.55520000000001</v>
      </c>
      <c r="E2606">
        <v>662.08299999999997</v>
      </c>
      <c r="F2606">
        <v>29070.400000000001</v>
      </c>
      <c r="G2606">
        <v>25922.48</v>
      </c>
      <c r="H2606">
        <f>(1/(1-91/360*VLOOKUP($A2606,Tbills!$B$4:$C$974,2,1)/100))^((1)/91)-1</f>
        <v>6.9441778594026005E-7</v>
      </c>
      <c r="I2606">
        <f t="shared" si="121"/>
        <v>42.678630524069035</v>
      </c>
      <c r="K2606">
        <f t="shared" si="123"/>
        <v>43.674126366568984</v>
      </c>
      <c r="M2606">
        <v>43.608400000000003</v>
      </c>
      <c r="N2606">
        <f t="shared" si="122"/>
        <v>44.43237953990878</v>
      </c>
    </row>
    <row r="2607" spans="1:14" x14ac:dyDescent="0.25">
      <c r="A2607" s="1">
        <v>41845</v>
      </c>
      <c r="B2607" s="11">
        <v>12.69</v>
      </c>
      <c r="C2607" s="11">
        <v>14</v>
      </c>
      <c r="D2607">
        <v>758.35950000000003</v>
      </c>
      <c r="E2607">
        <v>676.17409999999995</v>
      </c>
      <c r="F2607">
        <v>29307.48</v>
      </c>
      <c r="G2607">
        <v>26133.87</v>
      </c>
      <c r="H2607">
        <f>(1/(1-91/360*VLOOKUP($A2607,Tbills!$B$4:$C$974,2,1)/100))^((1)/91)-1</f>
        <v>6.9441778594026005E-7</v>
      </c>
      <c r="I2607">
        <f t="shared" si="121"/>
        <v>42.223367286916826</v>
      </c>
      <c r="K2607">
        <f t="shared" si="123"/>
        <v>42.742619914058153</v>
      </c>
      <c r="M2607">
        <v>42.678199999999997</v>
      </c>
      <c r="N2607">
        <f t="shared" si="122"/>
        <v>43.485147829098452</v>
      </c>
    </row>
    <row r="2608" spans="1:14" x14ac:dyDescent="0.25">
      <c r="A2608" s="1">
        <v>41848</v>
      </c>
      <c r="B2608" s="11">
        <v>12.56</v>
      </c>
      <c r="C2608" s="11">
        <v>13.92</v>
      </c>
      <c r="D2608">
        <v>750.09169999999995</v>
      </c>
      <c r="E2608">
        <v>668.80089999999996</v>
      </c>
      <c r="F2608">
        <v>29092.86</v>
      </c>
      <c r="G2608">
        <v>25942.43</v>
      </c>
      <c r="H2608">
        <f>(1/(1-91/360*VLOOKUP($A2608,Tbills!$B$4:$C$974,2,1)/100))^((1)/91)-1</f>
        <v>8.3332864653229421E-7</v>
      </c>
      <c r="I2608">
        <f t="shared" si="121"/>
        <v>42.450260473380091</v>
      </c>
      <c r="K2608">
        <f t="shared" si="123"/>
        <v>43.202660834717832</v>
      </c>
      <c r="M2608">
        <v>43.140050000000002</v>
      </c>
      <c r="N2608">
        <f t="shared" si="122"/>
        <v>43.954536663512883</v>
      </c>
    </row>
    <row r="2609" spans="1:14" x14ac:dyDescent="0.25">
      <c r="A2609" s="1">
        <v>41849</v>
      </c>
      <c r="B2609" s="11">
        <v>13.28</v>
      </c>
      <c r="C2609" s="11">
        <v>14.22</v>
      </c>
      <c r="D2609">
        <v>754.60230000000001</v>
      </c>
      <c r="E2609">
        <v>672.82209999999998</v>
      </c>
      <c r="F2609">
        <v>29000.99</v>
      </c>
      <c r="G2609">
        <v>25860.49</v>
      </c>
      <c r="H2609">
        <f>(1/(1-91/360*VLOOKUP($A2609,Tbills!$B$4:$C$974,2,1)/100))^((1)/91)-1</f>
        <v>8.3332864653229421E-7</v>
      </c>
      <c r="I2609">
        <f t="shared" si="121"/>
        <v>42.321541731870305</v>
      </c>
      <c r="K2609">
        <f t="shared" si="123"/>
        <v>42.94090252171776</v>
      </c>
      <c r="M2609">
        <v>42.877450000000003</v>
      </c>
      <c r="N2609">
        <f t="shared" si="122"/>
        <v>43.688678205905866</v>
      </c>
    </row>
    <row r="2610" spans="1:14" x14ac:dyDescent="0.25">
      <c r="A2610" s="1">
        <v>41850</v>
      </c>
      <c r="B2610" s="11">
        <v>13.33</v>
      </c>
      <c r="C2610" s="11">
        <v>14.26</v>
      </c>
      <c r="D2610">
        <v>760.09090000000003</v>
      </c>
      <c r="E2610">
        <v>677.71540000000005</v>
      </c>
      <c r="F2610">
        <v>29092.79</v>
      </c>
      <c r="G2610">
        <v>25942.33</v>
      </c>
      <c r="H2610">
        <f>(1/(1-91/360*VLOOKUP($A2610,Tbills!$B$4:$C$974,2,1)/100))^((1)/91)-1</f>
        <v>8.3332864653229421E-7</v>
      </c>
      <c r="I2610">
        <f t="shared" si="121"/>
        <v>42.166546181394253</v>
      </c>
      <c r="K2610">
        <f t="shared" si="123"/>
        <v>42.626616520429693</v>
      </c>
      <c r="M2610">
        <v>42.564100000000003</v>
      </c>
      <c r="N2610">
        <f t="shared" si="122"/>
        <v>43.369371235606557</v>
      </c>
    </row>
    <row r="2611" spans="1:14" x14ac:dyDescent="0.25">
      <c r="A2611" s="1">
        <v>41851</v>
      </c>
      <c r="B2611" s="11">
        <v>16.95</v>
      </c>
      <c r="C2611" s="11">
        <v>16.38</v>
      </c>
      <c r="D2611">
        <v>839.60540000000003</v>
      </c>
      <c r="E2611">
        <v>748.61189999999999</v>
      </c>
      <c r="F2611">
        <v>30369.94</v>
      </c>
      <c r="G2611">
        <v>27081.16</v>
      </c>
      <c r="H2611">
        <f>(1/(1-91/360*VLOOKUP($A2611,Tbills!$B$4:$C$974,2,1)/100))^((1)/91)-1</f>
        <v>8.3332864653229421E-7</v>
      </c>
      <c r="I2611">
        <f t="shared" si="121"/>
        <v>39.959963374620465</v>
      </c>
      <c r="K2611">
        <f t="shared" si="123"/>
        <v>38.165624980918729</v>
      </c>
      <c r="M2611">
        <v>38.1098</v>
      </c>
      <c r="N2611">
        <f t="shared" si="122"/>
        <v>38.831053118013543</v>
      </c>
    </row>
    <row r="2612" spans="1:14" x14ac:dyDescent="0.25">
      <c r="A2612" s="1">
        <v>41852</v>
      </c>
      <c r="B2612">
        <v>17.03</v>
      </c>
      <c r="C2612">
        <v>16.78</v>
      </c>
      <c r="D2612">
        <v>879.55079999999998</v>
      </c>
      <c r="E2612">
        <v>784.22760000000005</v>
      </c>
      <c r="F2612">
        <v>31239.25</v>
      </c>
      <c r="G2612">
        <v>27856.31</v>
      </c>
      <c r="H2612">
        <f>(1/(1-91/360*VLOOKUP($A2612,Tbills!$B$4:$C$974,2,1)/100))^((1)/91)-1</f>
        <v>8.3332864653229421E-7</v>
      </c>
      <c r="I2612">
        <f t="shared" si="121"/>
        <v>39.008387385325953</v>
      </c>
      <c r="K2612">
        <f t="shared" si="123"/>
        <v>36.34817744192349</v>
      </c>
      <c r="M2612">
        <v>36.3048</v>
      </c>
      <c r="N2612">
        <f t="shared" si="122"/>
        <v>36.982303339980938</v>
      </c>
    </row>
    <row r="2613" spans="1:14" x14ac:dyDescent="0.25">
      <c r="A2613" s="1">
        <v>41855</v>
      </c>
      <c r="B2613">
        <v>15.12</v>
      </c>
      <c r="C2613">
        <v>15.81</v>
      </c>
      <c r="D2613">
        <v>829.32730000000004</v>
      </c>
      <c r="E2613">
        <v>739.44529999999997</v>
      </c>
      <c r="F2613">
        <v>30478.26</v>
      </c>
      <c r="G2613">
        <v>27177.66</v>
      </c>
      <c r="H2613">
        <f>(1/(1-91/360*VLOOKUP($A2613,Tbills!$B$4:$C$974,2,1)/100))^((1)/91)-1</f>
        <v>6.9441778594026005E-7</v>
      </c>
      <c r="I2613">
        <f t="shared" si="121"/>
        <v>40.119016326530549</v>
      </c>
      <c r="K2613">
        <f t="shared" si="123"/>
        <v>38.418424419353556</v>
      </c>
      <c r="M2613">
        <v>38.390799999999999</v>
      </c>
      <c r="N2613">
        <f t="shared" si="122"/>
        <v>39.089889854559338</v>
      </c>
    </row>
    <row r="2614" spans="1:14" x14ac:dyDescent="0.25">
      <c r="A2614" s="1">
        <v>41856</v>
      </c>
      <c r="B2614">
        <v>16.87</v>
      </c>
      <c r="C2614">
        <v>17.14</v>
      </c>
      <c r="D2614">
        <v>884.20100000000002</v>
      </c>
      <c r="E2614">
        <v>788.37130000000002</v>
      </c>
      <c r="F2614">
        <v>31519.93</v>
      </c>
      <c r="G2614">
        <v>28106.5</v>
      </c>
      <c r="H2614">
        <f>(1/(1-91/360*VLOOKUP($A2614,Tbills!$B$4:$C$974,2,1)/100))^((1)/91)-1</f>
        <v>6.9441778594026005E-7</v>
      </c>
      <c r="I2614">
        <f t="shared" si="121"/>
        <v>38.790752996815343</v>
      </c>
      <c r="K2614">
        <f t="shared" si="123"/>
        <v>35.874767147164938</v>
      </c>
      <c r="M2614">
        <v>35.833399999999997</v>
      </c>
      <c r="N2614">
        <f t="shared" si="122"/>
        <v>36.502150702952157</v>
      </c>
    </row>
    <row r="2615" spans="1:14" x14ac:dyDescent="0.25">
      <c r="A2615" s="1">
        <v>41857</v>
      </c>
      <c r="B2615">
        <v>16.37</v>
      </c>
      <c r="C2615">
        <v>16.93</v>
      </c>
      <c r="D2615">
        <v>888.57339999999999</v>
      </c>
      <c r="E2615">
        <v>792.26930000000004</v>
      </c>
      <c r="F2615">
        <v>31842.52</v>
      </c>
      <c r="G2615">
        <v>28394.13</v>
      </c>
      <c r="H2615">
        <f>(1/(1-91/360*VLOOKUP($A2615,Tbills!$B$4:$C$974,2,1)/100))^((1)/91)-1</f>
        <v>6.9441778594026005E-7</v>
      </c>
      <c r="I2615">
        <f t="shared" si="121"/>
        <v>38.693847938104817</v>
      </c>
      <c r="K2615">
        <f t="shared" si="123"/>
        <v>35.695726379513317</v>
      </c>
      <c r="M2615">
        <v>35.6554</v>
      </c>
      <c r="N2615">
        <f t="shared" si="122"/>
        <v>36.320352354673986</v>
      </c>
    </row>
    <row r="2616" spans="1:14" x14ac:dyDescent="0.25">
      <c r="A2616" s="1">
        <v>41858</v>
      </c>
      <c r="B2616">
        <v>16.66</v>
      </c>
      <c r="C2616">
        <v>17.22</v>
      </c>
      <c r="D2616">
        <v>909.66290000000004</v>
      </c>
      <c r="E2616">
        <v>811.07249999999999</v>
      </c>
      <c r="F2616">
        <v>32491.94</v>
      </c>
      <c r="G2616">
        <v>28973.200000000001</v>
      </c>
      <c r="H2616">
        <f>(1/(1-91/360*VLOOKUP($A2616,Tbills!$B$4:$C$974,2,1)/100))^((1)/91)-1</f>
        <v>6.9441778594026005E-7</v>
      </c>
      <c r="I2616">
        <f t="shared" si="121"/>
        <v>38.233685583013674</v>
      </c>
      <c r="K2616">
        <f t="shared" si="123"/>
        <v>34.846924335668312</v>
      </c>
      <c r="M2616">
        <v>34.805750000000003</v>
      </c>
      <c r="N2616">
        <f t="shared" si="122"/>
        <v>35.457062080320064</v>
      </c>
    </row>
    <row r="2617" spans="1:14"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f t="shared" si="121"/>
        <v>38.86186604219575</v>
      </c>
      <c r="K2617">
        <f t="shared" si="123"/>
        <v>35.992163476681291</v>
      </c>
      <c r="M2617">
        <v>35.946649999999998</v>
      </c>
      <c r="N2617">
        <f t="shared" si="122"/>
        <v>36.622729932293709</v>
      </c>
    </row>
    <row r="2618" spans="1:14" x14ac:dyDescent="0.25">
      <c r="A2618" s="1">
        <v>41862</v>
      </c>
      <c r="B2618">
        <v>14.23</v>
      </c>
      <c r="C2618">
        <v>15.76</v>
      </c>
      <c r="D2618">
        <v>827.95159999999998</v>
      </c>
      <c r="E2618">
        <v>738.21489999999994</v>
      </c>
      <c r="F2618">
        <v>30958.38</v>
      </c>
      <c r="G2618">
        <v>27605.64</v>
      </c>
      <c r="H2618">
        <f>(1/(1-91/360*VLOOKUP($A2618,Tbills!$B$4:$C$974,2,1)/100))^((1)/91)-1</f>
        <v>8.3332864653229421E-7</v>
      </c>
      <c r="I2618">
        <f t="shared" si="121"/>
        <v>40.002306634598739</v>
      </c>
      <c r="K2618">
        <f t="shared" si="123"/>
        <v>38.105077211482083</v>
      </c>
      <c r="M2618">
        <v>38.051749999999998</v>
      </c>
      <c r="N2618">
        <f t="shared" si="122"/>
        <v>38.773857181072614</v>
      </c>
    </row>
    <row r="2619" spans="1:14" x14ac:dyDescent="0.25">
      <c r="A2619" s="1">
        <v>41863</v>
      </c>
      <c r="B2619">
        <v>14.13</v>
      </c>
      <c r="C2619">
        <v>15.7</v>
      </c>
      <c r="D2619">
        <v>819.77099999999996</v>
      </c>
      <c r="E2619">
        <v>730.9203</v>
      </c>
      <c r="F2619">
        <v>30860.19</v>
      </c>
      <c r="G2619">
        <v>27518.06</v>
      </c>
      <c r="H2619">
        <f>(1/(1-91/360*VLOOKUP($A2619,Tbills!$B$4:$C$974,2,1)/100))^((1)/91)-1</f>
        <v>8.3332864653229421E-7</v>
      </c>
      <c r="I2619">
        <f t="shared" si="121"/>
        <v>40.198899820082374</v>
      </c>
      <c r="K2619">
        <f t="shared" si="123"/>
        <v>38.479816597002028</v>
      </c>
      <c r="M2619">
        <v>38.415100000000002</v>
      </c>
      <c r="N2619">
        <f t="shared" si="122"/>
        <v>39.155581704217795</v>
      </c>
    </row>
    <row r="2620" spans="1:14" x14ac:dyDescent="0.25">
      <c r="A2620" s="1">
        <v>41864</v>
      </c>
      <c r="B2620">
        <v>12.9</v>
      </c>
      <c r="C2620">
        <v>14.85</v>
      </c>
      <c r="D2620">
        <v>775.10640000000001</v>
      </c>
      <c r="E2620">
        <v>691.09609999999998</v>
      </c>
      <c r="F2620">
        <v>30060.85</v>
      </c>
      <c r="G2620">
        <v>26805.27</v>
      </c>
      <c r="H2620">
        <f>(1/(1-91/360*VLOOKUP($A2620,Tbills!$B$4:$C$974,2,1)/100))^((1)/91)-1</f>
        <v>8.3332864653229421E-7</v>
      </c>
      <c r="I2620">
        <f t="shared" si="121"/>
        <v>41.292943777595596</v>
      </c>
      <c r="K2620">
        <f t="shared" si="123"/>
        <v>40.574499937486301</v>
      </c>
      <c r="M2620">
        <v>40.494599999999998</v>
      </c>
      <c r="N2620">
        <f t="shared" si="122"/>
        <v>41.287481253561708</v>
      </c>
    </row>
    <row r="2621" spans="1:14" x14ac:dyDescent="0.25">
      <c r="A2621" s="1">
        <v>41865</v>
      </c>
      <c r="B2621">
        <v>12.42</v>
      </c>
      <c r="C2621">
        <v>14.43</v>
      </c>
      <c r="D2621">
        <v>747.06759999999997</v>
      </c>
      <c r="E2621">
        <v>666.09569999999997</v>
      </c>
      <c r="F2621">
        <v>29390.73</v>
      </c>
      <c r="G2621">
        <v>26207.7</v>
      </c>
      <c r="H2621">
        <f>(1/(1-91/360*VLOOKUP($A2621,Tbills!$B$4:$C$974,2,1)/100))^((1)/91)-1</f>
        <v>8.3332864653229421E-7</v>
      </c>
      <c r="I2621">
        <f t="shared" si="121"/>
        <v>42.038735668472683</v>
      </c>
      <c r="K2621">
        <f t="shared" si="123"/>
        <v>42.040324255802602</v>
      </c>
      <c r="M2621">
        <v>41.949849999999998</v>
      </c>
      <c r="N2621">
        <f t="shared" si="122"/>
        <v>42.779509140881451</v>
      </c>
    </row>
    <row r="2622" spans="1:14" x14ac:dyDescent="0.25">
      <c r="A2622" s="1">
        <v>41866</v>
      </c>
      <c r="B2622">
        <v>13.15</v>
      </c>
      <c r="C2622">
        <v>14.42</v>
      </c>
      <c r="D2622">
        <v>749.01909999999998</v>
      </c>
      <c r="E2622">
        <v>667.83510000000001</v>
      </c>
      <c r="F2622">
        <v>29356.93</v>
      </c>
      <c r="G2622">
        <v>26177.54</v>
      </c>
      <c r="H2622">
        <f>(1/(1-91/360*VLOOKUP($A2622,Tbills!$B$4:$C$974,2,1)/100))^((1)/91)-1</f>
        <v>8.3332864653229421E-7</v>
      </c>
      <c r="I2622">
        <f t="shared" si="121"/>
        <v>41.982754296213869</v>
      </c>
      <c r="K2622">
        <f t="shared" si="123"/>
        <v>41.928589894087288</v>
      </c>
      <c r="M2622">
        <v>41.839100000000002</v>
      </c>
      <c r="N2622">
        <f t="shared" si="122"/>
        <v>42.666254880385395</v>
      </c>
    </row>
    <row r="2623" spans="1:14" x14ac:dyDescent="0.25">
      <c r="A2623" s="1">
        <v>41869</v>
      </c>
      <c r="B2623">
        <v>12.32</v>
      </c>
      <c r="C2623">
        <v>13.91</v>
      </c>
      <c r="D2623">
        <v>721.11120000000005</v>
      </c>
      <c r="E2623">
        <v>642.95039999999995</v>
      </c>
      <c r="F2623">
        <v>28718.81</v>
      </c>
      <c r="G2623">
        <v>25608.46</v>
      </c>
      <c r="H2623">
        <f>(1/(1-91/360*VLOOKUP($A2623,Tbills!$B$4:$C$974,2,1)/100))^((1)/91)-1</f>
        <v>8.3332864653229421E-7</v>
      </c>
      <c r="I2623">
        <f t="shared" si="121"/>
        <v>42.761590508516903</v>
      </c>
      <c r="K2623">
        <f t="shared" si="123"/>
        <v>43.484845712933165</v>
      </c>
      <c r="M2623">
        <v>43.428750000000001</v>
      </c>
      <c r="N2623">
        <f t="shared" si="122"/>
        <v>44.251274120922133</v>
      </c>
    </row>
    <row r="2624" spans="1:14" x14ac:dyDescent="0.25">
      <c r="A2624" s="1">
        <v>41870</v>
      </c>
      <c r="B2624">
        <v>12.21</v>
      </c>
      <c r="C2624">
        <v>13.79</v>
      </c>
      <c r="D2624">
        <v>725.53579999999999</v>
      </c>
      <c r="E2624">
        <v>646.89490000000001</v>
      </c>
      <c r="F2624">
        <v>28538.14</v>
      </c>
      <c r="G2624">
        <v>25447.33</v>
      </c>
      <c r="H2624">
        <f>(1/(1-91/360*VLOOKUP($A2624,Tbills!$B$4:$C$974,2,1)/100))^((1)/91)-1</f>
        <v>8.3332864653229421E-7</v>
      </c>
      <c r="I2624">
        <f t="shared" si="121"/>
        <v>42.629309794183101</v>
      </c>
      <c r="K2624">
        <f t="shared" si="123"/>
        <v>43.216053335862675</v>
      </c>
      <c r="M2624">
        <v>43.156399999999998</v>
      </c>
      <c r="N2624">
        <f t="shared" si="122"/>
        <v>43.978202602400962</v>
      </c>
    </row>
    <row r="2625" spans="1:14" x14ac:dyDescent="0.25">
      <c r="A2625" s="1">
        <v>41871</v>
      </c>
      <c r="B2625">
        <v>11.78</v>
      </c>
      <c r="C2625">
        <v>13.76</v>
      </c>
      <c r="D2625">
        <v>725.53639999999996</v>
      </c>
      <c r="E2625">
        <v>646.89490000000001</v>
      </c>
      <c r="F2625">
        <v>28598.31</v>
      </c>
      <c r="G2625">
        <v>25500.959999999999</v>
      </c>
      <c r="H2625">
        <f>(1/(1-91/360*VLOOKUP($A2625,Tbills!$B$4:$C$974,2,1)/100))^((1)/91)-1</f>
        <v>8.3332864653229421E-7</v>
      </c>
      <c r="I2625">
        <f t="shared" si="121"/>
        <v>42.628200264202157</v>
      </c>
      <c r="K2625">
        <f t="shared" si="123"/>
        <v>43.214040533378537</v>
      </c>
      <c r="M2625">
        <v>43.15945</v>
      </c>
      <c r="N2625">
        <f t="shared" si="122"/>
        <v>43.976612659641859</v>
      </c>
    </row>
    <row r="2626" spans="1:14" x14ac:dyDescent="0.25">
      <c r="A2626" s="1">
        <v>41872</v>
      </c>
      <c r="B2626">
        <v>11.76</v>
      </c>
      <c r="C2626">
        <v>13.53</v>
      </c>
      <c r="D2626">
        <v>720.31830000000002</v>
      </c>
      <c r="E2626">
        <v>642.24189999999999</v>
      </c>
      <c r="F2626">
        <v>28689.96</v>
      </c>
      <c r="G2626">
        <v>25582.67</v>
      </c>
      <c r="H2626">
        <f>(1/(1-91/360*VLOOKUP($A2626,Tbills!$B$4:$C$974,2,1)/100))^((1)/91)-1</f>
        <v>8.3332864653229421E-7</v>
      </c>
      <c r="I2626">
        <f t="shared" si="121"/>
        <v>42.780395305553427</v>
      </c>
      <c r="K2626">
        <f t="shared" si="123"/>
        <v>43.522844257833306</v>
      </c>
      <c r="M2626">
        <v>43.467599999999997</v>
      </c>
      <c r="N2626">
        <f t="shared" si="122"/>
        <v>44.29132729457131</v>
      </c>
    </row>
    <row r="2627" spans="1:14" x14ac:dyDescent="0.25">
      <c r="A2627" s="1">
        <v>41873</v>
      </c>
      <c r="B2627">
        <v>11.47</v>
      </c>
      <c r="C2627">
        <v>13.51</v>
      </c>
      <c r="D2627">
        <v>725.66290000000004</v>
      </c>
      <c r="E2627">
        <v>647.00670000000002</v>
      </c>
      <c r="F2627">
        <v>28749.91</v>
      </c>
      <c r="G2627">
        <v>25636.1</v>
      </c>
      <c r="H2627">
        <f>(1/(1-91/360*VLOOKUP($A2627,Tbills!$B$4:$C$974,2,1)/100))^((1)/91)-1</f>
        <v>8.3332864653229421E-7</v>
      </c>
      <c r="I2627">
        <f t="shared" si="121"/>
        <v>42.620591852626461</v>
      </c>
      <c r="K2627">
        <f t="shared" si="123"/>
        <v>43.19793572624765</v>
      </c>
      <c r="M2627">
        <v>43.145949999999999</v>
      </c>
      <c r="N2627">
        <f t="shared" si="122"/>
        <v>43.961140047552988</v>
      </c>
    </row>
    <row r="2628" spans="1:14" x14ac:dyDescent="0.25">
      <c r="A2628" s="1">
        <v>41876</v>
      </c>
      <c r="B2628">
        <v>11.7</v>
      </c>
      <c r="C2628">
        <v>13.57</v>
      </c>
      <c r="D2628">
        <v>718.09259999999995</v>
      </c>
      <c r="E2628">
        <v>640.25530000000003</v>
      </c>
      <c r="F2628">
        <v>28660.27</v>
      </c>
      <c r="G2628">
        <v>25556.1</v>
      </c>
      <c r="H2628">
        <f>(1/(1-91/360*VLOOKUP($A2628,Tbills!$B$4:$C$974,2,1)/100))^((1)/91)-1</f>
        <v>8.4256012744532427E-7</v>
      </c>
      <c r="I2628">
        <f t="shared" si="121"/>
        <v>42.839615820478002</v>
      </c>
      <c r="K2628">
        <f t="shared" si="123"/>
        <v>43.642599937997453</v>
      </c>
      <c r="M2628">
        <v>43.591650000000001</v>
      </c>
      <c r="N2628">
        <f t="shared" si="122"/>
        <v>44.415049179517325</v>
      </c>
    </row>
    <row r="2629" spans="1:14" x14ac:dyDescent="0.25">
      <c r="A2629" s="1">
        <v>41877</v>
      </c>
      <c r="B2629">
        <v>11.63</v>
      </c>
      <c r="C2629">
        <v>13.71</v>
      </c>
      <c r="D2629">
        <v>724.52350000000001</v>
      </c>
      <c r="E2629">
        <v>645.98860000000002</v>
      </c>
      <c r="F2629">
        <v>29018.49</v>
      </c>
      <c r="G2629">
        <v>25875.5</v>
      </c>
      <c r="H2629">
        <f>(1/(1-91/360*VLOOKUP($A2629,Tbills!$B$4:$C$974,2,1)/100))^((1)/91)-1</f>
        <v>8.4256012744532427E-7</v>
      </c>
      <c r="I2629">
        <f t="shared" si="121"/>
        <v>42.646697658934471</v>
      </c>
      <c r="K2629">
        <f t="shared" si="123"/>
        <v>43.249778681464349</v>
      </c>
      <c r="M2629">
        <v>43.200150000000001</v>
      </c>
      <c r="N2629">
        <f t="shared" si="122"/>
        <v>44.015734380946306</v>
      </c>
    </row>
    <row r="2630" spans="1:14" x14ac:dyDescent="0.25">
      <c r="A2630" s="1">
        <v>41878</v>
      </c>
      <c r="B2630">
        <v>11.78</v>
      </c>
      <c r="C2630">
        <v>13.92</v>
      </c>
      <c r="D2630">
        <v>729.81769999999995</v>
      </c>
      <c r="E2630">
        <v>650.70839999999998</v>
      </c>
      <c r="F2630">
        <v>29264.71</v>
      </c>
      <c r="G2630">
        <v>26095.03</v>
      </c>
      <c r="H2630">
        <f>(1/(1-91/360*VLOOKUP($A2630,Tbills!$B$4:$C$974,2,1)/100))^((1)/91)-1</f>
        <v>8.4256012744532427E-7</v>
      </c>
      <c r="I2630">
        <f t="shared" si="121"/>
        <v>42.489796502434608</v>
      </c>
      <c r="K2630">
        <f t="shared" si="123"/>
        <v>42.931782264592748</v>
      </c>
      <c r="M2630">
        <v>42.885199999999998</v>
      </c>
      <c r="N2630">
        <f t="shared" si="122"/>
        <v>43.692562031809459</v>
      </c>
    </row>
    <row r="2631" spans="1:14" x14ac:dyDescent="0.25">
      <c r="A2631" s="1">
        <v>41879</v>
      </c>
      <c r="B2631">
        <v>12.05</v>
      </c>
      <c r="C2631">
        <v>14.13</v>
      </c>
      <c r="D2631">
        <v>731.62310000000002</v>
      </c>
      <c r="E2631">
        <v>652.3175</v>
      </c>
      <c r="F2631">
        <v>29225.599999999999</v>
      </c>
      <c r="G2631">
        <v>26060.14</v>
      </c>
      <c r="H2631">
        <f>(1/(1-91/360*VLOOKUP($A2631,Tbills!$B$4:$C$974,2,1)/100))^((1)/91)-1</f>
        <v>8.4256012744532427E-7</v>
      </c>
      <c r="I2631">
        <f t="shared" si="121"/>
        <v>42.436156663649115</v>
      </c>
      <c r="K2631">
        <f t="shared" si="123"/>
        <v>42.823624070482886</v>
      </c>
      <c r="M2631">
        <v>42.777000000000001</v>
      </c>
      <c r="N2631">
        <f t="shared" si="122"/>
        <v>43.582941858787045</v>
      </c>
    </row>
    <row r="2632" spans="1:14" x14ac:dyDescent="0.25">
      <c r="A2632" s="1">
        <v>41880</v>
      </c>
      <c r="B2632">
        <v>11.98</v>
      </c>
      <c r="C2632">
        <v>14.27</v>
      </c>
      <c r="D2632">
        <v>740.20339999999999</v>
      </c>
      <c r="E2632">
        <v>659.96709999999996</v>
      </c>
      <c r="F2632">
        <v>29244.37</v>
      </c>
      <c r="G2632">
        <v>26076.86</v>
      </c>
      <c r="H2632">
        <f>(1/(1-91/360*VLOOKUP($A2632,Tbills!$B$4:$C$974,2,1)/100))^((1)/91)-1</f>
        <v>8.4256012744532427E-7</v>
      </c>
      <c r="I2632">
        <f t="shared" ref="I2632:I2695" si="124">I2631*(1-IF($A2632&lt;=I2627,I$1,I$1+IF(AND(WEEKDAY($A2632)&lt;&gt;1,WEEKDAY($A2632)&lt;&gt;7),J$1,0)))^($A2632-$A2631)*(1-0.5*(E2632/E2631-1))</f>
        <v>42.186238373935616</v>
      </c>
      <c r="K2632">
        <f t="shared" si="123"/>
        <v>42.31946865397957</v>
      </c>
      <c r="M2632">
        <v>42.275149999999996</v>
      </c>
      <c r="N2632">
        <f t="shared" ref="N2632:N2695" si="125">N2631*(1-N$1+H2631)^($A2632-$A2631)*(2-E2632/E2631)</f>
        <v>43.070296428422346</v>
      </c>
    </row>
    <row r="2633" spans="1:14" x14ac:dyDescent="0.25">
      <c r="A2633" s="1">
        <v>41884</v>
      </c>
      <c r="B2633">
        <v>12.25</v>
      </c>
      <c r="C2633">
        <v>14.46</v>
      </c>
      <c r="D2633">
        <v>740.89589999999998</v>
      </c>
      <c r="E2633">
        <v>660.58230000000003</v>
      </c>
      <c r="F2633">
        <v>29426.94</v>
      </c>
      <c r="G2633">
        <v>26239.57</v>
      </c>
      <c r="H2633">
        <f>(1/(1-91/360*VLOOKUP($A2633,Tbills!$B$4:$C$974,2,1)/100))^((1)/91)-1</f>
        <v>6.9441778594026005E-7</v>
      </c>
      <c r="I2633">
        <f t="shared" si="124"/>
        <v>42.162186276456033</v>
      </c>
      <c r="K2633">
        <f t="shared" ref="K2633:K2696" si="126">K2632*(1-IF($A2633&lt;=L$3,K$1,K$1+IF(AND(WEEKDAY($A2633)&lt;&gt;1,WEEKDAY($A2633)&lt;&gt;7),L$1,0)))^($A2633-$A2632)*(2-$E2633/$E2632)</f>
        <v>42.272143537769217</v>
      </c>
      <c r="M2633">
        <v>42.2303</v>
      </c>
      <c r="N2633">
        <f t="shared" si="125"/>
        <v>43.023926945332001</v>
      </c>
    </row>
    <row r="2634" spans="1:14" x14ac:dyDescent="0.25">
      <c r="A2634" s="1">
        <v>41885</v>
      </c>
      <c r="B2634">
        <v>12.36</v>
      </c>
      <c r="C2634">
        <v>14.39</v>
      </c>
      <c r="D2634">
        <v>730.30629999999996</v>
      </c>
      <c r="E2634">
        <v>651.14020000000005</v>
      </c>
      <c r="F2634">
        <v>29293.05</v>
      </c>
      <c r="G2634">
        <v>26120.17</v>
      </c>
      <c r="H2634">
        <f>(1/(1-91/360*VLOOKUP($A2634,Tbills!$B$4:$C$974,2,1)/100))^((1)/91)-1</f>
        <v>6.9441778594026005E-7</v>
      </c>
      <c r="I2634">
        <f t="shared" si="124"/>
        <v>42.462405801368483</v>
      </c>
      <c r="K2634">
        <f t="shared" si="126"/>
        <v>42.874367720814568</v>
      </c>
      <c r="M2634">
        <v>42.831899999999997</v>
      </c>
      <c r="N2634">
        <f t="shared" si="125"/>
        <v>43.63731006436003</v>
      </c>
    </row>
    <row r="2635" spans="1:14" x14ac:dyDescent="0.25">
      <c r="A2635" s="1">
        <v>41886</v>
      </c>
      <c r="B2635">
        <v>12.64</v>
      </c>
      <c r="C2635">
        <v>14.54</v>
      </c>
      <c r="D2635">
        <v>730.16980000000001</v>
      </c>
      <c r="E2635">
        <v>651.01800000000003</v>
      </c>
      <c r="F2635">
        <v>29159.39</v>
      </c>
      <c r="G2635">
        <v>26000.97</v>
      </c>
      <c r="H2635">
        <f>(1/(1-91/360*VLOOKUP($A2635,Tbills!$B$4:$C$974,2,1)/100))^((1)/91)-1</f>
        <v>6.9441778594026005E-7</v>
      </c>
      <c r="I2635">
        <f t="shared" si="124"/>
        <v>42.46528498851859</v>
      </c>
      <c r="K2635">
        <f t="shared" si="126"/>
        <v>42.880416724439101</v>
      </c>
      <c r="M2635">
        <v>42.837850000000003</v>
      </c>
      <c r="N2635">
        <f t="shared" si="125"/>
        <v>43.643915535711834</v>
      </c>
    </row>
    <row r="2636" spans="1:14" x14ac:dyDescent="0.25">
      <c r="A2636" s="1">
        <v>41887</v>
      </c>
      <c r="B2636">
        <v>12.09</v>
      </c>
      <c r="C2636">
        <v>14.08</v>
      </c>
      <c r="D2636">
        <v>715.01250000000005</v>
      </c>
      <c r="E2636">
        <v>637.50329999999997</v>
      </c>
      <c r="F2636">
        <v>28721.79</v>
      </c>
      <c r="G2636">
        <v>25610.75</v>
      </c>
      <c r="H2636">
        <f>(1/(1-91/360*VLOOKUP($A2636,Tbills!$B$4:$C$974,2,1)/100))^((1)/91)-1</f>
        <v>6.9441778594026005E-7</v>
      </c>
      <c r="I2636">
        <f t="shared" si="124"/>
        <v>42.904943769350872</v>
      </c>
      <c r="K2636">
        <f t="shared" si="126"/>
        <v>43.768546980546994</v>
      </c>
      <c r="M2636">
        <v>43.72495</v>
      </c>
      <c r="N2636">
        <f t="shared" si="125"/>
        <v>44.548317347522847</v>
      </c>
    </row>
    <row r="2637" spans="1:14" x14ac:dyDescent="0.25">
      <c r="A2637" s="1">
        <v>41890</v>
      </c>
      <c r="B2637">
        <v>12.66</v>
      </c>
      <c r="C2637">
        <v>14.39</v>
      </c>
      <c r="D2637">
        <v>719.50319999999999</v>
      </c>
      <c r="E2637">
        <v>641.5059</v>
      </c>
      <c r="F2637">
        <v>28721.85</v>
      </c>
      <c r="G2637">
        <v>25610.75</v>
      </c>
      <c r="H2637">
        <f>(1/(1-91/360*VLOOKUP($A2637,Tbills!$B$4:$C$974,2,1)/100))^((1)/91)-1</f>
        <v>5.5561859602093477E-7</v>
      </c>
      <c r="I2637">
        <f t="shared" si="124"/>
        <v>42.766913720784459</v>
      </c>
      <c r="K2637">
        <f t="shared" si="126"/>
        <v>43.487666793927183</v>
      </c>
      <c r="M2637">
        <v>43.448149999999998</v>
      </c>
      <c r="N2637">
        <f t="shared" si="125"/>
        <v>44.26379865447295</v>
      </c>
    </row>
    <row r="2638" spans="1:14" x14ac:dyDescent="0.25">
      <c r="A2638" s="1">
        <v>41891</v>
      </c>
      <c r="B2638">
        <v>13.5</v>
      </c>
      <c r="C2638">
        <v>14.84</v>
      </c>
      <c r="D2638">
        <v>738.21310000000005</v>
      </c>
      <c r="E2638">
        <v>658.18719999999996</v>
      </c>
      <c r="F2638">
        <v>28956.91</v>
      </c>
      <c r="G2638">
        <v>25820.34</v>
      </c>
      <c r="H2638">
        <f>(1/(1-91/360*VLOOKUP($A2638,Tbills!$B$4:$C$974,2,1)/100))^((1)/91)-1</f>
        <v>5.5561859602093477E-7</v>
      </c>
      <c r="I2638">
        <f t="shared" si="124"/>
        <v>42.209773650183891</v>
      </c>
      <c r="K2638">
        <f t="shared" si="126"/>
        <v>42.354869154912777</v>
      </c>
      <c r="M2638">
        <v>42.316299999999998</v>
      </c>
      <c r="N2638">
        <f t="shared" si="125"/>
        <v>43.111221145978909</v>
      </c>
    </row>
    <row r="2639" spans="1:14" x14ac:dyDescent="0.25">
      <c r="A2639" s="1">
        <v>41892</v>
      </c>
      <c r="B2639">
        <v>12.88</v>
      </c>
      <c r="C2639">
        <v>14.63</v>
      </c>
      <c r="D2639">
        <v>734.29190000000006</v>
      </c>
      <c r="E2639">
        <v>654.69069999999999</v>
      </c>
      <c r="F2639">
        <v>28956.93</v>
      </c>
      <c r="G2639">
        <v>25820.34</v>
      </c>
      <c r="H2639">
        <f>(1/(1-91/360*VLOOKUP($A2639,Tbills!$B$4:$C$974,2,1)/100))^((1)/91)-1</f>
        <v>5.5561859602093477E-7</v>
      </c>
      <c r="I2639">
        <f t="shared" si="124"/>
        <v>42.32078800102235</v>
      </c>
      <c r="K2639">
        <f t="shared" si="126"/>
        <v>42.577888535271406</v>
      </c>
      <c r="M2639">
        <v>42.539450000000002</v>
      </c>
      <c r="N2639">
        <f t="shared" si="125"/>
        <v>43.338662766478244</v>
      </c>
    </row>
    <row r="2640" spans="1:14" x14ac:dyDescent="0.25">
      <c r="A2640" s="1">
        <v>41893</v>
      </c>
      <c r="B2640" s="11">
        <v>12.8</v>
      </c>
      <c r="C2640" s="11">
        <v>14.68</v>
      </c>
      <c r="D2640">
        <v>732.67430000000002</v>
      </c>
      <c r="E2640">
        <v>653.24810000000002</v>
      </c>
      <c r="F2640">
        <v>28986.22</v>
      </c>
      <c r="G2640">
        <v>25846.45</v>
      </c>
      <c r="H2640">
        <f>(1/(1-91/360*VLOOKUP($A2640,Tbills!$B$4:$C$974,2,1)/100))^((1)/91)-1</f>
        <v>5.5561859602093477E-7</v>
      </c>
      <c r="I2640">
        <f t="shared" si="124"/>
        <v>42.366311861514426</v>
      </c>
      <c r="K2640">
        <f t="shared" si="126"/>
        <v>42.669720750616776</v>
      </c>
      <c r="M2640">
        <v>42.631100000000004</v>
      </c>
      <c r="N2640">
        <f t="shared" si="125"/>
        <v>43.432576448471913</v>
      </c>
    </row>
    <row r="2641" spans="1:14" x14ac:dyDescent="0.25">
      <c r="A2641" s="1">
        <v>41894</v>
      </c>
      <c r="B2641" s="11">
        <v>13.31</v>
      </c>
      <c r="C2641" s="11">
        <v>15.04</v>
      </c>
      <c r="D2641">
        <v>749.60429999999997</v>
      </c>
      <c r="E2641">
        <v>668.3424</v>
      </c>
      <c r="F2641">
        <v>29253.89</v>
      </c>
      <c r="G2641">
        <v>26085.11</v>
      </c>
      <c r="H2641">
        <f>(1/(1-91/360*VLOOKUP($A2641,Tbills!$B$4:$C$974,2,1)/100))^((1)/91)-1</f>
        <v>5.5561859602093477E-7</v>
      </c>
      <c r="I2641">
        <f t="shared" si="124"/>
        <v>41.875752585172954</v>
      </c>
      <c r="K2641">
        <f t="shared" si="126"/>
        <v>41.681829924365296</v>
      </c>
      <c r="M2641">
        <v>41.643500000000003</v>
      </c>
      <c r="N2641">
        <f t="shared" si="125"/>
        <v>42.427454388921902</v>
      </c>
    </row>
    <row r="2642" spans="1:14" x14ac:dyDescent="0.25">
      <c r="A2642" s="1">
        <v>41897</v>
      </c>
      <c r="B2642" s="11">
        <v>14.12</v>
      </c>
      <c r="C2642" s="11">
        <v>15.58</v>
      </c>
      <c r="D2642">
        <v>769.70579999999995</v>
      </c>
      <c r="E2642">
        <v>686.2636</v>
      </c>
      <c r="F2642">
        <v>29726.915041</v>
      </c>
      <c r="G2642">
        <v>26506.853511000001</v>
      </c>
      <c r="H2642">
        <f>(1/(1-91/360*VLOOKUP($A2642,Tbills!$B$4:$C$974,2,1)/100))^((1)/91)-1</f>
        <v>4.1671128436782112E-7</v>
      </c>
      <c r="I2642">
        <f t="shared" si="124"/>
        <v>41.311090180843642</v>
      </c>
      <c r="K2642">
        <f t="shared" si="126"/>
        <v>40.558489087650521</v>
      </c>
      <c r="M2642">
        <v>40.52225</v>
      </c>
      <c r="N2642">
        <f t="shared" si="125"/>
        <v>41.285275203483828</v>
      </c>
    </row>
    <row r="2643" spans="1:14" x14ac:dyDescent="0.25">
      <c r="A2643" s="1">
        <v>41898</v>
      </c>
      <c r="B2643" s="11">
        <v>12.73</v>
      </c>
      <c r="C2643" s="11">
        <v>14.85</v>
      </c>
      <c r="D2643">
        <v>727.61279999999999</v>
      </c>
      <c r="E2643">
        <v>648.73360000000002</v>
      </c>
      <c r="F2643">
        <v>29079.890180999999</v>
      </c>
      <c r="G2643">
        <v>25929.904255000001</v>
      </c>
      <c r="H2643">
        <f>(1/(1-91/360*VLOOKUP($A2643,Tbills!$B$4:$C$974,2,1)/100))^((1)/91)-1</f>
        <v>4.1671128436782112E-7</v>
      </c>
      <c r="I2643">
        <f t="shared" si="124"/>
        <v>42.439584459547454</v>
      </c>
      <c r="K2643">
        <f t="shared" si="126"/>
        <v>42.774536727185129</v>
      </c>
      <c r="M2643">
        <v>42.736800000000002</v>
      </c>
      <c r="N2643">
        <f t="shared" si="125"/>
        <v>43.541468895293775</v>
      </c>
    </row>
    <row r="2644" spans="1:14" x14ac:dyDescent="0.25">
      <c r="A2644" s="1">
        <v>41899</v>
      </c>
      <c r="B2644" s="11">
        <v>12.65</v>
      </c>
      <c r="C2644" s="11">
        <v>14.62</v>
      </c>
      <c r="D2644">
        <v>720.03380000000004</v>
      </c>
      <c r="E2644">
        <v>641.976</v>
      </c>
      <c r="F2644">
        <v>29021.742518999999</v>
      </c>
      <c r="G2644">
        <v>25878.044446</v>
      </c>
      <c r="H2644">
        <f>(1/(1-91/360*VLOOKUP($A2644,Tbills!$B$4:$C$974,2,1)/100))^((1)/91)-1</f>
        <v>4.1671128436782112E-7</v>
      </c>
      <c r="I2644">
        <f t="shared" si="124"/>
        <v>42.659512254070741</v>
      </c>
      <c r="K2644">
        <f t="shared" si="126"/>
        <v>43.218089079727868</v>
      </c>
      <c r="M2644">
        <v>43.168799999999997</v>
      </c>
      <c r="N2644">
        <f t="shared" si="125"/>
        <v>43.993414186425376</v>
      </c>
    </row>
    <row r="2645" spans="1:14" x14ac:dyDescent="0.25">
      <c r="A2645" s="1">
        <v>41900</v>
      </c>
      <c r="B2645" s="11">
        <v>12.03</v>
      </c>
      <c r="C2645" s="11">
        <v>14.23</v>
      </c>
      <c r="D2645">
        <v>710.04899999999998</v>
      </c>
      <c r="E2645">
        <v>633.07339999999999</v>
      </c>
      <c r="F2645">
        <v>28935.767706999999</v>
      </c>
      <c r="G2645">
        <v>25801.371829</v>
      </c>
      <c r="H2645">
        <f>(1/(1-91/360*VLOOKUP($A2645,Tbills!$B$4:$C$974,2,1)/100))^((1)/91)-1</f>
        <v>4.1671128436782112E-7</v>
      </c>
      <c r="I2645">
        <f t="shared" si="124"/>
        <v>42.954184560007</v>
      </c>
      <c r="K2645">
        <f t="shared" si="126"/>
        <v>43.815374972136425</v>
      </c>
      <c r="M2645">
        <v>43.764699999999998</v>
      </c>
      <c r="N2645">
        <f t="shared" si="125"/>
        <v>44.601861576819594</v>
      </c>
    </row>
    <row r="2646" spans="1:14" x14ac:dyDescent="0.25">
      <c r="A2646" s="1">
        <v>41901</v>
      </c>
      <c r="B2646" s="11">
        <v>12.11</v>
      </c>
      <c r="C2646" s="11">
        <v>14.38</v>
      </c>
      <c r="D2646">
        <v>715.28279999999995</v>
      </c>
      <c r="E2646">
        <v>637.7396</v>
      </c>
      <c r="F2646">
        <v>29054.173937</v>
      </c>
      <c r="G2646">
        <v>25906.941243000001</v>
      </c>
      <c r="H2646">
        <f>(1/(1-91/360*VLOOKUP($A2646,Tbills!$B$4:$C$974,2,1)/100))^((1)/91)-1</f>
        <v>4.1671128436782112E-7</v>
      </c>
      <c r="I2646">
        <f t="shared" si="124"/>
        <v>42.794769290646769</v>
      </c>
      <c r="K2646">
        <f t="shared" si="126"/>
        <v>43.490398905566607</v>
      </c>
      <c r="M2646">
        <v>43.44115</v>
      </c>
      <c r="N2646">
        <f t="shared" si="125"/>
        <v>44.271495171045167</v>
      </c>
    </row>
    <row r="2647" spans="1:14" x14ac:dyDescent="0.25">
      <c r="A2647" s="1">
        <v>41904</v>
      </c>
      <c r="B2647" s="11">
        <v>13.69</v>
      </c>
      <c r="C2647" s="11">
        <v>15.26</v>
      </c>
      <c r="D2647">
        <v>751.43439999999998</v>
      </c>
      <c r="E2647">
        <v>669.97130000000004</v>
      </c>
      <c r="F2647">
        <v>29478.561894999999</v>
      </c>
      <c r="G2647">
        <v>26285.325874999999</v>
      </c>
      <c r="H2647">
        <f>(1/(1-91/360*VLOOKUP($A2647,Tbills!$B$4:$C$974,2,1)/100))^((1)/91)-1</f>
        <v>2.8088274994786389E-7</v>
      </c>
      <c r="I2647">
        <f t="shared" si="124"/>
        <v>41.710077058576914</v>
      </c>
      <c r="K2647">
        <f t="shared" si="126"/>
        <v>41.28660156647414</v>
      </c>
      <c r="M2647">
        <v>41.244</v>
      </c>
      <c r="N2647">
        <f t="shared" si="125"/>
        <v>42.0293788310141</v>
      </c>
    </row>
    <row r="2648" spans="1:14" x14ac:dyDescent="0.25">
      <c r="A2648" s="1">
        <v>41905</v>
      </c>
      <c r="B2648" s="11">
        <v>14.93</v>
      </c>
      <c r="C2648" s="11">
        <v>16.07</v>
      </c>
      <c r="D2648">
        <v>776.10140000000001</v>
      </c>
      <c r="E2648">
        <v>691.96400000000006</v>
      </c>
      <c r="F2648">
        <v>30135.322418</v>
      </c>
      <c r="G2648">
        <v>26870.936082</v>
      </c>
      <c r="H2648">
        <f>(1/(1-91/360*VLOOKUP($A2648,Tbills!$B$4:$C$974,2,1)/100))^((1)/91)-1</f>
        <v>2.8088274994786389E-7</v>
      </c>
      <c r="I2648">
        <f t="shared" si="124"/>
        <v>41.024414863500979</v>
      </c>
      <c r="K2648">
        <f t="shared" si="126"/>
        <v>39.929454081664566</v>
      </c>
      <c r="M2648">
        <v>39.892749999999999</v>
      </c>
      <c r="N2648">
        <f t="shared" si="125"/>
        <v>40.648216443528462</v>
      </c>
    </row>
    <row r="2649" spans="1:14" x14ac:dyDescent="0.25">
      <c r="A2649" s="1">
        <v>41906</v>
      </c>
      <c r="B2649" s="11">
        <v>13.27</v>
      </c>
      <c r="C2649" s="11">
        <v>15.22</v>
      </c>
      <c r="D2649">
        <v>740.55119999999999</v>
      </c>
      <c r="E2649">
        <v>660.26760000000002</v>
      </c>
      <c r="F2649">
        <v>29683.995407999999</v>
      </c>
      <c r="G2649">
        <v>26468.491187</v>
      </c>
      <c r="H2649">
        <f>(1/(1-91/360*VLOOKUP($A2649,Tbills!$B$4:$C$974,2,1)/100))^((1)/91)-1</f>
        <v>2.8088274994786389E-7</v>
      </c>
      <c r="I2649">
        <f t="shared" si="124"/>
        <v>41.962913627851094</v>
      </c>
      <c r="K2649">
        <f t="shared" si="126"/>
        <v>41.756534878999275</v>
      </c>
      <c r="M2649">
        <v>41.723750000000003</v>
      </c>
      <c r="N2649">
        <f t="shared" si="125"/>
        <v>42.508605740184741</v>
      </c>
    </row>
    <row r="2650" spans="1:14" x14ac:dyDescent="0.25">
      <c r="A2650" s="1">
        <v>41907</v>
      </c>
      <c r="B2650" s="11">
        <v>15.64</v>
      </c>
      <c r="C2650" s="11">
        <v>16.59</v>
      </c>
      <c r="D2650">
        <v>793.22659999999996</v>
      </c>
      <c r="E2650">
        <v>707.23220000000003</v>
      </c>
      <c r="F2650">
        <v>30277.105582</v>
      </c>
      <c r="G2650">
        <v>26997.345558000001</v>
      </c>
      <c r="H2650">
        <f>(1/(1-91/360*VLOOKUP($A2650,Tbills!$B$4:$C$974,2,1)/100))^((1)/91)-1</f>
        <v>2.8088274994786389E-7</v>
      </c>
      <c r="I2650">
        <f t="shared" si="124"/>
        <v>40.469456710828894</v>
      </c>
      <c r="K2650">
        <f t="shared" si="126"/>
        <v>38.784600885976815</v>
      </c>
      <c r="M2650">
        <v>38.752899999999997</v>
      </c>
      <c r="N2650">
        <f t="shared" si="125"/>
        <v>39.483534391133851</v>
      </c>
    </row>
    <row r="2651" spans="1:14" x14ac:dyDescent="0.25">
      <c r="A2651" s="1">
        <v>41908</v>
      </c>
      <c r="B2651" s="11">
        <v>14.85</v>
      </c>
      <c r="C2651" s="11">
        <v>16.02</v>
      </c>
      <c r="D2651">
        <v>773.55100000000004</v>
      </c>
      <c r="E2651">
        <v>689.68939999999998</v>
      </c>
      <c r="F2651">
        <v>30169.687021000002</v>
      </c>
      <c r="G2651">
        <v>26901.555503</v>
      </c>
      <c r="H2651">
        <f>(1/(1-91/360*VLOOKUP($A2651,Tbills!$B$4:$C$974,2,1)/100))^((1)/91)-1</f>
        <v>2.8088274994786389E-7</v>
      </c>
      <c r="I2651">
        <f t="shared" si="124"/>
        <v>40.970310059317121</v>
      </c>
      <c r="K2651">
        <f t="shared" si="126"/>
        <v>39.744796502726302</v>
      </c>
      <c r="M2651">
        <v>39.719650000000001</v>
      </c>
      <c r="N2651">
        <f t="shared" si="125"/>
        <v>40.461432965248335</v>
      </c>
    </row>
    <row r="2652" spans="1:14" x14ac:dyDescent="0.25">
      <c r="A2652" s="1">
        <v>41911</v>
      </c>
      <c r="B2652" s="11">
        <v>15.98</v>
      </c>
      <c r="C2652" s="11">
        <v>16.82</v>
      </c>
      <c r="D2652">
        <v>815.24659999999994</v>
      </c>
      <c r="E2652">
        <v>726.86410000000001</v>
      </c>
      <c r="F2652">
        <v>30968.328593999999</v>
      </c>
      <c r="G2652">
        <v>27613.661554999999</v>
      </c>
      <c r="H2652">
        <f>(1/(1-91/360*VLOOKUP($A2652,Tbills!$B$4:$C$974,2,1)/100))^((1)/91)-1</f>
        <v>4.2121695265073811E-7</v>
      </c>
      <c r="I2652">
        <f t="shared" si="124"/>
        <v>39.863034339412863</v>
      </c>
      <c r="K2652">
        <f t="shared" si="126"/>
        <v>37.597272731139491</v>
      </c>
      <c r="M2652">
        <v>37.571399999999997</v>
      </c>
      <c r="N2652">
        <f t="shared" si="125"/>
        <v>38.276320682139819</v>
      </c>
    </row>
    <row r="2653" spans="1:14" x14ac:dyDescent="0.25">
      <c r="A2653" s="1">
        <v>41912</v>
      </c>
      <c r="B2653" s="11">
        <v>16.309999999999999</v>
      </c>
      <c r="C2653" s="11">
        <v>17.079999999999998</v>
      </c>
      <c r="D2653">
        <v>818.63589999999999</v>
      </c>
      <c r="E2653">
        <v>729.88570000000004</v>
      </c>
      <c r="F2653">
        <v>31141.303968</v>
      </c>
      <c r="G2653">
        <v>27767.887612999999</v>
      </c>
      <c r="H2653">
        <f>(1/(1-91/360*VLOOKUP($A2653,Tbills!$B$4:$C$974,2,1)/100))^((1)/91)-1</f>
        <v>4.2121695265073811E-7</v>
      </c>
      <c r="I2653">
        <f t="shared" si="124"/>
        <v>39.779142936828812</v>
      </c>
      <c r="K2653">
        <f t="shared" si="126"/>
        <v>37.439235700389204</v>
      </c>
      <c r="M2653">
        <v>37.413800000000002</v>
      </c>
      <c r="N2653">
        <f t="shared" si="125"/>
        <v>38.115810892465014</v>
      </c>
    </row>
    <row r="2654" spans="1:14" x14ac:dyDescent="0.25">
      <c r="A2654" s="1">
        <v>41913</v>
      </c>
      <c r="B2654" s="11">
        <v>16.71</v>
      </c>
      <c r="C2654" s="11">
        <v>17.62</v>
      </c>
      <c r="D2654">
        <v>844.52980000000002</v>
      </c>
      <c r="E2654">
        <v>752.97209999999995</v>
      </c>
      <c r="F2654">
        <v>31815.296472000002</v>
      </c>
      <c r="G2654">
        <v>28368.857434000001</v>
      </c>
      <c r="H2654">
        <f>(1/(1-91/360*VLOOKUP($A2654,Tbills!$B$4:$C$974,2,1)/100))^((1)/91)-1</f>
        <v>4.2121695265073811E-7</v>
      </c>
      <c r="I2654">
        <f t="shared" si="124"/>
        <v>39.149013675630698</v>
      </c>
      <c r="K2654">
        <f t="shared" si="126"/>
        <v>36.253338170162969</v>
      </c>
      <c r="M2654">
        <v>36.220350000000003</v>
      </c>
      <c r="N2654">
        <f t="shared" si="125"/>
        <v>36.908852147670345</v>
      </c>
    </row>
    <row r="2655" spans="1:14" x14ac:dyDescent="0.25">
      <c r="A2655" s="1">
        <v>41914</v>
      </c>
      <c r="B2655" s="11">
        <v>16.16</v>
      </c>
      <c r="C2655" s="11">
        <v>17.239999999999998</v>
      </c>
      <c r="D2655">
        <v>829.29819999999995</v>
      </c>
      <c r="E2655">
        <v>739.39139999999998</v>
      </c>
      <c r="F2655">
        <v>31556.312018000001</v>
      </c>
      <c r="G2655">
        <v>28137.915905000002</v>
      </c>
      <c r="H2655">
        <f>(1/(1-91/360*VLOOKUP($A2655,Tbills!$B$4:$C$974,2,1)/100))^((1)/91)-1</f>
        <v>4.2121695265073811E-7</v>
      </c>
      <c r="I2655">
        <f t="shared" si="124"/>
        <v>39.501033820062865</v>
      </c>
      <c r="K2655">
        <f t="shared" si="126"/>
        <v>36.90548899535483</v>
      </c>
      <c r="M2655">
        <v>36.870649999999998</v>
      </c>
      <c r="N2655">
        <f t="shared" si="125"/>
        <v>37.57317095528758</v>
      </c>
    </row>
    <row r="2656" spans="1:14" x14ac:dyDescent="0.25">
      <c r="A2656" s="1">
        <v>41915</v>
      </c>
      <c r="B2656" s="11">
        <v>14.55</v>
      </c>
      <c r="C2656" s="11">
        <v>16.04</v>
      </c>
      <c r="D2656">
        <v>770.49649999999997</v>
      </c>
      <c r="E2656">
        <v>686.96420000000001</v>
      </c>
      <c r="F2656">
        <v>30190.012215999999</v>
      </c>
      <c r="G2656">
        <v>26919.611215000001</v>
      </c>
      <c r="H2656">
        <f>(1/(1-91/360*VLOOKUP($A2656,Tbills!$B$4:$C$974,2,1)/100))^((1)/91)-1</f>
        <v>4.2121695265073811E-7</v>
      </c>
      <c r="I2656">
        <f t="shared" si="124"/>
        <v>40.900397100023298</v>
      </c>
      <c r="K2656">
        <f t="shared" si="126"/>
        <v>39.520464510242341</v>
      </c>
      <c r="M2656">
        <v>39.484000000000002</v>
      </c>
      <c r="N2656">
        <f t="shared" si="125"/>
        <v>40.235858532559206</v>
      </c>
    </row>
    <row r="2657" spans="1:14" x14ac:dyDescent="0.25">
      <c r="A2657" s="1">
        <v>41918</v>
      </c>
      <c r="B2657" s="11">
        <v>15.46</v>
      </c>
      <c r="C2657" s="11">
        <v>16.55</v>
      </c>
      <c r="D2657">
        <v>793.94219999999996</v>
      </c>
      <c r="E2657">
        <v>707.86720000000003</v>
      </c>
      <c r="F2657">
        <v>30707.101003</v>
      </c>
      <c r="G2657">
        <v>27380.651179</v>
      </c>
      <c r="H2657">
        <f>(1/(1-91/360*VLOOKUP($A2657,Tbills!$B$4:$C$974,2,1)/100))^((1)/91)-1</f>
        <v>4.1671128436782112E-7</v>
      </c>
      <c r="I2657">
        <f t="shared" si="124"/>
        <v>40.274991947839858</v>
      </c>
      <c r="K2657">
        <f t="shared" si="126"/>
        <v>38.312578985372561</v>
      </c>
      <c r="M2657">
        <v>38.268500000000003</v>
      </c>
      <c r="N2657">
        <f t="shared" si="125"/>
        <v>39.007279479671261</v>
      </c>
    </row>
    <row r="2658" spans="1:14" x14ac:dyDescent="0.25">
      <c r="A2658" s="1">
        <v>41919</v>
      </c>
      <c r="B2658" s="11">
        <v>17.2</v>
      </c>
      <c r="C2658" s="11">
        <v>17.68</v>
      </c>
      <c r="D2658">
        <v>851.19849999999997</v>
      </c>
      <c r="E2658">
        <v>758.91570000000002</v>
      </c>
      <c r="F2658">
        <v>31864.226241</v>
      </c>
      <c r="G2658">
        <v>28412.415529999998</v>
      </c>
      <c r="H2658">
        <f>(1/(1-91/360*VLOOKUP($A2658,Tbills!$B$4:$C$974,2,1)/100))^((1)/91)-1</f>
        <v>4.1671128436782112E-7</v>
      </c>
      <c r="I2658">
        <f t="shared" si="124"/>
        <v>38.821747283564164</v>
      </c>
      <c r="K2658">
        <f t="shared" si="126"/>
        <v>35.547976063050228</v>
      </c>
      <c r="M2658">
        <v>35.501899999999999</v>
      </c>
      <c r="N2658">
        <f t="shared" si="125"/>
        <v>36.192909714548257</v>
      </c>
    </row>
    <row r="2659" spans="1:14" x14ac:dyDescent="0.25">
      <c r="A2659" s="1">
        <v>41920</v>
      </c>
      <c r="B2659" s="11">
        <v>15.11</v>
      </c>
      <c r="C2659" s="11">
        <v>16.28</v>
      </c>
      <c r="D2659">
        <v>769.84889999999996</v>
      </c>
      <c r="E2659">
        <v>686.38530000000003</v>
      </c>
      <c r="F2659">
        <v>30109.298332999999</v>
      </c>
      <c r="G2659">
        <v>26847.584868999998</v>
      </c>
      <c r="H2659">
        <f>(1/(1-91/360*VLOOKUP($A2659,Tbills!$B$4:$C$974,2,1)/100))^((1)/91)-1</f>
        <v>4.1671128436782112E-7</v>
      </c>
      <c r="I2659">
        <f t="shared" si="124"/>
        <v>40.675806905357959</v>
      </c>
      <c r="K2659">
        <f t="shared" si="126"/>
        <v>38.943520959133807</v>
      </c>
      <c r="M2659">
        <v>38.896549999999998</v>
      </c>
      <c r="N2659">
        <f t="shared" si="125"/>
        <v>39.650455460493639</v>
      </c>
    </row>
    <row r="2660" spans="1:14" x14ac:dyDescent="0.25">
      <c r="A2660" s="1">
        <v>41921</v>
      </c>
      <c r="B2660" s="11">
        <v>18.760000000000002</v>
      </c>
      <c r="C2660" s="11">
        <v>18.09</v>
      </c>
      <c r="D2660">
        <v>845.85310000000004</v>
      </c>
      <c r="E2660">
        <v>754.14919999999995</v>
      </c>
      <c r="F2660">
        <v>31419.108329999999</v>
      </c>
      <c r="G2660">
        <v>28015.493127999998</v>
      </c>
      <c r="H2660">
        <f>(1/(1-91/360*VLOOKUP($A2660,Tbills!$B$4:$C$974,2,1)/100))^((1)/91)-1</f>
        <v>4.1671128436782112E-7</v>
      </c>
      <c r="I2660">
        <f t="shared" si="124"/>
        <v>38.66692581257022</v>
      </c>
      <c r="K2660">
        <f t="shared" si="126"/>
        <v>35.097158106871404</v>
      </c>
      <c r="M2660">
        <v>35.055349999999997</v>
      </c>
      <c r="N2660">
        <f t="shared" si="125"/>
        <v>35.734627862833996</v>
      </c>
    </row>
    <row r="2661" spans="1:14" x14ac:dyDescent="0.25">
      <c r="A2661" s="1">
        <v>41922</v>
      </c>
      <c r="B2661" s="11">
        <v>21.24</v>
      </c>
      <c r="C2661" s="11">
        <v>19.93</v>
      </c>
      <c r="D2661">
        <v>942.71220000000005</v>
      </c>
      <c r="E2661">
        <v>840.50689999999997</v>
      </c>
      <c r="F2661">
        <v>33239.622944000002</v>
      </c>
      <c r="G2661">
        <v>29638.780693000001</v>
      </c>
      <c r="H2661">
        <f>(1/(1-91/360*VLOOKUP($A2661,Tbills!$B$4:$C$974,2,1)/100))^((1)/91)-1</f>
        <v>4.1671128436782112E-7</v>
      </c>
      <c r="I2661">
        <f t="shared" si="124"/>
        <v>36.452100271704495</v>
      </c>
      <c r="K2661">
        <f t="shared" si="126"/>
        <v>31.076731559789579</v>
      </c>
      <c r="M2661">
        <v>31.053850000000001</v>
      </c>
      <c r="N2661">
        <f t="shared" si="125"/>
        <v>31.641494908525875</v>
      </c>
    </row>
    <row r="2662" spans="1:14" x14ac:dyDescent="0.25">
      <c r="A2662" s="1">
        <v>41925</v>
      </c>
      <c r="B2662" s="11">
        <v>24.64</v>
      </c>
      <c r="C2662" s="11">
        <v>22.12</v>
      </c>
      <c r="D2662">
        <v>1062.4655</v>
      </c>
      <c r="E2662">
        <v>947.27589999999998</v>
      </c>
      <c r="F2662">
        <v>34983.517483000003</v>
      </c>
      <c r="G2662">
        <v>31193.722404</v>
      </c>
      <c r="H2662">
        <f>(1/(1-91/360*VLOOKUP($A2662,Tbills!$B$4:$C$974,2,1)/100))^((1)/91)-1</f>
        <v>4.1671128436782112E-7</v>
      </c>
      <c r="I2662">
        <f t="shared" si="124"/>
        <v>34.134192538221512</v>
      </c>
      <c r="K2662">
        <f t="shared" si="126"/>
        <v>27.125285758509641</v>
      </c>
      <c r="M2662">
        <v>27.1159</v>
      </c>
      <c r="N2662">
        <f t="shared" si="125"/>
        <v>27.619067802414605</v>
      </c>
    </row>
    <row r="2663" spans="1:14" x14ac:dyDescent="0.25">
      <c r="A2663" s="1">
        <v>41926</v>
      </c>
      <c r="B2663" s="11">
        <v>22.79</v>
      </c>
      <c r="C2663" s="11">
        <v>21.37</v>
      </c>
      <c r="D2663">
        <v>998.63620000000003</v>
      </c>
      <c r="E2663">
        <v>890.3664</v>
      </c>
      <c r="F2663">
        <v>33804.222405</v>
      </c>
      <c r="G2663">
        <v>30142.168395000001</v>
      </c>
      <c r="H2663">
        <f>(1/(1-91/360*VLOOKUP($A2663,Tbills!$B$4:$C$974,2,1)/100))^((1)/91)-1</f>
        <v>2.7780574796132385E-7</v>
      </c>
      <c r="I2663">
        <f t="shared" si="124"/>
        <v>35.158617473359421</v>
      </c>
      <c r="K2663">
        <f t="shared" si="126"/>
        <v>28.753552446909108</v>
      </c>
      <c r="M2663">
        <v>28.739850000000001</v>
      </c>
      <c r="N2663">
        <f t="shared" si="125"/>
        <v>29.277268009750347</v>
      </c>
    </row>
    <row r="2664" spans="1:14" x14ac:dyDescent="0.25">
      <c r="A2664" s="1">
        <v>41927</v>
      </c>
      <c r="B2664" s="11">
        <v>26.25</v>
      </c>
      <c r="C2664" s="11">
        <v>23.82</v>
      </c>
      <c r="D2664">
        <v>1123.0911000000001</v>
      </c>
      <c r="E2664">
        <v>1001.328</v>
      </c>
      <c r="F2664">
        <v>35959.515381999998</v>
      </c>
      <c r="G2664">
        <v>32063.967395</v>
      </c>
      <c r="H2664">
        <f>(1/(1-91/360*VLOOKUP($A2664,Tbills!$B$4:$C$974,2,1)/100))^((1)/91)-1</f>
        <v>2.7780574796132385E-7</v>
      </c>
      <c r="I2664">
        <f t="shared" si="124"/>
        <v>32.966944227908002</v>
      </c>
      <c r="K2664">
        <f t="shared" si="126"/>
        <v>25.168978759932578</v>
      </c>
      <c r="M2664">
        <v>25.1557</v>
      </c>
      <c r="N2664">
        <f t="shared" si="125"/>
        <v>25.627657975727203</v>
      </c>
    </row>
    <row r="2665" spans="1:14" x14ac:dyDescent="0.25">
      <c r="A2665" s="1">
        <v>41928</v>
      </c>
      <c r="B2665" s="11">
        <v>25.2</v>
      </c>
      <c r="C2665" s="11">
        <v>22.85</v>
      </c>
      <c r="D2665">
        <v>1065.623</v>
      </c>
      <c r="E2665">
        <v>950.09019999999998</v>
      </c>
      <c r="F2665">
        <v>35083.830289999998</v>
      </c>
      <c r="G2665">
        <v>31283.137669</v>
      </c>
      <c r="H2665">
        <f>(1/(1-91/360*VLOOKUP($A2665,Tbills!$B$4:$C$974,2,1)/100))^((1)/91)-1</f>
        <v>2.7780574796132385E-7</v>
      </c>
      <c r="I2665">
        <f t="shared" si="124"/>
        <v>33.809520968104259</v>
      </c>
      <c r="K2665">
        <f t="shared" si="126"/>
        <v>26.455639300376205</v>
      </c>
      <c r="M2665">
        <v>26.443850000000001</v>
      </c>
      <c r="N2665">
        <f t="shared" si="125"/>
        <v>26.938032408117113</v>
      </c>
    </row>
    <row r="2666" spans="1:14" x14ac:dyDescent="0.25">
      <c r="A2666" s="1">
        <v>41929</v>
      </c>
      <c r="B2666" s="11">
        <v>21.99</v>
      </c>
      <c r="C2666" s="11">
        <v>21.25</v>
      </c>
      <c r="D2666">
        <v>1009.1251999999999</v>
      </c>
      <c r="E2666">
        <v>899.71749999999997</v>
      </c>
      <c r="F2666">
        <v>33791.253807000001</v>
      </c>
      <c r="G2666">
        <v>30130.579564</v>
      </c>
      <c r="H2666">
        <f>(1/(1-91/360*VLOOKUP($A2666,Tbills!$B$4:$C$974,2,1)/100))^((1)/91)-1</f>
        <v>2.7780574796132385E-7</v>
      </c>
      <c r="I2666">
        <f t="shared" si="124"/>
        <v>34.704888808537369</v>
      </c>
      <c r="K2666">
        <f t="shared" si="126"/>
        <v>27.856989646847691</v>
      </c>
      <c r="M2666">
        <v>27.836300000000001</v>
      </c>
      <c r="N2666">
        <f t="shared" si="125"/>
        <v>28.365214914261092</v>
      </c>
    </row>
    <row r="2667" spans="1:14" x14ac:dyDescent="0.25">
      <c r="A2667" s="1">
        <v>41932</v>
      </c>
      <c r="B2667" s="11">
        <v>18.57</v>
      </c>
      <c r="C2667" s="11">
        <v>19.670000000000002</v>
      </c>
      <c r="D2667">
        <v>922.58929999999998</v>
      </c>
      <c r="E2667">
        <v>822.56290000000001</v>
      </c>
      <c r="F2667">
        <v>33118.381554</v>
      </c>
      <c r="G2667">
        <v>29530.575798999998</v>
      </c>
      <c r="H2667">
        <f>(1/(1-91/360*VLOOKUP($A2667,Tbills!$B$4:$C$974,2,1)/100))^((1)/91)-1</f>
        <v>5.5561859602093477E-7</v>
      </c>
      <c r="I2667">
        <f t="shared" si="124"/>
        <v>36.190108725080918</v>
      </c>
      <c r="K2667">
        <f t="shared" si="126"/>
        <v>30.241618984167999</v>
      </c>
      <c r="M2667">
        <v>30.202649999999998</v>
      </c>
      <c r="N2667">
        <f t="shared" si="125"/>
        <v>30.794261181475346</v>
      </c>
    </row>
    <row r="2668" spans="1:14" x14ac:dyDescent="0.25">
      <c r="A2668" s="1">
        <v>41933</v>
      </c>
      <c r="B2668" s="11">
        <v>16.079999999999998</v>
      </c>
      <c r="C2668" s="11">
        <v>17.87</v>
      </c>
      <c r="D2668">
        <v>852.94709999999998</v>
      </c>
      <c r="E2668">
        <v>760.47080000000005</v>
      </c>
      <c r="F2668">
        <v>31831.661719</v>
      </c>
      <c r="G2668">
        <v>28383.233469999999</v>
      </c>
      <c r="H2668">
        <f>(1/(1-91/360*VLOOKUP($A2668,Tbills!$B$4:$C$974,2,1)/100))^((1)/91)-1</f>
        <v>5.5561859602093477E-7</v>
      </c>
      <c r="I2668">
        <f t="shared" si="124"/>
        <v>37.555057085144568</v>
      </c>
      <c r="K2668">
        <f t="shared" si="126"/>
        <v>32.522927296742878</v>
      </c>
      <c r="M2668">
        <v>32.472050000000003</v>
      </c>
      <c r="N2668">
        <f t="shared" si="125"/>
        <v>33.117594618008496</v>
      </c>
    </row>
    <row r="2669" spans="1:14" x14ac:dyDescent="0.25">
      <c r="A2669" s="1">
        <v>41934</v>
      </c>
      <c r="B2669" s="11">
        <v>17.87</v>
      </c>
      <c r="C2669" s="11">
        <v>19.059999999999999</v>
      </c>
      <c r="D2669">
        <v>910.81709999999998</v>
      </c>
      <c r="E2669">
        <v>812.06619999999998</v>
      </c>
      <c r="F2669">
        <v>32687.369235999999</v>
      </c>
      <c r="G2669">
        <v>29146.223617</v>
      </c>
      <c r="H2669">
        <f>(1/(1-91/360*VLOOKUP($A2669,Tbills!$B$4:$C$974,2,1)/100))^((1)/91)-1</f>
        <v>5.5561859602093477E-7</v>
      </c>
      <c r="I2669">
        <f t="shared" si="124"/>
        <v>36.280120282810806</v>
      </c>
      <c r="K2669">
        <f t="shared" si="126"/>
        <v>30.314943474433672</v>
      </c>
      <c r="M2669">
        <v>30.277550000000002</v>
      </c>
      <c r="N2669">
        <f t="shared" si="125"/>
        <v>30.869551961929648</v>
      </c>
    </row>
    <row r="2670" spans="1:14" x14ac:dyDescent="0.25">
      <c r="A2670" s="1">
        <v>41935</v>
      </c>
      <c r="B2670" s="11">
        <v>16.53</v>
      </c>
      <c r="C2670" s="11">
        <v>18.22</v>
      </c>
      <c r="D2670">
        <v>870.68079999999998</v>
      </c>
      <c r="E2670">
        <v>776.28099999999995</v>
      </c>
      <c r="F2670">
        <v>31862.078363000001</v>
      </c>
      <c r="G2670">
        <v>28410.323412999998</v>
      </c>
      <c r="H2670">
        <f>(1/(1-91/360*VLOOKUP($A2670,Tbills!$B$4:$C$974,2,1)/100))^((1)/91)-1</f>
        <v>5.5561859602093477E-7</v>
      </c>
      <c r="I2670">
        <f t="shared" si="124"/>
        <v>37.078530522124716</v>
      </c>
      <c r="K2670">
        <f t="shared" si="126"/>
        <v>31.649353414594525</v>
      </c>
      <c r="M2670">
        <v>31.617249999999999</v>
      </c>
      <c r="N2670">
        <f t="shared" si="125"/>
        <v>32.228701743258412</v>
      </c>
    </row>
    <row r="2671" spans="1:14" x14ac:dyDescent="0.25">
      <c r="A2671" s="1">
        <v>41936</v>
      </c>
      <c r="B2671" s="11">
        <v>16.11</v>
      </c>
      <c r="C2671" s="11">
        <v>17.920000000000002</v>
      </c>
      <c r="D2671">
        <v>853.56960000000004</v>
      </c>
      <c r="E2671">
        <v>761.02459999999996</v>
      </c>
      <c r="F2671">
        <v>31497.404478</v>
      </c>
      <c r="G2671">
        <v>28085.140421</v>
      </c>
      <c r="H2671">
        <f>(1/(1-91/360*VLOOKUP($A2671,Tbills!$B$4:$C$974,2,1)/100))^((1)/91)-1</f>
        <v>5.5561859602093477E-7</v>
      </c>
      <c r="I2671">
        <f t="shared" si="124"/>
        <v>37.441911731974535</v>
      </c>
      <c r="K2671">
        <f t="shared" si="126"/>
        <v>32.269861202882652</v>
      </c>
      <c r="M2671">
        <v>32.236649999999997</v>
      </c>
      <c r="N2671">
        <f t="shared" si="125"/>
        <v>32.860901436980328</v>
      </c>
    </row>
    <row r="2672" spans="1:14" x14ac:dyDescent="0.25">
      <c r="A2672" s="1">
        <v>41939</v>
      </c>
      <c r="B2672" s="11">
        <v>16.04</v>
      </c>
      <c r="C2672" s="11">
        <v>17.86</v>
      </c>
      <c r="D2672">
        <v>852.0616</v>
      </c>
      <c r="E2672">
        <v>759.67880000000002</v>
      </c>
      <c r="F2672">
        <v>31155.790218999999</v>
      </c>
      <c r="G2672">
        <v>27780.48805</v>
      </c>
      <c r="H2672">
        <f>(1/(1-91/360*VLOOKUP($A2672,Tbills!$B$4:$C$974,2,1)/100))^((1)/91)-1</f>
        <v>5.5561859602093477E-7</v>
      </c>
      <c r="I2672">
        <f t="shared" si="124"/>
        <v>37.472091915740371</v>
      </c>
      <c r="K2672">
        <f t="shared" si="126"/>
        <v>32.32241069640498</v>
      </c>
      <c r="M2672">
        <v>32.290399999999998</v>
      </c>
      <c r="N2672">
        <f t="shared" si="125"/>
        <v>32.91541517673182</v>
      </c>
    </row>
    <row r="2673" spans="1:14" x14ac:dyDescent="0.25">
      <c r="A2673" s="1">
        <v>41940</v>
      </c>
      <c r="B2673" s="11">
        <v>14.39</v>
      </c>
      <c r="C2673" s="11">
        <v>16.46</v>
      </c>
      <c r="D2673">
        <v>792.1712</v>
      </c>
      <c r="E2673">
        <v>706.28139999999996</v>
      </c>
      <c r="F2673">
        <v>30006.315361000001</v>
      </c>
      <c r="G2673">
        <v>26755.527578000001</v>
      </c>
      <c r="H2673">
        <f>(1/(1-91/360*VLOOKUP($A2673,Tbills!$B$4:$C$974,2,1)/100))^((1)/91)-1</f>
        <v>5.5561859602093477E-7</v>
      </c>
      <c r="I2673">
        <f t="shared" si="124"/>
        <v>38.788028579565903</v>
      </c>
      <c r="K2673">
        <f t="shared" si="126"/>
        <v>34.592723709974834</v>
      </c>
      <c r="M2673">
        <v>34.571550000000002</v>
      </c>
      <c r="N2673">
        <f t="shared" si="125"/>
        <v>35.227737970841204</v>
      </c>
    </row>
    <row r="2674" spans="1:14" x14ac:dyDescent="0.25">
      <c r="A2674" s="1">
        <v>41941</v>
      </c>
      <c r="B2674" s="11">
        <v>15.15</v>
      </c>
      <c r="C2674" s="11">
        <v>16.89</v>
      </c>
      <c r="D2674">
        <v>819.83479999999997</v>
      </c>
      <c r="E2674">
        <v>730.9452</v>
      </c>
      <c r="F2674">
        <v>30404.331479</v>
      </c>
      <c r="G2674">
        <v>27110.409043</v>
      </c>
      <c r="H2674">
        <f>(1/(1-91/360*VLOOKUP($A2674,Tbills!$B$4:$C$974,2,1)/100))^((1)/91)-1</f>
        <v>5.5561859602093477E-7</v>
      </c>
      <c r="I2674">
        <f t="shared" si="124"/>
        <v>38.109785223094136</v>
      </c>
      <c r="K2674">
        <f t="shared" si="126"/>
        <v>33.383168680673748</v>
      </c>
      <c r="M2674">
        <v>33.3645</v>
      </c>
      <c r="N2674">
        <f t="shared" si="125"/>
        <v>33.996324186311</v>
      </c>
    </row>
    <row r="2675" spans="1:14" x14ac:dyDescent="0.25">
      <c r="A2675" s="1">
        <v>41942</v>
      </c>
      <c r="B2675" s="11">
        <v>14.52</v>
      </c>
      <c r="C2675" s="11">
        <v>16.739999999999998</v>
      </c>
      <c r="D2675">
        <v>814.55409999999995</v>
      </c>
      <c r="E2675">
        <v>726.23670000000004</v>
      </c>
      <c r="F2675">
        <v>30574.776238999999</v>
      </c>
      <c r="G2675">
        <v>27262.373219000001</v>
      </c>
      <c r="H2675">
        <f>(1/(1-91/360*VLOOKUP($A2675,Tbills!$B$4:$C$974,2,1)/100))^((1)/91)-1</f>
        <v>5.5561859602093477E-7</v>
      </c>
      <c r="I2675">
        <f t="shared" si="124"/>
        <v>38.231535257464238</v>
      </c>
      <c r="K2675">
        <f t="shared" si="126"/>
        <v>33.596646833948746</v>
      </c>
      <c r="M2675">
        <v>33.583950000000002</v>
      </c>
      <c r="N2675">
        <f t="shared" si="125"/>
        <v>34.214070439355432</v>
      </c>
    </row>
    <row r="2676" spans="1:14" x14ac:dyDescent="0.25">
      <c r="A2676" s="1">
        <v>41943</v>
      </c>
      <c r="B2676" s="11">
        <v>14.03</v>
      </c>
      <c r="C2676" s="11">
        <v>16.510000000000002</v>
      </c>
      <c r="D2676">
        <v>798.71839999999997</v>
      </c>
      <c r="E2676">
        <v>712.11760000000004</v>
      </c>
      <c r="F2676">
        <v>30462.688552</v>
      </c>
      <c r="G2676">
        <v>27162.413713999998</v>
      </c>
      <c r="H2676">
        <f>(1/(1-91/360*VLOOKUP($A2676,Tbills!$B$4:$C$974,2,1)/100))^((1)/91)-1</f>
        <v>5.5561859602093477E-7</v>
      </c>
      <c r="I2676">
        <f t="shared" si="124"/>
        <v>38.602168902894398</v>
      </c>
      <c r="K2676">
        <f t="shared" si="126"/>
        <v>34.248219421536888</v>
      </c>
      <c r="M2676">
        <v>34.234499999999997</v>
      </c>
      <c r="N2676">
        <f t="shared" si="125"/>
        <v>34.877971164030726</v>
      </c>
    </row>
    <row r="2677" spans="1:14" x14ac:dyDescent="0.25">
      <c r="A2677" s="1">
        <v>41946</v>
      </c>
      <c r="B2677" s="11">
        <v>14.73</v>
      </c>
      <c r="C2677" s="11">
        <v>16.809999999999999</v>
      </c>
      <c r="D2677">
        <v>807.2595</v>
      </c>
      <c r="E2677">
        <v>719.73140000000001</v>
      </c>
      <c r="F2677">
        <v>30695.235648999998</v>
      </c>
      <c r="G2677">
        <v>27369.721785999998</v>
      </c>
      <c r="H2677">
        <f>(1/(1-91/360*VLOOKUP($A2677,Tbills!$B$4:$C$974,2,1)/100))^((1)/91)-1</f>
        <v>5.5561859602093477E-7</v>
      </c>
      <c r="I2677">
        <f t="shared" si="124"/>
        <v>38.392808131263287</v>
      </c>
      <c r="K2677">
        <f t="shared" si="126"/>
        <v>33.877311237685412</v>
      </c>
      <c r="M2677">
        <v>33.868200000000002</v>
      </c>
      <c r="N2677">
        <f t="shared" si="125"/>
        <v>34.501292808630062</v>
      </c>
    </row>
    <row r="2678" spans="1:14" x14ac:dyDescent="0.25">
      <c r="A2678" s="1">
        <v>41947</v>
      </c>
      <c r="B2678" s="11">
        <v>14.89</v>
      </c>
      <c r="C2678" s="11">
        <v>16.93</v>
      </c>
      <c r="D2678">
        <v>804.49969999999996</v>
      </c>
      <c r="E2678">
        <v>717.2704</v>
      </c>
      <c r="F2678">
        <v>30780.237897999999</v>
      </c>
      <c r="G2678">
        <v>27445.499705999999</v>
      </c>
      <c r="H2678">
        <f>(1/(1-91/360*VLOOKUP($A2678,Tbills!$B$4:$C$974,2,1)/100))^((1)/91)-1</f>
        <v>5.5561859602093477E-7</v>
      </c>
      <c r="I2678">
        <f t="shared" si="124"/>
        <v>38.457446020490906</v>
      </c>
      <c r="K2678">
        <f t="shared" si="126"/>
        <v>33.991565740927882</v>
      </c>
      <c r="M2678">
        <v>33.985799999999998</v>
      </c>
      <c r="N2678">
        <f t="shared" si="125"/>
        <v>34.618002950623996</v>
      </c>
    </row>
    <row r="2679" spans="1:14" x14ac:dyDescent="0.25">
      <c r="A2679" s="1">
        <v>41948</v>
      </c>
      <c r="B2679" s="11">
        <v>14.17</v>
      </c>
      <c r="C2679" s="11">
        <v>16.57</v>
      </c>
      <c r="D2679">
        <v>781.94410000000005</v>
      </c>
      <c r="E2679">
        <v>697.16</v>
      </c>
      <c r="F2679">
        <v>30426.459161999999</v>
      </c>
      <c r="G2679">
        <v>27130.034191999999</v>
      </c>
      <c r="H2679">
        <f>(1/(1-91/360*VLOOKUP($A2679,Tbills!$B$4:$C$974,2,1)/100))^((1)/91)-1</f>
        <v>5.5561859602093477E-7</v>
      </c>
      <c r="I2679">
        <f t="shared" si="124"/>
        <v>38.995554517208618</v>
      </c>
      <c r="K2679">
        <f t="shared" si="126"/>
        <v>34.94297344629085</v>
      </c>
      <c r="M2679">
        <v>34.935000000000002</v>
      </c>
      <c r="N2679">
        <f t="shared" si="125"/>
        <v>35.5873053688249</v>
      </c>
    </row>
    <row r="2680" spans="1:14" x14ac:dyDescent="0.25">
      <c r="A2680" s="1">
        <v>41949</v>
      </c>
      <c r="B2680" s="11">
        <v>13.67</v>
      </c>
      <c r="C2680" s="11">
        <v>16.260000000000002</v>
      </c>
      <c r="D2680">
        <v>760.55740000000003</v>
      </c>
      <c r="E2680">
        <v>678.09180000000003</v>
      </c>
      <c r="F2680">
        <v>29835.478858999999</v>
      </c>
      <c r="G2680">
        <v>26603.066056</v>
      </c>
      <c r="H2680">
        <f>(1/(1-91/360*VLOOKUP($A2680,Tbills!$B$4:$C$974,2,1)/100))^((1)/91)-1</f>
        <v>5.5561859602093477E-7</v>
      </c>
      <c r="I2680">
        <f t="shared" si="124"/>
        <v>39.527814335865585</v>
      </c>
      <c r="K2680">
        <f t="shared" si="126"/>
        <v>35.897035581975061</v>
      </c>
      <c r="M2680">
        <v>35.886150000000001</v>
      </c>
      <c r="N2680">
        <f t="shared" si="125"/>
        <v>36.559330855053631</v>
      </c>
    </row>
    <row r="2681" spans="1:14" x14ac:dyDescent="0.25">
      <c r="A2681" s="1">
        <v>41950</v>
      </c>
      <c r="B2681" s="11">
        <v>13.12</v>
      </c>
      <c r="C2681" s="11">
        <v>15.83</v>
      </c>
      <c r="D2681">
        <v>760.05840000000001</v>
      </c>
      <c r="E2681">
        <v>677.64660000000003</v>
      </c>
      <c r="F2681">
        <v>29880.692147000002</v>
      </c>
      <c r="G2681">
        <v>26643.366098999999</v>
      </c>
      <c r="H2681">
        <f>(1/(1-91/360*VLOOKUP($A2681,Tbills!$B$4:$C$974,2,1)/100))^((1)/91)-1</f>
        <v>5.5561859602093477E-7</v>
      </c>
      <c r="I2681">
        <f t="shared" si="124"/>
        <v>39.539761151120864</v>
      </c>
      <c r="K2681">
        <f t="shared" si="126"/>
        <v>35.918930704260518</v>
      </c>
      <c r="M2681">
        <v>35.908099999999997</v>
      </c>
      <c r="N2681">
        <f t="shared" si="125"/>
        <v>36.582001064747175</v>
      </c>
    </row>
    <row r="2682" spans="1:14" x14ac:dyDescent="0.25">
      <c r="A2682" s="1">
        <v>41953</v>
      </c>
      <c r="B2682" s="11">
        <v>12.67</v>
      </c>
      <c r="C2682" s="11">
        <v>15.04</v>
      </c>
      <c r="D2682">
        <v>728.2971</v>
      </c>
      <c r="E2682">
        <v>649.32799999999997</v>
      </c>
      <c r="F2682">
        <v>29165.433821999999</v>
      </c>
      <c r="G2682">
        <v>26005.555692000002</v>
      </c>
      <c r="H2682">
        <f>(1/(1-91/360*VLOOKUP($A2682,Tbills!$B$4:$C$974,2,1)/100))^((1)/91)-1</f>
        <v>6.9441778594026005E-7</v>
      </c>
      <c r="I2682">
        <f t="shared" si="124"/>
        <v>40.362785346730341</v>
      </c>
      <c r="K2682">
        <f t="shared" si="126"/>
        <v>37.414741191926318</v>
      </c>
      <c r="M2682">
        <v>37.405650000000001</v>
      </c>
      <c r="N2682">
        <f t="shared" si="125"/>
        <v>38.106584266820064</v>
      </c>
    </row>
    <row r="2683" spans="1:14" x14ac:dyDescent="0.25">
      <c r="A2683" s="1">
        <v>41954</v>
      </c>
      <c r="B2683" s="11">
        <v>12.92</v>
      </c>
      <c r="C2683" s="11">
        <v>15.36</v>
      </c>
      <c r="D2683">
        <v>726.31110000000001</v>
      </c>
      <c r="E2683">
        <v>647.55690000000004</v>
      </c>
      <c r="F2683">
        <v>28959.706426000001</v>
      </c>
      <c r="G2683">
        <v>25822.099414</v>
      </c>
      <c r="H2683">
        <f>(1/(1-91/360*VLOOKUP($A2683,Tbills!$B$4:$C$974,2,1)/100))^((1)/91)-1</f>
        <v>6.9441778594026005E-7</v>
      </c>
      <c r="I2683">
        <f t="shared" si="124"/>
        <v>40.416779923215046</v>
      </c>
      <c r="K2683">
        <f t="shared" si="126"/>
        <v>37.515045876120979</v>
      </c>
      <c r="M2683">
        <v>37.505749999999999</v>
      </c>
      <c r="N2683">
        <f t="shared" si="125"/>
        <v>38.209136640298397</v>
      </c>
    </row>
    <row r="2684" spans="1:14" x14ac:dyDescent="0.25">
      <c r="A2684" s="1">
        <v>41955</v>
      </c>
      <c r="B2684" s="11">
        <v>13.02</v>
      </c>
      <c r="C2684" s="11">
        <v>15.74</v>
      </c>
      <c r="D2684">
        <v>743.02980000000002</v>
      </c>
      <c r="E2684">
        <v>662.46230000000003</v>
      </c>
      <c r="F2684">
        <v>29297.531131</v>
      </c>
      <c r="G2684">
        <v>26123.304948000001</v>
      </c>
      <c r="H2684">
        <f>(1/(1-91/360*VLOOKUP($A2684,Tbills!$B$4:$C$974,2,1)/100))^((1)/91)-1</f>
        <v>6.9441778594026005E-7</v>
      </c>
      <c r="I2684">
        <f t="shared" si="124"/>
        <v>39.950585386114177</v>
      </c>
      <c r="K2684">
        <f t="shared" si="126"/>
        <v>36.649821242342242</v>
      </c>
      <c r="M2684">
        <v>36.645949999999999</v>
      </c>
      <c r="N2684">
        <f t="shared" si="125"/>
        <v>37.328287789125874</v>
      </c>
    </row>
    <row r="2685" spans="1:14" x14ac:dyDescent="0.25">
      <c r="A2685" s="1">
        <v>41956</v>
      </c>
      <c r="B2685" s="11">
        <v>13.79</v>
      </c>
      <c r="C2685" s="11">
        <v>15.89</v>
      </c>
      <c r="D2685">
        <v>759.82749999999999</v>
      </c>
      <c r="E2685">
        <v>677.43820000000005</v>
      </c>
      <c r="F2685">
        <v>29888.000759999999</v>
      </c>
      <c r="G2685">
        <v>26649.782303</v>
      </c>
      <c r="H2685">
        <f>(1/(1-91/360*VLOOKUP($A2685,Tbills!$B$4:$C$974,2,1)/100))^((1)/91)-1</f>
        <v>6.9441778594026005E-7</v>
      </c>
      <c r="I2685">
        <f t="shared" si="124"/>
        <v>39.497987503092872</v>
      </c>
      <c r="K2685">
        <f t="shared" si="126"/>
        <v>35.819631655753632</v>
      </c>
      <c r="M2685">
        <v>35.816049999999997</v>
      </c>
      <c r="N2685">
        <f t="shared" si="125"/>
        <v>36.483104804507711</v>
      </c>
    </row>
    <row r="2686" spans="1:14" x14ac:dyDescent="0.25">
      <c r="A2686" s="1">
        <v>41957</v>
      </c>
      <c r="B2686" s="11">
        <v>13.31</v>
      </c>
      <c r="C2686" s="11">
        <v>15.96</v>
      </c>
      <c r="D2686">
        <v>746.77210000000002</v>
      </c>
      <c r="E2686">
        <v>665.798</v>
      </c>
      <c r="F2686">
        <v>29410.599844</v>
      </c>
      <c r="G2686">
        <v>26224.086931000002</v>
      </c>
      <c r="H2686">
        <f>(1/(1-91/360*VLOOKUP($A2686,Tbills!$B$4:$C$974,2,1)/100))^((1)/91)-1</f>
        <v>6.9441778594026005E-7</v>
      </c>
      <c r="I2686">
        <f t="shared" si="124"/>
        <v>39.836291170003356</v>
      </c>
      <c r="K2686">
        <f t="shared" si="126"/>
        <v>36.433411745071659</v>
      </c>
      <c r="M2686">
        <v>36.430199999999999</v>
      </c>
      <c r="N2686">
        <f t="shared" si="125"/>
        <v>37.108635323413381</v>
      </c>
    </row>
    <row r="2687" spans="1:14" x14ac:dyDescent="0.25">
      <c r="A2687" s="1">
        <v>41960</v>
      </c>
      <c r="B2687" s="11">
        <v>13.99</v>
      </c>
      <c r="C2687" s="11">
        <v>15.93</v>
      </c>
      <c r="D2687">
        <v>748.98379999999997</v>
      </c>
      <c r="E2687">
        <v>667.76850000000002</v>
      </c>
      <c r="F2687">
        <v>29435.906264000001</v>
      </c>
      <c r="G2687">
        <v>26246.596877</v>
      </c>
      <c r="H2687">
        <f>(1/(1-91/360*VLOOKUP($A2687,Tbills!$B$4:$C$974,2,1)/100))^((1)/91)-1</f>
        <v>6.9441778594026005E-7</v>
      </c>
      <c r="I2687">
        <f t="shared" si="124"/>
        <v>39.774235478355195</v>
      </c>
      <c r="K2687">
        <f t="shared" si="126"/>
        <v>36.320507794659711</v>
      </c>
      <c r="M2687">
        <v>36.3187</v>
      </c>
      <c r="N2687">
        <f t="shared" si="125"/>
        <v>36.994780246889334</v>
      </c>
    </row>
    <row r="2688" spans="1:14" x14ac:dyDescent="0.25">
      <c r="A2688" s="1">
        <v>41961</v>
      </c>
      <c r="B2688" s="11">
        <v>13.86</v>
      </c>
      <c r="C2688" s="11">
        <v>15.7</v>
      </c>
      <c r="D2688">
        <v>745.80240000000003</v>
      </c>
      <c r="E2688">
        <v>664.9316</v>
      </c>
      <c r="F2688">
        <v>29519.973263</v>
      </c>
      <c r="G2688">
        <v>26321.537194</v>
      </c>
      <c r="H2688">
        <f>(1/(1-91/360*VLOOKUP($A2688,Tbills!$B$4:$C$974,2,1)/100))^((1)/91)-1</f>
        <v>6.9441778594026005E-7</v>
      </c>
      <c r="I2688">
        <f t="shared" si="124"/>
        <v>39.857685070115387</v>
      </c>
      <c r="K2688">
        <f t="shared" si="126"/>
        <v>36.473110419048382</v>
      </c>
      <c r="M2688">
        <v>36.471800000000002</v>
      </c>
      <c r="N2688">
        <f t="shared" si="125"/>
        <v>37.150597914828651</v>
      </c>
    </row>
    <row r="2689" spans="1:14" x14ac:dyDescent="0.25">
      <c r="A2689" s="1">
        <v>41962</v>
      </c>
      <c r="B2689" s="11">
        <v>13.96</v>
      </c>
      <c r="C2689" s="11">
        <v>15.97</v>
      </c>
      <c r="D2689">
        <v>755.55200000000002</v>
      </c>
      <c r="E2689">
        <v>673.62350000000004</v>
      </c>
      <c r="F2689">
        <v>29855.76597</v>
      </c>
      <c r="G2689">
        <v>26620.929086</v>
      </c>
      <c r="H2689">
        <f>(1/(1-91/360*VLOOKUP($A2689,Tbills!$B$4:$C$974,2,1)/100))^((1)/91)-1</f>
        <v>6.9441778594026005E-7</v>
      </c>
      <c r="I2689">
        <f t="shared" si="124"/>
        <v>39.596147202808304</v>
      </c>
      <c r="K2689">
        <f t="shared" si="126"/>
        <v>35.9946620883143</v>
      </c>
      <c r="M2689">
        <v>35.993749999999999</v>
      </c>
      <c r="N2689">
        <f t="shared" si="125"/>
        <v>36.663639456019354</v>
      </c>
    </row>
    <row r="2690" spans="1:14" x14ac:dyDescent="0.25">
      <c r="A2690" s="1">
        <v>41963</v>
      </c>
      <c r="B2690" s="11">
        <v>13.58</v>
      </c>
      <c r="C2690" s="11">
        <v>16.010000000000002</v>
      </c>
      <c r="D2690">
        <v>738.91890000000001</v>
      </c>
      <c r="E2690">
        <v>658.79349999999999</v>
      </c>
      <c r="F2690">
        <v>29633.652153999999</v>
      </c>
      <c r="G2690">
        <v>26422.862552999999</v>
      </c>
      <c r="H2690">
        <f>(1/(1-91/360*VLOOKUP($A2690,Tbills!$B$4:$C$974,2,1)/100))^((1)/91)-1</f>
        <v>6.9441778594026005E-7</v>
      </c>
      <c r="I2690">
        <f t="shared" si="124"/>
        <v>40.030965114716757</v>
      </c>
      <c r="K2690">
        <f t="shared" si="126"/>
        <v>36.785380748602101</v>
      </c>
      <c r="M2690">
        <v>36.784300000000002</v>
      </c>
      <c r="N2690">
        <f t="shared" si="125"/>
        <v>37.469439316097038</v>
      </c>
    </row>
    <row r="2691" spans="1:14" x14ac:dyDescent="0.25">
      <c r="A2691" s="1">
        <v>41964</v>
      </c>
      <c r="B2691" s="11">
        <v>12.9</v>
      </c>
      <c r="C2691" s="11">
        <v>15.79</v>
      </c>
      <c r="D2691">
        <v>730.24580000000003</v>
      </c>
      <c r="E2691">
        <v>651.06039999999996</v>
      </c>
      <c r="F2691">
        <v>29633.672731999999</v>
      </c>
      <c r="G2691">
        <v>26422.862552999999</v>
      </c>
      <c r="H2691">
        <f>(1/(1-91/360*VLOOKUP($A2691,Tbills!$B$4:$C$974,2,1)/100))^((1)/91)-1</f>
        <v>6.9441778594026005E-7</v>
      </c>
      <c r="I2691">
        <f t="shared" si="124"/>
        <v>40.264864358477332</v>
      </c>
      <c r="K2691">
        <f t="shared" si="126"/>
        <v>37.215444301705368</v>
      </c>
      <c r="M2691">
        <v>37.214599999999997</v>
      </c>
      <c r="N2691">
        <f t="shared" si="125"/>
        <v>37.907890141669341</v>
      </c>
    </row>
    <row r="2692" spans="1:14" x14ac:dyDescent="0.25">
      <c r="A2692" s="1">
        <v>41967</v>
      </c>
      <c r="B2692" s="11">
        <v>12.62</v>
      </c>
      <c r="C2692" s="11">
        <v>15.55</v>
      </c>
      <c r="D2692">
        <v>712.45809999999994</v>
      </c>
      <c r="E2692">
        <v>635.2002</v>
      </c>
      <c r="F2692">
        <v>29610.250625000001</v>
      </c>
      <c r="G2692">
        <v>26401.923187</v>
      </c>
      <c r="H2692">
        <f>(1/(1-91/360*VLOOKUP($A2692,Tbills!$B$4:$C$974,2,1)/100))^((1)/91)-1</f>
        <v>5.4946443706072046E-7</v>
      </c>
      <c r="I2692">
        <f t="shared" si="124"/>
        <v>40.752119625671938</v>
      </c>
      <c r="K2692">
        <f t="shared" si="126"/>
        <v>38.116707205518217</v>
      </c>
      <c r="M2692">
        <v>38.117550000000001</v>
      </c>
      <c r="N2692">
        <f t="shared" si="125"/>
        <v>38.827120175628558</v>
      </c>
    </row>
    <row r="2693" spans="1:14" x14ac:dyDescent="0.25">
      <c r="A2693" s="1">
        <v>41968</v>
      </c>
      <c r="B2693" s="11">
        <v>12.25</v>
      </c>
      <c r="C2693" s="11">
        <v>15.41</v>
      </c>
      <c r="D2693">
        <v>708.15819999999997</v>
      </c>
      <c r="E2693">
        <v>631.36620000000005</v>
      </c>
      <c r="F2693">
        <v>29721.682829000001</v>
      </c>
      <c r="G2693">
        <v>26501.266991</v>
      </c>
      <c r="H2693">
        <f>(1/(1-91/360*VLOOKUP($A2693,Tbills!$B$4:$C$974,2,1)/100))^((1)/91)-1</f>
        <v>5.4946443706072046E-7</v>
      </c>
      <c r="I2693">
        <f t="shared" si="124"/>
        <v>40.874043455667952</v>
      </c>
      <c r="K2693">
        <f t="shared" si="126"/>
        <v>38.344989531069594</v>
      </c>
      <c r="M2693">
        <v>38.345999999999997</v>
      </c>
      <c r="N2693">
        <f t="shared" si="125"/>
        <v>39.060053214914561</v>
      </c>
    </row>
    <row r="2694" spans="1:14" x14ac:dyDescent="0.25">
      <c r="A2694" s="1">
        <v>41969</v>
      </c>
      <c r="B2694" s="11">
        <v>12.07</v>
      </c>
      <c r="C2694" s="11">
        <v>15.32</v>
      </c>
      <c r="D2694">
        <v>697.45939999999996</v>
      </c>
      <c r="E2694">
        <v>621.82730000000004</v>
      </c>
      <c r="F2694">
        <v>29562.094104</v>
      </c>
      <c r="G2694">
        <v>26358.955526999998</v>
      </c>
      <c r="H2694">
        <f>(1/(1-91/360*VLOOKUP($A2694,Tbills!$B$4:$C$974,2,1)/100))^((1)/91)-1</f>
        <v>5.4946443706072046E-7</v>
      </c>
      <c r="I2694">
        <f t="shared" si="124"/>
        <v>41.181741202000069</v>
      </c>
      <c r="K2694">
        <f t="shared" si="126"/>
        <v>38.922506047378882</v>
      </c>
      <c r="M2694">
        <v>38.923050000000003</v>
      </c>
      <c r="N2694">
        <f t="shared" si="125"/>
        <v>39.648741348022838</v>
      </c>
    </row>
    <row r="2695" spans="1:14" x14ac:dyDescent="0.25">
      <c r="A2695" s="1">
        <v>41971</v>
      </c>
      <c r="B2695" s="11">
        <v>13.33</v>
      </c>
      <c r="C2695" s="11">
        <v>15.93</v>
      </c>
      <c r="D2695">
        <v>723.12969999999996</v>
      </c>
      <c r="E2695">
        <v>644.71320000000003</v>
      </c>
      <c r="F2695">
        <v>29692.285211999999</v>
      </c>
      <c r="G2695">
        <v>26475.011084999998</v>
      </c>
      <c r="H2695">
        <f>(1/(1-91/360*VLOOKUP($A2695,Tbills!$B$4:$C$974,2,1)/100))^((1)/91)-1</f>
        <v>5.4946443706072046E-7</v>
      </c>
      <c r="I2695">
        <f t="shared" si="124"/>
        <v>40.421805004747981</v>
      </c>
      <c r="K2695">
        <f t="shared" si="126"/>
        <v>37.486499478808987</v>
      </c>
      <c r="M2695">
        <v>37.487749999999998</v>
      </c>
      <c r="N2695">
        <f t="shared" si="125"/>
        <v>38.186715397905829</v>
      </c>
    </row>
    <row r="2696" spans="1:14" x14ac:dyDescent="0.25">
      <c r="A2696" s="1">
        <v>41974</v>
      </c>
      <c r="B2696" s="11">
        <v>14.29</v>
      </c>
      <c r="C2696" s="11">
        <v>16.739999999999998</v>
      </c>
      <c r="D2696">
        <v>757.80920000000003</v>
      </c>
      <c r="E2696">
        <v>675.63099999999997</v>
      </c>
      <c r="F2696">
        <v>30494.275642000001</v>
      </c>
      <c r="G2696">
        <v>27190.059104</v>
      </c>
      <c r="H2696">
        <f>(1/(1-91/360*VLOOKUP($A2696,Tbills!$B$4:$C$974,2,1)/100))^((1)/91)-1</f>
        <v>6.9441778594026005E-7</v>
      </c>
      <c r="I2696">
        <f t="shared" ref="I2696:I2759" si="127">I2695*(1-IF($A2696&lt;=I2691,I$1,I$1+IF(AND(WEEKDAY($A2696)&lt;&gt;1,WEEKDAY($A2696)&lt;&gt;7),J$1,0)))^($A2696-$A2695)*(1-0.5*(E2696/E2695-1))</f>
        <v>39.449492577031556</v>
      </c>
      <c r="K2696">
        <f t="shared" si="126"/>
        <v>35.68381433798146</v>
      </c>
      <c r="M2696">
        <v>35.6873</v>
      </c>
      <c r="N2696">
        <f t="shared" ref="N2696:N2759" si="128">N2695*(1-N$1+H2695)^($A2696-$A2695)*(2-E2696/E2695)</f>
        <v>36.351463309872422</v>
      </c>
    </row>
    <row r="2697" spans="1:14" x14ac:dyDescent="0.25">
      <c r="A2697" s="1">
        <v>41975</v>
      </c>
      <c r="B2697" s="11">
        <v>12.85</v>
      </c>
      <c r="C2697" s="11">
        <v>15.96</v>
      </c>
      <c r="D2697">
        <v>699.00990000000002</v>
      </c>
      <c r="E2697">
        <v>623.20749999999998</v>
      </c>
      <c r="F2697">
        <v>29242.246834000001</v>
      </c>
      <c r="G2697">
        <v>26073.675379</v>
      </c>
      <c r="H2697">
        <f>(1/(1-91/360*VLOOKUP($A2697,Tbills!$B$4:$C$974,2,1)/100))^((1)/91)-1</f>
        <v>6.9441778594026005E-7</v>
      </c>
      <c r="I2697">
        <f t="shared" si="127"/>
        <v>40.978906721215978</v>
      </c>
      <c r="K2697">
        <f t="shared" ref="K2697:K2760" si="129">K2696*(1-IF($A2697&lt;=L$3,K$1,K$1+IF(AND(WEEKDAY($A2697)&lt;&gt;1,WEEKDAY($A2697)&lt;&gt;7),L$1,0)))^($A2697-$A2696)*(2-$E2697/$E2696)</f>
        <v>38.450798719475493</v>
      </c>
      <c r="M2697">
        <v>38.455649999999999</v>
      </c>
      <c r="N2697">
        <f t="shared" si="128"/>
        <v>39.170621165872198</v>
      </c>
    </row>
    <row r="2698" spans="1:14" x14ac:dyDescent="0.25">
      <c r="A2698" s="1">
        <v>41976</v>
      </c>
      <c r="B2698" s="11">
        <v>12.47</v>
      </c>
      <c r="C2698" s="11">
        <v>15.55</v>
      </c>
      <c r="D2698">
        <v>701.23770000000002</v>
      </c>
      <c r="E2698">
        <v>625.19330000000002</v>
      </c>
      <c r="F2698">
        <v>29323.892392999998</v>
      </c>
      <c r="G2698">
        <v>26146.456050000001</v>
      </c>
      <c r="H2698">
        <f>(1/(1-91/360*VLOOKUP($A2698,Tbills!$B$4:$C$974,2,1)/100))^((1)/91)-1</f>
        <v>6.9441778594026005E-7</v>
      </c>
      <c r="I2698">
        <f t="shared" si="127"/>
        <v>40.91255386991795</v>
      </c>
      <c r="K2698">
        <f t="shared" si="129"/>
        <v>38.32649322468739</v>
      </c>
      <c r="M2698">
        <v>38.323050000000002</v>
      </c>
      <c r="N2698">
        <f t="shared" si="128"/>
        <v>39.04439012222052</v>
      </c>
    </row>
    <row r="2699" spans="1:14" x14ac:dyDescent="0.25">
      <c r="A2699" s="1">
        <v>41977</v>
      </c>
      <c r="B2699" s="11">
        <v>12.38</v>
      </c>
      <c r="C2699" s="11">
        <v>15.64</v>
      </c>
      <c r="D2699">
        <v>689.66380000000004</v>
      </c>
      <c r="E2699">
        <v>614.87400000000002</v>
      </c>
      <c r="F2699">
        <v>29088.075464000001</v>
      </c>
      <c r="G2699">
        <v>25936.173277999998</v>
      </c>
      <c r="H2699">
        <f>(1/(1-91/360*VLOOKUP($A2699,Tbills!$B$4:$C$974,2,1)/100))^((1)/91)-1</f>
        <v>6.9441778594026005E-7</v>
      </c>
      <c r="I2699">
        <f t="shared" si="127"/>
        <v>41.249126940907018</v>
      </c>
      <c r="K2699">
        <f t="shared" si="129"/>
        <v>38.95728716848722</v>
      </c>
      <c r="M2699">
        <v>38.954149999999998</v>
      </c>
      <c r="N2699">
        <f t="shared" si="128"/>
        <v>39.687407661202755</v>
      </c>
    </row>
    <row r="2700" spans="1:14" x14ac:dyDescent="0.25">
      <c r="A2700" s="1">
        <v>41978</v>
      </c>
      <c r="B2700" s="11">
        <v>11.82</v>
      </c>
      <c r="C2700" s="11">
        <v>15.55</v>
      </c>
      <c r="D2700">
        <v>680.11109999999996</v>
      </c>
      <c r="E2700">
        <v>606.35680000000002</v>
      </c>
      <c r="F2700">
        <v>29115.722428000001</v>
      </c>
      <c r="G2700">
        <v>25960.806484000001</v>
      </c>
      <c r="H2700">
        <f>(1/(1-91/360*VLOOKUP($A2700,Tbills!$B$4:$C$974,2,1)/100))^((1)/91)-1</f>
        <v>6.9441778594026005E-7</v>
      </c>
      <c r="I2700">
        <f t="shared" si="127"/>
        <v>41.533736188722393</v>
      </c>
      <c r="K2700">
        <f t="shared" si="129"/>
        <v>39.495081732474873</v>
      </c>
      <c r="M2700">
        <v>39.490299999999998</v>
      </c>
      <c r="N2700">
        <f t="shared" si="128"/>
        <v>40.235695113590623</v>
      </c>
    </row>
    <row r="2701" spans="1:14" x14ac:dyDescent="0.25">
      <c r="A2701" s="1">
        <v>41981</v>
      </c>
      <c r="B2701" s="11">
        <v>14.21</v>
      </c>
      <c r="C2701" s="11">
        <v>16.78</v>
      </c>
      <c r="D2701">
        <v>722.22389999999996</v>
      </c>
      <c r="E2701">
        <v>643.90139999999997</v>
      </c>
      <c r="F2701">
        <v>29870.979394999998</v>
      </c>
      <c r="G2701">
        <v>26634.171376999999</v>
      </c>
      <c r="H2701">
        <f>(1/(1-91/360*VLOOKUP($A2701,Tbills!$B$4:$C$974,2,1)/100))^((1)/91)-1</f>
        <v>6.9441778594026005E-7</v>
      </c>
      <c r="I2701">
        <f t="shared" si="127"/>
        <v>40.244743850672094</v>
      </c>
      <c r="K2701">
        <f t="shared" si="129"/>
        <v>37.044435703025307</v>
      </c>
      <c r="M2701">
        <v>37.03275</v>
      </c>
      <c r="N2701">
        <f t="shared" si="128"/>
        <v>37.740258801473388</v>
      </c>
    </row>
    <row r="2702" spans="1:14" x14ac:dyDescent="0.25">
      <c r="A2702" s="1">
        <v>41982</v>
      </c>
      <c r="B2702" s="11">
        <v>14.89</v>
      </c>
      <c r="C2702" s="11">
        <v>16.89</v>
      </c>
      <c r="D2702">
        <v>725.13120000000004</v>
      </c>
      <c r="E2702">
        <v>646.49300000000005</v>
      </c>
      <c r="F2702">
        <v>29779.607214</v>
      </c>
      <c r="G2702">
        <v>26552.681755000001</v>
      </c>
      <c r="H2702">
        <f>(1/(1-91/360*VLOOKUP($A2702,Tbills!$B$4:$C$974,2,1)/100))^((1)/91)-1</f>
        <v>6.9441778594026005E-7</v>
      </c>
      <c r="I2702">
        <f t="shared" si="127"/>
        <v>40.162709168719417</v>
      </c>
      <c r="K2702">
        <f t="shared" si="129"/>
        <v>36.893619369810793</v>
      </c>
      <c r="M2702">
        <v>36.884500000000003</v>
      </c>
      <c r="N2702">
        <f t="shared" si="128"/>
        <v>37.58699615233536</v>
      </c>
    </row>
    <row r="2703" spans="1:14" x14ac:dyDescent="0.25">
      <c r="A2703" s="1">
        <v>41983</v>
      </c>
      <c r="B2703" s="11">
        <v>18.53</v>
      </c>
      <c r="C2703" s="11">
        <v>19.14</v>
      </c>
      <c r="D2703">
        <v>809.32029999999997</v>
      </c>
      <c r="E2703">
        <v>721.55160000000001</v>
      </c>
      <c r="F2703">
        <v>31254.697967</v>
      </c>
      <c r="G2703">
        <v>27867.912876999999</v>
      </c>
      <c r="H2703">
        <f>(1/(1-91/360*VLOOKUP($A2703,Tbills!$B$4:$C$974,2,1)/100))^((1)/91)-1</f>
        <v>6.9441778594026005E-7</v>
      </c>
      <c r="I2703">
        <f t="shared" si="127"/>
        <v>37.830255561783005</v>
      </c>
      <c r="K2703">
        <f t="shared" si="129"/>
        <v>32.608707803261531</v>
      </c>
      <c r="M2703">
        <v>32.610399999999998</v>
      </c>
      <c r="N2703">
        <f t="shared" si="128"/>
        <v>33.221895826863346</v>
      </c>
    </row>
    <row r="2704" spans="1:14" x14ac:dyDescent="0.25">
      <c r="A2704" s="1">
        <v>41984</v>
      </c>
      <c r="B2704" s="11">
        <v>20.079999999999998</v>
      </c>
      <c r="C2704" s="11">
        <v>20.72</v>
      </c>
      <c r="D2704">
        <v>876.31240000000003</v>
      </c>
      <c r="E2704">
        <v>781.27809999999999</v>
      </c>
      <c r="F2704">
        <v>32702.500751</v>
      </c>
      <c r="G2704">
        <v>29158.811194000002</v>
      </c>
      <c r="H2704">
        <f>(1/(1-91/360*VLOOKUP($A2704,Tbills!$B$4:$C$974,2,1)/100))^((1)/91)-1</f>
        <v>6.9441778594026005E-7</v>
      </c>
      <c r="I2704">
        <f t="shared" si="127"/>
        <v>36.263610249478404</v>
      </c>
      <c r="K2704">
        <f t="shared" si="129"/>
        <v>29.908125972041816</v>
      </c>
      <c r="M2704">
        <v>29.919550000000001</v>
      </c>
      <c r="N2704">
        <f t="shared" si="128"/>
        <v>30.470844462255211</v>
      </c>
    </row>
    <row r="2705" spans="1:14" x14ac:dyDescent="0.25">
      <c r="A2705" s="1">
        <v>41985</v>
      </c>
      <c r="B2705" s="11">
        <v>21.08</v>
      </c>
      <c r="C2705" s="11">
        <v>21</v>
      </c>
      <c r="D2705">
        <v>879.92719999999997</v>
      </c>
      <c r="E2705">
        <v>784.50030000000004</v>
      </c>
      <c r="F2705">
        <v>32958.610822000002</v>
      </c>
      <c r="G2705">
        <v>29387.148563999999</v>
      </c>
      <c r="H2705">
        <f>(1/(1-91/360*VLOOKUP($A2705,Tbills!$B$4:$C$974,2,1)/100))^((1)/91)-1</f>
        <v>6.9441778594026005E-7</v>
      </c>
      <c r="I2705">
        <f t="shared" si="127"/>
        <v>36.187887930964685</v>
      </c>
      <c r="K2705">
        <f t="shared" si="129"/>
        <v>29.783389619191432</v>
      </c>
      <c r="M2705">
        <v>29.794650000000001</v>
      </c>
      <c r="N2705">
        <f t="shared" si="128"/>
        <v>30.344073260375318</v>
      </c>
    </row>
    <row r="2706" spans="1:14" x14ac:dyDescent="0.25">
      <c r="A2706" s="1">
        <v>41988</v>
      </c>
      <c r="B2706" s="11">
        <v>20.420000000000002</v>
      </c>
      <c r="C2706" s="11">
        <v>21.06</v>
      </c>
      <c r="D2706">
        <v>863.52459999999996</v>
      </c>
      <c r="E2706">
        <v>769.87490000000003</v>
      </c>
      <c r="F2706">
        <v>32782.267843000001</v>
      </c>
      <c r="G2706">
        <v>29229.853249</v>
      </c>
      <c r="H2706">
        <f>(1/(1-91/360*VLOOKUP($A2706,Tbills!$B$4:$C$974,2,1)/100))^((1)/91)-1</f>
        <v>9.7224128259298936E-7</v>
      </c>
      <c r="I2706">
        <f t="shared" si="127"/>
        <v>36.522360532250246</v>
      </c>
      <c r="K2706">
        <f t="shared" si="129"/>
        <v>30.334400967517258</v>
      </c>
      <c r="M2706">
        <v>30.351749999999999</v>
      </c>
      <c r="N2706">
        <f t="shared" si="128"/>
        <v>30.906411106197449</v>
      </c>
    </row>
    <row r="2707" spans="1:14" x14ac:dyDescent="0.25">
      <c r="A2707" s="1">
        <v>41989</v>
      </c>
      <c r="B2707" s="11">
        <v>23.57</v>
      </c>
      <c r="C2707" s="11">
        <v>23.09</v>
      </c>
      <c r="D2707">
        <v>930.75030000000004</v>
      </c>
      <c r="E2707">
        <v>829.80920000000003</v>
      </c>
      <c r="F2707">
        <v>33614.571677</v>
      </c>
      <c r="G2707">
        <v>29971.936969999999</v>
      </c>
      <c r="H2707">
        <f>(1/(1-91/360*VLOOKUP($A2707,Tbills!$B$4:$C$974,2,1)/100))^((1)/91)-1</f>
        <v>9.7224128259298936E-7</v>
      </c>
      <c r="I2707">
        <f t="shared" si="127"/>
        <v>35.099825001603882</v>
      </c>
      <c r="K2707">
        <f t="shared" si="129"/>
        <v>27.971583168267419</v>
      </c>
      <c r="M2707">
        <v>27.992650000000001</v>
      </c>
      <c r="N2707">
        <f t="shared" si="128"/>
        <v>28.499339093014246</v>
      </c>
    </row>
    <row r="2708" spans="1:14" x14ac:dyDescent="0.25">
      <c r="A2708" s="1">
        <v>41990</v>
      </c>
      <c r="B2708" s="11">
        <v>19.440000000000001</v>
      </c>
      <c r="C2708" s="11">
        <v>20.43</v>
      </c>
      <c r="D2708">
        <v>817.30150000000003</v>
      </c>
      <c r="E2708">
        <v>728.66330000000005</v>
      </c>
      <c r="F2708">
        <v>31254.724224000001</v>
      </c>
      <c r="G2708">
        <v>27867.784660000001</v>
      </c>
      <c r="H2708">
        <f>(1/(1-91/360*VLOOKUP($A2708,Tbills!$B$4:$C$974,2,1)/100))^((1)/91)-1</f>
        <v>9.7224128259298936E-7</v>
      </c>
      <c r="I2708">
        <f t="shared" si="127"/>
        <v>37.238024259289411</v>
      </c>
      <c r="K2708">
        <f t="shared" si="129"/>
        <v>31.379593248955231</v>
      </c>
      <c r="M2708">
        <v>31.406549999999999</v>
      </c>
      <c r="N2708">
        <f t="shared" si="128"/>
        <v>31.971987734591995</v>
      </c>
    </row>
    <row r="2709" spans="1:14" x14ac:dyDescent="0.25">
      <c r="A2709" s="1">
        <v>41991</v>
      </c>
      <c r="B2709" s="11">
        <v>16.809999999999999</v>
      </c>
      <c r="C2709" s="11">
        <v>18.48</v>
      </c>
      <c r="D2709">
        <v>796.28120000000001</v>
      </c>
      <c r="E2709">
        <v>709.92200000000003</v>
      </c>
      <c r="F2709">
        <v>30294.988404</v>
      </c>
      <c r="G2709">
        <v>27012.024173999998</v>
      </c>
      <c r="H2709">
        <f>(1/(1-91/360*VLOOKUP($A2709,Tbills!$B$4:$C$974,2,1)/100))^((1)/91)-1</f>
        <v>9.7224128259298936E-7</v>
      </c>
      <c r="I2709">
        <f t="shared" si="127"/>
        <v>37.715925620575121</v>
      </c>
      <c r="K2709">
        <f t="shared" si="129"/>
        <v>32.185180723577531</v>
      </c>
      <c r="M2709">
        <v>32.208950000000002</v>
      </c>
      <c r="N2709">
        <f t="shared" si="128"/>
        <v>32.793129709719558</v>
      </c>
    </row>
    <row r="2710" spans="1:14" x14ac:dyDescent="0.25">
      <c r="A2710" s="1">
        <v>41992</v>
      </c>
      <c r="B2710" s="11">
        <v>16.489999999999998</v>
      </c>
      <c r="C2710" s="11">
        <v>18.47</v>
      </c>
      <c r="D2710">
        <v>767.09339999999997</v>
      </c>
      <c r="E2710">
        <v>683.899</v>
      </c>
      <c r="F2710">
        <v>29878.994253000001</v>
      </c>
      <c r="G2710">
        <v>26641.083622999999</v>
      </c>
      <c r="H2710">
        <f>(1/(1-91/360*VLOOKUP($A2710,Tbills!$B$4:$C$974,2,1)/100))^((1)/91)-1</f>
        <v>9.7224128259298936E-7</v>
      </c>
      <c r="I2710">
        <f t="shared" si="127"/>
        <v>38.406186100510268</v>
      </c>
      <c r="K2710">
        <f t="shared" si="129"/>
        <v>33.363411219402614</v>
      </c>
      <c r="M2710">
        <v>33.387749999999997</v>
      </c>
      <c r="N2710">
        <f t="shared" si="128"/>
        <v>33.993974948036353</v>
      </c>
    </row>
    <row r="2711" spans="1:14" x14ac:dyDescent="0.25">
      <c r="A2711" s="1">
        <v>41995</v>
      </c>
      <c r="B2711" s="11">
        <v>15.25</v>
      </c>
      <c r="C2711" s="11">
        <v>17.59</v>
      </c>
      <c r="D2711">
        <v>761.33040000000005</v>
      </c>
      <c r="E2711">
        <v>678.75900000000001</v>
      </c>
      <c r="F2711">
        <v>29694.850632999998</v>
      </c>
      <c r="G2711">
        <v>26476.817473999999</v>
      </c>
      <c r="H2711">
        <f>(1/(1-91/360*VLOOKUP($A2711,Tbills!$B$4:$C$974,2,1)/100))^((1)/91)-1</f>
        <v>1.5110940427831565E-6</v>
      </c>
      <c r="I2711">
        <f t="shared" si="127"/>
        <v>38.547501326470673</v>
      </c>
      <c r="K2711">
        <f t="shared" si="129"/>
        <v>33.60946504421026</v>
      </c>
      <c r="M2711">
        <v>33.632800000000003</v>
      </c>
      <c r="N2711">
        <f t="shared" si="128"/>
        <v>34.245764220326819</v>
      </c>
    </row>
    <row r="2712" spans="1:14" x14ac:dyDescent="0.25">
      <c r="A2712" s="1">
        <v>41996</v>
      </c>
      <c r="B2712" s="11">
        <v>14.8</v>
      </c>
      <c r="C2712" s="11">
        <v>17.940000000000001</v>
      </c>
      <c r="D2712">
        <v>739.98289999999997</v>
      </c>
      <c r="E2712">
        <v>659.72580000000005</v>
      </c>
      <c r="F2712">
        <v>29750.871889999999</v>
      </c>
      <c r="G2712">
        <v>26526.727695000001</v>
      </c>
      <c r="H2712">
        <f>(1/(1-91/360*VLOOKUP($A2712,Tbills!$B$4:$C$974,2,1)/100))^((1)/91)-1</f>
        <v>1.5110940427831565E-6</v>
      </c>
      <c r="I2712">
        <f t="shared" si="127"/>
        <v>39.086942586650984</v>
      </c>
      <c r="K2712">
        <f t="shared" si="129"/>
        <v>34.550304672807975</v>
      </c>
      <c r="M2712">
        <v>34.565899999999999</v>
      </c>
      <c r="N2712">
        <f t="shared" si="128"/>
        <v>35.204806750666137</v>
      </c>
    </row>
    <row r="2713" spans="1:14" x14ac:dyDescent="0.25">
      <c r="A2713" s="1">
        <v>41997</v>
      </c>
      <c r="B2713" s="11">
        <v>14.37</v>
      </c>
      <c r="C2713" s="11">
        <v>17.260000000000002</v>
      </c>
      <c r="D2713">
        <v>752.72249999999997</v>
      </c>
      <c r="E2713">
        <v>671.08270000000005</v>
      </c>
      <c r="F2713">
        <v>29962.206825000001</v>
      </c>
      <c r="G2713">
        <v>26715.119879000002</v>
      </c>
      <c r="H2713">
        <f>(1/(1-91/360*VLOOKUP($A2713,Tbills!$B$4:$C$974,2,1)/100))^((1)/91)-1</f>
        <v>1.5110940427831565E-6</v>
      </c>
      <c r="I2713">
        <f t="shared" si="127"/>
        <v>38.749501437576789</v>
      </c>
      <c r="K2713">
        <f t="shared" si="129"/>
        <v>33.95395433246631</v>
      </c>
      <c r="M2713">
        <v>33.969700000000003</v>
      </c>
      <c r="N2713">
        <f t="shared" si="128"/>
        <v>34.597543526624634</v>
      </c>
    </row>
    <row r="2714" spans="1:14" x14ac:dyDescent="0.25">
      <c r="A2714" s="1">
        <v>41999</v>
      </c>
      <c r="B2714" s="11">
        <v>14.5</v>
      </c>
      <c r="C2714" s="11">
        <v>17.16</v>
      </c>
      <c r="D2714">
        <v>734.38350000000003</v>
      </c>
      <c r="E2714">
        <v>654.73069999999996</v>
      </c>
      <c r="F2714">
        <v>29573.613245</v>
      </c>
      <c r="G2714">
        <v>26368.558518000002</v>
      </c>
      <c r="H2714">
        <f>(1/(1-91/360*VLOOKUP($A2714,Tbills!$B$4:$C$974,2,1)/100))^((1)/91)-1</f>
        <v>1.5110940427831565E-6</v>
      </c>
      <c r="I2714">
        <f t="shared" si="127"/>
        <v>39.219556485442695</v>
      </c>
      <c r="K2714">
        <f t="shared" si="129"/>
        <v>34.778056741849426</v>
      </c>
      <c r="M2714">
        <v>34.80095</v>
      </c>
      <c r="N2714">
        <f t="shared" si="128"/>
        <v>35.438053360666828</v>
      </c>
    </row>
    <row r="2715" spans="1:14" x14ac:dyDescent="0.25">
      <c r="A2715" s="1">
        <v>42002</v>
      </c>
      <c r="B2715" s="11">
        <v>15.06</v>
      </c>
      <c r="C2715" s="11">
        <v>17.27</v>
      </c>
      <c r="D2715">
        <v>745.09939999999995</v>
      </c>
      <c r="E2715">
        <v>664.28139999999996</v>
      </c>
      <c r="F2715">
        <v>29646.946252999998</v>
      </c>
      <c r="G2715">
        <v>26433.824488999999</v>
      </c>
      <c r="H2715">
        <f>(1/(1-91/360*VLOOKUP($A2715,Tbills!$B$4:$C$974,2,1)/100))^((1)/91)-1</f>
        <v>1.0989566514574278E-6</v>
      </c>
      <c r="I2715">
        <f t="shared" si="127"/>
        <v>38.930464424646026</v>
      </c>
      <c r="K2715">
        <f t="shared" si="129"/>
        <v>34.265953325882286</v>
      </c>
      <c r="M2715">
        <v>34.290399999999998</v>
      </c>
      <c r="N2715">
        <f t="shared" si="128"/>
        <v>34.917394352061756</v>
      </c>
    </row>
    <row r="2716" spans="1:14" x14ac:dyDescent="0.25">
      <c r="A2716" s="1">
        <v>42003</v>
      </c>
      <c r="B2716" s="11">
        <v>15.92</v>
      </c>
      <c r="C2716" s="11">
        <v>18.02</v>
      </c>
      <c r="D2716">
        <v>760.25760000000002</v>
      </c>
      <c r="E2716">
        <v>677.79470000000003</v>
      </c>
      <c r="F2716">
        <v>29919.685619</v>
      </c>
      <c r="G2716">
        <v>26676.975444</v>
      </c>
      <c r="H2716">
        <f>(1/(1-91/360*VLOOKUP($A2716,Tbills!$B$4:$C$974,2,1)/100))^((1)/91)-1</f>
        <v>1.0989566514574278E-6</v>
      </c>
      <c r="I2716">
        <f t="shared" si="127"/>
        <v>38.533485425830271</v>
      </c>
      <c r="K2716">
        <f t="shared" si="129"/>
        <v>33.567326660347334</v>
      </c>
      <c r="M2716">
        <v>33.591900000000003</v>
      </c>
      <c r="N2716">
        <f t="shared" si="128"/>
        <v>34.205851476155289</v>
      </c>
    </row>
    <row r="2717" spans="1:14" x14ac:dyDescent="0.25">
      <c r="A2717" s="1">
        <v>42004</v>
      </c>
      <c r="B2717" s="11">
        <v>19.2</v>
      </c>
      <c r="C2717" s="11">
        <v>19.739999999999998</v>
      </c>
      <c r="D2717">
        <v>825.76390000000004</v>
      </c>
      <c r="E2717">
        <v>736.19500000000005</v>
      </c>
      <c r="F2717">
        <v>31046.753597999999</v>
      </c>
      <c r="G2717">
        <v>27681.861927000002</v>
      </c>
      <c r="H2717">
        <f>(1/(1-91/360*VLOOKUP($A2717,Tbills!$B$4:$C$974,2,1)/100))^((1)/91)-1</f>
        <v>1.0989566514574278E-6</v>
      </c>
      <c r="I2717">
        <f t="shared" si="127"/>
        <v>36.872460270262231</v>
      </c>
      <c r="K2717">
        <f t="shared" si="129"/>
        <v>30.673662377642017</v>
      </c>
      <c r="M2717">
        <v>30.701799999999999</v>
      </c>
      <c r="N2717">
        <f t="shared" si="128"/>
        <v>31.257477388827759</v>
      </c>
    </row>
    <row r="2718" spans="1:14" x14ac:dyDescent="0.25">
      <c r="A2718" s="1">
        <v>42006</v>
      </c>
      <c r="B2718" s="11">
        <v>17.79</v>
      </c>
      <c r="C2718" s="11">
        <v>19.46</v>
      </c>
      <c r="D2718">
        <v>820.79309999999998</v>
      </c>
      <c r="E2718">
        <v>731.76179999999999</v>
      </c>
      <c r="F2718">
        <v>31340.147752000001</v>
      </c>
      <c r="G2718">
        <v>27943.39676</v>
      </c>
      <c r="H2718">
        <f>(1/(1-91/360*VLOOKUP($A2718,Tbills!$B$4:$C$974,2,1)/100))^((1)/91)-1</f>
        <v>1.0989566514574278E-6</v>
      </c>
      <c r="I2718">
        <f t="shared" si="127"/>
        <v>36.981553941452752</v>
      </c>
      <c r="K2718">
        <f t="shared" si="129"/>
        <v>30.855497832414773</v>
      </c>
      <c r="M2718">
        <v>30.88505</v>
      </c>
      <c r="N2718">
        <f t="shared" si="128"/>
        <v>31.443445892239868</v>
      </c>
    </row>
    <row r="2719" spans="1:14" x14ac:dyDescent="0.25">
      <c r="A2719" s="1">
        <v>42009</v>
      </c>
      <c r="B2719" s="11">
        <v>19.920000000000002</v>
      </c>
      <c r="C2719" s="11">
        <v>20.79</v>
      </c>
      <c r="D2719">
        <v>872.59339999999997</v>
      </c>
      <c r="E2719">
        <v>777.94090000000006</v>
      </c>
      <c r="F2719">
        <v>32435.489581000002</v>
      </c>
      <c r="G2719">
        <v>28919.929617999998</v>
      </c>
      <c r="H2719">
        <f>(1/(1-91/360*VLOOKUP($A2719,Tbills!$B$4:$C$974,2,1)/100))^((1)/91)-1</f>
        <v>8.3332864653229421E-7</v>
      </c>
      <c r="I2719">
        <f t="shared" si="127"/>
        <v>35.811864914101477</v>
      </c>
      <c r="K2719">
        <f t="shared" si="129"/>
        <v>28.904268967986464</v>
      </c>
      <c r="M2719">
        <v>28.933800000000002</v>
      </c>
      <c r="N2719">
        <f t="shared" si="128"/>
        <v>29.455981080235485</v>
      </c>
    </row>
    <row r="2720" spans="1:14" x14ac:dyDescent="0.25">
      <c r="A2720" s="1">
        <v>42010</v>
      </c>
      <c r="B2720" s="11">
        <v>21.12</v>
      </c>
      <c r="C2720" s="11">
        <v>21.42</v>
      </c>
      <c r="D2720">
        <v>899.91120000000001</v>
      </c>
      <c r="E2720">
        <v>802.29480000000001</v>
      </c>
      <c r="F2720">
        <v>32753.232843999998</v>
      </c>
      <c r="G2720">
        <v>29203.209791000001</v>
      </c>
      <c r="H2720">
        <f>(1/(1-91/360*VLOOKUP($A2720,Tbills!$B$4:$C$974,2,1)/100))^((1)/91)-1</f>
        <v>8.3332864653229421E-7</v>
      </c>
      <c r="I2720">
        <f t="shared" si="127"/>
        <v>35.250391607959287</v>
      </c>
      <c r="K2720">
        <f t="shared" si="129"/>
        <v>27.998099650237073</v>
      </c>
      <c r="M2720">
        <v>28.026949999999999</v>
      </c>
      <c r="N2720">
        <f t="shared" si="128"/>
        <v>28.532812587020924</v>
      </c>
    </row>
    <row r="2721" spans="1:14" x14ac:dyDescent="0.25">
      <c r="A2721" s="1">
        <v>42011</v>
      </c>
      <c r="B2721" s="11">
        <v>19.309999999999999</v>
      </c>
      <c r="C2721" s="11">
        <v>20.079999999999998</v>
      </c>
      <c r="D2721">
        <v>855.24249999999995</v>
      </c>
      <c r="E2721">
        <v>762.47080000000005</v>
      </c>
      <c r="F2721">
        <v>31741.209896</v>
      </c>
      <c r="G2721">
        <v>28300.852588999998</v>
      </c>
      <c r="H2721">
        <f>(1/(1-91/360*VLOOKUP($A2721,Tbills!$B$4:$C$974,2,1)/100))^((1)/91)-1</f>
        <v>8.3332864653229421E-7</v>
      </c>
      <c r="I2721">
        <f t="shared" si="127"/>
        <v>36.124324036208947</v>
      </c>
      <c r="K2721">
        <f t="shared" si="129"/>
        <v>29.386489777911226</v>
      </c>
      <c r="M2721">
        <v>29.41395</v>
      </c>
      <c r="N2721">
        <f t="shared" si="128"/>
        <v>29.948030589418437</v>
      </c>
    </row>
    <row r="2722" spans="1:14" x14ac:dyDescent="0.25">
      <c r="A2722" s="1">
        <v>42012</v>
      </c>
      <c r="B2722" s="11">
        <v>17.010000000000002</v>
      </c>
      <c r="C2722" s="11">
        <v>18.66</v>
      </c>
      <c r="D2722">
        <v>808.23019999999997</v>
      </c>
      <c r="E2722">
        <v>720.5575</v>
      </c>
      <c r="F2722">
        <v>30485.222555</v>
      </c>
      <c r="G2722">
        <v>27180.975266000001</v>
      </c>
      <c r="H2722">
        <f>(1/(1-91/360*VLOOKUP($A2722,Tbills!$B$4:$C$974,2,1)/100))^((1)/91)-1</f>
        <v>8.3332864653229421E-7</v>
      </c>
      <c r="I2722">
        <f t="shared" si="127"/>
        <v>37.11624165388789</v>
      </c>
      <c r="K2722">
        <f t="shared" si="129"/>
        <v>31.000431994311885</v>
      </c>
      <c r="M2722">
        <v>31.024000000000001</v>
      </c>
      <c r="N2722">
        <f t="shared" si="128"/>
        <v>31.593142606202147</v>
      </c>
    </row>
    <row r="2723" spans="1:14" x14ac:dyDescent="0.25">
      <c r="A2723" s="1">
        <v>42013</v>
      </c>
      <c r="B2723" s="11">
        <v>17.55</v>
      </c>
      <c r="C2723" s="11">
        <v>19.32</v>
      </c>
      <c r="D2723">
        <v>849.952</v>
      </c>
      <c r="E2723">
        <v>757.75289999999995</v>
      </c>
      <c r="F2723">
        <v>31610.216294000002</v>
      </c>
      <c r="G2723">
        <v>28184.009979999999</v>
      </c>
      <c r="H2723">
        <f>(1/(1-91/360*VLOOKUP($A2723,Tbills!$B$4:$C$974,2,1)/100))^((1)/91)-1</f>
        <v>8.3332864653229421E-7</v>
      </c>
      <c r="I2723">
        <f t="shared" si="127"/>
        <v>36.157324637457556</v>
      </c>
      <c r="K2723">
        <f t="shared" si="129"/>
        <v>29.398810826688806</v>
      </c>
      <c r="M2723">
        <v>29.418099999999999</v>
      </c>
      <c r="N2723">
        <f t="shared" si="128"/>
        <v>29.961211631735964</v>
      </c>
    </row>
    <row r="2724" spans="1:14" x14ac:dyDescent="0.25">
      <c r="A2724" s="1">
        <v>42016</v>
      </c>
      <c r="B2724" s="11">
        <v>19.600000000000001</v>
      </c>
      <c r="C2724" s="11">
        <v>20.48</v>
      </c>
      <c r="D2724">
        <v>884.94179999999994</v>
      </c>
      <c r="E2724">
        <v>788.94529999999997</v>
      </c>
      <c r="F2724">
        <v>32150.619809</v>
      </c>
      <c r="G2724">
        <v>28665.769127</v>
      </c>
      <c r="H2724">
        <f>(1/(1-91/360*VLOOKUP($A2724,Tbills!$B$4:$C$974,2,1)/100))^((1)/91)-1</f>
        <v>6.9441778594026005E-7</v>
      </c>
      <c r="I2724">
        <f t="shared" si="127"/>
        <v>35.410363324870438</v>
      </c>
      <c r="K2724">
        <f t="shared" si="129"/>
        <v>28.184689603497951</v>
      </c>
      <c r="M2724">
        <v>28.199000000000002</v>
      </c>
      <c r="N2724">
        <f t="shared" si="128"/>
        <v>28.724762368763415</v>
      </c>
    </row>
    <row r="2725" spans="1:14" x14ac:dyDescent="0.25">
      <c r="A2725" s="1">
        <v>42017</v>
      </c>
      <c r="B2725" s="11">
        <v>20.56</v>
      </c>
      <c r="C2725" s="11">
        <v>21.27</v>
      </c>
      <c r="D2725">
        <v>903.48009999999999</v>
      </c>
      <c r="E2725">
        <v>805.47209999999995</v>
      </c>
      <c r="F2725">
        <v>32458.306519000002</v>
      </c>
      <c r="G2725">
        <v>28940.085337</v>
      </c>
      <c r="H2725">
        <f>(1/(1-91/360*VLOOKUP($A2725,Tbills!$B$4:$C$974,2,1)/100))^((1)/91)-1</f>
        <v>6.9441778594026005E-7</v>
      </c>
      <c r="I2725">
        <f t="shared" si="127"/>
        <v>35.03856377977192</v>
      </c>
      <c r="K2725">
        <f t="shared" si="129"/>
        <v>27.592992446747839</v>
      </c>
      <c r="M2725">
        <v>27.6069</v>
      </c>
      <c r="N2725">
        <f t="shared" si="128"/>
        <v>28.122016360570999</v>
      </c>
    </row>
    <row r="2726" spans="1:14" x14ac:dyDescent="0.25">
      <c r="A2726" s="1">
        <v>42018</v>
      </c>
      <c r="B2726" s="11">
        <v>21.48</v>
      </c>
      <c r="C2726" s="11">
        <v>20.93</v>
      </c>
      <c r="D2726">
        <v>912.3963</v>
      </c>
      <c r="E2726">
        <v>813.42049999999995</v>
      </c>
      <c r="F2726">
        <v>32458.329059</v>
      </c>
      <c r="G2726">
        <v>28940.085337</v>
      </c>
      <c r="H2726">
        <f>(1/(1-91/360*VLOOKUP($A2726,Tbills!$B$4:$C$974,2,1)/100))^((1)/91)-1</f>
        <v>6.9441778594026005E-7</v>
      </c>
      <c r="I2726">
        <f t="shared" si="127"/>
        <v>34.86477601443837</v>
      </c>
      <c r="K2726">
        <f t="shared" si="129"/>
        <v>27.319432280979878</v>
      </c>
      <c r="M2726">
        <v>27.334700000000002</v>
      </c>
      <c r="N2726">
        <f t="shared" si="128"/>
        <v>27.843497727484429</v>
      </c>
    </row>
    <row r="2727" spans="1:14" x14ac:dyDescent="0.25">
      <c r="A2727" s="1">
        <v>42019</v>
      </c>
      <c r="B2727" s="11">
        <v>22.39</v>
      </c>
      <c r="C2727" s="11">
        <v>22.11</v>
      </c>
      <c r="D2727">
        <v>953.51549999999997</v>
      </c>
      <c r="E2727">
        <v>850.07860000000005</v>
      </c>
      <c r="F2727">
        <v>33205.114977999998</v>
      </c>
      <c r="G2727">
        <v>29605.905068</v>
      </c>
      <c r="H2727">
        <f>(1/(1-91/360*VLOOKUP($A2727,Tbills!$B$4:$C$974,2,1)/100))^((1)/91)-1</f>
        <v>6.9441778594026005E-7</v>
      </c>
      <c r="I2727">
        <f t="shared" si="127"/>
        <v>34.078270486121255</v>
      </c>
      <c r="K2727">
        <f t="shared" si="129"/>
        <v>26.087023161426274</v>
      </c>
      <c r="M2727">
        <v>26.1068</v>
      </c>
      <c r="N2727">
        <f t="shared" si="128"/>
        <v>26.587720872838222</v>
      </c>
    </row>
    <row r="2728" spans="1:14" x14ac:dyDescent="0.25">
      <c r="A2728" s="1">
        <v>42020</v>
      </c>
      <c r="B2728" s="11">
        <v>20.95</v>
      </c>
      <c r="C2728" s="11">
        <v>21.15</v>
      </c>
      <c r="D2728">
        <v>922.94209999999998</v>
      </c>
      <c r="E2728">
        <v>822.82119999999998</v>
      </c>
      <c r="F2728">
        <v>32980.904022000002</v>
      </c>
      <c r="G2728">
        <v>29405.976503999998</v>
      </c>
      <c r="H2728">
        <f>(1/(1-91/360*VLOOKUP($A2728,Tbills!$B$4:$C$974,2,1)/100))^((1)/91)-1</f>
        <v>6.9441778594026005E-7</v>
      </c>
      <c r="I2728">
        <f t="shared" si="127"/>
        <v>34.623721746330673</v>
      </c>
      <c r="K2728">
        <f t="shared" si="129"/>
        <v>26.922238224267755</v>
      </c>
      <c r="M2728">
        <v>26.947949999999999</v>
      </c>
      <c r="N2728">
        <f t="shared" si="128"/>
        <v>27.439248702391765</v>
      </c>
    </row>
    <row r="2729" spans="1:14" x14ac:dyDescent="0.25">
      <c r="A2729" s="1">
        <v>42024</v>
      </c>
      <c r="B2729" s="11">
        <v>19.89</v>
      </c>
      <c r="C2729" s="11">
        <v>20.87</v>
      </c>
      <c r="D2729">
        <v>922.0077</v>
      </c>
      <c r="E2729">
        <v>821.98580000000004</v>
      </c>
      <c r="F2729">
        <v>33036.421583000003</v>
      </c>
      <c r="G2729">
        <v>29455.394622</v>
      </c>
      <c r="H2729">
        <f>(1/(1-91/360*VLOOKUP($A2729,Tbills!$B$4:$C$974,2,1)/100))^((1)/91)-1</f>
        <v>6.9441778594026005E-7</v>
      </c>
      <c r="I2729">
        <f t="shared" si="127"/>
        <v>34.637691910085969</v>
      </c>
      <c r="K2729">
        <f t="shared" si="129"/>
        <v>26.944551642187133</v>
      </c>
      <c r="M2729">
        <v>26.970749999999999</v>
      </c>
      <c r="N2729">
        <f t="shared" si="128"/>
        <v>27.463120310767135</v>
      </c>
    </row>
    <row r="2730" spans="1:14" x14ac:dyDescent="0.25">
      <c r="A2730" s="1">
        <v>42025</v>
      </c>
      <c r="B2730" s="11">
        <v>18.850000000000001</v>
      </c>
      <c r="C2730" s="11">
        <v>20.04</v>
      </c>
      <c r="D2730">
        <v>864.74080000000004</v>
      </c>
      <c r="E2730">
        <v>770.93079999999998</v>
      </c>
      <c r="F2730">
        <v>31898.658787</v>
      </c>
      <c r="G2730">
        <v>28440.940686999998</v>
      </c>
      <c r="H2730">
        <f>(1/(1-91/360*VLOOKUP($A2730,Tbills!$B$4:$C$974,2,1)/100))^((1)/91)-1</f>
        <v>6.9441778594026005E-7</v>
      </c>
      <c r="I2730">
        <f t="shared" si="127"/>
        <v>35.712466708439429</v>
      </c>
      <c r="K2730">
        <f t="shared" si="129"/>
        <v>28.616792768539916</v>
      </c>
      <c r="M2730">
        <v>28.6435</v>
      </c>
      <c r="N2730">
        <f t="shared" si="128"/>
        <v>29.167844963989292</v>
      </c>
    </row>
    <row r="2731" spans="1:14" x14ac:dyDescent="0.25">
      <c r="A2731" s="1">
        <v>42026</v>
      </c>
      <c r="B2731" s="11">
        <v>16.399999999999999</v>
      </c>
      <c r="C2731" s="11">
        <v>18.600000000000001</v>
      </c>
      <c r="D2731">
        <v>819.1875</v>
      </c>
      <c r="E2731">
        <v>730.31870000000004</v>
      </c>
      <c r="F2731">
        <v>31010.726493999999</v>
      </c>
      <c r="G2731">
        <v>27649.237819000002</v>
      </c>
      <c r="H2731">
        <f>(1/(1-91/360*VLOOKUP($A2731,Tbills!$B$4:$C$974,2,1)/100))^((1)/91)-1</f>
        <v>6.9441778594026005E-7</v>
      </c>
      <c r="I2731">
        <f t="shared" si="127"/>
        <v>36.652166715143942</v>
      </c>
      <c r="K2731">
        <f t="shared" si="129"/>
        <v>30.122902519574797</v>
      </c>
      <c r="M2731">
        <v>30.15325</v>
      </c>
      <c r="N2731">
        <f t="shared" si="128"/>
        <v>30.703272492411461</v>
      </c>
    </row>
    <row r="2732" spans="1:14" x14ac:dyDescent="0.25">
      <c r="A2732" s="1">
        <v>42027</v>
      </c>
      <c r="B2732" s="11">
        <v>16.66</v>
      </c>
      <c r="C2732" s="11">
        <v>19</v>
      </c>
      <c r="D2732">
        <v>841.58699999999999</v>
      </c>
      <c r="E2732">
        <v>750.28769999999997</v>
      </c>
      <c r="F2732">
        <v>31500.777193999998</v>
      </c>
      <c r="G2732">
        <v>28086.148992999999</v>
      </c>
      <c r="H2732">
        <f>(1/(1-91/360*VLOOKUP($A2732,Tbills!$B$4:$C$974,2,1)/100))^((1)/91)-1</f>
        <v>6.9441778594026005E-7</v>
      </c>
      <c r="I2732">
        <f t="shared" si="127"/>
        <v>36.150138314469679</v>
      </c>
      <c r="K2732">
        <f t="shared" si="129"/>
        <v>29.297891671526241</v>
      </c>
      <c r="M2732">
        <v>29.325600000000001</v>
      </c>
      <c r="N2732">
        <f t="shared" si="128"/>
        <v>29.862673481905354</v>
      </c>
    </row>
    <row r="2733" spans="1:14" x14ac:dyDescent="0.25">
      <c r="A2733" s="1">
        <v>42030</v>
      </c>
      <c r="B2733" s="11">
        <v>15.52</v>
      </c>
      <c r="C2733" s="11">
        <v>18.03</v>
      </c>
      <c r="D2733">
        <v>790.79139999999995</v>
      </c>
      <c r="E2733">
        <v>705.00109999999995</v>
      </c>
      <c r="F2733">
        <v>30679.386716000001</v>
      </c>
      <c r="G2733">
        <v>27353.737271000002</v>
      </c>
      <c r="H2733">
        <f>(1/(1-91/360*VLOOKUP($A2733,Tbills!$B$4:$C$974,2,1)/100))^((1)/91)-1</f>
        <v>5.5561859602093477E-7</v>
      </c>
      <c r="I2733">
        <f t="shared" si="127"/>
        <v>37.238223252066597</v>
      </c>
      <c r="K2733">
        <f t="shared" si="129"/>
        <v>31.061941952020529</v>
      </c>
      <c r="M2733">
        <v>31.10155</v>
      </c>
      <c r="N2733">
        <f t="shared" si="128"/>
        <v>31.661706543130741</v>
      </c>
    </row>
    <row r="2734" spans="1:14" x14ac:dyDescent="0.25">
      <c r="A2734" s="1">
        <v>42031</v>
      </c>
      <c r="B2734" s="11">
        <v>17.22</v>
      </c>
      <c r="C2734" s="11">
        <v>19.11</v>
      </c>
      <c r="D2734">
        <v>818.56420000000003</v>
      </c>
      <c r="E2734">
        <v>729.76049999999998</v>
      </c>
      <c r="F2734">
        <v>31100.478041999999</v>
      </c>
      <c r="G2734">
        <v>27729.167045999999</v>
      </c>
      <c r="H2734">
        <f>(1/(1-91/360*VLOOKUP($A2734,Tbills!$B$4:$C$974,2,1)/100))^((1)/91)-1</f>
        <v>5.5561859602093477E-7</v>
      </c>
      <c r="I2734">
        <f t="shared" si="127"/>
        <v>36.583374159246929</v>
      </c>
      <c r="K2734">
        <f t="shared" si="129"/>
        <v>29.969661152407038</v>
      </c>
      <c r="M2734">
        <v>30.00825</v>
      </c>
      <c r="N2734">
        <f t="shared" si="128"/>
        <v>30.548645177788252</v>
      </c>
    </row>
    <row r="2735" spans="1:14" x14ac:dyDescent="0.25">
      <c r="A2735" s="1">
        <v>42032</v>
      </c>
      <c r="B2735" s="11">
        <v>20.440000000000001</v>
      </c>
      <c r="C2735" s="11">
        <v>21.44</v>
      </c>
      <c r="D2735">
        <v>930.67039999999997</v>
      </c>
      <c r="E2735">
        <v>829.70420000000001</v>
      </c>
      <c r="F2735">
        <v>33495.846962000003</v>
      </c>
      <c r="G2735">
        <v>29864.861090999999</v>
      </c>
      <c r="H2735">
        <f>(1/(1-91/360*VLOOKUP($A2735,Tbills!$B$4:$C$974,2,1)/100))^((1)/91)-1</f>
        <v>5.5561859602093477E-7</v>
      </c>
      <c r="I2735">
        <f t="shared" si="127"/>
        <v>34.07736546139737</v>
      </c>
      <c r="K2735">
        <f t="shared" si="129"/>
        <v>25.863988193464184</v>
      </c>
      <c r="M2735">
        <v>25.88495</v>
      </c>
      <c r="N2735">
        <f t="shared" si="128"/>
        <v>26.363922166318595</v>
      </c>
    </row>
    <row r="2736" spans="1:14" x14ac:dyDescent="0.25">
      <c r="A2736" s="1">
        <v>42033</v>
      </c>
      <c r="B2736" s="11">
        <v>18.760000000000002</v>
      </c>
      <c r="C2736" s="11">
        <v>20</v>
      </c>
      <c r="D2736">
        <v>868.85469999999998</v>
      </c>
      <c r="E2736">
        <v>774.59429999999998</v>
      </c>
      <c r="F2736">
        <v>31893.009899000001</v>
      </c>
      <c r="G2736">
        <v>28435.756698000001</v>
      </c>
      <c r="H2736">
        <f>(1/(1-91/360*VLOOKUP($A2736,Tbills!$B$4:$C$974,2,1)/100))^((1)/91)-1</f>
        <v>5.5561859602093477E-7</v>
      </c>
      <c r="I2736">
        <f t="shared" si="127"/>
        <v>35.208177815479253</v>
      </c>
      <c r="K2736">
        <f t="shared" si="129"/>
        <v>27.580619174176775</v>
      </c>
      <c r="M2736">
        <v>27.602499999999999</v>
      </c>
      <c r="N2736">
        <f t="shared" si="128"/>
        <v>28.114019718507667</v>
      </c>
    </row>
    <row r="2737" spans="1:14" x14ac:dyDescent="0.25">
      <c r="A2737" s="1">
        <v>42034</v>
      </c>
      <c r="B2737" s="11">
        <v>20.97</v>
      </c>
      <c r="C2737" s="11">
        <v>21.82</v>
      </c>
      <c r="D2737">
        <v>948.33420000000001</v>
      </c>
      <c r="E2737">
        <v>845.45079999999996</v>
      </c>
      <c r="F2737">
        <v>33242.939935000002</v>
      </c>
      <c r="G2737">
        <v>29639.336362999999</v>
      </c>
      <c r="H2737">
        <f>(1/(1-91/360*VLOOKUP($A2737,Tbills!$B$4:$C$974,2,1)/100))^((1)/91)-1</f>
        <v>5.5561859602093477E-7</v>
      </c>
      <c r="I2737">
        <f t="shared" si="127"/>
        <v>33.596958263993706</v>
      </c>
      <c r="K2737">
        <f t="shared" si="129"/>
        <v>25.056497646617672</v>
      </c>
      <c r="M2737">
        <v>25.076049999999999</v>
      </c>
      <c r="N2737">
        <f t="shared" si="128"/>
        <v>25.541341588109287</v>
      </c>
    </row>
    <row r="2738" spans="1:14" x14ac:dyDescent="0.25">
      <c r="A2738" s="1">
        <v>42037</v>
      </c>
      <c r="B2738" s="11">
        <v>19.43</v>
      </c>
      <c r="C2738" s="11">
        <v>20.91</v>
      </c>
      <c r="D2738">
        <v>908.42750000000001</v>
      </c>
      <c r="E2738">
        <v>809.87210000000005</v>
      </c>
      <c r="F2738">
        <v>32539.519936000001</v>
      </c>
      <c r="G2738">
        <v>29012.119145000001</v>
      </c>
      <c r="H2738">
        <f>(1/(1-91/360*VLOOKUP($A2738,Tbills!$B$4:$C$974,2,1)/100))^((1)/91)-1</f>
        <v>4.1671128436782112E-7</v>
      </c>
      <c r="I2738">
        <f t="shared" si="127"/>
        <v>34.301202141592356</v>
      </c>
      <c r="K2738">
        <f t="shared" si="129"/>
        <v>26.107289996288504</v>
      </c>
      <c r="M2738">
        <v>26.127600000000001</v>
      </c>
      <c r="N2738">
        <f t="shared" si="128"/>
        <v>26.613276768805715</v>
      </c>
    </row>
    <row r="2739" spans="1:14" x14ac:dyDescent="0.25">
      <c r="A2739" s="1">
        <v>42038</v>
      </c>
      <c r="B2739" s="11">
        <v>17.329999999999998</v>
      </c>
      <c r="C2739" s="11">
        <v>19.489999999999998</v>
      </c>
      <c r="D2739">
        <v>869.93060000000003</v>
      </c>
      <c r="E2739">
        <v>775.55139999999994</v>
      </c>
      <c r="F2739">
        <v>32147.841605000001</v>
      </c>
      <c r="G2739">
        <v>28662.888062000002</v>
      </c>
      <c r="H2739">
        <f>(1/(1-91/360*VLOOKUP($A2739,Tbills!$B$4:$C$974,2,1)/100))^((1)/91)-1</f>
        <v>4.1671128436782112E-7</v>
      </c>
      <c r="I2739">
        <f t="shared" si="127"/>
        <v>35.027097358344413</v>
      </c>
      <c r="K2739">
        <f t="shared" si="129"/>
        <v>27.212395316620661</v>
      </c>
      <c r="M2739">
        <v>27.235050000000001</v>
      </c>
      <c r="N2739">
        <f t="shared" si="128"/>
        <v>27.740077764481377</v>
      </c>
    </row>
    <row r="2740" spans="1:14" x14ac:dyDescent="0.25">
      <c r="A2740" s="1">
        <v>42039</v>
      </c>
      <c r="B2740" s="11">
        <v>18.329999999999998</v>
      </c>
      <c r="C2740" s="11">
        <v>20.43</v>
      </c>
      <c r="D2740">
        <v>907.56259999999997</v>
      </c>
      <c r="E2740">
        <v>809.10040000000004</v>
      </c>
      <c r="F2740">
        <v>32942.241821000003</v>
      </c>
      <c r="G2740">
        <v>29371.160199000002</v>
      </c>
      <c r="H2740">
        <f>(1/(1-91/360*VLOOKUP($A2740,Tbills!$B$4:$C$974,2,1)/100))^((1)/91)-1</f>
        <v>4.1671128436782112E-7</v>
      </c>
      <c r="I2740">
        <f t="shared" si="127"/>
        <v>34.26859986307042</v>
      </c>
      <c r="K2740">
        <f t="shared" si="129"/>
        <v>26.034021988844486</v>
      </c>
      <c r="M2740">
        <v>26.055599999999998</v>
      </c>
      <c r="N2740">
        <f t="shared" si="128"/>
        <v>26.53911985471078</v>
      </c>
    </row>
    <row r="2741" spans="1:14" x14ac:dyDescent="0.25">
      <c r="A2741" s="1">
        <v>42040</v>
      </c>
      <c r="B2741" s="11">
        <v>16.850000000000001</v>
      </c>
      <c r="C2741" s="11">
        <v>19.27</v>
      </c>
      <c r="D2741">
        <v>866.43899999999996</v>
      </c>
      <c r="E2741">
        <v>772.43799999999999</v>
      </c>
      <c r="F2741">
        <v>32236.092088000001</v>
      </c>
      <c r="G2741">
        <v>28741.547914999999</v>
      </c>
      <c r="H2741">
        <f>(1/(1-91/360*VLOOKUP($A2741,Tbills!$B$4:$C$974,2,1)/100))^((1)/91)-1</f>
        <v>4.1671128436782112E-7</v>
      </c>
      <c r="I2741">
        <f t="shared" si="127"/>
        <v>35.044086505988837</v>
      </c>
      <c r="K2741">
        <f t="shared" si="129"/>
        <v>27.212422350019292</v>
      </c>
      <c r="M2741">
        <v>27.236650000000001</v>
      </c>
      <c r="N2741">
        <f t="shared" si="128"/>
        <v>27.740660471974824</v>
      </c>
    </row>
    <row r="2742" spans="1:14" x14ac:dyDescent="0.25">
      <c r="A2742" s="1">
        <v>42041</v>
      </c>
      <c r="B2742" s="11">
        <v>17.29</v>
      </c>
      <c r="C2742" s="11">
        <v>19.88</v>
      </c>
      <c r="D2742">
        <v>888.60479999999995</v>
      </c>
      <c r="E2742">
        <v>792.19870000000003</v>
      </c>
      <c r="F2742">
        <v>32569.196215</v>
      </c>
      <c r="G2742">
        <v>29038.530008999998</v>
      </c>
      <c r="H2742">
        <f>(1/(1-91/360*VLOOKUP($A2742,Tbills!$B$4:$C$974,2,1)/100))^((1)/91)-1</f>
        <v>4.1671128436782112E-7</v>
      </c>
      <c r="I2742">
        <f t="shared" si="127"/>
        <v>34.594932821430689</v>
      </c>
      <c r="K2742">
        <f t="shared" si="129"/>
        <v>26.51503242547593</v>
      </c>
      <c r="M2742">
        <v>26.5397</v>
      </c>
      <c r="N2742">
        <f t="shared" si="128"/>
        <v>27.03000352105941</v>
      </c>
    </row>
    <row r="2743" spans="1:14" x14ac:dyDescent="0.25">
      <c r="A2743" s="1">
        <v>42044</v>
      </c>
      <c r="B2743" s="11">
        <v>18.55</v>
      </c>
      <c r="C2743" s="11">
        <v>20.67</v>
      </c>
      <c r="D2743">
        <v>906.83770000000004</v>
      </c>
      <c r="E2743">
        <v>808.45249999999999</v>
      </c>
      <c r="F2743">
        <v>33120.404673999998</v>
      </c>
      <c r="G2743">
        <v>29529.948370999999</v>
      </c>
      <c r="H2743">
        <f>(1/(1-91/360*VLOOKUP($A2743,Tbills!$B$4:$C$974,2,1)/100))^((1)/91)-1</f>
        <v>5.5561859602093477E-7</v>
      </c>
      <c r="I2743">
        <f t="shared" si="127"/>
        <v>34.237361574540522</v>
      </c>
      <c r="K2743">
        <f t="shared" si="129"/>
        <v>25.967386169600729</v>
      </c>
      <c r="M2743">
        <v>25.990100000000002</v>
      </c>
      <c r="N2743">
        <f t="shared" si="128"/>
        <v>26.472515612831469</v>
      </c>
    </row>
    <row r="2744" spans="1:14" x14ac:dyDescent="0.25">
      <c r="A2744" s="1">
        <v>42045</v>
      </c>
      <c r="B2744" s="11">
        <v>17.23</v>
      </c>
      <c r="C2744" s="11">
        <v>19.73</v>
      </c>
      <c r="D2744">
        <v>868.11890000000005</v>
      </c>
      <c r="E2744">
        <v>773.93389999999999</v>
      </c>
      <c r="F2744">
        <v>32393.070236</v>
      </c>
      <c r="G2744">
        <v>28881.445068000001</v>
      </c>
      <c r="H2744">
        <f>(1/(1-91/360*VLOOKUP($A2744,Tbills!$B$4:$C$974,2,1)/100))^((1)/91)-1</f>
        <v>5.5561859602093477E-7</v>
      </c>
      <c r="I2744">
        <f t="shared" si="127"/>
        <v>34.967369948647651</v>
      </c>
      <c r="K2744">
        <f t="shared" si="129"/>
        <v>27.07485790522886</v>
      </c>
      <c r="M2744">
        <v>27.09825</v>
      </c>
      <c r="N2744">
        <f t="shared" si="128"/>
        <v>27.601810415113086</v>
      </c>
    </row>
    <row r="2745" spans="1:14" x14ac:dyDescent="0.25">
      <c r="A2745" s="1">
        <v>42046</v>
      </c>
      <c r="B2745" s="11">
        <v>16.96</v>
      </c>
      <c r="C2745" s="11">
        <v>19.71</v>
      </c>
      <c r="D2745">
        <v>863.97749999999996</v>
      </c>
      <c r="E2745">
        <v>770.2414</v>
      </c>
      <c r="F2745">
        <v>32293.266944999999</v>
      </c>
      <c r="G2745">
        <v>28792.445072999999</v>
      </c>
      <c r="H2745">
        <f>(1/(1-91/360*VLOOKUP($A2745,Tbills!$B$4:$C$974,2,1)/100))^((1)/91)-1</f>
        <v>5.5561859602093477E-7</v>
      </c>
      <c r="I2745">
        <f t="shared" si="127"/>
        <v>35.049873715162256</v>
      </c>
      <c r="K2745">
        <f t="shared" si="129"/>
        <v>27.202767161776798</v>
      </c>
      <c r="M2745">
        <v>27.225750000000001</v>
      </c>
      <c r="N2745">
        <f t="shared" si="128"/>
        <v>27.732490490704219</v>
      </c>
    </row>
    <row r="2746" spans="1:14" x14ac:dyDescent="0.25">
      <c r="A2746" s="1">
        <v>42047</v>
      </c>
      <c r="B2746" s="11">
        <v>15.34</v>
      </c>
      <c r="C2746" s="11">
        <v>18.34</v>
      </c>
      <c r="D2746">
        <v>820.23680000000002</v>
      </c>
      <c r="E2746">
        <v>731.24590000000001</v>
      </c>
      <c r="F2746">
        <v>31615.363342000001</v>
      </c>
      <c r="G2746">
        <v>28188.015088</v>
      </c>
      <c r="H2746">
        <f>(1/(1-91/360*VLOOKUP($A2746,Tbills!$B$4:$C$974,2,1)/100))^((1)/91)-1</f>
        <v>5.5561859602093477E-7</v>
      </c>
      <c r="I2746">
        <f t="shared" si="127"/>
        <v>35.936184461601265</v>
      </c>
      <c r="K2746">
        <f t="shared" si="129"/>
        <v>28.578647790043341</v>
      </c>
      <c r="M2746">
        <v>28.602150000000002</v>
      </c>
      <c r="N2746">
        <f t="shared" si="128"/>
        <v>29.135459416957762</v>
      </c>
    </row>
    <row r="2747" spans="1:14" x14ac:dyDescent="0.25">
      <c r="A2747" s="1">
        <v>42048</v>
      </c>
      <c r="B2747" s="11">
        <v>14.69</v>
      </c>
      <c r="C2747" s="11">
        <v>18.13</v>
      </c>
      <c r="D2747">
        <v>815.40290000000005</v>
      </c>
      <c r="E2747">
        <v>726.93600000000004</v>
      </c>
      <c r="F2747">
        <v>31237.744707000002</v>
      </c>
      <c r="G2747">
        <v>27851.317552</v>
      </c>
      <c r="H2747">
        <f>(1/(1-91/360*VLOOKUP($A2747,Tbills!$B$4:$C$974,2,1)/100))^((1)/91)-1</f>
        <v>5.5561859602093477E-7</v>
      </c>
      <c r="I2747">
        <f t="shared" si="127"/>
        <v>36.04114875924661</v>
      </c>
      <c r="K2747">
        <f t="shared" si="129"/>
        <v>28.745748959404544</v>
      </c>
      <c r="M2747">
        <v>28.768999999999998</v>
      </c>
      <c r="N2747">
        <f t="shared" si="128"/>
        <v>29.306113610659065</v>
      </c>
    </row>
    <row r="2748" spans="1:14" x14ac:dyDescent="0.25">
      <c r="A2748" s="1">
        <v>42052</v>
      </c>
      <c r="B2748" s="11">
        <v>15.8</v>
      </c>
      <c r="C2748" s="11">
        <v>18.38</v>
      </c>
      <c r="D2748">
        <v>818.96849999999995</v>
      </c>
      <c r="E2748">
        <v>730.11320000000001</v>
      </c>
      <c r="F2748">
        <v>31548.057332</v>
      </c>
      <c r="G2748">
        <v>28127.92785</v>
      </c>
      <c r="H2748">
        <f>(1/(1-91/360*VLOOKUP($A2748,Tbills!$B$4:$C$974,2,1)/100))^((1)/91)-1</f>
        <v>4.1671128436782112E-7</v>
      </c>
      <c r="I2748">
        <f t="shared" si="127"/>
        <v>35.958642827021471</v>
      </c>
      <c r="K2748">
        <f t="shared" si="129"/>
        <v>28.614779079357973</v>
      </c>
      <c r="M2748">
        <v>28.640450000000001</v>
      </c>
      <c r="N2748">
        <f t="shared" si="128"/>
        <v>29.173774483625841</v>
      </c>
    </row>
    <row r="2749" spans="1:14" x14ac:dyDescent="0.25">
      <c r="A2749" s="1">
        <v>42053</v>
      </c>
      <c r="B2749" s="11">
        <v>15.45</v>
      </c>
      <c r="C2749" s="11">
        <v>18.66</v>
      </c>
      <c r="D2749">
        <v>802.14070000000004</v>
      </c>
      <c r="E2749">
        <v>715.11090000000002</v>
      </c>
      <c r="F2749">
        <v>31413.880528000002</v>
      </c>
      <c r="G2749">
        <v>28008.285452</v>
      </c>
      <c r="H2749">
        <f>(1/(1-91/360*VLOOKUP($A2749,Tbills!$B$4:$C$974,2,1)/100))^((1)/91)-1</f>
        <v>4.1671128436782112E-7</v>
      </c>
      <c r="I2749">
        <f t="shared" si="127"/>
        <v>36.327134771945609</v>
      </c>
      <c r="K2749">
        <f t="shared" si="129"/>
        <v>29.201392843654652</v>
      </c>
      <c r="M2749">
        <v>29.226900000000001</v>
      </c>
      <c r="N2749">
        <f t="shared" si="128"/>
        <v>29.772145768169338</v>
      </c>
    </row>
    <row r="2750" spans="1:14" x14ac:dyDescent="0.25">
      <c r="A2750" s="1">
        <v>42054</v>
      </c>
      <c r="B2750" s="11">
        <v>15.29</v>
      </c>
      <c r="C2750" s="11">
        <v>18.010000000000002</v>
      </c>
      <c r="D2750">
        <v>791.33690000000001</v>
      </c>
      <c r="E2750">
        <v>705.47889999999995</v>
      </c>
      <c r="F2750">
        <v>31493.015025000001</v>
      </c>
      <c r="G2750">
        <v>28078.829266000001</v>
      </c>
      <c r="H2750">
        <f>(1/(1-91/360*VLOOKUP($A2750,Tbills!$B$4:$C$974,2,1)/100))^((1)/91)-1</f>
        <v>4.1671128436782112E-7</v>
      </c>
      <c r="I2750">
        <f t="shared" si="127"/>
        <v>36.570832343363989</v>
      </c>
      <c r="K2750">
        <f t="shared" si="129"/>
        <v>29.593335014457026</v>
      </c>
      <c r="M2750">
        <v>29.619250000000001</v>
      </c>
      <c r="N2750">
        <f t="shared" si="128"/>
        <v>30.172050510863237</v>
      </c>
    </row>
    <row r="2751" spans="1:14" x14ac:dyDescent="0.25">
      <c r="A2751" s="1">
        <v>42055</v>
      </c>
      <c r="B2751" s="11">
        <v>14.3</v>
      </c>
      <c r="C2751" s="11">
        <v>17.29</v>
      </c>
      <c r="D2751">
        <v>760.17960000000005</v>
      </c>
      <c r="E2751">
        <v>677.70180000000005</v>
      </c>
      <c r="F2751">
        <v>30828.267937000001</v>
      </c>
      <c r="G2751">
        <v>27486.136299999998</v>
      </c>
      <c r="H2751">
        <f>(1/(1-91/360*VLOOKUP($A2751,Tbills!$B$4:$C$974,2,1)/100))^((1)/91)-1</f>
        <v>4.1671128436782112E-7</v>
      </c>
      <c r="I2751">
        <f t="shared" si="127"/>
        <v>37.289820690502893</v>
      </c>
      <c r="K2751">
        <f t="shared" si="129"/>
        <v>30.757092519933938</v>
      </c>
      <c r="M2751">
        <v>30.786349999999999</v>
      </c>
      <c r="N2751">
        <f t="shared" si="128"/>
        <v>31.358879776192861</v>
      </c>
    </row>
    <row r="2752" spans="1:14" x14ac:dyDescent="0.25">
      <c r="A2752" s="1">
        <v>42058</v>
      </c>
      <c r="B2752" s="11">
        <v>14.56</v>
      </c>
      <c r="C2752" s="11">
        <v>17.54</v>
      </c>
      <c r="D2752">
        <v>764.80250000000001</v>
      </c>
      <c r="E2752">
        <v>681.82230000000004</v>
      </c>
      <c r="F2752">
        <v>30910.674123000001</v>
      </c>
      <c r="G2752">
        <v>27559.574365</v>
      </c>
      <c r="H2752">
        <f>(1/(1-91/360*VLOOKUP($A2752,Tbills!$B$4:$C$974,2,1)/100))^((1)/91)-1</f>
        <v>5.5561859602093477E-7</v>
      </c>
      <c r="I2752">
        <f t="shared" si="127"/>
        <v>37.173554881947524</v>
      </c>
      <c r="K2752">
        <f t="shared" si="129"/>
        <v>30.565814844064832</v>
      </c>
      <c r="M2752">
        <v>30.596550000000001</v>
      </c>
      <c r="N2752">
        <f t="shared" si="128"/>
        <v>31.164795105249983</v>
      </c>
    </row>
    <row r="2753" spans="1:15" x14ac:dyDescent="0.25">
      <c r="A2753" s="1">
        <v>42059</v>
      </c>
      <c r="B2753" s="11">
        <v>13.69</v>
      </c>
      <c r="C2753" s="11">
        <v>16.71</v>
      </c>
      <c r="D2753">
        <v>727.04039999999998</v>
      </c>
      <c r="E2753">
        <v>648.15700000000004</v>
      </c>
      <c r="F2753">
        <v>29981.872114999998</v>
      </c>
      <c r="G2753">
        <v>26731.450680999998</v>
      </c>
      <c r="H2753">
        <f>(1/(1-91/360*VLOOKUP($A2753,Tbills!$B$4:$C$974,2,1)/100))^((1)/91)-1</f>
        <v>5.5561859602093477E-7</v>
      </c>
      <c r="I2753">
        <f t="shared" si="127"/>
        <v>38.09029443174618</v>
      </c>
      <c r="K2753">
        <f t="shared" si="129"/>
        <v>32.073522569099303</v>
      </c>
      <c r="M2753">
        <v>32.105849999999997</v>
      </c>
      <c r="N2753">
        <f t="shared" si="128"/>
        <v>32.70238025669105</v>
      </c>
    </row>
    <row r="2754" spans="1:15" x14ac:dyDescent="0.25">
      <c r="A2754" s="1">
        <v>42060</v>
      </c>
      <c r="B2754" s="11">
        <v>13.84</v>
      </c>
      <c r="C2754" s="11">
        <v>16.87</v>
      </c>
      <c r="D2754">
        <v>740.87339999999995</v>
      </c>
      <c r="E2754">
        <v>660.48879999999997</v>
      </c>
      <c r="F2754">
        <v>30269.404495999999</v>
      </c>
      <c r="G2754">
        <v>26987.795993</v>
      </c>
      <c r="H2754">
        <f>(1/(1-91/360*VLOOKUP($A2754,Tbills!$B$4:$C$974,2,1)/100))^((1)/91)-1</f>
        <v>5.5561859602093477E-7</v>
      </c>
      <c r="I2754">
        <f t="shared" si="127"/>
        <v>37.726960531503295</v>
      </c>
      <c r="K2754">
        <f t="shared" si="129"/>
        <v>31.461828051035674</v>
      </c>
      <c r="M2754">
        <v>31.497</v>
      </c>
      <c r="N2754">
        <f t="shared" si="128"/>
        <v>32.079017836869767</v>
      </c>
      <c r="O2754">
        <v>32.090000000000003</v>
      </c>
    </row>
    <row r="2755" spans="1:15" x14ac:dyDescent="0.25">
      <c r="A2755" s="1">
        <v>42061</v>
      </c>
      <c r="B2755" s="11">
        <v>13.91</v>
      </c>
      <c r="C2755" s="11">
        <v>16.850000000000001</v>
      </c>
      <c r="D2755">
        <v>725.87990000000002</v>
      </c>
      <c r="E2755">
        <v>647.12180000000001</v>
      </c>
      <c r="F2755">
        <v>29921.98863</v>
      </c>
      <c r="G2755">
        <v>26678.029661</v>
      </c>
      <c r="H2755">
        <f>(1/(1-91/360*VLOOKUP($A2755,Tbills!$B$4:$C$974,2,1)/100))^((1)/91)-1</f>
        <v>5.5561859602093477E-7</v>
      </c>
      <c r="I2755">
        <f t="shared" si="127"/>
        <v>38.107728564441913</v>
      </c>
      <c r="K2755">
        <f t="shared" si="129"/>
        <v>32.097058843822118</v>
      </c>
      <c r="M2755">
        <v>32.137450000000001</v>
      </c>
      <c r="N2755">
        <f t="shared" si="128"/>
        <v>32.72704203160874</v>
      </c>
      <c r="O2755">
        <v>32.67</v>
      </c>
    </row>
    <row r="2756" spans="1:15" x14ac:dyDescent="0.25">
      <c r="A2756" s="1">
        <v>42062</v>
      </c>
      <c r="B2756" s="11">
        <v>13.34</v>
      </c>
      <c r="C2756" s="11">
        <v>16.89</v>
      </c>
      <c r="D2756">
        <v>718.63580000000002</v>
      </c>
      <c r="E2756">
        <v>640.66330000000005</v>
      </c>
      <c r="F2756">
        <v>29761.773266</v>
      </c>
      <c r="G2756">
        <v>26535.169043999998</v>
      </c>
      <c r="H2756">
        <f>(1/(1-91/360*VLOOKUP($A2756,Tbills!$B$4:$C$974,2,1)/100))^((1)/91)-1</f>
        <v>5.5561859602093477E-7</v>
      </c>
      <c r="I2756">
        <f t="shared" si="127"/>
        <v>38.296895943807002</v>
      </c>
      <c r="K2756">
        <f t="shared" si="129"/>
        <v>32.415888771603072</v>
      </c>
      <c r="M2756">
        <v>32.456099999999999</v>
      </c>
      <c r="N2756">
        <f t="shared" si="128"/>
        <v>33.0524650937991</v>
      </c>
      <c r="O2756">
        <v>33.01</v>
      </c>
    </row>
    <row r="2757" spans="1:15" x14ac:dyDescent="0.25">
      <c r="A2757" s="1">
        <v>42065</v>
      </c>
      <c r="B2757" s="11">
        <v>13.04</v>
      </c>
      <c r="C2757" s="11">
        <v>16.46</v>
      </c>
      <c r="D2757">
        <v>698.53530000000001</v>
      </c>
      <c r="E2757">
        <v>622.74260000000004</v>
      </c>
      <c r="F2757">
        <v>29190.764013</v>
      </c>
      <c r="G2757">
        <v>26026.021175999998</v>
      </c>
      <c r="H2757">
        <f>(1/(1-91/360*VLOOKUP($A2757,Tbills!$B$4:$C$974,2,1)/100))^((1)/91)-1</f>
        <v>4.1671128436782112E-7</v>
      </c>
      <c r="I2757">
        <f t="shared" si="127"/>
        <v>38.829486259044934</v>
      </c>
      <c r="K2757">
        <f t="shared" si="129"/>
        <v>33.317973538703122</v>
      </c>
      <c r="M2757">
        <v>33.357349999999997</v>
      </c>
      <c r="N2757">
        <f t="shared" si="128"/>
        <v>33.97329877934029</v>
      </c>
      <c r="O2757">
        <v>33.909999999999997</v>
      </c>
    </row>
    <row r="2758" spans="1:15" x14ac:dyDescent="0.25">
      <c r="A2758" s="1">
        <v>42066</v>
      </c>
      <c r="B2758" s="11">
        <v>13.86</v>
      </c>
      <c r="C2758" s="11">
        <v>16.78</v>
      </c>
      <c r="D2758">
        <v>716.14300000000003</v>
      </c>
      <c r="E2758">
        <v>638.43960000000004</v>
      </c>
      <c r="F2758">
        <v>29466.066417999999</v>
      </c>
      <c r="G2758">
        <v>26271.465579</v>
      </c>
      <c r="H2758">
        <f>(1/(1-91/360*VLOOKUP($A2758,Tbills!$B$4:$C$974,2,1)/100))^((1)/91)-1</f>
        <v>4.1671128436782112E-7</v>
      </c>
      <c r="I2758">
        <f t="shared" si="127"/>
        <v>38.339115673165828</v>
      </c>
      <c r="K2758">
        <f t="shared" si="129"/>
        <v>32.476639989998063</v>
      </c>
      <c r="M2758">
        <v>32.514899999999997</v>
      </c>
      <c r="N2758">
        <f t="shared" si="128"/>
        <v>33.115748552190794</v>
      </c>
      <c r="O2758">
        <v>33.11</v>
      </c>
    </row>
    <row r="2759" spans="1:15" x14ac:dyDescent="0.25">
      <c r="A2759" s="1">
        <v>42067</v>
      </c>
      <c r="B2759" s="11">
        <v>14.23</v>
      </c>
      <c r="C2759" s="11">
        <v>16.91</v>
      </c>
      <c r="D2759">
        <v>715.06150000000002</v>
      </c>
      <c r="E2759">
        <v>637.47519999999997</v>
      </c>
      <c r="F2759">
        <v>29359.510644999998</v>
      </c>
      <c r="G2759">
        <v>26176.451237000001</v>
      </c>
      <c r="H2759">
        <f>(1/(1-91/360*VLOOKUP($A2759,Tbills!$B$4:$C$974,2,1)/100))^((1)/91)-1</f>
        <v>4.1671128436782112E-7</v>
      </c>
      <c r="I2759">
        <f t="shared" si="127"/>
        <v>38.367073779689797</v>
      </c>
      <c r="K2759">
        <f t="shared" si="129"/>
        <v>32.524182940528227</v>
      </c>
      <c r="M2759">
        <v>32.562399999999997</v>
      </c>
      <c r="N2759">
        <f t="shared" si="128"/>
        <v>33.164558950062847</v>
      </c>
    </row>
    <row r="2760" spans="1:15" x14ac:dyDescent="0.25">
      <c r="A2760" s="1">
        <v>42068</v>
      </c>
      <c r="B2760" s="11">
        <v>14.04</v>
      </c>
      <c r="C2760" s="11">
        <v>16.64</v>
      </c>
      <c r="D2760">
        <v>701.38930000000005</v>
      </c>
      <c r="E2760">
        <v>625.28620000000001</v>
      </c>
      <c r="F2760">
        <v>29081.315692</v>
      </c>
      <c r="G2760">
        <v>25928.406337</v>
      </c>
      <c r="H2760">
        <f>(1/(1-91/360*VLOOKUP($A2760,Tbills!$B$4:$C$974,2,1)/100))^((1)/91)-1</f>
        <v>4.1671128436782112E-7</v>
      </c>
      <c r="I2760">
        <f t="shared" ref="I2760:I2823" si="130">I2759*(1-IF($A2760&lt;=I2755,I$1,I$1+IF(AND(WEEKDAY($A2760)&lt;&gt;1,WEEKDAY($A2760)&lt;&gt;7),J$1,0)))^($A2760-$A2759)*(1-0.5*(E2760/E2759-1))</f>
        <v>38.732869132387549</v>
      </c>
      <c r="K2760">
        <f t="shared" si="129"/>
        <v>33.144525721419235</v>
      </c>
      <c r="M2760">
        <v>33.185949999999998</v>
      </c>
      <c r="N2760">
        <f t="shared" ref="N2760:N2823" si="131">N2759*(1-N$1+H2759)^($A2760-$A2759)*(2-E2760/E2759)</f>
        <v>33.797453981890527</v>
      </c>
    </row>
    <row r="2761" spans="1:15" x14ac:dyDescent="0.25">
      <c r="A2761" s="1">
        <v>42069</v>
      </c>
      <c r="B2761" s="11">
        <v>15.2</v>
      </c>
      <c r="C2761" s="11">
        <v>17.510000000000002</v>
      </c>
      <c r="D2761">
        <v>734.79930000000002</v>
      </c>
      <c r="E2761">
        <v>655.07079999999996</v>
      </c>
      <c r="F2761">
        <v>29570.804767000001</v>
      </c>
      <c r="G2761">
        <v>26364.815664000002</v>
      </c>
      <c r="H2761">
        <f>(1/(1-91/360*VLOOKUP($A2761,Tbills!$B$4:$C$974,2,1)/100))^((1)/91)-1</f>
        <v>4.1671128436782112E-7</v>
      </c>
      <c r="I2761">
        <f t="shared" si="130"/>
        <v>37.80939304304168</v>
      </c>
      <c r="K2761">
        <f t="shared" ref="K2761:K2824" si="132">K2760*(1-IF($A2761&lt;=L$3,K$1,K$1+IF(AND(WEEKDAY($A2761)&lt;&gt;1,WEEKDAY($A2761)&lt;&gt;7),L$1,0)))^($A2761-$A2760)*(2-$E2761/$E2760)</f>
        <v>31.564264191379756</v>
      </c>
      <c r="M2761">
        <v>31.60765</v>
      </c>
      <c r="N2761">
        <f t="shared" si="131"/>
        <v>32.186384261410993</v>
      </c>
    </row>
    <row r="2762" spans="1:15" x14ac:dyDescent="0.25">
      <c r="A2762" s="1">
        <v>42072</v>
      </c>
      <c r="B2762" s="11">
        <v>15.06</v>
      </c>
      <c r="C2762" s="11">
        <v>17.309999999999999</v>
      </c>
      <c r="D2762">
        <v>723.28729999999996</v>
      </c>
      <c r="E2762">
        <v>644.80709999999999</v>
      </c>
      <c r="F2762">
        <v>29534.286155999998</v>
      </c>
      <c r="G2762">
        <v>26332.223344999999</v>
      </c>
      <c r="H2762">
        <f>(1/(1-91/360*VLOOKUP($A2762,Tbills!$B$4:$C$974,2,1)/100))^((1)/91)-1</f>
        <v>4.1671128436782112E-7</v>
      </c>
      <c r="I2762">
        <f t="shared" si="130"/>
        <v>38.102618000651532</v>
      </c>
      <c r="K2762">
        <f t="shared" si="132"/>
        <v>32.054336283646897</v>
      </c>
      <c r="M2762">
        <v>32.101399999999998</v>
      </c>
      <c r="N2762">
        <f t="shared" si="131"/>
        <v>32.687096697918676</v>
      </c>
    </row>
    <row r="2763" spans="1:15" x14ac:dyDescent="0.25">
      <c r="A2763" s="1">
        <v>42073</v>
      </c>
      <c r="B2763" s="11">
        <v>16.690000000000001</v>
      </c>
      <c r="C2763" s="11">
        <v>18.260000000000002</v>
      </c>
      <c r="D2763">
        <v>761.04280000000006</v>
      </c>
      <c r="E2763">
        <v>678.46569999999997</v>
      </c>
      <c r="F2763">
        <v>30387.09201</v>
      </c>
      <c r="G2763">
        <v>27092.558300000001</v>
      </c>
      <c r="H2763">
        <f>(1/(1-91/360*VLOOKUP($A2763,Tbills!$B$4:$C$974,2,1)/100))^((1)/91)-1</f>
        <v>4.1671128436782112E-7</v>
      </c>
      <c r="I2763">
        <f t="shared" si="130"/>
        <v>37.107183610703153</v>
      </c>
      <c r="K2763">
        <f t="shared" si="132"/>
        <v>30.379701354361625</v>
      </c>
      <c r="M2763">
        <v>30.419049999999999</v>
      </c>
      <c r="N2763">
        <f t="shared" si="131"/>
        <v>30.979714053475107</v>
      </c>
    </row>
    <row r="2764" spans="1:15" x14ac:dyDescent="0.25">
      <c r="A2764" s="1">
        <v>42074</v>
      </c>
      <c r="B2764" s="11">
        <v>16.87</v>
      </c>
      <c r="C2764" s="11">
        <v>18.53</v>
      </c>
      <c r="D2764">
        <v>768.96510000000001</v>
      </c>
      <c r="E2764">
        <v>685.52809999999999</v>
      </c>
      <c r="F2764">
        <v>30752.174585000001</v>
      </c>
      <c r="G2764">
        <v>27418.047750999998</v>
      </c>
      <c r="H2764">
        <f>(1/(1-91/360*VLOOKUP($A2764,Tbills!$B$4:$C$974,2,1)/100))^((1)/91)-1</f>
        <v>4.1671128436782112E-7</v>
      </c>
      <c r="I2764">
        <f t="shared" si="130"/>
        <v>36.913091645837284</v>
      </c>
      <c r="K2764">
        <f t="shared" si="132"/>
        <v>30.062067608715044</v>
      </c>
      <c r="M2764">
        <v>30.100950000000001</v>
      </c>
      <c r="N2764">
        <f t="shared" si="131"/>
        <v>30.656113647885082</v>
      </c>
    </row>
    <row r="2765" spans="1:15" x14ac:dyDescent="0.25">
      <c r="A2765" s="1">
        <v>42075</v>
      </c>
      <c r="B2765" s="11">
        <v>15.42</v>
      </c>
      <c r="C2765" s="11">
        <v>17.39</v>
      </c>
      <c r="D2765">
        <v>720.54989999999998</v>
      </c>
      <c r="E2765">
        <v>642.36590000000001</v>
      </c>
      <c r="F2765">
        <v>29780.9823</v>
      </c>
      <c r="G2765">
        <v>26552.139952000001</v>
      </c>
      <c r="H2765">
        <f>(1/(1-91/360*VLOOKUP($A2765,Tbills!$B$4:$C$974,2,1)/100))^((1)/91)-1</f>
        <v>4.1671128436782112E-7</v>
      </c>
      <c r="I2765">
        <f t="shared" si="130"/>
        <v>38.074161142115742</v>
      </c>
      <c r="K2765">
        <f t="shared" si="132"/>
        <v>31.953346314898013</v>
      </c>
      <c r="M2765">
        <v>31.994700000000002</v>
      </c>
      <c r="N2765">
        <f t="shared" si="131"/>
        <v>32.585091303609339</v>
      </c>
    </row>
    <row r="2766" spans="1:15" x14ac:dyDescent="0.25">
      <c r="A2766" s="1">
        <v>42076</v>
      </c>
      <c r="B2766" s="11">
        <v>16</v>
      </c>
      <c r="C2766" s="11">
        <v>17.89</v>
      </c>
      <c r="D2766">
        <v>740.03869999999995</v>
      </c>
      <c r="E2766">
        <v>659.73979999999995</v>
      </c>
      <c r="F2766">
        <v>30178.746232000001</v>
      </c>
      <c r="G2766">
        <v>26906.767411000001</v>
      </c>
      <c r="H2766">
        <f>(1/(1-91/360*VLOOKUP($A2766,Tbills!$B$4:$C$974,2,1)/100))^((1)/91)-1</f>
        <v>4.1671128436782112E-7</v>
      </c>
      <c r="I2766">
        <f t="shared" si="130"/>
        <v>37.558292706700051</v>
      </c>
      <c r="K2766">
        <f t="shared" si="132"/>
        <v>31.087664652135068</v>
      </c>
      <c r="M2766">
        <v>31.126850000000001</v>
      </c>
      <c r="N2766">
        <f t="shared" si="131"/>
        <v>31.702611593973895</v>
      </c>
    </row>
    <row r="2767" spans="1:15" x14ac:dyDescent="0.25">
      <c r="A2767" s="1">
        <v>42079</v>
      </c>
      <c r="B2767" s="11">
        <v>15.61</v>
      </c>
      <c r="C2767" s="11">
        <v>17.399999999999999</v>
      </c>
      <c r="D2767">
        <v>723.76130000000001</v>
      </c>
      <c r="E2767">
        <v>645.2278</v>
      </c>
      <c r="F2767">
        <v>29781.311667000002</v>
      </c>
      <c r="G2767">
        <v>26552.389053999999</v>
      </c>
      <c r="H2767">
        <f>(1/(1-91/360*VLOOKUP($A2767,Tbills!$B$4:$C$974,2,1)/100))^((1)/91)-1</f>
        <v>1.1111556939003009E-6</v>
      </c>
      <c r="I2767">
        <f t="shared" si="130"/>
        <v>37.968404342156092</v>
      </c>
      <c r="K2767">
        <f t="shared" si="132"/>
        <v>31.76704694893758</v>
      </c>
      <c r="M2767">
        <v>31.808299999999999</v>
      </c>
      <c r="N2767">
        <f t="shared" si="131"/>
        <v>32.396405269421173</v>
      </c>
    </row>
    <row r="2768" spans="1:15" x14ac:dyDescent="0.25">
      <c r="A2768" s="1">
        <v>42080</v>
      </c>
      <c r="B2768" s="11">
        <v>15.66</v>
      </c>
      <c r="C2768" s="11">
        <v>17.48</v>
      </c>
      <c r="D2768">
        <v>718.77279999999996</v>
      </c>
      <c r="E2768">
        <v>640.7799</v>
      </c>
      <c r="F2768">
        <v>29754.865419999998</v>
      </c>
      <c r="G2768">
        <v>26528.780634999999</v>
      </c>
      <c r="H2768">
        <f>(1/(1-91/360*VLOOKUP($A2768,Tbills!$B$4:$C$974,2,1)/100))^((1)/91)-1</f>
        <v>1.1111556939003009E-6</v>
      </c>
      <c r="I2768">
        <f t="shared" si="130"/>
        <v>38.098280966942106</v>
      </c>
      <c r="K2768">
        <f t="shared" si="132"/>
        <v>31.984544417640631</v>
      </c>
      <c r="M2768">
        <v>32.025849999999998</v>
      </c>
      <c r="N2768">
        <f t="shared" si="131"/>
        <v>32.618560764216504</v>
      </c>
    </row>
    <row r="2769" spans="1:14" x14ac:dyDescent="0.25">
      <c r="A2769" s="1">
        <v>42081</v>
      </c>
      <c r="B2769" s="11">
        <v>13.97</v>
      </c>
      <c r="C2769" s="11">
        <v>16.43</v>
      </c>
      <c r="D2769">
        <v>683.61059999999998</v>
      </c>
      <c r="E2769">
        <v>609.43240000000003</v>
      </c>
      <c r="F2769">
        <v>29278.608950999998</v>
      </c>
      <c r="G2769">
        <v>26104.131411999999</v>
      </c>
      <c r="H2769">
        <f>(1/(1-91/360*VLOOKUP($A2769,Tbills!$B$4:$C$974,2,1)/100))^((1)/91)-1</f>
        <v>1.1111556939003009E-6</v>
      </c>
      <c r="I2769">
        <f t="shared" si="130"/>
        <v>39.029165335289555</v>
      </c>
      <c r="K2769">
        <f t="shared" si="132"/>
        <v>33.5476930805739</v>
      </c>
      <c r="M2769">
        <v>33.590649999999997</v>
      </c>
      <c r="N2769">
        <f t="shared" si="131"/>
        <v>34.213061173822496</v>
      </c>
    </row>
    <row r="2770" spans="1:14" x14ac:dyDescent="0.25">
      <c r="A2770" s="1">
        <v>42082</v>
      </c>
      <c r="B2770" s="11">
        <v>14.07</v>
      </c>
      <c r="C2770" s="11">
        <v>16.97</v>
      </c>
      <c r="D2770">
        <v>684.04549999999995</v>
      </c>
      <c r="E2770">
        <v>609.81939999999997</v>
      </c>
      <c r="F2770">
        <v>29619.583959</v>
      </c>
      <c r="G2770">
        <v>26408.107846999999</v>
      </c>
      <c r="H2770">
        <f>(1/(1-91/360*VLOOKUP($A2770,Tbills!$B$4:$C$974,2,1)/100))^((1)/91)-1</f>
        <v>1.1111556939003009E-6</v>
      </c>
      <c r="I2770">
        <f t="shared" si="130"/>
        <v>39.015757736388579</v>
      </c>
      <c r="K2770">
        <f t="shared" si="132"/>
        <v>33.524828218460208</v>
      </c>
      <c r="M2770">
        <v>33.568100000000001</v>
      </c>
      <c r="N2770">
        <f t="shared" si="131"/>
        <v>34.190108675535036</v>
      </c>
    </row>
    <row r="2771" spans="1:14" x14ac:dyDescent="0.25">
      <c r="A2771" s="1">
        <v>42083</v>
      </c>
      <c r="B2771" s="11">
        <v>13.02</v>
      </c>
      <c r="C2771" s="11">
        <v>16.71</v>
      </c>
      <c r="D2771">
        <v>670.96119999999996</v>
      </c>
      <c r="E2771">
        <v>598.15419999999995</v>
      </c>
      <c r="F2771">
        <v>29594.584473999999</v>
      </c>
      <c r="G2771">
        <v>26385.789563999999</v>
      </c>
      <c r="H2771">
        <f>(1/(1-91/360*VLOOKUP($A2771,Tbills!$B$4:$C$974,2,1)/100))^((1)/91)-1</f>
        <v>1.1111556939003009E-6</v>
      </c>
      <c r="I2771">
        <f t="shared" si="130"/>
        <v>39.387897630800268</v>
      </c>
      <c r="K2771">
        <f t="shared" si="132"/>
        <v>34.164531417824058</v>
      </c>
      <c r="M2771">
        <v>34.20635</v>
      </c>
      <c r="N2771">
        <f t="shared" si="131"/>
        <v>34.842879246901219</v>
      </c>
    </row>
    <row r="2772" spans="1:14" x14ac:dyDescent="0.25">
      <c r="A2772" s="1">
        <v>42086</v>
      </c>
      <c r="B2772" s="11">
        <v>13.41</v>
      </c>
      <c r="C2772" s="11">
        <v>16.53</v>
      </c>
      <c r="D2772">
        <v>667.51900000000001</v>
      </c>
      <c r="E2772">
        <v>595.08349999999996</v>
      </c>
      <c r="F2772">
        <v>29566.193388</v>
      </c>
      <c r="G2772">
        <v>26360.388826999999</v>
      </c>
      <c r="H2772">
        <f>(1/(1-91/360*VLOOKUP($A2772,Tbills!$B$4:$C$974,2,1)/100))^((1)/91)-1</f>
        <v>5.5561859602093477E-7</v>
      </c>
      <c r="I2772">
        <f t="shared" si="130"/>
        <v>39.485915692683569</v>
      </c>
      <c r="K2772">
        <f t="shared" si="132"/>
        <v>34.335121390227407</v>
      </c>
      <c r="M2772">
        <v>34.376399999999997</v>
      </c>
      <c r="N2772">
        <f t="shared" si="131"/>
        <v>35.017980464566399</v>
      </c>
    </row>
    <row r="2773" spans="1:14" x14ac:dyDescent="0.25">
      <c r="A2773" s="1">
        <v>42087</v>
      </c>
      <c r="B2773" s="11">
        <v>13.62</v>
      </c>
      <c r="C2773" s="11">
        <v>16.59</v>
      </c>
      <c r="D2773">
        <v>660.66480000000001</v>
      </c>
      <c r="E2773">
        <v>588.97270000000003</v>
      </c>
      <c r="F2773">
        <v>29545.377305000002</v>
      </c>
      <c r="G2773">
        <v>26341.815145</v>
      </c>
      <c r="H2773">
        <f>(1/(1-91/360*VLOOKUP($A2773,Tbills!$B$4:$C$974,2,1)/100))^((1)/91)-1</f>
        <v>5.5561859602093477E-7</v>
      </c>
      <c r="I2773">
        <f t="shared" si="130"/>
        <v>39.687619403373915</v>
      </c>
      <c r="K2773">
        <f t="shared" si="132"/>
        <v>34.686086671368983</v>
      </c>
      <c r="M2773">
        <v>34.727899999999998</v>
      </c>
      <c r="N2773">
        <f t="shared" si="131"/>
        <v>35.376284658947839</v>
      </c>
    </row>
    <row r="2774" spans="1:14" x14ac:dyDescent="0.25">
      <c r="A2774" s="1">
        <v>42088</v>
      </c>
      <c r="B2774" s="11">
        <v>15.44</v>
      </c>
      <c r="C2774" s="11">
        <v>17.57</v>
      </c>
      <c r="D2774">
        <v>686.86810000000003</v>
      </c>
      <c r="E2774">
        <v>612.33219999999994</v>
      </c>
      <c r="F2774">
        <v>30085.269794</v>
      </c>
      <c r="G2774">
        <v>26823.153243000001</v>
      </c>
      <c r="H2774">
        <f>(1/(1-91/360*VLOOKUP($A2774,Tbills!$B$4:$C$974,2,1)/100))^((1)/91)-1</f>
        <v>5.5561859602093477E-7</v>
      </c>
      <c r="I2774">
        <f t="shared" si="130"/>
        <v>38.899573036554784</v>
      </c>
      <c r="K2774">
        <f t="shared" si="132"/>
        <v>33.308835401520668</v>
      </c>
      <c r="M2774">
        <v>33.350749999999998</v>
      </c>
      <c r="N2774">
        <f t="shared" si="131"/>
        <v>33.971972924775329</v>
      </c>
    </row>
    <row r="2775" spans="1:14" x14ac:dyDescent="0.25">
      <c r="A2775" s="1">
        <v>42089</v>
      </c>
      <c r="B2775" s="11">
        <v>15.8</v>
      </c>
      <c r="C2775" s="11">
        <v>17.57</v>
      </c>
      <c r="D2775">
        <v>680.93119999999999</v>
      </c>
      <c r="E2775">
        <v>607.03920000000005</v>
      </c>
      <c r="F2775">
        <v>29874.458682</v>
      </c>
      <c r="G2775">
        <v>26635.185270999998</v>
      </c>
      <c r="H2775">
        <f>(1/(1-91/360*VLOOKUP($A2775,Tbills!$B$4:$C$974,2,1)/100))^((1)/91)-1</f>
        <v>5.5561859602093477E-7</v>
      </c>
      <c r="I2775">
        <f t="shared" si="130"/>
        <v>39.066680175461585</v>
      </c>
      <c r="K2775">
        <f t="shared" si="132"/>
        <v>33.595192219464941</v>
      </c>
      <c r="M2775">
        <v>33.637300000000003</v>
      </c>
      <c r="N2775">
        <f t="shared" si="131"/>
        <v>34.264378364259471</v>
      </c>
    </row>
    <row r="2776" spans="1:14" x14ac:dyDescent="0.25">
      <c r="A2776" s="1">
        <v>42090</v>
      </c>
      <c r="B2776" s="11">
        <v>15.07</v>
      </c>
      <c r="C2776" s="11">
        <v>17.39</v>
      </c>
      <c r="D2776">
        <v>673.11869999999999</v>
      </c>
      <c r="E2776">
        <v>600.07420000000002</v>
      </c>
      <c r="F2776">
        <v>29877.247659000001</v>
      </c>
      <c r="G2776">
        <v>26637.657041999999</v>
      </c>
      <c r="H2776">
        <f>(1/(1-91/360*VLOOKUP($A2776,Tbills!$B$4:$C$974,2,1)/100))^((1)/91)-1</f>
        <v>5.5561859602093477E-7</v>
      </c>
      <c r="I2776">
        <f t="shared" si="130"/>
        <v>39.289777683499956</v>
      </c>
      <c r="K2776">
        <f t="shared" si="132"/>
        <v>33.979071508942376</v>
      </c>
      <c r="M2776">
        <v>34.021900000000002</v>
      </c>
      <c r="N2776">
        <f t="shared" si="131"/>
        <v>34.6562557741522</v>
      </c>
    </row>
    <row r="2777" spans="1:14" x14ac:dyDescent="0.25">
      <c r="A2777" s="1">
        <v>42093</v>
      </c>
      <c r="B2777" s="11">
        <v>14.51</v>
      </c>
      <c r="C2777" s="11">
        <v>16.920000000000002</v>
      </c>
      <c r="D2777">
        <v>656.83169999999996</v>
      </c>
      <c r="E2777">
        <v>585.55359999999996</v>
      </c>
      <c r="F2777">
        <v>29704.152234000001</v>
      </c>
      <c r="G2777">
        <v>26483.285956</v>
      </c>
      <c r="H2777">
        <f>(1/(1-91/360*VLOOKUP($A2777,Tbills!$B$4:$C$974,2,1)/100))^((1)/91)-1</f>
        <v>9.7224128259298936E-7</v>
      </c>
      <c r="I2777">
        <f t="shared" si="130"/>
        <v>39.762039982432654</v>
      </c>
      <c r="K2777">
        <f t="shared" si="132"/>
        <v>34.796434916053762</v>
      </c>
      <c r="M2777">
        <v>34.842649999999999</v>
      </c>
      <c r="N2777">
        <f t="shared" si="131"/>
        <v>35.490988946233294</v>
      </c>
    </row>
    <row r="2778" spans="1:14" x14ac:dyDescent="0.25">
      <c r="A2778" s="1">
        <v>42094</v>
      </c>
      <c r="B2778" s="11">
        <v>15.29</v>
      </c>
      <c r="C2778" s="11">
        <v>17.54</v>
      </c>
      <c r="D2778">
        <v>675.75580000000002</v>
      </c>
      <c r="E2778">
        <v>602.42349999999999</v>
      </c>
      <c r="F2778">
        <v>30033.589040999999</v>
      </c>
      <c r="G2778">
        <v>26776.975682</v>
      </c>
      <c r="H2778">
        <f>(1/(1-91/360*VLOOKUP($A2778,Tbills!$B$4:$C$974,2,1)/100))^((1)/91)-1</f>
        <v>9.7224128259298936E-7</v>
      </c>
      <c r="I2778">
        <f t="shared" si="130"/>
        <v>39.18824438006277</v>
      </c>
      <c r="K2778">
        <f t="shared" si="132"/>
        <v>33.792369672549988</v>
      </c>
      <c r="M2778">
        <v>33.837449999999997</v>
      </c>
      <c r="N2778">
        <f t="shared" si="131"/>
        <v>34.467246095895341</v>
      </c>
    </row>
    <row r="2779" spans="1:14" x14ac:dyDescent="0.25">
      <c r="A2779" s="1">
        <v>42095</v>
      </c>
      <c r="B2779" s="11">
        <v>15.11</v>
      </c>
      <c r="C2779" s="11">
        <v>17.34</v>
      </c>
      <c r="D2779">
        <v>667.95270000000005</v>
      </c>
      <c r="E2779">
        <v>595.46659999999997</v>
      </c>
      <c r="F2779">
        <v>30112.452003999999</v>
      </c>
      <c r="G2779">
        <v>26847.261312999999</v>
      </c>
      <c r="H2779">
        <f>(1/(1-91/360*VLOOKUP($A2779,Tbills!$B$4:$C$974,2,1)/100))^((1)/91)-1</f>
        <v>9.7224128259298936E-7</v>
      </c>
      <c r="I2779">
        <f t="shared" si="130"/>
        <v>39.413495134824196</v>
      </c>
      <c r="K2779">
        <f t="shared" si="132"/>
        <v>34.181018253045117</v>
      </c>
      <c r="M2779">
        <v>34.225499999999997</v>
      </c>
      <c r="N2779">
        <f t="shared" si="131"/>
        <v>34.864024702871205</v>
      </c>
    </row>
    <row r="2780" spans="1:14" x14ac:dyDescent="0.25">
      <c r="A2780" s="1">
        <v>42096</v>
      </c>
      <c r="B2780" s="11">
        <v>14.67</v>
      </c>
      <c r="C2780" s="11">
        <v>17.22</v>
      </c>
      <c r="D2780">
        <v>656.77340000000004</v>
      </c>
      <c r="E2780">
        <v>585.49990000000003</v>
      </c>
      <c r="F2780">
        <v>30064.110084</v>
      </c>
      <c r="G2780">
        <v>26804.135161999999</v>
      </c>
      <c r="H2780">
        <f>(1/(1-91/360*VLOOKUP($A2780,Tbills!$B$4:$C$974,2,1)/100))^((1)/91)-1</f>
        <v>9.7224128259298936E-7</v>
      </c>
      <c r="I2780">
        <f t="shared" si="130"/>
        <v>39.742304980733991</v>
      </c>
      <c r="K2780">
        <f t="shared" si="132"/>
        <v>34.751508872116759</v>
      </c>
      <c r="M2780">
        <v>34.796599999999998</v>
      </c>
      <c r="N2780">
        <f t="shared" si="131"/>
        <v>35.446289259662535</v>
      </c>
    </row>
    <row r="2781" spans="1:14" x14ac:dyDescent="0.25">
      <c r="A2781" s="1">
        <v>42100</v>
      </c>
      <c r="B2781" s="11">
        <v>14.74</v>
      </c>
      <c r="C2781" s="11">
        <v>16.82</v>
      </c>
      <c r="D2781">
        <v>643.08780000000002</v>
      </c>
      <c r="E2781">
        <v>573.29719999999998</v>
      </c>
      <c r="F2781">
        <v>29556.058410000001</v>
      </c>
      <c r="G2781">
        <v>26351.069377</v>
      </c>
      <c r="H2781">
        <f>(1/(1-91/360*VLOOKUP($A2781,Tbills!$B$4:$C$974,2,1)/100))^((1)/91)-1</f>
        <v>5.5561859602093477E-7</v>
      </c>
      <c r="I2781">
        <f t="shared" si="130"/>
        <v>40.152269227224203</v>
      </c>
      <c r="K2781">
        <f t="shared" si="132"/>
        <v>35.469173946660121</v>
      </c>
      <c r="M2781">
        <v>35.517600000000002</v>
      </c>
      <c r="N2781">
        <f t="shared" si="131"/>
        <v>36.179830929677131</v>
      </c>
    </row>
    <row r="2782" spans="1:14" x14ac:dyDescent="0.25">
      <c r="A2782" s="1">
        <v>42101</v>
      </c>
      <c r="B2782" s="11">
        <v>14.78</v>
      </c>
      <c r="C2782" s="11">
        <v>16.8</v>
      </c>
      <c r="D2782">
        <v>641.75810000000001</v>
      </c>
      <c r="E2782">
        <v>572.11149999999998</v>
      </c>
      <c r="F2782">
        <v>29451.219636000002</v>
      </c>
      <c r="G2782">
        <v>26257.584429999999</v>
      </c>
      <c r="H2782">
        <f>(1/(1-91/360*VLOOKUP($A2782,Tbills!$B$4:$C$974,2,1)/100))^((1)/91)-1</f>
        <v>5.5561859602093477E-7</v>
      </c>
      <c r="I2782">
        <f t="shared" si="130"/>
        <v>40.192744784777886</v>
      </c>
      <c r="K2782">
        <f t="shared" si="132"/>
        <v>35.54087630306617</v>
      </c>
      <c r="M2782">
        <v>35.589350000000003</v>
      </c>
      <c r="N2782">
        <f t="shared" si="131"/>
        <v>36.253337698823373</v>
      </c>
    </row>
    <row r="2783" spans="1:14" x14ac:dyDescent="0.25">
      <c r="A2783" s="1">
        <v>42102</v>
      </c>
      <c r="B2783" s="11">
        <v>13.98</v>
      </c>
      <c r="C2783" s="11">
        <v>16.399999999999999</v>
      </c>
      <c r="D2783">
        <v>627.21119999999996</v>
      </c>
      <c r="E2783">
        <v>559.14300000000003</v>
      </c>
      <c r="F2783">
        <v>29437.451525</v>
      </c>
      <c r="G2783">
        <v>26245.294718000001</v>
      </c>
      <c r="H2783">
        <f>(1/(1-91/360*VLOOKUP($A2783,Tbills!$B$4:$C$974,2,1)/100))^((1)/91)-1</f>
        <v>5.5561859602093477E-7</v>
      </c>
      <c r="I2783">
        <f t="shared" si="130"/>
        <v>40.647227047594896</v>
      </c>
      <c r="K2783">
        <f t="shared" si="132"/>
        <v>36.344816365005329</v>
      </c>
      <c r="M2783">
        <v>36.394599999999997</v>
      </c>
      <c r="N2783">
        <f t="shared" si="131"/>
        <v>37.073769861066296</v>
      </c>
    </row>
    <row r="2784" spans="1:14" x14ac:dyDescent="0.25">
      <c r="A2784" s="1">
        <v>42103</v>
      </c>
      <c r="B2784" s="11">
        <v>13.09</v>
      </c>
      <c r="C2784" s="11">
        <v>16.02</v>
      </c>
      <c r="D2784">
        <v>604.46270000000004</v>
      </c>
      <c r="E2784">
        <v>538.86300000000006</v>
      </c>
      <c r="F2784">
        <v>28996.797777</v>
      </c>
      <c r="G2784">
        <v>25852.410274000002</v>
      </c>
      <c r="H2784">
        <f>(1/(1-91/360*VLOOKUP($A2784,Tbills!$B$4:$C$974,2,1)/100))^((1)/91)-1</f>
        <v>5.5561859602093477E-7</v>
      </c>
      <c r="I2784">
        <f t="shared" si="130"/>
        <v>41.383283144401844</v>
      </c>
      <c r="K2784">
        <f t="shared" si="132"/>
        <v>37.661281106039119</v>
      </c>
      <c r="M2784">
        <v>37.70975</v>
      </c>
      <c r="N2784">
        <f t="shared" si="131"/>
        <v>38.417028152589765</v>
      </c>
    </row>
    <row r="2785" spans="1:14" x14ac:dyDescent="0.25">
      <c r="A2785" s="1">
        <v>42104</v>
      </c>
      <c r="B2785" s="11">
        <v>12.58</v>
      </c>
      <c r="C2785" s="11">
        <v>15.46</v>
      </c>
      <c r="D2785">
        <v>576.45119999999997</v>
      </c>
      <c r="E2785">
        <v>513.89120000000003</v>
      </c>
      <c r="F2785">
        <v>28195.607393999999</v>
      </c>
      <c r="G2785">
        <v>25138.085915</v>
      </c>
      <c r="H2785">
        <f>(1/(1-91/360*VLOOKUP($A2785,Tbills!$B$4:$C$974,2,1)/100))^((1)/91)-1</f>
        <v>5.5561859602093477E-7</v>
      </c>
      <c r="I2785">
        <f t="shared" si="130"/>
        <v>42.341065878753547</v>
      </c>
      <c r="K2785">
        <f t="shared" si="132"/>
        <v>39.4047316012377</v>
      </c>
      <c r="M2785">
        <v>39.452599999999997</v>
      </c>
      <c r="N2785">
        <f t="shared" si="131"/>
        <v>40.195872170080008</v>
      </c>
    </row>
    <row r="2786" spans="1:14" x14ac:dyDescent="0.25">
      <c r="A2786" s="1">
        <v>42107</v>
      </c>
      <c r="B2786" s="11">
        <v>13.94</v>
      </c>
      <c r="C2786" s="11">
        <v>16.32</v>
      </c>
      <c r="D2786">
        <v>602.07659999999998</v>
      </c>
      <c r="E2786">
        <v>536.73479999999995</v>
      </c>
      <c r="F2786">
        <v>28710.112612000001</v>
      </c>
      <c r="G2786">
        <v>25596.756472000001</v>
      </c>
      <c r="H2786">
        <f>(1/(1-91/360*VLOOKUP($A2786,Tbills!$B$4:$C$974,2,1)/100))^((1)/91)-1</f>
        <v>6.9441778594026005E-7</v>
      </c>
      <c r="I2786">
        <f t="shared" si="130"/>
        <v>41.396756366015332</v>
      </c>
      <c r="K2786">
        <f t="shared" si="132"/>
        <v>37.647843288169987</v>
      </c>
      <c r="M2786">
        <v>37.691699999999997</v>
      </c>
      <c r="N2786">
        <f t="shared" si="131"/>
        <v>38.404879129478175</v>
      </c>
    </row>
    <row r="2787" spans="1:14" x14ac:dyDescent="0.25">
      <c r="A2787" s="1">
        <v>42108</v>
      </c>
      <c r="B2787" s="11">
        <v>13.67</v>
      </c>
      <c r="C2787" s="11">
        <v>15.85</v>
      </c>
      <c r="D2787">
        <v>584.53070000000002</v>
      </c>
      <c r="E2787">
        <v>521.09270000000004</v>
      </c>
      <c r="F2787">
        <v>28694.352860999999</v>
      </c>
      <c r="G2787">
        <v>25582.687951</v>
      </c>
      <c r="H2787">
        <f>(1/(1-91/360*VLOOKUP($A2787,Tbills!$B$4:$C$974,2,1)/100))^((1)/91)-1</f>
        <v>6.9441778594026005E-7</v>
      </c>
      <c r="I2787">
        <f t="shared" si="130"/>
        <v>41.998877506235985</v>
      </c>
      <c r="K2787">
        <f t="shared" si="132"/>
        <v>38.743212468702232</v>
      </c>
      <c r="M2787">
        <v>38.7896</v>
      </c>
      <c r="N2787">
        <f t="shared" si="131"/>
        <v>39.522680816589492</v>
      </c>
    </row>
    <row r="2788" spans="1:14" x14ac:dyDescent="0.25">
      <c r="A2788" s="1">
        <v>42109</v>
      </c>
      <c r="B2788" s="11">
        <v>12.84</v>
      </c>
      <c r="C2788" s="11">
        <v>15.69</v>
      </c>
      <c r="D2788">
        <v>573.30809999999997</v>
      </c>
      <c r="E2788">
        <v>511.08769999999998</v>
      </c>
      <c r="F2788">
        <v>28525.122974000002</v>
      </c>
      <c r="G2788">
        <v>25431.791879</v>
      </c>
      <c r="H2788">
        <f>(1/(1-91/360*VLOOKUP($A2788,Tbills!$B$4:$C$974,2,1)/100))^((1)/91)-1</f>
        <v>6.9441778594026005E-7</v>
      </c>
      <c r="I2788">
        <f t="shared" si="130"/>
        <v>42.400963927264158</v>
      </c>
      <c r="K2788">
        <f t="shared" si="132"/>
        <v>39.485244522552328</v>
      </c>
      <c r="M2788">
        <v>39.527200000000001</v>
      </c>
      <c r="N2788">
        <f t="shared" si="131"/>
        <v>40.280055925163673</v>
      </c>
    </row>
    <row r="2789" spans="1:14" x14ac:dyDescent="0.25">
      <c r="A2789" s="1">
        <v>42110</v>
      </c>
      <c r="B2789" s="11">
        <v>12.6</v>
      </c>
      <c r="C2789" s="11">
        <v>15.33</v>
      </c>
      <c r="D2789">
        <v>566</v>
      </c>
      <c r="E2789">
        <v>504.57240000000002</v>
      </c>
      <c r="F2789">
        <v>28446.052312</v>
      </c>
      <c r="G2789">
        <v>25361.278163999999</v>
      </c>
      <c r="H2789">
        <f>(1/(1-91/360*VLOOKUP($A2789,Tbills!$B$4:$C$974,2,1)/100))^((1)/91)-1</f>
        <v>6.9441778594026005E-7</v>
      </c>
      <c r="I2789">
        <f t="shared" si="130"/>
        <v>42.67011514227783</v>
      </c>
      <c r="K2789">
        <f t="shared" si="132"/>
        <v>39.986736383235026</v>
      </c>
      <c r="M2789">
        <v>40.024799999999999</v>
      </c>
      <c r="N2789">
        <f t="shared" si="131"/>
        <v>40.792061978264421</v>
      </c>
    </row>
    <row r="2790" spans="1:14" x14ac:dyDescent="0.25">
      <c r="A2790" s="1">
        <v>42111</v>
      </c>
      <c r="B2790" s="11">
        <v>13.89</v>
      </c>
      <c r="C2790" s="11">
        <v>16.14</v>
      </c>
      <c r="D2790">
        <v>585.99040000000002</v>
      </c>
      <c r="E2790">
        <v>522.39290000000005</v>
      </c>
      <c r="F2790">
        <v>28862.003230999999</v>
      </c>
      <c r="G2790">
        <v>25732.104522000001</v>
      </c>
      <c r="H2790">
        <f>(1/(1-91/360*VLOOKUP($A2790,Tbills!$B$4:$C$974,2,1)/100))^((1)/91)-1</f>
        <v>6.9441778594026005E-7</v>
      </c>
      <c r="I2790">
        <f t="shared" si="130"/>
        <v>41.915512092480043</v>
      </c>
      <c r="K2790">
        <f t="shared" si="132"/>
        <v>38.572687258708314</v>
      </c>
      <c r="M2790">
        <v>38.609400000000001</v>
      </c>
      <c r="N2790">
        <f t="shared" si="131"/>
        <v>39.349938829825142</v>
      </c>
    </row>
    <row r="2791" spans="1:14" x14ac:dyDescent="0.25">
      <c r="A2791" s="1">
        <v>42114</v>
      </c>
      <c r="B2791" s="11">
        <v>13.3</v>
      </c>
      <c r="C2791" s="11">
        <v>15.58</v>
      </c>
      <c r="D2791">
        <v>568.35889999999995</v>
      </c>
      <c r="E2791">
        <v>506.6739</v>
      </c>
      <c r="F2791">
        <v>28501.528587000001</v>
      </c>
      <c r="G2791">
        <v>25410.667430000001</v>
      </c>
      <c r="H2791">
        <f>(1/(1-91/360*VLOOKUP($A2791,Tbills!$B$4:$C$974,2,1)/100))^((1)/91)-1</f>
        <v>6.9441778594026005E-7</v>
      </c>
      <c r="I2791">
        <f t="shared" si="130"/>
        <v>42.542816891630821</v>
      </c>
      <c r="K2791">
        <f t="shared" si="132"/>
        <v>39.72780248654324</v>
      </c>
      <c r="M2791">
        <v>39.767249999999997</v>
      </c>
      <c r="N2791">
        <f t="shared" si="131"/>
        <v>40.529580371888372</v>
      </c>
    </row>
    <row r="2792" spans="1:14" x14ac:dyDescent="0.25">
      <c r="A2792" s="1">
        <v>42115</v>
      </c>
      <c r="B2792" s="11">
        <v>13.25</v>
      </c>
      <c r="C2792" s="11">
        <v>15.52</v>
      </c>
      <c r="D2792">
        <v>566.51390000000004</v>
      </c>
      <c r="E2792">
        <v>505.02870000000001</v>
      </c>
      <c r="F2792">
        <v>28453.794083000001</v>
      </c>
      <c r="G2792">
        <v>25368.09187</v>
      </c>
      <c r="H2792">
        <f>(1/(1-91/360*VLOOKUP($A2792,Tbills!$B$4:$C$974,2,1)/100))^((1)/91)-1</f>
        <v>6.9441778594026005E-7</v>
      </c>
      <c r="I2792">
        <f t="shared" si="130"/>
        <v>42.610777331396235</v>
      </c>
      <c r="K2792">
        <f t="shared" si="132"/>
        <v>39.854944657311229</v>
      </c>
      <c r="M2792">
        <v>39.895000000000003</v>
      </c>
      <c r="N2792">
        <f t="shared" si="131"/>
        <v>40.659706635942065</v>
      </c>
    </row>
    <row r="2793" spans="1:14" x14ac:dyDescent="0.25">
      <c r="A2793" s="1">
        <v>42116</v>
      </c>
      <c r="B2793" s="11">
        <v>12.71</v>
      </c>
      <c r="C2793" s="11">
        <v>15.46</v>
      </c>
      <c r="D2793">
        <v>559.15940000000001</v>
      </c>
      <c r="E2793">
        <v>498.47199999999998</v>
      </c>
      <c r="F2793">
        <v>28293.043292999999</v>
      </c>
      <c r="G2793">
        <v>25224.756256000001</v>
      </c>
      <c r="H2793">
        <f>(1/(1-91/360*VLOOKUP($A2793,Tbills!$B$4:$C$974,2,1)/100))^((1)/91)-1</f>
        <v>6.9441778594026005E-7</v>
      </c>
      <c r="I2793">
        <f t="shared" si="130"/>
        <v>42.886265249480275</v>
      </c>
      <c r="K2793">
        <f t="shared" si="132"/>
        <v>40.370494132615299</v>
      </c>
      <c r="M2793">
        <v>40.411450000000002</v>
      </c>
      <c r="N2793">
        <f t="shared" si="131"/>
        <v>41.186089778549331</v>
      </c>
    </row>
    <row r="2794" spans="1:14" x14ac:dyDescent="0.25">
      <c r="A2794" s="1">
        <v>42117</v>
      </c>
      <c r="B2794" s="11">
        <v>12.48</v>
      </c>
      <c r="C2794" s="11">
        <v>15.17</v>
      </c>
      <c r="D2794">
        <v>552.27149999999995</v>
      </c>
      <c r="E2794">
        <v>492.3313</v>
      </c>
      <c r="F2794">
        <v>28121.561688999998</v>
      </c>
      <c r="G2794">
        <v>25071.853749000002</v>
      </c>
      <c r="H2794">
        <f>(1/(1-91/360*VLOOKUP($A2794,Tbills!$B$4:$C$974,2,1)/100))^((1)/91)-1</f>
        <v>6.9441778594026005E-7</v>
      </c>
      <c r="I2794">
        <f t="shared" si="130"/>
        <v>43.149301115043016</v>
      </c>
      <c r="K2794">
        <f t="shared" si="132"/>
        <v>40.865916714838058</v>
      </c>
      <c r="M2794">
        <v>40.907899999999998</v>
      </c>
      <c r="N2794">
        <f t="shared" si="131"/>
        <v>41.691950020281773</v>
      </c>
    </row>
    <row r="2795" spans="1:14" x14ac:dyDescent="0.25">
      <c r="A2795" s="1">
        <v>42118</v>
      </c>
      <c r="B2795" s="11">
        <v>12.29</v>
      </c>
      <c r="C2795" s="11">
        <v>15.26</v>
      </c>
      <c r="D2795">
        <v>549.64390000000003</v>
      </c>
      <c r="E2795">
        <v>489.98860000000002</v>
      </c>
      <c r="F2795">
        <v>28121.581216999999</v>
      </c>
      <c r="G2795">
        <v>25071.853749000002</v>
      </c>
      <c r="H2795">
        <f>(1/(1-91/360*VLOOKUP($A2795,Tbills!$B$4:$C$974,2,1)/100))^((1)/91)-1</f>
        <v>6.9441778594026005E-7</v>
      </c>
      <c r="I2795">
        <f t="shared" si="130"/>
        <v>43.250835790575898</v>
      </c>
      <c r="K2795">
        <f t="shared" si="132"/>
        <v>41.058459923578312</v>
      </c>
      <c r="M2795">
        <v>41.100949999999997</v>
      </c>
      <c r="N2795">
        <f t="shared" si="131"/>
        <v>41.88881593206743</v>
      </c>
    </row>
    <row r="2796" spans="1:14" x14ac:dyDescent="0.25">
      <c r="A2796" s="1">
        <v>42121</v>
      </c>
      <c r="B2796" s="11">
        <v>13.12</v>
      </c>
      <c r="C2796" s="11">
        <v>15.93</v>
      </c>
      <c r="D2796">
        <v>565.49350000000004</v>
      </c>
      <c r="E2796">
        <v>504.11700000000002</v>
      </c>
      <c r="F2796">
        <v>28397.813123</v>
      </c>
      <c r="G2796">
        <v>25318.076644000001</v>
      </c>
      <c r="H2796">
        <f>(1/(1-91/360*VLOOKUP($A2796,Tbills!$B$4:$C$974,2,1)/100))^((1)/91)-1</f>
        <v>5.5561859602093477E-7</v>
      </c>
      <c r="I2796">
        <f t="shared" si="130"/>
        <v>42.623957113356731</v>
      </c>
      <c r="K2796">
        <f t="shared" si="132"/>
        <v>39.869003276405017</v>
      </c>
      <c r="M2796">
        <v>39.909950000000002</v>
      </c>
      <c r="N2796">
        <f t="shared" si="131"/>
        <v>40.676558931418647</v>
      </c>
    </row>
    <row r="2797" spans="1:14" x14ac:dyDescent="0.25">
      <c r="A2797" s="1">
        <v>42122</v>
      </c>
      <c r="B2797" s="11">
        <v>12.41</v>
      </c>
      <c r="C2797" s="11">
        <v>15.31</v>
      </c>
      <c r="D2797">
        <v>543.90430000000003</v>
      </c>
      <c r="E2797">
        <v>484.8707</v>
      </c>
      <c r="F2797">
        <v>27829.428252999998</v>
      </c>
      <c r="G2797">
        <v>24811.318919000001</v>
      </c>
      <c r="H2797">
        <f>(1/(1-91/360*VLOOKUP($A2797,Tbills!$B$4:$C$974,2,1)/100))^((1)/91)-1</f>
        <v>5.5561859602093477E-7</v>
      </c>
      <c r="I2797">
        <f t="shared" si="130"/>
        <v>43.436480385472059</v>
      </c>
      <c r="K2797">
        <f t="shared" si="132"/>
        <v>41.389203860623795</v>
      </c>
      <c r="M2797">
        <v>41.43235</v>
      </c>
      <c r="N2797">
        <f t="shared" si="131"/>
        <v>42.227979925490509</v>
      </c>
    </row>
    <row r="2798" spans="1:14" x14ac:dyDescent="0.25">
      <c r="A2798" s="1">
        <v>42123</v>
      </c>
      <c r="B2798" s="11">
        <v>13.39</v>
      </c>
      <c r="C2798" s="11">
        <v>15.97</v>
      </c>
      <c r="D2798">
        <v>564.10929999999996</v>
      </c>
      <c r="E2798">
        <v>502.88249999999999</v>
      </c>
      <c r="F2798">
        <v>28407.663911</v>
      </c>
      <c r="G2798">
        <v>25326.830970999999</v>
      </c>
      <c r="H2798">
        <f>(1/(1-91/360*VLOOKUP($A2798,Tbills!$B$4:$C$974,2,1)/100))^((1)/91)-1</f>
        <v>5.5561859602093477E-7</v>
      </c>
      <c r="I2798">
        <f t="shared" si="130"/>
        <v>42.628589576241332</v>
      </c>
      <c r="K2798">
        <f t="shared" si="132"/>
        <v>39.849836698143683</v>
      </c>
      <c r="M2798">
        <v>39.891500000000001</v>
      </c>
      <c r="N2798">
        <f t="shared" si="131"/>
        <v>40.657829075339507</v>
      </c>
    </row>
    <row r="2799" spans="1:14" x14ac:dyDescent="0.25">
      <c r="A2799" s="1">
        <v>42124</v>
      </c>
      <c r="B2799" s="11">
        <v>14.55</v>
      </c>
      <c r="C2799" s="11">
        <v>16.48</v>
      </c>
      <c r="D2799">
        <v>575.5421</v>
      </c>
      <c r="E2799">
        <v>513.07410000000004</v>
      </c>
      <c r="F2799">
        <v>28525.282007999998</v>
      </c>
      <c r="G2799">
        <v>25431.679222999999</v>
      </c>
      <c r="H2799">
        <f>(1/(1-91/360*VLOOKUP($A2799,Tbills!$B$4:$C$974,2,1)/100))^((1)/91)-1</f>
        <v>5.5561859602093477E-7</v>
      </c>
      <c r="I2799">
        <f t="shared" si="130"/>
        <v>42.195528042584527</v>
      </c>
      <c r="K2799">
        <f t="shared" si="132"/>
        <v>39.040406980954771</v>
      </c>
      <c r="M2799">
        <v>39.081299999999999</v>
      </c>
      <c r="N2799">
        <f t="shared" si="131"/>
        <v>39.832391521125587</v>
      </c>
    </row>
    <row r="2800" spans="1:14" x14ac:dyDescent="0.25">
      <c r="A2800" s="1">
        <v>42125</v>
      </c>
      <c r="B2800" s="11">
        <v>12.7</v>
      </c>
      <c r="C2800" s="11">
        <v>15.38</v>
      </c>
      <c r="D2800">
        <v>544.78089999999997</v>
      </c>
      <c r="E2800">
        <v>485.65129999999999</v>
      </c>
      <c r="F2800">
        <v>27892.444858999999</v>
      </c>
      <c r="G2800">
        <v>24867.459930000001</v>
      </c>
      <c r="H2800">
        <f>(1/(1-91/360*VLOOKUP($A2800,Tbills!$B$4:$C$974,2,1)/100))^((1)/91)-1</f>
        <v>5.5561859602093477E-7</v>
      </c>
      <c r="I2800">
        <f t="shared" si="130"/>
        <v>43.322034382343681</v>
      </c>
      <c r="K2800">
        <f t="shared" si="132"/>
        <v>41.125124326964603</v>
      </c>
      <c r="M2800">
        <v>41.168599999999998</v>
      </c>
      <c r="N2800">
        <f t="shared" si="131"/>
        <v>41.959825705943707</v>
      </c>
    </row>
    <row r="2801" spans="1:14" x14ac:dyDescent="0.25">
      <c r="A2801" s="1">
        <v>42128</v>
      </c>
      <c r="B2801" s="11">
        <v>12.85</v>
      </c>
      <c r="C2801" s="11">
        <v>15.43</v>
      </c>
      <c r="D2801">
        <v>544.78179999999998</v>
      </c>
      <c r="E2801">
        <v>485.65129999999999</v>
      </c>
      <c r="F2801">
        <v>27866.749390000001</v>
      </c>
      <c r="G2801">
        <v>24844.509730000002</v>
      </c>
      <c r="H2801">
        <f>(1/(1-91/360*VLOOKUP($A2801,Tbills!$B$4:$C$974,2,1)/100))^((1)/91)-1</f>
        <v>4.1671128436782112E-7</v>
      </c>
      <c r="I2801">
        <f t="shared" si="130"/>
        <v>43.318651790988277</v>
      </c>
      <c r="K2801">
        <f t="shared" si="132"/>
        <v>41.119378344345598</v>
      </c>
      <c r="M2801">
        <v>41.16375</v>
      </c>
      <c r="N2801">
        <f t="shared" si="131"/>
        <v>41.955239997709633</v>
      </c>
    </row>
    <row r="2802" spans="1:14" x14ac:dyDescent="0.25">
      <c r="A2802" s="1">
        <v>42129</v>
      </c>
      <c r="B2802" s="11">
        <v>14.31</v>
      </c>
      <c r="C2802" s="11">
        <v>16.32</v>
      </c>
      <c r="D2802">
        <v>567.47680000000003</v>
      </c>
      <c r="E2802">
        <v>505.88279999999997</v>
      </c>
      <c r="F2802">
        <v>28246.334304</v>
      </c>
      <c r="G2802">
        <v>25182.917072</v>
      </c>
      <c r="H2802">
        <f>(1/(1-91/360*VLOOKUP($A2802,Tbills!$B$4:$C$974,2,1)/100))^((1)/91)-1</f>
        <v>4.1671128436782112E-7</v>
      </c>
      <c r="I2802">
        <f t="shared" si="130"/>
        <v>42.415252984565456</v>
      </c>
      <c r="K2802">
        <f t="shared" si="132"/>
        <v>39.404571751018409</v>
      </c>
      <c r="M2802">
        <v>39.447000000000003</v>
      </c>
      <c r="N2802">
        <f t="shared" si="131"/>
        <v>40.205977666766174</v>
      </c>
    </row>
    <row r="2803" spans="1:14" x14ac:dyDescent="0.25">
      <c r="A2803" s="1">
        <v>42130</v>
      </c>
      <c r="B2803" s="11">
        <v>15.15</v>
      </c>
      <c r="C2803" s="11">
        <v>16.72</v>
      </c>
      <c r="D2803">
        <v>577.05020000000002</v>
      </c>
      <c r="E2803">
        <v>514.41690000000006</v>
      </c>
      <c r="F2803">
        <v>28400.515097</v>
      </c>
      <c r="G2803">
        <v>25320.365904999999</v>
      </c>
      <c r="H2803">
        <f>(1/(1-91/360*VLOOKUP($A2803,Tbills!$B$4:$C$974,2,1)/100))^((1)/91)-1</f>
        <v>4.1671128436782112E-7</v>
      </c>
      <c r="I2803">
        <f t="shared" si="130"/>
        <v>42.056391666709565</v>
      </c>
      <c r="K2803">
        <f t="shared" si="132"/>
        <v>38.738023430714293</v>
      </c>
      <c r="M2803">
        <v>38.780500000000004</v>
      </c>
      <c r="N2803">
        <f t="shared" si="131"/>
        <v>39.526268663380513</v>
      </c>
    </row>
    <row r="2804" spans="1:14" x14ac:dyDescent="0.25">
      <c r="A2804" s="1">
        <v>42131</v>
      </c>
      <c r="B2804" s="11">
        <v>15.13</v>
      </c>
      <c r="C2804" s="11">
        <v>16.739999999999998</v>
      </c>
      <c r="D2804">
        <v>569.33989999999994</v>
      </c>
      <c r="E2804">
        <v>507.54329999999999</v>
      </c>
      <c r="F2804">
        <v>28211.570132000001</v>
      </c>
      <c r="G2804">
        <v>25151.902224000001</v>
      </c>
      <c r="H2804">
        <f>(1/(1-91/360*VLOOKUP($A2804,Tbills!$B$4:$C$974,2,1)/100))^((1)/91)-1</f>
        <v>4.1671128436782112E-7</v>
      </c>
      <c r="I2804">
        <f t="shared" si="130"/>
        <v>42.336266909309025</v>
      </c>
      <c r="K2804">
        <f t="shared" si="132"/>
        <v>39.253809646909502</v>
      </c>
      <c r="M2804">
        <v>39.297199999999997</v>
      </c>
      <c r="N2804">
        <f t="shared" si="131"/>
        <v>40.052950924420223</v>
      </c>
    </row>
    <row r="2805" spans="1:14" x14ac:dyDescent="0.25">
      <c r="A2805" s="1">
        <v>42132</v>
      </c>
      <c r="B2805" s="11">
        <v>12.86</v>
      </c>
      <c r="C2805" s="11">
        <v>15.56</v>
      </c>
      <c r="D2805">
        <v>544.89300000000003</v>
      </c>
      <c r="E2805">
        <v>485.74970000000002</v>
      </c>
      <c r="F2805">
        <v>27805.781812000001</v>
      </c>
      <c r="G2805">
        <v>24790.112937000002</v>
      </c>
      <c r="H2805">
        <f>(1/(1-91/360*VLOOKUP($A2805,Tbills!$B$4:$C$974,2,1)/100))^((1)/91)-1</f>
        <v>4.1671128436782112E-7</v>
      </c>
      <c r="I2805">
        <f t="shared" si="130"/>
        <v>43.244088099422576</v>
      </c>
      <c r="K2805">
        <f t="shared" si="132"/>
        <v>40.937437547499115</v>
      </c>
      <c r="M2805">
        <v>40.982950000000002</v>
      </c>
      <c r="N2805">
        <f t="shared" si="131"/>
        <v>41.77127261426196</v>
      </c>
    </row>
    <row r="2806" spans="1:14" x14ac:dyDescent="0.25">
      <c r="A2806" s="1">
        <v>42135</v>
      </c>
      <c r="B2806" s="11">
        <v>13.85</v>
      </c>
      <c r="C2806" s="11">
        <v>16.100000000000001</v>
      </c>
      <c r="D2806">
        <v>561.05529999999999</v>
      </c>
      <c r="E2806">
        <v>500.15710000000001</v>
      </c>
      <c r="F2806">
        <v>28254.296924999999</v>
      </c>
      <c r="G2806">
        <v>25189.953468</v>
      </c>
      <c r="H2806">
        <f>(1/(1-91/360*VLOOKUP($A2806,Tbills!$B$4:$C$974,2,1)/100))^((1)/91)-1</f>
        <v>5.5561859602093477E-7</v>
      </c>
      <c r="I2806">
        <f t="shared" si="130"/>
        <v>42.599448997132313</v>
      </c>
      <c r="K2806">
        <f t="shared" si="132"/>
        <v>39.717677654415731</v>
      </c>
      <c r="M2806">
        <v>39.761850000000003</v>
      </c>
      <c r="N2806">
        <f t="shared" si="131"/>
        <v>40.527884584121338</v>
      </c>
    </row>
    <row r="2807" spans="1:14" x14ac:dyDescent="0.25">
      <c r="A2807" s="1">
        <v>42136</v>
      </c>
      <c r="B2807" s="11">
        <v>13.86</v>
      </c>
      <c r="C2807" s="11">
        <v>16.399999999999999</v>
      </c>
      <c r="D2807">
        <v>551.88379999999995</v>
      </c>
      <c r="E2807">
        <v>491.98079999999999</v>
      </c>
      <c r="F2807">
        <v>28068.937806999998</v>
      </c>
      <c r="G2807">
        <v>25024.683633000001</v>
      </c>
      <c r="H2807">
        <f>(1/(1-91/360*VLOOKUP($A2807,Tbills!$B$4:$C$974,2,1)/100))^((1)/91)-1</f>
        <v>5.5561859602093477E-7</v>
      </c>
      <c r="I2807">
        <f t="shared" si="130"/>
        <v>42.946527653206218</v>
      </c>
      <c r="K2807">
        <f t="shared" si="132"/>
        <v>40.365080840187041</v>
      </c>
      <c r="M2807">
        <v>40.410649999999997</v>
      </c>
      <c r="N2807">
        <f t="shared" si="131"/>
        <v>41.188912108378105</v>
      </c>
    </row>
    <row r="2808" spans="1:14" x14ac:dyDescent="0.25">
      <c r="A2808" s="1">
        <v>42137</v>
      </c>
      <c r="B2808" s="11">
        <v>13.76</v>
      </c>
      <c r="C2808" s="11">
        <v>16.29</v>
      </c>
      <c r="D2808">
        <v>544.21180000000004</v>
      </c>
      <c r="E2808">
        <v>485.1413</v>
      </c>
      <c r="F2808">
        <v>27802.921366999999</v>
      </c>
      <c r="G2808">
        <v>24787.504456999999</v>
      </c>
      <c r="H2808">
        <f>(1/(1-91/360*VLOOKUP($A2808,Tbills!$B$4:$C$974,2,1)/100))^((1)/91)-1</f>
        <v>5.5561859602093477E-7</v>
      </c>
      <c r="I2808">
        <f t="shared" si="130"/>
        <v>43.243922665321172</v>
      </c>
      <c r="K2808">
        <f t="shared" si="132"/>
        <v>40.924328639148236</v>
      </c>
      <c r="M2808">
        <v>40.969949999999997</v>
      </c>
      <c r="N2808">
        <f t="shared" si="131"/>
        <v>41.759997533779071</v>
      </c>
    </row>
    <row r="2809" spans="1:14" x14ac:dyDescent="0.25">
      <c r="A2809" s="1">
        <v>42138</v>
      </c>
      <c r="B2809" s="11">
        <v>12.74</v>
      </c>
      <c r="C2809" s="11">
        <v>15.91</v>
      </c>
      <c r="D2809">
        <v>532.12549999999999</v>
      </c>
      <c r="E2809">
        <v>474.36660000000001</v>
      </c>
      <c r="F2809">
        <v>27703.268279</v>
      </c>
      <c r="G2809">
        <v>24698.645655</v>
      </c>
      <c r="H2809">
        <f>(1/(1-91/360*VLOOKUP($A2809,Tbills!$B$4:$C$974,2,1)/100))^((1)/91)-1</f>
        <v>5.5561859602093477E-7</v>
      </c>
      <c r="I2809">
        <f t="shared" si="130"/>
        <v>43.722995553264731</v>
      </c>
      <c r="K2809">
        <f t="shared" si="132"/>
        <v>41.831285263631393</v>
      </c>
      <c r="M2809">
        <v>41.879649999999998</v>
      </c>
      <c r="N2809">
        <f t="shared" si="131"/>
        <v>42.685907131642011</v>
      </c>
    </row>
    <row r="2810" spans="1:14" x14ac:dyDescent="0.25">
      <c r="A2810" s="1">
        <v>42139</v>
      </c>
      <c r="B2810" s="11">
        <v>12.38</v>
      </c>
      <c r="C2810" s="11">
        <v>15.57</v>
      </c>
      <c r="D2810">
        <v>528.87710000000004</v>
      </c>
      <c r="E2810">
        <v>471.47059999999999</v>
      </c>
      <c r="F2810">
        <v>27502.109855999999</v>
      </c>
      <c r="G2810">
        <v>24519.290615000002</v>
      </c>
      <c r="H2810">
        <f>(1/(1-91/360*VLOOKUP($A2810,Tbills!$B$4:$C$974,2,1)/100))^((1)/91)-1</f>
        <v>5.5561859602093477E-7</v>
      </c>
      <c r="I2810">
        <f t="shared" si="130"/>
        <v>43.855318154722752</v>
      </c>
      <c r="K2810">
        <f t="shared" si="132"/>
        <v>42.084704345682674</v>
      </c>
      <c r="M2810">
        <v>42.133450000000003</v>
      </c>
      <c r="N2810">
        <f t="shared" si="131"/>
        <v>42.944939295972993</v>
      </c>
    </row>
    <row r="2811" spans="1:14" x14ac:dyDescent="0.25">
      <c r="A2811" s="1">
        <v>42142</v>
      </c>
      <c r="B2811" s="11">
        <v>12.73</v>
      </c>
      <c r="C2811" s="11">
        <v>15.23</v>
      </c>
      <c r="D2811">
        <v>510.37400000000002</v>
      </c>
      <c r="E2811">
        <v>454.9751</v>
      </c>
      <c r="F2811">
        <v>26939.024787999999</v>
      </c>
      <c r="G2811">
        <v>24017.235662999999</v>
      </c>
      <c r="H2811">
        <f>(1/(1-91/360*VLOOKUP($A2811,Tbills!$B$4:$C$974,2,1)/100))^((1)/91)-1</f>
        <v>4.1671128436782112E-7</v>
      </c>
      <c r="I2811">
        <f t="shared" si="130"/>
        <v>44.619024384190922</v>
      </c>
      <c r="K2811">
        <f t="shared" si="132"/>
        <v>43.551050228511912</v>
      </c>
      <c r="M2811">
        <v>43.604050000000001</v>
      </c>
      <c r="N2811">
        <f t="shared" si="131"/>
        <v>44.442610711746802</v>
      </c>
    </row>
    <row r="2812" spans="1:14" x14ac:dyDescent="0.25">
      <c r="A2812" s="1">
        <v>42143</v>
      </c>
      <c r="B2812" s="11">
        <v>12.85</v>
      </c>
      <c r="C2812" s="11">
        <v>15.28</v>
      </c>
      <c r="D2812">
        <v>506.88200000000001</v>
      </c>
      <c r="E2812">
        <v>451.86200000000002</v>
      </c>
      <c r="F2812">
        <v>26759.676905</v>
      </c>
      <c r="G2812">
        <v>23857.329727</v>
      </c>
      <c r="H2812">
        <f>(1/(1-91/360*VLOOKUP($A2812,Tbills!$B$4:$C$974,2,1)/100))^((1)/91)-1</f>
        <v>4.1671128436782112E-7</v>
      </c>
      <c r="I2812">
        <f t="shared" si="130"/>
        <v>44.770508639935237</v>
      </c>
      <c r="K2812">
        <f t="shared" si="132"/>
        <v>43.846999580541954</v>
      </c>
      <c r="M2812">
        <v>43.895699999999998</v>
      </c>
      <c r="N2812">
        <f t="shared" si="131"/>
        <v>44.745066350418419</v>
      </c>
    </row>
    <row r="2813" spans="1:14" x14ac:dyDescent="0.25">
      <c r="A2813" s="1">
        <v>42144</v>
      </c>
      <c r="B2813" s="11">
        <v>12.88</v>
      </c>
      <c r="C2813" s="11">
        <v>15.15</v>
      </c>
      <c r="D2813">
        <v>506.88220000000001</v>
      </c>
      <c r="E2813">
        <v>451.86200000000002</v>
      </c>
      <c r="F2813">
        <v>26836.035208000001</v>
      </c>
      <c r="G2813">
        <v>23925.396288</v>
      </c>
      <c r="H2813">
        <f>(1/(1-91/360*VLOOKUP($A2813,Tbills!$B$4:$C$974,2,1)/100))^((1)/91)-1</f>
        <v>4.1671128436782112E-7</v>
      </c>
      <c r="I2813">
        <f t="shared" si="130"/>
        <v>44.76934338012132</v>
      </c>
      <c r="K2813">
        <f t="shared" si="132"/>
        <v>43.844957391520396</v>
      </c>
      <c r="M2813">
        <v>43.881599999999999</v>
      </c>
      <c r="N2813">
        <f t="shared" si="131"/>
        <v>44.743430041683638</v>
      </c>
    </row>
    <row r="2814" spans="1:14" x14ac:dyDescent="0.25">
      <c r="A2814" s="1">
        <v>42145</v>
      </c>
      <c r="B2814" s="11">
        <v>12.11</v>
      </c>
      <c r="C2814" s="11">
        <v>14.61</v>
      </c>
      <c r="D2814">
        <v>488.39190000000002</v>
      </c>
      <c r="E2814">
        <v>435.37849999999997</v>
      </c>
      <c r="F2814">
        <v>26367.715392999999</v>
      </c>
      <c r="G2814">
        <v>23507.860515</v>
      </c>
      <c r="H2814">
        <f>(1/(1-91/360*VLOOKUP($A2814,Tbills!$B$4:$C$974,2,1)/100))^((1)/91)-1</f>
        <v>4.1671128436782112E-7</v>
      </c>
      <c r="I2814">
        <f t="shared" si="130"/>
        <v>45.584728629041003</v>
      </c>
      <c r="K2814">
        <f t="shared" si="132"/>
        <v>45.442263537360759</v>
      </c>
      <c r="M2814">
        <v>45.479399999999998</v>
      </c>
      <c r="N2814">
        <f t="shared" si="131"/>
        <v>46.373932273083796</v>
      </c>
    </row>
    <row r="2815" spans="1:14" x14ac:dyDescent="0.25">
      <c r="A2815" s="1">
        <v>42146</v>
      </c>
      <c r="B2815" s="11">
        <v>12.13</v>
      </c>
      <c r="C2815" s="11">
        <v>14.48</v>
      </c>
      <c r="D2815">
        <v>492.12740000000002</v>
      </c>
      <c r="E2815">
        <v>438.70839999999998</v>
      </c>
      <c r="F2815">
        <v>26661.116837000001</v>
      </c>
      <c r="G2815">
        <v>23769.429703999998</v>
      </c>
      <c r="H2815">
        <f>(1/(1-91/360*VLOOKUP($A2815,Tbills!$B$4:$C$974,2,1)/100))^((1)/91)-1</f>
        <v>4.1671128436782112E-7</v>
      </c>
      <c r="I2815">
        <f t="shared" si="130"/>
        <v>45.409224156103548</v>
      </c>
      <c r="K2815">
        <f t="shared" si="132"/>
        <v>45.092607733372581</v>
      </c>
      <c r="M2815">
        <v>45.130450000000003</v>
      </c>
      <c r="N2815">
        <f t="shared" si="131"/>
        <v>46.017568194941539</v>
      </c>
    </row>
    <row r="2816" spans="1:14" x14ac:dyDescent="0.25">
      <c r="A2816" s="1">
        <v>42150</v>
      </c>
      <c r="B2816" s="11">
        <v>14.06</v>
      </c>
      <c r="C2816" s="11">
        <v>15.48</v>
      </c>
      <c r="D2816">
        <v>507.61919999999998</v>
      </c>
      <c r="E2816">
        <v>452.5179</v>
      </c>
      <c r="F2816">
        <v>26754.622386999999</v>
      </c>
      <c r="G2816">
        <v>23852.753944</v>
      </c>
      <c r="H2816">
        <f>(1/(1-91/360*VLOOKUP($A2816,Tbills!$B$4:$C$974,2,1)/100))^((1)/91)-1</f>
        <v>4.1671128436782112E-7</v>
      </c>
      <c r="I2816">
        <f t="shared" si="130"/>
        <v>44.689883865486976</v>
      </c>
      <c r="K2816">
        <f t="shared" si="132"/>
        <v>43.665063574188608</v>
      </c>
      <c r="M2816">
        <v>43.702649999999998</v>
      </c>
      <c r="N2816">
        <f t="shared" si="131"/>
        <v>44.562525153396166</v>
      </c>
    </row>
    <row r="2817" spans="1:14" x14ac:dyDescent="0.25">
      <c r="A2817" s="1">
        <v>42151</v>
      </c>
      <c r="B2817" s="11">
        <v>13.27</v>
      </c>
      <c r="C2817" s="11">
        <v>14.99</v>
      </c>
      <c r="D2817">
        <v>494.91899999999998</v>
      </c>
      <c r="E2817">
        <v>441.1961</v>
      </c>
      <c r="F2817">
        <v>26557.226745</v>
      </c>
      <c r="G2817">
        <v>23676.758352000001</v>
      </c>
      <c r="H2817">
        <f>(1/(1-91/360*VLOOKUP($A2817,Tbills!$B$4:$C$974,2,1)/100))^((1)/91)-1</f>
        <v>4.1671128436782112E-7</v>
      </c>
      <c r="I2817">
        <f t="shared" si="130"/>
        <v>45.247766830332338</v>
      </c>
      <c r="K2817">
        <f t="shared" si="132"/>
        <v>44.755459774834726</v>
      </c>
      <c r="M2817">
        <v>44.793100000000003</v>
      </c>
      <c r="N2817">
        <f t="shared" si="131"/>
        <v>45.675789642316765</v>
      </c>
    </row>
    <row r="2818" spans="1:14" x14ac:dyDescent="0.25">
      <c r="A2818" s="1">
        <v>42152</v>
      </c>
      <c r="B2818" s="11">
        <v>13.31</v>
      </c>
      <c r="C2818" s="11">
        <v>15.01</v>
      </c>
      <c r="D2818">
        <v>494.12869999999998</v>
      </c>
      <c r="E2818">
        <v>440.4914</v>
      </c>
      <c r="F2818">
        <v>26607.869957999999</v>
      </c>
      <c r="G2818">
        <v>23721.898798999999</v>
      </c>
      <c r="H2818">
        <f>(1/(1-91/360*VLOOKUP($A2818,Tbills!$B$4:$C$974,2,1)/100))^((1)/91)-1</f>
        <v>4.1671128436782112E-7</v>
      </c>
      <c r="I2818">
        <f t="shared" si="130"/>
        <v>45.282724181851357</v>
      </c>
      <c r="K2818">
        <f t="shared" si="132"/>
        <v>44.824857554876168</v>
      </c>
      <c r="M2818">
        <v>44.863</v>
      </c>
      <c r="N2818">
        <f t="shared" si="131"/>
        <v>45.747072235729462</v>
      </c>
    </row>
    <row r="2819" spans="1:14" x14ac:dyDescent="0.25">
      <c r="A2819" s="1">
        <v>42153</v>
      </c>
      <c r="B2819" s="11">
        <v>13.84</v>
      </c>
      <c r="C2819" s="11">
        <v>15.38</v>
      </c>
      <c r="D2819">
        <v>498.58879999999999</v>
      </c>
      <c r="E2819">
        <v>444.46719999999999</v>
      </c>
      <c r="F2819">
        <v>26683.749512999999</v>
      </c>
      <c r="G2819">
        <v>23789.538338999999</v>
      </c>
      <c r="H2819">
        <f>(1/(1-91/360*VLOOKUP($A2819,Tbills!$B$4:$C$974,2,1)/100))^((1)/91)-1</f>
        <v>4.1671128436782112E-7</v>
      </c>
      <c r="I2819">
        <f t="shared" si="130"/>
        <v>45.077193849414506</v>
      </c>
      <c r="K2819">
        <f t="shared" si="132"/>
        <v>44.418207171395821</v>
      </c>
      <c r="M2819">
        <v>44.4557</v>
      </c>
      <c r="N2819">
        <f t="shared" si="131"/>
        <v>45.332509138014366</v>
      </c>
    </row>
    <row r="2820" spans="1:14" x14ac:dyDescent="0.25">
      <c r="A2820" s="1">
        <v>42156</v>
      </c>
      <c r="B2820" s="11">
        <v>13.97</v>
      </c>
      <c r="C2820" s="11">
        <v>15.41</v>
      </c>
      <c r="D2820">
        <v>496.93490000000003</v>
      </c>
      <c r="E2820">
        <v>442.99220000000003</v>
      </c>
      <c r="F2820">
        <v>26557.467691000002</v>
      </c>
      <c r="G2820">
        <v>23676.923737000001</v>
      </c>
      <c r="H2820">
        <f>(1/(1-91/360*VLOOKUP($A2820,Tbills!$B$4:$C$974,2,1)/100))^((1)/91)-1</f>
        <v>2.7780574796132385E-7</v>
      </c>
      <c r="I2820">
        <f t="shared" si="130"/>
        <v>45.148464513815014</v>
      </c>
      <c r="K2820">
        <f t="shared" si="132"/>
        <v>44.559385863309544</v>
      </c>
      <c r="M2820">
        <v>44.599150000000002</v>
      </c>
      <c r="N2820">
        <f t="shared" si="131"/>
        <v>45.477959004316617</v>
      </c>
    </row>
    <row r="2821" spans="1:14" x14ac:dyDescent="0.25">
      <c r="A2821" s="1">
        <v>42157</v>
      </c>
      <c r="B2821" s="11">
        <v>14.24</v>
      </c>
      <c r="C2821" s="11">
        <v>15.71</v>
      </c>
      <c r="D2821">
        <v>506.12709999999998</v>
      </c>
      <c r="E2821">
        <v>451.18650000000002</v>
      </c>
      <c r="F2821">
        <v>26950.633709000002</v>
      </c>
      <c r="G2821">
        <v>24027.438600000001</v>
      </c>
      <c r="H2821">
        <f>(1/(1-91/360*VLOOKUP($A2821,Tbills!$B$4:$C$974,2,1)/100))^((1)/91)-1</f>
        <v>2.7780574796132385E-7</v>
      </c>
      <c r="I2821">
        <f t="shared" si="130"/>
        <v>44.729730785210258</v>
      </c>
      <c r="K2821">
        <f t="shared" si="132"/>
        <v>43.733106435560352</v>
      </c>
      <c r="M2821">
        <v>43.770800000000001</v>
      </c>
      <c r="N2821">
        <f t="shared" si="131"/>
        <v>44.635086594774307</v>
      </c>
    </row>
    <row r="2822" spans="1:14" x14ac:dyDescent="0.25">
      <c r="A2822" s="1">
        <v>42158</v>
      </c>
      <c r="B2822" s="11">
        <v>13.66</v>
      </c>
      <c r="C2822" s="11">
        <v>15.36</v>
      </c>
      <c r="D2822">
        <v>492.0478</v>
      </c>
      <c r="E2822">
        <v>438.6354</v>
      </c>
      <c r="F2822">
        <v>26621.562288000001</v>
      </c>
      <c r="G2822">
        <v>23734.053169999999</v>
      </c>
      <c r="H2822">
        <f>(1/(1-91/360*VLOOKUP($A2822,Tbills!$B$4:$C$974,2,1)/100))^((1)/91)-1</f>
        <v>2.7780574796132385E-7</v>
      </c>
      <c r="I2822">
        <f t="shared" si="130"/>
        <v>45.350695919161055</v>
      </c>
      <c r="K2822">
        <f t="shared" si="132"/>
        <v>44.947579856852663</v>
      </c>
      <c r="M2822">
        <v>44.988149999999997</v>
      </c>
      <c r="N2822">
        <f t="shared" si="131"/>
        <v>45.875060768172489</v>
      </c>
    </row>
    <row r="2823" spans="1:14" x14ac:dyDescent="0.25">
      <c r="A2823" s="1">
        <v>42159</v>
      </c>
      <c r="B2823" s="11">
        <v>14.71</v>
      </c>
      <c r="C2823" s="11">
        <v>16.28</v>
      </c>
      <c r="D2823">
        <v>508.2131</v>
      </c>
      <c r="E2823">
        <v>453.04579999999999</v>
      </c>
      <c r="F2823">
        <v>27023.189509</v>
      </c>
      <c r="G2823">
        <v>24092.111280000001</v>
      </c>
      <c r="H2823">
        <f>(1/(1-91/360*VLOOKUP($A2823,Tbills!$B$4:$C$974,2,1)/100))^((1)/91)-1</f>
        <v>2.7780574796132385E-7</v>
      </c>
      <c r="I2823">
        <f t="shared" si="130"/>
        <v>44.604586331477783</v>
      </c>
      <c r="K2823">
        <f t="shared" si="132"/>
        <v>43.46890144161457</v>
      </c>
      <c r="M2823">
        <v>43.505000000000003</v>
      </c>
      <c r="N2823">
        <f t="shared" si="131"/>
        <v>44.366308003373213</v>
      </c>
    </row>
    <row r="2824" spans="1:14" x14ac:dyDescent="0.25">
      <c r="A2824" s="1">
        <v>42160</v>
      </c>
      <c r="B2824" s="11">
        <v>14.21</v>
      </c>
      <c r="C2824" s="11">
        <v>15.96</v>
      </c>
      <c r="D2824">
        <v>502.90199999999999</v>
      </c>
      <c r="E2824">
        <v>448.31110000000001</v>
      </c>
      <c r="F2824">
        <v>27062.922396000002</v>
      </c>
      <c r="G2824">
        <v>24127.527835000001</v>
      </c>
      <c r="H2824">
        <f>(1/(1-91/360*VLOOKUP($A2824,Tbills!$B$4:$C$974,2,1)/100))^((1)/91)-1</f>
        <v>2.7780574796132385E-7</v>
      </c>
      <c r="I2824">
        <f t="shared" ref="I2824:I2887" si="133">I2823*(1-IF($A2824&lt;=I2819,I$1,I$1+IF(AND(WEEKDAY($A2824)&lt;&gt;1,WEEKDAY($A2824)&lt;&gt;7),J$1,0)))^($A2824-$A2823)*(1-0.5*(E2824/E2823-1))</f>
        <v>44.83649656996328</v>
      </c>
      <c r="K2824">
        <f t="shared" si="132"/>
        <v>43.921141358377646</v>
      </c>
      <c r="M2824">
        <v>43.956800000000001</v>
      </c>
      <c r="N2824">
        <f t="shared" ref="N2824:N2887" si="134">N2823*(1-N$1+H2823)^($A2824-$A2823)*(2-E2824/E2823)</f>
        <v>44.82832665100657</v>
      </c>
    </row>
    <row r="2825" spans="1:14" x14ac:dyDescent="0.25">
      <c r="A2825" s="1">
        <v>42163</v>
      </c>
      <c r="B2825" s="11">
        <v>15.29</v>
      </c>
      <c r="C2825" s="11">
        <v>16.600000000000001</v>
      </c>
      <c r="D2825">
        <v>515.0154</v>
      </c>
      <c r="E2825">
        <v>459.10919999999999</v>
      </c>
      <c r="F2825">
        <v>27273.273404</v>
      </c>
      <c r="G2825">
        <v>24315.042898</v>
      </c>
      <c r="H2825">
        <f>(1/(1-91/360*VLOOKUP($A2825,Tbills!$B$4:$C$974,2,1)/100))^((1)/91)-1</f>
        <v>4.1671128436782112E-7</v>
      </c>
      <c r="I2825">
        <f t="shared" si="133"/>
        <v>44.293068019156593</v>
      </c>
      <c r="K2825">
        <f t="shared" ref="K2825:K2888" si="135">K2824*(1-IF($A2825&lt;=L$3,K$1,K$1+IF(AND(WEEKDAY($A2825)&lt;&gt;1,WEEKDAY($A2825)&lt;&gt;7),L$1,0)))^($A2825-$A2824)*(2-$E2825/$E2824)</f>
        <v>42.857260190551081</v>
      </c>
      <c r="M2825">
        <v>42.893999999999998</v>
      </c>
      <c r="N2825">
        <f t="shared" si="134"/>
        <v>43.743766034014534</v>
      </c>
    </row>
    <row r="2826" spans="1:14" x14ac:dyDescent="0.25">
      <c r="A2826" s="1">
        <v>42164</v>
      </c>
      <c r="B2826" s="11">
        <v>14.47</v>
      </c>
      <c r="C2826" s="11">
        <v>16.25</v>
      </c>
      <c r="D2826">
        <v>505.9624</v>
      </c>
      <c r="E2826">
        <v>451.03870000000001</v>
      </c>
      <c r="F2826">
        <v>27190.027774999999</v>
      </c>
      <c r="G2826">
        <v>24240.816480000001</v>
      </c>
      <c r="H2826">
        <f>(1/(1-91/360*VLOOKUP($A2826,Tbills!$B$4:$C$974,2,1)/100))^((1)/91)-1</f>
        <v>4.1671128436782112E-7</v>
      </c>
      <c r="I2826">
        <f t="shared" si="133"/>
        <v>44.681210261547257</v>
      </c>
      <c r="K2826">
        <f t="shared" si="135"/>
        <v>43.608599926079691</v>
      </c>
      <c r="M2826">
        <v>43.646549999999998</v>
      </c>
      <c r="N2826">
        <f t="shared" si="134"/>
        <v>44.511092675125539</v>
      </c>
    </row>
    <row r="2827" spans="1:14" x14ac:dyDescent="0.25">
      <c r="A2827" s="1">
        <v>42165</v>
      </c>
      <c r="B2827" s="11">
        <v>13.22</v>
      </c>
      <c r="C2827" s="11">
        <v>15.33</v>
      </c>
      <c r="D2827">
        <v>483.10480000000001</v>
      </c>
      <c r="E2827">
        <v>430.66219999999998</v>
      </c>
      <c r="F2827">
        <v>26524.662009</v>
      </c>
      <c r="G2827">
        <v>23647.610608999999</v>
      </c>
      <c r="H2827">
        <f>(1/(1-91/360*VLOOKUP($A2827,Tbills!$B$4:$C$974,2,1)/100))^((1)/91)-1</f>
        <v>4.1671128436782112E-7</v>
      </c>
      <c r="I2827">
        <f t="shared" si="133"/>
        <v>45.689298842866265</v>
      </c>
      <c r="K2827">
        <f t="shared" si="135"/>
        <v>45.576575516262686</v>
      </c>
      <c r="M2827">
        <v>45.618850000000002</v>
      </c>
      <c r="N2827">
        <f t="shared" si="134"/>
        <v>46.52026158383601</v>
      </c>
    </row>
    <row r="2828" spans="1:14" x14ac:dyDescent="0.25">
      <c r="A2828" s="1">
        <v>42166</v>
      </c>
      <c r="B2828" s="11">
        <v>12.85</v>
      </c>
      <c r="C2828" s="11">
        <v>15.1</v>
      </c>
      <c r="D2828">
        <v>473.16930000000002</v>
      </c>
      <c r="E2828">
        <v>421.80500000000001</v>
      </c>
      <c r="F2828">
        <v>26338.738668999998</v>
      </c>
      <c r="G2828">
        <v>23481.843968000001</v>
      </c>
      <c r="H2828">
        <f>(1/(1-91/360*VLOOKUP($A2828,Tbills!$B$4:$C$974,2,1)/100))^((1)/91)-1</f>
        <v>4.1671128436782112E-7</v>
      </c>
      <c r="I2828">
        <f t="shared" si="133"/>
        <v>46.157931173245728</v>
      </c>
      <c r="K2828">
        <f t="shared" si="135"/>
        <v>46.511758258616076</v>
      </c>
      <c r="M2828">
        <v>46.553100000000001</v>
      </c>
      <c r="N2828">
        <f t="shared" si="134"/>
        <v>47.475282801568632</v>
      </c>
    </row>
    <row r="2829" spans="1:14" x14ac:dyDescent="0.25">
      <c r="A2829" s="1">
        <v>42167</v>
      </c>
      <c r="B2829" s="11">
        <v>13.78</v>
      </c>
      <c r="C2829" s="11">
        <v>15.61</v>
      </c>
      <c r="D2829">
        <v>483.25830000000002</v>
      </c>
      <c r="E2829">
        <v>430.79860000000002</v>
      </c>
      <c r="F2829">
        <v>26517.866501</v>
      </c>
      <c r="G2829">
        <v>23641.532483999999</v>
      </c>
      <c r="H2829">
        <f>(1/(1-91/360*VLOOKUP($A2829,Tbills!$B$4:$C$974,2,1)/100))^((1)/91)-1</f>
        <v>4.1671128436782112E-7</v>
      </c>
      <c r="I2829">
        <f t="shared" si="133"/>
        <v>45.664659811382613</v>
      </c>
      <c r="K2829">
        <f t="shared" si="135"/>
        <v>45.517928354153014</v>
      </c>
      <c r="M2829">
        <v>45.558050000000001</v>
      </c>
      <c r="N2829">
        <f t="shared" si="134"/>
        <v>46.461329893021578</v>
      </c>
    </row>
    <row r="2830" spans="1:14" x14ac:dyDescent="0.25">
      <c r="A2830" s="1">
        <v>42170</v>
      </c>
      <c r="B2830" s="11">
        <v>15.39</v>
      </c>
      <c r="C2830" s="11">
        <v>16.62</v>
      </c>
      <c r="D2830">
        <v>505.93959999999998</v>
      </c>
      <c r="E2830">
        <v>451.01729999999998</v>
      </c>
      <c r="F2830">
        <v>26973.051662999998</v>
      </c>
      <c r="G2830">
        <v>24047.315168000001</v>
      </c>
      <c r="H2830">
        <f>(1/(1-91/360*VLOOKUP($A2830,Tbills!$B$4:$C$974,2,1)/100))^((1)/91)-1</f>
        <v>2.7780574796132385E-7</v>
      </c>
      <c r="I2830">
        <f t="shared" si="133"/>
        <v>44.58958668478639</v>
      </c>
      <c r="K2830">
        <f t="shared" si="135"/>
        <v>43.375571065398695</v>
      </c>
      <c r="M2830">
        <v>43.405299999999997</v>
      </c>
      <c r="N2830">
        <f t="shared" si="134"/>
        <v>44.27589932674006</v>
      </c>
    </row>
    <row r="2831" spans="1:14" x14ac:dyDescent="0.25">
      <c r="A2831" s="1">
        <v>42171</v>
      </c>
      <c r="B2831" s="11">
        <v>14.81</v>
      </c>
      <c r="C2831" s="11">
        <v>16.2</v>
      </c>
      <c r="D2831">
        <v>493.78750000000002</v>
      </c>
      <c r="E2831">
        <v>440.18430000000001</v>
      </c>
      <c r="F2831">
        <v>26722.073704999999</v>
      </c>
      <c r="G2831">
        <v>23823.553824999999</v>
      </c>
      <c r="H2831">
        <f>(1/(1-91/360*VLOOKUP($A2831,Tbills!$B$4:$C$974,2,1)/100))^((1)/91)-1</f>
        <v>2.7780574796132385E-7</v>
      </c>
      <c r="I2831">
        <f t="shared" si="133"/>
        <v>45.123911602316177</v>
      </c>
      <c r="K2831">
        <f t="shared" si="135"/>
        <v>44.415341638635283</v>
      </c>
      <c r="M2831">
        <v>44.445399999999999</v>
      </c>
      <c r="N2831">
        <f t="shared" si="134"/>
        <v>45.337699331637623</v>
      </c>
    </row>
    <row r="2832" spans="1:14" x14ac:dyDescent="0.25">
      <c r="A2832" s="1">
        <v>42172</v>
      </c>
      <c r="B2832" s="11">
        <v>14.5</v>
      </c>
      <c r="C2832" s="11">
        <v>16.22</v>
      </c>
      <c r="D2832">
        <v>492.99880000000002</v>
      </c>
      <c r="E2832">
        <v>439.48110000000003</v>
      </c>
      <c r="F2832">
        <v>26697.142188999998</v>
      </c>
      <c r="G2832">
        <v>23801.31999</v>
      </c>
      <c r="H2832">
        <f>(1/(1-91/360*VLOOKUP($A2832,Tbills!$B$4:$C$974,2,1)/100))^((1)/91)-1</f>
        <v>2.7780574796132385E-7</v>
      </c>
      <c r="I2832">
        <f t="shared" si="133"/>
        <v>45.158779216674823</v>
      </c>
      <c r="K2832">
        <f t="shared" si="135"/>
        <v>44.484223745552406</v>
      </c>
      <c r="M2832">
        <v>44.50855</v>
      </c>
      <c r="N2832">
        <f t="shared" si="134"/>
        <v>45.40845994367708</v>
      </c>
    </row>
    <row r="2833" spans="1:14" x14ac:dyDescent="0.25">
      <c r="A2833" s="1">
        <v>42173</v>
      </c>
      <c r="B2833" s="11">
        <v>13.19</v>
      </c>
      <c r="C2833" s="11">
        <v>15.44</v>
      </c>
      <c r="D2833">
        <v>472.79349999999999</v>
      </c>
      <c r="E2833">
        <v>421.46910000000003</v>
      </c>
      <c r="F2833">
        <v>26274.621340000002</v>
      </c>
      <c r="G2833">
        <v>23424.623100000001</v>
      </c>
      <c r="H2833">
        <f>(1/(1-91/360*VLOOKUP($A2833,Tbills!$B$4:$C$974,2,1)/100))^((1)/91)-1</f>
        <v>2.7780574796132385E-7</v>
      </c>
      <c r="I2833">
        <f t="shared" si="133"/>
        <v>46.082989221079814</v>
      </c>
      <c r="K2833">
        <f t="shared" si="135"/>
        <v>46.305239422475118</v>
      </c>
      <c r="M2833">
        <v>46.32235</v>
      </c>
      <c r="N2833">
        <f t="shared" si="134"/>
        <v>47.267776751888377</v>
      </c>
    </row>
    <row r="2834" spans="1:14" x14ac:dyDescent="0.25">
      <c r="A2834" s="1">
        <v>42174</v>
      </c>
      <c r="B2834" s="11">
        <v>13.96</v>
      </c>
      <c r="C2834" s="11">
        <v>15.91</v>
      </c>
      <c r="D2834">
        <v>486.7955</v>
      </c>
      <c r="E2834">
        <v>433.95100000000002</v>
      </c>
      <c r="F2834">
        <v>26569.173222000001</v>
      </c>
      <c r="G2834">
        <v>23687.218542999999</v>
      </c>
      <c r="H2834">
        <f>(1/(1-91/360*VLOOKUP($A2834,Tbills!$B$4:$C$974,2,1)/100))^((1)/91)-1</f>
        <v>2.7780574796132385E-7</v>
      </c>
      <c r="I2834">
        <f t="shared" si="133"/>
        <v>45.399428635883886</v>
      </c>
      <c r="K2834">
        <f t="shared" si="135"/>
        <v>44.931806771215655</v>
      </c>
      <c r="M2834">
        <v>44.948549999999997</v>
      </c>
      <c r="N2834">
        <f t="shared" si="134"/>
        <v>45.866247415144805</v>
      </c>
    </row>
    <row r="2835" spans="1:14" x14ac:dyDescent="0.25">
      <c r="A2835" s="1">
        <v>42177</v>
      </c>
      <c r="B2835" s="11">
        <v>12.74</v>
      </c>
      <c r="C2835" s="11">
        <v>14.99</v>
      </c>
      <c r="D2835">
        <v>459.18599999999998</v>
      </c>
      <c r="E2835">
        <v>409.3383</v>
      </c>
      <c r="F2835">
        <v>25854.218198999999</v>
      </c>
      <c r="G2835">
        <v>23049.794855</v>
      </c>
      <c r="H2835">
        <f>(1/(1-91/360*VLOOKUP($A2835,Tbills!$B$4:$C$974,2,1)/100))^((1)/91)-1</f>
        <v>2.7780574796132385E-7</v>
      </c>
      <c r="I2835">
        <f t="shared" si="133"/>
        <v>46.683258764021119</v>
      </c>
      <c r="K2835">
        <f t="shared" si="135"/>
        <v>47.473601319867655</v>
      </c>
      <c r="M2835">
        <v>47.487299999999998</v>
      </c>
      <c r="N2835">
        <f t="shared" si="134"/>
        <v>48.462337867502519</v>
      </c>
    </row>
    <row r="2836" spans="1:14" x14ac:dyDescent="0.25">
      <c r="A2836" s="1">
        <v>42178</v>
      </c>
      <c r="B2836" s="11">
        <v>12.11</v>
      </c>
      <c r="C2836" s="11">
        <v>14.54</v>
      </c>
      <c r="D2836">
        <v>445.91030000000001</v>
      </c>
      <c r="E2836">
        <v>397.50369999999998</v>
      </c>
      <c r="F2836">
        <v>25614.067685000002</v>
      </c>
      <c r="G2836">
        <v>22835.687215000002</v>
      </c>
      <c r="H2836">
        <f>(1/(1-91/360*VLOOKUP($A2836,Tbills!$B$4:$C$974,2,1)/100))^((1)/91)-1</f>
        <v>2.7780574796132385E-7</v>
      </c>
      <c r="I2836">
        <f t="shared" si="133"/>
        <v>47.356868571299948</v>
      </c>
      <c r="K2836">
        <f t="shared" si="135"/>
        <v>48.843861144323839</v>
      </c>
      <c r="M2836">
        <v>48.856900000000003</v>
      </c>
      <c r="N2836">
        <f t="shared" si="134"/>
        <v>49.861628199641849</v>
      </c>
    </row>
    <row r="2837" spans="1:14" x14ac:dyDescent="0.25">
      <c r="A2837" s="1">
        <v>42179</v>
      </c>
      <c r="B2837" s="11">
        <v>13.26</v>
      </c>
      <c r="C2837" s="11">
        <v>15.18</v>
      </c>
      <c r="D2837">
        <v>460.50170000000003</v>
      </c>
      <c r="E2837">
        <v>410.51100000000002</v>
      </c>
      <c r="F2837">
        <v>25824.500813999999</v>
      </c>
      <c r="G2837">
        <v>23023.288132999998</v>
      </c>
      <c r="H2837">
        <f>(1/(1-91/360*VLOOKUP($A2837,Tbills!$B$4:$C$974,2,1)/100))^((1)/91)-1</f>
        <v>2.7780574796132385E-7</v>
      </c>
      <c r="I2837">
        <f t="shared" si="133"/>
        <v>46.580839478806951</v>
      </c>
      <c r="K2837">
        <f t="shared" si="135"/>
        <v>47.243369240868013</v>
      </c>
      <c r="M2837">
        <v>47.26005</v>
      </c>
      <c r="N2837">
        <f t="shared" si="134"/>
        <v>48.228262478308793</v>
      </c>
    </row>
    <row r="2838" spans="1:14" x14ac:dyDescent="0.25">
      <c r="A2838" s="1">
        <v>42180</v>
      </c>
      <c r="B2838" s="11">
        <v>14.01</v>
      </c>
      <c r="C2838" s="11">
        <v>15.52</v>
      </c>
      <c r="D2838">
        <v>461.66570000000002</v>
      </c>
      <c r="E2838">
        <v>411.54849999999999</v>
      </c>
      <c r="F2838">
        <v>25790.418283999999</v>
      </c>
      <c r="G2838">
        <v>22992.896176999999</v>
      </c>
      <c r="H2838">
        <f>(1/(1-91/360*VLOOKUP($A2838,Tbills!$B$4:$C$974,2,1)/100))^((1)/91)-1</f>
        <v>2.7780574796132385E-7</v>
      </c>
      <c r="I2838">
        <f t="shared" si="133"/>
        <v>46.520765872814977</v>
      </c>
      <c r="K2838">
        <f t="shared" si="135"/>
        <v>47.121774469251534</v>
      </c>
      <c r="M2838">
        <v>47.133800000000001</v>
      </c>
      <c r="N2838">
        <f t="shared" si="134"/>
        <v>48.104607451118426</v>
      </c>
    </row>
    <row r="2839" spans="1:14" x14ac:dyDescent="0.25">
      <c r="A2839" s="1">
        <v>42181</v>
      </c>
      <c r="B2839" s="11">
        <v>14.02</v>
      </c>
      <c r="C2839" s="11">
        <v>15.46</v>
      </c>
      <c r="D2839">
        <v>458.11950000000002</v>
      </c>
      <c r="E2839">
        <v>408.38720000000001</v>
      </c>
      <c r="F2839">
        <v>25587.123764</v>
      </c>
      <c r="G2839">
        <v>22811.646905000001</v>
      </c>
      <c r="H2839">
        <f>(1/(1-91/360*VLOOKUP($A2839,Tbills!$B$4:$C$974,2,1)/100))^((1)/91)-1</f>
        <v>2.7780574796132385E-7</v>
      </c>
      <c r="I2839">
        <f t="shared" si="133"/>
        <v>46.698224485422195</v>
      </c>
      <c r="K2839">
        <f t="shared" si="135"/>
        <v>47.481527686017337</v>
      </c>
      <c r="M2839">
        <v>47.493049999999997</v>
      </c>
      <c r="N2839">
        <f t="shared" si="134"/>
        <v>48.472342435352019</v>
      </c>
    </row>
    <row r="2840" spans="1:14" x14ac:dyDescent="0.25">
      <c r="A2840" s="1">
        <v>42184</v>
      </c>
      <c r="B2840" s="11">
        <v>18.850000000000001</v>
      </c>
      <c r="C2840" s="11">
        <v>18.72</v>
      </c>
      <c r="D2840">
        <v>536.83100000000002</v>
      </c>
      <c r="E2840">
        <v>478.55369999999999</v>
      </c>
      <c r="F2840">
        <v>27030.415567</v>
      </c>
      <c r="G2840">
        <v>24098.363491</v>
      </c>
      <c r="H2840">
        <f>(1/(1-91/360*VLOOKUP($A2840,Tbills!$B$4:$C$974,2,1)/100))^((1)/91)-1</f>
        <v>4.1671128436782112E-7</v>
      </c>
      <c r="I2840">
        <f t="shared" si="133"/>
        <v>42.683195055413194</v>
      </c>
      <c r="K2840">
        <f t="shared" si="135"/>
        <v>39.318058309268373</v>
      </c>
      <c r="M2840">
        <v>39.317100000000003</v>
      </c>
      <c r="N2840">
        <f t="shared" si="134"/>
        <v>40.13971108709611</v>
      </c>
    </row>
    <row r="2841" spans="1:14" x14ac:dyDescent="0.25">
      <c r="A2841" s="1">
        <v>42185</v>
      </c>
      <c r="B2841" s="11">
        <v>18.23</v>
      </c>
      <c r="C2841" s="11">
        <v>18.47</v>
      </c>
      <c r="D2841">
        <v>535.28809999999999</v>
      </c>
      <c r="E2841">
        <v>477.17809999999997</v>
      </c>
      <c r="F2841">
        <v>26953.161751</v>
      </c>
      <c r="G2841">
        <v>24029.479533999998</v>
      </c>
      <c r="H2841">
        <f>(1/(1-91/360*VLOOKUP($A2841,Tbills!$B$4:$C$974,2,1)/100))^((1)/91)-1</f>
        <v>4.1671128436782112E-7</v>
      </c>
      <c r="I2841">
        <f t="shared" si="133"/>
        <v>42.743428831923232</v>
      </c>
      <c r="K2841">
        <f t="shared" si="135"/>
        <v>39.429241337432089</v>
      </c>
      <c r="M2841">
        <v>39.427599999999998</v>
      </c>
      <c r="N2841">
        <f t="shared" si="134"/>
        <v>40.253620355411755</v>
      </c>
    </row>
    <row r="2842" spans="1:14" x14ac:dyDescent="0.25">
      <c r="A2842" s="1">
        <v>42186</v>
      </c>
      <c r="B2842" s="11">
        <v>16.09</v>
      </c>
      <c r="C2842" s="11">
        <v>16.79</v>
      </c>
      <c r="D2842">
        <v>494.65629999999999</v>
      </c>
      <c r="E2842">
        <v>440.95699999999999</v>
      </c>
      <c r="F2842">
        <v>25680.573551000001</v>
      </c>
      <c r="G2842">
        <v>22894.922397999999</v>
      </c>
      <c r="H2842">
        <f>(1/(1-91/360*VLOOKUP($A2842,Tbills!$B$4:$C$974,2,1)/100))^((1)/91)-1</f>
        <v>4.1671128436782112E-7</v>
      </c>
      <c r="I2842">
        <f t="shared" si="133"/>
        <v>44.364534235353482</v>
      </c>
      <c r="K2842">
        <f t="shared" si="135"/>
        <v>42.420216135939334</v>
      </c>
      <c r="M2842">
        <v>42.418100000000003</v>
      </c>
      <c r="N2842">
        <f t="shared" si="134"/>
        <v>43.30756322213724</v>
      </c>
    </row>
    <row r="2843" spans="1:14" x14ac:dyDescent="0.25">
      <c r="A2843" s="1">
        <v>42187</v>
      </c>
      <c r="B2843" s="11">
        <v>16.79</v>
      </c>
      <c r="C2843" s="11">
        <v>17.68</v>
      </c>
      <c r="D2843">
        <v>523.37599999999998</v>
      </c>
      <c r="E2843">
        <v>466.55869999999999</v>
      </c>
      <c r="F2843">
        <v>26432.082828999999</v>
      </c>
      <c r="G2843">
        <v>23564.903602999999</v>
      </c>
      <c r="H2843">
        <f>(1/(1-91/360*VLOOKUP($A2843,Tbills!$B$4:$C$974,2,1)/100))^((1)/91)-1</f>
        <v>4.1671128436782112E-7</v>
      </c>
      <c r="I2843">
        <f t="shared" si="133"/>
        <v>43.075523884846049</v>
      </c>
      <c r="K2843">
        <f t="shared" si="135"/>
        <v>39.955462702145283</v>
      </c>
      <c r="M2843">
        <v>39.952550000000002</v>
      </c>
      <c r="N2843">
        <f t="shared" si="134"/>
        <v>40.791660183794889</v>
      </c>
    </row>
    <row r="2844" spans="1:14" x14ac:dyDescent="0.25">
      <c r="A2844" s="1">
        <v>42191</v>
      </c>
      <c r="B2844" s="11">
        <v>17.010000000000002</v>
      </c>
      <c r="C2844" s="11">
        <v>18.04</v>
      </c>
      <c r="D2844">
        <v>533.39729999999997</v>
      </c>
      <c r="E2844">
        <v>475.49130000000002</v>
      </c>
      <c r="F2844">
        <v>26888.596928999999</v>
      </c>
      <c r="G2844">
        <v>23971.858764000001</v>
      </c>
      <c r="H2844">
        <f>(1/(1-91/360*VLOOKUP($A2844,Tbills!$B$4:$C$974,2,1)/100))^((1)/91)-1</f>
        <v>4.1671128436782112E-7</v>
      </c>
      <c r="I2844">
        <f t="shared" si="133"/>
        <v>42.658726556900113</v>
      </c>
      <c r="K2844">
        <f t="shared" si="135"/>
        <v>39.183186060772051</v>
      </c>
      <c r="M2844">
        <v>39.180999999999997</v>
      </c>
      <c r="N2844">
        <f t="shared" si="134"/>
        <v>40.004822300031456</v>
      </c>
    </row>
    <row r="2845" spans="1:14" x14ac:dyDescent="0.25">
      <c r="A2845" s="1">
        <v>42192</v>
      </c>
      <c r="B2845" s="11">
        <v>16.09</v>
      </c>
      <c r="C2845" s="11">
        <v>17.02</v>
      </c>
      <c r="D2845">
        <v>508.9975</v>
      </c>
      <c r="E2845">
        <v>453.74020000000002</v>
      </c>
      <c r="F2845">
        <v>26293.184379999999</v>
      </c>
      <c r="G2845">
        <v>23441.023549000001</v>
      </c>
      <c r="H2845">
        <f>(1/(1-91/360*VLOOKUP($A2845,Tbills!$B$4:$C$974,2,1)/100))^((1)/91)-1</f>
        <v>4.1671128436782112E-7</v>
      </c>
      <c r="I2845">
        <f t="shared" si="133"/>
        <v>43.633291396722221</v>
      </c>
      <c r="K2845">
        <f t="shared" si="135"/>
        <v>40.973691892760449</v>
      </c>
      <c r="M2845">
        <v>40.971649999999997</v>
      </c>
      <c r="N2845">
        <f t="shared" si="134"/>
        <v>41.833292020954012</v>
      </c>
    </row>
    <row r="2846" spans="1:14" x14ac:dyDescent="0.25">
      <c r="A2846" s="1">
        <v>42193</v>
      </c>
      <c r="B2846" s="11">
        <v>19.66</v>
      </c>
      <c r="C2846" s="11">
        <v>19.25</v>
      </c>
      <c r="D2846">
        <v>562.88699999999994</v>
      </c>
      <c r="E2846">
        <v>501.7792</v>
      </c>
      <c r="F2846">
        <v>27350.754690000002</v>
      </c>
      <c r="G2846">
        <v>24383.863842999999</v>
      </c>
      <c r="H2846">
        <f>(1/(1-91/360*VLOOKUP($A2846,Tbills!$B$4:$C$974,2,1)/100))^((1)/91)-1</f>
        <v>4.1671128436782112E-7</v>
      </c>
      <c r="I2846">
        <f t="shared" si="133"/>
        <v>41.322414247756136</v>
      </c>
      <c r="K2846">
        <f t="shared" si="135"/>
        <v>36.633963100177333</v>
      </c>
      <c r="M2846">
        <v>36.634149999999998</v>
      </c>
      <c r="N2846">
        <f t="shared" si="134"/>
        <v>37.402892934038199</v>
      </c>
    </row>
    <row r="2847" spans="1:14" x14ac:dyDescent="0.25">
      <c r="A2847" s="1">
        <v>42194</v>
      </c>
      <c r="B2847" s="11">
        <v>19.97</v>
      </c>
      <c r="C2847" s="11">
        <v>19.78</v>
      </c>
      <c r="D2847">
        <v>577.13750000000005</v>
      </c>
      <c r="E2847">
        <v>514.48249999999996</v>
      </c>
      <c r="F2847">
        <v>27843.406046</v>
      </c>
      <c r="G2847">
        <v>24823.064363000001</v>
      </c>
      <c r="H2847">
        <f>(1/(1-91/360*VLOOKUP($A2847,Tbills!$B$4:$C$974,2,1)/100))^((1)/91)-1</f>
        <v>4.1671128436782112E-7</v>
      </c>
      <c r="I2847">
        <f t="shared" si="133"/>
        <v>40.798282613434935</v>
      </c>
      <c r="K2847">
        <f t="shared" si="135"/>
        <v>35.704855827477438</v>
      </c>
      <c r="M2847">
        <v>35.706449999999997</v>
      </c>
      <c r="N2847">
        <f t="shared" si="134"/>
        <v>36.45464890167527</v>
      </c>
    </row>
    <row r="2848" spans="1:14" x14ac:dyDescent="0.25">
      <c r="A2848" s="1">
        <v>42195</v>
      </c>
      <c r="B2848" s="11">
        <v>16.829999999999998</v>
      </c>
      <c r="C2848" s="11">
        <v>17.73</v>
      </c>
      <c r="D2848">
        <v>525.25440000000003</v>
      </c>
      <c r="E2848">
        <v>468.23169999999999</v>
      </c>
      <c r="F2848">
        <v>26866.744009999999</v>
      </c>
      <c r="G2848">
        <v>23952.336386999999</v>
      </c>
      <c r="H2848">
        <f>(1/(1-91/360*VLOOKUP($A2848,Tbills!$B$4:$C$974,2,1)/100))^((1)/91)-1</f>
        <v>4.1671128436782112E-7</v>
      </c>
      <c r="I2848">
        <f t="shared" si="133"/>
        <v>42.631009155885785</v>
      </c>
      <c r="K2848">
        <f t="shared" si="135"/>
        <v>38.912828237725421</v>
      </c>
      <c r="M2848">
        <v>38.913649999999997</v>
      </c>
      <c r="N2848">
        <f t="shared" si="134"/>
        <v>39.730385480001409</v>
      </c>
    </row>
    <row r="2849" spans="1:14" x14ac:dyDescent="0.25">
      <c r="A2849" s="1">
        <v>42198</v>
      </c>
      <c r="B2849" s="11">
        <v>13.9</v>
      </c>
      <c r="C2849" s="11">
        <v>15.94</v>
      </c>
      <c r="D2849">
        <v>469.70179999999999</v>
      </c>
      <c r="E2849">
        <v>418.70940000000002</v>
      </c>
      <c r="F2849">
        <v>25445.723285</v>
      </c>
      <c r="G2849">
        <v>22685.432927999998</v>
      </c>
      <c r="H2849">
        <f>(1/(1-91/360*VLOOKUP($A2849,Tbills!$B$4:$C$974,2,1)/100))^((1)/91)-1</f>
        <v>4.1671128436782112E-7</v>
      </c>
      <c r="I2849">
        <f t="shared" si="133"/>
        <v>44.881928558852799</v>
      </c>
      <c r="K2849">
        <f t="shared" si="135"/>
        <v>43.022412844243789</v>
      </c>
      <c r="M2849">
        <v>43.037149999999997</v>
      </c>
      <c r="N2849">
        <f t="shared" si="134"/>
        <v>43.927630946048929</v>
      </c>
    </row>
    <row r="2850" spans="1:14" x14ac:dyDescent="0.25">
      <c r="A2850" s="1">
        <v>42199</v>
      </c>
      <c r="B2850" s="11">
        <v>13.37</v>
      </c>
      <c r="C2850" s="11">
        <v>15.46</v>
      </c>
      <c r="D2850">
        <v>466.63200000000001</v>
      </c>
      <c r="E2850">
        <v>415.97269999999997</v>
      </c>
      <c r="F2850">
        <v>25593.245328000001</v>
      </c>
      <c r="G2850">
        <v>22816.942684000001</v>
      </c>
      <c r="H2850">
        <f>(1/(1-91/360*VLOOKUP($A2850,Tbills!$B$4:$C$974,2,1)/100))^((1)/91)-1</f>
        <v>4.1671128436782112E-7</v>
      </c>
      <c r="I2850">
        <f t="shared" si="133"/>
        <v>45.027431547344648</v>
      </c>
      <c r="K2850">
        <f t="shared" si="135"/>
        <v>43.301592032583841</v>
      </c>
      <c r="M2850">
        <v>43.315249999999999</v>
      </c>
      <c r="N2850">
        <f t="shared" si="134"/>
        <v>44.213126638480638</v>
      </c>
    </row>
    <row r="2851" spans="1:14" x14ac:dyDescent="0.25">
      <c r="A2851" s="1">
        <v>42200</v>
      </c>
      <c r="B2851" s="11">
        <v>13.23</v>
      </c>
      <c r="C2851" s="11">
        <v>15.6</v>
      </c>
      <c r="D2851">
        <v>460.54930000000002</v>
      </c>
      <c r="E2851">
        <v>410.55020000000002</v>
      </c>
      <c r="F2851">
        <v>25379.3478</v>
      </c>
      <c r="G2851">
        <v>22626.238812</v>
      </c>
      <c r="H2851">
        <f>(1/(1-91/360*VLOOKUP($A2851,Tbills!$B$4:$C$974,2,1)/100))^((1)/91)-1</f>
        <v>4.1671128436782112E-7</v>
      </c>
      <c r="I2851">
        <f t="shared" si="133"/>
        <v>45.319734259630863</v>
      </c>
      <c r="K2851">
        <f t="shared" si="135"/>
        <v>43.864016005732395</v>
      </c>
      <c r="M2851">
        <v>43.877699999999997</v>
      </c>
      <c r="N2851">
        <f t="shared" si="134"/>
        <v>44.787838257474874</v>
      </c>
    </row>
    <row r="2852" spans="1:14" x14ac:dyDescent="0.25">
      <c r="A2852" s="1">
        <v>42201</v>
      </c>
      <c r="B2852" s="11">
        <v>12.11</v>
      </c>
      <c r="C2852" s="11">
        <v>14.73</v>
      </c>
      <c r="D2852">
        <v>433.0104</v>
      </c>
      <c r="E2852">
        <v>386.0009</v>
      </c>
      <c r="F2852">
        <v>24864.000145000002</v>
      </c>
      <c r="G2852">
        <v>22166.785776000001</v>
      </c>
      <c r="H2852">
        <f>(1/(1-91/360*VLOOKUP($A2852,Tbills!$B$4:$C$974,2,1)/100))^((1)/91)-1</f>
        <v>4.1671128436782112E-7</v>
      </c>
      <c r="I2852">
        <f t="shared" si="133"/>
        <v>46.67349107445969</v>
      </c>
      <c r="K2852">
        <f t="shared" si="135"/>
        <v>46.484747862326415</v>
      </c>
      <c r="M2852">
        <v>46.496099999999998</v>
      </c>
      <c r="N2852">
        <f t="shared" si="134"/>
        <v>47.464240412584083</v>
      </c>
    </row>
    <row r="2853" spans="1:14" x14ac:dyDescent="0.25">
      <c r="A2853" s="1">
        <v>42202</v>
      </c>
      <c r="B2853" s="11">
        <v>11.95</v>
      </c>
      <c r="C2853" s="11">
        <v>14.61</v>
      </c>
      <c r="D2853">
        <v>431.6841</v>
      </c>
      <c r="E2853">
        <v>384.8184</v>
      </c>
      <c r="F2853">
        <v>24859.414005999999</v>
      </c>
      <c r="G2853">
        <v>22162.687898</v>
      </c>
      <c r="H2853">
        <f>(1/(1-91/360*VLOOKUP($A2853,Tbills!$B$4:$C$974,2,1)/100))^((1)/91)-1</f>
        <v>4.1671128436782112E-7</v>
      </c>
      <c r="I2853">
        <f t="shared" si="133"/>
        <v>46.743765712460792</v>
      </c>
      <c r="K2853">
        <f t="shared" si="135"/>
        <v>46.624980555093515</v>
      </c>
      <c r="M2853">
        <v>46.63635</v>
      </c>
      <c r="N2853">
        <f t="shared" si="134"/>
        <v>47.60790435623575</v>
      </c>
    </row>
    <row r="2854" spans="1:14" x14ac:dyDescent="0.25">
      <c r="A2854" s="1">
        <v>42205</v>
      </c>
      <c r="B2854" s="11">
        <v>12.25</v>
      </c>
      <c r="C2854" s="11">
        <v>14.85</v>
      </c>
      <c r="D2854">
        <v>425.14400000000001</v>
      </c>
      <c r="E2854">
        <v>378.98779999999999</v>
      </c>
      <c r="F2854">
        <v>24648.244643999999</v>
      </c>
      <c r="G2854">
        <v>21974.398286</v>
      </c>
      <c r="H2854">
        <f>(1/(1-91/360*VLOOKUP($A2854,Tbills!$B$4:$C$974,2,1)/100))^((1)/91)-1</f>
        <v>8.3332864653229421E-7</v>
      </c>
      <c r="I2854">
        <f t="shared" si="133"/>
        <v>47.094208843474291</v>
      </c>
      <c r="K2854">
        <f t="shared" si="135"/>
        <v>47.324808733811174</v>
      </c>
      <c r="M2854">
        <v>47.338050000000003</v>
      </c>
      <c r="N2854">
        <f t="shared" si="134"/>
        <v>48.323936542361942</v>
      </c>
    </row>
    <row r="2855" spans="1:14" x14ac:dyDescent="0.25">
      <c r="A2855" s="1">
        <v>42206</v>
      </c>
      <c r="B2855" s="11">
        <v>12.22</v>
      </c>
      <c r="C2855" s="11">
        <v>14.75</v>
      </c>
      <c r="D2855">
        <v>424.95659999999998</v>
      </c>
      <c r="E2855">
        <v>378.82049999999998</v>
      </c>
      <c r="F2855">
        <v>24758.324737999999</v>
      </c>
      <c r="G2855">
        <v>22072.518558</v>
      </c>
      <c r="H2855">
        <f>(1/(1-91/360*VLOOKUP($A2855,Tbills!$B$4:$C$974,2,1)/100))^((1)/91)-1</f>
        <v>8.3332864653229421E-7</v>
      </c>
      <c r="I2855">
        <f t="shared" si="133"/>
        <v>47.103377443759292</v>
      </c>
      <c r="K2855">
        <f t="shared" si="135"/>
        <v>47.343494608442533</v>
      </c>
      <c r="M2855">
        <v>47.357500000000002</v>
      </c>
      <c r="N2855">
        <f t="shared" si="134"/>
        <v>48.343520787988687</v>
      </c>
    </row>
    <row r="2856" spans="1:14" x14ac:dyDescent="0.25">
      <c r="A2856" s="1">
        <v>42207</v>
      </c>
      <c r="B2856" s="11">
        <v>12.12</v>
      </c>
      <c r="C2856" s="11">
        <v>14.81</v>
      </c>
      <c r="D2856">
        <v>423.4633</v>
      </c>
      <c r="E2856">
        <v>377.48899999999998</v>
      </c>
      <c r="F2856">
        <v>24892.702336999999</v>
      </c>
      <c r="G2856">
        <v>22192.300356</v>
      </c>
      <c r="H2856">
        <f>(1/(1-91/360*VLOOKUP($A2856,Tbills!$B$4:$C$974,2,1)/100))^((1)/91)-1</f>
        <v>8.3332864653229421E-7</v>
      </c>
      <c r="I2856">
        <f t="shared" si="133"/>
        <v>47.184930135915792</v>
      </c>
      <c r="K2856">
        <f t="shared" si="135"/>
        <v>47.507687446223677</v>
      </c>
      <c r="M2856">
        <v>47.514949999999999</v>
      </c>
      <c r="N2856">
        <f t="shared" si="134"/>
        <v>48.511687459839322</v>
      </c>
    </row>
    <row r="2857" spans="1:14" x14ac:dyDescent="0.25">
      <c r="A2857" s="1">
        <v>42208</v>
      </c>
      <c r="B2857" s="11">
        <v>12.64</v>
      </c>
      <c r="C2857" s="11">
        <v>14.92</v>
      </c>
      <c r="D2857">
        <v>426.43900000000002</v>
      </c>
      <c r="E2857">
        <v>380.1413</v>
      </c>
      <c r="F2857">
        <v>24929.319232000002</v>
      </c>
      <c r="G2857">
        <v>22224.926496</v>
      </c>
      <c r="H2857">
        <f>(1/(1-91/360*VLOOKUP($A2857,Tbills!$B$4:$C$974,2,1)/100))^((1)/91)-1</f>
        <v>8.3332864653229421E-7</v>
      </c>
      <c r="I2857">
        <f t="shared" si="133"/>
        <v>47.017941797070407</v>
      </c>
      <c r="K2857">
        <f t="shared" si="135"/>
        <v>47.171693455308514</v>
      </c>
      <c r="M2857">
        <v>47.180399999999999</v>
      </c>
      <c r="N2857">
        <f t="shared" si="134"/>
        <v>48.169094820345343</v>
      </c>
    </row>
    <row r="2858" spans="1:14" x14ac:dyDescent="0.25">
      <c r="A2858" s="1">
        <v>42209</v>
      </c>
      <c r="B2858" s="11">
        <v>13.74</v>
      </c>
      <c r="C2858" s="11">
        <v>15.65</v>
      </c>
      <c r="D2858">
        <v>444.22</v>
      </c>
      <c r="E2858">
        <v>395.99149999999997</v>
      </c>
      <c r="F2858">
        <v>25196.152678999999</v>
      </c>
      <c r="G2858">
        <v>22462.794686000001</v>
      </c>
      <c r="H2858">
        <f>(1/(1-91/360*VLOOKUP($A2858,Tbills!$B$4:$C$974,2,1)/100))^((1)/91)-1</f>
        <v>8.3332864653229421E-7</v>
      </c>
      <c r="I2858">
        <f t="shared" si="133"/>
        <v>46.036524119377042</v>
      </c>
      <c r="K2858">
        <f t="shared" si="135"/>
        <v>45.202738393298702</v>
      </c>
      <c r="M2858">
        <v>45.209899999999998</v>
      </c>
      <c r="N2858">
        <f t="shared" si="134"/>
        <v>46.158989147447485</v>
      </c>
    </row>
    <row r="2859" spans="1:14" x14ac:dyDescent="0.25">
      <c r="A2859" s="1">
        <v>42212</v>
      </c>
      <c r="B2859" s="11">
        <v>15.6</v>
      </c>
      <c r="C2859" s="11">
        <v>16.78</v>
      </c>
      <c r="D2859">
        <v>468.52249999999998</v>
      </c>
      <c r="E2859">
        <v>417.65449999999998</v>
      </c>
      <c r="F2859">
        <v>25494.945801000002</v>
      </c>
      <c r="G2859">
        <v>22729.117633000002</v>
      </c>
      <c r="H2859">
        <f>(1/(1-91/360*VLOOKUP($A2859,Tbills!$B$4:$C$974,2,1)/100))^((1)/91)-1</f>
        <v>1.3889898424768177E-6</v>
      </c>
      <c r="I2859">
        <f t="shared" si="133"/>
        <v>44.773797309087101</v>
      </c>
      <c r="K2859">
        <f t="shared" si="135"/>
        <v>42.723919857661159</v>
      </c>
      <c r="M2859">
        <v>42.725749999999998</v>
      </c>
      <c r="N2859">
        <f t="shared" si="134"/>
        <v>43.629096119077325</v>
      </c>
    </row>
    <row r="2860" spans="1:14" x14ac:dyDescent="0.25">
      <c r="A2860" s="1">
        <v>42213</v>
      </c>
      <c r="B2860" s="11">
        <v>13.44</v>
      </c>
      <c r="C2860" s="11">
        <v>15.43</v>
      </c>
      <c r="D2860">
        <v>430.4751</v>
      </c>
      <c r="E2860">
        <v>383.7373</v>
      </c>
      <c r="F2860">
        <v>24889.695028999999</v>
      </c>
      <c r="G2860">
        <v>22189.496133000001</v>
      </c>
      <c r="H2860">
        <f>(1/(1-91/360*VLOOKUP($A2860,Tbills!$B$4:$C$974,2,1)/100))^((1)/91)-1</f>
        <v>1.3889898424768177E-6</v>
      </c>
      <c r="I2860">
        <f t="shared" si="133"/>
        <v>46.590596708267348</v>
      </c>
      <c r="K2860">
        <f t="shared" si="135"/>
        <v>46.191324520032815</v>
      </c>
      <c r="M2860">
        <v>46.1935</v>
      </c>
      <c r="N2860">
        <f t="shared" si="134"/>
        <v>47.17048128930692</v>
      </c>
    </row>
    <row r="2861" spans="1:14" x14ac:dyDescent="0.25">
      <c r="A2861" s="1">
        <v>42214</v>
      </c>
      <c r="B2861" s="11">
        <v>12.5</v>
      </c>
      <c r="C2861" s="11">
        <v>14.92</v>
      </c>
      <c r="D2861">
        <v>423.12970000000001</v>
      </c>
      <c r="E2861">
        <v>377.18889999999999</v>
      </c>
      <c r="F2861">
        <v>24932.21384</v>
      </c>
      <c r="G2861">
        <v>22227.371401</v>
      </c>
      <c r="H2861">
        <f>(1/(1-91/360*VLOOKUP($A2861,Tbills!$B$4:$C$974,2,1)/100))^((1)/91)-1</f>
        <v>1.3889898424768177E-6</v>
      </c>
      <c r="I2861">
        <f t="shared" si="133"/>
        <v>46.986903320173177</v>
      </c>
      <c r="K2861">
        <f t="shared" si="135"/>
        <v>46.977382111783314</v>
      </c>
      <c r="M2861">
        <v>46.97945</v>
      </c>
      <c r="N2861">
        <f t="shared" si="134"/>
        <v>47.973728287813891</v>
      </c>
    </row>
    <row r="2862" spans="1:14" x14ac:dyDescent="0.25">
      <c r="A2862" s="1">
        <v>42215</v>
      </c>
      <c r="B2862" s="11">
        <v>12.13</v>
      </c>
      <c r="C2862" s="11">
        <v>14.71</v>
      </c>
      <c r="D2862">
        <v>419.62009999999998</v>
      </c>
      <c r="E2862">
        <v>374.0598</v>
      </c>
      <c r="F2862">
        <v>24883.756368999999</v>
      </c>
      <c r="G2862">
        <v>22184.140103999998</v>
      </c>
      <c r="H2862">
        <f>(1/(1-91/360*VLOOKUP($A2862,Tbills!$B$4:$C$974,2,1)/100))^((1)/91)-1</f>
        <v>1.3889898424768177E-6</v>
      </c>
      <c r="I2862">
        <f t="shared" si="133"/>
        <v>47.180573293680837</v>
      </c>
      <c r="K2862">
        <f t="shared" si="135"/>
        <v>47.364892972455785</v>
      </c>
      <c r="M2862">
        <v>47.3673</v>
      </c>
      <c r="N2862">
        <f t="shared" si="134"/>
        <v>48.369988916215341</v>
      </c>
    </row>
    <row r="2863" spans="1:14" x14ac:dyDescent="0.25">
      <c r="A2863" s="1">
        <v>42216</v>
      </c>
      <c r="B2863" s="11">
        <v>12.12</v>
      </c>
      <c r="C2863" s="11">
        <v>14.9</v>
      </c>
      <c r="D2863">
        <v>420.5668</v>
      </c>
      <c r="E2863">
        <v>374.90320000000003</v>
      </c>
      <c r="F2863">
        <v>24851.705513000001</v>
      </c>
      <c r="G2863">
        <v>22155.535603</v>
      </c>
      <c r="H2863">
        <f>(1/(1-91/360*VLOOKUP($A2863,Tbills!$B$4:$C$974,2,1)/100))^((1)/91)-1</f>
        <v>1.3889898424768177E-6</v>
      </c>
      <c r="I2863">
        <f t="shared" si="133"/>
        <v>47.126157206511706</v>
      </c>
      <c r="K2863">
        <f t="shared" si="135"/>
        <v>47.255897353069244</v>
      </c>
      <c r="M2863">
        <v>47.258699999999997</v>
      </c>
      <c r="N2863">
        <f t="shared" si="134"/>
        <v>48.259210190028156</v>
      </c>
    </row>
    <row r="2864" spans="1:14" x14ac:dyDescent="0.25">
      <c r="A2864" s="1">
        <v>42219</v>
      </c>
      <c r="B2864" s="11">
        <v>12.56</v>
      </c>
      <c r="C2864" s="11">
        <v>14.84</v>
      </c>
      <c r="D2864">
        <v>416.51209999999998</v>
      </c>
      <c r="E2864">
        <v>371.28719999999998</v>
      </c>
      <c r="F2864">
        <v>24564.016839</v>
      </c>
      <c r="G2864">
        <v>21898.966048999999</v>
      </c>
      <c r="H2864">
        <f>(1/(1-91/360*VLOOKUP($A2864,Tbills!$B$4:$C$974,2,1)/100))^((1)/91)-1</f>
        <v>2.0834963745386403E-6</v>
      </c>
      <c r="I2864">
        <f t="shared" si="133"/>
        <v>47.349729421859927</v>
      </c>
      <c r="K2864">
        <f t="shared" si="135"/>
        <v>47.705021619891248</v>
      </c>
      <c r="M2864">
        <v>47.713149999999999</v>
      </c>
      <c r="N2864">
        <f t="shared" si="134"/>
        <v>48.719474602816788</v>
      </c>
    </row>
    <row r="2865" spans="1:14" x14ac:dyDescent="0.25">
      <c r="A2865" s="1">
        <v>42220</v>
      </c>
      <c r="B2865" s="11">
        <v>13</v>
      </c>
      <c r="C2865" s="11">
        <v>15.13</v>
      </c>
      <c r="D2865">
        <v>421.77800000000002</v>
      </c>
      <c r="E2865">
        <v>375.98050000000001</v>
      </c>
      <c r="F2865">
        <v>24708.974223000001</v>
      </c>
      <c r="G2865">
        <v>22028.150785999998</v>
      </c>
      <c r="H2865">
        <f>(1/(1-91/360*VLOOKUP($A2865,Tbills!$B$4:$C$974,2,1)/100))^((1)/91)-1</f>
        <v>2.0834963745386403E-6</v>
      </c>
      <c r="I2865">
        <f t="shared" si="133"/>
        <v>47.049239878259748</v>
      </c>
      <c r="K2865">
        <f t="shared" si="135"/>
        <v>47.099806829865969</v>
      </c>
      <c r="M2865">
        <v>47.107900000000001</v>
      </c>
      <c r="N2865">
        <f t="shared" si="134"/>
        <v>48.101951339418122</v>
      </c>
    </row>
    <row r="2866" spans="1:14" x14ac:dyDescent="0.25">
      <c r="A2866" s="1">
        <v>42221</v>
      </c>
      <c r="B2866" s="11">
        <v>12.51</v>
      </c>
      <c r="C2866" s="11">
        <v>14.88</v>
      </c>
      <c r="D2866">
        <v>418.18619999999999</v>
      </c>
      <c r="E2866">
        <v>372.77789999999999</v>
      </c>
      <c r="F2866">
        <v>24636.671460000001</v>
      </c>
      <c r="G2866">
        <v>21963.646683999999</v>
      </c>
      <c r="H2866">
        <f>(1/(1-91/360*VLOOKUP($A2866,Tbills!$B$4:$C$974,2,1)/100))^((1)/91)-1</f>
        <v>2.0834963745386403E-6</v>
      </c>
      <c r="I2866">
        <f t="shared" si="133"/>
        <v>47.248392687388773</v>
      </c>
      <c r="K2866">
        <f t="shared" si="135"/>
        <v>47.498790371080965</v>
      </c>
      <c r="M2866">
        <v>47.505000000000003</v>
      </c>
      <c r="N2866">
        <f t="shared" si="134"/>
        <v>48.509990324144425</v>
      </c>
    </row>
    <row r="2867" spans="1:14" x14ac:dyDescent="0.25">
      <c r="A2867" s="1">
        <v>42222</v>
      </c>
      <c r="B2867" s="11">
        <v>13.77</v>
      </c>
      <c r="C2867" s="11">
        <v>15.55</v>
      </c>
      <c r="D2867">
        <v>429.20519999999999</v>
      </c>
      <c r="E2867">
        <v>382.59960000000001</v>
      </c>
      <c r="F2867">
        <v>24818.583242000001</v>
      </c>
      <c r="G2867">
        <v>22125.775675000001</v>
      </c>
      <c r="H2867">
        <f>(1/(1-91/360*VLOOKUP($A2867,Tbills!$B$4:$C$974,2,1)/100))^((1)/91)-1</f>
        <v>2.0834963745386403E-6</v>
      </c>
      <c r="I2867">
        <f t="shared" si="133"/>
        <v>46.624744786797471</v>
      </c>
      <c r="K2867">
        <f t="shared" si="135"/>
        <v>46.245170380782277</v>
      </c>
      <c r="M2867">
        <v>46.253999999999998</v>
      </c>
      <c r="N2867">
        <f t="shared" si="134"/>
        <v>47.230233381162336</v>
      </c>
    </row>
    <row r="2868" spans="1:14" x14ac:dyDescent="0.25">
      <c r="A2868" s="1">
        <v>42223</v>
      </c>
      <c r="B2868" s="11">
        <v>13.39</v>
      </c>
      <c r="C2868" s="11">
        <v>15.42</v>
      </c>
      <c r="D2868">
        <v>423.50049999999999</v>
      </c>
      <c r="E2868">
        <v>377.51350000000002</v>
      </c>
      <c r="F2868">
        <v>24568.45247</v>
      </c>
      <c r="G2868">
        <v>21902.737905000002</v>
      </c>
      <c r="H2868">
        <f>(1/(1-91/360*VLOOKUP($A2868,Tbills!$B$4:$C$974,2,1)/100))^((1)/91)-1</f>
        <v>2.0834963745386403E-6</v>
      </c>
      <c r="I2868">
        <f t="shared" si="133"/>
        <v>46.933426966890607</v>
      </c>
      <c r="K2868">
        <f t="shared" si="135"/>
        <v>46.857749512585514</v>
      </c>
      <c r="M2868">
        <v>46.866199999999999</v>
      </c>
      <c r="N2868">
        <f t="shared" si="134"/>
        <v>47.85641961521636</v>
      </c>
    </row>
    <row r="2869" spans="1:14" x14ac:dyDescent="0.25">
      <c r="A2869" s="1">
        <v>42226</v>
      </c>
      <c r="B2869" s="11">
        <v>12.23</v>
      </c>
      <c r="C2869" s="11">
        <v>14.99</v>
      </c>
      <c r="D2869">
        <v>410.06659999999999</v>
      </c>
      <c r="E2869">
        <v>365.536</v>
      </c>
      <c r="F2869">
        <v>24404.047611999998</v>
      </c>
      <c r="G2869">
        <v>21756.034322</v>
      </c>
      <c r="H2869">
        <f>(1/(1-91/360*VLOOKUP($A2869,Tbills!$B$4:$C$974,2,1)/100))^((1)/91)-1</f>
        <v>3.4727525028976913E-6</v>
      </c>
      <c r="I2869">
        <f t="shared" si="133"/>
        <v>47.674240712923662</v>
      </c>
      <c r="K2869">
        <f t="shared" si="135"/>
        <v>48.337666706806445</v>
      </c>
      <c r="M2869">
        <v>48.350299999999997</v>
      </c>
      <c r="N2869">
        <f t="shared" si="134"/>
        <v>49.369606842707327</v>
      </c>
    </row>
    <row r="2870" spans="1:14" x14ac:dyDescent="0.25">
      <c r="A2870" s="1">
        <v>42227</v>
      </c>
      <c r="B2870" s="11">
        <v>13.71</v>
      </c>
      <c r="C2870" s="11">
        <v>15.94</v>
      </c>
      <c r="D2870">
        <v>429.60169999999999</v>
      </c>
      <c r="E2870">
        <v>382.94850000000002</v>
      </c>
      <c r="F2870">
        <v>24838.333935999999</v>
      </c>
      <c r="G2870">
        <v>22143.121928</v>
      </c>
      <c r="H2870">
        <f>(1/(1-91/360*VLOOKUP($A2870,Tbills!$B$4:$C$974,2,1)/100))^((1)/91)-1</f>
        <v>3.4727525028976913E-6</v>
      </c>
      <c r="I2870">
        <f t="shared" si="133"/>
        <v>46.537535639962172</v>
      </c>
      <c r="K2870">
        <f t="shared" si="135"/>
        <v>46.032932379490624</v>
      </c>
      <c r="M2870">
        <v>46.044449999999998</v>
      </c>
      <c r="N2870">
        <f t="shared" si="134"/>
        <v>47.016283867295307</v>
      </c>
    </row>
    <row r="2871" spans="1:14" x14ac:dyDescent="0.25">
      <c r="A2871" s="1">
        <v>42228</v>
      </c>
      <c r="B2871" s="11">
        <v>13.61</v>
      </c>
      <c r="C2871" s="11">
        <v>15.87</v>
      </c>
      <c r="D2871">
        <v>424.3125</v>
      </c>
      <c r="E2871">
        <v>378.23239999999998</v>
      </c>
      <c r="F2871">
        <v>24700.662372999999</v>
      </c>
      <c r="G2871">
        <v>22020.312233000001</v>
      </c>
      <c r="H2871">
        <f>(1/(1-91/360*VLOOKUP($A2871,Tbills!$B$4:$C$974,2,1)/100))^((1)/91)-1</f>
        <v>3.4727525028976913E-6</v>
      </c>
      <c r="I2871">
        <f t="shared" si="133"/>
        <v>46.822877227668378</v>
      </c>
      <c r="K2871">
        <f t="shared" si="135"/>
        <v>46.597668263431551</v>
      </c>
      <c r="M2871">
        <v>46.60595</v>
      </c>
      <c r="N2871">
        <f t="shared" si="134"/>
        <v>47.59370526993829</v>
      </c>
    </row>
    <row r="2872" spans="1:14" x14ac:dyDescent="0.25">
      <c r="A2872" s="1">
        <v>42229</v>
      </c>
      <c r="B2872" s="11">
        <v>13.49</v>
      </c>
      <c r="C2872" s="11">
        <v>15.75</v>
      </c>
      <c r="D2872">
        <v>418.96960000000001</v>
      </c>
      <c r="E2872">
        <v>373.46850000000001</v>
      </c>
      <c r="F2872">
        <v>24612.215312</v>
      </c>
      <c r="G2872">
        <v>21941.386383000001</v>
      </c>
      <c r="H2872">
        <f>(1/(1-91/360*VLOOKUP($A2872,Tbills!$B$4:$C$974,2,1)/100))^((1)/91)-1</f>
        <v>3.4727525028976913E-6</v>
      </c>
      <c r="I2872">
        <f t="shared" si="133"/>
        <v>47.116521839340422</v>
      </c>
      <c r="K2872">
        <f t="shared" si="135"/>
        <v>47.182376009429426</v>
      </c>
      <c r="M2872">
        <v>47.187350000000002</v>
      </c>
      <c r="N2872">
        <f t="shared" si="134"/>
        <v>48.191540781723113</v>
      </c>
    </row>
    <row r="2873" spans="1:14" x14ac:dyDescent="0.25">
      <c r="A2873" s="1">
        <v>42230</v>
      </c>
      <c r="B2873" s="11">
        <v>12.83</v>
      </c>
      <c r="C2873" s="11">
        <v>15.51</v>
      </c>
      <c r="D2873">
        <v>420.58359999999999</v>
      </c>
      <c r="E2873">
        <v>374.90589999999997</v>
      </c>
      <c r="F2873">
        <v>24472.506173000002</v>
      </c>
      <c r="G2873">
        <v>21816.761780000001</v>
      </c>
      <c r="H2873">
        <f>(1/(1-91/360*VLOOKUP($A2873,Tbills!$B$4:$C$974,2,1)/100))^((1)/91)-1</f>
        <v>3.4727525028976913E-6</v>
      </c>
      <c r="I2873">
        <f t="shared" si="133"/>
        <v>47.024627195102724</v>
      </c>
      <c r="K2873">
        <f t="shared" si="135"/>
        <v>46.998592105944375</v>
      </c>
      <c r="M2873">
        <v>47.003500000000003</v>
      </c>
      <c r="N2873">
        <f t="shared" si="134"/>
        <v>48.004453043872395</v>
      </c>
    </row>
    <row r="2874" spans="1:14" x14ac:dyDescent="0.25">
      <c r="A2874" s="1">
        <v>42233</v>
      </c>
      <c r="B2874" s="11">
        <v>13.02</v>
      </c>
      <c r="C2874" s="11">
        <v>15.21</v>
      </c>
      <c r="D2874">
        <v>416.81279999999998</v>
      </c>
      <c r="E2874">
        <v>371.54070000000002</v>
      </c>
      <c r="F2874">
        <v>24489.467546</v>
      </c>
      <c r="G2874">
        <v>21831.655220000001</v>
      </c>
      <c r="H2874">
        <f>(1/(1-91/360*VLOOKUP($A2874,Tbills!$B$4:$C$974,2,1)/100))^((1)/91)-1</f>
        <v>2.9170946955758836E-6</v>
      </c>
      <c r="I2874">
        <f t="shared" si="133"/>
        <v>47.231988352505056</v>
      </c>
      <c r="K2874">
        <f t="shared" si="135"/>
        <v>47.413831501518978</v>
      </c>
      <c r="M2874">
        <v>47.420949999999998</v>
      </c>
      <c r="N2874">
        <f t="shared" si="134"/>
        <v>48.430477172604647</v>
      </c>
    </row>
    <row r="2875" spans="1:14" x14ac:dyDescent="0.25">
      <c r="A2875" s="1">
        <v>42234</v>
      </c>
      <c r="B2875" s="11">
        <v>13.79</v>
      </c>
      <c r="C2875" s="11">
        <v>15.61</v>
      </c>
      <c r="D2875">
        <v>421.40969999999999</v>
      </c>
      <c r="E2875">
        <v>375.63720000000001</v>
      </c>
      <c r="F2875">
        <v>24742.167426</v>
      </c>
      <c r="G2875">
        <v>22056.866203000001</v>
      </c>
      <c r="H2875">
        <f>(1/(1-91/360*VLOOKUP($A2875,Tbills!$B$4:$C$974,2,1)/100))^((1)/91)-1</f>
        <v>2.9170946955758836E-6</v>
      </c>
      <c r="I2875">
        <f t="shared" si="133"/>
        <v>46.970382701450632</v>
      </c>
      <c r="K2875">
        <f t="shared" si="135"/>
        <v>46.888876379654555</v>
      </c>
      <c r="M2875">
        <v>46.895850000000003</v>
      </c>
      <c r="N2875">
        <f t="shared" si="134"/>
        <v>47.894864981975807</v>
      </c>
    </row>
    <row r="2876" spans="1:14" x14ac:dyDescent="0.25">
      <c r="A2876" s="1">
        <v>42235</v>
      </c>
      <c r="B2876" s="11">
        <v>15.25</v>
      </c>
      <c r="C2876" s="11">
        <v>16.5</v>
      </c>
      <c r="D2876">
        <v>436.68439999999998</v>
      </c>
      <c r="E2876">
        <v>389.25170000000003</v>
      </c>
      <c r="F2876">
        <v>25004.061479</v>
      </c>
      <c r="G2876">
        <v>22290.272195000001</v>
      </c>
      <c r="H2876">
        <f>(1/(1-91/360*VLOOKUP($A2876,Tbills!$B$4:$C$974,2,1)/100))^((1)/91)-1</f>
        <v>2.9170946955758836E-6</v>
      </c>
      <c r="I2876">
        <f t="shared" si="133"/>
        <v>46.11799098290313</v>
      </c>
      <c r="K2876">
        <f t="shared" si="135"/>
        <v>45.1873430481672</v>
      </c>
      <c r="M2876">
        <v>45.194650000000003</v>
      </c>
      <c r="N2876">
        <f t="shared" si="134"/>
        <v>46.157402967465394</v>
      </c>
    </row>
    <row r="2877" spans="1:14" x14ac:dyDescent="0.25">
      <c r="A2877" s="1">
        <v>42236</v>
      </c>
      <c r="B2877" s="11">
        <v>19.14</v>
      </c>
      <c r="C2877" s="11">
        <v>18.829999999999998</v>
      </c>
      <c r="D2877">
        <v>480.15350000000001</v>
      </c>
      <c r="E2877">
        <v>427.99810000000002</v>
      </c>
      <c r="F2877">
        <v>25784.866203000001</v>
      </c>
      <c r="G2877">
        <v>22986.268083999999</v>
      </c>
      <c r="H2877">
        <f>(1/(1-91/360*VLOOKUP($A2877,Tbills!$B$4:$C$974,2,1)/100))^((1)/91)-1</f>
        <v>2.9170946955758836E-6</v>
      </c>
      <c r="I2877">
        <f t="shared" si="133"/>
        <v>43.821541051816311</v>
      </c>
      <c r="K2877">
        <f t="shared" si="135"/>
        <v>40.687466624413325</v>
      </c>
      <c r="M2877">
        <v>40.689950000000003</v>
      </c>
      <c r="N2877">
        <f t="shared" si="134"/>
        <v>41.561445174393249</v>
      </c>
    </row>
    <row r="2878" spans="1:14" x14ac:dyDescent="0.25">
      <c r="A2878" s="1">
        <v>42237</v>
      </c>
      <c r="B2878" s="11">
        <v>28.03</v>
      </c>
      <c r="C2878" s="11">
        <v>23.47</v>
      </c>
      <c r="D2878">
        <v>547.80010000000004</v>
      </c>
      <c r="E2878">
        <v>488.2955</v>
      </c>
      <c r="F2878">
        <v>26629.834639000001</v>
      </c>
      <c r="G2878">
        <v>23739.459583</v>
      </c>
      <c r="H2878">
        <f>(1/(1-91/360*VLOOKUP($A2878,Tbills!$B$4:$C$974,2,1)/100))^((1)/91)-1</f>
        <v>2.9170946955758836E-6</v>
      </c>
      <c r="I2878">
        <f t="shared" si="133"/>
        <v>40.733638871684782</v>
      </c>
      <c r="K2878">
        <f t="shared" si="135"/>
        <v>34.953690575205847</v>
      </c>
      <c r="M2878">
        <v>34.9495</v>
      </c>
      <c r="N2878">
        <f t="shared" si="134"/>
        <v>35.704952503628505</v>
      </c>
    </row>
    <row r="2879" spans="1:14" x14ac:dyDescent="0.25">
      <c r="A2879" s="1">
        <v>42240</v>
      </c>
      <c r="B2879" s="11">
        <v>40.74</v>
      </c>
      <c r="C2879" s="11">
        <v>31.14</v>
      </c>
      <c r="D2879">
        <v>687.17909999999995</v>
      </c>
      <c r="E2879">
        <v>612.53020000000004</v>
      </c>
      <c r="F2879">
        <v>29384.275300000001</v>
      </c>
      <c r="G2879">
        <v>26194.728317000001</v>
      </c>
      <c r="H2879">
        <f>(1/(1-91/360*VLOOKUP($A2879,Tbills!$B$4:$C$974,2,1)/100))^((1)/91)-1</f>
        <v>1.4042665306135405E-6</v>
      </c>
      <c r="I2879">
        <f t="shared" si="133"/>
        <v>35.549030048762752</v>
      </c>
      <c r="K2879">
        <f t="shared" si="135"/>
        <v>26.056948272821234</v>
      </c>
      <c r="M2879">
        <v>26.033899999999999</v>
      </c>
      <c r="N2879">
        <f t="shared" si="134"/>
        <v>26.617990630644524</v>
      </c>
    </row>
    <row r="2880" spans="1:14" x14ac:dyDescent="0.25">
      <c r="A2880" s="1">
        <v>42241</v>
      </c>
      <c r="B2880" s="11">
        <v>36.020000000000003</v>
      </c>
      <c r="C2880" s="11">
        <v>29.58</v>
      </c>
      <c r="D2880">
        <v>691.89</v>
      </c>
      <c r="E2880">
        <v>616.72850000000005</v>
      </c>
      <c r="F2880">
        <v>29617.222802</v>
      </c>
      <c r="G2880">
        <v>26402.353503999999</v>
      </c>
      <c r="H2880">
        <f>(1/(1-91/360*VLOOKUP($A2880,Tbills!$B$4:$C$974,2,1)/100))^((1)/91)-1</f>
        <v>1.4042665306135405E-6</v>
      </c>
      <c r="I2880">
        <f t="shared" si="133"/>
        <v>35.426280922305025</v>
      </c>
      <c r="K2880">
        <f t="shared" si="135"/>
        <v>25.87714789008853</v>
      </c>
      <c r="M2880">
        <v>25.859249999999999</v>
      </c>
      <c r="N2880">
        <f t="shared" si="134"/>
        <v>26.434609509591784</v>
      </c>
    </row>
    <row r="2881" spans="1:14" x14ac:dyDescent="0.25">
      <c r="A2881" s="1">
        <v>42242</v>
      </c>
      <c r="B2881" s="11">
        <v>30.32</v>
      </c>
      <c r="C2881" s="11">
        <v>25.65</v>
      </c>
      <c r="D2881">
        <v>650.76700000000005</v>
      </c>
      <c r="E2881">
        <v>580.07190000000003</v>
      </c>
      <c r="F2881">
        <v>28668.818942999998</v>
      </c>
      <c r="G2881">
        <v>25556.859239000001</v>
      </c>
      <c r="H2881">
        <f>(1/(1-91/360*VLOOKUP($A2881,Tbills!$B$4:$C$974,2,1)/100))^((1)/91)-1</f>
        <v>1.4042665306135405E-6</v>
      </c>
      <c r="I2881">
        <f t="shared" si="133"/>
        <v>36.478150501929385</v>
      </c>
      <c r="K2881">
        <f t="shared" si="135"/>
        <v>27.413935593970713</v>
      </c>
      <c r="M2881">
        <v>27.395499999999998</v>
      </c>
      <c r="N2881">
        <f t="shared" si="134"/>
        <v>28.004811526777605</v>
      </c>
    </row>
    <row r="2882" spans="1:14" x14ac:dyDescent="0.25">
      <c r="A2882" s="1">
        <v>42243</v>
      </c>
      <c r="B2882" s="11">
        <v>26.1</v>
      </c>
      <c r="C2882" s="11">
        <v>24.86</v>
      </c>
      <c r="D2882">
        <v>660.14380000000006</v>
      </c>
      <c r="E2882">
        <v>588.42920000000004</v>
      </c>
      <c r="F2882">
        <v>28980.388582</v>
      </c>
      <c r="G2882">
        <v>25834.572545999999</v>
      </c>
      <c r="H2882">
        <f>(1/(1-91/360*VLOOKUP($A2882,Tbills!$B$4:$C$974,2,1)/100))^((1)/91)-1</f>
        <v>1.4042665306135405E-6</v>
      </c>
      <c r="I2882">
        <f t="shared" si="133"/>
        <v>36.214431134243739</v>
      </c>
      <c r="K2882">
        <f t="shared" si="135"/>
        <v>27.017714958522195</v>
      </c>
      <c r="M2882">
        <v>27.002749999999999</v>
      </c>
      <c r="N2882">
        <f t="shared" si="134"/>
        <v>27.600354240052724</v>
      </c>
    </row>
    <row r="2883" spans="1:14" x14ac:dyDescent="0.25">
      <c r="A2883" s="1">
        <v>42244</v>
      </c>
      <c r="B2883" s="11">
        <v>26.05</v>
      </c>
      <c r="C2883" s="11">
        <v>25.34</v>
      </c>
      <c r="D2883">
        <v>668.04190000000006</v>
      </c>
      <c r="E2883">
        <v>595.46849999999995</v>
      </c>
      <c r="F2883">
        <v>30135.15077</v>
      </c>
      <c r="G2883">
        <v>26863.949225</v>
      </c>
      <c r="H2883">
        <f>(1/(1-91/360*VLOOKUP($A2883,Tbills!$B$4:$C$974,2,1)/100))^((1)/91)-1</f>
        <v>1.4042665306135405E-6</v>
      </c>
      <c r="I2883">
        <f t="shared" si="133"/>
        <v>35.996880001147275</v>
      </c>
      <c r="K2883">
        <f t="shared" si="135"/>
        <v>26.693262333957136</v>
      </c>
      <c r="M2883">
        <v>26.679449999999999</v>
      </c>
      <c r="N2883">
        <f t="shared" si="134"/>
        <v>27.269204556938998</v>
      </c>
    </row>
    <row r="2884" spans="1:14" x14ac:dyDescent="0.25">
      <c r="A2884" s="1">
        <v>42247</v>
      </c>
      <c r="B2884" s="11">
        <v>28.43</v>
      </c>
      <c r="C2884" s="11">
        <v>26.53</v>
      </c>
      <c r="D2884">
        <v>719.84079999999994</v>
      </c>
      <c r="E2884">
        <v>641.6377</v>
      </c>
      <c r="F2884">
        <v>31639.819947</v>
      </c>
      <c r="G2884">
        <v>28205.171846000001</v>
      </c>
      <c r="H2884">
        <f>(1/(1-91/360*VLOOKUP($A2884,Tbills!$B$4:$C$974,2,1)/100))^((1)/91)-1</f>
        <v>2.639221485134513E-6</v>
      </c>
      <c r="I2884">
        <f t="shared" si="133"/>
        <v>34.598682880090557</v>
      </c>
      <c r="K2884">
        <f t="shared" si="135"/>
        <v>24.620180017385515</v>
      </c>
      <c r="M2884">
        <v>24.62425</v>
      </c>
      <c r="N2884">
        <f t="shared" si="134"/>
        <v>25.15222230308262</v>
      </c>
    </row>
    <row r="2885" spans="1:14" x14ac:dyDescent="0.25">
      <c r="A2885" s="1">
        <v>42248</v>
      </c>
      <c r="B2885" s="11">
        <v>31.4</v>
      </c>
      <c r="C2885" s="11">
        <v>29.53</v>
      </c>
      <c r="D2885">
        <v>802.57339999999999</v>
      </c>
      <c r="E2885">
        <v>715.38059999999996</v>
      </c>
      <c r="F2885">
        <v>34067.112168</v>
      </c>
      <c r="G2885">
        <v>30368.895883000001</v>
      </c>
      <c r="H2885">
        <f>(1/(1-91/360*VLOOKUP($A2885,Tbills!$B$4:$C$974,2,1)/100))^((1)/91)-1</f>
        <v>2.639221485134513E-6</v>
      </c>
      <c r="I2885">
        <f t="shared" si="133"/>
        <v>32.609634845427429</v>
      </c>
      <c r="K2885">
        <f t="shared" si="135"/>
        <v>21.789587809079581</v>
      </c>
      <c r="M2885">
        <v>21.7896</v>
      </c>
      <c r="N2885">
        <f t="shared" si="134"/>
        <v>22.260733194116707</v>
      </c>
    </row>
    <row r="2886" spans="1:14" x14ac:dyDescent="0.25">
      <c r="A2886" s="1">
        <v>42249</v>
      </c>
      <c r="B2886" s="11">
        <v>26.09</v>
      </c>
      <c r="C2886" s="11">
        <v>26.19</v>
      </c>
      <c r="D2886">
        <v>721.29160000000002</v>
      </c>
      <c r="E2886">
        <v>642.92750000000001</v>
      </c>
      <c r="F2886">
        <v>32641.9931</v>
      </c>
      <c r="G2886">
        <v>29098.403014</v>
      </c>
      <c r="H2886">
        <f>(1/(1-91/360*VLOOKUP($A2886,Tbills!$B$4:$C$974,2,1)/100))^((1)/91)-1</f>
        <v>2.639221485134513E-6</v>
      </c>
      <c r="I2886">
        <f t="shared" si="133"/>
        <v>34.260080279942073</v>
      </c>
      <c r="K2886">
        <f t="shared" si="135"/>
        <v>23.995299909099462</v>
      </c>
      <c r="M2886">
        <v>23.997399999999999</v>
      </c>
      <c r="N2886">
        <f t="shared" si="134"/>
        <v>24.514438085593071</v>
      </c>
    </row>
    <row r="2887" spans="1:14" x14ac:dyDescent="0.25">
      <c r="A2887" s="1">
        <v>42250</v>
      </c>
      <c r="B2887" s="11">
        <v>25.61</v>
      </c>
      <c r="C2887" s="11">
        <v>26.2</v>
      </c>
      <c r="D2887">
        <v>717.00030000000004</v>
      </c>
      <c r="E2887">
        <v>639.10080000000005</v>
      </c>
      <c r="F2887">
        <v>32897.879573999999</v>
      </c>
      <c r="G2887">
        <v>29326.433849000001</v>
      </c>
      <c r="H2887">
        <f>(1/(1-91/360*VLOOKUP($A2887,Tbills!$B$4:$C$974,2,1)/100))^((1)/91)-1</f>
        <v>2.639221485134513E-6</v>
      </c>
      <c r="I2887">
        <f t="shared" si="133"/>
        <v>34.361143805073048</v>
      </c>
      <c r="K2887">
        <f t="shared" si="135"/>
        <v>24.136995525761517</v>
      </c>
      <c r="M2887">
        <v>24.138000000000002</v>
      </c>
      <c r="N2887">
        <f t="shared" si="134"/>
        <v>24.659500839321222</v>
      </c>
    </row>
    <row r="2888" spans="1:14" x14ac:dyDescent="0.25">
      <c r="A2888" s="1">
        <v>42251</v>
      </c>
      <c r="B2888" s="11">
        <v>27.8</v>
      </c>
      <c r="C2888" s="11">
        <v>28.07</v>
      </c>
      <c r="D2888">
        <v>777.94820000000004</v>
      </c>
      <c r="E2888">
        <v>693.42520000000002</v>
      </c>
      <c r="F2888">
        <v>33983.999398</v>
      </c>
      <c r="G2888">
        <v>30294.565392</v>
      </c>
      <c r="H2888">
        <f>(1/(1-91/360*VLOOKUP($A2888,Tbills!$B$4:$C$974,2,1)/100))^((1)/91)-1</f>
        <v>2.639221485134513E-6</v>
      </c>
      <c r="I2888">
        <f t="shared" ref="I2888:I2951" si="136">I2887*(1-IF($A2888&lt;=I2883,I$1,I$1+IF(AND(WEEKDAY($A2888)&lt;&gt;1,WEEKDAY($A2888)&lt;&gt;7),J$1,0)))^($A2888-$A2887)*(1-0.5*(E2888/E2887-1))</f>
        <v>32.899916505704965</v>
      </c>
      <c r="K2888">
        <f t="shared" si="135"/>
        <v>22.084290852510929</v>
      </c>
      <c r="M2888">
        <v>22.091699999999999</v>
      </c>
      <c r="N2888">
        <f t="shared" ref="N2888:N2951" si="137">N2887*(1-N$1+H2887)^($A2888-$A2887)*(2-E2888/E2887)</f>
        <v>22.562636178238105</v>
      </c>
    </row>
    <row r="2889" spans="1:14" x14ac:dyDescent="0.25">
      <c r="A2889" s="1">
        <v>42255</v>
      </c>
      <c r="B2889" s="11">
        <v>24.9</v>
      </c>
      <c r="C2889" s="11">
        <v>25.69</v>
      </c>
      <c r="D2889">
        <v>702.20609999999999</v>
      </c>
      <c r="E2889">
        <v>625.90499999999997</v>
      </c>
      <c r="F2889">
        <v>32458.291292000002</v>
      </c>
      <c r="G2889">
        <v>28934.174223000002</v>
      </c>
      <c r="H2889">
        <f>(1/(1-91/360*VLOOKUP($A2889,Tbills!$B$4:$C$974,2,1)/100))^((1)/91)-1</f>
        <v>2.0834963745386403E-6</v>
      </c>
      <c r="I2889">
        <f t="shared" si="136"/>
        <v>34.49809005883116</v>
      </c>
      <c r="K2889">
        <f t="shared" ref="K2889:K2952" si="138">K2888*(1-IF($A2889&lt;=L$3,K$1,K$1+IF(AND(WEEKDAY($A2889)&lt;&gt;1,WEEKDAY($A2889)&lt;&gt;7),L$1,0)))^($A2889-$A2888)*(2-$E2889/$E2888)</f>
        <v>24.230167827681083</v>
      </c>
      <c r="M2889">
        <v>24.2394</v>
      </c>
      <c r="N2889">
        <f t="shared" si="137"/>
        <v>24.756203729268666</v>
      </c>
    </row>
    <row r="2890" spans="1:14" x14ac:dyDescent="0.25">
      <c r="A2890" s="1">
        <v>42256</v>
      </c>
      <c r="B2890" s="11">
        <v>26.23</v>
      </c>
      <c r="C2890" s="11">
        <v>26.31</v>
      </c>
      <c r="D2890">
        <v>725.60540000000003</v>
      </c>
      <c r="E2890">
        <v>646.7604</v>
      </c>
      <c r="F2890">
        <v>32850.129184999998</v>
      </c>
      <c r="G2890">
        <v>29283.408538</v>
      </c>
      <c r="H2890">
        <f>(1/(1-91/360*VLOOKUP($A2890,Tbills!$B$4:$C$974,2,1)/100))^((1)/91)-1</f>
        <v>2.0834963745386403E-6</v>
      </c>
      <c r="I2890">
        <f t="shared" si="136"/>
        <v>33.922462179198909</v>
      </c>
      <c r="K2890">
        <f t="shared" si="138"/>
        <v>23.421718210328613</v>
      </c>
      <c r="M2890">
        <v>23.430250000000001</v>
      </c>
      <c r="N2890">
        <f t="shared" si="137"/>
        <v>23.930482044686691</v>
      </c>
    </row>
    <row r="2891" spans="1:14" x14ac:dyDescent="0.25">
      <c r="A2891" s="1">
        <v>42257</v>
      </c>
      <c r="B2891" s="11">
        <v>24.37</v>
      </c>
      <c r="C2891" s="11">
        <v>25.65</v>
      </c>
      <c r="D2891">
        <v>698.78589999999997</v>
      </c>
      <c r="E2891">
        <v>622.85379999999998</v>
      </c>
      <c r="F2891">
        <v>32325.568713000001</v>
      </c>
      <c r="G2891">
        <v>28815.741493000001</v>
      </c>
      <c r="H2891">
        <f>(1/(1-91/360*VLOOKUP($A2891,Tbills!$B$4:$C$974,2,1)/100))^((1)/91)-1</f>
        <v>2.0834963745386403E-6</v>
      </c>
      <c r="I2891">
        <f t="shared" si="136"/>
        <v>34.548511300348963</v>
      </c>
      <c r="K2891">
        <f t="shared" si="138"/>
        <v>24.28633829994352</v>
      </c>
      <c r="M2891">
        <v>24.296949999999999</v>
      </c>
      <c r="N2891">
        <f t="shared" si="137"/>
        <v>24.814172965634334</v>
      </c>
    </row>
    <row r="2892" spans="1:14" x14ac:dyDescent="0.25">
      <c r="A2892" s="1">
        <v>42258</v>
      </c>
      <c r="B2892" s="11">
        <v>23.2</v>
      </c>
      <c r="C2892" s="11">
        <v>24.68</v>
      </c>
      <c r="D2892">
        <v>683.34889999999996</v>
      </c>
      <c r="E2892">
        <v>609.09289999999999</v>
      </c>
      <c r="F2892">
        <v>32150.370567999998</v>
      </c>
      <c r="G2892">
        <v>28659.505874999999</v>
      </c>
      <c r="H2892">
        <f>(1/(1-91/360*VLOOKUP($A2892,Tbills!$B$4:$C$974,2,1)/100))^((1)/91)-1</f>
        <v>2.0834963745386403E-6</v>
      </c>
      <c r="I2892">
        <f t="shared" si="136"/>
        <v>34.929247586471156</v>
      </c>
      <c r="K2892">
        <f t="shared" si="138"/>
        <v>24.821747684104253</v>
      </c>
      <c r="M2892">
        <v>24.832550000000001</v>
      </c>
      <c r="N2892">
        <f t="shared" si="137"/>
        <v>25.361514879264927</v>
      </c>
    </row>
    <row r="2893" spans="1:14" x14ac:dyDescent="0.25">
      <c r="A2893" s="1">
        <v>42261</v>
      </c>
      <c r="B2893" s="11">
        <v>24.25</v>
      </c>
      <c r="C2893" s="11">
        <v>23.7</v>
      </c>
      <c r="D2893">
        <v>681.79060000000004</v>
      </c>
      <c r="E2893">
        <v>607.70010000000002</v>
      </c>
      <c r="F2893">
        <v>32038.329883999999</v>
      </c>
      <c r="G2893">
        <v>28559.451354000001</v>
      </c>
      <c r="H2893">
        <f>(1/(1-91/360*VLOOKUP($A2893,Tbills!$B$4:$C$974,2,1)/100))^((1)/91)-1</f>
        <v>1.5279095799680675E-6</v>
      </c>
      <c r="I2893">
        <f t="shared" si="136"/>
        <v>34.966453177130653</v>
      </c>
      <c r="K2893">
        <f t="shared" si="138"/>
        <v>24.875031042523204</v>
      </c>
      <c r="M2893">
        <v>24.886800000000001</v>
      </c>
      <c r="N2893">
        <f t="shared" si="137"/>
        <v>25.416846981551068</v>
      </c>
    </row>
    <row r="2894" spans="1:14" x14ac:dyDescent="0.25">
      <c r="A2894" s="1">
        <v>42262</v>
      </c>
      <c r="B2894" s="11">
        <v>22.54</v>
      </c>
      <c r="C2894" s="11">
        <v>23.12</v>
      </c>
      <c r="D2894">
        <v>610.94709999999998</v>
      </c>
      <c r="E2894">
        <v>544.55430000000001</v>
      </c>
      <c r="F2894">
        <v>30013.343409000001</v>
      </c>
      <c r="G2894">
        <v>26754.304177000002</v>
      </c>
      <c r="H2894">
        <f>(1/(1-91/360*VLOOKUP($A2894,Tbills!$B$4:$C$974,2,1)/100))^((1)/91)-1</f>
        <v>1.5279095799680675E-6</v>
      </c>
      <c r="I2894">
        <f t="shared" si="136"/>
        <v>36.782168751732826</v>
      </c>
      <c r="K2894">
        <f t="shared" si="138"/>
        <v>27.458503577588402</v>
      </c>
      <c r="M2894">
        <v>27.471550000000001</v>
      </c>
      <c r="N2894">
        <f t="shared" si="137"/>
        <v>28.05690338868509</v>
      </c>
    </row>
    <row r="2895" spans="1:14" x14ac:dyDescent="0.25">
      <c r="A2895" s="1">
        <v>42263</v>
      </c>
      <c r="B2895" s="11">
        <v>21.35</v>
      </c>
      <c r="C2895" s="11">
        <v>22.33</v>
      </c>
      <c r="D2895">
        <v>567.57600000000002</v>
      </c>
      <c r="E2895">
        <v>505.8956</v>
      </c>
      <c r="F2895">
        <v>28213.77262</v>
      </c>
      <c r="G2895">
        <v>25150.101322999999</v>
      </c>
      <c r="H2895">
        <f>(1/(1-91/360*VLOOKUP($A2895,Tbills!$B$4:$C$974,2,1)/100))^((1)/91)-1</f>
        <v>1.5279095799680675E-6</v>
      </c>
      <c r="I2895">
        <f t="shared" si="136"/>
        <v>38.086787194495344</v>
      </c>
      <c r="K2895">
        <f t="shared" si="138"/>
        <v>29.406452914217297</v>
      </c>
      <c r="M2895">
        <v>29.4177</v>
      </c>
      <c r="N2895">
        <f t="shared" si="137"/>
        <v>30.047638196986703</v>
      </c>
    </row>
    <row r="2896" spans="1:14" x14ac:dyDescent="0.25">
      <c r="A2896" s="1">
        <v>42264</v>
      </c>
      <c r="B2896" s="11">
        <v>21.14</v>
      </c>
      <c r="C2896" s="11">
        <v>21.14</v>
      </c>
      <c r="D2896">
        <v>610.17650000000003</v>
      </c>
      <c r="E2896">
        <v>543.86569999999995</v>
      </c>
      <c r="F2896">
        <v>28979.701979000001</v>
      </c>
      <c r="G2896">
        <v>25832.821676</v>
      </c>
      <c r="H2896">
        <f>(1/(1-91/360*VLOOKUP($A2896,Tbills!$B$4:$C$974,2,1)/100))^((1)/91)-1</f>
        <v>1.5279095799680675E-6</v>
      </c>
      <c r="I2896">
        <f t="shared" si="136"/>
        <v>36.656527208786464</v>
      </c>
      <c r="K2896">
        <f t="shared" si="138"/>
        <v>27.198078625392363</v>
      </c>
      <c r="M2896">
        <v>27.204750000000001</v>
      </c>
      <c r="N2896">
        <f t="shared" si="137"/>
        <v>27.791420957536218</v>
      </c>
    </row>
    <row r="2897" spans="1:15" x14ac:dyDescent="0.25">
      <c r="A2897" s="1">
        <v>42265</v>
      </c>
      <c r="B2897" s="11">
        <v>22.28</v>
      </c>
      <c r="C2897" s="11">
        <v>23.2</v>
      </c>
      <c r="D2897">
        <v>642.60530000000006</v>
      </c>
      <c r="E2897">
        <v>572.76949999999999</v>
      </c>
      <c r="F2897">
        <v>30063.338405999999</v>
      </c>
      <c r="G2897">
        <v>26798.747508</v>
      </c>
      <c r="H2897">
        <f>(1/(1-91/360*VLOOKUP($A2897,Tbills!$B$4:$C$974,2,1)/100))^((1)/91)-1</f>
        <v>1.5279095799680675E-6</v>
      </c>
      <c r="I2897">
        <f t="shared" si="136"/>
        <v>35.681540984230871</v>
      </c>
      <c r="K2897">
        <f t="shared" si="138"/>
        <v>25.751434429923414</v>
      </c>
      <c r="M2897">
        <v>25.758199999999999</v>
      </c>
      <c r="N2897">
        <f t="shared" si="137"/>
        <v>26.313509891146204</v>
      </c>
      <c r="O2897">
        <v>26.34</v>
      </c>
    </row>
    <row r="2898" spans="1:15" x14ac:dyDescent="0.25">
      <c r="A2898" s="1">
        <v>42268</v>
      </c>
      <c r="B2898" s="11">
        <v>20.14</v>
      </c>
      <c r="C2898" s="11">
        <v>21.59</v>
      </c>
      <c r="D2898">
        <v>589.72410000000002</v>
      </c>
      <c r="E2898">
        <v>525.63260000000002</v>
      </c>
      <c r="F2898">
        <v>28949.896585999999</v>
      </c>
      <c r="G2898">
        <v>25806.091977</v>
      </c>
      <c r="H2898">
        <f>(1/(1-91/360*VLOOKUP($A2898,Tbills!$B$4:$C$974,2,1)/100))^((1)/91)-1</f>
        <v>1.3890198635735374E-7</v>
      </c>
      <c r="I2898">
        <f t="shared" si="136"/>
        <v>37.146872509231095</v>
      </c>
      <c r="K2898">
        <f t="shared" si="138"/>
        <v>27.866792143557518</v>
      </c>
      <c r="M2898">
        <v>27.885300000000001</v>
      </c>
      <c r="N2898">
        <f t="shared" si="137"/>
        <v>28.475989149011792</v>
      </c>
    </row>
    <row r="2899" spans="1:15" x14ac:dyDescent="0.25">
      <c r="A2899" s="1">
        <v>42269</v>
      </c>
      <c r="B2899" s="11">
        <v>22.44</v>
      </c>
      <c r="C2899" s="11">
        <v>23.28</v>
      </c>
      <c r="D2899">
        <v>648.7595</v>
      </c>
      <c r="E2899">
        <v>578.25189999999998</v>
      </c>
      <c r="F2899">
        <v>30120.739763000001</v>
      </c>
      <c r="G2899">
        <v>26849.784234999999</v>
      </c>
      <c r="H2899">
        <f>(1/(1-91/360*VLOOKUP($A2899,Tbills!$B$4:$C$974,2,1)/100))^((1)/91)-1</f>
        <v>1.3890198635735374E-7</v>
      </c>
      <c r="I2899">
        <f t="shared" si="136"/>
        <v>35.286630245110132</v>
      </c>
      <c r="K2899">
        <f t="shared" si="138"/>
        <v>25.075973951630441</v>
      </c>
      <c r="M2899">
        <v>25.094049999999999</v>
      </c>
      <c r="N2899">
        <f t="shared" si="137"/>
        <v>25.624410056180743</v>
      </c>
    </row>
    <row r="2900" spans="1:15" x14ac:dyDescent="0.25">
      <c r="A2900" s="1">
        <v>42270</v>
      </c>
      <c r="B2900" s="11">
        <v>22.13</v>
      </c>
      <c r="C2900" s="11">
        <v>22.88</v>
      </c>
      <c r="D2900">
        <v>630.47619999999995</v>
      </c>
      <c r="E2900">
        <v>561.9556</v>
      </c>
      <c r="F2900">
        <v>29640.911083999999</v>
      </c>
      <c r="G2900">
        <v>26422.058722999998</v>
      </c>
      <c r="H2900">
        <f>(1/(1-91/360*VLOOKUP($A2900,Tbills!$B$4:$C$974,2,1)/100))^((1)/91)-1</f>
        <v>1.3890198635735374E-7</v>
      </c>
      <c r="I2900">
        <f t="shared" si="136"/>
        <v>35.782922942462449</v>
      </c>
      <c r="K2900">
        <f t="shared" si="138"/>
        <v>25.781464427910493</v>
      </c>
      <c r="M2900">
        <v>25.801100000000002</v>
      </c>
      <c r="N2900">
        <f t="shared" si="137"/>
        <v>26.345586597799457</v>
      </c>
    </row>
    <row r="2901" spans="1:15" x14ac:dyDescent="0.25">
      <c r="A2901" s="1">
        <v>42271</v>
      </c>
      <c r="B2901" s="11">
        <v>23.47</v>
      </c>
      <c r="C2901" s="11">
        <v>23.46</v>
      </c>
      <c r="D2901">
        <v>651.17520000000002</v>
      </c>
      <c r="E2901">
        <v>580.4049</v>
      </c>
      <c r="F2901">
        <v>30308.686364000001</v>
      </c>
      <c r="G2901">
        <v>27017.313330000001</v>
      </c>
      <c r="H2901">
        <f>(1/(1-91/360*VLOOKUP($A2901,Tbills!$B$4:$C$974,2,1)/100))^((1)/91)-1</f>
        <v>1.3890198635735374E-7</v>
      </c>
      <c r="I2901">
        <f t="shared" si="136"/>
        <v>35.194620737542699</v>
      </c>
      <c r="K2901">
        <f t="shared" si="138"/>
        <v>24.933883936755073</v>
      </c>
      <c r="M2901">
        <v>24.953900000000001</v>
      </c>
      <c r="N2901">
        <f t="shared" si="137"/>
        <v>25.479708139703167</v>
      </c>
    </row>
    <row r="2902" spans="1:15" x14ac:dyDescent="0.25">
      <c r="A2902" s="1">
        <v>42272</v>
      </c>
      <c r="B2902" s="11">
        <v>23.62</v>
      </c>
      <c r="C2902" s="11">
        <v>24.4</v>
      </c>
      <c r="D2902">
        <v>665.11249999999995</v>
      </c>
      <c r="E2902">
        <v>592.82740000000001</v>
      </c>
      <c r="F2902">
        <v>30756.108789999998</v>
      </c>
      <c r="G2902">
        <v>27416.144146999999</v>
      </c>
      <c r="H2902">
        <f>(1/(1-91/360*VLOOKUP($A2902,Tbills!$B$4:$C$974,2,1)/100))^((1)/91)-1</f>
        <v>1.3890198635735374E-7</v>
      </c>
      <c r="I2902">
        <f t="shared" si="136"/>
        <v>34.817076434530023</v>
      </c>
      <c r="K2902">
        <f t="shared" si="138"/>
        <v>24.399083535274084</v>
      </c>
      <c r="M2902">
        <v>24.418700000000001</v>
      </c>
      <c r="N2902">
        <f t="shared" si="137"/>
        <v>24.933443056690798</v>
      </c>
    </row>
    <row r="2903" spans="1:15" x14ac:dyDescent="0.25">
      <c r="A2903" s="1">
        <v>42275</v>
      </c>
      <c r="B2903" s="11">
        <v>27.63</v>
      </c>
      <c r="C2903" s="11">
        <v>26.38</v>
      </c>
      <c r="D2903">
        <v>711.00329999999997</v>
      </c>
      <c r="E2903">
        <v>633.73050000000001</v>
      </c>
      <c r="F2903">
        <v>31595.49999</v>
      </c>
      <c r="G2903">
        <v>28164.370097999999</v>
      </c>
      <c r="H2903">
        <f>(1/(1-91/360*VLOOKUP($A2903,Tbills!$B$4:$C$974,2,1)/100))^((1)/91)-1</f>
        <v>4.1671128436782112E-7</v>
      </c>
      <c r="I2903">
        <f t="shared" si="136"/>
        <v>33.613321013643599</v>
      </c>
      <c r="K2903">
        <f t="shared" si="138"/>
        <v>22.712454882022211</v>
      </c>
      <c r="M2903">
        <v>22.732399999999998</v>
      </c>
      <c r="N2903">
        <f t="shared" si="137"/>
        <v>23.210553272796254</v>
      </c>
    </row>
    <row r="2904" spans="1:15" x14ac:dyDescent="0.25">
      <c r="A2904" s="1">
        <v>42276</v>
      </c>
      <c r="B2904" s="11">
        <v>26.83</v>
      </c>
      <c r="C2904" s="11">
        <v>26</v>
      </c>
      <c r="D2904">
        <v>706.60299999999995</v>
      </c>
      <c r="E2904">
        <v>629.80809999999997</v>
      </c>
      <c r="F2904">
        <v>31825.051297000002</v>
      </c>
      <c r="G2904">
        <v>28368.981424000001</v>
      </c>
      <c r="H2904">
        <f>(1/(1-91/360*VLOOKUP($A2904,Tbills!$B$4:$C$974,2,1)/100))^((1)/91)-1</f>
        <v>4.1671128436782112E-7</v>
      </c>
      <c r="I2904">
        <f t="shared" si="136"/>
        <v>33.716466276995519</v>
      </c>
      <c r="K2904">
        <f t="shared" si="138"/>
        <v>22.85196654834278</v>
      </c>
      <c r="M2904">
        <v>22.872699999999998</v>
      </c>
      <c r="N2904">
        <f t="shared" si="137"/>
        <v>23.353358193986917</v>
      </c>
    </row>
    <row r="2905" spans="1:15" x14ac:dyDescent="0.25">
      <c r="A2905" s="1">
        <v>42277</v>
      </c>
      <c r="B2905" s="11">
        <v>24.5</v>
      </c>
      <c r="C2905" s="11">
        <v>24.75</v>
      </c>
      <c r="D2905">
        <v>684.55499999999995</v>
      </c>
      <c r="E2905">
        <v>610.15599999999995</v>
      </c>
      <c r="F2905">
        <v>31404.791605999999</v>
      </c>
      <c r="G2905">
        <v>27994.348387999999</v>
      </c>
      <c r="H2905">
        <f>(1/(1-91/360*VLOOKUP($A2905,Tbills!$B$4:$C$974,2,1)/100))^((1)/91)-1</f>
        <v>4.1671128436782112E-7</v>
      </c>
      <c r="I2905">
        <f t="shared" si="136"/>
        <v>34.241607778544541</v>
      </c>
      <c r="K2905">
        <f t="shared" si="138"/>
        <v>23.563926090503678</v>
      </c>
      <c r="M2905">
        <v>23.585650000000001</v>
      </c>
      <c r="N2905">
        <f t="shared" si="137"/>
        <v>24.081179695150439</v>
      </c>
    </row>
    <row r="2906" spans="1:15" x14ac:dyDescent="0.25">
      <c r="A2906" s="1">
        <v>42278</v>
      </c>
      <c r="B2906" s="11">
        <v>22.55</v>
      </c>
      <c r="C2906" s="11">
        <v>23.83</v>
      </c>
      <c r="D2906">
        <v>661.68539999999996</v>
      </c>
      <c r="E2906">
        <v>589.77160000000003</v>
      </c>
      <c r="F2906">
        <v>30842.074335000001</v>
      </c>
      <c r="G2906">
        <v>27492.728448000002</v>
      </c>
      <c r="H2906">
        <f>(1/(1-91/360*VLOOKUP($A2906,Tbills!$B$4:$C$974,2,1)/100))^((1)/91)-1</f>
        <v>4.1671128436782112E-7</v>
      </c>
      <c r="I2906">
        <f t="shared" si="136"/>
        <v>34.812682140055436</v>
      </c>
      <c r="K2906">
        <f t="shared" si="138"/>
        <v>24.350027478045643</v>
      </c>
      <c r="M2906">
        <v>24.37285</v>
      </c>
      <c r="N2906">
        <f t="shared" si="137"/>
        <v>24.884785856513005</v>
      </c>
    </row>
    <row r="2907" spans="1:15" x14ac:dyDescent="0.25">
      <c r="A2907" s="1">
        <v>42279</v>
      </c>
      <c r="B2907" s="11">
        <v>20.94</v>
      </c>
      <c r="C2907" s="11">
        <v>22.6</v>
      </c>
      <c r="D2907">
        <v>629.75419999999997</v>
      </c>
      <c r="E2907">
        <v>561.31050000000005</v>
      </c>
      <c r="F2907">
        <v>29902.459172999999</v>
      </c>
      <c r="G2907">
        <v>26655.140886000001</v>
      </c>
      <c r="H2907">
        <f>(1/(1-91/360*VLOOKUP($A2907,Tbills!$B$4:$C$974,2,1)/100))^((1)/91)-1</f>
        <v>4.1671128436782112E-7</v>
      </c>
      <c r="I2907">
        <f t="shared" si="136"/>
        <v>35.651746512503003</v>
      </c>
      <c r="K2907">
        <f t="shared" si="138"/>
        <v>25.523918222582786</v>
      </c>
      <c r="M2907">
        <v>25.548549999999999</v>
      </c>
      <c r="N2907">
        <f t="shared" si="137"/>
        <v>26.084717780415829</v>
      </c>
    </row>
    <row r="2908" spans="1:15" x14ac:dyDescent="0.25">
      <c r="A2908" s="1">
        <v>42282</v>
      </c>
      <c r="B2908" s="11">
        <v>19.54</v>
      </c>
      <c r="C2908" s="11">
        <v>21.33</v>
      </c>
      <c r="D2908">
        <v>596.5127</v>
      </c>
      <c r="E2908">
        <v>531.68100000000004</v>
      </c>
      <c r="F2908">
        <v>28747.702819999999</v>
      </c>
      <c r="G2908">
        <v>25625.754322000001</v>
      </c>
      <c r="H2908">
        <f>(1/(1-91/360*VLOOKUP($A2908,Tbills!$B$4:$C$974,2,1)/100))^((1)/91)-1</f>
        <v>0</v>
      </c>
      <c r="I2908">
        <f t="shared" si="136"/>
        <v>36.589851100271758</v>
      </c>
      <c r="K2908">
        <f t="shared" si="138"/>
        <v>26.867476789359344</v>
      </c>
      <c r="M2908">
        <v>26.896249999999998</v>
      </c>
      <c r="N2908">
        <f t="shared" si="137"/>
        <v>27.458620640125673</v>
      </c>
    </row>
    <row r="2909" spans="1:15" x14ac:dyDescent="0.25">
      <c r="A2909" s="1">
        <v>42283</v>
      </c>
      <c r="B2909" s="11">
        <v>19.399999999999999</v>
      </c>
      <c r="C2909" s="11">
        <v>21.59</v>
      </c>
      <c r="D2909">
        <v>610.17259999999999</v>
      </c>
      <c r="E2909">
        <v>543.85630000000003</v>
      </c>
      <c r="F2909">
        <v>29251.717618999999</v>
      </c>
      <c r="G2909">
        <v>26075.034026000001</v>
      </c>
      <c r="H2909">
        <f>(1/(1-91/360*VLOOKUP($A2909,Tbills!$B$4:$C$974,2,1)/100))^((1)/91)-1</f>
        <v>0</v>
      </c>
      <c r="I2909">
        <f t="shared" si="136"/>
        <v>36.169962577114887</v>
      </c>
      <c r="K2909">
        <f t="shared" si="138"/>
        <v>26.250998713576564</v>
      </c>
      <c r="M2909">
        <v>26.279450000000001</v>
      </c>
      <c r="N2909">
        <f t="shared" si="137"/>
        <v>26.828835956945998</v>
      </c>
    </row>
    <row r="2910" spans="1:15" x14ac:dyDescent="0.25">
      <c r="A2910" s="1">
        <v>42284</v>
      </c>
      <c r="B2910" s="11">
        <v>18.399999999999999</v>
      </c>
      <c r="C2910" s="11">
        <v>20.71</v>
      </c>
      <c r="D2910">
        <v>586.17280000000005</v>
      </c>
      <c r="E2910">
        <v>522.46489999999994</v>
      </c>
      <c r="F2910">
        <v>28419.926390000001</v>
      </c>
      <c r="G2910">
        <v>25333.573819000001</v>
      </c>
      <c r="H2910">
        <f>(1/(1-91/360*VLOOKUP($A2910,Tbills!$B$4:$C$974,2,1)/100))^((1)/91)-1</f>
        <v>0</v>
      </c>
      <c r="I2910">
        <f t="shared" si="136"/>
        <v>36.880335901734114</v>
      </c>
      <c r="K2910">
        <f t="shared" si="138"/>
        <v>27.282253686999177</v>
      </c>
      <c r="M2910">
        <v>27.3125</v>
      </c>
      <c r="N2910">
        <f t="shared" si="137"/>
        <v>27.883058306726653</v>
      </c>
    </row>
    <row r="2911" spans="1:15" x14ac:dyDescent="0.25">
      <c r="A2911" s="1">
        <v>42285</v>
      </c>
      <c r="B2911" s="11">
        <v>17.420000000000002</v>
      </c>
      <c r="C2911" s="11">
        <v>20.09</v>
      </c>
      <c r="D2911">
        <v>562.03650000000005</v>
      </c>
      <c r="E2911">
        <v>500.95179999999999</v>
      </c>
      <c r="F2911">
        <v>27943.725293</v>
      </c>
      <c r="G2911">
        <v>24909.087298999999</v>
      </c>
      <c r="H2911">
        <f>(1/(1-91/360*VLOOKUP($A2911,Tbills!$B$4:$C$974,2,1)/100))^((1)/91)-1</f>
        <v>0</v>
      </c>
      <c r="I2911">
        <f t="shared" si="136"/>
        <v>37.638651605478536</v>
      </c>
      <c r="K2911">
        <f t="shared" si="138"/>
        <v>28.4043092158219</v>
      </c>
      <c r="M2911">
        <v>28.437850000000001</v>
      </c>
      <c r="N2911">
        <f t="shared" si="137"/>
        <v>29.030101910871792</v>
      </c>
    </row>
    <row r="2912" spans="1:15" x14ac:dyDescent="0.25">
      <c r="A2912" s="1">
        <v>42286</v>
      </c>
      <c r="B2912" s="11">
        <v>17.079999999999998</v>
      </c>
      <c r="C2912" s="11">
        <v>19.850000000000001</v>
      </c>
      <c r="D2912">
        <v>556.50519999999995</v>
      </c>
      <c r="E2912">
        <v>496.02170000000001</v>
      </c>
      <c r="F2912">
        <v>28002.567072000002</v>
      </c>
      <c r="G2912">
        <v>24961.538967</v>
      </c>
      <c r="H2912">
        <f>(1/(1-91/360*VLOOKUP($A2912,Tbills!$B$4:$C$974,2,1)/100))^((1)/91)-1</f>
        <v>0</v>
      </c>
      <c r="I2912">
        <f t="shared" si="136"/>
        <v>37.822876899811263</v>
      </c>
      <c r="K2912">
        <f t="shared" si="138"/>
        <v>28.682513293034511</v>
      </c>
      <c r="M2912">
        <v>28.716049999999999</v>
      </c>
      <c r="N2912">
        <f t="shared" si="137"/>
        <v>29.314716382545583</v>
      </c>
    </row>
    <row r="2913" spans="1:15" x14ac:dyDescent="0.25">
      <c r="A2913" s="1">
        <v>42289</v>
      </c>
      <c r="B2913" s="11">
        <v>16.170000000000002</v>
      </c>
      <c r="C2913" s="11">
        <v>19.260000000000002</v>
      </c>
      <c r="D2913">
        <v>517.92439999999999</v>
      </c>
      <c r="E2913">
        <v>461.63400000000001</v>
      </c>
      <c r="F2913">
        <v>26796.804940000002</v>
      </c>
      <c r="G2913">
        <v>23886.720420000001</v>
      </c>
      <c r="H2913">
        <f>(1/(1-91/360*VLOOKUP($A2913,Tbills!$B$4:$C$974,2,1)/100))^((1)/91)-1</f>
        <v>0</v>
      </c>
      <c r="I2913">
        <f t="shared" si="136"/>
        <v>39.130894745554066</v>
      </c>
      <c r="K2913">
        <f t="shared" si="138"/>
        <v>30.666700765061201</v>
      </c>
      <c r="M2913">
        <v>30.701000000000001</v>
      </c>
      <c r="N2913">
        <f t="shared" si="137"/>
        <v>31.343539836087199</v>
      </c>
    </row>
    <row r="2914" spans="1:15" x14ac:dyDescent="0.25">
      <c r="A2914" s="1">
        <v>42290</v>
      </c>
      <c r="B2914" s="11">
        <v>17.670000000000002</v>
      </c>
      <c r="C2914" s="11">
        <v>20.5</v>
      </c>
      <c r="D2914">
        <v>563.80840000000001</v>
      </c>
      <c r="E2914">
        <v>502.53109999999998</v>
      </c>
      <c r="F2914">
        <v>28084.819071000002</v>
      </c>
      <c r="G2914">
        <v>25034.858547</v>
      </c>
      <c r="H2914">
        <f>(1/(1-91/360*VLOOKUP($A2914,Tbills!$B$4:$C$974,2,1)/100))^((1)/91)-1</f>
        <v>0</v>
      </c>
      <c r="I2914">
        <f t="shared" si="136"/>
        <v>37.396578394826903</v>
      </c>
      <c r="K2914">
        <f t="shared" si="138"/>
        <v>27.948573262624326</v>
      </c>
      <c r="M2914">
        <v>27.97785</v>
      </c>
      <c r="N2914">
        <f t="shared" si="137"/>
        <v>28.565694972880813</v>
      </c>
    </row>
    <row r="2915" spans="1:15" x14ac:dyDescent="0.25">
      <c r="A2915" s="1">
        <v>42291</v>
      </c>
      <c r="B2915" s="11">
        <v>18.03</v>
      </c>
      <c r="C2915" s="11">
        <v>20.81</v>
      </c>
      <c r="D2915">
        <v>565.32439999999997</v>
      </c>
      <c r="E2915">
        <v>503.88240000000002</v>
      </c>
      <c r="F2915">
        <v>28498.28023</v>
      </c>
      <c r="G2915">
        <v>25403.418571999999</v>
      </c>
      <c r="H2915">
        <f>(1/(1-91/360*VLOOKUP($A2915,Tbills!$B$4:$C$974,2,1)/100))^((1)/91)-1</f>
        <v>0</v>
      </c>
      <c r="I2915">
        <f t="shared" si="136"/>
        <v>37.345326896225046</v>
      </c>
      <c r="K2915">
        <f t="shared" si="138"/>
        <v>27.872121675850952</v>
      </c>
      <c r="M2915">
        <v>27.901450000000001</v>
      </c>
      <c r="N2915">
        <f t="shared" si="137"/>
        <v>28.487828469049319</v>
      </c>
    </row>
    <row r="2916" spans="1:15" x14ac:dyDescent="0.25">
      <c r="A2916" s="1">
        <v>42292</v>
      </c>
      <c r="B2916" s="11">
        <v>16.05</v>
      </c>
      <c r="C2916" s="11">
        <v>19.43</v>
      </c>
      <c r="D2916">
        <v>517.39859999999999</v>
      </c>
      <c r="E2916">
        <v>461.16539999999998</v>
      </c>
      <c r="F2916">
        <v>26957.121936</v>
      </c>
      <c r="G2916">
        <v>24029.627279</v>
      </c>
      <c r="H2916">
        <f>(1/(1-91/360*VLOOKUP($A2916,Tbills!$B$4:$C$974,2,1)/100))^((1)/91)-1</f>
        <v>0</v>
      </c>
      <c r="I2916">
        <f t="shared" si="136"/>
        <v>38.927302431562012</v>
      </c>
      <c r="K2916">
        <f t="shared" si="138"/>
        <v>30.233593026391738</v>
      </c>
      <c r="M2916">
        <v>30.262</v>
      </c>
      <c r="N2916">
        <f t="shared" si="137"/>
        <v>30.90176203591243</v>
      </c>
    </row>
    <row r="2917" spans="1:15" x14ac:dyDescent="0.25">
      <c r="A2917" s="1">
        <v>42293</v>
      </c>
      <c r="B2917" s="11">
        <v>15.05</v>
      </c>
      <c r="C2917" s="11">
        <v>18.670000000000002</v>
      </c>
      <c r="D2917">
        <v>513.01210000000003</v>
      </c>
      <c r="E2917">
        <v>457.25560000000002</v>
      </c>
      <c r="F2917">
        <v>27015.776398999998</v>
      </c>
      <c r="G2917">
        <v>24081.911972999998</v>
      </c>
      <c r="H2917">
        <f>(1/(1-91/360*VLOOKUP($A2917,Tbills!$B$4:$C$974,2,1)/100))^((1)/91)-1</f>
        <v>0</v>
      </c>
      <c r="I2917">
        <f t="shared" si="136"/>
        <v>39.0912994724968</v>
      </c>
      <c r="K2917">
        <f t="shared" si="138"/>
        <v>30.488495955028828</v>
      </c>
      <c r="M2917">
        <v>30.515999999999998</v>
      </c>
      <c r="N2917">
        <f t="shared" si="137"/>
        <v>31.162597205426326</v>
      </c>
    </row>
    <row r="2918" spans="1:15" x14ac:dyDescent="0.25">
      <c r="A2918" s="1">
        <v>42296</v>
      </c>
      <c r="B2918" s="11">
        <v>14.98</v>
      </c>
      <c r="C2918" s="11">
        <v>17.86</v>
      </c>
      <c r="D2918">
        <v>479.78120000000001</v>
      </c>
      <c r="E2918">
        <v>427.63630000000001</v>
      </c>
      <c r="F2918">
        <v>25945.292202000001</v>
      </c>
      <c r="G2918">
        <v>23127.680422000001</v>
      </c>
      <c r="H2918">
        <f>(1/(1-91/360*VLOOKUP($A2918,Tbills!$B$4:$C$974,2,1)/100))^((1)/91)-1</f>
        <v>4.1671128436782112E-7</v>
      </c>
      <c r="I2918">
        <f t="shared" si="136"/>
        <v>40.354242123742672</v>
      </c>
      <c r="K2918">
        <f t="shared" si="138"/>
        <v>32.458890412822022</v>
      </c>
      <c r="M2918">
        <v>32.488250000000001</v>
      </c>
      <c r="N2918">
        <f t="shared" si="137"/>
        <v>33.177511571485034</v>
      </c>
    </row>
    <row r="2919" spans="1:15" x14ac:dyDescent="0.25">
      <c r="A2919" s="1">
        <v>42297</v>
      </c>
      <c r="B2919" s="11">
        <v>15.75</v>
      </c>
      <c r="C2919" s="11">
        <v>18.600000000000001</v>
      </c>
      <c r="D2919">
        <v>511.84109999999998</v>
      </c>
      <c r="E2919">
        <v>456.21159999999998</v>
      </c>
      <c r="F2919">
        <v>26930.098770000001</v>
      </c>
      <c r="G2919">
        <v>24005.529141999999</v>
      </c>
      <c r="H2919">
        <f>(1/(1-91/360*VLOOKUP($A2919,Tbills!$B$4:$C$974,2,1)/100))^((1)/91)-1</f>
        <v>4.1671128436782112E-7</v>
      </c>
      <c r="I2919">
        <f t="shared" si="136"/>
        <v>39.004961358440788</v>
      </c>
      <c r="K2919">
        <f t="shared" si="138"/>
        <v>30.288527828487602</v>
      </c>
      <c r="M2919">
        <v>30.31625</v>
      </c>
      <c r="N2919">
        <f t="shared" si="137"/>
        <v>30.959408191742678</v>
      </c>
    </row>
    <row r="2920" spans="1:15" x14ac:dyDescent="0.25">
      <c r="A2920" s="1">
        <v>42298</v>
      </c>
      <c r="B2920" s="11">
        <v>16.7</v>
      </c>
      <c r="C2920" s="11">
        <v>19.46</v>
      </c>
      <c r="D2920">
        <v>547.91819999999996</v>
      </c>
      <c r="E2920">
        <v>488.36750000000001</v>
      </c>
      <c r="F2920">
        <v>27831.291045999998</v>
      </c>
      <c r="G2920">
        <v>24808.843241999999</v>
      </c>
      <c r="H2920">
        <f>(1/(1-91/360*VLOOKUP($A2920,Tbills!$B$4:$C$974,2,1)/100))^((1)/91)-1</f>
        <v>4.1671128436782112E-7</v>
      </c>
      <c r="I2920">
        <f t="shared" si="136"/>
        <v>37.629357053094665</v>
      </c>
      <c r="K2920">
        <f t="shared" si="138"/>
        <v>28.152341272153024</v>
      </c>
      <c r="M2920">
        <v>28.178650000000001</v>
      </c>
      <c r="N2920">
        <f t="shared" si="137"/>
        <v>28.776193783712635</v>
      </c>
    </row>
    <row r="2921" spans="1:15" x14ac:dyDescent="0.25">
      <c r="A2921" s="1">
        <v>42299</v>
      </c>
      <c r="B2921" s="11">
        <v>14.45</v>
      </c>
      <c r="C2921" s="11">
        <v>17.16</v>
      </c>
      <c r="D2921">
        <v>482.45049999999998</v>
      </c>
      <c r="E2921">
        <v>430.01499999999999</v>
      </c>
      <c r="F2921">
        <v>25964.576839000001</v>
      </c>
      <c r="G2921">
        <v>23144.841821000002</v>
      </c>
      <c r="H2921">
        <f>(1/(1-91/360*VLOOKUP($A2921,Tbills!$B$4:$C$974,2,1)/100))^((1)/91)-1</f>
        <v>4.1671128436782112E-7</v>
      </c>
      <c r="I2921">
        <f t="shared" si="136"/>
        <v>39.876387515524264</v>
      </c>
      <c r="K2921">
        <f t="shared" si="138"/>
        <v>31.514650664405206</v>
      </c>
      <c r="M2921">
        <v>31.545100000000001</v>
      </c>
      <c r="N2921">
        <f t="shared" si="137"/>
        <v>32.213333879915481</v>
      </c>
    </row>
    <row r="2922" spans="1:15" x14ac:dyDescent="0.25">
      <c r="A2922" s="1">
        <v>42300</v>
      </c>
      <c r="B2922" s="11">
        <v>14.46</v>
      </c>
      <c r="C2922" s="11">
        <v>17.48</v>
      </c>
      <c r="D2922">
        <v>499.1515</v>
      </c>
      <c r="E2922">
        <v>444.9006</v>
      </c>
      <c r="F2922">
        <v>26382.956482000001</v>
      </c>
      <c r="G2922">
        <v>23517.77608</v>
      </c>
      <c r="H2922">
        <f>(1/(1-91/360*VLOOKUP($A2922,Tbills!$B$4:$C$974,2,1)/100))^((1)/91)-1</f>
        <v>4.1671128436782112E-7</v>
      </c>
      <c r="I2922">
        <f t="shared" si="136"/>
        <v>39.185177777177742</v>
      </c>
      <c r="K2922">
        <f t="shared" si="138"/>
        <v>30.422307808440216</v>
      </c>
      <c r="M2922">
        <v>30.450949999999999</v>
      </c>
      <c r="N2922">
        <f t="shared" si="137"/>
        <v>31.097084825738101</v>
      </c>
    </row>
    <row r="2923" spans="1:15" x14ac:dyDescent="0.25">
      <c r="A2923" s="1">
        <v>42303</v>
      </c>
      <c r="B2923" s="11">
        <v>15.29</v>
      </c>
      <c r="C2923" s="11">
        <v>17.989999999999998</v>
      </c>
      <c r="D2923">
        <v>508.7577</v>
      </c>
      <c r="E2923">
        <v>453.46210000000002</v>
      </c>
      <c r="F2923">
        <v>26828.466046000001</v>
      </c>
      <c r="G2923">
        <v>23914.874051999999</v>
      </c>
      <c r="H2923">
        <f>(1/(1-91/360*VLOOKUP($A2923,Tbills!$B$4:$C$974,2,1)/100))^((1)/91)-1</f>
        <v>5.5561859602093477E-7</v>
      </c>
      <c r="I2923">
        <f t="shared" si="136"/>
        <v>38.805115211239766</v>
      </c>
      <c r="K2923">
        <f t="shared" si="138"/>
        <v>29.832703552973307</v>
      </c>
      <c r="M2923">
        <v>29.866150000000001</v>
      </c>
      <c r="N2923">
        <f t="shared" si="137"/>
        <v>30.49531835974831</v>
      </c>
      <c r="O2923">
        <v>30.52</v>
      </c>
    </row>
    <row r="2924" spans="1:15" x14ac:dyDescent="0.25">
      <c r="A2924" s="1">
        <v>42304</v>
      </c>
      <c r="B2924" s="11">
        <v>15.43</v>
      </c>
      <c r="C2924" s="11">
        <v>18.14</v>
      </c>
      <c r="D2924">
        <v>495.92340000000002</v>
      </c>
      <c r="E2924">
        <v>442.02249999999998</v>
      </c>
      <c r="F2924">
        <v>26366.444222999999</v>
      </c>
      <c r="G2924">
        <v>23503.014866000001</v>
      </c>
      <c r="H2924">
        <f>(1/(1-91/360*VLOOKUP($A2924,Tbills!$B$4:$C$974,2,1)/100))^((1)/91)-1</f>
        <v>5.5561859602093477E-7</v>
      </c>
      <c r="I2924">
        <f t="shared" si="136"/>
        <v>39.293565571334696</v>
      </c>
      <c r="K2924">
        <f t="shared" si="138"/>
        <v>30.583875986899908</v>
      </c>
      <c r="M2924">
        <v>30.617249999999999</v>
      </c>
      <c r="N2924">
        <f t="shared" si="137"/>
        <v>31.263492269466145</v>
      </c>
      <c r="O2924">
        <v>31.29</v>
      </c>
    </row>
    <row r="2925" spans="1:15" x14ac:dyDescent="0.25">
      <c r="A2925" s="1">
        <v>42305</v>
      </c>
      <c r="B2925" s="11">
        <v>14.33</v>
      </c>
      <c r="C2925" s="11">
        <v>17.489999999999998</v>
      </c>
      <c r="D2925">
        <v>482.14800000000002</v>
      </c>
      <c r="E2925">
        <v>429.7441</v>
      </c>
      <c r="F2925">
        <v>25946.740989999998</v>
      </c>
      <c r="G2925">
        <v>23128.878879</v>
      </c>
      <c r="H2925">
        <f>(1/(1-91/360*VLOOKUP($A2925,Tbills!$B$4:$C$974,2,1)/100))^((1)/91)-1</f>
        <v>5.5561859602093477E-7</v>
      </c>
      <c r="I2925">
        <f t="shared" si="136"/>
        <v>39.838272500605335</v>
      </c>
      <c r="K2925">
        <f t="shared" si="138"/>
        <v>31.43196388278098</v>
      </c>
      <c r="M2925">
        <v>31.466449999999998</v>
      </c>
      <c r="N2925">
        <f t="shared" si="137"/>
        <v>32.130751825944827</v>
      </c>
      <c r="O2925">
        <v>32.159999999999997</v>
      </c>
    </row>
    <row r="2926" spans="1:15" x14ac:dyDescent="0.25">
      <c r="A2926" s="1">
        <v>42306</v>
      </c>
      <c r="B2926" s="11">
        <v>14.61</v>
      </c>
      <c r="C2926" s="11">
        <v>17.809999999999999</v>
      </c>
      <c r="D2926">
        <v>487.64409999999998</v>
      </c>
      <c r="E2926">
        <v>434.64260000000002</v>
      </c>
      <c r="F2926">
        <v>26219.363946000001</v>
      </c>
      <c r="G2926">
        <v>23371.881646999998</v>
      </c>
      <c r="H2926">
        <f>(1/(1-91/360*VLOOKUP($A2926,Tbills!$B$4:$C$974,2,1)/100))^((1)/91)-1</f>
        <v>5.5561859602093477E-7</v>
      </c>
      <c r="I2926">
        <f t="shared" si="136"/>
        <v>39.610190381030861</v>
      </c>
      <c r="K2926">
        <f t="shared" si="138"/>
        <v>31.072234849386057</v>
      </c>
      <c r="M2926">
        <v>31.1066</v>
      </c>
      <c r="N2926">
        <f t="shared" si="137"/>
        <v>31.763347622353184</v>
      </c>
      <c r="O2926">
        <v>31.79</v>
      </c>
    </row>
    <row r="2927" spans="1:15" x14ac:dyDescent="0.25">
      <c r="A2927" s="1">
        <v>42307</v>
      </c>
      <c r="B2927" s="11">
        <v>15.07</v>
      </c>
      <c r="C2927" s="11">
        <v>18.399999999999999</v>
      </c>
      <c r="D2927">
        <v>499.94290000000001</v>
      </c>
      <c r="E2927">
        <v>445.6044</v>
      </c>
      <c r="F2927">
        <v>26591.91188</v>
      </c>
      <c r="G2927">
        <v>23703.957046</v>
      </c>
      <c r="H2927">
        <f>(1/(1-91/360*VLOOKUP($A2927,Tbills!$B$4:$C$974,2,1)/100))^((1)/91)-1</f>
        <v>5.5561859602093477E-7</v>
      </c>
      <c r="I2927">
        <f t="shared" si="136"/>
        <v>39.109682752963728</v>
      </c>
      <c r="K2927">
        <f t="shared" si="138"/>
        <v>30.287174262096674</v>
      </c>
      <c r="M2927">
        <v>30.321899999999999</v>
      </c>
      <c r="N2927">
        <f t="shared" si="137"/>
        <v>30.961139714918179</v>
      </c>
      <c r="O2927">
        <v>30.99</v>
      </c>
    </row>
    <row r="2928" spans="1:15" x14ac:dyDescent="0.25">
      <c r="A2928" s="1">
        <v>42310</v>
      </c>
      <c r="B2928" s="11">
        <v>14.15</v>
      </c>
      <c r="C2928" s="11">
        <v>17.420000000000002</v>
      </c>
      <c r="D2928">
        <v>478.35500000000002</v>
      </c>
      <c r="E2928">
        <v>426.3621</v>
      </c>
      <c r="F2928">
        <v>25805.529901999998</v>
      </c>
      <c r="G2928">
        <v>23002.938805000002</v>
      </c>
      <c r="H2928">
        <f>(1/(1-91/360*VLOOKUP($A2928,Tbills!$B$4:$C$974,2,1)/100))^((1)/91)-1</f>
        <v>3.0560339647767165E-6</v>
      </c>
      <c r="I2928">
        <f t="shared" si="136"/>
        <v>39.950989540748573</v>
      </c>
      <c r="K2928">
        <f t="shared" si="138"/>
        <v>31.590634903720488</v>
      </c>
      <c r="M2928">
        <v>31.624649999999999</v>
      </c>
      <c r="N2928">
        <f t="shared" si="137"/>
        <v>32.294588497765019</v>
      </c>
      <c r="O2928">
        <v>32.32</v>
      </c>
    </row>
    <row r="2929" spans="1:15" x14ac:dyDescent="0.25">
      <c r="A2929" s="1">
        <v>42311</v>
      </c>
      <c r="B2929" s="11">
        <v>14.54</v>
      </c>
      <c r="C2929" s="11">
        <v>17.47</v>
      </c>
      <c r="D2929">
        <v>486.39670000000001</v>
      </c>
      <c r="E2929">
        <v>433.52839999999998</v>
      </c>
      <c r="F2929">
        <v>26120.608026000002</v>
      </c>
      <c r="G2929">
        <v>23283.727797</v>
      </c>
      <c r="H2929">
        <f>(1/(1-91/360*VLOOKUP($A2929,Tbills!$B$4:$C$974,2,1)/100))^((1)/91)-1</f>
        <v>3.0560339647767165E-6</v>
      </c>
      <c r="I2929">
        <f t="shared" si="136"/>
        <v>39.614210070206305</v>
      </c>
      <c r="K2929">
        <f t="shared" si="138"/>
        <v>31.058212466539274</v>
      </c>
      <c r="M2929">
        <v>31.091349999999998</v>
      </c>
      <c r="N2929">
        <f t="shared" si="137"/>
        <v>31.750703266812359</v>
      </c>
      <c r="O2929">
        <v>31.78</v>
      </c>
    </row>
    <row r="2930" spans="1:15" x14ac:dyDescent="0.25">
      <c r="A2930" s="1">
        <v>42312</v>
      </c>
      <c r="B2930" s="11">
        <v>15.51</v>
      </c>
      <c r="C2930" s="11">
        <v>18.309999999999999</v>
      </c>
      <c r="D2930">
        <v>502.58690000000001</v>
      </c>
      <c r="E2930">
        <v>447.95749999999998</v>
      </c>
      <c r="F2930">
        <v>26538.803409</v>
      </c>
      <c r="G2930">
        <v>23656.433088999998</v>
      </c>
      <c r="H2930">
        <f>(1/(1-91/360*VLOOKUP($A2930,Tbills!$B$4:$C$974,2,1)/100))^((1)/91)-1</f>
        <v>3.0560339647767165E-6</v>
      </c>
      <c r="I2930">
        <f t="shared" si="136"/>
        <v>38.953957472692601</v>
      </c>
      <c r="K2930">
        <f t="shared" si="138"/>
        <v>30.023105423294567</v>
      </c>
      <c r="M2930">
        <v>30.055499999999999</v>
      </c>
      <c r="N2930">
        <f t="shared" si="137"/>
        <v>30.692905041108855</v>
      </c>
      <c r="O2930">
        <v>30.72</v>
      </c>
    </row>
    <row r="2931" spans="1:15" x14ac:dyDescent="0.25">
      <c r="A2931" s="1">
        <v>42313</v>
      </c>
      <c r="B2931" s="11">
        <v>15.05</v>
      </c>
      <c r="C2931" s="11">
        <v>17.809999999999999</v>
      </c>
      <c r="D2931">
        <v>483.64229999999998</v>
      </c>
      <c r="E2931">
        <v>431.07069999999999</v>
      </c>
      <c r="F2931">
        <v>26089.723447</v>
      </c>
      <c r="G2931">
        <v>23256.055252999999</v>
      </c>
      <c r="H2931">
        <f>(1/(1-91/360*VLOOKUP($A2931,Tbills!$B$4:$C$974,2,1)/100))^((1)/91)-1</f>
        <v>3.0560339647767165E-6</v>
      </c>
      <c r="I2931">
        <f t="shared" si="136"/>
        <v>39.687154513230915</v>
      </c>
      <c r="K2931">
        <f t="shared" si="138"/>
        <v>31.153445171929594</v>
      </c>
      <c r="M2931">
        <v>31.1877</v>
      </c>
      <c r="N2931">
        <f t="shared" si="137"/>
        <v>31.84886481721697</v>
      </c>
      <c r="O2931">
        <v>31.88</v>
      </c>
    </row>
    <row r="2932" spans="1:15" x14ac:dyDescent="0.25">
      <c r="A2932" s="1">
        <v>42314</v>
      </c>
      <c r="B2932" s="11">
        <v>14.33</v>
      </c>
      <c r="C2932" s="11">
        <v>17.45</v>
      </c>
      <c r="D2932">
        <v>473.38780000000003</v>
      </c>
      <c r="E2932">
        <v>421.92950000000002</v>
      </c>
      <c r="F2932">
        <v>25790.614420999998</v>
      </c>
      <c r="G2932">
        <v>22989.362112999999</v>
      </c>
      <c r="H2932">
        <f>(1/(1-91/360*VLOOKUP($A2932,Tbills!$B$4:$C$974,2,1)/100))^((1)/91)-1</f>
        <v>3.0560339647767165E-6</v>
      </c>
      <c r="I2932">
        <f t="shared" si="136"/>
        <v>40.106909581909342</v>
      </c>
      <c r="K2932">
        <f t="shared" si="138"/>
        <v>31.812597216585409</v>
      </c>
      <c r="M2932">
        <v>31.847049999999999</v>
      </c>
      <c r="N2932">
        <f t="shared" si="137"/>
        <v>32.523141988593991</v>
      </c>
      <c r="O2932">
        <v>32.549999999999997</v>
      </c>
    </row>
    <row r="2933" spans="1:15" x14ac:dyDescent="0.25">
      <c r="A2933" s="1">
        <v>42317</v>
      </c>
      <c r="B2933" s="11">
        <v>16.52</v>
      </c>
      <c r="C2933" s="11">
        <v>18.850000000000001</v>
      </c>
      <c r="D2933">
        <v>506.20339999999999</v>
      </c>
      <c r="E2933">
        <v>451.17410000000001</v>
      </c>
      <c r="F2933">
        <v>26414.181984999999</v>
      </c>
      <c r="G2933">
        <v>23544.990001999999</v>
      </c>
      <c r="H2933">
        <f>(1/(1-91/360*VLOOKUP($A2933,Tbills!$B$4:$C$974,2,1)/100))^((1)/91)-1</f>
        <v>3.7506470229597966E-6</v>
      </c>
      <c r="I2933">
        <f t="shared" si="136"/>
        <v>38.71394993241946</v>
      </c>
      <c r="K2933">
        <f t="shared" si="138"/>
        <v>29.603479099869865</v>
      </c>
      <c r="M2933">
        <v>29.63965</v>
      </c>
      <c r="N2933">
        <f t="shared" si="137"/>
        <v>30.265830661174103</v>
      </c>
      <c r="O2933">
        <v>30.29</v>
      </c>
    </row>
    <row r="2934" spans="1:15" x14ac:dyDescent="0.25">
      <c r="A2934" s="1">
        <v>42318</v>
      </c>
      <c r="B2934" s="11">
        <v>15.29</v>
      </c>
      <c r="C2934" s="11">
        <v>18.02</v>
      </c>
      <c r="D2934">
        <v>487.95979999999997</v>
      </c>
      <c r="E2934">
        <v>434.91210000000001</v>
      </c>
      <c r="F2934">
        <v>26103.989095000001</v>
      </c>
      <c r="G2934">
        <v>23268.402935999999</v>
      </c>
      <c r="H2934">
        <f>(1/(1-91/360*VLOOKUP($A2934,Tbills!$B$4:$C$974,2,1)/100))^((1)/91)-1</f>
        <v>3.7506470229597966E-6</v>
      </c>
      <c r="I2934">
        <f t="shared" si="136"/>
        <v>39.410621838796501</v>
      </c>
      <c r="K2934">
        <f t="shared" si="138"/>
        <v>30.669070586358199</v>
      </c>
      <c r="M2934">
        <v>30.701499999999999</v>
      </c>
      <c r="N2934">
        <f t="shared" si="137"/>
        <v>31.355682100005456</v>
      </c>
      <c r="O2934">
        <v>31.38</v>
      </c>
    </row>
    <row r="2935" spans="1:15" x14ac:dyDescent="0.25">
      <c r="A2935" s="1">
        <v>42319</v>
      </c>
      <c r="B2935" s="11">
        <v>16.059999999999999</v>
      </c>
      <c r="C2935" s="11">
        <v>18.45</v>
      </c>
      <c r="D2935">
        <v>501.79930000000002</v>
      </c>
      <c r="E2935">
        <v>447.24540000000002</v>
      </c>
      <c r="F2935">
        <v>26439.569245999999</v>
      </c>
      <c r="G2935">
        <v>23567.442902999999</v>
      </c>
      <c r="H2935">
        <f>(1/(1-91/360*VLOOKUP($A2935,Tbills!$B$4:$C$974,2,1)/100))^((1)/91)-1</f>
        <v>3.7506470229597966E-6</v>
      </c>
      <c r="I2935">
        <f t="shared" si="136"/>
        <v>38.850804580684319</v>
      </c>
      <c r="K2935">
        <f t="shared" si="138"/>
        <v>29.797964748387344</v>
      </c>
      <c r="M2935">
        <v>29.8306</v>
      </c>
      <c r="N2935">
        <f t="shared" si="137"/>
        <v>30.46548057501413</v>
      </c>
      <c r="O2935">
        <v>30.49</v>
      </c>
    </row>
    <row r="2936" spans="1:15" x14ac:dyDescent="0.25">
      <c r="A2936" s="1">
        <v>42320</v>
      </c>
      <c r="B2936" s="11">
        <v>18.37</v>
      </c>
      <c r="C2936" s="11">
        <v>20.170000000000002</v>
      </c>
      <c r="D2936">
        <v>543.67840000000001</v>
      </c>
      <c r="E2936">
        <v>484.56979999999999</v>
      </c>
      <c r="F2936">
        <v>27669.523342</v>
      </c>
      <c r="G2936">
        <v>24663.698881</v>
      </c>
      <c r="H2936">
        <f>(1/(1-91/360*VLOOKUP($A2936,Tbills!$B$4:$C$974,2,1)/100))^((1)/91)-1</f>
        <v>3.7506470229597966E-6</v>
      </c>
      <c r="I2936">
        <f t="shared" si="136"/>
        <v>37.228708831263745</v>
      </c>
      <c r="K2936">
        <f t="shared" si="138"/>
        <v>27.309934542858496</v>
      </c>
      <c r="M2936">
        <v>27.337050000000001</v>
      </c>
      <c r="N2936">
        <f t="shared" si="137"/>
        <v>27.92208751908116</v>
      </c>
      <c r="O2936">
        <v>27.95</v>
      </c>
    </row>
    <row r="2937" spans="1:15" x14ac:dyDescent="0.25">
      <c r="A2937" s="1">
        <v>42321</v>
      </c>
      <c r="B2937" s="11">
        <v>20.079999999999998</v>
      </c>
      <c r="C2937" s="11">
        <v>21.58</v>
      </c>
      <c r="D2937">
        <v>579.72699999999998</v>
      </c>
      <c r="E2937">
        <v>516.69740000000002</v>
      </c>
      <c r="F2937">
        <v>28673.544108999999</v>
      </c>
      <c r="G2937">
        <v>25558.557314000001</v>
      </c>
      <c r="H2937">
        <f>(1/(1-91/360*VLOOKUP($A2937,Tbills!$B$4:$C$974,2,1)/100))^((1)/91)-1</f>
        <v>3.7506470229597966E-6</v>
      </c>
      <c r="I2937">
        <f t="shared" si="136"/>
        <v>35.993616385359864</v>
      </c>
      <c r="K2937">
        <f t="shared" si="138"/>
        <v>25.49806317629271</v>
      </c>
      <c r="M2937">
        <v>25.521899999999999</v>
      </c>
      <c r="N2937">
        <f t="shared" si="137"/>
        <v>26.069950779764167</v>
      </c>
      <c r="O2937">
        <v>26.09</v>
      </c>
    </row>
    <row r="2938" spans="1:15" x14ac:dyDescent="0.25">
      <c r="A2938" s="1">
        <v>42324</v>
      </c>
      <c r="B2938" s="11">
        <v>18.16</v>
      </c>
      <c r="C2938" s="11">
        <v>19.98</v>
      </c>
      <c r="D2938">
        <v>520.80039999999997</v>
      </c>
      <c r="E2938">
        <v>464.17169999999999</v>
      </c>
      <c r="F2938">
        <v>26848.136850999999</v>
      </c>
      <c r="G2938">
        <v>23931.167901000001</v>
      </c>
      <c r="H2938">
        <f>(1/(1-91/360*VLOOKUP($A2938,Tbills!$B$4:$C$974,2,1)/100))^((1)/91)-1</f>
        <v>4.0285486480051702E-6</v>
      </c>
      <c r="I2938">
        <f t="shared" si="136"/>
        <v>37.82015745076928</v>
      </c>
      <c r="K2938">
        <f t="shared" si="138"/>
        <v>28.086184803719267</v>
      </c>
      <c r="M2938">
        <v>28.1158</v>
      </c>
      <c r="N2938">
        <f t="shared" si="137"/>
        <v>28.717269790048828</v>
      </c>
      <c r="O2938">
        <v>28.74</v>
      </c>
    </row>
    <row r="2939" spans="1:15" x14ac:dyDescent="0.25">
      <c r="A2939" s="1">
        <v>42325</v>
      </c>
      <c r="B2939" s="11">
        <v>18.84</v>
      </c>
      <c r="C2939" s="11">
        <v>20.43</v>
      </c>
      <c r="D2939">
        <v>540.09410000000003</v>
      </c>
      <c r="E2939">
        <v>481.36559999999997</v>
      </c>
      <c r="F2939">
        <v>27319.669881000002</v>
      </c>
      <c r="G2939">
        <v>24351.373884000001</v>
      </c>
      <c r="H2939">
        <f>(1/(1-91/360*VLOOKUP($A2939,Tbills!$B$4:$C$974,2,1)/100))^((1)/91)-1</f>
        <v>4.0285486480051702E-6</v>
      </c>
      <c r="I2939">
        <f t="shared" si="136"/>
        <v>37.11872207184193</v>
      </c>
      <c r="K2939">
        <f t="shared" si="138"/>
        <v>27.044553538522788</v>
      </c>
      <c r="M2939">
        <v>27.07255</v>
      </c>
      <c r="N2939">
        <f t="shared" si="137"/>
        <v>27.652610074331097</v>
      </c>
      <c r="O2939">
        <v>27.68</v>
      </c>
    </row>
    <row r="2940" spans="1:15" x14ac:dyDescent="0.25">
      <c r="A2940" s="1">
        <v>42326</v>
      </c>
      <c r="B2940" s="11">
        <v>16.850000000000001</v>
      </c>
      <c r="C2940" s="11">
        <v>19.22</v>
      </c>
      <c r="D2940">
        <v>518.23009999999999</v>
      </c>
      <c r="E2940">
        <v>461.87709999999998</v>
      </c>
      <c r="F2940">
        <v>26743.172301999999</v>
      </c>
      <c r="G2940">
        <v>23837.414959000002</v>
      </c>
      <c r="H2940">
        <f>(1/(1-91/360*VLOOKUP($A2940,Tbills!$B$4:$C$974,2,1)/100))^((1)/91)-1</f>
        <v>4.0285486480051702E-6</v>
      </c>
      <c r="I2940">
        <f t="shared" si="136"/>
        <v>37.869128092739551</v>
      </c>
      <c r="K2940">
        <f t="shared" si="138"/>
        <v>28.138164924819844</v>
      </c>
      <c r="M2940">
        <v>28.1646</v>
      </c>
      <c r="N2940">
        <f t="shared" si="137"/>
        <v>28.771201492354777</v>
      </c>
      <c r="O2940">
        <v>28.8</v>
      </c>
    </row>
    <row r="2941" spans="1:15" x14ac:dyDescent="0.25">
      <c r="A2941" s="1">
        <v>42327</v>
      </c>
      <c r="B2941" s="11">
        <v>16.989999999999998</v>
      </c>
      <c r="C2941" s="11">
        <v>19.64</v>
      </c>
      <c r="D2941">
        <v>530.02840000000003</v>
      </c>
      <c r="E2941">
        <v>472.39060000000001</v>
      </c>
      <c r="F2941">
        <v>27350.969140000001</v>
      </c>
      <c r="G2941">
        <v>24379.076102999999</v>
      </c>
      <c r="H2941">
        <f>(1/(1-91/360*VLOOKUP($A2941,Tbills!$B$4:$C$974,2,1)/100))^((1)/91)-1</f>
        <v>4.0285486480051702E-6</v>
      </c>
      <c r="I2941">
        <f t="shared" si="136"/>
        <v>37.437154738729411</v>
      </c>
      <c r="K2941">
        <f t="shared" si="138"/>
        <v>27.496387860972593</v>
      </c>
      <c r="M2941">
        <v>27.520849999999999</v>
      </c>
      <c r="N2941">
        <f t="shared" si="137"/>
        <v>28.115368966198176</v>
      </c>
      <c r="O2941">
        <v>28.14</v>
      </c>
    </row>
    <row r="2942" spans="1:15" x14ac:dyDescent="0.25">
      <c r="A2942" s="1">
        <v>42328</v>
      </c>
      <c r="B2942" s="11">
        <v>15.47</v>
      </c>
      <c r="C2942" s="11">
        <v>18.940000000000001</v>
      </c>
      <c r="D2942">
        <v>508.85230000000001</v>
      </c>
      <c r="E2942">
        <v>453.5154</v>
      </c>
      <c r="F2942">
        <v>27045.011265000001</v>
      </c>
      <c r="G2942">
        <v>24106.26469</v>
      </c>
      <c r="H2942">
        <f>(1/(1-91/360*VLOOKUP($A2942,Tbills!$B$4:$C$974,2,1)/100))^((1)/91)-1</f>
        <v>4.0285486480051702E-6</v>
      </c>
      <c r="I2942">
        <f t="shared" si="136"/>
        <v>38.184094669718647</v>
      </c>
      <c r="K2942">
        <f t="shared" si="138"/>
        <v>28.593722733423942</v>
      </c>
      <c r="M2942">
        <v>28.619</v>
      </c>
      <c r="N2942">
        <f t="shared" si="137"/>
        <v>29.237804501326782</v>
      </c>
      <c r="O2942">
        <v>29.26</v>
      </c>
    </row>
    <row r="2943" spans="1:15" x14ac:dyDescent="0.25">
      <c r="A2943" s="1">
        <v>42331</v>
      </c>
      <c r="B2943" s="11">
        <v>15.62</v>
      </c>
      <c r="C2943" s="11">
        <v>18.63</v>
      </c>
      <c r="D2943">
        <v>497.03800000000001</v>
      </c>
      <c r="E2943">
        <v>442.98039999999997</v>
      </c>
      <c r="F2943">
        <v>26546.310215000001</v>
      </c>
      <c r="G2943">
        <v>23661.461812000001</v>
      </c>
      <c r="H2943">
        <f>(1/(1-91/360*VLOOKUP($A2943,Tbills!$B$4:$C$974,2,1)/100))^((1)/91)-1</f>
        <v>3.8468344791819931E-6</v>
      </c>
      <c r="I2943">
        <f t="shared" si="136"/>
        <v>38.624580029346738</v>
      </c>
      <c r="K2943">
        <f t="shared" si="138"/>
        <v>29.253856745815686</v>
      </c>
      <c r="M2943">
        <v>29.280999999999999</v>
      </c>
      <c r="N2943">
        <f t="shared" si="137"/>
        <v>29.914030315424487</v>
      </c>
      <c r="O2943">
        <v>29.94</v>
      </c>
    </row>
    <row r="2944" spans="1:15" x14ac:dyDescent="0.25">
      <c r="A2944" s="1">
        <v>42332</v>
      </c>
      <c r="B2944" s="11">
        <v>15.93</v>
      </c>
      <c r="C2944" s="11">
        <v>18.71</v>
      </c>
      <c r="D2944">
        <v>509.21199999999999</v>
      </c>
      <c r="E2944">
        <v>453.82859999999999</v>
      </c>
      <c r="F2944">
        <v>27065.587511000002</v>
      </c>
      <c r="G2944">
        <v>24124.217032</v>
      </c>
      <c r="H2944">
        <f>(1/(1-91/360*VLOOKUP($A2944,Tbills!$B$4:$C$974,2,1)/100))^((1)/91)-1</f>
        <v>3.8468344791819931E-6</v>
      </c>
      <c r="I2944">
        <f t="shared" si="136"/>
        <v>38.150646061389899</v>
      </c>
      <c r="K2944">
        <f t="shared" si="138"/>
        <v>28.53612640718038</v>
      </c>
      <c r="M2944">
        <v>28.562899999999999</v>
      </c>
      <c r="N2944">
        <f t="shared" si="137"/>
        <v>29.18049499095029</v>
      </c>
      <c r="O2944">
        <v>29.21</v>
      </c>
    </row>
    <row r="2945" spans="1:15" x14ac:dyDescent="0.25">
      <c r="A2945" s="1">
        <v>42333</v>
      </c>
      <c r="B2945" s="11">
        <v>15.19</v>
      </c>
      <c r="C2945" s="11">
        <v>18.190000000000001</v>
      </c>
      <c r="D2945">
        <v>491.23239999999998</v>
      </c>
      <c r="E2945">
        <v>437.80279999999999</v>
      </c>
      <c r="F2945">
        <v>26745.231394999999</v>
      </c>
      <c r="G2945">
        <v>23838.583026</v>
      </c>
      <c r="H2945">
        <f>(1/(1-91/360*VLOOKUP($A2945,Tbills!$B$4:$C$974,2,1)/100))^((1)/91)-1</f>
        <v>3.8468344791819931E-6</v>
      </c>
      <c r="I2945">
        <f t="shared" si="136"/>
        <v>38.823231968836446</v>
      </c>
      <c r="K2945">
        <f t="shared" si="138"/>
        <v>29.542430947167485</v>
      </c>
      <c r="M2945">
        <v>29.572099999999999</v>
      </c>
      <c r="N2945">
        <f t="shared" si="137"/>
        <v>30.209928603513696</v>
      </c>
      <c r="O2945">
        <v>30.24</v>
      </c>
    </row>
    <row r="2946" spans="1:15" x14ac:dyDescent="0.25">
      <c r="A2946" s="1">
        <v>42335</v>
      </c>
      <c r="B2946" s="11">
        <v>15.12</v>
      </c>
      <c r="C2946" s="11">
        <v>17.350000000000001</v>
      </c>
      <c r="D2946">
        <v>501.37169999999998</v>
      </c>
      <c r="E2946">
        <v>446.83589999999998</v>
      </c>
      <c r="F2946">
        <v>26860.210601999999</v>
      </c>
      <c r="G2946">
        <v>23940.882987000001</v>
      </c>
      <c r="H2946">
        <f>(1/(1-91/360*VLOOKUP($A2946,Tbills!$B$4:$C$974,2,1)/100))^((1)/91)-1</f>
        <v>3.8468344791819931E-6</v>
      </c>
      <c r="I2946">
        <f t="shared" si="136"/>
        <v>38.420715812114025</v>
      </c>
      <c r="K2946">
        <f t="shared" si="138"/>
        <v>28.930192661225632</v>
      </c>
      <c r="M2946">
        <v>28.9603</v>
      </c>
      <c r="N2946">
        <f t="shared" si="137"/>
        <v>29.584652087159018</v>
      </c>
      <c r="O2946">
        <v>29.61</v>
      </c>
    </row>
    <row r="2947" spans="1:15" x14ac:dyDescent="0.25">
      <c r="A2947" s="1">
        <v>42338</v>
      </c>
      <c r="B2947" s="11">
        <v>16.13</v>
      </c>
      <c r="C2947" s="11">
        <v>18.489999999999998</v>
      </c>
      <c r="D2947">
        <v>495.1155</v>
      </c>
      <c r="E2947">
        <v>441.25510000000003</v>
      </c>
      <c r="F2947">
        <v>26522.557613000001</v>
      </c>
      <c r="G2947">
        <v>23639.651844</v>
      </c>
      <c r="H2947">
        <f>(1/(1-91/360*VLOOKUP($A2947,Tbills!$B$4:$C$974,2,1)/100))^((1)/91)-1</f>
        <v>5.9738390889574333E-6</v>
      </c>
      <c r="I2947">
        <f t="shared" si="136"/>
        <v>38.657626797633107</v>
      </c>
      <c r="K2947">
        <f t="shared" si="138"/>
        <v>29.287426491250248</v>
      </c>
      <c r="M2947">
        <v>29.318349999999999</v>
      </c>
      <c r="N2947">
        <f t="shared" si="137"/>
        <v>29.951174552940131</v>
      </c>
      <c r="O2947">
        <v>29.98</v>
      </c>
    </row>
    <row r="2948" spans="1:15" x14ac:dyDescent="0.25">
      <c r="A2948" s="1">
        <v>42339</v>
      </c>
      <c r="B2948" s="11">
        <v>14.67</v>
      </c>
      <c r="C2948" s="11">
        <v>17.579999999999998</v>
      </c>
      <c r="D2948">
        <v>473.21699999999998</v>
      </c>
      <c r="E2948">
        <v>421.7362</v>
      </c>
      <c r="F2948">
        <v>25864.249919999998</v>
      </c>
      <c r="G2948">
        <v>23052.758589000001</v>
      </c>
      <c r="H2948">
        <f>(1/(1-91/360*VLOOKUP($A2948,Tbills!$B$4:$C$974,2,1)/100))^((1)/91)-1</f>
        <v>5.9738390889574333E-6</v>
      </c>
      <c r="I2948">
        <f t="shared" si="136"/>
        <v>39.511607599710516</v>
      </c>
      <c r="K2948">
        <f t="shared" si="138"/>
        <v>30.581530106292348</v>
      </c>
      <c r="M2948">
        <v>30.614049999999999</v>
      </c>
      <c r="N2948">
        <f t="shared" si="137"/>
        <v>31.275093498228909</v>
      </c>
      <c r="O2948">
        <v>31.3</v>
      </c>
    </row>
    <row r="2949" spans="1:15" x14ac:dyDescent="0.25">
      <c r="A2949" s="1">
        <v>42340</v>
      </c>
      <c r="B2949" s="11">
        <v>15.91</v>
      </c>
      <c r="C2949" s="11">
        <v>18.329999999999998</v>
      </c>
      <c r="D2949">
        <v>489.05</v>
      </c>
      <c r="E2949">
        <v>435.8442</v>
      </c>
      <c r="F2949">
        <v>26242.697018999999</v>
      </c>
      <c r="G2949">
        <v>23389.930081999999</v>
      </c>
      <c r="H2949">
        <f>(1/(1-91/360*VLOOKUP($A2949,Tbills!$B$4:$C$974,2,1)/100))^((1)/91)-1</f>
        <v>5.9738390889574333E-6</v>
      </c>
      <c r="I2949">
        <f t="shared" si="136"/>
        <v>38.849721490158167</v>
      </c>
      <c r="K2949">
        <f t="shared" si="138"/>
        <v>29.557134216100692</v>
      </c>
      <c r="M2949">
        <v>29.587</v>
      </c>
      <c r="N2949">
        <f t="shared" si="137"/>
        <v>30.227935618820251</v>
      </c>
      <c r="O2949">
        <v>30.25</v>
      </c>
    </row>
    <row r="2950" spans="1:15" x14ac:dyDescent="0.25">
      <c r="A2950" s="1">
        <v>42341</v>
      </c>
      <c r="B2950" s="11">
        <v>18.11</v>
      </c>
      <c r="C2950" s="11">
        <v>20.11</v>
      </c>
      <c r="D2950">
        <v>524.15350000000001</v>
      </c>
      <c r="E2950">
        <v>467.12599999999998</v>
      </c>
      <c r="F2950">
        <v>27034.822722000001</v>
      </c>
      <c r="G2950">
        <v>24095.806386</v>
      </c>
      <c r="H2950">
        <f>(1/(1-91/360*VLOOKUP($A2950,Tbills!$B$4:$C$974,2,1)/100))^((1)/91)-1</f>
        <v>5.9738390889574333E-6</v>
      </c>
      <c r="I2950">
        <f t="shared" si="136"/>
        <v>37.454568129346612</v>
      </c>
      <c r="K2950">
        <f t="shared" si="138"/>
        <v>27.434455297042128</v>
      </c>
      <c r="M2950">
        <v>27.464200000000002</v>
      </c>
      <c r="N2950">
        <f t="shared" si="137"/>
        <v>28.057519010053337</v>
      </c>
      <c r="O2950">
        <v>28.08</v>
      </c>
    </row>
    <row r="2951" spans="1:15" x14ac:dyDescent="0.25">
      <c r="A2951" s="1">
        <v>42342</v>
      </c>
      <c r="B2951" s="11">
        <v>14.81</v>
      </c>
      <c r="C2951" s="11">
        <v>18.170000000000002</v>
      </c>
      <c r="D2951">
        <v>479.27730000000003</v>
      </c>
      <c r="E2951">
        <v>427.12950000000001</v>
      </c>
      <c r="F2951">
        <v>26031.912680000001</v>
      </c>
      <c r="G2951">
        <v>23201.781004</v>
      </c>
      <c r="H2951">
        <f>(1/(1-91/360*VLOOKUP($A2951,Tbills!$B$4:$C$974,2,1)/100))^((1)/91)-1</f>
        <v>5.9738390889574333E-6</v>
      </c>
      <c r="I2951">
        <f t="shared" si="136"/>
        <v>39.057028592883803</v>
      </c>
      <c r="K2951">
        <f t="shared" si="138"/>
        <v>29.782075009500769</v>
      </c>
      <c r="M2951">
        <v>29.81465</v>
      </c>
      <c r="N2951">
        <f t="shared" si="137"/>
        <v>30.458929539953377</v>
      </c>
      <c r="O2951">
        <v>30.49</v>
      </c>
    </row>
    <row r="2952" spans="1:15" x14ac:dyDescent="0.25">
      <c r="A2952" s="1">
        <v>42345</v>
      </c>
      <c r="B2952" s="11">
        <v>15.84</v>
      </c>
      <c r="C2952" s="11">
        <v>18.649999999999999</v>
      </c>
      <c r="D2952">
        <v>485.9948</v>
      </c>
      <c r="E2952">
        <v>433.10840000000002</v>
      </c>
      <c r="F2952">
        <v>26105.073916000001</v>
      </c>
      <c r="G2952">
        <v>23266.572499999998</v>
      </c>
      <c r="H2952">
        <f>(1/(1-91/360*VLOOKUP($A2952,Tbills!$B$4:$C$974,2,1)/100))^((1)/91)-1</f>
        <v>7.7805862523927516E-6</v>
      </c>
      <c r="I2952">
        <f t="shared" ref="I2952:I3015" si="139">I2951*(1-IF($A2952&lt;=I2947,I$1,I$1+IF(AND(WEEKDAY($A2952)&lt;&gt;1,WEEKDAY($A2952)&lt;&gt;7),J$1,0)))^($A2952-$A2951)*(1-0.5*(E2952/E2951-1))</f>
        <v>38.780642900192731</v>
      </c>
      <c r="K2952">
        <f t="shared" si="138"/>
        <v>29.361086729108901</v>
      </c>
      <c r="M2952">
        <v>29.393799999999999</v>
      </c>
      <c r="N2952">
        <f t="shared" ref="N2952:N3015" si="140">N2951*(1-N$1+H2951)^($A2952-$A2951)*(2-E2952/E2951)</f>
        <v>30.029775567972298</v>
      </c>
      <c r="O2952">
        <v>30.06</v>
      </c>
    </row>
    <row r="2953" spans="1:15" x14ac:dyDescent="0.25">
      <c r="A2953" s="1">
        <v>42346</v>
      </c>
      <c r="B2953" s="11">
        <v>17.600000000000001</v>
      </c>
      <c r="C2953" s="11">
        <v>20.059999999999999</v>
      </c>
      <c r="D2953">
        <v>512.60400000000004</v>
      </c>
      <c r="E2953">
        <v>456.8186</v>
      </c>
      <c r="F2953">
        <v>26788.935614000002</v>
      </c>
      <c r="G2953">
        <v>23875.894354</v>
      </c>
      <c r="H2953">
        <f>(1/(1-91/360*VLOOKUP($A2953,Tbills!$B$4:$C$974,2,1)/100))^((1)/91)-1</f>
        <v>7.7805862523927516E-6</v>
      </c>
      <c r="I2953">
        <f t="shared" si="139"/>
        <v>37.718152319221673</v>
      </c>
      <c r="K2953">
        <f t="shared" ref="K2953:K3016" si="141">K2952*(1-IF($A2953&lt;=L$3,K$1,K$1+IF(AND(WEEKDAY($A2953)&lt;&gt;1,WEEKDAY($A2953)&lt;&gt;7),L$1,0)))^($A2953-$A2952)*(2-$E2953/$E2952)</f>
        <v>27.75244304615115</v>
      </c>
      <c r="M2953">
        <v>27.783200000000001</v>
      </c>
      <c r="N2953">
        <f t="shared" si="140"/>
        <v>28.384988619237902</v>
      </c>
      <c r="O2953">
        <v>28.41</v>
      </c>
    </row>
    <row r="2954" spans="1:15" x14ac:dyDescent="0.25">
      <c r="A2954" s="1">
        <v>42347</v>
      </c>
      <c r="B2954" s="11">
        <v>19.61</v>
      </c>
      <c r="C2954" s="11">
        <v>21.05</v>
      </c>
      <c r="D2954">
        <v>536.05489999999998</v>
      </c>
      <c r="E2954">
        <v>477.71379999999999</v>
      </c>
      <c r="F2954">
        <v>27211.947325000001</v>
      </c>
      <c r="G2954">
        <v>24252.721807000002</v>
      </c>
      <c r="H2954">
        <f>(1/(1-91/360*VLOOKUP($A2954,Tbills!$B$4:$C$974,2,1)/100))^((1)/91)-1</f>
        <v>7.7805862523927516E-6</v>
      </c>
      <c r="I2954">
        <f t="shared" si="139"/>
        <v>36.854565825672388</v>
      </c>
      <c r="K2954">
        <f t="shared" si="141"/>
        <v>26.4817935725846</v>
      </c>
      <c r="M2954">
        <v>26.508700000000001</v>
      </c>
      <c r="N2954">
        <f t="shared" si="140"/>
        <v>27.08584844326526</v>
      </c>
      <c r="O2954">
        <v>27.11</v>
      </c>
    </row>
    <row r="2955" spans="1:15" x14ac:dyDescent="0.25">
      <c r="A2955" s="1">
        <v>42348</v>
      </c>
      <c r="B2955" s="11">
        <v>19.34</v>
      </c>
      <c r="C2955" s="11">
        <v>20.76</v>
      </c>
      <c r="D2955">
        <v>540.36210000000005</v>
      </c>
      <c r="E2955">
        <v>481.54849999999999</v>
      </c>
      <c r="F2955">
        <v>27560.36937</v>
      </c>
      <c r="G2955">
        <v>24563.065199000001</v>
      </c>
      <c r="H2955">
        <f>(1/(1-91/360*VLOOKUP($A2955,Tbills!$B$4:$C$974,2,1)/100))^((1)/91)-1</f>
        <v>7.7805862523927516E-6</v>
      </c>
      <c r="I2955">
        <f t="shared" si="139"/>
        <v>36.705691124406705</v>
      </c>
      <c r="K2955">
        <f t="shared" si="141"/>
        <v>26.267995655016485</v>
      </c>
      <c r="M2955">
        <v>26.29495</v>
      </c>
      <c r="N2955">
        <f t="shared" si="140"/>
        <v>26.867640448076898</v>
      </c>
      <c r="O2955">
        <v>26.89</v>
      </c>
    </row>
    <row r="2956" spans="1:15" x14ac:dyDescent="0.25">
      <c r="A2956" s="1">
        <v>42349</v>
      </c>
      <c r="B2956" s="11">
        <v>24.39</v>
      </c>
      <c r="C2956" s="11">
        <v>24.38</v>
      </c>
      <c r="D2956">
        <v>626.13980000000004</v>
      </c>
      <c r="E2956">
        <v>557.98630000000003</v>
      </c>
      <c r="F2956">
        <v>29496.882872999999</v>
      </c>
      <c r="G2956">
        <v>26288.783733</v>
      </c>
      <c r="H2956">
        <f>(1/(1-91/360*VLOOKUP($A2956,Tbills!$B$4:$C$974,2,1)/100))^((1)/91)-1</f>
        <v>7.7805862523927516E-6</v>
      </c>
      <c r="I2956">
        <f t="shared" si="139"/>
        <v>33.791603187166785</v>
      </c>
      <c r="K2956">
        <f t="shared" si="141"/>
        <v>22.097359826484563</v>
      </c>
      <c r="M2956">
        <v>22.119700000000002</v>
      </c>
      <c r="N2956">
        <f t="shared" si="140"/>
        <v>22.60219010857541</v>
      </c>
      <c r="O2956">
        <v>22.62</v>
      </c>
    </row>
    <row r="2957" spans="1:15" x14ac:dyDescent="0.25">
      <c r="A2957" s="1">
        <v>42352</v>
      </c>
      <c r="B2957" s="11">
        <v>22.73</v>
      </c>
      <c r="C2957" s="11">
        <v>23.3</v>
      </c>
      <c r="D2957">
        <v>584.48879999999997</v>
      </c>
      <c r="E2957">
        <v>520.85590000000002</v>
      </c>
      <c r="F2957">
        <v>28393.429209000002</v>
      </c>
      <c r="G2957">
        <v>25304.728737000001</v>
      </c>
      <c r="H2957">
        <f>(1/(1-91/360*VLOOKUP($A2957,Tbills!$B$4:$C$974,2,1)/100))^((1)/91)-1</f>
        <v>7.7805862523927516E-6</v>
      </c>
      <c r="I2957">
        <f t="shared" si="139"/>
        <v>34.913183890874258</v>
      </c>
      <c r="K2957">
        <f t="shared" si="141"/>
        <v>23.564504139273854</v>
      </c>
      <c r="M2957">
        <v>23.584</v>
      </c>
      <c r="N2957">
        <f t="shared" si="140"/>
        <v>24.104108454944619</v>
      </c>
      <c r="O2957">
        <v>24.13</v>
      </c>
    </row>
    <row r="2958" spans="1:15" x14ac:dyDescent="0.25">
      <c r="A2958" s="1">
        <v>42353</v>
      </c>
      <c r="B2958" s="11">
        <v>20.95</v>
      </c>
      <c r="C2958" s="11">
        <v>21.86</v>
      </c>
      <c r="D2958">
        <v>539.99080000000004</v>
      </c>
      <c r="E2958">
        <v>481.19830000000002</v>
      </c>
      <c r="F2958">
        <v>27093.68115</v>
      </c>
      <c r="G2958">
        <v>24146.173280999999</v>
      </c>
      <c r="H2958">
        <f>(1/(1-91/360*VLOOKUP($A2958,Tbills!$B$4:$C$974,2,1)/100))^((1)/91)-1</f>
        <v>7.7805862523927516E-6</v>
      </c>
      <c r="I2958">
        <f t="shared" si="139"/>
        <v>36.24137316726204</v>
      </c>
      <c r="K2958">
        <f t="shared" si="141"/>
        <v>25.357507735582306</v>
      </c>
      <c r="M2958">
        <v>25.381399999999999</v>
      </c>
      <c r="N2958">
        <f t="shared" si="140"/>
        <v>25.938620653893352</v>
      </c>
      <c r="O2958">
        <v>25.96</v>
      </c>
    </row>
    <row r="2959" spans="1:15" x14ac:dyDescent="0.25">
      <c r="A2959" s="1">
        <v>42354</v>
      </c>
      <c r="B2959" s="11">
        <v>17.86</v>
      </c>
      <c r="C2959" s="11">
        <v>19.57</v>
      </c>
      <c r="D2959">
        <v>518.53840000000002</v>
      </c>
      <c r="E2959">
        <v>462.07780000000002</v>
      </c>
      <c r="F2959">
        <v>26650.664787999998</v>
      </c>
      <c r="G2959">
        <v>23751.164573999999</v>
      </c>
      <c r="H2959">
        <f>(1/(1-91/360*VLOOKUP($A2959,Tbills!$B$4:$C$974,2,1)/100))^((1)/91)-1</f>
        <v>7.7805862523927516E-6</v>
      </c>
      <c r="I2959">
        <f t="shared" si="139"/>
        <v>36.960439861146313</v>
      </c>
      <c r="K2959">
        <f t="shared" si="141"/>
        <v>26.363864850395338</v>
      </c>
      <c r="M2959">
        <v>26.389900000000001</v>
      </c>
      <c r="N2959">
        <f t="shared" si="140"/>
        <v>26.968508699468838</v>
      </c>
      <c r="O2959">
        <v>26.99</v>
      </c>
    </row>
    <row r="2960" spans="1:15" x14ac:dyDescent="0.25">
      <c r="A2960" s="1">
        <v>42355</v>
      </c>
      <c r="B2960" s="11">
        <v>18.940000000000001</v>
      </c>
      <c r="C2960" s="11">
        <v>20.37</v>
      </c>
      <c r="D2960">
        <v>551.07280000000003</v>
      </c>
      <c r="E2960">
        <v>491.06619999999998</v>
      </c>
      <c r="F2960">
        <v>27614.223827000002</v>
      </c>
      <c r="G2960">
        <v>24609.706922000001</v>
      </c>
      <c r="H2960">
        <f>(1/(1-91/360*VLOOKUP($A2960,Tbills!$B$4:$C$974,2,1)/100))^((1)/91)-1</f>
        <v>7.7805862523927516E-6</v>
      </c>
      <c r="I2960">
        <f t="shared" si="139"/>
        <v>35.800153485734647</v>
      </c>
      <c r="K2960">
        <f t="shared" si="141"/>
        <v>24.708779812947579</v>
      </c>
      <c r="M2960">
        <v>24.7333</v>
      </c>
      <c r="N2960">
        <f t="shared" si="140"/>
        <v>25.275904047671425</v>
      </c>
      <c r="O2960">
        <v>25.3</v>
      </c>
    </row>
    <row r="2961" spans="1:15" x14ac:dyDescent="0.25">
      <c r="A2961" s="1">
        <v>42356</v>
      </c>
      <c r="B2961" s="11">
        <v>20.7</v>
      </c>
      <c r="C2961" s="11">
        <v>21.26</v>
      </c>
      <c r="D2961">
        <v>583.51990000000001</v>
      </c>
      <c r="E2961">
        <v>519.97630000000004</v>
      </c>
      <c r="F2961">
        <v>28572.133566</v>
      </c>
      <c r="G2961">
        <v>25463.201504000001</v>
      </c>
      <c r="H2961">
        <f>(1/(1-91/360*VLOOKUP($A2961,Tbills!$B$4:$C$974,2,1)/100))^((1)/91)-1</f>
        <v>7.7805862523927516E-6</v>
      </c>
      <c r="I2961">
        <f t="shared" si="139"/>
        <v>34.745433963851376</v>
      </c>
      <c r="K2961">
        <f t="shared" si="141"/>
        <v>23.253038909381779</v>
      </c>
      <c r="M2961">
        <v>23.279900000000001</v>
      </c>
      <c r="N2961">
        <f t="shared" si="140"/>
        <v>23.787163674915568</v>
      </c>
      <c r="O2961">
        <v>23.81</v>
      </c>
    </row>
    <row r="2962" spans="1:15" x14ac:dyDescent="0.25">
      <c r="A2962" s="1">
        <v>42359</v>
      </c>
      <c r="B2962" s="11">
        <v>18.7</v>
      </c>
      <c r="C2962" s="11">
        <v>21.11</v>
      </c>
      <c r="D2962">
        <v>539.03660000000002</v>
      </c>
      <c r="E2962">
        <v>480.32490000000001</v>
      </c>
      <c r="F2962">
        <v>27417.907149999999</v>
      </c>
      <c r="G2962">
        <v>24433.972032000001</v>
      </c>
      <c r="H2962">
        <f>(1/(1-91/360*VLOOKUP($A2962,Tbills!$B$4:$C$974,2,1)/100))^((1)/91)-1</f>
        <v>6.9466148775454428E-6</v>
      </c>
      <c r="I2962">
        <f t="shared" si="139"/>
        <v>36.067394417861927</v>
      </c>
      <c r="K2962">
        <f t="shared" si="141"/>
        <v>25.022729894640911</v>
      </c>
      <c r="M2962">
        <v>25.045200000000001</v>
      </c>
      <c r="N2962">
        <f t="shared" si="140"/>
        <v>25.598838592111303</v>
      </c>
      <c r="O2962">
        <v>25.62</v>
      </c>
    </row>
    <row r="2963" spans="1:15" x14ac:dyDescent="0.25">
      <c r="A2963" s="1">
        <v>42360</v>
      </c>
      <c r="B2963" s="11">
        <v>16.600000000000001</v>
      </c>
      <c r="C2963" s="11">
        <v>19.84</v>
      </c>
      <c r="D2963">
        <v>511.56689999999998</v>
      </c>
      <c r="E2963">
        <v>455.84390000000002</v>
      </c>
      <c r="F2963">
        <v>26632.431047999999</v>
      </c>
      <c r="G2963">
        <v>23733.810829999999</v>
      </c>
      <c r="H2963">
        <f>(1/(1-91/360*VLOOKUP($A2963,Tbills!$B$4:$C$974,2,1)/100))^((1)/91)-1</f>
        <v>6.9466148775454428E-6</v>
      </c>
      <c r="I2963">
        <f t="shared" si="139"/>
        <v>36.985565743832964</v>
      </c>
      <c r="K2963">
        <f t="shared" si="141"/>
        <v>26.296853156717955</v>
      </c>
      <c r="M2963">
        <v>26.3201</v>
      </c>
      <c r="N2963">
        <f t="shared" si="140"/>
        <v>26.902741390788488</v>
      </c>
      <c r="O2963">
        <v>26.93</v>
      </c>
    </row>
    <row r="2964" spans="1:15" x14ac:dyDescent="0.25">
      <c r="A2964" s="1">
        <v>42361</v>
      </c>
      <c r="B2964" s="11">
        <v>15.57</v>
      </c>
      <c r="C2964" s="11">
        <v>19.329999999999998</v>
      </c>
      <c r="D2964">
        <v>513.31709999999998</v>
      </c>
      <c r="E2964">
        <v>457.40030000000002</v>
      </c>
      <c r="F2964">
        <v>26695.469702999999</v>
      </c>
      <c r="G2964">
        <v>23789.823615000001</v>
      </c>
      <c r="H2964">
        <f>(1/(1-91/360*VLOOKUP($A2964,Tbills!$B$4:$C$974,2,1)/100))^((1)/91)-1</f>
        <v>6.9466148775454428E-6</v>
      </c>
      <c r="I2964">
        <f t="shared" si="139"/>
        <v>36.921464346835307</v>
      </c>
      <c r="K2964">
        <f t="shared" si="141"/>
        <v>26.205846505664276</v>
      </c>
      <c r="M2964">
        <v>26.227699999999999</v>
      </c>
      <c r="N2964">
        <f t="shared" si="140"/>
        <v>26.810081251854708</v>
      </c>
      <c r="O2964">
        <v>26.83</v>
      </c>
    </row>
    <row r="2965" spans="1:15" x14ac:dyDescent="0.25">
      <c r="A2965" s="1">
        <v>42362</v>
      </c>
      <c r="B2965" s="11">
        <v>15.74</v>
      </c>
      <c r="C2965" s="11">
        <v>19.690000000000001</v>
      </c>
      <c r="D2965">
        <v>522.4905</v>
      </c>
      <c r="E2965">
        <v>465.57119999999998</v>
      </c>
      <c r="F2965">
        <v>26862.476087999999</v>
      </c>
      <c r="G2965">
        <v>23938.487071</v>
      </c>
      <c r="H2965">
        <f>(1/(1-91/360*VLOOKUP($A2965,Tbills!$B$4:$C$974,2,1)/100))^((1)/91)-1</f>
        <v>6.9466148775454428E-6</v>
      </c>
      <c r="I2965">
        <f t="shared" si="139"/>
        <v>36.590733434951524</v>
      </c>
      <c r="K2965">
        <f t="shared" si="141"/>
        <v>25.736512190657937</v>
      </c>
      <c r="M2965">
        <v>25.758199999999999</v>
      </c>
      <c r="N2965">
        <f t="shared" si="140"/>
        <v>26.330360781226595</v>
      </c>
      <c r="O2965">
        <v>26.35</v>
      </c>
    </row>
    <row r="2966" spans="1:15" x14ac:dyDescent="0.25">
      <c r="A2966" s="1">
        <v>42366</v>
      </c>
      <c r="B2966" s="11">
        <v>16.91</v>
      </c>
      <c r="C2966" s="11">
        <v>19.68</v>
      </c>
      <c r="D2966">
        <v>510.25360000000001</v>
      </c>
      <c r="E2966">
        <v>454.65440000000001</v>
      </c>
      <c r="F2966">
        <v>26210.223980999999</v>
      </c>
      <c r="G2966">
        <v>23356.567639000001</v>
      </c>
      <c r="H2966">
        <f>(1/(1-91/360*VLOOKUP($A2966,Tbills!$B$4:$C$974,2,1)/100))^((1)/91)-1</f>
        <v>7.2245982263297037E-6</v>
      </c>
      <c r="I2966">
        <f t="shared" si="139"/>
        <v>37.015872634937374</v>
      </c>
      <c r="K2966">
        <f t="shared" si="141"/>
        <v>26.335079877521277</v>
      </c>
      <c r="M2966">
        <v>26.361049999999999</v>
      </c>
      <c r="N2966">
        <f t="shared" si="140"/>
        <v>26.944522109819811</v>
      </c>
      <c r="O2966">
        <v>26.97</v>
      </c>
    </row>
    <row r="2967" spans="1:15" x14ac:dyDescent="0.25">
      <c r="A2967" s="1">
        <v>42367</v>
      </c>
      <c r="B2967" s="11">
        <v>16.079999999999998</v>
      </c>
      <c r="C2967" s="11">
        <v>19.100000000000001</v>
      </c>
      <c r="D2967">
        <v>501.36989999999997</v>
      </c>
      <c r="E2967">
        <v>446.73540000000003</v>
      </c>
      <c r="F2967">
        <v>25905.966206000001</v>
      </c>
      <c r="G2967">
        <v>23085.267399</v>
      </c>
      <c r="H2967">
        <f>(1/(1-91/360*VLOOKUP($A2967,Tbills!$B$4:$C$974,2,1)/100))^((1)/91)-1</f>
        <v>7.2245982263297037E-6</v>
      </c>
      <c r="I2967">
        <f t="shared" si="139"/>
        <v>37.337265118471741</v>
      </c>
      <c r="K2967">
        <f t="shared" si="141"/>
        <v>26.792526503000474</v>
      </c>
      <c r="M2967">
        <v>26.8187</v>
      </c>
      <c r="N2967">
        <f t="shared" si="140"/>
        <v>27.413015818668747</v>
      </c>
      <c r="O2967">
        <v>27.44</v>
      </c>
    </row>
    <row r="2968" spans="1:15" x14ac:dyDescent="0.25">
      <c r="A2968" s="1">
        <v>42368</v>
      </c>
      <c r="B2968" s="11">
        <v>17.29</v>
      </c>
      <c r="C2968" s="11">
        <v>19.59</v>
      </c>
      <c r="D2968">
        <v>524.1046</v>
      </c>
      <c r="E2968">
        <v>466.98950000000002</v>
      </c>
      <c r="F2968">
        <v>26593.258384000001</v>
      </c>
      <c r="G2968">
        <v>23697.558905000002</v>
      </c>
      <c r="H2968">
        <f>(1/(1-91/360*VLOOKUP($A2968,Tbills!$B$4:$C$974,2,1)/100))^((1)/91)-1</f>
        <v>7.2245982263297037E-6</v>
      </c>
      <c r="I2968">
        <f t="shared" si="139"/>
        <v>36.48991645716962</v>
      </c>
      <c r="K2968">
        <f t="shared" si="141"/>
        <v>25.576615015501893</v>
      </c>
      <c r="M2968">
        <v>25.602350000000001</v>
      </c>
      <c r="N2968">
        <f t="shared" si="140"/>
        <v>26.169384998523277</v>
      </c>
      <c r="O2968">
        <v>26.19</v>
      </c>
    </row>
    <row r="2969" spans="1:15" x14ac:dyDescent="0.25">
      <c r="A2969" s="1">
        <v>42369</v>
      </c>
      <c r="B2969" s="11">
        <v>18.21</v>
      </c>
      <c r="C2969" s="11">
        <v>19.8</v>
      </c>
      <c r="D2969">
        <v>528.09100000000001</v>
      </c>
      <c r="E2969">
        <v>470.53809999999999</v>
      </c>
      <c r="F2969">
        <v>26629.402613999999</v>
      </c>
      <c r="G2969">
        <v>23729.596239999999</v>
      </c>
      <c r="H2969">
        <f>(1/(1-91/360*VLOOKUP($A2969,Tbills!$B$4:$C$974,2,1)/100))^((1)/91)-1</f>
        <v>7.2245982263297037E-6</v>
      </c>
      <c r="I2969">
        <f t="shared" si="139"/>
        <v>36.350328969410292</v>
      </c>
      <c r="K2969">
        <f t="shared" si="141"/>
        <v>25.381079044783167</v>
      </c>
      <c r="M2969">
        <v>25.407299999999999</v>
      </c>
      <c r="N2969">
        <f t="shared" si="140"/>
        <v>25.969753896645603</v>
      </c>
      <c r="O2969">
        <v>25.99</v>
      </c>
    </row>
    <row r="2970" spans="1:15" x14ac:dyDescent="0.25">
      <c r="A2970" s="1">
        <v>42373</v>
      </c>
      <c r="B2970" s="11">
        <v>20.7</v>
      </c>
      <c r="C2970" s="11">
        <v>22.01</v>
      </c>
      <c r="D2970">
        <v>555.6404</v>
      </c>
      <c r="E2970">
        <v>495.07150000000001</v>
      </c>
      <c r="F2970">
        <v>27155.306699000001</v>
      </c>
      <c r="G2970">
        <v>24197.546292999999</v>
      </c>
      <c r="H2970">
        <f>(1/(1-91/360*VLOOKUP($A2970,Tbills!$B$4:$C$974,2,1)/100))^((1)/91)-1</f>
        <v>5.9738390889574333E-6</v>
      </c>
      <c r="I2970">
        <f t="shared" si="139"/>
        <v>35.399007911434644</v>
      </c>
      <c r="K2970">
        <f t="shared" si="141"/>
        <v>24.053252533355078</v>
      </c>
      <c r="M2970">
        <v>24.082899999999999</v>
      </c>
      <c r="N2970">
        <f t="shared" si="140"/>
        <v>24.612785833594621</v>
      </c>
      <c r="O2970">
        <v>24.63</v>
      </c>
    </row>
    <row r="2971" spans="1:15" x14ac:dyDescent="0.25">
      <c r="A2971" s="1">
        <v>42374</v>
      </c>
      <c r="B2971" s="11">
        <v>19.34</v>
      </c>
      <c r="C2971" s="11">
        <v>20.52</v>
      </c>
      <c r="D2971">
        <v>546.65170000000001</v>
      </c>
      <c r="E2971">
        <v>487.05970000000002</v>
      </c>
      <c r="F2971">
        <v>26778.853489000001</v>
      </c>
      <c r="G2971">
        <v>23861.951874999999</v>
      </c>
      <c r="H2971">
        <f>(1/(1-91/360*VLOOKUP($A2971,Tbills!$B$4:$C$974,2,1)/100))^((1)/91)-1</f>
        <v>5.9738390889574333E-6</v>
      </c>
      <c r="I2971">
        <f t="shared" si="139"/>
        <v>35.684512255360048</v>
      </c>
      <c r="K2971">
        <f t="shared" si="141"/>
        <v>24.441370714717173</v>
      </c>
      <c r="M2971">
        <v>24.472000000000001</v>
      </c>
      <c r="N2971">
        <f t="shared" si="140"/>
        <v>25.01032177032906</v>
      </c>
      <c r="O2971">
        <v>25.03</v>
      </c>
    </row>
    <row r="2972" spans="1:15" x14ac:dyDescent="0.25">
      <c r="A2972" s="1">
        <v>42375</v>
      </c>
      <c r="B2972" s="11">
        <v>20.59</v>
      </c>
      <c r="C2972" s="11">
        <v>21.27</v>
      </c>
      <c r="D2972">
        <v>566.25170000000003</v>
      </c>
      <c r="E2972">
        <v>504.52010000000001</v>
      </c>
      <c r="F2972">
        <v>27212.865966000001</v>
      </c>
      <c r="G2972">
        <v>24248.546751999998</v>
      </c>
      <c r="H2972">
        <f>(1/(1-91/360*VLOOKUP($A2972,Tbills!$B$4:$C$974,2,1)/100))^((1)/91)-1</f>
        <v>5.9738390889574333E-6</v>
      </c>
      <c r="I2972">
        <f t="shared" si="139"/>
        <v>35.043980531298558</v>
      </c>
      <c r="K2972">
        <f t="shared" si="141"/>
        <v>23.564084655670094</v>
      </c>
      <c r="M2972">
        <v>23.593699999999998</v>
      </c>
      <c r="N2972">
        <f t="shared" si="140"/>
        <v>24.112989352304126</v>
      </c>
      <c r="O2972">
        <v>24.13</v>
      </c>
    </row>
    <row r="2973" spans="1:15" x14ac:dyDescent="0.25">
      <c r="A2973" s="1">
        <v>42376</v>
      </c>
      <c r="B2973" s="11">
        <v>24.99</v>
      </c>
      <c r="C2973" s="11">
        <v>24.62</v>
      </c>
      <c r="D2973">
        <v>634.31079999999997</v>
      </c>
      <c r="E2973">
        <v>565.15650000000005</v>
      </c>
      <c r="F2973">
        <v>28623.754658000002</v>
      </c>
      <c r="G2973">
        <v>25505.601354999999</v>
      </c>
      <c r="H2973">
        <f>(1/(1-91/360*VLOOKUP($A2973,Tbills!$B$4:$C$974,2,1)/100))^((1)/91)-1</f>
        <v>5.9738390889574333E-6</v>
      </c>
      <c r="I2973">
        <f t="shared" si="139"/>
        <v>32.93722020241276</v>
      </c>
      <c r="K2973">
        <f t="shared" si="141"/>
        <v>20.731039099042992</v>
      </c>
      <c r="M2973">
        <v>20.756599999999999</v>
      </c>
      <c r="N2973">
        <f t="shared" si="140"/>
        <v>21.214280648327307</v>
      </c>
      <c r="O2973">
        <v>21.23</v>
      </c>
    </row>
    <row r="2974" spans="1:15" x14ac:dyDescent="0.25">
      <c r="A2974" s="1">
        <v>42377</v>
      </c>
      <c r="B2974" s="11">
        <v>27.01</v>
      </c>
      <c r="C2974" s="11">
        <v>26.23</v>
      </c>
      <c r="D2974">
        <v>675.3066</v>
      </c>
      <c r="E2974">
        <v>601.67939999999999</v>
      </c>
      <c r="F2974">
        <v>29799.710725000001</v>
      </c>
      <c r="G2974">
        <v>26553.301271</v>
      </c>
      <c r="H2974">
        <f>(1/(1-91/360*VLOOKUP($A2974,Tbills!$B$4:$C$974,2,1)/100))^((1)/91)-1</f>
        <v>5.9738390889574333E-6</v>
      </c>
      <c r="I2974">
        <f t="shared" si="139"/>
        <v>31.872116577757151</v>
      </c>
      <c r="K2974">
        <f t="shared" si="141"/>
        <v>19.390404968751692</v>
      </c>
      <c r="M2974">
        <v>19.415649999999999</v>
      </c>
      <c r="N2974">
        <f t="shared" si="140"/>
        <v>19.842705089206738</v>
      </c>
      <c r="O2974">
        <v>19.86</v>
      </c>
    </row>
    <row r="2975" spans="1:15" x14ac:dyDescent="0.25">
      <c r="A2975" s="1">
        <v>42380</v>
      </c>
      <c r="B2975" s="11">
        <v>24.3</v>
      </c>
      <c r="C2975" s="11">
        <v>24.73</v>
      </c>
      <c r="D2975">
        <v>638.49680000000001</v>
      </c>
      <c r="E2975">
        <v>568.87210000000005</v>
      </c>
      <c r="F2975">
        <v>29458.909351999999</v>
      </c>
      <c r="G2975">
        <v>26249.151253</v>
      </c>
      <c r="H2975">
        <f>(1/(1-91/360*VLOOKUP($A2975,Tbills!$B$4:$C$974,2,1)/100))^((1)/91)-1</f>
        <v>5.9738390889574333E-6</v>
      </c>
      <c r="I2975">
        <f t="shared" si="139"/>
        <v>32.738493083280012</v>
      </c>
      <c r="K2975">
        <f t="shared" si="141"/>
        <v>20.444833407051224</v>
      </c>
      <c r="M2975">
        <v>20.472449999999998</v>
      </c>
      <c r="N2975">
        <f t="shared" si="140"/>
        <v>20.922705967716258</v>
      </c>
      <c r="O2975">
        <v>20.94</v>
      </c>
    </row>
    <row r="2976" spans="1:15" x14ac:dyDescent="0.25">
      <c r="A2976" s="1">
        <v>42381</v>
      </c>
      <c r="B2976" s="11">
        <v>22.47</v>
      </c>
      <c r="C2976" s="11">
        <v>22.53</v>
      </c>
      <c r="D2976">
        <v>609.49869999999999</v>
      </c>
      <c r="E2976">
        <v>543.03269999999998</v>
      </c>
      <c r="F2976">
        <v>28376.933865999999</v>
      </c>
      <c r="G2976">
        <v>25284.907898000001</v>
      </c>
      <c r="H2976">
        <f>(1/(1-91/360*VLOOKUP($A2976,Tbills!$B$4:$C$974,2,1)/100))^((1)/91)-1</f>
        <v>5.9738390889574333E-6</v>
      </c>
      <c r="I2976">
        <f t="shared" si="139"/>
        <v>33.481148182019211</v>
      </c>
      <c r="K2976">
        <f t="shared" si="141"/>
        <v>21.372486440325563</v>
      </c>
      <c r="M2976">
        <v>21.401900000000001</v>
      </c>
      <c r="N2976">
        <f t="shared" si="140"/>
        <v>21.872382145059145</v>
      </c>
      <c r="O2976">
        <v>21.89</v>
      </c>
    </row>
    <row r="2977" spans="1:15" x14ac:dyDescent="0.25">
      <c r="A2977" s="1">
        <v>42382</v>
      </c>
      <c r="B2977" s="11">
        <v>25.22</v>
      </c>
      <c r="C2977" s="11">
        <v>24.89</v>
      </c>
      <c r="D2977">
        <v>671.41020000000003</v>
      </c>
      <c r="E2977">
        <v>598.18939999999998</v>
      </c>
      <c r="F2977">
        <v>30195.546564</v>
      </c>
      <c r="G2977">
        <v>26905.208686000002</v>
      </c>
      <c r="H2977">
        <f>(1/(1-91/360*VLOOKUP($A2977,Tbills!$B$4:$C$974,2,1)/100))^((1)/91)-1</f>
        <v>5.9738390889574333E-6</v>
      </c>
      <c r="I2977">
        <f t="shared" si="139"/>
        <v>31.779954121554873</v>
      </c>
      <c r="K2977">
        <f t="shared" si="141"/>
        <v>19.200754480764338</v>
      </c>
      <c r="M2977">
        <v>19.227150000000002</v>
      </c>
      <c r="N2977">
        <f t="shared" si="140"/>
        <v>19.650159883738301</v>
      </c>
      <c r="O2977">
        <v>19.670000000000002</v>
      </c>
    </row>
    <row r="2978" spans="1:15" x14ac:dyDescent="0.25">
      <c r="A2978" s="1">
        <v>42383</v>
      </c>
      <c r="B2978" s="11">
        <v>23.95</v>
      </c>
      <c r="C2978" s="11">
        <v>23.53</v>
      </c>
      <c r="D2978">
        <v>645.7894</v>
      </c>
      <c r="E2978">
        <v>575.35910000000001</v>
      </c>
      <c r="F2978">
        <v>29544.190328000001</v>
      </c>
      <c r="G2978">
        <v>26324.668484000002</v>
      </c>
      <c r="H2978">
        <f>(1/(1-91/360*VLOOKUP($A2978,Tbills!$B$4:$C$974,2,1)/100))^((1)/91)-1</f>
        <v>5.9738390889574333E-6</v>
      </c>
      <c r="I2978">
        <f t="shared" si="139"/>
        <v>32.385562828759518</v>
      </c>
      <c r="K2978">
        <f t="shared" si="141"/>
        <v>19.932635751912724</v>
      </c>
      <c r="M2978">
        <v>19.95495</v>
      </c>
      <c r="N2978">
        <f t="shared" si="140"/>
        <v>20.399488768346622</v>
      </c>
      <c r="O2978">
        <v>20.420000000000002</v>
      </c>
    </row>
    <row r="2979" spans="1:15" x14ac:dyDescent="0.25">
      <c r="A2979" s="1">
        <v>42384</v>
      </c>
      <c r="B2979" s="11">
        <v>27.02</v>
      </c>
      <c r="C2979" s="11">
        <v>26.88</v>
      </c>
      <c r="D2979">
        <v>707.79639999999995</v>
      </c>
      <c r="E2979">
        <v>630.6001</v>
      </c>
      <c r="F2979">
        <v>31207.789546</v>
      </c>
      <c r="G2979">
        <v>27806.822887999999</v>
      </c>
      <c r="H2979">
        <f>(1/(1-91/360*VLOOKUP($A2979,Tbills!$B$4:$C$974,2,1)/100))^((1)/91)-1</f>
        <v>5.9738390889574333E-6</v>
      </c>
      <c r="I2979">
        <f t="shared" si="139"/>
        <v>30.830069688039494</v>
      </c>
      <c r="K2979">
        <f t="shared" si="141"/>
        <v>18.018037384968061</v>
      </c>
      <c r="M2979">
        <v>18.036349999999999</v>
      </c>
      <c r="N2979">
        <f t="shared" si="140"/>
        <v>18.440334553661675</v>
      </c>
      <c r="O2979">
        <v>18.46</v>
      </c>
    </row>
    <row r="2980" spans="1:15" x14ac:dyDescent="0.25">
      <c r="A2980" s="1">
        <v>42388</v>
      </c>
      <c r="B2980" s="11">
        <v>26.05</v>
      </c>
      <c r="C2980" s="11">
        <v>26.44</v>
      </c>
      <c r="D2980">
        <v>698.00890000000004</v>
      </c>
      <c r="E2980">
        <v>621.86500000000001</v>
      </c>
      <c r="F2980">
        <v>30982.135762999998</v>
      </c>
      <c r="G2980">
        <v>27605.095974</v>
      </c>
      <c r="H2980">
        <f>(1/(1-91/360*VLOOKUP($A2980,Tbills!$B$4:$C$974,2,1)/100))^((1)/91)-1</f>
        <v>7.0856056633150644E-6</v>
      </c>
      <c r="I2980">
        <f t="shared" si="139"/>
        <v>31.040367610652392</v>
      </c>
      <c r="K2980">
        <f t="shared" si="141"/>
        <v>18.264220976520182</v>
      </c>
      <c r="M2980">
        <v>18.282699999999998</v>
      </c>
      <c r="N2980">
        <f t="shared" si="140"/>
        <v>18.693451769905423</v>
      </c>
      <c r="O2980">
        <v>18.71</v>
      </c>
    </row>
    <row r="2981" spans="1:15" x14ac:dyDescent="0.25">
      <c r="A2981" s="1">
        <v>42389</v>
      </c>
      <c r="B2981" s="11">
        <v>27.59</v>
      </c>
      <c r="C2981" s="11">
        <v>27.81</v>
      </c>
      <c r="D2981">
        <v>718.35130000000004</v>
      </c>
      <c r="E2981">
        <v>639.98389999999995</v>
      </c>
      <c r="F2981">
        <v>31376.816822000001</v>
      </c>
      <c r="G2981">
        <v>27956.561365000001</v>
      </c>
      <c r="H2981">
        <f>(1/(1-91/360*VLOOKUP($A2981,Tbills!$B$4:$C$974,2,1)/100))^((1)/91)-1</f>
        <v>7.0856056633150644E-6</v>
      </c>
      <c r="I2981">
        <f t="shared" si="139"/>
        <v>30.587369381227607</v>
      </c>
      <c r="K2981">
        <f t="shared" si="141"/>
        <v>17.731241668268716</v>
      </c>
      <c r="M2981">
        <v>17.751249999999999</v>
      </c>
      <c r="N2981">
        <f t="shared" si="140"/>
        <v>18.148249442272032</v>
      </c>
      <c r="O2981">
        <v>18.16</v>
      </c>
    </row>
    <row r="2982" spans="1:15" x14ac:dyDescent="0.25">
      <c r="A2982" s="1">
        <v>42390</v>
      </c>
      <c r="B2982" s="11">
        <v>26.69</v>
      </c>
      <c r="C2982" s="11">
        <v>26.71</v>
      </c>
      <c r="D2982">
        <v>728.23620000000005</v>
      </c>
      <c r="E2982">
        <v>648.78589999999997</v>
      </c>
      <c r="F2982">
        <v>31489.158528</v>
      </c>
      <c r="G2982">
        <v>28056.459083000002</v>
      </c>
      <c r="H2982">
        <f>(1/(1-91/360*VLOOKUP($A2982,Tbills!$B$4:$C$974,2,1)/100))^((1)/91)-1</f>
        <v>7.0856056633150644E-6</v>
      </c>
      <c r="I2982">
        <f t="shared" si="139"/>
        <v>30.376237497591177</v>
      </c>
      <c r="K2982">
        <f t="shared" si="141"/>
        <v>17.486561069937689</v>
      </c>
      <c r="M2982">
        <v>17.506450000000001</v>
      </c>
      <c r="N2982">
        <f t="shared" si="140"/>
        <v>17.8981128380975</v>
      </c>
      <c r="O2982">
        <v>17.91</v>
      </c>
    </row>
    <row r="2983" spans="1:15" x14ac:dyDescent="0.25">
      <c r="A2983" s="1">
        <v>42391</v>
      </c>
      <c r="B2983" s="11">
        <v>22.34</v>
      </c>
      <c r="C2983" s="11">
        <v>24.28</v>
      </c>
      <c r="D2983">
        <v>661.08569999999997</v>
      </c>
      <c r="E2983">
        <v>588.95690000000002</v>
      </c>
      <c r="F2983">
        <v>29714.868248999999</v>
      </c>
      <c r="G2983">
        <v>26475.389125000002</v>
      </c>
      <c r="H2983">
        <f>(1/(1-91/360*VLOOKUP($A2983,Tbills!$B$4:$C$974,2,1)/100))^((1)/91)-1</f>
        <v>7.0856056633150644E-6</v>
      </c>
      <c r="I2983">
        <f t="shared" si="139"/>
        <v>31.776011084396533</v>
      </c>
      <c r="K2983">
        <f t="shared" si="141"/>
        <v>19.098227316249048</v>
      </c>
      <c r="M2983">
        <v>19.119949999999999</v>
      </c>
      <c r="N2983">
        <f t="shared" si="140"/>
        <v>19.548036127692349</v>
      </c>
      <c r="O2983">
        <v>19.559999999999999</v>
      </c>
    </row>
    <row r="2984" spans="1:15" x14ac:dyDescent="0.25">
      <c r="A2984" s="1">
        <v>42394</v>
      </c>
      <c r="B2984" s="11">
        <v>24.15</v>
      </c>
      <c r="C2984" s="11">
        <v>25.25</v>
      </c>
      <c r="D2984">
        <v>697.67939999999999</v>
      </c>
      <c r="E2984">
        <v>621.54549999999995</v>
      </c>
      <c r="F2984">
        <v>30599.323705999999</v>
      </c>
      <c r="G2984">
        <v>27262.859527000001</v>
      </c>
      <c r="H2984">
        <f>(1/(1-91/360*VLOOKUP($A2984,Tbills!$B$4:$C$974,2,1)/100))^((1)/91)-1</f>
        <v>8.4755013038950722E-6</v>
      </c>
      <c r="I2984">
        <f t="shared" si="139"/>
        <v>30.894471744499644</v>
      </c>
      <c r="K2984">
        <f t="shared" si="141"/>
        <v>18.038949292355436</v>
      </c>
      <c r="M2984">
        <v>18.050450000000001</v>
      </c>
      <c r="N2984">
        <f t="shared" si="140"/>
        <v>18.46473327039676</v>
      </c>
      <c r="O2984">
        <v>18.48</v>
      </c>
    </row>
    <row r="2985" spans="1:15" x14ac:dyDescent="0.25">
      <c r="A2985" s="1">
        <v>42395</v>
      </c>
      <c r="B2985" s="11">
        <v>22.5</v>
      </c>
      <c r="C2985" s="11">
        <v>23.29</v>
      </c>
      <c r="D2985">
        <v>666.42579999999998</v>
      </c>
      <c r="E2985">
        <v>593.69719999999995</v>
      </c>
      <c r="F2985">
        <v>29757.263778</v>
      </c>
      <c r="G2985">
        <v>26512.384378999999</v>
      </c>
      <c r="H2985">
        <f>(1/(1-91/360*VLOOKUP($A2985,Tbills!$B$4:$C$974,2,1)/100))^((1)/91)-1</f>
        <v>8.4755013038950722E-6</v>
      </c>
      <c r="I2985">
        <f t="shared" si="139"/>
        <v>31.585761884781697</v>
      </c>
      <c r="K2985">
        <f t="shared" si="141"/>
        <v>18.846305262646979</v>
      </c>
      <c r="M2985">
        <v>18.856850000000001</v>
      </c>
      <c r="N2985">
        <f t="shared" si="140"/>
        <v>19.291494242614373</v>
      </c>
      <c r="O2985">
        <v>19.309999999999999</v>
      </c>
    </row>
    <row r="2986" spans="1:15" x14ac:dyDescent="0.25">
      <c r="A2986" s="1">
        <v>42396</v>
      </c>
      <c r="B2986" s="11">
        <v>23.11</v>
      </c>
      <c r="C2986" s="11">
        <v>24.47</v>
      </c>
      <c r="D2986">
        <v>690.18420000000003</v>
      </c>
      <c r="E2986">
        <v>614.85770000000002</v>
      </c>
      <c r="F2986">
        <v>30404.606432</v>
      </c>
      <c r="G2986">
        <v>27088.912879</v>
      </c>
      <c r="H2986">
        <f>(1/(1-91/360*VLOOKUP($A2986,Tbills!$B$4:$C$974,2,1)/100))^((1)/91)-1</f>
        <v>8.4755013038950722E-6</v>
      </c>
      <c r="I2986">
        <f t="shared" si="139"/>
        <v>31.022066056654207</v>
      </c>
      <c r="K2986">
        <f t="shared" si="141"/>
        <v>18.17374052790213</v>
      </c>
      <c r="M2986">
        <v>18.184149999999999</v>
      </c>
      <c r="N2986">
        <f t="shared" si="140"/>
        <v>18.603378199235017</v>
      </c>
      <c r="O2986">
        <v>18.62</v>
      </c>
    </row>
    <row r="2987" spans="1:15" x14ac:dyDescent="0.25">
      <c r="A2987" s="1">
        <v>42397</v>
      </c>
      <c r="B2987" s="11">
        <v>22.42</v>
      </c>
      <c r="C2987" s="11">
        <v>24.02</v>
      </c>
      <c r="D2987">
        <v>675.97299999999996</v>
      </c>
      <c r="E2987">
        <v>602.19230000000005</v>
      </c>
      <c r="F2987">
        <v>29995.017006999999</v>
      </c>
      <c r="G2987">
        <v>26723.760547999998</v>
      </c>
      <c r="H2987">
        <f>(1/(1-91/360*VLOOKUP($A2987,Tbills!$B$4:$C$974,2,1)/100))^((1)/91)-1</f>
        <v>8.4755013038950722E-6</v>
      </c>
      <c r="I2987">
        <f t="shared" si="139"/>
        <v>31.340760730080071</v>
      </c>
      <c r="K2987">
        <f t="shared" si="141"/>
        <v>18.547235935848647</v>
      </c>
      <c r="M2987">
        <v>18.5578</v>
      </c>
      <c r="N2987">
        <f t="shared" si="140"/>
        <v>18.986046237305743</v>
      </c>
      <c r="O2987">
        <v>19</v>
      </c>
    </row>
    <row r="2988" spans="1:15" x14ac:dyDescent="0.25">
      <c r="A2988" s="1">
        <v>42398</v>
      </c>
      <c r="B2988" s="11">
        <v>20.2</v>
      </c>
      <c r="C2988" s="11">
        <v>22.66</v>
      </c>
      <c r="D2988">
        <v>632.86199999999997</v>
      </c>
      <c r="E2988">
        <v>563.78160000000003</v>
      </c>
      <c r="F2988">
        <v>28944.292047999999</v>
      </c>
      <c r="G2988">
        <v>25787.401152999999</v>
      </c>
      <c r="H2988">
        <f>(1/(1-91/360*VLOOKUP($A2988,Tbills!$B$4:$C$974,2,1)/100))^((1)/91)-1</f>
        <v>8.4755013038950722E-6</v>
      </c>
      <c r="I2988">
        <f t="shared" si="139"/>
        <v>32.339450672764499</v>
      </c>
      <c r="K2988">
        <f t="shared" si="141"/>
        <v>19.729348251780493</v>
      </c>
      <c r="M2988">
        <v>19.740649999999999</v>
      </c>
      <c r="N2988">
        <f t="shared" si="140"/>
        <v>20.19649107873466</v>
      </c>
      <c r="O2988">
        <v>20.21</v>
      </c>
    </row>
    <row r="2989" spans="1:15" x14ac:dyDescent="0.25">
      <c r="A2989" s="1">
        <v>42401</v>
      </c>
      <c r="B2989" s="11">
        <v>19.98</v>
      </c>
      <c r="C2989" s="11">
        <v>22.01</v>
      </c>
      <c r="D2989">
        <v>629.93439999999998</v>
      </c>
      <c r="E2989">
        <v>561.15920000000006</v>
      </c>
      <c r="F2989">
        <v>28716.106855999999</v>
      </c>
      <c r="G2989">
        <v>25583.447934</v>
      </c>
      <c r="H2989">
        <f>(1/(1-91/360*VLOOKUP($A2989,Tbills!$B$4:$C$974,2,1)/100))^((1)/91)-1</f>
        <v>9.7265483545161402E-6</v>
      </c>
      <c r="I2989">
        <f t="shared" si="139"/>
        <v>32.412132344437723</v>
      </c>
      <c r="K2989">
        <f t="shared" si="141"/>
        <v>19.81834886427669</v>
      </c>
      <c r="M2989">
        <v>19.830850000000002</v>
      </c>
      <c r="N2989">
        <f t="shared" si="140"/>
        <v>20.288698538223773</v>
      </c>
      <c r="O2989">
        <v>20.309999999999999</v>
      </c>
    </row>
    <row r="2990" spans="1:15" x14ac:dyDescent="0.25">
      <c r="A2990" s="1">
        <v>42402</v>
      </c>
      <c r="B2990" s="11">
        <v>21.98</v>
      </c>
      <c r="C2990" s="11">
        <v>23.41</v>
      </c>
      <c r="D2990">
        <v>672.26949999999999</v>
      </c>
      <c r="E2990">
        <v>598.86680000000001</v>
      </c>
      <c r="F2990">
        <v>29761.211991</v>
      </c>
      <c r="G2990">
        <v>26514.293025999999</v>
      </c>
      <c r="H2990">
        <f>(1/(1-91/360*VLOOKUP($A2990,Tbills!$B$4:$C$974,2,1)/100))^((1)/91)-1</f>
        <v>9.7265483545161402E-6</v>
      </c>
      <c r="I2990">
        <f t="shared" si="139"/>
        <v>31.322335809873177</v>
      </c>
      <c r="K2990">
        <f t="shared" si="141"/>
        <v>18.485775965637689</v>
      </c>
      <c r="M2990">
        <v>18.484999999999999</v>
      </c>
      <c r="N2990">
        <f t="shared" si="140"/>
        <v>18.924865188057591</v>
      </c>
      <c r="O2990">
        <v>18.940000000000001</v>
      </c>
    </row>
    <row r="2991" spans="1:15" x14ac:dyDescent="0.25">
      <c r="A2991" s="1">
        <v>42403</v>
      </c>
      <c r="B2991" s="11">
        <v>21.65</v>
      </c>
      <c r="C2991" s="11">
        <v>23.2</v>
      </c>
      <c r="D2991">
        <v>662.80139999999994</v>
      </c>
      <c r="E2991">
        <v>590.42669999999998</v>
      </c>
      <c r="F2991">
        <v>29626.298701</v>
      </c>
      <c r="G2991">
        <v>26393.840749999999</v>
      </c>
      <c r="H2991">
        <f>(1/(1-91/360*VLOOKUP($A2991,Tbills!$B$4:$C$974,2,1)/100))^((1)/91)-1</f>
        <v>9.7265483545161402E-6</v>
      </c>
      <c r="I2991">
        <f t="shared" si="139"/>
        <v>31.542234731282718</v>
      </c>
      <c r="K2991">
        <f t="shared" si="141"/>
        <v>18.745431230907315</v>
      </c>
      <c r="M2991">
        <v>18.744700000000002</v>
      </c>
      <c r="N2991">
        <f t="shared" si="140"/>
        <v>19.191058693604027</v>
      </c>
      <c r="O2991">
        <v>19.21</v>
      </c>
    </row>
    <row r="2992" spans="1:15" x14ac:dyDescent="0.25">
      <c r="A2992" s="1">
        <v>42404</v>
      </c>
      <c r="B2992" s="11">
        <v>21.84</v>
      </c>
      <c r="C2992" s="11">
        <v>23.66</v>
      </c>
      <c r="D2992">
        <v>671.67370000000005</v>
      </c>
      <c r="E2992">
        <v>598.32449999999994</v>
      </c>
      <c r="F2992">
        <v>30027.46314</v>
      </c>
      <c r="G2992">
        <v>26750.978330000002</v>
      </c>
      <c r="H2992">
        <f>(1/(1-91/360*VLOOKUP($A2992,Tbills!$B$4:$C$974,2,1)/100))^((1)/91)-1</f>
        <v>9.7265483545161402E-6</v>
      </c>
      <c r="I2992">
        <f t="shared" si="139"/>
        <v>31.330458050318597</v>
      </c>
      <c r="K2992">
        <f t="shared" si="141"/>
        <v>18.493822931139562</v>
      </c>
      <c r="M2992">
        <v>18.493449999999999</v>
      </c>
      <c r="N2992">
        <f t="shared" si="140"/>
        <v>18.933834740876879</v>
      </c>
      <c r="O2992">
        <v>18.95</v>
      </c>
    </row>
    <row r="2993" spans="1:15" x14ac:dyDescent="0.25">
      <c r="A2993" s="1">
        <v>42405</v>
      </c>
      <c r="B2993" s="11">
        <v>23.38</v>
      </c>
      <c r="C2993" s="11">
        <v>24.48</v>
      </c>
      <c r="D2993">
        <v>693.87599999999998</v>
      </c>
      <c r="E2993">
        <v>618.09640000000002</v>
      </c>
      <c r="F2993">
        <v>30606.540708</v>
      </c>
      <c r="G2993">
        <v>27266.608918999998</v>
      </c>
      <c r="H2993">
        <f>(1/(1-91/360*VLOOKUP($A2993,Tbills!$B$4:$C$974,2,1)/100))^((1)/91)-1</f>
        <v>9.7265483545161402E-6</v>
      </c>
      <c r="I2993">
        <f t="shared" si="139"/>
        <v>30.811991592498892</v>
      </c>
      <c r="K2993">
        <f t="shared" si="141"/>
        <v>17.881853410512363</v>
      </c>
      <c r="M2993">
        <v>17.880800000000001</v>
      </c>
      <c r="N2993">
        <f t="shared" si="140"/>
        <v>18.307658650099697</v>
      </c>
      <c r="O2993">
        <v>18.32</v>
      </c>
    </row>
    <row r="2994" spans="1:15" x14ac:dyDescent="0.25">
      <c r="A2994" s="1">
        <v>42408</v>
      </c>
      <c r="B2994" s="11">
        <v>26</v>
      </c>
      <c r="C2994" s="11">
        <v>25.98</v>
      </c>
      <c r="D2994">
        <v>724.85050000000001</v>
      </c>
      <c r="E2994">
        <v>645.67010000000005</v>
      </c>
      <c r="F2994">
        <v>31180.305695999999</v>
      </c>
      <c r="G2994">
        <v>27776.966295999999</v>
      </c>
      <c r="H2994">
        <f>(1/(1-91/360*VLOOKUP($A2994,Tbills!$B$4:$C$974,2,1)/100))^((1)/91)-1</f>
        <v>8.7535237558444834E-6</v>
      </c>
      <c r="I2994">
        <f t="shared" si="139"/>
        <v>30.122367518719834</v>
      </c>
      <c r="K2994">
        <f t="shared" si="141"/>
        <v>17.081744804048324</v>
      </c>
      <c r="M2994">
        <v>17.082799999999999</v>
      </c>
      <c r="N2994">
        <f t="shared" si="140"/>
        <v>17.489511212277712</v>
      </c>
      <c r="O2994">
        <v>17.5</v>
      </c>
    </row>
    <row r="2995" spans="1:15" x14ac:dyDescent="0.25">
      <c r="A2995" s="1">
        <v>42409</v>
      </c>
      <c r="B2995" s="11">
        <v>26.54</v>
      </c>
      <c r="C2995" s="11">
        <v>26.8</v>
      </c>
      <c r="D2995">
        <v>741.30309999999997</v>
      </c>
      <c r="E2995">
        <v>660.31979999999999</v>
      </c>
      <c r="F2995">
        <v>31693.666265</v>
      </c>
      <c r="G2995">
        <v>28234.050264000001</v>
      </c>
      <c r="H2995">
        <f>(1/(1-91/360*VLOOKUP($A2995,Tbills!$B$4:$C$974,2,1)/100))^((1)/91)-1</f>
        <v>8.7535237558444834E-6</v>
      </c>
      <c r="I2995">
        <f t="shared" si="139"/>
        <v>29.779867082734441</v>
      </c>
      <c r="K2995">
        <f t="shared" si="141"/>
        <v>16.693397149129968</v>
      </c>
      <c r="M2995">
        <v>16.694050000000001</v>
      </c>
      <c r="N2995">
        <f t="shared" si="140"/>
        <v>17.092206650598545</v>
      </c>
      <c r="O2995">
        <v>17.11</v>
      </c>
    </row>
    <row r="2996" spans="1:15" x14ac:dyDescent="0.25">
      <c r="A2996" s="1">
        <v>42410</v>
      </c>
      <c r="B2996" s="11">
        <v>26.29</v>
      </c>
      <c r="C2996" s="11">
        <v>26.72</v>
      </c>
      <c r="D2996">
        <v>745.78920000000005</v>
      </c>
      <c r="E2996">
        <v>664.31010000000003</v>
      </c>
      <c r="F2996">
        <v>31743.781169000002</v>
      </c>
      <c r="G2996">
        <v>28278.44758</v>
      </c>
      <c r="H2996">
        <f>(1/(1-91/360*VLOOKUP($A2996,Tbills!$B$4:$C$974,2,1)/100))^((1)/91)-1</f>
        <v>8.7535237558444834E-6</v>
      </c>
      <c r="I2996">
        <f t="shared" si="139"/>
        <v>29.689114746876239</v>
      </c>
      <c r="K2996">
        <f t="shared" si="141"/>
        <v>16.591746465199659</v>
      </c>
      <c r="M2996">
        <v>16.5929</v>
      </c>
      <c r="N2996">
        <f t="shared" si="140"/>
        <v>16.988439126333155</v>
      </c>
      <c r="O2996">
        <v>17</v>
      </c>
    </row>
    <row r="2997" spans="1:15" x14ac:dyDescent="0.25">
      <c r="A2997" s="1">
        <v>42411</v>
      </c>
      <c r="B2997" s="11">
        <v>28.14</v>
      </c>
      <c r="C2997" s="11">
        <v>27.72</v>
      </c>
      <c r="D2997">
        <v>783.57219999999995</v>
      </c>
      <c r="E2997">
        <v>697.95939999999996</v>
      </c>
      <c r="F2997">
        <v>33028.908002999997</v>
      </c>
      <c r="G2997">
        <v>29423.035047000001</v>
      </c>
      <c r="H2997">
        <f>(1/(1-91/360*VLOOKUP($A2997,Tbills!$B$4:$C$974,2,1)/100))^((1)/91)-1</f>
        <v>8.7535237558444834E-6</v>
      </c>
      <c r="I2997">
        <f t="shared" si="139"/>
        <v>28.936440211134077</v>
      </c>
      <c r="K2997">
        <f t="shared" si="141"/>
        <v>15.75059109554949</v>
      </c>
      <c r="M2997">
        <v>15.7514</v>
      </c>
      <c r="N2997">
        <f t="shared" si="140"/>
        <v>16.127468370276908</v>
      </c>
      <c r="O2997">
        <v>16.14</v>
      </c>
    </row>
    <row r="2998" spans="1:15" x14ac:dyDescent="0.25">
      <c r="A2998" s="1">
        <v>42412</v>
      </c>
      <c r="B2998" s="11">
        <v>25.4</v>
      </c>
      <c r="C2998" s="11">
        <v>26.23</v>
      </c>
      <c r="D2998">
        <v>762.10479999999995</v>
      </c>
      <c r="E2998">
        <v>678.83140000000003</v>
      </c>
      <c r="F2998">
        <v>32877.808195999998</v>
      </c>
      <c r="G2998">
        <v>29288.173739999998</v>
      </c>
      <c r="H2998">
        <f>(1/(1-91/360*VLOOKUP($A2998,Tbills!$B$4:$C$974,2,1)/100))^((1)/91)-1</f>
        <v>8.7535237558444834E-6</v>
      </c>
      <c r="I2998">
        <f t="shared" si="139"/>
        <v>29.332187083870291</v>
      </c>
      <c r="K2998">
        <f t="shared" si="141"/>
        <v>16.181491888521105</v>
      </c>
      <c r="M2998">
        <v>16.1831</v>
      </c>
      <c r="N2998">
        <f t="shared" si="140"/>
        <v>16.568983605170153</v>
      </c>
      <c r="O2998">
        <v>16.579999999999998</v>
      </c>
    </row>
    <row r="2999" spans="1:15" x14ac:dyDescent="0.25">
      <c r="A2999" s="1">
        <v>42416</v>
      </c>
      <c r="B2999" s="11">
        <v>24.11</v>
      </c>
      <c r="C2999" s="11">
        <v>25.01</v>
      </c>
      <c r="D2999">
        <v>721.49120000000005</v>
      </c>
      <c r="E2999">
        <v>642.6318</v>
      </c>
      <c r="F2999">
        <v>32038.055249000001</v>
      </c>
      <c r="G2999">
        <v>28539.080409999999</v>
      </c>
      <c r="H2999">
        <f>(1/(1-91/360*VLOOKUP($A2999,Tbills!$B$4:$C$974,2,1)/100))^((1)/91)-1</f>
        <v>8.3364927443430048E-6</v>
      </c>
      <c r="I2999">
        <f t="shared" si="139"/>
        <v>30.111141240813293</v>
      </c>
      <c r="K2999">
        <f t="shared" si="141"/>
        <v>17.041216597068487</v>
      </c>
      <c r="M2999">
        <v>17.045249999999999</v>
      </c>
      <c r="N2999">
        <f t="shared" si="140"/>
        <v>17.450576151801176</v>
      </c>
      <c r="O2999">
        <v>17.47</v>
      </c>
    </row>
    <row r="3000" spans="1:15" x14ac:dyDescent="0.25">
      <c r="A3000" s="1">
        <v>42417</v>
      </c>
      <c r="B3000" s="11">
        <v>22.31</v>
      </c>
      <c r="C3000" s="11">
        <v>23.55</v>
      </c>
      <c r="D3000">
        <v>694.24260000000004</v>
      </c>
      <c r="E3000">
        <v>618.35609999999997</v>
      </c>
      <c r="F3000">
        <v>31282.228744</v>
      </c>
      <c r="G3000">
        <v>27865.562132999999</v>
      </c>
      <c r="H3000">
        <f>(1/(1-91/360*VLOOKUP($A3000,Tbills!$B$4:$C$974,2,1)/100))^((1)/91)-1</f>
        <v>8.3364927443430048E-6</v>
      </c>
      <c r="I3000">
        <f t="shared" si="139"/>
        <v>30.679073551589887</v>
      </c>
      <c r="K3000">
        <f t="shared" si="141"/>
        <v>17.684132395710712</v>
      </c>
      <c r="M3000">
        <v>17.68835</v>
      </c>
      <c r="N3000">
        <f t="shared" si="140"/>
        <v>18.109260529549349</v>
      </c>
      <c r="O3000">
        <v>18.12</v>
      </c>
    </row>
    <row r="3001" spans="1:15" x14ac:dyDescent="0.25">
      <c r="A3001" s="1">
        <v>42418</v>
      </c>
      <c r="B3001" s="11">
        <v>21.64</v>
      </c>
      <c r="C3001" s="11">
        <v>23.2</v>
      </c>
      <c r="D3001">
        <v>690.08579999999995</v>
      </c>
      <c r="E3001">
        <v>614.64850000000001</v>
      </c>
      <c r="F3001">
        <v>31450.606825999999</v>
      </c>
      <c r="G3001">
        <v>28015.317544000001</v>
      </c>
      <c r="H3001">
        <f>(1/(1-91/360*VLOOKUP($A3001,Tbills!$B$4:$C$974,2,1)/100))^((1)/91)-1</f>
        <v>8.3364927443430048E-6</v>
      </c>
      <c r="I3001">
        <f t="shared" si="139"/>
        <v>30.770246956616365</v>
      </c>
      <c r="K3001">
        <f t="shared" si="141"/>
        <v>17.789336063809337</v>
      </c>
      <c r="M3001">
        <v>17.794</v>
      </c>
      <c r="N3001">
        <f t="shared" si="140"/>
        <v>18.217319867834046</v>
      </c>
      <c r="O3001">
        <v>18.23</v>
      </c>
    </row>
    <row r="3002" spans="1:15" x14ac:dyDescent="0.25">
      <c r="A3002" s="1">
        <v>42419</v>
      </c>
      <c r="B3002" s="11">
        <v>20.53</v>
      </c>
      <c r="C3002" s="11">
        <v>22.8</v>
      </c>
      <c r="D3002">
        <v>677.9171</v>
      </c>
      <c r="E3002">
        <v>603.80489999999998</v>
      </c>
      <c r="F3002">
        <v>31094.373147999999</v>
      </c>
      <c r="G3002">
        <v>27697.761036</v>
      </c>
      <c r="H3002">
        <f>(1/(1-91/360*VLOOKUP($A3002,Tbills!$B$4:$C$974,2,1)/100))^((1)/91)-1</f>
        <v>8.3364927443430048E-6</v>
      </c>
      <c r="I3002">
        <f t="shared" si="139"/>
        <v>31.040862649316551</v>
      </c>
      <c r="K3002">
        <f t="shared" si="141"/>
        <v>18.102331534477017</v>
      </c>
      <c r="M3002">
        <v>18.106400000000001</v>
      </c>
      <c r="N3002">
        <f t="shared" si="140"/>
        <v>18.538177839789959</v>
      </c>
      <c r="O3002">
        <v>18.55</v>
      </c>
    </row>
    <row r="3003" spans="1:15" x14ac:dyDescent="0.25">
      <c r="A3003" s="1">
        <v>42422</v>
      </c>
      <c r="B3003" s="11">
        <v>19.38</v>
      </c>
      <c r="C3003" s="11">
        <v>21.62</v>
      </c>
      <c r="D3003">
        <v>638.15440000000001</v>
      </c>
      <c r="E3003">
        <v>568.3741</v>
      </c>
      <c r="F3003">
        <v>30072.695452</v>
      </c>
      <c r="G3003">
        <v>26786.994191000002</v>
      </c>
      <c r="H3003">
        <f>(1/(1-91/360*VLOOKUP($A3003,Tbills!$B$4:$C$974,2,1)/100))^((1)/91)-1</f>
        <v>8.8925376486859165E-6</v>
      </c>
      <c r="I3003">
        <f t="shared" si="139"/>
        <v>31.949094653808828</v>
      </c>
      <c r="K3003">
        <f t="shared" si="141"/>
        <v>19.161884548759474</v>
      </c>
      <c r="M3003">
        <v>19.169450000000001</v>
      </c>
      <c r="N3003">
        <f t="shared" si="140"/>
        <v>19.624296844629839</v>
      </c>
      <c r="O3003">
        <v>19.64</v>
      </c>
    </row>
    <row r="3004" spans="1:15" x14ac:dyDescent="0.25">
      <c r="A3004" s="1">
        <v>42423</v>
      </c>
      <c r="B3004" s="11">
        <v>20.98</v>
      </c>
      <c r="C3004" s="11">
        <v>22.44</v>
      </c>
      <c r="D3004">
        <v>671.35799999999995</v>
      </c>
      <c r="E3004">
        <v>597.94190000000003</v>
      </c>
      <c r="F3004">
        <v>30819.368257999999</v>
      </c>
      <c r="G3004">
        <v>27451.848351000001</v>
      </c>
      <c r="H3004">
        <f>(1/(1-91/360*VLOOKUP($A3004,Tbills!$B$4:$C$974,2,1)/100))^((1)/91)-1</f>
        <v>8.8925376486859165E-6</v>
      </c>
      <c r="I3004">
        <f t="shared" si="139"/>
        <v>31.117261255052789</v>
      </c>
      <c r="K3004">
        <f t="shared" si="141"/>
        <v>18.164204254849604</v>
      </c>
      <c r="M3004">
        <v>18.169650000000001</v>
      </c>
      <c r="N3004">
        <f t="shared" si="140"/>
        <v>18.602884470059539</v>
      </c>
      <c r="O3004">
        <v>18.62</v>
      </c>
    </row>
    <row r="3005" spans="1:15" x14ac:dyDescent="0.25">
      <c r="A3005" s="1">
        <v>42424</v>
      </c>
      <c r="B3005" s="11">
        <v>20.72</v>
      </c>
      <c r="C3005" s="11">
        <v>22.34</v>
      </c>
      <c r="D3005">
        <v>659.30139999999994</v>
      </c>
      <c r="E3005">
        <v>587.19839999999999</v>
      </c>
      <c r="F3005">
        <v>30509.645016999999</v>
      </c>
      <c r="G3005">
        <v>27175.723322000002</v>
      </c>
      <c r="H3005">
        <f>(1/(1-91/360*VLOOKUP($A3005,Tbills!$B$4:$C$974,2,1)/100))^((1)/91)-1</f>
        <v>8.8925376486859165E-6</v>
      </c>
      <c r="I3005">
        <f t="shared" si="139"/>
        <v>31.395993224873131</v>
      </c>
      <c r="K3005">
        <f t="shared" si="141"/>
        <v>18.489707749600967</v>
      </c>
      <c r="M3005">
        <v>18.494299999999999</v>
      </c>
      <c r="N3005">
        <f t="shared" si="140"/>
        <v>18.936599125399894</v>
      </c>
      <c r="O3005">
        <v>18.95</v>
      </c>
    </row>
    <row r="3006" spans="1:15" x14ac:dyDescent="0.25">
      <c r="A3006" s="1">
        <v>42425</v>
      </c>
      <c r="B3006" s="11">
        <v>19.11</v>
      </c>
      <c r="C3006" s="11">
        <v>21.24</v>
      </c>
      <c r="D3006">
        <v>632.94119999999998</v>
      </c>
      <c r="E3006">
        <v>563.71579999999994</v>
      </c>
      <c r="F3006">
        <v>30011.790472000001</v>
      </c>
      <c r="G3006">
        <v>26732.029848999999</v>
      </c>
      <c r="H3006">
        <f>(1/(1-91/360*VLOOKUP($A3006,Tbills!$B$4:$C$974,2,1)/100))^((1)/91)-1</f>
        <v>8.8925376486859165E-6</v>
      </c>
      <c r="I3006">
        <f t="shared" si="139"/>
        <v>32.02293694285477</v>
      </c>
      <c r="K3006">
        <f t="shared" si="141"/>
        <v>19.22823243635208</v>
      </c>
      <c r="M3006">
        <v>19.23405</v>
      </c>
      <c r="N3006">
        <f t="shared" si="140"/>
        <v>19.693337733886501</v>
      </c>
      <c r="O3006">
        <v>19.71</v>
      </c>
    </row>
    <row r="3007" spans="1:15" x14ac:dyDescent="0.25">
      <c r="A3007" s="1">
        <v>42426</v>
      </c>
      <c r="B3007" s="11">
        <v>19.809999999999999</v>
      </c>
      <c r="C3007" s="11">
        <v>21.86</v>
      </c>
      <c r="D3007">
        <v>649.87239999999997</v>
      </c>
      <c r="E3007">
        <v>578.79020000000003</v>
      </c>
      <c r="F3007">
        <v>30311.724630000001</v>
      </c>
      <c r="G3007">
        <v>26998.948766000001</v>
      </c>
      <c r="H3007">
        <f>(1/(1-91/360*VLOOKUP($A3007,Tbills!$B$4:$C$974,2,1)/100))^((1)/91)-1</f>
        <v>8.8925376486859165E-6</v>
      </c>
      <c r="I3007">
        <f t="shared" si="139"/>
        <v>31.593949782015944</v>
      </c>
      <c r="K3007">
        <f t="shared" si="141"/>
        <v>18.713176074334939</v>
      </c>
      <c r="M3007">
        <v>18.719149999999999</v>
      </c>
      <c r="N3007">
        <f t="shared" si="140"/>
        <v>19.166177076576304</v>
      </c>
      <c r="O3007">
        <v>19.18</v>
      </c>
    </row>
    <row r="3008" spans="1:15" x14ac:dyDescent="0.25">
      <c r="A3008" s="1">
        <v>42429</v>
      </c>
      <c r="B3008" s="11">
        <v>20.55</v>
      </c>
      <c r="C3008" s="11">
        <v>22.39</v>
      </c>
      <c r="D3008">
        <v>659.51080000000002</v>
      </c>
      <c r="E3008">
        <v>587.35889999999995</v>
      </c>
      <c r="F3008">
        <v>30677.436260999999</v>
      </c>
      <c r="G3008">
        <v>27323.971408000001</v>
      </c>
      <c r="H3008">
        <f>(1/(1-91/360*VLOOKUP($A3008,Tbills!$B$4:$C$974,2,1)/100))^((1)/91)-1</f>
        <v>9.0315533194385011E-6</v>
      </c>
      <c r="I3008">
        <f t="shared" si="139"/>
        <v>31.357634853710707</v>
      </c>
      <c r="K3008">
        <f t="shared" si="141"/>
        <v>18.433560955305662</v>
      </c>
      <c r="M3008">
        <v>18.441800000000001</v>
      </c>
      <c r="N3008">
        <f t="shared" si="140"/>
        <v>18.88084000102652</v>
      </c>
      <c r="O3008">
        <v>18.899999999999999</v>
      </c>
    </row>
    <row r="3009" spans="1:15" x14ac:dyDescent="0.25">
      <c r="A3009" s="1">
        <v>42430</v>
      </c>
      <c r="B3009" s="11">
        <v>17.7</v>
      </c>
      <c r="C3009" s="11">
        <v>20.28</v>
      </c>
      <c r="D3009">
        <v>595.68340000000001</v>
      </c>
      <c r="E3009">
        <v>530.50909999999999</v>
      </c>
      <c r="F3009">
        <v>29037.094303999998</v>
      </c>
      <c r="G3009">
        <v>25862.694564000001</v>
      </c>
      <c r="H3009">
        <f>(1/(1-91/360*VLOOKUP($A3009,Tbills!$B$4:$C$974,2,1)/100))^((1)/91)-1</f>
        <v>9.0315533194385011E-6</v>
      </c>
      <c r="I3009">
        <f t="shared" si="139"/>
        <v>32.874314107762899</v>
      </c>
      <c r="K3009">
        <f t="shared" si="141"/>
        <v>20.216782710513296</v>
      </c>
      <c r="M3009">
        <v>20.227</v>
      </c>
      <c r="N3009">
        <f t="shared" si="140"/>
        <v>20.707716138699681</v>
      </c>
      <c r="O3009">
        <v>20.73</v>
      </c>
    </row>
    <row r="3010" spans="1:15" x14ac:dyDescent="0.25">
      <c r="A3010" s="1">
        <v>42431</v>
      </c>
      <c r="B3010" s="11">
        <v>17.09</v>
      </c>
      <c r="C3010" s="11">
        <v>19.920000000000002</v>
      </c>
      <c r="D3010">
        <v>592.69159999999999</v>
      </c>
      <c r="E3010">
        <v>527.83989999999994</v>
      </c>
      <c r="F3010">
        <v>28885.418269999998</v>
      </c>
      <c r="G3010">
        <v>25727.366511</v>
      </c>
      <c r="H3010">
        <f>(1/(1-91/360*VLOOKUP($A3010,Tbills!$B$4:$C$974,2,1)/100))^((1)/91)-1</f>
        <v>9.0315533194385011E-6</v>
      </c>
      <c r="I3010">
        <f t="shared" si="139"/>
        <v>32.956158126416874</v>
      </c>
      <c r="K3010">
        <f t="shared" si="141"/>
        <v>20.317554957051104</v>
      </c>
      <c r="M3010">
        <v>20.328099999999999</v>
      </c>
      <c r="N3010">
        <f t="shared" si="140"/>
        <v>20.811323014063426</v>
      </c>
      <c r="O3010">
        <v>20.83</v>
      </c>
    </row>
    <row r="3011" spans="1:15" x14ac:dyDescent="0.25">
      <c r="A3011" s="1">
        <v>42432</v>
      </c>
      <c r="B3011" s="11">
        <v>16.7</v>
      </c>
      <c r="C3011" s="11">
        <v>19.489999999999998</v>
      </c>
      <c r="D3011">
        <v>567.58420000000001</v>
      </c>
      <c r="E3011">
        <v>505.47489999999999</v>
      </c>
      <c r="F3011">
        <v>28162.910919999998</v>
      </c>
      <c r="G3011">
        <v>25083.618756</v>
      </c>
      <c r="H3011">
        <f>(1/(1-91/360*VLOOKUP($A3011,Tbills!$B$4:$C$974,2,1)/100))^((1)/91)-1</f>
        <v>9.0315533194385011E-6</v>
      </c>
      <c r="I3011">
        <f t="shared" si="139"/>
        <v>33.653471620086322</v>
      </c>
      <c r="K3011">
        <f t="shared" si="141"/>
        <v>21.177439667024853</v>
      </c>
      <c r="M3011">
        <v>21.1905</v>
      </c>
      <c r="N3011">
        <f t="shared" si="140"/>
        <v>21.692509039586451</v>
      </c>
      <c r="O3011">
        <v>21.71</v>
      </c>
    </row>
    <row r="3012" spans="1:15" x14ac:dyDescent="0.25">
      <c r="A3012" s="1">
        <v>42433</v>
      </c>
      <c r="B3012" s="11">
        <v>16.86</v>
      </c>
      <c r="C3012" s="11">
        <v>19.63</v>
      </c>
      <c r="D3012">
        <v>583.68259999999998</v>
      </c>
      <c r="E3012">
        <v>519.80709999999999</v>
      </c>
      <c r="F3012">
        <v>28608.375364</v>
      </c>
      <c r="G3012">
        <v>25480.150214000001</v>
      </c>
      <c r="H3012">
        <f>(1/(1-91/360*VLOOKUP($A3012,Tbills!$B$4:$C$974,2,1)/100))^((1)/91)-1</f>
        <v>9.0315533194385011E-6</v>
      </c>
      <c r="I3012">
        <f t="shared" si="139"/>
        <v>33.175504034017493</v>
      </c>
      <c r="K3012">
        <f t="shared" si="141"/>
        <v>20.576017642545782</v>
      </c>
      <c r="M3012">
        <v>20.589600000000001</v>
      </c>
      <c r="N3012">
        <f t="shared" si="140"/>
        <v>21.076851939250822</v>
      </c>
      <c r="O3012">
        <v>21.09</v>
      </c>
    </row>
    <row r="3013" spans="1:15" x14ac:dyDescent="0.25">
      <c r="A3013" s="1">
        <v>42436</v>
      </c>
      <c r="B3013" s="11">
        <v>17.350000000000001</v>
      </c>
      <c r="C3013" s="11">
        <v>19.899999999999999</v>
      </c>
      <c r="D3013">
        <v>576.1943</v>
      </c>
      <c r="E3013">
        <v>513.12419999999997</v>
      </c>
      <c r="F3013">
        <v>28399.017892</v>
      </c>
      <c r="G3013">
        <v>25292.994863</v>
      </c>
      <c r="H3013">
        <f>(1/(1-91/360*VLOOKUP($A3013,Tbills!$B$4:$C$974,2,1)/100))^((1)/91)-1</f>
        <v>8.7535237558444834E-6</v>
      </c>
      <c r="I3013">
        <f t="shared" si="139"/>
        <v>33.386157468369746</v>
      </c>
      <c r="K3013">
        <f t="shared" si="141"/>
        <v>20.837641382027748</v>
      </c>
      <c r="M3013">
        <v>20.853200000000001</v>
      </c>
      <c r="N3013">
        <f t="shared" si="140"/>
        <v>21.346036217686979</v>
      </c>
      <c r="O3013">
        <v>21.36</v>
      </c>
    </row>
    <row r="3014" spans="1:15" x14ac:dyDescent="0.25">
      <c r="A3014" s="1">
        <v>42437</v>
      </c>
      <c r="B3014" s="11">
        <v>18.670000000000002</v>
      </c>
      <c r="C3014" s="11">
        <v>21.04</v>
      </c>
      <c r="D3014">
        <v>603.15750000000003</v>
      </c>
      <c r="E3014">
        <v>537.13160000000005</v>
      </c>
      <c r="F3014">
        <v>29127.043260999999</v>
      </c>
      <c r="G3014">
        <v>25941.174118999999</v>
      </c>
      <c r="H3014">
        <f>(1/(1-91/360*VLOOKUP($A3014,Tbills!$B$4:$C$974,2,1)/100))^((1)/91)-1</f>
        <v>8.7535237558444834E-6</v>
      </c>
      <c r="I3014">
        <f t="shared" si="139"/>
        <v>32.604294384425117</v>
      </c>
      <c r="K3014">
        <f t="shared" si="141"/>
        <v>19.861791306178045</v>
      </c>
      <c r="M3014">
        <v>19.87565</v>
      </c>
      <c r="N3014">
        <f t="shared" si="140"/>
        <v>20.346750664612596</v>
      </c>
      <c r="O3014">
        <v>20.36</v>
      </c>
    </row>
    <row r="3015" spans="1:15" x14ac:dyDescent="0.25">
      <c r="A3015" s="1">
        <v>42438</v>
      </c>
      <c r="B3015" s="11">
        <v>18.34</v>
      </c>
      <c r="C3015" s="11">
        <v>20.75</v>
      </c>
      <c r="D3015">
        <v>586.91110000000003</v>
      </c>
      <c r="E3015">
        <v>522.65899999999999</v>
      </c>
      <c r="F3015">
        <v>28796.117737</v>
      </c>
      <c r="G3015">
        <v>25646.217619999999</v>
      </c>
      <c r="H3015">
        <f>(1/(1-91/360*VLOOKUP($A3015,Tbills!$B$4:$C$974,2,1)/100))^((1)/91)-1</f>
        <v>8.7535237558444834E-6</v>
      </c>
      <c r="I3015">
        <f t="shared" si="139"/>
        <v>33.042683230239646</v>
      </c>
      <c r="K3015">
        <f t="shared" si="141"/>
        <v>20.396002081541646</v>
      </c>
      <c r="M3015">
        <v>20.410399999999999</v>
      </c>
      <c r="N3015">
        <f t="shared" si="140"/>
        <v>20.894388370597255</v>
      </c>
      <c r="O3015">
        <v>20.91</v>
      </c>
    </row>
    <row r="3016" spans="1:15" x14ac:dyDescent="0.25">
      <c r="A3016" s="1">
        <v>42439</v>
      </c>
      <c r="B3016" s="11">
        <v>18.05</v>
      </c>
      <c r="C3016" s="11">
        <v>20.71</v>
      </c>
      <c r="D3016">
        <v>581.46410000000003</v>
      </c>
      <c r="E3016">
        <v>517.80380000000002</v>
      </c>
      <c r="F3016">
        <v>28646.016009999999</v>
      </c>
      <c r="G3016">
        <v>25512.310468</v>
      </c>
      <c r="H3016">
        <f>(1/(1-91/360*VLOOKUP($A3016,Tbills!$B$4:$C$974,2,1)/100))^((1)/91)-1</f>
        <v>8.1975348396046144E-6</v>
      </c>
      <c r="I3016">
        <f t="shared" ref="I3016:I3079" si="142">I3015*(1-IF($A3016&lt;=I3011,I$1,I$1+IF(AND(WEEKDAY($A3016)&lt;&gt;1,WEEKDAY($A3016)&lt;&gt;7),J$1,0)))^($A3016-$A3015)*(1-0.5*(E3016/E3015-1))</f>
        <v>33.195292934530329</v>
      </c>
      <c r="K3016">
        <f t="shared" si="141"/>
        <v>20.584510376203287</v>
      </c>
      <c r="M3016">
        <v>20.598500000000001</v>
      </c>
      <c r="N3016">
        <f t="shared" ref="N3016:N3079" si="143">N3015*(1-N$1+H3015)^($A3016-$A3015)*(2-E3016/E3015)</f>
        <v>21.087889774568236</v>
      </c>
      <c r="O3016">
        <v>21.11</v>
      </c>
    </row>
    <row r="3017" spans="1:15" x14ac:dyDescent="0.25">
      <c r="A3017" s="1">
        <v>42440</v>
      </c>
      <c r="B3017" s="11">
        <v>16.5</v>
      </c>
      <c r="C3017" s="11">
        <v>19.47</v>
      </c>
      <c r="D3017">
        <v>555.01030000000003</v>
      </c>
      <c r="E3017">
        <v>494.24200000000002</v>
      </c>
      <c r="F3017">
        <v>28041.819338000001</v>
      </c>
      <c r="G3017">
        <v>24974.000218000001</v>
      </c>
      <c r="H3017">
        <f>(1/(1-91/360*VLOOKUP($A3017,Tbills!$B$4:$C$974,2,1)/100))^((1)/91)-1</f>
        <v>8.1975348396046144E-6</v>
      </c>
      <c r="I3017">
        <f t="shared" si="142"/>
        <v>33.949657564909174</v>
      </c>
      <c r="K3017">
        <f t="shared" ref="K3017:K3080" si="144">K3016*(1-IF($A3017&lt;=L$3,K$1,K$1+IF(AND(WEEKDAY($A3017)&lt;&gt;1,WEEKDAY($A3017)&lt;&gt;7),L$1,0)))^($A3017-$A3016)*(2-$E3017/$E3016)</f>
        <v>21.520171900519159</v>
      </c>
      <c r="M3017">
        <v>21.534300000000002</v>
      </c>
      <c r="N3017">
        <f t="shared" si="143"/>
        <v>22.046824377406836</v>
      </c>
      <c r="O3017">
        <v>22.07</v>
      </c>
    </row>
    <row r="3018" spans="1:15" x14ac:dyDescent="0.25">
      <c r="A3018" s="1">
        <v>42443</v>
      </c>
      <c r="B3018" s="11">
        <v>16.920000000000002</v>
      </c>
      <c r="C3018" s="11">
        <v>19.420000000000002</v>
      </c>
      <c r="D3018">
        <v>547.19039999999995</v>
      </c>
      <c r="E3018">
        <v>487.26620000000003</v>
      </c>
      <c r="F3018">
        <v>27724.259417000001</v>
      </c>
      <c r="G3018">
        <v>24690.567671000001</v>
      </c>
      <c r="H3018">
        <f>(1/(1-91/360*VLOOKUP($A3018,Tbills!$B$4:$C$974,2,1)/100))^((1)/91)-1</f>
        <v>8.1975348396046144E-6</v>
      </c>
      <c r="I3018">
        <f t="shared" si="142"/>
        <v>34.186573146447067</v>
      </c>
      <c r="K3018">
        <f t="shared" si="144"/>
        <v>21.820861359197497</v>
      </c>
      <c r="N3018">
        <f t="shared" si="143"/>
        <v>22.356065386529885</v>
      </c>
      <c r="O3018">
        <v>22.38</v>
      </c>
    </row>
    <row r="3019" spans="1:15" x14ac:dyDescent="0.25">
      <c r="A3019" s="1">
        <v>42444</v>
      </c>
      <c r="B3019" s="11">
        <v>16.84</v>
      </c>
      <c r="C3019" s="11">
        <v>19.329999999999998</v>
      </c>
      <c r="D3019">
        <v>553.35829999999999</v>
      </c>
      <c r="E3019">
        <v>492.75459999999998</v>
      </c>
      <c r="F3019">
        <v>28139.902690999999</v>
      </c>
      <c r="G3019">
        <v>25060.527308000001</v>
      </c>
      <c r="H3019">
        <f>(1/(1-91/360*VLOOKUP($A3019,Tbills!$B$4:$C$974,2,1)/100))^((1)/91)-1</f>
        <v>8.1975348396046144E-6</v>
      </c>
      <c r="I3019">
        <f t="shared" si="142"/>
        <v>33.993155430099478</v>
      </c>
      <c r="K3019">
        <f t="shared" si="144"/>
        <v>21.574073765371892</v>
      </c>
      <c r="N3019">
        <f t="shared" si="143"/>
        <v>22.103617949854918</v>
      </c>
      <c r="O3019">
        <v>22.12</v>
      </c>
    </row>
    <row r="3020" spans="1:15" x14ac:dyDescent="0.25">
      <c r="A3020" s="1">
        <v>42445</v>
      </c>
      <c r="B3020" s="11">
        <v>14.99</v>
      </c>
      <c r="C3020" s="11">
        <v>18.48</v>
      </c>
      <c r="D3020">
        <v>530.15509999999995</v>
      </c>
      <c r="E3020">
        <v>472.08859999999999</v>
      </c>
      <c r="F3020">
        <v>27647.824932</v>
      </c>
      <c r="G3020">
        <v>24622.092635000001</v>
      </c>
      <c r="H3020">
        <f>(1/(1-91/360*VLOOKUP($A3020,Tbills!$B$4:$C$974,2,1)/100))^((1)/91)-1</f>
        <v>8.1975348396046144E-6</v>
      </c>
      <c r="I3020">
        <f t="shared" si="142"/>
        <v>34.70508418046424</v>
      </c>
      <c r="K3020">
        <f t="shared" si="144"/>
        <v>22.477837856488591</v>
      </c>
      <c r="N3020">
        <f t="shared" si="143"/>
        <v>23.029974924693615</v>
      </c>
      <c r="O3020">
        <v>23.05</v>
      </c>
    </row>
    <row r="3021" spans="1:15" x14ac:dyDescent="0.25">
      <c r="A3021" s="1">
        <v>42446</v>
      </c>
      <c r="B3021" s="11">
        <v>14.44</v>
      </c>
      <c r="C3021" s="11">
        <v>18.14</v>
      </c>
      <c r="D3021">
        <v>515.86519999999996</v>
      </c>
      <c r="E3021">
        <v>459.35989999999998</v>
      </c>
      <c r="F3021">
        <v>27301.842189999999</v>
      </c>
      <c r="G3021">
        <v>24313.771831999999</v>
      </c>
      <c r="H3021">
        <f>(1/(1-91/360*VLOOKUP($A3021,Tbills!$B$4:$C$974,2,1)/100))^((1)/91)-1</f>
        <v>8.7535237558444834E-6</v>
      </c>
      <c r="I3021">
        <f t="shared" si="142"/>
        <v>35.172037044993743</v>
      </c>
      <c r="K3021">
        <f t="shared" si="144"/>
        <v>23.082821948864058</v>
      </c>
      <c r="N3021">
        <f t="shared" si="143"/>
        <v>23.650240285343717</v>
      </c>
      <c r="O3021">
        <v>23.67</v>
      </c>
    </row>
    <row r="3022" spans="1:15" x14ac:dyDescent="0.25">
      <c r="A3022" s="1">
        <v>42447</v>
      </c>
      <c r="B3022" s="11">
        <v>14.02</v>
      </c>
      <c r="C3022" s="11">
        <v>17.93</v>
      </c>
      <c r="D3022">
        <v>514.66639999999995</v>
      </c>
      <c r="E3022">
        <v>458.28840000000002</v>
      </c>
      <c r="F3022">
        <v>27332.818104000002</v>
      </c>
      <c r="G3022">
        <v>24341.144733000001</v>
      </c>
      <c r="H3022">
        <f>(1/(1-91/360*VLOOKUP($A3022,Tbills!$B$4:$C$974,2,1)/100))^((1)/91)-1</f>
        <v>8.7535237558444834E-6</v>
      </c>
      <c r="I3022">
        <f t="shared" si="142"/>
        <v>35.212141576420137</v>
      </c>
      <c r="K3022">
        <f t="shared" si="144"/>
        <v>23.135587195393104</v>
      </c>
      <c r="N3022">
        <f t="shared" si="143"/>
        <v>23.704737416909907</v>
      </c>
      <c r="O3022">
        <v>23.73</v>
      </c>
    </row>
    <row r="3023" spans="1:15" x14ac:dyDescent="0.25">
      <c r="A3023" s="1">
        <v>42450</v>
      </c>
      <c r="B3023" s="11">
        <v>13.79</v>
      </c>
      <c r="C3023" s="11">
        <v>17.59</v>
      </c>
      <c r="D3023">
        <v>493.97800000000001</v>
      </c>
      <c r="E3023">
        <v>439.85430000000002</v>
      </c>
      <c r="F3023">
        <v>26895.048944999999</v>
      </c>
      <c r="G3023">
        <v>23950.651734999999</v>
      </c>
      <c r="H3023">
        <f>(1/(1-91/360*VLOOKUP($A3023,Tbills!$B$4:$C$974,2,1)/100))^((1)/91)-1</f>
        <v>8.7535237558444834E-6</v>
      </c>
      <c r="I3023">
        <f t="shared" si="142"/>
        <v>35.917519945652685</v>
      </c>
      <c r="K3023">
        <f t="shared" si="144"/>
        <v>24.062825863689909</v>
      </c>
      <c r="N3023">
        <f t="shared" si="143"/>
        <v>24.656143532820373</v>
      </c>
      <c r="O3023">
        <v>24.68</v>
      </c>
    </row>
    <row r="3024" spans="1:15" x14ac:dyDescent="0.25">
      <c r="A3024" s="1">
        <v>42451</v>
      </c>
      <c r="B3024" s="11">
        <v>14.17</v>
      </c>
      <c r="C3024" s="11">
        <v>17.75</v>
      </c>
      <c r="D3024">
        <v>490.39409999999998</v>
      </c>
      <c r="E3024">
        <v>436.6592</v>
      </c>
      <c r="F3024">
        <v>26891.562645999998</v>
      </c>
      <c r="G3024">
        <v>23947.337454</v>
      </c>
      <c r="H3024">
        <f>(1/(1-91/360*VLOOKUP($A3024,Tbills!$B$4:$C$974,2,1)/100))^((1)/91)-1</f>
        <v>8.7535237558444834E-6</v>
      </c>
      <c r="I3024">
        <f t="shared" si="142"/>
        <v>36.047034076436134</v>
      </c>
      <c r="K3024">
        <f t="shared" si="144"/>
        <v>24.236489265942435</v>
      </c>
      <c r="N3024">
        <f t="shared" si="143"/>
        <v>24.834544499813308</v>
      </c>
      <c r="O3024">
        <v>24.86</v>
      </c>
    </row>
    <row r="3025" spans="1:15" x14ac:dyDescent="0.25">
      <c r="A3025" s="1">
        <v>42452</v>
      </c>
      <c r="B3025" s="11">
        <v>14.94</v>
      </c>
      <c r="C3025" s="11">
        <v>18.3</v>
      </c>
      <c r="D3025">
        <v>515.83860000000004</v>
      </c>
      <c r="E3025">
        <v>459.31180000000001</v>
      </c>
      <c r="F3025">
        <v>27681.290466999999</v>
      </c>
      <c r="G3025">
        <v>24650.392229000001</v>
      </c>
      <c r="H3025">
        <f>(1/(1-91/360*VLOOKUP($A3025,Tbills!$B$4:$C$974,2,1)/100))^((1)/91)-1</f>
        <v>8.7535237558444834E-6</v>
      </c>
      <c r="I3025">
        <f t="shared" si="142"/>
        <v>35.111112941962176</v>
      </c>
      <c r="K3025">
        <f t="shared" si="144"/>
        <v>22.978100946561923</v>
      </c>
      <c r="N3025">
        <f t="shared" si="143"/>
        <v>23.545536315152912</v>
      </c>
      <c r="O3025">
        <v>23.57</v>
      </c>
    </row>
    <row r="3026" spans="1:15" x14ac:dyDescent="0.25">
      <c r="A3026" s="1">
        <v>42453</v>
      </c>
      <c r="B3026" s="11">
        <v>14.74</v>
      </c>
      <c r="C3026" s="11">
        <v>18.27</v>
      </c>
      <c r="D3026">
        <v>507.29329999999999</v>
      </c>
      <c r="E3026">
        <v>451.69889999999998</v>
      </c>
      <c r="F3026">
        <v>27514.223677000002</v>
      </c>
      <c r="G3026">
        <v>24501.402248999999</v>
      </c>
      <c r="H3026">
        <f>(1/(1-91/360*VLOOKUP($A3026,Tbills!$B$4:$C$974,2,1)/100))^((1)/91)-1</f>
        <v>8.0585420541012809E-6</v>
      </c>
      <c r="I3026">
        <f t="shared" si="142"/>
        <v>35.401167486250841</v>
      </c>
      <c r="K3026">
        <f t="shared" si="144"/>
        <v>23.357865358991788</v>
      </c>
      <c r="N3026">
        <f t="shared" si="143"/>
        <v>23.935117907589344</v>
      </c>
      <c r="O3026">
        <v>23.96</v>
      </c>
    </row>
    <row r="3027" spans="1:15" x14ac:dyDescent="0.25">
      <c r="A3027" s="1">
        <v>42457</v>
      </c>
      <c r="B3027" s="11">
        <v>15.24</v>
      </c>
      <c r="C3027" s="11">
        <v>18.3</v>
      </c>
      <c r="D3027">
        <v>499.79899999999998</v>
      </c>
      <c r="E3027">
        <v>445.01139999999998</v>
      </c>
      <c r="F3027">
        <v>27292.581027</v>
      </c>
      <c r="G3027">
        <v>24303.239788999999</v>
      </c>
      <c r="H3027">
        <f>(1/(1-91/360*VLOOKUP($A3027,Tbills!$B$4:$C$974,2,1)/100))^((1)/91)-1</f>
        <v>8.0585420541012809E-6</v>
      </c>
      <c r="I3027">
        <f t="shared" si="142"/>
        <v>35.659515721351312</v>
      </c>
      <c r="K3027">
        <f t="shared" si="144"/>
        <v>23.699267892011147</v>
      </c>
      <c r="N3027">
        <f t="shared" si="143"/>
        <v>24.286672070513507</v>
      </c>
      <c r="O3027">
        <v>24.31</v>
      </c>
    </row>
    <row r="3028" spans="1:15" x14ac:dyDescent="0.25">
      <c r="A3028" s="1">
        <v>42458</v>
      </c>
      <c r="B3028" s="11">
        <v>13.82</v>
      </c>
      <c r="C3028" s="11">
        <v>17.239999999999998</v>
      </c>
      <c r="D3028">
        <v>471.05459999999999</v>
      </c>
      <c r="E3028">
        <v>419.41430000000003</v>
      </c>
      <c r="F3028">
        <v>26449.543052000001</v>
      </c>
      <c r="G3028">
        <v>23552.343445999999</v>
      </c>
      <c r="H3028">
        <f>(1/(1-91/360*VLOOKUP($A3028,Tbills!$B$4:$C$974,2,1)/100))^((1)/91)-1</f>
        <v>8.0585420541012809E-6</v>
      </c>
      <c r="I3028">
        <f t="shared" si="142"/>
        <v>36.684130350007294</v>
      </c>
      <c r="K3028">
        <f t="shared" si="144"/>
        <v>25.061284846592066</v>
      </c>
      <c r="N3028">
        <f t="shared" si="143"/>
        <v>25.682900893903192</v>
      </c>
      <c r="O3028">
        <v>25.71</v>
      </c>
    </row>
    <row r="3029" spans="1:15" x14ac:dyDescent="0.25">
      <c r="A3029" s="1">
        <v>42459</v>
      </c>
      <c r="B3029" s="11">
        <v>13.56</v>
      </c>
      <c r="C3029" s="11">
        <v>16.920000000000002</v>
      </c>
      <c r="D3029">
        <v>463.404</v>
      </c>
      <c r="E3029">
        <v>412.59899999999999</v>
      </c>
      <c r="F3029">
        <v>26052.992169000001</v>
      </c>
      <c r="G3029">
        <v>23199.039699000001</v>
      </c>
      <c r="H3029">
        <f>(1/(1-91/360*VLOOKUP($A3029,Tbills!$B$4:$C$974,2,1)/100))^((1)/91)-1</f>
        <v>8.0585420541012809E-6</v>
      </c>
      <c r="I3029">
        <f t="shared" si="142"/>
        <v>36.981218383458966</v>
      </c>
      <c r="K3029">
        <f t="shared" si="144"/>
        <v>25.46733362285309</v>
      </c>
      <c r="N3029">
        <f t="shared" si="143"/>
        <v>26.099481844297063</v>
      </c>
      <c r="O3029">
        <v>26.12</v>
      </c>
    </row>
    <row r="3030" spans="1:15" x14ac:dyDescent="0.25">
      <c r="A3030" s="1">
        <v>42460</v>
      </c>
      <c r="B3030" s="11">
        <v>13.95</v>
      </c>
      <c r="C3030" s="11">
        <v>17.079999999999998</v>
      </c>
      <c r="D3030">
        <v>466.38690000000003</v>
      </c>
      <c r="E3030">
        <v>415.25150000000002</v>
      </c>
      <c r="F3030">
        <v>26084.736534</v>
      </c>
      <c r="G3030">
        <v>23227.119704000001</v>
      </c>
      <c r="H3030">
        <f>(1/(1-91/360*VLOOKUP($A3030,Tbills!$B$4:$C$974,2,1)/100))^((1)/91)-1</f>
        <v>7.9195510458429652E-6</v>
      </c>
      <c r="I3030">
        <f t="shared" si="142"/>
        <v>36.861387261405788</v>
      </c>
      <c r="K3030">
        <f t="shared" si="144"/>
        <v>25.302431719582536</v>
      </c>
      <c r="N3030">
        <f t="shared" si="143"/>
        <v>25.930944390240125</v>
      </c>
      <c r="O3030">
        <v>25.95</v>
      </c>
    </row>
    <row r="3031" spans="1:15" x14ac:dyDescent="0.25">
      <c r="A3031" s="1">
        <v>42461</v>
      </c>
      <c r="B3031" s="11">
        <v>13.1</v>
      </c>
      <c r="C3031" s="11">
        <v>16.5</v>
      </c>
      <c r="D3031">
        <v>453.0702</v>
      </c>
      <c r="E3031">
        <v>403.39159999999998</v>
      </c>
      <c r="F3031">
        <v>25628.015345</v>
      </c>
      <c r="G3031">
        <v>22820.248967</v>
      </c>
      <c r="H3031">
        <f>(1/(1-91/360*VLOOKUP($A3031,Tbills!$B$4:$C$974,2,1)/100))^((1)/91)-1</f>
        <v>7.9195510458429652E-6</v>
      </c>
      <c r="I3031">
        <f t="shared" si="142"/>
        <v>37.386808841805298</v>
      </c>
      <c r="K3031">
        <f t="shared" si="144"/>
        <v>26.023876367527585</v>
      </c>
      <c r="N3031">
        <f t="shared" si="143"/>
        <v>26.670776712170923</v>
      </c>
      <c r="O3031">
        <v>26.69</v>
      </c>
    </row>
    <row r="3032" spans="1:15" x14ac:dyDescent="0.25">
      <c r="A3032" s="1">
        <v>42464</v>
      </c>
      <c r="B3032" s="11">
        <v>14.12</v>
      </c>
      <c r="C3032" s="11">
        <v>17.23</v>
      </c>
      <c r="D3032">
        <v>466.28390000000002</v>
      </c>
      <c r="E3032">
        <v>415.14690000000002</v>
      </c>
      <c r="F3032">
        <v>26017.601052999999</v>
      </c>
      <c r="G3032">
        <v>23166.610074</v>
      </c>
      <c r="H3032">
        <f>(1/(1-91/360*VLOOKUP($A3032,Tbills!$B$4:$C$974,2,1)/100))^((1)/91)-1</f>
        <v>7.9195510458429652E-6</v>
      </c>
      <c r="I3032">
        <f t="shared" si="142"/>
        <v>36.839184679599654</v>
      </c>
      <c r="K3032">
        <f t="shared" si="144"/>
        <v>25.261980283204185</v>
      </c>
      <c r="N3032">
        <f t="shared" si="143"/>
        <v>25.89130142578593</v>
      </c>
      <c r="O3032">
        <v>25.91</v>
      </c>
    </row>
    <row r="3033" spans="1:15" x14ac:dyDescent="0.25">
      <c r="A3033" s="1">
        <v>42465</v>
      </c>
      <c r="B3033" s="11">
        <v>15.42</v>
      </c>
      <c r="C3033" s="11">
        <v>18.38</v>
      </c>
      <c r="D3033">
        <v>489.06549999999999</v>
      </c>
      <c r="E3033">
        <v>435.42680000000001</v>
      </c>
      <c r="F3033">
        <v>26680.463701000001</v>
      </c>
      <c r="G3033">
        <v>23756.653215999999</v>
      </c>
      <c r="H3033">
        <f>(1/(1-91/360*VLOOKUP($A3033,Tbills!$B$4:$C$974,2,1)/100))^((1)/91)-1</f>
        <v>7.9195510458429652E-6</v>
      </c>
      <c r="I3033">
        <f t="shared" si="142"/>
        <v>35.938453341526319</v>
      </c>
      <c r="K3033">
        <f t="shared" si="144"/>
        <v>24.026815023182241</v>
      </c>
      <c r="N3033">
        <f t="shared" si="143"/>
        <v>24.625797164017719</v>
      </c>
      <c r="O3033">
        <v>24.65</v>
      </c>
    </row>
    <row r="3034" spans="1:15" x14ac:dyDescent="0.25">
      <c r="A3034" s="1">
        <v>42466</v>
      </c>
      <c r="B3034" s="11">
        <v>14.09</v>
      </c>
      <c r="C3034" s="11">
        <v>17.28</v>
      </c>
      <c r="D3034">
        <v>459.77370000000002</v>
      </c>
      <c r="E3034">
        <v>409.3442</v>
      </c>
      <c r="F3034">
        <v>25977.681224</v>
      </c>
      <c r="G3034">
        <v>23130.697854999999</v>
      </c>
      <c r="H3034">
        <f>(1/(1-91/360*VLOOKUP($A3034,Tbills!$B$4:$C$974,2,1)/100))^((1)/91)-1</f>
        <v>7.9195510458429652E-6</v>
      </c>
      <c r="I3034">
        <f t="shared" si="142"/>
        <v>37.013868684581212</v>
      </c>
      <c r="K3034">
        <f t="shared" si="144"/>
        <v>25.464864656634518</v>
      </c>
      <c r="N3034">
        <f t="shared" si="143"/>
        <v>26.100153984546399</v>
      </c>
      <c r="O3034">
        <v>26.12</v>
      </c>
    </row>
    <row r="3035" spans="1:15" x14ac:dyDescent="0.25">
      <c r="A3035" s="1">
        <v>42467</v>
      </c>
      <c r="B3035" s="11">
        <v>16.16</v>
      </c>
      <c r="C3035" s="11">
        <v>18.86</v>
      </c>
      <c r="D3035">
        <v>501.63729999999998</v>
      </c>
      <c r="E3035">
        <v>446.61290000000002</v>
      </c>
      <c r="F3035">
        <v>27261.796692</v>
      </c>
      <c r="G3035">
        <v>24273.899509999999</v>
      </c>
      <c r="H3035">
        <f>(1/(1-91/360*VLOOKUP($A3035,Tbills!$B$4:$C$974,2,1)/100))^((1)/91)-1</f>
        <v>6.2517975603082476E-6</v>
      </c>
      <c r="I3035">
        <f t="shared" si="142"/>
        <v>35.327987257915957</v>
      </c>
      <c r="K3035">
        <f t="shared" si="144"/>
        <v>23.14534065722998</v>
      </c>
      <c r="N3035">
        <f t="shared" si="143"/>
        <v>23.723178611159057</v>
      </c>
      <c r="O3035">
        <v>23.74</v>
      </c>
    </row>
    <row r="3036" spans="1:15" x14ac:dyDescent="0.25">
      <c r="A3036" s="1">
        <v>42468</v>
      </c>
      <c r="B3036" s="11">
        <v>15.36</v>
      </c>
      <c r="C3036" s="11">
        <v>18.32</v>
      </c>
      <c r="D3036">
        <v>489.78890000000001</v>
      </c>
      <c r="E3036">
        <v>436.06139999999999</v>
      </c>
      <c r="F3036">
        <v>27043.931882000001</v>
      </c>
      <c r="G3036">
        <v>24079.760962</v>
      </c>
      <c r="H3036">
        <f>(1/(1-91/360*VLOOKUP($A3036,Tbills!$B$4:$C$974,2,1)/100))^((1)/91)-1</f>
        <v>6.2517975603082476E-6</v>
      </c>
      <c r="I3036">
        <f t="shared" si="142"/>
        <v>35.744379438189334</v>
      </c>
      <c r="K3036">
        <f t="shared" si="144"/>
        <v>23.691059864468759</v>
      </c>
      <c r="N3036">
        <f t="shared" si="143"/>
        <v>24.282906714292448</v>
      </c>
      <c r="O3036">
        <v>24.3</v>
      </c>
    </row>
    <row r="3037" spans="1:15" x14ac:dyDescent="0.25">
      <c r="A3037" s="1">
        <v>42471</v>
      </c>
      <c r="B3037" s="11">
        <v>16.260000000000002</v>
      </c>
      <c r="C3037" s="11">
        <v>18.89</v>
      </c>
      <c r="D3037">
        <v>502.62009999999998</v>
      </c>
      <c r="E3037">
        <v>447.4769</v>
      </c>
      <c r="F3037">
        <v>27511.669011999998</v>
      </c>
      <c r="G3037">
        <v>24495.779777</v>
      </c>
      <c r="H3037">
        <f>(1/(1-91/360*VLOOKUP($A3037,Tbills!$B$4:$C$974,2,1)/100))^((1)/91)-1</f>
        <v>6.2517975603082476E-6</v>
      </c>
      <c r="I3037">
        <f t="shared" si="142"/>
        <v>35.273755192854878</v>
      </c>
      <c r="K3037">
        <f t="shared" si="144"/>
        <v>23.067636383818751</v>
      </c>
      <c r="N3037">
        <f t="shared" si="143"/>
        <v>23.64503264083573</v>
      </c>
      <c r="O3037">
        <v>23.67</v>
      </c>
    </row>
    <row r="3038" spans="1:15" x14ac:dyDescent="0.25">
      <c r="A3038" s="1">
        <v>42472</v>
      </c>
      <c r="B3038" s="11">
        <v>14.85</v>
      </c>
      <c r="C3038" s="11">
        <v>17.97</v>
      </c>
      <c r="D3038">
        <v>479.57659999999998</v>
      </c>
      <c r="E3038">
        <v>426.95870000000002</v>
      </c>
      <c r="F3038">
        <v>27135.272271000002</v>
      </c>
      <c r="G3038">
        <v>24160.491325999999</v>
      </c>
      <c r="H3038">
        <f>(1/(1-91/360*VLOOKUP($A3038,Tbills!$B$4:$C$974,2,1)/100))^((1)/91)-1</f>
        <v>6.2517975603082476E-6</v>
      </c>
      <c r="I3038">
        <f t="shared" si="142"/>
        <v>36.081521452483514</v>
      </c>
      <c r="K3038">
        <f t="shared" si="144"/>
        <v>24.124235217950261</v>
      </c>
      <c r="N3038">
        <f t="shared" si="143"/>
        <v>24.728470485574285</v>
      </c>
      <c r="O3038">
        <v>24.75</v>
      </c>
    </row>
    <row r="3039" spans="1:15" x14ac:dyDescent="0.25">
      <c r="A3039" s="1">
        <v>42473</v>
      </c>
      <c r="B3039" s="11">
        <v>13.84</v>
      </c>
      <c r="C3039" s="11">
        <v>17.260000000000002</v>
      </c>
      <c r="D3039">
        <v>456.32260000000002</v>
      </c>
      <c r="E3039">
        <v>406.2534</v>
      </c>
      <c r="F3039">
        <v>26592.607333</v>
      </c>
      <c r="G3039">
        <v>23677.166519999999</v>
      </c>
      <c r="H3039">
        <f>(1/(1-91/360*VLOOKUP($A3039,Tbills!$B$4:$C$974,2,1)/100))^((1)/91)-1</f>
        <v>6.2517975603082476E-6</v>
      </c>
      <c r="I3039">
        <f t="shared" si="142"/>
        <v>36.955443638487182</v>
      </c>
      <c r="K3039">
        <f t="shared" si="144"/>
        <v>25.292958409777405</v>
      </c>
      <c r="N3039">
        <f t="shared" si="143"/>
        <v>25.926877187612799</v>
      </c>
      <c r="O3039">
        <v>25.95</v>
      </c>
    </row>
    <row r="3040" spans="1:15" x14ac:dyDescent="0.25">
      <c r="A3040" s="1">
        <v>42474</v>
      </c>
      <c r="B3040" s="11">
        <v>13.72</v>
      </c>
      <c r="C3040" s="11">
        <v>17.239999999999998</v>
      </c>
      <c r="D3040">
        <v>451.19069999999999</v>
      </c>
      <c r="E3040">
        <v>401.68209999999999</v>
      </c>
      <c r="F3040">
        <v>26513.502726999999</v>
      </c>
      <c r="G3040">
        <v>23606.586404999998</v>
      </c>
      <c r="H3040">
        <f>(1/(1-91/360*VLOOKUP($A3040,Tbills!$B$4:$C$974,2,1)/100))^((1)/91)-1</f>
        <v>6.1128296529044945E-6</v>
      </c>
      <c r="I3040">
        <f t="shared" si="142"/>
        <v>37.162393918356351</v>
      </c>
      <c r="K3040">
        <f t="shared" si="144"/>
        <v>25.576372007538797</v>
      </c>
      <c r="N3040">
        <f t="shared" si="143"/>
        <v>26.217809320479752</v>
      </c>
      <c r="O3040">
        <v>26.24</v>
      </c>
    </row>
    <row r="3041" spans="1:15" x14ac:dyDescent="0.25">
      <c r="A3041" s="1">
        <v>42475</v>
      </c>
      <c r="B3041" s="11">
        <v>13.62</v>
      </c>
      <c r="C3041" s="11">
        <v>17.16</v>
      </c>
      <c r="D3041">
        <v>446.70150000000001</v>
      </c>
      <c r="E3041">
        <v>397.68310000000002</v>
      </c>
      <c r="F3041">
        <v>26436.293452000002</v>
      </c>
      <c r="G3041">
        <v>23537.697982000002</v>
      </c>
      <c r="H3041">
        <f>(1/(1-91/360*VLOOKUP($A3041,Tbills!$B$4:$C$974,2,1)/100))^((1)/91)-1</f>
        <v>6.1128296529044945E-6</v>
      </c>
      <c r="I3041">
        <f t="shared" si="142"/>
        <v>37.346409460725987</v>
      </c>
      <c r="K3041">
        <f t="shared" si="144"/>
        <v>25.829797920361457</v>
      </c>
      <c r="N3041">
        <f t="shared" si="143"/>
        <v>26.478006742955817</v>
      </c>
      <c r="O3041">
        <v>26.5</v>
      </c>
    </row>
    <row r="3042" spans="1:15" x14ac:dyDescent="0.25">
      <c r="A3042" s="1">
        <v>42478</v>
      </c>
      <c r="B3042" s="11">
        <v>13.35</v>
      </c>
      <c r="C3042" s="11">
        <v>16.510000000000002</v>
      </c>
      <c r="D3042">
        <v>424.10449999999997</v>
      </c>
      <c r="E3042">
        <v>377.55840000000001</v>
      </c>
      <c r="F3042">
        <v>25466.655935999999</v>
      </c>
      <c r="G3042">
        <v>22673.944285000001</v>
      </c>
      <c r="H3042">
        <f>(1/(1-91/360*VLOOKUP($A3042,Tbills!$B$4:$C$974,2,1)/100))^((1)/91)-1</f>
        <v>6.1128296529044945E-6</v>
      </c>
      <c r="I3042">
        <f t="shared" si="142"/>
        <v>38.28837468870833</v>
      </c>
      <c r="K3042">
        <f t="shared" si="144"/>
        <v>27.133119827615062</v>
      </c>
      <c r="N3042">
        <f t="shared" si="143"/>
        <v>27.815346299057985</v>
      </c>
      <c r="O3042">
        <v>27.84</v>
      </c>
    </row>
    <row r="3043" spans="1:15" x14ac:dyDescent="0.25">
      <c r="A3043" s="1">
        <v>42479</v>
      </c>
      <c r="B3043" s="11">
        <v>13.24</v>
      </c>
      <c r="C3043" s="11">
        <v>16.47</v>
      </c>
      <c r="D3043">
        <v>423.47699999999998</v>
      </c>
      <c r="E3043">
        <v>376.99740000000003</v>
      </c>
      <c r="F3043">
        <v>25719.694197000001</v>
      </c>
      <c r="G3043">
        <v>22899.095388999998</v>
      </c>
      <c r="H3043">
        <f>(1/(1-91/360*VLOOKUP($A3043,Tbills!$B$4:$C$974,2,1)/100))^((1)/91)-1</f>
        <v>6.1128296529044945E-6</v>
      </c>
      <c r="I3043">
        <f t="shared" si="142"/>
        <v>38.315823038358914</v>
      </c>
      <c r="K3043">
        <f t="shared" si="144"/>
        <v>27.172170310268381</v>
      </c>
      <c r="N3043">
        <f t="shared" si="143"/>
        <v>27.855816056462729</v>
      </c>
      <c r="O3043">
        <v>27.88</v>
      </c>
    </row>
    <row r="3044" spans="1:15" x14ac:dyDescent="0.25">
      <c r="A3044" s="1">
        <v>42480</v>
      </c>
      <c r="B3044" s="11">
        <v>13.28</v>
      </c>
      <c r="C3044" s="11">
        <v>16.600000000000001</v>
      </c>
      <c r="D3044">
        <v>428.69959999999998</v>
      </c>
      <c r="E3044">
        <v>381.64449999999999</v>
      </c>
      <c r="F3044">
        <v>25962.386039000001</v>
      </c>
      <c r="G3044">
        <v>23115.031994000001</v>
      </c>
      <c r="H3044">
        <f>(1/(1-91/360*VLOOKUP($A3044,Tbills!$B$4:$C$974,2,1)/100))^((1)/91)-1</f>
        <v>6.1128296529044945E-6</v>
      </c>
      <c r="I3044">
        <f t="shared" si="142"/>
        <v>38.078679815900628</v>
      </c>
      <c r="K3044">
        <f t="shared" si="144"/>
        <v>26.835979605135265</v>
      </c>
      <c r="N3044">
        <f t="shared" si="143"/>
        <v>27.511598865058509</v>
      </c>
      <c r="O3044">
        <v>27.54</v>
      </c>
    </row>
    <row r="3045" spans="1:15" x14ac:dyDescent="0.25">
      <c r="A3045" s="1">
        <v>42481</v>
      </c>
      <c r="B3045" s="11">
        <v>13.95</v>
      </c>
      <c r="C3045" s="11">
        <v>17.14</v>
      </c>
      <c r="D3045">
        <v>438.0557</v>
      </c>
      <c r="E3045">
        <v>389.97129999999999</v>
      </c>
      <c r="F3045">
        <v>26621.214585000002</v>
      </c>
      <c r="G3045">
        <v>23701.464014000001</v>
      </c>
      <c r="H3045">
        <f>(1/(1-91/360*VLOOKUP($A3045,Tbills!$B$4:$C$974,2,1)/100))^((1)/91)-1</f>
        <v>5.8348991682777296E-6</v>
      </c>
      <c r="I3045">
        <f t="shared" si="142"/>
        <v>37.662295214828752</v>
      </c>
      <c r="K3045">
        <f t="shared" si="144"/>
        <v>26.249243931280478</v>
      </c>
      <c r="N3045">
        <f t="shared" si="143"/>
        <v>26.910514165859272</v>
      </c>
      <c r="O3045">
        <v>26.93</v>
      </c>
    </row>
    <row r="3046" spans="1:15" x14ac:dyDescent="0.25">
      <c r="A3046" s="1">
        <v>42482</v>
      </c>
      <c r="B3046" s="11">
        <v>13.22</v>
      </c>
      <c r="C3046" s="11">
        <v>16.64</v>
      </c>
      <c r="D3046">
        <v>422.93509999999998</v>
      </c>
      <c r="E3046">
        <v>376.50810000000001</v>
      </c>
      <c r="F3046">
        <v>26249.368490000001</v>
      </c>
      <c r="G3046">
        <v>23370.262804999998</v>
      </c>
      <c r="H3046">
        <f>(1/(1-91/360*VLOOKUP($A3046,Tbills!$B$4:$C$974,2,1)/100))^((1)/91)-1</f>
        <v>5.8348991682777296E-6</v>
      </c>
      <c r="I3046">
        <f t="shared" si="142"/>
        <v>38.311416413870084</v>
      </c>
      <c r="K3046">
        <f t="shared" si="144"/>
        <v>27.154196667487533</v>
      </c>
      <c r="N3046">
        <f t="shared" si="143"/>
        <v>27.838693842352118</v>
      </c>
      <c r="O3046">
        <v>27.86</v>
      </c>
    </row>
    <row r="3047" spans="1:15" x14ac:dyDescent="0.25">
      <c r="A3047" s="1">
        <v>42485</v>
      </c>
      <c r="B3047" s="11">
        <v>14.08</v>
      </c>
      <c r="C3047" s="11">
        <v>17.22</v>
      </c>
      <c r="D3047">
        <v>424.61340000000001</v>
      </c>
      <c r="E3047">
        <v>377.99560000000002</v>
      </c>
      <c r="F3047">
        <v>26381.789615000002</v>
      </c>
      <c r="G3047">
        <v>23487.750510999998</v>
      </c>
      <c r="H3047">
        <f>(1/(1-91/360*VLOOKUP($A3047,Tbills!$B$4:$C$974,2,1)/100))^((1)/91)-1</f>
        <v>5.8348991682777296E-6</v>
      </c>
      <c r="I3047">
        <f t="shared" si="142"/>
        <v>38.232751006752935</v>
      </c>
      <c r="K3047">
        <f t="shared" si="144"/>
        <v>27.043137476616504</v>
      </c>
      <c r="N3047">
        <f t="shared" si="143"/>
        <v>27.72611805332285</v>
      </c>
      <c r="O3047">
        <v>27.75</v>
      </c>
    </row>
    <row r="3048" spans="1:15" x14ac:dyDescent="0.25">
      <c r="A3048" s="1">
        <v>42486</v>
      </c>
      <c r="B3048" s="11">
        <v>13.96</v>
      </c>
      <c r="C3048" s="11">
        <v>16.920000000000002</v>
      </c>
      <c r="D3048">
        <v>417.7158</v>
      </c>
      <c r="E3048">
        <v>371.85300000000001</v>
      </c>
      <c r="F3048">
        <v>26252.287108</v>
      </c>
      <c r="G3048">
        <v>23372.317168000001</v>
      </c>
      <c r="H3048">
        <f>(1/(1-91/360*VLOOKUP($A3048,Tbills!$B$4:$C$974,2,1)/100))^((1)/91)-1</f>
        <v>5.8348991682777296E-6</v>
      </c>
      <c r="I3048">
        <f t="shared" si="142"/>
        <v>38.542397597550213</v>
      </c>
      <c r="K3048">
        <f t="shared" si="144"/>
        <v>27.48132071878511</v>
      </c>
      <c r="N3048">
        <f t="shared" si="143"/>
        <v>28.17580230818524</v>
      </c>
      <c r="O3048">
        <v>28.2</v>
      </c>
    </row>
    <row r="3049" spans="1:15" x14ac:dyDescent="0.25">
      <c r="A3049" s="1">
        <v>42487</v>
      </c>
      <c r="B3049" s="11">
        <v>13.77</v>
      </c>
      <c r="C3049" s="11">
        <v>16.77</v>
      </c>
      <c r="D3049">
        <v>406.60879999999997</v>
      </c>
      <c r="E3049">
        <v>361.9633</v>
      </c>
      <c r="F3049">
        <v>25840.747338000001</v>
      </c>
      <c r="G3049">
        <v>23005.788409000001</v>
      </c>
      <c r="H3049">
        <f>(1/(1-91/360*VLOOKUP($A3049,Tbills!$B$4:$C$974,2,1)/100))^((1)/91)-1</f>
        <v>5.8348991682777296E-6</v>
      </c>
      <c r="I3049">
        <f t="shared" si="142"/>
        <v>39.053912596412651</v>
      </c>
      <c r="K3049">
        <f t="shared" si="144"/>
        <v>28.210892364594805</v>
      </c>
      <c r="N3049">
        <f t="shared" si="143"/>
        <v>28.924257129060692</v>
      </c>
      <c r="O3049">
        <v>28.95</v>
      </c>
    </row>
    <row r="3050" spans="1:15" x14ac:dyDescent="0.25">
      <c r="A3050" s="1">
        <v>42488</v>
      </c>
      <c r="B3050" s="11">
        <v>15.22</v>
      </c>
      <c r="C3050" s="11">
        <v>17.78</v>
      </c>
      <c r="D3050">
        <v>430.7</v>
      </c>
      <c r="E3050">
        <v>383.40719999999999</v>
      </c>
      <c r="F3050">
        <v>26577.982975999999</v>
      </c>
      <c r="G3050">
        <v>23662.008528999999</v>
      </c>
      <c r="H3050">
        <f>(1/(1-91/360*VLOOKUP($A3050,Tbills!$B$4:$C$974,2,1)/100))^((1)/91)-1</f>
        <v>6.3907672445129293E-6</v>
      </c>
      <c r="I3050">
        <f t="shared" si="142"/>
        <v>37.89608492423028</v>
      </c>
      <c r="K3050">
        <f t="shared" si="144"/>
        <v>26.538349943569607</v>
      </c>
      <c r="N3050">
        <f t="shared" si="143"/>
        <v>27.209841065215812</v>
      </c>
      <c r="O3050">
        <v>27.23</v>
      </c>
    </row>
    <row r="3051" spans="1:15" x14ac:dyDescent="0.25">
      <c r="A3051" s="1">
        <v>42489</v>
      </c>
      <c r="B3051" s="11">
        <v>15.7</v>
      </c>
      <c r="C3051" s="11">
        <v>18.45</v>
      </c>
      <c r="D3051">
        <v>441.61130000000003</v>
      </c>
      <c r="E3051">
        <v>393.11799999999999</v>
      </c>
      <c r="F3051">
        <v>27034.097938999999</v>
      </c>
      <c r="G3051">
        <v>24067.930117</v>
      </c>
      <c r="H3051">
        <f>(1/(1-91/360*VLOOKUP($A3051,Tbills!$B$4:$C$974,2,1)/100))^((1)/91)-1</f>
        <v>6.3907672445129293E-6</v>
      </c>
      <c r="I3051">
        <f t="shared" si="142"/>
        <v>37.415201857396156</v>
      </c>
      <c r="K3051">
        <f t="shared" si="144"/>
        <v>25.864991410876033</v>
      </c>
      <c r="N3051">
        <f t="shared" si="143"/>
        <v>26.519868558889865</v>
      </c>
      <c r="O3051">
        <v>26.54</v>
      </c>
    </row>
    <row r="3052" spans="1:15" x14ac:dyDescent="0.25">
      <c r="A3052" s="1">
        <v>42492</v>
      </c>
      <c r="B3052" s="11">
        <v>14.68</v>
      </c>
      <c r="C3052" s="11">
        <v>17.78</v>
      </c>
      <c r="D3052">
        <v>417.18970000000002</v>
      </c>
      <c r="E3052">
        <v>371.37060000000002</v>
      </c>
      <c r="F3052">
        <v>26486.968206000001</v>
      </c>
      <c r="G3052">
        <v>23580.369747000001</v>
      </c>
      <c r="H3052">
        <f>(1/(1-91/360*VLOOKUP($A3052,Tbills!$B$4:$C$974,2,1)/100))^((1)/91)-1</f>
        <v>6.3907672445129293E-6</v>
      </c>
      <c r="I3052">
        <f t="shared" si="142"/>
        <v>38.447109491166955</v>
      </c>
      <c r="K3052">
        <f t="shared" si="144"/>
        <v>27.292036357428344</v>
      </c>
      <c r="N3052">
        <f t="shared" si="143"/>
        <v>27.984386510374424</v>
      </c>
      <c r="O3052">
        <v>28.01</v>
      </c>
    </row>
    <row r="3053" spans="1:15" x14ac:dyDescent="0.25">
      <c r="A3053" s="1">
        <v>42493</v>
      </c>
      <c r="B3053" s="11">
        <v>15.6</v>
      </c>
      <c r="C3053" s="11">
        <v>18.57</v>
      </c>
      <c r="D3053">
        <v>437.11750000000001</v>
      </c>
      <c r="E3053">
        <v>389.10739999999998</v>
      </c>
      <c r="F3053">
        <v>27146.000949000001</v>
      </c>
      <c r="G3053">
        <v>24166.931565999999</v>
      </c>
      <c r="H3053">
        <f>(1/(1-91/360*VLOOKUP($A3053,Tbills!$B$4:$C$974,2,1)/100))^((1)/91)-1</f>
        <v>6.3907672445129293E-6</v>
      </c>
      <c r="I3053">
        <f t="shared" si="142"/>
        <v>37.52800848032323</v>
      </c>
      <c r="K3053">
        <f t="shared" si="144"/>
        <v>25.987347975803118</v>
      </c>
      <c r="N3053">
        <f t="shared" si="143"/>
        <v>26.64702634523173</v>
      </c>
      <c r="O3053">
        <v>26.67</v>
      </c>
    </row>
    <row r="3054" spans="1:15" x14ac:dyDescent="0.25">
      <c r="A3054" s="1">
        <v>42494</v>
      </c>
      <c r="B3054" s="11">
        <v>16.05</v>
      </c>
      <c r="C3054" s="11">
        <v>18.91</v>
      </c>
      <c r="D3054">
        <v>442.03859999999997</v>
      </c>
      <c r="E3054">
        <v>393.4855</v>
      </c>
      <c r="F3054">
        <v>27408.665980999998</v>
      </c>
      <c r="G3054">
        <v>24400.616642000001</v>
      </c>
      <c r="H3054">
        <f>(1/(1-91/360*VLOOKUP($A3054,Tbills!$B$4:$C$974,2,1)/100))^((1)/91)-1</f>
        <v>6.3907672445129293E-6</v>
      </c>
      <c r="I3054">
        <f t="shared" si="142"/>
        <v>37.315911224057402</v>
      </c>
      <c r="K3054">
        <f t="shared" si="144"/>
        <v>25.693750699488071</v>
      </c>
      <c r="N3054">
        <f t="shared" si="143"/>
        <v>26.34639724347921</v>
      </c>
      <c r="O3054">
        <v>26.37</v>
      </c>
    </row>
    <row r="3055" spans="1:15" x14ac:dyDescent="0.25">
      <c r="A3055" s="1">
        <v>42495</v>
      </c>
      <c r="B3055" s="11">
        <v>15.91</v>
      </c>
      <c r="C3055" s="11">
        <v>18.920000000000002</v>
      </c>
      <c r="D3055">
        <v>440.39159999999998</v>
      </c>
      <c r="E3055">
        <v>392.01690000000002</v>
      </c>
      <c r="F3055">
        <v>27476.605920000002</v>
      </c>
      <c r="G3055">
        <v>24460.944361999998</v>
      </c>
      <c r="H3055">
        <f>(1/(1-91/360*VLOOKUP($A3055,Tbills!$B$4:$C$974,2,1)/100))^((1)/91)-1</f>
        <v>5.8348991682777296E-6</v>
      </c>
      <c r="I3055">
        <f t="shared" si="142"/>
        <v>37.384574982015934</v>
      </c>
      <c r="K3055">
        <f t="shared" si="144"/>
        <v>25.788445936254224</v>
      </c>
      <c r="N3055">
        <f t="shared" si="143"/>
        <v>26.443920414124751</v>
      </c>
      <c r="O3055">
        <v>26.47</v>
      </c>
    </row>
    <row r="3056" spans="1:15" x14ac:dyDescent="0.25">
      <c r="A3056" s="1">
        <v>42496</v>
      </c>
      <c r="B3056" s="11">
        <v>14.72</v>
      </c>
      <c r="C3056" s="11">
        <v>18.27</v>
      </c>
      <c r="D3056">
        <v>419.7527</v>
      </c>
      <c r="E3056">
        <v>373.64280000000002</v>
      </c>
      <c r="F3056">
        <v>26996.215061999999</v>
      </c>
      <c r="G3056">
        <v>24033.135493000002</v>
      </c>
      <c r="H3056">
        <f>(1/(1-91/360*VLOOKUP($A3056,Tbills!$B$4:$C$974,2,1)/100))^((1)/91)-1</f>
        <v>5.8348991682777296E-6</v>
      </c>
      <c r="I3056">
        <f t="shared" si="142"/>
        <v>38.259699444363044</v>
      </c>
      <c r="K3056">
        <f t="shared" si="144"/>
        <v>26.995910618280767</v>
      </c>
      <c r="N3056">
        <f t="shared" si="143"/>
        <v>27.682502659575718</v>
      </c>
      <c r="O3056">
        <v>27.71</v>
      </c>
    </row>
    <row r="3057" spans="1:15" x14ac:dyDescent="0.25">
      <c r="A3057" s="1">
        <v>42499</v>
      </c>
      <c r="B3057" s="11">
        <v>14.57</v>
      </c>
      <c r="C3057" s="11">
        <v>18.05</v>
      </c>
      <c r="D3057">
        <v>412.95100000000002</v>
      </c>
      <c r="E3057">
        <v>367.58170000000001</v>
      </c>
      <c r="F3057">
        <v>26854.283532000001</v>
      </c>
      <c r="G3057">
        <v>23906.361540999998</v>
      </c>
      <c r="H3057">
        <f>(1/(1-91/360*VLOOKUP($A3057,Tbills!$B$4:$C$974,2,1)/100))^((1)/91)-1</f>
        <v>5.8348991682777296E-6</v>
      </c>
      <c r="I3057">
        <f t="shared" si="142"/>
        <v>38.56700547842815</v>
      </c>
      <c r="K3057">
        <f t="shared" si="144"/>
        <v>27.429995593401237</v>
      </c>
      <c r="N3057">
        <f t="shared" si="143"/>
        <v>28.128929396265786</v>
      </c>
      <c r="O3057">
        <v>28.15</v>
      </c>
    </row>
    <row r="3058" spans="1:15" x14ac:dyDescent="0.25">
      <c r="A3058" s="1">
        <v>42500</v>
      </c>
      <c r="B3058" s="11">
        <v>13.63</v>
      </c>
      <c r="C3058" s="11">
        <v>17.18</v>
      </c>
      <c r="D3058">
        <v>391.06169999999997</v>
      </c>
      <c r="E3058">
        <v>348.09519999999998</v>
      </c>
      <c r="F3058">
        <v>26133.805219999998</v>
      </c>
      <c r="G3058">
        <v>23264.834057</v>
      </c>
      <c r="H3058">
        <f>(1/(1-91/360*VLOOKUP($A3058,Tbills!$B$4:$C$974,2,1)/100))^((1)/91)-1</f>
        <v>5.8348991682777296E-6</v>
      </c>
      <c r="I3058">
        <f t="shared" si="142"/>
        <v>39.588245702862515</v>
      </c>
      <c r="K3058">
        <f t="shared" si="144"/>
        <v>28.882788552692702</v>
      </c>
      <c r="N3058">
        <f t="shared" si="143"/>
        <v>29.619197306787893</v>
      </c>
      <c r="O3058">
        <v>29.65</v>
      </c>
    </row>
    <row r="3059" spans="1:15" x14ac:dyDescent="0.25">
      <c r="A3059" s="1">
        <v>42501</v>
      </c>
      <c r="B3059" s="11">
        <v>14.69</v>
      </c>
      <c r="C3059" s="11">
        <v>18.02</v>
      </c>
      <c r="D3059">
        <v>412.72370000000001</v>
      </c>
      <c r="E3059">
        <v>367.37509999999997</v>
      </c>
      <c r="F3059">
        <v>26787.370901999999</v>
      </c>
      <c r="G3059">
        <v>23846.515500000001</v>
      </c>
      <c r="H3059">
        <f>(1/(1-91/360*VLOOKUP($A3059,Tbills!$B$4:$C$974,2,1)/100))^((1)/91)-1</f>
        <v>5.8348991682777296E-6</v>
      </c>
      <c r="I3059">
        <f t="shared" si="142"/>
        <v>38.49090955360051</v>
      </c>
      <c r="K3059">
        <f t="shared" si="144"/>
        <v>27.281790877827891</v>
      </c>
      <c r="N3059">
        <f t="shared" si="143"/>
        <v>27.977811406318693</v>
      </c>
      <c r="O3059">
        <v>28</v>
      </c>
    </row>
    <row r="3060" spans="1:15" x14ac:dyDescent="0.25">
      <c r="A3060" s="1">
        <v>42502</v>
      </c>
      <c r="B3060" s="11">
        <v>14.41</v>
      </c>
      <c r="C3060" s="11">
        <v>17.75</v>
      </c>
      <c r="D3060">
        <v>401.40890000000002</v>
      </c>
      <c r="E3060">
        <v>357.3014</v>
      </c>
      <c r="F3060">
        <v>26493.782173</v>
      </c>
      <c r="G3060">
        <v>23585.01931</v>
      </c>
      <c r="H3060">
        <f>(1/(1-91/360*VLOOKUP($A3060,Tbills!$B$4:$C$974,2,1)/100))^((1)/91)-1</f>
        <v>5.9738635223016701E-6</v>
      </c>
      <c r="I3060">
        <f t="shared" si="142"/>
        <v>39.017618763663819</v>
      </c>
      <c r="K3060">
        <f t="shared" si="144"/>
        <v>28.028572486446343</v>
      </c>
      <c r="N3060">
        <f t="shared" si="143"/>
        <v>28.744088472989826</v>
      </c>
      <c r="O3060">
        <v>28.77</v>
      </c>
    </row>
    <row r="3061" spans="1:15" x14ac:dyDescent="0.25">
      <c r="A3061" s="1">
        <v>42503</v>
      </c>
      <c r="B3061" s="11">
        <v>15.04</v>
      </c>
      <c r="C3061" s="11">
        <v>18.25</v>
      </c>
      <c r="D3061">
        <v>415.64069999999998</v>
      </c>
      <c r="E3061">
        <v>369.96719999999999</v>
      </c>
      <c r="F3061">
        <v>26921.031643999999</v>
      </c>
      <c r="G3061">
        <v>23965.219999000001</v>
      </c>
      <c r="H3061">
        <f>(1/(1-91/360*VLOOKUP($A3061,Tbills!$B$4:$C$974,2,1)/100))^((1)/91)-1</f>
        <v>5.9738635223016701E-6</v>
      </c>
      <c r="I3061">
        <f t="shared" si="142"/>
        <v>38.32506313449845</v>
      </c>
      <c r="K3061">
        <f t="shared" si="144"/>
        <v>27.033742366493311</v>
      </c>
      <c r="N3061">
        <f t="shared" si="143"/>
        <v>27.724293721793924</v>
      </c>
      <c r="O3061">
        <v>27.75</v>
      </c>
    </row>
    <row r="3062" spans="1:15" x14ac:dyDescent="0.25">
      <c r="A3062" s="1">
        <v>42506</v>
      </c>
      <c r="B3062" s="11">
        <v>14.68</v>
      </c>
      <c r="C3062" s="11">
        <v>17.7</v>
      </c>
      <c r="D3062">
        <v>400.2842</v>
      </c>
      <c r="E3062">
        <v>356.29160000000002</v>
      </c>
      <c r="F3062">
        <v>26310.313985000001</v>
      </c>
      <c r="G3062">
        <v>23421.126972999999</v>
      </c>
      <c r="H3062">
        <f>(1/(1-91/360*VLOOKUP($A3062,Tbills!$B$4:$C$974,2,1)/100))^((1)/91)-1</f>
        <v>5.9738635223016701E-6</v>
      </c>
      <c r="I3062">
        <f t="shared" si="142"/>
        <v>39.030346076416116</v>
      </c>
      <c r="K3062">
        <f t="shared" si="144"/>
        <v>28.029110534175143</v>
      </c>
      <c r="N3062">
        <f t="shared" si="143"/>
        <v>28.746429781551633</v>
      </c>
      <c r="O3062">
        <v>28.77</v>
      </c>
    </row>
    <row r="3063" spans="1:15" x14ac:dyDescent="0.25">
      <c r="A3063" s="1">
        <v>42507</v>
      </c>
      <c r="B3063" s="11">
        <v>15.57</v>
      </c>
      <c r="C3063" s="11">
        <v>18.43</v>
      </c>
      <c r="D3063">
        <v>413.26519999999999</v>
      </c>
      <c r="E3063">
        <v>367.84379999999999</v>
      </c>
      <c r="F3063">
        <v>27049.491416000001</v>
      </c>
      <c r="G3063">
        <v>24078.993971</v>
      </c>
      <c r="H3063">
        <f>(1/(1-91/360*VLOOKUP($A3063,Tbills!$B$4:$C$974,2,1)/100))^((1)/91)-1</f>
        <v>5.9738635223016701E-6</v>
      </c>
      <c r="I3063">
        <f t="shared" si="142"/>
        <v>38.396597607297444</v>
      </c>
      <c r="K3063">
        <f t="shared" si="144"/>
        <v>27.119047158897008</v>
      </c>
      <c r="N3063">
        <f t="shared" si="143"/>
        <v>27.81350899358624</v>
      </c>
      <c r="O3063">
        <v>27.84</v>
      </c>
    </row>
    <row r="3064" spans="1:15" x14ac:dyDescent="0.25">
      <c r="A3064" s="1">
        <v>42508</v>
      </c>
      <c r="B3064" s="11">
        <v>15.95</v>
      </c>
      <c r="C3064" s="11">
        <v>18.54</v>
      </c>
      <c r="D3064">
        <v>414.9896</v>
      </c>
      <c r="E3064">
        <v>369.37650000000002</v>
      </c>
      <c r="F3064">
        <v>27201.312149000001</v>
      </c>
      <c r="G3064">
        <v>24213.998341999999</v>
      </c>
      <c r="H3064">
        <f>(1/(1-91/360*VLOOKUP($A3064,Tbills!$B$4:$C$974,2,1)/100))^((1)/91)-1</f>
        <v>5.9738635223016701E-6</v>
      </c>
      <c r="I3064">
        <f t="shared" si="142"/>
        <v>38.31560650079701</v>
      </c>
      <c r="K3064">
        <f t="shared" si="144"/>
        <v>27.004792022872149</v>
      </c>
      <c r="N3064">
        <f t="shared" si="143"/>
        <v>27.696759078906414</v>
      </c>
      <c r="O3064">
        <v>27.72</v>
      </c>
    </row>
    <row r="3065" spans="1:15" x14ac:dyDescent="0.25">
      <c r="A3065" s="1">
        <v>42509</v>
      </c>
      <c r="B3065" s="11">
        <v>16.329999999999998</v>
      </c>
      <c r="C3065" s="11">
        <v>18.77</v>
      </c>
      <c r="D3065">
        <v>412.70510000000002</v>
      </c>
      <c r="E3065">
        <v>367.34089999999998</v>
      </c>
      <c r="F3065">
        <v>27138.784367</v>
      </c>
      <c r="G3065">
        <v>24158.192861</v>
      </c>
      <c r="H3065">
        <f>(1/(1-91/360*VLOOKUP($A3065,Tbills!$B$4:$C$974,2,1)/100))^((1)/91)-1</f>
        <v>7.2246226625605203E-6</v>
      </c>
      <c r="I3065">
        <f t="shared" si="142"/>
        <v>38.420183393315483</v>
      </c>
      <c r="K3065">
        <f t="shared" si="144"/>
        <v>27.15234826510984</v>
      </c>
      <c r="N3065">
        <f t="shared" si="143"/>
        <v>27.848529699340993</v>
      </c>
      <c r="O3065">
        <v>27.87</v>
      </c>
    </row>
    <row r="3066" spans="1:15" x14ac:dyDescent="0.25">
      <c r="A3066" s="1">
        <v>42510</v>
      </c>
      <c r="B3066" s="11">
        <v>15.2</v>
      </c>
      <c r="C3066" s="11">
        <v>18.05</v>
      </c>
      <c r="D3066">
        <v>398.56060000000002</v>
      </c>
      <c r="E3066">
        <v>354.74849999999998</v>
      </c>
      <c r="F3066">
        <v>26923.661069999998</v>
      </c>
      <c r="G3066">
        <v>23966.521537000001</v>
      </c>
      <c r="H3066">
        <f>(1/(1-91/360*VLOOKUP($A3066,Tbills!$B$4:$C$974,2,1)/100))^((1)/91)-1</f>
        <v>7.2246226625605203E-6</v>
      </c>
      <c r="I3066">
        <f t="shared" si="142"/>
        <v>39.077685811462118</v>
      </c>
      <c r="K3066">
        <f t="shared" si="144"/>
        <v>28.081819378386605</v>
      </c>
      <c r="N3066">
        <f t="shared" si="143"/>
        <v>28.802316575375553</v>
      </c>
      <c r="O3066">
        <v>28.83</v>
      </c>
    </row>
    <row r="3067" spans="1:15" x14ac:dyDescent="0.25">
      <c r="A3067" s="1">
        <v>42513</v>
      </c>
      <c r="B3067" s="11">
        <v>15.82</v>
      </c>
      <c r="C3067" s="11">
        <v>18.149999999999999</v>
      </c>
      <c r="D3067">
        <v>403.78910000000002</v>
      </c>
      <c r="E3067">
        <v>359.39460000000003</v>
      </c>
      <c r="F3067">
        <v>26722.701453999998</v>
      </c>
      <c r="G3067">
        <v>23787.114715</v>
      </c>
      <c r="H3067">
        <f>(1/(1-91/360*VLOOKUP($A3067,Tbills!$B$4:$C$974,2,1)/100))^((1)/91)-1</f>
        <v>7.2246226625605203E-6</v>
      </c>
      <c r="I3067">
        <f t="shared" si="142"/>
        <v>38.818756638491728</v>
      </c>
      <c r="K3067">
        <f t="shared" si="144"/>
        <v>27.710162852146194</v>
      </c>
      <c r="N3067">
        <f t="shared" si="143"/>
        <v>28.422558112307136</v>
      </c>
      <c r="O3067">
        <v>28.45</v>
      </c>
    </row>
    <row r="3068" spans="1:15" x14ac:dyDescent="0.25">
      <c r="A3068" s="1">
        <v>42514</v>
      </c>
      <c r="B3068" s="11">
        <v>14.42</v>
      </c>
      <c r="C3068" s="11">
        <v>17.079999999999998</v>
      </c>
      <c r="D3068">
        <v>380.1533</v>
      </c>
      <c r="E3068">
        <v>338.35480000000001</v>
      </c>
      <c r="F3068">
        <v>26005.273573999999</v>
      </c>
      <c r="G3068">
        <v>23148.327066000002</v>
      </c>
      <c r="H3068">
        <f>(1/(1-91/360*VLOOKUP($A3068,Tbills!$B$4:$C$974,2,1)/100))^((1)/91)-1</f>
        <v>7.2246226625605203E-6</v>
      </c>
      <c r="I3068">
        <f t="shared" si="142"/>
        <v>39.953987091042293</v>
      </c>
      <c r="K3068">
        <f t="shared" si="144"/>
        <v>29.33101439474618</v>
      </c>
      <c r="N3068">
        <f t="shared" si="143"/>
        <v>30.085585680208432</v>
      </c>
      <c r="O3068">
        <v>30.11</v>
      </c>
    </row>
    <row r="3069" spans="1:15" x14ac:dyDescent="0.25">
      <c r="A3069" s="1">
        <v>42515</v>
      </c>
      <c r="B3069" s="11">
        <v>13.9</v>
      </c>
      <c r="C3069" s="11">
        <v>16.77</v>
      </c>
      <c r="D3069">
        <v>374.01260000000002</v>
      </c>
      <c r="E3069">
        <v>332.88690000000003</v>
      </c>
      <c r="F3069">
        <v>25837.667146</v>
      </c>
      <c r="G3069">
        <v>22998.966688</v>
      </c>
      <c r="H3069">
        <f>(1/(1-91/360*VLOOKUP($A3069,Tbills!$B$4:$C$974,2,1)/100))^((1)/91)-1</f>
        <v>7.2246226625605203E-6</v>
      </c>
      <c r="I3069">
        <f t="shared" si="142"/>
        <v>40.275772109012408</v>
      </c>
      <c r="K3069">
        <f t="shared" si="144"/>
        <v>29.803622901311059</v>
      </c>
      <c r="N3069">
        <f t="shared" si="143"/>
        <v>30.570866562710599</v>
      </c>
      <c r="O3069">
        <v>30.6</v>
      </c>
    </row>
    <row r="3070" spans="1:15" x14ac:dyDescent="0.25">
      <c r="A3070" s="1">
        <v>42516</v>
      </c>
      <c r="B3070" s="11">
        <v>13.43</v>
      </c>
      <c r="C3070" s="11">
        <v>16.559999999999999</v>
      </c>
      <c r="D3070">
        <v>367.26150000000001</v>
      </c>
      <c r="E3070">
        <v>326.87580000000003</v>
      </c>
      <c r="F3070">
        <v>25643.41893</v>
      </c>
      <c r="G3070">
        <v>22825.893733000001</v>
      </c>
      <c r="H3070">
        <f>(1/(1-91/360*VLOOKUP($A3070,Tbills!$B$4:$C$974,2,1)/100))^((1)/91)-1</f>
        <v>9.1705341072056967E-6</v>
      </c>
      <c r="I3070">
        <f t="shared" si="142"/>
        <v>40.638353933953923</v>
      </c>
      <c r="K3070">
        <f t="shared" si="144"/>
        <v>30.340388176793208</v>
      </c>
      <c r="N3070">
        <f t="shared" si="143"/>
        <v>31.121973238684514</v>
      </c>
      <c r="O3070">
        <v>31.15</v>
      </c>
    </row>
    <row r="3071" spans="1:15" x14ac:dyDescent="0.25">
      <c r="A3071" s="1">
        <v>42517</v>
      </c>
      <c r="B3071" s="11">
        <v>13.12</v>
      </c>
      <c r="C3071" s="11">
        <v>16.309999999999999</v>
      </c>
      <c r="D3071">
        <v>359.32850000000002</v>
      </c>
      <c r="E3071">
        <v>319.81209999999999</v>
      </c>
      <c r="F3071">
        <v>25449.312585</v>
      </c>
      <c r="G3071">
        <v>22652.905153</v>
      </c>
      <c r="H3071">
        <f>(1/(1-91/360*VLOOKUP($A3071,Tbills!$B$4:$C$974,2,1)/100))^((1)/91)-1</f>
        <v>9.1705341072056967E-6</v>
      </c>
      <c r="I3071">
        <f t="shared" si="142"/>
        <v>41.076376860930793</v>
      </c>
      <c r="K3071">
        <f t="shared" si="144"/>
        <v>30.994592328314582</v>
      </c>
      <c r="N3071">
        <f t="shared" si="143"/>
        <v>31.793626499945624</v>
      </c>
      <c r="O3071">
        <v>31.82</v>
      </c>
    </row>
    <row r="3072" spans="1:15" x14ac:dyDescent="0.25">
      <c r="A3072" s="1">
        <v>42521</v>
      </c>
      <c r="B3072" s="11">
        <v>14.19</v>
      </c>
      <c r="C3072" s="11">
        <v>16.63</v>
      </c>
      <c r="D3072">
        <v>356.67680000000001</v>
      </c>
      <c r="E3072">
        <v>317.44029999999998</v>
      </c>
      <c r="F3072">
        <v>25328.131236000001</v>
      </c>
      <c r="G3072">
        <v>22544.208417999998</v>
      </c>
      <c r="H3072">
        <f>(1/(1-91/360*VLOOKUP($A3072,Tbills!$B$4:$C$974,2,1)/100))^((1)/91)-1</f>
        <v>9.1705341072056967E-6</v>
      </c>
      <c r="I3072">
        <f t="shared" si="142"/>
        <v>41.224400649620904</v>
      </c>
      <c r="K3072">
        <f t="shared" si="144"/>
        <v>31.218638592605753</v>
      </c>
      <c r="N3072">
        <f t="shared" si="143"/>
        <v>32.025851795255114</v>
      </c>
      <c r="O3072">
        <v>32.049999999999997</v>
      </c>
    </row>
    <row r="3073" spans="1:15" x14ac:dyDescent="0.25">
      <c r="A3073" s="1">
        <v>42522</v>
      </c>
      <c r="B3073" s="11">
        <v>14.2</v>
      </c>
      <c r="C3073" s="11">
        <v>16.7</v>
      </c>
      <c r="D3073">
        <v>357.19779999999997</v>
      </c>
      <c r="E3073">
        <v>317.90109999999999</v>
      </c>
      <c r="F3073">
        <v>25360.720483000001</v>
      </c>
      <c r="G3073">
        <v>22573.008899</v>
      </c>
      <c r="H3073">
        <f>(1/(1-91/360*VLOOKUP($A3073,Tbills!$B$4:$C$974,2,1)/100))^((1)/91)-1</f>
        <v>9.1705341072056967E-6</v>
      </c>
      <c r="I3073">
        <f t="shared" si="142"/>
        <v>41.193407556853423</v>
      </c>
      <c r="K3073">
        <f t="shared" si="144"/>
        <v>31.171869348717873</v>
      </c>
      <c r="N3073">
        <f t="shared" si="143"/>
        <v>31.978473168977278</v>
      </c>
      <c r="O3073">
        <v>32.01</v>
      </c>
    </row>
    <row r="3074" spans="1:15" x14ac:dyDescent="0.25">
      <c r="A3074" s="1">
        <v>42523</v>
      </c>
      <c r="B3074" s="11">
        <v>13.63</v>
      </c>
      <c r="C3074" s="11">
        <v>16.37</v>
      </c>
      <c r="D3074">
        <v>348.57740000000001</v>
      </c>
      <c r="E3074">
        <v>310.22609999999997</v>
      </c>
      <c r="F3074">
        <v>25211.174969</v>
      </c>
      <c r="G3074">
        <v>22439.694781999999</v>
      </c>
      <c r="H3074">
        <f>(1/(1-91/360*VLOOKUP($A3074,Tbills!$B$4:$C$974,2,1)/100))^((1)/91)-1</f>
        <v>9.0315288792108817E-6</v>
      </c>
      <c r="I3074">
        <f t="shared" si="142"/>
        <v>41.689583088011979</v>
      </c>
      <c r="K3074">
        <f t="shared" si="144"/>
        <v>31.922956440542286</v>
      </c>
      <c r="N3074">
        <f t="shared" si="143"/>
        <v>32.749609788993141</v>
      </c>
      <c r="O3074">
        <v>32.78</v>
      </c>
    </row>
    <row r="3075" spans="1:15" x14ac:dyDescent="0.25">
      <c r="A3075" s="1">
        <v>42524</v>
      </c>
      <c r="B3075" s="11">
        <v>13.47</v>
      </c>
      <c r="C3075" s="11">
        <v>16.489999999999998</v>
      </c>
      <c r="D3075">
        <v>347.05029999999999</v>
      </c>
      <c r="E3075">
        <v>308.86419999999998</v>
      </c>
      <c r="F3075">
        <v>25164.911640999999</v>
      </c>
      <c r="G3075">
        <v>22398.314546000001</v>
      </c>
      <c r="H3075">
        <f>(1/(1-91/360*VLOOKUP($A3075,Tbills!$B$4:$C$974,2,1)/100))^((1)/91)-1</f>
        <v>9.0315288792108817E-6</v>
      </c>
      <c r="I3075">
        <f t="shared" si="142"/>
        <v>41.78000476843868</v>
      </c>
      <c r="K3075">
        <f t="shared" si="144"/>
        <v>32.061605633138051</v>
      </c>
      <c r="N3075">
        <f t="shared" si="143"/>
        <v>32.892461832386488</v>
      </c>
      <c r="O3075">
        <v>32.92</v>
      </c>
    </row>
    <row r="3076" spans="1:15" x14ac:dyDescent="0.25">
      <c r="A3076" s="1">
        <v>42527</v>
      </c>
      <c r="B3076" s="11">
        <v>13.65</v>
      </c>
      <c r="C3076" s="11">
        <v>16.440000000000001</v>
      </c>
      <c r="D3076">
        <v>341.7174</v>
      </c>
      <c r="E3076">
        <v>304.10969999999998</v>
      </c>
      <c r="F3076">
        <v>25200.724967999999</v>
      </c>
      <c r="G3076">
        <v>22429.583725</v>
      </c>
      <c r="H3076">
        <f>(1/(1-91/360*VLOOKUP($A3076,Tbills!$B$4:$C$974,2,1)/100))^((1)/91)-1</f>
        <v>9.0315288792108817E-6</v>
      </c>
      <c r="I3076">
        <f t="shared" si="142"/>
        <v>42.098287650576438</v>
      </c>
      <c r="K3076">
        <f t="shared" si="144"/>
        <v>32.550597259796177</v>
      </c>
      <c r="N3076">
        <f t="shared" si="143"/>
        <v>33.395990941849618</v>
      </c>
      <c r="O3076">
        <v>33.43</v>
      </c>
    </row>
    <row r="3077" spans="1:15" x14ac:dyDescent="0.25">
      <c r="A3077" s="1">
        <v>42528</v>
      </c>
      <c r="B3077" s="11">
        <v>14.05</v>
      </c>
      <c r="C3077" s="11">
        <v>16.63</v>
      </c>
      <c r="D3077">
        <v>343.39429999999999</v>
      </c>
      <c r="E3077">
        <v>305.59930000000003</v>
      </c>
      <c r="F3077">
        <v>25305.150978000001</v>
      </c>
      <c r="G3077">
        <v>22522.324188999999</v>
      </c>
      <c r="H3077">
        <f>(1/(1-91/360*VLOOKUP($A3077,Tbills!$B$4:$C$974,2,1)/100))^((1)/91)-1</f>
        <v>9.0315288792108817E-6</v>
      </c>
      <c r="I3077">
        <f t="shared" si="142"/>
        <v>41.994091025970647</v>
      </c>
      <c r="K3077">
        <f t="shared" si="144"/>
        <v>32.389648238903668</v>
      </c>
      <c r="N3077">
        <f t="shared" si="143"/>
        <v>33.231480610967033</v>
      </c>
      <c r="O3077">
        <v>33.26</v>
      </c>
    </row>
    <row r="3078" spans="1:15" x14ac:dyDescent="0.25">
      <c r="A3078" s="1">
        <v>42529</v>
      </c>
      <c r="B3078" s="11">
        <v>14.08</v>
      </c>
      <c r="C3078" s="11">
        <v>16.79</v>
      </c>
      <c r="D3078">
        <v>344.7826</v>
      </c>
      <c r="E3078">
        <v>306.83210000000003</v>
      </c>
      <c r="F3078">
        <v>25453.088167999998</v>
      </c>
      <c r="G3078">
        <v>22653.789202</v>
      </c>
      <c r="H3078">
        <f>(1/(1-91/360*VLOOKUP($A3078,Tbills!$B$4:$C$974,2,1)/100))^((1)/91)-1</f>
        <v>9.0315288792108817E-6</v>
      </c>
      <c r="I3078">
        <f t="shared" si="142"/>
        <v>41.908297298466934</v>
      </c>
      <c r="K3078">
        <f t="shared" si="144"/>
        <v>32.257484607771865</v>
      </c>
      <c r="N3078">
        <f t="shared" si="143"/>
        <v>33.096498236250419</v>
      </c>
      <c r="O3078">
        <v>33.130000000000003</v>
      </c>
    </row>
    <row r="3079" spans="1:15" x14ac:dyDescent="0.25">
      <c r="A3079" s="1">
        <v>42530</v>
      </c>
      <c r="B3079" s="11">
        <v>14.64</v>
      </c>
      <c r="C3079" s="11">
        <v>17.32</v>
      </c>
      <c r="D3079">
        <v>351.9452</v>
      </c>
      <c r="E3079">
        <v>313.20350000000002</v>
      </c>
      <c r="F3079">
        <v>25926.127329999999</v>
      </c>
      <c r="G3079">
        <v>23074.599506999999</v>
      </c>
      <c r="H3079">
        <f>(1/(1-91/360*VLOOKUP($A3079,Tbills!$B$4:$C$974,2,1)/100))^((1)/91)-1</f>
        <v>7.3636047848157915E-6</v>
      </c>
      <c r="I3079">
        <f t="shared" si="142"/>
        <v>41.472102815438895</v>
      </c>
      <c r="K3079">
        <f t="shared" si="144"/>
        <v>31.586183428380892</v>
      </c>
      <c r="N3079">
        <f t="shared" si="143"/>
        <v>32.408340065615874</v>
      </c>
      <c r="O3079">
        <v>32.44</v>
      </c>
    </row>
    <row r="3080" spans="1:15" x14ac:dyDescent="0.25">
      <c r="A3080" s="1">
        <v>42531</v>
      </c>
      <c r="B3080" s="11">
        <v>17.03</v>
      </c>
      <c r="C3080" s="11">
        <v>18.940000000000001</v>
      </c>
      <c r="D3080">
        <v>380.59859999999998</v>
      </c>
      <c r="E3080">
        <v>338.70049999999998</v>
      </c>
      <c r="F3080">
        <v>26682.551117999999</v>
      </c>
      <c r="G3080">
        <v>23747.656867000002</v>
      </c>
      <c r="H3080">
        <f>(1/(1-91/360*VLOOKUP($A3080,Tbills!$B$4:$C$974,2,1)/100))^((1)/91)-1</f>
        <v>7.3636047848157915E-6</v>
      </c>
      <c r="I3080">
        <f t="shared" ref="I3080:I3143" si="145">I3079*(1-IF($A3080&lt;=I3075,I$1,I$1+IF(AND(WEEKDAY($A3080)&lt;&gt;1,WEEKDAY($A3080)&lt;&gt;7),J$1,0)))^($A3080-$A3079)*(1-0.5*(E3080/E3079-1))</f>
        <v>39.783004778082542</v>
      </c>
      <c r="K3080">
        <f t="shared" si="144"/>
        <v>29.013491314020705</v>
      </c>
      <c r="N3080">
        <f t="shared" ref="N3080:N3143" si="146">N3079*(1-N$1+H3079)^($A3080-$A3079)*(2-E3080/E3079)</f>
        <v>29.769188040352088</v>
      </c>
      <c r="O3080">
        <v>29.8</v>
      </c>
    </row>
    <row r="3081" spans="1:15" x14ac:dyDescent="0.25">
      <c r="A3081" s="1">
        <v>42534</v>
      </c>
      <c r="B3081" s="11">
        <v>20.97</v>
      </c>
      <c r="C3081" s="11">
        <v>21.87</v>
      </c>
      <c r="D3081">
        <v>440.93020000000001</v>
      </c>
      <c r="E3081">
        <v>392.38299999999998</v>
      </c>
      <c r="F3081">
        <v>28277.992177</v>
      </c>
      <c r="G3081">
        <v>25167.085944999999</v>
      </c>
      <c r="H3081">
        <f>(1/(1-91/360*VLOOKUP($A3081,Tbills!$B$4:$C$974,2,1)/100))^((1)/91)-1</f>
        <v>7.3636047848157915E-6</v>
      </c>
      <c r="I3081">
        <f t="shared" si="145"/>
        <v>36.627431361564831</v>
      </c>
      <c r="K3081">
        <f t="shared" ref="K3081:K3144" si="147">K3080*(1-IF($A3081&lt;=L$3,K$1,K$1+IF(AND(WEEKDAY($A3081)&lt;&gt;1,WEEKDAY($A3081)&lt;&gt;7),L$1,0)))^($A3081-$A3080)*(2-$E3081/$E3080)</f>
        <v>24.411572688309136</v>
      </c>
      <c r="N3081">
        <f t="shared" si="146"/>
        <v>25.048679985126167</v>
      </c>
      <c r="O3081">
        <v>25.07</v>
      </c>
    </row>
    <row r="3082" spans="1:15" x14ac:dyDescent="0.25">
      <c r="A3082" s="1">
        <v>42535</v>
      </c>
      <c r="B3082" s="11">
        <v>20.5</v>
      </c>
      <c r="C3082" s="11">
        <v>21.94</v>
      </c>
      <c r="D3082">
        <v>433.22710000000001</v>
      </c>
      <c r="E3082">
        <v>385.52510000000001</v>
      </c>
      <c r="F3082">
        <v>27891.813408999999</v>
      </c>
      <c r="G3082">
        <v>24823.205988000002</v>
      </c>
      <c r="H3082">
        <f>(1/(1-91/360*VLOOKUP($A3082,Tbills!$B$4:$C$974,2,1)/100))^((1)/91)-1</f>
        <v>7.3636047848157915E-6</v>
      </c>
      <c r="I3082">
        <f t="shared" si="145"/>
        <v>36.946548898824602</v>
      </c>
      <c r="K3082">
        <f t="shared" si="147"/>
        <v>24.837070725878121</v>
      </c>
      <c r="N3082">
        <f t="shared" si="146"/>
        <v>25.485714978870913</v>
      </c>
      <c r="O3082">
        <v>25.51</v>
      </c>
    </row>
    <row r="3083" spans="1:15" x14ac:dyDescent="0.25">
      <c r="A3083" s="1">
        <v>42536</v>
      </c>
      <c r="B3083" s="11">
        <v>20.14</v>
      </c>
      <c r="C3083" s="11">
        <v>21.81</v>
      </c>
      <c r="D3083">
        <v>427.0043</v>
      </c>
      <c r="E3083">
        <v>379.9846</v>
      </c>
      <c r="F3083">
        <v>27548.602853</v>
      </c>
      <c r="G3083">
        <v>24517.572055000001</v>
      </c>
      <c r="H3083">
        <f>(1/(1-91/360*VLOOKUP($A3083,Tbills!$B$4:$C$974,2,1)/100))^((1)/91)-1</f>
        <v>7.3636047848157915E-6</v>
      </c>
      <c r="I3083">
        <f t="shared" si="145"/>
        <v>37.211065485525694</v>
      </c>
      <c r="K3083">
        <f t="shared" si="147"/>
        <v>25.192838502338546</v>
      </c>
      <c r="N3083">
        <f t="shared" si="146"/>
        <v>25.851212236182921</v>
      </c>
      <c r="O3083">
        <v>25.87</v>
      </c>
    </row>
    <row r="3084" spans="1:15" x14ac:dyDescent="0.25">
      <c r="A3084" s="1">
        <v>42537</v>
      </c>
      <c r="B3084" s="11">
        <v>19.37</v>
      </c>
      <c r="C3084" s="11">
        <v>21.16</v>
      </c>
      <c r="D3084">
        <v>415.81259999999997</v>
      </c>
      <c r="E3084">
        <v>370.02249999999998</v>
      </c>
      <c r="F3084">
        <v>27142.062215000002</v>
      </c>
      <c r="G3084">
        <v>24155.580450000001</v>
      </c>
      <c r="H3084">
        <f>(1/(1-91/360*VLOOKUP($A3084,Tbills!$B$4:$C$974,2,1)/100))^((1)/91)-1</f>
        <v>6.946663748896853E-6</v>
      </c>
      <c r="I3084">
        <f t="shared" si="145"/>
        <v>37.697867676296347</v>
      </c>
      <c r="K3084">
        <f t="shared" si="147"/>
        <v>25.8521179220912</v>
      </c>
      <c r="N3084">
        <f t="shared" si="146"/>
        <v>26.528170584005139</v>
      </c>
      <c r="O3084">
        <v>26.55</v>
      </c>
    </row>
    <row r="3085" spans="1:15" x14ac:dyDescent="0.25">
      <c r="A3085" s="1">
        <v>42538</v>
      </c>
      <c r="B3085" s="11">
        <v>19.41</v>
      </c>
      <c r="C3085" s="11">
        <v>21.31</v>
      </c>
      <c r="D3085">
        <v>416.85199999999998</v>
      </c>
      <c r="E3085">
        <v>370.94490000000002</v>
      </c>
      <c r="F3085">
        <v>27247.688059</v>
      </c>
      <c r="G3085">
        <v>24249.416323000001</v>
      </c>
      <c r="H3085">
        <f>(1/(1-91/360*VLOOKUP($A3085,Tbills!$B$4:$C$974,2,1)/100))^((1)/91)-1</f>
        <v>6.946663748896853E-6</v>
      </c>
      <c r="I3085">
        <f t="shared" si="145"/>
        <v>37.649900696559691</v>
      </c>
      <c r="K3085">
        <f t="shared" si="147"/>
        <v>25.786472140041383</v>
      </c>
      <c r="N3085">
        <f t="shared" si="146"/>
        <v>26.46124568302503</v>
      </c>
      <c r="O3085">
        <v>26.49</v>
      </c>
    </row>
    <row r="3086" spans="1:15" x14ac:dyDescent="0.25">
      <c r="A3086" s="1">
        <v>42541</v>
      </c>
      <c r="B3086" s="11">
        <v>18.37</v>
      </c>
      <c r="C3086" s="11">
        <v>19.809999999999999</v>
      </c>
      <c r="D3086">
        <v>384.75529999999998</v>
      </c>
      <c r="E3086">
        <v>342.37520000000001</v>
      </c>
      <c r="F3086">
        <v>26219.333471999998</v>
      </c>
      <c r="G3086">
        <v>23333.714103999999</v>
      </c>
      <c r="H3086">
        <f>(1/(1-91/360*VLOOKUP($A3086,Tbills!$B$4:$C$974,2,1)/100))^((1)/91)-1</f>
        <v>6.946663748896853E-6</v>
      </c>
      <c r="I3086">
        <f t="shared" si="145"/>
        <v>39.09672128937455</v>
      </c>
      <c r="K3086">
        <f t="shared" si="147"/>
        <v>27.768632758864186</v>
      </c>
      <c r="N3086">
        <f t="shared" si="146"/>
        <v>28.496688611192329</v>
      </c>
      <c r="O3086">
        <v>28.52</v>
      </c>
    </row>
    <row r="3087" spans="1:15" x14ac:dyDescent="0.25">
      <c r="A3087" s="1">
        <v>42542</v>
      </c>
      <c r="B3087" s="11">
        <v>18.48</v>
      </c>
      <c r="C3087" s="11">
        <v>19.690000000000001</v>
      </c>
      <c r="D3087">
        <v>388.37639999999999</v>
      </c>
      <c r="E3087">
        <v>345.59500000000003</v>
      </c>
      <c r="F3087">
        <v>26173.097068999999</v>
      </c>
      <c r="G3087">
        <v>23292.404246999999</v>
      </c>
      <c r="H3087">
        <f>(1/(1-91/360*VLOOKUP($A3087,Tbills!$B$4:$C$974,2,1)/100))^((1)/91)-1</f>
        <v>6.946663748896853E-6</v>
      </c>
      <c r="I3087">
        <f t="shared" si="145"/>
        <v>38.911869788544216</v>
      </c>
      <c r="K3087">
        <f t="shared" si="147"/>
        <v>27.506206961596053</v>
      </c>
      <c r="N3087">
        <f t="shared" si="146"/>
        <v>28.227849147192121</v>
      </c>
      <c r="O3087">
        <v>28.25</v>
      </c>
    </row>
    <row r="3088" spans="1:15" x14ac:dyDescent="0.25">
      <c r="A3088" s="1">
        <v>42543</v>
      </c>
      <c r="B3088" s="11">
        <v>21.17</v>
      </c>
      <c r="C3088" s="11">
        <v>21.08</v>
      </c>
      <c r="D3088">
        <v>402.14370000000002</v>
      </c>
      <c r="E3088">
        <v>357.84339999999997</v>
      </c>
      <c r="F3088">
        <v>26007.795756</v>
      </c>
      <c r="G3088">
        <v>23145.134709000002</v>
      </c>
      <c r="H3088">
        <f>(1/(1-91/360*VLOOKUP($A3088,Tbills!$B$4:$C$974,2,1)/100))^((1)/91)-1</f>
        <v>6.946663748896853E-6</v>
      </c>
      <c r="I3088">
        <f t="shared" si="145"/>
        <v>38.221327736737045</v>
      </c>
      <c r="K3088">
        <f t="shared" si="147"/>
        <v>26.530110434309659</v>
      </c>
      <c r="N3088">
        <f t="shared" si="146"/>
        <v>27.226594354162529</v>
      </c>
      <c r="O3088">
        <v>27.25</v>
      </c>
    </row>
    <row r="3089" spans="1:15" x14ac:dyDescent="0.25">
      <c r="A3089" s="1">
        <v>42544</v>
      </c>
      <c r="B3089" s="11">
        <v>17.25</v>
      </c>
      <c r="C3089" s="11">
        <v>18.420000000000002</v>
      </c>
      <c r="D3089">
        <v>349.00880000000001</v>
      </c>
      <c r="E3089">
        <v>310.55939999999998</v>
      </c>
      <c r="F3089">
        <v>24745.436097000002</v>
      </c>
      <c r="G3089">
        <v>22021.561368999999</v>
      </c>
      <c r="H3089">
        <f>(1/(1-91/360*VLOOKUP($A3089,Tbills!$B$4:$C$974,2,1)/100))^((1)/91)-1</f>
        <v>6.946663748896853E-6</v>
      </c>
      <c r="I3089">
        <f t="shared" si="145"/>
        <v>40.745474131598058</v>
      </c>
      <c r="K3089">
        <f t="shared" si="147"/>
        <v>30.034294517396475</v>
      </c>
      <c r="N3089">
        <f t="shared" si="146"/>
        <v>30.823282019907733</v>
      </c>
      <c r="O3089">
        <v>30.85</v>
      </c>
    </row>
    <row r="3090" spans="1:15" x14ac:dyDescent="0.25">
      <c r="A3090" s="1">
        <v>42545</v>
      </c>
      <c r="B3090" s="11">
        <v>25.76</v>
      </c>
      <c r="C3090" s="11">
        <v>23.93</v>
      </c>
      <c r="D3090">
        <v>463.16719999999998</v>
      </c>
      <c r="E3090">
        <v>412.13909999999998</v>
      </c>
      <c r="F3090">
        <v>28064.536556999999</v>
      </c>
      <c r="G3090">
        <v>24975.156072999998</v>
      </c>
      <c r="H3090">
        <f>(1/(1-91/360*VLOOKUP($A3090,Tbills!$B$4:$C$974,2,1)/100))^((1)/91)-1</f>
        <v>6.946663748896853E-6</v>
      </c>
      <c r="I3090">
        <f t="shared" si="145"/>
        <v>34.080945527480139</v>
      </c>
      <c r="K3090">
        <f t="shared" si="147"/>
        <v>20.209549365195258</v>
      </c>
      <c r="N3090">
        <f t="shared" si="146"/>
        <v>20.740788174518176</v>
      </c>
      <c r="O3090">
        <v>20.76</v>
      </c>
    </row>
    <row r="3091" spans="1:15" x14ac:dyDescent="0.25">
      <c r="A3091" s="1">
        <v>42548</v>
      </c>
      <c r="B3091" s="11">
        <v>23.85</v>
      </c>
      <c r="C3091" s="11">
        <v>23.68</v>
      </c>
      <c r="D3091">
        <v>483.09800000000001</v>
      </c>
      <c r="E3091">
        <v>429.8655</v>
      </c>
      <c r="F3091">
        <v>29176.447153000001</v>
      </c>
      <c r="G3091">
        <v>25964.145627000002</v>
      </c>
      <c r="H3091">
        <f>(1/(1-91/360*VLOOKUP($A3091,Tbills!$B$4:$C$974,2,1)/100))^((1)/91)-1</f>
        <v>6.946663748896853E-6</v>
      </c>
      <c r="I3091">
        <f t="shared" si="145"/>
        <v>33.34541868233481</v>
      </c>
      <c r="K3091">
        <f t="shared" si="147"/>
        <v>19.337619847718354</v>
      </c>
      <c r="N3091">
        <f t="shared" si="146"/>
        <v>19.846923222530897</v>
      </c>
      <c r="O3091">
        <v>19.84</v>
      </c>
    </row>
    <row r="3092" spans="1:15" x14ac:dyDescent="0.25">
      <c r="A3092" s="1">
        <v>42549</v>
      </c>
      <c r="B3092" s="11">
        <v>18.75</v>
      </c>
      <c r="C3092" s="11">
        <v>20.260000000000002</v>
      </c>
      <c r="D3092">
        <v>393.2901</v>
      </c>
      <c r="E3092">
        <v>349.95060000000001</v>
      </c>
      <c r="F3092">
        <v>26611.173794999999</v>
      </c>
      <c r="G3092">
        <v>23681.126276999999</v>
      </c>
      <c r="H3092">
        <f>(1/(1-91/360*VLOOKUP($A3092,Tbills!$B$4:$C$974,2,1)/100))^((1)/91)-1</f>
        <v>6.946663748896853E-6</v>
      </c>
      <c r="I3092">
        <f t="shared" si="145"/>
        <v>36.444039397403849</v>
      </c>
      <c r="K3092">
        <f t="shared" si="147"/>
        <v>22.931545900068297</v>
      </c>
      <c r="N3092">
        <f t="shared" si="146"/>
        <v>23.535893275782339</v>
      </c>
      <c r="O3092">
        <v>23.56</v>
      </c>
    </row>
    <row r="3093" spans="1:15" x14ac:dyDescent="0.25">
      <c r="A3093" s="1">
        <v>42550</v>
      </c>
      <c r="B3093" s="11">
        <v>16.64</v>
      </c>
      <c r="C3093" s="11">
        <v>18.73</v>
      </c>
      <c r="D3093">
        <v>369.3777</v>
      </c>
      <c r="E3093">
        <v>328.67090000000002</v>
      </c>
      <c r="F3093">
        <v>25892.474386999998</v>
      </c>
      <c r="G3093">
        <v>23041.395417</v>
      </c>
      <c r="H3093">
        <f>(1/(1-91/360*VLOOKUP($A3093,Tbills!$B$4:$C$974,2,1)/100))^((1)/91)-1</f>
        <v>6.946663748896853E-6</v>
      </c>
      <c r="I3093">
        <f t="shared" si="145"/>
        <v>37.551101585204478</v>
      </c>
      <c r="K3093">
        <f t="shared" si="147"/>
        <v>24.324828056952981</v>
      </c>
      <c r="N3093">
        <f t="shared" si="146"/>
        <v>24.966307410565197</v>
      </c>
      <c r="O3093">
        <v>24.99</v>
      </c>
    </row>
    <row r="3094" spans="1:15" x14ac:dyDescent="0.25">
      <c r="A3094" s="1">
        <v>42551</v>
      </c>
      <c r="B3094" s="11">
        <v>15.63</v>
      </c>
      <c r="C3094" s="11">
        <v>18.09</v>
      </c>
      <c r="D3094">
        <v>361.6925</v>
      </c>
      <c r="E3094">
        <v>321.83030000000002</v>
      </c>
      <c r="F3094">
        <v>25784.194790000001</v>
      </c>
      <c r="G3094">
        <v>22944.878670999999</v>
      </c>
      <c r="H3094">
        <f>(1/(1-91/360*VLOOKUP($A3094,Tbills!$B$4:$C$974,2,1)/100))^((1)/91)-1</f>
        <v>6.3907672445129293E-6</v>
      </c>
      <c r="I3094">
        <f t="shared" si="145"/>
        <v>37.940888027957051</v>
      </c>
      <c r="K3094">
        <f t="shared" si="147"/>
        <v>24.829942155426448</v>
      </c>
      <c r="N3094">
        <f t="shared" si="146"/>
        <v>25.485163494116801</v>
      </c>
      <c r="O3094">
        <v>25.51</v>
      </c>
    </row>
    <row r="3095" spans="1:15" x14ac:dyDescent="0.25">
      <c r="A3095" s="1">
        <v>42552</v>
      </c>
      <c r="B3095" s="11">
        <v>14.77</v>
      </c>
      <c r="C3095" s="11">
        <v>17.649999999999999</v>
      </c>
      <c r="D3095">
        <v>358.87709999999998</v>
      </c>
      <c r="E3095">
        <v>319.32310000000001</v>
      </c>
      <c r="F3095">
        <v>25960.233574000002</v>
      </c>
      <c r="G3095">
        <v>23101.385697999998</v>
      </c>
      <c r="H3095">
        <f>(1/(1-91/360*VLOOKUP($A3095,Tbills!$B$4:$C$974,2,1)/100))^((1)/91)-1</f>
        <v>6.3907672445129293E-6</v>
      </c>
      <c r="I3095">
        <f t="shared" si="145"/>
        <v>38.087684805798823</v>
      </c>
      <c r="K3095">
        <f t="shared" si="147"/>
        <v>25.022212885170013</v>
      </c>
      <c r="N3095">
        <f t="shared" si="146"/>
        <v>25.682918352883917</v>
      </c>
      <c r="O3095">
        <v>25.71</v>
      </c>
    </row>
    <row r="3096" spans="1:15" x14ac:dyDescent="0.25">
      <c r="A3096" s="1">
        <v>42556</v>
      </c>
      <c r="B3096" s="11">
        <v>15.58</v>
      </c>
      <c r="C3096" s="11">
        <v>18.239999999999998</v>
      </c>
      <c r="D3096">
        <v>360.18389999999999</v>
      </c>
      <c r="E3096">
        <v>320.47770000000003</v>
      </c>
      <c r="F3096">
        <v>25954.24062</v>
      </c>
      <c r="G3096">
        <v>23095.462165000001</v>
      </c>
      <c r="H3096">
        <f>(1/(1-91/360*VLOOKUP($A3096,Tbills!$B$4:$C$974,2,1)/100))^((1)/91)-1</f>
        <v>6.3907672445129293E-6</v>
      </c>
      <c r="I3096">
        <f t="shared" si="145"/>
        <v>38.014868615389467</v>
      </c>
      <c r="K3096">
        <f t="shared" si="147"/>
        <v>24.927093738642409</v>
      </c>
      <c r="N3096">
        <f t="shared" si="146"/>
        <v>25.586923115687743</v>
      </c>
      <c r="O3096">
        <v>25.61</v>
      </c>
    </row>
    <row r="3097" spans="1:15" x14ac:dyDescent="0.25">
      <c r="A3097" s="1">
        <v>42557</v>
      </c>
      <c r="B3097" s="11">
        <v>14.96</v>
      </c>
      <c r="C3097" s="11">
        <v>17.739999999999998</v>
      </c>
      <c r="D3097">
        <v>348.73970000000003</v>
      </c>
      <c r="E3097">
        <v>310.29300000000001</v>
      </c>
      <c r="F3097">
        <v>25791.216894000001</v>
      </c>
      <c r="G3097">
        <v>22950.247394999999</v>
      </c>
      <c r="H3097">
        <f>(1/(1-91/360*VLOOKUP($A3097,Tbills!$B$4:$C$974,2,1)/100))^((1)/91)-1</f>
        <v>6.3907672445129293E-6</v>
      </c>
      <c r="I3097">
        <f t="shared" si="145"/>
        <v>38.617914905479985</v>
      </c>
      <c r="K3097">
        <f t="shared" si="147"/>
        <v>25.718072569760633</v>
      </c>
      <c r="N3097">
        <f t="shared" si="146"/>
        <v>26.399261316624187</v>
      </c>
      <c r="O3097">
        <v>26.42</v>
      </c>
    </row>
    <row r="3098" spans="1:15" x14ac:dyDescent="0.25">
      <c r="A3098" s="1">
        <v>42558</v>
      </c>
      <c r="B3098" s="11">
        <v>14.76</v>
      </c>
      <c r="C3098" s="11">
        <v>17.760000000000002</v>
      </c>
      <c r="D3098">
        <v>344.94159999999999</v>
      </c>
      <c r="E3098">
        <v>306.9117</v>
      </c>
      <c r="F3098">
        <v>25730.239893999998</v>
      </c>
      <c r="G3098">
        <v>22895.840500999999</v>
      </c>
      <c r="H3098">
        <f>(1/(1-91/360*VLOOKUP($A3098,Tbills!$B$4:$C$974,2,1)/100))^((1)/91)-1</f>
        <v>6.946663748896853E-6</v>
      </c>
      <c r="I3098">
        <f t="shared" si="145"/>
        <v>38.827316328132731</v>
      </c>
      <c r="K3098">
        <f t="shared" si="147"/>
        <v>25.997114607154156</v>
      </c>
      <c r="N3098">
        <f t="shared" si="146"/>
        <v>26.686120729226062</v>
      </c>
      <c r="O3098">
        <v>26.71</v>
      </c>
    </row>
    <row r="3099" spans="1:15" x14ac:dyDescent="0.25">
      <c r="A3099" s="1">
        <v>42559</v>
      </c>
      <c r="B3099" s="11">
        <v>13.2</v>
      </c>
      <c r="C3099" s="11">
        <v>16.489999999999998</v>
      </c>
      <c r="D3099">
        <v>325.0985</v>
      </c>
      <c r="E3099">
        <v>289.25420000000003</v>
      </c>
      <c r="F3099">
        <v>25142.582159000001</v>
      </c>
      <c r="G3099">
        <v>22372.759091</v>
      </c>
      <c r="H3099">
        <f>(1/(1-91/360*VLOOKUP($A3099,Tbills!$B$4:$C$974,2,1)/100))^((1)/91)-1</f>
        <v>6.946663748896853E-6</v>
      </c>
      <c r="I3099">
        <f t="shared" si="145"/>
        <v>39.9431994630758</v>
      </c>
      <c r="K3099">
        <f t="shared" si="147"/>
        <v>27.491521809067088</v>
      </c>
      <c r="N3099">
        <f t="shared" si="146"/>
        <v>28.220601130819261</v>
      </c>
      <c r="O3099">
        <v>28.25</v>
      </c>
    </row>
    <row r="3100" spans="1:15" x14ac:dyDescent="0.25">
      <c r="A3100" s="1">
        <v>42562</v>
      </c>
      <c r="B3100" s="11">
        <v>13.54</v>
      </c>
      <c r="C3100" s="11">
        <v>16.489999999999998</v>
      </c>
      <c r="D3100">
        <v>323.51580000000001</v>
      </c>
      <c r="E3100">
        <v>287.8399</v>
      </c>
      <c r="F3100">
        <v>25070.139358</v>
      </c>
      <c r="G3100">
        <v>22307.830672</v>
      </c>
      <c r="H3100">
        <f>(1/(1-91/360*VLOOKUP($A3100,Tbills!$B$4:$C$974,2,1)/100))^((1)/91)-1</f>
        <v>6.946663748896853E-6</v>
      </c>
      <c r="I3100">
        <f t="shared" si="145"/>
        <v>40.037723623274381</v>
      </c>
      <c r="K3100">
        <f t="shared" si="147"/>
        <v>27.622080922376337</v>
      </c>
      <c r="N3100">
        <f t="shared" si="146"/>
        <v>28.356029371377851</v>
      </c>
      <c r="O3100">
        <v>28.38</v>
      </c>
    </row>
    <row r="3101" spans="1:15" x14ac:dyDescent="0.25">
      <c r="A3101" s="1">
        <v>42563</v>
      </c>
      <c r="B3101" s="11">
        <v>13.55</v>
      </c>
      <c r="C3101" s="11">
        <v>16.170000000000002</v>
      </c>
      <c r="D3101">
        <v>314.28190000000001</v>
      </c>
      <c r="E3101">
        <v>279.62220000000002</v>
      </c>
      <c r="F3101">
        <v>24683.314109999999</v>
      </c>
      <c r="G3101">
        <v>21963.472109999999</v>
      </c>
      <c r="H3101">
        <f>(1/(1-91/360*VLOOKUP($A3101,Tbills!$B$4:$C$974,2,1)/100))^((1)/91)-1</f>
        <v>6.946663748896853E-6</v>
      </c>
      <c r="I3101">
        <f t="shared" si="145"/>
        <v>40.60819619297871</v>
      </c>
      <c r="K3101">
        <f t="shared" si="147"/>
        <v>28.409355702422115</v>
      </c>
      <c r="N3101">
        <f t="shared" si="146"/>
        <v>29.16470516395071</v>
      </c>
      <c r="O3101">
        <v>29.19</v>
      </c>
    </row>
    <row r="3102" spans="1:15" x14ac:dyDescent="0.25">
      <c r="A3102" s="1">
        <v>42564</v>
      </c>
      <c r="B3102" s="11">
        <v>13.04</v>
      </c>
      <c r="C3102" s="11">
        <v>15.97</v>
      </c>
      <c r="D3102">
        <v>313.87020000000001</v>
      </c>
      <c r="E3102">
        <v>279.25389999999999</v>
      </c>
      <c r="F3102">
        <v>24598.754183000001</v>
      </c>
      <c r="G3102">
        <v>21888.077226000001</v>
      </c>
      <c r="H3102">
        <f>(1/(1-91/360*VLOOKUP($A3102,Tbills!$B$4:$C$974,2,1)/100))^((1)/91)-1</f>
        <v>6.946663748896853E-6</v>
      </c>
      <c r="I3102">
        <f t="shared" si="145"/>
        <v>40.633881795979384</v>
      </c>
      <c r="K3102">
        <f t="shared" si="147"/>
        <v>28.445449721936551</v>
      </c>
      <c r="N3102">
        <f t="shared" si="146"/>
        <v>29.202241747333439</v>
      </c>
      <c r="O3102">
        <v>29.23</v>
      </c>
    </row>
    <row r="3103" spans="1:15" x14ac:dyDescent="0.25">
      <c r="A3103" s="1">
        <v>42565</v>
      </c>
      <c r="B3103" s="11">
        <v>12.82</v>
      </c>
      <c r="C3103" s="11">
        <v>15.86</v>
      </c>
      <c r="D3103">
        <v>311.73160000000001</v>
      </c>
      <c r="E3103">
        <v>277.3492</v>
      </c>
      <c r="F3103">
        <v>24489.597266000001</v>
      </c>
      <c r="G3103">
        <v>21790.796882999999</v>
      </c>
      <c r="H3103">
        <f>(1/(1-91/360*VLOOKUP($A3103,Tbills!$B$4:$C$974,2,1)/100))^((1)/91)-1</f>
        <v>8.0585420541012809E-6</v>
      </c>
      <c r="I3103">
        <f t="shared" si="145"/>
        <v>40.771395839035378</v>
      </c>
      <c r="K3103">
        <f t="shared" si="147"/>
        <v>28.638132987126721</v>
      </c>
      <c r="N3103">
        <f t="shared" si="146"/>
        <v>29.400537529669126</v>
      </c>
      <c r="O3103">
        <v>29.43</v>
      </c>
    </row>
    <row r="3104" spans="1:15" x14ac:dyDescent="0.25">
      <c r="A3104" s="1">
        <v>42566</v>
      </c>
      <c r="B3104" s="11">
        <v>12.67</v>
      </c>
      <c r="C3104" s="11">
        <v>15.99</v>
      </c>
      <c r="D3104">
        <v>314.68189999999998</v>
      </c>
      <c r="E3104">
        <v>279.97190000000001</v>
      </c>
      <c r="F3104">
        <v>24724.941251</v>
      </c>
      <c r="G3104">
        <v>22000.029909000001</v>
      </c>
      <c r="H3104">
        <f>(1/(1-91/360*VLOOKUP($A3104,Tbills!$B$4:$C$974,2,1)/100))^((1)/91)-1</f>
        <v>8.0585420541012809E-6</v>
      </c>
      <c r="I3104">
        <f t="shared" si="145"/>
        <v>40.577566205006349</v>
      </c>
      <c r="K3104">
        <f t="shared" si="147"/>
        <v>28.366000707434733</v>
      </c>
      <c r="N3104">
        <f t="shared" si="146"/>
        <v>29.121674484887393</v>
      </c>
      <c r="O3104">
        <v>29.15</v>
      </c>
    </row>
    <row r="3105" spans="1:15" x14ac:dyDescent="0.25">
      <c r="A3105" s="1">
        <v>42569</v>
      </c>
      <c r="B3105" s="11">
        <v>12.44</v>
      </c>
      <c r="C3105" s="11">
        <v>15.77</v>
      </c>
      <c r="D3105">
        <v>302.7303</v>
      </c>
      <c r="E3105">
        <v>269.33179999999999</v>
      </c>
      <c r="F3105">
        <v>24345.480122000001</v>
      </c>
      <c r="G3105">
        <v>21661.856947</v>
      </c>
      <c r="H3105">
        <f>(1/(1-91/360*VLOOKUP($A3105,Tbills!$B$4:$C$974,2,1)/100))^((1)/91)-1</f>
        <v>8.0585420541012809E-6</v>
      </c>
      <c r="I3105">
        <f t="shared" si="145"/>
        <v>41.345396082907911</v>
      </c>
      <c r="K3105">
        <f t="shared" si="147"/>
        <v>29.439913147357576</v>
      </c>
      <c r="N3105">
        <f t="shared" si="146"/>
        <v>30.225796340234602</v>
      </c>
      <c r="O3105">
        <v>30.25</v>
      </c>
    </row>
    <row r="3106" spans="1:15" x14ac:dyDescent="0.25">
      <c r="A3106" s="1">
        <v>42570</v>
      </c>
      <c r="B3106" s="11">
        <v>11.97</v>
      </c>
      <c r="C3106" s="11">
        <v>15.74</v>
      </c>
      <c r="D3106">
        <v>301.11709999999999</v>
      </c>
      <c r="E3106">
        <v>267.89440000000002</v>
      </c>
      <c r="F3106">
        <v>24430.483864000002</v>
      </c>
      <c r="G3106">
        <v>21737.316091000001</v>
      </c>
      <c r="H3106">
        <f>(1/(1-91/360*VLOOKUP($A3106,Tbills!$B$4:$C$974,2,1)/100))^((1)/91)-1</f>
        <v>8.0585420541012809E-6</v>
      </c>
      <c r="I3106">
        <f t="shared" si="145"/>
        <v>41.454645459691186</v>
      </c>
      <c r="K3106">
        <f t="shared" si="147"/>
        <v>29.595652868626846</v>
      </c>
      <c r="N3106">
        <f t="shared" si="146"/>
        <v>30.386229711513387</v>
      </c>
      <c r="O3106">
        <v>30.41</v>
      </c>
    </row>
    <row r="3107" spans="1:15" x14ac:dyDescent="0.25">
      <c r="A3107" s="1">
        <v>42571</v>
      </c>
      <c r="B3107" s="11">
        <v>11.77</v>
      </c>
      <c r="C3107" s="11">
        <v>15.44</v>
      </c>
      <c r="D3107">
        <v>297.27749999999997</v>
      </c>
      <c r="E3107">
        <v>264.47629999999998</v>
      </c>
      <c r="F3107">
        <v>24283.191832</v>
      </c>
      <c r="G3107">
        <v>21606.086067</v>
      </c>
      <c r="H3107">
        <f>(1/(1-91/360*VLOOKUP($A3107,Tbills!$B$4:$C$974,2,1)/100))^((1)/91)-1</f>
        <v>8.0585420541012809E-6</v>
      </c>
      <c r="I3107">
        <f t="shared" si="145"/>
        <v>41.718022265705663</v>
      </c>
      <c r="K3107">
        <f t="shared" si="147"/>
        <v>29.971871693707243</v>
      </c>
      <c r="N3107">
        <f t="shared" si="146"/>
        <v>30.773041405174993</v>
      </c>
      <c r="O3107">
        <v>30.8</v>
      </c>
    </row>
    <row r="3108" spans="1:15" x14ac:dyDescent="0.25">
      <c r="A3108" s="1">
        <v>42572</v>
      </c>
      <c r="B3108" s="11">
        <v>12.74</v>
      </c>
      <c r="C3108" s="11">
        <v>16.100000000000001</v>
      </c>
      <c r="D3108">
        <v>304.1567</v>
      </c>
      <c r="E3108">
        <v>270.59429999999998</v>
      </c>
      <c r="F3108">
        <v>24796.390467000001</v>
      </c>
      <c r="G3108">
        <v>22062.532893</v>
      </c>
      <c r="H3108">
        <f>(1/(1-91/360*VLOOKUP($A3108,Tbills!$B$4:$C$974,2,1)/100))^((1)/91)-1</f>
        <v>8.6145238606949448E-6</v>
      </c>
      <c r="I3108">
        <f t="shared" si="145"/>
        <v>41.234427780939065</v>
      </c>
      <c r="K3108">
        <f t="shared" si="147"/>
        <v>29.277183487846532</v>
      </c>
      <c r="N3108">
        <f t="shared" si="146"/>
        <v>30.060314190605471</v>
      </c>
      <c r="O3108">
        <v>30.09</v>
      </c>
    </row>
    <row r="3109" spans="1:15" x14ac:dyDescent="0.25">
      <c r="A3109" s="1">
        <v>42573</v>
      </c>
      <c r="B3109" s="11">
        <v>12.02</v>
      </c>
      <c r="C3109" s="11">
        <v>15.8</v>
      </c>
      <c r="D3109">
        <v>295.99529999999999</v>
      </c>
      <c r="E3109">
        <v>263.33120000000002</v>
      </c>
      <c r="F3109">
        <v>24490.683458</v>
      </c>
      <c r="G3109">
        <v>21790.340708</v>
      </c>
      <c r="H3109">
        <f>(1/(1-91/360*VLOOKUP($A3109,Tbills!$B$4:$C$974,2,1)/100))^((1)/91)-1</f>
        <v>8.6145238606949448E-6</v>
      </c>
      <c r="I3109">
        <f t="shared" si="145"/>
        <v>41.786732763770893</v>
      </c>
      <c r="K3109">
        <f t="shared" si="147"/>
        <v>30.061620656226022</v>
      </c>
      <c r="N3109">
        <f t="shared" si="146"/>
        <v>30.866296036019293</v>
      </c>
      <c r="O3109">
        <v>30.89</v>
      </c>
    </row>
    <row r="3110" spans="1:15" x14ac:dyDescent="0.25">
      <c r="A3110" s="1">
        <v>42576</v>
      </c>
      <c r="B3110" s="11">
        <v>12.87</v>
      </c>
      <c r="C3110" s="11">
        <v>16.27</v>
      </c>
      <c r="D3110">
        <v>295.34300000000002</v>
      </c>
      <c r="E3110">
        <v>262.7441</v>
      </c>
      <c r="F3110">
        <v>24620.496631999998</v>
      </c>
      <c r="G3110">
        <v>21905.277537000002</v>
      </c>
      <c r="H3110">
        <f>(1/(1-91/360*VLOOKUP($A3110,Tbills!$B$4:$C$974,2,1)/100))^((1)/91)-1</f>
        <v>8.6145238606949448E-6</v>
      </c>
      <c r="I3110">
        <f t="shared" si="145"/>
        <v>41.830048417365489</v>
      </c>
      <c r="K3110">
        <f t="shared" si="147"/>
        <v>30.124433832600367</v>
      </c>
      <c r="N3110">
        <f t="shared" si="146"/>
        <v>30.932479827468718</v>
      </c>
      <c r="O3110">
        <v>30.96</v>
      </c>
    </row>
    <row r="3111" spans="1:15" x14ac:dyDescent="0.25">
      <c r="A3111" s="1">
        <v>42577</v>
      </c>
      <c r="B3111" s="11">
        <v>13.05</v>
      </c>
      <c r="C3111" s="11">
        <v>16.32</v>
      </c>
      <c r="D3111">
        <v>292.7244</v>
      </c>
      <c r="E3111">
        <v>260.41230000000002</v>
      </c>
      <c r="F3111">
        <v>24540.969625000002</v>
      </c>
      <c r="G3111">
        <v>21834.332292999999</v>
      </c>
      <c r="H3111">
        <f>(1/(1-91/360*VLOOKUP($A3111,Tbills!$B$4:$C$974,2,1)/100))^((1)/91)-1</f>
        <v>8.6145238606949448E-6</v>
      </c>
      <c r="I3111">
        <f t="shared" si="145"/>
        <v>42.01457140924748</v>
      </c>
      <c r="K3111">
        <f t="shared" si="147"/>
        <v>30.390366496839071</v>
      </c>
      <c r="N3111">
        <f t="shared" si="146"/>
        <v>31.206113843801475</v>
      </c>
      <c r="O3111">
        <v>31.23</v>
      </c>
    </row>
    <row r="3112" spans="1:15" x14ac:dyDescent="0.25">
      <c r="A3112" s="1">
        <v>42578</v>
      </c>
      <c r="B3112" s="11">
        <v>12.83</v>
      </c>
      <c r="C3112" s="11">
        <v>16.100000000000001</v>
      </c>
      <c r="D3112">
        <v>286.22190000000001</v>
      </c>
      <c r="E3112">
        <v>254.62540000000001</v>
      </c>
      <c r="F3112">
        <v>24389.208341000001</v>
      </c>
      <c r="G3112">
        <v>21699.120754</v>
      </c>
      <c r="H3112">
        <f>(1/(1-91/360*VLOOKUP($A3112,Tbills!$B$4:$C$974,2,1)/100))^((1)/91)-1</f>
        <v>8.6145238606949448E-6</v>
      </c>
      <c r="I3112">
        <f t="shared" si="145"/>
        <v>42.48029107349867</v>
      </c>
      <c r="K3112">
        <f t="shared" si="147"/>
        <v>31.064256410737599</v>
      </c>
      <c r="N3112">
        <f t="shared" si="146"/>
        <v>31.898673199254276</v>
      </c>
      <c r="O3112">
        <v>31.93</v>
      </c>
    </row>
    <row r="3113" spans="1:15" x14ac:dyDescent="0.25">
      <c r="A3113" s="1">
        <v>42579</v>
      </c>
      <c r="B3113" s="11">
        <v>12.72</v>
      </c>
      <c r="C3113" s="11">
        <v>16</v>
      </c>
      <c r="D3113">
        <v>279.12639999999999</v>
      </c>
      <c r="E3113">
        <v>248.31100000000001</v>
      </c>
      <c r="F3113">
        <v>24054.401844</v>
      </c>
      <c r="G3113">
        <v>21401.055907999998</v>
      </c>
      <c r="H3113">
        <f>(1/(1-91/360*VLOOKUP($A3113,Tbills!$B$4:$C$974,2,1)/100))^((1)/91)-1</f>
        <v>8.3365294025750103E-6</v>
      </c>
      <c r="I3113">
        <f t="shared" si="145"/>
        <v>43.005901469326027</v>
      </c>
      <c r="K3113">
        <f t="shared" si="147"/>
        <v>31.833129451571892</v>
      </c>
      <c r="N3113">
        <f t="shared" si="146"/>
        <v>32.68879400328381</v>
      </c>
      <c r="O3113">
        <v>32.72</v>
      </c>
    </row>
    <row r="3114" spans="1:15" x14ac:dyDescent="0.25">
      <c r="A3114" s="1">
        <v>42580</v>
      </c>
      <c r="B3114" s="11">
        <v>11.87</v>
      </c>
      <c r="C3114" s="11">
        <v>15.42</v>
      </c>
      <c r="D3114">
        <v>269.39339999999999</v>
      </c>
      <c r="E3114">
        <v>239.65039999999999</v>
      </c>
      <c r="F3114">
        <v>23601.791487999999</v>
      </c>
      <c r="G3114">
        <v>20998.192800000001</v>
      </c>
      <c r="H3114">
        <f>(1/(1-91/360*VLOOKUP($A3114,Tbills!$B$4:$C$974,2,1)/100))^((1)/91)-1</f>
        <v>8.3365294025750103E-6</v>
      </c>
      <c r="I3114">
        <f t="shared" si="145"/>
        <v>43.754743307671212</v>
      </c>
      <c r="K3114">
        <f t="shared" si="147"/>
        <v>32.941872136496826</v>
      </c>
      <c r="N3114">
        <f t="shared" si="146"/>
        <v>33.827945746997194</v>
      </c>
      <c r="O3114">
        <v>33.86</v>
      </c>
    </row>
    <row r="3115" spans="1:15" x14ac:dyDescent="0.25">
      <c r="A3115" s="1">
        <v>42583</v>
      </c>
      <c r="B3115" s="11">
        <v>12.44</v>
      </c>
      <c r="C3115" s="11">
        <v>15.7</v>
      </c>
      <c r="D3115">
        <v>265.7756</v>
      </c>
      <c r="E3115">
        <v>236.42599999999999</v>
      </c>
      <c r="F3115">
        <v>23495.841548</v>
      </c>
      <c r="G3115">
        <v>20903.405418999999</v>
      </c>
      <c r="H3115">
        <f>(1/(1-91/360*VLOOKUP($A3115,Tbills!$B$4:$C$974,2,1)/100))^((1)/91)-1</f>
        <v>8.3365294025750103E-6</v>
      </c>
      <c r="I3115">
        <f t="shared" si="145"/>
        <v>44.045655207178342</v>
      </c>
      <c r="K3115">
        <f t="shared" si="147"/>
        <v>33.380427262984469</v>
      </c>
      <c r="N3115">
        <f t="shared" si="146"/>
        <v>34.280140664001131</v>
      </c>
      <c r="O3115">
        <v>34.31</v>
      </c>
    </row>
    <row r="3116" spans="1:15" x14ac:dyDescent="0.25">
      <c r="A3116" s="1">
        <v>42584</v>
      </c>
      <c r="B3116" s="11">
        <v>13.37</v>
      </c>
      <c r="C3116" s="11">
        <v>16.39</v>
      </c>
      <c r="D3116">
        <v>274.93939999999998</v>
      </c>
      <c r="E3116">
        <v>244.57589999999999</v>
      </c>
      <c r="F3116">
        <v>23978.014102000001</v>
      </c>
      <c r="G3116">
        <v>21332.202742000001</v>
      </c>
      <c r="H3116">
        <f>(1/(1-91/360*VLOOKUP($A3116,Tbills!$B$4:$C$974,2,1)/100))^((1)/91)-1</f>
        <v>8.3365294025750103E-6</v>
      </c>
      <c r="I3116">
        <f t="shared" si="145"/>
        <v>43.285374153141738</v>
      </c>
      <c r="K3116">
        <f t="shared" si="147"/>
        <v>32.228261062540497</v>
      </c>
      <c r="N3116">
        <f t="shared" si="146"/>
        <v>33.097513065881834</v>
      </c>
      <c r="O3116">
        <v>33.130000000000003</v>
      </c>
    </row>
    <row r="3117" spans="1:15" x14ac:dyDescent="0.25">
      <c r="A3117" s="1">
        <v>42585</v>
      </c>
      <c r="B3117" s="11">
        <v>12.86</v>
      </c>
      <c r="C3117" s="11">
        <v>16.079999999999998</v>
      </c>
      <c r="D3117">
        <v>268.25760000000002</v>
      </c>
      <c r="E3117">
        <v>238.63</v>
      </c>
      <c r="F3117">
        <v>23790.641524999999</v>
      </c>
      <c r="G3117">
        <v>21165.327623000001</v>
      </c>
      <c r="H3117">
        <f>(1/(1-91/360*VLOOKUP($A3117,Tbills!$B$4:$C$974,2,1)/100))^((1)/91)-1</f>
        <v>8.3365294025750103E-6</v>
      </c>
      <c r="I3117">
        <f t="shared" si="145"/>
        <v>43.810390572015415</v>
      </c>
      <c r="K3117">
        <f t="shared" si="147"/>
        <v>33.010226798468985</v>
      </c>
      <c r="N3117">
        <f t="shared" si="146"/>
        <v>33.901177487021734</v>
      </c>
      <c r="O3117">
        <v>33.93</v>
      </c>
    </row>
    <row r="3118" spans="1:15" x14ac:dyDescent="0.25">
      <c r="A3118" s="1">
        <v>42586</v>
      </c>
      <c r="B3118" s="11">
        <v>12.42</v>
      </c>
      <c r="C3118" s="11">
        <v>15.71</v>
      </c>
      <c r="D3118">
        <v>261.18759999999997</v>
      </c>
      <c r="E3118">
        <v>232.3389</v>
      </c>
      <c r="F3118">
        <v>23668.025275</v>
      </c>
      <c r="G3118">
        <v>21056.065716000001</v>
      </c>
      <c r="H3118">
        <f>(1/(1-91/360*VLOOKUP($A3118,Tbills!$B$4:$C$974,2,1)/100))^((1)/91)-1</f>
        <v>7.5025886843160805E-6</v>
      </c>
      <c r="I3118">
        <f t="shared" si="145"/>
        <v>44.386730866828017</v>
      </c>
      <c r="K3118">
        <f t="shared" si="147"/>
        <v>33.878910873297109</v>
      </c>
      <c r="N3118">
        <f t="shared" si="146"/>
        <v>34.793931186787113</v>
      </c>
      <c r="O3118">
        <v>34.83</v>
      </c>
    </row>
    <row r="3119" spans="1:15" x14ac:dyDescent="0.25">
      <c r="A3119" s="1">
        <v>42587</v>
      </c>
      <c r="B3119" s="11">
        <v>11.39</v>
      </c>
      <c r="C3119" s="11">
        <v>15.14</v>
      </c>
      <c r="D3119">
        <v>251.54519999999999</v>
      </c>
      <c r="E3119">
        <v>223.75980000000001</v>
      </c>
      <c r="F3119">
        <v>23377.159936</v>
      </c>
      <c r="G3119">
        <v>20797.141763</v>
      </c>
      <c r="H3119">
        <f>(1/(1-91/360*VLOOKUP($A3119,Tbills!$B$4:$C$974,2,1)/100))^((1)/91)-1</f>
        <v>7.5025886843160805E-6</v>
      </c>
      <c r="I3119">
        <f t="shared" si="145"/>
        <v>45.205042959144187</v>
      </c>
      <c r="K3119">
        <f t="shared" si="147"/>
        <v>35.128251446444828</v>
      </c>
      <c r="N3119">
        <f t="shared" si="146"/>
        <v>36.077631283006347</v>
      </c>
      <c r="O3119">
        <v>36.11</v>
      </c>
    </row>
    <row r="3120" spans="1:15" x14ac:dyDescent="0.25">
      <c r="A3120" s="1">
        <v>42590</v>
      </c>
      <c r="B3120" s="11">
        <v>11.5</v>
      </c>
      <c r="C3120" s="11">
        <v>15.16</v>
      </c>
      <c r="D3120">
        <v>246.85640000000001</v>
      </c>
      <c r="E3120">
        <v>219.5839</v>
      </c>
      <c r="F3120">
        <v>23124.398939999999</v>
      </c>
      <c r="G3120">
        <v>20571.808611</v>
      </c>
      <c r="H3120">
        <f>(1/(1-91/360*VLOOKUP($A3120,Tbills!$B$4:$C$974,2,1)/100))^((1)/91)-1</f>
        <v>7.5025886843160805E-6</v>
      </c>
      <c r="I3120">
        <f t="shared" si="145"/>
        <v>45.623298219456956</v>
      </c>
      <c r="K3120">
        <f t="shared" si="147"/>
        <v>35.778830028720776</v>
      </c>
      <c r="N3120">
        <f t="shared" si="146"/>
        <v>36.747676727218654</v>
      </c>
      <c r="O3120">
        <v>36.78</v>
      </c>
    </row>
    <row r="3121" spans="1:15" x14ac:dyDescent="0.25">
      <c r="A3121" s="1">
        <v>42591</v>
      </c>
      <c r="B3121" s="11">
        <v>11.66</v>
      </c>
      <c r="C3121" s="11">
        <v>15.11</v>
      </c>
      <c r="D3121">
        <v>243.32679999999999</v>
      </c>
      <c r="E3121">
        <v>216.4426</v>
      </c>
      <c r="F3121">
        <v>22810.483636000001</v>
      </c>
      <c r="G3121">
        <v>20292.390554000001</v>
      </c>
      <c r="H3121">
        <f>(1/(1-91/360*VLOOKUP($A3121,Tbills!$B$4:$C$974,2,1)/100))^((1)/91)-1</f>
        <v>7.5025886843160805E-6</v>
      </c>
      <c r="I3121">
        <f t="shared" si="145"/>
        <v>45.9484387334739</v>
      </c>
      <c r="K3121">
        <f t="shared" si="147"/>
        <v>36.28898075920555</v>
      </c>
      <c r="N3121">
        <f t="shared" si="146"/>
        <v>37.272278774619579</v>
      </c>
      <c r="O3121">
        <v>37.31</v>
      </c>
    </row>
    <row r="3122" spans="1:15" x14ac:dyDescent="0.25">
      <c r="A3122" s="1">
        <v>42592</v>
      </c>
      <c r="B3122" s="11">
        <v>12.05</v>
      </c>
      <c r="C3122" s="11">
        <v>15.41</v>
      </c>
      <c r="D3122">
        <v>249.30510000000001</v>
      </c>
      <c r="E3122">
        <v>221.7587</v>
      </c>
      <c r="F3122">
        <v>23030.608388000001</v>
      </c>
      <c r="G3122">
        <v>20488.063065999999</v>
      </c>
      <c r="H3122">
        <f>(1/(1-91/360*VLOOKUP($A3122,Tbills!$B$4:$C$974,2,1)/100))^((1)/91)-1</f>
        <v>7.5025886843160805E-6</v>
      </c>
      <c r="I3122">
        <f t="shared" si="145"/>
        <v>45.382982042303311</v>
      </c>
      <c r="K3122">
        <f t="shared" si="147"/>
        <v>35.396029507230082</v>
      </c>
      <c r="N3122">
        <f t="shared" si="146"/>
        <v>36.355753222735444</v>
      </c>
      <c r="O3122">
        <v>36.39</v>
      </c>
    </row>
    <row r="3123" spans="1:15" x14ac:dyDescent="0.25">
      <c r="A3123" s="1">
        <v>42593</v>
      </c>
      <c r="B3123" s="11">
        <v>11.68</v>
      </c>
      <c r="C3123" s="11">
        <v>15.3</v>
      </c>
      <c r="D3123">
        <v>247.1045</v>
      </c>
      <c r="E3123">
        <v>219.7996</v>
      </c>
      <c r="F3123">
        <v>23105.200161000001</v>
      </c>
      <c r="G3123">
        <v>20554.266304000001</v>
      </c>
      <c r="H3123">
        <f>(1/(1-91/360*VLOOKUP($A3123,Tbills!$B$4:$C$974,2,1)/100))^((1)/91)-1</f>
        <v>7.9195510458429652E-6</v>
      </c>
      <c r="I3123">
        <f t="shared" si="145"/>
        <v>45.58226081439939</v>
      </c>
      <c r="K3123">
        <f t="shared" si="147"/>
        <v>35.707068236378277</v>
      </c>
      <c r="N3123">
        <f t="shared" si="146"/>
        <v>36.675852287399394</v>
      </c>
      <c r="O3123">
        <v>36.71</v>
      </c>
    </row>
    <row r="3124" spans="1:15" x14ac:dyDescent="0.25">
      <c r="A3124" s="1">
        <v>42594</v>
      </c>
      <c r="B3124" s="11">
        <v>11.55</v>
      </c>
      <c r="C3124" s="11">
        <v>15.26</v>
      </c>
      <c r="D3124">
        <v>244.92230000000001</v>
      </c>
      <c r="E3124">
        <v>217.85679999999999</v>
      </c>
      <c r="F3124">
        <v>23164.209139999999</v>
      </c>
      <c r="G3124">
        <v>20606.597605999999</v>
      </c>
      <c r="H3124">
        <f>(1/(1-91/360*VLOOKUP($A3124,Tbills!$B$4:$C$974,2,1)/100))^((1)/91)-1</f>
        <v>7.9195510458429652E-6</v>
      </c>
      <c r="I3124">
        <f t="shared" si="145"/>
        <v>45.782519086825758</v>
      </c>
      <c r="K3124">
        <f t="shared" si="147"/>
        <v>36.021003836230989</v>
      </c>
      <c r="N3124">
        <f t="shared" si="146"/>
        <v>36.998953229426142</v>
      </c>
      <c r="O3124">
        <v>37.03</v>
      </c>
    </row>
    <row r="3125" spans="1:15" x14ac:dyDescent="0.25">
      <c r="A3125" s="1">
        <v>42597</v>
      </c>
      <c r="B3125" s="11">
        <v>11.81</v>
      </c>
      <c r="C3125" s="11">
        <v>15.38</v>
      </c>
      <c r="D3125">
        <v>242.51390000000001</v>
      </c>
      <c r="E3125">
        <v>215.70930000000001</v>
      </c>
      <c r="F3125">
        <v>23140.029021999999</v>
      </c>
      <c r="G3125">
        <v>20584.597679999999</v>
      </c>
      <c r="H3125">
        <f>(1/(1-91/360*VLOOKUP($A3125,Tbills!$B$4:$C$974,2,1)/100))^((1)/91)-1</f>
        <v>7.9195510458429652E-6</v>
      </c>
      <c r="I3125">
        <f t="shared" si="145"/>
        <v>46.004574893358452</v>
      </c>
      <c r="K3125">
        <f t="shared" si="147"/>
        <v>36.370994563529365</v>
      </c>
      <c r="N3125">
        <f t="shared" si="146"/>
        <v>37.360408409420103</v>
      </c>
      <c r="O3125">
        <v>37.4</v>
      </c>
    </row>
    <row r="3126" spans="1:15" x14ac:dyDescent="0.25">
      <c r="A3126" s="1">
        <v>42598</v>
      </c>
      <c r="B3126" s="11">
        <v>12.64</v>
      </c>
      <c r="C3126" s="11">
        <v>16.02</v>
      </c>
      <c r="D3126">
        <v>250.84989999999999</v>
      </c>
      <c r="E3126">
        <v>223.12219999999999</v>
      </c>
      <c r="F3126">
        <v>23481.762524999998</v>
      </c>
      <c r="G3126">
        <v>20888.429380000001</v>
      </c>
      <c r="H3126">
        <f>(1/(1-91/360*VLOOKUP($A3126,Tbills!$B$4:$C$974,2,1)/100))^((1)/91)-1</f>
        <v>7.9195510458429652E-6</v>
      </c>
      <c r="I3126">
        <f t="shared" si="145"/>
        <v>45.21291915831371</v>
      </c>
      <c r="K3126">
        <f t="shared" si="147"/>
        <v>35.119461143612753</v>
      </c>
      <c r="N3126">
        <f t="shared" si="146"/>
        <v>36.075460704010844</v>
      </c>
      <c r="O3126">
        <v>36.11</v>
      </c>
    </row>
    <row r="3127" spans="1:15" x14ac:dyDescent="0.25">
      <c r="A3127" s="1">
        <v>42599</v>
      </c>
      <c r="B3127" s="11">
        <v>12.19</v>
      </c>
      <c r="C3127" s="11">
        <v>15.52</v>
      </c>
      <c r="D3127">
        <v>242.66759999999999</v>
      </c>
      <c r="E3127">
        <v>215.8425</v>
      </c>
      <c r="F3127">
        <v>23307.324709</v>
      </c>
      <c r="G3127">
        <v>20733.091103999999</v>
      </c>
      <c r="H3127">
        <f>(1/(1-91/360*VLOOKUP($A3127,Tbills!$B$4:$C$974,2,1)/100))^((1)/91)-1</f>
        <v>7.9195510458429652E-6</v>
      </c>
      <c r="I3127">
        <f t="shared" si="145"/>
        <v>45.949293198977692</v>
      </c>
      <c r="K3127">
        <f t="shared" si="147"/>
        <v>36.263597731926517</v>
      </c>
      <c r="N3127">
        <f t="shared" si="146"/>
        <v>37.251394486852696</v>
      </c>
      <c r="O3127">
        <v>37.29</v>
      </c>
    </row>
    <row r="3128" spans="1:15" x14ac:dyDescent="0.25">
      <c r="A3128" s="1">
        <v>42600</v>
      </c>
      <c r="B3128" s="11">
        <v>11.43</v>
      </c>
      <c r="C3128" s="11">
        <v>15.16</v>
      </c>
      <c r="D3128">
        <v>238.7003</v>
      </c>
      <c r="E3128">
        <v>212.31200000000001</v>
      </c>
      <c r="F3128">
        <v>23328.883139000001</v>
      </c>
      <c r="G3128">
        <v>20752.104265000002</v>
      </c>
      <c r="H3128">
        <f>(1/(1-91/360*VLOOKUP($A3128,Tbills!$B$4:$C$974,2,1)/100))^((1)/91)-1</f>
        <v>7.7805618148296674E-6</v>
      </c>
      <c r="I3128">
        <f t="shared" si="145"/>
        <v>46.323879964310898</v>
      </c>
      <c r="K3128">
        <f t="shared" si="147"/>
        <v>36.855038773902137</v>
      </c>
      <c r="N3128">
        <f t="shared" si="146"/>
        <v>37.859608884854907</v>
      </c>
      <c r="O3128">
        <v>37.9</v>
      </c>
    </row>
    <row r="3129" spans="1:15" x14ac:dyDescent="0.25">
      <c r="A3129" s="1">
        <v>42601</v>
      </c>
      <c r="B3129" s="11">
        <v>11.34</v>
      </c>
      <c r="C3129" s="11">
        <v>15.13</v>
      </c>
      <c r="D3129">
        <v>240.32140000000001</v>
      </c>
      <c r="E3129">
        <v>213.75219999999999</v>
      </c>
      <c r="F3129">
        <v>23461.416207999999</v>
      </c>
      <c r="G3129">
        <v>20869.837004000001</v>
      </c>
      <c r="H3129">
        <f>(1/(1-91/360*VLOOKUP($A3129,Tbills!$B$4:$C$974,2,1)/100))^((1)/91)-1</f>
        <v>7.7805618148296674E-6</v>
      </c>
      <c r="I3129">
        <f t="shared" si="145"/>
        <v>46.16556135676251</v>
      </c>
      <c r="K3129">
        <f t="shared" si="147"/>
        <v>36.6033309293652</v>
      </c>
      <c r="N3129">
        <f t="shared" si="146"/>
        <v>37.601693301021072</v>
      </c>
      <c r="O3129">
        <v>37.64</v>
      </c>
    </row>
    <row r="3130" spans="1:15" x14ac:dyDescent="0.25">
      <c r="A3130" s="1">
        <v>42604</v>
      </c>
      <c r="B3130" s="11">
        <v>12.27</v>
      </c>
      <c r="C3130" s="11">
        <v>15.5</v>
      </c>
      <c r="D3130">
        <v>241.23269999999999</v>
      </c>
      <c r="E3130">
        <v>214.55779999999999</v>
      </c>
      <c r="F3130">
        <v>23513.133777999999</v>
      </c>
      <c r="G3130">
        <v>20915.354641999998</v>
      </c>
      <c r="H3130">
        <f>(1/(1-91/360*VLOOKUP($A3130,Tbills!$B$4:$C$974,2,1)/100))^((1)/91)-1</f>
        <v>7.7805618148296674E-6</v>
      </c>
      <c r="I3130">
        <f t="shared" si="145"/>
        <v>46.074967994762275</v>
      </c>
      <c r="K3130">
        <f t="shared" si="147"/>
        <v>36.460283536826061</v>
      </c>
      <c r="N3130">
        <f t="shared" si="146"/>
        <v>37.456696112283204</v>
      </c>
      <c r="O3130">
        <v>37.49</v>
      </c>
    </row>
    <row r="3131" spans="1:15" x14ac:dyDescent="0.25">
      <c r="A3131" s="1">
        <v>42605</v>
      </c>
      <c r="B3131" s="11">
        <v>12.38</v>
      </c>
      <c r="C3131" s="11">
        <v>15.42</v>
      </c>
      <c r="D3131">
        <v>240.83430000000001</v>
      </c>
      <c r="E3131">
        <v>214.20179999999999</v>
      </c>
      <c r="F3131">
        <v>23612.125719</v>
      </c>
      <c r="G3131">
        <v>21003.247017999998</v>
      </c>
      <c r="H3131">
        <f>(1/(1-91/360*VLOOKUP($A3131,Tbills!$B$4:$C$974,2,1)/100))^((1)/91)-1</f>
        <v>7.7805618148296674E-6</v>
      </c>
      <c r="I3131">
        <f t="shared" si="145"/>
        <v>46.111992193664186</v>
      </c>
      <c r="K3131">
        <f t="shared" si="147"/>
        <v>36.519078439776912</v>
      </c>
      <c r="N3131">
        <f t="shared" si="146"/>
        <v>37.517749491627079</v>
      </c>
      <c r="O3131">
        <v>37.549999999999997</v>
      </c>
    </row>
    <row r="3132" spans="1:15" x14ac:dyDescent="0.25">
      <c r="A3132" s="1">
        <v>42606</v>
      </c>
      <c r="B3132" s="11">
        <v>13.45</v>
      </c>
      <c r="C3132" s="11">
        <v>16</v>
      </c>
      <c r="D3132">
        <v>247.33449999999999</v>
      </c>
      <c r="E3132">
        <v>219.98150000000001</v>
      </c>
      <c r="F3132">
        <v>23739.077954</v>
      </c>
      <c r="G3132">
        <v>21116.009019000001</v>
      </c>
      <c r="H3132">
        <f>(1/(1-91/360*VLOOKUP($A3132,Tbills!$B$4:$C$974,2,1)/100))^((1)/91)-1</f>
        <v>7.7805618148296674E-6</v>
      </c>
      <c r="I3132">
        <f t="shared" si="145"/>
        <v>45.4886998030779</v>
      </c>
      <c r="K3132">
        <f t="shared" si="147"/>
        <v>35.532047423094966</v>
      </c>
      <c r="N3132">
        <f t="shared" si="146"/>
        <v>36.504360659978843</v>
      </c>
      <c r="O3132">
        <v>36.54</v>
      </c>
    </row>
    <row r="3133" spans="1:15" x14ac:dyDescent="0.25">
      <c r="A3133" s="1">
        <v>42607</v>
      </c>
      <c r="B3133" s="11">
        <v>13.63</v>
      </c>
      <c r="C3133" s="11">
        <v>16.13</v>
      </c>
      <c r="D3133">
        <v>244.76410000000001</v>
      </c>
      <c r="E3133">
        <v>217.69370000000001</v>
      </c>
      <c r="F3133">
        <v>23555.713086</v>
      </c>
      <c r="G3133">
        <v>20952.740908</v>
      </c>
      <c r="H3133">
        <f>(1/(1-91/360*VLOOKUP($A3133,Tbills!$B$4:$C$974,2,1)/100))^((1)/91)-1</f>
        <v>8.1975348396046144E-6</v>
      </c>
      <c r="I3133">
        <f t="shared" si="145"/>
        <v>45.724050147280941</v>
      </c>
      <c r="K3133">
        <f t="shared" si="147"/>
        <v>35.899907360361446</v>
      </c>
      <c r="N3133">
        <f t="shared" si="146"/>
        <v>36.882927525040373</v>
      </c>
      <c r="O3133">
        <v>36.92</v>
      </c>
    </row>
    <row r="3134" spans="1:15" x14ac:dyDescent="0.25">
      <c r="A3134" s="1">
        <v>42608</v>
      </c>
      <c r="B3134" s="11">
        <v>13.65</v>
      </c>
      <c r="C3134" s="11">
        <v>16.239999999999998</v>
      </c>
      <c r="D3134">
        <v>246.89850000000001</v>
      </c>
      <c r="E3134">
        <v>219.59020000000001</v>
      </c>
      <c r="F3134">
        <v>23712.921639</v>
      </c>
      <c r="G3134">
        <v>21092.405716000001</v>
      </c>
      <c r="H3134">
        <f>(1/(1-91/360*VLOOKUP($A3134,Tbills!$B$4:$C$974,2,1)/100))^((1)/91)-1</f>
        <v>8.1975348396046144E-6</v>
      </c>
      <c r="I3134">
        <f t="shared" si="145"/>
        <v>45.523696280597591</v>
      </c>
      <c r="K3134">
        <f t="shared" si="147"/>
        <v>35.585497719105298</v>
      </c>
      <c r="N3134">
        <f t="shared" si="146"/>
        <v>36.560558946909318</v>
      </c>
      <c r="O3134">
        <v>36.6</v>
      </c>
    </row>
    <row r="3135" spans="1:15" x14ac:dyDescent="0.25">
      <c r="A3135" s="1">
        <v>42611</v>
      </c>
      <c r="B3135" s="11">
        <v>12.94</v>
      </c>
      <c r="C3135" s="11">
        <v>15.93</v>
      </c>
      <c r="D3135">
        <v>241.15969999999999</v>
      </c>
      <c r="E3135">
        <v>214.48079999999999</v>
      </c>
      <c r="F3135">
        <v>23581.257710000002</v>
      </c>
      <c r="G3135">
        <v>20974.773251999999</v>
      </c>
      <c r="H3135">
        <f>(1/(1-91/360*VLOOKUP($A3135,Tbills!$B$4:$C$974,2,1)/100))^((1)/91)-1</f>
        <v>8.1975348396046144E-6</v>
      </c>
      <c r="I3135">
        <f t="shared" si="145"/>
        <v>46.049720544902399</v>
      </c>
      <c r="K3135">
        <f t="shared" si="147"/>
        <v>36.408409389048416</v>
      </c>
      <c r="N3135">
        <f t="shared" si="146"/>
        <v>37.408014929963564</v>
      </c>
      <c r="O3135">
        <v>37.44</v>
      </c>
    </row>
    <row r="3136" spans="1:15" x14ac:dyDescent="0.25">
      <c r="A3136" s="1">
        <v>42612</v>
      </c>
      <c r="B3136" s="11">
        <v>13.12</v>
      </c>
      <c r="C3136" s="11">
        <v>16.03</v>
      </c>
      <c r="D3136">
        <v>239.4092</v>
      </c>
      <c r="E3136">
        <v>212.9222</v>
      </c>
      <c r="F3136">
        <v>23544.619193999999</v>
      </c>
      <c r="G3136">
        <v>20942.012524999998</v>
      </c>
      <c r="H3136">
        <f>(1/(1-91/360*VLOOKUP($A3136,Tbills!$B$4:$C$974,2,1)/100))^((1)/91)-1</f>
        <v>8.1975348396046144E-6</v>
      </c>
      <c r="I3136">
        <f t="shared" si="145"/>
        <v>46.21583586285638</v>
      </c>
      <c r="K3136">
        <f t="shared" si="147"/>
        <v>36.671275815733161</v>
      </c>
      <c r="N3136">
        <f t="shared" si="146"/>
        <v>37.678768641379264</v>
      </c>
      <c r="O3136">
        <v>37.72</v>
      </c>
    </row>
    <row r="3137" spans="1:15" x14ac:dyDescent="0.25">
      <c r="A3137" s="1">
        <v>42613</v>
      </c>
      <c r="B3137" s="11">
        <v>13.42</v>
      </c>
      <c r="C3137" s="11">
        <v>16.14</v>
      </c>
      <c r="D3137">
        <v>239.5402</v>
      </c>
      <c r="E3137">
        <v>213.03700000000001</v>
      </c>
      <c r="F3137">
        <v>23492.381830999999</v>
      </c>
      <c r="G3137">
        <v>20895.377773</v>
      </c>
      <c r="H3137">
        <f>(1/(1-91/360*VLOOKUP($A3137,Tbills!$B$4:$C$974,2,1)/100))^((1)/91)-1</f>
        <v>8.1975348396046144E-6</v>
      </c>
      <c r="I3137">
        <f t="shared" si="145"/>
        <v>46.202174350123869</v>
      </c>
      <c r="K3137">
        <f t="shared" si="147"/>
        <v>36.649796925053025</v>
      </c>
      <c r="N3137">
        <f t="shared" si="146"/>
        <v>37.657369462687655</v>
      </c>
      <c r="O3137">
        <v>37.69</v>
      </c>
    </row>
    <row r="3138" spans="1:15" x14ac:dyDescent="0.25">
      <c r="A3138" s="1">
        <v>42614</v>
      </c>
      <c r="B3138" s="11">
        <v>13.48</v>
      </c>
      <c r="C3138" s="11">
        <v>16.309999999999999</v>
      </c>
      <c r="D3138">
        <v>239.18940000000001</v>
      </c>
      <c r="E3138">
        <v>212.72319999999999</v>
      </c>
      <c r="F3138">
        <v>23511.15481</v>
      </c>
      <c r="G3138">
        <v>20911.904171999999</v>
      </c>
      <c r="H3138">
        <f>(1/(1-91/360*VLOOKUP($A3138,Tbills!$B$4:$C$974,2,1)/100))^((1)/91)-1</f>
        <v>8.7535237558444834E-6</v>
      </c>
      <c r="I3138">
        <f t="shared" si="145"/>
        <v>46.234998463900979</v>
      </c>
      <c r="K3138">
        <f t="shared" si="147"/>
        <v>36.702071982437552</v>
      </c>
      <c r="N3138">
        <f t="shared" si="146"/>
        <v>37.711752442961171</v>
      </c>
      <c r="O3138">
        <v>37.75</v>
      </c>
    </row>
    <row r="3139" spans="1:15" x14ac:dyDescent="0.25">
      <c r="A3139" s="1">
        <v>42615</v>
      </c>
      <c r="B3139" s="11">
        <v>11.98</v>
      </c>
      <c r="C3139" s="11">
        <v>15.65</v>
      </c>
      <c r="D3139">
        <v>231.92009999999999</v>
      </c>
      <c r="E3139">
        <v>206.25640000000001</v>
      </c>
      <c r="F3139">
        <v>23394.96876</v>
      </c>
      <c r="G3139">
        <v>20808.379894000002</v>
      </c>
      <c r="H3139">
        <f>(1/(1-91/360*VLOOKUP($A3139,Tbills!$B$4:$C$974,2,1)/100))^((1)/91)-1</f>
        <v>8.7535237558444834E-6</v>
      </c>
      <c r="I3139">
        <f t="shared" si="145"/>
        <v>46.936550372195406</v>
      </c>
      <c r="K3139">
        <f t="shared" si="147"/>
        <v>37.816056132608317</v>
      </c>
      <c r="N3139">
        <f t="shared" si="146"/>
        <v>38.857095252099036</v>
      </c>
      <c r="O3139">
        <v>38.89</v>
      </c>
    </row>
    <row r="3140" spans="1:15" x14ac:dyDescent="0.25">
      <c r="A3140" s="1">
        <v>42619</v>
      </c>
      <c r="B3140" s="11">
        <v>12.02</v>
      </c>
      <c r="C3140" s="11">
        <v>15.56</v>
      </c>
      <c r="D3140">
        <v>223.9769</v>
      </c>
      <c r="E3140">
        <v>199.1849</v>
      </c>
      <c r="F3140">
        <v>23039.066137999998</v>
      </c>
      <c r="G3140">
        <v>20491.097894999999</v>
      </c>
      <c r="H3140">
        <f>(1/(1-91/360*VLOOKUP($A3140,Tbills!$B$4:$C$974,2,1)/100))^((1)/91)-1</f>
        <v>8.7535237558444834E-6</v>
      </c>
      <c r="I3140">
        <f t="shared" si="145"/>
        <v>47.736189991745313</v>
      </c>
      <c r="K3140">
        <f t="shared" si="147"/>
        <v>39.105293275458727</v>
      </c>
      <c r="N3140">
        <f t="shared" si="146"/>
        <v>40.184772204565647</v>
      </c>
      <c r="O3140">
        <v>40.22</v>
      </c>
    </row>
    <row r="3141" spans="1:15" x14ac:dyDescent="0.25">
      <c r="A3141" s="1">
        <v>42620</v>
      </c>
      <c r="B3141" s="11">
        <v>11.94</v>
      </c>
      <c r="C3141" s="11">
        <v>15.49</v>
      </c>
      <c r="D3141">
        <v>222.15430000000001</v>
      </c>
      <c r="E3141">
        <v>197.56229999999999</v>
      </c>
      <c r="F3141">
        <v>23010.668751000001</v>
      </c>
      <c r="G3141">
        <v>20465.661702000001</v>
      </c>
      <c r="H3141">
        <f>(1/(1-91/360*VLOOKUP($A3141,Tbills!$B$4:$C$974,2,1)/100))^((1)/91)-1</f>
        <v>8.7535237558444834E-6</v>
      </c>
      <c r="I3141">
        <f t="shared" si="145"/>
        <v>47.929376753921993</v>
      </c>
      <c r="K3141">
        <f t="shared" si="147"/>
        <v>39.422016629736305</v>
      </c>
      <c r="N3141">
        <f t="shared" si="146"/>
        <v>40.510981619539152</v>
      </c>
      <c r="O3141">
        <v>40.549999999999997</v>
      </c>
    </row>
    <row r="3142" spans="1:15" x14ac:dyDescent="0.25">
      <c r="A3142" s="1">
        <v>42621</v>
      </c>
      <c r="B3142" s="11">
        <v>12.51</v>
      </c>
      <c r="C3142" s="11">
        <v>15.81</v>
      </c>
      <c r="D3142">
        <v>224.405</v>
      </c>
      <c r="E3142">
        <v>199.56209999999999</v>
      </c>
      <c r="F3142">
        <v>23192.294633000001</v>
      </c>
      <c r="G3142">
        <v>20627.020401000002</v>
      </c>
      <c r="H3142">
        <f>(1/(1-91/360*VLOOKUP($A3142,Tbills!$B$4:$C$974,2,1)/100))^((1)/91)-1</f>
        <v>8.6145238606949448E-6</v>
      </c>
      <c r="I3142">
        <f t="shared" si="145"/>
        <v>47.685555990165959</v>
      </c>
      <c r="K3142">
        <f t="shared" si="147"/>
        <v>39.021154623298855</v>
      </c>
      <c r="N3142">
        <f t="shared" si="146"/>
        <v>40.09978204748294</v>
      </c>
      <c r="O3142">
        <v>40.14</v>
      </c>
    </row>
    <row r="3143" spans="1:15" x14ac:dyDescent="0.25">
      <c r="A3143" s="1">
        <v>42622</v>
      </c>
      <c r="B3143" s="11">
        <v>17.5</v>
      </c>
      <c r="C3143" s="11">
        <v>18.829999999999998</v>
      </c>
      <c r="D3143">
        <v>259.14069999999998</v>
      </c>
      <c r="E3143">
        <v>230.45070000000001</v>
      </c>
      <c r="F3143">
        <v>24437.155396999999</v>
      </c>
      <c r="G3143">
        <v>21734.010791000001</v>
      </c>
      <c r="H3143">
        <f>(1/(1-91/360*VLOOKUP($A3143,Tbills!$B$4:$C$974,2,1)/100))^((1)/91)-1</f>
        <v>8.6145238606949448E-6</v>
      </c>
      <c r="I3143">
        <f t="shared" si="145"/>
        <v>43.993980552387647</v>
      </c>
      <c r="K3143">
        <f t="shared" si="147"/>
        <v>32.979850247850962</v>
      </c>
      <c r="N3143">
        <f t="shared" si="146"/>
        <v>33.892100188321777</v>
      </c>
      <c r="O3143">
        <v>33.92</v>
      </c>
    </row>
    <row r="3144" spans="1:15" x14ac:dyDescent="0.25">
      <c r="A3144" s="1">
        <v>42625</v>
      </c>
      <c r="B3144" s="11">
        <v>15.16</v>
      </c>
      <c r="C3144" s="11">
        <v>17.27</v>
      </c>
      <c r="D3144">
        <v>244.1875</v>
      </c>
      <c r="E3144">
        <v>217.14699999999999</v>
      </c>
      <c r="F3144">
        <v>23882.730275000002</v>
      </c>
      <c r="G3144">
        <v>21240.352364999999</v>
      </c>
      <c r="H3144">
        <f>(1/(1-91/360*VLOOKUP($A3144,Tbills!$B$4:$C$974,2,1)/100))^((1)/91)-1</f>
        <v>8.6145238606949448E-6</v>
      </c>
      <c r="I3144">
        <f t="shared" ref="I3144:I3207" si="148">I3143*(1-IF($A3144&lt;=I3139,I$1,I$1+IF(AND(WEEKDAY($A3144)&lt;&gt;1,WEEKDAY($A3144)&lt;&gt;7),J$1,0)))^($A3144-$A3143)*(1-0.5*(E3144/E3143-1))</f>
        <v>45.260311697221098</v>
      </c>
      <c r="K3144">
        <f t="shared" si="147"/>
        <v>34.878871734066834</v>
      </c>
      <c r="N3144">
        <f t="shared" ref="N3144:N3207" si="149">N3143*(1-N$1+H3143)^($A3144-$A3143)*(2-E3144/E3143)</f>
        <v>35.845607753265902</v>
      </c>
      <c r="O3144">
        <v>35.880000000000003</v>
      </c>
    </row>
    <row r="3145" spans="1:15" x14ac:dyDescent="0.25">
      <c r="A3145" s="1">
        <v>42626</v>
      </c>
      <c r="B3145" s="11">
        <v>17.850000000000001</v>
      </c>
      <c r="C3145" s="11">
        <v>19.05</v>
      </c>
      <c r="D3145">
        <v>268.7561</v>
      </c>
      <c r="E3145">
        <v>238.9931</v>
      </c>
      <c r="F3145">
        <v>24364.908286999998</v>
      </c>
      <c r="G3145">
        <v>21668.999374999999</v>
      </c>
      <c r="H3145">
        <f>(1/(1-91/360*VLOOKUP($A3145,Tbills!$B$4:$C$974,2,1)/100))^((1)/91)-1</f>
        <v>8.6145238606949448E-6</v>
      </c>
      <c r="I3145">
        <f t="shared" si="148"/>
        <v>42.982483400397022</v>
      </c>
      <c r="K3145">
        <f t="shared" ref="K3145:K3208" si="150">K3144*(1-IF($A3145&lt;=L$3,K$1,K$1+IF(AND(WEEKDAY($A3145)&lt;&gt;1,WEEKDAY($A3145)&lt;&gt;7),L$1,0)))^($A3145-$A3144)*(2-$E3145/$E3144)</f>
        <v>31.368417593772701</v>
      </c>
      <c r="N3145">
        <f t="shared" si="149"/>
        <v>32.238441394722884</v>
      </c>
      <c r="O3145">
        <v>32.270000000000003</v>
      </c>
    </row>
    <row r="3146" spans="1:15" x14ac:dyDescent="0.25">
      <c r="A3146" s="1">
        <v>42627</v>
      </c>
      <c r="B3146" s="11">
        <v>18.14</v>
      </c>
      <c r="C3146" s="11">
        <v>19.350000000000001</v>
      </c>
      <c r="D3146">
        <v>277.02929999999998</v>
      </c>
      <c r="E3146">
        <v>246.34800000000001</v>
      </c>
      <c r="F3146">
        <v>24814.787853000002</v>
      </c>
      <c r="G3146">
        <v>22068.914358000002</v>
      </c>
      <c r="H3146">
        <f>(1/(1-91/360*VLOOKUP($A3146,Tbills!$B$4:$C$974,2,1)/100))^((1)/91)-1</f>
        <v>8.6145238606949448E-6</v>
      </c>
      <c r="I3146">
        <f t="shared" si="148"/>
        <v>42.319999059152202</v>
      </c>
      <c r="K3146">
        <f t="shared" si="150"/>
        <v>30.401653294869188</v>
      </c>
      <c r="N3146">
        <f t="shared" si="149"/>
        <v>31.245432043210045</v>
      </c>
      <c r="O3146">
        <v>31.27</v>
      </c>
    </row>
    <row r="3147" spans="1:15" x14ac:dyDescent="0.25">
      <c r="A3147" s="1">
        <v>42628</v>
      </c>
      <c r="B3147" s="11">
        <v>16.3</v>
      </c>
      <c r="C3147" s="11">
        <v>18.190000000000001</v>
      </c>
      <c r="D3147">
        <v>265.85219999999998</v>
      </c>
      <c r="E3147">
        <v>236.4067</v>
      </c>
      <c r="F3147">
        <v>24420.904048</v>
      </c>
      <c r="G3147">
        <v>21718.425543000001</v>
      </c>
      <c r="H3147">
        <f>(1/(1-91/360*VLOOKUP($A3147,Tbills!$B$4:$C$974,2,1)/100))^((1)/91)-1</f>
        <v>9.5875604573247841E-6</v>
      </c>
      <c r="I3147">
        <f t="shared" si="148"/>
        <v>43.172780819104126</v>
      </c>
      <c r="K3147">
        <f t="shared" si="150"/>
        <v>31.627029829702003</v>
      </c>
      <c r="N3147">
        <f t="shared" si="149"/>
        <v>32.505409863479962</v>
      </c>
      <c r="O3147">
        <v>32.54</v>
      </c>
    </row>
    <row r="3148" spans="1:15" x14ac:dyDescent="0.25">
      <c r="A3148" s="1">
        <v>42629</v>
      </c>
      <c r="B3148">
        <v>15.37</v>
      </c>
      <c r="C3148">
        <v>17.88</v>
      </c>
      <c r="D3148">
        <v>254.91919999999999</v>
      </c>
      <c r="E3148">
        <v>226.6824</v>
      </c>
      <c r="F3148">
        <v>24085.851182999999</v>
      </c>
      <c r="G3148">
        <v>21420.242241</v>
      </c>
      <c r="H3148">
        <f>(1/(1-91/360*VLOOKUP($A3148,Tbills!$B$4:$C$974,2,1)/100))^((1)/91)-1</f>
        <v>9.5875604573247841E-6</v>
      </c>
      <c r="I3148">
        <f t="shared" si="148"/>
        <v>44.059563759081307</v>
      </c>
      <c r="K3148">
        <f t="shared" si="150"/>
        <v>32.926435326362515</v>
      </c>
      <c r="N3148">
        <f t="shared" si="149"/>
        <v>33.841552836878421</v>
      </c>
      <c r="O3148">
        <v>33.869999999999997</v>
      </c>
    </row>
    <row r="3149" spans="1:15" x14ac:dyDescent="0.25">
      <c r="A3149" s="1">
        <v>42632</v>
      </c>
      <c r="B3149">
        <v>15.53</v>
      </c>
      <c r="C3149">
        <v>17.78</v>
      </c>
      <c r="D3149">
        <v>249.12739999999999</v>
      </c>
      <c r="E3149">
        <v>221.5256</v>
      </c>
      <c r="F3149">
        <v>23846.618494999999</v>
      </c>
      <c r="G3149">
        <v>21206.869600999999</v>
      </c>
      <c r="H3149">
        <f>(1/(1-91/360*VLOOKUP($A3149,Tbills!$B$4:$C$974,2,1)/100))^((1)/91)-1</f>
        <v>9.5875604573247841E-6</v>
      </c>
      <c r="I3149">
        <f t="shared" si="148"/>
        <v>44.55724016134922</v>
      </c>
      <c r="K3149">
        <f t="shared" si="150"/>
        <v>33.670773984311303</v>
      </c>
      <c r="N3149">
        <f t="shared" si="149"/>
        <v>34.608569783647582</v>
      </c>
      <c r="O3149">
        <v>34.64</v>
      </c>
    </row>
    <row r="3150" spans="1:15"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f t="shared" si="148"/>
        <v>44.169865108919318</v>
      </c>
      <c r="K3150">
        <f t="shared" si="150"/>
        <v>33.085511511721045</v>
      </c>
      <c r="N3150">
        <f t="shared" si="149"/>
        <v>34.007658795014386</v>
      </c>
      <c r="O3150">
        <v>34.04</v>
      </c>
    </row>
    <row r="3151" spans="1:15" x14ac:dyDescent="0.25">
      <c r="A3151" s="1">
        <v>42634</v>
      </c>
      <c r="B3151">
        <v>13.3</v>
      </c>
      <c r="C3151">
        <v>16.66</v>
      </c>
      <c r="D3151">
        <v>233.8152</v>
      </c>
      <c r="E3151">
        <v>207.9058</v>
      </c>
      <c r="F3151">
        <v>23489.840166999998</v>
      </c>
      <c r="G3151">
        <v>20889.181930999999</v>
      </c>
      <c r="H3151">
        <f>(1/(1-91/360*VLOOKUP($A3151,Tbills!$B$4:$C$974,2,1)/100))^((1)/91)-1</f>
        <v>9.5875604573247841E-6</v>
      </c>
      <c r="I3151">
        <f t="shared" si="148"/>
        <v>45.879698075195265</v>
      </c>
      <c r="K3151">
        <f t="shared" si="150"/>
        <v>35.647146631673685</v>
      </c>
      <c r="N3151">
        <f t="shared" si="149"/>
        <v>36.64139354934715</v>
      </c>
      <c r="O3151">
        <v>36.68</v>
      </c>
    </row>
    <row r="3152" spans="1:15" x14ac:dyDescent="0.25">
      <c r="A3152" s="1">
        <v>42635</v>
      </c>
      <c r="B3152">
        <v>12.02</v>
      </c>
      <c r="C3152">
        <v>15.94</v>
      </c>
      <c r="D3152">
        <v>223.06440000000001</v>
      </c>
      <c r="E3152">
        <v>198.3443</v>
      </c>
      <c r="F3152">
        <v>23031.688146</v>
      </c>
      <c r="G3152">
        <v>20481.553555999999</v>
      </c>
      <c r="H3152">
        <f>(1/(1-91/360*VLOOKUP($A3152,Tbills!$B$4:$C$974,2,1)/100))^((1)/91)-1</f>
        <v>7.7805618148296674E-6</v>
      </c>
      <c r="I3152">
        <f t="shared" si="148"/>
        <v>46.933470463308076</v>
      </c>
      <c r="K3152">
        <f t="shared" si="150"/>
        <v>37.284807227632491</v>
      </c>
      <c r="N3152">
        <f t="shared" si="149"/>
        <v>38.325465676723951</v>
      </c>
      <c r="O3152">
        <v>38.36</v>
      </c>
    </row>
    <row r="3153" spans="1:15" x14ac:dyDescent="0.25">
      <c r="A3153" s="1">
        <v>42636</v>
      </c>
      <c r="B3153">
        <v>12.29</v>
      </c>
      <c r="C3153">
        <v>16.05</v>
      </c>
      <c r="D3153">
        <v>226.59649999999999</v>
      </c>
      <c r="E3153">
        <v>201.48349999999999</v>
      </c>
      <c r="F3153">
        <v>23125.443533000001</v>
      </c>
      <c r="G3153">
        <v>20564.76872</v>
      </c>
      <c r="H3153">
        <f>(1/(1-91/360*VLOOKUP($A3153,Tbills!$B$4:$C$974,2,1)/100))^((1)/91)-1</f>
        <v>7.7805618148296674E-6</v>
      </c>
      <c r="I3153">
        <f t="shared" si="148"/>
        <v>46.560849991882925</v>
      </c>
      <c r="K3153">
        <f t="shared" si="150"/>
        <v>36.692990619917076</v>
      </c>
      <c r="N3153">
        <f t="shared" si="149"/>
        <v>37.71778600293667</v>
      </c>
      <c r="O3153">
        <v>37.75</v>
      </c>
    </row>
    <row r="3154" spans="1:15" x14ac:dyDescent="0.25">
      <c r="A3154" s="1">
        <v>42639</v>
      </c>
      <c r="B3154">
        <v>14.5</v>
      </c>
      <c r="C3154">
        <v>17.28</v>
      </c>
      <c r="D3154">
        <v>235.78039999999999</v>
      </c>
      <c r="E3154">
        <v>209.64490000000001</v>
      </c>
      <c r="F3154">
        <v>23256.750721</v>
      </c>
      <c r="G3154">
        <v>20681.056274999999</v>
      </c>
      <c r="H3154">
        <f>(1/(1-91/360*VLOOKUP($A3154,Tbills!$B$4:$C$974,2,1)/100))^((1)/91)-1</f>
        <v>7.7805618148296674E-6</v>
      </c>
      <c r="I3154">
        <f t="shared" si="148"/>
        <v>45.614278613999161</v>
      </c>
      <c r="K3154">
        <f t="shared" si="150"/>
        <v>35.201765366830756</v>
      </c>
      <c r="N3154">
        <f t="shared" si="149"/>
        <v>36.186798121116887</v>
      </c>
      <c r="O3154">
        <v>36.22</v>
      </c>
    </row>
    <row r="3155" spans="1:15" x14ac:dyDescent="0.25">
      <c r="A3155" s="1">
        <v>42640</v>
      </c>
      <c r="B3155">
        <v>13.1</v>
      </c>
      <c r="C3155">
        <v>16.45</v>
      </c>
      <c r="D3155">
        <v>225.7764</v>
      </c>
      <c r="E3155">
        <v>200.7482</v>
      </c>
      <c r="F3155">
        <v>22835.743294</v>
      </c>
      <c r="G3155">
        <v>20306.514678</v>
      </c>
      <c r="H3155">
        <f>(1/(1-91/360*VLOOKUP($A3155,Tbills!$B$4:$C$974,2,1)/100))^((1)/91)-1</f>
        <v>7.7805618148296674E-6</v>
      </c>
      <c r="I3155">
        <f t="shared" si="148"/>
        <v>46.580932705183258</v>
      </c>
      <c r="K3155">
        <f t="shared" si="150"/>
        <v>36.693913468190985</v>
      </c>
      <c r="N3155">
        <f t="shared" si="149"/>
        <v>37.721355453480804</v>
      </c>
      <c r="O3155">
        <v>37.76</v>
      </c>
    </row>
    <row r="3156" spans="1:15"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f t="shared" si="148"/>
        <v>46.96513471174827</v>
      </c>
      <c r="K3156">
        <f t="shared" si="150"/>
        <v>37.299408747073564</v>
      </c>
      <c r="N3156">
        <f t="shared" si="149"/>
        <v>38.344470852607472</v>
      </c>
      <c r="O3156">
        <v>38.380000000000003</v>
      </c>
    </row>
    <row r="3157" spans="1:15" x14ac:dyDescent="0.25">
      <c r="A3157" s="1">
        <v>42642</v>
      </c>
      <c r="B3157">
        <v>14.02</v>
      </c>
      <c r="C3157">
        <v>16.87</v>
      </c>
      <c r="D3157">
        <v>230.2595</v>
      </c>
      <c r="E3157">
        <v>204.7312</v>
      </c>
      <c r="F3157">
        <v>22865.156728000002</v>
      </c>
      <c r="G3157">
        <v>20332.354154000001</v>
      </c>
      <c r="H3157">
        <f>(1/(1-91/360*VLOOKUP($A3157,Tbills!$B$4:$C$974,2,1)/100))^((1)/91)-1</f>
        <v>5.8348991682777296E-6</v>
      </c>
      <c r="I3157">
        <f t="shared" si="148"/>
        <v>46.095040191592169</v>
      </c>
      <c r="K3157">
        <f t="shared" si="150"/>
        <v>35.917594512464866</v>
      </c>
      <c r="N3157">
        <f t="shared" si="149"/>
        <v>36.924582061458651</v>
      </c>
      <c r="O3157">
        <v>36.96</v>
      </c>
    </row>
    <row r="3158" spans="1:15" x14ac:dyDescent="0.25">
      <c r="A3158" s="1">
        <v>42643</v>
      </c>
      <c r="B3158">
        <v>13.29</v>
      </c>
      <c r="C3158">
        <v>16.37</v>
      </c>
      <c r="D3158">
        <v>228.5138</v>
      </c>
      <c r="E3158">
        <v>203.17779999999999</v>
      </c>
      <c r="F3158">
        <v>22754.421579000002</v>
      </c>
      <c r="G3158">
        <v>20233.766640999998</v>
      </c>
      <c r="H3158">
        <f>(1/(1-91/360*VLOOKUP($A3158,Tbills!$B$4:$C$974,2,1)/100))^((1)/91)-1</f>
        <v>5.8348991682777296E-6</v>
      </c>
      <c r="I3158">
        <f t="shared" si="148"/>
        <v>46.268709192300307</v>
      </c>
      <c r="K3158">
        <f t="shared" si="150"/>
        <v>36.188434047997632</v>
      </c>
      <c r="N3158">
        <f t="shared" si="149"/>
        <v>37.203588712110736</v>
      </c>
      <c r="O3158">
        <v>37.24</v>
      </c>
    </row>
    <row r="3159" spans="1:15"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f t="shared" si="148"/>
        <v>46.621094334426431</v>
      </c>
      <c r="K3159">
        <f t="shared" si="150"/>
        <v>36.740221063827278</v>
      </c>
      <c r="N3159">
        <f t="shared" si="149"/>
        <v>37.772602241747862</v>
      </c>
      <c r="O3159">
        <v>37.81</v>
      </c>
    </row>
    <row r="3160" spans="1:15" x14ac:dyDescent="0.25">
      <c r="A3160" s="1">
        <v>42647</v>
      </c>
      <c r="B3160">
        <v>13.63</v>
      </c>
      <c r="C3160">
        <v>16.47</v>
      </c>
      <c r="D3160">
        <v>222.90090000000001</v>
      </c>
      <c r="E3160">
        <v>198.1825</v>
      </c>
      <c r="F3160">
        <v>22298.053585000001</v>
      </c>
      <c r="G3160">
        <v>19827.486559000001</v>
      </c>
      <c r="H3160">
        <f>(1/(1-91/360*VLOOKUP($A3160,Tbills!$B$4:$C$974,2,1)/100))^((1)/91)-1</f>
        <v>5.8348991682777296E-6</v>
      </c>
      <c r="I3160">
        <f t="shared" si="148"/>
        <v>46.837598509389977</v>
      </c>
      <c r="K3160">
        <f t="shared" si="150"/>
        <v>37.081651902743381</v>
      </c>
      <c r="N3160">
        <f t="shared" si="149"/>
        <v>38.124215154288294</v>
      </c>
      <c r="O3160">
        <v>38.159999999999997</v>
      </c>
    </row>
    <row r="3161" spans="1:15"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f t="shared" si="148"/>
        <v>46.946319951524579</v>
      </c>
      <c r="K3161">
        <f t="shared" si="150"/>
        <v>37.254002553810473</v>
      </c>
      <c r="N3161">
        <f t="shared" si="149"/>
        <v>38.302002288710973</v>
      </c>
      <c r="O3161">
        <v>38.340000000000003</v>
      </c>
    </row>
    <row r="3162" spans="1:15"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f t="shared" si="148"/>
        <v>47.165458028248658</v>
      </c>
      <c r="K3162">
        <f t="shared" si="150"/>
        <v>37.601991209864785</v>
      </c>
      <c r="N3162">
        <f t="shared" si="149"/>
        <v>38.660376596584989</v>
      </c>
      <c r="O3162">
        <v>38.700000000000003</v>
      </c>
    </row>
    <row r="3163" spans="1:15"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f t="shared" si="148"/>
        <v>46.778734647146734</v>
      </c>
      <c r="K3163">
        <f t="shared" si="150"/>
        <v>36.985590437760465</v>
      </c>
      <c r="N3163">
        <f t="shared" si="149"/>
        <v>38.027286495023191</v>
      </c>
      <c r="O3163">
        <v>38.06</v>
      </c>
    </row>
    <row r="3164" spans="1:15"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f t="shared" si="148"/>
        <v>47.477351975794676</v>
      </c>
      <c r="K3164">
        <f t="shared" si="150"/>
        <v>38.090853155222774</v>
      </c>
      <c r="N3164">
        <f t="shared" si="149"/>
        <v>39.165719747516029</v>
      </c>
      <c r="O3164">
        <v>39.200000000000003</v>
      </c>
    </row>
    <row r="3165" spans="1:15"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f t="shared" si="148"/>
        <v>46.276466384152215</v>
      </c>
      <c r="K3165">
        <f t="shared" si="150"/>
        <v>36.16417185637728</v>
      </c>
      <c r="N3165">
        <f t="shared" si="149"/>
        <v>37.185316312940969</v>
      </c>
      <c r="O3165">
        <v>37.22</v>
      </c>
    </row>
    <row r="3166" spans="1:15" x14ac:dyDescent="0.25">
      <c r="A3166" s="1">
        <v>42655</v>
      </c>
      <c r="B3166">
        <v>15.91</v>
      </c>
      <c r="C3166">
        <v>17.02</v>
      </c>
      <c r="D3166">
        <v>231.88229999999999</v>
      </c>
      <c r="E3166">
        <v>206.1558</v>
      </c>
      <c r="F3166">
        <v>22799.260522</v>
      </c>
      <c r="G3166">
        <v>20271.976922999998</v>
      </c>
      <c r="H3166">
        <f>(1/(1-91/360*VLOOKUP($A3166,Tbills!$B$4:$C$974,2,1)/100))^((1)/91)-1</f>
        <v>7.7805618148296674E-6</v>
      </c>
      <c r="I3166">
        <f t="shared" si="148"/>
        <v>45.841976298949675</v>
      </c>
      <c r="K3166">
        <f t="shared" si="150"/>
        <v>35.485292577680497</v>
      </c>
      <c r="N3166">
        <f t="shared" si="149"/>
        <v>36.487901755644756</v>
      </c>
      <c r="O3166">
        <v>36.520000000000003</v>
      </c>
    </row>
    <row r="3167" spans="1:15" x14ac:dyDescent="0.25">
      <c r="A3167" s="1">
        <v>42656</v>
      </c>
      <c r="B3167">
        <v>16.690000000000001</v>
      </c>
      <c r="C3167">
        <v>17.59</v>
      </c>
      <c r="D3167">
        <v>237.05369999999999</v>
      </c>
      <c r="E3167">
        <v>210.7518</v>
      </c>
      <c r="F3167">
        <v>23009.072774</v>
      </c>
      <c r="G3167">
        <v>20458.373892</v>
      </c>
      <c r="H3167">
        <f>(1/(1-91/360*VLOOKUP($A3167,Tbills!$B$4:$C$974,2,1)/100))^((1)/91)-1</f>
        <v>9.448549896262648E-6</v>
      </c>
      <c r="I3167">
        <f t="shared" si="148"/>
        <v>45.329800100538499</v>
      </c>
      <c r="K3167">
        <f t="shared" si="150"/>
        <v>34.692574009679049</v>
      </c>
      <c r="N3167">
        <f t="shared" si="149"/>
        <v>35.673405195710323</v>
      </c>
      <c r="O3167">
        <v>35.71</v>
      </c>
    </row>
    <row r="3168" spans="1:15"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f t="shared" si="148"/>
        <v>45.627345707341654</v>
      </c>
      <c r="K3168">
        <f t="shared" si="150"/>
        <v>35.148200044677537</v>
      </c>
      <c r="N3168">
        <f t="shared" si="149"/>
        <v>36.142600812871748</v>
      </c>
      <c r="O3168">
        <v>36.18</v>
      </c>
    </row>
    <row r="3169" spans="1:15" x14ac:dyDescent="0.25">
      <c r="A3169" s="1">
        <v>42660</v>
      </c>
      <c r="B3169">
        <v>16.21</v>
      </c>
      <c r="C3169">
        <v>17.47</v>
      </c>
      <c r="D3169">
        <v>231.3621</v>
      </c>
      <c r="E3169">
        <v>205.68389999999999</v>
      </c>
      <c r="F3169">
        <v>22701.368273</v>
      </c>
      <c r="G3169">
        <v>20184.011779</v>
      </c>
      <c r="H3169">
        <f>(1/(1-91/360*VLOOKUP($A3169,Tbills!$B$4:$C$974,2,1)/100))^((1)/91)-1</f>
        <v>9.448549896262648E-6</v>
      </c>
      <c r="I3169">
        <f t="shared" si="148"/>
        <v>45.874975635484766</v>
      </c>
      <c r="K3169">
        <f t="shared" si="150"/>
        <v>35.530268520228745</v>
      </c>
      <c r="N3169">
        <f t="shared" si="149"/>
        <v>36.537565417538723</v>
      </c>
      <c r="O3169">
        <v>36.57</v>
      </c>
    </row>
    <row r="3170" spans="1:15"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f t="shared" si="148"/>
        <v>46.568131311754819</v>
      </c>
      <c r="K3170">
        <f t="shared" si="150"/>
        <v>36.60414226686828</v>
      </c>
      <c r="N3170">
        <f t="shared" si="149"/>
        <v>37.642600545696645</v>
      </c>
      <c r="O3170">
        <v>37.68</v>
      </c>
    </row>
    <row r="3171" spans="1:15" x14ac:dyDescent="0.25">
      <c r="A3171" s="1">
        <v>42662</v>
      </c>
      <c r="B3171">
        <v>14.41</v>
      </c>
      <c r="C3171">
        <v>16.46</v>
      </c>
      <c r="D3171">
        <v>216.9402</v>
      </c>
      <c r="E3171">
        <v>192.8588</v>
      </c>
      <c r="F3171">
        <v>22289.981893</v>
      </c>
      <c r="G3171">
        <v>19817.866118999998</v>
      </c>
      <c r="H3171">
        <f>(1/(1-91/360*VLOOKUP($A3171,Tbills!$B$4:$C$974,2,1)/100))^((1)/91)-1</f>
        <v>9.448549896262648E-6</v>
      </c>
      <c r="I3171">
        <f t="shared" si="148"/>
        <v>47.337200220381646</v>
      </c>
      <c r="K3171">
        <f t="shared" si="150"/>
        <v>37.813346831328722</v>
      </c>
      <c r="N3171">
        <f t="shared" si="149"/>
        <v>38.886850535120196</v>
      </c>
      <c r="O3171">
        <v>38.93</v>
      </c>
    </row>
    <row r="3172" spans="1:15"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f t="shared" si="148"/>
        <v>47.765629540947501</v>
      </c>
      <c r="K3172">
        <f t="shared" si="150"/>
        <v>38.498005688009663</v>
      </c>
      <c r="N3172">
        <f t="shared" si="149"/>
        <v>39.591700296437068</v>
      </c>
      <c r="O3172">
        <v>39.630000000000003</v>
      </c>
    </row>
    <row r="3173" spans="1:15" x14ac:dyDescent="0.25">
      <c r="A3173" s="1">
        <v>42664</v>
      </c>
      <c r="B3173">
        <v>13.34</v>
      </c>
      <c r="C3173">
        <v>16.04</v>
      </c>
      <c r="D3173">
        <v>210.3878</v>
      </c>
      <c r="E3173">
        <v>187.03030000000001</v>
      </c>
      <c r="F3173">
        <v>22136.096718000001</v>
      </c>
      <c r="G3173">
        <v>19680.691215999999</v>
      </c>
      <c r="H3173">
        <f>(1/(1-91/360*VLOOKUP($A3173,Tbills!$B$4:$C$974,2,1)/100))^((1)/91)-1</f>
        <v>8.6145238606949448E-6</v>
      </c>
      <c r="I3173">
        <f t="shared" si="148"/>
        <v>48.05792293082051</v>
      </c>
      <c r="K3173">
        <f t="shared" si="150"/>
        <v>38.969370496384151</v>
      </c>
      <c r="N3173">
        <f t="shared" si="149"/>
        <v>40.07718573434569</v>
      </c>
      <c r="O3173">
        <v>40.119999999999997</v>
      </c>
    </row>
    <row r="3174" spans="1:15" x14ac:dyDescent="0.25">
      <c r="A3174" s="1">
        <v>42667</v>
      </c>
      <c r="B3174">
        <v>13.02</v>
      </c>
      <c r="C3174">
        <v>15.61</v>
      </c>
      <c r="D3174">
        <v>202.0942</v>
      </c>
      <c r="E3174">
        <v>179.65260000000001</v>
      </c>
      <c r="F3174">
        <v>21714.658433000001</v>
      </c>
      <c r="G3174">
        <v>19305.491568000001</v>
      </c>
      <c r="H3174">
        <f>(1/(1-91/360*VLOOKUP($A3174,Tbills!$B$4:$C$974,2,1)/100))^((1)/91)-1</f>
        <v>8.6145238606949448E-6</v>
      </c>
      <c r="I3174">
        <f t="shared" si="148"/>
        <v>49.001956171056996</v>
      </c>
      <c r="K3174">
        <f t="shared" si="150"/>
        <v>40.500918141791168</v>
      </c>
      <c r="N3174">
        <f t="shared" si="149"/>
        <v>41.654546786241255</v>
      </c>
      <c r="O3174">
        <v>41.7</v>
      </c>
    </row>
    <row r="3175" spans="1:15"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f t="shared" si="148"/>
        <v>48.564181447956642</v>
      </c>
      <c r="K3175">
        <f t="shared" si="150"/>
        <v>39.777498955524528</v>
      </c>
      <c r="N3175">
        <f t="shared" si="149"/>
        <v>40.911266471109819</v>
      </c>
      <c r="O3175">
        <v>40.950000000000003</v>
      </c>
    </row>
    <row r="3176" spans="1:15"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f t="shared" si="148"/>
        <v>47.994129397559696</v>
      </c>
      <c r="K3176">
        <f t="shared" si="150"/>
        <v>38.84391017643047</v>
      </c>
      <c r="N3176">
        <f t="shared" si="149"/>
        <v>39.951795144087328</v>
      </c>
      <c r="O3176">
        <v>39.99</v>
      </c>
    </row>
    <row r="3177" spans="1:15" x14ac:dyDescent="0.25">
      <c r="A3177" s="1">
        <v>42670</v>
      </c>
      <c r="B3177">
        <v>15.36</v>
      </c>
      <c r="C3177">
        <v>16.93</v>
      </c>
      <c r="D3177">
        <v>216.2851</v>
      </c>
      <c r="E3177">
        <v>192.2628</v>
      </c>
      <c r="F3177">
        <v>22245.518650999998</v>
      </c>
      <c r="G3177">
        <v>19776.947639000002</v>
      </c>
      <c r="H3177">
        <f>(1/(1-91/360*VLOOKUP($A3177,Tbills!$B$4:$C$974,2,1)/100))^((1)/91)-1</f>
        <v>8.892525428683129E-6</v>
      </c>
      <c r="I3177">
        <f t="shared" si="148"/>
        <v>47.335549967819624</v>
      </c>
      <c r="K3177">
        <f t="shared" si="150"/>
        <v>37.778106160465335</v>
      </c>
      <c r="N3177">
        <f t="shared" si="149"/>
        <v>38.856300186485932</v>
      </c>
      <c r="O3177">
        <v>38.9</v>
      </c>
    </row>
    <row r="3178" spans="1:15"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f t="shared" si="148"/>
        <v>46.70302235500332</v>
      </c>
      <c r="K3178">
        <f t="shared" si="150"/>
        <v>36.768703884552707</v>
      </c>
      <c r="N3178">
        <f t="shared" si="149"/>
        <v>37.818788355981489</v>
      </c>
      <c r="O3178">
        <v>37.86</v>
      </c>
    </row>
    <row r="3179" spans="1:15"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f t="shared" si="148"/>
        <v>46.018951624443801</v>
      </c>
      <c r="K3179">
        <f t="shared" si="150"/>
        <v>35.692253818668426</v>
      </c>
      <c r="N3179">
        <f t="shared" si="149"/>
        <v>36.713631341883627</v>
      </c>
      <c r="O3179">
        <v>36.75</v>
      </c>
    </row>
    <row r="3180" spans="1:15"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f t="shared" si="148"/>
        <v>45.310146690329155</v>
      </c>
      <c r="K3180">
        <f t="shared" si="150"/>
        <v>34.592975121781734</v>
      </c>
      <c r="N3180">
        <f t="shared" si="149"/>
        <v>35.583553098067696</v>
      </c>
      <c r="O3180">
        <v>35.619999999999997</v>
      </c>
    </row>
    <row r="3181" spans="1:15" x14ac:dyDescent="0.25">
      <c r="A3181" s="1">
        <v>42676</v>
      </c>
      <c r="B3181">
        <v>19.32</v>
      </c>
      <c r="C3181">
        <v>19.18</v>
      </c>
      <c r="D3181">
        <v>242.49369999999999</v>
      </c>
      <c r="E3181">
        <v>215.54929999999999</v>
      </c>
      <c r="F3181">
        <v>22767.704964</v>
      </c>
      <c r="G3181">
        <v>20240.111537000001</v>
      </c>
      <c r="H3181">
        <f>(1/(1-91/360*VLOOKUP($A3181,Tbills!$B$4:$C$974,2,1)/100))^((1)/91)-1</f>
        <v>8.892525428683129E-6</v>
      </c>
      <c r="I3181">
        <f t="shared" si="148"/>
        <v>44.642653631621869</v>
      </c>
      <c r="K3181">
        <f t="shared" si="150"/>
        <v>33.573962624992546</v>
      </c>
      <c r="N3181">
        <f t="shared" si="149"/>
        <v>34.535999236137187</v>
      </c>
      <c r="O3181">
        <v>34.57</v>
      </c>
    </row>
    <row r="3182" spans="1:15"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f t="shared" si="148"/>
        <v>43.422726348510565</v>
      </c>
      <c r="K3182">
        <f t="shared" si="150"/>
        <v>31.739266769238732</v>
      </c>
      <c r="N3182">
        <f t="shared" si="149"/>
        <v>32.649334980336789</v>
      </c>
      <c r="O3182">
        <v>32.68</v>
      </c>
    </row>
    <row r="3183" spans="1:15" x14ac:dyDescent="0.25">
      <c r="A3183" s="1">
        <v>42678</v>
      </c>
      <c r="B3183">
        <v>22.51</v>
      </c>
      <c r="C3183">
        <v>21.13</v>
      </c>
      <c r="D3183">
        <v>252.9599</v>
      </c>
      <c r="E3183">
        <v>224.8486</v>
      </c>
      <c r="F3183">
        <v>23272.083012999999</v>
      </c>
      <c r="G3183">
        <v>20688.128371999999</v>
      </c>
      <c r="H3183">
        <f>(1/(1-91/360*VLOOKUP($A3183,Tbills!$B$4:$C$974,2,1)/100))^((1)/91)-1</f>
        <v>9.0315288792108817E-6</v>
      </c>
      <c r="I3183">
        <f t="shared" si="148"/>
        <v>43.657520400480372</v>
      </c>
      <c r="K3183">
        <f t="shared" si="150"/>
        <v>32.082672801767927</v>
      </c>
      <c r="N3183">
        <f t="shared" si="149"/>
        <v>33.003202138534519</v>
      </c>
      <c r="O3183">
        <v>33.04</v>
      </c>
    </row>
    <row r="3184" spans="1:15"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f t="shared" si="148"/>
        <v>46.757154884814511</v>
      </c>
      <c r="K3184">
        <f t="shared" si="150"/>
        <v>36.63858596572171</v>
      </c>
      <c r="N3184">
        <f t="shared" si="149"/>
        <v>37.691941005989413</v>
      </c>
      <c r="O3184">
        <v>37.729999999999997</v>
      </c>
    </row>
    <row r="3185" spans="1:15"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f t="shared" si="148"/>
        <v>46.777305979897648</v>
      </c>
      <c r="K3185">
        <f t="shared" si="150"/>
        <v>36.670366556847164</v>
      </c>
      <c r="N3185">
        <f t="shared" si="149"/>
        <v>37.725337772304144</v>
      </c>
      <c r="O3185">
        <v>37.76</v>
      </c>
    </row>
    <row r="3186" spans="1:15" x14ac:dyDescent="0.25">
      <c r="A3186" s="1">
        <v>42683</v>
      </c>
      <c r="B3186">
        <v>14.38</v>
      </c>
      <c r="C3186">
        <v>16.28</v>
      </c>
      <c r="D3186">
        <v>204.7654</v>
      </c>
      <c r="E3186">
        <v>182.0008</v>
      </c>
      <c r="F3186">
        <v>21189.50491</v>
      </c>
      <c r="G3186">
        <v>18835.890257999999</v>
      </c>
      <c r="H3186">
        <f>(1/(1-91/360*VLOOKUP($A3186,Tbills!$B$4:$C$974,2,1)/100))^((1)/91)-1</f>
        <v>9.0315288792108817E-6</v>
      </c>
      <c r="I3186">
        <f t="shared" si="148"/>
        <v>48.075420908437607</v>
      </c>
      <c r="K3186">
        <f t="shared" si="150"/>
        <v>38.705801037569579</v>
      </c>
      <c r="N3186">
        <f t="shared" si="149"/>
        <v>39.820071240681742</v>
      </c>
      <c r="O3186">
        <v>39.86</v>
      </c>
    </row>
    <row r="3187" spans="1:15" x14ac:dyDescent="0.25">
      <c r="A3187" s="1">
        <v>42684</v>
      </c>
      <c r="B3187">
        <v>14.74</v>
      </c>
      <c r="C3187">
        <v>16.75</v>
      </c>
      <c r="D3187">
        <v>211.7441</v>
      </c>
      <c r="E3187">
        <v>188.202</v>
      </c>
      <c r="F3187">
        <v>21597.51971</v>
      </c>
      <c r="G3187">
        <v>19198.414882000001</v>
      </c>
      <c r="H3187">
        <f>(1/(1-91/360*VLOOKUP($A3187,Tbills!$B$4:$C$974,2,1)/100))^((1)/91)-1</f>
        <v>1.0560684166716072E-5</v>
      </c>
      <c r="I3187">
        <f t="shared" si="148"/>
        <v>47.255168997637263</v>
      </c>
      <c r="K3187">
        <f t="shared" si="150"/>
        <v>37.38526105284911</v>
      </c>
      <c r="N3187">
        <f t="shared" si="149"/>
        <v>38.462231500186682</v>
      </c>
      <c r="O3187">
        <v>38.5</v>
      </c>
    </row>
    <row r="3188" spans="1:15"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f t="shared" si="148"/>
        <v>47.528546315896854</v>
      </c>
      <c r="K3188">
        <f t="shared" si="150"/>
        <v>37.818014201261697</v>
      </c>
      <c r="N3188">
        <f t="shared" si="149"/>
        <v>38.908235132681156</v>
      </c>
      <c r="O3188">
        <v>38.950000000000003</v>
      </c>
    </row>
    <row r="3189" spans="1:15" x14ac:dyDescent="0.25">
      <c r="A3189" s="1">
        <v>42688</v>
      </c>
      <c r="B3189">
        <v>14.48</v>
      </c>
      <c r="C3189">
        <v>16.7</v>
      </c>
      <c r="D3189">
        <v>206.93819999999999</v>
      </c>
      <c r="E3189">
        <v>183.92259999999999</v>
      </c>
      <c r="F3189">
        <v>21634.863072</v>
      </c>
      <c r="G3189">
        <v>19230.799425000001</v>
      </c>
      <c r="H3189">
        <f>(1/(1-91/360*VLOOKUP($A3189,Tbills!$B$4:$C$974,2,1)/100))^((1)/91)-1</f>
        <v>1.0560684166716072E-5</v>
      </c>
      <c r="I3189">
        <f t="shared" si="148"/>
        <v>47.792077623311386</v>
      </c>
      <c r="K3189">
        <f t="shared" si="150"/>
        <v>38.23798847459814</v>
      </c>
      <c r="N3189">
        <f t="shared" si="149"/>
        <v>39.342694708499351</v>
      </c>
      <c r="O3189">
        <v>39.380000000000003</v>
      </c>
    </row>
    <row r="3190" spans="1:15"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f t="shared" si="148"/>
        <v>48.886042166550887</v>
      </c>
      <c r="K3190">
        <f t="shared" si="150"/>
        <v>39.988703317335712</v>
      </c>
      <c r="N3190">
        <f t="shared" si="149"/>
        <v>41.144817273758804</v>
      </c>
      <c r="O3190">
        <v>41.19</v>
      </c>
    </row>
    <row r="3191" spans="1:15"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f t="shared" si="148"/>
        <v>48.404718369096571</v>
      </c>
      <c r="K3191">
        <f t="shared" si="150"/>
        <v>39.201494397975814</v>
      </c>
      <c r="N3191">
        <f t="shared" si="149"/>
        <v>40.335662120397387</v>
      </c>
      <c r="O3191">
        <v>40.380000000000003</v>
      </c>
    </row>
    <row r="3192" spans="1:15" x14ac:dyDescent="0.25">
      <c r="A3192" s="1">
        <v>42691</v>
      </c>
      <c r="B3192">
        <v>13.35</v>
      </c>
      <c r="C3192">
        <v>15.64</v>
      </c>
      <c r="D3192">
        <v>194.33699999999999</v>
      </c>
      <c r="E3192">
        <v>172.7174</v>
      </c>
      <c r="F3192">
        <v>21363.579863999999</v>
      </c>
      <c r="G3192">
        <v>18989.057002000001</v>
      </c>
      <c r="H3192">
        <f>(1/(1-91/360*VLOOKUP($A3192,Tbills!$B$4:$C$974,2,1)/100))^((1)/91)-1</f>
        <v>1.3341517768550304E-5</v>
      </c>
      <c r="I3192">
        <f t="shared" si="148"/>
        <v>49.245003174346301</v>
      </c>
      <c r="K3192">
        <f t="shared" si="150"/>
        <v>40.562722891297277</v>
      </c>
      <c r="N3192">
        <f t="shared" si="149"/>
        <v>41.737114345863922</v>
      </c>
      <c r="O3192">
        <v>41.78</v>
      </c>
    </row>
    <row r="3193" spans="1:15" x14ac:dyDescent="0.25">
      <c r="A3193" s="1">
        <v>42692</v>
      </c>
      <c r="B3193">
        <v>12.85</v>
      </c>
      <c r="C3193">
        <v>15.52</v>
      </c>
      <c r="D3193">
        <v>193.75210000000001</v>
      </c>
      <c r="E3193">
        <v>172.1953</v>
      </c>
      <c r="F3193">
        <v>21403.689620000001</v>
      </c>
      <c r="G3193">
        <v>19024.455289000001</v>
      </c>
      <c r="H3193">
        <f>(1/(1-91/360*VLOOKUP($A3193,Tbills!$B$4:$C$974,2,1)/100))^((1)/91)-1</f>
        <v>1.3341517768550304E-5</v>
      </c>
      <c r="I3193">
        <f t="shared" si="148"/>
        <v>49.318149818909099</v>
      </c>
      <c r="K3193">
        <f t="shared" si="150"/>
        <v>40.683443268189677</v>
      </c>
      <c r="N3193">
        <f t="shared" si="149"/>
        <v>41.862289825545894</v>
      </c>
      <c r="O3193">
        <v>41.9</v>
      </c>
    </row>
    <row r="3194" spans="1:15"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f t="shared" si="148"/>
        <v>50.105769331434608</v>
      </c>
      <c r="K3194">
        <f t="shared" si="150"/>
        <v>41.983475107198863</v>
      </c>
      <c r="N3194">
        <f t="shared" si="149"/>
        <v>43.202963492762962</v>
      </c>
      <c r="O3194">
        <v>43.25</v>
      </c>
    </row>
    <row r="3195" spans="1:15"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f t="shared" si="148"/>
        <v>50.175111939441564</v>
      </c>
      <c r="K3195">
        <f t="shared" si="150"/>
        <v>42.099906650961493</v>
      </c>
      <c r="N3195">
        <f t="shared" si="149"/>
        <v>43.323770469762096</v>
      </c>
      <c r="O3195">
        <v>43.37</v>
      </c>
    </row>
    <row r="3196" spans="1:15" x14ac:dyDescent="0.25">
      <c r="A3196" s="1">
        <v>42697</v>
      </c>
      <c r="B3196">
        <v>12.43</v>
      </c>
      <c r="C3196">
        <v>15.43</v>
      </c>
      <c r="D3196">
        <v>187.2799</v>
      </c>
      <c r="E3196">
        <v>166.43180000000001</v>
      </c>
      <c r="F3196">
        <v>21291.065490000001</v>
      </c>
      <c r="G3196">
        <v>18923.080699999999</v>
      </c>
      <c r="H3196">
        <f>(1/(1-91/360*VLOOKUP($A3196,Tbills!$B$4:$C$974,2,1)/100))^((1)/91)-1</f>
        <v>1.3341517768550304E-5</v>
      </c>
      <c r="I3196">
        <f t="shared" si="148"/>
        <v>50.138514865630576</v>
      </c>
      <c r="K3196">
        <f t="shared" si="150"/>
        <v>42.038724304035817</v>
      </c>
      <c r="N3196">
        <f t="shared" si="149"/>
        <v>43.261801564369378</v>
      </c>
      <c r="O3196">
        <v>43.31</v>
      </c>
    </row>
    <row r="3197" spans="1:15" x14ac:dyDescent="0.25">
      <c r="A3197" s="1">
        <v>42699</v>
      </c>
      <c r="B3197">
        <v>12.34</v>
      </c>
      <c r="C3197">
        <v>15.51</v>
      </c>
      <c r="D3197">
        <v>185.71510000000001</v>
      </c>
      <c r="E3197">
        <v>165.0367</v>
      </c>
      <c r="F3197">
        <v>21203.575317999999</v>
      </c>
      <c r="G3197">
        <v>18844.816225999999</v>
      </c>
      <c r="H3197">
        <f>(1/(1-91/360*VLOOKUP($A3197,Tbills!$B$4:$C$974,2,1)/100))^((1)/91)-1</f>
        <v>1.2785294130734925E-5</v>
      </c>
      <c r="I3197">
        <f t="shared" si="148"/>
        <v>50.346034867572499</v>
      </c>
      <c r="K3197">
        <f t="shared" si="150"/>
        <v>42.387161562949132</v>
      </c>
      <c r="N3197">
        <f t="shared" si="149"/>
        <v>43.622376873898908</v>
      </c>
      <c r="O3197">
        <v>43.67</v>
      </c>
    </row>
    <row r="3198" spans="1:15" x14ac:dyDescent="0.25">
      <c r="A3198" s="1">
        <v>42702</v>
      </c>
      <c r="B3198">
        <v>13.15</v>
      </c>
      <c r="C3198">
        <v>16.02</v>
      </c>
      <c r="D3198">
        <v>186.9716</v>
      </c>
      <c r="E3198">
        <v>166.14699999999999</v>
      </c>
      <c r="F3198">
        <v>21310.186570000002</v>
      </c>
      <c r="G3198">
        <v>18938.844853999999</v>
      </c>
      <c r="H3198">
        <f>(1/(1-91/360*VLOOKUP($A3198,Tbills!$B$4:$C$974,2,1)/100))^((1)/91)-1</f>
        <v>1.2785294130734925E-5</v>
      </c>
      <c r="I3198">
        <f t="shared" si="148"/>
        <v>50.172763209949366</v>
      </c>
      <c r="K3198">
        <f t="shared" si="150"/>
        <v>42.096115455790297</v>
      </c>
      <c r="N3198">
        <f t="shared" si="149"/>
        <v>43.325757476731603</v>
      </c>
      <c r="O3198">
        <v>43.37</v>
      </c>
    </row>
    <row r="3199" spans="1:15" x14ac:dyDescent="0.25">
      <c r="A3199" s="1">
        <v>42703</v>
      </c>
      <c r="B3199">
        <v>12.9</v>
      </c>
      <c r="C3199">
        <v>15.9</v>
      </c>
      <c r="D3199">
        <v>185.52379999999999</v>
      </c>
      <c r="E3199">
        <v>164.85830000000001</v>
      </c>
      <c r="F3199">
        <v>21304.125192</v>
      </c>
      <c r="G3199">
        <v>18933.215832000002</v>
      </c>
      <c r="H3199">
        <f>(1/(1-91/360*VLOOKUP($A3199,Tbills!$B$4:$C$974,2,1)/100))^((1)/91)-1</f>
        <v>1.2785294130734925E-5</v>
      </c>
      <c r="I3199">
        <f t="shared" si="148"/>
        <v>50.366031898206934</v>
      </c>
      <c r="K3199">
        <f t="shared" si="150"/>
        <v>42.420653260810099</v>
      </c>
      <c r="N3199">
        <f t="shared" si="149"/>
        <v>43.660752046678795</v>
      </c>
      <c r="O3199">
        <v>43.7</v>
      </c>
    </row>
    <row r="3200" spans="1:15"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f t="shared" si="148"/>
        <v>50.071056150746735</v>
      </c>
      <c r="K3200">
        <f t="shared" si="150"/>
        <v>41.924010826961023</v>
      </c>
      <c r="N3200">
        <f t="shared" si="149"/>
        <v>43.150556567624548</v>
      </c>
      <c r="O3200">
        <v>43.19</v>
      </c>
    </row>
    <row r="3201" spans="1:15"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f t="shared" si="148"/>
        <v>49.317539409626164</v>
      </c>
      <c r="K3201">
        <f t="shared" si="150"/>
        <v>40.662441878692142</v>
      </c>
      <c r="N3201">
        <f t="shared" si="149"/>
        <v>41.853015106311659</v>
      </c>
      <c r="O3201">
        <v>41.9</v>
      </c>
    </row>
    <row r="3202" spans="1:15"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f t="shared" si="148"/>
        <v>49.202317889564746</v>
      </c>
      <c r="K3202">
        <f t="shared" si="150"/>
        <v>40.472667650334479</v>
      </c>
      <c r="N3202">
        <f t="shared" si="149"/>
        <v>41.658639674696225</v>
      </c>
      <c r="O3202">
        <v>41.7</v>
      </c>
    </row>
    <row r="3203" spans="1:15"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f t="shared" si="148"/>
        <v>51.245198543792689</v>
      </c>
      <c r="K3203">
        <f t="shared" si="150"/>
        <v>43.833976492022593</v>
      </c>
      <c r="N3203">
        <f t="shared" si="149"/>
        <v>45.121549058541468</v>
      </c>
      <c r="O3203">
        <v>45.17</v>
      </c>
    </row>
    <row r="3204" spans="1:15"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f t="shared" si="148"/>
        <v>51.84707877293561</v>
      </c>
      <c r="K3204">
        <f t="shared" si="150"/>
        <v>44.863864771560912</v>
      </c>
      <c r="N3204">
        <f t="shared" si="149"/>
        <v>46.182748141214468</v>
      </c>
      <c r="O3204">
        <v>46.23</v>
      </c>
    </row>
    <row r="3205" spans="1:15" x14ac:dyDescent="0.25">
      <c r="A3205" s="1">
        <v>42711</v>
      </c>
      <c r="B3205">
        <v>12.22</v>
      </c>
      <c r="C3205">
        <v>15.48</v>
      </c>
      <c r="D3205">
        <v>175.59360000000001</v>
      </c>
      <c r="E3205">
        <v>156.0171</v>
      </c>
      <c r="F3205">
        <v>20944.496112000001</v>
      </c>
      <c r="G3205">
        <v>18611.626183</v>
      </c>
      <c r="H3205">
        <f>(1/(1-91/360*VLOOKUP($A3205,Tbills!$B$4:$C$974,2,1)/100))^((1)/91)-1</f>
        <v>1.3341517768550304E-5</v>
      </c>
      <c r="I3205">
        <f t="shared" si="148"/>
        <v>51.59136827318477</v>
      </c>
      <c r="K3205">
        <f t="shared" si="150"/>
        <v>44.421581260382659</v>
      </c>
      <c r="N3205">
        <f t="shared" si="149"/>
        <v>45.728511226281775</v>
      </c>
      <c r="O3205">
        <v>45.78</v>
      </c>
    </row>
    <row r="3206" spans="1:15" x14ac:dyDescent="0.25">
      <c r="A3206" s="1">
        <v>42712</v>
      </c>
      <c r="B3206">
        <v>12.64</v>
      </c>
      <c r="C3206">
        <v>15.72</v>
      </c>
      <c r="D3206">
        <v>176.41890000000001</v>
      </c>
      <c r="E3206">
        <v>156.7483</v>
      </c>
      <c r="F3206">
        <v>21026.152322999998</v>
      </c>
      <c r="G3206">
        <v>18683.938936999999</v>
      </c>
      <c r="H3206">
        <f>(1/(1-91/360*VLOOKUP($A3206,Tbills!$B$4:$C$974,2,1)/100))^((1)/91)-1</f>
        <v>1.3341517768550304E-5</v>
      </c>
      <c r="I3206">
        <f t="shared" si="148"/>
        <v>51.469132881240498</v>
      </c>
      <c r="K3206">
        <f t="shared" si="150"/>
        <v>44.211332902758322</v>
      </c>
      <c r="N3206">
        <f t="shared" si="149"/>
        <v>45.513120805283023</v>
      </c>
      <c r="O3206">
        <v>45.56</v>
      </c>
    </row>
    <row r="3207" spans="1:15" x14ac:dyDescent="0.25">
      <c r="A3207" s="1">
        <v>42713</v>
      </c>
      <c r="B3207">
        <v>11.75</v>
      </c>
      <c r="C3207">
        <v>15.22</v>
      </c>
      <c r="D3207">
        <v>172.4546</v>
      </c>
      <c r="E3207">
        <v>153.22389999999999</v>
      </c>
      <c r="F3207">
        <v>20850.508066999999</v>
      </c>
      <c r="G3207">
        <v>18527.611344000001</v>
      </c>
      <c r="H3207">
        <f>(1/(1-91/360*VLOOKUP($A3207,Tbills!$B$4:$C$974,2,1)/100))^((1)/91)-1</f>
        <v>1.3341517768550304E-5</v>
      </c>
      <c r="I3207">
        <f t="shared" si="148"/>
        <v>52.046405898542076</v>
      </c>
      <c r="K3207">
        <f t="shared" si="150"/>
        <v>45.203295143336206</v>
      </c>
      <c r="N3207">
        <f t="shared" si="149"/>
        <v>46.53535814908718</v>
      </c>
      <c r="O3207">
        <v>46.58</v>
      </c>
    </row>
    <row r="3208" spans="1:15"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f t="shared" ref="I3208:I3271" si="151">I3207*(1-IF($A3208&lt;=I3203,I$1,I$1+IF(AND(WEEKDAY($A3208)&lt;&gt;1,WEEKDAY($A3208)&lt;&gt;7),J$1,0)))^($A3208-$A3207)*(1-0.5*(E3208/E3207-1))</f>
        <v>51.391812405969887</v>
      </c>
      <c r="K3208">
        <f t="shared" si="150"/>
        <v>44.067054139199627</v>
      </c>
      <c r="N3208">
        <f t="shared" ref="N3208:N3271" si="152">N3207*(1-N$1+H3207)^($A3208-$A3207)*(2-E3208/E3207)</f>
        <v>45.368755080707587</v>
      </c>
      <c r="O3208">
        <v>45.42</v>
      </c>
    </row>
    <row r="3209" spans="1:15" x14ac:dyDescent="0.25">
      <c r="A3209" s="1">
        <v>42717</v>
      </c>
      <c r="B3209">
        <v>12.72</v>
      </c>
      <c r="C3209">
        <v>15.7</v>
      </c>
      <c r="D3209">
        <v>175.4528</v>
      </c>
      <c r="E3209">
        <v>155.87950000000001</v>
      </c>
      <c r="F3209">
        <v>21101.060038</v>
      </c>
      <c r="G3209">
        <v>18749.257750000001</v>
      </c>
      <c r="H3209">
        <f>(1/(1-91/360*VLOOKUP($A3209,Tbills!$B$4:$C$974,2,1)/100))^((1)/91)-1</f>
        <v>1.3341517768550304E-5</v>
      </c>
      <c r="I3209">
        <f t="shared" si="151"/>
        <v>51.582713199127717</v>
      </c>
      <c r="K3209">
        <f t="shared" ref="K3209:K3272" si="153">K3208*(1-IF($A3209&lt;=L$3,K$1,K$1+IF(AND(WEEKDAY($A3209)&lt;&gt;1,WEEKDAY($A3209)&lt;&gt;7),L$1,0)))^($A3209-$A3208)*(2-$E3209/$E3208)</f>
        <v>44.394673101745767</v>
      </c>
      <c r="N3209">
        <f t="shared" si="152"/>
        <v>45.707099725354482</v>
      </c>
      <c r="O3209">
        <v>45.76</v>
      </c>
    </row>
    <row r="3210" spans="1:15"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f t="shared" si="151"/>
        <v>51.731651329575556</v>
      </c>
      <c r="K3210">
        <f t="shared" si="153"/>
        <v>44.651278312170568</v>
      </c>
      <c r="N3210">
        <f t="shared" si="152"/>
        <v>45.972345076402668</v>
      </c>
      <c r="O3210">
        <v>46.02</v>
      </c>
    </row>
    <row r="3211" spans="1:15" x14ac:dyDescent="0.25">
      <c r="A3211" s="1">
        <v>42719</v>
      </c>
      <c r="B3211">
        <v>12.79</v>
      </c>
      <c r="C3211">
        <v>15.75</v>
      </c>
      <c r="D3211">
        <v>171.239</v>
      </c>
      <c r="E3211">
        <v>152.13159999999999</v>
      </c>
      <c r="F3211">
        <v>20910.614808999999</v>
      </c>
      <c r="G3211">
        <v>18579.540418</v>
      </c>
      <c r="H3211">
        <f>(1/(1-91/360*VLOOKUP($A3211,Tbills!$B$4:$C$974,2,1)/100))^((1)/91)-1</f>
        <v>1.417590659680279E-5</v>
      </c>
      <c r="I3211">
        <f t="shared" si="151"/>
        <v>52.204242542795463</v>
      </c>
      <c r="K3211">
        <f t="shared" si="153"/>
        <v>45.467323996073659</v>
      </c>
      <c r="N3211">
        <f t="shared" si="152"/>
        <v>46.813608032156154</v>
      </c>
      <c r="O3211">
        <v>46.86</v>
      </c>
    </row>
    <row r="3212" spans="1:15" x14ac:dyDescent="0.25">
      <c r="A3212" s="1">
        <v>42720</v>
      </c>
      <c r="B3212">
        <v>12.2</v>
      </c>
      <c r="C3212">
        <v>15.57</v>
      </c>
      <c r="D3212">
        <v>169.797</v>
      </c>
      <c r="E3212">
        <v>150.84829999999999</v>
      </c>
      <c r="F3212">
        <v>20908.568309999999</v>
      </c>
      <c r="G3212">
        <v>18577.458676999999</v>
      </c>
      <c r="H3212">
        <f>(1/(1-91/360*VLOOKUP($A3212,Tbills!$B$4:$C$974,2,1)/100))^((1)/91)-1</f>
        <v>1.417590659680279E-5</v>
      </c>
      <c r="I3212">
        <f t="shared" si="151"/>
        <v>52.423061466782507</v>
      </c>
      <c r="K3212">
        <f t="shared" si="153"/>
        <v>45.848726261429</v>
      </c>
      <c r="N3212">
        <f t="shared" si="152"/>
        <v>47.207425497426421</v>
      </c>
      <c r="O3212">
        <v>47.26</v>
      </c>
    </row>
    <row r="3213" spans="1:15" x14ac:dyDescent="0.25">
      <c r="A3213" s="1">
        <v>42723</v>
      </c>
      <c r="B3213">
        <v>11.71</v>
      </c>
      <c r="C3213">
        <v>15.31</v>
      </c>
      <c r="D3213">
        <v>163.96729999999999</v>
      </c>
      <c r="E3213">
        <v>145.6628</v>
      </c>
      <c r="F3213">
        <v>20644.239145</v>
      </c>
      <c r="G3213">
        <v>18341.809670999999</v>
      </c>
      <c r="H3213">
        <f>(1/(1-91/360*VLOOKUP($A3213,Tbills!$B$4:$C$974,2,1)/100))^((1)/91)-1</f>
        <v>1.417590659680279E-5</v>
      </c>
      <c r="I3213">
        <f t="shared" si="151"/>
        <v>53.319934865809188</v>
      </c>
      <c r="K3213">
        <f t="shared" si="153"/>
        <v>47.418177315455857</v>
      </c>
      <c r="N3213">
        <f t="shared" si="152"/>
        <v>48.826867383477293</v>
      </c>
      <c r="O3213">
        <v>48.88</v>
      </c>
    </row>
    <row r="3214" spans="1:15" x14ac:dyDescent="0.25">
      <c r="A3214" s="1">
        <v>42724</v>
      </c>
      <c r="B3214">
        <v>11.45</v>
      </c>
      <c r="C3214">
        <v>15.14</v>
      </c>
      <c r="D3214">
        <v>160.9759</v>
      </c>
      <c r="E3214">
        <v>143.0033</v>
      </c>
      <c r="F3214">
        <v>20559.221803</v>
      </c>
      <c r="G3214">
        <v>18266.014209000001</v>
      </c>
      <c r="H3214">
        <f>(1/(1-91/360*VLOOKUP($A3214,Tbills!$B$4:$C$974,2,1)/100))^((1)/91)-1</f>
        <v>1.417590659680279E-5</v>
      </c>
      <c r="I3214">
        <f t="shared" si="151"/>
        <v>53.805290016164307</v>
      </c>
      <c r="K3214">
        <f t="shared" si="153"/>
        <v>48.281685844220313</v>
      </c>
      <c r="N3214">
        <f t="shared" si="152"/>
        <v>49.717210410960149</v>
      </c>
      <c r="O3214">
        <v>49.77</v>
      </c>
    </row>
    <row r="3215" spans="1:15" x14ac:dyDescent="0.25">
      <c r="A3215" s="1">
        <v>42725</v>
      </c>
      <c r="B3215">
        <v>11.27</v>
      </c>
      <c r="C3215">
        <v>15.09</v>
      </c>
      <c r="D3215">
        <v>158.7149</v>
      </c>
      <c r="E3215">
        <v>140.99270000000001</v>
      </c>
      <c r="F3215">
        <v>20494.156958</v>
      </c>
      <c r="G3215">
        <v>18207.94786</v>
      </c>
      <c r="H3215">
        <f>(1/(1-91/360*VLOOKUP($A3215,Tbills!$B$4:$C$974,2,1)/100))^((1)/91)-1</f>
        <v>1.417590659680279E-5</v>
      </c>
      <c r="I3215">
        <f t="shared" si="151"/>
        <v>54.182125982403996</v>
      </c>
      <c r="K3215">
        <f t="shared" si="153"/>
        <v>48.958237081662176</v>
      </c>
      <c r="N3215">
        <f t="shared" si="152"/>
        <v>50.415075197683414</v>
      </c>
      <c r="O3215">
        <v>50.47</v>
      </c>
    </row>
    <row r="3216" spans="1:15" x14ac:dyDescent="0.25">
      <c r="A3216" s="1">
        <v>42726</v>
      </c>
      <c r="B3216">
        <v>11.43</v>
      </c>
      <c r="C3216">
        <v>15.29</v>
      </c>
      <c r="D3216">
        <v>161.5599</v>
      </c>
      <c r="E3216">
        <v>143.518</v>
      </c>
      <c r="F3216">
        <v>20771.373317000001</v>
      </c>
      <c r="G3216">
        <v>18453.981457999998</v>
      </c>
      <c r="H3216">
        <f>(1/(1-91/360*VLOOKUP($A3216,Tbills!$B$4:$C$974,2,1)/100))^((1)/91)-1</f>
        <v>1.3619640261364196E-5</v>
      </c>
      <c r="I3216">
        <f t="shared" si="151"/>
        <v>53.69550425345421</v>
      </c>
      <c r="K3216">
        <f t="shared" si="153"/>
        <v>48.079113723300395</v>
      </c>
      <c r="N3216">
        <f t="shared" si="152"/>
        <v>49.510968636046229</v>
      </c>
      <c r="O3216">
        <v>49.56</v>
      </c>
    </row>
    <row r="3217" spans="1:15" x14ac:dyDescent="0.25">
      <c r="A3217" s="1">
        <v>42727</v>
      </c>
      <c r="B3217">
        <v>11.44</v>
      </c>
      <c r="C3217">
        <v>15.25</v>
      </c>
      <c r="D3217">
        <v>161.62780000000001</v>
      </c>
      <c r="E3217">
        <v>143.5763</v>
      </c>
      <c r="F3217">
        <v>20771.656215999999</v>
      </c>
      <c r="G3217">
        <v>18453.981457999998</v>
      </c>
      <c r="H3217">
        <f>(1/(1-91/360*VLOOKUP($A3217,Tbills!$B$4:$C$974,2,1)/100))^((1)/91)-1</f>
        <v>1.3619640261364196E-5</v>
      </c>
      <c r="I3217">
        <f t="shared" si="151"/>
        <v>53.683200867141196</v>
      </c>
      <c r="K3217">
        <f t="shared" si="153"/>
        <v>48.057344594643489</v>
      </c>
      <c r="N3217">
        <f t="shared" si="152"/>
        <v>49.489699813579392</v>
      </c>
      <c r="O3217">
        <v>49.54</v>
      </c>
    </row>
    <row r="3218" spans="1:15"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f t="shared" si="151"/>
        <v>54.205354661942494</v>
      </c>
      <c r="K3218">
        <f t="shared" si="153"/>
        <v>48.993187420184398</v>
      </c>
      <c r="N3218">
        <f t="shared" si="152"/>
        <v>50.458119764682522</v>
      </c>
      <c r="O3218">
        <v>50.51</v>
      </c>
    </row>
    <row r="3219" spans="1:15" x14ac:dyDescent="0.25">
      <c r="A3219" s="1">
        <v>42732</v>
      </c>
      <c r="B3219">
        <v>12.95</v>
      </c>
      <c r="C3219">
        <v>15.93</v>
      </c>
      <c r="D3219">
        <v>165.02869999999999</v>
      </c>
      <c r="E3219">
        <v>146.5873</v>
      </c>
      <c r="F3219">
        <v>20808.343216000001</v>
      </c>
      <c r="G3219">
        <v>18485.310331000001</v>
      </c>
      <c r="H3219">
        <f>(1/(1-91/360*VLOOKUP($A3219,Tbills!$B$4:$C$974,2,1)/100))^((1)/91)-1</f>
        <v>1.3619640261364196E-5</v>
      </c>
      <c r="I3219">
        <f t="shared" si="151"/>
        <v>53.080570181440912</v>
      </c>
      <c r="K3219">
        <f t="shared" si="153"/>
        <v>46.960238078095529</v>
      </c>
      <c r="N3219">
        <f t="shared" si="152"/>
        <v>48.365506267629293</v>
      </c>
      <c r="O3219">
        <v>48.41</v>
      </c>
    </row>
    <row r="3220" spans="1:15" x14ac:dyDescent="0.25">
      <c r="A3220" s="1">
        <v>42733</v>
      </c>
      <c r="B3220">
        <v>13.37</v>
      </c>
      <c r="C3220">
        <v>16.16</v>
      </c>
      <c r="D3220">
        <v>167.0566</v>
      </c>
      <c r="E3220">
        <v>148.38659999999999</v>
      </c>
      <c r="F3220">
        <v>20919.886598000001</v>
      </c>
      <c r="G3220">
        <v>18584.149302999998</v>
      </c>
      <c r="H3220">
        <f>(1/(1-91/360*VLOOKUP($A3220,Tbills!$B$4:$C$974,2,1)/100))^((1)/91)-1</f>
        <v>1.5427646627319547E-5</v>
      </c>
      <c r="I3220">
        <f t="shared" si="151"/>
        <v>52.75342581352114</v>
      </c>
      <c r="K3220">
        <f t="shared" si="153"/>
        <v>46.381659748870732</v>
      </c>
      <c r="N3220">
        <f t="shared" si="152"/>
        <v>47.770722911944631</v>
      </c>
      <c r="O3220">
        <v>47.82</v>
      </c>
    </row>
    <row r="3221" spans="1:15" x14ac:dyDescent="0.25">
      <c r="A3221" s="1">
        <v>42734</v>
      </c>
      <c r="B3221">
        <v>14.04</v>
      </c>
      <c r="C3221">
        <v>16.54</v>
      </c>
      <c r="D3221">
        <v>169.9359</v>
      </c>
      <c r="E3221">
        <v>150.9418</v>
      </c>
      <c r="F3221">
        <v>21021.516299999999</v>
      </c>
      <c r="G3221">
        <v>18674.145183000001</v>
      </c>
      <c r="H3221">
        <f>(1/(1-91/360*VLOOKUP($A3221,Tbills!$B$4:$C$974,2,1)/100))^((1)/91)-1</f>
        <v>1.5427646627319547E-5</v>
      </c>
      <c r="I3221">
        <f t="shared" si="151"/>
        <v>52.297860671301002</v>
      </c>
      <c r="K3221">
        <f t="shared" si="153"/>
        <v>45.580849917930074</v>
      </c>
      <c r="N3221">
        <f t="shared" si="152"/>
        <v>46.947104479172971</v>
      </c>
      <c r="O3221">
        <v>47</v>
      </c>
    </row>
    <row r="3222" spans="1:15" x14ac:dyDescent="0.25">
      <c r="A3222" s="1">
        <v>42738</v>
      </c>
      <c r="B3222">
        <v>12.85</v>
      </c>
      <c r="C3222">
        <v>15.56</v>
      </c>
      <c r="D3222">
        <v>156.91229999999999</v>
      </c>
      <c r="E3222">
        <v>139.3646</v>
      </c>
      <c r="F3222">
        <v>20439.124339999998</v>
      </c>
      <c r="G3222">
        <v>18155.633699000002</v>
      </c>
      <c r="H3222">
        <f>(1/(1-91/360*VLOOKUP($A3222,Tbills!$B$4:$C$974,2,1)/100))^((1)/91)-1</f>
        <v>1.5427646627319547E-5</v>
      </c>
      <c r="I3222">
        <f t="shared" si="151"/>
        <v>54.297824089067099</v>
      </c>
      <c r="K3222">
        <f t="shared" si="153"/>
        <v>49.067747764237076</v>
      </c>
      <c r="N3222">
        <f t="shared" si="152"/>
        <v>50.543577336003757</v>
      </c>
      <c r="O3222">
        <v>50.6</v>
      </c>
    </row>
    <row r="3223" spans="1:15" x14ac:dyDescent="0.25">
      <c r="A3223" s="1">
        <v>42739</v>
      </c>
      <c r="B3223">
        <v>11.85</v>
      </c>
      <c r="C3223">
        <v>14.84</v>
      </c>
      <c r="D3223">
        <v>150.476</v>
      </c>
      <c r="E3223">
        <v>133.64590000000001</v>
      </c>
      <c r="F3223">
        <v>19975.543737</v>
      </c>
      <c r="G3223">
        <v>17743.56494</v>
      </c>
      <c r="H3223">
        <f>(1/(1-91/360*VLOOKUP($A3223,Tbills!$B$4:$C$974,2,1)/100))^((1)/91)-1</f>
        <v>1.5427646627319547E-5</v>
      </c>
      <c r="I3223">
        <f t="shared" si="151"/>
        <v>55.410412852702883</v>
      </c>
      <c r="K3223">
        <f t="shared" si="153"/>
        <v>51.078819180021874</v>
      </c>
      <c r="N3223">
        <f t="shared" si="152"/>
        <v>52.616452840049341</v>
      </c>
      <c r="O3223">
        <v>52.67</v>
      </c>
    </row>
    <row r="3224" spans="1:15" x14ac:dyDescent="0.25">
      <c r="A3224" s="1">
        <v>42740</v>
      </c>
      <c r="B3224">
        <v>11.67</v>
      </c>
      <c r="C3224">
        <v>14.7</v>
      </c>
      <c r="D3224">
        <v>148.88069999999999</v>
      </c>
      <c r="E3224">
        <v>132.2269</v>
      </c>
      <c r="F3224">
        <v>19883.666271999999</v>
      </c>
      <c r="G3224">
        <v>17661.679714999998</v>
      </c>
      <c r="H3224">
        <f>(1/(1-91/360*VLOOKUP($A3224,Tbills!$B$4:$C$974,2,1)/100))^((1)/91)-1</f>
        <v>1.4732176947918063E-5</v>
      </c>
      <c r="I3224">
        <f t="shared" si="151"/>
        <v>55.703126075197368</v>
      </c>
      <c r="K3224">
        <f t="shared" si="153"/>
        <v>51.618749871472254</v>
      </c>
      <c r="N3224">
        <f t="shared" si="152"/>
        <v>53.173967414528569</v>
      </c>
      <c r="O3224">
        <v>53.23</v>
      </c>
    </row>
    <row r="3225" spans="1:15" x14ac:dyDescent="0.25">
      <c r="A3225" s="1">
        <v>42741</v>
      </c>
      <c r="B3225">
        <v>11.32</v>
      </c>
      <c r="C3225">
        <v>14.56</v>
      </c>
      <c r="D3225">
        <v>147.2972</v>
      </c>
      <c r="E3225">
        <v>130.8186</v>
      </c>
      <c r="F3225">
        <v>19729.138244999998</v>
      </c>
      <c r="G3225">
        <v>17524.159898000002</v>
      </c>
      <c r="H3225">
        <f>(1/(1-91/360*VLOOKUP($A3225,Tbills!$B$4:$C$974,2,1)/100))^((1)/91)-1</f>
        <v>1.4732176947918063E-5</v>
      </c>
      <c r="I3225">
        <f t="shared" si="151"/>
        <v>55.998305284625005</v>
      </c>
      <c r="K3225">
        <f t="shared" si="153"/>
        <v>52.166092393411574</v>
      </c>
      <c r="N3225">
        <f t="shared" si="152"/>
        <v>53.739107808961975</v>
      </c>
      <c r="O3225">
        <v>53.79</v>
      </c>
    </row>
    <row r="3226" spans="1:15" x14ac:dyDescent="0.25">
      <c r="A3226" s="1">
        <v>42744</v>
      </c>
      <c r="B3226">
        <v>11.56</v>
      </c>
      <c r="C3226">
        <v>14.63</v>
      </c>
      <c r="D3226">
        <v>146.47059999999999</v>
      </c>
      <c r="E3226">
        <v>130.0787</v>
      </c>
      <c r="F3226">
        <v>19619.776473999998</v>
      </c>
      <c r="G3226">
        <v>17426.246156000001</v>
      </c>
      <c r="H3226">
        <f>(1/(1-91/360*VLOOKUP($A3226,Tbills!$B$4:$C$974,2,1)/100))^((1)/91)-1</f>
        <v>1.4732176947918063E-5</v>
      </c>
      <c r="I3226">
        <f t="shared" si="151"/>
        <v>56.152281629856873</v>
      </c>
      <c r="K3226">
        <f t="shared" si="153"/>
        <v>52.453809978424729</v>
      </c>
      <c r="N3226">
        <f t="shared" si="152"/>
        <v>54.039444132038767</v>
      </c>
      <c r="O3226">
        <v>54.1</v>
      </c>
    </row>
    <row r="3227" spans="1:15"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f t="shared" si="151"/>
        <v>56.25070812129907</v>
      </c>
      <c r="K3227">
        <f t="shared" si="153"/>
        <v>52.637980817331837</v>
      </c>
      <c r="N3227">
        <f t="shared" si="152"/>
        <v>54.230501280283534</v>
      </c>
      <c r="O3227">
        <v>54.29</v>
      </c>
    </row>
    <row r="3228" spans="1:15"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f t="shared" si="151"/>
        <v>56.794894610980478</v>
      </c>
      <c r="K3228">
        <f t="shared" si="153"/>
        <v>53.656719990198866</v>
      </c>
      <c r="N3228">
        <f t="shared" si="152"/>
        <v>55.281406141862917</v>
      </c>
      <c r="O3228">
        <v>55.34</v>
      </c>
    </row>
    <row r="3229" spans="1:15" x14ac:dyDescent="0.25">
      <c r="A3229" s="1">
        <v>42747</v>
      </c>
      <c r="B3229">
        <v>11.54</v>
      </c>
      <c r="C3229">
        <v>14.58</v>
      </c>
      <c r="D3229">
        <v>143.88</v>
      </c>
      <c r="E3229">
        <v>127.7723</v>
      </c>
      <c r="F3229">
        <v>19666.530901999999</v>
      </c>
      <c r="G3229">
        <v>17467.001935</v>
      </c>
      <c r="H3229">
        <f>(1/(1-91/360*VLOOKUP($A3229,Tbills!$B$4:$C$974,2,1)/100))^((1)/91)-1</f>
        <v>1.417594327457472E-5</v>
      </c>
      <c r="I3229">
        <f t="shared" si="151"/>
        <v>56.64348050299246</v>
      </c>
      <c r="K3229">
        <f t="shared" si="153"/>
        <v>53.37092423269597</v>
      </c>
      <c r="N3229">
        <f t="shared" si="152"/>
        <v>54.988294110361046</v>
      </c>
      <c r="O3229">
        <v>55.05</v>
      </c>
    </row>
    <row r="3230" spans="1:15"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f t="shared" si="151"/>
        <v>56.889990629449031</v>
      </c>
      <c r="K3230">
        <f t="shared" si="153"/>
        <v>53.83574326249559</v>
      </c>
      <c r="N3230">
        <f t="shared" si="152"/>
        <v>55.468517406009255</v>
      </c>
      <c r="O3230">
        <v>55.53</v>
      </c>
    </row>
    <row r="3231" spans="1:15"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f t="shared" si="151"/>
        <v>56.978969539121579</v>
      </c>
      <c r="K3231">
        <f t="shared" si="153"/>
        <v>54.005312539691943</v>
      </c>
      <c r="N3231">
        <f t="shared" si="152"/>
        <v>55.648519394821555</v>
      </c>
      <c r="O3231">
        <v>55.71</v>
      </c>
    </row>
    <row r="3232" spans="1:15" x14ac:dyDescent="0.25">
      <c r="A3232" s="1">
        <v>42753</v>
      </c>
      <c r="B3232">
        <v>12.48</v>
      </c>
      <c r="C3232">
        <v>14.94</v>
      </c>
      <c r="D3232">
        <v>142.15639999999999</v>
      </c>
      <c r="E3232">
        <v>126.23090000000001</v>
      </c>
      <c r="F3232">
        <v>19792.957729999998</v>
      </c>
      <c r="G3232">
        <v>17577.799164</v>
      </c>
      <c r="H3232">
        <f>(1/(1-91/360*VLOOKUP($A3232,Tbills!$B$4:$C$974,2,1)/100))^((1)/91)-1</f>
        <v>1.417594327457472E-5</v>
      </c>
      <c r="I3232">
        <f t="shared" si="151"/>
        <v>56.977486524845901</v>
      </c>
      <c r="K3232">
        <f t="shared" si="153"/>
        <v>54.002797223765434</v>
      </c>
      <c r="N3232">
        <f t="shared" si="152"/>
        <v>55.647250032166689</v>
      </c>
      <c r="O3232">
        <v>55.7</v>
      </c>
    </row>
    <row r="3233" spans="1:15" x14ac:dyDescent="0.25">
      <c r="A3233" s="1">
        <v>42754</v>
      </c>
      <c r="B3233">
        <v>12.78</v>
      </c>
      <c r="C3233">
        <v>15.02</v>
      </c>
      <c r="D3233">
        <v>142.60740000000001</v>
      </c>
      <c r="E3233">
        <v>126.6296</v>
      </c>
      <c r="F3233">
        <v>19612.725087999999</v>
      </c>
      <c r="G3233">
        <v>17417.488346999999</v>
      </c>
      <c r="H3233">
        <f>(1/(1-91/360*VLOOKUP($A3233,Tbills!$B$4:$C$974,2,1)/100))^((1)/91)-1</f>
        <v>1.4732176947918063E-5</v>
      </c>
      <c r="I3233">
        <f t="shared" si="151"/>
        <v>56.886024262738353</v>
      </c>
      <c r="K3233">
        <f t="shared" si="153"/>
        <v>53.829722261546308</v>
      </c>
      <c r="N3233">
        <f t="shared" si="152"/>
        <v>55.470222999642473</v>
      </c>
      <c r="O3233">
        <v>55.53</v>
      </c>
    </row>
    <row r="3234" spans="1:15" x14ac:dyDescent="0.25">
      <c r="A3234" s="1">
        <v>42755</v>
      </c>
      <c r="B3234">
        <v>11.54</v>
      </c>
      <c r="C3234">
        <v>14.49</v>
      </c>
      <c r="D3234">
        <v>138.68680000000001</v>
      </c>
      <c r="E3234">
        <v>123.1464</v>
      </c>
      <c r="F3234">
        <v>19401.053113999998</v>
      </c>
      <c r="G3234">
        <v>17229.252050999999</v>
      </c>
      <c r="H3234">
        <f>(1/(1-91/360*VLOOKUP($A3234,Tbills!$B$4:$C$974,2,1)/100))^((1)/91)-1</f>
        <v>1.4732176947918063E-5</v>
      </c>
      <c r="I3234">
        <f t="shared" si="151"/>
        <v>57.666905147457264</v>
      </c>
      <c r="K3234">
        <f t="shared" si="153"/>
        <v>55.307840157116438</v>
      </c>
      <c r="N3234">
        <f t="shared" si="152"/>
        <v>56.994773848303581</v>
      </c>
      <c r="O3234">
        <v>57.05</v>
      </c>
    </row>
    <row r="3235" spans="1:15" x14ac:dyDescent="0.25">
      <c r="A3235" s="1">
        <v>42758</v>
      </c>
      <c r="B3235">
        <v>11.77</v>
      </c>
      <c r="C3235">
        <v>14.54</v>
      </c>
      <c r="D3235">
        <v>136.2226</v>
      </c>
      <c r="E3235">
        <v>120.9528</v>
      </c>
      <c r="F3235">
        <v>19169.481411000001</v>
      </c>
      <c r="G3235">
        <v>17022.841563999998</v>
      </c>
      <c r="H3235">
        <f>(1/(1-91/360*VLOOKUP($A3235,Tbills!$B$4:$C$974,2,1)/100))^((1)/91)-1</f>
        <v>1.4732176947918063E-5</v>
      </c>
      <c r="I3235">
        <f t="shared" si="151"/>
        <v>58.175971096769807</v>
      </c>
      <c r="K3235">
        <f t="shared" si="153"/>
        <v>56.285170413477353</v>
      </c>
      <c r="N3235">
        <f t="shared" si="152"/>
        <v>58.006145796613637</v>
      </c>
      <c r="O3235">
        <v>58.07</v>
      </c>
    </row>
    <row r="3236" spans="1:15" x14ac:dyDescent="0.25">
      <c r="A3236" s="1">
        <v>42759</v>
      </c>
      <c r="B3236">
        <v>11.07</v>
      </c>
      <c r="C3236">
        <v>13.87</v>
      </c>
      <c r="D3236">
        <v>130.71870000000001</v>
      </c>
      <c r="E3236">
        <v>116.0641</v>
      </c>
      <c r="F3236">
        <v>18617.162659000001</v>
      </c>
      <c r="G3236">
        <v>16532.121873</v>
      </c>
      <c r="H3236">
        <f>(1/(1-91/360*VLOOKUP($A3236,Tbills!$B$4:$C$974,2,1)/100))^((1)/91)-1</f>
        <v>1.4732176947918063E-5</v>
      </c>
      <c r="I3236">
        <f t="shared" si="151"/>
        <v>59.350111677207018</v>
      </c>
      <c r="K3236">
        <f t="shared" si="153"/>
        <v>58.557390808302706</v>
      </c>
      <c r="N3236">
        <f t="shared" si="152"/>
        <v>60.349309404116219</v>
      </c>
      <c r="O3236">
        <v>60.41</v>
      </c>
    </row>
    <row r="3237" spans="1:15" x14ac:dyDescent="0.25">
      <c r="A3237" s="1">
        <v>42760</v>
      </c>
      <c r="B3237">
        <v>10.81</v>
      </c>
      <c r="C3237">
        <v>13.61</v>
      </c>
      <c r="D3237">
        <v>128.03039999999999</v>
      </c>
      <c r="E3237">
        <v>113.6755</v>
      </c>
      <c r="F3237">
        <v>18360.555238000001</v>
      </c>
      <c r="G3237">
        <v>16304.009806</v>
      </c>
      <c r="H3237">
        <f>(1/(1-91/360*VLOOKUP($A3237,Tbills!$B$4:$C$974,2,1)/100))^((1)/91)-1</f>
        <v>1.4732176947918063E-5</v>
      </c>
      <c r="I3237">
        <f t="shared" si="151"/>
        <v>59.959263912332659</v>
      </c>
      <c r="K3237">
        <f t="shared" si="153"/>
        <v>59.759718866845752</v>
      </c>
      <c r="N3237">
        <f t="shared" si="152"/>
        <v>61.58992795864166</v>
      </c>
      <c r="O3237">
        <v>61.65</v>
      </c>
    </row>
    <row r="3238" spans="1:15" x14ac:dyDescent="0.25">
      <c r="A3238" s="1">
        <v>42761</v>
      </c>
      <c r="B3238">
        <v>10.63</v>
      </c>
      <c r="C3238">
        <v>13.63</v>
      </c>
      <c r="D3238">
        <v>127.5458</v>
      </c>
      <c r="E3238">
        <v>113.2436</v>
      </c>
      <c r="F3238">
        <v>18409.412907999998</v>
      </c>
      <c r="G3238">
        <v>16347.154789</v>
      </c>
      <c r="H3238">
        <f>(1/(1-91/360*VLOOKUP($A3238,Tbills!$B$4:$C$974,2,1)/100))^((1)/91)-1</f>
        <v>1.4036861795574396E-5</v>
      </c>
      <c r="I3238">
        <f t="shared" si="151"/>
        <v>60.071605322002725</v>
      </c>
      <c r="K3238">
        <f t="shared" si="153"/>
        <v>59.983976724525043</v>
      </c>
      <c r="N3238">
        <f t="shared" si="152"/>
        <v>61.822557600638504</v>
      </c>
      <c r="O3238">
        <v>61.88</v>
      </c>
    </row>
    <row r="3239" spans="1:15"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f t="shared" si="151"/>
        <v>60.29219417903235</v>
      </c>
      <c r="K3239">
        <f t="shared" si="153"/>
        <v>60.424830439741925</v>
      </c>
      <c r="N3239">
        <f t="shared" si="152"/>
        <v>62.27839542840627</v>
      </c>
      <c r="O3239">
        <v>62.34</v>
      </c>
    </row>
    <row r="3240" spans="1:15"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f t="shared" si="151"/>
        <v>59.623474645125761</v>
      </c>
      <c r="K3240">
        <f t="shared" si="153"/>
        <v>59.085524629177982</v>
      </c>
      <c r="N3240">
        <f t="shared" si="152"/>
        <v>60.902322287818848</v>
      </c>
      <c r="O3240">
        <v>60.96</v>
      </c>
    </row>
    <row r="3241" spans="1:15" x14ac:dyDescent="0.25">
      <c r="A3241" s="1">
        <v>42766</v>
      </c>
      <c r="B3241">
        <v>11.99</v>
      </c>
      <c r="C3241">
        <v>14.48</v>
      </c>
      <c r="D3241">
        <v>129.66329999999999</v>
      </c>
      <c r="E3241">
        <v>115.1156</v>
      </c>
      <c r="F3241">
        <v>18456.756023999998</v>
      </c>
      <c r="G3241">
        <v>16388.046123</v>
      </c>
      <c r="H3241">
        <f>(1/(1-91/360*VLOOKUP($A3241,Tbills!$B$4:$C$974,2,1)/100))^((1)/91)-1</f>
        <v>1.4036861795574396E-5</v>
      </c>
      <c r="I3241">
        <f t="shared" si="151"/>
        <v>59.561331469046728</v>
      </c>
      <c r="K3241">
        <f t="shared" si="153"/>
        <v>58.962685868780802</v>
      </c>
      <c r="N3241">
        <f t="shared" si="152"/>
        <v>60.777142354299954</v>
      </c>
      <c r="O3241">
        <v>60.84</v>
      </c>
    </row>
    <row r="3242" spans="1:15" x14ac:dyDescent="0.25">
      <c r="A3242" s="1">
        <v>42767</v>
      </c>
      <c r="B3242">
        <v>11.81</v>
      </c>
      <c r="C3242">
        <v>14.29</v>
      </c>
      <c r="D3242">
        <v>126.81010000000001</v>
      </c>
      <c r="E3242">
        <v>112.5809</v>
      </c>
      <c r="F3242">
        <v>18233.567689</v>
      </c>
      <c r="G3242">
        <v>16189.643628</v>
      </c>
      <c r="H3242">
        <f>(1/(1-91/360*VLOOKUP($A3242,Tbills!$B$4:$C$974,2,1)/100))^((1)/91)-1</f>
        <v>1.4036861795574396E-5</v>
      </c>
      <c r="I3242">
        <f t="shared" si="151"/>
        <v>60.215496790789096</v>
      </c>
      <c r="K3242">
        <f t="shared" si="153"/>
        <v>60.258163004463682</v>
      </c>
      <c r="N3242">
        <f t="shared" si="152"/>
        <v>62.113952690409704</v>
      </c>
      <c r="O3242">
        <v>62.18</v>
      </c>
    </row>
    <row r="3243" spans="1:15" x14ac:dyDescent="0.25">
      <c r="A3243" s="1">
        <v>42768</v>
      </c>
      <c r="B3243">
        <v>11.93</v>
      </c>
      <c r="C3243">
        <v>14.59</v>
      </c>
      <c r="D3243">
        <v>128.91909999999999</v>
      </c>
      <c r="E3243">
        <v>114.4516</v>
      </c>
      <c r="F3243">
        <v>18392.647954</v>
      </c>
      <c r="G3243">
        <v>16330.664258000001</v>
      </c>
      <c r="H3243">
        <f>(1/(1-91/360*VLOOKUP($A3243,Tbills!$B$4:$C$974,2,1)/100))^((1)/91)-1</f>
        <v>1.4315026533262554E-5</v>
      </c>
      <c r="I3243">
        <f t="shared" si="151"/>
        <v>59.713657298405792</v>
      </c>
      <c r="K3243">
        <f t="shared" si="153"/>
        <v>59.254123610179022</v>
      </c>
      <c r="N3243">
        <f t="shared" si="152"/>
        <v>61.08043469118806</v>
      </c>
      <c r="O3243">
        <v>61.14</v>
      </c>
    </row>
    <row r="3244" spans="1:15" x14ac:dyDescent="0.25">
      <c r="A3244" s="1">
        <v>42769</v>
      </c>
      <c r="B3244">
        <v>10.97</v>
      </c>
      <c r="C3244">
        <v>14.05</v>
      </c>
      <c r="D3244">
        <v>125.8099</v>
      </c>
      <c r="E3244">
        <v>111.6897</v>
      </c>
      <c r="F3244">
        <v>18196.922553</v>
      </c>
      <c r="G3244">
        <v>16156.647686</v>
      </c>
      <c r="H3244">
        <f>(1/(1-91/360*VLOOKUP($A3244,Tbills!$B$4:$C$974,2,1)/100))^((1)/91)-1</f>
        <v>1.4315026533262554E-5</v>
      </c>
      <c r="I3244">
        <f t="shared" si="151"/>
        <v>60.432577340853484</v>
      </c>
      <c r="K3244">
        <f t="shared" si="153"/>
        <v>60.681193921096721</v>
      </c>
      <c r="N3244">
        <f t="shared" si="152"/>
        <v>62.552984997869991</v>
      </c>
      <c r="O3244">
        <v>62.62</v>
      </c>
    </row>
    <row r="3245" spans="1:15" x14ac:dyDescent="0.25">
      <c r="A3245" s="1">
        <v>42772</v>
      </c>
      <c r="B3245">
        <v>11.37</v>
      </c>
      <c r="C3245">
        <v>14.24</v>
      </c>
      <c r="D3245">
        <v>126.12</v>
      </c>
      <c r="E3245">
        <v>111.9602</v>
      </c>
      <c r="F3245">
        <v>18251.070049999998</v>
      </c>
      <c r="G3245">
        <v>16204.030199999999</v>
      </c>
      <c r="H3245">
        <f>(1/(1-91/360*VLOOKUP($A3245,Tbills!$B$4:$C$974,2,1)/100))^((1)/91)-1</f>
        <v>1.4315026533262554E-5</v>
      </c>
      <c r="I3245">
        <f t="shared" si="151"/>
        <v>60.354683987474068</v>
      </c>
      <c r="K3245">
        <f t="shared" si="153"/>
        <v>60.525773021713732</v>
      </c>
      <c r="N3245">
        <f t="shared" si="152"/>
        <v>62.397244575184288</v>
      </c>
      <c r="O3245">
        <v>62.46</v>
      </c>
    </row>
    <row r="3246" spans="1:15" x14ac:dyDescent="0.25">
      <c r="A3246" s="1">
        <v>42773</v>
      </c>
      <c r="B3246">
        <v>11.29</v>
      </c>
      <c r="C3246">
        <v>14.35</v>
      </c>
      <c r="D3246">
        <v>126.4016</v>
      </c>
      <c r="E3246">
        <v>112.2085</v>
      </c>
      <c r="F3246">
        <v>18304.613925000001</v>
      </c>
      <c r="G3246">
        <v>16251.336633000001</v>
      </c>
      <c r="H3246">
        <f>(1/(1-91/360*VLOOKUP($A3246,Tbills!$B$4:$C$974,2,1)/100))^((1)/91)-1</f>
        <v>1.4315026533262554E-5</v>
      </c>
      <c r="I3246">
        <f t="shared" si="151"/>
        <v>60.286188982019098</v>
      </c>
      <c r="K3246">
        <f t="shared" si="153"/>
        <v>60.388729087808294</v>
      </c>
      <c r="N3246">
        <f t="shared" si="152"/>
        <v>62.25745144973807</v>
      </c>
      <c r="O3246">
        <v>62.32</v>
      </c>
    </row>
    <row r="3247" spans="1:15" x14ac:dyDescent="0.25">
      <c r="A3247" s="1">
        <v>42774</v>
      </c>
      <c r="B3247">
        <v>11.45</v>
      </c>
      <c r="C3247">
        <v>14.56</v>
      </c>
      <c r="D3247">
        <v>126.4034</v>
      </c>
      <c r="E3247">
        <v>112.2085</v>
      </c>
      <c r="F3247">
        <v>18411.272356000001</v>
      </c>
      <c r="G3247">
        <v>16345.798264999999</v>
      </c>
      <c r="H3247">
        <f>(1/(1-91/360*VLOOKUP($A3247,Tbills!$B$4:$C$974,2,1)/100))^((1)/91)-1</f>
        <v>1.4315026533262554E-5</v>
      </c>
      <c r="I3247">
        <f t="shared" si="151"/>
        <v>60.284619889429152</v>
      </c>
      <c r="K3247">
        <f t="shared" si="153"/>
        <v>60.385916462069957</v>
      </c>
      <c r="N3247">
        <f t="shared" si="152"/>
        <v>62.256039993945627</v>
      </c>
      <c r="O3247">
        <v>62.32</v>
      </c>
    </row>
    <row r="3248" spans="1:15" x14ac:dyDescent="0.25">
      <c r="A3248" s="1">
        <v>42775</v>
      </c>
      <c r="B3248">
        <v>10.88</v>
      </c>
      <c r="C3248">
        <v>14.17</v>
      </c>
      <c r="D3248">
        <v>123.1747</v>
      </c>
      <c r="E3248">
        <v>109.3408</v>
      </c>
      <c r="F3248">
        <v>18227.405484999999</v>
      </c>
      <c r="G3248">
        <v>16182.324564</v>
      </c>
      <c r="H3248">
        <f>(1/(1-91/360*VLOOKUP($A3248,Tbills!$B$4:$C$974,2,1)/100))^((1)/91)-1</f>
        <v>1.4732176947918063E-5</v>
      </c>
      <c r="I3248">
        <f t="shared" si="151"/>
        <v>61.053374408919687</v>
      </c>
      <c r="K3248">
        <f t="shared" si="153"/>
        <v>61.926308156381495</v>
      </c>
      <c r="N3248">
        <f t="shared" si="152"/>
        <v>63.845663102747167</v>
      </c>
      <c r="O3248">
        <v>63.91</v>
      </c>
    </row>
    <row r="3249" spans="1:15"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f t="shared" si="151"/>
        <v>61.733797033184992</v>
      </c>
      <c r="K3249">
        <f t="shared" si="153"/>
        <v>63.306921498217285</v>
      </c>
      <c r="N3249">
        <f t="shared" si="152"/>
        <v>65.270654915813012</v>
      </c>
      <c r="O3249">
        <v>65.34</v>
      </c>
    </row>
    <row r="3250" spans="1:15"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f t="shared" si="151"/>
        <v>62.42992343906667</v>
      </c>
      <c r="K3250">
        <f t="shared" si="153"/>
        <v>64.735604429681544</v>
      </c>
      <c r="N3250">
        <f t="shared" si="152"/>
        <v>66.748524730855806</v>
      </c>
      <c r="O3250">
        <v>66.819999999999993</v>
      </c>
    </row>
    <row r="3251" spans="1:15" x14ac:dyDescent="0.25">
      <c r="A3251" s="1">
        <v>42780</v>
      </c>
      <c r="B3251">
        <v>10.74</v>
      </c>
      <c r="C3251">
        <v>13.19</v>
      </c>
      <c r="D3251">
        <v>110.914</v>
      </c>
      <c r="E3251">
        <v>98.449600000000004</v>
      </c>
      <c r="F3251">
        <v>17296.100471999998</v>
      </c>
      <c r="G3251">
        <v>15354.360296999999</v>
      </c>
      <c r="H3251">
        <f>(1/(1-91/360*VLOOKUP($A3251,Tbills!$B$4:$C$974,2,1)/100))^((1)/91)-1</f>
        <v>1.4732176947918063E-5</v>
      </c>
      <c r="I3251">
        <f t="shared" si="151"/>
        <v>64.227164706997442</v>
      </c>
      <c r="K3251">
        <f t="shared" si="153"/>
        <v>68.463117549236856</v>
      </c>
      <c r="N3251">
        <f t="shared" si="152"/>
        <v>70.593659914366341</v>
      </c>
      <c r="O3251">
        <v>70.66</v>
      </c>
    </row>
    <row r="3252" spans="1:15" x14ac:dyDescent="0.25">
      <c r="A3252" s="1">
        <v>42781</v>
      </c>
      <c r="B3252">
        <v>11.97</v>
      </c>
      <c r="C3252">
        <v>13.41</v>
      </c>
      <c r="D3252">
        <v>116.1006</v>
      </c>
      <c r="E3252">
        <v>103.0519</v>
      </c>
      <c r="F3252">
        <v>16997.388622999999</v>
      </c>
      <c r="G3252">
        <v>15088.957017999999</v>
      </c>
      <c r="H3252">
        <f>(1/(1-91/360*VLOOKUP($A3252,Tbills!$B$4:$C$974,2,1)/100))^((1)/91)-1</f>
        <v>1.4732176947918063E-5</v>
      </c>
      <c r="I3252">
        <f t="shared" si="151"/>
        <v>62.724293510429199</v>
      </c>
      <c r="K3252">
        <f t="shared" si="153"/>
        <v>65.259579331314725</v>
      </c>
      <c r="N3252">
        <f t="shared" si="152"/>
        <v>67.292065645413075</v>
      </c>
      <c r="O3252">
        <v>67.36</v>
      </c>
    </row>
    <row r="3253" spans="1:15" x14ac:dyDescent="0.25">
      <c r="A3253" s="1">
        <v>42782</v>
      </c>
      <c r="B3253">
        <v>11.76</v>
      </c>
      <c r="C3253">
        <v>13.63</v>
      </c>
      <c r="D3253">
        <v>117.0194</v>
      </c>
      <c r="E3253">
        <v>103.8659</v>
      </c>
      <c r="F3253">
        <v>17190.421206999999</v>
      </c>
      <c r="G3253">
        <v>15260.094010000001</v>
      </c>
      <c r="H3253">
        <f>(1/(1-91/360*VLOOKUP($A3253,Tbills!$B$4:$C$974,2,1)/100))^((1)/91)-1</f>
        <v>1.5010359480038815E-5</v>
      </c>
      <c r="I3253">
        <f t="shared" si="151"/>
        <v>62.474939928389226</v>
      </c>
      <c r="K3253">
        <f t="shared" si="153"/>
        <v>64.741082841974162</v>
      </c>
      <c r="N3253">
        <f t="shared" si="152"/>
        <v>66.759044465318837</v>
      </c>
      <c r="O3253">
        <v>66.819999999999993</v>
      </c>
    </row>
    <row r="3254" spans="1:15" x14ac:dyDescent="0.25">
      <c r="A3254" s="1">
        <v>42783</v>
      </c>
      <c r="B3254">
        <v>11.49</v>
      </c>
      <c r="C3254">
        <v>13.72</v>
      </c>
      <c r="D3254">
        <v>118.3823</v>
      </c>
      <c r="E3254">
        <v>105.074</v>
      </c>
      <c r="F3254">
        <v>17295.873048000001</v>
      </c>
      <c r="G3254">
        <v>15353.475512999999</v>
      </c>
      <c r="H3254">
        <f>(1/(1-91/360*VLOOKUP($A3254,Tbills!$B$4:$C$974,2,1)/100))^((1)/91)-1</f>
        <v>1.5010359480038815E-5</v>
      </c>
      <c r="I3254">
        <f t="shared" si="151"/>
        <v>62.109989569938094</v>
      </c>
      <c r="K3254">
        <f t="shared" si="153"/>
        <v>63.985076778795573</v>
      </c>
      <c r="N3254">
        <f t="shared" si="152"/>
        <v>65.981097033619008</v>
      </c>
      <c r="O3254">
        <v>66.05</v>
      </c>
    </row>
    <row r="3255" spans="1:15" x14ac:dyDescent="0.25">
      <c r="A3255" s="1">
        <v>42787</v>
      </c>
      <c r="B3255">
        <v>11.57</v>
      </c>
      <c r="C3255">
        <v>14.04</v>
      </c>
      <c r="D3255">
        <v>118.97450000000001</v>
      </c>
      <c r="E3255">
        <v>105.5933</v>
      </c>
      <c r="F3255">
        <v>17467.594497999999</v>
      </c>
      <c r="G3255">
        <v>15504.990073999999</v>
      </c>
      <c r="H3255">
        <f>(1/(1-91/360*VLOOKUP($A3255,Tbills!$B$4:$C$974,2,1)/100))^((1)/91)-1</f>
        <v>1.5010359480038815E-5</v>
      </c>
      <c r="I3255">
        <f t="shared" si="151"/>
        <v>61.950058591295395</v>
      </c>
      <c r="K3255">
        <f t="shared" si="153"/>
        <v>63.656986971790225</v>
      </c>
      <c r="N3255">
        <f t="shared" si="152"/>
        <v>65.649232066047873</v>
      </c>
      <c r="O3255">
        <v>65.72</v>
      </c>
    </row>
    <row r="3256" spans="1:15" x14ac:dyDescent="0.25">
      <c r="A3256" s="1">
        <v>42788</v>
      </c>
      <c r="B3256">
        <v>11.74</v>
      </c>
      <c r="C3256">
        <v>14.39</v>
      </c>
      <c r="D3256">
        <v>119.49420000000001</v>
      </c>
      <c r="E3256">
        <v>106.053</v>
      </c>
      <c r="F3256">
        <v>17555.267508000001</v>
      </c>
      <c r="G3256">
        <v>15582.579682</v>
      </c>
      <c r="H3256">
        <f>(1/(1-91/360*VLOOKUP($A3256,Tbills!$B$4:$C$974,2,1)/100))^((1)/91)-1</f>
        <v>1.5010359480038815E-5</v>
      </c>
      <c r="I3256">
        <f t="shared" si="151"/>
        <v>61.813600038849366</v>
      </c>
      <c r="K3256">
        <f t="shared" si="153"/>
        <v>63.376904600644991</v>
      </c>
      <c r="N3256">
        <f t="shared" si="152"/>
        <v>65.361991979646362</v>
      </c>
      <c r="O3256">
        <v>65.430000000000007</v>
      </c>
    </row>
    <row r="3257" spans="1:15" x14ac:dyDescent="0.25">
      <c r="A3257" s="1">
        <v>42789</v>
      </c>
      <c r="B3257">
        <v>11.71</v>
      </c>
      <c r="C3257">
        <v>14.74</v>
      </c>
      <c r="D3257">
        <v>122.7007</v>
      </c>
      <c r="E3257">
        <v>108.8972</v>
      </c>
      <c r="F3257">
        <v>17938.875097</v>
      </c>
      <c r="G3257">
        <v>15922.847333</v>
      </c>
      <c r="H3257">
        <f>(1/(1-91/360*VLOOKUP($A3257,Tbills!$B$4:$C$974,2,1)/100))^((1)/91)-1</f>
        <v>1.4871267324023663E-5</v>
      </c>
      <c r="I3257">
        <f t="shared" si="151"/>
        <v>60.983133614157694</v>
      </c>
      <c r="K3257">
        <f t="shared" si="153"/>
        <v>61.674347917590872</v>
      </c>
      <c r="N3257">
        <f t="shared" si="152"/>
        <v>63.607672669350677</v>
      </c>
      <c r="O3257">
        <v>63.67</v>
      </c>
    </row>
    <row r="3258" spans="1:15" x14ac:dyDescent="0.25">
      <c r="A3258" s="1">
        <v>42790</v>
      </c>
      <c r="B3258">
        <v>11.47</v>
      </c>
      <c r="C3258">
        <v>14.76</v>
      </c>
      <c r="D3258">
        <v>121.43810000000001</v>
      </c>
      <c r="E3258">
        <v>107.77509999999999</v>
      </c>
      <c r="F3258">
        <v>18074.28285</v>
      </c>
      <c r="G3258">
        <v>16042.800739</v>
      </c>
      <c r="H3258">
        <f>(1/(1-91/360*VLOOKUP($A3258,Tbills!$B$4:$C$974,2,1)/100))^((1)/91)-1</f>
        <v>1.4871267324023663E-5</v>
      </c>
      <c r="I3258">
        <f t="shared" si="151"/>
        <v>61.295729819114015</v>
      </c>
      <c r="K3258">
        <f t="shared" si="153"/>
        <v>62.306951464171384</v>
      </c>
      <c r="N3258">
        <f t="shared" si="152"/>
        <v>64.261678529098319</v>
      </c>
      <c r="O3258">
        <v>64.33</v>
      </c>
    </row>
    <row r="3259" spans="1:15" x14ac:dyDescent="0.25">
      <c r="A3259" s="1">
        <v>42793</v>
      </c>
      <c r="B3259">
        <v>12.09</v>
      </c>
      <c r="C3259">
        <v>14.91</v>
      </c>
      <c r="D3259">
        <v>120.815</v>
      </c>
      <c r="E3259">
        <v>107.21729999999999</v>
      </c>
      <c r="F3259">
        <v>17731.805584000002</v>
      </c>
      <c r="G3259">
        <v>15738.100902</v>
      </c>
      <c r="H3259">
        <f>(1/(1-91/360*VLOOKUP($A3259,Tbills!$B$4:$C$974,2,1)/100))^((1)/91)-1</f>
        <v>1.4871267324023663E-5</v>
      </c>
      <c r="I3259">
        <f t="shared" si="151"/>
        <v>61.449552313590772</v>
      </c>
      <c r="K3259">
        <f t="shared" si="153"/>
        <v>62.620676301862709</v>
      </c>
      <c r="L3259">
        <f>M3259/2</f>
        <v>31.24</v>
      </c>
      <c r="M3259">
        <v>62.48</v>
      </c>
      <c r="N3259">
        <f t="shared" si="152"/>
        <v>64.589985372260529</v>
      </c>
      <c r="O3259">
        <v>64.66</v>
      </c>
    </row>
    <row r="3260" spans="1:15" x14ac:dyDescent="0.25">
      <c r="A3260" s="1">
        <v>42794</v>
      </c>
      <c r="B3260">
        <v>12.92</v>
      </c>
      <c r="C3260">
        <v>15.28</v>
      </c>
      <c r="D3260">
        <v>122.84610000000001</v>
      </c>
      <c r="E3260">
        <v>109.01819999999999</v>
      </c>
      <c r="F3260">
        <v>17790.063737</v>
      </c>
      <c r="G3260">
        <v>15789.574658</v>
      </c>
      <c r="H3260">
        <f>(1/(1-91/360*VLOOKUP($A3260,Tbills!$B$4:$C$974,2,1)/100))^((1)/91)-1</f>
        <v>1.4871267324023663E-5</v>
      </c>
      <c r="I3260">
        <f t="shared" si="151"/>
        <v>60.93189061567287</v>
      </c>
      <c r="K3260">
        <f t="shared" si="153"/>
        <v>61.56598614218376</v>
      </c>
      <c r="L3260">
        <f>M3260/2</f>
        <v>30.7</v>
      </c>
      <c r="M3260">
        <v>61.4</v>
      </c>
      <c r="N3260">
        <f t="shared" si="152"/>
        <v>63.503680433898033</v>
      </c>
      <c r="O3260">
        <v>63.57</v>
      </c>
    </row>
    <row r="3261" spans="1:15" x14ac:dyDescent="0.25">
      <c r="A3261" s="1">
        <v>42795</v>
      </c>
      <c r="B3261">
        <v>12.54</v>
      </c>
      <c r="C3261">
        <v>14.86</v>
      </c>
      <c r="D3261">
        <v>120.68510000000001</v>
      </c>
      <c r="E3261">
        <v>107.0989</v>
      </c>
      <c r="F3261">
        <v>17709.948231999999</v>
      </c>
      <c r="G3261">
        <v>15718.233313999999</v>
      </c>
      <c r="H3261">
        <f>(1/(1-91/360*VLOOKUP($A3261,Tbills!$B$4:$C$974,2,1)/100))^((1)/91)-1</f>
        <v>1.4871267324023663E-5</v>
      </c>
      <c r="I3261">
        <f t="shared" si="151"/>
        <v>61.466653390323955</v>
      </c>
      <c r="K3261">
        <f t="shared" si="153"/>
        <v>62.646956922329565</v>
      </c>
      <c r="L3261">
        <f>M3261/2</f>
        <v>31.227499999999999</v>
      </c>
      <c r="M3261">
        <v>62.454999999999998</v>
      </c>
      <c r="N3261">
        <f t="shared" si="152"/>
        <v>64.620253765496088</v>
      </c>
      <c r="O3261">
        <v>64.69</v>
      </c>
    </row>
    <row r="3262" spans="1:15" x14ac:dyDescent="0.25">
      <c r="A3262" s="1">
        <v>42796</v>
      </c>
      <c r="B3262">
        <v>11.81</v>
      </c>
      <c r="C3262">
        <v>14.77</v>
      </c>
      <c r="D3262">
        <v>120.5076</v>
      </c>
      <c r="E3262">
        <v>106.93980000000001</v>
      </c>
      <c r="F3262">
        <v>17814.370748000001</v>
      </c>
      <c r="G3262">
        <v>15810.678405000001</v>
      </c>
      <c r="H3262">
        <f>(1/(1-91/360*VLOOKUP($A3262,Tbills!$B$4:$C$974,2,1)/100))^((1)/91)-1</f>
        <v>1.4315026533262554E-5</v>
      </c>
      <c r="I3262">
        <f t="shared" si="151"/>
        <v>61.510708057273931</v>
      </c>
      <c r="K3262">
        <f t="shared" si="153"/>
        <v>62.73709952025937</v>
      </c>
      <c r="L3262">
        <f>M3262/2</f>
        <v>31.3125</v>
      </c>
      <c r="M3262">
        <v>62.625</v>
      </c>
      <c r="N3262">
        <f t="shared" si="152"/>
        <v>64.714818716272305</v>
      </c>
      <c r="O3262">
        <v>64.78</v>
      </c>
    </row>
    <row r="3263" spans="1:15" x14ac:dyDescent="0.25">
      <c r="A3263" s="1">
        <v>42797</v>
      </c>
      <c r="B3263">
        <v>10.96</v>
      </c>
      <c r="C3263">
        <v>14.26</v>
      </c>
      <c r="D3263">
        <v>116.6571</v>
      </c>
      <c r="E3263">
        <v>103.5213</v>
      </c>
      <c r="F3263">
        <v>17501.053531000001</v>
      </c>
      <c r="G3263">
        <v>15532.375581</v>
      </c>
      <c r="H3263">
        <f>(1/(1-91/360*VLOOKUP($A3263,Tbills!$B$4:$C$974,2,1)/100))^((1)/91)-1</f>
        <v>1.4315026533262554E-5</v>
      </c>
      <c r="I3263">
        <f t="shared" si="151"/>
        <v>62.492225084320332</v>
      </c>
      <c r="K3263">
        <f t="shared" si="153"/>
        <v>64.739574815221829</v>
      </c>
      <c r="L3263">
        <f>M3263/2</f>
        <v>32.340000000000003</v>
      </c>
      <c r="M3263">
        <v>64.680000000000007</v>
      </c>
      <c r="N3263">
        <f t="shared" si="152"/>
        <v>66.782016276740535</v>
      </c>
      <c r="O3263">
        <v>66.849999999999994</v>
      </c>
    </row>
    <row r="3264" spans="1:15" x14ac:dyDescent="0.25">
      <c r="A3264" s="1">
        <v>42800</v>
      </c>
      <c r="B3264" s="11">
        <v>11.24</v>
      </c>
      <c r="C3264" s="11">
        <v>14.34</v>
      </c>
      <c r="D3264">
        <v>115.3848</v>
      </c>
      <c r="E3264">
        <v>102.3879</v>
      </c>
      <c r="F3264">
        <v>17389.230313</v>
      </c>
      <c r="G3264">
        <v>15432.464209</v>
      </c>
      <c r="H3264">
        <f>(1/(1-91/360*VLOOKUP($A3264,Tbills!$B$4:$C$974,2,1)/100))^((1)/91)-1</f>
        <v>1.4315026533262554E-5</v>
      </c>
      <c r="I3264">
        <f t="shared" si="151"/>
        <v>62.829416142255901</v>
      </c>
      <c r="K3264">
        <f t="shared" si="153"/>
        <v>65.439229787914755</v>
      </c>
      <c r="N3264">
        <f t="shared" si="152"/>
        <v>67.508585551632152</v>
      </c>
      <c r="O3264">
        <v>67.58</v>
      </c>
    </row>
    <row r="3265" spans="1:15" x14ac:dyDescent="0.25">
      <c r="A3265" s="1">
        <v>42801</v>
      </c>
      <c r="B3265" s="11">
        <v>11.45</v>
      </c>
      <c r="C3265" s="11">
        <v>14.41</v>
      </c>
      <c r="D3265">
        <v>115.4217</v>
      </c>
      <c r="E3265">
        <v>102.4192</v>
      </c>
      <c r="F3265">
        <v>17433.447864000002</v>
      </c>
      <c r="G3265">
        <v>15471.485155</v>
      </c>
      <c r="H3265">
        <f>(1/(1-91/360*VLOOKUP($A3265,Tbills!$B$4:$C$974,2,1)/100))^((1)/91)-1</f>
        <v>1.4315026533262554E-5</v>
      </c>
      <c r="I3265">
        <f t="shared" si="151"/>
        <v>62.818177623958249</v>
      </c>
      <c r="K3265">
        <f t="shared" si="153"/>
        <v>65.416178080435913</v>
      </c>
      <c r="N3265">
        <f t="shared" si="152"/>
        <v>67.486418126700329</v>
      </c>
      <c r="O3265">
        <v>67.55</v>
      </c>
    </row>
    <row r="3266" spans="1:15" x14ac:dyDescent="0.25">
      <c r="A3266" s="1">
        <v>42802</v>
      </c>
      <c r="B3266" s="11">
        <v>11.86</v>
      </c>
      <c r="C3266" s="11">
        <v>14.54</v>
      </c>
      <c r="D3266">
        <v>115.3532</v>
      </c>
      <c r="E3266">
        <v>102.3569</v>
      </c>
      <c r="F3266">
        <v>17404.180933</v>
      </c>
      <c r="G3266">
        <v>15445.290454</v>
      </c>
      <c r="H3266">
        <f>(1/(1-91/360*VLOOKUP($A3266,Tbills!$B$4:$C$974,2,1)/100))^((1)/91)-1</f>
        <v>1.4315026533262554E-5</v>
      </c>
      <c r="I3266">
        <f t="shared" si="151"/>
        <v>62.835647791269096</v>
      </c>
      <c r="K3266">
        <f t="shared" si="153"/>
        <v>65.45292108582872</v>
      </c>
      <c r="N3266">
        <f t="shared" si="152"/>
        <v>67.525938127180822</v>
      </c>
      <c r="O3266">
        <v>67.59</v>
      </c>
    </row>
    <row r="3267" spans="1:15" x14ac:dyDescent="0.25">
      <c r="A3267" s="1">
        <v>42803</v>
      </c>
      <c r="B3267" s="11">
        <v>12.3</v>
      </c>
      <c r="C3267" s="11">
        <v>14.78</v>
      </c>
      <c r="D3267">
        <v>115.669</v>
      </c>
      <c r="E3267">
        <v>102.6357</v>
      </c>
      <c r="F3267">
        <v>17375.309861000002</v>
      </c>
      <c r="G3267">
        <v>15419.447803999999</v>
      </c>
      <c r="H3267">
        <f>(1/(1-91/360*VLOOKUP($A3267,Tbills!$B$4:$C$974,2,1)/100))^((1)/91)-1</f>
        <v>2.0714120376519318E-5</v>
      </c>
      <c r="I3267">
        <f t="shared" si="151"/>
        <v>62.748438616845341</v>
      </c>
      <c r="K3267">
        <f t="shared" si="153"/>
        <v>65.2716000543018</v>
      </c>
      <c r="N3267">
        <f t="shared" si="152"/>
        <v>67.340484065740213</v>
      </c>
      <c r="O3267">
        <v>67.41</v>
      </c>
    </row>
    <row r="3268" spans="1:15" x14ac:dyDescent="0.25">
      <c r="A3268" s="1">
        <v>42804</v>
      </c>
      <c r="B3268" s="11">
        <v>11.66</v>
      </c>
      <c r="C3268" s="11">
        <v>14.38</v>
      </c>
      <c r="D3268">
        <v>113.72620000000001</v>
      </c>
      <c r="E3268">
        <v>100.9097</v>
      </c>
      <c r="F3268">
        <v>17232.048434</v>
      </c>
      <c r="G3268">
        <v>15291.993284</v>
      </c>
      <c r="H3268">
        <f>(1/(1-91/360*VLOOKUP($A3268,Tbills!$B$4:$C$974,2,1)/100))^((1)/91)-1</f>
        <v>2.0714120376519318E-5</v>
      </c>
      <c r="I3268">
        <f t="shared" si="151"/>
        <v>63.27440444229056</v>
      </c>
      <c r="K3268">
        <f t="shared" si="153"/>
        <v>66.36616575812215</v>
      </c>
      <c r="N3268">
        <f t="shared" si="152"/>
        <v>68.471818663686363</v>
      </c>
      <c r="O3268">
        <v>68.540000000000006</v>
      </c>
    </row>
    <row r="3269" spans="1:15" x14ac:dyDescent="0.25">
      <c r="A3269" s="1">
        <v>42807</v>
      </c>
      <c r="B3269" s="11">
        <v>11.35</v>
      </c>
      <c r="C3269" s="11">
        <v>14.36</v>
      </c>
      <c r="D3269">
        <v>110.8562</v>
      </c>
      <c r="E3269">
        <v>98.356899999999996</v>
      </c>
      <c r="F3269">
        <v>17144.549379</v>
      </c>
      <c r="G3269">
        <v>15213.394933</v>
      </c>
      <c r="H3269">
        <f>(1/(1-91/360*VLOOKUP($A3269,Tbills!$B$4:$C$974,2,1)/100))^((1)/91)-1</f>
        <v>2.0714120376519318E-5</v>
      </c>
      <c r="I3269">
        <f t="shared" si="151"/>
        <v>64.069755155821497</v>
      </c>
      <c r="K3269">
        <f t="shared" si="153"/>
        <v>68.035580854196866</v>
      </c>
      <c r="N3269">
        <f t="shared" si="152"/>
        <v>70.200582449119125</v>
      </c>
      <c r="O3269">
        <v>70.28</v>
      </c>
    </row>
    <row r="3270" spans="1:15" x14ac:dyDescent="0.25">
      <c r="A3270" s="1">
        <v>42808</v>
      </c>
      <c r="B3270" s="11">
        <v>12.3</v>
      </c>
      <c r="C3270" s="11">
        <v>14.63</v>
      </c>
      <c r="D3270">
        <v>113.1272</v>
      </c>
      <c r="E3270">
        <v>100.3698</v>
      </c>
      <c r="F3270">
        <v>17310.355109</v>
      </c>
      <c r="G3270">
        <v>15360.209247000001</v>
      </c>
      <c r="H3270">
        <f>(1/(1-91/360*VLOOKUP($A3270,Tbills!$B$4:$C$974,2,1)/100))^((1)/91)-1</f>
        <v>2.0714120376519318E-5</v>
      </c>
      <c r="I3270">
        <f t="shared" si="151"/>
        <v>63.412502399114103</v>
      </c>
      <c r="K3270">
        <f t="shared" si="153"/>
        <v>66.64011074800402</v>
      </c>
      <c r="N3270">
        <f t="shared" si="152"/>
        <v>68.762790003843321</v>
      </c>
      <c r="O3270">
        <v>68.83</v>
      </c>
    </row>
    <row r="3271" spans="1:15" x14ac:dyDescent="0.25">
      <c r="A3271" s="1">
        <v>42809</v>
      </c>
      <c r="B3271" s="11">
        <v>11.63</v>
      </c>
      <c r="C3271" s="11">
        <v>14.2</v>
      </c>
      <c r="D3271">
        <v>110.2547</v>
      </c>
      <c r="E3271">
        <v>97.819199999999995</v>
      </c>
      <c r="F3271">
        <v>17087.557293999998</v>
      </c>
      <c r="G3271">
        <v>15162.193162</v>
      </c>
      <c r="H3271">
        <f>(1/(1-91/360*VLOOKUP($A3271,Tbills!$B$4:$C$974,2,1)/100))^((1)/91)-1</f>
        <v>2.0714120376519318E-5</v>
      </c>
      <c r="I3271">
        <f t="shared" si="151"/>
        <v>64.216551056128367</v>
      </c>
      <c r="K3271">
        <f t="shared" si="153"/>
        <v>68.3303883372717</v>
      </c>
      <c r="N3271">
        <f t="shared" si="152"/>
        <v>70.509044479111097</v>
      </c>
      <c r="O3271">
        <v>70.58</v>
      </c>
    </row>
    <row r="3272" spans="1:15" x14ac:dyDescent="0.25">
      <c r="A3272" s="1">
        <v>42810</v>
      </c>
      <c r="B3272" s="11">
        <v>11.21</v>
      </c>
      <c r="C3272" s="11">
        <v>13.78</v>
      </c>
      <c r="D3272">
        <v>106.7136</v>
      </c>
      <c r="E3272">
        <v>94.675399999999996</v>
      </c>
      <c r="F3272">
        <v>16849.353976999999</v>
      </c>
      <c r="G3272">
        <v>14950.515662</v>
      </c>
      <c r="H3272">
        <f>(1/(1-91/360*VLOOKUP($A3272,Tbills!$B$4:$C$974,2,1)/100))^((1)/91)-1</f>
        <v>2.1688326397484303E-5</v>
      </c>
      <c r="I3272">
        <f t="shared" ref="I3272:I3335" si="154">I3271*(1-IF($A3272&lt;=I3267,I$1,I$1+IF(AND(WEEKDAY($A3272)&lt;&gt;1,WEEKDAY($A3272)&lt;&gt;7),J$1,0)))^($A3272-$A3271)*(1-0.5*(E3272/E3271-1))</f>
        <v>65.246776976456943</v>
      </c>
      <c r="K3272">
        <f t="shared" si="153"/>
        <v>70.523166022763206</v>
      </c>
      <c r="N3272">
        <f t="shared" ref="N3272:N3335" si="155">N3271*(1-N$1+H3271)^($A3272-$A3271)*(2-E3272/E3271)</f>
        <v>72.773942326932215</v>
      </c>
      <c r="O3272">
        <v>72.849999999999994</v>
      </c>
    </row>
    <row r="3273" spans="1:15" x14ac:dyDescent="0.25">
      <c r="A3273" s="1">
        <v>42811</v>
      </c>
      <c r="B3273" s="11">
        <v>11.28</v>
      </c>
      <c r="C3273" s="11">
        <v>13.92</v>
      </c>
      <c r="D3273">
        <v>106.56319999999999</v>
      </c>
      <c r="E3273">
        <v>94.54</v>
      </c>
      <c r="F3273">
        <v>16720.281799</v>
      </c>
      <c r="G3273">
        <v>14835.665024</v>
      </c>
      <c r="H3273">
        <f>(1/(1-91/360*VLOOKUP($A3273,Tbills!$B$4:$C$974,2,1)/100))^((1)/91)-1</f>
        <v>2.1688326397484303E-5</v>
      </c>
      <c r="I3273">
        <f t="shared" si="154"/>
        <v>65.291733889344016</v>
      </c>
      <c r="K3273">
        <f t="shared" ref="K3273:K3336" si="156">K3272*(1-IF($A3273&lt;=L$3,K$1,K$1+IF(AND(WEEKDAY($A3273)&lt;&gt;1,WEEKDAY($A3273)&lt;&gt;7),L$1,0)))^($A3273-$A3272)*(2-$E3273/$E3272)</f>
        <v>70.620735373149941</v>
      </c>
      <c r="N3273">
        <f t="shared" si="155"/>
        <v>72.87690507650801</v>
      </c>
      <c r="O3273">
        <v>72.95</v>
      </c>
    </row>
    <row r="3274" spans="1:15" x14ac:dyDescent="0.25">
      <c r="A3274" s="1">
        <v>42814</v>
      </c>
      <c r="B3274" s="11">
        <v>11.34</v>
      </c>
      <c r="C3274" s="11">
        <v>13.9</v>
      </c>
      <c r="D3274">
        <v>105.726</v>
      </c>
      <c r="E3274">
        <v>93.7911</v>
      </c>
      <c r="F3274">
        <v>16667.254174000002</v>
      </c>
      <c r="G3274">
        <v>14787.649074000001</v>
      </c>
      <c r="H3274">
        <f>(1/(1-91/360*VLOOKUP($A3274,Tbills!$B$4:$C$974,2,1)/100))^((1)/91)-1</f>
        <v>2.1688326397484303E-5</v>
      </c>
      <c r="I3274">
        <f t="shared" si="154"/>
        <v>65.545220423435978</v>
      </c>
      <c r="K3274">
        <f t="shared" si="156"/>
        <v>71.170213309160999</v>
      </c>
      <c r="N3274">
        <f t="shared" si="155"/>
        <v>73.450829501569856</v>
      </c>
      <c r="O3274">
        <v>73.52</v>
      </c>
    </row>
    <row r="3275" spans="1:15" x14ac:dyDescent="0.25">
      <c r="A3275" s="1">
        <v>42815</v>
      </c>
      <c r="B3275" s="11">
        <v>12.47</v>
      </c>
      <c r="C3275" s="11">
        <v>14.62</v>
      </c>
      <c r="D3275">
        <v>110.5501</v>
      </c>
      <c r="E3275">
        <v>98.068600000000004</v>
      </c>
      <c r="F3275">
        <v>16976.860938000002</v>
      </c>
      <c r="G3275">
        <v>15062.020042</v>
      </c>
      <c r="H3275">
        <f>(1/(1-91/360*VLOOKUP($A3275,Tbills!$B$4:$C$974,2,1)/100))^((1)/91)-1</f>
        <v>2.1688326397484303E-5</v>
      </c>
      <c r="I3275">
        <f t="shared" si="154"/>
        <v>64.048903646292317</v>
      </c>
      <c r="K3275">
        <f t="shared" si="156"/>
        <v>67.92121308357865</v>
      </c>
      <c r="N3275">
        <f t="shared" si="155"/>
        <v>70.099909157787309</v>
      </c>
      <c r="O3275">
        <v>70.17</v>
      </c>
    </row>
    <row r="3276" spans="1:15" x14ac:dyDescent="0.25">
      <c r="A3276" s="1">
        <v>42816</v>
      </c>
      <c r="B3276" s="11">
        <v>12.81</v>
      </c>
      <c r="C3276" s="11">
        <v>14.68</v>
      </c>
      <c r="D3276">
        <v>111.7563</v>
      </c>
      <c r="E3276">
        <v>99.136499999999998</v>
      </c>
      <c r="F3276">
        <v>16943.156159999999</v>
      </c>
      <c r="G3276">
        <v>15031.790197</v>
      </c>
      <c r="H3276">
        <f>(1/(1-91/360*VLOOKUP($A3276,Tbills!$B$4:$C$974,2,1)/100))^((1)/91)-1</f>
        <v>2.1688326397484303E-5</v>
      </c>
      <c r="I3276">
        <f t="shared" si="154"/>
        <v>63.698521312653639</v>
      </c>
      <c r="K3276">
        <f t="shared" si="156"/>
        <v>67.17846850803565</v>
      </c>
      <c r="N3276">
        <f t="shared" si="155"/>
        <v>69.335508368483787</v>
      </c>
      <c r="O3276">
        <v>69.41</v>
      </c>
    </row>
    <row r="3277" spans="1:15" x14ac:dyDescent="0.25">
      <c r="A3277" s="1">
        <v>42817</v>
      </c>
      <c r="B3277" s="11">
        <v>13.12</v>
      </c>
      <c r="C3277" s="11">
        <v>14.91</v>
      </c>
      <c r="D3277">
        <v>114.49760000000001</v>
      </c>
      <c r="E3277">
        <v>101.56610000000001</v>
      </c>
      <c r="F3277">
        <v>17128.821916000001</v>
      </c>
      <c r="G3277">
        <v>15196.184891000001</v>
      </c>
      <c r="H3277">
        <f>(1/(1-91/360*VLOOKUP($A3277,Tbills!$B$4:$C$974,2,1)/100))^((1)/91)-1</f>
        <v>2.1131626551262883E-5</v>
      </c>
      <c r="I3277">
        <f t="shared" si="154"/>
        <v>62.916334038188765</v>
      </c>
      <c r="K3277">
        <f t="shared" si="156"/>
        <v>65.529031726876511</v>
      </c>
      <c r="N3277">
        <f t="shared" si="155"/>
        <v>67.635225148362593</v>
      </c>
      <c r="O3277">
        <v>67.709999999999994</v>
      </c>
    </row>
    <row r="3278" spans="1:15" x14ac:dyDescent="0.25">
      <c r="A3278" s="1">
        <v>42818</v>
      </c>
      <c r="B3278" s="11">
        <v>12.96</v>
      </c>
      <c r="C3278" s="11">
        <v>14.55</v>
      </c>
      <c r="D3278">
        <v>111.682</v>
      </c>
      <c r="E3278">
        <v>99.066400000000002</v>
      </c>
      <c r="F3278">
        <v>16815.020661999999</v>
      </c>
      <c r="G3278">
        <v>14917.468567</v>
      </c>
      <c r="H3278">
        <f>(1/(1-91/360*VLOOKUP($A3278,Tbills!$B$4:$C$974,2,1)/100))^((1)/91)-1</f>
        <v>2.1131626551262883E-5</v>
      </c>
      <c r="I3278">
        <f t="shared" si="154"/>
        <v>63.688910852707977</v>
      </c>
      <c r="K3278">
        <f t="shared" si="156"/>
        <v>67.138676164595822</v>
      </c>
      <c r="N3278">
        <f t="shared" si="155"/>
        <v>69.29873471460219</v>
      </c>
      <c r="O3278">
        <v>69.37</v>
      </c>
    </row>
    <row r="3279" spans="1:15" x14ac:dyDescent="0.25">
      <c r="A3279" s="1">
        <v>42821</v>
      </c>
      <c r="B3279" s="11">
        <v>12.5</v>
      </c>
      <c r="C3279" s="11">
        <v>14.23</v>
      </c>
      <c r="D3279">
        <v>108.9285</v>
      </c>
      <c r="E3279">
        <v>96.617699999999999</v>
      </c>
      <c r="F3279">
        <v>16496.170260999999</v>
      </c>
      <c r="G3279">
        <v>14633.654286999999</v>
      </c>
      <c r="H3279">
        <f>(1/(1-91/360*VLOOKUP($A3279,Tbills!$B$4:$C$974,2,1)/100))^((1)/91)-1</f>
        <v>2.1131626551262883E-5</v>
      </c>
      <c r="I3279">
        <f t="shared" si="154"/>
        <v>64.471000321158144</v>
      </c>
      <c r="K3279">
        <f t="shared" si="156"/>
        <v>68.788581737456852</v>
      </c>
      <c r="N3279">
        <f t="shared" si="155"/>
        <v>71.008267011807348</v>
      </c>
      <c r="O3279">
        <v>71.08</v>
      </c>
    </row>
    <row r="3280" spans="1:15" x14ac:dyDescent="0.25">
      <c r="A3280" s="1">
        <v>42822</v>
      </c>
      <c r="B3280" s="11">
        <v>11.53</v>
      </c>
      <c r="C3280" s="11">
        <v>13.68</v>
      </c>
      <c r="D3280">
        <v>103.96469999999999</v>
      </c>
      <c r="E3280">
        <v>92.212900000000005</v>
      </c>
      <c r="F3280">
        <v>16191.867275000001</v>
      </c>
      <c r="G3280">
        <v>14363.399689</v>
      </c>
      <c r="H3280">
        <f>(1/(1-91/360*VLOOKUP($A3280,Tbills!$B$4:$C$974,2,1)/100))^((1)/91)-1</f>
        <v>2.1131626551262883E-5</v>
      </c>
      <c r="I3280">
        <f t="shared" si="154"/>
        <v>65.938900196236546</v>
      </c>
      <c r="K3280">
        <f t="shared" si="156"/>
        <v>71.921302592160671</v>
      </c>
      <c r="N3280">
        <f t="shared" si="155"/>
        <v>74.244356073040876</v>
      </c>
      <c r="O3280">
        <v>74.319999999999993</v>
      </c>
    </row>
    <row r="3281" spans="1:15" x14ac:dyDescent="0.25">
      <c r="A3281" s="1">
        <v>42823</v>
      </c>
      <c r="B3281" s="11">
        <v>11.42</v>
      </c>
      <c r="C3281" s="11">
        <v>13.43</v>
      </c>
      <c r="D3281">
        <v>103.91459999999999</v>
      </c>
      <c r="E3281">
        <v>92.166600000000003</v>
      </c>
      <c r="F3281">
        <v>16044.610525</v>
      </c>
      <c r="G3281">
        <v>14232.468394</v>
      </c>
      <c r="H3281">
        <f>(1/(1-91/360*VLOOKUP($A3281,Tbills!$B$4:$C$974,2,1)/100))^((1)/91)-1</f>
        <v>2.1131626551262883E-5</v>
      </c>
      <c r="I3281">
        <f t="shared" si="154"/>
        <v>65.953737473611696</v>
      </c>
      <c r="K3281">
        <f t="shared" si="156"/>
        <v>71.954062761257575</v>
      </c>
      <c r="N3281">
        <f t="shared" si="155"/>
        <v>74.280456374900623</v>
      </c>
      <c r="O3281">
        <v>74.36</v>
      </c>
    </row>
    <row r="3282" spans="1:15" x14ac:dyDescent="0.25">
      <c r="A3282" s="1">
        <v>42824</v>
      </c>
      <c r="B3282" s="11">
        <v>11.54</v>
      </c>
      <c r="C3282" s="11">
        <v>13.37</v>
      </c>
      <c r="D3282">
        <v>102.99930000000001</v>
      </c>
      <c r="E3282">
        <v>91.352800000000002</v>
      </c>
      <c r="F3282">
        <v>15955.317357</v>
      </c>
      <c r="G3282">
        <v>14152.959596000001</v>
      </c>
      <c r="H3282">
        <f>(1/(1-91/360*VLOOKUP($A3282,Tbills!$B$4:$C$974,2,1)/100))^((1)/91)-1</f>
        <v>2.1688326397484303E-5</v>
      </c>
      <c r="I3282">
        <f t="shared" si="154"/>
        <v>66.243187922320359</v>
      </c>
      <c r="K3282">
        <f t="shared" si="156"/>
        <v>72.586011997147949</v>
      </c>
      <c r="N3282">
        <f t="shared" si="155"/>
        <v>74.935139666677856</v>
      </c>
      <c r="O3282">
        <v>75.010000000000005</v>
      </c>
    </row>
    <row r="3283" spans="1:15" x14ac:dyDescent="0.25">
      <c r="A3283" s="1">
        <v>42825</v>
      </c>
      <c r="B3283" s="11">
        <v>12.37</v>
      </c>
      <c r="C3283" s="11">
        <v>13.6</v>
      </c>
      <c r="D3283">
        <v>105.83110000000001</v>
      </c>
      <c r="E3283">
        <v>93.862399999999994</v>
      </c>
      <c r="F3283">
        <v>15955.663401</v>
      </c>
      <c r="G3283">
        <v>14152.959596000001</v>
      </c>
      <c r="H3283">
        <f>(1/(1-91/360*VLOOKUP($A3283,Tbills!$B$4:$C$974,2,1)/100))^((1)/91)-1</f>
        <v>2.1688326397484303E-5</v>
      </c>
      <c r="I3283">
        <f t="shared" si="154"/>
        <v>65.331587034667947</v>
      </c>
      <c r="K3283">
        <f t="shared" si="156"/>
        <v>70.588676288269141</v>
      </c>
      <c r="N3283">
        <f t="shared" si="155"/>
        <v>72.875442838193081</v>
      </c>
      <c r="O3283">
        <v>72.95</v>
      </c>
    </row>
    <row r="3284" spans="1:15" x14ac:dyDescent="0.25">
      <c r="A3284" s="1">
        <v>42828</v>
      </c>
      <c r="B3284" s="11">
        <v>12.38</v>
      </c>
      <c r="C3284" s="11">
        <v>13.67</v>
      </c>
      <c r="D3284">
        <v>106.75239999999999</v>
      </c>
      <c r="E3284">
        <v>94.673400000000001</v>
      </c>
      <c r="F3284">
        <v>16016.823215</v>
      </c>
      <c r="G3284">
        <v>14206.288565999999</v>
      </c>
      <c r="H3284">
        <f>(1/(1-91/360*VLOOKUP($A3284,Tbills!$B$4:$C$974,2,1)/100))^((1)/91)-1</f>
        <v>2.1688326397484303E-5</v>
      </c>
      <c r="I3284">
        <f t="shared" si="154"/>
        <v>65.044265470292075</v>
      </c>
      <c r="K3284">
        <f t="shared" si="156"/>
        <v>69.968991018220521</v>
      </c>
      <c r="N3284">
        <f t="shared" si="155"/>
        <v>72.24246101032918</v>
      </c>
      <c r="O3284">
        <v>72.319999999999993</v>
      </c>
    </row>
    <row r="3285" spans="1:15" x14ac:dyDescent="0.25">
      <c r="A3285" s="1">
        <v>42829</v>
      </c>
      <c r="B3285" s="11">
        <v>11.79</v>
      </c>
      <c r="C3285" s="11">
        <v>13.37</v>
      </c>
      <c r="D3285">
        <v>104.96810000000001</v>
      </c>
      <c r="E3285">
        <v>93.088899999999995</v>
      </c>
      <c r="F3285">
        <v>15816.822398</v>
      </c>
      <c r="G3285">
        <v>14028.587643000001</v>
      </c>
      <c r="H3285">
        <f>(1/(1-91/360*VLOOKUP($A3285,Tbills!$B$4:$C$974,2,1)/100))^((1)/91)-1</f>
        <v>2.1688326397484303E-5</v>
      </c>
      <c r="I3285">
        <f t="shared" si="154"/>
        <v>65.586864578126068</v>
      </c>
      <c r="K3285">
        <f t="shared" si="156"/>
        <v>71.136712660869819</v>
      </c>
      <c r="N3285">
        <f t="shared" si="155"/>
        <v>73.450422262028482</v>
      </c>
      <c r="O3285">
        <v>73.53</v>
      </c>
    </row>
    <row r="3286" spans="1:15" x14ac:dyDescent="0.25">
      <c r="A3286" s="1">
        <v>42830</v>
      </c>
      <c r="B3286" s="11">
        <v>12.89</v>
      </c>
      <c r="C3286" s="11">
        <v>14.12</v>
      </c>
      <c r="D3286">
        <v>109.476</v>
      </c>
      <c r="E3286">
        <v>97.084599999999995</v>
      </c>
      <c r="F3286">
        <v>16117.615899</v>
      </c>
      <c r="G3286">
        <v>14295.069463</v>
      </c>
      <c r="H3286">
        <f>(1/(1-91/360*VLOOKUP($A3286,Tbills!$B$4:$C$974,2,1)/100))^((1)/91)-1</f>
        <v>2.1688326397484303E-5</v>
      </c>
      <c r="I3286">
        <f t="shared" si="154"/>
        <v>64.177585761163684</v>
      </c>
      <c r="K3286">
        <f t="shared" si="156"/>
        <v>68.08010604222946</v>
      </c>
      <c r="N3286">
        <f t="shared" si="155"/>
        <v>70.296598753982948</v>
      </c>
      <c r="O3286">
        <v>70.37</v>
      </c>
    </row>
    <row r="3287" spans="1:15" x14ac:dyDescent="0.25">
      <c r="A3287" s="1">
        <v>42831</v>
      </c>
      <c r="B3287" s="11">
        <v>12.39</v>
      </c>
      <c r="C3287" s="11">
        <v>13.66</v>
      </c>
      <c r="D3287">
        <v>106.88290000000001</v>
      </c>
      <c r="E3287">
        <v>94.782899999999998</v>
      </c>
      <c r="F3287">
        <v>15810.066789</v>
      </c>
      <c r="G3287">
        <v>14021.987329</v>
      </c>
      <c r="H3287">
        <f>(1/(1-91/360*VLOOKUP($A3287,Tbills!$B$4:$C$974,2,1)/100))^((1)/91)-1</f>
        <v>2.1966576900345203E-5</v>
      </c>
      <c r="I3287">
        <f t="shared" si="154"/>
        <v>64.936662736115196</v>
      </c>
      <c r="K3287">
        <f t="shared" si="156"/>
        <v>69.690916001844613</v>
      </c>
      <c r="N3287">
        <f t="shared" si="155"/>
        <v>71.962102878854338</v>
      </c>
      <c r="O3287">
        <v>72.040000000000006</v>
      </c>
    </row>
    <row r="3288" spans="1:15" x14ac:dyDescent="0.25">
      <c r="A3288" s="1">
        <v>42832</v>
      </c>
      <c r="B3288" s="11">
        <v>12.87</v>
      </c>
      <c r="C3288" s="11">
        <v>14.06</v>
      </c>
      <c r="D3288">
        <v>109.93819999999999</v>
      </c>
      <c r="E3288">
        <v>97.490200000000002</v>
      </c>
      <c r="F3288">
        <v>16033.493101</v>
      </c>
      <c r="G3288">
        <v>14219.836663</v>
      </c>
      <c r="H3288">
        <f>(1/(1-91/360*VLOOKUP($A3288,Tbills!$B$4:$C$974,2,1)/100))^((1)/91)-1</f>
        <v>2.1966576900345203E-5</v>
      </c>
      <c r="I3288">
        <f t="shared" si="154"/>
        <v>64.007598302471635</v>
      </c>
      <c r="K3288">
        <f t="shared" si="156"/>
        <v>67.697169417999746</v>
      </c>
      <c r="N3288">
        <f t="shared" si="155"/>
        <v>69.905587187476002</v>
      </c>
      <c r="O3288">
        <v>69.98</v>
      </c>
    </row>
    <row r="3289" spans="1:15" x14ac:dyDescent="0.25">
      <c r="A3289" s="1">
        <v>42835</v>
      </c>
      <c r="B3289" s="11">
        <v>14.05</v>
      </c>
      <c r="C3289" s="11">
        <v>14.58</v>
      </c>
      <c r="D3289">
        <v>114.8704</v>
      </c>
      <c r="E3289">
        <v>101.8575</v>
      </c>
      <c r="F3289">
        <v>16206.420145</v>
      </c>
      <c r="G3289">
        <v>14372.265659000001</v>
      </c>
      <c r="H3289">
        <f>(1/(1-91/360*VLOOKUP($A3289,Tbills!$B$4:$C$974,2,1)/100))^((1)/91)-1</f>
        <v>2.1966576900345203E-5</v>
      </c>
      <c r="I3289">
        <f t="shared" si="154"/>
        <v>62.569027986516737</v>
      </c>
      <c r="K3289">
        <f t="shared" si="156"/>
        <v>64.655482543310342</v>
      </c>
      <c r="N3289">
        <f t="shared" si="155"/>
        <v>66.770995267250839</v>
      </c>
      <c r="O3289">
        <v>66.84</v>
      </c>
    </row>
    <row r="3290" spans="1:15" x14ac:dyDescent="0.25">
      <c r="A3290" s="1">
        <v>42836</v>
      </c>
      <c r="B3290" s="11">
        <v>15.07</v>
      </c>
      <c r="C3290" s="11">
        <v>15.16</v>
      </c>
      <c r="D3290">
        <v>118.0189</v>
      </c>
      <c r="E3290">
        <v>104.64709999999999</v>
      </c>
      <c r="F3290">
        <v>16277.701397000001</v>
      </c>
      <c r="G3290">
        <v>14435.163977</v>
      </c>
      <c r="H3290">
        <f>(1/(1-91/360*VLOOKUP($A3290,Tbills!$B$4:$C$974,2,1)/100))^((1)/91)-1</f>
        <v>2.1966576900345203E-5</v>
      </c>
      <c r="I3290">
        <f t="shared" si="154"/>
        <v>61.710623994258505</v>
      </c>
      <c r="K3290">
        <f t="shared" si="156"/>
        <v>62.88181577997431</v>
      </c>
      <c r="N3290">
        <f t="shared" si="155"/>
        <v>64.941343824731618</v>
      </c>
      <c r="O3290">
        <v>65.010000000000005</v>
      </c>
    </row>
    <row r="3291" spans="1:15" x14ac:dyDescent="0.25">
      <c r="A3291" s="1">
        <v>42837</v>
      </c>
      <c r="B3291" s="11">
        <v>15.77</v>
      </c>
      <c r="C3291" s="11">
        <v>15.28</v>
      </c>
      <c r="D3291">
        <v>121.0371</v>
      </c>
      <c r="E3291">
        <v>107.3211</v>
      </c>
      <c r="F3291">
        <v>16298.169463</v>
      </c>
      <c r="G3291">
        <v>14452.998089999999</v>
      </c>
      <c r="H3291">
        <f>(1/(1-91/360*VLOOKUP($A3291,Tbills!$B$4:$C$974,2,1)/100))^((1)/91)-1</f>
        <v>2.1966576900345203E-5</v>
      </c>
      <c r="I3291">
        <f t="shared" si="154"/>
        <v>60.92060652080675</v>
      </c>
      <c r="K3291">
        <f t="shared" si="156"/>
        <v>61.272171286173908</v>
      </c>
      <c r="N3291">
        <f t="shared" si="155"/>
        <v>63.280976570786528</v>
      </c>
      <c r="O3291">
        <v>63.35</v>
      </c>
    </row>
    <row r="3292" spans="1:15" x14ac:dyDescent="0.25">
      <c r="A3292" s="1">
        <v>42838</v>
      </c>
      <c r="B3292" s="11">
        <v>15.96</v>
      </c>
      <c r="C3292" s="11">
        <v>15.75</v>
      </c>
      <c r="D3292">
        <v>123.1228</v>
      </c>
      <c r="E3292">
        <v>109.1681</v>
      </c>
      <c r="F3292">
        <v>16500.229931999998</v>
      </c>
      <c r="G3292">
        <v>14631.865121000001</v>
      </c>
      <c r="H3292">
        <f>(1/(1-91/360*VLOOKUP($A3292,Tbills!$B$4:$C$974,2,1)/100))^((1)/91)-1</f>
        <v>2.2940895184175858E-5</v>
      </c>
      <c r="I3292">
        <f t="shared" si="154"/>
        <v>60.394811642911044</v>
      </c>
      <c r="K3292">
        <f t="shared" si="156"/>
        <v>60.214870350598581</v>
      </c>
      <c r="N3292">
        <f t="shared" si="155"/>
        <v>62.190974577347617</v>
      </c>
      <c r="O3292">
        <v>62.26</v>
      </c>
    </row>
    <row r="3293" spans="1:15" x14ac:dyDescent="0.25">
      <c r="A3293" s="1">
        <v>42842</v>
      </c>
      <c r="B3293" s="11">
        <v>14.66</v>
      </c>
      <c r="C3293" s="11">
        <v>14.86</v>
      </c>
      <c r="D3293">
        <v>115.6151</v>
      </c>
      <c r="E3293">
        <v>102.5013</v>
      </c>
      <c r="F3293">
        <v>16001.195417000001</v>
      </c>
      <c r="G3293">
        <v>14187.99489</v>
      </c>
      <c r="H3293">
        <f>(1/(1-91/360*VLOOKUP($A3293,Tbills!$B$4:$C$974,2,1)/100))^((1)/91)-1</f>
        <v>2.2940895184175858E-5</v>
      </c>
      <c r="I3293">
        <f t="shared" si="154"/>
        <v>62.232461280720258</v>
      </c>
      <c r="K3293">
        <f t="shared" si="156"/>
        <v>63.880237243086746</v>
      </c>
      <c r="N3293">
        <f t="shared" si="155"/>
        <v>65.985215494402993</v>
      </c>
      <c r="O3293">
        <v>66.05</v>
      </c>
    </row>
    <row r="3294" spans="1:15" x14ac:dyDescent="0.25">
      <c r="A3294" s="1">
        <v>42843</v>
      </c>
      <c r="B3294" s="11">
        <v>14.42</v>
      </c>
      <c r="C3294" s="11">
        <v>14.76</v>
      </c>
      <c r="D3294">
        <v>115.4695</v>
      </c>
      <c r="E3294">
        <v>102.3699</v>
      </c>
      <c r="F3294">
        <v>15951.05395</v>
      </c>
      <c r="G3294">
        <v>14143.209795999999</v>
      </c>
      <c r="H3294">
        <f>(1/(1-91/360*VLOOKUP($A3294,Tbills!$B$4:$C$974,2,1)/100))^((1)/91)-1</f>
        <v>2.2940895184175858E-5</v>
      </c>
      <c r="I3294">
        <f t="shared" si="154"/>
        <v>62.270729477428553</v>
      </c>
      <c r="K3294">
        <f t="shared" si="156"/>
        <v>63.959148494518843</v>
      </c>
      <c r="N3294">
        <f t="shared" si="155"/>
        <v>66.06887627180555</v>
      </c>
      <c r="O3294">
        <v>66.14</v>
      </c>
    </row>
    <row r="3295" spans="1:15" x14ac:dyDescent="0.25">
      <c r="A3295" s="1">
        <v>42844</v>
      </c>
      <c r="B3295" s="11">
        <v>14.93</v>
      </c>
      <c r="C3295" s="11">
        <v>15.08</v>
      </c>
      <c r="D3295">
        <v>117.4873</v>
      </c>
      <c r="E3295">
        <v>104.15649999999999</v>
      </c>
      <c r="F3295">
        <v>15918.377823000001</v>
      </c>
      <c r="G3295">
        <v>14113.912624000001</v>
      </c>
      <c r="H3295">
        <f>(1/(1-91/360*VLOOKUP($A3295,Tbills!$B$4:$C$974,2,1)/100))^((1)/91)-1</f>
        <v>2.2940895184175858E-5</v>
      </c>
      <c r="I3295">
        <f t="shared" si="154"/>
        <v>61.725736170454006</v>
      </c>
      <c r="K3295">
        <f t="shared" si="156"/>
        <v>62.839981197995179</v>
      </c>
      <c r="N3295">
        <f t="shared" si="155"/>
        <v>64.914904332308936</v>
      </c>
      <c r="O3295">
        <v>64.98</v>
      </c>
    </row>
    <row r="3296" spans="1:15" x14ac:dyDescent="0.25">
      <c r="A3296" s="1">
        <v>42845</v>
      </c>
      <c r="B3296" s="11">
        <v>14.15</v>
      </c>
      <c r="C3296" s="11">
        <v>14.53</v>
      </c>
      <c r="D3296">
        <v>115.49460000000001</v>
      </c>
      <c r="E3296">
        <v>102.3875</v>
      </c>
      <c r="F3296">
        <v>15903.071250999999</v>
      </c>
      <c r="G3296">
        <v>14100.017379000001</v>
      </c>
      <c r="H3296">
        <f>(1/(1-91/360*VLOOKUP($A3296,Tbills!$B$4:$C$974,2,1)/100))^((1)/91)-1</f>
        <v>2.2801701510921646E-5</v>
      </c>
      <c r="I3296">
        <f t="shared" si="154"/>
        <v>62.248292697860975</v>
      </c>
      <c r="K3296">
        <f t="shared" si="156"/>
        <v>63.904282558534618</v>
      </c>
      <c r="N3296">
        <f t="shared" si="155"/>
        <v>66.016495567926611</v>
      </c>
      <c r="O3296">
        <v>66.08</v>
      </c>
    </row>
    <row r="3297" spans="1:15" x14ac:dyDescent="0.25">
      <c r="A3297" s="1">
        <v>42846</v>
      </c>
      <c r="B3297" s="11">
        <v>14.63</v>
      </c>
      <c r="C3297" s="11">
        <v>14.75</v>
      </c>
      <c r="D3297">
        <v>115.4166</v>
      </c>
      <c r="E3297">
        <v>102.316</v>
      </c>
      <c r="F3297">
        <v>15682.718016000001</v>
      </c>
      <c r="G3297">
        <v>13904.325785999999</v>
      </c>
      <c r="H3297">
        <f>(1/(1-91/360*VLOOKUP($A3297,Tbills!$B$4:$C$974,2,1)/100))^((1)/91)-1</f>
        <v>2.2801701510921646E-5</v>
      </c>
      <c r="I3297">
        <f t="shared" si="154"/>
        <v>62.268406816326802</v>
      </c>
      <c r="K3297">
        <f t="shared" si="156"/>
        <v>63.945930229780828</v>
      </c>
      <c r="N3297">
        <f t="shared" si="155"/>
        <v>66.061659626282591</v>
      </c>
      <c r="O3297">
        <v>66.13</v>
      </c>
    </row>
    <row r="3298" spans="1:15" x14ac:dyDescent="0.25">
      <c r="A3298" s="1">
        <v>42849</v>
      </c>
      <c r="B3298" s="11">
        <v>10.84</v>
      </c>
      <c r="C3298" s="11">
        <v>12.9</v>
      </c>
      <c r="D3298">
        <v>103.0239</v>
      </c>
      <c r="E3298">
        <v>91.322900000000004</v>
      </c>
      <c r="F3298">
        <v>15318.713127000001</v>
      </c>
      <c r="G3298">
        <v>13580.647254</v>
      </c>
      <c r="H3298">
        <f>(1/(1-91/360*VLOOKUP($A3298,Tbills!$B$4:$C$974,2,1)/100))^((1)/91)-1</f>
        <v>2.2801701510921646E-5</v>
      </c>
      <c r="I3298">
        <f t="shared" si="154"/>
        <v>65.608424357314348</v>
      </c>
      <c r="K3298">
        <f t="shared" si="156"/>
        <v>70.806554629290389</v>
      </c>
      <c r="N3298">
        <f t="shared" si="155"/>
        <v>73.15638482360643</v>
      </c>
      <c r="O3298">
        <v>73.23</v>
      </c>
    </row>
    <row r="3299" spans="1:15" x14ac:dyDescent="0.25">
      <c r="A3299" s="1">
        <v>42850</v>
      </c>
      <c r="B3299" s="11">
        <v>10.76</v>
      </c>
      <c r="C3299" s="11">
        <v>12.85</v>
      </c>
      <c r="D3299">
        <v>101.4171</v>
      </c>
      <c r="E3299">
        <v>89.896500000000003</v>
      </c>
      <c r="F3299">
        <v>14987.438794</v>
      </c>
      <c r="G3299">
        <v>13286.649745999999</v>
      </c>
      <c r="H3299">
        <f>(1/(1-91/360*VLOOKUP($A3299,Tbills!$B$4:$C$974,2,1)/100))^((1)/91)-1</f>
        <v>2.2801701510921646E-5</v>
      </c>
      <c r="I3299">
        <f t="shared" si="154"/>
        <v>66.11908231809349</v>
      </c>
      <c r="K3299">
        <f t="shared" si="156"/>
        <v>71.909154275329186</v>
      </c>
      <c r="N3299">
        <f t="shared" si="155"/>
        <v>74.297982625647592</v>
      </c>
      <c r="O3299">
        <v>74.38</v>
      </c>
    </row>
    <row r="3300" spans="1:15" x14ac:dyDescent="0.25">
      <c r="A3300" s="1">
        <v>42851</v>
      </c>
      <c r="B3300" s="11">
        <v>10.85</v>
      </c>
      <c r="C3300" s="11">
        <v>12.98</v>
      </c>
      <c r="D3300">
        <v>100.9178</v>
      </c>
      <c r="E3300">
        <v>89.451899999999995</v>
      </c>
      <c r="F3300">
        <v>15065.626716000001</v>
      </c>
      <c r="G3300">
        <v>13355.661869</v>
      </c>
      <c r="H3300">
        <f>(1/(1-91/360*VLOOKUP($A3300,Tbills!$B$4:$C$974,2,1)/100))^((1)/91)-1</f>
        <v>2.2801701510921646E-5</v>
      </c>
      <c r="I3300">
        <f t="shared" si="154"/>
        <v>66.280859315746426</v>
      </c>
      <c r="K3300">
        <f t="shared" si="156"/>
        <v>72.261428726137623</v>
      </c>
      <c r="N3300">
        <f t="shared" si="155"/>
        <v>74.664378133265856</v>
      </c>
      <c r="O3300">
        <v>74.75</v>
      </c>
    </row>
    <row r="3301" spans="1:15" x14ac:dyDescent="0.25">
      <c r="A3301" s="1">
        <v>42852</v>
      </c>
      <c r="B3301" s="11">
        <v>10.36</v>
      </c>
      <c r="C3301" s="11">
        <v>12.8</v>
      </c>
      <c r="D3301">
        <v>100.8001</v>
      </c>
      <c r="E3301">
        <v>89.345500000000001</v>
      </c>
      <c r="F3301">
        <v>15123.235326</v>
      </c>
      <c r="G3301">
        <v>13406.427308</v>
      </c>
      <c r="H3301">
        <f>(1/(1-91/360*VLOOKUP($A3301,Tbills!$B$4:$C$974,2,1)/100))^((1)/91)-1</f>
        <v>2.2801701510921646E-5</v>
      </c>
      <c r="I3301">
        <f t="shared" si="154"/>
        <v>66.318552588148336</v>
      </c>
      <c r="K3301">
        <f t="shared" si="156"/>
        <v>72.344011639761931</v>
      </c>
      <c r="N3301">
        <f t="shared" si="155"/>
        <v>74.752128533664816</v>
      </c>
      <c r="O3301">
        <v>74.83</v>
      </c>
    </row>
    <row r="3302" spans="1:15" x14ac:dyDescent="0.25">
      <c r="A3302" s="1">
        <v>42853</v>
      </c>
      <c r="B3302" s="11">
        <v>10.82</v>
      </c>
      <c r="C3302" s="11">
        <v>12.93</v>
      </c>
      <c r="D3302">
        <v>100.2839</v>
      </c>
      <c r="E3302">
        <v>88.885999999999996</v>
      </c>
      <c r="F3302">
        <v>15031.290612000001</v>
      </c>
      <c r="G3302">
        <v>13324.614579999999</v>
      </c>
      <c r="H3302">
        <f>(1/(1-91/360*VLOOKUP($A3302,Tbills!$B$4:$C$974,2,1)/100))^((1)/91)-1</f>
        <v>2.2801701510921646E-5</v>
      </c>
      <c r="I3302">
        <f t="shared" si="154"/>
        <v>66.487358758347796</v>
      </c>
      <c r="K3302">
        <f t="shared" si="156"/>
        <v>72.712686952453524</v>
      </c>
      <c r="N3302">
        <f t="shared" si="155"/>
        <v>75.135509680029358</v>
      </c>
      <c r="O3302">
        <v>75.209999999999994</v>
      </c>
    </row>
    <row r="3303" spans="1:15" x14ac:dyDescent="0.25">
      <c r="A3303" s="1">
        <v>42856</v>
      </c>
      <c r="B3303" s="11">
        <v>10.11</v>
      </c>
      <c r="C3303" s="11">
        <v>12.63</v>
      </c>
      <c r="D3303">
        <v>96.554500000000004</v>
      </c>
      <c r="E3303">
        <v>85.574399999999997</v>
      </c>
      <c r="F3303">
        <v>14681.730061</v>
      </c>
      <c r="G3303">
        <v>13013.832183</v>
      </c>
      <c r="H3303">
        <f>(1/(1-91/360*VLOOKUP($A3303,Tbills!$B$4:$C$974,2,1)/100))^((1)/91)-1</f>
        <v>2.2801701510921646E-5</v>
      </c>
      <c r="I3303">
        <f t="shared" si="154"/>
        <v>67.720620858567116</v>
      </c>
      <c r="K3303">
        <f t="shared" si="156"/>
        <v>75.411184618021963</v>
      </c>
      <c r="N3303">
        <f t="shared" si="155"/>
        <v>77.931495262914723</v>
      </c>
      <c r="O3303">
        <v>78.010000000000005</v>
      </c>
    </row>
    <row r="3304" spans="1:15" x14ac:dyDescent="0.25">
      <c r="A3304" s="1">
        <v>42857</v>
      </c>
      <c r="B3304" s="11">
        <v>10.59</v>
      </c>
      <c r="C3304" s="11">
        <v>12.83</v>
      </c>
      <c r="D3304">
        <v>97.269900000000007</v>
      </c>
      <c r="E3304">
        <v>86.206500000000005</v>
      </c>
      <c r="F3304">
        <v>14772.411432999999</v>
      </c>
      <c r="G3304">
        <v>13093.915084</v>
      </c>
      <c r="H3304">
        <f>(1/(1-91/360*VLOOKUP($A3304,Tbills!$B$4:$C$974,2,1)/100))^((1)/91)-1</f>
        <v>2.2801701510921646E-5</v>
      </c>
      <c r="I3304">
        <f t="shared" si="154"/>
        <v>67.468753736325908</v>
      </c>
      <c r="K3304">
        <f t="shared" si="156"/>
        <v>74.850669408030015</v>
      </c>
      <c r="N3304">
        <f t="shared" si="155"/>
        <v>77.354752736247079</v>
      </c>
      <c r="O3304">
        <v>77.430000000000007</v>
      </c>
    </row>
    <row r="3305" spans="1:15" x14ac:dyDescent="0.25">
      <c r="A3305" s="1">
        <v>42858</v>
      </c>
      <c r="B3305" s="11">
        <v>10.68</v>
      </c>
      <c r="C3305" s="11">
        <v>13.09</v>
      </c>
      <c r="D3305">
        <v>98.850499999999997</v>
      </c>
      <c r="E3305">
        <v>87.605400000000003</v>
      </c>
      <c r="F3305">
        <v>14870.255934999999</v>
      </c>
      <c r="G3305">
        <v>13180.343566</v>
      </c>
      <c r="H3305">
        <f>(1/(1-91/360*VLOOKUP($A3305,Tbills!$B$4:$C$974,2,1)/100))^((1)/91)-1</f>
        <v>2.2801701510921646E-5</v>
      </c>
      <c r="I3305">
        <f t="shared" si="154"/>
        <v>66.919593600330032</v>
      </c>
      <c r="K3305">
        <f t="shared" si="156"/>
        <v>73.632614420139419</v>
      </c>
      <c r="N3305">
        <f t="shared" si="155"/>
        <v>76.098413383404562</v>
      </c>
      <c r="O3305">
        <v>76.180000000000007</v>
      </c>
    </row>
    <row r="3306" spans="1:15" x14ac:dyDescent="0.25">
      <c r="A3306" s="1">
        <v>42859</v>
      </c>
      <c r="B3306" s="11">
        <v>10.46</v>
      </c>
      <c r="C3306" s="11">
        <v>12.83</v>
      </c>
      <c r="D3306">
        <v>96.316599999999994</v>
      </c>
      <c r="E3306">
        <v>85.357799999999997</v>
      </c>
      <c r="F3306">
        <v>14709.975796000001</v>
      </c>
      <c r="G3306">
        <v>13037.977736000001</v>
      </c>
      <c r="H3306">
        <f>(1/(1-91/360*VLOOKUP($A3306,Tbills!$B$4:$C$974,2,1)/100))^((1)/91)-1</f>
        <v>2.3497577574582706E-5</v>
      </c>
      <c r="I3306">
        <f t="shared" si="154"/>
        <v>67.776272479013528</v>
      </c>
      <c r="K3306">
        <f t="shared" si="156"/>
        <v>75.518211843596802</v>
      </c>
      <c r="N3306">
        <f t="shared" si="155"/>
        <v>78.049683559639803</v>
      </c>
      <c r="O3306">
        <v>78.13</v>
      </c>
    </row>
    <row r="3307" spans="1:15" x14ac:dyDescent="0.25">
      <c r="A3307" s="1">
        <v>42860</v>
      </c>
      <c r="B3307" s="11">
        <v>10.57</v>
      </c>
      <c r="C3307" s="11">
        <v>12.85</v>
      </c>
      <c r="D3307">
        <v>96.475499999999997</v>
      </c>
      <c r="E3307">
        <v>85.496600000000001</v>
      </c>
      <c r="F3307">
        <v>14849.598986999999</v>
      </c>
      <c r="G3307">
        <v>13161.424403999999</v>
      </c>
      <c r="H3307">
        <f>(1/(1-91/360*VLOOKUP($A3307,Tbills!$B$4:$C$974,2,1)/100))^((1)/91)-1</f>
        <v>2.3497577574582706E-5</v>
      </c>
      <c r="I3307">
        <f t="shared" si="154"/>
        <v>67.719404501435562</v>
      </c>
      <c r="K3307">
        <f t="shared" si="156"/>
        <v>75.391900394041301</v>
      </c>
      <c r="N3307">
        <f t="shared" si="155"/>
        <v>77.921716181822518</v>
      </c>
      <c r="O3307">
        <v>78</v>
      </c>
    </row>
    <row r="3308" spans="1:15" x14ac:dyDescent="0.25">
      <c r="A3308" s="1">
        <v>42863</v>
      </c>
      <c r="B3308" s="11">
        <v>9.77</v>
      </c>
      <c r="C3308" s="11">
        <v>12.59</v>
      </c>
      <c r="D3308">
        <v>94.511399999999995</v>
      </c>
      <c r="E3308">
        <v>83.75</v>
      </c>
      <c r="F3308">
        <v>14947.638609</v>
      </c>
      <c r="G3308">
        <v>13247.390599</v>
      </c>
      <c r="H3308">
        <f>(1/(1-91/360*VLOOKUP($A3308,Tbills!$B$4:$C$974,2,1)/100))^((1)/91)-1</f>
        <v>2.3497577574582706E-5</v>
      </c>
      <c r="I3308">
        <f t="shared" si="154"/>
        <v>68.405778830770487</v>
      </c>
      <c r="K3308">
        <f t="shared" si="156"/>
        <v>76.921323760323219</v>
      </c>
      <c r="N3308">
        <f t="shared" si="155"/>
        <v>79.510352203614957</v>
      </c>
      <c r="O3308">
        <v>79.59</v>
      </c>
    </row>
    <row r="3309" spans="1:15" x14ac:dyDescent="0.25">
      <c r="A3309" s="1">
        <v>42864</v>
      </c>
      <c r="B3309" s="11">
        <v>9.9600000000000009</v>
      </c>
      <c r="C3309" s="11">
        <v>12.71</v>
      </c>
      <c r="D3309">
        <v>94.513599999999997</v>
      </c>
      <c r="E3309">
        <v>83.75</v>
      </c>
      <c r="F3309">
        <v>14947.989842000001</v>
      </c>
      <c r="G3309">
        <v>13247.390599</v>
      </c>
      <c r="H3309">
        <f>(1/(1-91/360*VLOOKUP($A3309,Tbills!$B$4:$C$974,2,1)/100))^((1)/91)-1</f>
        <v>2.3497577574582706E-5</v>
      </c>
      <c r="I3309">
        <f t="shared" si="154"/>
        <v>68.40399840638996</v>
      </c>
      <c r="K3309">
        <f t="shared" si="156"/>
        <v>76.917741123326167</v>
      </c>
      <c r="N3309">
        <f t="shared" si="155"/>
        <v>79.509279710435223</v>
      </c>
      <c r="O3309">
        <v>79.59</v>
      </c>
    </row>
    <row r="3310" spans="1:15" x14ac:dyDescent="0.25">
      <c r="A3310" s="1">
        <v>42865</v>
      </c>
      <c r="B3310" s="11">
        <v>10.210000000000001</v>
      </c>
      <c r="C3310" s="11">
        <v>12.91</v>
      </c>
      <c r="D3310">
        <v>94.709299999999999</v>
      </c>
      <c r="E3310">
        <v>83.921400000000006</v>
      </c>
      <c r="F3310">
        <v>15044.987569999999</v>
      </c>
      <c r="G3310">
        <v>13333.041831</v>
      </c>
      <c r="H3310">
        <f>(1/(1-91/360*VLOOKUP($A3310,Tbills!$B$4:$C$974,2,1)/100))^((1)/91)-1</f>
        <v>2.3497577574582706E-5</v>
      </c>
      <c r="I3310">
        <f t="shared" si="154"/>
        <v>68.332223161662313</v>
      </c>
      <c r="K3310">
        <f t="shared" si="156"/>
        <v>76.756748661631562</v>
      </c>
      <c r="N3310">
        <f t="shared" si="155"/>
        <v>79.345488345518859</v>
      </c>
      <c r="O3310">
        <v>79.430000000000007</v>
      </c>
    </row>
    <row r="3311" spans="1:15" x14ac:dyDescent="0.25">
      <c r="A3311" s="1">
        <v>42866</v>
      </c>
      <c r="B3311" s="11">
        <v>10.6</v>
      </c>
      <c r="C3311" s="11">
        <v>13.01</v>
      </c>
      <c r="D3311">
        <v>95.482500000000002</v>
      </c>
      <c r="E3311">
        <v>84.604500000000002</v>
      </c>
      <c r="F3311">
        <v>15042.125319000001</v>
      </c>
      <c r="G3311">
        <v>13330.191977</v>
      </c>
      <c r="H3311">
        <f>(1/(1-91/360*VLOOKUP($A3311,Tbills!$B$4:$C$974,2,1)/100))^((1)/91)-1</f>
        <v>2.5028793918968617E-5</v>
      </c>
      <c r="I3311">
        <f t="shared" si="154"/>
        <v>68.05234796400083</v>
      </c>
      <c r="K3311">
        <f t="shared" si="156"/>
        <v>76.128421326880741</v>
      </c>
      <c r="N3311">
        <f t="shared" si="155"/>
        <v>78.698573607534485</v>
      </c>
      <c r="O3311">
        <v>78.78</v>
      </c>
    </row>
    <row r="3312" spans="1:15" x14ac:dyDescent="0.25">
      <c r="A3312" s="1">
        <v>42867</v>
      </c>
      <c r="B3312" s="11">
        <v>10.4</v>
      </c>
      <c r="C3312" s="11">
        <v>12.97</v>
      </c>
      <c r="D3312">
        <v>93.950400000000002</v>
      </c>
      <c r="E3312">
        <v>83.244799999999998</v>
      </c>
      <c r="F3312">
        <v>15120.340491000001</v>
      </c>
      <c r="G3312">
        <v>13399.171898000001</v>
      </c>
      <c r="H3312">
        <f>(1/(1-91/360*VLOOKUP($A3312,Tbills!$B$4:$C$974,2,1)/100))^((1)/91)-1</f>
        <v>2.5028793918968617E-5</v>
      </c>
      <c r="I3312">
        <f t="shared" si="154"/>
        <v>68.597405625807056</v>
      </c>
      <c r="K3312">
        <f t="shared" si="156"/>
        <v>77.348297463340842</v>
      </c>
      <c r="N3312">
        <f t="shared" si="155"/>
        <v>79.962401830480644</v>
      </c>
      <c r="O3312">
        <v>80.05</v>
      </c>
    </row>
    <row r="3313" spans="1:15" x14ac:dyDescent="0.25">
      <c r="A3313" s="1">
        <v>42870</v>
      </c>
      <c r="B3313" s="11">
        <v>10.42</v>
      </c>
      <c r="C3313" s="11">
        <v>12.78</v>
      </c>
      <c r="D3313">
        <v>91.934100000000001</v>
      </c>
      <c r="E3313">
        <v>81.451999999999998</v>
      </c>
      <c r="F3313">
        <v>15004.537102</v>
      </c>
      <c r="G3313">
        <v>13295.544443000001</v>
      </c>
      <c r="H3313">
        <f>(1/(1-91/360*VLOOKUP($A3313,Tbills!$B$4:$C$974,2,1)/100))^((1)/91)-1</f>
        <v>2.5028793918968617E-5</v>
      </c>
      <c r="I3313">
        <f t="shared" si="154"/>
        <v>69.330665193092244</v>
      </c>
      <c r="K3313">
        <f t="shared" si="156"/>
        <v>79.003067739129094</v>
      </c>
      <c r="N3313">
        <f t="shared" si="155"/>
        <v>81.681580332388194</v>
      </c>
      <c r="O3313">
        <v>81.77</v>
      </c>
    </row>
    <row r="3314" spans="1:15" x14ac:dyDescent="0.25">
      <c r="A3314" s="1">
        <v>42871</v>
      </c>
      <c r="B3314" s="11">
        <v>10.65</v>
      </c>
      <c r="C3314" s="11">
        <v>12.65</v>
      </c>
      <c r="D3314">
        <v>91.31</v>
      </c>
      <c r="E3314">
        <v>80.897000000000006</v>
      </c>
      <c r="F3314">
        <v>15019.300888</v>
      </c>
      <c r="G3314">
        <v>13308.293885999999</v>
      </c>
      <c r="H3314">
        <f>(1/(1-91/360*VLOOKUP($A3314,Tbills!$B$4:$C$974,2,1)/100))^((1)/91)-1</f>
        <v>2.5028793918968617E-5</v>
      </c>
      <c r="I3314">
        <f t="shared" si="154"/>
        <v>69.565058197226008</v>
      </c>
      <c r="K3314">
        <f t="shared" si="156"/>
        <v>79.537676466395666</v>
      </c>
      <c r="N3314">
        <f t="shared" si="155"/>
        <v>82.237161290288228</v>
      </c>
      <c r="O3314">
        <v>82.32</v>
      </c>
    </row>
    <row r="3315" spans="1:15" x14ac:dyDescent="0.25">
      <c r="A3315" s="1">
        <v>42872</v>
      </c>
      <c r="B3315" s="11">
        <v>15.59</v>
      </c>
      <c r="C3315" s="11">
        <v>15.6</v>
      </c>
      <c r="D3315">
        <v>107.57040000000001</v>
      </c>
      <c r="E3315">
        <v>95.301000000000002</v>
      </c>
      <c r="F3315">
        <v>15570.038864</v>
      </c>
      <c r="G3315">
        <v>13795.958398999999</v>
      </c>
      <c r="H3315">
        <f>(1/(1-91/360*VLOOKUP($A3315,Tbills!$B$4:$C$974,2,1)/100))^((1)/91)-1</f>
        <v>2.5028793918968617E-5</v>
      </c>
      <c r="I3315">
        <f t="shared" si="154"/>
        <v>63.370255162352116</v>
      </c>
      <c r="K3315">
        <f t="shared" si="156"/>
        <v>65.372663984151529</v>
      </c>
      <c r="N3315">
        <f t="shared" si="155"/>
        <v>67.593732520191324</v>
      </c>
      <c r="O3315">
        <v>67.66</v>
      </c>
    </row>
    <row r="3316" spans="1:15" x14ac:dyDescent="0.25">
      <c r="A3316" s="1">
        <v>42873</v>
      </c>
      <c r="B3316" s="11">
        <v>14.66</v>
      </c>
      <c r="C3316" s="11">
        <v>14.97</v>
      </c>
      <c r="D3316">
        <v>107.91930000000001</v>
      </c>
      <c r="E3316">
        <v>95.607699999999994</v>
      </c>
      <c r="F3316">
        <v>15624.216815</v>
      </c>
      <c r="G3316">
        <v>13843.617913</v>
      </c>
      <c r="H3316">
        <f>(1/(1-91/360*VLOOKUP($A3316,Tbills!$B$4:$C$974,2,1)/100))^((1)/91)-1</f>
        <v>2.5168016114518466E-5</v>
      </c>
      <c r="I3316">
        <f t="shared" si="154"/>
        <v>63.266638604035869</v>
      </c>
      <c r="K3316">
        <f t="shared" si="156"/>
        <v>65.159245128745269</v>
      </c>
      <c r="N3316">
        <f t="shared" si="155"/>
        <v>67.375395071999534</v>
      </c>
      <c r="O3316">
        <v>67.45</v>
      </c>
    </row>
    <row r="3317" spans="1:15" x14ac:dyDescent="0.25">
      <c r="A3317" s="1">
        <v>42874</v>
      </c>
      <c r="B3317" s="11">
        <v>12.04</v>
      </c>
      <c r="C3317" s="11">
        <v>13.49</v>
      </c>
      <c r="D3317">
        <v>96.507499999999993</v>
      </c>
      <c r="E3317">
        <v>85.4953</v>
      </c>
      <c r="F3317">
        <v>15072.573848</v>
      </c>
      <c r="G3317">
        <v>13354.493990999999</v>
      </c>
      <c r="H3317">
        <f>(1/(1-91/360*VLOOKUP($A3317,Tbills!$B$4:$C$974,2,1)/100))^((1)/91)-1</f>
        <v>2.5168016114518466E-5</v>
      </c>
      <c r="I3317">
        <f t="shared" si="154"/>
        <v>66.610752292521042</v>
      </c>
      <c r="K3317">
        <f t="shared" si="156"/>
        <v>72.047764668319985</v>
      </c>
      <c r="N3317">
        <f t="shared" si="155"/>
        <v>74.500791502057737</v>
      </c>
      <c r="O3317">
        <v>74.58</v>
      </c>
    </row>
    <row r="3318" spans="1:15" x14ac:dyDescent="0.25">
      <c r="A3318" s="1">
        <v>42877</v>
      </c>
      <c r="B3318" s="11">
        <v>10.93</v>
      </c>
      <c r="C3318" s="11">
        <v>12.96</v>
      </c>
      <c r="D3318">
        <v>92.938699999999997</v>
      </c>
      <c r="E3318">
        <v>82.327299999999994</v>
      </c>
      <c r="F3318">
        <v>14868.899898</v>
      </c>
      <c r="G3318">
        <v>13173.027912</v>
      </c>
      <c r="H3318">
        <f>(1/(1-91/360*VLOOKUP($A3318,Tbills!$B$4:$C$974,2,1)/100))^((1)/91)-1</f>
        <v>2.5168016114518466E-5</v>
      </c>
      <c r="I3318">
        <f t="shared" si="154"/>
        <v>67.839574626537498</v>
      </c>
      <c r="K3318">
        <f t="shared" si="156"/>
        <v>74.707031215311531</v>
      </c>
      <c r="N3318">
        <f t="shared" si="155"/>
        <v>77.258654375127392</v>
      </c>
      <c r="O3318">
        <v>77.34</v>
      </c>
    </row>
    <row r="3319" spans="1:15" x14ac:dyDescent="0.25">
      <c r="A3319" s="1">
        <v>42878</v>
      </c>
      <c r="B3319" s="11">
        <v>10.72</v>
      </c>
      <c r="C3319" s="11">
        <v>12.9</v>
      </c>
      <c r="D3319">
        <v>93.754099999999994</v>
      </c>
      <c r="E3319">
        <v>83.047499999999999</v>
      </c>
      <c r="F3319">
        <v>15041.429176</v>
      </c>
      <c r="G3319">
        <v>13325.547828999999</v>
      </c>
      <c r="H3319">
        <f>(1/(1-91/360*VLOOKUP($A3319,Tbills!$B$4:$C$974,2,1)/100))^((1)/91)-1</f>
        <v>2.5168016114518466E-5</v>
      </c>
      <c r="I3319">
        <f t="shared" si="154"/>
        <v>67.541086041483894</v>
      </c>
      <c r="K3319">
        <f t="shared" si="156"/>
        <v>74.050044331984438</v>
      </c>
      <c r="N3319">
        <f t="shared" si="155"/>
        <v>76.581889857735234</v>
      </c>
      <c r="O3319">
        <v>76.66</v>
      </c>
    </row>
    <row r="3320" spans="1:15" x14ac:dyDescent="0.25">
      <c r="A3320" s="1">
        <v>42879</v>
      </c>
      <c r="B3320" s="11">
        <v>10.02</v>
      </c>
      <c r="C3320" s="11">
        <v>12.59</v>
      </c>
      <c r="D3320">
        <v>91.138300000000001</v>
      </c>
      <c r="E3320">
        <v>80.728399999999993</v>
      </c>
      <c r="F3320">
        <v>15000.797686</v>
      </c>
      <c r="G3320">
        <v>13289.21608</v>
      </c>
      <c r="H3320">
        <f>(1/(1-91/360*VLOOKUP($A3320,Tbills!$B$4:$C$974,2,1)/100))^((1)/91)-1</f>
        <v>2.5168016114518466E-5</v>
      </c>
      <c r="I3320">
        <f t="shared" si="154"/>
        <v>68.482345407189129</v>
      </c>
      <c r="K3320">
        <f t="shared" si="156"/>
        <v>76.114345321375822</v>
      </c>
      <c r="N3320">
        <f t="shared" si="155"/>
        <v>78.719507465838717</v>
      </c>
      <c r="O3320">
        <v>78.8</v>
      </c>
    </row>
    <row r="3321" spans="1:15" x14ac:dyDescent="0.25">
      <c r="A3321" s="1">
        <v>42880</v>
      </c>
      <c r="B3321" s="11">
        <v>9.99</v>
      </c>
      <c r="C3321" s="11">
        <v>12.51</v>
      </c>
      <c r="D3321">
        <v>91.513300000000001</v>
      </c>
      <c r="E3321">
        <v>81.058599999999998</v>
      </c>
      <c r="F3321">
        <v>15005.139496</v>
      </c>
      <c r="G3321">
        <v>13292.728029</v>
      </c>
      <c r="H3321">
        <f>(1/(1-91/360*VLOOKUP($A3321,Tbills!$B$4:$C$974,2,1)/100))^((1)/91)-1</f>
        <v>2.5585693400165255E-5</v>
      </c>
      <c r="I3321">
        <f t="shared" si="154"/>
        <v>68.340511397855622</v>
      </c>
      <c r="K3321">
        <f t="shared" si="156"/>
        <v>75.799487444833019</v>
      </c>
      <c r="N3321">
        <f t="shared" si="155"/>
        <v>78.396597830691533</v>
      </c>
      <c r="O3321">
        <v>78.48</v>
      </c>
    </row>
    <row r="3322" spans="1:15" x14ac:dyDescent="0.25">
      <c r="A3322" s="1">
        <v>42881</v>
      </c>
      <c r="B3322" s="11">
        <v>9.81</v>
      </c>
      <c r="C3322" s="11">
        <v>12.44</v>
      </c>
      <c r="D3322">
        <v>90.772599999999997</v>
      </c>
      <c r="E3322">
        <v>80.400499999999994</v>
      </c>
      <c r="F3322">
        <v>14925.340255999999</v>
      </c>
      <c r="G3322">
        <v>13221.695507</v>
      </c>
      <c r="H3322">
        <f>(1/(1-91/360*VLOOKUP($A3322,Tbills!$B$4:$C$974,2,1)/100))^((1)/91)-1</f>
        <v>2.5585693400165255E-5</v>
      </c>
      <c r="I3322">
        <f t="shared" si="154"/>
        <v>68.616147529934153</v>
      </c>
      <c r="K3322">
        <f t="shared" si="156"/>
        <v>76.411330618845597</v>
      </c>
      <c r="N3322">
        <f t="shared" si="155"/>
        <v>79.032184495019607</v>
      </c>
      <c r="O3322">
        <v>79.12</v>
      </c>
    </row>
    <row r="3323" spans="1:15" x14ac:dyDescent="0.25">
      <c r="A3323" s="1">
        <v>42885</v>
      </c>
      <c r="B3323" s="11">
        <v>10.38</v>
      </c>
      <c r="C3323" s="11">
        <v>12.74</v>
      </c>
      <c r="D3323">
        <v>89.794600000000003</v>
      </c>
      <c r="E3323">
        <v>79.525999999999996</v>
      </c>
      <c r="F3323">
        <v>14694.854047000001</v>
      </c>
      <c r="G3323">
        <v>13016.164822999999</v>
      </c>
      <c r="H3323">
        <f>(1/(1-91/360*VLOOKUP($A3323,Tbills!$B$4:$C$974,2,1)/100))^((1)/91)-1</f>
        <v>2.5585693400165255E-5</v>
      </c>
      <c r="I3323">
        <f t="shared" si="154"/>
        <v>68.982127350812874</v>
      </c>
      <c r="K3323">
        <f t="shared" si="156"/>
        <v>77.228051861890876</v>
      </c>
      <c r="N3323">
        <f t="shared" si="155"/>
        <v>79.888158405493101</v>
      </c>
      <c r="O3323">
        <v>79.98</v>
      </c>
    </row>
    <row r="3324" spans="1:15" x14ac:dyDescent="0.25">
      <c r="A3324" s="1">
        <v>42886</v>
      </c>
      <c r="B3324" s="11">
        <v>10.41</v>
      </c>
      <c r="C3324" s="11">
        <v>12.63</v>
      </c>
      <c r="D3324">
        <v>89.658500000000004</v>
      </c>
      <c r="E3324">
        <v>79.403400000000005</v>
      </c>
      <c r="F3324">
        <v>14701.155369</v>
      </c>
      <c r="G3324">
        <v>13021.413277</v>
      </c>
      <c r="H3324">
        <f>(1/(1-91/360*VLOOKUP($A3324,Tbills!$B$4:$C$974,2,1)/100))^((1)/91)-1</f>
        <v>2.5585693400165255E-5</v>
      </c>
      <c r="I3324">
        <f t="shared" si="154"/>
        <v>69.033503144389883</v>
      </c>
      <c r="K3324">
        <f t="shared" si="156"/>
        <v>77.343506798388646</v>
      </c>
      <c r="N3324">
        <f t="shared" si="155"/>
        <v>80.010404543615422</v>
      </c>
      <c r="O3324">
        <v>80.099999999999994</v>
      </c>
    </row>
    <row r="3325" spans="1:15" x14ac:dyDescent="0.25">
      <c r="A3325" s="1">
        <v>42887</v>
      </c>
      <c r="B3325" s="11">
        <v>9.89</v>
      </c>
      <c r="C3325" s="11">
        <v>12.42</v>
      </c>
      <c r="D3325">
        <v>88.0351</v>
      </c>
      <c r="E3325">
        <v>77.963700000000003</v>
      </c>
      <c r="F3325">
        <v>14585.14791</v>
      </c>
      <c r="G3325">
        <v>12918.327574000001</v>
      </c>
      <c r="H3325">
        <f>(1/(1-91/360*VLOOKUP($A3325,Tbills!$B$4:$C$974,2,1)/100))^((1)/91)-1</f>
        <v>2.6699467805313404E-5</v>
      </c>
      <c r="I3325">
        <f t="shared" si="154"/>
        <v>69.657529379975173</v>
      </c>
      <c r="K3325">
        <f t="shared" si="156"/>
        <v>78.742190300769039</v>
      </c>
      <c r="N3325">
        <f t="shared" si="155"/>
        <v>81.460181719312871</v>
      </c>
      <c r="O3325">
        <v>81.55</v>
      </c>
    </row>
    <row r="3326" spans="1:15" x14ac:dyDescent="0.25">
      <c r="A3326" s="1">
        <v>42888</v>
      </c>
      <c r="B3326" s="11">
        <v>9.75</v>
      </c>
      <c r="C3326" s="11">
        <v>12.46</v>
      </c>
      <c r="D3326">
        <v>88.373900000000006</v>
      </c>
      <c r="E3326">
        <v>78.261700000000005</v>
      </c>
      <c r="F3326">
        <v>14637.084231999999</v>
      </c>
      <c r="G3326">
        <v>12963.983595</v>
      </c>
      <c r="H3326">
        <f>(1/(1-91/360*VLOOKUP($A3326,Tbills!$B$4:$C$974,2,1)/100))^((1)/91)-1</f>
        <v>2.6699467805313404E-5</v>
      </c>
      <c r="I3326">
        <f t="shared" si="154"/>
        <v>69.522594144029355</v>
      </c>
      <c r="K3326">
        <f t="shared" si="156"/>
        <v>78.437561257350623</v>
      </c>
      <c r="N3326">
        <f t="shared" si="155"/>
        <v>81.147982382034996</v>
      </c>
      <c r="O3326">
        <v>81.23</v>
      </c>
    </row>
    <row r="3327" spans="1:15" x14ac:dyDescent="0.25">
      <c r="A3327" s="1">
        <v>42891</v>
      </c>
      <c r="B3327" s="11">
        <v>10.07</v>
      </c>
      <c r="C3327" s="11">
        <v>12.85</v>
      </c>
      <c r="D3327">
        <v>89.2958</v>
      </c>
      <c r="E3327">
        <v>79.071899999999999</v>
      </c>
      <c r="F3327">
        <v>14646.126071000001</v>
      </c>
      <c r="G3327">
        <v>12970.953479</v>
      </c>
      <c r="H3327">
        <f>(1/(1-91/360*VLOOKUP($A3327,Tbills!$B$4:$C$974,2,1)/100))^((1)/91)-1</f>
        <v>2.6699467805313404E-5</v>
      </c>
      <c r="I3327">
        <f t="shared" si="154"/>
        <v>69.157329466501466</v>
      </c>
      <c r="K3327">
        <f t="shared" si="156"/>
        <v>77.614694859973625</v>
      </c>
      <c r="N3327">
        <f t="shared" si="155"/>
        <v>80.305423983806392</v>
      </c>
      <c r="O3327">
        <v>80.39</v>
      </c>
    </row>
    <row r="3328" spans="1:15" x14ac:dyDescent="0.25">
      <c r="A3328" s="1">
        <v>42892</v>
      </c>
      <c r="B3328" s="11">
        <v>10.45</v>
      </c>
      <c r="C3328" s="11">
        <v>13.08</v>
      </c>
      <c r="D3328">
        <v>90.757800000000003</v>
      </c>
      <c r="E3328">
        <v>80.364400000000003</v>
      </c>
      <c r="F3328">
        <v>14756.559565</v>
      </c>
      <c r="G3328">
        <v>13068.409659000001</v>
      </c>
      <c r="H3328">
        <f>(1/(1-91/360*VLOOKUP($A3328,Tbills!$B$4:$C$974,2,1)/100))^((1)/91)-1</f>
        <v>2.6699467805313404E-5</v>
      </c>
      <c r="I3328">
        <f t="shared" si="154"/>
        <v>68.590325395726779</v>
      </c>
      <c r="K3328">
        <f t="shared" si="156"/>
        <v>76.342458322464978</v>
      </c>
      <c r="N3328">
        <f t="shared" si="155"/>
        <v>78.991948360110158</v>
      </c>
      <c r="O3328">
        <v>79.08</v>
      </c>
    </row>
    <row r="3329" spans="1:15" x14ac:dyDescent="0.25">
      <c r="A3329" s="1">
        <v>42893</v>
      </c>
      <c r="B3329" s="11">
        <v>10.39</v>
      </c>
      <c r="C3329" s="11">
        <v>13.09</v>
      </c>
      <c r="D3329">
        <v>90.032499999999999</v>
      </c>
      <c r="E3329">
        <v>79.72</v>
      </c>
      <c r="F3329">
        <v>14750.411368999999</v>
      </c>
      <c r="G3329">
        <v>13062.615897</v>
      </c>
      <c r="H3329">
        <f>(1/(1-91/360*VLOOKUP($A3329,Tbills!$B$4:$C$974,2,1)/100))^((1)/91)-1</f>
        <v>2.6699467805313404E-5</v>
      </c>
      <c r="I3329">
        <f t="shared" si="154"/>
        <v>68.863527944285806</v>
      </c>
      <c r="K3329">
        <f t="shared" si="156"/>
        <v>76.951024293039282</v>
      </c>
      <c r="N3329">
        <f t="shared" si="155"/>
        <v>79.624524297135693</v>
      </c>
      <c r="O3329">
        <v>79.709999999999994</v>
      </c>
    </row>
    <row r="3330" spans="1:15" x14ac:dyDescent="0.25">
      <c r="A3330" s="1">
        <v>42894</v>
      </c>
      <c r="B3330" s="11">
        <v>10.16</v>
      </c>
      <c r="C3330" s="11">
        <v>12.76</v>
      </c>
      <c r="D3330">
        <v>88.447400000000002</v>
      </c>
      <c r="E3330">
        <v>78.314400000000006</v>
      </c>
      <c r="F3330">
        <v>14588.109630000001</v>
      </c>
      <c r="G3330">
        <v>12918.536545999999</v>
      </c>
      <c r="H3330">
        <f>(1/(1-91/360*VLOOKUP($A3330,Tbills!$B$4:$C$974,2,1)/100))^((1)/91)-1</f>
        <v>2.72563427237138E-5</v>
      </c>
      <c r="I3330">
        <f t="shared" si="154"/>
        <v>69.468810716070607</v>
      </c>
      <c r="K3330">
        <f t="shared" si="156"/>
        <v>78.304155300920243</v>
      </c>
      <c r="N3330">
        <f t="shared" si="155"/>
        <v>81.027607371050863</v>
      </c>
      <c r="O3330">
        <v>81.12</v>
      </c>
    </row>
    <row r="3331" spans="1:15" x14ac:dyDescent="0.25">
      <c r="A3331" s="1">
        <v>42895</v>
      </c>
      <c r="B3331" s="11">
        <v>10.7</v>
      </c>
      <c r="C3331" s="11">
        <v>12.96</v>
      </c>
      <c r="D3331">
        <v>88.932100000000005</v>
      </c>
      <c r="E3331">
        <v>78.741500000000002</v>
      </c>
      <c r="F3331">
        <v>14562.405782</v>
      </c>
      <c r="G3331">
        <v>12895.422328000001</v>
      </c>
      <c r="H3331">
        <f>(1/(1-91/360*VLOOKUP($A3331,Tbills!$B$4:$C$974,2,1)/100))^((1)/91)-1</f>
        <v>2.72563427237138E-5</v>
      </c>
      <c r="I3331">
        <f t="shared" si="154"/>
        <v>69.277577966071149</v>
      </c>
      <c r="K3331">
        <f t="shared" si="156"/>
        <v>77.873484018888263</v>
      </c>
      <c r="N3331">
        <f t="shared" si="155"/>
        <v>80.584926368744718</v>
      </c>
      <c r="O3331">
        <v>80.67</v>
      </c>
    </row>
    <row r="3332" spans="1:15" x14ac:dyDescent="0.25">
      <c r="A3332" s="1">
        <v>42898</v>
      </c>
      <c r="B3332" s="11">
        <v>11.46</v>
      </c>
      <c r="C3332" s="11">
        <v>13.3</v>
      </c>
      <c r="D3332">
        <v>89.766000000000005</v>
      </c>
      <c r="E3332">
        <v>79.473399999999998</v>
      </c>
      <c r="F3332">
        <v>14589.337289999999</v>
      </c>
      <c r="G3332">
        <v>12918.216465</v>
      </c>
      <c r="H3332">
        <f>(1/(1-91/360*VLOOKUP($A3332,Tbills!$B$4:$C$974,2,1)/100))^((1)/91)-1</f>
        <v>2.72563427237138E-5</v>
      </c>
      <c r="I3332">
        <f t="shared" si="154"/>
        <v>68.950227343822291</v>
      </c>
      <c r="K3332">
        <f t="shared" si="156"/>
        <v>77.138872890360631</v>
      </c>
      <c r="N3332">
        <f t="shared" si="155"/>
        <v>79.833561396044999</v>
      </c>
      <c r="O3332">
        <v>79.92</v>
      </c>
    </row>
    <row r="3333" spans="1:15" x14ac:dyDescent="0.25">
      <c r="A3333" s="1">
        <v>42899</v>
      </c>
      <c r="B3333" s="11">
        <v>10.42</v>
      </c>
      <c r="C3333" s="11">
        <v>12.73</v>
      </c>
      <c r="D3333">
        <v>86.800200000000004</v>
      </c>
      <c r="E3333">
        <v>76.845500000000001</v>
      </c>
      <c r="F3333">
        <v>14429.627118</v>
      </c>
      <c r="G3333">
        <v>12776.448028999999</v>
      </c>
      <c r="H3333">
        <f>(1/(1-91/360*VLOOKUP($A3333,Tbills!$B$4:$C$974,2,1)/100))^((1)/91)-1</f>
        <v>2.72563427237138E-5</v>
      </c>
      <c r="I3333">
        <f t="shared" si="154"/>
        <v>70.088371309569496</v>
      </c>
      <c r="K3333">
        <f t="shared" si="156"/>
        <v>79.685866891226439</v>
      </c>
      <c r="N3333">
        <f t="shared" si="155"/>
        <v>82.472568177817934</v>
      </c>
      <c r="O3333">
        <v>82.56</v>
      </c>
    </row>
    <row r="3334" spans="1:15" x14ac:dyDescent="0.25">
      <c r="A3334" s="1">
        <v>42900</v>
      </c>
      <c r="B3334" s="11">
        <v>10.64</v>
      </c>
      <c r="C3334" s="11">
        <v>12.77</v>
      </c>
      <c r="D3334">
        <v>86.877300000000005</v>
      </c>
      <c r="E3334">
        <v>76.911699999999996</v>
      </c>
      <c r="F3334">
        <v>14364.37507</v>
      </c>
      <c r="G3334">
        <v>12718.323564</v>
      </c>
      <c r="H3334">
        <f>(1/(1-91/360*VLOOKUP($A3334,Tbills!$B$4:$C$974,2,1)/100))^((1)/91)-1</f>
        <v>2.72563427237138E-5</v>
      </c>
      <c r="I3334">
        <f t="shared" si="154"/>
        <v>70.056358405182195</v>
      </c>
      <c r="K3334">
        <f t="shared" si="156"/>
        <v>79.613511804506018</v>
      </c>
      <c r="N3334">
        <f t="shared" si="155"/>
        <v>82.400718870808205</v>
      </c>
      <c r="O3334">
        <v>82.49</v>
      </c>
    </row>
    <row r="3335" spans="1:15" x14ac:dyDescent="0.25">
      <c r="A3335" s="1">
        <v>42901</v>
      </c>
      <c r="B3335" s="11">
        <v>10.9</v>
      </c>
      <c r="C3335" s="11">
        <v>12.91</v>
      </c>
      <c r="D3335">
        <v>87.833699999999993</v>
      </c>
      <c r="E3335">
        <v>77.756299999999996</v>
      </c>
      <c r="F3335">
        <v>14432.265912999999</v>
      </c>
      <c r="G3335">
        <v>12778.087962</v>
      </c>
      <c r="H3335">
        <f>(1/(1-91/360*VLOOKUP($A3335,Tbills!$B$4:$C$974,2,1)/100))^((1)/91)-1</f>
        <v>2.753484596618172E-5</v>
      </c>
      <c r="I3335">
        <f t="shared" si="154"/>
        <v>69.669885739073536</v>
      </c>
      <c r="K3335">
        <f t="shared" si="156"/>
        <v>78.735574755935559</v>
      </c>
      <c r="N3335">
        <f t="shared" si="155"/>
        <v>81.4950486752372</v>
      </c>
      <c r="O3335">
        <v>81.59</v>
      </c>
    </row>
    <row r="3336" spans="1:15" x14ac:dyDescent="0.25">
      <c r="A3336" s="1">
        <v>42902</v>
      </c>
      <c r="B3336" s="11">
        <v>10.38</v>
      </c>
      <c r="C3336" s="11">
        <v>12.71</v>
      </c>
      <c r="D3336">
        <v>87.033600000000007</v>
      </c>
      <c r="E3336">
        <v>77.0458</v>
      </c>
      <c r="F3336">
        <v>14275.156763000001</v>
      </c>
      <c r="G3336">
        <v>12638.634293999999</v>
      </c>
      <c r="H3336">
        <f>(1/(1-91/360*VLOOKUP($A3336,Tbills!$B$4:$C$974,2,1)/100))^((1)/91)-1</f>
        <v>2.753484596618172E-5</v>
      </c>
      <c r="I3336">
        <f t="shared" ref="I3336:I3399" si="157">I3335*(1-IF($A3336&lt;=I3331,I$1,I$1+IF(AND(WEEKDAY($A3336)&lt;&gt;1,WEEKDAY($A3336)&lt;&gt;7),J$1,0)))^($A3336-$A3335)*(1-0.5*(E3336/E3335-1))</f>
        <v>69.986369229420205</v>
      </c>
      <c r="K3336">
        <f t="shared" si="156"/>
        <v>79.451322256895295</v>
      </c>
      <c r="N3336">
        <f t="shared" ref="N3336:N3399" si="158">N3335*(1-N$1+H3335)^($A3336-$A3335)*(2-E3336/E3335)</f>
        <v>82.238934293260726</v>
      </c>
      <c r="O3336">
        <v>82.33</v>
      </c>
    </row>
    <row r="3337" spans="1:15" x14ac:dyDescent="0.25">
      <c r="A3337" s="1">
        <v>42905</v>
      </c>
      <c r="B3337" s="11">
        <v>10.37</v>
      </c>
      <c r="C3337" s="11">
        <v>12.4</v>
      </c>
      <c r="D3337">
        <v>85.470699999999994</v>
      </c>
      <c r="E3337">
        <v>75.655900000000003</v>
      </c>
      <c r="F3337">
        <v>14164.356206</v>
      </c>
      <c r="G3337">
        <v>12539.492018999999</v>
      </c>
      <c r="H3337">
        <f>(1/(1-91/360*VLOOKUP($A3337,Tbills!$B$4:$C$974,2,1)/100))^((1)/91)-1</f>
        <v>2.753484596618172E-5</v>
      </c>
      <c r="I3337">
        <f t="shared" si="157"/>
        <v>70.612129612511879</v>
      </c>
      <c r="K3337">
        <f t="shared" ref="K3337:K3400" si="159">K3336*(1-IF($A3337&lt;=L$3,K$1,K$1+IF(AND(WEEKDAY($A3337)&lt;&gt;1,WEEKDAY($A3337)&lt;&gt;7),L$1,0)))^($A3337-$A3336)*(2-$E3337/$E3336)</f>
        <v>80.873316523899547</v>
      </c>
      <c r="N3337">
        <f t="shared" si="158"/>
        <v>83.720144139355128</v>
      </c>
      <c r="O3337">
        <v>83.81</v>
      </c>
    </row>
    <row r="3338" spans="1:15" x14ac:dyDescent="0.25">
      <c r="A3338" s="1">
        <v>42906</v>
      </c>
      <c r="B3338" s="11">
        <v>10.86</v>
      </c>
      <c r="C3338" s="11">
        <v>12.69</v>
      </c>
      <c r="D3338">
        <v>85.207599999999999</v>
      </c>
      <c r="E3338">
        <v>75.420900000000003</v>
      </c>
      <c r="F3338">
        <v>14071.995524</v>
      </c>
      <c r="G3338">
        <v>12457.381219999999</v>
      </c>
      <c r="H3338">
        <f>(1/(1-91/360*VLOOKUP($A3338,Tbills!$B$4:$C$974,2,1)/100))^((1)/91)-1</f>
        <v>2.753484596618172E-5</v>
      </c>
      <c r="I3338">
        <f t="shared" si="157"/>
        <v>70.719955506991468</v>
      </c>
      <c r="K3338">
        <f t="shared" si="159"/>
        <v>81.120744298163387</v>
      </c>
      <c r="N3338">
        <f t="shared" si="158"/>
        <v>83.979399308261051</v>
      </c>
      <c r="O3338">
        <v>84.07</v>
      </c>
    </row>
    <row r="3339" spans="1:15" x14ac:dyDescent="0.25">
      <c r="A3339" s="1">
        <v>42907</v>
      </c>
      <c r="B3339" s="11">
        <v>10.75</v>
      </c>
      <c r="C3339" s="11">
        <v>12.76</v>
      </c>
      <c r="D3339">
        <v>85.915599999999998</v>
      </c>
      <c r="E3339">
        <v>76.045500000000004</v>
      </c>
      <c r="F3339">
        <v>14025.915204999999</v>
      </c>
      <c r="G3339">
        <v>12416.245123999999</v>
      </c>
      <c r="H3339">
        <f>(1/(1-91/360*VLOOKUP($A3339,Tbills!$B$4:$C$974,2,1)/100))^((1)/91)-1</f>
        <v>2.753484596618172E-5</v>
      </c>
      <c r="I3339">
        <f t="shared" si="157"/>
        <v>70.425287964860146</v>
      </c>
      <c r="K3339">
        <f t="shared" si="159"/>
        <v>80.445193963343542</v>
      </c>
      <c r="N3339">
        <f t="shared" si="158"/>
        <v>83.283134735819019</v>
      </c>
      <c r="O3339">
        <v>83.38</v>
      </c>
    </row>
    <row r="3340" spans="1:15" x14ac:dyDescent="0.25">
      <c r="A3340" s="1">
        <v>42908</v>
      </c>
      <c r="B3340" s="11">
        <v>10.48</v>
      </c>
      <c r="C3340" s="11">
        <v>12.62</v>
      </c>
      <c r="D3340">
        <v>84.547600000000003</v>
      </c>
      <c r="E3340">
        <v>74.832599999999999</v>
      </c>
      <c r="F3340">
        <v>14010.847645</v>
      </c>
      <c r="G3340">
        <v>12402.564898000001</v>
      </c>
      <c r="H3340">
        <f>(1/(1-91/360*VLOOKUP($A3340,Tbills!$B$4:$C$974,2,1)/100))^((1)/91)-1</f>
        <v>2.8091873859104055E-5</v>
      </c>
      <c r="I3340">
        <f t="shared" si="157"/>
        <v>70.985070119786798</v>
      </c>
      <c r="K3340">
        <f t="shared" si="159"/>
        <v>81.724461071659121</v>
      </c>
      <c r="N3340">
        <f t="shared" si="158"/>
        <v>84.610672859917472</v>
      </c>
      <c r="O3340">
        <v>84.7</v>
      </c>
    </row>
    <row r="3341" spans="1:15" x14ac:dyDescent="0.25">
      <c r="A3341" s="1">
        <v>42909</v>
      </c>
      <c r="B3341" s="11">
        <v>10.02</v>
      </c>
      <c r="C3341" s="11">
        <v>12.36</v>
      </c>
      <c r="D3341">
        <v>83.848600000000005</v>
      </c>
      <c r="E3341">
        <v>74.211799999999997</v>
      </c>
      <c r="F3341">
        <v>13950.379195</v>
      </c>
      <c r="G3341">
        <v>12348.689113</v>
      </c>
      <c r="H3341">
        <f>(1/(1-91/360*VLOOKUP($A3341,Tbills!$B$4:$C$974,2,1)/100))^((1)/91)-1</f>
        <v>2.8091873859104055E-5</v>
      </c>
      <c r="I3341">
        <f t="shared" si="157"/>
        <v>71.277655634898096</v>
      </c>
      <c r="K3341">
        <f t="shared" si="159"/>
        <v>82.398596993428541</v>
      </c>
      <c r="N3341">
        <f t="shared" si="158"/>
        <v>85.31183147577363</v>
      </c>
      <c r="O3341">
        <v>85.4</v>
      </c>
    </row>
    <row r="3342" spans="1:15" x14ac:dyDescent="0.25">
      <c r="A3342" s="1">
        <v>42912</v>
      </c>
      <c r="B3342" s="11">
        <v>9.9</v>
      </c>
      <c r="C3342" s="11">
        <v>12.27</v>
      </c>
      <c r="D3342">
        <v>82.107900000000001</v>
      </c>
      <c r="E3342">
        <v>72.664900000000003</v>
      </c>
      <c r="F3342">
        <v>13706.648068</v>
      </c>
      <c r="G3342">
        <v>12131.900856</v>
      </c>
      <c r="H3342">
        <f>(1/(1-91/360*VLOOKUP($A3342,Tbills!$B$4:$C$974,2,1)/100))^((1)/91)-1</f>
        <v>2.8091873859104055E-5</v>
      </c>
      <c r="I3342">
        <f t="shared" si="157"/>
        <v>72.014902030159405</v>
      </c>
      <c r="K3342">
        <f t="shared" si="159"/>
        <v>84.104393148213305</v>
      </c>
      <c r="N3342">
        <f t="shared" si="158"/>
        <v>87.087781076263397</v>
      </c>
      <c r="O3342">
        <v>87.18</v>
      </c>
    </row>
    <row r="3343" spans="1:15" x14ac:dyDescent="0.25">
      <c r="A3343" s="1">
        <v>42913</v>
      </c>
      <c r="B3343" s="11">
        <v>11.06</v>
      </c>
      <c r="C3343" s="11">
        <v>12.96</v>
      </c>
      <c r="D3343">
        <v>84.750900000000001</v>
      </c>
      <c r="E3343">
        <v>75.001900000000006</v>
      </c>
      <c r="F3343">
        <v>13755.496467000001</v>
      </c>
      <c r="G3343">
        <v>12174.796289</v>
      </c>
      <c r="H3343">
        <f>(1/(1-91/360*VLOOKUP($A3343,Tbills!$B$4:$C$974,2,1)/100))^((1)/91)-1</f>
        <v>2.8091873859104055E-5</v>
      </c>
      <c r="I3343">
        <f t="shared" si="157"/>
        <v>70.855010211032081</v>
      </c>
      <c r="K3343">
        <f t="shared" si="159"/>
        <v>81.395692598178314</v>
      </c>
      <c r="N3343">
        <f t="shared" si="158"/>
        <v>84.286172320424598</v>
      </c>
      <c r="O3343">
        <v>84.37</v>
      </c>
    </row>
    <row r="3344" spans="1:15" x14ac:dyDescent="0.25">
      <c r="A3344" s="1">
        <v>42914</v>
      </c>
      <c r="B3344" s="11">
        <v>10.029999999999999</v>
      </c>
      <c r="C3344" s="11">
        <v>12.4</v>
      </c>
      <c r="D3344">
        <v>82.595399999999998</v>
      </c>
      <c r="E3344">
        <v>73.092299999999994</v>
      </c>
      <c r="F3344">
        <v>13698.657311000001</v>
      </c>
      <c r="G3344">
        <v>12124.14674</v>
      </c>
      <c r="H3344">
        <f>(1/(1-91/360*VLOOKUP($A3344,Tbills!$B$4:$C$974,2,1)/100))^((1)/91)-1</f>
        <v>2.8091873859104055E-5</v>
      </c>
      <c r="I3344">
        <f t="shared" si="157"/>
        <v>71.755151228369272</v>
      </c>
      <c r="K3344">
        <f t="shared" si="159"/>
        <v>83.464195404213498</v>
      </c>
      <c r="N3344">
        <f t="shared" si="158"/>
        <v>86.431387519789951</v>
      </c>
      <c r="O3344">
        <v>86.52</v>
      </c>
    </row>
    <row r="3345" spans="1:15" x14ac:dyDescent="0.25">
      <c r="A3345" s="1">
        <v>42915</v>
      </c>
      <c r="B3345" s="11">
        <v>11.44</v>
      </c>
      <c r="C3345" s="11">
        <v>13.15</v>
      </c>
      <c r="D3345">
        <v>84.584000000000003</v>
      </c>
      <c r="E3345">
        <v>74.850099999999998</v>
      </c>
      <c r="F3345">
        <v>13740.057280000001</v>
      </c>
      <c r="G3345">
        <v>12160.447646000001</v>
      </c>
      <c r="H3345">
        <f>(1/(1-91/360*VLOOKUP($A3345,Tbills!$B$4:$C$974,2,1)/100))^((1)/91)-1</f>
        <v>2.7813356344497109E-5</v>
      </c>
      <c r="I3345">
        <f t="shared" si="157"/>
        <v>70.890484660920649</v>
      </c>
      <c r="K3345">
        <f t="shared" si="159"/>
        <v>81.453167340718949</v>
      </c>
      <c r="N3345">
        <f t="shared" si="158"/>
        <v>84.352044936108527</v>
      </c>
      <c r="O3345">
        <v>84.44</v>
      </c>
    </row>
    <row r="3346" spans="1:15" x14ac:dyDescent="0.25">
      <c r="A3346" s="1">
        <v>42916</v>
      </c>
      <c r="B3346" s="11">
        <v>11.18</v>
      </c>
      <c r="C3346" s="11">
        <v>13.14</v>
      </c>
      <c r="D3346">
        <v>86.022300000000001</v>
      </c>
      <c r="E3346">
        <v>76.120800000000003</v>
      </c>
      <c r="F3346">
        <v>13780.564592999999</v>
      </c>
      <c r="G3346">
        <v>12195.959860999999</v>
      </c>
      <c r="H3346">
        <f>(1/(1-91/360*VLOOKUP($A3346,Tbills!$B$4:$C$974,2,1)/100))^((1)/91)-1</f>
        <v>2.7813356344497109E-5</v>
      </c>
      <c r="I3346">
        <f t="shared" si="157"/>
        <v>70.286915625220132</v>
      </c>
      <c r="K3346">
        <f t="shared" si="159"/>
        <v>80.06664042113033</v>
      </c>
      <c r="N3346">
        <f t="shared" si="158"/>
        <v>82.919273623152236</v>
      </c>
      <c r="O3346">
        <v>83.01</v>
      </c>
    </row>
    <row r="3347" spans="1:15" x14ac:dyDescent="0.25">
      <c r="A3347" s="1">
        <v>42919</v>
      </c>
      <c r="B3347" s="11">
        <v>11.22</v>
      </c>
      <c r="C3347" s="11">
        <v>13.31</v>
      </c>
      <c r="D3347">
        <v>87.898899999999998</v>
      </c>
      <c r="E3347">
        <v>77.775099999999995</v>
      </c>
      <c r="F3347">
        <v>13921.862598</v>
      </c>
      <c r="G3347">
        <v>12319.992577999999</v>
      </c>
      <c r="H3347">
        <f>(1/(1-91/360*VLOOKUP($A3347,Tbills!$B$4:$C$974,2,1)/100))^((1)/91)-1</f>
        <v>2.7813356344497109E-5</v>
      </c>
      <c r="I3347">
        <f t="shared" si="157"/>
        <v>69.517729872660823</v>
      </c>
      <c r="K3347">
        <f t="shared" si="159"/>
        <v>78.315643446676447</v>
      </c>
      <c r="N3347">
        <f t="shared" si="158"/>
        <v>81.114993143051365</v>
      </c>
      <c r="O3347">
        <v>81.209999999999994</v>
      </c>
    </row>
    <row r="3348" spans="1:15" x14ac:dyDescent="0.25">
      <c r="A3348" s="1">
        <v>42921</v>
      </c>
      <c r="B3348" s="11">
        <v>11.07</v>
      </c>
      <c r="C3348" s="11">
        <v>13.31</v>
      </c>
      <c r="D3348">
        <v>86.834599999999995</v>
      </c>
      <c r="E3348">
        <v>76.829099999999997</v>
      </c>
      <c r="F3348">
        <v>13896.661921000001</v>
      </c>
      <c r="G3348">
        <v>12297.006197999999</v>
      </c>
      <c r="H3348">
        <f>(1/(1-91/360*VLOOKUP($A3348,Tbills!$B$4:$C$974,2,1)/100))^((1)/91)-1</f>
        <v>2.7813356344497109E-5</v>
      </c>
      <c r="I3348">
        <f t="shared" si="157"/>
        <v>69.936870845520772</v>
      </c>
      <c r="K3348">
        <f t="shared" si="159"/>
        <v>79.260834508890667</v>
      </c>
      <c r="N3348">
        <f t="shared" si="158"/>
        <v>82.100110964516844</v>
      </c>
      <c r="O3348">
        <v>82.19</v>
      </c>
    </row>
    <row r="3349" spans="1:15" x14ac:dyDescent="0.25">
      <c r="A3349" s="1">
        <v>42922</v>
      </c>
      <c r="B3349" s="11">
        <v>12.54</v>
      </c>
      <c r="C3349" s="11">
        <v>14.11</v>
      </c>
      <c r="D3349">
        <v>90.922499999999999</v>
      </c>
      <c r="E3349">
        <v>80.443799999999996</v>
      </c>
      <c r="F3349">
        <v>14116.408536000001</v>
      </c>
      <c r="G3349">
        <v>12491.115586</v>
      </c>
      <c r="H3349">
        <f>(1/(1-91/360*VLOOKUP($A3349,Tbills!$B$4:$C$974,2,1)/100))^((1)/91)-1</f>
        <v>2.9066631178853441E-5</v>
      </c>
      <c r="I3349">
        <f t="shared" si="157"/>
        <v>68.289878186259173</v>
      </c>
      <c r="K3349">
        <f t="shared" si="159"/>
        <v>75.528206939183789</v>
      </c>
      <c r="N3349">
        <f t="shared" si="158"/>
        <v>78.236699719900386</v>
      </c>
      <c r="O3349">
        <v>78.33</v>
      </c>
    </row>
    <row r="3350" spans="1:15" x14ac:dyDescent="0.25">
      <c r="A3350" s="1">
        <v>42923</v>
      </c>
      <c r="B3350" s="11">
        <v>11.19</v>
      </c>
      <c r="C3350" s="11">
        <v>13.52</v>
      </c>
      <c r="D3350">
        <v>88.235799999999998</v>
      </c>
      <c r="E3350">
        <v>78.064400000000006</v>
      </c>
      <c r="F3350">
        <v>14080.195249</v>
      </c>
      <c r="G3350">
        <v>12458.708642</v>
      </c>
      <c r="H3350">
        <f>(1/(1-91/360*VLOOKUP($A3350,Tbills!$B$4:$C$974,2,1)/100))^((1)/91)-1</f>
        <v>2.9066631178853441E-5</v>
      </c>
      <c r="I3350">
        <f t="shared" si="157"/>
        <v>69.29802762797496</v>
      </c>
      <c r="K3350">
        <f t="shared" si="159"/>
        <v>77.758589692174468</v>
      </c>
      <c r="N3350">
        <f t="shared" si="158"/>
        <v>80.550179258722665</v>
      </c>
      <c r="O3350">
        <v>80.64</v>
      </c>
    </row>
    <row r="3351" spans="1:15" x14ac:dyDescent="0.25">
      <c r="A3351" s="1">
        <v>42926</v>
      </c>
      <c r="B3351" s="11">
        <v>11.11</v>
      </c>
      <c r="C3351" s="11">
        <v>13.35</v>
      </c>
      <c r="D3351">
        <v>86.280100000000004</v>
      </c>
      <c r="E3351">
        <v>76.327299999999994</v>
      </c>
      <c r="F3351">
        <v>13819.199850999999</v>
      </c>
      <c r="G3351">
        <v>12226.683255</v>
      </c>
      <c r="H3351">
        <f>(1/(1-91/360*VLOOKUP($A3351,Tbills!$B$4:$C$974,2,1)/100))^((1)/91)-1</f>
        <v>2.9066631178853441E-5</v>
      </c>
      <c r="I3351">
        <f t="shared" si="157"/>
        <v>70.063571350944684</v>
      </c>
      <c r="K3351">
        <f t="shared" si="159"/>
        <v>79.477778609425286</v>
      </c>
      <c r="N3351">
        <f t="shared" si="158"/>
        <v>82.340636805092259</v>
      </c>
      <c r="O3351">
        <v>82.44</v>
      </c>
    </row>
    <row r="3352" spans="1:15" x14ac:dyDescent="0.25">
      <c r="A3352" s="1">
        <v>42927</v>
      </c>
      <c r="B3352" s="11">
        <v>10.89</v>
      </c>
      <c r="C3352" s="11">
        <v>13.16</v>
      </c>
      <c r="D3352">
        <v>85.366200000000006</v>
      </c>
      <c r="E3352">
        <v>75.516599999999997</v>
      </c>
      <c r="F3352">
        <v>13683.990889999999</v>
      </c>
      <c r="G3352">
        <v>12106.700307999999</v>
      </c>
      <c r="H3352">
        <f>(1/(1-91/360*VLOOKUP($A3352,Tbills!$B$4:$C$974,2,1)/100))^((1)/91)-1</f>
        <v>2.9066631178853441E-5</v>
      </c>
      <c r="I3352">
        <f t="shared" si="157"/>
        <v>70.433823424632621</v>
      </c>
      <c r="K3352">
        <f t="shared" si="159"/>
        <v>80.318199966097211</v>
      </c>
      <c r="N3352">
        <f t="shared" si="158"/>
        <v>83.214547604291624</v>
      </c>
      <c r="O3352">
        <v>83.31</v>
      </c>
    </row>
    <row r="3353" spans="1:15" x14ac:dyDescent="0.25">
      <c r="A3353" s="1">
        <v>42928</v>
      </c>
      <c r="B3353" s="11">
        <v>10.3</v>
      </c>
      <c r="C3353" s="11">
        <v>12.78</v>
      </c>
      <c r="D3353">
        <v>83.037999999999997</v>
      </c>
      <c r="E3353">
        <v>73.454800000000006</v>
      </c>
      <c r="F3353">
        <v>13503.945624</v>
      </c>
      <c r="G3353">
        <v>11947.056129000001</v>
      </c>
      <c r="H3353">
        <f>(1/(1-91/360*VLOOKUP($A3353,Tbills!$B$4:$C$974,2,1)/100))^((1)/91)-1</f>
        <v>2.9066631178853441E-5</v>
      </c>
      <c r="I3353">
        <f t="shared" si="157"/>
        <v>71.393478665925969</v>
      </c>
      <c r="K3353">
        <f t="shared" si="159"/>
        <v>82.507253177089794</v>
      </c>
      <c r="N3353">
        <f t="shared" si="158"/>
        <v>85.485844612103122</v>
      </c>
      <c r="O3353">
        <v>85.58</v>
      </c>
    </row>
    <row r="3354" spans="1:15" x14ac:dyDescent="0.25">
      <c r="A3354" s="1">
        <v>42929</v>
      </c>
      <c r="B3354" s="11">
        <v>9.9</v>
      </c>
      <c r="C3354" s="11">
        <v>12.55</v>
      </c>
      <c r="D3354">
        <v>82.129599999999996</v>
      </c>
      <c r="E3354">
        <v>72.649100000000004</v>
      </c>
      <c r="F3354">
        <v>13456.161942000001</v>
      </c>
      <c r="G3354">
        <v>11904.434236999999</v>
      </c>
      <c r="H3354">
        <f>(1/(1-91/360*VLOOKUP($A3354,Tbills!$B$4:$C$974,2,1)/100))^((1)/91)-1</f>
        <v>2.8927359041031053E-5</v>
      </c>
      <c r="I3354">
        <f t="shared" si="157"/>
        <v>71.783155332359058</v>
      </c>
      <c r="K3354">
        <f t="shared" si="159"/>
        <v>83.408361414673649</v>
      </c>
      <c r="N3354">
        <f t="shared" si="158"/>
        <v>86.422824485207201</v>
      </c>
      <c r="O3354">
        <v>86.52</v>
      </c>
    </row>
    <row r="3355" spans="1:15" x14ac:dyDescent="0.25">
      <c r="A3355" s="1">
        <v>42930</v>
      </c>
      <c r="B3355" s="11">
        <v>9.51</v>
      </c>
      <c r="C3355" s="11">
        <v>12.23</v>
      </c>
      <c r="D3355">
        <v>79.610100000000003</v>
      </c>
      <c r="E3355">
        <v>70.418300000000002</v>
      </c>
      <c r="F3355">
        <v>13149.591981</v>
      </c>
      <c r="G3355">
        <v>11632.872719000001</v>
      </c>
      <c r="H3355">
        <f>(1/(1-91/360*VLOOKUP($A3355,Tbills!$B$4:$C$974,2,1)/100))^((1)/91)-1</f>
        <v>2.8927359041031053E-5</v>
      </c>
      <c r="I3355">
        <f t="shared" si="157"/>
        <v>72.883363251318698</v>
      </c>
      <c r="K3355">
        <f t="shared" si="159"/>
        <v>85.965536675348403</v>
      </c>
      <c r="N3355">
        <f t="shared" si="158"/>
        <v>89.075849571086493</v>
      </c>
      <c r="O3355">
        <v>89.18</v>
      </c>
    </row>
    <row r="3356" spans="1:15" x14ac:dyDescent="0.25">
      <c r="A3356" s="1">
        <v>42933</v>
      </c>
      <c r="B3356" s="11">
        <v>9.82</v>
      </c>
      <c r="C3356" s="11">
        <v>12.28</v>
      </c>
      <c r="D3356">
        <v>78.805300000000003</v>
      </c>
      <c r="E3356">
        <v>69.700299999999999</v>
      </c>
      <c r="F3356">
        <v>13128.321765999999</v>
      </c>
      <c r="G3356">
        <v>11613.046329999999</v>
      </c>
      <c r="H3356">
        <f>(1/(1-91/360*VLOOKUP($A3356,Tbills!$B$4:$C$974,2,1)/100))^((1)/91)-1</f>
        <v>2.8927359041031053E-5</v>
      </c>
      <c r="I3356">
        <f t="shared" si="157"/>
        <v>73.249210649898046</v>
      </c>
      <c r="K3356">
        <f t="shared" si="159"/>
        <v>86.829926084305086</v>
      </c>
      <c r="N3356">
        <f t="shared" si="158"/>
        <v>89.981910412163245</v>
      </c>
      <c r="O3356">
        <v>90.09</v>
      </c>
    </row>
    <row r="3357" spans="1:15" x14ac:dyDescent="0.25">
      <c r="A3357" s="1">
        <v>42934</v>
      </c>
      <c r="B3357" s="11">
        <v>9.89</v>
      </c>
      <c r="C3357" s="11">
        <v>12.25</v>
      </c>
      <c r="D3357">
        <v>77.808999999999997</v>
      </c>
      <c r="E3357">
        <v>68.817099999999996</v>
      </c>
      <c r="F3357">
        <v>13187.553577999999</v>
      </c>
      <c r="G3357">
        <v>11665.105651</v>
      </c>
      <c r="H3357">
        <f>(1/(1-91/360*VLOOKUP($A3357,Tbills!$B$4:$C$974,2,1)/100))^((1)/91)-1</f>
        <v>2.8927359041031053E-5</v>
      </c>
      <c r="I3357">
        <f t="shared" si="157"/>
        <v>73.711376908167622</v>
      </c>
      <c r="K3357">
        <f t="shared" si="159"/>
        <v>87.926086956176221</v>
      </c>
      <c r="N3357">
        <f t="shared" si="158"/>
        <v>91.121372351550391</v>
      </c>
      <c r="O3357">
        <v>91.22</v>
      </c>
    </row>
    <row r="3358" spans="1:15" x14ac:dyDescent="0.25">
      <c r="A3358" s="1">
        <v>42935</v>
      </c>
      <c r="B3358" s="11">
        <v>9.7899999999999991</v>
      </c>
      <c r="C3358" s="11">
        <v>12</v>
      </c>
      <c r="D3358">
        <v>76.159300000000002</v>
      </c>
      <c r="E3358">
        <v>67.355999999999995</v>
      </c>
      <c r="F3358">
        <v>13158.183105</v>
      </c>
      <c r="G3358">
        <v>11638.788436000001</v>
      </c>
      <c r="H3358">
        <f>(1/(1-91/360*VLOOKUP($A3358,Tbills!$B$4:$C$974,2,1)/100))^((1)/91)-1</f>
        <v>2.8927359041031053E-5</v>
      </c>
      <c r="I3358">
        <f t="shared" si="157"/>
        <v>74.491944792754396</v>
      </c>
      <c r="K3358">
        <f t="shared" si="159"/>
        <v>89.788719982526658</v>
      </c>
      <c r="N3358">
        <f t="shared" si="158"/>
        <v>93.055278734077547</v>
      </c>
      <c r="O3358">
        <v>93.12</v>
      </c>
    </row>
    <row r="3359" spans="1:15" x14ac:dyDescent="0.25">
      <c r="A3359" s="1">
        <v>42936</v>
      </c>
      <c r="B3359" s="11">
        <v>9.58</v>
      </c>
      <c r="C3359" s="11">
        <v>12.04</v>
      </c>
      <c r="D3359">
        <v>75.849199999999996</v>
      </c>
      <c r="E3359">
        <v>67.079800000000006</v>
      </c>
      <c r="F3359">
        <v>13114.032686</v>
      </c>
      <c r="G3359">
        <v>11599.399452</v>
      </c>
      <c r="H3359">
        <f>(1/(1-91/360*VLOOKUP($A3359,Tbills!$B$4:$C$974,2,1)/100))^((1)/91)-1</f>
        <v>2.920590510124832E-5</v>
      </c>
      <c r="I3359">
        <f t="shared" si="157"/>
        <v>74.642732813016849</v>
      </c>
      <c r="K3359">
        <f t="shared" si="159"/>
        <v>90.152708500710915</v>
      </c>
      <c r="N3359">
        <f t="shared" si="158"/>
        <v>93.436108188989763</v>
      </c>
      <c r="O3359">
        <v>93.54</v>
      </c>
    </row>
    <row r="3360" spans="1:15" x14ac:dyDescent="0.25">
      <c r="A3360" s="1">
        <v>42937</v>
      </c>
      <c r="B3360" s="11">
        <v>9.36</v>
      </c>
      <c r="C3360" s="11">
        <v>12.06</v>
      </c>
      <c r="D3360">
        <v>75.230199999999996</v>
      </c>
      <c r="E3360">
        <v>66.5304</v>
      </c>
      <c r="F3360">
        <v>13061.094574999999</v>
      </c>
      <c r="G3360">
        <v>11552.236771</v>
      </c>
      <c r="H3360">
        <f>(1/(1-91/360*VLOOKUP($A3360,Tbills!$B$4:$C$974,2,1)/100))^((1)/91)-1</f>
        <v>2.920590510124832E-5</v>
      </c>
      <c r="I3360">
        <f t="shared" si="157"/>
        <v>74.946453237656229</v>
      </c>
      <c r="K3360">
        <f t="shared" si="159"/>
        <v>90.88684799214316</v>
      </c>
      <c r="N3360">
        <f t="shared" si="158"/>
        <v>94.200639887698728</v>
      </c>
      <c r="O3360">
        <v>94.31</v>
      </c>
    </row>
    <row r="3361" spans="1:15" x14ac:dyDescent="0.25">
      <c r="A3361" s="1">
        <v>42940</v>
      </c>
      <c r="B3361" s="11">
        <v>9.43</v>
      </c>
      <c r="C3361" s="11">
        <v>12.04</v>
      </c>
      <c r="D3361">
        <v>74.8142</v>
      </c>
      <c r="E3361">
        <v>66.156599999999997</v>
      </c>
      <c r="F3361">
        <v>12912.221893</v>
      </c>
      <c r="G3361">
        <v>11419.550109</v>
      </c>
      <c r="H3361">
        <f>(1/(1-91/360*VLOOKUP($A3361,Tbills!$B$4:$C$974,2,1)/100))^((1)/91)-1</f>
        <v>2.920590510124832E-5</v>
      </c>
      <c r="I3361">
        <f t="shared" si="157"/>
        <v>75.151127698415692</v>
      </c>
      <c r="K3361">
        <f t="shared" si="159"/>
        <v>91.384724295900867</v>
      </c>
      <c r="N3361">
        <f t="shared" si="158"/>
        <v>94.72769360142297</v>
      </c>
      <c r="O3361">
        <v>94.83</v>
      </c>
    </row>
    <row r="3362" spans="1:15" x14ac:dyDescent="0.25">
      <c r="A3362" s="1">
        <v>42941</v>
      </c>
      <c r="B3362" s="11">
        <v>9.43</v>
      </c>
      <c r="C3362" s="11">
        <v>12.05</v>
      </c>
      <c r="D3362">
        <v>74.104799999999997</v>
      </c>
      <c r="E3362">
        <v>65.5274</v>
      </c>
      <c r="F3362">
        <v>12914.074014</v>
      </c>
      <c r="G3362">
        <v>11420.854604</v>
      </c>
      <c r="H3362">
        <f>(1/(1-91/360*VLOOKUP($A3362,Tbills!$B$4:$C$974,2,1)/100))^((1)/91)-1</f>
        <v>2.920590510124832E-5</v>
      </c>
      <c r="I3362">
        <f t="shared" si="157"/>
        <v>75.506534836742262</v>
      </c>
      <c r="K3362">
        <f t="shared" si="159"/>
        <v>92.249566349564816</v>
      </c>
      <c r="N3362">
        <f t="shared" si="158"/>
        <v>95.627882583488216</v>
      </c>
      <c r="O3362">
        <v>95.73</v>
      </c>
    </row>
    <row r="3363" spans="1:15" x14ac:dyDescent="0.25">
      <c r="A3363" s="1">
        <v>42942</v>
      </c>
      <c r="B3363" s="11">
        <v>9.6</v>
      </c>
      <c r="C3363" s="11">
        <v>12.11</v>
      </c>
      <c r="D3363">
        <v>74.669600000000003</v>
      </c>
      <c r="E3363">
        <v>66.024900000000002</v>
      </c>
      <c r="F3363">
        <v>12862.927374999999</v>
      </c>
      <c r="G3363">
        <v>11375.288355999999</v>
      </c>
      <c r="H3363">
        <f>(1/(1-91/360*VLOOKUP($A3363,Tbills!$B$4:$C$974,2,1)/100))^((1)/91)-1</f>
        <v>2.920590510124832E-5</v>
      </c>
      <c r="I3363">
        <f t="shared" si="157"/>
        <v>75.217945045877116</v>
      </c>
      <c r="K3363">
        <f t="shared" si="159"/>
        <v>91.544921211647917</v>
      </c>
      <c r="N3363">
        <f t="shared" si="158"/>
        <v>94.90111400553576</v>
      </c>
      <c r="O3363">
        <v>95</v>
      </c>
    </row>
    <row r="3364" spans="1:15" x14ac:dyDescent="0.25">
      <c r="A3364" s="1">
        <v>42943</v>
      </c>
      <c r="B3364" s="11">
        <v>10.11</v>
      </c>
      <c r="C3364" s="11">
        <v>12.42</v>
      </c>
      <c r="D3364">
        <v>75.343000000000004</v>
      </c>
      <c r="E3364">
        <v>66.618399999999994</v>
      </c>
      <c r="F3364">
        <v>12763.385404000001</v>
      </c>
      <c r="G3364">
        <v>11286.926509000001</v>
      </c>
      <c r="H3364">
        <f>(1/(1-91/360*VLOOKUP($A3364,Tbills!$B$4:$C$974,2,1)/100))^((1)/91)-1</f>
        <v>3.2827322914652513E-5</v>
      </c>
      <c r="I3364">
        <f t="shared" si="157"/>
        <v>74.877927825276757</v>
      </c>
      <c r="K3364">
        <f t="shared" si="159"/>
        <v>90.717795491525436</v>
      </c>
      <c r="N3364">
        <f t="shared" si="158"/>
        <v>94.04731303602091</v>
      </c>
      <c r="O3364">
        <v>94.15</v>
      </c>
    </row>
    <row r="3365" spans="1:15" x14ac:dyDescent="0.25">
      <c r="A3365" s="1">
        <v>42944</v>
      </c>
      <c r="B3365" s="11">
        <v>10.29</v>
      </c>
      <c r="C3365" s="11">
        <v>12.58</v>
      </c>
      <c r="D3365">
        <v>75.1387</v>
      </c>
      <c r="E3365">
        <v>66.435599999999994</v>
      </c>
      <c r="F3365">
        <v>12771.137984999999</v>
      </c>
      <c r="G3365">
        <v>11293.411758</v>
      </c>
      <c r="H3365">
        <f>(1/(1-91/360*VLOOKUP($A3365,Tbills!$B$4:$C$974,2,1)/100))^((1)/91)-1</f>
        <v>3.2827322914652513E-5</v>
      </c>
      <c r="I3365">
        <f t="shared" si="157"/>
        <v>74.978708290884981</v>
      </c>
      <c r="K3365">
        <f t="shared" si="159"/>
        <v>90.962487104619711</v>
      </c>
      <c r="N3365">
        <f t="shared" si="158"/>
        <v>94.304985393081466</v>
      </c>
      <c r="O3365">
        <v>94.41</v>
      </c>
    </row>
    <row r="3366" spans="1:15" x14ac:dyDescent="0.25">
      <c r="A3366" s="1">
        <v>42947</v>
      </c>
      <c r="B3366" s="11">
        <v>10.26</v>
      </c>
      <c r="C3366" s="11">
        <v>12.47</v>
      </c>
      <c r="D3366">
        <v>74.386799999999994</v>
      </c>
      <c r="E3366">
        <v>65.764300000000006</v>
      </c>
      <c r="F3366">
        <v>12666.982255999999</v>
      </c>
      <c r="G3366">
        <v>11200.195474</v>
      </c>
      <c r="H3366">
        <f>(1/(1-91/360*VLOOKUP($A3366,Tbills!$B$4:$C$974,2,1)/100))^((1)/91)-1</f>
        <v>3.2827322914652513E-5</v>
      </c>
      <c r="I3366">
        <f t="shared" si="157"/>
        <v>75.351636377686447</v>
      </c>
      <c r="K3366">
        <f t="shared" si="159"/>
        <v>91.868781925926982</v>
      </c>
      <c r="N3366">
        <f t="shared" si="158"/>
        <v>95.256703696932945</v>
      </c>
      <c r="O3366">
        <v>95.36</v>
      </c>
    </row>
    <row r="3367" spans="1:15" x14ac:dyDescent="0.25">
      <c r="A3367" s="1">
        <v>42948</v>
      </c>
      <c r="B3367" s="11">
        <v>10.09</v>
      </c>
      <c r="C3367" s="11">
        <v>12.4</v>
      </c>
      <c r="D3367">
        <v>74.074399999999997</v>
      </c>
      <c r="E3367">
        <v>65.486000000000004</v>
      </c>
      <c r="F3367">
        <v>12514.686999</v>
      </c>
      <c r="G3367">
        <v>11065.167737</v>
      </c>
      <c r="H3367">
        <f>(1/(1-91/360*VLOOKUP($A3367,Tbills!$B$4:$C$974,2,1)/100))^((1)/91)-1</f>
        <v>3.2827322914652513E-5</v>
      </c>
      <c r="I3367">
        <f t="shared" si="157"/>
        <v>75.509106766578142</v>
      </c>
      <c r="K3367">
        <f t="shared" si="159"/>
        <v>92.253253403819485</v>
      </c>
      <c r="N3367">
        <f t="shared" si="158"/>
        <v>95.659411191786774</v>
      </c>
      <c r="O3367">
        <v>95.76</v>
      </c>
    </row>
    <row r="3368" spans="1:15" x14ac:dyDescent="0.25">
      <c r="A3368" s="1">
        <v>42949</v>
      </c>
      <c r="B3368" s="11">
        <v>10.28</v>
      </c>
      <c r="C3368" s="11">
        <v>12.56</v>
      </c>
      <c r="D3368">
        <v>74.859899999999996</v>
      </c>
      <c r="E3368">
        <v>66.178200000000004</v>
      </c>
      <c r="F3368">
        <v>12653.663704000001</v>
      </c>
      <c r="G3368">
        <v>11187.684163</v>
      </c>
      <c r="H3368">
        <f>(1/(1-91/360*VLOOKUP($A3368,Tbills!$B$4:$C$974,2,1)/100))^((1)/91)-1</f>
        <v>3.2827322914652513E-5</v>
      </c>
      <c r="I3368">
        <f t="shared" si="157"/>
        <v>75.108078735291102</v>
      </c>
      <c r="K3368">
        <f t="shared" si="159"/>
        <v>91.273866920179472</v>
      </c>
      <c r="N3368">
        <f t="shared" si="158"/>
        <v>94.647878614683421</v>
      </c>
      <c r="O3368">
        <v>94.75</v>
      </c>
    </row>
    <row r="3369" spans="1:15" x14ac:dyDescent="0.25">
      <c r="A3369" s="1">
        <v>42950</v>
      </c>
      <c r="B3369" s="11">
        <v>10.44</v>
      </c>
      <c r="C3369" s="11">
        <v>12.74</v>
      </c>
      <c r="D3369">
        <v>75.345100000000002</v>
      </c>
      <c r="E3369">
        <v>66.605000000000004</v>
      </c>
      <c r="F3369">
        <v>12777.106887</v>
      </c>
      <c r="G3369">
        <v>11296.458678000001</v>
      </c>
      <c r="H3369">
        <f>(1/(1-91/360*VLOOKUP($A3369,Tbills!$B$4:$C$974,2,1)/100))^((1)/91)-1</f>
        <v>2.9762908445141179E-5</v>
      </c>
      <c r="I3369">
        <f t="shared" si="157"/>
        <v>74.863934644552103</v>
      </c>
      <c r="K3369">
        <f t="shared" si="159"/>
        <v>90.680994902786352</v>
      </c>
      <c r="N3369">
        <f t="shared" si="158"/>
        <v>94.037079335246588</v>
      </c>
      <c r="O3369">
        <v>94.14</v>
      </c>
    </row>
    <row r="3370" spans="1:15" x14ac:dyDescent="0.25">
      <c r="A3370" s="1">
        <v>42951</v>
      </c>
      <c r="B3370" s="11">
        <v>10.029999999999999</v>
      </c>
      <c r="C3370" s="11">
        <v>12.75</v>
      </c>
      <c r="D3370">
        <v>75.409300000000002</v>
      </c>
      <c r="E3370">
        <v>66.659800000000004</v>
      </c>
      <c r="F3370">
        <v>12899.575327</v>
      </c>
      <c r="G3370">
        <v>11404.398904</v>
      </c>
      <c r="H3370">
        <f>(1/(1-91/360*VLOOKUP($A3370,Tbills!$B$4:$C$974,2,1)/100))^((1)/91)-1</f>
        <v>2.9762908445141179E-5</v>
      </c>
      <c r="I3370">
        <f t="shared" si="157"/>
        <v>74.831189367878665</v>
      </c>
      <c r="K3370">
        <f t="shared" si="159"/>
        <v>90.602166088381907</v>
      </c>
      <c r="L3370">
        <f>K3370/2</f>
        <v>45.301083044190953</v>
      </c>
      <c r="M3370">
        <v>90.673900000000003</v>
      </c>
      <c r="N3370">
        <f t="shared" si="158"/>
        <v>93.959030580840718</v>
      </c>
      <c r="O3370">
        <v>94.06</v>
      </c>
    </row>
    <row r="3371" spans="1:15" x14ac:dyDescent="0.25">
      <c r="A3371" s="1">
        <v>42954</v>
      </c>
      <c r="B3371" s="11">
        <v>9.93</v>
      </c>
      <c r="C3371" s="11">
        <v>12.66</v>
      </c>
      <c r="D3371">
        <v>74.292599999999993</v>
      </c>
      <c r="E3371">
        <v>65.666700000000006</v>
      </c>
      <c r="F3371">
        <v>12825.647376000001</v>
      </c>
      <c r="G3371">
        <v>11338.021551</v>
      </c>
      <c r="H3371">
        <f>(1/(1-91/360*VLOOKUP($A3371,Tbills!$B$4:$C$974,2,1)/100))^((1)/91)-1</f>
        <v>2.9762908445141179E-5</v>
      </c>
      <c r="I3371">
        <f t="shared" si="157"/>
        <v>75.38272183367296</v>
      </c>
      <c r="K3371">
        <f t="shared" si="159"/>
        <v>91.939112800592298</v>
      </c>
      <c r="L3371">
        <f t="shared" ref="L3371:L3414" si="160">K3371/2</f>
        <v>45.969556400296149</v>
      </c>
      <c r="M3371">
        <v>92.019499999999994</v>
      </c>
      <c r="N3371">
        <f t="shared" si="158"/>
        <v>95.35676903170534</v>
      </c>
      <c r="O3371">
        <v>95.46</v>
      </c>
    </row>
    <row r="3372" spans="1:15" x14ac:dyDescent="0.25">
      <c r="A3372" s="1">
        <v>42955</v>
      </c>
      <c r="B3372" s="11">
        <v>10.96</v>
      </c>
      <c r="C3372" s="11">
        <v>13.2</v>
      </c>
      <c r="D3372">
        <v>76.528499999999994</v>
      </c>
      <c r="E3372">
        <v>67.641000000000005</v>
      </c>
      <c r="F3372">
        <v>13076.575288</v>
      </c>
      <c r="G3372">
        <v>11559.507293000001</v>
      </c>
      <c r="H3372">
        <f>(1/(1-91/360*VLOOKUP($A3372,Tbills!$B$4:$C$974,2,1)/100))^((1)/91)-1</f>
        <v>2.9762908445141179E-5</v>
      </c>
      <c r="I3372">
        <f t="shared" si="157"/>
        <v>74.247580945320564</v>
      </c>
      <c r="K3372">
        <f t="shared" si="159"/>
        <v>89.170767088806528</v>
      </c>
      <c r="L3372">
        <f t="shared" si="160"/>
        <v>44.585383544403264</v>
      </c>
      <c r="M3372">
        <v>89.241</v>
      </c>
      <c r="N3372">
        <f t="shared" si="158"/>
        <v>92.48915515150604</v>
      </c>
      <c r="O3372">
        <v>92.6</v>
      </c>
    </row>
    <row r="3373" spans="1:15" x14ac:dyDescent="0.25">
      <c r="A3373" s="1">
        <v>42956</v>
      </c>
      <c r="B3373" s="11">
        <v>11.11</v>
      </c>
      <c r="C3373" s="11">
        <v>13.49</v>
      </c>
      <c r="D3373">
        <v>77.5197</v>
      </c>
      <c r="E3373">
        <v>68.515100000000004</v>
      </c>
      <c r="F3373">
        <v>13181.779489</v>
      </c>
      <c r="G3373">
        <v>11652.162270999999</v>
      </c>
      <c r="H3373">
        <f>(1/(1-91/360*VLOOKUP($A3373,Tbills!$B$4:$C$974,2,1)/100))^((1)/91)-1</f>
        <v>2.9762908445141179E-5</v>
      </c>
      <c r="I3373">
        <f t="shared" si="157"/>
        <v>73.765923741024963</v>
      </c>
      <c r="K3373">
        <f t="shared" si="159"/>
        <v>88.014346263198235</v>
      </c>
      <c r="L3373">
        <f t="shared" si="160"/>
        <v>44.007173131599117</v>
      </c>
      <c r="M3373">
        <v>88.0852</v>
      </c>
      <c r="N3373">
        <f t="shared" si="158"/>
        <v>91.293292043091043</v>
      </c>
      <c r="O3373">
        <v>91.39</v>
      </c>
    </row>
    <row r="3374" spans="1:15" x14ac:dyDescent="0.25">
      <c r="A3374" s="1">
        <v>42957</v>
      </c>
      <c r="B3374" s="11">
        <v>16.04</v>
      </c>
      <c r="C3374" s="11">
        <v>16.21</v>
      </c>
      <c r="D3374">
        <v>92.293400000000005</v>
      </c>
      <c r="E3374">
        <v>81.570700000000002</v>
      </c>
      <c r="F3374">
        <v>13971.664139</v>
      </c>
      <c r="G3374">
        <v>12350.041692999999</v>
      </c>
      <c r="H3374">
        <f>(1/(1-91/360*VLOOKUP($A3374,Tbills!$B$4:$C$974,2,1)/100))^((1)/91)-1</f>
        <v>2.8927359041031053E-5</v>
      </c>
      <c r="I3374">
        <f t="shared" si="157"/>
        <v>66.736112668960857</v>
      </c>
      <c r="K3374">
        <f t="shared" si="159"/>
        <v>71.239833139683284</v>
      </c>
      <c r="L3374">
        <f t="shared" si="160"/>
        <v>35.619916569841642</v>
      </c>
      <c r="M3374">
        <v>71.275899999999993</v>
      </c>
      <c r="N3374">
        <f t="shared" si="158"/>
        <v>73.896757903661737</v>
      </c>
      <c r="O3374">
        <v>73.98</v>
      </c>
    </row>
    <row r="3375" spans="1:15" x14ac:dyDescent="0.25">
      <c r="A3375" s="1">
        <v>42958</v>
      </c>
      <c r="B3375" s="11">
        <v>15.51</v>
      </c>
      <c r="C3375" s="11">
        <v>16.39</v>
      </c>
      <c r="D3375">
        <v>92.720299999999995</v>
      </c>
      <c r="E3375">
        <v>81.945700000000002</v>
      </c>
      <c r="F3375">
        <v>14183.246924999999</v>
      </c>
      <c r="G3375">
        <v>12536.709849999999</v>
      </c>
      <c r="H3375">
        <f>(1/(1-91/360*VLOOKUP($A3375,Tbills!$B$4:$C$974,2,1)/100))^((1)/91)-1</f>
        <v>2.8927359041031053E-5</v>
      </c>
      <c r="I3375">
        <f t="shared" si="157"/>
        <v>66.580978765685472</v>
      </c>
      <c r="K3375">
        <f t="shared" si="159"/>
        <v>70.909023837403154</v>
      </c>
      <c r="L3375">
        <f t="shared" si="160"/>
        <v>35.454511918701577</v>
      </c>
      <c r="M3375">
        <v>70.941400000000002</v>
      </c>
      <c r="N3375">
        <f t="shared" si="158"/>
        <v>73.556444057322722</v>
      </c>
      <c r="O3375">
        <v>73.64</v>
      </c>
    </row>
    <row r="3376" spans="1:15" x14ac:dyDescent="0.25">
      <c r="A3376" s="1">
        <v>42961</v>
      </c>
      <c r="B3376" s="11">
        <v>12.33</v>
      </c>
      <c r="C3376" s="11">
        <v>13.92</v>
      </c>
      <c r="D3376">
        <v>79.463099999999997</v>
      </c>
      <c r="E3376">
        <v>70.221900000000005</v>
      </c>
      <c r="F3376">
        <v>13182.392759</v>
      </c>
      <c r="G3376">
        <v>11650.957129</v>
      </c>
      <c r="H3376">
        <f>(1/(1-91/360*VLOOKUP($A3376,Tbills!$B$4:$C$974,2,1)/100))^((1)/91)-1</f>
        <v>2.8927359041031053E-5</v>
      </c>
      <c r="I3376">
        <f t="shared" si="157"/>
        <v>71.338208957684486</v>
      </c>
      <c r="K3376">
        <f t="shared" si="159"/>
        <v>81.042504847699647</v>
      </c>
      <c r="L3376">
        <f t="shared" si="160"/>
        <v>40.521252423849823</v>
      </c>
      <c r="M3376">
        <v>81.084900000000005</v>
      </c>
      <c r="N3376">
        <f t="shared" si="158"/>
        <v>84.077977974983924</v>
      </c>
      <c r="O3376">
        <v>84.17</v>
      </c>
    </row>
    <row r="3377" spans="1:15" x14ac:dyDescent="0.25">
      <c r="A3377" s="1">
        <v>42962</v>
      </c>
      <c r="B3377" s="11">
        <v>12.04</v>
      </c>
      <c r="C3377" s="11">
        <v>13.9</v>
      </c>
      <c r="D3377">
        <v>79.427599999999998</v>
      </c>
      <c r="E3377">
        <v>70.188500000000005</v>
      </c>
      <c r="F3377">
        <v>13269.027479</v>
      </c>
      <c r="G3377">
        <v>11727.190218</v>
      </c>
      <c r="H3377">
        <f>(1/(1-91/360*VLOOKUP($A3377,Tbills!$B$4:$C$974,2,1)/100))^((1)/91)-1</f>
        <v>2.8927359041031053E-5</v>
      </c>
      <c r="I3377">
        <f t="shared" si="157"/>
        <v>71.35331724607083</v>
      </c>
      <c r="K3377">
        <f t="shared" si="159"/>
        <v>81.07727512936097</v>
      </c>
      <c r="L3377">
        <f t="shared" si="160"/>
        <v>40.538637564680485</v>
      </c>
      <c r="M3377">
        <v>81.103399999999993</v>
      </c>
      <c r="N3377">
        <f t="shared" si="158"/>
        <v>84.11729051007633</v>
      </c>
      <c r="O3377">
        <v>84.22</v>
      </c>
    </row>
    <row r="3378" spans="1:15" x14ac:dyDescent="0.25">
      <c r="A3378" s="1">
        <v>42963</v>
      </c>
      <c r="B3378" s="11">
        <v>11.74</v>
      </c>
      <c r="C3378" s="11">
        <v>13.58</v>
      </c>
      <c r="D3378">
        <v>78.826999999999998</v>
      </c>
      <c r="E3378">
        <v>69.655799999999999</v>
      </c>
      <c r="F3378">
        <v>13140.237442</v>
      </c>
      <c r="G3378">
        <v>11613.026115999999</v>
      </c>
      <c r="H3378">
        <f>(1/(1-91/360*VLOOKUP($A3378,Tbills!$B$4:$C$974,2,1)/100))^((1)/91)-1</f>
        <v>2.8927359041031053E-5</v>
      </c>
      <c r="I3378">
        <f t="shared" si="157"/>
        <v>71.622223284075346</v>
      </c>
      <c r="K3378">
        <f t="shared" si="159"/>
        <v>81.688811306010408</v>
      </c>
      <c r="L3378">
        <f t="shared" si="160"/>
        <v>40.844405653005204</v>
      </c>
      <c r="M3378">
        <v>81.712900000000005</v>
      </c>
      <c r="N3378">
        <f t="shared" si="158"/>
        <v>84.755020893377363</v>
      </c>
      <c r="O3378">
        <v>84.69</v>
      </c>
    </row>
    <row r="3379" spans="1:15" x14ac:dyDescent="0.25">
      <c r="A3379" s="1">
        <v>42964</v>
      </c>
      <c r="B3379" s="11">
        <v>15.55</v>
      </c>
      <c r="C3379" s="11">
        <v>16.14</v>
      </c>
      <c r="D3379">
        <v>89.807400000000001</v>
      </c>
      <c r="E3379">
        <v>79.356700000000004</v>
      </c>
      <c r="F3379">
        <v>13682.729218</v>
      </c>
      <c r="G3379">
        <v>12092.131378</v>
      </c>
      <c r="H3379">
        <f>(1/(1-91/360*VLOOKUP($A3379,Tbills!$B$4:$C$974,2,1)/100))^((1)/91)-1</f>
        <v>2.8231025116731701E-5</v>
      </c>
      <c r="I3379">
        <f t="shared" si="157"/>
        <v>66.63310796019482</v>
      </c>
      <c r="K3379">
        <f t="shared" si="159"/>
        <v>70.308809941171532</v>
      </c>
      <c r="L3379">
        <f t="shared" si="160"/>
        <v>35.154404970585766</v>
      </c>
      <c r="M3379">
        <v>70.317999999999998</v>
      </c>
      <c r="N3379">
        <f t="shared" si="158"/>
        <v>72.950678203620342</v>
      </c>
      <c r="O3379">
        <v>73.040000000000006</v>
      </c>
    </row>
    <row r="3380" spans="1:15" x14ac:dyDescent="0.25">
      <c r="A3380" s="1">
        <v>42965</v>
      </c>
      <c r="B3380" s="11">
        <v>14.26</v>
      </c>
      <c r="C3380" s="11">
        <v>15.65</v>
      </c>
      <c r="D3380">
        <v>90.1357</v>
      </c>
      <c r="E3380">
        <v>79.644499999999994</v>
      </c>
      <c r="F3380">
        <v>13810.701729</v>
      </c>
      <c r="G3380">
        <v>12204.885893000001</v>
      </c>
      <c r="H3380">
        <f>(1/(1-91/360*VLOOKUP($A3380,Tbills!$B$4:$C$974,2,1)/100))^((1)/91)-1</f>
        <v>2.8231025116731701E-5</v>
      </c>
      <c r="I3380">
        <f t="shared" si="157"/>
        <v>66.51054890828155</v>
      </c>
      <c r="K3380">
        <f t="shared" si="159"/>
        <v>70.050560807574271</v>
      </c>
      <c r="L3380">
        <f t="shared" si="160"/>
        <v>35.025280403787136</v>
      </c>
      <c r="M3380">
        <v>70.045699999999997</v>
      </c>
      <c r="N3380">
        <f t="shared" si="158"/>
        <v>72.685474298246717</v>
      </c>
      <c r="O3380">
        <v>72.77</v>
      </c>
    </row>
    <row r="3381" spans="1:15" x14ac:dyDescent="0.25">
      <c r="A3381" s="1">
        <v>42968</v>
      </c>
      <c r="B3381" s="11">
        <v>13.19</v>
      </c>
      <c r="C3381" s="11">
        <v>14.99</v>
      </c>
      <c r="D3381">
        <v>85.296499999999995</v>
      </c>
      <c r="E3381">
        <v>75.361800000000002</v>
      </c>
      <c r="F3381">
        <v>13543.945248</v>
      </c>
      <c r="G3381">
        <v>11968.112369</v>
      </c>
      <c r="H3381">
        <f>(1/(1-91/360*VLOOKUP($A3381,Tbills!$B$4:$C$974,2,1)/100))^((1)/91)-1</f>
        <v>2.8231025116731701E-5</v>
      </c>
      <c r="I3381">
        <f t="shared" si="157"/>
        <v>68.293442107042324</v>
      </c>
      <c r="K3381">
        <f t="shared" si="159"/>
        <v>73.807055042779311</v>
      </c>
      <c r="L3381">
        <f t="shared" si="160"/>
        <v>36.903527521389655</v>
      </c>
      <c r="M3381">
        <v>73.806899999999999</v>
      </c>
      <c r="N3381">
        <f t="shared" si="158"/>
        <v>76.591956893417318</v>
      </c>
      <c r="O3381">
        <v>76.680000000000007</v>
      </c>
    </row>
    <row r="3382" spans="1:15" x14ac:dyDescent="0.25">
      <c r="A3382" s="1">
        <v>42969</v>
      </c>
      <c r="B3382" s="11">
        <v>11.35</v>
      </c>
      <c r="C3382" s="11">
        <v>13.63</v>
      </c>
      <c r="D3382">
        <v>78.595299999999995</v>
      </c>
      <c r="E3382">
        <v>69.438900000000004</v>
      </c>
      <c r="F3382">
        <v>13063.927793999999</v>
      </c>
      <c r="G3382">
        <v>11543.606890999999</v>
      </c>
      <c r="H3382">
        <f>(1/(1-91/360*VLOOKUP($A3382,Tbills!$B$4:$C$974,2,1)/100))^((1)/91)-1</f>
        <v>2.8231025116731701E-5</v>
      </c>
      <c r="I3382">
        <f t="shared" si="157"/>
        <v>70.975283497615592</v>
      </c>
      <c r="K3382">
        <f t="shared" si="159"/>
        <v>79.604055418742476</v>
      </c>
      <c r="L3382">
        <f t="shared" si="160"/>
        <v>39.802027709371238</v>
      </c>
      <c r="M3382">
        <v>79.591999999999999</v>
      </c>
      <c r="N3382">
        <f t="shared" si="158"/>
        <v>82.610815164925938</v>
      </c>
      <c r="O3382">
        <v>82.71</v>
      </c>
    </row>
    <row r="3383" spans="1:15" x14ac:dyDescent="0.25">
      <c r="A3383" s="1">
        <v>42970</v>
      </c>
      <c r="B3383" s="11">
        <v>12.25</v>
      </c>
      <c r="C3383" s="11">
        <v>14.33</v>
      </c>
      <c r="D3383">
        <v>82.366299999999995</v>
      </c>
      <c r="E3383">
        <v>72.768600000000006</v>
      </c>
      <c r="F3383">
        <v>13368.812911999999</v>
      </c>
      <c r="G3383">
        <v>11812.684969</v>
      </c>
      <c r="H3383">
        <f>(1/(1-91/360*VLOOKUP($A3383,Tbills!$B$4:$C$974,2,1)/100))^((1)/91)-1</f>
        <v>2.8231025116731701E-5</v>
      </c>
      <c r="I3383">
        <f t="shared" si="157"/>
        <v>69.271794533039667</v>
      </c>
      <c r="K3383">
        <f t="shared" si="159"/>
        <v>75.783391081006442</v>
      </c>
      <c r="L3383">
        <f t="shared" si="160"/>
        <v>37.891695540503221</v>
      </c>
      <c r="M3383">
        <v>75.772000000000006</v>
      </c>
      <c r="N3383">
        <f t="shared" si="158"/>
        <v>78.648813365496068</v>
      </c>
      <c r="O3383">
        <v>78.739999999999995</v>
      </c>
    </row>
    <row r="3384" spans="1:15" x14ac:dyDescent="0.25">
      <c r="A3384" s="1">
        <v>42971</v>
      </c>
      <c r="B3384" s="11">
        <v>12.23</v>
      </c>
      <c r="C3384" s="11">
        <v>14.39</v>
      </c>
      <c r="D3384">
        <v>81.322199999999995</v>
      </c>
      <c r="E3384">
        <v>71.844099999999997</v>
      </c>
      <c r="F3384">
        <v>13319.399590000001</v>
      </c>
      <c r="G3384">
        <v>11768.689866999999</v>
      </c>
      <c r="H3384">
        <f>(1/(1-91/360*VLOOKUP($A3384,Tbills!$B$4:$C$974,2,1)/100))^((1)/91)-1</f>
        <v>2.8119417513794431E-5</v>
      </c>
      <c r="I3384">
        <f t="shared" si="157"/>
        <v>69.710017260959759</v>
      </c>
      <c r="K3384">
        <f t="shared" si="159"/>
        <v>76.74261848311447</v>
      </c>
      <c r="L3384">
        <f t="shared" si="160"/>
        <v>38.371309241557235</v>
      </c>
      <c r="M3384">
        <v>76.731499999999997</v>
      </c>
      <c r="N3384">
        <f t="shared" si="158"/>
        <v>79.647322110625169</v>
      </c>
      <c r="O3384">
        <v>79.739999999999995</v>
      </c>
    </row>
    <row r="3385" spans="1:15" x14ac:dyDescent="0.25">
      <c r="A3385" s="1">
        <v>42972</v>
      </c>
      <c r="B3385" s="11">
        <v>11.28</v>
      </c>
      <c r="C3385" s="11">
        <v>13.99</v>
      </c>
      <c r="D3385">
        <v>79.671199999999999</v>
      </c>
      <c r="E3385">
        <v>70.383499999999998</v>
      </c>
      <c r="F3385">
        <v>13274.202305999999</v>
      </c>
      <c r="G3385">
        <v>11728.423742999999</v>
      </c>
      <c r="H3385">
        <f>(1/(1-91/360*VLOOKUP($A3385,Tbills!$B$4:$C$974,2,1)/100))^((1)/91)-1</f>
        <v>2.8119417513794431E-5</v>
      </c>
      <c r="I3385">
        <f t="shared" si="157"/>
        <v>70.416791356103104</v>
      </c>
      <c r="K3385">
        <f t="shared" si="159"/>
        <v>78.299159027991479</v>
      </c>
      <c r="L3385">
        <f t="shared" si="160"/>
        <v>39.149579513995739</v>
      </c>
      <c r="M3385">
        <v>78.288300000000007</v>
      </c>
      <c r="N3385">
        <f t="shared" si="158"/>
        <v>81.26584206103135</v>
      </c>
      <c r="O3385">
        <v>81.36</v>
      </c>
    </row>
    <row r="3386" spans="1:15" x14ac:dyDescent="0.25">
      <c r="A3386" s="1">
        <v>42975</v>
      </c>
      <c r="B3386" s="11">
        <v>11.32</v>
      </c>
      <c r="C3386" s="11">
        <v>13.99</v>
      </c>
      <c r="D3386">
        <v>79.281300000000002</v>
      </c>
      <c r="E3386">
        <v>70.033100000000005</v>
      </c>
      <c r="F3386">
        <v>13211.503846</v>
      </c>
      <c r="G3386">
        <v>11672.03709</v>
      </c>
      <c r="H3386">
        <f>(1/(1-91/360*VLOOKUP($A3386,Tbills!$B$4:$C$974,2,1)/100))^((1)/91)-1</f>
        <v>2.8119417513794431E-5</v>
      </c>
      <c r="I3386">
        <f t="shared" si="157"/>
        <v>70.586562385188486</v>
      </c>
      <c r="K3386">
        <f t="shared" si="159"/>
        <v>78.677972273325182</v>
      </c>
      <c r="L3386">
        <f t="shared" si="160"/>
        <v>39.338986136662591</v>
      </c>
      <c r="M3386">
        <v>78.674300000000002</v>
      </c>
      <c r="N3386">
        <f t="shared" si="158"/>
        <v>81.668246676034272</v>
      </c>
      <c r="O3386">
        <v>81.760000000000005</v>
      </c>
    </row>
    <row r="3387" spans="1:15" x14ac:dyDescent="0.25">
      <c r="A3387" s="1">
        <v>42976</v>
      </c>
      <c r="B3387" s="11">
        <v>11.7</v>
      </c>
      <c r="C3387" s="11">
        <v>14.12</v>
      </c>
      <c r="D3387">
        <v>80.062299999999993</v>
      </c>
      <c r="E3387">
        <v>70.721000000000004</v>
      </c>
      <c r="F3387">
        <v>13287.986634999999</v>
      </c>
      <c r="G3387">
        <v>11739.279533000001</v>
      </c>
      <c r="H3387">
        <f>(1/(1-91/360*VLOOKUP($A3387,Tbills!$B$4:$C$974,2,1)/100))^((1)/91)-1</f>
        <v>2.8119417513794431E-5</v>
      </c>
      <c r="I3387">
        <f t="shared" si="157"/>
        <v>70.238066031912467</v>
      </c>
      <c r="K3387">
        <f t="shared" si="159"/>
        <v>77.901529571404424</v>
      </c>
      <c r="L3387">
        <f t="shared" si="160"/>
        <v>38.950764785702212</v>
      </c>
      <c r="M3387">
        <v>77.898200000000003</v>
      </c>
      <c r="N3387">
        <f t="shared" si="158"/>
        <v>80.865343438568544</v>
      </c>
      <c r="O3387">
        <v>80.959999999999994</v>
      </c>
    </row>
    <row r="3388" spans="1:15" x14ac:dyDescent="0.25">
      <c r="A3388" s="1">
        <v>42977</v>
      </c>
      <c r="B3388" s="11">
        <v>11.22</v>
      </c>
      <c r="C3388" s="11">
        <v>14.14</v>
      </c>
      <c r="D3388">
        <v>80.187799999999996</v>
      </c>
      <c r="E3388">
        <v>70.829899999999995</v>
      </c>
      <c r="F3388">
        <v>13330.772513</v>
      </c>
      <c r="G3388">
        <v>11776.74864</v>
      </c>
      <c r="H3388">
        <f>(1/(1-91/360*VLOOKUP($A3388,Tbills!$B$4:$C$974,2,1)/100))^((1)/91)-1</f>
        <v>2.8119417513794431E-5</v>
      </c>
      <c r="I3388">
        <f t="shared" si="157"/>
        <v>70.182161149230168</v>
      </c>
      <c r="K3388">
        <f t="shared" si="159"/>
        <v>77.777949902336147</v>
      </c>
      <c r="L3388">
        <f t="shared" si="160"/>
        <v>38.888974951168073</v>
      </c>
      <c r="M3388">
        <v>77.774600000000007</v>
      </c>
      <c r="N3388">
        <f t="shared" si="158"/>
        <v>80.740106713364057</v>
      </c>
      <c r="O3388">
        <v>80.84</v>
      </c>
    </row>
    <row r="3389" spans="1:15" x14ac:dyDescent="0.25">
      <c r="A3389" s="1">
        <v>42978</v>
      </c>
      <c r="B3389" s="11">
        <v>10.59</v>
      </c>
      <c r="C3389" s="11">
        <v>13.8</v>
      </c>
      <c r="D3389">
        <v>77.485200000000006</v>
      </c>
      <c r="E3389">
        <v>68.440700000000007</v>
      </c>
      <c r="F3389">
        <v>13168.239881</v>
      </c>
      <c r="G3389">
        <v>11632.831961</v>
      </c>
      <c r="H3389">
        <f>(1/(1-91/360*VLOOKUP($A3389,Tbills!$B$4:$C$974,2,1)/100))^((1)/91)-1</f>
        <v>2.8370288333023908E-5</v>
      </c>
      <c r="I3389">
        <f t="shared" si="157"/>
        <v>71.363979075113591</v>
      </c>
      <c r="K3389">
        <f t="shared" si="159"/>
        <v>80.39777343984855</v>
      </c>
      <c r="L3389">
        <f t="shared" si="160"/>
        <v>40.198886719924275</v>
      </c>
      <c r="M3389">
        <v>80.388300000000001</v>
      </c>
      <c r="N3389">
        <f t="shared" si="158"/>
        <v>83.462852960967666</v>
      </c>
      <c r="O3389">
        <v>83.56</v>
      </c>
    </row>
    <row r="3390" spans="1:15" x14ac:dyDescent="0.25">
      <c r="A3390" s="1">
        <v>42979</v>
      </c>
      <c r="B3390" s="11">
        <v>10.130000000000001</v>
      </c>
      <c r="C3390" s="11">
        <v>13.59</v>
      </c>
      <c r="D3390">
        <v>77.634399999999999</v>
      </c>
      <c r="E3390">
        <v>68.570599999999999</v>
      </c>
      <c r="F3390">
        <v>13168.613468</v>
      </c>
      <c r="G3390">
        <v>11632.831961</v>
      </c>
      <c r="H3390">
        <f>(1/(1-91/360*VLOOKUP($A3390,Tbills!$B$4:$C$974,2,1)/100))^((1)/91)-1</f>
        <v>2.8370288333023908E-5</v>
      </c>
      <c r="I3390">
        <f t="shared" si="157"/>
        <v>71.294399236902478</v>
      </c>
      <c r="K3390">
        <f t="shared" si="159"/>
        <v>80.241441546140493</v>
      </c>
      <c r="L3390">
        <f t="shared" si="160"/>
        <v>40.120720773070246</v>
      </c>
      <c r="M3390">
        <v>80.231399999999994</v>
      </c>
      <c r="N3390">
        <f t="shared" si="158"/>
        <v>83.30372326096186</v>
      </c>
      <c r="O3390">
        <v>83.4</v>
      </c>
    </row>
    <row r="3391" spans="1:15" x14ac:dyDescent="0.25">
      <c r="A3391" s="1">
        <v>42983</v>
      </c>
      <c r="B3391" s="11">
        <v>12.23</v>
      </c>
      <c r="C3391" s="11">
        <v>14.58</v>
      </c>
      <c r="D3391">
        <v>79.914000000000001</v>
      </c>
      <c r="E3391">
        <v>70.576300000000003</v>
      </c>
      <c r="F3391">
        <v>13245.722233</v>
      </c>
      <c r="G3391">
        <v>11699.6278</v>
      </c>
      <c r="H3391">
        <f>(1/(1-91/360*VLOOKUP($A3391,Tbills!$B$4:$C$974,2,1)/100))^((1)/91)-1</f>
        <v>2.8370288333023908E-5</v>
      </c>
      <c r="I3391">
        <f t="shared" si="157"/>
        <v>70.244399883960526</v>
      </c>
      <c r="K3391">
        <f t="shared" si="159"/>
        <v>77.879856923802095</v>
      </c>
      <c r="L3391">
        <f t="shared" si="160"/>
        <v>38.939928461901047</v>
      </c>
      <c r="M3391">
        <v>77.877300000000005</v>
      </c>
      <c r="N3391">
        <f t="shared" si="158"/>
        <v>80.864290296566494</v>
      </c>
      <c r="O3391">
        <v>80.959999999999994</v>
      </c>
    </row>
    <row r="3392" spans="1:15" x14ac:dyDescent="0.25">
      <c r="A3392" s="1">
        <v>42984</v>
      </c>
      <c r="B3392" s="11">
        <v>11.63</v>
      </c>
      <c r="C3392" s="11">
        <v>14.4</v>
      </c>
      <c r="D3392">
        <v>80.427800000000005</v>
      </c>
      <c r="E3392">
        <v>71.028000000000006</v>
      </c>
      <c r="F3392">
        <v>13504.808102999999</v>
      </c>
      <c r="G3392">
        <v>11928.140195</v>
      </c>
      <c r="H3392">
        <f>(1/(1-91/360*VLOOKUP($A3392,Tbills!$B$4:$C$974,2,1)/100))^((1)/91)-1</f>
        <v>2.8370288333023908E-5</v>
      </c>
      <c r="I3392">
        <f t="shared" si="157"/>
        <v>70.017789563538386</v>
      </c>
      <c r="K3392">
        <f t="shared" si="159"/>
        <v>77.377808884981505</v>
      </c>
      <c r="L3392">
        <f t="shared" si="160"/>
        <v>38.688904442490752</v>
      </c>
      <c r="M3392">
        <v>77.378299999999996</v>
      </c>
      <c r="N3392">
        <f t="shared" si="158"/>
        <v>80.3460531874548</v>
      </c>
      <c r="O3392">
        <v>80.44</v>
      </c>
    </row>
    <row r="3393" spans="1:15" x14ac:dyDescent="0.25">
      <c r="A3393" s="1">
        <v>42985</v>
      </c>
      <c r="B3393" s="11">
        <v>11.55</v>
      </c>
      <c r="C3393" s="11">
        <v>14.32</v>
      </c>
      <c r="D3393">
        <v>79.300899999999999</v>
      </c>
      <c r="E3393">
        <v>70.030799999999999</v>
      </c>
      <c r="F3393">
        <v>13505.191237999999</v>
      </c>
      <c r="G3393">
        <v>11928.140195</v>
      </c>
      <c r="H3393">
        <f>(1/(1-91/360*VLOOKUP($A3393,Tbills!$B$4:$C$974,2,1)/100))^((1)/91)-1</f>
        <v>2.8370288333023908E-5</v>
      </c>
      <c r="I3393">
        <f t="shared" si="157"/>
        <v>70.507462948289685</v>
      </c>
      <c r="K3393">
        <f t="shared" si="159"/>
        <v>78.460502745847862</v>
      </c>
      <c r="L3393">
        <f t="shared" si="160"/>
        <v>39.230251372923931</v>
      </c>
      <c r="M3393">
        <v>78.460999999999999</v>
      </c>
      <c r="N3393">
        <f t="shared" si="158"/>
        <v>81.47337232755882</v>
      </c>
      <c r="O3393">
        <v>81.569999999999993</v>
      </c>
    </row>
    <row r="3394" spans="1:15" x14ac:dyDescent="0.25">
      <c r="A3394" s="1">
        <v>42986</v>
      </c>
      <c r="B3394" s="11">
        <v>12.12</v>
      </c>
      <c r="C3394" s="11">
        <v>14.69</v>
      </c>
      <c r="D3394">
        <v>81.1417</v>
      </c>
      <c r="E3394">
        <v>71.654499999999999</v>
      </c>
      <c r="F3394">
        <v>13622.300324</v>
      </c>
      <c r="G3394">
        <v>12031.235616</v>
      </c>
      <c r="H3394">
        <f>(1/(1-91/360*VLOOKUP($A3394,Tbills!$B$4:$C$974,2,1)/100))^((1)/91)-1</f>
        <v>2.8370288333023908E-5</v>
      </c>
      <c r="I3394">
        <f t="shared" si="157"/>
        <v>69.688273259296238</v>
      </c>
      <c r="K3394">
        <f t="shared" si="159"/>
        <v>76.637786168720893</v>
      </c>
      <c r="L3394">
        <f t="shared" si="160"/>
        <v>38.318893084360447</v>
      </c>
      <c r="M3394">
        <v>76.6434</v>
      </c>
      <c r="N3394">
        <f t="shared" si="158"/>
        <v>79.583684722020507</v>
      </c>
      <c r="O3394">
        <v>79.67</v>
      </c>
    </row>
    <row r="3395" spans="1:15" x14ac:dyDescent="0.25">
      <c r="A3395" s="1">
        <v>42989</v>
      </c>
      <c r="B3395" s="11">
        <v>10.73</v>
      </c>
      <c r="C3395" s="11">
        <v>13.86</v>
      </c>
      <c r="D3395">
        <v>76.457800000000006</v>
      </c>
      <c r="E3395">
        <v>67.512200000000007</v>
      </c>
      <c r="F3395">
        <v>13381.588602</v>
      </c>
      <c r="G3395">
        <v>11817.614652</v>
      </c>
      <c r="H3395">
        <f>(1/(1-91/360*VLOOKUP($A3395,Tbills!$B$4:$C$974,2,1)/100))^((1)/91)-1</f>
        <v>2.8370288333023908E-5</v>
      </c>
      <c r="I3395">
        <f t="shared" si="157"/>
        <v>71.696991565660085</v>
      </c>
      <c r="K3395">
        <f t="shared" si="159"/>
        <v>81.056839892845062</v>
      </c>
      <c r="L3395">
        <f t="shared" si="160"/>
        <v>40.528419946422531</v>
      </c>
      <c r="M3395">
        <v>81.070999999999998</v>
      </c>
      <c r="N3395">
        <f t="shared" si="158"/>
        <v>84.182189747101916</v>
      </c>
      <c r="O3395">
        <v>84.28</v>
      </c>
    </row>
    <row r="3396" spans="1:15" x14ac:dyDescent="0.25">
      <c r="A3396" s="1">
        <v>42990</v>
      </c>
      <c r="B3396" s="11">
        <v>10.58</v>
      </c>
      <c r="C3396" s="11">
        <v>13.56</v>
      </c>
      <c r="D3396">
        <v>74.876099999999994</v>
      </c>
      <c r="E3396">
        <v>66.113600000000005</v>
      </c>
      <c r="F3396">
        <v>13196.888858</v>
      </c>
      <c r="G3396">
        <v>11654.166433</v>
      </c>
      <c r="H3396">
        <f>(1/(1-91/360*VLOOKUP($A3396,Tbills!$B$4:$C$974,2,1)/100))^((1)/91)-1</f>
        <v>2.8370288333023908E-5</v>
      </c>
      <c r="I3396">
        <f t="shared" si="157"/>
        <v>72.437752756542523</v>
      </c>
      <c r="K3396">
        <f t="shared" si="159"/>
        <v>82.732180657493728</v>
      </c>
      <c r="L3396">
        <f t="shared" si="160"/>
        <v>41.366090328746864</v>
      </c>
      <c r="M3396">
        <v>82.748699999999999</v>
      </c>
      <c r="N3396">
        <f t="shared" si="158"/>
        <v>85.925389177043797</v>
      </c>
      <c r="O3396">
        <v>86.02</v>
      </c>
    </row>
    <row r="3397" spans="1:15" x14ac:dyDescent="0.25">
      <c r="A3397" s="1">
        <v>42991</v>
      </c>
      <c r="B3397" s="11">
        <v>10.5</v>
      </c>
      <c r="C3397" s="11">
        <v>13.23</v>
      </c>
      <c r="D3397">
        <v>72.418199999999999</v>
      </c>
      <c r="E3397">
        <v>63.941400000000002</v>
      </c>
      <c r="F3397">
        <v>13010.139289000001</v>
      </c>
      <c r="G3397">
        <v>11488.917342999999</v>
      </c>
      <c r="H3397">
        <f>(1/(1-91/360*VLOOKUP($A3397,Tbills!$B$4:$C$974,2,1)/100))^((1)/91)-1</f>
        <v>2.8370288333023908E-5</v>
      </c>
      <c r="I3397">
        <f t="shared" si="157"/>
        <v>73.625828239166751</v>
      </c>
      <c r="K3397">
        <f t="shared" si="159"/>
        <v>85.446413713035767</v>
      </c>
      <c r="L3397">
        <f t="shared" si="160"/>
        <v>42.723206856517884</v>
      </c>
      <c r="M3397">
        <v>85.464699999999993</v>
      </c>
      <c r="N3397">
        <f t="shared" si="158"/>
        <v>88.747752140976345</v>
      </c>
      <c r="O3397">
        <v>88.85</v>
      </c>
    </row>
    <row r="3398" spans="1:15" x14ac:dyDescent="0.25">
      <c r="A3398" s="1">
        <v>42992</v>
      </c>
      <c r="B3398" s="11">
        <v>10.44</v>
      </c>
      <c r="C3398" s="11">
        <v>13.16</v>
      </c>
      <c r="D3398">
        <v>72.848200000000006</v>
      </c>
      <c r="E3398">
        <v>64.319299999999998</v>
      </c>
      <c r="F3398">
        <v>13077.810217</v>
      </c>
      <c r="G3398">
        <v>11548.349844</v>
      </c>
      <c r="H3398">
        <f>(1/(1-91/360*VLOOKUP($A3398,Tbills!$B$4:$C$974,2,1)/100))^((1)/91)-1</f>
        <v>2.878808868755911E-5</v>
      </c>
      <c r="I3398">
        <f t="shared" si="157"/>
        <v>73.40634964870641</v>
      </c>
      <c r="K3398">
        <f t="shared" si="159"/>
        <v>84.937460778823265</v>
      </c>
      <c r="L3398">
        <f t="shared" si="160"/>
        <v>42.468730389411633</v>
      </c>
      <c r="M3398">
        <v>84.955699999999993</v>
      </c>
      <c r="N3398">
        <f t="shared" si="158"/>
        <v>88.222484013001463</v>
      </c>
      <c r="O3398">
        <v>88.32</v>
      </c>
    </row>
    <row r="3399" spans="1:15" x14ac:dyDescent="0.25">
      <c r="A3399" s="1">
        <v>42993</v>
      </c>
      <c r="B3399" s="11">
        <v>10.17</v>
      </c>
      <c r="C3399" s="11">
        <v>12.96</v>
      </c>
      <c r="D3399">
        <v>72.105099999999993</v>
      </c>
      <c r="E3399">
        <v>63.6614</v>
      </c>
      <c r="F3399">
        <v>13027.793863999999</v>
      </c>
      <c r="G3399">
        <v>11503.850489</v>
      </c>
      <c r="H3399">
        <f>(1/(1-91/360*VLOOKUP($A3399,Tbills!$B$4:$C$974,2,1)/100))^((1)/91)-1</f>
        <v>2.878808868755911E-5</v>
      </c>
      <c r="I3399">
        <f t="shared" si="157"/>
        <v>73.779853454058554</v>
      </c>
      <c r="K3399">
        <f t="shared" si="159"/>
        <v>85.802260398951802</v>
      </c>
      <c r="L3399">
        <f t="shared" si="160"/>
        <v>42.901130199475901</v>
      </c>
      <c r="M3399">
        <v>85.823800000000006</v>
      </c>
      <c r="N3399">
        <f t="shared" si="158"/>
        <v>89.124150797123164</v>
      </c>
      <c r="O3399">
        <v>89.23</v>
      </c>
    </row>
    <row r="3400" spans="1:15" x14ac:dyDescent="0.25">
      <c r="A3400" s="1">
        <v>42996</v>
      </c>
      <c r="B3400" s="11">
        <v>10.15</v>
      </c>
      <c r="C3400" s="11">
        <v>12.69</v>
      </c>
      <c r="D3400">
        <v>69.312700000000007</v>
      </c>
      <c r="E3400">
        <v>61.1905</v>
      </c>
      <c r="F3400">
        <v>12755.988775</v>
      </c>
      <c r="G3400">
        <v>11262.846608</v>
      </c>
      <c r="H3400">
        <f>(1/(1-91/360*VLOOKUP($A3400,Tbills!$B$4:$C$974,2,1)/100))^((1)/91)-1</f>
        <v>2.878808868755911E-5</v>
      </c>
      <c r="I3400">
        <f t="shared" ref="I3400:I3463" si="161">I3399*(1-IF($A3400&lt;=I3395,I$1,I$1+IF(AND(WEEKDAY($A3400)&lt;&gt;1,WEEKDAY($A3400)&lt;&gt;7),J$1,0)))^($A3400-$A3399)*(1-0.5*(E3400/E3399-1))</f>
        <v>75.205795483187018</v>
      </c>
      <c r="K3400">
        <f t="shared" si="159"/>
        <v>89.120063567492778</v>
      </c>
      <c r="L3400">
        <f t="shared" si="160"/>
        <v>44.560031783746389</v>
      </c>
      <c r="M3400">
        <v>89.153499999999994</v>
      </c>
      <c r="N3400">
        <f t="shared" ref="N3400:N3463" si="162">N3399*(1-N$1+H3399)^($A3400-$A3399)*(2-E3400/E3399)</f>
        <v>92.581063541162465</v>
      </c>
      <c r="O3400">
        <v>92.69</v>
      </c>
    </row>
    <row r="3401" spans="1:15" x14ac:dyDescent="0.25">
      <c r="A3401" s="1">
        <v>42997</v>
      </c>
      <c r="B3401" s="11">
        <v>10.18</v>
      </c>
      <c r="C3401" s="11">
        <v>12.73</v>
      </c>
      <c r="D3401">
        <v>69.349800000000002</v>
      </c>
      <c r="E3401">
        <v>61.221499999999999</v>
      </c>
      <c r="F3401">
        <v>12881.035555</v>
      </c>
      <c r="G3401">
        <v>11372.9319</v>
      </c>
      <c r="H3401">
        <f>(1/(1-91/360*VLOOKUP($A3401,Tbills!$B$4:$C$974,2,1)/100))^((1)/91)-1</f>
        <v>2.878808868755911E-5</v>
      </c>
      <c r="I3401">
        <f t="shared" si="161"/>
        <v>75.184788391318691</v>
      </c>
      <c r="K3401">
        <f t="shared" ref="K3401:K3464" si="163">K3400*(1-IF($A3401&lt;=L$3,K$1,K$1+IF(AND(WEEKDAY($A3401)&lt;&gt;1,WEEKDAY($A3401)&lt;&gt;7),L$1,0)))^($A3401-$A3400)*(2-$E3401/$E3400)</f>
        <v>89.070765348502164</v>
      </c>
      <c r="L3401">
        <f t="shared" si="160"/>
        <v>44.535382674251082</v>
      </c>
      <c r="M3401">
        <v>89.104399999999998</v>
      </c>
      <c r="N3401">
        <f t="shared" si="162"/>
        <v>92.53340200899062</v>
      </c>
      <c r="O3401">
        <v>92.64</v>
      </c>
    </row>
    <row r="3402" spans="1:15" x14ac:dyDescent="0.25">
      <c r="A3402" s="1">
        <v>42998</v>
      </c>
      <c r="B3402" s="11">
        <v>9.7799999999999994</v>
      </c>
      <c r="C3402" s="11">
        <v>12.66</v>
      </c>
      <c r="D3402">
        <v>68.514600000000002</v>
      </c>
      <c r="E3402">
        <v>60.482399999999998</v>
      </c>
      <c r="F3402">
        <v>12756.951926</v>
      </c>
      <c r="G3402">
        <v>11263.048500000001</v>
      </c>
      <c r="H3402">
        <f>(1/(1-91/360*VLOOKUP($A3402,Tbills!$B$4:$C$974,2,1)/100))^((1)/91)-1</f>
        <v>2.878808868755911E-5</v>
      </c>
      <c r="I3402">
        <f t="shared" si="161"/>
        <v>75.636656006774956</v>
      </c>
      <c r="K3402">
        <f t="shared" si="163"/>
        <v>90.14187858540825</v>
      </c>
      <c r="L3402">
        <f t="shared" si="160"/>
        <v>45.070939292704125</v>
      </c>
      <c r="M3402">
        <v>90.177800000000005</v>
      </c>
      <c r="N3402">
        <f t="shared" si="162"/>
        <v>93.64974893917703</v>
      </c>
      <c r="O3402">
        <v>93.76</v>
      </c>
    </row>
    <row r="3403" spans="1:15" x14ac:dyDescent="0.25">
      <c r="A3403" s="1">
        <v>42999</v>
      </c>
      <c r="B3403" s="11">
        <v>9.67</v>
      </c>
      <c r="C3403" s="11">
        <v>12.66</v>
      </c>
      <c r="D3403">
        <v>68.808499999999995</v>
      </c>
      <c r="E3403">
        <v>60.740099999999998</v>
      </c>
      <c r="F3403">
        <v>12813.246491</v>
      </c>
      <c r="G3403">
        <v>11312.426445999999</v>
      </c>
      <c r="H3403">
        <f>(1/(1-91/360*VLOOKUP($A3403,Tbills!$B$4:$C$974,2,1)/100))^((1)/91)-1</f>
        <v>2.9066631178853441E-5</v>
      </c>
      <c r="I3403">
        <f t="shared" si="161"/>
        <v>75.473557375577357</v>
      </c>
      <c r="K3403">
        <f t="shared" si="163"/>
        <v>89.753626650607799</v>
      </c>
      <c r="L3403">
        <f t="shared" si="160"/>
        <v>44.8768133253039</v>
      </c>
      <c r="M3403">
        <v>89.787400000000005</v>
      </c>
      <c r="N3403">
        <f t="shared" si="162"/>
        <v>93.249966879420967</v>
      </c>
      <c r="O3403">
        <v>93.36</v>
      </c>
    </row>
    <row r="3404" spans="1:15" x14ac:dyDescent="0.25">
      <c r="A3404" s="1">
        <v>43000</v>
      </c>
      <c r="B3404" s="11">
        <v>9.59</v>
      </c>
      <c r="C3404" s="11">
        <v>12.85</v>
      </c>
      <c r="D3404">
        <v>69.392200000000003</v>
      </c>
      <c r="E3404">
        <v>61.253599999999999</v>
      </c>
      <c r="F3404">
        <v>12951.514392999999</v>
      </c>
      <c r="G3404">
        <v>11434.170166</v>
      </c>
      <c r="H3404">
        <f>(1/(1-91/360*VLOOKUP($A3404,Tbills!$B$4:$C$974,2,1)/100))^((1)/91)-1</f>
        <v>2.9066631178853441E-5</v>
      </c>
      <c r="I3404">
        <f t="shared" si="161"/>
        <v>75.152572587027365</v>
      </c>
      <c r="K3404">
        <f t="shared" si="163"/>
        <v>88.990699804976472</v>
      </c>
      <c r="L3404">
        <f t="shared" si="160"/>
        <v>44.495349902488236</v>
      </c>
      <c r="M3404">
        <v>89.023600000000002</v>
      </c>
      <c r="N3404">
        <f t="shared" si="162"/>
        <v>92.460894489390355</v>
      </c>
      <c r="O3404">
        <v>92.57</v>
      </c>
    </row>
    <row r="3405" spans="1:15" x14ac:dyDescent="0.25">
      <c r="A3405" s="1">
        <v>43003</v>
      </c>
      <c r="B3405" s="11">
        <v>10.210000000000001</v>
      </c>
      <c r="C3405" s="11">
        <v>13.06</v>
      </c>
      <c r="D3405">
        <v>69.122299999999996</v>
      </c>
      <c r="E3405">
        <v>61.01</v>
      </c>
      <c r="F3405">
        <v>12897.563196999999</v>
      </c>
      <c r="G3405">
        <v>11385.542574999999</v>
      </c>
      <c r="H3405">
        <f>(1/(1-91/360*VLOOKUP($A3405,Tbills!$B$4:$C$974,2,1)/100))^((1)/91)-1</f>
        <v>2.9066631178853441E-5</v>
      </c>
      <c r="I3405">
        <f t="shared" si="161"/>
        <v>75.296130469435681</v>
      </c>
      <c r="K3405">
        <f t="shared" si="163"/>
        <v>89.332124544258363</v>
      </c>
      <c r="L3405">
        <f t="shared" si="160"/>
        <v>44.666062272129182</v>
      </c>
      <c r="M3405">
        <v>89.370500000000007</v>
      </c>
      <c r="N3405">
        <f t="shared" si="162"/>
        <v>92.826397564920114</v>
      </c>
      <c r="O3405">
        <v>92.93</v>
      </c>
    </row>
    <row r="3406" spans="1:15" x14ac:dyDescent="0.25">
      <c r="A3406" s="1">
        <v>43004</v>
      </c>
      <c r="B3406" s="11">
        <v>10.17</v>
      </c>
      <c r="C3406" s="11">
        <v>13.02</v>
      </c>
      <c r="D3406">
        <v>68.574600000000004</v>
      </c>
      <c r="E3406">
        <v>60.524799999999999</v>
      </c>
      <c r="F3406">
        <v>12807.177965000001</v>
      </c>
      <c r="G3406">
        <v>11305.42254</v>
      </c>
      <c r="H3406">
        <f>(1/(1-91/360*VLOOKUP($A3406,Tbills!$B$4:$C$974,2,1)/100))^((1)/91)-1</f>
        <v>2.9066631178853441E-5</v>
      </c>
      <c r="I3406">
        <f t="shared" si="161"/>
        <v>75.593570245138594</v>
      </c>
      <c r="K3406">
        <f t="shared" si="163"/>
        <v>90.038370820787435</v>
      </c>
      <c r="L3406">
        <f t="shared" si="160"/>
        <v>45.019185410393717</v>
      </c>
      <c r="M3406">
        <v>90.078900000000004</v>
      </c>
      <c r="N3406">
        <f t="shared" si="162"/>
        <v>93.563885839437987</v>
      </c>
      <c r="O3406">
        <v>93.68</v>
      </c>
    </row>
    <row r="3407" spans="1:15" x14ac:dyDescent="0.25">
      <c r="A3407" s="1">
        <v>43005</v>
      </c>
      <c r="B3407" s="11">
        <v>9.8699999999999992</v>
      </c>
      <c r="C3407" s="11">
        <v>12.91</v>
      </c>
      <c r="D3407">
        <v>68.165999999999997</v>
      </c>
      <c r="E3407">
        <v>60.162399999999998</v>
      </c>
      <c r="F3407">
        <v>12807.550227</v>
      </c>
      <c r="G3407">
        <v>11305.42254</v>
      </c>
      <c r="H3407">
        <f>(1/(1-91/360*VLOOKUP($A3407,Tbills!$B$4:$C$974,2,1)/100))^((1)/91)-1</f>
        <v>2.9066631178853441E-5</v>
      </c>
      <c r="I3407">
        <f t="shared" si="161"/>
        <v>75.817909947833897</v>
      </c>
      <c r="K3407">
        <f t="shared" si="163"/>
        <v>90.573268432586261</v>
      </c>
      <c r="L3407">
        <f t="shared" si="160"/>
        <v>45.28663421629313</v>
      </c>
      <c r="M3407">
        <v>90.615700000000004</v>
      </c>
      <c r="N3407">
        <f t="shared" si="162"/>
        <v>94.123366169984905</v>
      </c>
      <c r="O3407">
        <v>94.23</v>
      </c>
    </row>
    <row r="3408" spans="1:15" x14ac:dyDescent="0.25">
      <c r="A3408" s="1">
        <v>43006</v>
      </c>
      <c r="B3408" s="11">
        <v>9.5500000000000007</v>
      </c>
      <c r="C3408" s="11">
        <v>12.76</v>
      </c>
      <c r="D3408">
        <v>66.968699999999998</v>
      </c>
      <c r="E3408">
        <v>59.103999999999999</v>
      </c>
      <c r="F3408">
        <v>12757.196813</v>
      </c>
      <c r="G3408">
        <v>11260.646193</v>
      </c>
      <c r="H3408">
        <f>(1/(1-91/360*VLOOKUP($A3408,Tbills!$B$4:$C$974,2,1)/100))^((1)/91)-1</f>
        <v>2.920590510124832E-5</v>
      </c>
      <c r="I3408">
        <f t="shared" si="161"/>
        <v>76.482828112813536</v>
      </c>
      <c r="K3408">
        <f t="shared" si="163"/>
        <v>92.162375391878442</v>
      </c>
      <c r="L3408">
        <f t="shared" si="160"/>
        <v>46.081187695939221</v>
      </c>
      <c r="M3408">
        <v>92.21</v>
      </c>
      <c r="N3408">
        <f t="shared" si="162"/>
        <v>95.778461963656525</v>
      </c>
      <c r="O3408">
        <v>95.89</v>
      </c>
    </row>
    <row r="3409" spans="1:15" x14ac:dyDescent="0.25">
      <c r="A3409" s="1">
        <v>43007</v>
      </c>
      <c r="B3409" s="11">
        <v>9.51</v>
      </c>
      <c r="C3409" s="11">
        <v>12.49</v>
      </c>
      <c r="D3409">
        <v>65.899299999999997</v>
      </c>
      <c r="E3409">
        <v>58.1584</v>
      </c>
      <c r="F3409">
        <v>12682.285512</v>
      </c>
      <c r="G3409">
        <v>11194.193882</v>
      </c>
      <c r="H3409">
        <f>(1/(1-91/360*VLOOKUP($A3409,Tbills!$B$4:$C$974,2,1)/100))^((1)/91)-1</f>
        <v>2.920590510124832E-5</v>
      </c>
      <c r="I3409">
        <f t="shared" si="161"/>
        <v>77.092642755431996</v>
      </c>
      <c r="K3409">
        <f t="shared" si="163"/>
        <v>93.632512431859979</v>
      </c>
      <c r="L3409">
        <f t="shared" si="160"/>
        <v>46.81625621592999</v>
      </c>
      <c r="M3409">
        <v>93.6845</v>
      </c>
      <c r="N3409">
        <f t="shared" si="162"/>
        <v>97.3100565259181</v>
      </c>
      <c r="O3409">
        <v>97.42</v>
      </c>
    </row>
    <row r="3410" spans="1:15" x14ac:dyDescent="0.25">
      <c r="A3410" s="1">
        <v>43010</v>
      </c>
      <c r="B3410" s="11">
        <v>9.4499999999999993</v>
      </c>
      <c r="C3410" s="11">
        <v>12.36</v>
      </c>
      <c r="D3410">
        <v>64.178700000000006</v>
      </c>
      <c r="E3410">
        <v>56.634799999999998</v>
      </c>
      <c r="F3410">
        <v>12457.903514</v>
      </c>
      <c r="G3410">
        <v>10995.159185</v>
      </c>
      <c r="H3410">
        <f>(1/(1-91/360*VLOOKUP($A3410,Tbills!$B$4:$C$974,2,1)/100))^((1)/91)-1</f>
        <v>2.920590510124832E-5</v>
      </c>
      <c r="I3410">
        <f t="shared" si="161"/>
        <v>78.096358652961129</v>
      </c>
      <c r="K3410">
        <f t="shared" si="163"/>
        <v>96.072017623359727</v>
      </c>
      <c r="L3410">
        <f t="shared" si="160"/>
        <v>48.036008811679864</v>
      </c>
      <c r="M3410">
        <v>96.136499999999998</v>
      </c>
      <c r="N3410">
        <f t="shared" si="162"/>
        <v>99.856998077218663</v>
      </c>
      <c r="O3410">
        <v>99.97</v>
      </c>
    </row>
    <row r="3411" spans="1:15" x14ac:dyDescent="0.25">
      <c r="A3411" s="1">
        <v>43011</v>
      </c>
      <c r="B3411" s="11">
        <v>9.51</v>
      </c>
      <c r="C3411" s="11">
        <v>12.31</v>
      </c>
      <c r="D3411">
        <v>64.421999999999997</v>
      </c>
      <c r="E3411">
        <v>56.847900000000003</v>
      </c>
      <c r="F3411">
        <v>12417.332297999999</v>
      </c>
      <c r="G3411">
        <v>10959.030513</v>
      </c>
      <c r="H3411">
        <f>(1/(1-91/360*VLOOKUP($A3411,Tbills!$B$4:$C$974,2,1)/100))^((1)/91)-1</f>
        <v>2.920590510124832E-5</v>
      </c>
      <c r="I3411">
        <f t="shared" si="161"/>
        <v>77.947403083656781</v>
      </c>
      <c r="K3411">
        <f t="shared" si="163"/>
        <v>95.706069288276538</v>
      </c>
      <c r="L3411">
        <f t="shared" si="160"/>
        <v>47.853034644138269</v>
      </c>
      <c r="M3411">
        <v>95.770300000000006</v>
      </c>
      <c r="N3411">
        <f t="shared" si="162"/>
        <v>99.480491727178915</v>
      </c>
      <c r="O3411">
        <v>99.59</v>
      </c>
    </row>
    <row r="3412" spans="1:15" x14ac:dyDescent="0.25">
      <c r="A3412" s="1">
        <v>43012</v>
      </c>
      <c r="B3412" s="11">
        <v>9.6300000000000008</v>
      </c>
      <c r="C3412" s="11">
        <v>12.38</v>
      </c>
      <c r="D3412">
        <v>64.290499999999994</v>
      </c>
      <c r="E3412">
        <v>56.730200000000004</v>
      </c>
      <c r="F3412">
        <v>12417.694957</v>
      </c>
      <c r="G3412">
        <v>10959.030513</v>
      </c>
      <c r="H3412">
        <f>(1/(1-91/360*VLOOKUP($A3412,Tbills!$B$4:$C$974,2,1)/100))^((1)/91)-1</f>
        <v>2.920590510124832E-5</v>
      </c>
      <c r="I3412">
        <f t="shared" si="161"/>
        <v>78.026064812175164</v>
      </c>
      <c r="K3412">
        <f t="shared" si="163"/>
        <v>95.899755910761769</v>
      </c>
      <c r="L3412">
        <f t="shared" si="160"/>
        <v>47.949877955380884</v>
      </c>
      <c r="M3412">
        <v>95.964600000000004</v>
      </c>
      <c r="N3412">
        <f t="shared" si="162"/>
        <v>99.685684225687211</v>
      </c>
      <c r="O3412">
        <v>99.79</v>
      </c>
    </row>
    <row r="3413" spans="1:15" x14ac:dyDescent="0.25">
      <c r="A3413" s="1">
        <v>43013</v>
      </c>
      <c r="B3413" s="11">
        <v>9.19</v>
      </c>
      <c r="C3413" s="11">
        <v>12.18</v>
      </c>
      <c r="D3413">
        <v>62.2241</v>
      </c>
      <c r="E3413">
        <v>54.905099999999997</v>
      </c>
      <c r="F3413">
        <v>12248.725423</v>
      </c>
      <c r="G3413">
        <v>10809.589188</v>
      </c>
      <c r="H3413">
        <f>(1/(1-91/360*VLOOKUP($A3413,Tbills!$B$4:$C$974,2,1)/100))^((1)/91)-1</f>
        <v>2.920590510124832E-5</v>
      </c>
      <c r="I3413">
        <f t="shared" si="161"/>
        <v>79.27911210728054</v>
      </c>
      <c r="K3413">
        <f t="shared" si="163"/>
        <v>98.980392036128322</v>
      </c>
      <c r="L3413">
        <f t="shared" si="160"/>
        <v>49.490196018064161</v>
      </c>
      <c r="M3413">
        <v>99.057299999999998</v>
      </c>
      <c r="N3413">
        <f t="shared" si="162"/>
        <v>102.8919293496882</v>
      </c>
      <c r="O3413">
        <v>103.01</v>
      </c>
    </row>
    <row r="3414" spans="1:15" x14ac:dyDescent="0.25">
      <c r="A3414" s="1">
        <v>43014</v>
      </c>
      <c r="B3414" s="11">
        <v>9.65</v>
      </c>
      <c r="C3414" s="11">
        <v>12.44</v>
      </c>
      <c r="D3414">
        <v>62.383899999999997</v>
      </c>
      <c r="E3414">
        <v>55.044499999999999</v>
      </c>
      <c r="F3414">
        <v>12295.248401999999</v>
      </c>
      <c r="G3414">
        <v>10850.330351000001</v>
      </c>
      <c r="H3414">
        <f>(1/(1-91/360*VLOOKUP($A3414,Tbills!$B$4:$C$974,2,1)/100))^((1)/91)-1</f>
        <v>2.920590510124832E-5</v>
      </c>
      <c r="I3414">
        <f t="shared" si="161"/>
        <v>79.176409388125805</v>
      </c>
      <c r="K3414">
        <f t="shared" si="163"/>
        <v>98.724489778828996</v>
      </c>
      <c r="L3414">
        <f t="shared" si="160"/>
        <v>49.362244889414498</v>
      </c>
      <c r="M3414">
        <v>98.802599999999998</v>
      </c>
      <c r="N3414">
        <f t="shared" si="162"/>
        <v>102.62989582121993</v>
      </c>
      <c r="O3414">
        <v>102.75</v>
      </c>
    </row>
    <row r="3415" spans="1:15" x14ac:dyDescent="0.25">
      <c r="A3415" s="1">
        <v>43017</v>
      </c>
      <c r="B3415" s="11">
        <v>10.33</v>
      </c>
      <c r="C3415" s="11">
        <v>12.73</v>
      </c>
      <c r="D3415">
        <v>63.278300000000002</v>
      </c>
      <c r="E3415">
        <v>55.828899999999997</v>
      </c>
      <c r="F3415">
        <v>12409.179015</v>
      </c>
      <c r="G3415">
        <v>10949.92131</v>
      </c>
      <c r="H3415">
        <f>(1/(1-91/360*VLOOKUP($A3415,Tbills!$B$4:$C$974,2,1)/100))^((1)/91)-1</f>
        <v>2.920590510124832E-5</v>
      </c>
      <c r="I3415">
        <f t="shared" si="161"/>
        <v>78.606127995603742</v>
      </c>
      <c r="K3415">
        <f t="shared" si="163"/>
        <v>97.304040153493034</v>
      </c>
      <c r="M3415">
        <v>97.392399999999995</v>
      </c>
      <c r="N3415">
        <f t="shared" si="162"/>
        <v>101.16502885821224</v>
      </c>
      <c r="O3415">
        <v>101.27</v>
      </c>
    </row>
    <row r="3416" spans="1:15" x14ac:dyDescent="0.25">
      <c r="A3416" s="1">
        <v>43018</v>
      </c>
      <c r="B3416" s="11">
        <v>10.08</v>
      </c>
      <c r="C3416" s="11">
        <v>12.47</v>
      </c>
      <c r="D3416">
        <v>61.876899999999999</v>
      </c>
      <c r="E3416">
        <v>54.590800000000002</v>
      </c>
      <c r="F3416">
        <v>12292.467326</v>
      </c>
      <c r="G3416">
        <v>10846.614532</v>
      </c>
      <c r="H3416">
        <f>(1/(1-91/360*VLOOKUP($A3416,Tbills!$B$4:$C$974,2,1)/100))^((1)/91)-1</f>
        <v>2.920590510124832E-5</v>
      </c>
      <c r="I3416">
        <f t="shared" si="161"/>
        <v>79.475671116557962</v>
      </c>
      <c r="K3416">
        <f t="shared" si="163"/>
        <v>99.457288851559639</v>
      </c>
      <c r="M3416">
        <v>99.549300000000002</v>
      </c>
      <c r="N3416">
        <f t="shared" si="162"/>
        <v>103.40772940514475</v>
      </c>
      <c r="O3416">
        <v>103.52</v>
      </c>
    </row>
    <row r="3417" spans="1:15" x14ac:dyDescent="0.25">
      <c r="A3417" s="1">
        <v>43019</v>
      </c>
      <c r="B3417" s="11">
        <v>9.85</v>
      </c>
      <c r="C3417" s="11">
        <v>12.24</v>
      </c>
      <c r="D3417">
        <v>61.1036</v>
      </c>
      <c r="E3417">
        <v>53.906999999999996</v>
      </c>
      <c r="F3417">
        <v>12228.644729</v>
      </c>
      <c r="G3417">
        <v>10789.982029999999</v>
      </c>
      <c r="H3417">
        <f>(1/(1-91/360*VLOOKUP($A3417,Tbills!$B$4:$C$974,2,1)/100))^((1)/91)-1</f>
        <v>2.920590510124832E-5</v>
      </c>
      <c r="I3417">
        <f t="shared" si="161"/>
        <v>79.971342570360861</v>
      </c>
      <c r="K3417">
        <f t="shared" si="163"/>
        <v>100.69839262633398</v>
      </c>
      <c r="M3417">
        <v>100.78830000000001</v>
      </c>
      <c r="N3417">
        <f t="shared" si="162"/>
        <v>104.70219173241955</v>
      </c>
      <c r="O3417">
        <v>104.83</v>
      </c>
    </row>
    <row r="3418" spans="1:15" x14ac:dyDescent="0.25">
      <c r="A3418" s="1">
        <v>43020</v>
      </c>
      <c r="B3418" s="11">
        <v>9.91</v>
      </c>
      <c r="C3418" s="11">
        <v>12.26</v>
      </c>
      <c r="D3418">
        <v>60.488999999999997</v>
      </c>
      <c r="E3418">
        <v>53.363199999999999</v>
      </c>
      <c r="F3418">
        <v>12229.001877999999</v>
      </c>
      <c r="G3418">
        <v>10789.982029999999</v>
      </c>
      <c r="H3418">
        <f>(1/(1-91/360*VLOOKUP($A3418,Tbills!$B$4:$C$974,2,1)/100))^((1)/91)-1</f>
        <v>3.0180762331522004E-5</v>
      </c>
      <c r="I3418">
        <f t="shared" si="161"/>
        <v>80.372615829779363</v>
      </c>
      <c r="K3418">
        <f t="shared" si="163"/>
        <v>101.70947482856356</v>
      </c>
      <c r="M3418">
        <v>101.7993</v>
      </c>
      <c r="N3418">
        <f t="shared" si="162"/>
        <v>105.75757776588615</v>
      </c>
      <c r="O3418">
        <v>105.87</v>
      </c>
    </row>
    <row r="3419" spans="1:15" x14ac:dyDescent="0.25">
      <c r="A3419" s="1">
        <v>43021</v>
      </c>
      <c r="B3419" s="11">
        <v>9.61</v>
      </c>
      <c r="C3419" s="11">
        <v>11.98</v>
      </c>
      <c r="D3419">
        <v>59.393300000000004</v>
      </c>
      <c r="E3419">
        <v>52.395000000000003</v>
      </c>
      <c r="F3419">
        <v>12054.363225999999</v>
      </c>
      <c r="G3419">
        <v>10635.567932</v>
      </c>
      <c r="H3419">
        <f>(1/(1-91/360*VLOOKUP($A3419,Tbills!$B$4:$C$974,2,1)/100))^((1)/91)-1</f>
        <v>3.0180762331522004E-5</v>
      </c>
      <c r="I3419">
        <f t="shared" si="161"/>
        <v>81.09962884051977</v>
      </c>
      <c r="K3419">
        <f t="shared" si="163"/>
        <v>103.55002669465682</v>
      </c>
      <c r="M3419">
        <v>103.6392</v>
      </c>
      <c r="N3419">
        <f t="shared" si="162"/>
        <v>107.67566705694217</v>
      </c>
      <c r="O3419">
        <v>107.8</v>
      </c>
    </row>
    <row r="3420" spans="1:15" x14ac:dyDescent="0.25">
      <c r="A3420" s="1">
        <v>43024</v>
      </c>
      <c r="B3420" s="11">
        <v>9.91</v>
      </c>
      <c r="C3420" s="11">
        <v>11.94</v>
      </c>
      <c r="D3420">
        <v>58.4861</v>
      </c>
      <c r="E3420">
        <v>51.59</v>
      </c>
      <c r="F3420">
        <v>11918.396941000001</v>
      </c>
      <c r="G3420">
        <v>10514.641845</v>
      </c>
      <c r="H3420">
        <f>(1/(1-91/360*VLOOKUP($A3420,Tbills!$B$4:$C$974,2,1)/100))^((1)/91)-1</f>
        <v>3.0320050530052711E-5</v>
      </c>
      <c r="I3420">
        <f t="shared" si="161"/>
        <v>81.716257764647168</v>
      </c>
      <c r="K3420">
        <f t="shared" si="163"/>
        <v>105.12628542196708</v>
      </c>
      <c r="M3420">
        <v>105.2226</v>
      </c>
      <c r="N3420">
        <f t="shared" si="162"/>
        <v>109.32777048933552</v>
      </c>
      <c r="O3420">
        <v>109.46</v>
      </c>
    </row>
    <row r="3421" spans="1:15" x14ac:dyDescent="0.25">
      <c r="A3421" s="1">
        <v>43025</v>
      </c>
      <c r="B3421" s="11">
        <v>10.31</v>
      </c>
      <c r="C3421" s="11">
        <v>12.05</v>
      </c>
      <c r="D3421">
        <v>58.752499999999998</v>
      </c>
      <c r="E3421">
        <v>51.823399999999999</v>
      </c>
      <c r="F3421">
        <v>11905.347261000001</v>
      </c>
      <c r="G3421">
        <v>10502.810358999999</v>
      </c>
      <c r="H3421">
        <f>(1/(1-91/360*VLOOKUP($A3421,Tbills!$B$4:$C$974,2,1)/100))^((1)/91)-1</f>
        <v>3.0320050530052711E-5</v>
      </c>
      <c r="I3421">
        <f t="shared" si="161"/>
        <v>81.529288122054396</v>
      </c>
      <c r="K3421">
        <f t="shared" si="163"/>
        <v>104.64580602740398</v>
      </c>
      <c r="M3421">
        <v>104.73439999999999</v>
      </c>
      <c r="N3421">
        <f t="shared" si="162"/>
        <v>108.83243165142146</v>
      </c>
      <c r="O3421">
        <v>108.95</v>
      </c>
    </row>
    <row r="3422" spans="1:15" x14ac:dyDescent="0.25">
      <c r="A3422" s="1">
        <v>43026</v>
      </c>
      <c r="B3422" s="11">
        <v>10.07</v>
      </c>
      <c r="C3422" s="11">
        <v>11.92</v>
      </c>
      <c r="D3422">
        <v>58.002699999999997</v>
      </c>
      <c r="E3422">
        <v>51.160400000000003</v>
      </c>
      <c r="F3422">
        <v>11932.476860000001</v>
      </c>
      <c r="G3422">
        <v>10526.425447</v>
      </c>
      <c r="H3422">
        <f>(1/(1-91/360*VLOOKUP($A3422,Tbills!$B$4:$C$974,2,1)/100))^((1)/91)-1</f>
        <v>3.0320050530052711E-5</v>
      </c>
      <c r="I3422">
        <f t="shared" si="161"/>
        <v>82.04867292827231</v>
      </c>
      <c r="K3422">
        <f t="shared" si="163"/>
        <v>105.97965049116172</v>
      </c>
      <c r="M3422">
        <v>106.0712</v>
      </c>
      <c r="N3422">
        <f t="shared" si="162"/>
        <v>110.2240389770038</v>
      </c>
      <c r="O3422">
        <v>110.36</v>
      </c>
    </row>
    <row r="3423" spans="1:15" x14ac:dyDescent="0.25">
      <c r="A3423" s="1">
        <v>43027</v>
      </c>
      <c r="B3423" s="11">
        <v>10.050000000000001</v>
      </c>
      <c r="C3423" s="11">
        <v>11.96</v>
      </c>
      <c r="D3423">
        <v>57.505000000000003</v>
      </c>
      <c r="E3423">
        <v>50.719799999999999</v>
      </c>
      <c r="F3423">
        <v>11813.273418000001</v>
      </c>
      <c r="G3423">
        <v>10420.949060999999</v>
      </c>
      <c r="H3423">
        <f>(1/(1-91/360*VLOOKUP($A3423,Tbills!$B$4:$C$974,2,1)/100))^((1)/91)-1</f>
        <v>3.0320050530052711E-5</v>
      </c>
      <c r="I3423">
        <f t="shared" si="161"/>
        <v>82.399835125450025</v>
      </c>
      <c r="K3423">
        <f t="shared" si="163"/>
        <v>106.88738243780287</v>
      </c>
      <c r="M3423">
        <v>106.9815</v>
      </c>
      <c r="N3423">
        <f t="shared" si="162"/>
        <v>111.17256158695446</v>
      </c>
      <c r="O3423">
        <v>111.31</v>
      </c>
    </row>
    <row r="3424" spans="1:15" x14ac:dyDescent="0.25">
      <c r="A3424" s="1">
        <v>43028</v>
      </c>
      <c r="B3424" s="11">
        <v>9.9700000000000006</v>
      </c>
      <c r="C3424" s="11">
        <v>11.85</v>
      </c>
      <c r="D3424">
        <v>56.784799999999997</v>
      </c>
      <c r="E3424">
        <v>50.083100000000002</v>
      </c>
      <c r="F3424">
        <v>11738.298645999999</v>
      </c>
      <c r="G3424">
        <v>10354.494928</v>
      </c>
      <c r="H3424">
        <f>(1/(1-91/360*VLOOKUP($A3424,Tbills!$B$4:$C$974,2,1)/100))^((1)/91)-1</f>
        <v>3.0320050530052711E-5</v>
      </c>
      <c r="I3424">
        <f t="shared" si="161"/>
        <v>82.914871233208203</v>
      </c>
      <c r="K3424">
        <f t="shared" si="163"/>
        <v>108.22412918147654</v>
      </c>
      <c r="M3424">
        <v>108.3222</v>
      </c>
      <c r="N3424">
        <f t="shared" si="162"/>
        <v>112.56739180011557</v>
      </c>
      <c r="O3424">
        <v>112.69</v>
      </c>
    </row>
    <row r="3425" spans="1:15" x14ac:dyDescent="0.25">
      <c r="A3425" s="1">
        <v>43031</v>
      </c>
      <c r="B3425" s="11">
        <v>11.07</v>
      </c>
      <c r="C3425" s="11">
        <v>12.55</v>
      </c>
      <c r="D3425">
        <v>58.985399999999998</v>
      </c>
      <c r="E3425">
        <v>52.019500000000001</v>
      </c>
      <c r="F3425">
        <v>11929.343112</v>
      </c>
      <c r="G3425">
        <v>10522.075682999999</v>
      </c>
      <c r="H3425">
        <f>(1/(1-91/360*VLOOKUP($A3425,Tbills!$B$4:$C$974,2,1)/100))^((1)/91)-1</f>
        <v>3.073781563345257E-5</v>
      </c>
      <c r="I3425">
        <f t="shared" si="161"/>
        <v>81.305622833976017</v>
      </c>
      <c r="K3425">
        <f t="shared" si="163"/>
        <v>104.02524310769211</v>
      </c>
      <c r="M3425">
        <v>104.1247</v>
      </c>
      <c r="N3425">
        <f t="shared" si="162"/>
        <v>108.21295118108387</v>
      </c>
      <c r="O3425">
        <v>108.35</v>
      </c>
    </row>
    <row r="3426" spans="1:15" x14ac:dyDescent="0.25">
      <c r="A3426" s="1">
        <v>43032</v>
      </c>
      <c r="B3426" s="11">
        <v>11.16</v>
      </c>
      <c r="C3426" s="11">
        <v>12.67</v>
      </c>
      <c r="D3426">
        <v>59.580800000000004</v>
      </c>
      <c r="E3426">
        <v>52.542999999999999</v>
      </c>
      <c r="F3426">
        <v>11935.024124</v>
      </c>
      <c r="G3426">
        <v>10526.763097999999</v>
      </c>
      <c r="H3426">
        <f>(1/(1-91/360*VLOOKUP($A3426,Tbills!$B$4:$C$974,2,1)/100))^((1)/91)-1</f>
        <v>3.073781563345257E-5</v>
      </c>
      <c r="I3426">
        <f t="shared" si="161"/>
        <v>80.894406363836097</v>
      </c>
      <c r="K3426">
        <f t="shared" si="163"/>
        <v>102.97358529725645</v>
      </c>
      <c r="M3426">
        <v>103.0509</v>
      </c>
      <c r="N3426">
        <f t="shared" si="162"/>
        <v>107.12327711956175</v>
      </c>
      <c r="O3426">
        <v>106.97</v>
      </c>
    </row>
    <row r="3427" spans="1:15" x14ac:dyDescent="0.25">
      <c r="A3427" s="1">
        <v>43033</v>
      </c>
      <c r="B3427" s="11">
        <v>11.23</v>
      </c>
      <c r="C3427" s="11">
        <v>12.95</v>
      </c>
      <c r="D3427">
        <v>60.014400000000002</v>
      </c>
      <c r="E3427">
        <v>52.923699999999997</v>
      </c>
      <c r="F3427">
        <v>11958.597972</v>
      </c>
      <c r="G3427">
        <v>10547.231803999999</v>
      </c>
      <c r="H3427">
        <f>(1/(1-91/360*VLOOKUP($A3427,Tbills!$B$4:$C$974,2,1)/100))^((1)/91)-1</f>
        <v>3.073781563345257E-5</v>
      </c>
      <c r="I3427">
        <f t="shared" si="161"/>
        <v>80.599248545860704</v>
      </c>
      <c r="K3427">
        <f t="shared" si="163"/>
        <v>102.22272950527004</v>
      </c>
      <c r="M3427">
        <v>102.29940000000001</v>
      </c>
      <c r="N3427">
        <f t="shared" si="162"/>
        <v>106.34645153163838</v>
      </c>
      <c r="O3427">
        <v>106.47</v>
      </c>
    </row>
    <row r="3428" spans="1:15" x14ac:dyDescent="0.25">
      <c r="A3428" s="1">
        <v>43034</v>
      </c>
      <c r="B3428" s="11">
        <v>11.3</v>
      </c>
      <c r="C3428" s="11">
        <v>12.93</v>
      </c>
      <c r="D3428">
        <v>60.336300000000001</v>
      </c>
      <c r="E3428">
        <v>53.2059</v>
      </c>
      <c r="F3428">
        <v>11996.691924999999</v>
      </c>
      <c r="G3428">
        <v>10580.50567</v>
      </c>
      <c r="H3428">
        <f>(1/(1-91/360*VLOOKUP($A3428,Tbills!$B$4:$C$974,2,1)/100))^((1)/91)-1</f>
        <v>3.073781563345257E-5</v>
      </c>
      <c r="I3428">
        <f t="shared" si="161"/>
        <v>80.382270505595415</v>
      </c>
      <c r="K3428">
        <f t="shared" si="163"/>
        <v>101.67292131849368</v>
      </c>
      <c r="N3428">
        <f t="shared" si="162"/>
        <v>105.77872952572091</v>
      </c>
      <c r="O3428">
        <v>105.9</v>
      </c>
    </row>
    <row r="3429" spans="1:15" x14ac:dyDescent="0.25">
      <c r="A3429" s="1">
        <v>43035</v>
      </c>
      <c r="B3429" s="11">
        <v>9.8000000000000007</v>
      </c>
      <c r="C3429" s="11">
        <v>12.23</v>
      </c>
      <c r="D3429">
        <v>57.489600000000003</v>
      </c>
      <c r="E3429">
        <v>50.693899999999999</v>
      </c>
      <c r="F3429">
        <v>11700.075242999999</v>
      </c>
      <c r="G3429">
        <v>10318.578791</v>
      </c>
      <c r="H3429">
        <f>(1/(1-91/360*VLOOKUP($A3429,Tbills!$B$4:$C$974,2,1)/100))^((1)/91)-1</f>
        <v>3.073781563345257E-5</v>
      </c>
      <c r="I3429">
        <f t="shared" si="161"/>
        <v>82.27766537280867</v>
      </c>
      <c r="K3429">
        <f t="shared" si="163"/>
        <v>106.46822651884825</v>
      </c>
      <c r="N3429">
        <f t="shared" si="162"/>
        <v>110.77214832775449</v>
      </c>
    </row>
    <row r="3430" spans="1:15" x14ac:dyDescent="0.25">
      <c r="A3430" s="1">
        <v>43038</v>
      </c>
      <c r="B3430" s="11">
        <v>10.5</v>
      </c>
      <c r="C3430" s="11">
        <v>12.57</v>
      </c>
      <c r="D3430">
        <v>58.1312</v>
      </c>
      <c r="E3430">
        <v>51.255000000000003</v>
      </c>
      <c r="F3430">
        <v>11709.067657</v>
      </c>
      <c r="G3430">
        <v>10325.557876999999</v>
      </c>
      <c r="H3430">
        <f>(1/(1-91/360*VLOOKUP($A3430,Tbills!$B$4:$C$974,2,1)/100))^((1)/91)-1</f>
        <v>3.1434310168387825E-5</v>
      </c>
      <c r="I3430">
        <f t="shared" si="161"/>
        <v>81.815935911329291</v>
      </c>
      <c r="K3430">
        <f t="shared" si="163"/>
        <v>105.27508332282325</v>
      </c>
      <c r="N3430">
        <f t="shared" si="162"/>
        <v>109.5440251953779</v>
      </c>
    </row>
    <row r="3431" spans="1:15" x14ac:dyDescent="0.25">
      <c r="A3431" s="1">
        <v>43039</v>
      </c>
      <c r="B3431" s="11">
        <v>10.18</v>
      </c>
      <c r="C3431" s="11">
        <v>12.38</v>
      </c>
      <c r="D3431">
        <v>56.9985</v>
      </c>
      <c r="E3431">
        <v>50.254600000000003</v>
      </c>
      <c r="F3431">
        <v>11623.199266</v>
      </c>
      <c r="G3431">
        <v>10249.510872000001</v>
      </c>
      <c r="H3431">
        <f>(1/(1-91/360*VLOOKUP($A3431,Tbills!$B$4:$C$974,2,1)/100))^((1)/91)-1</f>
        <v>3.1434310168387825E-5</v>
      </c>
      <c r="I3431">
        <f t="shared" si="161"/>
        <v>82.612231311360532</v>
      </c>
      <c r="K3431">
        <f t="shared" si="163"/>
        <v>107.3248535593645</v>
      </c>
      <c r="N3431">
        <f t="shared" si="162"/>
        <v>111.68149591484423</v>
      </c>
    </row>
    <row r="3432" spans="1:15" x14ac:dyDescent="0.25">
      <c r="A3432" s="1">
        <v>43040</v>
      </c>
      <c r="B3432" s="11">
        <v>10.199999999999999</v>
      </c>
      <c r="C3432" s="11">
        <v>12.57</v>
      </c>
      <c r="D3432">
        <v>57.486400000000003</v>
      </c>
      <c r="E3432">
        <v>50.683199999999999</v>
      </c>
      <c r="F3432">
        <v>11689.269547</v>
      </c>
      <c r="G3432">
        <v>10307.450446999999</v>
      </c>
      <c r="H3432">
        <f>(1/(1-91/360*VLOOKUP($A3432,Tbills!$B$4:$C$974,2,1)/100))^((1)/91)-1</f>
        <v>3.1434310168387825E-5</v>
      </c>
      <c r="I3432">
        <f t="shared" si="161"/>
        <v>82.257808096560723</v>
      </c>
      <c r="K3432">
        <f t="shared" si="163"/>
        <v>106.40456970368464</v>
      </c>
      <c r="N3432">
        <f t="shared" si="162"/>
        <v>110.72839741254353</v>
      </c>
    </row>
    <row r="3433" spans="1:15" x14ac:dyDescent="0.25">
      <c r="A3433" s="1">
        <v>43041</v>
      </c>
      <c r="B3433" s="11">
        <v>9.93</v>
      </c>
      <c r="C3433" s="11">
        <v>12.68</v>
      </c>
      <c r="D3433">
        <v>56.943399999999997</v>
      </c>
      <c r="E3433">
        <v>50.202800000000003</v>
      </c>
      <c r="F3433">
        <v>11761.120967000001</v>
      </c>
      <c r="G3433">
        <v>10370.484114999999</v>
      </c>
      <c r="H3433">
        <f>(1/(1-91/360*VLOOKUP($A3433,Tbills!$B$4:$C$974,2,1)/100))^((1)/91)-1</f>
        <v>3.1434310168387825E-5</v>
      </c>
      <c r="I3433">
        <f t="shared" si="161"/>
        <v>82.645496733287885</v>
      </c>
      <c r="K3433">
        <f t="shared" si="163"/>
        <v>107.40812112149199</v>
      </c>
      <c r="N3433">
        <f t="shared" si="162"/>
        <v>111.77731438353682</v>
      </c>
    </row>
    <row r="3434" spans="1:15" x14ac:dyDescent="0.25">
      <c r="A3434" s="1">
        <v>43042</v>
      </c>
      <c r="B3434" s="11">
        <v>9.14</v>
      </c>
      <c r="C3434" s="11">
        <v>12.42</v>
      </c>
      <c r="D3434">
        <v>56.800600000000003</v>
      </c>
      <c r="E3434">
        <v>50.075299999999999</v>
      </c>
      <c r="F3434">
        <v>11806.005655000001</v>
      </c>
      <c r="G3434">
        <v>10409.735640999999</v>
      </c>
      <c r="H3434">
        <f>(1/(1-91/360*VLOOKUP($A3434,Tbills!$B$4:$C$974,2,1)/100))^((1)/91)-1</f>
        <v>3.1434310168387825E-5</v>
      </c>
      <c r="I3434">
        <f t="shared" si="161"/>
        <v>82.748290296522583</v>
      </c>
      <c r="K3434">
        <f t="shared" si="163"/>
        <v>107.67589014220138</v>
      </c>
      <c r="N3434">
        <f t="shared" si="162"/>
        <v>112.06057295219887</v>
      </c>
    </row>
    <row r="3435" spans="1:15" x14ac:dyDescent="0.25">
      <c r="A3435" s="1">
        <v>43045</v>
      </c>
      <c r="B3435" s="11">
        <v>9.4</v>
      </c>
      <c r="C3435" s="11">
        <v>12.57</v>
      </c>
      <c r="D3435">
        <v>55.919400000000003</v>
      </c>
      <c r="E3435">
        <v>49.293700000000001</v>
      </c>
      <c r="F3435">
        <v>11784.900267000001</v>
      </c>
      <c r="G3435">
        <v>10390.144641000001</v>
      </c>
      <c r="H3435">
        <f>(1/(1-91/360*VLOOKUP($A3435,Tbills!$B$4:$C$974,2,1)/100))^((1)/91)-1</f>
        <v>3.2966645030718666E-5</v>
      </c>
      <c r="I3435">
        <f t="shared" si="161"/>
        <v>83.38756695368869</v>
      </c>
      <c r="K3435">
        <f t="shared" si="163"/>
        <v>109.34126934084343</v>
      </c>
      <c r="N3435">
        <f t="shared" si="162"/>
        <v>113.8077740885723</v>
      </c>
    </row>
    <row r="3436" spans="1:15" x14ac:dyDescent="0.25">
      <c r="A3436" s="1">
        <v>43046</v>
      </c>
      <c r="B3436" s="11">
        <v>9.89</v>
      </c>
      <c r="C3436" s="11">
        <v>12.76</v>
      </c>
      <c r="D3436">
        <v>56.469000000000001</v>
      </c>
      <c r="E3436">
        <v>49.776600000000002</v>
      </c>
      <c r="F3436">
        <v>11887.703772999999</v>
      </c>
      <c r="G3436">
        <v>10480.438713</v>
      </c>
      <c r="H3436">
        <f>(1/(1-91/360*VLOOKUP($A3436,Tbills!$B$4:$C$974,2,1)/100))^((1)/91)-1</f>
        <v>3.2966645030718666E-5</v>
      </c>
      <c r="I3436">
        <f t="shared" si="161"/>
        <v>82.976958921676484</v>
      </c>
      <c r="K3436">
        <f t="shared" si="163"/>
        <v>108.26507759241248</v>
      </c>
      <c r="N3436">
        <f t="shared" si="162"/>
        <v>112.69241647708674</v>
      </c>
    </row>
    <row r="3437" spans="1:15" x14ac:dyDescent="0.25">
      <c r="A3437" s="1">
        <v>43047</v>
      </c>
      <c r="B3437" s="11">
        <v>9.7799999999999994</v>
      </c>
      <c r="C3437" s="11">
        <v>12.88</v>
      </c>
      <c r="D3437">
        <v>56.4709</v>
      </c>
      <c r="E3437">
        <v>49.776600000000002</v>
      </c>
      <c r="F3437">
        <v>11940.184746999999</v>
      </c>
      <c r="G3437">
        <v>10526.361489999999</v>
      </c>
      <c r="H3437">
        <f>(1/(1-91/360*VLOOKUP($A3437,Tbills!$B$4:$C$974,2,1)/100))^((1)/91)-1</f>
        <v>3.2966645030718666E-5</v>
      </c>
      <c r="I3437">
        <f t="shared" si="161"/>
        <v>82.974799247403183</v>
      </c>
      <c r="K3437">
        <f t="shared" si="163"/>
        <v>108.26003510934653</v>
      </c>
      <c r="N3437">
        <f t="shared" si="162"/>
        <v>112.69196349230047</v>
      </c>
    </row>
    <row r="3438" spans="1:15" x14ac:dyDescent="0.25">
      <c r="A3438" s="1">
        <v>43048</v>
      </c>
      <c r="B3438" s="11">
        <v>10.5</v>
      </c>
      <c r="C3438" s="11">
        <v>13.14</v>
      </c>
      <c r="D3438">
        <v>56.896500000000003</v>
      </c>
      <c r="E3438">
        <v>50.150100000000002</v>
      </c>
      <c r="F3438">
        <v>11993.871165</v>
      </c>
      <c r="G3438">
        <v>10573.343944</v>
      </c>
      <c r="H3438">
        <f>(1/(1-91/360*VLOOKUP($A3438,Tbills!$B$4:$C$974,2,1)/100))^((1)/91)-1</f>
        <v>3.2966645030718666E-5</v>
      </c>
      <c r="I3438">
        <f t="shared" si="161"/>
        <v>82.661345960211321</v>
      </c>
      <c r="K3438">
        <f t="shared" si="163"/>
        <v>107.4426987343046</v>
      </c>
      <c r="N3438">
        <f t="shared" si="162"/>
        <v>111.84592685807651</v>
      </c>
    </row>
    <row r="3439" spans="1:15" x14ac:dyDescent="0.25">
      <c r="A3439" s="1">
        <v>43049</v>
      </c>
      <c r="B3439" s="11">
        <v>11.29</v>
      </c>
      <c r="C3439" s="11">
        <v>13.61</v>
      </c>
      <c r="D3439">
        <v>58.227699999999999</v>
      </c>
      <c r="E3439">
        <v>51.321800000000003</v>
      </c>
      <c r="F3439">
        <v>12166.830914</v>
      </c>
      <c r="G3439">
        <v>10725.470160000001</v>
      </c>
      <c r="H3439">
        <f>(1/(1-91/360*VLOOKUP($A3439,Tbills!$B$4:$C$974,2,1)/100))^((1)/91)-1</f>
        <v>3.2966645030718666E-5</v>
      </c>
      <c r="I3439">
        <f t="shared" si="161"/>
        <v>81.693575506778558</v>
      </c>
      <c r="K3439">
        <f t="shared" si="163"/>
        <v>104.92753511826702</v>
      </c>
      <c r="N3439">
        <f t="shared" si="162"/>
        <v>109.23233501447324</v>
      </c>
    </row>
    <row r="3440" spans="1:15" x14ac:dyDescent="0.25">
      <c r="A3440" s="1">
        <v>43052</v>
      </c>
      <c r="B3440" s="11">
        <v>11.5</v>
      </c>
      <c r="C3440" s="11">
        <v>13.75</v>
      </c>
      <c r="D3440">
        <v>59.085099999999997</v>
      </c>
      <c r="E3440">
        <v>52.072400000000002</v>
      </c>
      <c r="F3440">
        <v>12309.222857999999</v>
      </c>
      <c r="G3440">
        <v>10849.932658</v>
      </c>
      <c r="H3440">
        <f>(1/(1-91/360*VLOOKUP($A3440,Tbills!$B$4:$C$974,2,1)/100))^((1)/91)-1</f>
        <v>3.4499085697747844E-5</v>
      </c>
      <c r="I3440">
        <f t="shared" si="161"/>
        <v>81.089844370149663</v>
      </c>
      <c r="K3440">
        <f t="shared" si="163"/>
        <v>103.37848572531935</v>
      </c>
      <c r="N3440">
        <f t="shared" si="162"/>
        <v>107.63347440820687</v>
      </c>
    </row>
    <row r="3441" spans="1:14" x14ac:dyDescent="0.25">
      <c r="A3441" s="1">
        <v>43053</v>
      </c>
      <c r="B3441" s="11">
        <v>11.59</v>
      </c>
      <c r="C3441" s="11">
        <v>13.93</v>
      </c>
      <c r="D3441">
        <v>58.744500000000002</v>
      </c>
      <c r="E3441">
        <v>51.770400000000002</v>
      </c>
      <c r="F3441">
        <v>12412.456069</v>
      </c>
      <c r="G3441">
        <v>10940.552992000001</v>
      </c>
      <c r="H3441">
        <f>(1/(1-91/360*VLOOKUP($A3441,Tbills!$B$4:$C$974,2,1)/100))^((1)/91)-1</f>
        <v>3.4499085697747844E-5</v>
      </c>
      <c r="I3441">
        <f t="shared" si="161"/>
        <v>81.322872730787537</v>
      </c>
      <c r="K3441">
        <f t="shared" si="163"/>
        <v>103.97319858278844</v>
      </c>
      <c r="N3441">
        <f t="shared" si="162"/>
        <v>108.2574381249355</v>
      </c>
    </row>
    <row r="3442" spans="1:14" x14ac:dyDescent="0.25">
      <c r="A3442" s="1">
        <v>43054</v>
      </c>
      <c r="B3442" s="11">
        <v>13.13</v>
      </c>
      <c r="C3442" s="11">
        <v>14.66</v>
      </c>
      <c r="D3442">
        <v>61.063899999999997</v>
      </c>
      <c r="E3442">
        <v>53.812600000000003</v>
      </c>
      <c r="F3442">
        <v>12593.616877</v>
      </c>
      <c r="G3442">
        <v>11099.853816000001</v>
      </c>
      <c r="H3442">
        <f>(1/(1-91/360*VLOOKUP($A3442,Tbills!$B$4:$C$974,2,1)/100))^((1)/91)-1</f>
        <v>3.4499085697747844E-5</v>
      </c>
      <c r="I3442">
        <f t="shared" si="161"/>
        <v>79.716815940294268</v>
      </c>
      <c r="K3442">
        <f t="shared" si="163"/>
        <v>99.867090086483671</v>
      </c>
      <c r="N3442">
        <f t="shared" si="162"/>
        <v>103.98672107554394</v>
      </c>
    </row>
    <row r="3443" spans="1:14" x14ac:dyDescent="0.25">
      <c r="A3443" s="1">
        <v>43055</v>
      </c>
      <c r="B3443" s="11">
        <v>11.76</v>
      </c>
      <c r="C3443" s="11">
        <v>13.96</v>
      </c>
      <c r="D3443">
        <v>58.785899999999998</v>
      </c>
      <c r="E3443">
        <v>51.803199999999997</v>
      </c>
      <c r="F3443">
        <v>12362.487827000001</v>
      </c>
      <c r="G3443">
        <v>10895.756675000001</v>
      </c>
      <c r="H3443">
        <f>(1/(1-91/360*VLOOKUP($A3443,Tbills!$B$4:$C$974,2,1)/100))^((1)/91)-1</f>
        <v>3.4499085697747844E-5</v>
      </c>
      <c r="I3443">
        <f t="shared" si="161"/>
        <v>81.203043122720487</v>
      </c>
      <c r="K3443">
        <f t="shared" si="163"/>
        <v>103.59137182532133</v>
      </c>
      <c r="N3443">
        <f t="shared" si="162"/>
        <v>107.86938944079898</v>
      </c>
    </row>
    <row r="3444" spans="1:14" x14ac:dyDescent="0.25">
      <c r="A3444" s="1">
        <v>43056</v>
      </c>
      <c r="B3444" s="11">
        <v>11.43</v>
      </c>
      <c r="C3444" s="11">
        <v>13.8</v>
      </c>
      <c r="D3444">
        <v>58.538800000000002</v>
      </c>
      <c r="E3444">
        <v>51.5837</v>
      </c>
      <c r="F3444">
        <v>12298.520774000001</v>
      </c>
      <c r="G3444">
        <v>10839.003016000001</v>
      </c>
      <c r="H3444">
        <f>(1/(1-91/360*VLOOKUP($A3444,Tbills!$B$4:$C$974,2,1)/100))^((1)/91)-1</f>
        <v>3.4499085697747844E-5</v>
      </c>
      <c r="I3444">
        <f t="shared" si="161"/>
        <v>81.372961501554229</v>
      </c>
      <c r="K3444">
        <f t="shared" si="163"/>
        <v>104.02546290086136</v>
      </c>
      <c r="N3444">
        <f t="shared" si="162"/>
        <v>108.32618310569424</v>
      </c>
    </row>
    <row r="3445" spans="1:14" x14ac:dyDescent="0.25">
      <c r="A3445" s="1">
        <v>43059</v>
      </c>
      <c r="B3445" s="11">
        <v>10.65</v>
      </c>
      <c r="C3445" s="11">
        <v>13.28</v>
      </c>
      <c r="D3445">
        <v>56.083100000000002</v>
      </c>
      <c r="E3445">
        <v>49.414400000000001</v>
      </c>
      <c r="F3445">
        <v>12044.143948999999</v>
      </c>
      <c r="G3445">
        <v>10613.692324</v>
      </c>
      <c r="H3445">
        <f>(1/(1-91/360*VLOOKUP($A3445,Tbills!$B$4:$C$974,2,1)/100))^((1)/91)-1</f>
        <v>3.5359648829835777E-5</v>
      </c>
      <c r="I3445">
        <f t="shared" si="161"/>
        <v>83.077502826362178</v>
      </c>
      <c r="K3445">
        <f t="shared" si="163"/>
        <v>108.38500224619793</v>
      </c>
      <c r="N3445">
        <f t="shared" si="162"/>
        <v>112.88088819690128</v>
      </c>
    </row>
    <row r="3446" spans="1:14" x14ac:dyDescent="0.25">
      <c r="A3446" s="1">
        <v>43060</v>
      </c>
      <c r="B3446" s="11">
        <v>9.73</v>
      </c>
      <c r="C3446" s="11">
        <v>12.55</v>
      </c>
      <c r="D3446">
        <v>54.033299999999997</v>
      </c>
      <c r="E3446">
        <v>47.6066</v>
      </c>
      <c r="F3446">
        <v>11828.310530000001</v>
      </c>
      <c r="G3446">
        <v>10423.117582000001</v>
      </c>
      <c r="H3446">
        <f>(1/(1-91/360*VLOOKUP($A3446,Tbills!$B$4:$C$974,2,1)/100))^((1)/91)-1</f>
        <v>3.5359648829835777E-5</v>
      </c>
      <c r="I3446">
        <f t="shared" si="161"/>
        <v>84.594974494317199</v>
      </c>
      <c r="K3446">
        <f t="shared" si="163"/>
        <v>112.34497816174779</v>
      </c>
      <c r="N3446">
        <f t="shared" si="162"/>
        <v>117.01038616440231</v>
      </c>
    </row>
    <row r="3447" spans="1:14" x14ac:dyDescent="0.25">
      <c r="A3447" s="1">
        <v>43061</v>
      </c>
      <c r="B3447" s="11">
        <v>9.8800000000000008</v>
      </c>
      <c r="C3447" s="11">
        <v>12.44</v>
      </c>
      <c r="D3447">
        <v>53.401699999999998</v>
      </c>
      <c r="E3447">
        <v>47.048499999999997</v>
      </c>
      <c r="F3447">
        <v>11738.921925000001</v>
      </c>
      <c r="G3447">
        <v>10343.979707</v>
      </c>
      <c r="H3447">
        <f>(1/(1-91/360*VLOOKUP($A3447,Tbills!$B$4:$C$974,2,1)/100))^((1)/91)-1</f>
        <v>3.5359648829835777E-5</v>
      </c>
      <c r="I3447">
        <f t="shared" si="161"/>
        <v>85.088620199547762</v>
      </c>
      <c r="K3447">
        <f t="shared" si="163"/>
        <v>113.65672296684657</v>
      </c>
      <c r="N3447">
        <f t="shared" si="162"/>
        <v>118.38192559545871</v>
      </c>
    </row>
    <row r="3448" spans="1:14" x14ac:dyDescent="0.25">
      <c r="A3448" s="1">
        <v>43063</v>
      </c>
      <c r="B3448" s="11">
        <v>9.67</v>
      </c>
      <c r="C3448" s="11">
        <v>12.42</v>
      </c>
      <c r="D3448">
        <v>53.179699999999997</v>
      </c>
      <c r="E3448">
        <v>46.849600000000002</v>
      </c>
      <c r="F3448">
        <v>11698.113367</v>
      </c>
      <c r="G3448">
        <v>10307.288919000001</v>
      </c>
      <c r="H3448">
        <f>(1/(1-91/360*VLOOKUP($A3448,Tbills!$B$4:$C$974,2,1)/100))^((1)/91)-1</f>
        <v>3.5359648829835777E-5</v>
      </c>
      <c r="I3448">
        <f t="shared" si="161"/>
        <v>85.264039925273607</v>
      </c>
      <c r="K3448">
        <f t="shared" si="163"/>
        <v>114.12658100904856</v>
      </c>
      <c r="N3448">
        <f t="shared" si="162"/>
        <v>118.88200463103931</v>
      </c>
    </row>
    <row r="3449" spans="1:14" x14ac:dyDescent="0.25">
      <c r="A3449" s="1">
        <v>43066</v>
      </c>
      <c r="B3449" s="11">
        <v>9.8699999999999992</v>
      </c>
      <c r="C3449" s="11">
        <v>12.57</v>
      </c>
      <c r="D3449">
        <v>52.932600000000001</v>
      </c>
      <c r="E3449">
        <v>46.626899999999999</v>
      </c>
      <c r="F3449">
        <v>11767.062857000001</v>
      </c>
      <c r="G3449">
        <v>10366.947367999999</v>
      </c>
      <c r="H3449">
        <f>(1/(1-91/360*VLOOKUP($A3449,Tbills!$B$4:$C$974,2,1)/100))^((1)/91)-1</f>
        <v>3.5753131662596971E-5</v>
      </c>
      <c r="I3449">
        <f t="shared" si="161"/>
        <v>85.460018367264297</v>
      </c>
      <c r="K3449">
        <f t="shared" si="163"/>
        <v>114.6530612414266</v>
      </c>
      <c r="N3449">
        <f t="shared" si="162"/>
        <v>119.44652842616048</v>
      </c>
    </row>
    <row r="3450" spans="1:14" x14ac:dyDescent="0.25">
      <c r="A3450" s="1">
        <v>43067</v>
      </c>
      <c r="B3450" s="11">
        <v>10.029999999999999</v>
      </c>
      <c r="C3450" s="11">
        <v>12.27</v>
      </c>
      <c r="D3450">
        <v>52.561999999999998</v>
      </c>
      <c r="E3450">
        <v>46.2988</v>
      </c>
      <c r="F3450">
        <v>11690.811302</v>
      </c>
      <c r="G3450">
        <v>10299.398028</v>
      </c>
      <c r="H3450">
        <f>(1/(1-91/360*VLOOKUP($A3450,Tbills!$B$4:$C$974,2,1)/100))^((1)/91)-1</f>
        <v>3.5753131662596971E-5</v>
      </c>
      <c r="I3450">
        <f t="shared" si="161"/>
        <v>85.758464946740915</v>
      </c>
      <c r="K3450">
        <f t="shared" si="163"/>
        <v>115.45446406749343</v>
      </c>
      <c r="N3450">
        <f t="shared" si="162"/>
        <v>120.28689074075835</v>
      </c>
    </row>
    <row r="3451" spans="1:14" x14ac:dyDescent="0.25">
      <c r="A3451" s="1">
        <v>43068</v>
      </c>
      <c r="B3451" s="11">
        <v>10.7</v>
      </c>
      <c r="C3451" s="11">
        <v>12.82</v>
      </c>
      <c r="D3451">
        <v>53.453299999999999</v>
      </c>
      <c r="E3451">
        <v>47.082299999999996</v>
      </c>
      <c r="F3451">
        <v>11852.338841999999</v>
      </c>
      <c r="G3451">
        <v>10441.332699000001</v>
      </c>
      <c r="H3451">
        <f>(1/(1-91/360*VLOOKUP($A3451,Tbills!$B$4:$C$974,2,1)/100))^((1)/91)-1</f>
        <v>3.5753131662596971E-5</v>
      </c>
      <c r="I3451">
        <f t="shared" si="161"/>
        <v>85.030620026888755</v>
      </c>
      <c r="K3451">
        <f t="shared" si="163"/>
        <v>113.49537822855612</v>
      </c>
      <c r="N3451">
        <f t="shared" si="162"/>
        <v>118.25116777669203</v>
      </c>
    </row>
    <row r="3452" spans="1:14" x14ac:dyDescent="0.25">
      <c r="A3452" s="1">
        <v>43069</v>
      </c>
      <c r="B3452" s="11">
        <v>11.28</v>
      </c>
      <c r="C3452" s="11">
        <v>13.04</v>
      </c>
      <c r="D3452">
        <v>54.155900000000003</v>
      </c>
      <c r="E3452">
        <v>47.6995</v>
      </c>
      <c r="F3452">
        <v>11827.273698999999</v>
      </c>
      <c r="G3452">
        <v>10418.878220000001</v>
      </c>
      <c r="H3452">
        <f>(1/(1-91/360*VLOOKUP($A3452,Tbills!$B$4:$C$974,2,1)/100))^((1)/91)-1</f>
        <v>3.5753131662596971E-5</v>
      </c>
      <c r="I3452">
        <f t="shared" si="161"/>
        <v>84.471089897326223</v>
      </c>
      <c r="K3452">
        <f t="shared" si="163"/>
        <v>112.00235503380266</v>
      </c>
      <c r="N3452">
        <f t="shared" si="162"/>
        <v>116.70087400456812</v>
      </c>
    </row>
    <row r="3453" spans="1:14" x14ac:dyDescent="0.25">
      <c r="A3453" s="1">
        <v>43070</v>
      </c>
      <c r="B3453" s="11">
        <v>11.43</v>
      </c>
      <c r="C3453" s="11">
        <v>13.28</v>
      </c>
      <c r="D3453">
        <v>55.139800000000001</v>
      </c>
      <c r="E3453">
        <v>48.564399999999999</v>
      </c>
      <c r="F3453">
        <v>11949.140632000001</v>
      </c>
      <c r="G3453">
        <v>10525.860693000001</v>
      </c>
      <c r="H3453">
        <f>(1/(1-91/360*VLOOKUP($A3453,Tbills!$B$4:$C$974,2,1)/100))^((1)/91)-1</f>
        <v>3.5753131662596971E-5</v>
      </c>
      <c r="I3453">
        <f t="shared" si="161"/>
        <v>83.703085151048128</v>
      </c>
      <c r="K3453">
        <f t="shared" si="163"/>
        <v>109.96637663131008</v>
      </c>
      <c r="N3453">
        <f t="shared" si="162"/>
        <v>114.58468146614125</v>
      </c>
    </row>
    <row r="3454" spans="1:14" x14ac:dyDescent="0.25">
      <c r="A3454" s="1">
        <v>43073</v>
      </c>
      <c r="B3454" s="11">
        <v>11.68</v>
      </c>
      <c r="C3454" s="11">
        <v>13.55</v>
      </c>
      <c r="D3454">
        <v>55.145699999999998</v>
      </c>
      <c r="E3454">
        <v>48.564399999999999</v>
      </c>
      <c r="F3454">
        <v>11905.930854</v>
      </c>
      <c r="G3454">
        <v>10486.668659000001</v>
      </c>
      <c r="H3454">
        <f>(1/(1-91/360*VLOOKUP($A3454,Tbills!$B$4:$C$974,2,1)/100))^((1)/91)-1</f>
        <v>3.5892491284439387E-5</v>
      </c>
      <c r="I3454">
        <f t="shared" si="161"/>
        <v>83.696549600807018</v>
      </c>
      <c r="K3454">
        <f t="shared" si="163"/>
        <v>109.95101218198283</v>
      </c>
      <c r="N3454">
        <f t="shared" si="162"/>
        <v>114.5842575595897</v>
      </c>
    </row>
    <row r="3455" spans="1:14" x14ac:dyDescent="0.25">
      <c r="A3455" s="1">
        <v>43074</v>
      </c>
      <c r="B3455" s="11">
        <v>11.33</v>
      </c>
      <c r="C3455" s="11">
        <v>13.54</v>
      </c>
      <c r="D3455">
        <v>54.929400000000001</v>
      </c>
      <c r="E3455">
        <v>48.372100000000003</v>
      </c>
      <c r="F3455">
        <v>11817.476371999999</v>
      </c>
      <c r="G3455">
        <v>10408.382116999999</v>
      </c>
      <c r="H3455">
        <f>(1/(1-91/360*VLOOKUP($A3455,Tbills!$B$4:$C$974,2,1)/100))^((1)/91)-1</f>
        <v>3.5892491284439387E-5</v>
      </c>
      <c r="I3455">
        <f t="shared" si="161"/>
        <v>83.860073106485871</v>
      </c>
      <c r="K3455">
        <f t="shared" si="163"/>
        <v>110.38124289186644</v>
      </c>
      <c r="N3455">
        <f t="shared" si="162"/>
        <v>115.03784994176507</v>
      </c>
    </row>
    <row r="3456" spans="1:14" x14ac:dyDescent="0.25">
      <c r="A3456" s="1">
        <v>43075</v>
      </c>
      <c r="B3456" s="11">
        <v>11.02</v>
      </c>
      <c r="C3456" s="11">
        <v>13.45</v>
      </c>
      <c r="D3456">
        <v>54.405999999999999</v>
      </c>
      <c r="E3456">
        <v>47.909399999999998</v>
      </c>
      <c r="F3456">
        <v>11779.85464</v>
      </c>
      <c r="G3456">
        <v>10374.872749</v>
      </c>
      <c r="H3456">
        <f>(1/(1-91/360*VLOOKUP($A3456,Tbills!$B$4:$C$974,2,1)/100))^((1)/91)-1</f>
        <v>3.5892491284439387E-5</v>
      </c>
      <c r="I3456">
        <f t="shared" si="161"/>
        <v>84.258958892597519</v>
      </c>
      <c r="K3456">
        <f t="shared" si="163"/>
        <v>111.43189686846209</v>
      </c>
      <c r="N3456">
        <f t="shared" si="162"/>
        <v>116.13810956056673</v>
      </c>
    </row>
    <row r="3457" spans="1:14" x14ac:dyDescent="0.25">
      <c r="A3457" s="1">
        <v>43076</v>
      </c>
      <c r="B3457" s="11">
        <v>10.16</v>
      </c>
      <c r="C3457" s="11">
        <v>12.93</v>
      </c>
      <c r="D3457">
        <v>52.433</v>
      </c>
      <c r="E3457">
        <v>46.170299999999997</v>
      </c>
      <c r="F3457">
        <v>11560.196830999999</v>
      </c>
      <c r="G3457">
        <v>10181.041121</v>
      </c>
      <c r="H3457">
        <f>(1/(1-91/360*VLOOKUP($A3457,Tbills!$B$4:$C$974,2,1)/100))^((1)/91)-1</f>
        <v>3.5892491284439387E-5</v>
      </c>
      <c r="I3457">
        <f t="shared" si="161"/>
        <v>85.786016285269156</v>
      </c>
      <c r="K3457">
        <f t="shared" si="163"/>
        <v>115.47147025455256</v>
      </c>
      <c r="N3457">
        <f t="shared" si="162"/>
        <v>120.35376409468981</v>
      </c>
    </row>
    <row r="3458" spans="1:14" x14ac:dyDescent="0.25">
      <c r="A3458" s="1">
        <v>43077</v>
      </c>
      <c r="B3458" s="11">
        <v>9.58</v>
      </c>
      <c r="C3458" s="11">
        <v>12.46</v>
      </c>
      <c r="D3458">
        <v>50.999299999999998</v>
      </c>
      <c r="E3458">
        <v>44.906199999999998</v>
      </c>
      <c r="F3458">
        <v>11499.469003</v>
      </c>
      <c r="G3458">
        <v>10127.192827999999</v>
      </c>
      <c r="H3458">
        <f>(1/(1-91/360*VLOOKUP($A3458,Tbills!$B$4:$C$974,2,1)/100))^((1)/91)-1</f>
        <v>3.5892491284439387E-5</v>
      </c>
      <c r="I3458">
        <f t="shared" si="161"/>
        <v>86.958123720726903</v>
      </c>
      <c r="K3458">
        <f t="shared" si="163"/>
        <v>118.62744666142535</v>
      </c>
      <c r="N3458">
        <f t="shared" si="162"/>
        <v>123.64880330236892</v>
      </c>
    </row>
    <row r="3459" spans="1:14" x14ac:dyDescent="0.25">
      <c r="A3459" s="1">
        <v>43080</v>
      </c>
      <c r="B3459" s="11">
        <v>9.34</v>
      </c>
      <c r="C3459" s="11">
        <v>12.28</v>
      </c>
      <c r="D3459">
        <v>49.255099999999999</v>
      </c>
      <c r="E3459">
        <v>43.365600000000001</v>
      </c>
      <c r="F3459">
        <v>11411.221346</v>
      </c>
      <c r="G3459">
        <v>10048.385596</v>
      </c>
      <c r="H3459">
        <f>(1/(1-91/360*VLOOKUP($A3459,Tbills!$B$4:$C$974,2,1)/100))^((1)/91)-1</f>
        <v>3.6728686538811672E-5</v>
      </c>
      <c r="I3459">
        <f t="shared" si="161"/>
        <v>88.442856625748234</v>
      </c>
      <c r="K3459">
        <f t="shared" si="163"/>
        <v>122.68006319532621</v>
      </c>
      <c r="N3459">
        <f t="shared" si="162"/>
        <v>127.89041138398998</v>
      </c>
    </row>
    <row r="3460" spans="1:14" x14ac:dyDescent="0.25">
      <c r="A3460" s="1">
        <v>43081</v>
      </c>
      <c r="B3460" s="11">
        <v>9.92</v>
      </c>
      <c r="C3460" s="11">
        <v>12.48</v>
      </c>
      <c r="D3460">
        <v>49.310200000000002</v>
      </c>
      <c r="E3460">
        <v>43.412500000000001</v>
      </c>
      <c r="F3460">
        <v>11446.334615</v>
      </c>
      <c r="G3460">
        <v>10078.936243</v>
      </c>
      <c r="H3460">
        <f>(1/(1-91/360*VLOOKUP($A3460,Tbills!$B$4:$C$974,2,1)/100))^((1)/91)-1</f>
        <v>3.6728686538811672E-5</v>
      </c>
      <c r="I3460">
        <f t="shared" si="161"/>
        <v>88.392730352794445</v>
      </c>
      <c r="K3460">
        <f t="shared" si="163"/>
        <v>122.54167672750162</v>
      </c>
      <c r="N3460">
        <f t="shared" si="162"/>
        <v>127.75206468771421</v>
      </c>
    </row>
    <row r="3461" spans="1:14" x14ac:dyDescent="0.25">
      <c r="A3461" s="1">
        <v>43082</v>
      </c>
      <c r="B3461" s="11">
        <v>10.18</v>
      </c>
      <c r="C3461" s="11">
        <v>12.5</v>
      </c>
      <c r="D3461">
        <v>49.444400000000002</v>
      </c>
      <c r="E3461">
        <v>43.529000000000003</v>
      </c>
      <c r="F3461">
        <v>11355.948591</v>
      </c>
      <c r="G3461">
        <v>9998.9776989999991</v>
      </c>
      <c r="H3461">
        <f>(1/(1-91/360*VLOOKUP($A3461,Tbills!$B$4:$C$974,2,1)/100))^((1)/91)-1</f>
        <v>3.6728686538811672E-5</v>
      </c>
      <c r="I3461">
        <f t="shared" si="161"/>
        <v>88.271829258671247</v>
      </c>
      <c r="K3461">
        <f t="shared" si="163"/>
        <v>122.2071368180443</v>
      </c>
      <c r="N3461">
        <f t="shared" si="162"/>
        <v>127.40920167721572</v>
      </c>
    </row>
    <row r="3462" spans="1:14" x14ac:dyDescent="0.25">
      <c r="A3462" s="1">
        <v>43083</v>
      </c>
      <c r="B3462" s="11">
        <v>10.49</v>
      </c>
      <c r="C3462" s="11">
        <v>12.8</v>
      </c>
      <c r="D3462">
        <v>48.989699999999999</v>
      </c>
      <c r="E3462">
        <v>43.127099999999999</v>
      </c>
      <c r="F3462">
        <v>11343.787557</v>
      </c>
      <c r="G3462">
        <v>9987.9025899999997</v>
      </c>
      <c r="H3462">
        <f>(1/(1-91/360*VLOOKUP($A3462,Tbills!$B$4:$C$974,2,1)/100))^((1)/91)-1</f>
        <v>3.6728686538811672E-5</v>
      </c>
      <c r="I3462">
        <f t="shared" si="161"/>
        <v>88.67702476380731</v>
      </c>
      <c r="K3462">
        <f t="shared" si="163"/>
        <v>123.32972177672258</v>
      </c>
      <c r="N3462">
        <f t="shared" si="162"/>
        <v>128.5855281775284</v>
      </c>
    </row>
    <row r="3463" spans="1:14" x14ac:dyDescent="0.25">
      <c r="A3463" s="1">
        <v>43084</v>
      </c>
      <c r="B3463" s="11">
        <v>9.42</v>
      </c>
      <c r="C3463" s="11">
        <v>12.08</v>
      </c>
      <c r="D3463">
        <v>47.288600000000002</v>
      </c>
      <c r="E3463">
        <v>41.628</v>
      </c>
      <c r="F3463">
        <v>11152.681630999999</v>
      </c>
      <c r="G3463">
        <v>9819.2720730000001</v>
      </c>
      <c r="H3463">
        <f>(1/(1-91/360*VLOOKUP($A3463,Tbills!$B$4:$C$974,2,1)/100))^((1)/91)-1</f>
        <v>3.6728686538811672E-5</v>
      </c>
      <c r="I3463">
        <f t="shared" si="161"/>
        <v>90.215885368689541</v>
      </c>
      <c r="K3463">
        <f t="shared" si="163"/>
        <v>127.61072484643485</v>
      </c>
      <c r="N3463">
        <f t="shared" si="162"/>
        <v>133.0551328350175</v>
      </c>
    </row>
    <row r="3464" spans="1:14" x14ac:dyDescent="0.25">
      <c r="A3464" s="1">
        <v>43087</v>
      </c>
      <c r="B3464" s="11">
        <v>9.5299999999999994</v>
      </c>
      <c r="C3464" s="11">
        <v>12.07</v>
      </c>
      <c r="D3464">
        <v>46.703400000000002</v>
      </c>
      <c r="E3464">
        <v>41.108199999999997</v>
      </c>
      <c r="F3464">
        <v>10953.300196</v>
      </c>
      <c r="G3464">
        <v>9642.6466060000002</v>
      </c>
      <c r="H3464">
        <f>(1/(1-91/360*VLOOKUP($A3464,Tbills!$B$4:$C$974,2,1)/100))^((1)/91)-1</f>
        <v>3.7704218704970316E-5</v>
      </c>
      <c r="I3464">
        <f t="shared" ref="I3464:I3527" si="164">I3463*(1-IF($A3464&lt;=I3459,I$1,I$1+IF(AND(WEEKDAY($A3464)&lt;&gt;1,WEEKDAY($A3464)&lt;&gt;7),J$1,0)))^($A3464-$A3463)*(1-0.5*(E3464/E3463-1))</f>
        <v>90.772050624703937</v>
      </c>
      <c r="K3464">
        <f t="shared" si="163"/>
        <v>129.1861205358355</v>
      </c>
      <c r="N3464">
        <f t="shared" ref="N3464:N3504" si="165">N3463*(1-N$1+H3463)^($A3464-$A3463)*(2-E3464/E3463)</f>
        <v>134.71645992138795</v>
      </c>
    </row>
    <row r="3465" spans="1:14" x14ac:dyDescent="0.25">
      <c r="A3465" s="1">
        <v>43088</v>
      </c>
      <c r="B3465" s="11">
        <v>10.029999999999999</v>
      </c>
      <c r="C3465" s="11">
        <v>12.51</v>
      </c>
      <c r="D3465">
        <v>46.739699999999999</v>
      </c>
      <c r="E3465">
        <v>41.138599999999997</v>
      </c>
      <c r="F3465">
        <v>10928.155481</v>
      </c>
      <c r="G3465">
        <v>9620.1470969999991</v>
      </c>
      <c r="H3465">
        <f>(1/(1-91/360*VLOOKUP($A3465,Tbills!$B$4:$C$974,2,1)/100))^((1)/91)-1</f>
        <v>3.7704218704970316E-5</v>
      </c>
      <c r="I3465">
        <f t="shared" si="164"/>
        <v>90.736125435649498</v>
      </c>
      <c r="K3465">
        <f t="shared" ref="K3465:K3528" si="166">K3464*(1-IF($A3465&lt;=L$3,K$1,K$1+IF(AND(WEEKDAY($A3465)&lt;&gt;1,WEEKDAY($A3465)&lt;&gt;7),L$1,0)))^($A3465-$A3464)*(2-$E3465/$E3464)</f>
        <v>129.08457343384131</v>
      </c>
      <c r="N3465">
        <f t="shared" si="165"/>
        <v>134.61693215002839</v>
      </c>
    </row>
    <row r="3466" spans="1:14" x14ac:dyDescent="0.25">
      <c r="A3466" s="1">
        <v>43089</v>
      </c>
      <c r="B3466" s="11">
        <v>9.7200000000000006</v>
      </c>
      <c r="C3466" s="11">
        <v>12.37</v>
      </c>
      <c r="D3466">
        <v>47.154200000000003</v>
      </c>
      <c r="E3466">
        <v>41.501899999999999</v>
      </c>
      <c r="F3466">
        <v>10953.560441</v>
      </c>
      <c r="G3466">
        <v>9642.1485769999999</v>
      </c>
      <c r="H3466">
        <f>(1/(1-91/360*VLOOKUP($A3466,Tbills!$B$4:$C$974,2,1)/100))^((1)/91)-1</f>
        <v>3.7704218704970316E-5</v>
      </c>
      <c r="I3466">
        <f t="shared" si="164"/>
        <v>90.333123336649834</v>
      </c>
      <c r="K3466">
        <f t="shared" si="166"/>
        <v>127.93865273932647</v>
      </c>
      <c r="N3466">
        <f t="shared" si="165"/>
        <v>133.42820937460633</v>
      </c>
    </row>
    <row r="3467" spans="1:14" x14ac:dyDescent="0.25">
      <c r="A3467" s="1">
        <v>43090</v>
      </c>
      <c r="B3467" s="11">
        <v>9.6199999999999992</v>
      </c>
      <c r="C3467" s="11">
        <v>12.35</v>
      </c>
      <c r="D3467">
        <v>46.358499999999999</v>
      </c>
      <c r="E3467">
        <v>40.799999999999997</v>
      </c>
      <c r="F3467">
        <v>10830.046962</v>
      </c>
      <c r="G3467">
        <v>9533.0591640000002</v>
      </c>
      <c r="H3467">
        <f>(1/(1-91/360*VLOOKUP($A3467,Tbills!$B$4:$C$974,2,1)/100))^((1)/91)-1</f>
        <v>3.7704218704970316E-5</v>
      </c>
      <c r="I3467">
        <f t="shared" si="164"/>
        <v>91.094630831222972</v>
      </c>
      <c r="K3467">
        <f t="shared" si="166"/>
        <v>130.09635291501147</v>
      </c>
      <c r="N3467">
        <f t="shared" si="165"/>
        <v>135.68490853488461</v>
      </c>
    </row>
    <row r="3468" spans="1:14" x14ac:dyDescent="0.25">
      <c r="A3468" s="1">
        <v>43091</v>
      </c>
      <c r="B3468" s="11">
        <v>9.9</v>
      </c>
      <c r="C3468" s="11">
        <v>12.49</v>
      </c>
      <c r="D3468">
        <v>47.129600000000003</v>
      </c>
      <c r="E3468">
        <v>41.4771</v>
      </c>
      <c r="F3468">
        <v>10810.340736</v>
      </c>
      <c r="G3468">
        <v>9515.353486</v>
      </c>
      <c r="H3468">
        <f>(1/(1-91/360*VLOOKUP($A3468,Tbills!$B$4:$C$974,2,1)/100))^((1)/91)-1</f>
        <v>3.7704218704970316E-5</v>
      </c>
      <c r="I3468">
        <f t="shared" si="164"/>
        <v>90.336395056923436</v>
      </c>
      <c r="K3468">
        <f t="shared" si="166"/>
        <v>127.9313686862821</v>
      </c>
      <c r="N3468">
        <f t="shared" si="165"/>
        <v>133.43323345705875</v>
      </c>
    </row>
    <row r="3469" spans="1:14" x14ac:dyDescent="0.25">
      <c r="A3469" s="1">
        <v>43095</v>
      </c>
      <c r="B3469" s="11">
        <v>10.25</v>
      </c>
      <c r="C3469" s="11">
        <v>12.62</v>
      </c>
      <c r="D3469">
        <v>46.801600000000001</v>
      </c>
      <c r="E3469">
        <v>41.182200000000002</v>
      </c>
      <c r="F3469">
        <v>10741.560986</v>
      </c>
      <c r="G3469">
        <v>9453.37781</v>
      </c>
      <c r="H3469">
        <f>(1/(1-91/360*VLOOKUP($A3469,Tbills!$B$4:$C$974,2,1)/100))^((1)/91)-1</f>
        <v>4.0213195104277233E-5</v>
      </c>
      <c r="I3469">
        <f t="shared" si="164"/>
        <v>90.648100615653249</v>
      </c>
      <c r="K3469">
        <f t="shared" si="166"/>
        <v>128.81695242126077</v>
      </c>
      <c r="N3469">
        <f t="shared" si="165"/>
        <v>134.38232263149087</v>
      </c>
    </row>
    <row r="3470" spans="1:14" x14ac:dyDescent="0.25">
      <c r="A3470" s="1">
        <v>43096</v>
      </c>
      <c r="B3470" s="11">
        <v>10.47</v>
      </c>
      <c r="C3470" s="11">
        <v>12.65</v>
      </c>
      <c r="D3470">
        <v>46.8035</v>
      </c>
      <c r="E3470">
        <v>41.182200000000002</v>
      </c>
      <c r="F3470">
        <v>10686.667219999999</v>
      </c>
      <c r="G3470">
        <v>9404.6870359999994</v>
      </c>
      <c r="H3470">
        <f>(1/(1-91/360*VLOOKUP($A3470,Tbills!$B$4:$C$974,2,1)/100))^((1)/91)-1</f>
        <v>4.0213195104277233E-5</v>
      </c>
      <c r="I3470">
        <f t="shared" si="164"/>
        <v>90.645741281527634</v>
      </c>
      <c r="K3470">
        <f t="shared" si="166"/>
        <v>128.81095272758634</v>
      </c>
      <c r="N3470">
        <f t="shared" si="165"/>
        <v>134.38275626896578</v>
      </c>
    </row>
    <row r="3471" spans="1:14" x14ac:dyDescent="0.25">
      <c r="A3471" s="1">
        <v>43097</v>
      </c>
      <c r="B3471" s="11">
        <v>10.18</v>
      </c>
      <c r="C3471" s="11">
        <v>12.76</v>
      </c>
      <c r="D3471">
        <v>46.461799999999997</v>
      </c>
      <c r="E3471">
        <v>40.879899999999999</v>
      </c>
      <c r="F3471">
        <v>10687.096965000001</v>
      </c>
      <c r="G3471">
        <v>9404.6870359999994</v>
      </c>
      <c r="H3471">
        <f>(1/(1-91/360*VLOOKUP($A3471,Tbills!$B$4:$C$974,2,1)/100))^((1)/91)-1</f>
        <v>4.0213195104277233E-5</v>
      </c>
      <c r="I3471">
        <f t="shared" si="164"/>
        <v>90.976068149681652</v>
      </c>
      <c r="K3471">
        <f t="shared" si="166"/>
        <v>129.7504525189926</v>
      </c>
      <c r="N3471">
        <f t="shared" si="165"/>
        <v>135.36963643835904</v>
      </c>
    </row>
    <row r="3472" spans="1:14" x14ac:dyDescent="0.25">
      <c r="A3472" s="1">
        <v>43098</v>
      </c>
      <c r="B3472" s="11">
        <v>11.04</v>
      </c>
      <c r="C3472" s="11">
        <v>13.09</v>
      </c>
      <c r="D3472">
        <v>47.3947</v>
      </c>
      <c r="E3472">
        <v>41.699100000000001</v>
      </c>
      <c r="F3472">
        <v>10748.399155999999</v>
      </c>
      <c r="G3472">
        <v>9458.2550109999993</v>
      </c>
      <c r="H3472">
        <f>(1/(1-91/360*VLOOKUP($A3472,Tbills!$B$4:$C$974,2,1)/100))^((1)/91)-1</f>
        <v>4.0213195104277233E-5</v>
      </c>
      <c r="I3472">
        <f t="shared" si="164"/>
        <v>90.062180739629952</v>
      </c>
      <c r="K3472">
        <f t="shared" si="166"/>
        <v>127.1444367412013</v>
      </c>
      <c r="N3472">
        <f t="shared" si="165"/>
        <v>132.65736691916123</v>
      </c>
    </row>
    <row r="3473" spans="1:14" x14ac:dyDescent="0.25">
      <c r="A3473" s="1">
        <v>43102</v>
      </c>
      <c r="B3473" s="11">
        <v>9.77</v>
      </c>
      <c r="C3473" s="11">
        <v>12.61</v>
      </c>
      <c r="D3473">
        <v>45.174199999999999</v>
      </c>
      <c r="E3473">
        <v>39.738700000000001</v>
      </c>
      <c r="F3473">
        <v>10509.306173999999</v>
      </c>
      <c r="G3473">
        <v>9246.3391879999999</v>
      </c>
      <c r="H3473">
        <f>(1/(1-91/360*VLOOKUP($A3473,Tbills!$B$4:$C$974,2,1)/100))^((1)/91)-1</f>
        <v>3.9934366838911828E-5</v>
      </c>
      <c r="I3473">
        <f t="shared" si="164"/>
        <v>92.169631252957231</v>
      </c>
      <c r="K3473">
        <f t="shared" si="166"/>
        <v>133.09707973543485</v>
      </c>
      <c r="M3473">
        <v>133.28319999999999</v>
      </c>
      <c r="N3473">
        <f t="shared" si="165"/>
        <v>138.89578117685423</v>
      </c>
    </row>
    <row r="3474" spans="1:14" x14ac:dyDescent="0.25">
      <c r="A3474" s="1">
        <v>43103</v>
      </c>
      <c r="B3474" s="11">
        <v>9.15</v>
      </c>
      <c r="C3474" s="11">
        <v>12.32</v>
      </c>
      <c r="D3474">
        <v>44.476300000000002</v>
      </c>
      <c r="E3474">
        <v>39.123199999999997</v>
      </c>
      <c r="F3474">
        <v>10362.495251</v>
      </c>
      <c r="G3474">
        <v>9116.8021759999992</v>
      </c>
      <c r="H3474">
        <f>(1/(1-91/360*VLOOKUP($A3474,Tbills!$B$4:$C$974,2,1)/100))^((1)/91)-1</f>
        <v>3.9934366838911828E-5</v>
      </c>
      <c r="I3474">
        <f t="shared" si="164"/>
        <v>92.881006692093905</v>
      </c>
      <c r="K3474">
        <f t="shared" si="166"/>
        <v>135.15228272883081</v>
      </c>
      <c r="M3474">
        <v>135.33789999999999</v>
      </c>
      <c r="N3474">
        <f t="shared" si="165"/>
        <v>141.04750927325006</v>
      </c>
    </row>
    <row r="3475" spans="1:14" x14ac:dyDescent="0.25">
      <c r="A3475" s="1">
        <v>43104</v>
      </c>
      <c r="B3475" s="11">
        <v>9.2200000000000006</v>
      </c>
      <c r="C3475" s="11">
        <v>12.24</v>
      </c>
      <c r="D3475">
        <v>44.2926</v>
      </c>
      <c r="E3475">
        <v>38.96</v>
      </c>
      <c r="F3475">
        <v>10411.878783</v>
      </c>
      <c r="G3475">
        <v>9159.8851570000006</v>
      </c>
      <c r="H3475">
        <f>(1/(1-91/360*VLOOKUP($A3475,Tbills!$B$4:$C$974,2,1)/100))^((1)/91)-1</f>
        <v>3.9934366838911828E-5</v>
      </c>
      <c r="I3475">
        <f t="shared" si="164"/>
        <v>93.072307875755598</v>
      </c>
      <c r="K3475">
        <f t="shared" si="166"/>
        <v>135.70974106380098</v>
      </c>
      <c r="M3475">
        <v>135.89830000000001</v>
      </c>
      <c r="N3475">
        <f t="shared" si="165"/>
        <v>141.63629775368716</v>
      </c>
    </row>
    <row r="3476" spans="1:14" x14ac:dyDescent="0.25">
      <c r="A3476" s="1">
        <v>43105</v>
      </c>
      <c r="B3476" s="11">
        <v>9.2200000000000006</v>
      </c>
      <c r="C3476" s="11">
        <v>12.06</v>
      </c>
      <c r="D3476">
        <v>43.902799999999999</v>
      </c>
      <c r="E3476">
        <v>38.615499999999997</v>
      </c>
      <c r="F3476">
        <v>10325.705569</v>
      </c>
      <c r="G3476">
        <v>9083.7081899999994</v>
      </c>
      <c r="H3476">
        <f>(1/(1-91/360*VLOOKUP($A3476,Tbills!$B$4:$C$974,2,1)/100))^((1)/91)-1</f>
        <v>3.9934366838911828E-5</v>
      </c>
      <c r="I3476">
        <f t="shared" si="164"/>
        <v>93.481366138022821</v>
      </c>
      <c r="K3476">
        <f t="shared" si="166"/>
        <v>136.90336459449736</v>
      </c>
      <c r="M3476">
        <v>137.09289999999999</v>
      </c>
      <c r="N3476">
        <f t="shared" si="165"/>
        <v>142.88912414719644</v>
      </c>
    </row>
    <row r="3477" spans="1:14" x14ac:dyDescent="0.25">
      <c r="A3477" s="1">
        <v>43108</v>
      </c>
      <c r="B3477" s="11">
        <v>9.52</v>
      </c>
      <c r="C3477" s="11">
        <v>12.15</v>
      </c>
      <c r="D3477">
        <v>43.782200000000003</v>
      </c>
      <c r="E3477">
        <v>38.504800000000003</v>
      </c>
      <c r="F3477">
        <v>10304.355189</v>
      </c>
      <c r="G3477">
        <v>9063.8375780000006</v>
      </c>
      <c r="H3477">
        <f>(1/(1-91/360*VLOOKUP($A3477,Tbills!$B$4:$C$974,2,1)/100))^((1)/91)-1</f>
        <v>3.9794955388305908E-5</v>
      </c>
      <c r="I3477">
        <f t="shared" si="164"/>
        <v>93.608049297259711</v>
      </c>
      <c r="K3477">
        <f t="shared" si="166"/>
        <v>137.27664591690029</v>
      </c>
      <c r="M3477">
        <v>137.47829999999999</v>
      </c>
      <c r="N3477">
        <f t="shared" si="165"/>
        <v>143.30001526644025</v>
      </c>
    </row>
    <row r="3478" spans="1:14" x14ac:dyDescent="0.25">
      <c r="A3478" s="1">
        <v>43109</v>
      </c>
      <c r="B3478" s="11">
        <v>10.08</v>
      </c>
      <c r="C3478" s="11">
        <v>12.41</v>
      </c>
      <c r="D3478">
        <v>44.284399999999998</v>
      </c>
      <c r="E3478">
        <v>38.944899999999997</v>
      </c>
      <c r="F3478">
        <v>10284.014144000001</v>
      </c>
      <c r="G3478">
        <v>9045.5846500000007</v>
      </c>
      <c r="H3478">
        <f>(1/(1-91/360*VLOOKUP($A3478,Tbills!$B$4:$C$974,2,1)/100))^((1)/91)-1</f>
        <v>3.9794955388305908E-5</v>
      </c>
      <c r="I3478">
        <f t="shared" si="164"/>
        <v>93.070668835265693</v>
      </c>
      <c r="K3478">
        <f t="shared" si="166"/>
        <v>135.7012883926667</v>
      </c>
      <c r="M3478">
        <v>135.9034</v>
      </c>
      <c r="N3478">
        <f t="shared" si="165"/>
        <v>141.66253068186714</v>
      </c>
    </row>
    <row r="3479" spans="1:14" x14ac:dyDescent="0.25">
      <c r="A3479" s="1">
        <v>43110</v>
      </c>
      <c r="B3479" s="11">
        <v>9.82</v>
      </c>
      <c r="C3479" s="11">
        <v>12.36</v>
      </c>
      <c r="D3479">
        <v>43.607599999999998</v>
      </c>
      <c r="E3479">
        <v>38.348100000000002</v>
      </c>
      <c r="F3479">
        <v>10184.457280000001</v>
      </c>
      <c r="G3479">
        <v>8957.6567309999991</v>
      </c>
      <c r="H3479">
        <f>(1/(1-91/360*VLOOKUP($A3479,Tbills!$B$4:$C$974,2,1)/100))^((1)/91)-1</f>
        <v>3.9794955388305908E-5</v>
      </c>
      <c r="I3479">
        <f t="shared" si="164"/>
        <v>93.781345332317912</v>
      </c>
      <c r="K3479">
        <f t="shared" si="166"/>
        <v>137.77438685132518</v>
      </c>
      <c r="M3479">
        <v>137.98179999999999</v>
      </c>
      <c r="N3479">
        <f t="shared" si="165"/>
        <v>143.83380166223944</v>
      </c>
    </row>
    <row r="3480" spans="1:14" x14ac:dyDescent="0.25">
      <c r="A3480" s="1">
        <v>43111</v>
      </c>
      <c r="B3480" s="11">
        <v>9.8800000000000008</v>
      </c>
      <c r="C3480" s="11">
        <v>12.16</v>
      </c>
      <c r="D3480">
        <v>43.541800000000002</v>
      </c>
      <c r="E3480">
        <v>38.288699999999999</v>
      </c>
      <c r="F3480">
        <v>10102.215604999999</v>
      </c>
      <c r="G3480">
        <v>8884.9652640000004</v>
      </c>
      <c r="H3480">
        <f>(1/(1-91/360*VLOOKUP($A3480,Tbills!$B$4:$C$974,2,1)/100))^((1)/91)-1</f>
        <v>3.9794955388305908E-5</v>
      </c>
      <c r="I3480">
        <f t="shared" si="164"/>
        <v>93.851534733766954</v>
      </c>
      <c r="K3480">
        <f t="shared" si="166"/>
        <v>137.9813682116814</v>
      </c>
      <c r="M3480">
        <v>138.1848</v>
      </c>
      <c r="N3480">
        <f t="shared" si="165"/>
        <v>144.05700029938097</v>
      </c>
    </row>
    <row r="3481" spans="1:14" x14ac:dyDescent="0.25">
      <c r="A3481" s="1">
        <v>43112</v>
      </c>
      <c r="B3481" s="11">
        <v>10.16</v>
      </c>
      <c r="C3481" s="11">
        <v>12.2</v>
      </c>
      <c r="D3481">
        <v>43.923999999999999</v>
      </c>
      <c r="E3481">
        <v>38.623199999999997</v>
      </c>
      <c r="F3481">
        <v>10090.531505999999</v>
      </c>
      <c r="G3481">
        <v>8874.3354450000006</v>
      </c>
      <c r="H3481">
        <f>(1/(1-91/360*VLOOKUP($A3481,Tbills!$B$4:$C$974,2,1)/100))^((1)/91)-1</f>
        <v>3.9794955388305908E-5</v>
      </c>
      <c r="I3481">
        <f t="shared" si="164"/>
        <v>93.439147035144146</v>
      </c>
      <c r="K3481">
        <f t="shared" si="166"/>
        <v>136.76955685606123</v>
      </c>
      <c r="M3481">
        <v>136.9692</v>
      </c>
      <c r="N3481">
        <f t="shared" si="165"/>
        <v>142.79888210542967</v>
      </c>
    </row>
    <row r="3482" spans="1:14" x14ac:dyDescent="0.25">
      <c r="A3482" s="1">
        <v>43116</v>
      </c>
      <c r="B3482" s="11">
        <v>11.66</v>
      </c>
      <c r="C3482" s="11">
        <v>13.23</v>
      </c>
      <c r="D3482">
        <v>45.622300000000003</v>
      </c>
      <c r="E3482">
        <v>40.110399999999998</v>
      </c>
      <c r="F3482">
        <v>10368.814247</v>
      </c>
      <c r="G3482">
        <v>9117.6645009999993</v>
      </c>
      <c r="H3482">
        <f>(1/(1-91/360*VLOOKUP($A3482,Tbills!$B$4:$C$974,2,1)/100))^((1)/91)-1</f>
        <v>3.9794955388305908E-5</v>
      </c>
      <c r="I3482">
        <f t="shared" si="164"/>
        <v>91.630653053952102</v>
      </c>
      <c r="K3482">
        <f t="shared" si="166"/>
        <v>131.47869909843828</v>
      </c>
      <c r="M3482">
        <v>131.6491</v>
      </c>
      <c r="N3482">
        <f t="shared" si="165"/>
        <v>137.30190308039101</v>
      </c>
    </row>
    <row r="3483" spans="1:14" x14ac:dyDescent="0.25">
      <c r="A3483" s="1">
        <v>43117</v>
      </c>
      <c r="B3483" s="11">
        <v>11.91</v>
      </c>
      <c r="C3483" s="11">
        <v>13.25</v>
      </c>
      <c r="D3483">
        <v>45.813000000000002</v>
      </c>
      <c r="E3483">
        <v>40.276499999999999</v>
      </c>
      <c r="F3483">
        <v>10297.012264999999</v>
      </c>
      <c r="G3483">
        <v>9054.1636460000009</v>
      </c>
      <c r="H3483">
        <f>(1/(1-91/360*VLOOKUP($A3483,Tbills!$B$4:$C$974,2,1)/100))^((1)/91)-1</f>
        <v>3.9794955388305908E-5</v>
      </c>
      <c r="I3483">
        <f t="shared" si="164"/>
        <v>91.438548580806014</v>
      </c>
      <c r="K3483">
        <f t="shared" si="166"/>
        <v>130.92813821025007</v>
      </c>
      <c r="M3483">
        <v>131.09469999999999</v>
      </c>
      <c r="N3483">
        <f t="shared" si="165"/>
        <v>136.73371023664555</v>
      </c>
    </row>
    <row r="3484" spans="1:14" x14ac:dyDescent="0.25">
      <c r="A3484" s="1">
        <v>43118</v>
      </c>
      <c r="B3484" s="11">
        <v>12.22</v>
      </c>
      <c r="C3484" s="11">
        <v>13.58</v>
      </c>
      <c r="D3484">
        <v>45.673400000000001</v>
      </c>
      <c r="E3484">
        <v>40.152200000000001</v>
      </c>
      <c r="F3484">
        <v>10344.283984</v>
      </c>
      <c r="G3484">
        <v>9095.3693619999995</v>
      </c>
      <c r="H3484">
        <f>(1/(1-91/360*VLOOKUP($A3484,Tbills!$B$4:$C$974,2,1)/100))^((1)/91)-1</f>
        <v>3.9794955388305908E-5</v>
      </c>
      <c r="I3484">
        <f t="shared" si="164"/>
        <v>91.577262310685569</v>
      </c>
      <c r="K3484">
        <f t="shared" si="166"/>
        <v>131.32608745055009</v>
      </c>
      <c r="M3484">
        <v>131.49420000000001</v>
      </c>
      <c r="N3484">
        <f t="shared" si="165"/>
        <v>137.15607850628436</v>
      </c>
    </row>
    <row r="3485" spans="1:14" x14ac:dyDescent="0.25">
      <c r="A3485" s="1">
        <v>43119</v>
      </c>
      <c r="B3485" s="11">
        <v>11.27</v>
      </c>
      <c r="C3485" s="11">
        <v>13.04</v>
      </c>
      <c r="D3485">
        <v>45.073500000000003</v>
      </c>
      <c r="E3485">
        <v>39.623199999999997</v>
      </c>
      <c r="F3485">
        <v>10297.905205999999</v>
      </c>
      <c r="G3485">
        <v>9054.2281640000001</v>
      </c>
      <c r="H3485">
        <f>(1/(1-91/360*VLOOKUP($A3485,Tbills!$B$4:$C$974,2,1)/100))^((1)/91)-1</f>
        <v>3.9794955388305908E-5</v>
      </c>
      <c r="I3485">
        <f t="shared" si="164"/>
        <v>92.178122337231272</v>
      </c>
      <c r="K3485">
        <f t="shared" si="166"/>
        <v>133.05009438821392</v>
      </c>
      <c r="M3485">
        <v>133.2236</v>
      </c>
      <c r="N3485">
        <f t="shared" si="165"/>
        <v>138.96348225759152</v>
      </c>
    </row>
    <row r="3486" spans="1:14" x14ac:dyDescent="0.25">
      <c r="A3486" s="1">
        <v>43122</v>
      </c>
      <c r="B3486" s="11">
        <v>11.03</v>
      </c>
      <c r="C3486" s="11">
        <v>12.99</v>
      </c>
      <c r="D3486">
        <v>44.731900000000003</v>
      </c>
      <c r="E3486">
        <v>39.318199999999997</v>
      </c>
      <c r="F3486">
        <v>10203.306774000001</v>
      </c>
      <c r="G3486">
        <v>8969.9733950000009</v>
      </c>
      <c r="H3486">
        <f>(1/(1-91/360*VLOOKUP($A3486,Tbills!$B$4:$C$974,2,1)/100))^((1)/91)-1</f>
        <v>3.9794955388305908E-5</v>
      </c>
      <c r="I3486">
        <f t="shared" si="164"/>
        <v>92.525668388711949</v>
      </c>
      <c r="K3486">
        <f t="shared" si="166"/>
        <v>134.05551610370159</v>
      </c>
      <c r="M3486">
        <v>134.25720000000001</v>
      </c>
      <c r="N3486">
        <f t="shared" si="165"/>
        <v>140.03433504561283</v>
      </c>
    </row>
    <row r="3487" spans="1:14" x14ac:dyDescent="0.25">
      <c r="A3487" s="1">
        <v>43123</v>
      </c>
      <c r="B3487" s="11">
        <v>11.1</v>
      </c>
      <c r="C3487" s="11">
        <v>13.22</v>
      </c>
      <c r="D3487">
        <v>45.369799999999998</v>
      </c>
      <c r="E3487">
        <v>39.877299999999998</v>
      </c>
      <c r="F3487">
        <v>10366.372493000001</v>
      </c>
      <c r="G3487">
        <v>9112.9714469999999</v>
      </c>
      <c r="H3487">
        <f>(1/(1-91/360*VLOOKUP($A3487,Tbills!$B$4:$C$974,2,1)/100))^((1)/91)-1</f>
        <v>3.9794955388305908E-5</v>
      </c>
      <c r="I3487">
        <f t="shared" si="164"/>
        <v>91.865425458825186</v>
      </c>
      <c r="K3487">
        <f t="shared" si="166"/>
        <v>132.14310814677589</v>
      </c>
      <c r="M3487">
        <v>132.3348</v>
      </c>
      <c r="N3487">
        <f t="shared" si="165"/>
        <v>138.04345162622988</v>
      </c>
    </row>
    <row r="3488" spans="1:14" x14ac:dyDescent="0.25">
      <c r="A3488" s="1">
        <v>43124</v>
      </c>
      <c r="B3488" s="11">
        <v>11.47</v>
      </c>
      <c r="C3488" s="11">
        <v>13.53</v>
      </c>
      <c r="D3488">
        <v>46.257599999999996</v>
      </c>
      <c r="E3488">
        <v>40.655999999999999</v>
      </c>
      <c r="F3488">
        <v>10513.084634000001</v>
      </c>
      <c r="G3488">
        <v>9241.5819310000006</v>
      </c>
      <c r="H3488">
        <f>(1/(1-91/360*VLOOKUP($A3488,Tbills!$B$4:$C$974,2,1)/100))^((1)/91)-1</f>
        <v>3.9794955388305908E-5</v>
      </c>
      <c r="I3488">
        <f t="shared" si="164"/>
        <v>90.966111317732825</v>
      </c>
      <c r="K3488">
        <f t="shared" si="166"/>
        <v>129.55666235007871</v>
      </c>
      <c r="M3488">
        <v>129.74639999999999</v>
      </c>
      <c r="N3488">
        <f t="shared" si="165"/>
        <v>135.34820203267645</v>
      </c>
    </row>
    <row r="3489" spans="1:15" x14ac:dyDescent="0.25">
      <c r="A3489" s="1">
        <v>43125</v>
      </c>
      <c r="B3489" s="11">
        <v>11.58</v>
      </c>
      <c r="C3489" s="11">
        <v>13.68</v>
      </c>
      <c r="D3489">
        <v>46.891800000000003</v>
      </c>
      <c r="E3489">
        <v>41.211799999999997</v>
      </c>
      <c r="F3489">
        <v>10601.768064</v>
      </c>
      <c r="G3489">
        <v>9319.1717950000002</v>
      </c>
      <c r="H3489">
        <f>(1/(1-91/360*VLOOKUP($A3489,Tbills!$B$4:$C$974,2,1)/100))^((1)/91)-1</f>
        <v>3.9794955388305908E-5</v>
      </c>
      <c r="I3489">
        <f t="shared" si="164"/>
        <v>90.341970183001891</v>
      </c>
      <c r="K3489">
        <f t="shared" si="166"/>
        <v>127.77956761886311</v>
      </c>
      <c r="M3489">
        <v>127.96510000000001</v>
      </c>
      <c r="N3489">
        <f t="shared" si="165"/>
        <v>133.49825893084048</v>
      </c>
    </row>
    <row r="3490" spans="1:15" x14ac:dyDescent="0.25">
      <c r="A3490" s="1">
        <v>43126</v>
      </c>
      <c r="B3490" s="11">
        <v>11.08</v>
      </c>
      <c r="C3490" s="11">
        <v>13.46</v>
      </c>
      <c r="D3490">
        <v>46.717399999999998</v>
      </c>
      <c r="E3490">
        <v>41.056899999999999</v>
      </c>
      <c r="F3490">
        <v>10542.619425999999</v>
      </c>
      <c r="G3490">
        <v>9266.8080719999998</v>
      </c>
      <c r="H3490">
        <f>(1/(1-91/360*VLOOKUP($A3490,Tbills!$B$4:$C$974,2,1)/100))^((1)/91)-1</f>
        <v>3.9794955388305908E-5</v>
      </c>
      <c r="I3490">
        <f t="shared" si="164"/>
        <v>90.509395518408766</v>
      </c>
      <c r="K3490">
        <f t="shared" si="166"/>
        <v>128.25387027470853</v>
      </c>
      <c r="M3490">
        <v>128.44110000000001</v>
      </c>
      <c r="N3490">
        <f t="shared" si="165"/>
        <v>134.00040615008314</v>
      </c>
    </row>
    <row r="3491" spans="1:15" x14ac:dyDescent="0.25">
      <c r="A3491" s="1">
        <v>43129</v>
      </c>
      <c r="B3491" s="11">
        <v>13.84</v>
      </c>
      <c r="C3491" s="11">
        <v>14.99</v>
      </c>
      <c r="D3491">
        <v>50.497399999999999</v>
      </c>
      <c r="E3491">
        <v>44.374000000000002</v>
      </c>
      <c r="F3491">
        <v>10803.30818</v>
      </c>
      <c r="G3491">
        <v>9494.8433079999995</v>
      </c>
      <c r="H3491">
        <f>(1/(1-91/360*VLOOKUP($A3491,Tbills!$B$4:$C$974,2,1)/100))^((1)/91)-1</f>
        <v>3.9655545725603147E-5</v>
      </c>
      <c r="I3491">
        <f t="shared" si="164"/>
        <v>86.846362371597479</v>
      </c>
      <c r="K3491">
        <f t="shared" si="166"/>
        <v>117.87541515402815</v>
      </c>
      <c r="M3491">
        <v>118.06019999999999</v>
      </c>
      <c r="N3491">
        <f t="shared" si="165"/>
        <v>123.17518223451341</v>
      </c>
    </row>
    <row r="3492" spans="1:15" x14ac:dyDescent="0.25">
      <c r="A3492" s="1">
        <v>43130</v>
      </c>
      <c r="B3492" s="11">
        <v>14.79</v>
      </c>
      <c r="C3492" s="11">
        <v>15.83</v>
      </c>
      <c r="D3492">
        <v>51.830199999999998</v>
      </c>
      <c r="E3492">
        <v>45.543399999999998</v>
      </c>
      <c r="F3492">
        <v>10929.176719999999</v>
      </c>
      <c r="G3492">
        <v>9605.0904979999996</v>
      </c>
      <c r="H3492">
        <f>(1/(1-91/360*VLOOKUP($A3492,Tbills!$B$4:$C$974,2,1)/100))^((1)/91)-1</f>
        <v>3.9655545725603147E-5</v>
      </c>
      <c r="I3492">
        <f t="shared" si="164"/>
        <v>85.69978895595635</v>
      </c>
      <c r="K3492">
        <f t="shared" si="166"/>
        <v>114.76366711396548</v>
      </c>
      <c r="M3492">
        <v>114.9439</v>
      </c>
      <c r="N3492">
        <f t="shared" si="165"/>
        <v>119.92943352816916</v>
      </c>
    </row>
    <row r="3493" spans="1:15" x14ac:dyDescent="0.25">
      <c r="A3493" s="1">
        <v>43131</v>
      </c>
      <c r="B3493" s="11">
        <v>13.54</v>
      </c>
      <c r="C3493" s="11">
        <v>14.9</v>
      </c>
      <c r="D3493">
        <v>50.1693</v>
      </c>
      <c r="E3493">
        <v>44.082099999999997</v>
      </c>
      <c r="F3493">
        <v>10745.477253999999</v>
      </c>
      <c r="G3493">
        <v>9443.2656040000002</v>
      </c>
      <c r="H3493">
        <f>(1/(1-91/360*VLOOKUP($A3493,Tbills!$B$4:$C$974,2,1)/100))^((1)/91)-1</f>
        <v>3.9655545725603147E-5</v>
      </c>
      <c r="I3493">
        <f t="shared" si="164"/>
        <v>87.072399138061897</v>
      </c>
      <c r="K3493">
        <f t="shared" si="166"/>
        <v>118.44044353486889</v>
      </c>
      <c r="M3493">
        <v>118.63200000000001</v>
      </c>
      <c r="N3493">
        <f t="shared" si="165"/>
        <v>123.77780515621117</v>
      </c>
    </row>
    <row r="3494" spans="1:15" x14ac:dyDescent="0.25">
      <c r="A3494" s="1">
        <v>43132</v>
      </c>
      <c r="B3494" s="11">
        <v>13.47</v>
      </c>
      <c r="C3494" s="11">
        <v>14.72</v>
      </c>
      <c r="D3494">
        <v>49.331099999999999</v>
      </c>
      <c r="E3494">
        <v>43.343899999999998</v>
      </c>
      <c r="F3494">
        <v>10652.144512999999</v>
      </c>
      <c r="G3494">
        <v>9360.8690960000004</v>
      </c>
      <c r="H3494">
        <f>(1/(1-91/360*VLOOKUP($A3494,Tbills!$B$4:$C$974,2,1)/100))^((1)/91)-1</f>
        <v>3.9655545725603147E-5</v>
      </c>
      <c r="I3494">
        <f t="shared" si="164"/>
        <v>87.799172231747761</v>
      </c>
      <c r="K3494">
        <f t="shared" si="166"/>
        <v>120.41824151920729</v>
      </c>
      <c r="M3494">
        <v>120.6143</v>
      </c>
      <c r="N3494">
        <f t="shared" si="165"/>
        <v>125.85092744596155</v>
      </c>
    </row>
    <row r="3495" spans="1:15" x14ac:dyDescent="0.25">
      <c r="A3495" s="1">
        <v>43133</v>
      </c>
      <c r="B3495" s="11">
        <v>17.309999999999999</v>
      </c>
      <c r="C3495" s="11">
        <v>17.03</v>
      </c>
      <c r="D3495">
        <v>56.235399999999998</v>
      </c>
      <c r="E3495">
        <v>49.408499999999997</v>
      </c>
      <c r="F3495">
        <v>11124.414844999999</v>
      </c>
      <c r="G3495">
        <v>9775.5186119999998</v>
      </c>
      <c r="H3495">
        <f>(1/(1-91/360*VLOOKUP($A3495,Tbills!$B$4:$C$974,2,1)/100))^((1)/91)-1</f>
        <v>3.9655545725603147E-5</v>
      </c>
      <c r="I3495">
        <f t="shared" si="164"/>
        <v>81.654696322126455</v>
      </c>
      <c r="K3495">
        <f t="shared" si="166"/>
        <v>103.56471543483887</v>
      </c>
      <c r="M3495">
        <v>103.72880000000001</v>
      </c>
      <c r="N3495">
        <f t="shared" si="165"/>
        <v>108.24238249569348</v>
      </c>
    </row>
    <row r="3496" spans="1:15" x14ac:dyDescent="0.25">
      <c r="A3496" s="1">
        <v>43136</v>
      </c>
      <c r="B3496" s="11">
        <v>37.32</v>
      </c>
      <c r="C3496" s="11">
        <v>28.13</v>
      </c>
      <c r="D3496">
        <v>110.28579999999999</v>
      </c>
      <c r="E3496">
        <v>96.891400000000004</v>
      </c>
      <c r="F3496">
        <v>14078.485858</v>
      </c>
      <c r="G3496">
        <v>12370.229326999999</v>
      </c>
      <c r="H3496">
        <f>(1/(1-91/360*VLOOKUP($A3496,Tbills!$B$4:$C$974,2,1)/100))^((1)/91)-1</f>
        <v>4.1746768110195731E-5</v>
      </c>
      <c r="I3496">
        <f t="shared" si="164"/>
        <v>42.415202446748566</v>
      </c>
      <c r="K3496" s="20">
        <v>9.0399999999999991</v>
      </c>
      <c r="L3496">
        <f>K3496/K3495-1</f>
        <v>-0.91271158365043925</v>
      </c>
      <c r="M3496">
        <v>3.9634999999999998</v>
      </c>
      <c r="N3496">
        <f t="shared" si="165"/>
        <v>4.2185696955428842</v>
      </c>
    </row>
    <row r="3497" spans="1:15" x14ac:dyDescent="0.25">
      <c r="A3497" s="1">
        <v>43137</v>
      </c>
      <c r="B3497" s="11">
        <v>29.98</v>
      </c>
      <c r="C3497" s="11">
        <v>23.75</v>
      </c>
      <c r="D3497">
        <v>81.664599999999993</v>
      </c>
      <c r="E3497">
        <v>71.7423</v>
      </c>
      <c r="F3497">
        <v>13294.334176</v>
      </c>
      <c r="G3497">
        <v>11680.708693</v>
      </c>
      <c r="H3497">
        <f>(1/(1-91/360*VLOOKUP($A3497,Tbills!$B$4:$C$974,2,1)/100))^((1)/91)-1</f>
        <v>4.1746768110195731E-5</v>
      </c>
      <c r="I3497">
        <f t="shared" si="164"/>
        <v>47.918593234677481</v>
      </c>
      <c r="K3497">
        <f t="shared" si="166"/>
        <v>11.385889108157555</v>
      </c>
      <c r="L3497" t="s">
        <v>18</v>
      </c>
      <c r="M3497">
        <v>11.379200000000001</v>
      </c>
      <c r="N3497">
        <f t="shared" si="165"/>
        <v>5.3135655568011781</v>
      </c>
      <c r="O3497">
        <f>N3497/N3496-1</f>
        <v>0.25956566805455616</v>
      </c>
    </row>
    <row r="3498" spans="1:15" x14ac:dyDescent="0.25">
      <c r="A3498" s="1">
        <v>43138</v>
      </c>
      <c r="B3498" s="11">
        <v>27.73</v>
      </c>
      <c r="C3498" s="11">
        <v>23.03</v>
      </c>
      <c r="D3498">
        <v>78.005099999999999</v>
      </c>
      <c r="E3498">
        <v>68.5244</v>
      </c>
      <c r="F3498">
        <v>12907.761957000001</v>
      </c>
      <c r="G3498">
        <v>11340.569792</v>
      </c>
      <c r="H3498">
        <f>(1/(1-91/360*VLOOKUP($A3498,Tbills!$B$4:$C$974,2,1)/100))^((1)/91)-1</f>
        <v>4.1746768110195731E-5</v>
      </c>
      <c r="I3498">
        <f t="shared" si="164"/>
        <v>48.9919786318574</v>
      </c>
      <c r="K3498">
        <f t="shared" si="166"/>
        <v>11.896033068426608</v>
      </c>
      <c r="M3498">
        <v>11.897600000000001</v>
      </c>
      <c r="N3498">
        <f t="shared" si="165"/>
        <v>5.5519244988394938</v>
      </c>
    </row>
    <row r="3499" spans="1:15" x14ac:dyDescent="0.25">
      <c r="A3499" s="1">
        <v>43139</v>
      </c>
      <c r="B3499" s="11">
        <v>33.46</v>
      </c>
      <c r="C3499" s="11">
        <v>27.33</v>
      </c>
      <c r="D3499">
        <v>86.932400000000001</v>
      </c>
      <c r="E3499">
        <v>76.363799999999998</v>
      </c>
      <c r="F3499">
        <v>13563.661797000001</v>
      </c>
      <c r="G3499">
        <v>11916.360311</v>
      </c>
      <c r="H3499">
        <f>(1/(1-91/360*VLOOKUP($A3499,Tbills!$B$4:$C$974,2,1)/100))^((1)/91)-1</f>
        <v>4.1746768110195731E-5</v>
      </c>
      <c r="I3499">
        <f t="shared" si="164"/>
        <v>46.188360675730522</v>
      </c>
      <c r="K3499">
        <f t="shared" si="166"/>
        <v>10.534599989438467</v>
      </c>
      <c r="M3499">
        <v>10.5404</v>
      </c>
      <c r="N3499">
        <f t="shared" si="165"/>
        <v>4.9167908380309804</v>
      </c>
    </row>
    <row r="3500" spans="1:15" x14ac:dyDescent="0.25">
      <c r="A3500" s="1">
        <v>43140</v>
      </c>
      <c r="B3500" s="11">
        <v>29.06</v>
      </c>
      <c r="C3500" s="11">
        <v>24.92</v>
      </c>
      <c r="D3500">
        <v>82.400599999999997</v>
      </c>
      <c r="E3500">
        <v>72.3797</v>
      </c>
      <c r="F3500">
        <v>12698.746856</v>
      </c>
      <c r="G3500">
        <v>11155.991486000001</v>
      </c>
      <c r="H3500">
        <f>(1/(1-91/360*VLOOKUP($A3500,Tbills!$B$4:$C$974,2,1)/100))^((1)/91)-1</f>
        <v>4.1746768110195731E-5</v>
      </c>
      <c r="I3500">
        <f t="shared" si="164"/>
        <v>47.392011193320108</v>
      </c>
      <c r="K3500">
        <f t="shared" si="166"/>
        <v>11.083701486636114</v>
      </c>
      <c r="M3500">
        <v>11.0906</v>
      </c>
      <c r="N3500">
        <f t="shared" si="165"/>
        <v>5.1733373563860541</v>
      </c>
    </row>
    <row r="3501" spans="1:15" x14ac:dyDescent="0.25">
      <c r="A3501" s="1">
        <v>43143</v>
      </c>
      <c r="B3501" s="11">
        <v>25.61</v>
      </c>
      <c r="C3501" s="11">
        <v>22.86</v>
      </c>
      <c r="D3501">
        <v>79.774900000000002</v>
      </c>
      <c r="E3501">
        <v>70.0642</v>
      </c>
      <c r="F3501">
        <v>12866.260156</v>
      </c>
      <c r="G3501">
        <v>11301.75656</v>
      </c>
      <c r="H3501">
        <f>(1/(1-91/360*VLOOKUP($A3501,Tbills!$B$4:$C$974,2,1)/100))^((1)/91)-1</f>
        <v>4.3698821028392842E-5</v>
      </c>
      <c r="I3501">
        <f t="shared" si="164"/>
        <v>48.146310876230224</v>
      </c>
      <c r="K3501">
        <f t="shared" si="166"/>
        <v>11.436682185642063</v>
      </c>
      <c r="M3501">
        <v>11.442</v>
      </c>
      <c r="N3501">
        <f t="shared" si="165"/>
        <v>5.3389139109060624</v>
      </c>
    </row>
    <row r="3502" spans="1:15" x14ac:dyDescent="0.25">
      <c r="A3502" s="1">
        <v>43144</v>
      </c>
      <c r="B3502" s="11">
        <v>24.97</v>
      </c>
      <c r="C3502" s="11">
        <v>22.65</v>
      </c>
      <c r="D3502">
        <v>79.659499999999994</v>
      </c>
      <c r="E3502">
        <v>69.959800000000001</v>
      </c>
      <c r="F3502">
        <v>12996.847734999999</v>
      </c>
      <c r="G3502">
        <v>11415.971157</v>
      </c>
      <c r="H3502">
        <f>(1/(1-91/360*VLOOKUP($A3502,Tbills!$B$4:$C$974,2,1)/100))^((1)/91)-1</f>
        <v>4.3698821028392842E-5</v>
      </c>
      <c r="I3502">
        <f t="shared" si="164"/>
        <v>48.180927312912836</v>
      </c>
      <c r="K3502">
        <f t="shared" si="166"/>
        <v>11.453190089752812</v>
      </c>
      <c r="M3502">
        <v>11.458399999999999</v>
      </c>
      <c r="N3502">
        <f t="shared" si="165"/>
        <v>5.3469051144598421</v>
      </c>
    </row>
    <row r="3503" spans="1:15" x14ac:dyDescent="0.25">
      <c r="A3503" s="1">
        <v>43145</v>
      </c>
      <c r="B3503" s="11">
        <v>19.260000000000002</v>
      </c>
      <c r="C3503" s="11">
        <v>19.34</v>
      </c>
      <c r="D3503">
        <v>71.827600000000004</v>
      </c>
      <c r="E3503">
        <v>63.078499999999998</v>
      </c>
      <c r="F3503">
        <v>12664.010517999999</v>
      </c>
      <c r="G3503">
        <v>11123.119858</v>
      </c>
      <c r="H3503">
        <f>(1/(1-91/360*VLOOKUP($A3503,Tbills!$B$4:$C$974,2,1)/100))^((1)/91)-1</f>
        <v>4.3698821028392842E-5</v>
      </c>
      <c r="I3503">
        <f t="shared" si="164"/>
        <v>50.54916824017841</v>
      </c>
      <c r="K3503">
        <f t="shared" si="166"/>
        <v>12.579148813710402</v>
      </c>
      <c r="M3503">
        <v>12.5829</v>
      </c>
      <c r="N3503">
        <f t="shared" si="165"/>
        <v>5.8728702556388956</v>
      </c>
    </row>
    <row r="3504" spans="1:15" x14ac:dyDescent="0.25">
      <c r="A3504" s="1">
        <v>43146</v>
      </c>
      <c r="B3504" s="11">
        <v>19.13</v>
      </c>
      <c r="C3504" s="11">
        <v>19.079999999999998</v>
      </c>
      <c r="D3504">
        <v>70.407200000000003</v>
      </c>
      <c r="E3504">
        <v>61.828400000000002</v>
      </c>
      <c r="F3504">
        <v>12367.681418</v>
      </c>
      <c r="G3504">
        <v>10862.360468000001</v>
      </c>
      <c r="H3504">
        <f>(1/(1-91/360*VLOOKUP($A3504,Tbills!$B$4:$C$974,2,1)/100))^((1)/91)-1</f>
        <v>4.3698821028392842E-5</v>
      </c>
      <c r="I3504">
        <f t="shared" si="164"/>
        <v>51.048735369815191</v>
      </c>
      <c r="K3504">
        <f t="shared" si="166"/>
        <v>12.82784694714673</v>
      </c>
      <c r="M3504">
        <v>12.832100000000001</v>
      </c>
      <c r="N3504">
        <f t="shared" si="165"/>
        <v>5.9892999591514124</v>
      </c>
    </row>
    <row r="3505" spans="1:15" x14ac:dyDescent="0.25">
      <c r="A3505" s="1">
        <v>43147</v>
      </c>
      <c r="B3505" s="11">
        <v>19.46</v>
      </c>
      <c r="C3505" s="11">
        <v>19.170000000000002</v>
      </c>
      <c r="D3505">
        <v>71.348600000000005</v>
      </c>
      <c r="E3505">
        <v>62.6524</v>
      </c>
      <c r="F3505">
        <v>12391.529984000001</v>
      </c>
      <c r="G3505">
        <v>10882.831655</v>
      </c>
      <c r="H3505">
        <f>(1/(1-91/360*VLOOKUP($A3505,Tbills!$B$4:$C$974,2,1)/100))^((1)/91)-1</f>
        <v>4.3698821028392842E-5</v>
      </c>
      <c r="I3505">
        <f t="shared" si="164"/>
        <v>50.707246978762065</v>
      </c>
      <c r="K3505">
        <f t="shared" si="166"/>
        <v>12.656298052843736</v>
      </c>
      <c r="N3505" s="3" t="s">
        <v>74</v>
      </c>
      <c r="O3505" s="3"/>
    </row>
    <row r="3506" spans="1:15" x14ac:dyDescent="0.25">
      <c r="A3506" s="1">
        <v>43151</v>
      </c>
      <c r="B3506" s="11">
        <v>20.6</v>
      </c>
      <c r="C3506" s="11">
        <v>20.010000000000002</v>
      </c>
      <c r="D3506">
        <v>73.700800000000001</v>
      </c>
      <c r="E3506">
        <v>64.706900000000005</v>
      </c>
      <c r="F3506">
        <v>12532.024314</v>
      </c>
      <c r="G3506">
        <v>11004.318072</v>
      </c>
      <c r="H3506">
        <f>(1/(1-91/360*VLOOKUP($A3506,Tbills!$B$4:$C$974,2,1)/100))^((1)/91)-1</f>
        <v>4.5372367120988244E-5</v>
      </c>
      <c r="I3506">
        <f t="shared" si="164"/>
        <v>49.870657594422489</v>
      </c>
      <c r="K3506">
        <f t="shared" si="166"/>
        <v>12.238991815774392</v>
      </c>
    </row>
    <row r="3507" spans="1:15" x14ac:dyDescent="0.25">
      <c r="A3507" s="1">
        <v>43152</v>
      </c>
      <c r="B3507" s="11">
        <v>20.02</v>
      </c>
      <c r="C3507" s="11">
        <v>20.03</v>
      </c>
      <c r="D3507">
        <v>74.543899999999994</v>
      </c>
      <c r="E3507">
        <v>65.444199999999995</v>
      </c>
      <c r="F3507">
        <v>12724.966139</v>
      </c>
      <c r="G3507">
        <v>11173.240188</v>
      </c>
      <c r="H3507">
        <f>(1/(1-91/360*VLOOKUP($A3507,Tbills!$B$4:$C$974,2,1)/100))^((1)/91)-1</f>
        <v>4.5372367120988244E-5</v>
      </c>
      <c r="I3507">
        <f t="shared" si="164"/>
        <v>49.585242450279942</v>
      </c>
      <c r="K3507">
        <f t="shared" si="166"/>
        <v>12.098971607855985</v>
      </c>
    </row>
    <row r="3508" spans="1:15" x14ac:dyDescent="0.25">
      <c r="A3508" s="1">
        <v>43153</v>
      </c>
      <c r="B3508" s="11">
        <v>18.72</v>
      </c>
      <c r="C3508" s="11">
        <v>19.059999999999999</v>
      </c>
      <c r="D3508">
        <v>72.571399999999997</v>
      </c>
      <c r="E3508">
        <v>63.709600000000002</v>
      </c>
      <c r="F3508">
        <v>12473.43389</v>
      </c>
      <c r="G3508">
        <v>10951.873686000001</v>
      </c>
      <c r="H3508">
        <f>(1/(1-91/360*VLOOKUP($A3508,Tbills!$B$4:$C$974,2,1)/100))^((1)/91)-1</f>
        <v>4.5372367120988244E-5</v>
      </c>
      <c r="I3508">
        <f t="shared" si="164"/>
        <v>50.241063757990098</v>
      </c>
      <c r="K3508">
        <f t="shared" si="166"/>
        <v>12.419076674061074</v>
      </c>
    </row>
    <row r="3509" spans="1:15" x14ac:dyDescent="0.25">
      <c r="A3509" s="1">
        <v>43154</v>
      </c>
      <c r="B3509" s="11">
        <v>16.489999999999998</v>
      </c>
      <c r="C3509" s="11">
        <v>17.5</v>
      </c>
      <c r="D3509">
        <v>67.903300000000002</v>
      </c>
      <c r="E3509">
        <v>59.608600000000003</v>
      </c>
      <c r="F3509">
        <v>12076.908287</v>
      </c>
      <c r="G3509">
        <v>10603.220977000001</v>
      </c>
      <c r="H3509">
        <f>(1/(1-91/360*VLOOKUP($A3509,Tbills!$B$4:$C$974,2,1)/100))^((1)/91)-1</f>
        <v>4.5372367120988244E-5</v>
      </c>
      <c r="I3509">
        <f t="shared" si="164"/>
        <v>51.856727809048657</v>
      </c>
      <c r="K3509">
        <f t="shared" si="166"/>
        <v>13.217879527110652</v>
      </c>
    </row>
    <row r="3510" spans="1:15" x14ac:dyDescent="0.25">
      <c r="A3510" s="1">
        <v>43157</v>
      </c>
      <c r="B3510" s="11">
        <v>15.8</v>
      </c>
      <c r="C3510" s="11">
        <v>16.920000000000002</v>
      </c>
      <c r="D3510">
        <v>65.341800000000006</v>
      </c>
      <c r="E3510">
        <v>57.351900000000001</v>
      </c>
      <c r="F3510">
        <v>11821.312007</v>
      </c>
      <c r="G3510">
        <v>10377.370542000001</v>
      </c>
      <c r="H3510">
        <f>(1/(1-91/360*VLOOKUP($A3510,Tbills!$B$4:$C$974,2,1)/100))^((1)/91)-1</f>
        <v>4.5372367120988244E-5</v>
      </c>
      <c r="I3510">
        <f t="shared" si="164"/>
        <v>52.834214548069312</v>
      </c>
      <c r="K3510">
        <f t="shared" si="166"/>
        <v>13.716373639603088</v>
      </c>
    </row>
    <row r="3511" spans="1:15" x14ac:dyDescent="0.25">
      <c r="A3511" s="1">
        <v>43158</v>
      </c>
      <c r="B3511" s="11">
        <v>18.59</v>
      </c>
      <c r="C3511" s="11">
        <v>19.02</v>
      </c>
      <c r="D3511">
        <v>70.326999999999998</v>
      </c>
      <c r="E3511">
        <v>61.724899999999998</v>
      </c>
      <c r="F3511">
        <v>12212.324301000001</v>
      </c>
      <c r="G3511">
        <v>10720.150890000001</v>
      </c>
      <c r="H3511">
        <f>(1/(1-91/360*VLOOKUP($A3511,Tbills!$B$4:$C$974,2,1)/100))^((1)/91)-1</f>
        <v>4.5372367120988244E-5</v>
      </c>
      <c r="I3511">
        <f t="shared" si="164"/>
        <v>50.818625350553063</v>
      </c>
      <c r="J3511" s="16" t="s">
        <v>88</v>
      </c>
      <c r="K3511">
        <f t="shared" si="166"/>
        <v>12.669929716721011</v>
      </c>
    </row>
    <row r="3512" spans="1:15" x14ac:dyDescent="0.25">
      <c r="A3512" s="1">
        <v>43159</v>
      </c>
      <c r="B3512" s="11">
        <v>19.850000000000001</v>
      </c>
      <c r="C3512" s="11">
        <v>19.89</v>
      </c>
      <c r="D3512">
        <v>74.044899999999998</v>
      </c>
      <c r="E3512">
        <v>64.985299999999995</v>
      </c>
      <c r="F3512">
        <v>12522.756658</v>
      </c>
      <c r="G3512">
        <v>10992.166402000001</v>
      </c>
      <c r="H3512">
        <f>(1/(1-91/360*VLOOKUP($A3512,Tbills!$B$4:$C$974,2,1)/100))^((1)/91)-1</f>
        <v>4.5372367120988244E-5</v>
      </c>
      <c r="I3512">
        <f t="shared" si="164"/>
        <v>49.475180340565942</v>
      </c>
      <c r="J3512">
        <f>VLOOKUP(A3512,'SVXY-IV'!A$1:G$5041,4,0)</f>
        <v>49.389200000000002</v>
      </c>
      <c r="K3512">
        <f t="shared" si="166"/>
        <v>12.000126458731383</v>
      </c>
    </row>
    <row r="3513" spans="1:15" x14ac:dyDescent="0.25">
      <c r="A3513" s="1">
        <v>43160</v>
      </c>
      <c r="B3513" s="11">
        <v>22.47</v>
      </c>
      <c r="C3513" s="11">
        <v>21.42</v>
      </c>
      <c r="D3513">
        <v>78.705600000000004</v>
      </c>
      <c r="E3513">
        <v>69.072800000000001</v>
      </c>
      <c r="F3513">
        <v>12974.581968</v>
      </c>
      <c r="G3513">
        <v>11388.268754999999</v>
      </c>
      <c r="H3513">
        <f>(1/(1-91/360*VLOOKUP($A3513,Tbills!$B$4:$C$974,2,1)/100))^((1)/91)-1</f>
        <v>4.579071114085842E-5</v>
      </c>
      <c r="I3513">
        <f t="shared" si="164"/>
        <v>47.91796739709585</v>
      </c>
      <c r="J3513">
        <f>VLOOKUP(A3513,'SVXY-IV'!A$1:G$5041,4,0)</f>
        <v>47.834000000000003</v>
      </c>
      <c r="K3513">
        <f t="shared" si="166"/>
        <v>11.244808667024197</v>
      </c>
    </row>
    <row r="3514" spans="1:15" x14ac:dyDescent="0.25">
      <c r="A3514" s="1">
        <v>43161</v>
      </c>
      <c r="B3514" s="11">
        <v>19.59</v>
      </c>
      <c r="C3514" s="11">
        <v>19.86</v>
      </c>
      <c r="D3514">
        <v>75.874700000000004</v>
      </c>
      <c r="E3514">
        <v>66.5852</v>
      </c>
      <c r="F3514">
        <v>12872.643501</v>
      </c>
      <c r="G3514">
        <v>11298.272129000001</v>
      </c>
      <c r="H3514">
        <f>(1/(1-91/360*VLOOKUP($A3514,Tbills!$B$4:$C$974,2,1)/100))^((1)/91)-1</f>
        <v>4.579071114085842E-5</v>
      </c>
      <c r="I3514">
        <f t="shared" si="164"/>
        <v>48.779560823063726</v>
      </c>
      <c r="J3514">
        <f>VLOOKUP(A3514,'SVXY-IV'!A$1:G$5041,4,0)</f>
        <v>48.692799999999998</v>
      </c>
      <c r="K3514">
        <f t="shared" si="166"/>
        <v>11.649238596801219</v>
      </c>
    </row>
    <row r="3515" spans="1:15" x14ac:dyDescent="0.25">
      <c r="A3515" s="1">
        <v>43164</v>
      </c>
      <c r="B3515" s="11">
        <v>18.73</v>
      </c>
      <c r="C3515" s="11">
        <v>19.21</v>
      </c>
      <c r="D3515">
        <v>73.444100000000006</v>
      </c>
      <c r="E3515">
        <v>64.442999999999998</v>
      </c>
      <c r="F3515">
        <v>12612.917781</v>
      </c>
      <c r="G3515">
        <v>11068.759676</v>
      </c>
      <c r="H3515">
        <f>(1/(1-91/360*VLOOKUP($A3515,Tbills!$B$4:$C$974,2,1)/100))^((1)/91)-1</f>
        <v>4.6209181619794037E-5</v>
      </c>
      <c r="I3515">
        <f t="shared" si="164"/>
        <v>49.560366527224431</v>
      </c>
      <c r="J3515">
        <f>VLOOKUP(A3515,'SVXY-IV'!A$1:G$5041,4,0)</f>
        <v>49.473199999999999</v>
      </c>
      <c r="K3515">
        <f t="shared" si="166"/>
        <v>12.022341574901771</v>
      </c>
    </row>
    <row r="3516" spans="1:15" x14ac:dyDescent="0.25">
      <c r="A3516" s="1">
        <v>43165</v>
      </c>
      <c r="B3516" s="11">
        <v>18.36</v>
      </c>
      <c r="C3516" s="11">
        <v>19.239999999999998</v>
      </c>
      <c r="D3516">
        <v>73.871799999999993</v>
      </c>
      <c r="E3516">
        <v>64.815299999999993</v>
      </c>
      <c r="F3516">
        <v>12773.960224</v>
      </c>
      <c r="G3516">
        <v>11209.574742999999</v>
      </c>
      <c r="H3516">
        <f>(1/(1-91/360*VLOOKUP($A3516,Tbills!$B$4:$C$974,2,1)/100))^((1)/91)-1</f>
        <v>4.6209181619794037E-5</v>
      </c>
      <c r="I3516">
        <f t="shared" si="164"/>
        <v>49.415920289508122</v>
      </c>
      <c r="J3516">
        <f>VLOOKUP(A3516,'SVXY-IV'!A$1:G$5041,4,0)</f>
        <v>49.3324</v>
      </c>
      <c r="K3516">
        <f t="shared" si="166"/>
        <v>11.952329411971828</v>
      </c>
    </row>
    <row r="3517" spans="1:15" x14ac:dyDescent="0.25">
      <c r="A3517" s="1">
        <v>43166</v>
      </c>
      <c r="B3517" s="11">
        <v>17.760000000000002</v>
      </c>
      <c r="C3517" s="11">
        <v>18.84</v>
      </c>
      <c r="D3517">
        <v>72.635199999999998</v>
      </c>
      <c r="E3517">
        <v>63.7273</v>
      </c>
      <c r="F3517">
        <v>12794.358158999999</v>
      </c>
      <c r="G3517">
        <v>11226.956624</v>
      </c>
      <c r="H3517">
        <f>(1/(1-91/360*VLOOKUP($A3517,Tbills!$B$4:$C$974,2,1)/100))^((1)/91)-1</f>
        <v>4.6209181619794037E-5</v>
      </c>
      <c r="I3517">
        <f t="shared" si="164"/>
        <v>49.829375100504336</v>
      </c>
      <c r="J3517">
        <f>VLOOKUP(A3517,'SVXY-IV'!A$1:G$5041,4,0)</f>
        <v>49.7408</v>
      </c>
      <c r="K3517">
        <f t="shared" si="166"/>
        <v>12.152397098126192</v>
      </c>
    </row>
    <row r="3518" spans="1:15" x14ac:dyDescent="0.25">
      <c r="A3518" s="1">
        <v>43167</v>
      </c>
      <c r="B3518" s="11">
        <v>16.54</v>
      </c>
      <c r="C3518" s="11">
        <v>18.18</v>
      </c>
      <c r="D3518">
        <v>70.3703</v>
      </c>
      <c r="E3518">
        <v>61.737200000000001</v>
      </c>
      <c r="F3518">
        <v>12687.265261</v>
      </c>
      <c r="G3518">
        <v>11132.464593000001</v>
      </c>
      <c r="H3518">
        <f>(1/(1-91/360*VLOOKUP($A3518,Tbills!$B$4:$C$974,2,1)/100))^((1)/91)-1</f>
        <v>4.6209181619794037E-5</v>
      </c>
      <c r="I3518">
        <f t="shared" si="164"/>
        <v>50.606103118244206</v>
      </c>
      <c r="J3518">
        <f>VLOOKUP(A3518,'SVXY-IV'!A$1:G$5041,4,0)</f>
        <v>50.512799999999999</v>
      </c>
      <c r="K3518">
        <f t="shared" si="166"/>
        <v>12.531313030253001</v>
      </c>
    </row>
    <row r="3519" spans="1:15" x14ac:dyDescent="0.25">
      <c r="A3519" s="1">
        <v>43168</v>
      </c>
      <c r="B3519" s="11">
        <v>14.64</v>
      </c>
      <c r="C3519" s="11">
        <v>17.010000000000002</v>
      </c>
      <c r="D3519">
        <v>65.548500000000004</v>
      </c>
      <c r="E3519">
        <v>57.504100000000001</v>
      </c>
      <c r="F3519">
        <v>12222.572606</v>
      </c>
      <c r="G3519">
        <v>10724.204734000001</v>
      </c>
      <c r="H3519">
        <f>(1/(1-91/360*VLOOKUP($A3519,Tbills!$B$4:$C$974,2,1)/100))^((1)/91)-1</f>
        <v>4.6209181619794037E-5</v>
      </c>
      <c r="I3519">
        <f t="shared" si="164"/>
        <v>52.339680975643304</v>
      </c>
      <c r="J3519">
        <f>VLOOKUP(A3519,'SVXY-IV'!A$1:G$5041,4,0)</f>
        <v>52.247199999999999</v>
      </c>
      <c r="K3519">
        <f t="shared" si="166"/>
        <v>13.389916880279298</v>
      </c>
    </row>
    <row r="3520" spans="1:15" x14ac:dyDescent="0.25">
      <c r="A3520" s="1">
        <v>43171</v>
      </c>
      <c r="B3520" s="11">
        <v>15.78</v>
      </c>
      <c r="C3520" s="11">
        <v>17.8</v>
      </c>
      <c r="D3520">
        <v>67.042500000000004</v>
      </c>
      <c r="E3520">
        <v>58.806800000000003</v>
      </c>
      <c r="F3520">
        <v>12370.227435000001</v>
      </c>
      <c r="G3520">
        <v>10852.271785999999</v>
      </c>
      <c r="H3520">
        <f>(1/(1-91/360*VLOOKUP($A3520,Tbills!$B$4:$C$974,2,1)/100))^((1)/91)-1</f>
        <v>4.6488170889480429E-5</v>
      </c>
      <c r="I3520">
        <f t="shared" si="164"/>
        <v>51.742788044447707</v>
      </c>
      <c r="J3520">
        <f>VLOOKUP(A3520,'SVXY-IV'!A$1:G$5041,4,0)</f>
        <v>51.648000000000003</v>
      </c>
      <c r="K3520">
        <f t="shared" si="166"/>
        <v>13.084752759112916</v>
      </c>
    </row>
    <row r="3521" spans="1:11" x14ac:dyDescent="0.25">
      <c r="A3521" s="1">
        <v>43172</v>
      </c>
      <c r="B3521" s="11">
        <v>16.350000000000001</v>
      </c>
      <c r="C3521" s="11">
        <v>18.05</v>
      </c>
      <c r="D3521">
        <v>68.724199999999996</v>
      </c>
      <c r="E3521">
        <v>60.279200000000003</v>
      </c>
      <c r="F3521">
        <v>12517.713795</v>
      </c>
      <c r="G3521">
        <v>10981.155532000001</v>
      </c>
      <c r="H3521">
        <f>(1/(1-91/360*VLOOKUP($A3521,Tbills!$B$4:$C$974,2,1)/100))^((1)/91)-1</f>
        <v>4.6488170889480429E-5</v>
      </c>
      <c r="I3521">
        <f t="shared" si="164"/>
        <v>51.093692259891242</v>
      </c>
      <c r="J3521">
        <f>VLOOKUP(A3521,'SVXY-IV'!A$1:G$5041,4,0)</f>
        <v>50.997199999999999</v>
      </c>
      <c r="K3521">
        <f t="shared" si="166"/>
        <v>12.756543587983369</v>
      </c>
    </row>
    <row r="3522" spans="1:11" x14ac:dyDescent="0.25">
      <c r="A3522" s="1">
        <v>43173</v>
      </c>
      <c r="B3522" s="11">
        <v>17.23</v>
      </c>
      <c r="C3522" s="11">
        <v>18.78</v>
      </c>
      <c r="D3522">
        <v>70.363100000000003</v>
      </c>
      <c r="E3522">
        <v>61.713900000000002</v>
      </c>
      <c r="F3522">
        <v>12691.606881</v>
      </c>
      <c r="G3522">
        <v>11133.192623999999</v>
      </c>
      <c r="H3522">
        <f>(1/(1-91/360*VLOOKUP($A3522,Tbills!$B$4:$C$974,2,1)/100))^((1)/91)-1</f>
        <v>4.6488170889480429E-5</v>
      </c>
      <c r="I3522">
        <f t="shared" si="164"/>
        <v>50.484339985398179</v>
      </c>
      <c r="J3522">
        <f>VLOOKUP(A3522,'SVXY-IV'!A$1:G$5041,4,0)</f>
        <v>50.384399999999999</v>
      </c>
      <c r="K3522">
        <f t="shared" si="166"/>
        <v>12.452346203485222</v>
      </c>
    </row>
    <row r="3523" spans="1:11" x14ac:dyDescent="0.25">
      <c r="A3523" s="1">
        <v>43174</v>
      </c>
      <c r="B3523" s="11">
        <v>16.59</v>
      </c>
      <c r="C3523" s="11">
        <v>18.21</v>
      </c>
      <c r="D3523">
        <v>68.094399999999993</v>
      </c>
      <c r="E3523">
        <v>59.721200000000003</v>
      </c>
      <c r="F3523">
        <v>12508.317869</v>
      </c>
      <c r="G3523">
        <v>10971.892279</v>
      </c>
      <c r="H3523">
        <f>(1/(1-91/360*VLOOKUP($A3523,Tbills!$B$4:$C$974,2,1)/100))^((1)/91)-1</f>
        <v>4.6488170889480429E-5</v>
      </c>
      <c r="I3523">
        <f t="shared" si="164"/>
        <v>51.298057355111311</v>
      </c>
      <c r="J3523">
        <f>VLOOKUP(A3523,'SVXY-IV'!A$1:G$5041,4,0)</f>
        <v>51.192799999999998</v>
      </c>
      <c r="K3523">
        <f t="shared" si="166"/>
        <v>12.853825322728424</v>
      </c>
    </row>
    <row r="3524" spans="1:11" x14ac:dyDescent="0.25">
      <c r="A3524" s="1">
        <v>43175</v>
      </c>
      <c r="B3524" s="11">
        <v>15.8</v>
      </c>
      <c r="C3524" s="11">
        <v>17.739999999999998</v>
      </c>
      <c r="D3524">
        <v>66.9529</v>
      </c>
      <c r="E3524">
        <v>58.717300000000002</v>
      </c>
      <c r="F3524">
        <v>12356.214274</v>
      </c>
      <c r="G3524">
        <v>10837.961857</v>
      </c>
      <c r="H3524">
        <f>(1/(1-91/360*VLOOKUP($A3524,Tbills!$B$4:$C$974,2,1)/100))^((1)/91)-1</f>
        <v>4.6488170889480429E-5</v>
      </c>
      <c r="I3524">
        <f t="shared" si="164"/>
        <v>51.727865407436632</v>
      </c>
      <c r="J3524">
        <f>VLOOKUP(A3524,'SVXY-IV'!A$1:G$5041,4,0)</f>
        <v>51.620800000000003</v>
      </c>
      <c r="K3524">
        <f t="shared" si="166"/>
        <v>13.069286513493704</v>
      </c>
    </row>
    <row r="3525" spans="1:11" x14ac:dyDescent="0.25">
      <c r="A3525" s="1">
        <v>43178</v>
      </c>
      <c r="B3525" s="11">
        <v>19.02</v>
      </c>
      <c r="C3525" s="11">
        <v>19.38</v>
      </c>
      <c r="D3525">
        <v>71.335400000000007</v>
      </c>
      <c r="E3525">
        <v>62.552500000000002</v>
      </c>
      <c r="F3525">
        <v>12539.69022</v>
      </c>
      <c r="G3525">
        <v>10997.381873</v>
      </c>
      <c r="H3525">
        <f>(1/(1-91/360*VLOOKUP($A3525,Tbills!$B$4:$C$974,2,1)/100))^((1)/91)-1</f>
        <v>4.9557194363947232E-5</v>
      </c>
      <c r="I3525">
        <f t="shared" si="164"/>
        <v>50.034620586086788</v>
      </c>
      <c r="J3525">
        <f>VLOOKUP(A3525,'SVXY-IV'!A$1:G$5041,4,0)</f>
        <v>49.9268</v>
      </c>
      <c r="K3525">
        <f t="shared" si="166"/>
        <v>12.213941594006677</v>
      </c>
    </row>
    <row r="3526" spans="1:11" x14ac:dyDescent="0.25">
      <c r="A3526" s="1">
        <v>43179</v>
      </c>
      <c r="B3526" s="11">
        <v>18.2</v>
      </c>
      <c r="C3526" s="11">
        <v>18.88</v>
      </c>
      <c r="D3526">
        <v>70.982299999999995</v>
      </c>
      <c r="E3526">
        <v>62.239800000000002</v>
      </c>
      <c r="F3526">
        <v>12646.475597000001</v>
      </c>
      <c r="G3526">
        <v>11090.488276</v>
      </c>
      <c r="H3526">
        <f>(1/(1-91/360*VLOOKUP($A3526,Tbills!$B$4:$C$974,2,1)/100))^((1)/91)-1</f>
        <v>4.9557194363947232E-5</v>
      </c>
      <c r="I3526">
        <f t="shared" si="164"/>
        <v>50.15837661526507</v>
      </c>
      <c r="J3526">
        <f>VLOOKUP(A3526,'SVXY-IV'!A$1:G$5041,4,0)</f>
        <v>50.050400000000003</v>
      </c>
      <c r="K3526">
        <f t="shared" si="166"/>
        <v>12.274427385999447</v>
      </c>
    </row>
    <row r="3527" spans="1:11" x14ac:dyDescent="0.25">
      <c r="A3527" s="1">
        <v>43180</v>
      </c>
      <c r="B3527" s="11">
        <v>17.86</v>
      </c>
      <c r="C3527" s="11">
        <v>18.71</v>
      </c>
      <c r="D3527">
        <v>70.781599999999997</v>
      </c>
      <c r="E3527">
        <v>62.060699999999997</v>
      </c>
      <c r="F3527">
        <v>12617.485282</v>
      </c>
      <c r="G3527">
        <v>11064.515235999999</v>
      </c>
      <c r="H3527">
        <f>(1/(1-91/360*VLOOKUP($A3527,Tbills!$B$4:$C$974,2,1)/100))^((1)/91)-1</f>
        <v>4.9557194363947232E-5</v>
      </c>
      <c r="I3527">
        <f t="shared" si="164"/>
        <v>50.229236614148022</v>
      </c>
      <c r="J3527">
        <f>VLOOKUP(A3527,'SVXY-IV'!A$1:G$5041,4,0)</f>
        <v>50.120800000000003</v>
      </c>
      <c r="K3527">
        <f t="shared" si="166"/>
        <v>12.309174701300064</v>
      </c>
    </row>
    <row r="3528" spans="1:11" x14ac:dyDescent="0.25">
      <c r="A3528" s="1">
        <v>43181</v>
      </c>
      <c r="B3528" s="11">
        <v>23.34</v>
      </c>
      <c r="C3528" s="11">
        <v>21.66</v>
      </c>
      <c r="D3528">
        <v>78.956100000000006</v>
      </c>
      <c r="E3528">
        <v>69.224999999999994</v>
      </c>
      <c r="F3528">
        <v>12942.187147000001</v>
      </c>
      <c r="G3528">
        <v>11348.704212000001</v>
      </c>
      <c r="H3528">
        <f>(1/(1-91/360*VLOOKUP($A3528,Tbills!$B$4:$C$974,2,1)/100))^((1)/91)-1</f>
        <v>4.9557194363947232E-5</v>
      </c>
      <c r="I3528">
        <f t="shared" ref="I3528:I3591" si="167">I3527*(1-IF($A3528&lt;=I3523,I$1,I$1+IF(AND(WEEKDAY($A3528)&lt;&gt;1,WEEKDAY($A3528)&lt;&gt;7),J$1,0)))^($A3528-$A3527)*(1-0.5*(E3528/E3527-1))</f>
        <v>47.328768023424907</v>
      </c>
      <c r="J3528">
        <f>VLOOKUP(A3528,'SVXY-IV'!A$1:G$5041,4,0)</f>
        <v>47.220399999999998</v>
      </c>
      <c r="K3528">
        <f t="shared" si="166"/>
        <v>10.887693914913156</v>
      </c>
    </row>
    <row r="3529" spans="1:11" x14ac:dyDescent="0.25">
      <c r="A3529" s="1">
        <v>43182</v>
      </c>
      <c r="B3529" s="11">
        <v>24.87</v>
      </c>
      <c r="C3529" s="11">
        <v>22.79</v>
      </c>
      <c r="D3529">
        <v>83.196399999999997</v>
      </c>
      <c r="E3529">
        <v>72.939300000000003</v>
      </c>
      <c r="F3529">
        <v>13363.986179</v>
      </c>
      <c r="G3529">
        <v>11718.007605999999</v>
      </c>
      <c r="H3529">
        <f>(1/(1-91/360*VLOOKUP($A3529,Tbills!$B$4:$C$974,2,1)/100))^((1)/91)-1</f>
        <v>4.9557194363947232E-5</v>
      </c>
      <c r="I3529">
        <f t="shared" si="167"/>
        <v>46.057845549461469</v>
      </c>
      <c r="J3529">
        <f>VLOOKUP(A3529,'SVXY-IV'!A$1:G$5041,4,0)</f>
        <v>45.947200000000002</v>
      </c>
      <c r="K3529">
        <f t="shared" ref="K3529:K3592" si="168">K3528*(1-IF($A3529&lt;=L$3,K$1,K$1+IF(AND(WEEKDAY($A3529)&lt;&gt;1,WEEKDAY($A3529)&lt;&gt;7),L$1,0)))^($A3529-$A3528)*(2-$E3529/$E3528)</f>
        <v>10.30302967716846</v>
      </c>
    </row>
    <row r="3530" spans="1:11" x14ac:dyDescent="0.25">
      <c r="A3530" s="1">
        <v>43185</v>
      </c>
      <c r="B3530" s="11">
        <v>21.03</v>
      </c>
      <c r="C3530" s="11">
        <v>20.7</v>
      </c>
      <c r="D3530">
        <v>78.949200000000005</v>
      </c>
      <c r="E3530">
        <v>69.204899999999995</v>
      </c>
      <c r="F3530">
        <v>13084.721122999999</v>
      </c>
      <c r="G3530">
        <v>11471.396076999999</v>
      </c>
      <c r="H3530">
        <f>(1/(1-91/360*VLOOKUP($A3530,Tbills!$B$4:$C$974,2,1)/100))^((1)/91)-1</f>
        <v>4.8999175817465712E-5</v>
      </c>
      <c r="I3530">
        <f t="shared" si="167"/>
        <v>47.23320903363026</v>
      </c>
      <c r="J3530">
        <f>VLOOKUP(A3530,'SVXY-IV'!A$1:G$5041,4,0)</f>
        <v>47.126800000000003</v>
      </c>
      <c r="K3530">
        <f t="shared" si="168"/>
        <v>10.829018541894451</v>
      </c>
    </row>
    <row r="3531" spans="1:11" x14ac:dyDescent="0.25">
      <c r="A3531" s="1">
        <v>43186</v>
      </c>
      <c r="B3531" s="11">
        <v>22.5</v>
      </c>
      <c r="C3531" s="11">
        <v>21.94</v>
      </c>
      <c r="D3531">
        <v>83.308099999999996</v>
      </c>
      <c r="E3531">
        <v>73.022400000000005</v>
      </c>
      <c r="F3531">
        <v>13589.255606000001</v>
      </c>
      <c r="G3531">
        <v>11913.160182</v>
      </c>
      <c r="H3531">
        <f>(1/(1-91/360*VLOOKUP($A3531,Tbills!$B$4:$C$974,2,1)/100))^((1)/91)-1</f>
        <v>4.8999175817465712E-5</v>
      </c>
      <c r="I3531">
        <f t="shared" si="167"/>
        <v>45.929267856497489</v>
      </c>
      <c r="J3531">
        <f>VLOOKUP(A3531,'SVXY-IV'!A$1:G$5041,4,0)</f>
        <v>45.822000000000003</v>
      </c>
      <c r="K3531">
        <f t="shared" si="168"/>
        <v>10.231188656787413</v>
      </c>
    </row>
    <row r="3532" spans="1:11" x14ac:dyDescent="0.25">
      <c r="A3532" s="1">
        <v>43187</v>
      </c>
      <c r="B3532" s="11">
        <v>22.87</v>
      </c>
      <c r="C3532" s="11">
        <v>22.31</v>
      </c>
      <c r="D3532">
        <v>85.516599999999997</v>
      </c>
      <c r="E3532">
        <v>74.954700000000003</v>
      </c>
      <c r="F3532">
        <v>13849.001684999999</v>
      </c>
      <c r="G3532">
        <v>12140.285508999999</v>
      </c>
      <c r="H3532">
        <f>(1/(1-91/360*VLOOKUP($A3532,Tbills!$B$4:$C$974,2,1)/100))^((1)/91)-1</f>
        <v>4.8999175817465712E-5</v>
      </c>
      <c r="I3532">
        <f t="shared" si="167"/>
        <v>45.320404006890826</v>
      </c>
      <c r="J3532">
        <f>VLOOKUP(A3532,'SVXY-IV'!A$1:G$5041,4,0)</f>
        <v>45.213200000000001</v>
      </c>
      <c r="K3532">
        <f t="shared" si="168"/>
        <v>9.9599896579149476</v>
      </c>
    </row>
    <row r="3533" spans="1:11" x14ac:dyDescent="0.25">
      <c r="A3533" s="1">
        <v>43188</v>
      </c>
      <c r="B3533" s="11">
        <v>19.97</v>
      </c>
      <c r="C3533" s="11">
        <v>20.55</v>
      </c>
      <c r="D3533">
        <v>81.131399999999999</v>
      </c>
      <c r="E3533">
        <v>71.107399999999998</v>
      </c>
      <c r="F3533">
        <v>13486.658469</v>
      </c>
      <c r="G3533">
        <v>11822.054023999999</v>
      </c>
      <c r="H3533">
        <f>(1/(1-91/360*VLOOKUP($A3533,Tbills!$B$4:$C$974,2,1)/100))^((1)/91)-1</f>
        <v>4.8999175817465712E-5</v>
      </c>
      <c r="I3533">
        <f t="shared" si="167"/>
        <v>46.482304616279677</v>
      </c>
      <c r="J3533">
        <f>VLOOKUP(A3533,'SVXY-IV'!A$1:G$5041,4,0)</f>
        <v>46.371600000000001</v>
      </c>
      <c r="K3533">
        <f t="shared" si="168"/>
        <v>10.470731649500392</v>
      </c>
    </row>
    <row r="3534" spans="1:11" x14ac:dyDescent="0.25">
      <c r="A3534" s="1">
        <v>43192</v>
      </c>
      <c r="B3534">
        <v>23.62</v>
      </c>
      <c r="C3534">
        <v>22.57</v>
      </c>
      <c r="D3534">
        <v>86.688800000000001</v>
      </c>
      <c r="E3534">
        <v>75.964200000000005</v>
      </c>
      <c r="F3534">
        <v>13808.975154</v>
      </c>
      <c r="G3534">
        <v>12102.271193</v>
      </c>
      <c r="H3534">
        <f>(1/(1-91/360*VLOOKUP($A3534,Tbills!$B$4:$C$974,2,1)/100))^((1)/91)-1</f>
        <v>4.8441075534588762E-5</v>
      </c>
      <c r="I3534">
        <f t="shared" si="167"/>
        <v>44.890206316313218</v>
      </c>
      <c r="J3534">
        <f>VLOOKUP(A3534,'SVXY-IV'!A$1:G$5041,4,0)</f>
        <v>44.783200000000001</v>
      </c>
      <c r="K3534">
        <f t="shared" si="168"/>
        <v>9.7537390964891095</v>
      </c>
    </row>
    <row r="3535" spans="1:11"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f t="shared" si="167"/>
        <v>45.640249557639152</v>
      </c>
      <c r="J3535">
        <f>VLOOKUP(A3535,'SVXY-IV'!A$1:G$5041,4,0)</f>
        <v>45.525599999999997</v>
      </c>
      <c r="K3535">
        <f t="shared" si="168"/>
        <v>10.079724459800135</v>
      </c>
    </row>
    <row r="3536" spans="1:11" x14ac:dyDescent="0.25">
      <c r="A3536" s="1">
        <v>43194</v>
      </c>
      <c r="B3536">
        <v>20.059999999999999</v>
      </c>
      <c r="C3536">
        <v>20.420000000000002</v>
      </c>
      <c r="D3536">
        <v>81.8095</v>
      </c>
      <c r="E3536">
        <v>71.6815</v>
      </c>
      <c r="F3536">
        <v>13524.853271</v>
      </c>
      <c r="G3536">
        <v>11852.104678</v>
      </c>
      <c r="H3536">
        <f>(1/(1-91/360*VLOOKUP($A3536,Tbills!$B$4:$C$974,2,1)/100))^((1)/91)-1</f>
        <v>4.8441075534588762E-5</v>
      </c>
      <c r="I3536">
        <f t="shared" si="167"/>
        <v>46.179917396176243</v>
      </c>
      <c r="J3536">
        <f>VLOOKUP(A3536,'SVXY-IV'!A$1:G$5041,4,0)</f>
        <v>46.064799999999998</v>
      </c>
      <c r="K3536">
        <f t="shared" si="168"/>
        <v>10.318147848279262</v>
      </c>
    </row>
    <row r="3537" spans="1:11"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f t="shared" si="167"/>
        <v>47.022773585088927</v>
      </c>
      <c r="J3537">
        <f>VLOOKUP(A3537,'SVXY-IV'!A$1:G$5041,4,0)</f>
        <v>46.91</v>
      </c>
      <c r="K3537">
        <f t="shared" si="168"/>
        <v>10.694841517680864</v>
      </c>
    </row>
    <row r="3538" spans="1:11" x14ac:dyDescent="0.25">
      <c r="A3538" s="1">
        <v>43196</v>
      </c>
      <c r="B3538">
        <v>21.49</v>
      </c>
      <c r="C3538">
        <v>21.2</v>
      </c>
      <c r="D3538">
        <v>83.615099999999998</v>
      </c>
      <c r="E3538">
        <v>73.256600000000006</v>
      </c>
      <c r="F3538">
        <v>13778.104906</v>
      </c>
      <c r="G3538">
        <v>12072.875072999999</v>
      </c>
      <c r="H3538">
        <f>(1/(1-91/360*VLOOKUP($A3538,Tbills!$B$4:$C$974,2,1)/100))^((1)/91)-1</f>
        <v>4.8441075534588762E-5</v>
      </c>
      <c r="I3538">
        <f t="shared" si="167"/>
        <v>45.593257136317256</v>
      </c>
      <c r="J3538">
        <f>VLOOKUP(A3538,'SVXY-IV'!A$1:G$5041,4,0)</f>
        <v>45.490400000000001</v>
      </c>
      <c r="K3538">
        <f t="shared" si="168"/>
        <v>10.044656128589724</v>
      </c>
    </row>
    <row r="3539" spans="1:11" x14ac:dyDescent="0.25">
      <c r="A3539" s="1">
        <v>43199</v>
      </c>
      <c r="B3539">
        <v>21.77</v>
      </c>
      <c r="C3539">
        <v>21.23</v>
      </c>
      <c r="D3539">
        <v>84.731300000000005</v>
      </c>
      <c r="E3539">
        <v>74.2239</v>
      </c>
      <c r="F3539">
        <v>13845.117416999999</v>
      </c>
      <c r="G3539">
        <v>12129.839309999999</v>
      </c>
      <c r="H3539">
        <f>(1/(1-91/360*VLOOKUP($A3539,Tbills!$B$4:$C$974,2,1)/100))^((1)/91)-1</f>
        <v>4.7743600847693912E-5</v>
      </c>
      <c r="I3539">
        <f t="shared" si="167"/>
        <v>45.288707848828579</v>
      </c>
      <c r="J3539">
        <f>VLOOKUP(A3539,'SVXY-IV'!A$1:G$5041,4,0)</f>
        <v>45.186399999999999</v>
      </c>
      <c r="K3539">
        <f t="shared" si="168"/>
        <v>9.9106388636204183</v>
      </c>
    </row>
    <row r="3540" spans="1:11" x14ac:dyDescent="0.25">
      <c r="A3540" s="1">
        <v>43200</v>
      </c>
      <c r="B3540">
        <v>20.47</v>
      </c>
      <c r="C3540">
        <v>20.399999999999999</v>
      </c>
      <c r="D3540">
        <v>82.720399999999998</v>
      </c>
      <c r="E3540">
        <v>72.4589</v>
      </c>
      <c r="F3540">
        <v>13702.394348</v>
      </c>
      <c r="G3540">
        <v>12004.219147</v>
      </c>
      <c r="H3540">
        <f>(1/(1-91/360*VLOOKUP($A3540,Tbills!$B$4:$C$974,2,1)/100))^((1)/91)-1</f>
        <v>4.7743600847693912E-5</v>
      </c>
      <c r="I3540">
        <f t="shared" si="167"/>
        <v>45.825984295075621</v>
      </c>
      <c r="J3540">
        <f>VLOOKUP(A3540,'SVXY-IV'!A$1:G$5041,4,0)</f>
        <v>45.722000000000001</v>
      </c>
      <c r="K3540">
        <f t="shared" si="168"/>
        <v>10.145835367329072</v>
      </c>
    </row>
    <row r="3541" spans="1:11"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f t="shared" si="167"/>
        <v>45.812490905315592</v>
      </c>
      <c r="J3541">
        <f>VLOOKUP(A3541,'SVXY-IV'!A$1:G$5041,4,0)</f>
        <v>45.7072</v>
      </c>
      <c r="K3541">
        <f t="shared" si="168"/>
        <v>10.139916221999801</v>
      </c>
    </row>
    <row r="3542" spans="1:11"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f t="shared" si="167"/>
        <v>46.810741823180528</v>
      </c>
      <c r="J3542">
        <f>VLOOKUP(A3542,'SVXY-IV'!A$1:G$5041,4,0)</f>
        <v>46.7044</v>
      </c>
      <c r="K3542">
        <f t="shared" si="168"/>
        <v>10.581858798354009</v>
      </c>
    </row>
    <row r="3543" spans="1:11" x14ac:dyDescent="0.25">
      <c r="A3543" s="1">
        <v>43203</v>
      </c>
      <c r="B3543">
        <v>17.41</v>
      </c>
      <c r="C3543">
        <v>18.55</v>
      </c>
      <c r="D3543">
        <v>76.430499999999995</v>
      </c>
      <c r="E3543">
        <v>66.939499999999995</v>
      </c>
      <c r="F3543">
        <v>13282.93634</v>
      </c>
      <c r="G3543">
        <v>11635.061462</v>
      </c>
      <c r="H3543">
        <f>(1/(1-91/360*VLOOKUP($A3543,Tbills!$B$4:$C$974,2,1)/100))^((1)/91)-1</f>
        <v>4.7743600847693912E-5</v>
      </c>
      <c r="I3543">
        <f t="shared" si="167"/>
        <v>47.617986843201614</v>
      </c>
      <c r="J3543">
        <f>VLOOKUP(A3543,'SVXY-IV'!A$1:G$5041,4,0)</f>
        <v>47.508400000000002</v>
      </c>
      <c r="K3543">
        <f t="shared" si="168"/>
        <v>10.946874766923283</v>
      </c>
    </row>
    <row r="3544" spans="1:11"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f t="shared" si="167"/>
        <v>48.766650853540376</v>
      </c>
      <c r="J3544">
        <f>VLOOKUP(A3544,'SVXY-IV'!A$1:G$5041,4,0)</f>
        <v>48.6524</v>
      </c>
      <c r="K3544">
        <f t="shared" si="168"/>
        <v>11.475153650454285</v>
      </c>
    </row>
    <row r="3545" spans="1:11" x14ac:dyDescent="0.25">
      <c r="A3545" s="1">
        <v>43207</v>
      </c>
      <c r="B3545">
        <v>15.25</v>
      </c>
      <c r="C3545">
        <v>16.8</v>
      </c>
      <c r="D3545">
        <v>68.817400000000006</v>
      </c>
      <c r="E3545">
        <v>60.259500000000003</v>
      </c>
      <c r="F3545">
        <v>12722.500333</v>
      </c>
      <c r="G3545">
        <v>11141.965124</v>
      </c>
      <c r="H3545">
        <f>(1/(1-91/360*VLOOKUP($A3545,Tbills!$B$4:$C$974,2,1)/100))^((1)/91)-1</f>
        <v>4.8999175817465712E-5</v>
      </c>
      <c r="I3545">
        <f t="shared" si="167"/>
        <v>50.082061356336773</v>
      </c>
      <c r="J3545">
        <f>VLOOKUP(A3545,'SVXY-IV'!A$1:G$5041,4,0)</f>
        <v>49.961599999999997</v>
      </c>
      <c r="K3545">
        <f t="shared" si="168"/>
        <v>12.094255436759811</v>
      </c>
    </row>
    <row r="3546" spans="1:11" x14ac:dyDescent="0.25">
      <c r="A3546" s="1">
        <v>43208</v>
      </c>
      <c r="B3546">
        <v>15.6</v>
      </c>
      <c r="C3546">
        <v>16.8</v>
      </c>
      <c r="D3546">
        <v>69.030900000000003</v>
      </c>
      <c r="E3546">
        <v>60.4435</v>
      </c>
      <c r="F3546">
        <v>12528.662163999999</v>
      </c>
      <c r="G3546">
        <v>10971.661813000001</v>
      </c>
      <c r="H3546">
        <f>(1/(1-91/360*VLOOKUP($A3546,Tbills!$B$4:$C$974,2,1)/100))^((1)/91)-1</f>
        <v>4.8999175817465712E-5</v>
      </c>
      <c r="I3546">
        <f t="shared" si="167"/>
        <v>50.004298043923278</v>
      </c>
      <c r="J3546">
        <f>VLOOKUP(A3546,'SVXY-IV'!A$1:G$5041,4,0)</f>
        <v>49.880400000000002</v>
      </c>
      <c r="K3546">
        <f t="shared" si="168"/>
        <v>12.056764532016199</v>
      </c>
    </row>
    <row r="3547" spans="1:11"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f t="shared" si="167"/>
        <v>49.774835941914048</v>
      </c>
      <c r="J3547">
        <f>VLOOKUP(A3547,'SVXY-IV'!A$1:G$5041,4,0)</f>
        <v>49.650399999999998</v>
      </c>
      <c r="K3547">
        <f t="shared" si="168"/>
        <v>11.946179547878044</v>
      </c>
    </row>
    <row r="3548" spans="1:11" x14ac:dyDescent="0.25">
      <c r="A3548" s="1">
        <v>43210</v>
      </c>
      <c r="B3548">
        <v>16.88</v>
      </c>
      <c r="C3548">
        <v>17.72</v>
      </c>
      <c r="D3548">
        <v>71.472200000000001</v>
      </c>
      <c r="E3548">
        <v>62.575099999999999</v>
      </c>
      <c r="F3548">
        <v>12662.317922</v>
      </c>
      <c r="G3548">
        <v>11087.62659</v>
      </c>
      <c r="H3548">
        <f>(1/(1-91/360*VLOOKUP($A3548,Tbills!$B$4:$C$974,2,1)/100))^((1)/91)-1</f>
        <v>4.8999175817465712E-5</v>
      </c>
      <c r="I3548">
        <f t="shared" si="167"/>
        <v>49.128880501742401</v>
      </c>
      <c r="J3548">
        <f>VLOOKUP(A3548,'SVXY-IV'!A$1:G$5041,4,0)</f>
        <v>49.003999999999998</v>
      </c>
      <c r="K3548">
        <f t="shared" si="168"/>
        <v>11.636187071547621</v>
      </c>
    </row>
    <row r="3549" spans="1:11"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f t="shared" si="167"/>
        <v>49.381012472018156</v>
      </c>
      <c r="J3549">
        <f>VLOOKUP(A3549,'SVXY-IV'!A$1:G$5041,4,0)</f>
        <v>49.253999999999998</v>
      </c>
      <c r="K3549">
        <f t="shared" si="168"/>
        <v>11.755805939939274</v>
      </c>
    </row>
    <row r="3550" spans="1:11"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f t="shared" si="167"/>
        <v>48.252469450923904</v>
      </c>
      <c r="J3550">
        <f>VLOOKUP(A3550,'SVXY-IV'!A$1:G$5041,4,0)</f>
        <v>48.125599999999999</v>
      </c>
      <c r="K3550">
        <f t="shared" si="168"/>
        <v>11.218552071144067</v>
      </c>
    </row>
    <row r="3551" spans="1:11"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f t="shared" si="167"/>
        <v>48.131424242374933</v>
      </c>
      <c r="J3551">
        <f>VLOOKUP(A3551,'SVXY-IV'!A$1:G$5041,4,0)</f>
        <v>48.002800000000001</v>
      </c>
      <c r="K3551">
        <f t="shared" si="168"/>
        <v>11.162329403169121</v>
      </c>
    </row>
    <row r="3552" spans="1:11"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f t="shared" si="167"/>
        <v>49.203660049562991</v>
      </c>
      <c r="J3552">
        <f>VLOOKUP(A3552,'SVXY-IV'!A$1:G$5041,4,0)</f>
        <v>49.068399999999997</v>
      </c>
      <c r="K3552">
        <f t="shared" si="168"/>
        <v>11.659712357577076</v>
      </c>
    </row>
    <row r="3553" spans="1:11"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f t="shared" si="167"/>
        <v>49.729194440406012</v>
      </c>
      <c r="J3553">
        <f>VLOOKUP(A3553,'SVXY-IV'!A$1:G$5041,4,0)</f>
        <v>49.593600000000002</v>
      </c>
      <c r="K3553">
        <f t="shared" si="168"/>
        <v>11.908841198319617</v>
      </c>
    </row>
    <row r="3554" spans="1:11" x14ac:dyDescent="0.25">
      <c r="A3554" s="1">
        <v>43220</v>
      </c>
      <c r="B3554">
        <v>15.93</v>
      </c>
      <c r="C3554">
        <v>17.34</v>
      </c>
      <c r="D3554">
        <v>70.1935</v>
      </c>
      <c r="E3554">
        <v>61.424599999999998</v>
      </c>
      <c r="F3554">
        <v>12563.899052999999</v>
      </c>
      <c r="G3554">
        <v>10995.901244000001</v>
      </c>
      <c r="H3554">
        <f>(1/(1-91/360*VLOOKUP($A3554,Tbills!$B$4:$C$974,2,1)/100))^((1)/91)-1</f>
        <v>5.1092086302606532E-5</v>
      </c>
      <c r="I3554">
        <f t="shared" si="167"/>
        <v>49.485462064542837</v>
      </c>
      <c r="J3554">
        <f>VLOOKUP(A3554,'SVXY-IV'!A$1:G$5041,4,0)</f>
        <v>49.352800000000002</v>
      </c>
      <c r="K3554">
        <f t="shared" si="168"/>
        <v>11.792309014177921</v>
      </c>
    </row>
    <row r="3555" spans="1:11" x14ac:dyDescent="0.25">
      <c r="A3555" s="1">
        <v>43221</v>
      </c>
      <c r="B3555">
        <v>15.49</v>
      </c>
      <c r="C3555">
        <v>16.91</v>
      </c>
      <c r="D3555">
        <v>68.5428</v>
      </c>
      <c r="E3555">
        <v>59.976900000000001</v>
      </c>
      <c r="F3555">
        <v>12320.322742</v>
      </c>
      <c r="G3555">
        <v>10782.161903</v>
      </c>
      <c r="H3555">
        <f>(1/(1-91/360*VLOOKUP($A3555,Tbills!$B$4:$C$974,2,1)/100))^((1)/91)-1</f>
        <v>5.1092086302606532E-5</v>
      </c>
      <c r="I3555">
        <f t="shared" si="167"/>
        <v>50.067313731346886</v>
      </c>
      <c r="J3555">
        <f>VLOOKUP(A3555,'SVXY-IV'!A$1:G$5041,4,0)</f>
        <v>49.931600000000003</v>
      </c>
      <c r="K3555">
        <f t="shared" si="168"/>
        <v>12.069676621850776</v>
      </c>
    </row>
    <row r="3556" spans="1:11"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f t="shared" si="167"/>
        <v>49.569164498483843</v>
      </c>
      <c r="J3556">
        <f>VLOOKUP(A3556,'SVXY-IV'!A$1:G$5041,4,0)</f>
        <v>49.433199999999999</v>
      </c>
      <c r="K3556">
        <f t="shared" si="168"/>
        <v>11.829571017163378</v>
      </c>
    </row>
    <row r="3557" spans="1:11" x14ac:dyDescent="0.25">
      <c r="A3557" s="1">
        <v>43223</v>
      </c>
      <c r="B3557">
        <v>15.9</v>
      </c>
      <c r="C3557">
        <v>17.03</v>
      </c>
      <c r="D3557">
        <v>69.146699999999996</v>
      </c>
      <c r="E3557">
        <v>60.499200000000002</v>
      </c>
      <c r="F3557">
        <v>12368.830816</v>
      </c>
      <c r="G3557">
        <v>10823.509894999999</v>
      </c>
      <c r="H3557">
        <f>(1/(1-91/360*VLOOKUP($A3557,Tbills!$B$4:$C$974,2,1)/100))^((1)/91)-1</f>
        <v>5.1092086302606532E-5</v>
      </c>
      <c r="I3557">
        <f t="shared" si="167"/>
        <v>49.838576963057676</v>
      </c>
      <c r="J3557">
        <f>VLOOKUP(A3557,'SVXY-IV'!A$1:G$5041,4,0)</f>
        <v>49.699199999999998</v>
      </c>
      <c r="K3557">
        <f t="shared" si="168"/>
        <v>11.958222554401409</v>
      </c>
    </row>
    <row r="3558" spans="1:11"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f t="shared" si="167"/>
        <v>50.365067685438042</v>
      </c>
      <c r="J3558">
        <f>VLOOKUP(A3558,'SVXY-IV'!A$1:G$5041,4,0)</f>
        <v>50.223599999999998</v>
      </c>
      <c r="K3558">
        <f t="shared" si="168"/>
        <v>12.210934278896884</v>
      </c>
    </row>
    <row r="3559" spans="1:11"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f t="shared" si="167"/>
        <v>50.493250894021457</v>
      </c>
      <c r="J3559">
        <f>VLOOKUP(A3559,'SVXY-IV'!A$1:G$5041,4,0)</f>
        <v>50.355200000000004</v>
      </c>
      <c r="K3559">
        <f t="shared" si="168"/>
        <v>12.273286736384534</v>
      </c>
    </row>
    <row r="3560" spans="1:11"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f t="shared" si="167"/>
        <v>50.577951204684645</v>
      </c>
      <c r="J3560">
        <f>VLOOKUP(A3560,'SVXY-IV'!A$1:G$5041,4,0)</f>
        <v>50.438000000000002</v>
      </c>
      <c r="K3560">
        <f t="shared" si="168"/>
        <v>12.314528975546921</v>
      </c>
    </row>
    <row r="3561" spans="1:11" x14ac:dyDescent="0.25">
      <c r="A3561" s="1">
        <v>43229</v>
      </c>
      <c r="B3561">
        <v>13.42</v>
      </c>
      <c r="C3561">
        <v>15.78</v>
      </c>
      <c r="D3561">
        <v>64.254599999999996</v>
      </c>
      <c r="E3561">
        <v>56.201500000000003</v>
      </c>
      <c r="F3561">
        <v>12002.016088</v>
      </c>
      <c r="G3561">
        <v>10499.287425</v>
      </c>
      <c r="H3561">
        <f>(1/(1-91/360*VLOOKUP($A3561,Tbills!$B$4:$C$974,2,1)/100))^((1)/91)-1</f>
        <v>5.1231642718141401E-5</v>
      </c>
      <c r="I3561">
        <f t="shared" si="167"/>
        <v>51.655643320211439</v>
      </c>
      <c r="J3561">
        <f>VLOOKUP(A3561,'SVXY-IV'!A$1:G$5041,4,0)</f>
        <v>51.5152</v>
      </c>
      <c r="K3561">
        <f t="shared" si="168"/>
        <v>12.839370486546546</v>
      </c>
    </row>
    <row r="3562" spans="1:11"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f t="shared" si="167"/>
        <v>52.606201517933052</v>
      </c>
      <c r="J3562">
        <f>VLOOKUP(A3562,'SVXY-IV'!A$1:G$5041,4,0)</f>
        <v>52.464799999999997</v>
      </c>
      <c r="K3562">
        <f t="shared" si="168"/>
        <v>13.311966857527121</v>
      </c>
    </row>
    <row r="3563" spans="1:11" x14ac:dyDescent="0.25">
      <c r="A3563" s="1">
        <v>43231</v>
      </c>
      <c r="B3563">
        <v>12.65</v>
      </c>
      <c r="C3563">
        <v>14.82</v>
      </c>
      <c r="D3563">
        <v>60.261600000000001</v>
      </c>
      <c r="E3563">
        <v>52.703499999999998</v>
      </c>
      <c r="F3563">
        <v>11526.499092</v>
      </c>
      <c r="G3563">
        <v>10082.253923</v>
      </c>
      <c r="H3563">
        <f>(1/(1-91/360*VLOOKUP($A3563,Tbills!$B$4:$C$974,2,1)/100))^((1)/91)-1</f>
        <v>5.1231642718141401E-5</v>
      </c>
      <c r="I3563">
        <f t="shared" si="167"/>
        <v>53.298033083403361</v>
      </c>
      <c r="J3563">
        <f>VLOOKUP(A3563,'SVXY-IV'!A$1:G$5041,4,0)</f>
        <v>53.1524</v>
      </c>
      <c r="K3563">
        <f t="shared" si="168"/>
        <v>13.662167692956324</v>
      </c>
    </row>
    <row r="3564" spans="1:11"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f t="shared" si="167"/>
        <v>53.718272940014927</v>
      </c>
      <c r="J3564">
        <f>VLOOKUP(A3564,'SVXY-IV'!A$1:G$5041,4,0)</f>
        <v>53.57</v>
      </c>
      <c r="K3564">
        <f t="shared" si="168"/>
        <v>13.877823523122963</v>
      </c>
    </row>
    <row r="3565" spans="1:11"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f t="shared" si="167"/>
        <v>52.073129579433569</v>
      </c>
      <c r="J3565">
        <f>VLOOKUP(A3565,'SVXY-IV'!A$1:G$5041,4,0)</f>
        <v>51.9268</v>
      </c>
      <c r="K3565">
        <f t="shared" si="168"/>
        <v>13.027889346562183</v>
      </c>
    </row>
    <row r="3566" spans="1:11" x14ac:dyDescent="0.25">
      <c r="A3566" s="1">
        <v>43236</v>
      </c>
      <c r="B3566">
        <v>13.42</v>
      </c>
      <c r="C3566">
        <v>15.14</v>
      </c>
      <c r="D3566">
        <v>60.2776</v>
      </c>
      <c r="E3566">
        <v>52.703800000000001</v>
      </c>
      <c r="F3566">
        <v>11541.144842</v>
      </c>
      <c r="G3566">
        <v>10092.436136</v>
      </c>
      <c r="H3566">
        <f>(1/(1-91/360*VLOOKUP($A3566,Tbills!$B$4:$C$974,2,1)/100))^((1)/91)-1</f>
        <v>5.2627195002763472E-5</v>
      </c>
      <c r="I3566">
        <f t="shared" si="167"/>
        <v>53.176064996853633</v>
      </c>
      <c r="J3566">
        <f>VLOOKUP(A3566,'SVXY-IV'!A$1:G$5041,4,0)</f>
        <v>53.024799999999999</v>
      </c>
      <c r="K3566">
        <f t="shared" si="168"/>
        <v>13.579824047110684</v>
      </c>
    </row>
    <row r="3567" spans="1:11" x14ac:dyDescent="0.25">
      <c r="A3567" s="1">
        <v>43237</v>
      </c>
      <c r="B3567">
        <v>13.43</v>
      </c>
      <c r="C3567">
        <v>15.02</v>
      </c>
      <c r="D3567">
        <v>59.0593</v>
      </c>
      <c r="E3567">
        <v>51.635800000000003</v>
      </c>
      <c r="F3567">
        <v>11449.260353</v>
      </c>
      <c r="G3567">
        <v>10011.554362999999</v>
      </c>
      <c r="H3567">
        <f>(1/(1-91/360*VLOOKUP($A3567,Tbills!$B$4:$C$974,2,1)/100))^((1)/91)-1</f>
        <v>5.2627195002763472E-5</v>
      </c>
      <c r="I3567">
        <f t="shared" si="167"/>
        <v>53.713451973746643</v>
      </c>
      <c r="J3567">
        <f>VLOOKUP(A3567,'SVXY-IV'!A$1:G$5041,4,0)</f>
        <v>53.5608</v>
      </c>
      <c r="K3567">
        <f t="shared" si="168"/>
        <v>13.854362927187218</v>
      </c>
    </row>
    <row r="3568" spans="1:11" x14ac:dyDescent="0.25">
      <c r="A3568" s="1">
        <v>43238</v>
      </c>
      <c r="B3568">
        <v>13.42</v>
      </c>
      <c r="C3568">
        <v>15.19</v>
      </c>
      <c r="D3568">
        <v>59.710299999999997</v>
      </c>
      <c r="E3568">
        <v>52.202199999999998</v>
      </c>
      <c r="F3568">
        <v>11559.244568</v>
      </c>
      <c r="G3568">
        <v>10107.200765</v>
      </c>
      <c r="H3568">
        <f>(1/(1-91/360*VLOOKUP($A3568,Tbills!$B$4:$C$974,2,1)/100))^((1)/91)-1</f>
        <v>5.2627195002763472E-5</v>
      </c>
      <c r="I3568">
        <f t="shared" si="167"/>
        <v>53.417466598671915</v>
      </c>
      <c r="J3568">
        <f>VLOOKUP(A3568,'SVXY-IV'!A$1:G$5041,4,0)</f>
        <v>53.2652</v>
      </c>
      <c r="K3568">
        <f t="shared" si="168"/>
        <v>13.701754372649253</v>
      </c>
    </row>
    <row r="3569" spans="1:11"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f t="shared" si="167"/>
        <v>54.257845108900135</v>
      </c>
      <c r="J3569">
        <f>VLOOKUP(A3569,'SVXY-IV'!A$1:G$5041,4,0)</f>
        <v>54.099600000000002</v>
      </c>
      <c r="K3569">
        <f t="shared" si="168"/>
        <v>14.133072589091762</v>
      </c>
    </row>
    <row r="3570" spans="1:11"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f t="shared" si="167"/>
        <v>53.953764464461315</v>
      </c>
      <c r="J3570">
        <f>VLOOKUP(A3570,'SVXY-IV'!A$1:G$5041,4,0)</f>
        <v>53.795999999999999</v>
      </c>
      <c r="K3570">
        <f t="shared" si="168"/>
        <v>13.974739540332275</v>
      </c>
    </row>
    <row r="3571" spans="1:11"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f t="shared" si="167"/>
        <v>54.569828323447538</v>
      </c>
      <c r="J3571">
        <f>VLOOKUP(A3571,'SVXY-IV'!A$1:G$5041,4,0)</f>
        <v>54.410400000000003</v>
      </c>
      <c r="K3571">
        <f t="shared" si="168"/>
        <v>14.293946938317417</v>
      </c>
    </row>
    <row r="3572" spans="1:11"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f t="shared" si="167"/>
        <v>54.701536599591371</v>
      </c>
      <c r="J3572">
        <f>VLOOKUP(A3572,'SVXY-IV'!A$1:G$5041,4,0)</f>
        <v>54.540799999999997</v>
      </c>
      <c r="K3572">
        <f t="shared" si="168"/>
        <v>14.363022803216023</v>
      </c>
    </row>
    <row r="3573" spans="1:11"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f t="shared" si="167"/>
        <v>54.158743340079731</v>
      </c>
      <c r="J3573">
        <f>VLOOKUP(A3573,'SVXY-IV'!A$1:G$5041,4,0)</f>
        <v>54.000399999999999</v>
      </c>
      <c r="K3573">
        <f t="shared" si="168"/>
        <v>14.078064093714861</v>
      </c>
    </row>
    <row r="3574" spans="1:11" x14ac:dyDescent="0.25">
      <c r="A3574" s="1">
        <v>43249</v>
      </c>
      <c r="B3574">
        <v>17.02</v>
      </c>
      <c r="C3574">
        <v>17.13</v>
      </c>
      <c r="D3574">
        <v>64.606899999999996</v>
      </c>
      <c r="E3574">
        <v>56.4512</v>
      </c>
      <c r="F3574">
        <v>11589.704081</v>
      </c>
      <c r="G3574">
        <v>10127.965007999999</v>
      </c>
      <c r="H3574">
        <f>(1/(1-91/360*VLOOKUP($A3574,Tbills!$B$4:$C$974,2,1)/100))^((1)/91)-1</f>
        <v>5.2766771128531786E-5</v>
      </c>
      <c r="I3574">
        <f t="shared" si="167"/>
        <v>51.073027399527874</v>
      </c>
      <c r="J3574">
        <f>VLOOKUP(A3574,'SVXY-IV'!A$1:G$5041,4,0)</f>
        <v>50.922800000000002</v>
      </c>
      <c r="K3574">
        <f t="shared" si="168"/>
        <v>12.47429773278045</v>
      </c>
    </row>
    <row r="3575" spans="1:11" x14ac:dyDescent="0.25">
      <c r="A3575" s="1">
        <v>43250</v>
      </c>
      <c r="B3575">
        <v>14.94</v>
      </c>
      <c r="C3575">
        <v>16</v>
      </c>
      <c r="D3575">
        <v>62.036099999999998</v>
      </c>
      <c r="E3575">
        <v>54.201999999999998</v>
      </c>
      <c r="F3575">
        <v>11672.055525</v>
      </c>
      <c r="G3575">
        <v>10199.395544000001</v>
      </c>
      <c r="H3575">
        <f>(1/(1-91/360*VLOOKUP($A3575,Tbills!$B$4:$C$974,2,1)/100))^((1)/91)-1</f>
        <v>5.2766771128531786E-5</v>
      </c>
      <c r="I3575">
        <f t="shared" si="167"/>
        <v>52.089129647473911</v>
      </c>
      <c r="J3575">
        <f>VLOOKUP(A3575,'SVXY-IV'!A$1:G$5041,4,0)</f>
        <v>51.934800000000003</v>
      </c>
      <c r="K3575">
        <f t="shared" si="168"/>
        <v>12.970710312848402</v>
      </c>
    </row>
    <row r="3576" spans="1:11"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f t="shared" si="167"/>
        <v>51.699772745973668</v>
      </c>
      <c r="J3576">
        <f>VLOOKUP(A3576,'SVXY-IV'!A$1:G$5041,4,0)</f>
        <v>51.546799999999998</v>
      </c>
      <c r="K3576">
        <f t="shared" si="168"/>
        <v>12.776877889493766</v>
      </c>
    </row>
    <row r="3577" spans="1:11" x14ac:dyDescent="0.25">
      <c r="A3577" s="1">
        <v>43252</v>
      </c>
      <c r="B3577">
        <v>13.46</v>
      </c>
      <c r="C3577">
        <v>15.27</v>
      </c>
      <c r="D3577">
        <v>59.492600000000003</v>
      </c>
      <c r="E3577">
        <v>51.974200000000003</v>
      </c>
      <c r="F3577">
        <v>11467.082117</v>
      </c>
      <c r="G3577">
        <v>10019.216552</v>
      </c>
      <c r="H3577">
        <f>(1/(1-91/360*VLOOKUP($A3577,Tbills!$B$4:$C$974,2,1)/100))^((1)/91)-1</f>
        <v>5.2766771128531786E-5</v>
      </c>
      <c r="I3577">
        <f t="shared" si="167"/>
        <v>53.124728373274806</v>
      </c>
      <c r="J3577">
        <f>VLOOKUP(A3577,'SVXY-IV'!A$1:G$5041,4,0)</f>
        <v>52.970799999999997</v>
      </c>
      <c r="K3577">
        <f t="shared" si="168"/>
        <v>13.481249238536893</v>
      </c>
    </row>
    <row r="3578" spans="1:11" x14ac:dyDescent="0.25">
      <c r="A3578" s="1">
        <v>43255</v>
      </c>
      <c r="B3578">
        <v>12.74</v>
      </c>
      <c r="C3578">
        <v>14.9</v>
      </c>
      <c r="D3578">
        <v>57.492100000000001</v>
      </c>
      <c r="E3578">
        <v>50.218299999999999</v>
      </c>
      <c r="F3578">
        <v>11217.477056</v>
      </c>
      <c r="G3578">
        <v>9799.5411889999996</v>
      </c>
      <c r="H3578">
        <f>(1/(1-91/360*VLOOKUP($A3578,Tbills!$B$4:$C$974,2,1)/100))^((1)/91)-1</f>
        <v>5.3185510258790814E-5</v>
      </c>
      <c r="I3578">
        <f t="shared" si="167"/>
        <v>54.017895083491375</v>
      </c>
      <c r="J3578">
        <f>VLOOKUP(A3578,'SVXY-IV'!A$1:G$5041,4,0)</f>
        <v>53.861199999999997</v>
      </c>
      <c r="K3578">
        <f t="shared" si="168"/>
        <v>13.934753474518745</v>
      </c>
    </row>
    <row r="3579" spans="1:11" x14ac:dyDescent="0.25">
      <c r="A3579" s="1">
        <v>43256</v>
      </c>
      <c r="B3579">
        <v>12.4</v>
      </c>
      <c r="C3579">
        <v>14.72</v>
      </c>
      <c r="D3579">
        <v>56.617600000000003</v>
      </c>
      <c r="E3579">
        <v>49.451799999999999</v>
      </c>
      <c r="F3579">
        <v>11087.371991</v>
      </c>
      <c r="G3579">
        <v>9685.3607530000008</v>
      </c>
      <c r="H3579">
        <f>(1/(1-91/360*VLOOKUP($A3579,Tbills!$B$4:$C$974,2,1)/100))^((1)/91)-1</f>
        <v>5.3185510258790814E-5</v>
      </c>
      <c r="I3579">
        <f t="shared" si="167"/>
        <v>54.428725702681568</v>
      </c>
      <c r="J3579">
        <f>VLOOKUP(A3579,'SVXY-IV'!A$1:G$5041,4,0)</f>
        <v>54.269199999999998</v>
      </c>
      <c r="K3579">
        <f t="shared" si="168"/>
        <v>14.146785713594594</v>
      </c>
    </row>
    <row r="3580" spans="1:11"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f t="shared" si="167"/>
        <v>55.372900986099772</v>
      </c>
      <c r="J3580">
        <f>VLOOKUP(A3580,'SVXY-IV'!A$1:G$5041,4,0)</f>
        <v>55.200400000000002</v>
      </c>
      <c r="K3580">
        <f t="shared" si="168"/>
        <v>14.637661806140969</v>
      </c>
    </row>
    <row r="3581" spans="1:11"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f t="shared" si="167"/>
        <v>55.169385584777395</v>
      </c>
      <c r="J3581">
        <f>VLOOKUP(A3581,'SVXY-IV'!A$1:G$5041,4,0)</f>
        <v>55.011200000000002</v>
      </c>
      <c r="K3581">
        <f t="shared" si="168"/>
        <v>14.530146824838337</v>
      </c>
    </row>
    <row r="3582" spans="1:11" x14ac:dyDescent="0.25">
      <c r="A3582" s="1">
        <v>43259</v>
      </c>
      <c r="B3582">
        <v>12.18</v>
      </c>
      <c r="C3582">
        <v>14.6</v>
      </c>
      <c r="D3582">
        <v>55.389499999999998</v>
      </c>
      <c r="E3582">
        <v>48.371400000000001</v>
      </c>
      <c r="F3582">
        <v>10978.412719</v>
      </c>
      <c r="G3582">
        <v>9588.6442989999996</v>
      </c>
      <c r="H3582">
        <f>(1/(1-91/360*VLOOKUP($A3582,Tbills!$B$4:$C$974,2,1)/100))^((1)/91)-1</f>
        <v>5.3185510258790814E-5</v>
      </c>
      <c r="I3582">
        <f t="shared" si="167"/>
        <v>55.001867199255251</v>
      </c>
      <c r="J3582">
        <f>VLOOKUP(A3582,'SVXY-IV'!A$1:G$5041,4,0)</f>
        <v>54.8444</v>
      </c>
      <c r="K3582">
        <f t="shared" si="168"/>
        <v>14.441988477345886</v>
      </c>
    </row>
    <row r="3583" spans="1:11"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f t="shared" si="167"/>
        <v>55.604836514446589</v>
      </c>
      <c r="J3583">
        <f>VLOOKUP(A3583,'SVXY-IV'!A$1:G$5041,4,0)</f>
        <v>55.447600000000001</v>
      </c>
      <c r="K3583">
        <f t="shared" si="168"/>
        <v>14.758852812416908</v>
      </c>
    </row>
    <row r="3584" spans="1:11" x14ac:dyDescent="0.25">
      <c r="A3584" s="1">
        <v>43263</v>
      </c>
      <c r="B3584">
        <v>12.34</v>
      </c>
      <c r="C3584">
        <v>14.59</v>
      </c>
      <c r="D3584">
        <v>53.930900000000001</v>
      </c>
      <c r="E3584">
        <v>47.087400000000002</v>
      </c>
      <c r="F3584">
        <v>10957.20837</v>
      </c>
      <c r="G3584">
        <v>9568.0844469999993</v>
      </c>
      <c r="H3584">
        <f>(1/(1-91/360*VLOOKUP($A3584,Tbills!$B$4:$C$974,2,1)/100))^((1)/91)-1</f>
        <v>5.3185510258790814E-5</v>
      </c>
      <c r="I3584">
        <f t="shared" si="167"/>
        <v>55.730222242786446</v>
      </c>
      <c r="J3584">
        <f>VLOOKUP(A3584,'SVXY-IV'!A$1:G$5041,4,0)</f>
        <v>55.570399999999999</v>
      </c>
      <c r="K3584">
        <f t="shared" si="168"/>
        <v>14.825493038484044</v>
      </c>
    </row>
    <row r="3585" spans="1:11"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f t="shared" si="167"/>
        <v>55.134941720094751</v>
      </c>
      <c r="J3585">
        <f>VLOOKUP(A3585,'SVXY-IV'!A$1:G$5041,4,0)</f>
        <v>54.978400000000001</v>
      </c>
      <c r="K3585">
        <f t="shared" si="168"/>
        <v>14.508864740714706</v>
      </c>
    </row>
    <row r="3586" spans="1:11" x14ac:dyDescent="0.25">
      <c r="A3586" s="1">
        <v>43265</v>
      </c>
      <c r="B3586">
        <v>12.12</v>
      </c>
      <c r="C3586">
        <v>14.4</v>
      </c>
      <c r="D3586">
        <v>53.088500000000003</v>
      </c>
      <c r="E3586">
        <v>46.346800000000002</v>
      </c>
      <c r="F3586">
        <v>10905.2235</v>
      </c>
      <c r="G3586">
        <v>9521.6746679999997</v>
      </c>
      <c r="H3586">
        <f>(1/(1-91/360*VLOOKUP($A3586,Tbills!$B$4:$C$974,2,1)/100))^((1)/91)-1</f>
        <v>5.3185510258790814E-5</v>
      </c>
      <c r="I3586">
        <f t="shared" si="167"/>
        <v>56.133262881934961</v>
      </c>
      <c r="J3586">
        <f>VLOOKUP(A3586,'SVXY-IV'!A$1:G$5041,4,0)</f>
        <v>55.972799999999999</v>
      </c>
      <c r="K3586">
        <f t="shared" si="168"/>
        <v>15.034353652893682</v>
      </c>
    </row>
    <row r="3587" spans="1:11"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f t="shared" si="167"/>
        <v>56.06706720905381</v>
      </c>
      <c r="J3587">
        <f>VLOOKUP(A3587,'SVXY-IV'!A$1:G$5041,4,0)</f>
        <v>55.904400000000003</v>
      </c>
      <c r="K3587">
        <f t="shared" si="168"/>
        <v>14.998977942412303</v>
      </c>
    </row>
    <row r="3588" spans="1:11"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f t="shared" si="167"/>
        <v>56.139807255778571</v>
      </c>
      <c r="J3588">
        <f>VLOOKUP(A3588,'SVXY-IV'!A$1:G$5041,4,0)</f>
        <v>55.976799999999997</v>
      </c>
      <c r="K3588">
        <f t="shared" si="168"/>
        <v>15.038140611065877</v>
      </c>
    </row>
    <row r="3589" spans="1:11"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f t="shared" si="167"/>
        <v>54.975974675734655</v>
      </c>
      <c r="J3589">
        <f>VLOOKUP(A3589,'SVXY-IV'!A$1:G$5041,4,0)</f>
        <v>54.815199999999997</v>
      </c>
      <c r="K3589">
        <f t="shared" si="168"/>
        <v>14.414725367064273</v>
      </c>
    </row>
    <row r="3590" spans="1:11"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f t="shared" si="167"/>
        <v>55.554266148040703</v>
      </c>
      <c r="J3590">
        <f>VLOOKUP(A3590,'SVXY-IV'!A$1:G$5041,4,0)</f>
        <v>55.391599999999997</v>
      </c>
      <c r="K3590">
        <f t="shared" si="168"/>
        <v>14.71805467494862</v>
      </c>
    </row>
    <row r="3591" spans="1:11" x14ac:dyDescent="0.25">
      <c r="A3591" s="1">
        <v>43272</v>
      </c>
      <c r="B3591">
        <v>14.64</v>
      </c>
      <c r="C3591">
        <v>15.87</v>
      </c>
      <c r="D3591">
        <v>57.7376</v>
      </c>
      <c r="E3591">
        <v>50.386800000000001</v>
      </c>
      <c r="F3591">
        <v>11225.945813</v>
      </c>
      <c r="G3591">
        <v>9798.0728190000009</v>
      </c>
      <c r="H3591">
        <f>(1/(1-91/360*VLOOKUP($A3591,Tbills!$B$4:$C$974,2,1)/100))^((1)/91)-1</f>
        <v>5.2906349046200063E-5</v>
      </c>
      <c r="I3591">
        <f t="shared" si="167"/>
        <v>53.694268377150159</v>
      </c>
      <c r="J3591">
        <f>VLOOKUP(A3591,'SVXY-IV'!A$1:G$5041,4,0)</f>
        <v>53.536000000000001</v>
      </c>
      <c r="K3591">
        <f t="shared" si="168"/>
        <v>13.732612923753164</v>
      </c>
    </row>
    <row r="3592" spans="1:11" x14ac:dyDescent="0.25">
      <c r="A3592" s="1">
        <v>43273</v>
      </c>
      <c r="B3592">
        <v>13.77</v>
      </c>
      <c r="C3592">
        <v>15.5</v>
      </c>
      <c r="D3592">
        <v>56.1008</v>
      </c>
      <c r="E3592">
        <v>48.9557</v>
      </c>
      <c r="F3592">
        <v>11141.857694</v>
      </c>
      <c r="G3592">
        <v>9724.1618240000007</v>
      </c>
      <c r="H3592">
        <f>(1/(1-91/360*VLOOKUP($A3592,Tbills!$B$4:$C$974,2,1)/100))^((1)/91)-1</f>
        <v>5.2906349046200063E-5</v>
      </c>
      <c r="I3592">
        <f t="shared" ref="I3592:I3655" si="169">I3591*(1-IF($A3592&lt;=I3587,I$1,I$1+IF(AND(WEEKDAY($A3592)&lt;&gt;1,WEEKDAY($A3592)&lt;&gt;7),J$1,0)))^($A3592-$A3591)*(1-0.5*(E3592/E3591-1))</f>
        <v>54.455370830097188</v>
      </c>
      <c r="J3592">
        <f>VLOOKUP(A3592,'SVXY-IV'!A$1:G$5041,4,0)</f>
        <v>54.290799999999997</v>
      </c>
      <c r="K3592">
        <f t="shared" si="168"/>
        <v>14.121992673345499</v>
      </c>
    </row>
    <row r="3593" spans="1:11" x14ac:dyDescent="0.25">
      <c r="A3593" s="1">
        <v>43276</v>
      </c>
      <c r="B3593">
        <v>17.329999999999998</v>
      </c>
      <c r="C3593">
        <v>17.52</v>
      </c>
      <c r="D3593">
        <v>63.02</v>
      </c>
      <c r="E3593">
        <v>54.985900000000001</v>
      </c>
      <c r="F3593">
        <v>11572.367643</v>
      </c>
      <c r="G3593">
        <v>10098.349967</v>
      </c>
      <c r="H3593">
        <f>(1/(1-91/360*VLOOKUP($A3593,Tbills!$B$4:$C$974,2,1)/100))^((1)/91)-1</f>
        <v>5.2906349046200063E-5</v>
      </c>
      <c r="I3593">
        <f t="shared" si="169"/>
        <v>51.097565248851041</v>
      </c>
      <c r="J3593">
        <f>VLOOKUP(A3593,'SVXY-IV'!A$1:G$5041,4,0)</f>
        <v>50.942399999999999</v>
      </c>
      <c r="K3593">
        <f t="shared" ref="K3593:K3656" si="170">K3592*(1-IF($A3593&lt;=L$3,K$1,K$1+IF(AND(WEEKDAY($A3593)&lt;&gt;1,WEEKDAY($A3593)&lt;&gt;7),L$1,0)))^($A3593-$A3592)*(2-$E3593/$E3592)</f>
        <v>12.380762596011039</v>
      </c>
    </row>
    <row r="3594" spans="1:11"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f t="shared" si="169"/>
        <v>51.702020355296632</v>
      </c>
      <c r="J3594">
        <f>VLOOKUP(A3594,'SVXY-IV'!A$1:G$5041,4,0)</f>
        <v>51.540399999999998</v>
      </c>
      <c r="K3594">
        <f t="shared" si="170"/>
        <v>12.673739149602662</v>
      </c>
    </row>
    <row r="3595" spans="1:11" x14ac:dyDescent="0.25">
      <c r="A3595" s="1">
        <v>43278</v>
      </c>
      <c r="B3595">
        <v>17.91</v>
      </c>
      <c r="C3595">
        <v>18.05</v>
      </c>
      <c r="D3595">
        <v>65.2804</v>
      </c>
      <c r="E3595">
        <v>56.952199999999998</v>
      </c>
      <c r="F3595">
        <v>11908.658042999999</v>
      </c>
      <c r="G3595">
        <v>10390.721717</v>
      </c>
      <c r="H3595">
        <f>(1/(1-91/360*VLOOKUP($A3595,Tbills!$B$4:$C$974,2,1)/100))^((1)/91)-1</f>
        <v>5.2906349046200063E-5</v>
      </c>
      <c r="I3595">
        <f t="shared" si="169"/>
        <v>50.125974960558942</v>
      </c>
      <c r="J3595">
        <f>VLOOKUP(A3595,'SVXY-IV'!A$1:G$5041,4,0)</f>
        <v>49.968400000000003</v>
      </c>
      <c r="K3595">
        <f t="shared" si="170"/>
        <v>11.901151047105225</v>
      </c>
    </row>
    <row r="3596" spans="1:11"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f t="shared" si="169"/>
        <v>50.670739676995005</v>
      </c>
      <c r="J3596">
        <f>VLOOKUP(A3596,'SVXY-IV'!A$1:G$5041,4,0)</f>
        <v>50.5092</v>
      </c>
      <c r="K3596">
        <f t="shared" si="170"/>
        <v>12.159892270239942</v>
      </c>
    </row>
    <row r="3597" spans="1:11"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f t="shared" si="169"/>
        <v>51.265870873004253</v>
      </c>
      <c r="J3597">
        <f>VLOOKUP(A3597,'SVXY-IV'!A$1:G$5041,4,0)</f>
        <v>51.101599999999998</v>
      </c>
      <c r="K3597">
        <f t="shared" si="170"/>
        <v>12.445590498729242</v>
      </c>
    </row>
    <row r="3598" spans="1:11" x14ac:dyDescent="0.25">
      <c r="A3598" s="1">
        <v>43283</v>
      </c>
      <c r="B3598">
        <v>15.6</v>
      </c>
      <c r="C3598">
        <v>16.95</v>
      </c>
      <c r="D3598">
        <v>62.290100000000002</v>
      </c>
      <c r="E3598">
        <v>54.328899999999997</v>
      </c>
      <c r="F3598">
        <v>11757.222008999999</v>
      </c>
      <c r="G3598">
        <v>10255.870589</v>
      </c>
      <c r="H3598">
        <f>(1/(1-91/360*VLOOKUP($A3598,Tbills!$B$4:$C$974,2,1)/100))^((1)/91)-1</f>
        <v>5.4022926477159672E-5</v>
      </c>
      <c r="I3598">
        <f t="shared" si="169"/>
        <v>51.295226116355174</v>
      </c>
      <c r="J3598">
        <f>VLOOKUP(A3598,'SVXY-IV'!A$1:G$5041,4,0)</f>
        <v>51.130800000000001</v>
      </c>
      <c r="K3598">
        <f t="shared" si="170"/>
        <v>12.460047002985709</v>
      </c>
    </row>
    <row r="3599" spans="1:11"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f t="shared" si="169"/>
        <v>50.701067801434981</v>
      </c>
      <c r="J3599">
        <f>VLOOKUP(A3599,'SVXY-IV'!A$1:G$5041,4,0)</f>
        <v>50.537599999999998</v>
      </c>
      <c r="K3599">
        <f t="shared" si="170"/>
        <v>12.17146897197042</v>
      </c>
    </row>
    <row r="3600" spans="1:11"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f t="shared" si="169"/>
        <v>51.874755241786275</v>
      </c>
      <c r="J3600">
        <f>VLOOKUP(A3600,'SVXY-IV'!A$1:G$5041,4,0)</f>
        <v>51.707599999999999</v>
      </c>
      <c r="K3600">
        <f t="shared" si="170"/>
        <v>12.735097871103932</v>
      </c>
    </row>
    <row r="3601" spans="1:11" x14ac:dyDescent="0.25">
      <c r="A3601" s="1">
        <v>43287</v>
      </c>
      <c r="B3601">
        <v>13.37</v>
      </c>
      <c r="C3601">
        <v>15.71</v>
      </c>
      <c r="D3601">
        <v>58.106900000000003</v>
      </c>
      <c r="E3601">
        <v>50.6691</v>
      </c>
      <c r="F3601">
        <v>11464.863047999999</v>
      </c>
      <c r="G3601">
        <v>9998.6606360000005</v>
      </c>
      <c r="H3601">
        <f>(1/(1-91/360*VLOOKUP($A3601,Tbills!$B$4:$C$974,2,1)/100))^((1)/91)-1</f>
        <v>5.4022926477159672E-5</v>
      </c>
      <c r="I3601">
        <f t="shared" si="169"/>
        <v>53.016561034353636</v>
      </c>
      <c r="J3601">
        <f>VLOOKUP(A3601,'SVXY-IV'!A$1:G$5041,4,0)</f>
        <v>52.839599999999997</v>
      </c>
      <c r="K3601">
        <f t="shared" si="170"/>
        <v>13.295775959968216</v>
      </c>
    </row>
    <row r="3602" spans="1:11"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f t="shared" si="169"/>
        <v>54.520116517830225</v>
      </c>
      <c r="J3602">
        <f>VLOOKUP(A3602,'SVXY-IV'!A$1:G$5041,4,0)</f>
        <v>54.360399999999998</v>
      </c>
      <c r="K3602">
        <f t="shared" si="170"/>
        <v>14.050087264717316</v>
      </c>
    </row>
    <row r="3603" spans="1:11" x14ac:dyDescent="0.25">
      <c r="A3603" s="1">
        <v>43291</v>
      </c>
      <c r="B3603">
        <v>12.64</v>
      </c>
      <c r="C3603">
        <v>14.71</v>
      </c>
      <c r="D3603">
        <v>53.869799999999998</v>
      </c>
      <c r="E3603">
        <v>46.9636</v>
      </c>
      <c r="F3603">
        <v>10878.112175</v>
      </c>
      <c r="G3603">
        <v>9484.8243550000007</v>
      </c>
      <c r="H3603">
        <f>(1/(1-91/360*VLOOKUP($A3603,Tbills!$B$4:$C$974,2,1)/100))^((1)/91)-1</f>
        <v>5.4162520525702362E-5</v>
      </c>
      <c r="I3603">
        <f t="shared" si="169"/>
        <v>54.988393187398607</v>
      </c>
      <c r="J3603">
        <f>VLOOKUP(A3603,'SVXY-IV'!A$1:G$5041,4,0)</f>
        <v>54.824800000000003</v>
      </c>
      <c r="K3603">
        <f t="shared" si="170"/>
        <v>14.29151342265801</v>
      </c>
    </row>
    <row r="3604" spans="1:11"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f t="shared" si="169"/>
        <v>53.960074882701512</v>
      </c>
      <c r="J3604">
        <f>VLOOKUP(A3604,'SVXY-IV'!A$1:G$5041,4,0)</f>
        <v>53.797199999999997</v>
      </c>
      <c r="K3604">
        <f t="shared" si="170"/>
        <v>13.757081722563539</v>
      </c>
    </row>
    <row r="3605" spans="1:11" x14ac:dyDescent="0.25">
      <c r="A3605" s="1">
        <v>43293</v>
      </c>
      <c r="B3605">
        <v>12.58</v>
      </c>
      <c r="C3605">
        <v>14.76</v>
      </c>
      <c r="D3605">
        <v>54.0105</v>
      </c>
      <c r="E3605">
        <v>47.081200000000003</v>
      </c>
      <c r="F3605">
        <v>10865.085325</v>
      </c>
      <c r="G3605">
        <v>9472.4390330000006</v>
      </c>
      <c r="H3605">
        <f>(1/(1-91/360*VLOOKUP($A3605,Tbills!$B$4:$C$974,2,1)/100))^((1)/91)-1</f>
        <v>5.4162520525702362E-5</v>
      </c>
      <c r="I3605">
        <f t="shared" si="169"/>
        <v>54.864946438379143</v>
      </c>
      <c r="J3605">
        <f>VLOOKUP(A3605,'SVXY-IV'!A$1:G$5041,4,0)</f>
        <v>54.698399999999999</v>
      </c>
      <c r="K3605">
        <f t="shared" si="170"/>
        <v>14.218540294067502</v>
      </c>
    </row>
    <row r="3606" spans="1:11" x14ac:dyDescent="0.25">
      <c r="A3606" s="1">
        <v>43294</v>
      </c>
      <c r="B3606">
        <v>12.18</v>
      </c>
      <c r="C3606">
        <v>14.54</v>
      </c>
      <c r="D3606">
        <v>53.009099999999997</v>
      </c>
      <c r="E3606">
        <v>46.2057</v>
      </c>
      <c r="F3606">
        <v>10806.169403</v>
      </c>
      <c r="G3606">
        <v>9420.5616840000002</v>
      </c>
      <c r="H3606">
        <f>(1/(1-91/360*VLOOKUP($A3606,Tbills!$B$4:$C$974,2,1)/100))^((1)/91)-1</f>
        <v>5.4162520525702362E-5</v>
      </c>
      <c r="I3606">
        <f t="shared" si="169"/>
        <v>55.373626625683571</v>
      </c>
      <c r="J3606">
        <f>VLOOKUP(A3606,'SVXY-IV'!A$1:G$5041,4,0)</f>
        <v>55.205199999999998</v>
      </c>
      <c r="K3606">
        <f t="shared" si="170"/>
        <v>14.48226707885104</v>
      </c>
    </row>
    <row r="3607" spans="1:11" x14ac:dyDescent="0.25">
      <c r="A3607" s="1">
        <v>43297</v>
      </c>
      <c r="B3607">
        <v>12.83</v>
      </c>
      <c r="C3607">
        <v>14.85</v>
      </c>
      <c r="D3607">
        <v>53.186</v>
      </c>
      <c r="E3607">
        <v>46.352400000000003</v>
      </c>
      <c r="F3607">
        <v>10847.064081</v>
      </c>
      <c r="G3607">
        <v>9454.6818860000003</v>
      </c>
      <c r="H3607">
        <f>(1/(1-91/360*VLOOKUP($A3607,Tbills!$B$4:$C$974,2,1)/100))^((1)/91)-1</f>
        <v>5.5139618614141739E-5</v>
      </c>
      <c r="I3607">
        <f t="shared" si="169"/>
        <v>55.281406131401887</v>
      </c>
      <c r="J3607">
        <f>VLOOKUP(A3607,'SVXY-IV'!A$1:G$5041,4,0)</f>
        <v>55.115600000000001</v>
      </c>
      <c r="K3607">
        <f t="shared" si="170"/>
        <v>14.434269820660758</v>
      </c>
    </row>
    <row r="3608" spans="1:11" x14ac:dyDescent="0.25">
      <c r="A3608" s="1">
        <v>43298</v>
      </c>
      <c r="B3608">
        <v>12.06</v>
      </c>
      <c r="C3608">
        <v>14.4</v>
      </c>
      <c r="D3608">
        <v>51.9574</v>
      </c>
      <c r="E3608">
        <v>45.2791</v>
      </c>
      <c r="F3608">
        <v>10886.473136000001</v>
      </c>
      <c r="G3608">
        <v>9488.5108749999999</v>
      </c>
      <c r="H3608">
        <f>(1/(1-91/360*VLOOKUP($A3608,Tbills!$B$4:$C$974,2,1)/100))^((1)/91)-1</f>
        <v>5.5139618614141739E-5</v>
      </c>
      <c r="I3608">
        <f t="shared" si="169"/>
        <v>55.919977190854269</v>
      </c>
      <c r="J3608">
        <f>VLOOKUP(A3608,'SVXY-IV'!A$1:G$5041,4,0)</f>
        <v>55.750799999999998</v>
      </c>
      <c r="K3608">
        <f t="shared" si="170"/>
        <v>14.767810659940739</v>
      </c>
    </row>
    <row r="3609" spans="1:11" x14ac:dyDescent="0.25">
      <c r="A3609" s="1">
        <v>43299</v>
      </c>
      <c r="B3609">
        <v>12.1</v>
      </c>
      <c r="C3609">
        <v>14.39</v>
      </c>
      <c r="D3609">
        <v>51.7744</v>
      </c>
      <c r="E3609">
        <v>45.117100000000001</v>
      </c>
      <c r="F3609">
        <v>10943.744277</v>
      </c>
      <c r="G3609">
        <v>9537.904477</v>
      </c>
      <c r="H3609">
        <f>(1/(1-91/360*VLOOKUP($A3609,Tbills!$B$4:$C$974,2,1)/100))^((1)/91)-1</f>
        <v>5.5139618614141739E-5</v>
      </c>
      <c r="I3609">
        <f t="shared" si="169"/>
        <v>56.018554652169463</v>
      </c>
      <c r="J3609">
        <f>VLOOKUP(A3609,'SVXY-IV'!A$1:G$5041,4,0)</f>
        <v>55.846800000000002</v>
      </c>
      <c r="K3609">
        <f t="shared" si="170"/>
        <v>14.819956798415017</v>
      </c>
    </row>
    <row r="3610" spans="1:11"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f t="shared" si="169"/>
        <v>55.523625311314134</v>
      </c>
      <c r="J3610">
        <f>VLOOKUP(A3610,'SVXY-IV'!A$1:G$5041,4,0)</f>
        <v>55.355200000000004</v>
      </c>
      <c r="K3610">
        <f t="shared" si="170"/>
        <v>14.558171869493615</v>
      </c>
    </row>
    <row r="3611" spans="1:11"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f t="shared" si="169"/>
        <v>55.319498580690187</v>
      </c>
      <c r="J3611">
        <f>VLOOKUP(A3611,'SVXY-IV'!A$1:G$5041,4,0)</f>
        <v>55.15</v>
      </c>
      <c r="K3611">
        <f t="shared" si="170"/>
        <v>14.451210668853735</v>
      </c>
    </row>
    <row r="3612" spans="1:11"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f t="shared" si="169"/>
        <v>55.688235419097374</v>
      </c>
      <c r="J3612">
        <f>VLOOKUP(A3612,'SVXY-IV'!A$1:G$5041,4,0)</f>
        <v>55.518799999999999</v>
      </c>
      <c r="K3612">
        <f t="shared" si="170"/>
        <v>14.644087799126913</v>
      </c>
    </row>
    <row r="3613" spans="1:11" x14ac:dyDescent="0.25">
      <c r="A3613" s="1">
        <v>43305</v>
      </c>
      <c r="B3613">
        <v>12.41</v>
      </c>
      <c r="C3613">
        <v>14.7</v>
      </c>
      <c r="D3613">
        <v>52.343299999999999</v>
      </c>
      <c r="E3613">
        <v>45.597700000000003</v>
      </c>
      <c r="F3613">
        <v>10969.001429</v>
      </c>
      <c r="G3613">
        <v>9556.7514809999993</v>
      </c>
      <c r="H3613">
        <f>(1/(1-91/360*VLOOKUP($A3613,Tbills!$B$4:$C$974,2,1)/100))^((1)/91)-1</f>
        <v>5.4860407213475071E-5</v>
      </c>
      <c r="I3613">
        <f t="shared" si="169"/>
        <v>55.702470389301297</v>
      </c>
      <c r="J3613">
        <f>VLOOKUP(A3613,'SVXY-IV'!A$1:G$5041,4,0)</f>
        <v>55.531999999999996</v>
      </c>
      <c r="K3613">
        <f t="shared" si="170"/>
        <v>14.651654484914847</v>
      </c>
    </row>
    <row r="3614" spans="1:11" x14ac:dyDescent="0.25">
      <c r="A3614" s="1">
        <v>43306</v>
      </c>
      <c r="B3614">
        <v>12.29</v>
      </c>
      <c r="C3614">
        <v>14.55</v>
      </c>
      <c r="D3614">
        <v>51.5383</v>
      </c>
      <c r="E3614">
        <v>44.893999999999998</v>
      </c>
      <c r="F3614">
        <v>10927.792844</v>
      </c>
      <c r="G3614">
        <v>9520.324181</v>
      </c>
      <c r="H3614">
        <f>(1/(1-91/360*VLOOKUP($A3614,Tbills!$B$4:$C$974,2,1)/100))^((1)/91)-1</f>
        <v>5.4860407213475071E-5</v>
      </c>
      <c r="I3614">
        <f t="shared" si="169"/>
        <v>56.130831841599075</v>
      </c>
      <c r="J3614">
        <f>VLOOKUP(A3614,'SVXY-IV'!A$1:G$5041,4,0)</f>
        <v>55.957599999999999</v>
      </c>
      <c r="K3614">
        <f t="shared" si="170"/>
        <v>14.877077541690825</v>
      </c>
    </row>
    <row r="3615" spans="1:11" x14ac:dyDescent="0.25">
      <c r="A3615" s="1">
        <v>43307</v>
      </c>
      <c r="B3615">
        <v>12.14</v>
      </c>
      <c r="C3615">
        <v>14.4</v>
      </c>
      <c r="D3615">
        <v>51.654600000000002</v>
      </c>
      <c r="E3615">
        <v>44.992899999999999</v>
      </c>
      <c r="F3615">
        <v>10955.271375</v>
      </c>
      <c r="G3615">
        <v>9543.7412660000009</v>
      </c>
      <c r="H3615">
        <f>(1/(1-91/360*VLOOKUP($A3615,Tbills!$B$4:$C$974,2,1)/100))^((1)/91)-1</f>
        <v>5.4860407213475071E-5</v>
      </c>
      <c r="I3615">
        <f t="shared" si="169"/>
        <v>56.067545326537406</v>
      </c>
      <c r="J3615">
        <f>VLOOKUP(A3615,'SVXY-IV'!A$1:G$5041,4,0)</f>
        <v>55.893999999999998</v>
      </c>
      <c r="K3615">
        <f t="shared" si="170"/>
        <v>14.843612452440475</v>
      </c>
    </row>
    <row r="3616" spans="1:11"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f t="shared" si="169"/>
        <v>55.249946531181521</v>
      </c>
      <c r="J3616">
        <f>VLOOKUP(A3616,'SVXY-IV'!A$1:G$5041,4,0)</f>
        <v>55.0764</v>
      </c>
      <c r="K3616">
        <f t="shared" si="170"/>
        <v>14.410791984470336</v>
      </c>
    </row>
    <row r="3617" spans="1:11"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f t="shared" si="169"/>
        <v>54.265410039702196</v>
      </c>
      <c r="J3617">
        <f>VLOOKUP(A3617,'SVXY-IV'!A$1:G$5041,4,0)</f>
        <v>54.097200000000001</v>
      </c>
      <c r="K3617">
        <f t="shared" si="170"/>
        <v>13.897468962357911</v>
      </c>
    </row>
    <row r="3618" spans="1:11"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f t="shared" si="169"/>
        <v>55.568199214800487</v>
      </c>
      <c r="J3618">
        <f>VLOOKUP(A3618,'SVXY-IV'!A$1:G$5041,4,0)</f>
        <v>55.393599999999999</v>
      </c>
      <c r="K3618">
        <f t="shared" si="170"/>
        <v>14.564824680793024</v>
      </c>
    </row>
    <row r="3619" spans="1:11" x14ac:dyDescent="0.25">
      <c r="A3619" s="1">
        <v>43313</v>
      </c>
      <c r="B3619">
        <v>13.15</v>
      </c>
      <c r="C3619">
        <v>15.22</v>
      </c>
      <c r="D3619">
        <v>52.996299999999998</v>
      </c>
      <c r="E3619">
        <v>46.1464</v>
      </c>
      <c r="F3619">
        <v>11007.315223</v>
      </c>
      <c r="G3619">
        <v>9585.9243260000003</v>
      </c>
      <c r="H3619">
        <f>(1/(1-91/360*VLOOKUP($A3619,Tbills!$B$4:$C$974,2,1)/100))^((1)/91)-1</f>
        <v>5.5698062932041381E-5</v>
      </c>
      <c r="I3619">
        <f t="shared" si="169"/>
        <v>55.259220212189959</v>
      </c>
      <c r="J3619">
        <f>VLOOKUP(A3619,'SVXY-IV'!A$1:G$5041,4,0)</f>
        <v>55.087200000000003</v>
      </c>
      <c r="K3619">
        <f t="shared" si="170"/>
        <v>14.40293656298908</v>
      </c>
    </row>
    <row r="3620" spans="1:11"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f t="shared" si="169"/>
        <v>55.751907691510368</v>
      </c>
      <c r="J3620">
        <f>VLOOKUP(A3620,'SVXY-IV'!A$1:G$5041,4,0)</f>
        <v>55.580800000000004</v>
      </c>
      <c r="K3620">
        <f t="shared" si="170"/>
        <v>14.659841411680445</v>
      </c>
    </row>
    <row r="3621" spans="1:11" x14ac:dyDescent="0.25">
      <c r="A3621" s="1">
        <v>43315</v>
      </c>
      <c r="B3621">
        <v>11.64</v>
      </c>
      <c r="C3621">
        <v>14.49</v>
      </c>
      <c r="D3621">
        <v>51.000900000000001</v>
      </c>
      <c r="E3621">
        <v>44.4039</v>
      </c>
      <c r="F3621">
        <v>10884.438856999999</v>
      </c>
      <c r="G3621">
        <v>9477.8533380000008</v>
      </c>
      <c r="H3621">
        <f>(1/(1-91/360*VLOOKUP($A3621,Tbills!$B$4:$C$974,2,1)/100))^((1)/91)-1</f>
        <v>5.5698062932041381E-5</v>
      </c>
      <c r="I3621">
        <f t="shared" si="169"/>
        <v>56.314590305024232</v>
      </c>
      <c r="J3621">
        <f>VLOOKUP(A3621,'SVXY-IV'!A$1:G$5041,4,0)</f>
        <v>56.140799999999999</v>
      </c>
      <c r="K3621">
        <f t="shared" si="170"/>
        <v>14.955827952749482</v>
      </c>
    </row>
    <row r="3622" spans="1:11" x14ac:dyDescent="0.25">
      <c r="A3622" s="1">
        <v>43318</v>
      </c>
      <c r="B3622">
        <v>11.27</v>
      </c>
      <c r="C3622">
        <v>14.23</v>
      </c>
      <c r="D3622">
        <v>49.3523</v>
      </c>
      <c r="E3622">
        <v>42.961100000000002</v>
      </c>
      <c r="F3622">
        <v>10734.797355999999</v>
      </c>
      <c r="G3622">
        <v>9345.9660810000005</v>
      </c>
      <c r="H3622">
        <f>(1/(1-91/360*VLOOKUP($A3622,Tbills!$B$4:$C$974,2,1)/100))^((1)/91)-1</f>
        <v>5.5977185392519502E-5</v>
      </c>
      <c r="I3622">
        <f t="shared" si="169"/>
        <v>57.225026711435696</v>
      </c>
      <c r="J3622">
        <f>VLOOKUP(A3622,'SVXY-IV'!A$1:G$5041,4,0)</f>
        <v>57.050400000000003</v>
      </c>
      <c r="K3622">
        <f t="shared" si="170"/>
        <v>15.439624789032182</v>
      </c>
    </row>
    <row r="3623" spans="1:11" x14ac:dyDescent="0.25">
      <c r="A3623" s="1">
        <v>43319</v>
      </c>
      <c r="B3623">
        <v>10.93</v>
      </c>
      <c r="C3623">
        <v>13.93</v>
      </c>
      <c r="D3623">
        <v>48.180399999999999</v>
      </c>
      <c r="E3623">
        <v>41.938600000000001</v>
      </c>
      <c r="F3623">
        <v>10561.74481</v>
      </c>
      <c r="G3623">
        <v>9194.7793199999996</v>
      </c>
      <c r="H3623">
        <f>(1/(1-91/360*VLOOKUP($A3623,Tbills!$B$4:$C$974,2,1)/100))^((1)/91)-1</f>
        <v>5.5977185392519502E-5</v>
      </c>
      <c r="I3623">
        <f t="shared" si="169"/>
        <v>57.904514582643436</v>
      </c>
      <c r="J3623">
        <f>VLOOKUP(A3623,'SVXY-IV'!A$1:G$5041,4,0)</f>
        <v>57.736800000000002</v>
      </c>
      <c r="K3623">
        <f t="shared" si="170"/>
        <v>15.806360917399211</v>
      </c>
    </row>
    <row r="3624" spans="1:11"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f t="shared" si="169"/>
        <v>58.095954913783828</v>
      </c>
      <c r="J3624">
        <f>VLOOKUP(A3624,'SVXY-IV'!A$1:G$5041,4,0)</f>
        <v>57.937199999999997</v>
      </c>
      <c r="K3624">
        <f t="shared" si="170"/>
        <v>15.910961392232403</v>
      </c>
    </row>
    <row r="3625" spans="1:11" x14ac:dyDescent="0.25">
      <c r="A3625" s="1">
        <v>43321</v>
      </c>
      <c r="B3625">
        <v>11.27</v>
      </c>
      <c r="C3625">
        <v>14.13</v>
      </c>
      <c r="D3625">
        <v>48.3337</v>
      </c>
      <c r="E3625">
        <v>42.067300000000003</v>
      </c>
      <c r="F3625">
        <v>10620.659691000001</v>
      </c>
      <c r="G3625">
        <v>9245.0368390000003</v>
      </c>
      <c r="H3625">
        <f>(1/(1-91/360*VLOOKUP($A3625,Tbills!$B$4:$C$974,2,1)/100))^((1)/91)-1</f>
        <v>5.5977185392519502E-5</v>
      </c>
      <c r="I3625">
        <f t="shared" si="169"/>
        <v>57.8098213212754</v>
      </c>
      <c r="J3625">
        <f>VLOOKUP(A3625,'SVXY-IV'!A$1:G$5041,4,0)</f>
        <v>57.650799999999997</v>
      </c>
      <c r="K3625">
        <f t="shared" si="170"/>
        <v>15.754322776194401</v>
      </c>
    </row>
    <row r="3626" spans="1:11"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f t="shared" si="169"/>
        <v>56.128373658795375</v>
      </c>
      <c r="J3626">
        <f>VLOOKUP(A3626,'SVXY-IV'!A$1:G$5041,4,0)</f>
        <v>55.972799999999999</v>
      </c>
      <c r="K3626">
        <f t="shared" si="170"/>
        <v>14.837972248238886</v>
      </c>
    </row>
    <row r="3627" spans="1:11"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f t="shared" si="169"/>
        <v>54.552007987573482</v>
      </c>
      <c r="J3627">
        <f>VLOOKUP(A3627,'SVXY-IV'!A$1:G$5041,4,0)</f>
        <v>54.400799999999997</v>
      </c>
      <c r="K3627">
        <f t="shared" si="170"/>
        <v>14.004818372585692</v>
      </c>
    </row>
    <row r="3628" spans="1:11"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f t="shared" si="169"/>
        <v>56.055708472519463</v>
      </c>
      <c r="J3628">
        <f>VLOOKUP(A3628,'SVXY-IV'!A$1:G$5041,4,0)</f>
        <v>55.9</v>
      </c>
      <c r="K3628">
        <f t="shared" si="170"/>
        <v>14.77695171620339</v>
      </c>
    </row>
    <row r="3629" spans="1:11"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f t="shared" si="169"/>
        <v>54.838614705876559</v>
      </c>
      <c r="J3629">
        <f>VLOOKUP(A3629,'SVXY-IV'!A$1:G$5041,4,0)</f>
        <v>54.686399999999999</v>
      </c>
      <c r="K3629">
        <f t="shared" si="170"/>
        <v>14.135365059301028</v>
      </c>
    </row>
    <row r="3630" spans="1:11" x14ac:dyDescent="0.25">
      <c r="A3630" s="1">
        <v>43328</v>
      </c>
      <c r="B3630">
        <v>13.45</v>
      </c>
      <c r="C3630">
        <v>15.51</v>
      </c>
      <c r="D3630">
        <v>51.2879</v>
      </c>
      <c r="E3630">
        <v>44.621400000000001</v>
      </c>
      <c r="F3630">
        <v>10830.943042999999</v>
      </c>
      <c r="G3630">
        <v>9424.4082330000001</v>
      </c>
      <c r="H3630">
        <f>(1/(1-91/360*VLOOKUP($A3630,Tbills!$B$4:$C$974,2,1)/100))^((1)/91)-1</f>
        <v>5.6535672742441534E-5</v>
      </c>
      <c r="I3630">
        <f t="shared" si="169"/>
        <v>55.853028361430873</v>
      </c>
      <c r="J3630">
        <f>VLOOKUP(A3630,'SVXY-IV'!A$1:G$5041,4,0)</f>
        <v>55.696399999999997</v>
      </c>
      <c r="K3630">
        <f t="shared" si="170"/>
        <v>14.658388337493719</v>
      </c>
    </row>
    <row r="3631" spans="1:11"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f t="shared" si="169"/>
        <v>56.755160190838986</v>
      </c>
      <c r="J3631">
        <f>VLOOKUP(A3631,'SVXY-IV'!A$1:G$5041,4,0)</f>
        <v>56.596800000000002</v>
      </c>
      <c r="K3631">
        <f t="shared" si="170"/>
        <v>15.131980189684628</v>
      </c>
    </row>
    <row r="3632" spans="1:11" x14ac:dyDescent="0.25">
      <c r="A3632" s="1">
        <v>43332</v>
      </c>
      <c r="B3632">
        <v>12.49</v>
      </c>
      <c r="C3632">
        <v>15</v>
      </c>
      <c r="D3632">
        <v>49.0745</v>
      </c>
      <c r="E3632">
        <v>42.685899999999997</v>
      </c>
      <c r="F3632">
        <v>10607.313007000001</v>
      </c>
      <c r="G3632">
        <v>9227.7124660000009</v>
      </c>
      <c r="H3632">
        <f>(1/(1-91/360*VLOOKUP($A3632,Tbills!$B$4:$C$974,2,1)/100))^((1)/91)-1</f>
        <v>5.7299773220664818E-5</v>
      </c>
      <c r="I3632">
        <f t="shared" si="169"/>
        <v>57.073863110877241</v>
      </c>
      <c r="J3632">
        <f>VLOOKUP(A3632,'SVXY-IV'!A$1:G$5041,4,0)</f>
        <v>56.915599999999998</v>
      </c>
      <c r="K3632">
        <f t="shared" si="170"/>
        <v>15.302162589445848</v>
      </c>
    </row>
    <row r="3633" spans="1:11"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f t="shared" si="169"/>
        <v>56.191140401038524</v>
      </c>
      <c r="J3633">
        <f>VLOOKUP(A3633,'SVXY-IV'!A$1:G$5041,4,0)</f>
        <v>56.034399999999998</v>
      </c>
      <c r="K3633">
        <f t="shared" si="170"/>
        <v>14.828919817747071</v>
      </c>
    </row>
    <row r="3634" spans="1:11"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f t="shared" si="169"/>
        <v>57.054152155276157</v>
      </c>
      <c r="J3634">
        <f>VLOOKUP(A3634,'SVXY-IV'!A$1:G$5041,4,0)</f>
        <v>56.895600000000002</v>
      </c>
      <c r="K3634">
        <f t="shared" si="170"/>
        <v>15.284491692102181</v>
      </c>
    </row>
    <row r="3635" spans="1:11" x14ac:dyDescent="0.25">
      <c r="A3635" s="1">
        <v>43335</v>
      </c>
      <c r="B3635">
        <v>12.41</v>
      </c>
      <c r="C3635">
        <v>15.06</v>
      </c>
      <c r="D3635">
        <v>49.223300000000002</v>
      </c>
      <c r="E3635">
        <v>42.807899999999997</v>
      </c>
      <c r="F3635">
        <v>10749.29394</v>
      </c>
      <c r="G3635">
        <v>9349.6268679999994</v>
      </c>
      <c r="H3635">
        <f>(1/(1-91/360*VLOOKUP($A3635,Tbills!$B$4:$C$974,2,1)/100))^((1)/91)-1</f>
        <v>5.7299773220664818E-5</v>
      </c>
      <c r="I3635">
        <f t="shared" si="169"/>
        <v>56.94712334160301</v>
      </c>
      <c r="J3635">
        <f>VLOOKUP(A3635,'SVXY-IV'!A$1:G$5041,4,0)</f>
        <v>56.787599999999998</v>
      </c>
      <c r="K3635">
        <f t="shared" si="170"/>
        <v>15.227231750718204</v>
      </c>
    </row>
    <row r="3636" spans="1:11"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f t="shared" si="169"/>
        <v>57.123496931013179</v>
      </c>
      <c r="J3636">
        <f>VLOOKUP(A3636,'SVXY-IV'!A$1:G$5041,4,0)</f>
        <v>56.961599999999997</v>
      </c>
      <c r="K3636">
        <f t="shared" si="170"/>
        <v>15.321635171218118</v>
      </c>
    </row>
    <row r="3637" spans="1:11" x14ac:dyDescent="0.25">
      <c r="A3637" s="1">
        <v>43339</v>
      </c>
      <c r="B3637">
        <v>12.16</v>
      </c>
      <c r="C3637">
        <v>14.79</v>
      </c>
      <c r="D3637">
        <v>48.954099999999997</v>
      </c>
      <c r="E3637">
        <v>42.564</v>
      </c>
      <c r="F3637">
        <v>10744.410089000001</v>
      </c>
      <c r="G3637">
        <v>9343.2378659999995</v>
      </c>
      <c r="H3637">
        <f>(1/(1-91/360*VLOOKUP($A3637,Tbills!$B$4:$C$974,2,1)/100))^((1)/91)-1</f>
        <v>5.7931906188635196E-5</v>
      </c>
      <c r="I3637">
        <f t="shared" si="169"/>
        <v>57.103260019845628</v>
      </c>
      <c r="J3637">
        <f>VLOOKUP(A3637,'SVXY-IV'!A$1:G$5041,4,0)</f>
        <v>56.942799999999998</v>
      </c>
      <c r="K3637">
        <f t="shared" si="170"/>
        <v>15.311031724901792</v>
      </c>
    </row>
    <row r="3638" spans="1:11"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f t="shared" si="169"/>
        <v>57.159326305495206</v>
      </c>
      <c r="J3638">
        <f>VLOOKUP(A3638,'SVXY-IV'!A$1:G$5041,4,0)</f>
        <v>56.9968</v>
      </c>
      <c r="K3638">
        <f t="shared" si="170"/>
        <v>15.34118096472721</v>
      </c>
    </row>
    <row r="3639" spans="1:11"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f t="shared" si="169"/>
        <v>57.403474321582991</v>
      </c>
      <c r="J3639">
        <f>VLOOKUP(A3639,'SVXY-IV'!A$1:G$5041,4,0)</f>
        <v>57.238</v>
      </c>
      <c r="K3639">
        <f t="shared" si="170"/>
        <v>15.472317706469145</v>
      </c>
    </row>
    <row r="3640" spans="1:11"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f t="shared" si="169"/>
        <v>56.295529831610011</v>
      </c>
      <c r="J3640">
        <f>VLOOKUP(A3640,'SVXY-IV'!A$1:G$5041,4,0)</f>
        <v>56.1372</v>
      </c>
      <c r="K3640">
        <f t="shared" si="170"/>
        <v>14.875152317172205</v>
      </c>
    </row>
    <row r="3641" spans="1:11"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f t="shared" si="169"/>
        <v>57.235525385608589</v>
      </c>
      <c r="J3641">
        <f>VLOOKUP(A3641,'SVXY-IV'!A$1:G$5041,4,0)</f>
        <v>57.072800000000001</v>
      </c>
      <c r="K3641">
        <f t="shared" si="170"/>
        <v>15.371979812200008</v>
      </c>
    </row>
    <row r="3642" spans="1:11"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f t="shared" si="169"/>
        <v>56.959689500715882</v>
      </c>
      <c r="J3642">
        <f>VLOOKUP(A3642,'SVXY-IV'!A$1:G$5041,4,0)</f>
        <v>56.800400000000003</v>
      </c>
      <c r="K3642">
        <f t="shared" si="170"/>
        <v>15.224163972250373</v>
      </c>
    </row>
    <row r="3643" spans="1:11"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f t="shared" si="169"/>
        <v>56.325989097060173</v>
      </c>
      <c r="J3643">
        <f>VLOOKUP(A3643,'SVXY-IV'!A$1:G$5041,4,0)</f>
        <v>56.167999999999999</v>
      </c>
      <c r="K3643">
        <f t="shared" si="170"/>
        <v>14.885503934972817</v>
      </c>
    </row>
    <row r="3644" spans="1:11" x14ac:dyDescent="0.25">
      <c r="A3644" s="1">
        <v>43349</v>
      </c>
      <c r="B3644">
        <v>14.65</v>
      </c>
      <c r="C3644">
        <v>16.34</v>
      </c>
      <c r="D3644">
        <v>52.0197</v>
      </c>
      <c r="E3644">
        <v>45.203499999999998</v>
      </c>
      <c r="F3644">
        <v>11175.256094</v>
      </c>
      <c r="G3644">
        <v>9712.2847230000007</v>
      </c>
      <c r="H3644">
        <f>(1/(1-91/360*VLOOKUP($A3644,Tbills!$B$4:$C$974,2,1)/100))^((1)/91)-1</f>
        <v>5.8350733859180437E-5</v>
      </c>
      <c r="I3644">
        <f t="shared" si="169"/>
        <v>55.301971574473733</v>
      </c>
      <c r="J3644">
        <f>VLOOKUP(A3644,'SVXY-IV'!A$1:G$5041,4,0)</f>
        <v>55.145200000000003</v>
      </c>
      <c r="K3644">
        <f t="shared" si="170"/>
        <v>14.34435384649864</v>
      </c>
    </row>
    <row r="3645" spans="1:11"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f t="shared" si="169"/>
        <v>54.94759043274027</v>
      </c>
      <c r="J3645">
        <f>VLOOKUP(A3645,'SVXY-IV'!A$1:G$5041,4,0)</f>
        <v>54.804400000000001</v>
      </c>
      <c r="K3645">
        <f t="shared" si="170"/>
        <v>14.160595800544222</v>
      </c>
    </row>
    <row r="3646" spans="1:11"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f t="shared" si="169"/>
        <v>55.924659789008409</v>
      </c>
      <c r="J3646">
        <f>VLOOKUP(A3646,'SVXY-IV'!A$1:G$5041,4,0)</f>
        <v>55.7836</v>
      </c>
      <c r="K3646">
        <f t="shared" si="170"/>
        <v>14.664400378081519</v>
      </c>
    </row>
    <row r="3647" spans="1:11"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f t="shared" si="169"/>
        <v>56.922459478097416</v>
      </c>
      <c r="J3647">
        <f>VLOOKUP(A3647,'SVXY-IV'!A$1:G$5041,4,0)</f>
        <v>56.782800000000002</v>
      </c>
      <c r="K3647">
        <f t="shared" si="170"/>
        <v>15.187750182626298</v>
      </c>
    </row>
    <row r="3648" spans="1:11"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f t="shared" si="169"/>
        <v>57.162475053677639</v>
      </c>
      <c r="J3648">
        <f>VLOOKUP(A3648,'SVXY-IV'!A$1:G$5041,4,0)</f>
        <v>57.024799999999999</v>
      </c>
      <c r="K3648">
        <f t="shared" si="170"/>
        <v>15.315910133084715</v>
      </c>
    </row>
    <row r="3649" spans="1:11"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f t="shared" si="169"/>
        <v>58.034187390652008</v>
      </c>
      <c r="J3649">
        <f>VLOOKUP(A3649,'SVXY-IV'!A$1:G$5041,4,0)</f>
        <v>57.892000000000003</v>
      </c>
      <c r="K3649">
        <f t="shared" si="170"/>
        <v>15.783111443294633</v>
      </c>
    </row>
    <row r="3650" spans="1:11" x14ac:dyDescent="0.25">
      <c r="A3650" s="1">
        <v>43357</v>
      </c>
      <c r="B3650">
        <v>12.07</v>
      </c>
      <c r="C3650">
        <v>14.37</v>
      </c>
      <c r="D3650">
        <v>46.164000000000001</v>
      </c>
      <c r="E3650">
        <v>40.0959</v>
      </c>
      <c r="F3650">
        <v>10471.947817</v>
      </c>
      <c r="G3650">
        <v>9096.7320479999998</v>
      </c>
      <c r="H3650">
        <f>(1/(1-91/360*VLOOKUP($A3650,Tbills!$B$4:$C$974,2,1)/100))^((1)/91)-1</f>
        <v>5.8769688153548216E-5</v>
      </c>
      <c r="I3650">
        <f t="shared" si="169"/>
        <v>58.614821953409702</v>
      </c>
      <c r="J3650">
        <f>VLOOKUP(A3650,'SVXY-IV'!A$1:G$5041,4,0)</f>
        <v>58.4696</v>
      </c>
      <c r="K3650">
        <f t="shared" si="170"/>
        <v>16.099012849100212</v>
      </c>
    </row>
    <row r="3651" spans="1:11"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f t="shared" si="169"/>
        <v>57.351823360914601</v>
      </c>
      <c r="J3651">
        <f>VLOOKUP(A3651,'SVXY-IV'!A$1:G$5041,4,0)</f>
        <v>57.2104</v>
      </c>
      <c r="K3651">
        <f t="shared" si="170"/>
        <v>15.405535536829252</v>
      </c>
    </row>
    <row r="3652" spans="1:11" x14ac:dyDescent="0.25">
      <c r="A3652" s="1">
        <v>43361</v>
      </c>
      <c r="B3652">
        <v>12.79</v>
      </c>
      <c r="C3652">
        <v>15.04</v>
      </c>
      <c r="D3652">
        <v>47.0944</v>
      </c>
      <c r="E3652">
        <v>40.894599999999997</v>
      </c>
      <c r="F3652">
        <v>10636.158237</v>
      </c>
      <c r="G3652">
        <v>9237.2269699999997</v>
      </c>
      <c r="H3652">
        <f>(1/(1-91/360*VLOOKUP($A3652,Tbills!$B$4:$C$974,2,1)/100))^((1)/91)-1</f>
        <v>5.9188658595887844E-5</v>
      </c>
      <c r="I3652">
        <f t="shared" si="169"/>
        <v>57.983317274868426</v>
      </c>
      <c r="J3652">
        <f>VLOOKUP(A3652,'SVXY-IV'!A$1:G$5041,4,0)</f>
        <v>57.840200000000003</v>
      </c>
      <c r="K3652">
        <f t="shared" si="170"/>
        <v>15.744869898994475</v>
      </c>
    </row>
    <row r="3653" spans="1:11"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f t="shared" si="169"/>
        <v>58.772038633494269</v>
      </c>
      <c r="J3653">
        <f>VLOOKUP(A3653,'SVXY-IV'!A$1:G$5041,4,0)</f>
        <v>58.624200000000002</v>
      </c>
      <c r="K3653">
        <f t="shared" si="170"/>
        <v>16.173288323500099</v>
      </c>
    </row>
    <row r="3654" spans="1:11" x14ac:dyDescent="0.25">
      <c r="A3654" s="1">
        <v>43363</v>
      </c>
      <c r="B3654">
        <v>11.8</v>
      </c>
      <c r="C3654">
        <v>14.51</v>
      </c>
      <c r="D3654">
        <v>45.024299999999997</v>
      </c>
      <c r="E3654">
        <v>39.092199999999998</v>
      </c>
      <c r="F3654">
        <v>10506.364211</v>
      </c>
      <c r="G3654">
        <v>9123.4174779999994</v>
      </c>
      <c r="H3654">
        <f>(1/(1-91/360*VLOOKUP($A3654,Tbills!$B$4:$C$974,2,1)/100))^((1)/91)-1</f>
        <v>5.9188658595887844E-5</v>
      </c>
      <c r="I3654">
        <f t="shared" si="169"/>
        <v>59.278510214818972</v>
      </c>
      <c r="J3654">
        <f>VLOOKUP(A3654,'SVXY-IV'!A$1:G$5041,4,0)</f>
        <v>59.128900000000002</v>
      </c>
      <c r="K3654">
        <f t="shared" si="170"/>
        <v>16.452119770796546</v>
      </c>
    </row>
    <row r="3655" spans="1:11"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f t="shared" si="169"/>
        <v>59.056491882444767</v>
      </c>
      <c r="J3655">
        <f>VLOOKUP(A3655,'SVXY-IV'!A$1:G$5041,4,0)</f>
        <v>58.906500000000001</v>
      </c>
      <c r="K3655">
        <f t="shared" si="170"/>
        <v>16.328974782515367</v>
      </c>
    </row>
    <row r="3656" spans="1:11"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f t="shared" ref="I3656:I3719" si="171">I3655*(1-IF($A3656&lt;=I3651,I$1,I$1+IF(AND(WEEKDAY($A3656)&lt;&gt;1,WEEKDAY($A3656)&lt;&gt;7),J$1,0)))^($A3656-$A3655)*(1-0.5*(E3656/E3655-1))</f>
        <v>59.274320538702163</v>
      </c>
      <c r="J3656">
        <f>VLOOKUP(A3656,'SVXY-IV'!A$1:G$5041,4,0)</f>
        <v>59.1203</v>
      </c>
      <c r="K3656">
        <f t="shared" si="170"/>
        <v>16.449693836786</v>
      </c>
    </row>
    <row r="3657" spans="1:11" x14ac:dyDescent="0.25">
      <c r="A3657" s="1">
        <v>43368</v>
      </c>
      <c r="B3657">
        <v>12.42</v>
      </c>
      <c r="C3657">
        <v>14.92</v>
      </c>
      <c r="D3657">
        <v>45.189399999999999</v>
      </c>
      <c r="E3657">
        <v>39.2239</v>
      </c>
      <c r="F3657">
        <v>10530.897622</v>
      </c>
      <c r="G3657">
        <v>9141.9905259999996</v>
      </c>
      <c r="H3657">
        <f>(1/(1-91/360*VLOOKUP($A3657,Tbills!$B$4:$C$974,2,1)/100))^((1)/91)-1</f>
        <v>6.072491121789092E-5</v>
      </c>
      <c r="I3657">
        <f t="shared" si="171"/>
        <v>59.168445392000386</v>
      </c>
      <c r="J3657">
        <f>VLOOKUP(A3657,'SVXY-IV'!A$1:G$5041,4,0)</f>
        <v>59.0137</v>
      </c>
      <c r="K3657">
        <f t="shared" ref="K3657:K3720" si="172">K3656*(1-IF($A3657&lt;=L$3,K$1,K$1+IF(AND(WEEKDAY($A3657)&lt;&gt;1,WEEKDAY($A3657)&lt;&gt;7),L$1,0)))^($A3657-$A3656)*(2-$E3657/$E3656)</f>
        <v>16.391020633559481</v>
      </c>
    </row>
    <row r="3658" spans="1:11" x14ac:dyDescent="0.25">
      <c r="A3658" s="1">
        <v>43369</v>
      </c>
      <c r="B3658">
        <v>12.89</v>
      </c>
      <c r="C3658">
        <v>15.15</v>
      </c>
      <c r="D3658">
        <v>46.258699999999997</v>
      </c>
      <c r="E3658">
        <v>40.1496</v>
      </c>
      <c r="F3658">
        <v>10659.996021999999</v>
      </c>
      <c r="G3658">
        <v>9253.5071509999998</v>
      </c>
      <c r="H3658">
        <f>(1/(1-91/360*VLOOKUP($A3658,Tbills!$B$4:$C$974,2,1)/100))^((1)/91)-1</f>
        <v>6.072491121789092E-5</v>
      </c>
      <c r="I3658">
        <f t="shared" si="171"/>
        <v>58.46872387039641</v>
      </c>
      <c r="J3658">
        <f>VLOOKUP(A3658,'SVXY-IV'!A$1:G$5041,4,0)</f>
        <v>58.317599999999999</v>
      </c>
      <c r="K3658">
        <f t="shared" si="172"/>
        <v>16.003440476748693</v>
      </c>
    </row>
    <row r="3659" spans="1:11" x14ac:dyDescent="0.25">
      <c r="A3659" s="1">
        <v>43370</v>
      </c>
      <c r="B3659">
        <v>12.41</v>
      </c>
      <c r="C3659">
        <v>14.89</v>
      </c>
      <c r="D3659">
        <v>45.363399999999999</v>
      </c>
      <c r="E3659">
        <v>39.370100000000001</v>
      </c>
      <c r="F3659">
        <v>10576.517112</v>
      </c>
      <c r="G3659">
        <v>9180.4806009999993</v>
      </c>
      <c r="H3659">
        <f>(1/(1-91/360*VLOOKUP($A3659,Tbills!$B$4:$C$974,2,1)/100))^((1)/91)-1</f>
        <v>6.072491121789092E-5</v>
      </c>
      <c r="I3659">
        <f t="shared" si="171"/>
        <v>59.03476918102492</v>
      </c>
      <c r="J3659">
        <f>VLOOKUP(A3659,'SVXY-IV'!A$1:G$5041,4,0)</f>
        <v>58.879600000000003</v>
      </c>
      <c r="K3659">
        <f t="shared" si="172"/>
        <v>16.313385649390536</v>
      </c>
    </row>
    <row r="3660" spans="1:11"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f t="shared" si="171"/>
        <v>59.268270396887601</v>
      </c>
      <c r="J3660">
        <f>VLOOKUP(A3660,'SVXY-IV'!A$1:G$5041,4,0)</f>
        <v>59.1066</v>
      </c>
      <c r="K3660">
        <f t="shared" si="172"/>
        <v>16.442521586087423</v>
      </c>
    </row>
    <row r="3661" spans="1:11"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f t="shared" si="171"/>
        <v>59.407945410381181</v>
      </c>
      <c r="J3661">
        <f>VLOOKUP(A3661,'SVXY-IV'!A$1:G$5041,4,0)</f>
        <v>59.251623109999997</v>
      </c>
      <c r="K3661">
        <f t="shared" si="172"/>
        <v>16.520285762035311</v>
      </c>
    </row>
    <row r="3662" spans="1:11" x14ac:dyDescent="0.25">
      <c r="A3662" s="1">
        <v>43375</v>
      </c>
      <c r="B3662">
        <v>12.05</v>
      </c>
      <c r="C3662">
        <v>14.84</v>
      </c>
      <c r="D3662">
        <v>44.9527</v>
      </c>
      <c r="E3662">
        <v>39.001800000000003</v>
      </c>
      <c r="F3662">
        <v>10580.180420000001</v>
      </c>
      <c r="G3662">
        <v>9180.8730830000004</v>
      </c>
      <c r="H3662">
        <f>(1/(1-91/360*VLOOKUP($A3662,Tbills!$B$4:$C$974,2,1)/100))^((1)/91)-1</f>
        <v>6.0585232870780104E-5</v>
      </c>
      <c r="I3662">
        <f t="shared" si="171"/>
        <v>59.30292128206036</v>
      </c>
      <c r="J3662">
        <f>VLOOKUP(A3662,'SVXY-IV'!A$1:G$5041,4,0)</f>
        <v>59.144753110000003</v>
      </c>
      <c r="K3662">
        <f t="shared" si="172"/>
        <v>16.46196680802672</v>
      </c>
    </row>
    <row r="3663" spans="1:11"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f t="shared" si="171"/>
        <v>59.711754786102354</v>
      </c>
      <c r="J3663">
        <f>VLOOKUP(A3663,'SVXY-IV'!A$1:G$5041,4,0)</f>
        <v>59.551464670000001</v>
      </c>
      <c r="K3663">
        <f t="shared" si="172"/>
        <v>16.689029463559272</v>
      </c>
    </row>
    <row r="3664" spans="1:11" x14ac:dyDescent="0.25">
      <c r="A3664" s="1">
        <v>43377</v>
      </c>
      <c r="B3664">
        <v>14.22</v>
      </c>
      <c r="C3664">
        <v>15.84</v>
      </c>
      <c r="D3664">
        <v>46.723500000000001</v>
      </c>
      <c r="E3664">
        <v>40.5334</v>
      </c>
      <c r="F3664">
        <v>10662.256298</v>
      </c>
      <c r="G3664">
        <v>9250.9770410000001</v>
      </c>
      <c r="H3664">
        <f>(1/(1-91/360*VLOOKUP($A3664,Tbills!$B$4:$C$974,2,1)/100))^((1)/91)-1</f>
        <v>6.0585232870780104E-5</v>
      </c>
      <c r="I3664">
        <f t="shared" si="171"/>
        <v>58.102331713970308</v>
      </c>
      <c r="J3664">
        <f>VLOOKUP(A3664,'SVXY-IV'!A$1:G$5041,4,0)</f>
        <v>57.949350039999999</v>
      </c>
      <c r="K3664">
        <f t="shared" si="172"/>
        <v>15.789493767428437</v>
      </c>
    </row>
    <row r="3665" spans="1:11" x14ac:dyDescent="0.25">
      <c r="A3665" s="1">
        <v>43378</v>
      </c>
      <c r="B3665">
        <v>14.82</v>
      </c>
      <c r="C3665">
        <v>16.25</v>
      </c>
      <c r="D3665">
        <v>47.624600000000001</v>
      </c>
      <c r="E3665">
        <v>41.312600000000003</v>
      </c>
      <c r="F3665">
        <v>10760.830946</v>
      </c>
      <c r="G3665">
        <v>9335.943663</v>
      </c>
      <c r="H3665">
        <f>(1/(1-91/360*VLOOKUP($A3665,Tbills!$B$4:$C$974,2,1)/100))^((1)/91)-1</f>
        <v>6.0585232870780104E-5</v>
      </c>
      <c r="I3665">
        <f t="shared" si="171"/>
        <v>57.542364477162174</v>
      </c>
      <c r="J3665">
        <f>VLOOKUP(A3665,'SVXY-IV'!A$1:G$5041,4,0)</f>
        <v>57.389760299999999</v>
      </c>
      <c r="K3665">
        <f t="shared" si="172"/>
        <v>15.48524076064445</v>
      </c>
    </row>
    <row r="3666" spans="1:11"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f t="shared" si="171"/>
        <v>56.939618418782253</v>
      </c>
      <c r="J3666">
        <f>VLOOKUP(A3666,'SVXY-IV'!A$1:G$5041,4,0)</f>
        <v>56.811714799999997</v>
      </c>
      <c r="K3666">
        <f t="shared" si="172"/>
        <v>15.161104900355239</v>
      </c>
    </row>
    <row r="3667" spans="1:11"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f t="shared" si="171"/>
        <v>56.521345008981065</v>
      </c>
      <c r="J3667">
        <f>VLOOKUP(A3667,'SVXY-IV'!A$1:G$5041,4,0)</f>
        <v>56.393046419999997</v>
      </c>
      <c r="K3667">
        <f t="shared" si="172"/>
        <v>14.938448259642824</v>
      </c>
    </row>
    <row r="3668" spans="1:11" x14ac:dyDescent="0.25">
      <c r="A3668" s="1">
        <v>43383</v>
      </c>
      <c r="B3668">
        <v>22.96</v>
      </c>
      <c r="C3668">
        <v>20.7</v>
      </c>
      <c r="D3668">
        <v>58.59</v>
      </c>
      <c r="E3668">
        <v>50.81</v>
      </c>
      <c r="F3668">
        <v>11835.864874999999</v>
      </c>
      <c r="G3668">
        <v>10265.587544</v>
      </c>
      <c r="H3668">
        <f>(1/(1-91/360*VLOOKUP($A3668,Tbills!$B$4:$C$974,2,1)/100))^((1)/91)-1</f>
        <v>6.0585232870780104E-5</v>
      </c>
      <c r="I3668">
        <f t="shared" si="171"/>
        <v>51.222493771188788</v>
      </c>
      <c r="J3668">
        <f>VLOOKUP(A3668,'SVXY-IV'!A$1:G$5041,4,0)</f>
        <v>51.103802530000003</v>
      </c>
      <c r="K3668">
        <f t="shared" si="172"/>
        <v>12.137641743851368</v>
      </c>
    </row>
    <row r="3669" spans="1:11"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f t="shared" si="171"/>
        <v>50.935769704013325</v>
      </c>
      <c r="J3669">
        <f>VLOOKUP(A3669,'SVXY-IV'!A$1:G$5041,4,0)</f>
        <v>50.817125840000003</v>
      </c>
      <c r="K3669">
        <f t="shared" si="172"/>
        <v>12.001827212850202</v>
      </c>
    </row>
    <row r="3670" spans="1:11"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f t="shared" si="171"/>
        <v>51.644386623791561</v>
      </c>
      <c r="J3670">
        <f>VLOOKUP(A3670,'SVXY-IV'!A$1:G$5041,4,0)</f>
        <v>51.524950410000002</v>
      </c>
      <c r="K3670">
        <f t="shared" si="172"/>
        <v>12.335824231086399</v>
      </c>
    </row>
    <row r="3671" spans="1:11" x14ac:dyDescent="0.25">
      <c r="A3671" s="1">
        <v>43388</v>
      </c>
      <c r="B3671">
        <v>21.3</v>
      </c>
      <c r="C3671">
        <v>20.29</v>
      </c>
      <c r="D3671">
        <v>58.804900000000004</v>
      </c>
      <c r="E3671">
        <v>50.980800000000002</v>
      </c>
      <c r="F3671">
        <v>12028.899267000001</v>
      </c>
      <c r="G3671">
        <v>10429.844283</v>
      </c>
      <c r="H3671">
        <f>(1/(1-91/360*VLOOKUP($A3671,Tbills!$B$4:$C$974,2,1)/100))^((1)/91)-1</f>
        <v>6.1842292095715123E-5</v>
      </c>
      <c r="I3671">
        <f t="shared" si="171"/>
        <v>51.104346700849931</v>
      </c>
      <c r="J3671">
        <f>VLOOKUP(A3671,'SVXY-IV'!A$1:G$5041,4,0)</f>
        <v>50.985988579999997</v>
      </c>
      <c r="K3671">
        <f t="shared" si="172"/>
        <v>12.078053991753361</v>
      </c>
    </row>
    <row r="3672" spans="1:11"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f t="shared" si="171"/>
        <v>52.902119272877187</v>
      </c>
      <c r="J3672">
        <f>VLOOKUP(A3672,'SVXY-IV'!A$1:G$5041,4,0)</f>
        <v>52.780847999999999</v>
      </c>
      <c r="K3672">
        <f t="shared" si="172"/>
        <v>12.927877544997196</v>
      </c>
    </row>
    <row r="3673" spans="1:11"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f t="shared" si="171"/>
        <v>53.130412175082235</v>
      </c>
      <c r="J3673">
        <f>VLOOKUP(A3673,'SVXY-IV'!A$1:G$5041,4,0)</f>
        <v>53.006470479999997</v>
      </c>
      <c r="K3673">
        <f t="shared" si="172"/>
        <v>13.039523560134048</v>
      </c>
    </row>
    <row r="3674" spans="1:11" x14ac:dyDescent="0.25">
      <c r="A3674" s="1">
        <v>43391</v>
      </c>
      <c r="B3674">
        <v>20.059999999999999</v>
      </c>
      <c r="C3674">
        <v>19.86</v>
      </c>
      <c r="D3674">
        <v>58.263100000000001</v>
      </c>
      <c r="E3674">
        <v>50.5017</v>
      </c>
      <c r="F3674">
        <v>11897.26036</v>
      </c>
      <c r="G3674">
        <v>10313.783457</v>
      </c>
      <c r="H3674">
        <f>(1/(1-91/360*VLOOKUP($A3674,Tbills!$B$4:$C$974,2,1)/100))^((1)/91)-1</f>
        <v>6.3239207364951255E-5</v>
      </c>
      <c r="I3674">
        <f t="shared" si="171"/>
        <v>51.137526176357085</v>
      </c>
      <c r="J3674">
        <f>VLOOKUP(A3674,'SVXY-IV'!A$1:G$5041,4,0)</f>
        <v>51.026075800000001</v>
      </c>
      <c r="K3674">
        <f t="shared" si="172"/>
        <v>12.061407592575199</v>
      </c>
    </row>
    <row r="3675" spans="1:11" x14ac:dyDescent="0.25">
      <c r="A3675" s="1">
        <v>43392</v>
      </c>
      <c r="B3675">
        <v>19.89</v>
      </c>
      <c r="C3675">
        <v>19.84</v>
      </c>
      <c r="D3675">
        <v>58.292099999999998</v>
      </c>
      <c r="E3675">
        <v>50.523699999999998</v>
      </c>
      <c r="F3675">
        <v>11951.384108</v>
      </c>
      <c r="G3675">
        <v>10360.051319</v>
      </c>
      <c r="H3675">
        <f>(1/(1-91/360*VLOOKUP($A3675,Tbills!$B$4:$C$974,2,1)/100))^((1)/91)-1</f>
        <v>6.3239207364951255E-5</v>
      </c>
      <c r="I3675">
        <f t="shared" si="171"/>
        <v>51.125056997425567</v>
      </c>
      <c r="J3675">
        <f>VLOOKUP(A3675,'SVXY-IV'!A$1:G$5041,4,0)</f>
        <v>51.011792640000003</v>
      </c>
      <c r="K3675">
        <f t="shared" si="172"/>
        <v>12.055591775389235</v>
      </c>
    </row>
    <row r="3676" spans="1:11"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f t="shared" si="171"/>
        <v>50.868159870009023</v>
      </c>
      <c r="J3676">
        <f>VLOOKUP(A3676,'SVXY-IV'!A$1:G$5041,4,0)</f>
        <v>50.757399990000003</v>
      </c>
      <c r="K3676">
        <f t="shared" si="172"/>
        <v>11.934641597712087</v>
      </c>
    </row>
    <row r="3677" spans="1:11"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f t="shared" si="171"/>
        <v>50.59278050258483</v>
      </c>
      <c r="J3677">
        <f>VLOOKUP(A3677,'SVXY-IV'!A$1:G$5041,4,0)</f>
        <v>50.481686240000002</v>
      </c>
      <c r="K3677">
        <f t="shared" si="172"/>
        <v>11.805491119935523</v>
      </c>
    </row>
    <row r="3678" spans="1:11"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f t="shared" si="171"/>
        <v>48.32436609637584</v>
      </c>
      <c r="J3678">
        <f>VLOOKUP(A3678,'SVXY-IV'!A$1:G$5041,4,0)</f>
        <v>48.226004170000003</v>
      </c>
      <c r="K3678">
        <f t="shared" si="172"/>
        <v>10.746938514767766</v>
      </c>
    </row>
    <row r="3679" spans="1:11"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f t="shared" si="171"/>
        <v>47.995955918293802</v>
      </c>
      <c r="J3679">
        <f>VLOOKUP(A3679,'SVXY-IV'!A$1:G$5041,4,0)</f>
        <v>47.898234080000002</v>
      </c>
      <c r="K3679">
        <f t="shared" si="172"/>
        <v>10.600928988569258</v>
      </c>
    </row>
    <row r="3680" spans="1:11" x14ac:dyDescent="0.25">
      <c r="A3680" s="1">
        <v>43399</v>
      </c>
      <c r="B3680">
        <v>24.16</v>
      </c>
      <c r="C3680">
        <v>22.48</v>
      </c>
      <c r="D3680">
        <v>66.310100000000006</v>
      </c>
      <c r="E3680">
        <v>57.4482</v>
      </c>
      <c r="F3680">
        <v>12775.83466</v>
      </c>
      <c r="G3680">
        <v>11069.865883</v>
      </c>
      <c r="H3680">
        <f>(1/(1-91/360*VLOOKUP($A3680,Tbills!$B$4:$C$974,2,1)/100))^((1)/91)-1</f>
        <v>6.4077398485684611E-5</v>
      </c>
      <c r="I3680">
        <f t="shared" si="171"/>
        <v>47.787539859320489</v>
      </c>
      <c r="J3680">
        <f>VLOOKUP(A3680,'SVXY-IV'!A$1:G$5041,4,0)</f>
        <v>47.689380409999998</v>
      </c>
      <c r="K3680">
        <f t="shared" si="172"/>
        <v>10.508922706209788</v>
      </c>
    </row>
    <row r="3681" spans="1:11" x14ac:dyDescent="0.25">
      <c r="A3681" s="1">
        <v>43402</v>
      </c>
      <c r="B3681">
        <v>24.7</v>
      </c>
      <c r="C3681">
        <v>23.06</v>
      </c>
      <c r="D3681">
        <v>67.811700000000002</v>
      </c>
      <c r="E3681">
        <v>58.738100000000003</v>
      </c>
      <c r="F3681">
        <v>13028.469423</v>
      </c>
      <c r="G3681">
        <v>11286.637977</v>
      </c>
      <c r="H3681">
        <f>(1/(1-91/360*VLOOKUP($A3681,Tbills!$B$4:$C$974,2,1)/100))^((1)/91)-1</f>
        <v>6.4077398485684611E-5</v>
      </c>
      <c r="I3681">
        <f t="shared" si="171"/>
        <v>47.247357199898076</v>
      </c>
      <c r="J3681">
        <f>VLOOKUP(A3681,'SVXY-IV'!A$1:G$5041,4,0)</f>
        <v>47.152438670000002</v>
      </c>
      <c r="K3681">
        <f t="shared" si="172"/>
        <v>10.271527683870582</v>
      </c>
    </row>
    <row r="3682" spans="1:11"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f t="shared" si="171"/>
        <v>47.814885005253799</v>
      </c>
      <c r="J3682">
        <f>VLOOKUP(A3682,'SVXY-IV'!A$1:G$5041,4,0)</f>
        <v>47.71878624</v>
      </c>
      <c r="K3682">
        <f t="shared" si="172"/>
        <v>10.518338826809334</v>
      </c>
    </row>
    <row r="3683" spans="1:11"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f t="shared" si="171"/>
        <v>48.473702444301423</v>
      </c>
      <c r="J3683">
        <f>VLOOKUP(A3683,'SVXY-IV'!A$1:G$5041,4,0)</f>
        <v>48.376077359999996</v>
      </c>
      <c r="K3683">
        <f t="shared" si="172"/>
        <v>10.808244377524781</v>
      </c>
    </row>
    <row r="3684" spans="1:11"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f t="shared" si="171"/>
        <v>49.548003191964654</v>
      </c>
      <c r="J3684">
        <f>VLOOKUP(A3684,'SVXY-IV'!A$1:G$5041,4,0)</f>
        <v>49.447804830000003</v>
      </c>
      <c r="K3684">
        <f t="shared" si="172"/>
        <v>11.287370210317892</v>
      </c>
    </row>
    <row r="3685" spans="1:11"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f t="shared" si="171"/>
        <v>49.313897283578143</v>
      </c>
      <c r="J3685">
        <f>VLOOKUP(A3685,'SVXY-IV'!A$1:G$5041,4,0)</f>
        <v>49.212241300000002</v>
      </c>
      <c r="K3685">
        <f t="shared" si="172"/>
        <v>11.180772420303208</v>
      </c>
    </row>
    <row r="3686" spans="1:11" x14ac:dyDescent="0.25">
      <c r="A3686" s="1">
        <v>43409</v>
      </c>
      <c r="B3686">
        <v>19.96</v>
      </c>
      <c r="C3686">
        <v>20.2</v>
      </c>
      <c r="D3686">
        <v>61.4527</v>
      </c>
      <c r="E3686">
        <v>53.205800000000004</v>
      </c>
      <c r="F3686">
        <v>12350.863563999999</v>
      </c>
      <c r="G3686">
        <v>10694.766310999999</v>
      </c>
      <c r="H3686">
        <f>(1/(1-91/360*VLOOKUP($A3686,Tbills!$B$4:$C$974,2,1)/100))^((1)/91)-1</f>
        <v>6.4217121713339154E-5</v>
      </c>
      <c r="I3686">
        <f t="shared" si="171"/>
        <v>49.567885968152495</v>
      </c>
      <c r="J3686">
        <f>VLOOKUP(A3686,'SVXY-IV'!A$1:G$5041,4,0)</f>
        <v>49.46942233</v>
      </c>
      <c r="K3686">
        <f t="shared" si="172"/>
        <v>11.296121017222552</v>
      </c>
    </row>
    <row r="3687" spans="1:11"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f t="shared" si="171"/>
        <v>50.459815232758963</v>
      </c>
      <c r="J3687">
        <f>VLOOKUP(A3687,'SVXY-IV'!A$1:G$5041,4,0)</f>
        <v>50.359142009999999</v>
      </c>
      <c r="K3687">
        <f t="shared" si="172"/>
        <v>11.702701504698744</v>
      </c>
    </row>
    <row r="3688" spans="1:11" x14ac:dyDescent="0.25">
      <c r="A3688" s="1">
        <v>43411</v>
      </c>
      <c r="B3688">
        <v>16.36</v>
      </c>
      <c r="C3688">
        <v>17.62</v>
      </c>
      <c r="D3688">
        <v>54.7988</v>
      </c>
      <c r="E3688">
        <v>47.438400000000001</v>
      </c>
      <c r="F3688">
        <v>11643.784534</v>
      </c>
      <c r="G3688">
        <v>10081.164138</v>
      </c>
      <c r="H3688">
        <f>(1/(1-91/360*VLOOKUP($A3688,Tbills!$B$4:$C$974,2,1)/100))^((1)/91)-1</f>
        <v>6.4217121713339154E-5</v>
      </c>
      <c r="I3688">
        <f t="shared" si="171"/>
        <v>52.352262454019908</v>
      </c>
      <c r="J3688">
        <f>VLOOKUP(A3688,'SVXY-IV'!A$1:G$5041,4,0)</f>
        <v>52.270023760000001</v>
      </c>
      <c r="K3688">
        <f t="shared" si="172"/>
        <v>12.580544885470697</v>
      </c>
    </row>
    <row r="3689" spans="1:11" x14ac:dyDescent="0.25">
      <c r="A3689" s="1">
        <v>43412</v>
      </c>
      <c r="B3689">
        <v>16.72</v>
      </c>
      <c r="C3689">
        <v>17.68</v>
      </c>
      <c r="D3689">
        <v>55.079300000000003</v>
      </c>
      <c r="E3689">
        <v>47.678100000000001</v>
      </c>
      <c r="F3689">
        <v>11662.374143999999</v>
      </c>
      <c r="G3689">
        <v>10096.6116</v>
      </c>
      <c r="H3689">
        <f>(1/(1-91/360*VLOOKUP($A3689,Tbills!$B$4:$C$974,2,1)/100))^((1)/91)-1</f>
        <v>6.4636191626554762E-5</v>
      </c>
      <c r="I3689">
        <f t="shared" si="171"/>
        <v>52.218638752833151</v>
      </c>
      <c r="J3689">
        <f>VLOOKUP(A3689,'SVXY-IV'!A$1:G$5041,4,0)</f>
        <v>52.136402330000003</v>
      </c>
      <c r="K3689">
        <f t="shared" si="172"/>
        <v>12.516394063231301</v>
      </c>
    </row>
    <row r="3690" spans="1:11"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f t="shared" si="171"/>
        <v>51.45436003726801</v>
      </c>
      <c r="J3690">
        <f>VLOOKUP(A3690,'SVXY-IV'!A$1:G$5041,4,0)</f>
        <v>51.372787019999997</v>
      </c>
      <c r="K3690">
        <f t="shared" si="172"/>
        <v>12.150087053545365</v>
      </c>
    </row>
    <row r="3691" spans="1:11"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f t="shared" si="171"/>
        <v>49.488004793133832</v>
      </c>
      <c r="J3691">
        <f>VLOOKUP(A3691,'SVXY-IV'!A$1:G$5041,4,0)</f>
        <v>49.411976340000002</v>
      </c>
      <c r="K3691">
        <f t="shared" si="172"/>
        <v>11.221700093396535</v>
      </c>
    </row>
    <row r="3692" spans="1:11" x14ac:dyDescent="0.25">
      <c r="A3692" s="1">
        <v>43417</v>
      </c>
      <c r="B3692">
        <v>20.02</v>
      </c>
      <c r="C3692">
        <v>20.27</v>
      </c>
      <c r="D3692">
        <v>61.405799999999999</v>
      </c>
      <c r="E3692">
        <v>53.138199999999998</v>
      </c>
      <c r="F3692">
        <v>12363.174432</v>
      </c>
      <c r="G3692">
        <v>10699.94966</v>
      </c>
      <c r="H3692">
        <f>(1/(1-91/360*VLOOKUP($A3692,Tbills!$B$4:$C$974,2,1)/100))^((1)/91)-1</f>
        <v>6.4636191626554762E-5</v>
      </c>
      <c r="I3692">
        <f t="shared" si="171"/>
        <v>49.335064738724562</v>
      </c>
      <c r="J3692">
        <f>VLOOKUP(A3692,'SVXY-IV'!A$1:G$5041,4,0)</f>
        <v>49.258356620000001</v>
      </c>
      <c r="K3692">
        <f t="shared" si="172"/>
        <v>11.152402857327504</v>
      </c>
    </row>
    <row r="3693" spans="1:11"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f t="shared" si="171"/>
        <v>48.620672648839111</v>
      </c>
      <c r="J3693">
        <f>VLOOKUP(A3693,'SVXY-IV'!A$1:G$5041,4,0)</f>
        <v>48.545985250000001</v>
      </c>
      <c r="K3693">
        <f t="shared" si="172"/>
        <v>10.829487802986705</v>
      </c>
    </row>
    <row r="3694" spans="1:11"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f t="shared" si="171"/>
        <v>49.092045469149163</v>
      </c>
      <c r="J3694">
        <f>VLOOKUP(A3694,'SVXY-IV'!A$1:G$5041,4,0)</f>
        <v>49.017981390000003</v>
      </c>
      <c r="K3694">
        <f t="shared" si="172"/>
        <v>11.039524535147489</v>
      </c>
    </row>
    <row r="3695" spans="1:11"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f t="shared" si="171"/>
        <v>50.162019165720402</v>
      </c>
      <c r="J3695">
        <f>VLOOKUP(A3695,'SVXY-IV'!A$1:G$5041,4,0)</f>
        <v>50.086146319999997</v>
      </c>
      <c r="K3695">
        <f t="shared" si="172"/>
        <v>11.520793651402743</v>
      </c>
    </row>
    <row r="3696" spans="1:11"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f t="shared" si="171"/>
        <v>48.65506946963184</v>
      </c>
      <c r="J3696">
        <f>VLOOKUP(A3696,'SVXY-IV'!A$1:G$5041,4,0)</f>
        <v>48.583599200000002</v>
      </c>
      <c r="K3696">
        <f t="shared" si="172"/>
        <v>10.828818379231842</v>
      </c>
    </row>
    <row r="3697" spans="1:11"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f t="shared" si="171"/>
        <v>47.276718304063976</v>
      </c>
      <c r="J3697">
        <f>VLOOKUP(A3697,'SVXY-IV'!A$1:G$5041,4,0)</f>
        <v>47.207430500000001</v>
      </c>
      <c r="K3697">
        <f t="shared" si="172"/>
        <v>10.215350361367916</v>
      </c>
    </row>
    <row r="3698" spans="1:11" x14ac:dyDescent="0.25">
      <c r="A3698" s="1">
        <v>43425</v>
      </c>
      <c r="B3698">
        <v>20.8</v>
      </c>
      <c r="C3698">
        <v>21.32</v>
      </c>
      <c r="D3698">
        <v>65.4131</v>
      </c>
      <c r="E3698">
        <v>56.577300000000001</v>
      </c>
      <c r="F3698">
        <v>13081.442494999999</v>
      </c>
      <c r="G3698">
        <v>11315.785449000001</v>
      </c>
      <c r="H3698">
        <f>(1/(1-91/360*VLOOKUP($A3698,Tbills!$B$4:$C$974,2,1)/100))^((1)/91)-1</f>
        <v>6.5195124045125397E-5</v>
      </c>
      <c r="I3698">
        <f t="shared" si="171"/>
        <v>47.622680955480369</v>
      </c>
      <c r="J3698">
        <f>VLOOKUP(A3698,'SVXY-IV'!A$1:G$5041,4,0)</f>
        <v>47.554173659999996</v>
      </c>
      <c r="K3698">
        <f t="shared" si="172"/>
        <v>10.364911502224166</v>
      </c>
    </row>
    <row r="3699" spans="1:11" x14ac:dyDescent="0.25">
      <c r="A3699" s="1">
        <v>43427</v>
      </c>
      <c r="B3699">
        <v>21.52</v>
      </c>
      <c r="C3699">
        <v>21.75</v>
      </c>
      <c r="D3699">
        <v>66.524299999999997</v>
      </c>
      <c r="E3699">
        <v>57.530999999999999</v>
      </c>
      <c r="F3699">
        <v>13149.464069</v>
      </c>
      <c r="G3699">
        <v>11373.15035</v>
      </c>
      <c r="H3699">
        <f>(1/(1-91/360*VLOOKUP($A3699,Tbills!$B$4:$C$974,2,1)/100))^((1)/91)-1</f>
        <v>6.461474582075688E-5</v>
      </c>
      <c r="I3699">
        <f t="shared" si="171"/>
        <v>47.218845035508586</v>
      </c>
      <c r="J3699">
        <f>VLOOKUP(A3699,'SVXY-IV'!A$1:G$5041,4,0)</f>
        <v>47.151838580000003</v>
      </c>
      <c r="K3699">
        <f t="shared" si="172"/>
        <v>10.189245301163645</v>
      </c>
    </row>
    <row r="3700" spans="1:11"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f t="shared" si="171"/>
        <v>48.953299069999687</v>
      </c>
      <c r="J3700">
        <f>VLOOKUP(A3700,'SVXY-IV'!A$1:G$5041,4,0)</f>
        <v>48.899276810000003</v>
      </c>
      <c r="K3700">
        <f t="shared" si="172"/>
        <v>10.93791422362615</v>
      </c>
    </row>
    <row r="3701" spans="1:11"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f t="shared" si="171"/>
        <v>49.165623792474385</v>
      </c>
      <c r="J3701">
        <f>VLOOKUP(A3701,'SVXY-IV'!A$1:G$5041,4,0)</f>
        <v>49.11103833</v>
      </c>
      <c r="K3701">
        <f t="shared" si="172"/>
        <v>11.032854038356877</v>
      </c>
    </row>
    <row r="3702" spans="1:11"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f t="shared" si="171"/>
        <v>49.881660147787969</v>
      </c>
      <c r="J3702">
        <f>VLOOKUP(A3702,'SVXY-IV'!A$1:G$5041,4,0)</f>
        <v>49.827084290000002</v>
      </c>
      <c r="K3702">
        <f t="shared" si="172"/>
        <v>11.3542675583119</v>
      </c>
    </row>
    <row r="3703" spans="1:11"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f t="shared" si="171"/>
        <v>49.640289184311378</v>
      </c>
      <c r="J3703">
        <f>VLOOKUP(A3703,'SVXY-IV'!A$1:G$5041,4,0)</f>
        <v>49.585794909999997</v>
      </c>
      <c r="K3703">
        <f t="shared" si="172"/>
        <v>11.244448326871185</v>
      </c>
    </row>
    <row r="3704" spans="1:11" x14ac:dyDescent="0.25">
      <c r="A3704" s="1">
        <v>43434</v>
      </c>
      <c r="B3704">
        <v>18.07</v>
      </c>
      <c r="C3704">
        <v>18.89</v>
      </c>
      <c r="D3704">
        <v>57.691600000000001</v>
      </c>
      <c r="E3704">
        <v>49.8688</v>
      </c>
      <c r="F3704">
        <v>12138.903156</v>
      </c>
      <c r="G3704">
        <v>10494.232088999999</v>
      </c>
      <c r="H3704">
        <f>(1/(1-91/360*VLOOKUP($A3704,Tbills!$B$4:$C$974,2,1)/100))^((1)/91)-1</f>
        <v>6.6033466003423413E-5</v>
      </c>
      <c r="I3704">
        <f t="shared" si="171"/>
        <v>50.556100517296073</v>
      </c>
      <c r="J3704">
        <f>VLOOKUP(A3704,'SVXY-IV'!A$1:G$5041,4,0)</f>
        <v>50.499163260000003</v>
      </c>
      <c r="K3704">
        <f t="shared" si="172"/>
        <v>11.659397986975945</v>
      </c>
    </row>
    <row r="3705" spans="1:11"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f t="shared" si="171"/>
        <v>51.773766596495513</v>
      </c>
      <c r="J3705">
        <f>VLOOKUP(A3705,'SVXY-IV'!A$1:G$5041,4,0)</f>
        <v>51.717344339999997</v>
      </c>
      <c r="K3705">
        <f t="shared" si="172"/>
        <v>12.221198474639616</v>
      </c>
    </row>
    <row r="3706" spans="1:11"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f t="shared" si="171"/>
        <v>48.223841943194024</v>
      </c>
      <c r="J3706">
        <f>VLOOKUP(A3706,'SVXY-IV'!A$1:G$5041,4,0)</f>
        <v>48.174930719999999</v>
      </c>
      <c r="K3706">
        <f t="shared" si="172"/>
        <v>10.545380316572592</v>
      </c>
    </row>
    <row r="3707" spans="1:11"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f t="shared" si="171"/>
        <v>47.775481587894902</v>
      </c>
      <c r="J3707">
        <f>VLOOKUP(A3707,'SVXY-IV'!A$1:G$5041,4,0)</f>
        <v>47.726992260000003</v>
      </c>
      <c r="K3707">
        <f t="shared" si="172"/>
        <v>10.349412914043093</v>
      </c>
    </row>
    <row r="3708" spans="1:11"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f t="shared" si="171"/>
        <v>46.163098497831221</v>
      </c>
      <c r="J3708">
        <f>VLOOKUP(A3708,'SVXY-IV'!A$1:G$5041,4,0)</f>
        <v>46.133815040000002</v>
      </c>
      <c r="K3708">
        <f t="shared" si="172"/>
        <v>9.6509156708956088</v>
      </c>
    </row>
    <row r="3709" spans="1:11" x14ac:dyDescent="0.25">
      <c r="A3709" s="1">
        <v>43444</v>
      </c>
      <c r="B3709">
        <v>22.64</v>
      </c>
      <c r="C3709">
        <v>22.01</v>
      </c>
      <c r="D3709">
        <v>67.490700000000004</v>
      </c>
      <c r="E3709">
        <v>58.300899999999999</v>
      </c>
      <c r="F3709">
        <v>12901.055401</v>
      </c>
      <c r="G3709">
        <v>11145.758284</v>
      </c>
      <c r="H3709">
        <f>(1/(1-91/360*VLOOKUP($A3709,Tbills!$B$4:$C$974,2,1)/100))^((1)/91)-1</f>
        <v>6.5893719427334574E-5</v>
      </c>
      <c r="I3709">
        <f t="shared" si="171"/>
        <v>46.304456982864451</v>
      </c>
      <c r="J3709">
        <f>VLOOKUP(A3709,'SVXY-IV'!A$1:G$5041,4,0)</f>
        <v>46.278676959999999</v>
      </c>
      <c r="K3709">
        <f t="shared" si="172"/>
        <v>9.7101757700737465</v>
      </c>
    </row>
    <row r="3710" spans="1:11"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f t="shared" si="171"/>
        <v>46.358965742983507</v>
      </c>
      <c r="J3710">
        <f>VLOOKUP(A3710,'SVXY-IV'!A$1:G$5041,4,0)</f>
        <v>46.333004029999998</v>
      </c>
      <c r="K3710">
        <f t="shared" si="172"/>
        <v>9.7330897791122091</v>
      </c>
    </row>
    <row r="3711" spans="1:11" x14ac:dyDescent="0.25">
      <c r="A3711" s="1">
        <v>43446</v>
      </c>
      <c r="B3711">
        <v>21.46</v>
      </c>
      <c r="C3711">
        <v>21.59</v>
      </c>
      <c r="D3711">
        <v>67.045900000000003</v>
      </c>
      <c r="E3711">
        <v>57.908999999999999</v>
      </c>
      <c r="F3711">
        <v>12983.395605</v>
      </c>
      <c r="G3711">
        <v>11215.421907</v>
      </c>
      <c r="H3711">
        <f>(1/(1-91/360*VLOOKUP($A3711,Tbills!$B$4:$C$974,2,1)/100))^((1)/91)-1</f>
        <v>6.5893719427334574E-5</v>
      </c>
      <c r="I3711">
        <f t="shared" si="171"/>
        <v>46.458029874589151</v>
      </c>
      <c r="J3711">
        <f>VLOOKUP(A3711,'SVXY-IV'!A$1:G$5041,4,0)</f>
        <v>46.431732930000003</v>
      </c>
      <c r="K3711">
        <f t="shared" si="172"/>
        <v>9.7747393813119317</v>
      </c>
    </row>
    <row r="3712" spans="1:11"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f t="shared" si="171"/>
        <v>46.718430619391171</v>
      </c>
      <c r="J3712">
        <f>VLOOKUP(A3712,'SVXY-IV'!A$1:G$5041,4,0)</f>
        <v>46.692052480000001</v>
      </c>
      <c r="K3712">
        <f t="shared" si="172"/>
        <v>9.88436697538482</v>
      </c>
    </row>
    <row r="3713" spans="1:11" x14ac:dyDescent="0.25">
      <c r="A3713" s="1">
        <v>43448</v>
      </c>
      <c r="B3713">
        <v>21.63</v>
      </c>
      <c r="C3713">
        <v>21.96</v>
      </c>
      <c r="D3713">
        <v>68.602400000000003</v>
      </c>
      <c r="E3713">
        <v>59.245600000000003</v>
      </c>
      <c r="F3713">
        <v>13160.992457</v>
      </c>
      <c r="G3713">
        <v>11367.34382</v>
      </c>
      <c r="H3713">
        <f>(1/(1-91/360*VLOOKUP($A3713,Tbills!$B$4:$C$974,2,1)/100))^((1)/91)-1</f>
        <v>6.6173214376075151E-5</v>
      </c>
      <c r="I3713">
        <f t="shared" si="171"/>
        <v>45.905859532844623</v>
      </c>
      <c r="J3713">
        <f>VLOOKUP(A3713,'SVXY-IV'!A$1:G$5041,4,0)</f>
        <v>45.880151859999998</v>
      </c>
      <c r="K3713">
        <f t="shared" si="172"/>
        <v>9.540591691978463</v>
      </c>
    </row>
    <row r="3714" spans="1:11"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f t="shared" si="171"/>
        <v>44.916988130526533</v>
      </c>
      <c r="J3714">
        <f>VLOOKUP(A3714,'SVXY-IV'!A$1:G$5041,4,0)</f>
        <v>44.890701739999997</v>
      </c>
      <c r="K3714">
        <f t="shared" si="172"/>
        <v>9.1297405007913177</v>
      </c>
    </row>
    <row r="3715" spans="1:11" x14ac:dyDescent="0.25">
      <c r="A3715" s="1">
        <v>43452</v>
      </c>
      <c r="B3715">
        <v>25.58</v>
      </c>
      <c r="C3715">
        <v>23.9</v>
      </c>
      <c r="D3715">
        <v>72.707700000000003</v>
      </c>
      <c r="E3715">
        <v>62.774900000000002</v>
      </c>
      <c r="F3715">
        <v>13640.629876999999</v>
      </c>
      <c r="G3715">
        <v>11778.557867</v>
      </c>
      <c r="H3715">
        <f>(1/(1-91/360*VLOOKUP($A3715,Tbills!$B$4:$C$974,2,1)/100))^((1)/91)-1</f>
        <v>6.6173214376075151E-5</v>
      </c>
      <c r="I3715">
        <f t="shared" si="171"/>
        <v>44.557482574315586</v>
      </c>
      <c r="J3715">
        <f>VLOOKUP(A3715,'SVXY-IV'!A$1:G$5041,4,0)</f>
        <v>44.532194760000003</v>
      </c>
      <c r="K3715">
        <f t="shared" si="172"/>
        <v>8.9836487061033665</v>
      </c>
    </row>
    <row r="3716" spans="1:11"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f t="shared" si="171"/>
        <v>44.201504200647122</v>
      </c>
      <c r="J3716">
        <f>VLOOKUP(A3716,'SVXY-IV'!A$1:G$5041,4,0)</f>
        <v>44.17670811</v>
      </c>
      <c r="K3716">
        <f t="shared" si="172"/>
        <v>8.8401566464039849</v>
      </c>
    </row>
    <row r="3717" spans="1:11" x14ac:dyDescent="0.25">
      <c r="A3717" s="1">
        <v>43454</v>
      </c>
      <c r="B3717">
        <v>28.38</v>
      </c>
      <c r="C3717">
        <v>25.24</v>
      </c>
      <c r="D3717">
        <v>75.154300000000006</v>
      </c>
      <c r="E3717">
        <v>64.878799999999998</v>
      </c>
      <c r="F3717">
        <v>13784.554495</v>
      </c>
      <c r="G3717">
        <v>11901.268429</v>
      </c>
      <c r="H3717">
        <f>(1/(1-91/360*VLOOKUP($A3717,Tbills!$B$4:$C$974,2,1)/100))^((1)/91)-1</f>
        <v>6.6173214376075151E-5</v>
      </c>
      <c r="I3717">
        <f t="shared" si="171"/>
        <v>43.817744262951265</v>
      </c>
      <c r="J3717">
        <f>VLOOKUP(A3717,'SVXY-IV'!A$1:G$5041,4,0)</f>
        <v>43.79453986</v>
      </c>
      <c r="K3717">
        <f t="shared" si="172"/>
        <v>8.6867067591022327</v>
      </c>
    </row>
    <row r="3718" spans="1:11" x14ac:dyDescent="0.25">
      <c r="A3718" s="1">
        <v>43455</v>
      </c>
      <c r="B3718">
        <v>30.11</v>
      </c>
      <c r="C3718">
        <v>26.23</v>
      </c>
      <c r="D3718">
        <v>80.1173</v>
      </c>
      <c r="E3718">
        <v>69.159000000000006</v>
      </c>
      <c r="F3718">
        <v>13959.352293</v>
      </c>
      <c r="G3718">
        <v>12051.397295999999</v>
      </c>
      <c r="H3718">
        <f>(1/(1-91/360*VLOOKUP($A3718,Tbills!$B$4:$C$974,2,1)/100))^((1)/91)-1</f>
        <v>6.6173214376075151E-5</v>
      </c>
      <c r="I3718">
        <f t="shared" si="171"/>
        <v>42.371263970618578</v>
      </c>
      <c r="J3718">
        <f>VLOOKUP(A3718,'SVXY-IV'!A$1:G$5041,4,0)</f>
        <v>42.347745140000001</v>
      </c>
      <c r="K3718">
        <f t="shared" si="172"/>
        <v>8.113247329577856</v>
      </c>
    </row>
    <row r="3719" spans="1:11" x14ac:dyDescent="0.25">
      <c r="A3719" s="1">
        <v>43458</v>
      </c>
      <c r="B3719">
        <v>36.07</v>
      </c>
      <c r="C3719">
        <v>28.84</v>
      </c>
      <c r="D3719">
        <v>84.793000000000006</v>
      </c>
      <c r="E3719">
        <v>73.181399999999996</v>
      </c>
      <c r="F3719">
        <v>13984.093939</v>
      </c>
      <c r="G3719">
        <v>12070.364673</v>
      </c>
      <c r="H3719">
        <f>(1/(1-91/360*VLOOKUP($A3719,Tbills!$B$4:$C$974,2,1)/100))^((1)/91)-1</f>
        <v>6.6173214376075151E-5</v>
      </c>
      <c r="I3719">
        <f t="shared" si="171"/>
        <v>41.135860988202211</v>
      </c>
      <c r="J3719">
        <f>VLOOKUP(A3719,'SVXY-IV'!A$1:G$5041,4,0)</f>
        <v>41.118764919999997</v>
      </c>
      <c r="K3719">
        <f t="shared" si="172"/>
        <v>7.6403000119228883</v>
      </c>
    </row>
    <row r="3720" spans="1:11"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f t="shared" ref="I3720:I3783" si="173">I3719*(1-IF($A3720&lt;=I3715,I$1,I$1+IF(AND(WEEKDAY($A3720)&lt;&gt;1,WEEKDAY($A3720)&lt;&gt;7),J$1,0)))^($A3720-$A3719)*(1-0.5*(E3720/E3719-1))</f>
        <v>42.03372040755746</v>
      </c>
      <c r="J3720">
        <f>VLOOKUP(A3720,'SVXY-IV'!A$1:G$5041,4,0)</f>
        <v>42.016881759999997</v>
      </c>
      <c r="K3720">
        <f t="shared" si="172"/>
        <v>7.9738948288625648</v>
      </c>
    </row>
    <row r="3721" spans="1:11"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f t="shared" si="173"/>
        <v>41.739601089072444</v>
      </c>
      <c r="J3721">
        <f>VLOOKUP(A3721,'SVXY-IV'!A$1:G$5041,4,0)</f>
        <v>41.722687209999997</v>
      </c>
      <c r="K3721">
        <f t="shared" ref="K3721:K3784" si="174">K3720*(1-IF($A3721&lt;=L$3,K$1,K$1+IF(AND(WEEKDAY($A3721)&lt;&gt;1,WEEKDAY($A3721)&lt;&gt;7),L$1,0)))^($A3721-$A3720)*(2-$E3721/$E3720)</f>
        <v>7.862350564083326</v>
      </c>
    </row>
    <row r="3722" spans="1:11"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f t="shared" si="173"/>
        <v>41.552630332614747</v>
      </c>
      <c r="J3722">
        <f>VLOOKUP(A3722,'SVXY-IV'!A$1:G$5041,4,0)</f>
        <v>41.535418370000002</v>
      </c>
      <c r="K3722">
        <f t="shared" si="174"/>
        <v>7.7919569588188384</v>
      </c>
    </row>
    <row r="3723" spans="1:11" x14ac:dyDescent="0.25">
      <c r="A3723" s="1">
        <v>43465</v>
      </c>
      <c r="B3723">
        <v>25.42</v>
      </c>
      <c r="C3723">
        <v>23.73</v>
      </c>
      <c r="D3723">
        <v>79.670699999999997</v>
      </c>
      <c r="E3723">
        <v>68.727500000000006</v>
      </c>
      <c r="F3723">
        <v>13675.470093</v>
      </c>
      <c r="G3723">
        <v>11798.399818</v>
      </c>
      <c r="H3723">
        <f>(1/(1-91/360*VLOOKUP($A3723,Tbills!$B$4:$C$974,2,1)/100))^((1)/91)-1</f>
        <v>6.7291155467552599E-5</v>
      </c>
      <c r="I3723">
        <f t="shared" si="173"/>
        <v>42.379135027073886</v>
      </c>
      <c r="J3723">
        <f>VLOOKUP(A3723,'SVXY-IV'!A$1:G$5041,4,0)</f>
        <v>42.363354630000003</v>
      </c>
      <c r="K3723">
        <f t="shared" si="174"/>
        <v>8.1020385094791116</v>
      </c>
    </row>
    <row r="3724" spans="1:11"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f t="shared" si="173"/>
        <v>43.068161149515205</v>
      </c>
      <c r="J3724">
        <f>VLOOKUP(A3724,'SVXY-IV'!A$1:G$5041,4,0)</f>
        <v>43.055529139999997</v>
      </c>
      <c r="K3724">
        <f t="shared" si="174"/>
        <v>8.3655723247878537</v>
      </c>
    </row>
    <row r="3725" spans="1:11"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f t="shared" si="173"/>
        <v>42.038224448452148</v>
      </c>
      <c r="J3725">
        <f>VLOOKUP(A3725,'SVXY-IV'!A$1:G$5041,4,0)</f>
        <v>42.028183949999999</v>
      </c>
      <c r="K3725">
        <f t="shared" si="174"/>
        <v>7.9655159590571252</v>
      </c>
    </row>
    <row r="3726" spans="1:11" x14ac:dyDescent="0.25">
      <c r="A3726" s="1">
        <v>43469</v>
      </c>
      <c r="B3726">
        <v>21.38</v>
      </c>
      <c r="C3726">
        <v>21.86</v>
      </c>
      <c r="D3726">
        <v>74.069699999999997</v>
      </c>
      <c r="E3726">
        <v>63.878</v>
      </c>
      <c r="F3726">
        <v>13395.193154000001</v>
      </c>
      <c r="G3726">
        <v>11553.445431</v>
      </c>
      <c r="H3726">
        <f>(1/(1-91/360*VLOOKUP($A3726,Tbills!$B$4:$C$974,2,1)/100))^((1)/91)-1</f>
        <v>6.8688771178937458E-5</v>
      </c>
      <c r="I3726">
        <f t="shared" si="173"/>
        <v>43.782263280586989</v>
      </c>
      <c r="J3726">
        <f>VLOOKUP(A3726,'SVXY-IV'!A$1:G$5041,4,0)</f>
        <v>43.769502090000003</v>
      </c>
      <c r="K3726">
        <f t="shared" si="174"/>
        <v>8.6264763637799788</v>
      </c>
    </row>
    <row r="3727" spans="1:11" x14ac:dyDescent="0.25">
      <c r="A3727" s="1">
        <v>43472</v>
      </c>
      <c r="B3727">
        <v>21.4</v>
      </c>
      <c r="C3727">
        <v>21.62</v>
      </c>
      <c r="D3727">
        <v>72.783299999999997</v>
      </c>
      <c r="E3727">
        <v>62.755499999999998</v>
      </c>
      <c r="F3727">
        <v>13316.562957</v>
      </c>
      <c r="G3727">
        <v>11483.245411</v>
      </c>
      <c r="H3727">
        <f>(1/(1-91/360*VLOOKUP($A3727,Tbills!$B$4:$C$974,2,1)/100))^((1)/91)-1</f>
        <v>6.8688771178937458E-5</v>
      </c>
      <c r="I3727">
        <f t="shared" si="173"/>
        <v>44.163497946796994</v>
      </c>
      <c r="J3727">
        <f>VLOOKUP(A3727,'SVXY-IV'!A$1:G$5041,4,0)</f>
        <v>44.152398599999998</v>
      </c>
      <c r="K3727">
        <f t="shared" si="174"/>
        <v>8.7768391718197911</v>
      </c>
    </row>
    <row r="3728" spans="1:11"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f t="shared" si="173"/>
        <v>44.650906627191176</v>
      </c>
      <c r="J3728">
        <f>VLOOKUP(A3728,'SVXY-IV'!A$1:G$5041,4,0)</f>
        <v>44.654976730000001</v>
      </c>
      <c r="K3728">
        <f t="shared" si="174"/>
        <v>8.9706137434599125</v>
      </c>
    </row>
    <row r="3729" spans="1:11"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f t="shared" si="173"/>
        <v>45.073708599599705</v>
      </c>
      <c r="J3729">
        <f>VLOOKUP(A3729,'SVXY-IV'!A$1:G$5041,4,0)</f>
        <v>45.077620789999997</v>
      </c>
      <c r="K3729">
        <f t="shared" si="174"/>
        <v>9.1405458996945601</v>
      </c>
    </row>
    <row r="3730" spans="1:11" x14ac:dyDescent="0.25">
      <c r="A3730" s="1">
        <v>43475</v>
      </c>
      <c r="B3730">
        <v>19.5</v>
      </c>
      <c r="C3730">
        <v>20.52</v>
      </c>
      <c r="D3730">
        <v>68.973399999999998</v>
      </c>
      <c r="E3730">
        <v>59.458100000000002</v>
      </c>
      <c r="F3730">
        <v>13091.830919</v>
      </c>
      <c r="G3730">
        <v>11287.11321</v>
      </c>
      <c r="H3730">
        <f>(1/(1-91/360*VLOOKUP($A3730,Tbills!$B$4:$C$974,2,1)/100))^((1)/91)-1</f>
        <v>6.7151392721953584E-5</v>
      </c>
      <c r="I3730">
        <f t="shared" si="173"/>
        <v>45.350862187982884</v>
      </c>
      <c r="J3730">
        <f>VLOOKUP(A3730,'SVXY-IV'!A$1:G$5041,4,0)</f>
        <v>45.354192849999997</v>
      </c>
      <c r="K3730">
        <f t="shared" si="174"/>
        <v>9.2530022144981832</v>
      </c>
    </row>
    <row r="3731" spans="1:11"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f t="shared" si="173"/>
        <v>46.029910652015168</v>
      </c>
      <c r="J3731">
        <f>VLOOKUP(A3731,'SVXY-IV'!A$1:G$5041,4,0)</f>
        <v>46.03247107</v>
      </c>
      <c r="K3731">
        <f t="shared" si="174"/>
        <v>9.5301416988894516</v>
      </c>
    </row>
    <row r="3732" spans="1:11"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f t="shared" si="173"/>
        <v>45.999981401682092</v>
      </c>
      <c r="J3732">
        <f>VLOOKUP(A3732,'SVXY-IV'!A$1:G$5041,4,0)</f>
        <v>46.00410437</v>
      </c>
      <c r="K3732">
        <f t="shared" si="174"/>
        <v>9.5179058085463115</v>
      </c>
    </row>
    <row r="3733" spans="1:11"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f t="shared" si="173"/>
        <v>46.750541189912227</v>
      </c>
      <c r="J3733">
        <f>VLOOKUP(A3733,'SVXY-IV'!A$1:G$5041,4,0)</f>
        <v>46.755663220000002</v>
      </c>
      <c r="K3733">
        <f t="shared" si="174"/>
        <v>9.8285498409673</v>
      </c>
    </row>
    <row r="3734" spans="1:11" x14ac:dyDescent="0.25">
      <c r="A3734" s="1">
        <v>43481</v>
      </c>
      <c r="B3734">
        <v>19.04</v>
      </c>
      <c r="C3734">
        <v>19.53</v>
      </c>
      <c r="D3734">
        <v>65.506299999999996</v>
      </c>
      <c r="E3734">
        <v>56.4465</v>
      </c>
      <c r="F3734">
        <v>12634.467881</v>
      </c>
      <c r="G3734">
        <v>10888.376689000001</v>
      </c>
      <c r="H3734">
        <f>(1/(1-91/360*VLOOKUP($A3734,Tbills!$B$4:$C$974,2,1)/100))^((1)/91)-1</f>
        <v>6.7151392721953584E-5</v>
      </c>
      <c r="I3734">
        <f t="shared" si="173"/>
        <v>46.500985009222951</v>
      </c>
      <c r="J3734">
        <f>VLOOKUP(A3734,'SVXY-IV'!A$1:G$5041,4,0)</f>
        <v>46.505497030000001</v>
      </c>
      <c r="K3734">
        <f t="shared" si="174"/>
        <v>9.7236754901772411</v>
      </c>
    </row>
    <row r="3735" spans="1:11"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f t="shared" si="173"/>
        <v>47.09788374078272</v>
      </c>
      <c r="J3735">
        <f>VLOOKUP(A3735,'SVXY-IV'!A$1:G$5041,4,0)</f>
        <v>47.101506550000003</v>
      </c>
      <c r="K3735">
        <f t="shared" si="174"/>
        <v>9.9733548831909431</v>
      </c>
    </row>
    <row r="3736" spans="1:11" x14ac:dyDescent="0.25">
      <c r="A3736" s="1">
        <v>43483</v>
      </c>
      <c r="B3736">
        <v>17.8</v>
      </c>
      <c r="C3736">
        <v>18.84</v>
      </c>
      <c r="D3736">
        <v>63.1599</v>
      </c>
      <c r="E3736">
        <v>54.417099999999998</v>
      </c>
      <c r="F3736">
        <v>12406.372182999999</v>
      </c>
      <c r="G3736">
        <v>10690.356433999999</v>
      </c>
      <c r="H3736">
        <f>(1/(1-91/360*VLOOKUP($A3736,Tbills!$B$4:$C$974,2,1)/100))^((1)/91)-1</f>
        <v>6.7011742343137115E-5</v>
      </c>
      <c r="I3736">
        <f t="shared" si="173"/>
        <v>47.343854898317375</v>
      </c>
      <c r="J3736">
        <f>VLOOKUP(A3736,'SVXY-IV'!A$1:G$5041,4,0)</f>
        <v>47.347076899999998</v>
      </c>
      <c r="K3736">
        <f t="shared" si="174"/>
        <v>10.077580113928239</v>
      </c>
    </row>
    <row r="3737" spans="1:11" x14ac:dyDescent="0.25">
      <c r="A3737" s="1">
        <v>43487</v>
      </c>
      <c r="B3737">
        <v>20.8</v>
      </c>
      <c r="C3737">
        <v>20.69</v>
      </c>
      <c r="D3737">
        <v>69.129599999999996</v>
      </c>
      <c r="E3737">
        <v>59.545900000000003</v>
      </c>
      <c r="F3737">
        <v>12742.630411</v>
      </c>
      <c r="G3737">
        <v>10977.238530000001</v>
      </c>
      <c r="H3737">
        <f>(1/(1-91/360*VLOOKUP($A3737,Tbills!$B$4:$C$974,2,1)/100))^((1)/91)-1</f>
        <v>6.7011742343137115E-5</v>
      </c>
      <c r="I3737">
        <f t="shared" si="173"/>
        <v>45.108084325253003</v>
      </c>
      <c r="J3737">
        <f>VLOOKUP(A3737,'SVXY-IV'!A$1:G$5041,4,0)</f>
        <v>45.117573219999997</v>
      </c>
      <c r="K3737">
        <f t="shared" si="174"/>
        <v>9.1260699529797851</v>
      </c>
    </row>
    <row r="3738" spans="1:11"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f t="shared" si="173"/>
        <v>45.541382986674314</v>
      </c>
      <c r="J3738">
        <f>VLOOKUP(A3738,'SVXY-IV'!A$1:G$5041,4,0)</f>
        <v>45.548590619999999</v>
      </c>
      <c r="K3738">
        <f t="shared" si="174"/>
        <v>9.3014425192441781</v>
      </c>
    </row>
    <row r="3739" spans="1:11"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f t="shared" si="173"/>
        <v>46.115505388951959</v>
      </c>
      <c r="J3739">
        <f>VLOOKUP(A3739,'SVXY-IV'!A$1:G$5041,4,0)</f>
        <v>46.12330918</v>
      </c>
      <c r="K3739">
        <f t="shared" si="174"/>
        <v>9.5360079524446135</v>
      </c>
    </row>
    <row r="3740" spans="1:11"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f t="shared" si="173"/>
        <v>47.119736362083223</v>
      </c>
      <c r="J3740">
        <f>VLOOKUP(A3740,'SVXY-IV'!A$1:G$5041,4,0)</f>
        <v>47.125542209999999</v>
      </c>
      <c r="K3740">
        <f t="shared" si="174"/>
        <v>9.9513720373150569</v>
      </c>
    </row>
    <row r="3741" spans="1:11" x14ac:dyDescent="0.25">
      <c r="A3741" s="1">
        <v>43493</v>
      </c>
      <c r="B3741">
        <v>18.87</v>
      </c>
      <c r="C3741">
        <v>19.579999999999998</v>
      </c>
      <c r="D3741">
        <v>65.837500000000006</v>
      </c>
      <c r="E3741">
        <v>56.6875</v>
      </c>
      <c r="F3741">
        <v>12564.299571</v>
      </c>
      <c r="G3741">
        <v>10819.29682</v>
      </c>
      <c r="H3741">
        <f>(1/(1-91/360*VLOOKUP($A3741,Tbills!$B$4:$C$974,2,1)/100))^((1)/91)-1</f>
        <v>6.6592470274073889E-5</v>
      </c>
      <c r="I3741">
        <f t="shared" si="173"/>
        <v>46.143983655961875</v>
      </c>
      <c r="J3741">
        <f>VLOOKUP(A3741,'SVXY-IV'!A$1:G$5041,4,0)</f>
        <v>46.153468480000001</v>
      </c>
      <c r="K3741">
        <f t="shared" si="174"/>
        <v>9.5394161124053323</v>
      </c>
    </row>
    <row r="3742" spans="1:11"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f t="shared" si="173"/>
        <v>46.409444180173196</v>
      </c>
      <c r="J3742">
        <f>VLOOKUP(A3742,'SVXY-IV'!A$1:G$5041,4,0)</f>
        <v>46.418118040000003</v>
      </c>
      <c r="K3742">
        <f t="shared" si="174"/>
        <v>9.6492242356260558</v>
      </c>
    </row>
    <row r="3743" spans="1:11"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f t="shared" si="173"/>
        <v>47.31279943892222</v>
      </c>
      <c r="J3743">
        <f>VLOOKUP(A3743,'SVXY-IV'!A$1:G$5041,4,0)</f>
        <v>47.321247530000001</v>
      </c>
      <c r="K3743">
        <f t="shared" si="174"/>
        <v>10.024911777112617</v>
      </c>
    </row>
    <row r="3744" spans="1:11" x14ac:dyDescent="0.25">
      <c r="A3744" s="1">
        <v>43496</v>
      </c>
      <c r="B3744">
        <v>16.57</v>
      </c>
      <c r="C3744">
        <v>17.88</v>
      </c>
      <c r="D3744">
        <v>60.081299999999999</v>
      </c>
      <c r="E3744">
        <v>51.720700000000001</v>
      </c>
      <c r="F3744">
        <v>12057.176496</v>
      </c>
      <c r="G3744">
        <v>10380.50316</v>
      </c>
      <c r="H3744">
        <f>(1/(1-91/360*VLOOKUP($A3744,Tbills!$B$4:$C$974,2,1)/100))^((1)/91)-1</f>
        <v>6.6173214376075151E-5</v>
      </c>
      <c r="I3744">
        <f t="shared" si="173"/>
        <v>48.24610502731003</v>
      </c>
      <c r="J3744">
        <f>VLOOKUP(A3744,'SVXY-IV'!A$1:G$5041,4,0)</f>
        <v>48.254386760000003</v>
      </c>
      <c r="K3744">
        <f t="shared" si="174"/>
        <v>10.420467028729473</v>
      </c>
    </row>
    <row r="3745" spans="1:11"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f t="shared" si="173"/>
        <v>48.502394214195981</v>
      </c>
      <c r="J3745">
        <f>VLOOKUP(A3745,'SVXY-IV'!A$1:G$5041,4,0)</f>
        <v>48.511214879999997</v>
      </c>
      <c r="K3745">
        <f t="shared" si="174"/>
        <v>10.531231421519578</v>
      </c>
    </row>
    <row r="3746" spans="1:11"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f t="shared" si="173"/>
        <v>49.153646614862161</v>
      </c>
      <c r="J3746">
        <f>VLOOKUP(A3746,'SVXY-IV'!A$1:G$5041,4,0)</f>
        <v>49.165317170000002</v>
      </c>
      <c r="K3746">
        <f t="shared" si="174"/>
        <v>10.814197386783409</v>
      </c>
    </row>
    <row r="3747" spans="1:11"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f t="shared" si="173"/>
        <v>49.251834415998339</v>
      </c>
      <c r="J3747">
        <f>VLOOKUP(A3747,'SVXY-IV'!A$1:G$5041,4,0)</f>
        <v>49.26174366</v>
      </c>
      <c r="K3747">
        <f t="shared" si="174"/>
        <v>10.857459954416113</v>
      </c>
    </row>
    <row r="3748" spans="1:11"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f t="shared" si="173"/>
        <v>49.469665470602372</v>
      </c>
      <c r="J3748">
        <f>VLOOKUP(A3748,'SVXY-IV'!A$1:G$5041,4,0)</f>
        <v>49.4797546</v>
      </c>
      <c r="K3748">
        <f t="shared" si="174"/>
        <v>10.953558228245317</v>
      </c>
    </row>
    <row r="3749" spans="1:11"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f t="shared" si="173"/>
        <v>48.577428496865984</v>
      </c>
      <c r="J3749">
        <f>VLOOKUP(A3749,'SVXY-IV'!A$1:G$5041,4,0)</f>
        <v>48.60555944</v>
      </c>
      <c r="K3749">
        <f t="shared" si="174"/>
        <v>10.558508678341976</v>
      </c>
    </row>
    <row r="3750" spans="1:11"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f t="shared" si="173"/>
        <v>49.051585405961667</v>
      </c>
      <c r="J3750">
        <f>VLOOKUP(A3750,'SVXY-IV'!A$1:G$5041,4,0)</f>
        <v>49.081841140000002</v>
      </c>
      <c r="K3750">
        <f t="shared" si="174"/>
        <v>10.764682288853999</v>
      </c>
    </row>
    <row r="3751" spans="1:11" x14ac:dyDescent="0.25">
      <c r="A3751" s="1">
        <v>43507</v>
      </c>
      <c r="B3751">
        <v>15.97</v>
      </c>
      <c r="C3751">
        <v>17.22</v>
      </c>
      <c r="D3751">
        <v>57.580500000000001</v>
      </c>
      <c r="E3751">
        <v>49.531500000000001</v>
      </c>
      <c r="F3751">
        <v>11680.773453</v>
      </c>
      <c r="G3751">
        <v>10049.065408</v>
      </c>
      <c r="H3751">
        <f>(1/(1-91/360*VLOOKUP($A3751,Tbills!$B$4:$C$974,2,1)/100))^((1)/91)-1</f>
        <v>6.6452716511511412E-5</v>
      </c>
      <c r="I3751">
        <f t="shared" si="173"/>
        <v>49.237246440199534</v>
      </c>
      <c r="J3751">
        <f>VLOOKUP(A3751,'SVXY-IV'!A$1:G$5041,4,0)</f>
        <v>49.270669050000002</v>
      </c>
      <c r="K3751">
        <f t="shared" si="174"/>
        <v>10.846343130693532</v>
      </c>
    </row>
    <row r="3752" spans="1:11"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f t="shared" si="173"/>
        <v>49.626172730594334</v>
      </c>
      <c r="J3752">
        <f>VLOOKUP(A3752,'SVXY-IV'!A$1:G$5041,4,0)</f>
        <v>49.657819199999999</v>
      </c>
      <c r="K3752">
        <f t="shared" si="174"/>
        <v>11.017750123155206</v>
      </c>
    </row>
    <row r="3753" spans="1:11" x14ac:dyDescent="0.25">
      <c r="A3753" s="1">
        <v>43509</v>
      </c>
      <c r="B3753">
        <v>15.65</v>
      </c>
      <c r="C3753">
        <v>16.96</v>
      </c>
      <c r="D3753">
        <v>56.506</v>
      </c>
      <c r="E3753">
        <v>48.600700000000003</v>
      </c>
      <c r="F3753">
        <v>11489.594032000001</v>
      </c>
      <c r="G3753">
        <v>9883.2676169999995</v>
      </c>
      <c r="H3753">
        <f>(1/(1-91/360*VLOOKUP($A3753,Tbills!$B$4:$C$974,2,1)/100))^((1)/91)-1</f>
        <v>6.6452716511511412E-5</v>
      </c>
      <c r="I3753">
        <f t="shared" si="173"/>
        <v>49.699043953533412</v>
      </c>
      <c r="J3753">
        <f>VLOOKUP(A3753,'SVXY-IV'!A$1:G$5041,4,0)</f>
        <v>49.729815160000001</v>
      </c>
      <c r="K3753">
        <f t="shared" si="174"/>
        <v>11.050166813283017</v>
      </c>
    </row>
    <row r="3754" spans="1:11" x14ac:dyDescent="0.25">
      <c r="A3754" s="1">
        <v>43510</v>
      </c>
      <c r="B3754">
        <v>16.22</v>
      </c>
      <c r="C3754">
        <v>17.32</v>
      </c>
      <c r="D3754">
        <v>57.363999999999997</v>
      </c>
      <c r="E3754">
        <v>49.3354</v>
      </c>
      <c r="F3754">
        <v>11632.048306999999</v>
      </c>
      <c r="G3754">
        <v>10005.149008</v>
      </c>
      <c r="H3754">
        <f>(1/(1-91/360*VLOOKUP($A3754,Tbills!$B$4:$C$974,2,1)/100))^((1)/91)-1</f>
        <v>6.6871983189997763E-5</v>
      </c>
      <c r="I3754">
        <f t="shared" si="173"/>
        <v>49.322108324877149</v>
      </c>
      <c r="J3754">
        <f>VLOOKUP(A3754,'SVXY-IV'!A$1:G$5041,4,0)</f>
        <v>49.353780540000002</v>
      </c>
      <c r="K3754">
        <f t="shared" si="174"/>
        <v>10.882613824804604</v>
      </c>
    </row>
    <row r="3755" spans="1:11" x14ac:dyDescent="0.25">
      <c r="A3755" s="1">
        <v>43511</v>
      </c>
      <c r="B3755">
        <v>14.91</v>
      </c>
      <c r="C3755">
        <v>16.48</v>
      </c>
      <c r="D3755">
        <v>55.3658</v>
      </c>
      <c r="E3755">
        <v>47.613599999999998</v>
      </c>
      <c r="F3755">
        <v>11426.341511000001</v>
      </c>
      <c r="G3755">
        <v>9827.5440259999996</v>
      </c>
      <c r="H3755">
        <f>(1/(1-91/360*VLOOKUP($A3755,Tbills!$B$4:$C$974,2,1)/100))^((1)/91)-1</f>
        <v>6.6871983189997763E-5</v>
      </c>
      <c r="I3755">
        <f t="shared" si="173"/>
        <v>50.181470258825129</v>
      </c>
      <c r="J3755">
        <f>VLOOKUP(A3755,'SVXY-IV'!A$1:G$5041,4,0)</f>
        <v>50.212910749999999</v>
      </c>
      <c r="K3755">
        <f t="shared" si="174"/>
        <v>11.261891292025226</v>
      </c>
    </row>
    <row r="3756" spans="1:11"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f t="shared" si="173"/>
        <v>50.17624609054068</v>
      </c>
      <c r="J3756">
        <f>VLOOKUP(A3756,'SVXY-IV'!A$1:G$5041,4,0)</f>
        <v>50.212721620000003</v>
      </c>
      <c r="K3756">
        <f t="shared" si="174"/>
        <v>11.259793332825714</v>
      </c>
    </row>
    <row r="3757" spans="1:11"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f t="shared" si="173"/>
        <v>51.230578570340192</v>
      </c>
      <c r="J3757">
        <f>VLOOKUP(A3757,'SVXY-IV'!A$1:G$5041,4,0)</f>
        <v>51.26746163</v>
      </c>
      <c r="K3757">
        <f t="shared" si="174"/>
        <v>11.733039953739668</v>
      </c>
    </row>
    <row r="3758" spans="1:11" x14ac:dyDescent="0.25">
      <c r="A3758" s="1">
        <v>43517</v>
      </c>
      <c r="B3758">
        <v>14.46</v>
      </c>
      <c r="C3758">
        <v>16.16</v>
      </c>
      <c r="D3758">
        <v>54.0336</v>
      </c>
      <c r="E3758">
        <v>46.449199999999998</v>
      </c>
      <c r="F3758">
        <v>11274.633572999999</v>
      </c>
      <c r="G3758">
        <v>9693.1609360000002</v>
      </c>
      <c r="H3758">
        <f>(1/(1-91/360*VLOOKUP($A3758,Tbills!$B$4:$C$974,2,1)/100))^((1)/91)-1</f>
        <v>6.6732225833643355E-5</v>
      </c>
      <c r="I3758">
        <f t="shared" si="173"/>
        <v>50.758006787857632</v>
      </c>
      <c r="J3758">
        <f>VLOOKUP(A3758,'SVXY-IV'!A$1:G$5041,4,0)</f>
        <v>50.794733139999998</v>
      </c>
      <c r="K3758">
        <f t="shared" si="174"/>
        <v>11.516647973686956</v>
      </c>
    </row>
    <row r="3759" spans="1:11"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f t="shared" si="173"/>
        <v>51.802870572293095</v>
      </c>
      <c r="J3759">
        <f>VLOOKUP(A3759,'SVXY-IV'!A$1:G$5041,4,0)</f>
        <v>51.839561019999998</v>
      </c>
      <c r="K3759">
        <f t="shared" si="174"/>
        <v>11.990846355701443</v>
      </c>
    </row>
    <row r="3760" spans="1:11"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f t="shared" si="173"/>
        <v>51.228606496961284</v>
      </c>
      <c r="J3760">
        <f>VLOOKUP(A3760,'SVXY-IV'!A$1:G$5041,4,0)</f>
        <v>51.268113390000003</v>
      </c>
      <c r="K3760">
        <f t="shared" si="174"/>
        <v>11.725209160439052</v>
      </c>
    </row>
    <row r="3761" spans="1:11"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f t="shared" si="173"/>
        <v>50.927100816015155</v>
      </c>
      <c r="J3761">
        <f>VLOOKUP(A3761,'SVXY-IV'!A$1:G$5041,4,0)</f>
        <v>50.965910170000001</v>
      </c>
      <c r="K3761">
        <f t="shared" si="174"/>
        <v>11.587258923996263</v>
      </c>
    </row>
    <row r="3762" spans="1:11" x14ac:dyDescent="0.25">
      <c r="A3762" s="1">
        <v>43523</v>
      </c>
      <c r="B3762">
        <v>14.7</v>
      </c>
      <c r="C3762">
        <v>15.99</v>
      </c>
      <c r="D3762">
        <v>53.420999999999999</v>
      </c>
      <c r="E3762">
        <v>45.904200000000003</v>
      </c>
      <c r="F3762">
        <v>11094.177276</v>
      </c>
      <c r="G3762">
        <v>9534.1835030000002</v>
      </c>
      <c r="H3762">
        <f>(1/(1-91/360*VLOOKUP($A3762,Tbills!$B$4:$C$974,2,1)/100))^((1)/91)-1</f>
        <v>6.6732225833643355E-5</v>
      </c>
      <c r="I3762">
        <f t="shared" si="173"/>
        <v>51.005456913747473</v>
      </c>
      <c r="J3762">
        <f>VLOOKUP(A3762,'SVXY-IV'!A$1:G$5041,4,0)</f>
        <v>51.043732949999999</v>
      </c>
      <c r="K3762">
        <f t="shared" si="174"/>
        <v>11.622977829384491</v>
      </c>
    </row>
    <row r="3763" spans="1:11"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f t="shared" si="173"/>
        <v>51.163961024078567</v>
      </c>
      <c r="J3763">
        <f>VLOOKUP(A3763,'SVXY-IV'!A$1:G$5041,4,0)</f>
        <v>51.201251329999998</v>
      </c>
      <c r="K3763">
        <f t="shared" si="174"/>
        <v>11.695278947922986</v>
      </c>
    </row>
    <row r="3764" spans="1:11"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f t="shared" si="173"/>
        <v>52.25482557058168</v>
      </c>
      <c r="J3764">
        <f>VLOOKUP(A3764,'SVXY-IV'!A$1:G$5041,4,0)</f>
        <v>52.294059300000001</v>
      </c>
      <c r="K3764">
        <f t="shared" si="174"/>
        <v>12.194041820149128</v>
      </c>
    </row>
    <row r="3765" spans="1:11"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f t="shared" si="173"/>
        <v>51.65828825014102</v>
      </c>
      <c r="J3765">
        <f>VLOOKUP(A3765,'SVXY-IV'!A$1:G$5041,4,0)</f>
        <v>51.702169789999999</v>
      </c>
      <c r="K3765">
        <f t="shared" si="174"/>
        <v>11.915846740944167</v>
      </c>
    </row>
    <row r="3766" spans="1:11"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f t="shared" si="173"/>
        <v>51.326129779474407</v>
      </c>
      <c r="J3766">
        <f>VLOOKUP(A3766,'SVXY-IV'!A$1:G$5041,4,0)</f>
        <v>51.373340349999999</v>
      </c>
      <c r="K3766">
        <f t="shared" si="174"/>
        <v>11.762679374427053</v>
      </c>
    </row>
    <row r="3767" spans="1:11"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f t="shared" si="173"/>
        <v>50.549949637938724</v>
      </c>
      <c r="J3767">
        <f>VLOOKUP(A3767,'SVXY-IV'!A$1:G$5041,4,0)</f>
        <v>50.59533836</v>
      </c>
      <c r="K3767">
        <f t="shared" si="174"/>
        <v>11.406988546595654</v>
      </c>
    </row>
    <row r="3768" spans="1:11" x14ac:dyDescent="0.25">
      <c r="A3768" s="1">
        <v>43531</v>
      </c>
      <c r="B3768">
        <v>16.59</v>
      </c>
      <c r="C3768">
        <v>17.3</v>
      </c>
      <c r="D3768">
        <v>55.872999999999998</v>
      </c>
      <c r="E3768">
        <v>47.985900000000001</v>
      </c>
      <c r="F3768">
        <v>11419.508592</v>
      </c>
      <c r="G3768">
        <v>9808.5385260000003</v>
      </c>
      <c r="H3768">
        <f>(1/(1-91/360*VLOOKUP($A3768,Tbills!$B$4:$C$974,2,1)/100))^((1)/91)-1</f>
        <v>6.7151392721953584E-5</v>
      </c>
      <c r="I3768">
        <f t="shared" si="173"/>
        <v>49.795235632084683</v>
      </c>
      <c r="J3768">
        <f>VLOOKUP(A3768,'SVXY-IV'!A$1:G$5041,4,0)</f>
        <v>49.858989459999997</v>
      </c>
      <c r="K3768">
        <f t="shared" si="174"/>
        <v>11.066443889265219</v>
      </c>
    </row>
    <row r="3769" spans="1:11"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f t="shared" si="173"/>
        <v>49.713519503338482</v>
      </c>
      <c r="J3769">
        <f>VLOOKUP(A3769,'SVXY-IV'!A$1:G$5041,4,0)</f>
        <v>49.77767266</v>
      </c>
      <c r="K3769">
        <f t="shared" si="174"/>
        <v>11.030184238646813</v>
      </c>
    </row>
    <row r="3770" spans="1:11"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f t="shared" si="173"/>
        <v>51.484395711672967</v>
      </c>
      <c r="J3770">
        <f>VLOOKUP(A3770,'SVXY-IV'!A$1:G$5041,4,0)</f>
        <v>51.56340333</v>
      </c>
      <c r="K3770">
        <f t="shared" si="174"/>
        <v>11.81614314667144</v>
      </c>
    </row>
    <row r="3771" spans="1:11"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f t="shared" si="173"/>
        <v>51.99894118321248</v>
      </c>
      <c r="J3771">
        <f>VLOOKUP(A3771,'SVXY-IV'!A$1:G$5041,4,0)</f>
        <v>52.07737805</v>
      </c>
      <c r="K3771">
        <f t="shared" si="174"/>
        <v>12.052388879315442</v>
      </c>
    </row>
    <row r="3772" spans="1:11"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f t="shared" si="173"/>
        <v>52.392250753387799</v>
      </c>
      <c r="J3772">
        <f>VLOOKUP(A3772,'SVXY-IV'!A$1:G$5041,4,0)</f>
        <v>52.471380590000003</v>
      </c>
      <c r="K3772">
        <f t="shared" si="174"/>
        <v>12.234774868643687</v>
      </c>
    </row>
    <row r="3773" spans="1:11"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f t="shared" si="173"/>
        <v>52.647847465166777</v>
      </c>
      <c r="J3773">
        <f>VLOOKUP(A3773,'SVXY-IV'!A$1:G$5041,4,0)</f>
        <v>52.726880909999998</v>
      </c>
      <c r="K3773">
        <f t="shared" si="174"/>
        <v>12.3542146622791</v>
      </c>
    </row>
    <row r="3774" spans="1:11"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f t="shared" si="173"/>
        <v>53.425588795077068</v>
      </c>
      <c r="J3774">
        <f>VLOOKUP(A3774,'SVXY-IV'!A$1:G$5041,4,0)</f>
        <v>53.50318369</v>
      </c>
      <c r="K3774">
        <f t="shared" si="174"/>
        <v>12.719280586106688</v>
      </c>
    </row>
    <row r="3775" spans="1:11" x14ac:dyDescent="0.25">
      <c r="A3775" s="1">
        <v>43542</v>
      </c>
      <c r="B3775">
        <v>13.1</v>
      </c>
      <c r="C3775">
        <v>15.24</v>
      </c>
      <c r="D3775">
        <v>48.694800000000001</v>
      </c>
      <c r="E3775">
        <v>41.789499999999997</v>
      </c>
      <c r="F3775">
        <v>10972.276429</v>
      </c>
      <c r="G3775">
        <v>9417.3941830000003</v>
      </c>
      <c r="H3775">
        <f>(1/(1-91/360*VLOOKUP($A3775,Tbills!$B$4:$C$974,2,1)/100))^((1)/91)-1</f>
        <v>6.7011742343137115E-5</v>
      </c>
      <c r="I3775">
        <f t="shared" si="173"/>
        <v>53.205823909841421</v>
      </c>
      <c r="J3775">
        <f>VLOOKUP(A3775,'SVXY-IV'!A$1:G$5041,4,0)</f>
        <v>53.277426319999996</v>
      </c>
      <c r="K3775">
        <f t="shared" si="174"/>
        <v>12.61485511467097</v>
      </c>
    </row>
    <row r="3776" spans="1:11"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f t="shared" si="173"/>
        <v>53.027407136788696</v>
      </c>
      <c r="J3776">
        <f>VLOOKUP(A3776,'SVXY-IV'!A$1:G$5041,4,0)</f>
        <v>53.096195299999998</v>
      </c>
      <c r="K3776">
        <f t="shared" si="174"/>
        <v>12.53032237642236</v>
      </c>
    </row>
    <row r="3777" spans="1:11" x14ac:dyDescent="0.25">
      <c r="A3777" s="1">
        <v>43544</v>
      </c>
      <c r="B3777">
        <v>13.91</v>
      </c>
      <c r="C3777">
        <v>15.79</v>
      </c>
      <c r="D3777">
        <v>49.6721</v>
      </c>
      <c r="E3777">
        <v>42.622500000000002</v>
      </c>
      <c r="F3777">
        <v>11032.807312999999</v>
      </c>
      <c r="G3777">
        <v>9468.0816350000005</v>
      </c>
      <c r="H3777">
        <f>(1/(1-91/360*VLOOKUP($A3777,Tbills!$B$4:$C$974,2,1)/100))^((1)/91)-1</f>
        <v>6.7011742343137115E-5</v>
      </c>
      <c r="I3777">
        <f t="shared" si="173"/>
        <v>52.676302452213719</v>
      </c>
      <c r="J3777">
        <f>VLOOKUP(A3777,'SVXY-IV'!A$1:G$5041,4,0)</f>
        <v>52.741037630000001</v>
      </c>
      <c r="K3777">
        <f t="shared" si="174"/>
        <v>12.364463072188991</v>
      </c>
    </row>
    <row r="3778" spans="1:11" x14ac:dyDescent="0.25">
      <c r="A3778" s="1">
        <v>43545</v>
      </c>
      <c r="B3778">
        <v>13.63</v>
      </c>
      <c r="C3778">
        <v>15.51</v>
      </c>
      <c r="D3778">
        <v>48.884500000000003</v>
      </c>
      <c r="E3778">
        <v>41.943800000000003</v>
      </c>
      <c r="F3778">
        <v>10892.150195</v>
      </c>
      <c r="G3778">
        <v>9346.738711</v>
      </c>
      <c r="H3778">
        <f>(1/(1-91/360*VLOOKUP($A3778,Tbills!$B$4:$C$974,2,1)/100))^((1)/91)-1</f>
        <v>6.7151392721953584E-5</v>
      </c>
      <c r="I3778">
        <f t="shared" si="173"/>
        <v>53.094316444323169</v>
      </c>
      <c r="J3778">
        <f>VLOOKUP(A3778,'SVXY-IV'!A$1:G$5041,4,0)</f>
        <v>53.155977729999996</v>
      </c>
      <c r="K3778">
        <f t="shared" si="174"/>
        <v>12.560763731017625</v>
      </c>
    </row>
    <row r="3779" spans="1:11"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f t="shared" si="173"/>
        <v>50.322896455665372</v>
      </c>
      <c r="J3779">
        <f>VLOOKUP(A3779,'SVXY-IV'!A$1:G$5041,4,0)</f>
        <v>50.378302359999999</v>
      </c>
      <c r="K3779">
        <f t="shared" si="174"/>
        <v>11.249564645652741</v>
      </c>
    </row>
    <row r="3780" spans="1:11"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f t="shared" si="173"/>
        <v>50.169217780814726</v>
      </c>
      <c r="J3780">
        <f>VLOOKUP(A3780,'SVXY-IV'!A$1:G$5041,4,0)</f>
        <v>50.216874609999998</v>
      </c>
      <c r="K3780">
        <f t="shared" si="174"/>
        <v>11.181044715122963</v>
      </c>
    </row>
    <row r="3781" spans="1:11"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f t="shared" si="173"/>
        <v>51.378607665343957</v>
      </c>
      <c r="J3781">
        <f>VLOOKUP(A3781,'SVXY-IV'!A$1:G$5041,4,0)</f>
        <v>51.424105320000002</v>
      </c>
      <c r="K3781">
        <f t="shared" si="174"/>
        <v>11.720160198569307</v>
      </c>
    </row>
    <row r="3782" spans="1:11"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f t="shared" si="173"/>
        <v>50.899784980759222</v>
      </c>
      <c r="J3782">
        <f>VLOOKUP(A3782,'SVXY-IV'!A$1:G$5041,4,0)</f>
        <v>50.942589730000002</v>
      </c>
      <c r="K3782">
        <f t="shared" si="174"/>
        <v>11.50177694285582</v>
      </c>
    </row>
    <row r="3783" spans="1:11" x14ac:dyDescent="0.25">
      <c r="A3783" s="1">
        <v>43552</v>
      </c>
      <c r="B3783">
        <v>14.43</v>
      </c>
      <c r="C3783">
        <v>16.3</v>
      </c>
      <c r="D3783">
        <v>51.019199999999998</v>
      </c>
      <c r="E3783">
        <v>43.754899999999999</v>
      </c>
      <c r="F3783">
        <v>11351.251756</v>
      </c>
      <c r="G3783">
        <v>9736.1637009999995</v>
      </c>
      <c r="H3783">
        <f>(1/(1-91/360*VLOOKUP($A3783,Tbills!$B$4:$C$974,2,1)/100))^((1)/91)-1</f>
        <v>6.7151392721953584E-5</v>
      </c>
      <c r="I3783">
        <f t="shared" si="173"/>
        <v>51.696560307037721</v>
      </c>
      <c r="J3783">
        <f>VLOOKUP(A3783,'SVXY-IV'!A$1:G$5041,4,0)</f>
        <v>51.736870430000003</v>
      </c>
      <c r="K3783">
        <f t="shared" si="174"/>
        <v>11.861925709430905</v>
      </c>
    </row>
    <row r="3784" spans="1:11" x14ac:dyDescent="0.25">
      <c r="A3784" s="1">
        <v>43553</v>
      </c>
      <c r="B3784">
        <v>13.71</v>
      </c>
      <c r="C3784">
        <v>15.8</v>
      </c>
      <c r="D3784">
        <v>49.869</v>
      </c>
      <c r="E3784">
        <v>42.765599999999999</v>
      </c>
      <c r="F3784">
        <v>11140.852000999999</v>
      </c>
      <c r="G3784">
        <v>9555.0464190000002</v>
      </c>
      <c r="H3784">
        <f>(1/(1-91/360*VLOOKUP($A3784,Tbills!$B$4:$C$974,2,1)/100))^((1)/91)-1</f>
        <v>6.7151392721953584E-5</v>
      </c>
      <c r="I3784">
        <f t="shared" ref="I3784:I3847" si="175">I3783*(1-IF($A3784&lt;=I3779,I$1,I$1+IF(AND(WEEKDAY($A3784)&lt;&gt;1,WEEKDAY($A3784)&lt;&gt;7),J$1,0)))^($A3784-$A3783)*(1-0.5*(E3784/E3783-1))</f>
        <v>52.279630193964735</v>
      </c>
      <c r="J3784">
        <f>VLOOKUP(A3784,'SVXY-IV'!A$1:G$5041,4,0)</f>
        <v>52.310790859999997</v>
      </c>
      <c r="K3784">
        <f t="shared" si="174"/>
        <v>12.129559348878097</v>
      </c>
    </row>
    <row r="3785" spans="1:11" x14ac:dyDescent="0.25">
      <c r="A3785" s="1">
        <v>43556</v>
      </c>
      <c r="B3785">
        <v>13.4</v>
      </c>
      <c r="C3785">
        <v>15.46</v>
      </c>
      <c r="D3785">
        <v>48.767099999999999</v>
      </c>
      <c r="E3785">
        <v>41.811999999999998</v>
      </c>
      <c r="F3785">
        <v>11008.822634</v>
      </c>
      <c r="G3785">
        <v>9439.8852769999994</v>
      </c>
      <c r="H3785">
        <f>(1/(1-91/360*VLOOKUP($A3785,Tbills!$B$4:$C$974,2,1)/100))^((1)/91)-1</f>
        <v>6.7151392721953584E-5</v>
      </c>
      <c r="I3785">
        <f t="shared" si="175"/>
        <v>52.858376011140734</v>
      </c>
      <c r="J3785">
        <f>VLOOKUP(A3785,'SVXY-IV'!A$1:G$5041,4,0)</f>
        <v>52.894488369999998</v>
      </c>
      <c r="K3785">
        <f t="shared" ref="K3785:K3848" si="176">K3784*(1-IF($A3785&lt;=L$3,K$1,K$1+IF(AND(WEEKDAY($A3785)&lt;&gt;1,WEEKDAY($A3785)&lt;&gt;7),L$1,0)))^($A3785-$A3784)*(2-$E3785/$E3784)</f>
        <v>12.398295325549295</v>
      </c>
    </row>
    <row r="3786" spans="1:11"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f t="shared" si="175"/>
        <v>52.775272390366943</v>
      </c>
      <c r="J3786">
        <f>VLOOKUP(A3786,'SVXY-IV'!A$1:G$5041,4,0)</f>
        <v>52.810987869999998</v>
      </c>
      <c r="K3786">
        <f t="shared" si="176"/>
        <v>12.359378998588086</v>
      </c>
    </row>
    <row r="3787" spans="1:11"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f t="shared" si="175"/>
        <v>52.818504813237638</v>
      </c>
      <c r="J3787">
        <f>VLOOKUP(A3787,'SVXY-IV'!A$1:G$5041,4,0)</f>
        <v>52.861740930000003</v>
      </c>
      <c r="K3787">
        <f t="shared" si="176"/>
        <v>12.37969539248059</v>
      </c>
    </row>
    <row r="3788" spans="1:11" x14ac:dyDescent="0.25">
      <c r="A3788" s="1">
        <v>43559</v>
      </c>
      <c r="B3788">
        <v>13.58</v>
      </c>
      <c r="C3788">
        <v>15.48</v>
      </c>
      <c r="D3788">
        <v>48.5306</v>
      </c>
      <c r="E3788">
        <v>41.6008</v>
      </c>
      <c r="F3788">
        <v>10978.218046</v>
      </c>
      <c r="G3788">
        <v>9411.7442360000005</v>
      </c>
      <c r="H3788">
        <f>(1/(1-91/360*VLOOKUP($A3788,Tbills!$B$4:$C$974,2,1)/100))^((1)/91)-1</f>
        <v>6.7043918162035254E-5</v>
      </c>
      <c r="I3788">
        <f t="shared" si="175"/>
        <v>52.987172624281328</v>
      </c>
      <c r="J3788">
        <f>VLOOKUP(A3788,'SVXY-IV'!A$1:G$5041,4,0)</f>
        <v>53.029281789999999</v>
      </c>
      <c r="K3788">
        <f t="shared" si="176"/>
        <v>12.458826913464609</v>
      </c>
    </row>
    <row r="3789" spans="1:11"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f t="shared" si="175"/>
        <v>53.543789413260221</v>
      </c>
      <c r="J3789">
        <f>VLOOKUP(A3789,'SVXY-IV'!A$1:G$5041,4,0)</f>
        <v>53.60487741</v>
      </c>
      <c r="K3789">
        <f t="shared" si="176"/>
        <v>12.72064341308357</v>
      </c>
    </row>
    <row r="3790" spans="1:11" x14ac:dyDescent="0.25">
      <c r="A3790" s="1">
        <v>43563</v>
      </c>
      <c r="B3790">
        <v>13.18</v>
      </c>
      <c r="C3790">
        <v>15.28</v>
      </c>
      <c r="D3790">
        <v>47.677300000000002</v>
      </c>
      <c r="E3790">
        <v>40.8583</v>
      </c>
      <c r="F3790">
        <v>10815.011721999999</v>
      </c>
      <c r="G3790">
        <v>9269.3211929999998</v>
      </c>
      <c r="H3790">
        <f>(1/(1-91/360*VLOOKUP($A3790,Tbills!$B$4:$C$974,2,1)/100))^((1)/91)-1</f>
        <v>6.7043918162035254E-5</v>
      </c>
      <c r="I3790">
        <f t="shared" si="175"/>
        <v>53.451722689769618</v>
      </c>
      <c r="J3790">
        <f>VLOOKUP(A3790,'SVXY-IV'!A$1:G$5041,4,0)</f>
        <v>53.516080799999997</v>
      </c>
      <c r="K3790">
        <f t="shared" si="176"/>
        <v>12.677109698043186</v>
      </c>
    </row>
    <row r="3791" spans="1:11"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f t="shared" si="175"/>
        <v>52.466705038914675</v>
      </c>
      <c r="J3791">
        <f>VLOOKUP(A3791,'SVXY-IV'!A$1:G$5041,4,0)</f>
        <v>52.52782861</v>
      </c>
      <c r="K3791">
        <f t="shared" si="176"/>
        <v>12.209956780191602</v>
      </c>
    </row>
    <row r="3792" spans="1:11"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f t="shared" si="175"/>
        <v>53.283676448850045</v>
      </c>
      <c r="J3792">
        <f>VLOOKUP(A3792,'SVXY-IV'!A$1:G$5041,4,0)</f>
        <v>53.345896119999999</v>
      </c>
      <c r="K3792">
        <f t="shared" si="176"/>
        <v>12.590264077702425</v>
      </c>
    </row>
    <row r="3793" spans="1:11" x14ac:dyDescent="0.25">
      <c r="A3793" s="1">
        <v>43566</v>
      </c>
      <c r="B3793">
        <v>13.02</v>
      </c>
      <c r="C3793">
        <v>15.25</v>
      </c>
      <c r="D3793">
        <v>46.9221</v>
      </c>
      <c r="E3793">
        <v>40.203099999999999</v>
      </c>
      <c r="F3793">
        <v>10897.332006000001</v>
      </c>
      <c r="G3793">
        <v>9338.0023280000005</v>
      </c>
      <c r="H3793">
        <f>(1/(1-91/360*VLOOKUP($A3793,Tbills!$B$4:$C$974,2,1)/100))^((1)/91)-1</f>
        <v>6.6173214376075151E-5</v>
      </c>
      <c r="I3793">
        <f t="shared" si="175"/>
        <v>53.825945378108315</v>
      </c>
      <c r="J3793">
        <f>VLOOKUP(A3793,'SVXY-IV'!A$1:G$5041,4,0)</f>
        <v>53.887416880000004</v>
      </c>
      <c r="K3793">
        <f t="shared" si="176"/>
        <v>12.846590472067097</v>
      </c>
    </row>
    <row r="3794" spans="1:11" x14ac:dyDescent="0.25">
      <c r="A3794" s="1">
        <v>43567</v>
      </c>
      <c r="B3794">
        <v>12.01</v>
      </c>
      <c r="C3794">
        <v>14.46</v>
      </c>
      <c r="D3794">
        <v>44.4908</v>
      </c>
      <c r="E3794">
        <v>38.1173</v>
      </c>
      <c r="F3794">
        <v>10913.533382</v>
      </c>
      <c r="G3794">
        <v>9351.2674779999998</v>
      </c>
      <c r="H3794">
        <f>(1/(1-91/360*VLOOKUP($A3794,Tbills!$B$4:$C$974,2,1)/100))^((1)/91)-1</f>
        <v>6.6173214376075151E-5</v>
      </c>
      <c r="I3794">
        <f t="shared" si="175"/>
        <v>55.220795399164317</v>
      </c>
      <c r="J3794">
        <f>VLOOKUP(A3794,'SVXY-IV'!A$1:G$5041,4,0)</f>
        <v>55.283132960000003</v>
      </c>
      <c r="K3794">
        <f t="shared" si="176"/>
        <v>13.512462395006175</v>
      </c>
    </row>
    <row r="3795" spans="1:11"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f t="shared" si="175"/>
        <v>55.423777520794815</v>
      </c>
      <c r="J3795">
        <f>VLOOKUP(A3795,'SVXY-IV'!A$1:G$5041,4,0)</f>
        <v>55.48733549</v>
      </c>
      <c r="K3795">
        <f t="shared" si="176"/>
        <v>13.612017260303062</v>
      </c>
    </row>
    <row r="3796" spans="1:11"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f t="shared" si="175"/>
        <v>55.512871614088567</v>
      </c>
      <c r="J3796">
        <f>VLOOKUP(A3796,'SVXY-IV'!A$1:G$5041,4,0)</f>
        <v>55.575604749999997</v>
      </c>
      <c r="K3796">
        <f t="shared" si="176"/>
        <v>13.655853750570973</v>
      </c>
    </row>
    <row r="3797" spans="1:11"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f t="shared" si="175"/>
        <v>55.511426758526007</v>
      </c>
      <c r="J3797">
        <f>VLOOKUP(A3797,'SVXY-IV'!A$1:G$5041,4,0)</f>
        <v>55.573383499999998</v>
      </c>
      <c r="K3797">
        <f t="shared" si="176"/>
        <v>13.655217724505878</v>
      </c>
    </row>
    <row r="3798" spans="1:11"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f t="shared" si="175"/>
        <v>55.876613539118601</v>
      </c>
      <c r="J3798">
        <f>VLOOKUP(A3798,'SVXY-IV'!A$1:G$5041,4,0)</f>
        <v>55.938543520000003</v>
      </c>
      <c r="K3798">
        <f t="shared" si="176"/>
        <v>13.834952931637437</v>
      </c>
    </row>
    <row r="3799" spans="1:11"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f t="shared" si="175"/>
        <v>56.343701368605693</v>
      </c>
      <c r="J3799">
        <f>VLOOKUP(A3799,'SVXY-IV'!A$1:G$5041,4,0)</f>
        <v>56.410739620000001</v>
      </c>
      <c r="K3799">
        <f t="shared" si="176"/>
        <v>14.066537261906763</v>
      </c>
    </row>
    <row r="3800" spans="1:11"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f t="shared" si="175"/>
        <v>56.440581003269685</v>
      </c>
      <c r="J3800">
        <f>VLOOKUP(A3800,'SVXY-IV'!A$1:G$5041,4,0)</f>
        <v>56.507393489999998</v>
      </c>
      <c r="K3800">
        <f t="shared" si="176"/>
        <v>14.114986473818762</v>
      </c>
    </row>
    <row r="3801" spans="1:11"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f t="shared" si="175"/>
        <v>55.601857056548731</v>
      </c>
      <c r="J3801">
        <f>VLOOKUP(A3801,'SVXY-IV'!A$1:G$5041,4,0)</f>
        <v>55.667254659999998</v>
      </c>
      <c r="K3801">
        <f t="shared" si="176"/>
        <v>13.695566563910557</v>
      </c>
    </row>
    <row r="3802" spans="1:11" x14ac:dyDescent="0.25">
      <c r="A3802" s="1">
        <v>43580</v>
      </c>
      <c r="B3802">
        <v>13.25</v>
      </c>
      <c r="C3802">
        <v>15.21</v>
      </c>
      <c r="D3802">
        <v>44.6496</v>
      </c>
      <c r="E3802">
        <v>38.220399999999998</v>
      </c>
      <c r="F3802">
        <v>10936.931454</v>
      </c>
      <c r="G3802">
        <v>9363.2272379999995</v>
      </c>
      <c r="H3802">
        <f>(1/(1-91/360*VLOOKUP($A3802,Tbills!$B$4:$C$974,2,1)/100))^((1)/91)-1</f>
        <v>6.6871983189997763E-5</v>
      </c>
      <c r="I3802">
        <f t="shared" si="175"/>
        <v>55.091487919206486</v>
      </c>
      <c r="J3802">
        <f>VLOOKUP(A3802,'SVXY-IV'!A$1:G$5041,4,0)</f>
        <v>55.15489522</v>
      </c>
      <c r="K3802">
        <f t="shared" si="176"/>
        <v>13.444223700858549</v>
      </c>
    </row>
    <row r="3803" spans="1:11"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f t="shared" si="175"/>
        <v>55.978591665713616</v>
      </c>
      <c r="J3803">
        <f>VLOOKUP(A3803,'SVXY-IV'!A$1:G$5041,4,0)</f>
        <v>56.045722859999998</v>
      </c>
      <c r="K3803">
        <f t="shared" si="176"/>
        <v>13.877256294830232</v>
      </c>
    </row>
    <row r="3804" spans="1:11"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f t="shared" si="175"/>
        <v>55.592786516076806</v>
      </c>
      <c r="J3804">
        <f>VLOOKUP(A3804,'SVXY-IV'!A$1:G$5041,4,0)</f>
        <v>55.663334720000002</v>
      </c>
      <c r="K3804">
        <f t="shared" si="176"/>
        <v>13.686211660212493</v>
      </c>
    </row>
    <row r="3805" spans="1:11" x14ac:dyDescent="0.25">
      <c r="A3805" s="1">
        <v>43585</v>
      </c>
      <c r="B3805">
        <v>13.12</v>
      </c>
      <c r="C3805">
        <v>15.23</v>
      </c>
      <c r="D3805">
        <v>43.6661</v>
      </c>
      <c r="E3805">
        <v>37.366</v>
      </c>
      <c r="F3805">
        <v>10912.423763000001</v>
      </c>
      <c r="G3805">
        <v>9339.1284770000002</v>
      </c>
      <c r="H3805">
        <f>(1/(1-91/360*VLOOKUP($A3805,Tbills!$B$4:$C$974,2,1)/100))^((1)/91)-1</f>
        <v>6.6871983189997763E-5</v>
      </c>
      <c r="I3805">
        <f t="shared" si="175"/>
        <v>55.684457402280287</v>
      </c>
      <c r="J3805">
        <f>VLOOKUP(A3805,'SVXY-IV'!A$1:G$5041,4,0)</f>
        <v>55.754347510000002</v>
      </c>
      <c r="K3805">
        <f t="shared" si="176"/>
        <v>13.731422040050585</v>
      </c>
    </row>
    <row r="3806" spans="1:11"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f t="shared" si="175"/>
        <v>54.366113731886422</v>
      </c>
      <c r="J3806">
        <f>VLOOKUP(A3806,'SVXY-IV'!A$1:G$5041,4,0)</f>
        <v>54.433166610000001</v>
      </c>
      <c r="K3806">
        <f t="shared" si="176"/>
        <v>13.081320818496929</v>
      </c>
    </row>
    <row r="3807" spans="1:11"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f t="shared" si="175"/>
        <v>54.487435851634416</v>
      </c>
      <c r="J3807">
        <f>VLOOKUP(A3807,'SVXY-IV'!A$1:G$5041,4,0)</f>
        <v>54.553601149999999</v>
      </c>
      <c r="K3807">
        <f t="shared" si="176"/>
        <v>13.139775208916586</v>
      </c>
    </row>
    <row r="3808" spans="1:11" x14ac:dyDescent="0.25">
      <c r="A3808" s="1">
        <v>43588</v>
      </c>
      <c r="B3808">
        <v>12.87</v>
      </c>
      <c r="C3808">
        <v>15.07</v>
      </c>
      <c r="D3808">
        <v>43.2498</v>
      </c>
      <c r="E3808">
        <v>37.002400000000002</v>
      </c>
      <c r="F3808">
        <v>10937.215952</v>
      </c>
      <c r="G3808">
        <v>9358.4750390000008</v>
      </c>
      <c r="H3808">
        <f>(1/(1-91/360*VLOOKUP($A3808,Tbills!$B$4:$C$974,2,1)/100))^((1)/91)-1</f>
        <v>6.6312964545511832E-5</v>
      </c>
      <c r="I3808">
        <f t="shared" si="175"/>
        <v>55.852689199802256</v>
      </c>
      <c r="J3808">
        <f>VLOOKUP(A3808,'SVXY-IV'!A$1:G$5041,4,0)</f>
        <v>55.926693409999999</v>
      </c>
      <c r="K3808">
        <f t="shared" si="176"/>
        <v>13.798301870238317</v>
      </c>
    </row>
    <row r="3809" spans="1:11"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f t="shared" si="175"/>
        <v>53.977379635186033</v>
      </c>
      <c r="J3809">
        <f>VLOOKUP(A3809,'SVXY-IV'!A$1:G$5041,4,0)</f>
        <v>54.049202059999999</v>
      </c>
      <c r="K3809">
        <f t="shared" si="176"/>
        <v>12.872002305842727</v>
      </c>
    </row>
    <row r="3810" spans="1:11"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f t="shared" si="175"/>
        <v>50.872003480435843</v>
      </c>
      <c r="J3810">
        <f>VLOOKUP(A3810,'SVXY-IV'!A$1:G$5041,4,0)</f>
        <v>50.964260250000002</v>
      </c>
      <c r="K3810">
        <f t="shared" si="176"/>
        <v>11.391023246072217</v>
      </c>
    </row>
    <row r="3811" spans="1:11"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f t="shared" si="175"/>
        <v>50.525108929523192</v>
      </c>
      <c r="J3811">
        <f>VLOOKUP(A3811,'SVXY-IV'!A$1:G$5041,4,0)</f>
        <v>50.617853889999999</v>
      </c>
      <c r="K3811">
        <f t="shared" si="176"/>
        <v>11.235738802440663</v>
      </c>
    </row>
    <row r="3812" spans="1:11"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f t="shared" si="175"/>
        <v>50.672747628754969</v>
      </c>
      <c r="J3812">
        <f>VLOOKUP(A3812,'SVXY-IV'!A$1:G$5041,4,0)</f>
        <v>50.766882969999997</v>
      </c>
      <c r="K3812">
        <f t="shared" si="176"/>
        <v>11.301462590611843</v>
      </c>
    </row>
    <row r="3813" spans="1:11"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f t="shared" si="175"/>
        <v>52.534188491784782</v>
      </c>
      <c r="J3813">
        <f>VLOOKUP(A3813,'SVXY-IV'!A$1:G$5041,4,0)</f>
        <v>52.638765020000001</v>
      </c>
      <c r="K3813">
        <f t="shared" si="176"/>
        <v>12.131815853606085</v>
      </c>
    </row>
    <row r="3814" spans="1:11"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f t="shared" si="175"/>
        <v>48.556412484456942</v>
      </c>
      <c r="J3814">
        <f>VLOOKUP(A3814,'SVXY-IV'!A$1:G$5041,4,0)</f>
        <v>48.653354520000001</v>
      </c>
      <c r="K3814">
        <f t="shared" si="176"/>
        <v>10.294938325708111</v>
      </c>
    </row>
    <row r="3815" spans="1:11"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f t="shared" si="175"/>
        <v>49.857137691444493</v>
      </c>
      <c r="J3815">
        <f>VLOOKUP(A3815,'SVXY-IV'!A$1:G$5041,4,0)</f>
        <v>49.955345719999997</v>
      </c>
      <c r="K3815">
        <f t="shared" si="176"/>
        <v>10.846543323622985</v>
      </c>
    </row>
    <row r="3816" spans="1:11"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f t="shared" si="175"/>
        <v>50.964272151540122</v>
      </c>
      <c r="J3816">
        <f>VLOOKUP(A3816,'SVXY-IV'!A$1:G$5041,4,0)</f>
        <v>51.065831510000002</v>
      </c>
      <c r="K3816">
        <f t="shared" si="176"/>
        <v>11.328312513662754</v>
      </c>
    </row>
    <row r="3817" spans="1:11"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f t="shared" si="175"/>
        <v>51.993989659198199</v>
      </c>
      <c r="J3817">
        <f>VLOOKUP(A3817,'SVXY-IV'!A$1:G$5041,4,0)</f>
        <v>52.097772069999998</v>
      </c>
      <c r="K3817">
        <f t="shared" si="176"/>
        <v>11.786135336603577</v>
      </c>
    </row>
    <row r="3818" spans="1:11"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f t="shared" si="175"/>
        <v>51.621695530039077</v>
      </c>
      <c r="J3818">
        <f>VLOOKUP(A3818,'SVXY-IV'!A$1:G$5041,4,0)</f>
        <v>51.72451384</v>
      </c>
      <c r="K3818">
        <f t="shared" si="176"/>
        <v>11.617418134621047</v>
      </c>
    </row>
    <row r="3819" spans="1:11"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f t="shared" si="175"/>
        <v>51.376310829418586</v>
      </c>
      <c r="J3819">
        <f>VLOOKUP(A3819,'SVXY-IV'!A$1:G$5041,4,0)</f>
        <v>51.483934910000002</v>
      </c>
      <c r="K3819">
        <f t="shared" si="176"/>
        <v>11.507168599641473</v>
      </c>
    </row>
    <row r="3820" spans="1:11" x14ac:dyDescent="0.25">
      <c r="A3820" s="1">
        <v>43606</v>
      </c>
      <c r="B3820">
        <v>14.95</v>
      </c>
      <c r="C3820">
        <v>16.420000000000002</v>
      </c>
      <c r="D3820">
        <v>46.5745</v>
      </c>
      <c r="E3820">
        <v>39.800800000000002</v>
      </c>
      <c r="F3820">
        <v>11167.915567</v>
      </c>
      <c r="G3820">
        <v>9544.686968</v>
      </c>
      <c r="H3820">
        <f>(1/(1-91/360*VLOOKUP($A3820,Tbills!$B$4:$C$974,2,1)/100))^((1)/91)-1</f>
        <v>6.5055388246193502E-5</v>
      </c>
      <c r="I3820">
        <f t="shared" si="175"/>
        <v>52.736989288179352</v>
      </c>
      <c r="J3820">
        <f>VLOOKUP(A3820,'SVXY-IV'!A$1:G$5041,4,0)</f>
        <v>52.848279089999998</v>
      </c>
      <c r="K3820">
        <f t="shared" si="176"/>
        <v>12.116743473415294</v>
      </c>
    </row>
    <row r="3821" spans="1:11"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f t="shared" si="175"/>
        <v>52.816639750493891</v>
      </c>
      <c r="J3821">
        <f>VLOOKUP(A3821,'SVXY-IV'!A$1:G$5041,4,0)</f>
        <v>52.927047440000003</v>
      </c>
      <c r="K3821">
        <f t="shared" si="176"/>
        <v>12.1534097581529</v>
      </c>
    </row>
    <row r="3822" spans="1:11"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f t="shared" si="175"/>
        <v>51.058571998328254</v>
      </c>
      <c r="J3822">
        <f>VLOOKUP(A3822,'SVXY-IV'!A$1:G$5041,4,0)</f>
        <v>51.166762820000002</v>
      </c>
      <c r="K3822">
        <f t="shared" si="176"/>
        <v>11.344410149957936</v>
      </c>
    </row>
    <row r="3823" spans="1:11"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f t="shared" si="175"/>
        <v>51.893296684746794</v>
      </c>
      <c r="J3823">
        <f>VLOOKUP(A3823,'SVXY-IV'!A$1:G$5041,4,0)</f>
        <v>52.003516400000002</v>
      </c>
      <c r="K3823">
        <f t="shared" si="176"/>
        <v>11.715390021560028</v>
      </c>
    </row>
    <row r="3824" spans="1:11"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f t="shared" si="175"/>
        <v>50.946151354014184</v>
      </c>
      <c r="J3824">
        <f>VLOOKUP(A3824,'SVXY-IV'!A$1:G$5041,4,0)</f>
        <v>51.061845380000001</v>
      </c>
      <c r="K3824">
        <f t="shared" si="176"/>
        <v>11.288028227128065</v>
      </c>
    </row>
    <row r="3825" spans="1:11"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f t="shared" si="175"/>
        <v>50.39163468737371</v>
      </c>
      <c r="J3825">
        <f>VLOOKUP(A3825,'SVXY-IV'!A$1:G$5041,4,0)</f>
        <v>50.5056765</v>
      </c>
      <c r="K3825">
        <f t="shared" si="176"/>
        <v>11.042369006969494</v>
      </c>
    </row>
    <row r="3826" spans="1:11"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f t="shared" si="175"/>
        <v>50.828835007689747</v>
      </c>
      <c r="J3826">
        <f>VLOOKUP(A3826,'SVXY-IV'!A$1:G$5041,4,0)</f>
        <v>50.944045729999999</v>
      </c>
      <c r="K3826">
        <f t="shared" si="176"/>
        <v>11.234033845716526</v>
      </c>
    </row>
    <row r="3827" spans="1:11"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f t="shared" si="175"/>
        <v>49.832978231071081</v>
      </c>
      <c r="J3827">
        <f>VLOOKUP(A3827,'SVXY-IV'!A$1:G$5041,4,0)</f>
        <v>49.946729040000001</v>
      </c>
      <c r="K3827">
        <f t="shared" si="176"/>
        <v>10.793901990124896</v>
      </c>
    </row>
    <row r="3828" spans="1:11" x14ac:dyDescent="0.25">
      <c r="A3828" s="1">
        <v>43619</v>
      </c>
      <c r="B3828">
        <v>18.86</v>
      </c>
      <c r="C3828">
        <v>18.77</v>
      </c>
      <c r="D3828">
        <v>51.951999999999998</v>
      </c>
      <c r="E3828">
        <v>44.3598</v>
      </c>
      <c r="F3828">
        <v>11786.465946</v>
      </c>
      <c r="G3828">
        <v>10064.959516999999</v>
      </c>
      <c r="H3828">
        <f>(1/(1-91/360*VLOOKUP($A3828,Tbills!$B$4:$C$974,2,1)/100))^((1)/91)-1</f>
        <v>6.4077398485684611E-5</v>
      </c>
      <c r="I3828">
        <f t="shared" si="175"/>
        <v>49.767999160914712</v>
      </c>
      <c r="J3828">
        <f>VLOOKUP(A3828,'SVXY-IV'!A$1:G$5041,4,0)</f>
        <v>49.886893010000001</v>
      </c>
      <c r="K3828">
        <f t="shared" si="176"/>
        <v>10.765931942859041</v>
      </c>
    </row>
    <row r="3829" spans="1:11" x14ac:dyDescent="0.25">
      <c r="A3829" s="1">
        <v>43620</v>
      </c>
      <c r="B3829">
        <v>16.97</v>
      </c>
      <c r="C3829">
        <v>17.59</v>
      </c>
      <c r="D3829">
        <v>49.452100000000002</v>
      </c>
      <c r="E3829">
        <v>42.2224</v>
      </c>
      <c r="F3829">
        <v>11443.895715000001</v>
      </c>
      <c r="G3829">
        <v>9771.7794369999992</v>
      </c>
      <c r="H3829">
        <f>(1/(1-91/360*VLOOKUP($A3829,Tbills!$B$4:$C$974,2,1)/100))^((1)/91)-1</f>
        <v>6.4077398485684611E-5</v>
      </c>
      <c r="I3829">
        <f t="shared" si="175"/>
        <v>50.965664969527531</v>
      </c>
      <c r="J3829">
        <f>VLOOKUP(A3829,'SVXY-IV'!A$1:G$5041,4,0)</f>
        <v>51.08599246</v>
      </c>
      <c r="K3829">
        <f t="shared" si="176"/>
        <v>11.284144107582227</v>
      </c>
    </row>
    <row r="3830" spans="1:11"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f t="shared" si="175"/>
        <v>51.668045723810998</v>
      </c>
      <c r="J3830">
        <f>VLOOKUP(A3830,'SVXY-IV'!A$1:G$5041,4,0)</f>
        <v>51.799155390000003</v>
      </c>
      <c r="K3830">
        <f t="shared" si="176"/>
        <v>11.59522326691806</v>
      </c>
    </row>
    <row r="3831" spans="1:11"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f t="shared" si="175"/>
        <v>51.934747024444739</v>
      </c>
      <c r="J3831">
        <f>VLOOKUP(A3831,'SVXY-IV'!A$1:G$5041,4,0)</f>
        <v>52.065810310000003</v>
      </c>
      <c r="K3831">
        <f t="shared" si="176"/>
        <v>11.714989307768851</v>
      </c>
    </row>
    <row r="3832" spans="1:11"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f t="shared" si="175"/>
        <v>51.681975207403852</v>
      </c>
      <c r="J3832">
        <f>VLOOKUP(A3832,'SVXY-IV'!A$1:G$5041,4,0)</f>
        <v>51.820459360000001</v>
      </c>
      <c r="K3832">
        <f t="shared" si="176"/>
        <v>11.601019686661001</v>
      </c>
    </row>
    <row r="3833" spans="1:11"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f t="shared" si="175"/>
        <v>52.064984635408841</v>
      </c>
      <c r="J3833">
        <f>VLOOKUP(A3833,'SVXY-IV'!A$1:G$5041,4,0)</f>
        <v>52.209126589999997</v>
      </c>
      <c r="K3833">
        <f t="shared" si="176"/>
        <v>11.773147464663513</v>
      </c>
    </row>
    <row r="3834" spans="1:11"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f t="shared" si="175"/>
        <v>51.908891825194125</v>
      </c>
      <c r="J3834">
        <f>VLOOKUP(A3834,'SVXY-IV'!A$1:G$5041,4,0)</f>
        <v>52.052372900000002</v>
      </c>
      <c r="K3834">
        <f t="shared" si="176"/>
        <v>11.702620722551323</v>
      </c>
    </row>
    <row r="3835" spans="1:11" x14ac:dyDescent="0.25">
      <c r="A3835" s="1">
        <v>43628</v>
      </c>
      <c r="B3835">
        <v>15.91</v>
      </c>
      <c r="C3835">
        <v>17.05</v>
      </c>
      <c r="D3835">
        <v>47.316099999999999</v>
      </c>
      <c r="E3835">
        <v>40.3782</v>
      </c>
      <c r="F3835">
        <v>11355.27391</v>
      </c>
      <c r="G3835">
        <v>9691.2182040000007</v>
      </c>
      <c r="H3835">
        <f>(1/(1-91/360*VLOOKUP($A3835,Tbills!$B$4:$C$974,2,1)/100))^((1)/91)-1</f>
        <v>6.2400970348042151E-5</v>
      </c>
      <c r="I3835">
        <f t="shared" si="175"/>
        <v>52.080759579104893</v>
      </c>
      <c r="J3835">
        <f>VLOOKUP(A3835,'SVXY-IV'!A$1:G$5041,4,0)</f>
        <v>52.224722900000003</v>
      </c>
      <c r="K3835">
        <f t="shared" si="176"/>
        <v>11.780176829612587</v>
      </c>
    </row>
    <row r="3836" spans="1:11"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f t="shared" si="175"/>
        <v>52.144344985812168</v>
      </c>
      <c r="J3836">
        <f>VLOOKUP(A3836,'SVXY-IV'!A$1:G$5041,4,0)</f>
        <v>52.288756749999997</v>
      </c>
      <c r="K3836">
        <f t="shared" si="176"/>
        <v>11.809005613954106</v>
      </c>
    </row>
    <row r="3837" spans="1:11"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f t="shared" si="175"/>
        <v>52.55343865851205</v>
      </c>
      <c r="J3837">
        <f>VLOOKUP(A3837,'SVXY-IV'!A$1:G$5041,4,0)</f>
        <v>52.700042340000003</v>
      </c>
      <c r="K3837">
        <f t="shared" si="176"/>
        <v>11.994359440106459</v>
      </c>
    </row>
    <row r="3838" spans="1:11"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f t="shared" si="175"/>
        <v>52.843806358118812</v>
      </c>
      <c r="J3838">
        <f>VLOOKUP(A3838,'SVXY-IV'!A$1:G$5041,4,0)</f>
        <v>52.994949589999997</v>
      </c>
      <c r="K3838">
        <f t="shared" si="176"/>
        <v>12.127090565134193</v>
      </c>
    </row>
    <row r="3839" spans="1:11" x14ac:dyDescent="0.25">
      <c r="A3839" s="1">
        <v>43634</v>
      </c>
      <c r="B3839">
        <v>15.15</v>
      </c>
      <c r="C3839">
        <v>16.5</v>
      </c>
      <c r="D3839">
        <v>45.9221</v>
      </c>
      <c r="E3839">
        <v>39.174199999999999</v>
      </c>
      <c r="F3839">
        <v>11211.478822999999</v>
      </c>
      <c r="G3839">
        <v>9564.9894600000007</v>
      </c>
      <c r="H3839">
        <f>(1/(1-91/360*VLOOKUP($A3839,Tbills!$B$4:$C$974,2,1)/100))^((1)/91)-1</f>
        <v>6.0445556318455829E-5</v>
      </c>
      <c r="I3839">
        <f t="shared" si="175"/>
        <v>52.859214220625887</v>
      </c>
      <c r="J3839">
        <f>VLOOKUP(A3839,'SVXY-IV'!A$1:G$5041,4,0)</f>
        <v>53.010314139999998</v>
      </c>
      <c r="K3839">
        <f t="shared" si="176"/>
        <v>12.134228737239674</v>
      </c>
    </row>
    <row r="3840" spans="1:11"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f t="shared" si="175"/>
        <v>54.050149416393459</v>
      </c>
      <c r="J3840">
        <f>VLOOKUP(A3840,'SVXY-IV'!A$1:G$5041,4,0)</f>
        <v>54.209595520000001</v>
      </c>
      <c r="K3840">
        <f t="shared" si="176"/>
        <v>12.681060175245365</v>
      </c>
    </row>
    <row r="3841" spans="1:11"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f t="shared" si="175"/>
        <v>53.633120892965877</v>
      </c>
      <c r="J3841">
        <f>VLOOKUP(A3841,'SVXY-IV'!A$1:G$5041,4,0)</f>
        <v>53.793432920000001</v>
      </c>
      <c r="K3841">
        <f t="shared" si="176"/>
        <v>12.485450071968327</v>
      </c>
    </row>
    <row r="3842" spans="1:11"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f t="shared" si="175"/>
        <v>52.969133355337277</v>
      </c>
      <c r="J3842">
        <f>VLOOKUP(A3842,'SVXY-IV'!A$1:G$5041,4,0)</f>
        <v>53.126921780000004</v>
      </c>
      <c r="K3842">
        <f t="shared" si="176"/>
        <v>12.176380657166451</v>
      </c>
    </row>
    <row r="3843" spans="1:11" x14ac:dyDescent="0.25">
      <c r="A3843" s="1">
        <v>43640</v>
      </c>
      <c r="B3843">
        <v>15.26</v>
      </c>
      <c r="C3843">
        <v>16.47</v>
      </c>
      <c r="D3843">
        <v>44.998100000000001</v>
      </c>
      <c r="E3843">
        <v>38.372199999999999</v>
      </c>
      <c r="F3843">
        <v>11213.963524000001</v>
      </c>
      <c r="G3843">
        <v>9563.723199</v>
      </c>
      <c r="H3843">
        <f>(1/(1-91/360*VLOOKUP($A3843,Tbills!$B$4:$C$974,2,1)/100))^((1)/91)-1</f>
        <v>5.8071550445459863E-5</v>
      </c>
      <c r="I3843">
        <f t="shared" si="175"/>
        <v>53.338208958913398</v>
      </c>
      <c r="J3843">
        <f>VLOOKUP(A3843,'SVXY-IV'!A$1:G$5041,4,0)</f>
        <v>53.505263550000002</v>
      </c>
      <c r="K3843">
        <f t="shared" si="176"/>
        <v>12.346254187358847</v>
      </c>
    </row>
    <row r="3844" spans="1:11"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f t="shared" si="175"/>
        <v>52.70437707516804</v>
      </c>
      <c r="J3844">
        <f>VLOOKUP(A3844,'SVXY-IV'!A$1:G$5041,4,0)</f>
        <v>52.86941332</v>
      </c>
      <c r="K3844">
        <f t="shared" si="176"/>
        <v>12.05290032082371</v>
      </c>
    </row>
    <row r="3845" spans="1:11" x14ac:dyDescent="0.25">
      <c r="A3845" s="1">
        <v>43642</v>
      </c>
      <c r="B3845">
        <v>16.21</v>
      </c>
      <c r="C3845">
        <v>17.05</v>
      </c>
      <c r="D3845">
        <v>45.732300000000002</v>
      </c>
      <c r="E3845">
        <v>38.9938</v>
      </c>
      <c r="F3845">
        <v>11365.177288999999</v>
      </c>
      <c r="G3845">
        <v>9691.5661789999995</v>
      </c>
      <c r="H3845">
        <f>(1/(1-91/360*VLOOKUP($A3845,Tbills!$B$4:$C$974,2,1)/100))^((1)/91)-1</f>
        <v>5.8071550445459863E-5</v>
      </c>
      <c r="I3845">
        <f t="shared" si="175"/>
        <v>52.896471400437768</v>
      </c>
      <c r="J3845">
        <f>VLOOKUP(A3845,'SVXY-IV'!A$1:G$5041,4,0)</f>
        <v>53.062008650000003</v>
      </c>
      <c r="K3845">
        <f t="shared" si="176"/>
        <v>12.14082418418986</v>
      </c>
    </row>
    <row r="3846" spans="1:11"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f t="shared" si="175"/>
        <v>53.530411477332315</v>
      </c>
      <c r="J3846">
        <f>VLOOKUP(A3846,'SVXY-IV'!A$1:G$5041,4,0)</f>
        <v>53.69880947</v>
      </c>
      <c r="K3846">
        <f t="shared" si="176"/>
        <v>12.431889194300298</v>
      </c>
    </row>
    <row r="3847" spans="1:11"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f t="shared" si="175"/>
        <v>54.336093658130139</v>
      </c>
      <c r="J3847">
        <f>VLOOKUP(A3847,'SVXY-IV'!A$1:G$5041,4,0)</f>
        <v>54.50777197</v>
      </c>
      <c r="K3847">
        <f t="shared" si="176"/>
        <v>12.806172462171887</v>
      </c>
    </row>
    <row r="3848" spans="1:11"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f t="shared" ref="I3848:I3911" si="177">I3847*(1-IF($A3848&lt;=I3843,I$1,I$1+IF(AND(WEEKDAY($A3848)&lt;&gt;1,WEEKDAY($A3848)&lt;&gt;7),J$1,0)))^($A3848-$A3847)*(1-0.5*(E3848/E3847-1))</f>
        <v>55.245245026489769</v>
      </c>
      <c r="J3848">
        <f>VLOOKUP(A3848,'SVXY-IV'!A$1:G$5041,4,0)</f>
        <v>55.420340070000002</v>
      </c>
      <c r="K3848">
        <f t="shared" si="176"/>
        <v>13.234902149487645</v>
      </c>
    </row>
    <row r="3849" spans="1:11"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f t="shared" si="177"/>
        <v>56.36506971211476</v>
      </c>
      <c r="J3849">
        <f>VLOOKUP(A3849,'SVXY-IV'!A$1:G$5041,4,0)</f>
        <v>56.54699815</v>
      </c>
      <c r="K3849">
        <f t="shared" ref="K3849:K3912" si="178">K3848*(1-IF($A3849&lt;=L$3,K$1,K$1+IF(AND(WEEKDAY($A3849)&lt;&gt;1,WEEKDAY($A3849)&lt;&gt;7),L$1,0)))^($A3849-$A3848)*(2-$E3849/$E3848)</f>
        <v>13.771508273301077</v>
      </c>
    </row>
    <row r="3850" spans="1:11" x14ac:dyDescent="0.25">
      <c r="A3850" s="1">
        <v>43649</v>
      </c>
      <c r="B3850">
        <v>12.57</v>
      </c>
      <c r="C3850">
        <v>14.53</v>
      </c>
      <c r="D3850">
        <v>39.825899999999997</v>
      </c>
      <c r="E3850">
        <v>33.943199999999997</v>
      </c>
      <c r="F3850">
        <v>10726.37479</v>
      </c>
      <c r="G3850">
        <v>9143.0134249999992</v>
      </c>
      <c r="H3850">
        <f>(1/(1-91/360*VLOOKUP($A3850,Tbills!$B$4:$C$974,2,1)/100))^((1)/91)-1</f>
        <v>5.9088886479763403E-5</v>
      </c>
      <c r="I3850">
        <f t="shared" si="177"/>
        <v>56.592050794764972</v>
      </c>
      <c r="J3850">
        <f>VLOOKUP(A3850,'SVXY-IV'!A$1:G$5041,4,0)</f>
        <v>56.777913550000001</v>
      </c>
      <c r="K3850">
        <f t="shared" si="178"/>
        <v>13.882496652791872</v>
      </c>
    </row>
    <row r="3851" spans="1:11"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f t="shared" si="177"/>
        <v>56.184149207962655</v>
      </c>
      <c r="J3851">
        <f>VLOOKUP(A3851,'SVXY-IV'!A$1:G$5041,4,0)</f>
        <v>56.370789700000003</v>
      </c>
      <c r="K3851">
        <f t="shared" si="178"/>
        <v>13.682533721365873</v>
      </c>
    </row>
    <row r="3852" spans="1:11"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f t="shared" si="177"/>
        <v>55.395621506077909</v>
      </c>
      <c r="J3852">
        <f>VLOOKUP(A3852,'SVXY-IV'!A$1:G$5041,4,0)</f>
        <v>55.585824340000002</v>
      </c>
      <c r="K3852">
        <f t="shared" si="178"/>
        <v>13.29872169329864</v>
      </c>
    </row>
    <row r="3853" spans="1:11"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f t="shared" si="177"/>
        <v>55.361622604686076</v>
      </c>
      <c r="J3853">
        <f>VLOOKUP(A3853,'SVXY-IV'!A$1:G$5041,4,0)</f>
        <v>55.551649650000002</v>
      </c>
      <c r="K3853">
        <f t="shared" si="178"/>
        <v>13.282470780788183</v>
      </c>
    </row>
    <row r="3854" spans="1:11"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f t="shared" si="177"/>
        <v>56.377882059728918</v>
      </c>
      <c r="J3854">
        <f>VLOOKUP(A3854,'SVXY-IV'!A$1:G$5041,4,0)</f>
        <v>56.571134989999997</v>
      </c>
      <c r="K3854">
        <f t="shared" si="178"/>
        <v>13.77017951273203</v>
      </c>
    </row>
    <row r="3855" spans="1:11" x14ac:dyDescent="0.25">
      <c r="A3855" s="1">
        <v>43657</v>
      </c>
      <c r="B3855">
        <v>12.93</v>
      </c>
      <c r="C3855">
        <v>14.98</v>
      </c>
      <c r="D3855">
        <v>39.530200000000001</v>
      </c>
      <c r="E3855">
        <v>33.6755</v>
      </c>
      <c r="F3855">
        <v>10754.066194999999</v>
      </c>
      <c r="G3855">
        <v>9162.2996419999999</v>
      </c>
      <c r="H3855">
        <f>(1/(1-91/360*VLOOKUP($A3855,Tbills!$B$4:$C$974,2,1)/100))^((1)/91)-1</f>
        <v>6.1562908479473322E-5</v>
      </c>
      <c r="I3855">
        <f t="shared" si="177"/>
        <v>56.750974508268513</v>
      </c>
      <c r="J3855">
        <f>VLOOKUP(A3855,'SVXY-IV'!A$1:G$5041,4,0)</f>
        <v>56.945640439999998</v>
      </c>
      <c r="K3855">
        <f t="shared" si="178"/>
        <v>13.952505302941599</v>
      </c>
    </row>
    <row r="3856" spans="1:11" x14ac:dyDescent="0.25">
      <c r="A3856" s="1">
        <v>43658</v>
      </c>
      <c r="B3856">
        <v>12.39</v>
      </c>
      <c r="C3856">
        <v>14.8</v>
      </c>
      <c r="D3856">
        <v>38.886800000000001</v>
      </c>
      <c r="E3856">
        <v>33.125300000000003</v>
      </c>
      <c r="F3856">
        <v>10731.450433</v>
      </c>
      <c r="G3856">
        <v>9142.4673010000006</v>
      </c>
      <c r="H3856">
        <f>(1/(1-91/360*VLOOKUP($A3856,Tbills!$B$4:$C$974,2,1)/100))^((1)/91)-1</f>
        <v>6.1562908479473322E-5</v>
      </c>
      <c r="I3856">
        <f t="shared" si="177"/>
        <v>57.21309222974547</v>
      </c>
      <c r="J3856">
        <f>VLOOKUP(A3856,'SVXY-IV'!A$1:G$5041,4,0)</f>
        <v>57.409063719999999</v>
      </c>
      <c r="K3856">
        <f t="shared" si="178"/>
        <v>14.17980488560392</v>
      </c>
    </row>
    <row r="3857" spans="1:11" x14ac:dyDescent="0.25">
      <c r="A3857" s="1">
        <v>43661</v>
      </c>
      <c r="B3857">
        <v>12.68</v>
      </c>
      <c r="C3857">
        <v>15.04</v>
      </c>
      <c r="D3857">
        <v>38.825800000000001</v>
      </c>
      <c r="E3857">
        <v>33.0672</v>
      </c>
      <c r="F3857">
        <v>10781.950048999999</v>
      </c>
      <c r="G3857">
        <v>9183.8009320000001</v>
      </c>
      <c r="H3857">
        <f>(1/(1-91/360*VLOOKUP($A3857,Tbills!$B$4:$C$974,2,1)/100))^((1)/91)-1</f>
        <v>6.1562908479473322E-5</v>
      </c>
      <c r="I3857">
        <f t="shared" si="177"/>
        <v>57.258795452740301</v>
      </c>
      <c r="J3857">
        <f>VLOOKUP(A3857,'SVXY-IV'!A$1:G$5041,4,0)</f>
        <v>57.459156069999999</v>
      </c>
      <c r="K3857">
        <f t="shared" si="178"/>
        <v>14.202690832604036</v>
      </c>
    </row>
    <row r="3858" spans="1:11"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f t="shared" si="177"/>
        <v>57.087700440078962</v>
      </c>
      <c r="J3858">
        <f>VLOOKUP(A3858,'SVXY-IV'!A$1:G$5041,4,0)</f>
        <v>57.28743394</v>
      </c>
      <c r="K3858">
        <f t="shared" si="178"/>
        <v>14.117892260577117</v>
      </c>
    </row>
    <row r="3859" spans="1:11" x14ac:dyDescent="0.25">
      <c r="A3859" s="15">
        <v>43663</v>
      </c>
      <c r="B3859">
        <v>13.97</v>
      </c>
      <c r="C3859">
        <v>15.82</v>
      </c>
      <c r="D3859">
        <v>40.080100000000002</v>
      </c>
      <c r="E3859">
        <v>34.131300000000003</v>
      </c>
      <c r="F3859">
        <v>11057.463868000001</v>
      </c>
      <c r="G3859">
        <v>9417.3317700000007</v>
      </c>
      <c r="H3859">
        <f>(1/(1-91/360*VLOOKUP($A3859,Tbills!$B$4:$C$974,2,1)/100))^((1)/91)-1</f>
        <v>6.1562908479473322E-5</v>
      </c>
      <c r="I3859">
        <f t="shared" si="177"/>
        <v>56.341211100775489</v>
      </c>
      <c r="J3859">
        <f>VLOOKUP(A3859,'SVXY-IV'!A$1:G$5041,4,0)</f>
        <v>56.535339450000002</v>
      </c>
      <c r="K3859">
        <f t="shared" si="178"/>
        <v>13.748760845081906</v>
      </c>
    </row>
    <row r="3860" spans="1:11"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f t="shared" si="177"/>
        <v>57.040456982588914</v>
      </c>
      <c r="J3860">
        <f>VLOOKUP(A3860,'SVXY-IV'!A$1:G$5041,4,0)</f>
        <v>57.236371630000001</v>
      </c>
      <c r="K3860">
        <f t="shared" si="178"/>
        <v>14.090098509011028</v>
      </c>
    </row>
    <row r="3861" spans="1:11"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f t="shared" si="177"/>
        <v>56.050627951715867</v>
      </c>
      <c r="J3861">
        <f>VLOOKUP(A3861,'SVXY-IV'!A$1:G$5041,4,0)</f>
        <v>56.244210250000002</v>
      </c>
      <c r="K3861">
        <f t="shared" si="178"/>
        <v>13.601171834823903</v>
      </c>
    </row>
    <row r="3862" spans="1:11"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f t="shared" si="177"/>
        <v>57.200356027600805</v>
      </c>
      <c r="J3862">
        <f>VLOOKUP(A3862,'SVXY-IV'!A$1:G$5041,4,0)</f>
        <v>57.401864160000002</v>
      </c>
      <c r="K3862">
        <f t="shared" si="178"/>
        <v>14.159343934304943</v>
      </c>
    </row>
    <row r="3863" spans="1:11"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f t="shared" si="177"/>
        <v>57.898662281910717</v>
      </c>
      <c r="J3863">
        <f>VLOOKUP(A3863,'SVXY-IV'!A$1:G$5041,4,0)</f>
        <v>58.103950699999999</v>
      </c>
      <c r="K3863">
        <f t="shared" si="178"/>
        <v>14.505131074916113</v>
      </c>
    </row>
    <row r="3864" spans="1:11"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f t="shared" si="177"/>
        <v>58.628293498260199</v>
      </c>
      <c r="J3864">
        <f>VLOOKUP(A3864,'SVXY-IV'!A$1:G$5041,4,0)</f>
        <v>58.837346779999997</v>
      </c>
      <c r="K3864">
        <f t="shared" si="178"/>
        <v>14.870786480005004</v>
      </c>
    </row>
    <row r="3865" spans="1:11"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f t="shared" si="177"/>
        <v>58.029503195421938</v>
      </c>
      <c r="J3865">
        <f>VLOOKUP(A3865,'SVXY-IV'!A$1:G$5041,4,0)</f>
        <v>58.236740480000002</v>
      </c>
      <c r="K3865">
        <f t="shared" si="178"/>
        <v>14.567113591902757</v>
      </c>
    </row>
    <row r="3866" spans="1:11"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f t="shared" si="177"/>
        <v>58.605178983926265</v>
      </c>
      <c r="J3866">
        <f>VLOOKUP(A3866,'SVXY-IV'!A$1:G$5041,4,0)</f>
        <v>58.814626079999996</v>
      </c>
      <c r="K3866">
        <f t="shared" si="178"/>
        <v>14.856210596796252</v>
      </c>
    </row>
    <row r="3867" spans="1:11" x14ac:dyDescent="0.25">
      <c r="A3867" s="1">
        <v>43675</v>
      </c>
      <c r="B3867">
        <v>12.83</v>
      </c>
      <c r="C3867">
        <v>15</v>
      </c>
      <c r="D3867">
        <v>37.145899999999997</v>
      </c>
      <c r="E3867">
        <v>31.610099999999999</v>
      </c>
      <c r="F3867">
        <v>10690.642709</v>
      </c>
      <c r="G3867">
        <v>9098.5125719999996</v>
      </c>
      <c r="H3867">
        <f>(1/(1-91/360*VLOOKUP($A3867,Tbills!$B$4:$C$974,2,1)/100))^((1)/91)-1</f>
        <v>5.6814927178017172E-5</v>
      </c>
      <c r="I3867">
        <f t="shared" si="177"/>
        <v>58.403143209721293</v>
      </c>
      <c r="J3867">
        <f>VLOOKUP(A3867,'SVXY-IV'!A$1:G$5041,4,0)</f>
        <v>58.617285940000002</v>
      </c>
      <c r="K3867">
        <f t="shared" si="178"/>
        <v>14.754030273150594</v>
      </c>
    </row>
    <row r="3868" spans="1:11" x14ac:dyDescent="0.25">
      <c r="A3868" s="1">
        <v>43676</v>
      </c>
      <c r="B3868">
        <v>13.94</v>
      </c>
      <c r="C3868">
        <v>15.7</v>
      </c>
      <c r="D3868">
        <v>38.545000000000002</v>
      </c>
      <c r="E3868">
        <v>32.798900000000003</v>
      </c>
      <c r="F3868">
        <v>10898.156069000001</v>
      </c>
      <c r="G3868">
        <v>9274.604566</v>
      </c>
      <c r="H3868">
        <f>(1/(1-91/360*VLOOKUP($A3868,Tbills!$B$4:$C$974,2,1)/100))^((1)/91)-1</f>
        <v>5.6814927178017172E-5</v>
      </c>
      <c r="I3868">
        <f t="shared" si="177"/>
        <v>57.303432208324914</v>
      </c>
      <c r="J3868">
        <f>VLOOKUP(A3868,'SVXY-IV'!A$1:G$5041,4,0)</f>
        <v>57.513874749999999</v>
      </c>
      <c r="K3868">
        <f t="shared" si="178"/>
        <v>14.198495937115128</v>
      </c>
    </row>
    <row r="3869" spans="1:11"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f t="shared" si="177"/>
        <v>55.650611149781746</v>
      </c>
      <c r="J3869">
        <f>VLOOKUP(A3869,'SVXY-IV'!A$1:G$5041,4,0)</f>
        <v>55.852560230000002</v>
      </c>
      <c r="K3869">
        <f t="shared" si="178"/>
        <v>13.379527114845979</v>
      </c>
    </row>
    <row r="3870" spans="1:11"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f t="shared" si="177"/>
        <v>53.888213773784798</v>
      </c>
      <c r="J3870">
        <f>VLOOKUP(A3870,'SVXY-IV'!A$1:G$5041,4,0)</f>
        <v>54.084547389999997</v>
      </c>
      <c r="K3870">
        <f t="shared" si="178"/>
        <v>12.532186217262385</v>
      </c>
    </row>
    <row r="3871" spans="1:11" x14ac:dyDescent="0.25">
      <c r="A3871" s="1">
        <v>43679</v>
      </c>
      <c r="B3871">
        <v>17.61</v>
      </c>
      <c r="C3871">
        <v>17.89</v>
      </c>
      <c r="D3871">
        <v>43.235700000000001</v>
      </c>
      <c r="E3871">
        <v>36.784199999999998</v>
      </c>
      <c r="F3871">
        <v>11283.8814</v>
      </c>
      <c r="G3871">
        <v>9601.2405290000006</v>
      </c>
      <c r="H3871">
        <f>(1/(1-91/360*VLOOKUP($A3871,Tbills!$B$4:$C$974,2,1)/100))^((1)/91)-1</f>
        <v>5.7652623056902996E-5</v>
      </c>
      <c r="I3871">
        <f t="shared" si="177"/>
        <v>53.960224089477997</v>
      </c>
      <c r="J3871">
        <f>VLOOKUP(A3871,'SVXY-IV'!A$1:G$5041,4,0)</f>
        <v>54.157073959999998</v>
      </c>
      <c r="K3871">
        <f t="shared" si="178"/>
        <v>12.565747471426249</v>
      </c>
    </row>
    <row r="3872" spans="1:11" x14ac:dyDescent="0.25">
      <c r="A3872" s="1">
        <v>43682</v>
      </c>
      <c r="B3872">
        <v>24.59</v>
      </c>
      <c r="C3872">
        <v>21.9</v>
      </c>
      <c r="D3872">
        <v>51.403799999999997</v>
      </c>
      <c r="E3872">
        <v>43.7271</v>
      </c>
      <c r="F3872">
        <v>11988.168099</v>
      </c>
      <c r="G3872">
        <v>10198.844009</v>
      </c>
      <c r="H3872">
        <f>(1/(1-91/360*VLOOKUP($A3872,Tbills!$B$4:$C$974,2,1)/100))^((1)/91)-1</f>
        <v>5.7652623056902996E-5</v>
      </c>
      <c r="I3872">
        <f t="shared" si="177"/>
        <v>48.863998700404991</v>
      </c>
      <c r="J3872">
        <f>VLOOKUP(A3872,'SVXY-IV'!A$1:G$5041,4,0)</f>
        <v>49.089750649999999</v>
      </c>
      <c r="K3872">
        <f t="shared" si="178"/>
        <v>10.192578559258449</v>
      </c>
    </row>
    <row r="3873" spans="1:11"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f t="shared" si="177"/>
        <v>50.39374135149405</v>
      </c>
      <c r="J3873">
        <f>VLOOKUP(A3873,'SVXY-IV'!A$1:G$5041,4,0)</f>
        <v>50.621477720000001</v>
      </c>
      <c r="K3873">
        <f t="shared" si="178"/>
        <v>10.830801644704223</v>
      </c>
    </row>
    <row r="3874" spans="1:11"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f t="shared" si="177"/>
        <v>50.779591878622149</v>
      </c>
      <c r="J3874">
        <f>VLOOKUP(A3874,'SVXY-IV'!A$1:G$5041,4,0)</f>
        <v>51.010399640000003</v>
      </c>
      <c r="K3874">
        <f t="shared" si="178"/>
        <v>10.996714299782887</v>
      </c>
    </row>
    <row r="3875" spans="1:11" x14ac:dyDescent="0.25">
      <c r="A3875" s="1">
        <v>43685</v>
      </c>
      <c r="B3875">
        <v>16.91</v>
      </c>
      <c r="C3875">
        <v>17.86</v>
      </c>
      <c r="D3875">
        <v>44.3245</v>
      </c>
      <c r="E3875">
        <v>37.698099999999997</v>
      </c>
      <c r="F3875">
        <v>11329.8586</v>
      </c>
      <c r="G3875">
        <v>9637.0933600000008</v>
      </c>
      <c r="H3875">
        <f>(1/(1-91/360*VLOOKUP($A3875,Tbills!$B$4:$C$974,2,1)/100))^((1)/91)-1</f>
        <v>5.541883718707119E-5</v>
      </c>
      <c r="I3875">
        <f t="shared" si="177"/>
        <v>52.451078974211796</v>
      </c>
      <c r="J3875">
        <f>VLOOKUP(A3875,'SVXY-IV'!A$1:G$5041,4,0)</f>
        <v>52.694261300000001</v>
      </c>
      <c r="K3875">
        <f t="shared" si="178"/>
        <v>11.720706646123668</v>
      </c>
    </row>
    <row r="3876" spans="1:11"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f t="shared" si="177"/>
        <v>51.602963022650854</v>
      </c>
      <c r="J3876">
        <f>VLOOKUP(A3876,'SVXY-IV'!A$1:G$5041,4,0)</f>
        <v>51.842127150000003</v>
      </c>
      <c r="K3876">
        <f t="shared" si="178"/>
        <v>11.341739034908565</v>
      </c>
    </row>
    <row r="3877" spans="1:11" x14ac:dyDescent="0.25">
      <c r="A3877" s="1">
        <v>43689</v>
      </c>
      <c r="B3877">
        <v>21.09</v>
      </c>
      <c r="C3877">
        <v>20.5</v>
      </c>
      <c r="D3877">
        <v>49.8414</v>
      </c>
      <c r="E3877">
        <v>42.381500000000003</v>
      </c>
      <c r="F3877">
        <v>11987.419612</v>
      </c>
      <c r="G3877">
        <v>10194.226703</v>
      </c>
      <c r="H3877">
        <f>(1/(1-91/360*VLOOKUP($A3877,Tbills!$B$4:$C$974,2,1)/100))^((1)/91)-1</f>
        <v>5.541883718707119E-5</v>
      </c>
      <c r="I3877">
        <f t="shared" si="177"/>
        <v>49.300965902507322</v>
      </c>
      <c r="J3877">
        <f>VLOOKUP(A3877,'SVXY-IV'!A$1:G$5041,4,0)</f>
        <v>49.53504676</v>
      </c>
      <c r="K3877">
        <f t="shared" si="178"/>
        <v>10.330082676195536</v>
      </c>
    </row>
    <row r="3878" spans="1:11" x14ac:dyDescent="0.25">
      <c r="A3878" s="1">
        <v>43690</v>
      </c>
      <c r="B3878">
        <v>17.52</v>
      </c>
      <c r="C3878">
        <v>18.53</v>
      </c>
      <c r="D3878">
        <v>45.454900000000002</v>
      </c>
      <c r="E3878">
        <v>38.6492</v>
      </c>
      <c r="F3878">
        <v>11551.264971000001</v>
      </c>
      <c r="G3878">
        <v>9822.7512929999994</v>
      </c>
      <c r="H3878">
        <f>(1/(1-91/360*VLOOKUP($A3878,Tbills!$B$4:$C$974,2,1)/100))^((1)/91)-1</f>
        <v>5.541883718707119E-5</v>
      </c>
      <c r="I3878">
        <f t="shared" si="177"/>
        <v>51.470455420437965</v>
      </c>
      <c r="J3878">
        <f>VLOOKUP(A3878,'SVXY-IV'!A$1:G$5041,4,0)</f>
        <v>51.71601751</v>
      </c>
      <c r="K3878">
        <f t="shared" si="178"/>
        <v>11.239271378146446</v>
      </c>
    </row>
    <row r="3879" spans="1:11" x14ac:dyDescent="0.25">
      <c r="A3879" s="1">
        <v>43691</v>
      </c>
      <c r="B3879">
        <v>22.1</v>
      </c>
      <c r="C3879">
        <v>21.3</v>
      </c>
      <c r="D3879">
        <v>50.940199999999997</v>
      </c>
      <c r="E3879">
        <v>43.311</v>
      </c>
      <c r="F3879">
        <v>12225.648456000001</v>
      </c>
      <c r="G3879">
        <v>10395.676696</v>
      </c>
      <c r="H3879">
        <f>(1/(1-91/360*VLOOKUP($A3879,Tbills!$B$4:$C$974,2,1)/100))^((1)/91)-1</f>
        <v>5.541883718707119E-5</v>
      </c>
      <c r="I3879">
        <f t="shared" si="177"/>
        <v>48.365057687517265</v>
      </c>
      <c r="J3879">
        <f>VLOOKUP(A3879,'SVXY-IV'!A$1:G$5041,4,0)</f>
        <v>48.597543430000002</v>
      </c>
      <c r="K3879">
        <f t="shared" si="178"/>
        <v>9.8831494715107713</v>
      </c>
    </row>
    <row r="3880" spans="1:11" x14ac:dyDescent="0.25">
      <c r="A3880" s="1">
        <v>43692</v>
      </c>
      <c r="B3880">
        <v>21.18</v>
      </c>
      <c r="C3880">
        <v>21.07</v>
      </c>
      <c r="D3880">
        <v>50.948</v>
      </c>
      <c r="E3880">
        <v>43.315199999999997</v>
      </c>
      <c r="F3880">
        <v>12217.31208</v>
      </c>
      <c r="G3880">
        <v>10388.012016999999</v>
      </c>
      <c r="H3880">
        <f>(1/(1-91/360*VLOOKUP($A3880,Tbills!$B$4:$C$974,2,1)/100))^((1)/91)-1</f>
        <v>5.4581202984405053E-5</v>
      </c>
      <c r="I3880">
        <f t="shared" si="177"/>
        <v>48.361453878275036</v>
      </c>
      <c r="J3880">
        <f>VLOOKUP(A3880,'SVXY-IV'!A$1:G$5041,4,0)</f>
        <v>48.59562914</v>
      </c>
      <c r="K3880">
        <f t="shared" si="178"/>
        <v>9.8817308058765931</v>
      </c>
    </row>
    <row r="3881" spans="1:11" x14ac:dyDescent="0.25">
      <c r="A3881" s="1">
        <v>43693</v>
      </c>
      <c r="B3881">
        <v>18.47</v>
      </c>
      <c r="C3881">
        <v>19.7</v>
      </c>
      <c r="D3881">
        <v>47.729199999999999</v>
      </c>
      <c r="E3881">
        <v>40.576300000000003</v>
      </c>
      <c r="F3881">
        <v>11948.34837</v>
      </c>
      <c r="G3881">
        <v>10158.753296000001</v>
      </c>
      <c r="H3881">
        <f>(1/(1-91/360*VLOOKUP($A3881,Tbills!$B$4:$C$974,2,1)/100))^((1)/91)-1</f>
        <v>5.4581202984405053E-5</v>
      </c>
      <c r="I3881">
        <f t="shared" si="177"/>
        <v>49.889147330621597</v>
      </c>
      <c r="J3881">
        <f>VLOOKUP(A3881,'SVXY-IV'!A$1:G$5041,4,0)</f>
        <v>50.130245420000001</v>
      </c>
      <c r="K3881">
        <f t="shared" si="178"/>
        <v>10.506081526527193</v>
      </c>
    </row>
    <row r="3882" spans="1:11" x14ac:dyDescent="0.25">
      <c r="A3882" s="1">
        <v>43696</v>
      </c>
      <c r="B3882">
        <v>16.88</v>
      </c>
      <c r="C3882">
        <v>18.36</v>
      </c>
      <c r="D3882">
        <v>44.504100000000001</v>
      </c>
      <c r="E3882">
        <v>37.8279</v>
      </c>
      <c r="F3882">
        <v>11623.064707</v>
      </c>
      <c r="G3882">
        <v>9880.5263209999994</v>
      </c>
      <c r="H3882">
        <f>(1/(1-91/360*VLOOKUP($A3882,Tbills!$B$4:$C$974,2,1)/100))^((1)/91)-1</f>
        <v>5.4581202984405053E-5</v>
      </c>
      <c r="I3882">
        <f t="shared" si="177"/>
        <v>51.574718816273283</v>
      </c>
      <c r="J3882">
        <f>VLOOKUP(A3882,'SVXY-IV'!A$1:G$5041,4,0)</f>
        <v>51.82683815</v>
      </c>
      <c r="K3882">
        <f t="shared" si="178"/>
        <v>11.216134388376863</v>
      </c>
    </row>
    <row r="3883" spans="1:11" x14ac:dyDescent="0.25">
      <c r="A3883" s="1">
        <v>43697</v>
      </c>
      <c r="B3883">
        <v>17.5</v>
      </c>
      <c r="C3883">
        <v>18.87</v>
      </c>
      <c r="D3883">
        <v>45.494100000000003</v>
      </c>
      <c r="E3883">
        <v>38.667400000000001</v>
      </c>
      <c r="F3883">
        <v>11902.877721999999</v>
      </c>
      <c r="G3883">
        <v>10117.850272</v>
      </c>
      <c r="H3883">
        <f>(1/(1-91/360*VLOOKUP($A3883,Tbills!$B$4:$C$974,2,1)/100))^((1)/91)-1</f>
        <v>5.4581202984405053E-5</v>
      </c>
      <c r="I3883">
        <f t="shared" si="177"/>
        <v>51.001102430845307</v>
      </c>
      <c r="J3883">
        <f>VLOOKUP(A3883,'SVXY-IV'!A$1:G$5041,4,0)</f>
        <v>51.249608379999998</v>
      </c>
      <c r="K3883">
        <f t="shared" si="178"/>
        <v>10.966708240338846</v>
      </c>
    </row>
    <row r="3884" spans="1:11" x14ac:dyDescent="0.25">
      <c r="A3884" s="1">
        <v>43698</v>
      </c>
      <c r="B3884">
        <v>15.8</v>
      </c>
      <c r="C3884">
        <v>17.72</v>
      </c>
      <c r="D3884">
        <v>42.7879</v>
      </c>
      <c r="E3884">
        <v>36.365099999999998</v>
      </c>
      <c r="F3884">
        <v>11699.508743</v>
      </c>
      <c r="G3884">
        <v>9944.4274889999997</v>
      </c>
      <c r="H3884">
        <f>(1/(1-91/360*VLOOKUP($A3884,Tbills!$B$4:$C$974,2,1)/100))^((1)/91)-1</f>
        <v>5.4581202984405053E-5</v>
      </c>
      <c r="I3884">
        <f t="shared" si="177"/>
        <v>52.518066666520831</v>
      </c>
      <c r="J3884">
        <f>VLOOKUP(A3884,'SVXY-IV'!A$1:G$5041,4,0)</f>
        <v>52.77532514</v>
      </c>
      <c r="K3884">
        <f t="shared" si="178"/>
        <v>11.61913705511405</v>
      </c>
    </row>
    <row r="3885" spans="1:11"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f t="shared" si="177"/>
        <v>51.778449707303821</v>
      </c>
      <c r="J3885">
        <f>VLOOKUP(A3885,'SVXY-IV'!A$1:G$5041,4,0)</f>
        <v>52.033754860000002</v>
      </c>
      <c r="K3885">
        <f t="shared" si="178"/>
        <v>11.291940595663776</v>
      </c>
    </row>
    <row r="3886" spans="1:11"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f t="shared" si="177"/>
        <v>49.275875061106909</v>
      </c>
      <c r="J3886">
        <f>VLOOKUP(A3886,'SVXY-IV'!A$1:G$5041,4,0)</f>
        <v>49.519588650000003</v>
      </c>
      <c r="K3886">
        <f t="shared" si="178"/>
        <v>10.200492621659199</v>
      </c>
    </row>
    <row r="3887" spans="1:11"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f t="shared" si="177"/>
        <v>49.545970053227499</v>
      </c>
      <c r="J3887">
        <f>VLOOKUP(A3887,'SVXY-IV'!A$1:G$5041,4,0)</f>
        <v>49.792535839999999</v>
      </c>
      <c r="K3887">
        <f t="shared" si="178"/>
        <v>10.312476898040618</v>
      </c>
    </row>
    <row r="3888" spans="1:11"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f t="shared" si="177"/>
        <v>48.665387615993403</v>
      </c>
      <c r="J3888">
        <f>VLOOKUP(A3888,'SVXY-IV'!A$1:G$5041,4,0)</f>
        <v>48.908702980000001</v>
      </c>
      <c r="K3888">
        <f t="shared" si="178"/>
        <v>9.9459728266237093</v>
      </c>
    </row>
    <row r="3889" spans="1:11"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f t="shared" si="177"/>
        <v>49.475983677576821</v>
      </c>
      <c r="J3889">
        <f>VLOOKUP(A3889,'SVXY-IV'!A$1:G$5041,4,0)</f>
        <v>49.72396097</v>
      </c>
      <c r="K3889">
        <f t="shared" si="178"/>
        <v>10.277351121038079</v>
      </c>
    </row>
    <row r="3890" spans="1:11"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f t="shared" si="177"/>
        <v>50.498639929814068</v>
      </c>
      <c r="J3890">
        <f>VLOOKUP(A3890,'SVXY-IV'!A$1:G$5041,4,0)</f>
        <v>50.751962339999999</v>
      </c>
      <c r="K3890">
        <f t="shared" si="178"/>
        <v>10.702259266770453</v>
      </c>
    </row>
    <row r="3891" spans="1:11" x14ac:dyDescent="0.25">
      <c r="A3891" s="1">
        <v>43707</v>
      </c>
      <c r="B3891">
        <v>18.98</v>
      </c>
      <c r="C3891">
        <v>19.54</v>
      </c>
      <c r="D3891">
        <v>46.472700000000003</v>
      </c>
      <c r="E3891">
        <v>39.477800000000002</v>
      </c>
      <c r="F3891">
        <v>12238.306901</v>
      </c>
      <c r="G3891">
        <v>10397.424652</v>
      </c>
      <c r="H3891">
        <f>(1/(1-91/360*VLOOKUP($A3891,Tbills!$B$4:$C$974,2,1)/100))^((1)/91)-1</f>
        <v>5.4900278339209407E-5</v>
      </c>
      <c r="I3891">
        <f t="shared" si="177"/>
        <v>50.123810251295197</v>
      </c>
      <c r="J3891">
        <f>VLOOKUP(A3891,'SVXY-IV'!A$1:G$5041,4,0)</f>
        <v>50.376230790000001</v>
      </c>
      <c r="K3891">
        <f t="shared" si="178"/>
        <v>10.543444630153902</v>
      </c>
    </row>
    <row r="3892" spans="1:11"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f t="shared" si="177"/>
        <v>49.388670851024571</v>
      </c>
      <c r="J3892">
        <f>VLOOKUP(A3892,'SVXY-IV'!A$1:G$5041,4,0)</f>
        <v>49.645684439999997</v>
      </c>
      <c r="K3892">
        <f t="shared" si="178"/>
        <v>10.234430763836983</v>
      </c>
    </row>
    <row r="3893" spans="1:11"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f t="shared" si="177"/>
        <v>50.861797179070038</v>
      </c>
      <c r="J3893">
        <f>VLOOKUP(A3893,'SVXY-IV'!A$1:G$5041,4,0)</f>
        <v>51.129403969999998</v>
      </c>
      <c r="K3893">
        <f t="shared" si="178"/>
        <v>10.845003347170357</v>
      </c>
    </row>
    <row r="3894" spans="1:11"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f t="shared" si="177"/>
        <v>51.711944529504819</v>
      </c>
      <c r="J3894">
        <f>VLOOKUP(A3894,'SVXY-IV'!A$1:G$5041,4,0)</f>
        <v>51.981901919999999</v>
      </c>
      <c r="K3894">
        <f t="shared" si="178"/>
        <v>11.207600535884156</v>
      </c>
    </row>
    <row r="3895" spans="1:11" x14ac:dyDescent="0.25">
      <c r="A3895" s="1">
        <v>43714</v>
      </c>
      <c r="B3895">
        <v>15</v>
      </c>
      <c r="C3895">
        <v>17.46</v>
      </c>
      <c r="D3895">
        <v>42.005299999999998</v>
      </c>
      <c r="E3895">
        <v>35.6691</v>
      </c>
      <c r="F3895">
        <v>11810.303746</v>
      </c>
      <c r="G3895">
        <v>10029.968056</v>
      </c>
      <c r="H3895">
        <f>(1/(1-91/360*VLOOKUP($A3895,Tbills!$B$4:$C$974,2,1)/100))^((1)/91)-1</f>
        <v>5.3743743757994622E-5</v>
      </c>
      <c r="I3895">
        <f t="shared" si="177"/>
        <v>52.588505714691273</v>
      </c>
      <c r="J3895">
        <f>VLOOKUP(A3895,'SVXY-IV'!A$1:G$5041,4,0)</f>
        <v>52.862872080000002</v>
      </c>
      <c r="K3895">
        <f t="shared" si="178"/>
        <v>11.587610739377924</v>
      </c>
    </row>
    <row r="3896" spans="1:11" x14ac:dyDescent="0.25">
      <c r="A3896" s="1">
        <v>43717</v>
      </c>
      <c r="B3896">
        <v>15.27</v>
      </c>
      <c r="C3896">
        <v>17.55</v>
      </c>
      <c r="D3896">
        <v>41.845799999999997</v>
      </c>
      <c r="E3896">
        <v>35.527900000000002</v>
      </c>
      <c r="F3896">
        <v>11793.618449</v>
      </c>
      <c r="G3896">
        <v>10014.180741</v>
      </c>
      <c r="H3896">
        <f>(1/(1-91/360*VLOOKUP($A3896,Tbills!$B$4:$C$974,2,1)/100))^((1)/91)-1</f>
        <v>5.3743743757994622E-5</v>
      </c>
      <c r="I3896">
        <f t="shared" si="177"/>
        <v>52.688480119575665</v>
      </c>
      <c r="J3896">
        <f>VLOOKUP(A3896,'SVXY-IV'!A$1:G$5041,4,0)</f>
        <v>52.966418330000003</v>
      </c>
      <c r="K3896">
        <f t="shared" si="178"/>
        <v>11.631856128495318</v>
      </c>
    </row>
    <row r="3897" spans="1:11" x14ac:dyDescent="0.25">
      <c r="A3897" s="1">
        <v>43718</v>
      </c>
      <c r="B3897">
        <v>15.2</v>
      </c>
      <c r="C3897">
        <v>17.41</v>
      </c>
      <c r="D3897">
        <v>41.695099999999996</v>
      </c>
      <c r="E3897">
        <v>35.398000000000003</v>
      </c>
      <c r="F3897">
        <v>11865.761176</v>
      </c>
      <c r="G3897">
        <v>10074.900272999999</v>
      </c>
      <c r="H3897">
        <f>(1/(1-91/360*VLOOKUP($A3897,Tbills!$B$4:$C$974,2,1)/100))^((1)/91)-1</f>
        <v>5.3743743757994622E-5</v>
      </c>
      <c r="I3897">
        <f t="shared" si="177"/>
        <v>52.783428223526798</v>
      </c>
      <c r="J3897">
        <f>VLOOKUP(A3897,'SVXY-IV'!A$1:G$5041,4,0)</f>
        <v>53.062060600000002</v>
      </c>
      <c r="K3897">
        <f t="shared" si="178"/>
        <v>11.6738417292202</v>
      </c>
    </row>
    <row r="3898" spans="1:11"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f t="shared" si="177"/>
        <v>53.376407956131352</v>
      </c>
      <c r="J3898">
        <f>VLOOKUP(A3898,'SVXY-IV'!A$1:G$5041,4,0)</f>
        <v>53.658812240000003</v>
      </c>
      <c r="K3898">
        <f t="shared" si="178"/>
        <v>11.936192902150053</v>
      </c>
    </row>
    <row r="3899" spans="1:11"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f t="shared" si="177"/>
        <v>53.99514186963539</v>
      </c>
      <c r="J3899">
        <f>VLOOKUP(A3899,'SVXY-IV'!A$1:G$5041,4,0)</f>
        <v>54.28069481</v>
      </c>
      <c r="K3899">
        <f t="shared" si="178"/>
        <v>12.212978884625009</v>
      </c>
    </row>
    <row r="3900" spans="1:11"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f t="shared" si="177"/>
        <v>54.325557845111682</v>
      </c>
      <c r="J3900">
        <f>VLOOKUP(A3900,'SVXY-IV'!A$1:G$5041,4,0)</f>
        <v>54.612285960000001</v>
      </c>
      <c r="K3900">
        <f t="shared" si="178"/>
        <v>12.362514069002549</v>
      </c>
    </row>
    <row r="3901" spans="1:11" x14ac:dyDescent="0.25">
      <c r="A3901" s="1">
        <v>43724</v>
      </c>
      <c r="B3901">
        <v>14.67</v>
      </c>
      <c r="C3901">
        <v>17.2</v>
      </c>
      <c r="D3901">
        <v>40.2166</v>
      </c>
      <c r="E3901">
        <v>34.131799999999998</v>
      </c>
      <c r="F3901">
        <v>11888.912178</v>
      </c>
      <c r="G3901">
        <v>10091.331249999999</v>
      </c>
      <c r="H3901">
        <f>(1/(1-91/360*VLOOKUP($A3901,Tbills!$B$4:$C$974,2,1)/100))^((1)/91)-1</f>
        <v>5.346456820887191E-5</v>
      </c>
      <c r="I3901">
        <f t="shared" si="177"/>
        <v>53.710755790863693</v>
      </c>
      <c r="J3901">
        <f>VLOOKUP(A3901,'SVXY-IV'!A$1:G$5041,4,0)</f>
        <v>53.998152750000003</v>
      </c>
      <c r="K3901">
        <f t="shared" si="178"/>
        <v>12.082921434217392</v>
      </c>
    </row>
    <row r="3902" spans="1:11" x14ac:dyDescent="0.25">
      <c r="A3902" s="1">
        <v>43725</v>
      </c>
      <c r="B3902">
        <v>14.44</v>
      </c>
      <c r="C3902">
        <v>17.23</v>
      </c>
      <c r="D3902">
        <v>39.761699999999998</v>
      </c>
      <c r="E3902">
        <v>33.743899999999996</v>
      </c>
      <c r="F3902">
        <v>11963.641267999999</v>
      </c>
      <c r="G3902">
        <v>10154.221915</v>
      </c>
      <c r="H3902">
        <f>(1/(1-91/360*VLOOKUP($A3902,Tbills!$B$4:$C$974,2,1)/100))^((1)/91)-1</f>
        <v>5.346456820887191E-5</v>
      </c>
      <c r="I3902">
        <f t="shared" si="177"/>
        <v>54.014555044433259</v>
      </c>
      <c r="J3902">
        <f>VLOOKUP(A3902,'SVXY-IV'!A$1:G$5041,4,0)</f>
        <v>54.305073720000003</v>
      </c>
      <c r="K3902">
        <f t="shared" si="178"/>
        <v>12.219671875266741</v>
      </c>
    </row>
    <row r="3903" spans="1:11" x14ac:dyDescent="0.25">
      <c r="A3903" s="1">
        <v>43726</v>
      </c>
      <c r="B3903">
        <v>13.95</v>
      </c>
      <c r="C3903">
        <v>16.86</v>
      </c>
      <c r="D3903">
        <v>38.133800000000001</v>
      </c>
      <c r="E3903">
        <v>32.360500000000002</v>
      </c>
      <c r="F3903">
        <v>11815.068447</v>
      </c>
      <c r="G3903">
        <v>10027.576831</v>
      </c>
      <c r="H3903">
        <f>(1/(1-91/360*VLOOKUP($A3903,Tbills!$B$4:$C$974,2,1)/100))^((1)/91)-1</f>
        <v>5.346456820887191E-5</v>
      </c>
      <c r="I3903">
        <f t="shared" si="177"/>
        <v>55.120338790555643</v>
      </c>
      <c r="J3903">
        <f>VLOOKUP(A3903,'SVXY-IV'!A$1:G$5041,4,0)</f>
        <v>55.41652551</v>
      </c>
      <c r="K3903">
        <f t="shared" si="178"/>
        <v>12.720049777116344</v>
      </c>
    </row>
    <row r="3904" spans="1:11" x14ac:dyDescent="0.25">
      <c r="A3904" s="1">
        <v>43727</v>
      </c>
      <c r="B3904">
        <v>14.05</v>
      </c>
      <c r="C3904">
        <v>16.79</v>
      </c>
      <c r="D3904">
        <v>37.805199999999999</v>
      </c>
      <c r="E3904">
        <v>32.079900000000002</v>
      </c>
      <c r="F3904">
        <v>11815.433771</v>
      </c>
      <c r="G3904">
        <v>10027.350766</v>
      </c>
      <c r="H3904">
        <f>(1/(1-91/360*VLOOKUP($A3904,Tbills!$B$4:$C$974,2,1)/100))^((1)/91)-1</f>
        <v>5.4162520525702362E-5</v>
      </c>
      <c r="I3904">
        <f t="shared" si="177"/>
        <v>55.357873952823581</v>
      </c>
      <c r="J3904">
        <f>VLOOKUP(A3904,'SVXY-IV'!A$1:G$5041,4,0)</f>
        <v>55.655057509999999</v>
      </c>
      <c r="K3904">
        <f t="shared" si="178"/>
        <v>12.829748578190394</v>
      </c>
    </row>
    <row r="3905" spans="1:11" x14ac:dyDescent="0.25">
      <c r="A3905" s="1">
        <v>43728</v>
      </c>
      <c r="B3905">
        <v>15.32</v>
      </c>
      <c r="C3905">
        <v>17.71</v>
      </c>
      <c r="D3905">
        <v>40.071899999999999</v>
      </c>
      <c r="E3905">
        <v>34.001600000000003</v>
      </c>
      <c r="F3905">
        <v>12155.848661</v>
      </c>
      <c r="G3905">
        <v>10315.706026</v>
      </c>
      <c r="H3905">
        <f>(1/(1-91/360*VLOOKUP($A3905,Tbills!$B$4:$C$974,2,1)/100))^((1)/91)-1</f>
        <v>5.4162520525702362E-5</v>
      </c>
      <c r="I3905">
        <f t="shared" si="177"/>
        <v>53.698409609729062</v>
      </c>
      <c r="J3905">
        <f>VLOOKUP(A3905,'SVXY-IV'!A$1:G$5041,4,0)</f>
        <v>53.987339679999998</v>
      </c>
      <c r="K3905">
        <f t="shared" si="178"/>
        <v>12.060639295645206</v>
      </c>
    </row>
    <row r="3906" spans="1:11" x14ac:dyDescent="0.25">
      <c r="A3906" s="1">
        <v>43731</v>
      </c>
      <c r="B3906">
        <v>14.91</v>
      </c>
      <c r="C3906">
        <v>17.87</v>
      </c>
      <c r="D3906">
        <v>38.9786</v>
      </c>
      <c r="E3906">
        <v>33.068399999999997</v>
      </c>
      <c r="F3906">
        <v>12043.884491000001</v>
      </c>
      <c r="G3906">
        <v>10219.014638000001</v>
      </c>
      <c r="H3906">
        <f>(1/(1-91/360*VLOOKUP($A3906,Tbills!$B$4:$C$974,2,1)/100))^((1)/91)-1</f>
        <v>5.4162520525702362E-5</v>
      </c>
      <c r="I3906">
        <f t="shared" si="177"/>
        <v>54.431056318440284</v>
      </c>
      <c r="J3906">
        <f>VLOOKUP(A3906,'SVXY-IV'!A$1:G$5041,4,0)</f>
        <v>54.723204690000003</v>
      </c>
      <c r="K3906">
        <f t="shared" si="178"/>
        <v>12.38992143895941</v>
      </c>
    </row>
    <row r="3907" spans="1:11"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f t="shared" si="177"/>
        <v>52.747209984857626</v>
      </c>
      <c r="J3907">
        <f>VLOOKUP(A3907,'SVXY-IV'!A$1:G$5041,4,0)</f>
        <v>53.030802639999997</v>
      </c>
      <c r="K3907">
        <f t="shared" si="178"/>
        <v>11.623430791852638</v>
      </c>
    </row>
    <row r="3908" spans="1:11" x14ac:dyDescent="0.25">
      <c r="A3908" s="1">
        <v>43733</v>
      </c>
      <c r="B3908">
        <v>15.96</v>
      </c>
      <c r="C3908">
        <v>18</v>
      </c>
      <c r="D3908">
        <v>40.104500000000002</v>
      </c>
      <c r="E3908">
        <v>34.020000000000003</v>
      </c>
      <c r="F3908">
        <v>12171.914681</v>
      </c>
      <c r="G3908">
        <v>10326.532965</v>
      </c>
      <c r="H3908">
        <f>(1/(1-91/360*VLOOKUP($A3908,Tbills!$B$4:$C$974,2,1)/100))^((1)/91)-1</f>
        <v>5.4162520525702362E-5</v>
      </c>
      <c r="I3908">
        <f t="shared" si="177"/>
        <v>53.566556911836891</v>
      </c>
      <c r="J3908">
        <f>VLOOKUP(A3908,'SVXY-IV'!A$1:G$5041,4,0)</f>
        <v>53.85323649</v>
      </c>
      <c r="K3908">
        <f t="shared" si="178"/>
        <v>11.984591354273633</v>
      </c>
    </row>
    <row r="3909" spans="1:11" x14ac:dyDescent="0.25">
      <c r="A3909" s="1">
        <v>43734</v>
      </c>
      <c r="B3909">
        <v>16.07</v>
      </c>
      <c r="C3909">
        <v>18.12</v>
      </c>
      <c r="D3909">
        <v>40.563200000000002</v>
      </c>
      <c r="E3909">
        <v>34.407299999999999</v>
      </c>
      <c r="F3909">
        <v>12228.4377</v>
      </c>
      <c r="G3909">
        <v>10373.927229000001</v>
      </c>
      <c r="H3909">
        <f>(1/(1-91/360*VLOOKUP($A3909,Tbills!$B$4:$C$974,2,1)/100))^((1)/91)-1</f>
        <v>5.3045928756434435E-5</v>
      </c>
      <c r="I3909">
        <f t="shared" si="177"/>
        <v>53.260256959532093</v>
      </c>
      <c r="J3909">
        <f>VLOOKUP(A3909,'SVXY-IV'!A$1:G$5041,4,0)</f>
        <v>53.546533050000001</v>
      </c>
      <c r="K3909">
        <f t="shared" si="178"/>
        <v>11.847601185290271</v>
      </c>
    </row>
    <row r="3910" spans="1:11"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f t="shared" si="177"/>
        <v>52.441040669925698</v>
      </c>
      <c r="J3910">
        <f>VLOOKUP(A3910,'SVXY-IV'!A$1:G$5041,4,0)</f>
        <v>52.722382209999999</v>
      </c>
      <c r="K3910">
        <f t="shared" si="178"/>
        <v>11.483208651251427</v>
      </c>
    </row>
    <row r="3911" spans="1:11" x14ac:dyDescent="0.25">
      <c r="A3911" s="1">
        <v>43738</v>
      </c>
      <c r="B3911">
        <v>16.239999999999998</v>
      </c>
      <c r="C3911">
        <v>17.96</v>
      </c>
      <c r="D3911">
        <v>39.9116</v>
      </c>
      <c r="E3911">
        <v>33.847200000000001</v>
      </c>
      <c r="F3911">
        <v>12156.626171</v>
      </c>
      <c r="G3911">
        <v>10310.794785</v>
      </c>
      <c r="H3911">
        <f>(1/(1-91/360*VLOOKUP($A3911,Tbills!$B$4:$C$974,2,1)/100))^((1)/91)-1</f>
        <v>5.3045928756434435E-5</v>
      </c>
      <c r="I3911">
        <f t="shared" si="177"/>
        <v>53.632243470897322</v>
      </c>
      <c r="J3911">
        <f>VLOOKUP(A3911,'SVXY-IV'!A$1:G$5041,4,0)</f>
        <v>53.924696509999997</v>
      </c>
      <c r="K3911">
        <f t="shared" si="178"/>
        <v>12.005049342059618</v>
      </c>
    </row>
    <row r="3912" spans="1:11"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f t="shared" ref="I3912:I3975" si="179">I3911*(1-IF($A3912&lt;=I3907,I$1,I$1+IF(AND(WEEKDAY($A3912)&lt;&gt;1,WEEKDAY($A3912)&lt;&gt;7),J$1,0)))^($A3912-$A3911)*(1-0.5*(E3912/E3911-1))</f>
        <v>51.700531908015023</v>
      </c>
      <c r="J3912">
        <f>VLOOKUP(A3912,'SVXY-IV'!A$1:G$5041,4,0)</f>
        <v>51.983089419999999</v>
      </c>
      <c r="K3912">
        <f t="shared" si="178"/>
        <v>11.140343674286521</v>
      </c>
    </row>
    <row r="3913" spans="1:11"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f t="shared" si="179"/>
        <v>50.096361465383652</v>
      </c>
      <c r="J3913">
        <f>VLOOKUP(A3913,'SVXY-IV'!A$1:G$5041,4,0)</f>
        <v>50.367782400000003</v>
      </c>
      <c r="K3913">
        <f t="shared" ref="K3913:K3925" si="180">K3912*(1-IF($A3913&lt;=L$3,K$1,K$1+IF(AND(WEEKDAY($A3913)&lt;&gt;1,WEEKDAY($A3913)&lt;&gt;7),L$1,0)))^($A3913-$A3912)*(2-$E3913/$E3912)</f>
        <v>10.449091012378119</v>
      </c>
    </row>
    <row r="3914" spans="1:11"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f t="shared" si="179"/>
        <v>51.258462599615783</v>
      </c>
      <c r="J3914">
        <f>VLOOKUP(A3914,'SVXY-IV'!A$1:G$5041,4,0)</f>
        <v>51.53390169</v>
      </c>
      <c r="K3914">
        <f t="shared" si="180"/>
        <v>10.933920030086128</v>
      </c>
    </row>
    <row r="3915" spans="1:11"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f t="shared" si="179"/>
        <v>52.537590655904353</v>
      </c>
      <c r="J3915">
        <f>VLOOKUP(A3915,'SVXY-IV'!A$1:G$5041,4,0)</f>
        <v>52.819152389999999</v>
      </c>
      <c r="K3915">
        <f t="shared" si="180"/>
        <v>11.479669199047912</v>
      </c>
    </row>
    <row r="3916" spans="1:11" x14ac:dyDescent="0.25">
      <c r="A3916" s="1">
        <v>43745</v>
      </c>
      <c r="B3916">
        <v>17.86</v>
      </c>
      <c r="C3916">
        <v>18.91</v>
      </c>
      <c r="D3916">
        <v>41.598999999999997</v>
      </c>
      <c r="E3916">
        <v>35.2654</v>
      </c>
      <c r="F3916">
        <v>12405.21992</v>
      </c>
      <c r="G3916">
        <v>10517.827678</v>
      </c>
      <c r="H3916">
        <f>(1/(1-91/360*VLOOKUP($A3916,Tbills!$B$4:$C$974,2,1)/100))^((1)/91)-1</f>
        <v>5.1231642718141401E-5</v>
      </c>
      <c r="I3916">
        <f t="shared" si="179"/>
        <v>52.264484617292354</v>
      </c>
      <c r="J3916">
        <f>VLOOKUP(A3916,'SVXY-IV'!A$1:G$5041,4,0)</f>
        <v>52.547584700000002</v>
      </c>
      <c r="K3916">
        <f t="shared" si="180"/>
        <v>11.360515703840935</v>
      </c>
    </row>
    <row r="3917" spans="1:11" x14ac:dyDescent="0.25">
      <c r="A3917" s="1">
        <v>43746</v>
      </c>
      <c r="B3917">
        <v>20.28</v>
      </c>
      <c r="C3917">
        <v>20.39</v>
      </c>
      <c r="D3917">
        <v>44.900300000000001</v>
      </c>
      <c r="E3917">
        <v>38.0623</v>
      </c>
      <c r="F3917">
        <v>12875.150228</v>
      </c>
      <c r="G3917">
        <v>10915.721592</v>
      </c>
      <c r="H3917">
        <f>(1/(1-91/360*VLOOKUP($A3917,Tbills!$B$4:$C$974,2,1)/100))^((1)/91)-1</f>
        <v>5.1231642718141401E-5</v>
      </c>
      <c r="I3917">
        <f t="shared" si="179"/>
        <v>50.190629279960767</v>
      </c>
      <c r="J3917">
        <f>VLOOKUP(A3917,'SVXY-IV'!A$1:G$5041,4,0)</f>
        <v>50.466218050000002</v>
      </c>
      <c r="K3917">
        <f t="shared" si="180"/>
        <v>10.459025685243269</v>
      </c>
    </row>
    <row r="3918" spans="1:11"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f t="shared" si="179"/>
        <v>51.31858040728811</v>
      </c>
      <c r="J3918">
        <f>VLOOKUP(A3918,'SVXY-IV'!A$1:G$5041,4,0)</f>
        <v>51.60389378</v>
      </c>
      <c r="K3918">
        <f t="shared" si="180"/>
        <v>10.929171825694679</v>
      </c>
    </row>
    <row r="3919" spans="1:11"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f t="shared" si="179"/>
        <v>52.054754962938439</v>
      </c>
      <c r="J3919">
        <f>VLOOKUP(A3919,'SVXY-IV'!A$1:G$5041,4,0)</f>
        <v>52.34279283</v>
      </c>
      <c r="K3919">
        <f t="shared" si="180"/>
        <v>11.24278725110422</v>
      </c>
    </row>
    <row r="3920" spans="1:11"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f t="shared" si="179"/>
        <v>53.320208254198668</v>
      </c>
      <c r="J3920">
        <f>VLOOKUP(A3920,'SVXY-IV'!A$1:G$5041,4,0)</f>
        <v>53.614320429999999</v>
      </c>
      <c r="K3920">
        <f t="shared" si="180"/>
        <v>11.789462876718666</v>
      </c>
    </row>
    <row r="3921" spans="1:11"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f t="shared" si="179"/>
        <v>54.518288379365067</v>
      </c>
      <c r="J3921">
        <f>VLOOKUP(A3921,'SVXY-IV'!A$1:G$5041,4,0)</f>
        <v>54.824523839999998</v>
      </c>
      <c r="K3921">
        <f t="shared" si="180"/>
        <v>12.319431358425827</v>
      </c>
    </row>
    <row r="3922" spans="1:11"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f t="shared" si="179"/>
        <v>55.266332727385915</v>
      </c>
      <c r="J3922">
        <f>VLOOKUP(A3922,'SVXY-IV'!A$1:G$5041,4,0)</f>
        <v>55.575524399999999</v>
      </c>
      <c r="K3922">
        <f t="shared" si="180"/>
        <v>12.657561246328211</v>
      </c>
    </row>
    <row r="3923" spans="1:11"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f t="shared" si="179"/>
        <v>55.51047824066292</v>
      </c>
      <c r="J3923">
        <f>VLOOKUP(A3923,'SVXY-IV'!A$1:G$5041,4,0)</f>
        <v>55.819741530000002</v>
      </c>
      <c r="K3923">
        <f t="shared" si="180"/>
        <v>12.769460816992682</v>
      </c>
    </row>
    <row r="3924" spans="1:11"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f t="shared" si="179"/>
        <v>55.750911089693666</v>
      </c>
      <c r="J3924">
        <f>VLOOKUP(A3924,'SVXY-IV'!A$1:G$5041,4,0)</f>
        <v>56.061940839999998</v>
      </c>
      <c r="K3924">
        <f t="shared" si="180"/>
        <v>12.880145375998445</v>
      </c>
    </row>
    <row r="3925" spans="1:11"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f t="shared" si="179"/>
        <v>55.581992613622546</v>
      </c>
      <c r="J3925">
        <f>VLOOKUP(A3925,'SVXY-IV'!A$1:G$5041,4,0)</f>
        <v>55.89277663</v>
      </c>
      <c r="K3925">
        <f t="shared" si="180"/>
        <v>12.80216699606507</v>
      </c>
    </row>
    <row r="3926" spans="1:11" x14ac:dyDescent="0.25">
      <c r="A3926" s="1">
        <v>43759</v>
      </c>
      <c r="B3926">
        <v>14</v>
      </c>
      <c r="C3926">
        <v>16.28</v>
      </c>
      <c r="D3926">
        <v>35.165300000000002</v>
      </c>
      <c r="E3926">
        <v>29.791</v>
      </c>
      <c r="F3926">
        <v>11827.417755</v>
      </c>
      <c r="G3926">
        <v>10021.230745999999</v>
      </c>
      <c r="H3926">
        <f>(1/(1-91/360*VLOOKUP($A3926,Tbills!$B$4:$C$974,2,1)/100))^((1)/91)-1</f>
        <v>4.5651334913632269E-5</v>
      </c>
      <c r="I3926">
        <f t="shared" si="179"/>
        <v>56.511810498903685</v>
      </c>
      <c r="J3926">
        <f>VLOOKUP(A3926,'SVXY-IV'!A$1:G$5041,4,0)</f>
        <v>56.829935720000002</v>
      </c>
      <c r="K3926">
        <f t="shared" ref="K3926:K3982" si="181">K3925*(1-IF($A3926&lt;=L$3,K$1,K$1+IF(AND(WEEKDAY($A3926)&lt;&gt;1,WEEKDAY($A3926)&lt;&gt;7),L$1,0)))^($A3926-$A3925)*(2-$E3926/$E3925)</f>
        <v>13.230679737513652</v>
      </c>
    </row>
    <row r="3927" spans="1:11" x14ac:dyDescent="0.25">
      <c r="A3927" s="1">
        <v>43760</v>
      </c>
      <c r="B3927">
        <v>14.46</v>
      </c>
      <c r="C3927">
        <v>16.55</v>
      </c>
      <c r="D3927">
        <v>36.014699999999998</v>
      </c>
      <c r="E3927">
        <v>30.5093</v>
      </c>
      <c r="F3927">
        <v>11974.858403</v>
      </c>
      <c r="G3927">
        <v>10145.697974999999</v>
      </c>
      <c r="H3927">
        <f>(1/(1-91/360*VLOOKUP($A3927,Tbills!$B$4:$C$974,2,1)/100))^((1)/91)-1</f>
        <v>4.5651334913632269E-5</v>
      </c>
      <c r="I3927">
        <f t="shared" si="179"/>
        <v>55.829070519229575</v>
      </c>
      <c r="J3927">
        <f>VLOOKUP(A3927,'SVXY-IV'!A$1:G$5041,4,0)</f>
        <v>56.144831199999999</v>
      </c>
      <c r="K3927">
        <f t="shared" si="181"/>
        <v>12.911069367447016</v>
      </c>
    </row>
    <row r="3928" spans="1:11"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f t="shared" si="179"/>
        <v>56.31252920237408</v>
      </c>
      <c r="J3928">
        <f>VLOOKUP(A3928,'SVXY-IV'!A$1:G$5041,4,0)</f>
        <v>56.63075474</v>
      </c>
      <c r="K3928">
        <f t="shared" si="181"/>
        <v>13.134745481628105</v>
      </c>
    </row>
    <row r="3929" spans="1:11" x14ac:dyDescent="0.25">
      <c r="A3929" s="1">
        <v>43762</v>
      </c>
      <c r="B3929">
        <v>13.71</v>
      </c>
      <c r="C3929">
        <v>16.25</v>
      </c>
      <c r="D3929">
        <v>35.121400000000001</v>
      </c>
      <c r="E3929">
        <v>29.749700000000001</v>
      </c>
      <c r="F3929">
        <v>11874.480823</v>
      </c>
      <c r="G3929">
        <v>10059.730641</v>
      </c>
      <c r="H3929">
        <f>(1/(1-91/360*VLOOKUP($A3929,Tbills!$B$4:$C$974,2,1)/100))^((1)/91)-1</f>
        <v>4.5372367120988244E-5</v>
      </c>
      <c r="I3929">
        <f t="shared" si="179"/>
        <v>56.526695989989918</v>
      </c>
      <c r="J3929">
        <f>VLOOKUP(A3929,'SVXY-IV'!A$1:G$5041,4,0)</f>
        <v>56.849589620000003</v>
      </c>
      <c r="K3929">
        <f t="shared" si="181"/>
        <v>13.234723036435451</v>
      </c>
    </row>
    <row r="3930" spans="1:11"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f t="shared" si="179"/>
        <v>57.439992608895096</v>
      </c>
      <c r="J3930">
        <f>VLOOKUP(A3930,'SVXY-IV'!A$1:G$5041,4,0)</f>
        <v>57.765923960000002</v>
      </c>
      <c r="K3930">
        <f t="shared" si="181"/>
        <v>13.662451154837626</v>
      </c>
    </row>
    <row r="3931" spans="1:11"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f t="shared" si="179"/>
        <v>57.132137079709501</v>
      </c>
      <c r="J3931">
        <f>VLOOKUP(A3931,'SVXY-IV'!A$1:G$5041,4,0)</f>
        <v>57.46106846</v>
      </c>
      <c r="K3931">
        <f t="shared" si="181"/>
        <v>13.516234057461173</v>
      </c>
    </row>
    <row r="3932" spans="1:11" x14ac:dyDescent="0.25">
      <c r="A3932" s="1">
        <v>43767</v>
      </c>
      <c r="B3932">
        <v>13.2</v>
      </c>
      <c r="C3932">
        <v>16.09</v>
      </c>
      <c r="D3932">
        <v>34.146900000000002</v>
      </c>
      <c r="E3932">
        <v>28.9178</v>
      </c>
      <c r="F3932">
        <v>11812.40367</v>
      </c>
      <c r="G3932">
        <v>10004.872394</v>
      </c>
      <c r="H3932">
        <f>(1/(1-91/360*VLOOKUP($A3932,Tbills!$B$4:$C$974,2,1)/100))^((1)/91)-1</f>
        <v>4.5372367120988244E-5</v>
      </c>
      <c r="I3932">
        <f t="shared" si="179"/>
        <v>57.300622742646595</v>
      </c>
      <c r="J3932">
        <f>VLOOKUP(A3932,'SVXY-IV'!A$1:G$5041,4,0)</f>
        <v>57.630421929999997</v>
      </c>
      <c r="K3932">
        <f t="shared" si="181"/>
        <v>13.596026629968096</v>
      </c>
    </row>
    <row r="3933" spans="1:11"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f t="shared" si="179"/>
        <v>58.224765022110773</v>
      </c>
      <c r="J3933">
        <f>VLOOKUP(A3933,'SVXY-IV'!A$1:G$5041,4,0)</f>
        <v>58.5607799</v>
      </c>
      <c r="K3933">
        <f t="shared" si="181"/>
        <v>14.034644510602918</v>
      </c>
    </row>
    <row r="3934" spans="1:11" x14ac:dyDescent="0.25">
      <c r="A3934" s="1">
        <v>43769</v>
      </c>
      <c r="B3934">
        <v>13.22</v>
      </c>
      <c r="C3934">
        <v>16.05</v>
      </c>
      <c r="D3934">
        <v>33.634300000000003</v>
      </c>
      <c r="E3934">
        <v>28.481100000000001</v>
      </c>
      <c r="F3934">
        <v>11747.06567</v>
      </c>
      <c r="G3934">
        <v>9948.6269960000009</v>
      </c>
      <c r="H3934">
        <f>(1/(1-91/360*VLOOKUP($A3934,Tbills!$B$4:$C$974,2,1)/100))^((1)/91)-1</f>
        <v>4.5093406487506371E-5</v>
      </c>
      <c r="I3934">
        <f t="shared" si="179"/>
        <v>57.705589372673785</v>
      </c>
      <c r="J3934">
        <f>VLOOKUP(A3934,'SVXY-IV'!A$1:G$5041,4,0)</f>
        <v>58.038465960000003</v>
      </c>
      <c r="K3934">
        <f t="shared" si="181"/>
        <v>13.784439719492093</v>
      </c>
    </row>
    <row r="3935" spans="1:11" x14ac:dyDescent="0.25">
      <c r="A3935" s="1">
        <v>43770</v>
      </c>
      <c r="B3935">
        <v>12.3</v>
      </c>
      <c r="C3935">
        <v>15.42</v>
      </c>
      <c r="D3935">
        <v>32.313299999999998</v>
      </c>
      <c r="E3935">
        <v>27.3612</v>
      </c>
      <c r="F3935">
        <v>11585.616607</v>
      </c>
      <c r="G3935">
        <v>9811.4466570000004</v>
      </c>
      <c r="H3935">
        <f>(1/(1-91/360*VLOOKUP($A3935,Tbills!$B$4:$C$974,2,1)/100))^((1)/91)-1</f>
        <v>4.5093406487506371E-5</v>
      </c>
      <c r="I3935">
        <f t="shared" si="179"/>
        <v>58.83857325505511</v>
      </c>
      <c r="J3935">
        <f>VLOOKUP(A3935,'SVXY-IV'!A$1:G$5041,4,0)</f>
        <v>59.177743880000001</v>
      </c>
      <c r="K3935">
        <f t="shared" si="181"/>
        <v>14.325787833006862</v>
      </c>
    </row>
    <row r="3936" spans="1:11" x14ac:dyDescent="0.25">
      <c r="A3936" s="1">
        <v>43773</v>
      </c>
      <c r="B3936">
        <v>12.83</v>
      </c>
      <c r="C3936">
        <v>15.62</v>
      </c>
      <c r="D3936">
        <v>32.523200000000003</v>
      </c>
      <c r="E3936">
        <v>27.5352</v>
      </c>
      <c r="F3936">
        <v>11555.388558000001</v>
      </c>
      <c r="G3936">
        <v>9784.5202430000008</v>
      </c>
      <c r="H3936">
        <f>(1/(1-91/360*VLOOKUP($A3936,Tbills!$B$4:$C$974,2,1)/100))^((1)/91)-1</f>
        <v>4.5093406487506371E-5</v>
      </c>
      <c r="I3936">
        <f t="shared" si="179"/>
        <v>58.646905602966271</v>
      </c>
      <c r="J3936">
        <f>VLOOKUP(A3936,'SVXY-IV'!A$1:G$5041,4,0)</f>
        <v>58.989018819999998</v>
      </c>
      <c r="K3936">
        <f t="shared" si="181"/>
        <v>14.232695981396521</v>
      </c>
    </row>
    <row r="3937" spans="1:11" x14ac:dyDescent="0.25">
      <c r="A3937" s="1">
        <v>43774</v>
      </c>
      <c r="B3937">
        <v>13.1</v>
      </c>
      <c r="C3937">
        <v>15.91</v>
      </c>
      <c r="D3937">
        <v>33.21</v>
      </c>
      <c r="E3937">
        <v>28.115400000000001</v>
      </c>
      <c r="F3937">
        <v>11708.933062</v>
      </c>
      <c r="G3937">
        <v>9914.0927680000004</v>
      </c>
      <c r="H3937">
        <f>(1/(1-91/360*VLOOKUP($A3937,Tbills!$B$4:$C$974,2,1)/100))^((1)/91)-1</f>
        <v>4.5093406487506371E-5</v>
      </c>
      <c r="I3937">
        <f t="shared" si="179"/>
        <v>58.027514606972595</v>
      </c>
      <c r="J3937">
        <f>VLOOKUP(A3937,'SVXY-IV'!A$1:G$5041,4,0)</f>
        <v>58.367583349999997</v>
      </c>
      <c r="K3937">
        <f t="shared" si="181"/>
        <v>13.932146921253395</v>
      </c>
    </row>
    <row r="3938" spans="1:11"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f t="shared" si="179"/>
        <v>58.480567546406576</v>
      </c>
      <c r="J3938">
        <f>VLOOKUP(A3938,'SVXY-IV'!A$1:G$5041,4,0)</f>
        <v>58.823538890000002</v>
      </c>
      <c r="K3938">
        <f t="shared" si="181"/>
        <v>14.149770748478183</v>
      </c>
    </row>
    <row r="3939" spans="1:11" x14ac:dyDescent="0.25">
      <c r="A3939" s="1">
        <v>43776</v>
      </c>
      <c r="B3939">
        <v>12.73</v>
      </c>
      <c r="C3939">
        <v>15.8</v>
      </c>
      <c r="D3939">
        <v>32.381599999999999</v>
      </c>
      <c r="E3939">
        <v>27.4116</v>
      </c>
      <c r="F3939">
        <v>11697.711246000001</v>
      </c>
      <c r="G3939">
        <v>9903.6974460000001</v>
      </c>
      <c r="H3939">
        <f>(1/(1-91/360*VLOOKUP($A3939,Tbills!$B$4:$C$974,2,1)/100))^((1)/91)-1</f>
        <v>4.230441446617661E-5</v>
      </c>
      <c r="I3939">
        <f t="shared" si="179"/>
        <v>58.757231326660992</v>
      </c>
      <c r="J3939">
        <f>VLOOKUP(A3939,'SVXY-IV'!A$1:G$5041,4,0)</f>
        <v>59.100995240000003</v>
      </c>
      <c r="K3939">
        <f t="shared" si="181"/>
        <v>14.283726878922677</v>
      </c>
    </row>
    <row r="3940" spans="1:11" x14ac:dyDescent="0.25">
      <c r="A3940" s="1">
        <v>43777</v>
      </c>
      <c r="B3940">
        <v>12.07</v>
      </c>
      <c r="C3940">
        <v>15.53</v>
      </c>
      <c r="D3940">
        <v>31.940999999999999</v>
      </c>
      <c r="E3940">
        <v>27.037500000000001</v>
      </c>
      <c r="F3940">
        <v>11678.932664</v>
      </c>
      <c r="G3940">
        <v>9887.3798619999998</v>
      </c>
      <c r="H3940">
        <f>(1/(1-91/360*VLOOKUP($A3940,Tbills!$B$4:$C$974,2,1)/100))^((1)/91)-1</f>
        <v>4.230441446617661E-5</v>
      </c>
      <c r="I3940">
        <f t="shared" si="179"/>
        <v>59.156636453135853</v>
      </c>
      <c r="J3940">
        <f>VLOOKUP(A3940,'SVXY-IV'!A$1:G$5041,4,0)</f>
        <v>59.502130819999998</v>
      </c>
      <c r="K3940">
        <f t="shared" si="181"/>
        <v>14.477989791246749</v>
      </c>
    </row>
    <row r="3941" spans="1:11" x14ac:dyDescent="0.25">
      <c r="A3941" s="1">
        <v>43780</v>
      </c>
      <c r="B3941">
        <v>12.69</v>
      </c>
      <c r="C3941">
        <v>15.6</v>
      </c>
      <c r="D3941">
        <v>31.533799999999999</v>
      </c>
      <c r="E3941">
        <v>26.689399999999999</v>
      </c>
      <c r="F3941">
        <v>11595.088436</v>
      </c>
      <c r="G3941">
        <v>9815.1424779999998</v>
      </c>
      <c r="H3941">
        <f>(1/(1-91/360*VLOOKUP($A3941,Tbills!$B$4:$C$974,2,1)/100))^((1)/91)-1</f>
        <v>4.230441446617661E-5</v>
      </c>
      <c r="I3941">
        <f t="shared" si="179"/>
        <v>59.532800060135898</v>
      </c>
      <c r="J3941">
        <f>VLOOKUP(A3941,'SVXY-IV'!A$1:G$5041,4,0)</f>
        <v>59.883413730000001</v>
      </c>
      <c r="K3941">
        <f t="shared" si="181"/>
        <v>14.662340824896784</v>
      </c>
    </row>
    <row r="3942" spans="1:11" x14ac:dyDescent="0.25">
      <c r="A3942" s="1">
        <v>43781</v>
      </c>
      <c r="B3942">
        <v>12.68</v>
      </c>
      <c r="C3942">
        <v>15.49</v>
      </c>
      <c r="D3942">
        <v>31.436900000000001</v>
      </c>
      <c r="E3942">
        <v>26.606200000000001</v>
      </c>
      <c r="F3942">
        <v>11637.911478</v>
      </c>
      <c r="G3942">
        <v>9850.9765900000002</v>
      </c>
      <c r="H3942">
        <f>(1/(1-91/360*VLOOKUP($A3942,Tbills!$B$4:$C$974,2,1)/100))^((1)/91)-1</f>
        <v>4.230441446617661E-5</v>
      </c>
      <c r="I3942">
        <f t="shared" si="179"/>
        <v>59.624040224023048</v>
      </c>
      <c r="J3942">
        <f>VLOOKUP(A3942,'SVXY-IV'!A$1:G$5041,4,0)</f>
        <v>59.974833680000003</v>
      </c>
      <c r="K3942">
        <f t="shared" si="181"/>
        <v>14.70736333020508</v>
      </c>
    </row>
    <row r="3943" spans="1:11"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f t="shared" si="179"/>
        <v>59.583832415914927</v>
      </c>
      <c r="J3943">
        <f>VLOOKUP(A3943,'SVXY-IV'!A$1:G$5041,4,0)</f>
        <v>59.93387714</v>
      </c>
      <c r="K3943">
        <f t="shared" si="181"/>
        <v>14.687608323392782</v>
      </c>
    </row>
    <row r="3944" spans="1:11"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f t="shared" si="179"/>
        <v>59.981275588160258</v>
      </c>
      <c r="J3944">
        <f>VLOOKUP(A3944,'SVXY-IV'!A$1:G$5041,4,0)</f>
        <v>60.335133450000001</v>
      </c>
      <c r="K3944">
        <f t="shared" si="181"/>
        <v>14.883626828519169</v>
      </c>
    </row>
    <row r="3945" spans="1:11" x14ac:dyDescent="0.25">
      <c r="A3945" s="1">
        <v>43784</v>
      </c>
      <c r="B3945">
        <v>12.05</v>
      </c>
      <c r="C3945">
        <v>14.99</v>
      </c>
      <c r="D3945">
        <v>29.9909</v>
      </c>
      <c r="E3945">
        <v>25.379100000000001</v>
      </c>
      <c r="F3945">
        <v>11440.214706000001</v>
      </c>
      <c r="G3945">
        <v>9682.3867819999996</v>
      </c>
      <c r="H3945">
        <f>(1/(1-91/360*VLOOKUP($A3945,Tbills!$B$4:$C$974,2,1)/100))^((1)/91)-1</f>
        <v>4.3559361289302601E-5</v>
      </c>
      <c r="I3945">
        <f t="shared" si="179"/>
        <v>61.01208872958432</v>
      </c>
      <c r="J3945">
        <f>VLOOKUP(A3945,'SVXY-IV'!A$1:G$5041,4,0)</f>
        <v>61.375773150000001</v>
      </c>
      <c r="K3945">
        <f t="shared" si="181"/>
        <v>15.395265439047437</v>
      </c>
    </row>
    <row r="3946" spans="1:11" x14ac:dyDescent="0.25">
      <c r="A3946" s="1">
        <v>43787</v>
      </c>
      <c r="B3946">
        <v>12.46</v>
      </c>
      <c r="C3946">
        <v>15.17</v>
      </c>
      <c r="D3946">
        <v>29.7622</v>
      </c>
      <c r="E3946">
        <v>25.182200000000002</v>
      </c>
      <c r="F3946">
        <v>11403.464422999999</v>
      </c>
      <c r="G3946">
        <v>9650.0179740000003</v>
      </c>
      <c r="H3946">
        <f>(1/(1-91/360*VLOOKUP($A3946,Tbills!$B$4:$C$974,2,1)/100))^((1)/91)-1</f>
        <v>4.3559361289302601E-5</v>
      </c>
      <c r="I3946">
        <f t="shared" si="179"/>
        <v>61.243983057049121</v>
      </c>
      <c r="J3946">
        <f>VLOOKUP(A3946,'SVXY-IV'!A$1:G$5041,4,0)</f>
        <v>61.612363989999999</v>
      </c>
      <c r="K3946">
        <f t="shared" si="181"/>
        <v>15.512539625311993</v>
      </c>
    </row>
    <row r="3947" spans="1:11" x14ac:dyDescent="0.25">
      <c r="A3947" s="1">
        <v>43788</v>
      </c>
      <c r="B3947">
        <v>12.86</v>
      </c>
      <c r="C3947">
        <v>15.5</v>
      </c>
      <c r="D3947">
        <v>30.178100000000001</v>
      </c>
      <c r="E3947">
        <v>25.533000000000001</v>
      </c>
      <c r="F3947">
        <v>11498.579936</v>
      </c>
      <c r="G3947">
        <v>9730.0877619999992</v>
      </c>
      <c r="H3947">
        <f>(1/(1-91/360*VLOOKUP($A3947,Tbills!$B$4:$C$974,2,1)/100))^((1)/91)-1</f>
        <v>4.3559361289302601E-5</v>
      </c>
      <c r="I3947">
        <f t="shared" si="179"/>
        <v>60.815821260046739</v>
      </c>
      <c r="J3947">
        <f>VLOOKUP(A3947,'SVXY-IV'!A$1:G$5041,4,0)</f>
        <v>61.181327830000001</v>
      </c>
      <c r="K3947">
        <f t="shared" si="181"/>
        <v>15.295730147471003</v>
      </c>
    </row>
    <row r="3948" spans="1:11"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f t="shared" si="179"/>
        <v>60.914154463662697</v>
      </c>
      <c r="J3948">
        <f>VLOOKUP(A3948,'SVXY-IV'!A$1:G$5041,4,0)</f>
        <v>61.280333839999997</v>
      </c>
      <c r="K3948">
        <f t="shared" si="181"/>
        <v>15.345276310502312</v>
      </c>
    </row>
    <row r="3949" spans="1:11"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f t="shared" si="179"/>
        <v>60.607995410855665</v>
      </c>
      <c r="J3949">
        <f>VLOOKUP(A3949,'SVXY-IV'!A$1:G$5041,4,0)</f>
        <v>60.970835170000001</v>
      </c>
      <c r="K3949">
        <f t="shared" si="181"/>
        <v>15.191110556453427</v>
      </c>
    </row>
    <row r="3950" spans="1:11" x14ac:dyDescent="0.25">
      <c r="A3950" s="1">
        <v>43791</v>
      </c>
      <c r="B3950">
        <v>12.34</v>
      </c>
      <c r="C3950">
        <v>15.4</v>
      </c>
      <c r="D3950">
        <v>29.357500000000002</v>
      </c>
      <c r="E3950">
        <v>24.8354</v>
      </c>
      <c r="F3950">
        <v>11639.012745</v>
      </c>
      <c r="G3950">
        <v>9847.6469629999992</v>
      </c>
      <c r="H3950">
        <f>(1/(1-91/360*VLOOKUP($A3950,Tbills!$B$4:$C$974,2,1)/100))^((1)/91)-1</f>
        <v>4.2862199756132924E-5</v>
      </c>
      <c r="I3950">
        <f t="shared" si="179"/>
        <v>61.629980635211041</v>
      </c>
      <c r="J3950">
        <f>VLOOKUP(A3950,'SVXY-IV'!A$1:G$5041,4,0)</f>
        <v>61.996945840000002</v>
      </c>
      <c r="K3950">
        <f t="shared" si="181"/>
        <v>15.703494884259435</v>
      </c>
    </row>
    <row r="3951" spans="1:11" x14ac:dyDescent="0.25">
      <c r="A3951" s="1">
        <v>43794</v>
      </c>
      <c r="B3951">
        <v>11.87</v>
      </c>
      <c r="C3951">
        <v>14.99</v>
      </c>
      <c r="D3951">
        <v>28.060300000000002</v>
      </c>
      <c r="E3951">
        <v>23.7348</v>
      </c>
      <c r="F3951">
        <v>11430.610139</v>
      </c>
      <c r="G3951">
        <v>9670.0533680000008</v>
      </c>
      <c r="H3951">
        <f>(1/(1-91/360*VLOOKUP($A3951,Tbills!$B$4:$C$974,2,1)/100))^((1)/91)-1</f>
        <v>4.2862199756132924E-5</v>
      </c>
      <c r="I3951">
        <f t="shared" si="179"/>
        <v>62.99065211047661</v>
      </c>
      <c r="J3951">
        <f>VLOOKUP(A3951,'SVXY-IV'!A$1:G$5041,4,0)</f>
        <v>63.368533550000002</v>
      </c>
      <c r="K3951">
        <f t="shared" si="181"/>
        <v>16.397116113923644</v>
      </c>
    </row>
    <row r="3952" spans="1:11" x14ac:dyDescent="0.25">
      <c r="A3952" s="1">
        <v>43795</v>
      </c>
      <c r="B3952">
        <v>11.54</v>
      </c>
      <c r="C3952">
        <v>14.85</v>
      </c>
      <c r="D3952">
        <v>27.695499999999999</v>
      </c>
      <c r="E3952">
        <v>23.4252</v>
      </c>
      <c r="F3952">
        <v>11349.070827</v>
      </c>
      <c r="G3952">
        <v>9600.6583620000001</v>
      </c>
      <c r="H3952">
        <f>(1/(1-91/360*VLOOKUP($A3952,Tbills!$B$4:$C$974,2,1)/100))^((1)/91)-1</f>
        <v>4.2862199756132924E-5</v>
      </c>
      <c r="I3952">
        <f t="shared" si="179"/>
        <v>63.399831305589558</v>
      </c>
      <c r="J3952">
        <f>VLOOKUP(A3952,'SVXY-IV'!A$1:G$5041,4,0)</f>
        <v>63.778840870000003</v>
      </c>
      <c r="K3952">
        <f t="shared" si="181"/>
        <v>16.610228691631068</v>
      </c>
    </row>
    <row r="3953" spans="1:11"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f t="shared" si="179"/>
        <v>63.450144233224862</v>
      </c>
      <c r="J3953">
        <f>VLOOKUP(A3953,'SVXY-IV'!A$1:G$5041,4,0)</f>
        <v>63.824366419999997</v>
      </c>
      <c r="K3953">
        <f t="shared" si="181"/>
        <v>16.636682284564134</v>
      </c>
    </row>
    <row r="3954" spans="1:11" x14ac:dyDescent="0.25">
      <c r="A3954" s="1">
        <v>43798</v>
      </c>
      <c r="B3954">
        <v>12.62</v>
      </c>
      <c r="C3954">
        <v>15.51</v>
      </c>
      <c r="D3954">
        <v>28.1937</v>
      </c>
      <c r="E3954">
        <v>23.843599999999999</v>
      </c>
      <c r="F3954">
        <v>11499.988571</v>
      </c>
      <c r="G3954">
        <v>9727.0853129999996</v>
      </c>
      <c r="H3954">
        <f>(1/(1-91/360*VLOOKUP($A3954,Tbills!$B$4:$C$974,2,1)/100))^((1)/91)-1</f>
        <v>4.2941854184075368E-5</v>
      </c>
      <c r="I3954">
        <f t="shared" si="179"/>
        <v>62.827207300365906</v>
      </c>
      <c r="J3954">
        <f>VLOOKUP(A3954,'SVXY-IV'!A$1:G$5041,4,0)</f>
        <v>63.198556109999998</v>
      </c>
      <c r="K3954">
        <f t="shared" si="181"/>
        <v>16.310208774643097</v>
      </c>
    </row>
    <row r="3955" spans="1:11"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f t="shared" si="179"/>
        <v>60.82132885795486</v>
      </c>
      <c r="J3955">
        <f>VLOOKUP(A3955,'SVXY-IV'!A$1:G$5041,4,0)</f>
        <v>61.187806639999998</v>
      </c>
      <c r="K3955">
        <f t="shared" si="181"/>
        <v>15.26907191394783</v>
      </c>
    </row>
    <row r="3956" spans="1:11" x14ac:dyDescent="0.25">
      <c r="A3956" s="1">
        <v>43802</v>
      </c>
      <c r="B3956">
        <v>15.96</v>
      </c>
      <c r="C3956">
        <v>17.63</v>
      </c>
      <c r="D3956">
        <v>31.474299999999999</v>
      </c>
      <c r="E3956">
        <v>26.613600000000002</v>
      </c>
      <c r="F3956">
        <v>11909.351535</v>
      </c>
      <c r="G3956">
        <v>10071.644353</v>
      </c>
      <c r="H3956">
        <f>(1/(1-91/360*VLOOKUP($A3956,Tbills!$B$4:$C$974,2,1)/100))^((1)/91)-1</f>
        <v>4.2941854184075368E-5</v>
      </c>
      <c r="I3956">
        <f t="shared" si="179"/>
        <v>59.31966532416871</v>
      </c>
      <c r="J3956">
        <f>VLOOKUP(A3956,'SVXY-IV'!A$1:G$5041,4,0)</f>
        <v>59.674321859999999</v>
      </c>
      <c r="K3956">
        <f t="shared" si="181"/>
        <v>14.51519185523517</v>
      </c>
    </row>
    <row r="3957" spans="1:11" x14ac:dyDescent="0.25">
      <c r="A3957" s="1">
        <v>43803</v>
      </c>
      <c r="B3957">
        <v>14.8</v>
      </c>
      <c r="C3957">
        <v>16.98</v>
      </c>
      <c r="D3957">
        <v>30.061199999999999</v>
      </c>
      <c r="E3957">
        <v>25.4176</v>
      </c>
      <c r="F3957">
        <v>11752.081099999999</v>
      </c>
      <c r="G3957">
        <v>9938.2094949999992</v>
      </c>
      <c r="H3957">
        <f>(1/(1-91/360*VLOOKUP($A3957,Tbills!$B$4:$C$974,2,1)/100))^((1)/91)-1</f>
        <v>4.2941854184075368E-5</v>
      </c>
      <c r="I3957">
        <f t="shared" si="179"/>
        <v>60.650982653711978</v>
      </c>
      <c r="J3957">
        <f>VLOOKUP(A3957,'SVXY-IV'!A$1:G$5041,4,0)</f>
        <v>61.013957840000003</v>
      </c>
      <c r="K3957">
        <f t="shared" si="181"/>
        <v>15.166789864444826</v>
      </c>
    </row>
    <row r="3958" spans="1:11"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f t="shared" si="179"/>
        <v>61.112668961663658</v>
      </c>
      <c r="J3958">
        <f>VLOOKUP(A3958,'SVXY-IV'!A$1:G$5041,4,0)</f>
        <v>61.477327500000001</v>
      </c>
      <c r="K3958">
        <f t="shared" si="181"/>
        <v>15.397772933541297</v>
      </c>
    </row>
    <row r="3959" spans="1:11"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f t="shared" si="179"/>
        <v>62.033629965768654</v>
      </c>
      <c r="J3959">
        <f>VLOOKUP(A3959,'SVXY-IV'!A$1:G$5041,4,0)</f>
        <v>62.404842080000002</v>
      </c>
      <c r="K3959">
        <f t="shared" si="181"/>
        <v>15.861933142748008</v>
      </c>
    </row>
    <row r="3960" spans="1:11" x14ac:dyDescent="0.25">
      <c r="A3960" s="1">
        <v>43808</v>
      </c>
      <c r="B3960">
        <v>15.86</v>
      </c>
      <c r="C3960">
        <v>17.3</v>
      </c>
      <c r="D3960">
        <v>30.393899999999999</v>
      </c>
      <c r="E3960">
        <v>25.6934</v>
      </c>
      <c r="F3960">
        <v>11690.091539999999</v>
      </c>
      <c r="G3960">
        <v>9883.6579810000003</v>
      </c>
      <c r="H3960">
        <f>(1/(1-91/360*VLOOKUP($A3960,Tbills!$B$4:$C$974,2,1)/100))^((1)/91)-1</f>
        <v>4.341990333966983E-5</v>
      </c>
      <c r="I3960">
        <f t="shared" si="179"/>
        <v>60.214707063963871</v>
      </c>
      <c r="J3960">
        <f>VLOOKUP(A3960,'SVXY-IV'!A$1:G$5041,4,0)</f>
        <v>60.577451840000002</v>
      </c>
      <c r="K3960">
        <f t="shared" si="181"/>
        <v>14.932057814691479</v>
      </c>
    </row>
    <row r="3961" spans="1:11" x14ac:dyDescent="0.25">
      <c r="A3961" s="1">
        <v>43809</v>
      </c>
      <c r="B3961">
        <v>15.68</v>
      </c>
      <c r="C3961">
        <v>17.13</v>
      </c>
      <c r="D3961">
        <v>29.8812</v>
      </c>
      <c r="E3961">
        <v>25.258900000000001</v>
      </c>
      <c r="F3961">
        <v>11641.535524000001</v>
      </c>
      <c r="G3961">
        <v>9842.1760279999999</v>
      </c>
      <c r="H3961">
        <f>(1/(1-91/360*VLOOKUP($A3961,Tbills!$B$4:$C$974,2,1)/100))^((1)/91)-1</f>
        <v>4.341990333966983E-5</v>
      </c>
      <c r="I3961">
        <f t="shared" si="179"/>
        <v>60.722270761535668</v>
      </c>
      <c r="J3961">
        <f>VLOOKUP(A3961,'SVXY-IV'!A$1:G$5041,4,0)</f>
        <v>61.088666099999998</v>
      </c>
      <c r="K3961">
        <f t="shared" si="181"/>
        <v>15.183865985741329</v>
      </c>
    </row>
    <row r="3962" spans="1:11"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f t="shared" si="179"/>
        <v>61.371314646724869</v>
      </c>
      <c r="J3962">
        <f>VLOOKUP(A3962,'SVXY-IV'!A$1:G$5041,4,0)</f>
        <v>61.739490119999999</v>
      </c>
      <c r="K3962">
        <f t="shared" si="181"/>
        <v>15.508534950647972</v>
      </c>
    </row>
    <row r="3963" spans="1:11" x14ac:dyDescent="0.25">
      <c r="A3963" s="1">
        <v>43811</v>
      </c>
      <c r="B3963">
        <v>13.94</v>
      </c>
      <c r="C3963">
        <v>16.09</v>
      </c>
      <c r="D3963">
        <v>27.8797</v>
      </c>
      <c r="E3963">
        <v>23.565000000000001</v>
      </c>
      <c r="F3963">
        <v>11294.202519</v>
      </c>
      <c r="G3963">
        <v>9547.6862810000002</v>
      </c>
      <c r="H3963">
        <f>(1/(1-91/360*VLOOKUP($A3963,Tbills!$B$4:$C$974,2,1)/100))^((1)/91)-1</f>
        <v>4.230441446617661E-5</v>
      </c>
      <c r="I3963">
        <f t="shared" si="179"/>
        <v>62.800575003082727</v>
      </c>
      <c r="J3963">
        <f>VLOOKUP(A3963,'SVXY-IV'!A$1:G$5041,4,0)</f>
        <v>63.175975289999997</v>
      </c>
      <c r="K3963">
        <f t="shared" si="181"/>
        <v>16.230953427448227</v>
      </c>
    </row>
    <row r="3964" spans="1:11"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f t="shared" si="179"/>
        <v>64.407755250521262</v>
      </c>
      <c r="J3964">
        <f>VLOOKUP(A3964,'SVXY-IV'!A$1:G$5041,4,0)</f>
        <v>64.788984049999996</v>
      </c>
      <c r="K3964">
        <f t="shared" si="181"/>
        <v>17.061784158190441</v>
      </c>
    </row>
    <row r="3965" spans="1:11" x14ac:dyDescent="0.25">
      <c r="A3965" s="1">
        <v>43815</v>
      </c>
      <c r="B3965">
        <v>12.14</v>
      </c>
      <c r="C3965">
        <v>14.98</v>
      </c>
      <c r="D3965">
        <v>25.834399999999999</v>
      </c>
      <c r="E3965">
        <v>21.8325</v>
      </c>
      <c r="F3965">
        <v>10924.258567000001</v>
      </c>
      <c r="G3965">
        <v>9233.3643759999995</v>
      </c>
      <c r="H3965">
        <f>(1/(1-91/360*VLOOKUP($A3965,Tbills!$B$4:$C$974,2,1)/100))^((1)/91)-1</f>
        <v>4.230441446617661E-5</v>
      </c>
      <c r="I3965">
        <f t="shared" si="179"/>
        <v>65.159021045371475</v>
      </c>
      <c r="J3965">
        <f>VLOOKUP(A3965,'SVXY-IV'!A$1:G$5041,4,0)</f>
        <v>65.545158259999994</v>
      </c>
      <c r="K3965">
        <f t="shared" si="181"/>
        <v>17.460064546520279</v>
      </c>
    </row>
    <row r="3966" spans="1:11" x14ac:dyDescent="0.25">
      <c r="A3966" s="1">
        <v>43816</v>
      </c>
      <c r="B3966">
        <v>12.29</v>
      </c>
      <c r="C3966">
        <v>15.15</v>
      </c>
      <c r="D3966">
        <v>25.942</v>
      </c>
      <c r="E3966">
        <v>21.922499999999999</v>
      </c>
      <c r="F3966">
        <v>11058.214706000001</v>
      </c>
      <c r="G3966">
        <v>9346.1957129999992</v>
      </c>
      <c r="H3966">
        <f>(1/(1-91/360*VLOOKUP($A3966,Tbills!$B$4:$C$974,2,1)/100))^((1)/91)-1</f>
        <v>4.230441446617661E-5</v>
      </c>
      <c r="I3966">
        <f t="shared" si="179"/>
        <v>65.023026276193931</v>
      </c>
      <c r="J3966">
        <f>VLOOKUP(A3966,'SVXY-IV'!A$1:G$5041,4,0)</f>
        <v>65.408392280000001</v>
      </c>
      <c r="K3966">
        <f t="shared" si="181"/>
        <v>17.387279158008301</v>
      </c>
    </row>
    <row r="3967" spans="1:11"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f t="shared" si="179"/>
        <v>65.130629649465192</v>
      </c>
      <c r="J3967">
        <f>VLOOKUP(A3967,'SVXY-IV'!A$1:G$5041,4,0)</f>
        <v>65.515854360000006</v>
      </c>
      <c r="K3967">
        <f t="shared" si="181"/>
        <v>17.444919917258666</v>
      </c>
    </row>
    <row r="3968" spans="1:11" x14ac:dyDescent="0.25">
      <c r="A3968" s="1">
        <v>43818</v>
      </c>
      <c r="B3968">
        <v>12.5</v>
      </c>
      <c r="C3968">
        <v>15.14</v>
      </c>
      <c r="D3968">
        <v>25.5138</v>
      </c>
      <c r="E3968">
        <v>21.558800000000002</v>
      </c>
      <c r="F3968">
        <v>10913.703817</v>
      </c>
      <c r="G3968">
        <v>9223.2722429999994</v>
      </c>
      <c r="H3968">
        <f>(1/(1-91/360*VLOOKUP($A3968,Tbills!$B$4:$C$974,2,1)/100))^((1)/91)-1</f>
        <v>4.2862199756132924E-5</v>
      </c>
      <c r="I3968">
        <f t="shared" si="179"/>
        <v>65.561163950310814</v>
      </c>
      <c r="J3968">
        <f>VLOOKUP(A3968,'SVXY-IV'!A$1:G$5041,4,0)</f>
        <v>65.946518879999999</v>
      </c>
      <c r="K3968">
        <f t="shared" si="181"/>
        <v>17.675643752523964</v>
      </c>
    </row>
    <row r="3969" spans="1:11"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f t="shared" si="179"/>
        <v>65.226624445572369</v>
      </c>
      <c r="J3969">
        <f>VLOOKUP(A3969,'SVXY-IV'!A$1:G$5041,4,0)</f>
        <v>65.609974629999996</v>
      </c>
      <c r="K3969">
        <f t="shared" si="181"/>
        <v>17.495356979967056</v>
      </c>
    </row>
    <row r="3970" spans="1:11" x14ac:dyDescent="0.25">
      <c r="A3970" s="1">
        <v>43822</v>
      </c>
      <c r="B3970">
        <v>12.61</v>
      </c>
      <c r="C3970">
        <v>15.5</v>
      </c>
      <c r="D3970">
        <v>25.8124</v>
      </c>
      <c r="E3970">
        <v>21.807400000000001</v>
      </c>
      <c r="F3970">
        <v>10936.877039999999</v>
      </c>
      <c r="G3970">
        <v>9241.2728929999994</v>
      </c>
      <c r="H3970">
        <f>(1/(1-91/360*VLOOKUP($A3970,Tbills!$B$4:$C$974,2,1)/100))^((1)/91)-1</f>
        <v>4.2862199756132924E-5</v>
      </c>
      <c r="I3970">
        <f t="shared" si="179"/>
        <v>65.177057617768767</v>
      </c>
      <c r="J3970">
        <f>VLOOKUP(A3970,'SVXY-IV'!A$1:G$5041,4,0)</f>
        <v>65.562807500000005</v>
      </c>
      <c r="K3970">
        <f t="shared" si="181"/>
        <v>17.469056046170664</v>
      </c>
    </row>
    <row r="3971" spans="1:11" x14ac:dyDescent="0.25">
      <c r="A3971" s="1">
        <v>43823</v>
      </c>
      <c r="B3971">
        <v>12.67</v>
      </c>
      <c r="C3971">
        <v>15.52</v>
      </c>
      <c r="D3971">
        <v>25.4328</v>
      </c>
      <c r="E3971">
        <v>21.485800000000001</v>
      </c>
      <c r="F3971">
        <v>10918.429613</v>
      </c>
      <c r="G3971">
        <v>9225.2893710000008</v>
      </c>
      <c r="H3971">
        <f>(1/(1-91/360*VLOOKUP($A3971,Tbills!$B$4:$C$974,2,1)/100))^((1)/91)-1</f>
        <v>4.2862199756132924E-5</v>
      </c>
      <c r="I3971">
        <f t="shared" si="179"/>
        <v>65.655941127419325</v>
      </c>
      <c r="J3971">
        <f>VLOOKUP(A3971,'SVXY-IV'!A$1:G$5041,4,0)</f>
        <v>66.047234700000004</v>
      </c>
      <c r="K3971">
        <f t="shared" si="181"/>
        <v>17.725851614034646</v>
      </c>
    </row>
    <row r="3972" spans="1:11" x14ac:dyDescent="0.25">
      <c r="A3972" s="1">
        <v>43825</v>
      </c>
      <c r="B3972">
        <v>12.65</v>
      </c>
      <c r="C3972">
        <v>15.52</v>
      </c>
      <c r="D3972">
        <v>25.473600000000001</v>
      </c>
      <c r="E3972">
        <v>21.5184</v>
      </c>
      <c r="F3972">
        <v>10906.605465000001</v>
      </c>
      <c r="G3972">
        <v>9214.5079650000007</v>
      </c>
      <c r="H3972">
        <f>(1/(1-91/360*VLOOKUP($A3972,Tbills!$B$4:$C$974,2,1)/100))^((1)/91)-1</f>
        <v>4.3280447179050441E-5</v>
      </c>
      <c r="I3972">
        <f t="shared" si="179"/>
        <v>65.602716796200355</v>
      </c>
      <c r="J3972">
        <f>VLOOKUP(A3972,'SVXY-IV'!A$1:G$5041,4,0)</f>
        <v>65.995371340000005</v>
      </c>
      <c r="K3972">
        <f t="shared" si="181"/>
        <v>17.697307881434352</v>
      </c>
    </row>
    <row r="3973" spans="1:11" x14ac:dyDescent="0.25">
      <c r="A3973" s="1">
        <v>43826</v>
      </c>
      <c r="B3973">
        <v>13.43</v>
      </c>
      <c r="C3973">
        <v>15.95</v>
      </c>
      <c r="D3973">
        <v>26.418900000000001</v>
      </c>
      <c r="E3973">
        <v>22.315999999999999</v>
      </c>
      <c r="F3973">
        <v>11137.575253999999</v>
      </c>
      <c r="G3973">
        <v>9409.245304</v>
      </c>
      <c r="H3973">
        <f>(1/(1-91/360*VLOOKUP($A3973,Tbills!$B$4:$C$974,2,1)/100))^((1)/91)-1</f>
        <v>4.3280447179050441E-5</v>
      </c>
      <c r="I3973">
        <f t="shared" si="179"/>
        <v>64.385227368599146</v>
      </c>
      <c r="J3973">
        <f>VLOOKUP(A3973,'SVXY-IV'!A$1:G$5041,4,0)</f>
        <v>64.764855729999994</v>
      </c>
      <c r="K3973">
        <f t="shared" si="181"/>
        <v>17.040546595510179</v>
      </c>
    </row>
    <row r="3974" spans="1:11" x14ac:dyDescent="0.25">
      <c r="A3974" s="1">
        <v>43829</v>
      </c>
      <c r="B3974">
        <v>14.82</v>
      </c>
      <c r="C3974">
        <v>16.68</v>
      </c>
      <c r="D3974">
        <v>27.067399999999999</v>
      </c>
      <c r="E3974">
        <v>22.860900000000001</v>
      </c>
      <c r="F3974">
        <v>11308.74541</v>
      </c>
      <c r="G3974">
        <v>9552.6314970000003</v>
      </c>
      <c r="H3974">
        <f>(1/(1-91/360*VLOOKUP($A3974,Tbills!$B$4:$C$974,2,1)/100))^((1)/91)-1</f>
        <v>4.3280447179050441E-5</v>
      </c>
      <c r="I3974">
        <f t="shared" si="179"/>
        <v>63.594199732569251</v>
      </c>
      <c r="J3974">
        <f>VLOOKUP(A3974,'SVXY-IV'!A$1:G$5041,4,0)</f>
        <v>63.970360839999998</v>
      </c>
      <c r="K3974">
        <f t="shared" si="181"/>
        <v>16.622136997631348</v>
      </c>
    </row>
    <row r="3975" spans="1:11" x14ac:dyDescent="0.25">
      <c r="A3975" s="1">
        <v>43830</v>
      </c>
      <c r="B3975">
        <v>13.78</v>
      </c>
      <c r="C3975">
        <v>15.87</v>
      </c>
      <c r="D3975">
        <v>25.655799999999999</v>
      </c>
      <c r="E3975">
        <v>21.6677</v>
      </c>
      <c r="F3975">
        <v>11033.147048999999</v>
      </c>
      <c r="G3975">
        <v>9319.4168480000008</v>
      </c>
      <c r="H3975">
        <f>(1/(1-91/360*VLOOKUP($A3975,Tbills!$B$4:$C$974,2,1)/100))^((1)/91)-1</f>
        <v>4.3280447179050441E-5</v>
      </c>
      <c r="I3975">
        <f t="shared" si="179"/>
        <v>65.252116652106196</v>
      </c>
      <c r="J3975">
        <f>VLOOKUP(A3975,'SVXY-IV'!A$1:G$5041,4,0)</f>
        <v>65.626361099999997</v>
      </c>
      <c r="K3975">
        <f t="shared" si="181"/>
        <v>17.488896907389329</v>
      </c>
    </row>
    <row r="3976" spans="1:11"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f t="shared" ref="I3976:I4039" si="182">I3975*(1-IF($A3976&lt;=I3971,I$1,I$1+IF(AND(WEEKDAY($A3976)&lt;&gt;1,WEEKDAY($A3976)&lt;&gt;7),J$1,0)))^($A3976-$A3975)*(1-0.5*(E3976/E3975-1))</f>
        <v>66.367431248434258</v>
      </c>
      <c r="J3976">
        <f>VLOOKUP(A3976,'SVXY-IV'!A$1:G$5041,4,0)</f>
        <v>66.749057489999998</v>
      </c>
      <c r="K3976">
        <f t="shared" si="181"/>
        <v>18.086918013457559</v>
      </c>
    </row>
    <row r="3977" spans="1:11" x14ac:dyDescent="0.25">
      <c r="A3977" s="1">
        <v>43833</v>
      </c>
      <c r="B3977">
        <v>14.02</v>
      </c>
      <c r="C3977">
        <v>16.010000000000002</v>
      </c>
      <c r="D3977">
        <v>26.0853</v>
      </c>
      <c r="E3977">
        <v>22.0275</v>
      </c>
      <c r="F3977">
        <v>10972.208903000001</v>
      </c>
      <c r="G3977">
        <v>9266.7289990000008</v>
      </c>
      <c r="H3977">
        <f>(1/(1-91/360*VLOOKUP($A3977,Tbills!$B$4:$C$974,2,1)/100))^((1)/91)-1</f>
        <v>4.3280447179050441E-5</v>
      </c>
      <c r="I3977">
        <f t="shared" si="182"/>
        <v>64.616859252270302</v>
      </c>
      <c r="J3977">
        <f>VLOOKUP(A3977,'SVXY-IV'!A$1:G$5041,4,0)</f>
        <v>64.989930180000002</v>
      </c>
      <c r="K3977">
        <f t="shared" si="181"/>
        <v>17.132880381327602</v>
      </c>
    </row>
    <row r="3978" spans="1:11" x14ac:dyDescent="0.25">
      <c r="A3978" s="1">
        <v>43836</v>
      </c>
      <c r="B3978">
        <v>13.85</v>
      </c>
      <c r="C3978">
        <v>15.92</v>
      </c>
      <c r="D3978">
        <v>25.924399999999999</v>
      </c>
      <c r="E3978">
        <v>21.8887</v>
      </c>
      <c r="F3978">
        <v>10942.536184000001</v>
      </c>
      <c r="G3978">
        <v>9240.4652420000002</v>
      </c>
      <c r="H3978">
        <f>(1/(1-91/360*VLOOKUP($A3978,Tbills!$B$4:$C$974,2,1)/100))^((1)/91)-1</f>
        <v>4.230441446617661E-5</v>
      </c>
      <c r="I3978">
        <f t="shared" si="182"/>
        <v>64.815380403564433</v>
      </c>
      <c r="J3978">
        <f>VLOOKUP(A3978,'SVXY-IV'!A$1:G$5041,4,0)</f>
        <v>65.194491400000004</v>
      </c>
      <c r="K3978">
        <f t="shared" si="181"/>
        <v>17.238429452096049</v>
      </c>
    </row>
    <row r="3979" spans="1:11" x14ac:dyDescent="0.25">
      <c r="A3979" s="1">
        <v>43837</v>
      </c>
      <c r="B3979">
        <v>13.79</v>
      </c>
      <c r="C3979">
        <v>15.86</v>
      </c>
      <c r="D3979">
        <v>25.6431</v>
      </c>
      <c r="E3979">
        <v>21.650300000000001</v>
      </c>
      <c r="F3979">
        <v>10890.252639</v>
      </c>
      <c r="G3979">
        <v>9195.9232960000008</v>
      </c>
      <c r="H3979">
        <f>(1/(1-91/360*VLOOKUP($A3979,Tbills!$B$4:$C$974,2,1)/100))^((1)/91)-1</f>
        <v>4.230441446617661E-5</v>
      </c>
      <c r="I3979">
        <f t="shared" si="182"/>
        <v>65.166651449930896</v>
      </c>
      <c r="J3979">
        <f>VLOOKUP(A3979,'SVXY-IV'!A$1:G$5041,4,0)</f>
        <v>65.546874020000004</v>
      </c>
      <c r="K3979">
        <f t="shared" si="181"/>
        <v>17.425369564938912</v>
      </c>
    </row>
    <row r="3980" spans="1:11" x14ac:dyDescent="0.25">
      <c r="A3980" s="1">
        <v>43838</v>
      </c>
      <c r="B3980">
        <v>13.45</v>
      </c>
      <c r="C3980">
        <v>15.4</v>
      </c>
      <c r="D3980">
        <v>24.927199999999999</v>
      </c>
      <c r="E3980">
        <v>21.044899999999998</v>
      </c>
      <c r="F3980">
        <v>10726.900597</v>
      </c>
      <c r="G3980">
        <v>9057.5968940000002</v>
      </c>
      <c r="H3980">
        <f>(1/(1-91/360*VLOOKUP($A3980,Tbills!$B$4:$C$974,2,1)/100))^((1)/91)-1</f>
        <v>4.230441446617661E-5</v>
      </c>
      <c r="I3980">
        <f t="shared" si="182"/>
        <v>66.076048109944679</v>
      </c>
      <c r="J3980">
        <f>VLOOKUP(A3980,'SVXY-IV'!A$1:G$5041,4,0)</f>
        <v>66.458028580000004</v>
      </c>
      <c r="K3980">
        <f t="shared" si="181"/>
        <v>17.911794980484466</v>
      </c>
    </row>
    <row r="3981" spans="1:11" x14ac:dyDescent="0.25">
      <c r="A3981" s="1">
        <v>43839</v>
      </c>
      <c r="B3981">
        <v>12.54</v>
      </c>
      <c r="C3981">
        <v>14.95</v>
      </c>
      <c r="D3981">
        <v>24.244700000000002</v>
      </c>
      <c r="E3981">
        <v>20.4678</v>
      </c>
      <c r="F3981">
        <v>10599.389963</v>
      </c>
      <c r="G3981">
        <v>8949.5460910000002</v>
      </c>
      <c r="H3981">
        <f>(1/(1-91/360*VLOOKUP($A3981,Tbills!$B$4:$C$974,2,1)/100))^((1)/91)-1</f>
        <v>4.230441446617661E-5</v>
      </c>
      <c r="I3981">
        <f t="shared" si="182"/>
        <v>66.980284037905378</v>
      </c>
      <c r="J3981">
        <f>VLOOKUP(A3981,'SVXY-IV'!A$1:G$5041,4,0)</f>
        <v>67.366759549999998</v>
      </c>
      <c r="K3981">
        <f t="shared" si="181"/>
        <v>18.402120844389611</v>
      </c>
    </row>
    <row r="3982" spans="1:11" x14ac:dyDescent="0.25">
      <c r="A3982" s="1">
        <v>43840</v>
      </c>
      <c r="B3982">
        <v>12.56</v>
      </c>
      <c r="C3982">
        <v>14.95</v>
      </c>
      <c r="D3982">
        <v>24.165400000000002</v>
      </c>
      <c r="E3982">
        <v>20.399999999999999</v>
      </c>
      <c r="F3982">
        <v>10565.516351</v>
      </c>
      <c r="G3982">
        <v>8920.5664570000008</v>
      </c>
      <c r="H3982">
        <f>(1/(1-91/360*VLOOKUP($A3982,Tbills!$B$4:$C$974,2,1)/100))^((1)/91)-1</f>
        <v>4.230441446617661E-5</v>
      </c>
      <c r="I3982">
        <f t="shared" si="182"/>
        <v>67.089474598433668</v>
      </c>
      <c r="J3982">
        <f>VLOOKUP(A3982,'SVXY-IV'!A$1:G$5041,4,0)</f>
        <v>67.474384650000005</v>
      </c>
      <c r="K3982">
        <f t="shared" si="181"/>
        <v>18.462218316363739</v>
      </c>
    </row>
    <row r="3983" spans="1:11" x14ac:dyDescent="0.25">
      <c r="A3983" s="1">
        <v>43843</v>
      </c>
      <c r="B3983">
        <v>12.32</v>
      </c>
      <c r="C3983">
        <v>14.64</v>
      </c>
      <c r="D3983">
        <v>23.588000000000001</v>
      </c>
      <c r="E3983">
        <v>19.91</v>
      </c>
      <c r="F3983">
        <v>10460.671217999999</v>
      </c>
      <c r="G3983">
        <v>8830.9125230000009</v>
      </c>
      <c r="H3983">
        <f>(1/(1-91/360*VLOOKUP($A3983,Tbills!$B$4:$C$974,2,1)/100))^((1)/91)-1</f>
        <v>4.2583303533350048E-5</v>
      </c>
      <c r="I3983">
        <f t="shared" si="182"/>
        <v>67.889904765044008</v>
      </c>
      <c r="J3983">
        <f>VLOOKUP(A3983,'SVXY-IV'!A$1:G$5041,4,0)</f>
        <v>68.282372749999993</v>
      </c>
      <c r="K3983">
        <f t="shared" ref="K3983:K4046" si="183">K3982*(1-IF($A3983&lt;=L$3,K$1,K$1+IF(AND(WEEKDAY($A3983)&lt;&gt;1,WEEKDAY($A3983)&lt;&gt;7),L$1,0)))^($A3983-$A3982)*(2-$E3983/$E3982)</f>
        <v>18.903032068607537</v>
      </c>
    </row>
    <row r="3984" spans="1:11" x14ac:dyDescent="0.25">
      <c r="A3984" s="1">
        <v>43844</v>
      </c>
      <c r="B3984">
        <v>12.39</v>
      </c>
      <c r="C3984">
        <v>14.64</v>
      </c>
      <c r="D3984">
        <v>23.369199999999999</v>
      </c>
      <c r="E3984">
        <v>19.724399999999999</v>
      </c>
      <c r="F3984">
        <v>10451.256084000001</v>
      </c>
      <c r="G3984">
        <v>8822.588205</v>
      </c>
      <c r="H3984">
        <f>(1/(1-91/360*VLOOKUP($A3984,Tbills!$B$4:$C$974,2,1)/100))^((1)/91)-1</f>
        <v>4.2583303533350048E-5</v>
      </c>
      <c r="I3984">
        <f t="shared" si="182"/>
        <v>68.204562638684251</v>
      </c>
      <c r="J3984">
        <f>VLOOKUP(A3984,'SVXY-IV'!A$1:G$5041,4,0)</f>
        <v>68.597605040000005</v>
      </c>
      <c r="K3984">
        <f t="shared" si="183"/>
        <v>19.078356542761046</v>
      </c>
    </row>
    <row r="3985" spans="1:11"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f t="shared" si="182"/>
        <v>68.359598123038268</v>
      </c>
      <c r="J3985">
        <f>VLOOKUP(A3985,'SVXY-IV'!A$1:G$5041,4,0)</f>
        <v>68.752651180000001</v>
      </c>
      <c r="K3985">
        <f t="shared" si="183"/>
        <v>19.165193131821301</v>
      </c>
    </row>
    <row r="3986" spans="1:11"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f t="shared" si="182"/>
        <v>68.963801388876419</v>
      </c>
      <c r="J3986">
        <f>VLOOKUP(A3986,'SVXY-IV'!A$1:G$5041,4,0)</f>
        <v>69.359270030000005</v>
      </c>
      <c r="K3986">
        <f t="shared" si="183"/>
        <v>19.504078184883088</v>
      </c>
    </row>
    <row r="3987" spans="1:11" x14ac:dyDescent="0.25">
      <c r="A3987" s="1">
        <v>43847</v>
      </c>
      <c r="B3987">
        <v>12.1</v>
      </c>
      <c r="C3987">
        <v>14.41</v>
      </c>
      <c r="D3987">
        <v>22.845199999999998</v>
      </c>
      <c r="E3987">
        <v>19.279599999999999</v>
      </c>
      <c r="F3987">
        <v>10301.512627</v>
      </c>
      <c r="G3987">
        <v>8695.0636940000004</v>
      </c>
      <c r="H3987">
        <f>(1/(1-91/360*VLOOKUP($A3987,Tbills!$B$4:$C$974,2,1)/100))^((1)/91)-1</f>
        <v>4.2583303533350048E-5</v>
      </c>
      <c r="I3987">
        <f t="shared" si="182"/>
        <v>68.972733927415476</v>
      </c>
      <c r="J3987">
        <f>VLOOKUP(A3987,'SVXY-IV'!A$1:G$5041,4,0)</f>
        <v>69.368003340000001</v>
      </c>
      <c r="K3987">
        <f t="shared" si="183"/>
        <v>19.509237464537946</v>
      </c>
    </row>
    <row r="3988" spans="1:11"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f t="shared" si="182"/>
        <v>68.589955281700057</v>
      </c>
      <c r="J3988">
        <f>VLOOKUP(A3988,'SVXY-IV'!A$1:G$5041,4,0)</f>
        <v>68.987265460000003</v>
      </c>
      <c r="K3988">
        <f t="shared" si="183"/>
        <v>19.293141417467435</v>
      </c>
    </row>
    <row r="3989" spans="1:11" x14ac:dyDescent="0.25">
      <c r="A3989" s="1">
        <v>43852</v>
      </c>
      <c r="B3989">
        <v>12.91</v>
      </c>
      <c r="C3989">
        <v>14.98</v>
      </c>
      <c r="D3989">
        <v>23.252099999999999</v>
      </c>
      <c r="E3989">
        <v>19.6189</v>
      </c>
      <c r="F3989">
        <v>10396.509136999999</v>
      </c>
      <c r="G3989">
        <v>8773.3779830000003</v>
      </c>
      <c r="H3989">
        <f>(1/(1-91/360*VLOOKUP($A3989,Tbills!$B$4:$C$974,2,1)/100))^((1)/91)-1</f>
        <v>4.2583303533350048E-5</v>
      </c>
      <c r="I3989">
        <f t="shared" si="182"/>
        <v>68.360652557189212</v>
      </c>
      <c r="J3989">
        <f>VLOOKUP(A3989,'SVXY-IV'!A$1:G$5041,4,0)</f>
        <v>68.75607359</v>
      </c>
      <c r="K3989">
        <f t="shared" si="183"/>
        <v>19.164252160938766</v>
      </c>
    </row>
    <row r="3990" spans="1:11"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f t="shared" si="182"/>
        <v>68.684310450435248</v>
      </c>
      <c r="J3990">
        <f>VLOOKUP(A3990,'SVXY-IV'!A$1:G$5041,4,0)</f>
        <v>69.07996842</v>
      </c>
      <c r="K3990">
        <f t="shared" si="183"/>
        <v>19.3458221827096</v>
      </c>
    </row>
    <row r="3991" spans="1:11" x14ac:dyDescent="0.25">
      <c r="A3991" s="1">
        <v>43854</v>
      </c>
      <c r="B3991">
        <v>14.56</v>
      </c>
      <c r="C3991">
        <v>16.07</v>
      </c>
      <c r="D3991">
        <v>24.4863</v>
      </c>
      <c r="E3991">
        <v>20.6586</v>
      </c>
      <c r="F3991">
        <v>10530.369416</v>
      </c>
      <c r="G3991">
        <v>8885.5876219999991</v>
      </c>
      <c r="H3991">
        <f>(1/(1-91/360*VLOOKUP($A3991,Tbills!$B$4:$C$974,2,1)/100))^((1)/91)-1</f>
        <v>4.2583303533350048E-5</v>
      </c>
      <c r="I3991">
        <f t="shared" si="182"/>
        <v>66.51499805756707</v>
      </c>
      <c r="J3991">
        <f>VLOOKUP(A3991,'SVXY-IV'!A$1:G$5041,4,0)</f>
        <v>66.896380800000003</v>
      </c>
      <c r="K3991">
        <f t="shared" si="183"/>
        <v>18.12392363083675</v>
      </c>
    </row>
    <row r="3992" spans="1:11" x14ac:dyDescent="0.25">
      <c r="A3992" s="1">
        <v>43857</v>
      </c>
      <c r="B3992">
        <v>18.23</v>
      </c>
      <c r="C3992">
        <v>18.16</v>
      </c>
      <c r="D3992">
        <v>27.0017</v>
      </c>
      <c r="E3992">
        <v>22.778099999999998</v>
      </c>
      <c r="F3992">
        <v>10939.066575000001</v>
      </c>
      <c r="G3992">
        <v>9229.3135060000004</v>
      </c>
      <c r="H3992">
        <f>(1/(1-91/360*VLOOKUP($A3992,Tbills!$B$4:$C$974,2,1)/100))^((1)/91)-1</f>
        <v>4.2583303533350048E-5</v>
      </c>
      <c r="I3992">
        <f t="shared" si="182"/>
        <v>63.097968062722522</v>
      </c>
      <c r="J3992">
        <f>VLOOKUP(A3992,'SVXY-IV'!A$1:G$5041,4,0)</f>
        <v>63.459745750000003</v>
      </c>
      <c r="K3992">
        <f t="shared" si="183"/>
        <v>16.262200083916948</v>
      </c>
    </row>
    <row r="3993" spans="1:11"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f t="shared" si="182"/>
        <v>64.833697013304871</v>
      </c>
      <c r="J3993">
        <f>VLOOKUP(A3993,'SVXY-IV'!A$1:G$5041,4,0)</f>
        <v>65.202425559999995</v>
      </c>
      <c r="K3993">
        <f t="shared" si="183"/>
        <v>17.156967476644155</v>
      </c>
    </row>
    <row r="3994" spans="1:11" x14ac:dyDescent="0.25">
      <c r="A3994" s="1">
        <v>43859</v>
      </c>
      <c r="B3994">
        <v>16.39</v>
      </c>
      <c r="C3994">
        <v>17.03</v>
      </c>
      <c r="D3994">
        <v>25.4968</v>
      </c>
      <c r="E3994">
        <v>21.506799999999998</v>
      </c>
      <c r="F3994">
        <v>10693.732554</v>
      </c>
      <c r="G3994">
        <v>9021.5474369999993</v>
      </c>
      <c r="H3994">
        <f>(1/(1-91/360*VLOOKUP($A3994,Tbills!$B$4:$C$974,2,1)/100))^((1)/91)-1</f>
        <v>4.2583303533350048E-5</v>
      </c>
      <c r="I3994">
        <f t="shared" si="182"/>
        <v>64.857461991530059</v>
      </c>
      <c r="J3994">
        <f>VLOOKUP(A3994,'SVXY-IV'!A$1:G$5041,4,0)</f>
        <v>65.225894150000002</v>
      </c>
      <c r="K3994">
        <f t="shared" si="183"/>
        <v>17.169639082226052</v>
      </c>
    </row>
    <row r="3995" spans="1:11" x14ac:dyDescent="0.25">
      <c r="A3995" s="1">
        <v>43860</v>
      </c>
      <c r="B3995">
        <v>15.49</v>
      </c>
      <c r="C3995">
        <v>16.59</v>
      </c>
      <c r="D3995">
        <v>24.7027</v>
      </c>
      <c r="E3995">
        <v>20.835999999999999</v>
      </c>
      <c r="F3995">
        <v>10519.990404</v>
      </c>
      <c r="G3995">
        <v>8874.5892800000001</v>
      </c>
      <c r="H3995">
        <f>(1/(1-91/360*VLOOKUP($A3995,Tbills!$B$4:$C$974,2,1)/100))^((1)/91)-1</f>
        <v>4.2583303533350048E-5</v>
      </c>
      <c r="I3995">
        <f t="shared" si="182"/>
        <v>65.867204099566749</v>
      </c>
      <c r="J3995">
        <f>VLOOKUP(A3995,'SVXY-IV'!A$1:G$5041,4,0)</f>
        <v>66.242353620000003</v>
      </c>
      <c r="K3995">
        <f t="shared" si="183"/>
        <v>17.704337822755559</v>
      </c>
    </row>
    <row r="3996" spans="1:11"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f t="shared" si="182"/>
        <v>62.132342784849413</v>
      </c>
      <c r="J3996">
        <f>VLOOKUP(A3996,'SVXY-IV'!A$1:G$5041,4,0)</f>
        <v>62.490904729999997</v>
      </c>
      <c r="K3996">
        <f t="shared" si="183"/>
        <v>15.696701569139314</v>
      </c>
    </row>
    <row r="3997" spans="1:11" x14ac:dyDescent="0.25">
      <c r="A3997" s="1">
        <v>43864</v>
      </c>
      <c r="B3997">
        <v>17.97</v>
      </c>
      <c r="C3997">
        <v>18.04</v>
      </c>
      <c r="D3997">
        <v>27.093699999999998</v>
      </c>
      <c r="E3997">
        <v>22.8489</v>
      </c>
      <c r="F3997">
        <v>10794.083686</v>
      </c>
      <c r="G3997">
        <v>9104.2585350000008</v>
      </c>
      <c r="H3997">
        <f>(1/(1-91/360*VLOOKUP($A3997,Tbills!$B$4:$C$974,2,1)/100))^((1)/91)-1</f>
        <v>4.3141103134747283E-5</v>
      </c>
      <c r="I3997">
        <f t="shared" si="182"/>
        <v>62.594828924379279</v>
      </c>
      <c r="J3997">
        <f>VLOOKUP(A3997,'SVXY-IV'!A$1:G$5041,4,0)</f>
        <v>62.957362529999997</v>
      </c>
      <c r="K3997">
        <f t="shared" si="183"/>
        <v>15.930623919993019</v>
      </c>
    </row>
    <row r="3998" spans="1:11"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f t="shared" si="182"/>
        <v>64.69462447434897</v>
      </c>
      <c r="J3998">
        <f>VLOOKUP(A3998,'SVXY-IV'!A$1:G$5041,4,0)</f>
        <v>65.073185600000002</v>
      </c>
      <c r="K3998">
        <f t="shared" si="183"/>
        <v>16.999501265745245</v>
      </c>
    </row>
    <row r="3999" spans="1:11" x14ac:dyDescent="0.25">
      <c r="A3999" s="1">
        <v>43866</v>
      </c>
      <c r="B3999">
        <v>15.15</v>
      </c>
      <c r="C3999">
        <v>16.11</v>
      </c>
      <c r="D3999">
        <v>24.3751</v>
      </c>
      <c r="E3999">
        <v>20.554400000000001</v>
      </c>
      <c r="F3999">
        <v>10406.670713</v>
      </c>
      <c r="G3999">
        <v>8776.7240789999996</v>
      </c>
      <c r="H3999">
        <f>(1/(1-91/360*VLOOKUP($A3999,Tbills!$B$4:$C$974,2,1)/100))^((1)/91)-1</f>
        <v>4.3141103134747283E-5</v>
      </c>
      <c r="I3999">
        <f t="shared" si="182"/>
        <v>65.846746296201971</v>
      </c>
      <c r="J3999">
        <f>VLOOKUP(A3999,'SVXY-IV'!A$1:G$5041,4,0)</f>
        <v>66.233955339999994</v>
      </c>
      <c r="K3999">
        <f t="shared" si="183"/>
        <v>17.605057185531884</v>
      </c>
    </row>
    <row r="4000" spans="1:11" x14ac:dyDescent="0.25">
      <c r="A4000" s="1">
        <v>43867</v>
      </c>
      <c r="B4000">
        <v>14.96</v>
      </c>
      <c r="C4000">
        <v>15.89</v>
      </c>
      <c r="D4000">
        <v>24.146999999999998</v>
      </c>
      <c r="E4000">
        <v>20.3612</v>
      </c>
      <c r="F4000">
        <v>10346.592309</v>
      </c>
      <c r="G4000">
        <v>8725.6768279999997</v>
      </c>
      <c r="H4000">
        <f>(1/(1-91/360*VLOOKUP($A4000,Tbills!$B$4:$C$974,2,1)/100))^((1)/91)-1</f>
        <v>4.3141103134747283E-5</v>
      </c>
      <c r="I4000">
        <f t="shared" si="182"/>
        <v>66.154485933811671</v>
      </c>
      <c r="J4000">
        <f>VLOOKUP(A4000,'SVXY-IV'!A$1:G$5041,4,0)</f>
        <v>66.541409060000007</v>
      </c>
      <c r="K4000">
        <f t="shared" si="183"/>
        <v>17.769707324364735</v>
      </c>
    </row>
    <row r="4001" spans="1:11" x14ac:dyDescent="0.25">
      <c r="A4001" s="1">
        <v>43868</v>
      </c>
      <c r="B4001">
        <v>15.47</v>
      </c>
      <c r="C4001">
        <v>16.29</v>
      </c>
      <c r="D4001">
        <v>24.6419</v>
      </c>
      <c r="E4001">
        <v>20.7776</v>
      </c>
      <c r="F4001">
        <v>10479.032458</v>
      </c>
      <c r="G4001">
        <v>8836.9922330000009</v>
      </c>
      <c r="H4001">
        <f>(1/(1-91/360*VLOOKUP($A4001,Tbills!$B$4:$C$974,2,1)/100))^((1)/91)-1</f>
        <v>4.3141103134747283E-5</v>
      </c>
      <c r="I4001">
        <f t="shared" si="182"/>
        <v>65.476330226240961</v>
      </c>
      <c r="J4001">
        <f>VLOOKUP(A4001,'SVXY-IV'!A$1:G$5041,4,0)</f>
        <v>65.871686019999999</v>
      </c>
      <c r="K4001">
        <f t="shared" si="183"/>
        <v>17.405494358097464</v>
      </c>
    </row>
    <row r="4002" spans="1:11"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f t="shared" si="182"/>
        <v>66.073540675803429</v>
      </c>
      <c r="J4002">
        <f>VLOOKUP(A4002,'SVXY-IV'!A$1:G$5041,4,0)</f>
        <v>66.476027860000002</v>
      </c>
      <c r="K4002">
        <f t="shared" si="183"/>
        <v>17.723272253560204</v>
      </c>
    </row>
    <row r="4003" spans="1:11"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f t="shared" si="182"/>
        <v>66.14843657404947</v>
      </c>
      <c r="J4003">
        <f>VLOOKUP(A4003,'SVXY-IV'!A$1:G$5041,4,0)</f>
        <v>66.549740299999996</v>
      </c>
      <c r="K4003">
        <f t="shared" si="183"/>
        <v>17.763548007101097</v>
      </c>
    </row>
    <row r="4004" spans="1:11" x14ac:dyDescent="0.25">
      <c r="A4004" s="1">
        <v>43873</v>
      </c>
      <c r="B4004">
        <v>13.74</v>
      </c>
      <c r="C4004">
        <v>15.36</v>
      </c>
      <c r="D4004">
        <v>23.048400000000001</v>
      </c>
      <c r="E4004">
        <v>19.4298</v>
      </c>
      <c r="F4004">
        <v>10286.625056000001</v>
      </c>
      <c r="G4004">
        <v>8672.8502540000009</v>
      </c>
      <c r="H4004">
        <f>(1/(1-91/360*VLOOKUP($A4004,Tbills!$B$4:$C$974,2,1)/100))^((1)/91)-1</f>
        <v>4.3141103134747283E-5</v>
      </c>
      <c r="I4004">
        <f t="shared" si="182"/>
        <v>67.63914446854676</v>
      </c>
      <c r="J4004">
        <f>VLOOKUP(A4004,'SVXY-IV'!A$1:G$5041,4,0)</f>
        <v>68.047974850000003</v>
      </c>
      <c r="K4004">
        <f t="shared" si="183"/>
        <v>18.564260378408186</v>
      </c>
    </row>
    <row r="4005" spans="1:11" x14ac:dyDescent="0.25">
      <c r="A4005" s="1">
        <v>43874</v>
      </c>
      <c r="B4005">
        <v>14.15</v>
      </c>
      <c r="C4005">
        <v>15.68</v>
      </c>
      <c r="D4005">
        <v>23.4527</v>
      </c>
      <c r="E4005">
        <v>19.7698</v>
      </c>
      <c r="F4005">
        <v>10361.630972999999</v>
      </c>
      <c r="G4005">
        <v>8735.7150199999996</v>
      </c>
      <c r="H4005">
        <f>(1/(1-91/360*VLOOKUP($A4005,Tbills!$B$4:$C$974,2,1)/100))^((1)/91)-1</f>
        <v>4.300165055082239E-5</v>
      </c>
      <c r="I4005">
        <f t="shared" si="182"/>
        <v>67.045594309678762</v>
      </c>
      <c r="J4005">
        <f>VLOOKUP(A4005,'SVXY-IV'!A$1:G$5041,4,0)</f>
        <v>67.447625079999995</v>
      </c>
      <c r="K4005">
        <f t="shared" si="183"/>
        <v>18.238556857427412</v>
      </c>
    </row>
    <row r="4006" spans="1:11" x14ac:dyDescent="0.25">
      <c r="A4006" s="1">
        <v>43875</v>
      </c>
      <c r="B4006">
        <v>13.68</v>
      </c>
      <c r="C4006">
        <v>15.5</v>
      </c>
      <c r="D4006">
        <v>23.186900000000001</v>
      </c>
      <c r="E4006">
        <v>19.544899999999998</v>
      </c>
      <c r="F4006">
        <v>10310.074046</v>
      </c>
      <c r="G4006">
        <v>8691.8726009999991</v>
      </c>
      <c r="H4006">
        <f>(1/(1-91/360*VLOOKUP($A4006,Tbills!$B$4:$C$974,2,1)/100))^((1)/91)-1</f>
        <v>4.300165055082239E-5</v>
      </c>
      <c r="I4006">
        <f t="shared" si="182"/>
        <v>67.425192591408901</v>
      </c>
      <c r="J4006">
        <f>VLOOKUP(A4006,'SVXY-IV'!A$1:G$5041,4,0)</f>
        <v>67.828699970000002</v>
      </c>
      <c r="K4006">
        <f t="shared" si="183"/>
        <v>18.445178401336626</v>
      </c>
    </row>
    <row r="4007" spans="1:11"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f t="shared" si="182"/>
        <v>66.5352993892716</v>
      </c>
      <c r="J4007">
        <f>VLOOKUP(A4007,'SVXY-IV'!A$1:G$5041,4,0)</f>
        <v>66.937342979999997</v>
      </c>
      <c r="K4007">
        <f t="shared" si="183"/>
        <v>17.958735056399611</v>
      </c>
    </row>
    <row r="4008" spans="1:11" x14ac:dyDescent="0.25">
      <c r="A4008" s="1">
        <v>43880</v>
      </c>
      <c r="B4008">
        <v>14.38</v>
      </c>
      <c r="C4008">
        <v>15.82</v>
      </c>
      <c r="D4008">
        <v>23.122499999999999</v>
      </c>
      <c r="E4008">
        <v>19.486499999999999</v>
      </c>
      <c r="F4008">
        <v>10435.012182</v>
      </c>
      <c r="G4008">
        <v>8795.3332449999998</v>
      </c>
      <c r="H4008">
        <f>(1/(1-91/360*VLOOKUP($A4008,Tbills!$B$4:$C$974,2,1)/100))^((1)/91)-1</f>
        <v>4.300165055082239E-5</v>
      </c>
      <c r="I4008">
        <f t="shared" si="182"/>
        <v>67.479483588084378</v>
      </c>
      <c r="J4008">
        <f>VLOOKUP(A4008,'SVXY-IV'!A$1:G$5041,4,0)</f>
        <v>67.888888679999994</v>
      </c>
      <c r="K4008">
        <f t="shared" si="183"/>
        <v>18.468517942505347</v>
      </c>
    </row>
    <row r="4009" spans="1:11"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f t="shared" si="182"/>
        <v>65.968295547297146</v>
      </c>
      <c r="J4009">
        <f>VLOOKUP(A4009,'SVXY-IV'!A$1:G$5041,4,0)</f>
        <v>66.369644410000006</v>
      </c>
      <c r="K4009">
        <f t="shared" si="183"/>
        <v>17.64143940663287</v>
      </c>
    </row>
    <row r="4010" spans="1:11" x14ac:dyDescent="0.25">
      <c r="A4010" s="1">
        <v>43882</v>
      </c>
      <c r="B4010">
        <v>17.079999999999998</v>
      </c>
      <c r="C4010">
        <v>17.61</v>
      </c>
      <c r="D4010">
        <v>25.3781</v>
      </c>
      <c r="E4010">
        <v>21.3857</v>
      </c>
      <c r="F4010">
        <v>10679.458457999999</v>
      </c>
      <c r="G4010">
        <v>9000.6137859999999</v>
      </c>
      <c r="H4010">
        <f>(1/(1-91/360*VLOOKUP($A4010,Tbills!$B$4:$C$974,2,1)/100))^((1)/91)-1</f>
        <v>4.1886204595886767E-5</v>
      </c>
      <c r="I4010">
        <f t="shared" si="182"/>
        <v>64.302047075461147</v>
      </c>
      <c r="J4010">
        <f>VLOOKUP(A4010,'SVXY-IV'!A$1:G$5041,4,0)</f>
        <v>64.690734759999998</v>
      </c>
      <c r="K4010">
        <f t="shared" si="183"/>
        <v>16.750368040264892</v>
      </c>
    </row>
    <row r="4011" spans="1:11" x14ac:dyDescent="0.25">
      <c r="A4011" s="1">
        <v>43885</v>
      </c>
      <c r="B4011">
        <v>25.03</v>
      </c>
      <c r="C4011">
        <v>21.92</v>
      </c>
      <c r="D4011">
        <v>29.8413</v>
      </c>
      <c r="E4011">
        <v>25.144100000000002</v>
      </c>
      <c r="F4011">
        <v>11199.425557</v>
      </c>
      <c r="G4011">
        <v>9437.7093590000004</v>
      </c>
      <c r="H4011">
        <f>(1/(1-91/360*VLOOKUP($A4011,Tbills!$B$4:$C$974,2,1)/100))^((1)/91)-1</f>
        <v>4.1886204595886767E-5</v>
      </c>
      <c r="I4011">
        <f t="shared" si="182"/>
        <v>58.647130779821211</v>
      </c>
      <c r="J4011">
        <f>VLOOKUP(A4011,'SVXY-IV'!A$1:G$5041,4,0)</f>
        <v>59.007123640000003</v>
      </c>
      <c r="K4011">
        <f t="shared" si="183"/>
        <v>13.804668935086015</v>
      </c>
    </row>
    <row r="4012" spans="1:11" x14ac:dyDescent="0.25">
      <c r="A4012" s="1">
        <v>43886</v>
      </c>
      <c r="B4012">
        <v>27.85</v>
      </c>
      <c r="C4012">
        <v>23.86</v>
      </c>
      <c r="D4012">
        <v>32.866300000000003</v>
      </c>
      <c r="E4012">
        <v>27.6919</v>
      </c>
      <c r="F4012">
        <v>11646.123358999999</v>
      </c>
      <c r="G4012">
        <v>9813.7444300000006</v>
      </c>
      <c r="H4012">
        <f>(1/(1-91/360*VLOOKUP($A4012,Tbills!$B$4:$C$974,2,1)/100))^((1)/91)-1</f>
        <v>4.1886204595886767E-5</v>
      </c>
      <c r="I4012">
        <f t="shared" si="182"/>
        <v>55.674385040597215</v>
      </c>
      <c r="J4012">
        <f>VLOOKUP(A4012,'SVXY-IV'!A$1:G$5041,4,0)</f>
        <v>56.015103979999999</v>
      </c>
      <c r="K4012">
        <f t="shared" si="183"/>
        <v>12.405292382884401</v>
      </c>
    </row>
    <row r="4013" spans="1:11" x14ac:dyDescent="0.25">
      <c r="A4013" s="1">
        <v>43887</v>
      </c>
      <c r="B4013">
        <v>27.56</v>
      </c>
      <c r="C4013">
        <v>23.7</v>
      </c>
      <c r="D4013">
        <v>33.017800000000001</v>
      </c>
      <c r="E4013">
        <v>27.8184</v>
      </c>
      <c r="F4013">
        <v>11717.779101</v>
      </c>
      <c r="G4013">
        <v>9873.7149329999993</v>
      </c>
      <c r="H4013">
        <f>(1/(1-91/360*VLOOKUP($A4013,Tbills!$B$4:$C$974,2,1)/100))^((1)/91)-1</f>
        <v>4.1886204595886767E-5</v>
      </c>
      <c r="I4013">
        <f t="shared" si="182"/>
        <v>55.545775576925166</v>
      </c>
      <c r="J4013">
        <f>VLOOKUP(A4013,'SVXY-IV'!A$1:G$5041,4,0)</f>
        <v>55.88433551</v>
      </c>
      <c r="K4013">
        <f t="shared" si="183"/>
        <v>12.348048342436611</v>
      </c>
    </row>
    <row r="4014" spans="1:11"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f t="shared" si="182"/>
        <v>51.071875601556435</v>
      </c>
      <c r="J4014">
        <f>VLOOKUP(A4014,'SVXY-IV'!A$1:G$5041,4,0)</f>
        <v>51.376982470000002</v>
      </c>
      <c r="K4014">
        <f t="shared" si="183"/>
        <v>10.359025103108872</v>
      </c>
    </row>
    <row r="4015" spans="1:11" x14ac:dyDescent="0.25">
      <c r="A4015" s="1">
        <v>43889</v>
      </c>
      <c r="B4015">
        <v>40.11</v>
      </c>
      <c r="C4015">
        <v>29.85</v>
      </c>
      <c r="D4015">
        <v>38.1218</v>
      </c>
      <c r="E4015">
        <v>32.116500000000002</v>
      </c>
      <c r="F4015">
        <v>12125.975613000001</v>
      </c>
      <c r="G4015">
        <v>10216.931828000001</v>
      </c>
      <c r="H4015">
        <f>(1/(1-91/360*VLOOKUP($A4015,Tbills!$B$4:$C$974,2,1)/100))^((1)/91)-1</f>
        <v>3.2130739118896301E-5</v>
      </c>
      <c r="I4015">
        <f t="shared" si="182"/>
        <v>51.214278748633348</v>
      </c>
      <c r="J4015">
        <f>VLOOKUP(A4015,'SVXY-IV'!A$1:G$5041,4,0)</f>
        <v>51.52630018</v>
      </c>
      <c r="K4015">
        <f t="shared" si="183"/>
        <v>10.416848577498927</v>
      </c>
    </row>
    <row r="4016" spans="1:11" x14ac:dyDescent="0.25">
      <c r="A4016" s="1">
        <v>43892</v>
      </c>
      <c r="B4016">
        <v>33.42</v>
      </c>
      <c r="C4016">
        <v>27.7</v>
      </c>
      <c r="D4016">
        <v>38.262700000000002</v>
      </c>
      <c r="E4016">
        <v>32.232100000000003</v>
      </c>
      <c r="F4016">
        <v>12137.330115999999</v>
      </c>
      <c r="G4016">
        <v>10225.513879</v>
      </c>
      <c r="H4016">
        <f>(1/(1-91/360*VLOOKUP($A4016,Tbills!$B$4:$C$974,2,1)/100))^((1)/91)-1</f>
        <v>3.2130739118896301E-5</v>
      </c>
      <c r="I4016">
        <f t="shared" si="182"/>
        <v>51.118116892512845</v>
      </c>
      <c r="J4016">
        <f>VLOOKUP(A4016,'SVXY-IV'!A$1:G$5041,4,0)</f>
        <v>51.437830009999999</v>
      </c>
      <c r="K4016">
        <f t="shared" si="183"/>
        <v>10.377904016540635</v>
      </c>
    </row>
    <row r="4017" spans="1:11" x14ac:dyDescent="0.25">
      <c r="A4017" s="1">
        <v>43893</v>
      </c>
      <c r="B4017">
        <v>36.82</v>
      </c>
      <c r="C4017">
        <v>30.17</v>
      </c>
      <c r="D4017">
        <v>42.2286</v>
      </c>
      <c r="E4017">
        <v>35.571899999999999</v>
      </c>
      <c r="F4017">
        <v>12691.33929</v>
      </c>
      <c r="G4017">
        <v>10691.929531</v>
      </c>
      <c r="H4017">
        <f>(1/(1-91/360*VLOOKUP($A4017,Tbills!$B$4:$C$974,2,1)/100))^((1)/91)-1</f>
        <v>3.2130739118896301E-5</v>
      </c>
      <c r="I4017">
        <f t="shared" si="182"/>
        <v>48.468497242041074</v>
      </c>
      <c r="J4017">
        <f>VLOOKUP(A4017,'SVXY-IV'!A$1:G$5041,4,0)</f>
        <v>48.775110259999998</v>
      </c>
      <c r="K4017">
        <f t="shared" si="183"/>
        <v>9.302141374461911</v>
      </c>
    </row>
    <row r="4018" spans="1:11" x14ac:dyDescent="0.25">
      <c r="A4018" s="1">
        <v>43894</v>
      </c>
      <c r="B4018">
        <v>31.99</v>
      </c>
      <c r="C4018">
        <v>27.51</v>
      </c>
      <c r="D4018">
        <v>40.184100000000001</v>
      </c>
      <c r="E4018">
        <v>33.848599999999998</v>
      </c>
      <c r="F4018">
        <v>12612.697139</v>
      </c>
      <c r="G4018">
        <v>10625.333225</v>
      </c>
      <c r="H4018">
        <f>(1/(1-91/360*VLOOKUP($A4018,Tbills!$B$4:$C$974,2,1)/100))^((1)/91)-1</f>
        <v>3.2130739118896301E-5</v>
      </c>
      <c r="I4018">
        <f t="shared" si="182"/>
        <v>49.641246502088649</v>
      </c>
      <c r="J4018">
        <f>VLOOKUP(A4018,'SVXY-IV'!A$1:G$5041,4,0)</f>
        <v>49.953499819999998</v>
      </c>
      <c r="K4018">
        <f t="shared" si="183"/>
        <v>9.7523344220511472</v>
      </c>
    </row>
    <row r="4019" spans="1:11"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f t="shared" si="182"/>
        <v>46.190458215567674</v>
      </c>
      <c r="J4019">
        <f>VLOOKUP(A4019,'SVXY-IV'!A$1:G$5041,4,0)</f>
        <v>46.473118270000001</v>
      </c>
      <c r="K4019">
        <f t="shared" si="183"/>
        <v>8.3965576780644202</v>
      </c>
    </row>
    <row r="4020" spans="1:11" x14ac:dyDescent="0.25">
      <c r="A4020" s="1">
        <v>43896</v>
      </c>
      <c r="B4020">
        <v>41.94</v>
      </c>
      <c r="C4020">
        <v>35.46</v>
      </c>
      <c r="D4020">
        <v>50.838000000000001</v>
      </c>
      <c r="E4020">
        <v>42.821199999999997</v>
      </c>
      <c r="F4020">
        <v>14501.072029999999</v>
      </c>
      <c r="G4020">
        <v>12215.67129</v>
      </c>
      <c r="H4020">
        <f>(1/(1-91/360*VLOOKUP($A4020,Tbills!$B$4:$C$974,2,1)/100))^((1)/91)-1</f>
        <v>1.083869884799249E-5</v>
      </c>
      <c r="I4020">
        <f t="shared" si="182"/>
        <v>43.632384772171861</v>
      </c>
      <c r="J4020">
        <f>VLOOKUP(A4020,'SVXY-IV'!A$1:G$5041,4,0)</f>
        <v>43.898359470000003</v>
      </c>
      <c r="K4020">
        <f t="shared" si="183"/>
        <v>7.4666033840110773</v>
      </c>
    </row>
    <row r="4021" spans="1:11" x14ac:dyDescent="0.25">
      <c r="A4021" s="1">
        <v>43899</v>
      </c>
      <c r="B4021">
        <v>54.46</v>
      </c>
      <c r="C4021">
        <v>43.05</v>
      </c>
      <c r="D4021">
        <v>61.635800000000003</v>
      </c>
      <c r="E4021">
        <v>51.914900000000003</v>
      </c>
      <c r="F4021">
        <v>16127.640726</v>
      </c>
      <c r="G4021">
        <v>13585.491983</v>
      </c>
      <c r="H4021">
        <f>(1/(1-91/360*VLOOKUP($A4021,Tbills!$B$4:$C$974,2,1)/100))^((1)/91)-1</f>
        <v>1.083869884799249E-5</v>
      </c>
      <c r="I4021">
        <f t="shared" si="182"/>
        <v>38.996356294249665</v>
      </c>
      <c r="J4021">
        <f>VLOOKUP(A4021,'SVXY-IV'!A$1:G$5041,4,0)</f>
        <v>39.226922399999999</v>
      </c>
      <c r="K4021">
        <f t="shared" si="183"/>
        <v>5.8801406799986529</v>
      </c>
    </row>
    <row r="4022" spans="1:11"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f t="shared" si="182"/>
        <v>39.892840566029165</v>
      </c>
      <c r="J4022">
        <f>VLOOKUP(A4022,'SVXY-IV'!A$1:G$5041,4,0)</f>
        <v>40.132417199999999</v>
      </c>
      <c r="K4022">
        <f t="shared" si="183"/>
        <v>6.1505235528494815</v>
      </c>
    </row>
    <row r="4023" spans="1:11" x14ac:dyDescent="0.25">
      <c r="A4023" s="1">
        <v>43901</v>
      </c>
      <c r="B4023">
        <v>53.9</v>
      </c>
      <c r="C4023">
        <v>44.37</v>
      </c>
      <c r="D4023">
        <v>65.206900000000005</v>
      </c>
      <c r="E4023">
        <v>54.921599999999998</v>
      </c>
      <c r="F4023">
        <v>16715.524672</v>
      </c>
      <c r="G4023">
        <v>14080.409562999999</v>
      </c>
      <c r="H4023">
        <f>(1/(1-91/360*VLOOKUP($A4023,Tbills!$B$4:$C$974,2,1)/100))^((1)/91)-1</f>
        <v>1.083869884799249E-5</v>
      </c>
      <c r="I4023">
        <f t="shared" si="182"/>
        <v>37.718442820876859</v>
      </c>
      <c r="J4023">
        <f>VLOOKUP(A4023,'SVXY-IV'!A$1:G$5041,4,0)</f>
        <v>37.943106229999998</v>
      </c>
      <c r="K4023">
        <f t="shared" si="183"/>
        <v>5.4800905902850907</v>
      </c>
    </row>
    <row r="4024" spans="1:11"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f t="shared" si="182"/>
        <v>33.868634070284664</v>
      </c>
      <c r="J4024">
        <f>VLOOKUP(A4024,'SVXY-IV'!A$1:G$5041,4,0)</f>
        <v>34.077619390000002</v>
      </c>
      <c r="K4024">
        <f t="shared" si="183"/>
        <v>4.361470656843295</v>
      </c>
    </row>
    <row r="4025" spans="1:11"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f t="shared" si="182"/>
        <v>34.708295619563728</v>
      </c>
      <c r="J4025">
        <f>VLOOKUP(A4025,'SVXY-IV'!A$1:G$5041,4,0)</f>
        <v>34.924252289999998</v>
      </c>
      <c r="K4025">
        <f t="shared" si="183"/>
        <v>4.5777467886003969</v>
      </c>
    </row>
    <row r="4026" spans="1:11" x14ac:dyDescent="0.25">
      <c r="A4026" s="1">
        <v>43906</v>
      </c>
      <c r="B4026">
        <v>82.69</v>
      </c>
      <c r="C4026">
        <v>67.7</v>
      </c>
      <c r="D4026">
        <v>100.6485</v>
      </c>
      <c r="E4026">
        <v>84.769900000000007</v>
      </c>
      <c r="F4026">
        <v>20435.581437000001</v>
      </c>
      <c r="G4026">
        <v>17213.352427000002</v>
      </c>
      <c r="H4026">
        <f>(1/(1-91/360*VLOOKUP($A4026,Tbills!$B$4:$C$974,2,1)/100))^((1)/91)-1</f>
        <v>8.0585909303376724E-6</v>
      </c>
      <c r="I4026">
        <f t="shared" si="182"/>
        <v>28.652751308565549</v>
      </c>
      <c r="J4026">
        <f>VLOOKUP(A4026,'SVXY-IV'!A$1:G$5041,4,0)</f>
        <v>28.828539500000002</v>
      </c>
      <c r="K4026">
        <f t="shared" si="183"/>
        <v>2.980564681812679</v>
      </c>
    </row>
    <row r="4027" spans="1:11" x14ac:dyDescent="0.25">
      <c r="A4027" s="1">
        <v>43907</v>
      </c>
      <c r="B4027">
        <v>75.91</v>
      </c>
      <c r="C4027">
        <v>65.27</v>
      </c>
      <c r="D4027">
        <v>103.9658</v>
      </c>
      <c r="E4027">
        <v>87.563100000000006</v>
      </c>
      <c r="F4027">
        <v>21035.502651999999</v>
      </c>
      <c r="G4027">
        <v>17718.540918999999</v>
      </c>
      <c r="H4027">
        <f>(1/(1-91/360*VLOOKUP($A4027,Tbills!$B$4:$C$974,2,1)/100))^((1)/91)-1</f>
        <v>8.0585909303376724E-6</v>
      </c>
      <c r="I4027">
        <f t="shared" si="182"/>
        <v>28.179958387241413</v>
      </c>
      <c r="J4027">
        <f>VLOOKUP(A4027,'SVXY-IV'!A$1:G$5041,4,0)</f>
        <v>28.354787559999998</v>
      </c>
      <c r="K4027">
        <f t="shared" si="183"/>
        <v>2.8822197109914396</v>
      </c>
    </row>
    <row r="4028" spans="1:11" x14ac:dyDescent="0.25">
      <c r="A4028" s="1">
        <v>43908</v>
      </c>
      <c r="B4028">
        <v>76.45</v>
      </c>
      <c r="C4028">
        <v>72.98</v>
      </c>
      <c r="D4028">
        <v>119.28440000000001</v>
      </c>
      <c r="E4028">
        <v>100.4641</v>
      </c>
      <c r="F4028">
        <v>24291.974241</v>
      </c>
      <c r="G4028">
        <v>20461.376327999998</v>
      </c>
      <c r="H4028">
        <f>(1/(1-91/360*VLOOKUP($A4028,Tbills!$B$4:$C$974,2,1)/100))^((1)/91)-1</f>
        <v>8.0585909303376724E-6</v>
      </c>
      <c r="I4028">
        <f t="shared" si="182"/>
        <v>26.103349476727857</v>
      </c>
      <c r="J4028">
        <f>VLOOKUP(A4028,'SVXY-IV'!A$1:G$5041,4,0)</f>
        <v>26.268896160000001</v>
      </c>
      <c r="K4028">
        <f t="shared" si="183"/>
        <v>2.4574570066166848</v>
      </c>
    </row>
    <row r="4029" spans="1:11" x14ac:dyDescent="0.25">
      <c r="A4029" s="1">
        <v>43909</v>
      </c>
      <c r="B4029">
        <v>72</v>
      </c>
      <c r="C4029">
        <v>69.47</v>
      </c>
      <c r="D4029">
        <v>112.45229999999999</v>
      </c>
      <c r="E4029">
        <v>94.709100000000007</v>
      </c>
      <c r="F4029">
        <v>23745.008718000001</v>
      </c>
      <c r="G4029">
        <v>20000.49683</v>
      </c>
      <c r="H4029">
        <f>(1/(1-91/360*VLOOKUP($A4029,Tbills!$B$4:$C$974,2,1)/100))^((1)/91)-1</f>
        <v>0</v>
      </c>
      <c r="I4029">
        <f t="shared" si="182"/>
        <v>26.850304633884207</v>
      </c>
      <c r="J4029">
        <f>VLOOKUP(A4029,'SVXY-IV'!A$1:G$5041,4,0)</f>
        <v>27.02045266</v>
      </c>
      <c r="K4029">
        <f t="shared" si="183"/>
        <v>2.5981093148939101</v>
      </c>
    </row>
    <row r="4030" spans="1:11" x14ac:dyDescent="0.25">
      <c r="A4030" s="1">
        <v>43910</v>
      </c>
      <c r="B4030">
        <v>66.040000000000006</v>
      </c>
      <c r="C4030">
        <v>65.59</v>
      </c>
      <c r="D4030">
        <v>104.6961</v>
      </c>
      <c r="E4030">
        <v>88.176699999999997</v>
      </c>
      <c r="F4030">
        <v>23275.916093</v>
      </c>
      <c r="G4030">
        <v>19605.378611</v>
      </c>
      <c r="H4030">
        <f>(1/(1-91/360*VLOOKUP($A4030,Tbills!$B$4:$C$974,2,1)/100))^((1)/91)-1</f>
        <v>0</v>
      </c>
      <c r="I4030">
        <f t="shared" si="182"/>
        <v>27.775558865939971</v>
      </c>
      <c r="J4030">
        <f>VLOOKUP(A4030,'SVXY-IV'!A$1:G$5041,4,0)</f>
        <v>27.960119240000001</v>
      </c>
      <c r="K4030">
        <f t="shared" si="183"/>
        <v>2.7771801568117431</v>
      </c>
    </row>
    <row r="4031" spans="1:11" x14ac:dyDescent="0.25">
      <c r="A4031" s="1">
        <v>43913</v>
      </c>
      <c r="B4031">
        <v>61.59</v>
      </c>
      <c r="C4031">
        <v>56.64</v>
      </c>
      <c r="D4031">
        <v>84.097499999999997</v>
      </c>
      <c r="E4031">
        <v>70.828199999999995</v>
      </c>
      <c r="F4031">
        <v>19662.663132000001</v>
      </c>
      <c r="G4031">
        <v>16561.924079</v>
      </c>
      <c r="H4031">
        <f>(1/(1-91/360*VLOOKUP($A4031,Tbills!$B$4:$C$974,2,1)/100))^((1)/91)-1</f>
        <v>0</v>
      </c>
      <c r="I4031">
        <f t="shared" si="182"/>
        <v>30.505555553206552</v>
      </c>
      <c r="J4031">
        <f>VLOOKUP(A4031,'SVXY-IV'!A$1:G$5041,4,0)</f>
        <v>30.704966219999999</v>
      </c>
      <c r="K4031">
        <f t="shared" si="183"/>
        <v>3.3231176142114105</v>
      </c>
    </row>
    <row r="4032" spans="1:11" x14ac:dyDescent="0.25">
      <c r="A4032" s="1">
        <v>43914</v>
      </c>
      <c r="B4032">
        <v>61.67</v>
      </c>
      <c r="C4032">
        <v>52.11</v>
      </c>
      <c r="D4032">
        <v>80.571600000000004</v>
      </c>
      <c r="E4032">
        <v>67.858599999999996</v>
      </c>
      <c r="F4032">
        <v>17947.140001</v>
      </c>
      <c r="G4032">
        <v>15116.933456000001</v>
      </c>
      <c r="H4032">
        <f>(1/(1-91/360*VLOOKUP($A4032,Tbills!$B$4:$C$974,2,1)/100))^((1)/91)-1</f>
        <v>0</v>
      </c>
      <c r="I4032">
        <f t="shared" si="182"/>
        <v>31.144245140041406</v>
      </c>
      <c r="J4032">
        <f>VLOOKUP(A4032,'SVXY-IV'!A$1:G$5041,4,0)</f>
        <v>31.312732579999999</v>
      </c>
      <c r="K4032">
        <f t="shared" si="183"/>
        <v>3.4622840477436321</v>
      </c>
    </row>
    <row r="4033" spans="1:11" x14ac:dyDescent="0.25">
      <c r="A4033" s="1">
        <v>43915</v>
      </c>
      <c r="B4033">
        <v>63.95</v>
      </c>
      <c r="C4033">
        <v>53.85</v>
      </c>
      <c r="D4033">
        <v>86.477099999999993</v>
      </c>
      <c r="E4033">
        <v>72.832300000000004</v>
      </c>
      <c r="F4033">
        <v>20425.703753999998</v>
      </c>
      <c r="G4033">
        <v>17204.635636999999</v>
      </c>
      <c r="H4033">
        <f>(1/(1-91/360*VLOOKUP($A4033,Tbills!$B$4:$C$974,2,1)/100))^((1)/91)-1</f>
        <v>0</v>
      </c>
      <c r="I4033">
        <f t="shared" si="182"/>
        <v>30.002104621300131</v>
      </c>
      <c r="J4033">
        <f>VLOOKUP(A4033,'SVXY-IV'!A$1:G$5041,4,0)</f>
        <v>30.168052429999999</v>
      </c>
      <c r="K4033">
        <f t="shared" si="183"/>
        <v>3.2083663010956864</v>
      </c>
    </row>
    <row r="4034" spans="1:11"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f t="shared" si="182"/>
        <v>31.599030179002572</v>
      </c>
      <c r="J4034">
        <f>VLOOKUP(A4034,'SVXY-IV'!A$1:G$5041,4,0)</f>
        <v>31.774465719999998</v>
      </c>
      <c r="K4034">
        <f t="shared" si="183"/>
        <v>3.5499210418134117</v>
      </c>
    </row>
    <row r="4035" spans="1:11"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f t="shared" si="182"/>
        <v>29.178389555398166</v>
      </c>
      <c r="J4035">
        <f>VLOOKUP(A4035,'SVXY-IV'!A$1:G$5041,4,0)</f>
        <v>29.348718059999999</v>
      </c>
      <c r="K4035">
        <f t="shared" si="183"/>
        <v>3.0060689555483773</v>
      </c>
    </row>
    <row r="4036" spans="1:11"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f t="shared" si="182"/>
        <v>30.05098251623324</v>
      </c>
      <c r="J4036">
        <f>VLOOKUP(A4036,'SVXY-IV'!A$1:G$5041,4,0)</f>
        <v>30.228844120000002</v>
      </c>
      <c r="K4036">
        <f t="shared" si="183"/>
        <v>3.1859029738537838</v>
      </c>
    </row>
    <row r="4037" spans="1:11"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f t="shared" si="182"/>
        <v>30.840608357433602</v>
      </c>
      <c r="J4037">
        <f>VLOOKUP(A4037,'SVXY-IV'!A$1:G$5041,4,0)</f>
        <v>31.021916040000001</v>
      </c>
      <c r="K4037">
        <f t="shared" si="183"/>
        <v>3.3533438799850463</v>
      </c>
    </row>
    <row r="4038" spans="1:11"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f t="shared" si="182"/>
        <v>29.392038922563181</v>
      </c>
      <c r="J4038">
        <f>VLOOKUP(A4038,'SVXY-IV'!A$1:G$5041,4,0)</f>
        <v>29.562660730000001</v>
      </c>
      <c r="K4038">
        <f t="shared" si="183"/>
        <v>3.0383586311406563</v>
      </c>
    </row>
    <row r="4039" spans="1:11"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f t="shared" si="182"/>
        <v>30.398725135324629</v>
      </c>
      <c r="J4039">
        <f>VLOOKUP(A4039,'SVXY-IV'!A$1:G$5041,4,0)</f>
        <v>30.57300459</v>
      </c>
      <c r="K4039">
        <f t="shared" si="183"/>
        <v>3.2465004017656462</v>
      </c>
    </row>
    <row r="4040" spans="1:11" x14ac:dyDescent="0.25">
      <c r="A4040" s="1">
        <v>43924</v>
      </c>
      <c r="B4040">
        <v>46.8</v>
      </c>
      <c r="C4040">
        <v>44.84</v>
      </c>
      <c r="D4040">
        <v>78.018500000000003</v>
      </c>
      <c r="E4040">
        <v>65.706999999999994</v>
      </c>
      <c r="F4040">
        <v>21012.590505</v>
      </c>
      <c r="G4040">
        <v>17698.619327</v>
      </c>
      <c r="H4040">
        <f>(1/(1-91/360*VLOOKUP($A4040,Tbills!$B$4:$C$974,2,1)/100))^((1)/91)-1</f>
        <v>3.4727525028976913E-6</v>
      </c>
      <c r="I4040">
        <f t="shared" ref="I4040:I4103" si="184">I4039*(1-IF($A4040&lt;=I4035,I$1,I$1+IF(AND(WEEKDAY($A4040)&lt;&gt;1,WEEKDAY($A4040)&lt;&gt;7),J$1,0)))^($A4040-$A4039)*(1-0.5*(E4040/E4039-1))</f>
        <v>30.930661257864472</v>
      </c>
      <c r="J4040">
        <f>VLOOKUP(A4040,'SVXY-IV'!A$1:G$5041,4,0)</f>
        <v>31.10649313</v>
      </c>
      <c r="K4040">
        <f t="shared" si="183"/>
        <v>3.3601344881547361</v>
      </c>
    </row>
    <row r="4041" spans="1:11"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f t="shared" si="184"/>
        <v>32.039449820998009</v>
      </c>
      <c r="J4041">
        <f>VLOOKUP(A4041,'SVXY-IV'!A$1:G$5041,4,0)</f>
        <v>32.220132900000003</v>
      </c>
      <c r="K4041">
        <f t="shared" si="183"/>
        <v>3.6010800566453942</v>
      </c>
    </row>
    <row r="4042" spans="1:11"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f t="shared" si="184"/>
        <v>31.264515507503038</v>
      </c>
      <c r="J4042">
        <f>VLOOKUP(A4042,'SVXY-IV'!A$1:G$5041,4,0)</f>
        <v>31.436725540000001</v>
      </c>
      <c r="K4042">
        <f t="shared" si="183"/>
        <v>3.4269055851176962</v>
      </c>
    </row>
    <row r="4043" spans="1:11"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f t="shared" si="184"/>
        <v>31.81552634267473</v>
      </c>
      <c r="J4043">
        <f>VLOOKUP(A4043,'SVXY-IV'!A$1:G$5041,4,0)</f>
        <v>31.986890519999999</v>
      </c>
      <c r="K4043">
        <f t="shared" si="183"/>
        <v>3.547714544116165</v>
      </c>
    </row>
    <row r="4044" spans="1:11" x14ac:dyDescent="0.25">
      <c r="A4044" s="1">
        <v>43930</v>
      </c>
      <c r="B4044">
        <v>41.67</v>
      </c>
      <c r="C4044">
        <v>40.61</v>
      </c>
      <c r="D4044">
        <v>70.729299999999995</v>
      </c>
      <c r="E4044">
        <v>59.566699999999997</v>
      </c>
      <c r="F4044">
        <v>20060.853872</v>
      </c>
      <c r="G4044">
        <v>16896.624957</v>
      </c>
      <c r="H4044">
        <f>(1/(1-91/360*VLOOKUP($A4044,Tbills!$B$4:$C$974,2,1)/100))^((1)/91)-1</f>
        <v>7.7805862523927516E-6</v>
      </c>
      <c r="I4044">
        <f t="shared" si="184"/>
        <v>32.358625016126673</v>
      </c>
      <c r="J4044">
        <f>VLOOKUP(A4044,'SVXY-IV'!A$1:G$5041,4,0)</f>
        <v>32.532361080000001</v>
      </c>
      <c r="K4044">
        <f t="shared" si="183"/>
        <v>3.6688521691279625</v>
      </c>
    </row>
    <row r="4045" spans="1:11"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f t="shared" si="184"/>
        <v>32.696914583626601</v>
      </c>
      <c r="J4045">
        <f>VLOOKUP(A4045,'SVXY-IV'!A$1:G$5041,4,0)</f>
        <v>32.87074286</v>
      </c>
      <c r="K4045">
        <f t="shared" si="183"/>
        <v>3.7456374285026195</v>
      </c>
    </row>
    <row r="4046" spans="1:11"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f t="shared" si="184"/>
        <v>34.10172845428265</v>
      </c>
      <c r="J4046">
        <f>VLOOKUP(A4046,'SVXY-IV'!A$1:G$5041,4,0)</f>
        <v>34.276702380000003</v>
      </c>
      <c r="K4046">
        <f t="shared" si="183"/>
        <v>4.0675118822480805</v>
      </c>
    </row>
    <row r="4047" spans="1:11"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f t="shared" si="184"/>
        <v>32.239390830416433</v>
      </c>
      <c r="J4047">
        <f>VLOOKUP(A4047,'SVXY-IV'!A$1:G$5041,4,0)</f>
        <v>32.412863450000003</v>
      </c>
      <c r="K4047">
        <f t="shared" ref="K4047:K4078" si="185">K4046*(1-IF($A4047&lt;=L$3,K$1,K$1+IF(AND(WEEKDAY($A4047)&lt;&gt;1,WEEKDAY($A4047)&lt;&gt;7),L$1,0)))^($A4047-$A4046)*(2-$E4047/$E4046)</f>
        <v>3.6232795720519508</v>
      </c>
    </row>
    <row r="4048" spans="1:11"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f t="shared" si="184"/>
        <v>32.262411528914491</v>
      </c>
      <c r="J4048">
        <f>VLOOKUP(A4048,'SVXY-IV'!A$1:G$5041,4,0)</f>
        <v>32.434371939999998</v>
      </c>
      <c r="K4048">
        <f t="shared" si="185"/>
        <v>3.6284737572883783</v>
      </c>
    </row>
    <row r="4049" spans="1:11"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f t="shared" si="184"/>
        <v>33.105441537609025</v>
      </c>
      <c r="J4049">
        <f>VLOOKUP(A4049,'SVXY-IV'!A$1:G$5041,4,0)</f>
        <v>33.282693309999999</v>
      </c>
      <c r="K4049">
        <f t="shared" si="185"/>
        <v>3.8181167455823144</v>
      </c>
    </row>
    <row r="4050" spans="1:11"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f t="shared" si="184"/>
        <v>31.015335238291598</v>
      </c>
      <c r="J4050">
        <f>VLOOKUP(A4050,'SVXY-IV'!A$1:G$5041,4,0)</f>
        <v>31.178483629999999</v>
      </c>
      <c r="K4050">
        <f t="shared" si="185"/>
        <v>3.3360969264830191</v>
      </c>
    </row>
    <row r="4051" spans="1:11"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f t="shared" si="184"/>
        <v>29.946429893201834</v>
      </c>
      <c r="J4051">
        <f>VLOOKUP(A4051,'SVXY-IV'!A$1:G$5041,4,0)</f>
        <v>30.104288409999999</v>
      </c>
      <c r="K4051">
        <f t="shared" si="185"/>
        <v>3.1061709811920966</v>
      </c>
    </row>
    <row r="4052" spans="1:11"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f t="shared" si="184"/>
        <v>30.666005869529371</v>
      </c>
      <c r="J4052">
        <f>VLOOKUP(A4052,'SVXY-IV'!A$1:G$5041,4,0)</f>
        <v>30.828108780000001</v>
      </c>
      <c r="K4052">
        <f t="shared" si="185"/>
        <v>3.2554598875527101</v>
      </c>
    </row>
    <row r="4053" spans="1:11"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f t="shared" si="184"/>
        <v>30.602434861869423</v>
      </c>
      <c r="J4053">
        <f>VLOOKUP(A4053,'SVXY-IV'!A$1:G$5041,4,0)</f>
        <v>30.763928109999998</v>
      </c>
      <c r="K4053">
        <f t="shared" si="185"/>
        <v>3.2419807827122611</v>
      </c>
    </row>
    <row r="4054" spans="1:11" x14ac:dyDescent="0.25">
      <c r="A4054" s="1">
        <v>43945</v>
      </c>
      <c r="B4054">
        <v>35.93</v>
      </c>
      <c r="C4054">
        <v>37.81</v>
      </c>
      <c r="D4054">
        <v>71.102000000000004</v>
      </c>
      <c r="E4054">
        <v>59.875700000000002</v>
      </c>
      <c r="F4054">
        <v>21215.082283</v>
      </c>
      <c r="G4054">
        <v>17867.336475</v>
      </c>
      <c r="H4054">
        <f>(1/(1-91/360*VLOOKUP($A4054,Tbills!$B$4:$C$974,2,1)/100))^((1)/91)-1</f>
        <v>3.3338079070688309E-6</v>
      </c>
      <c r="I4054">
        <f t="shared" si="184"/>
        <v>31.666621024319888</v>
      </c>
      <c r="J4054">
        <f>VLOOKUP(A4054,'SVXY-IV'!A$1:G$5041,4,0)</f>
        <v>31.833464249999999</v>
      </c>
      <c r="K4054">
        <f t="shared" si="185"/>
        <v>3.4674708113176593</v>
      </c>
    </row>
    <row r="4055" spans="1:11"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f t="shared" si="184"/>
        <v>32.814436045000143</v>
      </c>
      <c r="J4055">
        <f>VLOOKUP(A4055,'SVXY-IV'!A$1:G$5041,4,0)</f>
        <v>32.985759119999997</v>
      </c>
      <c r="K4055">
        <f t="shared" si="185"/>
        <v>3.7188820262961753</v>
      </c>
    </row>
    <row r="4056" spans="1:11"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f t="shared" si="184"/>
        <v>32.658896816080777</v>
      </c>
      <c r="J4056">
        <f>VLOOKUP(A4056,'SVXY-IV'!A$1:G$5041,4,0)</f>
        <v>32.828697499999997</v>
      </c>
      <c r="K4056">
        <f t="shared" si="185"/>
        <v>3.6836483941011853</v>
      </c>
    </row>
    <row r="4057" spans="1:11"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f t="shared" si="184"/>
        <v>33.699162637132225</v>
      </c>
      <c r="J4057">
        <f>VLOOKUP(A4057,'SVXY-IV'!A$1:G$5041,4,0)</f>
        <v>33.866608759999998</v>
      </c>
      <c r="K4057">
        <f t="shared" si="185"/>
        <v>3.9183301922567919</v>
      </c>
    </row>
    <row r="4058" spans="1:11"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f t="shared" si="184"/>
        <v>32.753743564843248</v>
      </c>
      <c r="J4058">
        <f>VLOOKUP(A4058,'SVXY-IV'!A$1:G$5041,4,0)</f>
        <v>32.916567229999998</v>
      </c>
      <c r="K4058">
        <f t="shared" si="185"/>
        <v>3.6985012119894125</v>
      </c>
    </row>
    <row r="4059" spans="1:11"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f t="shared" si="184"/>
        <v>31.254817320296535</v>
      </c>
      <c r="J4059">
        <f>VLOOKUP(A4059,'SVXY-IV'!A$1:G$5041,4,0)</f>
        <v>31.407919799999998</v>
      </c>
      <c r="K4059">
        <f t="shared" si="185"/>
        <v>3.3600156413287539</v>
      </c>
    </row>
    <row r="4060" spans="1:11"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f t="shared" si="184"/>
        <v>31.817112945855456</v>
      </c>
      <c r="J4060">
        <f>VLOOKUP(A4060,'SVXY-IV'!A$1:G$5041,4,0)</f>
        <v>31.973841199999999</v>
      </c>
      <c r="K4060">
        <f t="shared" si="185"/>
        <v>3.4809613749375217</v>
      </c>
    </row>
    <row r="4061" spans="1:11"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f t="shared" si="184"/>
        <v>32.446603128538342</v>
      </c>
      <c r="J4061">
        <f>VLOOKUP(A4061,'SVXY-IV'!A$1:G$5041,4,0)</f>
        <v>32.603902519999998</v>
      </c>
      <c r="K4061">
        <f t="shared" si="185"/>
        <v>3.6187167624771521</v>
      </c>
    </row>
    <row r="4062" spans="1:11"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f t="shared" si="184"/>
        <v>32.072220735492586</v>
      </c>
      <c r="J4062">
        <f>VLOOKUP(A4062,'SVXY-IV'!A$1:G$5041,4,0)</f>
        <v>32.227095470000002</v>
      </c>
      <c r="K4062">
        <f t="shared" si="185"/>
        <v>3.5352297869771951</v>
      </c>
    </row>
    <row r="4063" spans="1:11" x14ac:dyDescent="0.25">
      <c r="A4063" s="1">
        <v>43958</v>
      </c>
      <c r="B4063">
        <v>31.44</v>
      </c>
      <c r="C4063">
        <v>34.01</v>
      </c>
      <c r="D4063">
        <v>63.698999999999998</v>
      </c>
      <c r="E4063">
        <v>53.639200000000002</v>
      </c>
      <c r="F4063">
        <v>20658.857386</v>
      </c>
      <c r="G4063">
        <v>17398.156519</v>
      </c>
      <c r="H4063">
        <f>(1/(1-91/360*VLOOKUP($A4063,Tbills!$B$4:$C$974,2,1)/100))^((1)/91)-1</f>
        <v>3.4727525028976913E-6</v>
      </c>
      <c r="I4063">
        <f t="shared" si="184"/>
        <v>33.090533053397671</v>
      </c>
      <c r="J4063">
        <f>VLOOKUP(A4063,'SVXY-IV'!A$1:G$5041,4,0)</f>
        <v>33.253756729999999</v>
      </c>
      <c r="K4063">
        <f t="shared" si="185"/>
        <v>3.7597358897093267</v>
      </c>
    </row>
    <row r="4064" spans="1:11" x14ac:dyDescent="0.25">
      <c r="A4064" s="1">
        <v>43959</v>
      </c>
      <c r="B4064">
        <v>27.98</v>
      </c>
      <c r="C4064">
        <v>31.64</v>
      </c>
      <c r="D4064">
        <v>59.406199999999998</v>
      </c>
      <c r="E4064">
        <v>50.0242</v>
      </c>
      <c r="F4064">
        <v>20038.191221000001</v>
      </c>
      <c r="G4064">
        <v>16875.393081999999</v>
      </c>
      <c r="H4064">
        <f>(1/(1-91/360*VLOOKUP($A4064,Tbills!$B$4:$C$974,2,1)/100))^((1)/91)-1</f>
        <v>3.4727525028976913E-6</v>
      </c>
      <c r="I4064">
        <f t="shared" si="184"/>
        <v>34.204706725716797</v>
      </c>
      <c r="J4064">
        <f>VLOOKUP(A4064,'SVXY-IV'!A$1:G$5041,4,0)</f>
        <v>34.37287534</v>
      </c>
      <c r="K4064">
        <f t="shared" si="185"/>
        <v>4.0129354042779202</v>
      </c>
    </row>
    <row r="4065" spans="1:11"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f t="shared" si="184"/>
        <v>35.128873028132105</v>
      </c>
      <c r="J4065">
        <f>VLOOKUP(A4065,'SVXY-IV'!A$1:G$5041,4,0)</f>
        <v>35.300693979999998</v>
      </c>
      <c r="K4065">
        <f t="shared" si="185"/>
        <v>4.2298364741370937</v>
      </c>
    </row>
    <row r="4066" spans="1:11"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f t="shared" si="184"/>
        <v>32.546243447699261</v>
      </c>
      <c r="J4066">
        <f>VLOOKUP(A4066,'SVXY-IV'!A$1:G$5041,4,0)</f>
        <v>32.688465479999998</v>
      </c>
      <c r="K4066">
        <f t="shared" si="185"/>
        <v>3.6079281481091265</v>
      </c>
    </row>
    <row r="4067" spans="1:11"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f t="shared" si="184"/>
        <v>31.557834660677955</v>
      </c>
      <c r="J4067">
        <f>VLOOKUP(A4067,'SVXY-IV'!A$1:G$5041,4,0)</f>
        <v>31.690806129999999</v>
      </c>
      <c r="K4067">
        <f t="shared" si="185"/>
        <v>3.3888114341334039</v>
      </c>
    </row>
    <row r="4068" spans="1:11" x14ac:dyDescent="0.25">
      <c r="A4068" s="1">
        <v>43965</v>
      </c>
      <c r="B4068">
        <v>32.61</v>
      </c>
      <c r="C4068">
        <v>34.9</v>
      </c>
      <c r="D4068">
        <v>64.226799999999997</v>
      </c>
      <c r="E4068">
        <v>54.0824</v>
      </c>
      <c r="F4068">
        <v>21367.140149999999</v>
      </c>
      <c r="G4068">
        <v>17994.208954999998</v>
      </c>
      <c r="H4068">
        <f>(1/(1-91/360*VLOOKUP($A4068,Tbills!$B$4:$C$974,2,1)/100))^((1)/91)-1</f>
        <v>3.6116988748613466E-6</v>
      </c>
      <c r="I4068">
        <f t="shared" si="184"/>
        <v>32.510534439003614</v>
      </c>
      <c r="J4068">
        <f>VLOOKUP(A4068,'SVXY-IV'!A$1:G$5041,4,0)</f>
        <v>32.641151819999997</v>
      </c>
      <c r="K4068">
        <f t="shared" si="185"/>
        <v>3.5934355177855544</v>
      </c>
    </row>
    <row r="4069" spans="1:11"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f t="shared" si="184"/>
        <v>32.611607154615974</v>
      </c>
      <c r="J4069">
        <f>VLOOKUP(A4069,'SVXY-IV'!A$1:G$5041,4,0)</f>
        <v>32.742164240000001</v>
      </c>
      <c r="K4069">
        <f t="shared" si="185"/>
        <v>3.6157981663195349</v>
      </c>
    </row>
    <row r="4070" spans="1:11" x14ac:dyDescent="0.25">
      <c r="A4070" s="1">
        <v>43969</v>
      </c>
      <c r="B4070">
        <v>29.3</v>
      </c>
      <c r="C4070">
        <v>31.77</v>
      </c>
      <c r="D4070">
        <v>58.6081</v>
      </c>
      <c r="E4070">
        <v>49.3504</v>
      </c>
      <c r="F4070">
        <v>20380.711523999998</v>
      </c>
      <c r="G4070">
        <v>17163.23587</v>
      </c>
      <c r="H4070">
        <f>(1/(1-91/360*VLOOKUP($A4070,Tbills!$B$4:$C$974,2,1)/100))^((1)/91)-1</f>
        <v>3.6116988748613466E-6</v>
      </c>
      <c r="I4070">
        <f t="shared" si="184"/>
        <v>33.941769687603831</v>
      </c>
      <c r="J4070">
        <f>VLOOKUP(A4070,'SVXY-IV'!A$1:G$5041,4,0)</f>
        <v>34.075595290000003</v>
      </c>
      <c r="K4070">
        <f t="shared" si="185"/>
        <v>3.9108018132316231</v>
      </c>
    </row>
    <row r="4071" spans="1:11" x14ac:dyDescent="0.25">
      <c r="A4071" s="1">
        <v>43970</v>
      </c>
      <c r="B4071">
        <v>30.53</v>
      </c>
      <c r="C4071">
        <v>32.81</v>
      </c>
      <c r="D4071">
        <v>62.4482</v>
      </c>
      <c r="E4071">
        <v>52.5837</v>
      </c>
      <c r="F4071">
        <v>21096.505767999999</v>
      </c>
      <c r="G4071">
        <v>17765.966646000001</v>
      </c>
      <c r="H4071">
        <f>(1/(1-91/360*VLOOKUP($A4071,Tbills!$B$4:$C$974,2,1)/100))^((1)/91)-1</f>
        <v>3.6116988748613466E-6</v>
      </c>
      <c r="I4071">
        <f t="shared" si="184"/>
        <v>32.82903036390438</v>
      </c>
      <c r="J4071">
        <f>VLOOKUP(A4071,'SVXY-IV'!A$1:G$5041,4,0)</f>
        <v>32.955810649999997</v>
      </c>
      <c r="K4071">
        <f t="shared" si="185"/>
        <v>3.6544068176271081</v>
      </c>
    </row>
    <row r="4072" spans="1:11"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f t="shared" si="184"/>
        <v>34.005174866448606</v>
      </c>
      <c r="J4072">
        <f>VLOOKUP(A4072,'SVXY-IV'!A$1:G$5041,4,0)</f>
        <v>34.13666971</v>
      </c>
      <c r="K4072">
        <f t="shared" si="185"/>
        <v>3.9162696106386075</v>
      </c>
    </row>
    <row r="4073" spans="1:11"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f t="shared" si="184"/>
        <v>33.29753173291401</v>
      </c>
      <c r="J4073">
        <f>VLOOKUP(A4073,'SVXY-IV'!A$1:G$5041,4,0)</f>
        <v>33.425484859999997</v>
      </c>
      <c r="K4073">
        <f t="shared" si="185"/>
        <v>3.7533003228178825</v>
      </c>
    </row>
    <row r="4074" spans="1:11" x14ac:dyDescent="0.25">
      <c r="A4074" s="1">
        <v>43973</v>
      </c>
      <c r="B4074">
        <v>28.16</v>
      </c>
      <c r="C4074">
        <v>31.54</v>
      </c>
      <c r="D4074">
        <v>59.1387</v>
      </c>
      <c r="E4074">
        <v>49.796399999999998</v>
      </c>
      <c r="F4074">
        <v>20843.955453999999</v>
      </c>
      <c r="G4074">
        <v>17553.095849000001</v>
      </c>
      <c r="H4074">
        <f>(1/(1-91/360*VLOOKUP($A4074,Tbills!$B$4:$C$974,2,1)/100))^((1)/91)-1</f>
        <v>3.6116988748613466E-6</v>
      </c>
      <c r="I4074">
        <f t="shared" si="184"/>
        <v>33.639113408717343</v>
      </c>
      <c r="J4074">
        <f>VLOOKUP(A4074,'SVXY-IV'!A$1:G$5041,4,0)</f>
        <v>33.766519559999999</v>
      </c>
      <c r="K4074">
        <f t="shared" si="185"/>
        <v>3.8303255276983026</v>
      </c>
    </row>
    <row r="4075" spans="1:11" x14ac:dyDescent="0.25">
      <c r="A4075" s="1">
        <v>43977</v>
      </c>
      <c r="B4075">
        <v>28.01</v>
      </c>
      <c r="C4075">
        <v>30.85</v>
      </c>
      <c r="D4075">
        <v>57.730600000000003</v>
      </c>
      <c r="E4075">
        <v>48.61</v>
      </c>
      <c r="F4075">
        <v>20536.330516000002</v>
      </c>
      <c r="G4075">
        <v>17293.785383999999</v>
      </c>
      <c r="H4075">
        <f>(1/(1-91/360*VLOOKUP($A4075,Tbills!$B$4:$C$974,2,1)/100))^((1)/91)-1</f>
        <v>3.6116988748613466E-6</v>
      </c>
      <c r="I4075">
        <f t="shared" si="184"/>
        <v>34.036295871920672</v>
      </c>
      <c r="J4075">
        <f>VLOOKUP(A4075,'SVXY-IV'!A$1:G$5041,4,0)</f>
        <v>34.163279950000003</v>
      </c>
      <c r="K4075">
        <f t="shared" si="185"/>
        <v>3.9208525473617915</v>
      </c>
    </row>
    <row r="4076" spans="1:11"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f t="shared" si="184"/>
        <v>34.331408135527063</v>
      </c>
      <c r="J4076">
        <f>VLOOKUP(A4076,'SVXY-IV'!A$1:G$5041,4,0)</f>
        <v>34.457992580000003</v>
      </c>
      <c r="K4076">
        <f t="shared" si="185"/>
        <v>3.9888642632676055</v>
      </c>
    </row>
    <row r="4077" spans="1:11"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f t="shared" si="184"/>
        <v>33.629953438580934</v>
      </c>
      <c r="J4077">
        <f>VLOOKUP(A4077,'SVXY-IV'!A$1:G$5041,4,0)</f>
        <v>33.753089610000004</v>
      </c>
      <c r="K4077">
        <f t="shared" si="185"/>
        <v>3.8258895927765875</v>
      </c>
    </row>
    <row r="4078" spans="1:11"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f t="shared" si="184"/>
        <v>34.358428924598392</v>
      </c>
      <c r="J4078">
        <f>VLOOKUP(A4078,'SVXY-IV'!A$1:G$5041,4,0)</f>
        <v>34.48212607</v>
      </c>
      <c r="K4078">
        <f t="shared" si="185"/>
        <v>3.9916562181920976</v>
      </c>
    </row>
    <row r="4079" spans="1:11" x14ac:dyDescent="0.25">
      <c r="A4079" s="1">
        <v>43983</v>
      </c>
      <c r="B4079" s="41">
        <v>28.23</v>
      </c>
      <c r="C4079" s="41">
        <v>30.92</v>
      </c>
      <c r="D4079" s="38">
        <v>57.7592</v>
      </c>
      <c r="E4079" s="42">
        <v>48.633099999999999</v>
      </c>
      <c r="F4079" s="40">
        <v>20602.249796</v>
      </c>
      <c r="G4079" s="43">
        <v>17348.921734</v>
      </c>
      <c r="H4079">
        <f>(1/(1-91/360*VLOOKUP($A4079,Tbills!$B$4:$C$974,2,1)/100))^((1)/91)-1</f>
        <v>3.6116988748613466E-6</v>
      </c>
      <c r="I4079">
        <f t="shared" si="184"/>
        <v>33.967237138427919</v>
      </c>
      <c r="J4079">
        <f>VLOOKUP(A4079,'SVXY-IV'!A$1:G$5041,4,0)</f>
        <v>34.090281279999999</v>
      </c>
      <c r="K4079">
        <f t="shared" ref="K4079:K4113" si="186">K4078*(1-IF($A4079&lt;=L$3,K$1,K$1+IF(AND(WEEKDAY($A4079)&lt;&gt;1,WEEKDAY($A4079)&lt;&gt;7),L$1,0)))^($A4079-$A4078)*(2-$E4079/$E4078)</f>
        <v>3.9008325004785092</v>
      </c>
    </row>
    <row r="4080" spans="1:11" x14ac:dyDescent="0.25">
      <c r="A4080" s="1">
        <v>43984</v>
      </c>
      <c r="B4080" s="41">
        <v>26.84</v>
      </c>
      <c r="C4080" s="41">
        <v>29.93</v>
      </c>
      <c r="D4080" s="38">
        <v>55.7059</v>
      </c>
      <c r="E4080" s="42">
        <v>46.904000000000003</v>
      </c>
      <c r="F4080" s="40">
        <v>20390.656245999999</v>
      </c>
      <c r="G4080" s="43">
        <v>17170.678537</v>
      </c>
      <c r="H4080">
        <f>(1/(1-91/360*VLOOKUP($A4080,Tbills!$B$4:$C$974,2,1)/100))^((1)/91)-1</f>
        <v>3.6116988748613466E-6</v>
      </c>
      <c r="I4080">
        <f t="shared" si="184"/>
        <v>34.570172485881777</v>
      </c>
      <c r="J4080">
        <f>VLOOKUP(A4080,'SVXY-IV'!A$1:G$5041,4,0)</f>
        <v>34.693983950000003</v>
      </c>
      <c r="K4080">
        <f t="shared" si="186"/>
        <v>4.0393344578009005</v>
      </c>
    </row>
    <row r="4081" spans="1:11" x14ac:dyDescent="0.25">
      <c r="A4081" s="1">
        <v>43985</v>
      </c>
      <c r="B4081" s="41">
        <v>25.66</v>
      </c>
      <c r="C4081" s="41">
        <v>28.91</v>
      </c>
      <c r="D4081" s="38">
        <v>53.608800000000002</v>
      </c>
      <c r="E4081" s="42">
        <v>45.138100000000001</v>
      </c>
      <c r="F4081" s="40">
        <v>19897.628882000001</v>
      </c>
      <c r="G4081" s="43">
        <v>16755.445264999998</v>
      </c>
      <c r="H4081">
        <f>(1/(1-91/360*VLOOKUP($A4081,Tbills!$B$4:$C$974,2,1)/100))^((1)/91)-1</f>
        <v>3.6116988748613466E-6</v>
      </c>
      <c r="I4081">
        <f t="shared" si="184"/>
        <v>35.220026154126373</v>
      </c>
      <c r="J4081">
        <f>VLOOKUP(A4081,'SVXY-IV'!A$1:G$5041,4,0)</f>
        <v>35.343780719999998</v>
      </c>
      <c r="K4081">
        <f t="shared" si="186"/>
        <v>4.191217117829078</v>
      </c>
    </row>
    <row r="4082" spans="1:11" x14ac:dyDescent="0.25">
      <c r="A4082" s="1">
        <v>43986</v>
      </c>
      <c r="B4082" s="41">
        <v>25.81</v>
      </c>
      <c r="C4082" s="41">
        <v>28.85</v>
      </c>
      <c r="D4082" s="38">
        <v>53.008899999999997</v>
      </c>
      <c r="E4082" s="42">
        <v>44.632800000000003</v>
      </c>
      <c r="F4082" s="40">
        <v>19783.08511</v>
      </c>
      <c r="G4082" s="43">
        <v>16658.929443000001</v>
      </c>
      <c r="H4082">
        <f>(1/(1-91/360*VLOOKUP($A4082,Tbills!$B$4:$C$974,2,1)/100))^((1)/91)-1</f>
        <v>4.1675021249520938E-6</v>
      </c>
      <c r="I4082">
        <f t="shared" si="184"/>
        <v>35.416240229605549</v>
      </c>
      <c r="J4082">
        <f>VLOOKUP(A4082,'SVXY-IV'!A$1:G$5041,4,0)</f>
        <v>35.539283589999997</v>
      </c>
      <c r="K4082">
        <f t="shared" si="186"/>
        <v>4.2379384481785607</v>
      </c>
    </row>
    <row r="4083" spans="1:11" x14ac:dyDescent="0.25">
      <c r="A4083" s="1">
        <v>43987</v>
      </c>
      <c r="B4083" s="41">
        <v>24.52</v>
      </c>
      <c r="C4083" s="41">
        <v>27.42</v>
      </c>
      <c r="D4083" s="38">
        <v>50.182400000000001</v>
      </c>
      <c r="E4083" s="42">
        <v>42.252800000000001</v>
      </c>
      <c r="F4083" s="40">
        <v>18932.148634000001</v>
      </c>
      <c r="G4083" s="43">
        <v>15942.303897</v>
      </c>
      <c r="H4083">
        <f>(1/(1-91/360*VLOOKUP($A4083,Tbills!$B$4:$C$974,2,1)/100))^((1)/91)-1</f>
        <v>4.1675021249520938E-6</v>
      </c>
      <c r="I4083">
        <f t="shared" si="184"/>
        <v>36.359561884473514</v>
      </c>
      <c r="J4083">
        <f>VLOOKUP(A4083,'SVXY-IV'!A$1:G$5041,4,0)</f>
        <v>36.484695010000003</v>
      </c>
      <c r="K4083">
        <f t="shared" si="186"/>
        <v>4.463714423665917</v>
      </c>
    </row>
    <row r="4084" spans="1:11" x14ac:dyDescent="0.25">
      <c r="A4084" s="1">
        <v>43990</v>
      </c>
      <c r="B4084" s="41">
        <v>25.81</v>
      </c>
      <c r="C4084" s="41">
        <v>28.08</v>
      </c>
      <c r="D4084" s="38">
        <v>51.5687</v>
      </c>
      <c r="E4084" s="42">
        <v>43.419600000000003</v>
      </c>
      <c r="F4084" s="40">
        <v>19331.324484000001</v>
      </c>
      <c r="G4084" s="43">
        <v>16278.240894</v>
      </c>
      <c r="H4084">
        <f>(1/(1-91/360*VLOOKUP($A4084,Tbills!$B$4:$C$974,2,1)/100))^((1)/91)-1</f>
        <v>4.1675021249520938E-6</v>
      </c>
      <c r="I4084">
        <f t="shared" si="184"/>
        <v>35.854732235797812</v>
      </c>
      <c r="J4084">
        <f>VLOOKUP(A4084,'SVXY-IV'!A$1:G$5041,4,0)</f>
        <v>35.976457920000001</v>
      </c>
      <c r="K4084">
        <f t="shared" si="186"/>
        <v>4.3398436739301394</v>
      </c>
    </row>
    <row r="4085" spans="1:11" x14ac:dyDescent="0.25">
      <c r="A4085" s="1">
        <v>43991</v>
      </c>
      <c r="B4085" s="41">
        <v>27.57</v>
      </c>
      <c r="C4085" s="41">
        <v>29.67</v>
      </c>
      <c r="D4085" s="38">
        <v>54.653100000000002</v>
      </c>
      <c r="E4085" s="42">
        <v>46.016399999999997</v>
      </c>
      <c r="F4085" s="40">
        <v>19886.547055999999</v>
      </c>
      <c r="G4085" s="43">
        <v>16745.706812</v>
      </c>
      <c r="H4085">
        <f>(1/(1-91/360*VLOOKUP($A4085,Tbills!$B$4:$C$974,2,1)/100))^((1)/91)-1</f>
        <v>4.1675021249520938E-6</v>
      </c>
      <c r="I4085">
        <f t="shared" si="184"/>
        <v>34.781643306730039</v>
      </c>
      <c r="J4085">
        <f>VLOOKUP(A4085,'SVXY-IV'!A$1:G$5041,4,0)</f>
        <v>34.899881049999998</v>
      </c>
      <c r="K4085">
        <f t="shared" si="186"/>
        <v>4.0801002043219956</v>
      </c>
    </row>
    <row r="4086" spans="1:11" x14ac:dyDescent="0.25">
      <c r="A4086" s="1">
        <v>43992</v>
      </c>
      <c r="B4086" s="41">
        <v>27.57</v>
      </c>
      <c r="C4086" s="41">
        <v>29.57</v>
      </c>
      <c r="D4086" s="38">
        <v>53.817</v>
      </c>
      <c r="E4086" s="42">
        <v>45.312199999999997</v>
      </c>
      <c r="F4086" s="40">
        <v>19630.438711999999</v>
      </c>
      <c r="G4086" s="43">
        <v>16529.977903999999</v>
      </c>
      <c r="H4086">
        <f>(1/(1-91/360*VLOOKUP($A4086,Tbills!$B$4:$C$974,2,1)/100))^((1)/91)-1</f>
        <v>4.1675021249520938E-6</v>
      </c>
      <c r="I4086">
        <f t="shared" si="184"/>
        <v>35.046867016851401</v>
      </c>
      <c r="J4086">
        <f>VLOOKUP(A4086,'SVXY-IV'!A$1:G$5041,4,0)</f>
        <v>35.165289229999999</v>
      </c>
      <c r="K4086">
        <f t="shared" si="186"/>
        <v>4.1423460156375196</v>
      </c>
    </row>
    <row r="4087" spans="1:11" x14ac:dyDescent="0.25">
      <c r="A4087" s="1">
        <v>43993</v>
      </c>
      <c r="B4087" s="41">
        <v>40.79</v>
      </c>
      <c r="C4087" s="41">
        <v>40.43</v>
      </c>
      <c r="D4087" s="38">
        <v>74.775499999999994</v>
      </c>
      <c r="E4087" s="42">
        <v>62.958399999999997</v>
      </c>
      <c r="F4087" s="40">
        <v>22899.935258000001</v>
      </c>
      <c r="G4087" s="43">
        <v>19283.016393999998</v>
      </c>
      <c r="H4087">
        <f>(1/(1-91/360*VLOOKUP($A4087,Tbills!$B$4:$C$974,2,1)/100))^((1)/91)-1</f>
        <v>4.7232238586936148E-6</v>
      </c>
      <c r="I4087">
        <f t="shared" si="184"/>
        <v>28.221877346138001</v>
      </c>
      <c r="J4087">
        <f>VLOOKUP(A4087,'SVXY-IV'!A$1:G$5041,4,0)</f>
        <v>28.304934620000001</v>
      </c>
      <c r="K4087">
        <f t="shared" si="186"/>
        <v>2.5290497312971567</v>
      </c>
    </row>
    <row r="4088" spans="1:11" x14ac:dyDescent="0.25">
      <c r="A4088" s="1">
        <v>43994</v>
      </c>
      <c r="B4088" s="41">
        <v>36.090000000000003</v>
      </c>
      <c r="C4088" s="41">
        <v>38.049999999999997</v>
      </c>
      <c r="D4088" s="38">
        <v>65.462000000000003</v>
      </c>
      <c r="E4088" s="42">
        <v>55.116399999999999</v>
      </c>
      <c r="F4088" s="40">
        <v>21791.560004999999</v>
      </c>
      <c r="G4088" s="43">
        <v>18349.611840000001</v>
      </c>
      <c r="H4088">
        <f>(1/(1-91/360*VLOOKUP($A4088,Tbills!$B$4:$C$974,2,1)/100))^((1)/91)-1</f>
        <v>4.7232238586936148E-6</v>
      </c>
      <c r="I4088">
        <f t="shared" si="184"/>
        <v>29.978733545550547</v>
      </c>
      <c r="J4088">
        <f>VLOOKUP(A4088,'SVXY-IV'!A$1:G$5041,4,0)</f>
        <v>30.068263349999999</v>
      </c>
      <c r="K4088">
        <f t="shared" si="186"/>
        <v>2.843931753674084</v>
      </c>
    </row>
    <row r="4089" spans="1:11" x14ac:dyDescent="0.25">
      <c r="A4089" s="1">
        <v>43997</v>
      </c>
      <c r="B4089" s="41">
        <v>34.4</v>
      </c>
      <c r="C4089" s="41">
        <v>36.43</v>
      </c>
      <c r="D4089" s="38">
        <v>63.970199999999998</v>
      </c>
      <c r="E4089" s="42">
        <v>53.859499999999997</v>
      </c>
      <c r="F4089" s="40">
        <v>21458.973191000001</v>
      </c>
      <c r="G4089" s="43">
        <v>18069.296665999998</v>
      </c>
      <c r="H4089">
        <f>(1/(1-91/360*VLOOKUP($A4089,Tbills!$B$4:$C$974,2,1)/100))^((1)/91)-1</f>
        <v>4.7232238586936148E-6</v>
      </c>
      <c r="I4089">
        <f t="shared" si="184"/>
        <v>30.318190597479699</v>
      </c>
      <c r="J4089">
        <f>VLOOKUP(A4089,'SVXY-IV'!A$1:G$5041,4,0)</f>
        <v>30.406537530000001</v>
      </c>
      <c r="K4089">
        <f t="shared" si="186"/>
        <v>2.9083796808571498</v>
      </c>
    </row>
    <row r="4090" spans="1:11" x14ac:dyDescent="0.25">
      <c r="A4090" s="1">
        <v>43998</v>
      </c>
      <c r="B4090" s="41">
        <v>33.67</v>
      </c>
      <c r="C4090" s="41">
        <v>35.799999999999997</v>
      </c>
      <c r="D4090" s="38">
        <v>63.090899999999998</v>
      </c>
      <c r="E4090" s="42">
        <v>53.118899999999996</v>
      </c>
      <c r="F4090" s="40">
        <v>21401.515003</v>
      </c>
      <c r="G4090" s="43">
        <v>18020.829274</v>
      </c>
      <c r="H4090">
        <f>(1/(1-91/360*VLOOKUP($A4090,Tbills!$B$4:$C$974,2,1)/100))^((1)/91)-1</f>
        <v>4.7232238586936148E-6</v>
      </c>
      <c r="I4090">
        <f t="shared" si="184"/>
        <v>30.525842600345175</v>
      </c>
      <c r="J4090">
        <f>VLOOKUP(A4090,'SVXY-IV'!A$1:G$5041,4,0)</f>
        <v>30.613482520000002</v>
      </c>
      <c r="K4090">
        <f t="shared" si="186"/>
        <v>2.9482343012811736</v>
      </c>
    </row>
    <row r="4091" spans="1:11" x14ac:dyDescent="0.25">
      <c r="A4091" s="1">
        <v>43999</v>
      </c>
      <c r="B4091" s="41">
        <v>33.47</v>
      </c>
      <c r="C4091" s="41">
        <v>35.72</v>
      </c>
      <c r="D4091" s="38">
        <v>63.091200000000001</v>
      </c>
      <c r="E4091" s="42">
        <v>53.118899999999996</v>
      </c>
      <c r="F4091" s="40">
        <v>21577.596713999999</v>
      </c>
      <c r="G4091" s="43">
        <v>18169.011159000001</v>
      </c>
      <c r="H4091">
        <f>(1/(1-91/360*VLOOKUP($A4091,Tbills!$B$4:$C$974,2,1)/100))^((1)/91)-1</f>
        <v>4.7232238586936148E-6</v>
      </c>
      <c r="I4091">
        <f t="shared" si="184"/>
        <v>30.52504809211311</v>
      </c>
      <c r="J4091">
        <f>VLOOKUP(A4091,'SVXY-IV'!A$1:G$5041,4,0)</f>
        <v>30.611743440000001</v>
      </c>
      <c r="K4091">
        <f t="shared" si="186"/>
        <v>2.9480969862589221</v>
      </c>
    </row>
    <row r="4092" spans="1:11" x14ac:dyDescent="0.25">
      <c r="A4092" s="1">
        <v>44000</v>
      </c>
      <c r="B4092" s="41">
        <v>32.94</v>
      </c>
      <c r="C4092" s="41">
        <v>35.14</v>
      </c>
      <c r="D4092" s="38">
        <v>63.009399999999999</v>
      </c>
      <c r="E4092" s="42">
        <v>53.049799999999998</v>
      </c>
      <c r="F4092" s="40">
        <v>21674.130845</v>
      </c>
      <c r="G4092" s="43">
        <v>18250.2101</v>
      </c>
      <c r="H4092">
        <f>(1/(1-91/360*VLOOKUP($A4092,Tbills!$B$4:$C$974,2,1)/100))^((1)/91)-1</f>
        <v>4.862186216536557E-6</v>
      </c>
      <c r="I4092">
        <f t="shared" si="184"/>
        <v>30.544107422354401</v>
      </c>
      <c r="J4092">
        <f>VLOOKUP(A4092,'SVXY-IV'!A$1:G$5041,4,0)</f>
        <v>30.627831369999999</v>
      </c>
      <c r="K4092">
        <f t="shared" si="186"/>
        <v>2.9517945464589737</v>
      </c>
    </row>
    <row r="4093" spans="1:11" x14ac:dyDescent="0.25">
      <c r="A4093" s="1">
        <v>44001</v>
      </c>
      <c r="B4093" s="41">
        <v>35.119999999999997</v>
      </c>
      <c r="C4093" s="41">
        <v>36.68</v>
      </c>
      <c r="D4093" s="38">
        <v>66.146900000000002</v>
      </c>
      <c r="E4093" s="42">
        <v>55.691099999999999</v>
      </c>
      <c r="F4093" s="40">
        <v>22449.855024</v>
      </c>
      <c r="G4093" s="43">
        <v>18903.302307999998</v>
      </c>
      <c r="H4093">
        <f>(1/(1-91/360*VLOOKUP($A4093,Tbills!$B$4:$C$974,2,1)/100))^((1)/91)-1</f>
        <v>4.862186216536557E-6</v>
      </c>
      <c r="I4093">
        <f t="shared" si="184"/>
        <v>29.78295093742614</v>
      </c>
      <c r="J4093">
        <f>VLOOKUP(A4093,'SVXY-IV'!A$1:G$5041,4,0)</f>
        <v>29.863404370000001</v>
      </c>
      <c r="K4093">
        <f t="shared" si="186"/>
        <v>2.8046968168053183</v>
      </c>
    </row>
    <row r="4094" spans="1:11" x14ac:dyDescent="0.25">
      <c r="A4094" s="1">
        <v>44004</v>
      </c>
      <c r="B4094" s="41">
        <v>31.77</v>
      </c>
      <c r="C4094" s="41">
        <v>33.75</v>
      </c>
      <c r="D4094" s="38">
        <v>59.430999999999997</v>
      </c>
      <c r="E4094" s="42">
        <v>50.036000000000001</v>
      </c>
      <c r="F4094" s="40">
        <v>21246.913057999998</v>
      </c>
      <c r="G4094" s="43">
        <v>17890.121339000001</v>
      </c>
      <c r="H4094">
        <f>(1/(1-91/360*VLOOKUP($A4094,Tbills!$B$4:$C$974,2,1)/100))^((1)/91)-1</f>
        <v>4.862186216536557E-6</v>
      </c>
      <c r="I4094">
        <f t="shared" si="184"/>
        <v>31.292648183234924</v>
      </c>
      <c r="J4094">
        <f>VLOOKUP(A4094,'SVXY-IV'!A$1:G$5041,4,0)</f>
        <v>31.370900280000001</v>
      </c>
      <c r="K4094">
        <f t="shared" si="186"/>
        <v>3.0890654354641347</v>
      </c>
    </row>
    <row r="4095" spans="1:11" x14ac:dyDescent="0.25">
      <c r="A4095" s="1">
        <v>44005</v>
      </c>
      <c r="B4095" s="41">
        <v>31.37</v>
      </c>
      <c r="C4095" s="41">
        <v>33.06</v>
      </c>
      <c r="D4095" s="38">
        <v>59.979300000000002</v>
      </c>
      <c r="E4095" s="42">
        <v>50.497300000000003</v>
      </c>
      <c r="F4095" s="40">
        <v>21140.334115000001</v>
      </c>
      <c r="G4095" s="43">
        <v>17800.293776999999</v>
      </c>
      <c r="H4095">
        <f>(1/(1-91/360*VLOOKUP($A4095,Tbills!$B$4:$C$974,2,1)/100))^((1)/91)-1</f>
        <v>4.862186216536557E-6</v>
      </c>
      <c r="I4095">
        <f t="shared" si="184"/>
        <v>31.147588344780619</v>
      </c>
      <c r="J4095">
        <f>VLOOKUP(A4095,'SVXY-IV'!A$1:G$5041,4,0)</f>
        <v>31.225141520000001</v>
      </c>
      <c r="K4095">
        <f t="shared" si="186"/>
        <v>3.0604436749381958</v>
      </c>
    </row>
    <row r="4096" spans="1:11" x14ac:dyDescent="0.25">
      <c r="A4096" s="1">
        <v>44006</v>
      </c>
      <c r="B4096" s="41">
        <v>33.840000000000003</v>
      </c>
      <c r="C4096" s="41">
        <v>35.39</v>
      </c>
      <c r="D4096" s="38">
        <v>63.040399999999998</v>
      </c>
      <c r="E4096" s="42">
        <v>53.074199999999998</v>
      </c>
      <c r="F4096" s="40">
        <v>22114.06769</v>
      </c>
      <c r="G4096" s="43">
        <v>18620.096999000001</v>
      </c>
      <c r="H4096">
        <f>(1/(1-91/360*VLOOKUP($A4096,Tbills!$B$4:$C$974,2,1)/100))^((1)/91)-1</f>
        <v>4.862186216536557E-6</v>
      </c>
      <c r="I4096">
        <f t="shared" si="184"/>
        <v>30.352060596609963</v>
      </c>
      <c r="J4096">
        <f>VLOOKUP(A4096,'SVXY-IV'!A$1:G$5041,4,0)</f>
        <v>30.42326035</v>
      </c>
      <c r="K4096">
        <f t="shared" si="186"/>
        <v>2.904132586268978</v>
      </c>
    </row>
    <row r="4097" spans="1:11" x14ac:dyDescent="0.25">
      <c r="A4097" s="1">
        <v>44007</v>
      </c>
      <c r="B4097" s="41">
        <v>32.22</v>
      </c>
      <c r="C4097" s="41">
        <v>34.090000000000003</v>
      </c>
      <c r="D4097" s="38">
        <v>60.527500000000003</v>
      </c>
      <c r="E4097" s="42">
        <v>50.958399999999997</v>
      </c>
      <c r="F4097" s="40">
        <v>21434.844811999999</v>
      </c>
      <c r="G4097" s="43">
        <v>18048.099203999998</v>
      </c>
      <c r="H4097">
        <f>(1/(1-91/360*VLOOKUP($A4097,Tbills!$B$4:$C$974,2,1)/100))^((1)/91)-1</f>
        <v>4.3064573782558568E-6</v>
      </c>
      <c r="I4097">
        <f t="shared" si="184"/>
        <v>30.956246459997836</v>
      </c>
      <c r="J4097">
        <f>VLOOKUP(A4097,'SVXY-IV'!A$1:G$5041,4,0)</f>
        <v>31.02820505</v>
      </c>
      <c r="K4097">
        <f t="shared" si="186"/>
        <v>3.0197650154550271</v>
      </c>
    </row>
    <row r="4098" spans="1:11" x14ac:dyDescent="0.25">
      <c r="A4098" s="1">
        <v>44008</v>
      </c>
      <c r="B4098" s="41">
        <v>34.729999999999997</v>
      </c>
      <c r="C4098" s="41">
        <v>35.799999999999997</v>
      </c>
      <c r="D4098" s="38">
        <v>64.832999999999998</v>
      </c>
      <c r="E4098" s="42">
        <v>54.582999999999998</v>
      </c>
      <c r="F4098" s="40">
        <v>22548.305064</v>
      </c>
      <c r="G4098" s="43">
        <v>18985.552928000001</v>
      </c>
      <c r="H4098">
        <f>(1/(1-91/360*VLOOKUP($A4098,Tbills!$B$4:$C$974,2,1)/100))^((1)/91)-1</f>
        <v>4.3064573782558568E-6</v>
      </c>
      <c r="I4098">
        <f t="shared" si="184"/>
        <v>29.854532061793563</v>
      </c>
      <c r="J4098">
        <f>VLOOKUP(A4098,'SVXY-IV'!A$1:G$5041,4,0)</f>
        <v>29.927582999999998</v>
      </c>
      <c r="K4098">
        <f t="shared" si="186"/>
        <v>2.8048426942563882</v>
      </c>
    </row>
    <row r="4099" spans="1:11" x14ac:dyDescent="0.25">
      <c r="A4099" s="1">
        <v>44011</v>
      </c>
      <c r="B4099" s="41">
        <v>31.78</v>
      </c>
      <c r="C4099" s="41">
        <v>33.909999999999997</v>
      </c>
      <c r="D4099" s="38">
        <v>61.045000000000002</v>
      </c>
      <c r="E4099" s="42">
        <v>51.3932</v>
      </c>
      <c r="F4099" s="40">
        <v>21712.835004</v>
      </c>
      <c r="G4099" s="43">
        <v>18281.846299000001</v>
      </c>
      <c r="H4099">
        <f>(1/(1-91/360*VLOOKUP($A4099,Tbills!$B$4:$C$974,2,1)/100))^((1)/91)-1</f>
        <v>4.3064573782558568E-6</v>
      </c>
      <c r="I4099">
        <f t="shared" si="184"/>
        <v>30.724473982924906</v>
      </c>
      <c r="J4099">
        <f>VLOOKUP(A4099,'SVXY-IV'!A$1:G$5041,4,0)</f>
        <v>30.797790790000001</v>
      </c>
      <c r="K4099">
        <f t="shared" si="186"/>
        <v>2.9683413398042395</v>
      </c>
    </row>
    <row r="4100" spans="1:11" x14ac:dyDescent="0.25">
      <c r="A4100" s="1">
        <v>44012</v>
      </c>
      <c r="B4100" s="41">
        <v>30.43</v>
      </c>
      <c r="C4100" s="41">
        <v>32.520000000000003</v>
      </c>
      <c r="D4100" s="38">
        <v>58.639600000000002</v>
      </c>
      <c r="E4100" s="42">
        <v>49.367899999999999</v>
      </c>
      <c r="F4100" s="40">
        <v>21061.377872000001</v>
      </c>
      <c r="G4100" s="43">
        <v>17733.251488000002</v>
      </c>
      <c r="H4100">
        <f>(1/(1-91/360*VLOOKUP($A4100,Tbills!$B$4:$C$974,2,1)/100))^((1)/91)-1</f>
        <v>4.3064573782558568E-6</v>
      </c>
      <c r="I4100">
        <f t="shared" si="184"/>
        <v>31.329052619179851</v>
      </c>
      <c r="J4100">
        <f>VLOOKUP(A4100,'SVXY-IV'!A$1:G$5041,4,0)</f>
        <v>31.40368887</v>
      </c>
      <c r="K4100">
        <f t="shared" si="186"/>
        <v>3.08517384929928</v>
      </c>
    </row>
    <row r="4101" spans="1:11" x14ac:dyDescent="0.25">
      <c r="A4101" s="1">
        <v>44013</v>
      </c>
      <c r="B4101" s="41">
        <v>28.62</v>
      </c>
      <c r="C4101" s="41">
        <v>31.68</v>
      </c>
      <c r="D4101" s="38">
        <v>56.709899999999998</v>
      </c>
      <c r="E4101" s="42">
        <v>47.743099999999998</v>
      </c>
      <c r="F4101" s="40">
        <v>20809.535914</v>
      </c>
      <c r="G4101" s="43">
        <v>17521.129317999999</v>
      </c>
      <c r="H4101">
        <f>(1/(1-91/360*VLOOKUP($A4101,Tbills!$B$4:$C$974,2,1)/100))^((1)/91)-1</f>
        <v>4.3064573782558568E-6</v>
      </c>
      <c r="I4101">
        <f t="shared" si="184"/>
        <v>31.843775843052377</v>
      </c>
      <c r="J4101">
        <f>VLOOKUP(A4101,'SVXY-IV'!A$1:G$5041,4,0)</f>
        <v>31.920500440000001</v>
      </c>
      <c r="K4101">
        <f t="shared" si="186"/>
        <v>3.1865648984393506</v>
      </c>
    </row>
    <row r="4102" spans="1:11" x14ac:dyDescent="0.25">
      <c r="A4102" s="1">
        <v>44014</v>
      </c>
      <c r="B4102" s="41">
        <v>27.68</v>
      </c>
      <c r="C4102" s="41">
        <v>30.87</v>
      </c>
      <c r="D4102" s="38">
        <v>55.305700000000002</v>
      </c>
      <c r="E4102" s="42">
        <v>46.560699999999997</v>
      </c>
      <c r="F4102" s="40">
        <v>20623.228343999999</v>
      </c>
      <c r="G4102" s="43">
        <v>17364.187365999998</v>
      </c>
      <c r="H4102">
        <f>(1/(1-91/360*VLOOKUP($A4102,Tbills!$B$4:$C$974,2,1)/100))^((1)/91)-1</f>
        <v>4.1675021249520938E-6</v>
      </c>
      <c r="I4102">
        <f t="shared" si="184"/>
        <v>32.237256373181943</v>
      </c>
      <c r="J4102">
        <f>VLOOKUP(A4102,'SVXY-IV'!A$1:G$5041,4,0)</f>
        <v>32.312667930000003</v>
      </c>
      <c r="K4102">
        <f t="shared" si="186"/>
        <v>3.2653308989847294</v>
      </c>
    </row>
    <row r="4103" spans="1:11" x14ac:dyDescent="0.25">
      <c r="A4103" s="1">
        <v>44018</v>
      </c>
      <c r="B4103" s="41">
        <v>27.94</v>
      </c>
      <c r="C4103" s="41">
        <v>30.98</v>
      </c>
      <c r="D4103" s="38">
        <v>55.5871</v>
      </c>
      <c r="E4103" s="42">
        <v>46.796799999999998</v>
      </c>
      <c r="F4103" s="40">
        <v>20658.310869000001</v>
      </c>
      <c r="G4103" s="43">
        <v>17393.436418000001</v>
      </c>
      <c r="H4103">
        <f>(1/(1-91/360*VLOOKUP($A4103,Tbills!$B$4:$C$974,2,1)/100))^((1)/91)-1</f>
        <v>4.1675021249520938E-6</v>
      </c>
      <c r="I4103">
        <f t="shared" si="184"/>
        <v>32.152174465040012</v>
      </c>
      <c r="J4103">
        <f>VLOOKUP(A4103,'SVXY-IV'!A$1:G$5041,4,0)</f>
        <v>32.224369350000003</v>
      </c>
      <c r="K4103">
        <f t="shared" si="186"/>
        <v>3.2481678503031306</v>
      </c>
    </row>
    <row r="4104" spans="1:11" x14ac:dyDescent="0.25">
      <c r="A4104" s="1">
        <v>44019</v>
      </c>
      <c r="B4104" s="41">
        <v>29.43</v>
      </c>
      <c r="C4104" s="41">
        <v>32.07</v>
      </c>
      <c r="D4104" s="38">
        <v>57.657200000000003</v>
      </c>
      <c r="E4104" s="42">
        <v>48.539400000000001</v>
      </c>
      <c r="F4104" s="40">
        <v>21136.175683000001</v>
      </c>
      <c r="G4104" s="43">
        <v>17795.706180000001</v>
      </c>
      <c r="H4104">
        <f>(1/(1-91/360*VLOOKUP($A4104,Tbills!$B$4:$C$974,2,1)/100))^((1)/91)-1</f>
        <v>4.1675021249520938E-6</v>
      </c>
      <c r="I4104">
        <f t="shared" ref="I4104:I4167" si="187">I4103*(1-IF($A4104&lt;=I4099,I$1,I$1+IF(AND(WEEKDAY($A4104)&lt;&gt;1,WEEKDAY($A4104)&lt;&gt;7),J$1,0)))^($A4104-$A4103)*(1-0.5*(E4104/E4103-1))</f>
        <v>31.552718481122078</v>
      </c>
      <c r="J4104">
        <f>VLOOKUP(A4104,'SVXY-IV'!A$1:G$5041,4,0)</f>
        <v>31.622622199999999</v>
      </c>
      <c r="K4104">
        <f t="shared" si="186"/>
        <v>3.1270682601728139</v>
      </c>
    </row>
    <row r="4105" spans="1:11" x14ac:dyDescent="0.25">
      <c r="A4105" s="1">
        <v>44020</v>
      </c>
      <c r="B4105" s="41">
        <v>28.08</v>
      </c>
      <c r="C4105" s="41">
        <v>31.19</v>
      </c>
      <c r="D4105" s="38">
        <v>56.079000000000001</v>
      </c>
      <c r="E4105" s="42">
        <v>47.210500000000003</v>
      </c>
      <c r="F4105" s="40">
        <v>20751.335821000001</v>
      </c>
      <c r="G4105" s="43">
        <v>17471.614217999999</v>
      </c>
      <c r="H4105">
        <f>(1/(1-91/360*VLOOKUP($A4105,Tbills!$B$4:$C$974,2,1)/100))^((1)/91)-1</f>
        <v>4.1675021249520938E-6</v>
      </c>
      <c r="I4105">
        <f t="shared" si="187"/>
        <v>31.983807366938745</v>
      </c>
      <c r="J4105">
        <f>VLOOKUP(A4105,'SVXY-IV'!A$1:G$5041,4,0)</f>
        <v>32.05468372</v>
      </c>
      <c r="K4105">
        <f t="shared" si="186"/>
        <v>3.2125307499963003</v>
      </c>
    </row>
    <row r="4106" spans="1:11" x14ac:dyDescent="0.25">
      <c r="A4106" s="1">
        <v>44021</v>
      </c>
      <c r="B4106" s="41">
        <v>29.26</v>
      </c>
      <c r="C4106" s="41">
        <v>32.06</v>
      </c>
      <c r="D4106" s="38">
        <v>57.500399999999999</v>
      </c>
      <c r="E4106" s="42">
        <v>48.4069</v>
      </c>
      <c r="F4106" s="40">
        <v>21123.203124</v>
      </c>
      <c r="G4106" s="43">
        <v>17784.635565</v>
      </c>
      <c r="H4106">
        <f>(1/(1-91/360*VLOOKUP($A4106,Tbills!$B$4:$C$974,2,1)/100))^((1)/91)-1</f>
        <v>4.1675021249520938E-6</v>
      </c>
      <c r="I4106">
        <f t="shared" si="187"/>
        <v>31.577721512706539</v>
      </c>
      <c r="J4106">
        <f>VLOOKUP(A4106,'SVXY-IV'!A$1:G$5041,4,0)</f>
        <v>31.647473229999999</v>
      </c>
      <c r="K4106">
        <f t="shared" si="186"/>
        <v>3.130973540559463</v>
      </c>
    </row>
    <row r="4107" spans="1:11" x14ac:dyDescent="0.25">
      <c r="A4107" s="1">
        <v>44022</v>
      </c>
      <c r="B4107" s="41">
        <v>27.29</v>
      </c>
      <c r="C4107" s="41">
        <v>31.02</v>
      </c>
      <c r="D4107" s="38">
        <v>55.484200000000001</v>
      </c>
      <c r="E4107" s="42">
        <v>46.709299999999999</v>
      </c>
      <c r="F4107" s="40">
        <v>20890.057407</v>
      </c>
      <c r="G4107" s="43">
        <v>17588.264910999998</v>
      </c>
      <c r="H4107">
        <f>(1/(1-91/360*VLOOKUP($A4107,Tbills!$B$4:$C$974,2,1)/100))^((1)/91)-1</f>
        <v>4.1675021249520938E-6</v>
      </c>
      <c r="I4107">
        <f t="shared" si="187"/>
        <v>32.130590782470627</v>
      </c>
      <c r="J4107">
        <f>VLOOKUP(A4107,'SVXY-IV'!A$1:G$5041,4,0)</f>
        <v>32.200947749999997</v>
      </c>
      <c r="K4107">
        <f t="shared" si="186"/>
        <v>3.2406239031188164</v>
      </c>
    </row>
    <row r="4108" spans="1:11" x14ac:dyDescent="0.25">
      <c r="A4108" s="1">
        <v>44025</v>
      </c>
      <c r="B4108" s="41">
        <v>32.19</v>
      </c>
      <c r="C4108" s="41">
        <v>34.54</v>
      </c>
      <c r="D4108" s="38">
        <v>60.6235</v>
      </c>
      <c r="E4108" s="42">
        <v>51.035299999999999</v>
      </c>
      <c r="F4108" s="40">
        <v>22180.979114000002</v>
      </c>
      <c r="G4108" s="43">
        <v>18674.929195000001</v>
      </c>
      <c r="H4108">
        <f>(1/(1-91/360*VLOOKUP($A4108,Tbills!$B$4:$C$974,2,1)/100))^((1)/91)-1</f>
        <v>4.1675021249520938E-6</v>
      </c>
      <c r="I4108">
        <f t="shared" si="187"/>
        <v>30.640304610086442</v>
      </c>
      <c r="J4108">
        <f>VLOOKUP(A4108,'SVXY-IV'!A$1:G$5041,4,0)</f>
        <v>30.711467079999998</v>
      </c>
      <c r="K4108">
        <f t="shared" si="186"/>
        <v>2.9400814148284442</v>
      </c>
    </row>
    <row r="4109" spans="1:11" x14ac:dyDescent="0.25">
      <c r="A4109" s="1">
        <v>44026</v>
      </c>
      <c r="B4109" s="41">
        <v>29.52</v>
      </c>
      <c r="C4109" s="41">
        <v>32.56</v>
      </c>
      <c r="D4109" s="38">
        <v>57.238999999999997</v>
      </c>
      <c r="E4109" s="42">
        <v>48.185899999999997</v>
      </c>
      <c r="F4109" s="40">
        <v>21389.572991000001</v>
      </c>
      <c r="G4109" s="43">
        <v>18008.539333000001</v>
      </c>
      <c r="H4109">
        <f>(1/(1-91/360*VLOOKUP($A4109,Tbills!$B$4:$C$974,2,1)/100))^((1)/91)-1</f>
        <v>4.1675021249520938E-6</v>
      </c>
      <c r="I4109">
        <f t="shared" si="187"/>
        <v>31.494838742148399</v>
      </c>
      <c r="J4109">
        <f>VLOOKUP(A4109,'SVXY-IV'!A$1:G$5041,4,0)</f>
        <v>31.567558129999998</v>
      </c>
      <c r="K4109">
        <f t="shared" si="186"/>
        <v>3.1040872944043141</v>
      </c>
    </row>
    <row r="4110" spans="1:11" x14ac:dyDescent="0.25">
      <c r="A4110" s="1">
        <v>44027</v>
      </c>
      <c r="B4110" s="41">
        <v>27.76</v>
      </c>
      <c r="C4110" s="41">
        <v>31.56</v>
      </c>
      <c r="D4110" s="38">
        <v>55.419600000000003</v>
      </c>
      <c r="E4110" s="42">
        <v>46.654000000000003</v>
      </c>
      <c r="F4110" s="40">
        <v>21204.005720000001</v>
      </c>
      <c r="G4110" s="43">
        <v>17852.229490000002</v>
      </c>
      <c r="H4110">
        <f>(1/(1-91/360*VLOOKUP($A4110,Tbills!$B$4:$C$974,2,1)/100))^((1)/91)-1</f>
        <v>4.1675021249520938E-6</v>
      </c>
      <c r="I4110">
        <f t="shared" si="187"/>
        <v>31.994639399585211</v>
      </c>
      <c r="J4110">
        <f>VLOOKUP(A4110,'SVXY-IV'!A$1:G$5041,4,0)</f>
        <v>32.066650029999998</v>
      </c>
      <c r="K4110">
        <f t="shared" si="186"/>
        <v>3.2026215840745627</v>
      </c>
    </row>
    <row r="4111" spans="1:11" x14ac:dyDescent="0.25">
      <c r="A4111" s="1">
        <v>44028</v>
      </c>
      <c r="B4111" s="41">
        <v>28</v>
      </c>
      <c r="C4111" s="41">
        <v>31.55</v>
      </c>
      <c r="D4111" s="38">
        <v>55.204500000000003</v>
      </c>
      <c r="E4111" s="42">
        <v>46.472799999999999</v>
      </c>
      <c r="F4111" s="40">
        <v>21196.26323</v>
      </c>
      <c r="G4111" s="43">
        <v>17845.636478</v>
      </c>
      <c r="H4111">
        <f>(1/(1-91/360*VLOOKUP($A4111,Tbills!$B$4:$C$974,2,1)/100))^((1)/91)-1</f>
        <v>4.0285486480051702E-6</v>
      </c>
      <c r="I4111">
        <f t="shared" si="187"/>
        <v>32.055937216766111</v>
      </c>
      <c r="J4111">
        <f>VLOOKUP(A4111,'SVXY-IV'!A$1:G$5041,4,0)</f>
        <v>32.127629630000001</v>
      </c>
      <c r="K4111">
        <f t="shared" si="186"/>
        <v>3.2149105398525677</v>
      </c>
    </row>
    <row r="4112" spans="1:11" x14ac:dyDescent="0.25">
      <c r="A4112" s="1">
        <v>44029</v>
      </c>
      <c r="B4112" s="41">
        <v>25.68</v>
      </c>
      <c r="C4112" s="41">
        <v>30.37</v>
      </c>
      <c r="D4112" s="38">
        <v>52.720999999999997</v>
      </c>
      <c r="E4112" s="42">
        <v>44.381999999999998</v>
      </c>
      <c r="F4112" s="40">
        <v>20910.270401999998</v>
      </c>
      <c r="G4112" s="43">
        <v>17604.780445</v>
      </c>
      <c r="H4112">
        <f>(1/(1-91/360*VLOOKUP($A4112,Tbills!$B$4:$C$974,2,1)/100))^((1)/91)-1</f>
        <v>4.0285486480051702E-6</v>
      </c>
      <c r="I4112">
        <f t="shared" si="187"/>
        <v>32.776178536042337</v>
      </c>
      <c r="J4112">
        <f>VLOOKUP(A4112,'SVXY-IV'!A$1:G$5041,4,0)</f>
        <v>32.848367809999999</v>
      </c>
      <c r="K4112">
        <f t="shared" si="186"/>
        <v>3.3593921131365474</v>
      </c>
    </row>
    <row r="4113" spans="1:15" x14ac:dyDescent="0.25">
      <c r="A4113" s="39">
        <v>44032</v>
      </c>
      <c r="B4113" s="41">
        <v>24.46</v>
      </c>
      <c r="C4113" s="41">
        <v>29.1</v>
      </c>
      <c r="D4113" s="38">
        <v>50.025599999999997</v>
      </c>
      <c r="E4113" s="42">
        <v>42.112400000000001</v>
      </c>
      <c r="F4113" s="40">
        <v>20129.230047000001</v>
      </c>
      <c r="G4113" s="43">
        <v>16946.993975000001</v>
      </c>
      <c r="H4113">
        <f>(1/(1-91/360*VLOOKUP($A4113,Tbills!$B$4:$C$974,2,1)/100))^((1)/91)-1</f>
        <v>4.0285486480051702E-6</v>
      </c>
      <c r="I4113">
        <f t="shared" si="187"/>
        <v>33.611605560688474</v>
      </c>
      <c r="J4113">
        <f>VLOOKUP(A4113,'SVXY-IV'!A$1:G$5041,4,0)</f>
        <v>33.686792750000002</v>
      </c>
      <c r="K4113">
        <f t="shared" si="186"/>
        <v>3.5306908233058998</v>
      </c>
    </row>
    <row r="4114" spans="1:15" x14ac:dyDescent="0.25">
      <c r="A4114" s="39">
        <v>44033</v>
      </c>
      <c r="B4114" s="41">
        <v>24.84</v>
      </c>
      <c r="C4114" s="41">
        <v>29.47</v>
      </c>
      <c r="D4114" s="38">
        <v>50.554299999999998</v>
      </c>
      <c r="E4114" s="42">
        <v>42.557299999999998</v>
      </c>
      <c r="F4114" s="40">
        <v>20270.473974</v>
      </c>
      <c r="G4114" s="43">
        <v>17065.840335000001</v>
      </c>
      <c r="H4114" s="46">
        <f>(1/(1-91/360*VLOOKUP($A4114,Tbills!$B$4:$C$974,2,1)/100))^((1)/91)-1</f>
        <v>4.0285486480051702E-6</v>
      </c>
      <c r="I4114" s="46">
        <f t="shared" si="187"/>
        <v>33.433189038894724</v>
      </c>
      <c r="J4114" s="46">
        <f>VLOOKUP(A4114,'SVXY-IV'!A$1:G$5041,4,0)</f>
        <v>33.507026549999999</v>
      </c>
      <c r="K4114" s="46">
        <f t="shared" ref="K4114:K4171" si="188">K4113*(1-IF($A4114&lt;=L$3,K$1,K$1+IF(AND(WEEKDAY($A4114)&lt;&gt;1,WEEKDAY($A4114)&lt;&gt;7),L$1,0)))^($A4114-$A4113)*(2-$E4114/$E4113)</f>
        <v>3.4932278365945142</v>
      </c>
      <c r="L4114" s="46"/>
      <c r="M4114" s="46"/>
      <c r="N4114" s="46"/>
      <c r="O4114" s="46"/>
    </row>
    <row r="4115" spans="1:15" x14ac:dyDescent="0.25">
      <c r="A4115" s="39">
        <v>44034</v>
      </c>
      <c r="B4115" s="41">
        <v>24.32</v>
      </c>
      <c r="C4115" s="41">
        <v>29.05</v>
      </c>
      <c r="D4115" s="38">
        <v>49.509799999999998</v>
      </c>
      <c r="E4115" s="42">
        <v>41.677900000000001</v>
      </c>
      <c r="F4115" s="40">
        <v>20158.237464000002</v>
      </c>
      <c r="G4115" s="43">
        <v>16971.278956999999</v>
      </c>
      <c r="H4115" s="46">
        <f>(1/(1-91/360*VLOOKUP($A4115,Tbills!$B$4:$C$974,2,1)/100))^((1)/91)-1</f>
        <v>4.0285486480051702E-6</v>
      </c>
      <c r="I4115" s="46">
        <f t="shared" si="187"/>
        <v>33.777739988756402</v>
      </c>
      <c r="J4115" s="46">
        <f>VLOOKUP(A4115,'SVXY-IV'!A$1:G$5041,4,0)</f>
        <v>33.85111689</v>
      </c>
      <c r="K4115" s="46">
        <f t="shared" si="188"/>
        <v>3.565245504139229</v>
      </c>
      <c r="L4115" s="46"/>
      <c r="M4115" s="46"/>
      <c r="N4115" s="46"/>
      <c r="O4115" s="46"/>
    </row>
    <row r="4116" spans="1:15" x14ac:dyDescent="0.25">
      <c r="A4116" s="39">
        <v>44035</v>
      </c>
      <c r="B4116" s="41">
        <v>26.08</v>
      </c>
      <c r="C4116" s="41">
        <v>30.25</v>
      </c>
      <c r="D4116" s="38">
        <v>52.237299999999998</v>
      </c>
      <c r="E4116" s="42">
        <v>43.973799999999997</v>
      </c>
      <c r="F4116" s="40">
        <v>20605.589273000001</v>
      </c>
      <c r="G4116" s="43">
        <v>17347.837381000001</v>
      </c>
      <c r="H4116" s="46">
        <f>(1/(1-91/360*VLOOKUP($A4116,Tbills!$B$4:$C$974,2,1)/100))^((1)/91)-1</f>
        <v>3.3338079070688309E-6</v>
      </c>
      <c r="I4116" s="46">
        <f t="shared" si="187"/>
        <v>32.84653212103386</v>
      </c>
      <c r="J4116" s="46">
        <f>VLOOKUP(A4116,'SVXY-IV'!A$1:G$5041,4,0)</f>
        <v>32.91813089</v>
      </c>
      <c r="K4116" s="46">
        <f t="shared" si="188"/>
        <v>3.3686908160742668</v>
      </c>
      <c r="L4116" s="46"/>
      <c r="M4116" s="46"/>
      <c r="N4116" s="46"/>
      <c r="O4116" s="46"/>
    </row>
    <row r="4117" spans="1:15" x14ac:dyDescent="0.25">
      <c r="A4117" s="39">
        <v>44036</v>
      </c>
      <c r="B4117" s="41">
        <v>25.84</v>
      </c>
      <c r="C4117" s="41">
        <v>30.56</v>
      </c>
      <c r="D4117" s="38">
        <v>52.2014</v>
      </c>
      <c r="E4117" s="42">
        <v>43.943399999999997</v>
      </c>
      <c r="F4117" s="40">
        <v>20833.641756000001</v>
      </c>
      <c r="G4117" s="43">
        <v>17539.776840999999</v>
      </c>
      <c r="H4117" s="46">
        <f>(1/(1-91/360*VLOOKUP($A4117,Tbills!$B$4:$C$974,2,1)/100))^((1)/91)-1</f>
        <v>3.3338079070688309E-6</v>
      </c>
      <c r="I4117" s="46">
        <f t="shared" si="187"/>
        <v>32.857030660247673</v>
      </c>
      <c r="J4117" s="46">
        <f>VLOOKUP(A4117,'SVXY-IV'!A$1:G$5041,4,0)</f>
        <v>32.927527040000001</v>
      </c>
      <c r="K4117" s="46">
        <f t="shared" si="188"/>
        <v>3.3708626555101779</v>
      </c>
      <c r="L4117" s="46"/>
      <c r="M4117" s="46"/>
      <c r="N4117" s="46"/>
      <c r="O4117" s="46"/>
    </row>
    <row r="4118" spans="1:15" x14ac:dyDescent="0.25">
      <c r="A4118" s="39">
        <v>44039</v>
      </c>
      <c r="B4118" s="41">
        <v>24.74</v>
      </c>
      <c r="C4118" s="41">
        <v>30</v>
      </c>
      <c r="D4118" s="38">
        <v>50.203499999999998</v>
      </c>
      <c r="E4118" s="42">
        <v>42.261099999999999</v>
      </c>
      <c r="F4118" s="40">
        <v>20627.576442000001</v>
      </c>
      <c r="G4118" s="43">
        <v>17366.115684</v>
      </c>
      <c r="H4118" s="46">
        <f>(1/(1-91/360*VLOOKUP($A4118,Tbills!$B$4:$C$974,2,1)/100))^((1)/91)-1</f>
        <v>3.3338079070688309E-6</v>
      </c>
      <c r="I4118" s="46">
        <f t="shared" si="187"/>
        <v>33.483354462552775</v>
      </c>
      <c r="J4118" s="46">
        <f>VLOOKUP(A4118,'SVXY-IV'!A$1:G$5041,4,0)</f>
        <v>33.553561790000003</v>
      </c>
      <c r="K4118" s="46">
        <f t="shared" si="188"/>
        <v>3.4994215213946296</v>
      </c>
      <c r="L4118" s="46"/>
      <c r="M4118" s="46"/>
      <c r="N4118" s="46"/>
      <c r="O4118" s="46"/>
    </row>
    <row r="4119" spans="1:15" x14ac:dyDescent="0.25">
      <c r="A4119" s="39">
        <v>44040</v>
      </c>
      <c r="B4119" s="41">
        <v>25.44</v>
      </c>
      <c r="C4119" s="41">
        <v>30.1</v>
      </c>
      <c r="D4119" s="38">
        <v>50.185699999999997</v>
      </c>
      <c r="E4119" s="42">
        <v>42.246000000000002</v>
      </c>
      <c r="F4119" s="40">
        <v>20710.701313000001</v>
      </c>
      <c r="G4119" s="43">
        <v>17436.039647000001</v>
      </c>
      <c r="H4119" s="46">
        <f>(1/(1-91/360*VLOOKUP($A4119,Tbills!$B$4:$C$974,2,1)/100))^((1)/91)-1</f>
        <v>3.3338079070688309E-6</v>
      </c>
      <c r="I4119" s="46">
        <f t="shared" si="187"/>
        <v>33.488464666735773</v>
      </c>
      <c r="J4119" s="46">
        <f>VLOOKUP(A4119,'SVXY-IV'!A$1:G$5041,4,0)</f>
        <v>33.557685569999997</v>
      </c>
      <c r="K4119" s="46">
        <f t="shared" si="188"/>
        <v>3.5005088287360824</v>
      </c>
      <c r="L4119" s="46"/>
      <c r="M4119" s="46"/>
      <c r="N4119" s="46"/>
      <c r="O4119" s="46"/>
    </row>
    <row r="4120" spans="1:15" x14ac:dyDescent="0.25">
      <c r="A4120" s="39">
        <v>44041</v>
      </c>
      <c r="B4120" s="41">
        <v>24.1</v>
      </c>
      <c r="C4120" s="41">
        <v>29.29</v>
      </c>
      <c r="D4120" s="38">
        <v>49.0032</v>
      </c>
      <c r="E4120" s="42">
        <v>41.250399999999999</v>
      </c>
      <c r="F4120" s="40">
        <v>20583.109786000001</v>
      </c>
      <c r="G4120" s="43">
        <v>17328.564059</v>
      </c>
      <c r="H4120" s="46">
        <f>(1/(1-91/360*VLOOKUP($A4120,Tbills!$B$4:$C$974,2,1)/100))^((1)/91)-1</f>
        <v>3.3338079070688309E-6</v>
      </c>
      <c r="I4120" s="46">
        <f t="shared" si="187"/>
        <v>33.882189551076593</v>
      </c>
      <c r="J4120" s="46">
        <f>VLOOKUP(A4120,'SVXY-IV'!A$1:G$5041,4,0)</f>
        <v>33.95177314</v>
      </c>
      <c r="K4120" s="46">
        <f t="shared" si="188"/>
        <v>3.5828374892474155</v>
      </c>
      <c r="L4120" s="46"/>
      <c r="M4120" s="46"/>
      <c r="N4120" s="46"/>
      <c r="O4120" s="46"/>
    </row>
    <row r="4121" spans="1:15" x14ac:dyDescent="0.25">
      <c r="A4121" s="39">
        <v>44042</v>
      </c>
      <c r="B4121" s="41">
        <v>24.76</v>
      </c>
      <c r="C4121" s="41">
        <v>29.76</v>
      </c>
      <c r="D4121" s="38">
        <v>49.6873</v>
      </c>
      <c r="E4121" s="42">
        <v>41.826099999999997</v>
      </c>
      <c r="F4121" s="40">
        <v>20743.036834999999</v>
      </c>
      <c r="G4121" s="43">
        <v>17463.146105</v>
      </c>
      <c r="H4121" s="46">
        <f>(1/(1-91/360*VLOOKUP($A4121,Tbills!$B$4:$C$974,2,1)/100))^((1)/91)-1</f>
        <v>2.9170946955758836E-6</v>
      </c>
      <c r="I4121" s="46">
        <f t="shared" si="187"/>
        <v>33.644880053230928</v>
      </c>
      <c r="J4121" s="46">
        <f>VLOOKUP(A4121,'SVXY-IV'!A$1:G$5041,4,0)</f>
        <v>33.713001980000001</v>
      </c>
      <c r="K4121" s="46">
        <f t="shared" si="188"/>
        <v>3.5326700482931055</v>
      </c>
      <c r="L4121" s="46"/>
      <c r="M4121" s="46"/>
      <c r="N4121" s="46"/>
      <c r="O4121" s="46"/>
    </row>
    <row r="4122" spans="1:15" x14ac:dyDescent="0.25">
      <c r="A4122" s="39">
        <v>44043</v>
      </c>
      <c r="B4122" s="41">
        <v>24.46</v>
      </c>
      <c r="C4122" s="41">
        <v>29.71</v>
      </c>
      <c r="D4122" s="38">
        <v>49.1614</v>
      </c>
      <c r="E4122" s="42">
        <v>41.383299999999998</v>
      </c>
      <c r="F4122" s="40">
        <v>20704.736627999999</v>
      </c>
      <c r="G4122" s="43">
        <v>17430.850988999999</v>
      </c>
      <c r="H4122" s="46">
        <f>(1/(1-91/360*VLOOKUP($A4122,Tbills!$B$4:$C$974,2,1)/100))^((1)/91)-1</f>
        <v>2.9170946955758836E-6</v>
      </c>
      <c r="I4122" s="46">
        <f t="shared" si="187"/>
        <v>33.822093705110959</v>
      </c>
      <c r="J4122" s="46">
        <f>VLOOKUP(A4122,'SVXY-IV'!A$1:G$5041,4,0)</f>
        <v>33.889744640000004</v>
      </c>
      <c r="K4122" s="46">
        <f t="shared" si="188"/>
        <v>3.5699030575985393</v>
      </c>
      <c r="L4122" s="46"/>
      <c r="M4122" s="46"/>
      <c r="N4122" s="46"/>
      <c r="O4122" s="46"/>
    </row>
    <row r="4123" spans="1:15" x14ac:dyDescent="0.25">
      <c r="A4123" s="39">
        <v>44046</v>
      </c>
      <c r="B4123" s="41">
        <v>24.28</v>
      </c>
      <c r="C4123" s="41">
        <v>29.66</v>
      </c>
      <c r="D4123" s="38">
        <v>48.933100000000003</v>
      </c>
      <c r="E4123" s="42">
        <v>41.190800000000003</v>
      </c>
      <c r="F4123" s="40">
        <v>20677.535328000002</v>
      </c>
      <c r="G4123" s="43">
        <v>17407.798285000001</v>
      </c>
      <c r="H4123" s="46">
        <f>(1/(1-91/360*VLOOKUP($A4123,Tbills!$B$4:$C$974,2,1)/100))^((1)/91)-1</f>
        <v>2.9170946955758836E-6</v>
      </c>
      <c r="I4123" s="46">
        <f t="shared" si="187"/>
        <v>33.898110743230177</v>
      </c>
      <c r="J4123" s="46">
        <f>VLOOKUP(A4123,'SVXY-IV'!A$1:G$5041,4,0)</f>
        <v>33.964430020000002</v>
      </c>
      <c r="K4123" s="46">
        <f t="shared" si="188"/>
        <v>3.5860078377233302</v>
      </c>
      <c r="L4123" s="46"/>
      <c r="M4123" s="46"/>
      <c r="N4123" s="46"/>
      <c r="O4123" s="46"/>
    </row>
    <row r="4124" spans="1:15" x14ac:dyDescent="0.25">
      <c r="A4124" s="39">
        <v>44047</v>
      </c>
      <c r="B4124" s="41">
        <v>23.76</v>
      </c>
      <c r="C4124" s="41">
        <v>29.09</v>
      </c>
      <c r="D4124" s="38">
        <v>47.317900000000002</v>
      </c>
      <c r="E4124" s="42">
        <v>39.831000000000003</v>
      </c>
      <c r="F4124" s="40">
        <v>20292.140842000001</v>
      </c>
      <c r="G4124" s="43">
        <v>17083.295418999998</v>
      </c>
      <c r="H4124" s="46">
        <f>(1/(1-91/360*VLOOKUP($A4124,Tbills!$B$4:$C$974,2,1)/100))^((1)/91)-1</f>
        <v>2.9170946955758836E-6</v>
      </c>
      <c r="I4124" s="46">
        <f t="shared" si="187"/>
        <v>34.456739947569417</v>
      </c>
      <c r="J4124" s="46">
        <f>VLOOKUP(A4124,'SVXY-IV'!A$1:G$5041,4,0)</f>
        <v>34.523090910000001</v>
      </c>
      <c r="K4124" s="46">
        <f t="shared" si="188"/>
        <v>3.7042174057813528</v>
      </c>
      <c r="L4124" s="46"/>
      <c r="M4124" s="46"/>
      <c r="N4124" s="46"/>
      <c r="O4124" s="46"/>
    </row>
    <row r="4125" spans="1:15" x14ac:dyDescent="0.25">
      <c r="A4125" s="39">
        <v>44048</v>
      </c>
      <c r="B4125" s="41">
        <v>22.99</v>
      </c>
      <c r="C4125" s="41">
        <v>28.6</v>
      </c>
      <c r="D4125" s="38">
        <v>46.577300000000001</v>
      </c>
      <c r="E4125" s="42">
        <v>39.207500000000003</v>
      </c>
      <c r="F4125" s="40">
        <v>20232.587401000001</v>
      </c>
      <c r="G4125" s="43">
        <v>17033.109475000001</v>
      </c>
      <c r="H4125" s="46">
        <f>(1/(1-91/360*VLOOKUP($A4125,Tbills!$B$4:$C$974,2,1)/100))^((1)/91)-1</f>
        <v>2.9170946955758836E-6</v>
      </c>
      <c r="I4125" s="46">
        <f t="shared" si="187"/>
        <v>34.7255227521023</v>
      </c>
      <c r="J4125" s="46">
        <f>VLOOKUP(A4125,'SVXY-IV'!A$1:G$5041,4,0)</f>
        <v>34.790536279999998</v>
      </c>
      <c r="K4125" s="46">
        <f t="shared" si="188"/>
        <v>3.7620266531523505</v>
      </c>
      <c r="L4125" s="46"/>
      <c r="M4125" s="46"/>
      <c r="N4125" s="46"/>
      <c r="O4125" s="46"/>
    </row>
    <row r="4126" spans="1:15" x14ac:dyDescent="0.25">
      <c r="A4126" s="39">
        <v>44049</v>
      </c>
      <c r="B4126" s="41">
        <v>22.65</v>
      </c>
      <c r="C4126" s="41">
        <v>28.2</v>
      </c>
      <c r="D4126" s="38">
        <v>45.988</v>
      </c>
      <c r="E4126" s="42">
        <v>38.711300000000001</v>
      </c>
      <c r="F4126" s="40">
        <v>20153.014050000002</v>
      </c>
      <c r="G4126" s="43">
        <v>16966.069759000002</v>
      </c>
      <c r="H4126" s="46">
        <f>(1/(1-91/360*VLOOKUP($A4126,Tbills!$B$4:$C$974,2,1)/100))^((1)/91)-1</f>
        <v>2.7781572025098455E-6</v>
      </c>
      <c r="I4126" s="46">
        <f t="shared" si="187"/>
        <v>34.944351844307612</v>
      </c>
      <c r="J4126" s="46">
        <f>VLOOKUP(A4126,'SVXY-IV'!A$1:G$5041,4,0)</f>
        <v>35.008627840000003</v>
      </c>
      <c r="K4126" s="46">
        <f t="shared" si="188"/>
        <v>3.8094604562538814</v>
      </c>
      <c r="L4126" s="46"/>
      <c r="M4126" s="46"/>
      <c r="N4126" s="46"/>
      <c r="O4126" s="46"/>
    </row>
    <row r="4127" spans="1:15" x14ac:dyDescent="0.25">
      <c r="A4127" s="39">
        <v>44050</v>
      </c>
      <c r="B4127" s="41">
        <v>22.21</v>
      </c>
      <c r="C4127" s="41">
        <v>28.28</v>
      </c>
      <c r="D4127" s="38">
        <v>45.764000000000003</v>
      </c>
      <c r="E4127" s="42">
        <v>38.522599999999997</v>
      </c>
      <c r="F4127" s="40">
        <v>20246.177608000002</v>
      </c>
      <c r="G4127" s="43">
        <v>17044.453544</v>
      </c>
      <c r="H4127" s="46">
        <f>(1/(1-91/360*VLOOKUP($A4127,Tbills!$B$4:$C$974,2,1)/100))^((1)/91)-1</f>
        <v>2.7781572025098455E-6</v>
      </c>
      <c r="I4127" s="46">
        <f t="shared" si="187"/>
        <v>35.028609036634158</v>
      </c>
      <c r="J4127" s="46">
        <f>VLOOKUP(A4127,'SVXY-IV'!A$1:G$5041,4,0)</f>
        <v>35.093964569999997</v>
      </c>
      <c r="K4127" s="46">
        <f t="shared" si="188"/>
        <v>3.8278515534451052</v>
      </c>
      <c r="L4127" s="46"/>
      <c r="M4127" s="46"/>
      <c r="N4127" s="46"/>
      <c r="O4127" s="46"/>
    </row>
    <row r="4128" spans="1:15" x14ac:dyDescent="0.25">
      <c r="A4128" s="39">
        <v>44053</v>
      </c>
      <c r="B4128" s="41">
        <v>22.13</v>
      </c>
      <c r="C4128" s="41">
        <v>28.05</v>
      </c>
      <c r="D4128" s="38">
        <v>44.474800000000002</v>
      </c>
      <c r="E4128" s="42">
        <v>37.437100000000001</v>
      </c>
      <c r="F4128" s="40">
        <v>19999.114023999999</v>
      </c>
      <c r="G4128" s="43">
        <v>16836.318459999999</v>
      </c>
      <c r="H4128" s="46">
        <f>(1/(1-91/360*VLOOKUP($A4128,Tbills!$B$4:$C$974,2,1)/100))^((1)/91)-1</f>
        <v>2.7781572025098455E-6</v>
      </c>
      <c r="I4128" s="46">
        <f t="shared" si="187"/>
        <v>35.519358162703888</v>
      </c>
      <c r="J4128" s="46">
        <f>VLOOKUP(A4128,'SVXY-IV'!A$1:G$5041,4,0)</f>
        <v>35.583335830000003</v>
      </c>
      <c r="K4128" s="46">
        <f t="shared" si="188"/>
        <v>3.9351638697525924</v>
      </c>
      <c r="L4128" s="46"/>
      <c r="M4128" s="46"/>
      <c r="N4128" s="46"/>
      <c r="O4128" s="46"/>
    </row>
    <row r="4129" spans="1:15" x14ac:dyDescent="0.25">
      <c r="A4129" s="39">
        <v>44054</v>
      </c>
      <c r="B4129" s="41">
        <v>24.03</v>
      </c>
      <c r="C4129" s="41">
        <v>29.17</v>
      </c>
      <c r="D4129" s="38">
        <v>46.313899999999997</v>
      </c>
      <c r="E4129" s="42">
        <v>38.984999999999999</v>
      </c>
      <c r="F4129" s="40">
        <v>20407.851288999998</v>
      </c>
      <c r="G4129" s="43">
        <v>17180.368467</v>
      </c>
      <c r="H4129" s="46">
        <f>(1/(1-91/360*VLOOKUP($A4129,Tbills!$B$4:$C$974,2,1)/100))^((1)/91)-1</f>
        <v>2.7781572025098455E-6</v>
      </c>
      <c r="I4129" s="46">
        <f t="shared" si="187"/>
        <v>34.784148932592274</v>
      </c>
      <c r="J4129" s="46">
        <f>VLOOKUP(A4129,'SVXY-IV'!A$1:G$5041,4,0)</f>
        <v>34.847105990000003</v>
      </c>
      <c r="K4129" s="46">
        <f t="shared" si="188"/>
        <v>3.7722821832927877</v>
      </c>
      <c r="L4129" s="46"/>
      <c r="M4129" s="46"/>
      <c r="N4129" s="46"/>
      <c r="O4129" s="46"/>
    </row>
    <row r="4130" spans="1:15" x14ac:dyDescent="0.25">
      <c r="A4130" s="39">
        <v>44055</v>
      </c>
      <c r="B4130" s="41">
        <v>22.28</v>
      </c>
      <c r="C4130" s="41">
        <v>28.12</v>
      </c>
      <c r="D4130" s="38">
        <v>43.965499999999999</v>
      </c>
      <c r="E4130" s="42">
        <v>37.008099999999999</v>
      </c>
      <c r="F4130" s="40">
        <v>20010.333030000002</v>
      </c>
      <c r="G4130" s="43">
        <v>16845.669623000002</v>
      </c>
      <c r="H4130" s="46">
        <f>(1/(1-91/360*VLOOKUP($A4130,Tbills!$B$4:$C$974,2,1)/100))^((1)/91)-1</f>
        <v>2.7781572025098455E-6</v>
      </c>
      <c r="I4130" s="46">
        <f t="shared" si="187"/>
        <v>35.665159639651797</v>
      </c>
      <c r="J4130" s="46">
        <f>VLOOKUP(A4130,'SVXY-IV'!A$1:G$5041,4,0)</f>
        <v>35.728464199999998</v>
      </c>
      <c r="K4130" s="46">
        <f t="shared" si="188"/>
        <v>3.9633871681184036</v>
      </c>
      <c r="L4130" s="46"/>
      <c r="M4130" s="46"/>
      <c r="N4130" s="46"/>
      <c r="O4130" s="46"/>
    </row>
    <row r="4131" spans="1:15" x14ac:dyDescent="0.25">
      <c r="A4131" s="39">
        <v>44056</v>
      </c>
      <c r="B4131" s="41">
        <v>22.13</v>
      </c>
      <c r="C4131" s="41">
        <v>28.17</v>
      </c>
      <c r="D4131" s="38">
        <v>43.881599999999999</v>
      </c>
      <c r="E4131" s="42">
        <v>36.937399999999997</v>
      </c>
      <c r="F4131" s="40">
        <v>20134.802721</v>
      </c>
      <c r="G4131" s="43">
        <v>16950.407450999999</v>
      </c>
      <c r="H4131" s="46">
        <f>(1/(1-91/360*VLOOKUP($A4131,Tbills!$B$4:$C$974,2,1)/100))^((1)/91)-1</f>
        <v>2.9170946955758836E-6</v>
      </c>
      <c r="I4131" s="46">
        <f t="shared" si="187"/>
        <v>35.698297710035796</v>
      </c>
      <c r="J4131" s="46">
        <f>VLOOKUP(A4131,'SVXY-IV'!A$1:G$5041,4,0)</f>
        <v>35.760547410000001</v>
      </c>
      <c r="K4131" s="46">
        <f t="shared" si="188"/>
        <v>3.9707738448288814</v>
      </c>
      <c r="L4131" s="46"/>
      <c r="M4131" s="46"/>
      <c r="N4131" s="46"/>
      <c r="O4131" s="46"/>
    </row>
    <row r="4132" spans="1:15" x14ac:dyDescent="0.25">
      <c r="A4132" s="39">
        <v>44057</v>
      </c>
      <c r="B4132" s="41">
        <v>22.05</v>
      </c>
      <c r="C4132" s="41">
        <v>28.37</v>
      </c>
      <c r="D4132" s="38">
        <v>44.107100000000003</v>
      </c>
      <c r="E4132" s="42">
        <v>37.127099999999999</v>
      </c>
      <c r="F4132" s="40">
        <v>20432.853425000001</v>
      </c>
      <c r="G4132" s="43">
        <v>17201.270862000001</v>
      </c>
      <c r="H4132" s="46">
        <f>(1/(1-91/360*VLOOKUP($A4132,Tbills!$B$4:$C$974,2,1)/100))^((1)/91)-1</f>
        <v>2.9170946955758836E-6</v>
      </c>
      <c r="I4132" s="46">
        <f t="shared" si="187"/>
        <v>35.605702800935624</v>
      </c>
      <c r="J4132" s="46">
        <f>VLOOKUP(A4132,'SVXY-IV'!A$1:G$5041,4,0)</f>
        <v>35.666850609999997</v>
      </c>
      <c r="K4132" s="46">
        <f t="shared" si="188"/>
        <v>3.950197087299228</v>
      </c>
      <c r="L4132" s="46"/>
      <c r="M4132" s="46"/>
      <c r="N4132" s="46"/>
      <c r="O4132" s="46"/>
    </row>
    <row r="4133" spans="1:15" x14ac:dyDescent="0.25">
      <c r="A4133" s="39">
        <v>44060</v>
      </c>
      <c r="B4133" s="41">
        <v>21.35</v>
      </c>
      <c r="C4133" s="41">
        <v>27.45</v>
      </c>
      <c r="D4133" s="38">
        <v>42.142899999999997</v>
      </c>
      <c r="E4133" s="42">
        <v>35.473399999999998</v>
      </c>
      <c r="F4133" s="40">
        <v>19885.969493000001</v>
      </c>
      <c r="G4133" s="43">
        <v>16740.729484</v>
      </c>
      <c r="H4133" s="46">
        <f>(1/(1-91/360*VLOOKUP($A4133,Tbills!$B$4:$C$974,2,1)/100))^((1)/91)-1</f>
        <v>2.9170946955758836E-6</v>
      </c>
      <c r="I4133" s="46">
        <f t="shared" si="187"/>
        <v>36.395828063189768</v>
      </c>
      <c r="J4133" s="46">
        <f>VLOOKUP(A4133,'SVXY-IV'!A$1:G$5041,4,0)</f>
        <v>36.45648173</v>
      </c>
      <c r="K4133" s="46">
        <f t="shared" si="188"/>
        <v>4.1255686363321331</v>
      </c>
      <c r="L4133" s="46"/>
      <c r="M4133" s="46"/>
      <c r="N4133" s="46"/>
      <c r="O4133" s="46"/>
    </row>
    <row r="4134" spans="1:15" x14ac:dyDescent="0.25">
      <c r="A4134" s="39">
        <v>44061</v>
      </c>
      <c r="B4134" s="41">
        <v>21.51</v>
      </c>
      <c r="C4134" s="41">
        <v>27.35</v>
      </c>
      <c r="D4134" s="38">
        <v>41.5961</v>
      </c>
      <c r="E4134" s="42">
        <v>35.013100000000001</v>
      </c>
      <c r="F4134" s="40">
        <v>19864.475439000002</v>
      </c>
      <c r="G4134" s="43">
        <v>16722.586176000001</v>
      </c>
      <c r="H4134" s="46">
        <f>(1/(1-91/360*VLOOKUP($A4134,Tbills!$B$4:$C$974,2,1)/100))^((1)/91)-1</f>
        <v>2.9170946955758836E-6</v>
      </c>
      <c r="I4134" s="46">
        <f t="shared" si="187"/>
        <v>36.631009304913107</v>
      </c>
      <c r="J4134" s="46">
        <f>VLOOKUP(A4134,'SVXY-IV'!A$1:G$5041,4,0)</f>
        <v>36.690622439999999</v>
      </c>
      <c r="K4134" s="46">
        <f t="shared" si="188"/>
        <v>4.1789070417581105</v>
      </c>
      <c r="L4134" s="46"/>
      <c r="M4134" s="46"/>
      <c r="N4134" s="46"/>
      <c r="O4134" s="46"/>
    </row>
    <row r="4135" spans="1:15" x14ac:dyDescent="0.25">
      <c r="A4135" s="39">
        <v>44062</v>
      </c>
      <c r="B4135" s="41">
        <v>22.54</v>
      </c>
      <c r="C4135" s="41">
        <v>28.11</v>
      </c>
      <c r="D4135" s="38">
        <v>42.820799999999998</v>
      </c>
      <c r="E4135" s="42">
        <v>36.043900000000001</v>
      </c>
      <c r="F4135" s="40">
        <v>20157.979058000001</v>
      </c>
      <c r="G4135" s="43">
        <v>16969.618652000001</v>
      </c>
      <c r="H4135" s="46">
        <f>(1/(1-91/360*VLOOKUP($A4135,Tbills!$B$4:$C$974,2,1)/100))^((1)/91)-1</f>
        <v>2.9170946955758836E-6</v>
      </c>
      <c r="I4135" s="46">
        <f t="shared" si="187"/>
        <v>36.090853973277611</v>
      </c>
      <c r="J4135" s="46">
        <f>VLOOKUP(A4135,'SVXY-IV'!A$1:G$5041,4,0)</f>
        <v>36.148308999999998</v>
      </c>
      <c r="K4135" s="46">
        <f t="shared" si="188"/>
        <v>4.055689403487678</v>
      </c>
      <c r="L4135" s="46"/>
      <c r="M4135" s="46"/>
      <c r="N4135" s="46"/>
      <c r="O4135" s="46"/>
    </row>
    <row r="4136" spans="1:15" x14ac:dyDescent="0.25">
      <c r="A4136" s="39">
        <v>44063</v>
      </c>
      <c r="B4136" s="41">
        <v>22.72</v>
      </c>
      <c r="C4136" s="41">
        <v>28.13</v>
      </c>
      <c r="D4136" s="38">
        <v>42.270099999999999</v>
      </c>
      <c r="E4136" s="42">
        <v>35.580300000000001</v>
      </c>
      <c r="F4136" s="40">
        <v>20066.940816999999</v>
      </c>
      <c r="G4136" s="43">
        <v>16892.930305000002</v>
      </c>
      <c r="H4136" s="46">
        <f>(1/(1-91/360*VLOOKUP($A4136,Tbills!$B$4:$C$974,2,1)/100))^((1)/91)-1</f>
        <v>2.9170946955758836E-6</v>
      </c>
      <c r="I4136" s="46">
        <f t="shared" si="187"/>
        <v>36.322010544463275</v>
      </c>
      <c r="J4136" s="46">
        <f>VLOOKUP(A4136,'SVXY-IV'!A$1:G$5041,4,0)</f>
        <v>36.378695010000001</v>
      </c>
      <c r="K4136" s="46">
        <f t="shared" si="188"/>
        <v>4.1076627337532017</v>
      </c>
      <c r="L4136" s="46"/>
      <c r="M4136" s="46"/>
      <c r="N4136" s="46"/>
      <c r="O4136" s="46"/>
    </row>
    <row r="4137" spans="1:15" x14ac:dyDescent="0.25">
      <c r="A4137" s="39">
        <v>44064</v>
      </c>
      <c r="B4137" s="41">
        <v>22.54</v>
      </c>
      <c r="C4137" s="41">
        <v>28.17</v>
      </c>
      <c r="D4137" s="38">
        <v>42.401699999999998</v>
      </c>
      <c r="E4137" s="42">
        <v>35.691000000000003</v>
      </c>
      <c r="F4137" s="40">
        <v>20466.427724000001</v>
      </c>
      <c r="G4137" s="43">
        <v>17229.180641999999</v>
      </c>
      <c r="H4137" s="46">
        <f>(1/(1-91/360*VLOOKUP($A4137,Tbills!$B$4:$C$974,2,1)/100))^((1)/91)-1</f>
        <v>2.9170946955758836E-6</v>
      </c>
      <c r="I4137" s="46">
        <f t="shared" si="187"/>
        <v>36.264562815996335</v>
      </c>
      <c r="J4137" s="46">
        <f>VLOOKUP(A4137,'SVXY-IV'!A$1:G$5041,4,0)</f>
        <v>36.320034630000002</v>
      </c>
      <c r="K4137" s="46">
        <f t="shared" si="188"/>
        <v>4.0946919561185267</v>
      </c>
      <c r="L4137" s="46"/>
      <c r="M4137" s="46"/>
      <c r="N4137" s="46"/>
      <c r="O4137" s="46"/>
    </row>
    <row r="4138" spans="1:15" x14ac:dyDescent="0.25">
      <c r="A4138" s="39">
        <v>44067</v>
      </c>
      <c r="B4138" s="41">
        <v>22.37</v>
      </c>
      <c r="C4138" s="41">
        <v>28.1</v>
      </c>
      <c r="D4138" s="38">
        <v>42.267299999999999</v>
      </c>
      <c r="E4138" s="42">
        <v>35.577599999999997</v>
      </c>
      <c r="F4138" s="40">
        <v>20453.998141</v>
      </c>
      <c r="G4138" s="43">
        <v>17218.566311999999</v>
      </c>
      <c r="H4138" s="46">
        <f>(1/(1-91/360*VLOOKUP($A4138,Tbills!$B$4:$C$974,2,1)/100))^((1)/91)-1</f>
        <v>2.9170946955758836E-6</v>
      </c>
      <c r="I4138" s="46">
        <f t="shared" si="187"/>
        <v>36.319337957273952</v>
      </c>
      <c r="J4138" s="46">
        <f>VLOOKUP(A4138,'SVXY-IV'!A$1:G$5041,4,0)</f>
        <v>36.373091950000003</v>
      </c>
      <c r="K4138" s="46">
        <f t="shared" si="188"/>
        <v>4.10712797836673</v>
      </c>
      <c r="L4138" s="46"/>
      <c r="M4138" s="46"/>
      <c r="N4138" s="46"/>
      <c r="O4138" s="46"/>
    </row>
    <row r="4139" spans="1:15" x14ac:dyDescent="0.25">
      <c r="A4139" s="39">
        <v>44068</v>
      </c>
      <c r="B4139" s="41">
        <v>22.03</v>
      </c>
      <c r="C4139" s="41">
        <v>27.91</v>
      </c>
      <c r="D4139" s="38">
        <v>41.795200000000001</v>
      </c>
      <c r="E4139" s="42">
        <v>35.180100000000003</v>
      </c>
      <c r="F4139" s="40">
        <v>20344.993353000002</v>
      </c>
      <c r="G4139" s="43">
        <v>17126.753771</v>
      </c>
      <c r="H4139" s="46">
        <f>(1/(1-91/360*VLOOKUP($A4139,Tbills!$B$4:$C$974,2,1)/100))^((1)/91)-1</f>
        <v>2.9170946955758836E-6</v>
      </c>
      <c r="I4139" s="46">
        <f t="shared" si="187"/>
        <v>36.521281008877445</v>
      </c>
      <c r="J4139" s="46">
        <f>VLOOKUP(A4139,'SVXY-IV'!A$1:G$5041,4,0)</f>
        <v>36.573979059999999</v>
      </c>
      <c r="K4139" s="46">
        <f t="shared" si="188"/>
        <v>4.1528225070147222</v>
      </c>
      <c r="L4139" s="46"/>
      <c r="M4139" s="46"/>
      <c r="N4139" s="46"/>
      <c r="O4139" s="46"/>
    </row>
    <row r="4140" spans="1:15" x14ac:dyDescent="0.25">
      <c r="A4140" s="39">
        <v>44069</v>
      </c>
      <c r="B4140" s="41">
        <v>23.27</v>
      </c>
      <c r="C4140" s="41">
        <v>28.7</v>
      </c>
      <c r="D4140" s="38">
        <v>42.865000000000002</v>
      </c>
      <c r="E4140" s="42">
        <v>36.080500000000001</v>
      </c>
      <c r="F4140" s="40">
        <v>20526.301963999998</v>
      </c>
      <c r="G4140" s="43">
        <v>17279.332415000001</v>
      </c>
      <c r="H4140" s="46">
        <f>(1/(1-91/360*VLOOKUP($A4140,Tbills!$B$4:$C$974,2,1)/100))^((1)/91)-1</f>
        <v>2.9170946955758836E-6</v>
      </c>
      <c r="I4140" s="46">
        <f t="shared" si="187"/>
        <v>36.052979515939228</v>
      </c>
      <c r="J4140" s="46">
        <f>VLOOKUP(A4140,'SVXY-IV'!A$1:G$5041,4,0)</f>
        <v>36.104762190000002</v>
      </c>
      <c r="K4140" s="46">
        <f t="shared" si="188"/>
        <v>4.0463466375577672</v>
      </c>
      <c r="L4140" s="46"/>
      <c r="M4140" s="46"/>
      <c r="N4140" s="46"/>
      <c r="O4140" s="46"/>
    </row>
    <row r="4141" spans="1:15" x14ac:dyDescent="0.25">
      <c r="A4141" s="39">
        <v>44070</v>
      </c>
      <c r="B4141" s="41">
        <v>24.47</v>
      </c>
      <c r="C4141" s="41">
        <v>29.93</v>
      </c>
      <c r="D4141" s="38">
        <v>44.349499999999999</v>
      </c>
      <c r="E4141" s="42">
        <v>37.33</v>
      </c>
      <c r="F4141" s="40">
        <v>20556.315738000001</v>
      </c>
      <c r="G4141" s="43">
        <v>17304.548030999998</v>
      </c>
      <c r="H4141" s="46">
        <f>(1/(1-91/360*VLOOKUP($A4141,Tbills!$B$4:$C$974,2,1)/100))^((1)/91)-1</f>
        <v>2.80871450519804E-6</v>
      </c>
      <c r="I4141" s="46">
        <f t="shared" si="187"/>
        <v>35.427783928426805</v>
      </c>
      <c r="J4141" s="46">
        <f>VLOOKUP(A4141,'SVXY-IV'!A$1:G$5041,4,0)</f>
        <v>35.47735703</v>
      </c>
      <c r="K4141" s="46">
        <f t="shared" si="188"/>
        <v>3.9060360993666388</v>
      </c>
      <c r="L4141" s="46"/>
      <c r="M4141" s="46"/>
      <c r="N4141" s="46"/>
      <c r="O4141" s="46"/>
    </row>
    <row r="4142" spans="1:15" x14ac:dyDescent="0.25">
      <c r="A4142" s="39">
        <v>44071</v>
      </c>
      <c r="B4142" s="41">
        <v>22.96</v>
      </c>
      <c r="C4142" s="41">
        <v>29.62</v>
      </c>
      <c r="D4142" s="38">
        <v>44.476100000000002</v>
      </c>
      <c r="E4142" s="42">
        <v>37.436399999999999</v>
      </c>
      <c r="F4142" s="40">
        <v>20605.273517000001</v>
      </c>
      <c r="G4142" s="43">
        <v>17345.712661000001</v>
      </c>
      <c r="H4142" s="46">
        <f>(1/(1-91/360*VLOOKUP($A4142,Tbills!$B$4:$C$974,2,1)/100))^((1)/91)-1</f>
        <v>2.80871450519804E-6</v>
      </c>
      <c r="I4142" s="46">
        <f t="shared" si="187"/>
        <v>35.376374049466939</v>
      </c>
      <c r="J4142" s="46">
        <f>VLOOKUP(A4142,'SVXY-IV'!A$1:G$5041,4,0)</f>
        <v>35.42430418</v>
      </c>
      <c r="K4142" s="46">
        <f t="shared" si="188"/>
        <v>3.8947214960114525</v>
      </c>
      <c r="L4142" s="46"/>
      <c r="M4142" s="46"/>
      <c r="N4142" s="46"/>
      <c r="O4142" s="46"/>
    </row>
    <row r="4143" spans="1:15" x14ac:dyDescent="0.25">
      <c r="A4143" s="39">
        <v>44074</v>
      </c>
      <c r="B4143" s="41">
        <v>26.41</v>
      </c>
      <c r="C4143" s="41">
        <v>31.85</v>
      </c>
      <c r="D4143" s="38">
        <v>46.302500000000002</v>
      </c>
      <c r="E4143" s="42">
        <v>38.973399999999998</v>
      </c>
      <c r="F4143" s="40">
        <v>21002.898372</v>
      </c>
      <c r="G4143" s="43">
        <v>17680.290839000001</v>
      </c>
      <c r="H4143" s="46">
        <f>(1/(1-91/360*VLOOKUP($A4143,Tbills!$B$4:$C$974,2,1)/100))^((1)/91)-1</f>
        <v>2.80871450519804E-6</v>
      </c>
      <c r="I4143" s="46">
        <f t="shared" si="187"/>
        <v>34.647457079055243</v>
      </c>
      <c r="J4143" s="46">
        <f>VLOOKUP(A4143,'SVXY-IV'!A$1:G$5041,4,0)</f>
        <v>34.69140565</v>
      </c>
      <c r="K4143" s="46">
        <f t="shared" si="188"/>
        <v>3.7342968219986572</v>
      </c>
      <c r="L4143" s="46"/>
      <c r="M4143" s="46"/>
      <c r="N4143" s="46"/>
      <c r="O4143" s="46"/>
    </row>
    <row r="4144" spans="1:15" x14ac:dyDescent="0.25">
      <c r="A4144" s="39">
        <v>44075</v>
      </c>
      <c r="B4144" s="41">
        <v>26.12</v>
      </c>
      <c r="C4144" s="41">
        <v>32.1</v>
      </c>
      <c r="D4144" s="38">
        <v>46.879600000000003</v>
      </c>
      <c r="E4144" s="42">
        <v>39.459099999999999</v>
      </c>
      <c r="F4144" s="40">
        <v>21147.985800999999</v>
      </c>
      <c r="G4144" s="43">
        <v>17802.376130000001</v>
      </c>
      <c r="H4144" s="46">
        <f>(1/(1-91/360*VLOOKUP($A4144,Tbills!$B$4:$C$974,2,1)/100))^((1)/91)-1</f>
        <v>2.80871450519804E-6</v>
      </c>
      <c r="I4144" s="46">
        <f t="shared" si="187"/>
        <v>34.430666614065451</v>
      </c>
      <c r="J4144" s="46">
        <f>VLOOKUP(A4144,'SVXY-IV'!A$1:G$5041,4,0)</f>
        <v>34.474043379999998</v>
      </c>
      <c r="K4144" s="46">
        <f t="shared" si="188"/>
        <v>3.687586963888839</v>
      </c>
      <c r="L4144" s="46"/>
      <c r="M4144" s="46"/>
      <c r="N4144" s="46"/>
      <c r="O4144" s="46"/>
    </row>
    <row r="4145" spans="1:15" x14ac:dyDescent="0.25">
      <c r="A4145" s="39">
        <v>44076</v>
      </c>
      <c r="B4145" s="41">
        <v>26.57</v>
      </c>
      <c r="C4145" s="41">
        <v>32.67</v>
      </c>
      <c r="D4145" s="38">
        <v>48.7027</v>
      </c>
      <c r="E4145" s="42">
        <v>40.993499999999997</v>
      </c>
      <c r="F4145" s="40">
        <v>21630.672299999998</v>
      </c>
      <c r="G4145" s="43">
        <v>18208.651662</v>
      </c>
      <c r="H4145" s="46">
        <f>(1/(1-91/360*VLOOKUP($A4145,Tbills!$B$4:$C$974,2,1)/100))^((1)/91)-1</f>
        <v>2.80871450519804E-6</v>
      </c>
      <c r="I4145" s="46">
        <f t="shared" si="187"/>
        <v>33.760355309188796</v>
      </c>
      <c r="J4145" s="46">
        <f>VLOOKUP(A4145,'SVXY-IV'!A$1:G$5041,4,0)</f>
        <v>33.8032398</v>
      </c>
      <c r="K4145" s="46">
        <f t="shared" si="188"/>
        <v>3.544026998548877</v>
      </c>
      <c r="L4145" s="46"/>
      <c r="M4145" s="46"/>
      <c r="N4145" s="46"/>
      <c r="O4145" s="46"/>
    </row>
    <row r="4146" spans="1:15" x14ac:dyDescent="0.25">
      <c r="A4146" s="39">
        <v>44077</v>
      </c>
      <c r="B4146" s="41">
        <v>33.6</v>
      </c>
      <c r="C4146" s="41">
        <v>37.630000000000003</v>
      </c>
      <c r="D4146" s="38">
        <v>55.046399999999998</v>
      </c>
      <c r="E4146" s="42">
        <v>46.332900000000002</v>
      </c>
      <c r="F4146" s="40">
        <v>21886.616151999999</v>
      </c>
      <c r="G4146" s="43">
        <v>18424.053481999999</v>
      </c>
      <c r="H4146" s="46">
        <f>(1/(1-91/360*VLOOKUP($A4146,Tbills!$B$4:$C$974,2,1)/100))^((1)/91)-1</f>
        <v>2.9170946955758836E-6</v>
      </c>
      <c r="I4146" s="46">
        <f t="shared" si="187"/>
        <v>31.560892090167989</v>
      </c>
      <c r="J4146" s="46">
        <f>VLOOKUP(A4146,'SVXY-IV'!A$1:G$5041,4,0)</f>
        <v>31.603474210000002</v>
      </c>
      <c r="K4146" s="46">
        <f t="shared" si="188"/>
        <v>3.0822742091046371</v>
      </c>
      <c r="L4146" s="46"/>
      <c r="M4146" s="46"/>
      <c r="N4146" s="46"/>
      <c r="O4146" s="46"/>
    </row>
    <row r="4147" spans="1:15" x14ac:dyDescent="0.25">
      <c r="A4147" s="39">
        <v>44078</v>
      </c>
      <c r="B4147" s="41">
        <v>30.75</v>
      </c>
      <c r="C4147" s="41">
        <v>34.75</v>
      </c>
      <c r="D4147" s="38">
        <v>50.07</v>
      </c>
      <c r="E4147" s="42">
        <v>42.144100000000002</v>
      </c>
      <c r="F4147" s="40">
        <v>21198.639090000001</v>
      </c>
      <c r="G4147" s="43">
        <v>17844.863789999999</v>
      </c>
      <c r="H4147" s="46">
        <f>(1/(1-91/360*VLOOKUP($A4147,Tbills!$B$4:$C$974,2,1)/100))^((1)/91)-1</f>
        <v>2.9170946955758836E-6</v>
      </c>
      <c r="I4147" s="46">
        <f t="shared" si="187"/>
        <v>32.986689998153608</v>
      </c>
      <c r="J4147" s="46">
        <f>VLOOKUP(A4147,'SVXY-IV'!A$1:G$5041,4,0)</f>
        <v>33.032215790000002</v>
      </c>
      <c r="K4147" s="46">
        <f t="shared" si="188"/>
        <v>3.3607756069031312</v>
      </c>
      <c r="L4147" s="46"/>
      <c r="M4147" s="46"/>
      <c r="N4147" s="46"/>
      <c r="O4147" s="46"/>
    </row>
    <row r="4148" spans="1:15" x14ac:dyDescent="0.25">
      <c r="A4148" s="39">
        <v>44082</v>
      </c>
      <c r="B4148" s="41">
        <v>31.46</v>
      </c>
      <c r="C4148" s="41">
        <v>34.31</v>
      </c>
      <c r="D4148" s="38">
        <v>48.780500000000004</v>
      </c>
      <c r="E4148" s="42">
        <v>41.058300000000003</v>
      </c>
      <c r="F4148" s="40">
        <v>20580.790098000001</v>
      </c>
      <c r="G4148" s="43">
        <v>17324.554676</v>
      </c>
      <c r="H4148" s="46">
        <f>(1/(1-91/360*VLOOKUP($A4148,Tbills!$B$4:$C$974,2,1)/100))^((1)/91)-1</f>
        <v>2.9170946955758836E-6</v>
      </c>
      <c r="I4148" s="46">
        <f t="shared" si="187"/>
        <v>33.408145972195705</v>
      </c>
      <c r="J4148" s="46">
        <f>VLOOKUP(A4148,'SVXY-IV'!A$1:G$5041,4,0)</f>
        <v>33.456025259999997</v>
      </c>
      <c r="K4148" s="46">
        <f t="shared" si="188"/>
        <v>3.4467203788950234</v>
      </c>
      <c r="L4148" s="46"/>
      <c r="M4148" s="46"/>
      <c r="N4148" s="46"/>
      <c r="O4148" s="46"/>
    </row>
    <row r="4149" spans="1:15" x14ac:dyDescent="0.25">
      <c r="A4149" s="39">
        <v>44083</v>
      </c>
      <c r="B4149" s="41">
        <v>28.81</v>
      </c>
      <c r="C4149" s="41">
        <v>32.119999999999997</v>
      </c>
      <c r="D4149" s="38">
        <v>46.567399999999999</v>
      </c>
      <c r="E4149" s="42">
        <v>39.195500000000003</v>
      </c>
      <c r="F4149" s="40">
        <v>20493.369768</v>
      </c>
      <c r="G4149" s="43">
        <v>17250.915209999999</v>
      </c>
      <c r="H4149" s="46">
        <f>(1/(1-91/360*VLOOKUP($A4149,Tbills!$B$4:$C$974,2,1)/100))^((1)/91)-1</f>
        <v>2.9170946955758836E-6</v>
      </c>
      <c r="I4149" s="46">
        <f t="shared" si="187"/>
        <v>34.165114379971484</v>
      </c>
      <c r="J4149" s="46">
        <f>VLOOKUP(A4149,'SVXY-IV'!A$1:G$5041,4,0)</f>
        <v>34.210671339999998</v>
      </c>
      <c r="K4149" s="46">
        <f t="shared" si="188"/>
        <v>3.6029290018523183</v>
      </c>
      <c r="L4149" s="46"/>
      <c r="M4149" s="46"/>
      <c r="N4149" s="46"/>
      <c r="O4149" s="46"/>
    </row>
    <row r="4150" spans="1:15" x14ac:dyDescent="0.25">
      <c r="A4150" s="39">
        <v>44084</v>
      </c>
      <c r="B4150" s="41">
        <v>29.71</v>
      </c>
      <c r="C4150" s="41">
        <v>32.92</v>
      </c>
      <c r="D4150" s="38">
        <v>46.061399999999999</v>
      </c>
      <c r="E4150" s="42">
        <v>38.769500000000001</v>
      </c>
      <c r="F4150" s="40">
        <v>20393.757033999998</v>
      </c>
      <c r="G4150" s="43">
        <v>17167.012848999999</v>
      </c>
      <c r="H4150" s="46">
        <f>(1/(1-91/360*VLOOKUP($A4150,Tbills!$B$4:$C$974,2,1)/100))^((1)/91)-1</f>
        <v>3.1948650873747653E-6</v>
      </c>
      <c r="I4150" s="46">
        <f t="shared" si="187"/>
        <v>34.349883707616584</v>
      </c>
      <c r="J4150" s="46">
        <f>VLOOKUP(A4150,'SVXY-IV'!A$1:G$5041,4,0)</f>
        <v>34.392562400000003</v>
      </c>
      <c r="K4150" s="46">
        <f t="shared" si="188"/>
        <v>3.6419181450932467</v>
      </c>
      <c r="L4150" s="46"/>
      <c r="M4150" s="46"/>
      <c r="N4150" s="46"/>
      <c r="O4150" s="46"/>
    </row>
    <row r="4151" spans="1:15" x14ac:dyDescent="0.25">
      <c r="A4151" s="39">
        <v>44085</v>
      </c>
      <c r="B4151" s="41">
        <v>26.87</v>
      </c>
      <c r="C4151" s="41">
        <v>31.13</v>
      </c>
      <c r="D4151" s="38">
        <v>44.537799999999997</v>
      </c>
      <c r="E4151" s="42">
        <v>37.487000000000002</v>
      </c>
      <c r="F4151" s="40">
        <v>20503.469472000001</v>
      </c>
      <c r="G4151" s="43">
        <v>17259.311502</v>
      </c>
      <c r="H4151" s="46">
        <f>(1/(1-91/360*VLOOKUP($A4151,Tbills!$B$4:$C$974,2,1)/100))^((1)/91)-1</f>
        <v>3.1948650873747653E-6</v>
      </c>
      <c r="I4151" s="46">
        <f t="shared" si="187"/>
        <v>34.917124147051638</v>
      </c>
      <c r="J4151" s="46">
        <f>VLOOKUP(A4151,'SVXY-IV'!A$1:G$5041,4,0)</f>
        <v>34.96112789</v>
      </c>
      <c r="K4151" s="46">
        <f t="shared" si="188"/>
        <v>3.7622180266305913</v>
      </c>
      <c r="L4151" s="46"/>
      <c r="M4151" s="46"/>
      <c r="N4151" s="46"/>
      <c r="O4151" s="46"/>
    </row>
    <row r="4152" spans="1:15" x14ac:dyDescent="0.25">
      <c r="A4152" s="39">
        <v>44088</v>
      </c>
      <c r="B4152" s="41">
        <v>25.85</v>
      </c>
      <c r="C4152" s="41">
        <v>30.48</v>
      </c>
      <c r="D4152" s="38">
        <v>43.811599999999999</v>
      </c>
      <c r="E4152" s="42">
        <v>36.875399999999999</v>
      </c>
      <c r="F4152" s="40">
        <v>20402.519071999999</v>
      </c>
      <c r="G4152" s="43">
        <v>17174.168538000002</v>
      </c>
      <c r="H4152" s="46">
        <f>(1/(1-91/360*VLOOKUP($A4152,Tbills!$B$4:$C$974,2,1)/100))^((1)/91)-1</f>
        <v>3.1948650873747653E-6</v>
      </c>
      <c r="I4152" s="46">
        <f t="shared" si="187"/>
        <v>35.199211823979923</v>
      </c>
      <c r="J4152" s="46">
        <f>VLOOKUP(A4152,'SVXY-IV'!A$1:G$5041,4,0)</f>
        <v>35.243873350000001</v>
      </c>
      <c r="K4152" s="46">
        <f t="shared" si="188"/>
        <v>3.8230643417328256</v>
      </c>
      <c r="L4152" s="46"/>
      <c r="M4152" s="46"/>
      <c r="N4152" s="46"/>
      <c r="O4152" s="46"/>
    </row>
    <row r="4153" spans="1:15" x14ac:dyDescent="0.25">
      <c r="A4153" s="39">
        <v>44089</v>
      </c>
      <c r="B4153" s="41">
        <v>25.59</v>
      </c>
      <c r="C4153" s="41">
        <v>30.27</v>
      </c>
      <c r="D4153" s="38">
        <v>42.517000000000003</v>
      </c>
      <c r="E4153" s="42">
        <v>35.785600000000002</v>
      </c>
      <c r="F4153" s="40">
        <v>20528.401546000001</v>
      </c>
      <c r="G4153" s="43">
        <v>17280.077388999998</v>
      </c>
      <c r="H4153" s="46">
        <f>(1/(1-91/360*VLOOKUP($A4153,Tbills!$B$4:$C$974,2,1)/100))^((1)/91)-1</f>
        <v>3.1948650873747653E-6</v>
      </c>
      <c r="I4153" s="46">
        <f t="shared" si="187"/>
        <v>35.718413463676058</v>
      </c>
      <c r="J4153" s="46">
        <f>VLOOKUP(A4153,'SVXY-IV'!A$1:G$5041,4,0)</f>
        <v>35.764241890000001</v>
      </c>
      <c r="K4153" s="46">
        <f t="shared" si="188"/>
        <v>3.9358662480429798</v>
      </c>
      <c r="L4153" s="46"/>
      <c r="M4153" s="46"/>
      <c r="N4153" s="46"/>
      <c r="O4153" s="46"/>
    </row>
    <row r="4154" spans="1:15" x14ac:dyDescent="0.25">
      <c r="A4154" s="39">
        <v>44090</v>
      </c>
      <c r="B4154" s="41">
        <v>26.04</v>
      </c>
      <c r="C4154" s="41">
        <v>30.57</v>
      </c>
      <c r="D4154" s="38">
        <v>42.6569</v>
      </c>
      <c r="E4154" s="42">
        <v>35.903199999999998</v>
      </c>
      <c r="F4154" s="40">
        <v>20892.876626000001</v>
      </c>
      <c r="G4154" s="43">
        <v>17586.824325000001</v>
      </c>
      <c r="H4154" s="46">
        <f>(1/(1-91/360*VLOOKUP($A4154,Tbills!$B$4:$C$974,2,1)/100))^((1)/91)-1</f>
        <v>3.1948650873747653E-6</v>
      </c>
      <c r="I4154" s="46">
        <f t="shared" si="187"/>
        <v>35.658795729352704</v>
      </c>
      <c r="J4154" s="46">
        <f>VLOOKUP(A4154,'SVXY-IV'!A$1:G$5041,4,0)</f>
        <v>35.704058680000003</v>
      </c>
      <c r="K4154" s="46">
        <f t="shared" si="188"/>
        <v>3.9227493427548579</v>
      </c>
      <c r="L4154" s="46"/>
      <c r="M4154" s="46"/>
      <c r="N4154" s="46"/>
      <c r="O4154" s="46"/>
    </row>
    <row r="4155" spans="1:15" x14ac:dyDescent="0.25">
      <c r="A4155" s="39">
        <v>44091</v>
      </c>
      <c r="B4155" s="41">
        <v>26.46</v>
      </c>
      <c r="C4155" s="41">
        <v>30.75</v>
      </c>
      <c r="D4155" s="38">
        <v>41.707099999999997</v>
      </c>
      <c r="E4155" s="42">
        <v>35.103700000000003</v>
      </c>
      <c r="F4155" s="40">
        <v>21228.462555999999</v>
      </c>
      <c r="G4155" s="43">
        <v>17869.251537</v>
      </c>
      <c r="H4155" s="46">
        <f>(1/(1-91/360*VLOOKUP($A4155,Tbills!$B$4:$C$974,2,1)/100))^((1)/91)-1</f>
        <v>3.0560339647767165E-6</v>
      </c>
      <c r="I4155" s="46">
        <f t="shared" si="187"/>
        <v>36.054886067263602</v>
      </c>
      <c r="J4155" s="46">
        <f>VLOOKUP(A4155,'SVXY-IV'!A$1:G$5041,4,0)</f>
        <v>36.100918450000002</v>
      </c>
      <c r="K4155" s="46">
        <f t="shared" si="188"/>
        <v>4.0099151773231361</v>
      </c>
      <c r="L4155" s="46"/>
      <c r="M4155" s="46"/>
      <c r="N4155" s="46"/>
      <c r="O4155" s="46"/>
    </row>
    <row r="4156" spans="1:15" x14ac:dyDescent="0.25">
      <c r="A4156" s="39">
        <v>44092</v>
      </c>
      <c r="B4156" s="41">
        <v>25.83</v>
      </c>
      <c r="C4156" s="41">
        <v>30.46</v>
      </c>
      <c r="D4156" s="38">
        <v>42.039400000000001</v>
      </c>
      <c r="E4156" s="42">
        <v>35.383299999999998</v>
      </c>
      <c r="F4156" s="40">
        <v>21395.190241</v>
      </c>
      <c r="G4156" s="43">
        <v>18009.541474000001</v>
      </c>
      <c r="H4156" s="46">
        <f>(1/(1-91/360*VLOOKUP($A4156,Tbills!$B$4:$C$974,2,1)/100))^((1)/91)-1</f>
        <v>3.0560339647767165E-6</v>
      </c>
      <c r="I4156" s="46">
        <f t="shared" si="187"/>
        <v>35.91036330428058</v>
      </c>
      <c r="J4156" s="46">
        <f>VLOOKUP(A4156,'SVXY-IV'!A$1:G$5041,4,0)</f>
        <v>35.95565655</v>
      </c>
      <c r="K4156" s="46">
        <f t="shared" si="188"/>
        <v>3.9777910381873771</v>
      </c>
      <c r="L4156" s="46"/>
      <c r="M4156" s="46"/>
      <c r="N4156" s="46"/>
      <c r="O4156" s="46"/>
    </row>
    <row r="4157" spans="1:15" x14ac:dyDescent="0.25">
      <c r="A4157" s="39">
        <v>44095</v>
      </c>
      <c r="B4157" s="41">
        <v>27.78</v>
      </c>
      <c r="C4157" s="41">
        <v>31.64</v>
      </c>
      <c r="D4157" s="38">
        <v>43.618299999999998</v>
      </c>
      <c r="E4157" s="42">
        <v>36.7119</v>
      </c>
      <c r="F4157" s="40">
        <v>21614.745587000001</v>
      </c>
      <c r="G4157" s="43">
        <v>18194.18851</v>
      </c>
      <c r="H4157" s="46">
        <f>(1/(1-91/360*VLOOKUP($A4157,Tbills!$B$4:$C$974,2,1)/100))^((1)/91)-1</f>
        <v>3.0560339647767165E-6</v>
      </c>
      <c r="I4157" s="46">
        <f t="shared" si="187"/>
        <v>35.233416764750586</v>
      </c>
      <c r="J4157" s="46">
        <f>VLOOKUP(A4157,'SVXY-IV'!A$1:G$5041,4,0)</f>
        <v>35.27559986</v>
      </c>
      <c r="K4157" s="46">
        <f t="shared" si="188"/>
        <v>3.8278949028341014</v>
      </c>
      <c r="L4157" s="46"/>
      <c r="M4157" s="46"/>
      <c r="N4157" s="46"/>
      <c r="O4157" s="46"/>
    </row>
    <row r="4158" spans="1:15" x14ac:dyDescent="0.25">
      <c r="A4158" s="39">
        <v>44096</v>
      </c>
      <c r="B4158" s="41">
        <v>26.86</v>
      </c>
      <c r="C4158" s="41">
        <v>31.67</v>
      </c>
      <c r="D4158" s="38">
        <v>43.905500000000004</v>
      </c>
      <c r="E4158" s="42">
        <v>36.953499999999998</v>
      </c>
      <c r="F4158" s="40">
        <v>21873.559991999999</v>
      </c>
      <c r="G4158" s="43">
        <v>18411.989651</v>
      </c>
      <c r="H4158" s="46">
        <f>(1/(1-91/360*VLOOKUP($A4158,Tbills!$B$4:$C$974,2,1)/100))^((1)/91)-1</f>
        <v>3.0560339647767165E-6</v>
      </c>
      <c r="I4158" s="46">
        <f t="shared" si="187"/>
        <v>35.116567676773172</v>
      </c>
      <c r="J4158" s="46">
        <f>VLOOKUP(A4158,'SVXY-IV'!A$1:G$5041,4,0)</f>
        <v>35.157242529999998</v>
      </c>
      <c r="K4158" s="46">
        <f t="shared" si="188"/>
        <v>3.8025265199724214</v>
      </c>
      <c r="L4158" s="46"/>
      <c r="M4158" s="46"/>
      <c r="N4158" s="46"/>
      <c r="O4158" s="46"/>
    </row>
    <row r="4159" spans="1:15" x14ac:dyDescent="0.25">
      <c r="A4159" s="39">
        <v>44097</v>
      </c>
      <c r="B4159" s="41">
        <v>28.58</v>
      </c>
      <c r="C4159" s="41">
        <v>33.28</v>
      </c>
      <c r="D4159" s="38">
        <v>45.451099999999997</v>
      </c>
      <c r="E4159" s="42">
        <v>38.254199999999997</v>
      </c>
      <c r="F4159" s="40">
        <v>22208.867824000001</v>
      </c>
      <c r="G4159" s="43">
        <v>18694.177532000002</v>
      </c>
      <c r="H4159" s="46">
        <f>(1/(1-91/360*VLOOKUP($A4159,Tbills!$B$4:$C$974,2,1)/100))^((1)/91)-1</f>
        <v>3.0560339647767165E-6</v>
      </c>
      <c r="I4159" s="46">
        <f t="shared" si="187"/>
        <v>34.497648207483699</v>
      </c>
      <c r="J4159" s="46">
        <f>VLOOKUP(A4159,'SVXY-IV'!A$1:G$5041,4,0)</f>
        <v>34.536532899999997</v>
      </c>
      <c r="K4159" s="46">
        <f t="shared" si="188"/>
        <v>3.6685132195509582</v>
      </c>
      <c r="L4159" s="46"/>
      <c r="M4159" s="46"/>
      <c r="N4159" s="46"/>
      <c r="O4159" s="46"/>
    </row>
    <row r="4160" spans="1:15" x14ac:dyDescent="0.25">
      <c r="A4160" s="39">
        <v>44098</v>
      </c>
      <c r="B4160" s="41">
        <v>28.51</v>
      </c>
      <c r="C4160" s="41">
        <v>33.06</v>
      </c>
      <c r="D4160" s="38">
        <v>45.303800000000003</v>
      </c>
      <c r="E4160" s="42">
        <v>38.130099999999999</v>
      </c>
      <c r="F4160" s="40">
        <v>22101.091308999999</v>
      </c>
      <c r="G4160" s="43">
        <v>18603.400184999999</v>
      </c>
      <c r="H4160" s="46">
        <f>(1/(1-91/360*VLOOKUP($A4160,Tbills!$B$4:$C$974,2,1)/100))^((1)/91)-1</f>
        <v>2.7781572025098455E-6</v>
      </c>
      <c r="I4160" s="46">
        <f t="shared" si="187"/>
        <v>34.552705574352494</v>
      </c>
      <c r="J4160" s="46">
        <f>VLOOKUP(A4160,'SVXY-IV'!A$1:G$5041,4,0)</f>
        <v>34.589796499999999</v>
      </c>
      <c r="K4160" s="46">
        <f t="shared" si="188"/>
        <v>3.6802427835593785</v>
      </c>
      <c r="L4160" s="46"/>
      <c r="M4160" s="46"/>
      <c r="N4160" s="46"/>
      <c r="O4160" s="46"/>
    </row>
    <row r="4161" spans="1:15" x14ac:dyDescent="0.25">
      <c r="A4161" s="39">
        <v>44099</v>
      </c>
      <c r="B4161" s="41">
        <v>26.38</v>
      </c>
      <c r="C4161" s="41">
        <v>32.03</v>
      </c>
      <c r="D4161" s="38">
        <v>44.012700000000002</v>
      </c>
      <c r="E4161" s="42">
        <v>37.043399999999998</v>
      </c>
      <c r="F4161" s="40">
        <v>21670.886288999998</v>
      </c>
      <c r="G4161" s="43">
        <v>18241.227191000002</v>
      </c>
      <c r="H4161" s="46">
        <f>(1/(1-91/360*VLOOKUP($A4161,Tbills!$B$4:$C$974,2,1)/100))^((1)/91)-1</f>
        <v>2.7781572025098455E-6</v>
      </c>
      <c r="I4161" s="46">
        <f t="shared" si="187"/>
        <v>35.044165939864449</v>
      </c>
      <c r="J4161" s="46">
        <f>VLOOKUP(A4161,'SVXY-IV'!A$1:G$5041,4,0)</f>
        <v>35.079234960000001</v>
      </c>
      <c r="K4161" s="46">
        <f t="shared" si="188"/>
        <v>3.7849526515472514</v>
      </c>
      <c r="L4161" s="46"/>
      <c r="M4161" s="46"/>
      <c r="N4161" s="46"/>
      <c r="O4161" s="46"/>
    </row>
    <row r="4162" spans="1:15" x14ac:dyDescent="0.25">
      <c r="A4162" s="39">
        <v>44102</v>
      </c>
      <c r="B4162" s="41">
        <v>26.19</v>
      </c>
      <c r="C4162" s="41">
        <v>31.74</v>
      </c>
      <c r="D4162" s="38">
        <v>43.6584</v>
      </c>
      <c r="E4162" s="42">
        <v>36.744900000000001</v>
      </c>
      <c r="F4162" s="40">
        <v>21467.016498000001</v>
      </c>
      <c r="G4162" s="43">
        <v>18069.470034000002</v>
      </c>
      <c r="H4162" s="46">
        <f>(1/(1-91/360*VLOOKUP($A4162,Tbills!$B$4:$C$974,2,1)/100))^((1)/91)-1</f>
        <v>2.7781572025098455E-6</v>
      </c>
      <c r="I4162" s="46">
        <f t="shared" si="187"/>
        <v>35.182613631671977</v>
      </c>
      <c r="J4162" s="46">
        <f>VLOOKUP(A4162,'SVXY-IV'!A$1:G$5041,4,0)</f>
        <v>35.216239440000003</v>
      </c>
      <c r="K4162" s="46">
        <f t="shared" si="188"/>
        <v>3.8149191444593913</v>
      </c>
      <c r="L4162" s="46"/>
      <c r="M4162" s="46"/>
      <c r="N4162" s="46"/>
      <c r="O4162" s="46"/>
    </row>
    <row r="4163" spans="1:15" x14ac:dyDescent="0.25">
      <c r="A4163" s="39">
        <v>44103</v>
      </c>
      <c r="B4163" s="41">
        <v>26.27</v>
      </c>
      <c r="C4163" s="41">
        <v>31.09</v>
      </c>
      <c r="D4163" s="38">
        <v>42.282400000000003</v>
      </c>
      <c r="E4163" s="42">
        <v>35.5867</v>
      </c>
      <c r="F4163" s="40">
        <v>21224.247095999999</v>
      </c>
      <c r="G4163" s="43">
        <v>17865.073112999999</v>
      </c>
      <c r="H4163" s="46">
        <f>(1/(1-91/360*VLOOKUP($A4163,Tbills!$B$4:$C$974,2,1)/100))^((1)/91)-1</f>
        <v>2.7781572025098455E-6</v>
      </c>
      <c r="I4163" s="46">
        <f t="shared" si="187"/>
        <v>35.736161839030743</v>
      </c>
      <c r="J4163" s="46">
        <f>VLOOKUP(A4163,'SVXY-IV'!A$1:G$5041,4,0)</f>
        <v>35.76922338</v>
      </c>
      <c r="K4163" s="46">
        <f t="shared" si="188"/>
        <v>3.9349821922870842</v>
      </c>
      <c r="L4163" s="46"/>
      <c r="M4163" s="46"/>
      <c r="N4163" s="46"/>
      <c r="O4163" s="46"/>
    </row>
    <row r="4164" spans="1:15" x14ac:dyDescent="0.25">
      <c r="A4164" s="39">
        <v>44104</v>
      </c>
      <c r="B4164" s="41">
        <v>26.37</v>
      </c>
      <c r="C4164" s="41">
        <v>31.64</v>
      </c>
      <c r="D4164" s="38">
        <v>43.219200000000001</v>
      </c>
      <c r="E4164" s="42">
        <v>36.375100000000003</v>
      </c>
      <c r="F4164" s="40">
        <v>21437.209265000001</v>
      </c>
      <c r="G4164" s="43">
        <v>18044.280003</v>
      </c>
      <c r="H4164" s="46">
        <f>(1/(1-91/360*VLOOKUP($A4164,Tbills!$B$4:$C$974,2,1)/100))^((1)/91)-1</f>
        <v>2.7781572025098455E-6</v>
      </c>
      <c r="I4164" s="46">
        <f t="shared" si="187"/>
        <v>35.339386408329567</v>
      </c>
      <c r="J4164" s="46">
        <f>VLOOKUP(A4164,'SVXY-IV'!A$1:G$5041,4,0)</f>
        <v>35.37180137</v>
      </c>
      <c r="K4164" s="46">
        <f t="shared" si="188"/>
        <v>3.8476260296134379</v>
      </c>
      <c r="L4164" s="46"/>
      <c r="M4164" s="46"/>
      <c r="N4164" s="46"/>
      <c r="O4164" s="46"/>
    </row>
    <row r="4165" spans="1:15" x14ac:dyDescent="0.25">
      <c r="A4165" s="39">
        <v>44105</v>
      </c>
      <c r="B4165" s="41">
        <v>26.7</v>
      </c>
      <c r="C4165" s="41">
        <v>31.72</v>
      </c>
      <c r="D4165" s="38">
        <v>43.208300000000001</v>
      </c>
      <c r="E4165" s="42">
        <v>36.365900000000003</v>
      </c>
      <c r="F4165" s="40">
        <v>21612.851171999999</v>
      </c>
      <c r="G4165" s="43">
        <v>18192.072426999999</v>
      </c>
      <c r="H4165" s="46">
        <f>(1/(1-91/360*VLOOKUP($A4165,Tbills!$B$4:$C$974,2,1)/100))^((1)/91)-1</f>
        <v>2.7781572025098455E-6</v>
      </c>
      <c r="I4165" s="46">
        <f t="shared" si="187"/>
        <v>35.342935523284517</v>
      </c>
      <c r="J4165" s="46">
        <f>VLOOKUP(A4165,'SVXY-IV'!A$1:G$5041,4,0)</f>
        <v>35.373792760000001</v>
      </c>
      <c r="K4165" s="46">
        <f t="shared" si="188"/>
        <v>3.8484199223912654</v>
      </c>
      <c r="L4165" s="46"/>
      <c r="M4165" s="46"/>
      <c r="N4165" s="46"/>
      <c r="O4165" s="46"/>
    </row>
    <row r="4166" spans="1:15" x14ac:dyDescent="0.25">
      <c r="A4166" s="39">
        <v>44106</v>
      </c>
      <c r="B4166" s="41">
        <v>27.63</v>
      </c>
      <c r="C4166" s="41">
        <v>32.39</v>
      </c>
      <c r="D4166" s="38">
        <v>44.6661</v>
      </c>
      <c r="E4166" s="42">
        <v>37.592700000000001</v>
      </c>
      <c r="F4166" s="40">
        <v>21904.287953999999</v>
      </c>
      <c r="G4166" s="43">
        <v>18437.331448000001</v>
      </c>
      <c r="H4166" s="46">
        <f>(1/(1-91/360*VLOOKUP($A4166,Tbills!$B$4:$C$974,2,1)/100))^((1)/91)-1</f>
        <v>2.7781572025098455E-6</v>
      </c>
      <c r="I4166" s="46">
        <f t="shared" si="187"/>
        <v>34.745885956933243</v>
      </c>
      <c r="J4166" s="46">
        <f>VLOOKUP(A4166,'SVXY-IV'!A$1:G$5041,4,0)</f>
        <v>34.77525344</v>
      </c>
      <c r="K4166" s="46">
        <f t="shared" si="188"/>
        <v>3.7184206663592909</v>
      </c>
      <c r="L4166" s="46"/>
      <c r="M4166" s="46"/>
      <c r="N4166" s="46"/>
      <c r="O4166" s="46"/>
    </row>
    <row r="4167" spans="1:15" x14ac:dyDescent="0.25">
      <c r="A4167" s="39">
        <v>44109</v>
      </c>
      <c r="B4167" s="41">
        <v>27.96</v>
      </c>
      <c r="C4167" s="41">
        <v>31.28</v>
      </c>
      <c r="D4167" s="38">
        <v>43.169699999999999</v>
      </c>
      <c r="E4167" s="42">
        <v>36.332999999999998</v>
      </c>
      <c r="F4167" s="40">
        <v>21430.172309000001</v>
      </c>
      <c r="G4167" s="43">
        <v>18038.103987999999</v>
      </c>
      <c r="H4167" s="46">
        <f>(1/(1-91/360*VLOOKUP($A4167,Tbills!$B$4:$C$974,2,1)/100))^((1)/91)-1</f>
        <v>2.7781572025098455E-6</v>
      </c>
      <c r="I4167" s="46">
        <f t="shared" si="187"/>
        <v>35.325280356794693</v>
      </c>
      <c r="J4167" s="46">
        <f>VLOOKUP(A4167,'SVXY-IV'!A$1:G$5041,4,0)</f>
        <v>35.35645281</v>
      </c>
      <c r="K4167" s="46">
        <f t="shared" si="188"/>
        <v>3.8424848941185394</v>
      </c>
      <c r="L4167" s="46"/>
      <c r="M4167" s="46"/>
      <c r="N4167" s="46"/>
      <c r="O4167" s="46"/>
    </row>
    <row r="4168" spans="1:15" x14ac:dyDescent="0.25">
      <c r="A4168" s="39">
        <v>44110</v>
      </c>
      <c r="B4168" s="41">
        <v>29.48</v>
      </c>
      <c r="C4168" s="41">
        <v>31.88</v>
      </c>
      <c r="D4168" s="38">
        <v>43.410200000000003</v>
      </c>
      <c r="E4168" s="42">
        <v>36.535299999999999</v>
      </c>
      <c r="F4168" s="40">
        <v>21493.547594</v>
      </c>
      <c r="G4168" s="43">
        <v>18091.397822999999</v>
      </c>
      <c r="H4168" s="46">
        <f>(1/(1-91/360*VLOOKUP($A4168,Tbills!$B$4:$C$974,2,1)/100))^((1)/91)-1</f>
        <v>2.7781572025098455E-6</v>
      </c>
      <c r="I4168" s="46">
        <f t="shared" ref="I4168:I4231" si="189">I4167*(1-IF($A4168&lt;=I4163,I$1,I$1+IF(AND(WEEKDAY($A4168)&lt;&gt;1,WEEKDAY($A4168)&lt;&gt;7),J$1,0)))^($A4168-$A4167)*(1-0.5*(E4168/E4167-1))</f>
        <v>35.226018953095938</v>
      </c>
      <c r="J4168" s="46">
        <f>VLOOKUP(A4168,'SVXY-IV'!A$1:G$5041,4,0)</f>
        <v>35.256066560000001</v>
      </c>
      <c r="K4168" s="46">
        <f t="shared" si="188"/>
        <v>3.8209121963890027</v>
      </c>
      <c r="L4168" s="46"/>
      <c r="M4168" s="46"/>
      <c r="N4168" s="46"/>
      <c r="O4168" s="46"/>
    </row>
    <row r="4169" spans="1:15" x14ac:dyDescent="0.25">
      <c r="A4169" s="39">
        <v>44111</v>
      </c>
      <c r="B4169" s="41">
        <v>28.06</v>
      </c>
      <c r="C4169" s="41">
        <v>30.7</v>
      </c>
      <c r="D4169" s="38">
        <v>42.346400000000003</v>
      </c>
      <c r="E4169" s="42">
        <v>35.639899999999997</v>
      </c>
      <c r="F4169" s="40">
        <v>21346.256659999999</v>
      </c>
      <c r="G4169" s="43">
        <v>17967.370873</v>
      </c>
      <c r="H4169" s="46">
        <f>(1/(1-91/360*VLOOKUP($A4169,Tbills!$B$4:$C$974,2,1)/100))^((1)/91)-1</f>
        <v>2.7781572025098455E-6</v>
      </c>
      <c r="I4169" s="46">
        <f t="shared" si="189"/>
        <v>35.65674707446918</v>
      </c>
      <c r="J4169" s="46">
        <f>VLOOKUP(A4169,'SVXY-IV'!A$1:G$5041,4,0)</f>
        <v>35.688044099999999</v>
      </c>
      <c r="K4169" s="46">
        <f t="shared" si="188"/>
        <v>3.9143720448716248</v>
      </c>
      <c r="L4169" s="46"/>
      <c r="M4169" s="46"/>
      <c r="N4169" s="46"/>
      <c r="O4169" s="46"/>
    </row>
    <row r="4170" spans="1:15" x14ac:dyDescent="0.25">
      <c r="A4170" s="39">
        <v>44112</v>
      </c>
      <c r="B4170" s="41">
        <v>26.36</v>
      </c>
      <c r="C4170" s="41">
        <v>29.49</v>
      </c>
      <c r="D4170" s="38">
        <v>40.283200000000001</v>
      </c>
      <c r="E4170" s="42">
        <v>33.903300000000002</v>
      </c>
      <c r="F4170" s="40">
        <v>20962.951810999999</v>
      </c>
      <c r="G4170" s="43">
        <v>17644.689194999999</v>
      </c>
      <c r="H4170" s="46">
        <f>(1/(1-91/360*VLOOKUP($A4170,Tbills!$B$4:$C$974,2,1)/100))^((1)/91)-1</f>
        <v>2.639221485134513E-6</v>
      </c>
      <c r="I4170" s="46">
        <f t="shared" si="189"/>
        <v>36.524506859569918</v>
      </c>
      <c r="J4170" s="46">
        <f>VLOOKUP(A4170,'SVXY-IV'!A$1:G$5041,4,0)</f>
        <v>36.555251589999997</v>
      </c>
      <c r="K4170" s="46">
        <f t="shared" si="188"/>
        <v>4.1049136643237487</v>
      </c>
      <c r="L4170" s="46"/>
      <c r="M4170" s="46"/>
      <c r="N4170" s="46"/>
      <c r="O4170" s="46"/>
    </row>
    <row r="4171" spans="1:15" x14ac:dyDescent="0.25">
      <c r="A4171" s="39">
        <v>44113</v>
      </c>
      <c r="B4171" s="41">
        <v>25</v>
      </c>
      <c r="C4171" s="41">
        <v>28.28</v>
      </c>
      <c r="D4171" s="38">
        <v>38.448900000000002</v>
      </c>
      <c r="E4171" s="42">
        <v>32.359400000000001</v>
      </c>
      <c r="F4171" s="40">
        <v>20417.18017</v>
      </c>
      <c r="G4171" s="43">
        <v>17185.262140999999</v>
      </c>
      <c r="H4171" s="46">
        <f>(1/(1-91/360*VLOOKUP($A4171,Tbills!$B$4:$C$974,2,1)/100))^((1)/91)-1</f>
        <v>2.639221485134513E-6</v>
      </c>
      <c r="I4171" s="46">
        <f t="shared" si="189"/>
        <v>37.355167280978591</v>
      </c>
      <c r="J4171" s="46">
        <f>VLOOKUP(A4171,'SVXY-IV'!A$1:G$5041,4,0)</f>
        <v>37.382929849999996</v>
      </c>
      <c r="K4171" s="46">
        <f t="shared" si="188"/>
        <v>4.2916447240021132</v>
      </c>
      <c r="L4171" s="46"/>
      <c r="M4171" s="46"/>
      <c r="N4171" s="46"/>
      <c r="O4171" s="46"/>
    </row>
    <row r="4172" spans="1:15" x14ac:dyDescent="0.25">
      <c r="A4172" s="39">
        <v>44116</v>
      </c>
      <c r="B4172" s="41">
        <v>25.07</v>
      </c>
      <c r="C4172" s="41">
        <v>27.98</v>
      </c>
      <c r="D4172">
        <v>37.802599999999998</v>
      </c>
      <c r="E4172">
        <v>31.815200000000001</v>
      </c>
      <c r="F4172">
        <v>20186.396056000001</v>
      </c>
      <c r="G4172">
        <v>16990.873711</v>
      </c>
      <c r="H4172" s="46">
        <f>(1/(1-91/360*VLOOKUP($A4172,Tbills!$B$4:$C$974,2,1)/100))^((1)/91)-1</f>
        <v>2.639221485134513E-6</v>
      </c>
      <c r="I4172" s="46">
        <f t="shared" si="189"/>
        <v>37.666333891153208</v>
      </c>
      <c r="J4172" s="46">
        <f>VLOOKUP(A4172,'SVXY-IV'!A$1:G$5041,4,0)</f>
        <v>37.692737829999999</v>
      </c>
      <c r="K4172" s="46">
        <f t="shared" ref="K4172:K4232" si="190">K4171*(1-IF($A4172&lt;=L$3,K$1,K$1+IF(AND(WEEKDAY($A4172)&lt;&gt;1,WEEKDAY($A4172)&lt;&gt;7),L$1,0)))^($A4172-$A4171)*(2-$E4172/$E4171)</f>
        <v>4.3632091901848415</v>
      </c>
      <c r="L4172" s="46"/>
      <c r="M4172" s="46"/>
      <c r="N4172" s="46"/>
      <c r="O4172" s="46"/>
    </row>
    <row r="4173" spans="1:15" x14ac:dyDescent="0.25">
      <c r="A4173" s="39">
        <v>44117</v>
      </c>
      <c r="B4173">
        <v>26.07</v>
      </c>
      <c r="C4173">
        <v>28.35</v>
      </c>
      <c r="D4173">
        <v>37.948300000000003</v>
      </c>
      <c r="E4173">
        <v>31.937799999999999</v>
      </c>
      <c r="F4173">
        <v>20206.869452999999</v>
      </c>
      <c r="G4173">
        <v>17008.061310000001</v>
      </c>
      <c r="H4173" s="46">
        <f>(1/(1-91/360*VLOOKUP($A4173,Tbills!$B$4:$C$974,2,1)/100))^((1)/91)-1</f>
        <v>2.639221485134513E-6</v>
      </c>
      <c r="I4173" s="46">
        <f t="shared" si="189"/>
        <v>37.592781739537109</v>
      </c>
      <c r="J4173" s="46">
        <f>VLOOKUP(A4173,'SVXY-IV'!A$1:G$5041,4,0)</f>
        <v>37.617910559999999</v>
      </c>
      <c r="K4173" s="46">
        <f t="shared" si="190"/>
        <v>4.3461931113197672</v>
      </c>
      <c r="L4173" s="46"/>
      <c r="M4173" s="46"/>
      <c r="N4173" s="46"/>
      <c r="O4173" s="46"/>
    </row>
    <row r="4174" spans="1:15" x14ac:dyDescent="0.25">
      <c r="A4174" s="39">
        <v>44118</v>
      </c>
      <c r="B4174">
        <v>26.4</v>
      </c>
      <c r="C4174">
        <v>28.24</v>
      </c>
      <c r="D4174">
        <v>37.625599999999999</v>
      </c>
      <c r="E4174">
        <v>31.6661</v>
      </c>
      <c r="F4174">
        <v>20124.485941999999</v>
      </c>
      <c r="G4174">
        <v>16938.674468000001</v>
      </c>
      <c r="H4174" s="46">
        <f>(1/(1-91/360*VLOOKUP($A4174,Tbills!$B$4:$C$974,2,1)/100))^((1)/91)-1</f>
        <v>2.639221485134513E-6</v>
      </c>
      <c r="I4174" s="46">
        <f t="shared" si="189"/>
        <v>37.75170305486192</v>
      </c>
      <c r="J4174" s="46">
        <f>VLOOKUP(A4174,'SVXY-IV'!A$1:G$5041,4,0)</f>
        <v>37.776069120000002</v>
      </c>
      <c r="K4174" s="46">
        <f t="shared" si="190"/>
        <v>4.3829627274603524</v>
      </c>
      <c r="L4174" s="46"/>
      <c r="M4174" s="46"/>
      <c r="N4174" s="46"/>
      <c r="O4174" s="46"/>
    </row>
    <row r="4175" spans="1:15" x14ac:dyDescent="0.25">
      <c r="A4175" s="39">
        <v>44119</v>
      </c>
      <c r="B4175">
        <v>26.97</v>
      </c>
      <c r="C4175">
        <v>28.72</v>
      </c>
      <c r="D4175">
        <v>38.494500000000002</v>
      </c>
      <c r="E4175">
        <v>32.397300000000001</v>
      </c>
      <c r="F4175">
        <v>20211.422568000002</v>
      </c>
      <c r="G4175">
        <v>17011.803865999998</v>
      </c>
      <c r="H4175" s="46">
        <f>(1/(1-91/360*VLOOKUP($A4175,Tbills!$B$4:$C$974,2,1)/100))^((1)/91)-1</f>
        <v>2.9170946955758836E-6</v>
      </c>
      <c r="I4175" s="46">
        <f t="shared" si="189"/>
        <v>37.314870674572866</v>
      </c>
      <c r="J4175" s="46">
        <f>VLOOKUP(A4175,'SVXY-IV'!A$1:G$5041,4,0)</f>
        <v>37.335369200000002</v>
      </c>
      <c r="K4175" s="46">
        <f t="shared" si="190"/>
        <v>4.2815565759409893</v>
      </c>
      <c r="L4175" s="46"/>
      <c r="M4175" s="46"/>
      <c r="N4175" s="46"/>
      <c r="O4175" s="46"/>
    </row>
    <row r="4176" spans="1:15" x14ac:dyDescent="0.25">
      <c r="A4176" s="39">
        <v>44120</v>
      </c>
      <c r="B4176">
        <v>27.41</v>
      </c>
      <c r="C4176">
        <v>29.21</v>
      </c>
      <c r="D4176">
        <v>38.719799999999999</v>
      </c>
      <c r="E4176">
        <v>32.586799999999997</v>
      </c>
      <c r="F4176">
        <v>20444.631539999998</v>
      </c>
      <c r="G4176">
        <v>17208.044495999999</v>
      </c>
      <c r="H4176" s="46">
        <f>(1/(1-91/360*VLOOKUP($A4176,Tbills!$B$4:$C$974,2,1)/100))^((1)/91)-1</f>
        <v>2.9170946955758836E-6</v>
      </c>
      <c r="I4176" s="46">
        <f t="shared" si="189"/>
        <v>37.204770248843069</v>
      </c>
      <c r="J4176" s="46">
        <f>VLOOKUP(A4176,'SVXY-IV'!A$1:G$5041,4,0)</f>
        <v>37.223908530000003</v>
      </c>
      <c r="K4176" s="46">
        <f t="shared" si="190"/>
        <v>4.2563144203165324</v>
      </c>
      <c r="L4176" s="46"/>
      <c r="M4176" s="46"/>
      <c r="N4176" s="46"/>
      <c r="O4176" s="46"/>
    </row>
    <row r="4177" spans="1:15" x14ac:dyDescent="0.25">
      <c r="A4177" s="39">
        <v>44123</v>
      </c>
      <c r="B4177">
        <v>29.18</v>
      </c>
      <c r="C4177">
        <v>30.4</v>
      </c>
      <c r="D4177">
        <v>40.336799999999997</v>
      </c>
      <c r="E4177">
        <v>33.947400000000002</v>
      </c>
      <c r="F4177">
        <v>20750.424686999999</v>
      </c>
      <c r="G4177">
        <v>17465.276976000001</v>
      </c>
      <c r="H4177" s="46">
        <f>(1/(1-91/360*VLOOKUP($A4177,Tbills!$B$4:$C$974,2,1)/100))^((1)/91)-1</f>
        <v>2.9170946955758836E-6</v>
      </c>
      <c r="I4177" s="46">
        <f t="shared" si="189"/>
        <v>36.425218647344153</v>
      </c>
      <c r="J4177" s="46">
        <f>VLOOKUP(A4177,'SVXY-IV'!A$1:G$5041,4,0)</f>
        <v>36.442214380000003</v>
      </c>
      <c r="K4177" s="46">
        <f t="shared" si="190"/>
        <v>4.0780302280788678</v>
      </c>
      <c r="L4177" s="46"/>
      <c r="M4177" s="46"/>
      <c r="N4177" s="46"/>
      <c r="O4177" s="46"/>
    </row>
    <row r="4178" spans="1:15" x14ac:dyDescent="0.25">
      <c r="A4178" s="39">
        <v>44124</v>
      </c>
      <c r="B4178">
        <v>29.35</v>
      </c>
      <c r="C4178">
        <v>30.11</v>
      </c>
      <c r="D4178">
        <v>40.021500000000003</v>
      </c>
      <c r="E4178">
        <v>33.682000000000002</v>
      </c>
      <c r="F4178">
        <v>20697.765393000001</v>
      </c>
      <c r="G4178">
        <v>17420.903601999999</v>
      </c>
      <c r="H4178" s="46">
        <f>(1/(1-91/360*VLOOKUP($A4178,Tbills!$B$4:$C$974,2,1)/100))^((1)/91)-1</f>
        <v>2.9170946955758836E-6</v>
      </c>
      <c r="I4178" s="46">
        <f t="shared" si="189"/>
        <v>36.566652652651818</v>
      </c>
      <c r="J4178" s="46">
        <f>VLOOKUP(A4178,'SVXY-IV'!A$1:G$5041,4,0)</f>
        <v>36.583113789999999</v>
      </c>
      <c r="K4178" s="46">
        <f t="shared" si="190"/>
        <v>4.1097207549520087</v>
      </c>
      <c r="L4178" s="46"/>
      <c r="M4178" s="46"/>
      <c r="N4178" s="46"/>
      <c r="O4178" s="46"/>
    </row>
    <row r="4179" spans="1:15" x14ac:dyDescent="0.25">
      <c r="A4179" s="39">
        <v>44125</v>
      </c>
      <c r="B4179">
        <v>28.65</v>
      </c>
      <c r="C4179">
        <v>29.61</v>
      </c>
      <c r="D4179">
        <v>39.020200000000003</v>
      </c>
      <c r="E4179">
        <v>32.839199999999998</v>
      </c>
      <c r="F4179">
        <v>20414.379147</v>
      </c>
      <c r="G4179">
        <v>17182.332133</v>
      </c>
      <c r="H4179" s="46">
        <f>(1/(1-91/360*VLOOKUP($A4179,Tbills!$B$4:$C$974,2,1)/100))^((1)/91)-1</f>
        <v>2.9170946955758836E-6</v>
      </c>
      <c r="I4179" s="46">
        <f t="shared" si="189"/>
        <v>37.023179285138518</v>
      </c>
      <c r="J4179" s="46">
        <f>VLOOKUP(A4179,'SVXY-IV'!A$1:G$5041,4,0)</f>
        <v>37.038053179999999</v>
      </c>
      <c r="K4179" s="46">
        <f t="shared" si="190"/>
        <v>4.2123590841273657</v>
      </c>
      <c r="L4179" s="46"/>
      <c r="M4179" s="46"/>
      <c r="N4179" s="46"/>
      <c r="O4179" s="46"/>
    </row>
    <row r="4180" spans="1:15" x14ac:dyDescent="0.25">
      <c r="A4180" s="39">
        <v>44126</v>
      </c>
      <c r="B4180">
        <v>28.11</v>
      </c>
      <c r="C4180">
        <v>29.3</v>
      </c>
      <c r="D4180">
        <v>38.492600000000003</v>
      </c>
      <c r="E4180">
        <v>32.395000000000003</v>
      </c>
      <c r="F4180">
        <v>20255.389631999999</v>
      </c>
      <c r="G4180">
        <v>17048.464046000001</v>
      </c>
      <c r="H4180" s="46">
        <f>(1/(1-91/360*VLOOKUP($A4180,Tbills!$B$4:$C$974,2,1)/100))^((1)/91)-1</f>
        <v>2.7781572025098455E-6</v>
      </c>
      <c r="I4180" s="46">
        <f t="shared" si="189"/>
        <v>37.272606484603465</v>
      </c>
      <c r="J4180" s="46">
        <f>VLOOKUP(A4180,'SVXY-IV'!A$1:G$5041,4,0)</f>
        <v>37.2857159</v>
      </c>
      <c r="K4180" s="46">
        <f t="shared" si="190"/>
        <v>4.269138785402939</v>
      </c>
      <c r="L4180" s="46"/>
      <c r="M4180" s="46"/>
      <c r="N4180" s="46"/>
      <c r="O4180" s="46"/>
    </row>
    <row r="4181" spans="1:15" x14ac:dyDescent="0.25">
      <c r="A4181" s="39">
        <v>44127</v>
      </c>
      <c r="B4181">
        <v>27.55</v>
      </c>
      <c r="C4181">
        <v>28.99</v>
      </c>
      <c r="D4181">
        <v>38.445900000000002</v>
      </c>
      <c r="E4181">
        <v>32.355600000000003</v>
      </c>
      <c r="F4181">
        <v>20313.417120999999</v>
      </c>
      <c r="G4181">
        <v>17097.256995</v>
      </c>
      <c r="H4181" s="46">
        <f>(1/(1-91/360*VLOOKUP($A4181,Tbills!$B$4:$C$974,2,1)/100))^((1)/91)-1</f>
        <v>2.7781572025098455E-6</v>
      </c>
      <c r="I4181" s="46">
        <f t="shared" si="189"/>
        <v>37.294301948644893</v>
      </c>
      <c r="J4181" s="46">
        <f>VLOOKUP(A4181,'SVXY-IV'!A$1:G$5041,4,0)</f>
        <v>37.305645490000003</v>
      </c>
      <c r="K4181" s="46">
        <f t="shared" si="190"/>
        <v>4.2741319918327756</v>
      </c>
      <c r="L4181" s="46"/>
      <c r="M4181" s="46"/>
      <c r="N4181" s="46"/>
      <c r="O4181" s="46"/>
    </row>
    <row r="4182" spans="1:15" x14ac:dyDescent="0.25">
      <c r="A4182" s="39">
        <v>44130</v>
      </c>
      <c r="B4182">
        <v>32.46</v>
      </c>
      <c r="C4182">
        <v>32.07</v>
      </c>
      <c r="D4182">
        <v>41.695500000000003</v>
      </c>
      <c r="E4182">
        <v>35.0901</v>
      </c>
      <c r="F4182">
        <v>21097.386844000001</v>
      </c>
      <c r="G4182">
        <v>17756.960734</v>
      </c>
      <c r="H4182" s="46">
        <f>(1/(1-91/360*VLOOKUP($A4182,Tbills!$B$4:$C$974,2,1)/100))^((1)/91)-1</f>
        <v>2.7781572025098455E-6</v>
      </c>
      <c r="I4182" s="46">
        <f t="shared" si="189"/>
        <v>35.71556841529879</v>
      </c>
      <c r="J4182" s="46">
        <f>VLOOKUP(A4182,'SVXY-IV'!A$1:G$5041,4,0)</f>
        <v>35.721870129999999</v>
      </c>
      <c r="K4182" s="46">
        <f t="shared" si="190"/>
        <v>3.9123614466918273</v>
      </c>
      <c r="L4182" s="46"/>
      <c r="M4182" s="46"/>
      <c r="N4182" s="46"/>
      <c r="O4182" s="46"/>
    </row>
    <row r="4183" spans="1:15" x14ac:dyDescent="0.25">
      <c r="A4183" s="39">
        <v>44131</v>
      </c>
      <c r="B4183">
        <v>33.35</v>
      </c>
      <c r="C4183">
        <v>32.72</v>
      </c>
      <c r="D4183">
        <v>41.8429</v>
      </c>
      <c r="E4183">
        <v>35.214100000000002</v>
      </c>
      <c r="F4183">
        <v>21098.679942999999</v>
      </c>
      <c r="G4183">
        <v>17757.999759999999</v>
      </c>
      <c r="H4183" s="46">
        <f>(1/(1-91/360*VLOOKUP($A4183,Tbills!$B$4:$C$974,2,1)/100))^((1)/91)-1</f>
        <v>2.7781572025098455E-6</v>
      </c>
      <c r="I4183" s="46">
        <f t="shared" si="189"/>
        <v>35.651535346766579</v>
      </c>
      <c r="J4183" s="46">
        <f>VLOOKUP(A4183,'SVXY-IV'!A$1:G$5041,4,0)</f>
        <v>35.655858049999999</v>
      </c>
      <c r="K4183" s="46">
        <f t="shared" si="190"/>
        <v>3.8983545237350885</v>
      </c>
      <c r="L4183" s="46"/>
      <c r="M4183" s="46"/>
      <c r="N4183" s="46"/>
      <c r="O4183" s="46"/>
    </row>
    <row r="4184" spans="1:15" x14ac:dyDescent="0.25">
      <c r="A4184" s="39">
        <v>44132</v>
      </c>
      <c r="B4184">
        <v>40.28</v>
      </c>
      <c r="C4184">
        <v>37.75</v>
      </c>
      <c r="D4184">
        <v>47.814599999999999</v>
      </c>
      <c r="E4184">
        <v>40.239699999999999</v>
      </c>
      <c r="F4184">
        <v>22269.086117999999</v>
      </c>
      <c r="G4184">
        <v>18743.039191</v>
      </c>
      <c r="H4184" s="46">
        <f>(1/(1-91/360*VLOOKUP($A4184,Tbills!$B$4:$C$974,2,1)/100))^((1)/91)-1</f>
        <v>2.7781572025098455E-6</v>
      </c>
      <c r="I4184" s="46">
        <f t="shared" si="189"/>
        <v>33.10665922893687</v>
      </c>
      <c r="J4184" s="46">
        <f>VLOOKUP(A4184,'SVXY-IV'!A$1:G$5041,4,0)</f>
        <v>33.108794320000001</v>
      </c>
      <c r="K4184" s="46">
        <f t="shared" si="190"/>
        <v>3.3418430202234397</v>
      </c>
      <c r="L4184" s="46"/>
      <c r="M4184" s="46"/>
      <c r="N4184" s="46"/>
      <c r="O4184" s="46"/>
    </row>
    <row r="4185" spans="1:15" x14ac:dyDescent="0.25">
      <c r="A4185" s="39">
        <v>44133</v>
      </c>
      <c r="B4185">
        <v>37.590000000000003</v>
      </c>
      <c r="C4185">
        <v>35.840000000000003</v>
      </c>
      <c r="D4185">
        <v>44.247199999999999</v>
      </c>
      <c r="E4185">
        <v>37.237299999999998</v>
      </c>
      <c r="F4185">
        <v>21458.081694</v>
      </c>
      <c r="G4185">
        <v>18060.395673999999</v>
      </c>
      <c r="H4185" s="46">
        <f>(1/(1-91/360*VLOOKUP($A4185,Tbills!$B$4:$C$974,2,1)/100))^((1)/91)-1</f>
        <v>2.7781572025098455E-6</v>
      </c>
      <c r="I4185" s="46">
        <f t="shared" si="189"/>
        <v>34.340857036788336</v>
      </c>
      <c r="J4185" s="46">
        <f>VLOOKUP(A4185,'SVXY-IV'!A$1:G$5041,4,0)</f>
        <v>34.344163880000004</v>
      </c>
      <c r="K4185" s="46">
        <f t="shared" si="190"/>
        <v>3.5910202993753333</v>
      </c>
      <c r="L4185" s="46"/>
      <c r="M4185" s="46"/>
      <c r="N4185" s="46"/>
      <c r="O4185" s="46"/>
    </row>
    <row r="4186" spans="1:15" x14ac:dyDescent="0.25">
      <c r="A4186" s="39">
        <v>44134</v>
      </c>
      <c r="B4186">
        <v>38.020000000000003</v>
      </c>
      <c r="C4186">
        <v>36.270000000000003</v>
      </c>
      <c r="D4186">
        <v>45.804200000000002</v>
      </c>
      <c r="E4186">
        <v>38.547499999999999</v>
      </c>
      <c r="F4186">
        <v>21812.326946000001</v>
      </c>
      <c r="G4186">
        <v>18358.499338000001</v>
      </c>
      <c r="H4186" s="46">
        <f>(1/(1-91/360*VLOOKUP($A4186,Tbills!$B$4:$C$974,2,1)/100))^((1)/91)-1</f>
        <v>2.7781572025098455E-6</v>
      </c>
      <c r="I4186" s="46">
        <f t="shared" si="189"/>
        <v>33.73583484856303</v>
      </c>
      <c r="J4186" s="46">
        <f>VLOOKUP(A4186,'SVXY-IV'!A$1:G$5041,4,0)</f>
        <v>33.738005620000003</v>
      </c>
      <c r="K4186" s="46">
        <f t="shared" si="190"/>
        <v>3.4645083419695419</v>
      </c>
      <c r="L4186" s="46"/>
      <c r="M4186" s="46"/>
      <c r="N4186" s="46"/>
      <c r="O4186" s="46"/>
    </row>
    <row r="4187" spans="1:15" x14ac:dyDescent="0.25">
      <c r="A4187" s="39">
        <v>44137</v>
      </c>
      <c r="B4187">
        <v>37.130000000000003</v>
      </c>
      <c r="C4187">
        <v>35.06</v>
      </c>
      <c r="D4187">
        <v>44.736400000000003</v>
      </c>
      <c r="E4187">
        <v>37.648499999999999</v>
      </c>
      <c r="F4187">
        <v>21244.105307999998</v>
      </c>
      <c r="G4187">
        <v>17880.098566000001</v>
      </c>
      <c r="H4187" s="46">
        <f>(1/(1-91/360*VLOOKUP($A4187,Tbills!$B$4:$C$974,2,1)/100))^((1)/91)-1</f>
        <v>2.7781572025098455E-6</v>
      </c>
      <c r="I4187" s="46">
        <f t="shared" si="189"/>
        <v>34.126561505062931</v>
      </c>
      <c r="J4187" s="46">
        <f>VLOOKUP(A4187,'SVXY-IV'!A$1:G$5041,4,0)</f>
        <v>34.12757998</v>
      </c>
      <c r="K4187" s="46">
        <f t="shared" si="190"/>
        <v>3.5448118259482326</v>
      </c>
      <c r="L4187" s="46"/>
      <c r="M4187" s="46"/>
      <c r="N4187" s="46"/>
      <c r="O4187" s="46"/>
    </row>
    <row r="4188" spans="1:15" x14ac:dyDescent="0.25">
      <c r="A4188" s="39">
        <v>44138</v>
      </c>
      <c r="B4188">
        <v>35.549999999999997</v>
      </c>
      <c r="C4188">
        <v>33.520000000000003</v>
      </c>
      <c r="D4188">
        <v>42.327300000000001</v>
      </c>
      <c r="E4188">
        <v>35.621000000000002</v>
      </c>
      <c r="F4188">
        <v>20736.449415999999</v>
      </c>
      <c r="G4188">
        <v>17452.780374999998</v>
      </c>
      <c r="H4188" s="46">
        <f>(1/(1-91/360*VLOOKUP($A4188,Tbills!$B$4:$C$974,2,1)/100))^((1)/91)-1</f>
        <v>2.7781572025098455E-6</v>
      </c>
      <c r="I4188" s="46">
        <f t="shared" si="189"/>
        <v>35.044565168597501</v>
      </c>
      <c r="J4188" s="46">
        <f>VLOOKUP(A4188,'SVXY-IV'!A$1:G$5041,4,0)</f>
        <v>35.046558320000003</v>
      </c>
      <c r="K4188" s="46">
        <f t="shared" si="190"/>
        <v>3.7355380285004309</v>
      </c>
      <c r="L4188" s="46"/>
      <c r="M4188" s="46"/>
      <c r="N4188" s="46"/>
      <c r="O4188" s="46"/>
    </row>
    <row r="4189" spans="1:15" x14ac:dyDescent="0.25">
      <c r="A4189" s="39">
        <v>44139</v>
      </c>
      <c r="B4189">
        <v>29.57</v>
      </c>
      <c r="C4189">
        <v>29.98</v>
      </c>
      <c r="D4189">
        <v>38.665799999999997</v>
      </c>
      <c r="E4189">
        <v>32.539499999999997</v>
      </c>
      <c r="F4189">
        <v>20296.426944999999</v>
      </c>
      <c r="G4189">
        <v>17082.388084999999</v>
      </c>
      <c r="H4189" s="46">
        <f>(1/(1-91/360*VLOOKUP($A4189,Tbills!$B$4:$C$974,2,1)/100))^((1)/91)-1</f>
        <v>2.7781572025098455E-6</v>
      </c>
      <c r="I4189" s="46">
        <f t="shared" si="189"/>
        <v>36.559430496689856</v>
      </c>
      <c r="J4189" s="46">
        <f>VLOOKUP(A4189,'SVXY-IV'!A$1:G$5041,4,0)</f>
        <v>36.55603224</v>
      </c>
      <c r="K4189" s="46">
        <f t="shared" si="190"/>
        <v>4.0585027633618109</v>
      </c>
      <c r="L4189" s="46"/>
      <c r="M4189" s="46"/>
      <c r="N4189" s="46"/>
      <c r="O4189" s="46"/>
    </row>
    <row r="4190" spans="1:15" x14ac:dyDescent="0.25">
      <c r="A4190" s="39">
        <v>44140</v>
      </c>
      <c r="B4190">
        <v>27.58</v>
      </c>
      <c r="C4190">
        <v>29.05</v>
      </c>
      <c r="D4190">
        <v>38.008400000000002</v>
      </c>
      <c r="E4190">
        <v>31.9862</v>
      </c>
      <c r="F4190">
        <v>20333.372963000002</v>
      </c>
      <c r="G4190">
        <v>17113.436062000001</v>
      </c>
      <c r="H4190" s="46">
        <f>(1/(1-91/360*VLOOKUP($A4190,Tbills!$B$4:$C$974,2,1)/100))^((1)/91)-1</f>
        <v>2.639221485134513E-6</v>
      </c>
      <c r="I4190" s="46">
        <f t="shared" si="189"/>
        <v>36.869298206510059</v>
      </c>
      <c r="J4190" s="46">
        <f>VLOOKUP(A4190,'SVXY-IV'!A$1:G$5041,4,0)</f>
        <v>36.863301229999998</v>
      </c>
      <c r="K4190" s="46">
        <f t="shared" si="190"/>
        <v>4.1273210972080419</v>
      </c>
      <c r="L4190" s="46"/>
      <c r="M4190" s="46"/>
      <c r="N4190" s="46"/>
      <c r="O4190" s="46"/>
    </row>
    <row r="4191" spans="1:15" x14ac:dyDescent="0.25">
      <c r="A4191" s="39">
        <v>44141</v>
      </c>
      <c r="B4191">
        <v>24.86</v>
      </c>
      <c r="C4191">
        <v>27.37</v>
      </c>
      <c r="D4191">
        <v>35.490200000000002</v>
      </c>
      <c r="E4191">
        <v>29.866900000000001</v>
      </c>
      <c r="F4191">
        <v>19966.232532999999</v>
      </c>
      <c r="G4191">
        <v>16804.389813000002</v>
      </c>
      <c r="H4191" s="46">
        <f>(1/(1-91/360*VLOOKUP($A4191,Tbills!$B$4:$C$974,2,1)/100))^((1)/91)-1</f>
        <v>2.639221485134513E-6</v>
      </c>
      <c r="I4191" s="46">
        <f t="shared" si="189"/>
        <v>38.089725786359395</v>
      </c>
      <c r="J4191" s="46">
        <f>VLOOKUP(A4191,'SVXY-IV'!A$1:G$5041,4,0)</f>
        <v>38.087472750000003</v>
      </c>
      <c r="K4191" s="46">
        <f t="shared" si="190"/>
        <v>4.4005787975137878</v>
      </c>
      <c r="L4191" s="46"/>
      <c r="M4191" s="46"/>
      <c r="N4191" s="46"/>
      <c r="O4191" s="46"/>
    </row>
    <row r="4192" spans="1:15" x14ac:dyDescent="0.25">
      <c r="A4192" s="39">
        <v>44144</v>
      </c>
      <c r="B4192">
        <v>25.75</v>
      </c>
      <c r="C4192">
        <v>26.88</v>
      </c>
      <c r="D4192">
        <v>34.756100000000004</v>
      </c>
      <c r="E4192">
        <v>29.248899999999999</v>
      </c>
      <c r="F4192">
        <v>18926.266112000001</v>
      </c>
      <c r="G4192">
        <v>15928.978907999999</v>
      </c>
      <c r="H4192" s="46">
        <f>(1/(1-91/360*VLOOKUP($A4192,Tbills!$B$4:$C$974,2,1)/100))^((1)/91)-1</f>
        <v>2.639221485134513E-6</v>
      </c>
      <c r="I4192" s="46">
        <f t="shared" si="189"/>
        <v>38.480793509366976</v>
      </c>
      <c r="J4192" s="46">
        <f>VLOOKUP(A4192,'SVXY-IV'!A$1:G$5041,4,0)</f>
        <v>38.476090319999997</v>
      </c>
      <c r="K4192" s="46">
        <f t="shared" si="190"/>
        <v>4.4910071364103725</v>
      </c>
      <c r="L4192" s="46"/>
      <c r="M4192" s="46"/>
      <c r="N4192" s="46"/>
      <c r="O4192" s="46"/>
    </row>
    <row r="4193" spans="1:15" x14ac:dyDescent="0.25">
      <c r="A4193" s="39">
        <v>44145</v>
      </c>
      <c r="B4193">
        <v>24.8</v>
      </c>
      <c r="C4193">
        <v>26.49</v>
      </c>
      <c r="D4193">
        <v>33.602800000000002</v>
      </c>
      <c r="E4193">
        <v>28.278199999999998</v>
      </c>
      <c r="F4193">
        <v>18988.395853999999</v>
      </c>
      <c r="G4193">
        <v>15981.227338000001</v>
      </c>
      <c r="H4193" s="46">
        <f>(1/(1-91/360*VLOOKUP($A4193,Tbills!$B$4:$C$974,2,1)/100))^((1)/91)-1</f>
        <v>2.639221485134513E-6</v>
      </c>
      <c r="I4193" s="46">
        <f t="shared" si="189"/>
        <v>39.118317404145891</v>
      </c>
      <c r="J4193" s="46">
        <f>VLOOKUP(A4193,'SVXY-IV'!A$1:G$5041,4,0)</f>
        <v>39.116348209999998</v>
      </c>
      <c r="K4193" s="46">
        <f t="shared" si="190"/>
        <v>4.6398366509451696</v>
      </c>
      <c r="L4193" s="46"/>
      <c r="M4193" s="46"/>
      <c r="N4193" s="46"/>
      <c r="O4193" s="46"/>
    </row>
    <row r="4194" spans="1:15" x14ac:dyDescent="0.25">
      <c r="A4194" s="39">
        <v>44146</v>
      </c>
      <c r="B4194">
        <v>23.45</v>
      </c>
      <c r="C4194">
        <v>25.62</v>
      </c>
      <c r="D4194">
        <v>32.870600000000003</v>
      </c>
      <c r="E4194">
        <v>27.661899999999999</v>
      </c>
      <c r="F4194">
        <v>18968.267014000001</v>
      </c>
      <c r="G4194">
        <v>15964.2441</v>
      </c>
      <c r="H4194" s="46">
        <f>(1/(1-91/360*VLOOKUP($A4194,Tbills!$B$4:$C$974,2,1)/100))^((1)/91)-1</f>
        <v>2.639221485134513E-6</v>
      </c>
      <c r="I4194" s="46">
        <f t="shared" si="189"/>
        <v>39.543563861606863</v>
      </c>
      <c r="J4194" s="46">
        <f>VLOOKUP(A4194,'SVXY-IV'!A$1:G$5041,4,0)</f>
        <v>39.539875219999999</v>
      </c>
      <c r="K4194" s="46">
        <f t="shared" si="190"/>
        <v>4.7407372446635616</v>
      </c>
      <c r="L4194" s="46"/>
      <c r="M4194" s="46"/>
      <c r="N4194" s="46"/>
      <c r="O4194" s="46"/>
    </row>
    <row r="4195" spans="1:15" x14ac:dyDescent="0.25">
      <c r="A4195" s="39">
        <v>44147</v>
      </c>
      <c r="B4195">
        <v>25.35</v>
      </c>
      <c r="C4195">
        <v>27.22</v>
      </c>
      <c r="D4195">
        <v>35.115600000000001</v>
      </c>
      <c r="E4195">
        <v>29.551100000000002</v>
      </c>
      <c r="F4195">
        <v>19450.129684</v>
      </c>
      <c r="G4195">
        <v>16369.751577000001</v>
      </c>
      <c r="H4195" s="46">
        <f>(1/(1-91/360*VLOOKUP($A4195,Tbills!$B$4:$C$974,2,1)/100))^((1)/91)-1</f>
        <v>2.7781572025098455E-6</v>
      </c>
      <c r="I4195" s="46">
        <f t="shared" si="189"/>
        <v>38.1922341157278</v>
      </c>
      <c r="J4195" s="46">
        <f>VLOOKUP(A4195,'SVXY-IV'!A$1:G$5041,4,0)</f>
        <v>38.18571343</v>
      </c>
      <c r="K4195" s="46">
        <f t="shared" si="190"/>
        <v>4.4167576390535039</v>
      </c>
      <c r="L4195" s="46"/>
      <c r="M4195" s="46"/>
      <c r="N4195" s="46"/>
      <c r="O4195" s="46"/>
    </row>
    <row r="4196" spans="1:15" x14ac:dyDescent="0.25">
      <c r="A4196" s="39">
        <v>44148</v>
      </c>
      <c r="B4196">
        <v>23.1</v>
      </c>
      <c r="C4196">
        <v>25.69</v>
      </c>
      <c r="D4196">
        <v>32.916800000000002</v>
      </c>
      <c r="E4196">
        <v>27.700700000000001</v>
      </c>
      <c r="F4196">
        <v>19004.945771999999</v>
      </c>
      <c r="G4196">
        <v>15995.027361</v>
      </c>
      <c r="H4196" s="46">
        <f>(1/(1-91/360*VLOOKUP($A4196,Tbills!$B$4:$C$974,2,1)/100))^((1)/91)-1</f>
        <v>2.7781572025098455E-6</v>
      </c>
      <c r="I4196" s="46">
        <f t="shared" si="189"/>
        <v>39.386949717076391</v>
      </c>
      <c r="J4196" s="46">
        <f>VLOOKUP(A4196,'SVXY-IV'!A$1:G$5041,4,0)</f>
        <v>39.381416469999998</v>
      </c>
      <c r="K4196" s="46">
        <f t="shared" si="190"/>
        <v>4.6931029754351714</v>
      </c>
      <c r="L4196" s="46"/>
      <c r="M4196" s="46"/>
      <c r="N4196" s="46"/>
      <c r="O4196" s="46"/>
    </row>
    <row r="4197" spans="1:15" x14ac:dyDescent="0.25">
      <c r="A4197" s="39">
        <v>44151</v>
      </c>
      <c r="B4197">
        <v>22.45</v>
      </c>
      <c r="C4197">
        <v>25.35</v>
      </c>
      <c r="D4197">
        <v>32.209800000000001</v>
      </c>
      <c r="E4197">
        <v>27.105499999999999</v>
      </c>
      <c r="F4197">
        <v>19089.570594000001</v>
      </c>
      <c r="G4197">
        <v>16066.116371</v>
      </c>
      <c r="H4197" s="46">
        <f>(1/(1-91/360*VLOOKUP($A4197,Tbills!$B$4:$C$974,2,1)/100))^((1)/91)-1</f>
        <v>2.7781572025098455E-6</v>
      </c>
      <c r="I4197" s="46">
        <f t="shared" si="189"/>
        <v>39.80699151973851</v>
      </c>
      <c r="J4197" s="46">
        <f>VLOOKUP(A4197,'SVXY-IV'!A$1:G$5041,4,0)</f>
        <v>39.799120479999999</v>
      </c>
      <c r="K4197" s="46">
        <f t="shared" si="190"/>
        <v>4.7932730345806815</v>
      </c>
      <c r="L4197" s="46"/>
      <c r="M4197" s="46"/>
      <c r="N4197" s="46"/>
      <c r="O4197" s="46"/>
    </row>
    <row r="4198" spans="1:15" x14ac:dyDescent="0.25">
      <c r="A4198" s="39">
        <v>44152</v>
      </c>
      <c r="B4198">
        <v>22.71</v>
      </c>
      <c r="C4198">
        <v>25.38</v>
      </c>
      <c r="D4198">
        <v>31.587299999999999</v>
      </c>
      <c r="E4198">
        <v>26.581600000000002</v>
      </c>
      <c r="F4198">
        <v>18934.984318999999</v>
      </c>
      <c r="G4198">
        <v>15935.969225000001</v>
      </c>
      <c r="H4198" s="46">
        <f>(1/(1-91/360*VLOOKUP($A4198,Tbills!$B$4:$C$974,2,1)/100))^((1)/91)-1</f>
        <v>2.7781572025098455E-6</v>
      </c>
      <c r="I4198" s="46">
        <f t="shared" si="189"/>
        <v>40.1906437958258</v>
      </c>
      <c r="J4198" s="46">
        <f>VLOOKUP(A4198,'SVXY-IV'!A$1:G$5041,4,0)</f>
        <v>40.18097118</v>
      </c>
      <c r="K4198" s="46">
        <f t="shared" si="190"/>
        <v>4.8856907182729863</v>
      </c>
      <c r="L4198" s="46"/>
      <c r="M4198" s="46"/>
      <c r="N4198" s="46"/>
      <c r="O4198" s="46"/>
    </row>
    <row r="4199" spans="1:15" x14ac:dyDescent="0.25">
      <c r="A4199" s="39">
        <v>44153</v>
      </c>
      <c r="B4199">
        <v>23.84</v>
      </c>
      <c r="C4199">
        <v>26.39</v>
      </c>
      <c r="D4199">
        <v>32.704900000000002</v>
      </c>
      <c r="E4199">
        <v>27.522099999999998</v>
      </c>
      <c r="F4199">
        <v>19481.536962999999</v>
      </c>
      <c r="G4199">
        <v>16395.911925</v>
      </c>
      <c r="H4199" s="46">
        <f>(1/(1-91/360*VLOOKUP($A4199,Tbills!$B$4:$C$974,2,1)/100))^((1)/91)-1</f>
        <v>2.7781572025098455E-6</v>
      </c>
      <c r="I4199" s="46">
        <f t="shared" si="189"/>
        <v>39.47861125347746</v>
      </c>
      <c r="J4199" s="46">
        <f>VLOOKUP(A4199,'SVXY-IV'!A$1:G$5041,4,0)</f>
        <v>39.471273429999997</v>
      </c>
      <c r="K4199" s="46">
        <f t="shared" si="190"/>
        <v>4.7126075772076215</v>
      </c>
      <c r="L4199" s="46"/>
      <c r="M4199" s="46"/>
      <c r="N4199" s="46"/>
      <c r="O4199" s="46"/>
    </row>
    <row r="4200" spans="1:15" x14ac:dyDescent="0.25">
      <c r="A4200" s="39">
        <v>44154</v>
      </c>
      <c r="B4200">
        <v>23.11</v>
      </c>
      <c r="C4200">
        <v>25.8</v>
      </c>
      <c r="D4200">
        <v>32.190899999999999</v>
      </c>
      <c r="E4200">
        <v>27.089500000000001</v>
      </c>
      <c r="F4200">
        <v>19343.018527</v>
      </c>
      <c r="G4200">
        <v>16279.287478</v>
      </c>
      <c r="H4200" s="46">
        <f>(1/(1-91/360*VLOOKUP($A4200,Tbills!$B$4:$C$974,2,1)/100))^((1)/91)-1</f>
        <v>2.5002875438939753E-6</v>
      </c>
      <c r="I4200" s="46">
        <f t="shared" si="189"/>
        <v>39.78784353229495</v>
      </c>
      <c r="J4200" s="46">
        <f>VLOOKUP(A4200,'SVXY-IV'!A$1:G$5041,4,0)</f>
        <v>39.776091800000003</v>
      </c>
      <c r="K4200" s="46">
        <f t="shared" si="190"/>
        <v>4.7864587086302084</v>
      </c>
      <c r="L4200" s="46"/>
      <c r="M4200" s="46"/>
      <c r="N4200" s="46"/>
      <c r="O4200" s="46"/>
    </row>
    <row r="4201" spans="1:15" x14ac:dyDescent="0.25">
      <c r="A4201" s="39">
        <v>44155</v>
      </c>
      <c r="B4201">
        <v>23.7</v>
      </c>
      <c r="C4201">
        <v>26.06</v>
      </c>
      <c r="D4201">
        <v>32.060299999999998</v>
      </c>
      <c r="E4201">
        <v>26.979500000000002</v>
      </c>
      <c r="F4201">
        <v>19384.900233</v>
      </c>
      <c r="G4201">
        <v>16314.494858</v>
      </c>
      <c r="H4201" s="46">
        <f>(1/(1-91/360*VLOOKUP($A4201,Tbills!$B$4:$C$974,2,1)/100))^((1)/91)-1</f>
        <v>2.5002875438939753E-6</v>
      </c>
      <c r="I4201" s="46">
        <f t="shared" si="189"/>
        <v>39.867587390822003</v>
      </c>
      <c r="J4201" s="46">
        <f>VLOOKUP(A4201,'SVXY-IV'!A$1:G$5041,4,0)</f>
        <v>39.854584389999999</v>
      </c>
      <c r="K4201" s="46">
        <f t="shared" si="190"/>
        <v>4.8056708331610469</v>
      </c>
      <c r="L4201" s="46"/>
      <c r="M4201" s="46"/>
      <c r="N4201" s="46"/>
      <c r="O4201" s="46"/>
    </row>
    <row r="4202" spans="1:15" x14ac:dyDescent="0.25">
      <c r="A4202" s="39">
        <v>44158</v>
      </c>
      <c r="B4202">
        <v>22.66</v>
      </c>
      <c r="C4202">
        <v>25.43</v>
      </c>
      <c r="D4202">
        <v>31.738199999999999</v>
      </c>
      <c r="E4202">
        <v>26.708200000000001</v>
      </c>
      <c r="F4202">
        <v>19234.070857999999</v>
      </c>
      <c r="G4202">
        <v>16187.433215999999</v>
      </c>
      <c r="H4202" s="46">
        <f>(1/(1-91/360*VLOOKUP($A4202,Tbills!$B$4:$C$974,2,1)/100))^((1)/91)-1</f>
        <v>2.5002875438939753E-6</v>
      </c>
      <c r="I4202" s="46">
        <f t="shared" si="189"/>
        <v>40.064908777731141</v>
      </c>
      <c r="J4202" s="46">
        <f>VLOOKUP(A4202,'SVXY-IV'!A$1:G$5041,4,0)</f>
        <v>40.049566489999997</v>
      </c>
      <c r="K4202" s="46">
        <f t="shared" si="190"/>
        <v>4.8533174187469834</v>
      </c>
      <c r="L4202" s="46"/>
      <c r="M4202" s="46"/>
      <c r="N4202" s="46"/>
      <c r="O4202" s="46"/>
    </row>
    <row r="4203" spans="1:15" x14ac:dyDescent="0.25">
      <c r="A4203" s="39">
        <v>44159</v>
      </c>
      <c r="B4203">
        <v>21.64</v>
      </c>
      <c r="C4203">
        <v>24.84</v>
      </c>
      <c r="D4203">
        <v>31.198399999999999</v>
      </c>
      <c r="E4203">
        <v>26.253900000000002</v>
      </c>
      <c r="F4203">
        <v>19205.690833000001</v>
      </c>
      <c r="G4203">
        <v>16163.508056000001</v>
      </c>
      <c r="H4203" s="46">
        <f>(1/(1-91/360*VLOOKUP($A4203,Tbills!$B$4:$C$974,2,1)/100))^((1)/91)-1</f>
        <v>2.5002875438939753E-6</v>
      </c>
      <c r="I4203" s="46">
        <f t="shared" si="189"/>
        <v>40.404604311009805</v>
      </c>
      <c r="J4203" s="46">
        <f>VLOOKUP(A4203,'SVXY-IV'!A$1:G$5041,4,0)</f>
        <v>40.388014140000003</v>
      </c>
      <c r="K4203" s="46">
        <f t="shared" si="190"/>
        <v>4.9356412802641785</v>
      </c>
      <c r="L4203" s="46"/>
      <c r="M4203" s="46"/>
      <c r="N4203" s="46"/>
      <c r="O4203" s="46"/>
    </row>
    <row r="4204" spans="1:15" x14ac:dyDescent="0.25">
      <c r="A4204" s="39">
        <v>44160</v>
      </c>
      <c r="B4204">
        <v>21.25</v>
      </c>
      <c r="C4204">
        <v>24.42</v>
      </c>
      <c r="D4204">
        <v>29.997599999999998</v>
      </c>
      <c r="E4204">
        <v>25.243300000000001</v>
      </c>
      <c r="F4204">
        <v>18875.096334999998</v>
      </c>
      <c r="G4204">
        <v>15885.239336000001</v>
      </c>
      <c r="H4204" s="46">
        <f>(1/(1-91/360*VLOOKUP($A4204,Tbills!$B$4:$C$974,2,1)/100))^((1)/91)-1</f>
        <v>2.5002875438939753E-6</v>
      </c>
      <c r="I4204" s="46">
        <f t="shared" si="189"/>
        <v>41.181186299571344</v>
      </c>
      <c r="J4204" s="46">
        <f>VLOOKUP(A4204,'SVXY-IV'!A$1:G$5041,4,0)</f>
        <v>41.16185127</v>
      </c>
      <c r="K4204" s="46">
        <f t="shared" si="190"/>
        <v>5.1253918139697365</v>
      </c>
      <c r="L4204" s="46"/>
      <c r="M4204" s="46"/>
      <c r="N4204" s="46"/>
      <c r="O4204" s="46"/>
    </row>
    <row r="4205" spans="1:15" x14ac:dyDescent="0.25">
      <c r="A4205" s="39">
        <v>44162</v>
      </c>
      <c r="B4205">
        <v>20.84</v>
      </c>
      <c r="C4205">
        <v>24.43</v>
      </c>
      <c r="D4205">
        <v>30.254999999999999</v>
      </c>
      <c r="E4205">
        <v>25.459800000000001</v>
      </c>
      <c r="F4205">
        <v>18937.261585</v>
      </c>
      <c r="G4205">
        <v>15937.478037999999</v>
      </c>
      <c r="H4205" s="46">
        <f>(1/(1-91/360*VLOOKUP($A4205,Tbills!$B$4:$C$974,2,1)/100))^((1)/91)-1</f>
        <v>2.3354157085986316E-6</v>
      </c>
      <c r="I4205" s="46">
        <f t="shared" si="189"/>
        <v>41.002455936495018</v>
      </c>
      <c r="J4205" s="46">
        <f>VLOOKUP(A4205,'SVXY-IV'!A$1:G$5041,4,0)</f>
        <v>40.98214806</v>
      </c>
      <c r="K4205" s="46">
        <f t="shared" si="190"/>
        <v>5.0809603930127487</v>
      </c>
      <c r="L4205" s="46"/>
      <c r="M4205" s="46"/>
      <c r="N4205" s="46"/>
      <c r="O4205" s="46"/>
    </row>
    <row r="4206" spans="1:15" x14ac:dyDescent="0.25">
      <c r="A4206" s="39">
        <v>44165</v>
      </c>
      <c r="B4206">
        <v>20.57</v>
      </c>
      <c r="C4206">
        <v>24.33</v>
      </c>
      <c r="D4206">
        <v>29.679200000000002</v>
      </c>
      <c r="E4206">
        <v>24.975100000000001</v>
      </c>
      <c r="F4206">
        <v>18820.124554000002</v>
      </c>
      <c r="G4206">
        <v>15838.784600999999</v>
      </c>
      <c r="H4206" s="46">
        <f>(1/(1-91/360*VLOOKUP($A4206,Tbills!$B$4:$C$974,2,1)/100))^((1)/91)-1</f>
        <v>2.3354157085986316E-6</v>
      </c>
      <c r="I4206" s="46">
        <f t="shared" si="189"/>
        <v>41.389523404452838</v>
      </c>
      <c r="J4206" s="46">
        <f>VLOOKUP(A4206,'SVXY-IV'!A$1:G$5041,4,0)</f>
        <v>41.36740305</v>
      </c>
      <c r="K4206" s="46">
        <f t="shared" si="190"/>
        <v>5.1769675595840363</v>
      </c>
      <c r="L4206" s="46"/>
      <c r="M4206" s="46"/>
      <c r="N4206" s="46"/>
      <c r="O4206" s="46"/>
    </row>
    <row r="4207" spans="1:15" x14ac:dyDescent="0.25">
      <c r="A4207" s="39">
        <v>44166</v>
      </c>
      <c r="B4207">
        <v>20.77</v>
      </c>
      <c r="C4207">
        <v>24.49</v>
      </c>
      <c r="D4207">
        <v>29.930700000000002</v>
      </c>
      <c r="E4207">
        <v>25.186599999999999</v>
      </c>
      <c r="F4207">
        <v>18898.227784999999</v>
      </c>
      <c r="G4207">
        <v>15904.478326</v>
      </c>
      <c r="H4207" s="46">
        <f>(1/(1-91/360*VLOOKUP($A4207,Tbills!$B$4:$C$974,2,1)/100))^((1)/91)-1</f>
        <v>2.3354157085986316E-6</v>
      </c>
      <c r="I4207" s="46">
        <f t="shared" si="189"/>
        <v>41.2131984690172</v>
      </c>
      <c r="J4207" s="46">
        <f>VLOOKUP(A4207,'SVXY-IV'!A$1:G$5041,4,0)</f>
        <v>41.189690210000002</v>
      </c>
      <c r="K4207" s="46">
        <f t="shared" si="190"/>
        <v>5.1328876714459621</v>
      </c>
      <c r="L4207" s="46"/>
      <c r="M4207" s="46"/>
      <c r="N4207" s="46"/>
      <c r="O4207" s="46"/>
    </row>
    <row r="4208" spans="1:15" x14ac:dyDescent="0.25">
      <c r="A4208" s="39">
        <v>44167</v>
      </c>
      <c r="B4208">
        <v>21.17</v>
      </c>
      <c r="C4208">
        <v>24.54</v>
      </c>
      <c r="D4208">
        <v>29.770499999999998</v>
      </c>
      <c r="E4208">
        <v>25.0517</v>
      </c>
      <c r="F4208">
        <v>18817.284180999999</v>
      </c>
      <c r="G4208">
        <v>15836.320202000001</v>
      </c>
      <c r="H4208" s="46">
        <f>(1/(1-91/360*VLOOKUP($A4208,Tbills!$B$4:$C$974,2,1)/100))^((1)/91)-1</f>
        <v>2.3354157085986316E-6</v>
      </c>
      <c r="I4208" s="46">
        <f t="shared" si="189"/>
        <v>41.32249233627666</v>
      </c>
      <c r="J4208" s="46">
        <f>VLOOKUP(A4208,'SVXY-IV'!A$1:G$5041,4,0)</f>
        <v>41.29608451</v>
      </c>
      <c r="K4208" s="46">
        <f t="shared" si="190"/>
        <v>5.1601391876144911</v>
      </c>
      <c r="L4208" s="46"/>
      <c r="M4208" s="46"/>
      <c r="N4208" s="46"/>
      <c r="O4208" s="46"/>
    </row>
    <row r="4209" spans="1:15" x14ac:dyDescent="0.25">
      <c r="A4209" s="39">
        <v>44168</v>
      </c>
      <c r="B4209">
        <v>21.28</v>
      </c>
      <c r="C4209">
        <v>24.56</v>
      </c>
      <c r="D4209">
        <v>30.0501</v>
      </c>
      <c r="E4209">
        <v>25.286899999999999</v>
      </c>
      <c r="F4209">
        <v>18916.25992</v>
      </c>
      <c r="G4209">
        <v>15919.579589999999</v>
      </c>
      <c r="H4209" s="46">
        <f>(1/(1-91/360*VLOOKUP($A4209,Tbills!$B$4:$C$974,2,1)/100))^((1)/91)-1</f>
        <v>2.3613553783441432E-6</v>
      </c>
      <c r="I4209" s="46">
        <f t="shared" si="189"/>
        <v>41.127442014530978</v>
      </c>
      <c r="J4209" s="46">
        <f>VLOOKUP(A4209,'SVXY-IV'!A$1:G$5041,4,0)</f>
        <v>41.099452429999999</v>
      </c>
      <c r="K4209" s="46">
        <f t="shared" si="190"/>
        <v>5.1114547064553513</v>
      </c>
      <c r="L4209" s="46"/>
      <c r="M4209" s="46"/>
      <c r="N4209" s="46"/>
      <c r="O4209" s="46"/>
    </row>
    <row r="4210" spans="1:15" x14ac:dyDescent="0.25">
      <c r="A4210" s="39">
        <v>44169</v>
      </c>
      <c r="B4210">
        <v>20.79</v>
      </c>
      <c r="C4210">
        <v>24.29</v>
      </c>
      <c r="D4210">
        <v>29.602399999999999</v>
      </c>
      <c r="E4210">
        <v>24.9101</v>
      </c>
      <c r="F4210">
        <v>18826.200732000001</v>
      </c>
      <c r="G4210">
        <v>15843.749827</v>
      </c>
      <c r="H4210" s="46">
        <f>(1/(1-91/360*VLOOKUP($A4210,Tbills!$B$4:$C$974,2,1)/100))^((1)/91)-1</f>
        <v>2.3613553783441432E-6</v>
      </c>
      <c r="I4210" s="46">
        <f t="shared" si="189"/>
        <v>41.432783526874772</v>
      </c>
      <c r="J4210" s="46">
        <f>VLOOKUP(A4210,'SVXY-IV'!A$1:G$5041,4,0)</f>
        <v>41.402687999999998</v>
      </c>
      <c r="K4210" s="46">
        <f t="shared" si="190"/>
        <v>5.1873788582488931</v>
      </c>
      <c r="L4210" s="46"/>
      <c r="M4210" s="46"/>
      <c r="N4210" s="46"/>
      <c r="O4210" s="46"/>
    </row>
    <row r="4211" spans="1:15" x14ac:dyDescent="0.25">
      <c r="A4211" s="39">
        <v>44172</v>
      </c>
      <c r="B4211">
        <v>21.3</v>
      </c>
      <c r="C4211">
        <v>24.52</v>
      </c>
      <c r="D4211">
        <v>29.681899999999999</v>
      </c>
      <c r="E4211">
        <v>24.976800000000001</v>
      </c>
      <c r="F4211">
        <v>18940.242387999999</v>
      </c>
      <c r="G4211">
        <v>15939.61274</v>
      </c>
      <c r="H4211" s="46">
        <f>(1/(1-91/360*VLOOKUP($A4211,Tbills!$B$4:$C$974,2,1)/100))^((1)/91)-1</f>
        <v>2.3613553783441432E-6</v>
      </c>
      <c r="I4211" s="46">
        <f t="shared" si="189"/>
        <v>41.374081973452839</v>
      </c>
      <c r="J4211" s="46">
        <f>VLOOKUP(A4211,'SVXY-IV'!A$1:G$5041,4,0)</f>
        <v>41.344017710000003</v>
      </c>
      <c r="K4211" s="46">
        <f t="shared" si="190"/>
        <v>5.1727661460693657</v>
      </c>
      <c r="L4211" s="46"/>
      <c r="M4211" s="46"/>
      <c r="N4211" s="46"/>
      <c r="O4211" s="46"/>
    </row>
    <row r="4212" spans="1:15" x14ac:dyDescent="0.25">
      <c r="A4212" s="39">
        <v>44173</v>
      </c>
      <c r="B4212">
        <v>20.68</v>
      </c>
      <c r="C4212">
        <v>23.87</v>
      </c>
      <c r="D4212">
        <v>28.648900000000001</v>
      </c>
      <c r="E4212">
        <v>24.107500000000002</v>
      </c>
      <c r="F4212">
        <v>18742.867154</v>
      </c>
      <c r="G4212">
        <v>15773.469265</v>
      </c>
      <c r="H4212" s="46">
        <f>(1/(1-91/360*VLOOKUP($A4212,Tbills!$B$4:$C$974,2,1)/100))^((1)/91)-1</f>
        <v>2.3613553783441432E-6</v>
      </c>
      <c r="I4212" s="46">
        <f t="shared" si="189"/>
        <v>42.092984321397964</v>
      </c>
      <c r="J4212" s="46">
        <f>VLOOKUP(A4212,'SVXY-IV'!A$1:G$5041,4,0)</f>
        <v>42.059913229999999</v>
      </c>
      <c r="K4212" s="46">
        <f t="shared" si="190"/>
        <v>5.3525513339901138</v>
      </c>
      <c r="L4212" s="46"/>
      <c r="M4212" s="46"/>
      <c r="N4212" s="46"/>
      <c r="O4212" s="46"/>
    </row>
    <row r="4213" spans="1:15" x14ac:dyDescent="0.25">
      <c r="A4213" s="39">
        <v>44174</v>
      </c>
      <c r="B4213">
        <v>22.27</v>
      </c>
      <c r="C4213">
        <v>24.73</v>
      </c>
      <c r="D4213">
        <v>29.712800000000001</v>
      </c>
      <c r="E4213">
        <v>25.002700000000001</v>
      </c>
      <c r="F4213">
        <v>19124.553504</v>
      </c>
      <c r="G4213">
        <v>16094.648503</v>
      </c>
      <c r="H4213" s="46">
        <f>(1/(1-91/360*VLOOKUP($A4213,Tbills!$B$4:$C$974,2,1)/100))^((1)/91)-1</f>
        <v>2.3613553783441432E-6</v>
      </c>
      <c r="I4213" s="46">
        <f t="shared" si="189"/>
        <v>41.310375553238039</v>
      </c>
      <c r="J4213" s="46">
        <f>VLOOKUP(A4213,'SVXY-IV'!A$1:G$5041,4,0)</f>
        <v>41.276171480000002</v>
      </c>
      <c r="K4213" s="46">
        <f t="shared" si="190"/>
        <v>5.1535514082870959</v>
      </c>
      <c r="L4213" s="46"/>
      <c r="M4213" s="46"/>
      <c r="N4213" s="46"/>
      <c r="O4213" s="46"/>
    </row>
    <row r="4214" spans="1:15" x14ac:dyDescent="0.25">
      <c r="A4214" s="39">
        <v>44175</v>
      </c>
      <c r="B4214">
        <v>22.52</v>
      </c>
      <c r="C4214">
        <v>25.05</v>
      </c>
      <c r="D4214">
        <v>30.0063</v>
      </c>
      <c r="E4214">
        <v>25.249600000000001</v>
      </c>
      <c r="F4214">
        <v>19222.755240999999</v>
      </c>
      <c r="G4214">
        <v>16177.254123000001</v>
      </c>
      <c r="H4214" s="46">
        <f>(1/(1-91/360*VLOOKUP($A4214,Tbills!$B$4:$C$974,2,1)/100))^((1)/91)-1</f>
        <v>2.2224249884850167E-6</v>
      </c>
      <c r="I4214" s="46">
        <f t="shared" si="189"/>
        <v>41.105337054582023</v>
      </c>
      <c r="J4214" s="46">
        <f>VLOOKUP(A4214,'SVXY-IV'!A$1:G$5041,4,0)</f>
        <v>41.070311930000003</v>
      </c>
      <c r="K4214" s="46">
        <f t="shared" si="190"/>
        <v>5.102422772647369</v>
      </c>
      <c r="L4214" s="46"/>
      <c r="M4214" s="46"/>
      <c r="N4214" s="46"/>
      <c r="O4214" s="46"/>
    </row>
    <row r="4215" spans="1:15" x14ac:dyDescent="0.25">
      <c r="A4215" s="39">
        <v>44176</v>
      </c>
      <c r="B4215">
        <v>23.31</v>
      </c>
      <c r="C4215">
        <v>26.05</v>
      </c>
      <c r="D4215">
        <v>31.155000000000001</v>
      </c>
      <c r="E4215">
        <v>26.216200000000001</v>
      </c>
      <c r="F4215">
        <v>19668.815180000001</v>
      </c>
      <c r="G4215">
        <v>16552.607905000001</v>
      </c>
      <c r="H4215" s="46">
        <f>(1/(1-91/360*VLOOKUP($A4215,Tbills!$B$4:$C$974,2,1)/100))^((1)/91)-1</f>
        <v>2.2224249884850167E-6</v>
      </c>
      <c r="I4215" s="46">
        <f t="shared" si="189"/>
        <v>40.31749463353497</v>
      </c>
      <c r="J4215" s="46">
        <f>VLOOKUP(A4215,'SVXY-IV'!A$1:G$5041,4,0)</f>
        <v>40.279015680000001</v>
      </c>
      <c r="K4215" s="46">
        <f t="shared" si="190"/>
        <v>4.9068643227598514</v>
      </c>
      <c r="L4215" s="46"/>
      <c r="M4215" s="46"/>
      <c r="N4215" s="46"/>
      <c r="O4215" s="46"/>
    </row>
    <row r="4216" spans="1:15" x14ac:dyDescent="0.25">
      <c r="A4216" s="39">
        <v>44179</v>
      </c>
      <c r="B4216">
        <v>24.72</v>
      </c>
      <c r="C4216">
        <v>27.11</v>
      </c>
      <c r="D4216">
        <v>31.843599999999999</v>
      </c>
      <c r="E4216">
        <v>26.795400000000001</v>
      </c>
      <c r="F4216">
        <v>19798.031168000001</v>
      </c>
      <c r="G4216">
        <v>16661.241338</v>
      </c>
      <c r="H4216" s="46">
        <f>(1/(1-91/360*VLOOKUP($A4216,Tbills!$B$4:$C$974,2,1)/100))^((1)/91)-1</f>
        <v>2.2224249884850167E-6</v>
      </c>
      <c r="I4216" s="46">
        <f t="shared" si="189"/>
        <v>39.869009983217197</v>
      </c>
      <c r="J4216" s="46">
        <f>VLOOKUP(A4216,'SVXY-IV'!A$1:G$5041,4,0)</f>
        <v>39.82970838</v>
      </c>
      <c r="K4216" s="46">
        <f t="shared" si="190"/>
        <v>4.7977855031225731</v>
      </c>
      <c r="L4216" s="46"/>
      <c r="M4216" s="46"/>
      <c r="N4216" s="46"/>
      <c r="O4216" s="46"/>
    </row>
    <row r="4217" spans="1:15" x14ac:dyDescent="0.25">
      <c r="A4217" s="39">
        <v>44180</v>
      </c>
      <c r="B4217">
        <v>22.89</v>
      </c>
      <c r="C4217">
        <v>25.87</v>
      </c>
      <c r="D4217">
        <v>30.4206</v>
      </c>
      <c r="E4217">
        <v>25.597899999999999</v>
      </c>
      <c r="F4217">
        <v>19598.592215000001</v>
      </c>
      <c r="G4217">
        <v>16493.364361</v>
      </c>
      <c r="H4217" s="46">
        <f>(1/(1-91/360*VLOOKUP($A4217,Tbills!$B$4:$C$974,2,1)/100))^((1)/91)-1</f>
        <v>2.2224249884850167E-6</v>
      </c>
      <c r="I4217" s="46">
        <f t="shared" si="189"/>
        <v>40.758832235773255</v>
      </c>
      <c r="J4217" s="46">
        <f>VLOOKUP(A4217,'SVXY-IV'!A$1:G$5041,4,0)</f>
        <v>40.71578418</v>
      </c>
      <c r="K4217" s="46">
        <f t="shared" si="190"/>
        <v>5.0119675227402638</v>
      </c>
      <c r="L4217" s="46"/>
      <c r="M4217" s="46"/>
      <c r="N4217" s="46"/>
      <c r="O4217" s="46"/>
    </row>
    <row r="4218" spans="1:15" x14ac:dyDescent="0.25">
      <c r="A4218" s="39">
        <v>44181</v>
      </c>
      <c r="B4218">
        <v>22.5</v>
      </c>
      <c r="C4218">
        <v>25.47</v>
      </c>
      <c r="D4218">
        <v>29.354900000000001</v>
      </c>
      <c r="E4218">
        <v>24.7011</v>
      </c>
      <c r="F4218">
        <v>19313.790513</v>
      </c>
      <c r="G4218">
        <v>16253.650377</v>
      </c>
      <c r="H4218" s="46">
        <f>(1/(1-91/360*VLOOKUP($A4218,Tbills!$B$4:$C$974,2,1)/100))^((1)/91)-1</f>
        <v>2.2224249884850167E-6</v>
      </c>
      <c r="I4218" s="46">
        <f t="shared" si="189"/>
        <v>41.47172779568465</v>
      </c>
      <c r="J4218" s="46">
        <f>VLOOKUP(A4218,'SVXY-IV'!A$1:G$5041,4,0)</f>
        <v>41.42585854</v>
      </c>
      <c r="K4218" s="46">
        <f t="shared" si="190"/>
        <v>5.1873158016164034</v>
      </c>
      <c r="L4218" s="46"/>
      <c r="M4218" s="46"/>
      <c r="N4218" s="46"/>
      <c r="O4218" s="46"/>
    </row>
    <row r="4219" spans="1:15" x14ac:dyDescent="0.25">
      <c r="A4219" s="39">
        <v>44182</v>
      </c>
      <c r="B4219">
        <v>21.93</v>
      </c>
      <c r="C4219">
        <v>25.15</v>
      </c>
      <c r="D4219">
        <v>29.027799999999999</v>
      </c>
      <c r="E4219">
        <v>24.425799999999999</v>
      </c>
      <c r="F4219">
        <v>19240.090896000002</v>
      </c>
      <c r="G4219">
        <v>16191.591845999999</v>
      </c>
      <c r="H4219" s="46">
        <f>(1/(1-91/360*VLOOKUP($A4219,Tbills!$B$4:$C$974,2,1)/100))^((1)/91)-1</f>
        <v>2.0834963745386403E-6</v>
      </c>
      <c r="I4219" s="46">
        <f t="shared" si="189"/>
        <v>41.701748821313011</v>
      </c>
      <c r="J4219" s="46">
        <f>VLOOKUP(A4219,'SVXY-IV'!A$1:G$5041,4,0)</f>
        <v>41.654272489999997</v>
      </c>
      <c r="K4219" s="46">
        <f t="shared" si="190"/>
        <v>5.2448854530376101</v>
      </c>
      <c r="L4219" s="46"/>
      <c r="M4219" s="46"/>
      <c r="N4219" s="46"/>
      <c r="O4219" s="46"/>
    </row>
    <row r="4220" spans="1:15" x14ac:dyDescent="0.25">
      <c r="A4220" s="39">
        <v>44183</v>
      </c>
      <c r="B4220">
        <v>21.57</v>
      </c>
      <c r="C4220">
        <v>25.17</v>
      </c>
      <c r="D4220">
        <v>29.446200000000001</v>
      </c>
      <c r="E4220">
        <v>24.777799999999999</v>
      </c>
      <c r="F4220">
        <v>19464.160595000001</v>
      </c>
      <c r="G4220">
        <v>16380.125053</v>
      </c>
      <c r="H4220" s="46">
        <f>(1/(1-91/360*VLOOKUP($A4220,Tbills!$B$4:$C$974,2,1)/100))^((1)/91)-1</f>
        <v>2.0834963745386403E-6</v>
      </c>
      <c r="I4220" s="46">
        <f t="shared" si="189"/>
        <v>41.400189476928723</v>
      </c>
      <c r="J4220" s="46">
        <f>VLOOKUP(A4220,'SVXY-IV'!A$1:G$5041,4,0)</f>
        <v>41.351498999999997</v>
      </c>
      <c r="K4220" s="46">
        <f t="shared" si="190"/>
        <v>5.1690606905498431</v>
      </c>
      <c r="L4220" s="46"/>
      <c r="M4220" s="46"/>
      <c r="N4220" s="46"/>
      <c r="O4220" s="46"/>
    </row>
    <row r="4221" spans="1:15" x14ac:dyDescent="0.25">
      <c r="A4221" s="39">
        <v>44186</v>
      </c>
      <c r="B4221">
        <v>25.16</v>
      </c>
      <c r="C4221">
        <v>27.58</v>
      </c>
      <c r="D4221">
        <v>31.919</v>
      </c>
      <c r="E4221">
        <v>26.8584</v>
      </c>
      <c r="F4221">
        <v>19739.792828000001</v>
      </c>
      <c r="G4221">
        <v>16611.981833999998</v>
      </c>
      <c r="H4221" s="46">
        <f>(1/(1-91/360*VLOOKUP($A4221,Tbills!$B$4:$C$974,2,1)/100))^((1)/91)-1</f>
        <v>2.0834963745386403E-6</v>
      </c>
      <c r="I4221" s="46">
        <f t="shared" si="189"/>
        <v>39.658898911406418</v>
      </c>
      <c r="J4221" s="46">
        <f>VLOOKUP(A4221,'SVXY-IV'!A$1:G$5041,4,0)</f>
        <v>39.610773620000003</v>
      </c>
      <c r="K4221" s="46">
        <f t="shared" si="190"/>
        <v>4.7343513937392112</v>
      </c>
      <c r="L4221" s="46"/>
      <c r="M4221" s="46"/>
      <c r="N4221" s="46"/>
      <c r="O4221" s="46"/>
    </row>
    <row r="4222" spans="1:15" x14ac:dyDescent="0.25">
      <c r="A4222" s="39">
        <v>44187</v>
      </c>
      <c r="B4222">
        <v>24.23</v>
      </c>
      <c r="C4222">
        <v>27.25</v>
      </c>
      <c r="D4222">
        <v>31.332599999999999</v>
      </c>
      <c r="E4222">
        <v>26.364899999999999</v>
      </c>
      <c r="F4222">
        <v>19867.045828999999</v>
      </c>
      <c r="G4222">
        <v>16719.036723000001</v>
      </c>
      <c r="H4222" s="46">
        <f>(1/(1-91/360*VLOOKUP($A4222,Tbills!$B$4:$C$974,2,1)/100))^((1)/91)-1</f>
        <v>2.0834963745386403E-6</v>
      </c>
      <c r="I4222" s="46">
        <f t="shared" si="189"/>
        <v>40.022206289542126</v>
      </c>
      <c r="J4222" s="46">
        <f>VLOOKUP(A4222,'SVXY-IV'!A$1:G$5041,4,0)</f>
        <v>39.971496039999998</v>
      </c>
      <c r="K4222" s="46">
        <f t="shared" si="190"/>
        <v>4.8211164731343565</v>
      </c>
      <c r="L4222" s="46"/>
      <c r="M4222" s="46"/>
      <c r="N4222" s="46"/>
      <c r="O4222" s="46"/>
    </row>
    <row r="4223" spans="1:15" x14ac:dyDescent="0.25">
      <c r="A4223" s="39">
        <v>44188</v>
      </c>
      <c r="B4223">
        <v>23.31</v>
      </c>
      <c r="C4223">
        <v>26.26</v>
      </c>
      <c r="D4223">
        <v>30.0581</v>
      </c>
      <c r="E4223">
        <v>25.292400000000001</v>
      </c>
      <c r="F4223">
        <v>19389.746743</v>
      </c>
      <c r="G4223">
        <v>16317.332662000001</v>
      </c>
      <c r="H4223" s="46">
        <f>(1/(1-91/360*VLOOKUP($A4223,Tbills!$B$4:$C$974,2,1)/100))^((1)/91)-1</f>
        <v>2.0834963745386403E-6</v>
      </c>
      <c r="I4223" s="46">
        <f t="shared" si="189"/>
        <v>40.835176788119597</v>
      </c>
      <c r="J4223" s="46">
        <f>VLOOKUP(A4223,'SVXY-IV'!A$1:G$5041,4,0)</f>
        <v>40.781952709999999</v>
      </c>
      <c r="K4223" s="46">
        <f t="shared" si="190"/>
        <v>5.0170013990136857</v>
      </c>
      <c r="L4223" s="46"/>
      <c r="M4223" s="46"/>
      <c r="N4223" s="46"/>
      <c r="O4223" s="46"/>
    </row>
    <row r="4224" spans="1:15" x14ac:dyDescent="0.25">
      <c r="A4224" s="39">
        <v>44189</v>
      </c>
      <c r="B4224">
        <v>21.53</v>
      </c>
      <c r="C4224">
        <v>25.37</v>
      </c>
      <c r="D4224">
        <v>29.18</v>
      </c>
      <c r="E4224">
        <v>24.5534</v>
      </c>
      <c r="F4224">
        <v>19217.543913000001</v>
      </c>
      <c r="G4224">
        <v>16172.382337999999</v>
      </c>
      <c r="H4224" s="46">
        <f>(1/(1-91/360*VLOOKUP($A4224,Tbills!$B$4:$C$974,2,1)/100))^((1)/91)-1</f>
        <v>2.5002875438939753E-6</v>
      </c>
      <c r="I4224" s="46">
        <f t="shared" si="189"/>
        <v>41.430664899156596</v>
      </c>
      <c r="J4224" s="46">
        <f>VLOOKUP(A4224,'SVXY-IV'!A$1:G$5041,4,0)</f>
        <v>41.377813449999998</v>
      </c>
      <c r="K4224" s="46">
        <f t="shared" si="190"/>
        <v>5.1633489703854138</v>
      </c>
      <c r="L4224" s="46"/>
      <c r="M4224" s="46"/>
      <c r="N4224" s="46"/>
      <c r="O4224" s="46"/>
    </row>
    <row r="4225" spans="1:15" x14ac:dyDescent="0.25">
      <c r="A4225" s="39">
        <v>44193</v>
      </c>
      <c r="B4225">
        <v>21.7</v>
      </c>
      <c r="C4225">
        <v>25.15</v>
      </c>
      <c r="D4225">
        <v>29.038900000000002</v>
      </c>
      <c r="E4225">
        <v>24.4345</v>
      </c>
      <c r="F4225">
        <v>19152.450715999999</v>
      </c>
      <c r="G4225">
        <v>16117.441895</v>
      </c>
      <c r="H4225" s="46">
        <f>(1/(1-91/360*VLOOKUP($A4225,Tbills!$B$4:$C$974,2,1)/100))^((1)/91)-1</f>
        <v>2.5002875438939753E-6</v>
      </c>
      <c r="I4225" s="46">
        <f t="shared" si="189"/>
        <v>41.526655427597518</v>
      </c>
      <c r="J4225" s="46">
        <f>VLOOKUP(A4225,'SVXY-IV'!A$1:G$5041,4,0)</f>
        <v>41.47133951</v>
      </c>
      <c r="K4225" s="46">
        <f t="shared" si="190"/>
        <v>5.1873859918713476</v>
      </c>
      <c r="L4225" s="46"/>
      <c r="M4225" s="46"/>
      <c r="N4225" s="46"/>
      <c r="O4225" s="46"/>
    </row>
    <row r="4226" spans="1:15" x14ac:dyDescent="0.25">
      <c r="A4226" s="39">
        <v>44194</v>
      </c>
      <c r="B4226">
        <v>23.08</v>
      </c>
      <c r="C4226">
        <v>26.24</v>
      </c>
      <c r="D4226">
        <v>30.127800000000001</v>
      </c>
      <c r="E4226">
        <v>25.3507</v>
      </c>
      <c r="F4226">
        <v>19626.371351000002</v>
      </c>
      <c r="G4226">
        <v>16516.222009000001</v>
      </c>
      <c r="H4226" s="46">
        <f>(1/(1-91/360*VLOOKUP($A4226,Tbills!$B$4:$C$974,2,1)/100))^((1)/91)-1</f>
        <v>2.5002875438939753E-6</v>
      </c>
      <c r="I4226" s="46">
        <f t="shared" si="189"/>
        <v>40.747049735565291</v>
      </c>
      <c r="J4226" s="46">
        <f>VLOOKUP(A4226,'SVXY-IV'!A$1:G$5041,4,0)</f>
        <v>40.692286609999996</v>
      </c>
      <c r="K4226" s="46">
        <f t="shared" si="190"/>
        <v>4.9926463750316721</v>
      </c>
      <c r="L4226" s="46"/>
      <c r="M4226" s="46"/>
      <c r="N4226" s="46"/>
      <c r="O4226" s="46"/>
    </row>
    <row r="4227" spans="1:15" x14ac:dyDescent="0.25">
      <c r="A4227" s="39">
        <v>44195</v>
      </c>
      <c r="B4227">
        <v>22.77</v>
      </c>
      <c r="C4227">
        <v>25.44</v>
      </c>
      <c r="D4227">
        <v>29.072199999999999</v>
      </c>
      <c r="E4227">
        <v>24.462399999999999</v>
      </c>
      <c r="F4227">
        <v>19226.542674</v>
      </c>
      <c r="G4227">
        <v>16179.712036999999</v>
      </c>
      <c r="H4227" s="46">
        <f>(1/(1-91/360*VLOOKUP($A4227,Tbills!$B$4:$C$974,2,1)/100))^((1)/91)-1</f>
        <v>2.5002875438939753E-6</v>
      </c>
      <c r="I4227" s="46">
        <f t="shared" si="189"/>
        <v>41.459868146056664</v>
      </c>
      <c r="J4227" s="46">
        <f>VLOOKUP(A4227,'SVXY-IV'!A$1:G$5041,4,0)</f>
        <v>41.399696120000002</v>
      </c>
      <c r="K4227" s="46">
        <f t="shared" si="190"/>
        <v>5.1673502810256053</v>
      </c>
      <c r="L4227" s="46"/>
      <c r="M4227" s="46"/>
      <c r="N4227" s="46"/>
      <c r="O4227" s="46"/>
    </row>
    <row r="4228" spans="1:15" x14ac:dyDescent="0.25">
      <c r="A4228" s="39">
        <v>44196</v>
      </c>
      <c r="B4228">
        <v>22.75</v>
      </c>
      <c r="C4228">
        <v>25.28</v>
      </c>
      <c r="D4228">
        <v>29.045400000000001</v>
      </c>
      <c r="E4228">
        <v>24.439800000000002</v>
      </c>
      <c r="F4228">
        <v>19272.179281000001</v>
      </c>
      <c r="G4228">
        <v>16218.076155999999</v>
      </c>
      <c r="H4228" s="46">
        <f>(1/(1-91/360*VLOOKUP($A4228,Tbills!$B$4:$C$974,2,1)/100))^((1)/91)-1</f>
        <v>2.639221485134513E-6</v>
      </c>
      <c r="I4228" s="46">
        <f t="shared" si="189"/>
        <v>41.477940253656342</v>
      </c>
      <c r="J4228" s="46">
        <f>VLOOKUP(A4228,'SVXY-IV'!A$1:G$5041,4,0)</f>
        <v>41.416537460000001</v>
      </c>
      <c r="K4228" s="46">
        <f t="shared" si="190"/>
        <v>5.1718833311044117</v>
      </c>
      <c r="L4228" s="46"/>
      <c r="M4228" s="46"/>
      <c r="N4228" s="46"/>
      <c r="O4228" s="46"/>
    </row>
    <row r="4229" spans="1:15" x14ac:dyDescent="0.25">
      <c r="A4229" s="39">
        <v>44200</v>
      </c>
      <c r="B4229">
        <v>26.97</v>
      </c>
      <c r="C4229">
        <v>28.26</v>
      </c>
      <c r="D4229">
        <v>31.493200000000002</v>
      </c>
      <c r="E4229">
        <v>26.499199999999998</v>
      </c>
      <c r="F4229">
        <v>19792.415841999999</v>
      </c>
      <c r="G4229">
        <v>16655.698512999999</v>
      </c>
      <c r="H4229" s="46">
        <f>(1/(1-91/360*VLOOKUP($A4229,Tbills!$B$4:$C$974,2,1)/100))^((1)/91)-1</f>
        <v>2.639221485134513E-6</v>
      </c>
      <c r="I4229" s="46">
        <f t="shared" si="189"/>
        <v>39.726251539851205</v>
      </c>
      <c r="J4229" s="46">
        <f>VLOOKUP(A4229,'SVXY-IV'!A$1:G$5041,4,0)</f>
        <v>39.662518800000001</v>
      </c>
      <c r="K4229" s="46">
        <f t="shared" si="190"/>
        <v>4.7351964846947059</v>
      </c>
      <c r="L4229" s="46"/>
      <c r="M4229" s="46"/>
      <c r="N4229" s="46"/>
      <c r="O4229" s="46"/>
    </row>
    <row r="4230" spans="1:15" x14ac:dyDescent="0.25">
      <c r="A4230" s="39">
        <v>44201</v>
      </c>
      <c r="B4230">
        <v>25.34</v>
      </c>
      <c r="C4230">
        <v>27.25</v>
      </c>
      <c r="D4230">
        <v>30.535</v>
      </c>
      <c r="E4230">
        <v>25.692799999999998</v>
      </c>
      <c r="F4230">
        <v>19447.987843999999</v>
      </c>
      <c r="G4230">
        <v>16365.811771999999</v>
      </c>
      <c r="H4230" s="46">
        <f>(1/(1-91/360*VLOOKUP($A4230,Tbills!$B$4:$C$974,2,1)/100))^((1)/91)-1</f>
        <v>2.639221485134513E-6</v>
      </c>
      <c r="I4230" s="46">
        <f t="shared" si="189"/>
        <v>40.32965874917479</v>
      </c>
      <c r="J4230" s="46">
        <f>VLOOKUP(A4230,'SVXY-IV'!A$1:G$5041,4,0)</f>
        <v>40.262899580000003</v>
      </c>
      <c r="K4230" s="46">
        <f t="shared" si="190"/>
        <v>4.8790665024858706</v>
      </c>
      <c r="L4230" s="46"/>
      <c r="M4230" s="46"/>
      <c r="N4230" s="46"/>
      <c r="O4230" s="46"/>
    </row>
    <row r="4231" spans="1:15" x14ac:dyDescent="0.25">
      <c r="A4231" s="39">
        <v>44202</v>
      </c>
      <c r="B4231">
        <v>25.07</v>
      </c>
      <c r="C4231">
        <v>26.79</v>
      </c>
      <c r="D4231">
        <v>30.334700000000002</v>
      </c>
      <c r="E4231">
        <v>25.5242</v>
      </c>
      <c r="F4231">
        <v>19267.326658999998</v>
      </c>
      <c r="G4231">
        <v>16213.739126</v>
      </c>
      <c r="H4231" s="46">
        <f>(1/(1-91/360*VLOOKUP($A4231,Tbills!$B$4:$C$974,2,1)/100))^((1)/91)-1</f>
        <v>2.639221485134513E-6</v>
      </c>
      <c r="I4231" s="46">
        <f t="shared" si="189"/>
        <v>40.460930258237887</v>
      </c>
      <c r="J4231" s="46">
        <f>VLOOKUP(A4231,'SVXY-IV'!A$1:G$5041,4,0)</f>
        <v>40.391977519999998</v>
      </c>
      <c r="K4231" s="46">
        <f t="shared" si="190"/>
        <v>4.910854931903426</v>
      </c>
      <c r="L4231" s="46"/>
      <c r="M4231" s="46"/>
      <c r="N4231" s="46"/>
      <c r="O4231" s="46"/>
    </row>
    <row r="4232" spans="1:15" x14ac:dyDescent="0.25">
      <c r="A4232" s="39">
        <v>44203</v>
      </c>
      <c r="B4232">
        <v>22.37</v>
      </c>
      <c r="C4232">
        <v>25.02</v>
      </c>
      <c r="D4232">
        <v>28.553699999999999</v>
      </c>
      <c r="E4232">
        <v>24.025500000000001</v>
      </c>
      <c r="F4232">
        <v>19042.710277999999</v>
      </c>
      <c r="G4232">
        <v>16024.678341999999</v>
      </c>
      <c r="H4232" s="46">
        <f>(1/(1-91/360*VLOOKUP($A4232,Tbills!$B$4:$C$974,2,1)/100))^((1)/91)-1</f>
        <v>2.5002875438939753E-6</v>
      </c>
      <c r="I4232" s="46">
        <f t="shared" ref="I4232:I4295" si="191">I4231*(1-IF($A4232&lt;=I4227,I$1,I$1+IF(AND(WEEKDAY($A4232)&lt;&gt;1,WEEKDAY($A4232)&lt;&gt;7),J$1,0)))^($A4232-$A4231)*(1-0.5*(E4232/E4231-1))</f>
        <v>41.64771494121176</v>
      </c>
      <c r="J4232" s="46">
        <f>VLOOKUP(A4232,'SVXY-IV'!A$1:G$5041,4,0)</f>
        <v>41.573908709999998</v>
      </c>
      <c r="K4232" s="46">
        <f t="shared" si="190"/>
        <v>5.198962589749315</v>
      </c>
      <c r="L4232" s="46"/>
      <c r="M4232" s="46"/>
      <c r="N4232" s="46"/>
      <c r="O4232" s="46"/>
    </row>
    <row r="4233" spans="1:15" x14ac:dyDescent="0.25">
      <c r="A4233" s="39">
        <v>44204</v>
      </c>
    </row>
    <row r="4234" spans="1:15" x14ac:dyDescent="0.25">
      <c r="A4234" s="39">
        <v>44207</v>
      </c>
    </row>
    <row r="4235" spans="1:15" x14ac:dyDescent="0.25">
      <c r="A4235" s="39">
        <v>44208</v>
      </c>
    </row>
    <row r="4236" spans="1:15" x14ac:dyDescent="0.25">
      <c r="A4236" s="39">
        <v>44209</v>
      </c>
    </row>
    <row r="4237" spans="1:15" x14ac:dyDescent="0.25">
      <c r="A4237" s="39">
        <v>44210</v>
      </c>
    </row>
    <row r="4238" spans="1:15" x14ac:dyDescent="0.25">
      <c r="A4238" s="39">
        <v>44211</v>
      </c>
    </row>
    <row r="4239" spans="1:15" x14ac:dyDescent="0.25">
      <c r="A4239" s="39">
        <v>44215</v>
      </c>
    </row>
    <row r="4240" spans="1:15" x14ac:dyDescent="0.25">
      <c r="A4240" s="39">
        <v>44216</v>
      </c>
    </row>
    <row r="4241" spans="1:1" x14ac:dyDescent="0.25">
      <c r="A4241" s="39">
        <v>44217</v>
      </c>
    </row>
    <row r="4242" spans="1:1" x14ac:dyDescent="0.25">
      <c r="A4242" s="39">
        <v>44218</v>
      </c>
    </row>
    <row r="4243" spans="1:1" x14ac:dyDescent="0.25">
      <c r="A4243" s="39">
        <v>44221</v>
      </c>
    </row>
    <row r="4244" spans="1:1" x14ac:dyDescent="0.25">
      <c r="A4244" s="39">
        <v>44222</v>
      </c>
    </row>
    <row r="4245" spans="1:1" x14ac:dyDescent="0.25">
      <c r="A4245" s="39">
        <v>44223</v>
      </c>
    </row>
    <row r="4246" spans="1:1" x14ac:dyDescent="0.25">
      <c r="A4246" s="39">
        <v>44224</v>
      </c>
    </row>
    <row r="4247" spans="1:1" x14ac:dyDescent="0.25">
      <c r="A4247" s="39">
        <v>44225</v>
      </c>
    </row>
    <row r="4248" spans="1:1" x14ac:dyDescent="0.25">
      <c r="A4248" s="39">
        <v>44228</v>
      </c>
    </row>
    <row r="4249" spans="1:1" x14ac:dyDescent="0.25">
      <c r="A4249" s="39">
        <v>44229</v>
      </c>
    </row>
    <row r="4250" spans="1:1" x14ac:dyDescent="0.25">
      <c r="A4250" s="39">
        <v>44230</v>
      </c>
    </row>
    <row r="4251" spans="1:1" x14ac:dyDescent="0.25">
      <c r="A4251" s="39">
        <v>44231</v>
      </c>
    </row>
    <row r="4252" spans="1:1" x14ac:dyDescent="0.25">
      <c r="A4252" s="39">
        <v>44232</v>
      </c>
    </row>
    <row r="4253" spans="1:1" x14ac:dyDescent="0.25">
      <c r="A4253" s="39">
        <v>44235</v>
      </c>
    </row>
    <row r="4254" spans="1:1" x14ac:dyDescent="0.25">
      <c r="A4254" s="39">
        <v>44236</v>
      </c>
    </row>
    <row r="4255" spans="1:1" x14ac:dyDescent="0.25">
      <c r="A4255" s="39">
        <v>44237</v>
      </c>
    </row>
    <row r="4256" spans="1:1" x14ac:dyDescent="0.25">
      <c r="A4256" s="39">
        <v>44238</v>
      </c>
    </row>
    <row r="4257" spans="1:1" x14ac:dyDescent="0.25">
      <c r="A4257" s="39">
        <v>44239</v>
      </c>
    </row>
    <row r="4258" spans="1:1" x14ac:dyDescent="0.25">
      <c r="A4258" s="39">
        <v>44243</v>
      </c>
    </row>
    <row r="4259" spans="1:1" x14ac:dyDescent="0.25">
      <c r="A4259" s="39">
        <v>44244</v>
      </c>
    </row>
    <row r="4260" spans="1:1" x14ac:dyDescent="0.25">
      <c r="A4260" s="39">
        <v>44245</v>
      </c>
    </row>
    <row r="4261" spans="1:1" x14ac:dyDescent="0.25">
      <c r="A4261" s="39">
        <v>44246</v>
      </c>
    </row>
    <row r="4262" spans="1:1" x14ac:dyDescent="0.25">
      <c r="A4262" s="39">
        <v>44249</v>
      </c>
    </row>
    <row r="4263" spans="1:1" x14ac:dyDescent="0.25">
      <c r="A4263" s="39">
        <v>44250</v>
      </c>
    </row>
    <row r="4264" spans="1:1" x14ac:dyDescent="0.25">
      <c r="A4264" s="39">
        <v>44251</v>
      </c>
    </row>
    <row r="4265" spans="1:1" x14ac:dyDescent="0.25">
      <c r="A4265" s="39">
        <v>44252</v>
      </c>
    </row>
    <row r="4266" spans="1:1" x14ac:dyDescent="0.25">
      <c r="A4266" s="39">
        <v>44253</v>
      </c>
    </row>
    <row r="4267" spans="1:1" x14ac:dyDescent="0.25">
      <c r="A4267" s="39">
        <v>44256</v>
      </c>
    </row>
    <row r="4268" spans="1:1" x14ac:dyDescent="0.25">
      <c r="A4268" s="39">
        <v>44257</v>
      </c>
    </row>
    <row r="4269" spans="1:1" x14ac:dyDescent="0.25">
      <c r="A4269" s="39">
        <v>44258</v>
      </c>
    </row>
    <row r="4270" spans="1:1" x14ac:dyDescent="0.25">
      <c r="A4270" s="39">
        <v>44259</v>
      </c>
    </row>
    <row r="4271" spans="1:1" x14ac:dyDescent="0.25">
      <c r="A4271" s="39">
        <v>44260</v>
      </c>
    </row>
    <row r="4272" spans="1:1" x14ac:dyDescent="0.25">
      <c r="A4272" s="39">
        <v>44263</v>
      </c>
    </row>
    <row r="4273" spans="1:1" x14ac:dyDescent="0.25">
      <c r="A4273" s="39">
        <v>44264</v>
      </c>
    </row>
    <row r="4274" spans="1:1" x14ac:dyDescent="0.25">
      <c r="A4274" s="39">
        <v>44265</v>
      </c>
    </row>
    <row r="4275" spans="1:1" x14ac:dyDescent="0.25">
      <c r="A4275" s="39">
        <v>44266</v>
      </c>
    </row>
    <row r="4276" spans="1:1" x14ac:dyDescent="0.25">
      <c r="A4276" s="39">
        <v>44267</v>
      </c>
    </row>
    <row r="4277" spans="1:1" x14ac:dyDescent="0.25">
      <c r="A4277" s="39">
        <v>44270</v>
      </c>
    </row>
    <row r="4278" spans="1:1" x14ac:dyDescent="0.25">
      <c r="A4278" s="39">
        <v>44271</v>
      </c>
    </row>
    <row r="4279" spans="1:1" x14ac:dyDescent="0.25">
      <c r="A4279" s="39">
        <v>44272</v>
      </c>
    </row>
    <row r="4280" spans="1:1" x14ac:dyDescent="0.25">
      <c r="A4280" s="39">
        <v>44273</v>
      </c>
    </row>
    <row r="4281" spans="1:1" x14ac:dyDescent="0.25">
      <c r="A4281" s="39">
        <v>44274</v>
      </c>
    </row>
    <row r="4282" spans="1:1" x14ac:dyDescent="0.25">
      <c r="A4282" s="39">
        <v>44277</v>
      </c>
    </row>
    <row r="4283" spans="1:1" x14ac:dyDescent="0.25">
      <c r="A4283" s="39">
        <v>44278</v>
      </c>
    </row>
    <row r="4284" spans="1:1" x14ac:dyDescent="0.25">
      <c r="A4284" s="39">
        <v>44279</v>
      </c>
    </row>
    <row r="4285" spans="1:1" x14ac:dyDescent="0.25">
      <c r="A4285" s="39">
        <v>44280</v>
      </c>
    </row>
    <row r="4286" spans="1:1" x14ac:dyDescent="0.25">
      <c r="A4286" s="39">
        <v>44281</v>
      </c>
    </row>
    <row r="4287" spans="1:1" x14ac:dyDescent="0.25">
      <c r="A4287" s="39">
        <v>44284</v>
      </c>
    </row>
    <row r="4288" spans="1:1" x14ac:dyDescent="0.25">
      <c r="A4288" s="39">
        <v>44285</v>
      </c>
    </row>
    <row r="4289" spans="1:1" x14ac:dyDescent="0.25">
      <c r="A4289" s="39">
        <v>44286</v>
      </c>
    </row>
    <row r="4290" spans="1:1" x14ac:dyDescent="0.25">
      <c r="A4290" s="39">
        <v>44287</v>
      </c>
    </row>
    <row r="4291" spans="1:1" x14ac:dyDescent="0.25">
      <c r="A4291" s="39">
        <v>44291</v>
      </c>
    </row>
    <row r="4292" spans="1:1" x14ac:dyDescent="0.25">
      <c r="A4292" s="39">
        <v>44292</v>
      </c>
    </row>
    <row r="4293" spans="1:1" x14ac:dyDescent="0.25">
      <c r="A4293" s="39">
        <v>44293</v>
      </c>
    </row>
    <row r="4294" spans="1:1" x14ac:dyDescent="0.25">
      <c r="A4294" s="39">
        <v>44294</v>
      </c>
    </row>
    <row r="4295" spans="1:1" x14ac:dyDescent="0.25">
      <c r="A4295" s="39">
        <v>44295</v>
      </c>
    </row>
    <row r="4296" spans="1:1" x14ac:dyDescent="0.25">
      <c r="A4296" s="39">
        <v>44298</v>
      </c>
    </row>
    <row r="4297" spans="1:1" x14ac:dyDescent="0.25">
      <c r="A4297" s="39">
        <v>44299</v>
      </c>
    </row>
    <row r="4298" spans="1:1" x14ac:dyDescent="0.25">
      <c r="A4298" s="39">
        <v>44300</v>
      </c>
    </row>
    <row r="4299" spans="1:1" x14ac:dyDescent="0.25">
      <c r="A4299" s="39">
        <v>44301</v>
      </c>
    </row>
    <row r="4300" spans="1:1" x14ac:dyDescent="0.25">
      <c r="A4300" s="39">
        <v>44302</v>
      </c>
    </row>
    <row r="4301" spans="1:1" x14ac:dyDescent="0.25">
      <c r="A4301" s="39">
        <v>44305</v>
      </c>
    </row>
    <row r="4302" spans="1:1" x14ac:dyDescent="0.25">
      <c r="A4302" s="39">
        <v>44306</v>
      </c>
    </row>
    <row r="4303" spans="1:1" x14ac:dyDescent="0.25">
      <c r="A4303" s="39">
        <v>44307</v>
      </c>
    </row>
    <row r="4304" spans="1:1" x14ac:dyDescent="0.25">
      <c r="A4304" s="39">
        <v>44308</v>
      </c>
    </row>
    <row r="4305" spans="1:1" x14ac:dyDescent="0.25">
      <c r="A4305" s="39">
        <v>44309</v>
      </c>
    </row>
    <row r="4306" spans="1:1" x14ac:dyDescent="0.25">
      <c r="A4306" s="39">
        <v>44312</v>
      </c>
    </row>
    <row r="4307" spans="1:1" x14ac:dyDescent="0.25">
      <c r="A4307" s="39">
        <v>44313</v>
      </c>
    </row>
    <row r="4308" spans="1:1" x14ac:dyDescent="0.25">
      <c r="A4308" s="39">
        <v>44314</v>
      </c>
    </row>
    <row r="4309" spans="1:1" x14ac:dyDescent="0.25">
      <c r="A4309" s="39">
        <v>44315</v>
      </c>
    </row>
    <row r="4310" spans="1:1" x14ac:dyDescent="0.25">
      <c r="A4310" s="39">
        <v>44316</v>
      </c>
    </row>
    <row r="4311" spans="1:1" x14ac:dyDescent="0.25">
      <c r="A4311" s="39">
        <v>44319</v>
      </c>
    </row>
    <row r="4312" spans="1:1" x14ac:dyDescent="0.25">
      <c r="A4312" s="39">
        <v>44320</v>
      </c>
    </row>
    <row r="4313" spans="1:1" x14ac:dyDescent="0.25">
      <c r="A4313" s="39">
        <v>44321</v>
      </c>
    </row>
    <row r="4314" spans="1:1" x14ac:dyDescent="0.25">
      <c r="A4314" s="39">
        <v>44322</v>
      </c>
    </row>
    <row r="4315" spans="1:1" x14ac:dyDescent="0.25">
      <c r="A4315" s="39">
        <v>44323</v>
      </c>
    </row>
    <row r="4316" spans="1:1" x14ac:dyDescent="0.25">
      <c r="A4316" s="39">
        <v>44326</v>
      </c>
    </row>
    <row r="4317" spans="1:1" x14ac:dyDescent="0.25">
      <c r="A4317" s="39">
        <v>44327</v>
      </c>
    </row>
    <row r="4318" spans="1:1" x14ac:dyDescent="0.25">
      <c r="A4318" s="39">
        <v>44328</v>
      </c>
    </row>
    <row r="4319" spans="1:1" x14ac:dyDescent="0.25">
      <c r="A4319" s="39">
        <v>44329</v>
      </c>
    </row>
    <row r="4320" spans="1:1" x14ac:dyDescent="0.25">
      <c r="A4320" s="39">
        <v>44330</v>
      </c>
    </row>
    <row r="4321" spans="1:1" x14ac:dyDescent="0.25">
      <c r="A4321" s="39">
        <v>44333</v>
      </c>
    </row>
    <row r="4322" spans="1:1" x14ac:dyDescent="0.25">
      <c r="A4322" s="39">
        <v>44334</v>
      </c>
    </row>
    <row r="4323" spans="1:1" x14ac:dyDescent="0.25">
      <c r="A4323" s="39">
        <v>44335</v>
      </c>
    </row>
    <row r="4324" spans="1:1" x14ac:dyDescent="0.25">
      <c r="A4324" s="39">
        <v>44336</v>
      </c>
    </row>
    <row r="4325" spans="1:1" x14ac:dyDescent="0.25">
      <c r="A4325" s="39">
        <v>44337</v>
      </c>
    </row>
    <row r="4326" spans="1:1" x14ac:dyDescent="0.25">
      <c r="A4326" s="39">
        <v>44340</v>
      </c>
    </row>
    <row r="4327" spans="1:1" x14ac:dyDescent="0.25">
      <c r="A4327" s="39">
        <v>44341</v>
      </c>
    </row>
    <row r="4328" spans="1:1" x14ac:dyDescent="0.25">
      <c r="A4328" s="39">
        <v>44342</v>
      </c>
    </row>
    <row r="4329" spans="1:1" x14ac:dyDescent="0.25">
      <c r="A4329" s="39">
        <v>44343</v>
      </c>
    </row>
    <row r="4330" spans="1:1" x14ac:dyDescent="0.25">
      <c r="A4330" s="39">
        <v>44344</v>
      </c>
    </row>
    <row r="4331" spans="1:1" x14ac:dyDescent="0.25">
      <c r="A4331" s="39">
        <v>44348</v>
      </c>
    </row>
    <row r="4332" spans="1:1" x14ac:dyDescent="0.25">
      <c r="A4332" s="39">
        <v>44349</v>
      </c>
    </row>
    <row r="4333" spans="1:1" x14ac:dyDescent="0.25">
      <c r="A4333" s="39">
        <v>44350</v>
      </c>
    </row>
    <row r="4334" spans="1:1" x14ac:dyDescent="0.25">
      <c r="A4334" s="39">
        <v>44351</v>
      </c>
    </row>
    <row r="4335" spans="1:1" x14ac:dyDescent="0.25">
      <c r="A4335" s="39">
        <v>44354</v>
      </c>
    </row>
    <row r="4336" spans="1:1" x14ac:dyDescent="0.25">
      <c r="A4336" s="39">
        <v>44355</v>
      </c>
    </row>
    <row r="4337" spans="1:1" x14ac:dyDescent="0.25">
      <c r="A4337" s="39">
        <v>44356</v>
      </c>
    </row>
    <row r="4338" spans="1:1" x14ac:dyDescent="0.25">
      <c r="A4338" s="39">
        <v>44357</v>
      </c>
    </row>
    <row r="4339" spans="1:1" x14ac:dyDescent="0.25">
      <c r="A4339" s="39">
        <v>44358</v>
      </c>
    </row>
    <row r="4340" spans="1:1" x14ac:dyDescent="0.25">
      <c r="A4340" s="39">
        <v>44361</v>
      </c>
    </row>
    <row r="4341" spans="1:1" x14ac:dyDescent="0.25">
      <c r="A4341" s="39">
        <v>44362</v>
      </c>
    </row>
    <row r="4342" spans="1:1" x14ac:dyDescent="0.25">
      <c r="A4342" s="39">
        <v>44363</v>
      </c>
    </row>
    <row r="4343" spans="1:1" x14ac:dyDescent="0.25">
      <c r="A4343" s="39">
        <v>44364</v>
      </c>
    </row>
    <row r="4344" spans="1:1" x14ac:dyDescent="0.25">
      <c r="A4344" s="39">
        <v>44365</v>
      </c>
    </row>
    <row r="4345" spans="1:1" x14ac:dyDescent="0.25">
      <c r="A4345" s="39">
        <v>44368</v>
      </c>
    </row>
    <row r="4346" spans="1:1" x14ac:dyDescent="0.25">
      <c r="A4346" s="39">
        <v>44369</v>
      </c>
    </row>
    <row r="4347" spans="1:1" x14ac:dyDescent="0.25">
      <c r="A4347" s="39">
        <v>44370</v>
      </c>
    </row>
    <row r="4348" spans="1:1" x14ac:dyDescent="0.25">
      <c r="A4348" s="39">
        <v>44371</v>
      </c>
    </row>
    <row r="4349" spans="1:1" x14ac:dyDescent="0.25">
      <c r="A4349" s="39">
        <v>44372</v>
      </c>
    </row>
    <row r="4350" spans="1:1" x14ac:dyDescent="0.25">
      <c r="A4350" s="39">
        <v>44375</v>
      </c>
    </row>
    <row r="4351" spans="1:1" x14ac:dyDescent="0.25">
      <c r="A4351" s="39">
        <v>44376</v>
      </c>
    </row>
    <row r="4352" spans="1:1" x14ac:dyDescent="0.25">
      <c r="A4352" s="39">
        <v>44377</v>
      </c>
    </row>
    <row r="4353" spans="1:1" x14ac:dyDescent="0.25">
      <c r="A4353" s="39">
        <v>44378</v>
      </c>
    </row>
    <row r="4354" spans="1:1" x14ac:dyDescent="0.25">
      <c r="A4354" s="39">
        <v>44379</v>
      </c>
    </row>
    <row r="4355" spans="1:1" x14ac:dyDescent="0.25">
      <c r="A4355" s="39">
        <v>44383</v>
      </c>
    </row>
    <row r="4356" spans="1:1" x14ac:dyDescent="0.25">
      <c r="A4356" s="39">
        <v>44384</v>
      </c>
    </row>
    <row r="4357" spans="1:1" x14ac:dyDescent="0.25">
      <c r="A4357" s="39">
        <v>44385</v>
      </c>
    </row>
    <row r="4358" spans="1:1" x14ac:dyDescent="0.25">
      <c r="A4358" s="39">
        <v>44386</v>
      </c>
    </row>
    <row r="4359" spans="1:1" x14ac:dyDescent="0.25">
      <c r="A4359" s="39">
        <v>44389</v>
      </c>
    </row>
    <row r="4360" spans="1:1" x14ac:dyDescent="0.25">
      <c r="A4360" s="39">
        <v>44390</v>
      </c>
    </row>
    <row r="4361" spans="1:1" x14ac:dyDescent="0.25">
      <c r="A4361" s="39">
        <v>44391</v>
      </c>
    </row>
    <row r="4362" spans="1:1" x14ac:dyDescent="0.25">
      <c r="A4362" s="39">
        <v>44392</v>
      </c>
    </row>
    <row r="4363" spans="1:1" x14ac:dyDescent="0.25">
      <c r="A4363" s="39">
        <v>44393</v>
      </c>
    </row>
    <row r="4364" spans="1:1" x14ac:dyDescent="0.25">
      <c r="A4364" s="39">
        <v>44396</v>
      </c>
    </row>
    <row r="4365" spans="1:1" x14ac:dyDescent="0.25">
      <c r="A4365" s="39">
        <v>44397</v>
      </c>
    </row>
    <row r="4366" spans="1:1" x14ac:dyDescent="0.25">
      <c r="A4366" s="39">
        <v>44398</v>
      </c>
    </row>
    <row r="4367" spans="1:1" x14ac:dyDescent="0.25">
      <c r="A4367" s="39">
        <v>44399</v>
      </c>
    </row>
    <row r="4368" spans="1:1" x14ac:dyDescent="0.25">
      <c r="A4368" s="39">
        <v>44400</v>
      </c>
    </row>
    <row r="4369" spans="1:1" x14ac:dyDescent="0.25">
      <c r="A4369" s="39">
        <v>44403</v>
      </c>
    </row>
    <row r="4370" spans="1:1" x14ac:dyDescent="0.25">
      <c r="A4370" s="39">
        <v>44404</v>
      </c>
    </row>
    <row r="4371" spans="1:1" x14ac:dyDescent="0.25">
      <c r="A4371" s="39">
        <v>44405</v>
      </c>
    </row>
    <row r="4372" spans="1:1" x14ac:dyDescent="0.25">
      <c r="A4372" s="39">
        <v>44406</v>
      </c>
    </row>
    <row r="4373" spans="1:1" x14ac:dyDescent="0.25">
      <c r="A4373" s="39">
        <v>44407</v>
      </c>
    </row>
    <row r="4374" spans="1:1" x14ac:dyDescent="0.25">
      <c r="A4374" s="39">
        <v>44410</v>
      </c>
    </row>
    <row r="4375" spans="1:1" x14ac:dyDescent="0.25">
      <c r="A4375" s="39">
        <v>44411</v>
      </c>
    </row>
    <row r="4376" spans="1:1" x14ac:dyDescent="0.25">
      <c r="A4376" s="39">
        <v>44412</v>
      </c>
    </row>
    <row r="4377" spans="1:1" x14ac:dyDescent="0.25">
      <c r="A4377" s="39">
        <v>44413</v>
      </c>
    </row>
    <row r="4378" spans="1:1" x14ac:dyDescent="0.25">
      <c r="A4378" s="39">
        <v>44414</v>
      </c>
    </row>
    <row r="4379" spans="1:1" x14ac:dyDescent="0.25">
      <c r="A4379" s="39">
        <v>44417</v>
      </c>
    </row>
    <row r="4380" spans="1:1" x14ac:dyDescent="0.25">
      <c r="A4380" s="39">
        <v>44418</v>
      </c>
    </row>
    <row r="4381" spans="1:1" x14ac:dyDescent="0.25">
      <c r="A4381" s="39">
        <v>44419</v>
      </c>
    </row>
    <row r="4382" spans="1:1" x14ac:dyDescent="0.25">
      <c r="A4382" s="39">
        <v>44420</v>
      </c>
    </row>
    <row r="4383" spans="1:1" x14ac:dyDescent="0.25">
      <c r="A4383" s="39">
        <v>44421</v>
      </c>
    </row>
    <row r="4384" spans="1:1" x14ac:dyDescent="0.25">
      <c r="A4384" s="39">
        <v>44424</v>
      </c>
    </row>
    <row r="4385" spans="1:1" x14ac:dyDescent="0.25">
      <c r="A4385" s="39">
        <v>44425</v>
      </c>
    </row>
    <row r="4386" spans="1:1" x14ac:dyDescent="0.25">
      <c r="A4386" s="39">
        <v>44426</v>
      </c>
    </row>
    <row r="4387" spans="1:1" x14ac:dyDescent="0.25">
      <c r="A4387" s="39">
        <v>44427</v>
      </c>
    </row>
    <row r="4388" spans="1:1" x14ac:dyDescent="0.25">
      <c r="A4388" s="39">
        <v>44428</v>
      </c>
    </row>
    <row r="4389" spans="1:1" x14ac:dyDescent="0.25">
      <c r="A4389" s="39">
        <v>44431</v>
      </c>
    </row>
    <row r="4390" spans="1:1" x14ac:dyDescent="0.25">
      <c r="A4390" s="39">
        <v>44432</v>
      </c>
    </row>
    <row r="4391" spans="1:1" x14ac:dyDescent="0.25">
      <c r="A4391" s="39">
        <v>44433</v>
      </c>
    </row>
    <row r="4392" spans="1:1" x14ac:dyDescent="0.25">
      <c r="A4392" s="39">
        <v>44434</v>
      </c>
    </row>
    <row r="4393" spans="1:1" x14ac:dyDescent="0.25">
      <c r="A4393" s="39">
        <v>44435</v>
      </c>
    </row>
    <row r="4394" spans="1:1" x14ac:dyDescent="0.25">
      <c r="A4394" s="39">
        <v>44438</v>
      </c>
    </row>
    <row r="4395" spans="1:1" x14ac:dyDescent="0.25">
      <c r="A4395" s="39">
        <v>44439</v>
      </c>
    </row>
    <row r="4396" spans="1:1" x14ac:dyDescent="0.25">
      <c r="A4396" s="39">
        <v>44440</v>
      </c>
    </row>
    <row r="4397" spans="1:1" x14ac:dyDescent="0.25">
      <c r="A4397" s="39">
        <v>44441</v>
      </c>
    </row>
    <row r="4398" spans="1:1" x14ac:dyDescent="0.25">
      <c r="A4398" s="39">
        <v>44442</v>
      </c>
    </row>
    <row r="4399" spans="1:1" x14ac:dyDescent="0.25">
      <c r="A4399" s="39">
        <v>44446</v>
      </c>
    </row>
    <row r="4400" spans="1:1" x14ac:dyDescent="0.25">
      <c r="A4400" s="39">
        <v>44447</v>
      </c>
    </row>
    <row r="4401" spans="1:1" x14ac:dyDescent="0.25">
      <c r="A4401" s="39">
        <v>44448</v>
      </c>
    </row>
    <row r="4402" spans="1:1" x14ac:dyDescent="0.25">
      <c r="A4402" s="39">
        <v>44449</v>
      </c>
    </row>
    <row r="4403" spans="1:1" x14ac:dyDescent="0.25">
      <c r="A4403" s="39">
        <v>44452</v>
      </c>
    </row>
    <row r="4404" spans="1:1" x14ac:dyDescent="0.25">
      <c r="A4404" s="39">
        <v>44453</v>
      </c>
    </row>
    <row r="4405" spans="1:1" x14ac:dyDescent="0.25">
      <c r="A4405" s="39">
        <v>44454</v>
      </c>
    </row>
    <row r="4406" spans="1:1" x14ac:dyDescent="0.25">
      <c r="A4406" s="39">
        <v>44455</v>
      </c>
    </row>
    <row r="4407" spans="1:1" x14ac:dyDescent="0.25">
      <c r="A4407" s="39">
        <v>44456</v>
      </c>
    </row>
    <row r="4408" spans="1:1" x14ac:dyDescent="0.25">
      <c r="A4408" s="39">
        <v>44459</v>
      </c>
    </row>
    <row r="4409" spans="1:1" x14ac:dyDescent="0.25">
      <c r="A4409" s="39">
        <v>44460</v>
      </c>
    </row>
    <row r="4410" spans="1:1" x14ac:dyDescent="0.25">
      <c r="A4410" s="39">
        <v>44461</v>
      </c>
    </row>
    <row r="4411" spans="1:1" x14ac:dyDescent="0.25">
      <c r="A4411" s="39">
        <v>44462</v>
      </c>
    </row>
    <row r="4412" spans="1:1" x14ac:dyDescent="0.25">
      <c r="A4412" s="39">
        <v>44463</v>
      </c>
    </row>
    <row r="4413" spans="1:1" x14ac:dyDescent="0.25">
      <c r="A4413" s="39">
        <v>44466</v>
      </c>
    </row>
    <row r="4414" spans="1:1" x14ac:dyDescent="0.25">
      <c r="A4414" s="39">
        <v>44467</v>
      </c>
    </row>
    <row r="4415" spans="1:1" x14ac:dyDescent="0.25">
      <c r="A4415" s="39">
        <v>44468</v>
      </c>
    </row>
    <row r="4416" spans="1:1" x14ac:dyDescent="0.25">
      <c r="A4416" s="39">
        <v>44469</v>
      </c>
    </row>
    <row r="4417" spans="1:1" x14ac:dyDescent="0.25">
      <c r="A4417" s="39">
        <v>44470</v>
      </c>
    </row>
    <row r="4418" spans="1:1" x14ac:dyDescent="0.25">
      <c r="A4418" s="39">
        <v>44473</v>
      </c>
    </row>
    <row r="4419" spans="1:1" x14ac:dyDescent="0.25">
      <c r="A4419" s="39">
        <v>44474</v>
      </c>
    </row>
    <row r="4420" spans="1:1" x14ac:dyDescent="0.25">
      <c r="A4420" s="39">
        <v>44475</v>
      </c>
    </row>
    <row r="4421" spans="1:1" x14ac:dyDescent="0.25">
      <c r="A4421" s="39">
        <v>44476</v>
      </c>
    </row>
    <row r="4422" spans="1:1" x14ac:dyDescent="0.25">
      <c r="A4422" s="39">
        <v>44477</v>
      </c>
    </row>
    <row r="4423" spans="1:1" x14ac:dyDescent="0.25">
      <c r="A4423" s="39">
        <v>44480</v>
      </c>
    </row>
    <row r="4424" spans="1:1" x14ac:dyDescent="0.25">
      <c r="A4424" s="39">
        <v>44481</v>
      </c>
    </row>
    <row r="4425" spans="1:1" x14ac:dyDescent="0.25">
      <c r="A4425" s="39">
        <v>44482</v>
      </c>
    </row>
    <row r="4426" spans="1:1" x14ac:dyDescent="0.25">
      <c r="A4426" s="39">
        <v>44483</v>
      </c>
    </row>
    <row r="4427" spans="1:1" x14ac:dyDescent="0.25">
      <c r="A4427" s="39">
        <v>44484</v>
      </c>
    </row>
    <row r="4428" spans="1:1" x14ac:dyDescent="0.25">
      <c r="A4428" s="39">
        <v>44487</v>
      </c>
    </row>
    <row r="4429" spans="1:1" x14ac:dyDescent="0.25">
      <c r="A4429" s="39">
        <v>44488</v>
      </c>
    </row>
    <row r="4430" spans="1:1" x14ac:dyDescent="0.25">
      <c r="A4430" s="39">
        <v>44489</v>
      </c>
    </row>
    <row r="4431" spans="1:1" x14ac:dyDescent="0.25">
      <c r="A4431" s="39">
        <v>44490</v>
      </c>
    </row>
    <row r="4432" spans="1:1" x14ac:dyDescent="0.25">
      <c r="A4432" s="39">
        <v>44491</v>
      </c>
    </row>
    <row r="4433" spans="1:1" x14ac:dyDescent="0.25">
      <c r="A4433" s="39">
        <v>44494</v>
      </c>
    </row>
    <row r="4434" spans="1:1" x14ac:dyDescent="0.25">
      <c r="A4434" s="39">
        <v>44495</v>
      </c>
    </row>
    <row r="4435" spans="1:1" x14ac:dyDescent="0.25">
      <c r="A4435" s="39">
        <v>44496</v>
      </c>
    </row>
    <row r="4436" spans="1:1" x14ac:dyDescent="0.25">
      <c r="A4436" s="39">
        <v>44497</v>
      </c>
    </row>
    <row r="4437" spans="1:1" x14ac:dyDescent="0.25">
      <c r="A4437" s="39">
        <v>44498</v>
      </c>
    </row>
    <row r="4438" spans="1:1" x14ac:dyDescent="0.25">
      <c r="A4438" s="39">
        <v>44501</v>
      </c>
    </row>
    <row r="4439" spans="1:1" x14ac:dyDescent="0.25">
      <c r="A4439" s="39">
        <v>44502</v>
      </c>
    </row>
    <row r="4440" spans="1:1" x14ac:dyDescent="0.25">
      <c r="A4440" s="39">
        <v>44503</v>
      </c>
    </row>
    <row r="4441" spans="1:1" x14ac:dyDescent="0.25">
      <c r="A4441" s="39">
        <v>44504</v>
      </c>
    </row>
    <row r="4442" spans="1:1" x14ac:dyDescent="0.25">
      <c r="A4442" s="39">
        <v>44505</v>
      </c>
    </row>
    <row r="4443" spans="1:1" x14ac:dyDescent="0.25">
      <c r="A4443" s="39">
        <v>44508</v>
      </c>
    </row>
    <row r="4444" spans="1:1" x14ac:dyDescent="0.25">
      <c r="A4444" s="39">
        <v>44509</v>
      </c>
    </row>
    <row r="4445" spans="1:1" x14ac:dyDescent="0.25">
      <c r="A4445" s="39">
        <v>44510</v>
      </c>
    </row>
    <row r="4446" spans="1:1" x14ac:dyDescent="0.25">
      <c r="A4446" s="39">
        <v>44511</v>
      </c>
    </row>
    <row r="4447" spans="1:1" x14ac:dyDescent="0.25">
      <c r="A4447" s="39">
        <v>44512</v>
      </c>
    </row>
    <row r="4448" spans="1:1" x14ac:dyDescent="0.25">
      <c r="A4448" s="39">
        <v>44515</v>
      </c>
    </row>
    <row r="4449" spans="1:1" x14ac:dyDescent="0.25">
      <c r="A4449" s="39">
        <v>44516</v>
      </c>
    </row>
    <row r="4450" spans="1:1" x14ac:dyDescent="0.25">
      <c r="A4450" s="39">
        <v>44517</v>
      </c>
    </row>
    <row r="4451" spans="1:1" x14ac:dyDescent="0.25">
      <c r="A4451" s="39">
        <v>44518</v>
      </c>
    </row>
    <row r="4452" spans="1:1" x14ac:dyDescent="0.25">
      <c r="A4452" s="39">
        <v>44519</v>
      </c>
    </row>
    <row r="4453" spans="1:1" x14ac:dyDescent="0.25">
      <c r="A4453" s="39">
        <v>44522</v>
      </c>
    </row>
    <row r="4454" spans="1:1" x14ac:dyDescent="0.25">
      <c r="A4454" s="39">
        <v>44523</v>
      </c>
    </row>
    <row r="4455" spans="1:1" x14ac:dyDescent="0.25">
      <c r="A4455" s="39">
        <v>44524</v>
      </c>
    </row>
    <row r="4456" spans="1:1" x14ac:dyDescent="0.25">
      <c r="A4456" s="39">
        <v>44526</v>
      </c>
    </row>
    <row r="4457" spans="1:1" x14ac:dyDescent="0.25">
      <c r="A4457" s="39">
        <v>44529</v>
      </c>
    </row>
    <row r="4458" spans="1:1" x14ac:dyDescent="0.25">
      <c r="A4458" s="39">
        <v>44530</v>
      </c>
    </row>
    <row r="4459" spans="1:1" x14ac:dyDescent="0.25">
      <c r="A4459" s="39">
        <v>44531</v>
      </c>
    </row>
    <row r="4460" spans="1:1" x14ac:dyDescent="0.25">
      <c r="A4460" s="39">
        <v>44532</v>
      </c>
    </row>
    <row r="4461" spans="1:1" x14ac:dyDescent="0.25">
      <c r="A4461" s="39">
        <v>44533</v>
      </c>
    </row>
    <row r="4462" spans="1:1" x14ac:dyDescent="0.25">
      <c r="A4462" s="39">
        <v>44536</v>
      </c>
    </row>
    <row r="4463" spans="1:1" x14ac:dyDescent="0.25">
      <c r="A4463" s="39">
        <v>44537</v>
      </c>
    </row>
    <row r="4464" spans="1:1" x14ac:dyDescent="0.25">
      <c r="A4464" s="39">
        <v>44538</v>
      </c>
    </row>
    <row r="4465" spans="1:1" x14ac:dyDescent="0.25">
      <c r="A4465" s="39">
        <v>44539</v>
      </c>
    </row>
    <row r="4466" spans="1:1" x14ac:dyDescent="0.25">
      <c r="A4466" s="39">
        <v>44540</v>
      </c>
    </row>
    <row r="4467" spans="1:1" x14ac:dyDescent="0.25">
      <c r="A4467" s="39">
        <v>44543</v>
      </c>
    </row>
    <row r="4468" spans="1:1" x14ac:dyDescent="0.25">
      <c r="A4468" s="39">
        <v>44544</v>
      </c>
    </row>
    <row r="4469" spans="1:1" x14ac:dyDescent="0.25">
      <c r="A4469" s="39">
        <v>44545</v>
      </c>
    </row>
    <row r="4470" spans="1:1" x14ac:dyDescent="0.25">
      <c r="A4470" s="39">
        <v>44546</v>
      </c>
    </row>
    <row r="4471" spans="1:1" x14ac:dyDescent="0.25">
      <c r="A4471" s="39">
        <v>44547</v>
      </c>
    </row>
    <row r="4472" spans="1:1" x14ac:dyDescent="0.25">
      <c r="A4472" s="39">
        <v>44550</v>
      </c>
    </row>
    <row r="4473" spans="1:1" x14ac:dyDescent="0.25">
      <c r="A4473" s="39">
        <v>44551</v>
      </c>
    </row>
    <row r="4474" spans="1:1" x14ac:dyDescent="0.25">
      <c r="A4474" s="39">
        <v>44552</v>
      </c>
    </row>
    <row r="4475" spans="1:1" x14ac:dyDescent="0.25">
      <c r="A4475" s="39">
        <v>44553</v>
      </c>
    </row>
    <row r="4476" spans="1:1" x14ac:dyDescent="0.25">
      <c r="A4476" s="39">
        <v>44557</v>
      </c>
    </row>
    <row r="4477" spans="1:1" x14ac:dyDescent="0.25">
      <c r="A4477" s="39">
        <v>44558</v>
      </c>
    </row>
    <row r="4478" spans="1:1" x14ac:dyDescent="0.25">
      <c r="A4478" s="39">
        <v>44559</v>
      </c>
    </row>
    <row r="4479" spans="1:1" x14ac:dyDescent="0.25">
      <c r="A4479" s="39">
        <v>44560</v>
      </c>
    </row>
    <row r="4480" spans="1:1" x14ac:dyDescent="0.25">
      <c r="A4480" s="39">
        <v>44561</v>
      </c>
    </row>
    <row r="4481" spans="1:1" x14ac:dyDescent="0.25">
      <c r="A4481" s="39">
        <v>44564</v>
      </c>
    </row>
    <row r="4482" spans="1:1" x14ac:dyDescent="0.25">
      <c r="A4482" s="39">
        <v>44565</v>
      </c>
    </row>
    <row r="4483" spans="1:1" x14ac:dyDescent="0.25">
      <c r="A4483" s="39">
        <v>44566</v>
      </c>
    </row>
    <row r="4484" spans="1:1" x14ac:dyDescent="0.25">
      <c r="A4484" s="39">
        <v>44567</v>
      </c>
    </row>
    <row r="4485" spans="1:1" x14ac:dyDescent="0.25">
      <c r="A4485" s="39">
        <v>44568</v>
      </c>
    </row>
    <row r="4486" spans="1:1" x14ac:dyDescent="0.25">
      <c r="A4486" s="39">
        <v>44571</v>
      </c>
    </row>
    <row r="4487" spans="1:1" x14ac:dyDescent="0.25">
      <c r="A4487" s="39">
        <v>44572</v>
      </c>
    </row>
    <row r="4488" spans="1:1" x14ac:dyDescent="0.25">
      <c r="A4488" s="39">
        <v>44573</v>
      </c>
    </row>
    <row r="4489" spans="1:1" x14ac:dyDescent="0.25">
      <c r="A4489" s="39">
        <v>44574</v>
      </c>
    </row>
    <row r="4490" spans="1:1" x14ac:dyDescent="0.25">
      <c r="A4490" s="39">
        <v>44575</v>
      </c>
    </row>
    <row r="4491" spans="1:1" x14ac:dyDescent="0.25">
      <c r="A4491" s="39">
        <v>44579</v>
      </c>
    </row>
    <row r="4492" spans="1:1" x14ac:dyDescent="0.25">
      <c r="A4492" s="39">
        <v>44580</v>
      </c>
    </row>
    <row r="4493" spans="1:1" x14ac:dyDescent="0.25">
      <c r="A4493" s="39">
        <v>44581</v>
      </c>
    </row>
    <row r="4494" spans="1:1" x14ac:dyDescent="0.25">
      <c r="A4494" s="39">
        <v>44582</v>
      </c>
    </row>
    <row r="4495" spans="1:1" x14ac:dyDescent="0.25">
      <c r="A4495" s="39">
        <v>44585</v>
      </c>
    </row>
    <row r="4496" spans="1:1" x14ac:dyDescent="0.25">
      <c r="A4496" s="39">
        <v>44586</v>
      </c>
    </row>
    <row r="4497" spans="1:1" x14ac:dyDescent="0.25">
      <c r="A4497" s="39">
        <v>44587</v>
      </c>
    </row>
    <row r="4498" spans="1:1" x14ac:dyDescent="0.25">
      <c r="A4498" s="39">
        <v>44588</v>
      </c>
    </row>
    <row r="4499" spans="1:1" x14ac:dyDescent="0.25">
      <c r="A4499" s="39">
        <v>44589</v>
      </c>
    </row>
    <row r="4500" spans="1:1" x14ac:dyDescent="0.25">
      <c r="A4500" s="39">
        <v>44592</v>
      </c>
    </row>
    <row r="4501" spans="1:1" x14ac:dyDescent="0.25">
      <c r="A4501" s="39">
        <v>44593</v>
      </c>
    </row>
    <row r="4502" spans="1:1" x14ac:dyDescent="0.25">
      <c r="A4502" s="39">
        <v>44594</v>
      </c>
    </row>
    <row r="4503" spans="1:1" x14ac:dyDescent="0.25">
      <c r="A4503" s="39">
        <v>44595</v>
      </c>
    </row>
    <row r="4504" spans="1:1" x14ac:dyDescent="0.25">
      <c r="A4504" s="39">
        <v>44596</v>
      </c>
    </row>
    <row r="4505" spans="1:1" x14ac:dyDescent="0.25">
      <c r="A4505" s="39">
        <v>44599</v>
      </c>
    </row>
    <row r="4506" spans="1:1" x14ac:dyDescent="0.25">
      <c r="A4506" s="39">
        <v>44600</v>
      </c>
    </row>
    <row r="4507" spans="1:1" x14ac:dyDescent="0.25">
      <c r="A4507" s="39">
        <v>44601</v>
      </c>
    </row>
    <row r="4508" spans="1:1" x14ac:dyDescent="0.25">
      <c r="A4508" s="39">
        <v>44602</v>
      </c>
    </row>
    <row r="4509" spans="1:1" x14ac:dyDescent="0.25">
      <c r="A4509" s="39">
        <v>44603</v>
      </c>
    </row>
    <row r="4510" spans="1:1" x14ac:dyDescent="0.25">
      <c r="A4510" s="39">
        <v>44606</v>
      </c>
    </row>
    <row r="4511" spans="1:1" x14ac:dyDescent="0.25">
      <c r="A4511" s="39">
        <v>44607</v>
      </c>
    </row>
    <row r="4512" spans="1:1" x14ac:dyDescent="0.25">
      <c r="A4512" s="39">
        <v>44608</v>
      </c>
    </row>
    <row r="4513" spans="1:1" x14ac:dyDescent="0.25">
      <c r="A4513" s="39">
        <v>44609</v>
      </c>
    </row>
    <row r="4514" spans="1:1" x14ac:dyDescent="0.25">
      <c r="A4514" s="39">
        <v>44610</v>
      </c>
    </row>
    <row r="4515" spans="1:1" x14ac:dyDescent="0.25">
      <c r="A4515" s="39">
        <v>44614</v>
      </c>
    </row>
    <row r="4516" spans="1:1" x14ac:dyDescent="0.25">
      <c r="A4516" s="39">
        <v>44615</v>
      </c>
    </row>
    <row r="4517" spans="1:1" x14ac:dyDescent="0.25">
      <c r="A4517" s="39">
        <v>44616</v>
      </c>
    </row>
    <row r="4518" spans="1:1" x14ac:dyDescent="0.25">
      <c r="A4518" s="39">
        <v>44617</v>
      </c>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888"/>
  <sheetViews>
    <sheetView topLeftCell="A859" workbookViewId="0">
      <selection activeCell="C876" sqref="C876"/>
    </sheetView>
  </sheetViews>
  <sheetFormatPr defaultRowHeight="15" x14ac:dyDescent="0.25"/>
  <cols>
    <col min="2" max="2" width="10.42578125" style="1" bestFit="1" customWidth="1"/>
    <col min="4" max="4" width="13.28515625" customWidth="1"/>
  </cols>
  <sheetData>
    <row r="2" spans="2:4" x14ac:dyDescent="0.25">
      <c r="B2" s="1" t="s">
        <v>66</v>
      </c>
      <c r="C2" s="17" t="s">
        <v>67</v>
      </c>
      <c r="D2" t="s">
        <v>68</v>
      </c>
    </row>
    <row r="3" spans="2:4" x14ac:dyDescent="0.25">
      <c r="B3" s="1" t="s">
        <v>56</v>
      </c>
      <c r="C3" s="17" t="s">
        <v>69</v>
      </c>
    </row>
    <row r="4" spans="2:4" x14ac:dyDescent="0.25">
      <c r="B4" s="1">
        <v>38040</v>
      </c>
      <c r="C4" s="17">
        <v>0.93</v>
      </c>
    </row>
    <row r="5" spans="2:4" x14ac:dyDescent="0.25">
      <c r="B5" s="1">
        <v>38047</v>
      </c>
      <c r="C5" s="17">
        <v>0.94</v>
      </c>
    </row>
    <row r="6" spans="2:4" x14ac:dyDescent="0.25">
      <c r="B6" s="1">
        <v>38054</v>
      </c>
      <c r="C6" s="17">
        <v>0.93</v>
      </c>
    </row>
    <row r="7" spans="2:4" x14ac:dyDescent="0.25">
      <c r="B7" s="1">
        <v>38061</v>
      </c>
      <c r="C7" s="17">
        <v>0.94499999999999995</v>
      </c>
    </row>
    <row r="8" spans="2:4" x14ac:dyDescent="0.25">
      <c r="B8" s="1">
        <v>38068</v>
      </c>
      <c r="C8" s="17">
        <v>0.93</v>
      </c>
    </row>
    <row r="9" spans="2:4" x14ac:dyDescent="0.25">
      <c r="B9" s="1">
        <v>38075</v>
      </c>
      <c r="C9" s="17">
        <v>0.94499999999999995</v>
      </c>
    </row>
    <row r="10" spans="2:4" x14ac:dyDescent="0.25">
      <c r="B10" s="1">
        <v>38082</v>
      </c>
      <c r="C10" s="17">
        <v>0.93</v>
      </c>
    </row>
    <row r="11" spans="2:4" x14ac:dyDescent="0.25">
      <c r="B11" s="1">
        <v>38089</v>
      </c>
      <c r="C11" s="17">
        <v>0.91500000000000004</v>
      </c>
    </row>
    <row r="12" spans="2:4" x14ac:dyDescent="0.25">
      <c r="B12" s="1">
        <v>38096</v>
      </c>
      <c r="C12" s="17">
        <v>0.93500000000000005</v>
      </c>
    </row>
    <row r="13" spans="2:4" x14ac:dyDescent="0.25">
      <c r="B13" s="1">
        <v>38103</v>
      </c>
      <c r="C13" s="17">
        <v>0.97</v>
      </c>
    </row>
    <row r="14" spans="2:4" x14ac:dyDescent="0.25">
      <c r="B14" s="1">
        <v>38110</v>
      </c>
      <c r="C14" s="17">
        <v>0.98499999999999999</v>
      </c>
    </row>
    <row r="15" spans="2:4" x14ac:dyDescent="0.25">
      <c r="B15" s="1">
        <v>38117</v>
      </c>
      <c r="C15" s="17">
        <v>1.06</v>
      </c>
    </row>
    <row r="16" spans="2:4" x14ac:dyDescent="0.25">
      <c r="B16" s="1">
        <v>38124</v>
      </c>
      <c r="C16" s="17">
        <v>1.04</v>
      </c>
    </row>
    <row r="17" spans="2:3" x14ac:dyDescent="0.25">
      <c r="B17" s="1">
        <v>38131</v>
      </c>
      <c r="C17" s="17">
        <v>1.05</v>
      </c>
    </row>
    <row r="18" spans="2:3" x14ac:dyDescent="0.25">
      <c r="B18" s="1">
        <v>38139</v>
      </c>
      <c r="C18" s="17">
        <v>1.1299999999999999</v>
      </c>
    </row>
    <row r="19" spans="2:3" x14ac:dyDescent="0.25">
      <c r="B19" s="1">
        <v>38145</v>
      </c>
      <c r="C19" s="17">
        <v>1.23</v>
      </c>
    </row>
    <row r="20" spans="2:3" x14ac:dyDescent="0.25">
      <c r="B20" s="1">
        <v>38152</v>
      </c>
      <c r="C20" s="17">
        <v>1.39</v>
      </c>
    </row>
    <row r="21" spans="2:3" x14ac:dyDescent="0.25">
      <c r="B21" s="1">
        <v>38159</v>
      </c>
      <c r="C21" s="17">
        <v>1.3149999999999999</v>
      </c>
    </row>
    <row r="22" spans="2:3" x14ac:dyDescent="0.25">
      <c r="B22" s="1">
        <v>38166</v>
      </c>
      <c r="C22" s="17">
        <v>1.355</v>
      </c>
    </row>
    <row r="23" spans="2:3" x14ac:dyDescent="0.25">
      <c r="B23" s="1">
        <v>38174</v>
      </c>
      <c r="C23" s="17">
        <v>1.32</v>
      </c>
    </row>
    <row r="24" spans="2:3" x14ac:dyDescent="0.25">
      <c r="B24" s="1">
        <v>38180</v>
      </c>
      <c r="C24" s="17">
        <v>1.3149999999999999</v>
      </c>
    </row>
    <row r="25" spans="2:3" x14ac:dyDescent="0.25">
      <c r="B25" s="1">
        <v>38187</v>
      </c>
      <c r="C25" s="17">
        <v>1.33</v>
      </c>
    </row>
    <row r="26" spans="2:3" x14ac:dyDescent="0.25">
      <c r="B26" s="1">
        <v>38194</v>
      </c>
      <c r="C26" s="17">
        <v>1.425</v>
      </c>
    </row>
    <row r="27" spans="2:3" x14ac:dyDescent="0.25">
      <c r="B27" s="1">
        <v>38201</v>
      </c>
      <c r="C27" s="17">
        <v>1.4650000000000001</v>
      </c>
    </row>
    <row r="28" spans="2:3" x14ac:dyDescent="0.25">
      <c r="B28" s="1">
        <v>38208</v>
      </c>
      <c r="C28" s="17">
        <v>1.47</v>
      </c>
    </row>
    <row r="29" spans="2:3" x14ac:dyDescent="0.25">
      <c r="B29" s="1">
        <v>38215</v>
      </c>
      <c r="C29" s="17">
        <v>1.47</v>
      </c>
    </row>
    <row r="30" spans="2:3" x14ac:dyDescent="0.25">
      <c r="B30" s="1">
        <v>38222</v>
      </c>
      <c r="C30" s="17">
        <v>1.5149999999999999</v>
      </c>
    </row>
    <row r="31" spans="2:3" x14ac:dyDescent="0.25">
      <c r="B31" s="1">
        <v>38229</v>
      </c>
      <c r="C31" s="17">
        <v>1.58</v>
      </c>
    </row>
    <row r="32" spans="2:3" x14ac:dyDescent="0.25">
      <c r="B32" s="1">
        <v>38237</v>
      </c>
      <c r="C32" s="17">
        <v>1.635</v>
      </c>
    </row>
    <row r="33" spans="2:3" x14ac:dyDescent="0.25">
      <c r="B33" s="1">
        <v>38243</v>
      </c>
      <c r="C33" s="17">
        <v>1.64</v>
      </c>
    </row>
    <row r="34" spans="2:3" x14ac:dyDescent="0.25">
      <c r="B34" s="1">
        <v>38250</v>
      </c>
      <c r="C34" s="17">
        <v>1.6850000000000001</v>
      </c>
    </row>
    <row r="35" spans="2:3" x14ac:dyDescent="0.25">
      <c r="B35" s="1">
        <v>38257</v>
      </c>
      <c r="C35" s="17">
        <v>1.71</v>
      </c>
    </row>
    <row r="36" spans="2:3" x14ac:dyDescent="0.25">
      <c r="B36" s="1">
        <v>38264</v>
      </c>
      <c r="C36" s="17">
        <v>1.6850000000000001</v>
      </c>
    </row>
    <row r="37" spans="2:3" x14ac:dyDescent="0.25">
      <c r="B37" s="1">
        <v>38272</v>
      </c>
      <c r="C37" s="17">
        <v>1.68</v>
      </c>
    </row>
    <row r="38" spans="2:3" x14ac:dyDescent="0.25">
      <c r="B38" s="1">
        <v>38278</v>
      </c>
      <c r="C38" s="17">
        <v>1.77</v>
      </c>
    </row>
    <row r="39" spans="2:3" x14ac:dyDescent="0.25">
      <c r="B39" s="1">
        <v>38285</v>
      </c>
      <c r="C39" s="17">
        <v>1.855</v>
      </c>
    </row>
    <row r="40" spans="2:3" x14ac:dyDescent="0.25">
      <c r="B40" s="1">
        <v>38292</v>
      </c>
      <c r="C40" s="17">
        <v>1.95</v>
      </c>
    </row>
    <row r="41" spans="2:3" x14ac:dyDescent="0.25">
      <c r="B41" s="1">
        <v>38299</v>
      </c>
      <c r="C41" s="17">
        <v>2.0449999999999999</v>
      </c>
    </row>
    <row r="42" spans="2:3" x14ac:dyDescent="0.25">
      <c r="B42" s="1">
        <v>38306</v>
      </c>
      <c r="C42" s="17">
        <v>2.0750000000000002</v>
      </c>
    </row>
    <row r="43" spans="2:3" x14ac:dyDescent="0.25">
      <c r="B43" s="1">
        <v>38313</v>
      </c>
      <c r="C43" s="17">
        <v>2.1549999999999998</v>
      </c>
    </row>
    <row r="44" spans="2:3" x14ac:dyDescent="0.25">
      <c r="B44" s="1">
        <v>38320</v>
      </c>
      <c r="C44" s="17">
        <v>2.1949999999999998</v>
      </c>
    </row>
    <row r="45" spans="2:3" x14ac:dyDescent="0.25">
      <c r="B45" s="1">
        <v>38327</v>
      </c>
      <c r="C45" s="17">
        <v>2.21</v>
      </c>
    </row>
    <row r="46" spans="2:3" x14ac:dyDescent="0.25">
      <c r="B46" s="1">
        <v>38334</v>
      </c>
      <c r="C46" s="17">
        <v>2.2000000000000002</v>
      </c>
    </row>
    <row r="47" spans="2:3" x14ac:dyDescent="0.25">
      <c r="B47" s="1">
        <v>38341</v>
      </c>
      <c r="C47" s="17">
        <v>2.1800000000000002</v>
      </c>
    </row>
    <row r="48" spans="2:3" x14ac:dyDescent="0.25">
      <c r="B48" s="1">
        <v>38348</v>
      </c>
      <c r="C48" s="17">
        <v>2.2250000000000001</v>
      </c>
    </row>
    <row r="49" spans="2:3" x14ac:dyDescent="0.25">
      <c r="B49" s="1">
        <v>38355</v>
      </c>
      <c r="C49" s="17">
        <v>2.2749999999999999</v>
      </c>
    </row>
    <row r="50" spans="2:3" x14ac:dyDescent="0.25">
      <c r="B50" s="1">
        <v>38362</v>
      </c>
      <c r="C50" s="17">
        <v>2.33</v>
      </c>
    </row>
    <row r="51" spans="2:3" x14ac:dyDescent="0.25">
      <c r="B51" s="1">
        <v>38370</v>
      </c>
      <c r="C51" s="17">
        <v>2.36</v>
      </c>
    </row>
    <row r="52" spans="2:3" x14ac:dyDescent="0.25">
      <c r="B52" s="1">
        <v>38376</v>
      </c>
      <c r="C52" s="17">
        <v>2.3199999999999998</v>
      </c>
    </row>
    <row r="53" spans="2:3" x14ac:dyDescent="0.25">
      <c r="B53" s="1">
        <v>38383</v>
      </c>
      <c r="C53" s="17">
        <v>2.4750000000000001</v>
      </c>
    </row>
    <row r="54" spans="2:3" x14ac:dyDescent="0.25">
      <c r="B54" s="1">
        <v>38390</v>
      </c>
      <c r="C54" s="17">
        <v>2.48</v>
      </c>
    </row>
    <row r="55" spans="2:3" x14ac:dyDescent="0.25">
      <c r="B55" s="1">
        <v>38397</v>
      </c>
      <c r="C55" s="17">
        <v>2.54</v>
      </c>
    </row>
    <row r="56" spans="2:3" x14ac:dyDescent="0.25">
      <c r="B56" s="1">
        <v>38405</v>
      </c>
      <c r="C56" s="17">
        <v>2.6150000000000002</v>
      </c>
    </row>
    <row r="57" spans="2:3" x14ac:dyDescent="0.25">
      <c r="B57" s="1">
        <v>38411</v>
      </c>
      <c r="C57" s="17">
        <v>2.7149999999999999</v>
      </c>
    </row>
    <row r="58" spans="2:3" x14ac:dyDescent="0.25">
      <c r="B58" s="1">
        <v>38418</v>
      </c>
      <c r="C58" s="17">
        <v>2.71</v>
      </c>
    </row>
    <row r="59" spans="2:3" x14ac:dyDescent="0.25">
      <c r="B59" s="1">
        <v>38425</v>
      </c>
      <c r="C59" s="17">
        <v>2.7349999999999999</v>
      </c>
    </row>
    <row r="60" spans="2:3" x14ac:dyDescent="0.25">
      <c r="B60" s="1">
        <v>38432</v>
      </c>
      <c r="C60" s="17">
        <v>2.8</v>
      </c>
    </row>
    <row r="61" spans="2:3" x14ac:dyDescent="0.25">
      <c r="B61" s="1">
        <v>38439</v>
      </c>
      <c r="C61" s="17">
        <v>2.78</v>
      </c>
    </row>
    <row r="62" spans="2:3" x14ac:dyDescent="0.25">
      <c r="B62" s="1">
        <v>38446</v>
      </c>
      <c r="C62" s="17">
        <v>2.7349999999999999</v>
      </c>
    </row>
    <row r="63" spans="2:3" x14ac:dyDescent="0.25">
      <c r="B63" s="1">
        <v>38453</v>
      </c>
      <c r="C63" s="17">
        <v>2.71</v>
      </c>
    </row>
    <row r="64" spans="2:3" x14ac:dyDescent="0.25">
      <c r="B64" s="1">
        <v>38460</v>
      </c>
      <c r="C64" s="17">
        <v>2.8050000000000002</v>
      </c>
    </row>
    <row r="65" spans="2:3" x14ac:dyDescent="0.25">
      <c r="B65" s="1">
        <v>38467</v>
      </c>
      <c r="C65" s="17">
        <v>2.88</v>
      </c>
    </row>
    <row r="66" spans="2:3" x14ac:dyDescent="0.25">
      <c r="B66" s="1">
        <v>38474</v>
      </c>
      <c r="C66" s="17">
        <v>2.87</v>
      </c>
    </row>
    <row r="67" spans="2:3" x14ac:dyDescent="0.25">
      <c r="B67" s="1">
        <v>38481</v>
      </c>
      <c r="C67" s="17">
        <v>2.85</v>
      </c>
    </row>
    <row r="68" spans="2:3" x14ac:dyDescent="0.25">
      <c r="B68" s="1">
        <v>38488</v>
      </c>
      <c r="C68" s="17">
        <v>2.8</v>
      </c>
    </row>
    <row r="69" spans="2:3" x14ac:dyDescent="0.25">
      <c r="B69" s="1">
        <v>38495</v>
      </c>
      <c r="C69" s="17">
        <v>2.895</v>
      </c>
    </row>
    <row r="70" spans="2:3" x14ac:dyDescent="0.25">
      <c r="B70" s="1">
        <v>38503</v>
      </c>
      <c r="C70" s="17">
        <v>2.9350000000000001</v>
      </c>
    </row>
    <row r="71" spans="2:3" x14ac:dyDescent="0.25">
      <c r="B71" s="1">
        <v>38509</v>
      </c>
      <c r="C71" s="17">
        <v>2.9649999999999999</v>
      </c>
    </row>
    <row r="72" spans="2:3" x14ac:dyDescent="0.25">
      <c r="B72" s="1">
        <v>38516</v>
      </c>
      <c r="C72" s="17">
        <v>2.9750000000000001</v>
      </c>
    </row>
    <row r="73" spans="2:3" x14ac:dyDescent="0.25">
      <c r="B73" s="1">
        <v>38523</v>
      </c>
      <c r="C73" s="17">
        <v>2.9649999999999999</v>
      </c>
    </row>
    <row r="74" spans="2:3" x14ac:dyDescent="0.25">
      <c r="B74" s="1">
        <v>38530</v>
      </c>
      <c r="C74" s="17">
        <v>3.08</v>
      </c>
    </row>
    <row r="75" spans="2:3" x14ac:dyDescent="0.25">
      <c r="B75" s="1">
        <v>38538</v>
      </c>
      <c r="C75" s="17">
        <v>3.145</v>
      </c>
    </row>
    <row r="76" spans="2:3" x14ac:dyDescent="0.25">
      <c r="B76" s="1">
        <v>38544</v>
      </c>
      <c r="C76" s="17">
        <v>3.1349999999999998</v>
      </c>
    </row>
    <row r="77" spans="2:3" x14ac:dyDescent="0.25">
      <c r="B77" s="1">
        <v>38551</v>
      </c>
      <c r="C77" s="17">
        <v>3.22</v>
      </c>
    </row>
    <row r="78" spans="2:3" x14ac:dyDescent="0.25">
      <c r="B78" s="1">
        <v>38558</v>
      </c>
      <c r="C78" s="17">
        <v>3.3450000000000002</v>
      </c>
    </row>
    <row r="79" spans="2:3" x14ac:dyDescent="0.25">
      <c r="B79" s="1">
        <v>38565</v>
      </c>
      <c r="C79" s="17">
        <v>3.4</v>
      </c>
    </row>
    <row r="80" spans="2:3" x14ac:dyDescent="0.25">
      <c r="B80" s="1">
        <v>38572</v>
      </c>
      <c r="C80" s="17">
        <v>3.46</v>
      </c>
    </row>
    <row r="81" spans="2:3" x14ac:dyDescent="0.25">
      <c r="B81" s="1">
        <v>38579</v>
      </c>
      <c r="C81" s="17">
        <v>3.47</v>
      </c>
    </row>
    <row r="82" spans="2:3" x14ac:dyDescent="0.25">
      <c r="B82" s="1">
        <v>38586</v>
      </c>
      <c r="C82" s="17">
        <v>3.46</v>
      </c>
    </row>
    <row r="83" spans="2:3" x14ac:dyDescent="0.25">
      <c r="B83" s="1">
        <v>38593</v>
      </c>
      <c r="C83" s="17">
        <v>3.4950000000000001</v>
      </c>
    </row>
    <row r="84" spans="2:3" x14ac:dyDescent="0.25">
      <c r="B84" s="1">
        <v>38601</v>
      </c>
      <c r="C84" s="17">
        <v>3.4350000000000001</v>
      </c>
    </row>
    <row r="85" spans="2:3" x14ac:dyDescent="0.25">
      <c r="B85" s="1">
        <v>38607</v>
      </c>
      <c r="C85" s="17">
        <v>3.45</v>
      </c>
    </row>
    <row r="86" spans="2:3" x14ac:dyDescent="0.25">
      <c r="B86" s="1">
        <v>38614</v>
      </c>
      <c r="C86" s="17">
        <v>3.4950000000000001</v>
      </c>
    </row>
    <row r="87" spans="2:3" x14ac:dyDescent="0.25">
      <c r="B87" s="1">
        <v>38621</v>
      </c>
      <c r="C87" s="17">
        <v>3.44</v>
      </c>
    </row>
    <row r="88" spans="2:3" x14ac:dyDescent="0.25">
      <c r="B88" s="1">
        <v>38628</v>
      </c>
      <c r="C88" s="17">
        <v>3.5249999999999999</v>
      </c>
    </row>
    <row r="89" spans="2:3" x14ac:dyDescent="0.25">
      <c r="B89" s="1">
        <v>38636</v>
      </c>
      <c r="C89" s="17">
        <v>3.63</v>
      </c>
    </row>
    <row r="90" spans="2:3" x14ac:dyDescent="0.25">
      <c r="B90" s="1">
        <v>38642</v>
      </c>
      <c r="C90" s="17">
        <v>3.7850000000000001</v>
      </c>
    </row>
    <row r="91" spans="2:3" x14ac:dyDescent="0.25">
      <c r="B91" s="1">
        <v>38649</v>
      </c>
      <c r="C91" s="17">
        <v>3.85</v>
      </c>
    </row>
    <row r="92" spans="2:3" x14ac:dyDescent="0.25">
      <c r="B92" s="1">
        <v>38656</v>
      </c>
      <c r="C92" s="17">
        <v>3.89</v>
      </c>
    </row>
    <row r="93" spans="2:3" x14ac:dyDescent="0.25">
      <c r="B93" s="1">
        <v>38663</v>
      </c>
      <c r="C93" s="17">
        <v>3.87</v>
      </c>
    </row>
    <row r="94" spans="2:3" x14ac:dyDescent="0.25">
      <c r="B94" s="1">
        <v>38670</v>
      </c>
      <c r="C94" s="17">
        <v>3.91</v>
      </c>
    </row>
    <row r="95" spans="2:3" x14ac:dyDescent="0.25">
      <c r="B95" s="1">
        <v>38677</v>
      </c>
      <c r="C95" s="17">
        <v>3.94</v>
      </c>
    </row>
    <row r="96" spans="2:3" x14ac:dyDescent="0.25">
      <c r="B96" s="1">
        <v>38684</v>
      </c>
      <c r="C96" s="17">
        <v>3.9</v>
      </c>
    </row>
    <row r="97" spans="2:3" x14ac:dyDescent="0.25">
      <c r="B97" s="1">
        <v>38691</v>
      </c>
      <c r="C97" s="17">
        <v>3.93</v>
      </c>
    </row>
    <row r="98" spans="2:3" x14ac:dyDescent="0.25">
      <c r="B98" s="1">
        <v>38698</v>
      </c>
      <c r="C98" s="17">
        <v>3.82</v>
      </c>
    </row>
    <row r="99" spans="2:3" x14ac:dyDescent="0.25">
      <c r="B99" s="1">
        <v>38705</v>
      </c>
      <c r="C99" s="17">
        <v>3.895</v>
      </c>
    </row>
    <row r="100" spans="2:3" x14ac:dyDescent="0.25">
      <c r="B100" s="1">
        <v>38713</v>
      </c>
      <c r="C100" s="17">
        <v>3.9049999999999998</v>
      </c>
    </row>
    <row r="101" spans="2:3" x14ac:dyDescent="0.25">
      <c r="B101" s="1">
        <v>38720</v>
      </c>
      <c r="C101" s="17">
        <v>4.07</v>
      </c>
    </row>
    <row r="102" spans="2:3" x14ac:dyDescent="0.25">
      <c r="B102" s="1">
        <v>38726</v>
      </c>
      <c r="C102" s="17">
        <v>4.1500000000000004</v>
      </c>
    </row>
    <row r="103" spans="2:3" x14ac:dyDescent="0.25">
      <c r="B103" s="1">
        <v>38734</v>
      </c>
      <c r="C103" s="17">
        <v>4.2699999999999996</v>
      </c>
    </row>
    <row r="104" spans="2:3" x14ac:dyDescent="0.25">
      <c r="B104" s="1">
        <v>38740</v>
      </c>
      <c r="C104" s="17">
        <v>4.29</v>
      </c>
    </row>
    <row r="105" spans="2:3" x14ac:dyDescent="0.25">
      <c r="B105" s="1">
        <v>38747</v>
      </c>
      <c r="C105" s="17">
        <v>4.375</v>
      </c>
    </row>
    <row r="106" spans="2:3" x14ac:dyDescent="0.25">
      <c r="B106" s="1">
        <v>38754</v>
      </c>
      <c r="C106" s="17">
        <v>4.375</v>
      </c>
    </row>
    <row r="107" spans="2:3" x14ac:dyDescent="0.25">
      <c r="B107" s="1">
        <v>38761</v>
      </c>
      <c r="C107" s="17">
        <v>4.4400000000000004</v>
      </c>
    </row>
    <row r="108" spans="2:3" x14ac:dyDescent="0.25">
      <c r="B108" s="1">
        <v>38769</v>
      </c>
      <c r="C108" s="17">
        <v>4.45</v>
      </c>
    </row>
    <row r="109" spans="2:3" x14ac:dyDescent="0.25">
      <c r="B109" s="1">
        <v>38775</v>
      </c>
      <c r="C109" s="17">
        <v>4.51</v>
      </c>
    </row>
    <row r="110" spans="2:3" x14ac:dyDescent="0.25">
      <c r="B110" s="1">
        <v>38782</v>
      </c>
      <c r="C110" s="17">
        <v>4.5</v>
      </c>
    </row>
    <row r="111" spans="2:3" x14ac:dyDescent="0.25">
      <c r="B111" s="1">
        <v>38789</v>
      </c>
      <c r="C111" s="17">
        <v>4.51</v>
      </c>
    </row>
    <row r="112" spans="2:3" x14ac:dyDescent="0.25">
      <c r="B112" s="1">
        <v>38796</v>
      </c>
      <c r="C112" s="17">
        <v>4.5449999999999999</v>
      </c>
    </row>
    <row r="113" spans="2:3" x14ac:dyDescent="0.25">
      <c r="B113" s="1">
        <v>38803</v>
      </c>
      <c r="C113" s="17">
        <v>4.4950000000000001</v>
      </c>
    </row>
    <row r="114" spans="2:3" x14ac:dyDescent="0.25">
      <c r="B114" s="1">
        <v>38810</v>
      </c>
      <c r="C114" s="17">
        <v>4.5350000000000001</v>
      </c>
    </row>
    <row r="115" spans="2:3" x14ac:dyDescent="0.25">
      <c r="B115" s="1">
        <v>38817</v>
      </c>
      <c r="C115" s="17">
        <v>4.57</v>
      </c>
    </row>
    <row r="116" spans="2:3" x14ac:dyDescent="0.25">
      <c r="B116" s="1">
        <v>38824</v>
      </c>
      <c r="C116" s="17">
        <v>4.5999999999999996</v>
      </c>
    </row>
    <row r="117" spans="2:3" x14ac:dyDescent="0.25">
      <c r="B117" s="1">
        <v>38831</v>
      </c>
      <c r="C117" s="17">
        <v>4.6349999999999998</v>
      </c>
    </row>
    <row r="118" spans="2:3" x14ac:dyDescent="0.25">
      <c r="B118" s="1">
        <v>38838</v>
      </c>
      <c r="C118" s="17">
        <v>4.6849999999999996</v>
      </c>
    </row>
    <row r="119" spans="2:3" x14ac:dyDescent="0.25">
      <c r="B119" s="1">
        <v>38845</v>
      </c>
      <c r="C119" s="17">
        <v>4.74</v>
      </c>
    </row>
    <row r="120" spans="2:3" x14ac:dyDescent="0.25">
      <c r="B120" s="1">
        <v>38852</v>
      </c>
      <c r="C120" s="17">
        <v>4.74</v>
      </c>
    </row>
    <row r="121" spans="2:3" x14ac:dyDescent="0.25">
      <c r="B121" s="1">
        <v>38859</v>
      </c>
      <c r="C121" s="17">
        <v>4.7050000000000001</v>
      </c>
    </row>
    <row r="122" spans="2:3" x14ac:dyDescent="0.25">
      <c r="B122" s="1">
        <v>38867</v>
      </c>
      <c r="C122" s="17">
        <v>4.72</v>
      </c>
    </row>
    <row r="123" spans="2:3" x14ac:dyDescent="0.25">
      <c r="B123" s="1">
        <v>38873</v>
      </c>
      <c r="C123" s="17">
        <v>4.71</v>
      </c>
    </row>
    <row r="124" spans="2:3" x14ac:dyDescent="0.25">
      <c r="B124" s="1">
        <v>38880</v>
      </c>
      <c r="C124" s="17">
        <v>4.8</v>
      </c>
    </row>
    <row r="125" spans="2:3" x14ac:dyDescent="0.25">
      <c r="B125" s="1">
        <v>38887</v>
      </c>
      <c r="C125" s="17">
        <v>4.83</v>
      </c>
    </row>
    <row r="126" spans="2:3" x14ac:dyDescent="0.25">
      <c r="B126" s="1">
        <v>38894</v>
      </c>
      <c r="C126" s="17">
        <v>4.9050000000000002</v>
      </c>
    </row>
    <row r="127" spans="2:3" x14ac:dyDescent="0.25">
      <c r="B127" s="1">
        <v>38901</v>
      </c>
      <c r="C127" s="17">
        <v>4.9550000000000001</v>
      </c>
    </row>
    <row r="128" spans="2:3" x14ac:dyDescent="0.25">
      <c r="B128" s="1">
        <v>38908</v>
      </c>
      <c r="C128" s="17">
        <v>4.9249999999999998</v>
      </c>
    </row>
    <row r="129" spans="2:3" x14ac:dyDescent="0.25">
      <c r="B129" s="1">
        <v>38915</v>
      </c>
      <c r="C129" s="17">
        <v>4.9649999999999999</v>
      </c>
    </row>
    <row r="130" spans="2:3" x14ac:dyDescent="0.25">
      <c r="B130" s="1">
        <v>38922</v>
      </c>
      <c r="C130" s="17">
        <v>4.9749999999999996</v>
      </c>
    </row>
    <row r="131" spans="2:3" x14ac:dyDescent="0.25">
      <c r="B131" s="1">
        <v>38929</v>
      </c>
      <c r="C131" s="17">
        <v>4.9749999999999996</v>
      </c>
    </row>
    <row r="132" spans="2:3" x14ac:dyDescent="0.25">
      <c r="B132" s="1">
        <v>38936</v>
      </c>
      <c r="C132" s="17">
        <v>4.99</v>
      </c>
    </row>
    <row r="133" spans="2:3" x14ac:dyDescent="0.25">
      <c r="B133" s="1">
        <v>38943</v>
      </c>
      <c r="C133" s="17">
        <v>4.9800000000000004</v>
      </c>
    </row>
    <row r="134" spans="2:3" x14ac:dyDescent="0.25">
      <c r="B134" s="1">
        <v>38950</v>
      </c>
      <c r="C134" s="17">
        <v>4.9749999999999996</v>
      </c>
    </row>
    <row r="135" spans="2:3" x14ac:dyDescent="0.25">
      <c r="B135" s="1">
        <v>38957</v>
      </c>
      <c r="C135" s="17">
        <v>4.96</v>
      </c>
    </row>
    <row r="136" spans="2:3" x14ac:dyDescent="0.25">
      <c r="B136" s="1">
        <v>38965</v>
      </c>
      <c r="C136" s="17">
        <v>4.8550000000000004</v>
      </c>
    </row>
    <row r="137" spans="2:3" x14ac:dyDescent="0.25">
      <c r="B137" s="1">
        <v>38971</v>
      </c>
      <c r="C137" s="17">
        <v>4.82</v>
      </c>
    </row>
    <row r="138" spans="2:3" x14ac:dyDescent="0.25">
      <c r="B138" s="1">
        <v>38978</v>
      </c>
      <c r="C138" s="17">
        <v>4.8150000000000004</v>
      </c>
    </row>
    <row r="139" spans="2:3" x14ac:dyDescent="0.25">
      <c r="B139" s="1">
        <v>38985</v>
      </c>
      <c r="C139" s="17">
        <v>4.7699999999999996</v>
      </c>
    </row>
    <row r="140" spans="2:3" x14ac:dyDescent="0.25">
      <c r="B140" s="1">
        <v>38992</v>
      </c>
      <c r="C140" s="17">
        <v>4.7649999999999997</v>
      </c>
    </row>
    <row r="141" spans="2:3" x14ac:dyDescent="0.25">
      <c r="B141" s="1">
        <v>39000</v>
      </c>
      <c r="C141" s="17">
        <v>4.8499999999999996</v>
      </c>
    </row>
    <row r="142" spans="2:3" x14ac:dyDescent="0.25">
      <c r="B142" s="1">
        <v>39006</v>
      </c>
      <c r="C142" s="17">
        <v>4.9400000000000004</v>
      </c>
    </row>
    <row r="143" spans="2:3" x14ac:dyDescent="0.25">
      <c r="B143" s="1">
        <v>39013</v>
      </c>
      <c r="C143" s="17">
        <v>4.99</v>
      </c>
    </row>
    <row r="144" spans="2:3" x14ac:dyDescent="0.25">
      <c r="B144" s="1">
        <v>39020</v>
      </c>
      <c r="C144" s="17">
        <v>4.9749999999999996</v>
      </c>
    </row>
    <row r="145" spans="2:3" x14ac:dyDescent="0.25">
      <c r="B145" s="1">
        <v>39027</v>
      </c>
      <c r="C145" s="17">
        <v>4.9550000000000001</v>
      </c>
    </row>
    <row r="146" spans="2:3" x14ac:dyDescent="0.25">
      <c r="B146" s="1">
        <v>39034</v>
      </c>
      <c r="C146" s="17">
        <v>4.9550000000000001</v>
      </c>
    </row>
    <row r="147" spans="2:3" x14ac:dyDescent="0.25">
      <c r="B147" s="1">
        <v>39041</v>
      </c>
      <c r="C147" s="17">
        <v>4.9400000000000004</v>
      </c>
    </row>
    <row r="148" spans="2:3" x14ac:dyDescent="0.25">
      <c r="B148" s="1">
        <v>39048</v>
      </c>
      <c r="C148" s="17">
        <v>4.9050000000000002</v>
      </c>
    </row>
    <row r="149" spans="2:3" x14ac:dyDescent="0.25">
      <c r="B149" s="1">
        <v>39055</v>
      </c>
      <c r="C149" s="17">
        <v>4.87</v>
      </c>
    </row>
    <row r="150" spans="2:3" x14ac:dyDescent="0.25">
      <c r="B150" s="1">
        <v>39062</v>
      </c>
      <c r="C150" s="17">
        <v>4.8</v>
      </c>
    </row>
    <row r="151" spans="2:3" x14ac:dyDescent="0.25">
      <c r="B151" s="1">
        <v>39069</v>
      </c>
      <c r="C151" s="17">
        <v>4.8250000000000002</v>
      </c>
    </row>
    <row r="152" spans="2:3" x14ac:dyDescent="0.25">
      <c r="B152" s="1">
        <v>39077</v>
      </c>
      <c r="C152" s="17">
        <v>4.875</v>
      </c>
    </row>
    <row r="153" spans="2:3" x14ac:dyDescent="0.25">
      <c r="B153" s="1">
        <v>39084</v>
      </c>
      <c r="C153" s="17">
        <v>4.93</v>
      </c>
    </row>
    <row r="154" spans="2:3" x14ac:dyDescent="0.25">
      <c r="B154" s="1">
        <v>39090</v>
      </c>
      <c r="C154" s="17">
        <v>4.9400000000000004</v>
      </c>
    </row>
    <row r="155" spans="2:3" x14ac:dyDescent="0.25">
      <c r="B155" s="1">
        <v>39098</v>
      </c>
      <c r="C155" s="17">
        <v>4.9749999999999996</v>
      </c>
    </row>
    <row r="156" spans="2:3" x14ac:dyDescent="0.25">
      <c r="B156" s="1">
        <v>39104</v>
      </c>
      <c r="C156" s="17">
        <v>4.9950000000000001</v>
      </c>
    </row>
    <row r="157" spans="2:3" x14ac:dyDescent="0.25">
      <c r="B157" s="1">
        <v>39111</v>
      </c>
      <c r="C157" s="17">
        <v>5.01</v>
      </c>
    </row>
    <row r="158" spans="2:3" x14ac:dyDescent="0.25">
      <c r="B158" s="1">
        <v>39118</v>
      </c>
      <c r="C158" s="17">
        <v>5.01</v>
      </c>
    </row>
    <row r="159" spans="2:3" x14ac:dyDescent="0.25">
      <c r="B159" s="1">
        <v>39125</v>
      </c>
      <c r="C159" s="17">
        <v>5.0250000000000004</v>
      </c>
    </row>
    <row r="160" spans="2:3" x14ac:dyDescent="0.25">
      <c r="B160" s="1">
        <v>39133</v>
      </c>
      <c r="C160" s="17">
        <v>5.0350000000000001</v>
      </c>
    </row>
    <row r="161" spans="2:3" x14ac:dyDescent="0.25">
      <c r="B161" s="1">
        <v>39139</v>
      </c>
      <c r="C161" s="17">
        <v>5.0350000000000001</v>
      </c>
    </row>
    <row r="162" spans="2:3" x14ac:dyDescent="0.25">
      <c r="B162" s="1">
        <v>39146</v>
      </c>
      <c r="C162" s="17">
        <v>4.9649999999999999</v>
      </c>
    </row>
    <row r="163" spans="2:3" x14ac:dyDescent="0.25">
      <c r="B163" s="1">
        <v>39153</v>
      </c>
      <c r="C163" s="17">
        <v>4.9649999999999999</v>
      </c>
    </row>
    <row r="164" spans="2:3" x14ac:dyDescent="0.25">
      <c r="B164" s="1">
        <v>39160</v>
      </c>
      <c r="C164" s="17">
        <v>4.93</v>
      </c>
    </row>
    <row r="165" spans="2:3" x14ac:dyDescent="0.25">
      <c r="B165" s="1">
        <v>39167</v>
      </c>
      <c r="C165" s="17">
        <v>4.9249999999999998</v>
      </c>
    </row>
    <row r="166" spans="2:3" x14ac:dyDescent="0.25">
      <c r="B166" s="1">
        <v>39174</v>
      </c>
      <c r="C166" s="17">
        <v>4.91</v>
      </c>
    </row>
    <row r="167" spans="2:3" x14ac:dyDescent="0.25">
      <c r="B167" s="1">
        <v>39181</v>
      </c>
      <c r="C167" s="17">
        <v>4.88</v>
      </c>
    </row>
    <row r="168" spans="2:3" x14ac:dyDescent="0.25">
      <c r="B168" s="1">
        <v>39188</v>
      </c>
      <c r="C168" s="17">
        <v>4.8650000000000002</v>
      </c>
    </row>
    <row r="169" spans="2:3" x14ac:dyDescent="0.25">
      <c r="B169" s="1">
        <v>39195</v>
      </c>
      <c r="C169" s="17">
        <v>4.835</v>
      </c>
    </row>
    <row r="170" spans="2:3" x14ac:dyDescent="0.25">
      <c r="B170" s="1">
        <v>39202</v>
      </c>
      <c r="C170" s="17">
        <v>4.7850000000000001</v>
      </c>
    </row>
    <row r="171" spans="2:3" x14ac:dyDescent="0.25">
      <c r="B171" s="1">
        <v>39209</v>
      </c>
      <c r="C171" s="17">
        <v>4.76</v>
      </c>
    </row>
    <row r="172" spans="2:3" x14ac:dyDescent="0.25">
      <c r="B172" s="1">
        <v>39216</v>
      </c>
      <c r="C172" s="17">
        <v>4.7300000000000004</v>
      </c>
    </row>
    <row r="173" spans="2:3" x14ac:dyDescent="0.25">
      <c r="B173" s="1">
        <v>39223</v>
      </c>
      <c r="C173" s="17">
        <v>4.7750000000000004</v>
      </c>
    </row>
    <row r="174" spans="2:3" x14ac:dyDescent="0.25">
      <c r="B174" s="1">
        <v>39231</v>
      </c>
      <c r="C174" s="17">
        <v>4.78</v>
      </c>
    </row>
    <row r="175" spans="2:3" x14ac:dyDescent="0.25">
      <c r="B175" s="1">
        <v>39237</v>
      </c>
      <c r="C175" s="17">
        <v>4.71</v>
      </c>
    </row>
    <row r="176" spans="2:3" x14ac:dyDescent="0.25">
      <c r="B176" s="1">
        <v>39244</v>
      </c>
      <c r="C176" s="17">
        <v>4.6399999999999997</v>
      </c>
    </row>
    <row r="177" spans="2:3" x14ac:dyDescent="0.25">
      <c r="B177" s="1">
        <v>39251</v>
      </c>
      <c r="C177" s="17">
        <v>4.49</v>
      </c>
    </row>
    <row r="178" spans="2:3" x14ac:dyDescent="0.25">
      <c r="B178" s="1">
        <v>39258</v>
      </c>
      <c r="C178" s="17">
        <v>4.6849999999999996</v>
      </c>
    </row>
    <row r="179" spans="2:3" x14ac:dyDescent="0.25">
      <c r="B179" s="1">
        <v>39265</v>
      </c>
      <c r="C179" s="17">
        <v>4.79</v>
      </c>
    </row>
    <row r="180" spans="2:3" x14ac:dyDescent="0.25">
      <c r="B180" s="1">
        <v>39272</v>
      </c>
      <c r="C180" s="17">
        <v>4.8150000000000004</v>
      </c>
    </row>
    <row r="181" spans="2:3" x14ac:dyDescent="0.25">
      <c r="B181" s="1">
        <v>39279</v>
      </c>
      <c r="C181" s="17">
        <v>4.84</v>
      </c>
    </row>
    <row r="182" spans="2:3" x14ac:dyDescent="0.25">
      <c r="B182" s="1">
        <v>39286</v>
      </c>
      <c r="C182" s="17">
        <v>4.8849999999999998</v>
      </c>
    </row>
    <row r="183" spans="2:3" x14ac:dyDescent="0.25">
      <c r="B183" s="1">
        <v>39293</v>
      </c>
      <c r="C183" s="17">
        <v>4.8250000000000002</v>
      </c>
    </row>
    <row r="184" spans="2:3" x14ac:dyDescent="0.25">
      <c r="B184" s="1">
        <v>39300</v>
      </c>
      <c r="C184" s="17">
        <v>4.7699999999999996</v>
      </c>
    </row>
    <row r="185" spans="2:3" x14ac:dyDescent="0.25">
      <c r="B185" s="1">
        <v>39307</v>
      </c>
      <c r="C185" s="17">
        <v>4.63</v>
      </c>
    </row>
    <row r="186" spans="2:3" x14ac:dyDescent="0.25">
      <c r="B186" s="1">
        <v>39314</v>
      </c>
      <c r="C186" s="17">
        <v>2.85</v>
      </c>
    </row>
    <row r="187" spans="2:3" x14ac:dyDescent="0.25">
      <c r="B187" s="1">
        <v>39321</v>
      </c>
      <c r="C187" s="17">
        <v>4.5999999999999996</v>
      </c>
    </row>
    <row r="188" spans="2:3" x14ac:dyDescent="0.25">
      <c r="B188" s="1">
        <v>39329</v>
      </c>
      <c r="C188" s="17">
        <v>4.3499999999999996</v>
      </c>
    </row>
    <row r="189" spans="2:3" x14ac:dyDescent="0.25">
      <c r="B189" s="1">
        <v>39335</v>
      </c>
      <c r="C189" s="17">
        <v>3.8</v>
      </c>
    </row>
    <row r="190" spans="2:3" x14ac:dyDescent="0.25">
      <c r="B190" s="1">
        <v>39342</v>
      </c>
      <c r="C190" s="17">
        <v>4.05</v>
      </c>
    </row>
    <row r="191" spans="2:3" x14ac:dyDescent="0.25">
      <c r="B191" s="1">
        <v>39349</v>
      </c>
      <c r="C191" s="17">
        <v>3.82</v>
      </c>
    </row>
    <row r="192" spans="2:3" x14ac:dyDescent="0.25">
      <c r="B192" s="1">
        <v>39356</v>
      </c>
      <c r="C192" s="17">
        <v>3.84</v>
      </c>
    </row>
    <row r="193" spans="2:3" x14ac:dyDescent="0.25">
      <c r="B193" s="1">
        <v>39364</v>
      </c>
      <c r="C193" s="17">
        <v>3.9249999999999998</v>
      </c>
    </row>
    <row r="194" spans="2:3" x14ac:dyDescent="0.25">
      <c r="B194" s="1">
        <v>39370</v>
      </c>
      <c r="C194" s="17">
        <v>4.1849999999999996</v>
      </c>
    </row>
    <row r="195" spans="2:3" x14ac:dyDescent="0.25">
      <c r="B195" s="1">
        <v>39377</v>
      </c>
      <c r="C195" s="17">
        <v>3.9</v>
      </c>
    </row>
    <row r="196" spans="2:3" x14ac:dyDescent="0.25">
      <c r="B196" s="1">
        <v>39384</v>
      </c>
      <c r="C196" s="17">
        <v>3.92</v>
      </c>
    </row>
    <row r="197" spans="2:3" x14ac:dyDescent="0.25">
      <c r="B197" s="1">
        <v>39391</v>
      </c>
      <c r="C197" s="17">
        <v>3.55</v>
      </c>
    </row>
    <row r="198" spans="2:3" x14ac:dyDescent="0.25">
      <c r="B198" s="1">
        <v>39399</v>
      </c>
      <c r="C198" s="17">
        <v>3.43</v>
      </c>
    </row>
    <row r="199" spans="2:3" x14ac:dyDescent="0.25">
      <c r="B199" s="1">
        <v>39405</v>
      </c>
      <c r="C199" s="17">
        <v>3.39</v>
      </c>
    </row>
    <row r="200" spans="2:3" x14ac:dyDescent="0.25">
      <c r="B200" s="1">
        <v>39412</v>
      </c>
      <c r="C200" s="17">
        <v>3.1749999999999998</v>
      </c>
    </row>
    <row r="201" spans="2:3" x14ac:dyDescent="0.25">
      <c r="B201" s="1">
        <v>39419</v>
      </c>
      <c r="C201" s="17">
        <v>3.03</v>
      </c>
    </row>
    <row r="202" spans="2:3" x14ac:dyDescent="0.25">
      <c r="B202" s="1">
        <v>39426</v>
      </c>
      <c r="C202" s="17">
        <v>3</v>
      </c>
    </row>
    <row r="203" spans="2:3" x14ac:dyDescent="0.25">
      <c r="B203" s="1">
        <v>39433</v>
      </c>
      <c r="C203" s="17">
        <v>3</v>
      </c>
    </row>
    <row r="204" spans="2:3" x14ac:dyDescent="0.25">
      <c r="B204" s="1">
        <v>39440</v>
      </c>
      <c r="C204" s="17">
        <v>3.28</v>
      </c>
    </row>
    <row r="205" spans="2:3" x14ac:dyDescent="0.25">
      <c r="B205" s="1">
        <v>39447</v>
      </c>
      <c r="C205" s="17">
        <v>3.31</v>
      </c>
    </row>
    <row r="206" spans="2:3" x14ac:dyDescent="0.25">
      <c r="B206" s="1">
        <v>39454</v>
      </c>
      <c r="C206" s="17">
        <v>3.18</v>
      </c>
    </row>
    <row r="207" spans="2:3" x14ac:dyDescent="0.25">
      <c r="B207" s="1">
        <v>39461</v>
      </c>
      <c r="C207" s="17">
        <v>3.08</v>
      </c>
    </row>
    <row r="208" spans="2:3" x14ac:dyDescent="0.25">
      <c r="B208" s="1">
        <v>39469</v>
      </c>
      <c r="C208" s="17">
        <v>2.37</v>
      </c>
    </row>
    <row r="209" spans="2:3" x14ac:dyDescent="0.25">
      <c r="B209" s="1">
        <v>39475</v>
      </c>
      <c r="C209" s="17">
        <v>2.335</v>
      </c>
    </row>
    <row r="210" spans="2:3" x14ac:dyDescent="0.25">
      <c r="B210" s="1">
        <v>39482</v>
      </c>
      <c r="C210" s="17">
        <v>2.23</v>
      </c>
    </row>
    <row r="211" spans="2:3" x14ac:dyDescent="0.25">
      <c r="B211" s="1">
        <v>39489</v>
      </c>
      <c r="C211" s="17">
        <v>2.25</v>
      </c>
    </row>
    <row r="212" spans="2:3" x14ac:dyDescent="0.25">
      <c r="B212" s="1">
        <v>39497</v>
      </c>
      <c r="C212" s="17">
        <v>2.2000000000000002</v>
      </c>
    </row>
    <row r="213" spans="2:3" x14ac:dyDescent="0.25">
      <c r="B213" s="1">
        <v>39503</v>
      </c>
      <c r="C213" s="17">
        <v>2.16</v>
      </c>
    </row>
    <row r="214" spans="2:3" x14ac:dyDescent="0.25">
      <c r="B214" s="1">
        <v>39510</v>
      </c>
      <c r="C214" s="17">
        <v>1.79</v>
      </c>
    </row>
    <row r="215" spans="2:3" x14ac:dyDescent="0.25">
      <c r="B215" s="1">
        <v>39517</v>
      </c>
      <c r="C215" s="17">
        <v>1.42</v>
      </c>
    </row>
    <row r="216" spans="2:3" x14ac:dyDescent="0.25">
      <c r="B216" s="1">
        <v>39524</v>
      </c>
      <c r="C216" s="17">
        <v>1.1000000000000001</v>
      </c>
    </row>
    <row r="217" spans="2:3" x14ac:dyDescent="0.25">
      <c r="B217" s="1">
        <v>39531</v>
      </c>
      <c r="C217" s="17">
        <v>1.2</v>
      </c>
    </row>
    <row r="218" spans="2:3" x14ac:dyDescent="0.25">
      <c r="B218" s="1">
        <v>39538</v>
      </c>
      <c r="C218" s="17">
        <v>1.44</v>
      </c>
    </row>
    <row r="219" spans="2:3" x14ac:dyDescent="0.25">
      <c r="B219" s="1">
        <v>39545</v>
      </c>
      <c r="C219" s="17">
        <v>1.45</v>
      </c>
    </row>
    <row r="220" spans="2:3" x14ac:dyDescent="0.25">
      <c r="B220" s="1">
        <v>39552</v>
      </c>
      <c r="C220" s="17">
        <v>1.06</v>
      </c>
    </row>
    <row r="221" spans="2:3" x14ac:dyDescent="0.25">
      <c r="B221" s="1">
        <v>39559</v>
      </c>
      <c r="C221" s="17">
        <v>1.32</v>
      </c>
    </row>
    <row r="222" spans="2:3" x14ac:dyDescent="0.25">
      <c r="B222" s="1">
        <v>39566</v>
      </c>
      <c r="C222" s="17">
        <v>1.42</v>
      </c>
    </row>
    <row r="223" spans="2:3" x14ac:dyDescent="0.25">
      <c r="B223" s="1">
        <v>39573</v>
      </c>
      <c r="C223" s="17">
        <v>1.61</v>
      </c>
    </row>
    <row r="224" spans="2:3" x14ac:dyDescent="0.25">
      <c r="B224" s="1">
        <v>39580</v>
      </c>
      <c r="C224" s="17">
        <v>1.8</v>
      </c>
    </row>
    <row r="225" spans="2:3" x14ac:dyDescent="0.25">
      <c r="B225" s="1">
        <v>39587</v>
      </c>
      <c r="C225" s="17">
        <v>1.855</v>
      </c>
    </row>
    <row r="226" spans="2:3" x14ac:dyDescent="0.25">
      <c r="B226" s="1">
        <v>39595</v>
      </c>
      <c r="C226" s="17">
        <v>1.87</v>
      </c>
    </row>
    <row r="227" spans="2:3" x14ac:dyDescent="0.25">
      <c r="B227" s="1">
        <v>39601</v>
      </c>
      <c r="C227" s="17">
        <v>1.82</v>
      </c>
    </row>
    <row r="228" spans="2:3" x14ac:dyDescent="0.25">
      <c r="B228" s="1">
        <v>39608</v>
      </c>
      <c r="C228" s="17">
        <v>1.85</v>
      </c>
    </row>
    <row r="229" spans="2:3" x14ac:dyDescent="0.25">
      <c r="B229" s="1">
        <v>39615</v>
      </c>
      <c r="C229" s="17">
        <v>2.0499999999999998</v>
      </c>
    </row>
    <row r="230" spans="2:3" x14ac:dyDescent="0.25">
      <c r="B230" s="1">
        <v>39622</v>
      </c>
      <c r="C230" s="17">
        <v>1.855</v>
      </c>
    </row>
    <row r="231" spans="2:3" x14ac:dyDescent="0.25">
      <c r="B231" s="1">
        <v>39629</v>
      </c>
      <c r="C231" s="17">
        <v>1.9</v>
      </c>
    </row>
    <row r="232" spans="2:3" x14ac:dyDescent="0.25">
      <c r="B232" s="1">
        <v>39636</v>
      </c>
      <c r="C232" s="17">
        <v>1.865</v>
      </c>
    </row>
    <row r="233" spans="2:3" x14ac:dyDescent="0.25">
      <c r="B233" s="1">
        <v>39643</v>
      </c>
      <c r="C233" s="17">
        <v>1.61</v>
      </c>
    </row>
    <row r="234" spans="2:3" x14ac:dyDescent="0.25">
      <c r="B234" s="1">
        <v>39650</v>
      </c>
      <c r="C234" s="17">
        <v>1.52</v>
      </c>
    </row>
    <row r="235" spans="2:3" x14ac:dyDescent="0.25">
      <c r="B235" s="1">
        <v>39657</v>
      </c>
      <c r="C235" s="17">
        <v>1.6950000000000001</v>
      </c>
    </row>
    <row r="236" spans="2:3" x14ac:dyDescent="0.25">
      <c r="B236" s="1">
        <v>39664</v>
      </c>
      <c r="C236" s="17">
        <v>1.71</v>
      </c>
    </row>
    <row r="237" spans="2:3" x14ac:dyDescent="0.25">
      <c r="B237" s="1">
        <v>39671</v>
      </c>
      <c r="C237" s="17">
        <v>1.87</v>
      </c>
    </row>
    <row r="238" spans="2:3" x14ac:dyDescent="0.25">
      <c r="B238" s="1">
        <v>39678</v>
      </c>
      <c r="C238" s="17">
        <v>1.85</v>
      </c>
    </row>
    <row r="239" spans="2:3" x14ac:dyDescent="0.25">
      <c r="B239" s="1">
        <v>39685</v>
      </c>
      <c r="C239" s="17">
        <v>1.71</v>
      </c>
    </row>
    <row r="240" spans="2:3" x14ac:dyDescent="0.25">
      <c r="B240" s="1">
        <v>39693</v>
      </c>
      <c r="C240" s="17">
        <v>1.6850000000000001</v>
      </c>
    </row>
    <row r="241" spans="2:3" x14ac:dyDescent="0.25">
      <c r="B241" s="1">
        <v>39699</v>
      </c>
      <c r="C241" s="17">
        <v>1.69</v>
      </c>
    </row>
    <row r="242" spans="2:3" x14ac:dyDescent="0.25">
      <c r="B242" s="1">
        <v>39706</v>
      </c>
      <c r="C242" s="17">
        <v>1.05</v>
      </c>
    </row>
    <row r="243" spans="2:3" x14ac:dyDescent="0.25">
      <c r="B243" s="1">
        <v>39713</v>
      </c>
      <c r="C243" s="17">
        <v>1.42</v>
      </c>
    </row>
    <row r="244" spans="2:3" x14ac:dyDescent="0.25">
      <c r="B244" s="1">
        <v>39720</v>
      </c>
      <c r="C244" s="17">
        <v>1.1000000000000001</v>
      </c>
    </row>
    <row r="245" spans="2:3" x14ac:dyDescent="0.25">
      <c r="B245" s="1">
        <v>39727</v>
      </c>
      <c r="C245" s="17">
        <v>0.46</v>
      </c>
    </row>
    <row r="246" spans="2:3" x14ac:dyDescent="0.25">
      <c r="B246" s="1">
        <v>39735</v>
      </c>
      <c r="C246" s="17">
        <v>0.5</v>
      </c>
    </row>
    <row r="247" spans="2:3" x14ac:dyDescent="0.25">
      <c r="B247" s="1">
        <v>39741</v>
      </c>
      <c r="C247" s="17">
        <v>1.25</v>
      </c>
    </row>
    <row r="248" spans="2:3" x14ac:dyDescent="0.25">
      <c r="B248" s="1">
        <v>39748</v>
      </c>
      <c r="C248" s="17">
        <v>0.9</v>
      </c>
    </row>
    <row r="249" spans="2:3" x14ac:dyDescent="0.25">
      <c r="B249" s="1">
        <v>39755</v>
      </c>
      <c r="C249" s="17">
        <v>0.53</v>
      </c>
    </row>
    <row r="250" spans="2:3" x14ac:dyDescent="0.25">
      <c r="B250" s="1">
        <v>39762</v>
      </c>
      <c r="C250" s="17">
        <v>0.35499999999999998</v>
      </c>
    </row>
    <row r="251" spans="2:3" x14ac:dyDescent="0.25">
      <c r="B251" s="1">
        <v>39769</v>
      </c>
      <c r="C251" s="17">
        <v>0.15</v>
      </c>
    </row>
    <row r="252" spans="2:3" x14ac:dyDescent="0.25">
      <c r="B252" s="1">
        <v>39776</v>
      </c>
      <c r="C252" s="17">
        <v>0.15</v>
      </c>
    </row>
    <row r="253" spans="2:3" x14ac:dyDescent="0.25">
      <c r="B253" s="1">
        <v>39783</v>
      </c>
      <c r="C253" s="17">
        <v>0.05</v>
      </c>
    </row>
    <row r="254" spans="2:3" x14ac:dyDescent="0.25">
      <c r="B254" s="1">
        <v>39790</v>
      </c>
      <c r="C254" s="17">
        <v>5.0000000000000001E-3</v>
      </c>
    </row>
    <row r="255" spans="2:3" x14ac:dyDescent="0.25">
      <c r="B255" s="1">
        <v>39797</v>
      </c>
      <c r="C255" s="17">
        <v>0.05</v>
      </c>
    </row>
    <row r="256" spans="2:3" x14ac:dyDescent="0.25">
      <c r="B256" s="1">
        <v>39804</v>
      </c>
      <c r="C256" s="17">
        <v>0.04</v>
      </c>
    </row>
    <row r="257" spans="2:3" x14ac:dyDescent="0.25">
      <c r="B257" s="1">
        <v>39811</v>
      </c>
      <c r="C257" s="17">
        <v>0.05</v>
      </c>
    </row>
    <row r="258" spans="2:3" x14ac:dyDescent="0.25">
      <c r="B258" s="1">
        <v>39818</v>
      </c>
      <c r="C258" s="17">
        <v>0.15</v>
      </c>
    </row>
    <row r="259" spans="2:3" x14ac:dyDescent="0.25">
      <c r="B259" s="1">
        <v>39825</v>
      </c>
      <c r="C259" s="17">
        <v>0.12</v>
      </c>
    </row>
    <row r="260" spans="2:3" x14ac:dyDescent="0.25">
      <c r="B260" s="1">
        <v>39833</v>
      </c>
      <c r="C260" s="17">
        <v>0.14000000000000001</v>
      </c>
    </row>
    <row r="261" spans="2:3" x14ac:dyDescent="0.25">
      <c r="B261" s="1">
        <v>39839</v>
      </c>
      <c r="C261" s="17">
        <v>0.15</v>
      </c>
    </row>
    <row r="262" spans="2:3" x14ac:dyDescent="0.25">
      <c r="B262" s="1">
        <v>39846</v>
      </c>
      <c r="C262" s="17">
        <v>0.27</v>
      </c>
    </row>
    <row r="263" spans="2:3" x14ac:dyDescent="0.25">
      <c r="B263" s="1">
        <v>39853</v>
      </c>
      <c r="C263" s="17">
        <v>0.34</v>
      </c>
    </row>
    <row r="264" spans="2:3" x14ac:dyDescent="0.25">
      <c r="B264" s="1">
        <v>39861</v>
      </c>
      <c r="C264" s="17">
        <v>0.32500000000000001</v>
      </c>
    </row>
    <row r="265" spans="2:3" x14ac:dyDescent="0.25">
      <c r="B265" s="1">
        <v>39867</v>
      </c>
      <c r="C265" s="17">
        <v>0.3</v>
      </c>
    </row>
    <row r="266" spans="2:3" x14ac:dyDescent="0.25">
      <c r="B266" s="1">
        <v>39874</v>
      </c>
      <c r="C266" s="17">
        <v>0.28000000000000003</v>
      </c>
    </row>
    <row r="267" spans="2:3" x14ac:dyDescent="0.25">
      <c r="B267" s="1">
        <v>39881</v>
      </c>
      <c r="C267" s="17">
        <v>0.24</v>
      </c>
    </row>
    <row r="268" spans="2:3" x14ac:dyDescent="0.25">
      <c r="B268" s="1">
        <v>39888</v>
      </c>
      <c r="C268" s="17">
        <v>0.25</v>
      </c>
    </row>
    <row r="269" spans="2:3" x14ac:dyDescent="0.25">
      <c r="B269" s="1">
        <v>39895</v>
      </c>
      <c r="C269" s="17">
        <v>0.22500000000000001</v>
      </c>
    </row>
    <row r="270" spans="2:3" x14ac:dyDescent="0.25">
      <c r="B270" s="1">
        <v>39902</v>
      </c>
      <c r="C270" s="17">
        <v>0.19500000000000001</v>
      </c>
    </row>
    <row r="271" spans="2:3" x14ac:dyDescent="0.25">
      <c r="B271" s="1">
        <v>39909</v>
      </c>
      <c r="C271" s="17">
        <v>0.2</v>
      </c>
    </row>
    <row r="272" spans="2:3" x14ac:dyDescent="0.25">
      <c r="B272" s="1">
        <v>39916</v>
      </c>
      <c r="C272" s="17">
        <v>0.18</v>
      </c>
    </row>
    <row r="273" spans="2:3" x14ac:dyDescent="0.25">
      <c r="B273" s="1">
        <v>39923</v>
      </c>
      <c r="C273" s="17">
        <v>0.13500000000000001</v>
      </c>
    </row>
    <row r="274" spans="2:3" x14ac:dyDescent="0.25">
      <c r="B274" s="1">
        <v>39930</v>
      </c>
      <c r="C274" s="17">
        <v>0.13500000000000001</v>
      </c>
    </row>
    <row r="275" spans="2:3" x14ac:dyDescent="0.25">
      <c r="B275" s="1">
        <v>39937</v>
      </c>
      <c r="C275" s="17">
        <v>0.19500000000000001</v>
      </c>
    </row>
    <row r="276" spans="2:3" x14ac:dyDescent="0.25">
      <c r="B276" s="1">
        <v>39944</v>
      </c>
      <c r="C276" s="17">
        <v>0.19</v>
      </c>
    </row>
    <row r="277" spans="2:3" x14ac:dyDescent="0.25">
      <c r="B277" s="1">
        <v>39951</v>
      </c>
      <c r="C277" s="17">
        <v>0.185</v>
      </c>
    </row>
    <row r="278" spans="2:3" x14ac:dyDescent="0.25">
      <c r="B278" s="1">
        <v>39959</v>
      </c>
      <c r="C278" s="17">
        <v>0.17499999999999999</v>
      </c>
    </row>
    <row r="279" spans="2:3" x14ac:dyDescent="0.25">
      <c r="B279" s="1">
        <v>39965</v>
      </c>
      <c r="C279" s="17">
        <v>0.15</v>
      </c>
    </row>
    <row r="280" spans="2:3" x14ac:dyDescent="0.25">
      <c r="B280" s="1">
        <v>39972</v>
      </c>
      <c r="C280" s="17">
        <v>0.19</v>
      </c>
    </row>
    <row r="281" spans="2:3" x14ac:dyDescent="0.25">
      <c r="B281" s="1">
        <v>39979</v>
      </c>
      <c r="C281" s="17">
        <v>0.16</v>
      </c>
    </row>
    <row r="282" spans="2:3" x14ac:dyDescent="0.25">
      <c r="B282" s="1">
        <v>39986</v>
      </c>
      <c r="C282" s="17">
        <v>0.19500000000000001</v>
      </c>
    </row>
    <row r="283" spans="2:3" x14ac:dyDescent="0.25">
      <c r="B283" s="1">
        <v>39993</v>
      </c>
      <c r="C283" s="17">
        <v>0.19500000000000001</v>
      </c>
    </row>
    <row r="284" spans="2:3" x14ac:dyDescent="0.25">
      <c r="B284" s="1">
        <v>40000</v>
      </c>
      <c r="C284" s="17">
        <v>0.19</v>
      </c>
    </row>
    <row r="285" spans="2:3" x14ac:dyDescent="0.25">
      <c r="B285" s="1">
        <v>40007</v>
      </c>
      <c r="C285" s="17">
        <v>0.18</v>
      </c>
    </row>
    <row r="286" spans="2:3" x14ac:dyDescent="0.25">
      <c r="B286" s="1">
        <v>40014</v>
      </c>
      <c r="C286" s="17">
        <v>0.19</v>
      </c>
    </row>
    <row r="287" spans="2:3" x14ac:dyDescent="0.25">
      <c r="B287" s="1">
        <v>40021</v>
      </c>
      <c r="C287" s="17">
        <v>0.19</v>
      </c>
    </row>
    <row r="288" spans="2:3" x14ac:dyDescent="0.25">
      <c r="B288" s="1">
        <v>40028</v>
      </c>
      <c r="C288" s="17">
        <v>0.18</v>
      </c>
    </row>
    <row r="289" spans="2:3" x14ac:dyDescent="0.25">
      <c r="B289" s="1">
        <v>40035</v>
      </c>
      <c r="C289" s="17">
        <v>0.185</v>
      </c>
    </row>
    <row r="290" spans="2:3" x14ac:dyDescent="0.25">
      <c r="B290" s="1">
        <v>40042</v>
      </c>
      <c r="C290" s="17">
        <v>0.18</v>
      </c>
    </row>
    <row r="291" spans="2:3" x14ac:dyDescent="0.25">
      <c r="B291" s="1">
        <v>40049</v>
      </c>
      <c r="C291" s="17">
        <v>0.16</v>
      </c>
    </row>
    <row r="292" spans="2:3" x14ac:dyDescent="0.25">
      <c r="B292" s="1">
        <v>40056</v>
      </c>
      <c r="C292" s="17">
        <v>0.15</v>
      </c>
    </row>
    <row r="293" spans="2:3" x14ac:dyDescent="0.25">
      <c r="B293" s="1">
        <v>40064</v>
      </c>
      <c r="C293" s="17">
        <v>0.14000000000000001</v>
      </c>
    </row>
    <row r="294" spans="2:3" x14ac:dyDescent="0.25">
      <c r="B294" s="1">
        <v>40070</v>
      </c>
      <c r="C294" s="17">
        <v>0.13500000000000001</v>
      </c>
    </row>
    <row r="295" spans="2:3" x14ac:dyDescent="0.25">
      <c r="B295" s="1">
        <v>40077</v>
      </c>
      <c r="C295" s="17">
        <v>0.1</v>
      </c>
    </row>
    <row r="296" spans="2:3" x14ac:dyDescent="0.25">
      <c r="B296" s="1">
        <v>40084</v>
      </c>
      <c r="C296" s="17">
        <v>0.115</v>
      </c>
    </row>
    <row r="297" spans="2:3" x14ac:dyDescent="0.25">
      <c r="B297" s="1">
        <v>40091</v>
      </c>
      <c r="C297" s="17">
        <v>7.4999999999999997E-2</v>
      </c>
    </row>
    <row r="298" spans="2:3" x14ac:dyDescent="0.25">
      <c r="B298" s="1">
        <v>40099</v>
      </c>
      <c r="C298" s="17">
        <v>7.0000000000000007E-2</v>
      </c>
    </row>
    <row r="299" spans="2:3" x14ac:dyDescent="0.25">
      <c r="B299" s="1">
        <v>40105</v>
      </c>
      <c r="C299" s="17">
        <v>0.08</v>
      </c>
    </row>
    <row r="300" spans="2:3" x14ac:dyDescent="0.25">
      <c r="B300" s="1">
        <v>40112</v>
      </c>
      <c r="C300" s="17">
        <v>7.4999999999999997E-2</v>
      </c>
    </row>
    <row r="301" spans="2:3" x14ac:dyDescent="0.25">
      <c r="B301" s="1">
        <v>40119</v>
      </c>
      <c r="C301" s="17">
        <v>0.06</v>
      </c>
    </row>
    <row r="302" spans="2:3" x14ac:dyDescent="0.25">
      <c r="B302" s="1">
        <v>40126</v>
      </c>
      <c r="C302" s="17">
        <v>6.5000000000000002E-2</v>
      </c>
    </row>
    <row r="303" spans="2:3" x14ac:dyDescent="0.25">
      <c r="B303" s="1">
        <v>40133</v>
      </c>
      <c r="C303" s="17">
        <v>6.5000000000000002E-2</v>
      </c>
    </row>
    <row r="304" spans="2:3" x14ac:dyDescent="0.25">
      <c r="B304" s="1">
        <v>40140</v>
      </c>
      <c r="C304" s="17">
        <v>0.04</v>
      </c>
    </row>
    <row r="305" spans="2:3" x14ac:dyDescent="0.25">
      <c r="B305" s="1">
        <v>40147</v>
      </c>
      <c r="C305" s="17">
        <v>0.06</v>
      </c>
    </row>
    <row r="306" spans="2:3" x14ac:dyDescent="0.25">
      <c r="B306" s="1">
        <v>40154</v>
      </c>
      <c r="C306" s="17">
        <v>0.05</v>
      </c>
    </row>
    <row r="307" spans="2:3" x14ac:dyDescent="0.25">
      <c r="B307" s="1">
        <v>40161</v>
      </c>
      <c r="C307" s="17">
        <v>0.04</v>
      </c>
    </row>
    <row r="308" spans="2:3" x14ac:dyDescent="0.25">
      <c r="B308" s="1">
        <v>40168</v>
      </c>
      <c r="C308" s="17">
        <v>7.0000000000000007E-2</v>
      </c>
    </row>
    <row r="309" spans="2:3" x14ac:dyDescent="0.25">
      <c r="B309" s="1">
        <v>40175</v>
      </c>
      <c r="C309" s="17">
        <v>0.11</v>
      </c>
    </row>
    <row r="310" spans="2:3" x14ac:dyDescent="0.25">
      <c r="B310" s="1">
        <v>40182</v>
      </c>
      <c r="C310" s="17">
        <v>0.08</v>
      </c>
    </row>
    <row r="311" spans="2:3" x14ac:dyDescent="0.25">
      <c r="B311" s="1">
        <v>40189</v>
      </c>
      <c r="C311" s="17">
        <v>0.04</v>
      </c>
    </row>
    <row r="312" spans="2:3" x14ac:dyDescent="0.25">
      <c r="B312" s="1">
        <v>40197</v>
      </c>
      <c r="C312" s="17">
        <v>0.06</v>
      </c>
    </row>
    <row r="313" spans="2:3" x14ac:dyDescent="0.25">
      <c r="B313" s="1">
        <v>40203</v>
      </c>
      <c r="C313" s="17">
        <v>5.5E-2</v>
      </c>
    </row>
    <row r="314" spans="2:3" x14ac:dyDescent="0.25">
      <c r="B314" s="1">
        <v>40210</v>
      </c>
      <c r="C314" s="17">
        <v>9.5000000000000001E-2</v>
      </c>
    </row>
    <row r="315" spans="2:3" x14ac:dyDescent="0.25">
      <c r="B315" s="1">
        <v>40217</v>
      </c>
      <c r="C315" s="17">
        <v>0.11</v>
      </c>
    </row>
    <row r="316" spans="2:3" x14ac:dyDescent="0.25">
      <c r="B316" s="1">
        <v>40225</v>
      </c>
      <c r="C316" s="17">
        <v>0.1</v>
      </c>
    </row>
    <row r="317" spans="2:3" x14ac:dyDescent="0.25">
      <c r="B317" s="1">
        <v>40231</v>
      </c>
      <c r="C317" s="17">
        <v>0.1</v>
      </c>
    </row>
    <row r="318" spans="2:3" x14ac:dyDescent="0.25">
      <c r="B318" s="1">
        <v>40238</v>
      </c>
      <c r="C318" s="17">
        <v>0.125</v>
      </c>
    </row>
    <row r="319" spans="2:3" x14ac:dyDescent="0.25">
      <c r="B319" s="1">
        <v>40245</v>
      </c>
      <c r="C319" s="17">
        <v>0.15</v>
      </c>
    </row>
    <row r="320" spans="2:3" x14ac:dyDescent="0.25">
      <c r="B320" s="1">
        <v>40252</v>
      </c>
      <c r="C320" s="17">
        <v>0.16500000000000001</v>
      </c>
    </row>
    <row r="321" spans="2:3" x14ac:dyDescent="0.25">
      <c r="B321" s="1">
        <v>40259</v>
      </c>
      <c r="C321" s="17">
        <v>0.155</v>
      </c>
    </row>
    <row r="322" spans="2:3" x14ac:dyDescent="0.25">
      <c r="B322" s="1">
        <v>40266</v>
      </c>
      <c r="C322" s="17">
        <v>0.14499999999999999</v>
      </c>
    </row>
    <row r="323" spans="2:3" x14ac:dyDescent="0.25">
      <c r="B323" s="1">
        <v>40273</v>
      </c>
      <c r="C323" s="17">
        <v>0.17499999999999999</v>
      </c>
    </row>
    <row r="324" spans="2:3" x14ac:dyDescent="0.25">
      <c r="B324" s="1">
        <v>40280</v>
      </c>
      <c r="C324" s="17">
        <v>0.155</v>
      </c>
    </row>
    <row r="325" spans="2:3" x14ac:dyDescent="0.25">
      <c r="B325" s="1">
        <v>40287</v>
      </c>
      <c r="C325" s="17">
        <v>0.14499999999999999</v>
      </c>
    </row>
    <row r="326" spans="2:3" x14ac:dyDescent="0.25">
      <c r="B326" s="1">
        <v>40294</v>
      </c>
      <c r="C326" s="17">
        <v>0.15</v>
      </c>
    </row>
    <row r="327" spans="2:3" x14ac:dyDescent="0.25">
      <c r="B327" s="1">
        <v>40301</v>
      </c>
      <c r="C327" s="17">
        <v>0.16500000000000001</v>
      </c>
    </row>
    <row r="328" spans="2:3" x14ac:dyDescent="0.25">
      <c r="B328" s="1">
        <v>40308</v>
      </c>
      <c r="C328" s="17">
        <v>0.155</v>
      </c>
    </row>
    <row r="329" spans="2:3" x14ac:dyDescent="0.25">
      <c r="B329" s="1">
        <v>40315</v>
      </c>
      <c r="C329" s="17">
        <v>0.16</v>
      </c>
    </row>
    <row r="330" spans="2:3" x14ac:dyDescent="0.25">
      <c r="B330" s="1">
        <v>40322</v>
      </c>
      <c r="C330" s="17">
        <v>0.16500000000000001</v>
      </c>
    </row>
    <row r="331" spans="2:3" x14ac:dyDescent="0.25">
      <c r="B331" s="1">
        <v>40330</v>
      </c>
      <c r="C331" s="17">
        <v>0.16</v>
      </c>
    </row>
    <row r="332" spans="2:3" x14ac:dyDescent="0.25">
      <c r="B332" s="1">
        <v>40336</v>
      </c>
      <c r="C332" s="17">
        <v>0.13</v>
      </c>
    </row>
    <row r="333" spans="2:3" x14ac:dyDescent="0.25">
      <c r="B333" s="1">
        <v>40343</v>
      </c>
      <c r="C333" s="17">
        <v>6.5000000000000002E-2</v>
      </c>
    </row>
    <row r="334" spans="2:3" x14ac:dyDescent="0.25">
      <c r="B334" s="1">
        <v>40350</v>
      </c>
      <c r="C334" s="17">
        <v>0.115</v>
      </c>
    </row>
    <row r="335" spans="2:3" x14ac:dyDescent="0.25">
      <c r="B335" s="1">
        <v>40357</v>
      </c>
      <c r="C335" s="17">
        <v>0.16</v>
      </c>
    </row>
    <row r="336" spans="2:3" x14ac:dyDescent="0.25">
      <c r="B336" s="1">
        <v>40365</v>
      </c>
      <c r="C336" s="17">
        <v>0.16500000000000001</v>
      </c>
    </row>
    <row r="337" spans="2:3" x14ac:dyDescent="0.25">
      <c r="B337" s="1">
        <v>40371</v>
      </c>
      <c r="C337" s="17">
        <v>0.15</v>
      </c>
    </row>
    <row r="338" spans="2:3" x14ac:dyDescent="0.25">
      <c r="B338" s="1">
        <v>40378</v>
      </c>
      <c r="C338" s="17">
        <v>0.155</v>
      </c>
    </row>
    <row r="339" spans="2:3" x14ac:dyDescent="0.25">
      <c r="B339" s="1">
        <v>40385</v>
      </c>
      <c r="C339" s="17">
        <v>0.15</v>
      </c>
    </row>
    <row r="340" spans="2:3" x14ac:dyDescent="0.25">
      <c r="B340" s="1">
        <v>40392</v>
      </c>
      <c r="C340" s="17">
        <v>0.155</v>
      </c>
    </row>
    <row r="341" spans="2:3" x14ac:dyDescent="0.25">
      <c r="B341" s="1">
        <v>40399</v>
      </c>
      <c r="C341" s="17">
        <v>0.15</v>
      </c>
    </row>
    <row r="342" spans="2:3" x14ac:dyDescent="0.25">
      <c r="B342" s="1">
        <v>40406</v>
      </c>
      <c r="C342" s="17">
        <v>0.155</v>
      </c>
    </row>
    <row r="343" spans="2:3" x14ac:dyDescent="0.25">
      <c r="B343" s="1">
        <v>40413</v>
      </c>
      <c r="C343" s="17">
        <v>0.155</v>
      </c>
    </row>
    <row r="344" spans="2:3" x14ac:dyDescent="0.25">
      <c r="B344" s="1">
        <v>40420</v>
      </c>
      <c r="C344" s="17">
        <v>0.14499999999999999</v>
      </c>
    </row>
    <row r="345" spans="2:3" x14ac:dyDescent="0.25">
      <c r="B345" s="1">
        <v>40428</v>
      </c>
      <c r="C345" s="17">
        <v>0.13500000000000001</v>
      </c>
    </row>
    <row r="346" spans="2:3" x14ac:dyDescent="0.25">
      <c r="B346" s="1">
        <v>40434</v>
      </c>
      <c r="C346" s="17">
        <v>0.14000000000000001</v>
      </c>
    </row>
    <row r="347" spans="2:3" x14ac:dyDescent="0.25">
      <c r="B347" s="1">
        <v>40441</v>
      </c>
      <c r="C347" s="17">
        <v>0.16</v>
      </c>
    </row>
    <row r="348" spans="2:3" x14ac:dyDescent="0.25">
      <c r="B348" s="1">
        <v>40448</v>
      </c>
      <c r="C348" s="17">
        <v>0.155</v>
      </c>
    </row>
    <row r="349" spans="2:3" x14ac:dyDescent="0.25">
      <c r="B349" s="1">
        <v>40455</v>
      </c>
      <c r="C349" s="17">
        <v>0.13</v>
      </c>
    </row>
    <row r="350" spans="2:3" x14ac:dyDescent="0.25">
      <c r="B350" s="1">
        <v>40463</v>
      </c>
      <c r="C350" s="17">
        <v>0.125</v>
      </c>
    </row>
    <row r="351" spans="2:3" x14ac:dyDescent="0.25">
      <c r="B351" s="1">
        <v>40469</v>
      </c>
      <c r="C351" s="17">
        <v>0.13500000000000001</v>
      </c>
    </row>
    <row r="352" spans="2:3" x14ac:dyDescent="0.25">
      <c r="B352" s="1">
        <v>40476</v>
      </c>
      <c r="C352" s="17">
        <v>0.13</v>
      </c>
    </row>
    <row r="353" spans="2:3" x14ac:dyDescent="0.25">
      <c r="B353" s="1">
        <v>40483</v>
      </c>
      <c r="C353" s="17">
        <v>0.125</v>
      </c>
    </row>
    <row r="354" spans="2:3" x14ac:dyDescent="0.25">
      <c r="B354" s="1">
        <v>40490</v>
      </c>
      <c r="C354" s="17">
        <v>0.125</v>
      </c>
    </row>
    <row r="355" spans="2:3" x14ac:dyDescent="0.25">
      <c r="B355" s="1">
        <v>40497</v>
      </c>
      <c r="C355" s="17">
        <v>0.13500000000000001</v>
      </c>
    </row>
    <row r="356" spans="2:3" x14ac:dyDescent="0.25">
      <c r="B356" s="1">
        <v>40504</v>
      </c>
      <c r="C356" s="17">
        <v>0.14000000000000001</v>
      </c>
    </row>
    <row r="357" spans="2:3" x14ac:dyDescent="0.25">
      <c r="B357" s="1">
        <v>40511</v>
      </c>
      <c r="C357" s="17">
        <v>0.17499999999999999</v>
      </c>
    </row>
    <row r="358" spans="2:3" x14ac:dyDescent="0.25">
      <c r="B358" s="1">
        <v>40518</v>
      </c>
      <c r="C358" s="17">
        <v>0.14499999999999999</v>
      </c>
    </row>
    <row r="359" spans="2:3" x14ac:dyDescent="0.25">
      <c r="B359" s="1">
        <v>40525</v>
      </c>
      <c r="C359" s="17">
        <v>0.14000000000000001</v>
      </c>
    </row>
    <row r="360" spans="2:3" x14ac:dyDescent="0.25">
      <c r="B360" s="1">
        <v>40532</v>
      </c>
      <c r="C360" s="17">
        <v>0.13</v>
      </c>
    </row>
    <row r="361" spans="2:3" x14ac:dyDescent="0.25">
      <c r="B361" s="1">
        <v>40539</v>
      </c>
      <c r="C361" s="17">
        <v>0.18</v>
      </c>
    </row>
    <row r="362" spans="2:3" x14ac:dyDescent="0.25">
      <c r="B362" s="1">
        <v>40546</v>
      </c>
      <c r="C362" s="17">
        <v>0.15</v>
      </c>
    </row>
    <row r="363" spans="2:3" x14ac:dyDescent="0.25">
      <c r="B363" s="1">
        <v>40553</v>
      </c>
      <c r="C363" s="17">
        <v>0.15</v>
      </c>
    </row>
    <row r="364" spans="2:3" x14ac:dyDescent="0.25">
      <c r="B364" s="1">
        <v>40561</v>
      </c>
      <c r="C364" s="17">
        <v>0.155</v>
      </c>
    </row>
    <row r="365" spans="2:3" x14ac:dyDescent="0.25">
      <c r="B365" s="1">
        <v>40567</v>
      </c>
      <c r="C365" s="17">
        <v>0.155</v>
      </c>
    </row>
    <row r="366" spans="2:3" x14ac:dyDescent="0.25">
      <c r="B366" s="1">
        <v>40574</v>
      </c>
      <c r="C366" s="17">
        <v>0.15</v>
      </c>
    </row>
    <row r="367" spans="2:3" x14ac:dyDescent="0.25">
      <c r="B367" s="1">
        <v>40581</v>
      </c>
      <c r="C367" s="17">
        <v>0.15</v>
      </c>
    </row>
    <row r="368" spans="2:3" x14ac:dyDescent="0.25">
      <c r="B368" s="1">
        <v>40588</v>
      </c>
      <c r="C368" s="17">
        <v>0.13</v>
      </c>
    </row>
    <row r="369" spans="2:3" x14ac:dyDescent="0.25">
      <c r="B369" s="1">
        <v>40596</v>
      </c>
      <c r="C369" s="17">
        <v>0.11</v>
      </c>
    </row>
    <row r="370" spans="2:3" x14ac:dyDescent="0.25">
      <c r="B370" s="1">
        <v>40602</v>
      </c>
      <c r="C370" s="17">
        <v>0.14499999999999999</v>
      </c>
    </row>
    <row r="371" spans="2:3" x14ac:dyDescent="0.25">
      <c r="B371" s="1">
        <v>40609</v>
      </c>
      <c r="C371" s="17">
        <v>0.11</v>
      </c>
    </row>
    <row r="372" spans="2:3" x14ac:dyDescent="0.25">
      <c r="B372" s="1">
        <v>40616</v>
      </c>
      <c r="C372" s="17">
        <v>0.09</v>
      </c>
    </row>
    <row r="373" spans="2:3" x14ac:dyDescent="0.25">
      <c r="B373" s="1">
        <v>40623</v>
      </c>
      <c r="C373" s="17">
        <v>9.5000000000000001E-2</v>
      </c>
    </row>
    <row r="374" spans="2:3" x14ac:dyDescent="0.25">
      <c r="B374" s="1">
        <v>40630</v>
      </c>
      <c r="C374" s="17">
        <v>0.1</v>
      </c>
    </row>
    <row r="375" spans="2:3" x14ac:dyDescent="0.25">
      <c r="B375" s="1">
        <v>40637</v>
      </c>
      <c r="C375" s="17">
        <v>0.05</v>
      </c>
    </row>
    <row r="376" spans="2:3" x14ac:dyDescent="0.25">
      <c r="B376" s="1">
        <v>40644</v>
      </c>
      <c r="C376" s="17">
        <v>0.05</v>
      </c>
    </row>
    <row r="377" spans="2:3" x14ac:dyDescent="0.25">
      <c r="B377" s="1">
        <v>40651</v>
      </c>
      <c r="C377" s="17">
        <v>0.06</v>
      </c>
    </row>
    <row r="378" spans="2:3" x14ac:dyDescent="0.25">
      <c r="B378" s="1">
        <v>40658</v>
      </c>
      <c r="C378" s="17">
        <v>6.5000000000000002E-2</v>
      </c>
    </row>
    <row r="379" spans="2:3" x14ac:dyDescent="0.25">
      <c r="B379" s="1">
        <v>40665</v>
      </c>
      <c r="C379" s="17">
        <v>0.05</v>
      </c>
    </row>
    <row r="380" spans="2:3" x14ac:dyDescent="0.25">
      <c r="B380" s="1">
        <v>40672</v>
      </c>
      <c r="C380" s="17">
        <v>2.5000000000000001E-2</v>
      </c>
    </row>
    <row r="381" spans="2:3" x14ac:dyDescent="0.25">
      <c r="B381" s="1">
        <v>40679</v>
      </c>
      <c r="C381" s="17">
        <v>0.03</v>
      </c>
    </row>
    <row r="382" spans="2:3" x14ac:dyDescent="0.25">
      <c r="B382" s="1">
        <v>40686</v>
      </c>
      <c r="C382" s="17">
        <v>5.5E-2</v>
      </c>
    </row>
    <row r="383" spans="2:3" x14ac:dyDescent="0.25">
      <c r="B383" s="1">
        <v>40694</v>
      </c>
      <c r="C383" s="17">
        <v>0.06</v>
      </c>
    </row>
    <row r="384" spans="2:3" x14ac:dyDescent="0.25">
      <c r="B384" s="1">
        <v>40700</v>
      </c>
      <c r="C384" s="17">
        <v>4.4999999999999998E-2</v>
      </c>
    </row>
    <row r="385" spans="2:3" x14ac:dyDescent="0.25">
      <c r="B385" s="1">
        <v>40707</v>
      </c>
      <c r="C385" s="17">
        <v>0.05</v>
      </c>
    </row>
    <row r="386" spans="2:3" x14ac:dyDescent="0.25">
      <c r="B386" s="1">
        <v>40714</v>
      </c>
      <c r="C386" s="17">
        <v>3.5000000000000003E-2</v>
      </c>
    </row>
    <row r="387" spans="2:3" x14ac:dyDescent="0.25">
      <c r="B387" s="1">
        <v>40721</v>
      </c>
      <c r="C387" s="17">
        <v>2.5000000000000001E-2</v>
      </c>
    </row>
    <row r="388" spans="2:3" x14ac:dyDescent="0.25">
      <c r="B388" s="1">
        <v>40729</v>
      </c>
      <c r="C388" s="17">
        <v>2.5000000000000001E-2</v>
      </c>
    </row>
    <row r="389" spans="2:3" x14ac:dyDescent="0.25">
      <c r="B389" s="1">
        <v>40735</v>
      </c>
      <c r="C389" s="17">
        <v>0.03</v>
      </c>
    </row>
    <row r="390" spans="2:3" x14ac:dyDescent="0.25">
      <c r="B390" s="1">
        <v>40742</v>
      </c>
      <c r="C390" s="17">
        <v>0.02</v>
      </c>
    </row>
    <row r="391" spans="2:3" x14ac:dyDescent="0.25">
      <c r="B391" s="1">
        <v>40749</v>
      </c>
      <c r="C391" s="17">
        <v>0.06</v>
      </c>
    </row>
    <row r="392" spans="2:3" x14ac:dyDescent="0.25">
      <c r="B392" s="1">
        <v>40756</v>
      </c>
      <c r="C392" s="17">
        <v>0.115</v>
      </c>
    </row>
    <row r="393" spans="2:3" x14ac:dyDescent="0.25">
      <c r="B393" s="1">
        <v>40763</v>
      </c>
      <c r="C393" s="17">
        <v>4.4999999999999998E-2</v>
      </c>
    </row>
    <row r="394" spans="2:3" x14ac:dyDescent="0.25">
      <c r="B394" s="1">
        <v>40770</v>
      </c>
      <c r="C394" s="17">
        <v>3.5000000000000003E-2</v>
      </c>
    </row>
    <row r="395" spans="2:3" x14ac:dyDescent="0.25">
      <c r="B395" s="1">
        <v>40777</v>
      </c>
      <c r="C395" s="17">
        <v>1.4999999999999999E-2</v>
      </c>
    </row>
    <row r="396" spans="2:3" x14ac:dyDescent="0.25">
      <c r="B396" s="1">
        <v>40784</v>
      </c>
      <c r="C396" s="17">
        <v>1.4999999999999999E-2</v>
      </c>
    </row>
    <row r="397" spans="2:3" x14ac:dyDescent="0.25">
      <c r="B397" s="1">
        <v>40792</v>
      </c>
      <c r="C397" s="17">
        <v>0.03</v>
      </c>
    </row>
    <row r="398" spans="2:3" x14ac:dyDescent="0.25">
      <c r="B398" s="1">
        <v>40798</v>
      </c>
      <c r="C398" s="17">
        <v>0.01</v>
      </c>
    </row>
    <row r="399" spans="2:3" x14ac:dyDescent="0.25">
      <c r="B399" s="1">
        <v>40805</v>
      </c>
      <c r="C399" s="17">
        <v>0.01</v>
      </c>
    </row>
    <row r="400" spans="2:3" x14ac:dyDescent="0.25">
      <c r="B400" s="1">
        <v>40812</v>
      </c>
      <c r="C400" s="17">
        <v>0.02</v>
      </c>
    </row>
    <row r="401" spans="2:3" x14ac:dyDescent="0.25">
      <c r="B401" s="1">
        <v>40819</v>
      </c>
      <c r="C401" s="17">
        <v>0.02</v>
      </c>
    </row>
    <row r="402" spans="2:3" x14ac:dyDescent="0.25">
      <c r="B402" s="1">
        <v>40827</v>
      </c>
      <c r="C402" s="17">
        <v>1.4999999999999999E-2</v>
      </c>
    </row>
    <row r="403" spans="2:3" x14ac:dyDescent="0.25">
      <c r="B403" s="1">
        <v>40833</v>
      </c>
      <c r="C403" s="17">
        <v>0.03</v>
      </c>
    </row>
    <row r="404" spans="2:3" x14ac:dyDescent="0.25">
      <c r="B404" s="1">
        <v>40840</v>
      </c>
      <c r="C404" s="17">
        <v>0.02</v>
      </c>
    </row>
    <row r="405" spans="2:3" x14ac:dyDescent="0.25">
      <c r="B405" s="1">
        <v>40847</v>
      </c>
      <c r="C405" s="17">
        <v>0.01</v>
      </c>
    </row>
    <row r="406" spans="2:3" x14ac:dyDescent="0.25">
      <c r="B406" s="1">
        <v>40854</v>
      </c>
      <c r="C406" s="17">
        <v>5.0000000000000001E-3</v>
      </c>
    </row>
    <row r="407" spans="2:3" x14ac:dyDescent="0.25">
      <c r="B407" s="1">
        <v>40861</v>
      </c>
      <c r="C407" s="17">
        <v>0.01</v>
      </c>
    </row>
    <row r="408" spans="2:3" x14ac:dyDescent="0.25">
      <c r="B408" s="1">
        <v>40868</v>
      </c>
      <c r="C408" s="17">
        <v>1.4999999999999999E-2</v>
      </c>
    </row>
    <row r="409" spans="2:3" x14ac:dyDescent="0.25">
      <c r="B409" s="1">
        <v>40875</v>
      </c>
      <c r="C409" s="17">
        <v>0.03</v>
      </c>
    </row>
    <row r="410" spans="2:3" x14ac:dyDescent="0.25">
      <c r="B410" s="1">
        <v>40882</v>
      </c>
      <c r="C410" s="17">
        <v>5.0000000000000001E-3</v>
      </c>
    </row>
    <row r="411" spans="2:3" x14ac:dyDescent="0.25">
      <c r="B411" s="1">
        <v>40889</v>
      </c>
      <c r="C411" s="17">
        <v>0.01</v>
      </c>
    </row>
    <row r="412" spans="2:3" x14ac:dyDescent="0.25">
      <c r="B412" s="1">
        <v>40896</v>
      </c>
      <c r="C412" s="17">
        <v>5.0000000000000001E-3</v>
      </c>
    </row>
    <row r="413" spans="2:3" x14ac:dyDescent="0.25">
      <c r="B413" s="1">
        <v>40904</v>
      </c>
      <c r="C413" s="17">
        <v>2.5000000000000001E-2</v>
      </c>
    </row>
    <row r="414" spans="2:3" x14ac:dyDescent="0.25">
      <c r="B414" s="1">
        <v>40911</v>
      </c>
      <c r="C414" s="17">
        <v>1.4999999999999999E-2</v>
      </c>
    </row>
    <row r="415" spans="2:3" x14ac:dyDescent="0.25">
      <c r="B415" s="1">
        <v>40917</v>
      </c>
      <c r="C415" s="17">
        <v>0.01</v>
      </c>
    </row>
    <row r="416" spans="2:3" x14ac:dyDescent="0.25">
      <c r="B416" s="1">
        <v>40925</v>
      </c>
      <c r="C416" s="17">
        <v>2.5000000000000001E-2</v>
      </c>
    </row>
    <row r="417" spans="2:3" x14ac:dyDescent="0.25">
      <c r="B417" s="1">
        <v>40931</v>
      </c>
      <c r="C417" s="17">
        <v>0.04</v>
      </c>
    </row>
    <row r="418" spans="2:3" x14ac:dyDescent="0.25">
      <c r="B418" s="1">
        <v>40938</v>
      </c>
      <c r="C418" s="17">
        <v>0.05</v>
      </c>
    </row>
    <row r="419" spans="2:3" x14ac:dyDescent="0.25">
      <c r="B419" s="1">
        <v>40945</v>
      </c>
      <c r="C419" s="17">
        <v>0.08</v>
      </c>
    </row>
    <row r="420" spans="2:3" x14ac:dyDescent="0.25">
      <c r="B420" s="1">
        <v>40952</v>
      </c>
      <c r="C420" s="17">
        <v>9.5000000000000001E-2</v>
      </c>
    </row>
    <row r="421" spans="2:3" x14ac:dyDescent="0.25">
      <c r="B421" s="1">
        <v>40960</v>
      </c>
      <c r="C421" s="17">
        <v>8.5000000000000006E-2</v>
      </c>
    </row>
    <row r="422" spans="2:3" x14ac:dyDescent="0.25">
      <c r="B422" s="1">
        <v>40966</v>
      </c>
      <c r="C422" s="17">
        <v>0.115</v>
      </c>
    </row>
    <row r="423" spans="2:3" x14ac:dyDescent="0.25">
      <c r="B423" s="1">
        <v>40973</v>
      </c>
      <c r="C423" s="17">
        <v>0.08</v>
      </c>
    </row>
    <row r="424" spans="2:3" x14ac:dyDescent="0.25">
      <c r="B424" s="1">
        <v>40980</v>
      </c>
      <c r="C424" s="17">
        <v>9.5000000000000001E-2</v>
      </c>
    </row>
    <row r="425" spans="2:3" x14ac:dyDescent="0.25">
      <c r="B425" s="1">
        <v>40987</v>
      </c>
      <c r="C425" s="17">
        <v>9.5000000000000001E-2</v>
      </c>
    </row>
    <row r="426" spans="2:3" x14ac:dyDescent="0.25">
      <c r="B426" s="1">
        <v>40994</v>
      </c>
      <c r="C426" s="17">
        <v>8.5000000000000006E-2</v>
      </c>
    </row>
    <row r="427" spans="2:3" x14ac:dyDescent="0.25">
      <c r="B427" s="1">
        <v>41001</v>
      </c>
      <c r="C427" s="17">
        <v>7.4999999999999997E-2</v>
      </c>
    </row>
    <row r="428" spans="2:3" x14ac:dyDescent="0.25">
      <c r="B428" s="1">
        <v>41008</v>
      </c>
      <c r="C428" s="17">
        <v>8.5000000000000006E-2</v>
      </c>
    </row>
    <row r="429" spans="2:3" x14ac:dyDescent="0.25">
      <c r="B429" s="1">
        <v>41015</v>
      </c>
      <c r="C429" s="17">
        <v>0.08</v>
      </c>
    </row>
    <row r="430" spans="2:3" x14ac:dyDescent="0.25">
      <c r="B430" s="1">
        <v>41022</v>
      </c>
      <c r="C430" s="17">
        <v>0.08</v>
      </c>
    </row>
    <row r="431" spans="2:3" x14ac:dyDescent="0.25">
      <c r="B431" s="1">
        <v>41029</v>
      </c>
      <c r="C431" s="17">
        <v>9.5000000000000001E-2</v>
      </c>
    </row>
    <row r="432" spans="2:3" x14ac:dyDescent="0.25">
      <c r="B432" s="1">
        <v>41036</v>
      </c>
      <c r="C432" s="17">
        <v>0.09</v>
      </c>
    </row>
    <row r="433" spans="2:3" x14ac:dyDescent="0.25">
      <c r="B433" s="1">
        <v>41043</v>
      </c>
      <c r="C433" s="17">
        <v>9.5000000000000001E-2</v>
      </c>
    </row>
    <row r="434" spans="2:3" x14ac:dyDescent="0.25">
      <c r="B434" s="1">
        <v>41050</v>
      </c>
      <c r="C434" s="17">
        <v>8.5000000000000006E-2</v>
      </c>
    </row>
    <row r="435" spans="2:3" x14ac:dyDescent="0.25">
      <c r="B435" s="1">
        <v>41058</v>
      </c>
      <c r="C435" s="17">
        <v>8.5000000000000006E-2</v>
      </c>
    </row>
    <row r="436" spans="2:3" x14ac:dyDescent="0.25">
      <c r="B436" s="1">
        <v>41064</v>
      </c>
      <c r="C436" s="17">
        <v>7.4999999999999997E-2</v>
      </c>
    </row>
    <row r="437" spans="2:3" x14ac:dyDescent="0.25">
      <c r="B437" s="1">
        <v>41071</v>
      </c>
      <c r="C437" s="17">
        <v>8.5000000000000006E-2</v>
      </c>
    </row>
    <row r="438" spans="2:3" x14ac:dyDescent="0.25">
      <c r="B438" s="1">
        <v>41078</v>
      </c>
      <c r="C438" s="17">
        <v>9.5000000000000001E-2</v>
      </c>
    </row>
    <row r="439" spans="2:3" x14ac:dyDescent="0.25">
      <c r="B439" s="1">
        <v>41085</v>
      </c>
      <c r="C439" s="17">
        <v>9.5000000000000001E-2</v>
      </c>
    </row>
    <row r="440" spans="2:3" x14ac:dyDescent="0.25">
      <c r="B440" s="1">
        <v>41092</v>
      </c>
      <c r="C440" s="17">
        <v>0.1</v>
      </c>
    </row>
    <row r="441" spans="2:3" x14ac:dyDescent="0.25">
      <c r="B441" s="1">
        <v>41099</v>
      </c>
      <c r="C441" s="17">
        <v>0.09</v>
      </c>
    </row>
    <row r="442" spans="2:3" x14ac:dyDescent="0.25">
      <c r="B442" s="1">
        <v>41106</v>
      </c>
      <c r="C442" s="17">
        <v>9.5000000000000001E-2</v>
      </c>
    </row>
    <row r="443" spans="2:3" x14ac:dyDescent="0.25">
      <c r="B443" s="1">
        <v>41113</v>
      </c>
      <c r="C443" s="17">
        <v>9.5000000000000001E-2</v>
      </c>
    </row>
    <row r="444" spans="2:3" x14ac:dyDescent="0.25">
      <c r="B444" s="1">
        <v>41120</v>
      </c>
      <c r="C444" s="17">
        <v>0.11</v>
      </c>
    </row>
    <row r="445" spans="2:3" x14ac:dyDescent="0.25">
      <c r="B445" s="1">
        <v>41127</v>
      </c>
      <c r="C445" s="17">
        <v>0.1</v>
      </c>
    </row>
    <row r="446" spans="2:3" x14ac:dyDescent="0.25">
      <c r="B446" s="1">
        <v>41134</v>
      </c>
      <c r="C446" s="17">
        <v>0.11</v>
      </c>
    </row>
    <row r="447" spans="2:3" x14ac:dyDescent="0.25">
      <c r="B447" s="1">
        <v>41141</v>
      </c>
      <c r="C447" s="17">
        <v>0.1</v>
      </c>
    </row>
    <row r="448" spans="2:3" x14ac:dyDescent="0.25">
      <c r="B448" s="1">
        <v>41148</v>
      </c>
      <c r="C448" s="17">
        <v>0.11</v>
      </c>
    </row>
    <row r="449" spans="2:3" x14ac:dyDescent="0.25">
      <c r="B449" s="1">
        <v>41156</v>
      </c>
      <c r="C449" s="17">
        <v>0.1</v>
      </c>
    </row>
    <row r="450" spans="2:3" x14ac:dyDescent="0.25">
      <c r="B450" s="1">
        <v>41162</v>
      </c>
      <c r="C450" s="17">
        <v>0.1</v>
      </c>
    </row>
    <row r="451" spans="2:3" x14ac:dyDescent="0.25">
      <c r="B451" s="1">
        <v>41169</v>
      </c>
      <c r="C451" s="17">
        <v>0.11</v>
      </c>
    </row>
    <row r="452" spans="2:3" x14ac:dyDescent="0.25">
      <c r="B452" s="1">
        <v>41176</v>
      </c>
      <c r="C452" s="17">
        <v>0.11</v>
      </c>
    </row>
    <row r="453" spans="2:3" x14ac:dyDescent="0.25">
      <c r="B453" s="1">
        <v>41183</v>
      </c>
      <c r="C453" s="17">
        <v>0.09</v>
      </c>
    </row>
    <row r="454" spans="2:3" x14ac:dyDescent="0.25">
      <c r="B454" s="1">
        <v>41191</v>
      </c>
      <c r="C454" s="17">
        <v>0.1</v>
      </c>
    </row>
    <row r="455" spans="2:3" x14ac:dyDescent="0.25">
      <c r="B455" s="1">
        <v>41197</v>
      </c>
      <c r="C455" s="17">
        <v>0.11</v>
      </c>
    </row>
    <row r="456" spans="2:3" x14ac:dyDescent="0.25">
      <c r="B456" s="1">
        <v>41204</v>
      </c>
      <c r="C456" s="17">
        <v>0.1</v>
      </c>
    </row>
    <row r="457" spans="2:3" x14ac:dyDescent="0.25">
      <c r="B457" s="1">
        <v>41211</v>
      </c>
      <c r="C457" s="17">
        <v>0.13</v>
      </c>
    </row>
    <row r="458" spans="2:3" x14ac:dyDescent="0.25">
      <c r="B458" s="1">
        <v>41218</v>
      </c>
      <c r="C458" s="17">
        <v>0.11</v>
      </c>
    </row>
    <row r="459" spans="2:3" x14ac:dyDescent="0.25">
      <c r="B459" s="1">
        <v>41226</v>
      </c>
      <c r="C459" s="17">
        <v>0.11</v>
      </c>
    </row>
    <row r="460" spans="2:3" x14ac:dyDescent="0.25">
      <c r="B460" s="1">
        <v>41232</v>
      </c>
      <c r="C460" s="17">
        <v>0.09</v>
      </c>
    </row>
    <row r="461" spans="2:3" x14ac:dyDescent="0.25">
      <c r="B461" s="1">
        <v>41239</v>
      </c>
      <c r="C461" s="17">
        <v>0.1</v>
      </c>
    </row>
    <row r="462" spans="2:3" x14ac:dyDescent="0.25">
      <c r="B462" s="1">
        <v>41246</v>
      </c>
      <c r="C462" s="17">
        <v>0.09</v>
      </c>
    </row>
    <row r="463" spans="2:3" x14ac:dyDescent="0.25">
      <c r="B463" s="1">
        <v>41253</v>
      </c>
      <c r="C463" s="17">
        <v>0.09</v>
      </c>
    </row>
    <row r="464" spans="2:3" x14ac:dyDescent="0.25">
      <c r="B464" s="1">
        <v>41260</v>
      </c>
      <c r="C464" s="17">
        <v>0.04</v>
      </c>
    </row>
    <row r="465" spans="2:3" x14ac:dyDescent="0.25">
      <c r="B465" s="1">
        <v>41269</v>
      </c>
      <c r="C465" s="17">
        <v>0.09</v>
      </c>
    </row>
    <row r="466" spans="2:3" x14ac:dyDescent="0.25">
      <c r="B466" s="1">
        <v>41276</v>
      </c>
      <c r="C466" s="17">
        <v>7.4999999999999997E-2</v>
      </c>
    </row>
    <row r="467" spans="2:3" x14ac:dyDescent="0.25">
      <c r="B467" s="1">
        <v>41281</v>
      </c>
      <c r="C467" s="17">
        <v>6.5000000000000002E-2</v>
      </c>
    </row>
    <row r="468" spans="2:3" x14ac:dyDescent="0.25">
      <c r="B468" s="1">
        <v>41288</v>
      </c>
      <c r="C468" s="17">
        <v>7.4999999999999997E-2</v>
      </c>
    </row>
    <row r="469" spans="2:3" x14ac:dyDescent="0.25">
      <c r="B469" s="1">
        <v>41296</v>
      </c>
      <c r="C469" s="17">
        <v>7.4999999999999997E-2</v>
      </c>
    </row>
    <row r="470" spans="2:3" x14ac:dyDescent="0.25">
      <c r="B470" s="1">
        <v>41302</v>
      </c>
      <c r="C470" s="17">
        <v>7.4999999999999997E-2</v>
      </c>
    </row>
    <row r="471" spans="2:3" x14ac:dyDescent="0.25">
      <c r="B471" s="1">
        <v>41309</v>
      </c>
      <c r="C471" s="17">
        <v>7.0000000000000007E-2</v>
      </c>
    </row>
    <row r="472" spans="2:3" x14ac:dyDescent="0.25">
      <c r="B472" s="1">
        <v>41316</v>
      </c>
      <c r="C472" s="17">
        <v>8.5000000000000006E-2</v>
      </c>
    </row>
    <row r="473" spans="2:3" x14ac:dyDescent="0.25">
      <c r="B473" s="1">
        <v>41324</v>
      </c>
      <c r="C473" s="17">
        <v>0.115</v>
      </c>
    </row>
    <row r="474" spans="2:3" x14ac:dyDescent="0.25">
      <c r="B474" s="1">
        <v>41330</v>
      </c>
      <c r="C474" s="17">
        <v>0.125</v>
      </c>
    </row>
    <row r="475" spans="2:3" x14ac:dyDescent="0.25">
      <c r="B475" s="1">
        <v>41337</v>
      </c>
      <c r="C475" s="17">
        <v>0.11</v>
      </c>
    </row>
    <row r="476" spans="2:3" x14ac:dyDescent="0.25">
      <c r="B476" s="1">
        <v>41344</v>
      </c>
      <c r="C476" s="17">
        <v>9.5000000000000001E-2</v>
      </c>
    </row>
    <row r="477" spans="2:3" x14ac:dyDescent="0.25">
      <c r="B477" s="1">
        <v>41351</v>
      </c>
      <c r="C477" s="17">
        <v>8.5000000000000006E-2</v>
      </c>
    </row>
    <row r="478" spans="2:3" x14ac:dyDescent="0.25">
      <c r="B478" s="1">
        <v>41358</v>
      </c>
      <c r="C478" s="17">
        <v>7.4999999999999997E-2</v>
      </c>
    </row>
    <row r="479" spans="2:3" x14ac:dyDescent="0.25">
      <c r="B479" s="1">
        <v>41365</v>
      </c>
      <c r="C479" s="17">
        <v>7.4999999999999997E-2</v>
      </c>
    </row>
    <row r="480" spans="2:3" x14ac:dyDescent="0.25">
      <c r="B480" s="1">
        <v>41372</v>
      </c>
      <c r="C480" s="17">
        <v>6.5000000000000002E-2</v>
      </c>
    </row>
    <row r="481" spans="2:3" x14ac:dyDescent="0.25">
      <c r="B481" s="1">
        <v>41379</v>
      </c>
      <c r="C481" s="17">
        <v>5.5E-2</v>
      </c>
    </row>
    <row r="482" spans="2:3" x14ac:dyDescent="0.25">
      <c r="B482" s="1">
        <v>41386</v>
      </c>
      <c r="C482" s="17">
        <v>0.05</v>
      </c>
    </row>
    <row r="483" spans="2:3" x14ac:dyDescent="0.25">
      <c r="B483" s="1">
        <v>41393</v>
      </c>
      <c r="C483" s="17">
        <v>0.05</v>
      </c>
    </row>
    <row r="484" spans="2:3" x14ac:dyDescent="0.25">
      <c r="B484" s="1">
        <v>41400</v>
      </c>
      <c r="C484" s="17">
        <v>0.04</v>
      </c>
    </row>
    <row r="485" spans="2:3" x14ac:dyDescent="0.25">
      <c r="B485" s="1">
        <v>41407</v>
      </c>
      <c r="C485" s="17">
        <v>4.4999999999999998E-2</v>
      </c>
    </row>
    <row r="486" spans="2:3" x14ac:dyDescent="0.25">
      <c r="B486" s="1">
        <v>41414</v>
      </c>
      <c r="C486" s="17">
        <v>4.4999999999999998E-2</v>
      </c>
    </row>
    <row r="487" spans="2:3" x14ac:dyDescent="0.25">
      <c r="B487" s="1">
        <v>41422</v>
      </c>
      <c r="C487" s="17">
        <v>4.4999999999999998E-2</v>
      </c>
    </row>
    <row r="488" spans="2:3" x14ac:dyDescent="0.25">
      <c r="B488" s="1">
        <v>41428</v>
      </c>
      <c r="C488" s="17">
        <v>4.4999999999999998E-2</v>
      </c>
    </row>
    <row r="489" spans="2:3" x14ac:dyDescent="0.25">
      <c r="B489" s="1">
        <v>41435</v>
      </c>
      <c r="C489" s="17">
        <v>4.4999999999999998E-2</v>
      </c>
    </row>
    <row r="490" spans="2:3" x14ac:dyDescent="0.25">
      <c r="B490" s="1">
        <v>41442</v>
      </c>
      <c r="C490" s="17">
        <v>4.4999999999999998E-2</v>
      </c>
    </row>
    <row r="491" spans="2:3" x14ac:dyDescent="0.25">
      <c r="B491" s="1">
        <v>41449</v>
      </c>
      <c r="C491" s="17">
        <v>0.06</v>
      </c>
    </row>
    <row r="492" spans="2:3" x14ac:dyDescent="0.25">
      <c r="B492" s="1">
        <v>41456</v>
      </c>
      <c r="C492" s="17">
        <v>0.05</v>
      </c>
    </row>
    <row r="493" spans="2:3" x14ac:dyDescent="0.25">
      <c r="B493" s="1">
        <v>41463</v>
      </c>
      <c r="C493" s="17">
        <v>4.4999999999999998E-2</v>
      </c>
    </row>
    <row r="494" spans="2:3" x14ac:dyDescent="0.25">
      <c r="B494" s="1">
        <v>41470</v>
      </c>
      <c r="C494" s="17">
        <v>0.04</v>
      </c>
    </row>
    <row r="495" spans="2:3" x14ac:dyDescent="0.25">
      <c r="B495" s="1">
        <v>41477</v>
      </c>
      <c r="C495" s="17">
        <v>3.5000000000000003E-2</v>
      </c>
    </row>
    <row r="496" spans="2:3" x14ac:dyDescent="0.25">
      <c r="B496" s="1">
        <v>41484</v>
      </c>
      <c r="C496" s="17">
        <v>0.03</v>
      </c>
    </row>
    <row r="497" spans="2:3" x14ac:dyDescent="0.25">
      <c r="B497" s="1">
        <v>41491</v>
      </c>
      <c r="C497" s="17">
        <v>0.04</v>
      </c>
    </row>
    <row r="498" spans="2:3" x14ac:dyDescent="0.25">
      <c r="B498" s="1">
        <v>41498</v>
      </c>
      <c r="C498" s="17">
        <v>5.5E-2</v>
      </c>
    </row>
    <row r="499" spans="2:3" x14ac:dyDescent="0.25">
      <c r="B499" s="1">
        <v>41505</v>
      </c>
      <c r="C499" s="17">
        <v>0.05</v>
      </c>
    </row>
    <row r="500" spans="2:3" x14ac:dyDescent="0.25">
      <c r="B500" s="1">
        <v>41512</v>
      </c>
      <c r="C500" s="17">
        <v>0.04</v>
      </c>
    </row>
    <row r="501" spans="2:3" x14ac:dyDescent="0.25">
      <c r="B501" s="1">
        <v>41520</v>
      </c>
      <c r="C501" s="17">
        <v>0.03</v>
      </c>
    </row>
    <row r="502" spans="2:3" x14ac:dyDescent="0.25">
      <c r="B502" s="1">
        <v>41526</v>
      </c>
      <c r="C502" s="17">
        <v>2.0279560439545097E-2</v>
      </c>
    </row>
    <row r="503" spans="2:3" x14ac:dyDescent="0.25">
      <c r="B503" s="1">
        <v>41533</v>
      </c>
      <c r="C503" s="17">
        <v>1.0139780219772548E-2</v>
      </c>
    </row>
    <row r="504" spans="2:3" x14ac:dyDescent="0.25">
      <c r="B504" s="1">
        <v>41540</v>
      </c>
      <c r="C504" s="17">
        <v>2.0279560439545097E-2</v>
      </c>
    </row>
    <row r="505" spans="2:3" x14ac:dyDescent="0.25">
      <c r="B505" s="1">
        <v>41547</v>
      </c>
      <c r="C505" s="17">
        <v>1.0139780219772548E-2</v>
      </c>
    </row>
    <row r="506" spans="2:3" x14ac:dyDescent="0.25">
      <c r="B506" s="1">
        <v>41554</v>
      </c>
      <c r="C506" s="17">
        <v>3.5485219780231558E-2</v>
      </c>
    </row>
    <row r="507" spans="2:3" x14ac:dyDescent="0.25">
      <c r="B507" s="1">
        <v>41562</v>
      </c>
      <c r="C507" s="17">
        <v>0.13180510989009755</v>
      </c>
    </row>
    <row r="508" spans="2:3" x14ac:dyDescent="0.25">
      <c r="B508" s="1">
        <v>41568</v>
      </c>
      <c r="C508" s="17">
        <v>3.5485219780231558E-2</v>
      </c>
    </row>
    <row r="509" spans="2:3" x14ac:dyDescent="0.25">
      <c r="B509" s="1">
        <v>41575</v>
      </c>
      <c r="C509" s="17">
        <v>4.5625000000004107E-2</v>
      </c>
    </row>
    <row r="510" spans="2:3" x14ac:dyDescent="0.25">
      <c r="B510" s="1">
        <v>41582</v>
      </c>
      <c r="C510" s="17">
        <v>5.0694890109861883E-2</v>
      </c>
    </row>
    <row r="511" spans="2:3" x14ac:dyDescent="0.25">
      <c r="B511" s="1">
        <v>41590</v>
      </c>
      <c r="C511" s="17">
        <v>7.6040329670320886E-2</v>
      </c>
    </row>
    <row r="512" spans="2:3" x14ac:dyDescent="0.25">
      <c r="B512" s="1">
        <v>41596</v>
      </c>
      <c r="C512" s="17">
        <v>8.1110219780235665E-2</v>
      </c>
    </row>
    <row r="513" spans="2:3" x14ac:dyDescent="0.25">
      <c r="B513" s="1">
        <v>41603</v>
      </c>
      <c r="C513" s="17">
        <v>8.0219780219764267E-2</v>
      </c>
    </row>
    <row r="514" spans="2:3" x14ac:dyDescent="0.25">
      <c r="B514" s="1">
        <v>41611</v>
      </c>
      <c r="C514" s="17">
        <v>7.6040329670320886E-2</v>
      </c>
    </row>
    <row r="515" spans="2:3" x14ac:dyDescent="0.25">
      <c r="B515" s="1">
        <v>41617</v>
      </c>
      <c r="C515" s="17">
        <v>7.0970439560463117E-2</v>
      </c>
    </row>
    <row r="516" spans="2:3" x14ac:dyDescent="0.25">
      <c r="B516" s="1">
        <v>41624</v>
      </c>
      <c r="C516" s="17">
        <v>6.5904560439549204E-2</v>
      </c>
    </row>
    <row r="517" spans="2:3" x14ac:dyDescent="0.25">
      <c r="B517" s="1">
        <v>41631</v>
      </c>
      <c r="C517" s="17">
        <v>7.0970439560463117E-2</v>
      </c>
    </row>
    <row r="518" spans="2:3" x14ac:dyDescent="0.25">
      <c r="B518" s="1">
        <v>41638</v>
      </c>
      <c r="C518" s="17">
        <v>6.5904560439549204E-2</v>
      </c>
    </row>
    <row r="519" spans="2:3" x14ac:dyDescent="0.25">
      <c r="B519" s="1">
        <v>41645</v>
      </c>
      <c r="C519" s="17">
        <v>5.5000879120875604E-2</v>
      </c>
    </row>
    <row r="520" spans="2:3" x14ac:dyDescent="0.25">
      <c r="B520" s="1">
        <v>41652</v>
      </c>
      <c r="C520" s="17">
        <v>3.4999120879132498E-2</v>
      </c>
    </row>
    <row r="521" spans="2:3" x14ac:dyDescent="0.25">
      <c r="B521" s="1">
        <v>41660</v>
      </c>
      <c r="C521" s="17">
        <v>3.4999120879132498E-2</v>
      </c>
    </row>
    <row r="522" spans="2:3" x14ac:dyDescent="0.25">
      <c r="B522" s="1">
        <v>41666</v>
      </c>
      <c r="C522" s="17">
        <v>5.5000879120875604E-2</v>
      </c>
    </row>
    <row r="523" spans="2:3" x14ac:dyDescent="0.25">
      <c r="B523" s="1">
        <v>41673</v>
      </c>
      <c r="C523" s="17">
        <v>3.9999560439540165E-2</v>
      </c>
    </row>
    <row r="524" spans="2:3" x14ac:dyDescent="0.25">
      <c r="B524" s="1">
        <v>41680</v>
      </c>
      <c r="C524" s="17">
        <v>9.5000439560415761E-2</v>
      </c>
    </row>
    <row r="525" spans="2:3" x14ac:dyDescent="0.25">
      <c r="B525" s="1">
        <v>41688</v>
      </c>
      <c r="C525" s="17">
        <v>5.0000439560411711E-2</v>
      </c>
    </row>
    <row r="526" spans="2:3" x14ac:dyDescent="0.25">
      <c r="B526" s="1">
        <v>41694</v>
      </c>
      <c r="C526" s="17">
        <v>4.5000000000004051E-2</v>
      </c>
    </row>
    <row r="527" spans="2:3" x14ac:dyDescent="0.25">
      <c r="B527" s="1">
        <v>41701</v>
      </c>
      <c r="C527" s="17">
        <v>5.0000439560411711E-2</v>
      </c>
    </row>
    <row r="528" spans="2:3" x14ac:dyDescent="0.25">
      <c r="B528" s="1">
        <v>41708</v>
      </c>
      <c r="C528" s="17">
        <v>5.0000439560411711E-2</v>
      </c>
    </row>
    <row r="529" spans="2:3" x14ac:dyDescent="0.25">
      <c r="B529" s="1">
        <v>41715</v>
      </c>
      <c r="C529" s="17">
        <v>5.0000439560411711E-2</v>
      </c>
    </row>
    <row r="530" spans="2:3" x14ac:dyDescent="0.25">
      <c r="B530" s="1">
        <v>41722</v>
      </c>
      <c r="C530" s="17">
        <v>5.0000439560411711E-2</v>
      </c>
    </row>
    <row r="531" spans="2:3" x14ac:dyDescent="0.25">
      <c r="B531" s="1">
        <v>41729</v>
      </c>
      <c r="C531" s="17">
        <v>4.5000000000004051E-2</v>
      </c>
    </row>
    <row r="532" spans="2:3" x14ac:dyDescent="0.25">
      <c r="B532" s="1">
        <v>41736</v>
      </c>
      <c r="C532" s="17">
        <v>2.9998681318668605E-2</v>
      </c>
    </row>
    <row r="533" spans="2:3" x14ac:dyDescent="0.25">
      <c r="B533" s="1">
        <v>41743</v>
      </c>
      <c r="C533" s="17">
        <v>3.4999120879132498E-2</v>
      </c>
    </row>
    <row r="534" spans="2:3" x14ac:dyDescent="0.25">
      <c r="B534" s="1">
        <v>41750</v>
      </c>
      <c r="C534" s="17">
        <v>2.9998681318668605E-2</v>
      </c>
    </row>
    <row r="535" spans="2:3" x14ac:dyDescent="0.25">
      <c r="B535" s="1">
        <v>41757</v>
      </c>
      <c r="C535" s="17">
        <v>2.0001758241743106E-2</v>
      </c>
    </row>
    <row r="536" spans="2:3" x14ac:dyDescent="0.25">
      <c r="B536" s="1">
        <v>41764</v>
      </c>
      <c r="C536" s="17">
        <v>2.4998241758260945E-2</v>
      </c>
    </row>
    <row r="537" spans="2:3" x14ac:dyDescent="0.25">
      <c r="B537" s="1">
        <v>41771</v>
      </c>
      <c r="C537" s="17">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7">
        <v>1.5001318681335439E-2</v>
      </c>
    </row>
    <row r="556" spans="2:3" x14ac:dyDescent="0.25">
      <c r="B556" s="1">
        <v>41904</v>
      </c>
      <c r="C556" s="17">
        <v>1.0111648351642214E-2</v>
      </c>
    </row>
    <row r="557" spans="2:3" x14ac:dyDescent="0.25">
      <c r="B557" s="1">
        <v>41911</v>
      </c>
      <c r="C557" s="17">
        <v>1.5163516483517261E-2</v>
      </c>
    </row>
    <row r="558" spans="2:3" x14ac:dyDescent="0.25">
      <c r="B558" s="1">
        <v>41918</v>
      </c>
      <c r="C558" s="17">
        <v>1.5001318681335439E-2</v>
      </c>
    </row>
    <row r="559" spans="2:3" x14ac:dyDescent="0.25">
      <c r="B559" s="1">
        <v>41926</v>
      </c>
      <c r="C559" s="17">
        <v>1.0000879120871553E-2</v>
      </c>
    </row>
    <row r="560" spans="2:3" x14ac:dyDescent="0.25">
      <c r="B560" s="1">
        <v>41932</v>
      </c>
      <c r="C560" s="17">
        <v>2.0001758241743106E-2</v>
      </c>
    </row>
    <row r="561" spans="2:3" x14ac:dyDescent="0.25">
      <c r="B561" s="1">
        <v>41939</v>
      </c>
      <c r="C561" s="17">
        <v>2.0001758241743106E-2</v>
      </c>
    </row>
    <row r="562" spans="2:3" x14ac:dyDescent="0.25">
      <c r="B562" s="1">
        <v>41946</v>
      </c>
      <c r="C562" s="17">
        <v>2.0001758241743106E-2</v>
      </c>
    </row>
    <row r="563" spans="2:3" x14ac:dyDescent="0.25">
      <c r="B563" s="1">
        <v>41953</v>
      </c>
      <c r="C563" s="17">
        <v>2.4998241758260945E-2</v>
      </c>
    </row>
    <row r="564" spans="2:3" x14ac:dyDescent="0.25">
      <c r="B564" s="1">
        <v>41960</v>
      </c>
      <c r="C564" s="17">
        <v>2.4998241758260945E-2</v>
      </c>
    </row>
    <row r="565" spans="2:3" x14ac:dyDescent="0.25">
      <c r="B565" s="1">
        <v>41967</v>
      </c>
      <c r="C565" s="17">
        <v>1.978021978020179E-2</v>
      </c>
    </row>
    <row r="566" spans="2:3" x14ac:dyDescent="0.25">
      <c r="B566" s="1">
        <v>41974</v>
      </c>
      <c r="C566" s="17">
        <v>2.4998241758260945E-2</v>
      </c>
    </row>
    <row r="567" spans="2:3" x14ac:dyDescent="0.25">
      <c r="B567" s="1">
        <v>41981</v>
      </c>
      <c r="C567" s="17">
        <v>2.4998241758260945E-2</v>
      </c>
    </row>
    <row r="568" spans="2:3" x14ac:dyDescent="0.25">
      <c r="B568" s="1">
        <v>41988</v>
      </c>
      <c r="C568" s="17">
        <v>3.4999120879132498E-2</v>
      </c>
    </row>
    <row r="569" spans="2:3" x14ac:dyDescent="0.25">
      <c r="B569" s="1">
        <v>41995</v>
      </c>
      <c r="C569" s="17">
        <v>5.4395604395611148E-2</v>
      </c>
    </row>
    <row r="570" spans="2:3" x14ac:dyDescent="0.25">
      <c r="B570" s="1">
        <v>42002</v>
      </c>
      <c r="C570" s="17">
        <v>3.9560439560459806E-2</v>
      </c>
    </row>
    <row r="571" spans="2:3" x14ac:dyDescent="0.25">
      <c r="B571" s="1">
        <v>42009</v>
      </c>
      <c r="C571" s="17">
        <v>2.9998681318668605E-2</v>
      </c>
    </row>
    <row r="572" spans="2:3" x14ac:dyDescent="0.25">
      <c r="B572" s="1">
        <v>42016</v>
      </c>
      <c r="C572" s="17">
        <v>2.4998241758260945E-2</v>
      </c>
    </row>
    <row r="573" spans="2:3" x14ac:dyDescent="0.25">
      <c r="B573" s="1">
        <v>42024</v>
      </c>
      <c r="C573" s="17">
        <v>2.4998241758260945E-2</v>
      </c>
    </row>
    <row r="574" spans="2:3" x14ac:dyDescent="0.25">
      <c r="B574" s="1">
        <v>42030</v>
      </c>
      <c r="C574" s="17">
        <v>2.0001758241743106E-2</v>
      </c>
    </row>
    <row r="575" spans="2:3" x14ac:dyDescent="0.25">
      <c r="B575" s="1">
        <v>42037</v>
      </c>
      <c r="C575" s="17">
        <v>1.5001318681335439E-2</v>
      </c>
    </row>
    <row r="576" spans="2:3" x14ac:dyDescent="0.25">
      <c r="B576" s="1">
        <v>42044</v>
      </c>
      <c r="C576" s="17">
        <v>2.0001758241743106E-2</v>
      </c>
    </row>
    <row r="577" spans="2:3" x14ac:dyDescent="0.25">
      <c r="B577" s="1">
        <v>42052</v>
      </c>
      <c r="C577" s="17">
        <v>1.5001318681335439E-2</v>
      </c>
    </row>
    <row r="578" spans="2:3" x14ac:dyDescent="0.25">
      <c r="B578" s="1">
        <v>42058</v>
      </c>
      <c r="C578" s="17">
        <v>2.0001758241743106E-2</v>
      </c>
    </row>
    <row r="579" spans="2:3" x14ac:dyDescent="0.25">
      <c r="B579" s="1">
        <v>42065</v>
      </c>
      <c r="C579" s="17">
        <v>1.5001318681335439E-2</v>
      </c>
    </row>
    <row r="580" spans="2:3" x14ac:dyDescent="0.25">
      <c r="B580" s="1">
        <v>42072</v>
      </c>
      <c r="C580" s="17">
        <v>1.5001318681335439E-2</v>
      </c>
    </row>
    <row r="581" spans="2:3" x14ac:dyDescent="0.25">
      <c r="B581" s="1">
        <v>42079</v>
      </c>
      <c r="C581" s="17">
        <v>3.9999560439540165E-2</v>
      </c>
    </row>
    <row r="582" spans="2:3" x14ac:dyDescent="0.25">
      <c r="B582" s="1">
        <v>42086</v>
      </c>
      <c r="C582" s="17">
        <v>2.0001758241743106E-2</v>
      </c>
    </row>
    <row r="583" spans="2:3" x14ac:dyDescent="0.25">
      <c r="B583" s="1">
        <v>42093</v>
      </c>
      <c r="C583" s="17">
        <v>3.4999120879132498E-2</v>
      </c>
    </row>
    <row r="584" spans="2:3" x14ac:dyDescent="0.25">
      <c r="B584" s="1">
        <v>42100</v>
      </c>
      <c r="C584" s="17">
        <v>2.0001758241743106E-2</v>
      </c>
    </row>
    <row r="585" spans="2:3" x14ac:dyDescent="0.25">
      <c r="B585" s="1">
        <v>42107</v>
      </c>
      <c r="C585" s="17">
        <v>2.4998241758260945E-2</v>
      </c>
    </row>
    <row r="586" spans="2:3" x14ac:dyDescent="0.25">
      <c r="B586" s="1">
        <v>42114</v>
      </c>
      <c r="C586" s="17">
        <v>2.4998241758260945E-2</v>
      </c>
    </row>
    <row r="587" spans="2:3" x14ac:dyDescent="0.25">
      <c r="B587" s="1">
        <v>42121</v>
      </c>
      <c r="C587" s="17">
        <v>2.0001758241743106E-2</v>
      </c>
    </row>
    <row r="588" spans="2:3" x14ac:dyDescent="0.25">
      <c r="B588" s="1">
        <v>42128</v>
      </c>
      <c r="C588" s="17">
        <v>1.5001318681335439E-2</v>
      </c>
    </row>
    <row r="589" spans="2:3" x14ac:dyDescent="0.25">
      <c r="B589" s="1">
        <v>42135</v>
      </c>
      <c r="C589" s="17">
        <v>2.0001758241743106E-2</v>
      </c>
    </row>
    <row r="590" spans="2:3" x14ac:dyDescent="0.25">
      <c r="B590" s="1">
        <v>42142</v>
      </c>
      <c r="C590" s="17">
        <v>1.5001318681335439E-2</v>
      </c>
    </row>
    <row r="591" spans="2:3" x14ac:dyDescent="0.25">
      <c r="B591" s="1">
        <v>42150</v>
      </c>
      <c r="C591" s="17">
        <v>1.5001318681335439E-2</v>
      </c>
    </row>
    <row r="592" spans="2:3" x14ac:dyDescent="0.25">
      <c r="B592" s="1">
        <v>42156</v>
      </c>
      <c r="C592" s="17">
        <v>1.0000879120871553E-2</v>
      </c>
    </row>
    <row r="593" spans="2:3" x14ac:dyDescent="0.25">
      <c r="B593" s="1">
        <v>42163</v>
      </c>
      <c r="C593" s="17">
        <v>1.5001318681335439E-2</v>
      </c>
    </row>
    <row r="594" spans="2:3" x14ac:dyDescent="0.25">
      <c r="B594" s="1">
        <v>42170</v>
      </c>
      <c r="C594" s="17">
        <v>1.0000879120871553E-2</v>
      </c>
    </row>
    <row r="595" spans="2:3" x14ac:dyDescent="0.25">
      <c r="B595" s="1">
        <v>42177</v>
      </c>
      <c r="C595" s="17">
        <v>1.0000879120871553E-2</v>
      </c>
    </row>
    <row r="596" spans="2:3" x14ac:dyDescent="0.25">
      <c r="B596" s="1">
        <v>42184</v>
      </c>
      <c r="C596" s="17">
        <v>1.5001318681335439E-2</v>
      </c>
    </row>
    <row r="597" spans="2:3" x14ac:dyDescent="0.25">
      <c r="B597" s="1">
        <v>42191</v>
      </c>
      <c r="C597" s="17">
        <v>1.5001318681335439E-2</v>
      </c>
    </row>
    <row r="598" spans="2:3" x14ac:dyDescent="0.25">
      <c r="B598" s="1">
        <v>42198</v>
      </c>
      <c r="C598" s="17">
        <v>1.5001318681335439E-2</v>
      </c>
    </row>
    <row r="599" spans="2:3" x14ac:dyDescent="0.25">
      <c r="B599" s="1">
        <v>42205</v>
      </c>
      <c r="C599" s="17">
        <v>2.9998681318668605E-2</v>
      </c>
    </row>
    <row r="600" spans="2:3" x14ac:dyDescent="0.25">
      <c r="B600" s="1">
        <v>42212</v>
      </c>
      <c r="C600" s="17">
        <v>5.0000439560411711E-2</v>
      </c>
    </row>
    <row r="601" spans="2:3" x14ac:dyDescent="0.25">
      <c r="B601" s="1">
        <v>42219</v>
      </c>
      <c r="C601" s="17">
        <v>7.4998681318672655E-2</v>
      </c>
    </row>
    <row r="602" spans="2:3" x14ac:dyDescent="0.25">
      <c r="B602" s="1">
        <v>42226</v>
      </c>
      <c r="C602" s="17">
        <v>0.12499912087914059</v>
      </c>
    </row>
    <row r="603" spans="2:3" x14ac:dyDescent="0.25">
      <c r="B603" s="1">
        <v>42233</v>
      </c>
      <c r="C603" s="17">
        <v>0.10500131868134352</v>
      </c>
    </row>
    <row r="604" spans="2:3" x14ac:dyDescent="0.25">
      <c r="B604" s="1">
        <v>42240</v>
      </c>
      <c r="C604" s="17">
        <v>5.0550329670318958E-2</v>
      </c>
    </row>
    <row r="605" spans="2:3" x14ac:dyDescent="0.25">
      <c r="B605" s="1">
        <v>42247</v>
      </c>
      <c r="C605" s="17">
        <v>9.5000439560415761E-2</v>
      </c>
    </row>
    <row r="606" spans="2:3" x14ac:dyDescent="0.25">
      <c r="B606" s="1">
        <v>42255</v>
      </c>
      <c r="C606" s="17">
        <v>7.4998681318672655E-2</v>
      </c>
    </row>
    <row r="607" spans="2:3" x14ac:dyDescent="0.25">
      <c r="B607" s="1">
        <v>42261</v>
      </c>
      <c r="C607" s="17">
        <v>5.5000879120875604E-2</v>
      </c>
    </row>
    <row r="608" spans="2:3" x14ac:dyDescent="0.25">
      <c r="B608" s="1">
        <v>42268</v>
      </c>
      <c r="C608" s="17">
        <v>5.000439560463886E-3</v>
      </c>
    </row>
    <row r="609" spans="2:3" x14ac:dyDescent="0.25">
      <c r="B609" s="1">
        <v>42275</v>
      </c>
      <c r="C609" s="17">
        <v>1.5001318681335439E-2</v>
      </c>
    </row>
    <row r="610" spans="2:3" x14ac:dyDescent="0.25">
      <c r="B610" s="1">
        <v>42282</v>
      </c>
      <c r="C610" s="17">
        <v>0</v>
      </c>
    </row>
    <row r="611" spans="2:3" x14ac:dyDescent="0.25">
      <c r="B611" s="1">
        <v>42290</v>
      </c>
      <c r="C611" s="17">
        <v>0</v>
      </c>
    </row>
    <row r="612" spans="2:3" x14ac:dyDescent="0.25">
      <c r="B612" s="1">
        <v>42296</v>
      </c>
      <c r="C612" s="17">
        <v>1.5001318681335439E-2</v>
      </c>
    </row>
    <row r="613" spans="2:3" x14ac:dyDescent="0.25">
      <c r="B613" s="1">
        <v>42303</v>
      </c>
      <c r="C613" s="17">
        <v>2.0001758241743106E-2</v>
      </c>
    </row>
    <row r="614" spans="2:3" x14ac:dyDescent="0.25">
      <c r="B614" s="1">
        <v>42310</v>
      </c>
      <c r="C614" s="17">
        <v>0.11000175824175121</v>
      </c>
    </row>
    <row r="615" spans="2:3" x14ac:dyDescent="0.25">
      <c r="B615" s="1">
        <v>42317</v>
      </c>
      <c r="C615" s="17">
        <v>0.13500000000001214</v>
      </c>
    </row>
    <row r="616" spans="2:3" x14ac:dyDescent="0.25">
      <c r="B616" s="1">
        <v>42324</v>
      </c>
      <c r="C616" s="17">
        <v>0.14500087912088369</v>
      </c>
    </row>
    <row r="617" spans="2:3" x14ac:dyDescent="0.25">
      <c r="B617" s="1">
        <v>42331</v>
      </c>
      <c r="C617" s="17">
        <v>0.13846153846152498</v>
      </c>
    </row>
    <row r="618" spans="2:3" x14ac:dyDescent="0.25">
      <c r="B618" s="1">
        <v>42338</v>
      </c>
      <c r="C618" s="17">
        <v>0.21499912087914866</v>
      </c>
    </row>
    <row r="619" spans="2:3" x14ac:dyDescent="0.25">
      <c r="B619" s="1">
        <v>42345</v>
      </c>
      <c r="C619" s="17">
        <v>0.28000087912089583</v>
      </c>
    </row>
    <row r="620" spans="2:3" x14ac:dyDescent="0.25">
      <c r="B620" s="1">
        <v>42352</v>
      </c>
      <c r="C620" s="17">
        <v>0.28000087912089583</v>
      </c>
    </row>
    <row r="621" spans="2:3" x14ac:dyDescent="0.25">
      <c r="B621" s="1">
        <v>42359</v>
      </c>
      <c r="C621" s="17">
        <v>0.24999824175822496</v>
      </c>
    </row>
    <row r="622" spans="2:3" x14ac:dyDescent="0.25">
      <c r="B622" s="1">
        <v>42366</v>
      </c>
      <c r="C622" s="17">
        <v>0.25999912087909655</v>
      </c>
    </row>
    <row r="623" spans="2:3" x14ac:dyDescent="0.25">
      <c r="B623" s="1">
        <v>42373</v>
      </c>
      <c r="C623" s="17">
        <v>0.21499912087914866</v>
      </c>
    </row>
    <row r="624" spans="2:3" x14ac:dyDescent="0.25">
      <c r="B624" s="1">
        <v>42380</v>
      </c>
      <c r="C624" s="17">
        <v>0.21499912087914866</v>
      </c>
    </row>
    <row r="625" spans="2:3" x14ac:dyDescent="0.25">
      <c r="B625" s="1">
        <v>42388</v>
      </c>
      <c r="C625" s="17">
        <v>0.25499868131868886</v>
      </c>
    </row>
    <row r="626" spans="2:3" x14ac:dyDescent="0.25">
      <c r="B626" s="1">
        <v>42394</v>
      </c>
      <c r="C626" s="17">
        <v>0.30499912087910053</v>
      </c>
    </row>
    <row r="627" spans="2:3" x14ac:dyDescent="0.25">
      <c r="B627" s="1">
        <v>42401</v>
      </c>
      <c r="C627" s="17">
        <v>0.34999912087910462</v>
      </c>
    </row>
    <row r="628" spans="2:3" x14ac:dyDescent="0.25">
      <c r="B628" s="1">
        <v>42408</v>
      </c>
      <c r="C628" s="17">
        <v>0.31499999999997214</v>
      </c>
    </row>
    <row r="629" spans="2:3" x14ac:dyDescent="0.25">
      <c r="B629" s="1">
        <v>42416</v>
      </c>
      <c r="C629" s="17">
        <v>0.29999868131869289</v>
      </c>
    </row>
    <row r="630" spans="2:3" x14ac:dyDescent="0.25">
      <c r="B630" s="1">
        <v>42422</v>
      </c>
      <c r="C630" s="17">
        <v>0.320000439560436</v>
      </c>
    </row>
    <row r="631" spans="2:3" x14ac:dyDescent="0.25">
      <c r="B631" s="1">
        <v>42429</v>
      </c>
      <c r="C631" s="17">
        <v>0.32500087912089987</v>
      </c>
    </row>
    <row r="632" spans="2:3" x14ac:dyDescent="0.25">
      <c r="B632" s="1">
        <v>42436</v>
      </c>
      <c r="C632" s="17">
        <v>0.31499999999997214</v>
      </c>
    </row>
    <row r="633" spans="2:3" x14ac:dyDescent="0.25">
      <c r="B633" s="1">
        <v>42439</v>
      </c>
      <c r="C633" s="17">
        <v>0.29499999999999998</v>
      </c>
    </row>
    <row r="634" spans="2:3" x14ac:dyDescent="0.25">
      <c r="B634" s="1">
        <v>42446</v>
      </c>
      <c r="C634" s="17">
        <v>0.315</v>
      </c>
    </row>
    <row r="635" spans="2:3" x14ac:dyDescent="0.25">
      <c r="B635" s="1">
        <v>42453</v>
      </c>
      <c r="C635" s="17">
        <v>0.28999999999999998</v>
      </c>
    </row>
    <row r="636" spans="2:3" x14ac:dyDescent="0.25">
      <c r="B636" s="1">
        <v>42460</v>
      </c>
      <c r="C636" s="17">
        <v>0.28500000000000003</v>
      </c>
    </row>
    <row r="637" spans="2:3" x14ac:dyDescent="0.25">
      <c r="B637" s="1">
        <v>42467</v>
      </c>
      <c r="C637" s="17">
        <v>0.22499999999999998</v>
      </c>
    </row>
    <row r="638" spans="2:3" x14ac:dyDescent="0.25">
      <c r="B638" s="1">
        <v>42474</v>
      </c>
      <c r="C638" s="17">
        <v>0.22</v>
      </c>
    </row>
    <row r="639" spans="2:3" x14ac:dyDescent="0.25">
      <c r="B639" s="1">
        <v>42481</v>
      </c>
      <c r="C639" s="17">
        <v>0.21</v>
      </c>
    </row>
    <row r="640" spans="2:3" x14ac:dyDescent="0.25">
      <c r="B640" s="1">
        <v>42488</v>
      </c>
      <c r="C640" s="17">
        <v>0.22999999999999998</v>
      </c>
    </row>
    <row r="641" spans="2:3" x14ac:dyDescent="0.25">
      <c r="B641" s="1">
        <v>42495</v>
      </c>
      <c r="C641" s="17">
        <v>0.21</v>
      </c>
    </row>
    <row r="642" spans="2:3" x14ac:dyDescent="0.25">
      <c r="B642" s="1">
        <v>42502</v>
      </c>
      <c r="C642" s="17">
        <v>0.215</v>
      </c>
    </row>
    <row r="643" spans="2:3" x14ac:dyDescent="0.25">
      <c r="B643" s="1">
        <v>42509</v>
      </c>
      <c r="C643" s="17">
        <v>0.26</v>
      </c>
    </row>
    <row r="644" spans="2:3" x14ac:dyDescent="0.25">
      <c r="B644" s="1">
        <v>42516</v>
      </c>
      <c r="C644" s="17">
        <v>0.33</v>
      </c>
    </row>
    <row r="645" spans="2:3" x14ac:dyDescent="0.25">
      <c r="B645" s="1">
        <v>42523</v>
      </c>
      <c r="C645" s="17">
        <v>0.32500000000000001</v>
      </c>
    </row>
    <row r="646" spans="2:3" x14ac:dyDescent="0.25">
      <c r="B646" s="1">
        <v>42530</v>
      </c>
      <c r="C646" s="17">
        <v>0.26500000000000001</v>
      </c>
    </row>
    <row r="647" spans="2:3" x14ac:dyDescent="0.25">
      <c r="B647" s="1">
        <v>42537</v>
      </c>
      <c r="C647" s="17">
        <v>0.25</v>
      </c>
    </row>
    <row r="648" spans="2:3" x14ac:dyDescent="0.25">
      <c r="B648" s="1">
        <v>42544</v>
      </c>
      <c r="C648" s="17">
        <v>0.25</v>
      </c>
    </row>
    <row r="649" spans="2:3" x14ac:dyDescent="0.25">
      <c r="B649" s="1">
        <v>42551</v>
      </c>
      <c r="C649" s="17">
        <v>0.22999999999999998</v>
      </c>
    </row>
    <row r="650" spans="2:3" x14ac:dyDescent="0.25">
      <c r="B650" s="1">
        <v>42558</v>
      </c>
      <c r="C650" s="17">
        <v>0.25</v>
      </c>
    </row>
    <row r="651" spans="2:3" x14ac:dyDescent="0.25">
      <c r="B651" s="1">
        <v>42565</v>
      </c>
      <c r="C651" s="17">
        <v>0.28999999999999998</v>
      </c>
    </row>
    <row r="652" spans="2:3" x14ac:dyDescent="0.25">
      <c r="B652" s="1">
        <v>42572</v>
      </c>
      <c r="C652" s="17">
        <v>0.31</v>
      </c>
    </row>
    <row r="653" spans="2:3" x14ac:dyDescent="0.25">
      <c r="B653" s="1">
        <v>42579</v>
      </c>
      <c r="C653" s="17">
        <v>0.3</v>
      </c>
    </row>
    <row r="654" spans="2:3" x14ac:dyDescent="0.25">
      <c r="B654" s="1">
        <v>42586</v>
      </c>
      <c r="C654" s="17">
        <v>0.27</v>
      </c>
    </row>
    <row r="655" spans="2:3" x14ac:dyDescent="0.25">
      <c r="B655" s="1">
        <v>42593</v>
      </c>
      <c r="C655" s="17">
        <v>0.28500000000000003</v>
      </c>
    </row>
    <row r="656" spans="2:3" x14ac:dyDescent="0.25">
      <c r="B656" s="1">
        <v>42600</v>
      </c>
      <c r="C656" s="17">
        <v>0.27999999999999997</v>
      </c>
    </row>
    <row r="657" spans="2:3" x14ac:dyDescent="0.25">
      <c r="B657" s="1">
        <v>42607</v>
      </c>
      <c r="C657" s="17">
        <v>0.29499999999999998</v>
      </c>
    </row>
    <row r="658" spans="2:3" x14ac:dyDescent="0.25">
      <c r="B658" s="1">
        <v>42614</v>
      </c>
      <c r="C658" s="17">
        <v>0.315</v>
      </c>
    </row>
    <row r="659" spans="2:3" x14ac:dyDescent="0.25">
      <c r="B659" s="1">
        <v>42621</v>
      </c>
      <c r="C659" s="17">
        <v>0.31</v>
      </c>
    </row>
    <row r="660" spans="2:3" x14ac:dyDescent="0.25">
      <c r="B660" s="1">
        <v>42628</v>
      </c>
      <c r="C660" s="17">
        <v>0.34499999999999997</v>
      </c>
    </row>
    <row r="661" spans="2:3" x14ac:dyDescent="0.25">
      <c r="B661" s="1">
        <v>42635</v>
      </c>
      <c r="C661" s="17">
        <v>0.27999999999999997</v>
      </c>
    </row>
    <row r="662" spans="2:3" x14ac:dyDescent="0.25">
      <c r="B662" s="1">
        <v>42642</v>
      </c>
      <c r="C662" s="17">
        <v>0.21</v>
      </c>
    </row>
    <row r="663" spans="2:3" x14ac:dyDescent="0.25">
      <c r="B663" s="1">
        <v>42649</v>
      </c>
      <c r="C663" s="17">
        <v>0.27999999999999997</v>
      </c>
    </row>
    <row r="664" spans="2:3" x14ac:dyDescent="0.25">
      <c r="B664" s="1">
        <v>42656</v>
      </c>
      <c r="C664" s="17">
        <v>0.33999999999999997</v>
      </c>
    </row>
    <row r="665" spans="2:3" x14ac:dyDescent="0.25">
      <c r="B665" s="1">
        <v>42663</v>
      </c>
      <c r="C665" s="17">
        <v>0.31</v>
      </c>
    </row>
    <row r="666" spans="2:3" x14ac:dyDescent="0.25">
      <c r="B666" s="1">
        <v>42670</v>
      </c>
      <c r="C666" s="17">
        <v>0.32</v>
      </c>
    </row>
    <row r="667" spans="2:3" x14ac:dyDescent="0.25">
      <c r="B667" s="1">
        <v>42677</v>
      </c>
      <c r="C667" s="17">
        <v>0.32500000000000001</v>
      </c>
    </row>
    <row r="668" spans="2:3" x14ac:dyDescent="0.25">
      <c r="B668" s="1">
        <v>42684</v>
      </c>
      <c r="C668" s="17">
        <v>0.38</v>
      </c>
    </row>
    <row r="669" spans="2:3" x14ac:dyDescent="0.25">
      <c r="B669" s="1">
        <v>42691</v>
      </c>
      <c r="C669" s="17">
        <v>0.48</v>
      </c>
    </row>
    <row r="670" spans="2:3" x14ac:dyDescent="0.25">
      <c r="B670" s="1">
        <v>42699</v>
      </c>
      <c r="C670" s="17">
        <v>0.45999999999999996</v>
      </c>
    </row>
    <row r="671" spans="2:3" x14ac:dyDescent="0.25">
      <c r="B671" s="1">
        <v>42705</v>
      </c>
      <c r="C671" s="17">
        <v>0.48</v>
      </c>
    </row>
    <row r="672" spans="2:3" x14ac:dyDescent="0.25">
      <c r="B672" s="1">
        <v>42712</v>
      </c>
      <c r="C672" s="17">
        <v>0.48</v>
      </c>
    </row>
    <row r="673" spans="2:4" x14ac:dyDescent="0.25">
      <c r="B673" s="1">
        <v>42719</v>
      </c>
      <c r="C673" s="17">
        <v>0.51</v>
      </c>
    </row>
    <row r="674" spans="2:4" x14ac:dyDescent="0.25">
      <c r="B674" s="1">
        <v>42726</v>
      </c>
      <c r="C674" s="17">
        <v>0.49</v>
      </c>
    </row>
    <row r="675" spans="2:4" x14ac:dyDescent="0.25">
      <c r="B675" s="1">
        <v>42733</v>
      </c>
      <c r="C675" s="23">
        <v>0.55500131868132774</v>
      </c>
      <c r="D675" s="18">
        <v>99.859707999999998</v>
      </c>
    </row>
    <row r="676" spans="2:4" x14ac:dyDescent="0.25">
      <c r="B676" s="1">
        <v>42740</v>
      </c>
      <c r="C676" s="23">
        <v>0.52999912087912082</v>
      </c>
      <c r="D676" s="18">
        <v>99.866028</v>
      </c>
    </row>
    <row r="677" spans="2:4" x14ac:dyDescent="0.25">
      <c r="B677" s="1">
        <v>42747</v>
      </c>
      <c r="C677" s="23">
        <v>0.51000131868132381</v>
      </c>
      <c r="D677" s="18">
        <v>99.871082999999999</v>
      </c>
    </row>
    <row r="678" spans="2:4" x14ac:dyDescent="0.25">
      <c r="B678" s="1">
        <v>42754</v>
      </c>
      <c r="C678" s="23">
        <v>0.52999912087912082</v>
      </c>
      <c r="D678" s="18">
        <v>99.866028</v>
      </c>
    </row>
    <row r="679" spans="2:4" x14ac:dyDescent="0.25">
      <c r="B679" s="1">
        <v>42761</v>
      </c>
      <c r="C679" s="23">
        <v>0.50500087912085989</v>
      </c>
      <c r="D679" s="18">
        <v>99.872347000000005</v>
      </c>
    </row>
    <row r="680" spans="2:4" x14ac:dyDescent="0.25">
      <c r="B680" s="1">
        <v>42768</v>
      </c>
      <c r="C680" s="23">
        <v>0.51500175824173133</v>
      </c>
      <c r="D680" s="18">
        <v>99.869819000000007</v>
      </c>
    </row>
    <row r="681" spans="2:4" x14ac:dyDescent="0.25">
      <c r="B681" s="1">
        <v>42775</v>
      </c>
      <c r="C681" s="23">
        <v>0.52999912087912082</v>
      </c>
      <c r="D681" s="18">
        <v>99.866028</v>
      </c>
    </row>
    <row r="682" spans="2:4" x14ac:dyDescent="0.25">
      <c r="B682" s="1">
        <v>42782</v>
      </c>
      <c r="C682" s="23">
        <v>0.53999999999999226</v>
      </c>
      <c r="D682" s="18">
        <v>99.863500000000002</v>
      </c>
    </row>
    <row r="683" spans="2:4" x14ac:dyDescent="0.25">
      <c r="B683" s="1">
        <v>42789</v>
      </c>
      <c r="C683" s="23">
        <v>0.53499956043958474</v>
      </c>
      <c r="D683" s="18">
        <v>99.864763999999994</v>
      </c>
    </row>
    <row r="684" spans="2:4" x14ac:dyDescent="0.25">
      <c r="B684" s="1">
        <v>42796</v>
      </c>
      <c r="C684" s="23">
        <v>0.51500175824173133</v>
      </c>
      <c r="D684">
        <v>99.869819000000007</v>
      </c>
    </row>
    <row r="685" spans="2:4" x14ac:dyDescent="0.25">
      <c r="B685" s="1">
        <v>42803</v>
      </c>
      <c r="C685" s="23">
        <v>0.74499824175826945</v>
      </c>
      <c r="D685">
        <v>99.811680999999993</v>
      </c>
    </row>
    <row r="686" spans="2:4" x14ac:dyDescent="0.25">
      <c r="B686" s="1">
        <v>42810</v>
      </c>
      <c r="C686" s="23">
        <v>0.78000131868129174</v>
      </c>
      <c r="D686">
        <v>99.802833000000007</v>
      </c>
    </row>
    <row r="687" spans="2:4" x14ac:dyDescent="0.25">
      <c r="B687" s="1">
        <v>42817</v>
      </c>
      <c r="C687" s="23">
        <v>0.75999956043954864</v>
      </c>
      <c r="D687">
        <v>99.807889000000003</v>
      </c>
    </row>
    <row r="688" spans="2:4" x14ac:dyDescent="0.25">
      <c r="B688" s="1">
        <v>42824</v>
      </c>
      <c r="C688" s="23">
        <v>0.78000131868129174</v>
      </c>
      <c r="D688">
        <v>99.802833000000007</v>
      </c>
    </row>
    <row r="689" spans="2:4" x14ac:dyDescent="0.25">
      <c r="B689" s="1">
        <v>42831</v>
      </c>
      <c r="C689" s="23">
        <v>0.78999824175821731</v>
      </c>
      <c r="D689">
        <v>99.800306000000006</v>
      </c>
    </row>
    <row r="690" spans="2:4" x14ac:dyDescent="0.25">
      <c r="B690" s="1">
        <v>42838</v>
      </c>
      <c r="C690" s="23">
        <v>0.825001318681296</v>
      </c>
      <c r="D690">
        <v>99.791458000000006</v>
      </c>
    </row>
    <row r="691" spans="2:4" x14ac:dyDescent="0.25">
      <c r="B691" s="1">
        <v>42845</v>
      </c>
      <c r="C691" s="23">
        <v>0.82000087912088815</v>
      </c>
      <c r="D691">
        <v>99.792721999999998</v>
      </c>
    </row>
    <row r="692" spans="2:4" x14ac:dyDescent="0.25">
      <c r="B692" s="1">
        <v>42852</v>
      </c>
      <c r="C692" s="23">
        <v>0.82000087912088815</v>
      </c>
      <c r="D692">
        <v>99.792721999999998</v>
      </c>
    </row>
    <row r="693" spans="2:4" x14ac:dyDescent="0.25">
      <c r="B693" s="1">
        <v>42859</v>
      </c>
      <c r="C693" s="23">
        <v>0.8449991208790929</v>
      </c>
      <c r="D693">
        <v>99.786403000000007</v>
      </c>
    </row>
    <row r="694" spans="2:4" x14ac:dyDescent="0.25">
      <c r="B694" s="1">
        <v>42866</v>
      </c>
      <c r="C694" s="23">
        <v>0.90000000000002478</v>
      </c>
      <c r="D694">
        <v>99.772499999999994</v>
      </c>
    </row>
    <row r="695" spans="2:4" x14ac:dyDescent="0.25">
      <c r="B695" s="1">
        <v>42873</v>
      </c>
      <c r="C695" s="23">
        <v>0.90500043956043241</v>
      </c>
      <c r="D695">
        <v>99.771236000000002</v>
      </c>
    </row>
    <row r="696" spans="2:4" x14ac:dyDescent="0.25">
      <c r="B696" s="1">
        <v>42880</v>
      </c>
      <c r="C696" s="23">
        <v>0.92000175824176778</v>
      </c>
      <c r="D696">
        <v>99.767443999999998</v>
      </c>
    </row>
    <row r="697" spans="2:4" x14ac:dyDescent="0.25">
      <c r="B697" s="1">
        <v>42887</v>
      </c>
      <c r="C697" s="23">
        <v>0.960001318681308</v>
      </c>
      <c r="D697">
        <v>99.757333000000003</v>
      </c>
    </row>
    <row r="698" spans="2:4" x14ac:dyDescent="0.25">
      <c r="B698" s="1">
        <v>42894</v>
      </c>
      <c r="C698" s="23">
        <v>0.97999912087910512</v>
      </c>
      <c r="D698">
        <v>99.752278000000004</v>
      </c>
    </row>
    <row r="699" spans="2:4" x14ac:dyDescent="0.25">
      <c r="B699" s="1">
        <v>42901</v>
      </c>
      <c r="C699" s="23">
        <v>0.98999999999997668</v>
      </c>
      <c r="D699">
        <v>99.749750000000006</v>
      </c>
    </row>
    <row r="700" spans="2:4" x14ac:dyDescent="0.25">
      <c r="B700" s="1">
        <v>42908</v>
      </c>
      <c r="C700" s="23">
        <v>1.0100017582417762</v>
      </c>
      <c r="D700">
        <v>99.744693999999996</v>
      </c>
    </row>
    <row r="701" spans="2:4" x14ac:dyDescent="0.25">
      <c r="B701" s="1">
        <v>42915</v>
      </c>
      <c r="C701" s="23">
        <v>1.0000008791209043</v>
      </c>
      <c r="D701">
        <v>99.747221999999994</v>
      </c>
    </row>
    <row r="702" spans="2:4" x14ac:dyDescent="0.25">
      <c r="B702" s="1">
        <v>42922</v>
      </c>
      <c r="C702" s="23">
        <v>1.045000879120852</v>
      </c>
      <c r="D702">
        <v>99.735847000000007</v>
      </c>
    </row>
    <row r="703" spans="2:4" x14ac:dyDescent="0.25">
      <c r="B703" s="1">
        <v>42929</v>
      </c>
      <c r="C703" s="23">
        <v>1.0400004395604445</v>
      </c>
      <c r="D703">
        <v>99.737110999999999</v>
      </c>
    </row>
    <row r="704" spans="2:4" x14ac:dyDescent="0.25">
      <c r="B704" s="1">
        <v>42936</v>
      </c>
      <c r="C704" s="23">
        <v>1.0500013186813162</v>
      </c>
      <c r="D704">
        <v>99.734583000000001</v>
      </c>
    </row>
    <row r="705" spans="2:4" x14ac:dyDescent="0.25">
      <c r="B705" s="1">
        <v>42943</v>
      </c>
      <c r="C705" s="23">
        <v>1.1800008791208643</v>
      </c>
      <c r="D705">
        <v>99.701722000000004</v>
      </c>
    </row>
    <row r="706" spans="2:4" x14ac:dyDescent="0.25">
      <c r="B706" s="1">
        <v>42950</v>
      </c>
      <c r="C706" s="23">
        <v>1.0699991208791131</v>
      </c>
      <c r="D706">
        <v>99.729528000000002</v>
      </c>
    </row>
    <row r="707" spans="2:4" x14ac:dyDescent="0.25">
      <c r="B707" s="1">
        <v>42957</v>
      </c>
      <c r="C707" s="23">
        <v>1.0400004395604445</v>
      </c>
      <c r="D707">
        <v>99.737110999999999</v>
      </c>
    </row>
    <row r="708" spans="2:4" x14ac:dyDescent="0.25">
      <c r="B708" s="1">
        <v>42964</v>
      </c>
      <c r="C708" s="23">
        <v>1.0149982417582375</v>
      </c>
      <c r="D708">
        <v>99.743431000000001</v>
      </c>
    </row>
    <row r="709" spans="2:4" x14ac:dyDescent="0.25">
      <c r="B709" s="1">
        <v>42971</v>
      </c>
      <c r="C709" s="23">
        <v>1.0109907692307636</v>
      </c>
      <c r="D709">
        <v>99.744444000000001</v>
      </c>
    </row>
    <row r="710" spans="2:4" x14ac:dyDescent="0.25">
      <c r="B710" s="1">
        <v>42978</v>
      </c>
      <c r="C710" s="23">
        <v>1.0199986813187014</v>
      </c>
      <c r="D710">
        <v>99.742166999999995</v>
      </c>
    </row>
    <row r="711" spans="2:4" x14ac:dyDescent="0.25">
      <c r="B711" s="1">
        <v>42985</v>
      </c>
      <c r="C711" s="23">
        <v>1.0199986813187014</v>
      </c>
      <c r="D711">
        <v>99.742166999999995</v>
      </c>
    </row>
    <row r="712" spans="2:4" x14ac:dyDescent="0.25">
      <c r="B712" s="1">
        <v>42992</v>
      </c>
      <c r="C712" s="23">
        <v>1.0349999999999808</v>
      </c>
      <c r="D712">
        <v>99.738375000000005</v>
      </c>
    </row>
    <row r="713" spans="2:4" x14ac:dyDescent="0.25">
      <c r="B713" s="1">
        <v>42999</v>
      </c>
      <c r="C713" s="23">
        <v>1.045000879120852</v>
      </c>
      <c r="D713">
        <v>99.735847000000007</v>
      </c>
    </row>
    <row r="714" spans="2:4" x14ac:dyDescent="0.25">
      <c r="B714" s="1">
        <v>43006</v>
      </c>
      <c r="C714" s="23">
        <v>1.0500013186813162</v>
      </c>
      <c r="D714">
        <v>99.734583000000001</v>
      </c>
    </row>
    <row r="715" spans="2:4" x14ac:dyDescent="0.25">
      <c r="B715" s="1">
        <v>43013</v>
      </c>
      <c r="C715" s="23">
        <v>1.0500013186813162</v>
      </c>
      <c r="D715">
        <v>99.734583000000001</v>
      </c>
    </row>
    <row r="716" spans="2:4" x14ac:dyDescent="0.25">
      <c r="B716" s="1">
        <v>43020</v>
      </c>
      <c r="C716" s="23">
        <v>1.0850004395604484</v>
      </c>
      <c r="D716">
        <v>99.725735999999998</v>
      </c>
    </row>
    <row r="717" spans="2:4" x14ac:dyDescent="0.25">
      <c r="B717" s="1">
        <v>43024</v>
      </c>
      <c r="C717" s="23">
        <v>1.0900008791208562</v>
      </c>
      <c r="D717">
        <v>99.724472000000006</v>
      </c>
    </row>
    <row r="718" spans="2:4" x14ac:dyDescent="0.25">
      <c r="B718" s="1">
        <v>43031</v>
      </c>
      <c r="C718" s="23">
        <v>1.1049982417582456</v>
      </c>
      <c r="D718">
        <v>99.720680999999999</v>
      </c>
    </row>
    <row r="719" spans="2:4" x14ac:dyDescent="0.25">
      <c r="B719" s="1">
        <v>43038</v>
      </c>
      <c r="C719" s="23">
        <v>1.1300004395604528</v>
      </c>
      <c r="D719">
        <v>99.714360999999997</v>
      </c>
    </row>
    <row r="720" spans="2:4" x14ac:dyDescent="0.25">
      <c r="B720" s="1">
        <v>43045</v>
      </c>
      <c r="C720" s="23">
        <v>1.1850013186813282</v>
      </c>
      <c r="D720">
        <v>99.700457999999998</v>
      </c>
    </row>
    <row r="721" spans="2:4" x14ac:dyDescent="0.25">
      <c r="B721" s="1">
        <v>43052</v>
      </c>
      <c r="C721" s="23">
        <v>1.2399982417582576</v>
      </c>
      <c r="D721">
        <v>99.686555999999996</v>
      </c>
    </row>
    <row r="722" spans="2:4" x14ac:dyDescent="0.25">
      <c r="B722" s="1">
        <v>43059</v>
      </c>
      <c r="C722" s="23">
        <v>1.2708791208791457</v>
      </c>
      <c r="D722">
        <v>99.678749999999994</v>
      </c>
    </row>
    <row r="723" spans="2:4" x14ac:dyDescent="0.25">
      <c r="B723" s="1">
        <v>43066</v>
      </c>
      <c r="C723" s="23">
        <v>1.2849982417582619</v>
      </c>
      <c r="D723">
        <v>99.675180999999995</v>
      </c>
    </row>
    <row r="724" spans="2:4" x14ac:dyDescent="0.25">
      <c r="B724" s="1">
        <v>43073</v>
      </c>
      <c r="C724" s="23">
        <v>1.2899986813186695</v>
      </c>
      <c r="D724">
        <v>99.673917000000003</v>
      </c>
    </row>
    <row r="725" spans="2:4" x14ac:dyDescent="0.25">
      <c r="B725" s="1">
        <v>43080</v>
      </c>
      <c r="C725" s="23">
        <v>1.3200013186813404</v>
      </c>
      <c r="D725">
        <v>99.666332999999995</v>
      </c>
    </row>
    <row r="726" spans="2:4" x14ac:dyDescent="0.25">
      <c r="B726" s="1">
        <v>43087</v>
      </c>
      <c r="C726" s="23">
        <v>1.3550004395604167</v>
      </c>
      <c r="D726">
        <v>99.657486000000006</v>
      </c>
    </row>
    <row r="727" spans="2:4" x14ac:dyDescent="0.25">
      <c r="B727" s="1">
        <v>43095</v>
      </c>
      <c r="C727" s="23">
        <v>1.4450004395604248</v>
      </c>
      <c r="D727">
        <v>99.634736000000004</v>
      </c>
    </row>
    <row r="728" spans="2:4" x14ac:dyDescent="0.25">
      <c r="B728" s="1">
        <v>43102</v>
      </c>
      <c r="C728" s="23">
        <v>1.4349995604395533</v>
      </c>
      <c r="D728">
        <v>99.637264000000002</v>
      </c>
    </row>
    <row r="729" spans="2:4" x14ac:dyDescent="0.25">
      <c r="B729" s="1">
        <v>43108</v>
      </c>
      <c r="C729" s="23">
        <v>1.4299991208791456</v>
      </c>
      <c r="D729">
        <v>99.638527999999994</v>
      </c>
    </row>
    <row r="730" spans="2:4" x14ac:dyDescent="0.25">
      <c r="B730" s="1">
        <v>43116</v>
      </c>
      <c r="C730" s="23">
        <v>1.4299991208791456</v>
      </c>
      <c r="D730">
        <v>99.638527999999994</v>
      </c>
    </row>
    <row r="731" spans="2:4" x14ac:dyDescent="0.25">
      <c r="B731" s="1">
        <v>43122</v>
      </c>
      <c r="C731" s="23">
        <v>1.4299991208791456</v>
      </c>
      <c r="D731">
        <v>99.638527999999994</v>
      </c>
    </row>
    <row r="732" spans="2:4" x14ac:dyDescent="0.25">
      <c r="B732" s="1">
        <v>43129</v>
      </c>
      <c r="C732" s="23">
        <v>1.4249986813186815</v>
      </c>
      <c r="D732">
        <v>99.639792</v>
      </c>
    </row>
    <row r="733" spans="2:4" x14ac:dyDescent="0.25">
      <c r="B733" s="1">
        <v>43136</v>
      </c>
      <c r="C733" s="23">
        <v>1.5000013186813004</v>
      </c>
      <c r="D733">
        <v>99.620833000000005</v>
      </c>
    </row>
    <row r="734" spans="2:4" x14ac:dyDescent="0.25">
      <c r="B734" s="1">
        <v>43143</v>
      </c>
      <c r="C734" s="23">
        <v>1.5699995604395653</v>
      </c>
      <c r="D734">
        <v>99.603138999999999</v>
      </c>
    </row>
    <row r="735" spans="2:4" x14ac:dyDescent="0.25">
      <c r="B735" s="1">
        <v>43151</v>
      </c>
      <c r="C735" s="23">
        <v>1.6300008791209049</v>
      </c>
      <c r="D735">
        <v>99.587971999999993</v>
      </c>
    </row>
    <row r="736" spans="2:4" x14ac:dyDescent="0.25">
      <c r="B736" s="1">
        <v>43153</v>
      </c>
      <c r="C736" s="23">
        <v>1.6300008791209049</v>
      </c>
      <c r="D736">
        <v>99.587971999999993</v>
      </c>
    </row>
    <row r="737" spans="2:4" x14ac:dyDescent="0.25">
      <c r="B737" s="1">
        <v>43160</v>
      </c>
      <c r="C737" s="23">
        <v>1.6449982417582381</v>
      </c>
      <c r="D737">
        <v>99.584181000000001</v>
      </c>
    </row>
    <row r="738" spans="2:4" x14ac:dyDescent="0.25">
      <c r="B738" s="1">
        <v>43164</v>
      </c>
      <c r="C738" s="23">
        <v>1.6599995604395734</v>
      </c>
      <c r="D738">
        <v>99.580388999999997</v>
      </c>
    </row>
    <row r="739" spans="2:4" x14ac:dyDescent="0.25">
      <c r="B739" s="1">
        <v>43171</v>
      </c>
      <c r="C739" s="23">
        <v>1.6700004395604453</v>
      </c>
      <c r="D739">
        <v>99.577860999999999</v>
      </c>
    </row>
    <row r="740" spans="2:4" x14ac:dyDescent="0.25">
      <c r="B740" s="1">
        <v>43178</v>
      </c>
      <c r="C740" s="23">
        <v>1.7799982417582503</v>
      </c>
      <c r="D740">
        <v>99.550055999999998</v>
      </c>
    </row>
    <row r="741" spans="2:4" x14ac:dyDescent="0.25">
      <c r="B741" s="1">
        <v>43185</v>
      </c>
      <c r="C741" s="23">
        <v>1.7600004395604532</v>
      </c>
      <c r="D741">
        <v>99.555110999999997</v>
      </c>
    </row>
    <row r="742" spans="2:4" x14ac:dyDescent="0.25">
      <c r="B742" s="1">
        <v>43192</v>
      </c>
      <c r="C742" s="23">
        <v>1.7399986813186539</v>
      </c>
      <c r="D742">
        <v>99.560167000000007</v>
      </c>
    </row>
    <row r="743" spans="2:4" x14ac:dyDescent="0.25">
      <c r="B743" s="1">
        <v>43199</v>
      </c>
      <c r="C743" s="23">
        <v>1.715000439560449</v>
      </c>
      <c r="D743">
        <v>99.566485999999998</v>
      </c>
    </row>
    <row r="744" spans="2:4" x14ac:dyDescent="0.25">
      <c r="B744" s="1">
        <v>43206</v>
      </c>
      <c r="C744" s="23">
        <v>1.7600004395604532</v>
      </c>
      <c r="D744">
        <v>99.555110999999997</v>
      </c>
    </row>
    <row r="745" spans="2:4" x14ac:dyDescent="0.25">
      <c r="B745" s="1">
        <v>43213</v>
      </c>
      <c r="C745" s="23">
        <v>1.8299986813186615</v>
      </c>
      <c r="D745">
        <v>99.537417000000005</v>
      </c>
    </row>
    <row r="746" spans="2:4" x14ac:dyDescent="0.25">
      <c r="B746" s="1">
        <v>43220</v>
      </c>
      <c r="C746" s="23">
        <v>1.8349991208791259</v>
      </c>
      <c r="D746">
        <v>99.536152999999999</v>
      </c>
    </row>
    <row r="747" spans="2:4" x14ac:dyDescent="0.25">
      <c r="B747" s="1">
        <v>43227</v>
      </c>
      <c r="C747" s="23">
        <v>1.8399995604395332</v>
      </c>
      <c r="D747">
        <v>99.534889000000007</v>
      </c>
    </row>
    <row r="748" spans="2:4" x14ac:dyDescent="0.25">
      <c r="B748" s="1">
        <v>43234</v>
      </c>
      <c r="C748" s="23">
        <v>1.890000000000001</v>
      </c>
      <c r="D748">
        <v>99.52225</v>
      </c>
    </row>
    <row r="749" spans="2:4" x14ac:dyDescent="0.25">
      <c r="B749" s="1">
        <v>43241</v>
      </c>
      <c r="C749" s="23">
        <v>1.8950004395604654</v>
      </c>
      <c r="D749">
        <v>99.520985999999994</v>
      </c>
    </row>
    <row r="750" spans="2:4" x14ac:dyDescent="0.25">
      <c r="B750" s="1">
        <v>43249</v>
      </c>
      <c r="C750" s="23">
        <v>1.8950004395604654</v>
      </c>
      <c r="D750">
        <v>99.520985999999994</v>
      </c>
    </row>
    <row r="751" spans="2:4" x14ac:dyDescent="0.25">
      <c r="B751" s="1">
        <v>43255</v>
      </c>
      <c r="C751" s="23">
        <v>1.9100017582417443</v>
      </c>
      <c r="D751">
        <v>99.517194000000003</v>
      </c>
    </row>
    <row r="752" spans="2:4" x14ac:dyDescent="0.25">
      <c r="B752" s="1">
        <v>43262</v>
      </c>
      <c r="C752" s="23">
        <v>1.9100017582417443</v>
      </c>
      <c r="D752">
        <v>99.517194000000003</v>
      </c>
    </row>
    <row r="753" spans="2:4" x14ac:dyDescent="0.25">
      <c r="B753" s="1">
        <v>43269</v>
      </c>
      <c r="C753" s="23">
        <v>1.9000008791208727</v>
      </c>
      <c r="D753">
        <v>99.519722000000002</v>
      </c>
    </row>
    <row r="754" spans="2:4" x14ac:dyDescent="0.25">
      <c r="B754" s="1">
        <v>43276</v>
      </c>
      <c r="C754" s="23">
        <v>1.9000008791208727</v>
      </c>
      <c r="D754">
        <v>99.519722000000002</v>
      </c>
    </row>
    <row r="755" spans="2:4" x14ac:dyDescent="0.25">
      <c r="B755" s="1">
        <v>43283</v>
      </c>
      <c r="C755" s="23">
        <v>1.9400004395604136</v>
      </c>
      <c r="D755">
        <v>99.509611000000007</v>
      </c>
    </row>
    <row r="756" spans="2:4" x14ac:dyDescent="0.25">
      <c r="B756" s="1">
        <v>43290</v>
      </c>
      <c r="C756" s="23">
        <v>1.945000879120877</v>
      </c>
      <c r="D756">
        <v>99.508347000000001</v>
      </c>
    </row>
    <row r="757" spans="2:4" x14ac:dyDescent="0.25">
      <c r="B757" s="1">
        <v>43297</v>
      </c>
      <c r="C757" s="23">
        <v>1.9800000000000095</v>
      </c>
      <c r="D757">
        <v>99.499499999999998</v>
      </c>
    </row>
    <row r="758" spans="2:4" x14ac:dyDescent="0.25">
      <c r="B758" s="1">
        <v>43304</v>
      </c>
      <c r="C758" s="23">
        <v>1.9699991208791381</v>
      </c>
      <c r="D758">
        <v>99.502027999999996</v>
      </c>
    </row>
    <row r="759" spans="2:4" x14ac:dyDescent="0.25">
      <c r="B759" s="1">
        <v>43311</v>
      </c>
      <c r="C759" s="23">
        <v>2.0000017582417526</v>
      </c>
      <c r="D759">
        <v>99.494444000000001</v>
      </c>
    </row>
    <row r="760" spans="2:4" x14ac:dyDescent="0.25">
      <c r="B760" s="1">
        <v>43318</v>
      </c>
      <c r="C760" s="23">
        <v>2.0099986813186783</v>
      </c>
      <c r="D760">
        <v>99.491917000000001</v>
      </c>
    </row>
    <row r="761" spans="2:4" x14ac:dyDescent="0.25">
      <c r="B761" s="1">
        <v>43325</v>
      </c>
      <c r="C761" s="23">
        <v>2.0300004395604212</v>
      </c>
      <c r="D761">
        <v>99.486861000000005</v>
      </c>
    </row>
    <row r="762" spans="2:4" x14ac:dyDescent="0.25">
      <c r="B762" s="1">
        <v>43332</v>
      </c>
      <c r="C762" s="23">
        <v>2.0573643956043828</v>
      </c>
      <c r="D762">
        <v>99.479944000000003</v>
      </c>
    </row>
    <row r="763" spans="2:4" x14ac:dyDescent="0.25">
      <c r="B763" s="1">
        <v>43339</v>
      </c>
      <c r="C763" s="23">
        <v>2.080000879120889</v>
      </c>
      <c r="D763">
        <v>99.474221999999997</v>
      </c>
    </row>
    <row r="764" spans="2:4" x14ac:dyDescent="0.25">
      <c r="B764" s="1">
        <v>43347</v>
      </c>
      <c r="C764" s="23">
        <v>2.0949982417582227</v>
      </c>
      <c r="D764">
        <v>99.470431000000005</v>
      </c>
    </row>
    <row r="765" spans="2:4" x14ac:dyDescent="0.25">
      <c r="B765" s="1">
        <v>43353</v>
      </c>
      <c r="C765" s="23">
        <v>2.1099995604395576</v>
      </c>
      <c r="D765">
        <v>99.466639000000001</v>
      </c>
    </row>
    <row r="766" spans="2:4" x14ac:dyDescent="0.25">
      <c r="B766" s="1">
        <v>43360</v>
      </c>
      <c r="C766" s="23">
        <v>2.1250008791208934</v>
      </c>
      <c r="D766">
        <v>99.462846999999996</v>
      </c>
    </row>
    <row r="767" spans="2:4" x14ac:dyDescent="0.25">
      <c r="B767" s="1">
        <v>43367</v>
      </c>
      <c r="C767" s="23">
        <v>2.1800017582417683</v>
      </c>
      <c r="D767">
        <v>99.448943999999997</v>
      </c>
    </row>
    <row r="768" spans="2:4" x14ac:dyDescent="0.25">
      <c r="B768" s="1">
        <v>43374</v>
      </c>
      <c r="C768" s="23">
        <v>2.1750013186813049</v>
      </c>
      <c r="D768">
        <v>99.450208000000003</v>
      </c>
    </row>
    <row r="769" spans="2:4" x14ac:dyDescent="0.25">
      <c r="B769" s="1">
        <v>43377</v>
      </c>
      <c r="C769" s="23">
        <v>2.1750013186813049</v>
      </c>
      <c r="D769">
        <v>99.438833000000002</v>
      </c>
    </row>
    <row r="770" spans="2:4" x14ac:dyDescent="0.25">
      <c r="B770" s="1">
        <v>43384</v>
      </c>
      <c r="C770" s="23">
        <v>2.2200013186813088</v>
      </c>
      <c r="D770">
        <v>99.438833000000002</v>
      </c>
    </row>
    <row r="771" spans="2:4" x14ac:dyDescent="0.25">
      <c r="B771" s="1">
        <v>43391</v>
      </c>
      <c r="C771" s="23">
        <v>2.2700017582417771</v>
      </c>
      <c r="D771">
        <v>99.426193999999995</v>
      </c>
    </row>
    <row r="772" spans="2:4" x14ac:dyDescent="0.25">
      <c r="B772" s="1">
        <v>43398</v>
      </c>
      <c r="C772" s="23">
        <v>2.3000004395604456</v>
      </c>
      <c r="D772">
        <v>99.418610999999999</v>
      </c>
    </row>
    <row r="773" spans="2:4" x14ac:dyDescent="0.25">
      <c r="B773" s="1">
        <v>43405</v>
      </c>
      <c r="C773" s="23">
        <v>2.3050008791208532</v>
      </c>
      <c r="D773">
        <v>99.417347000000007</v>
      </c>
    </row>
    <row r="774" spans="2:4" x14ac:dyDescent="0.25">
      <c r="B774" s="1">
        <v>43412</v>
      </c>
      <c r="C774" s="23">
        <v>2.3199982417582423</v>
      </c>
      <c r="D774">
        <v>99.413556</v>
      </c>
    </row>
    <row r="775" spans="2:4" x14ac:dyDescent="0.25">
      <c r="B775" s="1">
        <v>43419</v>
      </c>
      <c r="C775" s="23">
        <v>2.3399999999999856</v>
      </c>
      <c r="D775">
        <v>99.408500000000004</v>
      </c>
    </row>
    <row r="776" spans="2:4" x14ac:dyDescent="0.25">
      <c r="B776" s="1">
        <v>43427</v>
      </c>
      <c r="C776" s="23">
        <v>2.3192307692307961</v>
      </c>
      <c r="D776">
        <v>99.413749999999993</v>
      </c>
    </row>
    <row r="777" spans="2:4" x14ac:dyDescent="0.25">
      <c r="B777" s="1">
        <v>43433</v>
      </c>
      <c r="C777" s="23">
        <v>2.3699986813186542</v>
      </c>
      <c r="D777">
        <v>99.400917000000007</v>
      </c>
    </row>
    <row r="778" spans="2:4" x14ac:dyDescent="0.25">
      <c r="B778" s="1">
        <v>43440</v>
      </c>
      <c r="C778" s="23">
        <v>2.3649982417582467</v>
      </c>
      <c r="D778">
        <v>99.402180999999999</v>
      </c>
    </row>
    <row r="779" spans="2:4" x14ac:dyDescent="0.25">
      <c r="B779" s="1">
        <v>43447</v>
      </c>
      <c r="C779" s="23">
        <v>2.3749991208791186</v>
      </c>
      <c r="D779">
        <v>99.399653000000001</v>
      </c>
    </row>
    <row r="780" spans="2:4" x14ac:dyDescent="0.25">
      <c r="B780" s="1">
        <v>43454</v>
      </c>
      <c r="C780" s="23">
        <v>2.3749991208791186</v>
      </c>
      <c r="D780">
        <v>99.399653000000001</v>
      </c>
    </row>
    <row r="781" spans="2:4" x14ac:dyDescent="0.25">
      <c r="B781" s="1">
        <v>43461</v>
      </c>
      <c r="C781" s="23">
        <v>2.4149986813186586</v>
      </c>
      <c r="D781">
        <v>99.389542000000006</v>
      </c>
    </row>
    <row r="782" spans="2:4" x14ac:dyDescent="0.25">
      <c r="B782" s="1">
        <v>43468</v>
      </c>
      <c r="C782" s="23">
        <v>2.464999120879126</v>
      </c>
      <c r="D782">
        <v>99.376902999999999</v>
      </c>
    </row>
    <row r="783" spans="2:4" x14ac:dyDescent="0.25">
      <c r="B783" s="1">
        <v>43475</v>
      </c>
      <c r="C783" s="23">
        <v>2.4099982417582511</v>
      </c>
      <c r="D783">
        <v>99.390805999999998</v>
      </c>
    </row>
    <row r="784" spans="2:4" x14ac:dyDescent="0.25">
      <c r="B784" s="1">
        <v>43482</v>
      </c>
      <c r="C784" s="23">
        <v>2.4050017582417325</v>
      </c>
      <c r="D784">
        <v>99.392069000000006</v>
      </c>
    </row>
    <row r="785" spans="2:4" x14ac:dyDescent="0.25">
      <c r="B785" s="1">
        <v>43489</v>
      </c>
      <c r="C785" s="23">
        <v>2.3900004395604535</v>
      </c>
      <c r="D785">
        <v>99.395860999999996</v>
      </c>
    </row>
    <row r="786" spans="2:4" x14ac:dyDescent="0.25">
      <c r="B786" s="1">
        <v>43496</v>
      </c>
      <c r="C786" s="23">
        <v>2.3749991208791186</v>
      </c>
      <c r="D786">
        <v>99.399653000000001</v>
      </c>
    </row>
    <row r="787" spans="2:4" x14ac:dyDescent="0.25">
      <c r="B787" s="1">
        <v>43503</v>
      </c>
      <c r="C787" s="23">
        <v>2.38499999999999</v>
      </c>
      <c r="D787">
        <v>99.397125000000003</v>
      </c>
    </row>
    <row r="788" spans="2:4" x14ac:dyDescent="0.25">
      <c r="B788" s="1">
        <v>43510</v>
      </c>
      <c r="C788" s="23">
        <v>2.4000013186813249</v>
      </c>
      <c r="D788">
        <v>99.393332999999998</v>
      </c>
    </row>
    <row r="789" spans="2:4" x14ac:dyDescent="0.25">
      <c r="B789" s="1">
        <v>43517</v>
      </c>
      <c r="C789" s="23">
        <v>2.395000879120861</v>
      </c>
      <c r="D789">
        <v>99.394597000000005</v>
      </c>
    </row>
    <row r="790" spans="2:4" x14ac:dyDescent="0.25">
      <c r="B790" s="1">
        <v>43524</v>
      </c>
      <c r="C790" s="23">
        <v>2.4050017582417325</v>
      </c>
      <c r="D790">
        <v>99.392069000000006</v>
      </c>
    </row>
    <row r="791" spans="2:4" x14ac:dyDescent="0.25">
      <c r="B791" s="1">
        <v>43531</v>
      </c>
      <c r="C791" s="23">
        <v>2.4099982417582511</v>
      </c>
      <c r="D791">
        <v>99.390805999999998</v>
      </c>
    </row>
    <row r="792" spans="2:4" x14ac:dyDescent="0.25">
      <c r="B792" s="1">
        <v>43538</v>
      </c>
      <c r="C792" s="23">
        <v>2.4050017582417325</v>
      </c>
      <c r="D792">
        <v>99.392069000000006</v>
      </c>
    </row>
    <row r="793" spans="2:4" x14ac:dyDescent="0.25">
      <c r="B793" s="1">
        <v>43545</v>
      </c>
      <c r="C793" s="23">
        <v>2.4099982417582511</v>
      </c>
      <c r="D793">
        <v>99.390805999999998</v>
      </c>
    </row>
    <row r="794" spans="2:4" x14ac:dyDescent="0.25">
      <c r="B794" s="1">
        <v>43552</v>
      </c>
      <c r="C794" s="23">
        <v>2.4099982417582511</v>
      </c>
      <c r="D794">
        <v>99.390805999999998</v>
      </c>
    </row>
    <row r="795" spans="2:4" x14ac:dyDescent="0.25">
      <c r="B795" s="1">
        <v>43559</v>
      </c>
      <c r="C795" s="23">
        <v>2.4061529670329587</v>
      </c>
      <c r="D795">
        <v>99.391778000000002</v>
      </c>
    </row>
    <row r="796" spans="2:4" x14ac:dyDescent="0.25">
      <c r="B796" s="1">
        <v>43566</v>
      </c>
      <c r="C796" s="23">
        <v>2.3749991208791186</v>
      </c>
      <c r="D796">
        <v>99.399653000000001</v>
      </c>
    </row>
    <row r="797" spans="2:4" x14ac:dyDescent="0.25">
      <c r="B797" s="1">
        <v>43573</v>
      </c>
      <c r="C797" s="23">
        <v>2.3799995604395821</v>
      </c>
      <c r="D797">
        <v>99.398388999999995</v>
      </c>
    </row>
    <row r="798" spans="2:4" x14ac:dyDescent="0.25">
      <c r="B798" s="1">
        <v>43580</v>
      </c>
      <c r="C798" s="23">
        <v>2.4000013186813249</v>
      </c>
      <c r="D798">
        <v>99.393332999999998</v>
      </c>
    </row>
    <row r="799" spans="2:4" x14ac:dyDescent="0.25">
      <c r="B799" s="1">
        <v>43587</v>
      </c>
      <c r="C799" s="23">
        <v>2.38499999999999</v>
      </c>
      <c r="D799">
        <v>99.398388999999995</v>
      </c>
    </row>
    <row r="800" spans="2:4" x14ac:dyDescent="0.25">
      <c r="B800" s="1">
        <v>43587</v>
      </c>
      <c r="C800" s="23">
        <v>2.3799995604395821</v>
      </c>
      <c r="D800">
        <v>99.403443999999993</v>
      </c>
    </row>
    <row r="801" spans="2:4" x14ac:dyDescent="0.25">
      <c r="B801" s="1">
        <v>43594</v>
      </c>
      <c r="C801" s="23">
        <v>2.3600017582417849</v>
      </c>
      <c r="D801">
        <v>99.409763999999996</v>
      </c>
    </row>
    <row r="802" spans="2:4" x14ac:dyDescent="0.25">
      <c r="B802" s="1">
        <v>43601</v>
      </c>
      <c r="C802" s="23">
        <v>2.3349995604395777</v>
      </c>
      <c r="D802">
        <v>99.416083</v>
      </c>
    </row>
    <row r="803" spans="2:4" x14ac:dyDescent="0.25">
      <c r="B803" s="1">
        <v>43608</v>
      </c>
      <c r="C803" s="23">
        <v>2.3100013186813171</v>
      </c>
      <c r="D803">
        <v>99.418610999999999</v>
      </c>
    </row>
    <row r="804" spans="2:4" x14ac:dyDescent="0.25">
      <c r="B804" s="1">
        <v>43615</v>
      </c>
      <c r="C804" s="23">
        <v>2.3000004395604456</v>
      </c>
      <c r="D804">
        <v>99.433778000000004</v>
      </c>
    </row>
    <row r="805" spans="2:4" x14ac:dyDescent="0.25">
      <c r="B805" s="1">
        <v>43622</v>
      </c>
      <c r="C805" s="23">
        <v>2.2399991208791059</v>
      </c>
      <c r="D805">
        <v>99.451471999999995</v>
      </c>
    </row>
    <row r="806" spans="2:4" x14ac:dyDescent="0.25">
      <c r="B806" s="1">
        <v>43629</v>
      </c>
      <c r="C806" s="23">
        <v>2.1700008791208969</v>
      </c>
      <c r="D806">
        <v>99.472958000000006</v>
      </c>
    </row>
    <row r="807" spans="2:4" x14ac:dyDescent="0.25">
      <c r="B807" s="1">
        <v>43636</v>
      </c>
      <c r="C807" s="23">
        <v>2.085001318681297</v>
      </c>
      <c r="D807">
        <v>99.463750000000005</v>
      </c>
    </row>
    <row r="808" spans="2:4" x14ac:dyDescent="0.25">
      <c r="B808" s="1">
        <v>43643</v>
      </c>
      <c r="C808" s="23">
        <v>2.1214285714285532</v>
      </c>
      <c r="D808">
        <v>99.441361000000001</v>
      </c>
    </row>
    <row r="809" spans="2:4" x14ac:dyDescent="0.25">
      <c r="B809" s="1">
        <v>43651</v>
      </c>
      <c r="C809" s="23">
        <v>2.1214285714285532</v>
      </c>
      <c r="D809">
        <v>99.465374999999995</v>
      </c>
    </row>
    <row r="810" spans="2:4" x14ac:dyDescent="0.25">
      <c r="B810" s="1">
        <v>43657</v>
      </c>
      <c r="C810" s="23">
        <v>2.2100004395604373</v>
      </c>
      <c r="D810">
        <v>99.441361000000001</v>
      </c>
    </row>
    <row r="811" spans="2:4" x14ac:dyDescent="0.25">
      <c r="B811" s="1">
        <v>43664</v>
      </c>
      <c r="C811" s="23">
        <v>2.1150000000000215</v>
      </c>
      <c r="D811">
        <v>99.465374999999995</v>
      </c>
    </row>
    <row r="812" spans="2:4" x14ac:dyDescent="0.25">
      <c r="B812" s="1">
        <v>43671</v>
      </c>
      <c r="C812" s="23">
        <v>2.0400013186812926</v>
      </c>
      <c r="D812">
        <v>99.484333000000007</v>
      </c>
    </row>
    <row r="813" spans="2:4" x14ac:dyDescent="0.25">
      <c r="B813" s="1">
        <v>43678</v>
      </c>
      <c r="C813" s="23">
        <v>2.0700000000000176</v>
      </c>
      <c r="D813">
        <v>99.476749999999996</v>
      </c>
    </row>
    <row r="814" spans="2:4" x14ac:dyDescent="0.25">
      <c r="B814" s="1">
        <v>43685</v>
      </c>
      <c r="C814" s="23">
        <v>1.990000879120881</v>
      </c>
      <c r="D814">
        <v>99.496972</v>
      </c>
    </row>
    <row r="815" spans="2:4" x14ac:dyDescent="0.25">
      <c r="B815" s="1">
        <v>43692</v>
      </c>
      <c r="C815" s="23">
        <v>1.9599982417582664</v>
      </c>
      <c r="D815">
        <v>99.504555999999994</v>
      </c>
    </row>
    <row r="816" spans="2:4" x14ac:dyDescent="0.25">
      <c r="B816" s="1">
        <v>43699</v>
      </c>
      <c r="C816" s="23">
        <v>1.9000008791208727</v>
      </c>
      <c r="D816">
        <v>99.519722000000002</v>
      </c>
    </row>
    <row r="817" spans="2:4" x14ac:dyDescent="0.25">
      <c r="B817" s="1">
        <v>43706</v>
      </c>
      <c r="C817" s="23">
        <v>1.9714272527472618</v>
      </c>
      <c r="D817">
        <v>99.501666999999998</v>
      </c>
    </row>
    <row r="818" spans="2:4" x14ac:dyDescent="0.25">
      <c r="B818" s="1">
        <v>43713</v>
      </c>
      <c r="C818" s="23">
        <v>1.9299995604395417</v>
      </c>
      <c r="D818">
        <v>99.512139000000005</v>
      </c>
    </row>
    <row r="819" spans="2:4" x14ac:dyDescent="0.25">
      <c r="B819" s="1">
        <v>43720</v>
      </c>
      <c r="C819" s="23">
        <v>1.91999868131867</v>
      </c>
      <c r="D819">
        <v>99.514667000000003</v>
      </c>
    </row>
    <row r="820" spans="2:4" x14ac:dyDescent="0.25">
      <c r="B820" s="1">
        <v>43727</v>
      </c>
      <c r="C820" s="23">
        <v>1.945000879120877</v>
      </c>
      <c r="D820">
        <v>99.508347000000001</v>
      </c>
    </row>
    <row r="821" spans="2:4" x14ac:dyDescent="0.25">
      <c r="B821" s="1">
        <v>43734</v>
      </c>
      <c r="C821" s="23">
        <v>1.9050013186813368</v>
      </c>
      <c r="D821">
        <v>99.518457999999995</v>
      </c>
    </row>
    <row r="822" spans="2:4" x14ac:dyDescent="0.25">
      <c r="B822" s="1">
        <v>43741</v>
      </c>
      <c r="C822" s="23">
        <v>1.8399995604395332</v>
      </c>
      <c r="D822">
        <v>99.534889000000007</v>
      </c>
    </row>
    <row r="823" spans="2:4" x14ac:dyDescent="0.25">
      <c r="B823" s="1">
        <v>43748</v>
      </c>
      <c r="C823" s="23">
        <v>1.6800013186813167</v>
      </c>
      <c r="D823">
        <v>99.575333000000001</v>
      </c>
    </row>
    <row r="824" spans="2:4" x14ac:dyDescent="0.25">
      <c r="B824" s="1">
        <v>43755</v>
      </c>
      <c r="C824" s="23">
        <v>1.6400017582417763</v>
      </c>
      <c r="D824">
        <v>99.585443999999995</v>
      </c>
    </row>
    <row r="825" spans="2:4" x14ac:dyDescent="0.25">
      <c r="B825" s="1">
        <v>43762</v>
      </c>
      <c r="C825" s="23">
        <v>1.6300008791209049</v>
      </c>
      <c r="D825" s="17">
        <v>99.587971999999993</v>
      </c>
    </row>
    <row r="826" spans="2:4" x14ac:dyDescent="0.25">
      <c r="B826" s="1">
        <v>43769</v>
      </c>
      <c r="C826" s="23">
        <v>1.6199999999999775</v>
      </c>
      <c r="D826" s="17">
        <v>99.590500000000006</v>
      </c>
    </row>
    <row r="827" spans="2:4" x14ac:dyDescent="0.25">
      <c r="B827" s="1">
        <v>43776</v>
      </c>
      <c r="C827" s="23">
        <v>1.5199991208790973</v>
      </c>
      <c r="D827" s="17">
        <v>99.615778000000006</v>
      </c>
    </row>
    <row r="828" spans="2:4" x14ac:dyDescent="0.25">
      <c r="B828" s="1">
        <v>43783</v>
      </c>
      <c r="C828" s="23">
        <v>1.5649991208791019</v>
      </c>
      <c r="D828" s="17">
        <v>99.604403000000005</v>
      </c>
    </row>
    <row r="829" spans="2:4" x14ac:dyDescent="0.25">
      <c r="B829" s="1">
        <v>43790</v>
      </c>
      <c r="C829" s="23">
        <v>1.5400008791208966</v>
      </c>
      <c r="D829" s="17">
        <v>99.610721999999996</v>
      </c>
    </row>
    <row r="830" spans="2:4" x14ac:dyDescent="0.25">
      <c r="B830" s="1">
        <v>43798</v>
      </c>
      <c r="C830" s="23">
        <v>1.5428571428571451</v>
      </c>
      <c r="D830" s="17">
        <v>99.61</v>
      </c>
    </row>
    <row r="831" spans="2:4" x14ac:dyDescent="0.25">
      <c r="B831" s="1">
        <v>43804</v>
      </c>
      <c r="C831" s="23">
        <v>1.5599986813186937</v>
      </c>
      <c r="D831" s="17">
        <v>99.605666999999997</v>
      </c>
    </row>
    <row r="832" spans="2:4" x14ac:dyDescent="0.25">
      <c r="B832" s="1">
        <v>43811</v>
      </c>
      <c r="C832" s="23">
        <v>1.5199991208790973</v>
      </c>
      <c r="D832" s="17">
        <v>99.615778000000006</v>
      </c>
    </row>
    <row r="833" spans="2:4" x14ac:dyDescent="0.25">
      <c r="B833" s="1">
        <v>43818</v>
      </c>
      <c r="C833" s="23">
        <v>1.5400008791208966</v>
      </c>
      <c r="D833" s="17">
        <v>99.610721999999996</v>
      </c>
    </row>
    <row r="834" spans="2:4" x14ac:dyDescent="0.25">
      <c r="B834" s="1">
        <v>43825</v>
      </c>
      <c r="C834" s="23">
        <v>1.55499824175823</v>
      </c>
      <c r="D834" s="17">
        <v>99.606931000000003</v>
      </c>
    </row>
    <row r="835" spans="2:4" x14ac:dyDescent="0.25">
      <c r="B835" s="1">
        <v>43836</v>
      </c>
      <c r="C835" s="23">
        <v>1.5199991208790973</v>
      </c>
      <c r="D835" s="17">
        <v>99.615778000000006</v>
      </c>
    </row>
    <row r="836" spans="2:4" x14ac:dyDescent="0.25">
      <c r="B836" s="1">
        <v>43843</v>
      </c>
      <c r="C836" s="23">
        <v>1.5300000000000253</v>
      </c>
      <c r="D836" s="17">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row r="857" spans="2:4" x14ac:dyDescent="0.25">
      <c r="B857" s="1">
        <v>43986</v>
      </c>
      <c r="C857">
        <v>0.15000131868129138</v>
      </c>
      <c r="D857">
        <v>99.962083000000007</v>
      </c>
    </row>
    <row r="858" spans="2:4" x14ac:dyDescent="0.25">
      <c r="B858" s="1">
        <v>43993</v>
      </c>
      <c r="C858">
        <v>0.16999912087914462</v>
      </c>
      <c r="D858">
        <v>99.957027999999994</v>
      </c>
    </row>
    <row r="859" spans="2:4" x14ac:dyDescent="0.25">
      <c r="B859" s="1">
        <v>44000</v>
      </c>
      <c r="C859">
        <v>0.17499956043955231</v>
      </c>
      <c r="D859">
        <v>99.955764000000002</v>
      </c>
    </row>
    <row r="860" spans="2:4" x14ac:dyDescent="0.25">
      <c r="B860" s="1">
        <v>44007</v>
      </c>
      <c r="C860">
        <v>0.15500175824175524</v>
      </c>
      <c r="D860">
        <v>99.960819000000001</v>
      </c>
    </row>
    <row r="861" spans="2:4" ht="15.75" thickBot="1" x14ac:dyDescent="0.3">
      <c r="B861" s="1">
        <v>44014</v>
      </c>
      <c r="C861">
        <v>0.15000131868129138</v>
      </c>
      <c r="D861">
        <v>99.962083000000007</v>
      </c>
    </row>
    <row r="862" spans="2:4" ht="15.75" thickBot="1" x14ac:dyDescent="0.3">
      <c r="B862" s="45">
        <v>44021</v>
      </c>
      <c r="C862" s="44">
        <v>0.15000131868129138</v>
      </c>
      <c r="D862">
        <v>99.962083000000007</v>
      </c>
    </row>
    <row r="863" spans="2:4" ht="15.75" thickBot="1" x14ac:dyDescent="0.3">
      <c r="B863" s="45">
        <v>44028</v>
      </c>
      <c r="C863" s="44">
        <v>0.14500087912088369</v>
      </c>
      <c r="D863">
        <v>99.963346999999999</v>
      </c>
    </row>
    <row r="864" spans="2:4" ht="15.75" thickBot="1" x14ac:dyDescent="0.3">
      <c r="B864" s="45">
        <v>44035</v>
      </c>
      <c r="C864" s="44">
        <v>0.11999868131867669</v>
      </c>
      <c r="D864">
        <v>99.969667000000001</v>
      </c>
    </row>
    <row r="865" spans="2:4" ht="15.75" thickBot="1" x14ac:dyDescent="0.3">
      <c r="B865" s="45">
        <v>44042</v>
      </c>
      <c r="C865" s="44">
        <v>0.10500131868134352</v>
      </c>
      <c r="D865">
        <v>99.973457999999994</v>
      </c>
    </row>
    <row r="866" spans="2:4" ht="15.75" thickBot="1" x14ac:dyDescent="0.3">
      <c r="B866" s="45">
        <v>44049</v>
      </c>
      <c r="C866" s="44">
        <v>0.10000087912087965</v>
      </c>
      <c r="D866" s="48">
        <v>99.974722</v>
      </c>
    </row>
    <row r="867" spans="2:4" ht="15.75" thickBot="1" x14ac:dyDescent="0.3">
      <c r="B867" s="45">
        <v>44056</v>
      </c>
      <c r="C867" s="44">
        <v>0.10500131868134352</v>
      </c>
      <c r="D867" s="48">
        <v>99.973457999999994</v>
      </c>
    </row>
    <row r="868" spans="2:4" ht="15.75" thickBot="1" x14ac:dyDescent="0.3">
      <c r="B868" s="45">
        <v>44063</v>
      </c>
      <c r="C868" s="44">
        <v>0.10500131868134352</v>
      </c>
      <c r="D868" s="48">
        <v>99.973457999999994</v>
      </c>
    </row>
    <row r="869" spans="2:4" ht="15.75" thickBot="1" x14ac:dyDescent="0.3">
      <c r="B869" s="45">
        <v>44070</v>
      </c>
      <c r="C869" s="44">
        <v>0.10110065934063792</v>
      </c>
      <c r="D869" s="48">
        <v>99.974444000000005</v>
      </c>
    </row>
    <row r="870" spans="2:4" ht="15.75" thickBot="1" x14ac:dyDescent="0.3">
      <c r="B870" s="45">
        <v>44077</v>
      </c>
      <c r="C870" s="44">
        <v>0.10500131868134352</v>
      </c>
      <c r="D870" s="48">
        <v>99.973457999999994</v>
      </c>
    </row>
    <row r="871" spans="2:4" ht="15.75" thickBot="1" x14ac:dyDescent="0.3">
      <c r="B871" s="45">
        <v>44084</v>
      </c>
      <c r="C871" s="44">
        <v>0.11499824175826903</v>
      </c>
      <c r="D871" s="48">
        <v>99.970930999999993</v>
      </c>
    </row>
    <row r="872" spans="2:4" ht="15.75" thickBot="1" x14ac:dyDescent="0.3">
      <c r="B872" s="45">
        <v>44091</v>
      </c>
      <c r="C872" s="44">
        <v>0.11000175824175121</v>
      </c>
      <c r="D872" s="48">
        <v>99.972194000000002</v>
      </c>
    </row>
    <row r="873" spans="2:4" ht="15.75" thickBot="1" x14ac:dyDescent="0.3">
      <c r="B873" s="45">
        <v>44098</v>
      </c>
      <c r="C873" s="44">
        <v>0.10000087912087965</v>
      </c>
      <c r="D873" s="48">
        <v>99.974722</v>
      </c>
    </row>
    <row r="874" spans="2:4" ht="15.75" thickBot="1" x14ac:dyDescent="0.3">
      <c r="B874" s="45">
        <v>44105</v>
      </c>
      <c r="C874" s="44">
        <v>0.10000087912087965</v>
      </c>
      <c r="D874" s="48">
        <v>99.974722</v>
      </c>
    </row>
    <row r="875" spans="2:4" ht="15.75" thickBot="1" x14ac:dyDescent="0.3">
      <c r="B875" s="45">
        <v>44112</v>
      </c>
      <c r="C875" s="44">
        <f t="shared" ref="C875:C888" si="0">(100-D875)/100*360/91*100</f>
        <v>9.5000439560415761E-2</v>
      </c>
      <c r="D875" s="48">
        <v>99.975986000000006</v>
      </c>
    </row>
    <row r="876" spans="2:4" ht="15.75" thickBot="1" x14ac:dyDescent="0.3">
      <c r="B876" s="45">
        <v>44119</v>
      </c>
      <c r="C876" s="44">
        <f t="shared" si="0"/>
        <v>0.10500131868134352</v>
      </c>
      <c r="D876" s="46">
        <v>99.973457999999994</v>
      </c>
    </row>
    <row r="877" spans="2:4" ht="15.75" thickBot="1" x14ac:dyDescent="0.3">
      <c r="B877" s="45">
        <v>44126</v>
      </c>
      <c r="C877" s="44">
        <f t="shared" si="0"/>
        <v>0.10000087912087965</v>
      </c>
      <c r="D877" s="46">
        <v>99.974722</v>
      </c>
    </row>
    <row r="878" spans="2:4" ht="15.75" thickBot="1" x14ac:dyDescent="0.3">
      <c r="B878" s="45">
        <v>44133</v>
      </c>
      <c r="C878" s="44">
        <f t="shared" si="0"/>
        <v>0.10000087912087965</v>
      </c>
      <c r="D878" s="46">
        <v>99.974722</v>
      </c>
    </row>
    <row r="879" spans="2:4" ht="15.75" thickBot="1" x14ac:dyDescent="0.3">
      <c r="B879" s="45">
        <v>44140</v>
      </c>
      <c r="C879" s="44">
        <f t="shared" si="0"/>
        <v>9.5000439560415761E-2</v>
      </c>
      <c r="D879" s="46">
        <v>99.975986000000006</v>
      </c>
    </row>
    <row r="880" spans="2:4" ht="15.75" thickBot="1" x14ac:dyDescent="0.3">
      <c r="B880" s="45">
        <v>44147</v>
      </c>
      <c r="C880" s="44">
        <f t="shared" si="0"/>
        <v>0.10000087912087965</v>
      </c>
      <c r="D880" s="46">
        <v>99.974722</v>
      </c>
    </row>
    <row r="881" spans="2:4" ht="15.75" thickBot="1" x14ac:dyDescent="0.3">
      <c r="B881" s="45">
        <v>44154</v>
      </c>
      <c r="C881" s="44">
        <f t="shared" si="0"/>
        <v>9.0000000000008101E-2</v>
      </c>
      <c r="D881" s="46">
        <v>99.977249999999998</v>
      </c>
    </row>
    <row r="882" spans="2:4" ht="15.75" thickBot="1" x14ac:dyDescent="0.3">
      <c r="B882" s="45">
        <v>44162</v>
      </c>
      <c r="C882" s="44">
        <f t="shared" si="0"/>
        <v>8.4065934065913825E-2</v>
      </c>
      <c r="D882" s="46">
        <v>99.978750000000005</v>
      </c>
    </row>
    <row r="883" spans="2:4" ht="15.75" thickBot="1" x14ac:dyDescent="0.3">
      <c r="B883" s="45">
        <v>44168</v>
      </c>
      <c r="C883" s="44">
        <f t="shared" si="0"/>
        <v>8.4999560439544194E-2</v>
      </c>
      <c r="D883" s="46">
        <v>99.978514000000004</v>
      </c>
    </row>
    <row r="884" spans="2:4" ht="15.75" thickBot="1" x14ac:dyDescent="0.3">
      <c r="B884" s="45">
        <v>44175</v>
      </c>
      <c r="C884" s="44">
        <f t="shared" si="0"/>
        <v>7.9999120879136548E-2</v>
      </c>
      <c r="D884" s="46">
        <v>99.979777999999996</v>
      </c>
    </row>
    <row r="885" spans="2:4" ht="15.75" thickBot="1" x14ac:dyDescent="0.3">
      <c r="B885" s="45">
        <v>44182</v>
      </c>
      <c r="C885" s="44">
        <f t="shared" si="0"/>
        <v>7.4998681318672655E-2</v>
      </c>
      <c r="D885" s="46">
        <v>99.981042000000002</v>
      </c>
    </row>
    <row r="886" spans="2:4" ht="15.75" thickBot="1" x14ac:dyDescent="0.3">
      <c r="B886" s="45">
        <v>44189</v>
      </c>
      <c r="C886" s="44">
        <f t="shared" si="0"/>
        <v>9.0000000000008101E-2</v>
      </c>
      <c r="D886" s="46">
        <v>99.977249999999998</v>
      </c>
    </row>
    <row r="887" spans="2:4" ht="15.75" thickBot="1" x14ac:dyDescent="0.3">
      <c r="B887" s="45">
        <v>44196</v>
      </c>
      <c r="C887" s="44">
        <f t="shared" si="0"/>
        <v>9.5000439560415761E-2</v>
      </c>
      <c r="D887" s="46">
        <v>99.975986000000006</v>
      </c>
    </row>
    <row r="888" spans="2:4" x14ac:dyDescent="0.25">
      <c r="B888" s="45">
        <v>44203</v>
      </c>
      <c r="C888" s="44">
        <f t="shared" si="0"/>
        <v>9.0000000000008101E-2</v>
      </c>
      <c r="D888" s="46">
        <v>99.977249999999998</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O2715"/>
  <sheetViews>
    <sheetView workbookViewId="0">
      <pane xSplit="1" ySplit="4" topLeftCell="B2329" activePane="bottomRight" state="frozen"/>
      <selection pane="topRight" activeCell="B1" sqref="B1"/>
      <selection pane="bottomLeft" activeCell="A5" sqref="A5"/>
      <selection pane="bottomRight"/>
    </sheetView>
  </sheetViews>
  <sheetFormatPr defaultRowHeight="15" x14ac:dyDescent="0.25"/>
  <cols>
    <col min="1" max="1" width="10.140625" style="1" bestFit="1" customWidth="1"/>
    <col min="3" max="3" width="12.5703125" style="12" bestFit="1" customWidth="1"/>
    <col min="5" max="5" width="12.5703125" style="12" bestFit="1" customWidth="1"/>
  </cols>
  <sheetData>
    <row r="1" spans="1:14" x14ac:dyDescent="0.25">
      <c r="A1" s="1" t="str">
        <f>Readme!A1</f>
        <v>© 2021 VH2 LLC </v>
      </c>
    </row>
    <row r="4" spans="1:14" x14ac:dyDescent="0.25">
      <c r="A4" s="1" t="s">
        <v>0</v>
      </c>
      <c r="B4" t="s">
        <v>19</v>
      </c>
      <c r="C4" s="12" t="s">
        <v>20</v>
      </c>
      <c r="D4" t="s">
        <v>21</v>
      </c>
      <c r="E4" s="12" t="s">
        <v>22</v>
      </c>
      <c r="F4" t="s">
        <v>6</v>
      </c>
      <c r="G4" t="s">
        <v>46</v>
      </c>
      <c r="H4" t="s">
        <v>47</v>
      </c>
      <c r="I4" t="s">
        <v>48</v>
      </c>
      <c r="J4" t="s">
        <v>49</v>
      </c>
      <c r="K4" t="s">
        <v>50</v>
      </c>
      <c r="L4" t="s">
        <v>51</v>
      </c>
      <c r="M4" t="s">
        <v>52</v>
      </c>
      <c r="N4" t="s">
        <v>53</v>
      </c>
    </row>
    <row r="5" spans="1:14" x14ac:dyDescent="0.25">
      <c r="A5" s="1">
        <v>38072</v>
      </c>
      <c r="B5">
        <v>591464.02157023642</v>
      </c>
    </row>
    <row r="6" spans="1:14" x14ac:dyDescent="0.25">
      <c r="A6" s="1">
        <v>38075</v>
      </c>
      <c r="B6">
        <v>573185.07999999996</v>
      </c>
      <c r="C6" s="12">
        <v>576529.42000000004</v>
      </c>
      <c r="D6">
        <v>581425.14</v>
      </c>
      <c r="E6" s="12">
        <v>571434.81000000006</v>
      </c>
      <c r="G6">
        <f>C6/$B6-1</f>
        <v>5.8346598972884856E-3</v>
      </c>
      <c r="H6">
        <f>D6/$B6-1</f>
        <v>1.4375915018583596E-2</v>
      </c>
      <c r="I6">
        <f>E6/$B6-1</f>
        <v>-3.0535861121854246E-3</v>
      </c>
      <c r="J6" t="str">
        <f>IF(C6&lt;E6,1,"")</f>
        <v/>
      </c>
      <c r="K6" t="str">
        <f>IF(C7&gt;D7,1,"")</f>
        <v/>
      </c>
      <c r="L6" t="str">
        <f>IF(E7&gt;D7,1,"")</f>
        <v/>
      </c>
      <c r="M6" t="str">
        <f>IF(Master!D8&lt;'OHL indexes'!E6,1,"")</f>
        <v/>
      </c>
      <c r="N6" t="str">
        <f>IF(Master!D8&gt;'OHL indexes'!D6,1,"")</f>
        <v/>
      </c>
    </row>
    <row r="7" spans="1:14" x14ac:dyDescent="0.25">
      <c r="A7" s="1">
        <v>38076</v>
      </c>
      <c r="B7">
        <v>563121.43999999994</v>
      </c>
      <c r="C7" s="12">
        <v>574434.07999999996</v>
      </c>
      <c r="D7">
        <v>583211.74</v>
      </c>
      <c r="E7" s="12">
        <v>563121.43999999994</v>
      </c>
      <c r="G7">
        <f t="shared" ref="G7:G70" si="0">C7/$B7-1</f>
        <v>2.0089165846713275E-2</v>
      </c>
      <c r="H7">
        <f t="shared" ref="H7:H70" si="1">D7/$B7-1</f>
        <v>3.5676673933778824E-2</v>
      </c>
      <c r="I7">
        <f t="shared" ref="I7:I70" si="2">E7/$B7-1</f>
        <v>0</v>
      </c>
      <c r="J7" t="str">
        <f t="shared" ref="J7:J70" si="3">IF(C7&lt;E7,1,"")</f>
        <v/>
      </c>
      <c r="K7" t="str">
        <f t="shared" ref="K7:K70" si="4">IF(C8&gt;D8,1,"")</f>
        <v/>
      </c>
      <c r="L7" t="str">
        <f t="shared" ref="L7:L70" si="5">IF(E8&gt;D8,1,"")</f>
        <v/>
      </c>
      <c r="M7">
        <f>IF(Master!D9&lt;'OHL indexes'!E7,1,"")</f>
        <v>1</v>
      </c>
      <c r="N7" t="str">
        <f>IF(Master!D9&gt;'OHL indexes'!D7,1,"")</f>
        <v/>
      </c>
    </row>
    <row r="8" spans="1:14" x14ac:dyDescent="0.25">
      <c r="A8" s="1">
        <v>38077</v>
      </c>
      <c r="B8">
        <v>568495.18000000005</v>
      </c>
      <c r="C8" s="12">
        <v>561329.73</v>
      </c>
      <c r="D8">
        <v>568612.16</v>
      </c>
      <c r="E8" s="12">
        <v>561329.73</v>
      </c>
      <c r="G8">
        <f t="shared" si="0"/>
        <v>-1.2604240549585755E-2</v>
      </c>
      <c r="H8">
        <f t="shared" si="1"/>
        <v>2.0577131366361634E-4</v>
      </c>
      <c r="I8">
        <f t="shared" si="2"/>
        <v>-1.2604240549585755E-2</v>
      </c>
      <c r="J8" t="str">
        <f t="shared" si="3"/>
        <v/>
      </c>
      <c r="K8" t="str">
        <f t="shared" si="4"/>
        <v/>
      </c>
      <c r="L8" t="str">
        <f t="shared" si="5"/>
        <v/>
      </c>
      <c r="M8" t="str">
        <f>IF(Master!D10&lt;'OHL indexes'!E8,1,"")</f>
        <v/>
      </c>
      <c r="N8" t="str">
        <f>IF(Master!D10&gt;'OHL indexes'!D8,1,"")</f>
        <v/>
      </c>
    </row>
    <row r="9" spans="1:14" x14ac:dyDescent="0.25">
      <c r="A9" s="1">
        <v>38078</v>
      </c>
      <c r="B9">
        <v>567067.88</v>
      </c>
      <c r="C9" s="12">
        <v>572593.09</v>
      </c>
      <c r="D9">
        <v>578568.92000000004</v>
      </c>
      <c r="E9" s="12">
        <v>561050.53</v>
      </c>
      <c r="G9">
        <f t="shared" si="0"/>
        <v>9.7434719808147108E-3</v>
      </c>
      <c r="H9">
        <f t="shared" si="1"/>
        <v>2.0281593096050488E-2</v>
      </c>
      <c r="I9">
        <f t="shared" si="2"/>
        <v>-1.061133986287488E-2</v>
      </c>
      <c r="J9" t="str">
        <f t="shared" si="3"/>
        <v/>
      </c>
      <c r="K9" t="str">
        <f t="shared" si="4"/>
        <v/>
      </c>
      <c r="L9" t="str">
        <f t="shared" si="5"/>
        <v/>
      </c>
      <c r="M9" t="str">
        <f>IF(Master!D11&lt;'OHL indexes'!E9,1,"")</f>
        <v/>
      </c>
      <c r="N9" t="str">
        <f>IF(Master!D11&gt;'OHL indexes'!D9,1,"")</f>
        <v/>
      </c>
    </row>
    <row r="10" spans="1:14" x14ac:dyDescent="0.25">
      <c r="A10" s="1">
        <v>38079</v>
      </c>
      <c r="B10">
        <v>540499.24</v>
      </c>
      <c r="C10" s="12">
        <v>561763.18999999994</v>
      </c>
      <c r="D10">
        <v>561763.18999999994</v>
      </c>
      <c r="E10" s="12">
        <v>537236.80000000005</v>
      </c>
      <c r="G10">
        <f t="shared" si="0"/>
        <v>3.9341313412392553E-2</v>
      </c>
      <c r="H10">
        <f t="shared" si="1"/>
        <v>3.9341313412392553E-2</v>
      </c>
      <c r="I10">
        <f t="shared" si="2"/>
        <v>-6.0359751847198773E-3</v>
      </c>
      <c r="J10" t="str">
        <f t="shared" si="3"/>
        <v/>
      </c>
      <c r="K10" t="str">
        <f t="shared" si="4"/>
        <v/>
      </c>
      <c r="L10" t="str">
        <f t="shared" si="5"/>
        <v/>
      </c>
      <c r="M10" t="str">
        <f>IF(Master!D12&lt;'OHL indexes'!E10,1,"")</f>
        <v/>
      </c>
      <c r="N10" t="str">
        <f>IF(Master!D12&gt;'OHL indexes'!D10,1,"")</f>
        <v/>
      </c>
    </row>
    <row r="11" spans="1:14" x14ac:dyDescent="0.25">
      <c r="A11" s="1">
        <v>38082</v>
      </c>
      <c r="B11">
        <v>533400.61</v>
      </c>
      <c r="C11" s="12">
        <v>535880.06000000006</v>
      </c>
      <c r="D11">
        <v>539183.93000000005</v>
      </c>
      <c r="E11" s="12">
        <v>533400.61</v>
      </c>
      <c r="G11">
        <f t="shared" si="0"/>
        <v>4.6483823856144912E-3</v>
      </c>
      <c r="H11">
        <f t="shared" si="1"/>
        <v>1.0842357304390982E-2</v>
      </c>
      <c r="I11">
        <f t="shared" si="2"/>
        <v>0</v>
      </c>
      <c r="J11" t="str">
        <f t="shared" si="3"/>
        <v/>
      </c>
      <c r="K11" t="str">
        <f t="shared" si="4"/>
        <v/>
      </c>
      <c r="L11" t="str">
        <f t="shared" si="5"/>
        <v/>
      </c>
      <c r="M11">
        <f>IF(Master!D13&lt;'OHL indexes'!E11,1,"")</f>
        <v>1</v>
      </c>
      <c r="N11" t="str">
        <f>IF(Master!D13&gt;'OHL indexes'!D11,1,"")</f>
        <v/>
      </c>
    </row>
    <row r="12" spans="1:14" x14ac:dyDescent="0.25">
      <c r="A12" s="1">
        <v>38083</v>
      </c>
      <c r="B12">
        <v>542373.88</v>
      </c>
      <c r="C12" s="12">
        <v>531934.30000000005</v>
      </c>
      <c r="D12">
        <v>545731.43999999994</v>
      </c>
      <c r="E12" s="12">
        <v>531934.30000000005</v>
      </c>
      <c r="G12">
        <f t="shared" si="0"/>
        <v>-1.9247940184730084E-2</v>
      </c>
      <c r="H12">
        <f t="shared" si="1"/>
        <v>6.1904898517604057E-3</v>
      </c>
      <c r="I12">
        <f t="shared" si="2"/>
        <v>-1.9247940184730084E-2</v>
      </c>
      <c r="J12" t="str">
        <f t="shared" si="3"/>
        <v/>
      </c>
      <c r="K12" t="str">
        <f t="shared" si="4"/>
        <v/>
      </c>
      <c r="L12" t="str">
        <f t="shared" si="5"/>
        <v/>
      </c>
      <c r="M12" t="str">
        <f>IF(Master!D14&lt;'OHL indexes'!E12,1,"")</f>
        <v/>
      </c>
      <c r="N12" t="str">
        <f>IF(Master!D14&gt;'OHL indexes'!D12,1,"")</f>
        <v/>
      </c>
    </row>
    <row r="13" spans="1:14" x14ac:dyDescent="0.25">
      <c r="A13" s="1">
        <v>38084</v>
      </c>
      <c r="B13">
        <v>550610.98</v>
      </c>
      <c r="C13" s="12">
        <v>547860.54</v>
      </c>
      <c r="D13">
        <v>556088.23</v>
      </c>
      <c r="E13" s="12">
        <v>544387.5</v>
      </c>
      <c r="G13">
        <f t="shared" si="0"/>
        <v>-4.9952509119959299E-3</v>
      </c>
      <c r="H13">
        <f t="shared" si="1"/>
        <v>9.9475858618003343E-3</v>
      </c>
      <c r="I13">
        <f t="shared" si="2"/>
        <v>-1.1302862140526115E-2</v>
      </c>
      <c r="J13" t="str">
        <f t="shared" si="3"/>
        <v/>
      </c>
      <c r="K13" t="str">
        <f t="shared" si="4"/>
        <v/>
      </c>
      <c r="L13" t="str">
        <f t="shared" si="5"/>
        <v/>
      </c>
      <c r="M13" t="str">
        <f>IF(Master!D15&lt;'OHL indexes'!E13,1,"")</f>
        <v/>
      </c>
      <c r="N13" t="str">
        <f>IF(Master!D15&gt;'OHL indexes'!D13,1,"")</f>
        <v/>
      </c>
    </row>
    <row r="14" spans="1:14" x14ac:dyDescent="0.25">
      <c r="A14" s="1">
        <v>38085</v>
      </c>
      <c r="B14">
        <v>550495.91</v>
      </c>
      <c r="C14" s="12">
        <v>543032.65</v>
      </c>
      <c r="D14">
        <v>551437.62</v>
      </c>
      <c r="E14" s="12">
        <v>543032.65</v>
      </c>
      <c r="G14">
        <f t="shared" si="0"/>
        <v>-1.355733959948946E-2</v>
      </c>
      <c r="H14">
        <f t="shared" si="1"/>
        <v>1.7106575778191857E-3</v>
      </c>
      <c r="I14">
        <f t="shared" si="2"/>
        <v>-1.355733959948946E-2</v>
      </c>
      <c r="J14" t="str">
        <f t="shared" si="3"/>
        <v/>
      </c>
      <c r="K14" t="str">
        <f t="shared" si="4"/>
        <v/>
      </c>
      <c r="L14" t="str">
        <f t="shared" si="5"/>
        <v/>
      </c>
      <c r="M14" t="str">
        <f>IF(Master!D16&lt;'OHL indexes'!E14,1,"")</f>
        <v/>
      </c>
      <c r="N14" t="str">
        <f>IF(Master!D16&gt;'OHL indexes'!D14,1,"")</f>
        <v/>
      </c>
    </row>
    <row r="15" spans="1:14" x14ac:dyDescent="0.25">
      <c r="A15" s="1">
        <v>38089</v>
      </c>
      <c r="B15">
        <v>536406.31999999995</v>
      </c>
      <c r="C15" s="12">
        <v>542483.27</v>
      </c>
      <c r="D15">
        <v>542483.27</v>
      </c>
      <c r="E15" s="12">
        <v>536406.31999999995</v>
      </c>
      <c r="G15">
        <f t="shared" si="0"/>
        <v>1.1329005221266009E-2</v>
      </c>
      <c r="H15">
        <f t="shared" si="1"/>
        <v>1.1329005221266009E-2</v>
      </c>
      <c r="I15">
        <f t="shared" si="2"/>
        <v>0</v>
      </c>
      <c r="J15" t="str">
        <f t="shared" si="3"/>
        <v/>
      </c>
      <c r="K15" t="str">
        <f t="shared" si="4"/>
        <v/>
      </c>
      <c r="L15" t="str">
        <f t="shared" si="5"/>
        <v/>
      </c>
      <c r="M15">
        <f>IF(Master!D17&lt;'OHL indexes'!E15,1,"")</f>
        <v>1</v>
      </c>
      <c r="N15" t="str">
        <f>IF(Master!D17&gt;'OHL indexes'!D15,1,"")</f>
        <v/>
      </c>
    </row>
    <row r="16" spans="1:14" x14ac:dyDescent="0.25">
      <c r="A16" s="1">
        <v>38090</v>
      </c>
      <c r="B16">
        <v>556936.55000000005</v>
      </c>
      <c r="C16" s="12">
        <v>549597.04</v>
      </c>
      <c r="D16">
        <v>557114.48</v>
      </c>
      <c r="E16" s="12">
        <v>545377.85</v>
      </c>
      <c r="G16">
        <f t="shared" si="0"/>
        <v>-1.3178359366071479E-2</v>
      </c>
      <c r="H16">
        <f t="shared" si="1"/>
        <v>3.1947984020797016E-4</v>
      </c>
      <c r="I16">
        <f t="shared" si="2"/>
        <v>-2.0754069740978709E-2</v>
      </c>
      <c r="J16" t="str">
        <f t="shared" si="3"/>
        <v/>
      </c>
      <c r="K16" t="str">
        <f t="shared" si="4"/>
        <v/>
      </c>
      <c r="L16" t="str">
        <f t="shared" si="5"/>
        <v/>
      </c>
      <c r="M16" t="str">
        <f>IF(Master!D18&lt;'OHL indexes'!E16,1,"")</f>
        <v/>
      </c>
      <c r="N16" t="str">
        <f>IF(Master!D18&gt;'OHL indexes'!D16,1,"")</f>
        <v/>
      </c>
    </row>
    <row r="17" spans="1:14" x14ac:dyDescent="0.25">
      <c r="A17" s="1">
        <v>38091</v>
      </c>
      <c r="B17">
        <v>561405.56999999995</v>
      </c>
      <c r="C17" s="12">
        <v>559804.5</v>
      </c>
      <c r="D17">
        <v>561818.42000000004</v>
      </c>
      <c r="E17" s="12">
        <v>559804.5</v>
      </c>
      <c r="G17">
        <f t="shared" si="0"/>
        <v>-2.8518954665874841E-3</v>
      </c>
      <c r="H17">
        <f t="shared" si="1"/>
        <v>7.3538636248327016E-4</v>
      </c>
      <c r="I17">
        <f t="shared" si="2"/>
        <v>-2.8518954665874841E-3</v>
      </c>
      <c r="J17" t="str">
        <f t="shared" si="3"/>
        <v/>
      </c>
      <c r="K17" t="str">
        <f t="shared" si="4"/>
        <v/>
      </c>
      <c r="L17" t="str">
        <f t="shared" si="5"/>
        <v/>
      </c>
      <c r="M17" t="str">
        <f>IF(Master!D19&lt;'OHL indexes'!E17,1,"")</f>
        <v/>
      </c>
      <c r="N17" t="str">
        <f>IF(Master!D19&gt;'OHL indexes'!D17,1,"")</f>
        <v/>
      </c>
    </row>
    <row r="18" spans="1:14" x14ac:dyDescent="0.25">
      <c r="A18" s="1">
        <v>38092</v>
      </c>
      <c r="B18">
        <v>557535.15</v>
      </c>
      <c r="C18" s="12">
        <v>556159.03</v>
      </c>
      <c r="D18">
        <v>560052.96</v>
      </c>
      <c r="E18" s="12">
        <v>554203.98</v>
      </c>
      <c r="G18">
        <f t="shared" si="0"/>
        <v>-2.4682210619366707E-3</v>
      </c>
      <c r="H18">
        <f t="shared" si="1"/>
        <v>4.5159663924327909E-3</v>
      </c>
      <c r="I18">
        <f t="shared" si="2"/>
        <v>-5.9748161169749237E-3</v>
      </c>
      <c r="J18" t="str">
        <f t="shared" si="3"/>
        <v/>
      </c>
      <c r="K18" t="str">
        <f t="shared" si="4"/>
        <v/>
      </c>
      <c r="L18" t="str">
        <f t="shared" si="5"/>
        <v/>
      </c>
      <c r="M18" t="str">
        <f>IF(Master!D20&lt;'OHL indexes'!E18,1,"")</f>
        <v/>
      </c>
      <c r="N18" t="str">
        <f>IF(Master!D20&gt;'OHL indexes'!D18,1,"")</f>
        <v/>
      </c>
    </row>
    <row r="19" spans="1:14" x14ac:dyDescent="0.25">
      <c r="A19" s="1">
        <v>38093</v>
      </c>
      <c r="B19">
        <v>545910.51</v>
      </c>
      <c r="C19" s="12">
        <v>551593.43999999994</v>
      </c>
      <c r="D19">
        <v>551681.13</v>
      </c>
      <c r="E19" s="12">
        <v>545910.51</v>
      </c>
      <c r="G19">
        <f t="shared" si="0"/>
        <v>1.041000291421379E-2</v>
      </c>
      <c r="H19">
        <f t="shared" si="1"/>
        <v>1.0570633637370319E-2</v>
      </c>
      <c r="I19">
        <f t="shared" si="2"/>
        <v>0</v>
      </c>
      <c r="J19" t="str">
        <f t="shared" si="3"/>
        <v/>
      </c>
      <c r="K19" t="str">
        <f t="shared" si="4"/>
        <v/>
      </c>
      <c r="L19" t="str">
        <f t="shared" si="5"/>
        <v/>
      </c>
      <c r="M19">
        <f>IF(Master!D21&lt;'OHL indexes'!E19,1,"")</f>
        <v>1</v>
      </c>
      <c r="N19" t="str">
        <f>IF(Master!D21&gt;'OHL indexes'!D19,1,"")</f>
        <v/>
      </c>
    </row>
    <row r="20" spans="1:14" x14ac:dyDescent="0.25">
      <c r="A20" s="1">
        <v>38096</v>
      </c>
      <c r="B20">
        <v>540889.14</v>
      </c>
      <c r="C20" s="12">
        <v>548622.93999999994</v>
      </c>
      <c r="D20">
        <v>549740.64</v>
      </c>
      <c r="E20" s="12">
        <v>540552.48</v>
      </c>
      <c r="G20">
        <f t="shared" si="0"/>
        <v>1.4298308891910638E-2</v>
      </c>
      <c r="H20">
        <f t="shared" si="1"/>
        <v>1.6364721243987246E-2</v>
      </c>
      <c r="I20">
        <f t="shared" si="2"/>
        <v>-6.2241959600084495E-4</v>
      </c>
      <c r="J20" t="str">
        <f t="shared" si="3"/>
        <v/>
      </c>
      <c r="K20" t="str">
        <f t="shared" si="4"/>
        <v/>
      </c>
      <c r="L20" t="str">
        <f t="shared" si="5"/>
        <v/>
      </c>
      <c r="M20">
        <f>IF(Master!D22&lt;'OHL indexes'!E20,1,"")</f>
        <v>1</v>
      </c>
      <c r="N20" t="str">
        <f>IF(Master!D22&gt;'OHL indexes'!D20,1,"")</f>
        <v/>
      </c>
    </row>
    <row r="21" spans="1:14" x14ac:dyDescent="0.25">
      <c r="A21" s="1">
        <v>38097</v>
      </c>
      <c r="B21">
        <v>548950.49</v>
      </c>
      <c r="C21" s="12">
        <v>540889.14</v>
      </c>
      <c r="D21">
        <v>548950.49</v>
      </c>
      <c r="E21" s="12">
        <v>534168.31000000006</v>
      </c>
      <c r="G21">
        <f t="shared" si="0"/>
        <v>-1.4685021958901978E-2</v>
      </c>
      <c r="H21">
        <f t="shared" si="1"/>
        <v>0</v>
      </c>
      <c r="I21">
        <f t="shared" si="2"/>
        <v>-2.6928075061923962E-2</v>
      </c>
      <c r="J21" t="str">
        <f t="shared" si="3"/>
        <v/>
      </c>
      <c r="K21" t="str">
        <f t="shared" si="4"/>
        <v/>
      </c>
      <c r="L21" t="str">
        <f t="shared" si="5"/>
        <v/>
      </c>
      <c r="M21" t="str">
        <f>IF(Master!D23&lt;'OHL indexes'!E21,1,"")</f>
        <v/>
      </c>
      <c r="N21" t="str">
        <f>IF(Master!D23&gt;'OHL indexes'!D21,1,"")</f>
        <v/>
      </c>
    </row>
    <row r="22" spans="1:14" x14ac:dyDescent="0.25">
      <c r="A22" s="1">
        <v>38098</v>
      </c>
      <c r="B22">
        <v>535491.82999999996</v>
      </c>
      <c r="C22" s="12">
        <v>547230.54</v>
      </c>
      <c r="D22">
        <v>547517.19999999995</v>
      </c>
      <c r="E22" s="12">
        <v>534330.92000000004</v>
      </c>
      <c r="G22">
        <f t="shared" si="0"/>
        <v>2.1921361526654914E-2</v>
      </c>
      <c r="H22">
        <f t="shared" si="1"/>
        <v>2.2456682485706647E-2</v>
      </c>
      <c r="I22">
        <f t="shared" si="2"/>
        <v>-2.1679322353058694E-3</v>
      </c>
      <c r="J22" t="str">
        <f t="shared" si="3"/>
        <v/>
      </c>
      <c r="K22" t="str">
        <f t="shared" si="4"/>
        <v/>
      </c>
      <c r="L22" t="str">
        <f t="shared" si="5"/>
        <v/>
      </c>
      <c r="M22" t="str">
        <f>IF(Master!D24&lt;'OHL indexes'!E22,1,"")</f>
        <v/>
      </c>
      <c r="N22" t="str">
        <f>IF(Master!D24&gt;'OHL indexes'!D22,1,"")</f>
        <v/>
      </c>
    </row>
    <row r="23" spans="1:14" x14ac:dyDescent="0.25">
      <c r="A23" s="1">
        <v>38099</v>
      </c>
      <c r="B23">
        <v>498054.78</v>
      </c>
      <c r="C23" s="12">
        <v>531832.5</v>
      </c>
      <c r="D23">
        <v>531832.5</v>
      </c>
      <c r="E23" s="12">
        <v>492151.61</v>
      </c>
      <c r="G23">
        <f t="shared" si="0"/>
        <v>6.7819286866396489E-2</v>
      </c>
      <c r="H23">
        <f t="shared" si="1"/>
        <v>6.7819286866396489E-2</v>
      </c>
      <c r="I23">
        <f t="shared" si="2"/>
        <v>-1.1852451250442875E-2</v>
      </c>
      <c r="J23" t="str">
        <f t="shared" si="3"/>
        <v/>
      </c>
      <c r="K23" t="str">
        <f t="shared" si="4"/>
        <v/>
      </c>
      <c r="L23" t="str">
        <f t="shared" si="5"/>
        <v/>
      </c>
      <c r="M23" t="str">
        <f>IF(Master!D25&lt;'OHL indexes'!E23,1,"")</f>
        <v/>
      </c>
      <c r="N23" t="str">
        <f>IF(Master!D25&gt;'OHL indexes'!D23,1,"")</f>
        <v/>
      </c>
    </row>
    <row r="24" spans="1:14" x14ac:dyDescent="0.25">
      <c r="A24" s="1">
        <v>38100</v>
      </c>
      <c r="B24">
        <v>498722.62</v>
      </c>
      <c r="C24" s="12">
        <v>495349.82</v>
      </c>
      <c r="D24">
        <v>503094.55</v>
      </c>
      <c r="E24" s="12">
        <v>495349.82</v>
      </c>
      <c r="G24">
        <f t="shared" si="0"/>
        <v>-6.7628775289959586E-3</v>
      </c>
      <c r="H24">
        <f t="shared" si="1"/>
        <v>8.7662556793592916E-3</v>
      </c>
      <c r="I24">
        <f t="shared" si="2"/>
        <v>-6.7628775289959586E-3</v>
      </c>
      <c r="J24" t="str">
        <f t="shared" si="3"/>
        <v/>
      </c>
      <c r="K24" t="str">
        <f t="shared" si="4"/>
        <v/>
      </c>
      <c r="L24" t="str">
        <f t="shared" si="5"/>
        <v/>
      </c>
      <c r="M24" t="str">
        <f>IF(Master!D26&lt;'OHL indexes'!E24,1,"")</f>
        <v/>
      </c>
      <c r="N24" t="str">
        <f>IF(Master!D26&gt;'OHL indexes'!D24,1,"")</f>
        <v/>
      </c>
    </row>
    <row r="25" spans="1:14" x14ac:dyDescent="0.25">
      <c r="A25" s="1">
        <v>38103</v>
      </c>
      <c r="B25">
        <v>493151.69</v>
      </c>
      <c r="C25" s="12">
        <v>497929.31</v>
      </c>
      <c r="D25">
        <v>500139.24</v>
      </c>
      <c r="E25" s="12">
        <v>493151.69</v>
      </c>
      <c r="G25">
        <f t="shared" si="0"/>
        <v>9.6879319221232496E-3</v>
      </c>
      <c r="H25">
        <f t="shared" si="1"/>
        <v>1.4169169733555975E-2</v>
      </c>
      <c r="I25">
        <f t="shared" si="2"/>
        <v>0</v>
      </c>
      <c r="J25" t="str">
        <f t="shared" si="3"/>
        <v/>
      </c>
      <c r="K25" t="str">
        <f t="shared" si="4"/>
        <v/>
      </c>
      <c r="L25" t="str">
        <f t="shared" si="5"/>
        <v/>
      </c>
      <c r="M25">
        <f>IF(Master!D27&lt;'OHL indexes'!E25,1,"")</f>
        <v>1</v>
      </c>
      <c r="N25" t="str">
        <f>IF(Master!D27&gt;'OHL indexes'!D25,1,"")</f>
        <v/>
      </c>
    </row>
    <row r="26" spans="1:14" x14ac:dyDescent="0.25">
      <c r="A26" s="1">
        <v>38104</v>
      </c>
      <c r="B26">
        <v>484652.66</v>
      </c>
      <c r="C26" s="12">
        <v>492869.82</v>
      </c>
      <c r="D26">
        <v>492869.82</v>
      </c>
      <c r="E26" s="12">
        <v>477818.21</v>
      </c>
      <c r="G26">
        <f t="shared" si="0"/>
        <v>1.6954740328878115E-2</v>
      </c>
      <c r="H26">
        <f t="shared" si="1"/>
        <v>1.6954740328878115E-2</v>
      </c>
      <c r="I26">
        <f t="shared" si="2"/>
        <v>-1.4101748662640023E-2</v>
      </c>
      <c r="J26" t="str">
        <f t="shared" si="3"/>
        <v/>
      </c>
      <c r="K26" t="str">
        <f t="shared" si="4"/>
        <v/>
      </c>
      <c r="L26" t="str">
        <f t="shared" si="5"/>
        <v/>
      </c>
      <c r="M26" t="str">
        <f>IF(Master!D28&lt;'OHL indexes'!E26,1,"")</f>
        <v/>
      </c>
      <c r="N26" t="str">
        <f>IF(Master!D28&gt;'OHL indexes'!D26,1,"")</f>
        <v/>
      </c>
    </row>
    <row r="27" spans="1:14" x14ac:dyDescent="0.25">
      <c r="A27" s="1">
        <v>38105</v>
      </c>
      <c r="B27">
        <v>500150.52</v>
      </c>
      <c r="C27" s="12">
        <v>491379.08</v>
      </c>
      <c r="D27">
        <v>503991.12</v>
      </c>
      <c r="E27" s="12">
        <v>490328.08</v>
      </c>
      <c r="G27">
        <f t="shared" si="0"/>
        <v>-1.7537600480751259E-2</v>
      </c>
      <c r="H27">
        <f t="shared" si="1"/>
        <v>7.6788883474518954E-3</v>
      </c>
      <c r="I27">
        <f t="shared" si="2"/>
        <v>-1.9638967885107883E-2</v>
      </c>
      <c r="J27" t="str">
        <f t="shared" si="3"/>
        <v/>
      </c>
      <c r="K27" t="str">
        <f t="shared" si="4"/>
        <v/>
      </c>
      <c r="L27" t="str">
        <f t="shared" si="5"/>
        <v/>
      </c>
      <c r="M27" t="str">
        <f>IF(Master!D29&lt;'OHL indexes'!E27,1,"")</f>
        <v/>
      </c>
      <c r="N27" t="str">
        <f>IF(Master!D29&gt;'OHL indexes'!D27,1,"")</f>
        <v/>
      </c>
    </row>
    <row r="28" spans="1:14" x14ac:dyDescent="0.25">
      <c r="A28" s="1">
        <v>38106</v>
      </c>
      <c r="B28">
        <v>511064.73</v>
      </c>
      <c r="C28" s="12">
        <v>498003.83</v>
      </c>
      <c r="D28">
        <v>514368.85</v>
      </c>
      <c r="E28" s="12">
        <v>496331.09</v>
      </c>
      <c r="G28">
        <f t="shared" si="0"/>
        <v>-2.5556253901536041E-2</v>
      </c>
      <c r="H28">
        <f t="shared" si="1"/>
        <v>6.4651692946997574E-3</v>
      </c>
      <c r="I28">
        <f t="shared" si="2"/>
        <v>-2.8829303090432301E-2</v>
      </c>
      <c r="J28" t="str">
        <f t="shared" si="3"/>
        <v/>
      </c>
      <c r="K28" t="str">
        <f t="shared" si="4"/>
        <v/>
      </c>
      <c r="L28" t="str">
        <f t="shared" si="5"/>
        <v/>
      </c>
      <c r="M28" t="str">
        <f>IF(Master!D30&lt;'OHL indexes'!E28,1,"")</f>
        <v/>
      </c>
      <c r="N28" t="str">
        <f>IF(Master!D30&gt;'OHL indexes'!D28,1,"")</f>
        <v/>
      </c>
    </row>
    <row r="29" spans="1:14" x14ac:dyDescent="0.25">
      <c r="A29" s="1">
        <v>38107</v>
      </c>
      <c r="B29">
        <v>521230.74</v>
      </c>
      <c r="C29" s="12">
        <v>505267.42</v>
      </c>
      <c r="D29">
        <v>521522.08</v>
      </c>
      <c r="E29" s="12">
        <v>504102.41</v>
      </c>
      <c r="G29">
        <f t="shared" si="0"/>
        <v>-3.0626205967821507E-2</v>
      </c>
      <c r="H29">
        <f t="shared" si="1"/>
        <v>5.5894631233766034E-4</v>
      </c>
      <c r="I29">
        <f t="shared" si="2"/>
        <v>-3.2861319729530991E-2</v>
      </c>
      <c r="J29" t="str">
        <f t="shared" si="3"/>
        <v/>
      </c>
      <c r="K29" t="str">
        <f t="shared" si="4"/>
        <v/>
      </c>
      <c r="L29" t="str">
        <f t="shared" si="5"/>
        <v/>
      </c>
      <c r="M29" t="str">
        <f>IF(Master!D31&lt;'OHL indexes'!E29,1,"")</f>
        <v/>
      </c>
      <c r="N29" t="str">
        <f>IF(Master!D31&gt;'OHL indexes'!D29,1,"")</f>
        <v/>
      </c>
    </row>
    <row r="30" spans="1:14" x14ac:dyDescent="0.25">
      <c r="A30" s="1">
        <v>38110</v>
      </c>
      <c r="B30">
        <v>506082.33</v>
      </c>
      <c r="C30" s="12">
        <v>514381.16</v>
      </c>
      <c r="D30">
        <v>514381.16</v>
      </c>
      <c r="E30" s="12">
        <v>506082.33</v>
      </c>
      <c r="G30">
        <f t="shared" si="0"/>
        <v>1.6398181695061353E-2</v>
      </c>
      <c r="H30">
        <f t="shared" si="1"/>
        <v>1.6398181695061353E-2</v>
      </c>
      <c r="I30">
        <f t="shared" si="2"/>
        <v>0</v>
      </c>
      <c r="J30" t="str">
        <f t="shared" si="3"/>
        <v/>
      </c>
      <c r="K30" t="str">
        <f t="shared" si="4"/>
        <v/>
      </c>
      <c r="L30" t="str">
        <f t="shared" si="5"/>
        <v/>
      </c>
      <c r="M30">
        <f>IF(Master!D32&lt;'OHL indexes'!E30,1,"")</f>
        <v>1</v>
      </c>
      <c r="N30" t="str">
        <f>IF(Master!D32&gt;'OHL indexes'!D30,1,"")</f>
        <v/>
      </c>
    </row>
    <row r="31" spans="1:14" x14ac:dyDescent="0.25">
      <c r="A31" s="1">
        <v>38111</v>
      </c>
      <c r="B31">
        <v>499481.73</v>
      </c>
      <c r="C31" s="12">
        <v>503235.77</v>
      </c>
      <c r="D31">
        <v>505188.48</v>
      </c>
      <c r="E31" s="12">
        <v>489663.05</v>
      </c>
      <c r="G31">
        <f t="shared" si="0"/>
        <v>7.5158705004085835E-3</v>
      </c>
      <c r="H31">
        <f t="shared" si="1"/>
        <v>1.1425342824851636E-2</v>
      </c>
      <c r="I31">
        <f t="shared" si="2"/>
        <v>-1.965773602970422E-2</v>
      </c>
      <c r="J31" t="str">
        <f t="shared" si="3"/>
        <v/>
      </c>
      <c r="K31" t="str">
        <f t="shared" si="4"/>
        <v/>
      </c>
      <c r="L31" t="str">
        <f t="shared" si="5"/>
        <v/>
      </c>
      <c r="M31" t="str">
        <f>IF(Master!D33&lt;'OHL indexes'!E31,1,"")</f>
        <v/>
      </c>
      <c r="N31" t="str">
        <f>IF(Master!D33&gt;'OHL indexes'!D31,1,"")</f>
        <v/>
      </c>
    </row>
    <row r="32" spans="1:14" x14ac:dyDescent="0.25">
      <c r="A32" s="1">
        <v>38112</v>
      </c>
      <c r="B32">
        <v>484446.66</v>
      </c>
      <c r="C32" s="12">
        <v>494283.07</v>
      </c>
      <c r="D32">
        <v>496335.17</v>
      </c>
      <c r="E32" s="12">
        <v>484446.66</v>
      </c>
      <c r="G32">
        <f t="shared" si="0"/>
        <v>2.0304423194908772E-2</v>
      </c>
      <c r="H32">
        <f t="shared" si="1"/>
        <v>2.4540390060693085E-2</v>
      </c>
      <c r="I32">
        <f t="shared" si="2"/>
        <v>0</v>
      </c>
      <c r="J32" t="str">
        <f t="shared" si="3"/>
        <v/>
      </c>
      <c r="K32" t="str">
        <f t="shared" si="4"/>
        <v/>
      </c>
      <c r="L32" t="str">
        <f t="shared" si="5"/>
        <v/>
      </c>
      <c r="M32">
        <f>IF(Master!D34&lt;'OHL indexes'!E32,1,"")</f>
        <v>1</v>
      </c>
      <c r="N32" t="str">
        <f>IF(Master!D34&gt;'OHL indexes'!D32,1,"")</f>
        <v/>
      </c>
    </row>
    <row r="33" spans="1:14" x14ac:dyDescent="0.25">
      <c r="A33" s="1">
        <v>38113</v>
      </c>
      <c r="B33">
        <v>504258.24</v>
      </c>
      <c r="C33" s="12">
        <v>490402.47</v>
      </c>
      <c r="D33">
        <v>512906.73</v>
      </c>
      <c r="E33" s="12">
        <v>490402.47</v>
      </c>
      <c r="G33">
        <f t="shared" si="0"/>
        <v>-2.7477528180798849E-2</v>
      </c>
      <c r="H33">
        <f t="shared" si="1"/>
        <v>1.7150914579006082E-2</v>
      </c>
      <c r="I33">
        <f t="shared" si="2"/>
        <v>-2.7477528180798849E-2</v>
      </c>
      <c r="J33" t="str">
        <f t="shared" si="3"/>
        <v/>
      </c>
      <c r="K33" t="str">
        <f t="shared" si="4"/>
        <v/>
      </c>
      <c r="L33" t="str">
        <f t="shared" si="5"/>
        <v/>
      </c>
      <c r="M33" t="str">
        <f>IF(Master!D35&lt;'OHL indexes'!E33,1,"")</f>
        <v/>
      </c>
      <c r="N33" t="str">
        <f>IF(Master!D35&gt;'OHL indexes'!D33,1,"")</f>
        <v/>
      </c>
    </row>
    <row r="34" spans="1:14" x14ac:dyDescent="0.25">
      <c r="A34" s="1">
        <v>38114</v>
      </c>
      <c r="B34">
        <v>520721.73</v>
      </c>
      <c r="C34" s="12">
        <v>506530.89</v>
      </c>
      <c r="D34">
        <v>520721.73</v>
      </c>
      <c r="E34" s="12">
        <v>497764.95</v>
      </c>
      <c r="G34">
        <f t="shared" si="0"/>
        <v>-2.7252252369033947E-2</v>
      </c>
      <c r="H34">
        <f t="shared" si="1"/>
        <v>0</v>
      </c>
      <c r="I34">
        <f t="shared" si="2"/>
        <v>-4.4086464377048329E-2</v>
      </c>
      <c r="J34" t="str">
        <f t="shared" si="3"/>
        <v/>
      </c>
      <c r="K34" t="str">
        <f t="shared" si="4"/>
        <v/>
      </c>
      <c r="L34" t="str">
        <f t="shared" si="5"/>
        <v/>
      </c>
      <c r="M34" t="str">
        <f>IF(Master!D36&lt;'OHL indexes'!E34,1,"")</f>
        <v/>
      </c>
      <c r="N34" t="str">
        <f>IF(Master!D36&gt;'OHL indexes'!D34,1,"")</f>
        <v/>
      </c>
    </row>
    <row r="35" spans="1:14" x14ac:dyDescent="0.25">
      <c r="A35" s="1">
        <v>38117</v>
      </c>
      <c r="B35">
        <v>540381.86</v>
      </c>
      <c r="C35" s="12">
        <v>531379.23</v>
      </c>
      <c r="D35">
        <v>546712.01</v>
      </c>
      <c r="E35" s="12">
        <v>529587.26</v>
      </c>
      <c r="G35">
        <f t="shared" si="0"/>
        <v>-1.6659756121347291E-2</v>
      </c>
      <c r="H35">
        <f t="shared" si="1"/>
        <v>1.1714216313626791E-2</v>
      </c>
      <c r="I35">
        <f t="shared" si="2"/>
        <v>-1.9975874097624136E-2</v>
      </c>
      <c r="J35" t="str">
        <f t="shared" si="3"/>
        <v/>
      </c>
      <c r="K35" t="str">
        <f t="shared" si="4"/>
        <v/>
      </c>
      <c r="L35" t="str">
        <f t="shared" si="5"/>
        <v/>
      </c>
      <c r="M35" t="str">
        <f>IF(Master!D37&lt;'OHL indexes'!E35,1,"")</f>
        <v/>
      </c>
      <c r="N35" t="str">
        <f>IF(Master!D37&gt;'OHL indexes'!D35,1,"")</f>
        <v/>
      </c>
    </row>
    <row r="36" spans="1:14" x14ac:dyDescent="0.25">
      <c r="A36" s="1">
        <v>38118</v>
      </c>
      <c r="B36">
        <v>523922.41</v>
      </c>
      <c r="C36" s="12">
        <v>532426.37</v>
      </c>
      <c r="D36">
        <v>533367.06000000006</v>
      </c>
      <c r="E36" s="12">
        <v>521621.96</v>
      </c>
      <c r="G36">
        <f t="shared" si="0"/>
        <v>1.6231334712328849E-2</v>
      </c>
      <c r="H36">
        <f t="shared" si="1"/>
        <v>1.8026810496615475E-2</v>
      </c>
      <c r="I36">
        <f t="shared" si="2"/>
        <v>-4.390821915786991E-3</v>
      </c>
      <c r="J36" t="str">
        <f t="shared" si="3"/>
        <v/>
      </c>
      <c r="K36" t="str">
        <f t="shared" si="4"/>
        <v/>
      </c>
      <c r="L36" t="str">
        <f t="shared" si="5"/>
        <v/>
      </c>
      <c r="M36" t="str">
        <f>IF(Master!D38&lt;'OHL indexes'!E36,1,"")</f>
        <v/>
      </c>
      <c r="N36" t="str">
        <f>IF(Master!D38&gt;'OHL indexes'!D36,1,"")</f>
        <v/>
      </c>
    </row>
    <row r="37" spans="1:14" x14ac:dyDescent="0.25">
      <c r="A37" s="1">
        <v>38119</v>
      </c>
      <c r="B37">
        <v>515505.85</v>
      </c>
      <c r="C37" s="12">
        <v>520041.01</v>
      </c>
      <c r="D37">
        <v>547210.81999999995</v>
      </c>
      <c r="E37" s="12">
        <v>515423.48</v>
      </c>
      <c r="G37">
        <f t="shared" si="0"/>
        <v>8.7974947326010522E-3</v>
      </c>
      <c r="H37">
        <f t="shared" si="1"/>
        <v>6.150263862185068E-2</v>
      </c>
      <c r="I37">
        <f t="shared" si="2"/>
        <v>-1.5978480166611853E-4</v>
      </c>
      <c r="J37" t="str">
        <f t="shared" si="3"/>
        <v/>
      </c>
      <c r="K37" t="str">
        <f t="shared" si="4"/>
        <v/>
      </c>
      <c r="L37" t="str">
        <f t="shared" si="5"/>
        <v/>
      </c>
      <c r="M37">
        <f>IF(Master!D39&lt;'OHL indexes'!E37,1,"")</f>
        <v>1</v>
      </c>
      <c r="N37" t="str">
        <f>IF(Master!D39&gt;'OHL indexes'!D37,1,"")</f>
        <v/>
      </c>
    </row>
    <row r="38" spans="1:14" x14ac:dyDescent="0.25">
      <c r="A38" s="1">
        <v>38120</v>
      </c>
      <c r="B38">
        <v>515841.11</v>
      </c>
      <c r="C38" s="12">
        <v>520146.68</v>
      </c>
      <c r="D38">
        <v>547084.85</v>
      </c>
      <c r="E38" s="12">
        <v>515239.14</v>
      </c>
      <c r="G38">
        <f t="shared" si="0"/>
        <v>8.3466980753046371E-3</v>
      </c>
      <c r="H38">
        <f t="shared" si="1"/>
        <v>6.0568534369042526E-2</v>
      </c>
      <c r="I38">
        <f t="shared" si="2"/>
        <v>-1.1669678672953099E-3</v>
      </c>
      <c r="J38" t="str">
        <f t="shared" si="3"/>
        <v/>
      </c>
      <c r="K38" t="str">
        <f t="shared" si="4"/>
        <v/>
      </c>
      <c r="L38" t="str">
        <f t="shared" si="5"/>
        <v/>
      </c>
      <c r="M38">
        <f>IF(Master!D40&lt;'OHL indexes'!E38,1,"")</f>
        <v>1</v>
      </c>
      <c r="N38" t="str">
        <f>IF(Master!D40&gt;'OHL indexes'!D38,1,"")</f>
        <v/>
      </c>
    </row>
    <row r="39" spans="1:14" x14ac:dyDescent="0.25">
      <c r="A39" s="1">
        <v>38121</v>
      </c>
      <c r="B39">
        <v>518568.47</v>
      </c>
      <c r="C39" s="12">
        <v>510469.98</v>
      </c>
      <c r="D39">
        <v>522661.38</v>
      </c>
      <c r="E39" s="12">
        <v>509127.2</v>
      </c>
      <c r="G39">
        <f t="shared" si="0"/>
        <v>-1.5617011963723892E-2</v>
      </c>
      <c r="H39">
        <f t="shared" si="1"/>
        <v>7.8927089415985474E-3</v>
      </c>
      <c r="I39">
        <f t="shared" si="2"/>
        <v>-1.8206409656954192E-2</v>
      </c>
      <c r="J39" t="str">
        <f t="shared" si="3"/>
        <v/>
      </c>
      <c r="K39" t="str">
        <f t="shared" si="4"/>
        <v/>
      </c>
      <c r="L39" t="str">
        <f t="shared" si="5"/>
        <v/>
      </c>
      <c r="M39" t="str">
        <f>IF(Master!D41&lt;'OHL indexes'!E39,1,"")</f>
        <v/>
      </c>
      <c r="N39" t="str">
        <f>IF(Master!D41&gt;'OHL indexes'!D39,1,"")</f>
        <v/>
      </c>
    </row>
    <row r="40" spans="1:14" x14ac:dyDescent="0.25">
      <c r="A40" s="1">
        <v>38124</v>
      </c>
      <c r="B40">
        <v>533674.51</v>
      </c>
      <c r="C40" s="12">
        <v>524984.94999999995</v>
      </c>
      <c r="D40">
        <v>535882.37</v>
      </c>
      <c r="E40" s="12">
        <v>523075.92</v>
      </c>
      <c r="G40">
        <f t="shared" si="0"/>
        <v>-1.6282508977241705E-2</v>
      </c>
      <c r="H40">
        <f t="shared" si="1"/>
        <v>4.1370909770450659E-3</v>
      </c>
      <c r="I40">
        <f t="shared" si="2"/>
        <v>-1.9859651906552589E-2</v>
      </c>
      <c r="J40" t="str">
        <f t="shared" si="3"/>
        <v/>
      </c>
      <c r="K40" t="str">
        <f t="shared" si="4"/>
        <v/>
      </c>
      <c r="L40" t="str">
        <f t="shared" si="5"/>
        <v/>
      </c>
      <c r="M40" t="str">
        <f>IF(Master!D42&lt;'OHL indexes'!E40,1,"")</f>
        <v/>
      </c>
      <c r="N40" t="str">
        <f>IF(Master!D42&gt;'OHL indexes'!D40,1,"")</f>
        <v/>
      </c>
    </row>
    <row r="41" spans="1:14" x14ac:dyDescent="0.25">
      <c r="A41" s="1">
        <v>38125</v>
      </c>
      <c r="B41">
        <v>530011.81000000006</v>
      </c>
      <c r="C41" s="12">
        <v>527164.99</v>
      </c>
      <c r="D41">
        <v>530432.98</v>
      </c>
      <c r="E41" s="12">
        <v>526834.23</v>
      </c>
      <c r="G41">
        <f t="shared" si="0"/>
        <v>-5.371238803150602E-3</v>
      </c>
      <c r="H41">
        <f t="shared" si="1"/>
        <v>7.9464267032069991E-4</v>
      </c>
      <c r="I41">
        <f t="shared" si="2"/>
        <v>-5.9953003688730799E-3</v>
      </c>
      <c r="J41" t="str">
        <f t="shared" si="3"/>
        <v/>
      </c>
      <c r="K41" t="str">
        <f t="shared" si="4"/>
        <v/>
      </c>
      <c r="L41" t="str">
        <f t="shared" si="5"/>
        <v/>
      </c>
      <c r="M41" t="str">
        <f>IF(Master!D43&lt;'OHL indexes'!E41,1,"")</f>
        <v/>
      </c>
      <c r="N41" t="str">
        <f>IF(Master!D43&gt;'OHL indexes'!D41,1,"")</f>
        <v/>
      </c>
    </row>
    <row r="42" spans="1:14" x14ac:dyDescent="0.25">
      <c r="A42" s="1">
        <v>38126</v>
      </c>
      <c r="B42">
        <v>506259.8</v>
      </c>
      <c r="C42" s="12">
        <v>517599.97</v>
      </c>
      <c r="D42">
        <v>518656.3</v>
      </c>
      <c r="E42" s="12">
        <v>494888.95</v>
      </c>
      <c r="G42">
        <f t="shared" si="0"/>
        <v>2.2399902184609521E-2</v>
      </c>
      <c r="H42">
        <f t="shared" si="1"/>
        <v>2.4486439571145047E-2</v>
      </c>
      <c r="I42">
        <f t="shared" si="2"/>
        <v>-2.2460503480623895E-2</v>
      </c>
      <c r="J42" t="str">
        <f t="shared" si="3"/>
        <v/>
      </c>
      <c r="K42" t="str">
        <f t="shared" si="4"/>
        <v/>
      </c>
      <c r="L42" t="str">
        <f t="shared" si="5"/>
        <v/>
      </c>
      <c r="M42" t="str">
        <f>IF(Master!D44&lt;'OHL indexes'!E42,1,"")</f>
        <v/>
      </c>
      <c r="N42" t="str">
        <f>IF(Master!D44&gt;'OHL indexes'!D42,1,"")</f>
        <v/>
      </c>
    </row>
    <row r="43" spans="1:14" x14ac:dyDescent="0.25">
      <c r="A43" s="1">
        <v>38127</v>
      </c>
      <c r="B43">
        <v>510623.42</v>
      </c>
      <c r="C43" s="12">
        <v>503446.88</v>
      </c>
      <c r="D43">
        <v>510623.42</v>
      </c>
      <c r="E43" s="12">
        <v>501622.36</v>
      </c>
      <c r="G43">
        <f t="shared" si="0"/>
        <v>-1.4054466988607683E-2</v>
      </c>
      <c r="H43">
        <f t="shared" si="1"/>
        <v>0</v>
      </c>
      <c r="I43">
        <f t="shared" si="2"/>
        <v>-1.7627589427840928E-2</v>
      </c>
      <c r="J43" t="str">
        <f t="shared" si="3"/>
        <v/>
      </c>
      <c r="K43" t="str">
        <f t="shared" si="4"/>
        <v/>
      </c>
      <c r="L43" t="str">
        <f t="shared" si="5"/>
        <v/>
      </c>
      <c r="M43" t="str">
        <f>IF(Master!D45&lt;'OHL indexes'!E43,1,"")</f>
        <v/>
      </c>
      <c r="N43" t="str">
        <f>IF(Master!D45&gt;'OHL indexes'!D43,1,"")</f>
        <v/>
      </c>
    </row>
    <row r="44" spans="1:14" x14ac:dyDescent="0.25">
      <c r="A44" s="1">
        <v>38128</v>
      </c>
      <c r="B44">
        <v>506638.46</v>
      </c>
      <c r="C44" s="12">
        <v>510111.76</v>
      </c>
      <c r="D44">
        <v>510676.05</v>
      </c>
      <c r="E44" s="12">
        <v>504612.13</v>
      </c>
      <c r="G44">
        <f t="shared" si="0"/>
        <v>6.8555790257218696E-3</v>
      </c>
      <c r="H44">
        <f t="shared" si="1"/>
        <v>7.9693712948676332E-3</v>
      </c>
      <c r="I44">
        <f t="shared" si="2"/>
        <v>-3.9995581859301188E-3</v>
      </c>
      <c r="J44" t="str">
        <f t="shared" si="3"/>
        <v/>
      </c>
      <c r="K44" t="str">
        <f t="shared" si="4"/>
        <v/>
      </c>
      <c r="L44" t="str">
        <f t="shared" si="5"/>
        <v/>
      </c>
      <c r="M44" t="str">
        <f>IF(Master!D46&lt;'OHL indexes'!E44,1,"")</f>
        <v/>
      </c>
      <c r="N44" t="str">
        <f>IF(Master!D46&gt;'OHL indexes'!D44,1,"")</f>
        <v/>
      </c>
    </row>
    <row r="45" spans="1:14" x14ac:dyDescent="0.25">
      <c r="A45" s="1">
        <v>38131</v>
      </c>
      <c r="B45">
        <v>494091.63</v>
      </c>
      <c r="C45" s="12">
        <v>490721.63</v>
      </c>
      <c r="D45">
        <v>499386.83</v>
      </c>
      <c r="E45" s="12">
        <v>490502.81</v>
      </c>
      <c r="G45">
        <f t="shared" si="0"/>
        <v>-6.8205972240412693E-3</v>
      </c>
      <c r="H45">
        <f t="shared" si="1"/>
        <v>1.0717040480932694E-2</v>
      </c>
      <c r="I45">
        <f t="shared" si="2"/>
        <v>-7.2634705429031055E-3</v>
      </c>
      <c r="J45" t="str">
        <f t="shared" si="3"/>
        <v/>
      </c>
      <c r="K45" t="str">
        <f t="shared" si="4"/>
        <v/>
      </c>
      <c r="L45" t="str">
        <f t="shared" si="5"/>
        <v/>
      </c>
      <c r="M45" t="str">
        <f>IF(Master!D47&lt;'OHL indexes'!E45,1,"")</f>
        <v/>
      </c>
      <c r="N45" t="str">
        <f>IF(Master!D47&gt;'OHL indexes'!D45,1,"")</f>
        <v/>
      </c>
    </row>
    <row r="46" spans="1:14" x14ac:dyDescent="0.25">
      <c r="A46" s="1">
        <v>38132</v>
      </c>
      <c r="B46">
        <v>462122.91</v>
      </c>
      <c r="C46" s="12">
        <v>495053.75</v>
      </c>
      <c r="D46">
        <v>495053.75</v>
      </c>
      <c r="E46" s="12">
        <v>462122.91</v>
      </c>
      <c r="G46">
        <f t="shared" si="0"/>
        <v>7.1259916544713198E-2</v>
      </c>
      <c r="H46">
        <f t="shared" si="1"/>
        <v>7.1259916544713198E-2</v>
      </c>
      <c r="I46">
        <f t="shared" si="2"/>
        <v>0</v>
      </c>
      <c r="J46" t="str">
        <f t="shared" si="3"/>
        <v/>
      </c>
      <c r="K46" t="str">
        <f t="shared" si="4"/>
        <v/>
      </c>
      <c r="L46" t="str">
        <f t="shared" si="5"/>
        <v/>
      </c>
      <c r="M46">
        <f>IF(Master!D48&lt;'OHL indexes'!E46,1,"")</f>
        <v>1</v>
      </c>
      <c r="N46" t="str">
        <f>IF(Master!D48&gt;'OHL indexes'!D46,1,"")</f>
        <v/>
      </c>
    </row>
    <row r="47" spans="1:14" x14ac:dyDescent="0.25">
      <c r="A47" s="1">
        <v>38133</v>
      </c>
      <c r="B47">
        <v>464872.76</v>
      </c>
      <c r="C47" s="12">
        <v>465106.7</v>
      </c>
      <c r="D47">
        <v>468308.81</v>
      </c>
      <c r="E47" s="12">
        <v>463782.19</v>
      </c>
      <c r="G47">
        <f t="shared" si="0"/>
        <v>5.0323447646194452E-4</v>
      </c>
      <c r="H47">
        <f t="shared" si="1"/>
        <v>7.3913773738860655E-3</v>
      </c>
      <c r="I47">
        <f t="shared" si="2"/>
        <v>-2.345953761627162E-3</v>
      </c>
      <c r="J47" t="str">
        <f t="shared" si="3"/>
        <v/>
      </c>
      <c r="K47" t="str">
        <f t="shared" si="4"/>
        <v/>
      </c>
      <c r="L47" t="str">
        <f t="shared" si="5"/>
        <v/>
      </c>
      <c r="M47" t="str">
        <f>IF(Master!D49&lt;'OHL indexes'!E47,1,"")</f>
        <v/>
      </c>
      <c r="N47" t="str">
        <f>IF(Master!D49&gt;'OHL indexes'!D47,1,"")</f>
        <v/>
      </c>
    </row>
    <row r="48" spans="1:14" x14ac:dyDescent="0.25">
      <c r="A48" s="1">
        <v>38134</v>
      </c>
      <c r="B48">
        <v>458695.01</v>
      </c>
      <c r="C48" s="12">
        <v>463041.52</v>
      </c>
      <c r="D48">
        <v>465657.58</v>
      </c>
      <c r="E48" s="12">
        <v>458507.03</v>
      </c>
      <c r="G48">
        <f t="shared" si="0"/>
        <v>9.475817057613023E-3</v>
      </c>
      <c r="H48">
        <f t="shared" si="1"/>
        <v>1.5179083809959026E-2</v>
      </c>
      <c r="I48">
        <f t="shared" si="2"/>
        <v>-4.0981479175017377E-4</v>
      </c>
      <c r="J48" t="str">
        <f t="shared" si="3"/>
        <v/>
      </c>
      <c r="K48" t="str">
        <f t="shared" si="4"/>
        <v/>
      </c>
      <c r="L48" t="str">
        <f t="shared" si="5"/>
        <v/>
      </c>
      <c r="M48">
        <f>IF(Master!D50&lt;'OHL indexes'!E48,1,"")</f>
        <v>1</v>
      </c>
      <c r="N48" t="str">
        <f>IF(Master!D50&gt;'OHL indexes'!D48,1,"")</f>
        <v/>
      </c>
    </row>
    <row r="49" spans="1:14" x14ac:dyDescent="0.25">
      <c r="A49" s="1">
        <v>38135</v>
      </c>
      <c r="B49">
        <v>464004.11</v>
      </c>
      <c r="C49" s="12">
        <v>463410.36</v>
      </c>
      <c r="D49">
        <v>465514.14</v>
      </c>
      <c r="E49" s="12">
        <v>463308.79999999999</v>
      </c>
      <c r="G49">
        <f t="shared" si="0"/>
        <v>-1.2796222861043427E-3</v>
      </c>
      <c r="H49">
        <f t="shared" si="1"/>
        <v>3.2543461737872814E-3</v>
      </c>
      <c r="I49">
        <f t="shared" si="2"/>
        <v>-1.4984996576862253E-3</v>
      </c>
      <c r="J49" t="str">
        <f t="shared" si="3"/>
        <v/>
      </c>
      <c r="K49" t="str">
        <f t="shared" si="4"/>
        <v/>
      </c>
      <c r="L49" t="str">
        <f t="shared" si="5"/>
        <v/>
      </c>
      <c r="M49" t="str">
        <f>IF(Master!D51&lt;'OHL indexes'!E49,1,"")</f>
        <v/>
      </c>
      <c r="N49" t="str">
        <f>IF(Master!D51&gt;'OHL indexes'!D49,1,"")</f>
        <v/>
      </c>
    </row>
    <row r="50" spans="1:14" x14ac:dyDescent="0.25">
      <c r="A50" s="1">
        <v>38139</v>
      </c>
      <c r="B50">
        <v>465507.06</v>
      </c>
      <c r="C50" s="12">
        <v>466264.15</v>
      </c>
      <c r="D50">
        <v>467017.5</v>
      </c>
      <c r="E50" s="12">
        <v>465507.06</v>
      </c>
      <c r="G50">
        <f t="shared" si="0"/>
        <v>1.6263770521547372E-3</v>
      </c>
      <c r="H50">
        <f t="shared" si="1"/>
        <v>3.2447198545173528E-3</v>
      </c>
      <c r="I50">
        <f t="shared" si="2"/>
        <v>0</v>
      </c>
      <c r="J50" t="str">
        <f t="shared" si="3"/>
        <v/>
      </c>
      <c r="K50" t="str">
        <f t="shared" si="4"/>
        <v/>
      </c>
      <c r="L50" t="str">
        <f t="shared" si="5"/>
        <v/>
      </c>
      <c r="M50">
        <f>IF(Master!D52&lt;'OHL indexes'!E50,1,"")</f>
        <v>1</v>
      </c>
      <c r="N50" t="str">
        <f>IF(Master!D52&gt;'OHL indexes'!D50,1,"")</f>
        <v/>
      </c>
    </row>
    <row r="51" spans="1:14" x14ac:dyDescent="0.25">
      <c r="A51" s="1">
        <v>38140</v>
      </c>
      <c r="B51">
        <v>465391.52</v>
      </c>
      <c r="C51" s="12">
        <v>466548.46</v>
      </c>
      <c r="D51">
        <v>467589.87</v>
      </c>
      <c r="E51" s="12">
        <v>465376.88</v>
      </c>
      <c r="G51">
        <f t="shared" si="0"/>
        <v>2.4859498944029834E-3</v>
      </c>
      <c r="H51">
        <f t="shared" si="1"/>
        <v>4.7236571908313429E-3</v>
      </c>
      <c r="I51">
        <f t="shared" si="2"/>
        <v>-3.1457384526478727E-5</v>
      </c>
      <c r="J51" t="str">
        <f t="shared" si="3"/>
        <v/>
      </c>
      <c r="K51" t="str">
        <f t="shared" si="4"/>
        <v/>
      </c>
      <c r="L51" t="str">
        <f t="shared" si="5"/>
        <v/>
      </c>
      <c r="M51">
        <f>IF(Master!D53&lt;'OHL indexes'!E51,1,"")</f>
        <v>1</v>
      </c>
      <c r="N51" t="str">
        <f>IF(Master!D53&gt;'OHL indexes'!D51,1,"")</f>
        <v/>
      </c>
    </row>
    <row r="52" spans="1:14" x14ac:dyDescent="0.25">
      <c r="A52" s="1">
        <v>38141</v>
      </c>
      <c r="B52">
        <v>468150.54</v>
      </c>
      <c r="C52" s="12">
        <v>468135.91</v>
      </c>
      <c r="D52">
        <v>469291.45</v>
      </c>
      <c r="E52" s="12">
        <v>466171.51</v>
      </c>
      <c r="G52">
        <f t="shared" si="0"/>
        <v>-3.125063147424445E-5</v>
      </c>
      <c r="H52">
        <f t="shared" si="1"/>
        <v>2.4370579600314635E-3</v>
      </c>
      <c r="I52">
        <f t="shared" si="2"/>
        <v>-4.227336787863134E-3</v>
      </c>
      <c r="J52" t="str">
        <f t="shared" si="3"/>
        <v/>
      </c>
      <c r="K52" t="str">
        <f t="shared" si="4"/>
        <v/>
      </c>
      <c r="L52" t="str">
        <f t="shared" si="5"/>
        <v/>
      </c>
      <c r="M52" t="str">
        <f>IF(Master!D54&lt;'OHL indexes'!E52,1,"")</f>
        <v/>
      </c>
      <c r="N52" t="str">
        <f>IF(Master!D54&gt;'OHL indexes'!D52,1,"")</f>
        <v/>
      </c>
    </row>
    <row r="53" spans="1:14" x14ac:dyDescent="0.25">
      <c r="A53" s="1">
        <v>38142</v>
      </c>
      <c r="B53">
        <v>467790.54</v>
      </c>
      <c r="C53" s="12">
        <v>464994.27</v>
      </c>
      <c r="D53">
        <v>470701.49</v>
      </c>
      <c r="E53" s="12">
        <v>458018.78</v>
      </c>
      <c r="G53">
        <f t="shared" si="0"/>
        <v>-5.9776112616556354E-3</v>
      </c>
      <c r="H53">
        <f t="shared" si="1"/>
        <v>6.2227637181375695E-3</v>
      </c>
      <c r="I53">
        <f t="shared" si="2"/>
        <v>-2.0889178306170875E-2</v>
      </c>
      <c r="J53" t="str">
        <f t="shared" si="3"/>
        <v/>
      </c>
      <c r="K53" t="str">
        <f t="shared" si="4"/>
        <v/>
      </c>
      <c r="L53" t="str">
        <f t="shared" si="5"/>
        <v/>
      </c>
      <c r="M53" t="str">
        <f>IF(Master!D55&lt;'OHL indexes'!E53,1,"")</f>
        <v/>
      </c>
      <c r="N53" t="str">
        <f>IF(Master!D55&gt;'OHL indexes'!D53,1,"")</f>
        <v/>
      </c>
    </row>
    <row r="54" spans="1:14" x14ac:dyDescent="0.25">
      <c r="A54" s="1">
        <v>38145</v>
      </c>
      <c r="B54">
        <v>454223.07</v>
      </c>
      <c r="C54" s="12">
        <v>463310.78</v>
      </c>
      <c r="D54">
        <v>463827.67</v>
      </c>
      <c r="E54" s="12">
        <v>454223.07</v>
      </c>
      <c r="G54">
        <f t="shared" si="0"/>
        <v>2.0007151992522232E-2</v>
      </c>
      <c r="H54">
        <f t="shared" si="1"/>
        <v>2.1145117089715448E-2</v>
      </c>
      <c r="I54">
        <f t="shared" si="2"/>
        <v>0</v>
      </c>
      <c r="J54" t="str">
        <f t="shared" si="3"/>
        <v/>
      </c>
      <c r="K54" t="str">
        <f t="shared" si="4"/>
        <v/>
      </c>
      <c r="L54" t="str">
        <f t="shared" si="5"/>
        <v/>
      </c>
      <c r="M54">
        <f>IF(Master!D56&lt;'OHL indexes'!E54,1,"")</f>
        <v>1</v>
      </c>
      <c r="N54" t="str">
        <f>IF(Master!D56&gt;'OHL indexes'!D54,1,"")</f>
        <v/>
      </c>
    </row>
    <row r="55" spans="1:14" x14ac:dyDescent="0.25">
      <c r="A55" s="1">
        <v>38146</v>
      </c>
      <c r="B55">
        <v>445062.97</v>
      </c>
      <c r="C55" s="12">
        <v>460054.32</v>
      </c>
      <c r="D55">
        <v>460497.38</v>
      </c>
      <c r="E55" s="12">
        <v>444089.84</v>
      </c>
      <c r="G55">
        <f t="shared" si="0"/>
        <v>3.3683660539091775E-2</v>
      </c>
      <c r="H55">
        <f t="shared" si="1"/>
        <v>3.4679160119746699E-2</v>
      </c>
      <c r="I55">
        <f t="shared" si="2"/>
        <v>-2.1864995867887371E-3</v>
      </c>
      <c r="J55" t="str">
        <f t="shared" si="3"/>
        <v/>
      </c>
      <c r="K55" t="str">
        <f t="shared" si="4"/>
        <v/>
      </c>
      <c r="L55" t="str">
        <f t="shared" si="5"/>
        <v/>
      </c>
      <c r="M55" t="str">
        <f>IF(Master!D57&lt;'OHL indexes'!E55,1,"")</f>
        <v/>
      </c>
      <c r="N55" t="str">
        <f>IF(Master!D57&gt;'OHL indexes'!D55,1,"")</f>
        <v/>
      </c>
    </row>
    <row r="56" spans="1:14" x14ac:dyDescent="0.25">
      <c r="A56" s="1">
        <v>38147</v>
      </c>
      <c r="B56">
        <v>447780.38</v>
      </c>
      <c r="C56" s="12">
        <v>441991.02</v>
      </c>
      <c r="D56">
        <v>450069.11</v>
      </c>
      <c r="E56" s="12">
        <v>432689.84</v>
      </c>
      <c r="G56">
        <f t="shared" si="0"/>
        <v>-1.2929016675540805E-2</v>
      </c>
      <c r="H56">
        <f t="shared" si="1"/>
        <v>5.1112779885531534E-3</v>
      </c>
      <c r="I56">
        <f t="shared" si="2"/>
        <v>-3.3700761967283999E-2</v>
      </c>
      <c r="J56" t="str">
        <f t="shared" si="3"/>
        <v/>
      </c>
      <c r="K56" t="str">
        <f t="shared" si="4"/>
        <v/>
      </c>
      <c r="L56" t="str">
        <f t="shared" si="5"/>
        <v/>
      </c>
      <c r="M56" t="str">
        <f>IF(Master!D58&lt;'OHL indexes'!E56,1,"")</f>
        <v/>
      </c>
      <c r="N56" t="str">
        <f>IF(Master!D58&gt;'OHL indexes'!D56,1,"")</f>
        <v/>
      </c>
    </row>
    <row r="57" spans="1:14" x14ac:dyDescent="0.25">
      <c r="A57" s="1">
        <v>38148</v>
      </c>
      <c r="B57">
        <v>439561.64</v>
      </c>
      <c r="C57" s="12">
        <v>444979.1</v>
      </c>
      <c r="D57">
        <v>447737.94</v>
      </c>
      <c r="E57" s="12">
        <v>439561.64</v>
      </c>
      <c r="G57">
        <f t="shared" si="0"/>
        <v>1.2324687841277493E-2</v>
      </c>
      <c r="H57">
        <f t="shared" si="1"/>
        <v>1.8601031700582471E-2</v>
      </c>
      <c r="I57">
        <f t="shared" si="2"/>
        <v>0</v>
      </c>
      <c r="J57" t="str">
        <f t="shared" si="3"/>
        <v/>
      </c>
      <c r="K57" t="str">
        <f t="shared" si="4"/>
        <v/>
      </c>
      <c r="L57" t="str">
        <f t="shared" si="5"/>
        <v/>
      </c>
      <c r="M57">
        <f>IF(Master!D59&lt;'OHL indexes'!E57,1,"")</f>
        <v>1</v>
      </c>
      <c r="N57" t="str">
        <f>IF(Master!D59&gt;'OHL indexes'!D57,1,"")</f>
        <v/>
      </c>
    </row>
    <row r="58" spans="1:14" x14ac:dyDescent="0.25">
      <c r="A58" s="1">
        <v>38152</v>
      </c>
      <c r="B58">
        <v>439621.81</v>
      </c>
      <c r="C58" s="12">
        <v>444596.61</v>
      </c>
      <c r="D58">
        <v>447521.96</v>
      </c>
      <c r="E58" s="12">
        <v>439621.81</v>
      </c>
      <c r="G58">
        <f t="shared" si="0"/>
        <v>1.131609007296519E-2</v>
      </c>
      <c r="H58">
        <f t="shared" si="1"/>
        <v>1.7970332272641443E-2</v>
      </c>
      <c r="I58">
        <f t="shared" si="2"/>
        <v>0</v>
      </c>
      <c r="J58" t="str">
        <f t="shared" si="3"/>
        <v/>
      </c>
      <c r="K58" t="str">
        <f t="shared" si="4"/>
        <v/>
      </c>
      <c r="L58" t="str">
        <f t="shared" si="5"/>
        <v/>
      </c>
      <c r="M58">
        <f>IF(Master!D60&lt;'OHL indexes'!E58,1,"")</f>
        <v>1</v>
      </c>
      <c r="N58" t="str">
        <f>IF(Master!D60&gt;'OHL indexes'!D58,1,"")</f>
        <v/>
      </c>
    </row>
    <row r="59" spans="1:14" x14ac:dyDescent="0.25">
      <c r="A59" s="1">
        <v>38153</v>
      </c>
      <c r="B59">
        <v>430605.87</v>
      </c>
      <c r="C59" s="12">
        <v>437887.93</v>
      </c>
      <c r="D59">
        <v>437887.93</v>
      </c>
      <c r="E59" s="12">
        <v>425988.5</v>
      </c>
      <c r="G59">
        <f t="shared" si="0"/>
        <v>1.6911195381521305E-2</v>
      </c>
      <c r="H59">
        <f t="shared" si="1"/>
        <v>1.6911195381521305E-2</v>
      </c>
      <c r="I59">
        <f t="shared" si="2"/>
        <v>-1.0722961115230523E-2</v>
      </c>
      <c r="J59" t="str">
        <f t="shared" si="3"/>
        <v/>
      </c>
      <c r="K59" t="str">
        <f t="shared" si="4"/>
        <v/>
      </c>
      <c r="L59" t="str">
        <f t="shared" si="5"/>
        <v/>
      </c>
      <c r="M59" t="str">
        <f>IF(Master!D61&lt;'OHL indexes'!E59,1,"")</f>
        <v/>
      </c>
      <c r="N59" t="str">
        <f>IF(Master!D61&gt;'OHL indexes'!D59,1,"")</f>
        <v/>
      </c>
    </row>
    <row r="60" spans="1:14" x14ac:dyDescent="0.25">
      <c r="A60" s="1">
        <v>38154</v>
      </c>
      <c r="B60">
        <v>427373.61</v>
      </c>
      <c r="C60" s="12">
        <v>429106.37</v>
      </c>
      <c r="D60">
        <v>430605.87</v>
      </c>
      <c r="E60" s="12">
        <v>424857.79</v>
      </c>
      <c r="G60">
        <f t="shared" si="0"/>
        <v>4.0544384572551717E-3</v>
      </c>
      <c r="H60">
        <f t="shared" si="1"/>
        <v>7.5630781226758703E-3</v>
      </c>
      <c r="I60">
        <f t="shared" si="2"/>
        <v>-5.8866994618596014E-3</v>
      </c>
      <c r="J60" t="str">
        <f t="shared" si="3"/>
        <v/>
      </c>
      <c r="K60" t="str">
        <f t="shared" si="4"/>
        <v/>
      </c>
      <c r="L60" t="str">
        <f t="shared" si="5"/>
        <v/>
      </c>
      <c r="M60" t="str">
        <f>IF(Master!D62&lt;'OHL indexes'!E60,1,"")</f>
        <v/>
      </c>
      <c r="N60" t="str">
        <f>IF(Master!D62&gt;'OHL indexes'!D60,1,"")</f>
        <v/>
      </c>
    </row>
    <row r="61" spans="1:14" x14ac:dyDescent="0.25">
      <c r="A61" s="1">
        <v>38155</v>
      </c>
      <c r="B61">
        <v>428265.75</v>
      </c>
      <c r="C61" s="12">
        <v>430797.62</v>
      </c>
      <c r="D61">
        <v>433110.78</v>
      </c>
      <c r="E61" s="12">
        <v>427504.3</v>
      </c>
      <c r="G61">
        <f t="shared" si="0"/>
        <v>5.9119133388556566E-3</v>
      </c>
      <c r="H61">
        <f t="shared" si="1"/>
        <v>1.13131390964607E-2</v>
      </c>
      <c r="I61">
        <f t="shared" si="2"/>
        <v>-1.7779848143355537E-3</v>
      </c>
      <c r="J61" t="str">
        <f t="shared" si="3"/>
        <v/>
      </c>
      <c r="K61" t="str">
        <f t="shared" si="4"/>
        <v/>
      </c>
      <c r="L61" t="str">
        <f t="shared" si="5"/>
        <v/>
      </c>
      <c r="M61" t="str">
        <f>IF(Master!D63&lt;'OHL indexes'!E61,1,"")</f>
        <v/>
      </c>
      <c r="N61" t="str">
        <f>IF(Master!D63&gt;'OHL indexes'!D61,1,"")</f>
        <v/>
      </c>
    </row>
    <row r="62" spans="1:14" x14ac:dyDescent="0.25">
      <c r="A62" s="1">
        <v>38156</v>
      </c>
      <c r="B62">
        <v>425216.97</v>
      </c>
      <c r="C62" s="12">
        <v>428434.6</v>
      </c>
      <c r="D62">
        <v>428694.38</v>
      </c>
      <c r="E62" s="12">
        <v>421329.75</v>
      </c>
      <c r="G62">
        <f t="shared" si="0"/>
        <v>7.5670310147781805E-3</v>
      </c>
      <c r="H62">
        <f t="shared" si="1"/>
        <v>8.1779661804184389E-3</v>
      </c>
      <c r="I62">
        <f t="shared" si="2"/>
        <v>-9.1417329839869055E-3</v>
      </c>
      <c r="J62" t="str">
        <f t="shared" si="3"/>
        <v/>
      </c>
      <c r="K62" t="str">
        <f t="shared" si="4"/>
        <v/>
      </c>
      <c r="L62" t="str">
        <f t="shared" si="5"/>
        <v/>
      </c>
      <c r="M62" t="str">
        <f>IF(Master!D64&lt;'OHL indexes'!E62,1,"")</f>
        <v/>
      </c>
      <c r="N62" t="str">
        <f>IF(Master!D64&gt;'OHL indexes'!D62,1,"")</f>
        <v/>
      </c>
    </row>
    <row r="63" spans="1:14" x14ac:dyDescent="0.25">
      <c r="A63" s="1">
        <v>38159</v>
      </c>
      <c r="B63">
        <v>430401.85</v>
      </c>
      <c r="C63" s="12">
        <v>424675.03</v>
      </c>
      <c r="D63">
        <v>430401.85</v>
      </c>
      <c r="E63" s="12">
        <v>424287.93</v>
      </c>
      <c r="G63">
        <f t="shared" si="0"/>
        <v>-1.3305751357713613E-2</v>
      </c>
      <c r="H63">
        <f t="shared" si="1"/>
        <v>0</v>
      </c>
      <c r="I63">
        <f t="shared" si="2"/>
        <v>-1.4205143402613141E-2</v>
      </c>
      <c r="J63" t="str">
        <f t="shared" si="3"/>
        <v/>
      </c>
      <c r="K63" t="str">
        <f t="shared" si="4"/>
        <v/>
      </c>
      <c r="L63" t="str">
        <f t="shared" si="5"/>
        <v/>
      </c>
      <c r="M63" t="str">
        <f>IF(Master!D65&lt;'OHL indexes'!E63,1,"")</f>
        <v/>
      </c>
      <c r="N63" t="str">
        <f>IF(Master!D65&gt;'OHL indexes'!D63,1,"")</f>
        <v/>
      </c>
    </row>
    <row r="64" spans="1:14" x14ac:dyDescent="0.25">
      <c r="A64" s="1">
        <v>38160</v>
      </c>
      <c r="B64">
        <v>418726.5</v>
      </c>
      <c r="C64" s="12">
        <v>430709.85</v>
      </c>
      <c r="D64">
        <v>432634.84</v>
      </c>
      <c r="E64" s="12">
        <v>418726.5</v>
      </c>
      <c r="G64">
        <f t="shared" si="0"/>
        <v>2.8618561280453925E-2</v>
      </c>
      <c r="H64">
        <f t="shared" si="1"/>
        <v>3.321581032010168E-2</v>
      </c>
      <c r="I64">
        <f t="shared" si="2"/>
        <v>0</v>
      </c>
      <c r="J64" t="str">
        <f t="shared" si="3"/>
        <v/>
      </c>
      <c r="K64" t="str">
        <f t="shared" si="4"/>
        <v/>
      </c>
      <c r="L64" t="str">
        <f t="shared" si="5"/>
        <v/>
      </c>
      <c r="M64">
        <f>IF(Master!D66&lt;'OHL indexes'!E64,1,"")</f>
        <v>1</v>
      </c>
      <c r="N64" t="str">
        <f>IF(Master!D66&gt;'OHL indexes'!D64,1,"")</f>
        <v/>
      </c>
    </row>
    <row r="65" spans="1:14" x14ac:dyDescent="0.25">
      <c r="A65" s="1">
        <v>38161</v>
      </c>
      <c r="B65">
        <v>396068.99</v>
      </c>
      <c r="C65" s="12">
        <v>420130</v>
      </c>
      <c r="D65">
        <v>421520.73</v>
      </c>
      <c r="E65" s="12">
        <v>390529</v>
      </c>
      <c r="G65">
        <f t="shared" si="0"/>
        <v>6.0749542649122912E-2</v>
      </c>
      <c r="H65">
        <f t="shared" si="1"/>
        <v>6.4260875359113623E-2</v>
      </c>
      <c r="I65">
        <f t="shared" si="2"/>
        <v>-1.3987436885679938E-2</v>
      </c>
      <c r="J65" t="str">
        <f t="shared" si="3"/>
        <v/>
      </c>
      <c r="K65" t="str">
        <f t="shared" si="4"/>
        <v/>
      </c>
      <c r="L65" t="str">
        <f t="shared" si="5"/>
        <v/>
      </c>
      <c r="M65" t="str">
        <f>IF(Master!D67&lt;'OHL indexes'!E65,1,"")</f>
        <v/>
      </c>
      <c r="N65" t="str">
        <f>IF(Master!D67&gt;'OHL indexes'!D65,1,"")</f>
        <v/>
      </c>
    </row>
    <row r="66" spans="1:14" x14ac:dyDescent="0.25">
      <c r="A66" s="1">
        <v>38162</v>
      </c>
      <c r="B66">
        <v>402763</v>
      </c>
      <c r="C66" s="12">
        <v>400314.99</v>
      </c>
      <c r="D66">
        <v>404320.16</v>
      </c>
      <c r="E66" s="12">
        <v>398870.08</v>
      </c>
      <c r="G66">
        <f t="shared" si="0"/>
        <v>-6.0780409322603868E-3</v>
      </c>
      <c r="H66">
        <f t="shared" si="1"/>
        <v>3.8661942631272872E-3</v>
      </c>
      <c r="I66">
        <f t="shared" si="2"/>
        <v>-9.6655353148128453E-3</v>
      </c>
      <c r="J66" t="str">
        <f t="shared" si="3"/>
        <v/>
      </c>
      <c r="K66" t="str">
        <f t="shared" si="4"/>
        <v/>
      </c>
      <c r="L66" t="str">
        <f t="shared" si="5"/>
        <v/>
      </c>
      <c r="M66" t="str">
        <f>IF(Master!D68&lt;'OHL indexes'!E66,1,"")</f>
        <v/>
      </c>
      <c r="N66" t="str">
        <f>IF(Master!D68&gt;'OHL indexes'!D66,1,"")</f>
        <v/>
      </c>
    </row>
    <row r="67" spans="1:14" x14ac:dyDescent="0.25">
      <c r="A67" s="1">
        <v>38163</v>
      </c>
      <c r="B67">
        <v>406918.77</v>
      </c>
      <c r="C67" s="12">
        <v>403555.96</v>
      </c>
      <c r="D67">
        <v>406918.77</v>
      </c>
      <c r="E67" s="12">
        <v>401567.26</v>
      </c>
      <c r="G67">
        <f t="shared" si="0"/>
        <v>-8.264081796964029E-3</v>
      </c>
      <c r="H67">
        <f t="shared" si="1"/>
        <v>0</v>
      </c>
      <c r="I67">
        <f t="shared" si="2"/>
        <v>-1.3151297985099064E-2</v>
      </c>
      <c r="J67" t="str">
        <f t="shared" si="3"/>
        <v/>
      </c>
      <c r="K67" t="str">
        <f t="shared" si="4"/>
        <v/>
      </c>
      <c r="L67" t="str">
        <f t="shared" si="5"/>
        <v/>
      </c>
      <c r="M67" t="str">
        <f>IF(Master!D69&lt;'OHL indexes'!E67,1,"")</f>
        <v/>
      </c>
      <c r="N67" t="str">
        <f>IF(Master!D69&gt;'OHL indexes'!D67,1,"")</f>
        <v/>
      </c>
    </row>
    <row r="68" spans="1:14" x14ac:dyDescent="0.25">
      <c r="A68" s="1">
        <v>38166</v>
      </c>
      <c r="B68">
        <v>409889.56</v>
      </c>
      <c r="C68" s="12">
        <v>404705.42</v>
      </c>
      <c r="D68">
        <v>409932.43</v>
      </c>
      <c r="E68" s="12">
        <v>403905.11</v>
      </c>
      <c r="G68">
        <f t="shared" si="0"/>
        <v>-1.2647650747679484E-2</v>
      </c>
      <c r="H68">
        <f t="shared" si="1"/>
        <v>1.0458914835487221E-4</v>
      </c>
      <c r="I68">
        <f t="shared" si="2"/>
        <v>-1.460015229468159E-2</v>
      </c>
      <c r="J68" t="str">
        <f t="shared" si="3"/>
        <v/>
      </c>
      <c r="K68" t="str">
        <f t="shared" si="4"/>
        <v/>
      </c>
      <c r="L68" t="str">
        <f t="shared" si="5"/>
        <v/>
      </c>
      <c r="M68" t="str">
        <f>IF(Master!D70&lt;'OHL indexes'!E68,1,"")</f>
        <v/>
      </c>
      <c r="N68" t="str">
        <f>IF(Master!D70&gt;'OHL indexes'!D68,1,"")</f>
        <v/>
      </c>
    </row>
    <row r="69" spans="1:14" x14ac:dyDescent="0.25">
      <c r="A69" s="1">
        <v>38167</v>
      </c>
      <c r="B69">
        <v>403492.72</v>
      </c>
      <c r="C69" s="12">
        <v>408472.89</v>
      </c>
      <c r="D69">
        <v>408472.89</v>
      </c>
      <c r="E69" s="12">
        <v>403492.72</v>
      </c>
      <c r="G69">
        <f t="shared" si="0"/>
        <v>1.2342651436189511E-2</v>
      </c>
      <c r="H69">
        <f t="shared" si="1"/>
        <v>1.2342651436189511E-2</v>
      </c>
      <c r="I69">
        <f t="shared" si="2"/>
        <v>0</v>
      </c>
      <c r="J69" t="str">
        <f t="shared" si="3"/>
        <v/>
      </c>
      <c r="K69" t="str">
        <f t="shared" si="4"/>
        <v/>
      </c>
      <c r="L69" t="str">
        <f t="shared" si="5"/>
        <v/>
      </c>
      <c r="M69">
        <f>IF(Master!D71&lt;'OHL indexes'!E69,1,"")</f>
        <v>1</v>
      </c>
      <c r="N69" t="str">
        <f>IF(Master!D71&gt;'OHL indexes'!D69,1,"")</f>
        <v/>
      </c>
    </row>
    <row r="70" spans="1:14" x14ac:dyDescent="0.25">
      <c r="A70" s="1">
        <v>38168</v>
      </c>
      <c r="B70">
        <v>394624.23</v>
      </c>
      <c r="C70" s="12">
        <v>402295.89</v>
      </c>
      <c r="D70">
        <v>403591.43</v>
      </c>
      <c r="E70" s="12">
        <v>392363.42</v>
      </c>
      <c r="G70">
        <f t="shared" si="0"/>
        <v>1.9440418040220342E-2</v>
      </c>
      <c r="H70">
        <f t="shared" si="1"/>
        <v>2.2723389286055884E-2</v>
      </c>
      <c r="I70">
        <f t="shared" si="2"/>
        <v>-5.7290197309982638E-3</v>
      </c>
      <c r="J70" t="str">
        <f t="shared" si="3"/>
        <v/>
      </c>
      <c r="K70" t="str">
        <f t="shared" si="4"/>
        <v/>
      </c>
      <c r="L70" t="str">
        <f t="shared" si="5"/>
        <v/>
      </c>
      <c r="M70" t="str">
        <f>IF(Master!D72&lt;'OHL indexes'!E70,1,"")</f>
        <v/>
      </c>
      <c r="N70" t="str">
        <f>IF(Master!D72&gt;'OHL indexes'!D70,1,"")</f>
        <v/>
      </c>
    </row>
    <row r="71" spans="1:14" x14ac:dyDescent="0.25">
      <c r="A71" s="1">
        <v>38169</v>
      </c>
      <c r="B71">
        <v>399361.19</v>
      </c>
      <c r="C71" s="12">
        <v>394416.26</v>
      </c>
      <c r="D71">
        <v>401144.62</v>
      </c>
      <c r="E71" s="12">
        <v>390978.68</v>
      </c>
      <c r="G71">
        <f t="shared" ref="G71:G134" si="6">C71/$B71-1</f>
        <v>-1.238209952248992E-2</v>
      </c>
      <c r="H71">
        <f t="shared" ref="H71:H134" si="7">D71/$B71-1</f>
        <v>4.4657068454749815E-3</v>
      </c>
      <c r="I71">
        <f t="shared" ref="I71:I134" si="8">E71/$B71-1</f>
        <v>-2.0989796229323177E-2</v>
      </c>
      <c r="J71" t="str">
        <f t="shared" ref="J71:J134" si="9">IF(C71&lt;E71,1,"")</f>
        <v/>
      </c>
      <c r="K71" t="str">
        <f t="shared" ref="K71:K134" si="10">IF(C72&gt;D72,1,"")</f>
        <v/>
      </c>
      <c r="L71" t="str">
        <f t="shared" ref="L71:L134" si="11">IF(E72&gt;D72,1,"")</f>
        <v/>
      </c>
      <c r="M71" t="str">
        <f>IF(Master!D73&lt;'OHL indexes'!E71,1,"")</f>
        <v/>
      </c>
      <c r="N71" t="str">
        <f>IF(Master!D73&gt;'OHL indexes'!D71,1,"")</f>
        <v/>
      </c>
    </row>
    <row r="72" spans="1:14" x14ac:dyDescent="0.25">
      <c r="A72" s="1">
        <v>38170</v>
      </c>
      <c r="B72">
        <v>398296.07</v>
      </c>
      <c r="C72" s="12">
        <v>398353.84</v>
      </c>
      <c r="D72">
        <v>401072.48</v>
      </c>
      <c r="E72" s="12">
        <v>397492.12</v>
      </c>
      <c r="G72">
        <f t="shared" si="6"/>
        <v>1.4504285718919263E-4</v>
      </c>
      <c r="H72">
        <f t="shared" si="7"/>
        <v>6.970719043248419E-3</v>
      </c>
      <c r="I72">
        <f t="shared" si="8"/>
        <v>-2.0184733432092594E-3</v>
      </c>
      <c r="J72" t="str">
        <f t="shared" si="9"/>
        <v/>
      </c>
      <c r="K72" t="str">
        <f t="shared" si="10"/>
        <v/>
      </c>
      <c r="L72" t="str">
        <f t="shared" si="11"/>
        <v/>
      </c>
      <c r="M72" t="str">
        <f>IF(Master!D74&lt;'OHL indexes'!E72,1,"")</f>
        <v/>
      </c>
      <c r="N72" t="str">
        <f>IF(Master!D74&gt;'OHL indexes'!D72,1,"")</f>
        <v/>
      </c>
    </row>
    <row r="73" spans="1:14" x14ac:dyDescent="0.25">
      <c r="A73" s="1">
        <v>38174</v>
      </c>
      <c r="B73">
        <v>410165.27</v>
      </c>
      <c r="C73" s="12">
        <v>402858.41</v>
      </c>
      <c r="D73">
        <v>411838.64</v>
      </c>
      <c r="E73" s="12">
        <v>401799.08</v>
      </c>
      <c r="G73">
        <f t="shared" si="6"/>
        <v>-1.7814428803296867E-2</v>
      </c>
      <c r="H73">
        <f t="shared" si="7"/>
        <v>4.0797457083578959E-3</v>
      </c>
      <c r="I73">
        <f t="shared" si="8"/>
        <v>-2.0397119434319766E-2</v>
      </c>
      <c r="J73" t="str">
        <f t="shared" si="9"/>
        <v/>
      </c>
      <c r="K73" t="str">
        <f t="shared" si="10"/>
        <v/>
      </c>
      <c r="L73" t="str">
        <f t="shared" si="11"/>
        <v/>
      </c>
      <c r="M73" t="str">
        <f>IF(Master!D75&lt;'OHL indexes'!E73,1,"")</f>
        <v/>
      </c>
      <c r="N73" t="str">
        <f>IF(Master!D75&gt;'OHL indexes'!D73,1,"")</f>
        <v/>
      </c>
    </row>
    <row r="74" spans="1:14" x14ac:dyDescent="0.25">
      <c r="A74" s="1">
        <v>38175</v>
      </c>
      <c r="B74">
        <v>402208.42</v>
      </c>
      <c r="C74" s="12">
        <v>408193.21</v>
      </c>
      <c r="D74">
        <v>408695.19</v>
      </c>
      <c r="E74" s="12">
        <v>399408.56</v>
      </c>
      <c r="G74">
        <f t="shared" si="6"/>
        <v>1.4879822754580996E-2</v>
      </c>
      <c r="H74">
        <f t="shared" si="7"/>
        <v>1.6127882156221407E-2</v>
      </c>
      <c r="I74">
        <f t="shared" si="8"/>
        <v>-6.9612167741291975E-3</v>
      </c>
      <c r="J74" t="str">
        <f t="shared" si="9"/>
        <v/>
      </c>
      <c r="K74" t="str">
        <f t="shared" si="10"/>
        <v/>
      </c>
      <c r="L74" t="str">
        <f t="shared" si="11"/>
        <v/>
      </c>
      <c r="M74" t="str">
        <f>IF(Master!D76&lt;'OHL indexes'!E74,1,"")</f>
        <v/>
      </c>
      <c r="N74" t="str">
        <f>IF(Master!D76&gt;'OHL indexes'!D74,1,"")</f>
        <v/>
      </c>
    </row>
    <row r="75" spans="1:14" x14ac:dyDescent="0.25">
      <c r="A75" s="1">
        <v>38176</v>
      </c>
      <c r="B75">
        <v>410260.72</v>
      </c>
      <c r="C75" s="12">
        <v>407021.45</v>
      </c>
      <c r="D75">
        <v>410577.88</v>
      </c>
      <c r="E75" s="12">
        <v>403785.1</v>
      </c>
      <c r="G75">
        <f t="shared" si="6"/>
        <v>-7.895637681326062E-3</v>
      </c>
      <c r="H75">
        <f t="shared" si="7"/>
        <v>7.7306937890631033E-4</v>
      </c>
      <c r="I75">
        <f t="shared" si="8"/>
        <v>-1.5784157937420829E-2</v>
      </c>
      <c r="J75" t="str">
        <f t="shared" si="9"/>
        <v/>
      </c>
      <c r="K75" t="str">
        <f t="shared" si="10"/>
        <v/>
      </c>
      <c r="L75" t="str">
        <f t="shared" si="11"/>
        <v/>
      </c>
      <c r="M75" t="str">
        <f>IF(Master!D77&lt;'OHL indexes'!E75,1,"")</f>
        <v/>
      </c>
      <c r="N75" t="str">
        <f>IF(Master!D77&gt;'OHL indexes'!D75,1,"")</f>
        <v/>
      </c>
    </row>
    <row r="76" spans="1:14" x14ac:dyDescent="0.25">
      <c r="A76" s="1">
        <v>38177</v>
      </c>
      <c r="B76">
        <v>413520.81</v>
      </c>
      <c r="C76" s="12">
        <v>406980.42</v>
      </c>
      <c r="D76">
        <v>414657.97</v>
      </c>
      <c r="E76" s="12">
        <v>406804.06</v>
      </c>
      <c r="G76">
        <f t="shared" si="6"/>
        <v>-1.5816350330712492E-2</v>
      </c>
      <c r="H76">
        <f t="shared" si="7"/>
        <v>2.7499462481705983E-3</v>
      </c>
      <c r="I76">
        <f t="shared" si="8"/>
        <v>-1.6242834308628828E-2</v>
      </c>
      <c r="J76" t="str">
        <f t="shared" si="9"/>
        <v/>
      </c>
      <c r="K76" t="str">
        <f t="shared" si="10"/>
        <v/>
      </c>
      <c r="L76" t="str">
        <f t="shared" si="11"/>
        <v/>
      </c>
      <c r="M76" t="str">
        <f>IF(Master!D78&lt;'OHL indexes'!E76,1,"")</f>
        <v/>
      </c>
      <c r="N76" t="str">
        <f>IF(Master!D78&gt;'OHL indexes'!D76,1,"")</f>
        <v/>
      </c>
    </row>
    <row r="77" spans="1:14" x14ac:dyDescent="0.25">
      <c r="A77" s="1">
        <v>38180</v>
      </c>
      <c r="B77">
        <v>412052.03</v>
      </c>
      <c r="C77" s="12">
        <v>411226</v>
      </c>
      <c r="D77">
        <v>416910.61</v>
      </c>
      <c r="E77" s="12">
        <v>408360.39</v>
      </c>
      <c r="G77">
        <f t="shared" si="6"/>
        <v>-2.0046740213851555E-3</v>
      </c>
      <c r="H77">
        <f t="shared" si="7"/>
        <v>1.1791180837041226E-2</v>
      </c>
      <c r="I77">
        <f t="shared" si="8"/>
        <v>-8.9591598420228902E-3</v>
      </c>
      <c r="J77" t="str">
        <f t="shared" si="9"/>
        <v/>
      </c>
      <c r="K77" t="str">
        <f t="shared" si="10"/>
        <v/>
      </c>
      <c r="L77" t="str">
        <f t="shared" si="11"/>
        <v/>
      </c>
      <c r="M77" t="str">
        <f>IF(Master!D79&lt;'OHL indexes'!E77,1,"")</f>
        <v/>
      </c>
      <c r="N77" t="str">
        <f>IF(Master!D79&gt;'OHL indexes'!D77,1,"")</f>
        <v/>
      </c>
    </row>
    <row r="78" spans="1:14" x14ac:dyDescent="0.25">
      <c r="A78" s="1">
        <v>38181</v>
      </c>
      <c r="B78">
        <v>406191.02</v>
      </c>
      <c r="C78" s="12">
        <v>411049.64</v>
      </c>
      <c r="D78">
        <v>411049.64</v>
      </c>
      <c r="E78" s="12">
        <v>405841.81</v>
      </c>
      <c r="G78">
        <f t="shared" si="6"/>
        <v>1.1961416576860895E-2</v>
      </c>
      <c r="H78">
        <f t="shared" si="7"/>
        <v>1.1961416576860895E-2</v>
      </c>
      <c r="I78">
        <f t="shared" si="8"/>
        <v>-8.5971866143186304E-4</v>
      </c>
      <c r="J78" t="str">
        <f t="shared" si="9"/>
        <v/>
      </c>
      <c r="K78" t="str">
        <f t="shared" si="10"/>
        <v/>
      </c>
      <c r="L78" t="str">
        <f t="shared" si="11"/>
        <v/>
      </c>
      <c r="M78">
        <f>IF(Master!D80&lt;'OHL indexes'!E78,1,"")</f>
        <v>1</v>
      </c>
      <c r="N78" t="str">
        <f>IF(Master!D80&gt;'OHL indexes'!D78,1,"")</f>
        <v/>
      </c>
    </row>
    <row r="79" spans="1:14" x14ac:dyDescent="0.25">
      <c r="A79" s="1">
        <v>38182</v>
      </c>
      <c r="B79">
        <v>405125.01</v>
      </c>
      <c r="C79" s="12">
        <v>412676.24</v>
      </c>
      <c r="D79">
        <v>412676.24</v>
      </c>
      <c r="E79" s="12">
        <v>400138.15</v>
      </c>
      <c r="G79">
        <f t="shared" si="6"/>
        <v>1.8639259027725785E-2</v>
      </c>
      <c r="H79">
        <f t="shared" si="7"/>
        <v>1.8639259027725785E-2</v>
      </c>
      <c r="I79">
        <f t="shared" si="8"/>
        <v>-1.2309435055613993E-2</v>
      </c>
      <c r="J79" t="str">
        <f t="shared" si="9"/>
        <v/>
      </c>
      <c r="K79" t="str">
        <f t="shared" si="10"/>
        <v/>
      </c>
      <c r="L79" t="str">
        <f t="shared" si="11"/>
        <v/>
      </c>
      <c r="M79" t="str">
        <f>IF(Master!D81&lt;'OHL indexes'!E79,1,"")</f>
        <v/>
      </c>
      <c r="N79" t="str">
        <f>IF(Master!D81&gt;'OHL indexes'!D79,1,"")</f>
        <v/>
      </c>
    </row>
    <row r="80" spans="1:14" x14ac:dyDescent="0.25">
      <c r="A80" s="1">
        <v>38183</v>
      </c>
      <c r="B80">
        <v>406999.58</v>
      </c>
      <c r="C80" s="12">
        <v>402727.99</v>
      </c>
      <c r="D80">
        <v>406999.58</v>
      </c>
      <c r="E80" s="12">
        <v>398832.29</v>
      </c>
      <c r="G80">
        <f t="shared" si="6"/>
        <v>-1.0495317955856454E-2</v>
      </c>
      <c r="H80">
        <f t="shared" si="7"/>
        <v>0</v>
      </c>
      <c r="I80">
        <f t="shared" si="8"/>
        <v>-2.0067072305086975E-2</v>
      </c>
      <c r="J80" t="str">
        <f t="shared" si="9"/>
        <v/>
      </c>
      <c r="K80" t="str">
        <f t="shared" si="10"/>
        <v/>
      </c>
      <c r="L80" t="str">
        <f t="shared" si="11"/>
        <v/>
      </c>
      <c r="M80" t="str">
        <f>IF(Master!D82&lt;'OHL indexes'!E80,1,"")</f>
        <v/>
      </c>
      <c r="N80" t="str">
        <f>IF(Master!D82&gt;'OHL indexes'!D80,1,"")</f>
        <v/>
      </c>
    </row>
    <row r="81" spans="1:14" x14ac:dyDescent="0.25">
      <c r="A81" s="1">
        <v>38184</v>
      </c>
      <c r="B81">
        <v>409652.01</v>
      </c>
      <c r="C81" s="12">
        <v>403659.5</v>
      </c>
      <c r="D81">
        <v>411163.03</v>
      </c>
      <c r="E81" s="12">
        <v>402187.1</v>
      </c>
      <c r="G81">
        <f t="shared" si="6"/>
        <v>-1.4628293902427147E-2</v>
      </c>
      <c r="H81">
        <f t="shared" si="7"/>
        <v>3.688545309468827E-3</v>
      </c>
      <c r="I81">
        <f t="shared" si="8"/>
        <v>-1.8222564073346104E-2</v>
      </c>
      <c r="J81" t="str">
        <f t="shared" si="9"/>
        <v/>
      </c>
      <c r="K81" t="str">
        <f t="shared" si="10"/>
        <v/>
      </c>
      <c r="L81" t="str">
        <f t="shared" si="11"/>
        <v/>
      </c>
      <c r="M81" t="str">
        <f>IF(Master!D83&lt;'OHL indexes'!E81,1,"")</f>
        <v/>
      </c>
      <c r="N81" t="str">
        <f>IF(Master!D83&gt;'OHL indexes'!D81,1,"")</f>
        <v/>
      </c>
    </row>
    <row r="82" spans="1:14" x14ac:dyDescent="0.25">
      <c r="A82" s="1">
        <v>38187</v>
      </c>
      <c r="B82">
        <v>411613.88</v>
      </c>
      <c r="C82" s="12">
        <v>413431.49</v>
      </c>
      <c r="D82">
        <v>413534.96</v>
      </c>
      <c r="E82" s="12">
        <v>409016.49</v>
      </c>
      <c r="G82">
        <f t="shared" si="6"/>
        <v>4.4158131888070162E-3</v>
      </c>
      <c r="H82">
        <f t="shared" si="7"/>
        <v>4.667189551528228E-3</v>
      </c>
      <c r="I82">
        <f t="shared" si="8"/>
        <v>-6.3102585364711583E-3</v>
      </c>
      <c r="J82" t="str">
        <f t="shared" si="9"/>
        <v/>
      </c>
      <c r="K82" t="str">
        <f t="shared" si="10"/>
        <v/>
      </c>
      <c r="L82" t="str">
        <f t="shared" si="11"/>
        <v/>
      </c>
      <c r="M82" t="str">
        <f>IF(Master!D84&lt;'OHL indexes'!E82,1,"")</f>
        <v/>
      </c>
      <c r="N82" t="str">
        <f>IF(Master!D84&gt;'OHL indexes'!D82,1,"")</f>
        <v/>
      </c>
    </row>
    <row r="83" spans="1:14" x14ac:dyDescent="0.25">
      <c r="A83" s="1">
        <v>38188</v>
      </c>
      <c r="B83">
        <v>401197.18</v>
      </c>
      <c r="C83" s="12">
        <v>410064.58</v>
      </c>
      <c r="D83">
        <v>410064.58</v>
      </c>
      <c r="E83" s="12">
        <v>401197.18</v>
      </c>
      <c r="G83">
        <f t="shared" si="6"/>
        <v>2.2102348775233205E-2</v>
      </c>
      <c r="H83">
        <f t="shared" si="7"/>
        <v>2.2102348775233205E-2</v>
      </c>
      <c r="I83">
        <f t="shared" si="8"/>
        <v>0</v>
      </c>
      <c r="J83" t="str">
        <f t="shared" si="9"/>
        <v/>
      </c>
      <c r="K83" t="str">
        <f t="shared" si="10"/>
        <v/>
      </c>
      <c r="L83" t="str">
        <f t="shared" si="11"/>
        <v/>
      </c>
      <c r="M83">
        <f>IF(Master!D85&lt;'OHL indexes'!E83,1,"")</f>
        <v>1</v>
      </c>
      <c r="N83" t="str">
        <f>IF(Master!D85&gt;'OHL indexes'!D83,1,"")</f>
        <v/>
      </c>
    </row>
    <row r="84" spans="1:14" x14ac:dyDescent="0.25">
      <c r="A84" s="1">
        <v>38189</v>
      </c>
      <c r="B84">
        <v>417053.84</v>
      </c>
      <c r="C84" s="12">
        <v>398835.93</v>
      </c>
      <c r="D84">
        <v>417811.77</v>
      </c>
      <c r="E84" s="12">
        <v>397290.39</v>
      </c>
      <c r="G84">
        <f t="shared" si="6"/>
        <v>-4.3682393620929183E-2</v>
      </c>
      <c r="H84">
        <f t="shared" si="7"/>
        <v>1.8173432955321811E-3</v>
      </c>
      <c r="I84">
        <f t="shared" si="8"/>
        <v>-4.7388246083527319E-2</v>
      </c>
      <c r="J84" t="str">
        <f t="shared" si="9"/>
        <v/>
      </c>
      <c r="K84" t="str">
        <f t="shared" si="10"/>
        <v/>
      </c>
      <c r="L84" t="str">
        <f t="shared" si="11"/>
        <v/>
      </c>
      <c r="M84" t="str">
        <f>IF(Master!D86&lt;'OHL indexes'!E84,1,"")</f>
        <v/>
      </c>
      <c r="N84" t="str">
        <f>IF(Master!D86&gt;'OHL indexes'!D84,1,"")</f>
        <v/>
      </c>
    </row>
    <row r="85" spans="1:14" x14ac:dyDescent="0.25">
      <c r="A85" s="1">
        <v>38190</v>
      </c>
      <c r="B85">
        <v>403610.95</v>
      </c>
      <c r="C85" s="12">
        <v>414827.91</v>
      </c>
      <c r="D85">
        <v>415315.9</v>
      </c>
      <c r="E85" s="12">
        <v>401943.19</v>
      </c>
      <c r="G85">
        <f t="shared" si="6"/>
        <v>2.7791515567156866E-2</v>
      </c>
      <c r="H85">
        <f t="shared" si="7"/>
        <v>2.9000575925900884E-2</v>
      </c>
      <c r="I85">
        <f t="shared" si="8"/>
        <v>-4.1320980018010323E-3</v>
      </c>
      <c r="J85" t="str">
        <f t="shared" si="9"/>
        <v/>
      </c>
      <c r="K85" t="str">
        <f t="shared" si="10"/>
        <v/>
      </c>
      <c r="L85" t="str">
        <f t="shared" si="11"/>
        <v/>
      </c>
      <c r="M85" t="str">
        <f>IF(Master!D87&lt;'OHL indexes'!E85,1,"")</f>
        <v/>
      </c>
      <c r="N85" t="str">
        <f>IF(Master!D87&gt;'OHL indexes'!D85,1,"")</f>
        <v/>
      </c>
    </row>
    <row r="86" spans="1:14" x14ac:dyDescent="0.25">
      <c r="A86" s="1">
        <v>38191</v>
      </c>
      <c r="B86">
        <v>405254.86</v>
      </c>
      <c r="C86" s="12">
        <v>407329.45</v>
      </c>
      <c r="D86">
        <v>408523.47</v>
      </c>
      <c r="E86" s="12">
        <v>400574.74</v>
      </c>
      <c r="G86">
        <f t="shared" si="6"/>
        <v>5.119222999571349E-3</v>
      </c>
      <c r="H86">
        <f t="shared" si="7"/>
        <v>8.0655664437929708E-3</v>
      </c>
      <c r="I86">
        <f t="shared" si="8"/>
        <v>-1.1548584512965476E-2</v>
      </c>
      <c r="J86" t="str">
        <f t="shared" si="9"/>
        <v/>
      </c>
      <c r="K86" t="str">
        <f t="shared" si="10"/>
        <v/>
      </c>
      <c r="L86" t="str">
        <f t="shared" si="11"/>
        <v/>
      </c>
      <c r="M86" t="str">
        <f>IF(Master!D88&lt;'OHL indexes'!E86,1,"")</f>
        <v/>
      </c>
      <c r="N86" t="str">
        <f>IF(Master!D88&gt;'OHL indexes'!D86,1,"")</f>
        <v/>
      </c>
    </row>
    <row r="87" spans="1:14" x14ac:dyDescent="0.25">
      <c r="A87" s="1">
        <v>38194</v>
      </c>
      <c r="B87">
        <v>408084.47</v>
      </c>
      <c r="C87" s="12">
        <v>404397.4</v>
      </c>
      <c r="D87">
        <v>411987.18</v>
      </c>
      <c r="E87" s="12">
        <v>404253.08</v>
      </c>
      <c r="G87">
        <f t="shared" si="6"/>
        <v>-9.0350657058817507E-3</v>
      </c>
      <c r="H87">
        <f t="shared" si="7"/>
        <v>9.5634857165725062E-3</v>
      </c>
      <c r="I87">
        <f t="shared" si="8"/>
        <v>-9.3887179779224006E-3</v>
      </c>
      <c r="J87" t="str">
        <f t="shared" si="9"/>
        <v/>
      </c>
      <c r="K87" t="str">
        <f t="shared" si="10"/>
        <v/>
      </c>
      <c r="L87" t="str">
        <f t="shared" si="11"/>
        <v/>
      </c>
      <c r="M87" t="str">
        <f>IF(Master!D89&lt;'OHL indexes'!E87,1,"")</f>
        <v/>
      </c>
      <c r="N87" t="str">
        <f>IF(Master!D89&gt;'OHL indexes'!D87,1,"")</f>
        <v/>
      </c>
    </row>
    <row r="88" spans="1:14" x14ac:dyDescent="0.25">
      <c r="A88" s="1">
        <v>38195</v>
      </c>
      <c r="B88">
        <v>395919.15</v>
      </c>
      <c r="C88" s="12">
        <v>402817.94</v>
      </c>
      <c r="D88">
        <v>404441.01</v>
      </c>
      <c r="E88" s="12">
        <v>394288.35</v>
      </c>
      <c r="G88">
        <f t="shared" si="6"/>
        <v>1.7424744420672766E-2</v>
      </c>
      <c r="H88">
        <f t="shared" si="7"/>
        <v>2.1524243017797984E-2</v>
      </c>
      <c r="I88">
        <f t="shared" si="8"/>
        <v>-4.1190227853339367E-3</v>
      </c>
      <c r="J88" t="str">
        <f t="shared" si="9"/>
        <v/>
      </c>
      <c r="K88" t="str">
        <f t="shared" si="10"/>
        <v/>
      </c>
      <c r="L88" t="str">
        <f t="shared" si="11"/>
        <v/>
      </c>
      <c r="M88" t="str">
        <f>IF(Master!D90&lt;'OHL indexes'!E88,1,"")</f>
        <v/>
      </c>
      <c r="N88" t="str">
        <f>IF(Master!D90&gt;'OHL indexes'!D88,1,"")</f>
        <v/>
      </c>
    </row>
    <row r="89" spans="1:14" x14ac:dyDescent="0.25">
      <c r="A89" s="1">
        <v>38196</v>
      </c>
      <c r="B89">
        <v>389458.16</v>
      </c>
      <c r="C89" s="12">
        <v>396550</v>
      </c>
      <c r="D89">
        <v>400461.24</v>
      </c>
      <c r="E89" s="12">
        <v>388433.11</v>
      </c>
      <c r="G89">
        <f t="shared" si="6"/>
        <v>1.8209504199372839E-2</v>
      </c>
      <c r="H89">
        <f t="shared" si="7"/>
        <v>2.8252277471859877E-2</v>
      </c>
      <c r="I89">
        <f t="shared" si="8"/>
        <v>-2.6319900448356082E-3</v>
      </c>
      <c r="J89" t="str">
        <f t="shared" si="9"/>
        <v/>
      </c>
      <c r="K89" t="str">
        <f t="shared" si="10"/>
        <v/>
      </c>
      <c r="L89" t="str">
        <f t="shared" si="11"/>
        <v/>
      </c>
      <c r="M89" t="str">
        <f>IF(Master!D91&lt;'OHL indexes'!E89,1,"")</f>
        <v/>
      </c>
      <c r="N89" t="str">
        <f>IF(Master!D91&gt;'OHL indexes'!D89,1,"")</f>
        <v/>
      </c>
    </row>
    <row r="90" spans="1:14" x14ac:dyDescent="0.25">
      <c r="A90" s="1">
        <v>38197</v>
      </c>
      <c r="B90">
        <v>382070.09</v>
      </c>
      <c r="C90" s="12">
        <v>386036.65</v>
      </c>
      <c r="D90">
        <v>387450.43</v>
      </c>
      <c r="E90" s="12">
        <v>379160.17</v>
      </c>
      <c r="G90">
        <f t="shared" si="6"/>
        <v>1.0381760058736811E-2</v>
      </c>
      <c r="H90">
        <f t="shared" si="7"/>
        <v>1.4082075882987821E-2</v>
      </c>
      <c r="I90">
        <f t="shared" si="8"/>
        <v>-7.6161941909664854E-3</v>
      </c>
      <c r="J90" t="str">
        <f t="shared" si="9"/>
        <v/>
      </c>
      <c r="K90" t="str">
        <f t="shared" si="10"/>
        <v/>
      </c>
      <c r="L90" t="str">
        <f t="shared" si="11"/>
        <v/>
      </c>
      <c r="M90" t="str">
        <f>IF(Master!D92&lt;'OHL indexes'!E90,1,"")</f>
        <v/>
      </c>
      <c r="N90" t="str">
        <f>IF(Master!D92&gt;'OHL indexes'!D90,1,"")</f>
        <v/>
      </c>
    </row>
    <row r="91" spans="1:14" x14ac:dyDescent="0.25">
      <c r="A91" s="1">
        <v>38198</v>
      </c>
      <c r="B91">
        <v>380141.24</v>
      </c>
      <c r="C91" s="12">
        <v>384055.62</v>
      </c>
      <c r="D91">
        <v>385002.7</v>
      </c>
      <c r="E91" s="12">
        <v>380141.24</v>
      </c>
      <c r="G91">
        <f t="shared" si="6"/>
        <v>1.0297172703493063E-2</v>
      </c>
      <c r="H91">
        <f t="shared" si="7"/>
        <v>1.2788562482723531E-2</v>
      </c>
      <c r="I91">
        <f t="shared" si="8"/>
        <v>0</v>
      </c>
      <c r="J91" t="str">
        <f t="shared" si="9"/>
        <v/>
      </c>
      <c r="K91" t="str">
        <f t="shared" si="10"/>
        <v/>
      </c>
      <c r="L91" t="str">
        <f t="shared" si="11"/>
        <v/>
      </c>
      <c r="M91">
        <f>IF(Master!D93&lt;'OHL indexes'!E91,1,"")</f>
        <v>1</v>
      </c>
      <c r="N91" t="str">
        <f>IF(Master!D93&gt;'OHL indexes'!D91,1,"")</f>
        <v/>
      </c>
    </row>
    <row r="92" spans="1:14" x14ac:dyDescent="0.25">
      <c r="A92" s="1">
        <v>38201</v>
      </c>
      <c r="B92">
        <v>374512.47</v>
      </c>
      <c r="C92" s="12">
        <v>381543.24</v>
      </c>
      <c r="D92">
        <v>383093.7</v>
      </c>
      <c r="E92" s="12">
        <v>373667.28</v>
      </c>
      <c r="G92">
        <f t="shared" si="6"/>
        <v>1.8773126566386411E-2</v>
      </c>
      <c r="H92">
        <f t="shared" si="7"/>
        <v>2.2913068822514981E-2</v>
      </c>
      <c r="I92">
        <f t="shared" si="8"/>
        <v>-2.2567739867245251E-3</v>
      </c>
      <c r="J92" t="str">
        <f t="shared" si="9"/>
        <v/>
      </c>
      <c r="K92" t="str">
        <f t="shared" si="10"/>
        <v/>
      </c>
      <c r="L92" t="str">
        <f t="shared" si="11"/>
        <v/>
      </c>
      <c r="M92" t="str">
        <f>IF(Master!D94&lt;'OHL indexes'!E92,1,"")</f>
        <v/>
      </c>
      <c r="N92" t="str">
        <f>IF(Master!D94&gt;'OHL indexes'!D92,1,"")</f>
        <v/>
      </c>
    </row>
    <row r="93" spans="1:14" x14ac:dyDescent="0.25">
      <c r="A93" s="1">
        <v>38202</v>
      </c>
      <c r="B93">
        <v>375371.03</v>
      </c>
      <c r="C93" s="12">
        <v>377337.09</v>
      </c>
      <c r="D93">
        <v>378147.64</v>
      </c>
      <c r="E93" s="12">
        <v>371605.97</v>
      </c>
      <c r="G93">
        <f t="shared" si="6"/>
        <v>5.2376444713913006E-3</v>
      </c>
      <c r="H93">
        <f t="shared" si="7"/>
        <v>7.3969746679705128E-3</v>
      </c>
      <c r="I93">
        <f t="shared" si="8"/>
        <v>-1.0030235950813982E-2</v>
      </c>
      <c r="J93" t="str">
        <f t="shared" si="9"/>
        <v/>
      </c>
      <c r="K93" t="str">
        <f t="shared" si="10"/>
        <v/>
      </c>
      <c r="L93" t="str">
        <f t="shared" si="11"/>
        <v/>
      </c>
      <c r="M93" t="str">
        <f>IF(Master!D95&lt;'OHL indexes'!E93,1,"")</f>
        <v/>
      </c>
      <c r="N93" t="str">
        <f>IF(Master!D95&gt;'OHL indexes'!D93,1,"")</f>
        <v/>
      </c>
    </row>
    <row r="94" spans="1:14" x14ac:dyDescent="0.25">
      <c r="A94" s="1">
        <v>38203</v>
      </c>
      <c r="B94">
        <v>373678.62</v>
      </c>
      <c r="C94" s="12">
        <v>379193.05</v>
      </c>
      <c r="D94">
        <v>379843.61</v>
      </c>
      <c r="E94" s="12">
        <v>371549.01</v>
      </c>
      <c r="G94">
        <f t="shared" si="6"/>
        <v>1.4757146127332588E-2</v>
      </c>
      <c r="H94">
        <f t="shared" si="7"/>
        <v>1.6498107384361527E-2</v>
      </c>
      <c r="I94">
        <f t="shared" si="8"/>
        <v>-5.6990415989012222E-3</v>
      </c>
      <c r="J94" t="str">
        <f t="shared" si="9"/>
        <v/>
      </c>
      <c r="K94" t="str">
        <f t="shared" si="10"/>
        <v/>
      </c>
      <c r="L94" t="str">
        <f t="shared" si="11"/>
        <v/>
      </c>
      <c r="M94" t="str">
        <f>IF(Master!D96&lt;'OHL indexes'!E94,1,"")</f>
        <v/>
      </c>
      <c r="N94" t="str">
        <f>IF(Master!D96&gt;'OHL indexes'!D94,1,"")</f>
        <v/>
      </c>
    </row>
    <row r="95" spans="1:14" x14ac:dyDescent="0.25">
      <c r="A95" s="1">
        <v>38204</v>
      </c>
      <c r="B95">
        <v>385658.04</v>
      </c>
      <c r="C95" s="12">
        <v>373589.7</v>
      </c>
      <c r="D95">
        <v>387097.91</v>
      </c>
      <c r="E95" s="12">
        <v>373589.7</v>
      </c>
      <c r="G95">
        <f t="shared" si="6"/>
        <v>-3.1292852082119071E-2</v>
      </c>
      <c r="H95">
        <f t="shared" si="7"/>
        <v>3.7335407295022716E-3</v>
      </c>
      <c r="I95">
        <f t="shared" si="8"/>
        <v>-3.1292852082119071E-2</v>
      </c>
      <c r="J95" t="str">
        <f t="shared" si="9"/>
        <v/>
      </c>
      <c r="K95" t="str">
        <f t="shared" si="10"/>
        <v/>
      </c>
      <c r="L95" t="str">
        <f t="shared" si="11"/>
        <v/>
      </c>
      <c r="M95" t="str">
        <f>IF(Master!D97&lt;'OHL indexes'!E95,1,"")</f>
        <v/>
      </c>
      <c r="N95" t="str">
        <f>IF(Master!D97&gt;'OHL indexes'!D95,1,"")</f>
        <v/>
      </c>
    </row>
    <row r="96" spans="1:14" x14ac:dyDescent="0.25">
      <c r="A96" s="1">
        <v>38205</v>
      </c>
      <c r="B96">
        <v>396446.6</v>
      </c>
      <c r="C96" s="12">
        <v>397903.2</v>
      </c>
      <c r="D96">
        <v>401185.73</v>
      </c>
      <c r="E96" s="12">
        <v>392247.25</v>
      </c>
      <c r="G96">
        <f t="shared" si="6"/>
        <v>3.6741392157229047E-3</v>
      </c>
      <c r="H96">
        <f t="shared" si="7"/>
        <v>1.1954018523554044E-2</v>
      </c>
      <c r="I96">
        <f t="shared" si="8"/>
        <v>-1.0592473235991884E-2</v>
      </c>
      <c r="J96" t="str">
        <f t="shared" si="9"/>
        <v/>
      </c>
      <c r="K96" t="str">
        <f t="shared" si="10"/>
        <v/>
      </c>
      <c r="L96" t="str">
        <f t="shared" si="11"/>
        <v/>
      </c>
      <c r="M96" t="str">
        <f>IF(Master!D98&lt;'OHL indexes'!E96,1,"")</f>
        <v/>
      </c>
      <c r="N96" t="str">
        <f>IF(Master!D98&gt;'OHL indexes'!D96,1,"")</f>
        <v/>
      </c>
    </row>
    <row r="97" spans="1:14" x14ac:dyDescent="0.25">
      <c r="A97" s="1">
        <v>38208</v>
      </c>
      <c r="B97">
        <v>388216.92</v>
      </c>
      <c r="C97" s="12">
        <v>393810.09</v>
      </c>
      <c r="D97">
        <v>395316.67</v>
      </c>
      <c r="E97" s="12">
        <v>384450.07</v>
      </c>
      <c r="G97">
        <f t="shared" si="6"/>
        <v>1.4407331859724204E-2</v>
      </c>
      <c r="H97">
        <f t="shared" si="7"/>
        <v>1.8288100374398875E-2</v>
      </c>
      <c r="I97">
        <f t="shared" si="8"/>
        <v>-9.7029516384807835E-3</v>
      </c>
      <c r="J97" t="str">
        <f t="shared" si="9"/>
        <v/>
      </c>
      <c r="K97" t="str">
        <f t="shared" si="10"/>
        <v/>
      </c>
      <c r="L97" t="str">
        <f t="shared" si="11"/>
        <v/>
      </c>
      <c r="M97" t="str">
        <f>IF(Master!D99&lt;'OHL indexes'!E97,1,"")</f>
        <v/>
      </c>
      <c r="N97" t="str">
        <f>IF(Master!D99&gt;'OHL indexes'!D97,1,"")</f>
        <v/>
      </c>
    </row>
    <row r="98" spans="1:14" x14ac:dyDescent="0.25">
      <c r="A98" s="1">
        <v>38209</v>
      </c>
      <c r="B98">
        <v>374278.1</v>
      </c>
      <c r="C98" s="12">
        <v>384832.03</v>
      </c>
      <c r="D98">
        <v>385311.02</v>
      </c>
      <c r="E98" s="12">
        <v>372625.65</v>
      </c>
      <c r="G98">
        <f t="shared" si="6"/>
        <v>2.8198096549063578E-2</v>
      </c>
      <c r="H98">
        <f t="shared" si="7"/>
        <v>2.9477866858894641E-2</v>
      </c>
      <c r="I98">
        <f t="shared" si="8"/>
        <v>-4.4150325653570244E-3</v>
      </c>
      <c r="J98" t="str">
        <f t="shared" si="9"/>
        <v/>
      </c>
      <c r="K98" t="str">
        <f t="shared" si="10"/>
        <v/>
      </c>
      <c r="L98" t="str">
        <f t="shared" si="11"/>
        <v/>
      </c>
      <c r="M98" t="str">
        <f>IF(Master!D100&lt;'OHL indexes'!E98,1,"")</f>
        <v/>
      </c>
      <c r="N98" t="str">
        <f>IF(Master!D100&gt;'OHL indexes'!D98,1,"")</f>
        <v/>
      </c>
    </row>
    <row r="99" spans="1:14" x14ac:dyDescent="0.25">
      <c r="A99" s="1">
        <v>38210</v>
      </c>
      <c r="B99">
        <v>377395.49</v>
      </c>
      <c r="C99" s="12">
        <v>380164.1</v>
      </c>
      <c r="D99">
        <v>383584.35</v>
      </c>
      <c r="E99" s="12">
        <v>375749.6</v>
      </c>
      <c r="G99">
        <f t="shared" si="6"/>
        <v>7.3360972066729424E-3</v>
      </c>
      <c r="H99">
        <f t="shared" si="7"/>
        <v>1.6398871115285374E-2</v>
      </c>
      <c r="I99">
        <f t="shared" si="8"/>
        <v>-4.3611808927552786E-3</v>
      </c>
      <c r="J99" t="str">
        <f t="shared" si="9"/>
        <v/>
      </c>
      <c r="K99" t="str">
        <f t="shared" si="10"/>
        <v/>
      </c>
      <c r="L99" t="str">
        <f t="shared" si="11"/>
        <v/>
      </c>
      <c r="M99" t="str">
        <f>IF(Master!D101&lt;'OHL indexes'!E99,1,"")</f>
        <v/>
      </c>
      <c r="N99" t="str">
        <f>IF(Master!D101&gt;'OHL indexes'!D99,1,"")</f>
        <v/>
      </c>
    </row>
    <row r="100" spans="1:14" x14ac:dyDescent="0.25">
      <c r="A100" s="1">
        <v>38211</v>
      </c>
      <c r="B100">
        <v>378908.44</v>
      </c>
      <c r="C100" s="12">
        <v>381721.62</v>
      </c>
      <c r="D100">
        <v>383963.92</v>
      </c>
      <c r="E100" s="12">
        <v>375279.96</v>
      </c>
      <c r="G100">
        <f t="shared" si="6"/>
        <v>7.4244321398593272E-3</v>
      </c>
      <c r="H100">
        <f t="shared" si="7"/>
        <v>1.3342220616674449E-2</v>
      </c>
      <c r="I100">
        <f t="shared" si="8"/>
        <v>-9.5761392910646004E-3</v>
      </c>
      <c r="J100" t="str">
        <f t="shared" si="9"/>
        <v/>
      </c>
      <c r="K100" t="str">
        <f t="shared" si="10"/>
        <v/>
      </c>
      <c r="L100" t="str">
        <f t="shared" si="11"/>
        <v/>
      </c>
      <c r="M100" t="str">
        <f>IF(Master!D102&lt;'OHL indexes'!E100,1,"")</f>
        <v/>
      </c>
      <c r="N100" t="str">
        <f>IF(Master!D102&gt;'OHL indexes'!D100,1,"")</f>
        <v/>
      </c>
    </row>
    <row r="101" spans="1:14" x14ac:dyDescent="0.25">
      <c r="A101" s="1">
        <v>38212</v>
      </c>
      <c r="B101">
        <v>373114.64</v>
      </c>
      <c r="C101" s="12">
        <v>375193.65</v>
      </c>
      <c r="D101">
        <v>377667.54</v>
      </c>
      <c r="E101" s="12">
        <v>372996.39</v>
      </c>
      <c r="G101">
        <f t="shared" si="6"/>
        <v>5.57204080761875E-3</v>
      </c>
      <c r="H101">
        <f t="shared" si="7"/>
        <v>1.2202415858032278E-2</v>
      </c>
      <c r="I101">
        <f t="shared" si="8"/>
        <v>-3.1692672257510601E-4</v>
      </c>
      <c r="J101" t="str">
        <f t="shared" si="9"/>
        <v/>
      </c>
      <c r="K101" t="str">
        <f t="shared" si="10"/>
        <v/>
      </c>
      <c r="L101" t="str">
        <f t="shared" si="11"/>
        <v/>
      </c>
      <c r="M101">
        <f>IF(Master!D103&lt;'OHL indexes'!E101,1,"")</f>
        <v>1</v>
      </c>
      <c r="N101" t="str">
        <f>IF(Master!D103&gt;'OHL indexes'!D101,1,"")</f>
        <v/>
      </c>
    </row>
    <row r="102" spans="1:14" x14ac:dyDescent="0.25">
      <c r="A102" s="1">
        <v>38215</v>
      </c>
      <c r="B102">
        <v>362673.48</v>
      </c>
      <c r="C102" s="12">
        <v>374470.85</v>
      </c>
      <c r="D102">
        <v>374470.85</v>
      </c>
      <c r="E102" s="12">
        <v>362375.37</v>
      </c>
      <c r="G102">
        <f t="shared" si="6"/>
        <v>3.2528901754823591E-2</v>
      </c>
      <c r="H102">
        <f t="shared" si="7"/>
        <v>3.2528901754823591E-2</v>
      </c>
      <c r="I102">
        <f t="shared" si="8"/>
        <v>-8.2197904296721358E-4</v>
      </c>
      <c r="J102" t="str">
        <f t="shared" si="9"/>
        <v/>
      </c>
      <c r="K102" t="str">
        <f t="shared" si="10"/>
        <v/>
      </c>
      <c r="L102" t="str">
        <f t="shared" si="11"/>
        <v/>
      </c>
      <c r="M102">
        <f>IF(Master!D104&lt;'OHL indexes'!E102,1,"")</f>
        <v>1</v>
      </c>
      <c r="N102" t="str">
        <f>IF(Master!D104&gt;'OHL indexes'!D102,1,"")</f>
        <v/>
      </c>
    </row>
    <row r="103" spans="1:14" x14ac:dyDescent="0.25">
      <c r="A103" s="1">
        <v>38216</v>
      </c>
      <c r="B103">
        <v>356365.91</v>
      </c>
      <c r="C103" s="12">
        <v>357271.12</v>
      </c>
      <c r="D103">
        <v>358780.95</v>
      </c>
      <c r="E103" s="12">
        <v>353441.51</v>
      </c>
      <c r="G103">
        <f t="shared" si="6"/>
        <v>2.5401138958549563E-3</v>
      </c>
      <c r="H103">
        <f t="shared" si="7"/>
        <v>6.7768547221591646E-3</v>
      </c>
      <c r="I103">
        <f t="shared" si="8"/>
        <v>-8.206172133580214E-3</v>
      </c>
      <c r="J103" t="str">
        <f t="shared" si="9"/>
        <v/>
      </c>
      <c r="K103" t="str">
        <f t="shared" si="10"/>
        <v/>
      </c>
      <c r="L103" t="str">
        <f t="shared" si="11"/>
        <v/>
      </c>
      <c r="M103" t="str">
        <f>IF(Master!D105&lt;'OHL indexes'!E103,1,"")</f>
        <v/>
      </c>
      <c r="N103" t="str">
        <f>IF(Master!D105&gt;'OHL indexes'!D103,1,"")</f>
        <v/>
      </c>
    </row>
    <row r="104" spans="1:14" x14ac:dyDescent="0.25">
      <c r="A104" s="1">
        <v>38217</v>
      </c>
      <c r="B104">
        <v>348935.79</v>
      </c>
      <c r="C104" s="12">
        <v>359696.43</v>
      </c>
      <c r="D104">
        <v>359696.43</v>
      </c>
      <c r="E104" s="12">
        <v>348333.47</v>
      </c>
      <c r="G104">
        <f t="shared" si="6"/>
        <v>3.0838453114826692E-2</v>
      </c>
      <c r="H104">
        <f t="shared" si="7"/>
        <v>3.0838453114826692E-2</v>
      </c>
      <c r="I104">
        <f t="shared" si="8"/>
        <v>-1.7261628564957388E-3</v>
      </c>
      <c r="J104" t="str">
        <f t="shared" si="9"/>
        <v/>
      </c>
      <c r="K104" t="str">
        <f t="shared" si="10"/>
        <v/>
      </c>
      <c r="L104" t="str">
        <f t="shared" si="11"/>
        <v/>
      </c>
      <c r="M104" t="str">
        <f>IF(Master!D106&lt;'OHL indexes'!E104,1,"")</f>
        <v/>
      </c>
      <c r="N104" t="str">
        <f>IF(Master!D106&gt;'OHL indexes'!D104,1,"")</f>
        <v/>
      </c>
    </row>
    <row r="105" spans="1:14" x14ac:dyDescent="0.25">
      <c r="A105" s="1">
        <v>38218</v>
      </c>
      <c r="B105">
        <v>350521.63</v>
      </c>
      <c r="C105" s="12">
        <v>350702.64</v>
      </c>
      <c r="D105">
        <v>353250.66</v>
      </c>
      <c r="E105" s="12">
        <v>348394.12</v>
      </c>
      <c r="G105">
        <f t="shared" si="6"/>
        <v>5.1640179808587483E-4</v>
      </c>
      <c r="H105">
        <f t="shared" si="7"/>
        <v>7.7856250982284436E-3</v>
      </c>
      <c r="I105">
        <f t="shared" si="8"/>
        <v>-6.0695541099703432E-3</v>
      </c>
      <c r="J105" t="str">
        <f t="shared" si="9"/>
        <v/>
      </c>
      <c r="K105" t="str">
        <f t="shared" si="10"/>
        <v/>
      </c>
      <c r="L105" t="str">
        <f t="shared" si="11"/>
        <v/>
      </c>
      <c r="M105" t="str">
        <f>IF(Master!D107&lt;'OHL indexes'!E105,1,"")</f>
        <v/>
      </c>
      <c r="N105" t="str">
        <f>IF(Master!D107&gt;'OHL indexes'!D105,1,"")</f>
        <v/>
      </c>
    </row>
    <row r="106" spans="1:14" x14ac:dyDescent="0.25">
      <c r="A106" s="1">
        <v>38219</v>
      </c>
      <c r="B106">
        <v>345904.94</v>
      </c>
      <c r="C106" s="12">
        <v>349693.78</v>
      </c>
      <c r="D106">
        <v>349898.7</v>
      </c>
      <c r="E106" s="12">
        <v>344878.33</v>
      </c>
      <c r="G106">
        <f t="shared" si="6"/>
        <v>1.0953413963963765E-2</v>
      </c>
      <c r="H106">
        <f t="shared" si="7"/>
        <v>1.1545831059828204E-2</v>
      </c>
      <c r="I106">
        <f t="shared" si="8"/>
        <v>-2.9678963243484624E-3</v>
      </c>
      <c r="J106" t="str">
        <f t="shared" si="9"/>
        <v/>
      </c>
      <c r="K106" t="str">
        <f t="shared" si="10"/>
        <v/>
      </c>
      <c r="L106" t="str">
        <f t="shared" si="11"/>
        <v/>
      </c>
      <c r="M106" t="str">
        <f>IF(Master!D108&lt;'OHL indexes'!E106,1,"")</f>
        <v/>
      </c>
      <c r="N106" t="str">
        <f>IF(Master!D108&gt;'OHL indexes'!D106,1,"")</f>
        <v/>
      </c>
    </row>
    <row r="107" spans="1:14" x14ac:dyDescent="0.25">
      <c r="A107" s="1">
        <v>38222</v>
      </c>
      <c r="B107">
        <v>342994.07</v>
      </c>
      <c r="C107" s="12">
        <v>344677.45</v>
      </c>
      <c r="D107">
        <v>346147.99</v>
      </c>
      <c r="E107" s="12">
        <v>340419.02</v>
      </c>
      <c r="G107">
        <f t="shared" si="6"/>
        <v>4.9078982619146228E-3</v>
      </c>
      <c r="H107">
        <f t="shared" si="7"/>
        <v>9.1952610142793656E-3</v>
      </c>
      <c r="I107">
        <f t="shared" si="8"/>
        <v>-7.5075641978299412E-3</v>
      </c>
      <c r="J107" t="str">
        <f t="shared" si="9"/>
        <v/>
      </c>
      <c r="K107" t="str">
        <f t="shared" si="10"/>
        <v/>
      </c>
      <c r="L107" t="str">
        <f t="shared" si="11"/>
        <v/>
      </c>
      <c r="M107" t="str">
        <f>IF(Master!D109&lt;'OHL indexes'!E107,1,"")</f>
        <v/>
      </c>
      <c r="N107" t="str">
        <f>IF(Master!D109&gt;'OHL indexes'!D107,1,"")</f>
        <v/>
      </c>
    </row>
    <row r="108" spans="1:14" x14ac:dyDescent="0.25">
      <c r="A108" s="1">
        <v>38223</v>
      </c>
      <c r="B108">
        <v>335937.64</v>
      </c>
      <c r="C108" s="12">
        <v>339901.19</v>
      </c>
      <c r="D108">
        <v>340430.24</v>
      </c>
      <c r="E108" s="12">
        <v>335937.64</v>
      </c>
      <c r="G108">
        <f t="shared" si="6"/>
        <v>1.179846950166108E-2</v>
      </c>
      <c r="H108">
        <f t="shared" si="7"/>
        <v>1.3373315356981053E-2</v>
      </c>
      <c r="I108">
        <f t="shared" si="8"/>
        <v>0</v>
      </c>
      <c r="J108" t="str">
        <f t="shared" si="9"/>
        <v/>
      </c>
      <c r="K108" t="str">
        <f t="shared" si="10"/>
        <v/>
      </c>
      <c r="L108" t="str">
        <f t="shared" si="11"/>
        <v/>
      </c>
      <c r="M108">
        <f>IF(Master!D110&lt;'OHL indexes'!E108,1,"")</f>
        <v>1</v>
      </c>
      <c r="N108" t="str">
        <f>IF(Master!D110&gt;'OHL indexes'!D108,1,"")</f>
        <v/>
      </c>
    </row>
    <row r="109" spans="1:14" x14ac:dyDescent="0.25">
      <c r="A109" s="1">
        <v>38224</v>
      </c>
      <c r="B109">
        <v>323233.8</v>
      </c>
      <c r="C109" s="12">
        <v>336089.65</v>
      </c>
      <c r="D109">
        <v>336940.89</v>
      </c>
      <c r="E109" s="12">
        <v>320544.3</v>
      </c>
      <c r="G109">
        <f t="shared" si="6"/>
        <v>3.9772604226414598E-2</v>
      </c>
      <c r="H109">
        <f t="shared" si="7"/>
        <v>4.2406115944557898E-2</v>
      </c>
      <c r="I109">
        <f t="shared" si="8"/>
        <v>-8.3206026102468078E-3</v>
      </c>
      <c r="J109" t="str">
        <f t="shared" si="9"/>
        <v/>
      </c>
      <c r="K109" t="str">
        <f t="shared" si="10"/>
        <v/>
      </c>
      <c r="L109" t="str">
        <f t="shared" si="11"/>
        <v/>
      </c>
      <c r="M109" t="str">
        <f>IF(Master!D111&lt;'OHL indexes'!E109,1,"")</f>
        <v/>
      </c>
      <c r="N109" t="str">
        <f>IF(Master!D111&gt;'OHL indexes'!D109,1,"")</f>
        <v/>
      </c>
    </row>
    <row r="110" spans="1:14" x14ac:dyDescent="0.25">
      <c r="A110" s="1">
        <v>38225</v>
      </c>
      <c r="B110">
        <v>322065.75</v>
      </c>
      <c r="C110" s="12">
        <v>323294.40000000002</v>
      </c>
      <c r="D110">
        <v>323294.40000000002</v>
      </c>
      <c r="E110" s="12">
        <v>320597.75</v>
      </c>
      <c r="G110">
        <f t="shared" si="6"/>
        <v>3.8149042547990231E-3</v>
      </c>
      <c r="H110">
        <f t="shared" si="7"/>
        <v>3.8149042547990231E-3</v>
      </c>
      <c r="I110">
        <f t="shared" si="8"/>
        <v>-4.5580754861390682E-3</v>
      </c>
      <c r="J110" t="str">
        <f t="shared" si="9"/>
        <v/>
      </c>
      <c r="K110" t="str">
        <f t="shared" si="10"/>
        <v/>
      </c>
      <c r="L110" t="str">
        <f t="shared" si="11"/>
        <v/>
      </c>
      <c r="M110" t="str">
        <f>IF(Master!D112&lt;'OHL indexes'!E110,1,"")</f>
        <v/>
      </c>
      <c r="N110" t="str">
        <f>IF(Master!D112&gt;'OHL indexes'!D110,1,"")</f>
        <v/>
      </c>
    </row>
    <row r="111" spans="1:14" x14ac:dyDescent="0.25">
      <c r="A111" s="1">
        <v>38226</v>
      </c>
      <c r="B111">
        <v>318094.39</v>
      </c>
      <c r="C111" s="12">
        <v>320465.74</v>
      </c>
      <c r="D111">
        <v>320747.5</v>
      </c>
      <c r="E111" s="12">
        <v>317466.96999999997</v>
      </c>
      <c r="G111">
        <f t="shared" si="6"/>
        <v>7.4548626902850579E-3</v>
      </c>
      <c r="H111">
        <f t="shared" si="7"/>
        <v>8.3406375069989824E-3</v>
      </c>
      <c r="I111">
        <f t="shared" si="8"/>
        <v>-1.9724334025508217E-3</v>
      </c>
      <c r="J111" t="str">
        <f t="shared" si="9"/>
        <v/>
      </c>
      <c r="K111" t="str">
        <f t="shared" si="10"/>
        <v/>
      </c>
      <c r="L111" t="str">
        <f t="shared" si="11"/>
        <v/>
      </c>
      <c r="M111" t="str">
        <f>IF(Master!D113&lt;'OHL indexes'!E111,1,"")</f>
        <v/>
      </c>
      <c r="N111" t="str">
        <f>IF(Master!D113&gt;'OHL indexes'!D111,1,"")</f>
        <v/>
      </c>
    </row>
    <row r="112" spans="1:14" x14ac:dyDescent="0.25">
      <c r="A112" s="1">
        <v>38229</v>
      </c>
      <c r="B112">
        <v>322213.40000000002</v>
      </c>
      <c r="C112" s="12">
        <v>319437.28000000003</v>
      </c>
      <c r="D112">
        <v>322213.40000000002</v>
      </c>
      <c r="E112" s="12">
        <v>319056.46000000002</v>
      </c>
      <c r="G112">
        <f t="shared" si="6"/>
        <v>-8.615780721720423E-3</v>
      </c>
      <c r="H112">
        <f t="shared" si="7"/>
        <v>0</v>
      </c>
      <c r="I112">
        <f t="shared" si="8"/>
        <v>-9.7976682533997828E-3</v>
      </c>
      <c r="J112" t="str">
        <f t="shared" si="9"/>
        <v/>
      </c>
      <c r="K112" t="str">
        <f t="shared" si="10"/>
        <v/>
      </c>
      <c r="L112" t="str">
        <f t="shared" si="11"/>
        <v/>
      </c>
      <c r="M112" t="str">
        <f>IF(Master!D114&lt;'OHL indexes'!E112,1,"")</f>
        <v/>
      </c>
      <c r="N112" t="str">
        <f>IF(Master!D114&gt;'OHL indexes'!D112,1,"")</f>
        <v/>
      </c>
    </row>
    <row r="113" spans="1:14" x14ac:dyDescent="0.25">
      <c r="A113" s="1">
        <v>38230</v>
      </c>
      <c r="B113">
        <v>319530.96999999997</v>
      </c>
      <c r="C113" s="12">
        <v>321314.53000000003</v>
      </c>
      <c r="D113">
        <v>323791.40999999997</v>
      </c>
      <c r="E113" s="12">
        <v>319530.96999999997</v>
      </c>
      <c r="G113">
        <f t="shared" si="6"/>
        <v>5.5818063582382393E-3</v>
      </c>
      <c r="H113">
        <f t="shared" si="7"/>
        <v>1.3333418040823997E-2</v>
      </c>
      <c r="I113">
        <f t="shared" si="8"/>
        <v>0</v>
      </c>
      <c r="J113" t="str">
        <f t="shared" si="9"/>
        <v/>
      </c>
      <c r="K113" t="str">
        <f t="shared" si="10"/>
        <v/>
      </c>
      <c r="L113" t="str">
        <f t="shared" si="11"/>
        <v/>
      </c>
      <c r="M113">
        <f>IF(Master!D115&lt;'OHL indexes'!E113,1,"")</f>
        <v>1</v>
      </c>
      <c r="N113" t="str">
        <f>IF(Master!D115&gt;'OHL indexes'!D113,1,"")</f>
        <v/>
      </c>
    </row>
    <row r="114" spans="1:14" x14ac:dyDescent="0.25">
      <c r="A114" s="1">
        <v>38231</v>
      </c>
      <c r="B114">
        <v>315716.58</v>
      </c>
      <c r="C114" s="12">
        <v>317611.78000000003</v>
      </c>
      <c r="D114">
        <v>318148.75</v>
      </c>
      <c r="E114" s="12">
        <v>315622.96999999997</v>
      </c>
      <c r="G114">
        <f t="shared" si="6"/>
        <v>6.0028523050643656E-3</v>
      </c>
      <c r="H114">
        <f t="shared" si="7"/>
        <v>7.7036499001730263E-3</v>
      </c>
      <c r="I114">
        <f t="shared" si="8"/>
        <v>-2.9650010778670133E-4</v>
      </c>
      <c r="J114" t="str">
        <f t="shared" si="9"/>
        <v/>
      </c>
      <c r="K114" t="str">
        <f t="shared" si="10"/>
        <v/>
      </c>
      <c r="L114" t="str">
        <f t="shared" si="11"/>
        <v/>
      </c>
      <c r="M114">
        <f>IF(Master!D116&lt;'OHL indexes'!E114,1,"")</f>
        <v>1</v>
      </c>
      <c r="N114" t="str">
        <f>IF(Master!D116&gt;'OHL indexes'!D114,1,"")</f>
        <v/>
      </c>
    </row>
    <row r="115" spans="1:14" x14ac:dyDescent="0.25">
      <c r="A115" s="1">
        <v>38232</v>
      </c>
      <c r="B115">
        <v>302786.46999999997</v>
      </c>
      <c r="C115" s="12">
        <v>314052.78000000003</v>
      </c>
      <c r="D115">
        <v>314052.78000000003</v>
      </c>
      <c r="E115" s="12">
        <v>302786.46999999997</v>
      </c>
      <c r="G115">
        <f t="shared" si="6"/>
        <v>3.7208762993934386E-2</v>
      </c>
      <c r="H115">
        <f t="shared" si="7"/>
        <v>3.7208762993934386E-2</v>
      </c>
      <c r="I115">
        <f t="shared" si="8"/>
        <v>0</v>
      </c>
      <c r="J115" t="str">
        <f t="shared" si="9"/>
        <v/>
      </c>
      <c r="K115" t="str">
        <f t="shared" si="10"/>
        <v/>
      </c>
      <c r="L115" t="str">
        <f t="shared" si="11"/>
        <v/>
      </c>
      <c r="M115">
        <f>IF(Master!D117&lt;'OHL indexes'!E115,1,"")</f>
        <v>1</v>
      </c>
      <c r="N115" t="str">
        <f>IF(Master!D117&gt;'OHL indexes'!D115,1,"")</f>
        <v/>
      </c>
    </row>
    <row r="116" spans="1:14" x14ac:dyDescent="0.25">
      <c r="A116" s="1">
        <v>38233</v>
      </c>
      <c r="B116">
        <v>300718.27</v>
      </c>
      <c r="C116" s="12">
        <v>304917.31</v>
      </c>
      <c r="D116">
        <v>305607.86</v>
      </c>
      <c r="E116" s="12">
        <v>300290.62</v>
      </c>
      <c r="G116">
        <f t="shared" si="6"/>
        <v>1.3963368437840407E-2</v>
      </c>
      <c r="H116">
        <f t="shared" si="7"/>
        <v>1.6259703808484849E-2</v>
      </c>
      <c r="I116">
        <f t="shared" si="8"/>
        <v>-1.4220951723352693E-3</v>
      </c>
      <c r="J116" t="str">
        <f t="shared" si="9"/>
        <v/>
      </c>
      <c r="K116" t="str">
        <f t="shared" si="10"/>
        <v/>
      </c>
      <c r="L116" t="str">
        <f t="shared" si="11"/>
        <v/>
      </c>
      <c r="M116" t="str">
        <f>IF(Master!D118&lt;'OHL indexes'!E116,1,"")</f>
        <v/>
      </c>
      <c r="N116" t="str">
        <f>IF(Master!D118&gt;'OHL indexes'!D116,1,"")</f>
        <v/>
      </c>
    </row>
    <row r="117" spans="1:14" x14ac:dyDescent="0.25">
      <c r="A117" s="1">
        <v>38237</v>
      </c>
      <c r="B117">
        <v>294119.33</v>
      </c>
      <c r="C117" s="12">
        <v>297741.15000000002</v>
      </c>
      <c r="D117">
        <v>298625.45</v>
      </c>
      <c r="E117" s="12">
        <v>294119.33</v>
      </c>
      <c r="G117">
        <f t="shared" si="6"/>
        <v>1.231411753861944E-2</v>
      </c>
      <c r="H117">
        <f t="shared" si="7"/>
        <v>1.5320720334838223E-2</v>
      </c>
      <c r="I117">
        <f t="shared" si="8"/>
        <v>0</v>
      </c>
      <c r="J117" t="str">
        <f t="shared" si="9"/>
        <v/>
      </c>
      <c r="K117" t="str">
        <f t="shared" si="10"/>
        <v/>
      </c>
      <c r="L117" t="str">
        <f t="shared" si="11"/>
        <v/>
      </c>
      <c r="M117">
        <f>IF(Master!D119&lt;'OHL indexes'!E117,1,"")</f>
        <v>1</v>
      </c>
      <c r="N117" t="str">
        <f>IF(Master!D119&gt;'OHL indexes'!D117,1,"")</f>
        <v/>
      </c>
    </row>
    <row r="118" spans="1:14" x14ac:dyDescent="0.25">
      <c r="A118" s="1">
        <v>38238</v>
      </c>
      <c r="B118">
        <v>292938.82</v>
      </c>
      <c r="C118" s="12">
        <v>295939.53000000003</v>
      </c>
      <c r="D118">
        <v>295939.53000000003</v>
      </c>
      <c r="E118" s="12">
        <v>292015.33</v>
      </c>
      <c r="G118">
        <f t="shared" si="6"/>
        <v>1.0243469950483197E-2</v>
      </c>
      <c r="H118">
        <f t="shared" si="7"/>
        <v>1.0243469950483197E-2</v>
      </c>
      <c r="I118">
        <f t="shared" si="8"/>
        <v>-3.1525012628916826E-3</v>
      </c>
      <c r="J118" t="str">
        <f t="shared" si="9"/>
        <v/>
      </c>
      <c r="K118" t="str">
        <f t="shared" si="10"/>
        <v/>
      </c>
      <c r="L118" t="str">
        <f t="shared" si="11"/>
        <v/>
      </c>
      <c r="M118" t="str">
        <f>IF(Master!D120&lt;'OHL indexes'!E118,1,"")</f>
        <v/>
      </c>
      <c r="N118" t="str">
        <f>IF(Master!D120&gt;'OHL indexes'!D118,1,"")</f>
        <v/>
      </c>
    </row>
    <row r="119" spans="1:14" x14ac:dyDescent="0.25">
      <c r="A119" s="1">
        <v>38239</v>
      </c>
      <c r="B119">
        <v>290547.58</v>
      </c>
      <c r="C119" s="12">
        <v>291322.78999999998</v>
      </c>
      <c r="D119">
        <v>294389.34999999998</v>
      </c>
      <c r="E119" s="12">
        <v>290495.31</v>
      </c>
      <c r="G119">
        <f t="shared" si="6"/>
        <v>2.6681000062018789E-3</v>
      </c>
      <c r="H119">
        <f t="shared" si="7"/>
        <v>1.3222515912884036E-2</v>
      </c>
      <c r="I119">
        <f t="shared" si="8"/>
        <v>-1.7990168770298798E-4</v>
      </c>
      <c r="J119" t="str">
        <f t="shared" si="9"/>
        <v/>
      </c>
      <c r="K119" t="str">
        <f t="shared" si="10"/>
        <v/>
      </c>
      <c r="L119" t="str">
        <f t="shared" si="11"/>
        <v/>
      </c>
      <c r="M119">
        <f>IF(Master!D121&lt;'OHL indexes'!E119,1,"")</f>
        <v>1</v>
      </c>
      <c r="N119" t="str">
        <f>IF(Master!D121&gt;'OHL indexes'!D119,1,"")</f>
        <v/>
      </c>
    </row>
    <row r="120" spans="1:14" x14ac:dyDescent="0.25">
      <c r="A120" s="1">
        <v>38240</v>
      </c>
      <c r="B120">
        <v>287122.89</v>
      </c>
      <c r="C120" s="12">
        <v>291012.43</v>
      </c>
      <c r="D120">
        <v>291012.43</v>
      </c>
      <c r="E120" s="12">
        <v>286228.39</v>
      </c>
      <c r="G120">
        <f t="shared" si="6"/>
        <v>1.3546603685968606E-2</v>
      </c>
      <c r="H120">
        <f t="shared" si="7"/>
        <v>1.3546603685968606E-2</v>
      </c>
      <c r="I120">
        <f t="shared" si="8"/>
        <v>-3.1153907652573531E-3</v>
      </c>
      <c r="J120" t="str">
        <f t="shared" si="9"/>
        <v/>
      </c>
      <c r="K120" t="str">
        <f t="shared" si="10"/>
        <v/>
      </c>
      <c r="L120" t="str">
        <f t="shared" si="11"/>
        <v/>
      </c>
      <c r="M120" t="str">
        <f>IF(Master!D122&lt;'OHL indexes'!E120,1,"")</f>
        <v/>
      </c>
      <c r="N120" t="str">
        <f>IF(Master!D122&gt;'OHL indexes'!D120,1,"")</f>
        <v/>
      </c>
    </row>
    <row r="121" spans="1:14" x14ac:dyDescent="0.25">
      <c r="A121" s="1">
        <v>38243</v>
      </c>
      <c r="B121">
        <v>281988.62</v>
      </c>
      <c r="C121" s="12">
        <v>284396.46000000002</v>
      </c>
      <c r="D121">
        <v>287344.46999999997</v>
      </c>
      <c r="E121" s="12">
        <v>281988.62</v>
      </c>
      <c r="G121">
        <f t="shared" si="6"/>
        <v>8.5387842956217153E-3</v>
      </c>
      <c r="H121">
        <f t="shared" si="7"/>
        <v>1.899314234737548E-2</v>
      </c>
      <c r="I121">
        <f t="shared" si="8"/>
        <v>0</v>
      </c>
      <c r="J121" t="str">
        <f t="shared" si="9"/>
        <v/>
      </c>
      <c r="K121" t="str">
        <f t="shared" si="10"/>
        <v/>
      </c>
      <c r="L121" t="str">
        <f t="shared" si="11"/>
        <v/>
      </c>
      <c r="M121">
        <f>IF(Master!D123&lt;'OHL indexes'!E121,1,"")</f>
        <v>1</v>
      </c>
      <c r="N121" t="str">
        <f>IF(Master!D123&gt;'OHL indexes'!D121,1,"")</f>
        <v/>
      </c>
    </row>
    <row r="122" spans="1:14" x14ac:dyDescent="0.25">
      <c r="A122" s="1">
        <v>38244</v>
      </c>
      <c r="B122">
        <v>274887.87</v>
      </c>
      <c r="C122" s="12">
        <v>283654.53000000003</v>
      </c>
      <c r="D122">
        <v>285243.84000000003</v>
      </c>
      <c r="E122" s="12">
        <v>273228.24</v>
      </c>
      <c r="G122">
        <f t="shared" si="6"/>
        <v>3.1891767359542023E-2</v>
      </c>
      <c r="H122">
        <f t="shared" si="7"/>
        <v>3.7673433898702147E-2</v>
      </c>
      <c r="I122">
        <f t="shared" si="8"/>
        <v>-6.0374799368193566E-3</v>
      </c>
      <c r="J122" t="str">
        <f t="shared" si="9"/>
        <v/>
      </c>
      <c r="K122" t="str">
        <f t="shared" si="10"/>
        <v/>
      </c>
      <c r="L122" t="str">
        <f t="shared" si="11"/>
        <v/>
      </c>
      <c r="M122" t="str">
        <f>IF(Master!D124&lt;'OHL indexes'!E122,1,"")</f>
        <v/>
      </c>
      <c r="N122" t="str">
        <f>IF(Master!D124&gt;'OHL indexes'!D122,1,"")</f>
        <v/>
      </c>
    </row>
    <row r="123" spans="1:14" x14ac:dyDescent="0.25">
      <c r="A123" s="1">
        <v>38245</v>
      </c>
      <c r="B123">
        <v>279964.14</v>
      </c>
      <c r="C123" s="12">
        <v>278504.82</v>
      </c>
      <c r="D123">
        <v>280313.28999999998</v>
      </c>
      <c r="E123" s="12">
        <v>278143.12</v>
      </c>
      <c r="G123">
        <f t="shared" si="6"/>
        <v>-5.2125247183443246E-3</v>
      </c>
      <c r="H123">
        <f t="shared" si="7"/>
        <v>1.2471240066673772E-3</v>
      </c>
      <c r="I123">
        <f t="shared" si="8"/>
        <v>-6.5044758946628534E-3</v>
      </c>
      <c r="J123" t="str">
        <f t="shared" si="9"/>
        <v/>
      </c>
      <c r="K123" t="str">
        <f t="shared" si="10"/>
        <v/>
      </c>
      <c r="L123" t="str">
        <f t="shared" si="11"/>
        <v/>
      </c>
      <c r="M123" t="str">
        <f>IF(Master!D125&lt;'OHL indexes'!E123,1,"")</f>
        <v/>
      </c>
      <c r="N123" t="str">
        <f>IF(Master!D125&gt;'OHL indexes'!D123,1,"")</f>
        <v/>
      </c>
    </row>
    <row r="124" spans="1:14" x14ac:dyDescent="0.25">
      <c r="A124" s="1">
        <v>38246</v>
      </c>
      <c r="B124">
        <v>280535.34999999998</v>
      </c>
      <c r="C124" s="12">
        <v>278631.11</v>
      </c>
      <c r="D124">
        <v>282143.83</v>
      </c>
      <c r="E124" s="12">
        <v>278586.07</v>
      </c>
      <c r="G124">
        <f t="shared" si="6"/>
        <v>-6.7878789607085377E-3</v>
      </c>
      <c r="H124">
        <f t="shared" si="7"/>
        <v>5.7336089729869144E-3</v>
      </c>
      <c r="I124">
        <f t="shared" si="8"/>
        <v>-6.9484291373617113E-3</v>
      </c>
      <c r="J124" t="str">
        <f t="shared" si="9"/>
        <v/>
      </c>
      <c r="K124" t="str">
        <f t="shared" si="10"/>
        <v/>
      </c>
      <c r="L124" t="str">
        <f t="shared" si="11"/>
        <v/>
      </c>
      <c r="M124" t="str">
        <f>IF(Master!D126&lt;'OHL indexes'!E124,1,"")</f>
        <v/>
      </c>
      <c r="N124" t="str">
        <f>IF(Master!D126&gt;'OHL indexes'!D124,1,"")</f>
        <v/>
      </c>
    </row>
    <row r="125" spans="1:14" x14ac:dyDescent="0.25">
      <c r="A125" s="1">
        <v>38247</v>
      </c>
      <c r="B125">
        <v>280996.73</v>
      </c>
      <c r="C125" s="12">
        <v>282150.2</v>
      </c>
      <c r="D125">
        <v>282939.68</v>
      </c>
      <c r="E125" s="12">
        <v>280320.03999999998</v>
      </c>
      <c r="G125">
        <f t="shared" si="6"/>
        <v>4.1049232138752334E-3</v>
      </c>
      <c r="H125">
        <f t="shared" si="7"/>
        <v>6.9144932754199306E-3</v>
      </c>
      <c r="I125">
        <f t="shared" si="8"/>
        <v>-2.4081774901792974E-3</v>
      </c>
      <c r="J125" t="str">
        <f t="shared" si="9"/>
        <v/>
      </c>
      <c r="K125" t="str">
        <f t="shared" si="10"/>
        <v/>
      </c>
      <c r="L125" t="str">
        <f t="shared" si="11"/>
        <v/>
      </c>
      <c r="M125" t="str">
        <f>IF(Master!D127&lt;'OHL indexes'!E125,1,"")</f>
        <v/>
      </c>
      <c r="N125" t="str">
        <f>IF(Master!D127&gt;'OHL indexes'!D125,1,"")</f>
        <v/>
      </c>
    </row>
    <row r="126" spans="1:14" x14ac:dyDescent="0.25">
      <c r="A126" s="1">
        <v>38250</v>
      </c>
      <c r="B126">
        <v>283287.48</v>
      </c>
      <c r="C126" s="12">
        <v>283767.37</v>
      </c>
      <c r="D126">
        <v>283972.94</v>
      </c>
      <c r="E126" s="12">
        <v>283284.74</v>
      </c>
      <c r="G126">
        <f t="shared" si="6"/>
        <v>1.6940035613293158E-3</v>
      </c>
      <c r="H126">
        <f t="shared" si="7"/>
        <v>2.4196621749750236E-3</v>
      </c>
      <c r="I126">
        <f t="shared" si="8"/>
        <v>-9.672153531092853E-6</v>
      </c>
      <c r="J126" t="str">
        <f t="shared" si="9"/>
        <v/>
      </c>
      <c r="K126" t="str">
        <f t="shared" si="10"/>
        <v/>
      </c>
      <c r="L126" t="str">
        <f t="shared" si="11"/>
        <v/>
      </c>
      <c r="M126">
        <f>IF(Master!D128&lt;'OHL indexes'!E126,1,"")</f>
        <v>1</v>
      </c>
      <c r="N126" t="str">
        <f>IF(Master!D128&gt;'OHL indexes'!D126,1,"")</f>
        <v/>
      </c>
    </row>
    <row r="127" spans="1:14" x14ac:dyDescent="0.25">
      <c r="A127" s="1">
        <v>38251</v>
      </c>
      <c r="B127">
        <v>277602.25</v>
      </c>
      <c r="C127" s="12">
        <v>283216.25</v>
      </c>
      <c r="D127">
        <v>283465.56</v>
      </c>
      <c r="E127" s="12">
        <v>277482.12</v>
      </c>
      <c r="G127">
        <f t="shared" si="6"/>
        <v>2.0223179026827021E-2</v>
      </c>
      <c r="H127">
        <f t="shared" si="7"/>
        <v>2.1121262525789941E-2</v>
      </c>
      <c r="I127">
        <f t="shared" si="8"/>
        <v>-4.3274144932181624E-4</v>
      </c>
      <c r="J127" t="str">
        <f t="shared" si="9"/>
        <v/>
      </c>
      <c r="K127" t="str">
        <f t="shared" si="10"/>
        <v/>
      </c>
      <c r="L127" t="str">
        <f t="shared" si="11"/>
        <v/>
      </c>
      <c r="M127">
        <f>IF(Master!D129&lt;'OHL indexes'!E127,1,"")</f>
        <v>1</v>
      </c>
      <c r="N127" t="str">
        <f>IF(Master!D129&gt;'OHL indexes'!D127,1,"")</f>
        <v/>
      </c>
    </row>
    <row r="128" spans="1:14" x14ac:dyDescent="0.25">
      <c r="A128" s="1">
        <v>38252</v>
      </c>
      <c r="B128">
        <v>282404.58</v>
      </c>
      <c r="C128" s="12">
        <v>281903.75</v>
      </c>
      <c r="D128">
        <v>282480.24</v>
      </c>
      <c r="E128" s="12">
        <v>281238.57</v>
      </c>
      <c r="G128">
        <f t="shared" si="6"/>
        <v>-1.7734485750904305E-3</v>
      </c>
      <c r="H128">
        <f t="shared" si="7"/>
        <v>2.6791350196941899E-4</v>
      </c>
      <c r="I128">
        <f t="shared" si="8"/>
        <v>-4.1288636324524619E-3</v>
      </c>
      <c r="J128" t="str">
        <f t="shared" si="9"/>
        <v/>
      </c>
      <c r="K128" t="str">
        <f t="shared" si="10"/>
        <v/>
      </c>
      <c r="L128" t="str">
        <f t="shared" si="11"/>
        <v/>
      </c>
      <c r="M128" t="str">
        <f>IF(Master!D130&lt;'OHL indexes'!E128,1,"")</f>
        <v/>
      </c>
      <c r="N128" t="str">
        <f>IF(Master!D130&gt;'OHL indexes'!D128,1,"")</f>
        <v/>
      </c>
    </row>
    <row r="129" spans="1:14" x14ac:dyDescent="0.25">
      <c r="A129" s="1">
        <v>38253</v>
      </c>
      <c r="B129">
        <v>282753.52</v>
      </c>
      <c r="C129" s="12">
        <v>283553</v>
      </c>
      <c r="D129">
        <v>283659</v>
      </c>
      <c r="E129" s="12">
        <v>281044.15000000002</v>
      </c>
      <c r="G129">
        <f t="shared" si="6"/>
        <v>2.8274802732781712E-3</v>
      </c>
      <c r="H129">
        <f t="shared" si="7"/>
        <v>3.202365084614911E-3</v>
      </c>
      <c r="I129">
        <f t="shared" si="8"/>
        <v>-6.0454419807045578E-3</v>
      </c>
      <c r="J129" t="str">
        <f t="shared" si="9"/>
        <v/>
      </c>
      <c r="K129" t="str">
        <f t="shared" si="10"/>
        <v/>
      </c>
      <c r="L129" t="str">
        <f t="shared" si="11"/>
        <v/>
      </c>
      <c r="M129" t="str">
        <f>IF(Master!D131&lt;'OHL indexes'!E129,1,"")</f>
        <v/>
      </c>
      <c r="N129" t="str">
        <f>IF(Master!D131&gt;'OHL indexes'!D129,1,"")</f>
        <v/>
      </c>
    </row>
    <row r="130" spans="1:14" x14ac:dyDescent="0.25">
      <c r="A130" s="1">
        <v>38254</v>
      </c>
      <c r="B130">
        <v>278869.09999999998</v>
      </c>
      <c r="C130" s="12">
        <v>281372.17</v>
      </c>
      <c r="D130">
        <v>281372.17</v>
      </c>
      <c r="E130" s="12">
        <v>278424.71999999997</v>
      </c>
      <c r="G130">
        <f t="shared" si="6"/>
        <v>8.9757882820291623E-3</v>
      </c>
      <c r="H130">
        <f t="shared" si="7"/>
        <v>8.9757882820291623E-3</v>
      </c>
      <c r="I130">
        <f t="shared" si="8"/>
        <v>-1.5935074915076619E-3</v>
      </c>
      <c r="J130" t="str">
        <f t="shared" si="9"/>
        <v/>
      </c>
      <c r="K130" t="str">
        <f t="shared" si="10"/>
        <v/>
      </c>
      <c r="L130" t="str">
        <f t="shared" si="11"/>
        <v/>
      </c>
      <c r="M130" t="str">
        <f>IF(Master!D132&lt;'OHL indexes'!E130,1,"")</f>
        <v/>
      </c>
      <c r="N130" t="str">
        <f>IF(Master!D132&gt;'OHL indexes'!D130,1,"")</f>
        <v/>
      </c>
    </row>
    <row r="131" spans="1:14" x14ac:dyDescent="0.25">
      <c r="A131" s="1">
        <v>38257</v>
      </c>
      <c r="B131">
        <v>281816.52</v>
      </c>
      <c r="C131" s="12">
        <v>281882.39</v>
      </c>
      <c r="D131">
        <v>283529.18</v>
      </c>
      <c r="E131" s="12">
        <v>280726.13</v>
      </c>
      <c r="G131">
        <f t="shared" si="6"/>
        <v>2.3373363633893973E-4</v>
      </c>
      <c r="H131">
        <f t="shared" si="7"/>
        <v>6.077216481134462E-3</v>
      </c>
      <c r="I131">
        <f t="shared" si="8"/>
        <v>-3.8691486219474269E-3</v>
      </c>
      <c r="J131" t="str">
        <f t="shared" si="9"/>
        <v/>
      </c>
      <c r="K131" t="str">
        <f t="shared" si="10"/>
        <v/>
      </c>
      <c r="L131" t="str">
        <f t="shared" si="11"/>
        <v/>
      </c>
      <c r="M131" t="str">
        <f>IF(Master!D133&lt;'OHL indexes'!E131,1,"")</f>
        <v/>
      </c>
      <c r="N131" t="str">
        <f>IF(Master!D133&gt;'OHL indexes'!D131,1,"")</f>
        <v/>
      </c>
    </row>
    <row r="132" spans="1:14" x14ac:dyDescent="0.25">
      <c r="A132" s="1">
        <v>38258</v>
      </c>
      <c r="B132">
        <v>273456.3</v>
      </c>
      <c r="C132" s="12">
        <v>281546.12</v>
      </c>
      <c r="D132">
        <v>281624.62</v>
      </c>
      <c r="E132" s="12">
        <v>272745.08</v>
      </c>
      <c r="G132">
        <f t="shared" si="6"/>
        <v>2.9583593429736377E-2</v>
      </c>
      <c r="H132">
        <f t="shared" si="7"/>
        <v>2.9870659407005729E-2</v>
      </c>
      <c r="I132">
        <f t="shared" si="8"/>
        <v>-2.6008543229758541E-3</v>
      </c>
      <c r="J132" t="str">
        <f t="shared" si="9"/>
        <v/>
      </c>
      <c r="K132" t="str">
        <f t="shared" si="10"/>
        <v/>
      </c>
      <c r="L132" t="str">
        <f t="shared" si="11"/>
        <v/>
      </c>
      <c r="M132" t="str">
        <f>IF(Master!D134&lt;'OHL indexes'!E132,1,"")</f>
        <v/>
      </c>
      <c r="N132" t="str">
        <f>IF(Master!D134&gt;'OHL indexes'!D132,1,"")</f>
        <v/>
      </c>
    </row>
    <row r="133" spans="1:14" x14ac:dyDescent="0.25">
      <c r="A133" s="1">
        <v>38259</v>
      </c>
      <c r="B133">
        <v>265658.76</v>
      </c>
      <c r="C133" s="12">
        <v>274063.78999999998</v>
      </c>
      <c r="D133">
        <v>274063.78999999998</v>
      </c>
      <c r="E133" s="12">
        <v>265385.39</v>
      </c>
      <c r="G133">
        <f t="shared" si="6"/>
        <v>3.1638444747690508E-2</v>
      </c>
      <c r="H133">
        <f t="shared" si="7"/>
        <v>3.1638444747690508E-2</v>
      </c>
      <c r="I133">
        <f t="shared" si="8"/>
        <v>-1.0290268613766251E-3</v>
      </c>
      <c r="J133" t="str">
        <f t="shared" si="9"/>
        <v/>
      </c>
      <c r="K133" t="str">
        <f t="shared" si="10"/>
        <v/>
      </c>
      <c r="L133" t="str">
        <f t="shared" si="11"/>
        <v/>
      </c>
      <c r="M133">
        <f>IF(Master!D135&lt;'OHL indexes'!E133,1,"")</f>
        <v>1</v>
      </c>
      <c r="N133" t="str">
        <f>IF(Master!D135&gt;'OHL indexes'!D133,1,"")</f>
        <v/>
      </c>
    </row>
    <row r="134" spans="1:14" x14ac:dyDescent="0.25">
      <c r="A134" s="1">
        <v>38260</v>
      </c>
      <c r="B134">
        <v>262747.53000000003</v>
      </c>
      <c r="C134" s="12">
        <v>267651.14</v>
      </c>
      <c r="D134">
        <v>268151.39</v>
      </c>
      <c r="E134" s="12">
        <v>261837.88</v>
      </c>
      <c r="G134">
        <f t="shared" si="6"/>
        <v>1.8662820541072156E-2</v>
      </c>
      <c r="H134">
        <f t="shared" si="7"/>
        <v>2.056673948561949E-2</v>
      </c>
      <c r="I134">
        <f t="shared" si="8"/>
        <v>-3.4620687014641494E-3</v>
      </c>
      <c r="J134" t="str">
        <f t="shared" si="9"/>
        <v/>
      </c>
      <c r="K134" t="str">
        <f t="shared" si="10"/>
        <v/>
      </c>
      <c r="L134" t="str">
        <f t="shared" si="11"/>
        <v/>
      </c>
      <c r="M134" t="str">
        <f>IF(Master!D136&lt;'OHL indexes'!E134,1,"")</f>
        <v/>
      </c>
      <c r="N134" t="str">
        <f>IF(Master!D136&gt;'OHL indexes'!D134,1,"")</f>
        <v/>
      </c>
    </row>
    <row r="135" spans="1:14" x14ac:dyDescent="0.25">
      <c r="A135" s="1">
        <v>38261</v>
      </c>
      <c r="B135">
        <v>251545</v>
      </c>
      <c r="C135" s="12">
        <v>258151.76</v>
      </c>
      <c r="D135">
        <v>258151.76</v>
      </c>
      <c r="E135" s="12">
        <v>250297.8</v>
      </c>
      <c r="G135">
        <f t="shared" ref="G135:G198" si="12">C135/$B135-1</f>
        <v>2.6264724005645057E-2</v>
      </c>
      <c r="H135">
        <f t="shared" ref="H135:H198" si="13">D135/$B135-1</f>
        <v>2.6264724005645057E-2</v>
      </c>
      <c r="I135">
        <f t="shared" ref="I135:I198" si="14">E135/$B135-1</f>
        <v>-4.9581585799758354E-3</v>
      </c>
      <c r="J135" t="str">
        <f t="shared" ref="J135:J198" si="15">IF(C135&lt;E135,1,"")</f>
        <v/>
      </c>
      <c r="K135" t="str">
        <f t="shared" ref="K135:K198" si="16">IF(C136&gt;D136,1,"")</f>
        <v/>
      </c>
      <c r="L135" t="str">
        <f t="shared" ref="L135:L198" si="17">IF(E136&gt;D136,1,"")</f>
        <v/>
      </c>
      <c r="M135" t="str">
        <f>IF(Master!D137&lt;'OHL indexes'!E135,1,"")</f>
        <v/>
      </c>
      <c r="N135" t="str">
        <f>IF(Master!D137&gt;'OHL indexes'!D135,1,"")</f>
        <v/>
      </c>
    </row>
    <row r="136" spans="1:14" x14ac:dyDescent="0.25">
      <c r="A136" s="1">
        <v>38264</v>
      </c>
      <c r="B136">
        <v>254179.97</v>
      </c>
      <c r="C136" s="12">
        <v>247343.92</v>
      </c>
      <c r="D136">
        <v>254179.97</v>
      </c>
      <c r="E136" s="12">
        <v>246057.18</v>
      </c>
      <c r="G136">
        <f t="shared" si="12"/>
        <v>-2.6894526740246283E-2</v>
      </c>
      <c r="H136">
        <f t="shared" si="13"/>
        <v>0</v>
      </c>
      <c r="I136">
        <f t="shared" si="14"/>
        <v>-3.1956845380066712E-2</v>
      </c>
      <c r="J136" t="str">
        <f t="shared" si="15"/>
        <v/>
      </c>
      <c r="K136" t="str">
        <f t="shared" si="16"/>
        <v/>
      </c>
      <c r="L136" t="str">
        <f t="shared" si="17"/>
        <v/>
      </c>
      <c r="M136" t="str">
        <f>IF(Master!D138&lt;'OHL indexes'!E136,1,"")</f>
        <v/>
      </c>
      <c r="N136" t="str">
        <f>IF(Master!D138&gt;'OHL indexes'!D136,1,"")</f>
        <v/>
      </c>
    </row>
    <row r="137" spans="1:14" x14ac:dyDescent="0.25">
      <c r="A137" s="1">
        <v>38265</v>
      </c>
      <c r="B137">
        <v>254446.14</v>
      </c>
      <c r="C137" s="12">
        <v>254078.27</v>
      </c>
      <c r="D137">
        <v>258129.29</v>
      </c>
      <c r="E137" s="12">
        <v>252891.78</v>
      </c>
      <c r="G137">
        <f t="shared" si="12"/>
        <v>-1.4457676583343737E-3</v>
      </c>
      <c r="H137">
        <f t="shared" si="13"/>
        <v>1.447516554977013E-2</v>
      </c>
      <c r="I137">
        <f t="shared" si="14"/>
        <v>-6.1087977204135058E-3</v>
      </c>
      <c r="J137" t="str">
        <f t="shared" si="15"/>
        <v/>
      </c>
      <c r="K137" t="str">
        <f t="shared" si="16"/>
        <v/>
      </c>
      <c r="L137" t="str">
        <f t="shared" si="17"/>
        <v/>
      </c>
      <c r="M137" t="str">
        <f>IF(Master!D139&lt;'OHL indexes'!E137,1,"")</f>
        <v/>
      </c>
      <c r="N137" t="str">
        <f>IF(Master!D139&gt;'OHL indexes'!D137,1,"")</f>
        <v/>
      </c>
    </row>
    <row r="138" spans="1:14" x14ac:dyDescent="0.25">
      <c r="A138" s="1">
        <v>38266</v>
      </c>
      <c r="B138">
        <v>249316.05</v>
      </c>
      <c r="C138" s="12">
        <v>253518.89</v>
      </c>
      <c r="D138">
        <v>253645.33</v>
      </c>
      <c r="E138" s="12">
        <v>248882.63</v>
      </c>
      <c r="G138">
        <f t="shared" si="12"/>
        <v>1.6857478690200711E-2</v>
      </c>
      <c r="H138">
        <f t="shared" si="13"/>
        <v>1.7364626144205308E-2</v>
      </c>
      <c r="I138">
        <f t="shared" si="14"/>
        <v>-1.7384360132449705E-3</v>
      </c>
      <c r="J138" t="str">
        <f t="shared" si="15"/>
        <v/>
      </c>
      <c r="K138" t="str">
        <f t="shared" si="16"/>
        <v/>
      </c>
      <c r="L138" t="str">
        <f t="shared" si="17"/>
        <v/>
      </c>
      <c r="M138" t="str">
        <f>IF(Master!D140&lt;'OHL indexes'!E138,1,"")</f>
        <v/>
      </c>
      <c r="N138" t="str">
        <f>IF(Master!D140&gt;'OHL indexes'!D138,1,"")</f>
        <v/>
      </c>
    </row>
    <row r="139" spans="1:14" x14ac:dyDescent="0.25">
      <c r="A139" s="1">
        <v>38267</v>
      </c>
      <c r="B139">
        <v>254424.72</v>
      </c>
      <c r="C139" s="12">
        <v>251160.35</v>
      </c>
      <c r="D139">
        <v>254681.29</v>
      </c>
      <c r="E139" s="12">
        <v>250892.09</v>
      </c>
      <c r="G139">
        <f t="shared" si="12"/>
        <v>-1.2830396354568063E-2</v>
      </c>
      <c r="H139">
        <f t="shared" si="13"/>
        <v>1.0084318850778207E-3</v>
      </c>
      <c r="I139">
        <f t="shared" si="14"/>
        <v>-1.3884775032866337E-2</v>
      </c>
      <c r="J139" t="str">
        <f t="shared" si="15"/>
        <v/>
      </c>
      <c r="K139" t="str">
        <f t="shared" si="16"/>
        <v/>
      </c>
      <c r="L139" t="str">
        <f t="shared" si="17"/>
        <v/>
      </c>
      <c r="M139" t="str">
        <f>IF(Master!D141&lt;'OHL indexes'!E139,1,"")</f>
        <v/>
      </c>
      <c r="N139" t="str">
        <f>IF(Master!D141&gt;'OHL indexes'!D139,1,"")</f>
        <v/>
      </c>
    </row>
    <row r="140" spans="1:14" x14ac:dyDescent="0.25">
      <c r="A140" s="1">
        <v>38268</v>
      </c>
      <c r="B140">
        <v>259011.56</v>
      </c>
      <c r="C140" s="12">
        <v>256603.64</v>
      </c>
      <c r="D140">
        <v>260502.33</v>
      </c>
      <c r="E140" s="12">
        <v>249624.41</v>
      </c>
      <c r="G140">
        <f t="shared" si="12"/>
        <v>-9.2965734811217837E-3</v>
      </c>
      <c r="H140">
        <f t="shared" si="13"/>
        <v>5.755611834467933E-3</v>
      </c>
      <c r="I140">
        <f t="shared" si="14"/>
        <v>-3.6242204788079713E-2</v>
      </c>
      <c r="J140" t="str">
        <f t="shared" si="15"/>
        <v/>
      </c>
      <c r="K140" t="str">
        <f t="shared" si="16"/>
        <v/>
      </c>
      <c r="L140" t="str">
        <f t="shared" si="17"/>
        <v/>
      </c>
      <c r="M140" t="str">
        <f>IF(Master!D142&lt;'OHL indexes'!E140,1,"")</f>
        <v/>
      </c>
      <c r="N140" t="str">
        <f>IF(Master!D142&gt;'OHL indexes'!D140,1,"")</f>
        <v/>
      </c>
    </row>
    <row r="141" spans="1:14" x14ac:dyDescent="0.25">
      <c r="A141" s="1">
        <v>38271</v>
      </c>
      <c r="B141">
        <v>259031.36</v>
      </c>
      <c r="C141" s="12">
        <v>258162.51</v>
      </c>
      <c r="D141">
        <v>260792.91</v>
      </c>
      <c r="E141" s="12">
        <v>257713.01</v>
      </c>
      <c r="G141">
        <f t="shared" si="12"/>
        <v>-3.3542270711931499E-3</v>
      </c>
      <c r="H141">
        <f t="shared" si="13"/>
        <v>6.8005279360769944E-3</v>
      </c>
      <c r="I141">
        <f t="shared" si="14"/>
        <v>-5.0895381933676598E-3</v>
      </c>
      <c r="J141" t="str">
        <f t="shared" si="15"/>
        <v/>
      </c>
      <c r="K141" t="str">
        <f t="shared" si="16"/>
        <v/>
      </c>
      <c r="L141" t="str">
        <f t="shared" si="17"/>
        <v/>
      </c>
      <c r="M141" t="str">
        <f>IF(Master!D143&lt;'OHL indexes'!E141,1,"")</f>
        <v/>
      </c>
      <c r="N141" t="str">
        <f>IF(Master!D143&gt;'OHL indexes'!D141,1,"")</f>
        <v/>
      </c>
    </row>
    <row r="142" spans="1:14" x14ac:dyDescent="0.25">
      <c r="A142" s="1">
        <v>38272</v>
      </c>
      <c r="B142">
        <v>264423.90999999997</v>
      </c>
      <c r="C142" s="12">
        <v>261821.2</v>
      </c>
      <c r="D142">
        <v>271593.93</v>
      </c>
      <c r="E142" s="12">
        <v>261671.74</v>
      </c>
      <c r="G142">
        <f t="shared" si="12"/>
        <v>-9.8429449893542298E-3</v>
      </c>
      <c r="H142">
        <f t="shared" si="13"/>
        <v>2.7115626570985985E-2</v>
      </c>
      <c r="I142">
        <f t="shared" si="14"/>
        <v>-1.0408173754030026E-2</v>
      </c>
      <c r="J142" t="str">
        <f t="shared" si="15"/>
        <v/>
      </c>
      <c r="K142" t="str">
        <f t="shared" si="16"/>
        <v/>
      </c>
      <c r="L142" t="str">
        <f t="shared" si="17"/>
        <v/>
      </c>
      <c r="M142" t="str">
        <f>IF(Master!D144&lt;'OHL indexes'!E142,1,"")</f>
        <v/>
      </c>
      <c r="N142" t="str">
        <f>IF(Master!D144&gt;'OHL indexes'!D142,1,"")</f>
        <v/>
      </c>
    </row>
    <row r="143" spans="1:14" x14ac:dyDescent="0.25">
      <c r="A143" s="1">
        <v>38273</v>
      </c>
      <c r="B143">
        <v>264767.43</v>
      </c>
      <c r="C143" s="12">
        <v>260781.25</v>
      </c>
      <c r="D143">
        <v>266245.24</v>
      </c>
      <c r="E143" s="12">
        <v>259622.22</v>
      </c>
      <c r="G143">
        <f t="shared" si="12"/>
        <v>-1.505540164060204E-2</v>
      </c>
      <c r="H143">
        <f t="shared" si="13"/>
        <v>5.5815399953083045E-3</v>
      </c>
      <c r="I143">
        <f t="shared" si="14"/>
        <v>-1.9432941581976282E-2</v>
      </c>
      <c r="J143" t="str">
        <f t="shared" si="15"/>
        <v/>
      </c>
      <c r="K143" t="str">
        <f t="shared" si="16"/>
        <v/>
      </c>
      <c r="L143" t="str">
        <f t="shared" si="17"/>
        <v/>
      </c>
      <c r="M143" t="str">
        <f>IF(Master!D145&lt;'OHL indexes'!E143,1,"")</f>
        <v/>
      </c>
      <c r="N143" t="str">
        <f>IF(Master!D145&gt;'OHL indexes'!D143,1,"")</f>
        <v/>
      </c>
    </row>
    <row r="144" spans="1:14" x14ac:dyDescent="0.25">
      <c r="A144" s="1">
        <v>38274</v>
      </c>
      <c r="B144">
        <v>269913.74</v>
      </c>
      <c r="C144" s="12">
        <v>264770.08</v>
      </c>
      <c r="D144">
        <v>272175.17</v>
      </c>
      <c r="E144" s="12">
        <v>264770.08</v>
      </c>
      <c r="G144">
        <f t="shared" si="12"/>
        <v>-1.9056680849222296E-2</v>
      </c>
      <c r="H144">
        <f t="shared" si="13"/>
        <v>8.3783433922259842E-3</v>
      </c>
      <c r="I144">
        <f t="shared" si="14"/>
        <v>-1.9056680849222296E-2</v>
      </c>
      <c r="J144" t="str">
        <f t="shared" si="15"/>
        <v/>
      </c>
      <c r="K144" t="str">
        <f t="shared" si="16"/>
        <v/>
      </c>
      <c r="L144" t="str">
        <f t="shared" si="17"/>
        <v/>
      </c>
      <c r="M144" t="str">
        <f>IF(Master!D146&lt;'OHL indexes'!E144,1,"")</f>
        <v/>
      </c>
      <c r="N144" t="str">
        <f>IF(Master!D146&gt;'OHL indexes'!D144,1,"")</f>
        <v/>
      </c>
    </row>
    <row r="145" spans="1:14" x14ac:dyDescent="0.25">
      <c r="A145" s="1">
        <v>38275</v>
      </c>
      <c r="B145">
        <v>264860.12</v>
      </c>
      <c r="C145" s="12">
        <v>269956.06</v>
      </c>
      <c r="D145">
        <v>271417.34999999998</v>
      </c>
      <c r="E145" s="12">
        <v>264202.15000000002</v>
      </c>
      <c r="G145">
        <f t="shared" si="12"/>
        <v>1.9240118142361373E-2</v>
      </c>
      <c r="H145">
        <f t="shared" si="13"/>
        <v>2.4757332285434197E-2</v>
      </c>
      <c r="I145">
        <f t="shared" si="14"/>
        <v>-2.4842169519517787E-3</v>
      </c>
      <c r="J145" t="str">
        <f t="shared" si="15"/>
        <v/>
      </c>
      <c r="K145" t="str">
        <f t="shared" si="16"/>
        <v/>
      </c>
      <c r="L145" t="str">
        <f t="shared" si="17"/>
        <v/>
      </c>
      <c r="M145" t="str">
        <f>IF(Master!D147&lt;'OHL indexes'!E145,1,"")</f>
        <v/>
      </c>
      <c r="N145" t="str">
        <f>IF(Master!D147&gt;'OHL indexes'!D145,1,"")</f>
        <v/>
      </c>
    </row>
    <row r="146" spans="1:14" x14ac:dyDescent="0.25">
      <c r="A146" s="1">
        <v>38278</v>
      </c>
      <c r="B146">
        <v>256567.23</v>
      </c>
      <c r="C146" s="12">
        <v>264466.40999999997</v>
      </c>
      <c r="D146">
        <v>264883.90000000002</v>
      </c>
      <c r="E146" s="12">
        <v>256567.23</v>
      </c>
      <c r="G146">
        <f t="shared" si="12"/>
        <v>3.0787953707104299E-2</v>
      </c>
      <c r="H146">
        <f t="shared" si="13"/>
        <v>3.2415168531070737E-2</v>
      </c>
      <c r="I146">
        <f t="shared" si="14"/>
        <v>0</v>
      </c>
      <c r="J146" t="str">
        <f t="shared" si="15"/>
        <v/>
      </c>
      <c r="K146" t="str">
        <f t="shared" si="16"/>
        <v/>
      </c>
      <c r="L146" t="str">
        <f t="shared" si="17"/>
        <v/>
      </c>
      <c r="M146">
        <f>IF(Master!D148&lt;'OHL indexes'!E146,1,"")</f>
        <v>1</v>
      </c>
      <c r="N146" t="str">
        <f>IF(Master!D148&gt;'OHL indexes'!D146,1,"")</f>
        <v/>
      </c>
    </row>
    <row r="147" spans="1:14" x14ac:dyDescent="0.25">
      <c r="A147" s="1">
        <v>38279</v>
      </c>
      <c r="B147">
        <v>258874.62</v>
      </c>
      <c r="C147" s="12">
        <v>255328.14</v>
      </c>
      <c r="D147">
        <v>259727.62</v>
      </c>
      <c r="E147" s="12">
        <v>253257.72</v>
      </c>
      <c r="G147">
        <f t="shared" si="12"/>
        <v>-1.3699604851182379E-2</v>
      </c>
      <c r="H147">
        <f t="shared" si="13"/>
        <v>3.2950313939621445E-3</v>
      </c>
      <c r="I147">
        <f t="shared" si="14"/>
        <v>-2.1697376127485901E-2</v>
      </c>
      <c r="J147" t="str">
        <f t="shared" si="15"/>
        <v/>
      </c>
      <c r="K147" t="str">
        <f t="shared" si="16"/>
        <v/>
      </c>
      <c r="L147" t="str">
        <f t="shared" si="17"/>
        <v/>
      </c>
      <c r="M147" t="str">
        <f>IF(Master!D149&lt;'OHL indexes'!E147,1,"")</f>
        <v/>
      </c>
      <c r="N147" t="str">
        <f>IF(Master!D149&gt;'OHL indexes'!D147,1,"")</f>
        <v/>
      </c>
    </row>
    <row r="148" spans="1:14" x14ac:dyDescent="0.25">
      <c r="A148" s="1">
        <v>38280</v>
      </c>
      <c r="B148">
        <v>266055.55</v>
      </c>
      <c r="C148" s="12">
        <v>261579.16</v>
      </c>
      <c r="D148">
        <v>267126.59000000003</v>
      </c>
      <c r="E148" s="12">
        <v>260360.3</v>
      </c>
      <c r="G148">
        <f t="shared" si="12"/>
        <v>-1.682502018845311E-2</v>
      </c>
      <c r="H148">
        <f t="shared" si="13"/>
        <v>4.0256254755821619E-3</v>
      </c>
      <c r="I148">
        <f t="shared" si="14"/>
        <v>-2.1406243921617163E-2</v>
      </c>
      <c r="J148" t="str">
        <f t="shared" si="15"/>
        <v/>
      </c>
      <c r="K148" t="str">
        <f t="shared" si="16"/>
        <v/>
      </c>
      <c r="L148" t="str">
        <f t="shared" si="17"/>
        <v/>
      </c>
      <c r="M148" t="str">
        <f>IF(Master!D150&lt;'OHL indexes'!E148,1,"")</f>
        <v/>
      </c>
      <c r="N148" t="str">
        <f>IF(Master!D150&gt;'OHL indexes'!D148,1,"")</f>
        <v/>
      </c>
    </row>
    <row r="149" spans="1:14" x14ac:dyDescent="0.25">
      <c r="A149" s="1">
        <v>38281</v>
      </c>
      <c r="B149">
        <v>255212.34</v>
      </c>
      <c r="C149" s="12">
        <v>262798.26</v>
      </c>
      <c r="D149">
        <v>263551.05</v>
      </c>
      <c r="E149" s="12">
        <v>255150.53</v>
      </c>
      <c r="G149">
        <f t="shared" si="12"/>
        <v>2.9723954570535227E-2</v>
      </c>
      <c r="H149">
        <f t="shared" si="13"/>
        <v>3.267361601715657E-2</v>
      </c>
      <c r="I149">
        <f t="shared" si="14"/>
        <v>-2.4219048342255522E-4</v>
      </c>
      <c r="J149" t="str">
        <f t="shared" si="15"/>
        <v/>
      </c>
      <c r="K149" t="str">
        <f t="shared" si="16"/>
        <v/>
      </c>
      <c r="L149" t="str">
        <f t="shared" si="17"/>
        <v/>
      </c>
      <c r="M149">
        <f>IF(Master!D151&lt;'OHL indexes'!E149,1,"")</f>
        <v>1</v>
      </c>
      <c r="N149" t="str">
        <f>IF(Master!D151&gt;'OHL indexes'!D149,1,"")</f>
        <v/>
      </c>
    </row>
    <row r="150" spans="1:14" x14ac:dyDescent="0.25">
      <c r="A150" s="1">
        <v>38282</v>
      </c>
      <c r="B150">
        <v>260399.16</v>
      </c>
      <c r="C150" s="12">
        <v>256909.94</v>
      </c>
      <c r="D150">
        <v>260399.16</v>
      </c>
      <c r="E150" s="12">
        <v>253243.51999999999</v>
      </c>
      <c r="G150">
        <f t="shared" si="12"/>
        <v>-1.3399505589802962E-2</v>
      </c>
      <c r="H150">
        <f t="shared" si="13"/>
        <v>0</v>
      </c>
      <c r="I150">
        <f t="shared" si="14"/>
        <v>-2.7479504926206433E-2</v>
      </c>
      <c r="J150" t="str">
        <f t="shared" si="15"/>
        <v/>
      </c>
      <c r="K150" t="str">
        <f t="shared" si="16"/>
        <v/>
      </c>
      <c r="L150" t="str">
        <f t="shared" si="17"/>
        <v/>
      </c>
      <c r="M150" t="str">
        <f>IF(Master!D152&lt;'OHL indexes'!E150,1,"")</f>
        <v/>
      </c>
      <c r="N150" t="str">
        <f>IF(Master!D152&gt;'OHL indexes'!D150,1,"")</f>
        <v/>
      </c>
    </row>
    <row r="151" spans="1:14" x14ac:dyDescent="0.25">
      <c r="A151" s="1">
        <v>38285</v>
      </c>
      <c r="B151">
        <v>267325.7</v>
      </c>
      <c r="C151" s="12">
        <v>263734.37</v>
      </c>
      <c r="D151">
        <v>269724.37</v>
      </c>
      <c r="E151" s="12">
        <v>262668.52</v>
      </c>
      <c r="G151">
        <f t="shared" si="12"/>
        <v>-1.343428634059507E-2</v>
      </c>
      <c r="H151">
        <f t="shared" si="13"/>
        <v>8.9728372543305124E-3</v>
      </c>
      <c r="I151">
        <f t="shared" si="14"/>
        <v>-1.7421370261071045E-2</v>
      </c>
      <c r="J151" t="str">
        <f t="shared" si="15"/>
        <v/>
      </c>
      <c r="K151" t="str">
        <f t="shared" si="16"/>
        <v/>
      </c>
      <c r="L151" t="str">
        <f t="shared" si="17"/>
        <v/>
      </c>
      <c r="M151" t="str">
        <f>IF(Master!D153&lt;'OHL indexes'!E151,1,"")</f>
        <v/>
      </c>
      <c r="N151" t="str">
        <f>IF(Master!D153&gt;'OHL indexes'!D151,1,"")</f>
        <v/>
      </c>
    </row>
    <row r="152" spans="1:14" x14ac:dyDescent="0.25">
      <c r="A152" s="1">
        <v>38286</v>
      </c>
      <c r="B152">
        <v>261647.16</v>
      </c>
      <c r="C152" s="12">
        <v>267946.26</v>
      </c>
      <c r="D152">
        <v>271282.07</v>
      </c>
      <c r="E152" s="12">
        <v>261647.16</v>
      </c>
      <c r="G152">
        <f t="shared" si="12"/>
        <v>2.4074788352375087E-2</v>
      </c>
      <c r="H152">
        <f t="shared" si="13"/>
        <v>3.682405725328719E-2</v>
      </c>
      <c r="I152">
        <f t="shared" si="14"/>
        <v>0</v>
      </c>
      <c r="J152" t="str">
        <f t="shared" si="15"/>
        <v/>
      </c>
      <c r="K152" t="str">
        <f t="shared" si="16"/>
        <v/>
      </c>
      <c r="L152" t="str">
        <f t="shared" si="17"/>
        <v/>
      </c>
      <c r="M152">
        <f>IF(Master!D154&lt;'OHL indexes'!E152,1,"")</f>
        <v>1</v>
      </c>
      <c r="N152" t="str">
        <f>IF(Master!D154&gt;'OHL indexes'!D152,1,"")</f>
        <v/>
      </c>
    </row>
    <row r="153" spans="1:14" x14ac:dyDescent="0.25">
      <c r="A153" s="1">
        <v>38287</v>
      </c>
      <c r="B153">
        <v>261941.72</v>
      </c>
      <c r="C153" s="12">
        <v>263522.98</v>
      </c>
      <c r="D153">
        <v>267712.52</v>
      </c>
      <c r="E153" s="12">
        <v>260614.48</v>
      </c>
      <c r="G153">
        <f t="shared" si="12"/>
        <v>6.0366863285465922E-3</v>
      </c>
      <c r="H153">
        <f t="shared" si="13"/>
        <v>2.2030854802358446E-2</v>
      </c>
      <c r="I153">
        <f t="shared" si="14"/>
        <v>-5.0669286282459813E-3</v>
      </c>
      <c r="J153" t="str">
        <f t="shared" si="15"/>
        <v/>
      </c>
      <c r="K153" t="str">
        <f t="shared" si="16"/>
        <v/>
      </c>
      <c r="L153" t="str">
        <f t="shared" si="17"/>
        <v/>
      </c>
      <c r="M153" t="str">
        <f>IF(Master!D155&lt;'OHL indexes'!E153,1,"")</f>
        <v/>
      </c>
      <c r="N153" t="str">
        <f>IF(Master!D155&gt;'OHL indexes'!D153,1,"")</f>
        <v/>
      </c>
    </row>
    <row r="154" spans="1:14" x14ac:dyDescent="0.25">
      <c r="A154" s="1">
        <v>38288</v>
      </c>
      <c r="B154">
        <v>258464.43</v>
      </c>
      <c r="C154" s="12">
        <v>264008.93</v>
      </c>
      <c r="D154">
        <v>264616.62</v>
      </c>
      <c r="E154" s="12">
        <v>258464.43</v>
      </c>
      <c r="G154">
        <f t="shared" si="12"/>
        <v>2.1451694532977017E-2</v>
      </c>
      <c r="H154">
        <f t="shared" si="13"/>
        <v>2.3802849777046609E-2</v>
      </c>
      <c r="I154">
        <f t="shared" si="14"/>
        <v>0</v>
      </c>
      <c r="J154" t="str">
        <f t="shared" si="15"/>
        <v/>
      </c>
      <c r="K154" t="str">
        <f t="shared" si="16"/>
        <v/>
      </c>
      <c r="L154" t="str">
        <f t="shared" si="17"/>
        <v/>
      </c>
      <c r="M154">
        <f>IF(Master!D156&lt;'OHL indexes'!E154,1,"")</f>
        <v>1</v>
      </c>
      <c r="N154" t="str">
        <f>IF(Master!D156&gt;'OHL indexes'!D154,1,"")</f>
        <v/>
      </c>
    </row>
    <row r="155" spans="1:14" x14ac:dyDescent="0.25">
      <c r="A155" s="1">
        <v>38289</v>
      </c>
      <c r="B155">
        <v>258574.24</v>
      </c>
      <c r="C155" s="12">
        <v>256824.69</v>
      </c>
      <c r="D155">
        <v>259516.32</v>
      </c>
      <c r="E155" s="12">
        <v>256136.46</v>
      </c>
      <c r="G155">
        <f t="shared" si="12"/>
        <v>-6.7661419018383295E-3</v>
      </c>
      <c r="H155">
        <f t="shared" si="13"/>
        <v>3.6433637008852493E-3</v>
      </c>
      <c r="I155">
        <f t="shared" si="14"/>
        <v>-9.4277759455079213E-3</v>
      </c>
      <c r="J155" t="str">
        <f t="shared" si="15"/>
        <v/>
      </c>
      <c r="K155" t="str">
        <f t="shared" si="16"/>
        <v/>
      </c>
      <c r="L155" t="str">
        <f t="shared" si="17"/>
        <v/>
      </c>
      <c r="M155" t="str">
        <f>IF(Master!D157&lt;'OHL indexes'!E155,1,"")</f>
        <v/>
      </c>
      <c r="N155" t="str">
        <f>IF(Master!D157&gt;'OHL indexes'!D155,1,"")</f>
        <v/>
      </c>
    </row>
    <row r="156" spans="1:14" x14ac:dyDescent="0.25">
      <c r="A156" s="1">
        <v>38292</v>
      </c>
      <c r="B156">
        <v>260270.7</v>
      </c>
      <c r="C156" s="12">
        <v>260169.45</v>
      </c>
      <c r="D156">
        <v>265946.96000000002</v>
      </c>
      <c r="E156" s="12">
        <v>259873.32</v>
      </c>
      <c r="G156">
        <f t="shared" si="12"/>
        <v>-3.890180492848172E-4</v>
      </c>
      <c r="H156">
        <f t="shared" si="13"/>
        <v>2.180906264131921E-2</v>
      </c>
      <c r="I156">
        <f t="shared" si="14"/>
        <v>-1.5267949869117725E-3</v>
      </c>
      <c r="J156" t="str">
        <f t="shared" si="15"/>
        <v/>
      </c>
      <c r="K156" t="str">
        <f t="shared" si="16"/>
        <v/>
      </c>
      <c r="L156" t="str">
        <f t="shared" si="17"/>
        <v/>
      </c>
      <c r="M156" t="str">
        <f>IF(Master!D158&lt;'OHL indexes'!E156,1,"")</f>
        <v/>
      </c>
      <c r="N156" t="str">
        <f>IF(Master!D158&gt;'OHL indexes'!D156,1,"")</f>
        <v/>
      </c>
    </row>
    <row r="157" spans="1:14" x14ac:dyDescent="0.25">
      <c r="A157" s="1">
        <v>38293</v>
      </c>
      <c r="B157">
        <v>252959.67</v>
      </c>
      <c r="C157" s="12">
        <v>259559.51</v>
      </c>
      <c r="D157">
        <v>259559.51</v>
      </c>
      <c r="E157" s="12">
        <v>249167.25</v>
      </c>
      <c r="G157">
        <f t="shared" si="12"/>
        <v>2.6090483119305174E-2</v>
      </c>
      <c r="H157">
        <f t="shared" si="13"/>
        <v>2.6090483119305174E-2</v>
      </c>
      <c r="I157">
        <f t="shared" si="14"/>
        <v>-1.499219223364745E-2</v>
      </c>
      <c r="J157" t="str">
        <f t="shared" si="15"/>
        <v/>
      </c>
      <c r="K157" t="str">
        <f t="shared" si="16"/>
        <v/>
      </c>
      <c r="L157" t="str">
        <f t="shared" si="17"/>
        <v/>
      </c>
      <c r="M157" t="str">
        <f>IF(Master!D159&lt;'OHL indexes'!E157,1,"")</f>
        <v/>
      </c>
      <c r="N157" t="str">
        <f>IF(Master!D159&gt;'OHL indexes'!D157,1,"")</f>
        <v/>
      </c>
    </row>
    <row r="158" spans="1:14" x14ac:dyDescent="0.25">
      <c r="A158" s="1">
        <v>38294</v>
      </c>
      <c r="B158">
        <v>240423.11</v>
      </c>
      <c r="C158" s="12">
        <v>245478.82</v>
      </c>
      <c r="D158">
        <v>246286.95</v>
      </c>
      <c r="E158" s="12">
        <v>238845.05</v>
      </c>
      <c r="G158">
        <f t="shared" si="12"/>
        <v>2.1028386164707813E-2</v>
      </c>
      <c r="H158">
        <f t="shared" si="13"/>
        <v>2.4389668696990219E-2</v>
      </c>
      <c r="I158">
        <f t="shared" si="14"/>
        <v>-6.5636785082765492E-3</v>
      </c>
      <c r="J158" t="str">
        <f t="shared" si="15"/>
        <v/>
      </c>
      <c r="K158" t="str">
        <f t="shared" si="16"/>
        <v/>
      </c>
      <c r="L158" t="str">
        <f t="shared" si="17"/>
        <v/>
      </c>
      <c r="M158" t="str">
        <f>IF(Master!D160&lt;'OHL indexes'!E158,1,"")</f>
        <v/>
      </c>
      <c r="N158" t="str">
        <f>IF(Master!D160&gt;'OHL indexes'!D158,1,"")</f>
        <v/>
      </c>
    </row>
    <row r="159" spans="1:14" x14ac:dyDescent="0.25">
      <c r="A159" s="1">
        <v>38295</v>
      </c>
      <c r="B159">
        <v>231653.36</v>
      </c>
      <c r="C159" s="12">
        <v>238254.93</v>
      </c>
      <c r="D159">
        <v>238354.66</v>
      </c>
      <c r="E159" s="12">
        <v>229521.34</v>
      </c>
      <c r="G159">
        <f t="shared" si="12"/>
        <v>2.8497622482143159E-2</v>
      </c>
      <c r="H159">
        <f t="shared" si="13"/>
        <v>2.8928136419001271E-2</v>
      </c>
      <c r="I159">
        <f t="shared" si="14"/>
        <v>-9.2034926668017603E-3</v>
      </c>
      <c r="J159" t="str">
        <f t="shared" si="15"/>
        <v/>
      </c>
      <c r="K159" t="str">
        <f t="shared" si="16"/>
        <v/>
      </c>
      <c r="L159" t="str">
        <f t="shared" si="17"/>
        <v/>
      </c>
      <c r="M159" t="str">
        <f>IF(Master!D161&lt;'OHL indexes'!E159,1,"")</f>
        <v/>
      </c>
      <c r="N159" t="str">
        <f>IF(Master!D161&gt;'OHL indexes'!D159,1,"")</f>
        <v/>
      </c>
    </row>
    <row r="160" spans="1:14" x14ac:dyDescent="0.25">
      <c r="A160" s="1">
        <v>38296</v>
      </c>
      <c r="B160">
        <v>230295.16</v>
      </c>
      <c r="C160" s="12">
        <v>229583.63</v>
      </c>
      <c r="D160">
        <v>232243.79</v>
      </c>
      <c r="E160" s="12">
        <v>228990.62</v>
      </c>
      <c r="G160">
        <f t="shared" si="12"/>
        <v>-3.08964374240428E-3</v>
      </c>
      <c r="H160">
        <f t="shared" si="13"/>
        <v>8.4614457377218955E-3</v>
      </c>
      <c r="I160">
        <f t="shared" si="14"/>
        <v>-5.6646435817410135E-3</v>
      </c>
      <c r="J160" t="str">
        <f t="shared" si="15"/>
        <v/>
      </c>
      <c r="K160" t="str">
        <f t="shared" si="16"/>
        <v/>
      </c>
      <c r="L160" t="str">
        <f t="shared" si="17"/>
        <v/>
      </c>
      <c r="M160" t="str">
        <f>IF(Master!D162&lt;'OHL indexes'!E160,1,"")</f>
        <v/>
      </c>
      <c r="N160" t="str">
        <f>IF(Master!D162&gt;'OHL indexes'!D160,1,"")</f>
        <v/>
      </c>
    </row>
    <row r="161" spans="1:14" x14ac:dyDescent="0.25">
      <c r="A161" s="1">
        <v>38299</v>
      </c>
      <c r="B161">
        <v>232423.36</v>
      </c>
      <c r="C161" s="12">
        <v>231152.32</v>
      </c>
      <c r="D161">
        <v>233334.52</v>
      </c>
      <c r="E161" s="12">
        <v>230599.35</v>
      </c>
      <c r="G161">
        <f t="shared" si="12"/>
        <v>-5.4686413620386176E-3</v>
      </c>
      <c r="H161">
        <f t="shared" si="13"/>
        <v>3.920259994520281E-3</v>
      </c>
      <c r="I161">
        <f t="shared" si="14"/>
        <v>-7.8477912030872066E-3</v>
      </c>
      <c r="J161" t="str">
        <f t="shared" si="15"/>
        <v/>
      </c>
      <c r="K161" t="str">
        <f t="shared" si="16"/>
        <v/>
      </c>
      <c r="L161" t="str">
        <f t="shared" si="17"/>
        <v/>
      </c>
      <c r="M161" t="str">
        <f>IF(Master!D163&lt;'OHL indexes'!E161,1,"")</f>
        <v/>
      </c>
      <c r="N161" t="str">
        <f>IF(Master!D163&gt;'OHL indexes'!D161,1,"")</f>
        <v/>
      </c>
    </row>
    <row r="162" spans="1:14" x14ac:dyDescent="0.25">
      <c r="A162" s="1">
        <v>38300</v>
      </c>
      <c r="B162">
        <v>230320.68</v>
      </c>
      <c r="C162" s="12">
        <v>230612.29</v>
      </c>
      <c r="D162">
        <v>232362.26</v>
      </c>
      <c r="E162" s="12">
        <v>228541.38</v>
      </c>
      <c r="G162">
        <f t="shared" si="12"/>
        <v>1.2661042855552918E-3</v>
      </c>
      <c r="H162">
        <f t="shared" si="13"/>
        <v>8.8640759483691323E-3</v>
      </c>
      <c r="I162">
        <f t="shared" si="14"/>
        <v>-7.7253158509257291E-3</v>
      </c>
      <c r="J162" t="str">
        <f t="shared" si="15"/>
        <v/>
      </c>
      <c r="K162" t="str">
        <f t="shared" si="16"/>
        <v/>
      </c>
      <c r="L162" t="str">
        <f t="shared" si="17"/>
        <v/>
      </c>
      <c r="M162" t="str">
        <f>IF(Master!D164&lt;'OHL indexes'!E162,1,"")</f>
        <v/>
      </c>
      <c r="N162" t="str">
        <f>IF(Master!D164&gt;'OHL indexes'!D162,1,"")</f>
        <v/>
      </c>
    </row>
    <row r="163" spans="1:14" x14ac:dyDescent="0.25">
      <c r="A163" s="1">
        <v>38301</v>
      </c>
      <c r="B163">
        <v>224469.92</v>
      </c>
      <c r="C163" s="12">
        <v>229653.46</v>
      </c>
      <c r="D163">
        <v>229987.07</v>
      </c>
      <c r="E163" s="12">
        <v>223577.87</v>
      </c>
      <c r="G163">
        <f t="shared" si="12"/>
        <v>2.3092359100943094E-2</v>
      </c>
      <c r="H163">
        <f t="shared" si="13"/>
        <v>2.4578571596586274E-2</v>
      </c>
      <c r="I163">
        <f t="shared" si="14"/>
        <v>-3.9740291260406124E-3</v>
      </c>
      <c r="J163" t="str">
        <f t="shared" si="15"/>
        <v/>
      </c>
      <c r="K163" t="str">
        <f t="shared" si="16"/>
        <v/>
      </c>
      <c r="L163" t="str">
        <f t="shared" si="17"/>
        <v/>
      </c>
      <c r="M163" t="str">
        <f>IF(Master!D165&lt;'OHL indexes'!E163,1,"")</f>
        <v/>
      </c>
      <c r="N163" t="str">
        <f>IF(Master!D165&gt;'OHL indexes'!D163,1,"")</f>
        <v/>
      </c>
    </row>
    <row r="164" spans="1:14" x14ac:dyDescent="0.25">
      <c r="A164" s="1">
        <v>38302</v>
      </c>
      <c r="B164">
        <v>220031.72</v>
      </c>
      <c r="C164" s="12">
        <v>224256.93</v>
      </c>
      <c r="D164">
        <v>224640.05</v>
      </c>
      <c r="E164" s="12">
        <v>218935.45</v>
      </c>
      <c r="G164">
        <f t="shared" si="12"/>
        <v>1.9202731315284938E-2</v>
      </c>
      <c r="H164">
        <f t="shared" si="13"/>
        <v>2.0943934810853548E-2</v>
      </c>
      <c r="I164">
        <f t="shared" si="14"/>
        <v>-4.9823270935662745E-3</v>
      </c>
      <c r="J164" t="str">
        <f t="shared" si="15"/>
        <v/>
      </c>
      <c r="K164" t="str">
        <f t="shared" si="16"/>
        <v/>
      </c>
      <c r="L164" t="str">
        <f t="shared" si="17"/>
        <v/>
      </c>
      <c r="M164" t="str">
        <f>IF(Master!D166&lt;'OHL indexes'!E164,1,"")</f>
        <v/>
      </c>
      <c r="N164" t="str">
        <f>IF(Master!D166&gt;'OHL indexes'!D164,1,"")</f>
        <v/>
      </c>
    </row>
    <row r="165" spans="1:14" x14ac:dyDescent="0.25">
      <c r="A165" s="1">
        <v>38303</v>
      </c>
      <c r="B165">
        <v>220243.12</v>
      </c>
      <c r="C165" s="12">
        <v>219368.84</v>
      </c>
      <c r="D165">
        <v>221111.46</v>
      </c>
      <c r="E165" s="12">
        <v>218731.45</v>
      </c>
      <c r="G165">
        <f t="shared" si="12"/>
        <v>-3.9696132165217834E-3</v>
      </c>
      <c r="H165">
        <f t="shared" si="13"/>
        <v>3.9426430210396379E-3</v>
      </c>
      <c r="I165">
        <f t="shared" si="14"/>
        <v>-6.8636423239917255E-3</v>
      </c>
      <c r="J165" t="str">
        <f t="shared" si="15"/>
        <v/>
      </c>
      <c r="K165" t="str">
        <f t="shared" si="16"/>
        <v/>
      </c>
      <c r="L165" t="str">
        <f t="shared" si="17"/>
        <v/>
      </c>
      <c r="M165" t="str">
        <f>IF(Master!D167&lt;'OHL indexes'!E165,1,"")</f>
        <v/>
      </c>
      <c r="N165" t="str">
        <f>IF(Master!D167&gt;'OHL indexes'!D165,1,"")</f>
        <v/>
      </c>
    </row>
    <row r="166" spans="1:14" x14ac:dyDescent="0.25">
      <c r="A166" s="1">
        <v>38306</v>
      </c>
      <c r="B166">
        <v>220619.36</v>
      </c>
      <c r="C166" s="12">
        <v>221572.79</v>
      </c>
      <c r="D166">
        <v>222445.04</v>
      </c>
      <c r="E166" s="12">
        <v>220273.61</v>
      </c>
      <c r="G166">
        <f t="shared" si="12"/>
        <v>4.3216062271236311E-3</v>
      </c>
      <c r="H166">
        <f t="shared" si="13"/>
        <v>8.2752483734882532E-3</v>
      </c>
      <c r="I166">
        <f t="shared" si="14"/>
        <v>-1.5671788731506098E-3</v>
      </c>
      <c r="J166" t="str">
        <f t="shared" si="15"/>
        <v/>
      </c>
      <c r="K166" t="str">
        <f t="shared" si="16"/>
        <v/>
      </c>
      <c r="L166" t="str">
        <f t="shared" si="17"/>
        <v/>
      </c>
      <c r="M166" t="str">
        <f>IF(Master!D168&lt;'OHL indexes'!E166,1,"")</f>
        <v/>
      </c>
      <c r="N166" t="str">
        <f>IF(Master!D168&gt;'OHL indexes'!D166,1,"")</f>
        <v/>
      </c>
    </row>
    <row r="167" spans="1:14" x14ac:dyDescent="0.25">
      <c r="A167" s="1">
        <v>38307</v>
      </c>
      <c r="B167">
        <v>222388.23</v>
      </c>
      <c r="C167" s="12">
        <v>222722.4</v>
      </c>
      <c r="D167">
        <v>223244.05</v>
      </c>
      <c r="E167" s="12">
        <v>220657.34</v>
      </c>
      <c r="G167">
        <f t="shared" si="12"/>
        <v>1.5026424734796429E-3</v>
      </c>
      <c r="H167">
        <f t="shared" si="13"/>
        <v>3.8483151738739618E-3</v>
      </c>
      <c r="I167">
        <f t="shared" si="14"/>
        <v>-7.7831906841473453E-3</v>
      </c>
      <c r="J167" t="str">
        <f t="shared" si="15"/>
        <v/>
      </c>
      <c r="K167" t="str">
        <f t="shared" si="16"/>
        <v/>
      </c>
      <c r="L167" t="str">
        <f t="shared" si="17"/>
        <v/>
      </c>
      <c r="M167" t="str">
        <f>IF(Master!D169&lt;'OHL indexes'!E167,1,"")</f>
        <v/>
      </c>
      <c r="N167" t="str">
        <f>IF(Master!D169&gt;'OHL indexes'!D167,1,"")</f>
        <v/>
      </c>
    </row>
    <row r="168" spans="1:14" x14ac:dyDescent="0.25">
      <c r="A168" s="1">
        <v>38308</v>
      </c>
      <c r="B168">
        <v>225379.5</v>
      </c>
      <c r="C168" s="12">
        <v>228108.68</v>
      </c>
      <c r="D168">
        <v>228108.68</v>
      </c>
      <c r="E168" s="12">
        <v>223097.38</v>
      </c>
      <c r="G168">
        <f t="shared" si="12"/>
        <v>1.2109264595937086E-2</v>
      </c>
      <c r="H168">
        <f t="shared" si="13"/>
        <v>1.2109264595937086E-2</v>
      </c>
      <c r="I168">
        <f t="shared" si="14"/>
        <v>-1.0125676913827597E-2</v>
      </c>
      <c r="J168" t="str">
        <f t="shared" si="15"/>
        <v/>
      </c>
      <c r="K168" t="str">
        <f t="shared" si="16"/>
        <v/>
      </c>
      <c r="L168" t="str">
        <f t="shared" si="17"/>
        <v/>
      </c>
      <c r="M168" t="str">
        <f>IF(Master!D170&lt;'OHL indexes'!E168,1,"")</f>
        <v/>
      </c>
      <c r="N168" t="str">
        <f>IF(Master!D170&gt;'OHL indexes'!D168,1,"")</f>
        <v/>
      </c>
    </row>
    <row r="169" spans="1:14" x14ac:dyDescent="0.25">
      <c r="A169" s="1">
        <v>38309</v>
      </c>
      <c r="B169">
        <v>225392.53</v>
      </c>
      <c r="C169" s="12">
        <v>224423.72</v>
      </c>
      <c r="D169">
        <v>225392.53</v>
      </c>
      <c r="E169" s="12">
        <v>224423.72</v>
      </c>
      <c r="G169">
        <f t="shared" si="12"/>
        <v>-4.2983234626275957E-3</v>
      </c>
      <c r="H169">
        <f t="shared" si="13"/>
        <v>0</v>
      </c>
      <c r="I169">
        <f t="shared" si="14"/>
        <v>-4.2983234626275957E-3</v>
      </c>
      <c r="J169" t="str">
        <f t="shared" si="15"/>
        <v/>
      </c>
      <c r="K169" t="str">
        <f t="shared" si="16"/>
        <v/>
      </c>
      <c r="L169" t="str">
        <f t="shared" si="17"/>
        <v/>
      </c>
      <c r="M169" t="str">
        <f>IF(Master!D171&lt;'OHL indexes'!E169,1,"")</f>
        <v/>
      </c>
      <c r="N169" t="str">
        <f>IF(Master!D171&gt;'OHL indexes'!D169,1,"")</f>
        <v/>
      </c>
    </row>
    <row r="170" spans="1:14" x14ac:dyDescent="0.25">
      <c r="A170" s="1">
        <v>38310</v>
      </c>
      <c r="B170">
        <v>225362.42</v>
      </c>
      <c r="C170" s="12">
        <v>223667.1</v>
      </c>
      <c r="D170">
        <v>225737.62</v>
      </c>
      <c r="E170" s="12">
        <v>223667.1</v>
      </c>
      <c r="G170">
        <f t="shared" si="12"/>
        <v>-7.522638423921868E-3</v>
      </c>
      <c r="H170">
        <f t="shared" si="13"/>
        <v>1.6648738507509808E-3</v>
      </c>
      <c r="I170">
        <f t="shared" si="14"/>
        <v>-7.522638423921868E-3</v>
      </c>
      <c r="J170" t="str">
        <f t="shared" si="15"/>
        <v/>
      </c>
      <c r="K170" t="str">
        <f t="shared" si="16"/>
        <v/>
      </c>
      <c r="L170" t="str">
        <f t="shared" si="17"/>
        <v/>
      </c>
      <c r="M170" t="str">
        <f>IF(Master!D172&lt;'OHL indexes'!E170,1,"")</f>
        <v/>
      </c>
      <c r="N170" t="str">
        <f>IF(Master!D172&gt;'OHL indexes'!D170,1,"")</f>
        <v/>
      </c>
    </row>
    <row r="171" spans="1:14" x14ac:dyDescent="0.25">
      <c r="A171" s="1">
        <v>38313</v>
      </c>
      <c r="B171">
        <v>219111.14</v>
      </c>
      <c r="C171" s="12">
        <v>223820.61</v>
      </c>
      <c r="D171">
        <v>223820.61</v>
      </c>
      <c r="E171" s="12">
        <v>217977.75</v>
      </c>
      <c r="G171">
        <f t="shared" si="12"/>
        <v>2.1493521506939173E-2</v>
      </c>
      <c r="H171">
        <f t="shared" si="13"/>
        <v>2.1493521506939173E-2</v>
      </c>
      <c r="I171">
        <f t="shared" si="14"/>
        <v>-5.1726717317979176E-3</v>
      </c>
      <c r="J171" t="str">
        <f t="shared" si="15"/>
        <v/>
      </c>
      <c r="K171" t="str">
        <f t="shared" si="16"/>
        <v/>
      </c>
      <c r="L171" t="str">
        <f t="shared" si="17"/>
        <v/>
      </c>
      <c r="M171" t="str">
        <f>IF(Master!D173&lt;'OHL indexes'!E171,1,"")</f>
        <v/>
      </c>
      <c r="N171" t="str">
        <f>IF(Master!D173&gt;'OHL indexes'!D171,1,"")</f>
        <v/>
      </c>
    </row>
    <row r="172" spans="1:14" x14ac:dyDescent="0.25">
      <c r="A172" s="1">
        <v>38314</v>
      </c>
      <c r="B172">
        <v>219487.64</v>
      </c>
      <c r="C172" s="12">
        <v>216840.22</v>
      </c>
      <c r="D172">
        <v>220901.92</v>
      </c>
      <c r="E172" s="12">
        <v>216840.22</v>
      </c>
      <c r="G172">
        <f t="shared" si="12"/>
        <v>-1.2061818150671311E-2</v>
      </c>
      <c r="H172">
        <f t="shared" si="13"/>
        <v>6.443551901145872E-3</v>
      </c>
      <c r="I172">
        <f t="shared" si="14"/>
        <v>-1.2061818150671311E-2</v>
      </c>
      <c r="J172" t="str">
        <f t="shared" si="15"/>
        <v/>
      </c>
      <c r="K172" t="str">
        <f t="shared" si="16"/>
        <v/>
      </c>
      <c r="L172" t="str">
        <f t="shared" si="17"/>
        <v/>
      </c>
      <c r="M172" t="str">
        <f>IF(Master!D174&lt;'OHL indexes'!E172,1,"")</f>
        <v/>
      </c>
      <c r="N172" t="str">
        <f>IF(Master!D174&gt;'OHL indexes'!D172,1,"")</f>
        <v/>
      </c>
    </row>
    <row r="173" spans="1:14" x14ac:dyDescent="0.25">
      <c r="A173" s="1">
        <v>38315</v>
      </c>
      <c r="B173">
        <v>217454.8</v>
      </c>
      <c r="C173" s="12">
        <v>213303.69</v>
      </c>
      <c r="D173">
        <v>217454.8</v>
      </c>
      <c r="E173" s="12">
        <v>213303.69</v>
      </c>
      <c r="G173">
        <f t="shared" si="12"/>
        <v>-1.9089530329981175E-2</v>
      </c>
      <c r="H173">
        <f t="shared" si="13"/>
        <v>0</v>
      </c>
      <c r="I173">
        <f t="shared" si="14"/>
        <v>-1.9089530329981175E-2</v>
      </c>
      <c r="J173" t="str">
        <f t="shared" si="15"/>
        <v/>
      </c>
      <c r="K173" t="str">
        <f t="shared" si="16"/>
        <v/>
      </c>
      <c r="L173" t="str">
        <f t="shared" si="17"/>
        <v/>
      </c>
      <c r="M173" t="str">
        <f>IF(Master!D175&lt;'OHL indexes'!E173,1,"")</f>
        <v/>
      </c>
      <c r="N173" t="str">
        <f>IF(Master!D175&gt;'OHL indexes'!D173,1,"")</f>
        <v/>
      </c>
    </row>
    <row r="174" spans="1:14" x14ac:dyDescent="0.25">
      <c r="A174" s="1">
        <v>38317</v>
      </c>
      <c r="B174">
        <v>212697.01</v>
      </c>
      <c r="C174" s="12">
        <v>215379.72</v>
      </c>
      <c r="D174">
        <v>215379.72</v>
      </c>
      <c r="E174" s="12">
        <v>212697.01</v>
      </c>
      <c r="G174">
        <f t="shared" si="12"/>
        <v>1.2612824223528163E-2</v>
      </c>
      <c r="H174">
        <f t="shared" si="13"/>
        <v>1.2612824223528163E-2</v>
      </c>
      <c r="I174">
        <f t="shared" si="14"/>
        <v>0</v>
      </c>
      <c r="J174" t="str">
        <f t="shared" si="15"/>
        <v/>
      </c>
      <c r="K174" t="str">
        <f t="shared" si="16"/>
        <v/>
      </c>
      <c r="L174" t="str">
        <f t="shared" si="17"/>
        <v/>
      </c>
      <c r="M174">
        <f>IF(Master!D176&lt;'OHL indexes'!E174,1,"")</f>
        <v>1</v>
      </c>
      <c r="N174" t="str">
        <f>IF(Master!D176&gt;'OHL indexes'!D174,1,"")</f>
        <v/>
      </c>
    </row>
    <row r="175" spans="1:14" x14ac:dyDescent="0.25">
      <c r="A175" s="1">
        <v>38320</v>
      </c>
      <c r="B175">
        <v>216173.62</v>
      </c>
      <c r="C175" s="12">
        <v>216296.18</v>
      </c>
      <c r="D175">
        <v>216296.18</v>
      </c>
      <c r="E175" s="12">
        <v>216173.62</v>
      </c>
      <c r="G175">
        <f t="shared" si="12"/>
        <v>5.6695169373588428E-4</v>
      </c>
      <c r="H175">
        <f t="shared" si="13"/>
        <v>5.6695169373588428E-4</v>
      </c>
      <c r="I175">
        <f t="shared" si="14"/>
        <v>0</v>
      </c>
      <c r="J175" t="str">
        <f t="shared" si="15"/>
        <v/>
      </c>
      <c r="K175" t="str">
        <f t="shared" si="16"/>
        <v/>
      </c>
      <c r="L175" t="str">
        <f t="shared" si="17"/>
        <v/>
      </c>
      <c r="M175">
        <f>IF(Master!D177&lt;'OHL indexes'!E175,1,"")</f>
        <v>1</v>
      </c>
      <c r="N175" t="str">
        <f>IF(Master!D177&gt;'OHL indexes'!D175,1,"")</f>
        <v/>
      </c>
    </row>
    <row r="176" spans="1:14" x14ac:dyDescent="0.25">
      <c r="A176" s="1">
        <v>38321</v>
      </c>
      <c r="B176">
        <v>217943.43</v>
      </c>
      <c r="C176" s="12">
        <v>216745.53</v>
      </c>
      <c r="D176">
        <v>218532.77</v>
      </c>
      <c r="E176" s="12">
        <v>216745.53</v>
      </c>
      <c r="G176">
        <f t="shared" si="12"/>
        <v>-5.4963804139449568E-3</v>
      </c>
      <c r="H176">
        <f t="shared" si="13"/>
        <v>2.7040961959716725E-3</v>
      </c>
      <c r="I176">
        <f t="shared" si="14"/>
        <v>-5.4963804139449568E-3</v>
      </c>
      <c r="J176" t="str">
        <f t="shared" si="15"/>
        <v/>
      </c>
      <c r="K176" t="str">
        <f t="shared" si="16"/>
        <v/>
      </c>
      <c r="L176" t="str">
        <f t="shared" si="17"/>
        <v/>
      </c>
      <c r="M176" t="str">
        <f>IF(Master!D178&lt;'OHL indexes'!E176,1,"")</f>
        <v/>
      </c>
      <c r="N176" t="str">
        <f>IF(Master!D178&gt;'OHL indexes'!D176,1,"")</f>
        <v/>
      </c>
    </row>
    <row r="177" spans="1:14" x14ac:dyDescent="0.25">
      <c r="A177" s="1">
        <v>38322</v>
      </c>
      <c r="B177">
        <v>215152.21</v>
      </c>
      <c r="C177" s="12">
        <v>215415.53</v>
      </c>
      <c r="D177">
        <v>215415.53</v>
      </c>
      <c r="E177" s="12">
        <v>213517.21</v>
      </c>
      <c r="G177">
        <f t="shared" si="12"/>
        <v>1.2238777375328524E-3</v>
      </c>
      <c r="H177">
        <f t="shared" si="13"/>
        <v>1.2238777375328524E-3</v>
      </c>
      <c r="I177">
        <f t="shared" si="14"/>
        <v>-7.5992712322127121E-3</v>
      </c>
      <c r="J177" t="str">
        <f t="shared" si="15"/>
        <v/>
      </c>
      <c r="K177" t="str">
        <f t="shared" si="16"/>
        <v/>
      </c>
      <c r="L177" t="str">
        <f t="shared" si="17"/>
        <v/>
      </c>
      <c r="M177" t="str">
        <f>IF(Master!D179&lt;'OHL indexes'!E177,1,"")</f>
        <v/>
      </c>
      <c r="N177" t="str">
        <f>IF(Master!D179&gt;'OHL indexes'!D177,1,"")</f>
        <v/>
      </c>
    </row>
    <row r="178" spans="1:14" x14ac:dyDescent="0.25">
      <c r="A178" s="1">
        <v>38323</v>
      </c>
      <c r="B178">
        <v>214740.83</v>
      </c>
      <c r="C178" s="12">
        <v>216441.03</v>
      </c>
      <c r="D178">
        <v>216441.03</v>
      </c>
      <c r="E178" s="12">
        <v>212421.22</v>
      </c>
      <c r="G178">
        <f t="shared" si="12"/>
        <v>7.9174510036121859E-3</v>
      </c>
      <c r="H178">
        <f t="shared" si="13"/>
        <v>7.9174510036121859E-3</v>
      </c>
      <c r="I178">
        <f t="shared" si="14"/>
        <v>-1.0801904789135786E-2</v>
      </c>
      <c r="J178" t="str">
        <f t="shared" si="15"/>
        <v/>
      </c>
      <c r="K178" t="str">
        <f t="shared" si="16"/>
        <v/>
      </c>
      <c r="L178" t="str">
        <f t="shared" si="17"/>
        <v/>
      </c>
      <c r="M178" t="str">
        <f>IF(Master!D180&lt;'OHL indexes'!E178,1,"")</f>
        <v/>
      </c>
      <c r="N178" t="str">
        <f>IF(Master!D180&gt;'OHL indexes'!D178,1,"")</f>
        <v/>
      </c>
    </row>
    <row r="179" spans="1:14" x14ac:dyDescent="0.25">
      <c r="A179" s="1">
        <v>38324</v>
      </c>
      <c r="B179">
        <v>217508.31</v>
      </c>
      <c r="C179" s="12">
        <v>213185.59</v>
      </c>
      <c r="D179">
        <v>217658.09</v>
      </c>
      <c r="E179" s="12">
        <v>213185.59</v>
      </c>
      <c r="G179">
        <f t="shared" si="12"/>
        <v>-1.9873815395834771E-2</v>
      </c>
      <c r="H179">
        <f t="shared" si="13"/>
        <v>6.8861736822833919E-4</v>
      </c>
      <c r="I179">
        <f t="shared" si="14"/>
        <v>-1.9873815395834771E-2</v>
      </c>
      <c r="J179" t="str">
        <f t="shared" si="15"/>
        <v/>
      </c>
      <c r="K179" t="str">
        <f t="shared" si="16"/>
        <v/>
      </c>
      <c r="L179" t="str">
        <f t="shared" si="17"/>
        <v/>
      </c>
      <c r="M179" t="str">
        <f>IF(Master!D181&lt;'OHL indexes'!E179,1,"")</f>
        <v/>
      </c>
      <c r="N179" t="str">
        <f>IF(Master!D181&gt;'OHL indexes'!D179,1,"")</f>
        <v/>
      </c>
    </row>
    <row r="180" spans="1:14" x14ac:dyDescent="0.25">
      <c r="A180" s="1">
        <v>38327</v>
      </c>
      <c r="B180">
        <v>205060.42</v>
      </c>
      <c r="C180" s="12">
        <v>217304.21</v>
      </c>
      <c r="D180">
        <v>218362.5</v>
      </c>
      <c r="E180" s="12">
        <v>205060.42</v>
      </c>
      <c r="G180">
        <f t="shared" si="12"/>
        <v>5.9708206976265776E-2</v>
      </c>
      <c r="H180">
        <f t="shared" si="13"/>
        <v>6.4869076148385885E-2</v>
      </c>
      <c r="I180">
        <f t="shared" si="14"/>
        <v>0</v>
      </c>
      <c r="J180" t="str">
        <f t="shared" si="15"/>
        <v/>
      </c>
      <c r="K180" t="str">
        <f t="shared" si="16"/>
        <v/>
      </c>
      <c r="L180" t="str">
        <f t="shared" si="17"/>
        <v/>
      </c>
      <c r="M180">
        <f>IF(Master!D182&lt;'OHL indexes'!E180,1,"")</f>
        <v>1</v>
      </c>
      <c r="N180" t="str">
        <f>IF(Master!D182&gt;'OHL indexes'!D180,1,"")</f>
        <v/>
      </c>
    </row>
    <row r="181" spans="1:14" x14ac:dyDescent="0.25">
      <c r="A181" s="1">
        <v>38328</v>
      </c>
      <c r="B181">
        <v>210379.28</v>
      </c>
      <c r="C181" s="12">
        <v>202846.19</v>
      </c>
      <c r="D181">
        <v>212631.71</v>
      </c>
      <c r="E181" s="12">
        <v>202846.19</v>
      </c>
      <c r="G181">
        <f t="shared" si="12"/>
        <v>-3.580718595481458E-2</v>
      </c>
      <c r="H181">
        <f t="shared" si="13"/>
        <v>1.0706520147801601E-2</v>
      </c>
      <c r="I181">
        <f t="shared" si="14"/>
        <v>-3.580718595481458E-2</v>
      </c>
      <c r="J181" t="str">
        <f t="shared" si="15"/>
        <v/>
      </c>
      <c r="K181" t="str">
        <f t="shared" si="16"/>
        <v/>
      </c>
      <c r="L181" t="str">
        <f t="shared" si="17"/>
        <v/>
      </c>
      <c r="M181" t="str">
        <f>IF(Master!D183&lt;'OHL indexes'!E181,1,"")</f>
        <v/>
      </c>
      <c r="N181" t="str">
        <f>IF(Master!D183&gt;'OHL indexes'!D181,1,"")</f>
        <v/>
      </c>
    </row>
    <row r="182" spans="1:14" x14ac:dyDescent="0.25">
      <c r="A182" s="1">
        <v>38329</v>
      </c>
      <c r="B182">
        <v>206082.95</v>
      </c>
      <c r="C182" s="12">
        <v>208740.63</v>
      </c>
      <c r="D182">
        <v>209109.64</v>
      </c>
      <c r="E182" s="12">
        <v>206082.95</v>
      </c>
      <c r="G182">
        <f t="shared" si="12"/>
        <v>1.2896166325258696E-2</v>
      </c>
      <c r="H182">
        <f t="shared" si="13"/>
        <v>1.4686755988304823E-2</v>
      </c>
      <c r="I182">
        <f t="shared" si="14"/>
        <v>0</v>
      </c>
      <c r="J182" t="str">
        <f t="shared" si="15"/>
        <v/>
      </c>
      <c r="K182" t="str">
        <f t="shared" si="16"/>
        <v/>
      </c>
      <c r="L182" t="str">
        <f t="shared" si="17"/>
        <v/>
      </c>
      <c r="M182">
        <f>IF(Master!D184&lt;'OHL indexes'!E182,1,"")</f>
        <v>1</v>
      </c>
      <c r="N182" t="str">
        <f>IF(Master!D184&gt;'OHL indexes'!D182,1,"")</f>
        <v/>
      </c>
    </row>
    <row r="183" spans="1:14" x14ac:dyDescent="0.25">
      <c r="A183" s="1">
        <v>38330</v>
      </c>
      <c r="B183">
        <v>203845.77</v>
      </c>
      <c r="C183" s="12">
        <v>208728.97</v>
      </c>
      <c r="D183">
        <v>211887</v>
      </c>
      <c r="E183" s="12">
        <v>203845.77</v>
      </c>
      <c r="G183">
        <f t="shared" si="12"/>
        <v>2.3955365863122857E-2</v>
      </c>
      <c r="H183">
        <f t="shared" si="13"/>
        <v>3.9447617676834801E-2</v>
      </c>
      <c r="I183">
        <f t="shared" si="14"/>
        <v>0</v>
      </c>
      <c r="J183" t="str">
        <f t="shared" si="15"/>
        <v/>
      </c>
      <c r="K183" t="str">
        <f t="shared" si="16"/>
        <v/>
      </c>
      <c r="L183" t="str">
        <f t="shared" si="17"/>
        <v/>
      </c>
      <c r="M183">
        <f>IF(Master!D185&lt;'OHL indexes'!E183,1,"")</f>
        <v>1</v>
      </c>
      <c r="N183" t="str">
        <f>IF(Master!D185&gt;'OHL indexes'!D183,1,"")</f>
        <v/>
      </c>
    </row>
    <row r="184" spans="1:14" x14ac:dyDescent="0.25">
      <c r="A184" s="1">
        <v>38331</v>
      </c>
      <c r="B184">
        <v>202816.77</v>
      </c>
      <c r="C184" s="12">
        <v>202060.26</v>
      </c>
      <c r="D184">
        <v>203399.39</v>
      </c>
      <c r="E184" s="12">
        <v>201603.96</v>
      </c>
      <c r="G184">
        <f t="shared" si="12"/>
        <v>-3.7300170000734711E-3</v>
      </c>
      <c r="H184">
        <f t="shared" si="13"/>
        <v>2.8726421390106172E-3</v>
      </c>
      <c r="I184">
        <f t="shared" si="14"/>
        <v>-5.9798309577654418E-3</v>
      </c>
      <c r="J184" t="str">
        <f t="shared" si="15"/>
        <v/>
      </c>
      <c r="K184" t="str">
        <f t="shared" si="16"/>
        <v/>
      </c>
      <c r="L184" t="str">
        <f t="shared" si="17"/>
        <v/>
      </c>
      <c r="M184" t="str">
        <f>IF(Master!D186&lt;'OHL indexes'!E184,1,"")</f>
        <v/>
      </c>
      <c r="N184" t="str">
        <f>IF(Master!D186&gt;'OHL indexes'!D184,1,"")</f>
        <v/>
      </c>
    </row>
    <row r="185" spans="1:14" x14ac:dyDescent="0.25">
      <c r="A185" s="1">
        <v>38334</v>
      </c>
      <c r="B185">
        <v>198287.75</v>
      </c>
      <c r="C185" s="12">
        <v>198250.29</v>
      </c>
      <c r="D185">
        <v>198287.75</v>
      </c>
      <c r="E185" s="12">
        <v>198250.29</v>
      </c>
      <c r="G185">
        <f t="shared" si="12"/>
        <v>-1.8891736882375998E-4</v>
      </c>
      <c r="H185">
        <f t="shared" si="13"/>
        <v>0</v>
      </c>
      <c r="I185">
        <f t="shared" si="14"/>
        <v>-1.8891736882375998E-4</v>
      </c>
      <c r="J185" t="str">
        <f t="shared" si="15"/>
        <v/>
      </c>
      <c r="K185" t="str">
        <f t="shared" si="16"/>
        <v/>
      </c>
      <c r="L185" t="str">
        <f t="shared" si="17"/>
        <v/>
      </c>
      <c r="M185">
        <f>IF(Master!D187&lt;'OHL indexes'!E185,1,"")</f>
        <v>1</v>
      </c>
      <c r="N185" t="str">
        <f>IF(Master!D187&gt;'OHL indexes'!D185,1,"")</f>
        <v/>
      </c>
    </row>
    <row r="186" spans="1:14" x14ac:dyDescent="0.25">
      <c r="A186" s="1">
        <v>38335</v>
      </c>
      <c r="B186">
        <v>199029.29</v>
      </c>
      <c r="C186" s="12">
        <v>198357.74</v>
      </c>
      <c r="D186">
        <v>199569.71</v>
      </c>
      <c r="E186" s="12">
        <v>196512.16</v>
      </c>
      <c r="G186">
        <f t="shared" si="12"/>
        <v>-3.3741264916336E-3</v>
      </c>
      <c r="H186">
        <f t="shared" si="13"/>
        <v>2.7152787411339752E-3</v>
      </c>
      <c r="I186">
        <f t="shared" si="14"/>
        <v>-1.2647033007051389E-2</v>
      </c>
      <c r="J186" t="str">
        <f t="shared" si="15"/>
        <v/>
      </c>
      <c r="K186" t="str">
        <f t="shared" si="16"/>
        <v/>
      </c>
      <c r="L186" t="str">
        <f t="shared" si="17"/>
        <v/>
      </c>
      <c r="M186" t="str">
        <f>IF(Master!D188&lt;'OHL indexes'!E186,1,"")</f>
        <v/>
      </c>
      <c r="N186" t="str">
        <f>IF(Master!D188&gt;'OHL indexes'!D186,1,"")</f>
        <v/>
      </c>
    </row>
    <row r="187" spans="1:14" x14ac:dyDescent="0.25">
      <c r="A187" s="1">
        <v>38336</v>
      </c>
      <c r="B187">
        <v>200071.21</v>
      </c>
      <c r="C187" s="12">
        <v>197718.46</v>
      </c>
      <c r="D187">
        <v>203096.23</v>
      </c>
      <c r="E187" s="12">
        <v>197718.46</v>
      </c>
      <c r="G187">
        <f t="shared" si="12"/>
        <v>-1.1759563007591178E-2</v>
      </c>
      <c r="H187">
        <f t="shared" si="13"/>
        <v>1.5119716624895752E-2</v>
      </c>
      <c r="I187">
        <f t="shared" si="14"/>
        <v>-1.1759563007591178E-2</v>
      </c>
      <c r="J187" t="str">
        <f t="shared" si="15"/>
        <v/>
      </c>
      <c r="K187" t="str">
        <f t="shared" si="16"/>
        <v/>
      </c>
      <c r="L187" t="str">
        <f t="shared" si="17"/>
        <v/>
      </c>
      <c r="M187" t="str">
        <f>IF(Master!D189&lt;'OHL indexes'!E187,1,"")</f>
        <v/>
      </c>
      <c r="N187" t="str">
        <f>IF(Master!D189&gt;'OHL indexes'!D187,1,"")</f>
        <v/>
      </c>
    </row>
    <row r="188" spans="1:14" x14ac:dyDescent="0.25">
      <c r="A188" s="1">
        <v>38337</v>
      </c>
      <c r="B188">
        <v>197987.58</v>
      </c>
      <c r="C188" s="12">
        <v>201025.44</v>
      </c>
      <c r="D188">
        <v>202113.55</v>
      </c>
      <c r="E188" s="12">
        <v>197987.58</v>
      </c>
      <c r="G188">
        <f t="shared" si="12"/>
        <v>1.5343689740538347E-2</v>
      </c>
      <c r="H188">
        <f t="shared" si="13"/>
        <v>2.0839539530711937E-2</v>
      </c>
      <c r="I188">
        <f t="shared" si="14"/>
        <v>0</v>
      </c>
      <c r="J188" t="str">
        <f t="shared" si="15"/>
        <v/>
      </c>
      <c r="K188" t="str">
        <f t="shared" si="16"/>
        <v/>
      </c>
      <c r="L188" t="str">
        <f t="shared" si="17"/>
        <v/>
      </c>
      <c r="M188">
        <f>IF(Master!D190&lt;'OHL indexes'!E188,1,"")</f>
        <v>1</v>
      </c>
      <c r="N188" t="str">
        <f>IF(Master!D190&gt;'OHL indexes'!D188,1,"")</f>
        <v/>
      </c>
    </row>
    <row r="189" spans="1:14" x14ac:dyDescent="0.25">
      <c r="A189" s="1">
        <v>38338</v>
      </c>
      <c r="B189">
        <v>198254.32</v>
      </c>
      <c r="C189" s="12">
        <v>200426.3</v>
      </c>
      <c r="D189">
        <v>202806.83</v>
      </c>
      <c r="E189" s="12">
        <v>198254.32</v>
      </c>
      <c r="G189">
        <f t="shared" si="12"/>
        <v>1.0955524197404642E-2</v>
      </c>
      <c r="H189">
        <f t="shared" si="13"/>
        <v>2.2962980075289074E-2</v>
      </c>
      <c r="I189">
        <f t="shared" si="14"/>
        <v>0</v>
      </c>
      <c r="J189" t="str">
        <f t="shared" si="15"/>
        <v/>
      </c>
      <c r="K189" t="str">
        <f t="shared" si="16"/>
        <v/>
      </c>
      <c r="L189" t="str">
        <f t="shared" si="17"/>
        <v/>
      </c>
      <c r="M189">
        <f>IF(Master!D191&lt;'OHL indexes'!E189,1,"")</f>
        <v>1</v>
      </c>
      <c r="N189" t="str">
        <f>IF(Master!D191&gt;'OHL indexes'!D189,1,"")</f>
        <v/>
      </c>
    </row>
    <row r="190" spans="1:14" x14ac:dyDescent="0.25">
      <c r="A190" s="1">
        <v>38341</v>
      </c>
      <c r="B190">
        <v>197873.04</v>
      </c>
      <c r="C190" s="12">
        <v>197632.55</v>
      </c>
      <c r="D190">
        <v>197873.04</v>
      </c>
      <c r="E190" s="12">
        <v>196821.22</v>
      </c>
      <c r="G190">
        <f t="shared" si="12"/>
        <v>-1.215375272952901E-3</v>
      </c>
      <c r="H190">
        <f t="shared" si="13"/>
        <v>0</v>
      </c>
      <c r="I190">
        <f t="shared" si="14"/>
        <v>-5.315630669039173E-3</v>
      </c>
      <c r="J190" t="str">
        <f t="shared" si="15"/>
        <v/>
      </c>
      <c r="K190" t="str">
        <f t="shared" si="16"/>
        <v/>
      </c>
      <c r="L190" t="str">
        <f t="shared" si="17"/>
        <v/>
      </c>
      <c r="M190" t="str">
        <f>IF(Master!D192&lt;'OHL indexes'!E190,1,"")</f>
        <v/>
      </c>
      <c r="N190" t="str">
        <f>IF(Master!D192&gt;'OHL indexes'!D190,1,"")</f>
        <v/>
      </c>
    </row>
    <row r="191" spans="1:14" x14ac:dyDescent="0.25">
      <c r="A191" s="1">
        <v>38342</v>
      </c>
      <c r="B191">
        <v>193987.76</v>
      </c>
      <c r="C191" s="12">
        <v>194736.32</v>
      </c>
      <c r="D191">
        <v>195765.06</v>
      </c>
      <c r="E191" s="12">
        <v>192488.25</v>
      </c>
      <c r="G191">
        <f t="shared" si="12"/>
        <v>3.8588001634742852E-3</v>
      </c>
      <c r="H191">
        <f t="shared" si="13"/>
        <v>9.1619182571105462E-3</v>
      </c>
      <c r="I191">
        <f t="shared" si="14"/>
        <v>-7.7299206919034802E-3</v>
      </c>
      <c r="J191" t="str">
        <f t="shared" si="15"/>
        <v/>
      </c>
      <c r="K191" t="str">
        <f t="shared" si="16"/>
        <v/>
      </c>
      <c r="L191" t="str">
        <f t="shared" si="17"/>
        <v/>
      </c>
      <c r="M191" t="str">
        <f>IF(Master!D193&lt;'OHL indexes'!E191,1,"")</f>
        <v/>
      </c>
      <c r="N191" t="str">
        <f>IF(Master!D193&gt;'OHL indexes'!D191,1,"")</f>
        <v/>
      </c>
    </row>
    <row r="192" spans="1:14" x14ac:dyDescent="0.25">
      <c r="A192" s="1">
        <v>38343</v>
      </c>
      <c r="B192">
        <v>194430.62</v>
      </c>
      <c r="C192" s="12">
        <v>193412.98</v>
      </c>
      <c r="D192">
        <v>194562.54</v>
      </c>
      <c r="E192" s="12">
        <v>193269.29</v>
      </c>
      <c r="G192">
        <f t="shared" si="12"/>
        <v>-5.2339492616954031E-3</v>
      </c>
      <c r="H192">
        <f t="shared" si="13"/>
        <v>6.7849395326735618E-4</v>
      </c>
      <c r="I192">
        <f t="shared" si="14"/>
        <v>-5.9729789474517458E-3</v>
      </c>
      <c r="J192" t="str">
        <f t="shared" si="15"/>
        <v/>
      </c>
      <c r="K192" t="str">
        <f t="shared" si="16"/>
        <v/>
      </c>
      <c r="L192" t="str">
        <f t="shared" si="17"/>
        <v/>
      </c>
      <c r="M192" t="str">
        <f>IF(Master!D194&lt;'OHL indexes'!E192,1,"")</f>
        <v/>
      </c>
      <c r="N192" t="str">
        <f>IF(Master!D194&gt;'OHL indexes'!D192,1,"")</f>
        <v/>
      </c>
    </row>
    <row r="193" spans="1:14" x14ac:dyDescent="0.25">
      <c r="A193" s="1">
        <v>38344</v>
      </c>
      <c r="B193">
        <v>193297.78</v>
      </c>
      <c r="C193" s="12">
        <v>192952.12</v>
      </c>
      <c r="D193">
        <v>193357.52</v>
      </c>
      <c r="E193" s="12">
        <v>192602.37</v>
      </c>
      <c r="G193">
        <f t="shared" si="12"/>
        <v>-1.7882254002089537E-3</v>
      </c>
      <c r="H193">
        <f t="shared" si="13"/>
        <v>3.0905683448612109E-4</v>
      </c>
      <c r="I193">
        <f t="shared" si="14"/>
        <v>-3.5976098639105558E-3</v>
      </c>
      <c r="J193" t="str">
        <f t="shared" si="15"/>
        <v/>
      </c>
      <c r="K193" t="str">
        <f t="shared" si="16"/>
        <v/>
      </c>
      <c r="L193" t="str">
        <f t="shared" si="17"/>
        <v/>
      </c>
      <c r="M193" t="str">
        <f>IF(Master!D195&lt;'OHL indexes'!E193,1,"")</f>
        <v/>
      </c>
      <c r="N193" t="str">
        <f>IF(Master!D195&gt;'OHL indexes'!D193,1,"")</f>
        <v/>
      </c>
    </row>
    <row r="194" spans="1:14" x14ac:dyDescent="0.25">
      <c r="A194" s="1">
        <v>38348</v>
      </c>
      <c r="B194">
        <v>193582.18</v>
      </c>
      <c r="C194" s="12">
        <v>193281.95</v>
      </c>
      <c r="D194">
        <v>193851.82</v>
      </c>
      <c r="E194" s="12">
        <v>193234.46</v>
      </c>
      <c r="G194">
        <f t="shared" si="12"/>
        <v>-1.5509175482990578E-3</v>
      </c>
      <c r="H194">
        <f t="shared" si="13"/>
        <v>1.392896804860877E-3</v>
      </c>
      <c r="I194">
        <f t="shared" si="14"/>
        <v>-1.796239715866399E-3</v>
      </c>
      <c r="J194" t="str">
        <f t="shared" si="15"/>
        <v/>
      </c>
      <c r="K194" t="str">
        <f t="shared" si="16"/>
        <v/>
      </c>
      <c r="L194" t="str">
        <f t="shared" si="17"/>
        <v/>
      </c>
      <c r="M194" t="str">
        <f>IF(Master!D196&lt;'OHL indexes'!E194,1,"")</f>
        <v/>
      </c>
      <c r="N194" t="str">
        <f>IF(Master!D196&gt;'OHL indexes'!D194,1,"")</f>
        <v/>
      </c>
    </row>
    <row r="195" spans="1:14" x14ac:dyDescent="0.25">
      <c r="A195" s="1">
        <v>38349</v>
      </c>
      <c r="B195">
        <v>193594.18</v>
      </c>
      <c r="C195" s="12">
        <v>193700.43</v>
      </c>
      <c r="D195">
        <v>194173.45</v>
      </c>
      <c r="E195" s="12">
        <v>193594.18</v>
      </c>
      <c r="G195">
        <f t="shared" si="12"/>
        <v>5.4882848234383275E-4</v>
      </c>
      <c r="H195">
        <f t="shared" si="13"/>
        <v>2.9921870585161159E-3</v>
      </c>
      <c r="I195">
        <f t="shared" si="14"/>
        <v>0</v>
      </c>
      <c r="J195" t="str">
        <f t="shared" si="15"/>
        <v/>
      </c>
      <c r="K195" t="str">
        <f t="shared" si="16"/>
        <v/>
      </c>
      <c r="L195" t="str">
        <f t="shared" si="17"/>
        <v/>
      </c>
      <c r="M195">
        <f>IF(Master!D197&lt;'OHL indexes'!E195,1,"")</f>
        <v>1</v>
      </c>
      <c r="N195" t="str">
        <f>IF(Master!D197&gt;'OHL indexes'!D195,1,"")</f>
        <v/>
      </c>
    </row>
    <row r="196" spans="1:14" x14ac:dyDescent="0.25">
      <c r="A196" s="1">
        <v>38350</v>
      </c>
      <c r="B196">
        <v>193590.49</v>
      </c>
      <c r="C196" s="12">
        <v>193076.51</v>
      </c>
      <c r="D196">
        <v>194284.41</v>
      </c>
      <c r="E196" s="12">
        <v>192982.38</v>
      </c>
      <c r="G196">
        <f t="shared" si="12"/>
        <v>-2.6549857898493512E-3</v>
      </c>
      <c r="H196">
        <f t="shared" si="13"/>
        <v>3.5844735968177943E-3</v>
      </c>
      <c r="I196">
        <f t="shared" si="14"/>
        <v>-3.1412183522030457E-3</v>
      </c>
      <c r="J196" t="str">
        <f t="shared" si="15"/>
        <v/>
      </c>
      <c r="K196" t="str">
        <f t="shared" si="16"/>
        <v/>
      </c>
      <c r="L196" t="str">
        <f t="shared" si="17"/>
        <v/>
      </c>
      <c r="M196" t="str">
        <f>IF(Master!D198&lt;'OHL indexes'!E196,1,"")</f>
        <v/>
      </c>
      <c r="N196" t="str">
        <f>IF(Master!D198&gt;'OHL indexes'!D196,1,"")</f>
        <v/>
      </c>
    </row>
    <row r="197" spans="1:14" x14ac:dyDescent="0.25">
      <c r="A197" s="1">
        <v>38351</v>
      </c>
      <c r="B197">
        <v>194523.2</v>
      </c>
      <c r="C197" s="12">
        <v>194113.26</v>
      </c>
      <c r="D197">
        <v>194523.2</v>
      </c>
      <c r="E197" s="12">
        <v>193972.82</v>
      </c>
      <c r="G197">
        <f t="shared" si="12"/>
        <v>-2.1074092961662627E-3</v>
      </c>
      <c r="H197">
        <f t="shared" si="13"/>
        <v>0</v>
      </c>
      <c r="I197">
        <f t="shared" si="14"/>
        <v>-2.829379734653803E-3</v>
      </c>
      <c r="J197" t="str">
        <f t="shared" si="15"/>
        <v/>
      </c>
      <c r="K197" t="str">
        <f t="shared" si="16"/>
        <v/>
      </c>
      <c r="L197" t="str">
        <f t="shared" si="17"/>
        <v/>
      </c>
      <c r="M197" t="str">
        <f>IF(Master!D199&lt;'OHL indexes'!E197,1,"")</f>
        <v/>
      </c>
      <c r="N197" t="str">
        <f>IF(Master!D199&gt;'OHL indexes'!D197,1,"")</f>
        <v/>
      </c>
    </row>
    <row r="198" spans="1:14" x14ac:dyDescent="0.25">
      <c r="A198" s="1">
        <v>38352</v>
      </c>
      <c r="B198">
        <v>194907.82</v>
      </c>
      <c r="C198" s="12">
        <v>194709.48</v>
      </c>
      <c r="D198">
        <v>195035.47</v>
      </c>
      <c r="E198" s="12">
        <v>193358.95</v>
      </c>
      <c r="G198">
        <f t="shared" si="12"/>
        <v>-1.0176092472841125E-3</v>
      </c>
      <c r="H198">
        <f t="shared" si="13"/>
        <v>6.5492497940811134E-4</v>
      </c>
      <c r="I198">
        <f t="shared" si="14"/>
        <v>-7.9466796150098329E-3</v>
      </c>
      <c r="J198" t="str">
        <f t="shared" si="15"/>
        <v/>
      </c>
      <c r="K198" t="str">
        <f t="shared" si="16"/>
        <v/>
      </c>
      <c r="L198" t="str">
        <f t="shared" si="17"/>
        <v/>
      </c>
      <c r="M198" t="str">
        <f>IF(Master!D200&lt;'OHL indexes'!E198,1,"")</f>
        <v/>
      </c>
      <c r="N198" t="str">
        <f>IF(Master!D200&gt;'OHL indexes'!D198,1,"")</f>
        <v/>
      </c>
    </row>
    <row r="199" spans="1:14" x14ac:dyDescent="0.25">
      <c r="A199" s="1">
        <v>38355</v>
      </c>
      <c r="B199">
        <v>198334.24</v>
      </c>
      <c r="C199" s="12">
        <v>194459.92</v>
      </c>
      <c r="D199">
        <v>199433.2</v>
      </c>
      <c r="E199" s="12">
        <v>194459.92</v>
      </c>
      <c r="G199">
        <f t="shared" ref="G199:G262" si="18">C199/$B199-1</f>
        <v>-1.9534297254977129E-2</v>
      </c>
      <c r="H199">
        <f t="shared" ref="H199:H262" si="19">D199/$B199-1</f>
        <v>5.5409494598614994E-3</v>
      </c>
      <c r="I199">
        <f t="shared" ref="I199:I262" si="20">E199/$B199-1</f>
        <v>-1.9534297254977129E-2</v>
      </c>
      <c r="J199" t="str">
        <f t="shared" ref="J199:J262" si="21">IF(C199&lt;E199,1,"")</f>
        <v/>
      </c>
      <c r="K199" t="str">
        <f t="shared" ref="K199:K262" si="22">IF(C200&gt;D200,1,"")</f>
        <v/>
      </c>
      <c r="L199" t="str">
        <f t="shared" ref="L199:L262" si="23">IF(E200&gt;D200,1,"")</f>
        <v/>
      </c>
      <c r="M199" t="str">
        <f>IF(Master!D201&lt;'OHL indexes'!E199,1,"")</f>
        <v/>
      </c>
      <c r="N199" t="str">
        <f>IF(Master!D201&gt;'OHL indexes'!D199,1,"")</f>
        <v/>
      </c>
    </row>
    <row r="200" spans="1:14" x14ac:dyDescent="0.25">
      <c r="A200" s="1">
        <v>38356</v>
      </c>
      <c r="B200">
        <v>200761.58</v>
      </c>
      <c r="C200" s="12">
        <v>197088.4</v>
      </c>
      <c r="D200">
        <v>202302.46</v>
      </c>
      <c r="E200" s="12">
        <v>196703.88</v>
      </c>
      <c r="G200">
        <f t="shared" si="18"/>
        <v>-1.8296229786595619E-2</v>
      </c>
      <c r="H200">
        <f t="shared" si="19"/>
        <v>7.6751737060447578E-3</v>
      </c>
      <c r="I200">
        <f t="shared" si="20"/>
        <v>-2.0211536490198911E-2</v>
      </c>
      <c r="J200" t="str">
        <f t="shared" si="21"/>
        <v/>
      </c>
      <c r="K200" t="str">
        <f t="shared" si="22"/>
        <v/>
      </c>
      <c r="L200" t="str">
        <f t="shared" si="23"/>
        <v/>
      </c>
      <c r="M200" t="str">
        <f>IF(Master!D202&lt;'OHL indexes'!E200,1,"")</f>
        <v/>
      </c>
      <c r="N200" t="str">
        <f>IF(Master!D202&gt;'OHL indexes'!D200,1,"")</f>
        <v/>
      </c>
    </row>
    <row r="201" spans="1:14" x14ac:dyDescent="0.25">
      <c r="A201" s="1">
        <v>38357</v>
      </c>
      <c r="B201">
        <v>200223.33</v>
      </c>
      <c r="C201" s="12">
        <v>198213.32</v>
      </c>
      <c r="D201">
        <v>200223.33</v>
      </c>
      <c r="E201" s="12">
        <v>197662.34</v>
      </c>
      <c r="G201">
        <f t="shared" si="18"/>
        <v>-1.0038840129169668E-2</v>
      </c>
      <c r="H201">
        <f t="shared" si="19"/>
        <v>0</v>
      </c>
      <c r="I201">
        <f t="shared" si="20"/>
        <v>-1.2790667301357916E-2</v>
      </c>
      <c r="J201" t="str">
        <f t="shared" si="21"/>
        <v/>
      </c>
      <c r="K201" t="str">
        <f t="shared" si="22"/>
        <v/>
      </c>
      <c r="L201" t="str">
        <f t="shared" si="23"/>
        <v/>
      </c>
      <c r="M201" t="str">
        <f>IF(Master!D203&lt;'OHL indexes'!E201,1,"")</f>
        <v/>
      </c>
      <c r="N201" t="str">
        <f>IF(Master!D203&gt;'OHL indexes'!D201,1,"")</f>
        <v/>
      </c>
    </row>
    <row r="202" spans="1:14" x14ac:dyDescent="0.25">
      <c r="A202" s="1">
        <v>38358</v>
      </c>
      <c r="B202">
        <v>196273.01</v>
      </c>
      <c r="C202" s="12">
        <v>199674.61</v>
      </c>
      <c r="D202">
        <v>199674.61</v>
      </c>
      <c r="E202" s="12">
        <v>196273.01</v>
      </c>
      <c r="G202">
        <f t="shared" si="18"/>
        <v>1.7330961602922246E-2</v>
      </c>
      <c r="H202">
        <f t="shared" si="19"/>
        <v>1.7330961602922246E-2</v>
      </c>
      <c r="I202">
        <f t="shared" si="20"/>
        <v>0</v>
      </c>
      <c r="J202" t="str">
        <f t="shared" si="21"/>
        <v/>
      </c>
      <c r="K202" t="str">
        <f t="shared" si="22"/>
        <v/>
      </c>
      <c r="L202" t="str">
        <f t="shared" si="23"/>
        <v/>
      </c>
      <c r="M202">
        <f>IF(Master!D204&lt;'OHL indexes'!E202,1,"")</f>
        <v>1</v>
      </c>
      <c r="N202" t="str">
        <f>IF(Master!D204&gt;'OHL indexes'!D202,1,"")</f>
        <v/>
      </c>
    </row>
    <row r="203" spans="1:14" x14ac:dyDescent="0.25">
      <c r="A203" s="1">
        <v>38359</v>
      </c>
      <c r="B203">
        <v>195078.39</v>
      </c>
      <c r="C203" s="12">
        <v>196614.63</v>
      </c>
      <c r="D203">
        <v>196614.63</v>
      </c>
      <c r="E203" s="12">
        <v>194192.91</v>
      </c>
      <c r="G203">
        <f t="shared" si="18"/>
        <v>7.8749881009372302E-3</v>
      </c>
      <c r="H203">
        <f t="shared" si="19"/>
        <v>7.8749881009372302E-3</v>
      </c>
      <c r="I203">
        <f t="shared" si="20"/>
        <v>-4.5390983593827094E-3</v>
      </c>
      <c r="J203" t="str">
        <f t="shared" si="21"/>
        <v/>
      </c>
      <c r="K203" t="str">
        <f t="shared" si="22"/>
        <v/>
      </c>
      <c r="L203" t="str">
        <f t="shared" si="23"/>
        <v/>
      </c>
      <c r="M203" t="str">
        <f>IF(Master!D205&lt;'OHL indexes'!E203,1,"")</f>
        <v/>
      </c>
      <c r="N203" t="str">
        <f>IF(Master!D205&gt;'OHL indexes'!D203,1,"")</f>
        <v/>
      </c>
    </row>
    <row r="204" spans="1:14" x14ac:dyDescent="0.25">
      <c r="A204" s="1">
        <v>38362</v>
      </c>
      <c r="B204">
        <v>193028.11</v>
      </c>
      <c r="C204" s="12">
        <v>194216.22</v>
      </c>
      <c r="D204">
        <v>194760.75</v>
      </c>
      <c r="E204" s="12">
        <v>192491.87</v>
      </c>
      <c r="G204">
        <f t="shared" si="18"/>
        <v>6.155113884708463E-3</v>
      </c>
      <c r="H204">
        <f t="shared" si="19"/>
        <v>8.9761019781005036E-3</v>
      </c>
      <c r="I204">
        <f t="shared" si="20"/>
        <v>-2.7780409806633655E-3</v>
      </c>
      <c r="J204" t="str">
        <f t="shared" si="21"/>
        <v/>
      </c>
      <c r="K204" t="str">
        <f t="shared" si="22"/>
        <v/>
      </c>
      <c r="L204" t="str">
        <f t="shared" si="23"/>
        <v/>
      </c>
      <c r="M204" t="str">
        <f>IF(Master!D206&lt;'OHL indexes'!E204,1,"")</f>
        <v/>
      </c>
      <c r="N204" t="str">
        <f>IF(Master!D206&gt;'OHL indexes'!D204,1,"")</f>
        <v/>
      </c>
    </row>
    <row r="205" spans="1:14" x14ac:dyDescent="0.25">
      <c r="A205" s="1">
        <v>38363</v>
      </c>
      <c r="B205">
        <v>194804.62</v>
      </c>
      <c r="C205" s="12">
        <v>195138.86</v>
      </c>
      <c r="D205">
        <v>195922.85</v>
      </c>
      <c r="E205" s="12">
        <v>194739.33</v>
      </c>
      <c r="G205">
        <f t="shared" si="18"/>
        <v>1.7157703959997939E-3</v>
      </c>
      <c r="H205">
        <f t="shared" si="19"/>
        <v>5.7402642709398766E-3</v>
      </c>
      <c r="I205">
        <f t="shared" si="20"/>
        <v>-3.3515632226799319E-4</v>
      </c>
      <c r="J205" t="str">
        <f t="shared" si="21"/>
        <v/>
      </c>
      <c r="K205" t="str">
        <f t="shared" si="22"/>
        <v/>
      </c>
      <c r="L205" t="str">
        <f t="shared" si="23"/>
        <v/>
      </c>
      <c r="M205">
        <f>IF(Master!D207&lt;'OHL indexes'!E205,1,"")</f>
        <v>1</v>
      </c>
      <c r="N205" t="str">
        <f>IF(Master!D207&gt;'OHL indexes'!D205,1,"")</f>
        <v/>
      </c>
    </row>
    <row r="206" spans="1:14" x14ac:dyDescent="0.25">
      <c r="A206" s="1">
        <v>38364</v>
      </c>
      <c r="B206">
        <v>188746.53</v>
      </c>
      <c r="C206" s="12">
        <v>194729.49</v>
      </c>
      <c r="D206">
        <v>194729.49</v>
      </c>
      <c r="E206" s="12">
        <v>187892.39</v>
      </c>
      <c r="G206">
        <f t="shared" si="18"/>
        <v>3.1698384070954821E-2</v>
      </c>
      <c r="H206">
        <f t="shared" si="19"/>
        <v>3.1698384070954821E-2</v>
      </c>
      <c r="I206">
        <f t="shared" si="20"/>
        <v>-4.5253282272261774E-3</v>
      </c>
      <c r="J206" t="str">
        <f t="shared" si="21"/>
        <v/>
      </c>
      <c r="K206" t="str">
        <f t="shared" si="22"/>
        <v/>
      </c>
      <c r="L206" t="str">
        <f t="shared" si="23"/>
        <v/>
      </c>
      <c r="M206" t="str">
        <f>IF(Master!D208&lt;'OHL indexes'!E206,1,"")</f>
        <v/>
      </c>
      <c r="N206" t="str">
        <f>IF(Master!D208&gt;'OHL indexes'!D206,1,"")</f>
        <v/>
      </c>
    </row>
    <row r="207" spans="1:14" x14ac:dyDescent="0.25">
      <c r="A207" s="1">
        <v>38365</v>
      </c>
      <c r="B207">
        <v>189118.13</v>
      </c>
      <c r="C207" s="12">
        <v>190183.91</v>
      </c>
      <c r="D207">
        <v>190341.13</v>
      </c>
      <c r="E207" s="12">
        <v>186949.8</v>
      </c>
      <c r="G207">
        <f t="shared" si="18"/>
        <v>5.6355252666679956E-3</v>
      </c>
      <c r="H207">
        <f t="shared" si="19"/>
        <v>6.4668575138724371E-3</v>
      </c>
      <c r="I207">
        <f t="shared" si="20"/>
        <v>-1.1465479274779256E-2</v>
      </c>
      <c r="J207" t="str">
        <f t="shared" si="21"/>
        <v/>
      </c>
      <c r="K207" t="str">
        <f t="shared" si="22"/>
        <v/>
      </c>
      <c r="L207" t="str">
        <f t="shared" si="23"/>
        <v/>
      </c>
      <c r="M207" t="str">
        <f>IF(Master!D209&lt;'OHL indexes'!E207,1,"")</f>
        <v/>
      </c>
      <c r="N207" t="str">
        <f>IF(Master!D209&gt;'OHL indexes'!D207,1,"")</f>
        <v/>
      </c>
    </row>
    <row r="208" spans="1:14" x14ac:dyDescent="0.25">
      <c r="A208" s="1">
        <v>38366</v>
      </c>
      <c r="B208">
        <v>186924.6</v>
      </c>
      <c r="C208" s="12">
        <v>188983.99</v>
      </c>
      <c r="D208">
        <v>188983.99</v>
      </c>
      <c r="E208" s="12">
        <v>186226.73</v>
      </c>
      <c r="G208">
        <f t="shared" si="18"/>
        <v>1.1017222987236508E-2</v>
      </c>
      <c r="H208">
        <f t="shared" si="19"/>
        <v>1.1017222987236508E-2</v>
      </c>
      <c r="I208">
        <f t="shared" si="20"/>
        <v>-3.7334304848051225E-3</v>
      </c>
      <c r="J208" t="str">
        <f t="shared" si="21"/>
        <v/>
      </c>
      <c r="K208" t="str">
        <f t="shared" si="22"/>
        <v/>
      </c>
      <c r="L208" t="str">
        <f t="shared" si="23"/>
        <v/>
      </c>
      <c r="M208" t="str">
        <f>IF(Master!D210&lt;'OHL indexes'!E208,1,"")</f>
        <v/>
      </c>
      <c r="N208" t="str">
        <f>IF(Master!D210&gt;'OHL indexes'!D208,1,"")</f>
        <v/>
      </c>
    </row>
    <row r="209" spans="1:14" x14ac:dyDescent="0.25">
      <c r="A209" s="1">
        <v>38370</v>
      </c>
      <c r="B209">
        <v>180971.08</v>
      </c>
      <c r="C209" s="12">
        <v>186204.95</v>
      </c>
      <c r="D209">
        <v>186464.61</v>
      </c>
      <c r="E209" s="12">
        <v>179394.2</v>
      </c>
      <c r="G209">
        <f t="shared" si="18"/>
        <v>2.892102981316147E-2</v>
      </c>
      <c r="H209">
        <f t="shared" si="19"/>
        <v>3.0355844701816403E-2</v>
      </c>
      <c r="I209">
        <f t="shared" si="20"/>
        <v>-8.7134364231012951E-3</v>
      </c>
      <c r="J209" t="str">
        <f t="shared" si="21"/>
        <v/>
      </c>
      <c r="K209" t="str">
        <f t="shared" si="22"/>
        <v/>
      </c>
      <c r="L209" t="str">
        <f t="shared" si="23"/>
        <v/>
      </c>
      <c r="M209" t="str">
        <f>IF(Master!D211&lt;'OHL indexes'!E209,1,"")</f>
        <v/>
      </c>
      <c r="N209" t="str">
        <f>IF(Master!D211&gt;'OHL indexes'!D209,1,"")</f>
        <v/>
      </c>
    </row>
    <row r="210" spans="1:14" x14ac:dyDescent="0.25">
      <c r="A210" s="1">
        <v>38371</v>
      </c>
      <c r="B210">
        <v>183108.92</v>
      </c>
      <c r="C210" s="12">
        <v>181103.95</v>
      </c>
      <c r="D210">
        <v>183362.77</v>
      </c>
      <c r="E210" s="12">
        <v>181103.95</v>
      </c>
      <c r="G210">
        <f t="shared" si="18"/>
        <v>-1.094960311054205E-2</v>
      </c>
      <c r="H210">
        <f t="shared" si="19"/>
        <v>1.3863333364643182E-3</v>
      </c>
      <c r="I210">
        <f t="shared" si="20"/>
        <v>-1.094960311054205E-2</v>
      </c>
      <c r="J210" t="str">
        <f t="shared" si="21"/>
        <v/>
      </c>
      <c r="K210" t="str">
        <f t="shared" si="22"/>
        <v/>
      </c>
      <c r="L210" t="str">
        <f t="shared" si="23"/>
        <v/>
      </c>
      <c r="M210" t="str">
        <f>IF(Master!D212&lt;'OHL indexes'!E210,1,"")</f>
        <v/>
      </c>
      <c r="N210" t="str">
        <f>IF(Master!D212&gt;'OHL indexes'!D210,1,"")</f>
        <v/>
      </c>
    </row>
    <row r="211" spans="1:14" x14ac:dyDescent="0.25">
      <c r="A211" s="1">
        <v>38372</v>
      </c>
      <c r="B211">
        <v>185102.66</v>
      </c>
      <c r="C211" s="12">
        <v>183126.17</v>
      </c>
      <c r="D211">
        <v>185893.39</v>
      </c>
      <c r="E211" s="12">
        <v>180123.43</v>
      </c>
      <c r="G211">
        <f t="shared" si="18"/>
        <v>-1.0677804414047753E-2</v>
      </c>
      <c r="H211">
        <f t="shared" si="19"/>
        <v>4.2718456882251399E-3</v>
      </c>
      <c r="I211">
        <f t="shared" si="20"/>
        <v>-2.6899829532433528E-2</v>
      </c>
      <c r="J211" t="str">
        <f t="shared" si="21"/>
        <v/>
      </c>
      <c r="K211" t="str">
        <f t="shared" si="22"/>
        <v/>
      </c>
      <c r="L211" t="str">
        <f t="shared" si="23"/>
        <v/>
      </c>
      <c r="M211" t="str">
        <f>IF(Master!D213&lt;'OHL indexes'!E211,1,"")</f>
        <v/>
      </c>
      <c r="N211" t="str">
        <f>IF(Master!D213&gt;'OHL indexes'!D211,1,"")</f>
        <v/>
      </c>
    </row>
    <row r="212" spans="1:14" x14ac:dyDescent="0.25">
      <c r="A212" s="1">
        <v>38373</v>
      </c>
      <c r="B212">
        <v>188924.62</v>
      </c>
      <c r="C212" s="12">
        <v>186180</v>
      </c>
      <c r="D212">
        <v>189325.89</v>
      </c>
      <c r="E212" s="12">
        <v>186051.46</v>
      </c>
      <c r="G212">
        <f t="shared" si="18"/>
        <v>-1.4527593068600519E-2</v>
      </c>
      <c r="H212">
        <f t="shared" si="19"/>
        <v>2.1239688083005692E-3</v>
      </c>
      <c r="I212">
        <f t="shared" si="20"/>
        <v>-1.5207970247604563E-2</v>
      </c>
      <c r="J212" t="str">
        <f t="shared" si="21"/>
        <v/>
      </c>
      <c r="K212" t="str">
        <f t="shared" si="22"/>
        <v/>
      </c>
      <c r="L212" t="str">
        <f t="shared" si="23"/>
        <v/>
      </c>
      <c r="M212" t="str">
        <f>IF(Master!D214&lt;'OHL indexes'!E212,1,"")</f>
        <v/>
      </c>
      <c r="N212" t="str">
        <f>IF(Master!D214&gt;'OHL indexes'!D212,1,"")</f>
        <v/>
      </c>
    </row>
    <row r="213" spans="1:14" x14ac:dyDescent="0.25">
      <c r="A213" s="1">
        <v>38376</v>
      </c>
      <c r="B213">
        <v>187916.28</v>
      </c>
      <c r="C213" s="12">
        <v>187144.43</v>
      </c>
      <c r="D213">
        <v>188759.18</v>
      </c>
      <c r="E213" s="12">
        <v>186866.49</v>
      </c>
      <c r="G213">
        <f t="shared" si="18"/>
        <v>-4.1074142165862249E-3</v>
      </c>
      <c r="H213">
        <f t="shared" si="19"/>
        <v>4.485508120956716E-3</v>
      </c>
      <c r="I213">
        <f t="shared" si="20"/>
        <v>-5.5864771269419355E-3</v>
      </c>
      <c r="J213" t="str">
        <f t="shared" si="21"/>
        <v/>
      </c>
      <c r="K213" t="str">
        <f t="shared" si="22"/>
        <v/>
      </c>
      <c r="L213" t="str">
        <f t="shared" si="23"/>
        <v/>
      </c>
      <c r="M213" t="str">
        <f>IF(Master!D215&lt;'OHL indexes'!E213,1,"")</f>
        <v/>
      </c>
      <c r="N213" t="str">
        <f>IF(Master!D215&gt;'OHL indexes'!D213,1,"")</f>
        <v/>
      </c>
    </row>
    <row r="214" spans="1:14" x14ac:dyDescent="0.25">
      <c r="A214" s="1">
        <v>38377</v>
      </c>
      <c r="B214">
        <v>186553.11</v>
      </c>
      <c r="C214" s="12">
        <v>187122.83</v>
      </c>
      <c r="D214">
        <v>187122.83</v>
      </c>
      <c r="E214" s="12">
        <v>185747.51</v>
      </c>
      <c r="G214">
        <f t="shared" si="18"/>
        <v>3.0539292537121732E-3</v>
      </c>
      <c r="H214">
        <f t="shared" si="19"/>
        <v>3.0539292537121732E-3</v>
      </c>
      <c r="I214">
        <f t="shared" si="20"/>
        <v>-4.3183413023775152E-3</v>
      </c>
      <c r="J214" t="str">
        <f t="shared" si="21"/>
        <v/>
      </c>
      <c r="K214" t="str">
        <f t="shared" si="22"/>
        <v/>
      </c>
      <c r="L214" t="str">
        <f t="shared" si="23"/>
        <v/>
      </c>
      <c r="M214" t="str">
        <f>IF(Master!D216&lt;'OHL indexes'!E214,1,"")</f>
        <v/>
      </c>
      <c r="N214" t="str">
        <f>IF(Master!D216&gt;'OHL indexes'!D214,1,"")</f>
        <v/>
      </c>
    </row>
    <row r="215" spans="1:14" x14ac:dyDescent="0.25">
      <c r="A215" s="1">
        <v>38378</v>
      </c>
      <c r="B215">
        <v>183297.52</v>
      </c>
      <c r="C215" s="12">
        <v>184341.67</v>
      </c>
      <c r="D215">
        <v>184506.7</v>
      </c>
      <c r="E215" s="12">
        <v>181932.19</v>
      </c>
      <c r="G215">
        <f t="shared" si="18"/>
        <v>5.6964764171387738E-3</v>
      </c>
      <c r="H215">
        <f t="shared" si="19"/>
        <v>6.5968159307339125E-3</v>
      </c>
      <c r="I215">
        <f t="shared" si="20"/>
        <v>-7.448709617020377E-3</v>
      </c>
      <c r="J215" t="str">
        <f t="shared" si="21"/>
        <v/>
      </c>
      <c r="K215" t="str">
        <f t="shared" si="22"/>
        <v/>
      </c>
      <c r="L215" t="str">
        <f t="shared" si="23"/>
        <v/>
      </c>
      <c r="M215" t="str">
        <f>IF(Master!D217&lt;'OHL indexes'!E215,1,"")</f>
        <v/>
      </c>
      <c r="N215" t="str">
        <f>IF(Master!D217&gt;'OHL indexes'!D215,1,"")</f>
        <v/>
      </c>
    </row>
    <row r="216" spans="1:14" x14ac:dyDescent="0.25">
      <c r="A216" s="1">
        <v>38379</v>
      </c>
      <c r="B216">
        <v>180964.97</v>
      </c>
      <c r="C216" s="12">
        <v>181058.49</v>
      </c>
      <c r="D216">
        <v>182810.2</v>
      </c>
      <c r="E216" s="12">
        <v>180176.05</v>
      </c>
      <c r="G216">
        <f t="shared" si="18"/>
        <v>5.1678509934816041E-4</v>
      </c>
      <c r="H216">
        <f t="shared" si="19"/>
        <v>1.0196614295020723E-2</v>
      </c>
      <c r="I216">
        <f t="shared" si="20"/>
        <v>-4.3595177563923171E-3</v>
      </c>
      <c r="J216" t="str">
        <f t="shared" si="21"/>
        <v/>
      </c>
      <c r="K216" t="str">
        <f t="shared" si="22"/>
        <v/>
      </c>
      <c r="L216" t="str">
        <f t="shared" si="23"/>
        <v/>
      </c>
      <c r="M216" t="str">
        <f>IF(Master!D218&lt;'OHL indexes'!E216,1,"")</f>
        <v/>
      </c>
      <c r="N216" t="str">
        <f>IF(Master!D218&gt;'OHL indexes'!D216,1,"")</f>
        <v/>
      </c>
    </row>
    <row r="217" spans="1:14" x14ac:dyDescent="0.25">
      <c r="A217" s="1">
        <v>38380</v>
      </c>
      <c r="B217">
        <v>179340.55</v>
      </c>
      <c r="C217" s="12">
        <v>182160.85</v>
      </c>
      <c r="D217">
        <v>183133.32</v>
      </c>
      <c r="E217" s="12">
        <v>179340.55</v>
      </c>
      <c r="G217">
        <f t="shared" si="18"/>
        <v>1.5725947087817049E-2</v>
      </c>
      <c r="H217">
        <f t="shared" si="19"/>
        <v>2.1148424045761116E-2</v>
      </c>
      <c r="I217">
        <f t="shared" si="20"/>
        <v>0</v>
      </c>
      <c r="J217" t="str">
        <f t="shared" si="21"/>
        <v/>
      </c>
      <c r="K217" t="str">
        <f t="shared" si="22"/>
        <v/>
      </c>
      <c r="L217" t="str">
        <f t="shared" si="23"/>
        <v/>
      </c>
      <c r="M217">
        <f>IF(Master!D219&lt;'OHL indexes'!E217,1,"")</f>
        <v>1</v>
      </c>
      <c r="N217" t="str">
        <f>IF(Master!D219&gt;'OHL indexes'!D217,1,"")</f>
        <v/>
      </c>
    </row>
    <row r="218" spans="1:14" x14ac:dyDescent="0.25">
      <c r="A218" s="1">
        <v>38383</v>
      </c>
      <c r="B218">
        <v>177225.97</v>
      </c>
      <c r="C218" s="12">
        <v>178973.59</v>
      </c>
      <c r="D218">
        <v>178973.59</v>
      </c>
      <c r="E218" s="12">
        <v>176771.8</v>
      </c>
      <c r="G218">
        <f t="shared" si="18"/>
        <v>9.8609701501422009E-3</v>
      </c>
      <c r="H218">
        <f t="shared" si="19"/>
        <v>9.8609701501422009E-3</v>
      </c>
      <c r="I218">
        <f t="shared" si="20"/>
        <v>-2.5626605401003477E-3</v>
      </c>
      <c r="J218" t="str">
        <f t="shared" si="21"/>
        <v/>
      </c>
      <c r="K218" t="str">
        <f t="shared" si="22"/>
        <v/>
      </c>
      <c r="L218" t="str">
        <f t="shared" si="23"/>
        <v/>
      </c>
      <c r="M218" t="str">
        <f>IF(Master!D220&lt;'OHL indexes'!E218,1,"")</f>
        <v/>
      </c>
      <c r="N218" t="str">
        <f>IF(Master!D220&gt;'OHL indexes'!D218,1,"")</f>
        <v/>
      </c>
    </row>
    <row r="219" spans="1:14" x14ac:dyDescent="0.25">
      <c r="A219" s="1">
        <v>38384</v>
      </c>
      <c r="B219">
        <v>171497.39</v>
      </c>
      <c r="C219" s="12">
        <v>174859.03</v>
      </c>
      <c r="D219">
        <v>174859.03</v>
      </c>
      <c r="E219" s="12">
        <v>171497.39</v>
      </c>
      <c r="G219">
        <f t="shared" si="18"/>
        <v>1.9601697728460987E-2</v>
      </c>
      <c r="H219">
        <f t="shared" si="19"/>
        <v>1.9601697728460987E-2</v>
      </c>
      <c r="I219">
        <f t="shared" si="20"/>
        <v>0</v>
      </c>
      <c r="J219" t="str">
        <f t="shared" si="21"/>
        <v/>
      </c>
      <c r="K219" t="str">
        <f t="shared" si="22"/>
        <v/>
      </c>
      <c r="L219" t="str">
        <f t="shared" si="23"/>
        <v/>
      </c>
      <c r="M219">
        <f>IF(Master!D221&lt;'OHL indexes'!E219,1,"")</f>
        <v>1</v>
      </c>
      <c r="N219" t="str">
        <f>IF(Master!D221&gt;'OHL indexes'!D219,1,"")</f>
        <v/>
      </c>
    </row>
    <row r="220" spans="1:14" x14ac:dyDescent="0.25">
      <c r="A220" s="1">
        <v>38385</v>
      </c>
      <c r="B220">
        <v>163746.5</v>
      </c>
      <c r="C220" s="12">
        <v>169344.7</v>
      </c>
      <c r="D220">
        <v>170584.13</v>
      </c>
      <c r="E220" s="12">
        <v>163538.97</v>
      </c>
      <c r="G220">
        <f t="shared" si="18"/>
        <v>3.4188211656432488E-2</v>
      </c>
      <c r="H220">
        <f t="shared" si="19"/>
        <v>4.1757411608797756E-2</v>
      </c>
      <c r="I220">
        <f t="shared" si="20"/>
        <v>-1.2673858677895167E-3</v>
      </c>
      <c r="J220" t="str">
        <f t="shared" si="21"/>
        <v/>
      </c>
      <c r="K220" t="str">
        <f t="shared" si="22"/>
        <v/>
      </c>
      <c r="L220" t="str">
        <f t="shared" si="23"/>
        <v/>
      </c>
      <c r="M220">
        <f>IF(Master!D222&lt;'OHL indexes'!E220,1,"")</f>
        <v>1</v>
      </c>
      <c r="N220" t="str">
        <f>IF(Master!D222&gt;'OHL indexes'!D220,1,"")</f>
        <v/>
      </c>
    </row>
    <row r="221" spans="1:14" x14ac:dyDescent="0.25">
      <c r="A221" s="1">
        <v>38386</v>
      </c>
      <c r="B221">
        <v>162697.46</v>
      </c>
      <c r="C221" s="12">
        <v>165327.24</v>
      </c>
      <c r="D221">
        <v>165873.67000000001</v>
      </c>
      <c r="E221" s="12">
        <v>162595.1</v>
      </c>
      <c r="G221">
        <f t="shared" si="18"/>
        <v>1.6163620501512543E-2</v>
      </c>
      <c r="H221">
        <f t="shared" si="19"/>
        <v>1.9522185533812353E-2</v>
      </c>
      <c r="I221">
        <f t="shared" si="20"/>
        <v>-6.291431962121008E-4</v>
      </c>
      <c r="J221" t="str">
        <f t="shared" si="21"/>
        <v/>
      </c>
      <c r="K221" t="str">
        <f t="shared" si="22"/>
        <v/>
      </c>
      <c r="L221" t="str">
        <f t="shared" si="23"/>
        <v/>
      </c>
      <c r="M221">
        <f>IF(Master!D223&lt;'OHL indexes'!E221,1,"")</f>
        <v>1</v>
      </c>
      <c r="N221" t="str">
        <f>IF(Master!D223&gt;'OHL indexes'!D221,1,"")</f>
        <v/>
      </c>
    </row>
    <row r="222" spans="1:14" x14ac:dyDescent="0.25">
      <c r="A222" s="1">
        <v>38387</v>
      </c>
      <c r="B222">
        <v>154914.17000000001</v>
      </c>
      <c r="C222" s="12">
        <v>161788.1</v>
      </c>
      <c r="D222">
        <v>161788.1</v>
      </c>
      <c r="E222" s="12">
        <v>154617.15</v>
      </c>
      <c r="G222">
        <f t="shared" si="18"/>
        <v>4.4372506401447964E-2</v>
      </c>
      <c r="H222">
        <f t="shared" si="19"/>
        <v>4.4372506401447964E-2</v>
      </c>
      <c r="I222">
        <f t="shared" si="20"/>
        <v>-1.9173197648737483E-3</v>
      </c>
      <c r="J222" t="str">
        <f t="shared" si="21"/>
        <v/>
      </c>
      <c r="K222" t="str">
        <f t="shared" si="22"/>
        <v/>
      </c>
      <c r="L222" t="str">
        <f t="shared" si="23"/>
        <v/>
      </c>
      <c r="M222" t="str">
        <f>IF(Master!D224&lt;'OHL indexes'!E222,1,"")</f>
        <v/>
      </c>
      <c r="N222" t="str">
        <f>IF(Master!D224&gt;'OHL indexes'!D222,1,"")</f>
        <v/>
      </c>
    </row>
    <row r="223" spans="1:14" x14ac:dyDescent="0.25">
      <c r="A223" s="1">
        <v>38390</v>
      </c>
      <c r="B223">
        <v>155276.49</v>
      </c>
      <c r="C223" s="12">
        <v>154693.99</v>
      </c>
      <c r="D223">
        <v>155276.49</v>
      </c>
      <c r="E223" s="12">
        <v>151579.13</v>
      </c>
      <c r="G223">
        <f t="shared" si="18"/>
        <v>-3.7513727931381968E-3</v>
      </c>
      <c r="H223">
        <f t="shared" si="19"/>
        <v>0</v>
      </c>
      <c r="I223">
        <f t="shared" si="20"/>
        <v>-2.3811460447103028E-2</v>
      </c>
      <c r="J223" t="str">
        <f t="shared" si="21"/>
        <v/>
      </c>
      <c r="K223" t="str">
        <f t="shared" si="22"/>
        <v/>
      </c>
      <c r="L223" t="str">
        <f t="shared" si="23"/>
        <v/>
      </c>
      <c r="M223" t="str">
        <f>IF(Master!D225&lt;'OHL indexes'!E223,1,"")</f>
        <v/>
      </c>
      <c r="N223" t="str">
        <f>IF(Master!D225&gt;'OHL indexes'!D223,1,"")</f>
        <v/>
      </c>
    </row>
    <row r="224" spans="1:14" x14ac:dyDescent="0.25">
      <c r="A224" s="1">
        <v>38391</v>
      </c>
      <c r="B224">
        <v>156088.35</v>
      </c>
      <c r="C224" s="12">
        <v>154384.91</v>
      </c>
      <c r="D224">
        <v>156088.35</v>
      </c>
      <c r="E224" s="12">
        <v>154126.49</v>
      </c>
      <c r="G224">
        <f t="shared" si="18"/>
        <v>-1.0913306470341944E-2</v>
      </c>
      <c r="H224">
        <f t="shared" si="19"/>
        <v>0</v>
      </c>
      <c r="I224">
        <f t="shared" si="20"/>
        <v>-1.2568907288724729E-2</v>
      </c>
      <c r="J224" t="str">
        <f t="shared" si="21"/>
        <v/>
      </c>
      <c r="K224" t="str">
        <f t="shared" si="22"/>
        <v/>
      </c>
      <c r="L224" t="str">
        <f t="shared" si="23"/>
        <v/>
      </c>
      <c r="M224" t="str">
        <f>IF(Master!D226&lt;'OHL indexes'!E224,1,"")</f>
        <v/>
      </c>
      <c r="N224" t="str">
        <f>IF(Master!D226&gt;'OHL indexes'!D224,1,"")</f>
        <v/>
      </c>
    </row>
    <row r="225" spans="1:14" x14ac:dyDescent="0.25">
      <c r="A225" s="1">
        <v>38392</v>
      </c>
      <c r="B225">
        <v>157387.26</v>
      </c>
      <c r="C225" s="12">
        <v>156474.79</v>
      </c>
      <c r="D225">
        <v>159115.44</v>
      </c>
      <c r="E225" s="12">
        <v>155412.09</v>
      </c>
      <c r="G225">
        <f t="shared" si="18"/>
        <v>-5.7976103021298853E-3</v>
      </c>
      <c r="H225">
        <f t="shared" si="19"/>
        <v>1.0980431325889883E-2</v>
      </c>
      <c r="I225">
        <f t="shared" si="20"/>
        <v>-1.25497451318487E-2</v>
      </c>
      <c r="J225" t="str">
        <f t="shared" si="21"/>
        <v/>
      </c>
      <c r="K225" t="str">
        <f t="shared" si="22"/>
        <v/>
      </c>
      <c r="L225" t="str">
        <f t="shared" si="23"/>
        <v/>
      </c>
      <c r="M225" t="str">
        <f>IF(Master!D227&lt;'OHL indexes'!E225,1,"")</f>
        <v/>
      </c>
      <c r="N225" t="str">
        <f>IF(Master!D227&gt;'OHL indexes'!D225,1,"")</f>
        <v/>
      </c>
    </row>
    <row r="226" spans="1:14" x14ac:dyDescent="0.25">
      <c r="A226" s="1">
        <v>38393</v>
      </c>
      <c r="B226">
        <v>154749.29999999999</v>
      </c>
      <c r="C226" s="12">
        <v>157798.73000000001</v>
      </c>
      <c r="D226">
        <v>157798.73000000001</v>
      </c>
      <c r="E226" s="12">
        <v>154749.29999999999</v>
      </c>
      <c r="G226">
        <f t="shared" si="18"/>
        <v>1.9705614177253361E-2</v>
      </c>
      <c r="H226">
        <f t="shared" si="19"/>
        <v>1.9705614177253361E-2</v>
      </c>
      <c r="I226">
        <f t="shared" si="20"/>
        <v>0</v>
      </c>
      <c r="J226" t="str">
        <f t="shared" si="21"/>
        <v/>
      </c>
      <c r="K226" t="str">
        <f t="shared" si="22"/>
        <v/>
      </c>
      <c r="L226" t="str">
        <f t="shared" si="23"/>
        <v/>
      </c>
      <c r="M226">
        <f>IF(Master!D228&lt;'OHL indexes'!E226,1,"")</f>
        <v>1</v>
      </c>
      <c r="N226" t="str">
        <f>IF(Master!D228&gt;'OHL indexes'!D226,1,"")</f>
        <v/>
      </c>
    </row>
    <row r="227" spans="1:14" x14ac:dyDescent="0.25">
      <c r="A227" s="1">
        <v>38394</v>
      </c>
      <c r="B227">
        <v>150839.29</v>
      </c>
      <c r="C227" s="12">
        <v>153517.26</v>
      </c>
      <c r="D227">
        <v>154409.21</v>
      </c>
      <c r="E227" s="12">
        <v>150604</v>
      </c>
      <c r="G227">
        <f t="shared" si="18"/>
        <v>1.7753796109753583E-2</v>
      </c>
      <c r="H227">
        <f t="shared" si="19"/>
        <v>2.3667043248479791E-2</v>
      </c>
      <c r="I227">
        <f t="shared" si="20"/>
        <v>-1.5598720996367055E-3</v>
      </c>
      <c r="J227" t="str">
        <f t="shared" si="21"/>
        <v/>
      </c>
      <c r="K227" t="str">
        <f t="shared" si="22"/>
        <v/>
      </c>
      <c r="L227" t="str">
        <f t="shared" si="23"/>
        <v/>
      </c>
      <c r="M227" t="str">
        <f>IF(Master!D229&lt;'OHL indexes'!E227,1,"")</f>
        <v/>
      </c>
      <c r="N227" t="str">
        <f>IF(Master!D229&gt;'OHL indexes'!D227,1,"")</f>
        <v/>
      </c>
    </row>
    <row r="228" spans="1:14" x14ac:dyDescent="0.25">
      <c r="A228" s="1">
        <v>38397</v>
      </c>
      <c r="B228">
        <v>152369.35</v>
      </c>
      <c r="C228" s="12">
        <v>151800.04999999999</v>
      </c>
      <c r="D228">
        <v>154336.46</v>
      </c>
      <c r="E228" s="12">
        <v>151671.95000000001</v>
      </c>
      <c r="G228">
        <f t="shared" si="18"/>
        <v>-3.7363157354154408E-3</v>
      </c>
      <c r="H228">
        <f t="shared" si="19"/>
        <v>1.2910142361308052E-2</v>
      </c>
      <c r="I228">
        <f t="shared" si="20"/>
        <v>-4.5770359983815512E-3</v>
      </c>
      <c r="J228" t="str">
        <f t="shared" si="21"/>
        <v/>
      </c>
      <c r="K228" t="str">
        <f t="shared" si="22"/>
        <v/>
      </c>
      <c r="L228" t="str">
        <f t="shared" si="23"/>
        <v/>
      </c>
      <c r="M228" t="str">
        <f>IF(Master!D230&lt;'OHL indexes'!E228,1,"")</f>
        <v/>
      </c>
      <c r="N228" t="str">
        <f>IF(Master!D230&gt;'OHL indexes'!D228,1,"")</f>
        <v/>
      </c>
    </row>
    <row r="229" spans="1:14" x14ac:dyDescent="0.25">
      <c r="A229" s="1">
        <v>38398</v>
      </c>
      <c r="B229">
        <v>152667.72</v>
      </c>
      <c r="C229" s="12">
        <v>153053.17000000001</v>
      </c>
      <c r="D229">
        <v>153526.07999999999</v>
      </c>
      <c r="E229" s="12">
        <v>149212.29999999999</v>
      </c>
      <c r="G229">
        <f t="shared" si="18"/>
        <v>2.5247642396180048E-3</v>
      </c>
      <c r="H229">
        <f t="shared" si="19"/>
        <v>5.6224066226966407E-3</v>
      </c>
      <c r="I229">
        <f t="shared" si="20"/>
        <v>-2.2633599296563944E-2</v>
      </c>
      <c r="J229" t="str">
        <f t="shared" si="21"/>
        <v/>
      </c>
      <c r="K229" t="str">
        <f t="shared" si="22"/>
        <v/>
      </c>
      <c r="L229" t="str">
        <f t="shared" si="23"/>
        <v/>
      </c>
      <c r="M229" t="str">
        <f>IF(Master!D231&lt;'OHL indexes'!E229,1,"")</f>
        <v/>
      </c>
      <c r="N229" t="str">
        <f>IF(Master!D231&gt;'OHL indexes'!D229,1,"")</f>
        <v/>
      </c>
    </row>
    <row r="230" spans="1:14" x14ac:dyDescent="0.25">
      <c r="A230" s="1">
        <v>38399</v>
      </c>
      <c r="B230">
        <v>152041.35</v>
      </c>
      <c r="C230" s="12">
        <v>153687.20000000001</v>
      </c>
      <c r="D230">
        <v>153942.07</v>
      </c>
      <c r="E230" s="12">
        <v>150756.19</v>
      </c>
      <c r="G230">
        <f t="shared" si="18"/>
        <v>1.0825015694743589E-2</v>
      </c>
      <c r="H230">
        <f t="shared" si="19"/>
        <v>1.25013359852435E-2</v>
      </c>
      <c r="I230">
        <f t="shared" si="20"/>
        <v>-8.4527005317961423E-3</v>
      </c>
      <c r="J230" t="str">
        <f t="shared" si="21"/>
        <v/>
      </c>
      <c r="K230" t="str">
        <f t="shared" si="22"/>
        <v/>
      </c>
      <c r="L230" t="str">
        <f t="shared" si="23"/>
        <v/>
      </c>
      <c r="M230" t="str">
        <f>IF(Master!D232&lt;'OHL indexes'!E230,1,"")</f>
        <v/>
      </c>
      <c r="N230" t="str">
        <f>IF(Master!D232&gt;'OHL indexes'!D230,1,"")</f>
        <v/>
      </c>
    </row>
    <row r="231" spans="1:14" x14ac:dyDescent="0.25">
      <c r="A231" s="1">
        <v>38400</v>
      </c>
      <c r="B231">
        <v>153515.59</v>
      </c>
      <c r="C231" s="12">
        <v>151307.94</v>
      </c>
      <c r="D231">
        <v>153782.12</v>
      </c>
      <c r="E231" s="12">
        <v>151307.94</v>
      </c>
      <c r="G231">
        <f t="shared" si="18"/>
        <v>-1.4380624143775833E-2</v>
      </c>
      <c r="H231">
        <f t="shared" si="19"/>
        <v>1.7361754594436007E-3</v>
      </c>
      <c r="I231">
        <f t="shared" si="20"/>
        <v>-1.4380624143775833E-2</v>
      </c>
      <c r="J231" t="str">
        <f t="shared" si="21"/>
        <v/>
      </c>
      <c r="K231" t="str">
        <f t="shared" si="22"/>
        <v/>
      </c>
      <c r="L231" t="str">
        <f t="shared" si="23"/>
        <v/>
      </c>
      <c r="M231" t="str">
        <f>IF(Master!D233&lt;'OHL indexes'!E231,1,"")</f>
        <v/>
      </c>
      <c r="N231" t="str">
        <f>IF(Master!D233&gt;'OHL indexes'!D231,1,"")</f>
        <v/>
      </c>
    </row>
    <row r="232" spans="1:14" x14ac:dyDescent="0.25">
      <c r="A232" s="1">
        <v>38401</v>
      </c>
      <c r="B232">
        <v>153622.73000000001</v>
      </c>
      <c r="C232" s="12">
        <v>153455.42000000001</v>
      </c>
      <c r="D232">
        <v>154329.93</v>
      </c>
      <c r="E232" s="12">
        <v>152380.32999999999</v>
      </c>
      <c r="G232">
        <f t="shared" si="18"/>
        <v>-1.0890966460497253E-3</v>
      </c>
      <c r="H232">
        <f t="shared" si="19"/>
        <v>4.6034854347398735E-3</v>
      </c>
      <c r="I232">
        <f t="shared" si="20"/>
        <v>-8.0873448870490972E-3</v>
      </c>
      <c r="J232" t="str">
        <f t="shared" si="21"/>
        <v/>
      </c>
      <c r="K232" t="str">
        <f t="shared" si="22"/>
        <v/>
      </c>
      <c r="L232" t="str">
        <f t="shared" si="23"/>
        <v/>
      </c>
      <c r="M232" t="str">
        <f>IF(Master!D234&lt;'OHL indexes'!E232,1,"")</f>
        <v/>
      </c>
      <c r="N232" t="str">
        <f>IF(Master!D234&gt;'OHL indexes'!D232,1,"")</f>
        <v/>
      </c>
    </row>
    <row r="233" spans="1:14" x14ac:dyDescent="0.25">
      <c r="A233" s="1">
        <v>38405</v>
      </c>
      <c r="B233">
        <v>159429.10999999999</v>
      </c>
      <c r="C233" s="12">
        <v>156183.12</v>
      </c>
      <c r="D233">
        <v>160172.54999999999</v>
      </c>
      <c r="E233" s="12">
        <v>153180.87</v>
      </c>
      <c r="G233">
        <f t="shared" si="18"/>
        <v>-2.0360083550613806E-2</v>
      </c>
      <c r="H233">
        <f t="shared" si="19"/>
        <v>4.6631383691473349E-3</v>
      </c>
      <c r="I233">
        <f t="shared" si="20"/>
        <v>-3.9191337140375371E-2</v>
      </c>
      <c r="J233" t="str">
        <f t="shared" si="21"/>
        <v/>
      </c>
      <c r="K233" t="str">
        <f t="shared" si="22"/>
        <v/>
      </c>
      <c r="L233" t="str">
        <f t="shared" si="23"/>
        <v/>
      </c>
      <c r="M233" t="str">
        <f>IF(Master!D235&lt;'OHL indexes'!E233,1,"")</f>
        <v/>
      </c>
      <c r="N233" t="str">
        <f>IF(Master!D235&gt;'OHL indexes'!D233,1,"")</f>
        <v/>
      </c>
    </row>
    <row r="234" spans="1:14" x14ac:dyDescent="0.25">
      <c r="A234" s="1">
        <v>38406</v>
      </c>
      <c r="B234">
        <v>158690.32</v>
      </c>
      <c r="C234" s="12">
        <v>160844.63</v>
      </c>
      <c r="D234">
        <v>160873.96</v>
      </c>
      <c r="E234" s="12">
        <v>158321.48000000001</v>
      </c>
      <c r="G234">
        <f t="shared" si="18"/>
        <v>1.3575560248413332E-2</v>
      </c>
      <c r="H234">
        <f t="shared" si="19"/>
        <v>1.3760385636628625E-2</v>
      </c>
      <c r="I234">
        <f t="shared" si="20"/>
        <v>-2.3242753559259421E-3</v>
      </c>
      <c r="J234" t="str">
        <f t="shared" si="21"/>
        <v/>
      </c>
      <c r="K234" t="str">
        <f t="shared" si="22"/>
        <v/>
      </c>
      <c r="L234" t="str">
        <f t="shared" si="23"/>
        <v/>
      </c>
      <c r="M234" t="str">
        <f>IF(Master!D236&lt;'OHL indexes'!E234,1,"")</f>
        <v/>
      </c>
      <c r="N234" t="str">
        <f>IF(Master!D236&gt;'OHL indexes'!D234,1,"")</f>
        <v/>
      </c>
    </row>
    <row r="235" spans="1:14" x14ac:dyDescent="0.25">
      <c r="A235" s="1">
        <v>38407</v>
      </c>
      <c r="B235">
        <v>156550.14000000001</v>
      </c>
      <c r="C235" s="12">
        <v>158241.35</v>
      </c>
      <c r="D235">
        <v>160722.34</v>
      </c>
      <c r="E235" s="12">
        <v>156550.14000000001</v>
      </c>
      <c r="G235">
        <f t="shared" si="18"/>
        <v>1.0802992574775017E-2</v>
      </c>
      <c r="H235">
        <f t="shared" si="19"/>
        <v>2.665088641888147E-2</v>
      </c>
      <c r="I235">
        <f t="shared" si="20"/>
        <v>0</v>
      </c>
      <c r="J235" t="str">
        <f t="shared" si="21"/>
        <v/>
      </c>
      <c r="K235" t="str">
        <f t="shared" si="22"/>
        <v/>
      </c>
      <c r="L235" t="str">
        <f t="shared" si="23"/>
        <v/>
      </c>
      <c r="M235">
        <f>IF(Master!D237&lt;'OHL indexes'!E235,1,"")</f>
        <v>1</v>
      </c>
      <c r="N235" t="str">
        <f>IF(Master!D237&gt;'OHL indexes'!D235,1,"")</f>
        <v/>
      </c>
    </row>
    <row r="236" spans="1:14" x14ac:dyDescent="0.25">
      <c r="A236" s="1">
        <v>38408</v>
      </c>
      <c r="B236">
        <v>153907.1</v>
      </c>
      <c r="C236" s="12">
        <v>154696.41</v>
      </c>
      <c r="D236">
        <v>154851.76999999999</v>
      </c>
      <c r="E236" s="12">
        <v>153367.19</v>
      </c>
      <c r="G236">
        <f t="shared" si="18"/>
        <v>5.1284833513203232E-3</v>
      </c>
      <c r="H236">
        <f t="shared" si="19"/>
        <v>6.1379234616205647E-3</v>
      </c>
      <c r="I236">
        <f t="shared" si="20"/>
        <v>-3.5080252957790936E-3</v>
      </c>
      <c r="J236" t="str">
        <f t="shared" si="21"/>
        <v/>
      </c>
      <c r="K236" t="str">
        <f t="shared" si="22"/>
        <v/>
      </c>
      <c r="L236" t="str">
        <f t="shared" si="23"/>
        <v/>
      </c>
      <c r="M236" t="str">
        <f>IF(Master!D238&lt;'OHL indexes'!E236,1,"")</f>
        <v/>
      </c>
      <c r="N236" t="str">
        <f>IF(Master!D238&gt;'OHL indexes'!D236,1,"")</f>
        <v/>
      </c>
    </row>
    <row r="237" spans="1:14" x14ac:dyDescent="0.25">
      <c r="A237" s="1">
        <v>38411</v>
      </c>
      <c r="B237">
        <v>156874.53</v>
      </c>
      <c r="C237" s="12">
        <v>154005.16</v>
      </c>
      <c r="D237">
        <v>158332.26999999999</v>
      </c>
      <c r="E237" s="12">
        <v>154005.16</v>
      </c>
      <c r="G237">
        <f t="shared" si="18"/>
        <v>-1.8290859580583296E-2</v>
      </c>
      <c r="H237">
        <f t="shared" si="19"/>
        <v>9.2923943740261805E-3</v>
      </c>
      <c r="I237">
        <f t="shared" si="20"/>
        <v>-1.8290859580583296E-2</v>
      </c>
      <c r="J237" t="str">
        <f t="shared" si="21"/>
        <v/>
      </c>
      <c r="K237" t="str">
        <f t="shared" si="22"/>
        <v/>
      </c>
      <c r="L237" t="str">
        <f t="shared" si="23"/>
        <v/>
      </c>
      <c r="M237" t="str">
        <f>IF(Master!D239&lt;'OHL indexes'!E237,1,"")</f>
        <v/>
      </c>
      <c r="N237" t="str">
        <f>IF(Master!D239&gt;'OHL indexes'!D237,1,"")</f>
        <v/>
      </c>
    </row>
    <row r="238" spans="1:14" x14ac:dyDescent="0.25">
      <c r="A238" s="1">
        <v>38412</v>
      </c>
      <c r="B238">
        <v>156146.95000000001</v>
      </c>
      <c r="C238" s="12">
        <v>154878.39000000001</v>
      </c>
      <c r="D238">
        <v>156146.95000000001</v>
      </c>
      <c r="E238" s="12">
        <v>154465.68</v>
      </c>
      <c r="G238">
        <f t="shared" si="18"/>
        <v>-8.1241420341543469E-3</v>
      </c>
      <c r="H238">
        <f t="shared" si="19"/>
        <v>0</v>
      </c>
      <c r="I238">
        <f t="shared" si="20"/>
        <v>-1.0767229203004103E-2</v>
      </c>
      <c r="J238" t="str">
        <f t="shared" si="21"/>
        <v/>
      </c>
      <c r="K238" t="str">
        <f t="shared" si="22"/>
        <v/>
      </c>
      <c r="L238" t="str">
        <f t="shared" si="23"/>
        <v/>
      </c>
      <c r="M238" t="str">
        <f>IF(Master!D240&lt;'OHL indexes'!E238,1,"")</f>
        <v/>
      </c>
      <c r="N238" t="str">
        <f>IF(Master!D240&gt;'OHL indexes'!D238,1,"")</f>
        <v/>
      </c>
    </row>
    <row r="239" spans="1:14" x14ac:dyDescent="0.25">
      <c r="A239" s="1">
        <v>38413</v>
      </c>
      <c r="B239">
        <v>159246.76999999999</v>
      </c>
      <c r="C239" s="12">
        <v>157073.54999999999</v>
      </c>
      <c r="D239">
        <v>159521.38</v>
      </c>
      <c r="E239" s="12">
        <v>156337.68</v>
      </c>
      <c r="G239">
        <f t="shared" si="18"/>
        <v>-1.3646870200255901E-2</v>
      </c>
      <c r="H239">
        <f t="shared" si="19"/>
        <v>1.7244305802874837E-3</v>
      </c>
      <c r="I239">
        <f t="shared" si="20"/>
        <v>-1.8267811648550181E-2</v>
      </c>
      <c r="J239" t="str">
        <f t="shared" si="21"/>
        <v/>
      </c>
      <c r="K239" t="str">
        <f t="shared" si="22"/>
        <v/>
      </c>
      <c r="L239" t="str">
        <f t="shared" si="23"/>
        <v/>
      </c>
      <c r="M239" t="str">
        <f>IF(Master!D241&lt;'OHL indexes'!E239,1,"")</f>
        <v/>
      </c>
      <c r="N239" t="str">
        <f>IF(Master!D241&gt;'OHL indexes'!D239,1,"")</f>
        <v/>
      </c>
    </row>
    <row r="240" spans="1:14" x14ac:dyDescent="0.25">
      <c r="A240" s="1">
        <v>38414</v>
      </c>
      <c r="B240">
        <v>163065.78</v>
      </c>
      <c r="C240" s="12">
        <v>159793.44</v>
      </c>
      <c r="D240">
        <v>163830.93</v>
      </c>
      <c r="E240" s="12">
        <v>159273.12</v>
      </c>
      <c r="G240">
        <f t="shared" si="18"/>
        <v>-2.0067607072434157E-2</v>
      </c>
      <c r="H240">
        <f t="shared" si="19"/>
        <v>4.6922781714224815E-3</v>
      </c>
      <c r="I240">
        <f t="shared" si="20"/>
        <v>-2.325846661390274E-2</v>
      </c>
      <c r="J240" t="str">
        <f t="shared" si="21"/>
        <v/>
      </c>
      <c r="K240" t="str">
        <f t="shared" si="22"/>
        <v/>
      </c>
      <c r="L240" t="str">
        <f t="shared" si="23"/>
        <v/>
      </c>
      <c r="M240" t="str">
        <f>IF(Master!D242&lt;'OHL indexes'!E240,1,"")</f>
        <v/>
      </c>
      <c r="N240" t="str">
        <f>IF(Master!D242&gt;'OHL indexes'!D240,1,"")</f>
        <v/>
      </c>
    </row>
    <row r="241" spans="1:14" x14ac:dyDescent="0.25">
      <c r="A241" s="1">
        <v>38415</v>
      </c>
      <c r="B241">
        <v>157483.62</v>
      </c>
      <c r="C241" s="12">
        <v>162298.98000000001</v>
      </c>
      <c r="D241">
        <v>162298.98000000001</v>
      </c>
      <c r="E241" s="12">
        <v>156691.32999999999</v>
      </c>
      <c r="G241">
        <f t="shared" si="18"/>
        <v>3.0576894282719813E-2</v>
      </c>
      <c r="H241">
        <f t="shared" si="19"/>
        <v>3.0576894282719813E-2</v>
      </c>
      <c r="I241">
        <f t="shared" si="20"/>
        <v>-5.0309359157479916E-3</v>
      </c>
      <c r="J241" t="str">
        <f t="shared" si="21"/>
        <v/>
      </c>
      <c r="K241" t="str">
        <f t="shared" si="22"/>
        <v/>
      </c>
      <c r="L241" t="str">
        <f t="shared" si="23"/>
        <v/>
      </c>
      <c r="M241" t="str">
        <f>IF(Master!D243&lt;'OHL indexes'!E241,1,"")</f>
        <v/>
      </c>
      <c r="N241" t="str">
        <f>IF(Master!D243&gt;'OHL indexes'!D241,1,"")</f>
        <v/>
      </c>
    </row>
    <row r="242" spans="1:14" x14ac:dyDescent="0.25">
      <c r="A242" s="1">
        <v>38418</v>
      </c>
      <c r="B242">
        <v>156895.79999999999</v>
      </c>
      <c r="C242" s="12">
        <v>157446.85999999999</v>
      </c>
      <c r="D242">
        <v>158021.85999999999</v>
      </c>
      <c r="E242" s="12">
        <v>156082.87</v>
      </c>
      <c r="G242">
        <f t="shared" si="18"/>
        <v>3.5122673774568014E-3</v>
      </c>
      <c r="H242">
        <f t="shared" si="19"/>
        <v>7.1771201013666186E-3</v>
      </c>
      <c r="I242">
        <f t="shared" si="20"/>
        <v>-5.1813369127789999E-3</v>
      </c>
      <c r="J242" t="str">
        <f t="shared" si="21"/>
        <v/>
      </c>
      <c r="K242" t="str">
        <f t="shared" si="22"/>
        <v/>
      </c>
      <c r="L242" t="str">
        <f t="shared" si="23"/>
        <v/>
      </c>
      <c r="M242" t="str">
        <f>IF(Master!D244&lt;'OHL indexes'!E242,1,"")</f>
        <v/>
      </c>
      <c r="N242" t="str">
        <f>IF(Master!D244&gt;'OHL indexes'!D242,1,"")</f>
        <v/>
      </c>
    </row>
    <row r="243" spans="1:14" x14ac:dyDescent="0.25">
      <c r="A243" s="1">
        <v>38419</v>
      </c>
      <c r="B243">
        <v>159356.99</v>
      </c>
      <c r="C243" s="12">
        <v>157530.09</v>
      </c>
      <c r="D243">
        <v>160413.85</v>
      </c>
      <c r="E243" s="12">
        <v>157530.09</v>
      </c>
      <c r="G243">
        <f t="shared" si="18"/>
        <v>-1.1464197460054892E-2</v>
      </c>
      <c r="H243">
        <f t="shared" si="19"/>
        <v>6.6320278765306107E-3</v>
      </c>
      <c r="I243">
        <f t="shared" si="20"/>
        <v>-1.1464197460054892E-2</v>
      </c>
      <c r="J243" t="str">
        <f t="shared" si="21"/>
        <v/>
      </c>
      <c r="K243" t="str">
        <f t="shared" si="22"/>
        <v/>
      </c>
      <c r="L243" t="str">
        <f t="shared" si="23"/>
        <v/>
      </c>
      <c r="M243" t="str">
        <f>IF(Master!D245&lt;'OHL indexes'!E243,1,"")</f>
        <v/>
      </c>
      <c r="N243" t="str">
        <f>IF(Master!D245&gt;'OHL indexes'!D243,1,"")</f>
        <v/>
      </c>
    </row>
    <row r="244" spans="1:14" x14ac:dyDescent="0.25">
      <c r="A244" s="1">
        <v>38420</v>
      </c>
      <c r="B244">
        <v>162149.07</v>
      </c>
      <c r="C244" s="12">
        <v>159861.98000000001</v>
      </c>
      <c r="D244">
        <v>162149.07</v>
      </c>
      <c r="E244" s="12">
        <v>158263.29</v>
      </c>
      <c r="G244">
        <f t="shared" si="18"/>
        <v>-1.4104860422572862E-2</v>
      </c>
      <c r="H244">
        <f t="shared" si="19"/>
        <v>0</v>
      </c>
      <c r="I244">
        <f t="shared" si="20"/>
        <v>-2.3964244753300168E-2</v>
      </c>
      <c r="J244" t="str">
        <f t="shared" si="21"/>
        <v/>
      </c>
      <c r="K244" t="str">
        <f t="shared" si="22"/>
        <v/>
      </c>
      <c r="L244" t="str">
        <f t="shared" si="23"/>
        <v/>
      </c>
      <c r="M244" t="str">
        <f>IF(Master!D246&lt;'OHL indexes'!E244,1,"")</f>
        <v/>
      </c>
      <c r="N244" t="str">
        <f>IF(Master!D246&gt;'OHL indexes'!D244,1,"")</f>
        <v/>
      </c>
    </row>
    <row r="245" spans="1:14" x14ac:dyDescent="0.25">
      <c r="A245" s="1">
        <v>38421</v>
      </c>
      <c r="B245">
        <v>161625.85</v>
      </c>
      <c r="C245" s="12">
        <v>162883.71</v>
      </c>
      <c r="D245">
        <v>163216.74</v>
      </c>
      <c r="E245" s="12">
        <v>160193.29999999999</v>
      </c>
      <c r="G245">
        <f t="shared" si="18"/>
        <v>7.782542210914789E-3</v>
      </c>
      <c r="H245">
        <f t="shared" si="19"/>
        <v>9.8430418154025201E-3</v>
      </c>
      <c r="I245">
        <f t="shared" si="20"/>
        <v>-8.8633717935591161E-3</v>
      </c>
      <c r="J245" t="str">
        <f t="shared" si="21"/>
        <v/>
      </c>
      <c r="K245" t="str">
        <f t="shared" si="22"/>
        <v/>
      </c>
      <c r="L245" t="str">
        <f t="shared" si="23"/>
        <v/>
      </c>
      <c r="M245" t="str">
        <f>IF(Master!D247&lt;'OHL indexes'!E245,1,"")</f>
        <v/>
      </c>
      <c r="N245" t="str">
        <f>IF(Master!D247&gt;'OHL indexes'!D245,1,"")</f>
        <v/>
      </c>
    </row>
    <row r="246" spans="1:14" x14ac:dyDescent="0.25">
      <c r="A246" s="1">
        <v>38422</v>
      </c>
      <c r="B246">
        <v>162744.82999999999</v>
      </c>
      <c r="C246" s="12">
        <v>162059.95000000001</v>
      </c>
      <c r="D246">
        <v>163420.93</v>
      </c>
      <c r="E246" s="12">
        <v>160592.07999999999</v>
      </c>
      <c r="G246">
        <f t="shared" si="18"/>
        <v>-4.2083057262094492E-3</v>
      </c>
      <c r="H246">
        <f t="shared" si="19"/>
        <v>4.1543562397650113E-3</v>
      </c>
      <c r="I246">
        <f t="shared" si="20"/>
        <v>-1.3227762749821292E-2</v>
      </c>
      <c r="J246" t="str">
        <f t="shared" si="21"/>
        <v/>
      </c>
      <c r="K246" t="str">
        <f t="shared" si="22"/>
        <v/>
      </c>
      <c r="L246" t="str">
        <f t="shared" si="23"/>
        <v/>
      </c>
      <c r="M246" t="str">
        <f>IF(Master!D248&lt;'OHL indexes'!E246,1,"")</f>
        <v/>
      </c>
      <c r="N246" t="str">
        <f>IF(Master!D248&gt;'OHL indexes'!D246,1,"")</f>
        <v/>
      </c>
    </row>
    <row r="247" spans="1:14" x14ac:dyDescent="0.25">
      <c r="A247" s="1">
        <v>38425</v>
      </c>
      <c r="B247">
        <v>162777.81</v>
      </c>
      <c r="C247" s="12">
        <v>163480.60999999999</v>
      </c>
      <c r="D247">
        <v>165456.34</v>
      </c>
      <c r="E247" s="12">
        <v>162681.73000000001</v>
      </c>
      <c r="G247">
        <f t="shared" si="18"/>
        <v>4.3175418074490324E-3</v>
      </c>
      <c r="H247">
        <f t="shared" si="19"/>
        <v>1.6455129848472527E-2</v>
      </c>
      <c r="I247">
        <f t="shared" si="20"/>
        <v>-5.9025244288513079E-4</v>
      </c>
      <c r="J247" t="str">
        <f t="shared" si="21"/>
        <v/>
      </c>
      <c r="K247" t="str">
        <f t="shared" si="22"/>
        <v/>
      </c>
      <c r="L247" t="str">
        <f t="shared" si="23"/>
        <v/>
      </c>
      <c r="M247">
        <f>IF(Master!D249&lt;'OHL indexes'!E247,1,"")</f>
        <v>1</v>
      </c>
      <c r="N247" t="str">
        <f>IF(Master!D249&gt;'OHL indexes'!D247,1,"")</f>
        <v/>
      </c>
    </row>
    <row r="248" spans="1:14" x14ac:dyDescent="0.25">
      <c r="A248" s="1">
        <v>38426</v>
      </c>
      <c r="B248">
        <v>166625.28</v>
      </c>
      <c r="C248" s="12">
        <v>163138.85</v>
      </c>
      <c r="D248">
        <v>166625.28</v>
      </c>
      <c r="E248" s="12">
        <v>162914.17000000001</v>
      </c>
      <c r="G248">
        <f t="shared" si="18"/>
        <v>-2.0923775792004662E-2</v>
      </c>
      <c r="H248">
        <f t="shared" si="19"/>
        <v>0</v>
      </c>
      <c r="I248">
        <f t="shared" si="20"/>
        <v>-2.227219063037722E-2</v>
      </c>
      <c r="J248" t="str">
        <f t="shared" si="21"/>
        <v/>
      </c>
      <c r="K248" t="str">
        <f t="shared" si="22"/>
        <v/>
      </c>
      <c r="L248" t="str">
        <f t="shared" si="23"/>
        <v/>
      </c>
      <c r="M248" t="str">
        <f>IF(Master!D250&lt;'OHL indexes'!E248,1,"")</f>
        <v/>
      </c>
      <c r="N248" t="str">
        <f>IF(Master!D250&gt;'OHL indexes'!D248,1,"")</f>
        <v/>
      </c>
    </row>
    <row r="249" spans="1:14" x14ac:dyDescent="0.25">
      <c r="A249" s="1">
        <v>38427</v>
      </c>
      <c r="B249">
        <v>170739.57</v>
      </c>
      <c r="C249" s="12">
        <v>168325.04</v>
      </c>
      <c r="D249">
        <v>170923.94</v>
      </c>
      <c r="E249" s="12">
        <v>168312.72</v>
      </c>
      <c r="G249">
        <f t="shared" si="18"/>
        <v>-1.4141595881962177E-2</v>
      </c>
      <c r="H249">
        <f t="shared" si="19"/>
        <v>1.0798316992364221E-3</v>
      </c>
      <c r="I249">
        <f t="shared" si="20"/>
        <v>-1.4213752558941084E-2</v>
      </c>
      <c r="J249" t="str">
        <f t="shared" si="21"/>
        <v/>
      </c>
      <c r="K249" t="str">
        <f t="shared" si="22"/>
        <v/>
      </c>
      <c r="L249" t="str">
        <f t="shared" si="23"/>
        <v/>
      </c>
      <c r="M249" t="str">
        <f>IF(Master!D251&lt;'OHL indexes'!E249,1,"")</f>
        <v/>
      </c>
      <c r="N249" t="str">
        <f>IF(Master!D251&gt;'OHL indexes'!D249,1,"")</f>
        <v/>
      </c>
    </row>
    <row r="250" spans="1:14" x14ac:dyDescent="0.25">
      <c r="A250" s="1">
        <v>38428</v>
      </c>
      <c r="B250">
        <v>170931.59</v>
      </c>
      <c r="C250" s="12">
        <v>171032.95999999999</v>
      </c>
      <c r="D250">
        <v>171164.77</v>
      </c>
      <c r="E250" s="12">
        <v>170181.52</v>
      </c>
      <c r="G250">
        <f t="shared" si="18"/>
        <v>5.9304426993267434E-4</v>
      </c>
      <c r="H250">
        <f t="shared" si="19"/>
        <v>1.3641714793619641E-3</v>
      </c>
      <c r="I250">
        <f t="shared" si="20"/>
        <v>-4.3881297775326678E-3</v>
      </c>
      <c r="J250" t="str">
        <f t="shared" si="21"/>
        <v/>
      </c>
      <c r="K250" t="str">
        <f t="shared" si="22"/>
        <v/>
      </c>
      <c r="L250" t="str">
        <f t="shared" si="23"/>
        <v/>
      </c>
      <c r="M250" t="str">
        <f>IF(Master!D252&lt;'OHL indexes'!E250,1,"")</f>
        <v/>
      </c>
      <c r="N250" t="str">
        <f>IF(Master!D252&gt;'OHL indexes'!D250,1,"")</f>
        <v/>
      </c>
    </row>
    <row r="251" spans="1:14" x14ac:dyDescent="0.25">
      <c r="A251" s="1">
        <v>38429</v>
      </c>
      <c r="B251">
        <v>170583.78</v>
      </c>
      <c r="C251" s="12">
        <v>169832.67</v>
      </c>
      <c r="D251">
        <v>171567.16</v>
      </c>
      <c r="E251" s="12">
        <v>169664.55</v>
      </c>
      <c r="G251">
        <f t="shared" si="18"/>
        <v>-4.4031736194378723E-3</v>
      </c>
      <c r="H251">
        <f t="shared" si="19"/>
        <v>5.764791939772973E-3</v>
      </c>
      <c r="I251">
        <f t="shared" si="20"/>
        <v>-5.3887303939449405E-3</v>
      </c>
      <c r="J251" t="str">
        <f t="shared" si="21"/>
        <v/>
      </c>
      <c r="K251" t="str">
        <f t="shared" si="22"/>
        <v/>
      </c>
      <c r="L251" t="str">
        <f t="shared" si="23"/>
        <v/>
      </c>
      <c r="M251" t="str">
        <f>IF(Master!D253&lt;'OHL indexes'!E251,1,"")</f>
        <v/>
      </c>
      <c r="N251" t="str">
        <f>IF(Master!D253&gt;'OHL indexes'!D251,1,"")</f>
        <v/>
      </c>
    </row>
    <row r="252" spans="1:14" x14ac:dyDescent="0.25">
      <c r="A252" s="1">
        <v>38432</v>
      </c>
      <c r="B252">
        <v>170161.86</v>
      </c>
      <c r="C252" s="12">
        <v>169094.95</v>
      </c>
      <c r="D252">
        <v>171044.72</v>
      </c>
      <c r="E252" s="12">
        <v>168821.46</v>
      </c>
      <c r="G252">
        <f t="shared" si="18"/>
        <v>-6.2699714260291417E-3</v>
      </c>
      <c r="H252">
        <f t="shared" si="19"/>
        <v>5.1883541940598299E-3</v>
      </c>
      <c r="I252">
        <f t="shared" si="20"/>
        <v>-7.8772058556482172E-3</v>
      </c>
      <c r="J252" t="str">
        <f t="shared" si="21"/>
        <v/>
      </c>
      <c r="K252" t="str">
        <f t="shared" si="22"/>
        <v/>
      </c>
      <c r="L252" t="str">
        <f t="shared" si="23"/>
        <v/>
      </c>
      <c r="M252" t="str">
        <f>IF(Master!D254&lt;'OHL indexes'!E252,1,"")</f>
        <v/>
      </c>
      <c r="N252" t="str">
        <f>IF(Master!D254&gt;'OHL indexes'!D252,1,"")</f>
        <v/>
      </c>
    </row>
    <row r="253" spans="1:14" x14ac:dyDescent="0.25">
      <c r="A253" s="1">
        <v>38433</v>
      </c>
      <c r="B253">
        <v>173295.59</v>
      </c>
      <c r="C253" s="12">
        <v>168207.74</v>
      </c>
      <c r="D253">
        <v>175645.67</v>
      </c>
      <c r="E253" s="12">
        <v>168207.74</v>
      </c>
      <c r="G253">
        <f t="shared" si="18"/>
        <v>-2.9359373772869901E-2</v>
      </c>
      <c r="H253">
        <f t="shared" si="19"/>
        <v>1.3561106777154608E-2</v>
      </c>
      <c r="I253">
        <f t="shared" si="20"/>
        <v>-2.9359373772869901E-2</v>
      </c>
      <c r="J253" t="str">
        <f t="shared" si="21"/>
        <v/>
      </c>
      <c r="K253" t="str">
        <f t="shared" si="22"/>
        <v/>
      </c>
      <c r="L253" t="str">
        <f t="shared" si="23"/>
        <v/>
      </c>
      <c r="M253" t="str">
        <f>IF(Master!D255&lt;'OHL indexes'!E253,1,"")</f>
        <v/>
      </c>
      <c r="N253" t="str">
        <f>IF(Master!D255&gt;'OHL indexes'!D253,1,"")</f>
        <v/>
      </c>
    </row>
    <row r="254" spans="1:14" x14ac:dyDescent="0.25">
      <c r="A254" s="1">
        <v>38434</v>
      </c>
      <c r="B254">
        <v>174425.69</v>
      </c>
      <c r="C254" s="12">
        <v>170789.18</v>
      </c>
      <c r="D254">
        <v>174885.65</v>
      </c>
      <c r="E254" s="12">
        <v>169765.06</v>
      </c>
      <c r="G254">
        <f t="shared" si="18"/>
        <v>-2.0848477079265182E-2</v>
      </c>
      <c r="H254">
        <f t="shared" si="19"/>
        <v>2.6369968781547737E-3</v>
      </c>
      <c r="I254">
        <f t="shared" si="20"/>
        <v>-2.6719859901371157E-2</v>
      </c>
      <c r="J254" t="str">
        <f t="shared" si="21"/>
        <v/>
      </c>
      <c r="K254" t="str">
        <f t="shared" si="22"/>
        <v/>
      </c>
      <c r="L254" t="str">
        <f t="shared" si="23"/>
        <v/>
      </c>
      <c r="M254" t="str">
        <f>IF(Master!D256&lt;'OHL indexes'!E254,1,"")</f>
        <v/>
      </c>
      <c r="N254" t="str">
        <f>IF(Master!D256&gt;'OHL indexes'!D254,1,"")</f>
        <v/>
      </c>
    </row>
    <row r="255" spans="1:14" x14ac:dyDescent="0.25">
      <c r="A255" s="1">
        <v>38435</v>
      </c>
      <c r="B255">
        <v>171734.03</v>
      </c>
      <c r="C255" s="12">
        <v>176127.2</v>
      </c>
      <c r="D255">
        <v>176127.2</v>
      </c>
      <c r="E255" s="12">
        <v>170242.31</v>
      </c>
      <c r="G255">
        <f t="shared" si="18"/>
        <v>2.5581243274847898E-2</v>
      </c>
      <c r="H255">
        <f t="shared" si="19"/>
        <v>2.5581243274847898E-2</v>
      </c>
      <c r="I255">
        <f t="shared" si="20"/>
        <v>-8.6862225267758664E-3</v>
      </c>
      <c r="J255" t="str">
        <f t="shared" si="21"/>
        <v/>
      </c>
      <c r="K255" t="str">
        <f t="shared" si="22"/>
        <v/>
      </c>
      <c r="L255" t="str">
        <f t="shared" si="23"/>
        <v/>
      </c>
      <c r="M255" t="str">
        <f>IF(Master!D257&lt;'OHL indexes'!E255,1,"")</f>
        <v/>
      </c>
      <c r="N255" t="str">
        <f>IF(Master!D257&gt;'OHL indexes'!D255,1,"")</f>
        <v/>
      </c>
    </row>
    <row r="256" spans="1:14" x14ac:dyDescent="0.25">
      <c r="A256" s="1">
        <v>38439</v>
      </c>
      <c r="B256">
        <v>173365.83</v>
      </c>
      <c r="C256" s="12">
        <v>168369.39</v>
      </c>
      <c r="D256">
        <v>173365.83</v>
      </c>
      <c r="E256" s="12">
        <v>168369.39</v>
      </c>
      <c r="G256">
        <f t="shared" si="18"/>
        <v>-2.8820212149072155E-2</v>
      </c>
      <c r="H256">
        <f t="shared" si="19"/>
        <v>0</v>
      </c>
      <c r="I256">
        <f t="shared" si="20"/>
        <v>-2.8820212149072155E-2</v>
      </c>
      <c r="J256" t="str">
        <f t="shared" si="21"/>
        <v/>
      </c>
      <c r="K256" t="str">
        <f t="shared" si="22"/>
        <v/>
      </c>
      <c r="L256" t="str">
        <f t="shared" si="23"/>
        <v/>
      </c>
      <c r="M256" t="str">
        <f>IF(Master!D258&lt;'OHL indexes'!E256,1,"")</f>
        <v/>
      </c>
      <c r="N256" t="str">
        <f>IF(Master!D258&gt;'OHL indexes'!D256,1,"")</f>
        <v/>
      </c>
    </row>
    <row r="257" spans="1:14" x14ac:dyDescent="0.25">
      <c r="A257" s="1">
        <v>38440</v>
      </c>
      <c r="B257">
        <v>181696.4</v>
      </c>
      <c r="C257" s="12">
        <v>176555.96</v>
      </c>
      <c r="D257">
        <v>190114.03</v>
      </c>
      <c r="E257" s="12">
        <v>168482.97</v>
      </c>
      <c r="G257">
        <f t="shared" si="18"/>
        <v>-2.829136955933087E-2</v>
      </c>
      <c r="H257">
        <f t="shared" si="19"/>
        <v>4.6327995491380225E-2</v>
      </c>
      <c r="I257">
        <f t="shared" si="20"/>
        <v>-7.2722574580453947E-2</v>
      </c>
      <c r="J257" t="str">
        <f t="shared" si="21"/>
        <v/>
      </c>
      <c r="K257" t="str">
        <f t="shared" si="22"/>
        <v/>
      </c>
      <c r="L257" t="str">
        <f t="shared" si="23"/>
        <v/>
      </c>
      <c r="M257" t="str">
        <f>IF(Master!D259&lt;'OHL indexes'!E257,1,"")</f>
        <v/>
      </c>
      <c r="N257" t="str">
        <f>IF(Master!D259&gt;'OHL indexes'!D257,1,"")</f>
        <v/>
      </c>
    </row>
    <row r="258" spans="1:14" x14ac:dyDescent="0.25">
      <c r="A258" s="1">
        <v>38441</v>
      </c>
      <c r="B258">
        <v>172963.86</v>
      </c>
      <c r="C258" s="12">
        <v>178836.78</v>
      </c>
      <c r="D258">
        <v>179950.13</v>
      </c>
      <c r="E258" s="12">
        <v>170928.98</v>
      </c>
      <c r="G258">
        <f t="shared" si="18"/>
        <v>3.3954607627281197E-2</v>
      </c>
      <c r="H258">
        <f t="shared" si="19"/>
        <v>4.0391501438508781E-2</v>
      </c>
      <c r="I258">
        <f t="shared" si="20"/>
        <v>-1.1764769819544774E-2</v>
      </c>
      <c r="J258" t="str">
        <f t="shared" si="21"/>
        <v/>
      </c>
      <c r="K258" t="str">
        <f t="shared" si="22"/>
        <v/>
      </c>
      <c r="L258" t="str">
        <f t="shared" si="23"/>
        <v/>
      </c>
      <c r="M258" t="str">
        <f>IF(Master!D260&lt;'OHL indexes'!E258,1,"")</f>
        <v/>
      </c>
      <c r="N258" t="str">
        <f>IF(Master!D260&gt;'OHL indexes'!D258,1,"")</f>
        <v/>
      </c>
    </row>
    <row r="259" spans="1:14" x14ac:dyDescent="0.25">
      <c r="A259" s="1">
        <v>38442</v>
      </c>
      <c r="B259">
        <v>172656.52</v>
      </c>
      <c r="C259" s="12">
        <v>167821.88</v>
      </c>
      <c r="D259">
        <v>174775.63</v>
      </c>
      <c r="E259" s="12">
        <v>167821.88</v>
      </c>
      <c r="G259">
        <f t="shared" si="18"/>
        <v>-2.8001491052871863E-2</v>
      </c>
      <c r="H259">
        <f t="shared" si="19"/>
        <v>1.227355908714034E-2</v>
      </c>
      <c r="I259">
        <f t="shared" si="20"/>
        <v>-2.8001491052871863E-2</v>
      </c>
      <c r="J259" t="str">
        <f t="shared" si="21"/>
        <v/>
      </c>
      <c r="K259" t="str">
        <f t="shared" si="22"/>
        <v/>
      </c>
      <c r="L259" t="str">
        <f t="shared" si="23"/>
        <v/>
      </c>
      <c r="M259" t="str">
        <f>IF(Master!D261&lt;'OHL indexes'!E259,1,"")</f>
        <v/>
      </c>
      <c r="N259" t="str">
        <f>IF(Master!D261&gt;'OHL indexes'!D259,1,"")</f>
        <v/>
      </c>
    </row>
    <row r="260" spans="1:14" x14ac:dyDescent="0.25">
      <c r="A260" s="1">
        <v>38443</v>
      </c>
      <c r="B260">
        <v>176098.43</v>
      </c>
      <c r="C260" s="12">
        <v>169439.23</v>
      </c>
      <c r="D260">
        <v>179123.01</v>
      </c>
      <c r="E260" s="12">
        <v>167001.07</v>
      </c>
      <c r="G260">
        <f t="shared" si="18"/>
        <v>-3.7815215047629747E-2</v>
      </c>
      <c r="H260">
        <f t="shared" si="19"/>
        <v>1.7175508038317133E-2</v>
      </c>
      <c r="I260">
        <f t="shared" si="20"/>
        <v>-5.1660653646940391E-2</v>
      </c>
      <c r="J260" t="str">
        <f t="shared" si="21"/>
        <v/>
      </c>
      <c r="K260" t="str">
        <f t="shared" si="22"/>
        <v/>
      </c>
      <c r="L260" t="str">
        <f t="shared" si="23"/>
        <v/>
      </c>
      <c r="M260" t="str">
        <f>IF(Master!D262&lt;'OHL indexes'!E260,1,"")</f>
        <v/>
      </c>
      <c r="N260" t="str">
        <f>IF(Master!D262&gt;'OHL indexes'!D260,1,"")</f>
        <v/>
      </c>
    </row>
    <row r="261" spans="1:14" x14ac:dyDescent="0.25">
      <c r="A261" s="1">
        <v>38446</v>
      </c>
      <c r="B261">
        <v>180576.43</v>
      </c>
      <c r="C261" s="12">
        <v>175515.72</v>
      </c>
      <c r="D261">
        <v>180576.43</v>
      </c>
      <c r="E261" s="12">
        <v>175515.72</v>
      </c>
      <c r="G261">
        <f t="shared" si="18"/>
        <v>-2.8025307621819651E-2</v>
      </c>
      <c r="H261">
        <f t="shared" si="19"/>
        <v>0</v>
      </c>
      <c r="I261">
        <f t="shared" si="20"/>
        <v>-2.8025307621819651E-2</v>
      </c>
      <c r="J261" t="str">
        <f t="shared" si="21"/>
        <v/>
      </c>
      <c r="K261" t="str">
        <f t="shared" si="22"/>
        <v/>
      </c>
      <c r="L261" t="str">
        <f t="shared" si="23"/>
        <v/>
      </c>
      <c r="M261" t="str">
        <f>IF(Master!D263&lt;'OHL indexes'!E261,1,"")</f>
        <v/>
      </c>
      <c r="N261" t="str">
        <f>IF(Master!D263&gt;'OHL indexes'!D261,1,"")</f>
        <v/>
      </c>
    </row>
    <row r="262" spans="1:14" x14ac:dyDescent="0.25">
      <c r="A262" s="1">
        <v>38447</v>
      </c>
      <c r="B262">
        <v>178261.03</v>
      </c>
      <c r="C262" s="12">
        <v>180795.85</v>
      </c>
      <c r="D262">
        <v>181674.03</v>
      </c>
      <c r="E262" s="12">
        <v>178261.03</v>
      </c>
      <c r="G262">
        <f t="shared" si="18"/>
        <v>1.4219709153481253E-2</v>
      </c>
      <c r="H262">
        <f t="shared" si="19"/>
        <v>1.9146080329503379E-2</v>
      </c>
      <c r="I262">
        <f t="shared" si="20"/>
        <v>0</v>
      </c>
      <c r="J262" t="str">
        <f t="shared" si="21"/>
        <v/>
      </c>
      <c r="K262" t="str">
        <f t="shared" si="22"/>
        <v/>
      </c>
      <c r="L262" t="str">
        <f t="shared" si="23"/>
        <v/>
      </c>
      <c r="M262">
        <f>IF(Master!D264&lt;'OHL indexes'!E262,1,"")</f>
        <v>1</v>
      </c>
      <c r="N262" t="str">
        <f>IF(Master!D264&gt;'OHL indexes'!D262,1,"")</f>
        <v/>
      </c>
    </row>
    <row r="263" spans="1:14" x14ac:dyDescent="0.25">
      <c r="A263" s="1">
        <v>38448</v>
      </c>
      <c r="B263">
        <v>169285.31</v>
      </c>
      <c r="C263" s="12">
        <v>177998.42</v>
      </c>
      <c r="D263">
        <v>177998.42</v>
      </c>
      <c r="E263" s="12">
        <v>169285.31</v>
      </c>
      <c r="G263">
        <f t="shared" ref="G263:G326" si="24">C263/$B263-1</f>
        <v>5.1469971021112393E-2</v>
      </c>
      <c r="H263">
        <f t="shared" ref="H263:H326" si="25">D263/$B263-1</f>
        <v>5.1469971021112393E-2</v>
      </c>
      <c r="I263">
        <f t="shared" ref="I263:I326" si="26">E263/$B263-1</f>
        <v>0</v>
      </c>
      <c r="J263" t="str">
        <f t="shared" ref="J263:J326" si="27">IF(C263&lt;E263,1,"")</f>
        <v/>
      </c>
      <c r="K263" t="str">
        <f t="shared" ref="K263:K326" si="28">IF(C264&gt;D264,1,"")</f>
        <v/>
      </c>
      <c r="L263" t="str">
        <f t="shared" ref="L263:L326" si="29">IF(E264&gt;D264,1,"")</f>
        <v/>
      </c>
      <c r="M263">
        <f>IF(Master!D265&lt;'OHL indexes'!E263,1,"")</f>
        <v>1</v>
      </c>
      <c r="N263" t="str">
        <f>IF(Master!D265&gt;'OHL indexes'!D263,1,"")</f>
        <v/>
      </c>
    </row>
    <row r="264" spans="1:14" x14ac:dyDescent="0.25">
      <c r="A264" s="1">
        <v>38449</v>
      </c>
      <c r="B264">
        <v>166238.41</v>
      </c>
      <c r="C264" s="12">
        <v>171689.34</v>
      </c>
      <c r="D264">
        <v>171689.34</v>
      </c>
      <c r="E264" s="12">
        <v>165971.65</v>
      </c>
      <c r="G264">
        <f t="shared" si="24"/>
        <v>3.2789834792091632E-2</v>
      </c>
      <c r="H264">
        <f t="shared" si="25"/>
        <v>3.2789834792091632E-2</v>
      </c>
      <c r="I264">
        <f t="shared" si="26"/>
        <v>-1.6046832979214054E-3</v>
      </c>
      <c r="J264" t="str">
        <f t="shared" si="27"/>
        <v/>
      </c>
      <c r="K264" t="str">
        <f t="shared" si="28"/>
        <v/>
      </c>
      <c r="L264" t="str">
        <f t="shared" si="29"/>
        <v/>
      </c>
      <c r="M264" t="str">
        <f>IF(Master!D266&lt;'OHL indexes'!E264,1,"")</f>
        <v/>
      </c>
      <c r="N264" t="str">
        <f>IF(Master!D266&gt;'OHL indexes'!D264,1,"")</f>
        <v/>
      </c>
    </row>
    <row r="265" spans="1:14" x14ac:dyDescent="0.25">
      <c r="A265" s="1">
        <v>38450</v>
      </c>
      <c r="B265">
        <v>165849.09</v>
      </c>
      <c r="C265" s="12">
        <v>165973.09</v>
      </c>
      <c r="D265">
        <v>166535.89000000001</v>
      </c>
      <c r="E265" s="12">
        <v>163139</v>
      </c>
      <c r="G265">
        <f t="shared" si="24"/>
        <v>7.4766765376876876E-4</v>
      </c>
      <c r="H265">
        <f t="shared" si="25"/>
        <v>4.1411140694231907E-3</v>
      </c>
      <c r="I265">
        <f t="shared" si="26"/>
        <v>-1.6340698643568019E-2</v>
      </c>
      <c r="J265" t="str">
        <f t="shared" si="27"/>
        <v/>
      </c>
      <c r="K265" t="str">
        <f t="shared" si="28"/>
        <v/>
      </c>
      <c r="L265" t="str">
        <f t="shared" si="29"/>
        <v/>
      </c>
      <c r="M265" t="str">
        <f>IF(Master!D267&lt;'OHL indexes'!E265,1,"")</f>
        <v/>
      </c>
      <c r="N265" t="str">
        <f>IF(Master!D267&gt;'OHL indexes'!D265,1,"")</f>
        <v/>
      </c>
    </row>
    <row r="266" spans="1:14" x14ac:dyDescent="0.25">
      <c r="A266" s="1">
        <v>38453</v>
      </c>
      <c r="B266">
        <v>164706.15</v>
      </c>
      <c r="C266" s="12">
        <v>165118.81</v>
      </c>
      <c r="D266">
        <v>165118.81</v>
      </c>
      <c r="E266" s="12">
        <v>164517.35</v>
      </c>
      <c r="G266">
        <f t="shared" si="24"/>
        <v>2.5054316429593548E-3</v>
      </c>
      <c r="H266">
        <f t="shared" si="25"/>
        <v>2.5054316429593548E-3</v>
      </c>
      <c r="I266">
        <f t="shared" si="26"/>
        <v>-1.1462838515743368E-3</v>
      </c>
      <c r="J266" t="str">
        <f t="shared" si="27"/>
        <v/>
      </c>
      <c r="K266" t="str">
        <f t="shared" si="28"/>
        <v/>
      </c>
      <c r="L266" t="str">
        <f t="shared" si="29"/>
        <v/>
      </c>
      <c r="M266">
        <f>IF(Master!D268&lt;'OHL indexes'!E266,1,"")</f>
        <v>1</v>
      </c>
      <c r="N266" t="str">
        <f>IF(Master!D268&gt;'OHL indexes'!D266,1,"")</f>
        <v/>
      </c>
    </row>
    <row r="267" spans="1:14" x14ac:dyDescent="0.25">
      <c r="A267" s="1">
        <v>38454</v>
      </c>
      <c r="B267">
        <v>160674.81</v>
      </c>
      <c r="C267" s="12">
        <v>165708.1</v>
      </c>
      <c r="D267">
        <v>167609.99</v>
      </c>
      <c r="E267" s="12">
        <v>160674.81</v>
      </c>
      <c r="G267">
        <f t="shared" si="24"/>
        <v>3.1325943375940524E-2</v>
      </c>
      <c r="H267">
        <f t="shared" si="25"/>
        <v>4.3162833053917993E-2</v>
      </c>
      <c r="I267">
        <f t="shared" si="26"/>
        <v>0</v>
      </c>
      <c r="J267" t="str">
        <f t="shared" si="27"/>
        <v/>
      </c>
      <c r="K267" t="str">
        <f t="shared" si="28"/>
        <v/>
      </c>
      <c r="L267" t="str">
        <f t="shared" si="29"/>
        <v/>
      </c>
      <c r="M267">
        <f>IF(Master!D269&lt;'OHL indexes'!E267,1,"")</f>
        <v>1</v>
      </c>
      <c r="N267" t="str">
        <f>IF(Master!D269&gt;'OHL indexes'!D267,1,"")</f>
        <v/>
      </c>
    </row>
    <row r="268" spans="1:14" x14ac:dyDescent="0.25">
      <c r="A268" s="1">
        <v>38455</v>
      </c>
      <c r="B268">
        <v>167722.78</v>
      </c>
      <c r="C268" s="12">
        <v>160056.49</v>
      </c>
      <c r="D268">
        <v>168383.81</v>
      </c>
      <c r="E268" s="12">
        <v>160056.49</v>
      </c>
      <c r="G268">
        <f t="shared" si="24"/>
        <v>-4.5708102381799343E-2</v>
      </c>
      <c r="H268">
        <f t="shared" si="25"/>
        <v>3.9412058397791938E-3</v>
      </c>
      <c r="I268">
        <f t="shared" si="26"/>
        <v>-4.5708102381799343E-2</v>
      </c>
      <c r="J268" t="str">
        <f t="shared" si="27"/>
        <v/>
      </c>
      <c r="K268" t="str">
        <f t="shared" si="28"/>
        <v/>
      </c>
      <c r="L268" t="str">
        <f t="shared" si="29"/>
        <v/>
      </c>
      <c r="M268" t="str">
        <f>IF(Master!D270&lt;'OHL indexes'!E268,1,"")</f>
        <v/>
      </c>
      <c r="N268" t="str">
        <f>IF(Master!D270&gt;'OHL indexes'!D268,1,"")</f>
        <v/>
      </c>
    </row>
    <row r="269" spans="1:14" x14ac:dyDescent="0.25">
      <c r="A269" s="1">
        <v>38456</v>
      </c>
      <c r="B269">
        <v>177630.2</v>
      </c>
      <c r="C269" s="12">
        <v>169079.13</v>
      </c>
      <c r="D269">
        <v>177630.2</v>
      </c>
      <c r="E269" s="12">
        <v>167322.45000000001</v>
      </c>
      <c r="G269">
        <f t="shared" si="24"/>
        <v>-4.8139730743983922E-2</v>
      </c>
      <c r="H269">
        <f t="shared" si="25"/>
        <v>0</v>
      </c>
      <c r="I269">
        <f t="shared" si="26"/>
        <v>-5.8029265293852106E-2</v>
      </c>
      <c r="J269" t="str">
        <f t="shared" si="27"/>
        <v/>
      </c>
      <c r="K269" t="str">
        <f t="shared" si="28"/>
        <v/>
      </c>
      <c r="L269" t="str">
        <f t="shared" si="29"/>
        <v/>
      </c>
      <c r="M269" t="str">
        <f>IF(Master!D271&lt;'OHL indexes'!E269,1,"")</f>
        <v/>
      </c>
      <c r="N269" t="str">
        <f>IF(Master!D271&gt;'OHL indexes'!D269,1,"")</f>
        <v/>
      </c>
    </row>
    <row r="270" spans="1:14" x14ac:dyDescent="0.25">
      <c r="A270" s="1">
        <v>38457</v>
      </c>
      <c r="B270">
        <v>185562.73</v>
      </c>
      <c r="C270" s="12">
        <v>176931.85</v>
      </c>
      <c r="D270">
        <v>187211.63</v>
      </c>
      <c r="E270" s="12">
        <v>175952.97</v>
      </c>
      <c r="G270">
        <f t="shared" si="24"/>
        <v>-4.6511926182590702E-2</v>
      </c>
      <c r="H270">
        <f t="shared" si="25"/>
        <v>8.8859438530570767E-3</v>
      </c>
      <c r="I270">
        <f t="shared" si="26"/>
        <v>-5.1787123416431768E-2</v>
      </c>
      <c r="J270" t="str">
        <f t="shared" si="27"/>
        <v/>
      </c>
      <c r="K270" t="str">
        <f t="shared" si="28"/>
        <v/>
      </c>
      <c r="L270" t="str">
        <f t="shared" si="29"/>
        <v/>
      </c>
      <c r="M270" t="str">
        <f>IF(Master!D272&lt;'OHL indexes'!E270,1,"")</f>
        <v/>
      </c>
      <c r="N270" t="str">
        <f>IF(Master!D272&gt;'OHL indexes'!D270,1,"")</f>
        <v/>
      </c>
    </row>
    <row r="271" spans="1:14" x14ac:dyDescent="0.25">
      <c r="A271" s="1">
        <v>38460</v>
      </c>
      <c r="B271">
        <v>185578.95</v>
      </c>
      <c r="C271" s="12">
        <v>187279.78</v>
      </c>
      <c r="D271">
        <v>187788.54</v>
      </c>
      <c r="E271" s="12">
        <v>185578.95</v>
      </c>
      <c r="G271">
        <f t="shared" si="24"/>
        <v>9.1649941978870775E-3</v>
      </c>
      <c r="H271">
        <f t="shared" si="25"/>
        <v>1.1906468917945778E-2</v>
      </c>
      <c r="I271">
        <f t="shared" si="26"/>
        <v>0</v>
      </c>
      <c r="J271" t="str">
        <f t="shared" si="27"/>
        <v/>
      </c>
      <c r="K271" t="str">
        <f t="shared" si="28"/>
        <v/>
      </c>
      <c r="L271" t="str">
        <f t="shared" si="29"/>
        <v/>
      </c>
      <c r="M271">
        <f>IF(Master!D273&lt;'OHL indexes'!E271,1,"")</f>
        <v>1</v>
      </c>
      <c r="N271" t="str">
        <f>IF(Master!D273&gt;'OHL indexes'!D271,1,"")</f>
        <v/>
      </c>
    </row>
    <row r="272" spans="1:14" x14ac:dyDescent="0.25">
      <c r="A272" s="1">
        <v>38461</v>
      </c>
      <c r="B272">
        <v>178416.87</v>
      </c>
      <c r="C272" s="12">
        <v>176785.39</v>
      </c>
      <c r="D272">
        <v>183473.62</v>
      </c>
      <c r="E272" s="12">
        <v>176785.39</v>
      </c>
      <c r="G272">
        <f t="shared" si="24"/>
        <v>-9.1442025633561297E-3</v>
      </c>
      <c r="H272">
        <f t="shared" si="25"/>
        <v>2.834233108113593E-2</v>
      </c>
      <c r="I272">
        <f t="shared" si="26"/>
        <v>-9.1442025633561297E-3</v>
      </c>
      <c r="J272" t="str">
        <f t="shared" si="27"/>
        <v/>
      </c>
      <c r="K272" t="str">
        <f t="shared" si="28"/>
        <v/>
      </c>
      <c r="L272" t="str">
        <f t="shared" si="29"/>
        <v/>
      </c>
      <c r="M272" t="str">
        <f>IF(Master!D274&lt;'OHL indexes'!E272,1,"")</f>
        <v/>
      </c>
      <c r="N272" t="str">
        <f>IF(Master!D274&gt;'OHL indexes'!D272,1,"")</f>
        <v/>
      </c>
    </row>
    <row r="273" spans="1:14" x14ac:dyDescent="0.25">
      <c r="A273" s="1">
        <v>38462</v>
      </c>
      <c r="B273">
        <v>183066.57</v>
      </c>
      <c r="C273" s="12">
        <v>179486.66</v>
      </c>
      <c r="D273">
        <v>184241.27</v>
      </c>
      <c r="E273" s="12">
        <v>178298</v>
      </c>
      <c r="G273">
        <f t="shared" si="24"/>
        <v>-1.9555236108919294E-2</v>
      </c>
      <c r="H273">
        <f t="shared" si="25"/>
        <v>6.4167914436807916E-3</v>
      </c>
      <c r="I273">
        <f t="shared" si="26"/>
        <v>-2.6048283965772745E-2</v>
      </c>
      <c r="J273" t="str">
        <f t="shared" si="27"/>
        <v/>
      </c>
      <c r="K273" t="str">
        <f t="shared" si="28"/>
        <v/>
      </c>
      <c r="L273" t="str">
        <f t="shared" si="29"/>
        <v/>
      </c>
      <c r="M273" t="str">
        <f>IF(Master!D275&lt;'OHL indexes'!E273,1,"")</f>
        <v/>
      </c>
      <c r="N273" t="str">
        <f>IF(Master!D275&gt;'OHL indexes'!D273,1,"")</f>
        <v/>
      </c>
    </row>
    <row r="274" spans="1:14" x14ac:dyDescent="0.25">
      <c r="A274" s="1">
        <v>38463</v>
      </c>
      <c r="B274">
        <v>173163.42</v>
      </c>
      <c r="C274" s="12">
        <v>179950.67</v>
      </c>
      <c r="D274">
        <v>179974.41</v>
      </c>
      <c r="E274" s="12">
        <v>172638.69</v>
      </c>
      <c r="G274">
        <f t="shared" si="24"/>
        <v>3.9195633812268094E-2</v>
      </c>
      <c r="H274">
        <f t="shared" si="25"/>
        <v>3.9332729741651029E-2</v>
      </c>
      <c r="I274">
        <f t="shared" si="26"/>
        <v>-3.0302589311299588E-3</v>
      </c>
      <c r="J274" t="str">
        <f t="shared" si="27"/>
        <v/>
      </c>
      <c r="K274" t="str">
        <f t="shared" si="28"/>
        <v/>
      </c>
      <c r="L274" t="str">
        <f t="shared" si="29"/>
        <v/>
      </c>
      <c r="M274" t="str">
        <f>IF(Master!D276&lt;'OHL indexes'!E274,1,"")</f>
        <v/>
      </c>
      <c r="N274" t="str">
        <f>IF(Master!D276&gt;'OHL indexes'!D274,1,"")</f>
        <v/>
      </c>
    </row>
    <row r="275" spans="1:14" x14ac:dyDescent="0.25">
      <c r="A275" s="1">
        <v>38464</v>
      </c>
      <c r="B275">
        <v>178358.58</v>
      </c>
      <c r="C275" s="12">
        <v>173673.28</v>
      </c>
      <c r="D275">
        <v>181107.78</v>
      </c>
      <c r="E275" s="12">
        <v>173139.71</v>
      </c>
      <c r="G275">
        <f t="shared" si="24"/>
        <v>-2.6268991376809492E-2</v>
      </c>
      <c r="H275">
        <f t="shared" si="25"/>
        <v>1.5413892620136371E-2</v>
      </c>
      <c r="I275">
        <f t="shared" si="26"/>
        <v>-2.9260549170104344E-2</v>
      </c>
      <c r="J275" t="str">
        <f t="shared" si="27"/>
        <v/>
      </c>
      <c r="K275" t="str">
        <f t="shared" si="28"/>
        <v/>
      </c>
      <c r="L275" t="str">
        <f t="shared" si="29"/>
        <v/>
      </c>
      <c r="M275" t="str">
        <f>IF(Master!D277&lt;'OHL indexes'!E275,1,"")</f>
        <v/>
      </c>
      <c r="N275" t="str">
        <f>IF(Master!D277&gt;'OHL indexes'!D275,1,"")</f>
        <v/>
      </c>
    </row>
    <row r="276" spans="1:14" x14ac:dyDescent="0.25">
      <c r="A276" s="1">
        <v>38467</v>
      </c>
      <c r="B276">
        <v>171934.16</v>
      </c>
      <c r="C276" s="12">
        <v>175466.25</v>
      </c>
      <c r="D276">
        <v>177564.37</v>
      </c>
      <c r="E276" s="12">
        <v>171934.16</v>
      </c>
      <c r="G276">
        <f t="shared" si="24"/>
        <v>2.0543270749686871E-2</v>
      </c>
      <c r="H276">
        <f t="shared" si="25"/>
        <v>3.2746314054170389E-2</v>
      </c>
      <c r="I276">
        <f t="shared" si="26"/>
        <v>0</v>
      </c>
      <c r="J276" t="str">
        <f t="shared" si="27"/>
        <v/>
      </c>
      <c r="K276" t="str">
        <f t="shared" si="28"/>
        <v/>
      </c>
      <c r="L276" t="str">
        <f t="shared" si="29"/>
        <v/>
      </c>
      <c r="M276">
        <f>IF(Master!D278&lt;'OHL indexes'!E276,1,"")</f>
        <v>1</v>
      </c>
      <c r="N276" t="str">
        <f>IF(Master!D278&gt;'OHL indexes'!D276,1,"")</f>
        <v/>
      </c>
    </row>
    <row r="277" spans="1:14" x14ac:dyDescent="0.25">
      <c r="A277" s="1">
        <v>38468</v>
      </c>
      <c r="B277">
        <v>175380.02</v>
      </c>
      <c r="C277" s="12">
        <v>174040.73</v>
      </c>
      <c r="D277">
        <v>175744.93</v>
      </c>
      <c r="E277" s="12">
        <v>172904.6</v>
      </c>
      <c r="G277">
        <f t="shared" si="24"/>
        <v>-7.6365027213475267E-3</v>
      </c>
      <c r="H277">
        <f t="shared" si="25"/>
        <v>2.0806817104936925E-3</v>
      </c>
      <c r="I277">
        <f t="shared" si="26"/>
        <v>-1.4114606669562435E-2</v>
      </c>
      <c r="J277" t="str">
        <f t="shared" si="27"/>
        <v/>
      </c>
      <c r="K277" t="str">
        <f t="shared" si="28"/>
        <v/>
      </c>
      <c r="L277" t="str">
        <f t="shared" si="29"/>
        <v/>
      </c>
      <c r="M277" t="str">
        <f>IF(Master!D279&lt;'OHL indexes'!E277,1,"")</f>
        <v/>
      </c>
      <c r="N277" t="str">
        <f>IF(Master!D279&gt;'OHL indexes'!D277,1,"")</f>
        <v/>
      </c>
    </row>
    <row r="278" spans="1:14" x14ac:dyDescent="0.25">
      <c r="A278" s="1">
        <v>38469</v>
      </c>
      <c r="B278">
        <v>175394.1</v>
      </c>
      <c r="C278" s="12">
        <v>176444.18</v>
      </c>
      <c r="D278">
        <v>179163.71</v>
      </c>
      <c r="E278" s="12">
        <v>174049.82</v>
      </c>
      <c r="G278">
        <f t="shared" si="24"/>
        <v>5.9869744763363375E-3</v>
      </c>
      <c r="H278">
        <f t="shared" si="25"/>
        <v>2.1492228073806352E-2</v>
      </c>
      <c r="I278">
        <f t="shared" si="26"/>
        <v>-7.6643399065304818E-3</v>
      </c>
      <c r="J278" t="str">
        <f t="shared" si="27"/>
        <v/>
      </c>
      <c r="K278" t="str">
        <f t="shared" si="28"/>
        <v/>
      </c>
      <c r="L278" t="str">
        <f t="shared" si="29"/>
        <v/>
      </c>
      <c r="M278" t="str">
        <f>IF(Master!D280&lt;'OHL indexes'!E278,1,"")</f>
        <v/>
      </c>
      <c r="N278" t="str">
        <f>IF(Master!D280&gt;'OHL indexes'!D278,1,"")</f>
        <v/>
      </c>
    </row>
    <row r="279" spans="1:14" x14ac:dyDescent="0.25">
      <c r="A279" s="1">
        <v>38470</v>
      </c>
      <c r="B279">
        <v>184223.38</v>
      </c>
      <c r="C279" s="12">
        <v>175594.98</v>
      </c>
      <c r="D279">
        <v>185698.19</v>
      </c>
      <c r="E279" s="12">
        <v>175594.98</v>
      </c>
      <c r="G279">
        <f t="shared" si="24"/>
        <v>-4.6836617588929208E-2</v>
      </c>
      <c r="H279">
        <f t="shared" si="25"/>
        <v>8.0055528239684204E-3</v>
      </c>
      <c r="I279">
        <f t="shared" si="26"/>
        <v>-4.6836617588929208E-2</v>
      </c>
      <c r="J279" t="str">
        <f t="shared" si="27"/>
        <v/>
      </c>
      <c r="K279" t="str">
        <f t="shared" si="28"/>
        <v/>
      </c>
      <c r="L279" t="str">
        <f t="shared" si="29"/>
        <v/>
      </c>
      <c r="M279" t="str">
        <f>IF(Master!D281&lt;'OHL indexes'!E279,1,"")</f>
        <v/>
      </c>
      <c r="N279" t="str">
        <f>IF(Master!D281&gt;'OHL indexes'!D279,1,"")</f>
        <v/>
      </c>
    </row>
    <row r="280" spans="1:14" x14ac:dyDescent="0.25">
      <c r="A280" s="1">
        <v>38471</v>
      </c>
      <c r="B280">
        <v>182673</v>
      </c>
      <c r="C280" s="12">
        <v>181146.2</v>
      </c>
      <c r="D280">
        <v>187022.97</v>
      </c>
      <c r="E280" s="12">
        <v>180526.04</v>
      </c>
      <c r="G280">
        <f t="shared" si="24"/>
        <v>-8.3581043722935622E-3</v>
      </c>
      <c r="H280">
        <f t="shared" si="25"/>
        <v>2.3812878750554267E-2</v>
      </c>
      <c r="I280">
        <f t="shared" si="26"/>
        <v>-1.1753023161605647E-2</v>
      </c>
      <c r="J280" t="str">
        <f t="shared" si="27"/>
        <v/>
      </c>
      <c r="K280" t="str">
        <f t="shared" si="28"/>
        <v/>
      </c>
      <c r="L280" t="str">
        <f t="shared" si="29"/>
        <v/>
      </c>
      <c r="M280" t="str">
        <f>IF(Master!D282&lt;'OHL indexes'!E280,1,"")</f>
        <v/>
      </c>
      <c r="N280" t="str">
        <f>IF(Master!D282&gt;'OHL indexes'!D280,1,"")</f>
        <v/>
      </c>
    </row>
    <row r="281" spans="1:14" x14ac:dyDescent="0.25">
      <c r="A281" s="1">
        <v>38474</v>
      </c>
      <c r="B281">
        <v>177309.55</v>
      </c>
      <c r="C281" s="12">
        <v>179815.78</v>
      </c>
      <c r="D281">
        <v>182295.19</v>
      </c>
      <c r="E281" s="12">
        <v>177309.55</v>
      </c>
      <c r="G281">
        <f t="shared" si="24"/>
        <v>1.4134771646535649E-2</v>
      </c>
      <c r="H281">
        <f t="shared" si="25"/>
        <v>2.8118282404980599E-2</v>
      </c>
      <c r="I281">
        <f t="shared" si="26"/>
        <v>0</v>
      </c>
      <c r="J281" t="str">
        <f t="shared" si="27"/>
        <v/>
      </c>
      <c r="K281" t="str">
        <f t="shared" si="28"/>
        <v/>
      </c>
      <c r="L281" t="str">
        <f t="shared" si="29"/>
        <v/>
      </c>
      <c r="M281">
        <f>IF(Master!D283&lt;'OHL indexes'!E281,1,"")</f>
        <v>1</v>
      </c>
      <c r="N281" t="str">
        <f>IF(Master!D283&gt;'OHL indexes'!D281,1,"")</f>
        <v/>
      </c>
    </row>
    <row r="282" spans="1:14" x14ac:dyDescent="0.25">
      <c r="A282" s="1">
        <v>38475</v>
      </c>
      <c r="B282">
        <v>175706.68</v>
      </c>
      <c r="C282" s="12">
        <v>178525.29</v>
      </c>
      <c r="D282">
        <v>178525.29</v>
      </c>
      <c r="E282" s="12">
        <v>175208.56</v>
      </c>
      <c r="G282">
        <f t="shared" si="24"/>
        <v>1.6041564270635744E-2</v>
      </c>
      <c r="H282">
        <f t="shared" si="25"/>
        <v>1.6041564270635744E-2</v>
      </c>
      <c r="I282">
        <f t="shared" si="26"/>
        <v>-2.834951977921385E-3</v>
      </c>
      <c r="J282" t="str">
        <f t="shared" si="27"/>
        <v/>
      </c>
      <c r="K282" t="str">
        <f t="shared" si="28"/>
        <v/>
      </c>
      <c r="L282" t="str">
        <f t="shared" si="29"/>
        <v/>
      </c>
      <c r="M282" t="str">
        <f>IF(Master!D284&lt;'OHL indexes'!E282,1,"")</f>
        <v/>
      </c>
      <c r="N282" t="str">
        <f>IF(Master!D284&gt;'OHL indexes'!D282,1,"")</f>
        <v/>
      </c>
    </row>
    <row r="283" spans="1:14" x14ac:dyDescent="0.25">
      <c r="A283" s="1">
        <v>38476</v>
      </c>
      <c r="B283">
        <v>168817.56</v>
      </c>
      <c r="C283" s="12">
        <v>174703.65</v>
      </c>
      <c r="D283">
        <v>174703.65</v>
      </c>
      <c r="E283" s="12">
        <v>159363.24</v>
      </c>
      <c r="G283">
        <f t="shared" si="24"/>
        <v>3.4866574306606557E-2</v>
      </c>
      <c r="H283">
        <f t="shared" si="25"/>
        <v>3.4866574306606557E-2</v>
      </c>
      <c r="I283">
        <f t="shared" si="26"/>
        <v>-5.600317881623218E-2</v>
      </c>
      <c r="J283" t="str">
        <f t="shared" si="27"/>
        <v/>
      </c>
      <c r="K283" t="str">
        <f t="shared" si="28"/>
        <v/>
      </c>
      <c r="L283" t="str">
        <f t="shared" si="29"/>
        <v/>
      </c>
      <c r="M283" t="str">
        <f>IF(Master!D285&lt;'OHL indexes'!E283,1,"")</f>
        <v/>
      </c>
      <c r="N283" t="str">
        <f>IF(Master!D285&gt;'OHL indexes'!D283,1,"")</f>
        <v/>
      </c>
    </row>
    <row r="284" spans="1:14" x14ac:dyDescent="0.25">
      <c r="A284" s="1">
        <v>38477</v>
      </c>
      <c r="B284">
        <v>166702.35</v>
      </c>
      <c r="C284" s="12">
        <v>167054.44</v>
      </c>
      <c r="D284">
        <v>171689.27</v>
      </c>
      <c r="E284" s="12">
        <v>164312.46</v>
      </c>
      <c r="G284">
        <f t="shared" si="24"/>
        <v>2.112087802001561E-3</v>
      </c>
      <c r="H284">
        <f t="shared" si="25"/>
        <v>2.9915115173841267E-2</v>
      </c>
      <c r="I284">
        <f t="shared" si="26"/>
        <v>-1.433627060446363E-2</v>
      </c>
      <c r="J284" t="str">
        <f t="shared" si="27"/>
        <v/>
      </c>
      <c r="K284" t="str">
        <f t="shared" si="28"/>
        <v/>
      </c>
      <c r="L284" t="str">
        <f t="shared" si="29"/>
        <v/>
      </c>
      <c r="M284" t="str">
        <f>IF(Master!D286&lt;'OHL indexes'!E284,1,"")</f>
        <v/>
      </c>
      <c r="N284" t="str">
        <f>IF(Master!D286&gt;'OHL indexes'!D284,1,"")</f>
        <v/>
      </c>
    </row>
    <row r="285" spans="1:14" x14ac:dyDescent="0.25">
      <c r="A285" s="1">
        <v>38478</v>
      </c>
      <c r="B285">
        <v>167470.32</v>
      </c>
      <c r="C285" s="12">
        <v>165028.01999999999</v>
      </c>
      <c r="D285">
        <v>167470.32</v>
      </c>
      <c r="E285" s="12">
        <v>164674.28</v>
      </c>
      <c r="G285">
        <f t="shared" si="24"/>
        <v>-1.4583479627912732E-2</v>
      </c>
      <c r="H285">
        <f t="shared" si="25"/>
        <v>0</v>
      </c>
      <c r="I285">
        <f t="shared" si="26"/>
        <v>-1.6695734503881066E-2</v>
      </c>
      <c r="J285" t="str">
        <f t="shared" si="27"/>
        <v/>
      </c>
      <c r="K285" t="str">
        <f t="shared" si="28"/>
        <v/>
      </c>
      <c r="L285" t="str">
        <f t="shared" si="29"/>
        <v/>
      </c>
      <c r="M285" t="str">
        <f>IF(Master!D287&lt;'OHL indexes'!E285,1,"")</f>
        <v/>
      </c>
      <c r="N285" t="str">
        <f>IF(Master!D287&gt;'OHL indexes'!D285,1,"")</f>
        <v/>
      </c>
    </row>
    <row r="286" spans="1:14" x14ac:dyDescent="0.25">
      <c r="A286" s="1">
        <v>38481</v>
      </c>
      <c r="B286">
        <v>165105.12</v>
      </c>
      <c r="C286" s="12">
        <v>167611.81</v>
      </c>
      <c r="D286">
        <v>167918.39</v>
      </c>
      <c r="E286" s="12">
        <v>165105.12</v>
      </c>
      <c r="G286">
        <f t="shared" si="24"/>
        <v>1.5182388044659101E-2</v>
      </c>
      <c r="H286">
        <f t="shared" si="25"/>
        <v>1.7039265650877544E-2</v>
      </c>
      <c r="I286">
        <f t="shared" si="26"/>
        <v>0</v>
      </c>
      <c r="J286" t="str">
        <f t="shared" si="27"/>
        <v/>
      </c>
      <c r="K286" t="str">
        <f t="shared" si="28"/>
        <v/>
      </c>
      <c r="L286" t="str">
        <f t="shared" si="29"/>
        <v/>
      </c>
      <c r="M286">
        <f>IF(Master!D288&lt;'OHL indexes'!E286,1,"")</f>
        <v>1</v>
      </c>
      <c r="N286" t="str">
        <f>IF(Master!D288&gt;'OHL indexes'!D286,1,"")</f>
        <v/>
      </c>
    </row>
    <row r="287" spans="1:14" x14ac:dyDescent="0.25">
      <c r="A287" s="1">
        <v>38482</v>
      </c>
      <c r="B287">
        <v>171285.21</v>
      </c>
      <c r="C287" s="12">
        <v>167428.04999999999</v>
      </c>
      <c r="D287">
        <v>172132.88</v>
      </c>
      <c r="E287" s="12">
        <v>167428.04999999999</v>
      </c>
      <c r="G287">
        <f t="shared" si="24"/>
        <v>-2.2518932019874982E-2</v>
      </c>
      <c r="H287">
        <f t="shared" si="25"/>
        <v>4.9488802915325092E-3</v>
      </c>
      <c r="I287">
        <f t="shared" si="26"/>
        <v>-2.2518932019874982E-2</v>
      </c>
      <c r="J287" t="str">
        <f t="shared" si="27"/>
        <v/>
      </c>
      <c r="K287" t="str">
        <f t="shared" si="28"/>
        <v/>
      </c>
      <c r="L287" t="str">
        <f t="shared" si="29"/>
        <v/>
      </c>
      <c r="M287" t="str">
        <f>IF(Master!D289&lt;'OHL indexes'!E287,1,"")</f>
        <v/>
      </c>
      <c r="N287" t="str">
        <f>IF(Master!D289&gt;'OHL indexes'!D287,1,"")</f>
        <v/>
      </c>
    </row>
    <row r="288" spans="1:14" x14ac:dyDescent="0.25">
      <c r="A288" s="1">
        <v>38483</v>
      </c>
      <c r="B288">
        <v>172300.66</v>
      </c>
      <c r="C288" s="12">
        <v>170931.62</v>
      </c>
      <c r="D288">
        <v>178003.43</v>
      </c>
      <c r="E288" s="12">
        <v>170666.43</v>
      </c>
      <c r="G288">
        <f t="shared" si="24"/>
        <v>-7.945645710237037E-3</v>
      </c>
      <c r="H288">
        <f t="shared" si="25"/>
        <v>3.3097783839017181E-2</v>
      </c>
      <c r="I288">
        <f t="shared" si="26"/>
        <v>-9.4847576323852101E-3</v>
      </c>
      <c r="J288" t="str">
        <f t="shared" si="27"/>
        <v/>
      </c>
      <c r="K288" t="str">
        <f t="shared" si="28"/>
        <v/>
      </c>
      <c r="L288" t="str">
        <f t="shared" si="29"/>
        <v/>
      </c>
      <c r="M288" t="str">
        <f>IF(Master!D290&lt;'OHL indexes'!E288,1,"")</f>
        <v/>
      </c>
      <c r="N288" t="str">
        <f>IF(Master!D290&gt;'OHL indexes'!D288,1,"")</f>
        <v/>
      </c>
    </row>
    <row r="289" spans="1:14" x14ac:dyDescent="0.25">
      <c r="A289" s="1">
        <v>38484</v>
      </c>
      <c r="B289">
        <v>181763.55</v>
      </c>
      <c r="C289" s="12">
        <v>172041.45</v>
      </c>
      <c r="D289">
        <v>181763.55</v>
      </c>
      <c r="E289" s="12">
        <v>171287.4</v>
      </c>
      <c r="G289">
        <f t="shared" si="24"/>
        <v>-5.3487621693128151E-2</v>
      </c>
      <c r="H289">
        <f t="shared" si="25"/>
        <v>0</v>
      </c>
      <c r="I289">
        <f t="shared" si="26"/>
        <v>-5.7636143220133995E-2</v>
      </c>
      <c r="J289" t="str">
        <f t="shared" si="27"/>
        <v/>
      </c>
      <c r="K289" t="str">
        <f t="shared" si="28"/>
        <v/>
      </c>
      <c r="L289" t="str">
        <f t="shared" si="29"/>
        <v/>
      </c>
      <c r="M289" t="str">
        <f>IF(Master!D291&lt;'OHL indexes'!E289,1,"")</f>
        <v/>
      </c>
      <c r="N289" t="str">
        <f>IF(Master!D291&gt;'OHL indexes'!D289,1,"")</f>
        <v/>
      </c>
    </row>
    <row r="290" spans="1:14" x14ac:dyDescent="0.25">
      <c r="A290" s="1">
        <v>38485</v>
      </c>
      <c r="B290">
        <v>186001.9</v>
      </c>
      <c r="C290" s="12">
        <v>180679.59</v>
      </c>
      <c r="D290">
        <v>191089.14</v>
      </c>
      <c r="E290" s="12">
        <v>180178.85</v>
      </c>
      <c r="G290">
        <f t="shared" si="24"/>
        <v>-2.8614277596089033E-2</v>
      </c>
      <c r="H290">
        <f t="shared" si="25"/>
        <v>2.7350473301616995E-2</v>
      </c>
      <c r="I290">
        <f t="shared" si="26"/>
        <v>-3.1306400633541842E-2</v>
      </c>
      <c r="J290" t="str">
        <f t="shared" si="27"/>
        <v/>
      </c>
      <c r="K290" t="str">
        <f t="shared" si="28"/>
        <v/>
      </c>
      <c r="L290" t="str">
        <f t="shared" si="29"/>
        <v/>
      </c>
      <c r="M290" t="str">
        <f>IF(Master!D292&lt;'OHL indexes'!E290,1,"")</f>
        <v/>
      </c>
      <c r="N290" t="str">
        <f>IF(Master!D292&gt;'OHL indexes'!D290,1,"")</f>
        <v/>
      </c>
    </row>
    <row r="291" spans="1:14" x14ac:dyDescent="0.25">
      <c r="A291" s="1">
        <v>38488</v>
      </c>
      <c r="B291">
        <v>183028.15</v>
      </c>
      <c r="C291" s="12">
        <v>185400.64</v>
      </c>
      <c r="D291">
        <v>187145.48</v>
      </c>
      <c r="E291" s="12">
        <v>183028.15</v>
      </c>
      <c r="G291">
        <f t="shared" si="24"/>
        <v>1.2962432281591774E-2</v>
      </c>
      <c r="H291">
        <f t="shared" si="25"/>
        <v>2.2495610647870423E-2</v>
      </c>
      <c r="I291">
        <f t="shared" si="26"/>
        <v>0</v>
      </c>
      <c r="J291" t="str">
        <f t="shared" si="27"/>
        <v/>
      </c>
      <c r="K291" t="str">
        <f t="shared" si="28"/>
        <v/>
      </c>
      <c r="L291" t="str">
        <f t="shared" si="29"/>
        <v/>
      </c>
      <c r="M291">
        <f>IF(Master!D293&lt;'OHL indexes'!E291,1,"")</f>
        <v>1</v>
      </c>
      <c r="N291" t="str">
        <f>IF(Master!D293&gt;'OHL indexes'!D291,1,"")</f>
        <v/>
      </c>
    </row>
    <row r="292" spans="1:14" x14ac:dyDescent="0.25">
      <c r="A292" s="1">
        <v>38489</v>
      </c>
      <c r="B292">
        <v>176361.89</v>
      </c>
      <c r="C292" s="12">
        <v>184360.72</v>
      </c>
      <c r="D292">
        <v>190640.32</v>
      </c>
      <c r="E292" s="12">
        <v>174549.22</v>
      </c>
      <c r="G292">
        <f t="shared" si="24"/>
        <v>4.5354639826098442E-2</v>
      </c>
      <c r="H292">
        <f t="shared" si="25"/>
        <v>8.0960971783643254E-2</v>
      </c>
      <c r="I292">
        <f t="shared" si="26"/>
        <v>-1.0278127547850735E-2</v>
      </c>
      <c r="J292" t="str">
        <f t="shared" si="27"/>
        <v/>
      </c>
      <c r="K292" t="str">
        <f t="shared" si="28"/>
        <v/>
      </c>
      <c r="L292" t="str">
        <f t="shared" si="29"/>
        <v/>
      </c>
      <c r="M292" t="str">
        <f>IF(Master!D294&lt;'OHL indexes'!E292,1,"")</f>
        <v/>
      </c>
      <c r="N292" t="str">
        <f>IF(Master!D294&gt;'OHL indexes'!D292,1,"")</f>
        <v/>
      </c>
    </row>
    <row r="293" spans="1:14" x14ac:dyDescent="0.25">
      <c r="A293" s="1">
        <v>38490</v>
      </c>
      <c r="B293">
        <v>168600.18</v>
      </c>
      <c r="C293" s="12">
        <v>172474.15</v>
      </c>
      <c r="D293">
        <v>172474.15</v>
      </c>
      <c r="E293" s="12">
        <v>168350.8</v>
      </c>
      <c r="G293">
        <f t="shared" si="24"/>
        <v>2.2977258980387827E-2</v>
      </c>
      <c r="H293">
        <f t="shared" si="25"/>
        <v>2.2977258980387827E-2</v>
      </c>
      <c r="I293">
        <f t="shared" si="26"/>
        <v>-1.4791206035486004E-3</v>
      </c>
      <c r="J293" t="str">
        <f t="shared" si="27"/>
        <v/>
      </c>
      <c r="K293" t="str">
        <f t="shared" si="28"/>
        <v/>
      </c>
      <c r="L293" t="str">
        <f t="shared" si="29"/>
        <v/>
      </c>
      <c r="M293" t="str">
        <f>IF(Master!D295&lt;'OHL indexes'!E293,1,"")</f>
        <v/>
      </c>
      <c r="N293" t="str">
        <f>IF(Master!D295&gt;'OHL indexes'!D293,1,"")</f>
        <v/>
      </c>
    </row>
    <row r="294" spans="1:14" x14ac:dyDescent="0.25">
      <c r="A294" s="1">
        <v>38491</v>
      </c>
      <c r="B294">
        <v>165588.06</v>
      </c>
      <c r="C294" s="12">
        <v>167333.09</v>
      </c>
      <c r="D294">
        <v>169035.55</v>
      </c>
      <c r="E294" s="12">
        <v>165561.26999999999</v>
      </c>
      <c r="G294">
        <f t="shared" si="24"/>
        <v>1.0538380605461528E-2</v>
      </c>
      <c r="H294">
        <f t="shared" si="25"/>
        <v>2.0819677457420527E-2</v>
      </c>
      <c r="I294">
        <f t="shared" si="26"/>
        <v>-1.6178702739799711E-4</v>
      </c>
      <c r="J294" t="str">
        <f t="shared" si="27"/>
        <v/>
      </c>
      <c r="K294" t="str">
        <f t="shared" si="28"/>
        <v/>
      </c>
      <c r="L294" t="str">
        <f t="shared" si="29"/>
        <v/>
      </c>
      <c r="M294">
        <f>IF(Master!D296&lt;'OHL indexes'!E294,1,"")</f>
        <v>1</v>
      </c>
      <c r="N294" t="str">
        <f>IF(Master!D296&gt;'OHL indexes'!D294,1,"")</f>
        <v/>
      </c>
    </row>
    <row r="295" spans="1:14" x14ac:dyDescent="0.25">
      <c r="A295" s="1">
        <v>38492</v>
      </c>
      <c r="B295">
        <v>163362.35999999999</v>
      </c>
      <c r="C295" s="12">
        <v>166417.96</v>
      </c>
      <c r="D295">
        <v>168124.76</v>
      </c>
      <c r="E295" s="12">
        <v>163362.35999999999</v>
      </c>
      <c r="G295">
        <f t="shared" si="24"/>
        <v>1.87044310574358E-2</v>
      </c>
      <c r="H295">
        <f t="shared" si="25"/>
        <v>2.9152370227756297E-2</v>
      </c>
      <c r="I295">
        <f t="shared" si="26"/>
        <v>0</v>
      </c>
      <c r="J295" t="str">
        <f t="shared" si="27"/>
        <v/>
      </c>
      <c r="K295" t="str">
        <f t="shared" si="28"/>
        <v/>
      </c>
      <c r="L295" t="str">
        <f t="shared" si="29"/>
        <v/>
      </c>
      <c r="M295">
        <f>IF(Master!D297&lt;'OHL indexes'!E295,1,"")</f>
        <v>1</v>
      </c>
      <c r="N295" t="str">
        <f>IF(Master!D297&gt;'OHL indexes'!D295,1,"")</f>
        <v/>
      </c>
    </row>
    <row r="296" spans="1:14" x14ac:dyDescent="0.25">
      <c r="A296" s="1">
        <v>38495</v>
      </c>
      <c r="B296">
        <v>160007.99</v>
      </c>
      <c r="C296" s="12">
        <v>164952.5</v>
      </c>
      <c r="D296">
        <v>164952.5</v>
      </c>
      <c r="E296" s="12">
        <v>159146.26</v>
      </c>
      <c r="G296">
        <f t="shared" si="24"/>
        <v>3.0901644349135449E-2</v>
      </c>
      <c r="H296">
        <f t="shared" si="25"/>
        <v>3.0901644349135449E-2</v>
      </c>
      <c r="I296">
        <f t="shared" si="26"/>
        <v>-5.3855435594183376E-3</v>
      </c>
      <c r="J296" t="str">
        <f t="shared" si="27"/>
        <v/>
      </c>
      <c r="K296" t="str">
        <f t="shared" si="28"/>
        <v/>
      </c>
      <c r="L296" t="str">
        <f t="shared" si="29"/>
        <v/>
      </c>
      <c r="M296" t="str">
        <f>IF(Master!D298&lt;'OHL indexes'!E296,1,"")</f>
        <v/>
      </c>
      <c r="N296" t="str">
        <f>IF(Master!D298&gt;'OHL indexes'!D296,1,"")</f>
        <v/>
      </c>
    </row>
    <row r="297" spans="1:14" x14ac:dyDescent="0.25">
      <c r="A297" s="1">
        <v>38496</v>
      </c>
      <c r="B297">
        <v>159171.93</v>
      </c>
      <c r="C297" s="12">
        <v>160620.39000000001</v>
      </c>
      <c r="D297">
        <v>160620.39000000001</v>
      </c>
      <c r="E297" s="12">
        <v>158876.84</v>
      </c>
      <c r="G297">
        <f t="shared" si="24"/>
        <v>9.0999713328852039E-3</v>
      </c>
      <c r="H297">
        <f t="shared" si="25"/>
        <v>9.0999713328852039E-3</v>
      </c>
      <c r="I297">
        <f t="shared" si="26"/>
        <v>-1.8539072812649993E-3</v>
      </c>
      <c r="J297" t="str">
        <f t="shared" si="27"/>
        <v/>
      </c>
      <c r="K297" t="str">
        <f t="shared" si="28"/>
        <v/>
      </c>
      <c r="L297" t="str">
        <f t="shared" si="29"/>
        <v/>
      </c>
      <c r="M297" t="str">
        <f>IF(Master!D299&lt;'OHL indexes'!E297,1,"")</f>
        <v/>
      </c>
      <c r="N297" t="str">
        <f>IF(Master!D299&gt;'OHL indexes'!D297,1,"")</f>
        <v/>
      </c>
    </row>
    <row r="298" spans="1:14" x14ac:dyDescent="0.25">
      <c r="A298" s="1">
        <v>38497</v>
      </c>
      <c r="B298">
        <v>160565.06</v>
      </c>
      <c r="C298" s="12">
        <v>159605.38</v>
      </c>
      <c r="D298">
        <v>161483.67000000001</v>
      </c>
      <c r="E298" s="12">
        <v>159605.38</v>
      </c>
      <c r="G298">
        <f t="shared" si="24"/>
        <v>-5.9768918592874032E-3</v>
      </c>
      <c r="H298">
        <f t="shared" si="25"/>
        <v>5.7211076930436811E-3</v>
      </c>
      <c r="I298">
        <f t="shared" si="26"/>
        <v>-5.9768918592874032E-3</v>
      </c>
      <c r="J298" t="str">
        <f t="shared" si="27"/>
        <v/>
      </c>
      <c r="K298" t="str">
        <f t="shared" si="28"/>
        <v/>
      </c>
      <c r="L298" t="str">
        <f t="shared" si="29"/>
        <v/>
      </c>
      <c r="M298" t="str">
        <f>IF(Master!D300&lt;'OHL indexes'!E298,1,"")</f>
        <v/>
      </c>
      <c r="N298" t="str">
        <f>IF(Master!D300&gt;'OHL indexes'!D298,1,"")</f>
        <v/>
      </c>
    </row>
    <row r="299" spans="1:14" x14ac:dyDescent="0.25">
      <c r="A299" s="1">
        <v>38498</v>
      </c>
      <c r="B299">
        <v>155404.72</v>
      </c>
      <c r="C299" s="12">
        <v>158941.26999999999</v>
      </c>
      <c r="D299">
        <v>159272.65</v>
      </c>
      <c r="E299" s="12">
        <v>154979.37</v>
      </c>
      <c r="G299">
        <f t="shared" si="24"/>
        <v>2.2757030803182809E-2</v>
      </c>
      <c r="H299">
        <f t="shared" si="25"/>
        <v>2.4889398468720847E-2</v>
      </c>
      <c r="I299">
        <f t="shared" si="26"/>
        <v>-2.7370468541754178E-3</v>
      </c>
      <c r="J299" t="str">
        <f t="shared" si="27"/>
        <v/>
      </c>
      <c r="K299" t="str">
        <f t="shared" si="28"/>
        <v/>
      </c>
      <c r="L299" t="str">
        <f t="shared" si="29"/>
        <v/>
      </c>
      <c r="M299" t="str">
        <f>IF(Master!D301&lt;'OHL indexes'!E299,1,"")</f>
        <v/>
      </c>
      <c r="N299" t="str">
        <f>IF(Master!D301&gt;'OHL indexes'!D299,1,"")</f>
        <v/>
      </c>
    </row>
    <row r="300" spans="1:14" x14ac:dyDescent="0.25">
      <c r="A300" s="1">
        <v>38499</v>
      </c>
      <c r="B300">
        <v>156008.45000000001</v>
      </c>
      <c r="C300" s="12">
        <v>155404.72</v>
      </c>
      <c r="D300">
        <v>156875.32999999999</v>
      </c>
      <c r="E300" s="12">
        <v>155404.72</v>
      </c>
      <c r="G300">
        <f t="shared" si="24"/>
        <v>-3.8698544854461892E-3</v>
      </c>
      <c r="H300">
        <f t="shared" si="25"/>
        <v>5.5566220932261601E-3</v>
      </c>
      <c r="I300">
        <f t="shared" si="26"/>
        <v>-3.8698544854461892E-3</v>
      </c>
      <c r="J300" t="str">
        <f t="shared" si="27"/>
        <v/>
      </c>
      <c r="K300" t="str">
        <f t="shared" si="28"/>
        <v/>
      </c>
      <c r="L300" t="str">
        <f t="shared" si="29"/>
        <v/>
      </c>
      <c r="M300" t="str">
        <f>IF(Master!D302&lt;'OHL indexes'!E300,1,"")</f>
        <v/>
      </c>
      <c r="N300" t="str">
        <f>IF(Master!D302&gt;'OHL indexes'!D300,1,"")</f>
        <v/>
      </c>
    </row>
    <row r="301" spans="1:14" x14ac:dyDescent="0.25">
      <c r="A301" s="1">
        <v>38503</v>
      </c>
      <c r="B301">
        <v>157467.73000000001</v>
      </c>
      <c r="C301" s="12">
        <v>156697.03</v>
      </c>
      <c r="D301">
        <v>158684.63</v>
      </c>
      <c r="E301" s="12">
        <v>155971.82</v>
      </c>
      <c r="G301">
        <f t="shared" si="24"/>
        <v>-4.8943361284246034E-3</v>
      </c>
      <c r="H301">
        <f t="shared" si="25"/>
        <v>7.727932573867724E-3</v>
      </c>
      <c r="I301">
        <f t="shared" si="26"/>
        <v>-9.4997876707818563E-3</v>
      </c>
      <c r="J301" t="str">
        <f t="shared" si="27"/>
        <v/>
      </c>
      <c r="K301" t="str">
        <f t="shared" si="28"/>
        <v/>
      </c>
      <c r="L301" t="str">
        <f t="shared" si="29"/>
        <v/>
      </c>
      <c r="M301" t="str">
        <f>IF(Master!D303&lt;'OHL indexes'!E301,1,"")</f>
        <v/>
      </c>
      <c r="N301" t="str">
        <f>IF(Master!D303&gt;'OHL indexes'!D301,1,"")</f>
        <v/>
      </c>
    </row>
    <row r="302" spans="1:14" x14ac:dyDescent="0.25">
      <c r="A302" s="1">
        <v>38504</v>
      </c>
      <c r="B302">
        <v>154598.49</v>
      </c>
      <c r="C302" s="12">
        <v>156258.98000000001</v>
      </c>
      <c r="D302">
        <v>156258.98000000001</v>
      </c>
      <c r="E302" s="12">
        <v>152660.13</v>
      </c>
      <c r="G302">
        <f t="shared" si="24"/>
        <v>1.0740661179808653E-2</v>
      </c>
      <c r="H302">
        <f t="shared" si="25"/>
        <v>1.0740661179808653E-2</v>
      </c>
      <c r="I302">
        <f t="shared" si="26"/>
        <v>-1.2538026729756457E-2</v>
      </c>
      <c r="J302" t="str">
        <f t="shared" si="27"/>
        <v/>
      </c>
      <c r="K302" t="str">
        <f t="shared" si="28"/>
        <v/>
      </c>
      <c r="L302" t="str">
        <f t="shared" si="29"/>
        <v/>
      </c>
      <c r="M302" t="str">
        <f>IF(Master!D304&lt;'OHL indexes'!E302,1,"")</f>
        <v/>
      </c>
      <c r="N302" t="str">
        <f>IF(Master!D304&gt;'OHL indexes'!D302,1,"")</f>
        <v/>
      </c>
    </row>
    <row r="303" spans="1:14" x14ac:dyDescent="0.25">
      <c r="A303" s="1">
        <v>38505</v>
      </c>
      <c r="B303">
        <v>153439.20000000001</v>
      </c>
      <c r="C303" s="12">
        <v>154726.01</v>
      </c>
      <c r="D303">
        <v>155509.32</v>
      </c>
      <c r="E303" s="12">
        <v>152952.92000000001</v>
      </c>
      <c r="G303">
        <f t="shared" si="24"/>
        <v>8.3864488344569388E-3</v>
      </c>
      <c r="H303">
        <f t="shared" si="25"/>
        <v>1.3491467630175391E-2</v>
      </c>
      <c r="I303">
        <f t="shared" si="26"/>
        <v>-3.1692031762418083E-3</v>
      </c>
      <c r="J303" t="str">
        <f t="shared" si="27"/>
        <v/>
      </c>
      <c r="K303" t="str">
        <f t="shared" si="28"/>
        <v/>
      </c>
      <c r="L303" t="str">
        <f t="shared" si="29"/>
        <v/>
      </c>
      <c r="M303" t="str">
        <f>IF(Master!D305&lt;'OHL indexes'!E303,1,"")</f>
        <v/>
      </c>
      <c r="N303" t="str">
        <f>IF(Master!D305&gt;'OHL indexes'!D303,1,"")</f>
        <v/>
      </c>
    </row>
    <row r="304" spans="1:14" x14ac:dyDescent="0.25">
      <c r="A304" s="1">
        <v>38506</v>
      </c>
      <c r="B304">
        <v>153416.66</v>
      </c>
      <c r="C304" s="12">
        <v>152979.29</v>
      </c>
      <c r="D304">
        <v>154896.98000000001</v>
      </c>
      <c r="E304" s="12">
        <v>149693.39000000001</v>
      </c>
      <c r="G304">
        <f t="shared" si="24"/>
        <v>-2.8508637849370411E-3</v>
      </c>
      <c r="H304">
        <f t="shared" si="25"/>
        <v>9.6490172579692945E-3</v>
      </c>
      <c r="I304">
        <f t="shared" si="26"/>
        <v>-2.4269007029614542E-2</v>
      </c>
      <c r="J304" t="str">
        <f t="shared" si="27"/>
        <v/>
      </c>
      <c r="K304" t="str">
        <f t="shared" si="28"/>
        <v/>
      </c>
      <c r="L304" t="str">
        <f t="shared" si="29"/>
        <v/>
      </c>
      <c r="M304" t="str">
        <f>IF(Master!D306&lt;'OHL indexes'!E304,1,"")</f>
        <v/>
      </c>
      <c r="N304" t="str">
        <f>IF(Master!D306&gt;'OHL indexes'!D304,1,"")</f>
        <v/>
      </c>
    </row>
    <row r="305" spans="1:14" x14ac:dyDescent="0.25">
      <c r="A305" s="1">
        <v>38509</v>
      </c>
      <c r="B305">
        <v>150635.70000000001</v>
      </c>
      <c r="C305" s="12">
        <v>154579.32999999999</v>
      </c>
      <c r="D305">
        <v>155305.39000000001</v>
      </c>
      <c r="E305" s="12">
        <v>149670.54999999999</v>
      </c>
      <c r="G305">
        <f t="shared" si="24"/>
        <v>2.6179916181887641E-2</v>
      </c>
      <c r="H305">
        <f t="shared" si="25"/>
        <v>3.0999889136506198E-2</v>
      </c>
      <c r="I305">
        <f t="shared" si="26"/>
        <v>-6.4071797057405622E-3</v>
      </c>
      <c r="J305" t="str">
        <f t="shared" si="27"/>
        <v/>
      </c>
      <c r="K305" t="str">
        <f t="shared" si="28"/>
        <v/>
      </c>
      <c r="L305" t="str">
        <f t="shared" si="29"/>
        <v/>
      </c>
      <c r="M305" t="str">
        <f>IF(Master!D307&lt;'OHL indexes'!E305,1,"")</f>
        <v/>
      </c>
      <c r="N305" t="str">
        <f>IF(Master!D307&gt;'OHL indexes'!D305,1,"")</f>
        <v/>
      </c>
    </row>
    <row r="306" spans="1:14" x14ac:dyDescent="0.25">
      <c r="A306" s="1">
        <v>38510</v>
      </c>
      <c r="B306">
        <v>148293.39000000001</v>
      </c>
      <c r="C306" s="12">
        <v>150227.82</v>
      </c>
      <c r="D306">
        <v>151039.97</v>
      </c>
      <c r="E306" s="12">
        <v>147371.47</v>
      </c>
      <c r="G306">
        <f t="shared" si="24"/>
        <v>1.3044613788921966E-2</v>
      </c>
      <c r="H306">
        <f t="shared" si="25"/>
        <v>1.8521257083677023E-2</v>
      </c>
      <c r="I306">
        <f t="shared" si="26"/>
        <v>-6.2168650942567849E-3</v>
      </c>
      <c r="J306" t="str">
        <f t="shared" si="27"/>
        <v/>
      </c>
      <c r="K306" t="str">
        <f t="shared" si="28"/>
        <v/>
      </c>
      <c r="L306" t="str">
        <f t="shared" si="29"/>
        <v/>
      </c>
      <c r="M306" t="str">
        <f>IF(Master!D308&lt;'OHL indexes'!E306,1,"")</f>
        <v/>
      </c>
      <c r="N306" t="str">
        <f>IF(Master!D308&gt;'OHL indexes'!D306,1,"")</f>
        <v/>
      </c>
    </row>
    <row r="307" spans="1:14" x14ac:dyDescent="0.25">
      <c r="A307" s="1">
        <v>38511</v>
      </c>
      <c r="B307">
        <v>149061.19</v>
      </c>
      <c r="C307" s="12">
        <v>149048.93</v>
      </c>
      <c r="D307">
        <v>150267.13</v>
      </c>
      <c r="E307" s="12">
        <v>147189.96</v>
      </c>
      <c r="G307">
        <f t="shared" si="24"/>
        <v>-8.2248102272641788E-5</v>
      </c>
      <c r="H307">
        <f t="shared" si="25"/>
        <v>8.0902346210975917E-3</v>
      </c>
      <c r="I307">
        <f t="shared" si="26"/>
        <v>-1.2553435270441726E-2</v>
      </c>
      <c r="J307" t="str">
        <f t="shared" si="27"/>
        <v/>
      </c>
      <c r="K307" t="str">
        <f t="shared" si="28"/>
        <v/>
      </c>
      <c r="L307" t="str">
        <f t="shared" si="29"/>
        <v/>
      </c>
      <c r="M307" t="str">
        <f>IF(Master!D309&lt;'OHL indexes'!E307,1,"")</f>
        <v/>
      </c>
      <c r="N307" t="str">
        <f>IF(Master!D309&gt;'OHL indexes'!D307,1,"")</f>
        <v/>
      </c>
    </row>
    <row r="308" spans="1:14" x14ac:dyDescent="0.25">
      <c r="A308" s="1">
        <v>38512</v>
      </c>
      <c r="B308">
        <v>148071.01</v>
      </c>
      <c r="C308" s="12">
        <v>150950.19</v>
      </c>
      <c r="D308">
        <v>151580.84</v>
      </c>
      <c r="E308" s="12">
        <v>147433.98000000001</v>
      </c>
      <c r="G308">
        <f t="shared" si="24"/>
        <v>1.9444589457450201E-2</v>
      </c>
      <c r="H308">
        <f t="shared" si="25"/>
        <v>2.3703694598963043E-2</v>
      </c>
      <c r="I308">
        <f t="shared" si="26"/>
        <v>-4.302192576386199E-3</v>
      </c>
      <c r="J308" t="str">
        <f t="shared" si="27"/>
        <v/>
      </c>
      <c r="K308" t="str">
        <f t="shared" si="28"/>
        <v/>
      </c>
      <c r="L308" t="str">
        <f t="shared" si="29"/>
        <v/>
      </c>
      <c r="M308" t="str">
        <f>IF(Master!D310&lt;'OHL indexes'!E308,1,"")</f>
        <v/>
      </c>
      <c r="N308" t="str">
        <f>IF(Master!D310&gt;'OHL indexes'!D308,1,"")</f>
        <v/>
      </c>
    </row>
    <row r="309" spans="1:14" x14ac:dyDescent="0.25">
      <c r="A309" s="1">
        <v>38513</v>
      </c>
      <c r="B309">
        <v>148281.10999999999</v>
      </c>
      <c r="C309" s="12">
        <v>148850.6</v>
      </c>
      <c r="D309">
        <v>149788.95000000001</v>
      </c>
      <c r="E309" s="12">
        <v>147717.94</v>
      </c>
      <c r="G309">
        <f t="shared" si="24"/>
        <v>3.8406105808084234E-3</v>
      </c>
      <c r="H309">
        <f t="shared" si="25"/>
        <v>1.0168793584024449E-2</v>
      </c>
      <c r="I309">
        <f t="shared" si="26"/>
        <v>-3.7979888335066825E-3</v>
      </c>
      <c r="J309" t="str">
        <f t="shared" si="27"/>
        <v/>
      </c>
      <c r="K309" t="str">
        <f t="shared" si="28"/>
        <v/>
      </c>
      <c r="L309" t="str">
        <f t="shared" si="29"/>
        <v/>
      </c>
      <c r="M309" t="str">
        <f>IF(Master!D311&lt;'OHL indexes'!E309,1,"")</f>
        <v/>
      </c>
      <c r="N309" t="str">
        <f>IF(Master!D311&gt;'OHL indexes'!D309,1,"")</f>
        <v/>
      </c>
    </row>
    <row r="310" spans="1:14" x14ac:dyDescent="0.25">
      <c r="A310" s="1">
        <v>38516</v>
      </c>
      <c r="B310">
        <v>143477.26999999999</v>
      </c>
      <c r="C310" s="12">
        <v>148476.20000000001</v>
      </c>
      <c r="D310">
        <v>149888.95000000001</v>
      </c>
      <c r="E310" s="12">
        <v>142301.79999999999</v>
      </c>
      <c r="G310">
        <f t="shared" si="24"/>
        <v>3.4841267888634952E-2</v>
      </c>
      <c r="H310">
        <f t="shared" si="25"/>
        <v>4.4687775283151376E-2</v>
      </c>
      <c r="I310">
        <f t="shared" si="26"/>
        <v>-8.1927262764338593E-3</v>
      </c>
      <c r="J310" t="str">
        <f t="shared" si="27"/>
        <v/>
      </c>
      <c r="K310" t="str">
        <f t="shared" si="28"/>
        <v/>
      </c>
      <c r="L310" t="str">
        <f t="shared" si="29"/>
        <v/>
      </c>
      <c r="M310" t="str">
        <f>IF(Master!D312&lt;'OHL indexes'!E310,1,"")</f>
        <v/>
      </c>
      <c r="N310" t="str">
        <f>IF(Master!D312&gt;'OHL indexes'!D310,1,"")</f>
        <v/>
      </c>
    </row>
    <row r="311" spans="1:14" x14ac:dyDescent="0.25">
      <c r="A311" s="1">
        <v>38517</v>
      </c>
      <c r="B311">
        <v>141842.85</v>
      </c>
      <c r="C311" s="12">
        <v>144463.89000000001</v>
      </c>
      <c r="D311">
        <v>144815.42000000001</v>
      </c>
      <c r="E311" s="12">
        <v>140870.1</v>
      </c>
      <c r="G311">
        <f t="shared" si="24"/>
        <v>1.8478478118565844E-2</v>
      </c>
      <c r="H311">
        <f t="shared" si="25"/>
        <v>2.0956784215771185E-2</v>
      </c>
      <c r="I311">
        <f t="shared" si="26"/>
        <v>-6.8579417291741995E-3</v>
      </c>
      <c r="J311" t="str">
        <f t="shared" si="27"/>
        <v/>
      </c>
      <c r="K311" t="str">
        <f t="shared" si="28"/>
        <v/>
      </c>
      <c r="L311" t="str">
        <f t="shared" si="29"/>
        <v/>
      </c>
      <c r="M311" t="str">
        <f>IF(Master!D313&lt;'OHL indexes'!E311,1,"")</f>
        <v/>
      </c>
      <c r="N311" t="str">
        <f>IF(Master!D313&gt;'OHL indexes'!D311,1,"")</f>
        <v/>
      </c>
    </row>
    <row r="312" spans="1:14" x14ac:dyDescent="0.25">
      <c r="A312" s="1">
        <v>38518</v>
      </c>
      <c r="B312">
        <v>148875.45000000001</v>
      </c>
      <c r="C312" s="12">
        <v>150964.4</v>
      </c>
      <c r="D312">
        <v>151959.48000000001</v>
      </c>
      <c r="E312" s="12">
        <v>148167.12</v>
      </c>
      <c r="G312">
        <f t="shared" si="24"/>
        <v>1.4031527696473756E-2</v>
      </c>
      <c r="H312">
        <f t="shared" si="25"/>
        <v>2.071550413449641E-2</v>
      </c>
      <c r="I312">
        <f t="shared" si="26"/>
        <v>-4.7578697495122002E-3</v>
      </c>
      <c r="J312" t="str">
        <f t="shared" si="27"/>
        <v/>
      </c>
      <c r="K312" t="str">
        <f t="shared" si="28"/>
        <v/>
      </c>
      <c r="L312" t="str">
        <f t="shared" si="29"/>
        <v/>
      </c>
      <c r="M312" t="str">
        <f>IF(Master!D314&lt;'OHL indexes'!E312,1,"")</f>
        <v/>
      </c>
      <c r="N312" t="str">
        <f>IF(Master!D314&gt;'OHL indexes'!D312,1,"")</f>
        <v/>
      </c>
    </row>
    <row r="313" spans="1:14" x14ac:dyDescent="0.25">
      <c r="A313" s="1">
        <v>38519</v>
      </c>
      <c r="B313">
        <v>148046.87</v>
      </c>
      <c r="C313" s="12">
        <v>151071.17000000001</v>
      </c>
      <c r="D313">
        <v>161783.4</v>
      </c>
      <c r="E313" s="12">
        <v>148046.87</v>
      </c>
      <c r="G313">
        <f t="shared" si="24"/>
        <v>2.0427990135826635E-2</v>
      </c>
      <c r="H313">
        <f t="shared" si="25"/>
        <v>9.2785007882976611E-2</v>
      </c>
      <c r="I313">
        <f t="shared" si="26"/>
        <v>0</v>
      </c>
      <c r="J313" t="str">
        <f t="shared" si="27"/>
        <v/>
      </c>
      <c r="K313" t="str">
        <f t="shared" si="28"/>
        <v/>
      </c>
      <c r="L313" t="str">
        <f t="shared" si="29"/>
        <v/>
      </c>
      <c r="M313">
        <f>IF(Master!D315&lt;'OHL indexes'!E313,1,"")</f>
        <v>1</v>
      </c>
      <c r="N313" t="str">
        <f>IF(Master!D315&gt;'OHL indexes'!D313,1,"")</f>
        <v/>
      </c>
    </row>
    <row r="314" spans="1:14" x14ac:dyDescent="0.25">
      <c r="A314" s="1">
        <v>38520</v>
      </c>
      <c r="B314">
        <v>149505.28</v>
      </c>
      <c r="C314" s="12">
        <v>146931.5</v>
      </c>
      <c r="D314">
        <v>150595.51</v>
      </c>
      <c r="E314" s="12">
        <v>146931.5</v>
      </c>
      <c r="G314">
        <f t="shared" si="24"/>
        <v>-1.7215311726783145E-2</v>
      </c>
      <c r="H314">
        <f t="shared" si="25"/>
        <v>7.2922508154895649E-3</v>
      </c>
      <c r="I314">
        <f t="shared" si="26"/>
        <v>-1.7215311726783145E-2</v>
      </c>
      <c r="J314" t="str">
        <f t="shared" si="27"/>
        <v/>
      </c>
      <c r="K314" t="str">
        <f t="shared" si="28"/>
        <v/>
      </c>
      <c r="L314" t="str">
        <f t="shared" si="29"/>
        <v/>
      </c>
      <c r="M314" t="str">
        <f>IF(Master!D316&lt;'OHL indexes'!E314,1,"")</f>
        <v/>
      </c>
      <c r="N314" t="str">
        <f>IF(Master!D316&gt;'OHL indexes'!D314,1,"")</f>
        <v/>
      </c>
    </row>
    <row r="315" spans="1:14" x14ac:dyDescent="0.25">
      <c r="A315" s="1">
        <v>38523</v>
      </c>
      <c r="B315">
        <v>149622.32</v>
      </c>
      <c r="C315" s="12">
        <v>152262.12</v>
      </c>
      <c r="D315">
        <v>152262.12</v>
      </c>
      <c r="E315" s="12">
        <v>148745.53</v>
      </c>
      <c r="G315">
        <f t="shared" si="24"/>
        <v>1.7643089613902374E-2</v>
      </c>
      <c r="H315">
        <f t="shared" si="25"/>
        <v>1.7643089613902374E-2</v>
      </c>
      <c r="I315">
        <f t="shared" si="26"/>
        <v>-5.8600214192642275E-3</v>
      </c>
      <c r="J315" t="str">
        <f t="shared" si="27"/>
        <v/>
      </c>
      <c r="K315" t="str">
        <f t="shared" si="28"/>
        <v/>
      </c>
      <c r="L315" t="str">
        <f t="shared" si="29"/>
        <v/>
      </c>
      <c r="M315" t="str">
        <f>IF(Master!D317&lt;'OHL indexes'!E315,1,"")</f>
        <v/>
      </c>
      <c r="N315" t="str">
        <f>IF(Master!D317&gt;'OHL indexes'!D315,1,"")</f>
        <v/>
      </c>
    </row>
    <row r="316" spans="1:14" x14ac:dyDescent="0.25">
      <c r="A316" s="1">
        <v>38524</v>
      </c>
      <c r="B316">
        <v>147206.04999999999</v>
      </c>
      <c r="C316" s="12">
        <v>148073.49</v>
      </c>
      <c r="D316">
        <v>148073.49</v>
      </c>
      <c r="E316" s="12">
        <v>147206.04999999999</v>
      </c>
      <c r="G316">
        <f t="shared" si="24"/>
        <v>5.8926925897406779E-3</v>
      </c>
      <c r="H316">
        <f t="shared" si="25"/>
        <v>5.8926925897406779E-3</v>
      </c>
      <c r="I316">
        <f t="shared" si="26"/>
        <v>0</v>
      </c>
      <c r="J316" t="str">
        <f t="shared" si="27"/>
        <v/>
      </c>
      <c r="K316" t="str">
        <f t="shared" si="28"/>
        <v/>
      </c>
      <c r="L316" t="str">
        <f t="shared" si="29"/>
        <v/>
      </c>
      <c r="M316">
        <f>IF(Master!D318&lt;'OHL indexes'!E316,1,"")</f>
        <v>1</v>
      </c>
      <c r="N316" t="str">
        <f>IF(Master!D318&gt;'OHL indexes'!D316,1,"")</f>
        <v/>
      </c>
    </row>
    <row r="317" spans="1:14" x14ac:dyDescent="0.25">
      <c r="A317" s="1">
        <v>38525</v>
      </c>
      <c r="B317">
        <v>147478.95000000001</v>
      </c>
      <c r="C317" s="12">
        <v>148389.41</v>
      </c>
      <c r="D317">
        <v>149199.04999999999</v>
      </c>
      <c r="E317" s="12">
        <v>147085.29</v>
      </c>
      <c r="G317">
        <f t="shared" si="24"/>
        <v>6.173491199930492E-3</v>
      </c>
      <c r="H317">
        <f t="shared" si="25"/>
        <v>1.1663359415021501E-2</v>
      </c>
      <c r="I317">
        <f t="shared" si="26"/>
        <v>-2.6692622913304653E-3</v>
      </c>
      <c r="J317" t="str">
        <f t="shared" si="27"/>
        <v/>
      </c>
      <c r="K317" t="str">
        <f t="shared" si="28"/>
        <v/>
      </c>
      <c r="L317" t="str">
        <f t="shared" si="29"/>
        <v/>
      </c>
      <c r="M317" t="str">
        <f>IF(Master!D319&lt;'OHL indexes'!E317,1,"")</f>
        <v/>
      </c>
      <c r="N317" t="str">
        <f>IF(Master!D319&gt;'OHL indexes'!D317,1,"")</f>
        <v/>
      </c>
    </row>
    <row r="318" spans="1:14" x14ac:dyDescent="0.25">
      <c r="A318" s="1">
        <v>38526</v>
      </c>
      <c r="B318">
        <v>147463.74</v>
      </c>
      <c r="C318" s="12">
        <v>147840.63</v>
      </c>
      <c r="D318">
        <v>148448.9</v>
      </c>
      <c r="E318" s="12">
        <v>146906.29999999999</v>
      </c>
      <c r="G318">
        <f t="shared" si="24"/>
        <v>2.5558147379145524E-3</v>
      </c>
      <c r="H318">
        <f t="shared" si="25"/>
        <v>6.6806931656555602E-3</v>
      </c>
      <c r="I318">
        <f t="shared" si="26"/>
        <v>-3.7801835217253776E-3</v>
      </c>
      <c r="J318" t="str">
        <f t="shared" si="27"/>
        <v/>
      </c>
      <c r="K318" t="str">
        <f t="shared" si="28"/>
        <v/>
      </c>
      <c r="L318" t="str">
        <f t="shared" si="29"/>
        <v/>
      </c>
      <c r="M318" t="str">
        <f>IF(Master!D320&lt;'OHL indexes'!E318,1,"")</f>
        <v/>
      </c>
      <c r="N318" t="str">
        <f>IF(Master!D320&gt;'OHL indexes'!D318,1,"")</f>
        <v/>
      </c>
    </row>
    <row r="319" spans="1:14" x14ac:dyDescent="0.25">
      <c r="A319" s="1">
        <v>38527</v>
      </c>
      <c r="B319">
        <v>151477.84</v>
      </c>
      <c r="C319" s="12">
        <v>148234.41</v>
      </c>
      <c r="D319">
        <v>151477.84</v>
      </c>
      <c r="E319" s="12">
        <v>146690.34</v>
      </c>
      <c r="G319">
        <f t="shared" si="24"/>
        <v>-2.1411910811508728E-2</v>
      </c>
      <c r="H319">
        <f t="shared" si="25"/>
        <v>0</v>
      </c>
      <c r="I319">
        <f t="shared" si="26"/>
        <v>-3.1605282990568084E-2</v>
      </c>
      <c r="J319" t="str">
        <f t="shared" si="27"/>
        <v/>
      </c>
      <c r="K319" t="str">
        <f t="shared" si="28"/>
        <v/>
      </c>
      <c r="L319" t="str">
        <f t="shared" si="29"/>
        <v/>
      </c>
      <c r="M319" t="str">
        <f>IF(Master!D321&lt;'OHL indexes'!E319,1,"")</f>
        <v/>
      </c>
      <c r="N319" t="str">
        <f>IF(Master!D321&gt;'OHL indexes'!D319,1,"")</f>
        <v/>
      </c>
    </row>
    <row r="320" spans="1:14" x14ac:dyDescent="0.25">
      <c r="A320" s="1">
        <v>38530</v>
      </c>
      <c r="B320">
        <v>149535.31</v>
      </c>
      <c r="C320" s="12">
        <v>149737.97</v>
      </c>
      <c r="D320">
        <v>151121.13</v>
      </c>
      <c r="E320" s="12">
        <v>149388.54</v>
      </c>
      <c r="G320">
        <f t="shared" si="24"/>
        <v>1.3552651878676603E-3</v>
      </c>
      <c r="H320">
        <f t="shared" si="25"/>
        <v>1.0604986875675015E-2</v>
      </c>
      <c r="I320">
        <f t="shared" si="26"/>
        <v>-9.8150731088186838E-4</v>
      </c>
      <c r="J320" t="str">
        <f t="shared" si="27"/>
        <v/>
      </c>
      <c r="K320" t="str">
        <f t="shared" si="28"/>
        <v/>
      </c>
      <c r="L320" t="str">
        <f t="shared" si="29"/>
        <v/>
      </c>
      <c r="M320">
        <f>IF(Master!D322&lt;'OHL indexes'!E320,1,"")</f>
        <v>1</v>
      </c>
      <c r="N320" t="str">
        <f>IF(Master!D322&gt;'OHL indexes'!D320,1,"")</f>
        <v/>
      </c>
    </row>
    <row r="321" spans="1:14" x14ac:dyDescent="0.25">
      <c r="A321" s="1">
        <v>38531</v>
      </c>
      <c r="B321">
        <v>146652.56</v>
      </c>
      <c r="C321" s="12">
        <v>147845.65</v>
      </c>
      <c r="D321">
        <v>147845.65</v>
      </c>
      <c r="E321" s="12">
        <v>145576.85999999999</v>
      </c>
      <c r="G321">
        <f t="shared" si="24"/>
        <v>8.1354870313889993E-3</v>
      </c>
      <c r="H321">
        <f t="shared" si="25"/>
        <v>8.1354870313889993E-3</v>
      </c>
      <c r="I321">
        <f t="shared" si="26"/>
        <v>-7.3350236777319777E-3</v>
      </c>
      <c r="J321" t="str">
        <f t="shared" si="27"/>
        <v/>
      </c>
      <c r="K321" t="str">
        <f t="shared" si="28"/>
        <v/>
      </c>
      <c r="L321" t="str">
        <f t="shared" si="29"/>
        <v/>
      </c>
      <c r="M321" t="str">
        <f>IF(Master!D323&lt;'OHL indexes'!E321,1,"")</f>
        <v/>
      </c>
      <c r="N321" t="str">
        <f>IF(Master!D323&gt;'OHL indexes'!D321,1,"")</f>
        <v/>
      </c>
    </row>
    <row r="322" spans="1:14" x14ac:dyDescent="0.25">
      <c r="A322" s="1">
        <v>38532</v>
      </c>
      <c r="B322">
        <v>148896.35</v>
      </c>
      <c r="C322" s="12">
        <v>148187.47</v>
      </c>
      <c r="D322">
        <v>148921.84</v>
      </c>
      <c r="E322" s="12">
        <v>146978.94</v>
      </c>
      <c r="G322">
        <f t="shared" si="24"/>
        <v>-4.7608957506346528E-3</v>
      </c>
      <c r="H322">
        <f t="shared" si="25"/>
        <v>1.7119291372824641E-4</v>
      </c>
      <c r="I322">
        <f t="shared" si="26"/>
        <v>-1.2877481550085057E-2</v>
      </c>
      <c r="J322" t="str">
        <f t="shared" si="27"/>
        <v/>
      </c>
      <c r="K322" t="str">
        <f t="shared" si="28"/>
        <v/>
      </c>
      <c r="L322" t="str">
        <f t="shared" si="29"/>
        <v/>
      </c>
      <c r="M322" t="str">
        <f>IF(Master!D324&lt;'OHL indexes'!E322,1,"")</f>
        <v/>
      </c>
      <c r="N322" t="str">
        <f>IF(Master!D324&gt;'OHL indexes'!D322,1,"")</f>
        <v/>
      </c>
    </row>
    <row r="323" spans="1:14" x14ac:dyDescent="0.25">
      <c r="A323" s="1">
        <v>38533</v>
      </c>
      <c r="B323">
        <v>149452.57999999999</v>
      </c>
      <c r="C323" s="12">
        <v>148282.78</v>
      </c>
      <c r="D323">
        <v>150596.79999999999</v>
      </c>
      <c r="E323" s="12">
        <v>148282.78</v>
      </c>
      <c r="G323">
        <f t="shared" si="24"/>
        <v>-7.8272318885360681E-3</v>
      </c>
      <c r="H323">
        <f t="shared" si="25"/>
        <v>7.6560739199016403E-3</v>
      </c>
      <c r="I323">
        <f t="shared" si="26"/>
        <v>-7.8272318885360681E-3</v>
      </c>
      <c r="J323" t="str">
        <f t="shared" si="27"/>
        <v/>
      </c>
      <c r="K323" t="str">
        <f t="shared" si="28"/>
        <v/>
      </c>
      <c r="L323" t="str">
        <f t="shared" si="29"/>
        <v/>
      </c>
      <c r="M323" t="str">
        <f>IF(Master!D325&lt;'OHL indexes'!E323,1,"")</f>
        <v/>
      </c>
      <c r="N323" t="str">
        <f>IF(Master!D325&gt;'OHL indexes'!D323,1,"")</f>
        <v/>
      </c>
    </row>
    <row r="324" spans="1:14" x14ac:dyDescent="0.25">
      <c r="A324" s="1">
        <v>38534</v>
      </c>
      <c r="B324">
        <v>149281.12</v>
      </c>
      <c r="C324" s="12">
        <v>148417.24</v>
      </c>
      <c r="D324">
        <v>149409.21</v>
      </c>
      <c r="E324" s="12">
        <v>148417.24</v>
      </c>
      <c r="G324">
        <f t="shared" si="24"/>
        <v>-5.7869340744496345E-3</v>
      </c>
      <c r="H324">
        <f t="shared" si="25"/>
        <v>8.580455452102953E-4</v>
      </c>
      <c r="I324">
        <f t="shared" si="26"/>
        <v>-5.7869340744496345E-3</v>
      </c>
      <c r="J324" t="str">
        <f t="shared" si="27"/>
        <v/>
      </c>
      <c r="K324" t="str">
        <f t="shared" si="28"/>
        <v/>
      </c>
      <c r="L324" t="str">
        <f t="shared" si="29"/>
        <v/>
      </c>
      <c r="M324" t="str">
        <f>IF(Master!D326&lt;'OHL indexes'!E324,1,"")</f>
        <v/>
      </c>
      <c r="N324" t="str">
        <f>IF(Master!D326&gt;'OHL indexes'!D324,1,"")</f>
        <v/>
      </c>
    </row>
    <row r="325" spans="1:14" x14ac:dyDescent="0.25">
      <c r="A325" s="1">
        <v>38538</v>
      </c>
      <c r="B325">
        <v>146738.01999999999</v>
      </c>
      <c r="C325" s="12">
        <v>150319.69</v>
      </c>
      <c r="D325">
        <v>151423.65</v>
      </c>
      <c r="E325" s="12">
        <v>146738.01999999999</v>
      </c>
      <c r="G325">
        <f t="shared" si="24"/>
        <v>2.4408602487617115E-2</v>
      </c>
      <c r="H325">
        <f t="shared" si="25"/>
        <v>3.1931942382758205E-2</v>
      </c>
      <c r="I325">
        <f t="shared" si="26"/>
        <v>0</v>
      </c>
      <c r="J325" t="str">
        <f t="shared" si="27"/>
        <v/>
      </c>
      <c r="K325" t="str">
        <f t="shared" si="28"/>
        <v/>
      </c>
      <c r="L325" t="str">
        <f t="shared" si="29"/>
        <v/>
      </c>
      <c r="M325">
        <f>IF(Master!D327&lt;'OHL indexes'!E325,1,"")</f>
        <v>1</v>
      </c>
      <c r="N325" t="str">
        <f>IF(Master!D327&gt;'OHL indexes'!D325,1,"")</f>
        <v/>
      </c>
    </row>
    <row r="326" spans="1:14" x14ac:dyDescent="0.25">
      <c r="A326" s="1">
        <v>38539</v>
      </c>
      <c r="B326">
        <v>148160.19</v>
      </c>
      <c r="C326" s="12">
        <v>147854.65</v>
      </c>
      <c r="D326">
        <v>148160.19</v>
      </c>
      <c r="E326" s="12">
        <v>145819.5</v>
      </c>
      <c r="G326">
        <f t="shared" si="24"/>
        <v>-2.062227377003234E-3</v>
      </c>
      <c r="H326">
        <f t="shared" si="25"/>
        <v>0</v>
      </c>
      <c r="I326">
        <f t="shared" si="26"/>
        <v>-1.5798373368716701E-2</v>
      </c>
      <c r="J326" t="str">
        <f t="shared" si="27"/>
        <v/>
      </c>
      <c r="K326" t="str">
        <f t="shared" si="28"/>
        <v/>
      </c>
      <c r="L326" t="str">
        <f t="shared" si="29"/>
        <v/>
      </c>
      <c r="M326" t="str">
        <f>IF(Master!D328&lt;'OHL indexes'!E326,1,"")</f>
        <v/>
      </c>
      <c r="N326" t="str">
        <f>IF(Master!D328&gt;'OHL indexes'!D326,1,"")</f>
        <v/>
      </c>
    </row>
    <row r="327" spans="1:14" x14ac:dyDescent="0.25">
      <c r="A327" s="1">
        <v>38540</v>
      </c>
      <c r="B327">
        <v>149227.65</v>
      </c>
      <c r="C327" s="12">
        <v>153517.46</v>
      </c>
      <c r="D327">
        <v>155627.73000000001</v>
      </c>
      <c r="E327" s="12">
        <v>149227.65</v>
      </c>
      <c r="G327">
        <f t="shared" ref="G327:G390" si="30">C327/$B327-1</f>
        <v>2.8746750350890027E-2</v>
      </c>
      <c r="H327">
        <f t="shared" ref="H327:H390" si="31">D327/$B327-1</f>
        <v>4.2888030468884342E-2</v>
      </c>
      <c r="I327">
        <f t="shared" ref="I327:I390" si="32">E327/$B327-1</f>
        <v>0</v>
      </c>
      <c r="J327" t="str">
        <f t="shared" ref="J327:J390" si="33">IF(C327&lt;E327,1,"")</f>
        <v/>
      </c>
      <c r="K327" t="str">
        <f t="shared" ref="K327:K390" si="34">IF(C328&gt;D328,1,"")</f>
        <v/>
      </c>
      <c r="L327" t="str">
        <f t="shared" ref="L327:L390" si="35">IF(E328&gt;D328,1,"")</f>
        <v/>
      </c>
      <c r="M327">
        <f>IF(Master!D329&lt;'OHL indexes'!E327,1,"")</f>
        <v>1</v>
      </c>
      <c r="N327" t="str">
        <f>IF(Master!D329&gt;'OHL indexes'!D327,1,"")</f>
        <v/>
      </c>
    </row>
    <row r="328" spans="1:14" x14ac:dyDescent="0.25">
      <c r="A328" s="1">
        <v>38541</v>
      </c>
      <c r="B328">
        <v>144962.01999999999</v>
      </c>
      <c r="C328" s="12">
        <v>149421.48000000001</v>
      </c>
      <c r="D328">
        <v>149421.48000000001</v>
      </c>
      <c r="E328" s="12">
        <v>143933.09</v>
      </c>
      <c r="G328">
        <f t="shared" si="30"/>
        <v>3.0762954324174085E-2</v>
      </c>
      <c r="H328">
        <f t="shared" si="31"/>
        <v>3.0762954324174085E-2</v>
      </c>
      <c r="I328">
        <f t="shared" si="32"/>
        <v>-7.0979281331757793E-3</v>
      </c>
      <c r="J328" t="str">
        <f t="shared" si="33"/>
        <v/>
      </c>
      <c r="K328" t="str">
        <f t="shared" si="34"/>
        <v/>
      </c>
      <c r="L328" t="str">
        <f t="shared" si="35"/>
        <v/>
      </c>
      <c r="M328" t="str">
        <f>IF(Master!D330&lt;'OHL indexes'!E328,1,"")</f>
        <v/>
      </c>
      <c r="N328" t="str">
        <f>IF(Master!D330&gt;'OHL indexes'!D328,1,"")</f>
        <v/>
      </c>
    </row>
    <row r="329" spans="1:14" x14ac:dyDescent="0.25">
      <c r="A329" s="1">
        <v>38544</v>
      </c>
      <c r="B329">
        <v>142904.57</v>
      </c>
      <c r="C329" s="12">
        <v>139839.9</v>
      </c>
      <c r="D329">
        <v>143981.84</v>
      </c>
      <c r="E329" s="12">
        <v>139839.9</v>
      </c>
      <c r="G329">
        <f t="shared" si="30"/>
        <v>-2.1445570285121174E-2</v>
      </c>
      <c r="H329">
        <f t="shared" si="31"/>
        <v>7.5383873307899307E-3</v>
      </c>
      <c r="I329">
        <f t="shared" si="32"/>
        <v>-2.1445570285121174E-2</v>
      </c>
      <c r="J329" t="str">
        <f t="shared" si="33"/>
        <v/>
      </c>
      <c r="K329" t="str">
        <f t="shared" si="34"/>
        <v/>
      </c>
      <c r="L329" t="str">
        <f t="shared" si="35"/>
        <v/>
      </c>
      <c r="M329" t="str">
        <f>IF(Master!D331&lt;'OHL indexes'!E329,1,"")</f>
        <v/>
      </c>
      <c r="N329" t="str">
        <f>IF(Master!D331&gt;'OHL indexes'!D329,1,"")</f>
        <v/>
      </c>
    </row>
    <row r="330" spans="1:14" x14ac:dyDescent="0.25">
      <c r="A330" s="1">
        <v>38545</v>
      </c>
      <c r="B330">
        <v>141118.39000000001</v>
      </c>
      <c r="C330" s="12">
        <v>141749.24</v>
      </c>
      <c r="D330">
        <v>143354.91</v>
      </c>
      <c r="E330" s="12">
        <v>141118.39000000001</v>
      </c>
      <c r="G330">
        <f t="shared" si="30"/>
        <v>4.4703599580464548E-3</v>
      </c>
      <c r="H330">
        <f t="shared" si="31"/>
        <v>1.5848536820750159E-2</v>
      </c>
      <c r="I330">
        <f t="shared" si="32"/>
        <v>0</v>
      </c>
      <c r="J330" t="str">
        <f t="shared" si="33"/>
        <v/>
      </c>
      <c r="K330" t="str">
        <f t="shared" si="34"/>
        <v/>
      </c>
      <c r="L330" t="str">
        <f t="shared" si="35"/>
        <v/>
      </c>
      <c r="M330">
        <f>IF(Master!D332&lt;'OHL indexes'!E330,1,"")</f>
        <v>1</v>
      </c>
      <c r="N330" t="str">
        <f>IF(Master!D332&gt;'OHL indexes'!D330,1,"")</f>
        <v/>
      </c>
    </row>
    <row r="331" spans="1:14" x14ac:dyDescent="0.25">
      <c r="A331" s="1">
        <v>38546</v>
      </c>
      <c r="B331">
        <v>138618.07999999999</v>
      </c>
      <c r="C331" s="12">
        <v>140675.10999999999</v>
      </c>
      <c r="D331">
        <v>141526.03</v>
      </c>
      <c r="E331" s="12">
        <v>138618.07999999999</v>
      </c>
      <c r="G331">
        <f t="shared" si="30"/>
        <v>1.483955051173691E-2</v>
      </c>
      <c r="H331">
        <f t="shared" si="31"/>
        <v>2.097814368803852E-2</v>
      </c>
      <c r="I331">
        <f t="shared" si="32"/>
        <v>0</v>
      </c>
      <c r="J331" t="str">
        <f t="shared" si="33"/>
        <v/>
      </c>
      <c r="K331" t="str">
        <f t="shared" si="34"/>
        <v/>
      </c>
      <c r="L331" t="str">
        <f t="shared" si="35"/>
        <v/>
      </c>
      <c r="M331">
        <f>IF(Master!D333&lt;'OHL indexes'!E331,1,"")</f>
        <v>1</v>
      </c>
      <c r="N331" t="str">
        <f>IF(Master!D333&gt;'OHL indexes'!D331,1,"")</f>
        <v/>
      </c>
    </row>
    <row r="332" spans="1:14" x14ac:dyDescent="0.25">
      <c r="A332" s="1">
        <v>38547</v>
      </c>
      <c r="B332">
        <v>136731.4</v>
      </c>
      <c r="C332" s="12">
        <v>137776.14000000001</v>
      </c>
      <c r="D332">
        <v>138841.89000000001</v>
      </c>
      <c r="E332" s="12">
        <v>136660.66</v>
      </c>
      <c r="G332">
        <f t="shared" si="30"/>
        <v>7.640819884825456E-3</v>
      </c>
      <c r="H332">
        <f t="shared" si="31"/>
        <v>1.543529869510607E-2</v>
      </c>
      <c r="I332">
        <f t="shared" si="32"/>
        <v>-5.1736470188989969E-4</v>
      </c>
      <c r="J332" t="str">
        <f t="shared" si="33"/>
        <v/>
      </c>
      <c r="K332" t="str">
        <f t="shared" si="34"/>
        <v/>
      </c>
      <c r="L332" t="str">
        <f t="shared" si="35"/>
        <v/>
      </c>
      <c r="M332">
        <f>IF(Master!D334&lt;'OHL indexes'!E332,1,"")</f>
        <v>1</v>
      </c>
      <c r="N332" t="str">
        <f>IF(Master!D334&gt;'OHL indexes'!D332,1,"")</f>
        <v/>
      </c>
    </row>
    <row r="333" spans="1:14" x14ac:dyDescent="0.25">
      <c r="A333" s="1">
        <v>38548</v>
      </c>
      <c r="B333">
        <v>135520.63</v>
      </c>
      <c r="C333" s="12">
        <v>136661.04</v>
      </c>
      <c r="D333">
        <v>136661.04</v>
      </c>
      <c r="E333" s="12">
        <v>133963.34</v>
      </c>
      <c r="G333">
        <f t="shared" si="30"/>
        <v>8.4150287672069002E-3</v>
      </c>
      <c r="H333">
        <f t="shared" si="31"/>
        <v>8.4150287672069002E-3</v>
      </c>
      <c r="I333">
        <f t="shared" si="32"/>
        <v>-1.1491165588589758E-2</v>
      </c>
      <c r="J333" t="str">
        <f t="shared" si="33"/>
        <v/>
      </c>
      <c r="K333" t="str">
        <f t="shared" si="34"/>
        <v/>
      </c>
      <c r="L333" t="str">
        <f t="shared" si="35"/>
        <v/>
      </c>
      <c r="M333" t="str">
        <f>IF(Master!D335&lt;'OHL indexes'!E333,1,"")</f>
        <v/>
      </c>
      <c r="N333" t="str">
        <f>IF(Master!D335&gt;'OHL indexes'!D333,1,"")</f>
        <v/>
      </c>
    </row>
    <row r="334" spans="1:14" x14ac:dyDescent="0.25">
      <c r="A334" s="1">
        <v>38551</v>
      </c>
      <c r="B334">
        <v>135162.75</v>
      </c>
      <c r="C334" s="12">
        <v>136462.74</v>
      </c>
      <c r="D334">
        <v>136462.74</v>
      </c>
      <c r="E334" s="12">
        <v>134620.85999999999</v>
      </c>
      <c r="G334">
        <f t="shared" si="30"/>
        <v>9.6179605697574999E-3</v>
      </c>
      <c r="H334">
        <f t="shared" si="31"/>
        <v>9.6179605697574999E-3</v>
      </c>
      <c r="I334">
        <f t="shared" si="32"/>
        <v>-4.0091667267795339E-3</v>
      </c>
      <c r="J334" t="str">
        <f t="shared" si="33"/>
        <v/>
      </c>
      <c r="K334" t="str">
        <f t="shared" si="34"/>
        <v/>
      </c>
      <c r="L334" t="str">
        <f t="shared" si="35"/>
        <v/>
      </c>
      <c r="M334" t="str">
        <f>IF(Master!D336&lt;'OHL indexes'!E334,1,"")</f>
        <v/>
      </c>
      <c r="N334" t="str">
        <f>IF(Master!D336&gt;'OHL indexes'!D334,1,"")</f>
        <v/>
      </c>
    </row>
    <row r="335" spans="1:14" x14ac:dyDescent="0.25">
      <c r="A335" s="1">
        <v>38552</v>
      </c>
      <c r="B335">
        <v>132906.82</v>
      </c>
      <c r="C335" s="12">
        <v>135699.21</v>
      </c>
      <c r="D335">
        <v>135699.21</v>
      </c>
      <c r="E335" s="12">
        <v>132906.82</v>
      </c>
      <c r="G335">
        <f t="shared" si="30"/>
        <v>2.1010133264794062E-2</v>
      </c>
      <c r="H335">
        <f t="shared" si="31"/>
        <v>2.1010133264794062E-2</v>
      </c>
      <c r="I335">
        <f t="shared" si="32"/>
        <v>0</v>
      </c>
      <c r="J335" t="str">
        <f t="shared" si="33"/>
        <v/>
      </c>
      <c r="K335" t="str">
        <f t="shared" si="34"/>
        <v/>
      </c>
      <c r="L335" t="str">
        <f t="shared" si="35"/>
        <v/>
      </c>
      <c r="M335">
        <f>IF(Master!D337&lt;'OHL indexes'!E335,1,"")</f>
        <v>1</v>
      </c>
      <c r="N335" t="str">
        <f>IF(Master!D337&gt;'OHL indexes'!D335,1,"")</f>
        <v/>
      </c>
    </row>
    <row r="336" spans="1:14" x14ac:dyDescent="0.25">
      <c r="A336" s="1">
        <v>38553</v>
      </c>
      <c r="B336">
        <v>131762.13</v>
      </c>
      <c r="C336" s="12">
        <v>134063.45000000001</v>
      </c>
      <c r="D336">
        <v>134589.18</v>
      </c>
      <c r="E336" s="12">
        <v>131434.75</v>
      </c>
      <c r="G336">
        <f t="shared" si="30"/>
        <v>1.746571643916206E-2</v>
      </c>
      <c r="H336">
        <f t="shared" si="31"/>
        <v>2.1455709618537488E-2</v>
      </c>
      <c r="I336">
        <f t="shared" si="32"/>
        <v>-2.4846289294200297E-3</v>
      </c>
      <c r="J336" t="str">
        <f t="shared" si="33"/>
        <v/>
      </c>
      <c r="K336" t="str">
        <f t="shared" si="34"/>
        <v/>
      </c>
      <c r="L336" t="str">
        <f t="shared" si="35"/>
        <v/>
      </c>
      <c r="M336" t="str">
        <f>IF(Master!D338&lt;'OHL indexes'!E336,1,"")</f>
        <v/>
      </c>
      <c r="N336" t="str">
        <f>IF(Master!D338&gt;'OHL indexes'!D336,1,"")</f>
        <v/>
      </c>
    </row>
    <row r="337" spans="1:14" x14ac:dyDescent="0.25">
      <c r="A337" s="1">
        <v>38554</v>
      </c>
      <c r="B337">
        <v>130937.61</v>
      </c>
      <c r="C337" s="12">
        <v>132651.93</v>
      </c>
      <c r="D337">
        <v>133511.87</v>
      </c>
      <c r="E337" s="12">
        <v>129370.98</v>
      </c>
      <c r="G337">
        <f t="shared" si="30"/>
        <v>1.3092647712143135E-2</v>
      </c>
      <c r="H337">
        <f t="shared" si="31"/>
        <v>1.9660203053958325E-2</v>
      </c>
      <c r="I337">
        <f t="shared" si="32"/>
        <v>-1.1964705938958264E-2</v>
      </c>
      <c r="J337" t="str">
        <f t="shared" si="33"/>
        <v/>
      </c>
      <c r="K337" t="str">
        <f t="shared" si="34"/>
        <v/>
      </c>
      <c r="L337" t="str">
        <f t="shared" si="35"/>
        <v/>
      </c>
      <c r="M337" t="str">
        <f>IF(Master!D339&lt;'OHL indexes'!E337,1,"")</f>
        <v/>
      </c>
      <c r="N337" t="str">
        <f>IF(Master!D339&gt;'OHL indexes'!D337,1,"")</f>
        <v/>
      </c>
    </row>
    <row r="338" spans="1:14" x14ac:dyDescent="0.25">
      <c r="A338" s="1">
        <v>38555</v>
      </c>
      <c r="B338">
        <v>129000.1</v>
      </c>
      <c r="C338" s="12">
        <v>130411.12</v>
      </c>
      <c r="D338">
        <v>130411.12</v>
      </c>
      <c r="E338" s="12">
        <v>127778.66</v>
      </c>
      <c r="G338">
        <f t="shared" si="30"/>
        <v>1.0938131055712175E-2</v>
      </c>
      <c r="H338">
        <f t="shared" si="31"/>
        <v>1.0938131055712175E-2</v>
      </c>
      <c r="I338">
        <f t="shared" si="32"/>
        <v>-9.4685197918451536E-3</v>
      </c>
      <c r="J338" t="str">
        <f t="shared" si="33"/>
        <v/>
      </c>
      <c r="K338" t="str">
        <f t="shared" si="34"/>
        <v/>
      </c>
      <c r="L338" t="str">
        <f t="shared" si="35"/>
        <v/>
      </c>
      <c r="M338" t="str">
        <f>IF(Master!D340&lt;'OHL indexes'!E338,1,"")</f>
        <v/>
      </c>
      <c r="N338" t="str">
        <f>IF(Master!D340&gt;'OHL indexes'!D338,1,"")</f>
        <v/>
      </c>
    </row>
    <row r="339" spans="1:14" x14ac:dyDescent="0.25">
      <c r="A339" s="1">
        <v>38558</v>
      </c>
      <c r="B339">
        <v>129862.47</v>
      </c>
      <c r="C339" s="12">
        <v>129329.06</v>
      </c>
      <c r="D339">
        <v>130154.07</v>
      </c>
      <c r="E339" s="12">
        <v>129329.06</v>
      </c>
      <c r="G339">
        <f t="shared" si="30"/>
        <v>-4.1074992644141162E-3</v>
      </c>
      <c r="H339">
        <f t="shared" si="31"/>
        <v>2.2454524390302932E-3</v>
      </c>
      <c r="I339">
        <f t="shared" si="32"/>
        <v>-4.1074992644141162E-3</v>
      </c>
      <c r="J339" t="str">
        <f t="shared" si="33"/>
        <v/>
      </c>
      <c r="K339" t="str">
        <f t="shared" si="34"/>
        <v/>
      </c>
      <c r="L339" t="str">
        <f t="shared" si="35"/>
        <v/>
      </c>
      <c r="M339" t="str">
        <f>IF(Master!D341&lt;'OHL indexes'!E339,1,"")</f>
        <v/>
      </c>
      <c r="N339" t="str">
        <f>IF(Master!D341&gt;'OHL indexes'!D339,1,"")</f>
        <v/>
      </c>
    </row>
    <row r="340" spans="1:14" x14ac:dyDescent="0.25">
      <c r="A340" s="1">
        <v>38559</v>
      </c>
      <c r="B340">
        <v>130692.48</v>
      </c>
      <c r="C340" s="12">
        <v>129314.44</v>
      </c>
      <c r="D340">
        <v>130819.45</v>
      </c>
      <c r="E340" s="12">
        <v>129304.06</v>
      </c>
      <c r="G340">
        <f t="shared" si="30"/>
        <v>-1.0544141483886382E-2</v>
      </c>
      <c r="H340">
        <f t="shared" si="31"/>
        <v>9.7151725944755185E-4</v>
      </c>
      <c r="I340">
        <f t="shared" si="32"/>
        <v>-1.0623564569285038E-2</v>
      </c>
      <c r="J340" t="str">
        <f t="shared" si="33"/>
        <v/>
      </c>
      <c r="K340" t="str">
        <f t="shared" si="34"/>
        <v/>
      </c>
      <c r="L340" t="str">
        <f t="shared" si="35"/>
        <v/>
      </c>
      <c r="M340" t="str">
        <f>IF(Master!D342&lt;'OHL indexes'!E340,1,"")</f>
        <v/>
      </c>
      <c r="N340" t="str">
        <f>IF(Master!D342&gt;'OHL indexes'!D340,1,"")</f>
        <v/>
      </c>
    </row>
    <row r="341" spans="1:14" x14ac:dyDescent="0.25">
      <c r="A341" s="1">
        <v>38560</v>
      </c>
      <c r="B341">
        <v>129382.54</v>
      </c>
      <c r="C341" s="12">
        <v>130043.05</v>
      </c>
      <c r="D341">
        <v>130410.46</v>
      </c>
      <c r="E341" s="12">
        <v>129382.54</v>
      </c>
      <c r="G341">
        <f t="shared" si="30"/>
        <v>5.1050937784959949E-3</v>
      </c>
      <c r="H341">
        <f t="shared" si="31"/>
        <v>7.9448123371206325E-3</v>
      </c>
      <c r="I341">
        <f t="shared" si="32"/>
        <v>0</v>
      </c>
      <c r="J341" t="str">
        <f t="shared" si="33"/>
        <v/>
      </c>
      <c r="K341" t="str">
        <f t="shared" si="34"/>
        <v/>
      </c>
      <c r="L341" t="str">
        <f t="shared" si="35"/>
        <v/>
      </c>
      <c r="M341">
        <f>IF(Master!D343&lt;'OHL indexes'!E341,1,"")</f>
        <v>1</v>
      </c>
      <c r="N341" t="str">
        <f>IF(Master!D343&gt;'OHL indexes'!D341,1,"")</f>
        <v/>
      </c>
    </row>
    <row r="342" spans="1:14" x14ac:dyDescent="0.25">
      <c r="A342" s="1">
        <v>38561</v>
      </c>
      <c r="B342">
        <v>127579.5</v>
      </c>
      <c r="C342" s="12">
        <v>129136.95</v>
      </c>
      <c r="D342">
        <v>129251.49</v>
      </c>
      <c r="E342" s="12">
        <v>126758.42</v>
      </c>
      <c r="G342">
        <f t="shared" si="30"/>
        <v>1.2207682268702946E-2</v>
      </c>
      <c r="H342">
        <f t="shared" si="31"/>
        <v>1.3105475409450618E-2</v>
      </c>
      <c r="I342">
        <f t="shared" si="32"/>
        <v>-6.4358302078312279E-3</v>
      </c>
      <c r="J342" t="str">
        <f t="shared" si="33"/>
        <v/>
      </c>
      <c r="K342" t="str">
        <f t="shared" si="34"/>
        <v/>
      </c>
      <c r="L342" t="str">
        <f t="shared" si="35"/>
        <v/>
      </c>
      <c r="M342" t="str">
        <f>IF(Master!D344&lt;'OHL indexes'!E342,1,"")</f>
        <v/>
      </c>
      <c r="N342" t="str">
        <f>IF(Master!D344&gt;'OHL indexes'!D342,1,"")</f>
        <v/>
      </c>
    </row>
    <row r="343" spans="1:14" x14ac:dyDescent="0.25">
      <c r="A343" s="1">
        <v>38562</v>
      </c>
      <c r="B343">
        <v>129376.6</v>
      </c>
      <c r="C343" s="12">
        <v>128218.8</v>
      </c>
      <c r="D343">
        <v>129376.6</v>
      </c>
      <c r="E343" s="12">
        <v>127787.28</v>
      </c>
      <c r="G343">
        <f t="shared" si="30"/>
        <v>-8.9490680694963576E-3</v>
      </c>
      <c r="H343">
        <f t="shared" si="31"/>
        <v>0</v>
      </c>
      <c r="I343">
        <f t="shared" si="32"/>
        <v>-1.2284447110219365E-2</v>
      </c>
      <c r="J343" t="str">
        <f t="shared" si="33"/>
        <v/>
      </c>
      <c r="K343" t="str">
        <f t="shared" si="34"/>
        <v/>
      </c>
      <c r="L343" t="str">
        <f t="shared" si="35"/>
        <v/>
      </c>
      <c r="M343" t="str">
        <f>IF(Master!D345&lt;'OHL indexes'!E343,1,"")</f>
        <v/>
      </c>
      <c r="N343" t="str">
        <f>IF(Master!D345&gt;'OHL indexes'!D343,1,"")</f>
        <v/>
      </c>
    </row>
    <row r="344" spans="1:14" x14ac:dyDescent="0.25">
      <c r="A344" s="1">
        <v>38565</v>
      </c>
      <c r="B344">
        <v>130906.13</v>
      </c>
      <c r="C344" s="12">
        <v>130324.28</v>
      </c>
      <c r="D344">
        <v>131325.29</v>
      </c>
      <c r="E344" s="12">
        <v>129737.62</v>
      </c>
      <c r="G344">
        <f t="shared" si="30"/>
        <v>-4.444788032462732E-3</v>
      </c>
      <c r="H344">
        <f t="shared" si="31"/>
        <v>3.2019890894336989E-3</v>
      </c>
      <c r="I344">
        <f t="shared" si="32"/>
        <v>-8.9263199515562386E-3</v>
      </c>
      <c r="J344" t="str">
        <f t="shared" si="33"/>
        <v/>
      </c>
      <c r="K344" t="str">
        <f t="shared" si="34"/>
        <v/>
      </c>
      <c r="L344" t="str">
        <f t="shared" si="35"/>
        <v/>
      </c>
      <c r="M344" t="str">
        <f>IF(Master!D346&lt;'OHL indexes'!E344,1,"")</f>
        <v/>
      </c>
      <c r="N344" t="str">
        <f>IF(Master!D346&gt;'OHL indexes'!D344,1,"")</f>
        <v/>
      </c>
    </row>
    <row r="345" spans="1:14" x14ac:dyDescent="0.25">
      <c r="A345" s="1">
        <v>38566</v>
      </c>
      <c r="B345">
        <v>130301.29</v>
      </c>
      <c r="C345" s="12">
        <v>130224.43</v>
      </c>
      <c r="D345">
        <v>130883.12</v>
      </c>
      <c r="E345" s="12">
        <v>129698.2</v>
      </c>
      <c r="G345">
        <f t="shared" si="30"/>
        <v>-5.8986369206326383E-4</v>
      </c>
      <c r="H345">
        <f t="shared" si="31"/>
        <v>4.4652666140143626E-3</v>
      </c>
      <c r="I345">
        <f t="shared" si="32"/>
        <v>-4.6284269326880567E-3</v>
      </c>
      <c r="J345" t="str">
        <f t="shared" si="33"/>
        <v/>
      </c>
      <c r="K345" t="str">
        <f t="shared" si="34"/>
        <v/>
      </c>
      <c r="L345" t="str">
        <f t="shared" si="35"/>
        <v/>
      </c>
      <c r="M345" t="str">
        <f>IF(Master!D347&lt;'OHL indexes'!E345,1,"")</f>
        <v/>
      </c>
      <c r="N345" t="str">
        <f>IF(Master!D347&gt;'OHL indexes'!D345,1,"")</f>
        <v/>
      </c>
    </row>
    <row r="346" spans="1:14" x14ac:dyDescent="0.25">
      <c r="A346" s="1">
        <v>38567</v>
      </c>
      <c r="B346">
        <v>130538.03</v>
      </c>
      <c r="C346" s="12">
        <v>130739.84</v>
      </c>
      <c r="D346">
        <v>131678.14000000001</v>
      </c>
      <c r="E346" s="12">
        <v>130087.11</v>
      </c>
      <c r="G346">
        <f t="shared" si="30"/>
        <v>1.5459862539675129E-3</v>
      </c>
      <c r="H346">
        <f t="shared" si="31"/>
        <v>8.733929874688684E-3</v>
      </c>
      <c r="I346">
        <f t="shared" si="32"/>
        <v>-3.4543190210546415E-3</v>
      </c>
      <c r="J346" t="str">
        <f t="shared" si="33"/>
        <v/>
      </c>
      <c r="K346" t="str">
        <f t="shared" si="34"/>
        <v/>
      </c>
      <c r="L346" t="str">
        <f t="shared" si="35"/>
        <v/>
      </c>
      <c r="M346" t="str">
        <f>IF(Master!D348&lt;'OHL indexes'!E346,1,"")</f>
        <v/>
      </c>
      <c r="N346" t="str">
        <f>IF(Master!D348&gt;'OHL indexes'!D346,1,"")</f>
        <v/>
      </c>
    </row>
    <row r="347" spans="1:14" x14ac:dyDescent="0.25">
      <c r="A347" s="1">
        <v>38568</v>
      </c>
      <c r="B347">
        <v>132883.37</v>
      </c>
      <c r="C347" s="12">
        <v>130233.95</v>
      </c>
      <c r="D347">
        <v>132893.35999999999</v>
      </c>
      <c r="E347" s="12">
        <v>129976.65</v>
      </c>
      <c r="G347">
        <f t="shared" si="30"/>
        <v>-1.9937935047854349E-2</v>
      </c>
      <c r="H347">
        <f t="shared" si="31"/>
        <v>7.5178707463541272E-5</v>
      </c>
      <c r="I347">
        <f t="shared" si="32"/>
        <v>-2.1874219475318868E-2</v>
      </c>
      <c r="J347" t="str">
        <f t="shared" si="33"/>
        <v/>
      </c>
      <c r="K347" t="str">
        <f t="shared" si="34"/>
        <v/>
      </c>
      <c r="L347" t="str">
        <f t="shared" si="35"/>
        <v/>
      </c>
      <c r="M347" t="str">
        <f>IF(Master!D349&lt;'OHL indexes'!E347,1,"")</f>
        <v/>
      </c>
      <c r="N347" t="str">
        <f>IF(Master!D349&gt;'OHL indexes'!D347,1,"")</f>
        <v/>
      </c>
    </row>
    <row r="348" spans="1:14" x14ac:dyDescent="0.25">
      <c r="A348" s="1">
        <v>38569</v>
      </c>
      <c r="B348">
        <v>133762.35999999999</v>
      </c>
      <c r="C348" s="12">
        <v>133335.84</v>
      </c>
      <c r="D348">
        <v>135076.72</v>
      </c>
      <c r="E348" s="12">
        <v>132321.34</v>
      </c>
      <c r="G348">
        <f t="shared" si="30"/>
        <v>-3.1886399133507215E-3</v>
      </c>
      <c r="H348">
        <f t="shared" si="31"/>
        <v>9.8260826139731083E-3</v>
      </c>
      <c r="I348">
        <f t="shared" si="32"/>
        <v>-1.0772985763707998E-2</v>
      </c>
      <c r="J348" t="str">
        <f t="shared" si="33"/>
        <v/>
      </c>
      <c r="K348" t="str">
        <f t="shared" si="34"/>
        <v/>
      </c>
      <c r="L348" t="str">
        <f t="shared" si="35"/>
        <v/>
      </c>
      <c r="M348" t="str">
        <f>IF(Master!D350&lt;'OHL indexes'!E348,1,"")</f>
        <v/>
      </c>
      <c r="N348" t="str">
        <f>IF(Master!D350&gt;'OHL indexes'!D348,1,"")</f>
        <v/>
      </c>
    </row>
    <row r="349" spans="1:14" x14ac:dyDescent="0.25">
      <c r="A349" s="1">
        <v>38572</v>
      </c>
      <c r="B349">
        <v>134930.85</v>
      </c>
      <c r="C349" s="12">
        <v>132081.91</v>
      </c>
      <c r="D349">
        <v>134930.85</v>
      </c>
      <c r="E349" s="12">
        <v>132013.6</v>
      </c>
      <c r="G349">
        <f t="shared" si="30"/>
        <v>-2.1114074357346801E-2</v>
      </c>
      <c r="H349">
        <f t="shared" si="31"/>
        <v>0</v>
      </c>
      <c r="I349">
        <f t="shared" si="32"/>
        <v>-2.1620333674619241E-2</v>
      </c>
      <c r="J349" t="str">
        <f t="shared" si="33"/>
        <v/>
      </c>
      <c r="K349" t="str">
        <f t="shared" si="34"/>
        <v/>
      </c>
      <c r="L349" t="str">
        <f t="shared" si="35"/>
        <v/>
      </c>
      <c r="M349" t="str">
        <f>IF(Master!D351&lt;'OHL indexes'!E349,1,"")</f>
        <v/>
      </c>
      <c r="N349" t="str">
        <f>IF(Master!D351&gt;'OHL indexes'!D349,1,"")</f>
        <v/>
      </c>
    </row>
    <row r="350" spans="1:14" x14ac:dyDescent="0.25">
      <c r="A350" s="1">
        <v>38573</v>
      </c>
      <c r="B350">
        <v>130429.59</v>
      </c>
      <c r="C350" s="12">
        <v>134553.23000000001</v>
      </c>
      <c r="D350">
        <v>134553.23000000001</v>
      </c>
      <c r="E350" s="12">
        <v>130416.56</v>
      </c>
      <c r="G350">
        <f t="shared" si="30"/>
        <v>3.1615831959603824E-2</v>
      </c>
      <c r="H350">
        <f t="shared" si="31"/>
        <v>3.1615831959603824E-2</v>
      </c>
      <c r="I350">
        <f t="shared" si="32"/>
        <v>-9.990064371123708E-5</v>
      </c>
      <c r="J350" t="str">
        <f t="shared" si="33"/>
        <v/>
      </c>
      <c r="K350" t="str">
        <f t="shared" si="34"/>
        <v/>
      </c>
      <c r="L350" t="str">
        <f t="shared" si="35"/>
        <v/>
      </c>
      <c r="M350">
        <f>IF(Master!D352&lt;'OHL indexes'!E350,1,"")</f>
        <v>1</v>
      </c>
      <c r="N350" t="str">
        <f>IF(Master!D352&gt;'OHL indexes'!D350,1,"")</f>
        <v/>
      </c>
    </row>
    <row r="351" spans="1:14" x14ac:dyDescent="0.25">
      <c r="A351" s="1">
        <v>38574</v>
      </c>
      <c r="B351">
        <v>128906.65</v>
      </c>
      <c r="C351" s="12">
        <v>129729.79</v>
      </c>
      <c r="D351">
        <v>130779.49</v>
      </c>
      <c r="E351" s="12">
        <v>127074.08</v>
      </c>
      <c r="G351">
        <f t="shared" si="30"/>
        <v>6.3855510945323157E-3</v>
      </c>
      <c r="H351">
        <f t="shared" si="31"/>
        <v>1.4528653098967448E-2</v>
      </c>
      <c r="I351">
        <f t="shared" si="32"/>
        <v>-1.4216256492585844E-2</v>
      </c>
      <c r="J351" t="str">
        <f t="shared" si="33"/>
        <v/>
      </c>
      <c r="K351" t="str">
        <f t="shared" si="34"/>
        <v/>
      </c>
      <c r="L351" t="str">
        <f t="shared" si="35"/>
        <v/>
      </c>
      <c r="M351" t="str">
        <f>IF(Master!D353&lt;'OHL indexes'!E351,1,"")</f>
        <v/>
      </c>
      <c r="N351" t="str">
        <f>IF(Master!D353&gt;'OHL indexes'!D351,1,"")</f>
        <v/>
      </c>
    </row>
    <row r="352" spans="1:14" x14ac:dyDescent="0.25">
      <c r="A352" s="1">
        <v>38575</v>
      </c>
      <c r="B352">
        <v>127630.87</v>
      </c>
      <c r="C352" s="12">
        <v>128746.12</v>
      </c>
      <c r="D352">
        <v>129311.98</v>
      </c>
      <c r="E352" s="12">
        <v>126880.01</v>
      </c>
      <c r="G352">
        <f t="shared" si="30"/>
        <v>8.7380897740492181E-3</v>
      </c>
      <c r="H352">
        <f t="shared" si="31"/>
        <v>1.3171656668954812E-2</v>
      </c>
      <c r="I352">
        <f t="shared" si="32"/>
        <v>-5.8830594823964244E-3</v>
      </c>
      <c r="J352" t="str">
        <f t="shared" si="33"/>
        <v/>
      </c>
      <c r="K352" t="str">
        <f t="shared" si="34"/>
        <v/>
      </c>
      <c r="L352" t="str">
        <f t="shared" si="35"/>
        <v/>
      </c>
      <c r="M352" t="str">
        <f>IF(Master!D354&lt;'OHL indexes'!E352,1,"")</f>
        <v/>
      </c>
      <c r="N352" t="str">
        <f>IF(Master!D354&gt;'OHL indexes'!D352,1,"")</f>
        <v/>
      </c>
    </row>
    <row r="353" spans="1:14" x14ac:dyDescent="0.25">
      <c r="A353" s="1">
        <v>38576</v>
      </c>
      <c r="B353">
        <v>129583.71</v>
      </c>
      <c r="C353" s="12">
        <v>127814.82</v>
      </c>
      <c r="D353">
        <v>132447.67999999999</v>
      </c>
      <c r="E353" s="12">
        <v>127457.91</v>
      </c>
      <c r="G353">
        <f t="shared" si="30"/>
        <v>-1.3650558391946066E-2</v>
      </c>
      <c r="H353">
        <f t="shared" si="31"/>
        <v>2.2101311962745784E-2</v>
      </c>
      <c r="I353">
        <f t="shared" si="32"/>
        <v>-1.6404839774999513E-2</v>
      </c>
      <c r="J353" t="str">
        <f t="shared" si="33"/>
        <v/>
      </c>
      <c r="K353" t="str">
        <f t="shared" si="34"/>
        <v/>
      </c>
      <c r="L353" t="str">
        <f t="shared" si="35"/>
        <v/>
      </c>
      <c r="M353" t="str">
        <f>IF(Master!D355&lt;'OHL indexes'!E353,1,"")</f>
        <v/>
      </c>
      <c r="N353" t="str">
        <f>IF(Master!D355&gt;'OHL indexes'!D353,1,"")</f>
        <v/>
      </c>
    </row>
    <row r="354" spans="1:14" x14ac:dyDescent="0.25">
      <c r="A354" s="1">
        <v>38579</v>
      </c>
      <c r="B354">
        <v>127895.64</v>
      </c>
      <c r="C354" s="12">
        <v>128895.66</v>
      </c>
      <c r="D354">
        <v>129798.79</v>
      </c>
      <c r="E354" s="12">
        <v>127709.74</v>
      </c>
      <c r="G354">
        <f t="shared" si="30"/>
        <v>7.8190312038783905E-3</v>
      </c>
      <c r="H354">
        <f t="shared" si="31"/>
        <v>1.4880491625828718E-2</v>
      </c>
      <c r="I354">
        <f t="shared" si="32"/>
        <v>-1.4535288302243154E-3</v>
      </c>
      <c r="J354" t="str">
        <f t="shared" si="33"/>
        <v/>
      </c>
      <c r="K354" t="str">
        <f t="shared" si="34"/>
        <v/>
      </c>
      <c r="L354" t="str">
        <f t="shared" si="35"/>
        <v/>
      </c>
      <c r="M354" t="str">
        <f>IF(Master!D356&lt;'OHL indexes'!E354,1,"")</f>
        <v/>
      </c>
      <c r="N354" t="str">
        <f>IF(Master!D356&gt;'OHL indexes'!D354,1,"")</f>
        <v/>
      </c>
    </row>
    <row r="355" spans="1:14" x14ac:dyDescent="0.25">
      <c r="A355" s="1">
        <v>38580</v>
      </c>
      <c r="B355">
        <v>133537.60000000001</v>
      </c>
      <c r="C355" s="12">
        <v>128641.85</v>
      </c>
      <c r="D355">
        <v>134138.54999999999</v>
      </c>
      <c r="E355" s="12">
        <v>128102.39999999999</v>
      </c>
      <c r="G355">
        <f t="shared" si="30"/>
        <v>-3.6661958878997369E-2</v>
      </c>
      <c r="H355">
        <f t="shared" si="31"/>
        <v>4.5002306466492836E-3</v>
      </c>
      <c r="I355">
        <f t="shared" si="32"/>
        <v>-4.0701645079737947E-2</v>
      </c>
      <c r="J355" t="str">
        <f t="shared" si="33"/>
        <v/>
      </c>
      <c r="K355" t="str">
        <f t="shared" si="34"/>
        <v/>
      </c>
      <c r="L355" t="str">
        <f t="shared" si="35"/>
        <v/>
      </c>
      <c r="M355" t="str">
        <f>IF(Master!D357&lt;'OHL indexes'!E355,1,"")</f>
        <v/>
      </c>
      <c r="N355" t="str">
        <f>IF(Master!D357&gt;'OHL indexes'!D355,1,"")</f>
        <v/>
      </c>
    </row>
    <row r="356" spans="1:14" x14ac:dyDescent="0.25">
      <c r="A356" s="1">
        <v>38581</v>
      </c>
      <c r="B356">
        <v>139372.41</v>
      </c>
      <c r="C356" s="12">
        <v>138529.20000000001</v>
      </c>
      <c r="D356">
        <v>139372.41</v>
      </c>
      <c r="E356" s="12">
        <v>137975.67000000001</v>
      </c>
      <c r="G356">
        <f t="shared" si="30"/>
        <v>-6.0500496475592858E-3</v>
      </c>
      <c r="H356">
        <f t="shared" si="31"/>
        <v>0</v>
      </c>
      <c r="I356">
        <f t="shared" si="32"/>
        <v>-1.0021639146513883E-2</v>
      </c>
      <c r="J356" t="str">
        <f t="shared" si="33"/>
        <v/>
      </c>
      <c r="K356" t="str">
        <f t="shared" si="34"/>
        <v/>
      </c>
      <c r="L356" t="str">
        <f t="shared" si="35"/>
        <v/>
      </c>
      <c r="M356" t="str">
        <f>IF(Master!D358&lt;'OHL indexes'!E356,1,"")</f>
        <v/>
      </c>
      <c r="N356" t="str">
        <f>IF(Master!D358&gt;'OHL indexes'!D356,1,"")</f>
        <v/>
      </c>
    </row>
    <row r="357" spans="1:14" x14ac:dyDescent="0.25">
      <c r="A357" s="1">
        <v>38582</v>
      </c>
      <c r="B357">
        <v>137168.6</v>
      </c>
      <c r="C357" s="12">
        <v>141793.37</v>
      </c>
      <c r="D357">
        <v>141793.37</v>
      </c>
      <c r="E357" s="12">
        <v>137168.6</v>
      </c>
      <c r="G357">
        <f t="shared" si="30"/>
        <v>3.3715952484752343E-2</v>
      </c>
      <c r="H357">
        <f t="shared" si="31"/>
        <v>3.3715952484752343E-2</v>
      </c>
      <c r="I357">
        <f t="shared" si="32"/>
        <v>0</v>
      </c>
      <c r="J357" t="str">
        <f t="shared" si="33"/>
        <v/>
      </c>
      <c r="K357" t="str">
        <f t="shared" si="34"/>
        <v/>
      </c>
      <c r="L357" t="str">
        <f t="shared" si="35"/>
        <v/>
      </c>
      <c r="M357">
        <f>IF(Master!D359&lt;'OHL indexes'!E357,1,"")</f>
        <v>1</v>
      </c>
      <c r="N357" t="str">
        <f>IF(Master!D359&gt;'OHL indexes'!D357,1,"")</f>
        <v/>
      </c>
    </row>
    <row r="358" spans="1:14" x14ac:dyDescent="0.25">
      <c r="A358" s="1">
        <v>38583</v>
      </c>
      <c r="B358">
        <v>136098.07999999999</v>
      </c>
      <c r="C358" s="12">
        <v>135887.75</v>
      </c>
      <c r="D358">
        <v>137390.03</v>
      </c>
      <c r="E358" s="12">
        <v>135887.75</v>
      </c>
      <c r="G358">
        <f t="shared" si="30"/>
        <v>-1.545429590189551E-3</v>
      </c>
      <c r="H358">
        <f t="shared" si="31"/>
        <v>9.4927863787646061E-3</v>
      </c>
      <c r="I358">
        <f t="shared" si="32"/>
        <v>-1.545429590189551E-3</v>
      </c>
      <c r="J358" t="str">
        <f t="shared" si="33"/>
        <v/>
      </c>
      <c r="K358" t="str">
        <f t="shared" si="34"/>
        <v/>
      </c>
      <c r="L358" t="str">
        <f t="shared" si="35"/>
        <v/>
      </c>
      <c r="M358" t="str">
        <f>IF(Master!D360&lt;'OHL indexes'!E358,1,"")</f>
        <v/>
      </c>
      <c r="N358" t="str">
        <f>IF(Master!D360&gt;'OHL indexes'!D358,1,"")</f>
        <v/>
      </c>
    </row>
    <row r="359" spans="1:14" x14ac:dyDescent="0.25">
      <c r="A359" s="1">
        <v>38586</v>
      </c>
      <c r="B359">
        <v>136091.03</v>
      </c>
      <c r="C359" s="12">
        <v>134639.47</v>
      </c>
      <c r="D359">
        <v>137027.70000000001</v>
      </c>
      <c r="E359" s="12">
        <v>134562.85999999999</v>
      </c>
      <c r="G359">
        <f t="shared" si="30"/>
        <v>-1.0666096068197906E-2</v>
      </c>
      <c r="H359">
        <f t="shared" si="31"/>
        <v>6.8826725758488472E-3</v>
      </c>
      <c r="I359">
        <f t="shared" si="32"/>
        <v>-1.1229028099794758E-2</v>
      </c>
      <c r="J359" t="str">
        <f t="shared" si="33"/>
        <v/>
      </c>
      <c r="K359" t="str">
        <f t="shared" si="34"/>
        <v/>
      </c>
      <c r="L359" t="str">
        <f t="shared" si="35"/>
        <v/>
      </c>
      <c r="M359" t="str">
        <f>IF(Master!D361&lt;'OHL indexes'!E359,1,"")</f>
        <v/>
      </c>
      <c r="N359" t="str">
        <f>IF(Master!D361&gt;'OHL indexes'!D359,1,"")</f>
        <v/>
      </c>
    </row>
    <row r="360" spans="1:14" x14ac:dyDescent="0.25">
      <c r="A360" s="1">
        <v>38587</v>
      </c>
      <c r="B360">
        <v>135729.48000000001</v>
      </c>
      <c r="C360" s="12">
        <v>136998.03</v>
      </c>
      <c r="D360">
        <v>136998.03</v>
      </c>
      <c r="E360" s="12">
        <v>135729.48000000001</v>
      </c>
      <c r="G360">
        <f t="shared" si="30"/>
        <v>9.3461641494536618E-3</v>
      </c>
      <c r="H360">
        <f t="shared" si="31"/>
        <v>9.3461641494536618E-3</v>
      </c>
      <c r="I360">
        <f t="shared" si="32"/>
        <v>0</v>
      </c>
      <c r="J360" t="str">
        <f t="shared" si="33"/>
        <v/>
      </c>
      <c r="K360" t="str">
        <f t="shared" si="34"/>
        <v/>
      </c>
      <c r="L360" t="str">
        <f t="shared" si="35"/>
        <v/>
      </c>
      <c r="M360">
        <f>IF(Master!D362&lt;'OHL indexes'!E360,1,"")</f>
        <v>1</v>
      </c>
      <c r="N360" t="str">
        <f>IF(Master!D362&gt;'OHL indexes'!D360,1,"")</f>
        <v/>
      </c>
    </row>
    <row r="361" spans="1:14" x14ac:dyDescent="0.25">
      <c r="A361" s="1">
        <v>38588</v>
      </c>
      <c r="B361">
        <v>134721.32</v>
      </c>
      <c r="C361" s="12">
        <v>134495.71</v>
      </c>
      <c r="D361">
        <v>136145.21</v>
      </c>
      <c r="E361" s="12">
        <v>134495.71</v>
      </c>
      <c r="G361">
        <f t="shared" si="30"/>
        <v>-1.6746421427582536E-3</v>
      </c>
      <c r="H361">
        <f t="shared" si="31"/>
        <v>1.0569151192995951E-2</v>
      </c>
      <c r="I361">
        <f t="shared" si="32"/>
        <v>-1.6746421427582536E-3</v>
      </c>
      <c r="J361" t="str">
        <f t="shared" si="33"/>
        <v/>
      </c>
      <c r="K361" t="str">
        <f t="shared" si="34"/>
        <v/>
      </c>
      <c r="L361" t="str">
        <f t="shared" si="35"/>
        <v/>
      </c>
      <c r="M361" t="str">
        <f>IF(Master!D363&lt;'OHL indexes'!E361,1,"")</f>
        <v/>
      </c>
      <c r="N361" t="str">
        <f>IF(Master!D363&gt;'OHL indexes'!D361,1,"")</f>
        <v/>
      </c>
    </row>
    <row r="362" spans="1:14" x14ac:dyDescent="0.25">
      <c r="A362" s="1">
        <v>38589</v>
      </c>
      <c r="B362">
        <v>134789.37</v>
      </c>
      <c r="C362" s="12">
        <v>135252.76</v>
      </c>
      <c r="D362">
        <v>135252.76</v>
      </c>
      <c r="E362" s="12">
        <v>132527.63</v>
      </c>
      <c r="G362">
        <f t="shared" si="30"/>
        <v>3.437882379003776E-3</v>
      </c>
      <c r="H362">
        <f t="shared" si="31"/>
        <v>3.437882379003776E-3</v>
      </c>
      <c r="I362">
        <f t="shared" si="32"/>
        <v>-1.6779809861860673E-2</v>
      </c>
      <c r="J362" t="str">
        <f t="shared" si="33"/>
        <v/>
      </c>
      <c r="K362" t="str">
        <f t="shared" si="34"/>
        <v/>
      </c>
      <c r="L362" t="str">
        <f t="shared" si="35"/>
        <v/>
      </c>
      <c r="M362" t="str">
        <f>IF(Master!D364&lt;'OHL indexes'!E362,1,"")</f>
        <v/>
      </c>
      <c r="N362" t="str">
        <f>IF(Master!D364&gt;'OHL indexes'!D362,1,"")</f>
        <v/>
      </c>
    </row>
    <row r="363" spans="1:14" x14ac:dyDescent="0.25">
      <c r="A363" s="1">
        <v>38590</v>
      </c>
      <c r="B363">
        <v>135453</v>
      </c>
      <c r="C363" s="12">
        <v>135439.99</v>
      </c>
      <c r="D363">
        <v>135453</v>
      </c>
      <c r="E363" s="12">
        <v>135274.76999999999</v>
      </c>
      <c r="G363">
        <f t="shared" si="30"/>
        <v>-9.6048075716392844E-5</v>
      </c>
      <c r="H363">
        <f t="shared" si="31"/>
        <v>0</v>
      </c>
      <c r="I363">
        <f t="shared" si="32"/>
        <v>-1.3158069588714572E-3</v>
      </c>
      <c r="J363" t="str">
        <f t="shared" si="33"/>
        <v/>
      </c>
      <c r="K363" t="str">
        <f t="shared" si="34"/>
        <v/>
      </c>
      <c r="L363" t="str">
        <f t="shared" si="35"/>
        <v/>
      </c>
      <c r="M363">
        <f>IF(Master!D365&lt;'OHL indexes'!E363,1,"")</f>
        <v>1</v>
      </c>
      <c r="N363" t="str">
        <f>IF(Master!D365&gt;'OHL indexes'!D363,1,"")</f>
        <v/>
      </c>
    </row>
    <row r="364" spans="1:14" x14ac:dyDescent="0.25">
      <c r="A364" s="1">
        <v>38593</v>
      </c>
      <c r="B364">
        <v>133154.17000000001</v>
      </c>
      <c r="C364" s="12">
        <v>135862.89000000001</v>
      </c>
      <c r="D364">
        <v>135862.89000000001</v>
      </c>
      <c r="E364" s="12">
        <v>133154.17000000001</v>
      </c>
      <c r="G364">
        <f t="shared" si="30"/>
        <v>2.0342735041643856E-2</v>
      </c>
      <c r="H364">
        <f t="shared" si="31"/>
        <v>2.0342735041643856E-2</v>
      </c>
      <c r="I364">
        <f t="shared" si="32"/>
        <v>0</v>
      </c>
      <c r="J364" t="str">
        <f t="shared" si="33"/>
        <v/>
      </c>
      <c r="K364" t="str">
        <f t="shared" si="34"/>
        <v/>
      </c>
      <c r="L364" t="str">
        <f t="shared" si="35"/>
        <v/>
      </c>
      <c r="M364">
        <f>IF(Master!D366&lt;'OHL indexes'!E364,1,"")</f>
        <v>1</v>
      </c>
      <c r="N364" t="str">
        <f>IF(Master!D366&gt;'OHL indexes'!D364,1,"")</f>
        <v/>
      </c>
    </row>
    <row r="365" spans="1:14" x14ac:dyDescent="0.25">
      <c r="A365" s="1">
        <v>38594</v>
      </c>
      <c r="B365">
        <v>134136.44</v>
      </c>
      <c r="C365" s="12">
        <v>134485.66</v>
      </c>
      <c r="D365">
        <v>134485.66</v>
      </c>
      <c r="E365" s="12">
        <v>133087.85</v>
      </c>
      <c r="G365">
        <f t="shared" si="30"/>
        <v>2.6034685280151848E-3</v>
      </c>
      <c r="H365">
        <f t="shared" si="31"/>
        <v>2.6034685280151848E-3</v>
      </c>
      <c r="I365">
        <f t="shared" si="32"/>
        <v>-7.8173388230670104E-3</v>
      </c>
      <c r="J365" t="str">
        <f t="shared" si="33"/>
        <v/>
      </c>
      <c r="K365" t="str">
        <f t="shared" si="34"/>
        <v/>
      </c>
      <c r="L365" t="str">
        <f t="shared" si="35"/>
        <v/>
      </c>
      <c r="M365" t="str">
        <f>IF(Master!D367&lt;'OHL indexes'!E365,1,"")</f>
        <v/>
      </c>
      <c r="N365" t="str">
        <f>IF(Master!D367&gt;'OHL indexes'!D365,1,"")</f>
        <v/>
      </c>
    </row>
    <row r="366" spans="1:14" x14ac:dyDescent="0.25">
      <c r="A366" s="1">
        <v>38595</v>
      </c>
      <c r="B366">
        <v>131815</v>
      </c>
      <c r="C366" s="12">
        <v>135301.41</v>
      </c>
      <c r="D366">
        <v>135301.41</v>
      </c>
      <c r="E366" s="12">
        <v>130920.18</v>
      </c>
      <c r="G366">
        <f t="shared" si="30"/>
        <v>2.6449266016765893E-2</v>
      </c>
      <c r="H366">
        <f t="shared" si="31"/>
        <v>2.6449266016765893E-2</v>
      </c>
      <c r="I366">
        <f t="shared" si="32"/>
        <v>-6.7884535143952762E-3</v>
      </c>
      <c r="J366" t="str">
        <f t="shared" si="33"/>
        <v/>
      </c>
      <c r="K366" t="str">
        <f t="shared" si="34"/>
        <v/>
      </c>
      <c r="L366" t="str">
        <f t="shared" si="35"/>
        <v/>
      </c>
      <c r="M366" t="str">
        <f>IF(Master!D368&lt;'OHL indexes'!E366,1,"")</f>
        <v/>
      </c>
      <c r="N366" t="str">
        <f>IF(Master!D368&gt;'OHL indexes'!D366,1,"")</f>
        <v/>
      </c>
    </row>
    <row r="367" spans="1:14" x14ac:dyDescent="0.25">
      <c r="A367" s="1">
        <v>38596</v>
      </c>
      <c r="B367">
        <v>132943.43</v>
      </c>
      <c r="C367" s="12">
        <v>132290.21</v>
      </c>
      <c r="D367">
        <v>134241.70000000001</v>
      </c>
      <c r="E367" s="12">
        <v>132290.21</v>
      </c>
      <c r="G367">
        <f t="shared" si="30"/>
        <v>-4.9135184792509223E-3</v>
      </c>
      <c r="H367">
        <f t="shared" si="31"/>
        <v>9.7655822480284815E-3</v>
      </c>
      <c r="I367">
        <f t="shared" si="32"/>
        <v>-4.9135184792509223E-3</v>
      </c>
      <c r="J367" t="str">
        <f t="shared" si="33"/>
        <v/>
      </c>
      <c r="K367" t="str">
        <f t="shared" si="34"/>
        <v/>
      </c>
      <c r="L367" t="str">
        <f t="shared" si="35"/>
        <v/>
      </c>
      <c r="M367" t="str">
        <f>IF(Master!D369&lt;'OHL indexes'!E367,1,"")</f>
        <v/>
      </c>
      <c r="N367" t="str">
        <f>IF(Master!D369&gt;'OHL indexes'!D367,1,"")</f>
        <v/>
      </c>
    </row>
    <row r="368" spans="1:14" x14ac:dyDescent="0.25">
      <c r="A368" s="1">
        <v>38597</v>
      </c>
      <c r="B368">
        <v>132665.53</v>
      </c>
      <c r="C368" s="12">
        <v>132424.82</v>
      </c>
      <c r="D368">
        <v>135109.26999999999</v>
      </c>
      <c r="E368" s="12">
        <v>132424.82</v>
      </c>
      <c r="G368">
        <f t="shared" si="30"/>
        <v>-1.8144125305193937E-3</v>
      </c>
      <c r="H368">
        <f t="shared" si="31"/>
        <v>1.8420308576010624E-2</v>
      </c>
      <c r="I368">
        <f t="shared" si="32"/>
        <v>-1.8144125305193937E-3</v>
      </c>
      <c r="J368" t="str">
        <f t="shared" si="33"/>
        <v/>
      </c>
      <c r="K368" t="str">
        <f t="shared" si="34"/>
        <v/>
      </c>
      <c r="L368" t="str">
        <f t="shared" si="35"/>
        <v/>
      </c>
      <c r="M368" t="str">
        <f>IF(Master!D370&lt;'OHL indexes'!E368,1,"")</f>
        <v/>
      </c>
      <c r="N368" t="str">
        <f>IF(Master!D370&gt;'OHL indexes'!D368,1,"")</f>
        <v/>
      </c>
    </row>
    <row r="369" spans="1:14" x14ac:dyDescent="0.25">
      <c r="A369" s="1">
        <v>38601</v>
      </c>
      <c r="B369">
        <v>131841.19</v>
      </c>
      <c r="C369" s="12">
        <v>133005.51</v>
      </c>
      <c r="D369">
        <v>133900.71</v>
      </c>
      <c r="E369" s="12">
        <v>131598.32</v>
      </c>
      <c r="G369">
        <f t="shared" si="30"/>
        <v>8.8312309681064516E-3</v>
      </c>
      <c r="H369">
        <f t="shared" si="31"/>
        <v>1.5621218224744382E-2</v>
      </c>
      <c r="I369">
        <f t="shared" si="32"/>
        <v>-1.8421405328638008E-3</v>
      </c>
      <c r="J369" t="str">
        <f t="shared" si="33"/>
        <v/>
      </c>
      <c r="K369" t="str">
        <f t="shared" si="34"/>
        <v/>
      </c>
      <c r="L369" t="str">
        <f t="shared" si="35"/>
        <v/>
      </c>
      <c r="M369" t="str">
        <f>IF(Master!D371&lt;'OHL indexes'!E369,1,"")</f>
        <v/>
      </c>
      <c r="N369" t="str">
        <f>IF(Master!D371&gt;'OHL indexes'!D369,1,"")</f>
        <v/>
      </c>
    </row>
    <row r="370" spans="1:14" x14ac:dyDescent="0.25">
      <c r="A370" s="1">
        <v>38602</v>
      </c>
      <c r="B370">
        <v>130121.78</v>
      </c>
      <c r="C370" s="12">
        <v>132284.85</v>
      </c>
      <c r="D370">
        <v>132284.85</v>
      </c>
      <c r="E370" s="12">
        <v>129617.85</v>
      </c>
      <c r="G370">
        <f t="shared" si="30"/>
        <v>1.6623427684435255E-2</v>
      </c>
      <c r="H370">
        <f t="shared" si="31"/>
        <v>1.6623427684435255E-2</v>
      </c>
      <c r="I370">
        <f t="shared" si="32"/>
        <v>-3.8727567360360426E-3</v>
      </c>
      <c r="J370" t="str">
        <f t="shared" si="33"/>
        <v/>
      </c>
      <c r="K370" t="str">
        <f t="shared" si="34"/>
        <v/>
      </c>
      <c r="L370" t="str">
        <f t="shared" si="35"/>
        <v/>
      </c>
      <c r="M370" t="str">
        <f>IF(Master!D372&lt;'OHL indexes'!E370,1,"")</f>
        <v/>
      </c>
      <c r="N370" t="str">
        <f>IF(Master!D372&gt;'OHL indexes'!D370,1,"")</f>
        <v/>
      </c>
    </row>
    <row r="371" spans="1:14" x14ac:dyDescent="0.25">
      <c r="A371" s="1">
        <v>38603</v>
      </c>
      <c r="B371">
        <v>130497.86</v>
      </c>
      <c r="C371" s="12">
        <v>129391.57</v>
      </c>
      <c r="D371">
        <v>131142.68</v>
      </c>
      <c r="E371" s="12">
        <v>129391.57</v>
      </c>
      <c r="G371">
        <f t="shared" si="30"/>
        <v>-8.4774570249657177E-3</v>
      </c>
      <c r="H371">
        <f t="shared" si="31"/>
        <v>4.9412304538940521E-3</v>
      </c>
      <c r="I371">
        <f t="shared" si="32"/>
        <v>-8.4774570249657177E-3</v>
      </c>
      <c r="J371" t="str">
        <f t="shared" si="33"/>
        <v/>
      </c>
      <c r="K371" t="str">
        <f t="shared" si="34"/>
        <v/>
      </c>
      <c r="L371" t="str">
        <f t="shared" si="35"/>
        <v/>
      </c>
      <c r="M371" t="str">
        <f>IF(Master!D373&lt;'OHL indexes'!E371,1,"")</f>
        <v/>
      </c>
      <c r="N371" t="str">
        <f>IF(Master!D373&gt;'OHL indexes'!D371,1,"")</f>
        <v/>
      </c>
    </row>
    <row r="372" spans="1:14" x14ac:dyDescent="0.25">
      <c r="A372" s="1">
        <v>38604</v>
      </c>
      <c r="B372">
        <v>128088.61</v>
      </c>
      <c r="C372" s="12">
        <v>130103.11</v>
      </c>
      <c r="D372">
        <v>130103.11</v>
      </c>
      <c r="E372" s="12">
        <v>127936.23</v>
      </c>
      <c r="G372">
        <f t="shared" si="30"/>
        <v>1.5727393715959659E-2</v>
      </c>
      <c r="H372">
        <f t="shared" si="31"/>
        <v>1.5727393715959659E-2</v>
      </c>
      <c r="I372">
        <f t="shared" si="32"/>
        <v>-1.1896451995224711E-3</v>
      </c>
      <c r="J372" t="str">
        <f t="shared" si="33"/>
        <v/>
      </c>
      <c r="K372" t="str">
        <f t="shared" si="34"/>
        <v/>
      </c>
      <c r="L372" t="str">
        <f t="shared" si="35"/>
        <v/>
      </c>
      <c r="M372">
        <f>IF(Master!D374&lt;'OHL indexes'!E372,1,"")</f>
        <v>1</v>
      </c>
      <c r="N372" t="str">
        <f>IF(Master!D374&gt;'OHL indexes'!D372,1,"")</f>
        <v/>
      </c>
    </row>
    <row r="373" spans="1:14" x14ac:dyDescent="0.25">
      <c r="A373" s="1">
        <v>38607</v>
      </c>
      <c r="B373">
        <v>127549.34</v>
      </c>
      <c r="C373" s="12">
        <v>127949.79</v>
      </c>
      <c r="D373">
        <v>127949.79</v>
      </c>
      <c r="E373" s="12">
        <v>127201.16</v>
      </c>
      <c r="G373">
        <f t="shared" si="30"/>
        <v>3.1395693619424847E-3</v>
      </c>
      <c r="H373">
        <f t="shared" si="31"/>
        <v>3.1395693619424847E-3</v>
      </c>
      <c r="I373">
        <f t="shared" si="32"/>
        <v>-2.7297671630444054E-3</v>
      </c>
      <c r="J373" t="str">
        <f t="shared" si="33"/>
        <v/>
      </c>
      <c r="K373" t="str">
        <f t="shared" si="34"/>
        <v/>
      </c>
      <c r="L373" t="str">
        <f t="shared" si="35"/>
        <v/>
      </c>
      <c r="M373" t="str">
        <f>IF(Master!D375&lt;'OHL indexes'!E373,1,"")</f>
        <v/>
      </c>
      <c r="N373" t="str">
        <f>IF(Master!D375&gt;'OHL indexes'!D373,1,"")</f>
        <v/>
      </c>
    </row>
    <row r="374" spans="1:14" x14ac:dyDescent="0.25">
      <c r="A374" s="1">
        <v>38608</v>
      </c>
      <c r="B374">
        <v>128846.63</v>
      </c>
      <c r="C374" s="12">
        <v>127394.27</v>
      </c>
      <c r="D374">
        <v>129183.02</v>
      </c>
      <c r="E374" s="12">
        <v>127079.67999999999</v>
      </c>
      <c r="G374">
        <f t="shared" si="30"/>
        <v>-1.1272006105243149E-2</v>
      </c>
      <c r="H374">
        <f t="shared" si="31"/>
        <v>2.6107784115114718E-3</v>
      </c>
      <c r="I374">
        <f t="shared" si="32"/>
        <v>-1.371359111216186E-2</v>
      </c>
      <c r="J374" t="str">
        <f t="shared" si="33"/>
        <v/>
      </c>
      <c r="K374" t="str">
        <f t="shared" si="34"/>
        <v/>
      </c>
      <c r="L374" t="str">
        <f t="shared" si="35"/>
        <v/>
      </c>
      <c r="M374" t="str">
        <f>IF(Master!D376&lt;'OHL indexes'!E374,1,"")</f>
        <v/>
      </c>
      <c r="N374" t="str">
        <f>IF(Master!D376&gt;'OHL indexes'!D374,1,"")</f>
        <v/>
      </c>
    </row>
    <row r="375" spans="1:14" x14ac:dyDescent="0.25">
      <c r="A375" s="1">
        <v>38609</v>
      </c>
      <c r="B375">
        <v>128765.53</v>
      </c>
      <c r="C375" s="12">
        <v>127257.09</v>
      </c>
      <c r="D375">
        <v>129220.64</v>
      </c>
      <c r="E375" s="12">
        <v>127257.09</v>
      </c>
      <c r="G375">
        <f t="shared" si="30"/>
        <v>-1.1714625800864575E-2</v>
      </c>
      <c r="H375">
        <f t="shared" si="31"/>
        <v>3.534408626283847E-3</v>
      </c>
      <c r="I375">
        <f t="shared" si="32"/>
        <v>-1.1714625800864575E-2</v>
      </c>
      <c r="J375" t="str">
        <f t="shared" si="33"/>
        <v/>
      </c>
      <c r="K375" t="str">
        <f t="shared" si="34"/>
        <v/>
      </c>
      <c r="L375" t="str">
        <f t="shared" si="35"/>
        <v/>
      </c>
      <c r="M375" t="str">
        <f>IF(Master!D377&lt;'OHL indexes'!E375,1,"")</f>
        <v/>
      </c>
      <c r="N375" t="str">
        <f>IF(Master!D377&gt;'OHL indexes'!D375,1,"")</f>
        <v/>
      </c>
    </row>
    <row r="376" spans="1:14" x14ac:dyDescent="0.25">
      <c r="A376" s="1">
        <v>38610</v>
      </c>
      <c r="B376">
        <v>128229.72</v>
      </c>
      <c r="C376" s="12">
        <v>128221.05</v>
      </c>
      <c r="D376">
        <v>128847.57</v>
      </c>
      <c r="E376" s="12">
        <v>128120.36</v>
      </c>
      <c r="G376">
        <f t="shared" si="30"/>
        <v>-6.7613030738877811E-5</v>
      </c>
      <c r="H376">
        <f t="shared" si="31"/>
        <v>4.8183057718600431E-3</v>
      </c>
      <c r="I376">
        <f t="shared" si="32"/>
        <v>-8.5284441079647166E-4</v>
      </c>
      <c r="J376" t="str">
        <f t="shared" si="33"/>
        <v/>
      </c>
      <c r="K376" t="str">
        <f t="shared" si="34"/>
        <v/>
      </c>
      <c r="L376" t="str">
        <f t="shared" si="35"/>
        <v/>
      </c>
      <c r="M376">
        <f>IF(Master!D378&lt;'OHL indexes'!E376,1,"")</f>
        <v>1</v>
      </c>
      <c r="N376" t="str">
        <f>IF(Master!D378&gt;'OHL indexes'!D376,1,"")</f>
        <v/>
      </c>
    </row>
    <row r="377" spans="1:14" x14ac:dyDescent="0.25">
      <c r="A377" s="1">
        <v>38611</v>
      </c>
      <c r="B377">
        <v>126442.45</v>
      </c>
      <c r="C377" s="12">
        <v>126601.15</v>
      </c>
      <c r="D377">
        <v>127251.83</v>
      </c>
      <c r="E377" s="12">
        <v>126344.59</v>
      </c>
      <c r="G377">
        <f t="shared" si="30"/>
        <v>1.2551164581198204E-3</v>
      </c>
      <c r="H377">
        <f t="shared" si="31"/>
        <v>6.4011730237749642E-3</v>
      </c>
      <c r="I377">
        <f t="shared" si="32"/>
        <v>-7.7394893882554161E-4</v>
      </c>
      <c r="J377" t="str">
        <f t="shared" si="33"/>
        <v/>
      </c>
      <c r="K377" t="str">
        <f t="shared" si="34"/>
        <v/>
      </c>
      <c r="L377" t="str">
        <f t="shared" si="35"/>
        <v/>
      </c>
      <c r="M377">
        <f>IF(Master!D379&lt;'OHL indexes'!E377,1,"")</f>
        <v>1</v>
      </c>
      <c r="N377" t="str">
        <f>IF(Master!D379&gt;'OHL indexes'!D377,1,"")</f>
        <v/>
      </c>
    </row>
    <row r="378" spans="1:14" x14ac:dyDescent="0.25">
      <c r="A378" s="1">
        <v>38614</v>
      </c>
      <c r="B378">
        <v>127197.96</v>
      </c>
      <c r="C378" s="12">
        <v>125916.18</v>
      </c>
      <c r="D378">
        <v>127954.56</v>
      </c>
      <c r="E378" s="12">
        <v>125767.93</v>
      </c>
      <c r="G378">
        <f t="shared" si="30"/>
        <v>-1.0077048405493394E-2</v>
      </c>
      <c r="H378">
        <f t="shared" si="31"/>
        <v>5.9482086033455506E-3</v>
      </c>
      <c r="I378">
        <f t="shared" si="32"/>
        <v>-1.1242554518956172E-2</v>
      </c>
      <c r="J378" t="str">
        <f t="shared" si="33"/>
        <v/>
      </c>
      <c r="K378" t="str">
        <f t="shared" si="34"/>
        <v/>
      </c>
      <c r="L378" t="str">
        <f t="shared" si="35"/>
        <v/>
      </c>
      <c r="M378" t="str">
        <f>IF(Master!D380&lt;'OHL indexes'!E378,1,"")</f>
        <v/>
      </c>
      <c r="N378" t="str">
        <f>IF(Master!D380&gt;'OHL indexes'!D378,1,"")</f>
        <v/>
      </c>
    </row>
    <row r="379" spans="1:14" x14ac:dyDescent="0.25">
      <c r="A379" s="1">
        <v>38615</v>
      </c>
      <c r="B379">
        <v>127753.55</v>
      </c>
      <c r="C379" s="12">
        <v>126724.98</v>
      </c>
      <c r="D379">
        <v>128217.82</v>
      </c>
      <c r="E379" s="12">
        <v>126569.79</v>
      </c>
      <c r="G379">
        <f t="shared" si="30"/>
        <v>-8.0512048393176494E-3</v>
      </c>
      <c r="H379">
        <f t="shared" si="31"/>
        <v>3.6341064494880282E-3</v>
      </c>
      <c r="I379">
        <f t="shared" si="32"/>
        <v>-9.2659656033042825E-3</v>
      </c>
      <c r="J379" t="str">
        <f t="shared" si="33"/>
        <v/>
      </c>
      <c r="K379" t="str">
        <f t="shared" si="34"/>
        <v/>
      </c>
      <c r="L379" t="str">
        <f t="shared" si="35"/>
        <v/>
      </c>
      <c r="M379" t="str">
        <f>IF(Master!D381&lt;'OHL indexes'!E379,1,"")</f>
        <v/>
      </c>
      <c r="N379" t="str">
        <f>IF(Master!D381&gt;'OHL indexes'!D379,1,"")</f>
        <v/>
      </c>
    </row>
    <row r="380" spans="1:14" x14ac:dyDescent="0.25">
      <c r="A380" s="1">
        <v>38616</v>
      </c>
      <c r="B380">
        <v>130731.88</v>
      </c>
      <c r="C380" s="12">
        <v>128121.98</v>
      </c>
      <c r="D380">
        <v>131345.76</v>
      </c>
      <c r="E380" s="12">
        <v>128029.87</v>
      </c>
      <c r="G380">
        <f t="shared" si="30"/>
        <v>-1.9963760943390474E-2</v>
      </c>
      <c r="H380">
        <f t="shared" si="31"/>
        <v>4.6957176780446641E-3</v>
      </c>
      <c r="I380">
        <f t="shared" si="32"/>
        <v>-2.0668332773918774E-2</v>
      </c>
      <c r="J380" t="str">
        <f t="shared" si="33"/>
        <v/>
      </c>
      <c r="K380" t="str">
        <f t="shared" si="34"/>
        <v/>
      </c>
      <c r="L380" t="str">
        <f t="shared" si="35"/>
        <v/>
      </c>
      <c r="M380" t="str">
        <f>IF(Master!D382&lt;'OHL indexes'!E380,1,"")</f>
        <v/>
      </c>
      <c r="N380" t="str">
        <f>IF(Master!D382&gt;'OHL indexes'!D380,1,"")</f>
        <v/>
      </c>
    </row>
    <row r="381" spans="1:14" x14ac:dyDescent="0.25">
      <c r="A381" s="1">
        <v>38617</v>
      </c>
      <c r="B381">
        <v>132074.5</v>
      </c>
      <c r="C381" s="12">
        <v>131966.24</v>
      </c>
      <c r="D381">
        <v>134343.12</v>
      </c>
      <c r="E381" s="12">
        <v>131481.31</v>
      </c>
      <c r="G381">
        <f t="shared" si="30"/>
        <v>-8.1968888771122295E-4</v>
      </c>
      <c r="H381">
        <f t="shared" si="31"/>
        <v>1.7176820658037606E-2</v>
      </c>
      <c r="I381">
        <f t="shared" si="32"/>
        <v>-4.4913287576330285E-3</v>
      </c>
      <c r="J381" t="str">
        <f t="shared" si="33"/>
        <v/>
      </c>
      <c r="K381" t="str">
        <f t="shared" si="34"/>
        <v/>
      </c>
      <c r="L381" t="str">
        <f t="shared" si="35"/>
        <v/>
      </c>
      <c r="M381" t="str">
        <f>IF(Master!D383&lt;'OHL indexes'!E381,1,"")</f>
        <v/>
      </c>
      <c r="N381" t="str">
        <f>IF(Master!D383&gt;'OHL indexes'!D381,1,"")</f>
        <v/>
      </c>
    </row>
    <row r="382" spans="1:14" x14ac:dyDescent="0.25">
      <c r="A382" s="1">
        <v>38618</v>
      </c>
      <c r="B382">
        <v>130313.24</v>
      </c>
      <c r="C382" s="12">
        <v>131495.34</v>
      </c>
      <c r="D382">
        <v>131495.34</v>
      </c>
      <c r="E382" s="12">
        <v>129867.82</v>
      </c>
      <c r="G382">
        <f t="shared" si="30"/>
        <v>9.0712194708686411E-3</v>
      </c>
      <c r="H382">
        <f t="shared" si="31"/>
        <v>9.0712194708686411E-3</v>
      </c>
      <c r="I382">
        <f t="shared" si="32"/>
        <v>-3.4180717170412267E-3</v>
      </c>
      <c r="J382" t="str">
        <f t="shared" si="33"/>
        <v/>
      </c>
      <c r="K382" t="str">
        <f t="shared" si="34"/>
        <v/>
      </c>
      <c r="L382" t="str">
        <f t="shared" si="35"/>
        <v/>
      </c>
      <c r="M382" t="str">
        <f>IF(Master!D384&lt;'OHL indexes'!E382,1,"")</f>
        <v/>
      </c>
      <c r="N382" t="str">
        <f>IF(Master!D384&gt;'OHL indexes'!D382,1,"")</f>
        <v/>
      </c>
    </row>
    <row r="383" spans="1:14" x14ac:dyDescent="0.25">
      <c r="A383" s="1">
        <v>38621</v>
      </c>
      <c r="B383">
        <v>128903.56</v>
      </c>
      <c r="C383" s="12">
        <v>128437.68</v>
      </c>
      <c r="D383">
        <v>128903.56</v>
      </c>
      <c r="E383" s="12">
        <v>127911.2</v>
      </c>
      <c r="G383">
        <f t="shared" si="30"/>
        <v>-3.6141748141014229E-3</v>
      </c>
      <c r="H383">
        <f t="shared" si="31"/>
        <v>0</v>
      </c>
      <c r="I383">
        <f t="shared" si="32"/>
        <v>-7.6984685294959609E-3</v>
      </c>
      <c r="J383" t="str">
        <f t="shared" si="33"/>
        <v/>
      </c>
      <c r="K383" t="str">
        <f t="shared" si="34"/>
        <v/>
      </c>
      <c r="L383" t="str">
        <f t="shared" si="35"/>
        <v/>
      </c>
      <c r="M383" t="str">
        <f>IF(Master!D385&lt;'OHL indexes'!E383,1,"")</f>
        <v/>
      </c>
      <c r="N383" t="str">
        <f>IF(Master!D385&gt;'OHL indexes'!D383,1,"")</f>
        <v/>
      </c>
    </row>
    <row r="384" spans="1:14" x14ac:dyDescent="0.25">
      <c r="A384" s="1">
        <v>38622</v>
      </c>
      <c r="B384">
        <v>127887.8</v>
      </c>
      <c r="C384" s="12">
        <v>129297.31</v>
      </c>
      <c r="D384">
        <v>129297.31</v>
      </c>
      <c r="E384" s="12">
        <v>127394.17</v>
      </c>
      <c r="G384">
        <f t="shared" si="30"/>
        <v>1.1021457871665641E-2</v>
      </c>
      <c r="H384">
        <f t="shared" si="31"/>
        <v>1.1021457871665641E-2</v>
      </c>
      <c r="I384">
        <f t="shared" si="32"/>
        <v>-3.859867790360072E-3</v>
      </c>
      <c r="J384" t="str">
        <f t="shared" si="33"/>
        <v/>
      </c>
      <c r="K384" t="str">
        <f t="shared" si="34"/>
        <v/>
      </c>
      <c r="L384" t="str">
        <f t="shared" si="35"/>
        <v/>
      </c>
      <c r="M384" t="str">
        <f>IF(Master!D386&lt;'OHL indexes'!E384,1,"")</f>
        <v/>
      </c>
      <c r="N384" t="str">
        <f>IF(Master!D386&gt;'OHL indexes'!D384,1,"")</f>
        <v/>
      </c>
    </row>
    <row r="385" spans="1:14" x14ac:dyDescent="0.25">
      <c r="A385" s="1">
        <v>38623</v>
      </c>
      <c r="B385">
        <v>125973.67</v>
      </c>
      <c r="C385" s="12">
        <v>126942.77</v>
      </c>
      <c r="D385">
        <v>126942.77</v>
      </c>
      <c r="E385" s="12">
        <v>125216.28</v>
      </c>
      <c r="G385">
        <f t="shared" si="30"/>
        <v>7.6928774084299434E-3</v>
      </c>
      <c r="H385">
        <f t="shared" si="31"/>
        <v>7.6928774084299434E-3</v>
      </c>
      <c r="I385">
        <f t="shared" si="32"/>
        <v>-6.0122881233832803E-3</v>
      </c>
      <c r="J385" t="str">
        <f t="shared" si="33"/>
        <v/>
      </c>
      <c r="K385" t="str">
        <f t="shared" si="34"/>
        <v/>
      </c>
      <c r="L385" t="str">
        <f t="shared" si="35"/>
        <v/>
      </c>
      <c r="M385" t="str">
        <f>IF(Master!D387&lt;'OHL indexes'!E385,1,"")</f>
        <v/>
      </c>
      <c r="N385" t="str">
        <f>IF(Master!D387&gt;'OHL indexes'!D385,1,"")</f>
        <v/>
      </c>
    </row>
    <row r="386" spans="1:14" x14ac:dyDescent="0.25">
      <c r="A386" s="1">
        <v>38624</v>
      </c>
      <c r="B386">
        <v>123449.11</v>
      </c>
      <c r="C386" s="12">
        <v>125194.56</v>
      </c>
      <c r="D386">
        <v>125194.56</v>
      </c>
      <c r="E386" s="12">
        <v>123263.08</v>
      </c>
      <c r="G386">
        <f t="shared" si="30"/>
        <v>1.4139024574579828E-2</v>
      </c>
      <c r="H386">
        <f t="shared" si="31"/>
        <v>1.4139024574579828E-2</v>
      </c>
      <c r="I386">
        <f t="shared" si="32"/>
        <v>-1.506936745027998E-3</v>
      </c>
      <c r="J386" t="str">
        <f t="shared" si="33"/>
        <v/>
      </c>
      <c r="K386" t="str">
        <f t="shared" si="34"/>
        <v/>
      </c>
      <c r="L386" t="str">
        <f t="shared" si="35"/>
        <v/>
      </c>
      <c r="M386" t="str">
        <f>IF(Master!D388&lt;'OHL indexes'!E386,1,"")</f>
        <v/>
      </c>
      <c r="N386" t="str">
        <f>IF(Master!D388&gt;'OHL indexes'!D386,1,"")</f>
        <v/>
      </c>
    </row>
    <row r="387" spans="1:14" x14ac:dyDescent="0.25">
      <c r="A387" s="1">
        <v>38625</v>
      </c>
      <c r="B387">
        <v>121651</v>
      </c>
      <c r="C387" s="12">
        <v>123084.23</v>
      </c>
      <c r="D387">
        <v>123084.23</v>
      </c>
      <c r="E387" s="12">
        <v>121651</v>
      </c>
      <c r="G387">
        <f t="shared" si="30"/>
        <v>1.1781489671272682E-2</v>
      </c>
      <c r="H387">
        <f t="shared" si="31"/>
        <v>1.1781489671272682E-2</v>
      </c>
      <c r="I387">
        <f t="shared" si="32"/>
        <v>0</v>
      </c>
      <c r="J387" t="str">
        <f t="shared" si="33"/>
        <v/>
      </c>
      <c r="K387" t="str">
        <f t="shared" si="34"/>
        <v/>
      </c>
      <c r="L387" t="str">
        <f t="shared" si="35"/>
        <v/>
      </c>
      <c r="M387">
        <f>IF(Master!D389&lt;'OHL indexes'!E387,1,"")</f>
        <v>1</v>
      </c>
      <c r="N387" t="str">
        <f>IF(Master!D389&gt;'OHL indexes'!D387,1,"")</f>
        <v/>
      </c>
    </row>
    <row r="388" spans="1:14" x14ac:dyDescent="0.25">
      <c r="A388" s="1">
        <v>38628</v>
      </c>
      <c r="B388">
        <v>121246.68</v>
      </c>
      <c r="C388" s="12">
        <v>121694.22</v>
      </c>
      <c r="D388">
        <v>122450.48</v>
      </c>
      <c r="E388" s="12">
        <v>120685.86</v>
      </c>
      <c r="G388">
        <f t="shared" si="30"/>
        <v>3.6911526154779217E-3</v>
      </c>
      <c r="H388">
        <f t="shared" si="31"/>
        <v>9.9285192798681532E-3</v>
      </c>
      <c r="I388">
        <f t="shared" si="32"/>
        <v>-4.6254462390227236E-3</v>
      </c>
      <c r="J388" t="str">
        <f t="shared" si="33"/>
        <v/>
      </c>
      <c r="K388" t="str">
        <f t="shared" si="34"/>
        <v/>
      </c>
      <c r="L388" t="str">
        <f t="shared" si="35"/>
        <v/>
      </c>
      <c r="M388" t="str">
        <f>IF(Master!D390&lt;'OHL indexes'!E388,1,"")</f>
        <v/>
      </c>
      <c r="N388" t="str">
        <f>IF(Master!D390&gt;'OHL indexes'!D388,1,"")</f>
        <v/>
      </c>
    </row>
    <row r="389" spans="1:14" x14ac:dyDescent="0.25">
      <c r="A389" s="1">
        <v>38629</v>
      </c>
      <c r="B389">
        <v>122572.52</v>
      </c>
      <c r="C389" s="12">
        <v>120948.71</v>
      </c>
      <c r="D389">
        <v>122700.61</v>
      </c>
      <c r="E389" s="12">
        <v>120069.18</v>
      </c>
      <c r="G389">
        <f t="shared" si="30"/>
        <v>-1.3247749169226442E-2</v>
      </c>
      <c r="H389">
        <f t="shared" si="31"/>
        <v>1.0450140047704171E-3</v>
      </c>
      <c r="I389">
        <f t="shared" si="32"/>
        <v>-2.0423337955359111E-2</v>
      </c>
      <c r="J389" t="str">
        <f t="shared" si="33"/>
        <v/>
      </c>
      <c r="K389" t="str">
        <f t="shared" si="34"/>
        <v/>
      </c>
      <c r="L389" t="str">
        <f t="shared" si="35"/>
        <v/>
      </c>
      <c r="M389" t="str">
        <f>IF(Master!D391&lt;'OHL indexes'!E389,1,"")</f>
        <v/>
      </c>
      <c r="N389" t="str">
        <f>IF(Master!D391&gt;'OHL indexes'!D389,1,"")</f>
        <v/>
      </c>
    </row>
    <row r="390" spans="1:14" x14ac:dyDescent="0.25">
      <c r="A390" s="1">
        <v>38630</v>
      </c>
      <c r="B390">
        <v>126416.65</v>
      </c>
      <c r="C390" s="12">
        <v>122751.59</v>
      </c>
      <c r="D390">
        <v>126905.98</v>
      </c>
      <c r="E390" s="12">
        <v>122751.59</v>
      </c>
      <c r="G390">
        <f t="shared" si="30"/>
        <v>-2.8991908898076346E-2</v>
      </c>
      <c r="H390">
        <f t="shared" si="31"/>
        <v>3.8707717693833299E-3</v>
      </c>
      <c r="I390">
        <f t="shared" si="32"/>
        <v>-2.8991908898076346E-2</v>
      </c>
      <c r="J390" t="str">
        <f t="shared" si="33"/>
        <v/>
      </c>
      <c r="K390" t="str">
        <f t="shared" si="34"/>
        <v/>
      </c>
      <c r="L390" t="str">
        <f t="shared" si="35"/>
        <v/>
      </c>
      <c r="M390" t="str">
        <f>IF(Master!D392&lt;'OHL indexes'!E390,1,"")</f>
        <v/>
      </c>
      <c r="N390" t="str">
        <f>IF(Master!D392&gt;'OHL indexes'!D390,1,"")</f>
        <v/>
      </c>
    </row>
    <row r="391" spans="1:14" x14ac:dyDescent="0.25">
      <c r="A391" s="1">
        <v>38631</v>
      </c>
      <c r="B391">
        <v>130313</v>
      </c>
      <c r="C391" s="12">
        <v>126638.38</v>
      </c>
      <c r="D391">
        <v>132278.28</v>
      </c>
      <c r="E391" s="12">
        <v>126638.38</v>
      </c>
      <c r="G391">
        <f t="shared" ref="G391:G454" si="36">C391/$B391-1</f>
        <v>-2.8198414586418807E-2</v>
      </c>
      <c r="H391">
        <f t="shared" ref="H391:H454" si="37">D391/$B391-1</f>
        <v>1.5081227506081429E-2</v>
      </c>
      <c r="I391">
        <f t="shared" ref="I391:I454" si="38">E391/$B391-1</f>
        <v>-2.8198414586418807E-2</v>
      </c>
      <c r="J391" t="str">
        <f t="shared" ref="J391:J454" si="39">IF(C391&lt;E391,1,"")</f>
        <v/>
      </c>
      <c r="K391" t="str">
        <f t="shared" ref="K391:K454" si="40">IF(C392&gt;D392,1,"")</f>
        <v/>
      </c>
      <c r="L391" t="str">
        <f t="shared" ref="L391:L454" si="41">IF(E392&gt;D392,1,"")</f>
        <v/>
      </c>
      <c r="M391" t="str">
        <f>IF(Master!D393&lt;'OHL indexes'!E391,1,"")</f>
        <v/>
      </c>
      <c r="N391" t="str">
        <f>IF(Master!D393&gt;'OHL indexes'!D391,1,"")</f>
        <v/>
      </c>
    </row>
    <row r="392" spans="1:14" x14ac:dyDescent="0.25">
      <c r="A392" s="1">
        <v>38632</v>
      </c>
      <c r="B392">
        <v>130122.36</v>
      </c>
      <c r="C392" s="12">
        <v>129766.88</v>
      </c>
      <c r="D392">
        <v>131294.6</v>
      </c>
      <c r="E392" s="12">
        <v>129509.88</v>
      </c>
      <c r="G392">
        <f t="shared" si="36"/>
        <v>-2.7318901993477196E-3</v>
      </c>
      <c r="H392">
        <f t="shared" si="37"/>
        <v>9.0087514551688841E-3</v>
      </c>
      <c r="I392">
        <f t="shared" si="38"/>
        <v>-4.7069542851819746E-3</v>
      </c>
      <c r="J392" t="str">
        <f t="shared" si="39"/>
        <v/>
      </c>
      <c r="K392" t="str">
        <f t="shared" si="40"/>
        <v/>
      </c>
      <c r="L392" t="str">
        <f t="shared" si="41"/>
        <v/>
      </c>
      <c r="M392" t="str">
        <f>IF(Master!D394&lt;'OHL indexes'!E392,1,"")</f>
        <v/>
      </c>
      <c r="N392" t="str">
        <f>IF(Master!D394&gt;'OHL indexes'!D392,1,"")</f>
        <v/>
      </c>
    </row>
    <row r="393" spans="1:14" x14ac:dyDescent="0.25">
      <c r="A393" s="1">
        <v>38635</v>
      </c>
      <c r="B393">
        <v>133676.62</v>
      </c>
      <c r="C393" s="12">
        <v>129933.57</v>
      </c>
      <c r="D393">
        <v>134044.29999999999</v>
      </c>
      <c r="E393" s="12">
        <v>129869.45</v>
      </c>
      <c r="G393">
        <f t="shared" si="36"/>
        <v>-2.8000782784603495E-2</v>
      </c>
      <c r="H393">
        <f t="shared" si="37"/>
        <v>2.7505183778584463E-3</v>
      </c>
      <c r="I393">
        <f t="shared" si="38"/>
        <v>-2.8480447815033005E-2</v>
      </c>
      <c r="J393" t="str">
        <f t="shared" si="39"/>
        <v/>
      </c>
      <c r="K393" t="str">
        <f t="shared" si="40"/>
        <v/>
      </c>
      <c r="L393" t="str">
        <f t="shared" si="41"/>
        <v/>
      </c>
      <c r="M393" t="str">
        <f>IF(Master!D395&lt;'OHL indexes'!E393,1,"")</f>
        <v/>
      </c>
      <c r="N393" t="str">
        <f>IF(Master!D395&gt;'OHL indexes'!D393,1,"")</f>
        <v/>
      </c>
    </row>
    <row r="394" spans="1:14" x14ac:dyDescent="0.25">
      <c r="A394" s="1">
        <v>38636</v>
      </c>
      <c r="B394">
        <v>133230.88</v>
      </c>
      <c r="C394" s="12">
        <v>132776.62</v>
      </c>
      <c r="D394">
        <v>133708.64000000001</v>
      </c>
      <c r="E394" s="12">
        <v>132196.78</v>
      </c>
      <c r="G394">
        <f t="shared" si="36"/>
        <v>-3.4095699135215929E-3</v>
      </c>
      <c r="H394">
        <f t="shared" si="37"/>
        <v>3.5859554481665334E-3</v>
      </c>
      <c r="I394">
        <f t="shared" si="38"/>
        <v>-7.761714101115369E-3</v>
      </c>
      <c r="J394" t="str">
        <f t="shared" si="39"/>
        <v/>
      </c>
      <c r="K394" t="str">
        <f t="shared" si="40"/>
        <v/>
      </c>
      <c r="L394" t="str">
        <f t="shared" si="41"/>
        <v/>
      </c>
      <c r="M394" t="str">
        <f>IF(Master!D396&lt;'OHL indexes'!E394,1,"")</f>
        <v/>
      </c>
      <c r="N394" t="str">
        <f>IF(Master!D396&gt;'OHL indexes'!D394,1,"")</f>
        <v/>
      </c>
    </row>
    <row r="395" spans="1:14" x14ac:dyDescent="0.25">
      <c r="A395" s="1">
        <v>38637</v>
      </c>
      <c r="B395">
        <v>134843.35999999999</v>
      </c>
      <c r="C395" s="12">
        <v>134083.67000000001</v>
      </c>
      <c r="D395">
        <v>135167.43</v>
      </c>
      <c r="E395" s="12">
        <v>132431.39000000001</v>
      </c>
      <c r="G395">
        <f t="shared" si="36"/>
        <v>-5.6338702921669981E-3</v>
      </c>
      <c r="H395">
        <f t="shared" si="37"/>
        <v>2.4033070668070255E-3</v>
      </c>
      <c r="I395">
        <f t="shared" si="38"/>
        <v>-1.7887198895073286E-2</v>
      </c>
      <c r="J395" t="str">
        <f t="shared" si="39"/>
        <v/>
      </c>
      <c r="K395" t="str">
        <f t="shared" si="40"/>
        <v/>
      </c>
      <c r="L395" t="str">
        <f t="shared" si="41"/>
        <v/>
      </c>
      <c r="M395" t="str">
        <f>IF(Master!D397&lt;'OHL indexes'!E395,1,"")</f>
        <v/>
      </c>
      <c r="N395" t="str">
        <f>IF(Master!D397&gt;'OHL indexes'!D395,1,"")</f>
        <v/>
      </c>
    </row>
    <row r="396" spans="1:14" x14ac:dyDescent="0.25">
      <c r="A396" s="1">
        <v>38638</v>
      </c>
      <c r="B396">
        <v>135694.56</v>
      </c>
      <c r="C396" s="12">
        <v>134964.01999999999</v>
      </c>
      <c r="D396">
        <v>136742.01</v>
      </c>
      <c r="E396" s="12">
        <v>133846.12</v>
      </c>
      <c r="G396">
        <f t="shared" si="36"/>
        <v>-5.383708823699429E-3</v>
      </c>
      <c r="H396">
        <f t="shared" si="37"/>
        <v>7.7191745932925215E-3</v>
      </c>
      <c r="I396">
        <f t="shared" si="38"/>
        <v>-1.3622064141701751E-2</v>
      </c>
      <c r="J396" t="str">
        <f t="shared" si="39"/>
        <v/>
      </c>
      <c r="K396" t="str">
        <f t="shared" si="40"/>
        <v/>
      </c>
      <c r="L396" t="str">
        <f t="shared" si="41"/>
        <v/>
      </c>
      <c r="M396" t="str">
        <f>IF(Master!D398&lt;'OHL indexes'!E396,1,"")</f>
        <v/>
      </c>
      <c r="N396" t="str">
        <f>IF(Master!D398&gt;'OHL indexes'!D396,1,"")</f>
        <v/>
      </c>
    </row>
    <row r="397" spans="1:14" x14ac:dyDescent="0.25">
      <c r="A397" s="1">
        <v>38639</v>
      </c>
      <c r="B397">
        <v>131018.78</v>
      </c>
      <c r="C397" s="12">
        <v>134952.60999999999</v>
      </c>
      <c r="D397">
        <v>134952.60999999999</v>
      </c>
      <c r="E397" s="12">
        <v>131018.78</v>
      </c>
      <c r="G397">
        <f t="shared" si="36"/>
        <v>3.0024932303597929E-2</v>
      </c>
      <c r="H397">
        <f t="shared" si="37"/>
        <v>3.0024932303597929E-2</v>
      </c>
      <c r="I397">
        <f t="shared" si="38"/>
        <v>0</v>
      </c>
      <c r="J397" t="str">
        <f t="shared" si="39"/>
        <v/>
      </c>
      <c r="K397" t="str">
        <f t="shared" si="40"/>
        <v/>
      </c>
      <c r="L397" t="str">
        <f t="shared" si="41"/>
        <v/>
      </c>
      <c r="M397">
        <f>IF(Master!D399&lt;'OHL indexes'!E397,1,"")</f>
        <v>1</v>
      </c>
      <c r="N397" t="str">
        <f>IF(Master!D399&gt;'OHL indexes'!D397,1,"")</f>
        <v/>
      </c>
    </row>
    <row r="398" spans="1:14" x14ac:dyDescent="0.25">
      <c r="A398" s="1">
        <v>38642</v>
      </c>
      <c r="B398">
        <v>130888.18</v>
      </c>
      <c r="C398" s="12">
        <v>130415.2</v>
      </c>
      <c r="D398">
        <v>131640.10999999999</v>
      </c>
      <c r="E398" s="12">
        <v>130187.97</v>
      </c>
      <c r="G398">
        <f t="shared" si="36"/>
        <v>-3.6136188920955492E-3</v>
      </c>
      <c r="H398">
        <f t="shared" si="37"/>
        <v>5.7448273786067094E-3</v>
      </c>
      <c r="I398">
        <f t="shared" si="38"/>
        <v>-5.3496809261156519E-3</v>
      </c>
      <c r="J398" t="str">
        <f t="shared" si="39"/>
        <v/>
      </c>
      <c r="K398" t="str">
        <f t="shared" si="40"/>
        <v/>
      </c>
      <c r="L398" t="str">
        <f t="shared" si="41"/>
        <v/>
      </c>
      <c r="M398" t="str">
        <f>IF(Master!D400&lt;'OHL indexes'!E398,1,"")</f>
        <v/>
      </c>
      <c r="N398" t="str">
        <f>IF(Master!D400&gt;'OHL indexes'!D398,1,"")</f>
        <v/>
      </c>
    </row>
    <row r="399" spans="1:14" x14ac:dyDescent="0.25">
      <c r="A399" s="1">
        <v>38643</v>
      </c>
      <c r="B399">
        <v>131423.4</v>
      </c>
      <c r="C399" s="12">
        <v>130728.57</v>
      </c>
      <c r="D399">
        <v>133030.51999999999</v>
      </c>
      <c r="E399" s="12">
        <v>130632.8</v>
      </c>
      <c r="G399">
        <f t="shared" si="36"/>
        <v>-5.286958030304989E-3</v>
      </c>
      <c r="H399">
        <f t="shared" si="37"/>
        <v>1.2228568124093453E-2</v>
      </c>
      <c r="I399">
        <f t="shared" si="38"/>
        <v>-6.0156714862040772E-3</v>
      </c>
      <c r="J399" t="str">
        <f t="shared" si="39"/>
        <v/>
      </c>
      <c r="K399" t="str">
        <f t="shared" si="40"/>
        <v/>
      </c>
      <c r="L399" t="str">
        <f t="shared" si="41"/>
        <v/>
      </c>
      <c r="M399" t="str">
        <f>IF(Master!D401&lt;'OHL indexes'!E399,1,"")</f>
        <v/>
      </c>
      <c r="N399" t="str">
        <f>IF(Master!D401&gt;'OHL indexes'!D399,1,"")</f>
        <v/>
      </c>
    </row>
    <row r="400" spans="1:14" x14ac:dyDescent="0.25">
      <c r="A400" s="1">
        <v>38644</v>
      </c>
      <c r="B400">
        <v>129930.75</v>
      </c>
      <c r="C400" s="12">
        <v>131157.54</v>
      </c>
      <c r="D400">
        <v>133816.14000000001</v>
      </c>
      <c r="E400" s="12">
        <v>129473.76</v>
      </c>
      <c r="G400">
        <f t="shared" si="36"/>
        <v>9.4418757684382459E-3</v>
      </c>
      <c r="H400">
        <f t="shared" si="37"/>
        <v>2.9903544772888813E-2</v>
      </c>
      <c r="I400">
        <f t="shared" si="38"/>
        <v>-3.5171812677138314E-3</v>
      </c>
      <c r="J400" t="str">
        <f t="shared" si="39"/>
        <v/>
      </c>
      <c r="K400" t="str">
        <f t="shared" si="40"/>
        <v/>
      </c>
      <c r="L400" t="str">
        <f t="shared" si="41"/>
        <v/>
      </c>
      <c r="M400" t="str">
        <f>IF(Master!D402&lt;'OHL indexes'!E400,1,"")</f>
        <v/>
      </c>
      <c r="N400" t="str">
        <f>IF(Master!D402&gt;'OHL indexes'!D400,1,"")</f>
        <v/>
      </c>
    </row>
    <row r="401" spans="1:14" x14ac:dyDescent="0.25">
      <c r="A401" s="1">
        <v>38645</v>
      </c>
      <c r="B401">
        <v>134429.51999999999</v>
      </c>
      <c r="C401" s="12">
        <v>129933.85</v>
      </c>
      <c r="D401">
        <v>135433.68</v>
      </c>
      <c r="E401" s="12">
        <v>128094.23</v>
      </c>
      <c r="G401">
        <f t="shared" si="36"/>
        <v>-3.3442580171378911E-2</v>
      </c>
      <c r="H401">
        <f t="shared" si="37"/>
        <v>7.4697878858751565E-3</v>
      </c>
      <c r="I401">
        <f t="shared" si="38"/>
        <v>-4.7127223246798744E-2</v>
      </c>
      <c r="J401" t="str">
        <f t="shared" si="39"/>
        <v/>
      </c>
      <c r="K401" t="str">
        <f t="shared" si="40"/>
        <v/>
      </c>
      <c r="L401" t="str">
        <f t="shared" si="41"/>
        <v/>
      </c>
      <c r="M401" t="str">
        <f>IF(Master!D403&lt;'OHL indexes'!E401,1,"")</f>
        <v/>
      </c>
      <c r="N401" t="str">
        <f>IF(Master!D403&gt;'OHL indexes'!D401,1,"")</f>
        <v/>
      </c>
    </row>
    <row r="402" spans="1:14" x14ac:dyDescent="0.25">
      <c r="A402" s="1">
        <v>38646</v>
      </c>
      <c r="B402">
        <v>133906.48000000001</v>
      </c>
      <c r="C402" s="12">
        <v>132972.25</v>
      </c>
      <c r="D402">
        <v>135094.97</v>
      </c>
      <c r="E402" s="12">
        <v>132123.87</v>
      </c>
      <c r="G402">
        <f t="shared" si="36"/>
        <v>-6.9767348077555136E-3</v>
      </c>
      <c r="H402">
        <f t="shared" si="37"/>
        <v>8.8755226782153418E-3</v>
      </c>
      <c r="I402">
        <f t="shared" si="38"/>
        <v>-1.3312350530011785E-2</v>
      </c>
      <c r="J402" t="str">
        <f t="shared" si="39"/>
        <v/>
      </c>
      <c r="K402" t="str">
        <f t="shared" si="40"/>
        <v/>
      </c>
      <c r="L402" t="str">
        <f t="shared" si="41"/>
        <v/>
      </c>
      <c r="M402" t="str">
        <f>IF(Master!D404&lt;'OHL indexes'!E402,1,"")</f>
        <v/>
      </c>
      <c r="N402" t="str">
        <f>IF(Master!D404&gt;'OHL indexes'!D402,1,"")</f>
        <v/>
      </c>
    </row>
    <row r="403" spans="1:14" x14ac:dyDescent="0.25">
      <c r="A403" s="1">
        <v>38649</v>
      </c>
      <c r="B403">
        <v>130049.25</v>
      </c>
      <c r="C403" s="12">
        <v>134138.60999999999</v>
      </c>
      <c r="D403">
        <v>134624.06</v>
      </c>
      <c r="E403" s="12">
        <v>130049.25</v>
      </c>
      <c r="G403">
        <f t="shared" si="36"/>
        <v>3.1444702679946035E-2</v>
      </c>
      <c r="H403">
        <f t="shared" si="37"/>
        <v>3.517751928596291E-2</v>
      </c>
      <c r="I403">
        <f t="shared" si="38"/>
        <v>0</v>
      </c>
      <c r="J403" t="str">
        <f t="shared" si="39"/>
        <v/>
      </c>
      <c r="K403" t="str">
        <f t="shared" si="40"/>
        <v/>
      </c>
      <c r="L403" t="str">
        <f t="shared" si="41"/>
        <v/>
      </c>
      <c r="M403">
        <f>IF(Master!D405&lt;'OHL indexes'!E403,1,"")</f>
        <v>1</v>
      </c>
      <c r="N403" t="str">
        <f>IF(Master!D405&gt;'OHL indexes'!D403,1,"")</f>
        <v/>
      </c>
    </row>
    <row r="404" spans="1:14" x14ac:dyDescent="0.25">
      <c r="A404" s="1">
        <v>38650</v>
      </c>
      <c r="B404">
        <v>128829.36</v>
      </c>
      <c r="C404" s="12">
        <v>129961.12</v>
      </c>
      <c r="D404">
        <v>129961.12</v>
      </c>
      <c r="E404" s="12">
        <v>128409.97</v>
      </c>
      <c r="G404">
        <f t="shared" si="36"/>
        <v>8.7849539887490113E-3</v>
      </c>
      <c r="H404">
        <f t="shared" si="37"/>
        <v>8.7849539887490113E-3</v>
      </c>
      <c r="I404">
        <f t="shared" si="38"/>
        <v>-3.2553914728754574E-3</v>
      </c>
      <c r="J404" t="str">
        <f t="shared" si="39"/>
        <v/>
      </c>
      <c r="K404" t="str">
        <f t="shared" si="40"/>
        <v/>
      </c>
      <c r="L404" t="str">
        <f t="shared" si="41"/>
        <v/>
      </c>
      <c r="M404" t="str">
        <f>IF(Master!D406&lt;'OHL indexes'!E404,1,"")</f>
        <v/>
      </c>
      <c r="N404" t="str">
        <f>IF(Master!D406&gt;'OHL indexes'!D404,1,"")</f>
        <v/>
      </c>
    </row>
    <row r="405" spans="1:14" x14ac:dyDescent="0.25">
      <c r="A405" s="1">
        <v>38651</v>
      </c>
      <c r="B405">
        <v>127236.69</v>
      </c>
      <c r="C405" s="12">
        <v>128411.23</v>
      </c>
      <c r="D405">
        <v>128411.23</v>
      </c>
      <c r="E405" s="12">
        <v>125044.14</v>
      </c>
      <c r="G405">
        <f t="shared" si="36"/>
        <v>9.2311423693904882E-3</v>
      </c>
      <c r="H405">
        <f t="shared" si="37"/>
        <v>9.2311423693904882E-3</v>
      </c>
      <c r="I405">
        <f t="shared" si="38"/>
        <v>-1.7232057828602709E-2</v>
      </c>
      <c r="J405" t="str">
        <f t="shared" si="39"/>
        <v/>
      </c>
      <c r="K405" t="str">
        <f t="shared" si="40"/>
        <v/>
      </c>
      <c r="L405" t="str">
        <f t="shared" si="41"/>
        <v/>
      </c>
      <c r="M405" t="str">
        <f>IF(Master!D407&lt;'OHL indexes'!E405,1,"")</f>
        <v/>
      </c>
      <c r="N405" t="str">
        <f>IF(Master!D407&gt;'OHL indexes'!D405,1,"")</f>
        <v/>
      </c>
    </row>
    <row r="406" spans="1:14" x14ac:dyDescent="0.25">
      <c r="A406" s="1">
        <v>38652</v>
      </c>
      <c r="B406">
        <v>131453.76999999999</v>
      </c>
      <c r="C406" s="12">
        <v>128072.1</v>
      </c>
      <c r="D406">
        <v>131818.23000000001</v>
      </c>
      <c r="E406" s="12">
        <v>128072.1</v>
      </c>
      <c r="G406">
        <f t="shared" si="36"/>
        <v>-2.5725165584828624E-2</v>
      </c>
      <c r="H406">
        <f t="shared" si="37"/>
        <v>2.7725336443376047E-3</v>
      </c>
      <c r="I406">
        <f t="shared" si="38"/>
        <v>-2.5725165584828624E-2</v>
      </c>
      <c r="J406" t="str">
        <f t="shared" si="39"/>
        <v/>
      </c>
      <c r="K406" t="str">
        <f t="shared" si="40"/>
        <v/>
      </c>
      <c r="L406" t="str">
        <f t="shared" si="41"/>
        <v/>
      </c>
      <c r="M406" t="str">
        <f>IF(Master!D408&lt;'OHL indexes'!E406,1,"")</f>
        <v/>
      </c>
      <c r="N406" t="str">
        <f>IF(Master!D408&gt;'OHL indexes'!D406,1,"")</f>
        <v/>
      </c>
    </row>
    <row r="407" spans="1:14" x14ac:dyDescent="0.25">
      <c r="A407" s="1">
        <v>38653</v>
      </c>
      <c r="B407">
        <v>128675.5</v>
      </c>
      <c r="C407" s="12">
        <v>131528.53</v>
      </c>
      <c r="D407">
        <v>132896.14000000001</v>
      </c>
      <c r="E407" s="12">
        <v>128252.41</v>
      </c>
      <c r="G407">
        <f t="shared" si="36"/>
        <v>2.2172286099529481E-2</v>
      </c>
      <c r="H407">
        <f t="shared" si="37"/>
        <v>3.2800649696329343E-2</v>
      </c>
      <c r="I407">
        <f t="shared" si="38"/>
        <v>-3.2880385154905323E-3</v>
      </c>
      <c r="J407" t="str">
        <f t="shared" si="39"/>
        <v/>
      </c>
      <c r="K407" t="str">
        <f t="shared" si="40"/>
        <v/>
      </c>
      <c r="L407" t="str">
        <f t="shared" si="41"/>
        <v/>
      </c>
      <c r="M407" t="str">
        <f>IF(Master!D409&lt;'OHL indexes'!E407,1,"")</f>
        <v/>
      </c>
      <c r="N407" t="str">
        <f>IF(Master!D409&gt;'OHL indexes'!D407,1,"")</f>
        <v/>
      </c>
    </row>
    <row r="408" spans="1:14" x14ac:dyDescent="0.25">
      <c r="A408" s="1">
        <v>38656</v>
      </c>
      <c r="B408">
        <v>127381.56</v>
      </c>
      <c r="C408" s="12">
        <v>127199.5</v>
      </c>
      <c r="D408">
        <v>127884.79</v>
      </c>
      <c r="E408" s="12">
        <v>125161.22</v>
      </c>
      <c r="G408">
        <f t="shared" si="36"/>
        <v>-1.4292492571138515E-3</v>
      </c>
      <c r="H408">
        <f t="shared" si="37"/>
        <v>3.9505718096088938E-3</v>
      </c>
      <c r="I408">
        <f t="shared" si="38"/>
        <v>-1.7430623396353373E-2</v>
      </c>
      <c r="J408" t="str">
        <f t="shared" si="39"/>
        <v/>
      </c>
      <c r="K408" t="str">
        <f t="shared" si="40"/>
        <v/>
      </c>
      <c r="L408" t="str">
        <f t="shared" si="41"/>
        <v/>
      </c>
      <c r="M408" t="str">
        <f>IF(Master!D410&lt;'OHL indexes'!E408,1,"")</f>
        <v/>
      </c>
      <c r="N408" t="str">
        <f>IF(Master!D410&gt;'OHL indexes'!D408,1,"")</f>
        <v/>
      </c>
    </row>
    <row r="409" spans="1:14" x14ac:dyDescent="0.25">
      <c r="A409" s="1">
        <v>38657</v>
      </c>
      <c r="B409">
        <v>126868.19</v>
      </c>
      <c r="C409" s="12">
        <v>127882.4</v>
      </c>
      <c r="D409">
        <v>127921.95</v>
      </c>
      <c r="E409" s="12">
        <v>126441.38</v>
      </c>
      <c r="G409">
        <f t="shared" si="36"/>
        <v>7.9942024868486783E-3</v>
      </c>
      <c r="H409">
        <f t="shared" si="37"/>
        <v>8.3059433574326214E-3</v>
      </c>
      <c r="I409">
        <f t="shared" si="38"/>
        <v>-3.3642002774690871E-3</v>
      </c>
      <c r="J409" t="str">
        <f t="shared" si="39"/>
        <v/>
      </c>
      <c r="K409" t="str">
        <f t="shared" si="40"/>
        <v/>
      </c>
      <c r="L409" t="str">
        <f t="shared" si="41"/>
        <v/>
      </c>
      <c r="M409" t="str">
        <f>IF(Master!D411&lt;'OHL indexes'!E409,1,"")</f>
        <v/>
      </c>
      <c r="N409" t="str">
        <f>IF(Master!D411&gt;'OHL indexes'!D409,1,"")</f>
        <v/>
      </c>
    </row>
    <row r="410" spans="1:14" x14ac:dyDescent="0.25">
      <c r="A410" s="1">
        <v>38658</v>
      </c>
      <c r="B410">
        <v>123238.35</v>
      </c>
      <c r="C410" s="12">
        <v>126517</v>
      </c>
      <c r="D410">
        <v>126517</v>
      </c>
      <c r="E410" s="12">
        <v>122653.88</v>
      </c>
      <c r="G410">
        <f t="shared" si="36"/>
        <v>2.6604137429623087E-2</v>
      </c>
      <c r="H410">
        <f t="shared" si="37"/>
        <v>2.6604137429623087E-2</v>
      </c>
      <c r="I410">
        <f t="shared" si="38"/>
        <v>-4.7425983875960531E-3</v>
      </c>
      <c r="J410" t="str">
        <f t="shared" si="39"/>
        <v/>
      </c>
      <c r="K410" t="str">
        <f t="shared" si="40"/>
        <v/>
      </c>
      <c r="L410" t="str">
        <f t="shared" si="41"/>
        <v/>
      </c>
      <c r="M410" t="str">
        <f>IF(Master!D412&lt;'OHL indexes'!E410,1,"")</f>
        <v/>
      </c>
      <c r="N410" t="str">
        <f>IF(Master!D412&gt;'OHL indexes'!D410,1,"")</f>
        <v/>
      </c>
    </row>
    <row r="411" spans="1:14" x14ac:dyDescent="0.25">
      <c r="A411" s="1">
        <v>38659</v>
      </c>
      <c r="B411">
        <v>118326.41</v>
      </c>
      <c r="C411" s="12">
        <v>122624.33</v>
      </c>
      <c r="D411">
        <v>122624.33</v>
      </c>
      <c r="E411" s="12">
        <v>116326.23</v>
      </c>
      <c r="G411">
        <f t="shared" si="36"/>
        <v>3.6322575830704196E-2</v>
      </c>
      <c r="H411">
        <f t="shared" si="37"/>
        <v>3.6322575830704196E-2</v>
      </c>
      <c r="I411">
        <f t="shared" si="38"/>
        <v>-1.6903918575743249E-2</v>
      </c>
      <c r="J411" t="str">
        <f t="shared" si="39"/>
        <v/>
      </c>
      <c r="K411" t="str">
        <f t="shared" si="40"/>
        <v/>
      </c>
      <c r="L411" t="str">
        <f t="shared" si="41"/>
        <v/>
      </c>
      <c r="M411" t="str">
        <f>IF(Master!D413&lt;'OHL indexes'!E411,1,"")</f>
        <v/>
      </c>
      <c r="N411" t="str">
        <f>IF(Master!D413&gt;'OHL indexes'!D411,1,"")</f>
        <v/>
      </c>
    </row>
    <row r="412" spans="1:14" x14ac:dyDescent="0.25">
      <c r="A412" s="1">
        <v>38660</v>
      </c>
      <c r="B412">
        <v>117585.81</v>
      </c>
      <c r="C412" s="12">
        <v>117537.92</v>
      </c>
      <c r="D412">
        <v>118519.15</v>
      </c>
      <c r="E412" s="12">
        <v>116819.51</v>
      </c>
      <c r="G412">
        <f t="shared" si="36"/>
        <v>-4.0727703453335984E-4</v>
      </c>
      <c r="H412">
        <f t="shared" si="37"/>
        <v>7.9375223932207639E-3</v>
      </c>
      <c r="I412">
        <f t="shared" si="38"/>
        <v>-6.5169428181852673E-3</v>
      </c>
      <c r="J412" t="str">
        <f t="shared" si="39"/>
        <v/>
      </c>
      <c r="K412" t="str">
        <f t="shared" si="40"/>
        <v/>
      </c>
      <c r="L412" t="str">
        <f t="shared" si="41"/>
        <v/>
      </c>
      <c r="M412" t="str">
        <f>IF(Master!D414&lt;'OHL indexes'!E412,1,"")</f>
        <v/>
      </c>
      <c r="N412" t="str">
        <f>IF(Master!D414&gt;'OHL indexes'!D412,1,"")</f>
        <v/>
      </c>
    </row>
    <row r="413" spans="1:14" x14ac:dyDescent="0.25">
      <c r="A413" s="1">
        <v>38663</v>
      </c>
      <c r="B413">
        <v>117007.21</v>
      </c>
      <c r="C413" s="12">
        <v>118220.23</v>
      </c>
      <c r="D413">
        <v>118526.5</v>
      </c>
      <c r="E413" s="12">
        <v>116916.39</v>
      </c>
      <c r="G413">
        <f t="shared" si="36"/>
        <v>1.0367053449099384E-2</v>
      </c>
      <c r="H413">
        <f t="shared" si="37"/>
        <v>1.298458445424E-2</v>
      </c>
      <c r="I413">
        <f t="shared" si="38"/>
        <v>-7.7619148426844031E-4</v>
      </c>
      <c r="J413" t="str">
        <f t="shared" si="39"/>
        <v/>
      </c>
      <c r="K413" t="str">
        <f t="shared" si="40"/>
        <v/>
      </c>
      <c r="L413" t="str">
        <f t="shared" si="41"/>
        <v/>
      </c>
      <c r="M413">
        <f>IF(Master!D415&lt;'OHL indexes'!E413,1,"")</f>
        <v>1</v>
      </c>
      <c r="N413" t="str">
        <f>IF(Master!D415&gt;'OHL indexes'!D413,1,"")</f>
        <v/>
      </c>
    </row>
    <row r="414" spans="1:14" x14ac:dyDescent="0.25">
      <c r="A414" s="1">
        <v>38664</v>
      </c>
      <c r="B414">
        <v>117544.31</v>
      </c>
      <c r="C414" s="12">
        <v>116928.54</v>
      </c>
      <c r="D414">
        <v>117544.31</v>
      </c>
      <c r="E414" s="12">
        <v>116666.31</v>
      </c>
      <c r="G414">
        <f t="shared" si="36"/>
        <v>-5.2386202275550575E-3</v>
      </c>
      <c r="H414">
        <f t="shared" si="37"/>
        <v>0</v>
      </c>
      <c r="I414">
        <f t="shared" si="38"/>
        <v>-7.4695236204967985E-3</v>
      </c>
      <c r="J414" t="str">
        <f t="shared" si="39"/>
        <v/>
      </c>
      <c r="K414" t="str">
        <f t="shared" si="40"/>
        <v/>
      </c>
      <c r="L414" t="str">
        <f t="shared" si="41"/>
        <v/>
      </c>
      <c r="M414" t="str">
        <f>IF(Master!D416&lt;'OHL indexes'!E414,1,"")</f>
        <v/>
      </c>
      <c r="N414" t="str">
        <f>IF(Master!D416&gt;'OHL indexes'!D414,1,"")</f>
        <v/>
      </c>
    </row>
    <row r="415" spans="1:14" x14ac:dyDescent="0.25">
      <c r="A415" s="1">
        <v>38665</v>
      </c>
      <c r="B415">
        <v>115571.02</v>
      </c>
      <c r="C415" s="12">
        <v>115558.32</v>
      </c>
      <c r="D415">
        <v>115571.02</v>
      </c>
      <c r="E415" s="12">
        <v>115558.32</v>
      </c>
      <c r="G415">
        <f t="shared" si="36"/>
        <v>-1.0988914002829642E-4</v>
      </c>
      <c r="H415">
        <f t="shared" si="37"/>
        <v>0</v>
      </c>
      <c r="I415">
        <f t="shared" si="38"/>
        <v>-1.0988914002829642E-4</v>
      </c>
      <c r="J415" t="str">
        <f t="shared" si="39"/>
        <v/>
      </c>
      <c r="K415" t="str">
        <f t="shared" si="40"/>
        <v/>
      </c>
      <c r="L415" t="str">
        <f t="shared" si="41"/>
        <v/>
      </c>
      <c r="M415">
        <f>IF(Master!D417&lt;'OHL indexes'!E415,1,"")</f>
        <v>1</v>
      </c>
      <c r="N415" t="str">
        <f>IF(Master!D417&gt;'OHL indexes'!D415,1,"")</f>
        <v/>
      </c>
    </row>
    <row r="416" spans="1:14" x14ac:dyDescent="0.25">
      <c r="A416" s="1">
        <v>38666</v>
      </c>
      <c r="B416">
        <v>112951.35</v>
      </c>
      <c r="C416" s="12">
        <v>114089.34</v>
      </c>
      <c r="D416">
        <v>115727.9</v>
      </c>
      <c r="E416" s="12">
        <v>112951.35</v>
      </c>
      <c r="G416">
        <f t="shared" si="36"/>
        <v>1.0075045583784359E-2</v>
      </c>
      <c r="H416">
        <f t="shared" si="37"/>
        <v>2.4581822173882717E-2</v>
      </c>
      <c r="I416">
        <f t="shared" si="38"/>
        <v>0</v>
      </c>
      <c r="J416" t="str">
        <f t="shared" si="39"/>
        <v/>
      </c>
      <c r="K416" t="str">
        <f t="shared" si="40"/>
        <v/>
      </c>
      <c r="L416" t="str">
        <f t="shared" si="41"/>
        <v/>
      </c>
      <c r="M416">
        <f>IF(Master!D418&lt;'OHL indexes'!E416,1,"")</f>
        <v>1</v>
      </c>
      <c r="N416" t="str">
        <f>IF(Master!D418&gt;'OHL indexes'!D416,1,"")</f>
        <v/>
      </c>
    </row>
    <row r="417" spans="1:14" x14ac:dyDescent="0.25">
      <c r="A417" s="1">
        <v>38667</v>
      </c>
      <c r="B417">
        <v>109355.99</v>
      </c>
      <c r="C417" s="12">
        <v>111343.16</v>
      </c>
      <c r="D417">
        <v>111343.16</v>
      </c>
      <c r="E417" s="12">
        <v>109069.96</v>
      </c>
      <c r="G417">
        <f t="shared" si="36"/>
        <v>1.8171569751231686E-2</v>
      </c>
      <c r="H417">
        <f t="shared" si="37"/>
        <v>1.8171569751231686E-2</v>
      </c>
      <c r="I417">
        <f t="shared" si="38"/>
        <v>-2.6155860323699986E-3</v>
      </c>
      <c r="J417" t="str">
        <f t="shared" si="39"/>
        <v/>
      </c>
      <c r="K417" t="str">
        <f t="shared" si="40"/>
        <v/>
      </c>
      <c r="L417" t="str">
        <f t="shared" si="41"/>
        <v/>
      </c>
      <c r="M417" t="str">
        <f>IF(Master!D419&lt;'OHL indexes'!E417,1,"")</f>
        <v/>
      </c>
      <c r="N417" t="str">
        <f>IF(Master!D419&gt;'OHL indexes'!D417,1,"")</f>
        <v/>
      </c>
    </row>
    <row r="418" spans="1:14" x14ac:dyDescent="0.25">
      <c r="A418" s="1">
        <v>38670</v>
      </c>
      <c r="B418">
        <v>110760.66</v>
      </c>
      <c r="C418" s="12">
        <v>109958.28</v>
      </c>
      <c r="D418">
        <v>111184.51</v>
      </c>
      <c r="E418" s="12">
        <v>108480.73</v>
      </c>
      <c r="G418">
        <f t="shared" si="36"/>
        <v>-7.2442688586362713E-3</v>
      </c>
      <c r="H418">
        <f t="shared" si="37"/>
        <v>3.8267197035481981E-3</v>
      </c>
      <c r="I418">
        <f t="shared" si="38"/>
        <v>-2.0584294098644818E-2</v>
      </c>
      <c r="J418" t="str">
        <f t="shared" si="39"/>
        <v/>
      </c>
      <c r="K418" t="str">
        <f t="shared" si="40"/>
        <v/>
      </c>
      <c r="L418" t="str">
        <f t="shared" si="41"/>
        <v/>
      </c>
      <c r="M418" t="str">
        <f>IF(Master!D420&lt;'OHL indexes'!E418,1,"")</f>
        <v/>
      </c>
      <c r="N418" t="str">
        <f>IF(Master!D420&gt;'OHL indexes'!D418,1,"")</f>
        <v/>
      </c>
    </row>
    <row r="419" spans="1:14" x14ac:dyDescent="0.25">
      <c r="A419" s="1">
        <v>38671</v>
      </c>
      <c r="B419">
        <v>110168.14</v>
      </c>
      <c r="C419" s="12">
        <v>110596.55</v>
      </c>
      <c r="D419">
        <v>111045.69</v>
      </c>
      <c r="E419" s="12">
        <v>108817.26</v>
      </c>
      <c r="G419">
        <f t="shared" si="36"/>
        <v>3.8886923206655766E-3</v>
      </c>
      <c r="H419">
        <f t="shared" si="37"/>
        <v>7.9655515650896014E-3</v>
      </c>
      <c r="I419">
        <f t="shared" si="38"/>
        <v>-1.2261984272403992E-2</v>
      </c>
      <c r="J419" t="str">
        <f t="shared" si="39"/>
        <v/>
      </c>
      <c r="K419" t="str">
        <f t="shared" si="40"/>
        <v/>
      </c>
      <c r="L419" t="str">
        <f t="shared" si="41"/>
        <v/>
      </c>
      <c r="M419" t="str">
        <f>IF(Master!D421&lt;'OHL indexes'!E419,1,"")</f>
        <v/>
      </c>
      <c r="N419" t="str">
        <f>IF(Master!D421&gt;'OHL indexes'!D419,1,"")</f>
        <v/>
      </c>
    </row>
    <row r="420" spans="1:14" x14ac:dyDescent="0.25">
      <c r="A420" s="1">
        <v>38672</v>
      </c>
      <c r="B420">
        <v>109835.89</v>
      </c>
      <c r="C420" s="12">
        <v>110168.14</v>
      </c>
      <c r="D420">
        <v>110512.42</v>
      </c>
      <c r="E420" s="12">
        <v>109737.8</v>
      </c>
      <c r="G420">
        <f t="shared" si="36"/>
        <v>3.0249675220004324E-3</v>
      </c>
      <c r="H420">
        <f t="shared" si="37"/>
        <v>6.1594620847520432E-3</v>
      </c>
      <c r="I420">
        <f t="shared" si="38"/>
        <v>-8.9305963651764575E-4</v>
      </c>
      <c r="J420" t="str">
        <f t="shared" si="39"/>
        <v/>
      </c>
      <c r="K420" t="str">
        <f t="shared" si="40"/>
        <v/>
      </c>
      <c r="L420" t="str">
        <f t="shared" si="41"/>
        <v/>
      </c>
      <c r="M420">
        <f>IF(Master!D422&lt;'OHL indexes'!E420,1,"")</f>
        <v>1</v>
      </c>
      <c r="N420" t="str">
        <f>IF(Master!D422&gt;'OHL indexes'!D420,1,"")</f>
        <v/>
      </c>
    </row>
    <row r="421" spans="1:14" x14ac:dyDescent="0.25">
      <c r="A421" s="1">
        <v>38673</v>
      </c>
      <c r="B421">
        <v>106955.85</v>
      </c>
      <c r="C421" s="12">
        <v>107962.27</v>
      </c>
      <c r="D421">
        <v>108555.93</v>
      </c>
      <c r="E421" s="12">
        <v>106781.02</v>
      </c>
      <c r="G421">
        <f t="shared" si="36"/>
        <v>9.4096769835403382E-3</v>
      </c>
      <c r="H421">
        <f t="shared" si="37"/>
        <v>1.4960191518275989E-2</v>
      </c>
      <c r="I421">
        <f t="shared" si="38"/>
        <v>-1.6345996969777676E-3</v>
      </c>
      <c r="J421" t="str">
        <f t="shared" si="39"/>
        <v/>
      </c>
      <c r="K421" t="str">
        <f t="shared" si="40"/>
        <v/>
      </c>
      <c r="L421" t="str">
        <f t="shared" si="41"/>
        <v/>
      </c>
      <c r="M421" t="str">
        <f>IF(Master!D423&lt;'OHL indexes'!E421,1,"")</f>
        <v/>
      </c>
      <c r="N421" t="str">
        <f>IF(Master!D423&gt;'OHL indexes'!D421,1,"")</f>
        <v/>
      </c>
    </row>
    <row r="422" spans="1:14" x14ac:dyDescent="0.25">
      <c r="A422" s="1">
        <v>38674</v>
      </c>
      <c r="B422">
        <v>103908.71</v>
      </c>
      <c r="C422" s="12">
        <v>106093.07</v>
      </c>
      <c r="D422">
        <v>106129.43</v>
      </c>
      <c r="E422" s="12">
        <v>103063.34</v>
      </c>
      <c r="G422">
        <f t="shared" si="36"/>
        <v>2.1021914332301828E-2</v>
      </c>
      <c r="H422">
        <f t="shared" si="37"/>
        <v>2.1371836874887418E-2</v>
      </c>
      <c r="I422">
        <f t="shared" si="38"/>
        <v>-8.1356991151175784E-3</v>
      </c>
      <c r="J422" t="str">
        <f t="shared" si="39"/>
        <v/>
      </c>
      <c r="K422" t="str">
        <f t="shared" si="40"/>
        <v/>
      </c>
      <c r="L422" t="str">
        <f t="shared" si="41"/>
        <v/>
      </c>
      <c r="M422" t="str">
        <f>IF(Master!D424&lt;'OHL indexes'!E422,1,"")</f>
        <v/>
      </c>
      <c r="N422" t="str">
        <f>IF(Master!D424&gt;'OHL indexes'!D422,1,"")</f>
        <v/>
      </c>
    </row>
    <row r="423" spans="1:14" x14ac:dyDescent="0.25">
      <c r="A423" s="1">
        <v>38677</v>
      </c>
      <c r="B423">
        <v>104505.55</v>
      </c>
      <c r="C423" s="12">
        <v>104399.94</v>
      </c>
      <c r="D423">
        <v>105332.32</v>
      </c>
      <c r="E423" s="12">
        <v>103989.69</v>
      </c>
      <c r="G423">
        <f t="shared" si="36"/>
        <v>-1.0105683382365394E-3</v>
      </c>
      <c r="H423">
        <f t="shared" si="37"/>
        <v>7.9112544740447266E-3</v>
      </c>
      <c r="I423">
        <f t="shared" si="38"/>
        <v>-4.9361971684757089E-3</v>
      </c>
      <c r="J423" t="str">
        <f t="shared" si="39"/>
        <v/>
      </c>
      <c r="K423" t="str">
        <f t="shared" si="40"/>
        <v/>
      </c>
      <c r="L423" t="str">
        <f t="shared" si="41"/>
        <v/>
      </c>
      <c r="M423" t="str">
        <f>IF(Master!D425&lt;'OHL indexes'!E423,1,"")</f>
        <v/>
      </c>
      <c r="N423" t="str">
        <f>IF(Master!D425&gt;'OHL indexes'!D423,1,"")</f>
        <v/>
      </c>
    </row>
    <row r="424" spans="1:14" x14ac:dyDescent="0.25">
      <c r="A424" s="1">
        <v>38678</v>
      </c>
      <c r="B424">
        <v>103653.83</v>
      </c>
      <c r="C424" s="12">
        <v>103415.92</v>
      </c>
      <c r="D424">
        <v>104406.49</v>
      </c>
      <c r="E424" s="12">
        <v>103203.65</v>
      </c>
      <c r="G424">
        <f t="shared" si="36"/>
        <v>-2.2952359792204335E-3</v>
      </c>
      <c r="H424">
        <f t="shared" si="37"/>
        <v>7.2612849906270593E-3</v>
      </c>
      <c r="I424">
        <f t="shared" si="38"/>
        <v>-4.3431101388150539E-3</v>
      </c>
      <c r="J424" t="str">
        <f t="shared" si="39"/>
        <v/>
      </c>
      <c r="K424" t="str">
        <f t="shared" si="40"/>
        <v/>
      </c>
      <c r="L424" t="str">
        <f t="shared" si="41"/>
        <v/>
      </c>
      <c r="M424" t="str">
        <f>IF(Master!D426&lt;'OHL indexes'!E424,1,"")</f>
        <v/>
      </c>
      <c r="N424" t="str">
        <f>IF(Master!D426&gt;'OHL indexes'!D424,1,"")</f>
        <v/>
      </c>
    </row>
    <row r="425" spans="1:14" x14ac:dyDescent="0.25">
      <c r="A425" s="1">
        <v>38679</v>
      </c>
      <c r="B425">
        <v>103090.83</v>
      </c>
      <c r="C425" s="12">
        <v>103815.93</v>
      </c>
      <c r="D425">
        <v>103815.93</v>
      </c>
      <c r="E425" s="12">
        <v>102275.96</v>
      </c>
      <c r="G425">
        <f t="shared" si="36"/>
        <v>7.033603279748446E-3</v>
      </c>
      <c r="H425">
        <f t="shared" si="37"/>
        <v>7.033603279748446E-3</v>
      </c>
      <c r="I425">
        <f t="shared" si="38"/>
        <v>-7.9043887802630053E-3</v>
      </c>
      <c r="J425" t="str">
        <f t="shared" si="39"/>
        <v/>
      </c>
      <c r="K425" t="str">
        <f t="shared" si="40"/>
        <v/>
      </c>
      <c r="L425" t="str">
        <f t="shared" si="41"/>
        <v/>
      </c>
      <c r="M425" t="str">
        <f>IF(Master!D427&lt;'OHL indexes'!E425,1,"")</f>
        <v/>
      </c>
      <c r="N425" t="str">
        <f>IF(Master!D427&gt;'OHL indexes'!D425,1,"")</f>
        <v/>
      </c>
    </row>
    <row r="426" spans="1:14" x14ac:dyDescent="0.25">
      <c r="A426" s="1">
        <v>38681</v>
      </c>
      <c r="B426">
        <v>103197.75</v>
      </c>
      <c r="C426" s="12">
        <v>103554.16</v>
      </c>
      <c r="D426">
        <v>103554.16</v>
      </c>
      <c r="E426" s="12">
        <v>103197.75</v>
      </c>
      <c r="G426">
        <f t="shared" si="36"/>
        <v>3.4536605691499744E-3</v>
      </c>
      <c r="H426">
        <f t="shared" si="37"/>
        <v>3.4536605691499744E-3</v>
      </c>
      <c r="I426">
        <f t="shared" si="38"/>
        <v>0</v>
      </c>
      <c r="J426" t="str">
        <f t="shared" si="39"/>
        <v/>
      </c>
      <c r="K426" t="str">
        <f t="shared" si="40"/>
        <v/>
      </c>
      <c r="L426" t="str">
        <f t="shared" si="41"/>
        <v/>
      </c>
      <c r="M426">
        <f>IF(Master!D428&lt;'OHL indexes'!E426,1,"")</f>
        <v>1</v>
      </c>
      <c r="N426" t="str">
        <f>IF(Master!D428&gt;'OHL indexes'!D426,1,"")</f>
        <v/>
      </c>
    </row>
    <row r="427" spans="1:14" x14ac:dyDescent="0.25">
      <c r="A427" s="1">
        <v>38684</v>
      </c>
      <c r="B427">
        <v>104315.93</v>
      </c>
      <c r="C427" s="12">
        <v>103802.76</v>
      </c>
      <c r="D427">
        <v>104820.43</v>
      </c>
      <c r="E427" s="12">
        <v>103683.86</v>
      </c>
      <c r="G427">
        <f t="shared" si="36"/>
        <v>-4.9193828785306648E-3</v>
      </c>
      <c r="H427">
        <f t="shared" si="37"/>
        <v>4.8362699733397463E-3</v>
      </c>
      <c r="I427">
        <f t="shared" si="38"/>
        <v>-6.0591896175395954E-3</v>
      </c>
      <c r="J427" t="str">
        <f t="shared" si="39"/>
        <v/>
      </c>
      <c r="K427" t="str">
        <f t="shared" si="40"/>
        <v/>
      </c>
      <c r="L427" t="str">
        <f t="shared" si="41"/>
        <v/>
      </c>
      <c r="M427" t="str">
        <f>IF(Master!D429&lt;'OHL indexes'!E427,1,"")</f>
        <v/>
      </c>
      <c r="N427" t="str">
        <f>IF(Master!D429&gt;'OHL indexes'!D427,1,"")</f>
        <v/>
      </c>
    </row>
    <row r="428" spans="1:14" x14ac:dyDescent="0.25">
      <c r="A428" s="1">
        <v>38685</v>
      </c>
      <c r="B428">
        <v>104327.29</v>
      </c>
      <c r="C428" s="12">
        <v>103535.58</v>
      </c>
      <c r="D428">
        <v>104706.1</v>
      </c>
      <c r="E428" s="12">
        <v>103479.84</v>
      </c>
      <c r="G428">
        <f t="shared" si="36"/>
        <v>-7.5887143239318222E-3</v>
      </c>
      <c r="H428">
        <f t="shared" si="37"/>
        <v>3.630977091420684E-3</v>
      </c>
      <c r="I428">
        <f t="shared" si="38"/>
        <v>-8.1229944724913183E-3</v>
      </c>
      <c r="J428" t="str">
        <f t="shared" si="39"/>
        <v/>
      </c>
      <c r="K428" t="str">
        <f t="shared" si="40"/>
        <v/>
      </c>
      <c r="L428" t="str">
        <f t="shared" si="41"/>
        <v/>
      </c>
      <c r="M428" t="str">
        <f>IF(Master!D430&lt;'OHL indexes'!E428,1,"")</f>
        <v/>
      </c>
      <c r="N428" t="str">
        <f>IF(Master!D430&gt;'OHL indexes'!D428,1,"")</f>
        <v/>
      </c>
    </row>
    <row r="429" spans="1:14" x14ac:dyDescent="0.25">
      <c r="A429" s="1">
        <v>38686</v>
      </c>
      <c r="B429">
        <v>104786.45</v>
      </c>
      <c r="C429" s="12">
        <v>104525.16</v>
      </c>
      <c r="D429">
        <v>104786.45</v>
      </c>
      <c r="E429" s="12">
        <v>104212.74</v>
      </c>
      <c r="G429">
        <f t="shared" si="36"/>
        <v>-2.4935475913153704E-3</v>
      </c>
      <c r="H429">
        <f t="shared" si="37"/>
        <v>0</v>
      </c>
      <c r="I429">
        <f t="shared" si="38"/>
        <v>-5.4750399502988545E-3</v>
      </c>
      <c r="J429" t="str">
        <f t="shared" si="39"/>
        <v/>
      </c>
      <c r="K429" t="str">
        <f t="shared" si="40"/>
        <v/>
      </c>
      <c r="L429" t="str">
        <f t="shared" si="41"/>
        <v/>
      </c>
      <c r="M429" t="str">
        <f>IF(Master!D431&lt;'OHL indexes'!E429,1,"")</f>
        <v/>
      </c>
      <c r="N429" t="str">
        <f>IF(Master!D431&gt;'OHL indexes'!D429,1,"")</f>
        <v/>
      </c>
    </row>
    <row r="430" spans="1:14" x14ac:dyDescent="0.25">
      <c r="A430" s="1">
        <v>38687</v>
      </c>
      <c r="B430">
        <v>103642.25</v>
      </c>
      <c r="C430" s="12">
        <v>103589.33</v>
      </c>
      <c r="D430">
        <v>103642.25</v>
      </c>
      <c r="E430" s="12">
        <v>103298.69</v>
      </c>
      <c r="G430">
        <f t="shared" si="36"/>
        <v>-5.1060257761670336E-4</v>
      </c>
      <c r="H430">
        <f t="shared" si="37"/>
        <v>0</v>
      </c>
      <c r="I430">
        <f t="shared" si="38"/>
        <v>-3.314864353099245E-3</v>
      </c>
      <c r="J430" t="str">
        <f t="shared" si="39"/>
        <v/>
      </c>
      <c r="K430" t="str">
        <f t="shared" si="40"/>
        <v/>
      </c>
      <c r="L430" t="str">
        <f t="shared" si="41"/>
        <v/>
      </c>
      <c r="M430" t="str">
        <f>IF(Master!D432&lt;'OHL indexes'!E430,1,"")</f>
        <v/>
      </c>
      <c r="N430" t="str">
        <f>IF(Master!D432&gt;'OHL indexes'!D430,1,"")</f>
        <v/>
      </c>
    </row>
    <row r="431" spans="1:14" x14ac:dyDescent="0.25">
      <c r="A431" s="1">
        <v>38688</v>
      </c>
      <c r="B431">
        <v>102222.68</v>
      </c>
      <c r="C431" s="12">
        <v>103204.37</v>
      </c>
      <c r="D431">
        <v>103204.37</v>
      </c>
      <c r="E431" s="12">
        <v>102173.47</v>
      </c>
      <c r="G431">
        <f t="shared" si="36"/>
        <v>9.6034461236977897E-3</v>
      </c>
      <c r="H431">
        <f t="shared" si="37"/>
        <v>9.6034461236977897E-3</v>
      </c>
      <c r="I431">
        <f t="shared" si="38"/>
        <v>-4.8140001807805977E-4</v>
      </c>
      <c r="J431" t="str">
        <f t="shared" si="39"/>
        <v/>
      </c>
      <c r="K431" t="str">
        <f t="shared" si="40"/>
        <v/>
      </c>
      <c r="L431" t="str">
        <f t="shared" si="41"/>
        <v/>
      </c>
      <c r="M431">
        <f>IF(Master!D433&lt;'OHL indexes'!E431,1,"")</f>
        <v>1</v>
      </c>
      <c r="N431" t="str">
        <f>IF(Master!D433&gt;'OHL indexes'!D431,1,"")</f>
        <v/>
      </c>
    </row>
    <row r="432" spans="1:14" x14ac:dyDescent="0.25">
      <c r="A432" s="1">
        <v>38691</v>
      </c>
      <c r="B432">
        <v>102420.88</v>
      </c>
      <c r="C432" s="12">
        <v>101728.25</v>
      </c>
      <c r="D432">
        <v>102799.51</v>
      </c>
      <c r="E432" s="12">
        <v>101728.25</v>
      </c>
      <c r="G432">
        <f t="shared" si="36"/>
        <v>-6.762585910216834E-3</v>
      </c>
      <c r="H432">
        <f t="shared" si="37"/>
        <v>3.6968047921477343E-3</v>
      </c>
      <c r="I432">
        <f t="shared" si="38"/>
        <v>-6.762585910216834E-3</v>
      </c>
      <c r="J432" t="str">
        <f t="shared" si="39"/>
        <v/>
      </c>
      <c r="K432" t="str">
        <f t="shared" si="40"/>
        <v/>
      </c>
      <c r="L432" t="str">
        <f t="shared" si="41"/>
        <v/>
      </c>
      <c r="M432" t="str">
        <f>IF(Master!D434&lt;'OHL indexes'!E432,1,"")</f>
        <v/>
      </c>
      <c r="N432" t="str">
        <f>IF(Master!D434&gt;'OHL indexes'!D432,1,"")</f>
        <v/>
      </c>
    </row>
    <row r="433" spans="1:14" x14ac:dyDescent="0.25">
      <c r="A433" s="1">
        <v>38692</v>
      </c>
      <c r="B433">
        <v>102356.86</v>
      </c>
      <c r="C433" s="12">
        <v>101637.47</v>
      </c>
      <c r="D433">
        <v>102356.86</v>
      </c>
      <c r="E433" s="12">
        <v>101059.33</v>
      </c>
      <c r="G433">
        <f t="shared" si="36"/>
        <v>-7.0282538952445295E-3</v>
      </c>
      <c r="H433">
        <f t="shared" si="37"/>
        <v>0</v>
      </c>
      <c r="I433">
        <f t="shared" si="38"/>
        <v>-1.2676531890485898E-2</v>
      </c>
      <c r="J433" t="str">
        <f t="shared" si="39"/>
        <v/>
      </c>
      <c r="K433" t="str">
        <f t="shared" si="40"/>
        <v/>
      </c>
      <c r="L433" t="str">
        <f t="shared" si="41"/>
        <v/>
      </c>
      <c r="M433" t="str">
        <f>IF(Master!D435&lt;'OHL indexes'!E433,1,"")</f>
        <v/>
      </c>
      <c r="N433" t="str">
        <f>IF(Master!D435&gt;'OHL indexes'!D433,1,"")</f>
        <v/>
      </c>
    </row>
    <row r="434" spans="1:14" x14ac:dyDescent="0.25">
      <c r="A434" s="1">
        <v>38693</v>
      </c>
      <c r="B434">
        <v>103145.02</v>
      </c>
      <c r="C434" s="12">
        <v>101750.31</v>
      </c>
      <c r="D434">
        <v>103420.02</v>
      </c>
      <c r="E434" s="12">
        <v>101750.31</v>
      </c>
      <c r="G434">
        <f t="shared" si="36"/>
        <v>-1.3521835567049223E-2</v>
      </c>
      <c r="H434">
        <f t="shared" si="37"/>
        <v>2.6661490782589059E-3</v>
      </c>
      <c r="I434">
        <f t="shared" si="38"/>
        <v>-1.3521835567049223E-2</v>
      </c>
      <c r="J434" t="str">
        <f t="shared" si="39"/>
        <v/>
      </c>
      <c r="K434" t="str">
        <f t="shared" si="40"/>
        <v/>
      </c>
      <c r="L434" t="str">
        <f t="shared" si="41"/>
        <v/>
      </c>
      <c r="M434" t="str">
        <f>IF(Master!D436&lt;'OHL indexes'!E434,1,"")</f>
        <v/>
      </c>
      <c r="N434" t="str">
        <f>IF(Master!D436&gt;'OHL indexes'!D434,1,"")</f>
        <v/>
      </c>
    </row>
    <row r="435" spans="1:14" x14ac:dyDescent="0.25">
      <c r="A435" s="1">
        <v>38694</v>
      </c>
      <c r="B435">
        <v>103054.36</v>
      </c>
      <c r="C435" s="12">
        <v>102655.55</v>
      </c>
      <c r="D435">
        <v>103573.3</v>
      </c>
      <c r="E435" s="12">
        <v>101921.35</v>
      </c>
      <c r="G435">
        <f t="shared" si="36"/>
        <v>-3.8698993424440831E-3</v>
      </c>
      <c r="H435">
        <f t="shared" si="37"/>
        <v>5.0355948064690903E-3</v>
      </c>
      <c r="I435">
        <f t="shared" si="38"/>
        <v>-1.0994294661574644E-2</v>
      </c>
      <c r="J435" t="str">
        <f t="shared" si="39"/>
        <v/>
      </c>
      <c r="K435" t="str">
        <f t="shared" si="40"/>
        <v/>
      </c>
      <c r="L435" t="str">
        <f t="shared" si="41"/>
        <v/>
      </c>
      <c r="M435" t="str">
        <f>IF(Master!D437&lt;'OHL indexes'!E435,1,"")</f>
        <v/>
      </c>
      <c r="N435" t="str">
        <f>IF(Master!D437&gt;'OHL indexes'!D435,1,"")</f>
        <v/>
      </c>
    </row>
    <row r="436" spans="1:14" x14ac:dyDescent="0.25">
      <c r="A436" s="1">
        <v>38695</v>
      </c>
      <c r="B436">
        <v>102360.37</v>
      </c>
      <c r="C436" s="12">
        <v>101752.28</v>
      </c>
      <c r="D436">
        <v>102360.37</v>
      </c>
      <c r="E436" s="12">
        <v>101616.64</v>
      </c>
      <c r="G436">
        <f t="shared" si="36"/>
        <v>-5.9406780182603702E-3</v>
      </c>
      <c r="H436">
        <f t="shared" si="37"/>
        <v>0</v>
      </c>
      <c r="I436">
        <f t="shared" si="38"/>
        <v>-7.265800231085473E-3</v>
      </c>
      <c r="J436" t="str">
        <f t="shared" si="39"/>
        <v/>
      </c>
      <c r="K436" t="str">
        <f t="shared" si="40"/>
        <v/>
      </c>
      <c r="L436" t="str">
        <f t="shared" si="41"/>
        <v/>
      </c>
      <c r="M436" t="str">
        <f>IF(Master!D438&lt;'OHL indexes'!E436,1,"")</f>
        <v/>
      </c>
      <c r="N436" t="str">
        <f>IF(Master!D438&gt;'OHL indexes'!D436,1,"")</f>
        <v/>
      </c>
    </row>
    <row r="437" spans="1:14" x14ac:dyDescent="0.25">
      <c r="A437" s="1">
        <v>38698</v>
      </c>
      <c r="B437">
        <v>102505.66</v>
      </c>
      <c r="C437" s="12">
        <v>102610.62</v>
      </c>
      <c r="D437">
        <v>103100.96</v>
      </c>
      <c r="E437" s="12">
        <v>102495.64</v>
      </c>
      <c r="G437">
        <f t="shared" si="36"/>
        <v>1.0239434583416696E-3</v>
      </c>
      <c r="H437">
        <f t="shared" si="37"/>
        <v>5.807484191604706E-3</v>
      </c>
      <c r="I437">
        <f t="shared" si="38"/>
        <v>-9.7750699815102315E-5</v>
      </c>
      <c r="J437" t="str">
        <f t="shared" si="39"/>
        <v/>
      </c>
      <c r="K437" t="str">
        <f t="shared" si="40"/>
        <v/>
      </c>
      <c r="L437" t="str">
        <f t="shared" si="41"/>
        <v/>
      </c>
      <c r="M437">
        <f>IF(Master!D439&lt;'OHL indexes'!E437,1,"")</f>
        <v>1</v>
      </c>
      <c r="N437" t="str">
        <f>IF(Master!D439&gt;'OHL indexes'!D437,1,"")</f>
        <v/>
      </c>
    </row>
    <row r="438" spans="1:14" x14ac:dyDescent="0.25">
      <c r="A438" s="1">
        <v>38699</v>
      </c>
      <c r="B438">
        <v>102071.44</v>
      </c>
      <c r="C438" s="12">
        <v>102971.04</v>
      </c>
      <c r="D438">
        <v>103578.06</v>
      </c>
      <c r="E438" s="12">
        <v>101777.23</v>
      </c>
      <c r="G438">
        <f t="shared" si="36"/>
        <v>8.8134349824005032E-3</v>
      </c>
      <c r="H438">
        <f t="shared" si="37"/>
        <v>1.4760446212966016E-2</v>
      </c>
      <c r="I438">
        <f t="shared" si="38"/>
        <v>-2.8823929592842745E-3</v>
      </c>
      <c r="J438" t="str">
        <f t="shared" si="39"/>
        <v/>
      </c>
      <c r="K438" t="str">
        <f t="shared" si="40"/>
        <v/>
      </c>
      <c r="L438" t="str">
        <f t="shared" si="41"/>
        <v/>
      </c>
      <c r="M438" t="str">
        <f>IF(Master!D440&lt;'OHL indexes'!E438,1,"")</f>
        <v/>
      </c>
      <c r="N438" t="str">
        <f>IF(Master!D440&gt;'OHL indexes'!D438,1,"")</f>
        <v/>
      </c>
    </row>
    <row r="439" spans="1:14" x14ac:dyDescent="0.25">
      <c r="A439" s="1">
        <v>38700</v>
      </c>
      <c r="B439">
        <v>100792.49</v>
      </c>
      <c r="C439" s="12">
        <v>101628.06</v>
      </c>
      <c r="D439">
        <v>101755.7</v>
      </c>
      <c r="E439" s="12">
        <v>100792.49</v>
      </c>
      <c r="G439">
        <f t="shared" si="36"/>
        <v>8.2900025587222537E-3</v>
      </c>
      <c r="H439">
        <f t="shared" si="37"/>
        <v>9.556366749149614E-3</v>
      </c>
      <c r="I439">
        <f t="shared" si="38"/>
        <v>0</v>
      </c>
      <c r="J439" t="str">
        <f t="shared" si="39"/>
        <v/>
      </c>
      <c r="K439" t="str">
        <f t="shared" si="40"/>
        <v/>
      </c>
      <c r="L439" t="str">
        <f t="shared" si="41"/>
        <v/>
      </c>
      <c r="M439">
        <f>IF(Master!D441&lt;'OHL indexes'!E439,1,"")</f>
        <v>1</v>
      </c>
      <c r="N439" t="str">
        <f>IF(Master!D441&gt;'OHL indexes'!D439,1,"")</f>
        <v/>
      </c>
    </row>
    <row r="440" spans="1:14" x14ac:dyDescent="0.25">
      <c r="A440" s="1">
        <v>38701</v>
      </c>
      <c r="B440">
        <v>100375.36</v>
      </c>
      <c r="C440" s="12">
        <v>100792.49</v>
      </c>
      <c r="D440">
        <v>100805.86</v>
      </c>
      <c r="E440" s="12">
        <v>100375.36</v>
      </c>
      <c r="G440">
        <f t="shared" si="36"/>
        <v>4.1557011601254246E-3</v>
      </c>
      <c r="H440">
        <f t="shared" si="37"/>
        <v>4.2889011805287147E-3</v>
      </c>
      <c r="I440">
        <f t="shared" si="38"/>
        <v>0</v>
      </c>
      <c r="J440" t="str">
        <f t="shared" si="39"/>
        <v/>
      </c>
      <c r="K440" t="str">
        <f t="shared" si="40"/>
        <v/>
      </c>
      <c r="L440" t="str">
        <f t="shared" si="41"/>
        <v/>
      </c>
      <c r="M440">
        <f>IF(Master!D442&lt;'OHL indexes'!E440,1,"")</f>
        <v>1</v>
      </c>
      <c r="N440" t="str">
        <f>IF(Master!D442&gt;'OHL indexes'!D440,1,"")</f>
        <v/>
      </c>
    </row>
    <row r="441" spans="1:14" x14ac:dyDescent="0.25">
      <c r="A441" s="1">
        <v>38702</v>
      </c>
      <c r="B441">
        <v>101293.85</v>
      </c>
      <c r="C441" s="12">
        <v>100884.12</v>
      </c>
      <c r="D441">
        <v>101682.17</v>
      </c>
      <c r="E441" s="12">
        <v>100465.14</v>
      </c>
      <c r="G441">
        <f t="shared" si="36"/>
        <v>-4.0449642303063138E-3</v>
      </c>
      <c r="H441">
        <f t="shared" si="37"/>
        <v>3.8335989796023373E-3</v>
      </c>
      <c r="I441">
        <f t="shared" si="38"/>
        <v>-8.18124693651201E-3</v>
      </c>
      <c r="J441" t="str">
        <f t="shared" si="39"/>
        <v/>
      </c>
      <c r="K441" t="str">
        <f t="shared" si="40"/>
        <v/>
      </c>
      <c r="L441" t="str">
        <f t="shared" si="41"/>
        <v/>
      </c>
      <c r="M441" t="str">
        <f>IF(Master!D443&lt;'OHL indexes'!E441,1,"")</f>
        <v/>
      </c>
      <c r="N441" t="str">
        <f>IF(Master!D443&gt;'OHL indexes'!D441,1,"")</f>
        <v/>
      </c>
    </row>
    <row r="442" spans="1:14" x14ac:dyDescent="0.25">
      <c r="A442" s="1">
        <v>38705</v>
      </c>
      <c r="B442">
        <v>101022.21</v>
      </c>
      <c r="C442" s="12">
        <v>101333.51</v>
      </c>
      <c r="D442">
        <v>101426.04</v>
      </c>
      <c r="E442" s="12">
        <v>99945.47</v>
      </c>
      <c r="G442">
        <f t="shared" si="36"/>
        <v>3.0815005927902206E-3</v>
      </c>
      <c r="H442">
        <f t="shared" si="37"/>
        <v>3.9974377911549119E-3</v>
      </c>
      <c r="I442">
        <f t="shared" si="38"/>
        <v>-1.065844827587914E-2</v>
      </c>
      <c r="J442" t="str">
        <f t="shared" si="39"/>
        <v/>
      </c>
      <c r="K442" t="str">
        <f t="shared" si="40"/>
        <v/>
      </c>
      <c r="L442" t="str">
        <f t="shared" si="41"/>
        <v/>
      </c>
      <c r="M442" t="str">
        <f>IF(Master!D444&lt;'OHL indexes'!E442,1,"")</f>
        <v/>
      </c>
      <c r="N442" t="str">
        <f>IF(Master!D444&gt;'OHL indexes'!D442,1,"")</f>
        <v/>
      </c>
    </row>
    <row r="443" spans="1:14" x14ac:dyDescent="0.25">
      <c r="A443" s="1">
        <v>38706</v>
      </c>
      <c r="B443">
        <v>100139.16</v>
      </c>
      <c r="C443" s="12">
        <v>112850.04</v>
      </c>
      <c r="D443">
        <v>115221.53</v>
      </c>
      <c r="E443" s="12">
        <v>100139.16</v>
      </c>
      <c r="G443">
        <f t="shared" si="36"/>
        <v>0.12693216120446782</v>
      </c>
      <c r="H443">
        <f t="shared" si="37"/>
        <v>0.15061410541091003</v>
      </c>
      <c r="I443">
        <f t="shared" si="38"/>
        <v>0</v>
      </c>
      <c r="J443" t="str">
        <f t="shared" si="39"/>
        <v/>
      </c>
      <c r="K443" t="str">
        <f t="shared" si="40"/>
        <v/>
      </c>
      <c r="L443" t="str">
        <f t="shared" si="41"/>
        <v/>
      </c>
      <c r="M443">
        <f>IF(Master!D445&lt;'OHL indexes'!E443,1,"")</f>
        <v>1</v>
      </c>
      <c r="N443" t="str">
        <f>IF(Master!D445&gt;'OHL indexes'!D443,1,"")</f>
        <v/>
      </c>
    </row>
    <row r="444" spans="1:14" x14ac:dyDescent="0.25">
      <c r="A444" s="1">
        <v>38707</v>
      </c>
      <c r="B444">
        <v>98815.91</v>
      </c>
      <c r="C444" s="12">
        <v>87527</v>
      </c>
      <c r="D444">
        <v>98815.91</v>
      </c>
      <c r="E444" s="12">
        <v>86975.65</v>
      </c>
      <c r="G444">
        <f t="shared" si="36"/>
        <v>-0.11424182603793254</v>
      </c>
      <c r="H444">
        <f t="shared" si="37"/>
        <v>0</v>
      </c>
      <c r="I444">
        <f t="shared" si="38"/>
        <v>-0.11982139313396001</v>
      </c>
      <c r="J444" t="str">
        <f t="shared" si="39"/>
        <v/>
      </c>
      <c r="K444" t="str">
        <f t="shared" si="40"/>
        <v/>
      </c>
      <c r="L444" t="str">
        <f t="shared" si="41"/>
        <v/>
      </c>
      <c r="M444" t="str">
        <f>IF(Master!D446&lt;'OHL indexes'!E444,1,"")</f>
        <v/>
      </c>
      <c r="N444" t="str">
        <f>IF(Master!D446&gt;'OHL indexes'!D444,1,"")</f>
        <v/>
      </c>
    </row>
    <row r="445" spans="1:14" x14ac:dyDescent="0.25">
      <c r="A445" s="1">
        <v>38708</v>
      </c>
      <c r="B445">
        <v>97951.93</v>
      </c>
      <c r="C445" s="12">
        <v>98486.17</v>
      </c>
      <c r="D445">
        <v>98509.07</v>
      </c>
      <c r="E445" s="12">
        <v>97951.93</v>
      </c>
      <c r="G445">
        <f t="shared" si="36"/>
        <v>5.4541038650286477E-3</v>
      </c>
      <c r="H445">
        <f t="shared" si="37"/>
        <v>5.6878920098870633E-3</v>
      </c>
      <c r="I445">
        <f t="shared" si="38"/>
        <v>0</v>
      </c>
      <c r="J445" t="str">
        <f t="shared" si="39"/>
        <v/>
      </c>
      <c r="K445" t="str">
        <f t="shared" si="40"/>
        <v/>
      </c>
      <c r="L445" t="str">
        <f t="shared" si="41"/>
        <v/>
      </c>
      <c r="M445">
        <f>IF(Master!D447&lt;'OHL indexes'!E445,1,"")</f>
        <v>1</v>
      </c>
      <c r="N445" t="str">
        <f>IF(Master!D447&gt;'OHL indexes'!D445,1,"")</f>
        <v/>
      </c>
    </row>
    <row r="446" spans="1:14" x14ac:dyDescent="0.25">
      <c r="A446" s="1">
        <v>38709</v>
      </c>
      <c r="B446">
        <v>96058.62</v>
      </c>
      <c r="C446" s="12">
        <v>97656.57</v>
      </c>
      <c r="D446">
        <v>97747.45</v>
      </c>
      <c r="E446" s="12">
        <v>95398.16</v>
      </c>
      <c r="G446">
        <f t="shared" si="36"/>
        <v>1.6635154658686702E-2</v>
      </c>
      <c r="H446">
        <f t="shared" si="37"/>
        <v>1.7581243619781306E-2</v>
      </c>
      <c r="I446">
        <f t="shared" si="38"/>
        <v>-6.8755932575337297E-3</v>
      </c>
      <c r="J446" t="str">
        <f t="shared" si="39"/>
        <v/>
      </c>
      <c r="K446" t="str">
        <f t="shared" si="40"/>
        <v/>
      </c>
      <c r="L446" t="str">
        <f t="shared" si="41"/>
        <v/>
      </c>
      <c r="M446" t="str">
        <f>IF(Master!D448&lt;'OHL indexes'!E446,1,"")</f>
        <v/>
      </c>
      <c r="N446" t="str">
        <f>IF(Master!D448&gt;'OHL indexes'!D446,1,"")</f>
        <v/>
      </c>
    </row>
    <row r="447" spans="1:14" x14ac:dyDescent="0.25">
      <c r="A447" s="1">
        <v>38713</v>
      </c>
      <c r="B447">
        <v>97735.39</v>
      </c>
      <c r="C447" s="12">
        <v>95342.47</v>
      </c>
      <c r="D447">
        <v>98103.47</v>
      </c>
      <c r="E447" s="12">
        <v>95342.47</v>
      </c>
      <c r="G447">
        <f t="shared" si="36"/>
        <v>-2.448365939911834E-2</v>
      </c>
      <c r="H447">
        <f t="shared" si="37"/>
        <v>3.7660871870466295E-3</v>
      </c>
      <c r="I447">
        <f t="shared" si="38"/>
        <v>-2.448365939911834E-2</v>
      </c>
      <c r="J447" t="str">
        <f t="shared" si="39"/>
        <v/>
      </c>
      <c r="K447" t="str">
        <f t="shared" si="40"/>
        <v/>
      </c>
      <c r="L447" t="str">
        <f t="shared" si="41"/>
        <v/>
      </c>
      <c r="M447" t="str">
        <f>IF(Master!D449&lt;'OHL indexes'!E447,1,"")</f>
        <v/>
      </c>
      <c r="N447" t="str">
        <f>IF(Master!D449&gt;'OHL indexes'!D447,1,"")</f>
        <v/>
      </c>
    </row>
    <row r="448" spans="1:14" x14ac:dyDescent="0.25">
      <c r="A448" s="1">
        <v>38714</v>
      </c>
      <c r="B448">
        <v>96829.71</v>
      </c>
      <c r="C448" s="12">
        <v>97529.77</v>
      </c>
      <c r="D448">
        <v>97619.17</v>
      </c>
      <c r="E448" s="12">
        <v>96434.64</v>
      </c>
      <c r="G448">
        <f t="shared" si="36"/>
        <v>7.2298058106339269E-3</v>
      </c>
      <c r="H448">
        <f t="shared" si="37"/>
        <v>8.1530761581336542E-3</v>
      </c>
      <c r="I448">
        <f t="shared" si="38"/>
        <v>-4.0800493980618358E-3</v>
      </c>
      <c r="J448" t="str">
        <f t="shared" si="39"/>
        <v/>
      </c>
      <c r="K448" t="str">
        <f t="shared" si="40"/>
        <v/>
      </c>
      <c r="L448" t="str">
        <f t="shared" si="41"/>
        <v/>
      </c>
      <c r="M448" t="str">
        <f>IF(Master!D450&lt;'OHL indexes'!E448,1,"")</f>
        <v/>
      </c>
      <c r="N448" t="str">
        <f>IF(Master!D450&gt;'OHL indexes'!D448,1,"")</f>
        <v/>
      </c>
    </row>
    <row r="449" spans="1:14" x14ac:dyDescent="0.25">
      <c r="A449" s="1">
        <v>38715</v>
      </c>
      <c r="B449">
        <v>96818.1</v>
      </c>
      <c r="C449" s="12">
        <v>96936.12</v>
      </c>
      <c r="D449">
        <v>97024.8</v>
      </c>
      <c r="E449" s="12">
        <v>96257.75</v>
      </c>
      <c r="G449">
        <f t="shared" si="36"/>
        <v>1.2189869456227242E-3</v>
      </c>
      <c r="H449">
        <f t="shared" si="37"/>
        <v>2.1349313816321214E-3</v>
      </c>
      <c r="I449">
        <f t="shared" si="38"/>
        <v>-5.7876574731378083E-3</v>
      </c>
      <c r="J449" t="str">
        <f t="shared" si="39"/>
        <v/>
      </c>
      <c r="K449" t="str">
        <f t="shared" si="40"/>
        <v/>
      </c>
      <c r="L449" t="str">
        <f t="shared" si="41"/>
        <v/>
      </c>
      <c r="M449" t="str">
        <f>IF(Master!D451&lt;'OHL indexes'!E449,1,"")</f>
        <v/>
      </c>
      <c r="N449" t="str">
        <f>IF(Master!D451&gt;'OHL indexes'!D449,1,"")</f>
        <v/>
      </c>
    </row>
    <row r="450" spans="1:14" x14ac:dyDescent="0.25">
      <c r="A450" s="1">
        <v>38716</v>
      </c>
      <c r="B450">
        <v>97431.24</v>
      </c>
      <c r="C450" s="12">
        <v>97301.93</v>
      </c>
      <c r="D450">
        <v>97640.61</v>
      </c>
      <c r="E450" s="12">
        <v>97169.97</v>
      </c>
      <c r="G450">
        <f t="shared" si="36"/>
        <v>-1.3271923871646107E-3</v>
      </c>
      <c r="H450">
        <f t="shared" si="37"/>
        <v>2.1489000858450069E-3</v>
      </c>
      <c r="I450">
        <f t="shared" si="38"/>
        <v>-2.6815834428465246E-3</v>
      </c>
      <c r="J450" t="str">
        <f t="shared" si="39"/>
        <v/>
      </c>
      <c r="K450" t="str">
        <f t="shared" si="40"/>
        <v/>
      </c>
      <c r="L450" t="str">
        <f t="shared" si="41"/>
        <v/>
      </c>
      <c r="M450" t="str">
        <f>IF(Master!D452&lt;'OHL indexes'!E450,1,"")</f>
        <v/>
      </c>
      <c r="N450" t="str">
        <f>IF(Master!D452&gt;'OHL indexes'!D450,1,"")</f>
        <v/>
      </c>
    </row>
    <row r="451" spans="1:14" x14ac:dyDescent="0.25">
      <c r="A451" s="1">
        <v>38720</v>
      </c>
      <c r="B451">
        <v>94954.22</v>
      </c>
      <c r="C451" s="12">
        <v>96675.82</v>
      </c>
      <c r="D451">
        <v>97811.13</v>
      </c>
      <c r="E451" s="12">
        <v>94710.87</v>
      </c>
      <c r="G451">
        <f t="shared" si="36"/>
        <v>1.8130842420694959E-2</v>
      </c>
      <c r="H451">
        <f t="shared" si="37"/>
        <v>3.0087235722646266E-2</v>
      </c>
      <c r="I451">
        <f t="shared" si="38"/>
        <v>-2.5628139539244366E-3</v>
      </c>
      <c r="J451" t="str">
        <f t="shared" si="39"/>
        <v/>
      </c>
      <c r="K451" t="str">
        <f t="shared" si="40"/>
        <v/>
      </c>
      <c r="L451" t="str">
        <f t="shared" si="41"/>
        <v/>
      </c>
      <c r="M451" t="str">
        <f>IF(Master!D453&lt;'OHL indexes'!E451,1,"")</f>
        <v/>
      </c>
      <c r="N451" t="str">
        <f>IF(Master!D453&gt;'OHL indexes'!D451,1,"")</f>
        <v/>
      </c>
    </row>
    <row r="452" spans="1:14" x14ac:dyDescent="0.25">
      <c r="A452" s="1">
        <v>38721</v>
      </c>
      <c r="B452">
        <v>94124.71</v>
      </c>
      <c r="C452" s="12">
        <v>94733.32</v>
      </c>
      <c r="D452">
        <v>94906.57</v>
      </c>
      <c r="E452" s="12">
        <v>93048.38</v>
      </c>
      <c r="G452">
        <f t="shared" si="36"/>
        <v>6.4659960174113795E-3</v>
      </c>
      <c r="H452">
        <f t="shared" si="37"/>
        <v>8.3066391386490412E-3</v>
      </c>
      <c r="I452">
        <f t="shared" si="38"/>
        <v>-1.1435148113603799E-2</v>
      </c>
      <c r="J452" t="str">
        <f t="shared" si="39"/>
        <v/>
      </c>
      <c r="K452" t="str">
        <f t="shared" si="40"/>
        <v/>
      </c>
      <c r="L452" t="str">
        <f t="shared" si="41"/>
        <v/>
      </c>
      <c r="M452" t="str">
        <f>IF(Master!D454&lt;'OHL indexes'!E452,1,"")</f>
        <v/>
      </c>
      <c r="N452" t="str">
        <f>IF(Master!D454&gt;'OHL indexes'!D452,1,"")</f>
        <v/>
      </c>
    </row>
    <row r="453" spans="1:14" x14ac:dyDescent="0.25">
      <c r="A453" s="1">
        <v>38722</v>
      </c>
      <c r="B453">
        <v>93676.12</v>
      </c>
      <c r="C453" s="12">
        <v>93781.31</v>
      </c>
      <c r="D453">
        <v>93858.58</v>
      </c>
      <c r="E453" s="12">
        <v>93176.08</v>
      </c>
      <c r="G453">
        <f t="shared" si="36"/>
        <v>1.1229115808810697E-3</v>
      </c>
      <c r="H453">
        <f t="shared" si="37"/>
        <v>1.9477749505423247E-3</v>
      </c>
      <c r="I453">
        <f t="shared" si="38"/>
        <v>-5.3379666023741779E-3</v>
      </c>
      <c r="J453" t="str">
        <f t="shared" si="39"/>
        <v/>
      </c>
      <c r="K453" t="str">
        <f t="shared" si="40"/>
        <v/>
      </c>
      <c r="L453" t="str">
        <f t="shared" si="41"/>
        <v/>
      </c>
      <c r="M453" t="str">
        <f>IF(Master!D455&lt;'OHL indexes'!E453,1,"")</f>
        <v/>
      </c>
      <c r="N453" t="str">
        <f>IF(Master!D455&gt;'OHL indexes'!D453,1,"")</f>
        <v/>
      </c>
    </row>
    <row r="454" spans="1:14" x14ac:dyDescent="0.25">
      <c r="A454" s="1">
        <v>38723</v>
      </c>
      <c r="B454">
        <v>92031.23</v>
      </c>
      <c r="C454" s="12">
        <v>93356.93</v>
      </c>
      <c r="D454">
        <v>93399.49</v>
      </c>
      <c r="E454" s="12">
        <v>91011.94</v>
      </c>
      <c r="G454">
        <f t="shared" si="36"/>
        <v>1.440489277389867E-2</v>
      </c>
      <c r="H454">
        <f t="shared" si="37"/>
        <v>1.4867344487300871E-2</v>
      </c>
      <c r="I454">
        <f t="shared" si="38"/>
        <v>-1.107547948669152E-2</v>
      </c>
      <c r="J454" t="str">
        <f t="shared" si="39"/>
        <v/>
      </c>
      <c r="K454" t="str">
        <f t="shared" si="40"/>
        <v/>
      </c>
      <c r="L454" t="str">
        <f t="shared" si="41"/>
        <v/>
      </c>
      <c r="M454" t="str">
        <f>IF(Master!D456&lt;'OHL indexes'!E454,1,"")</f>
        <v/>
      </c>
      <c r="N454" t="str">
        <f>IF(Master!D456&gt;'OHL indexes'!D454,1,"")</f>
        <v/>
      </c>
    </row>
    <row r="455" spans="1:14" x14ac:dyDescent="0.25">
      <c r="A455" s="1">
        <v>38726</v>
      </c>
      <c r="B455">
        <v>90367</v>
      </c>
      <c r="C455" s="12">
        <v>91217.17</v>
      </c>
      <c r="D455">
        <v>91588.35</v>
      </c>
      <c r="E455" s="12">
        <v>89934.91</v>
      </c>
      <c r="G455">
        <f t="shared" ref="G455:G518" si="42">C455/$B455-1</f>
        <v>9.4079697234610293E-3</v>
      </c>
      <c r="H455">
        <f t="shared" ref="H455:H518" si="43">D455/$B455-1</f>
        <v>1.3515442584129289E-2</v>
      </c>
      <c r="I455">
        <f t="shared" ref="I455:I518" si="44">E455/$B455-1</f>
        <v>-4.7815020970044531E-3</v>
      </c>
      <c r="J455" t="str">
        <f t="shared" ref="J455:J518" si="45">IF(C455&lt;E455,1,"")</f>
        <v/>
      </c>
      <c r="K455" t="str">
        <f t="shared" ref="K455:K518" si="46">IF(C456&gt;D456,1,"")</f>
        <v/>
      </c>
      <c r="L455" t="str">
        <f t="shared" ref="L455:L518" si="47">IF(E456&gt;D456,1,"")</f>
        <v/>
      </c>
      <c r="M455" t="str">
        <f>IF(Master!D457&lt;'OHL indexes'!E455,1,"")</f>
        <v/>
      </c>
      <c r="N455" t="str">
        <f>IF(Master!D457&gt;'OHL indexes'!D455,1,"")</f>
        <v/>
      </c>
    </row>
    <row r="456" spans="1:14" x14ac:dyDescent="0.25">
      <c r="A456" s="1">
        <v>38727</v>
      </c>
      <c r="B456">
        <v>88893.17</v>
      </c>
      <c r="C456" s="12">
        <v>89764.92</v>
      </c>
      <c r="D456">
        <v>90500.800000000003</v>
      </c>
      <c r="E456" s="12">
        <v>88694.54</v>
      </c>
      <c r="G456">
        <f t="shared" si="42"/>
        <v>9.8067151840799394E-3</v>
      </c>
      <c r="H456">
        <f t="shared" si="43"/>
        <v>1.8084966482801779E-2</v>
      </c>
      <c r="I456">
        <f t="shared" si="44"/>
        <v>-2.2344798818627609E-3</v>
      </c>
      <c r="J456" t="str">
        <f t="shared" si="45"/>
        <v/>
      </c>
      <c r="K456" t="str">
        <f t="shared" si="46"/>
        <v/>
      </c>
      <c r="L456" t="str">
        <f t="shared" si="47"/>
        <v/>
      </c>
      <c r="M456" t="str">
        <f>IF(Master!D458&lt;'OHL indexes'!E456,1,"")</f>
        <v/>
      </c>
      <c r="N456" t="str">
        <f>IF(Master!D458&gt;'OHL indexes'!D456,1,"")</f>
        <v/>
      </c>
    </row>
    <row r="457" spans="1:14" x14ac:dyDescent="0.25">
      <c r="A457" s="1">
        <v>38728</v>
      </c>
      <c r="B457">
        <v>87775.72</v>
      </c>
      <c r="C457" s="12">
        <v>88432.95</v>
      </c>
      <c r="D457">
        <v>88540.75</v>
      </c>
      <c r="E457" s="12">
        <v>87379.83</v>
      </c>
      <c r="G457">
        <f t="shared" si="42"/>
        <v>7.4876059119766136E-3</v>
      </c>
      <c r="H457">
        <f t="shared" si="43"/>
        <v>8.7157359688989633E-3</v>
      </c>
      <c r="I457">
        <f t="shared" si="44"/>
        <v>-4.5102449743504858E-3</v>
      </c>
      <c r="J457" t="str">
        <f t="shared" si="45"/>
        <v/>
      </c>
      <c r="K457" t="str">
        <f t="shared" si="46"/>
        <v/>
      </c>
      <c r="L457" t="str">
        <f t="shared" si="47"/>
        <v/>
      </c>
      <c r="M457" t="str">
        <f>IF(Master!D459&lt;'OHL indexes'!E457,1,"")</f>
        <v/>
      </c>
      <c r="N457" t="str">
        <f>IF(Master!D459&gt;'OHL indexes'!D457,1,"")</f>
        <v/>
      </c>
    </row>
    <row r="458" spans="1:14" x14ac:dyDescent="0.25">
      <c r="A458" s="1">
        <v>38729</v>
      </c>
      <c r="B458">
        <v>88785.73</v>
      </c>
      <c r="C458" s="12">
        <v>88236.55</v>
      </c>
      <c r="D458">
        <v>89207.58</v>
      </c>
      <c r="E458" s="12">
        <v>88104.88</v>
      </c>
      <c r="G458">
        <f t="shared" si="42"/>
        <v>-6.1854534506839975E-3</v>
      </c>
      <c r="H458">
        <f t="shared" si="43"/>
        <v>4.751326592685734E-3</v>
      </c>
      <c r="I458">
        <f t="shared" si="44"/>
        <v>-7.6684620377620583E-3</v>
      </c>
      <c r="J458" t="str">
        <f t="shared" si="45"/>
        <v/>
      </c>
      <c r="K458" t="str">
        <f t="shared" si="46"/>
        <v/>
      </c>
      <c r="L458" t="str">
        <f t="shared" si="47"/>
        <v/>
      </c>
      <c r="M458" t="str">
        <f>IF(Master!D460&lt;'OHL indexes'!E458,1,"")</f>
        <v/>
      </c>
      <c r="N458" t="str">
        <f>IF(Master!D460&gt;'OHL indexes'!D458,1,"")</f>
        <v/>
      </c>
    </row>
    <row r="459" spans="1:14" x14ac:dyDescent="0.25">
      <c r="A459" s="1">
        <v>38730</v>
      </c>
      <c r="B459">
        <v>88567.37</v>
      </c>
      <c r="C459" s="12">
        <v>88846.98</v>
      </c>
      <c r="D459">
        <v>89304.28</v>
      </c>
      <c r="E459" s="12">
        <v>88357.01</v>
      </c>
      <c r="G459">
        <f t="shared" si="42"/>
        <v>3.1570317601166131E-3</v>
      </c>
      <c r="H459">
        <f t="shared" si="43"/>
        <v>8.3203328720273806E-3</v>
      </c>
      <c r="I459">
        <f t="shared" si="44"/>
        <v>-2.375141093158839E-3</v>
      </c>
      <c r="J459" t="str">
        <f t="shared" si="45"/>
        <v/>
      </c>
      <c r="K459" t="str">
        <f t="shared" si="46"/>
        <v/>
      </c>
      <c r="L459" t="str">
        <f t="shared" si="47"/>
        <v/>
      </c>
      <c r="M459" t="str">
        <f>IF(Master!D461&lt;'OHL indexes'!E459,1,"")</f>
        <v/>
      </c>
      <c r="N459" t="str">
        <f>IF(Master!D461&gt;'OHL indexes'!D459,1,"")</f>
        <v/>
      </c>
    </row>
    <row r="460" spans="1:14" x14ac:dyDescent="0.25">
      <c r="A460" s="1">
        <v>38734</v>
      </c>
      <c r="B460">
        <v>89674.39</v>
      </c>
      <c r="C460" s="12">
        <v>89045.63</v>
      </c>
      <c r="D460">
        <v>89917.04</v>
      </c>
      <c r="E460" s="12">
        <v>89037.52</v>
      </c>
      <c r="G460">
        <f t="shared" si="42"/>
        <v>-7.0115893735099855E-3</v>
      </c>
      <c r="H460">
        <f t="shared" si="43"/>
        <v>2.7059007594030238E-3</v>
      </c>
      <c r="I460">
        <f t="shared" si="44"/>
        <v>-7.1020276803666071E-3</v>
      </c>
      <c r="J460" t="str">
        <f t="shared" si="45"/>
        <v/>
      </c>
      <c r="K460" t="str">
        <f t="shared" si="46"/>
        <v/>
      </c>
      <c r="L460" t="str">
        <f t="shared" si="47"/>
        <v/>
      </c>
      <c r="M460" t="str">
        <f>IF(Master!D462&lt;'OHL indexes'!E460,1,"")</f>
        <v/>
      </c>
      <c r="N460" t="str">
        <f>IF(Master!D462&gt;'OHL indexes'!D460,1,"")</f>
        <v/>
      </c>
    </row>
    <row r="461" spans="1:14" x14ac:dyDescent="0.25">
      <c r="A461" s="1">
        <v>38735</v>
      </c>
      <c r="B461">
        <v>90918.19</v>
      </c>
      <c r="C461" s="12">
        <v>91044.51</v>
      </c>
      <c r="D461">
        <v>91387.04</v>
      </c>
      <c r="E461" s="12">
        <v>90770.49</v>
      </c>
      <c r="G461">
        <f t="shared" si="42"/>
        <v>1.389380936861917E-3</v>
      </c>
      <c r="H461">
        <f t="shared" si="43"/>
        <v>5.1568338524996538E-3</v>
      </c>
      <c r="I461">
        <f t="shared" si="44"/>
        <v>-1.6245374000516399E-3</v>
      </c>
      <c r="J461" t="str">
        <f t="shared" si="45"/>
        <v/>
      </c>
      <c r="K461" t="str">
        <f t="shared" si="46"/>
        <v/>
      </c>
      <c r="L461" t="str">
        <f t="shared" si="47"/>
        <v/>
      </c>
      <c r="M461" t="str">
        <f>IF(Master!D463&lt;'OHL indexes'!E461,1,"")</f>
        <v/>
      </c>
      <c r="N461" t="str">
        <f>IF(Master!D463&gt;'OHL indexes'!D461,1,"")</f>
        <v/>
      </c>
    </row>
    <row r="462" spans="1:14" x14ac:dyDescent="0.25">
      <c r="A462" s="1">
        <v>38736</v>
      </c>
      <c r="B462">
        <v>89846.18</v>
      </c>
      <c r="C462" s="12">
        <v>90101.440000000002</v>
      </c>
      <c r="D462">
        <v>90104.17</v>
      </c>
      <c r="E462" s="12">
        <v>89688.79</v>
      </c>
      <c r="G462">
        <f t="shared" si="42"/>
        <v>2.8410779400973585E-3</v>
      </c>
      <c r="H462">
        <f t="shared" si="43"/>
        <v>2.8714632052249112E-3</v>
      </c>
      <c r="I462">
        <f t="shared" si="44"/>
        <v>-1.7517717503403585E-3</v>
      </c>
      <c r="J462" t="str">
        <f t="shared" si="45"/>
        <v/>
      </c>
      <c r="K462" t="str">
        <f t="shared" si="46"/>
        <v/>
      </c>
      <c r="L462" t="str">
        <f t="shared" si="47"/>
        <v/>
      </c>
      <c r="M462" t="str">
        <f>IF(Master!D464&lt;'OHL indexes'!E462,1,"")</f>
        <v/>
      </c>
      <c r="N462" t="str">
        <f>IF(Master!D464&gt;'OHL indexes'!D462,1,"")</f>
        <v/>
      </c>
    </row>
    <row r="463" spans="1:14" x14ac:dyDescent="0.25">
      <c r="A463" s="1">
        <v>38737</v>
      </c>
      <c r="B463">
        <v>92658.12</v>
      </c>
      <c r="C463" s="12">
        <v>91128.94</v>
      </c>
      <c r="D463">
        <v>92866.08</v>
      </c>
      <c r="E463" s="12">
        <v>90791.05</v>
      </c>
      <c r="G463">
        <f t="shared" si="42"/>
        <v>-1.6503464564141757E-2</v>
      </c>
      <c r="H463">
        <f t="shared" si="43"/>
        <v>2.2443796614910472E-3</v>
      </c>
      <c r="I463">
        <f t="shared" si="44"/>
        <v>-2.015009585776173E-2</v>
      </c>
      <c r="J463" t="str">
        <f t="shared" si="45"/>
        <v/>
      </c>
      <c r="K463" t="str">
        <f t="shared" si="46"/>
        <v/>
      </c>
      <c r="L463" t="str">
        <f t="shared" si="47"/>
        <v/>
      </c>
      <c r="M463" t="str">
        <f>IF(Master!D465&lt;'OHL indexes'!E463,1,"")</f>
        <v/>
      </c>
      <c r="N463" t="str">
        <f>IF(Master!D465&gt;'OHL indexes'!D463,1,"")</f>
        <v/>
      </c>
    </row>
    <row r="464" spans="1:14" x14ac:dyDescent="0.25">
      <c r="A464" s="1">
        <v>38740</v>
      </c>
      <c r="B464">
        <v>93955.26</v>
      </c>
      <c r="C464" s="12">
        <v>93344.48</v>
      </c>
      <c r="D464">
        <v>93955.26</v>
      </c>
      <c r="E464" s="12">
        <v>92766.85</v>
      </c>
      <c r="G464">
        <f t="shared" si="42"/>
        <v>-6.50075365658076E-3</v>
      </c>
      <c r="H464">
        <f t="shared" si="43"/>
        <v>0</v>
      </c>
      <c r="I464">
        <f t="shared" si="44"/>
        <v>-1.2648679807814811E-2</v>
      </c>
      <c r="J464" t="str">
        <f t="shared" si="45"/>
        <v/>
      </c>
      <c r="K464" t="str">
        <f t="shared" si="46"/>
        <v/>
      </c>
      <c r="L464" t="str">
        <f t="shared" si="47"/>
        <v/>
      </c>
      <c r="M464" t="str">
        <f>IF(Master!D466&lt;'OHL indexes'!E464,1,"")</f>
        <v/>
      </c>
      <c r="N464" t="str">
        <f>IF(Master!D466&gt;'OHL indexes'!D464,1,"")</f>
        <v/>
      </c>
    </row>
    <row r="465" spans="1:14" x14ac:dyDescent="0.25">
      <c r="A465" s="1">
        <v>38741</v>
      </c>
      <c r="B465">
        <v>92636.71</v>
      </c>
      <c r="C465" s="12">
        <v>93548.17</v>
      </c>
      <c r="D465">
        <v>93846.7</v>
      </c>
      <c r="E465" s="12">
        <v>92625.45</v>
      </c>
      <c r="G465">
        <f t="shared" si="42"/>
        <v>9.8390799932337458E-3</v>
      </c>
      <c r="H465">
        <f t="shared" si="43"/>
        <v>1.3061668532917459E-2</v>
      </c>
      <c r="I465">
        <f t="shared" si="44"/>
        <v>-1.2155008527403588E-4</v>
      </c>
      <c r="J465" t="str">
        <f t="shared" si="45"/>
        <v/>
      </c>
      <c r="K465" t="str">
        <f t="shared" si="46"/>
        <v/>
      </c>
      <c r="L465" t="str">
        <f t="shared" si="47"/>
        <v/>
      </c>
      <c r="M465">
        <f>IF(Master!D467&lt;'OHL indexes'!E465,1,"")</f>
        <v>1</v>
      </c>
      <c r="N465" t="str">
        <f>IF(Master!D467&gt;'OHL indexes'!D465,1,"")</f>
        <v/>
      </c>
    </row>
    <row r="466" spans="1:14" x14ac:dyDescent="0.25">
      <c r="A466" s="1">
        <v>38742</v>
      </c>
      <c r="B466">
        <v>91089.75</v>
      </c>
      <c r="C466" s="12">
        <v>92043.97</v>
      </c>
      <c r="D466">
        <v>92314.94</v>
      </c>
      <c r="E466" s="12">
        <v>90011.72</v>
      </c>
      <c r="G466">
        <f t="shared" si="42"/>
        <v>1.0475602359211633E-2</v>
      </c>
      <c r="H466">
        <f t="shared" si="43"/>
        <v>1.3450360770558722E-2</v>
      </c>
      <c r="I466">
        <f t="shared" si="44"/>
        <v>-1.1834811271301149E-2</v>
      </c>
      <c r="J466" t="str">
        <f t="shared" si="45"/>
        <v/>
      </c>
      <c r="K466" t="str">
        <f t="shared" si="46"/>
        <v/>
      </c>
      <c r="L466" t="str">
        <f t="shared" si="47"/>
        <v/>
      </c>
      <c r="M466" t="str">
        <f>IF(Master!D468&lt;'OHL indexes'!E466,1,"")</f>
        <v/>
      </c>
      <c r="N466" t="str">
        <f>IF(Master!D468&gt;'OHL indexes'!D466,1,"")</f>
        <v/>
      </c>
    </row>
    <row r="467" spans="1:14" x14ac:dyDescent="0.25">
      <c r="A467" s="1">
        <v>38743</v>
      </c>
      <c r="B467">
        <v>88923.17</v>
      </c>
      <c r="C467" s="12">
        <v>90156.54</v>
      </c>
      <c r="D467">
        <v>90156.54</v>
      </c>
      <c r="E467" s="12">
        <v>88923.17</v>
      </c>
      <c r="G467">
        <f t="shared" si="42"/>
        <v>1.3870063336698379E-2</v>
      </c>
      <c r="H467">
        <f t="shared" si="43"/>
        <v>1.3870063336698379E-2</v>
      </c>
      <c r="I467">
        <f t="shared" si="44"/>
        <v>0</v>
      </c>
      <c r="J467" t="str">
        <f t="shared" si="45"/>
        <v/>
      </c>
      <c r="K467" t="str">
        <f t="shared" si="46"/>
        <v/>
      </c>
      <c r="L467" t="str">
        <f t="shared" si="47"/>
        <v/>
      </c>
      <c r="M467">
        <f>IF(Master!D469&lt;'OHL indexes'!E467,1,"")</f>
        <v>1</v>
      </c>
      <c r="N467" t="str">
        <f>IF(Master!D469&gt;'OHL indexes'!D467,1,"")</f>
        <v/>
      </c>
    </row>
    <row r="468" spans="1:14" x14ac:dyDescent="0.25">
      <c r="A468" s="1">
        <v>38744</v>
      </c>
      <c r="B468">
        <v>87278.23</v>
      </c>
      <c r="C468" s="12">
        <v>90673.17</v>
      </c>
      <c r="D468">
        <v>90673.17</v>
      </c>
      <c r="E468" s="12">
        <v>87136.07</v>
      </c>
      <c r="G468">
        <f t="shared" si="42"/>
        <v>3.8897901572935156E-2</v>
      </c>
      <c r="H468">
        <f t="shared" si="43"/>
        <v>3.8897901572935156E-2</v>
      </c>
      <c r="I468">
        <f t="shared" si="44"/>
        <v>-1.6288139665525669E-3</v>
      </c>
      <c r="J468" t="str">
        <f t="shared" si="45"/>
        <v/>
      </c>
      <c r="K468" t="str">
        <f t="shared" si="46"/>
        <v/>
      </c>
      <c r="L468" t="str">
        <f t="shared" si="47"/>
        <v/>
      </c>
      <c r="M468" t="str">
        <f>IF(Master!D470&lt;'OHL indexes'!E468,1,"")</f>
        <v/>
      </c>
      <c r="N468" t="str">
        <f>IF(Master!D470&gt;'OHL indexes'!D468,1,"")</f>
        <v/>
      </c>
    </row>
    <row r="469" spans="1:14" x14ac:dyDescent="0.25">
      <c r="A469" s="1">
        <v>38747</v>
      </c>
      <c r="B469">
        <v>86165.81</v>
      </c>
      <c r="C469" s="12">
        <v>87668.47</v>
      </c>
      <c r="D469">
        <v>87897.22</v>
      </c>
      <c r="E469" s="12">
        <v>86147.89</v>
      </c>
      <c r="G469">
        <f t="shared" si="42"/>
        <v>1.7439167577024017E-2</v>
      </c>
      <c r="H469">
        <f t="shared" si="43"/>
        <v>2.0093932848771479E-2</v>
      </c>
      <c r="I469">
        <f t="shared" si="44"/>
        <v>-2.0797111986758932E-4</v>
      </c>
      <c r="J469" t="str">
        <f t="shared" si="45"/>
        <v/>
      </c>
      <c r="K469" t="str">
        <f t="shared" si="46"/>
        <v/>
      </c>
      <c r="L469" t="str">
        <f t="shared" si="47"/>
        <v/>
      </c>
      <c r="M469">
        <f>IF(Master!D471&lt;'OHL indexes'!E469,1,"")</f>
        <v>1</v>
      </c>
      <c r="N469" t="str">
        <f>IF(Master!D471&gt;'OHL indexes'!D469,1,"")</f>
        <v/>
      </c>
    </row>
    <row r="470" spans="1:14" x14ac:dyDescent="0.25">
      <c r="A470" s="1">
        <v>38748</v>
      </c>
      <c r="B470">
        <v>86743.57</v>
      </c>
      <c r="C470" s="12">
        <v>85813.39</v>
      </c>
      <c r="D470">
        <v>87253.29</v>
      </c>
      <c r="E470" s="12">
        <v>85722.76</v>
      </c>
      <c r="G470">
        <f t="shared" si="42"/>
        <v>-1.0723330847462353E-2</v>
      </c>
      <c r="H470">
        <f t="shared" si="43"/>
        <v>5.8761704181644614E-3</v>
      </c>
      <c r="I470">
        <f t="shared" si="44"/>
        <v>-1.1768134514177908E-2</v>
      </c>
      <c r="J470" t="str">
        <f t="shared" si="45"/>
        <v/>
      </c>
      <c r="K470" t="str">
        <f t="shared" si="46"/>
        <v/>
      </c>
      <c r="L470" t="str">
        <f t="shared" si="47"/>
        <v/>
      </c>
      <c r="M470" t="str">
        <f>IF(Master!D472&lt;'OHL indexes'!E470,1,"")</f>
        <v/>
      </c>
      <c r="N470" t="str">
        <f>IF(Master!D472&gt;'OHL indexes'!D470,1,"")</f>
        <v/>
      </c>
    </row>
    <row r="471" spans="1:14" x14ac:dyDescent="0.25">
      <c r="A471" s="1">
        <v>38749</v>
      </c>
      <c r="B471">
        <v>86452.63</v>
      </c>
      <c r="C471" s="12">
        <v>86509.04</v>
      </c>
      <c r="D471">
        <v>86743.57</v>
      </c>
      <c r="E471" s="12">
        <v>85905.95</v>
      </c>
      <c r="G471">
        <f t="shared" si="42"/>
        <v>6.5249605477579742E-4</v>
      </c>
      <c r="H471">
        <f t="shared" si="43"/>
        <v>3.3653111536340319E-3</v>
      </c>
      <c r="I471">
        <f t="shared" si="44"/>
        <v>-6.3234629183636093E-3</v>
      </c>
      <c r="J471" t="str">
        <f t="shared" si="45"/>
        <v/>
      </c>
      <c r="K471" t="str">
        <f t="shared" si="46"/>
        <v/>
      </c>
      <c r="L471" t="str">
        <f t="shared" si="47"/>
        <v/>
      </c>
      <c r="M471" t="str">
        <f>IF(Master!D473&lt;'OHL indexes'!E471,1,"")</f>
        <v/>
      </c>
      <c r="N471" t="str">
        <f>IF(Master!D473&gt;'OHL indexes'!D471,1,"")</f>
        <v/>
      </c>
    </row>
    <row r="472" spans="1:14" x14ac:dyDescent="0.25">
      <c r="A472" s="1">
        <v>38750</v>
      </c>
      <c r="B472">
        <v>87396.35</v>
      </c>
      <c r="C472" s="12">
        <v>86947.64</v>
      </c>
      <c r="D472">
        <v>87810.559999999998</v>
      </c>
      <c r="E472" s="12">
        <v>86676.72</v>
      </c>
      <c r="G472">
        <f t="shared" si="42"/>
        <v>-5.1341961077322473E-3</v>
      </c>
      <c r="H472">
        <f t="shared" si="43"/>
        <v>4.7394427799329897E-3</v>
      </c>
      <c r="I472">
        <f t="shared" si="44"/>
        <v>-8.2340967328727865E-3</v>
      </c>
      <c r="J472" t="str">
        <f t="shared" si="45"/>
        <v/>
      </c>
      <c r="K472" t="str">
        <f t="shared" si="46"/>
        <v/>
      </c>
      <c r="L472" t="str">
        <f t="shared" si="47"/>
        <v/>
      </c>
      <c r="M472" t="str">
        <f>IF(Master!D474&lt;'OHL indexes'!E472,1,"")</f>
        <v/>
      </c>
      <c r="N472" t="str">
        <f>IF(Master!D474&gt;'OHL indexes'!D472,1,"")</f>
        <v/>
      </c>
    </row>
    <row r="473" spans="1:14" x14ac:dyDescent="0.25">
      <c r="A473" s="1">
        <v>38751</v>
      </c>
      <c r="B473">
        <v>87193.25</v>
      </c>
      <c r="C473" s="12">
        <v>87930.8</v>
      </c>
      <c r="D473">
        <v>88625.59</v>
      </c>
      <c r="E473" s="12">
        <v>86594.67</v>
      </c>
      <c r="G473">
        <f t="shared" si="42"/>
        <v>8.4587969825646869E-3</v>
      </c>
      <c r="H473">
        <f t="shared" si="43"/>
        <v>1.6427189031261058E-2</v>
      </c>
      <c r="I473">
        <f t="shared" si="44"/>
        <v>-6.8649809474931045E-3</v>
      </c>
      <c r="J473" t="str">
        <f t="shared" si="45"/>
        <v/>
      </c>
      <c r="K473" t="str">
        <f t="shared" si="46"/>
        <v/>
      </c>
      <c r="L473" t="str">
        <f t="shared" si="47"/>
        <v/>
      </c>
      <c r="M473" t="str">
        <f>IF(Master!D475&lt;'OHL indexes'!E473,1,"")</f>
        <v/>
      </c>
      <c r="N473" t="str">
        <f>IF(Master!D475&gt;'OHL indexes'!D473,1,"")</f>
        <v/>
      </c>
    </row>
    <row r="474" spans="1:14" x14ac:dyDescent="0.25">
      <c r="A474" s="1">
        <v>38754</v>
      </c>
      <c r="B474">
        <v>87321.99</v>
      </c>
      <c r="C474" s="12">
        <v>86889.59</v>
      </c>
      <c r="D474">
        <v>87323.39</v>
      </c>
      <c r="E474" s="12">
        <v>86702.73</v>
      </c>
      <c r="G474">
        <f t="shared" si="42"/>
        <v>-4.9517882036358429E-3</v>
      </c>
      <c r="H474">
        <f t="shared" si="43"/>
        <v>1.603261675553469E-5</v>
      </c>
      <c r="I474">
        <f t="shared" si="44"/>
        <v>-7.0916844657343825E-3</v>
      </c>
      <c r="J474" t="str">
        <f t="shared" si="45"/>
        <v/>
      </c>
      <c r="K474" t="str">
        <f t="shared" si="46"/>
        <v/>
      </c>
      <c r="L474" t="str">
        <f t="shared" si="47"/>
        <v/>
      </c>
      <c r="M474" t="str">
        <f>IF(Master!D476&lt;'OHL indexes'!E474,1,"")</f>
        <v/>
      </c>
      <c r="N474" t="str">
        <f>IF(Master!D476&gt;'OHL indexes'!D474,1,"")</f>
        <v/>
      </c>
    </row>
    <row r="475" spans="1:14" x14ac:dyDescent="0.25">
      <c r="A475" s="1">
        <v>38755</v>
      </c>
      <c r="B475">
        <v>88052.51</v>
      </c>
      <c r="C475" s="12">
        <v>87648.59</v>
      </c>
      <c r="D475">
        <v>88281.79</v>
      </c>
      <c r="E475" s="12">
        <v>87648.59</v>
      </c>
      <c r="G475">
        <f t="shared" si="42"/>
        <v>-4.5872627594601978E-3</v>
      </c>
      <c r="H475">
        <f t="shared" si="43"/>
        <v>2.6039007860196861E-3</v>
      </c>
      <c r="I475">
        <f t="shared" si="44"/>
        <v>-4.5872627594601978E-3</v>
      </c>
      <c r="J475" t="str">
        <f t="shared" si="45"/>
        <v/>
      </c>
      <c r="K475" t="str">
        <f t="shared" si="46"/>
        <v/>
      </c>
      <c r="L475" t="str">
        <f t="shared" si="47"/>
        <v/>
      </c>
      <c r="M475" t="str">
        <f>IF(Master!D477&lt;'OHL indexes'!E475,1,"")</f>
        <v/>
      </c>
      <c r="N475" t="str">
        <f>IF(Master!D477&gt;'OHL indexes'!D475,1,"")</f>
        <v/>
      </c>
    </row>
    <row r="476" spans="1:14" x14ac:dyDescent="0.25">
      <c r="A476" s="1">
        <v>38756</v>
      </c>
      <c r="B476">
        <v>85948.95</v>
      </c>
      <c r="C476" s="12">
        <v>87220.1</v>
      </c>
      <c r="D476">
        <v>87303.34</v>
      </c>
      <c r="E476" s="12">
        <v>85721.76</v>
      </c>
      <c r="G476">
        <f t="shared" si="42"/>
        <v>1.478959312475614E-2</v>
      </c>
      <c r="H476">
        <f t="shared" si="43"/>
        <v>1.5758074996844007E-2</v>
      </c>
      <c r="I476">
        <f t="shared" si="44"/>
        <v>-2.6433132690975025E-3</v>
      </c>
      <c r="J476" t="str">
        <f t="shared" si="45"/>
        <v/>
      </c>
      <c r="K476" t="str">
        <f t="shared" si="46"/>
        <v/>
      </c>
      <c r="L476" t="str">
        <f t="shared" si="47"/>
        <v/>
      </c>
      <c r="M476" t="str">
        <f>IF(Master!D478&lt;'OHL indexes'!E476,1,"")</f>
        <v/>
      </c>
      <c r="N476" t="str">
        <f>IF(Master!D478&gt;'OHL indexes'!D476,1,"")</f>
        <v/>
      </c>
    </row>
    <row r="477" spans="1:14" x14ac:dyDescent="0.25">
      <c r="A477" s="1">
        <v>38757</v>
      </c>
      <c r="B477">
        <v>85029.13</v>
      </c>
      <c r="C477" s="12">
        <v>85576.82</v>
      </c>
      <c r="D477">
        <v>85656.56</v>
      </c>
      <c r="E477" s="12">
        <v>84061.71</v>
      </c>
      <c r="G477">
        <f t="shared" si="42"/>
        <v>6.4412043260939633E-3</v>
      </c>
      <c r="H477">
        <f t="shared" si="43"/>
        <v>7.3790005848584084E-3</v>
      </c>
      <c r="I477">
        <f t="shared" si="44"/>
        <v>-1.1377512624203057E-2</v>
      </c>
      <c r="J477" t="str">
        <f t="shared" si="45"/>
        <v/>
      </c>
      <c r="K477" t="str">
        <f t="shared" si="46"/>
        <v/>
      </c>
      <c r="L477" t="str">
        <f t="shared" si="47"/>
        <v/>
      </c>
      <c r="M477" t="str">
        <f>IF(Master!D479&lt;'OHL indexes'!E477,1,"")</f>
        <v/>
      </c>
      <c r="N477" t="str">
        <f>IF(Master!D479&gt;'OHL indexes'!D477,1,"")</f>
        <v/>
      </c>
    </row>
    <row r="478" spans="1:14" x14ac:dyDescent="0.25">
      <c r="A478" s="1">
        <v>38758</v>
      </c>
      <c r="B478">
        <v>84774.18</v>
      </c>
      <c r="C478" s="12">
        <v>85669.27</v>
      </c>
      <c r="D478">
        <v>86329.31</v>
      </c>
      <c r="E478" s="12">
        <v>84471.91</v>
      </c>
      <c r="G478">
        <f t="shared" si="42"/>
        <v>1.0558521474345328E-2</v>
      </c>
      <c r="H478">
        <f t="shared" si="43"/>
        <v>1.8344382688219474E-2</v>
      </c>
      <c r="I478">
        <f t="shared" si="44"/>
        <v>-3.5655903719740145E-3</v>
      </c>
      <c r="J478" t="str">
        <f t="shared" si="45"/>
        <v/>
      </c>
      <c r="K478" t="str">
        <f t="shared" si="46"/>
        <v/>
      </c>
      <c r="L478" t="str">
        <f t="shared" si="47"/>
        <v/>
      </c>
      <c r="M478" t="str">
        <f>IF(Master!D480&lt;'OHL indexes'!E478,1,"")</f>
        <v/>
      </c>
      <c r="N478" t="str">
        <f>IF(Master!D480&gt;'OHL indexes'!D478,1,"")</f>
        <v/>
      </c>
    </row>
    <row r="479" spans="1:14" x14ac:dyDescent="0.25">
      <c r="A479" s="1">
        <v>38761</v>
      </c>
      <c r="B479">
        <v>86301.83</v>
      </c>
      <c r="C479" s="12">
        <v>85025.81</v>
      </c>
      <c r="D479">
        <v>86793.87</v>
      </c>
      <c r="E479" s="12">
        <v>85025.81</v>
      </c>
      <c r="G479">
        <f t="shared" si="42"/>
        <v>-1.4785549738632442E-2</v>
      </c>
      <c r="H479">
        <f t="shared" si="43"/>
        <v>5.701385474676357E-3</v>
      </c>
      <c r="I479">
        <f t="shared" si="44"/>
        <v>-1.4785549738632442E-2</v>
      </c>
      <c r="J479" t="str">
        <f t="shared" si="45"/>
        <v/>
      </c>
      <c r="K479" t="str">
        <f t="shared" si="46"/>
        <v/>
      </c>
      <c r="L479" t="str">
        <f t="shared" si="47"/>
        <v/>
      </c>
      <c r="M479" t="str">
        <f>IF(Master!D481&lt;'OHL indexes'!E479,1,"")</f>
        <v/>
      </c>
      <c r="N479" t="str">
        <f>IF(Master!D481&gt;'OHL indexes'!D479,1,"")</f>
        <v/>
      </c>
    </row>
    <row r="480" spans="1:14" x14ac:dyDescent="0.25">
      <c r="A480" s="1">
        <v>38762</v>
      </c>
      <c r="B480">
        <v>85201.44</v>
      </c>
      <c r="C480" s="12">
        <v>87207.9</v>
      </c>
      <c r="D480">
        <v>87207.9</v>
      </c>
      <c r="E480" s="12">
        <v>84985.71</v>
      </c>
      <c r="G480">
        <f t="shared" si="42"/>
        <v>2.3549601978557932E-2</v>
      </c>
      <c r="H480">
        <f t="shared" si="43"/>
        <v>2.3549601978557932E-2</v>
      </c>
      <c r="I480">
        <f t="shared" si="44"/>
        <v>-2.5319994591640471E-3</v>
      </c>
      <c r="J480" t="str">
        <f t="shared" si="45"/>
        <v/>
      </c>
      <c r="K480" t="str">
        <f t="shared" si="46"/>
        <v/>
      </c>
      <c r="L480" t="str">
        <f t="shared" si="47"/>
        <v/>
      </c>
      <c r="M480" t="str">
        <f>IF(Master!D482&lt;'OHL indexes'!E480,1,"")</f>
        <v/>
      </c>
      <c r="N480" t="str">
        <f>IF(Master!D482&gt;'OHL indexes'!D480,1,"")</f>
        <v/>
      </c>
    </row>
    <row r="481" spans="1:14" x14ac:dyDescent="0.25">
      <c r="A481" s="1">
        <v>38763</v>
      </c>
      <c r="B481">
        <v>85607.37</v>
      </c>
      <c r="C481" s="12">
        <v>85662.7</v>
      </c>
      <c r="D481">
        <v>86453.43</v>
      </c>
      <c r="E481" s="12">
        <v>85333.23</v>
      </c>
      <c r="G481">
        <f t="shared" si="42"/>
        <v>6.4632285748289497E-4</v>
      </c>
      <c r="H481">
        <f t="shared" si="43"/>
        <v>9.8830275944699064E-3</v>
      </c>
      <c r="I481">
        <f t="shared" si="44"/>
        <v>-3.2022943818972305E-3</v>
      </c>
      <c r="J481" t="str">
        <f t="shared" si="45"/>
        <v/>
      </c>
      <c r="K481" t="str">
        <f t="shared" si="46"/>
        <v/>
      </c>
      <c r="L481" t="str">
        <f t="shared" si="47"/>
        <v/>
      </c>
      <c r="M481" t="str">
        <f>IF(Master!D483&lt;'OHL indexes'!E481,1,"")</f>
        <v/>
      </c>
      <c r="N481" t="str">
        <f>IF(Master!D483&gt;'OHL indexes'!D481,1,"")</f>
        <v/>
      </c>
    </row>
    <row r="482" spans="1:14" x14ac:dyDescent="0.25">
      <c r="A482" s="1">
        <v>38764</v>
      </c>
      <c r="B482">
        <v>83976.05</v>
      </c>
      <c r="C482" s="12">
        <v>85529.04</v>
      </c>
      <c r="D482">
        <v>85531.78</v>
      </c>
      <c r="E482" s="12">
        <v>83706.89</v>
      </c>
      <c r="G482">
        <f t="shared" si="42"/>
        <v>1.849324896800919E-2</v>
      </c>
      <c r="H482">
        <f t="shared" si="43"/>
        <v>1.8525877318592565E-2</v>
      </c>
      <c r="I482">
        <f t="shared" si="44"/>
        <v>-3.2051995777367948E-3</v>
      </c>
      <c r="J482" t="str">
        <f t="shared" si="45"/>
        <v/>
      </c>
      <c r="K482" t="str">
        <f t="shared" si="46"/>
        <v/>
      </c>
      <c r="L482" t="str">
        <f t="shared" si="47"/>
        <v/>
      </c>
      <c r="M482" t="str">
        <f>IF(Master!D484&lt;'OHL indexes'!E482,1,"")</f>
        <v/>
      </c>
      <c r="N482" t="str">
        <f>IF(Master!D484&gt;'OHL indexes'!D482,1,"")</f>
        <v/>
      </c>
    </row>
    <row r="483" spans="1:14" x14ac:dyDescent="0.25">
      <c r="A483" s="1">
        <v>38765</v>
      </c>
      <c r="B483">
        <v>83096.95</v>
      </c>
      <c r="C483" s="12">
        <v>84461.24</v>
      </c>
      <c r="D483">
        <v>84528.99</v>
      </c>
      <c r="E483" s="12">
        <v>83096.95</v>
      </c>
      <c r="G483">
        <f t="shared" si="42"/>
        <v>1.6418051444728299E-2</v>
      </c>
      <c r="H483">
        <f t="shared" si="43"/>
        <v>1.7233364160778475E-2</v>
      </c>
      <c r="I483">
        <f t="shared" si="44"/>
        <v>0</v>
      </c>
      <c r="J483" t="str">
        <f t="shared" si="45"/>
        <v/>
      </c>
      <c r="K483" t="str">
        <f t="shared" si="46"/>
        <v/>
      </c>
      <c r="L483" t="str">
        <f t="shared" si="47"/>
        <v/>
      </c>
      <c r="M483">
        <f>IF(Master!D485&lt;'OHL indexes'!E483,1,"")</f>
        <v>1</v>
      </c>
      <c r="N483" t="str">
        <f>IF(Master!D485&gt;'OHL indexes'!D483,1,"")</f>
        <v/>
      </c>
    </row>
    <row r="484" spans="1:14" x14ac:dyDescent="0.25">
      <c r="A484" s="1">
        <v>38769</v>
      </c>
      <c r="B484">
        <v>82390.3</v>
      </c>
      <c r="C484" s="12">
        <v>82577.929999999993</v>
      </c>
      <c r="D484">
        <v>82978.429999999993</v>
      </c>
      <c r="E484" s="12">
        <v>82291.850000000006</v>
      </c>
      <c r="G484">
        <f t="shared" si="42"/>
        <v>2.2773311906860716E-3</v>
      </c>
      <c r="H484">
        <f t="shared" si="43"/>
        <v>7.1383403143330248E-3</v>
      </c>
      <c r="I484">
        <f t="shared" si="44"/>
        <v>-1.194922217785277E-3</v>
      </c>
      <c r="J484" t="str">
        <f t="shared" si="45"/>
        <v/>
      </c>
      <c r="K484" t="str">
        <f t="shared" si="46"/>
        <v/>
      </c>
      <c r="L484" t="str">
        <f t="shared" si="47"/>
        <v/>
      </c>
      <c r="M484">
        <f>IF(Master!D486&lt;'OHL indexes'!E484,1,"")</f>
        <v>1</v>
      </c>
      <c r="N484" t="str">
        <f>IF(Master!D486&gt;'OHL indexes'!D484,1,"")</f>
        <v/>
      </c>
    </row>
    <row r="485" spans="1:14" x14ac:dyDescent="0.25">
      <c r="A485" s="1">
        <v>38770</v>
      </c>
      <c r="B485">
        <v>80304.679999999993</v>
      </c>
      <c r="C485" s="12">
        <v>81738.740000000005</v>
      </c>
      <c r="D485">
        <v>81738.740000000005</v>
      </c>
      <c r="E485" s="12">
        <v>80218.42</v>
      </c>
      <c r="G485">
        <f t="shared" si="42"/>
        <v>1.7857738801773548E-2</v>
      </c>
      <c r="H485">
        <f t="shared" si="43"/>
        <v>1.7857738801773548E-2</v>
      </c>
      <c r="I485">
        <f t="shared" si="44"/>
        <v>-1.074159065200142E-3</v>
      </c>
      <c r="J485" t="str">
        <f t="shared" si="45"/>
        <v/>
      </c>
      <c r="K485" t="str">
        <f t="shared" si="46"/>
        <v/>
      </c>
      <c r="L485" t="str">
        <f t="shared" si="47"/>
        <v/>
      </c>
      <c r="M485">
        <f>IF(Master!D487&lt;'OHL indexes'!E485,1,"")</f>
        <v>1</v>
      </c>
      <c r="N485" t="str">
        <f>IF(Master!D487&gt;'OHL indexes'!D485,1,"")</f>
        <v/>
      </c>
    </row>
    <row r="486" spans="1:14" x14ac:dyDescent="0.25">
      <c r="A486" s="1">
        <v>38771</v>
      </c>
      <c r="B486">
        <v>80298.42</v>
      </c>
      <c r="C486" s="12">
        <v>80700.03</v>
      </c>
      <c r="D486">
        <v>80751.48</v>
      </c>
      <c r="E486" s="12">
        <v>80298.42</v>
      </c>
      <c r="G486">
        <f t="shared" si="42"/>
        <v>5.0014682729746518E-3</v>
      </c>
      <c r="H486">
        <f t="shared" si="43"/>
        <v>5.6422031716190091E-3</v>
      </c>
      <c r="I486">
        <f t="shared" si="44"/>
        <v>0</v>
      </c>
      <c r="J486" t="str">
        <f t="shared" si="45"/>
        <v/>
      </c>
      <c r="K486" t="str">
        <f t="shared" si="46"/>
        <v/>
      </c>
      <c r="L486" t="str">
        <f t="shared" si="47"/>
        <v/>
      </c>
      <c r="M486">
        <f>IF(Master!D488&lt;'OHL indexes'!E486,1,"")</f>
        <v>1</v>
      </c>
      <c r="N486" t="str">
        <f>IF(Master!D488&gt;'OHL indexes'!D486,1,"")</f>
        <v/>
      </c>
    </row>
    <row r="487" spans="1:14" x14ac:dyDescent="0.25">
      <c r="A487" s="1">
        <v>38772</v>
      </c>
      <c r="B487">
        <v>79530.38</v>
      </c>
      <c r="C487" s="12">
        <v>80201.17</v>
      </c>
      <c r="D487">
        <v>83118.75</v>
      </c>
      <c r="E487" s="12">
        <v>79455.56</v>
      </c>
      <c r="G487">
        <f t="shared" si="42"/>
        <v>8.4343869600522758E-3</v>
      </c>
      <c r="H487">
        <f t="shared" si="43"/>
        <v>4.5119487672509395E-2</v>
      </c>
      <c r="I487">
        <f t="shared" si="44"/>
        <v>-9.4077257018021498E-4</v>
      </c>
      <c r="J487" t="str">
        <f t="shared" si="45"/>
        <v/>
      </c>
      <c r="K487" t="str">
        <f t="shared" si="46"/>
        <v/>
      </c>
      <c r="L487" t="str">
        <f t="shared" si="47"/>
        <v/>
      </c>
      <c r="M487">
        <f>IF(Master!D489&lt;'OHL indexes'!E487,1,"")</f>
        <v>1</v>
      </c>
      <c r="N487" t="str">
        <f>IF(Master!D489&gt;'OHL indexes'!D487,1,"")</f>
        <v/>
      </c>
    </row>
    <row r="488" spans="1:14" x14ac:dyDescent="0.25">
      <c r="A488" s="1">
        <v>38775</v>
      </c>
      <c r="B488">
        <v>78824.100000000006</v>
      </c>
      <c r="C488" s="12">
        <v>78818.7</v>
      </c>
      <c r="D488">
        <v>78864.53</v>
      </c>
      <c r="E488" s="12">
        <v>78578.78</v>
      </c>
      <c r="G488">
        <f t="shared" si="42"/>
        <v>-6.8506966778070222E-5</v>
      </c>
      <c r="H488">
        <f t="shared" si="43"/>
        <v>5.129141975612761E-4</v>
      </c>
      <c r="I488">
        <f t="shared" si="44"/>
        <v>-3.1122461277706126E-3</v>
      </c>
      <c r="J488" t="str">
        <f t="shared" si="45"/>
        <v/>
      </c>
      <c r="K488" t="str">
        <f t="shared" si="46"/>
        <v/>
      </c>
      <c r="L488" t="str">
        <f t="shared" si="47"/>
        <v/>
      </c>
      <c r="M488" t="str">
        <f>IF(Master!D490&lt;'OHL indexes'!E488,1,"")</f>
        <v/>
      </c>
      <c r="N488" t="str">
        <f>IF(Master!D490&gt;'OHL indexes'!D488,1,"")</f>
        <v/>
      </c>
    </row>
    <row r="489" spans="1:14" x14ac:dyDescent="0.25">
      <c r="A489" s="1">
        <v>38776</v>
      </c>
      <c r="B489">
        <v>80017.58</v>
      </c>
      <c r="C489" s="12">
        <v>79136.13</v>
      </c>
      <c r="D489">
        <v>80265.87</v>
      </c>
      <c r="E489" s="12">
        <v>78662.710000000006</v>
      </c>
      <c r="G489">
        <f t="shared" si="42"/>
        <v>-1.1015704298980245E-2</v>
      </c>
      <c r="H489">
        <f t="shared" si="43"/>
        <v>3.1029431282474373E-3</v>
      </c>
      <c r="I489">
        <f t="shared" si="44"/>
        <v>-1.6932154159123525E-2</v>
      </c>
      <c r="J489" t="str">
        <f t="shared" si="45"/>
        <v/>
      </c>
      <c r="K489" t="str">
        <f t="shared" si="46"/>
        <v/>
      </c>
      <c r="L489" t="str">
        <f t="shared" si="47"/>
        <v/>
      </c>
      <c r="M489" t="str">
        <f>IF(Master!D491&lt;'OHL indexes'!E489,1,"")</f>
        <v/>
      </c>
      <c r="N489" t="str">
        <f>IF(Master!D491&gt;'OHL indexes'!D489,1,"")</f>
        <v/>
      </c>
    </row>
    <row r="490" spans="1:14" x14ac:dyDescent="0.25">
      <c r="A490" s="1">
        <v>38777</v>
      </c>
      <c r="B490">
        <v>79343.06</v>
      </c>
      <c r="C490" s="12">
        <v>80202.820000000007</v>
      </c>
      <c r="D490">
        <v>80202.820000000007</v>
      </c>
      <c r="E490" s="12">
        <v>79171.899999999994</v>
      </c>
      <c r="G490">
        <f t="shared" si="42"/>
        <v>1.0835982378295084E-2</v>
      </c>
      <c r="H490">
        <f t="shared" si="43"/>
        <v>1.0835982378295084E-2</v>
      </c>
      <c r="I490">
        <f t="shared" si="44"/>
        <v>-2.1572145062215276E-3</v>
      </c>
      <c r="J490" t="str">
        <f t="shared" si="45"/>
        <v/>
      </c>
      <c r="K490" t="str">
        <f t="shared" si="46"/>
        <v/>
      </c>
      <c r="L490" t="str">
        <f t="shared" si="47"/>
        <v/>
      </c>
      <c r="M490" t="str">
        <f>IF(Master!D492&lt;'OHL indexes'!E490,1,"")</f>
        <v/>
      </c>
      <c r="N490" t="str">
        <f>IF(Master!D492&gt;'OHL indexes'!D490,1,"")</f>
        <v/>
      </c>
    </row>
    <row r="491" spans="1:14" x14ac:dyDescent="0.25">
      <c r="A491" s="1">
        <v>38778</v>
      </c>
      <c r="B491">
        <v>79508.42</v>
      </c>
      <c r="C491" s="12">
        <v>79380.56</v>
      </c>
      <c r="D491">
        <v>80077.02</v>
      </c>
      <c r="E491" s="12">
        <v>79343.06</v>
      </c>
      <c r="G491">
        <f t="shared" si="42"/>
        <v>-1.6081315664429052E-3</v>
      </c>
      <c r="H491">
        <f t="shared" si="43"/>
        <v>7.1514438345021691E-3</v>
      </c>
      <c r="I491">
        <f t="shared" si="44"/>
        <v>-2.0797797264742179E-3</v>
      </c>
      <c r="J491" t="str">
        <f t="shared" si="45"/>
        <v/>
      </c>
      <c r="K491" t="str">
        <f t="shared" si="46"/>
        <v/>
      </c>
      <c r="L491" t="str">
        <f t="shared" si="47"/>
        <v/>
      </c>
      <c r="M491" t="str">
        <f>IF(Master!D493&lt;'OHL indexes'!E491,1,"")</f>
        <v/>
      </c>
      <c r="N491" t="str">
        <f>IF(Master!D493&gt;'OHL indexes'!D491,1,"")</f>
        <v/>
      </c>
    </row>
    <row r="492" spans="1:14" x14ac:dyDescent="0.25">
      <c r="A492" s="1">
        <v>38779</v>
      </c>
      <c r="B492">
        <v>79598.62</v>
      </c>
      <c r="C492" s="12">
        <v>80141.84</v>
      </c>
      <c r="D492">
        <v>80141.84</v>
      </c>
      <c r="E492" s="12">
        <v>78824.22</v>
      </c>
      <c r="G492">
        <f t="shared" si="42"/>
        <v>6.8244901733220953E-3</v>
      </c>
      <c r="H492">
        <f t="shared" si="43"/>
        <v>6.8244901733220953E-3</v>
      </c>
      <c r="I492">
        <f t="shared" si="44"/>
        <v>-9.7288118814119473E-3</v>
      </c>
      <c r="J492" t="str">
        <f t="shared" si="45"/>
        <v/>
      </c>
      <c r="K492" t="str">
        <f t="shared" si="46"/>
        <v/>
      </c>
      <c r="L492" t="str">
        <f t="shared" si="47"/>
        <v/>
      </c>
      <c r="M492" t="str">
        <f>IF(Master!D494&lt;'OHL indexes'!E492,1,"")</f>
        <v/>
      </c>
      <c r="N492" t="str">
        <f>IF(Master!D494&gt;'OHL indexes'!D492,1,"")</f>
        <v/>
      </c>
    </row>
    <row r="493" spans="1:14" x14ac:dyDescent="0.25">
      <c r="A493" s="1">
        <v>38782</v>
      </c>
      <c r="B493">
        <v>80652.899999999994</v>
      </c>
      <c r="C493" s="12">
        <v>80270.740000000005</v>
      </c>
      <c r="D493">
        <v>80942.87</v>
      </c>
      <c r="E493" s="12">
        <v>80270.740000000005</v>
      </c>
      <c r="G493">
        <f t="shared" si="42"/>
        <v>-4.7383293099192425E-3</v>
      </c>
      <c r="H493">
        <f t="shared" si="43"/>
        <v>3.5952829966436894E-3</v>
      </c>
      <c r="I493">
        <f t="shared" si="44"/>
        <v>-4.7383293099192425E-3</v>
      </c>
      <c r="J493" t="str">
        <f t="shared" si="45"/>
        <v/>
      </c>
      <c r="K493" t="str">
        <f t="shared" si="46"/>
        <v/>
      </c>
      <c r="L493" t="str">
        <f t="shared" si="47"/>
        <v/>
      </c>
      <c r="M493" t="str">
        <f>IF(Master!D495&lt;'OHL indexes'!E493,1,"")</f>
        <v/>
      </c>
      <c r="N493" t="str">
        <f>IF(Master!D495&gt;'OHL indexes'!D493,1,"")</f>
        <v/>
      </c>
    </row>
    <row r="494" spans="1:14" x14ac:dyDescent="0.25">
      <c r="A494" s="1">
        <v>38783</v>
      </c>
      <c r="B494">
        <v>81267.69</v>
      </c>
      <c r="C494" s="12">
        <v>81174.98</v>
      </c>
      <c r="D494">
        <v>81880.850000000006</v>
      </c>
      <c r="E494" s="12">
        <v>80964.55</v>
      </c>
      <c r="G494">
        <f t="shared" si="42"/>
        <v>-1.1407977758443044E-3</v>
      </c>
      <c r="H494">
        <f t="shared" si="43"/>
        <v>7.5449419074173907E-3</v>
      </c>
      <c r="I494">
        <f t="shared" si="44"/>
        <v>-3.730141708223722E-3</v>
      </c>
      <c r="J494" t="str">
        <f t="shared" si="45"/>
        <v/>
      </c>
      <c r="K494" t="str">
        <f t="shared" si="46"/>
        <v/>
      </c>
      <c r="L494" t="str">
        <f t="shared" si="47"/>
        <v/>
      </c>
      <c r="M494" t="str">
        <f>IF(Master!D496&lt;'OHL indexes'!E494,1,"")</f>
        <v/>
      </c>
      <c r="N494" t="str">
        <f>IF(Master!D496&gt;'OHL indexes'!D494,1,"")</f>
        <v/>
      </c>
    </row>
    <row r="495" spans="1:14" x14ac:dyDescent="0.25">
      <c r="A495" s="1">
        <v>38784</v>
      </c>
      <c r="B495">
        <v>80437.460000000006</v>
      </c>
      <c r="C495" s="12">
        <v>81342.16</v>
      </c>
      <c r="D495">
        <v>81448.539999999994</v>
      </c>
      <c r="E495" s="12">
        <v>80134.69</v>
      </c>
      <c r="G495">
        <f t="shared" si="42"/>
        <v>1.1247247240278258E-2</v>
      </c>
      <c r="H495">
        <f t="shared" si="43"/>
        <v>1.2569765380458175E-2</v>
      </c>
      <c r="I495">
        <f t="shared" si="44"/>
        <v>-3.7640422758252745E-3</v>
      </c>
      <c r="J495" t="str">
        <f t="shared" si="45"/>
        <v/>
      </c>
      <c r="K495" t="str">
        <f t="shared" si="46"/>
        <v/>
      </c>
      <c r="L495" t="str">
        <f t="shared" si="47"/>
        <v/>
      </c>
      <c r="M495" t="str">
        <f>IF(Master!D497&lt;'OHL indexes'!E495,1,"")</f>
        <v/>
      </c>
      <c r="N495" t="str">
        <f>IF(Master!D497&gt;'OHL indexes'!D495,1,"")</f>
        <v/>
      </c>
    </row>
    <row r="496" spans="1:14" x14ac:dyDescent="0.25">
      <c r="A496" s="1">
        <v>38785</v>
      </c>
      <c r="B496">
        <v>80957.279999999999</v>
      </c>
      <c r="C496" s="12">
        <v>81058.66</v>
      </c>
      <c r="D496">
        <v>81058.66</v>
      </c>
      <c r="E496" s="12">
        <v>80756.02</v>
      </c>
      <c r="G496">
        <f t="shared" si="42"/>
        <v>1.2522653923157101E-3</v>
      </c>
      <c r="H496">
        <f t="shared" si="43"/>
        <v>1.2522653923157101E-3</v>
      </c>
      <c r="I496">
        <f t="shared" si="44"/>
        <v>-2.4860024941548708E-3</v>
      </c>
      <c r="J496" t="str">
        <f t="shared" si="45"/>
        <v/>
      </c>
      <c r="K496" t="str">
        <f t="shared" si="46"/>
        <v/>
      </c>
      <c r="L496" t="str">
        <f t="shared" si="47"/>
        <v/>
      </c>
      <c r="M496" t="str">
        <f>IF(Master!D498&lt;'OHL indexes'!E496,1,"")</f>
        <v/>
      </c>
      <c r="N496" t="str">
        <f>IF(Master!D498&gt;'OHL indexes'!D496,1,"")</f>
        <v/>
      </c>
    </row>
    <row r="497" spans="1:14" x14ac:dyDescent="0.25">
      <c r="A497" s="1">
        <v>38786</v>
      </c>
      <c r="B497">
        <v>80225.31</v>
      </c>
      <c r="C497" s="12">
        <v>80342.36</v>
      </c>
      <c r="D497">
        <v>80766.44</v>
      </c>
      <c r="E497" s="12">
        <v>80193.929999999993</v>
      </c>
      <c r="G497">
        <f t="shared" si="42"/>
        <v>1.4590158641956119E-3</v>
      </c>
      <c r="H497">
        <f t="shared" si="43"/>
        <v>6.745128189595162E-3</v>
      </c>
      <c r="I497">
        <f t="shared" si="44"/>
        <v>-3.9114837948284187E-4</v>
      </c>
      <c r="J497" t="str">
        <f t="shared" si="45"/>
        <v/>
      </c>
      <c r="K497" t="str">
        <f t="shared" si="46"/>
        <v/>
      </c>
      <c r="L497" t="str">
        <f t="shared" si="47"/>
        <v/>
      </c>
      <c r="M497">
        <f>IF(Master!D499&lt;'OHL indexes'!E497,1,"")</f>
        <v>1</v>
      </c>
      <c r="N497" t="str">
        <f>IF(Master!D499&gt;'OHL indexes'!D497,1,"")</f>
        <v/>
      </c>
    </row>
    <row r="498" spans="1:14" x14ac:dyDescent="0.25">
      <c r="A498" s="1">
        <v>38789</v>
      </c>
      <c r="B498">
        <v>79464.539999999994</v>
      </c>
      <c r="C498" s="12">
        <v>79788.789999999994</v>
      </c>
      <c r="D498">
        <v>80058.64</v>
      </c>
      <c r="E498" s="12">
        <v>78934.259999999995</v>
      </c>
      <c r="G498">
        <f t="shared" si="42"/>
        <v>4.0804363808057964E-3</v>
      </c>
      <c r="H498">
        <f t="shared" si="43"/>
        <v>7.4762906826113529E-3</v>
      </c>
      <c r="I498">
        <f t="shared" si="44"/>
        <v>-6.6731651627254251E-3</v>
      </c>
      <c r="J498" t="str">
        <f t="shared" si="45"/>
        <v/>
      </c>
      <c r="K498" t="str">
        <f t="shared" si="46"/>
        <v/>
      </c>
      <c r="L498" t="str">
        <f t="shared" si="47"/>
        <v/>
      </c>
      <c r="M498" t="str">
        <f>IF(Master!D500&lt;'OHL indexes'!E498,1,"")</f>
        <v/>
      </c>
      <c r="N498" t="str">
        <f>IF(Master!D500&gt;'OHL indexes'!D498,1,"")</f>
        <v/>
      </c>
    </row>
    <row r="499" spans="1:14" x14ac:dyDescent="0.25">
      <c r="A499" s="1">
        <v>38790</v>
      </c>
      <c r="B499">
        <v>78366.259999999995</v>
      </c>
      <c r="C499" s="12">
        <v>79242.880000000005</v>
      </c>
      <c r="D499">
        <v>79258.710000000006</v>
      </c>
      <c r="E499" s="12">
        <v>78102.92</v>
      </c>
      <c r="G499">
        <f t="shared" si="42"/>
        <v>1.1186191608480556E-2</v>
      </c>
      <c r="H499">
        <f t="shared" si="43"/>
        <v>1.138819180601458E-2</v>
      </c>
      <c r="I499">
        <f t="shared" si="44"/>
        <v>-3.3603747326974576E-3</v>
      </c>
      <c r="J499" t="str">
        <f t="shared" si="45"/>
        <v/>
      </c>
      <c r="K499" t="str">
        <f t="shared" si="46"/>
        <v/>
      </c>
      <c r="L499" t="str">
        <f t="shared" si="47"/>
        <v/>
      </c>
      <c r="M499" t="str">
        <f>IF(Master!D501&lt;'OHL indexes'!E499,1,"")</f>
        <v/>
      </c>
      <c r="N499" t="str">
        <f>IF(Master!D501&gt;'OHL indexes'!D499,1,"")</f>
        <v/>
      </c>
    </row>
    <row r="500" spans="1:14" x14ac:dyDescent="0.25">
      <c r="A500" s="1">
        <v>38791</v>
      </c>
      <c r="B500">
        <v>78336.7</v>
      </c>
      <c r="C500" s="12">
        <v>78495.08</v>
      </c>
      <c r="D500">
        <v>78644.929999999993</v>
      </c>
      <c r="E500" s="12">
        <v>77974.55</v>
      </c>
      <c r="G500">
        <f t="shared" si="42"/>
        <v>2.0217854466682006E-3</v>
      </c>
      <c r="H500">
        <f t="shared" si="43"/>
        <v>3.9346819562222635E-3</v>
      </c>
      <c r="I500">
        <f t="shared" si="44"/>
        <v>-4.6229927990327768E-3</v>
      </c>
      <c r="J500" t="str">
        <f t="shared" si="45"/>
        <v/>
      </c>
      <c r="K500" t="str">
        <f t="shared" si="46"/>
        <v/>
      </c>
      <c r="L500" t="str">
        <f t="shared" si="47"/>
        <v/>
      </c>
      <c r="M500" t="str">
        <f>IF(Master!D502&lt;'OHL indexes'!E500,1,"")</f>
        <v/>
      </c>
      <c r="N500" t="str">
        <f>IF(Master!D502&gt;'OHL indexes'!D500,1,"")</f>
        <v/>
      </c>
    </row>
    <row r="501" spans="1:14" x14ac:dyDescent="0.25">
      <c r="A501" s="1">
        <v>38792</v>
      </c>
      <c r="B501">
        <v>77215.199999999997</v>
      </c>
      <c r="C501" s="12">
        <v>78200.52</v>
      </c>
      <c r="D501">
        <v>78305.27</v>
      </c>
      <c r="E501" s="12">
        <v>77205.33</v>
      </c>
      <c r="G501">
        <f t="shared" si="42"/>
        <v>1.2760699965809863E-2</v>
      </c>
      <c r="H501">
        <f t="shared" si="43"/>
        <v>1.4117298148551116E-2</v>
      </c>
      <c r="I501">
        <f t="shared" si="44"/>
        <v>-1.2782457339999276E-4</v>
      </c>
      <c r="J501" t="str">
        <f t="shared" si="45"/>
        <v/>
      </c>
      <c r="K501" t="str">
        <f t="shared" si="46"/>
        <v/>
      </c>
      <c r="L501" t="str">
        <f t="shared" si="47"/>
        <v/>
      </c>
      <c r="M501">
        <f>IF(Master!D503&lt;'OHL indexes'!E501,1,"")</f>
        <v>1</v>
      </c>
      <c r="N501" t="str">
        <f>IF(Master!D503&gt;'OHL indexes'!D501,1,"")</f>
        <v/>
      </c>
    </row>
    <row r="502" spans="1:14" x14ac:dyDescent="0.25">
      <c r="A502" s="1">
        <v>38793</v>
      </c>
      <c r="B502">
        <v>77499.02</v>
      </c>
      <c r="C502" s="12">
        <v>77528.45</v>
      </c>
      <c r="D502">
        <v>77865.19</v>
      </c>
      <c r="E502" s="12">
        <v>76980.27</v>
      </c>
      <c r="G502">
        <f t="shared" si="42"/>
        <v>3.7974673744245457E-4</v>
      </c>
      <c r="H502">
        <f t="shared" si="43"/>
        <v>4.7248339398355821E-3</v>
      </c>
      <c r="I502">
        <f t="shared" si="44"/>
        <v>-6.6936330291660351E-3</v>
      </c>
      <c r="J502" t="str">
        <f t="shared" si="45"/>
        <v/>
      </c>
      <c r="K502" t="str">
        <f t="shared" si="46"/>
        <v/>
      </c>
      <c r="L502" t="str">
        <f t="shared" si="47"/>
        <v/>
      </c>
      <c r="M502" t="str">
        <f>IF(Master!D504&lt;'OHL indexes'!E502,1,"")</f>
        <v/>
      </c>
      <c r="N502" t="str">
        <f>IF(Master!D504&gt;'OHL indexes'!D502,1,"")</f>
        <v/>
      </c>
    </row>
    <row r="503" spans="1:14" x14ac:dyDescent="0.25">
      <c r="A503" s="1">
        <v>38796</v>
      </c>
      <c r="B503">
        <v>77960.52</v>
      </c>
      <c r="C503" s="12">
        <v>77926.009999999995</v>
      </c>
      <c r="D503">
        <v>78295.72</v>
      </c>
      <c r="E503" s="12">
        <v>77223.039999999994</v>
      </c>
      <c r="G503">
        <f t="shared" si="42"/>
        <v>-4.4265995147296788E-4</v>
      </c>
      <c r="H503">
        <f t="shared" si="43"/>
        <v>4.2996121626690531E-3</v>
      </c>
      <c r="I503">
        <f t="shared" si="44"/>
        <v>-9.4596598380822794E-3</v>
      </c>
      <c r="J503" t="str">
        <f t="shared" si="45"/>
        <v/>
      </c>
      <c r="K503" t="str">
        <f t="shared" si="46"/>
        <v/>
      </c>
      <c r="L503" t="str">
        <f t="shared" si="47"/>
        <v/>
      </c>
      <c r="M503" t="str">
        <f>IF(Master!D505&lt;'OHL indexes'!E503,1,"")</f>
        <v/>
      </c>
      <c r="N503" t="str">
        <f>IF(Master!D505&gt;'OHL indexes'!D503,1,"")</f>
        <v/>
      </c>
    </row>
    <row r="504" spans="1:14" x14ac:dyDescent="0.25">
      <c r="A504" s="1">
        <v>38797</v>
      </c>
      <c r="B504">
        <v>78336.37</v>
      </c>
      <c r="C504" s="12">
        <v>78235.63</v>
      </c>
      <c r="D504">
        <v>78336.37</v>
      </c>
      <c r="E504" s="12">
        <v>77527.09</v>
      </c>
      <c r="G504">
        <f t="shared" si="42"/>
        <v>-1.2859927004530425E-3</v>
      </c>
      <c r="H504">
        <f t="shared" si="43"/>
        <v>0</v>
      </c>
      <c r="I504">
        <f t="shared" si="44"/>
        <v>-1.03308335578991E-2</v>
      </c>
      <c r="J504" t="str">
        <f t="shared" si="45"/>
        <v/>
      </c>
      <c r="K504" t="str">
        <f t="shared" si="46"/>
        <v/>
      </c>
      <c r="L504" t="str">
        <f t="shared" si="47"/>
        <v/>
      </c>
      <c r="M504" t="str">
        <f>IF(Master!D506&lt;'OHL indexes'!E504,1,"")</f>
        <v/>
      </c>
      <c r="N504" t="str">
        <f>IF(Master!D506&gt;'OHL indexes'!D504,1,"")</f>
        <v/>
      </c>
    </row>
    <row r="505" spans="1:14" x14ac:dyDescent="0.25">
      <c r="A505" s="1">
        <v>38798</v>
      </c>
      <c r="B505">
        <v>77166.929999999993</v>
      </c>
      <c r="C505" s="12">
        <v>77715.64</v>
      </c>
      <c r="D505">
        <v>77901.86</v>
      </c>
      <c r="E505" s="12">
        <v>76722.47</v>
      </c>
      <c r="G505">
        <f t="shared" si="42"/>
        <v>7.110688477564242E-3</v>
      </c>
      <c r="H505">
        <f t="shared" si="43"/>
        <v>9.5238983849688097E-3</v>
      </c>
      <c r="I505">
        <f t="shared" si="44"/>
        <v>-5.7597211655302516E-3</v>
      </c>
      <c r="J505" t="str">
        <f t="shared" si="45"/>
        <v/>
      </c>
      <c r="K505" t="str">
        <f t="shared" si="46"/>
        <v/>
      </c>
      <c r="L505" t="str">
        <f t="shared" si="47"/>
        <v/>
      </c>
      <c r="M505" t="str">
        <f>IF(Master!D507&lt;'OHL indexes'!E505,1,"")</f>
        <v/>
      </c>
      <c r="N505" t="str">
        <f>IF(Master!D507&gt;'OHL indexes'!D505,1,"")</f>
        <v/>
      </c>
    </row>
    <row r="506" spans="1:14" x14ac:dyDescent="0.25">
      <c r="A506" s="1">
        <v>38799</v>
      </c>
      <c r="B506">
        <v>77287.53</v>
      </c>
      <c r="C506" s="12">
        <v>77290.77</v>
      </c>
      <c r="D506">
        <v>77310.320000000007</v>
      </c>
      <c r="E506" s="12">
        <v>77277.73</v>
      </c>
      <c r="G506">
        <f t="shared" si="42"/>
        <v>4.1921381107812294E-5</v>
      </c>
      <c r="H506">
        <f t="shared" si="43"/>
        <v>2.9487292451979563E-4</v>
      </c>
      <c r="I506">
        <f t="shared" si="44"/>
        <v>-1.2679923915281943E-4</v>
      </c>
      <c r="J506" t="str">
        <f t="shared" si="45"/>
        <v/>
      </c>
      <c r="K506" t="str">
        <f t="shared" si="46"/>
        <v/>
      </c>
      <c r="L506" t="str">
        <f t="shared" si="47"/>
        <v/>
      </c>
      <c r="M506">
        <f>IF(Master!D508&lt;'OHL indexes'!E506,1,"")</f>
        <v>1</v>
      </c>
      <c r="N506" t="str">
        <f>IF(Master!D508&gt;'OHL indexes'!D506,1,"")</f>
        <v/>
      </c>
    </row>
    <row r="507" spans="1:14" x14ac:dyDescent="0.25">
      <c r="A507" s="1">
        <v>38800</v>
      </c>
      <c r="B507">
        <v>76793.39</v>
      </c>
      <c r="C507" s="12">
        <v>77518.37</v>
      </c>
      <c r="D507">
        <v>77576.899999999994</v>
      </c>
      <c r="E507" s="12">
        <v>76621.009999999995</v>
      </c>
      <c r="G507">
        <f t="shared" si="42"/>
        <v>9.4406562856517162E-3</v>
      </c>
      <c r="H507">
        <f t="shared" si="43"/>
        <v>1.020283125930499E-2</v>
      </c>
      <c r="I507">
        <f t="shared" si="44"/>
        <v>-2.2447244482891593E-3</v>
      </c>
      <c r="J507" t="str">
        <f t="shared" si="45"/>
        <v/>
      </c>
      <c r="K507" t="str">
        <f t="shared" si="46"/>
        <v/>
      </c>
      <c r="L507" t="str">
        <f t="shared" si="47"/>
        <v/>
      </c>
      <c r="M507" t="str">
        <f>IF(Master!D509&lt;'OHL indexes'!E507,1,"")</f>
        <v/>
      </c>
      <c r="N507" t="str">
        <f>IF(Master!D509&gt;'OHL indexes'!D507,1,"")</f>
        <v/>
      </c>
    </row>
    <row r="508" spans="1:14" x14ac:dyDescent="0.25">
      <c r="A508" s="1">
        <v>38803</v>
      </c>
      <c r="B508">
        <v>76887.5</v>
      </c>
      <c r="C508" s="12">
        <v>77127.39</v>
      </c>
      <c r="D508">
        <v>77127.39</v>
      </c>
      <c r="E508" s="12">
        <v>76365.350000000006</v>
      </c>
      <c r="G508">
        <f t="shared" si="42"/>
        <v>3.1200130060151654E-3</v>
      </c>
      <c r="H508">
        <f t="shared" si="43"/>
        <v>3.1200130060151654E-3</v>
      </c>
      <c r="I508">
        <f t="shared" si="44"/>
        <v>-6.7910908795316693E-3</v>
      </c>
      <c r="J508" t="str">
        <f t="shared" si="45"/>
        <v/>
      </c>
      <c r="K508" t="str">
        <f t="shared" si="46"/>
        <v/>
      </c>
      <c r="L508" t="str">
        <f t="shared" si="47"/>
        <v/>
      </c>
      <c r="M508" t="str">
        <f>IF(Master!D510&lt;'OHL indexes'!E508,1,"")</f>
        <v/>
      </c>
      <c r="N508" t="str">
        <f>IF(Master!D510&gt;'OHL indexes'!D508,1,"")</f>
        <v/>
      </c>
    </row>
    <row r="509" spans="1:14" x14ac:dyDescent="0.25">
      <c r="A509" s="1">
        <v>38804</v>
      </c>
      <c r="B509">
        <v>76777.429999999993</v>
      </c>
      <c r="C509" s="12">
        <v>75437.89</v>
      </c>
      <c r="D509">
        <v>76806.61</v>
      </c>
      <c r="E509" s="12">
        <v>75412.009999999995</v>
      </c>
      <c r="G509">
        <f t="shared" si="42"/>
        <v>-1.7447054427323194E-2</v>
      </c>
      <c r="H509">
        <f t="shared" si="43"/>
        <v>3.8005960866382971E-4</v>
      </c>
      <c r="I509">
        <f t="shared" si="44"/>
        <v>-1.7784132654609541E-2</v>
      </c>
      <c r="J509" t="str">
        <f t="shared" si="45"/>
        <v/>
      </c>
      <c r="K509" t="str">
        <f t="shared" si="46"/>
        <v/>
      </c>
      <c r="L509" t="str">
        <f t="shared" si="47"/>
        <v/>
      </c>
      <c r="M509" t="str">
        <f>IF(Master!D511&lt;'OHL indexes'!E509,1,"")</f>
        <v/>
      </c>
      <c r="N509" t="str">
        <f>IF(Master!D511&gt;'OHL indexes'!D509,1,"")</f>
        <v/>
      </c>
    </row>
    <row r="510" spans="1:14" x14ac:dyDescent="0.25">
      <c r="A510" s="1">
        <v>38805</v>
      </c>
      <c r="B510">
        <v>75202.47</v>
      </c>
      <c r="C510" s="12">
        <v>75799.56</v>
      </c>
      <c r="D510">
        <v>75799.56</v>
      </c>
      <c r="E510" s="12">
        <v>74915.28</v>
      </c>
      <c r="G510">
        <f t="shared" si="42"/>
        <v>7.9397658082240863E-3</v>
      </c>
      <c r="H510">
        <f t="shared" si="43"/>
        <v>7.9397658082240863E-3</v>
      </c>
      <c r="I510">
        <f t="shared" si="44"/>
        <v>-3.8188905231437698E-3</v>
      </c>
      <c r="J510" t="str">
        <f t="shared" si="45"/>
        <v/>
      </c>
      <c r="K510" t="str">
        <f t="shared" si="46"/>
        <v/>
      </c>
      <c r="L510" t="str">
        <f t="shared" si="47"/>
        <v/>
      </c>
      <c r="M510" t="str">
        <f>IF(Master!D512&lt;'OHL indexes'!E510,1,"")</f>
        <v/>
      </c>
      <c r="N510" t="str">
        <f>IF(Master!D512&gt;'OHL indexes'!D510,1,"")</f>
        <v/>
      </c>
    </row>
    <row r="511" spans="1:14" x14ac:dyDescent="0.25">
      <c r="A511" s="1">
        <v>38806</v>
      </c>
      <c r="B511">
        <v>74806.559999999998</v>
      </c>
      <c r="C511" s="12">
        <v>74304.899999999994</v>
      </c>
      <c r="D511">
        <v>75186.38</v>
      </c>
      <c r="E511" s="12">
        <v>73963.89</v>
      </c>
      <c r="G511">
        <f t="shared" si="42"/>
        <v>-6.7060963637414206E-3</v>
      </c>
      <c r="H511">
        <f t="shared" si="43"/>
        <v>5.0773621992510343E-3</v>
      </c>
      <c r="I511">
        <f t="shared" si="44"/>
        <v>-1.1264653795068247E-2</v>
      </c>
      <c r="J511" t="str">
        <f t="shared" si="45"/>
        <v/>
      </c>
      <c r="K511" t="str">
        <f t="shared" si="46"/>
        <v/>
      </c>
      <c r="L511" t="str">
        <f t="shared" si="47"/>
        <v/>
      </c>
      <c r="M511" t="str">
        <f>IF(Master!D513&lt;'OHL indexes'!E511,1,"")</f>
        <v/>
      </c>
      <c r="N511" t="str">
        <f>IF(Master!D513&gt;'OHL indexes'!D511,1,"")</f>
        <v/>
      </c>
    </row>
    <row r="512" spans="1:14" x14ac:dyDescent="0.25">
      <c r="A512" s="1">
        <v>38807</v>
      </c>
      <c r="B512">
        <v>75412.479999999996</v>
      </c>
      <c r="C512" s="12">
        <v>75146.52</v>
      </c>
      <c r="D512">
        <v>75412.479999999996</v>
      </c>
      <c r="E512" s="12">
        <v>75146.52</v>
      </c>
      <c r="G512">
        <f t="shared" si="42"/>
        <v>-3.5267372190914692E-3</v>
      </c>
      <c r="H512">
        <f t="shared" si="43"/>
        <v>0</v>
      </c>
      <c r="I512">
        <f t="shared" si="44"/>
        <v>-3.5267372190914692E-3</v>
      </c>
      <c r="J512" t="str">
        <f t="shared" si="45"/>
        <v/>
      </c>
      <c r="K512" t="str">
        <f t="shared" si="46"/>
        <v/>
      </c>
      <c r="L512" t="str">
        <f t="shared" si="47"/>
        <v/>
      </c>
      <c r="M512" t="str">
        <f>IF(Master!D514&lt;'OHL indexes'!E512,1,"")</f>
        <v/>
      </c>
      <c r="N512" t="str">
        <f>IF(Master!D514&gt;'OHL indexes'!D512,1,"")</f>
        <v/>
      </c>
    </row>
    <row r="513" spans="1:14" x14ac:dyDescent="0.25">
      <c r="A513" s="1">
        <v>38810</v>
      </c>
      <c r="B513">
        <v>75207.429999999993</v>
      </c>
      <c r="C513" s="12">
        <v>74849.600000000006</v>
      </c>
      <c r="D513">
        <v>75207.429999999993</v>
      </c>
      <c r="E513" s="12">
        <v>74110.83</v>
      </c>
      <c r="G513">
        <f t="shared" si="42"/>
        <v>-4.7579075631222212E-3</v>
      </c>
      <c r="H513">
        <f t="shared" si="43"/>
        <v>0</v>
      </c>
      <c r="I513">
        <f t="shared" si="44"/>
        <v>-1.4581006158566945E-2</v>
      </c>
      <c r="J513" t="str">
        <f t="shared" si="45"/>
        <v/>
      </c>
      <c r="K513" t="str">
        <f t="shared" si="46"/>
        <v/>
      </c>
      <c r="L513" t="str">
        <f t="shared" si="47"/>
        <v/>
      </c>
      <c r="M513" t="str">
        <f>IF(Master!D515&lt;'OHL indexes'!E513,1,"")</f>
        <v/>
      </c>
      <c r="N513" t="str">
        <f>IF(Master!D515&gt;'OHL indexes'!D513,1,"")</f>
        <v/>
      </c>
    </row>
    <row r="514" spans="1:14" x14ac:dyDescent="0.25">
      <c r="A514" s="1">
        <v>38811</v>
      </c>
      <c r="B514">
        <v>74814.990000000005</v>
      </c>
      <c r="C514" s="12">
        <v>74808.649999999994</v>
      </c>
      <c r="D514">
        <v>74923.5</v>
      </c>
      <c r="E514" s="12">
        <v>74594.899999999994</v>
      </c>
      <c r="G514">
        <f t="shared" si="42"/>
        <v>-8.4742375826118987E-5</v>
      </c>
      <c r="H514">
        <f t="shared" si="43"/>
        <v>1.4503777919370187E-3</v>
      </c>
      <c r="I514">
        <f t="shared" si="44"/>
        <v>-2.9417901412539527E-3</v>
      </c>
      <c r="J514" t="str">
        <f t="shared" si="45"/>
        <v/>
      </c>
      <c r="K514" t="str">
        <f t="shared" si="46"/>
        <v/>
      </c>
      <c r="L514" t="str">
        <f t="shared" si="47"/>
        <v/>
      </c>
      <c r="M514" t="str">
        <f>IF(Master!D516&lt;'OHL indexes'!E514,1,"")</f>
        <v/>
      </c>
      <c r="N514" t="str">
        <f>IF(Master!D516&gt;'OHL indexes'!D514,1,"")</f>
        <v/>
      </c>
    </row>
    <row r="515" spans="1:14" x14ac:dyDescent="0.25">
      <c r="A515" s="1">
        <v>38812</v>
      </c>
      <c r="B515">
        <v>74029.240000000005</v>
      </c>
      <c r="C515" s="12">
        <v>74213.8</v>
      </c>
      <c r="D515">
        <v>74620.95</v>
      </c>
      <c r="E515" s="12">
        <v>73844.81</v>
      </c>
      <c r="G515">
        <f t="shared" si="42"/>
        <v>2.4930689549156337E-3</v>
      </c>
      <c r="H515">
        <f t="shared" si="43"/>
        <v>7.9929227964516958E-3</v>
      </c>
      <c r="I515">
        <f t="shared" si="44"/>
        <v>-2.4913128920411864E-3</v>
      </c>
      <c r="J515" t="str">
        <f t="shared" si="45"/>
        <v/>
      </c>
      <c r="K515" t="str">
        <f t="shared" si="46"/>
        <v/>
      </c>
      <c r="L515" t="str">
        <f t="shared" si="47"/>
        <v/>
      </c>
      <c r="M515" t="str">
        <f>IF(Master!D517&lt;'OHL indexes'!E515,1,"")</f>
        <v/>
      </c>
      <c r="N515" t="str">
        <f>IF(Master!D517&gt;'OHL indexes'!D515,1,"")</f>
        <v/>
      </c>
    </row>
    <row r="516" spans="1:14" x14ac:dyDescent="0.25">
      <c r="A516" s="1">
        <v>38813</v>
      </c>
      <c r="B516">
        <v>73461.259999999995</v>
      </c>
      <c r="C516" s="12">
        <v>74029.240000000005</v>
      </c>
      <c r="D516">
        <v>74029.240000000005</v>
      </c>
      <c r="E516" s="12">
        <v>73366.23</v>
      </c>
      <c r="G516">
        <f t="shared" si="42"/>
        <v>7.7316942290399648E-3</v>
      </c>
      <c r="H516">
        <f t="shared" si="43"/>
        <v>7.7316942290399648E-3</v>
      </c>
      <c r="I516">
        <f t="shared" si="44"/>
        <v>-1.2936069977563802E-3</v>
      </c>
      <c r="J516" t="str">
        <f t="shared" si="45"/>
        <v/>
      </c>
      <c r="K516" t="str">
        <f t="shared" si="46"/>
        <v/>
      </c>
      <c r="L516" t="str">
        <f t="shared" si="47"/>
        <v/>
      </c>
      <c r="M516">
        <f>IF(Master!D518&lt;'OHL indexes'!E516,1,"")</f>
        <v>1</v>
      </c>
      <c r="N516" t="str">
        <f>IF(Master!D518&gt;'OHL indexes'!D516,1,"")</f>
        <v/>
      </c>
    </row>
    <row r="517" spans="1:14" x14ac:dyDescent="0.25">
      <c r="A517" s="1">
        <v>38814</v>
      </c>
      <c r="B517">
        <v>74790.97</v>
      </c>
      <c r="C517" s="12">
        <v>73157.279999999999</v>
      </c>
      <c r="D517">
        <v>75057.14</v>
      </c>
      <c r="E517" s="12">
        <v>73157.279999999999</v>
      </c>
      <c r="G517">
        <f t="shared" si="42"/>
        <v>-2.1843412379863536E-2</v>
      </c>
      <c r="H517">
        <f t="shared" si="43"/>
        <v>3.5588520913687471E-3</v>
      </c>
      <c r="I517">
        <f t="shared" si="44"/>
        <v>-2.1843412379863536E-2</v>
      </c>
      <c r="J517" t="str">
        <f t="shared" si="45"/>
        <v/>
      </c>
      <c r="K517" t="str">
        <f t="shared" si="46"/>
        <v/>
      </c>
      <c r="L517" t="str">
        <f t="shared" si="47"/>
        <v/>
      </c>
      <c r="M517" t="str">
        <f>IF(Master!D519&lt;'OHL indexes'!E517,1,"")</f>
        <v/>
      </c>
      <c r="N517" t="str">
        <f>IF(Master!D519&gt;'OHL indexes'!D517,1,"")</f>
        <v/>
      </c>
    </row>
    <row r="518" spans="1:14" x14ac:dyDescent="0.25">
      <c r="A518" s="1">
        <v>38817</v>
      </c>
      <c r="B518">
        <v>75583.929999999993</v>
      </c>
      <c r="C518" s="12">
        <v>74497.16</v>
      </c>
      <c r="D518">
        <v>75735.570000000007</v>
      </c>
      <c r="E518" s="12">
        <v>74415.02</v>
      </c>
      <c r="G518">
        <f t="shared" si="42"/>
        <v>-1.4378320894401608E-2</v>
      </c>
      <c r="H518">
        <f t="shared" si="43"/>
        <v>2.0062465659038686E-3</v>
      </c>
      <c r="I518">
        <f t="shared" si="44"/>
        <v>-1.5465059834808614E-2</v>
      </c>
      <c r="J518" t="str">
        <f t="shared" si="45"/>
        <v/>
      </c>
      <c r="K518" t="str">
        <f t="shared" si="46"/>
        <v/>
      </c>
      <c r="L518" t="str">
        <f t="shared" si="47"/>
        <v/>
      </c>
      <c r="M518" t="str">
        <f>IF(Master!D520&lt;'OHL indexes'!E518,1,"")</f>
        <v/>
      </c>
      <c r="N518" t="str">
        <f>IF(Master!D520&gt;'OHL indexes'!D518,1,"")</f>
        <v/>
      </c>
    </row>
    <row r="519" spans="1:14" x14ac:dyDescent="0.25">
      <c r="A519" s="1">
        <v>38818</v>
      </c>
      <c r="B519">
        <v>76745.100000000006</v>
      </c>
      <c r="C519" s="12">
        <v>75274.75</v>
      </c>
      <c r="D519">
        <v>77237.070000000007</v>
      </c>
      <c r="E519" s="12">
        <v>75142.25</v>
      </c>
      <c r="G519">
        <f t="shared" ref="G519:G582" si="48">C519/$B519-1</f>
        <v>-1.9158877895787518E-2</v>
      </c>
      <c r="H519">
        <f t="shared" ref="H519:H582" si="49">D519/$B519-1</f>
        <v>6.4104418392836315E-3</v>
      </c>
      <c r="I519">
        <f t="shared" ref="I519:I582" si="50">E519/$B519-1</f>
        <v>-2.0885372486321718E-2</v>
      </c>
      <c r="J519" t="str">
        <f t="shared" ref="J519:J582" si="51">IF(C519&lt;E519,1,"")</f>
        <v/>
      </c>
      <c r="K519" t="str">
        <f t="shared" ref="K519:K582" si="52">IF(C520&gt;D520,1,"")</f>
        <v/>
      </c>
      <c r="L519" t="str">
        <f t="shared" ref="L519:L582" si="53">IF(E520&gt;D520,1,"")</f>
        <v/>
      </c>
      <c r="M519" t="str">
        <f>IF(Master!D521&lt;'OHL indexes'!E519,1,"")</f>
        <v/>
      </c>
      <c r="N519" t="str">
        <f>IF(Master!D521&gt;'OHL indexes'!D519,1,"")</f>
        <v/>
      </c>
    </row>
    <row r="520" spans="1:14" x14ac:dyDescent="0.25">
      <c r="A520" s="1">
        <v>38819</v>
      </c>
      <c r="B520">
        <v>77300.17</v>
      </c>
      <c r="C520" s="12">
        <v>76757.710000000006</v>
      </c>
      <c r="D520">
        <v>77435.360000000001</v>
      </c>
      <c r="E520" s="12">
        <v>76426.759999999995</v>
      </c>
      <c r="G520">
        <f t="shared" si="48"/>
        <v>-7.0175783572014039E-3</v>
      </c>
      <c r="H520">
        <f t="shared" si="49"/>
        <v>1.7488965418834823E-3</v>
      </c>
      <c r="I520">
        <f t="shared" si="50"/>
        <v>-1.1298940222253084E-2</v>
      </c>
      <c r="J520" t="str">
        <f t="shared" si="51"/>
        <v/>
      </c>
      <c r="K520" t="str">
        <f t="shared" si="52"/>
        <v/>
      </c>
      <c r="L520" t="str">
        <f t="shared" si="53"/>
        <v/>
      </c>
      <c r="M520" t="str">
        <f>IF(Master!D522&lt;'OHL indexes'!E520,1,"")</f>
        <v/>
      </c>
      <c r="N520" t="str">
        <f>IF(Master!D522&gt;'OHL indexes'!D520,1,"")</f>
        <v/>
      </c>
    </row>
    <row r="521" spans="1:14" x14ac:dyDescent="0.25">
      <c r="A521" s="1">
        <v>38820</v>
      </c>
      <c r="B521">
        <v>77102.289999999994</v>
      </c>
      <c r="C521" s="12">
        <v>77426.080000000002</v>
      </c>
      <c r="D521">
        <v>77485.89</v>
      </c>
      <c r="E521" s="12">
        <v>77073.53</v>
      </c>
      <c r="G521">
        <f t="shared" si="48"/>
        <v>4.1994861631218239E-3</v>
      </c>
      <c r="H521">
        <f t="shared" si="49"/>
        <v>4.975208907543438E-3</v>
      </c>
      <c r="I521">
        <f t="shared" si="50"/>
        <v>-3.7301097023179075E-4</v>
      </c>
      <c r="J521" t="str">
        <f t="shared" si="51"/>
        <v/>
      </c>
      <c r="K521" t="str">
        <f t="shared" si="52"/>
        <v/>
      </c>
      <c r="L521" t="str">
        <f t="shared" si="53"/>
        <v/>
      </c>
      <c r="M521">
        <f>IF(Master!D523&lt;'OHL indexes'!E521,1,"")</f>
        <v>1</v>
      </c>
      <c r="N521" t="str">
        <f>IF(Master!D523&gt;'OHL indexes'!D521,1,"")</f>
        <v/>
      </c>
    </row>
    <row r="522" spans="1:14" x14ac:dyDescent="0.25">
      <c r="A522" s="1">
        <v>38824</v>
      </c>
      <c r="B522">
        <v>77380.570000000007</v>
      </c>
      <c r="C522" s="12">
        <v>77501.490000000005</v>
      </c>
      <c r="D522">
        <v>77564.36</v>
      </c>
      <c r="E522" s="12">
        <v>76784.820000000007</v>
      </c>
      <c r="G522">
        <f t="shared" si="48"/>
        <v>1.562666183513528E-3</v>
      </c>
      <c r="H522">
        <f t="shared" si="49"/>
        <v>2.3751440445578531E-3</v>
      </c>
      <c r="I522">
        <f t="shared" si="50"/>
        <v>-7.6989611216355947E-3</v>
      </c>
      <c r="J522" t="str">
        <f t="shared" si="51"/>
        <v/>
      </c>
      <c r="K522" t="str">
        <f t="shared" si="52"/>
        <v/>
      </c>
      <c r="L522" t="str">
        <f t="shared" si="53"/>
        <v/>
      </c>
      <c r="M522" t="str">
        <f>IF(Master!D524&lt;'OHL indexes'!E522,1,"")</f>
        <v/>
      </c>
      <c r="N522" t="str">
        <f>IF(Master!D524&gt;'OHL indexes'!D522,1,"")</f>
        <v/>
      </c>
    </row>
    <row r="523" spans="1:14" x14ac:dyDescent="0.25">
      <c r="A523" s="1">
        <v>38825</v>
      </c>
      <c r="B523">
        <v>74944.41</v>
      </c>
      <c r="C523" s="12">
        <v>76868.740000000005</v>
      </c>
      <c r="D523">
        <v>77377.429999999993</v>
      </c>
      <c r="E523" s="12">
        <v>74532.53</v>
      </c>
      <c r="G523">
        <f t="shared" si="48"/>
        <v>2.5676764951515496E-2</v>
      </c>
      <c r="H523">
        <f t="shared" si="49"/>
        <v>3.2464329227489985E-2</v>
      </c>
      <c r="I523">
        <f t="shared" si="50"/>
        <v>-5.495806825352334E-3</v>
      </c>
      <c r="J523" t="str">
        <f t="shared" si="51"/>
        <v/>
      </c>
      <c r="K523" t="str">
        <f t="shared" si="52"/>
        <v/>
      </c>
      <c r="L523" t="str">
        <f t="shared" si="53"/>
        <v/>
      </c>
      <c r="M523" t="str">
        <f>IF(Master!D525&lt;'OHL indexes'!E523,1,"")</f>
        <v/>
      </c>
      <c r="N523" t="str">
        <f>IF(Master!D525&gt;'OHL indexes'!D523,1,"")</f>
        <v/>
      </c>
    </row>
    <row r="524" spans="1:14" x14ac:dyDescent="0.25">
      <c r="A524" s="1">
        <v>38826</v>
      </c>
      <c r="B524">
        <v>74894.66</v>
      </c>
      <c r="C524" s="12">
        <v>75122.570000000007</v>
      </c>
      <c r="D524">
        <v>75122.570000000007</v>
      </c>
      <c r="E524" s="12">
        <v>74647.48</v>
      </c>
      <c r="G524">
        <f t="shared" si="48"/>
        <v>3.0430740990079475E-3</v>
      </c>
      <c r="H524">
        <f t="shared" si="49"/>
        <v>3.0430740990079475E-3</v>
      </c>
      <c r="I524">
        <f t="shared" si="50"/>
        <v>-3.3003688113412144E-3</v>
      </c>
      <c r="J524" t="str">
        <f t="shared" si="51"/>
        <v/>
      </c>
      <c r="K524" t="str">
        <f t="shared" si="52"/>
        <v/>
      </c>
      <c r="L524" t="str">
        <f t="shared" si="53"/>
        <v/>
      </c>
      <c r="M524" t="str">
        <f>IF(Master!D526&lt;'OHL indexes'!E524,1,"")</f>
        <v/>
      </c>
      <c r="N524" t="str">
        <f>IF(Master!D526&gt;'OHL indexes'!D524,1,"")</f>
        <v/>
      </c>
    </row>
    <row r="525" spans="1:14" x14ac:dyDescent="0.25">
      <c r="A525" s="1">
        <v>38827</v>
      </c>
      <c r="B525">
        <v>73908.2</v>
      </c>
      <c r="C525" s="12">
        <v>74089.78</v>
      </c>
      <c r="D525">
        <v>74205.990000000005</v>
      </c>
      <c r="E525" s="12">
        <v>73660.22</v>
      </c>
      <c r="G525">
        <f t="shared" si="48"/>
        <v>2.4568315829638365E-3</v>
      </c>
      <c r="H525">
        <f t="shared" si="49"/>
        <v>4.0291875597024962E-3</v>
      </c>
      <c r="I525">
        <f t="shared" si="50"/>
        <v>-3.3552433965378103E-3</v>
      </c>
      <c r="J525" t="str">
        <f t="shared" si="51"/>
        <v/>
      </c>
      <c r="K525" t="str">
        <f t="shared" si="52"/>
        <v/>
      </c>
      <c r="L525" t="str">
        <f t="shared" si="53"/>
        <v/>
      </c>
      <c r="M525" t="str">
        <f>IF(Master!D527&lt;'OHL indexes'!E525,1,"")</f>
        <v/>
      </c>
      <c r="N525" t="str">
        <f>IF(Master!D527&gt;'OHL indexes'!D525,1,"")</f>
        <v/>
      </c>
    </row>
    <row r="526" spans="1:14" x14ac:dyDescent="0.25">
      <c r="A526" s="1">
        <v>38828</v>
      </c>
      <c r="B526">
        <v>75056.44</v>
      </c>
      <c r="C526" s="12">
        <v>73693.350000000006</v>
      </c>
      <c r="D526">
        <v>75056.44</v>
      </c>
      <c r="E526" s="12">
        <v>73395.06</v>
      </c>
      <c r="G526">
        <f t="shared" si="48"/>
        <v>-1.8160866675797527E-2</v>
      </c>
      <c r="H526">
        <f t="shared" si="49"/>
        <v>0</v>
      </c>
      <c r="I526">
        <f t="shared" si="50"/>
        <v>-2.2135075950844518E-2</v>
      </c>
      <c r="J526" t="str">
        <f t="shared" si="51"/>
        <v/>
      </c>
      <c r="K526" t="str">
        <f t="shared" si="52"/>
        <v/>
      </c>
      <c r="L526" t="str">
        <f t="shared" si="53"/>
        <v/>
      </c>
      <c r="M526" t="str">
        <f>IF(Master!D528&lt;'OHL indexes'!E526,1,"")</f>
        <v/>
      </c>
      <c r="N526" t="str">
        <f>IF(Master!D528&gt;'OHL indexes'!D526,1,"")</f>
        <v/>
      </c>
    </row>
    <row r="527" spans="1:14" x14ac:dyDescent="0.25">
      <c r="A527" s="1">
        <v>38831</v>
      </c>
      <c r="B527">
        <v>74720.73</v>
      </c>
      <c r="C527" s="12">
        <v>74419.92</v>
      </c>
      <c r="D527">
        <v>75324.17</v>
      </c>
      <c r="E527" s="12">
        <v>74286.95</v>
      </c>
      <c r="G527">
        <f t="shared" si="48"/>
        <v>-4.025790433257237E-3</v>
      </c>
      <c r="H527">
        <f t="shared" si="49"/>
        <v>8.0759382302608707E-3</v>
      </c>
      <c r="I527">
        <f t="shared" si="50"/>
        <v>-5.8053501350963099E-3</v>
      </c>
      <c r="J527" t="str">
        <f t="shared" si="51"/>
        <v/>
      </c>
      <c r="K527" t="str">
        <f t="shared" si="52"/>
        <v/>
      </c>
      <c r="L527" t="str">
        <f t="shared" si="53"/>
        <v/>
      </c>
      <c r="M527" t="str">
        <f>IF(Master!D529&lt;'OHL indexes'!E527,1,"")</f>
        <v/>
      </c>
      <c r="N527" t="str">
        <f>IF(Master!D529&gt;'OHL indexes'!D527,1,"")</f>
        <v/>
      </c>
    </row>
    <row r="528" spans="1:14" x14ac:dyDescent="0.25">
      <c r="A528" s="1">
        <v>38832</v>
      </c>
      <c r="B528">
        <v>74588.69</v>
      </c>
      <c r="C528" s="12">
        <v>74614.44</v>
      </c>
      <c r="D528">
        <v>74897.88</v>
      </c>
      <c r="E528" s="12">
        <v>74354.63</v>
      </c>
      <c r="G528">
        <f t="shared" si="48"/>
        <v>3.4522660204916455E-4</v>
      </c>
      <c r="H528">
        <f t="shared" si="49"/>
        <v>4.1452665276733303E-3</v>
      </c>
      <c r="I528">
        <f t="shared" si="50"/>
        <v>-3.1380092611895671E-3</v>
      </c>
      <c r="J528" t="str">
        <f t="shared" si="51"/>
        <v/>
      </c>
      <c r="K528" t="str">
        <f t="shared" si="52"/>
        <v/>
      </c>
      <c r="L528" t="str">
        <f t="shared" si="53"/>
        <v/>
      </c>
      <c r="M528" t="str">
        <f>IF(Master!D530&lt;'OHL indexes'!E528,1,"")</f>
        <v/>
      </c>
      <c r="N528" t="str">
        <f>IF(Master!D530&gt;'OHL indexes'!D528,1,"")</f>
        <v/>
      </c>
    </row>
    <row r="529" spans="1:14" x14ac:dyDescent="0.25">
      <c r="A529" s="1">
        <v>38833</v>
      </c>
      <c r="B529">
        <v>73654.19</v>
      </c>
      <c r="C529" s="12">
        <v>74087.100000000006</v>
      </c>
      <c r="D529">
        <v>74087.100000000006</v>
      </c>
      <c r="E529" s="12">
        <v>73349.48</v>
      </c>
      <c r="G529">
        <f t="shared" si="48"/>
        <v>5.8776018037807187E-3</v>
      </c>
      <c r="H529">
        <f t="shared" si="49"/>
        <v>5.8776018037807187E-3</v>
      </c>
      <c r="I529">
        <f t="shared" si="50"/>
        <v>-4.137035516920462E-3</v>
      </c>
      <c r="J529" t="str">
        <f t="shared" si="51"/>
        <v/>
      </c>
      <c r="K529" t="str">
        <f t="shared" si="52"/>
        <v/>
      </c>
      <c r="L529" t="str">
        <f t="shared" si="53"/>
        <v/>
      </c>
      <c r="M529" t="str">
        <f>IF(Master!D531&lt;'OHL indexes'!E529,1,"")</f>
        <v/>
      </c>
      <c r="N529" t="str">
        <f>IF(Master!D531&gt;'OHL indexes'!D529,1,"")</f>
        <v/>
      </c>
    </row>
    <row r="530" spans="1:14" x14ac:dyDescent="0.25">
      <c r="A530" s="1">
        <v>38834</v>
      </c>
      <c r="B530">
        <v>73197.94</v>
      </c>
      <c r="C530" s="12">
        <v>73335.8</v>
      </c>
      <c r="D530">
        <v>74137.67</v>
      </c>
      <c r="E530" s="12">
        <v>73005.62</v>
      </c>
      <c r="G530">
        <f t="shared" si="48"/>
        <v>1.8833863357357039E-3</v>
      </c>
      <c r="H530">
        <f t="shared" si="49"/>
        <v>1.2838202823740597E-2</v>
      </c>
      <c r="I530">
        <f t="shared" si="50"/>
        <v>-2.627396344760613E-3</v>
      </c>
      <c r="J530" t="str">
        <f t="shared" si="51"/>
        <v/>
      </c>
      <c r="K530" t="str">
        <f t="shared" si="52"/>
        <v/>
      </c>
      <c r="L530" t="str">
        <f t="shared" si="53"/>
        <v/>
      </c>
      <c r="M530" t="str">
        <f>IF(Master!D532&lt;'OHL indexes'!E530,1,"")</f>
        <v/>
      </c>
      <c r="N530" t="str">
        <f>IF(Master!D532&gt;'OHL indexes'!D530,1,"")</f>
        <v/>
      </c>
    </row>
    <row r="531" spans="1:14" x14ac:dyDescent="0.25">
      <c r="A531" s="1">
        <v>38835</v>
      </c>
      <c r="B531">
        <v>72727.23</v>
      </c>
      <c r="C531" s="12">
        <v>73471.91</v>
      </c>
      <c r="D531">
        <v>73819.53</v>
      </c>
      <c r="E531" s="12">
        <v>72635.259999999995</v>
      </c>
      <c r="G531">
        <f t="shared" si="48"/>
        <v>1.0239356015621759E-2</v>
      </c>
      <c r="H531">
        <f t="shared" si="49"/>
        <v>1.5019133823741093E-2</v>
      </c>
      <c r="I531">
        <f t="shared" si="50"/>
        <v>-1.264588242945619E-3</v>
      </c>
      <c r="J531" t="str">
        <f t="shared" si="51"/>
        <v/>
      </c>
      <c r="K531" t="str">
        <f t="shared" si="52"/>
        <v/>
      </c>
      <c r="L531" t="str">
        <f t="shared" si="53"/>
        <v/>
      </c>
      <c r="M531">
        <f>IF(Master!D533&lt;'OHL indexes'!E531,1,"")</f>
        <v>1</v>
      </c>
      <c r="N531" t="str">
        <f>IF(Master!D533&gt;'OHL indexes'!D531,1,"")</f>
        <v/>
      </c>
    </row>
    <row r="532" spans="1:14" x14ac:dyDescent="0.25">
      <c r="A532" s="1">
        <v>38838</v>
      </c>
      <c r="B532">
        <v>74050.2</v>
      </c>
      <c r="C532" s="12">
        <v>72844.929999999993</v>
      </c>
      <c r="D532">
        <v>74050.2</v>
      </c>
      <c r="E532" s="12">
        <v>72844.929999999993</v>
      </c>
      <c r="G532">
        <f t="shared" si="48"/>
        <v>-1.6276390880780922E-2</v>
      </c>
      <c r="H532">
        <f t="shared" si="49"/>
        <v>0</v>
      </c>
      <c r="I532">
        <f t="shared" si="50"/>
        <v>-1.6276390880780922E-2</v>
      </c>
      <c r="J532" t="str">
        <f t="shared" si="51"/>
        <v/>
      </c>
      <c r="K532" t="str">
        <f t="shared" si="52"/>
        <v/>
      </c>
      <c r="L532" t="str">
        <f t="shared" si="53"/>
        <v/>
      </c>
      <c r="M532" t="str">
        <f>IF(Master!D534&lt;'OHL indexes'!E532,1,"")</f>
        <v/>
      </c>
      <c r="N532" t="str">
        <f>IF(Master!D534&gt;'OHL indexes'!D532,1,"")</f>
        <v/>
      </c>
    </row>
    <row r="533" spans="1:14" x14ac:dyDescent="0.25">
      <c r="A533" s="1">
        <v>38839</v>
      </c>
      <c r="B533">
        <v>73003.63</v>
      </c>
      <c r="C533" s="12">
        <v>73173.41</v>
      </c>
      <c r="D533">
        <v>73270.509999999995</v>
      </c>
      <c r="E533" s="12">
        <v>72988.05</v>
      </c>
      <c r="G533">
        <f t="shared" si="48"/>
        <v>2.3256377799296679E-3</v>
      </c>
      <c r="H533">
        <f t="shared" si="49"/>
        <v>3.6557086270914141E-3</v>
      </c>
      <c r="I533">
        <f t="shared" si="50"/>
        <v>-2.1341404530161867E-4</v>
      </c>
      <c r="J533" t="str">
        <f t="shared" si="51"/>
        <v/>
      </c>
      <c r="K533" t="str">
        <f t="shared" si="52"/>
        <v/>
      </c>
      <c r="L533" t="str">
        <f t="shared" si="53"/>
        <v/>
      </c>
      <c r="M533">
        <f>IF(Master!D535&lt;'OHL indexes'!E533,1,"")</f>
        <v>1</v>
      </c>
      <c r="N533" t="str">
        <f>IF(Master!D535&gt;'OHL indexes'!D533,1,"")</f>
        <v/>
      </c>
    </row>
    <row r="534" spans="1:14" x14ac:dyDescent="0.25">
      <c r="A534" s="1">
        <v>38840</v>
      </c>
      <c r="B534">
        <v>73748.22</v>
      </c>
      <c r="C534" s="12">
        <v>73062.429999999993</v>
      </c>
      <c r="D534">
        <v>73856.27</v>
      </c>
      <c r="E534" s="12">
        <v>73062.429999999993</v>
      </c>
      <c r="G534">
        <f t="shared" si="48"/>
        <v>-9.2990718962437935E-3</v>
      </c>
      <c r="H534">
        <f t="shared" si="49"/>
        <v>1.4651201073057063E-3</v>
      </c>
      <c r="I534">
        <f t="shared" si="50"/>
        <v>-9.2990718962437935E-3</v>
      </c>
      <c r="J534" t="str">
        <f t="shared" si="51"/>
        <v/>
      </c>
      <c r="K534" t="str">
        <f t="shared" si="52"/>
        <v/>
      </c>
      <c r="L534" t="str">
        <f t="shared" si="53"/>
        <v/>
      </c>
      <c r="M534" t="str">
        <f>IF(Master!D536&lt;'OHL indexes'!E534,1,"")</f>
        <v/>
      </c>
      <c r="N534" t="str">
        <f>IF(Master!D536&gt;'OHL indexes'!D534,1,"")</f>
        <v/>
      </c>
    </row>
    <row r="535" spans="1:14" x14ac:dyDescent="0.25">
      <c r="A535" s="1">
        <v>38841</v>
      </c>
      <c r="B535">
        <v>73458.25</v>
      </c>
      <c r="C535" s="12">
        <v>72963.91</v>
      </c>
      <c r="D535">
        <v>73667.44</v>
      </c>
      <c r="E535" s="12">
        <v>72858.17</v>
      </c>
      <c r="G535">
        <f t="shared" si="48"/>
        <v>-6.7295368457592764E-3</v>
      </c>
      <c r="H535">
        <f t="shared" si="49"/>
        <v>2.847740042813518E-3</v>
      </c>
      <c r="I535">
        <f t="shared" si="50"/>
        <v>-8.1689939523471589E-3</v>
      </c>
      <c r="J535" t="str">
        <f t="shared" si="51"/>
        <v/>
      </c>
      <c r="K535" t="str">
        <f t="shared" si="52"/>
        <v/>
      </c>
      <c r="L535" t="str">
        <f t="shared" si="53"/>
        <v/>
      </c>
      <c r="M535" t="str">
        <f>IF(Master!D537&lt;'OHL indexes'!E535,1,"")</f>
        <v/>
      </c>
      <c r="N535" t="str">
        <f>IF(Master!D537&gt;'OHL indexes'!D535,1,"")</f>
        <v/>
      </c>
    </row>
    <row r="536" spans="1:14" x14ac:dyDescent="0.25">
      <c r="A536" s="1">
        <v>38842</v>
      </c>
      <c r="B536">
        <v>72564.600000000006</v>
      </c>
      <c r="C536" s="12">
        <v>72965.56</v>
      </c>
      <c r="D536">
        <v>72965.56</v>
      </c>
      <c r="E536" s="12">
        <v>72273.440000000002</v>
      </c>
      <c r="G536">
        <f t="shared" si="48"/>
        <v>5.5255592947525134E-3</v>
      </c>
      <c r="H536">
        <f t="shared" si="49"/>
        <v>5.5255592947525134E-3</v>
      </c>
      <c r="I536">
        <f t="shared" si="50"/>
        <v>-4.0124247911516031E-3</v>
      </c>
      <c r="J536" t="str">
        <f t="shared" si="51"/>
        <v/>
      </c>
      <c r="K536" t="str">
        <f t="shared" si="52"/>
        <v/>
      </c>
      <c r="L536" t="str">
        <f t="shared" si="53"/>
        <v/>
      </c>
      <c r="M536" t="str">
        <f>IF(Master!D538&lt;'OHL indexes'!E536,1,"")</f>
        <v/>
      </c>
      <c r="N536" t="str">
        <f>IF(Master!D538&gt;'OHL indexes'!D536,1,"")</f>
        <v/>
      </c>
    </row>
    <row r="537" spans="1:14" x14ac:dyDescent="0.25">
      <c r="A537" s="1">
        <v>38845</v>
      </c>
      <c r="B537">
        <v>72742.42</v>
      </c>
      <c r="C537" s="12">
        <v>72473.84</v>
      </c>
      <c r="D537">
        <v>72822.240000000005</v>
      </c>
      <c r="E537" s="12">
        <v>72443.100000000006</v>
      </c>
      <c r="G537">
        <f t="shared" si="48"/>
        <v>-3.6922060057941186E-3</v>
      </c>
      <c r="H537">
        <f t="shared" si="49"/>
        <v>1.0972964605797664E-3</v>
      </c>
      <c r="I537">
        <f t="shared" si="50"/>
        <v>-4.1147929914896464E-3</v>
      </c>
      <c r="J537" t="str">
        <f t="shared" si="51"/>
        <v/>
      </c>
      <c r="K537" t="str">
        <f t="shared" si="52"/>
        <v/>
      </c>
      <c r="L537" t="str">
        <f t="shared" si="53"/>
        <v/>
      </c>
      <c r="M537" t="str">
        <f>IF(Master!D539&lt;'OHL indexes'!E537,1,"")</f>
        <v/>
      </c>
      <c r="N537" t="str">
        <f>IF(Master!D539&gt;'OHL indexes'!D537,1,"")</f>
        <v/>
      </c>
    </row>
    <row r="538" spans="1:14" x14ac:dyDescent="0.25">
      <c r="A538" s="1">
        <v>38846</v>
      </c>
      <c r="B538">
        <v>72255.179999999993</v>
      </c>
      <c r="C538" s="12">
        <v>72777.490000000005</v>
      </c>
      <c r="D538">
        <v>72777.490000000005</v>
      </c>
      <c r="E538" s="12">
        <v>72255.179999999993</v>
      </c>
      <c r="G538">
        <f t="shared" si="48"/>
        <v>7.2286858879877514E-3</v>
      </c>
      <c r="H538">
        <f t="shared" si="49"/>
        <v>7.2286858879877514E-3</v>
      </c>
      <c r="I538">
        <f t="shared" si="50"/>
        <v>0</v>
      </c>
      <c r="J538" t="str">
        <f t="shared" si="51"/>
        <v/>
      </c>
      <c r="K538" t="str">
        <f t="shared" si="52"/>
        <v/>
      </c>
      <c r="L538" t="str">
        <f t="shared" si="53"/>
        <v/>
      </c>
      <c r="M538">
        <f>IF(Master!D540&lt;'OHL indexes'!E538,1,"")</f>
        <v>1</v>
      </c>
      <c r="N538" t="str">
        <f>IF(Master!D540&gt;'OHL indexes'!D538,1,"")</f>
        <v/>
      </c>
    </row>
    <row r="539" spans="1:14" x14ac:dyDescent="0.25">
      <c r="A539" s="1">
        <v>38847</v>
      </c>
      <c r="B539">
        <v>71987.69</v>
      </c>
      <c r="C539" s="12">
        <v>72401</v>
      </c>
      <c r="D539">
        <v>72853.05</v>
      </c>
      <c r="E539" s="12">
        <v>71987.69</v>
      </c>
      <c r="G539">
        <f t="shared" si="48"/>
        <v>5.741398286290389E-3</v>
      </c>
      <c r="H539">
        <f t="shared" si="49"/>
        <v>1.2020944136421186E-2</v>
      </c>
      <c r="I539">
        <f t="shared" si="50"/>
        <v>0</v>
      </c>
      <c r="J539" t="str">
        <f t="shared" si="51"/>
        <v/>
      </c>
      <c r="K539" t="str">
        <f t="shared" si="52"/>
        <v/>
      </c>
      <c r="L539" t="str">
        <f t="shared" si="53"/>
        <v/>
      </c>
      <c r="M539">
        <f>IF(Master!D541&lt;'OHL indexes'!E539,1,"")</f>
        <v>1</v>
      </c>
      <c r="N539" t="str">
        <f>IF(Master!D541&gt;'OHL indexes'!D539,1,"")</f>
        <v/>
      </c>
    </row>
    <row r="540" spans="1:14" x14ac:dyDescent="0.25">
      <c r="A540" s="1">
        <v>38848</v>
      </c>
      <c r="B540">
        <v>73930.25</v>
      </c>
      <c r="C540" s="12">
        <v>72139.070000000007</v>
      </c>
      <c r="D540">
        <v>74270.06</v>
      </c>
      <c r="E540" s="12">
        <v>72139.070000000007</v>
      </c>
      <c r="G540">
        <f t="shared" si="48"/>
        <v>-2.422797163542656E-2</v>
      </c>
      <c r="H540">
        <f t="shared" si="49"/>
        <v>4.5963594063322954E-3</v>
      </c>
      <c r="I540">
        <f t="shared" si="50"/>
        <v>-2.422797163542656E-2</v>
      </c>
      <c r="J540" t="str">
        <f t="shared" si="51"/>
        <v/>
      </c>
      <c r="K540" t="str">
        <f t="shared" si="52"/>
        <v/>
      </c>
      <c r="L540" t="str">
        <f t="shared" si="53"/>
        <v/>
      </c>
      <c r="M540" t="str">
        <f>IF(Master!D542&lt;'OHL indexes'!E540,1,"")</f>
        <v/>
      </c>
      <c r="N540" t="str">
        <f>IF(Master!D542&gt;'OHL indexes'!D540,1,"")</f>
        <v/>
      </c>
    </row>
    <row r="541" spans="1:14" x14ac:dyDescent="0.25">
      <c r="A541" s="1">
        <v>38849</v>
      </c>
      <c r="B541">
        <v>77419.42</v>
      </c>
      <c r="C541" s="12">
        <v>73526.210000000006</v>
      </c>
      <c r="D541">
        <v>77419.42</v>
      </c>
      <c r="E541" s="12">
        <v>73517.490000000005</v>
      </c>
      <c r="G541">
        <f t="shared" si="48"/>
        <v>-5.0287253508228158E-2</v>
      </c>
      <c r="H541">
        <f t="shared" si="49"/>
        <v>0</v>
      </c>
      <c r="I541">
        <f t="shared" si="50"/>
        <v>-5.0399886746761879E-2</v>
      </c>
      <c r="J541" t="str">
        <f t="shared" si="51"/>
        <v/>
      </c>
      <c r="K541" t="str">
        <f t="shared" si="52"/>
        <v/>
      </c>
      <c r="L541" t="str">
        <f t="shared" si="53"/>
        <v/>
      </c>
      <c r="M541" t="str">
        <f>IF(Master!D543&lt;'OHL indexes'!E541,1,"")</f>
        <v/>
      </c>
      <c r="N541" t="str">
        <f>IF(Master!D543&gt;'OHL indexes'!D541,1,"")</f>
        <v/>
      </c>
    </row>
    <row r="542" spans="1:14" x14ac:dyDescent="0.25">
      <c r="A542" s="1">
        <v>38852</v>
      </c>
      <c r="B542">
        <v>77060.97</v>
      </c>
      <c r="C542" s="12">
        <v>77756.350000000006</v>
      </c>
      <c r="D542">
        <v>78000.34</v>
      </c>
      <c r="E542" s="12">
        <v>76972.11</v>
      </c>
      <c r="G542">
        <f t="shared" si="48"/>
        <v>9.0237639105763545E-3</v>
      </c>
      <c r="H542">
        <f t="shared" si="49"/>
        <v>1.2189958159104286E-2</v>
      </c>
      <c r="I542">
        <f t="shared" si="50"/>
        <v>-1.1531129182515976E-3</v>
      </c>
      <c r="J542" t="str">
        <f t="shared" si="51"/>
        <v/>
      </c>
      <c r="K542" t="str">
        <f t="shared" si="52"/>
        <v/>
      </c>
      <c r="L542" t="str">
        <f t="shared" si="53"/>
        <v/>
      </c>
      <c r="M542">
        <f>IF(Master!D544&lt;'OHL indexes'!E542,1,"")</f>
        <v>1</v>
      </c>
      <c r="N542" t="str">
        <f>IF(Master!D544&gt;'OHL indexes'!D542,1,"")</f>
        <v/>
      </c>
    </row>
    <row r="543" spans="1:14" x14ac:dyDescent="0.25">
      <c r="A543" s="1">
        <v>38853</v>
      </c>
      <c r="B543">
        <v>76132.97</v>
      </c>
      <c r="C543" s="12">
        <v>75890.39</v>
      </c>
      <c r="D543">
        <v>76132.97</v>
      </c>
      <c r="E543" s="12">
        <v>74728.52</v>
      </c>
      <c r="G543">
        <f t="shared" si="48"/>
        <v>-3.1862673950590059E-3</v>
      </c>
      <c r="H543">
        <f t="shared" si="49"/>
        <v>0</v>
      </c>
      <c r="I543">
        <f t="shared" si="50"/>
        <v>-1.8447329717992011E-2</v>
      </c>
      <c r="J543" t="str">
        <f t="shared" si="51"/>
        <v/>
      </c>
      <c r="K543" t="str">
        <f t="shared" si="52"/>
        <v/>
      </c>
      <c r="L543" t="str">
        <f t="shared" si="53"/>
        <v/>
      </c>
      <c r="M543" t="str">
        <f>IF(Master!D545&lt;'OHL indexes'!E543,1,"")</f>
        <v/>
      </c>
      <c r="N543" t="str">
        <f>IF(Master!D545&gt;'OHL indexes'!D543,1,"")</f>
        <v/>
      </c>
    </row>
    <row r="544" spans="1:14" x14ac:dyDescent="0.25">
      <c r="A544" s="1">
        <v>38854</v>
      </c>
      <c r="B544">
        <v>83750.55</v>
      </c>
      <c r="C544" s="12">
        <v>76887.91</v>
      </c>
      <c r="D544">
        <v>85424.56</v>
      </c>
      <c r="E544" s="12">
        <v>76887.91</v>
      </c>
      <c r="G544">
        <f t="shared" si="48"/>
        <v>-8.1941432026416572E-2</v>
      </c>
      <c r="H544">
        <f t="shared" si="49"/>
        <v>1.9988047839685663E-2</v>
      </c>
      <c r="I544">
        <f t="shared" si="50"/>
        <v>-8.1941432026416572E-2</v>
      </c>
      <c r="J544" t="str">
        <f t="shared" si="51"/>
        <v/>
      </c>
      <c r="K544" t="str">
        <f t="shared" si="52"/>
        <v/>
      </c>
      <c r="L544" t="str">
        <f t="shared" si="53"/>
        <v/>
      </c>
      <c r="M544" t="str">
        <f>IF(Master!D546&lt;'OHL indexes'!E544,1,"")</f>
        <v/>
      </c>
      <c r="N544" t="str">
        <f>IF(Master!D546&gt;'OHL indexes'!D544,1,"")</f>
        <v/>
      </c>
    </row>
    <row r="545" spans="1:14" x14ac:dyDescent="0.25">
      <c r="A545" s="1">
        <v>38855</v>
      </c>
      <c r="B545">
        <v>84970.8</v>
      </c>
      <c r="C545" s="12">
        <v>81344.100000000006</v>
      </c>
      <c r="D545">
        <v>84970.8</v>
      </c>
      <c r="E545" s="12">
        <v>81332.240000000005</v>
      </c>
      <c r="G545">
        <f t="shared" si="48"/>
        <v>-4.2681721250123483E-2</v>
      </c>
      <c r="H545">
        <f t="shared" si="49"/>
        <v>0</v>
      </c>
      <c r="I545">
        <f t="shared" si="50"/>
        <v>-4.2821298610816849E-2</v>
      </c>
      <c r="J545" t="str">
        <f t="shared" si="51"/>
        <v/>
      </c>
      <c r="K545" t="str">
        <f t="shared" si="52"/>
        <v/>
      </c>
      <c r="L545" t="str">
        <f t="shared" si="53"/>
        <v/>
      </c>
      <c r="M545" t="str">
        <f>IF(Master!D547&lt;'OHL indexes'!E545,1,"")</f>
        <v/>
      </c>
      <c r="N545" t="str">
        <f>IF(Master!D547&gt;'OHL indexes'!D545,1,"")</f>
        <v/>
      </c>
    </row>
    <row r="546" spans="1:14" x14ac:dyDescent="0.25">
      <c r="A546" s="1">
        <v>38856</v>
      </c>
      <c r="B546">
        <v>86314.17</v>
      </c>
      <c r="C546" s="12">
        <v>83669.679999999993</v>
      </c>
      <c r="D546">
        <v>87548.34</v>
      </c>
      <c r="E546" s="12">
        <v>83669.679999999993</v>
      </c>
      <c r="G546">
        <f t="shared" si="48"/>
        <v>-3.063795898170607E-2</v>
      </c>
      <c r="H546">
        <f t="shared" si="49"/>
        <v>1.4298579248343657E-2</v>
      </c>
      <c r="I546">
        <f t="shared" si="50"/>
        <v>-3.063795898170607E-2</v>
      </c>
      <c r="J546" t="str">
        <f t="shared" si="51"/>
        <v/>
      </c>
      <c r="K546" t="str">
        <f t="shared" si="52"/>
        <v/>
      </c>
      <c r="L546" t="str">
        <f t="shared" si="53"/>
        <v/>
      </c>
      <c r="M546" t="str">
        <f>IF(Master!D548&lt;'OHL indexes'!E546,1,"")</f>
        <v/>
      </c>
      <c r="N546" t="str">
        <f>IF(Master!D548&gt;'OHL indexes'!D546,1,"")</f>
        <v/>
      </c>
    </row>
    <row r="547" spans="1:14" x14ac:dyDescent="0.25">
      <c r="A547" s="1">
        <v>38859</v>
      </c>
      <c r="B547">
        <v>91588.89</v>
      </c>
      <c r="C547" s="12">
        <v>87027.71</v>
      </c>
      <c r="D547">
        <v>93029.63</v>
      </c>
      <c r="E547" s="12">
        <v>87027.71</v>
      </c>
      <c r="G547">
        <f t="shared" si="48"/>
        <v>-4.980058170810886E-2</v>
      </c>
      <c r="H547">
        <f t="shared" si="49"/>
        <v>1.5730510545547638E-2</v>
      </c>
      <c r="I547">
        <f t="shared" si="50"/>
        <v>-4.980058170810886E-2</v>
      </c>
      <c r="J547" t="str">
        <f t="shared" si="51"/>
        <v/>
      </c>
      <c r="K547" t="str">
        <f t="shared" si="52"/>
        <v/>
      </c>
      <c r="L547" t="str">
        <f t="shared" si="53"/>
        <v/>
      </c>
      <c r="M547" t="str">
        <f>IF(Master!D549&lt;'OHL indexes'!E547,1,"")</f>
        <v/>
      </c>
      <c r="N547" t="str">
        <f>IF(Master!D549&gt;'OHL indexes'!D547,1,"")</f>
        <v/>
      </c>
    </row>
    <row r="548" spans="1:14" x14ac:dyDescent="0.25">
      <c r="A548" s="1">
        <v>38860</v>
      </c>
      <c r="B548">
        <v>90765.83</v>
      </c>
      <c r="C548" s="12">
        <v>91326.71</v>
      </c>
      <c r="D548">
        <v>91336.42</v>
      </c>
      <c r="E548" s="12">
        <v>87277.45</v>
      </c>
      <c r="G548">
        <f t="shared" si="48"/>
        <v>6.1794179593797072E-3</v>
      </c>
      <c r="H548">
        <f t="shared" si="49"/>
        <v>6.2863965437212066E-3</v>
      </c>
      <c r="I548">
        <f t="shared" si="50"/>
        <v>-3.843274500987881E-2</v>
      </c>
      <c r="J548" t="str">
        <f t="shared" si="51"/>
        <v/>
      </c>
      <c r="K548" t="str">
        <f t="shared" si="52"/>
        <v/>
      </c>
      <c r="L548" t="str">
        <f t="shared" si="53"/>
        <v/>
      </c>
      <c r="M548" t="str">
        <f>IF(Master!D550&lt;'OHL indexes'!E548,1,"")</f>
        <v/>
      </c>
      <c r="N548" t="str">
        <f>IF(Master!D550&gt;'OHL indexes'!D548,1,"")</f>
        <v/>
      </c>
    </row>
    <row r="549" spans="1:14" x14ac:dyDescent="0.25">
      <c r="A549" s="1">
        <v>38861</v>
      </c>
      <c r="B549">
        <v>93398.26</v>
      </c>
      <c r="C549" s="12">
        <v>90739.07</v>
      </c>
      <c r="D549">
        <v>95001.93</v>
      </c>
      <c r="E549" s="12">
        <v>90461.69</v>
      </c>
      <c r="G549">
        <f t="shared" si="48"/>
        <v>-2.8471515422235805E-2</v>
      </c>
      <c r="H549">
        <f t="shared" si="49"/>
        <v>1.7170234220637459E-2</v>
      </c>
      <c r="I549">
        <f t="shared" si="50"/>
        <v>-3.1441378029954614E-2</v>
      </c>
      <c r="J549" t="str">
        <f t="shared" si="51"/>
        <v/>
      </c>
      <c r="K549" t="str">
        <f t="shared" si="52"/>
        <v/>
      </c>
      <c r="L549" t="str">
        <f t="shared" si="53"/>
        <v/>
      </c>
      <c r="M549" t="str">
        <f>IF(Master!D551&lt;'OHL indexes'!E549,1,"")</f>
        <v/>
      </c>
      <c r="N549" t="str">
        <f>IF(Master!D551&gt;'OHL indexes'!D549,1,"")</f>
        <v/>
      </c>
    </row>
    <row r="550" spans="1:14" x14ac:dyDescent="0.25">
      <c r="A550" s="1">
        <v>38862</v>
      </c>
      <c r="B550">
        <v>89663.49</v>
      </c>
      <c r="C550" s="12">
        <v>91773.56</v>
      </c>
      <c r="D550">
        <v>91773.56</v>
      </c>
      <c r="E550" s="12">
        <v>89663.49</v>
      </c>
      <c r="G550">
        <f t="shared" si="48"/>
        <v>2.3533212905274992E-2</v>
      </c>
      <c r="H550">
        <f t="shared" si="49"/>
        <v>2.3533212905274992E-2</v>
      </c>
      <c r="I550">
        <f t="shared" si="50"/>
        <v>0</v>
      </c>
      <c r="J550" t="str">
        <f t="shared" si="51"/>
        <v/>
      </c>
      <c r="K550" t="str">
        <f t="shared" si="52"/>
        <v/>
      </c>
      <c r="L550" t="str">
        <f t="shared" si="53"/>
        <v/>
      </c>
      <c r="M550">
        <f>IF(Master!D552&lt;'OHL indexes'!E550,1,"")</f>
        <v>1</v>
      </c>
      <c r="N550" t="str">
        <f>IF(Master!D552&gt;'OHL indexes'!D550,1,"")</f>
        <v/>
      </c>
    </row>
    <row r="551" spans="1:14" x14ac:dyDescent="0.25">
      <c r="A551" s="1">
        <v>38863</v>
      </c>
      <c r="B551">
        <v>87206.27</v>
      </c>
      <c r="C551" s="12">
        <v>88454.63</v>
      </c>
      <c r="D551">
        <v>88454.63</v>
      </c>
      <c r="E551" s="12">
        <v>86813.5</v>
      </c>
      <c r="G551">
        <f t="shared" si="48"/>
        <v>1.4315025742988485E-2</v>
      </c>
      <c r="H551">
        <f t="shared" si="49"/>
        <v>1.4315025742988485E-2</v>
      </c>
      <c r="I551">
        <f t="shared" si="50"/>
        <v>-4.5039192709424025E-3</v>
      </c>
      <c r="J551" t="str">
        <f t="shared" si="51"/>
        <v/>
      </c>
      <c r="K551" t="str">
        <f t="shared" si="52"/>
        <v/>
      </c>
      <c r="L551" t="str">
        <f t="shared" si="53"/>
        <v/>
      </c>
      <c r="M551" t="str">
        <f>IF(Master!D553&lt;'OHL indexes'!E551,1,"")</f>
        <v/>
      </c>
      <c r="N551" t="str">
        <f>IF(Master!D553&gt;'OHL indexes'!D551,1,"")</f>
        <v/>
      </c>
    </row>
    <row r="552" spans="1:14" x14ac:dyDescent="0.25">
      <c r="A552" s="1">
        <v>38867</v>
      </c>
      <c r="B552">
        <v>95265.27</v>
      </c>
      <c r="C552" s="12">
        <v>88027.13</v>
      </c>
      <c r="D552">
        <v>95265.27</v>
      </c>
      <c r="E552" s="12">
        <v>88027.13</v>
      </c>
      <c r="G552">
        <f t="shared" si="48"/>
        <v>-7.5978790591786471E-2</v>
      </c>
      <c r="H552">
        <f t="shared" si="49"/>
        <v>0</v>
      </c>
      <c r="I552">
        <f t="shared" si="50"/>
        <v>-7.5978790591786471E-2</v>
      </c>
      <c r="J552" t="str">
        <f t="shared" si="51"/>
        <v/>
      </c>
      <c r="K552" t="str">
        <f t="shared" si="52"/>
        <v/>
      </c>
      <c r="L552" t="str">
        <f t="shared" si="53"/>
        <v/>
      </c>
      <c r="M552" t="str">
        <f>IF(Master!D554&lt;'OHL indexes'!E552,1,"")</f>
        <v/>
      </c>
      <c r="N552" t="str">
        <f>IF(Master!D554&gt;'OHL indexes'!D552,1,"")</f>
        <v/>
      </c>
    </row>
    <row r="553" spans="1:14" x14ac:dyDescent="0.25">
      <c r="A553" s="1">
        <v>38868</v>
      </c>
      <c r="B553">
        <v>93311.18</v>
      </c>
      <c r="C553" s="12">
        <v>92095.14</v>
      </c>
      <c r="D553">
        <v>93687.54</v>
      </c>
      <c r="E553" s="12">
        <v>90590.8</v>
      </c>
      <c r="G553">
        <f t="shared" si="48"/>
        <v>-1.3032093260421651E-2</v>
      </c>
      <c r="H553">
        <f t="shared" si="49"/>
        <v>4.0333859243877335E-3</v>
      </c>
      <c r="I553">
        <f t="shared" si="50"/>
        <v>-2.9153848445598762E-2</v>
      </c>
      <c r="J553" t="str">
        <f t="shared" si="51"/>
        <v/>
      </c>
      <c r="K553" t="str">
        <f t="shared" si="52"/>
        <v/>
      </c>
      <c r="L553" t="str">
        <f t="shared" si="53"/>
        <v/>
      </c>
      <c r="M553" t="str">
        <f>IF(Master!D555&lt;'OHL indexes'!E553,1,"")</f>
        <v/>
      </c>
      <c r="N553" t="str">
        <f>IF(Master!D555&gt;'OHL indexes'!D553,1,"")</f>
        <v/>
      </c>
    </row>
    <row r="554" spans="1:14" x14ac:dyDescent="0.25">
      <c r="A554" s="1">
        <v>38869</v>
      </c>
      <c r="B554">
        <v>89389.45</v>
      </c>
      <c r="C554" s="12">
        <v>92215.13</v>
      </c>
      <c r="D554">
        <v>92249.38</v>
      </c>
      <c r="E554" s="12">
        <v>89389.45</v>
      </c>
      <c r="G554">
        <f t="shared" si="48"/>
        <v>3.1610889204486847E-2</v>
      </c>
      <c r="H554">
        <f t="shared" si="49"/>
        <v>3.1994044039872716E-2</v>
      </c>
      <c r="I554">
        <f t="shared" si="50"/>
        <v>0</v>
      </c>
      <c r="J554" t="str">
        <f t="shared" si="51"/>
        <v/>
      </c>
      <c r="K554" t="str">
        <f t="shared" si="52"/>
        <v/>
      </c>
      <c r="L554" t="str">
        <f t="shared" si="53"/>
        <v/>
      </c>
      <c r="M554">
        <f>IF(Master!D556&lt;'OHL indexes'!E554,1,"")</f>
        <v>1</v>
      </c>
      <c r="N554" t="str">
        <f>IF(Master!D556&gt;'OHL indexes'!D554,1,"")</f>
        <v/>
      </c>
    </row>
    <row r="555" spans="1:14" x14ac:dyDescent="0.25">
      <c r="A555" s="1">
        <v>38870</v>
      </c>
      <c r="B555">
        <v>87134.35</v>
      </c>
      <c r="C555" s="12">
        <v>87743.69</v>
      </c>
      <c r="D555">
        <v>87878.19</v>
      </c>
      <c r="E555" s="12">
        <v>86726.399999999994</v>
      </c>
      <c r="G555">
        <f t="shared" si="48"/>
        <v>6.9931089174359862E-3</v>
      </c>
      <c r="H555">
        <f t="shared" si="49"/>
        <v>8.5367022305209428E-3</v>
      </c>
      <c r="I555">
        <f t="shared" si="50"/>
        <v>-4.6818504986840814E-3</v>
      </c>
      <c r="J555" t="str">
        <f t="shared" si="51"/>
        <v/>
      </c>
      <c r="K555" t="str">
        <f t="shared" si="52"/>
        <v/>
      </c>
      <c r="L555" t="str">
        <f t="shared" si="53"/>
        <v/>
      </c>
      <c r="M555" t="str">
        <f>IF(Master!D557&lt;'OHL indexes'!E555,1,"")</f>
        <v/>
      </c>
      <c r="N555" t="str">
        <f>IF(Master!D557&gt;'OHL indexes'!D555,1,"")</f>
        <v/>
      </c>
    </row>
    <row r="556" spans="1:14" x14ac:dyDescent="0.25">
      <c r="A556" s="1">
        <v>38873</v>
      </c>
      <c r="B556">
        <v>92301.29</v>
      </c>
      <c r="C556" s="12">
        <v>87750.24</v>
      </c>
      <c r="D556">
        <v>92384.11</v>
      </c>
      <c r="E556" s="12">
        <v>87544.95</v>
      </c>
      <c r="G556">
        <f t="shared" si="48"/>
        <v>-4.9306461480657426E-2</v>
      </c>
      <c r="H556">
        <f t="shared" si="49"/>
        <v>8.9727890043578284E-4</v>
      </c>
      <c r="I556">
        <f t="shared" si="50"/>
        <v>-5.153059074255617E-2</v>
      </c>
      <c r="J556" t="str">
        <f t="shared" si="51"/>
        <v/>
      </c>
      <c r="K556" t="str">
        <f t="shared" si="52"/>
        <v/>
      </c>
      <c r="L556" t="str">
        <f t="shared" si="53"/>
        <v/>
      </c>
      <c r="M556" t="str">
        <f>IF(Master!D558&lt;'OHL indexes'!E556,1,"")</f>
        <v/>
      </c>
      <c r="N556" t="str">
        <f>IF(Master!D558&gt;'OHL indexes'!D556,1,"")</f>
        <v/>
      </c>
    </row>
    <row r="557" spans="1:14" x14ac:dyDescent="0.25">
      <c r="A557" s="1">
        <v>38874</v>
      </c>
      <c r="B557">
        <v>94447.01</v>
      </c>
      <c r="C557" s="12">
        <v>92320.86</v>
      </c>
      <c r="D557">
        <v>95851.53</v>
      </c>
      <c r="E557" s="12">
        <v>92320.86</v>
      </c>
      <c r="G557">
        <f t="shared" si="48"/>
        <v>-2.2511564950547291E-2</v>
      </c>
      <c r="H557">
        <f t="shared" si="49"/>
        <v>1.4870984269380383E-2</v>
      </c>
      <c r="I557">
        <f t="shared" si="50"/>
        <v>-2.2511564950547291E-2</v>
      </c>
      <c r="J557" t="str">
        <f t="shared" si="51"/>
        <v/>
      </c>
      <c r="K557" t="str">
        <f t="shared" si="52"/>
        <v/>
      </c>
      <c r="L557" t="str">
        <f t="shared" si="53"/>
        <v/>
      </c>
      <c r="M557" t="str">
        <f>IF(Master!D559&lt;'OHL indexes'!E557,1,"")</f>
        <v/>
      </c>
      <c r="N557" t="str">
        <f>IF(Master!D559&gt;'OHL indexes'!D557,1,"")</f>
        <v/>
      </c>
    </row>
    <row r="558" spans="1:14" x14ac:dyDescent="0.25">
      <c r="A558" s="1">
        <v>38875</v>
      </c>
      <c r="B558">
        <v>96928.9</v>
      </c>
      <c r="C558" s="12">
        <v>93633.66</v>
      </c>
      <c r="D558">
        <v>97411.34</v>
      </c>
      <c r="E558" s="12">
        <v>93511.16</v>
      </c>
      <c r="G558">
        <f t="shared" si="48"/>
        <v>-3.3996465450448654E-2</v>
      </c>
      <c r="H558">
        <f t="shared" si="49"/>
        <v>4.9772565251438028E-3</v>
      </c>
      <c r="I558">
        <f t="shared" si="50"/>
        <v>-3.5260278410257362E-2</v>
      </c>
      <c r="J558" t="str">
        <f t="shared" si="51"/>
        <v/>
      </c>
      <c r="K558" t="str">
        <f t="shared" si="52"/>
        <v/>
      </c>
      <c r="L558" t="str">
        <f t="shared" si="53"/>
        <v/>
      </c>
      <c r="M558" t="str">
        <f>IF(Master!D560&lt;'OHL indexes'!E558,1,"")</f>
        <v/>
      </c>
      <c r="N558" t="str">
        <f>IF(Master!D560&gt;'OHL indexes'!D558,1,"")</f>
        <v/>
      </c>
    </row>
    <row r="559" spans="1:14" x14ac:dyDescent="0.25">
      <c r="A559" s="1">
        <v>38876</v>
      </c>
      <c r="B559">
        <v>100016.66</v>
      </c>
      <c r="C559" s="12">
        <v>97745.47</v>
      </c>
      <c r="D559">
        <v>104476.64</v>
      </c>
      <c r="E559" s="12">
        <v>97701.33</v>
      </c>
      <c r="G559">
        <f t="shared" si="48"/>
        <v>-2.2708116827736546E-2</v>
      </c>
      <c r="H559">
        <f t="shared" si="49"/>
        <v>4.4592370911006096E-2</v>
      </c>
      <c r="I559">
        <f t="shared" si="50"/>
        <v>-2.314944330274582E-2</v>
      </c>
      <c r="J559" t="str">
        <f t="shared" si="51"/>
        <v/>
      </c>
      <c r="K559" t="str">
        <f t="shared" si="52"/>
        <v/>
      </c>
      <c r="L559" t="str">
        <f t="shared" si="53"/>
        <v/>
      </c>
      <c r="M559" t="str">
        <f>IF(Master!D561&lt;'OHL indexes'!E559,1,"")</f>
        <v/>
      </c>
      <c r="N559" t="str">
        <f>IF(Master!D561&gt;'OHL indexes'!D559,1,"")</f>
        <v/>
      </c>
    </row>
    <row r="560" spans="1:14" x14ac:dyDescent="0.25">
      <c r="A560" s="1">
        <v>38877</v>
      </c>
      <c r="B560">
        <v>101050.6</v>
      </c>
      <c r="C560" s="12">
        <v>99722.2</v>
      </c>
      <c r="D560">
        <v>101430.05</v>
      </c>
      <c r="E560" s="12">
        <v>99565.16</v>
      </c>
      <c r="G560">
        <f t="shared" si="48"/>
        <v>-1.3145889287149326E-2</v>
      </c>
      <c r="H560">
        <f t="shared" si="49"/>
        <v>3.7550494504732246E-3</v>
      </c>
      <c r="I560">
        <f t="shared" si="50"/>
        <v>-1.4699962197156746E-2</v>
      </c>
      <c r="J560" t="str">
        <f t="shared" si="51"/>
        <v/>
      </c>
      <c r="K560" t="str">
        <f t="shared" si="52"/>
        <v/>
      </c>
      <c r="L560" t="str">
        <f t="shared" si="53"/>
        <v/>
      </c>
      <c r="M560" t="str">
        <f>IF(Master!D562&lt;'OHL indexes'!E560,1,"")</f>
        <v/>
      </c>
      <c r="N560" t="str">
        <f>IF(Master!D562&gt;'OHL indexes'!D560,1,"")</f>
        <v/>
      </c>
    </row>
    <row r="561" spans="1:14" x14ac:dyDescent="0.25">
      <c r="A561" s="1">
        <v>38880</v>
      </c>
      <c r="B561">
        <v>104728.67</v>
      </c>
      <c r="C561" s="12">
        <v>101662.28</v>
      </c>
      <c r="D561">
        <v>104728.67</v>
      </c>
      <c r="E561" s="12">
        <v>101593.5</v>
      </c>
      <c r="G561">
        <f t="shared" si="48"/>
        <v>-2.9279374979172323E-2</v>
      </c>
      <c r="H561">
        <f t="shared" si="49"/>
        <v>0</v>
      </c>
      <c r="I561">
        <f t="shared" si="50"/>
        <v>-2.9936119689097485E-2</v>
      </c>
      <c r="J561" t="str">
        <f t="shared" si="51"/>
        <v/>
      </c>
      <c r="K561" t="str">
        <f t="shared" si="52"/>
        <v/>
      </c>
      <c r="L561" t="str">
        <f t="shared" si="53"/>
        <v/>
      </c>
      <c r="M561" t="str">
        <f>IF(Master!D563&lt;'OHL indexes'!E561,1,"")</f>
        <v/>
      </c>
      <c r="N561" t="str">
        <f>IF(Master!D563&gt;'OHL indexes'!D561,1,"")</f>
        <v/>
      </c>
    </row>
    <row r="562" spans="1:14" x14ac:dyDescent="0.25">
      <c r="A562" s="1">
        <v>38881</v>
      </c>
      <c r="B562">
        <v>113499.64</v>
      </c>
      <c r="C562" s="12">
        <v>104477.63</v>
      </c>
      <c r="D562">
        <v>113515.13</v>
      </c>
      <c r="E562" s="12">
        <v>104374.26</v>
      </c>
      <c r="G562">
        <f t="shared" si="48"/>
        <v>-7.9489327014605426E-2</v>
      </c>
      <c r="H562">
        <f t="shared" si="49"/>
        <v>1.3647620380119463E-4</v>
      </c>
      <c r="I562">
        <f t="shared" si="50"/>
        <v>-8.0400078802012054E-2</v>
      </c>
      <c r="J562" t="str">
        <f t="shared" si="51"/>
        <v/>
      </c>
      <c r="K562" t="str">
        <f t="shared" si="52"/>
        <v/>
      </c>
      <c r="L562" t="str">
        <f t="shared" si="53"/>
        <v/>
      </c>
      <c r="M562" t="str">
        <f>IF(Master!D564&lt;'OHL indexes'!E562,1,"")</f>
        <v/>
      </c>
      <c r="N562" t="str">
        <f>IF(Master!D564&gt;'OHL indexes'!D562,1,"")</f>
        <v/>
      </c>
    </row>
    <row r="563" spans="1:14" x14ac:dyDescent="0.25">
      <c r="A563" s="1">
        <v>38882</v>
      </c>
      <c r="B563">
        <v>115727.94</v>
      </c>
      <c r="C563" s="12">
        <v>113113.9</v>
      </c>
      <c r="D563">
        <v>119859.44</v>
      </c>
      <c r="E563" s="12">
        <v>112149.54</v>
      </c>
      <c r="G563">
        <f t="shared" si="48"/>
        <v>-2.258780377495706E-2</v>
      </c>
      <c r="H563">
        <f t="shared" si="49"/>
        <v>3.5700108374866035E-2</v>
      </c>
      <c r="I563">
        <f t="shared" si="50"/>
        <v>-3.0920795790541189E-2</v>
      </c>
      <c r="J563" t="str">
        <f t="shared" si="51"/>
        <v/>
      </c>
      <c r="K563" t="str">
        <f t="shared" si="52"/>
        <v/>
      </c>
      <c r="L563" t="str">
        <f t="shared" si="53"/>
        <v/>
      </c>
      <c r="M563" t="str">
        <f>IF(Master!D565&lt;'OHL indexes'!E563,1,"")</f>
        <v/>
      </c>
      <c r="N563" t="str">
        <f>IF(Master!D565&gt;'OHL indexes'!D563,1,"")</f>
        <v/>
      </c>
    </row>
    <row r="564" spans="1:14" x14ac:dyDescent="0.25">
      <c r="A564" s="1">
        <v>38883</v>
      </c>
      <c r="B564">
        <v>96820.28</v>
      </c>
      <c r="C564" s="12">
        <v>112922.29</v>
      </c>
      <c r="D564">
        <v>112922.29</v>
      </c>
      <c r="E564" s="12">
        <v>96820.28</v>
      </c>
      <c r="G564">
        <f t="shared" si="48"/>
        <v>0.16630823624967817</v>
      </c>
      <c r="H564">
        <f t="shared" si="49"/>
        <v>0.16630823624967817</v>
      </c>
      <c r="I564">
        <f t="shared" si="50"/>
        <v>0</v>
      </c>
      <c r="J564" t="str">
        <f t="shared" si="51"/>
        <v/>
      </c>
      <c r="K564" t="str">
        <f t="shared" si="52"/>
        <v/>
      </c>
      <c r="L564" t="str">
        <f t="shared" si="53"/>
        <v/>
      </c>
      <c r="M564">
        <f>IF(Master!D566&lt;'OHL indexes'!E564,1,"")</f>
        <v>1</v>
      </c>
      <c r="N564" t="str">
        <f>IF(Master!D566&gt;'OHL indexes'!D564,1,"")</f>
        <v/>
      </c>
    </row>
    <row r="565" spans="1:14" x14ac:dyDescent="0.25">
      <c r="A565" s="1">
        <v>38884</v>
      </c>
      <c r="B565">
        <v>99802.48</v>
      </c>
      <c r="C565" s="12">
        <v>97722.98</v>
      </c>
      <c r="D565">
        <v>100468.39</v>
      </c>
      <c r="E565" s="12">
        <v>97715.520000000004</v>
      </c>
      <c r="G565">
        <f t="shared" si="48"/>
        <v>-2.08361555744907E-2</v>
      </c>
      <c r="H565">
        <f t="shared" si="49"/>
        <v>6.6722790856499348E-3</v>
      </c>
      <c r="I565">
        <f t="shared" si="50"/>
        <v>-2.0910903216032173E-2</v>
      </c>
      <c r="J565" t="str">
        <f t="shared" si="51"/>
        <v/>
      </c>
      <c r="K565" t="str">
        <f t="shared" si="52"/>
        <v/>
      </c>
      <c r="L565" t="str">
        <f t="shared" si="53"/>
        <v/>
      </c>
      <c r="M565" t="str">
        <f>IF(Master!D567&lt;'OHL indexes'!E565,1,"")</f>
        <v/>
      </c>
      <c r="N565" t="str">
        <f>IF(Master!D567&gt;'OHL indexes'!D565,1,"")</f>
        <v/>
      </c>
    </row>
    <row r="566" spans="1:14" x14ac:dyDescent="0.25">
      <c r="A566" s="1">
        <v>38887</v>
      </c>
      <c r="B566">
        <v>100832.32000000001</v>
      </c>
      <c r="C566" s="12">
        <v>98305.54</v>
      </c>
      <c r="D566">
        <v>101284.5</v>
      </c>
      <c r="E566" s="12">
        <v>97927.58</v>
      </c>
      <c r="G566">
        <f t="shared" si="48"/>
        <v>-2.5059227041488441E-2</v>
      </c>
      <c r="H566">
        <f t="shared" si="49"/>
        <v>4.4844748191847916E-3</v>
      </c>
      <c r="I566">
        <f t="shared" si="50"/>
        <v>-2.8807628347736203E-2</v>
      </c>
      <c r="J566" t="str">
        <f t="shared" si="51"/>
        <v/>
      </c>
      <c r="K566" t="str">
        <f t="shared" si="52"/>
        <v/>
      </c>
      <c r="L566" t="str">
        <f t="shared" si="53"/>
        <v/>
      </c>
      <c r="M566" t="str">
        <f>IF(Master!D568&lt;'OHL indexes'!E566,1,"")</f>
        <v/>
      </c>
      <c r="N566" t="str">
        <f>IF(Master!D568&gt;'OHL indexes'!D566,1,"")</f>
        <v/>
      </c>
    </row>
    <row r="567" spans="1:14" x14ac:dyDescent="0.25">
      <c r="A567" s="1">
        <v>38888</v>
      </c>
      <c r="B567">
        <v>99345.5</v>
      </c>
      <c r="C567" s="12">
        <v>99000.95</v>
      </c>
      <c r="D567">
        <v>100031.1</v>
      </c>
      <c r="E567" s="12">
        <v>98898.93</v>
      </c>
      <c r="G567">
        <f t="shared" si="48"/>
        <v>-3.4681993648428833E-3</v>
      </c>
      <c r="H567">
        <f t="shared" si="49"/>
        <v>6.9011681455124485E-3</v>
      </c>
      <c r="I567">
        <f t="shared" si="50"/>
        <v>-4.4951205640920699E-3</v>
      </c>
      <c r="J567" t="str">
        <f t="shared" si="51"/>
        <v/>
      </c>
      <c r="K567" t="str">
        <f t="shared" si="52"/>
        <v/>
      </c>
      <c r="L567" t="str">
        <f t="shared" si="53"/>
        <v/>
      </c>
      <c r="M567" t="str">
        <f>IF(Master!D569&lt;'OHL indexes'!E567,1,"")</f>
        <v/>
      </c>
      <c r="N567" t="str">
        <f>IF(Master!D569&gt;'OHL indexes'!D567,1,"")</f>
        <v/>
      </c>
    </row>
    <row r="568" spans="1:14" x14ac:dyDescent="0.25">
      <c r="A568" s="1">
        <v>38889</v>
      </c>
      <c r="B568">
        <v>93680.320000000007</v>
      </c>
      <c r="C568" s="12">
        <v>100481.22</v>
      </c>
      <c r="D568">
        <v>100481.22</v>
      </c>
      <c r="E568" s="12">
        <v>91156.37</v>
      </c>
      <c r="G568">
        <f t="shared" si="48"/>
        <v>7.2596891214718351E-2</v>
      </c>
      <c r="H568">
        <f t="shared" si="49"/>
        <v>7.2596891214718351E-2</v>
      </c>
      <c r="I568">
        <f t="shared" si="50"/>
        <v>-2.6942158182209575E-2</v>
      </c>
      <c r="J568" t="str">
        <f t="shared" si="51"/>
        <v/>
      </c>
      <c r="K568" t="str">
        <f t="shared" si="52"/>
        <v/>
      </c>
      <c r="L568" t="str">
        <f t="shared" si="53"/>
        <v/>
      </c>
      <c r="M568" t="str">
        <f>IF(Master!D570&lt;'OHL indexes'!E568,1,"")</f>
        <v/>
      </c>
      <c r="N568" t="str">
        <f>IF(Master!D570&gt;'OHL indexes'!D568,1,"")</f>
        <v/>
      </c>
    </row>
    <row r="569" spans="1:14" x14ac:dyDescent="0.25">
      <c r="A569" s="1">
        <v>38890</v>
      </c>
      <c r="B569">
        <v>94199.01</v>
      </c>
      <c r="C569" s="12">
        <v>93494.88</v>
      </c>
      <c r="D569">
        <v>95173.3</v>
      </c>
      <c r="E569" s="12">
        <v>93353.44</v>
      </c>
      <c r="G569">
        <f t="shared" si="48"/>
        <v>-7.4749193224004085E-3</v>
      </c>
      <c r="H569">
        <f t="shared" si="49"/>
        <v>1.0342890015510919E-2</v>
      </c>
      <c r="I569">
        <f t="shared" si="50"/>
        <v>-8.9764213020921968E-3</v>
      </c>
      <c r="J569" t="str">
        <f t="shared" si="51"/>
        <v/>
      </c>
      <c r="K569" t="str">
        <f t="shared" si="52"/>
        <v/>
      </c>
      <c r="L569" t="str">
        <f t="shared" si="53"/>
        <v/>
      </c>
      <c r="M569" t="str">
        <f>IF(Master!D571&lt;'OHL indexes'!E569,1,"")</f>
        <v/>
      </c>
      <c r="N569" t="str">
        <f>IF(Master!D571&gt;'OHL indexes'!D569,1,"")</f>
        <v/>
      </c>
    </row>
    <row r="570" spans="1:14" x14ac:dyDescent="0.25">
      <c r="A570" s="1">
        <v>38891</v>
      </c>
      <c r="B570">
        <v>93693.43</v>
      </c>
      <c r="C570" s="12">
        <v>94880.66</v>
      </c>
      <c r="D570">
        <v>94959.19</v>
      </c>
      <c r="E570" s="12">
        <v>92242.03</v>
      </c>
      <c r="G570">
        <f t="shared" si="48"/>
        <v>1.2671432778157632E-2</v>
      </c>
      <c r="H570">
        <f t="shared" si="49"/>
        <v>1.3509591867861159E-2</v>
      </c>
      <c r="I570">
        <f t="shared" si="50"/>
        <v>-1.5490947444233738E-2</v>
      </c>
      <c r="J570" t="str">
        <f t="shared" si="51"/>
        <v/>
      </c>
      <c r="K570" t="str">
        <f t="shared" si="52"/>
        <v/>
      </c>
      <c r="L570" t="str">
        <f t="shared" si="53"/>
        <v/>
      </c>
      <c r="M570" t="str">
        <f>IF(Master!D572&lt;'OHL indexes'!E570,1,"")</f>
        <v/>
      </c>
      <c r="N570" t="str">
        <f>IF(Master!D572&gt;'OHL indexes'!D570,1,"")</f>
        <v/>
      </c>
    </row>
    <row r="571" spans="1:14" x14ac:dyDescent="0.25">
      <c r="A571" s="1">
        <v>38894</v>
      </c>
      <c r="B571">
        <v>92927.28</v>
      </c>
      <c r="C571" s="12">
        <v>94620.03</v>
      </c>
      <c r="D571">
        <v>94827.34</v>
      </c>
      <c r="E571" s="12">
        <v>92927.28</v>
      </c>
      <c r="G571">
        <f t="shared" si="48"/>
        <v>1.82158565278141E-2</v>
      </c>
      <c r="H571">
        <f t="shared" si="49"/>
        <v>2.044674072027064E-2</v>
      </c>
      <c r="I571">
        <f t="shared" si="50"/>
        <v>0</v>
      </c>
      <c r="J571" t="str">
        <f t="shared" si="51"/>
        <v/>
      </c>
      <c r="K571" t="str">
        <f t="shared" si="52"/>
        <v/>
      </c>
      <c r="L571" t="str">
        <f t="shared" si="53"/>
        <v/>
      </c>
      <c r="M571">
        <f>IF(Master!D573&lt;'OHL indexes'!E571,1,"")</f>
        <v>1</v>
      </c>
      <c r="N571" t="str">
        <f>IF(Master!D573&gt;'OHL indexes'!D571,1,"")</f>
        <v/>
      </c>
    </row>
    <row r="572" spans="1:14" x14ac:dyDescent="0.25">
      <c r="A572" s="1">
        <v>38895</v>
      </c>
      <c r="B572">
        <v>95249.38</v>
      </c>
      <c r="C572" s="12">
        <v>92324.02</v>
      </c>
      <c r="D572">
        <v>95553.98</v>
      </c>
      <c r="E572" s="12">
        <v>91965.83</v>
      </c>
      <c r="G572">
        <f t="shared" si="48"/>
        <v>-3.071264085918457E-2</v>
      </c>
      <c r="H572">
        <f t="shared" si="49"/>
        <v>3.1979210783312784E-3</v>
      </c>
      <c r="I572">
        <f t="shared" si="50"/>
        <v>-3.4473190271684717E-2</v>
      </c>
      <c r="J572" t="str">
        <f t="shared" si="51"/>
        <v/>
      </c>
      <c r="K572" t="str">
        <f t="shared" si="52"/>
        <v/>
      </c>
      <c r="L572" t="str">
        <f t="shared" si="53"/>
        <v/>
      </c>
      <c r="M572" t="str">
        <f>IF(Master!D574&lt;'OHL indexes'!E572,1,"")</f>
        <v/>
      </c>
      <c r="N572" t="str">
        <f>IF(Master!D574&gt;'OHL indexes'!D572,1,"")</f>
        <v/>
      </c>
    </row>
    <row r="573" spans="1:14" x14ac:dyDescent="0.25">
      <c r="A573" s="1">
        <v>38896</v>
      </c>
      <c r="B573">
        <v>95315.839999999997</v>
      </c>
      <c r="C573" s="12">
        <v>94269.31</v>
      </c>
      <c r="D573">
        <v>96656.67</v>
      </c>
      <c r="E573" s="12">
        <v>94269.31</v>
      </c>
      <c r="G573">
        <f t="shared" si="48"/>
        <v>-1.0979602131188204E-2</v>
      </c>
      <c r="H573">
        <f t="shared" si="49"/>
        <v>1.4067231637469702E-2</v>
      </c>
      <c r="I573">
        <f t="shared" si="50"/>
        <v>-1.0979602131188204E-2</v>
      </c>
      <c r="J573" t="str">
        <f t="shared" si="51"/>
        <v/>
      </c>
      <c r="K573" t="str">
        <f t="shared" si="52"/>
        <v/>
      </c>
      <c r="L573" t="str">
        <f t="shared" si="53"/>
        <v/>
      </c>
      <c r="M573" t="str">
        <f>IF(Master!D575&lt;'OHL indexes'!E573,1,"")</f>
        <v/>
      </c>
      <c r="N573" t="str">
        <f>IF(Master!D575&gt;'OHL indexes'!D573,1,"")</f>
        <v/>
      </c>
    </row>
    <row r="574" spans="1:14" x14ac:dyDescent="0.25">
      <c r="A574" s="1">
        <v>38897</v>
      </c>
      <c r="B574">
        <v>87242.99</v>
      </c>
      <c r="C574" s="12">
        <v>95007.98</v>
      </c>
      <c r="D574">
        <v>95007.98</v>
      </c>
      <c r="E574" s="12">
        <v>86629.92</v>
      </c>
      <c r="G574">
        <f t="shared" si="48"/>
        <v>8.9004170994139375E-2</v>
      </c>
      <c r="H574">
        <f t="shared" si="49"/>
        <v>8.9004170994139375E-2</v>
      </c>
      <c r="I574">
        <f t="shared" si="50"/>
        <v>-7.0271548464811984E-3</v>
      </c>
      <c r="J574" t="str">
        <f t="shared" si="51"/>
        <v/>
      </c>
      <c r="K574" t="str">
        <f t="shared" si="52"/>
        <v/>
      </c>
      <c r="L574" t="str">
        <f t="shared" si="53"/>
        <v/>
      </c>
      <c r="M574" t="str">
        <f>IF(Master!D576&lt;'OHL indexes'!E574,1,"")</f>
        <v/>
      </c>
      <c r="N574" t="str">
        <f>IF(Master!D576&gt;'OHL indexes'!D574,1,"")</f>
        <v/>
      </c>
    </row>
    <row r="575" spans="1:14" x14ac:dyDescent="0.25">
      <c r="A575" s="1">
        <v>38898</v>
      </c>
      <c r="B575">
        <v>85306.82</v>
      </c>
      <c r="C575" s="12">
        <v>86015.23</v>
      </c>
      <c r="D575">
        <v>86240.74</v>
      </c>
      <c r="E575" s="12">
        <v>84549.440000000002</v>
      </c>
      <c r="G575">
        <f t="shared" si="48"/>
        <v>8.3042598469851292E-3</v>
      </c>
      <c r="H575">
        <f t="shared" si="49"/>
        <v>1.0947776508372975E-2</v>
      </c>
      <c r="I575">
        <f t="shared" si="50"/>
        <v>-8.8783053922301125E-3</v>
      </c>
      <c r="J575" t="str">
        <f t="shared" si="51"/>
        <v/>
      </c>
      <c r="K575" t="str">
        <f t="shared" si="52"/>
        <v/>
      </c>
      <c r="L575" t="str">
        <f t="shared" si="53"/>
        <v/>
      </c>
      <c r="M575" t="str">
        <f>IF(Master!D577&lt;'OHL indexes'!E575,1,"")</f>
        <v/>
      </c>
      <c r="N575" t="str">
        <f>IF(Master!D577&gt;'OHL indexes'!D575,1,"")</f>
        <v/>
      </c>
    </row>
    <row r="576" spans="1:14" x14ac:dyDescent="0.25">
      <c r="A576" s="1">
        <v>38901</v>
      </c>
      <c r="B576">
        <v>83711.850000000006</v>
      </c>
      <c r="C576" s="12">
        <v>84345.02</v>
      </c>
      <c r="D576">
        <v>84632.31</v>
      </c>
      <c r="E576" s="12">
        <v>83345.740000000005</v>
      </c>
      <c r="G576">
        <f t="shared" si="48"/>
        <v>7.5636842334747545E-3</v>
      </c>
      <c r="H576">
        <f t="shared" si="49"/>
        <v>1.0995575895168974E-2</v>
      </c>
      <c r="I576">
        <f t="shared" si="50"/>
        <v>-4.3734548931841921E-3</v>
      </c>
      <c r="J576" t="str">
        <f t="shared" si="51"/>
        <v/>
      </c>
      <c r="K576" t="str">
        <f t="shared" si="52"/>
        <v/>
      </c>
      <c r="L576" t="str">
        <f t="shared" si="53"/>
        <v/>
      </c>
      <c r="M576" t="str">
        <f>IF(Master!D578&lt;'OHL indexes'!E576,1,"")</f>
        <v/>
      </c>
      <c r="N576" t="str">
        <f>IF(Master!D578&gt;'OHL indexes'!D576,1,"")</f>
        <v/>
      </c>
    </row>
    <row r="577" spans="1:14" x14ac:dyDescent="0.25">
      <c r="A577" s="1">
        <v>38903</v>
      </c>
      <c r="B577">
        <v>86945.03</v>
      </c>
      <c r="C577" s="12">
        <v>84437.29</v>
      </c>
      <c r="D577">
        <v>88662.27</v>
      </c>
      <c r="E577" s="12">
        <v>84437.29</v>
      </c>
      <c r="G577">
        <f t="shared" si="48"/>
        <v>-2.8842821723104928E-2</v>
      </c>
      <c r="H577">
        <f t="shared" si="49"/>
        <v>1.9750870176248103E-2</v>
      </c>
      <c r="I577">
        <f t="shared" si="50"/>
        <v>-2.8842821723104928E-2</v>
      </c>
      <c r="J577" t="str">
        <f t="shared" si="51"/>
        <v/>
      </c>
      <c r="K577" t="str">
        <f t="shared" si="52"/>
        <v/>
      </c>
      <c r="L577" t="str">
        <f t="shared" si="53"/>
        <v/>
      </c>
      <c r="M577" t="str">
        <f>IF(Master!D579&lt;'OHL indexes'!E577,1,"")</f>
        <v/>
      </c>
      <c r="N577" t="str">
        <f>IF(Master!D579&gt;'OHL indexes'!D577,1,"")</f>
        <v/>
      </c>
    </row>
    <row r="578" spans="1:14" x14ac:dyDescent="0.25">
      <c r="A578" s="1">
        <v>38904</v>
      </c>
      <c r="B578">
        <v>86969.5</v>
      </c>
      <c r="C578" s="12">
        <v>86043.88</v>
      </c>
      <c r="D578">
        <v>86969.5</v>
      </c>
      <c r="E578" s="12">
        <v>84549.23</v>
      </c>
      <c r="G578">
        <f t="shared" si="48"/>
        <v>-1.0643041526052222E-2</v>
      </c>
      <c r="H578">
        <f t="shared" si="49"/>
        <v>0</v>
      </c>
      <c r="I578">
        <f t="shared" si="50"/>
        <v>-2.7828951528984347E-2</v>
      </c>
      <c r="J578" t="str">
        <f t="shared" si="51"/>
        <v/>
      </c>
      <c r="K578" t="str">
        <f t="shared" si="52"/>
        <v/>
      </c>
      <c r="L578" t="str">
        <f t="shared" si="53"/>
        <v/>
      </c>
      <c r="M578" t="str">
        <f>IF(Master!D580&lt;'OHL indexes'!E578,1,"")</f>
        <v/>
      </c>
      <c r="N578" t="str">
        <f>IF(Master!D580&gt;'OHL indexes'!D578,1,"")</f>
        <v/>
      </c>
    </row>
    <row r="579" spans="1:14" x14ac:dyDescent="0.25">
      <c r="A579" s="1">
        <v>38905</v>
      </c>
      <c r="B579">
        <v>87987.71</v>
      </c>
      <c r="C579" s="12">
        <v>87102.62</v>
      </c>
      <c r="D579">
        <v>87987.71</v>
      </c>
      <c r="E579" s="12">
        <v>86096.46</v>
      </c>
      <c r="G579">
        <f t="shared" si="48"/>
        <v>-1.0059245774211134E-2</v>
      </c>
      <c r="H579">
        <f t="shared" si="49"/>
        <v>0</v>
      </c>
      <c r="I579">
        <f t="shared" si="50"/>
        <v>-2.1494479172147973E-2</v>
      </c>
      <c r="J579" t="str">
        <f t="shared" si="51"/>
        <v/>
      </c>
      <c r="K579" t="str">
        <f t="shared" si="52"/>
        <v/>
      </c>
      <c r="L579" t="str">
        <f t="shared" si="53"/>
        <v/>
      </c>
      <c r="M579" t="str">
        <f>IF(Master!D581&lt;'OHL indexes'!E579,1,"")</f>
        <v/>
      </c>
      <c r="N579" t="str">
        <f>IF(Master!D581&gt;'OHL indexes'!D579,1,"")</f>
        <v/>
      </c>
    </row>
    <row r="580" spans="1:14" x14ac:dyDescent="0.25">
      <c r="A580" s="1">
        <v>38908</v>
      </c>
      <c r="B580">
        <v>88085.98</v>
      </c>
      <c r="C580" s="12">
        <v>87858.13</v>
      </c>
      <c r="D580">
        <v>88404.2</v>
      </c>
      <c r="E580" s="12">
        <v>86648.77</v>
      </c>
      <c r="G580">
        <f t="shared" si="48"/>
        <v>-2.5866772442105779E-3</v>
      </c>
      <c r="H580">
        <f t="shared" si="49"/>
        <v>3.6126066826980274E-3</v>
      </c>
      <c r="I580">
        <f t="shared" si="50"/>
        <v>-1.6315990353970022E-2</v>
      </c>
      <c r="J580" t="str">
        <f t="shared" si="51"/>
        <v/>
      </c>
      <c r="K580" t="str">
        <f t="shared" si="52"/>
        <v/>
      </c>
      <c r="L580" t="str">
        <f t="shared" si="53"/>
        <v/>
      </c>
      <c r="M580" t="str">
        <f>IF(Master!D582&lt;'OHL indexes'!E580,1,"")</f>
        <v/>
      </c>
      <c r="N580" t="str">
        <f>IF(Master!D582&gt;'OHL indexes'!D580,1,"")</f>
        <v/>
      </c>
    </row>
    <row r="581" spans="1:14" x14ac:dyDescent="0.25">
      <c r="A581" s="1">
        <v>38909</v>
      </c>
      <c r="B581">
        <v>86484.02</v>
      </c>
      <c r="C581" s="12">
        <v>88645.53</v>
      </c>
      <c r="D581">
        <v>89472.56</v>
      </c>
      <c r="E581" s="12">
        <v>86179.82</v>
      </c>
      <c r="G581">
        <f t="shared" si="48"/>
        <v>2.4993172149028187E-2</v>
      </c>
      <c r="H581">
        <f t="shared" si="49"/>
        <v>3.4555979243332979E-2</v>
      </c>
      <c r="I581">
        <f t="shared" si="50"/>
        <v>-3.5174128122166248E-3</v>
      </c>
      <c r="J581" t="str">
        <f t="shared" si="51"/>
        <v/>
      </c>
      <c r="K581" t="str">
        <f t="shared" si="52"/>
        <v/>
      </c>
      <c r="L581" t="str">
        <f t="shared" si="53"/>
        <v/>
      </c>
      <c r="M581" t="str">
        <f>IF(Master!D583&lt;'OHL indexes'!E581,1,"")</f>
        <v/>
      </c>
      <c r="N581" t="str">
        <f>IF(Master!D583&gt;'OHL indexes'!D581,1,"")</f>
        <v/>
      </c>
    </row>
    <row r="582" spans="1:14" x14ac:dyDescent="0.25">
      <c r="A582" s="1">
        <v>38910</v>
      </c>
      <c r="B582">
        <v>88864.76</v>
      </c>
      <c r="C582" s="12">
        <v>85391.42</v>
      </c>
      <c r="D582">
        <v>89259.91</v>
      </c>
      <c r="E582" s="12">
        <v>85391.42</v>
      </c>
      <c r="G582">
        <f t="shared" si="48"/>
        <v>-3.908568480914143E-2</v>
      </c>
      <c r="H582">
        <f t="shared" si="49"/>
        <v>4.4466445416608824E-3</v>
      </c>
      <c r="I582">
        <f t="shared" si="50"/>
        <v>-3.908568480914143E-2</v>
      </c>
      <c r="J582" t="str">
        <f t="shared" si="51"/>
        <v/>
      </c>
      <c r="K582" t="str">
        <f t="shared" si="52"/>
        <v/>
      </c>
      <c r="L582" t="str">
        <f t="shared" si="53"/>
        <v/>
      </c>
      <c r="M582" t="str">
        <f>IF(Master!D584&lt;'OHL indexes'!E582,1,"")</f>
        <v/>
      </c>
      <c r="N582" t="str">
        <f>IF(Master!D584&gt;'OHL indexes'!D582,1,"")</f>
        <v/>
      </c>
    </row>
    <row r="583" spans="1:14" x14ac:dyDescent="0.25">
      <c r="A583" s="1">
        <v>38911</v>
      </c>
      <c r="B583">
        <v>96295.09</v>
      </c>
      <c r="C583" s="12">
        <v>90139.22</v>
      </c>
      <c r="D583">
        <v>96377.38</v>
      </c>
      <c r="E583" s="12">
        <v>90139.22</v>
      </c>
      <c r="G583">
        <f t="shared" ref="G583:G646" si="54">C583/$B583-1</f>
        <v>-6.3927143118096663E-2</v>
      </c>
      <c r="H583">
        <f t="shared" ref="H583:H646" si="55">D583/$B583-1</f>
        <v>8.545607050163273E-4</v>
      </c>
      <c r="I583">
        <f t="shared" ref="I583:I646" si="56">E583/$B583-1</f>
        <v>-6.3927143118096663E-2</v>
      </c>
      <c r="J583" t="str">
        <f t="shared" ref="J583:J646" si="57">IF(C583&lt;E583,1,"")</f>
        <v/>
      </c>
      <c r="K583" t="str">
        <f t="shared" ref="K583:K646" si="58">IF(C584&gt;D584,1,"")</f>
        <v/>
      </c>
      <c r="L583" t="str">
        <f t="shared" ref="L583:L646" si="59">IF(E584&gt;D584,1,"")</f>
        <v/>
      </c>
      <c r="M583" t="str">
        <f>IF(Master!D585&lt;'OHL indexes'!E583,1,"")</f>
        <v/>
      </c>
      <c r="N583" t="str">
        <f>IF(Master!D585&gt;'OHL indexes'!D583,1,"")</f>
        <v/>
      </c>
    </row>
    <row r="584" spans="1:14" x14ac:dyDescent="0.25">
      <c r="A584" s="1">
        <v>38912</v>
      </c>
      <c r="B584">
        <v>99284.44</v>
      </c>
      <c r="C584" s="12">
        <v>96541.83</v>
      </c>
      <c r="D584">
        <v>100434.82</v>
      </c>
      <c r="E584" s="12">
        <v>95664.54</v>
      </c>
      <c r="G584">
        <f t="shared" si="54"/>
        <v>-2.7623764610043677E-2</v>
      </c>
      <c r="H584">
        <f t="shared" si="55"/>
        <v>1.1586709861082012E-2</v>
      </c>
      <c r="I584">
        <f t="shared" si="56"/>
        <v>-3.6459892406101146E-2</v>
      </c>
      <c r="J584" t="str">
        <f t="shared" si="57"/>
        <v/>
      </c>
      <c r="K584" t="str">
        <f t="shared" si="58"/>
        <v/>
      </c>
      <c r="L584" t="str">
        <f t="shared" si="59"/>
        <v/>
      </c>
      <c r="M584" t="str">
        <f>IF(Master!D586&lt;'OHL indexes'!E584,1,"")</f>
        <v/>
      </c>
      <c r="N584" t="str">
        <f>IF(Master!D586&gt;'OHL indexes'!D584,1,"")</f>
        <v/>
      </c>
    </row>
    <row r="585" spans="1:14" x14ac:dyDescent="0.25">
      <c r="A585" s="1">
        <v>38915</v>
      </c>
      <c r="B585">
        <v>98493.38</v>
      </c>
      <c r="C585" s="12">
        <v>99455.12</v>
      </c>
      <c r="D585">
        <v>100607.22</v>
      </c>
      <c r="E585" s="12">
        <v>97806.22</v>
      </c>
      <c r="G585">
        <f t="shared" si="54"/>
        <v>9.7645141226749832E-3</v>
      </c>
      <c r="H585">
        <f t="shared" si="55"/>
        <v>2.1461746972233131E-2</v>
      </c>
      <c r="I585">
        <f t="shared" si="56"/>
        <v>-6.9767125465691748E-3</v>
      </c>
      <c r="J585" t="str">
        <f t="shared" si="57"/>
        <v/>
      </c>
      <c r="K585" t="str">
        <f t="shared" si="58"/>
        <v/>
      </c>
      <c r="L585" t="str">
        <f t="shared" si="59"/>
        <v/>
      </c>
      <c r="M585" t="str">
        <f>IF(Master!D587&lt;'OHL indexes'!E585,1,"")</f>
        <v/>
      </c>
      <c r="N585" t="str">
        <f>IF(Master!D587&gt;'OHL indexes'!D585,1,"")</f>
        <v/>
      </c>
    </row>
    <row r="586" spans="1:14" x14ac:dyDescent="0.25">
      <c r="A586" s="1">
        <v>38916</v>
      </c>
      <c r="B586">
        <v>97234.02</v>
      </c>
      <c r="C586" s="12">
        <v>97492.05</v>
      </c>
      <c r="D586">
        <v>101292.82</v>
      </c>
      <c r="E586" s="12">
        <v>97234.02</v>
      </c>
      <c r="G586">
        <f t="shared" si="54"/>
        <v>2.6537008343376911E-3</v>
      </c>
      <c r="H586">
        <f t="shared" si="55"/>
        <v>4.1742591738981982E-2</v>
      </c>
      <c r="I586">
        <f t="shared" si="56"/>
        <v>0</v>
      </c>
      <c r="J586" t="str">
        <f t="shared" si="57"/>
        <v/>
      </c>
      <c r="K586" t="str">
        <f t="shared" si="58"/>
        <v/>
      </c>
      <c r="L586" t="str">
        <f t="shared" si="59"/>
        <v/>
      </c>
      <c r="M586">
        <f>IF(Master!D588&lt;'OHL indexes'!E586,1,"")</f>
        <v>1</v>
      </c>
      <c r="N586" t="str">
        <f>IF(Master!D588&gt;'OHL indexes'!D586,1,"")</f>
        <v/>
      </c>
    </row>
    <row r="587" spans="1:14" x14ac:dyDescent="0.25">
      <c r="A587" s="1">
        <v>38917</v>
      </c>
      <c r="B587">
        <v>92065.58</v>
      </c>
      <c r="C587" s="12">
        <v>96244.21</v>
      </c>
      <c r="D587">
        <v>96244.21</v>
      </c>
      <c r="E587" s="12">
        <v>91411.62</v>
      </c>
      <c r="G587">
        <f t="shared" si="54"/>
        <v>4.5387537883321949E-2</v>
      </c>
      <c r="H587">
        <f t="shared" si="55"/>
        <v>4.5387537883321949E-2</v>
      </c>
      <c r="I587">
        <f t="shared" si="56"/>
        <v>-7.1031975250686052E-3</v>
      </c>
      <c r="J587" t="str">
        <f t="shared" si="57"/>
        <v/>
      </c>
      <c r="K587" t="str">
        <f t="shared" si="58"/>
        <v/>
      </c>
      <c r="L587" t="str">
        <f t="shared" si="59"/>
        <v/>
      </c>
      <c r="M587" t="str">
        <f>IF(Master!D589&lt;'OHL indexes'!E587,1,"")</f>
        <v/>
      </c>
      <c r="N587" t="str">
        <f>IF(Master!D589&gt;'OHL indexes'!D587,1,"")</f>
        <v/>
      </c>
    </row>
    <row r="588" spans="1:14" x14ac:dyDescent="0.25">
      <c r="A588" s="1">
        <v>38918</v>
      </c>
      <c r="B588">
        <v>95089.59</v>
      </c>
      <c r="C588" s="12">
        <v>91438.06</v>
      </c>
      <c r="D588">
        <v>95471.38</v>
      </c>
      <c r="E588" s="12">
        <v>89895.31</v>
      </c>
      <c r="G588">
        <f t="shared" si="54"/>
        <v>-3.8400943783646557E-2</v>
      </c>
      <c r="H588">
        <f t="shared" si="55"/>
        <v>4.0150556964226869E-3</v>
      </c>
      <c r="I588">
        <f t="shared" si="56"/>
        <v>-5.462511721840424E-2</v>
      </c>
      <c r="J588" t="str">
        <f t="shared" si="57"/>
        <v/>
      </c>
      <c r="K588" t="str">
        <f t="shared" si="58"/>
        <v/>
      </c>
      <c r="L588" t="str">
        <f t="shared" si="59"/>
        <v/>
      </c>
      <c r="M588" t="str">
        <f>IF(Master!D590&lt;'OHL indexes'!E588,1,"")</f>
        <v/>
      </c>
      <c r="N588" t="str">
        <f>IF(Master!D590&gt;'OHL indexes'!D588,1,"")</f>
        <v/>
      </c>
    </row>
    <row r="589" spans="1:14" x14ac:dyDescent="0.25">
      <c r="A589" s="1">
        <v>38919</v>
      </c>
      <c r="B589">
        <v>97290.57</v>
      </c>
      <c r="C589" s="12">
        <v>95900.61</v>
      </c>
      <c r="D589">
        <v>97784.84</v>
      </c>
      <c r="E589" s="12">
        <v>95499.18</v>
      </c>
      <c r="G589">
        <f t="shared" si="54"/>
        <v>-1.4286687805406095E-2</v>
      </c>
      <c r="H589">
        <f t="shared" si="55"/>
        <v>5.080348485983599E-3</v>
      </c>
      <c r="I589">
        <f t="shared" si="56"/>
        <v>-1.8412781423729041E-2</v>
      </c>
      <c r="J589" t="str">
        <f t="shared" si="57"/>
        <v/>
      </c>
      <c r="K589" t="str">
        <f t="shared" si="58"/>
        <v/>
      </c>
      <c r="L589" t="str">
        <f t="shared" si="59"/>
        <v/>
      </c>
      <c r="M589" t="str">
        <f>IF(Master!D591&lt;'OHL indexes'!E589,1,"")</f>
        <v/>
      </c>
      <c r="N589" t="str">
        <f>IF(Master!D591&gt;'OHL indexes'!D589,1,"")</f>
        <v/>
      </c>
    </row>
    <row r="590" spans="1:14" x14ac:dyDescent="0.25">
      <c r="A590" s="1">
        <v>38922</v>
      </c>
      <c r="B590">
        <v>90214.41</v>
      </c>
      <c r="C590" s="12">
        <v>95778.98</v>
      </c>
      <c r="D590">
        <v>95778.98</v>
      </c>
      <c r="E590" s="12">
        <v>89733.77</v>
      </c>
      <c r="G590">
        <f t="shared" si="54"/>
        <v>6.1681609401424753E-2</v>
      </c>
      <c r="H590">
        <f t="shared" si="55"/>
        <v>6.1681609401424753E-2</v>
      </c>
      <c r="I590">
        <f t="shared" si="56"/>
        <v>-5.3277519633504467E-3</v>
      </c>
      <c r="J590" t="str">
        <f t="shared" si="57"/>
        <v/>
      </c>
      <c r="K590" t="str">
        <f t="shared" si="58"/>
        <v/>
      </c>
      <c r="L590" t="str">
        <f t="shared" si="59"/>
        <v/>
      </c>
      <c r="M590" t="str">
        <f>IF(Master!D592&lt;'OHL indexes'!E590,1,"")</f>
        <v/>
      </c>
      <c r="N590" t="str">
        <f>IF(Master!D592&gt;'OHL indexes'!D590,1,"")</f>
        <v/>
      </c>
    </row>
    <row r="591" spans="1:14" x14ac:dyDescent="0.25">
      <c r="A591" s="1">
        <v>38923</v>
      </c>
      <c r="B591">
        <v>87733.95</v>
      </c>
      <c r="C591" s="12">
        <v>90913.39</v>
      </c>
      <c r="D591">
        <v>91146.38</v>
      </c>
      <c r="E591" s="12">
        <v>87069.02</v>
      </c>
      <c r="G591">
        <f t="shared" si="54"/>
        <v>3.6239562905807876E-2</v>
      </c>
      <c r="H591">
        <f t="shared" si="55"/>
        <v>3.8895205333853156E-2</v>
      </c>
      <c r="I591">
        <f t="shared" si="56"/>
        <v>-7.5789360903047998E-3</v>
      </c>
      <c r="J591" t="str">
        <f t="shared" si="57"/>
        <v/>
      </c>
      <c r="K591" t="str">
        <f t="shared" si="58"/>
        <v/>
      </c>
      <c r="L591" t="str">
        <f t="shared" si="59"/>
        <v/>
      </c>
      <c r="M591" t="str">
        <f>IF(Master!D593&lt;'OHL indexes'!E591,1,"")</f>
        <v/>
      </c>
      <c r="N591" t="str">
        <f>IF(Master!D593&gt;'OHL indexes'!D591,1,"")</f>
        <v/>
      </c>
    </row>
    <row r="592" spans="1:14" x14ac:dyDescent="0.25">
      <c r="A592" s="1">
        <v>38924</v>
      </c>
      <c r="B592">
        <v>87135.17</v>
      </c>
      <c r="C592" s="12">
        <v>88243.1</v>
      </c>
      <c r="D592">
        <v>88374.03</v>
      </c>
      <c r="E592" s="12">
        <v>86337.42</v>
      </c>
      <c r="G592">
        <f t="shared" si="54"/>
        <v>1.2715072455817822E-2</v>
      </c>
      <c r="H592">
        <f t="shared" si="55"/>
        <v>1.4217680415382183E-2</v>
      </c>
      <c r="I592">
        <f t="shared" si="56"/>
        <v>-9.1553158156459924E-3</v>
      </c>
      <c r="J592" t="str">
        <f t="shared" si="57"/>
        <v/>
      </c>
      <c r="K592" t="str">
        <f t="shared" si="58"/>
        <v/>
      </c>
      <c r="L592" t="str">
        <f t="shared" si="59"/>
        <v/>
      </c>
      <c r="M592" t="str">
        <f>IF(Master!D594&lt;'OHL indexes'!E592,1,"")</f>
        <v/>
      </c>
      <c r="N592" t="str">
        <f>IF(Master!D594&gt;'OHL indexes'!D592,1,"")</f>
        <v/>
      </c>
    </row>
    <row r="593" spans="1:14" x14ac:dyDescent="0.25">
      <c r="A593" s="1">
        <v>38925</v>
      </c>
      <c r="B593">
        <v>88623.47</v>
      </c>
      <c r="C593" s="12">
        <v>85868.21</v>
      </c>
      <c r="D593">
        <v>89140.21</v>
      </c>
      <c r="E593" s="12">
        <v>85502.080000000002</v>
      </c>
      <c r="G593">
        <f t="shared" si="54"/>
        <v>-3.1089507102351033E-2</v>
      </c>
      <c r="H593">
        <f t="shared" si="55"/>
        <v>5.8307353571238618E-3</v>
      </c>
      <c r="I593">
        <f t="shared" si="56"/>
        <v>-3.5220805504456054E-2</v>
      </c>
      <c r="J593" t="str">
        <f t="shared" si="57"/>
        <v/>
      </c>
      <c r="K593" t="str">
        <f t="shared" si="58"/>
        <v/>
      </c>
      <c r="L593" t="str">
        <f t="shared" si="59"/>
        <v/>
      </c>
      <c r="M593" t="str">
        <f>IF(Master!D595&lt;'OHL indexes'!E593,1,"")</f>
        <v/>
      </c>
      <c r="N593" t="str">
        <f>IF(Master!D595&gt;'OHL indexes'!D593,1,"")</f>
        <v/>
      </c>
    </row>
    <row r="594" spans="1:14" x14ac:dyDescent="0.25">
      <c r="A594" s="1">
        <v>38926</v>
      </c>
      <c r="B594">
        <v>85942.23</v>
      </c>
      <c r="C594" s="12">
        <v>87445.04</v>
      </c>
      <c r="D594">
        <v>87640.960000000006</v>
      </c>
      <c r="E594" s="12">
        <v>85532.26</v>
      </c>
      <c r="G594">
        <f t="shared" si="54"/>
        <v>1.7486281191446906E-2</v>
      </c>
      <c r="H594">
        <f t="shared" si="55"/>
        <v>1.9765952081997495E-2</v>
      </c>
      <c r="I594">
        <f t="shared" si="56"/>
        <v>-4.7702974428287526E-3</v>
      </c>
      <c r="J594" t="str">
        <f t="shared" si="57"/>
        <v/>
      </c>
      <c r="K594" t="str">
        <f t="shared" si="58"/>
        <v/>
      </c>
      <c r="L594" t="str">
        <f t="shared" si="59"/>
        <v/>
      </c>
      <c r="M594" t="str">
        <f>IF(Master!D596&lt;'OHL indexes'!E594,1,"")</f>
        <v/>
      </c>
      <c r="N594" t="str">
        <f>IF(Master!D596&gt;'OHL indexes'!D594,1,"")</f>
        <v/>
      </c>
    </row>
    <row r="595" spans="1:14" x14ac:dyDescent="0.25">
      <c r="A595" s="1">
        <v>38929</v>
      </c>
      <c r="B595">
        <v>86789.42</v>
      </c>
      <c r="C595" s="12">
        <v>87518.51</v>
      </c>
      <c r="D595">
        <v>88248.7</v>
      </c>
      <c r="E595" s="12">
        <v>86672.42</v>
      </c>
      <c r="G595">
        <f t="shared" si="54"/>
        <v>8.4006783315293543E-3</v>
      </c>
      <c r="H595">
        <f t="shared" si="55"/>
        <v>1.6814031018988151E-2</v>
      </c>
      <c r="I595">
        <f t="shared" si="56"/>
        <v>-1.3480905852348846E-3</v>
      </c>
      <c r="J595" t="str">
        <f t="shared" si="57"/>
        <v/>
      </c>
      <c r="K595" t="str">
        <f t="shared" si="58"/>
        <v/>
      </c>
      <c r="L595" t="str">
        <f t="shared" si="59"/>
        <v/>
      </c>
      <c r="M595">
        <f>IF(Master!D597&lt;'OHL indexes'!E595,1,"")</f>
        <v>1</v>
      </c>
      <c r="N595" t="str">
        <f>IF(Master!D597&gt;'OHL indexes'!D595,1,"")</f>
        <v/>
      </c>
    </row>
    <row r="596" spans="1:14" x14ac:dyDescent="0.25">
      <c r="A596" s="1">
        <v>38930</v>
      </c>
      <c r="B596">
        <v>88904.34</v>
      </c>
      <c r="C596" s="12">
        <v>87920.39</v>
      </c>
      <c r="D596">
        <v>90162.07</v>
      </c>
      <c r="E596" s="12">
        <v>87920.39</v>
      </c>
      <c r="G596">
        <f t="shared" si="54"/>
        <v>-1.1067513689432928E-2</v>
      </c>
      <c r="H596">
        <f t="shared" si="55"/>
        <v>1.4147003397134705E-2</v>
      </c>
      <c r="I596">
        <f t="shared" si="56"/>
        <v>-1.1067513689432928E-2</v>
      </c>
      <c r="J596" t="str">
        <f t="shared" si="57"/>
        <v/>
      </c>
      <c r="K596" t="str">
        <f t="shared" si="58"/>
        <v/>
      </c>
      <c r="L596" t="str">
        <f t="shared" si="59"/>
        <v/>
      </c>
      <c r="M596" t="str">
        <f>IF(Master!D598&lt;'OHL indexes'!E596,1,"")</f>
        <v/>
      </c>
      <c r="N596" t="str">
        <f>IF(Master!D598&gt;'OHL indexes'!D596,1,"")</f>
        <v/>
      </c>
    </row>
    <row r="597" spans="1:14" x14ac:dyDescent="0.25">
      <c r="A597" s="1">
        <v>38931</v>
      </c>
      <c r="B597">
        <v>87155.94</v>
      </c>
      <c r="C597" s="12">
        <v>88413.63</v>
      </c>
      <c r="D597">
        <v>88413.63</v>
      </c>
      <c r="E597" s="12">
        <v>87056.98</v>
      </c>
      <c r="G597">
        <f t="shared" si="54"/>
        <v>1.4430341752954545E-2</v>
      </c>
      <c r="H597">
        <f t="shared" si="55"/>
        <v>1.4430341752954545E-2</v>
      </c>
      <c r="I597">
        <f t="shared" si="56"/>
        <v>-1.1354360930535545E-3</v>
      </c>
      <c r="J597" t="str">
        <f t="shared" si="57"/>
        <v/>
      </c>
      <c r="K597" t="str">
        <f t="shared" si="58"/>
        <v/>
      </c>
      <c r="L597" t="str">
        <f t="shared" si="59"/>
        <v/>
      </c>
      <c r="M597">
        <f>IF(Master!D599&lt;'OHL indexes'!E597,1,"")</f>
        <v>1</v>
      </c>
      <c r="N597" t="str">
        <f>IF(Master!D599&gt;'OHL indexes'!D597,1,"")</f>
        <v/>
      </c>
    </row>
    <row r="598" spans="1:14" x14ac:dyDescent="0.25">
      <c r="A598" s="1">
        <v>38932</v>
      </c>
      <c r="B598">
        <v>86355.92</v>
      </c>
      <c r="C598" s="12">
        <v>87711.77</v>
      </c>
      <c r="D598">
        <v>88091.92</v>
      </c>
      <c r="E598" s="12">
        <v>85969.4</v>
      </c>
      <c r="G598">
        <f t="shared" si="54"/>
        <v>1.5700718607363662E-2</v>
      </c>
      <c r="H598">
        <f t="shared" si="55"/>
        <v>2.0102848768214221E-2</v>
      </c>
      <c r="I598">
        <f t="shared" si="56"/>
        <v>-4.4758946462500893E-3</v>
      </c>
      <c r="J598" t="str">
        <f t="shared" si="57"/>
        <v/>
      </c>
      <c r="K598" t="str">
        <f t="shared" si="58"/>
        <v/>
      </c>
      <c r="L598" t="str">
        <f t="shared" si="59"/>
        <v/>
      </c>
      <c r="M598" t="str">
        <f>IF(Master!D600&lt;'OHL indexes'!E598,1,"")</f>
        <v/>
      </c>
      <c r="N598" t="str">
        <f>IF(Master!D600&gt;'OHL indexes'!D598,1,"")</f>
        <v/>
      </c>
    </row>
    <row r="599" spans="1:14" x14ac:dyDescent="0.25">
      <c r="A599" s="1">
        <v>38933</v>
      </c>
      <c r="B599">
        <v>87643.79</v>
      </c>
      <c r="C599" s="12">
        <v>85643.28</v>
      </c>
      <c r="D599">
        <v>88194.99</v>
      </c>
      <c r="E599" s="12">
        <v>84965.119999999995</v>
      </c>
      <c r="G599">
        <f t="shared" si="54"/>
        <v>-2.2825462020754639E-2</v>
      </c>
      <c r="H599">
        <f t="shared" si="55"/>
        <v>6.2890936140485021E-3</v>
      </c>
      <c r="I599">
        <f t="shared" si="56"/>
        <v>-3.0563146573191258E-2</v>
      </c>
      <c r="J599" t="str">
        <f t="shared" si="57"/>
        <v/>
      </c>
      <c r="K599" t="str">
        <f t="shared" si="58"/>
        <v/>
      </c>
      <c r="L599" t="str">
        <f t="shared" si="59"/>
        <v/>
      </c>
      <c r="M599" t="str">
        <f>IF(Master!D601&lt;'OHL indexes'!E599,1,"")</f>
        <v/>
      </c>
      <c r="N599" t="str">
        <f>IF(Master!D601&gt;'OHL indexes'!D599,1,"")</f>
        <v/>
      </c>
    </row>
    <row r="600" spans="1:14" x14ac:dyDescent="0.25">
      <c r="A600" s="1">
        <v>38936</v>
      </c>
      <c r="B600">
        <v>88397.25</v>
      </c>
      <c r="C600" s="12">
        <v>88594.38</v>
      </c>
      <c r="D600">
        <v>88790.81</v>
      </c>
      <c r="E600" s="12">
        <v>88016.57</v>
      </c>
      <c r="G600">
        <f t="shared" si="54"/>
        <v>2.2300467491918052E-3</v>
      </c>
      <c r="H600">
        <f t="shared" si="55"/>
        <v>4.4521747000048073E-3</v>
      </c>
      <c r="I600">
        <f t="shared" si="56"/>
        <v>-4.3064688098327641E-3</v>
      </c>
      <c r="J600" t="str">
        <f t="shared" si="57"/>
        <v/>
      </c>
      <c r="K600" t="str">
        <f t="shared" si="58"/>
        <v/>
      </c>
      <c r="L600" t="str">
        <f t="shared" si="59"/>
        <v/>
      </c>
      <c r="M600" t="str">
        <f>IF(Master!D602&lt;'OHL indexes'!E600,1,"")</f>
        <v/>
      </c>
      <c r="N600" t="str">
        <f>IF(Master!D602&gt;'OHL indexes'!D600,1,"")</f>
        <v/>
      </c>
    </row>
    <row r="601" spans="1:14" x14ac:dyDescent="0.25">
      <c r="A601" s="1">
        <v>38937</v>
      </c>
      <c r="B601">
        <v>88123.25</v>
      </c>
      <c r="C601" s="12">
        <v>88030.74</v>
      </c>
      <c r="D601">
        <v>89050.09</v>
      </c>
      <c r="E601" s="12">
        <v>87435.17</v>
      </c>
      <c r="G601">
        <f t="shared" si="54"/>
        <v>-1.0497797119375374E-3</v>
      </c>
      <c r="H601">
        <f t="shared" si="55"/>
        <v>1.0517542192327145E-2</v>
      </c>
      <c r="I601">
        <f t="shared" si="56"/>
        <v>-7.8081550555614276E-3</v>
      </c>
      <c r="J601" t="str">
        <f t="shared" si="57"/>
        <v/>
      </c>
      <c r="K601" t="str">
        <f t="shared" si="58"/>
        <v/>
      </c>
      <c r="L601" t="str">
        <f t="shared" si="59"/>
        <v/>
      </c>
      <c r="M601" t="str">
        <f>IF(Master!D603&lt;'OHL indexes'!E601,1,"")</f>
        <v/>
      </c>
      <c r="N601" t="str">
        <f>IF(Master!D603&gt;'OHL indexes'!D601,1,"")</f>
        <v/>
      </c>
    </row>
    <row r="602" spans="1:14" x14ac:dyDescent="0.25">
      <c r="A602" s="1">
        <v>38938</v>
      </c>
      <c r="B602">
        <v>87206.58</v>
      </c>
      <c r="C602" s="12">
        <v>87022.78</v>
      </c>
      <c r="D602">
        <v>87680.2</v>
      </c>
      <c r="E602" s="12">
        <v>85807.98</v>
      </c>
      <c r="G602">
        <f t="shared" si="54"/>
        <v>-2.1076391253963545E-3</v>
      </c>
      <c r="H602">
        <f t="shared" si="55"/>
        <v>5.4310122011433926E-3</v>
      </c>
      <c r="I602">
        <f t="shared" si="56"/>
        <v>-1.6037780635360432E-2</v>
      </c>
      <c r="J602" t="str">
        <f t="shared" si="57"/>
        <v/>
      </c>
      <c r="K602" t="str">
        <f t="shared" si="58"/>
        <v/>
      </c>
      <c r="L602" t="str">
        <f t="shared" si="59"/>
        <v/>
      </c>
      <c r="M602" t="str">
        <f>IF(Master!D604&lt;'OHL indexes'!E602,1,"")</f>
        <v/>
      </c>
      <c r="N602" t="str">
        <f>IF(Master!D604&gt;'OHL indexes'!D602,1,"")</f>
        <v/>
      </c>
    </row>
    <row r="603" spans="1:14" x14ac:dyDescent="0.25">
      <c r="A603" s="1">
        <v>38939</v>
      </c>
      <c r="B603">
        <v>87778.35</v>
      </c>
      <c r="C603" s="12">
        <v>88200.16</v>
      </c>
      <c r="D603">
        <v>89799.02</v>
      </c>
      <c r="E603" s="12">
        <v>87778.35</v>
      </c>
      <c r="G603">
        <f t="shared" si="54"/>
        <v>4.8053990534111524E-3</v>
      </c>
      <c r="H603">
        <f t="shared" si="55"/>
        <v>2.3020141071232292E-2</v>
      </c>
      <c r="I603">
        <f t="shared" si="56"/>
        <v>0</v>
      </c>
      <c r="J603" t="str">
        <f t="shared" si="57"/>
        <v/>
      </c>
      <c r="K603" t="str">
        <f t="shared" si="58"/>
        <v/>
      </c>
      <c r="L603" t="str">
        <f t="shared" si="59"/>
        <v/>
      </c>
      <c r="M603">
        <f>IF(Master!D605&lt;'OHL indexes'!E603,1,"")</f>
        <v>1</v>
      </c>
      <c r="N603" t="str">
        <f>IF(Master!D605&gt;'OHL indexes'!D603,1,"")</f>
        <v/>
      </c>
    </row>
    <row r="604" spans="1:14" x14ac:dyDescent="0.25">
      <c r="A604" s="1">
        <v>38940</v>
      </c>
      <c r="B604">
        <v>88192.24</v>
      </c>
      <c r="C604" s="12">
        <v>87929.32</v>
      </c>
      <c r="D604">
        <v>88610.13</v>
      </c>
      <c r="E604" s="12">
        <v>87778.35</v>
      </c>
      <c r="G604">
        <f t="shared" si="54"/>
        <v>-2.9812146737626666E-3</v>
      </c>
      <c r="H604">
        <f t="shared" si="55"/>
        <v>4.738398752543338E-3</v>
      </c>
      <c r="I604">
        <f t="shared" si="56"/>
        <v>-4.6930432881623352E-3</v>
      </c>
      <c r="J604" t="str">
        <f t="shared" si="57"/>
        <v/>
      </c>
      <c r="K604" t="str">
        <f t="shared" si="58"/>
        <v/>
      </c>
      <c r="L604" t="str">
        <f t="shared" si="59"/>
        <v/>
      </c>
      <c r="M604" t="str">
        <f>IF(Master!D606&lt;'OHL indexes'!E604,1,"")</f>
        <v/>
      </c>
      <c r="N604" t="str">
        <f>IF(Master!D606&gt;'OHL indexes'!D604,1,"")</f>
        <v/>
      </c>
    </row>
    <row r="605" spans="1:14" x14ac:dyDescent="0.25">
      <c r="A605" s="1">
        <v>38943</v>
      </c>
      <c r="B605">
        <v>84871.24</v>
      </c>
      <c r="C605" s="12">
        <v>87919.52</v>
      </c>
      <c r="D605">
        <v>87919.52</v>
      </c>
      <c r="E605" s="12">
        <v>84152.51</v>
      </c>
      <c r="G605">
        <f t="shared" si="54"/>
        <v>3.5916524843987219E-2</v>
      </c>
      <c r="H605">
        <f t="shared" si="55"/>
        <v>3.5916524843987219E-2</v>
      </c>
      <c r="I605">
        <f t="shared" si="56"/>
        <v>-8.4684753044731442E-3</v>
      </c>
      <c r="J605" t="str">
        <f t="shared" si="57"/>
        <v/>
      </c>
      <c r="K605" t="str">
        <f t="shared" si="58"/>
        <v/>
      </c>
      <c r="L605" t="str">
        <f t="shared" si="59"/>
        <v/>
      </c>
      <c r="M605" t="str">
        <f>IF(Master!D607&lt;'OHL indexes'!E605,1,"")</f>
        <v/>
      </c>
      <c r="N605" t="str">
        <f>IF(Master!D607&gt;'OHL indexes'!D605,1,"")</f>
        <v/>
      </c>
    </row>
    <row r="606" spans="1:14" x14ac:dyDescent="0.25">
      <c r="A606" s="1">
        <v>38944</v>
      </c>
      <c r="B606">
        <v>84087.33</v>
      </c>
      <c r="C606" s="12">
        <v>84321.87</v>
      </c>
      <c r="D606">
        <v>84505.94</v>
      </c>
      <c r="E606" s="12">
        <v>83551.63</v>
      </c>
      <c r="G606">
        <f t="shared" si="54"/>
        <v>2.7892430405389579E-3</v>
      </c>
      <c r="H606">
        <f t="shared" si="55"/>
        <v>4.9782767510873072E-3</v>
      </c>
      <c r="I606">
        <f t="shared" si="56"/>
        <v>-6.3707576397061816E-3</v>
      </c>
      <c r="J606" t="str">
        <f t="shared" si="57"/>
        <v/>
      </c>
      <c r="K606" t="str">
        <f t="shared" si="58"/>
        <v/>
      </c>
      <c r="L606" t="str">
        <f t="shared" si="59"/>
        <v/>
      </c>
      <c r="M606" t="str">
        <f>IF(Master!D608&lt;'OHL indexes'!E606,1,"")</f>
        <v/>
      </c>
      <c r="N606" t="str">
        <f>IF(Master!D608&gt;'OHL indexes'!D606,1,"")</f>
        <v/>
      </c>
    </row>
    <row r="607" spans="1:14" x14ac:dyDescent="0.25">
      <c r="A607" s="1">
        <v>38945</v>
      </c>
      <c r="B607">
        <v>79931.28</v>
      </c>
      <c r="C607" s="12">
        <v>83129.87</v>
      </c>
      <c r="D607">
        <v>83355.16</v>
      </c>
      <c r="E607" s="12">
        <v>79931.28</v>
      </c>
      <c r="G607">
        <f t="shared" si="54"/>
        <v>4.0016749387723927E-2</v>
      </c>
      <c r="H607">
        <f t="shared" si="55"/>
        <v>4.283529551885068E-2</v>
      </c>
      <c r="I607">
        <f t="shared" si="56"/>
        <v>0</v>
      </c>
      <c r="J607" t="str">
        <f t="shared" si="57"/>
        <v/>
      </c>
      <c r="K607" t="str">
        <f t="shared" si="58"/>
        <v/>
      </c>
      <c r="L607" t="str">
        <f t="shared" si="59"/>
        <v/>
      </c>
      <c r="M607">
        <f>IF(Master!D609&lt;'OHL indexes'!E607,1,"")</f>
        <v>1</v>
      </c>
      <c r="N607" t="str">
        <f>IF(Master!D609&gt;'OHL indexes'!D607,1,"")</f>
        <v/>
      </c>
    </row>
    <row r="608" spans="1:14" x14ac:dyDescent="0.25">
      <c r="A608" s="1">
        <v>38946</v>
      </c>
      <c r="B608">
        <v>79348.7</v>
      </c>
      <c r="C608" s="12">
        <v>79099.149999999994</v>
      </c>
      <c r="D608">
        <v>79779.75</v>
      </c>
      <c r="E608" s="12">
        <v>78598.179999999993</v>
      </c>
      <c r="G608">
        <f t="shared" si="54"/>
        <v>-3.1449790607785966E-3</v>
      </c>
      <c r="H608">
        <f t="shared" si="55"/>
        <v>5.4323511286260562E-3</v>
      </c>
      <c r="I608">
        <f t="shared" si="56"/>
        <v>-9.4585040460650749E-3</v>
      </c>
      <c r="J608" t="str">
        <f t="shared" si="57"/>
        <v/>
      </c>
      <c r="K608" t="str">
        <f t="shared" si="58"/>
        <v/>
      </c>
      <c r="L608" t="str">
        <f t="shared" si="59"/>
        <v/>
      </c>
      <c r="M608" t="str">
        <f>IF(Master!D610&lt;'OHL indexes'!E608,1,"")</f>
        <v/>
      </c>
      <c r="N608" t="str">
        <f>IF(Master!D610&gt;'OHL indexes'!D608,1,"")</f>
        <v/>
      </c>
    </row>
    <row r="609" spans="1:14" x14ac:dyDescent="0.25">
      <c r="A609" s="1">
        <v>38947</v>
      </c>
      <c r="B609">
        <v>78159.179999999993</v>
      </c>
      <c r="C609" s="12">
        <v>78286.460000000006</v>
      </c>
      <c r="D609">
        <v>79454.320000000007</v>
      </c>
      <c r="E609" s="12">
        <v>77881.75</v>
      </c>
      <c r="G609">
        <f t="shared" si="54"/>
        <v>1.6284715371888137E-3</v>
      </c>
      <c r="H609">
        <f t="shared" si="55"/>
        <v>1.6570542321452386E-2</v>
      </c>
      <c r="I609">
        <f t="shared" si="56"/>
        <v>-3.5495510572142175E-3</v>
      </c>
      <c r="J609" t="str">
        <f t="shared" si="57"/>
        <v/>
      </c>
      <c r="K609" t="str">
        <f t="shared" si="58"/>
        <v/>
      </c>
      <c r="L609" t="str">
        <f t="shared" si="59"/>
        <v/>
      </c>
      <c r="M609" t="str">
        <f>IF(Master!D611&lt;'OHL indexes'!E609,1,"")</f>
        <v/>
      </c>
      <c r="N609" t="str">
        <f>IF(Master!D611&gt;'OHL indexes'!D609,1,"")</f>
        <v/>
      </c>
    </row>
    <row r="610" spans="1:14" x14ac:dyDescent="0.25">
      <c r="A610" s="1">
        <v>38950</v>
      </c>
      <c r="B610">
        <v>77819.289999999994</v>
      </c>
      <c r="C610" s="12">
        <v>79177.56</v>
      </c>
      <c r="D610">
        <v>80498.58</v>
      </c>
      <c r="E610" s="12">
        <v>77416.19</v>
      </c>
      <c r="G610">
        <f t="shared" si="54"/>
        <v>1.745415564701247E-2</v>
      </c>
      <c r="H610">
        <f t="shared" si="55"/>
        <v>3.4429638204100943E-2</v>
      </c>
      <c r="I610">
        <f t="shared" si="56"/>
        <v>-5.1799495986147859E-3</v>
      </c>
      <c r="J610" t="str">
        <f t="shared" si="57"/>
        <v/>
      </c>
      <c r="K610" t="str">
        <f t="shared" si="58"/>
        <v/>
      </c>
      <c r="L610" t="str">
        <f t="shared" si="59"/>
        <v/>
      </c>
      <c r="M610" t="str">
        <f>IF(Master!D612&lt;'OHL indexes'!E610,1,"")</f>
        <v/>
      </c>
      <c r="N610" t="str">
        <f>IF(Master!D612&gt;'OHL indexes'!D610,1,"")</f>
        <v/>
      </c>
    </row>
    <row r="611" spans="1:14" x14ac:dyDescent="0.25">
      <c r="A611" s="1">
        <v>38951</v>
      </c>
      <c r="B611">
        <v>77143.83</v>
      </c>
      <c r="C611" s="12">
        <v>77578.16</v>
      </c>
      <c r="D611">
        <v>77810.02</v>
      </c>
      <c r="E611" s="12">
        <v>75927.37</v>
      </c>
      <c r="G611">
        <f t="shared" si="54"/>
        <v>5.6301327014747216E-3</v>
      </c>
      <c r="H611">
        <f t="shared" si="55"/>
        <v>8.635687390683211E-3</v>
      </c>
      <c r="I611">
        <f t="shared" si="56"/>
        <v>-1.576872706475696E-2</v>
      </c>
      <c r="J611" t="str">
        <f t="shared" si="57"/>
        <v/>
      </c>
      <c r="K611" t="str">
        <f t="shared" si="58"/>
        <v/>
      </c>
      <c r="L611" t="str">
        <f t="shared" si="59"/>
        <v/>
      </c>
      <c r="M611" t="str">
        <f>IF(Master!D613&lt;'OHL indexes'!E611,1,"")</f>
        <v/>
      </c>
      <c r="N611" t="str">
        <f>IF(Master!D613&gt;'OHL indexes'!D611,1,"")</f>
        <v/>
      </c>
    </row>
    <row r="612" spans="1:14" x14ac:dyDescent="0.25">
      <c r="A612" s="1">
        <v>38952</v>
      </c>
      <c r="B612">
        <v>78613.19</v>
      </c>
      <c r="C612" s="12">
        <v>76633.77</v>
      </c>
      <c r="D612">
        <v>79733.37</v>
      </c>
      <c r="E612" s="12">
        <v>76633.77</v>
      </c>
      <c r="G612">
        <f t="shared" si="54"/>
        <v>-2.5179235189412896E-2</v>
      </c>
      <c r="H612">
        <f t="shared" si="55"/>
        <v>1.4249262750945402E-2</v>
      </c>
      <c r="I612">
        <f t="shared" si="56"/>
        <v>-2.5179235189412896E-2</v>
      </c>
      <c r="J612" t="str">
        <f t="shared" si="57"/>
        <v/>
      </c>
      <c r="K612" t="str">
        <f t="shared" si="58"/>
        <v/>
      </c>
      <c r="L612" t="str">
        <f t="shared" si="59"/>
        <v/>
      </c>
      <c r="M612" t="str">
        <f>IF(Master!D614&lt;'OHL indexes'!E612,1,"")</f>
        <v/>
      </c>
      <c r="N612" t="str">
        <f>IF(Master!D614&gt;'OHL indexes'!D612,1,"")</f>
        <v/>
      </c>
    </row>
    <row r="613" spans="1:14" x14ac:dyDescent="0.25">
      <c r="A613" s="1">
        <v>38953</v>
      </c>
      <c r="B613">
        <v>77851.38</v>
      </c>
      <c r="C613" s="12">
        <v>77992.23</v>
      </c>
      <c r="D613">
        <v>78406.2</v>
      </c>
      <c r="E613" s="12">
        <v>77371.28</v>
      </c>
      <c r="G613">
        <f t="shared" si="54"/>
        <v>1.8092164840237679E-3</v>
      </c>
      <c r="H613">
        <f t="shared" si="55"/>
        <v>7.126655943671123E-3</v>
      </c>
      <c r="I613">
        <f t="shared" si="56"/>
        <v>-6.1668784805100074E-3</v>
      </c>
      <c r="J613" t="str">
        <f t="shared" si="57"/>
        <v/>
      </c>
      <c r="K613" t="str">
        <f t="shared" si="58"/>
        <v/>
      </c>
      <c r="L613" t="str">
        <f t="shared" si="59"/>
        <v/>
      </c>
      <c r="M613" t="str">
        <f>IF(Master!D615&lt;'OHL indexes'!E613,1,"")</f>
        <v/>
      </c>
      <c r="N613" t="str">
        <f>IF(Master!D615&gt;'OHL indexes'!D613,1,"")</f>
        <v/>
      </c>
    </row>
    <row r="614" spans="1:14" x14ac:dyDescent="0.25">
      <c r="A614" s="1">
        <v>38954</v>
      </c>
      <c r="B614">
        <v>76261.279999999999</v>
      </c>
      <c r="C614" s="12">
        <v>77200</v>
      </c>
      <c r="D614">
        <v>77344.5</v>
      </c>
      <c r="E614" s="12">
        <v>76078.429999999993</v>
      </c>
      <c r="G614">
        <f t="shared" si="54"/>
        <v>1.2309261003749183E-2</v>
      </c>
      <c r="H614">
        <f t="shared" si="55"/>
        <v>1.4204062664565864E-2</v>
      </c>
      <c r="I614">
        <f t="shared" si="56"/>
        <v>-2.3976780877531523E-3</v>
      </c>
      <c r="J614" t="str">
        <f t="shared" si="57"/>
        <v/>
      </c>
      <c r="K614" t="str">
        <f t="shared" si="58"/>
        <v/>
      </c>
      <c r="L614" t="str">
        <f t="shared" si="59"/>
        <v/>
      </c>
      <c r="M614" t="str">
        <f>IF(Master!D616&lt;'OHL indexes'!E614,1,"")</f>
        <v/>
      </c>
      <c r="N614" t="str">
        <f>IF(Master!D616&gt;'OHL indexes'!D614,1,"")</f>
        <v/>
      </c>
    </row>
    <row r="615" spans="1:14" x14ac:dyDescent="0.25">
      <c r="A615" s="1">
        <v>38957</v>
      </c>
      <c r="B615">
        <v>75195.56</v>
      </c>
      <c r="C615" s="12">
        <v>76956.39</v>
      </c>
      <c r="D615">
        <v>76956.39</v>
      </c>
      <c r="E615" s="12">
        <v>74907.64</v>
      </c>
      <c r="G615">
        <f t="shared" si="54"/>
        <v>2.3416675133478559E-2</v>
      </c>
      <c r="H615">
        <f t="shared" si="55"/>
        <v>2.3416675133478559E-2</v>
      </c>
      <c r="I615">
        <f t="shared" si="56"/>
        <v>-3.8289494752083986E-3</v>
      </c>
      <c r="J615" t="str">
        <f t="shared" si="57"/>
        <v/>
      </c>
      <c r="K615" t="str">
        <f t="shared" si="58"/>
        <v/>
      </c>
      <c r="L615" t="str">
        <f t="shared" si="59"/>
        <v/>
      </c>
      <c r="M615" t="str">
        <f>IF(Master!D617&lt;'OHL indexes'!E615,1,"")</f>
        <v/>
      </c>
      <c r="N615" t="str">
        <f>IF(Master!D617&gt;'OHL indexes'!D615,1,"")</f>
        <v/>
      </c>
    </row>
    <row r="616" spans="1:14" x14ac:dyDescent="0.25">
      <c r="A616" s="1">
        <v>38958</v>
      </c>
      <c r="B616">
        <v>76101.820000000007</v>
      </c>
      <c r="C616" s="12">
        <v>75585.350000000006</v>
      </c>
      <c r="D616">
        <v>77342.83</v>
      </c>
      <c r="E616" s="12">
        <v>75359.679999999993</v>
      </c>
      <c r="G616">
        <f t="shared" si="54"/>
        <v>-6.7865656826604503E-3</v>
      </c>
      <c r="H616">
        <f t="shared" si="55"/>
        <v>1.6307231548470025E-2</v>
      </c>
      <c r="I616">
        <f t="shared" si="56"/>
        <v>-9.7519349734344063E-3</v>
      </c>
      <c r="J616" t="str">
        <f t="shared" si="57"/>
        <v/>
      </c>
      <c r="K616" t="str">
        <f t="shared" si="58"/>
        <v/>
      </c>
      <c r="L616" t="str">
        <f t="shared" si="59"/>
        <v/>
      </c>
      <c r="M616" t="str">
        <f>IF(Master!D618&lt;'OHL indexes'!E616,1,"")</f>
        <v/>
      </c>
      <c r="N616" t="str">
        <f>IF(Master!D618&gt;'OHL indexes'!D616,1,"")</f>
        <v/>
      </c>
    </row>
    <row r="617" spans="1:14" x14ac:dyDescent="0.25">
      <c r="A617" s="1">
        <v>38959</v>
      </c>
      <c r="B617">
        <v>75612.210000000006</v>
      </c>
      <c r="C617" s="12">
        <v>76060.899999999994</v>
      </c>
      <c r="D617">
        <v>76151.839999999997</v>
      </c>
      <c r="E617" s="12">
        <v>75265.19</v>
      </c>
      <c r="G617">
        <f t="shared" si="54"/>
        <v>5.9340945066939099E-3</v>
      </c>
      <c r="H617">
        <f t="shared" si="55"/>
        <v>7.1368103114561876E-3</v>
      </c>
      <c r="I617">
        <f t="shared" si="56"/>
        <v>-4.5894704043170087E-3</v>
      </c>
      <c r="J617" t="str">
        <f t="shared" si="57"/>
        <v/>
      </c>
      <c r="K617" t="str">
        <f t="shared" si="58"/>
        <v/>
      </c>
      <c r="L617" t="str">
        <f t="shared" si="59"/>
        <v/>
      </c>
      <c r="M617" t="str">
        <f>IF(Master!D619&lt;'OHL indexes'!E617,1,"")</f>
        <v/>
      </c>
      <c r="N617" t="str">
        <f>IF(Master!D619&gt;'OHL indexes'!D617,1,"")</f>
        <v/>
      </c>
    </row>
    <row r="618" spans="1:14" x14ac:dyDescent="0.25">
      <c r="A618" s="1">
        <v>38960</v>
      </c>
      <c r="B618">
        <v>74470.91</v>
      </c>
      <c r="C618" s="12">
        <v>75331.06</v>
      </c>
      <c r="D618">
        <v>75331.06</v>
      </c>
      <c r="E618" s="12">
        <v>74183.81</v>
      </c>
      <c r="G618">
        <f t="shared" si="54"/>
        <v>1.1550147567687796E-2</v>
      </c>
      <c r="H618">
        <f t="shared" si="55"/>
        <v>1.1550147567687796E-2</v>
      </c>
      <c r="I618">
        <f t="shared" si="56"/>
        <v>-3.8551966130131454E-3</v>
      </c>
      <c r="J618" t="str">
        <f t="shared" si="57"/>
        <v/>
      </c>
      <c r="K618" t="str">
        <f t="shared" si="58"/>
        <v/>
      </c>
      <c r="L618" t="str">
        <f t="shared" si="59"/>
        <v/>
      </c>
      <c r="M618" t="str">
        <f>IF(Master!D620&lt;'OHL indexes'!E618,1,"")</f>
        <v/>
      </c>
      <c r="N618" t="str">
        <f>IF(Master!D620&gt;'OHL indexes'!D618,1,"")</f>
        <v/>
      </c>
    </row>
    <row r="619" spans="1:14" x14ac:dyDescent="0.25">
      <c r="A619" s="1">
        <v>38961</v>
      </c>
      <c r="B619">
        <v>72961.98</v>
      </c>
      <c r="C619" s="12">
        <v>73874.06</v>
      </c>
      <c r="D619">
        <v>73982.58</v>
      </c>
      <c r="E619" s="12">
        <v>72680.350000000006</v>
      </c>
      <c r="G619">
        <f t="shared" si="54"/>
        <v>1.2500757243704141E-2</v>
      </c>
      <c r="H619">
        <f t="shared" si="55"/>
        <v>1.3988107230642699E-2</v>
      </c>
      <c r="I619">
        <f t="shared" si="56"/>
        <v>-3.8599555549341247E-3</v>
      </c>
      <c r="J619" t="str">
        <f t="shared" si="57"/>
        <v/>
      </c>
      <c r="K619" t="str">
        <f t="shared" si="58"/>
        <v/>
      </c>
      <c r="L619" t="str">
        <f t="shared" si="59"/>
        <v/>
      </c>
      <c r="M619" t="str">
        <f>IF(Master!D621&lt;'OHL indexes'!E619,1,"")</f>
        <v/>
      </c>
      <c r="N619" t="str">
        <f>IF(Master!D621&gt;'OHL indexes'!D619,1,"")</f>
        <v/>
      </c>
    </row>
    <row r="620" spans="1:14" x14ac:dyDescent="0.25">
      <c r="A620" s="1">
        <v>38965</v>
      </c>
      <c r="B620">
        <v>73453.3</v>
      </c>
      <c r="C620" s="12">
        <v>73825.34</v>
      </c>
      <c r="D620">
        <v>74219.83</v>
      </c>
      <c r="E620" s="12">
        <v>73333.919999999998</v>
      </c>
      <c r="G620">
        <f t="shared" si="54"/>
        <v>5.0649868692078659E-3</v>
      </c>
      <c r="H620">
        <f t="shared" si="55"/>
        <v>1.0435610108735727E-2</v>
      </c>
      <c r="I620">
        <f t="shared" si="56"/>
        <v>-1.6252503291207532E-3</v>
      </c>
      <c r="J620" t="str">
        <f t="shared" si="57"/>
        <v/>
      </c>
      <c r="K620" t="str">
        <f t="shared" si="58"/>
        <v/>
      </c>
      <c r="L620" t="str">
        <f t="shared" si="59"/>
        <v/>
      </c>
      <c r="M620" t="str">
        <f>IF(Master!D622&lt;'OHL indexes'!E620,1,"")</f>
        <v/>
      </c>
      <c r="N620" t="str">
        <f>IF(Master!D622&gt;'OHL indexes'!D620,1,"")</f>
        <v/>
      </c>
    </row>
    <row r="621" spans="1:14" x14ac:dyDescent="0.25">
      <c r="A621" s="1">
        <v>38966</v>
      </c>
      <c r="B621">
        <v>76516.14</v>
      </c>
      <c r="C621" s="12">
        <v>74604.31</v>
      </c>
      <c r="D621">
        <v>77018.73</v>
      </c>
      <c r="E621" s="12">
        <v>74541.36</v>
      </c>
      <c r="G621">
        <f t="shared" si="54"/>
        <v>-2.4985970280257286E-2</v>
      </c>
      <c r="H621">
        <f t="shared" si="55"/>
        <v>6.5684181141389963E-3</v>
      </c>
      <c r="I621">
        <f t="shared" si="56"/>
        <v>-2.5808672523208842E-2</v>
      </c>
      <c r="J621" t="str">
        <f t="shared" si="57"/>
        <v/>
      </c>
      <c r="K621" t="str">
        <f t="shared" si="58"/>
        <v/>
      </c>
      <c r="L621" t="str">
        <f t="shared" si="59"/>
        <v/>
      </c>
      <c r="M621" t="str">
        <f>IF(Master!D623&lt;'OHL indexes'!E621,1,"")</f>
        <v/>
      </c>
      <c r="N621" t="str">
        <f>IF(Master!D623&gt;'OHL indexes'!D621,1,"")</f>
        <v/>
      </c>
    </row>
    <row r="622" spans="1:14" x14ac:dyDescent="0.25">
      <c r="A622" s="1">
        <v>38967</v>
      </c>
      <c r="B622">
        <v>77381.039999999994</v>
      </c>
      <c r="C622" s="12">
        <v>77969.490000000005</v>
      </c>
      <c r="D622">
        <v>78938.39</v>
      </c>
      <c r="E622" s="12">
        <v>77175.53</v>
      </c>
      <c r="G622">
        <f t="shared" si="54"/>
        <v>7.6045760046647981E-3</v>
      </c>
      <c r="H622">
        <f t="shared" si="55"/>
        <v>2.0125731057633933E-2</v>
      </c>
      <c r="I622">
        <f t="shared" si="56"/>
        <v>-2.6558185312577365E-3</v>
      </c>
      <c r="J622" t="str">
        <f t="shared" si="57"/>
        <v/>
      </c>
      <c r="K622" t="str">
        <f t="shared" si="58"/>
        <v/>
      </c>
      <c r="L622" t="str">
        <f t="shared" si="59"/>
        <v/>
      </c>
      <c r="M622" t="str">
        <f>IF(Master!D624&lt;'OHL indexes'!E622,1,"")</f>
        <v/>
      </c>
      <c r="N622" t="str">
        <f>IF(Master!D624&gt;'OHL indexes'!D622,1,"")</f>
        <v/>
      </c>
    </row>
    <row r="623" spans="1:14" x14ac:dyDescent="0.25">
      <c r="A623" s="1">
        <v>38968</v>
      </c>
      <c r="B623">
        <v>76872.45</v>
      </c>
      <c r="C623" s="12">
        <v>76700.850000000006</v>
      </c>
      <c r="D623">
        <v>77327.34</v>
      </c>
      <c r="E623" s="12">
        <v>76432.350000000006</v>
      </c>
      <c r="G623">
        <f t="shared" si="54"/>
        <v>-2.2322691679528273E-3</v>
      </c>
      <c r="H623">
        <f t="shared" si="55"/>
        <v>5.9174645793129699E-3</v>
      </c>
      <c r="I623">
        <f t="shared" si="56"/>
        <v>-5.725067953473495E-3</v>
      </c>
      <c r="J623" t="str">
        <f t="shared" si="57"/>
        <v/>
      </c>
      <c r="K623" t="str">
        <f t="shared" si="58"/>
        <v/>
      </c>
      <c r="L623" t="str">
        <f t="shared" si="59"/>
        <v/>
      </c>
      <c r="M623" t="str">
        <f>IF(Master!D625&lt;'OHL indexes'!E623,1,"")</f>
        <v/>
      </c>
      <c r="N623" t="str">
        <f>IF(Master!D625&gt;'OHL indexes'!D623,1,"")</f>
        <v/>
      </c>
    </row>
    <row r="624" spans="1:14" x14ac:dyDescent="0.25">
      <c r="A624" s="1">
        <v>38971</v>
      </c>
      <c r="B624">
        <v>77196.09</v>
      </c>
      <c r="C624" s="12">
        <v>77907.92</v>
      </c>
      <c r="D624">
        <v>79523.61</v>
      </c>
      <c r="E624" s="12">
        <v>76321.240000000005</v>
      </c>
      <c r="G624">
        <f t="shared" si="54"/>
        <v>9.2210628802573691E-3</v>
      </c>
      <c r="H624">
        <f t="shared" si="55"/>
        <v>3.0150749863108395E-2</v>
      </c>
      <c r="I624">
        <f t="shared" si="56"/>
        <v>-1.133282786731804E-2</v>
      </c>
      <c r="J624" t="str">
        <f t="shared" si="57"/>
        <v/>
      </c>
      <c r="K624" t="str">
        <f t="shared" si="58"/>
        <v/>
      </c>
      <c r="L624" t="str">
        <f t="shared" si="59"/>
        <v/>
      </c>
      <c r="M624" t="str">
        <f>IF(Master!D626&lt;'OHL indexes'!E624,1,"")</f>
        <v/>
      </c>
      <c r="N624" t="str">
        <f>IF(Master!D626&gt;'OHL indexes'!D624,1,"")</f>
        <v/>
      </c>
    </row>
    <row r="625" spans="1:14" x14ac:dyDescent="0.25">
      <c r="A625" s="1">
        <v>38972</v>
      </c>
      <c r="B625">
        <v>73147.75</v>
      </c>
      <c r="C625" s="12">
        <v>76408.37</v>
      </c>
      <c r="D625">
        <v>76488.479999999996</v>
      </c>
      <c r="E625" s="12">
        <v>72763.520000000004</v>
      </c>
      <c r="G625">
        <f t="shared" si="54"/>
        <v>4.4575807184773275E-2</v>
      </c>
      <c r="H625">
        <f t="shared" si="55"/>
        <v>4.5670987829427467E-2</v>
      </c>
      <c r="I625">
        <f t="shared" si="56"/>
        <v>-5.252793148114554E-3</v>
      </c>
      <c r="J625" t="str">
        <f t="shared" si="57"/>
        <v/>
      </c>
      <c r="K625" t="str">
        <f t="shared" si="58"/>
        <v/>
      </c>
      <c r="L625" t="str">
        <f t="shared" si="59"/>
        <v/>
      </c>
      <c r="M625" t="str">
        <f>IF(Master!D627&lt;'OHL indexes'!E625,1,"")</f>
        <v/>
      </c>
      <c r="N625" t="str">
        <f>IF(Master!D627&gt;'OHL indexes'!D625,1,"")</f>
        <v/>
      </c>
    </row>
    <row r="626" spans="1:14" x14ac:dyDescent="0.25">
      <c r="A626" s="1">
        <v>38973</v>
      </c>
      <c r="B626">
        <v>71885.97</v>
      </c>
      <c r="C626" s="12">
        <v>73429.100000000006</v>
      </c>
      <c r="D626">
        <v>74204.490000000005</v>
      </c>
      <c r="E626" s="12">
        <v>70394.02</v>
      </c>
      <c r="G626">
        <f t="shared" si="54"/>
        <v>2.1466358456316392E-2</v>
      </c>
      <c r="H626">
        <f t="shared" si="55"/>
        <v>3.2252746954656075E-2</v>
      </c>
      <c r="I626">
        <f t="shared" si="56"/>
        <v>-2.0754397554905268E-2</v>
      </c>
      <c r="J626" t="str">
        <f t="shared" si="57"/>
        <v/>
      </c>
      <c r="K626" t="str">
        <f t="shared" si="58"/>
        <v/>
      </c>
      <c r="L626" t="str">
        <f t="shared" si="59"/>
        <v/>
      </c>
      <c r="M626" t="str">
        <f>IF(Master!D628&lt;'OHL indexes'!E626,1,"")</f>
        <v/>
      </c>
      <c r="N626" t="str">
        <f>IF(Master!D628&gt;'OHL indexes'!D626,1,"")</f>
        <v/>
      </c>
    </row>
    <row r="627" spans="1:14" x14ac:dyDescent="0.25">
      <c r="A627" s="1">
        <v>38974</v>
      </c>
      <c r="B627">
        <v>72936.2</v>
      </c>
      <c r="C627" s="12">
        <v>72132.88</v>
      </c>
      <c r="D627">
        <v>73261.61</v>
      </c>
      <c r="E627" s="12">
        <v>72035.88</v>
      </c>
      <c r="G627">
        <f t="shared" si="54"/>
        <v>-1.1014009504196731E-2</v>
      </c>
      <c r="H627">
        <f t="shared" si="55"/>
        <v>4.4615705232793346E-3</v>
      </c>
      <c r="I627">
        <f t="shared" si="56"/>
        <v>-1.2343938949383015E-2</v>
      </c>
      <c r="J627" t="str">
        <f t="shared" si="57"/>
        <v/>
      </c>
      <c r="K627" t="str">
        <f t="shared" si="58"/>
        <v/>
      </c>
      <c r="L627" t="str">
        <f t="shared" si="59"/>
        <v/>
      </c>
      <c r="M627" t="str">
        <f>IF(Master!D629&lt;'OHL indexes'!E627,1,"")</f>
        <v/>
      </c>
      <c r="N627" t="str">
        <f>IF(Master!D629&gt;'OHL indexes'!D627,1,"")</f>
        <v/>
      </c>
    </row>
    <row r="628" spans="1:14" x14ac:dyDescent="0.25">
      <c r="A628" s="1">
        <v>38975</v>
      </c>
      <c r="B628">
        <v>72669.7</v>
      </c>
      <c r="C628" s="12">
        <v>71942.75</v>
      </c>
      <c r="D628">
        <v>72923.039999999994</v>
      </c>
      <c r="E628" s="12">
        <v>70949.3</v>
      </c>
      <c r="G628">
        <f t="shared" si="54"/>
        <v>-1.000348150604724E-2</v>
      </c>
      <c r="H628">
        <f t="shared" si="55"/>
        <v>3.4861847510034849E-3</v>
      </c>
      <c r="I628">
        <f t="shared" si="56"/>
        <v>-2.3674241121127482E-2</v>
      </c>
      <c r="J628" t="str">
        <f t="shared" si="57"/>
        <v/>
      </c>
      <c r="K628" t="str">
        <f t="shared" si="58"/>
        <v/>
      </c>
      <c r="L628" t="str">
        <f t="shared" si="59"/>
        <v/>
      </c>
      <c r="M628" t="str">
        <f>IF(Master!D630&lt;'OHL indexes'!E628,1,"")</f>
        <v/>
      </c>
      <c r="N628" t="str">
        <f>IF(Master!D630&gt;'OHL indexes'!D628,1,"")</f>
        <v/>
      </c>
    </row>
    <row r="629" spans="1:14" x14ac:dyDescent="0.25">
      <c r="A629" s="1">
        <v>38978</v>
      </c>
      <c r="B629">
        <v>71983.89</v>
      </c>
      <c r="C629" s="12">
        <v>72643.53</v>
      </c>
      <c r="D629">
        <v>72739.47</v>
      </c>
      <c r="E629" s="12">
        <v>71605.649999999994</v>
      </c>
      <c r="G629">
        <f t="shared" si="54"/>
        <v>9.1637170483562791E-3</v>
      </c>
      <c r="H629">
        <f t="shared" si="55"/>
        <v>1.0496515261956496E-2</v>
      </c>
      <c r="I629">
        <f t="shared" si="56"/>
        <v>-5.2545090297287933E-3</v>
      </c>
      <c r="J629" t="str">
        <f t="shared" si="57"/>
        <v/>
      </c>
      <c r="K629" t="str">
        <f t="shared" si="58"/>
        <v/>
      </c>
      <c r="L629" t="str">
        <f t="shared" si="59"/>
        <v/>
      </c>
      <c r="M629" t="str">
        <f>IF(Master!D631&lt;'OHL indexes'!E629,1,"")</f>
        <v/>
      </c>
      <c r="N629" t="str">
        <f>IF(Master!D631&gt;'OHL indexes'!D629,1,"")</f>
        <v/>
      </c>
    </row>
    <row r="630" spans="1:14" x14ac:dyDescent="0.25">
      <c r="A630" s="1">
        <v>38979</v>
      </c>
      <c r="B630">
        <v>71681.399999999994</v>
      </c>
      <c r="C630" s="12">
        <v>72187.679999999993</v>
      </c>
      <c r="D630">
        <v>74299.240000000005</v>
      </c>
      <c r="E630" s="12">
        <v>71418.06</v>
      </c>
      <c r="G630">
        <f t="shared" si="54"/>
        <v>7.0629200880563126E-3</v>
      </c>
      <c r="H630">
        <f t="shared" si="55"/>
        <v>3.6520492066282273E-2</v>
      </c>
      <c r="I630">
        <f t="shared" si="56"/>
        <v>-3.67375637194578E-3</v>
      </c>
      <c r="J630" t="str">
        <f t="shared" si="57"/>
        <v/>
      </c>
      <c r="K630" t="str">
        <f t="shared" si="58"/>
        <v/>
      </c>
      <c r="L630" t="str">
        <f t="shared" si="59"/>
        <v/>
      </c>
      <c r="M630" t="str">
        <f>IF(Master!D632&lt;'OHL indexes'!E630,1,"")</f>
        <v/>
      </c>
      <c r="N630" t="str">
        <f>IF(Master!D632&gt;'OHL indexes'!D630,1,"")</f>
        <v/>
      </c>
    </row>
    <row r="631" spans="1:14" x14ac:dyDescent="0.25">
      <c r="A631" s="1">
        <v>38980</v>
      </c>
      <c r="B631">
        <v>70294.66</v>
      </c>
      <c r="C631" s="12">
        <v>71733.119999999995</v>
      </c>
      <c r="D631">
        <v>71784.84</v>
      </c>
      <c r="E631" s="12">
        <v>70294.66</v>
      </c>
      <c r="G631">
        <f t="shared" si="54"/>
        <v>2.0463289814617314E-2</v>
      </c>
      <c r="H631">
        <f t="shared" si="55"/>
        <v>2.1199049828251493E-2</v>
      </c>
      <c r="I631">
        <f t="shared" si="56"/>
        <v>0</v>
      </c>
      <c r="J631" t="str">
        <f t="shared" si="57"/>
        <v/>
      </c>
      <c r="K631" t="str">
        <f t="shared" si="58"/>
        <v/>
      </c>
      <c r="L631" t="str">
        <f t="shared" si="59"/>
        <v/>
      </c>
      <c r="M631">
        <f>IF(Master!D633&lt;'OHL indexes'!E631,1,"")</f>
        <v>1</v>
      </c>
      <c r="N631" t="str">
        <f>IF(Master!D633&gt;'OHL indexes'!D631,1,"")</f>
        <v/>
      </c>
    </row>
    <row r="632" spans="1:14" x14ac:dyDescent="0.25">
      <c r="A632" s="1">
        <v>38981</v>
      </c>
      <c r="B632">
        <v>72200.149999999994</v>
      </c>
      <c r="C632" s="12">
        <v>69557.89</v>
      </c>
      <c r="D632">
        <v>72695.61</v>
      </c>
      <c r="E632" s="12">
        <v>69508.94</v>
      </c>
      <c r="G632">
        <f t="shared" si="54"/>
        <v>-3.6596322860825037E-2</v>
      </c>
      <c r="H632">
        <f t="shared" si="55"/>
        <v>6.8623126129239154E-3</v>
      </c>
      <c r="I632">
        <f t="shared" si="56"/>
        <v>-3.7274299291621849E-2</v>
      </c>
      <c r="J632" t="str">
        <f t="shared" si="57"/>
        <v/>
      </c>
      <c r="K632" t="str">
        <f t="shared" si="58"/>
        <v/>
      </c>
      <c r="L632" t="str">
        <f t="shared" si="59"/>
        <v/>
      </c>
      <c r="M632" t="str">
        <f>IF(Master!D634&lt;'OHL indexes'!E632,1,"")</f>
        <v/>
      </c>
      <c r="N632" t="str">
        <f>IF(Master!D634&gt;'OHL indexes'!D632,1,"")</f>
        <v/>
      </c>
    </row>
    <row r="633" spans="1:14" x14ac:dyDescent="0.25">
      <c r="A633" s="1">
        <v>38982</v>
      </c>
      <c r="B633">
        <v>72430.63</v>
      </c>
      <c r="C633" s="12">
        <v>72734.09</v>
      </c>
      <c r="D633">
        <v>74110.02</v>
      </c>
      <c r="E633" s="12">
        <v>72215.55</v>
      </c>
      <c r="G633">
        <f t="shared" si="54"/>
        <v>4.1896639584659834E-3</v>
      </c>
      <c r="H633">
        <f t="shared" si="55"/>
        <v>2.3186185181600649E-2</v>
      </c>
      <c r="I633">
        <f t="shared" si="56"/>
        <v>-2.9694619527678157E-3</v>
      </c>
      <c r="J633" t="str">
        <f t="shared" si="57"/>
        <v/>
      </c>
      <c r="K633" t="str">
        <f t="shared" si="58"/>
        <v/>
      </c>
      <c r="L633" t="str">
        <f t="shared" si="59"/>
        <v/>
      </c>
      <c r="M633" t="str">
        <f>IF(Master!D635&lt;'OHL indexes'!E633,1,"")</f>
        <v/>
      </c>
      <c r="N633" t="str">
        <f>IF(Master!D635&gt;'OHL indexes'!D633,1,"")</f>
        <v/>
      </c>
    </row>
    <row r="634" spans="1:14" x14ac:dyDescent="0.25">
      <c r="A634" s="1">
        <v>38985</v>
      </c>
      <c r="B634">
        <v>70069.22</v>
      </c>
      <c r="C634" s="12">
        <v>71806.759999999995</v>
      </c>
      <c r="D634">
        <v>73366.44</v>
      </c>
      <c r="E634" s="12">
        <v>69825.19</v>
      </c>
      <c r="G634">
        <f t="shared" si="54"/>
        <v>2.4797478835928199E-2</v>
      </c>
      <c r="H634">
        <f t="shared" si="55"/>
        <v>4.7056610591640791E-2</v>
      </c>
      <c r="I634">
        <f t="shared" si="56"/>
        <v>-3.4826989653944374E-3</v>
      </c>
      <c r="J634" t="str">
        <f t="shared" si="57"/>
        <v/>
      </c>
      <c r="K634" t="str">
        <f t="shared" si="58"/>
        <v/>
      </c>
      <c r="L634" t="str">
        <f t="shared" si="59"/>
        <v/>
      </c>
      <c r="M634" t="str">
        <f>IF(Master!D636&lt;'OHL indexes'!E634,1,"")</f>
        <v/>
      </c>
      <c r="N634" t="str">
        <f>IF(Master!D636&gt;'OHL indexes'!D634,1,"")</f>
        <v/>
      </c>
    </row>
    <row r="635" spans="1:14" x14ac:dyDescent="0.25">
      <c r="A635" s="1">
        <v>38986</v>
      </c>
      <c r="B635">
        <v>68612.210000000006</v>
      </c>
      <c r="C635" s="12">
        <v>70425.62</v>
      </c>
      <c r="D635">
        <v>70425.62</v>
      </c>
      <c r="E635" s="12">
        <v>68450.12</v>
      </c>
      <c r="G635">
        <f t="shared" si="54"/>
        <v>2.6429843900961592E-2</v>
      </c>
      <c r="H635">
        <f t="shared" si="55"/>
        <v>2.6429843900961592E-2</v>
      </c>
      <c r="I635">
        <f t="shared" si="56"/>
        <v>-2.362407507351949E-3</v>
      </c>
      <c r="J635" t="str">
        <f t="shared" si="57"/>
        <v/>
      </c>
      <c r="K635" t="str">
        <f t="shared" si="58"/>
        <v/>
      </c>
      <c r="L635" t="str">
        <f t="shared" si="59"/>
        <v/>
      </c>
      <c r="M635" t="str">
        <f>IF(Master!D637&lt;'OHL indexes'!E635,1,"")</f>
        <v/>
      </c>
      <c r="N635" t="str">
        <f>IF(Master!D637&gt;'OHL indexes'!D635,1,"")</f>
        <v/>
      </c>
    </row>
    <row r="636" spans="1:14" x14ac:dyDescent="0.25">
      <c r="A636" s="1">
        <v>38987</v>
      </c>
      <c r="B636">
        <v>68836.759999999995</v>
      </c>
      <c r="C636" s="12">
        <v>68650.22</v>
      </c>
      <c r="D636">
        <v>69157.05</v>
      </c>
      <c r="E636" s="12">
        <v>67636.56</v>
      </c>
      <c r="G636">
        <f t="shared" si="54"/>
        <v>-2.7098893091422882E-3</v>
      </c>
      <c r="H636">
        <f t="shared" si="55"/>
        <v>4.6528918560375665E-3</v>
      </c>
      <c r="I636">
        <f t="shared" si="56"/>
        <v>-1.7435451639501887E-2</v>
      </c>
      <c r="J636" t="str">
        <f t="shared" si="57"/>
        <v/>
      </c>
      <c r="K636" t="str">
        <f t="shared" si="58"/>
        <v/>
      </c>
      <c r="L636" t="str">
        <f t="shared" si="59"/>
        <v/>
      </c>
      <c r="M636" t="str">
        <f>IF(Master!D638&lt;'OHL indexes'!E636,1,"")</f>
        <v/>
      </c>
      <c r="N636" t="str">
        <f>IF(Master!D638&gt;'OHL indexes'!D636,1,"")</f>
        <v/>
      </c>
    </row>
    <row r="637" spans="1:14" x14ac:dyDescent="0.25">
      <c r="A637" s="1">
        <v>38988</v>
      </c>
      <c r="B637">
        <v>68649.320000000007</v>
      </c>
      <c r="C637" s="12">
        <v>69371.16</v>
      </c>
      <c r="D637">
        <v>69955.97</v>
      </c>
      <c r="E637" s="12">
        <v>68524.19</v>
      </c>
      <c r="G637">
        <f t="shared" si="54"/>
        <v>1.0514889295334617E-2</v>
      </c>
      <c r="H637">
        <f t="shared" si="55"/>
        <v>1.9033691812242237E-2</v>
      </c>
      <c r="I637">
        <f t="shared" si="56"/>
        <v>-1.8227420169639741E-3</v>
      </c>
      <c r="J637" t="str">
        <f t="shared" si="57"/>
        <v/>
      </c>
      <c r="K637" t="str">
        <f t="shared" si="58"/>
        <v/>
      </c>
      <c r="L637" t="str">
        <f t="shared" si="59"/>
        <v/>
      </c>
      <c r="M637" t="str">
        <f>IF(Master!D639&lt;'OHL indexes'!E637,1,"")</f>
        <v/>
      </c>
      <c r="N637" t="str">
        <f>IF(Master!D639&gt;'OHL indexes'!D637,1,"")</f>
        <v/>
      </c>
    </row>
    <row r="638" spans="1:14" x14ac:dyDescent="0.25">
      <c r="A638" s="1">
        <v>38989</v>
      </c>
      <c r="B638">
        <v>68397.67</v>
      </c>
      <c r="C638" s="12">
        <v>69125.789999999994</v>
      </c>
      <c r="D638">
        <v>69346.47</v>
      </c>
      <c r="E638" s="12">
        <v>68318.3</v>
      </c>
      <c r="G638">
        <f t="shared" si="54"/>
        <v>1.0645391867880827E-2</v>
      </c>
      <c r="H638">
        <f t="shared" si="55"/>
        <v>1.3871817563376077E-2</v>
      </c>
      <c r="I638">
        <f t="shared" si="56"/>
        <v>-1.160419645873878E-3</v>
      </c>
      <c r="J638" t="str">
        <f t="shared" si="57"/>
        <v/>
      </c>
      <c r="K638" t="str">
        <f t="shared" si="58"/>
        <v/>
      </c>
      <c r="L638" t="str">
        <f t="shared" si="59"/>
        <v/>
      </c>
      <c r="M638">
        <f>IF(Master!D640&lt;'OHL indexes'!E638,1,"")</f>
        <v>1</v>
      </c>
      <c r="N638" t="str">
        <f>IF(Master!D640&gt;'OHL indexes'!D638,1,"")</f>
        <v/>
      </c>
    </row>
    <row r="639" spans="1:14" x14ac:dyDescent="0.25">
      <c r="A639" s="1">
        <v>38992</v>
      </c>
      <c r="B639">
        <v>69632.160000000003</v>
      </c>
      <c r="C639" s="12">
        <v>68417.62</v>
      </c>
      <c r="D639">
        <v>69632.160000000003</v>
      </c>
      <c r="E639" s="12">
        <v>68317.86</v>
      </c>
      <c r="G639">
        <f t="shared" si="54"/>
        <v>-1.744222784414573E-2</v>
      </c>
      <c r="H639">
        <f t="shared" si="55"/>
        <v>0</v>
      </c>
      <c r="I639">
        <f t="shared" si="56"/>
        <v>-1.8874899184514793E-2</v>
      </c>
      <c r="J639" t="str">
        <f t="shared" si="57"/>
        <v/>
      </c>
      <c r="K639" t="str">
        <f t="shared" si="58"/>
        <v/>
      </c>
      <c r="L639" t="str">
        <f t="shared" si="59"/>
        <v/>
      </c>
      <c r="M639" t="str">
        <f>IF(Master!D641&lt;'OHL indexes'!E639,1,"")</f>
        <v/>
      </c>
      <c r="N639" t="str">
        <f>IF(Master!D641&gt;'OHL indexes'!D639,1,"")</f>
        <v/>
      </c>
    </row>
    <row r="640" spans="1:14" x14ac:dyDescent="0.25">
      <c r="A640" s="1">
        <v>38993</v>
      </c>
      <c r="B640">
        <v>69678.66</v>
      </c>
      <c r="C640" s="12">
        <v>70143.47</v>
      </c>
      <c r="D640">
        <v>70567.899999999994</v>
      </c>
      <c r="E640" s="12">
        <v>69153.119999999995</v>
      </c>
      <c r="G640">
        <f t="shared" si="54"/>
        <v>6.6707654825737261E-3</v>
      </c>
      <c r="H640">
        <f t="shared" si="55"/>
        <v>1.2762013506000036E-2</v>
      </c>
      <c r="I640">
        <f t="shared" si="56"/>
        <v>-7.5423379267053337E-3</v>
      </c>
      <c r="J640" t="str">
        <f t="shared" si="57"/>
        <v/>
      </c>
      <c r="K640" t="str">
        <f t="shared" si="58"/>
        <v/>
      </c>
      <c r="L640" t="str">
        <f t="shared" si="59"/>
        <v/>
      </c>
      <c r="M640" t="str">
        <f>IF(Master!D642&lt;'OHL indexes'!E640,1,"")</f>
        <v/>
      </c>
      <c r="N640" t="str">
        <f>IF(Master!D642&gt;'OHL indexes'!D640,1,"")</f>
        <v/>
      </c>
    </row>
    <row r="641" spans="1:14" x14ac:dyDescent="0.25">
      <c r="A641" s="1">
        <v>38994</v>
      </c>
      <c r="B641">
        <v>66178.05</v>
      </c>
      <c r="C641" s="12">
        <v>69925.84</v>
      </c>
      <c r="D641">
        <v>69925.84</v>
      </c>
      <c r="E641" s="12">
        <v>65872.160000000003</v>
      </c>
      <c r="G641">
        <f t="shared" si="54"/>
        <v>5.6631919495965688E-2</v>
      </c>
      <c r="H641">
        <f t="shared" si="55"/>
        <v>5.6631919495965688E-2</v>
      </c>
      <c r="I641">
        <f t="shared" si="56"/>
        <v>-4.622227460615691E-3</v>
      </c>
      <c r="J641" t="str">
        <f t="shared" si="57"/>
        <v/>
      </c>
      <c r="K641" t="str">
        <f t="shared" si="58"/>
        <v/>
      </c>
      <c r="L641" t="str">
        <f t="shared" si="59"/>
        <v/>
      </c>
      <c r="M641" t="str">
        <f>IF(Master!D643&lt;'OHL indexes'!E641,1,"")</f>
        <v/>
      </c>
      <c r="N641" t="str">
        <f>IF(Master!D643&gt;'OHL indexes'!D641,1,"")</f>
        <v/>
      </c>
    </row>
    <row r="642" spans="1:14" x14ac:dyDescent="0.25">
      <c r="A642" s="1">
        <v>38995</v>
      </c>
      <c r="B642">
        <v>65606.33</v>
      </c>
      <c r="C642" s="12">
        <v>66138.69</v>
      </c>
      <c r="D642">
        <v>66788.100000000006</v>
      </c>
      <c r="E642" s="12">
        <v>65361.37</v>
      </c>
      <c r="G642">
        <f t="shared" si="54"/>
        <v>8.1144609064400797E-3</v>
      </c>
      <c r="H642">
        <f t="shared" si="55"/>
        <v>1.8013048436027468E-2</v>
      </c>
      <c r="I642">
        <f t="shared" si="56"/>
        <v>-3.733786053876198E-3</v>
      </c>
      <c r="J642" t="str">
        <f t="shared" si="57"/>
        <v/>
      </c>
      <c r="K642" t="str">
        <f t="shared" si="58"/>
        <v/>
      </c>
      <c r="L642" t="str">
        <f t="shared" si="59"/>
        <v/>
      </c>
      <c r="M642" t="str">
        <f>IF(Master!D644&lt;'OHL indexes'!E642,1,"")</f>
        <v/>
      </c>
      <c r="N642" t="str">
        <f>IF(Master!D644&gt;'OHL indexes'!D642,1,"")</f>
        <v/>
      </c>
    </row>
    <row r="643" spans="1:14" x14ac:dyDescent="0.25">
      <c r="A643" s="1">
        <v>38996</v>
      </c>
      <c r="B643">
        <v>65507.37</v>
      </c>
      <c r="C643" s="12">
        <v>65733.61</v>
      </c>
      <c r="D643">
        <v>66908.47</v>
      </c>
      <c r="E643" s="12">
        <v>65341.99</v>
      </c>
      <c r="G643">
        <f t="shared" si="54"/>
        <v>3.4536571991823362E-3</v>
      </c>
      <c r="H643">
        <f t="shared" si="55"/>
        <v>2.1388433087757841E-2</v>
      </c>
      <c r="I643">
        <f t="shared" si="56"/>
        <v>-2.5246014303429432E-3</v>
      </c>
      <c r="J643" t="str">
        <f t="shared" si="57"/>
        <v/>
      </c>
      <c r="K643" t="str">
        <f t="shared" si="58"/>
        <v/>
      </c>
      <c r="L643" t="str">
        <f t="shared" si="59"/>
        <v/>
      </c>
      <c r="M643" t="str">
        <f>IF(Master!D645&lt;'OHL indexes'!E643,1,"")</f>
        <v/>
      </c>
      <c r="N643" t="str">
        <f>IF(Master!D645&gt;'OHL indexes'!D643,1,"")</f>
        <v/>
      </c>
    </row>
    <row r="644" spans="1:14" x14ac:dyDescent="0.25">
      <c r="A644" s="1">
        <v>38999</v>
      </c>
      <c r="B644">
        <v>64316.39</v>
      </c>
      <c r="C644" s="12">
        <v>65818.960000000006</v>
      </c>
      <c r="D644">
        <v>66262.009999999995</v>
      </c>
      <c r="E644" s="12">
        <v>64168.5</v>
      </c>
      <c r="G644">
        <f t="shared" si="54"/>
        <v>2.3362163205988606E-2</v>
      </c>
      <c r="H644">
        <f t="shared" si="55"/>
        <v>3.0250765007177716E-2</v>
      </c>
      <c r="I644">
        <f t="shared" si="56"/>
        <v>-2.2994138819046883E-3</v>
      </c>
      <c r="J644" t="str">
        <f t="shared" si="57"/>
        <v/>
      </c>
      <c r="K644" t="str">
        <f t="shared" si="58"/>
        <v/>
      </c>
      <c r="L644" t="str">
        <f t="shared" si="59"/>
        <v/>
      </c>
      <c r="M644" t="str">
        <f>IF(Master!D646&lt;'OHL indexes'!E644,1,"")</f>
        <v/>
      </c>
      <c r="N644" t="str">
        <f>IF(Master!D646&gt;'OHL indexes'!D644,1,"")</f>
        <v/>
      </c>
    </row>
    <row r="645" spans="1:14" x14ac:dyDescent="0.25">
      <c r="A645" s="1">
        <v>39000</v>
      </c>
      <c r="B645">
        <v>62600.81</v>
      </c>
      <c r="C645" s="12">
        <v>64514.96</v>
      </c>
      <c r="D645">
        <v>64514.96</v>
      </c>
      <c r="E645" s="12">
        <v>62538.97</v>
      </c>
      <c r="G645">
        <f t="shared" si="54"/>
        <v>3.0577080392410361E-2</v>
      </c>
      <c r="H645">
        <f t="shared" si="55"/>
        <v>3.0577080392410361E-2</v>
      </c>
      <c r="I645">
        <f t="shared" si="56"/>
        <v>-9.8784664287887569E-4</v>
      </c>
      <c r="J645" t="str">
        <f t="shared" si="57"/>
        <v/>
      </c>
      <c r="K645" t="str">
        <f t="shared" si="58"/>
        <v/>
      </c>
      <c r="L645" t="str">
        <f t="shared" si="59"/>
        <v/>
      </c>
      <c r="M645">
        <f>IF(Master!D647&lt;'OHL indexes'!E645,1,"")</f>
        <v>1</v>
      </c>
      <c r="N645" t="str">
        <f>IF(Master!D647&gt;'OHL indexes'!D645,1,"")</f>
        <v/>
      </c>
    </row>
    <row r="646" spans="1:14" x14ac:dyDescent="0.25">
      <c r="A646" s="1">
        <v>39001</v>
      </c>
      <c r="B646">
        <v>61767.24</v>
      </c>
      <c r="C646" s="12">
        <v>63454.89</v>
      </c>
      <c r="D646">
        <v>63563.16</v>
      </c>
      <c r="E646" s="12">
        <v>61554.26</v>
      </c>
      <c r="G646">
        <f t="shared" si="54"/>
        <v>2.7322736130026337E-2</v>
      </c>
      <c r="H646">
        <f t="shared" si="55"/>
        <v>2.9075607069378506E-2</v>
      </c>
      <c r="I646">
        <f t="shared" si="56"/>
        <v>-3.4481061481781428E-3</v>
      </c>
      <c r="J646" t="str">
        <f t="shared" si="57"/>
        <v/>
      </c>
      <c r="K646" t="str">
        <f t="shared" si="58"/>
        <v/>
      </c>
      <c r="L646" t="str">
        <f t="shared" si="59"/>
        <v/>
      </c>
      <c r="M646" t="str">
        <f>IF(Master!D648&lt;'OHL indexes'!E646,1,"")</f>
        <v/>
      </c>
      <c r="N646" t="str">
        <f>IF(Master!D648&gt;'OHL indexes'!D646,1,"")</f>
        <v/>
      </c>
    </row>
    <row r="647" spans="1:14" x14ac:dyDescent="0.25">
      <c r="A647" s="1">
        <v>39002</v>
      </c>
      <c r="B647">
        <v>60417.46</v>
      </c>
      <c r="C647" s="12">
        <v>61222.07</v>
      </c>
      <c r="D647">
        <v>61289.02</v>
      </c>
      <c r="E647" s="12">
        <v>59873.48</v>
      </c>
      <c r="G647">
        <f t="shared" ref="G647:G710" si="60">C647/$B647-1</f>
        <v>1.3317507885965529E-2</v>
      </c>
      <c r="H647">
        <f t="shared" ref="H647:H710" si="61">D647/$B647-1</f>
        <v>1.442563126619345E-2</v>
      </c>
      <c r="I647">
        <f t="shared" ref="I647:I710" si="62">E647/$B647-1</f>
        <v>-9.0036886688052986E-3</v>
      </c>
      <c r="J647" t="str">
        <f t="shared" ref="J647:J710" si="63">IF(C647&lt;E647,1,"")</f>
        <v/>
      </c>
      <c r="K647" t="str">
        <f t="shared" ref="K647:K710" si="64">IF(C648&gt;D648,1,"")</f>
        <v/>
      </c>
      <c r="L647" t="str">
        <f t="shared" ref="L647:L710" si="65">IF(E648&gt;D648,1,"")</f>
        <v/>
      </c>
      <c r="M647" t="str">
        <f>IF(Master!D649&lt;'OHL indexes'!E647,1,"")</f>
        <v/>
      </c>
      <c r="N647" t="str">
        <f>IF(Master!D649&gt;'OHL indexes'!D647,1,"")</f>
        <v/>
      </c>
    </row>
    <row r="648" spans="1:14" x14ac:dyDescent="0.25">
      <c r="A648" s="1">
        <v>39003</v>
      </c>
      <c r="B648">
        <v>59610.51</v>
      </c>
      <c r="C648" s="12">
        <v>59984.94</v>
      </c>
      <c r="D648">
        <v>60217.83</v>
      </c>
      <c r="E648" s="12">
        <v>59271.99</v>
      </c>
      <c r="G648">
        <f t="shared" si="60"/>
        <v>6.2812748959872877E-3</v>
      </c>
      <c r="H648">
        <f t="shared" si="61"/>
        <v>1.0188136286705118E-2</v>
      </c>
      <c r="I648">
        <f t="shared" si="62"/>
        <v>-5.6788643479145362E-3</v>
      </c>
      <c r="J648" t="str">
        <f t="shared" si="63"/>
        <v/>
      </c>
      <c r="K648" t="str">
        <f t="shared" si="64"/>
        <v/>
      </c>
      <c r="L648" t="str">
        <f t="shared" si="65"/>
        <v/>
      </c>
      <c r="M648" t="str">
        <f>IF(Master!D650&lt;'OHL indexes'!E648,1,"")</f>
        <v/>
      </c>
      <c r="N648" t="str">
        <f>IF(Master!D650&gt;'OHL indexes'!D648,1,"")</f>
        <v/>
      </c>
    </row>
    <row r="649" spans="1:14" x14ac:dyDescent="0.25">
      <c r="A649" s="1">
        <v>39006</v>
      </c>
      <c r="B649">
        <v>58222.43</v>
      </c>
      <c r="C649" s="12">
        <v>60026.18</v>
      </c>
      <c r="D649">
        <v>60026.18</v>
      </c>
      <c r="E649" s="12">
        <v>57725.84</v>
      </c>
      <c r="G649">
        <f t="shared" si="60"/>
        <v>3.0980328371728927E-2</v>
      </c>
      <c r="H649">
        <f t="shared" si="61"/>
        <v>3.0980328371728927E-2</v>
      </c>
      <c r="I649">
        <f t="shared" si="62"/>
        <v>-8.5291871191223168E-3</v>
      </c>
      <c r="J649" t="str">
        <f t="shared" si="63"/>
        <v/>
      </c>
      <c r="K649" t="str">
        <f t="shared" si="64"/>
        <v/>
      </c>
      <c r="L649" t="str">
        <f t="shared" si="65"/>
        <v/>
      </c>
      <c r="M649" t="str">
        <f>IF(Master!D651&lt;'OHL indexes'!E649,1,"")</f>
        <v/>
      </c>
      <c r="N649" t="str">
        <f>IF(Master!D651&gt;'OHL indexes'!D649,1,"")</f>
        <v/>
      </c>
    </row>
    <row r="650" spans="1:14" x14ac:dyDescent="0.25">
      <c r="A650" s="1">
        <v>39007</v>
      </c>
      <c r="B650">
        <v>58997.2</v>
      </c>
      <c r="C650" s="12">
        <v>58834.41</v>
      </c>
      <c r="D650">
        <v>60555.45</v>
      </c>
      <c r="E650" s="12">
        <v>58653.86</v>
      </c>
      <c r="G650">
        <f t="shared" si="60"/>
        <v>-2.7592834914198505E-3</v>
      </c>
      <c r="H650">
        <f t="shared" si="61"/>
        <v>2.6412270412833116E-2</v>
      </c>
      <c r="I650">
        <f t="shared" si="62"/>
        <v>-5.8195982182204231E-3</v>
      </c>
      <c r="J650" t="str">
        <f t="shared" si="63"/>
        <v/>
      </c>
      <c r="K650" t="str">
        <f t="shared" si="64"/>
        <v/>
      </c>
      <c r="L650" t="str">
        <f t="shared" si="65"/>
        <v/>
      </c>
      <c r="M650" t="str">
        <f>IF(Master!D652&lt;'OHL indexes'!E650,1,"")</f>
        <v/>
      </c>
      <c r="N650" t="str">
        <f>IF(Master!D652&gt;'OHL indexes'!D650,1,"")</f>
        <v/>
      </c>
    </row>
    <row r="651" spans="1:14" x14ac:dyDescent="0.25">
      <c r="A651" s="1">
        <v>39008</v>
      </c>
      <c r="B651">
        <v>58725.52</v>
      </c>
      <c r="C651" s="12">
        <v>59370.3</v>
      </c>
      <c r="D651">
        <v>59416.94</v>
      </c>
      <c r="E651" s="12">
        <v>57971.16</v>
      </c>
      <c r="G651">
        <f t="shared" si="60"/>
        <v>1.0979553693181598E-2</v>
      </c>
      <c r="H651">
        <f t="shared" si="61"/>
        <v>1.1773756962901505E-2</v>
      </c>
      <c r="I651">
        <f t="shared" si="62"/>
        <v>-1.284552269609518E-2</v>
      </c>
      <c r="J651" t="str">
        <f t="shared" si="63"/>
        <v/>
      </c>
      <c r="K651" t="str">
        <f t="shared" si="64"/>
        <v/>
      </c>
      <c r="L651" t="str">
        <f t="shared" si="65"/>
        <v/>
      </c>
      <c r="M651" t="str">
        <f>IF(Master!D653&lt;'OHL indexes'!E651,1,"")</f>
        <v/>
      </c>
      <c r="N651" t="str">
        <f>IF(Master!D653&gt;'OHL indexes'!D651,1,"")</f>
        <v/>
      </c>
    </row>
    <row r="652" spans="1:14" x14ac:dyDescent="0.25">
      <c r="A652" s="1">
        <v>39009</v>
      </c>
      <c r="B652">
        <v>58399.12</v>
      </c>
      <c r="C652" s="12">
        <v>58799.86</v>
      </c>
      <c r="D652">
        <v>59329.5</v>
      </c>
      <c r="E652" s="12">
        <v>58123.86</v>
      </c>
      <c r="G652">
        <f t="shared" si="60"/>
        <v>6.8620897027216188E-3</v>
      </c>
      <c r="H652">
        <f t="shared" si="61"/>
        <v>1.5931404445820307E-2</v>
      </c>
      <c r="I652">
        <f t="shared" si="62"/>
        <v>-4.7134271886288825E-3</v>
      </c>
      <c r="J652" t="str">
        <f t="shared" si="63"/>
        <v/>
      </c>
      <c r="K652" t="str">
        <f t="shared" si="64"/>
        <v/>
      </c>
      <c r="L652" t="str">
        <f t="shared" si="65"/>
        <v/>
      </c>
      <c r="M652" t="str">
        <f>IF(Master!D654&lt;'OHL indexes'!E652,1,"")</f>
        <v/>
      </c>
      <c r="N652" t="str">
        <f>IF(Master!D654&gt;'OHL indexes'!D652,1,"")</f>
        <v/>
      </c>
    </row>
    <row r="653" spans="1:14" x14ac:dyDescent="0.25">
      <c r="A653" s="1">
        <v>39010</v>
      </c>
      <c r="B653">
        <v>57319.38</v>
      </c>
      <c r="C653" s="12">
        <v>58533.36</v>
      </c>
      <c r="D653">
        <v>59010.14</v>
      </c>
      <c r="E653" s="12">
        <v>57319.38</v>
      </c>
      <c r="G653">
        <f t="shared" si="60"/>
        <v>2.1179224199564084E-2</v>
      </c>
      <c r="H653">
        <f t="shared" si="61"/>
        <v>2.9497178790140577E-2</v>
      </c>
      <c r="I653">
        <f t="shared" si="62"/>
        <v>0</v>
      </c>
      <c r="J653" t="str">
        <f t="shared" si="63"/>
        <v/>
      </c>
      <c r="K653" t="str">
        <f t="shared" si="64"/>
        <v/>
      </c>
      <c r="L653" t="str">
        <f t="shared" si="65"/>
        <v/>
      </c>
      <c r="M653">
        <f>IF(Master!D655&lt;'OHL indexes'!E653,1,"")</f>
        <v>1</v>
      </c>
      <c r="N653" t="str">
        <f>IF(Master!D655&gt;'OHL indexes'!D653,1,"")</f>
        <v/>
      </c>
    </row>
    <row r="654" spans="1:14" x14ac:dyDescent="0.25">
      <c r="A654" s="1">
        <v>39013</v>
      </c>
      <c r="B654">
        <v>55959.88</v>
      </c>
      <c r="C654" s="12">
        <v>57238.69</v>
      </c>
      <c r="D654">
        <v>58022.53</v>
      </c>
      <c r="E654" s="12">
        <v>55209.93</v>
      </c>
      <c r="G654">
        <f t="shared" si="60"/>
        <v>2.2852264872619488E-2</v>
      </c>
      <c r="H654">
        <f t="shared" si="61"/>
        <v>3.6859442872286374E-2</v>
      </c>
      <c r="I654">
        <f t="shared" si="62"/>
        <v>-1.3401565550176242E-2</v>
      </c>
      <c r="J654" t="str">
        <f t="shared" si="63"/>
        <v/>
      </c>
      <c r="K654" t="str">
        <f t="shared" si="64"/>
        <v/>
      </c>
      <c r="L654" t="str">
        <f t="shared" si="65"/>
        <v/>
      </c>
      <c r="M654" t="str">
        <f>IF(Master!D656&lt;'OHL indexes'!E654,1,"")</f>
        <v/>
      </c>
      <c r="N654" t="str">
        <f>IF(Master!D656&gt;'OHL indexes'!D654,1,"")</f>
        <v/>
      </c>
    </row>
    <row r="655" spans="1:14" x14ac:dyDescent="0.25">
      <c r="A655" s="1">
        <v>39014</v>
      </c>
      <c r="B655">
        <v>55040.53</v>
      </c>
      <c r="C655" s="12">
        <v>55748.75</v>
      </c>
      <c r="D655">
        <v>56336.25</v>
      </c>
      <c r="E655" s="12">
        <v>54977.64</v>
      </c>
      <c r="G655">
        <f t="shared" si="60"/>
        <v>1.2867245282703443E-2</v>
      </c>
      <c r="H655">
        <f t="shared" si="61"/>
        <v>2.3541197731925978E-2</v>
      </c>
      <c r="I655">
        <f t="shared" si="62"/>
        <v>-1.1426125438835921E-3</v>
      </c>
      <c r="J655" t="str">
        <f t="shared" si="63"/>
        <v/>
      </c>
      <c r="K655" t="str">
        <f t="shared" si="64"/>
        <v/>
      </c>
      <c r="L655" t="str">
        <f t="shared" si="65"/>
        <v/>
      </c>
      <c r="M655">
        <f>IF(Master!D657&lt;'OHL indexes'!E655,1,"")</f>
        <v>1</v>
      </c>
      <c r="N655" t="str">
        <f>IF(Master!D657&gt;'OHL indexes'!D655,1,"")</f>
        <v/>
      </c>
    </row>
    <row r="656" spans="1:14" x14ac:dyDescent="0.25">
      <c r="A656" s="1">
        <v>39015</v>
      </c>
      <c r="B656">
        <v>53699.9</v>
      </c>
      <c r="C656" s="12">
        <v>55520.43</v>
      </c>
      <c r="D656">
        <v>55520.43</v>
      </c>
      <c r="E656" s="12">
        <v>53657.95</v>
      </c>
      <c r="G656">
        <f t="shared" si="60"/>
        <v>3.3901925329469895E-2</v>
      </c>
      <c r="H656">
        <f t="shared" si="61"/>
        <v>3.3901925329469895E-2</v>
      </c>
      <c r="I656">
        <f t="shared" si="62"/>
        <v>-7.8119326106762532E-4</v>
      </c>
      <c r="J656" t="str">
        <f t="shared" si="63"/>
        <v/>
      </c>
      <c r="K656" t="str">
        <f t="shared" si="64"/>
        <v/>
      </c>
      <c r="L656" t="str">
        <f t="shared" si="65"/>
        <v/>
      </c>
      <c r="M656">
        <f>IF(Master!D658&lt;'OHL indexes'!E656,1,"")</f>
        <v>1</v>
      </c>
      <c r="N656" t="str">
        <f>IF(Master!D658&gt;'OHL indexes'!D656,1,"")</f>
        <v/>
      </c>
    </row>
    <row r="657" spans="1:14" x14ac:dyDescent="0.25">
      <c r="A657" s="1">
        <v>39016</v>
      </c>
      <c r="B657">
        <v>52519.519999999997</v>
      </c>
      <c r="C657" s="12">
        <v>53704.45</v>
      </c>
      <c r="D657">
        <v>54059.45</v>
      </c>
      <c r="E657" s="12">
        <v>52516.58</v>
      </c>
      <c r="G657">
        <f t="shared" si="60"/>
        <v>2.2561706580715102E-2</v>
      </c>
      <c r="H657">
        <f t="shared" si="61"/>
        <v>2.9321098136464219E-2</v>
      </c>
      <c r="I657">
        <f t="shared" si="62"/>
        <v>-5.5979186405319403E-5</v>
      </c>
      <c r="J657" t="str">
        <f t="shared" si="63"/>
        <v/>
      </c>
      <c r="K657" t="str">
        <f t="shared" si="64"/>
        <v/>
      </c>
      <c r="L657" t="str">
        <f t="shared" si="65"/>
        <v/>
      </c>
      <c r="M657">
        <f>IF(Master!D659&lt;'OHL indexes'!E657,1,"")</f>
        <v>1</v>
      </c>
      <c r="N657" t="str">
        <f>IF(Master!D659&gt;'OHL indexes'!D657,1,"")</f>
        <v/>
      </c>
    </row>
    <row r="658" spans="1:14" x14ac:dyDescent="0.25">
      <c r="A658" s="1">
        <v>39017</v>
      </c>
      <c r="B658">
        <v>52782.96</v>
      </c>
      <c r="C658" s="12">
        <v>53199.47</v>
      </c>
      <c r="D658">
        <v>53364.93</v>
      </c>
      <c r="E658" s="12">
        <v>52356.33</v>
      </c>
      <c r="G658">
        <f t="shared" si="60"/>
        <v>7.8909936085433952E-3</v>
      </c>
      <c r="H658">
        <f t="shared" si="61"/>
        <v>1.1025717390612533E-2</v>
      </c>
      <c r="I658">
        <f t="shared" si="62"/>
        <v>-8.0827221512396186E-3</v>
      </c>
      <c r="J658" t="str">
        <f t="shared" si="63"/>
        <v/>
      </c>
      <c r="K658" t="str">
        <f t="shared" si="64"/>
        <v/>
      </c>
      <c r="L658" t="str">
        <f t="shared" si="65"/>
        <v/>
      </c>
      <c r="M658" t="str">
        <f>IF(Master!D660&lt;'OHL indexes'!E658,1,"")</f>
        <v/>
      </c>
      <c r="N658" t="str">
        <f>IF(Master!D660&gt;'OHL indexes'!D658,1,"")</f>
        <v/>
      </c>
    </row>
    <row r="659" spans="1:14" x14ac:dyDescent="0.25">
      <c r="A659" s="1">
        <v>39020</v>
      </c>
      <c r="B659">
        <v>52985.66</v>
      </c>
      <c r="C659" s="12">
        <v>53261.57</v>
      </c>
      <c r="D659">
        <v>54345.23</v>
      </c>
      <c r="E659" s="12">
        <v>52575.26</v>
      </c>
      <c r="G659">
        <f t="shared" si="60"/>
        <v>5.2072579637583161E-3</v>
      </c>
      <c r="H659">
        <f t="shared" si="61"/>
        <v>2.5659206660820999E-2</v>
      </c>
      <c r="I659">
        <f t="shared" si="62"/>
        <v>-7.7454918934670713E-3</v>
      </c>
      <c r="J659" t="str">
        <f t="shared" si="63"/>
        <v/>
      </c>
      <c r="K659" t="str">
        <f t="shared" si="64"/>
        <v/>
      </c>
      <c r="L659" t="str">
        <f t="shared" si="65"/>
        <v/>
      </c>
      <c r="M659" t="str">
        <f>IF(Master!D661&lt;'OHL indexes'!E659,1,"")</f>
        <v/>
      </c>
      <c r="N659" t="str">
        <f>IF(Master!D661&gt;'OHL indexes'!D659,1,"")</f>
        <v/>
      </c>
    </row>
    <row r="660" spans="1:14" x14ac:dyDescent="0.25">
      <c r="A660" s="1">
        <v>39021</v>
      </c>
      <c r="B660">
        <v>52610.62</v>
      </c>
      <c r="C660" s="12">
        <v>53086.879999999997</v>
      </c>
      <c r="D660">
        <v>53539.02</v>
      </c>
      <c r="E660" s="12">
        <v>52508.78</v>
      </c>
      <c r="G660">
        <f t="shared" si="60"/>
        <v>9.0525449044316364E-3</v>
      </c>
      <c r="H660">
        <f t="shared" si="61"/>
        <v>1.7646627239899404E-2</v>
      </c>
      <c r="I660">
        <f t="shared" si="62"/>
        <v>-1.9357308467378154E-3</v>
      </c>
      <c r="J660" t="str">
        <f t="shared" si="63"/>
        <v/>
      </c>
      <c r="K660" t="str">
        <f t="shared" si="64"/>
        <v/>
      </c>
      <c r="L660" t="str">
        <f t="shared" si="65"/>
        <v/>
      </c>
      <c r="M660" t="str">
        <f>IF(Master!D662&lt;'OHL indexes'!E660,1,"")</f>
        <v/>
      </c>
      <c r="N660" t="str">
        <f>IF(Master!D662&gt;'OHL indexes'!D660,1,"")</f>
        <v/>
      </c>
    </row>
    <row r="661" spans="1:14" x14ac:dyDescent="0.25">
      <c r="A661" s="1">
        <v>39022</v>
      </c>
      <c r="B661">
        <v>53761.16</v>
      </c>
      <c r="C661" s="12">
        <v>52408.87</v>
      </c>
      <c r="D661">
        <v>54045.25</v>
      </c>
      <c r="E661" s="12">
        <v>52027.8</v>
      </c>
      <c r="G661">
        <f t="shared" si="60"/>
        <v>-2.5153661118919368E-2</v>
      </c>
      <c r="H661">
        <f t="shared" si="61"/>
        <v>5.2842981810659051E-3</v>
      </c>
      <c r="I661">
        <f t="shared" si="62"/>
        <v>-3.2241863828831097E-2</v>
      </c>
      <c r="J661" t="str">
        <f t="shared" si="63"/>
        <v/>
      </c>
      <c r="K661" t="str">
        <f t="shared" si="64"/>
        <v/>
      </c>
      <c r="L661" t="str">
        <f t="shared" si="65"/>
        <v/>
      </c>
      <c r="M661" t="str">
        <f>IF(Master!D663&lt;'OHL indexes'!E661,1,"")</f>
        <v/>
      </c>
      <c r="N661" t="str">
        <f>IF(Master!D663&gt;'OHL indexes'!D661,1,"")</f>
        <v/>
      </c>
    </row>
    <row r="662" spans="1:14" x14ac:dyDescent="0.25">
      <c r="A662" s="1">
        <v>39023</v>
      </c>
      <c r="B662">
        <v>54117.1</v>
      </c>
      <c r="C662" s="12">
        <v>53910.82</v>
      </c>
      <c r="D662">
        <v>54621.14</v>
      </c>
      <c r="E662" s="12">
        <v>53787.96</v>
      </c>
      <c r="G662">
        <f t="shared" si="60"/>
        <v>-3.8117341838346253E-3</v>
      </c>
      <c r="H662">
        <f t="shared" si="61"/>
        <v>9.3138767598410777E-3</v>
      </c>
      <c r="I662">
        <f t="shared" si="62"/>
        <v>-6.0819962636579072E-3</v>
      </c>
      <c r="J662" t="str">
        <f t="shared" si="63"/>
        <v/>
      </c>
      <c r="K662" t="str">
        <f t="shared" si="64"/>
        <v/>
      </c>
      <c r="L662" t="str">
        <f t="shared" si="65"/>
        <v/>
      </c>
      <c r="M662" t="str">
        <f>IF(Master!D664&lt;'OHL indexes'!E662,1,"")</f>
        <v/>
      </c>
      <c r="N662" t="str">
        <f>IF(Master!D664&gt;'OHL indexes'!D662,1,"")</f>
        <v/>
      </c>
    </row>
    <row r="663" spans="1:14" x14ac:dyDescent="0.25">
      <c r="A663" s="1">
        <v>39024</v>
      </c>
      <c r="B663">
        <v>53750.61</v>
      </c>
      <c r="C663" s="12">
        <v>53288.91</v>
      </c>
      <c r="D663">
        <v>54152.72</v>
      </c>
      <c r="E663" s="12">
        <v>53039.57</v>
      </c>
      <c r="G663">
        <f t="shared" si="60"/>
        <v>-8.5896699590943815E-3</v>
      </c>
      <c r="H663">
        <f t="shared" si="61"/>
        <v>7.4810313780624416E-3</v>
      </c>
      <c r="I663">
        <f t="shared" si="62"/>
        <v>-1.322850103468598E-2</v>
      </c>
      <c r="J663" t="str">
        <f t="shared" si="63"/>
        <v/>
      </c>
      <c r="K663" t="str">
        <f t="shared" si="64"/>
        <v/>
      </c>
      <c r="L663" t="str">
        <f t="shared" si="65"/>
        <v/>
      </c>
      <c r="M663" t="str">
        <f>IF(Master!D665&lt;'OHL indexes'!E663,1,"")</f>
        <v/>
      </c>
      <c r="N663" t="str">
        <f>IF(Master!D665&gt;'OHL indexes'!D663,1,"")</f>
        <v/>
      </c>
    </row>
    <row r="664" spans="1:14" x14ac:dyDescent="0.25">
      <c r="A664" s="1">
        <v>39027</v>
      </c>
      <c r="B664">
        <v>51943.28</v>
      </c>
      <c r="C664" s="12">
        <v>53635.28</v>
      </c>
      <c r="D664">
        <v>53650.8</v>
      </c>
      <c r="E664" s="12">
        <v>51687.97</v>
      </c>
      <c r="G664">
        <f t="shared" si="60"/>
        <v>3.2573992246927697E-2</v>
      </c>
      <c r="H664">
        <f t="shared" si="61"/>
        <v>3.2872779693542631E-2</v>
      </c>
      <c r="I664">
        <f t="shared" si="62"/>
        <v>-4.9151690074249466E-3</v>
      </c>
      <c r="J664" t="str">
        <f t="shared" si="63"/>
        <v/>
      </c>
      <c r="K664" t="str">
        <f t="shared" si="64"/>
        <v/>
      </c>
      <c r="L664" t="str">
        <f t="shared" si="65"/>
        <v/>
      </c>
      <c r="M664" t="str">
        <f>IF(Master!D666&lt;'OHL indexes'!E664,1,"")</f>
        <v/>
      </c>
      <c r="N664" t="str">
        <f>IF(Master!D666&gt;'OHL indexes'!D664,1,"")</f>
        <v/>
      </c>
    </row>
    <row r="665" spans="1:14" x14ac:dyDescent="0.25">
      <c r="A665" s="1">
        <v>39028</v>
      </c>
      <c r="B665">
        <v>52122.879999999997</v>
      </c>
      <c r="C665" s="12">
        <v>51806.239999999998</v>
      </c>
      <c r="D665">
        <v>52279.25</v>
      </c>
      <c r="E665" s="12">
        <v>51235.97</v>
      </c>
      <c r="G665">
        <f t="shared" si="60"/>
        <v>-6.074875371429922E-3</v>
      </c>
      <c r="H665">
        <f t="shared" si="61"/>
        <v>3.0000260921883015E-3</v>
      </c>
      <c r="I665">
        <f t="shared" si="62"/>
        <v>-1.7015752007563556E-2</v>
      </c>
      <c r="J665" t="str">
        <f t="shared" si="63"/>
        <v/>
      </c>
      <c r="K665" t="str">
        <f t="shared" si="64"/>
        <v/>
      </c>
      <c r="L665" t="str">
        <f t="shared" si="65"/>
        <v/>
      </c>
      <c r="M665" t="str">
        <f>IF(Master!D667&lt;'OHL indexes'!E665,1,"")</f>
        <v/>
      </c>
      <c r="N665" t="str">
        <f>IF(Master!D667&gt;'OHL indexes'!D665,1,"")</f>
        <v/>
      </c>
    </row>
    <row r="666" spans="1:14" x14ac:dyDescent="0.25">
      <c r="A666" s="1">
        <v>39029</v>
      </c>
      <c r="B666">
        <v>51183.01</v>
      </c>
      <c r="C666" s="12">
        <v>52354.15</v>
      </c>
      <c r="D666">
        <v>52618.45</v>
      </c>
      <c r="E666" s="12">
        <v>50977.56</v>
      </c>
      <c r="G666">
        <f t="shared" si="60"/>
        <v>2.288142100278967E-2</v>
      </c>
      <c r="H666">
        <f t="shared" si="61"/>
        <v>2.8045243919808449E-2</v>
      </c>
      <c r="I666">
        <f t="shared" si="62"/>
        <v>-4.0140273110159663E-3</v>
      </c>
      <c r="J666" t="str">
        <f t="shared" si="63"/>
        <v/>
      </c>
      <c r="K666" t="str">
        <f t="shared" si="64"/>
        <v/>
      </c>
      <c r="L666" t="str">
        <f t="shared" si="65"/>
        <v/>
      </c>
      <c r="M666" t="str">
        <f>IF(Master!D668&lt;'OHL indexes'!E666,1,"")</f>
        <v/>
      </c>
      <c r="N666" t="str">
        <f>IF(Master!D668&gt;'OHL indexes'!D666,1,"")</f>
        <v/>
      </c>
    </row>
    <row r="667" spans="1:14" x14ac:dyDescent="0.25">
      <c r="A667" s="1">
        <v>39030</v>
      </c>
      <c r="B667">
        <v>51321.74</v>
      </c>
      <c r="C667" s="12">
        <v>51270.77</v>
      </c>
      <c r="D667">
        <v>51656.93</v>
      </c>
      <c r="E667" s="12">
        <v>50682.76</v>
      </c>
      <c r="G667">
        <f t="shared" si="60"/>
        <v>-9.9314637422664998E-4</v>
      </c>
      <c r="H667">
        <f t="shared" si="61"/>
        <v>6.5311503468121757E-3</v>
      </c>
      <c r="I667">
        <f t="shared" si="62"/>
        <v>-1.2450474204498851E-2</v>
      </c>
      <c r="J667" t="str">
        <f t="shared" si="63"/>
        <v/>
      </c>
      <c r="K667" t="str">
        <f t="shared" si="64"/>
        <v/>
      </c>
      <c r="L667" t="str">
        <f t="shared" si="65"/>
        <v/>
      </c>
      <c r="M667" t="str">
        <f>IF(Master!D669&lt;'OHL indexes'!E667,1,"")</f>
        <v/>
      </c>
      <c r="N667" t="str">
        <f>IF(Master!D669&gt;'OHL indexes'!D667,1,"")</f>
        <v/>
      </c>
    </row>
    <row r="668" spans="1:14" x14ac:dyDescent="0.25">
      <c r="A668" s="1">
        <v>39031</v>
      </c>
      <c r="B668">
        <v>51737.66</v>
      </c>
      <c r="C668" s="12">
        <v>51730.55</v>
      </c>
      <c r="D668">
        <v>51737.66</v>
      </c>
      <c r="E668" s="12">
        <v>51730.55</v>
      </c>
      <c r="G668">
        <f t="shared" si="60"/>
        <v>-1.3742407368255716E-4</v>
      </c>
      <c r="H668">
        <f t="shared" si="61"/>
        <v>0</v>
      </c>
      <c r="I668">
        <f t="shared" si="62"/>
        <v>-1.3742407368255716E-4</v>
      </c>
      <c r="J668" t="str">
        <f t="shared" si="63"/>
        <v/>
      </c>
      <c r="K668" t="str">
        <f t="shared" si="64"/>
        <v/>
      </c>
      <c r="L668" t="str">
        <f t="shared" si="65"/>
        <v/>
      </c>
      <c r="M668">
        <f>IF(Master!D670&lt;'OHL indexes'!E668,1,"")</f>
        <v>1</v>
      </c>
      <c r="N668" t="str">
        <f>IF(Master!D670&gt;'OHL indexes'!D668,1,"")</f>
        <v/>
      </c>
    </row>
    <row r="669" spans="1:14" x14ac:dyDescent="0.25">
      <c r="A669" s="1">
        <v>39034</v>
      </c>
      <c r="B669">
        <v>51545.78</v>
      </c>
      <c r="C669" s="12">
        <v>51371.87</v>
      </c>
      <c r="D669">
        <v>51567.83</v>
      </c>
      <c r="E669" s="12">
        <v>50583.68</v>
      </c>
      <c r="G669">
        <f t="shared" si="60"/>
        <v>-3.3738940413744478E-3</v>
      </c>
      <c r="H669">
        <f t="shared" si="61"/>
        <v>4.2777507683466887E-4</v>
      </c>
      <c r="I669">
        <f t="shared" si="62"/>
        <v>-1.8664961515763245E-2</v>
      </c>
      <c r="J669" t="str">
        <f t="shared" si="63"/>
        <v/>
      </c>
      <c r="K669" t="str">
        <f t="shared" si="64"/>
        <v/>
      </c>
      <c r="L669" t="str">
        <f t="shared" si="65"/>
        <v/>
      </c>
      <c r="M669" t="str">
        <f>IF(Master!D671&lt;'OHL indexes'!E669,1,"")</f>
        <v/>
      </c>
      <c r="N669" t="str">
        <f>IF(Master!D671&gt;'OHL indexes'!D669,1,"")</f>
        <v/>
      </c>
    </row>
    <row r="670" spans="1:14" x14ac:dyDescent="0.25">
      <c r="A670" s="1">
        <v>39035</v>
      </c>
      <c r="B670">
        <v>50450.63</v>
      </c>
      <c r="C670" s="12">
        <v>51454.82</v>
      </c>
      <c r="D670">
        <v>52002.720000000001</v>
      </c>
      <c r="E670" s="12">
        <v>50276.73</v>
      </c>
      <c r="G670">
        <f t="shared" si="60"/>
        <v>1.990440951877126E-2</v>
      </c>
      <c r="H670">
        <f t="shared" si="61"/>
        <v>3.0764531582658128E-2</v>
      </c>
      <c r="I670">
        <f t="shared" si="62"/>
        <v>-3.4469341611788051E-3</v>
      </c>
      <c r="J670" t="str">
        <f t="shared" si="63"/>
        <v/>
      </c>
      <c r="K670" t="str">
        <f t="shared" si="64"/>
        <v/>
      </c>
      <c r="L670" t="str">
        <f t="shared" si="65"/>
        <v/>
      </c>
      <c r="M670" t="str">
        <f>IF(Master!D672&lt;'OHL indexes'!E670,1,"")</f>
        <v/>
      </c>
      <c r="N670" t="str">
        <f>IF(Master!D672&gt;'OHL indexes'!D670,1,"")</f>
        <v/>
      </c>
    </row>
    <row r="671" spans="1:14" x14ac:dyDescent="0.25">
      <c r="A671" s="1">
        <v>39036</v>
      </c>
      <c r="B671">
        <v>50027.15</v>
      </c>
      <c r="C671" s="12">
        <v>51182.42</v>
      </c>
      <c r="D671">
        <v>51182.42</v>
      </c>
      <c r="E671" s="12">
        <v>49503.6</v>
      </c>
      <c r="G671">
        <f t="shared" si="60"/>
        <v>2.3092860576706675E-2</v>
      </c>
      <c r="H671">
        <f t="shared" si="61"/>
        <v>2.3092860576706675E-2</v>
      </c>
      <c r="I671">
        <f t="shared" si="62"/>
        <v>-1.0465317332688406E-2</v>
      </c>
      <c r="J671" t="str">
        <f t="shared" si="63"/>
        <v/>
      </c>
      <c r="K671" t="str">
        <f t="shared" si="64"/>
        <v/>
      </c>
      <c r="L671" t="str">
        <f t="shared" si="65"/>
        <v/>
      </c>
      <c r="M671" t="str">
        <f>IF(Master!D673&lt;'OHL indexes'!E671,1,"")</f>
        <v/>
      </c>
      <c r="N671" t="str">
        <f>IF(Master!D673&gt;'OHL indexes'!D671,1,"")</f>
        <v/>
      </c>
    </row>
    <row r="672" spans="1:14" x14ac:dyDescent="0.25">
      <c r="A672" s="1">
        <v>39037</v>
      </c>
      <c r="B672">
        <v>49858.74</v>
      </c>
      <c r="C672" s="12">
        <v>49527.97</v>
      </c>
      <c r="D672">
        <v>49939.48</v>
      </c>
      <c r="E672" s="12">
        <v>49109.3</v>
      </c>
      <c r="G672">
        <f t="shared" si="60"/>
        <v>-6.6341427801824837E-3</v>
      </c>
      <c r="H672">
        <f t="shared" si="61"/>
        <v>1.619375058415029E-3</v>
      </c>
      <c r="I672">
        <f t="shared" si="62"/>
        <v>-1.503126633364571E-2</v>
      </c>
      <c r="J672" t="str">
        <f t="shared" si="63"/>
        <v/>
      </c>
      <c r="K672" t="str">
        <f t="shared" si="64"/>
        <v/>
      </c>
      <c r="L672" t="str">
        <f t="shared" si="65"/>
        <v/>
      </c>
      <c r="M672" t="str">
        <f>IF(Master!D674&lt;'OHL indexes'!E672,1,"")</f>
        <v/>
      </c>
      <c r="N672" t="str">
        <f>IF(Master!D674&gt;'OHL indexes'!D672,1,"")</f>
        <v/>
      </c>
    </row>
    <row r="673" spans="1:14" x14ac:dyDescent="0.25">
      <c r="A673" s="1">
        <v>39038</v>
      </c>
      <c r="B673">
        <v>50229.760000000002</v>
      </c>
      <c r="C673" s="12">
        <v>50037.23</v>
      </c>
      <c r="D673">
        <v>50533.42</v>
      </c>
      <c r="E673" s="12">
        <v>50037.23</v>
      </c>
      <c r="G673">
        <f t="shared" si="60"/>
        <v>-3.8329866597013318E-3</v>
      </c>
      <c r="H673">
        <f t="shared" si="61"/>
        <v>6.0454200856223661E-3</v>
      </c>
      <c r="I673">
        <f t="shared" si="62"/>
        <v>-3.8329866597013318E-3</v>
      </c>
      <c r="J673" t="str">
        <f t="shared" si="63"/>
        <v/>
      </c>
      <c r="K673" t="str">
        <f t="shared" si="64"/>
        <v/>
      </c>
      <c r="L673" t="str">
        <f t="shared" si="65"/>
        <v/>
      </c>
      <c r="M673" t="str">
        <f>IF(Master!D675&lt;'OHL indexes'!E673,1,"")</f>
        <v/>
      </c>
      <c r="N673" t="str">
        <f>IF(Master!D675&gt;'OHL indexes'!D673,1,"")</f>
        <v/>
      </c>
    </row>
    <row r="674" spans="1:14" x14ac:dyDescent="0.25">
      <c r="A674" s="1">
        <v>39041</v>
      </c>
      <c r="B674">
        <v>49374.38</v>
      </c>
      <c r="C674" s="12">
        <v>50566.37</v>
      </c>
      <c r="D674">
        <v>50609.11</v>
      </c>
      <c r="E674" s="12">
        <v>49006.21</v>
      </c>
      <c r="G674">
        <f t="shared" si="60"/>
        <v>2.414187276883295E-2</v>
      </c>
      <c r="H674">
        <f t="shared" si="61"/>
        <v>2.5007503891694594E-2</v>
      </c>
      <c r="I674">
        <f t="shared" si="62"/>
        <v>-7.4567012284508793E-3</v>
      </c>
      <c r="J674" t="str">
        <f t="shared" si="63"/>
        <v/>
      </c>
      <c r="K674" t="str">
        <f t="shared" si="64"/>
        <v/>
      </c>
      <c r="L674" t="str">
        <f t="shared" si="65"/>
        <v/>
      </c>
      <c r="M674" t="str">
        <f>IF(Master!D676&lt;'OHL indexes'!E674,1,"")</f>
        <v/>
      </c>
      <c r="N674" t="str">
        <f>IF(Master!D676&gt;'OHL indexes'!D674,1,"")</f>
        <v/>
      </c>
    </row>
    <row r="675" spans="1:14" x14ac:dyDescent="0.25">
      <c r="A675" s="1">
        <v>39042</v>
      </c>
      <c r="B675">
        <v>49715.05</v>
      </c>
      <c r="C675" s="12">
        <v>49331.76</v>
      </c>
      <c r="D675">
        <v>49793.47</v>
      </c>
      <c r="E675" s="12">
        <v>49125.77</v>
      </c>
      <c r="G675">
        <f t="shared" si="60"/>
        <v>-7.7097377956977242E-3</v>
      </c>
      <c r="H675">
        <f t="shared" si="61"/>
        <v>1.5773895430055695E-3</v>
      </c>
      <c r="I675">
        <f t="shared" si="62"/>
        <v>-1.1853151108165538E-2</v>
      </c>
      <c r="J675" t="str">
        <f t="shared" si="63"/>
        <v/>
      </c>
      <c r="K675" t="str">
        <f t="shared" si="64"/>
        <v/>
      </c>
      <c r="L675" t="str">
        <f t="shared" si="65"/>
        <v/>
      </c>
      <c r="M675" t="str">
        <f>IF(Master!D677&lt;'OHL indexes'!E675,1,"")</f>
        <v/>
      </c>
      <c r="N675" t="str">
        <f>IF(Master!D677&gt;'OHL indexes'!D675,1,"")</f>
        <v/>
      </c>
    </row>
    <row r="676" spans="1:14" x14ac:dyDescent="0.25">
      <c r="A676" s="1">
        <v>39043</v>
      </c>
      <c r="B676">
        <v>50189.16</v>
      </c>
      <c r="C676" s="12">
        <v>50030.080000000002</v>
      </c>
      <c r="D676">
        <v>50226.54</v>
      </c>
      <c r="E676" s="12">
        <v>49481.43</v>
      </c>
      <c r="G676">
        <f t="shared" si="60"/>
        <v>-3.1696087362291792E-3</v>
      </c>
      <c r="H676">
        <f t="shared" si="61"/>
        <v>7.4478233945329819E-4</v>
      </c>
      <c r="I676">
        <f t="shared" si="62"/>
        <v>-1.4101252142893039E-2</v>
      </c>
      <c r="J676" t="str">
        <f t="shared" si="63"/>
        <v/>
      </c>
      <c r="K676" t="str">
        <f t="shared" si="64"/>
        <v/>
      </c>
      <c r="L676" t="str">
        <f t="shared" si="65"/>
        <v/>
      </c>
      <c r="M676" t="str">
        <f>IF(Master!D678&lt;'OHL indexes'!E676,1,"")</f>
        <v/>
      </c>
      <c r="N676" t="str">
        <f>IF(Master!D678&gt;'OHL indexes'!D676,1,"")</f>
        <v/>
      </c>
    </row>
    <row r="677" spans="1:14" x14ac:dyDescent="0.25">
      <c r="A677" s="1">
        <v>39045</v>
      </c>
      <c r="B677">
        <v>50785.14</v>
      </c>
      <c r="C677" s="12">
        <v>50623.1</v>
      </c>
      <c r="D677">
        <v>51639.16</v>
      </c>
      <c r="E677" s="12">
        <v>50273.83</v>
      </c>
      <c r="G677">
        <f t="shared" si="60"/>
        <v>-3.1906971212445345E-3</v>
      </c>
      <c r="H677">
        <f t="shared" si="61"/>
        <v>1.6816336432271317E-2</v>
      </c>
      <c r="I677">
        <f t="shared" si="62"/>
        <v>-1.0068102598515982E-2</v>
      </c>
      <c r="J677" t="str">
        <f t="shared" si="63"/>
        <v/>
      </c>
      <c r="K677" t="str">
        <f t="shared" si="64"/>
        <v/>
      </c>
      <c r="L677" t="str">
        <f t="shared" si="65"/>
        <v/>
      </c>
      <c r="M677" t="str">
        <f>IF(Master!D679&lt;'OHL indexes'!E677,1,"")</f>
        <v/>
      </c>
      <c r="N677" t="str">
        <f>IF(Master!D679&gt;'OHL indexes'!D677,1,"")</f>
        <v/>
      </c>
    </row>
    <row r="678" spans="1:14" x14ac:dyDescent="0.25">
      <c r="A678" s="1">
        <v>39048</v>
      </c>
      <c r="B678">
        <v>53723.76</v>
      </c>
      <c r="C678" s="12">
        <v>51064.59</v>
      </c>
      <c r="D678">
        <v>54182.53</v>
      </c>
      <c r="E678" s="12">
        <v>50945.08</v>
      </c>
      <c r="G678">
        <f t="shared" si="60"/>
        <v>-4.9497094023203236E-2</v>
      </c>
      <c r="H678">
        <f t="shared" si="61"/>
        <v>8.5394246419088216E-3</v>
      </c>
      <c r="I678">
        <f t="shared" si="62"/>
        <v>-5.1721621867121703E-2</v>
      </c>
      <c r="J678" t="str">
        <f t="shared" si="63"/>
        <v/>
      </c>
      <c r="K678" t="str">
        <f t="shared" si="64"/>
        <v/>
      </c>
      <c r="L678" t="str">
        <f t="shared" si="65"/>
        <v/>
      </c>
      <c r="M678" t="str">
        <f>IF(Master!D680&lt;'OHL indexes'!E678,1,"")</f>
        <v/>
      </c>
      <c r="N678" t="str">
        <f>IF(Master!D680&gt;'OHL indexes'!D678,1,"")</f>
        <v/>
      </c>
    </row>
    <row r="679" spans="1:14" x14ac:dyDescent="0.25">
      <c r="A679" s="1">
        <v>39049</v>
      </c>
      <c r="B679">
        <v>51837.96</v>
      </c>
      <c r="C679" s="12">
        <v>53920.09</v>
      </c>
      <c r="D679">
        <v>54354.81</v>
      </c>
      <c r="E679" s="12">
        <v>51564.15</v>
      </c>
      <c r="G679">
        <f t="shared" si="60"/>
        <v>4.0166125364501148E-2</v>
      </c>
      <c r="H679">
        <f t="shared" si="61"/>
        <v>4.8552257843479829E-2</v>
      </c>
      <c r="I679">
        <f t="shared" si="62"/>
        <v>-5.2820365616239595E-3</v>
      </c>
      <c r="J679" t="str">
        <f t="shared" si="63"/>
        <v/>
      </c>
      <c r="K679" t="str">
        <f t="shared" si="64"/>
        <v/>
      </c>
      <c r="L679" t="str">
        <f t="shared" si="65"/>
        <v/>
      </c>
      <c r="M679" t="str">
        <f>IF(Master!D681&lt;'OHL indexes'!E679,1,"")</f>
        <v/>
      </c>
      <c r="N679" t="str">
        <f>IF(Master!D681&gt;'OHL indexes'!D679,1,"")</f>
        <v/>
      </c>
    </row>
    <row r="680" spans="1:14" x14ac:dyDescent="0.25">
      <c r="A680" s="1">
        <v>39050</v>
      </c>
      <c r="B680">
        <v>49831.94</v>
      </c>
      <c r="C680" s="12">
        <v>51130.22</v>
      </c>
      <c r="D680">
        <v>51130.22</v>
      </c>
      <c r="E680" s="12">
        <v>49625.62</v>
      </c>
      <c r="G680">
        <f t="shared" si="60"/>
        <v>2.6053169914717289E-2</v>
      </c>
      <c r="H680">
        <f t="shared" si="61"/>
        <v>2.6053169914717289E-2</v>
      </c>
      <c r="I680">
        <f t="shared" si="62"/>
        <v>-4.1403164315898522E-3</v>
      </c>
      <c r="J680" t="str">
        <f t="shared" si="63"/>
        <v/>
      </c>
      <c r="K680" t="str">
        <f t="shared" si="64"/>
        <v/>
      </c>
      <c r="L680" t="str">
        <f t="shared" si="65"/>
        <v/>
      </c>
      <c r="M680" t="str">
        <f>IF(Master!D682&lt;'OHL indexes'!E680,1,"")</f>
        <v/>
      </c>
      <c r="N680" t="str">
        <f>IF(Master!D682&gt;'OHL indexes'!D680,1,"")</f>
        <v/>
      </c>
    </row>
    <row r="681" spans="1:14" x14ac:dyDescent="0.25">
      <c r="A681" s="1">
        <v>39051</v>
      </c>
      <c r="B681">
        <v>49514.96</v>
      </c>
      <c r="C681" s="12">
        <v>49696.15</v>
      </c>
      <c r="D681">
        <v>51043.62</v>
      </c>
      <c r="E681" s="12">
        <v>49365.37</v>
      </c>
      <c r="G681">
        <f t="shared" si="60"/>
        <v>3.6592981191947427E-3</v>
      </c>
      <c r="H681">
        <f t="shared" si="61"/>
        <v>3.0872689789106289E-2</v>
      </c>
      <c r="I681">
        <f t="shared" si="62"/>
        <v>-3.0211071563017722E-3</v>
      </c>
      <c r="J681" t="str">
        <f t="shared" si="63"/>
        <v/>
      </c>
      <c r="K681" t="str">
        <f t="shared" si="64"/>
        <v/>
      </c>
      <c r="L681" t="str">
        <f t="shared" si="65"/>
        <v/>
      </c>
      <c r="M681" t="str">
        <f>IF(Master!D683&lt;'OHL indexes'!E681,1,"")</f>
        <v/>
      </c>
      <c r="N681" t="str">
        <f>IF(Master!D683&gt;'OHL indexes'!D681,1,"")</f>
        <v/>
      </c>
    </row>
    <row r="682" spans="1:14" x14ac:dyDescent="0.25">
      <c r="A682" s="1">
        <v>39052</v>
      </c>
      <c r="B682">
        <v>50572.639999999999</v>
      </c>
      <c r="C682" s="12">
        <v>50094.16</v>
      </c>
      <c r="D682">
        <v>51748.54</v>
      </c>
      <c r="E682" s="12">
        <v>49712.65</v>
      </c>
      <c r="G682">
        <f t="shared" si="60"/>
        <v>-9.461242284365512E-3</v>
      </c>
      <c r="H682">
        <f t="shared" si="61"/>
        <v>2.3251702897060467E-2</v>
      </c>
      <c r="I682">
        <f t="shared" si="62"/>
        <v>-1.7005044624919696E-2</v>
      </c>
      <c r="J682" t="str">
        <f t="shared" si="63"/>
        <v/>
      </c>
      <c r="K682" t="str">
        <f t="shared" si="64"/>
        <v/>
      </c>
      <c r="L682" t="str">
        <f t="shared" si="65"/>
        <v/>
      </c>
      <c r="M682" t="str">
        <f>IF(Master!D684&lt;'OHL indexes'!E682,1,"")</f>
        <v/>
      </c>
      <c r="N682" t="str">
        <f>IF(Master!D684&gt;'OHL indexes'!D682,1,"")</f>
        <v/>
      </c>
    </row>
    <row r="683" spans="1:14" x14ac:dyDescent="0.25">
      <c r="A683" s="1">
        <v>39055</v>
      </c>
      <c r="B683">
        <v>49764.05</v>
      </c>
      <c r="C683" s="12">
        <v>50303.09</v>
      </c>
      <c r="D683">
        <v>50531.17</v>
      </c>
      <c r="E683" s="12">
        <v>49639.57</v>
      </c>
      <c r="G683">
        <f t="shared" si="60"/>
        <v>1.0831915810710635E-2</v>
      </c>
      <c r="H683">
        <f t="shared" si="61"/>
        <v>1.541514406484179E-2</v>
      </c>
      <c r="I683">
        <f t="shared" si="62"/>
        <v>-2.5014041260710274E-3</v>
      </c>
      <c r="J683" t="str">
        <f t="shared" si="63"/>
        <v/>
      </c>
      <c r="K683" t="str">
        <f t="shared" si="64"/>
        <v/>
      </c>
      <c r="L683" t="str">
        <f t="shared" si="65"/>
        <v/>
      </c>
      <c r="M683" t="str">
        <f>IF(Master!D685&lt;'OHL indexes'!E683,1,"")</f>
        <v/>
      </c>
      <c r="N683" t="str">
        <f>IF(Master!D685&gt;'OHL indexes'!D683,1,"")</f>
        <v/>
      </c>
    </row>
    <row r="684" spans="1:14" x14ac:dyDescent="0.25">
      <c r="A684" s="1">
        <v>39056</v>
      </c>
      <c r="B684">
        <v>49939.64</v>
      </c>
      <c r="C684" s="12">
        <v>49459.15</v>
      </c>
      <c r="D684">
        <v>50053.45</v>
      </c>
      <c r="E684" s="12">
        <v>49369.58</v>
      </c>
      <c r="G684">
        <f t="shared" si="60"/>
        <v>-9.6214149721542963E-3</v>
      </c>
      <c r="H684">
        <f t="shared" si="61"/>
        <v>2.2789511498280124E-3</v>
      </c>
      <c r="I684">
        <f t="shared" si="62"/>
        <v>-1.1414980164053956E-2</v>
      </c>
      <c r="J684" t="str">
        <f t="shared" si="63"/>
        <v/>
      </c>
      <c r="K684" t="str">
        <f t="shared" si="64"/>
        <v/>
      </c>
      <c r="L684" t="str">
        <f t="shared" si="65"/>
        <v/>
      </c>
      <c r="M684" t="str">
        <f>IF(Master!D686&lt;'OHL indexes'!E684,1,"")</f>
        <v/>
      </c>
      <c r="N684" t="str">
        <f>IF(Master!D686&gt;'OHL indexes'!D684,1,"")</f>
        <v/>
      </c>
    </row>
    <row r="685" spans="1:14" x14ac:dyDescent="0.25">
      <c r="A685" s="1">
        <v>39057</v>
      </c>
      <c r="B685">
        <v>50334.42</v>
      </c>
      <c r="C685" s="12">
        <v>49956.81</v>
      </c>
      <c r="D685">
        <v>50385.99</v>
      </c>
      <c r="E685" s="12">
        <v>49785.13</v>
      </c>
      <c r="G685">
        <f t="shared" si="60"/>
        <v>-7.5020234662483976E-3</v>
      </c>
      <c r="H685">
        <f t="shared" si="61"/>
        <v>1.0245474170558211E-3</v>
      </c>
      <c r="I685">
        <f t="shared" si="62"/>
        <v>-1.0912810756536051E-2</v>
      </c>
      <c r="J685" t="str">
        <f t="shared" si="63"/>
        <v/>
      </c>
      <c r="K685" t="str">
        <f t="shared" si="64"/>
        <v/>
      </c>
      <c r="L685" t="str">
        <f t="shared" si="65"/>
        <v/>
      </c>
      <c r="M685" t="str">
        <f>IF(Master!D687&lt;'OHL indexes'!E685,1,"")</f>
        <v/>
      </c>
      <c r="N685" t="str">
        <f>IF(Master!D687&gt;'OHL indexes'!D685,1,"")</f>
        <v/>
      </c>
    </row>
    <row r="686" spans="1:14" x14ac:dyDescent="0.25">
      <c r="A686" s="1">
        <v>39058</v>
      </c>
      <c r="B686">
        <v>51239.18</v>
      </c>
      <c r="C686" s="12">
        <v>50041.96</v>
      </c>
      <c r="D686">
        <v>51355.48</v>
      </c>
      <c r="E686" s="12">
        <v>49934.21</v>
      </c>
      <c r="G686">
        <f t="shared" si="60"/>
        <v>-2.3365323176522401E-2</v>
      </c>
      <c r="H686">
        <f t="shared" si="61"/>
        <v>2.2697474862010125E-3</v>
      </c>
      <c r="I686">
        <f t="shared" si="62"/>
        <v>-2.5468206165672469E-2</v>
      </c>
      <c r="J686" t="str">
        <f t="shared" si="63"/>
        <v/>
      </c>
      <c r="K686" t="str">
        <f t="shared" si="64"/>
        <v/>
      </c>
      <c r="L686" t="str">
        <f t="shared" si="65"/>
        <v/>
      </c>
      <c r="M686" t="str">
        <f>IF(Master!D688&lt;'OHL indexes'!E686,1,"")</f>
        <v/>
      </c>
      <c r="N686" t="str">
        <f>IF(Master!D688&gt;'OHL indexes'!D686,1,"")</f>
        <v/>
      </c>
    </row>
    <row r="687" spans="1:14" x14ac:dyDescent="0.25">
      <c r="A687" s="1">
        <v>39059</v>
      </c>
      <c r="B687">
        <v>51328.05</v>
      </c>
      <c r="C687" s="12">
        <v>51266.48</v>
      </c>
      <c r="D687">
        <v>52099.08</v>
      </c>
      <c r="E687" s="12">
        <v>50966.2</v>
      </c>
      <c r="G687">
        <f t="shared" si="60"/>
        <v>-1.1995390434664799E-3</v>
      </c>
      <c r="H687">
        <f t="shared" si="61"/>
        <v>1.5021610990481715E-2</v>
      </c>
      <c r="I687">
        <f t="shared" si="62"/>
        <v>-7.0497515491043661E-3</v>
      </c>
      <c r="J687" t="str">
        <f t="shared" si="63"/>
        <v/>
      </c>
      <c r="K687" t="str">
        <f t="shared" si="64"/>
        <v/>
      </c>
      <c r="L687" t="str">
        <f t="shared" si="65"/>
        <v/>
      </c>
      <c r="M687" t="str">
        <f>IF(Master!D689&lt;'OHL indexes'!E687,1,"")</f>
        <v/>
      </c>
      <c r="N687" t="str">
        <f>IF(Master!D689&gt;'OHL indexes'!D687,1,"")</f>
        <v/>
      </c>
    </row>
    <row r="688" spans="1:14" x14ac:dyDescent="0.25">
      <c r="A688" s="1">
        <v>39062</v>
      </c>
      <c r="B688">
        <v>50086.36</v>
      </c>
      <c r="C688" s="12">
        <v>51120.44</v>
      </c>
      <c r="D688">
        <v>51120.44</v>
      </c>
      <c r="E688" s="12">
        <v>49798.23</v>
      </c>
      <c r="G688">
        <f t="shared" si="60"/>
        <v>2.0645940331858847E-2</v>
      </c>
      <c r="H688">
        <f t="shared" si="61"/>
        <v>2.0645940331858847E-2</v>
      </c>
      <c r="I688">
        <f t="shared" si="62"/>
        <v>-5.7526639987413031E-3</v>
      </c>
      <c r="J688" t="str">
        <f t="shared" si="63"/>
        <v/>
      </c>
      <c r="K688" t="str">
        <f t="shared" si="64"/>
        <v/>
      </c>
      <c r="L688" t="str">
        <f t="shared" si="65"/>
        <v/>
      </c>
      <c r="M688" t="str">
        <f>IF(Master!D690&lt;'OHL indexes'!E688,1,"")</f>
        <v/>
      </c>
      <c r="N688" t="str">
        <f>IF(Master!D690&gt;'OHL indexes'!D688,1,"")</f>
        <v/>
      </c>
    </row>
    <row r="689" spans="1:14" x14ac:dyDescent="0.25">
      <c r="A689" s="1">
        <v>39063</v>
      </c>
      <c r="B689">
        <v>49564.03</v>
      </c>
      <c r="C689" s="12">
        <v>49984.62</v>
      </c>
      <c r="D689">
        <v>50381.4</v>
      </c>
      <c r="E689" s="12">
        <v>48885.83</v>
      </c>
      <c r="G689">
        <f t="shared" si="60"/>
        <v>8.4857910060986974E-3</v>
      </c>
      <c r="H689">
        <f t="shared" si="61"/>
        <v>1.6491193310955499E-2</v>
      </c>
      <c r="I689">
        <f t="shared" si="62"/>
        <v>-1.3683310255441228E-2</v>
      </c>
      <c r="J689" t="str">
        <f t="shared" si="63"/>
        <v/>
      </c>
      <c r="K689" t="str">
        <f t="shared" si="64"/>
        <v/>
      </c>
      <c r="L689" t="str">
        <f t="shared" si="65"/>
        <v/>
      </c>
      <c r="M689" t="str">
        <f>IF(Master!D691&lt;'OHL indexes'!E689,1,"")</f>
        <v/>
      </c>
      <c r="N689" t="str">
        <f>IF(Master!D691&gt;'OHL indexes'!D689,1,"")</f>
        <v/>
      </c>
    </row>
    <row r="690" spans="1:14" x14ac:dyDescent="0.25">
      <c r="A690" s="1">
        <v>39064</v>
      </c>
      <c r="B690">
        <v>48773.85</v>
      </c>
      <c r="C690" s="12">
        <v>49148.73</v>
      </c>
      <c r="D690">
        <v>49405.34</v>
      </c>
      <c r="E690" s="12">
        <v>48405.919999999998</v>
      </c>
      <c r="G690">
        <f t="shared" si="60"/>
        <v>7.686085884136773E-3</v>
      </c>
      <c r="H690">
        <f t="shared" si="61"/>
        <v>1.2947306804773406E-2</v>
      </c>
      <c r="I690">
        <f t="shared" si="62"/>
        <v>-7.5435914942125759E-3</v>
      </c>
      <c r="J690" t="str">
        <f t="shared" si="63"/>
        <v/>
      </c>
      <c r="K690" t="str">
        <f t="shared" si="64"/>
        <v/>
      </c>
      <c r="L690" t="str">
        <f t="shared" si="65"/>
        <v/>
      </c>
      <c r="M690" t="str">
        <f>IF(Master!D692&lt;'OHL indexes'!E690,1,"")</f>
        <v/>
      </c>
      <c r="N690" t="str">
        <f>IF(Master!D692&gt;'OHL indexes'!D690,1,"")</f>
        <v/>
      </c>
    </row>
    <row r="691" spans="1:14" x14ac:dyDescent="0.25">
      <c r="A691" s="1">
        <v>39065</v>
      </c>
      <c r="B691">
        <v>49001.82</v>
      </c>
      <c r="C691" s="12">
        <v>48659.78</v>
      </c>
      <c r="D691">
        <v>49270.38</v>
      </c>
      <c r="E691" s="12">
        <v>47472.14</v>
      </c>
      <c r="G691">
        <f t="shared" si="60"/>
        <v>-6.9801489005918427E-3</v>
      </c>
      <c r="H691">
        <f t="shared" si="61"/>
        <v>5.4806127609137167E-3</v>
      </c>
      <c r="I691">
        <f t="shared" si="62"/>
        <v>-3.1216799702541653E-2</v>
      </c>
      <c r="J691" t="str">
        <f t="shared" si="63"/>
        <v/>
      </c>
      <c r="K691" t="str">
        <f t="shared" si="64"/>
        <v/>
      </c>
      <c r="L691" t="str">
        <f t="shared" si="65"/>
        <v/>
      </c>
      <c r="M691" t="str">
        <f>IF(Master!D693&lt;'OHL indexes'!E691,1,"")</f>
        <v/>
      </c>
      <c r="N691" t="str">
        <f>IF(Master!D693&gt;'OHL indexes'!D691,1,"")</f>
        <v/>
      </c>
    </row>
    <row r="692" spans="1:14" x14ac:dyDescent="0.25">
      <c r="A692" s="1">
        <v>39066</v>
      </c>
      <c r="B692">
        <v>49672.88</v>
      </c>
      <c r="C692" s="12">
        <v>48722.04</v>
      </c>
      <c r="D692">
        <v>49672.88</v>
      </c>
      <c r="E692" s="12">
        <v>48622.12</v>
      </c>
      <c r="G692">
        <f t="shared" si="60"/>
        <v>-1.9142034848794731E-2</v>
      </c>
      <c r="H692">
        <f t="shared" si="61"/>
        <v>0</v>
      </c>
      <c r="I692">
        <f t="shared" si="62"/>
        <v>-2.1153595281771409E-2</v>
      </c>
      <c r="J692" t="str">
        <f t="shared" si="63"/>
        <v/>
      </c>
      <c r="K692" t="str">
        <f t="shared" si="64"/>
        <v/>
      </c>
      <c r="L692" t="str">
        <f t="shared" si="65"/>
        <v/>
      </c>
      <c r="M692" t="str">
        <f>IF(Master!D694&lt;'OHL indexes'!E692,1,"")</f>
        <v/>
      </c>
      <c r="N692" t="str">
        <f>IF(Master!D694&gt;'OHL indexes'!D692,1,"")</f>
        <v/>
      </c>
    </row>
    <row r="693" spans="1:14" x14ac:dyDescent="0.25">
      <c r="A693" s="1">
        <v>39069</v>
      </c>
      <c r="B693">
        <v>49841.65</v>
      </c>
      <c r="C693" s="12">
        <v>49914.22</v>
      </c>
      <c r="D693">
        <v>50006.79</v>
      </c>
      <c r="E693" s="12">
        <v>49097.63</v>
      </c>
      <c r="G693">
        <f t="shared" si="60"/>
        <v>1.4560111874306614E-3</v>
      </c>
      <c r="H693">
        <f t="shared" si="61"/>
        <v>3.3132931995629722E-3</v>
      </c>
      <c r="I693">
        <f t="shared" si="62"/>
        <v>-1.4927675949732877E-2</v>
      </c>
      <c r="J693" t="str">
        <f t="shared" si="63"/>
        <v/>
      </c>
      <c r="K693" t="str">
        <f t="shared" si="64"/>
        <v/>
      </c>
      <c r="L693" t="str">
        <f t="shared" si="65"/>
        <v/>
      </c>
      <c r="M693" t="str">
        <f>IF(Master!D695&lt;'OHL indexes'!E693,1,"")</f>
        <v/>
      </c>
      <c r="N693" t="str">
        <f>IF(Master!D695&gt;'OHL indexes'!D693,1,"")</f>
        <v/>
      </c>
    </row>
    <row r="694" spans="1:14" x14ac:dyDescent="0.25">
      <c r="A694" s="1">
        <v>39070</v>
      </c>
      <c r="B694">
        <v>48528.37</v>
      </c>
      <c r="C694" s="12">
        <v>50225.83</v>
      </c>
      <c r="D694">
        <v>50496.73</v>
      </c>
      <c r="E694" s="12">
        <v>48314.78</v>
      </c>
      <c r="G694">
        <f t="shared" si="60"/>
        <v>3.4978714512768461E-2</v>
      </c>
      <c r="H694">
        <f t="shared" si="61"/>
        <v>4.0561016164359032E-2</v>
      </c>
      <c r="I694">
        <f t="shared" si="62"/>
        <v>-4.4013429670108906E-3</v>
      </c>
      <c r="J694" t="str">
        <f t="shared" si="63"/>
        <v/>
      </c>
      <c r="K694" t="str">
        <f t="shared" si="64"/>
        <v/>
      </c>
      <c r="L694" t="str">
        <f t="shared" si="65"/>
        <v/>
      </c>
      <c r="M694" t="str">
        <f>IF(Master!D696&lt;'OHL indexes'!E694,1,"")</f>
        <v/>
      </c>
      <c r="N694" t="str">
        <f>IF(Master!D696&gt;'OHL indexes'!D694,1,"")</f>
        <v/>
      </c>
    </row>
    <row r="695" spans="1:14" x14ac:dyDescent="0.25">
      <c r="A695" s="1">
        <v>39071</v>
      </c>
      <c r="B695">
        <v>48378.25</v>
      </c>
      <c r="C695" s="12">
        <v>48175.86</v>
      </c>
      <c r="D695">
        <v>49350.879999999997</v>
      </c>
      <c r="E695" s="12">
        <v>48175.86</v>
      </c>
      <c r="G695">
        <f t="shared" si="60"/>
        <v>-4.1834915483713875E-3</v>
      </c>
      <c r="H695">
        <f t="shared" si="61"/>
        <v>2.0104695808550233E-2</v>
      </c>
      <c r="I695">
        <f t="shared" si="62"/>
        <v>-4.1834915483713875E-3</v>
      </c>
      <c r="J695" t="str">
        <f t="shared" si="63"/>
        <v/>
      </c>
      <c r="K695" t="str">
        <f t="shared" si="64"/>
        <v/>
      </c>
      <c r="L695" t="str">
        <f t="shared" si="65"/>
        <v/>
      </c>
      <c r="M695" t="str">
        <f>IF(Master!D697&lt;'OHL indexes'!E695,1,"")</f>
        <v/>
      </c>
      <c r="N695" t="str">
        <f>IF(Master!D697&gt;'OHL indexes'!D695,1,"")</f>
        <v/>
      </c>
    </row>
    <row r="696" spans="1:14" x14ac:dyDescent="0.25">
      <c r="A696" s="1">
        <v>39072</v>
      </c>
      <c r="B696">
        <v>48740.35</v>
      </c>
      <c r="C696" s="12">
        <v>48215.07</v>
      </c>
      <c r="D696">
        <v>49040.7</v>
      </c>
      <c r="E696" s="12">
        <v>48190.720000000001</v>
      </c>
      <c r="G696">
        <f t="shared" si="60"/>
        <v>-1.07771076736215E-2</v>
      </c>
      <c r="H696">
        <f t="shared" si="61"/>
        <v>6.1622454496119694E-3</v>
      </c>
      <c r="I696">
        <f t="shared" si="62"/>
        <v>-1.1276693745531086E-2</v>
      </c>
      <c r="J696" t="str">
        <f t="shared" si="63"/>
        <v/>
      </c>
      <c r="K696" t="str">
        <f t="shared" si="64"/>
        <v/>
      </c>
      <c r="L696" t="str">
        <f t="shared" si="65"/>
        <v/>
      </c>
      <c r="M696" t="str">
        <f>IF(Master!D698&lt;'OHL indexes'!E696,1,"")</f>
        <v/>
      </c>
      <c r="N696" t="str">
        <f>IF(Master!D698&gt;'OHL indexes'!D696,1,"")</f>
        <v/>
      </c>
    </row>
    <row r="697" spans="1:14" x14ac:dyDescent="0.25">
      <c r="A697" s="1">
        <v>39073</v>
      </c>
      <c r="B697">
        <v>49444.74</v>
      </c>
      <c r="C697" s="12">
        <v>49094.1</v>
      </c>
      <c r="D697">
        <v>49917.91</v>
      </c>
      <c r="E697" s="12">
        <v>48546.51</v>
      </c>
      <c r="G697">
        <f t="shared" si="60"/>
        <v>-7.0915531156600098E-3</v>
      </c>
      <c r="H697">
        <f t="shared" si="61"/>
        <v>9.5696731340888519E-3</v>
      </c>
      <c r="I697">
        <f t="shared" si="62"/>
        <v>-1.8166340848389417E-2</v>
      </c>
      <c r="J697" t="str">
        <f t="shared" si="63"/>
        <v/>
      </c>
      <c r="K697" t="str">
        <f t="shared" si="64"/>
        <v/>
      </c>
      <c r="L697" t="str">
        <f t="shared" si="65"/>
        <v/>
      </c>
      <c r="M697" t="str">
        <f>IF(Master!D699&lt;'OHL indexes'!E697,1,"")</f>
        <v/>
      </c>
      <c r="N697" t="str">
        <f>IF(Master!D699&gt;'OHL indexes'!D697,1,"")</f>
        <v/>
      </c>
    </row>
    <row r="698" spans="1:14" x14ac:dyDescent="0.25">
      <c r="A698" s="1">
        <v>39077</v>
      </c>
      <c r="B698">
        <v>48172.02</v>
      </c>
      <c r="C698" s="12">
        <v>49186.79</v>
      </c>
      <c r="D698">
        <v>49186.79</v>
      </c>
      <c r="E698" s="12">
        <v>48003.1</v>
      </c>
      <c r="G698">
        <f t="shared" si="60"/>
        <v>2.1065548008989632E-2</v>
      </c>
      <c r="H698">
        <f t="shared" si="61"/>
        <v>2.1065548008989632E-2</v>
      </c>
      <c r="I698">
        <f t="shared" si="62"/>
        <v>-3.5065998893133443E-3</v>
      </c>
      <c r="J698" t="str">
        <f t="shared" si="63"/>
        <v/>
      </c>
      <c r="K698" t="str">
        <f t="shared" si="64"/>
        <v/>
      </c>
      <c r="L698" t="str">
        <f t="shared" si="65"/>
        <v/>
      </c>
      <c r="M698" t="str">
        <f>IF(Master!D700&lt;'OHL indexes'!E698,1,"")</f>
        <v/>
      </c>
      <c r="N698" t="str">
        <f>IF(Master!D700&gt;'OHL indexes'!D698,1,"")</f>
        <v/>
      </c>
    </row>
    <row r="699" spans="1:14" x14ac:dyDescent="0.25">
      <c r="A699" s="1">
        <v>39078</v>
      </c>
      <c r="B699">
        <v>46950.54</v>
      </c>
      <c r="C699" s="12">
        <v>47529.21</v>
      </c>
      <c r="D699">
        <v>47567.59</v>
      </c>
      <c r="E699" s="12">
        <v>46704.12</v>
      </c>
      <c r="G699">
        <f t="shared" si="60"/>
        <v>1.2325097858299383E-2</v>
      </c>
      <c r="H699">
        <f t="shared" si="61"/>
        <v>1.3142553844960991E-2</v>
      </c>
      <c r="I699">
        <f t="shared" si="62"/>
        <v>-5.2485019341630412E-3</v>
      </c>
      <c r="J699" t="str">
        <f t="shared" si="63"/>
        <v/>
      </c>
      <c r="K699" t="str">
        <f t="shared" si="64"/>
        <v/>
      </c>
      <c r="L699" t="str">
        <f t="shared" si="65"/>
        <v/>
      </c>
      <c r="M699" t="str">
        <f>IF(Master!D701&lt;'OHL indexes'!E699,1,"")</f>
        <v/>
      </c>
      <c r="N699" t="str">
        <f>IF(Master!D701&gt;'OHL indexes'!D699,1,"")</f>
        <v/>
      </c>
    </row>
    <row r="700" spans="1:14" x14ac:dyDescent="0.25">
      <c r="A700" s="1">
        <v>39079</v>
      </c>
      <c r="B700">
        <v>47371.94</v>
      </c>
      <c r="C700" s="12">
        <v>46952.93</v>
      </c>
      <c r="D700">
        <v>47503.88</v>
      </c>
      <c r="E700" s="12">
        <v>46809.82</v>
      </c>
      <c r="G700">
        <f t="shared" si="60"/>
        <v>-8.8451095733044216E-3</v>
      </c>
      <c r="H700">
        <f t="shared" si="61"/>
        <v>2.7851930910998135E-3</v>
      </c>
      <c r="I700">
        <f t="shared" si="62"/>
        <v>-1.1866096258671299E-2</v>
      </c>
      <c r="J700" t="str">
        <f t="shared" si="63"/>
        <v/>
      </c>
      <c r="K700" t="str">
        <f t="shared" si="64"/>
        <v/>
      </c>
      <c r="L700" t="str">
        <f t="shared" si="65"/>
        <v/>
      </c>
      <c r="M700" t="str">
        <f>IF(Master!D702&lt;'OHL indexes'!E700,1,"")</f>
        <v/>
      </c>
      <c r="N700" t="str">
        <f>IF(Master!D702&gt;'OHL indexes'!D700,1,"")</f>
        <v/>
      </c>
    </row>
    <row r="701" spans="1:14" x14ac:dyDescent="0.25">
      <c r="A701" s="1">
        <v>39080</v>
      </c>
      <c r="B701">
        <v>47862.51</v>
      </c>
      <c r="C701" s="12">
        <v>47533.31</v>
      </c>
      <c r="D701">
        <v>48496.79</v>
      </c>
      <c r="E701" s="12">
        <v>47234.3</v>
      </c>
      <c r="G701">
        <f t="shared" si="60"/>
        <v>-6.8780346037013995E-3</v>
      </c>
      <c r="H701">
        <f t="shared" si="61"/>
        <v>1.3252125724288133E-2</v>
      </c>
      <c r="I701">
        <f t="shared" si="62"/>
        <v>-1.3125304126340165E-2</v>
      </c>
      <c r="J701" t="str">
        <f t="shared" si="63"/>
        <v/>
      </c>
      <c r="K701" t="str">
        <f t="shared" si="64"/>
        <v/>
      </c>
      <c r="L701" t="str">
        <f t="shared" si="65"/>
        <v/>
      </c>
      <c r="M701" t="str">
        <f>IF(Master!D703&lt;'OHL indexes'!E701,1,"")</f>
        <v/>
      </c>
      <c r="N701" t="str">
        <f>IF(Master!D703&gt;'OHL indexes'!D701,1,"")</f>
        <v/>
      </c>
    </row>
    <row r="702" spans="1:14" x14ac:dyDescent="0.25">
      <c r="A702" s="1">
        <v>39085</v>
      </c>
      <c r="B702">
        <v>47895.13</v>
      </c>
      <c r="C702" s="12">
        <v>47862.51</v>
      </c>
      <c r="D702">
        <v>47895.13</v>
      </c>
      <c r="E702" s="12">
        <v>47862.51</v>
      </c>
      <c r="G702">
        <f t="shared" si="60"/>
        <v>-6.8107133230443928E-4</v>
      </c>
      <c r="H702">
        <f t="shared" si="61"/>
        <v>0</v>
      </c>
      <c r="I702">
        <f t="shared" si="62"/>
        <v>-6.8107133230443928E-4</v>
      </c>
      <c r="J702" t="str">
        <f t="shared" si="63"/>
        <v/>
      </c>
      <c r="K702" t="str">
        <f t="shared" si="64"/>
        <v/>
      </c>
      <c r="L702" t="str">
        <f t="shared" si="65"/>
        <v/>
      </c>
      <c r="M702">
        <f>IF(Master!D704&lt;'OHL indexes'!E702,1,"")</f>
        <v>1</v>
      </c>
      <c r="N702" t="str">
        <f>IF(Master!D704&gt;'OHL indexes'!D702,1,"")</f>
        <v/>
      </c>
    </row>
    <row r="703" spans="1:14" x14ac:dyDescent="0.25">
      <c r="A703" s="1">
        <v>39086</v>
      </c>
      <c r="B703">
        <v>47637.85</v>
      </c>
      <c r="C703" s="12">
        <v>48008.22</v>
      </c>
      <c r="D703">
        <v>48724.480000000003</v>
      </c>
      <c r="E703" s="12">
        <v>47499.3</v>
      </c>
      <c r="G703">
        <f t="shared" si="60"/>
        <v>7.7747001596419896E-3</v>
      </c>
      <c r="H703">
        <f t="shared" si="61"/>
        <v>2.281022338329719E-2</v>
      </c>
      <c r="I703">
        <f t="shared" si="62"/>
        <v>-2.9084016176211813E-3</v>
      </c>
      <c r="J703" t="str">
        <f t="shared" si="63"/>
        <v/>
      </c>
      <c r="K703" t="str">
        <f t="shared" si="64"/>
        <v/>
      </c>
      <c r="L703" t="str">
        <f t="shared" si="65"/>
        <v/>
      </c>
      <c r="M703" t="str">
        <f>IF(Master!D705&lt;'OHL indexes'!E703,1,"")</f>
        <v/>
      </c>
      <c r="N703" t="str">
        <f>IF(Master!D705&gt;'OHL indexes'!D703,1,"")</f>
        <v/>
      </c>
    </row>
    <row r="704" spans="1:14" x14ac:dyDescent="0.25">
      <c r="A704" s="1">
        <v>39087</v>
      </c>
      <c r="B704">
        <v>48762.63</v>
      </c>
      <c r="C704" s="12">
        <v>48001.21</v>
      </c>
      <c r="D704">
        <v>49213.2</v>
      </c>
      <c r="E704" s="12">
        <v>47853.52</v>
      </c>
      <c r="G704">
        <f t="shared" si="60"/>
        <v>-1.5614826353705702E-2</v>
      </c>
      <c r="H704">
        <f t="shared" si="61"/>
        <v>9.2400676501656065E-3</v>
      </c>
      <c r="I704">
        <f t="shared" si="62"/>
        <v>-1.8643580135033755E-2</v>
      </c>
      <c r="J704" t="str">
        <f t="shared" si="63"/>
        <v/>
      </c>
      <c r="K704" t="str">
        <f t="shared" si="64"/>
        <v/>
      </c>
      <c r="L704" t="str">
        <f t="shared" si="65"/>
        <v/>
      </c>
      <c r="M704" t="str">
        <f>IF(Master!D706&lt;'OHL indexes'!E704,1,"")</f>
        <v/>
      </c>
      <c r="N704" t="str">
        <f>IF(Master!D706&gt;'OHL indexes'!D704,1,"")</f>
        <v/>
      </c>
    </row>
    <row r="705" spans="1:14" x14ac:dyDescent="0.25">
      <c r="A705" s="1">
        <v>39090</v>
      </c>
      <c r="B705">
        <v>48251.040000000001</v>
      </c>
      <c r="C705" s="12">
        <v>48981.86</v>
      </c>
      <c r="D705">
        <v>49224.41</v>
      </c>
      <c r="E705" s="12">
        <v>48251.040000000001</v>
      </c>
      <c r="G705">
        <f t="shared" si="60"/>
        <v>1.514620203004946E-2</v>
      </c>
      <c r="H705">
        <f t="shared" si="61"/>
        <v>2.017303668480519E-2</v>
      </c>
      <c r="I705">
        <f t="shared" si="62"/>
        <v>0</v>
      </c>
      <c r="J705" t="str">
        <f t="shared" si="63"/>
        <v/>
      </c>
      <c r="K705" t="str">
        <f t="shared" si="64"/>
        <v/>
      </c>
      <c r="L705" t="str">
        <f t="shared" si="65"/>
        <v/>
      </c>
      <c r="M705">
        <f>IF(Master!D707&lt;'OHL indexes'!E705,1,"")</f>
        <v>1</v>
      </c>
      <c r="N705" t="str">
        <f>IF(Master!D707&gt;'OHL indexes'!D705,1,"")</f>
        <v/>
      </c>
    </row>
    <row r="706" spans="1:14" x14ac:dyDescent="0.25">
      <c r="A706" s="1">
        <v>39091</v>
      </c>
      <c r="B706">
        <v>48055.77</v>
      </c>
      <c r="C706" s="12">
        <v>48209.26</v>
      </c>
      <c r="D706">
        <v>48464.58</v>
      </c>
      <c r="E706" s="12">
        <v>47234.400000000001</v>
      </c>
      <c r="G706">
        <f t="shared" si="60"/>
        <v>3.1939973077115269E-3</v>
      </c>
      <c r="H706">
        <f t="shared" si="61"/>
        <v>8.5069909399018151E-3</v>
      </c>
      <c r="I706">
        <f t="shared" si="62"/>
        <v>-1.7092016213661632E-2</v>
      </c>
      <c r="J706" t="str">
        <f t="shared" si="63"/>
        <v/>
      </c>
      <c r="K706" t="str">
        <f t="shared" si="64"/>
        <v/>
      </c>
      <c r="L706" t="str">
        <f t="shared" si="65"/>
        <v/>
      </c>
      <c r="M706" t="str">
        <f>IF(Master!D708&lt;'OHL indexes'!E706,1,"")</f>
        <v/>
      </c>
      <c r="N706" t="str">
        <f>IF(Master!D708&gt;'OHL indexes'!D706,1,"")</f>
        <v/>
      </c>
    </row>
    <row r="707" spans="1:14" x14ac:dyDescent="0.25">
      <c r="A707" s="1">
        <v>39092</v>
      </c>
      <c r="B707">
        <v>47516.84</v>
      </c>
      <c r="C707" s="12">
        <v>48434.89</v>
      </c>
      <c r="D707">
        <v>48647.57</v>
      </c>
      <c r="E707" s="12">
        <v>47454.73</v>
      </c>
      <c r="G707">
        <f t="shared" si="60"/>
        <v>1.932051878870733E-2</v>
      </c>
      <c r="H707">
        <f t="shared" si="61"/>
        <v>2.379640565323804E-2</v>
      </c>
      <c r="I707">
        <f t="shared" si="62"/>
        <v>-1.3071155405114387E-3</v>
      </c>
      <c r="J707" t="str">
        <f t="shared" si="63"/>
        <v/>
      </c>
      <c r="K707" t="str">
        <f t="shared" si="64"/>
        <v/>
      </c>
      <c r="L707" t="str">
        <f t="shared" si="65"/>
        <v/>
      </c>
      <c r="M707" t="str">
        <f>IF(Master!D709&lt;'OHL indexes'!E707,1,"")</f>
        <v/>
      </c>
      <c r="N707" t="str">
        <f>IF(Master!D709&gt;'OHL indexes'!D707,1,"")</f>
        <v/>
      </c>
    </row>
    <row r="708" spans="1:14" x14ac:dyDescent="0.25">
      <c r="A708" s="1">
        <v>39093</v>
      </c>
      <c r="B708">
        <v>44260.32</v>
      </c>
      <c r="C708" s="12">
        <v>47254.87</v>
      </c>
      <c r="D708">
        <v>47254.87</v>
      </c>
      <c r="E708" s="12">
        <v>43920.56</v>
      </c>
      <c r="G708">
        <f t="shared" si="60"/>
        <v>6.7657667183608217E-2</v>
      </c>
      <c r="H708">
        <f t="shared" si="61"/>
        <v>6.7657667183608217E-2</v>
      </c>
      <c r="I708">
        <f t="shared" si="62"/>
        <v>-7.6764017973661725E-3</v>
      </c>
      <c r="J708" t="str">
        <f t="shared" si="63"/>
        <v/>
      </c>
      <c r="K708" t="str">
        <f t="shared" si="64"/>
        <v/>
      </c>
      <c r="L708" t="str">
        <f t="shared" si="65"/>
        <v/>
      </c>
      <c r="M708" t="str">
        <f>IF(Master!D710&lt;'OHL indexes'!E708,1,"")</f>
        <v/>
      </c>
      <c r="N708" t="str">
        <f>IF(Master!D710&gt;'OHL indexes'!D708,1,"")</f>
        <v/>
      </c>
    </row>
    <row r="709" spans="1:14" x14ac:dyDescent="0.25">
      <c r="A709" s="1">
        <v>39094</v>
      </c>
      <c r="B709">
        <v>43481.120000000003</v>
      </c>
      <c r="C709" s="12">
        <v>44086.82</v>
      </c>
      <c r="D709">
        <v>44173.57</v>
      </c>
      <c r="E709" s="12">
        <v>43191.94</v>
      </c>
      <c r="G709">
        <f t="shared" si="60"/>
        <v>1.3930183951103237E-2</v>
      </c>
      <c r="H709">
        <f t="shared" si="61"/>
        <v>1.592530275209092E-2</v>
      </c>
      <c r="I709">
        <f t="shared" si="62"/>
        <v>-6.6507026497937272E-3</v>
      </c>
      <c r="J709" t="str">
        <f t="shared" si="63"/>
        <v/>
      </c>
      <c r="K709" t="str">
        <f t="shared" si="64"/>
        <v/>
      </c>
      <c r="L709" t="str">
        <f t="shared" si="65"/>
        <v/>
      </c>
      <c r="M709" t="str">
        <f>IF(Master!D711&lt;'OHL indexes'!E709,1,"")</f>
        <v/>
      </c>
      <c r="N709" t="str">
        <f>IF(Master!D711&gt;'OHL indexes'!D709,1,"")</f>
        <v/>
      </c>
    </row>
    <row r="710" spans="1:14" x14ac:dyDescent="0.25">
      <c r="A710" s="1">
        <v>39098</v>
      </c>
      <c r="B710">
        <v>42877.38</v>
      </c>
      <c r="C710" s="12">
        <v>43943.44</v>
      </c>
      <c r="D710">
        <v>44040.89</v>
      </c>
      <c r="E710" s="12">
        <v>42345.71</v>
      </c>
      <c r="G710">
        <f t="shared" si="60"/>
        <v>2.4862993028025526E-2</v>
      </c>
      <c r="H710">
        <f t="shared" si="61"/>
        <v>2.7135753164022614E-2</v>
      </c>
      <c r="I710">
        <f t="shared" si="62"/>
        <v>-1.2399778158087016E-2</v>
      </c>
      <c r="J710" t="str">
        <f t="shared" si="63"/>
        <v/>
      </c>
      <c r="K710" t="str">
        <f t="shared" si="64"/>
        <v/>
      </c>
      <c r="L710" t="str">
        <f t="shared" si="65"/>
        <v/>
      </c>
      <c r="M710" t="str">
        <f>IF(Master!D712&lt;'OHL indexes'!E710,1,"")</f>
        <v/>
      </c>
      <c r="N710" t="str">
        <f>IF(Master!D712&gt;'OHL indexes'!D710,1,"")</f>
        <v/>
      </c>
    </row>
    <row r="711" spans="1:14" x14ac:dyDescent="0.25">
      <c r="A711" s="1">
        <v>39099</v>
      </c>
      <c r="B711">
        <v>42919.37</v>
      </c>
      <c r="C711" s="12">
        <v>43057.54</v>
      </c>
      <c r="D711">
        <v>43345.79</v>
      </c>
      <c r="E711" s="12">
        <v>42408.97</v>
      </c>
      <c r="G711">
        <f t="shared" ref="G711:G774" si="66">C711/$B711-1</f>
        <v>3.2192923614675628E-3</v>
      </c>
      <c r="H711">
        <f t="shared" ref="H711:H774" si="67">D711/$B711-1</f>
        <v>9.9353741678873675E-3</v>
      </c>
      <c r="I711">
        <f t="shared" ref="I711:I774" si="68">E711/$B711-1</f>
        <v>-1.1892066449251226E-2</v>
      </c>
      <c r="J711" t="str">
        <f t="shared" ref="J711:J774" si="69">IF(C711&lt;E711,1,"")</f>
        <v/>
      </c>
      <c r="K711" t="str">
        <f t="shared" ref="K711:K774" si="70">IF(C712&gt;D712,1,"")</f>
        <v/>
      </c>
      <c r="L711" t="str">
        <f t="shared" ref="L711:L774" si="71">IF(E712&gt;D712,1,"")</f>
        <v/>
      </c>
      <c r="M711" t="str">
        <f>IF(Master!D713&lt;'OHL indexes'!E711,1,"")</f>
        <v/>
      </c>
      <c r="N711" t="str">
        <f>IF(Master!D713&gt;'OHL indexes'!D711,1,"")</f>
        <v/>
      </c>
    </row>
    <row r="712" spans="1:14" x14ac:dyDescent="0.25">
      <c r="A712" s="1">
        <v>39100</v>
      </c>
      <c r="B712">
        <v>43436.73</v>
      </c>
      <c r="C712" s="12">
        <v>42910.400000000001</v>
      </c>
      <c r="D712">
        <v>43592.26</v>
      </c>
      <c r="E712" s="12">
        <v>42400.800000000003</v>
      </c>
      <c r="G712">
        <f t="shared" si="66"/>
        <v>-1.211716443664157E-2</v>
      </c>
      <c r="H712">
        <f t="shared" si="67"/>
        <v>3.5806102347022417E-3</v>
      </c>
      <c r="I712">
        <f t="shared" si="68"/>
        <v>-2.3849170966598998E-2</v>
      </c>
      <c r="J712" t="str">
        <f t="shared" si="69"/>
        <v/>
      </c>
      <c r="K712" t="str">
        <f t="shared" si="70"/>
        <v/>
      </c>
      <c r="L712" t="str">
        <f t="shared" si="71"/>
        <v/>
      </c>
      <c r="M712" t="str">
        <f>IF(Master!D714&lt;'OHL indexes'!E712,1,"")</f>
        <v/>
      </c>
      <c r="N712" t="str">
        <f>IF(Master!D714&gt;'OHL indexes'!D712,1,"")</f>
        <v/>
      </c>
    </row>
    <row r="713" spans="1:14" x14ac:dyDescent="0.25">
      <c r="A713" s="1">
        <v>39101</v>
      </c>
      <c r="B713">
        <v>42208.77</v>
      </c>
      <c r="C713" s="12">
        <v>43111.24</v>
      </c>
      <c r="D713">
        <v>43111.24</v>
      </c>
      <c r="E713" s="12">
        <v>41920.160000000003</v>
      </c>
      <c r="G713">
        <f t="shared" si="66"/>
        <v>2.1381101605187691E-2</v>
      </c>
      <c r="H713">
        <f t="shared" si="67"/>
        <v>2.1381101605187691E-2</v>
      </c>
      <c r="I713">
        <f t="shared" si="68"/>
        <v>-6.8376785203642099E-3</v>
      </c>
      <c r="J713" t="str">
        <f t="shared" si="69"/>
        <v/>
      </c>
      <c r="K713" t="str">
        <f t="shared" si="70"/>
        <v/>
      </c>
      <c r="L713" t="str">
        <f t="shared" si="71"/>
        <v/>
      </c>
      <c r="M713" t="str">
        <f>IF(Master!D715&lt;'OHL indexes'!E713,1,"")</f>
        <v/>
      </c>
      <c r="N713" t="str">
        <f>IF(Master!D715&gt;'OHL indexes'!D713,1,"")</f>
        <v/>
      </c>
    </row>
    <row r="714" spans="1:14" x14ac:dyDescent="0.25">
      <c r="A714" s="1">
        <v>39104</v>
      </c>
      <c r="B714">
        <v>42764.08</v>
      </c>
      <c r="C714" s="12">
        <v>42454.47</v>
      </c>
      <c r="D714">
        <v>43478.22</v>
      </c>
      <c r="E714" s="12">
        <v>42276.43</v>
      </c>
      <c r="G714">
        <f t="shared" si="66"/>
        <v>-7.2399546535316661E-3</v>
      </c>
      <c r="H714">
        <f t="shared" si="67"/>
        <v>1.6699529137537805E-2</v>
      </c>
      <c r="I714">
        <f t="shared" si="68"/>
        <v>-1.1403261802896303E-2</v>
      </c>
      <c r="J714" t="str">
        <f t="shared" si="69"/>
        <v/>
      </c>
      <c r="K714" t="str">
        <f t="shared" si="70"/>
        <v/>
      </c>
      <c r="L714" t="str">
        <f t="shared" si="71"/>
        <v/>
      </c>
      <c r="M714" t="str">
        <f>IF(Master!D716&lt;'OHL indexes'!E714,1,"")</f>
        <v/>
      </c>
      <c r="N714" t="str">
        <f>IF(Master!D716&gt;'OHL indexes'!D714,1,"")</f>
        <v/>
      </c>
    </row>
    <row r="715" spans="1:14" x14ac:dyDescent="0.25">
      <c r="A715" s="1">
        <v>39105</v>
      </c>
      <c r="B715">
        <v>41478.9</v>
      </c>
      <c r="C715" s="12">
        <v>43317.43</v>
      </c>
      <c r="D715">
        <v>43317.43</v>
      </c>
      <c r="E715" s="12">
        <v>41401.99</v>
      </c>
      <c r="G715">
        <f t="shared" si="66"/>
        <v>4.4324463763503852E-2</v>
      </c>
      <c r="H715">
        <f t="shared" si="67"/>
        <v>4.4324463763503852E-2</v>
      </c>
      <c r="I715">
        <f t="shared" si="68"/>
        <v>-1.854195747717613E-3</v>
      </c>
      <c r="J715" t="str">
        <f t="shared" si="69"/>
        <v/>
      </c>
      <c r="K715" t="str">
        <f t="shared" si="70"/>
        <v/>
      </c>
      <c r="L715" t="str">
        <f t="shared" si="71"/>
        <v/>
      </c>
      <c r="M715" t="str">
        <f>IF(Master!D717&lt;'OHL indexes'!E715,1,"")</f>
        <v/>
      </c>
      <c r="N715" t="str">
        <f>IF(Master!D717&gt;'OHL indexes'!D715,1,"")</f>
        <v/>
      </c>
    </row>
    <row r="716" spans="1:14" x14ac:dyDescent="0.25">
      <c r="A716" s="1">
        <v>39106</v>
      </c>
      <c r="B716">
        <v>41025.68</v>
      </c>
      <c r="C716" s="12">
        <v>41328.839999999997</v>
      </c>
      <c r="D716">
        <v>41752.54</v>
      </c>
      <c r="E716" s="12">
        <v>41011.06</v>
      </c>
      <c r="G716">
        <f t="shared" si="66"/>
        <v>7.3895179799579047E-3</v>
      </c>
      <c r="H716">
        <f t="shared" si="67"/>
        <v>1.7717195668664143E-2</v>
      </c>
      <c r="I716">
        <f t="shared" si="68"/>
        <v>-3.5636216145595867E-4</v>
      </c>
      <c r="J716" t="str">
        <f t="shared" si="69"/>
        <v/>
      </c>
      <c r="K716" t="str">
        <f t="shared" si="70"/>
        <v/>
      </c>
      <c r="L716" t="str">
        <f t="shared" si="71"/>
        <v/>
      </c>
      <c r="M716" t="str">
        <f>IF(Master!D718&lt;'OHL indexes'!E716,1,"")</f>
        <v/>
      </c>
      <c r="N716" t="str">
        <f>IF(Master!D718&gt;'OHL indexes'!D716,1,"")</f>
        <v/>
      </c>
    </row>
    <row r="717" spans="1:14" x14ac:dyDescent="0.25">
      <c r="A717" s="1">
        <v>39107</v>
      </c>
      <c r="B717">
        <v>42570.27</v>
      </c>
      <c r="C717" s="12">
        <v>41338.370000000003</v>
      </c>
      <c r="D717">
        <v>42743.72</v>
      </c>
      <c r="E717" s="12">
        <v>41271.620000000003</v>
      </c>
      <c r="G717">
        <f t="shared" si="66"/>
        <v>-2.8938035863996014E-2</v>
      </c>
      <c r="H717">
        <f t="shared" si="67"/>
        <v>4.0744397439811397E-3</v>
      </c>
      <c r="I717">
        <f t="shared" si="68"/>
        <v>-3.0506031556764679E-2</v>
      </c>
      <c r="J717" t="str">
        <f t="shared" si="69"/>
        <v/>
      </c>
      <c r="K717" t="str">
        <f t="shared" si="70"/>
        <v/>
      </c>
      <c r="L717" t="str">
        <f t="shared" si="71"/>
        <v/>
      </c>
      <c r="M717" t="str">
        <f>IF(Master!D719&lt;'OHL indexes'!E717,1,"")</f>
        <v/>
      </c>
      <c r="N717" t="str">
        <f>IF(Master!D719&gt;'OHL indexes'!D717,1,"")</f>
        <v/>
      </c>
    </row>
    <row r="718" spans="1:14" x14ac:dyDescent="0.25">
      <c r="A718" s="1">
        <v>39108</v>
      </c>
      <c r="B718">
        <v>42689.97</v>
      </c>
      <c r="C718" s="12">
        <v>42412.76</v>
      </c>
      <c r="D718">
        <v>43210.79</v>
      </c>
      <c r="E718" s="12">
        <v>42019</v>
      </c>
      <c r="G718">
        <f t="shared" si="66"/>
        <v>-6.4935627736444346E-3</v>
      </c>
      <c r="H718">
        <f t="shared" si="67"/>
        <v>1.2200055422854517E-2</v>
      </c>
      <c r="I718">
        <f t="shared" si="68"/>
        <v>-1.5717275041420731E-2</v>
      </c>
      <c r="J718" t="str">
        <f t="shared" si="69"/>
        <v/>
      </c>
      <c r="K718" t="str">
        <f t="shared" si="70"/>
        <v/>
      </c>
      <c r="L718" t="str">
        <f t="shared" si="71"/>
        <v/>
      </c>
      <c r="M718" t="str">
        <f>IF(Master!D720&lt;'OHL indexes'!E718,1,"")</f>
        <v/>
      </c>
      <c r="N718" t="str">
        <f>IF(Master!D720&gt;'OHL indexes'!D718,1,"")</f>
        <v/>
      </c>
    </row>
    <row r="719" spans="1:14" x14ac:dyDescent="0.25">
      <c r="A719" s="1">
        <v>39111</v>
      </c>
      <c r="B719">
        <v>42603.22</v>
      </c>
      <c r="C719" s="12">
        <v>42445.83</v>
      </c>
      <c r="D719">
        <v>42738.8</v>
      </c>
      <c r="E719" s="12">
        <v>42187.74</v>
      </c>
      <c r="G719">
        <f t="shared" si="66"/>
        <v>-3.6943216968107206E-3</v>
      </c>
      <c r="H719">
        <f t="shared" si="67"/>
        <v>3.1823885612403124E-3</v>
      </c>
      <c r="I719">
        <f t="shared" si="68"/>
        <v>-9.7523144964161146E-3</v>
      </c>
      <c r="J719" t="str">
        <f t="shared" si="69"/>
        <v/>
      </c>
      <c r="K719" t="str">
        <f t="shared" si="70"/>
        <v/>
      </c>
      <c r="L719" t="str">
        <f t="shared" si="71"/>
        <v/>
      </c>
      <c r="M719" t="str">
        <f>IF(Master!D721&lt;'OHL indexes'!E719,1,"")</f>
        <v/>
      </c>
      <c r="N719" t="str">
        <f>IF(Master!D721&gt;'OHL indexes'!D719,1,"")</f>
        <v/>
      </c>
    </row>
    <row r="720" spans="1:14" x14ac:dyDescent="0.25">
      <c r="A720" s="1">
        <v>39112</v>
      </c>
      <c r="B720">
        <v>41941.99</v>
      </c>
      <c r="C720" s="12">
        <v>42700.52</v>
      </c>
      <c r="D720">
        <v>42700.52</v>
      </c>
      <c r="E720" s="12">
        <v>41816.14</v>
      </c>
      <c r="G720">
        <f t="shared" si="66"/>
        <v>1.8085217225029204E-2</v>
      </c>
      <c r="H720">
        <f t="shared" si="67"/>
        <v>1.8085217225029204E-2</v>
      </c>
      <c r="I720">
        <f t="shared" si="68"/>
        <v>-3.0005729341883169E-3</v>
      </c>
      <c r="J720" t="str">
        <f t="shared" si="69"/>
        <v/>
      </c>
      <c r="K720" t="str">
        <f t="shared" si="70"/>
        <v/>
      </c>
      <c r="L720" t="str">
        <f t="shared" si="71"/>
        <v/>
      </c>
      <c r="M720" t="str">
        <f>IF(Master!D722&lt;'OHL indexes'!E720,1,"")</f>
        <v/>
      </c>
      <c r="N720" t="str">
        <f>IF(Master!D722&gt;'OHL indexes'!D720,1,"")</f>
        <v/>
      </c>
    </row>
    <row r="721" spans="1:14" x14ac:dyDescent="0.25">
      <c r="A721" s="1">
        <v>39113</v>
      </c>
      <c r="B721">
        <v>41290.36</v>
      </c>
      <c r="C721" s="12">
        <v>42218.83</v>
      </c>
      <c r="D721">
        <v>42737.919999999998</v>
      </c>
      <c r="E721" s="12">
        <v>40834.61</v>
      </c>
      <c r="G721">
        <f t="shared" si="66"/>
        <v>2.2486362434233964E-2</v>
      </c>
      <c r="H721">
        <f t="shared" si="67"/>
        <v>3.5058061978631372E-2</v>
      </c>
      <c r="I721">
        <f t="shared" si="68"/>
        <v>-1.10376853095977E-2</v>
      </c>
      <c r="J721" t="str">
        <f t="shared" si="69"/>
        <v/>
      </c>
      <c r="K721" t="str">
        <f t="shared" si="70"/>
        <v/>
      </c>
      <c r="L721" t="str">
        <f t="shared" si="71"/>
        <v/>
      </c>
      <c r="M721" t="str">
        <f>IF(Master!D723&lt;'OHL indexes'!E721,1,"")</f>
        <v/>
      </c>
      <c r="N721" t="str">
        <f>IF(Master!D723&gt;'OHL indexes'!D721,1,"")</f>
        <v/>
      </c>
    </row>
    <row r="722" spans="1:14" x14ac:dyDescent="0.25">
      <c r="A722" s="1">
        <v>39114</v>
      </c>
      <c r="B722">
        <v>40787.43</v>
      </c>
      <c r="C722" s="12">
        <v>41074.800000000003</v>
      </c>
      <c r="D722">
        <v>41124.81</v>
      </c>
      <c r="E722" s="12">
        <v>40674.730000000003</v>
      </c>
      <c r="G722">
        <f t="shared" si="66"/>
        <v>7.0455530049331472E-3</v>
      </c>
      <c r="H722">
        <f t="shared" si="67"/>
        <v>8.2716660500550265E-3</v>
      </c>
      <c r="I722">
        <f t="shared" si="68"/>
        <v>-2.7631061824684444E-3</v>
      </c>
      <c r="J722" t="str">
        <f t="shared" si="69"/>
        <v/>
      </c>
      <c r="K722" t="str">
        <f t="shared" si="70"/>
        <v/>
      </c>
      <c r="L722" t="str">
        <f t="shared" si="71"/>
        <v/>
      </c>
      <c r="M722" t="str">
        <f>IF(Master!D724&lt;'OHL indexes'!E722,1,"")</f>
        <v/>
      </c>
      <c r="N722" t="str">
        <f>IF(Master!D724&gt;'OHL indexes'!D722,1,"")</f>
        <v/>
      </c>
    </row>
    <row r="723" spans="1:14" x14ac:dyDescent="0.25">
      <c r="A723" s="1">
        <v>39115</v>
      </c>
      <c r="B723">
        <v>40621.39</v>
      </c>
      <c r="C723" s="12">
        <v>40622.550000000003</v>
      </c>
      <c r="D723">
        <v>41034.75</v>
      </c>
      <c r="E723" s="12">
        <v>40423.32</v>
      </c>
      <c r="G723">
        <f t="shared" si="66"/>
        <v>2.8556383718125744E-5</v>
      </c>
      <c r="H723">
        <f t="shared" si="67"/>
        <v>1.0175919632489094E-2</v>
      </c>
      <c r="I723">
        <f t="shared" si="68"/>
        <v>-4.8760025198546497E-3</v>
      </c>
      <c r="J723" t="str">
        <f t="shared" si="69"/>
        <v/>
      </c>
      <c r="K723" t="str">
        <f t="shared" si="70"/>
        <v/>
      </c>
      <c r="L723" t="str">
        <f t="shared" si="71"/>
        <v/>
      </c>
      <c r="M723" t="str">
        <f>IF(Master!D725&lt;'OHL indexes'!E723,1,"")</f>
        <v/>
      </c>
      <c r="N723" t="str">
        <f>IF(Master!D725&gt;'OHL indexes'!D723,1,"")</f>
        <v/>
      </c>
    </row>
    <row r="724" spans="1:14" x14ac:dyDescent="0.25">
      <c r="A724" s="1">
        <v>39118</v>
      </c>
      <c r="B724">
        <v>40679.51</v>
      </c>
      <c r="C724" s="12">
        <v>40708.61</v>
      </c>
      <c r="D724">
        <v>40942.910000000003</v>
      </c>
      <c r="E724" s="12">
        <v>40325.519999999997</v>
      </c>
      <c r="G724">
        <f t="shared" si="66"/>
        <v>7.1534784956850395E-4</v>
      </c>
      <c r="H724">
        <f t="shared" si="67"/>
        <v>6.4750042466097391E-3</v>
      </c>
      <c r="I724">
        <f t="shared" si="68"/>
        <v>-8.701923892397101E-3</v>
      </c>
      <c r="J724" t="str">
        <f t="shared" si="69"/>
        <v/>
      </c>
      <c r="K724" t="str">
        <f t="shared" si="70"/>
        <v/>
      </c>
      <c r="L724" t="str">
        <f t="shared" si="71"/>
        <v/>
      </c>
      <c r="M724" t="str">
        <f>IF(Master!D726&lt;'OHL indexes'!E724,1,"")</f>
        <v/>
      </c>
      <c r="N724" t="str">
        <f>IF(Master!D726&gt;'OHL indexes'!D724,1,"")</f>
        <v/>
      </c>
    </row>
    <row r="725" spans="1:14" x14ac:dyDescent="0.25">
      <c r="A725" s="1">
        <v>39119</v>
      </c>
      <c r="B725">
        <v>40089.18</v>
      </c>
      <c r="C725" s="12">
        <v>40597.769999999997</v>
      </c>
      <c r="D725">
        <v>40974.120000000003</v>
      </c>
      <c r="E725" s="12">
        <v>40039.21</v>
      </c>
      <c r="G725">
        <f t="shared" si="66"/>
        <v>1.2686465525111768E-2</v>
      </c>
      <c r="H725">
        <f t="shared" si="67"/>
        <v>2.207428538074363E-2</v>
      </c>
      <c r="I725">
        <f t="shared" si="68"/>
        <v>-1.2464709929213003E-3</v>
      </c>
      <c r="J725" t="str">
        <f t="shared" si="69"/>
        <v/>
      </c>
      <c r="K725" t="str">
        <f t="shared" si="70"/>
        <v/>
      </c>
      <c r="L725" t="str">
        <f t="shared" si="71"/>
        <v/>
      </c>
      <c r="M725" t="str">
        <f>IF(Master!D727&lt;'OHL indexes'!E725,1,"")</f>
        <v/>
      </c>
      <c r="N725" t="str">
        <f>IF(Master!D727&gt;'OHL indexes'!D725,1,"")</f>
        <v/>
      </c>
    </row>
    <row r="726" spans="1:14" x14ac:dyDescent="0.25">
      <c r="A726" s="1">
        <v>39120</v>
      </c>
      <c r="B726">
        <v>39560.269999999997</v>
      </c>
      <c r="C726" s="12">
        <v>39732.83</v>
      </c>
      <c r="D726">
        <v>39902.519999999997</v>
      </c>
      <c r="E726" s="12">
        <v>39266.19</v>
      </c>
      <c r="G726">
        <f t="shared" si="66"/>
        <v>4.3619520291444669E-3</v>
      </c>
      <c r="H726">
        <f t="shared" si="67"/>
        <v>8.6513565251198354E-3</v>
      </c>
      <c r="I726">
        <f t="shared" si="68"/>
        <v>-7.433720750641859E-3</v>
      </c>
      <c r="J726" t="str">
        <f t="shared" si="69"/>
        <v/>
      </c>
      <c r="K726" t="str">
        <f t="shared" si="70"/>
        <v/>
      </c>
      <c r="L726" t="str">
        <f t="shared" si="71"/>
        <v/>
      </c>
      <c r="M726" t="str">
        <f>IF(Master!D728&lt;'OHL indexes'!E726,1,"")</f>
        <v/>
      </c>
      <c r="N726" t="str">
        <f>IF(Master!D728&gt;'OHL indexes'!D726,1,"")</f>
        <v/>
      </c>
    </row>
    <row r="727" spans="1:14" x14ac:dyDescent="0.25">
      <c r="A727" s="1">
        <v>39121</v>
      </c>
      <c r="B727">
        <v>39822.74</v>
      </c>
      <c r="C727" s="12">
        <v>40033.56</v>
      </c>
      <c r="D727">
        <v>40290.49</v>
      </c>
      <c r="E727" s="12">
        <v>39621.120000000003</v>
      </c>
      <c r="G727">
        <f t="shared" si="66"/>
        <v>5.2939601845578554E-3</v>
      </c>
      <c r="H727">
        <f t="shared" si="67"/>
        <v>1.1745801519433385E-2</v>
      </c>
      <c r="I727">
        <f t="shared" si="68"/>
        <v>-5.0629364026683055E-3</v>
      </c>
      <c r="J727" t="str">
        <f t="shared" si="69"/>
        <v/>
      </c>
      <c r="K727" t="str">
        <f t="shared" si="70"/>
        <v/>
      </c>
      <c r="L727" t="str">
        <f t="shared" si="71"/>
        <v/>
      </c>
      <c r="M727" t="str">
        <f>IF(Master!D729&lt;'OHL indexes'!E727,1,"")</f>
        <v/>
      </c>
      <c r="N727" t="str">
        <f>IF(Master!D729&gt;'OHL indexes'!D727,1,"")</f>
        <v/>
      </c>
    </row>
    <row r="728" spans="1:14" x14ac:dyDescent="0.25">
      <c r="A728" s="1">
        <v>39122</v>
      </c>
      <c r="B728">
        <v>40597.769999999997</v>
      </c>
      <c r="C728" s="12">
        <v>39737.71</v>
      </c>
      <c r="D728">
        <v>41250.51</v>
      </c>
      <c r="E728" s="12">
        <v>39602.18</v>
      </c>
      <c r="G728">
        <f t="shared" si="66"/>
        <v>-2.1184907446886836E-2</v>
      </c>
      <c r="H728">
        <f t="shared" si="67"/>
        <v>1.6078223015697723E-2</v>
      </c>
      <c r="I728">
        <f t="shared" si="68"/>
        <v>-2.4523268149949984E-2</v>
      </c>
      <c r="J728" t="str">
        <f t="shared" si="69"/>
        <v/>
      </c>
      <c r="K728" t="str">
        <f t="shared" si="70"/>
        <v/>
      </c>
      <c r="L728" t="str">
        <f t="shared" si="71"/>
        <v/>
      </c>
      <c r="M728" t="str">
        <f>IF(Master!D730&lt;'OHL indexes'!E728,1,"")</f>
        <v/>
      </c>
      <c r="N728" t="str">
        <f>IF(Master!D730&gt;'OHL indexes'!D728,1,"")</f>
        <v/>
      </c>
    </row>
    <row r="729" spans="1:14" x14ac:dyDescent="0.25">
      <c r="A729" s="1">
        <v>39125</v>
      </c>
      <c r="B729">
        <v>41322.6</v>
      </c>
      <c r="C729" s="12">
        <v>40933.21</v>
      </c>
      <c r="D729">
        <v>41536.99</v>
      </c>
      <c r="E729" s="12">
        <v>40419.99</v>
      </c>
      <c r="G729">
        <f t="shared" si="66"/>
        <v>-9.4231727916442853E-3</v>
      </c>
      <c r="H729">
        <f t="shared" si="67"/>
        <v>5.1882020976414811E-3</v>
      </c>
      <c r="I729">
        <f t="shared" si="68"/>
        <v>-2.1843010846364974E-2</v>
      </c>
      <c r="J729" t="str">
        <f t="shared" si="69"/>
        <v/>
      </c>
      <c r="K729" t="str">
        <f t="shared" si="70"/>
        <v/>
      </c>
      <c r="L729" t="str">
        <f t="shared" si="71"/>
        <v/>
      </c>
      <c r="M729" t="str">
        <f>IF(Master!D731&lt;'OHL indexes'!E729,1,"")</f>
        <v/>
      </c>
      <c r="N729" t="str">
        <f>IF(Master!D731&gt;'OHL indexes'!D729,1,"")</f>
        <v/>
      </c>
    </row>
    <row r="730" spans="1:14" x14ac:dyDescent="0.25">
      <c r="A730" s="1">
        <v>39126</v>
      </c>
      <c r="B730">
        <v>39808.089999999997</v>
      </c>
      <c r="C730" s="12">
        <v>40904.93</v>
      </c>
      <c r="D730">
        <v>41000.160000000003</v>
      </c>
      <c r="E730" s="12">
        <v>39808.089999999997</v>
      </c>
      <c r="G730">
        <f t="shared" si="66"/>
        <v>2.7553193333315074E-2</v>
      </c>
      <c r="H730">
        <f t="shared" si="67"/>
        <v>2.9945420641884768E-2</v>
      </c>
      <c r="I730">
        <f t="shared" si="68"/>
        <v>0</v>
      </c>
      <c r="J730" t="str">
        <f t="shared" si="69"/>
        <v/>
      </c>
      <c r="K730" t="str">
        <f t="shared" si="70"/>
        <v/>
      </c>
      <c r="L730" t="str">
        <f t="shared" si="71"/>
        <v/>
      </c>
      <c r="M730" t="str">
        <f>IF(Master!D732&lt;'OHL indexes'!E730,1,"")</f>
        <v/>
      </c>
      <c r="N730" t="str">
        <f>IF(Master!D732&gt;'OHL indexes'!D730,1,"")</f>
        <v/>
      </c>
    </row>
    <row r="731" spans="1:14" x14ac:dyDescent="0.25">
      <c r="A731" s="1">
        <v>39127</v>
      </c>
      <c r="B731">
        <v>38618.44</v>
      </c>
      <c r="C731" s="12">
        <v>39675.29</v>
      </c>
      <c r="D731">
        <v>39675.29</v>
      </c>
      <c r="E731" s="12">
        <v>38513.25</v>
      </c>
      <c r="G731">
        <f t="shared" si="66"/>
        <v>2.7366460167733253E-2</v>
      </c>
      <c r="H731">
        <f t="shared" si="67"/>
        <v>2.7366460167733253E-2</v>
      </c>
      <c r="I731">
        <f t="shared" si="68"/>
        <v>-2.7238283058560464E-3</v>
      </c>
      <c r="J731" t="str">
        <f t="shared" si="69"/>
        <v/>
      </c>
      <c r="K731" t="str">
        <f t="shared" si="70"/>
        <v/>
      </c>
      <c r="L731" t="str">
        <f t="shared" si="71"/>
        <v/>
      </c>
      <c r="M731" t="str">
        <f>IF(Master!D733&lt;'OHL indexes'!E731,1,"")</f>
        <v/>
      </c>
      <c r="N731" t="str">
        <f>IF(Master!D733&gt;'OHL indexes'!D731,1,"")</f>
        <v/>
      </c>
    </row>
    <row r="732" spans="1:14" x14ac:dyDescent="0.25">
      <c r="A732" s="1">
        <v>39128</v>
      </c>
      <c r="B732">
        <v>38344.17</v>
      </c>
      <c r="C732" s="12">
        <v>38922.93</v>
      </c>
      <c r="D732">
        <v>38957.379999999997</v>
      </c>
      <c r="E732" s="12">
        <v>38192.699999999997</v>
      </c>
      <c r="G732">
        <f t="shared" si="66"/>
        <v>1.5093819999233204E-2</v>
      </c>
      <c r="H732">
        <f t="shared" si="67"/>
        <v>1.5992261665854324E-2</v>
      </c>
      <c r="I732">
        <f t="shared" si="68"/>
        <v>-3.9502745788995153E-3</v>
      </c>
      <c r="J732" t="str">
        <f t="shared" si="69"/>
        <v/>
      </c>
      <c r="K732" t="str">
        <f t="shared" si="70"/>
        <v/>
      </c>
      <c r="L732" t="str">
        <f t="shared" si="71"/>
        <v/>
      </c>
      <c r="M732" t="str">
        <f>IF(Master!D734&lt;'OHL indexes'!E732,1,"")</f>
        <v/>
      </c>
      <c r="N732" t="str">
        <f>IF(Master!D734&gt;'OHL indexes'!D732,1,"")</f>
        <v/>
      </c>
    </row>
    <row r="733" spans="1:14" x14ac:dyDescent="0.25">
      <c r="A733" s="1">
        <v>39129</v>
      </c>
      <c r="B733">
        <v>38371.519999999997</v>
      </c>
      <c r="C733" s="12">
        <v>38566.559999999998</v>
      </c>
      <c r="D733">
        <v>38662.65</v>
      </c>
      <c r="E733" s="12">
        <v>38193.17</v>
      </c>
      <c r="G733">
        <f t="shared" si="66"/>
        <v>5.0829365112459168E-3</v>
      </c>
      <c r="H733">
        <f t="shared" si="67"/>
        <v>7.5871375436784572E-3</v>
      </c>
      <c r="I733">
        <f t="shared" si="68"/>
        <v>-4.6479785007212948E-3</v>
      </c>
      <c r="J733" t="str">
        <f t="shared" si="69"/>
        <v/>
      </c>
      <c r="K733" t="str">
        <f t="shared" si="70"/>
        <v/>
      </c>
      <c r="L733" t="str">
        <f t="shared" si="71"/>
        <v/>
      </c>
      <c r="M733" t="str">
        <f>IF(Master!D735&lt;'OHL indexes'!E733,1,"")</f>
        <v/>
      </c>
      <c r="N733" t="str">
        <f>IF(Master!D735&gt;'OHL indexes'!D733,1,"")</f>
        <v/>
      </c>
    </row>
    <row r="734" spans="1:14" x14ac:dyDescent="0.25">
      <c r="A734" s="1">
        <v>39133</v>
      </c>
      <c r="B734">
        <v>37736.46</v>
      </c>
      <c r="C734" s="12">
        <v>38552.089999999997</v>
      </c>
      <c r="D734">
        <v>38753.18</v>
      </c>
      <c r="E734" s="12">
        <v>37279.879999999997</v>
      </c>
      <c r="G734">
        <f t="shared" si="66"/>
        <v>2.1613845071848159E-2</v>
      </c>
      <c r="H734">
        <f t="shared" si="67"/>
        <v>2.6942643798596899E-2</v>
      </c>
      <c r="I734">
        <f t="shared" si="68"/>
        <v>-1.2099174114371114E-2</v>
      </c>
      <c r="J734" t="str">
        <f t="shared" si="69"/>
        <v/>
      </c>
      <c r="K734" t="str">
        <f t="shared" si="70"/>
        <v/>
      </c>
      <c r="L734" t="str">
        <f t="shared" si="71"/>
        <v/>
      </c>
      <c r="M734" t="str">
        <f>IF(Master!D736&lt;'OHL indexes'!E734,1,"")</f>
        <v/>
      </c>
      <c r="N734" t="str">
        <f>IF(Master!D736&gt;'OHL indexes'!D734,1,"")</f>
        <v/>
      </c>
    </row>
    <row r="735" spans="1:14" x14ac:dyDescent="0.25">
      <c r="A735" s="1">
        <v>39134</v>
      </c>
      <c r="B735">
        <v>37359.82</v>
      </c>
      <c r="C735" s="12">
        <v>37867.410000000003</v>
      </c>
      <c r="D735">
        <v>38014.74</v>
      </c>
      <c r="E735" s="12">
        <v>37212.65</v>
      </c>
      <c r="G735">
        <f t="shared" si="66"/>
        <v>1.35865215624702E-2</v>
      </c>
      <c r="H735">
        <f t="shared" si="67"/>
        <v>1.7530063046342192E-2</v>
      </c>
      <c r="I735">
        <f t="shared" si="68"/>
        <v>-3.9392588079920632E-3</v>
      </c>
      <c r="J735" t="str">
        <f t="shared" si="69"/>
        <v/>
      </c>
      <c r="K735" t="str">
        <f t="shared" si="70"/>
        <v/>
      </c>
      <c r="L735" t="str">
        <f t="shared" si="71"/>
        <v/>
      </c>
      <c r="M735" t="str">
        <f>IF(Master!D737&lt;'OHL indexes'!E735,1,"")</f>
        <v/>
      </c>
      <c r="N735" t="str">
        <f>IF(Master!D737&gt;'OHL indexes'!D735,1,"")</f>
        <v/>
      </c>
    </row>
    <row r="736" spans="1:14" x14ac:dyDescent="0.25">
      <c r="A736" s="1">
        <v>39135</v>
      </c>
      <c r="B736">
        <v>37098.67</v>
      </c>
      <c r="C736" s="12">
        <v>37007.78</v>
      </c>
      <c r="D736">
        <v>37677.879999999997</v>
      </c>
      <c r="E736" s="12">
        <v>36923.51</v>
      </c>
      <c r="G736">
        <f t="shared" si="66"/>
        <v>-2.4499530576163053E-3</v>
      </c>
      <c r="H736">
        <f t="shared" si="67"/>
        <v>1.5612689080228392E-2</v>
      </c>
      <c r="I736">
        <f t="shared" si="68"/>
        <v>-4.7214630605354468E-3</v>
      </c>
      <c r="J736" t="str">
        <f t="shared" si="69"/>
        <v/>
      </c>
      <c r="K736" t="str">
        <f t="shared" si="70"/>
        <v/>
      </c>
      <c r="L736" t="str">
        <f t="shared" si="71"/>
        <v/>
      </c>
      <c r="M736" t="str">
        <f>IF(Master!D738&lt;'OHL indexes'!E736,1,"")</f>
        <v/>
      </c>
      <c r="N736" t="str">
        <f>IF(Master!D738&gt;'OHL indexes'!D736,1,"")</f>
        <v/>
      </c>
    </row>
    <row r="737" spans="1:14" x14ac:dyDescent="0.25">
      <c r="A737" s="1">
        <v>39136</v>
      </c>
      <c r="B737">
        <v>38485.14</v>
      </c>
      <c r="C737" s="12">
        <v>37277.42</v>
      </c>
      <c r="D737">
        <v>38853.67</v>
      </c>
      <c r="E737" s="12">
        <v>37253.040000000001</v>
      </c>
      <c r="G737">
        <f t="shared" si="66"/>
        <v>-3.1381463078996252E-2</v>
      </c>
      <c r="H737">
        <f t="shared" si="67"/>
        <v>9.5759038423661735E-3</v>
      </c>
      <c r="I737">
        <f t="shared" si="68"/>
        <v>-3.2014954343416724E-2</v>
      </c>
      <c r="J737" t="str">
        <f t="shared" si="69"/>
        <v/>
      </c>
      <c r="K737" t="str">
        <f t="shared" si="70"/>
        <v/>
      </c>
      <c r="L737" t="str">
        <f t="shared" si="71"/>
        <v/>
      </c>
      <c r="M737" t="str">
        <f>IF(Master!D739&lt;'OHL indexes'!E737,1,"")</f>
        <v/>
      </c>
      <c r="N737" t="str">
        <f>IF(Master!D739&gt;'OHL indexes'!D737,1,"")</f>
        <v/>
      </c>
    </row>
    <row r="738" spans="1:14" x14ac:dyDescent="0.25">
      <c r="A738" s="1">
        <v>39139</v>
      </c>
      <c r="B738">
        <v>38110.01</v>
      </c>
      <c r="C738" s="12">
        <v>38270.550000000003</v>
      </c>
      <c r="D738">
        <v>38803.65</v>
      </c>
      <c r="E738" s="12">
        <v>37985.79</v>
      </c>
      <c r="G738">
        <f t="shared" si="66"/>
        <v>4.2125415343632344E-3</v>
      </c>
      <c r="H738">
        <f t="shared" si="67"/>
        <v>1.8200992337708666E-2</v>
      </c>
      <c r="I738">
        <f t="shared" si="68"/>
        <v>-3.2595110838333774E-3</v>
      </c>
      <c r="J738" t="str">
        <f t="shared" si="69"/>
        <v/>
      </c>
      <c r="K738" t="str">
        <f t="shared" si="70"/>
        <v/>
      </c>
      <c r="L738" t="str">
        <f t="shared" si="71"/>
        <v/>
      </c>
      <c r="M738" t="str">
        <f>IF(Master!D740&lt;'OHL indexes'!E738,1,"")</f>
        <v/>
      </c>
      <c r="N738" t="str">
        <f>IF(Master!D740&gt;'OHL indexes'!D738,1,"")</f>
        <v/>
      </c>
    </row>
    <row r="739" spans="1:14" x14ac:dyDescent="0.25">
      <c r="A739" s="1">
        <v>39140</v>
      </c>
      <c r="B739">
        <v>47465.35</v>
      </c>
      <c r="C739" s="12">
        <v>39659.370000000003</v>
      </c>
      <c r="D739">
        <v>49816.3</v>
      </c>
      <c r="E739" s="12">
        <v>39637.85</v>
      </c>
      <c r="G739">
        <f t="shared" si="66"/>
        <v>-0.16445638765962955</v>
      </c>
      <c r="H739">
        <f t="shared" si="67"/>
        <v>4.9529814907084857E-2</v>
      </c>
      <c r="I739">
        <f t="shared" si="68"/>
        <v>-0.16490977102244053</v>
      </c>
      <c r="J739" t="str">
        <f t="shared" si="69"/>
        <v/>
      </c>
      <c r="K739" t="str">
        <f t="shared" si="70"/>
        <v/>
      </c>
      <c r="L739" t="str">
        <f t="shared" si="71"/>
        <v/>
      </c>
      <c r="M739" t="str">
        <f>IF(Master!D741&lt;'OHL indexes'!E739,1,"")</f>
        <v/>
      </c>
      <c r="N739" t="str">
        <f>IF(Master!D741&gt;'OHL indexes'!D739,1,"")</f>
        <v/>
      </c>
    </row>
    <row r="740" spans="1:14" x14ac:dyDescent="0.25">
      <c r="A740" s="1">
        <v>39141</v>
      </c>
      <c r="B740">
        <v>43687.57</v>
      </c>
      <c r="C740" s="12">
        <v>45417.62</v>
      </c>
      <c r="D740">
        <v>45882.09</v>
      </c>
      <c r="E740" s="12">
        <v>43018.5</v>
      </c>
      <c r="G740">
        <f t="shared" si="66"/>
        <v>3.960050879460697E-2</v>
      </c>
      <c r="H740">
        <f t="shared" si="67"/>
        <v>5.0232136967105268E-2</v>
      </c>
      <c r="I740">
        <f t="shared" si="68"/>
        <v>-1.5314882471146873E-2</v>
      </c>
      <c r="J740" t="str">
        <f t="shared" si="69"/>
        <v/>
      </c>
      <c r="K740" t="str">
        <f t="shared" si="70"/>
        <v/>
      </c>
      <c r="L740" t="str">
        <f t="shared" si="71"/>
        <v/>
      </c>
      <c r="M740" t="str">
        <f>IF(Master!D742&lt;'OHL indexes'!E740,1,"")</f>
        <v/>
      </c>
      <c r="N740" t="str">
        <f>IF(Master!D742&gt;'OHL indexes'!D740,1,"")</f>
        <v/>
      </c>
    </row>
    <row r="741" spans="1:14" x14ac:dyDescent="0.25">
      <c r="A741" s="1">
        <v>39142</v>
      </c>
      <c r="B741">
        <v>45597.39</v>
      </c>
      <c r="C741" s="12">
        <v>46926.78</v>
      </c>
      <c r="D741">
        <v>49261.27</v>
      </c>
      <c r="E741" s="12">
        <v>43765.66</v>
      </c>
      <c r="G741">
        <f t="shared" si="66"/>
        <v>2.9154958211423887E-2</v>
      </c>
      <c r="H741">
        <f t="shared" si="67"/>
        <v>8.0352844757123121E-2</v>
      </c>
      <c r="I741">
        <f t="shared" si="68"/>
        <v>-4.0171816851797826E-2</v>
      </c>
      <c r="J741" t="str">
        <f t="shared" si="69"/>
        <v/>
      </c>
      <c r="K741" t="str">
        <f t="shared" si="70"/>
        <v/>
      </c>
      <c r="L741" t="str">
        <f t="shared" si="71"/>
        <v/>
      </c>
      <c r="M741" t="str">
        <f>IF(Master!D743&lt;'OHL indexes'!E741,1,"")</f>
        <v/>
      </c>
      <c r="N741" t="str">
        <f>IF(Master!D743&gt;'OHL indexes'!D741,1,"")</f>
        <v/>
      </c>
    </row>
    <row r="742" spans="1:14" x14ac:dyDescent="0.25">
      <c r="A742" s="1">
        <v>39143</v>
      </c>
      <c r="B742">
        <v>48222.3</v>
      </c>
      <c r="C742" s="12">
        <v>46254.71</v>
      </c>
      <c r="D742">
        <v>48455.65</v>
      </c>
      <c r="E742" s="12">
        <v>45729.39</v>
      </c>
      <c r="G742">
        <f t="shared" si="66"/>
        <v>-4.0802491793216045E-2</v>
      </c>
      <c r="H742">
        <f t="shared" si="67"/>
        <v>4.8390474946238271E-3</v>
      </c>
      <c r="I742">
        <f t="shared" si="68"/>
        <v>-5.1696206941601819E-2</v>
      </c>
      <c r="J742" t="str">
        <f t="shared" si="69"/>
        <v/>
      </c>
      <c r="K742" t="str">
        <f t="shared" si="70"/>
        <v/>
      </c>
      <c r="L742" t="str">
        <f t="shared" si="71"/>
        <v/>
      </c>
      <c r="M742" t="str">
        <f>IF(Master!D744&lt;'OHL indexes'!E742,1,"")</f>
        <v/>
      </c>
      <c r="N742" t="str">
        <f>IF(Master!D744&gt;'OHL indexes'!D742,1,"")</f>
        <v/>
      </c>
    </row>
    <row r="743" spans="1:14" x14ac:dyDescent="0.25">
      <c r="A743" s="1">
        <v>39146</v>
      </c>
      <c r="B743">
        <v>50477.279999999999</v>
      </c>
      <c r="C743" s="12">
        <v>49436.76</v>
      </c>
      <c r="D743">
        <v>50732.19</v>
      </c>
      <c r="E743" s="12">
        <v>47947.02</v>
      </c>
      <c r="G743">
        <f t="shared" si="66"/>
        <v>-2.0613630528427795E-2</v>
      </c>
      <c r="H743">
        <f t="shared" si="67"/>
        <v>5.0499947699242931E-3</v>
      </c>
      <c r="I743">
        <f t="shared" si="68"/>
        <v>-5.0126710472513603E-2</v>
      </c>
      <c r="J743" t="str">
        <f t="shared" si="69"/>
        <v/>
      </c>
      <c r="K743" t="str">
        <f t="shared" si="70"/>
        <v/>
      </c>
      <c r="L743" t="str">
        <f t="shared" si="71"/>
        <v/>
      </c>
      <c r="M743" t="str">
        <f>IF(Master!D745&lt;'OHL indexes'!E743,1,"")</f>
        <v/>
      </c>
      <c r="N743" t="str">
        <f>IF(Master!D745&gt;'OHL indexes'!D743,1,"")</f>
        <v/>
      </c>
    </row>
    <row r="744" spans="1:14" x14ac:dyDescent="0.25">
      <c r="A744" s="1">
        <v>39147</v>
      </c>
      <c r="B744">
        <v>47249.4</v>
      </c>
      <c r="C744" s="12">
        <v>48379.81</v>
      </c>
      <c r="D744">
        <v>48618.13</v>
      </c>
      <c r="E744" s="12">
        <v>46688.57</v>
      </c>
      <c r="G744">
        <f t="shared" si="66"/>
        <v>2.3924324964972987E-2</v>
      </c>
      <c r="H744">
        <f t="shared" si="67"/>
        <v>2.8968198537970835E-2</v>
      </c>
      <c r="I744">
        <f t="shared" si="68"/>
        <v>-1.1869568714100165E-2</v>
      </c>
      <c r="J744" t="str">
        <f t="shared" si="69"/>
        <v/>
      </c>
      <c r="K744" t="str">
        <f t="shared" si="70"/>
        <v/>
      </c>
      <c r="L744" t="str">
        <f t="shared" si="71"/>
        <v/>
      </c>
      <c r="M744" t="str">
        <f>IF(Master!D746&lt;'OHL indexes'!E744,1,"")</f>
        <v/>
      </c>
      <c r="N744" t="str">
        <f>IF(Master!D746&gt;'OHL indexes'!D744,1,"")</f>
        <v/>
      </c>
    </row>
    <row r="745" spans="1:14" x14ac:dyDescent="0.25">
      <c r="A745" s="1">
        <v>39148</v>
      </c>
      <c r="B745">
        <v>46454.84</v>
      </c>
      <c r="C745" s="12">
        <v>47127.199999999997</v>
      </c>
      <c r="D745">
        <v>47488.38</v>
      </c>
      <c r="E745" s="12">
        <v>45074.17</v>
      </c>
      <c r="G745">
        <f t="shared" si="66"/>
        <v>1.4473411166629813E-2</v>
      </c>
      <c r="H745">
        <f t="shared" si="67"/>
        <v>2.2248273807422558E-2</v>
      </c>
      <c r="I745">
        <f t="shared" si="68"/>
        <v>-2.9720692181912534E-2</v>
      </c>
      <c r="J745" t="str">
        <f t="shared" si="69"/>
        <v/>
      </c>
      <c r="K745" t="str">
        <f t="shared" si="70"/>
        <v/>
      </c>
      <c r="L745" t="str">
        <f t="shared" si="71"/>
        <v/>
      </c>
      <c r="M745" t="str">
        <f>IF(Master!D747&lt;'OHL indexes'!E745,1,"")</f>
        <v/>
      </c>
      <c r="N745" t="str">
        <f>IF(Master!D747&gt;'OHL indexes'!D745,1,"")</f>
        <v/>
      </c>
    </row>
    <row r="746" spans="1:14" x14ac:dyDescent="0.25">
      <c r="A746" s="1">
        <v>39149</v>
      </c>
      <c r="B746">
        <v>44765.5</v>
      </c>
      <c r="C746" s="12">
        <v>44922.11</v>
      </c>
      <c r="D746">
        <v>44983.25</v>
      </c>
      <c r="E746" s="12">
        <v>43454.6</v>
      </c>
      <c r="G746">
        <f t="shared" si="66"/>
        <v>3.4984530497816912E-3</v>
      </c>
      <c r="H746">
        <f t="shared" si="67"/>
        <v>4.8642369682010411E-3</v>
      </c>
      <c r="I746">
        <f t="shared" si="68"/>
        <v>-2.9283711786978861E-2</v>
      </c>
      <c r="J746" t="str">
        <f t="shared" si="69"/>
        <v/>
      </c>
      <c r="K746" t="str">
        <f t="shared" si="70"/>
        <v/>
      </c>
      <c r="L746" t="str">
        <f t="shared" si="71"/>
        <v/>
      </c>
      <c r="M746" t="str">
        <f>IF(Master!D748&lt;'OHL indexes'!E746,1,"")</f>
        <v/>
      </c>
      <c r="N746" t="str">
        <f>IF(Master!D748&gt;'OHL indexes'!D746,1,"")</f>
        <v/>
      </c>
    </row>
    <row r="747" spans="1:14" x14ac:dyDescent="0.25">
      <c r="A747" s="1">
        <v>39150</v>
      </c>
      <c r="B747">
        <v>44717.35</v>
      </c>
      <c r="C747" s="12">
        <v>43580.31</v>
      </c>
      <c r="D747">
        <v>44863.360000000001</v>
      </c>
      <c r="E747" s="12">
        <v>43493.32</v>
      </c>
      <c r="G747">
        <f t="shared" si="66"/>
        <v>-2.5427267045117885E-2</v>
      </c>
      <c r="H747">
        <f t="shared" si="67"/>
        <v>3.2651755973911456E-3</v>
      </c>
      <c r="I747">
        <f t="shared" si="68"/>
        <v>-2.7372596989759024E-2</v>
      </c>
      <c r="J747" t="str">
        <f t="shared" si="69"/>
        <v/>
      </c>
      <c r="K747" t="str">
        <f t="shared" si="70"/>
        <v/>
      </c>
      <c r="L747" t="str">
        <f t="shared" si="71"/>
        <v/>
      </c>
      <c r="M747" t="str">
        <f>IF(Master!D749&lt;'OHL indexes'!E747,1,"")</f>
        <v/>
      </c>
      <c r="N747" t="str">
        <f>IF(Master!D749&gt;'OHL indexes'!D747,1,"")</f>
        <v/>
      </c>
    </row>
    <row r="748" spans="1:14" x14ac:dyDescent="0.25">
      <c r="A748" s="1">
        <v>39153</v>
      </c>
      <c r="B748">
        <v>43975.1</v>
      </c>
      <c r="C748" s="12">
        <v>45090.99</v>
      </c>
      <c r="D748">
        <v>45335.56</v>
      </c>
      <c r="E748" s="12">
        <v>43315.18</v>
      </c>
      <c r="G748">
        <f t="shared" si="66"/>
        <v>2.5375496587841662E-2</v>
      </c>
      <c r="H748">
        <f t="shared" si="67"/>
        <v>3.0937053014091997E-2</v>
      </c>
      <c r="I748">
        <f t="shared" si="68"/>
        <v>-1.5006674231553774E-2</v>
      </c>
      <c r="J748" t="str">
        <f t="shared" si="69"/>
        <v/>
      </c>
      <c r="K748" t="str">
        <f t="shared" si="70"/>
        <v/>
      </c>
      <c r="L748" t="str">
        <f t="shared" si="71"/>
        <v/>
      </c>
      <c r="M748" t="str">
        <f>IF(Master!D750&lt;'OHL indexes'!E748,1,"")</f>
        <v/>
      </c>
      <c r="N748" t="str">
        <f>IF(Master!D750&gt;'OHL indexes'!D748,1,"")</f>
        <v/>
      </c>
    </row>
    <row r="749" spans="1:14" x14ac:dyDescent="0.25">
      <c r="A749" s="1">
        <v>39154</v>
      </c>
      <c r="B749">
        <v>48142.55</v>
      </c>
      <c r="C749" s="12">
        <v>44724.31</v>
      </c>
      <c r="D749">
        <v>49024.09</v>
      </c>
      <c r="E749" s="12">
        <v>44308.99</v>
      </c>
      <c r="G749">
        <f t="shared" si="66"/>
        <v>-7.1002470787276617E-2</v>
      </c>
      <c r="H749">
        <f t="shared" si="67"/>
        <v>1.8311036702459482E-2</v>
      </c>
      <c r="I749">
        <f t="shared" si="68"/>
        <v>-7.9629350751050931E-2</v>
      </c>
      <c r="J749" t="str">
        <f t="shared" si="69"/>
        <v/>
      </c>
      <c r="K749" t="str">
        <f t="shared" si="70"/>
        <v/>
      </c>
      <c r="L749" t="str">
        <f t="shared" si="71"/>
        <v/>
      </c>
      <c r="M749" t="str">
        <f>IF(Master!D751&lt;'OHL indexes'!E749,1,"")</f>
        <v/>
      </c>
      <c r="N749" t="str">
        <f>IF(Master!D751&gt;'OHL indexes'!D749,1,"")</f>
        <v/>
      </c>
    </row>
    <row r="750" spans="1:14" x14ac:dyDescent="0.25">
      <c r="A750" s="1">
        <v>39155</v>
      </c>
      <c r="B750">
        <v>49916.27</v>
      </c>
      <c r="C750" s="12">
        <v>47780.71</v>
      </c>
      <c r="D750">
        <v>53786.45</v>
      </c>
      <c r="E750" s="12">
        <v>47685.49</v>
      </c>
      <c r="G750">
        <f t="shared" si="66"/>
        <v>-4.2782844150814903E-2</v>
      </c>
      <c r="H750">
        <f t="shared" si="67"/>
        <v>7.7533437494428092E-2</v>
      </c>
      <c r="I750">
        <f t="shared" si="68"/>
        <v>-4.4690438608493754E-2</v>
      </c>
      <c r="J750" t="str">
        <f t="shared" si="69"/>
        <v/>
      </c>
      <c r="K750" t="str">
        <f t="shared" si="70"/>
        <v/>
      </c>
      <c r="L750" t="str">
        <f t="shared" si="71"/>
        <v/>
      </c>
      <c r="M750" t="str">
        <f>IF(Master!D752&lt;'OHL indexes'!E750,1,"")</f>
        <v/>
      </c>
      <c r="N750" t="str">
        <f>IF(Master!D752&gt;'OHL indexes'!D750,1,"")</f>
        <v/>
      </c>
    </row>
    <row r="751" spans="1:14" x14ac:dyDescent="0.25">
      <c r="A751" s="1">
        <v>39156</v>
      </c>
      <c r="B751">
        <v>50190.33</v>
      </c>
      <c r="C751" s="12">
        <v>50183.41</v>
      </c>
      <c r="D751">
        <v>50537.77</v>
      </c>
      <c r="E751" s="12">
        <v>48547.88</v>
      </c>
      <c r="G751">
        <f t="shared" si="66"/>
        <v>-1.3787516439911496E-4</v>
      </c>
      <c r="H751">
        <f t="shared" si="67"/>
        <v>6.9224490056152277E-3</v>
      </c>
      <c r="I751">
        <f t="shared" si="68"/>
        <v>-3.2724431180269242E-2</v>
      </c>
      <c r="J751" t="str">
        <f t="shared" si="69"/>
        <v/>
      </c>
      <c r="K751" t="str">
        <f t="shared" si="70"/>
        <v/>
      </c>
      <c r="L751" t="str">
        <f t="shared" si="71"/>
        <v/>
      </c>
      <c r="M751" t="str">
        <f>IF(Master!D753&lt;'OHL indexes'!E751,1,"")</f>
        <v/>
      </c>
      <c r="N751" t="str">
        <f>IF(Master!D753&gt;'OHL indexes'!D751,1,"")</f>
        <v/>
      </c>
    </row>
    <row r="752" spans="1:14" x14ac:dyDescent="0.25">
      <c r="A752" s="1">
        <v>39157</v>
      </c>
      <c r="B752">
        <v>51755.65</v>
      </c>
      <c r="C752" s="12">
        <v>50055.35</v>
      </c>
      <c r="D752">
        <v>51998.18</v>
      </c>
      <c r="E752" s="12">
        <v>49564.54</v>
      </c>
      <c r="G752">
        <f t="shared" si="66"/>
        <v>-3.285245185791319E-2</v>
      </c>
      <c r="H752">
        <f t="shared" si="67"/>
        <v>4.6860584303356489E-3</v>
      </c>
      <c r="I752">
        <f t="shared" si="68"/>
        <v>-4.2335667700048263E-2</v>
      </c>
      <c r="J752" t="str">
        <f t="shared" si="69"/>
        <v/>
      </c>
      <c r="K752" t="str">
        <f t="shared" si="70"/>
        <v/>
      </c>
      <c r="L752" t="str">
        <f t="shared" si="71"/>
        <v/>
      </c>
      <c r="M752" t="str">
        <f>IF(Master!D754&lt;'OHL indexes'!E752,1,"")</f>
        <v/>
      </c>
      <c r="N752" t="str">
        <f>IF(Master!D754&gt;'OHL indexes'!D752,1,"")</f>
        <v/>
      </c>
    </row>
    <row r="753" spans="1:14" x14ac:dyDescent="0.25">
      <c r="A753" s="1">
        <v>39160</v>
      </c>
      <c r="B753">
        <v>48620.24</v>
      </c>
      <c r="C753" s="12">
        <v>50396.82</v>
      </c>
      <c r="D753">
        <v>50680.59</v>
      </c>
      <c r="E753" s="12">
        <v>48246.7</v>
      </c>
      <c r="G753">
        <f t="shared" si="66"/>
        <v>3.6539926582016102E-2</v>
      </c>
      <c r="H753">
        <f t="shared" si="67"/>
        <v>4.2376384814225565E-2</v>
      </c>
      <c r="I753">
        <f t="shared" si="68"/>
        <v>-7.6828086410104524E-3</v>
      </c>
      <c r="J753" t="str">
        <f t="shared" si="69"/>
        <v/>
      </c>
      <c r="K753" t="str">
        <f t="shared" si="70"/>
        <v/>
      </c>
      <c r="L753" t="str">
        <f t="shared" si="71"/>
        <v/>
      </c>
      <c r="M753" t="str">
        <f>IF(Master!D755&lt;'OHL indexes'!E753,1,"")</f>
        <v/>
      </c>
      <c r="N753" t="str">
        <f>IF(Master!D755&gt;'OHL indexes'!D753,1,"")</f>
        <v/>
      </c>
    </row>
    <row r="754" spans="1:14" x14ac:dyDescent="0.25">
      <c r="A754" s="1">
        <v>39161</v>
      </c>
      <c r="B754">
        <v>46856.78</v>
      </c>
      <c r="C754" s="12">
        <v>48294.55</v>
      </c>
      <c r="D754">
        <v>48984.08</v>
      </c>
      <c r="E754" s="12">
        <v>46747.87</v>
      </c>
      <c r="G754">
        <f t="shared" si="66"/>
        <v>3.0684353470298298E-2</v>
      </c>
      <c r="H754">
        <f t="shared" si="67"/>
        <v>4.5400046695483587E-2</v>
      </c>
      <c r="I754">
        <f t="shared" si="68"/>
        <v>-2.3243167797700748E-3</v>
      </c>
      <c r="J754" t="str">
        <f t="shared" si="69"/>
        <v/>
      </c>
      <c r="K754" t="str">
        <f t="shared" si="70"/>
        <v/>
      </c>
      <c r="L754" t="str">
        <f t="shared" si="71"/>
        <v/>
      </c>
      <c r="M754" t="str">
        <f>IF(Master!D756&lt;'OHL indexes'!E754,1,"")</f>
        <v/>
      </c>
      <c r="N754" t="str">
        <f>IF(Master!D756&gt;'OHL indexes'!D754,1,"")</f>
        <v/>
      </c>
    </row>
    <row r="755" spans="1:14" x14ac:dyDescent="0.25">
      <c r="A755" s="1">
        <v>39162</v>
      </c>
      <c r="B755">
        <v>43278.92</v>
      </c>
      <c r="C755" s="12">
        <v>46954.53</v>
      </c>
      <c r="D755">
        <v>47378.13</v>
      </c>
      <c r="E755" s="12">
        <v>42392.68</v>
      </c>
      <c r="G755">
        <f t="shared" si="66"/>
        <v>8.4928413185911378E-2</v>
      </c>
      <c r="H755">
        <f t="shared" si="67"/>
        <v>9.471608810940757E-2</v>
      </c>
      <c r="I755">
        <f t="shared" si="68"/>
        <v>-2.0477405628421375E-2</v>
      </c>
      <c r="J755" t="str">
        <f t="shared" si="69"/>
        <v/>
      </c>
      <c r="K755" t="str">
        <f t="shared" si="70"/>
        <v/>
      </c>
      <c r="L755" t="str">
        <f t="shared" si="71"/>
        <v/>
      </c>
      <c r="M755" t="str">
        <f>IF(Master!D757&lt;'OHL indexes'!E755,1,"")</f>
        <v/>
      </c>
      <c r="N755" t="str">
        <f>IF(Master!D757&gt;'OHL indexes'!D755,1,"")</f>
        <v/>
      </c>
    </row>
    <row r="756" spans="1:14" x14ac:dyDescent="0.25">
      <c r="A756" s="1">
        <v>39163</v>
      </c>
      <c r="B756">
        <v>43552.12</v>
      </c>
      <c r="C756" s="12">
        <v>43496.480000000003</v>
      </c>
      <c r="D756">
        <v>44193.7</v>
      </c>
      <c r="E756" s="12">
        <v>42867.78</v>
      </c>
      <c r="G756">
        <f t="shared" si="66"/>
        <v>-1.2775497495873811E-3</v>
      </c>
      <c r="H756">
        <f t="shared" si="67"/>
        <v>1.4731315031277337E-2</v>
      </c>
      <c r="I756">
        <f t="shared" si="68"/>
        <v>-1.5713127168092034E-2</v>
      </c>
      <c r="J756" t="str">
        <f t="shared" si="69"/>
        <v/>
      </c>
      <c r="K756" t="str">
        <f t="shared" si="70"/>
        <v/>
      </c>
      <c r="L756" t="str">
        <f t="shared" si="71"/>
        <v/>
      </c>
      <c r="M756" t="str">
        <f>IF(Master!D758&lt;'OHL indexes'!E756,1,"")</f>
        <v/>
      </c>
      <c r="N756" t="str">
        <f>IF(Master!D758&gt;'OHL indexes'!D756,1,"")</f>
        <v/>
      </c>
    </row>
    <row r="757" spans="1:14" x14ac:dyDescent="0.25">
      <c r="A757" s="1">
        <v>39164</v>
      </c>
      <c r="B757">
        <v>43522.19</v>
      </c>
      <c r="C757" s="12">
        <v>43658.19</v>
      </c>
      <c r="D757">
        <v>44166.33</v>
      </c>
      <c r="E757" s="12">
        <v>43353.66</v>
      </c>
      <c r="G757">
        <f t="shared" si="66"/>
        <v>3.124842752628032E-3</v>
      </c>
      <c r="H757">
        <f t="shared" si="67"/>
        <v>1.4800266254983985E-2</v>
      </c>
      <c r="I757">
        <f t="shared" si="68"/>
        <v>-3.8722775669146614E-3</v>
      </c>
      <c r="J757" t="str">
        <f t="shared" si="69"/>
        <v/>
      </c>
      <c r="K757" t="str">
        <f t="shared" si="70"/>
        <v/>
      </c>
      <c r="L757" t="str">
        <f t="shared" si="71"/>
        <v/>
      </c>
      <c r="M757" t="str">
        <f>IF(Master!D759&lt;'OHL indexes'!E757,1,"")</f>
        <v/>
      </c>
      <c r="N757" t="str">
        <f>IF(Master!D759&gt;'OHL indexes'!D757,1,"")</f>
        <v/>
      </c>
    </row>
    <row r="758" spans="1:14" x14ac:dyDescent="0.25">
      <c r="A758" s="1">
        <v>39167</v>
      </c>
      <c r="B758">
        <v>43635.81</v>
      </c>
      <c r="C758" s="12">
        <v>43923.45</v>
      </c>
      <c r="D758">
        <v>46938.879999999997</v>
      </c>
      <c r="E758" s="12">
        <v>43107.27</v>
      </c>
      <c r="G758">
        <f t="shared" si="66"/>
        <v>6.5918336338892658E-3</v>
      </c>
      <c r="H758">
        <f t="shared" si="67"/>
        <v>7.5696314563657774E-2</v>
      </c>
      <c r="I758">
        <f t="shared" si="68"/>
        <v>-1.2112528677707624E-2</v>
      </c>
      <c r="J758" t="str">
        <f t="shared" si="69"/>
        <v/>
      </c>
      <c r="K758" t="str">
        <f t="shared" si="70"/>
        <v/>
      </c>
      <c r="L758" t="str">
        <f t="shared" si="71"/>
        <v/>
      </c>
      <c r="M758" t="str">
        <f>IF(Master!D760&lt;'OHL indexes'!E758,1,"")</f>
        <v/>
      </c>
      <c r="N758" t="str">
        <f>IF(Master!D760&gt;'OHL indexes'!D758,1,"")</f>
        <v/>
      </c>
    </row>
    <row r="759" spans="1:14" x14ac:dyDescent="0.25">
      <c r="A759" s="1">
        <v>39168</v>
      </c>
      <c r="B759">
        <v>45185.26</v>
      </c>
      <c r="C759" s="12">
        <v>43545.42</v>
      </c>
      <c r="D759">
        <v>45583.44</v>
      </c>
      <c r="E759" s="12">
        <v>43511.31</v>
      </c>
      <c r="G759">
        <f t="shared" si="66"/>
        <v>-3.6291480894433348E-2</v>
      </c>
      <c r="H759">
        <f t="shared" si="67"/>
        <v>8.812165737233757E-3</v>
      </c>
      <c r="I759">
        <f t="shared" si="68"/>
        <v>-3.7046373087152862E-2</v>
      </c>
      <c r="J759" t="str">
        <f t="shared" si="69"/>
        <v/>
      </c>
      <c r="K759" t="str">
        <f t="shared" si="70"/>
        <v/>
      </c>
      <c r="L759" t="str">
        <f t="shared" si="71"/>
        <v/>
      </c>
      <c r="M759" t="str">
        <f>IF(Master!D761&lt;'OHL indexes'!E759,1,"")</f>
        <v/>
      </c>
      <c r="N759" t="str">
        <f>IF(Master!D761&gt;'OHL indexes'!D759,1,"")</f>
        <v/>
      </c>
    </row>
    <row r="760" spans="1:14" x14ac:dyDescent="0.25">
      <c r="A760" s="1">
        <v>39169</v>
      </c>
      <c r="B760">
        <v>47589.13</v>
      </c>
      <c r="C760" s="12">
        <v>46474.46</v>
      </c>
      <c r="D760">
        <v>48797.08</v>
      </c>
      <c r="E760" s="12">
        <v>46020.86</v>
      </c>
      <c r="G760">
        <f t="shared" si="66"/>
        <v>-2.3422785833655646E-2</v>
      </c>
      <c r="H760">
        <f t="shared" si="67"/>
        <v>2.5382897312894892E-2</v>
      </c>
      <c r="I760">
        <f t="shared" si="68"/>
        <v>-3.2954374244706708E-2</v>
      </c>
      <c r="J760" t="str">
        <f t="shared" si="69"/>
        <v/>
      </c>
      <c r="K760" t="str">
        <f t="shared" si="70"/>
        <v/>
      </c>
      <c r="L760" t="str">
        <f t="shared" si="71"/>
        <v/>
      </c>
      <c r="M760" t="str">
        <f>IF(Master!D762&lt;'OHL indexes'!E760,1,"")</f>
        <v/>
      </c>
      <c r="N760" t="str">
        <f>IF(Master!D762&gt;'OHL indexes'!D760,1,"")</f>
        <v/>
      </c>
    </row>
    <row r="761" spans="1:14" x14ac:dyDescent="0.25">
      <c r="A761" s="1">
        <v>39170</v>
      </c>
      <c r="B761">
        <v>47288.55</v>
      </c>
      <c r="C761" s="12">
        <v>46735.97</v>
      </c>
      <c r="D761">
        <v>49042.91</v>
      </c>
      <c r="E761" s="12">
        <v>46684.78</v>
      </c>
      <c r="G761">
        <f t="shared" si="66"/>
        <v>-1.1685281109274914E-2</v>
      </c>
      <c r="H761">
        <f t="shared" si="67"/>
        <v>3.7099044060348696E-2</v>
      </c>
      <c r="I761">
        <f t="shared" si="68"/>
        <v>-1.276778416762625E-2</v>
      </c>
      <c r="J761" t="str">
        <f t="shared" si="69"/>
        <v/>
      </c>
      <c r="K761" t="str">
        <f t="shared" si="70"/>
        <v/>
      </c>
      <c r="L761" t="str">
        <f t="shared" si="71"/>
        <v/>
      </c>
      <c r="M761" t="str">
        <f>IF(Master!D763&lt;'OHL indexes'!E761,1,"")</f>
        <v/>
      </c>
      <c r="N761" t="str">
        <f>IF(Master!D763&gt;'OHL indexes'!D761,1,"")</f>
        <v/>
      </c>
    </row>
    <row r="762" spans="1:14" x14ac:dyDescent="0.25">
      <c r="A762" s="1">
        <v>39171</v>
      </c>
      <c r="B762">
        <v>46878.59</v>
      </c>
      <c r="C762" s="12">
        <v>46682.61</v>
      </c>
      <c r="D762">
        <v>48625.02</v>
      </c>
      <c r="E762" s="12">
        <v>45887.22</v>
      </c>
      <c r="G762">
        <f t="shared" si="66"/>
        <v>-4.1805864894826072E-3</v>
      </c>
      <c r="H762">
        <f t="shared" si="67"/>
        <v>3.7254320149134212E-2</v>
      </c>
      <c r="I762">
        <f t="shared" si="68"/>
        <v>-2.1147607041935301E-2</v>
      </c>
      <c r="J762" t="str">
        <f t="shared" si="69"/>
        <v/>
      </c>
      <c r="K762" t="str">
        <f t="shared" si="70"/>
        <v/>
      </c>
      <c r="L762" t="str">
        <f t="shared" si="71"/>
        <v/>
      </c>
      <c r="M762" t="str">
        <f>IF(Master!D764&lt;'OHL indexes'!E762,1,"")</f>
        <v/>
      </c>
      <c r="N762" t="str">
        <f>IF(Master!D764&gt;'OHL indexes'!D762,1,"")</f>
        <v/>
      </c>
    </row>
    <row r="763" spans="1:14" x14ac:dyDescent="0.25">
      <c r="A763" s="1">
        <v>39174</v>
      </c>
      <c r="B763">
        <v>47811.58</v>
      </c>
      <c r="C763" s="12">
        <v>47122.79</v>
      </c>
      <c r="D763">
        <v>48413.83</v>
      </c>
      <c r="E763" s="12">
        <v>47047.65</v>
      </c>
      <c r="G763">
        <f t="shared" si="66"/>
        <v>-1.4406342563872632E-2</v>
      </c>
      <c r="H763">
        <f t="shared" si="67"/>
        <v>1.2596320807636951E-2</v>
      </c>
      <c r="I763">
        <f t="shared" si="68"/>
        <v>-1.5977928359614979E-2</v>
      </c>
      <c r="J763" t="str">
        <f t="shared" si="69"/>
        <v/>
      </c>
      <c r="K763" t="str">
        <f t="shared" si="70"/>
        <v/>
      </c>
      <c r="L763" t="str">
        <f t="shared" si="71"/>
        <v/>
      </c>
      <c r="M763" t="str">
        <f>IF(Master!D765&lt;'OHL indexes'!E763,1,"")</f>
        <v/>
      </c>
      <c r="N763" t="str">
        <f>IF(Master!D765&gt;'OHL indexes'!D763,1,"")</f>
        <v/>
      </c>
    </row>
    <row r="764" spans="1:14" x14ac:dyDescent="0.25">
      <c r="A764" s="1">
        <v>39175</v>
      </c>
      <c r="B764">
        <v>45869.33</v>
      </c>
      <c r="C764" s="12">
        <v>46064.31</v>
      </c>
      <c r="D764">
        <v>46520.34</v>
      </c>
      <c r="E764" s="12">
        <v>45142</v>
      </c>
      <c r="G764">
        <f t="shared" si="66"/>
        <v>4.2507706129564227E-3</v>
      </c>
      <c r="H764">
        <f t="shared" si="67"/>
        <v>1.4192707850757769E-2</v>
      </c>
      <c r="I764">
        <f t="shared" si="68"/>
        <v>-1.5856564724185063E-2</v>
      </c>
      <c r="J764" t="str">
        <f t="shared" si="69"/>
        <v/>
      </c>
      <c r="K764" t="str">
        <f t="shared" si="70"/>
        <v/>
      </c>
      <c r="L764" t="str">
        <f t="shared" si="71"/>
        <v/>
      </c>
      <c r="M764" t="str">
        <f>IF(Master!D766&lt;'OHL indexes'!E764,1,"")</f>
        <v/>
      </c>
      <c r="N764" t="str">
        <f>IF(Master!D766&gt;'OHL indexes'!D764,1,"")</f>
        <v/>
      </c>
    </row>
    <row r="765" spans="1:14" x14ac:dyDescent="0.25">
      <c r="A765" s="1">
        <v>39176</v>
      </c>
      <c r="B765">
        <v>45201.58</v>
      </c>
      <c r="C765" s="12">
        <v>45869.33</v>
      </c>
      <c r="D765">
        <v>46313.01</v>
      </c>
      <c r="E765" s="12">
        <v>44888.12</v>
      </c>
      <c r="G765">
        <f t="shared" si="66"/>
        <v>1.4772713697176032E-2</v>
      </c>
      <c r="H765">
        <f t="shared" si="67"/>
        <v>2.4588299789520596E-2</v>
      </c>
      <c r="I765">
        <f t="shared" si="68"/>
        <v>-6.9347133440910147E-3</v>
      </c>
      <c r="J765" t="str">
        <f t="shared" si="69"/>
        <v/>
      </c>
      <c r="K765" t="str">
        <f t="shared" si="70"/>
        <v/>
      </c>
      <c r="L765" t="str">
        <f t="shared" si="71"/>
        <v/>
      </c>
      <c r="M765" t="str">
        <f>IF(Master!D767&lt;'OHL indexes'!E765,1,"")</f>
        <v/>
      </c>
      <c r="N765" t="str">
        <f>IF(Master!D767&gt;'OHL indexes'!D765,1,"")</f>
        <v/>
      </c>
    </row>
    <row r="766" spans="1:14" x14ac:dyDescent="0.25">
      <c r="A766" s="1">
        <v>39177</v>
      </c>
      <c r="B766">
        <v>44669.59</v>
      </c>
      <c r="C766" s="12">
        <v>45468.97</v>
      </c>
      <c r="D766">
        <v>45468.97</v>
      </c>
      <c r="E766" s="12">
        <v>44126.89</v>
      </c>
      <c r="G766">
        <f t="shared" si="66"/>
        <v>1.7895395950578541E-2</v>
      </c>
      <c r="H766">
        <f t="shared" si="67"/>
        <v>1.7895395950578541E-2</v>
      </c>
      <c r="I766">
        <f t="shared" si="68"/>
        <v>-1.2149204861741425E-2</v>
      </c>
      <c r="J766" t="str">
        <f t="shared" si="69"/>
        <v/>
      </c>
      <c r="K766" t="str">
        <f t="shared" si="70"/>
        <v/>
      </c>
      <c r="L766" t="str">
        <f t="shared" si="71"/>
        <v/>
      </c>
      <c r="M766" t="str">
        <f>IF(Master!D768&lt;'OHL indexes'!E766,1,"")</f>
        <v/>
      </c>
      <c r="N766" t="str">
        <f>IF(Master!D768&gt;'OHL indexes'!D766,1,"")</f>
        <v/>
      </c>
    </row>
    <row r="767" spans="1:14" x14ac:dyDescent="0.25">
      <c r="A767" s="1">
        <v>39181</v>
      </c>
      <c r="B767">
        <v>44481.58</v>
      </c>
      <c r="C767" s="12">
        <v>44514.86</v>
      </c>
      <c r="D767">
        <v>44802.22</v>
      </c>
      <c r="E767" s="12">
        <v>43809.22</v>
      </c>
      <c r="G767">
        <f t="shared" si="66"/>
        <v>7.4817486249356691E-4</v>
      </c>
      <c r="H767">
        <f t="shared" si="67"/>
        <v>7.2083770405637626E-3</v>
      </c>
      <c r="I767">
        <f t="shared" si="68"/>
        <v>-1.5115470268816877E-2</v>
      </c>
      <c r="J767" t="str">
        <f t="shared" si="69"/>
        <v/>
      </c>
      <c r="K767" t="str">
        <f t="shared" si="70"/>
        <v/>
      </c>
      <c r="L767" t="str">
        <f t="shared" si="71"/>
        <v/>
      </c>
      <c r="M767" t="str">
        <f>IF(Master!D769&lt;'OHL indexes'!E767,1,"")</f>
        <v/>
      </c>
      <c r="N767" t="str">
        <f>IF(Master!D769&gt;'OHL indexes'!D767,1,"")</f>
        <v/>
      </c>
    </row>
    <row r="768" spans="1:14" x14ac:dyDescent="0.25">
      <c r="A768" s="1">
        <v>39182</v>
      </c>
      <c r="B768">
        <v>42916.65</v>
      </c>
      <c r="C768" s="12">
        <v>43926.81</v>
      </c>
      <c r="D768">
        <v>44191.47</v>
      </c>
      <c r="E768" s="12">
        <v>42717.18</v>
      </c>
      <c r="G768">
        <f t="shared" si="66"/>
        <v>2.3537717878725273E-2</v>
      </c>
      <c r="H768">
        <f t="shared" si="67"/>
        <v>2.9704555225069873E-2</v>
      </c>
      <c r="I768">
        <f t="shared" si="68"/>
        <v>-4.6478464651831253E-3</v>
      </c>
      <c r="J768" t="str">
        <f t="shared" si="69"/>
        <v/>
      </c>
      <c r="K768" t="str">
        <f t="shared" si="70"/>
        <v/>
      </c>
      <c r="L768" t="str">
        <f t="shared" si="71"/>
        <v/>
      </c>
      <c r="M768" t="str">
        <f>IF(Master!D770&lt;'OHL indexes'!E768,1,"")</f>
        <v/>
      </c>
      <c r="N768" t="str">
        <f>IF(Master!D770&gt;'OHL indexes'!D768,1,"")</f>
        <v/>
      </c>
    </row>
    <row r="769" spans="1:14" x14ac:dyDescent="0.25">
      <c r="A769" s="1">
        <v>39183</v>
      </c>
      <c r="B769">
        <v>44351.31</v>
      </c>
      <c r="C769" s="12">
        <v>43100.959999999999</v>
      </c>
      <c r="D769">
        <v>44636.29</v>
      </c>
      <c r="E769" s="12">
        <v>43067.14</v>
      </c>
      <c r="G769">
        <f t="shared" si="66"/>
        <v>-2.8191951940089277E-2</v>
      </c>
      <c r="H769">
        <f t="shared" si="67"/>
        <v>6.4255148269578566E-3</v>
      </c>
      <c r="I769">
        <f t="shared" si="68"/>
        <v>-2.895449987835752E-2</v>
      </c>
      <c r="J769" t="str">
        <f t="shared" si="69"/>
        <v/>
      </c>
      <c r="K769" t="str">
        <f t="shared" si="70"/>
        <v/>
      </c>
      <c r="L769" t="str">
        <f t="shared" si="71"/>
        <v/>
      </c>
      <c r="M769" t="str">
        <f>IF(Master!D771&lt;'OHL indexes'!E769,1,"")</f>
        <v/>
      </c>
      <c r="N769" t="str">
        <f>IF(Master!D771&gt;'OHL indexes'!D769,1,"")</f>
        <v/>
      </c>
    </row>
    <row r="770" spans="1:14" x14ac:dyDescent="0.25">
      <c r="A770" s="1">
        <v>39184</v>
      </c>
      <c r="B770">
        <v>43423.01</v>
      </c>
      <c r="C770" s="12">
        <v>44762.83</v>
      </c>
      <c r="D770">
        <v>46012.57</v>
      </c>
      <c r="E770" s="12">
        <v>43273.599999999999</v>
      </c>
      <c r="G770">
        <f t="shared" si="66"/>
        <v>3.0855069696918758E-2</v>
      </c>
      <c r="H770">
        <f t="shared" si="67"/>
        <v>5.9635663211739631E-2</v>
      </c>
      <c r="I770">
        <f t="shared" si="68"/>
        <v>-3.4408024685530503E-3</v>
      </c>
      <c r="J770" t="str">
        <f t="shared" si="69"/>
        <v/>
      </c>
      <c r="K770" t="str">
        <f t="shared" si="70"/>
        <v/>
      </c>
      <c r="L770" t="str">
        <f t="shared" si="71"/>
        <v/>
      </c>
      <c r="M770" t="str">
        <f>IF(Master!D772&lt;'OHL indexes'!E770,1,"")</f>
        <v/>
      </c>
      <c r="N770" t="str">
        <f>IF(Master!D772&gt;'OHL indexes'!D770,1,"")</f>
        <v/>
      </c>
    </row>
    <row r="771" spans="1:14" x14ac:dyDescent="0.25">
      <c r="A771" s="1">
        <v>39185</v>
      </c>
      <c r="B771">
        <v>42756.46</v>
      </c>
      <c r="C771" s="12">
        <v>42992.63</v>
      </c>
      <c r="D771">
        <v>43755.88</v>
      </c>
      <c r="E771" s="12">
        <v>42521.9</v>
      </c>
      <c r="G771">
        <f t="shared" si="66"/>
        <v>5.5236097656354843E-3</v>
      </c>
      <c r="H771">
        <f t="shared" si="67"/>
        <v>2.3374713435115879E-2</v>
      </c>
      <c r="I771">
        <f t="shared" si="68"/>
        <v>-5.485954637030277E-3</v>
      </c>
      <c r="J771" t="str">
        <f t="shared" si="69"/>
        <v/>
      </c>
      <c r="K771" t="str">
        <f t="shared" si="70"/>
        <v/>
      </c>
      <c r="L771" t="str">
        <f t="shared" si="71"/>
        <v/>
      </c>
      <c r="M771" t="str">
        <f>IF(Master!D773&lt;'OHL indexes'!E771,1,"")</f>
        <v/>
      </c>
      <c r="N771" t="str">
        <f>IF(Master!D773&gt;'OHL indexes'!D771,1,"")</f>
        <v/>
      </c>
    </row>
    <row r="772" spans="1:14" x14ac:dyDescent="0.25">
      <c r="A772" s="1">
        <v>39188</v>
      </c>
      <c r="B772">
        <v>40825.839999999997</v>
      </c>
      <c r="C772" s="12">
        <v>42209.18</v>
      </c>
      <c r="D772">
        <v>42209.18</v>
      </c>
      <c r="E772" s="12">
        <v>40284.49</v>
      </c>
      <c r="G772">
        <f t="shared" si="66"/>
        <v>3.388393233305198E-2</v>
      </c>
      <c r="H772">
        <f t="shared" si="67"/>
        <v>3.388393233305198E-2</v>
      </c>
      <c r="I772">
        <f t="shared" si="68"/>
        <v>-1.3259984362844701E-2</v>
      </c>
      <c r="J772" t="str">
        <f t="shared" si="69"/>
        <v/>
      </c>
      <c r="K772" t="str">
        <f t="shared" si="70"/>
        <v/>
      </c>
      <c r="L772" t="str">
        <f t="shared" si="71"/>
        <v/>
      </c>
      <c r="M772" t="str">
        <f>IF(Master!D774&lt;'OHL indexes'!E772,1,"")</f>
        <v/>
      </c>
      <c r="N772" t="str">
        <f>IF(Master!D774&gt;'OHL indexes'!D772,1,"")</f>
        <v/>
      </c>
    </row>
    <row r="773" spans="1:14" x14ac:dyDescent="0.25">
      <c r="A773" s="1">
        <v>39189</v>
      </c>
      <c r="B773">
        <v>41374.339999999997</v>
      </c>
      <c r="C773" s="12">
        <v>40462.769999999997</v>
      </c>
      <c r="D773">
        <v>41463.72</v>
      </c>
      <c r="E773" s="12">
        <v>39731.620000000003</v>
      </c>
      <c r="G773">
        <f t="shared" si="66"/>
        <v>-2.2032254774336013E-2</v>
      </c>
      <c r="H773">
        <f t="shared" si="67"/>
        <v>2.160276151837115E-3</v>
      </c>
      <c r="I773">
        <f t="shared" si="68"/>
        <v>-3.9703835759071771E-2</v>
      </c>
      <c r="J773" t="str">
        <f t="shared" si="69"/>
        <v/>
      </c>
      <c r="K773" t="str">
        <f t="shared" si="70"/>
        <v/>
      </c>
      <c r="L773" t="str">
        <f t="shared" si="71"/>
        <v/>
      </c>
      <c r="M773" t="str">
        <f>IF(Master!D775&lt;'OHL indexes'!E773,1,"")</f>
        <v/>
      </c>
      <c r="N773" t="str">
        <f>IF(Master!D775&gt;'OHL indexes'!D773,1,"")</f>
        <v/>
      </c>
    </row>
    <row r="774" spans="1:14" x14ac:dyDescent="0.25">
      <c r="A774" s="1">
        <v>39190</v>
      </c>
      <c r="B774">
        <v>41348.480000000003</v>
      </c>
      <c r="C774" s="12">
        <v>41563.26</v>
      </c>
      <c r="D774">
        <v>41972.6</v>
      </c>
      <c r="E774" s="12">
        <v>41027.980000000003</v>
      </c>
      <c r="G774">
        <f t="shared" si="66"/>
        <v>5.1943868311483676E-3</v>
      </c>
      <c r="H774">
        <f t="shared" si="67"/>
        <v>1.5094146145154363E-2</v>
      </c>
      <c r="I774">
        <f t="shared" si="68"/>
        <v>-7.7511918213196696E-3</v>
      </c>
      <c r="J774" t="str">
        <f t="shared" si="69"/>
        <v/>
      </c>
      <c r="K774" t="str">
        <f t="shared" si="70"/>
        <v/>
      </c>
      <c r="L774" t="str">
        <f t="shared" si="71"/>
        <v/>
      </c>
      <c r="M774" t="str">
        <f>IF(Master!D776&lt;'OHL indexes'!E774,1,"")</f>
        <v/>
      </c>
      <c r="N774" t="str">
        <f>IF(Master!D776&gt;'OHL indexes'!D774,1,"")</f>
        <v/>
      </c>
    </row>
    <row r="775" spans="1:14" x14ac:dyDescent="0.25">
      <c r="A775" s="1">
        <v>39191</v>
      </c>
      <c r="B775">
        <v>41050.49</v>
      </c>
      <c r="C775" s="12">
        <v>42146.06</v>
      </c>
      <c r="D775">
        <v>42334.84</v>
      </c>
      <c r="E775" s="12">
        <v>40950.47</v>
      </c>
      <c r="G775">
        <f t="shared" ref="G775:G838" si="72">C775/$B775-1</f>
        <v>2.6688353780917051E-2</v>
      </c>
      <c r="H775">
        <f t="shared" ref="H775:H838" si="73">D775/$B775-1</f>
        <v>3.1287080860666894E-2</v>
      </c>
      <c r="I775">
        <f t="shared" ref="I775:I838" si="74">E775/$B775-1</f>
        <v>-2.4365117200793041E-3</v>
      </c>
      <c r="J775" t="str">
        <f t="shared" ref="J775:J838" si="75">IF(C775&lt;E775,1,"")</f>
        <v/>
      </c>
      <c r="K775" t="str">
        <f t="shared" ref="K775:K838" si="76">IF(C776&gt;D776,1,"")</f>
        <v/>
      </c>
      <c r="L775" t="str">
        <f t="shared" ref="L775:L838" si="77">IF(E776&gt;D776,1,"")</f>
        <v/>
      </c>
      <c r="M775" t="str">
        <f>IF(Master!D777&lt;'OHL indexes'!E775,1,"")</f>
        <v/>
      </c>
      <c r="N775" t="str">
        <f>IF(Master!D777&gt;'OHL indexes'!D775,1,"")</f>
        <v/>
      </c>
    </row>
    <row r="776" spans="1:14" x14ac:dyDescent="0.25">
      <c r="A776" s="1">
        <v>39192</v>
      </c>
      <c r="B776">
        <v>41068.629999999997</v>
      </c>
      <c r="C776" s="12">
        <v>40331.300000000003</v>
      </c>
      <c r="D776">
        <v>41068.629999999997</v>
      </c>
      <c r="E776" s="12">
        <v>39586.980000000003</v>
      </c>
      <c r="G776">
        <f t="shared" si="72"/>
        <v>-1.7953605951793294E-2</v>
      </c>
      <c r="H776">
        <f t="shared" si="73"/>
        <v>0</v>
      </c>
      <c r="I776">
        <f t="shared" si="74"/>
        <v>-3.6077414805412156E-2</v>
      </c>
      <c r="J776" t="str">
        <f t="shared" si="75"/>
        <v/>
      </c>
      <c r="K776" t="str">
        <f t="shared" si="76"/>
        <v/>
      </c>
      <c r="L776" t="str">
        <f t="shared" si="77"/>
        <v/>
      </c>
      <c r="M776" t="str">
        <f>IF(Master!D778&lt;'OHL indexes'!E776,1,"")</f>
        <v/>
      </c>
      <c r="N776">
        <f>IF(Master!D778&gt;'OHL indexes'!D776,1,"")</f>
        <v>1</v>
      </c>
    </row>
    <row r="777" spans="1:14" x14ac:dyDescent="0.25">
      <c r="A777" s="1">
        <v>39195</v>
      </c>
      <c r="B777">
        <v>41709.370000000003</v>
      </c>
      <c r="C777" s="12">
        <v>41004.35</v>
      </c>
      <c r="D777">
        <v>41874.480000000003</v>
      </c>
      <c r="E777" s="12">
        <v>40786.43</v>
      </c>
      <c r="G777">
        <f t="shared" si="72"/>
        <v>-1.690315629317829E-2</v>
      </c>
      <c r="H777">
        <f t="shared" si="73"/>
        <v>3.9585829275292639E-3</v>
      </c>
      <c r="I777">
        <f t="shared" si="74"/>
        <v>-2.2127881576729735E-2</v>
      </c>
      <c r="J777" t="str">
        <f t="shared" si="75"/>
        <v/>
      </c>
      <c r="K777" t="str">
        <f t="shared" si="76"/>
        <v/>
      </c>
      <c r="L777" t="str">
        <f t="shared" si="77"/>
        <v/>
      </c>
      <c r="M777" t="str">
        <f>IF(Master!D779&lt;'OHL indexes'!E777,1,"")</f>
        <v/>
      </c>
      <c r="N777" t="str">
        <f>IF(Master!D779&gt;'OHL indexes'!D777,1,"")</f>
        <v/>
      </c>
    </row>
    <row r="778" spans="1:14" x14ac:dyDescent="0.25">
      <c r="A778" s="1">
        <v>39196</v>
      </c>
      <c r="B778">
        <v>41689.96</v>
      </c>
      <c r="C778" s="12">
        <v>41577.870000000003</v>
      </c>
      <c r="D778">
        <v>43036.86</v>
      </c>
      <c r="E778" s="12">
        <v>41452.639999999999</v>
      </c>
      <c r="G778">
        <f t="shared" si="72"/>
        <v>-2.6886569332279509E-3</v>
      </c>
      <c r="H778">
        <f t="shared" si="73"/>
        <v>3.2307538793513002E-2</v>
      </c>
      <c r="I778">
        <f t="shared" si="74"/>
        <v>-5.69249766610469E-3</v>
      </c>
      <c r="J778" t="str">
        <f t="shared" si="75"/>
        <v/>
      </c>
      <c r="K778" t="str">
        <f t="shared" si="76"/>
        <v/>
      </c>
      <c r="L778" t="str">
        <f t="shared" si="77"/>
        <v/>
      </c>
      <c r="M778" t="str">
        <f>IF(Master!D780&lt;'OHL indexes'!E778,1,"")</f>
        <v/>
      </c>
      <c r="N778" t="str">
        <f>IF(Master!D780&gt;'OHL indexes'!D778,1,"")</f>
        <v/>
      </c>
    </row>
    <row r="779" spans="1:14" x14ac:dyDescent="0.25">
      <c r="A779" s="1">
        <v>39197</v>
      </c>
      <c r="B779">
        <v>41265.879999999997</v>
      </c>
      <c r="C779" s="12">
        <v>41299.31</v>
      </c>
      <c r="D779">
        <v>41674.33</v>
      </c>
      <c r="E779" s="12">
        <v>40955.54</v>
      </c>
      <c r="G779">
        <f t="shared" si="72"/>
        <v>8.1011237370920419E-4</v>
      </c>
      <c r="H779">
        <f t="shared" si="73"/>
        <v>9.8980077487746954E-3</v>
      </c>
      <c r="I779">
        <f t="shared" si="74"/>
        <v>-7.5204987752592878E-3</v>
      </c>
      <c r="J779" t="str">
        <f t="shared" si="75"/>
        <v/>
      </c>
      <c r="K779" t="str">
        <f t="shared" si="76"/>
        <v/>
      </c>
      <c r="L779" t="str">
        <f t="shared" si="77"/>
        <v/>
      </c>
      <c r="M779" t="str">
        <f>IF(Master!D781&lt;'OHL indexes'!E779,1,"")</f>
        <v/>
      </c>
      <c r="N779" t="str">
        <f>IF(Master!D781&gt;'OHL indexes'!D779,1,"")</f>
        <v/>
      </c>
    </row>
    <row r="780" spans="1:14" x14ac:dyDescent="0.25">
      <c r="A780" s="1">
        <v>39198</v>
      </c>
      <c r="B780">
        <v>41405.65</v>
      </c>
      <c r="C780" s="12">
        <v>41606.04</v>
      </c>
      <c r="D780">
        <v>42367.51</v>
      </c>
      <c r="E780" s="12">
        <v>41240.910000000003</v>
      </c>
      <c r="G780">
        <f t="shared" si="72"/>
        <v>4.8396776768386829E-3</v>
      </c>
      <c r="H780">
        <f t="shared" si="73"/>
        <v>2.3230163033305828E-2</v>
      </c>
      <c r="I780">
        <f t="shared" si="74"/>
        <v>-3.9786840684785663E-3</v>
      </c>
      <c r="J780" t="str">
        <f t="shared" si="75"/>
        <v/>
      </c>
      <c r="K780" t="str">
        <f t="shared" si="76"/>
        <v/>
      </c>
      <c r="L780" t="str">
        <f t="shared" si="77"/>
        <v/>
      </c>
      <c r="M780" t="str">
        <f>IF(Master!D782&lt;'OHL indexes'!E780,1,"")</f>
        <v/>
      </c>
      <c r="N780" t="str">
        <f>IF(Master!D782&gt;'OHL indexes'!D780,1,"")</f>
        <v/>
      </c>
    </row>
    <row r="781" spans="1:14" x14ac:dyDescent="0.25">
      <c r="A781" s="1">
        <v>39199</v>
      </c>
      <c r="B781">
        <v>41130.89</v>
      </c>
      <c r="C781" s="12">
        <v>41598.78</v>
      </c>
      <c r="D781">
        <v>42340.17</v>
      </c>
      <c r="E781" s="12">
        <v>41130.89</v>
      </c>
      <c r="G781">
        <f t="shared" si="72"/>
        <v>1.1375635197779621E-2</v>
      </c>
      <c r="H781">
        <f t="shared" si="73"/>
        <v>2.9400773968178084E-2</v>
      </c>
      <c r="I781">
        <f t="shared" si="74"/>
        <v>0</v>
      </c>
      <c r="J781" t="str">
        <f t="shared" si="75"/>
        <v/>
      </c>
      <c r="K781" t="str">
        <f t="shared" si="76"/>
        <v/>
      </c>
      <c r="L781" t="str">
        <f t="shared" si="77"/>
        <v/>
      </c>
      <c r="M781" t="str">
        <f>IF(Master!D783&lt;'OHL indexes'!E781,1,"")</f>
        <v/>
      </c>
      <c r="N781" t="str">
        <f>IF(Master!D783&gt;'OHL indexes'!D781,1,"")</f>
        <v/>
      </c>
    </row>
    <row r="782" spans="1:14" x14ac:dyDescent="0.25">
      <c r="A782" s="1">
        <v>39202</v>
      </c>
      <c r="B782">
        <v>42273.16</v>
      </c>
      <c r="C782" s="12">
        <v>41367.199999999997</v>
      </c>
      <c r="D782">
        <v>42934.33</v>
      </c>
      <c r="E782" s="12">
        <v>41043.83</v>
      </c>
      <c r="G782">
        <f t="shared" si="72"/>
        <v>-2.1431092447311895E-2</v>
      </c>
      <c r="H782">
        <f t="shared" si="73"/>
        <v>1.5640420541071398E-2</v>
      </c>
      <c r="I782">
        <f t="shared" si="74"/>
        <v>-2.9080627045624308E-2</v>
      </c>
      <c r="J782" t="str">
        <f t="shared" si="75"/>
        <v/>
      </c>
      <c r="K782" t="str">
        <f t="shared" si="76"/>
        <v/>
      </c>
      <c r="L782" t="str">
        <f t="shared" si="77"/>
        <v/>
      </c>
      <c r="M782" t="str">
        <f>IF(Master!D784&lt;'OHL indexes'!E782,1,"")</f>
        <v/>
      </c>
      <c r="N782" t="str">
        <f>IF(Master!D784&gt;'OHL indexes'!D782,1,"")</f>
        <v/>
      </c>
    </row>
    <row r="783" spans="1:14" x14ac:dyDescent="0.25">
      <c r="A783" s="1">
        <v>39203</v>
      </c>
      <c r="B783">
        <v>42299</v>
      </c>
      <c r="C783" s="12">
        <v>42214.16</v>
      </c>
      <c r="D783">
        <v>43235.85</v>
      </c>
      <c r="E783" s="12">
        <v>42026.28</v>
      </c>
      <c r="G783">
        <f t="shared" si="72"/>
        <v>-2.0057211754413995E-3</v>
      </c>
      <c r="H783">
        <f t="shared" si="73"/>
        <v>2.2148277737062294E-2</v>
      </c>
      <c r="I783">
        <f t="shared" si="74"/>
        <v>-6.4474337454786257E-3</v>
      </c>
      <c r="J783" t="str">
        <f t="shared" si="75"/>
        <v/>
      </c>
      <c r="K783" t="str">
        <f t="shared" si="76"/>
        <v/>
      </c>
      <c r="L783" t="str">
        <f t="shared" si="77"/>
        <v/>
      </c>
      <c r="M783" t="str">
        <f>IF(Master!D785&lt;'OHL indexes'!E783,1,"")</f>
        <v/>
      </c>
      <c r="N783" t="str">
        <f>IF(Master!D785&gt;'OHL indexes'!D783,1,"")</f>
        <v/>
      </c>
    </row>
    <row r="784" spans="1:14" x14ac:dyDescent="0.25">
      <c r="A784" s="1">
        <v>39204</v>
      </c>
      <c r="B784">
        <v>41684.44</v>
      </c>
      <c r="C784" s="12">
        <v>41957.88</v>
      </c>
      <c r="D784">
        <v>42097.43</v>
      </c>
      <c r="E784" s="12">
        <v>41058.559999999998</v>
      </c>
      <c r="G784">
        <f t="shared" si="72"/>
        <v>6.559761867977576E-3</v>
      </c>
      <c r="H784">
        <f t="shared" si="73"/>
        <v>9.9075338423642023E-3</v>
      </c>
      <c r="I784">
        <f t="shared" si="74"/>
        <v>-1.5014715323031891E-2</v>
      </c>
      <c r="J784" t="str">
        <f t="shared" si="75"/>
        <v/>
      </c>
      <c r="K784" t="str">
        <f t="shared" si="76"/>
        <v/>
      </c>
      <c r="L784" t="str">
        <f t="shared" si="77"/>
        <v/>
      </c>
      <c r="M784" t="str">
        <f>IF(Master!D786&lt;'OHL indexes'!E784,1,"")</f>
        <v/>
      </c>
      <c r="N784" t="str">
        <f>IF(Master!D786&gt;'OHL indexes'!D784,1,"")</f>
        <v/>
      </c>
    </row>
    <row r="785" spans="1:14" x14ac:dyDescent="0.25">
      <c r="A785" s="1">
        <v>39205</v>
      </c>
      <c r="B785">
        <v>41391.339999999997</v>
      </c>
      <c r="C785" s="12">
        <v>41644.199999999997</v>
      </c>
      <c r="D785">
        <v>41947.519999999997</v>
      </c>
      <c r="E785" s="12">
        <v>41101.019999999997</v>
      </c>
      <c r="G785">
        <f t="shared" si="72"/>
        <v>6.1090073430818403E-3</v>
      </c>
      <c r="H785">
        <f t="shared" si="73"/>
        <v>1.3437110274757913E-2</v>
      </c>
      <c r="I785">
        <f t="shared" si="74"/>
        <v>-7.0140275719510203E-3</v>
      </c>
      <c r="J785" t="str">
        <f t="shared" si="75"/>
        <v/>
      </c>
      <c r="K785" t="str">
        <f t="shared" si="76"/>
        <v/>
      </c>
      <c r="L785" t="str">
        <f t="shared" si="77"/>
        <v/>
      </c>
      <c r="M785" t="str">
        <f>IF(Master!D787&lt;'OHL indexes'!E785,1,"")</f>
        <v/>
      </c>
      <c r="N785" t="str">
        <f>IF(Master!D787&gt;'OHL indexes'!D785,1,"")</f>
        <v/>
      </c>
    </row>
    <row r="786" spans="1:14" x14ac:dyDescent="0.25">
      <c r="A786" s="1">
        <v>39206</v>
      </c>
      <c r="B786">
        <v>41508.089999999997</v>
      </c>
      <c r="C786" s="12">
        <v>41527.269999999997</v>
      </c>
      <c r="D786">
        <v>41774.42</v>
      </c>
      <c r="E786" s="12">
        <v>40915.58</v>
      </c>
      <c r="G786">
        <f t="shared" si="72"/>
        <v>4.6207859720848177E-4</v>
      </c>
      <c r="H786">
        <f t="shared" si="73"/>
        <v>6.4163395617578001E-3</v>
      </c>
      <c r="I786">
        <f t="shared" si="74"/>
        <v>-1.4274566716994119E-2</v>
      </c>
      <c r="J786" t="str">
        <f t="shared" si="75"/>
        <v/>
      </c>
      <c r="K786" t="str">
        <f t="shared" si="76"/>
        <v/>
      </c>
      <c r="L786" t="str">
        <f t="shared" si="77"/>
        <v/>
      </c>
      <c r="M786" t="str">
        <f>IF(Master!D788&lt;'OHL indexes'!E786,1,"")</f>
        <v/>
      </c>
      <c r="N786" t="str">
        <f>IF(Master!D788&gt;'OHL indexes'!D786,1,"")</f>
        <v/>
      </c>
    </row>
    <row r="787" spans="1:14" x14ac:dyDescent="0.25">
      <c r="A787" s="1">
        <v>39209</v>
      </c>
      <c r="B787">
        <v>41791.519999999997</v>
      </c>
      <c r="C787" s="12">
        <v>41310.699999999997</v>
      </c>
      <c r="D787">
        <v>41807.25</v>
      </c>
      <c r="E787" s="12">
        <v>41310.699999999997</v>
      </c>
      <c r="G787">
        <f t="shared" si="72"/>
        <v>-1.1505204883670128E-2</v>
      </c>
      <c r="H787">
        <f t="shared" si="73"/>
        <v>3.7639214845497371E-4</v>
      </c>
      <c r="I787">
        <f t="shared" si="74"/>
        <v>-1.1505204883670128E-2</v>
      </c>
      <c r="J787" t="str">
        <f t="shared" si="75"/>
        <v/>
      </c>
      <c r="K787" t="str">
        <f t="shared" si="76"/>
        <v/>
      </c>
      <c r="L787" t="str">
        <f t="shared" si="77"/>
        <v/>
      </c>
      <c r="M787" t="str">
        <f>IF(Master!D789&lt;'OHL indexes'!E787,1,"")</f>
        <v/>
      </c>
      <c r="N787" t="str">
        <f>IF(Master!D789&gt;'OHL indexes'!D787,1,"")</f>
        <v/>
      </c>
    </row>
    <row r="788" spans="1:14" x14ac:dyDescent="0.25">
      <c r="A788" s="1">
        <v>39210</v>
      </c>
      <c r="B788">
        <v>42222.080000000002</v>
      </c>
      <c r="C788" s="12">
        <v>42167.24</v>
      </c>
      <c r="D788">
        <v>42592.24</v>
      </c>
      <c r="E788" s="12">
        <v>41988.62</v>
      </c>
      <c r="G788">
        <f t="shared" si="72"/>
        <v>-1.2988464803250777E-3</v>
      </c>
      <c r="H788">
        <f t="shared" si="73"/>
        <v>8.7669768992906238E-3</v>
      </c>
      <c r="I788">
        <f t="shared" si="74"/>
        <v>-5.5293344146001289E-3</v>
      </c>
      <c r="J788" t="str">
        <f t="shared" si="75"/>
        <v/>
      </c>
      <c r="K788" t="str">
        <f t="shared" si="76"/>
        <v/>
      </c>
      <c r="L788" t="str">
        <f t="shared" si="77"/>
        <v/>
      </c>
      <c r="M788" t="str">
        <f>IF(Master!D790&lt;'OHL indexes'!E788,1,"")</f>
        <v/>
      </c>
      <c r="N788" t="str">
        <f>IF(Master!D790&gt;'OHL indexes'!D788,1,"")</f>
        <v/>
      </c>
    </row>
    <row r="789" spans="1:14" x14ac:dyDescent="0.25">
      <c r="A789" s="1">
        <v>39211</v>
      </c>
      <c r="B789">
        <v>41720.480000000003</v>
      </c>
      <c r="C789" s="12">
        <v>42567.91</v>
      </c>
      <c r="D789">
        <v>42767.72</v>
      </c>
      <c r="E789" s="12">
        <v>41684.120000000003</v>
      </c>
      <c r="G789">
        <f t="shared" si="72"/>
        <v>2.0312086533999629E-2</v>
      </c>
      <c r="H789">
        <f t="shared" si="73"/>
        <v>2.5101341115921993E-2</v>
      </c>
      <c r="I789">
        <f t="shared" si="74"/>
        <v>-8.7151442169408622E-4</v>
      </c>
      <c r="J789" t="str">
        <f t="shared" si="75"/>
        <v/>
      </c>
      <c r="K789" t="str">
        <f t="shared" si="76"/>
        <v/>
      </c>
      <c r="L789" t="str">
        <f t="shared" si="77"/>
        <v/>
      </c>
      <c r="M789" t="str">
        <f>IF(Master!D791&lt;'OHL indexes'!E789,1,"")</f>
        <v/>
      </c>
      <c r="N789" t="str">
        <f>IF(Master!D791&gt;'OHL indexes'!D789,1,"")</f>
        <v/>
      </c>
    </row>
    <row r="790" spans="1:14" x14ac:dyDescent="0.25">
      <c r="A790" s="1">
        <v>39212</v>
      </c>
      <c r="B790">
        <v>43007.19</v>
      </c>
      <c r="C790" s="12">
        <v>42155.71</v>
      </c>
      <c r="D790">
        <v>43369.440000000002</v>
      </c>
      <c r="E790" s="12">
        <v>41885.99</v>
      </c>
      <c r="G790">
        <f t="shared" si="72"/>
        <v>-1.9798549963389922E-2</v>
      </c>
      <c r="H790">
        <f t="shared" si="73"/>
        <v>8.4230101989923867E-3</v>
      </c>
      <c r="I790">
        <f t="shared" si="74"/>
        <v>-2.607005944819929E-2</v>
      </c>
      <c r="J790" t="str">
        <f t="shared" si="75"/>
        <v/>
      </c>
      <c r="K790" t="str">
        <f t="shared" si="76"/>
        <v/>
      </c>
      <c r="L790" t="str">
        <f t="shared" si="77"/>
        <v/>
      </c>
      <c r="M790" t="str">
        <f>IF(Master!D792&lt;'OHL indexes'!E790,1,"")</f>
        <v/>
      </c>
      <c r="N790" t="str">
        <f>IF(Master!D792&gt;'OHL indexes'!D790,1,"")</f>
        <v/>
      </c>
    </row>
    <row r="791" spans="1:14" x14ac:dyDescent="0.25">
      <c r="A791" s="1">
        <v>39213</v>
      </c>
      <c r="B791">
        <v>42071.63</v>
      </c>
      <c r="C791" s="12">
        <v>43146.239999999998</v>
      </c>
      <c r="D791">
        <v>43146.239999999998</v>
      </c>
      <c r="E791" s="12">
        <v>41754.18</v>
      </c>
      <c r="G791">
        <f t="shared" si="72"/>
        <v>2.5542390442205409E-2</v>
      </c>
      <c r="H791">
        <f t="shared" si="73"/>
        <v>2.5542390442205409E-2</v>
      </c>
      <c r="I791">
        <f t="shared" si="74"/>
        <v>-7.5454647229022953E-3</v>
      </c>
      <c r="J791" t="str">
        <f t="shared" si="75"/>
        <v/>
      </c>
      <c r="K791" t="str">
        <f t="shared" si="76"/>
        <v/>
      </c>
      <c r="L791" t="str">
        <f t="shared" si="77"/>
        <v/>
      </c>
      <c r="M791" t="str">
        <f>IF(Master!D793&lt;'OHL indexes'!E791,1,"")</f>
        <v/>
      </c>
      <c r="N791" t="str">
        <f>IF(Master!D793&gt;'OHL indexes'!D791,1,"")</f>
        <v/>
      </c>
    </row>
    <row r="792" spans="1:14" x14ac:dyDescent="0.25">
      <c r="A792" s="1">
        <v>39216</v>
      </c>
      <c r="B792">
        <v>42837.15</v>
      </c>
      <c r="C792" s="12">
        <v>41955.97</v>
      </c>
      <c r="D792">
        <v>43675.61</v>
      </c>
      <c r="E792" s="12">
        <v>41925.54</v>
      </c>
      <c r="G792">
        <f t="shared" si="72"/>
        <v>-2.0570462787557031E-2</v>
      </c>
      <c r="H792">
        <f t="shared" si="73"/>
        <v>1.957319756332998E-2</v>
      </c>
      <c r="I792">
        <f t="shared" si="74"/>
        <v>-2.1280827506031552E-2</v>
      </c>
      <c r="J792" t="str">
        <f t="shared" si="75"/>
        <v/>
      </c>
      <c r="K792" t="str">
        <f t="shared" si="76"/>
        <v/>
      </c>
      <c r="L792" t="str">
        <f t="shared" si="77"/>
        <v/>
      </c>
      <c r="M792" t="str">
        <f>IF(Master!D794&lt;'OHL indexes'!E792,1,"")</f>
        <v/>
      </c>
      <c r="N792" t="str">
        <f>IF(Master!D794&gt;'OHL indexes'!D792,1,"")</f>
        <v/>
      </c>
    </row>
    <row r="793" spans="1:14" x14ac:dyDescent="0.25">
      <c r="A793" s="1">
        <v>39217</v>
      </c>
      <c r="B793">
        <v>43081.14</v>
      </c>
      <c r="C793" s="12">
        <v>42237.53</v>
      </c>
      <c r="D793">
        <v>43225.760000000002</v>
      </c>
      <c r="E793" s="12">
        <v>42070.55</v>
      </c>
      <c r="G793">
        <f t="shared" si="72"/>
        <v>-1.9581886644596702E-2</v>
      </c>
      <c r="H793">
        <f t="shared" si="73"/>
        <v>3.3569213813748888E-3</v>
      </c>
      <c r="I793">
        <f t="shared" si="74"/>
        <v>-2.3457828646131329E-2</v>
      </c>
      <c r="J793" t="str">
        <f t="shared" si="75"/>
        <v/>
      </c>
      <c r="K793" t="str">
        <f t="shared" si="76"/>
        <v/>
      </c>
      <c r="L793" t="str">
        <f t="shared" si="77"/>
        <v/>
      </c>
      <c r="M793" t="str">
        <f>IF(Master!D795&lt;'OHL indexes'!E793,1,"")</f>
        <v/>
      </c>
      <c r="N793" t="str">
        <f>IF(Master!D795&gt;'OHL indexes'!D793,1,"")</f>
        <v/>
      </c>
    </row>
    <row r="794" spans="1:14" x14ac:dyDescent="0.25">
      <c r="A794" s="1">
        <v>39218</v>
      </c>
      <c r="B794">
        <v>42662.09</v>
      </c>
      <c r="C794" s="12">
        <v>42626.06</v>
      </c>
      <c r="D794">
        <v>43475.54</v>
      </c>
      <c r="E794" s="12">
        <v>42292.33</v>
      </c>
      <c r="G794">
        <f t="shared" si="72"/>
        <v>-8.4454371550946039E-4</v>
      </c>
      <c r="H794">
        <f t="shared" si="73"/>
        <v>1.90672796386675E-2</v>
      </c>
      <c r="I794">
        <f t="shared" si="74"/>
        <v>-8.6671796904463916E-3</v>
      </c>
      <c r="J794" t="str">
        <f t="shared" si="75"/>
        <v/>
      </c>
      <c r="K794" t="str">
        <f t="shared" si="76"/>
        <v/>
      </c>
      <c r="L794" t="str">
        <f t="shared" si="77"/>
        <v/>
      </c>
      <c r="M794" t="str">
        <f>IF(Master!D796&lt;'OHL indexes'!E794,1,"")</f>
        <v/>
      </c>
      <c r="N794" t="str">
        <f>IF(Master!D796&gt;'OHL indexes'!D794,1,"")</f>
        <v/>
      </c>
    </row>
    <row r="795" spans="1:14" x14ac:dyDescent="0.25">
      <c r="A795" s="1">
        <v>39219</v>
      </c>
      <c r="B795">
        <v>42974.55</v>
      </c>
      <c r="C795" s="12">
        <v>43107.8</v>
      </c>
      <c r="D795">
        <v>43229.02</v>
      </c>
      <c r="E795" s="12">
        <v>42563.6</v>
      </c>
      <c r="G795">
        <f t="shared" si="72"/>
        <v>3.100672374696245E-3</v>
      </c>
      <c r="H795">
        <f t="shared" si="73"/>
        <v>5.9214116261832039E-3</v>
      </c>
      <c r="I795">
        <f t="shared" si="74"/>
        <v>-9.5626364906672423E-3</v>
      </c>
      <c r="J795" t="str">
        <f t="shared" si="75"/>
        <v/>
      </c>
      <c r="K795" t="str">
        <f t="shared" si="76"/>
        <v/>
      </c>
      <c r="L795" t="str">
        <f t="shared" si="77"/>
        <v/>
      </c>
      <c r="M795" t="str">
        <f>IF(Master!D797&lt;'OHL indexes'!E795,1,"")</f>
        <v/>
      </c>
      <c r="N795" t="str">
        <f>IF(Master!D797&gt;'OHL indexes'!D795,1,"")</f>
        <v/>
      </c>
    </row>
    <row r="796" spans="1:14" x14ac:dyDescent="0.25">
      <c r="A796" s="1">
        <v>39220</v>
      </c>
      <c r="B796">
        <v>42463.19</v>
      </c>
      <c r="C796" s="12">
        <v>42581.1</v>
      </c>
      <c r="D796">
        <v>42760.17</v>
      </c>
      <c r="E796" s="12">
        <v>42336.45</v>
      </c>
      <c r="G796">
        <f t="shared" si="72"/>
        <v>2.7767579402300235E-3</v>
      </c>
      <c r="H796">
        <f t="shared" si="73"/>
        <v>6.9938221786915999E-3</v>
      </c>
      <c r="I796">
        <f t="shared" si="74"/>
        <v>-2.984702750782664E-3</v>
      </c>
      <c r="J796" t="str">
        <f t="shared" si="75"/>
        <v/>
      </c>
      <c r="K796" t="str">
        <f t="shared" si="76"/>
        <v/>
      </c>
      <c r="L796" t="str">
        <f t="shared" si="77"/>
        <v/>
      </c>
      <c r="M796" t="str">
        <f>IF(Master!D798&lt;'OHL indexes'!E796,1,"")</f>
        <v/>
      </c>
      <c r="N796" t="str">
        <f>IF(Master!D798&gt;'OHL indexes'!D796,1,"")</f>
        <v/>
      </c>
    </row>
    <row r="797" spans="1:14" x14ac:dyDescent="0.25">
      <c r="A797" s="1">
        <v>39223</v>
      </c>
      <c r="B797">
        <v>41856.57</v>
      </c>
      <c r="C797" s="12">
        <v>42451.85</v>
      </c>
      <c r="D797">
        <v>42557.65</v>
      </c>
      <c r="E797" s="12">
        <v>41450.54</v>
      </c>
      <c r="G797">
        <f t="shared" si="72"/>
        <v>1.422190112567745E-2</v>
      </c>
      <c r="H797">
        <f t="shared" si="73"/>
        <v>1.674958077071298E-2</v>
      </c>
      <c r="I797">
        <f t="shared" si="74"/>
        <v>-9.7005081878424049E-3</v>
      </c>
      <c r="J797" t="str">
        <f t="shared" si="75"/>
        <v/>
      </c>
      <c r="K797" t="str">
        <f t="shared" si="76"/>
        <v/>
      </c>
      <c r="L797" t="str">
        <f t="shared" si="77"/>
        <v/>
      </c>
      <c r="M797" t="str">
        <f>IF(Master!D799&lt;'OHL indexes'!E797,1,"")</f>
        <v/>
      </c>
      <c r="N797" t="str">
        <f>IF(Master!D799&gt;'OHL indexes'!D797,1,"")</f>
        <v/>
      </c>
    </row>
    <row r="798" spans="1:14" x14ac:dyDescent="0.25">
      <c r="A798" s="1">
        <v>39224</v>
      </c>
      <c r="B798">
        <v>41977.91</v>
      </c>
      <c r="C798" s="12">
        <v>42188.73</v>
      </c>
      <c r="D798">
        <v>42193.760000000002</v>
      </c>
      <c r="E798" s="12">
        <v>41469.06</v>
      </c>
      <c r="G798">
        <f t="shared" si="72"/>
        <v>5.0221652292836705E-3</v>
      </c>
      <c r="H798">
        <f t="shared" si="73"/>
        <v>5.1419901562512749E-3</v>
      </c>
      <c r="I798">
        <f t="shared" si="74"/>
        <v>-1.2121851707243336E-2</v>
      </c>
      <c r="J798" t="str">
        <f t="shared" si="75"/>
        <v/>
      </c>
      <c r="K798" t="str">
        <f t="shared" si="76"/>
        <v/>
      </c>
      <c r="L798" t="str">
        <f t="shared" si="77"/>
        <v/>
      </c>
      <c r="M798" t="str">
        <f>IF(Master!D800&lt;'OHL indexes'!E798,1,"")</f>
        <v/>
      </c>
      <c r="N798" t="str">
        <f>IF(Master!D800&gt;'OHL indexes'!D798,1,"")</f>
        <v/>
      </c>
    </row>
    <row r="799" spans="1:14" x14ac:dyDescent="0.25">
      <c r="A799" s="1">
        <v>39225</v>
      </c>
      <c r="B799">
        <v>41834.01</v>
      </c>
      <c r="C799" s="12">
        <v>41533.18</v>
      </c>
      <c r="D799">
        <v>41887.46</v>
      </c>
      <c r="E799" s="12">
        <v>40800.76</v>
      </c>
      <c r="G799">
        <f t="shared" si="72"/>
        <v>-7.1910390612806019E-3</v>
      </c>
      <c r="H799">
        <f t="shared" si="73"/>
        <v>1.2776685763569162E-3</v>
      </c>
      <c r="I799">
        <f t="shared" si="74"/>
        <v>-2.4698803676721393E-2</v>
      </c>
      <c r="J799" t="str">
        <f t="shared" si="75"/>
        <v/>
      </c>
      <c r="K799" t="str">
        <f t="shared" si="76"/>
        <v/>
      </c>
      <c r="L799" t="str">
        <f t="shared" si="77"/>
        <v/>
      </c>
      <c r="M799" t="str">
        <f>IF(Master!D801&lt;'OHL indexes'!E799,1,"")</f>
        <v/>
      </c>
      <c r="N799" t="str">
        <f>IF(Master!D801&gt;'OHL indexes'!D799,1,"")</f>
        <v/>
      </c>
    </row>
    <row r="800" spans="1:14" x14ac:dyDescent="0.25">
      <c r="A800" s="1">
        <v>39226</v>
      </c>
      <c r="B800">
        <v>43133.97</v>
      </c>
      <c r="C800" s="12">
        <v>41766.28</v>
      </c>
      <c r="D800">
        <v>43271.37</v>
      </c>
      <c r="E800" s="12">
        <v>41299.699999999997</v>
      </c>
      <c r="G800">
        <f t="shared" si="72"/>
        <v>-3.1707955469900018E-2</v>
      </c>
      <c r="H800">
        <f t="shared" si="73"/>
        <v>3.1854243882489808E-3</v>
      </c>
      <c r="I800">
        <f t="shared" si="74"/>
        <v>-4.252495191145178E-2</v>
      </c>
      <c r="J800" t="str">
        <f t="shared" si="75"/>
        <v/>
      </c>
      <c r="K800" t="str">
        <f t="shared" si="76"/>
        <v/>
      </c>
      <c r="L800" t="str">
        <f t="shared" si="77"/>
        <v/>
      </c>
      <c r="M800" t="str">
        <f>IF(Master!D802&lt;'OHL indexes'!E800,1,"")</f>
        <v/>
      </c>
      <c r="N800" t="str">
        <f>IF(Master!D802&gt;'OHL indexes'!D800,1,"")</f>
        <v/>
      </c>
    </row>
    <row r="801" spans="1:14" x14ac:dyDescent="0.25">
      <c r="A801" s="1">
        <v>39227</v>
      </c>
      <c r="B801">
        <v>42567.31</v>
      </c>
      <c r="C801" s="12">
        <v>42804.55</v>
      </c>
      <c r="D801">
        <v>42864.67</v>
      </c>
      <c r="E801" s="12">
        <v>42296.02</v>
      </c>
      <c r="G801">
        <f t="shared" si="72"/>
        <v>5.5732908656902502E-3</v>
      </c>
      <c r="H801">
        <f t="shared" si="73"/>
        <v>6.9856422686798147E-3</v>
      </c>
      <c r="I801">
        <f t="shared" si="74"/>
        <v>-6.3732004676828602E-3</v>
      </c>
      <c r="J801" t="str">
        <f t="shared" si="75"/>
        <v/>
      </c>
      <c r="K801" t="str">
        <f t="shared" si="76"/>
        <v/>
      </c>
      <c r="L801" t="str">
        <f t="shared" si="77"/>
        <v/>
      </c>
      <c r="M801" t="str">
        <f>IF(Master!D803&lt;'OHL indexes'!E801,1,"")</f>
        <v/>
      </c>
      <c r="N801" t="str">
        <f>IF(Master!D803&gt;'OHL indexes'!D801,1,"")</f>
        <v/>
      </c>
    </row>
    <row r="802" spans="1:14" x14ac:dyDescent="0.25">
      <c r="A802" s="1">
        <v>39231</v>
      </c>
      <c r="B802">
        <v>42119.96</v>
      </c>
      <c r="C802" s="12">
        <v>42567.31</v>
      </c>
      <c r="D802">
        <v>42597.32</v>
      </c>
      <c r="E802" s="12">
        <v>41897.19</v>
      </c>
      <c r="G802">
        <f t="shared" si="72"/>
        <v>1.0620855290460751E-2</v>
      </c>
      <c r="H802">
        <f t="shared" si="73"/>
        <v>1.1333344096243314E-2</v>
      </c>
      <c r="I802">
        <f t="shared" si="74"/>
        <v>-5.2889413950060193E-3</v>
      </c>
      <c r="J802" t="str">
        <f t="shared" si="75"/>
        <v/>
      </c>
      <c r="K802" t="str">
        <f t="shared" si="76"/>
        <v/>
      </c>
      <c r="L802" t="str">
        <f t="shared" si="77"/>
        <v/>
      </c>
      <c r="M802" t="str">
        <f>IF(Master!D804&lt;'OHL indexes'!E802,1,"")</f>
        <v/>
      </c>
      <c r="N802" t="str">
        <f>IF(Master!D804&gt;'OHL indexes'!D802,1,"")</f>
        <v/>
      </c>
    </row>
    <row r="803" spans="1:14" x14ac:dyDescent="0.25">
      <c r="A803" s="1">
        <v>39232</v>
      </c>
      <c r="B803">
        <v>41518.74</v>
      </c>
      <c r="C803" s="12">
        <v>43120.14</v>
      </c>
      <c r="D803">
        <v>43195.06</v>
      </c>
      <c r="E803" s="12">
        <v>41374.51</v>
      </c>
      <c r="G803">
        <f t="shared" si="72"/>
        <v>3.8570534654953414E-2</v>
      </c>
      <c r="H803">
        <f t="shared" si="73"/>
        <v>4.0375021014606993E-2</v>
      </c>
      <c r="I803">
        <f t="shared" si="74"/>
        <v>-3.4738530119169386E-3</v>
      </c>
      <c r="J803" t="str">
        <f t="shared" si="75"/>
        <v/>
      </c>
      <c r="K803" t="str">
        <f t="shared" si="76"/>
        <v/>
      </c>
      <c r="L803" t="str">
        <f t="shared" si="77"/>
        <v/>
      </c>
      <c r="M803" t="str">
        <f>IF(Master!D805&lt;'OHL indexes'!E803,1,"")</f>
        <v/>
      </c>
      <c r="N803" t="str">
        <f>IF(Master!D805&gt;'OHL indexes'!D803,1,"")</f>
        <v/>
      </c>
    </row>
    <row r="804" spans="1:14" x14ac:dyDescent="0.25">
      <c r="A804" s="1">
        <v>39233</v>
      </c>
      <c r="B804">
        <v>41442.06</v>
      </c>
      <c r="C804" s="12">
        <v>41142.47</v>
      </c>
      <c r="D804">
        <v>41653.300000000003</v>
      </c>
      <c r="E804" s="12">
        <v>40895.78</v>
      </c>
      <c r="G804">
        <f t="shared" si="72"/>
        <v>-7.2291290539128195E-3</v>
      </c>
      <c r="H804">
        <f t="shared" si="73"/>
        <v>5.0972369616761881E-3</v>
      </c>
      <c r="I804">
        <f t="shared" si="74"/>
        <v>-1.3181777160691355E-2</v>
      </c>
      <c r="J804" t="str">
        <f t="shared" si="75"/>
        <v/>
      </c>
      <c r="K804" t="str">
        <f t="shared" si="76"/>
        <v/>
      </c>
      <c r="L804" t="str">
        <f t="shared" si="77"/>
        <v/>
      </c>
      <c r="M804" t="str">
        <f>IF(Master!D806&lt;'OHL indexes'!E804,1,"")</f>
        <v/>
      </c>
      <c r="N804" t="str">
        <f>IF(Master!D806&gt;'OHL indexes'!D804,1,"")</f>
        <v/>
      </c>
    </row>
    <row r="805" spans="1:14" x14ac:dyDescent="0.25">
      <c r="A805" s="1">
        <v>39234</v>
      </c>
      <c r="B805">
        <v>41229.980000000003</v>
      </c>
      <c r="C805" s="12">
        <v>41172.22</v>
      </c>
      <c r="D805">
        <v>41514.18</v>
      </c>
      <c r="E805" s="12">
        <v>40800.410000000003</v>
      </c>
      <c r="G805">
        <f t="shared" si="72"/>
        <v>-1.4009223385508252E-3</v>
      </c>
      <c r="H805">
        <f t="shared" si="73"/>
        <v>6.8930423929383089E-3</v>
      </c>
      <c r="I805">
        <f t="shared" si="74"/>
        <v>-1.0418874809058787E-2</v>
      </c>
      <c r="J805" t="str">
        <f t="shared" si="75"/>
        <v/>
      </c>
      <c r="K805" t="str">
        <f t="shared" si="76"/>
        <v/>
      </c>
      <c r="L805" t="str">
        <f t="shared" si="77"/>
        <v/>
      </c>
      <c r="M805" t="str">
        <f>IF(Master!D807&lt;'OHL indexes'!E805,1,"")</f>
        <v/>
      </c>
      <c r="N805" t="str">
        <f>IF(Master!D807&gt;'OHL indexes'!D805,1,"")</f>
        <v/>
      </c>
    </row>
    <row r="806" spans="1:14" x14ac:dyDescent="0.25">
      <c r="A806" s="1">
        <v>39237</v>
      </c>
      <c r="B806">
        <v>41559.08</v>
      </c>
      <c r="C806" s="12">
        <v>41616.980000000003</v>
      </c>
      <c r="D806">
        <v>41691.4</v>
      </c>
      <c r="E806" s="12">
        <v>41274.629999999997</v>
      </c>
      <c r="G806">
        <f t="shared" si="72"/>
        <v>1.3931973470058256E-3</v>
      </c>
      <c r="H806">
        <f t="shared" si="73"/>
        <v>3.183901087319585E-3</v>
      </c>
      <c r="I806">
        <f t="shared" si="74"/>
        <v>-6.8444729767840329E-3</v>
      </c>
      <c r="J806" t="str">
        <f t="shared" si="75"/>
        <v/>
      </c>
      <c r="K806" t="str">
        <f t="shared" si="76"/>
        <v/>
      </c>
      <c r="L806" t="str">
        <f t="shared" si="77"/>
        <v/>
      </c>
      <c r="M806" t="str">
        <f>IF(Master!D808&lt;'OHL indexes'!E806,1,"")</f>
        <v/>
      </c>
      <c r="N806" t="str">
        <f>IF(Master!D808&gt;'OHL indexes'!D806,1,"")</f>
        <v/>
      </c>
    </row>
    <row r="807" spans="1:14" x14ac:dyDescent="0.25">
      <c r="A807" s="1">
        <v>39238</v>
      </c>
      <c r="B807">
        <v>41835.68</v>
      </c>
      <c r="C807" s="12">
        <v>41812.870000000003</v>
      </c>
      <c r="D807">
        <v>42495.02</v>
      </c>
      <c r="E807" s="12">
        <v>41748.5</v>
      </c>
      <c r="G807">
        <f t="shared" si="72"/>
        <v>-5.4522837922077461E-4</v>
      </c>
      <c r="H807">
        <f t="shared" si="73"/>
        <v>1.5760231457932372E-2</v>
      </c>
      <c r="I807">
        <f t="shared" si="74"/>
        <v>-2.0838671679294096E-3</v>
      </c>
      <c r="J807" t="str">
        <f t="shared" si="75"/>
        <v/>
      </c>
      <c r="K807" t="str">
        <f t="shared" si="76"/>
        <v/>
      </c>
      <c r="L807" t="str">
        <f t="shared" si="77"/>
        <v/>
      </c>
      <c r="M807" t="str">
        <f>IF(Master!D809&lt;'OHL indexes'!E807,1,"")</f>
        <v/>
      </c>
      <c r="N807" t="str">
        <f>IF(Master!D809&gt;'OHL indexes'!D807,1,"")</f>
        <v/>
      </c>
    </row>
    <row r="808" spans="1:14" x14ac:dyDescent="0.25">
      <c r="A808" s="1">
        <v>39239</v>
      </c>
      <c r="B808">
        <v>43247.41</v>
      </c>
      <c r="C808" s="12">
        <v>42381.86</v>
      </c>
      <c r="D808">
        <v>43573.07</v>
      </c>
      <c r="E808" s="12">
        <v>42381.86</v>
      </c>
      <c r="G808">
        <f t="shared" si="72"/>
        <v>-2.001391528417551E-2</v>
      </c>
      <c r="H808">
        <f t="shared" si="73"/>
        <v>7.53016192183531E-3</v>
      </c>
      <c r="I808">
        <f t="shared" si="74"/>
        <v>-2.001391528417551E-2</v>
      </c>
      <c r="J808" t="str">
        <f t="shared" si="75"/>
        <v/>
      </c>
      <c r="K808" t="str">
        <f t="shared" si="76"/>
        <v/>
      </c>
      <c r="L808" t="str">
        <f t="shared" si="77"/>
        <v/>
      </c>
      <c r="M808" t="str">
        <f>IF(Master!D810&lt;'OHL indexes'!E808,1,"")</f>
        <v/>
      </c>
      <c r="N808" t="str">
        <f>IF(Master!D810&gt;'OHL indexes'!D808,1,"")</f>
        <v/>
      </c>
    </row>
    <row r="809" spans="1:14" x14ac:dyDescent="0.25">
      <c r="A809" s="1">
        <v>39240</v>
      </c>
      <c r="B809">
        <v>45945.19</v>
      </c>
      <c r="C809" s="12">
        <v>43706.58</v>
      </c>
      <c r="D809">
        <v>46294.98</v>
      </c>
      <c r="E809" s="12">
        <v>42643.82</v>
      </c>
      <c r="G809">
        <f t="shared" si="72"/>
        <v>-4.8723489880007076E-2</v>
      </c>
      <c r="H809">
        <f t="shared" si="73"/>
        <v>7.6132017301484556E-3</v>
      </c>
      <c r="I809">
        <f t="shared" si="74"/>
        <v>-7.1854529277167067E-2</v>
      </c>
      <c r="J809" t="str">
        <f t="shared" si="75"/>
        <v/>
      </c>
      <c r="K809" t="str">
        <f t="shared" si="76"/>
        <v/>
      </c>
      <c r="L809" t="str">
        <f t="shared" si="77"/>
        <v/>
      </c>
      <c r="M809" t="str">
        <f>IF(Master!D811&lt;'OHL indexes'!E809,1,"")</f>
        <v/>
      </c>
      <c r="N809" t="str">
        <f>IF(Master!D811&gt;'OHL indexes'!D809,1,"")</f>
        <v/>
      </c>
    </row>
    <row r="810" spans="1:14" x14ac:dyDescent="0.25">
      <c r="A810" s="1">
        <v>39241</v>
      </c>
      <c r="B810">
        <v>44863.43</v>
      </c>
      <c r="C810" s="12">
        <v>45252.95</v>
      </c>
      <c r="D810">
        <v>45964.97</v>
      </c>
      <c r="E810" s="12">
        <v>44699.15</v>
      </c>
      <c r="G810">
        <f t="shared" si="72"/>
        <v>8.6823499674455462E-3</v>
      </c>
      <c r="H810">
        <f t="shared" si="73"/>
        <v>2.4553182848480404E-2</v>
      </c>
      <c r="I810">
        <f t="shared" si="74"/>
        <v>-3.6617797613780478E-3</v>
      </c>
      <c r="J810" t="str">
        <f t="shared" si="75"/>
        <v/>
      </c>
      <c r="K810" t="str">
        <f t="shared" si="76"/>
        <v/>
      </c>
      <c r="L810" t="str">
        <f t="shared" si="77"/>
        <v/>
      </c>
      <c r="M810" t="str">
        <f>IF(Master!D812&lt;'OHL indexes'!E810,1,"")</f>
        <v/>
      </c>
      <c r="N810" t="str">
        <f>IF(Master!D812&gt;'OHL indexes'!D810,1,"")</f>
        <v/>
      </c>
    </row>
    <row r="811" spans="1:14" x14ac:dyDescent="0.25">
      <c r="A811" s="1">
        <v>39244</v>
      </c>
      <c r="B811">
        <v>43976.31</v>
      </c>
      <c r="C811" s="12">
        <v>44689.14</v>
      </c>
      <c r="D811">
        <v>44846.12</v>
      </c>
      <c r="E811" s="12">
        <v>43671.82</v>
      </c>
      <c r="G811">
        <f t="shared" si="72"/>
        <v>1.6209409111405781E-2</v>
      </c>
      <c r="H811">
        <f t="shared" si="73"/>
        <v>1.9779058315716025E-2</v>
      </c>
      <c r="I811">
        <f t="shared" si="74"/>
        <v>-6.9239551931482568E-3</v>
      </c>
      <c r="J811" t="str">
        <f t="shared" si="75"/>
        <v/>
      </c>
      <c r="K811" t="str">
        <f t="shared" si="76"/>
        <v/>
      </c>
      <c r="L811" t="str">
        <f t="shared" si="77"/>
        <v/>
      </c>
      <c r="M811" t="str">
        <f>IF(Master!D813&lt;'OHL indexes'!E811,1,"")</f>
        <v/>
      </c>
      <c r="N811" t="str">
        <f>IF(Master!D813&gt;'OHL indexes'!D811,1,"")</f>
        <v/>
      </c>
    </row>
    <row r="812" spans="1:14" x14ac:dyDescent="0.25">
      <c r="A812" s="1">
        <v>39245</v>
      </c>
      <c r="B812">
        <v>45472.61</v>
      </c>
      <c r="C812" s="12">
        <v>44132.04</v>
      </c>
      <c r="D812">
        <v>46571.88</v>
      </c>
      <c r="E812" s="12">
        <v>43820.58</v>
      </c>
      <c r="G812">
        <f t="shared" si="72"/>
        <v>-2.9480823731032779E-2</v>
      </c>
      <c r="H812">
        <f t="shared" si="73"/>
        <v>2.4174332636723417E-2</v>
      </c>
      <c r="I812">
        <f t="shared" si="74"/>
        <v>-3.6330221643314453E-2</v>
      </c>
      <c r="J812" t="str">
        <f t="shared" si="75"/>
        <v/>
      </c>
      <c r="K812" t="str">
        <f t="shared" si="76"/>
        <v/>
      </c>
      <c r="L812" t="str">
        <f t="shared" si="77"/>
        <v/>
      </c>
      <c r="M812" t="str">
        <f>IF(Master!D814&lt;'OHL indexes'!E812,1,"")</f>
        <v/>
      </c>
      <c r="N812" t="str">
        <f>IF(Master!D814&gt;'OHL indexes'!D812,1,"")</f>
        <v/>
      </c>
    </row>
    <row r="813" spans="1:14" x14ac:dyDescent="0.25">
      <c r="A813" s="1">
        <v>39246</v>
      </c>
      <c r="B813">
        <v>44328.18</v>
      </c>
      <c r="C813" s="12">
        <v>44622.85</v>
      </c>
      <c r="D813">
        <v>45092.88</v>
      </c>
      <c r="E813" s="12">
        <v>44045.21</v>
      </c>
      <c r="G813">
        <f t="shared" si="72"/>
        <v>6.6474644345875245E-3</v>
      </c>
      <c r="H813">
        <f t="shared" si="73"/>
        <v>1.7250877432820388E-2</v>
      </c>
      <c r="I813">
        <f t="shared" si="74"/>
        <v>-6.3835239795543286E-3</v>
      </c>
      <c r="J813" t="str">
        <f t="shared" si="75"/>
        <v/>
      </c>
      <c r="K813" t="str">
        <f t="shared" si="76"/>
        <v/>
      </c>
      <c r="L813" t="str">
        <f t="shared" si="77"/>
        <v/>
      </c>
      <c r="M813" t="str">
        <f>IF(Master!D815&lt;'OHL indexes'!E813,1,"")</f>
        <v/>
      </c>
      <c r="N813" t="str">
        <f>IF(Master!D815&gt;'OHL indexes'!D813,1,"")</f>
        <v/>
      </c>
    </row>
    <row r="814" spans="1:14" x14ac:dyDescent="0.25">
      <c r="A814" s="1">
        <v>39247</v>
      </c>
      <c r="B814">
        <v>43087.61</v>
      </c>
      <c r="C814" s="12">
        <v>44189.7</v>
      </c>
      <c r="D814">
        <v>44189.7</v>
      </c>
      <c r="E814" s="12">
        <v>42730.720000000001</v>
      </c>
      <c r="G814">
        <f t="shared" si="72"/>
        <v>2.5577886543254547E-2</v>
      </c>
      <c r="H814">
        <f t="shared" si="73"/>
        <v>2.5577886543254547E-2</v>
      </c>
      <c r="I814">
        <f t="shared" si="74"/>
        <v>-8.2828915319276275E-3</v>
      </c>
      <c r="J814" t="str">
        <f t="shared" si="75"/>
        <v/>
      </c>
      <c r="K814" t="str">
        <f t="shared" si="76"/>
        <v/>
      </c>
      <c r="L814" t="str">
        <f t="shared" si="77"/>
        <v/>
      </c>
      <c r="M814" t="str">
        <f>IF(Master!D816&lt;'OHL indexes'!E814,1,"")</f>
        <v/>
      </c>
      <c r="N814" t="str">
        <f>IF(Master!D816&gt;'OHL indexes'!D814,1,"")</f>
        <v/>
      </c>
    </row>
    <row r="815" spans="1:14" x14ac:dyDescent="0.25">
      <c r="A815" s="1">
        <v>39248</v>
      </c>
      <c r="B815">
        <v>42441.760000000002</v>
      </c>
      <c r="C815" s="12">
        <v>41777.33</v>
      </c>
      <c r="D815">
        <v>42491.69</v>
      </c>
      <c r="E815" s="12">
        <v>41410.89</v>
      </c>
      <c r="G815">
        <f t="shared" si="72"/>
        <v>-1.5655100071250594E-2</v>
      </c>
      <c r="H815">
        <f t="shared" si="73"/>
        <v>1.1764356614805127E-3</v>
      </c>
      <c r="I815">
        <f t="shared" si="74"/>
        <v>-2.4289049275996177E-2</v>
      </c>
      <c r="J815" t="str">
        <f t="shared" si="75"/>
        <v/>
      </c>
      <c r="K815" t="str">
        <f t="shared" si="76"/>
        <v/>
      </c>
      <c r="L815" t="str">
        <f t="shared" si="77"/>
        <v/>
      </c>
      <c r="M815" t="str">
        <f>IF(Master!D817&lt;'OHL indexes'!E815,1,"")</f>
        <v/>
      </c>
      <c r="N815" t="str">
        <f>IF(Master!D817&gt;'OHL indexes'!D815,1,"")</f>
        <v/>
      </c>
    </row>
    <row r="816" spans="1:14" x14ac:dyDescent="0.25">
      <c r="A816" s="1">
        <v>39251</v>
      </c>
      <c r="B816">
        <v>42537.06</v>
      </c>
      <c r="C816" s="12">
        <v>42303.87</v>
      </c>
      <c r="D816">
        <v>43104.1</v>
      </c>
      <c r="E816" s="12">
        <v>41227.870000000003</v>
      </c>
      <c r="G816">
        <f t="shared" si="72"/>
        <v>-5.4820431877519171E-3</v>
      </c>
      <c r="H816">
        <f t="shared" si="73"/>
        <v>1.3330493456764625E-2</v>
      </c>
      <c r="I816">
        <f t="shared" si="74"/>
        <v>-3.077763249270149E-2</v>
      </c>
      <c r="J816" t="str">
        <f t="shared" si="75"/>
        <v/>
      </c>
      <c r="K816" t="str">
        <f t="shared" si="76"/>
        <v/>
      </c>
      <c r="L816" t="str">
        <f t="shared" si="77"/>
        <v/>
      </c>
      <c r="M816" t="str">
        <f>IF(Master!D818&lt;'OHL indexes'!E816,1,"")</f>
        <v/>
      </c>
      <c r="N816" t="str">
        <f>IF(Master!D818&gt;'OHL indexes'!D816,1,"")</f>
        <v/>
      </c>
    </row>
    <row r="817" spans="1:14" x14ac:dyDescent="0.25">
      <c r="A817" s="1">
        <v>39252</v>
      </c>
      <c r="B817">
        <v>41630.14</v>
      </c>
      <c r="C817" s="12">
        <v>42767.89</v>
      </c>
      <c r="D817">
        <v>42909.08</v>
      </c>
      <c r="E817" s="12">
        <v>41504.480000000003</v>
      </c>
      <c r="G817">
        <f t="shared" si="72"/>
        <v>2.7329958534850096E-2</v>
      </c>
      <c r="H817">
        <f t="shared" si="73"/>
        <v>3.0721491688473934E-2</v>
      </c>
      <c r="I817">
        <f t="shared" si="74"/>
        <v>-3.0184861256771223E-3</v>
      </c>
      <c r="J817" t="str">
        <f t="shared" si="75"/>
        <v/>
      </c>
      <c r="K817" t="str">
        <f t="shared" si="76"/>
        <v/>
      </c>
      <c r="L817" t="str">
        <f t="shared" si="77"/>
        <v/>
      </c>
      <c r="M817" t="str">
        <f>IF(Master!D819&lt;'OHL indexes'!E817,1,"")</f>
        <v/>
      </c>
      <c r="N817" t="str">
        <f>IF(Master!D819&gt;'OHL indexes'!D817,1,"")</f>
        <v/>
      </c>
    </row>
    <row r="818" spans="1:14" x14ac:dyDescent="0.25">
      <c r="A818" s="1">
        <v>39253</v>
      </c>
      <c r="B818">
        <v>44130.82</v>
      </c>
      <c r="C818" s="12">
        <v>41395.269999999997</v>
      </c>
      <c r="D818">
        <v>44272.39</v>
      </c>
      <c r="E818" s="12">
        <v>40954.9</v>
      </c>
      <c r="G818">
        <f t="shared" si="72"/>
        <v>-6.1987291421278901E-2</v>
      </c>
      <c r="H818">
        <f t="shared" si="73"/>
        <v>3.2079621452762996E-3</v>
      </c>
      <c r="I818">
        <f t="shared" si="74"/>
        <v>-7.1966031902421013E-2</v>
      </c>
      <c r="J818" t="str">
        <f t="shared" si="75"/>
        <v/>
      </c>
      <c r="K818" t="str">
        <f t="shared" si="76"/>
        <v/>
      </c>
      <c r="L818" t="str">
        <f t="shared" si="77"/>
        <v/>
      </c>
      <c r="M818" t="str">
        <f>IF(Master!D820&lt;'OHL indexes'!E818,1,"")</f>
        <v/>
      </c>
      <c r="N818" t="str">
        <f>IF(Master!D820&gt;'OHL indexes'!D818,1,"")</f>
        <v/>
      </c>
    </row>
    <row r="819" spans="1:14" x14ac:dyDescent="0.25">
      <c r="A819" s="1">
        <v>39254</v>
      </c>
      <c r="B819">
        <v>44286.2</v>
      </c>
      <c r="C819" s="12">
        <v>44467.59</v>
      </c>
      <c r="D819">
        <v>45507.25</v>
      </c>
      <c r="E819" s="12">
        <v>43760.06</v>
      </c>
      <c r="G819">
        <f t="shared" si="72"/>
        <v>4.0958583034895746E-3</v>
      </c>
      <c r="H819">
        <f t="shared" si="73"/>
        <v>2.7571794373868252E-2</v>
      </c>
      <c r="I819">
        <f t="shared" si="74"/>
        <v>-1.1880450343447868E-2</v>
      </c>
      <c r="J819" t="str">
        <f t="shared" si="75"/>
        <v/>
      </c>
      <c r="K819" t="str">
        <f t="shared" si="76"/>
        <v/>
      </c>
      <c r="L819" t="str">
        <f t="shared" si="77"/>
        <v/>
      </c>
      <c r="M819" t="str">
        <f>IF(Master!D821&lt;'OHL indexes'!E819,1,"")</f>
        <v/>
      </c>
      <c r="N819" t="str">
        <f>IF(Master!D821&gt;'OHL indexes'!D819,1,"")</f>
        <v/>
      </c>
    </row>
    <row r="820" spans="1:14" x14ac:dyDescent="0.25">
      <c r="A820" s="1">
        <v>39255</v>
      </c>
      <c r="B820">
        <v>46261.06</v>
      </c>
      <c r="C820" s="12">
        <v>45090.28</v>
      </c>
      <c r="D820">
        <v>47048.78</v>
      </c>
      <c r="E820" s="12">
        <v>44743.03</v>
      </c>
      <c r="G820">
        <f t="shared" si="72"/>
        <v>-2.5308110103832493E-2</v>
      </c>
      <c r="H820">
        <f t="shared" si="73"/>
        <v>1.7027711859607164E-2</v>
      </c>
      <c r="I820">
        <f t="shared" si="74"/>
        <v>-3.2814423188746611E-2</v>
      </c>
      <c r="J820" t="str">
        <f t="shared" si="75"/>
        <v/>
      </c>
      <c r="K820" t="str">
        <f t="shared" si="76"/>
        <v/>
      </c>
      <c r="L820" t="str">
        <f t="shared" si="77"/>
        <v/>
      </c>
      <c r="M820" t="str">
        <f>IF(Master!D822&lt;'OHL indexes'!E820,1,"")</f>
        <v/>
      </c>
      <c r="N820" t="str">
        <f>IF(Master!D822&gt;'OHL indexes'!D820,1,"")</f>
        <v/>
      </c>
    </row>
    <row r="821" spans="1:14" x14ac:dyDescent="0.25">
      <c r="A821" s="1">
        <v>39258</v>
      </c>
      <c r="B821">
        <v>46932.84</v>
      </c>
      <c r="C821" s="12">
        <v>46822.83</v>
      </c>
      <c r="D821">
        <v>47699.44</v>
      </c>
      <c r="E821" s="12">
        <v>45497.120000000003</v>
      </c>
      <c r="G821">
        <f t="shared" si="72"/>
        <v>-2.3439877066888659E-3</v>
      </c>
      <c r="H821">
        <f t="shared" si="73"/>
        <v>1.6333978510569613E-2</v>
      </c>
      <c r="I821">
        <f t="shared" si="74"/>
        <v>-3.0590946552563114E-2</v>
      </c>
      <c r="J821" t="str">
        <f t="shared" si="75"/>
        <v/>
      </c>
      <c r="K821" t="str">
        <f t="shared" si="76"/>
        <v/>
      </c>
      <c r="L821" t="str">
        <f t="shared" si="77"/>
        <v/>
      </c>
      <c r="M821" t="str">
        <f>IF(Master!D823&lt;'OHL indexes'!E821,1,"")</f>
        <v/>
      </c>
      <c r="N821" t="str">
        <f>IF(Master!D823&gt;'OHL indexes'!D821,1,"")</f>
        <v/>
      </c>
    </row>
    <row r="822" spans="1:14" x14ac:dyDescent="0.25">
      <c r="A822" s="1">
        <v>39259</v>
      </c>
      <c r="B822">
        <v>48740.35</v>
      </c>
      <c r="C822" s="12">
        <v>46411.11</v>
      </c>
      <c r="D822">
        <v>48740.35</v>
      </c>
      <c r="E822" s="12">
        <v>45991.25</v>
      </c>
      <c r="G822">
        <f t="shared" si="72"/>
        <v>-4.7788741771448096E-2</v>
      </c>
      <c r="H822">
        <f t="shared" si="73"/>
        <v>0</v>
      </c>
      <c r="I822">
        <f t="shared" si="74"/>
        <v>-5.640295976536891E-2</v>
      </c>
      <c r="J822" t="str">
        <f t="shared" si="75"/>
        <v/>
      </c>
      <c r="K822" t="str">
        <f t="shared" si="76"/>
        <v/>
      </c>
      <c r="L822" t="str">
        <f t="shared" si="77"/>
        <v/>
      </c>
      <c r="M822" t="str">
        <f>IF(Master!D824&lt;'OHL indexes'!E822,1,"")</f>
        <v/>
      </c>
      <c r="N822">
        <f>IF(Master!D824&gt;'OHL indexes'!D822,1,"")</f>
        <v>1</v>
      </c>
    </row>
    <row r="823" spans="1:14" x14ac:dyDescent="0.25">
      <c r="A823" s="1">
        <v>39260</v>
      </c>
      <c r="B823">
        <v>45878.93</v>
      </c>
      <c r="C823" s="12">
        <v>49067.75</v>
      </c>
      <c r="D823">
        <v>49370.43</v>
      </c>
      <c r="E823" s="12">
        <v>44536.71</v>
      </c>
      <c r="G823">
        <f t="shared" si="72"/>
        <v>6.9505108336223254E-2</v>
      </c>
      <c r="H823">
        <f t="shared" si="73"/>
        <v>7.6102472311363911E-2</v>
      </c>
      <c r="I823">
        <f t="shared" si="74"/>
        <v>-2.9255695370402068E-2</v>
      </c>
      <c r="J823" t="str">
        <f t="shared" si="75"/>
        <v/>
      </c>
      <c r="K823" t="str">
        <f t="shared" si="76"/>
        <v/>
      </c>
      <c r="L823" t="str">
        <f t="shared" si="77"/>
        <v/>
      </c>
      <c r="M823" t="str">
        <f>IF(Master!D825&lt;'OHL indexes'!E823,1,"")</f>
        <v/>
      </c>
      <c r="N823" t="str">
        <f>IF(Master!D825&gt;'OHL indexes'!D823,1,"")</f>
        <v/>
      </c>
    </row>
    <row r="824" spans="1:14" x14ac:dyDescent="0.25">
      <c r="A824" s="1">
        <v>39261</v>
      </c>
      <c r="B824">
        <v>45894.2</v>
      </c>
      <c r="C824" s="12">
        <v>46061.13</v>
      </c>
      <c r="D824">
        <v>46184.66</v>
      </c>
      <c r="E824" s="12">
        <v>44906.17</v>
      </c>
      <c r="G824">
        <f t="shared" si="72"/>
        <v>3.6372787846830068E-3</v>
      </c>
      <c r="H824">
        <f t="shared" si="73"/>
        <v>6.3289043059908678E-3</v>
      </c>
      <c r="I824">
        <f t="shared" si="74"/>
        <v>-2.1528428428864599E-2</v>
      </c>
      <c r="J824" t="str">
        <f t="shared" si="75"/>
        <v/>
      </c>
      <c r="K824" t="str">
        <f t="shared" si="76"/>
        <v/>
      </c>
      <c r="L824" t="str">
        <f t="shared" si="77"/>
        <v/>
      </c>
      <c r="M824" t="str">
        <f>IF(Master!D826&lt;'OHL indexes'!E824,1,"")</f>
        <v/>
      </c>
      <c r="N824" t="str">
        <f>IF(Master!D826&gt;'OHL indexes'!D824,1,"")</f>
        <v/>
      </c>
    </row>
    <row r="825" spans="1:14" x14ac:dyDescent="0.25">
      <c r="A825" s="1">
        <v>39262</v>
      </c>
      <c r="B825">
        <v>47430.63</v>
      </c>
      <c r="C825" s="12">
        <v>45338.8</v>
      </c>
      <c r="D825">
        <v>48322.51</v>
      </c>
      <c r="E825" s="12">
        <v>45128.99</v>
      </c>
      <c r="G825">
        <f t="shared" si="72"/>
        <v>-4.4102935170795665E-2</v>
      </c>
      <c r="H825">
        <f t="shared" si="73"/>
        <v>1.8803882638708469E-2</v>
      </c>
      <c r="I825">
        <f t="shared" si="74"/>
        <v>-4.8526447993627708E-2</v>
      </c>
      <c r="J825" t="str">
        <f t="shared" si="75"/>
        <v/>
      </c>
      <c r="K825" t="str">
        <f t="shared" si="76"/>
        <v/>
      </c>
      <c r="L825" t="str">
        <f t="shared" si="77"/>
        <v/>
      </c>
      <c r="M825" t="str">
        <f>IF(Master!D827&lt;'OHL indexes'!E825,1,"")</f>
        <v/>
      </c>
      <c r="N825" t="str">
        <f>IF(Master!D827&gt;'OHL indexes'!D825,1,"")</f>
        <v/>
      </c>
    </row>
    <row r="826" spans="1:14" x14ac:dyDescent="0.25">
      <c r="A826" s="1">
        <v>39265</v>
      </c>
      <c r="B826">
        <v>46330.51</v>
      </c>
      <c r="C826" s="12">
        <v>46753.2</v>
      </c>
      <c r="D826">
        <v>46851.96</v>
      </c>
      <c r="E826" s="12">
        <v>46074.23</v>
      </c>
      <c r="G826">
        <f t="shared" si="72"/>
        <v>9.1233616897374858E-3</v>
      </c>
      <c r="H826">
        <f t="shared" si="73"/>
        <v>1.1255002373166123E-2</v>
      </c>
      <c r="I826">
        <f t="shared" si="74"/>
        <v>-5.531560088589571E-3</v>
      </c>
      <c r="J826" t="str">
        <f t="shared" si="75"/>
        <v/>
      </c>
      <c r="K826" t="str">
        <f t="shared" si="76"/>
        <v/>
      </c>
      <c r="L826" t="str">
        <f t="shared" si="77"/>
        <v/>
      </c>
      <c r="M826" t="str">
        <f>IF(Master!D828&lt;'OHL indexes'!E826,1,"")</f>
        <v/>
      </c>
      <c r="N826" t="str">
        <f>IF(Master!D828&gt;'OHL indexes'!D826,1,"")</f>
        <v/>
      </c>
    </row>
    <row r="827" spans="1:14" x14ac:dyDescent="0.25">
      <c r="A827" s="1">
        <v>39266</v>
      </c>
      <c r="B827">
        <v>45668.68</v>
      </c>
      <c r="C827" s="12">
        <v>47055.63</v>
      </c>
      <c r="D827">
        <v>47132.77</v>
      </c>
      <c r="E827" s="12">
        <v>45532.88</v>
      </c>
      <c r="G827">
        <f t="shared" si="72"/>
        <v>3.0369828950606692E-2</v>
      </c>
      <c r="H827">
        <f t="shared" si="73"/>
        <v>3.2058951561551474E-2</v>
      </c>
      <c r="I827">
        <f t="shared" si="74"/>
        <v>-2.9735915292494752E-3</v>
      </c>
      <c r="J827" t="str">
        <f t="shared" si="75"/>
        <v/>
      </c>
      <c r="K827" t="str">
        <f t="shared" si="76"/>
        <v/>
      </c>
      <c r="L827" t="str">
        <f t="shared" si="77"/>
        <v/>
      </c>
      <c r="M827" t="str">
        <f>IF(Master!D829&lt;'OHL indexes'!E827,1,"")</f>
        <v/>
      </c>
      <c r="N827" t="str">
        <f>IF(Master!D829&gt;'OHL indexes'!D827,1,"")</f>
        <v/>
      </c>
    </row>
    <row r="828" spans="1:14" x14ac:dyDescent="0.25">
      <c r="A828" s="1">
        <v>39268</v>
      </c>
      <c r="B828">
        <v>46406.96</v>
      </c>
      <c r="C828" s="12">
        <v>45990.85</v>
      </c>
      <c r="D828">
        <v>46562.75</v>
      </c>
      <c r="E828" s="12">
        <v>45644.02</v>
      </c>
      <c r="G828">
        <f t="shared" si="72"/>
        <v>-8.9665429495920934E-3</v>
      </c>
      <c r="H828">
        <f t="shared" si="73"/>
        <v>3.3570395475162051E-3</v>
      </c>
      <c r="I828">
        <f t="shared" si="74"/>
        <v>-1.644020638283572E-2</v>
      </c>
      <c r="J828" t="str">
        <f t="shared" si="75"/>
        <v/>
      </c>
      <c r="K828" t="str">
        <f t="shared" si="76"/>
        <v/>
      </c>
      <c r="L828" t="str">
        <f t="shared" si="77"/>
        <v/>
      </c>
      <c r="M828" t="str">
        <f>IF(Master!D830&lt;'OHL indexes'!E828,1,"")</f>
        <v/>
      </c>
      <c r="N828" t="str">
        <f>IF(Master!D830&gt;'OHL indexes'!D828,1,"")</f>
        <v/>
      </c>
    </row>
    <row r="829" spans="1:14" x14ac:dyDescent="0.25">
      <c r="A829" s="1">
        <v>39269</v>
      </c>
      <c r="B829">
        <v>45498.49</v>
      </c>
      <c r="C829" s="12">
        <v>46117.47</v>
      </c>
      <c r="D829">
        <v>46379.24</v>
      </c>
      <c r="E829" s="12">
        <v>45378.33</v>
      </c>
      <c r="G829">
        <f t="shared" si="72"/>
        <v>1.360440753088743E-2</v>
      </c>
      <c r="H829">
        <f t="shared" si="73"/>
        <v>1.9357785280346596E-2</v>
      </c>
      <c r="I829">
        <f t="shared" si="74"/>
        <v>-2.6409667661497771E-3</v>
      </c>
      <c r="J829" t="str">
        <f t="shared" si="75"/>
        <v/>
      </c>
      <c r="K829" t="str">
        <f t="shared" si="76"/>
        <v/>
      </c>
      <c r="L829" t="str">
        <f t="shared" si="77"/>
        <v/>
      </c>
      <c r="M829" t="str">
        <f>IF(Master!D831&lt;'OHL indexes'!E829,1,"")</f>
        <v/>
      </c>
      <c r="N829" t="str">
        <f>IF(Master!D831&gt;'OHL indexes'!D829,1,"")</f>
        <v/>
      </c>
    </row>
    <row r="830" spans="1:14" x14ac:dyDescent="0.25">
      <c r="A830" s="1">
        <v>39272</v>
      </c>
      <c r="B830">
        <v>45635.18</v>
      </c>
      <c r="C830" s="12">
        <v>45518.48</v>
      </c>
      <c r="D830">
        <v>45861.42</v>
      </c>
      <c r="E830" s="12">
        <v>45218.6</v>
      </c>
      <c r="G830">
        <f t="shared" si="72"/>
        <v>-2.5572376399084495E-3</v>
      </c>
      <c r="H830">
        <f t="shared" si="73"/>
        <v>4.9575787802305094E-3</v>
      </c>
      <c r="I830">
        <f t="shared" si="74"/>
        <v>-9.1284837706349098E-3</v>
      </c>
      <c r="J830" t="str">
        <f t="shared" si="75"/>
        <v/>
      </c>
      <c r="K830" t="str">
        <f t="shared" si="76"/>
        <v/>
      </c>
      <c r="L830" t="str">
        <f t="shared" si="77"/>
        <v/>
      </c>
      <c r="M830" t="str">
        <f>IF(Master!D832&lt;'OHL indexes'!E830,1,"")</f>
        <v/>
      </c>
      <c r="N830" t="str">
        <f>IF(Master!D832&gt;'OHL indexes'!D830,1,"")</f>
        <v/>
      </c>
    </row>
    <row r="831" spans="1:14" x14ac:dyDescent="0.25">
      <c r="A831" s="1">
        <v>39273</v>
      </c>
      <c r="B831">
        <v>48781</v>
      </c>
      <c r="C831" s="12">
        <v>46478.879999999997</v>
      </c>
      <c r="D831">
        <v>48781</v>
      </c>
      <c r="E831" s="12">
        <v>46414.34</v>
      </c>
      <c r="G831">
        <f t="shared" si="72"/>
        <v>-4.7192964473873111E-2</v>
      </c>
      <c r="H831">
        <f t="shared" si="73"/>
        <v>0</v>
      </c>
      <c r="I831">
        <f t="shared" si="74"/>
        <v>-4.8516020581783947E-2</v>
      </c>
      <c r="J831" t="str">
        <f t="shared" si="75"/>
        <v/>
      </c>
      <c r="K831" t="str">
        <f t="shared" si="76"/>
        <v/>
      </c>
      <c r="L831" t="str">
        <f t="shared" si="77"/>
        <v/>
      </c>
      <c r="M831" t="str">
        <f>IF(Master!D833&lt;'OHL indexes'!E831,1,"")</f>
        <v/>
      </c>
      <c r="N831">
        <f>IF(Master!D833&gt;'OHL indexes'!D831,1,"")</f>
        <v>1</v>
      </c>
    </row>
    <row r="832" spans="1:14" x14ac:dyDescent="0.25">
      <c r="A832" s="1">
        <v>39274</v>
      </c>
      <c r="B832">
        <v>48306.559999999998</v>
      </c>
      <c r="C832" s="12">
        <v>49076.06</v>
      </c>
      <c r="D832">
        <v>49091.42</v>
      </c>
      <c r="E832" s="12">
        <v>47654.559999999998</v>
      </c>
      <c r="G832">
        <f t="shared" si="72"/>
        <v>1.5929513507068283E-2</v>
      </c>
      <c r="H832">
        <f t="shared" si="73"/>
        <v>1.6247482743544595E-2</v>
      </c>
      <c r="I832">
        <f t="shared" si="74"/>
        <v>-1.3497131652512651E-2</v>
      </c>
      <c r="J832" t="str">
        <f t="shared" si="75"/>
        <v/>
      </c>
      <c r="K832" t="str">
        <f t="shared" si="76"/>
        <v/>
      </c>
      <c r="L832" t="str">
        <f t="shared" si="77"/>
        <v/>
      </c>
      <c r="M832" t="str">
        <f>IF(Master!D834&lt;'OHL indexes'!E832,1,"")</f>
        <v/>
      </c>
      <c r="N832" t="str">
        <f>IF(Master!D834&gt;'OHL indexes'!D832,1,"")</f>
        <v/>
      </c>
    </row>
    <row r="833" spans="1:14" x14ac:dyDescent="0.25">
      <c r="A833" s="1">
        <v>39275</v>
      </c>
      <c r="B833">
        <v>47310.74</v>
      </c>
      <c r="C833" s="12">
        <v>47766.26</v>
      </c>
      <c r="D833">
        <v>48065.57</v>
      </c>
      <c r="E833" s="12">
        <v>46538.29</v>
      </c>
      <c r="G833">
        <f t="shared" si="72"/>
        <v>9.6282577698003635E-3</v>
      </c>
      <c r="H833">
        <f t="shared" si="73"/>
        <v>1.5954728249864658E-2</v>
      </c>
      <c r="I833">
        <f t="shared" si="74"/>
        <v>-1.63271595413641E-2</v>
      </c>
      <c r="J833" t="str">
        <f t="shared" si="75"/>
        <v/>
      </c>
      <c r="K833" t="str">
        <f t="shared" si="76"/>
        <v/>
      </c>
      <c r="L833" t="str">
        <f t="shared" si="77"/>
        <v/>
      </c>
      <c r="M833" t="str">
        <f>IF(Master!D835&lt;'OHL indexes'!E833,1,"")</f>
        <v/>
      </c>
      <c r="N833" t="str">
        <f>IF(Master!D835&gt;'OHL indexes'!D833,1,"")</f>
        <v/>
      </c>
    </row>
    <row r="834" spans="1:14" x14ac:dyDescent="0.25">
      <c r="A834" s="1">
        <v>39276</v>
      </c>
      <c r="B834">
        <v>47503.82</v>
      </c>
      <c r="C834" s="12">
        <v>47324.51</v>
      </c>
      <c r="D834">
        <v>47768.34</v>
      </c>
      <c r="E834" s="12">
        <v>46655.71</v>
      </c>
      <c r="G834">
        <f t="shared" si="72"/>
        <v>-3.7746438075927369E-3</v>
      </c>
      <c r="H834">
        <f t="shared" si="73"/>
        <v>5.5683942891329163E-3</v>
      </c>
      <c r="I834">
        <f t="shared" si="74"/>
        <v>-1.7853511570227409E-2</v>
      </c>
      <c r="J834" t="str">
        <f t="shared" si="75"/>
        <v/>
      </c>
      <c r="K834" t="str">
        <f t="shared" si="76"/>
        <v/>
      </c>
      <c r="L834" t="str">
        <f t="shared" si="77"/>
        <v/>
      </c>
      <c r="M834" t="str">
        <f>IF(Master!D836&lt;'OHL indexes'!E834,1,"")</f>
        <v/>
      </c>
      <c r="N834" t="str">
        <f>IF(Master!D836&gt;'OHL indexes'!D834,1,"")</f>
        <v/>
      </c>
    </row>
    <row r="835" spans="1:14" x14ac:dyDescent="0.25">
      <c r="A835" s="1">
        <v>39279</v>
      </c>
      <c r="B835">
        <v>48108.79</v>
      </c>
      <c r="C835" s="12">
        <v>47410.76</v>
      </c>
      <c r="D835">
        <v>48329.11</v>
      </c>
      <c r="E835" s="12">
        <v>47108.72</v>
      </c>
      <c r="G835">
        <f t="shared" si="72"/>
        <v>-1.4509406700937588E-2</v>
      </c>
      <c r="H835">
        <f t="shared" si="73"/>
        <v>4.5796204809973595E-3</v>
      </c>
      <c r="I835">
        <f t="shared" si="74"/>
        <v>-2.0787677262304904E-2</v>
      </c>
      <c r="J835" t="str">
        <f t="shared" si="75"/>
        <v/>
      </c>
      <c r="K835" t="str">
        <f t="shared" si="76"/>
        <v/>
      </c>
      <c r="L835" t="str">
        <f t="shared" si="77"/>
        <v/>
      </c>
      <c r="M835" t="str">
        <f>IF(Master!D837&lt;'OHL indexes'!E835,1,"")</f>
        <v/>
      </c>
      <c r="N835" t="str">
        <f>IF(Master!D837&gt;'OHL indexes'!D835,1,"")</f>
        <v/>
      </c>
    </row>
    <row r="836" spans="1:14" x14ac:dyDescent="0.25">
      <c r="A836" s="1">
        <v>39280</v>
      </c>
      <c r="B836">
        <v>48483.41</v>
      </c>
      <c r="C836" s="12">
        <v>47708.73</v>
      </c>
      <c r="D836">
        <v>48683.78</v>
      </c>
      <c r="E836" s="12">
        <v>47399.94</v>
      </c>
      <c r="G836">
        <f t="shared" si="72"/>
        <v>-1.5978249054676597E-2</v>
      </c>
      <c r="H836">
        <f t="shared" si="73"/>
        <v>4.1327538636410921E-3</v>
      </c>
      <c r="I836">
        <f t="shared" si="74"/>
        <v>-2.2347231764432429E-2</v>
      </c>
      <c r="J836" t="str">
        <f t="shared" si="75"/>
        <v/>
      </c>
      <c r="K836" t="str">
        <f t="shared" si="76"/>
        <v/>
      </c>
      <c r="L836" t="str">
        <f t="shared" si="77"/>
        <v/>
      </c>
      <c r="M836" t="str">
        <f>IF(Master!D838&lt;'OHL indexes'!E836,1,"")</f>
        <v/>
      </c>
      <c r="N836" t="str">
        <f>IF(Master!D838&gt;'OHL indexes'!D836,1,"")</f>
        <v/>
      </c>
    </row>
    <row r="837" spans="1:14" x14ac:dyDescent="0.25">
      <c r="A837" s="1">
        <v>39281</v>
      </c>
      <c r="B837">
        <v>50015.87</v>
      </c>
      <c r="C837" s="12">
        <v>48569.78</v>
      </c>
      <c r="D837">
        <v>50412.38</v>
      </c>
      <c r="E837" s="12">
        <v>48512.2</v>
      </c>
      <c r="G837">
        <f t="shared" si="72"/>
        <v>-2.8912623133417581E-2</v>
      </c>
      <c r="H837">
        <f t="shared" si="73"/>
        <v>7.9276837531765398E-3</v>
      </c>
      <c r="I837">
        <f t="shared" si="74"/>
        <v>-3.0063857731556065E-2</v>
      </c>
      <c r="J837" t="str">
        <f t="shared" si="75"/>
        <v/>
      </c>
      <c r="K837" t="str">
        <f t="shared" si="76"/>
        <v/>
      </c>
      <c r="L837" t="str">
        <f t="shared" si="77"/>
        <v/>
      </c>
      <c r="M837" t="str">
        <f>IF(Master!D839&lt;'OHL indexes'!E837,1,"")</f>
        <v/>
      </c>
      <c r="N837" t="str">
        <f>IF(Master!D839&gt;'OHL indexes'!D837,1,"")</f>
        <v/>
      </c>
    </row>
    <row r="838" spans="1:14" x14ac:dyDescent="0.25">
      <c r="A838" s="1">
        <v>39282</v>
      </c>
      <c r="B838">
        <v>49490.58</v>
      </c>
      <c r="C838" s="12">
        <v>49388.22</v>
      </c>
      <c r="D838">
        <v>49490.58</v>
      </c>
      <c r="E838" s="12">
        <v>48750.21</v>
      </c>
      <c r="G838">
        <f t="shared" si="72"/>
        <v>-2.068272386381409E-3</v>
      </c>
      <c r="H838">
        <f t="shared" si="73"/>
        <v>0</v>
      </c>
      <c r="I838">
        <f t="shared" si="74"/>
        <v>-1.4959816595400577E-2</v>
      </c>
      <c r="J838" t="str">
        <f t="shared" si="75"/>
        <v/>
      </c>
      <c r="K838" t="str">
        <f t="shared" si="76"/>
        <v/>
      </c>
      <c r="L838" t="str">
        <f t="shared" si="77"/>
        <v/>
      </c>
      <c r="M838" t="str">
        <f>IF(Master!D840&lt;'OHL indexes'!E838,1,"")</f>
        <v/>
      </c>
      <c r="N838">
        <f>IF(Master!D840&gt;'OHL indexes'!D838,1,"")</f>
        <v>1</v>
      </c>
    </row>
    <row r="839" spans="1:14" x14ac:dyDescent="0.25">
      <c r="A839" s="1">
        <v>39283</v>
      </c>
      <c r="B839">
        <v>51019.32</v>
      </c>
      <c r="C839" s="12">
        <v>49504.4</v>
      </c>
      <c r="D839">
        <v>51358.02</v>
      </c>
      <c r="E839" s="12">
        <v>49504.4</v>
      </c>
      <c r="G839">
        <f t="shared" ref="G839:G902" si="78">C839/$B839-1</f>
        <v>-2.969306529369653E-2</v>
      </c>
      <c r="H839">
        <f t="shared" ref="H839:H902" si="79">D839/$B839-1</f>
        <v>6.6386615893743173E-3</v>
      </c>
      <c r="I839">
        <f t="shared" ref="I839:I902" si="80">E839/$B839-1</f>
        <v>-2.969306529369653E-2</v>
      </c>
      <c r="J839" t="str">
        <f t="shared" ref="J839:J902" si="81">IF(C839&lt;E839,1,"")</f>
        <v/>
      </c>
      <c r="K839" t="str">
        <f t="shared" ref="K839:K902" si="82">IF(C840&gt;D840,1,"")</f>
        <v/>
      </c>
      <c r="L839" t="str">
        <f t="shared" ref="L839:L902" si="83">IF(E840&gt;D840,1,"")</f>
        <v/>
      </c>
      <c r="M839" t="str">
        <f>IF(Master!D841&lt;'OHL indexes'!E839,1,"")</f>
        <v/>
      </c>
      <c r="N839" t="str">
        <f>IF(Master!D841&gt;'OHL indexes'!D839,1,"")</f>
        <v/>
      </c>
    </row>
    <row r="840" spans="1:14" x14ac:dyDescent="0.25">
      <c r="A840" s="1">
        <v>39286</v>
      </c>
      <c r="B840">
        <v>50564.51</v>
      </c>
      <c r="C840" s="12">
        <v>50280.14</v>
      </c>
      <c r="D840">
        <v>50987.08</v>
      </c>
      <c r="E840" s="12">
        <v>49060.85</v>
      </c>
      <c r="G840">
        <f t="shared" si="78"/>
        <v>-5.623904987905548E-3</v>
      </c>
      <c r="H840">
        <f t="shared" si="79"/>
        <v>8.3570472649689975E-3</v>
      </c>
      <c r="I840">
        <f t="shared" si="80"/>
        <v>-2.9737458149994955E-2</v>
      </c>
      <c r="J840" t="str">
        <f t="shared" si="81"/>
        <v/>
      </c>
      <c r="K840" t="str">
        <f t="shared" si="82"/>
        <v/>
      </c>
      <c r="L840" t="str">
        <f t="shared" si="83"/>
        <v/>
      </c>
      <c r="M840" t="str">
        <f>IF(Master!D842&lt;'OHL indexes'!E840,1,"")</f>
        <v/>
      </c>
      <c r="N840" t="str">
        <f>IF(Master!D842&gt;'OHL indexes'!D840,1,"")</f>
        <v/>
      </c>
    </row>
    <row r="841" spans="1:14" x14ac:dyDescent="0.25">
      <c r="A841" s="1">
        <v>39287</v>
      </c>
      <c r="B841">
        <v>52329.95</v>
      </c>
      <c r="C841" s="12">
        <v>51193.3</v>
      </c>
      <c r="D841">
        <v>52648.959999999999</v>
      </c>
      <c r="E841" s="12">
        <v>50757.98</v>
      </c>
      <c r="G841">
        <f t="shared" si="78"/>
        <v>-2.1720830996398655E-2</v>
      </c>
      <c r="H841">
        <f t="shared" si="79"/>
        <v>6.0961265967194311E-3</v>
      </c>
      <c r="I841">
        <f t="shared" si="80"/>
        <v>-3.0039585361728682E-2</v>
      </c>
      <c r="J841" t="str">
        <f t="shared" si="81"/>
        <v/>
      </c>
      <c r="K841" t="str">
        <f t="shared" si="82"/>
        <v/>
      </c>
      <c r="L841" t="str">
        <f t="shared" si="83"/>
        <v/>
      </c>
      <c r="M841" t="str">
        <f>IF(Master!D843&lt;'OHL indexes'!E841,1,"")</f>
        <v/>
      </c>
      <c r="N841" t="str">
        <f>IF(Master!D843&gt;'OHL indexes'!D841,1,"")</f>
        <v/>
      </c>
    </row>
    <row r="842" spans="1:14" x14ac:dyDescent="0.25">
      <c r="A842" s="1">
        <v>39288</v>
      </c>
      <c r="B842">
        <v>52106.720000000001</v>
      </c>
      <c r="C842" s="12">
        <v>51489.08</v>
      </c>
      <c r="D842">
        <v>53320.57</v>
      </c>
      <c r="E842" s="12">
        <v>50792.19</v>
      </c>
      <c r="G842">
        <f t="shared" si="78"/>
        <v>-1.185336555438532E-2</v>
      </c>
      <c r="H842">
        <f t="shared" si="79"/>
        <v>2.3295459779467897E-2</v>
      </c>
      <c r="I842">
        <f t="shared" si="80"/>
        <v>-2.5227648180503381E-2</v>
      </c>
      <c r="J842" t="str">
        <f t="shared" si="81"/>
        <v/>
      </c>
      <c r="K842" t="str">
        <f t="shared" si="82"/>
        <v/>
      </c>
      <c r="L842" t="str">
        <f t="shared" si="83"/>
        <v/>
      </c>
      <c r="M842" t="str">
        <f>IF(Master!D844&lt;'OHL indexes'!E842,1,"")</f>
        <v/>
      </c>
      <c r="N842" t="str">
        <f>IF(Master!D844&gt;'OHL indexes'!D842,1,"")</f>
        <v/>
      </c>
    </row>
    <row r="843" spans="1:14" x14ac:dyDescent="0.25">
      <c r="A843" s="1">
        <v>39289</v>
      </c>
      <c r="B843">
        <v>55801.77</v>
      </c>
      <c r="C843" s="12">
        <v>53625.89</v>
      </c>
      <c r="D843">
        <v>57181.37</v>
      </c>
      <c r="E843" s="12">
        <v>53625.89</v>
      </c>
      <c r="G843">
        <f t="shared" si="78"/>
        <v>-3.8993028357344195E-2</v>
      </c>
      <c r="H843">
        <f t="shared" si="79"/>
        <v>2.4723230105424987E-2</v>
      </c>
      <c r="I843">
        <f t="shared" si="80"/>
        <v>-3.8993028357344195E-2</v>
      </c>
      <c r="J843" t="str">
        <f t="shared" si="81"/>
        <v/>
      </c>
      <c r="K843" t="str">
        <f t="shared" si="82"/>
        <v/>
      </c>
      <c r="L843" t="str">
        <f t="shared" si="83"/>
        <v/>
      </c>
      <c r="M843" t="str">
        <f>IF(Master!D845&lt;'OHL indexes'!E843,1,"")</f>
        <v/>
      </c>
      <c r="N843" t="str">
        <f>IF(Master!D845&gt;'OHL indexes'!D843,1,"")</f>
        <v/>
      </c>
    </row>
    <row r="844" spans="1:14" x14ac:dyDescent="0.25">
      <c r="A844" s="1">
        <v>39290</v>
      </c>
      <c r="B844">
        <v>57510.65</v>
      </c>
      <c r="C844" s="12">
        <v>55200.51</v>
      </c>
      <c r="D844">
        <v>57815.18</v>
      </c>
      <c r="E844" s="12">
        <v>53890.879999999997</v>
      </c>
      <c r="G844">
        <f t="shared" si="78"/>
        <v>-4.0168907845764212E-2</v>
      </c>
      <c r="H844">
        <f t="shared" si="79"/>
        <v>5.2951931511815431E-3</v>
      </c>
      <c r="I844">
        <f t="shared" si="80"/>
        <v>-6.2940863996494678E-2</v>
      </c>
      <c r="J844" t="str">
        <f t="shared" si="81"/>
        <v/>
      </c>
      <c r="K844" t="str">
        <f t="shared" si="82"/>
        <v/>
      </c>
      <c r="L844" t="str">
        <f t="shared" si="83"/>
        <v/>
      </c>
      <c r="M844" t="str">
        <f>IF(Master!D846&lt;'OHL indexes'!E844,1,"")</f>
        <v/>
      </c>
      <c r="N844" t="str">
        <f>IF(Master!D846&gt;'OHL indexes'!D844,1,"")</f>
        <v/>
      </c>
    </row>
    <row r="845" spans="1:14" x14ac:dyDescent="0.25">
      <c r="A845" s="1">
        <v>39293</v>
      </c>
      <c r="B845">
        <v>55967.53</v>
      </c>
      <c r="C845" s="12">
        <v>56618.37</v>
      </c>
      <c r="D845">
        <v>57576.36</v>
      </c>
      <c r="E845" s="12">
        <v>55275.34</v>
      </c>
      <c r="G845">
        <f t="shared" si="78"/>
        <v>1.1628885534165967E-2</v>
      </c>
      <c r="H845">
        <f t="shared" si="79"/>
        <v>2.874577455892724E-2</v>
      </c>
      <c r="I845">
        <f t="shared" si="80"/>
        <v>-1.2367706775696541E-2</v>
      </c>
      <c r="J845" t="str">
        <f t="shared" si="81"/>
        <v/>
      </c>
      <c r="K845" t="str">
        <f t="shared" si="82"/>
        <v/>
      </c>
      <c r="L845" t="str">
        <f t="shared" si="83"/>
        <v/>
      </c>
      <c r="M845" t="str">
        <f>IF(Master!D847&lt;'OHL indexes'!E845,1,"")</f>
        <v/>
      </c>
      <c r="N845" t="str">
        <f>IF(Master!D847&gt;'OHL indexes'!D845,1,"")</f>
        <v/>
      </c>
    </row>
    <row r="846" spans="1:14" x14ac:dyDescent="0.25">
      <c r="A846" s="1">
        <v>39294</v>
      </c>
      <c r="B846">
        <v>59442.55</v>
      </c>
      <c r="C846" s="12">
        <v>55588.02</v>
      </c>
      <c r="D846">
        <v>66524.52</v>
      </c>
      <c r="E846" s="12">
        <v>54614.45</v>
      </c>
      <c r="G846">
        <f t="shared" si="78"/>
        <v>-6.4844627291393175E-2</v>
      </c>
      <c r="H846">
        <f t="shared" si="79"/>
        <v>0.11913974080856216</v>
      </c>
      <c r="I846">
        <f t="shared" si="80"/>
        <v>-8.122296233926718E-2</v>
      </c>
      <c r="J846" t="str">
        <f t="shared" si="81"/>
        <v/>
      </c>
      <c r="K846" t="str">
        <f t="shared" si="82"/>
        <v/>
      </c>
      <c r="L846" t="str">
        <f t="shared" si="83"/>
        <v/>
      </c>
      <c r="M846" t="str">
        <f>IF(Master!D848&lt;'OHL indexes'!E846,1,"")</f>
        <v/>
      </c>
      <c r="N846" t="str">
        <f>IF(Master!D848&gt;'OHL indexes'!D846,1,"")</f>
        <v/>
      </c>
    </row>
    <row r="847" spans="1:14" x14ac:dyDescent="0.25">
      <c r="A847" s="1">
        <v>39295</v>
      </c>
      <c r="B847">
        <v>62448.639999999999</v>
      </c>
      <c r="C847" s="12">
        <v>59361.83</v>
      </c>
      <c r="D847">
        <v>65023.58</v>
      </c>
      <c r="E847" s="12">
        <v>59015.9</v>
      </c>
      <c r="G847">
        <f t="shared" si="78"/>
        <v>-4.9429579251045297E-2</v>
      </c>
      <c r="H847">
        <f t="shared" si="79"/>
        <v>4.1232923567270596E-2</v>
      </c>
      <c r="I847">
        <f t="shared" si="80"/>
        <v>-5.4969011334754403E-2</v>
      </c>
      <c r="J847" t="str">
        <f t="shared" si="81"/>
        <v/>
      </c>
      <c r="K847" t="str">
        <f t="shared" si="82"/>
        <v/>
      </c>
      <c r="L847" t="str">
        <f t="shared" si="83"/>
        <v/>
      </c>
      <c r="M847" t="str">
        <f>IF(Master!D849&lt;'OHL indexes'!E847,1,"")</f>
        <v/>
      </c>
      <c r="N847" t="str">
        <f>IF(Master!D849&gt;'OHL indexes'!D847,1,"")</f>
        <v/>
      </c>
    </row>
    <row r="848" spans="1:14" x14ac:dyDescent="0.25">
      <c r="A848" s="1">
        <v>39296</v>
      </c>
      <c r="B848">
        <v>59842.1</v>
      </c>
      <c r="C848" s="12">
        <v>61242.71</v>
      </c>
      <c r="D848">
        <v>61485.05</v>
      </c>
      <c r="E848" s="12">
        <v>59001.65</v>
      </c>
      <c r="G848">
        <f t="shared" si="78"/>
        <v>2.3405094406780513E-2</v>
      </c>
      <c r="H848">
        <f t="shared" si="79"/>
        <v>2.7454751755035423E-2</v>
      </c>
      <c r="I848">
        <f t="shared" si="80"/>
        <v>-1.4044460338123121E-2</v>
      </c>
      <c r="J848" t="str">
        <f t="shared" si="81"/>
        <v/>
      </c>
      <c r="K848" t="str">
        <f t="shared" si="82"/>
        <v/>
      </c>
      <c r="L848" t="str">
        <f t="shared" si="83"/>
        <v/>
      </c>
      <c r="M848" t="str">
        <f>IF(Master!D850&lt;'OHL indexes'!E848,1,"")</f>
        <v/>
      </c>
      <c r="N848" t="str">
        <f>IF(Master!D850&gt;'OHL indexes'!D848,1,"")</f>
        <v/>
      </c>
    </row>
    <row r="849" spans="1:14" x14ac:dyDescent="0.25">
      <c r="A849" s="1">
        <v>39297</v>
      </c>
      <c r="B849">
        <v>64823.83</v>
      </c>
      <c r="C849" s="12">
        <v>59992.19</v>
      </c>
      <c r="D849">
        <v>66373.2</v>
      </c>
      <c r="E849" s="12">
        <v>59722.03</v>
      </c>
      <c r="G849">
        <f t="shared" si="78"/>
        <v>-7.4534935686459747E-2</v>
      </c>
      <c r="H849">
        <f t="shared" si="79"/>
        <v>2.3901241256494732E-2</v>
      </c>
      <c r="I849">
        <f t="shared" si="80"/>
        <v>-7.870253886572276E-2</v>
      </c>
      <c r="J849" t="str">
        <f t="shared" si="81"/>
        <v/>
      </c>
      <c r="K849" t="str">
        <f t="shared" si="82"/>
        <v/>
      </c>
      <c r="L849" t="str">
        <f t="shared" si="83"/>
        <v/>
      </c>
      <c r="M849" t="str">
        <f>IF(Master!D851&lt;'OHL indexes'!E849,1,"")</f>
        <v/>
      </c>
      <c r="N849" t="str">
        <f>IF(Master!D851&gt;'OHL indexes'!D849,1,"")</f>
        <v/>
      </c>
    </row>
    <row r="850" spans="1:14" x14ac:dyDescent="0.25">
      <c r="A850" s="1">
        <v>39300</v>
      </c>
      <c r="B850">
        <v>63439.41</v>
      </c>
      <c r="C850" s="12">
        <v>63889.18</v>
      </c>
      <c r="D850">
        <v>66696.600000000006</v>
      </c>
      <c r="E850" s="12">
        <v>63200.61</v>
      </c>
      <c r="G850">
        <f t="shared" si="78"/>
        <v>7.0897569822920836E-3</v>
      </c>
      <c r="H850">
        <f t="shared" si="79"/>
        <v>5.1343321131139152E-2</v>
      </c>
      <c r="I850">
        <f t="shared" si="80"/>
        <v>-3.7642216407750562E-3</v>
      </c>
      <c r="J850" t="str">
        <f t="shared" si="81"/>
        <v/>
      </c>
      <c r="K850" t="str">
        <f t="shared" si="82"/>
        <v/>
      </c>
      <c r="L850" t="str">
        <f t="shared" si="83"/>
        <v/>
      </c>
      <c r="M850" t="str">
        <f>IF(Master!D852&lt;'OHL indexes'!E850,1,"")</f>
        <v/>
      </c>
      <c r="N850" t="str">
        <f>IF(Master!D852&gt;'OHL indexes'!D850,1,"")</f>
        <v/>
      </c>
    </row>
    <row r="851" spans="1:14" x14ac:dyDescent="0.25">
      <c r="A851" s="1">
        <v>39301</v>
      </c>
      <c r="B851">
        <v>59163.76</v>
      </c>
      <c r="C851" s="12">
        <v>63820.99</v>
      </c>
      <c r="D851">
        <v>64381.8</v>
      </c>
      <c r="E851" s="12">
        <v>58855.82</v>
      </c>
      <c r="G851">
        <f t="shared" si="78"/>
        <v>7.8717613620229665E-2</v>
      </c>
      <c r="H851">
        <f t="shared" si="79"/>
        <v>8.8196558163308181E-2</v>
      </c>
      <c r="I851">
        <f t="shared" si="80"/>
        <v>-5.2048754169782274E-3</v>
      </c>
      <c r="J851" t="str">
        <f t="shared" si="81"/>
        <v/>
      </c>
      <c r="K851" t="str">
        <f t="shared" si="82"/>
        <v/>
      </c>
      <c r="L851" t="str">
        <f t="shared" si="83"/>
        <v/>
      </c>
      <c r="M851" t="str">
        <f>IF(Master!D853&lt;'OHL indexes'!E851,1,"")</f>
        <v/>
      </c>
      <c r="N851" t="str">
        <f>IF(Master!D853&gt;'OHL indexes'!D851,1,"")</f>
        <v/>
      </c>
    </row>
    <row r="852" spans="1:14" x14ac:dyDescent="0.25">
      <c r="A852" s="1">
        <v>39302</v>
      </c>
      <c r="B852">
        <v>58500.32</v>
      </c>
      <c r="C852" s="12">
        <v>58399.83</v>
      </c>
      <c r="D852">
        <v>60199.69</v>
      </c>
      <c r="E852" s="12">
        <v>55077.91</v>
      </c>
      <c r="G852">
        <f t="shared" si="78"/>
        <v>-1.7177683814378897E-3</v>
      </c>
      <c r="H852">
        <f t="shared" si="79"/>
        <v>2.9048900929089072E-2</v>
      </c>
      <c r="I852">
        <f t="shared" si="80"/>
        <v>-5.8502415029524579E-2</v>
      </c>
      <c r="J852" t="str">
        <f t="shared" si="81"/>
        <v/>
      </c>
      <c r="K852" t="str">
        <f t="shared" si="82"/>
        <v/>
      </c>
      <c r="L852" t="str">
        <f t="shared" si="83"/>
        <v/>
      </c>
      <c r="M852" t="str">
        <f>IF(Master!D854&lt;'OHL indexes'!E852,1,"")</f>
        <v/>
      </c>
      <c r="N852" t="str">
        <f>IF(Master!D854&gt;'OHL indexes'!D852,1,"")</f>
        <v/>
      </c>
    </row>
    <row r="853" spans="1:14" x14ac:dyDescent="0.25">
      <c r="A853" s="1">
        <v>39303</v>
      </c>
      <c r="B853">
        <v>66737.33</v>
      </c>
      <c r="C853" s="12">
        <v>62310.53</v>
      </c>
      <c r="D853">
        <v>67592.960000000006</v>
      </c>
      <c r="E853" s="12">
        <v>61477.19</v>
      </c>
      <c r="G853">
        <f t="shared" si="78"/>
        <v>-6.6331691723357844E-2</v>
      </c>
      <c r="H853">
        <f t="shared" si="79"/>
        <v>1.2820860528882427E-2</v>
      </c>
      <c r="I853">
        <f t="shared" si="80"/>
        <v>-7.8818556271280205E-2</v>
      </c>
      <c r="J853" t="str">
        <f t="shared" si="81"/>
        <v/>
      </c>
      <c r="K853" t="str">
        <f t="shared" si="82"/>
        <v/>
      </c>
      <c r="L853" t="str">
        <f t="shared" si="83"/>
        <v/>
      </c>
      <c r="M853" t="str">
        <f>IF(Master!D855&lt;'OHL indexes'!E853,1,"")</f>
        <v/>
      </c>
      <c r="N853" t="str">
        <f>IF(Master!D855&gt;'OHL indexes'!D853,1,"")</f>
        <v/>
      </c>
    </row>
    <row r="854" spans="1:14" x14ac:dyDescent="0.25">
      <c r="A854" s="1">
        <v>39304</v>
      </c>
      <c r="B854">
        <v>71717.100000000006</v>
      </c>
      <c r="C854" s="12">
        <v>69227.399999999994</v>
      </c>
      <c r="D854">
        <v>74331.460000000006</v>
      </c>
      <c r="E854" s="12">
        <v>66490.64</v>
      </c>
      <c r="G854">
        <f t="shared" si="78"/>
        <v>-3.4715569926837664E-2</v>
      </c>
      <c r="H854">
        <f t="shared" si="79"/>
        <v>3.645378856646464E-2</v>
      </c>
      <c r="I854">
        <f t="shared" si="80"/>
        <v>-7.2876064425360321E-2</v>
      </c>
      <c r="J854" t="str">
        <f t="shared" si="81"/>
        <v/>
      </c>
      <c r="K854" t="str">
        <f t="shared" si="82"/>
        <v/>
      </c>
      <c r="L854" t="str">
        <f t="shared" si="83"/>
        <v/>
      </c>
      <c r="M854" t="str">
        <f>IF(Master!D856&lt;'OHL indexes'!E854,1,"")</f>
        <v/>
      </c>
      <c r="N854" t="str">
        <f>IF(Master!D856&gt;'OHL indexes'!D854,1,"")</f>
        <v/>
      </c>
    </row>
    <row r="855" spans="1:14" x14ac:dyDescent="0.25">
      <c r="A855" s="1">
        <v>39307</v>
      </c>
      <c r="B855">
        <v>69963.34</v>
      </c>
      <c r="C855" s="12">
        <v>69750.59</v>
      </c>
      <c r="D855">
        <v>70476.38</v>
      </c>
      <c r="E855" s="12">
        <v>65903.77</v>
      </c>
      <c r="G855">
        <f t="shared" si="78"/>
        <v>-3.0408782656745625E-3</v>
      </c>
      <c r="H855">
        <f t="shared" si="79"/>
        <v>7.3329832452253552E-3</v>
      </c>
      <c r="I855">
        <f t="shared" si="80"/>
        <v>-5.8024245269022168E-2</v>
      </c>
      <c r="J855" t="str">
        <f t="shared" si="81"/>
        <v/>
      </c>
      <c r="K855" t="str">
        <f t="shared" si="82"/>
        <v/>
      </c>
      <c r="L855" t="str">
        <f t="shared" si="83"/>
        <v/>
      </c>
      <c r="M855" t="str">
        <f>IF(Master!D857&lt;'OHL indexes'!E855,1,"")</f>
        <v/>
      </c>
      <c r="N855" t="str">
        <f>IF(Master!D857&gt;'OHL indexes'!D855,1,"")</f>
        <v/>
      </c>
    </row>
    <row r="856" spans="1:14" x14ac:dyDescent="0.25">
      <c r="A856" s="1">
        <v>39308</v>
      </c>
      <c r="B856">
        <v>73010.3</v>
      </c>
      <c r="C856" s="12">
        <v>69074.45</v>
      </c>
      <c r="D856">
        <v>73728.52</v>
      </c>
      <c r="E856" s="12">
        <v>68511.14</v>
      </c>
      <c r="G856">
        <f t="shared" si="78"/>
        <v>-5.3908147206627066E-2</v>
      </c>
      <c r="H856">
        <f t="shared" si="79"/>
        <v>9.837242142546998E-3</v>
      </c>
      <c r="I856">
        <f t="shared" si="80"/>
        <v>-6.1623633925624199E-2</v>
      </c>
      <c r="J856" t="str">
        <f t="shared" si="81"/>
        <v/>
      </c>
      <c r="K856" t="str">
        <f t="shared" si="82"/>
        <v/>
      </c>
      <c r="L856" t="str">
        <f t="shared" si="83"/>
        <v/>
      </c>
      <c r="M856" t="str">
        <f>IF(Master!D858&lt;'OHL indexes'!E856,1,"")</f>
        <v/>
      </c>
      <c r="N856" t="str">
        <f>IF(Master!D858&gt;'OHL indexes'!D856,1,"")</f>
        <v/>
      </c>
    </row>
    <row r="857" spans="1:14" x14ac:dyDescent="0.25">
      <c r="A857" s="1">
        <v>39309</v>
      </c>
      <c r="B857">
        <v>76189.759999999995</v>
      </c>
      <c r="C857" s="12">
        <v>73092.639999999999</v>
      </c>
      <c r="D857">
        <v>77474.2</v>
      </c>
      <c r="E857" s="12">
        <v>69687.37</v>
      </c>
      <c r="G857">
        <f t="shared" si="78"/>
        <v>-4.0650082110771812E-2</v>
      </c>
      <c r="H857">
        <f t="shared" si="79"/>
        <v>1.6858433469274736E-2</v>
      </c>
      <c r="I857">
        <f t="shared" si="80"/>
        <v>-8.5344670989907279E-2</v>
      </c>
      <c r="J857" t="str">
        <f t="shared" si="81"/>
        <v/>
      </c>
      <c r="K857" t="str">
        <f t="shared" si="82"/>
        <v/>
      </c>
      <c r="L857" t="str">
        <f t="shared" si="83"/>
        <v/>
      </c>
      <c r="M857" t="str">
        <f>IF(Master!D859&lt;'OHL indexes'!E857,1,"")</f>
        <v/>
      </c>
      <c r="N857" t="str">
        <f>IF(Master!D859&gt;'OHL indexes'!D857,1,"")</f>
        <v/>
      </c>
    </row>
    <row r="858" spans="1:14" x14ac:dyDescent="0.25">
      <c r="A858" s="1">
        <v>39310</v>
      </c>
      <c r="B858">
        <v>82194.05</v>
      </c>
      <c r="C858" s="12">
        <v>77771.48</v>
      </c>
      <c r="D858">
        <v>90787.22</v>
      </c>
      <c r="E858" s="12">
        <v>77686.3</v>
      </c>
      <c r="G858">
        <f t="shared" si="78"/>
        <v>-5.3806449493607023E-2</v>
      </c>
      <c r="H858">
        <f t="shared" si="79"/>
        <v>0.10454734862195014</v>
      </c>
      <c r="I858">
        <f t="shared" si="80"/>
        <v>-5.4842777548983146E-2</v>
      </c>
      <c r="J858" t="str">
        <f t="shared" si="81"/>
        <v/>
      </c>
      <c r="K858" t="str">
        <f t="shared" si="82"/>
        <v/>
      </c>
      <c r="L858" t="str">
        <f t="shared" si="83"/>
        <v/>
      </c>
      <c r="M858" t="str">
        <f>IF(Master!D860&lt;'OHL indexes'!E858,1,"")</f>
        <v/>
      </c>
      <c r="N858" t="str">
        <f>IF(Master!D860&gt;'OHL indexes'!D858,1,"")</f>
        <v/>
      </c>
    </row>
    <row r="859" spans="1:14" x14ac:dyDescent="0.25">
      <c r="A859" s="1">
        <v>39311</v>
      </c>
      <c r="B859">
        <v>79971.88</v>
      </c>
      <c r="C859" s="12">
        <v>79672.34</v>
      </c>
      <c r="D859">
        <v>82702.91</v>
      </c>
      <c r="E859" s="12">
        <v>75408.850000000006</v>
      </c>
      <c r="G859">
        <f t="shared" si="78"/>
        <v>-3.7455665666482618E-3</v>
      </c>
      <c r="H859">
        <f t="shared" si="79"/>
        <v>3.414987868235686E-2</v>
      </c>
      <c r="I859">
        <f t="shared" si="80"/>
        <v>-5.705793086269817E-2</v>
      </c>
      <c r="J859" t="str">
        <f t="shared" si="81"/>
        <v/>
      </c>
      <c r="K859" t="str">
        <f t="shared" si="82"/>
        <v/>
      </c>
      <c r="L859" t="str">
        <f t="shared" si="83"/>
        <v/>
      </c>
      <c r="M859" t="str">
        <f>IF(Master!D861&lt;'OHL indexes'!E859,1,"")</f>
        <v/>
      </c>
      <c r="N859" t="str">
        <f>IF(Master!D861&gt;'OHL indexes'!D859,1,"")</f>
        <v/>
      </c>
    </row>
    <row r="860" spans="1:14" x14ac:dyDescent="0.25">
      <c r="A860" s="1">
        <v>39314</v>
      </c>
      <c r="B860">
        <v>73556.88</v>
      </c>
      <c r="C860" s="12">
        <v>78581.53</v>
      </c>
      <c r="D860">
        <v>80006.55</v>
      </c>
      <c r="E860" s="12">
        <v>72317.2</v>
      </c>
      <c r="G860">
        <f t="shared" si="78"/>
        <v>6.8309721673893709E-2</v>
      </c>
      <c r="H860">
        <f t="shared" si="79"/>
        <v>8.7682756528009387E-2</v>
      </c>
      <c r="I860">
        <f t="shared" si="80"/>
        <v>-1.6853352126952714E-2</v>
      </c>
      <c r="J860" t="str">
        <f t="shared" si="81"/>
        <v/>
      </c>
      <c r="K860" t="str">
        <f t="shared" si="82"/>
        <v/>
      </c>
      <c r="L860" t="str">
        <f t="shared" si="83"/>
        <v/>
      </c>
      <c r="M860" t="str">
        <f>IF(Master!D862&lt;'OHL indexes'!E860,1,"")</f>
        <v/>
      </c>
      <c r="N860" t="str">
        <f>IF(Master!D862&gt;'OHL indexes'!D860,1,"")</f>
        <v/>
      </c>
    </row>
    <row r="861" spans="1:14" x14ac:dyDescent="0.25">
      <c r="A861" s="1">
        <v>39315</v>
      </c>
      <c r="B861">
        <v>71703.23</v>
      </c>
      <c r="C861" s="12">
        <v>72729.100000000006</v>
      </c>
      <c r="D861">
        <v>74297.08</v>
      </c>
      <c r="E861" s="12">
        <v>69734.720000000001</v>
      </c>
      <c r="G861">
        <f t="shared" si="78"/>
        <v>1.4307165799922972E-2</v>
      </c>
      <c r="H861">
        <f t="shared" si="79"/>
        <v>3.6174799935791091E-2</v>
      </c>
      <c r="I861">
        <f t="shared" si="80"/>
        <v>-2.745357496447498E-2</v>
      </c>
      <c r="J861" t="str">
        <f t="shared" si="81"/>
        <v/>
      </c>
      <c r="K861" t="str">
        <f t="shared" si="82"/>
        <v/>
      </c>
      <c r="L861" t="str">
        <f t="shared" si="83"/>
        <v/>
      </c>
      <c r="M861" t="str">
        <f>IF(Master!D863&lt;'OHL indexes'!E861,1,"")</f>
        <v/>
      </c>
      <c r="N861" t="str">
        <f>IF(Master!D863&gt;'OHL indexes'!D861,1,"")</f>
        <v/>
      </c>
    </row>
    <row r="862" spans="1:14" x14ac:dyDescent="0.25">
      <c r="A862" s="1">
        <v>39316</v>
      </c>
      <c r="B862">
        <v>68251.539999999994</v>
      </c>
      <c r="C862" s="12">
        <v>69869.31</v>
      </c>
      <c r="D862">
        <v>70650.98</v>
      </c>
      <c r="E862" s="12">
        <v>66141.34</v>
      </c>
      <c r="G862">
        <f t="shared" si="78"/>
        <v>2.3703054905427789E-2</v>
      </c>
      <c r="H862">
        <f t="shared" si="79"/>
        <v>3.5155836776723293E-2</v>
      </c>
      <c r="I862">
        <f t="shared" si="80"/>
        <v>-3.0917983682126393E-2</v>
      </c>
      <c r="J862" t="str">
        <f t="shared" si="81"/>
        <v/>
      </c>
      <c r="K862" t="str">
        <f t="shared" si="82"/>
        <v/>
      </c>
      <c r="L862" t="str">
        <f t="shared" si="83"/>
        <v/>
      </c>
      <c r="M862" t="str">
        <f>IF(Master!D864&lt;'OHL indexes'!E862,1,"")</f>
        <v/>
      </c>
      <c r="N862" t="str">
        <f>IF(Master!D864&gt;'OHL indexes'!D862,1,"")</f>
        <v/>
      </c>
    </row>
    <row r="863" spans="1:14" x14ac:dyDescent="0.25">
      <c r="A863" s="1">
        <v>39317</v>
      </c>
      <c r="B863">
        <v>69452.83</v>
      </c>
      <c r="C863" s="12">
        <v>66202.39</v>
      </c>
      <c r="D863">
        <v>70270.55</v>
      </c>
      <c r="E863" s="12">
        <v>65713.899999999994</v>
      </c>
      <c r="G863">
        <f t="shared" si="78"/>
        <v>-4.6800684723718233E-2</v>
      </c>
      <c r="H863">
        <f t="shared" si="79"/>
        <v>1.1773746296587229E-2</v>
      </c>
      <c r="I863">
        <f t="shared" si="80"/>
        <v>-5.3834091425792208E-2</v>
      </c>
      <c r="J863" t="str">
        <f t="shared" si="81"/>
        <v/>
      </c>
      <c r="K863" t="str">
        <f t="shared" si="82"/>
        <v/>
      </c>
      <c r="L863" t="str">
        <f t="shared" si="83"/>
        <v/>
      </c>
      <c r="M863" t="str">
        <f>IF(Master!D865&lt;'OHL indexes'!E863,1,"")</f>
        <v/>
      </c>
      <c r="N863" t="str">
        <f>IF(Master!D865&gt;'OHL indexes'!D863,1,"")</f>
        <v/>
      </c>
    </row>
    <row r="864" spans="1:14" x14ac:dyDescent="0.25">
      <c r="A864" s="1">
        <v>39318</v>
      </c>
      <c r="B864">
        <v>66858.880000000005</v>
      </c>
      <c r="C864" s="12">
        <v>69325.64</v>
      </c>
      <c r="D864">
        <v>70142.84</v>
      </c>
      <c r="E864" s="12">
        <v>66807.25</v>
      </c>
      <c r="G864">
        <f t="shared" si="78"/>
        <v>3.6895024266036192E-2</v>
      </c>
      <c r="H864">
        <f t="shared" si="79"/>
        <v>4.9117783606306142E-2</v>
      </c>
      <c r="I864">
        <f t="shared" si="80"/>
        <v>-7.7222352513239834E-4</v>
      </c>
      <c r="J864" t="str">
        <f t="shared" si="81"/>
        <v/>
      </c>
      <c r="K864" t="str">
        <f t="shared" si="82"/>
        <v/>
      </c>
      <c r="L864" t="str">
        <f t="shared" si="83"/>
        <v/>
      </c>
      <c r="M864" t="str">
        <f>IF(Master!D866&lt;'OHL indexes'!E864,1,"")</f>
        <v/>
      </c>
      <c r="N864" t="str">
        <f>IF(Master!D866&gt;'OHL indexes'!D864,1,"")</f>
        <v/>
      </c>
    </row>
    <row r="865" spans="1:14" x14ac:dyDescent="0.25">
      <c r="A865" s="1">
        <v>39321</v>
      </c>
      <c r="B865">
        <v>70030.12</v>
      </c>
      <c r="C865" s="12">
        <v>67907.460000000006</v>
      </c>
      <c r="D865">
        <v>70175.13</v>
      </c>
      <c r="E865" s="12">
        <v>66661.279999999999</v>
      </c>
      <c r="G865">
        <f t="shared" si="78"/>
        <v>-3.031067203654636E-2</v>
      </c>
      <c r="H865">
        <f t="shared" si="79"/>
        <v>2.0706804443575422E-3</v>
      </c>
      <c r="I865">
        <f t="shared" si="80"/>
        <v>-4.8105586567608327E-2</v>
      </c>
      <c r="J865" t="str">
        <f t="shared" si="81"/>
        <v/>
      </c>
      <c r="K865" t="str">
        <f t="shared" si="82"/>
        <v/>
      </c>
      <c r="L865" t="str">
        <f t="shared" si="83"/>
        <v/>
      </c>
      <c r="M865" t="str">
        <f>IF(Master!D867&lt;'OHL indexes'!E865,1,"")</f>
        <v/>
      </c>
      <c r="N865" t="str">
        <f>IF(Master!D867&gt;'OHL indexes'!D865,1,"")</f>
        <v/>
      </c>
    </row>
    <row r="866" spans="1:14" x14ac:dyDescent="0.25">
      <c r="A866" s="1">
        <v>39322</v>
      </c>
      <c r="B866">
        <v>75858.990000000005</v>
      </c>
      <c r="C866" s="12">
        <v>71701.16</v>
      </c>
      <c r="D866">
        <v>75915.490000000005</v>
      </c>
      <c r="E866" s="12">
        <v>71309.759999999995</v>
      </c>
      <c r="G866">
        <f t="shared" si="78"/>
        <v>-5.4809983628835601E-2</v>
      </c>
      <c r="H866">
        <f t="shared" si="79"/>
        <v>7.4480295611634162E-4</v>
      </c>
      <c r="I866">
        <f t="shared" si="80"/>
        <v>-5.9969556673507118E-2</v>
      </c>
      <c r="J866" t="str">
        <f t="shared" si="81"/>
        <v/>
      </c>
      <c r="K866" t="str">
        <f t="shared" si="82"/>
        <v/>
      </c>
      <c r="L866" t="str">
        <f t="shared" si="83"/>
        <v/>
      </c>
      <c r="M866" t="str">
        <f>IF(Master!D868&lt;'OHL indexes'!E866,1,"")</f>
        <v/>
      </c>
      <c r="N866" t="str">
        <f>IF(Master!D868&gt;'OHL indexes'!D866,1,"")</f>
        <v/>
      </c>
    </row>
    <row r="867" spans="1:14" x14ac:dyDescent="0.25">
      <c r="A867" s="1">
        <v>39323</v>
      </c>
      <c r="B867">
        <v>72842.320000000007</v>
      </c>
      <c r="C867" s="12">
        <v>73995.100000000006</v>
      </c>
      <c r="D867">
        <v>75676.44</v>
      </c>
      <c r="E867" s="12">
        <v>72393.820000000007</v>
      </c>
      <c r="G867">
        <f t="shared" si="78"/>
        <v>1.5825690340450338E-2</v>
      </c>
      <c r="H867">
        <f t="shared" si="79"/>
        <v>3.8907602064294444E-2</v>
      </c>
      <c r="I867">
        <f t="shared" si="80"/>
        <v>-6.1571350280990034E-3</v>
      </c>
      <c r="J867" t="str">
        <f t="shared" si="81"/>
        <v/>
      </c>
      <c r="K867" t="str">
        <f t="shared" si="82"/>
        <v/>
      </c>
      <c r="L867" t="str">
        <f t="shared" si="83"/>
        <v/>
      </c>
      <c r="M867" t="str">
        <f>IF(Master!D869&lt;'OHL indexes'!E867,1,"")</f>
        <v/>
      </c>
      <c r="N867" t="str">
        <f>IF(Master!D869&gt;'OHL indexes'!D867,1,"")</f>
        <v/>
      </c>
    </row>
    <row r="868" spans="1:14" x14ac:dyDescent="0.25">
      <c r="A868" s="1">
        <v>39324</v>
      </c>
      <c r="B868">
        <v>73543.199999999997</v>
      </c>
      <c r="C868" s="12">
        <v>74653.75</v>
      </c>
      <c r="D868">
        <v>75091.77</v>
      </c>
      <c r="E868" s="12">
        <v>71783.38</v>
      </c>
      <c r="G868">
        <f t="shared" si="78"/>
        <v>1.510064832642577E-2</v>
      </c>
      <c r="H868">
        <f t="shared" si="79"/>
        <v>2.1056603465718249E-2</v>
      </c>
      <c r="I868">
        <f t="shared" si="80"/>
        <v>-2.392906482176449E-2</v>
      </c>
      <c r="J868" t="str">
        <f t="shared" si="81"/>
        <v/>
      </c>
      <c r="K868" t="str">
        <f t="shared" si="82"/>
        <v/>
      </c>
      <c r="L868" t="str">
        <f t="shared" si="83"/>
        <v/>
      </c>
      <c r="M868" t="str">
        <f>IF(Master!D870&lt;'OHL indexes'!E868,1,"")</f>
        <v/>
      </c>
      <c r="N868" t="str">
        <f>IF(Master!D870&gt;'OHL indexes'!D868,1,"")</f>
        <v/>
      </c>
    </row>
    <row r="869" spans="1:14" x14ac:dyDescent="0.25">
      <c r="A869" s="1">
        <v>39325</v>
      </c>
      <c r="B869">
        <v>71305.84</v>
      </c>
      <c r="C869" s="12">
        <v>70057.990000000005</v>
      </c>
      <c r="D869">
        <v>72325.710000000006</v>
      </c>
      <c r="E869" s="12">
        <v>69382.5</v>
      </c>
      <c r="G869">
        <f t="shared" si="78"/>
        <v>-1.7499969146987038E-2</v>
      </c>
      <c r="H869">
        <f t="shared" si="79"/>
        <v>1.4302755566725001E-2</v>
      </c>
      <c r="I869">
        <f t="shared" si="80"/>
        <v>-2.6973106270117508E-2</v>
      </c>
      <c r="J869" t="str">
        <f t="shared" si="81"/>
        <v/>
      </c>
      <c r="K869" t="str">
        <f t="shared" si="82"/>
        <v/>
      </c>
      <c r="L869" t="str">
        <f t="shared" si="83"/>
        <v/>
      </c>
      <c r="M869" t="str">
        <f>IF(Master!D871&lt;'OHL indexes'!E869,1,"")</f>
        <v/>
      </c>
      <c r="N869" t="str">
        <f>IF(Master!D871&gt;'OHL indexes'!D869,1,"")</f>
        <v/>
      </c>
    </row>
    <row r="870" spans="1:14" x14ac:dyDescent="0.25">
      <c r="A870" s="1">
        <v>39329</v>
      </c>
      <c r="B870">
        <v>68640.53</v>
      </c>
      <c r="C870" s="12">
        <v>71394.509999999995</v>
      </c>
      <c r="D870">
        <v>71536.38</v>
      </c>
      <c r="E870" s="12">
        <v>67383.45</v>
      </c>
      <c r="G870">
        <f t="shared" si="78"/>
        <v>4.0121776448987179E-2</v>
      </c>
      <c r="H870">
        <f t="shared" si="79"/>
        <v>4.2188631119252751E-2</v>
      </c>
      <c r="I870">
        <f t="shared" si="80"/>
        <v>-1.8313961153854752E-2</v>
      </c>
      <c r="J870" t="str">
        <f t="shared" si="81"/>
        <v/>
      </c>
      <c r="K870" t="str">
        <f t="shared" si="82"/>
        <v/>
      </c>
      <c r="L870" t="str">
        <f t="shared" si="83"/>
        <v/>
      </c>
      <c r="M870" t="str">
        <f>IF(Master!D872&lt;'OHL indexes'!E870,1,"")</f>
        <v/>
      </c>
      <c r="N870" t="str">
        <f>IF(Master!D872&gt;'OHL indexes'!D870,1,"")</f>
        <v/>
      </c>
    </row>
    <row r="871" spans="1:14" x14ac:dyDescent="0.25">
      <c r="A871" s="1">
        <v>39330</v>
      </c>
      <c r="B871">
        <v>72610.86</v>
      </c>
      <c r="C871" s="12">
        <v>70808.23</v>
      </c>
      <c r="D871">
        <v>73632.22</v>
      </c>
      <c r="E871" s="12">
        <v>70074.350000000006</v>
      </c>
      <c r="G871">
        <f t="shared" si="78"/>
        <v>-2.48259006986008E-2</v>
      </c>
      <c r="H871">
        <f t="shared" si="79"/>
        <v>1.4066215439398455E-2</v>
      </c>
      <c r="I871">
        <f t="shared" si="80"/>
        <v>-3.4932928765752047E-2</v>
      </c>
      <c r="J871" t="str">
        <f t="shared" si="81"/>
        <v/>
      </c>
      <c r="K871" t="str">
        <f t="shared" si="82"/>
        <v/>
      </c>
      <c r="L871" t="str">
        <f t="shared" si="83"/>
        <v/>
      </c>
      <c r="M871" t="str">
        <f>IF(Master!D873&lt;'OHL indexes'!E871,1,"")</f>
        <v/>
      </c>
      <c r="N871" t="str">
        <f>IF(Master!D873&gt;'OHL indexes'!D871,1,"")</f>
        <v/>
      </c>
    </row>
    <row r="872" spans="1:14" x14ac:dyDescent="0.25">
      <c r="A872" s="1">
        <v>39331</v>
      </c>
      <c r="B872">
        <v>72081.63</v>
      </c>
      <c r="C872" s="12">
        <v>71857.27</v>
      </c>
      <c r="D872">
        <v>73189.429999999993</v>
      </c>
      <c r="E872" s="12">
        <v>71452.11</v>
      </c>
      <c r="G872">
        <f t="shared" si="78"/>
        <v>-3.1125822210180676E-3</v>
      </c>
      <c r="H872">
        <f t="shared" si="79"/>
        <v>1.5368686862380798E-2</v>
      </c>
      <c r="I872">
        <f t="shared" si="80"/>
        <v>-8.7334318050243942E-3</v>
      </c>
      <c r="J872" t="str">
        <f t="shared" si="81"/>
        <v/>
      </c>
      <c r="K872" t="str">
        <f t="shared" si="82"/>
        <v/>
      </c>
      <c r="L872" t="str">
        <f t="shared" si="83"/>
        <v/>
      </c>
      <c r="M872" t="str">
        <f>IF(Master!D874&lt;'OHL indexes'!E872,1,"")</f>
        <v/>
      </c>
      <c r="N872" t="str">
        <f>IF(Master!D874&gt;'OHL indexes'!D872,1,"")</f>
        <v/>
      </c>
    </row>
    <row r="873" spans="1:14" x14ac:dyDescent="0.25">
      <c r="A873" s="1">
        <v>39332</v>
      </c>
      <c r="B873">
        <v>76657.740000000005</v>
      </c>
      <c r="C873" s="12">
        <v>75833.33</v>
      </c>
      <c r="D873">
        <v>78104.820000000007</v>
      </c>
      <c r="E873" s="12">
        <v>74825.94</v>
      </c>
      <c r="G873">
        <f t="shared" si="78"/>
        <v>-1.0754426102308812E-2</v>
      </c>
      <c r="H873">
        <f t="shared" si="79"/>
        <v>1.8877154479117308E-2</v>
      </c>
      <c r="I873">
        <f t="shared" si="80"/>
        <v>-2.3895825783541214E-2</v>
      </c>
      <c r="J873" t="str">
        <f t="shared" si="81"/>
        <v/>
      </c>
      <c r="K873" t="str">
        <f t="shared" si="82"/>
        <v/>
      </c>
      <c r="L873" t="str">
        <f t="shared" si="83"/>
        <v/>
      </c>
      <c r="M873" t="str">
        <f>IF(Master!D875&lt;'OHL indexes'!E873,1,"")</f>
        <v/>
      </c>
      <c r="N873" t="str">
        <f>IF(Master!D875&gt;'OHL indexes'!D873,1,"")</f>
        <v/>
      </c>
    </row>
    <row r="874" spans="1:14" x14ac:dyDescent="0.25">
      <c r="A874" s="1">
        <v>39335</v>
      </c>
      <c r="B874">
        <v>78817.38</v>
      </c>
      <c r="C874" s="12">
        <v>76189.649999999994</v>
      </c>
      <c r="D874">
        <v>80487.28</v>
      </c>
      <c r="E874" s="12">
        <v>75016.97</v>
      </c>
      <c r="G874">
        <f t="shared" si="78"/>
        <v>-3.3339474110913203E-2</v>
      </c>
      <c r="H874">
        <f t="shared" si="79"/>
        <v>2.1186951405895327E-2</v>
      </c>
      <c r="I874">
        <f t="shared" si="80"/>
        <v>-4.8217918433726248E-2</v>
      </c>
      <c r="J874" t="str">
        <f t="shared" si="81"/>
        <v/>
      </c>
      <c r="K874" t="str">
        <f t="shared" si="82"/>
        <v/>
      </c>
      <c r="L874" t="str">
        <f t="shared" si="83"/>
        <v/>
      </c>
      <c r="M874" t="str">
        <f>IF(Master!D876&lt;'OHL indexes'!E874,1,"")</f>
        <v/>
      </c>
      <c r="N874" t="str">
        <f>IF(Master!D876&gt;'OHL indexes'!D874,1,"")</f>
        <v/>
      </c>
    </row>
    <row r="875" spans="1:14" x14ac:dyDescent="0.25">
      <c r="A875" s="1">
        <v>39336</v>
      </c>
      <c r="B875">
        <v>74908.06</v>
      </c>
      <c r="C875" s="12">
        <v>77993.210000000006</v>
      </c>
      <c r="D875">
        <v>78042.36</v>
      </c>
      <c r="E875" s="12">
        <v>74449.100000000006</v>
      </c>
      <c r="G875">
        <f t="shared" si="78"/>
        <v>4.1185821659244892E-2</v>
      </c>
      <c r="H875">
        <f t="shared" si="79"/>
        <v>4.1841959329877332E-2</v>
      </c>
      <c r="I875">
        <f t="shared" si="80"/>
        <v>-6.1269775241808988E-3</v>
      </c>
      <c r="J875" t="str">
        <f t="shared" si="81"/>
        <v/>
      </c>
      <c r="K875" t="str">
        <f t="shared" si="82"/>
        <v/>
      </c>
      <c r="L875" t="str">
        <f t="shared" si="83"/>
        <v/>
      </c>
      <c r="M875" t="str">
        <f>IF(Master!D877&lt;'OHL indexes'!E875,1,"")</f>
        <v/>
      </c>
      <c r="N875" t="str">
        <f>IF(Master!D877&gt;'OHL indexes'!D875,1,"")</f>
        <v/>
      </c>
    </row>
    <row r="876" spans="1:14" x14ac:dyDescent="0.25">
      <c r="A876" s="1">
        <v>39337</v>
      </c>
      <c r="B876">
        <v>75456.78</v>
      </c>
      <c r="C876" s="12">
        <v>75603.34</v>
      </c>
      <c r="D876">
        <v>76287.12</v>
      </c>
      <c r="E876" s="12">
        <v>74451.11</v>
      </c>
      <c r="G876">
        <f t="shared" si="78"/>
        <v>1.9423039255053176E-3</v>
      </c>
      <c r="H876">
        <f t="shared" si="79"/>
        <v>1.1004180141267472E-2</v>
      </c>
      <c r="I876">
        <f t="shared" si="80"/>
        <v>-1.332776193206231E-2</v>
      </c>
      <c r="J876" t="str">
        <f t="shared" si="81"/>
        <v/>
      </c>
      <c r="K876" t="str">
        <f t="shared" si="82"/>
        <v/>
      </c>
      <c r="L876" t="str">
        <f t="shared" si="83"/>
        <v/>
      </c>
      <c r="M876" t="str">
        <f>IF(Master!D878&lt;'OHL indexes'!E876,1,"")</f>
        <v/>
      </c>
      <c r="N876" t="str">
        <f>IF(Master!D878&gt;'OHL indexes'!D876,1,"")</f>
        <v/>
      </c>
    </row>
    <row r="877" spans="1:14" x14ac:dyDescent="0.25">
      <c r="A877" s="1">
        <v>39338</v>
      </c>
      <c r="B877">
        <v>75108.89</v>
      </c>
      <c r="C877" s="12">
        <v>74272.100000000006</v>
      </c>
      <c r="D877">
        <v>75717.11</v>
      </c>
      <c r="E877" s="12">
        <v>73901.38</v>
      </c>
      <c r="G877">
        <f t="shared" si="78"/>
        <v>-1.1141024717579939E-2</v>
      </c>
      <c r="H877">
        <f t="shared" si="79"/>
        <v>8.0978430116593891E-3</v>
      </c>
      <c r="I877">
        <f t="shared" si="80"/>
        <v>-1.6076791974957927E-2</v>
      </c>
      <c r="J877" t="str">
        <f t="shared" si="81"/>
        <v/>
      </c>
      <c r="K877" t="str">
        <f t="shared" si="82"/>
        <v/>
      </c>
      <c r="L877" t="str">
        <f t="shared" si="83"/>
        <v/>
      </c>
      <c r="M877" t="str">
        <f>IF(Master!D879&lt;'OHL indexes'!E877,1,"")</f>
        <v/>
      </c>
      <c r="N877" t="str">
        <f>IF(Master!D879&gt;'OHL indexes'!D877,1,"")</f>
        <v/>
      </c>
    </row>
    <row r="878" spans="1:14" x14ac:dyDescent="0.25">
      <c r="A878" s="1">
        <v>39339</v>
      </c>
      <c r="B878">
        <v>75144.94</v>
      </c>
      <c r="C878" s="12">
        <v>76552.56</v>
      </c>
      <c r="D878">
        <v>77403.240000000005</v>
      </c>
      <c r="E878" s="12">
        <v>75049.429999999993</v>
      </c>
      <c r="G878">
        <f t="shared" si="78"/>
        <v>1.8732066324093077E-2</v>
      </c>
      <c r="H878">
        <f t="shared" si="79"/>
        <v>3.0052589036600574E-2</v>
      </c>
      <c r="I878">
        <f t="shared" si="80"/>
        <v>-1.2710103967081832E-3</v>
      </c>
      <c r="J878" t="str">
        <f t="shared" si="81"/>
        <v/>
      </c>
      <c r="K878" t="str">
        <f t="shared" si="82"/>
        <v/>
      </c>
      <c r="L878" t="str">
        <f t="shared" si="83"/>
        <v/>
      </c>
      <c r="M878" t="str">
        <f>IF(Master!D880&lt;'OHL indexes'!E878,1,"")</f>
        <v/>
      </c>
      <c r="N878" t="str">
        <f>IF(Master!D880&gt;'OHL indexes'!D878,1,"")</f>
        <v/>
      </c>
    </row>
    <row r="879" spans="1:14" x14ac:dyDescent="0.25">
      <c r="A879" s="1">
        <v>39342</v>
      </c>
      <c r="B879">
        <v>76933.820000000007</v>
      </c>
      <c r="C879" s="12">
        <v>76686.38</v>
      </c>
      <c r="D879">
        <v>77777.48</v>
      </c>
      <c r="E879" s="12">
        <v>76292.33</v>
      </c>
      <c r="G879">
        <f t="shared" si="78"/>
        <v>-3.2162708156179276E-3</v>
      </c>
      <c r="H879">
        <f t="shared" si="79"/>
        <v>1.0966048481668933E-2</v>
      </c>
      <c r="I879">
        <f t="shared" si="80"/>
        <v>-8.3382054862218835E-3</v>
      </c>
      <c r="J879" t="str">
        <f t="shared" si="81"/>
        <v/>
      </c>
      <c r="K879" t="str">
        <f t="shared" si="82"/>
        <v/>
      </c>
      <c r="L879" t="str">
        <f t="shared" si="83"/>
        <v/>
      </c>
      <c r="M879" t="str">
        <f>IF(Master!D881&lt;'OHL indexes'!E879,1,"")</f>
        <v/>
      </c>
      <c r="N879" t="str">
        <f>IF(Master!D881&gt;'OHL indexes'!D879,1,"")</f>
        <v/>
      </c>
    </row>
    <row r="880" spans="1:14" x14ac:dyDescent="0.25">
      <c r="A880" s="1">
        <v>39343</v>
      </c>
      <c r="B880">
        <v>67267.070000000007</v>
      </c>
      <c r="C880" s="12">
        <v>76289.789999999994</v>
      </c>
      <c r="D880">
        <v>76581.929999999993</v>
      </c>
      <c r="E880" s="12">
        <v>62627.31</v>
      </c>
      <c r="G880">
        <f t="shared" si="78"/>
        <v>0.1341327933563925</v>
      </c>
      <c r="H880">
        <f t="shared" si="79"/>
        <v>0.13847578019973206</v>
      </c>
      <c r="I880">
        <f t="shared" si="80"/>
        <v>-6.8975205847378374E-2</v>
      </c>
      <c r="J880" t="str">
        <f t="shared" si="81"/>
        <v/>
      </c>
      <c r="K880" t="str">
        <f t="shared" si="82"/>
        <v/>
      </c>
      <c r="L880" t="str">
        <f t="shared" si="83"/>
        <v/>
      </c>
      <c r="M880" t="str">
        <f>IF(Master!D882&lt;'OHL indexes'!E880,1,"")</f>
        <v/>
      </c>
      <c r="N880" t="str">
        <f>IF(Master!D882&gt;'OHL indexes'!D880,1,"")</f>
        <v/>
      </c>
    </row>
    <row r="881" spans="1:14" x14ac:dyDescent="0.25">
      <c r="A881" s="1">
        <v>39344</v>
      </c>
      <c r="B881">
        <v>64695.95</v>
      </c>
      <c r="C881" s="12">
        <v>66009.149999999994</v>
      </c>
      <c r="D881">
        <v>67046.929999999993</v>
      </c>
      <c r="E881" s="12">
        <v>63461.87</v>
      </c>
      <c r="G881">
        <f t="shared" si="78"/>
        <v>2.0298024837721584E-2</v>
      </c>
      <c r="H881">
        <f t="shared" si="79"/>
        <v>3.6338905294689861E-2</v>
      </c>
      <c r="I881">
        <f t="shared" si="80"/>
        <v>-1.9075073478324267E-2</v>
      </c>
      <c r="J881" t="str">
        <f t="shared" si="81"/>
        <v/>
      </c>
      <c r="K881" t="str">
        <f t="shared" si="82"/>
        <v/>
      </c>
      <c r="L881" t="str">
        <f t="shared" si="83"/>
        <v/>
      </c>
      <c r="M881" t="str">
        <f>IF(Master!D883&lt;'OHL indexes'!E881,1,"")</f>
        <v/>
      </c>
      <c r="N881" t="str">
        <f>IF(Master!D883&gt;'OHL indexes'!D881,1,"")</f>
        <v/>
      </c>
    </row>
    <row r="882" spans="1:14" x14ac:dyDescent="0.25">
      <c r="A882" s="1">
        <v>39345</v>
      </c>
      <c r="B882">
        <v>65532.7</v>
      </c>
      <c r="C882" s="12">
        <v>64837.599999999999</v>
      </c>
      <c r="D882">
        <v>66729.399999999994</v>
      </c>
      <c r="E882" s="12">
        <v>63090.59</v>
      </c>
      <c r="G882">
        <f t="shared" si="78"/>
        <v>-1.0606918378153196E-2</v>
      </c>
      <c r="H882">
        <f t="shared" si="79"/>
        <v>1.8261112391218415E-2</v>
      </c>
      <c r="I882">
        <f t="shared" si="80"/>
        <v>-3.7265517825452066E-2</v>
      </c>
      <c r="J882" t="str">
        <f t="shared" si="81"/>
        <v/>
      </c>
      <c r="K882" t="str">
        <f t="shared" si="82"/>
        <v/>
      </c>
      <c r="L882" t="str">
        <f t="shared" si="83"/>
        <v/>
      </c>
      <c r="M882" t="str">
        <f>IF(Master!D884&lt;'OHL indexes'!E882,1,"")</f>
        <v/>
      </c>
      <c r="N882" t="str">
        <f>IF(Master!D884&gt;'OHL indexes'!D882,1,"")</f>
        <v/>
      </c>
    </row>
    <row r="883" spans="1:14" x14ac:dyDescent="0.25">
      <c r="A883" s="1">
        <v>39346</v>
      </c>
      <c r="B883">
        <v>62605.58</v>
      </c>
      <c r="C883" s="12">
        <v>64364.55</v>
      </c>
      <c r="D883">
        <v>64534.58</v>
      </c>
      <c r="E883" s="12">
        <v>62605.58</v>
      </c>
      <c r="G883">
        <f t="shared" si="78"/>
        <v>2.809605789132541E-2</v>
      </c>
      <c r="H883">
        <f t="shared" si="79"/>
        <v>3.08119499891224E-2</v>
      </c>
      <c r="I883">
        <f t="shared" si="80"/>
        <v>0</v>
      </c>
      <c r="J883" t="str">
        <f t="shared" si="81"/>
        <v/>
      </c>
      <c r="K883" t="str">
        <f t="shared" si="82"/>
        <v/>
      </c>
      <c r="L883" t="str">
        <f t="shared" si="83"/>
        <v/>
      </c>
      <c r="M883" t="str">
        <f>IF(Master!D885&lt;'OHL indexes'!E883,1,"")</f>
        <v/>
      </c>
      <c r="N883" t="str">
        <f>IF(Master!D885&gt;'OHL indexes'!D883,1,"")</f>
        <v/>
      </c>
    </row>
    <row r="884" spans="1:14" x14ac:dyDescent="0.25">
      <c r="A884" s="1">
        <v>39349</v>
      </c>
      <c r="B884">
        <v>62165.62</v>
      </c>
      <c r="C884" s="12">
        <v>62169.56</v>
      </c>
      <c r="D884">
        <v>62622.89</v>
      </c>
      <c r="E884" s="12">
        <v>60586.05</v>
      </c>
      <c r="G884">
        <f t="shared" si="78"/>
        <v>6.3379083165227001E-5</v>
      </c>
      <c r="H884">
        <f t="shared" si="79"/>
        <v>7.3556734413651181E-3</v>
      </c>
      <c r="I884">
        <f t="shared" si="80"/>
        <v>-2.5409060506434211E-2</v>
      </c>
      <c r="J884" t="str">
        <f t="shared" si="81"/>
        <v/>
      </c>
      <c r="K884" t="str">
        <f t="shared" si="82"/>
        <v/>
      </c>
      <c r="L884" t="str">
        <f t="shared" si="83"/>
        <v/>
      </c>
      <c r="M884" t="str">
        <f>IF(Master!D886&lt;'OHL indexes'!E884,1,"")</f>
        <v/>
      </c>
      <c r="N884" t="str">
        <f>IF(Master!D886&gt;'OHL indexes'!D884,1,"")</f>
        <v/>
      </c>
    </row>
    <row r="885" spans="1:14" x14ac:dyDescent="0.25">
      <c r="A885" s="1">
        <v>39350</v>
      </c>
      <c r="B885">
        <v>62726.23</v>
      </c>
      <c r="C885" s="12">
        <v>63720.55</v>
      </c>
      <c r="D885">
        <v>63827.57</v>
      </c>
      <c r="E885" s="12">
        <v>62115.26</v>
      </c>
      <c r="G885">
        <f t="shared" si="78"/>
        <v>1.5851741767359595E-2</v>
      </c>
      <c r="H885">
        <f t="shared" si="79"/>
        <v>1.755788607094666E-2</v>
      </c>
      <c r="I885">
        <f t="shared" si="80"/>
        <v>-9.7402633635084168E-3</v>
      </c>
      <c r="J885" t="str">
        <f t="shared" si="81"/>
        <v/>
      </c>
      <c r="K885" t="str">
        <f t="shared" si="82"/>
        <v/>
      </c>
      <c r="L885" t="str">
        <f t="shared" si="83"/>
        <v/>
      </c>
      <c r="M885" t="str">
        <f>IF(Master!D887&lt;'OHL indexes'!E885,1,"")</f>
        <v/>
      </c>
      <c r="N885" t="str">
        <f>IF(Master!D887&gt;'OHL indexes'!D885,1,"")</f>
        <v/>
      </c>
    </row>
    <row r="886" spans="1:14" x14ac:dyDescent="0.25">
      <c r="A886" s="1">
        <v>39351</v>
      </c>
      <c r="B886">
        <v>60294.66</v>
      </c>
      <c r="C886" s="12">
        <v>61774.52</v>
      </c>
      <c r="D886">
        <v>61774.52</v>
      </c>
      <c r="E886" s="12">
        <v>59414.91</v>
      </c>
      <c r="G886">
        <f t="shared" si="78"/>
        <v>2.4543798737732159E-2</v>
      </c>
      <c r="H886">
        <f t="shared" si="79"/>
        <v>2.4543798737732159E-2</v>
      </c>
      <c r="I886">
        <f t="shared" si="80"/>
        <v>-1.459084436333169E-2</v>
      </c>
      <c r="J886" t="str">
        <f t="shared" si="81"/>
        <v/>
      </c>
      <c r="K886" t="str">
        <f t="shared" si="82"/>
        <v/>
      </c>
      <c r="L886" t="str">
        <f t="shared" si="83"/>
        <v/>
      </c>
      <c r="M886" t="str">
        <f>IF(Master!D888&lt;'OHL indexes'!E886,1,"")</f>
        <v/>
      </c>
      <c r="N886" t="str">
        <f>IF(Master!D888&gt;'OHL indexes'!D886,1,"")</f>
        <v/>
      </c>
    </row>
    <row r="887" spans="1:14" x14ac:dyDescent="0.25">
      <c r="A887" s="1">
        <v>39352</v>
      </c>
      <c r="B887">
        <v>59458.99</v>
      </c>
      <c r="C887" s="12">
        <v>59163.49</v>
      </c>
      <c r="D887">
        <v>60244.39</v>
      </c>
      <c r="E887" s="12">
        <v>59141.49</v>
      </c>
      <c r="G887">
        <f t="shared" si="78"/>
        <v>-4.9698119661971685E-3</v>
      </c>
      <c r="H887">
        <f t="shared" si="79"/>
        <v>1.320910429188249E-2</v>
      </c>
      <c r="I887">
        <f t="shared" si="80"/>
        <v>-5.3398148875384299E-3</v>
      </c>
      <c r="J887" t="str">
        <f t="shared" si="81"/>
        <v/>
      </c>
      <c r="K887" t="str">
        <f t="shared" si="82"/>
        <v/>
      </c>
      <c r="L887" t="str">
        <f t="shared" si="83"/>
        <v/>
      </c>
      <c r="M887" t="str">
        <f>IF(Master!D889&lt;'OHL indexes'!E887,1,"")</f>
        <v/>
      </c>
      <c r="N887" t="str">
        <f>IF(Master!D889&gt;'OHL indexes'!D887,1,"")</f>
        <v/>
      </c>
    </row>
    <row r="888" spans="1:14" x14ac:dyDescent="0.25">
      <c r="A888" s="1">
        <v>39353</v>
      </c>
      <c r="B888">
        <v>60312.3</v>
      </c>
      <c r="C888" s="12">
        <v>59633.09</v>
      </c>
      <c r="D888">
        <v>61231.360000000001</v>
      </c>
      <c r="E888" s="12">
        <v>58939.83</v>
      </c>
      <c r="G888">
        <f t="shared" si="78"/>
        <v>-1.1261550297368972E-2</v>
      </c>
      <c r="H888">
        <f t="shared" si="79"/>
        <v>1.5238351049454257E-2</v>
      </c>
      <c r="I888">
        <f t="shared" si="80"/>
        <v>-2.2756054735103781E-2</v>
      </c>
      <c r="J888" t="str">
        <f t="shared" si="81"/>
        <v/>
      </c>
      <c r="K888" t="str">
        <f t="shared" si="82"/>
        <v/>
      </c>
      <c r="L888" t="str">
        <f t="shared" si="83"/>
        <v/>
      </c>
      <c r="M888" t="str">
        <f>IF(Master!D890&lt;'OHL indexes'!E888,1,"")</f>
        <v/>
      </c>
      <c r="N888" t="str">
        <f>IF(Master!D890&gt;'OHL indexes'!D888,1,"")</f>
        <v/>
      </c>
    </row>
    <row r="889" spans="1:14" x14ac:dyDescent="0.25">
      <c r="A889" s="1">
        <v>39356</v>
      </c>
      <c r="B889">
        <v>58847.89</v>
      </c>
      <c r="C889" s="12">
        <v>60399.95</v>
      </c>
      <c r="D889">
        <v>60475.07</v>
      </c>
      <c r="E889" s="12">
        <v>57632.87</v>
      </c>
      <c r="G889">
        <f t="shared" si="78"/>
        <v>2.6374097694921605E-2</v>
      </c>
      <c r="H889">
        <f t="shared" si="79"/>
        <v>2.7650609053272879E-2</v>
      </c>
      <c r="I889">
        <f t="shared" si="80"/>
        <v>-2.0646789545045618E-2</v>
      </c>
      <c r="J889" t="str">
        <f t="shared" si="81"/>
        <v/>
      </c>
      <c r="K889" t="str">
        <f t="shared" si="82"/>
        <v/>
      </c>
      <c r="L889" t="str">
        <f t="shared" si="83"/>
        <v/>
      </c>
      <c r="M889" t="str">
        <f>IF(Master!D891&lt;'OHL indexes'!E889,1,"")</f>
        <v/>
      </c>
      <c r="N889" t="str">
        <f>IF(Master!D891&gt;'OHL indexes'!D889,1,"")</f>
        <v/>
      </c>
    </row>
    <row r="890" spans="1:14" x14ac:dyDescent="0.25">
      <c r="A890" s="1">
        <v>39357</v>
      </c>
      <c r="B890">
        <v>60187.99</v>
      </c>
      <c r="C890" s="12">
        <v>58626.11</v>
      </c>
      <c r="D890">
        <v>60990.71</v>
      </c>
      <c r="E890" s="12">
        <v>58309.06</v>
      </c>
      <c r="G890">
        <f t="shared" si="78"/>
        <v>-2.5950027571945755E-2</v>
      </c>
      <c r="H890">
        <f t="shared" si="79"/>
        <v>1.3336879998817164E-2</v>
      </c>
      <c r="I890">
        <f t="shared" si="80"/>
        <v>-3.1217689774986623E-2</v>
      </c>
      <c r="J890" t="str">
        <f t="shared" si="81"/>
        <v/>
      </c>
      <c r="K890" t="str">
        <f t="shared" si="82"/>
        <v/>
      </c>
      <c r="L890" t="str">
        <f t="shared" si="83"/>
        <v/>
      </c>
      <c r="M890" t="str">
        <f>IF(Master!D892&lt;'OHL indexes'!E890,1,"")</f>
        <v/>
      </c>
      <c r="N890" t="str">
        <f>IF(Master!D892&gt;'OHL indexes'!D890,1,"")</f>
        <v/>
      </c>
    </row>
    <row r="891" spans="1:14" x14ac:dyDescent="0.25">
      <c r="A891" s="1">
        <v>39358</v>
      </c>
      <c r="B891">
        <v>60942.7</v>
      </c>
      <c r="C891" s="12">
        <v>60795.95</v>
      </c>
      <c r="D891">
        <v>61606.559999999998</v>
      </c>
      <c r="E891" s="12">
        <v>60515.35</v>
      </c>
      <c r="G891">
        <f t="shared" si="78"/>
        <v>-2.4079996455687036E-3</v>
      </c>
      <c r="H891">
        <f t="shared" si="79"/>
        <v>1.0893183268873896E-2</v>
      </c>
      <c r="I891">
        <f t="shared" si="80"/>
        <v>-7.012324691882732E-3</v>
      </c>
      <c r="J891" t="str">
        <f t="shared" si="81"/>
        <v/>
      </c>
      <c r="K891" t="str">
        <f t="shared" si="82"/>
        <v/>
      </c>
      <c r="L891" t="str">
        <f t="shared" si="83"/>
        <v/>
      </c>
      <c r="M891" t="str">
        <f>IF(Master!D893&lt;'OHL indexes'!E891,1,"")</f>
        <v/>
      </c>
      <c r="N891" t="str">
        <f>IF(Master!D893&gt;'OHL indexes'!D891,1,"")</f>
        <v/>
      </c>
    </row>
    <row r="892" spans="1:14" x14ac:dyDescent="0.25">
      <c r="A892" s="1">
        <v>39359</v>
      </c>
      <c r="B892">
        <v>61446.99</v>
      </c>
      <c r="C892" s="12">
        <v>60493.16</v>
      </c>
      <c r="D892">
        <v>61507.34</v>
      </c>
      <c r="E892" s="12">
        <v>59973.63</v>
      </c>
      <c r="G892">
        <f t="shared" si="78"/>
        <v>-1.5522810800008169E-2</v>
      </c>
      <c r="H892">
        <f t="shared" si="79"/>
        <v>9.8214737613666614E-4</v>
      </c>
      <c r="I892">
        <f t="shared" si="80"/>
        <v>-2.3977740813667214E-2</v>
      </c>
      <c r="J892" t="str">
        <f t="shared" si="81"/>
        <v/>
      </c>
      <c r="K892" t="str">
        <f t="shared" si="82"/>
        <v/>
      </c>
      <c r="L892" t="str">
        <f t="shared" si="83"/>
        <v/>
      </c>
      <c r="M892" t="str">
        <f>IF(Master!D894&lt;'OHL indexes'!E892,1,"")</f>
        <v/>
      </c>
      <c r="N892" t="str">
        <f>IF(Master!D894&gt;'OHL indexes'!D892,1,"")</f>
        <v/>
      </c>
    </row>
    <row r="893" spans="1:14" x14ac:dyDescent="0.25">
      <c r="A893" s="1">
        <v>39360</v>
      </c>
      <c r="B893">
        <v>58162.99</v>
      </c>
      <c r="C893" s="12">
        <v>59894.83</v>
      </c>
      <c r="D893">
        <v>59894.83</v>
      </c>
      <c r="E893" s="12">
        <v>57367.91</v>
      </c>
      <c r="G893">
        <f t="shared" si="78"/>
        <v>2.9775635674851086E-2</v>
      </c>
      <c r="H893">
        <f t="shared" si="79"/>
        <v>2.9775635674851086E-2</v>
      </c>
      <c r="I893">
        <f t="shared" si="80"/>
        <v>-1.3669861195237609E-2</v>
      </c>
      <c r="J893" t="str">
        <f t="shared" si="81"/>
        <v/>
      </c>
      <c r="K893" t="str">
        <f t="shared" si="82"/>
        <v/>
      </c>
      <c r="L893" t="str">
        <f t="shared" si="83"/>
        <v/>
      </c>
      <c r="M893" t="str">
        <f>IF(Master!D895&lt;'OHL indexes'!E893,1,"")</f>
        <v/>
      </c>
      <c r="N893" t="str">
        <f>IF(Master!D895&gt;'OHL indexes'!D893,1,"")</f>
        <v/>
      </c>
    </row>
    <row r="894" spans="1:14" x14ac:dyDescent="0.25">
      <c r="A894" s="1">
        <v>39363</v>
      </c>
      <c r="B894">
        <v>58956.65</v>
      </c>
      <c r="C894" s="12">
        <v>58272.81</v>
      </c>
      <c r="D894">
        <v>59646.38</v>
      </c>
      <c r="E894" s="12">
        <v>58272.81</v>
      </c>
      <c r="G894">
        <f t="shared" si="78"/>
        <v>-1.1599030813318034E-2</v>
      </c>
      <c r="H894">
        <f t="shared" si="79"/>
        <v>1.1698934725768773E-2</v>
      </c>
      <c r="I894">
        <f t="shared" si="80"/>
        <v>-1.1599030813318034E-2</v>
      </c>
      <c r="J894" t="str">
        <f t="shared" si="81"/>
        <v/>
      </c>
      <c r="K894" t="str">
        <f t="shared" si="82"/>
        <v/>
      </c>
      <c r="L894" t="str">
        <f t="shared" si="83"/>
        <v/>
      </c>
      <c r="M894" t="str">
        <f>IF(Master!D896&lt;'OHL indexes'!E894,1,"")</f>
        <v/>
      </c>
      <c r="N894" t="str">
        <f>IF(Master!D896&gt;'OHL indexes'!D894,1,"")</f>
        <v/>
      </c>
    </row>
    <row r="895" spans="1:14" x14ac:dyDescent="0.25">
      <c r="A895" s="1">
        <v>39364</v>
      </c>
      <c r="B895">
        <v>56030.09</v>
      </c>
      <c r="C895" s="12">
        <v>58123.97</v>
      </c>
      <c r="D895">
        <v>58383.03</v>
      </c>
      <c r="E895" s="12">
        <v>55733.88</v>
      </c>
      <c r="G895">
        <f t="shared" si="78"/>
        <v>3.7370634243136136E-2</v>
      </c>
      <c r="H895">
        <f t="shared" si="79"/>
        <v>4.1994221319294756E-2</v>
      </c>
      <c r="I895">
        <f t="shared" si="80"/>
        <v>-5.2866236695318092E-3</v>
      </c>
      <c r="J895" t="str">
        <f t="shared" si="81"/>
        <v/>
      </c>
      <c r="K895" t="str">
        <f t="shared" si="82"/>
        <v/>
      </c>
      <c r="L895" t="str">
        <f t="shared" si="83"/>
        <v/>
      </c>
      <c r="M895" t="str">
        <f>IF(Master!D897&lt;'OHL indexes'!E895,1,"")</f>
        <v/>
      </c>
      <c r="N895" t="str">
        <f>IF(Master!D897&gt;'OHL indexes'!D895,1,"")</f>
        <v/>
      </c>
    </row>
    <row r="896" spans="1:14" x14ac:dyDescent="0.25">
      <c r="A896" s="1">
        <v>39365</v>
      </c>
      <c r="B896">
        <v>56182.1</v>
      </c>
      <c r="C896" s="12">
        <v>55999.38</v>
      </c>
      <c r="D896">
        <v>57327.58</v>
      </c>
      <c r="E896" s="12">
        <v>55907.25</v>
      </c>
      <c r="G896">
        <f t="shared" si="78"/>
        <v>-3.2522814205948603E-3</v>
      </c>
      <c r="H896">
        <f t="shared" si="79"/>
        <v>2.0388700315580932E-2</v>
      </c>
      <c r="I896">
        <f t="shared" si="80"/>
        <v>-4.8921275637613393E-3</v>
      </c>
      <c r="J896" t="str">
        <f t="shared" si="81"/>
        <v/>
      </c>
      <c r="K896" t="str">
        <f t="shared" si="82"/>
        <v/>
      </c>
      <c r="L896" t="str">
        <f t="shared" si="83"/>
        <v/>
      </c>
      <c r="M896" t="str">
        <f>IF(Master!D898&lt;'OHL indexes'!E896,1,"")</f>
        <v/>
      </c>
      <c r="N896" t="str">
        <f>IF(Master!D898&gt;'OHL indexes'!D896,1,"")</f>
        <v/>
      </c>
    </row>
    <row r="897" spans="1:14" x14ac:dyDescent="0.25">
      <c r="A897" s="1">
        <v>39366</v>
      </c>
      <c r="B897">
        <v>59823.96</v>
      </c>
      <c r="C897" s="12">
        <v>55686.32</v>
      </c>
      <c r="D897">
        <v>60264.62</v>
      </c>
      <c r="E897" s="12">
        <v>54676.4</v>
      </c>
      <c r="G897">
        <f t="shared" si="78"/>
        <v>-6.9163592647494387E-2</v>
      </c>
      <c r="H897">
        <f t="shared" si="79"/>
        <v>7.3659450160104001E-3</v>
      </c>
      <c r="I897">
        <f t="shared" si="80"/>
        <v>-8.6045123057717943E-2</v>
      </c>
      <c r="J897" t="str">
        <f t="shared" si="81"/>
        <v/>
      </c>
      <c r="K897" t="str">
        <f t="shared" si="82"/>
        <v/>
      </c>
      <c r="L897" t="str">
        <f t="shared" si="83"/>
        <v/>
      </c>
      <c r="M897" t="str">
        <f>IF(Master!D899&lt;'OHL indexes'!E897,1,"")</f>
        <v/>
      </c>
      <c r="N897" t="str">
        <f>IF(Master!D899&gt;'OHL indexes'!D897,1,"")</f>
        <v/>
      </c>
    </row>
    <row r="898" spans="1:14" x14ac:dyDescent="0.25">
      <c r="A898" s="1">
        <v>39367</v>
      </c>
      <c r="B898">
        <v>58657.5</v>
      </c>
      <c r="C898" s="12">
        <v>59364.82</v>
      </c>
      <c r="D898">
        <v>59935.31</v>
      </c>
      <c r="E898" s="12">
        <v>57262.84</v>
      </c>
      <c r="G898">
        <f t="shared" si="78"/>
        <v>1.2058475045816808E-2</v>
      </c>
      <c r="H898">
        <f t="shared" si="79"/>
        <v>2.178425606273704E-2</v>
      </c>
      <c r="I898">
        <f t="shared" si="80"/>
        <v>-2.3776328687721171E-2</v>
      </c>
      <c r="J898" t="str">
        <f t="shared" si="81"/>
        <v/>
      </c>
      <c r="K898" t="str">
        <f t="shared" si="82"/>
        <v/>
      </c>
      <c r="L898" t="str">
        <f t="shared" si="83"/>
        <v/>
      </c>
      <c r="M898" t="str">
        <f>IF(Master!D900&lt;'OHL indexes'!E898,1,"")</f>
        <v/>
      </c>
      <c r="N898" t="str">
        <f>IF(Master!D900&gt;'OHL indexes'!D898,1,"")</f>
        <v/>
      </c>
    </row>
    <row r="899" spans="1:14" x14ac:dyDescent="0.25">
      <c r="A899" s="1">
        <v>39370</v>
      </c>
      <c r="B899">
        <v>61673.48</v>
      </c>
      <c r="C899" s="12">
        <v>58657.5</v>
      </c>
      <c r="D899">
        <v>62322.83</v>
      </c>
      <c r="E899" s="12">
        <v>58621.03</v>
      </c>
      <c r="G899">
        <f t="shared" si="78"/>
        <v>-4.890238073155595E-2</v>
      </c>
      <c r="H899">
        <f t="shared" si="79"/>
        <v>1.0528836705825606E-2</v>
      </c>
      <c r="I899">
        <f t="shared" si="80"/>
        <v>-4.9493720801874752E-2</v>
      </c>
      <c r="J899" t="str">
        <f t="shared" si="81"/>
        <v/>
      </c>
      <c r="K899" t="str">
        <f t="shared" si="82"/>
        <v/>
      </c>
      <c r="L899" t="str">
        <f t="shared" si="83"/>
        <v/>
      </c>
      <c r="M899" t="str">
        <f>IF(Master!D901&lt;'OHL indexes'!E899,1,"")</f>
        <v/>
      </c>
      <c r="N899" t="str">
        <f>IF(Master!D901&gt;'OHL indexes'!D899,1,"")</f>
        <v/>
      </c>
    </row>
    <row r="900" spans="1:14" x14ac:dyDescent="0.25">
      <c r="A900" s="1">
        <v>39371</v>
      </c>
      <c r="B900">
        <v>64460.06</v>
      </c>
      <c r="C900" s="12">
        <v>62206.92</v>
      </c>
      <c r="D900">
        <v>64666.53</v>
      </c>
      <c r="E900" s="12">
        <v>62143.28</v>
      </c>
      <c r="G900">
        <f t="shared" si="78"/>
        <v>-3.495404751407305E-2</v>
      </c>
      <c r="H900">
        <f t="shared" si="79"/>
        <v>3.2030686909072514E-3</v>
      </c>
      <c r="I900">
        <f t="shared" si="80"/>
        <v>-3.5941325527776402E-2</v>
      </c>
      <c r="J900" t="str">
        <f t="shared" si="81"/>
        <v/>
      </c>
      <c r="K900" t="str">
        <f t="shared" si="82"/>
        <v/>
      </c>
      <c r="L900" t="str">
        <f t="shared" si="83"/>
        <v/>
      </c>
      <c r="M900" t="str">
        <f>IF(Master!D902&lt;'OHL indexes'!E900,1,"")</f>
        <v/>
      </c>
      <c r="N900" t="str">
        <f>IF(Master!D902&gt;'OHL indexes'!D900,1,"")</f>
        <v/>
      </c>
    </row>
    <row r="901" spans="1:14" x14ac:dyDescent="0.25">
      <c r="A901" s="1">
        <v>39372</v>
      </c>
      <c r="B901">
        <v>63681.86</v>
      </c>
      <c r="C901" s="12">
        <v>61951.77</v>
      </c>
      <c r="D901">
        <v>65276.01</v>
      </c>
      <c r="E901" s="12">
        <v>61679.79</v>
      </c>
      <c r="G901">
        <f t="shared" si="78"/>
        <v>-2.7167705214640514E-2</v>
      </c>
      <c r="H901">
        <f t="shared" si="79"/>
        <v>2.5033031384447568E-2</v>
      </c>
      <c r="I901">
        <f t="shared" si="80"/>
        <v>-3.143862318091839E-2</v>
      </c>
      <c r="J901" t="str">
        <f t="shared" si="81"/>
        <v/>
      </c>
      <c r="K901" t="str">
        <f t="shared" si="82"/>
        <v/>
      </c>
      <c r="L901" t="str">
        <f t="shared" si="83"/>
        <v/>
      </c>
      <c r="M901" t="str">
        <f>IF(Master!D903&lt;'OHL indexes'!E901,1,"")</f>
        <v/>
      </c>
      <c r="N901" t="str">
        <f>IF(Master!D903&gt;'OHL indexes'!D901,1,"")</f>
        <v/>
      </c>
    </row>
    <row r="902" spans="1:14" x14ac:dyDescent="0.25">
      <c r="A902" s="1">
        <v>39373</v>
      </c>
      <c r="B902">
        <v>63743.72</v>
      </c>
      <c r="C902" s="12">
        <v>64823.38</v>
      </c>
      <c r="D902">
        <v>65530.78</v>
      </c>
      <c r="E902" s="12">
        <v>63282.81</v>
      </c>
      <c r="G902">
        <f t="shared" si="78"/>
        <v>1.6937511648206227E-2</v>
      </c>
      <c r="H902">
        <f t="shared" si="79"/>
        <v>2.8035075455276282E-2</v>
      </c>
      <c r="I902">
        <f t="shared" si="80"/>
        <v>-7.2306730765007154E-3</v>
      </c>
      <c r="J902" t="str">
        <f t="shared" si="81"/>
        <v/>
      </c>
      <c r="K902" t="str">
        <f t="shared" si="82"/>
        <v/>
      </c>
      <c r="L902" t="str">
        <f t="shared" si="83"/>
        <v/>
      </c>
      <c r="M902" t="str">
        <f>IF(Master!D904&lt;'OHL indexes'!E902,1,"")</f>
        <v/>
      </c>
      <c r="N902" t="str">
        <f>IF(Master!D904&gt;'OHL indexes'!D902,1,"")</f>
        <v/>
      </c>
    </row>
    <row r="903" spans="1:14" x14ac:dyDescent="0.25">
      <c r="A903" s="1">
        <v>39374</v>
      </c>
      <c r="B903">
        <v>68119.63</v>
      </c>
      <c r="C903" s="12">
        <v>64395.78</v>
      </c>
      <c r="D903">
        <v>68674.720000000001</v>
      </c>
      <c r="E903" s="12">
        <v>64395.78</v>
      </c>
      <c r="G903">
        <f t="shared" ref="G903:G966" si="84">C903/$B903-1</f>
        <v>-5.4666327459500397E-2</v>
      </c>
      <c r="H903">
        <f t="shared" ref="H903:H966" si="85">D903/$B903-1</f>
        <v>8.1487524227596975E-3</v>
      </c>
      <c r="I903">
        <f t="shared" ref="I903:I966" si="86">E903/$B903-1</f>
        <v>-5.4666327459500397E-2</v>
      </c>
      <c r="J903" t="str">
        <f t="shared" ref="J903:J966" si="87">IF(C903&lt;E903,1,"")</f>
        <v/>
      </c>
      <c r="K903" t="str">
        <f t="shared" ref="K903:K966" si="88">IF(C904&gt;D904,1,"")</f>
        <v/>
      </c>
      <c r="L903" t="str">
        <f t="shared" ref="L903:L966" si="89">IF(E904&gt;D904,1,"")</f>
        <v/>
      </c>
      <c r="M903" t="str">
        <f>IF(Master!D905&lt;'OHL indexes'!E903,1,"")</f>
        <v/>
      </c>
      <c r="N903" t="str">
        <f>IF(Master!D905&gt;'OHL indexes'!D903,1,"")</f>
        <v/>
      </c>
    </row>
    <row r="904" spans="1:14" x14ac:dyDescent="0.25">
      <c r="A904" s="1">
        <v>39377</v>
      </c>
      <c r="B904">
        <v>67221.179999999993</v>
      </c>
      <c r="C904" s="12">
        <v>69961.88</v>
      </c>
      <c r="D904">
        <v>70467.83</v>
      </c>
      <c r="E904" s="12">
        <v>65760.53</v>
      </c>
      <c r="G904">
        <f t="shared" si="84"/>
        <v>4.0771375926456743E-2</v>
      </c>
      <c r="H904">
        <f t="shared" si="85"/>
        <v>4.8298021546185455E-2</v>
      </c>
      <c r="I904">
        <f t="shared" si="86"/>
        <v>-2.1729014575465611E-2</v>
      </c>
      <c r="J904" t="str">
        <f t="shared" si="87"/>
        <v/>
      </c>
      <c r="K904" t="str">
        <f t="shared" si="88"/>
        <v/>
      </c>
      <c r="L904" t="str">
        <f t="shared" si="89"/>
        <v/>
      </c>
      <c r="M904" t="str">
        <f>IF(Master!D906&lt;'OHL indexes'!E904,1,"")</f>
        <v/>
      </c>
      <c r="N904" t="str">
        <f>IF(Master!D906&gt;'OHL indexes'!D904,1,"")</f>
        <v/>
      </c>
    </row>
    <row r="905" spans="1:14" x14ac:dyDescent="0.25">
      <c r="A905" s="1">
        <v>39378</v>
      </c>
      <c r="B905">
        <v>65174.16</v>
      </c>
      <c r="C905" s="12">
        <v>65811.62</v>
      </c>
      <c r="D905">
        <v>66441.86</v>
      </c>
      <c r="E905" s="12">
        <v>64359.65</v>
      </c>
      <c r="G905">
        <f t="shared" si="84"/>
        <v>9.7808702099113631E-3</v>
      </c>
      <c r="H905">
        <f t="shared" si="85"/>
        <v>1.9450960319242983E-2</v>
      </c>
      <c r="I905">
        <f t="shared" si="86"/>
        <v>-1.2497437634792719E-2</v>
      </c>
      <c r="J905" t="str">
        <f t="shared" si="87"/>
        <v/>
      </c>
      <c r="K905" t="str">
        <f t="shared" si="88"/>
        <v/>
      </c>
      <c r="L905" t="str">
        <f t="shared" si="89"/>
        <v/>
      </c>
      <c r="M905" t="str">
        <f>IF(Master!D907&lt;'OHL indexes'!E905,1,"")</f>
        <v/>
      </c>
      <c r="N905" t="str">
        <f>IF(Master!D907&gt;'OHL indexes'!D905,1,"")</f>
        <v/>
      </c>
    </row>
    <row r="906" spans="1:14" x14ac:dyDescent="0.25">
      <c r="A906" s="1">
        <v>39379</v>
      </c>
      <c r="B906">
        <v>66479.039999999994</v>
      </c>
      <c r="C906" s="12">
        <v>65865.5</v>
      </c>
      <c r="D906">
        <v>68715.77</v>
      </c>
      <c r="E906" s="12">
        <v>65325.77</v>
      </c>
      <c r="G906">
        <f t="shared" si="84"/>
        <v>-9.2290743067288128E-3</v>
      </c>
      <c r="H906">
        <f t="shared" si="85"/>
        <v>3.3645642295677014E-2</v>
      </c>
      <c r="I906">
        <f t="shared" si="86"/>
        <v>-1.7347873856180751E-2</v>
      </c>
      <c r="J906" t="str">
        <f t="shared" si="87"/>
        <v/>
      </c>
      <c r="K906" t="str">
        <f t="shared" si="88"/>
        <v/>
      </c>
      <c r="L906" t="str">
        <f t="shared" si="89"/>
        <v/>
      </c>
      <c r="M906" t="str">
        <f>IF(Master!D908&lt;'OHL indexes'!E906,1,"")</f>
        <v/>
      </c>
      <c r="N906" t="str">
        <f>IF(Master!D908&gt;'OHL indexes'!D906,1,"")</f>
        <v/>
      </c>
    </row>
    <row r="907" spans="1:14" x14ac:dyDescent="0.25">
      <c r="A907" s="1">
        <v>39380</v>
      </c>
      <c r="B907">
        <v>65874.429999999993</v>
      </c>
      <c r="C907" s="12">
        <v>66056.570000000007</v>
      </c>
      <c r="D907">
        <v>67438.09</v>
      </c>
      <c r="E907" s="12">
        <v>65265.05</v>
      </c>
      <c r="G907">
        <f t="shared" si="84"/>
        <v>2.7649575108279478E-3</v>
      </c>
      <c r="H907">
        <f t="shared" si="85"/>
        <v>2.3736979583732332E-2</v>
      </c>
      <c r="I907">
        <f t="shared" si="86"/>
        <v>-9.2506303280345259E-3</v>
      </c>
      <c r="J907" t="str">
        <f t="shared" si="87"/>
        <v/>
      </c>
      <c r="K907" t="str">
        <f t="shared" si="88"/>
        <v/>
      </c>
      <c r="L907" t="str">
        <f t="shared" si="89"/>
        <v/>
      </c>
      <c r="M907" t="str">
        <f>IF(Master!D909&lt;'OHL indexes'!E907,1,"")</f>
        <v/>
      </c>
      <c r="N907" t="str">
        <f>IF(Master!D909&gt;'OHL indexes'!D907,1,"")</f>
        <v/>
      </c>
    </row>
    <row r="908" spans="1:14" x14ac:dyDescent="0.25">
      <c r="A908" s="1">
        <v>39381</v>
      </c>
      <c r="B908">
        <v>63195.82</v>
      </c>
      <c r="C908" s="12">
        <v>64555.82</v>
      </c>
      <c r="D908">
        <v>65570.880000000005</v>
      </c>
      <c r="E908" s="12">
        <v>62909.39</v>
      </c>
      <c r="G908">
        <f t="shared" si="84"/>
        <v>2.1520410685390345E-2</v>
      </c>
      <c r="H908">
        <f t="shared" si="85"/>
        <v>3.7582548972384666E-2</v>
      </c>
      <c r="I908">
        <f t="shared" si="86"/>
        <v>-4.5324200239825752E-3</v>
      </c>
      <c r="J908" t="str">
        <f t="shared" si="87"/>
        <v/>
      </c>
      <c r="K908" t="str">
        <f t="shared" si="88"/>
        <v/>
      </c>
      <c r="L908" t="str">
        <f t="shared" si="89"/>
        <v/>
      </c>
      <c r="M908" t="str">
        <f>IF(Master!D910&lt;'OHL indexes'!E908,1,"")</f>
        <v/>
      </c>
      <c r="N908" t="str">
        <f>IF(Master!D910&gt;'OHL indexes'!D908,1,"")</f>
        <v/>
      </c>
    </row>
    <row r="909" spans="1:14" x14ac:dyDescent="0.25">
      <c r="A909" s="1">
        <v>39384</v>
      </c>
      <c r="B909">
        <v>62141.21</v>
      </c>
      <c r="C909" s="12">
        <v>62613.29</v>
      </c>
      <c r="D909">
        <v>63030.77</v>
      </c>
      <c r="E909" s="12">
        <v>61851.15</v>
      </c>
      <c r="G909">
        <f t="shared" si="84"/>
        <v>7.5968910164445624E-3</v>
      </c>
      <c r="H909">
        <f t="shared" si="85"/>
        <v>1.4315138054118881E-2</v>
      </c>
      <c r="I909">
        <f t="shared" si="86"/>
        <v>-4.6677559062656693E-3</v>
      </c>
      <c r="J909" t="str">
        <f t="shared" si="87"/>
        <v/>
      </c>
      <c r="K909" t="str">
        <f t="shared" si="88"/>
        <v/>
      </c>
      <c r="L909" t="str">
        <f t="shared" si="89"/>
        <v/>
      </c>
      <c r="M909" t="str">
        <f>IF(Master!D911&lt;'OHL indexes'!E909,1,"")</f>
        <v/>
      </c>
      <c r="N909" t="str">
        <f>IF(Master!D911&gt;'OHL indexes'!D909,1,"")</f>
        <v/>
      </c>
    </row>
    <row r="910" spans="1:14" x14ac:dyDescent="0.25">
      <c r="A910" s="1">
        <v>39385</v>
      </c>
      <c r="B910">
        <v>64283.199999999997</v>
      </c>
      <c r="C910" s="12">
        <v>63039.66</v>
      </c>
      <c r="D910">
        <v>65336.12</v>
      </c>
      <c r="E910" s="12">
        <v>62312.17</v>
      </c>
      <c r="G910">
        <f t="shared" si="84"/>
        <v>-1.9344712148741672E-2</v>
      </c>
      <c r="H910">
        <f t="shared" si="85"/>
        <v>1.6379396171939176E-2</v>
      </c>
      <c r="I910">
        <f t="shared" si="86"/>
        <v>-3.0661665878487621E-2</v>
      </c>
      <c r="J910" t="str">
        <f t="shared" si="87"/>
        <v/>
      </c>
      <c r="K910" t="str">
        <f t="shared" si="88"/>
        <v/>
      </c>
      <c r="L910" t="str">
        <f t="shared" si="89"/>
        <v/>
      </c>
      <c r="M910" t="str">
        <f>IF(Master!D912&lt;'OHL indexes'!E910,1,"")</f>
        <v/>
      </c>
      <c r="N910" t="str">
        <f>IF(Master!D912&gt;'OHL indexes'!D910,1,"")</f>
        <v/>
      </c>
    </row>
    <row r="911" spans="1:14" x14ac:dyDescent="0.25">
      <c r="A911" s="1">
        <v>39386</v>
      </c>
      <c r="B911">
        <v>59215.88</v>
      </c>
      <c r="C911" s="12">
        <v>63332.52</v>
      </c>
      <c r="D911">
        <v>64083.37</v>
      </c>
      <c r="E911" s="12">
        <v>58342.94</v>
      </c>
      <c r="G911">
        <f t="shared" si="84"/>
        <v>6.9519189784902347E-2</v>
      </c>
      <c r="H911">
        <f t="shared" si="85"/>
        <v>8.2199065520938142E-2</v>
      </c>
      <c r="I911">
        <f t="shared" si="86"/>
        <v>-1.4741653759092865E-2</v>
      </c>
      <c r="J911" t="str">
        <f t="shared" si="87"/>
        <v/>
      </c>
      <c r="K911" t="str">
        <f t="shared" si="88"/>
        <v/>
      </c>
      <c r="L911" t="str">
        <f t="shared" si="89"/>
        <v/>
      </c>
      <c r="M911" t="str">
        <f>IF(Master!D913&lt;'OHL indexes'!E911,1,"")</f>
        <v/>
      </c>
      <c r="N911" t="str">
        <f>IF(Master!D913&gt;'OHL indexes'!D911,1,"")</f>
        <v/>
      </c>
    </row>
    <row r="912" spans="1:14" x14ac:dyDescent="0.25">
      <c r="A912" s="1">
        <v>39387</v>
      </c>
      <c r="B912">
        <v>67623.78</v>
      </c>
      <c r="C912" s="12">
        <v>61066.75</v>
      </c>
      <c r="D912">
        <v>67985.78</v>
      </c>
      <c r="E912" s="12">
        <v>61066.75</v>
      </c>
      <c r="G912">
        <f t="shared" si="84"/>
        <v>-9.6963375901199189E-2</v>
      </c>
      <c r="H912">
        <f t="shared" si="85"/>
        <v>5.3531464819032148E-3</v>
      </c>
      <c r="I912">
        <f t="shared" si="86"/>
        <v>-9.6963375901199189E-2</v>
      </c>
      <c r="J912" t="str">
        <f t="shared" si="87"/>
        <v/>
      </c>
      <c r="K912" t="str">
        <f t="shared" si="88"/>
        <v/>
      </c>
      <c r="L912" t="str">
        <f t="shared" si="89"/>
        <v/>
      </c>
      <c r="M912" t="str">
        <f>IF(Master!D914&lt;'OHL indexes'!E912,1,"")</f>
        <v/>
      </c>
      <c r="N912" t="str">
        <f>IF(Master!D914&gt;'OHL indexes'!D912,1,"")</f>
        <v/>
      </c>
    </row>
    <row r="913" spans="1:14" x14ac:dyDescent="0.25">
      <c r="A913" s="1">
        <v>39388</v>
      </c>
      <c r="B913">
        <v>69536.160000000003</v>
      </c>
      <c r="C913" s="12">
        <v>65776.78</v>
      </c>
      <c r="D913">
        <v>72319.19</v>
      </c>
      <c r="E913" s="12">
        <v>65776.78</v>
      </c>
      <c r="G913">
        <f t="shared" si="84"/>
        <v>-5.4063669894915178E-2</v>
      </c>
      <c r="H913">
        <f t="shared" si="85"/>
        <v>4.0022773762600661E-2</v>
      </c>
      <c r="I913">
        <f t="shared" si="86"/>
        <v>-5.4063669894915178E-2</v>
      </c>
      <c r="J913" t="str">
        <f t="shared" si="87"/>
        <v/>
      </c>
      <c r="K913" t="str">
        <f t="shared" si="88"/>
        <v/>
      </c>
      <c r="L913" t="str">
        <f t="shared" si="89"/>
        <v/>
      </c>
      <c r="M913" t="str">
        <f>IF(Master!D915&lt;'OHL indexes'!E913,1,"")</f>
        <v/>
      </c>
      <c r="N913" t="str">
        <f>IF(Master!D915&gt;'OHL indexes'!D913,1,"")</f>
        <v/>
      </c>
    </row>
    <row r="914" spans="1:14" x14ac:dyDescent="0.25">
      <c r="A914" s="1">
        <v>39391</v>
      </c>
      <c r="B914">
        <v>72269.56</v>
      </c>
      <c r="C914" s="12">
        <v>71606.53</v>
      </c>
      <c r="D914">
        <v>73652.740000000005</v>
      </c>
      <c r="E914" s="12">
        <v>70750.12</v>
      </c>
      <c r="G914">
        <f t="shared" si="84"/>
        <v>-9.1744020580725172E-3</v>
      </c>
      <c r="H914">
        <f t="shared" si="85"/>
        <v>1.9139178376068822E-2</v>
      </c>
      <c r="I914">
        <f t="shared" si="86"/>
        <v>-2.1024619494016572E-2</v>
      </c>
      <c r="J914" t="str">
        <f t="shared" si="87"/>
        <v/>
      </c>
      <c r="K914" t="str">
        <f t="shared" si="88"/>
        <v/>
      </c>
      <c r="L914" t="str">
        <f t="shared" si="89"/>
        <v/>
      </c>
      <c r="M914" t="str">
        <f>IF(Master!D916&lt;'OHL indexes'!E914,1,"")</f>
        <v/>
      </c>
      <c r="N914" t="str">
        <f>IF(Master!D916&gt;'OHL indexes'!D914,1,"")</f>
        <v/>
      </c>
    </row>
    <row r="915" spans="1:14" x14ac:dyDescent="0.25">
      <c r="A915" s="1">
        <v>39392</v>
      </c>
      <c r="B915">
        <v>68621.429999999993</v>
      </c>
      <c r="C915" s="12">
        <v>70453.399999999994</v>
      </c>
      <c r="D915">
        <v>71603.75</v>
      </c>
      <c r="E915" s="12">
        <v>68157.509999999995</v>
      </c>
      <c r="G915">
        <f t="shared" si="84"/>
        <v>2.6696762221364301E-2</v>
      </c>
      <c r="H915">
        <f t="shared" si="85"/>
        <v>4.3460475830946699E-2</v>
      </c>
      <c r="I915">
        <f t="shared" si="86"/>
        <v>-6.7605702766613263E-3</v>
      </c>
      <c r="J915" t="str">
        <f t="shared" si="87"/>
        <v/>
      </c>
      <c r="K915" t="str">
        <f t="shared" si="88"/>
        <v/>
      </c>
      <c r="L915" t="str">
        <f t="shared" si="89"/>
        <v/>
      </c>
      <c r="M915" t="str">
        <f>IF(Master!D917&lt;'OHL indexes'!E915,1,"")</f>
        <v/>
      </c>
      <c r="N915" t="str">
        <f>IF(Master!D917&gt;'OHL indexes'!D915,1,"")</f>
        <v/>
      </c>
    </row>
    <row r="916" spans="1:14" x14ac:dyDescent="0.25">
      <c r="A916" s="1">
        <v>39393</v>
      </c>
      <c r="B916">
        <v>76156.899999999994</v>
      </c>
      <c r="C916" s="12">
        <v>72376.710000000006</v>
      </c>
      <c r="D916">
        <v>77254.95</v>
      </c>
      <c r="E916" s="12">
        <v>70794.899999999994</v>
      </c>
      <c r="G916">
        <f t="shared" si="84"/>
        <v>-4.9636868097309494E-2</v>
      </c>
      <c r="H916">
        <f t="shared" si="85"/>
        <v>1.4418260197040622E-2</v>
      </c>
      <c r="I916">
        <f t="shared" si="86"/>
        <v>-7.0407277607150487E-2</v>
      </c>
      <c r="J916" t="str">
        <f t="shared" si="87"/>
        <v/>
      </c>
      <c r="K916" t="str">
        <f t="shared" si="88"/>
        <v/>
      </c>
      <c r="L916" t="str">
        <f t="shared" si="89"/>
        <v/>
      </c>
      <c r="M916" t="str">
        <f>IF(Master!D918&lt;'OHL indexes'!E916,1,"")</f>
        <v/>
      </c>
      <c r="N916" t="str">
        <f>IF(Master!D918&gt;'OHL indexes'!D916,1,"")</f>
        <v/>
      </c>
    </row>
    <row r="917" spans="1:14" x14ac:dyDescent="0.25">
      <c r="A917" s="1">
        <v>39394</v>
      </c>
      <c r="B917">
        <v>75838.399999999994</v>
      </c>
      <c r="C917" s="12">
        <v>75879.16</v>
      </c>
      <c r="D917">
        <v>81646.53</v>
      </c>
      <c r="E917" s="12">
        <v>74285.16</v>
      </c>
      <c r="G917">
        <f t="shared" si="84"/>
        <v>5.3745859617304603E-4</v>
      </c>
      <c r="H917">
        <f t="shared" si="85"/>
        <v>7.6585608346167788E-2</v>
      </c>
      <c r="I917">
        <f t="shared" si="86"/>
        <v>-2.0480917318930647E-2</v>
      </c>
      <c r="J917" t="str">
        <f t="shared" si="87"/>
        <v/>
      </c>
      <c r="K917" t="str">
        <f t="shared" si="88"/>
        <v/>
      </c>
      <c r="L917" t="str">
        <f t="shared" si="89"/>
        <v/>
      </c>
      <c r="M917" t="str">
        <f>IF(Master!D919&lt;'OHL indexes'!E917,1,"")</f>
        <v/>
      </c>
      <c r="N917" t="str">
        <f>IF(Master!D919&gt;'OHL indexes'!D917,1,"")</f>
        <v/>
      </c>
    </row>
    <row r="918" spans="1:14" x14ac:dyDescent="0.25">
      <c r="A918" s="1">
        <v>39395</v>
      </c>
      <c r="B918">
        <v>80198.55</v>
      </c>
      <c r="C918" s="12">
        <v>77129.820000000007</v>
      </c>
      <c r="D918">
        <v>80554.67</v>
      </c>
      <c r="E918" s="12">
        <v>76735.990000000005</v>
      </c>
      <c r="G918">
        <f t="shared" si="84"/>
        <v>-3.8264158142510052E-2</v>
      </c>
      <c r="H918">
        <f t="shared" si="85"/>
        <v>4.4404792854733088E-3</v>
      </c>
      <c r="I918">
        <f t="shared" si="86"/>
        <v>-4.31748454304971E-2</v>
      </c>
      <c r="J918" t="str">
        <f t="shared" si="87"/>
        <v/>
      </c>
      <c r="K918" t="str">
        <f t="shared" si="88"/>
        <v/>
      </c>
      <c r="L918" t="str">
        <f t="shared" si="89"/>
        <v/>
      </c>
      <c r="M918" t="str">
        <f>IF(Master!D920&lt;'OHL indexes'!E918,1,"")</f>
        <v/>
      </c>
      <c r="N918" t="str">
        <f>IF(Master!D920&gt;'OHL indexes'!D918,1,"")</f>
        <v/>
      </c>
    </row>
    <row r="919" spans="1:14" x14ac:dyDescent="0.25">
      <c r="A919" s="1">
        <v>39398</v>
      </c>
      <c r="B919">
        <v>81407.47</v>
      </c>
      <c r="C919" s="12">
        <v>79643.5</v>
      </c>
      <c r="D919">
        <v>81931.429999999993</v>
      </c>
      <c r="E919" s="12">
        <v>78226.240000000005</v>
      </c>
      <c r="G919">
        <f t="shared" si="84"/>
        <v>-2.1668404631663418E-2</v>
      </c>
      <c r="H919">
        <f t="shared" si="85"/>
        <v>6.4362643870394809E-3</v>
      </c>
      <c r="I919">
        <f t="shared" si="86"/>
        <v>-3.9077863493362397E-2</v>
      </c>
      <c r="J919" t="str">
        <f t="shared" si="87"/>
        <v/>
      </c>
      <c r="K919" t="str">
        <f t="shared" si="88"/>
        <v/>
      </c>
      <c r="L919" t="str">
        <f t="shared" si="89"/>
        <v/>
      </c>
      <c r="M919" t="str">
        <f>IF(Master!D921&lt;'OHL indexes'!E919,1,"")</f>
        <v/>
      </c>
      <c r="N919" t="str">
        <f>IF(Master!D921&gt;'OHL indexes'!D919,1,"")</f>
        <v/>
      </c>
    </row>
    <row r="920" spans="1:14" x14ac:dyDescent="0.25">
      <c r="A920" s="1">
        <v>39399</v>
      </c>
      <c r="B920">
        <v>75053.149999999994</v>
      </c>
      <c r="C920" s="12">
        <v>78874.39</v>
      </c>
      <c r="D920">
        <v>78897.41</v>
      </c>
      <c r="E920" s="12">
        <v>74091.7</v>
      </c>
      <c r="G920">
        <f t="shared" si="84"/>
        <v>5.0913785763822217E-2</v>
      </c>
      <c r="H920">
        <f t="shared" si="85"/>
        <v>5.1220501737768709E-2</v>
      </c>
      <c r="I920">
        <f t="shared" si="86"/>
        <v>-1.2810255132529424E-2</v>
      </c>
      <c r="J920" t="str">
        <f t="shared" si="87"/>
        <v/>
      </c>
      <c r="K920" t="str">
        <f t="shared" si="88"/>
        <v/>
      </c>
      <c r="L920" t="str">
        <f t="shared" si="89"/>
        <v/>
      </c>
      <c r="M920" t="str">
        <f>IF(Master!D922&lt;'OHL indexes'!E920,1,"")</f>
        <v/>
      </c>
      <c r="N920" t="str">
        <f>IF(Master!D922&gt;'OHL indexes'!D920,1,"")</f>
        <v/>
      </c>
    </row>
    <row r="921" spans="1:14" x14ac:dyDescent="0.25">
      <c r="A921" s="1">
        <v>39400</v>
      </c>
      <c r="B921">
        <v>76253.38</v>
      </c>
      <c r="C921" s="12">
        <v>72479.31</v>
      </c>
      <c r="D921">
        <v>77342.350000000006</v>
      </c>
      <c r="E921" s="12">
        <v>72430.86</v>
      </c>
      <c r="G921">
        <f t="shared" si="84"/>
        <v>-4.949380604505671E-2</v>
      </c>
      <c r="H921">
        <f t="shared" si="85"/>
        <v>1.4280940726824287E-2</v>
      </c>
      <c r="I921">
        <f t="shared" si="86"/>
        <v>-5.0129187716006829E-2</v>
      </c>
      <c r="J921" t="str">
        <f t="shared" si="87"/>
        <v/>
      </c>
      <c r="K921" t="str">
        <f t="shared" si="88"/>
        <v/>
      </c>
      <c r="L921" t="str">
        <f t="shared" si="89"/>
        <v/>
      </c>
      <c r="M921" t="str">
        <f>IF(Master!D923&lt;'OHL indexes'!E921,1,"")</f>
        <v/>
      </c>
      <c r="N921" t="str">
        <f>IF(Master!D923&gt;'OHL indexes'!D921,1,"")</f>
        <v/>
      </c>
    </row>
    <row r="922" spans="1:14" x14ac:dyDescent="0.25">
      <c r="A922" s="1">
        <v>39401</v>
      </c>
      <c r="B922">
        <v>81231.960000000006</v>
      </c>
      <c r="C922" s="12">
        <v>77491.66</v>
      </c>
      <c r="D922">
        <v>82361.16</v>
      </c>
      <c r="E922" s="12">
        <v>76426.64</v>
      </c>
      <c r="G922">
        <f t="shared" si="84"/>
        <v>-4.6044684875263364E-2</v>
      </c>
      <c r="H922">
        <f t="shared" si="85"/>
        <v>1.39009325886017E-2</v>
      </c>
      <c r="I922">
        <f t="shared" si="86"/>
        <v>-5.9155534348795835E-2</v>
      </c>
      <c r="J922" t="str">
        <f t="shared" si="87"/>
        <v/>
      </c>
      <c r="K922" t="str">
        <f t="shared" si="88"/>
        <v/>
      </c>
      <c r="L922" t="str">
        <f t="shared" si="89"/>
        <v/>
      </c>
      <c r="M922" t="str">
        <f>IF(Master!D924&lt;'OHL indexes'!E922,1,"")</f>
        <v/>
      </c>
      <c r="N922" t="str">
        <f>IF(Master!D924&gt;'OHL indexes'!D922,1,"")</f>
        <v/>
      </c>
    </row>
    <row r="923" spans="1:14" x14ac:dyDescent="0.25">
      <c r="A923" s="1">
        <v>39402</v>
      </c>
      <c r="B923">
        <v>80070.37</v>
      </c>
      <c r="C923" s="12">
        <v>79948.570000000007</v>
      </c>
      <c r="D923">
        <v>82622.100000000006</v>
      </c>
      <c r="E923" s="12">
        <v>78785.27</v>
      </c>
      <c r="G923">
        <f t="shared" si="84"/>
        <v>-1.5211619479214011E-3</v>
      </c>
      <c r="H923">
        <f t="shared" si="85"/>
        <v>3.1868592589243905E-2</v>
      </c>
      <c r="I923">
        <f t="shared" si="86"/>
        <v>-1.6049632342150955E-2</v>
      </c>
      <c r="J923" t="str">
        <f t="shared" si="87"/>
        <v/>
      </c>
      <c r="K923" t="str">
        <f t="shared" si="88"/>
        <v/>
      </c>
      <c r="L923" t="str">
        <f t="shared" si="89"/>
        <v/>
      </c>
      <c r="M923" t="str">
        <f>IF(Master!D925&lt;'OHL indexes'!E923,1,"")</f>
        <v/>
      </c>
      <c r="N923" t="str">
        <f>IF(Master!D925&gt;'OHL indexes'!D923,1,"")</f>
        <v/>
      </c>
    </row>
    <row r="924" spans="1:14" x14ac:dyDescent="0.25">
      <c r="A924" s="1">
        <v>39405</v>
      </c>
      <c r="B924">
        <v>81299.7</v>
      </c>
      <c r="C924" s="12">
        <v>81234.27</v>
      </c>
      <c r="D924">
        <v>82947.39</v>
      </c>
      <c r="E924" s="12">
        <v>80532.289999999994</v>
      </c>
      <c r="G924">
        <f t="shared" si="84"/>
        <v>-8.0480001771210397E-4</v>
      </c>
      <c r="H924">
        <f t="shared" si="85"/>
        <v>2.0266864453374334E-2</v>
      </c>
      <c r="I924">
        <f t="shared" si="86"/>
        <v>-9.4392722236368298E-3</v>
      </c>
      <c r="J924" t="str">
        <f t="shared" si="87"/>
        <v/>
      </c>
      <c r="K924" t="str">
        <f t="shared" si="88"/>
        <v/>
      </c>
      <c r="L924" t="str">
        <f t="shared" si="89"/>
        <v/>
      </c>
      <c r="M924" t="str">
        <f>IF(Master!D926&lt;'OHL indexes'!E924,1,"")</f>
        <v/>
      </c>
      <c r="N924" t="str">
        <f>IF(Master!D926&gt;'OHL indexes'!D924,1,"")</f>
        <v/>
      </c>
    </row>
    <row r="925" spans="1:14" x14ac:dyDescent="0.25">
      <c r="A925" s="1">
        <v>39406</v>
      </c>
      <c r="B925">
        <v>79093.61</v>
      </c>
      <c r="C925" s="12">
        <v>80663.039999999994</v>
      </c>
      <c r="D925">
        <v>81506.67</v>
      </c>
      <c r="E925" s="12">
        <v>76315.37</v>
      </c>
      <c r="G925">
        <f t="shared" si="84"/>
        <v>1.9842690199625368E-2</v>
      </c>
      <c r="H925">
        <f t="shared" si="85"/>
        <v>3.050891216117213E-2</v>
      </c>
      <c r="I925">
        <f t="shared" si="86"/>
        <v>-3.5125972882006584E-2</v>
      </c>
      <c r="J925" t="str">
        <f t="shared" si="87"/>
        <v/>
      </c>
      <c r="K925" t="str">
        <f t="shared" si="88"/>
        <v/>
      </c>
      <c r="L925" t="str">
        <f t="shared" si="89"/>
        <v/>
      </c>
      <c r="M925" t="str">
        <f>IF(Master!D927&lt;'OHL indexes'!E925,1,"")</f>
        <v/>
      </c>
      <c r="N925" t="str">
        <f>IF(Master!D927&gt;'OHL indexes'!D925,1,"")</f>
        <v/>
      </c>
    </row>
    <row r="926" spans="1:14" x14ac:dyDescent="0.25">
      <c r="A926" s="1">
        <v>39407</v>
      </c>
      <c r="B926">
        <v>81004.41</v>
      </c>
      <c r="C926" s="12">
        <v>80362.490000000005</v>
      </c>
      <c r="D926">
        <v>82477.289999999994</v>
      </c>
      <c r="E926" s="12">
        <v>78308.11</v>
      </c>
      <c r="G926">
        <f t="shared" si="84"/>
        <v>-7.9245068262332463E-3</v>
      </c>
      <c r="H926">
        <f t="shared" si="85"/>
        <v>1.8182713755954705E-2</v>
      </c>
      <c r="I926">
        <f t="shared" si="86"/>
        <v>-3.3285842091807183E-2</v>
      </c>
      <c r="J926" t="str">
        <f t="shared" si="87"/>
        <v/>
      </c>
      <c r="K926" t="str">
        <f t="shared" si="88"/>
        <v/>
      </c>
      <c r="L926" t="str">
        <f t="shared" si="89"/>
        <v/>
      </c>
      <c r="M926" t="str">
        <f>IF(Master!D928&lt;'OHL indexes'!E926,1,"")</f>
        <v/>
      </c>
      <c r="N926" t="str">
        <f>IF(Master!D928&gt;'OHL indexes'!D926,1,"")</f>
        <v/>
      </c>
    </row>
    <row r="927" spans="1:14" x14ac:dyDescent="0.25">
      <c r="A927" s="1">
        <v>39409</v>
      </c>
      <c r="B927">
        <v>78179.199999999997</v>
      </c>
      <c r="C927" s="12">
        <v>78924.11</v>
      </c>
      <c r="D927">
        <v>79668.44</v>
      </c>
      <c r="E927" s="12">
        <v>77549.97</v>
      </c>
      <c r="G927">
        <f t="shared" si="84"/>
        <v>9.5282376898202514E-3</v>
      </c>
      <c r="H927">
        <f t="shared" si="85"/>
        <v>1.9049056526544206E-2</v>
      </c>
      <c r="I927">
        <f t="shared" si="86"/>
        <v>-8.048560230854207E-3</v>
      </c>
      <c r="J927" t="str">
        <f t="shared" si="87"/>
        <v/>
      </c>
      <c r="K927" t="str">
        <f t="shared" si="88"/>
        <v/>
      </c>
      <c r="L927" t="str">
        <f t="shared" si="89"/>
        <v/>
      </c>
      <c r="M927" t="str">
        <f>IF(Master!D929&lt;'OHL indexes'!E927,1,"")</f>
        <v/>
      </c>
      <c r="N927" t="str">
        <f>IF(Master!D929&gt;'OHL indexes'!D927,1,"")</f>
        <v/>
      </c>
    </row>
    <row r="928" spans="1:14" x14ac:dyDescent="0.25">
      <c r="A928" s="1">
        <v>39412</v>
      </c>
      <c r="B928">
        <v>82463.56</v>
      </c>
      <c r="C928" s="12">
        <v>77942.240000000005</v>
      </c>
      <c r="D928">
        <v>82504.990000000005</v>
      </c>
      <c r="E928" s="12">
        <v>77849.990000000005</v>
      </c>
      <c r="G928">
        <f t="shared" si="84"/>
        <v>-5.482809619182083E-2</v>
      </c>
      <c r="H928">
        <f t="shared" si="85"/>
        <v>5.0240372838628033E-4</v>
      </c>
      <c r="I928">
        <f t="shared" si="86"/>
        <v>-5.5946772125772815E-2</v>
      </c>
      <c r="J928" t="str">
        <f t="shared" si="87"/>
        <v/>
      </c>
      <c r="K928" t="str">
        <f t="shared" si="88"/>
        <v/>
      </c>
      <c r="L928" t="str">
        <f t="shared" si="89"/>
        <v/>
      </c>
      <c r="M928" t="str">
        <f>IF(Master!D930&lt;'OHL indexes'!E928,1,"")</f>
        <v/>
      </c>
      <c r="N928" t="str">
        <f>IF(Master!D930&gt;'OHL indexes'!D928,1,"")</f>
        <v/>
      </c>
    </row>
    <row r="929" spans="1:14" x14ac:dyDescent="0.25">
      <c r="A929" s="1">
        <v>39413</v>
      </c>
      <c r="B929">
        <v>80554.25</v>
      </c>
      <c r="C929" s="12">
        <v>81666.03</v>
      </c>
      <c r="D929">
        <v>82633.89</v>
      </c>
      <c r="E929" s="12">
        <v>79467.66</v>
      </c>
      <c r="G929">
        <f t="shared" si="84"/>
        <v>1.3801630578150759E-2</v>
      </c>
      <c r="H929">
        <f t="shared" si="85"/>
        <v>2.581663909725429E-2</v>
      </c>
      <c r="I929">
        <f t="shared" si="86"/>
        <v>-1.3488922061840269E-2</v>
      </c>
      <c r="J929" t="str">
        <f t="shared" si="87"/>
        <v/>
      </c>
      <c r="K929" t="str">
        <f t="shared" si="88"/>
        <v/>
      </c>
      <c r="L929" t="str">
        <f t="shared" si="89"/>
        <v/>
      </c>
      <c r="M929" t="str">
        <f>IF(Master!D931&lt;'OHL indexes'!E929,1,"")</f>
        <v/>
      </c>
      <c r="N929" t="str">
        <f>IF(Master!D931&gt;'OHL indexes'!D929,1,"")</f>
        <v/>
      </c>
    </row>
    <row r="930" spans="1:14" x14ac:dyDescent="0.25">
      <c r="A930" s="1">
        <v>39414</v>
      </c>
      <c r="B930">
        <v>74378.13</v>
      </c>
      <c r="C930" s="12">
        <v>78664.08</v>
      </c>
      <c r="D930">
        <v>78664.08</v>
      </c>
      <c r="E930" s="12">
        <v>73738.820000000007</v>
      </c>
      <c r="G930">
        <f t="shared" si="84"/>
        <v>5.762379344573465E-2</v>
      </c>
      <c r="H930">
        <f t="shared" si="85"/>
        <v>5.762379344573465E-2</v>
      </c>
      <c r="I930">
        <f t="shared" si="86"/>
        <v>-8.5954029766545093E-3</v>
      </c>
      <c r="J930" t="str">
        <f t="shared" si="87"/>
        <v/>
      </c>
      <c r="K930" t="str">
        <f t="shared" si="88"/>
        <v/>
      </c>
      <c r="L930" t="str">
        <f t="shared" si="89"/>
        <v/>
      </c>
      <c r="M930" t="str">
        <f>IF(Master!D932&lt;'OHL indexes'!E930,1,"")</f>
        <v/>
      </c>
      <c r="N930" t="str">
        <f>IF(Master!D932&gt;'OHL indexes'!D930,1,"")</f>
        <v/>
      </c>
    </row>
    <row r="931" spans="1:14" x14ac:dyDescent="0.25">
      <c r="A931" s="1">
        <v>39415</v>
      </c>
      <c r="B931">
        <v>75141.009999999995</v>
      </c>
      <c r="C931" s="12">
        <v>75112.14</v>
      </c>
      <c r="D931">
        <v>77954.22</v>
      </c>
      <c r="E931" s="12">
        <v>73715.77</v>
      </c>
      <c r="G931">
        <f t="shared" si="84"/>
        <v>-3.8421096549001721E-4</v>
      </c>
      <c r="H931">
        <f t="shared" si="85"/>
        <v>3.7439076211512212E-2</v>
      </c>
      <c r="I931">
        <f t="shared" si="86"/>
        <v>-1.896753849861732E-2</v>
      </c>
      <c r="J931" t="str">
        <f t="shared" si="87"/>
        <v/>
      </c>
      <c r="K931" t="str">
        <f t="shared" si="88"/>
        <v/>
      </c>
      <c r="L931" t="str">
        <f t="shared" si="89"/>
        <v/>
      </c>
      <c r="M931" t="str">
        <f>IF(Master!D933&lt;'OHL indexes'!E931,1,"")</f>
        <v/>
      </c>
      <c r="N931" t="str">
        <f>IF(Master!D933&gt;'OHL indexes'!D931,1,"")</f>
        <v/>
      </c>
    </row>
    <row r="932" spans="1:14" x14ac:dyDescent="0.25">
      <c r="A932" s="1">
        <v>39416</v>
      </c>
      <c r="B932">
        <v>73378.240000000005</v>
      </c>
      <c r="C932" s="12">
        <v>72796.639999999999</v>
      </c>
      <c r="D932">
        <v>73849.37</v>
      </c>
      <c r="E932" s="12">
        <v>71191.25</v>
      </c>
      <c r="G932">
        <f t="shared" si="84"/>
        <v>-7.9260554627639257E-3</v>
      </c>
      <c r="H932">
        <f t="shared" si="85"/>
        <v>6.4205682774618467E-3</v>
      </c>
      <c r="I932">
        <f t="shared" si="86"/>
        <v>-2.9804339815182379E-2</v>
      </c>
      <c r="J932" t="str">
        <f t="shared" si="87"/>
        <v/>
      </c>
      <c r="K932" t="str">
        <f t="shared" si="88"/>
        <v/>
      </c>
      <c r="L932" t="str">
        <f t="shared" si="89"/>
        <v/>
      </c>
      <c r="M932" t="str">
        <f>IF(Master!D934&lt;'OHL indexes'!E932,1,"")</f>
        <v/>
      </c>
      <c r="N932" t="str">
        <f>IF(Master!D934&gt;'OHL indexes'!D932,1,"")</f>
        <v/>
      </c>
    </row>
    <row r="933" spans="1:14" x14ac:dyDescent="0.25">
      <c r="A933" s="1">
        <v>39419</v>
      </c>
      <c r="B933">
        <v>73800.55</v>
      </c>
      <c r="C933" s="12">
        <v>73733.289999999994</v>
      </c>
      <c r="D933">
        <v>74542.11</v>
      </c>
      <c r="E933" s="12">
        <v>73123.490000000005</v>
      </c>
      <c r="G933">
        <f t="shared" si="84"/>
        <v>-9.1137532172880231E-4</v>
      </c>
      <c r="H933">
        <f t="shared" si="85"/>
        <v>1.004816359769678E-2</v>
      </c>
      <c r="I933">
        <f t="shared" si="86"/>
        <v>-9.1741863712397898E-3</v>
      </c>
      <c r="J933" t="str">
        <f t="shared" si="87"/>
        <v/>
      </c>
      <c r="K933" t="str">
        <f t="shared" si="88"/>
        <v/>
      </c>
      <c r="L933" t="str">
        <f t="shared" si="89"/>
        <v/>
      </c>
      <c r="M933" t="str">
        <f>IF(Master!D935&lt;'OHL indexes'!E933,1,"")</f>
        <v/>
      </c>
      <c r="N933" t="str">
        <f>IF(Master!D935&gt;'OHL indexes'!D933,1,"")</f>
        <v/>
      </c>
    </row>
    <row r="934" spans="1:14" x14ac:dyDescent="0.25">
      <c r="A934" s="1">
        <v>39420</v>
      </c>
      <c r="B934">
        <v>74483.240000000005</v>
      </c>
      <c r="C934" s="12">
        <v>74906.75</v>
      </c>
      <c r="D934">
        <v>75069.100000000006</v>
      </c>
      <c r="E934" s="12">
        <v>73160.7</v>
      </c>
      <c r="G934">
        <f t="shared" si="84"/>
        <v>5.6859771406292392E-3</v>
      </c>
      <c r="H934">
        <f t="shared" si="85"/>
        <v>7.8656621274799665E-3</v>
      </c>
      <c r="I934">
        <f t="shared" si="86"/>
        <v>-1.7756209316351024E-2</v>
      </c>
      <c r="J934" t="str">
        <f t="shared" si="87"/>
        <v/>
      </c>
      <c r="K934" t="str">
        <f t="shared" si="88"/>
        <v/>
      </c>
      <c r="L934" t="str">
        <f t="shared" si="89"/>
        <v/>
      </c>
      <c r="M934" t="str">
        <f>IF(Master!D936&lt;'OHL indexes'!E934,1,"")</f>
        <v/>
      </c>
      <c r="N934" t="str">
        <f>IF(Master!D936&gt;'OHL indexes'!D934,1,"")</f>
        <v/>
      </c>
    </row>
    <row r="935" spans="1:14" x14ac:dyDescent="0.25">
      <c r="A935" s="1">
        <v>39421</v>
      </c>
      <c r="B935">
        <v>70971.12</v>
      </c>
      <c r="C935" s="12">
        <v>72738.350000000006</v>
      </c>
      <c r="D935">
        <v>73029.429999999993</v>
      </c>
      <c r="E935" s="12">
        <v>69429.89</v>
      </c>
      <c r="G935">
        <f t="shared" si="84"/>
        <v>2.4900691999788283E-2</v>
      </c>
      <c r="H935">
        <f t="shared" si="85"/>
        <v>2.9002078591968017E-2</v>
      </c>
      <c r="I935">
        <f t="shared" si="86"/>
        <v>-2.1716298122391176E-2</v>
      </c>
      <c r="J935" t="str">
        <f t="shared" si="87"/>
        <v/>
      </c>
      <c r="K935" t="str">
        <f t="shared" si="88"/>
        <v/>
      </c>
      <c r="L935" t="str">
        <f t="shared" si="89"/>
        <v/>
      </c>
      <c r="M935" t="str">
        <f>IF(Master!D937&lt;'OHL indexes'!E935,1,"")</f>
        <v/>
      </c>
      <c r="N935" t="str">
        <f>IF(Master!D937&gt;'OHL indexes'!D935,1,"")</f>
        <v/>
      </c>
    </row>
    <row r="936" spans="1:14" x14ac:dyDescent="0.25">
      <c r="A936" s="1">
        <v>39422</v>
      </c>
      <c r="B936">
        <v>67387.600000000006</v>
      </c>
      <c r="C936" s="12">
        <v>71795.070000000007</v>
      </c>
      <c r="D936">
        <v>71853.81</v>
      </c>
      <c r="E936" s="12">
        <v>66602.100000000006</v>
      </c>
      <c r="G936">
        <f t="shared" si="84"/>
        <v>6.5404762894063717E-2</v>
      </c>
      <c r="H936">
        <f t="shared" si="85"/>
        <v>6.6276436614451262E-2</v>
      </c>
      <c r="I936">
        <f t="shared" si="86"/>
        <v>-1.165644718019343E-2</v>
      </c>
      <c r="J936" t="str">
        <f t="shared" si="87"/>
        <v/>
      </c>
      <c r="K936" t="str">
        <f t="shared" si="88"/>
        <v/>
      </c>
      <c r="L936" t="str">
        <f t="shared" si="89"/>
        <v/>
      </c>
      <c r="M936" t="str">
        <f>IF(Master!D938&lt;'OHL indexes'!E936,1,"")</f>
        <v/>
      </c>
      <c r="N936" t="str">
        <f>IF(Master!D938&gt;'OHL indexes'!D936,1,"")</f>
        <v/>
      </c>
    </row>
    <row r="937" spans="1:14" x14ac:dyDescent="0.25">
      <c r="A937" s="1">
        <v>39423</v>
      </c>
      <c r="B937">
        <v>68347.83</v>
      </c>
      <c r="C937" s="12">
        <v>66439.39</v>
      </c>
      <c r="D937">
        <v>68745.8</v>
      </c>
      <c r="E937" s="12">
        <v>66236.77</v>
      </c>
      <c r="G937">
        <f t="shared" si="84"/>
        <v>-2.7922466594769713E-2</v>
      </c>
      <c r="H937">
        <f t="shared" si="85"/>
        <v>5.8227159516257565E-3</v>
      </c>
      <c r="I937">
        <f t="shared" si="86"/>
        <v>-3.0887008409776873E-2</v>
      </c>
      <c r="J937" t="str">
        <f t="shared" si="87"/>
        <v/>
      </c>
      <c r="K937" t="str">
        <f t="shared" si="88"/>
        <v/>
      </c>
      <c r="L937" t="str">
        <f t="shared" si="89"/>
        <v/>
      </c>
      <c r="M937" t="str">
        <f>IF(Master!D939&lt;'OHL indexes'!E937,1,"")</f>
        <v/>
      </c>
      <c r="N937" t="str">
        <f>IF(Master!D939&gt;'OHL indexes'!D937,1,"")</f>
        <v/>
      </c>
    </row>
    <row r="938" spans="1:14" x14ac:dyDescent="0.25">
      <c r="A938" s="1">
        <v>39426</v>
      </c>
      <c r="B938">
        <v>66939.899999999994</v>
      </c>
      <c r="C938" s="12">
        <v>68309.95</v>
      </c>
      <c r="D938">
        <v>68309.95</v>
      </c>
      <c r="E938" s="12">
        <v>66261.23</v>
      </c>
      <c r="G938">
        <f t="shared" si="84"/>
        <v>2.046686654745522E-2</v>
      </c>
      <c r="H938">
        <f t="shared" si="85"/>
        <v>2.046686654745522E-2</v>
      </c>
      <c r="I938">
        <f t="shared" si="86"/>
        <v>-1.0138497368535004E-2</v>
      </c>
      <c r="J938" t="str">
        <f t="shared" si="87"/>
        <v/>
      </c>
      <c r="K938" t="str">
        <f t="shared" si="88"/>
        <v/>
      </c>
      <c r="L938" t="str">
        <f t="shared" si="89"/>
        <v/>
      </c>
      <c r="M938" t="str">
        <f>IF(Master!D940&lt;'OHL indexes'!E938,1,"")</f>
        <v/>
      </c>
      <c r="N938" t="str">
        <f>IF(Master!D940&gt;'OHL indexes'!D938,1,"")</f>
        <v/>
      </c>
    </row>
    <row r="939" spans="1:14" x14ac:dyDescent="0.25">
      <c r="A939" s="1">
        <v>39427</v>
      </c>
      <c r="B939">
        <v>70517.070000000007</v>
      </c>
      <c r="C939" s="12">
        <v>67397.55</v>
      </c>
      <c r="D939">
        <v>70792.990000000005</v>
      </c>
      <c r="E939" s="12">
        <v>65728.929999999993</v>
      </c>
      <c r="G939">
        <f t="shared" si="84"/>
        <v>-4.4237799443453962E-2</v>
      </c>
      <c r="H939">
        <f t="shared" si="85"/>
        <v>3.9128114653657065E-3</v>
      </c>
      <c r="I939">
        <f t="shared" si="86"/>
        <v>-6.7900438858279455E-2</v>
      </c>
      <c r="J939" t="str">
        <f t="shared" si="87"/>
        <v/>
      </c>
      <c r="K939" t="str">
        <f t="shared" si="88"/>
        <v/>
      </c>
      <c r="L939" t="str">
        <f t="shared" si="89"/>
        <v/>
      </c>
      <c r="M939" t="str">
        <f>IF(Master!D941&lt;'OHL indexes'!E939,1,"")</f>
        <v/>
      </c>
      <c r="N939" t="str">
        <f>IF(Master!D941&gt;'OHL indexes'!D939,1,"")</f>
        <v/>
      </c>
    </row>
    <row r="940" spans="1:14" x14ac:dyDescent="0.25">
      <c r="A940" s="1">
        <v>39428</v>
      </c>
      <c r="B940">
        <v>69620.59</v>
      </c>
      <c r="C940" s="12">
        <v>67364.25</v>
      </c>
      <c r="D940">
        <v>71041.23</v>
      </c>
      <c r="E940" s="12">
        <v>65474.76</v>
      </c>
      <c r="G940">
        <f t="shared" si="84"/>
        <v>-3.2409090471654967E-2</v>
      </c>
      <c r="H940">
        <f t="shared" si="85"/>
        <v>2.0405457638322133E-2</v>
      </c>
      <c r="I940">
        <f t="shared" si="86"/>
        <v>-5.9548906437018045E-2</v>
      </c>
      <c r="J940" t="str">
        <f t="shared" si="87"/>
        <v/>
      </c>
      <c r="K940" t="str">
        <f t="shared" si="88"/>
        <v/>
      </c>
      <c r="L940" t="str">
        <f t="shared" si="89"/>
        <v/>
      </c>
      <c r="M940" t="str">
        <f>IF(Master!D942&lt;'OHL indexes'!E940,1,"")</f>
        <v/>
      </c>
      <c r="N940" t="str">
        <f>IF(Master!D942&gt;'OHL indexes'!D940,1,"")</f>
        <v/>
      </c>
    </row>
    <row r="941" spans="1:14" x14ac:dyDescent="0.25">
      <c r="A941" s="1">
        <v>39429</v>
      </c>
      <c r="B941">
        <v>69978.3</v>
      </c>
      <c r="C941" s="12">
        <v>71007.81</v>
      </c>
      <c r="D941">
        <v>72332.47</v>
      </c>
      <c r="E941" s="12">
        <v>69451.679999999993</v>
      </c>
      <c r="G941">
        <f t="shared" si="84"/>
        <v>1.4711846386665561E-2</v>
      </c>
      <c r="H941">
        <f t="shared" si="85"/>
        <v>3.364142884294119E-2</v>
      </c>
      <c r="I941">
        <f t="shared" si="86"/>
        <v>-7.5254757546269202E-3</v>
      </c>
      <c r="J941" t="str">
        <f t="shared" si="87"/>
        <v/>
      </c>
      <c r="K941" t="str">
        <f t="shared" si="88"/>
        <v/>
      </c>
      <c r="L941" t="str">
        <f t="shared" si="89"/>
        <v/>
      </c>
      <c r="M941" t="str">
        <f>IF(Master!D943&lt;'OHL indexes'!E941,1,"")</f>
        <v/>
      </c>
      <c r="N941" t="str">
        <f>IF(Master!D943&gt;'OHL indexes'!D941,1,"")</f>
        <v/>
      </c>
    </row>
    <row r="942" spans="1:14" x14ac:dyDescent="0.25">
      <c r="A942" s="1">
        <v>39430</v>
      </c>
      <c r="B942">
        <v>72033.73</v>
      </c>
      <c r="C942" s="12">
        <v>71004.639999999999</v>
      </c>
      <c r="D942">
        <v>72437.48</v>
      </c>
      <c r="E942" s="12">
        <v>69788.289999999994</v>
      </c>
      <c r="G942">
        <f t="shared" si="84"/>
        <v>-1.4286223967577394E-2</v>
      </c>
      <c r="H942">
        <f t="shared" si="85"/>
        <v>5.6050130959481859E-3</v>
      </c>
      <c r="I942">
        <f t="shared" si="86"/>
        <v>-3.1172063420844665E-2</v>
      </c>
      <c r="J942" t="str">
        <f t="shared" si="87"/>
        <v/>
      </c>
      <c r="K942" t="str">
        <f t="shared" si="88"/>
        <v/>
      </c>
      <c r="L942" t="str">
        <f t="shared" si="89"/>
        <v/>
      </c>
      <c r="M942" t="str">
        <f>IF(Master!D944&lt;'OHL indexes'!E942,1,"")</f>
        <v/>
      </c>
      <c r="N942" t="str">
        <f>IF(Master!D944&gt;'OHL indexes'!D942,1,"")</f>
        <v/>
      </c>
    </row>
    <row r="943" spans="1:14" x14ac:dyDescent="0.25">
      <c r="A943" s="1">
        <v>39433</v>
      </c>
      <c r="B943">
        <v>74478.78</v>
      </c>
      <c r="C943" s="12">
        <v>73454.240000000005</v>
      </c>
      <c r="D943">
        <v>74601.820000000007</v>
      </c>
      <c r="E943" s="12">
        <v>72436.929999999993</v>
      </c>
      <c r="G943">
        <f t="shared" si="84"/>
        <v>-1.3756132954916733E-2</v>
      </c>
      <c r="H943">
        <f t="shared" si="85"/>
        <v>1.6520141710163472E-3</v>
      </c>
      <c r="I943">
        <f t="shared" si="86"/>
        <v>-2.7415191279986151E-2</v>
      </c>
      <c r="J943" t="str">
        <f t="shared" si="87"/>
        <v/>
      </c>
      <c r="K943" t="str">
        <f t="shared" si="88"/>
        <v/>
      </c>
      <c r="L943" t="str">
        <f t="shared" si="89"/>
        <v/>
      </c>
      <c r="M943" t="str">
        <f>IF(Master!D945&lt;'OHL indexes'!E943,1,"")</f>
        <v/>
      </c>
      <c r="N943" t="str">
        <f>IF(Master!D945&gt;'OHL indexes'!D943,1,"")</f>
        <v/>
      </c>
    </row>
    <row r="944" spans="1:14" x14ac:dyDescent="0.25">
      <c r="A944" s="1">
        <v>39434</v>
      </c>
      <c r="B944">
        <v>71851.17</v>
      </c>
      <c r="C944" s="12">
        <v>73200.5</v>
      </c>
      <c r="D944">
        <v>74571.520000000004</v>
      </c>
      <c r="E944" s="12">
        <v>71773.83</v>
      </c>
      <c r="G944">
        <f t="shared" si="84"/>
        <v>1.8779513263319281E-2</v>
      </c>
      <c r="H944">
        <f t="shared" si="85"/>
        <v>3.786090052534985E-2</v>
      </c>
      <c r="I944">
        <f t="shared" si="86"/>
        <v>-1.0763916579228372E-3</v>
      </c>
      <c r="J944" t="str">
        <f t="shared" si="87"/>
        <v/>
      </c>
      <c r="K944" t="str">
        <f t="shared" si="88"/>
        <v/>
      </c>
      <c r="L944" t="str">
        <f t="shared" si="89"/>
        <v/>
      </c>
      <c r="M944" t="str">
        <f>IF(Master!D946&lt;'OHL indexes'!E944,1,"")</f>
        <v/>
      </c>
      <c r="N944" t="str">
        <f>IF(Master!D946&gt;'OHL indexes'!D944,1,"")</f>
        <v/>
      </c>
    </row>
    <row r="945" spans="1:14" x14ac:dyDescent="0.25">
      <c r="A945" s="1">
        <v>39435</v>
      </c>
      <c r="B945">
        <v>71418.53</v>
      </c>
      <c r="C945" s="12">
        <v>71704.95</v>
      </c>
      <c r="D945">
        <v>73313.34</v>
      </c>
      <c r="E945" s="12">
        <v>69891.86</v>
      </c>
      <c r="G945">
        <f t="shared" si="84"/>
        <v>4.010443788187823E-3</v>
      </c>
      <c r="H945">
        <f t="shared" si="85"/>
        <v>2.653106973778363E-2</v>
      </c>
      <c r="I945">
        <f t="shared" si="86"/>
        <v>-2.1376385092216288E-2</v>
      </c>
      <c r="J945" t="str">
        <f t="shared" si="87"/>
        <v/>
      </c>
      <c r="K945" t="str">
        <f t="shared" si="88"/>
        <v/>
      </c>
      <c r="L945" t="str">
        <f t="shared" si="89"/>
        <v/>
      </c>
      <c r="M945" t="str">
        <f>IF(Master!D947&lt;'OHL indexes'!E945,1,"")</f>
        <v/>
      </c>
      <c r="N945" t="str">
        <f>IF(Master!D947&gt;'OHL indexes'!D945,1,"")</f>
        <v/>
      </c>
    </row>
    <row r="946" spans="1:14" x14ac:dyDescent="0.25">
      <c r="A946" s="1">
        <v>39436</v>
      </c>
      <c r="B946">
        <v>70688.42</v>
      </c>
      <c r="C946" s="12">
        <v>69686.36</v>
      </c>
      <c r="D946">
        <v>72502.350000000006</v>
      </c>
      <c r="E946" s="12">
        <v>69645.740000000005</v>
      </c>
      <c r="G946">
        <f t="shared" si="84"/>
        <v>-1.4175730621790672E-2</v>
      </c>
      <c r="H946">
        <f t="shared" si="85"/>
        <v>2.5660921548395166E-2</v>
      </c>
      <c r="I946">
        <f t="shared" si="86"/>
        <v>-1.4750365052719983E-2</v>
      </c>
      <c r="J946" t="str">
        <f t="shared" si="87"/>
        <v/>
      </c>
      <c r="K946" t="str">
        <f t="shared" si="88"/>
        <v/>
      </c>
      <c r="L946" t="str">
        <f t="shared" si="89"/>
        <v/>
      </c>
      <c r="M946" t="str">
        <f>IF(Master!D948&lt;'OHL indexes'!E946,1,"")</f>
        <v/>
      </c>
      <c r="N946" t="str">
        <f>IF(Master!D948&gt;'OHL indexes'!D946,1,"")</f>
        <v/>
      </c>
    </row>
    <row r="947" spans="1:14" x14ac:dyDescent="0.25">
      <c r="A947" s="1">
        <v>39437</v>
      </c>
      <c r="B947">
        <v>67648.479999999996</v>
      </c>
      <c r="C947" s="12">
        <v>69618.960000000006</v>
      </c>
      <c r="D947">
        <v>69618.960000000006</v>
      </c>
      <c r="E947" s="12">
        <v>67493.039999999994</v>
      </c>
      <c r="G947">
        <f t="shared" si="84"/>
        <v>2.9128222836640294E-2</v>
      </c>
      <c r="H947">
        <f t="shared" si="85"/>
        <v>2.9128222836640294E-2</v>
      </c>
      <c r="I947">
        <f t="shared" si="86"/>
        <v>-2.2977604227027992E-3</v>
      </c>
      <c r="J947" t="str">
        <f t="shared" si="87"/>
        <v/>
      </c>
      <c r="K947" t="str">
        <f t="shared" si="88"/>
        <v/>
      </c>
      <c r="L947" t="str">
        <f t="shared" si="89"/>
        <v/>
      </c>
      <c r="M947" t="str">
        <f>IF(Master!D949&lt;'OHL indexes'!E947,1,"")</f>
        <v/>
      </c>
      <c r="N947" t="str">
        <f>IF(Master!D949&gt;'OHL indexes'!D947,1,"")</f>
        <v/>
      </c>
    </row>
    <row r="948" spans="1:14" x14ac:dyDescent="0.25">
      <c r="A948" s="1">
        <v>39440</v>
      </c>
      <c r="B948">
        <v>65257.62</v>
      </c>
      <c r="C948" s="12">
        <v>67653.350000000006</v>
      </c>
      <c r="D948">
        <v>67653.350000000006</v>
      </c>
      <c r="E948" s="12">
        <v>65065.17</v>
      </c>
      <c r="G948">
        <f t="shared" si="84"/>
        <v>3.6711881309799521E-2</v>
      </c>
      <c r="H948">
        <f t="shared" si="85"/>
        <v>3.6711881309799521E-2</v>
      </c>
      <c r="I948">
        <f t="shared" si="86"/>
        <v>-2.9490808889445219E-3</v>
      </c>
      <c r="J948" t="str">
        <f t="shared" si="87"/>
        <v/>
      </c>
      <c r="K948" t="str">
        <f t="shared" si="88"/>
        <v/>
      </c>
      <c r="L948" t="str">
        <f t="shared" si="89"/>
        <v/>
      </c>
      <c r="M948" t="str">
        <f>IF(Master!D950&lt;'OHL indexes'!E948,1,"")</f>
        <v/>
      </c>
      <c r="N948" t="str">
        <f>IF(Master!D950&gt;'OHL indexes'!D948,1,"")</f>
        <v/>
      </c>
    </row>
    <row r="949" spans="1:14" x14ac:dyDescent="0.25">
      <c r="A949" s="1">
        <v>39442</v>
      </c>
      <c r="B949">
        <v>64802.42</v>
      </c>
      <c r="C949" s="12">
        <v>65325.75</v>
      </c>
      <c r="D949">
        <v>66980.22</v>
      </c>
      <c r="E949" s="12">
        <v>64232.5</v>
      </c>
      <c r="G949">
        <f t="shared" si="84"/>
        <v>8.0757786514762397E-3</v>
      </c>
      <c r="H949">
        <f t="shared" si="85"/>
        <v>3.3606769623726995E-2</v>
      </c>
      <c r="I949">
        <f t="shared" si="86"/>
        <v>-8.7947332831088687E-3</v>
      </c>
      <c r="J949" t="str">
        <f t="shared" si="87"/>
        <v/>
      </c>
      <c r="K949" t="str">
        <f t="shared" si="88"/>
        <v/>
      </c>
      <c r="L949" t="str">
        <f t="shared" si="89"/>
        <v/>
      </c>
      <c r="M949" t="str">
        <f>IF(Master!D951&lt;'OHL indexes'!E949,1,"")</f>
        <v/>
      </c>
      <c r="N949" t="str">
        <f>IF(Master!D951&gt;'OHL indexes'!D949,1,"")</f>
        <v/>
      </c>
    </row>
    <row r="950" spans="1:14" x14ac:dyDescent="0.25">
      <c r="A950" s="1">
        <v>39443</v>
      </c>
      <c r="B950">
        <v>66872.84</v>
      </c>
      <c r="C950" s="12">
        <v>65540.78</v>
      </c>
      <c r="D950">
        <v>67626.320000000007</v>
      </c>
      <c r="E950" s="12">
        <v>64975.68</v>
      </c>
      <c r="G950">
        <f t="shared" si="84"/>
        <v>-1.9919297580303086E-2</v>
      </c>
      <c r="H950">
        <f t="shared" si="85"/>
        <v>1.1267354579228339E-2</v>
      </c>
      <c r="I950">
        <f t="shared" si="86"/>
        <v>-2.8369663977184101E-2</v>
      </c>
      <c r="J950" t="str">
        <f t="shared" si="87"/>
        <v/>
      </c>
      <c r="K950" t="str">
        <f t="shared" si="88"/>
        <v/>
      </c>
      <c r="L950" t="str">
        <f t="shared" si="89"/>
        <v/>
      </c>
      <c r="M950" t="str">
        <f>IF(Master!D952&lt;'OHL indexes'!E950,1,"")</f>
        <v/>
      </c>
      <c r="N950" t="str">
        <f>IF(Master!D952&gt;'OHL indexes'!D950,1,"")</f>
        <v/>
      </c>
    </row>
    <row r="951" spans="1:14" x14ac:dyDescent="0.25">
      <c r="A951" s="1">
        <v>39444</v>
      </c>
      <c r="B951">
        <v>67247.460000000006</v>
      </c>
      <c r="C951" s="12">
        <v>66029.17</v>
      </c>
      <c r="D951">
        <v>67871.67</v>
      </c>
      <c r="E951" s="12">
        <v>66029.17</v>
      </c>
      <c r="G951">
        <f t="shared" si="84"/>
        <v>-1.8116520683457926E-2</v>
      </c>
      <c r="H951">
        <f t="shared" si="85"/>
        <v>9.2822836728700953E-3</v>
      </c>
      <c r="I951">
        <f t="shared" si="86"/>
        <v>-1.8116520683457926E-2</v>
      </c>
      <c r="J951" t="str">
        <f t="shared" si="87"/>
        <v/>
      </c>
      <c r="K951" t="str">
        <f t="shared" si="88"/>
        <v/>
      </c>
      <c r="L951" t="str">
        <f t="shared" si="89"/>
        <v/>
      </c>
      <c r="M951" t="str">
        <f>IF(Master!D953&lt;'OHL indexes'!E951,1,"")</f>
        <v/>
      </c>
      <c r="N951" t="str">
        <f>IF(Master!D953&gt;'OHL indexes'!D951,1,"")</f>
        <v/>
      </c>
    </row>
    <row r="952" spans="1:14" x14ac:dyDescent="0.25">
      <c r="A952" s="1">
        <v>39447</v>
      </c>
      <c r="B952">
        <v>68346.52</v>
      </c>
      <c r="C952" s="12">
        <v>67276.490000000005</v>
      </c>
      <c r="D952">
        <v>69173.19</v>
      </c>
      <c r="E952" s="12">
        <v>67052.31</v>
      </c>
      <c r="G952">
        <f t="shared" si="84"/>
        <v>-1.5655954392410854E-2</v>
      </c>
      <c r="H952">
        <f t="shared" si="85"/>
        <v>1.2095275662901361E-2</v>
      </c>
      <c r="I952">
        <f t="shared" si="86"/>
        <v>-1.8936004349599744E-2</v>
      </c>
      <c r="J952" t="str">
        <f t="shared" si="87"/>
        <v/>
      </c>
      <c r="K952" t="str">
        <f t="shared" si="88"/>
        <v/>
      </c>
      <c r="L952" t="str">
        <f t="shared" si="89"/>
        <v/>
      </c>
      <c r="M952" t="str">
        <f>IF(Master!D954&lt;'OHL indexes'!E952,1,"")</f>
        <v/>
      </c>
      <c r="N952" t="str">
        <f>IF(Master!D954&gt;'OHL indexes'!D952,1,"")</f>
        <v/>
      </c>
    </row>
    <row r="953" spans="1:14" x14ac:dyDescent="0.25">
      <c r="A953" s="1">
        <v>39449</v>
      </c>
      <c r="B953">
        <v>69936.17</v>
      </c>
      <c r="C953" s="12">
        <v>68027.899999999994</v>
      </c>
      <c r="D953">
        <v>71198.05</v>
      </c>
      <c r="E953" s="12">
        <v>67883.070000000007</v>
      </c>
      <c r="G953">
        <f t="shared" si="84"/>
        <v>-2.7285880825329789E-2</v>
      </c>
      <c r="H953">
        <f t="shared" si="85"/>
        <v>1.8043310064019824E-2</v>
      </c>
      <c r="I953">
        <f t="shared" si="86"/>
        <v>-2.9356769179667563E-2</v>
      </c>
      <c r="J953" t="str">
        <f t="shared" si="87"/>
        <v/>
      </c>
      <c r="K953" t="str">
        <f t="shared" si="88"/>
        <v/>
      </c>
      <c r="L953" t="str">
        <f t="shared" si="89"/>
        <v/>
      </c>
      <c r="M953" t="str">
        <f>IF(Master!D955&lt;'OHL indexes'!E953,1,"")</f>
        <v/>
      </c>
      <c r="N953" t="str">
        <f>IF(Master!D955&gt;'OHL indexes'!D953,1,"")</f>
        <v/>
      </c>
    </row>
    <row r="954" spans="1:14" x14ac:dyDescent="0.25">
      <c r="A954" s="1">
        <v>39450</v>
      </c>
      <c r="B954">
        <v>69349.58</v>
      </c>
      <c r="C954" s="12">
        <v>70456.89</v>
      </c>
      <c r="D954">
        <v>71021.009999999995</v>
      </c>
      <c r="E954" s="12">
        <v>68677.75</v>
      </c>
      <c r="G954">
        <f t="shared" si="84"/>
        <v>1.5967075791951446E-2</v>
      </c>
      <c r="H954">
        <f t="shared" si="85"/>
        <v>2.4101515827493092E-2</v>
      </c>
      <c r="I954">
        <f t="shared" si="86"/>
        <v>-9.6875857070800597E-3</v>
      </c>
      <c r="J954" t="str">
        <f t="shared" si="87"/>
        <v/>
      </c>
      <c r="K954" t="str">
        <f t="shared" si="88"/>
        <v/>
      </c>
      <c r="L954" t="str">
        <f t="shared" si="89"/>
        <v/>
      </c>
      <c r="M954" t="str">
        <f>IF(Master!D956&lt;'OHL indexes'!E954,1,"")</f>
        <v/>
      </c>
      <c r="N954" t="str">
        <f>IF(Master!D956&gt;'OHL indexes'!D954,1,"")</f>
        <v/>
      </c>
    </row>
    <row r="955" spans="1:14" x14ac:dyDescent="0.25">
      <c r="A955" s="1">
        <v>39451</v>
      </c>
      <c r="B955">
        <v>72222.570000000007</v>
      </c>
      <c r="C955" s="12">
        <v>70760.429999999993</v>
      </c>
      <c r="D955">
        <v>73011.37</v>
      </c>
      <c r="E955" s="12">
        <v>70657.820000000007</v>
      </c>
      <c r="G955">
        <f t="shared" si="84"/>
        <v>-2.0244917897549342E-2</v>
      </c>
      <c r="H955">
        <f t="shared" si="85"/>
        <v>1.092179356120937E-2</v>
      </c>
      <c r="I955">
        <f t="shared" si="86"/>
        <v>-2.166566490225974E-2</v>
      </c>
      <c r="J955" t="str">
        <f t="shared" si="87"/>
        <v/>
      </c>
      <c r="K955" t="str">
        <f t="shared" si="88"/>
        <v/>
      </c>
      <c r="L955" t="str">
        <f t="shared" si="89"/>
        <v/>
      </c>
      <c r="M955" t="str">
        <f>IF(Master!D957&lt;'OHL indexes'!E955,1,"")</f>
        <v/>
      </c>
      <c r="N955" t="str">
        <f>IF(Master!D957&gt;'OHL indexes'!D955,1,"")</f>
        <v/>
      </c>
    </row>
    <row r="956" spans="1:14" x14ac:dyDescent="0.25">
      <c r="A956" s="1">
        <v>39454</v>
      </c>
      <c r="B956">
        <v>70751.88</v>
      </c>
      <c r="C956" s="12">
        <v>70869.58</v>
      </c>
      <c r="D956">
        <v>72605.25</v>
      </c>
      <c r="E956" s="12">
        <v>70142.64</v>
      </c>
      <c r="G956">
        <f t="shared" si="84"/>
        <v>1.6635600354364399E-3</v>
      </c>
      <c r="H956">
        <f t="shared" si="85"/>
        <v>2.6195346328606428E-2</v>
      </c>
      <c r="I956">
        <f t="shared" si="86"/>
        <v>-8.610937264140639E-3</v>
      </c>
      <c r="J956" t="str">
        <f t="shared" si="87"/>
        <v/>
      </c>
      <c r="K956" t="str">
        <f t="shared" si="88"/>
        <v/>
      </c>
      <c r="L956" t="str">
        <f t="shared" si="89"/>
        <v/>
      </c>
      <c r="M956" t="str">
        <f>IF(Master!D958&lt;'OHL indexes'!E956,1,"")</f>
        <v/>
      </c>
      <c r="N956" t="str">
        <f>IF(Master!D958&gt;'OHL indexes'!D956,1,"")</f>
        <v/>
      </c>
    </row>
    <row r="957" spans="1:14" x14ac:dyDescent="0.25">
      <c r="A957" s="1">
        <v>39455</v>
      </c>
      <c r="B957">
        <v>74212.27</v>
      </c>
      <c r="C957" s="12">
        <v>69888.350000000006</v>
      </c>
      <c r="D957">
        <v>75626.03</v>
      </c>
      <c r="E957" s="12">
        <v>68170.89</v>
      </c>
      <c r="G957">
        <f t="shared" si="84"/>
        <v>-5.8264219649931226E-2</v>
      </c>
      <c r="H957">
        <f t="shared" si="85"/>
        <v>1.9050219054072892E-2</v>
      </c>
      <c r="I957">
        <f t="shared" si="86"/>
        <v>-8.1406753896626549E-2</v>
      </c>
      <c r="J957" t="str">
        <f t="shared" si="87"/>
        <v/>
      </c>
      <c r="K957" t="str">
        <f t="shared" si="88"/>
        <v/>
      </c>
      <c r="L957" t="str">
        <f t="shared" si="89"/>
        <v/>
      </c>
      <c r="M957" t="str">
        <f>IF(Master!D959&lt;'OHL indexes'!E957,1,"")</f>
        <v/>
      </c>
      <c r="N957" t="str">
        <f>IF(Master!D959&gt;'OHL indexes'!D957,1,"")</f>
        <v/>
      </c>
    </row>
    <row r="958" spans="1:14" x14ac:dyDescent="0.25">
      <c r="A958" s="1">
        <v>39456</v>
      </c>
      <c r="B958">
        <v>73450.2</v>
      </c>
      <c r="C958" s="12">
        <v>73852.710000000006</v>
      </c>
      <c r="D958">
        <v>76377.59</v>
      </c>
      <c r="E958" s="12">
        <v>71599.5</v>
      </c>
      <c r="G958">
        <f t="shared" si="84"/>
        <v>5.4800395369924981E-3</v>
      </c>
      <c r="H958">
        <f t="shared" si="85"/>
        <v>3.9855439467829878E-2</v>
      </c>
      <c r="I958">
        <f t="shared" si="86"/>
        <v>-2.5196663862045221E-2</v>
      </c>
      <c r="J958" t="str">
        <f t="shared" si="87"/>
        <v/>
      </c>
      <c r="K958" t="str">
        <f t="shared" si="88"/>
        <v/>
      </c>
      <c r="L958" t="str">
        <f t="shared" si="89"/>
        <v/>
      </c>
      <c r="M958" t="str">
        <f>IF(Master!D960&lt;'OHL indexes'!E958,1,"")</f>
        <v/>
      </c>
      <c r="N958" t="str">
        <f>IF(Master!D960&gt;'OHL indexes'!D958,1,"")</f>
        <v/>
      </c>
    </row>
    <row r="959" spans="1:14" x14ac:dyDescent="0.25">
      <c r="A959" s="1">
        <v>39457</v>
      </c>
      <c r="B959">
        <v>71080.05</v>
      </c>
      <c r="C959" s="12">
        <v>73960.63</v>
      </c>
      <c r="D959">
        <v>74120.13</v>
      </c>
      <c r="E959" s="12">
        <v>69456.12</v>
      </c>
      <c r="G959">
        <f t="shared" si="84"/>
        <v>4.0525857818051625E-2</v>
      </c>
      <c r="H959">
        <f t="shared" si="85"/>
        <v>4.2769806717918746E-2</v>
      </c>
      <c r="I959">
        <f t="shared" si="86"/>
        <v>-2.2846494902578285E-2</v>
      </c>
      <c r="J959" t="str">
        <f t="shared" si="87"/>
        <v/>
      </c>
      <c r="K959" t="str">
        <f t="shared" si="88"/>
        <v/>
      </c>
      <c r="L959" t="str">
        <f t="shared" si="89"/>
        <v/>
      </c>
      <c r="M959" t="str">
        <f>IF(Master!D961&lt;'OHL indexes'!E959,1,"")</f>
        <v/>
      </c>
      <c r="N959" t="str">
        <f>IF(Master!D961&gt;'OHL indexes'!D959,1,"")</f>
        <v/>
      </c>
    </row>
    <row r="960" spans="1:14" x14ac:dyDescent="0.25">
      <c r="A960" s="1">
        <v>39458</v>
      </c>
      <c r="B960">
        <v>74377.19</v>
      </c>
      <c r="C960" s="12">
        <v>71954.100000000006</v>
      </c>
      <c r="D960">
        <v>77375.14</v>
      </c>
      <c r="E960" s="12">
        <v>71261.55</v>
      </c>
      <c r="G960">
        <f t="shared" si="84"/>
        <v>-3.2578402061169465E-2</v>
      </c>
      <c r="H960">
        <f t="shared" si="85"/>
        <v>4.0307384562390691E-2</v>
      </c>
      <c r="I960">
        <f t="shared" si="86"/>
        <v>-4.1889724524413974E-2</v>
      </c>
      <c r="J960" t="str">
        <f t="shared" si="87"/>
        <v/>
      </c>
      <c r="K960" t="str">
        <f t="shared" si="88"/>
        <v/>
      </c>
      <c r="L960" t="str">
        <f t="shared" si="89"/>
        <v/>
      </c>
      <c r="M960" t="str">
        <f>IF(Master!D962&lt;'OHL indexes'!E960,1,"")</f>
        <v/>
      </c>
      <c r="N960" t="str">
        <f>IF(Master!D962&gt;'OHL indexes'!D960,1,"")</f>
        <v/>
      </c>
    </row>
    <row r="961" spans="1:14" x14ac:dyDescent="0.25">
      <c r="A961" s="1">
        <v>39461</v>
      </c>
      <c r="B961">
        <v>71220.639999999999</v>
      </c>
      <c r="C961" s="12">
        <v>73278.179999999993</v>
      </c>
      <c r="D961">
        <v>73309.94</v>
      </c>
      <c r="E961" s="12">
        <v>70784.75</v>
      </c>
      <c r="G961">
        <f t="shared" si="84"/>
        <v>2.8889658952797825E-2</v>
      </c>
      <c r="H961">
        <f t="shared" si="85"/>
        <v>2.9335597096572075E-2</v>
      </c>
      <c r="I961">
        <f t="shared" si="86"/>
        <v>-6.1202763693221085E-3</v>
      </c>
      <c r="J961" t="str">
        <f t="shared" si="87"/>
        <v/>
      </c>
      <c r="K961" t="str">
        <f t="shared" si="88"/>
        <v/>
      </c>
      <c r="L961" t="str">
        <f t="shared" si="89"/>
        <v/>
      </c>
      <c r="M961" t="str">
        <f>IF(Master!D963&lt;'OHL indexes'!E961,1,"")</f>
        <v/>
      </c>
      <c r="N961" t="str">
        <f>IF(Master!D963&gt;'OHL indexes'!D961,1,"")</f>
        <v/>
      </c>
    </row>
    <row r="962" spans="1:14" x14ac:dyDescent="0.25">
      <c r="A962" s="1">
        <v>39462</v>
      </c>
      <c r="B962">
        <v>71710.990000000005</v>
      </c>
      <c r="C962" s="12">
        <v>72698.67</v>
      </c>
      <c r="D962">
        <v>73269.94</v>
      </c>
      <c r="E962" s="12">
        <v>71097.210000000006</v>
      </c>
      <c r="G962">
        <f t="shared" si="84"/>
        <v>1.3773063236192762E-2</v>
      </c>
      <c r="H962">
        <f t="shared" si="85"/>
        <v>2.1739345670726218E-2</v>
      </c>
      <c r="I962">
        <f t="shared" si="86"/>
        <v>-8.5590786014807518E-3</v>
      </c>
      <c r="J962" t="str">
        <f t="shared" si="87"/>
        <v/>
      </c>
      <c r="K962" t="str">
        <f t="shared" si="88"/>
        <v/>
      </c>
      <c r="L962" t="str">
        <f t="shared" si="89"/>
        <v/>
      </c>
      <c r="M962" t="str">
        <f>IF(Master!D964&lt;'OHL indexes'!E962,1,"")</f>
        <v/>
      </c>
      <c r="N962" t="str">
        <f>IF(Master!D964&gt;'OHL indexes'!D962,1,"")</f>
        <v/>
      </c>
    </row>
    <row r="963" spans="1:14" x14ac:dyDescent="0.25">
      <c r="A963" s="1">
        <v>39463</v>
      </c>
      <c r="B963">
        <v>71006.86</v>
      </c>
      <c r="C963" s="12">
        <v>72165.58</v>
      </c>
      <c r="D963">
        <v>73103.16</v>
      </c>
      <c r="E963" s="12">
        <v>68614.12</v>
      </c>
      <c r="G963">
        <f t="shared" si="84"/>
        <v>1.6318423318535613E-2</v>
      </c>
      <c r="H963">
        <f t="shared" si="85"/>
        <v>2.9522499657075318E-2</v>
      </c>
      <c r="I963">
        <f t="shared" si="86"/>
        <v>-3.3697307555917932E-2</v>
      </c>
      <c r="J963" t="str">
        <f t="shared" si="87"/>
        <v/>
      </c>
      <c r="K963" t="str">
        <f t="shared" si="88"/>
        <v/>
      </c>
      <c r="L963" t="str">
        <f t="shared" si="89"/>
        <v/>
      </c>
      <c r="M963" t="str">
        <f>IF(Master!D965&lt;'OHL indexes'!E963,1,"")</f>
        <v/>
      </c>
      <c r="N963" t="str">
        <f>IF(Master!D965&gt;'OHL indexes'!D963,1,"")</f>
        <v/>
      </c>
    </row>
    <row r="964" spans="1:14" x14ac:dyDescent="0.25">
      <c r="A964" s="1">
        <v>39464</v>
      </c>
      <c r="B964">
        <v>76588.179999999993</v>
      </c>
      <c r="C964" s="12">
        <v>70996.53</v>
      </c>
      <c r="D964">
        <v>76809.37</v>
      </c>
      <c r="E964" s="12">
        <v>70153.210000000006</v>
      </c>
      <c r="G964">
        <f t="shared" si="84"/>
        <v>-7.3009307702572301E-2</v>
      </c>
      <c r="H964">
        <f t="shared" si="85"/>
        <v>2.8880435597242737E-3</v>
      </c>
      <c r="I964">
        <f t="shared" si="86"/>
        <v>-8.4020406282013571E-2</v>
      </c>
      <c r="J964" t="str">
        <f t="shared" si="87"/>
        <v/>
      </c>
      <c r="K964" t="str">
        <f t="shared" si="88"/>
        <v/>
      </c>
      <c r="L964" t="str">
        <f t="shared" si="89"/>
        <v/>
      </c>
      <c r="M964" t="str">
        <f>IF(Master!D966&lt;'OHL indexes'!E964,1,"")</f>
        <v/>
      </c>
      <c r="N964" t="str">
        <f>IF(Master!D966&gt;'OHL indexes'!D964,1,"")</f>
        <v/>
      </c>
    </row>
    <row r="965" spans="1:14" x14ac:dyDescent="0.25">
      <c r="A965" s="1">
        <v>39465</v>
      </c>
      <c r="B965">
        <v>77315.87</v>
      </c>
      <c r="C965" s="12">
        <v>74305.94</v>
      </c>
      <c r="D965">
        <v>78746.36</v>
      </c>
      <c r="E965" s="12">
        <v>73274.67</v>
      </c>
      <c r="G965">
        <f t="shared" si="84"/>
        <v>-3.893029982072238E-2</v>
      </c>
      <c r="H965">
        <f t="shared" si="85"/>
        <v>1.8501893595713303E-2</v>
      </c>
      <c r="I965">
        <f t="shared" si="86"/>
        <v>-5.2268699815445352E-2</v>
      </c>
      <c r="J965" t="str">
        <f t="shared" si="87"/>
        <v/>
      </c>
      <c r="K965" t="str">
        <f t="shared" si="88"/>
        <v/>
      </c>
      <c r="L965" t="str">
        <f t="shared" si="89"/>
        <v/>
      </c>
      <c r="M965" t="str">
        <f>IF(Master!D967&lt;'OHL indexes'!E965,1,"")</f>
        <v/>
      </c>
      <c r="N965" t="str">
        <f>IF(Master!D967&gt;'OHL indexes'!D965,1,"")</f>
        <v/>
      </c>
    </row>
    <row r="966" spans="1:14" x14ac:dyDescent="0.25">
      <c r="A966" s="1">
        <v>39469</v>
      </c>
      <c r="B966">
        <v>78418.69</v>
      </c>
      <c r="C966" s="12">
        <v>95158.19</v>
      </c>
      <c r="D966">
        <v>96462.12</v>
      </c>
      <c r="E966" s="12">
        <v>76935.56</v>
      </c>
      <c r="G966">
        <f t="shared" si="84"/>
        <v>0.21346314252380405</v>
      </c>
      <c r="H966">
        <f t="shared" si="85"/>
        <v>0.23009093878002806</v>
      </c>
      <c r="I966">
        <f t="shared" si="86"/>
        <v>-1.8912965773848156E-2</v>
      </c>
      <c r="J966" t="str">
        <f t="shared" si="87"/>
        <v/>
      </c>
      <c r="K966" t="str">
        <f t="shared" si="88"/>
        <v/>
      </c>
      <c r="L966" t="str">
        <f t="shared" si="89"/>
        <v/>
      </c>
      <c r="M966" t="str">
        <f>IF(Master!D968&lt;'OHL indexes'!E966,1,"")</f>
        <v/>
      </c>
      <c r="N966" t="str">
        <f>IF(Master!D968&gt;'OHL indexes'!D966,1,"")</f>
        <v/>
      </c>
    </row>
    <row r="967" spans="1:14" x14ac:dyDescent="0.25">
      <c r="A967" s="1">
        <v>39470</v>
      </c>
      <c r="B967">
        <v>74758.81</v>
      </c>
      <c r="C967" s="12">
        <v>88454.15</v>
      </c>
      <c r="D967">
        <v>89019.6</v>
      </c>
      <c r="E967" s="12">
        <v>74538.350000000006</v>
      </c>
      <c r="G967">
        <f t="shared" ref="G967:G1030" si="90">C967/$B967-1</f>
        <v>0.18319365971716239</v>
      </c>
      <c r="H967">
        <f t="shared" ref="H967:H1030" si="91">D967/$B967-1</f>
        <v>0.19075731676306784</v>
      </c>
      <c r="I967">
        <f t="shared" ref="I967:I1030" si="92">E967/$B967-1</f>
        <v>-2.9489500969851479E-3</v>
      </c>
      <c r="J967" t="str">
        <f t="shared" ref="J967:J1030" si="93">IF(C967&lt;E967,1,"")</f>
        <v/>
      </c>
      <c r="K967" t="str">
        <f t="shared" ref="K967:K1030" si="94">IF(C968&gt;D968,1,"")</f>
        <v/>
      </c>
      <c r="L967" t="str">
        <f t="shared" ref="L967:L1030" si="95">IF(E968&gt;D968,1,"")</f>
        <v/>
      </c>
      <c r="M967" t="str">
        <f>IF(Master!D969&lt;'OHL indexes'!E967,1,"")</f>
        <v/>
      </c>
      <c r="N967" t="str">
        <f>IF(Master!D969&gt;'OHL indexes'!D967,1,"")</f>
        <v/>
      </c>
    </row>
    <row r="968" spans="1:14" x14ac:dyDescent="0.25">
      <c r="A968" s="1">
        <v>39471</v>
      </c>
      <c r="B968">
        <v>74856.009999999995</v>
      </c>
      <c r="C968" s="12">
        <v>73846.58</v>
      </c>
      <c r="D968">
        <v>75559.289999999994</v>
      </c>
      <c r="E968" s="12">
        <v>72978.53</v>
      </c>
      <c r="G968">
        <f t="shared" si="90"/>
        <v>-1.3484955984161995E-2</v>
      </c>
      <c r="H968">
        <f t="shared" si="91"/>
        <v>9.395104013692368E-3</v>
      </c>
      <c r="I968">
        <f t="shared" si="92"/>
        <v>-2.508121926348994E-2</v>
      </c>
      <c r="J968" t="str">
        <f t="shared" si="93"/>
        <v/>
      </c>
      <c r="K968" t="str">
        <f t="shared" si="94"/>
        <v/>
      </c>
      <c r="L968" t="str">
        <f t="shared" si="95"/>
        <v/>
      </c>
      <c r="M968" t="str">
        <f>IF(Master!D970&lt;'OHL indexes'!E968,1,"")</f>
        <v/>
      </c>
      <c r="N968" t="str">
        <f>IF(Master!D970&gt;'OHL indexes'!D968,1,"")</f>
        <v/>
      </c>
    </row>
    <row r="969" spans="1:14" x14ac:dyDescent="0.25">
      <c r="A969" s="1">
        <v>39472</v>
      </c>
      <c r="B969">
        <v>75886.95</v>
      </c>
      <c r="C969" s="12">
        <v>73267.539999999994</v>
      </c>
      <c r="D969">
        <v>76327.3</v>
      </c>
      <c r="E969" s="12">
        <v>73017.55</v>
      </c>
      <c r="G969">
        <f t="shared" si="90"/>
        <v>-3.4517265485040638E-2</v>
      </c>
      <c r="H969">
        <f t="shared" si="91"/>
        <v>5.802710479206219E-3</v>
      </c>
      <c r="I969">
        <f t="shared" si="92"/>
        <v>-3.7811507775711073E-2</v>
      </c>
      <c r="J969" t="str">
        <f t="shared" si="93"/>
        <v/>
      </c>
      <c r="K969" t="str">
        <f t="shared" si="94"/>
        <v/>
      </c>
      <c r="L969" t="str">
        <f t="shared" si="95"/>
        <v/>
      </c>
      <c r="M969" t="str">
        <f>IF(Master!D971&lt;'OHL indexes'!E969,1,"")</f>
        <v/>
      </c>
      <c r="N969" t="str">
        <f>IF(Master!D971&gt;'OHL indexes'!D969,1,"")</f>
        <v/>
      </c>
    </row>
    <row r="970" spans="1:14" x14ac:dyDescent="0.25">
      <c r="A970" s="1">
        <v>39475</v>
      </c>
      <c r="B970">
        <v>74355.16</v>
      </c>
      <c r="C970" s="12">
        <v>76017.37</v>
      </c>
      <c r="D970">
        <v>80663.06</v>
      </c>
      <c r="E970" s="12">
        <v>74093.63</v>
      </c>
      <c r="G970">
        <f t="shared" si="90"/>
        <v>2.2355005355378044E-2</v>
      </c>
      <c r="H970">
        <f t="shared" si="91"/>
        <v>8.4834731039513445E-2</v>
      </c>
      <c r="I970">
        <f t="shared" si="92"/>
        <v>-3.5173080119792477E-3</v>
      </c>
      <c r="J970" t="str">
        <f t="shared" si="93"/>
        <v/>
      </c>
      <c r="K970" t="str">
        <f t="shared" si="94"/>
        <v/>
      </c>
      <c r="L970" t="str">
        <f t="shared" si="95"/>
        <v/>
      </c>
      <c r="M970" t="str">
        <f>IF(Master!D972&lt;'OHL indexes'!E970,1,"")</f>
        <v/>
      </c>
      <c r="N970" t="str">
        <f>IF(Master!D972&gt;'OHL indexes'!D970,1,"")</f>
        <v/>
      </c>
    </row>
    <row r="971" spans="1:14" x14ac:dyDescent="0.25">
      <c r="A971" s="1">
        <v>39476</v>
      </c>
      <c r="B971">
        <v>74399.19</v>
      </c>
      <c r="C971" s="12">
        <v>73657.59</v>
      </c>
      <c r="D971">
        <v>75274.8</v>
      </c>
      <c r="E971" s="12">
        <v>73234.350000000006</v>
      </c>
      <c r="G971">
        <f t="shared" si="90"/>
        <v>-9.9678504564364445E-3</v>
      </c>
      <c r="H971">
        <f t="shared" si="91"/>
        <v>1.1769079744013311E-2</v>
      </c>
      <c r="I971">
        <f t="shared" si="92"/>
        <v>-1.5656622068062842E-2</v>
      </c>
      <c r="J971" t="str">
        <f t="shared" si="93"/>
        <v/>
      </c>
      <c r="K971" t="str">
        <f t="shared" si="94"/>
        <v/>
      </c>
      <c r="L971" t="str">
        <f t="shared" si="95"/>
        <v/>
      </c>
      <c r="M971" t="str">
        <f>IF(Master!D973&lt;'OHL indexes'!E971,1,"")</f>
        <v/>
      </c>
      <c r="N971" t="str">
        <f>IF(Master!D973&gt;'OHL indexes'!D971,1,"")</f>
        <v/>
      </c>
    </row>
    <row r="972" spans="1:14" x14ac:dyDescent="0.25">
      <c r="A972" s="1">
        <v>39477</v>
      </c>
      <c r="B972">
        <v>74582.009999999995</v>
      </c>
      <c r="C972" s="12">
        <v>74379.56</v>
      </c>
      <c r="D972">
        <v>75243.3</v>
      </c>
      <c r="E972" s="12">
        <v>71389.2</v>
      </c>
      <c r="G972">
        <f t="shared" si="90"/>
        <v>-2.7144615705583242E-3</v>
      </c>
      <c r="H972">
        <f t="shared" si="91"/>
        <v>8.8666154210648163E-3</v>
      </c>
      <c r="I972">
        <f t="shared" si="92"/>
        <v>-4.2809385265964228E-2</v>
      </c>
      <c r="J972" t="str">
        <f t="shared" si="93"/>
        <v/>
      </c>
      <c r="K972" t="str">
        <f t="shared" si="94"/>
        <v/>
      </c>
      <c r="L972" t="str">
        <f t="shared" si="95"/>
        <v/>
      </c>
      <c r="M972" t="str">
        <f>IF(Master!D974&lt;'OHL indexes'!E972,1,"")</f>
        <v/>
      </c>
      <c r="N972" t="str">
        <f>IF(Master!D974&gt;'OHL indexes'!D972,1,"")</f>
        <v/>
      </c>
    </row>
    <row r="973" spans="1:14" x14ac:dyDescent="0.25">
      <c r="A973" s="1">
        <v>39478</v>
      </c>
      <c r="B973">
        <v>73473.27</v>
      </c>
      <c r="C973" s="12">
        <v>75986.45</v>
      </c>
      <c r="D973">
        <v>76568.14</v>
      </c>
      <c r="E973" s="12">
        <v>71754.789999999994</v>
      </c>
      <c r="G973">
        <f t="shared" si="90"/>
        <v>3.4205364753739698E-2</v>
      </c>
      <c r="H973">
        <f t="shared" si="91"/>
        <v>4.2122393626961241E-2</v>
      </c>
      <c r="I973">
        <f t="shared" si="92"/>
        <v>-2.33891862986364E-2</v>
      </c>
      <c r="J973" t="str">
        <f t="shared" si="93"/>
        <v/>
      </c>
      <c r="K973" t="str">
        <f t="shared" si="94"/>
        <v/>
      </c>
      <c r="L973" t="str">
        <f t="shared" si="95"/>
        <v/>
      </c>
      <c r="M973" t="str">
        <f>IF(Master!D975&lt;'OHL indexes'!E973,1,"")</f>
        <v/>
      </c>
      <c r="N973" t="str">
        <f>IF(Master!D975&gt;'OHL indexes'!D973,1,"")</f>
        <v/>
      </c>
    </row>
    <row r="974" spans="1:14" x14ac:dyDescent="0.25">
      <c r="A974" s="1">
        <v>39479</v>
      </c>
      <c r="B974">
        <v>71545.679999999993</v>
      </c>
      <c r="C974" s="12">
        <v>72391.72</v>
      </c>
      <c r="D974">
        <v>72968.55</v>
      </c>
      <c r="E974" s="12">
        <v>70762.19</v>
      </c>
      <c r="G974">
        <f t="shared" si="90"/>
        <v>1.1825172393357786E-2</v>
      </c>
      <c r="H974">
        <f t="shared" si="91"/>
        <v>1.9887573924799007E-2</v>
      </c>
      <c r="I974">
        <f t="shared" si="92"/>
        <v>-1.0950905770970243E-2</v>
      </c>
      <c r="J974" t="str">
        <f t="shared" si="93"/>
        <v/>
      </c>
      <c r="K974" t="str">
        <f t="shared" si="94"/>
        <v/>
      </c>
      <c r="L974" t="str">
        <f t="shared" si="95"/>
        <v/>
      </c>
      <c r="M974" t="str">
        <f>IF(Master!D976&lt;'OHL indexes'!E974,1,"")</f>
        <v/>
      </c>
      <c r="N974" t="str">
        <f>IF(Master!D976&gt;'OHL indexes'!D974,1,"")</f>
        <v/>
      </c>
    </row>
    <row r="975" spans="1:14" x14ac:dyDescent="0.25">
      <c r="A975" s="1">
        <v>39482</v>
      </c>
      <c r="B975">
        <v>74104.45</v>
      </c>
      <c r="C975" s="12">
        <v>71847.38</v>
      </c>
      <c r="D975">
        <v>74145.58</v>
      </c>
      <c r="E975" s="12">
        <v>71477.47</v>
      </c>
      <c r="G975">
        <f t="shared" si="90"/>
        <v>-3.0457954954122068E-2</v>
      </c>
      <c r="H975">
        <f t="shared" si="91"/>
        <v>5.5502739714019533E-4</v>
      </c>
      <c r="I975">
        <f t="shared" si="92"/>
        <v>-3.5449692967156388E-2</v>
      </c>
      <c r="J975" t="str">
        <f t="shared" si="93"/>
        <v/>
      </c>
      <c r="K975" t="str">
        <f t="shared" si="94"/>
        <v/>
      </c>
      <c r="L975" t="str">
        <f t="shared" si="95"/>
        <v/>
      </c>
      <c r="M975" t="str">
        <f>IF(Master!D977&lt;'OHL indexes'!E975,1,"")</f>
        <v/>
      </c>
      <c r="N975" t="str">
        <f>IF(Master!D977&gt;'OHL indexes'!D975,1,"")</f>
        <v/>
      </c>
    </row>
    <row r="976" spans="1:14" x14ac:dyDescent="0.25">
      <c r="A976" s="1">
        <v>39483</v>
      </c>
      <c r="B976">
        <v>78296.19</v>
      </c>
      <c r="C976" s="12">
        <v>74998.320000000007</v>
      </c>
      <c r="D976">
        <v>78997.759999999995</v>
      </c>
      <c r="E976" s="12">
        <v>74998.320000000007</v>
      </c>
      <c r="G976">
        <f t="shared" si="90"/>
        <v>-4.2120440343265675E-2</v>
      </c>
      <c r="H976">
        <f t="shared" si="91"/>
        <v>8.9604615499170315E-3</v>
      </c>
      <c r="I976">
        <f t="shared" si="92"/>
        <v>-4.2120440343265675E-2</v>
      </c>
      <c r="J976" t="str">
        <f t="shared" si="93"/>
        <v/>
      </c>
      <c r="K976" t="str">
        <f t="shared" si="94"/>
        <v/>
      </c>
      <c r="L976" t="str">
        <f t="shared" si="95"/>
        <v/>
      </c>
      <c r="M976" t="str">
        <f>IF(Master!D978&lt;'OHL indexes'!E976,1,"")</f>
        <v/>
      </c>
      <c r="N976" t="str">
        <f>IF(Master!D978&gt;'OHL indexes'!D976,1,"")</f>
        <v/>
      </c>
    </row>
    <row r="977" spans="1:14" x14ac:dyDescent="0.25">
      <c r="A977" s="1">
        <v>39484</v>
      </c>
      <c r="B977">
        <v>80392.460000000006</v>
      </c>
      <c r="C977" s="12">
        <v>77909.960000000006</v>
      </c>
      <c r="D977">
        <v>81191.570000000007</v>
      </c>
      <c r="E977" s="12">
        <v>76924.69</v>
      </c>
      <c r="G977">
        <f t="shared" si="90"/>
        <v>-3.0879761609484246E-2</v>
      </c>
      <c r="H977">
        <f t="shared" si="91"/>
        <v>9.9401112989949691E-3</v>
      </c>
      <c r="I977">
        <f t="shared" si="92"/>
        <v>-4.3135512957309774E-2</v>
      </c>
      <c r="J977" t="str">
        <f t="shared" si="93"/>
        <v/>
      </c>
      <c r="K977" t="str">
        <f t="shared" si="94"/>
        <v/>
      </c>
      <c r="L977" t="str">
        <f t="shared" si="95"/>
        <v/>
      </c>
      <c r="M977" t="str">
        <f>IF(Master!D979&lt;'OHL indexes'!E977,1,"")</f>
        <v/>
      </c>
      <c r="N977" t="str">
        <f>IF(Master!D979&gt;'OHL indexes'!D977,1,"")</f>
        <v/>
      </c>
    </row>
    <row r="978" spans="1:14" x14ac:dyDescent="0.25">
      <c r="A978" s="1">
        <v>39485</v>
      </c>
      <c r="B978">
        <v>79182.36</v>
      </c>
      <c r="C978" s="12">
        <v>80592.350000000006</v>
      </c>
      <c r="D978">
        <v>81637.8</v>
      </c>
      <c r="E978" s="12">
        <v>78245</v>
      </c>
      <c r="G978">
        <f t="shared" si="90"/>
        <v>1.7806870116020779E-2</v>
      </c>
      <c r="H978">
        <f t="shared" si="91"/>
        <v>3.1009937061739601E-2</v>
      </c>
      <c r="I978">
        <f t="shared" si="92"/>
        <v>-1.1837990178620639E-2</v>
      </c>
      <c r="J978" t="str">
        <f t="shared" si="93"/>
        <v/>
      </c>
      <c r="K978" t="str">
        <f t="shared" si="94"/>
        <v/>
      </c>
      <c r="L978" t="str">
        <f t="shared" si="95"/>
        <v/>
      </c>
      <c r="M978" t="str">
        <f>IF(Master!D980&lt;'OHL indexes'!E978,1,"")</f>
        <v/>
      </c>
      <c r="N978" t="str">
        <f>IF(Master!D980&gt;'OHL indexes'!D978,1,"")</f>
        <v/>
      </c>
    </row>
    <row r="979" spans="1:14" x14ac:dyDescent="0.25">
      <c r="A979" s="1">
        <v>39486</v>
      </c>
      <c r="B979">
        <v>80595.33</v>
      </c>
      <c r="C979" s="12">
        <v>79474.5</v>
      </c>
      <c r="D979">
        <v>81653.679999999993</v>
      </c>
      <c r="E979" s="12">
        <v>78561.240000000005</v>
      </c>
      <c r="G979">
        <f t="shared" si="90"/>
        <v>-1.3906885175605121E-2</v>
      </c>
      <c r="H979">
        <f t="shared" si="91"/>
        <v>1.313165415415507E-2</v>
      </c>
      <c r="I979">
        <f t="shared" si="92"/>
        <v>-2.5238310954245113E-2</v>
      </c>
      <c r="J979" t="str">
        <f t="shared" si="93"/>
        <v/>
      </c>
      <c r="K979" t="str">
        <f t="shared" si="94"/>
        <v/>
      </c>
      <c r="L979" t="str">
        <f t="shared" si="95"/>
        <v/>
      </c>
      <c r="M979" t="str">
        <f>IF(Master!D981&lt;'OHL indexes'!E979,1,"")</f>
        <v/>
      </c>
      <c r="N979" t="str">
        <f>IF(Master!D981&gt;'OHL indexes'!D979,1,"")</f>
        <v/>
      </c>
    </row>
    <row r="980" spans="1:14" x14ac:dyDescent="0.25">
      <c r="A980" s="1">
        <v>39489</v>
      </c>
      <c r="B980">
        <v>78795.95</v>
      </c>
      <c r="C980" s="12">
        <v>80020.83</v>
      </c>
      <c r="D980">
        <v>81997.31</v>
      </c>
      <c r="E980" s="12">
        <v>77865.16</v>
      </c>
      <c r="G980">
        <f t="shared" si="90"/>
        <v>1.5544961384436728E-2</v>
      </c>
      <c r="H980">
        <f t="shared" si="91"/>
        <v>4.0628484078179206E-2</v>
      </c>
      <c r="I980">
        <f t="shared" si="92"/>
        <v>-1.1812662960469344E-2</v>
      </c>
      <c r="J980" t="str">
        <f t="shared" si="93"/>
        <v/>
      </c>
      <c r="K980" t="str">
        <f t="shared" si="94"/>
        <v/>
      </c>
      <c r="L980" t="str">
        <f t="shared" si="95"/>
        <v/>
      </c>
      <c r="M980" t="str">
        <f>IF(Master!D982&lt;'OHL indexes'!E980,1,"")</f>
        <v/>
      </c>
      <c r="N980" t="str">
        <f>IF(Master!D982&gt;'OHL indexes'!D980,1,"")</f>
        <v/>
      </c>
    </row>
    <row r="981" spans="1:14" x14ac:dyDescent="0.25">
      <c r="A981" s="1">
        <v>39490</v>
      </c>
      <c r="B981">
        <v>77774</v>
      </c>
      <c r="C981" s="12">
        <v>77597.47</v>
      </c>
      <c r="D981">
        <v>78695.64</v>
      </c>
      <c r="E981" s="12">
        <v>75789.2</v>
      </c>
      <c r="G981">
        <f t="shared" si="90"/>
        <v>-2.2697816751099387E-3</v>
      </c>
      <c r="H981">
        <f t="shared" si="91"/>
        <v>1.1850232725589604E-2</v>
      </c>
      <c r="I981">
        <f t="shared" si="92"/>
        <v>-2.5520096690410665E-2</v>
      </c>
      <c r="J981" t="str">
        <f t="shared" si="93"/>
        <v/>
      </c>
      <c r="K981" t="str">
        <f t="shared" si="94"/>
        <v/>
      </c>
      <c r="L981" t="str">
        <f t="shared" si="95"/>
        <v/>
      </c>
      <c r="M981" t="str">
        <f>IF(Master!D983&lt;'OHL indexes'!E981,1,"")</f>
        <v/>
      </c>
      <c r="N981" t="str">
        <f>IF(Master!D983&gt;'OHL indexes'!D981,1,"")</f>
        <v/>
      </c>
    </row>
    <row r="982" spans="1:14" x14ac:dyDescent="0.25">
      <c r="A982" s="1">
        <v>39491</v>
      </c>
      <c r="B982">
        <v>75075.289999999994</v>
      </c>
      <c r="C982" s="12">
        <v>76042.490000000005</v>
      </c>
      <c r="D982">
        <v>77437.210000000006</v>
      </c>
      <c r="E982" s="12">
        <v>74233.05</v>
      </c>
      <c r="G982">
        <f t="shared" si="90"/>
        <v>1.2883067118355518E-2</v>
      </c>
      <c r="H982">
        <f t="shared" si="91"/>
        <v>3.1460684334353006E-2</v>
      </c>
      <c r="I982">
        <f t="shared" si="92"/>
        <v>-1.121860468337843E-2</v>
      </c>
      <c r="J982" t="str">
        <f t="shared" si="93"/>
        <v/>
      </c>
      <c r="K982" t="str">
        <f t="shared" si="94"/>
        <v/>
      </c>
      <c r="L982" t="str">
        <f t="shared" si="95"/>
        <v/>
      </c>
      <c r="M982" t="str">
        <f>IF(Master!D984&lt;'OHL indexes'!E982,1,"")</f>
        <v/>
      </c>
      <c r="N982" t="str">
        <f>IF(Master!D984&gt;'OHL indexes'!D982,1,"")</f>
        <v/>
      </c>
    </row>
    <row r="983" spans="1:14" x14ac:dyDescent="0.25">
      <c r="A983" s="1">
        <v>39492</v>
      </c>
      <c r="B983">
        <v>76131.740000000005</v>
      </c>
      <c r="C983" s="12">
        <v>74018.259999999995</v>
      </c>
      <c r="D983">
        <v>76541.91</v>
      </c>
      <c r="E983" s="12">
        <v>74018.259999999995</v>
      </c>
      <c r="G983">
        <f t="shared" si="90"/>
        <v>-2.7760826167903319E-2</v>
      </c>
      <c r="H983">
        <f t="shared" si="91"/>
        <v>5.3876346448931134E-3</v>
      </c>
      <c r="I983">
        <f t="shared" si="92"/>
        <v>-2.7760826167903319E-2</v>
      </c>
      <c r="J983" t="str">
        <f t="shared" si="93"/>
        <v/>
      </c>
      <c r="K983" t="str">
        <f t="shared" si="94"/>
        <v/>
      </c>
      <c r="L983" t="str">
        <f t="shared" si="95"/>
        <v/>
      </c>
      <c r="M983" t="str">
        <f>IF(Master!D985&lt;'OHL indexes'!E983,1,"")</f>
        <v/>
      </c>
      <c r="N983" t="str">
        <f>IF(Master!D985&gt;'OHL indexes'!D983,1,"")</f>
        <v/>
      </c>
    </row>
    <row r="984" spans="1:14" x14ac:dyDescent="0.25">
      <c r="A984" s="1">
        <v>39493</v>
      </c>
      <c r="B984">
        <v>75414.92</v>
      </c>
      <c r="C984" s="12">
        <v>77782.41</v>
      </c>
      <c r="D984">
        <v>78789.47</v>
      </c>
      <c r="E984" s="12">
        <v>75067.86</v>
      </c>
      <c r="G984">
        <f t="shared" si="90"/>
        <v>3.1392859662252581E-2</v>
      </c>
      <c r="H984">
        <f t="shared" si="91"/>
        <v>4.4746450702327856E-2</v>
      </c>
      <c r="I984">
        <f t="shared" si="92"/>
        <v>-4.6020071359884618E-3</v>
      </c>
      <c r="J984" t="str">
        <f t="shared" si="93"/>
        <v/>
      </c>
      <c r="K984" t="str">
        <f t="shared" si="94"/>
        <v/>
      </c>
      <c r="L984" t="str">
        <f t="shared" si="95"/>
        <v/>
      </c>
      <c r="M984" t="str">
        <f>IF(Master!D986&lt;'OHL indexes'!E984,1,"")</f>
        <v/>
      </c>
      <c r="N984" t="str">
        <f>IF(Master!D986&gt;'OHL indexes'!D984,1,"")</f>
        <v/>
      </c>
    </row>
    <row r="985" spans="1:14" x14ac:dyDescent="0.25">
      <c r="A985" s="1">
        <v>39497</v>
      </c>
      <c r="B985">
        <v>74503.14</v>
      </c>
      <c r="C985" s="12">
        <v>74047.97</v>
      </c>
      <c r="D985">
        <v>75909.350000000006</v>
      </c>
      <c r="E985" s="12">
        <v>72826.44</v>
      </c>
      <c r="G985">
        <f t="shared" si="90"/>
        <v>-6.1094069323789357E-3</v>
      </c>
      <c r="H985">
        <f t="shared" si="91"/>
        <v>1.8874506497310151E-2</v>
      </c>
      <c r="I985">
        <f t="shared" si="92"/>
        <v>-2.2505091731704119E-2</v>
      </c>
      <c r="J985" t="str">
        <f t="shared" si="93"/>
        <v/>
      </c>
      <c r="K985" t="str">
        <f t="shared" si="94"/>
        <v/>
      </c>
      <c r="L985" t="str">
        <f t="shared" si="95"/>
        <v/>
      </c>
      <c r="M985" t="str">
        <f>IF(Master!D987&lt;'OHL indexes'!E985,1,"")</f>
        <v/>
      </c>
      <c r="N985" t="str">
        <f>IF(Master!D987&gt;'OHL indexes'!D985,1,"")</f>
        <v/>
      </c>
    </row>
    <row r="986" spans="1:14" x14ac:dyDescent="0.25">
      <c r="A986" s="1">
        <v>39498</v>
      </c>
      <c r="B986">
        <v>74024.31</v>
      </c>
      <c r="C986" s="12">
        <v>76407.62</v>
      </c>
      <c r="D986">
        <v>77539.22</v>
      </c>
      <c r="E986" s="12">
        <v>74024.31</v>
      </c>
      <c r="G986">
        <f t="shared" si="90"/>
        <v>3.2196314967339656E-2</v>
      </c>
      <c r="H986">
        <f t="shared" si="91"/>
        <v>4.7483184915874332E-2</v>
      </c>
      <c r="I986">
        <f t="shared" si="92"/>
        <v>0</v>
      </c>
      <c r="J986" t="str">
        <f t="shared" si="93"/>
        <v/>
      </c>
      <c r="K986" t="str">
        <f t="shared" si="94"/>
        <v/>
      </c>
      <c r="L986" t="str">
        <f t="shared" si="95"/>
        <v/>
      </c>
      <c r="M986" t="str">
        <f>IF(Master!D988&lt;'OHL indexes'!E986,1,"")</f>
        <v/>
      </c>
      <c r="N986" t="str">
        <f>IF(Master!D988&gt;'OHL indexes'!D986,1,"")</f>
        <v/>
      </c>
    </row>
    <row r="987" spans="1:14" x14ac:dyDescent="0.25">
      <c r="A987" s="1">
        <v>39499</v>
      </c>
      <c r="B987">
        <v>73960.97</v>
      </c>
      <c r="C987" s="12">
        <v>73898.25</v>
      </c>
      <c r="D987">
        <v>75344.47</v>
      </c>
      <c r="E987" s="12">
        <v>72350.91</v>
      </c>
      <c r="G987">
        <f t="shared" si="90"/>
        <v>-8.4801483809637812E-4</v>
      </c>
      <c r="H987">
        <f t="shared" si="91"/>
        <v>1.8705811997868693E-2</v>
      </c>
      <c r="I987">
        <f t="shared" si="92"/>
        <v>-2.1769049270175866E-2</v>
      </c>
      <c r="J987" t="str">
        <f t="shared" si="93"/>
        <v/>
      </c>
      <c r="K987" t="str">
        <f t="shared" si="94"/>
        <v/>
      </c>
      <c r="L987" t="str">
        <f t="shared" si="95"/>
        <v/>
      </c>
      <c r="M987" t="str">
        <f>IF(Master!D989&lt;'OHL indexes'!E987,1,"")</f>
        <v/>
      </c>
      <c r="N987" t="str">
        <f>IF(Master!D989&gt;'OHL indexes'!D987,1,"")</f>
        <v/>
      </c>
    </row>
    <row r="988" spans="1:14" x14ac:dyDescent="0.25">
      <c r="A988" s="1">
        <v>39500</v>
      </c>
      <c r="B988">
        <v>72336.42</v>
      </c>
      <c r="C988" s="12">
        <v>74563.56</v>
      </c>
      <c r="D988">
        <v>76412.899999999994</v>
      </c>
      <c r="E988" s="12">
        <v>71999.429999999993</v>
      </c>
      <c r="G988">
        <f t="shared" si="90"/>
        <v>3.0788640079229879E-2</v>
      </c>
      <c r="H988">
        <f t="shared" si="91"/>
        <v>5.6354461556156643E-2</v>
      </c>
      <c r="I988">
        <f t="shared" si="92"/>
        <v>-4.6586491286132459E-3</v>
      </c>
      <c r="J988" t="str">
        <f t="shared" si="93"/>
        <v/>
      </c>
      <c r="K988" t="str">
        <f t="shared" si="94"/>
        <v/>
      </c>
      <c r="L988" t="str">
        <f t="shared" si="95"/>
        <v/>
      </c>
      <c r="M988" t="str">
        <f>IF(Master!D990&lt;'OHL indexes'!E988,1,"")</f>
        <v/>
      </c>
      <c r="N988" t="str">
        <f>IF(Master!D990&gt;'OHL indexes'!D988,1,"")</f>
        <v/>
      </c>
    </row>
    <row r="989" spans="1:14" x14ac:dyDescent="0.25">
      <c r="A989" s="1">
        <v>39503</v>
      </c>
      <c r="B989">
        <v>70429.47</v>
      </c>
      <c r="C989" s="12">
        <v>72747.899999999994</v>
      </c>
      <c r="D989">
        <v>73597.19</v>
      </c>
      <c r="E989" s="12">
        <v>70417.55</v>
      </c>
      <c r="G989">
        <f t="shared" si="90"/>
        <v>3.2918464387137858E-2</v>
      </c>
      <c r="H989">
        <f t="shared" si="91"/>
        <v>4.4977194915707841E-2</v>
      </c>
      <c r="I989">
        <f t="shared" si="92"/>
        <v>-1.6924733353806953E-4</v>
      </c>
      <c r="J989" t="str">
        <f t="shared" si="93"/>
        <v/>
      </c>
      <c r="K989" t="str">
        <f t="shared" si="94"/>
        <v/>
      </c>
      <c r="L989" t="str">
        <f t="shared" si="95"/>
        <v/>
      </c>
      <c r="M989" t="str">
        <f>IF(Master!D991&lt;'OHL indexes'!E989,1,"")</f>
        <v/>
      </c>
      <c r="N989" t="str">
        <f>IF(Master!D991&gt;'OHL indexes'!D989,1,"")</f>
        <v/>
      </c>
    </row>
    <row r="990" spans="1:14" x14ac:dyDescent="0.25">
      <c r="A990" s="1">
        <v>39504</v>
      </c>
      <c r="B990">
        <v>69303.33</v>
      </c>
      <c r="C990" s="12">
        <v>70620.639999999999</v>
      </c>
      <c r="D990">
        <v>71050.070000000007</v>
      </c>
      <c r="E990" s="12">
        <v>68171.490000000005</v>
      </c>
      <c r="G990">
        <f t="shared" si="90"/>
        <v>1.9007888942710327E-2</v>
      </c>
      <c r="H990">
        <f t="shared" si="91"/>
        <v>2.520427229110056E-2</v>
      </c>
      <c r="I990">
        <f t="shared" si="92"/>
        <v>-1.6331682763295774E-2</v>
      </c>
      <c r="J990" t="str">
        <f t="shared" si="93"/>
        <v/>
      </c>
      <c r="K990" t="str">
        <f t="shared" si="94"/>
        <v/>
      </c>
      <c r="L990" t="str">
        <f t="shared" si="95"/>
        <v/>
      </c>
      <c r="M990" t="str">
        <f>IF(Master!D992&lt;'OHL indexes'!E990,1,"")</f>
        <v/>
      </c>
      <c r="N990" t="str">
        <f>IF(Master!D992&gt;'OHL indexes'!D990,1,"")</f>
        <v/>
      </c>
    </row>
    <row r="991" spans="1:14" x14ac:dyDescent="0.25">
      <c r="A991" s="1">
        <v>39505</v>
      </c>
      <c r="B991">
        <v>69884.649999999994</v>
      </c>
      <c r="C991" s="12">
        <v>70183.58</v>
      </c>
      <c r="D991">
        <v>70814.710000000006</v>
      </c>
      <c r="E991" s="12">
        <v>68676.36</v>
      </c>
      <c r="G991">
        <f t="shared" si="90"/>
        <v>4.2774772428566532E-3</v>
      </c>
      <c r="H991">
        <f t="shared" si="91"/>
        <v>1.3308501938551709E-2</v>
      </c>
      <c r="I991">
        <f t="shared" si="92"/>
        <v>-1.728977679647814E-2</v>
      </c>
      <c r="J991" t="str">
        <f t="shared" si="93"/>
        <v/>
      </c>
      <c r="K991" t="str">
        <f t="shared" si="94"/>
        <v/>
      </c>
      <c r="L991" t="str">
        <f t="shared" si="95"/>
        <v/>
      </c>
      <c r="M991" t="str">
        <f>IF(Master!D993&lt;'OHL indexes'!E991,1,"")</f>
        <v/>
      </c>
      <c r="N991" t="str">
        <f>IF(Master!D993&gt;'OHL indexes'!D991,1,"")</f>
        <v/>
      </c>
    </row>
    <row r="992" spans="1:14" x14ac:dyDescent="0.25">
      <c r="A992" s="1">
        <v>39506</v>
      </c>
      <c r="B992">
        <v>71872.84</v>
      </c>
      <c r="C992" s="12">
        <v>70174.990000000005</v>
      </c>
      <c r="D992">
        <v>72623.520000000004</v>
      </c>
      <c r="E992" s="12">
        <v>70039.5</v>
      </c>
      <c r="G992">
        <f t="shared" si="90"/>
        <v>-2.3622970791191689E-2</v>
      </c>
      <c r="H992">
        <f t="shared" si="91"/>
        <v>1.044455735991523E-2</v>
      </c>
      <c r="I992">
        <f t="shared" si="92"/>
        <v>-2.5508105704463602E-2</v>
      </c>
      <c r="J992" t="str">
        <f t="shared" si="93"/>
        <v/>
      </c>
      <c r="K992" t="str">
        <f t="shared" si="94"/>
        <v/>
      </c>
      <c r="L992" t="str">
        <f t="shared" si="95"/>
        <v/>
      </c>
      <c r="M992" t="str">
        <f>IF(Master!D994&lt;'OHL indexes'!E992,1,"")</f>
        <v/>
      </c>
      <c r="N992" t="str">
        <f>IF(Master!D994&gt;'OHL indexes'!D992,1,"")</f>
        <v/>
      </c>
    </row>
    <row r="993" spans="1:14" x14ac:dyDescent="0.25">
      <c r="A993" s="1">
        <v>39507</v>
      </c>
      <c r="B993">
        <v>75998.86</v>
      </c>
      <c r="C993" s="12">
        <v>72843.87</v>
      </c>
      <c r="D993">
        <v>77222.490000000005</v>
      </c>
      <c r="E993" s="12">
        <v>72346.61</v>
      </c>
      <c r="G993">
        <f t="shared" si="90"/>
        <v>-4.1513649020524901E-2</v>
      </c>
      <c r="H993">
        <f t="shared" si="91"/>
        <v>1.6100636246385802E-2</v>
      </c>
      <c r="I993">
        <f t="shared" si="92"/>
        <v>-4.8056641902260111E-2</v>
      </c>
      <c r="J993" t="str">
        <f t="shared" si="93"/>
        <v/>
      </c>
      <c r="K993" t="str">
        <f t="shared" si="94"/>
        <v/>
      </c>
      <c r="L993" t="str">
        <f t="shared" si="95"/>
        <v/>
      </c>
      <c r="M993" t="str">
        <f>IF(Master!D995&lt;'OHL indexes'!E993,1,"")</f>
        <v/>
      </c>
      <c r="N993" t="str">
        <f>IF(Master!D995&gt;'OHL indexes'!D993,1,"")</f>
        <v/>
      </c>
    </row>
    <row r="994" spans="1:14" x14ac:dyDescent="0.25">
      <c r="A994" s="1">
        <v>39510</v>
      </c>
      <c r="B994">
        <v>75975.3</v>
      </c>
      <c r="C994" s="12">
        <v>76297.09</v>
      </c>
      <c r="D994">
        <v>77552.14</v>
      </c>
      <c r="E994" s="12">
        <v>75704.77</v>
      </c>
      <c r="G994">
        <f t="shared" si="90"/>
        <v>4.2354554703962766E-3</v>
      </c>
      <c r="H994">
        <f t="shared" si="91"/>
        <v>2.0754639994840396E-2</v>
      </c>
      <c r="I994">
        <f t="shared" si="92"/>
        <v>-3.5607625109739249E-3</v>
      </c>
      <c r="J994" t="str">
        <f t="shared" si="93"/>
        <v/>
      </c>
      <c r="K994" t="str">
        <f t="shared" si="94"/>
        <v/>
      </c>
      <c r="L994" t="str">
        <f t="shared" si="95"/>
        <v/>
      </c>
      <c r="M994" t="str">
        <f>IF(Master!D996&lt;'OHL indexes'!E994,1,"")</f>
        <v/>
      </c>
      <c r="N994" t="str">
        <f>IF(Master!D996&gt;'OHL indexes'!D994,1,"")</f>
        <v/>
      </c>
    </row>
    <row r="995" spans="1:14" x14ac:dyDescent="0.25">
      <c r="A995" s="1">
        <v>39511</v>
      </c>
      <c r="B995">
        <v>74675.69</v>
      </c>
      <c r="C995" s="12">
        <v>77166.86</v>
      </c>
      <c r="D995">
        <v>77830.98</v>
      </c>
      <c r="E995" s="12">
        <v>74281.16</v>
      </c>
      <c r="G995">
        <f t="shared" si="90"/>
        <v>3.3359852449974081E-2</v>
      </c>
      <c r="H995">
        <f t="shared" si="91"/>
        <v>4.2253241985444001E-2</v>
      </c>
      <c r="I995">
        <f t="shared" si="92"/>
        <v>-5.2832454577922405E-3</v>
      </c>
      <c r="J995" t="str">
        <f t="shared" si="93"/>
        <v/>
      </c>
      <c r="K995" t="str">
        <f t="shared" si="94"/>
        <v/>
      </c>
      <c r="L995" t="str">
        <f t="shared" si="95"/>
        <v/>
      </c>
      <c r="M995" t="str">
        <f>IF(Master!D997&lt;'OHL indexes'!E995,1,"")</f>
        <v/>
      </c>
      <c r="N995" t="str">
        <f>IF(Master!D997&gt;'OHL indexes'!D995,1,"")</f>
        <v/>
      </c>
    </row>
    <row r="996" spans="1:14" x14ac:dyDescent="0.25">
      <c r="A996" s="1">
        <v>39512</v>
      </c>
      <c r="B996">
        <v>72828.02</v>
      </c>
      <c r="C996" s="12">
        <v>73731.350000000006</v>
      </c>
      <c r="D996">
        <v>75574.47</v>
      </c>
      <c r="E996" s="12">
        <v>71625.929999999993</v>
      </c>
      <c r="G996">
        <f t="shared" si="90"/>
        <v>1.2403605095950621E-2</v>
      </c>
      <c r="H996">
        <f t="shared" si="91"/>
        <v>3.7711446775567925E-2</v>
      </c>
      <c r="I996">
        <f t="shared" si="92"/>
        <v>-1.6505872327711391E-2</v>
      </c>
      <c r="J996" t="str">
        <f t="shared" si="93"/>
        <v/>
      </c>
      <c r="K996" t="str">
        <f t="shared" si="94"/>
        <v/>
      </c>
      <c r="L996" t="str">
        <f t="shared" si="95"/>
        <v/>
      </c>
      <c r="M996" t="str">
        <f>IF(Master!D998&lt;'OHL indexes'!E996,1,"")</f>
        <v/>
      </c>
      <c r="N996" t="str">
        <f>IF(Master!D998&gt;'OHL indexes'!D996,1,"")</f>
        <v/>
      </c>
    </row>
    <row r="997" spans="1:14" x14ac:dyDescent="0.25">
      <c r="A997" s="1">
        <v>39513</v>
      </c>
      <c r="B997">
        <v>77892.08</v>
      </c>
      <c r="C997" s="12">
        <v>73403.16</v>
      </c>
      <c r="D997">
        <v>78968.399999999994</v>
      </c>
      <c r="E997" s="12">
        <v>73001.8</v>
      </c>
      <c r="G997">
        <f t="shared" si="90"/>
        <v>-5.7629992677047492E-2</v>
      </c>
      <c r="H997">
        <f t="shared" si="91"/>
        <v>1.3818092930629078E-2</v>
      </c>
      <c r="I997">
        <f t="shared" si="92"/>
        <v>-6.2782763022890098E-2</v>
      </c>
      <c r="J997" t="str">
        <f t="shared" si="93"/>
        <v/>
      </c>
      <c r="K997" t="str">
        <f t="shared" si="94"/>
        <v/>
      </c>
      <c r="L997" t="str">
        <f t="shared" si="95"/>
        <v/>
      </c>
      <c r="M997" t="str">
        <f>IF(Master!D999&lt;'OHL indexes'!E997,1,"")</f>
        <v/>
      </c>
      <c r="N997" t="str">
        <f>IF(Master!D999&gt;'OHL indexes'!D997,1,"")</f>
        <v/>
      </c>
    </row>
    <row r="998" spans="1:14" x14ac:dyDescent="0.25">
      <c r="A998" s="1">
        <v>39514</v>
      </c>
      <c r="B998">
        <v>77846.33</v>
      </c>
      <c r="C998" s="12">
        <v>78789.64</v>
      </c>
      <c r="D998">
        <v>79911.94</v>
      </c>
      <c r="E998" s="12">
        <v>75628.179999999993</v>
      </c>
      <c r="G998">
        <f t="shared" si="90"/>
        <v>1.2117591156834306E-2</v>
      </c>
      <c r="H998">
        <f t="shared" si="91"/>
        <v>2.6534455766893617E-2</v>
      </c>
      <c r="I998">
        <f t="shared" si="92"/>
        <v>-2.8493957261697567E-2</v>
      </c>
      <c r="J998" t="str">
        <f t="shared" si="93"/>
        <v/>
      </c>
      <c r="K998" t="str">
        <f t="shared" si="94"/>
        <v/>
      </c>
      <c r="L998" t="str">
        <f t="shared" si="95"/>
        <v/>
      </c>
      <c r="M998" t="str">
        <f>IF(Master!D1000&lt;'OHL indexes'!E998,1,"")</f>
        <v/>
      </c>
      <c r="N998" t="str">
        <f>IF(Master!D1000&gt;'OHL indexes'!D998,1,"")</f>
        <v/>
      </c>
    </row>
    <row r="999" spans="1:14" x14ac:dyDescent="0.25">
      <c r="A999" s="1">
        <v>39517</v>
      </c>
      <c r="B999">
        <v>80078.009999999995</v>
      </c>
      <c r="C999" s="12">
        <v>76031.69</v>
      </c>
      <c r="D999">
        <v>80954.39</v>
      </c>
      <c r="E999" s="12">
        <v>75993.08</v>
      </c>
      <c r="G999">
        <f t="shared" si="90"/>
        <v>-5.0529727199764229E-2</v>
      </c>
      <c r="H999">
        <f t="shared" si="91"/>
        <v>1.094407815578835E-2</v>
      </c>
      <c r="I999">
        <f t="shared" si="92"/>
        <v>-5.1011882038527134E-2</v>
      </c>
      <c r="J999" t="str">
        <f t="shared" si="93"/>
        <v/>
      </c>
      <c r="K999" t="str">
        <f t="shared" si="94"/>
        <v/>
      </c>
      <c r="L999" t="str">
        <f t="shared" si="95"/>
        <v/>
      </c>
      <c r="M999" t="str">
        <f>IF(Master!D1001&lt;'OHL indexes'!E999,1,"")</f>
        <v/>
      </c>
      <c r="N999" t="str">
        <f>IF(Master!D1001&gt;'OHL indexes'!D999,1,"")</f>
        <v/>
      </c>
    </row>
    <row r="1000" spans="1:14" x14ac:dyDescent="0.25">
      <c r="A1000" s="1">
        <v>39518</v>
      </c>
      <c r="B1000">
        <v>75599.289999999994</v>
      </c>
      <c r="C1000" s="12">
        <v>77280.45</v>
      </c>
      <c r="D1000">
        <v>79635.199999999997</v>
      </c>
      <c r="E1000" s="12">
        <v>75145.039999999994</v>
      </c>
      <c r="G1000">
        <f t="shared" si="90"/>
        <v>2.223777498439472E-2</v>
      </c>
      <c r="H1000">
        <f t="shared" si="91"/>
        <v>5.3385554282322056E-2</v>
      </c>
      <c r="I1000">
        <f t="shared" si="92"/>
        <v>-6.0086543140814852E-3</v>
      </c>
      <c r="J1000" t="str">
        <f t="shared" si="93"/>
        <v/>
      </c>
      <c r="K1000" t="str">
        <f t="shared" si="94"/>
        <v/>
      </c>
      <c r="L1000" t="str">
        <f t="shared" si="95"/>
        <v/>
      </c>
      <c r="M1000" t="str">
        <f>IF(Master!D1002&lt;'OHL indexes'!E1000,1,"")</f>
        <v/>
      </c>
      <c r="N1000" t="str">
        <f>IF(Master!D1002&gt;'OHL indexes'!D1000,1,"")</f>
        <v/>
      </c>
    </row>
    <row r="1001" spans="1:14" x14ac:dyDescent="0.25">
      <c r="A1001" s="1">
        <v>39519</v>
      </c>
      <c r="B1001">
        <v>77827.53</v>
      </c>
      <c r="C1001" s="12">
        <v>75037.8</v>
      </c>
      <c r="D1001">
        <v>78059.070000000007</v>
      </c>
      <c r="E1001" s="12">
        <v>74392.160000000003</v>
      </c>
      <c r="G1001">
        <f t="shared" si="90"/>
        <v>-3.5845028102523546E-2</v>
      </c>
      <c r="H1001">
        <f t="shared" si="91"/>
        <v>2.975039809178126E-3</v>
      </c>
      <c r="I1001">
        <f t="shared" si="92"/>
        <v>-4.4140807243914781E-2</v>
      </c>
      <c r="J1001" t="str">
        <f t="shared" si="93"/>
        <v/>
      </c>
      <c r="K1001" t="str">
        <f t="shared" si="94"/>
        <v/>
      </c>
      <c r="L1001" t="str">
        <f t="shared" si="95"/>
        <v/>
      </c>
      <c r="M1001" t="str">
        <f>IF(Master!D1003&lt;'OHL indexes'!E1001,1,"")</f>
        <v/>
      </c>
      <c r="N1001" t="str">
        <f>IF(Master!D1003&gt;'OHL indexes'!D1001,1,"")</f>
        <v/>
      </c>
    </row>
    <row r="1002" spans="1:14" x14ac:dyDescent="0.25">
      <c r="A1002" s="1">
        <v>39520</v>
      </c>
      <c r="B1002">
        <v>78103.66</v>
      </c>
      <c r="C1002" s="12">
        <v>78863.19</v>
      </c>
      <c r="D1002">
        <v>80891.759999999995</v>
      </c>
      <c r="E1002" s="12">
        <v>76910.47</v>
      </c>
      <c r="G1002">
        <f t="shared" si="90"/>
        <v>9.724640304948462E-3</v>
      </c>
      <c r="H1002">
        <f t="shared" si="91"/>
        <v>3.569743082462451E-2</v>
      </c>
      <c r="I1002">
        <f t="shared" si="92"/>
        <v>-1.5277004944454609E-2</v>
      </c>
      <c r="J1002" t="str">
        <f t="shared" si="93"/>
        <v/>
      </c>
      <c r="K1002" t="str">
        <f t="shared" si="94"/>
        <v/>
      </c>
      <c r="L1002" t="str">
        <f t="shared" si="95"/>
        <v/>
      </c>
      <c r="M1002" t="str">
        <f>IF(Master!D1004&lt;'OHL indexes'!E1002,1,"")</f>
        <v/>
      </c>
      <c r="N1002" t="str">
        <f>IF(Master!D1004&gt;'OHL indexes'!D1002,1,"")</f>
        <v/>
      </c>
    </row>
    <row r="1003" spans="1:14" x14ac:dyDescent="0.25">
      <c r="A1003" s="1">
        <v>39521</v>
      </c>
      <c r="B1003">
        <v>82771.38</v>
      </c>
      <c r="C1003" s="12">
        <v>77185.62</v>
      </c>
      <c r="D1003">
        <v>84666.4</v>
      </c>
      <c r="E1003" s="12">
        <v>76379.23</v>
      </c>
      <c r="G1003">
        <f t="shared" si="90"/>
        <v>-6.7484195624139764E-2</v>
      </c>
      <c r="H1003">
        <f t="shared" si="91"/>
        <v>2.2894628553975949E-2</v>
      </c>
      <c r="I1003">
        <f t="shared" si="92"/>
        <v>-7.7226572759811485E-2</v>
      </c>
      <c r="J1003" t="str">
        <f t="shared" si="93"/>
        <v/>
      </c>
      <c r="K1003" t="str">
        <f t="shared" si="94"/>
        <v/>
      </c>
      <c r="L1003" t="str">
        <f t="shared" si="95"/>
        <v/>
      </c>
      <c r="M1003" t="str">
        <f>IF(Master!D1005&lt;'OHL indexes'!E1003,1,"")</f>
        <v/>
      </c>
      <c r="N1003" t="str">
        <f>IF(Master!D1005&gt;'OHL indexes'!D1003,1,"")</f>
        <v/>
      </c>
    </row>
    <row r="1004" spans="1:14" x14ac:dyDescent="0.25">
      <c r="A1004" s="1">
        <v>39524</v>
      </c>
      <c r="B1004">
        <v>83258.559999999998</v>
      </c>
      <c r="C1004" s="12">
        <v>86191.56</v>
      </c>
      <c r="D1004">
        <v>89083.33</v>
      </c>
      <c r="E1004" s="12">
        <v>81186.149999999994</v>
      </c>
      <c r="G1004">
        <f t="shared" si="90"/>
        <v>3.522760902902955E-2</v>
      </c>
      <c r="H1004">
        <f t="shared" si="91"/>
        <v>6.9960013721111824E-2</v>
      </c>
      <c r="I1004">
        <f t="shared" si="92"/>
        <v>-2.4891254424770248E-2</v>
      </c>
      <c r="J1004" t="str">
        <f t="shared" si="93"/>
        <v/>
      </c>
      <c r="K1004" t="str">
        <f t="shared" si="94"/>
        <v/>
      </c>
      <c r="L1004" t="str">
        <f t="shared" si="95"/>
        <v/>
      </c>
      <c r="M1004" t="str">
        <f>IF(Master!D1006&lt;'OHL indexes'!E1004,1,"")</f>
        <v/>
      </c>
      <c r="N1004" t="str">
        <f>IF(Master!D1006&gt;'OHL indexes'!D1004,1,"")</f>
        <v/>
      </c>
    </row>
    <row r="1005" spans="1:14" x14ac:dyDescent="0.25">
      <c r="A1005" s="1">
        <v>39525</v>
      </c>
      <c r="B1005">
        <v>76142.100000000006</v>
      </c>
      <c r="C1005" s="12">
        <v>78887.75</v>
      </c>
      <c r="D1005">
        <v>80161.48</v>
      </c>
      <c r="E1005" s="12">
        <v>75869.58</v>
      </c>
      <c r="G1005">
        <f t="shared" si="90"/>
        <v>3.6059551811678414E-2</v>
      </c>
      <c r="H1005">
        <f t="shared" si="91"/>
        <v>5.2787879504242685E-2</v>
      </c>
      <c r="I1005">
        <f t="shared" si="92"/>
        <v>-3.5790975032210515E-3</v>
      </c>
      <c r="J1005" t="str">
        <f t="shared" si="93"/>
        <v/>
      </c>
      <c r="K1005" t="str">
        <f t="shared" si="94"/>
        <v/>
      </c>
      <c r="L1005" t="str">
        <f t="shared" si="95"/>
        <v/>
      </c>
      <c r="M1005" t="str">
        <f>IF(Master!D1007&lt;'OHL indexes'!E1005,1,"")</f>
        <v/>
      </c>
      <c r="N1005" t="str">
        <f>IF(Master!D1007&gt;'OHL indexes'!D1005,1,"")</f>
        <v/>
      </c>
    </row>
    <row r="1006" spans="1:14" x14ac:dyDescent="0.25">
      <c r="A1006" s="1">
        <v>39526</v>
      </c>
      <c r="B1006">
        <v>79660.92</v>
      </c>
      <c r="C1006" s="12">
        <v>75706.17</v>
      </c>
      <c r="D1006">
        <v>79891.08</v>
      </c>
      <c r="E1006" s="12">
        <v>75706.17</v>
      </c>
      <c r="G1006">
        <f t="shared" si="90"/>
        <v>-4.9644794461324304E-2</v>
      </c>
      <c r="H1006">
        <f t="shared" si="91"/>
        <v>2.8892460694653899E-3</v>
      </c>
      <c r="I1006">
        <f t="shared" si="92"/>
        <v>-4.9644794461324304E-2</v>
      </c>
      <c r="J1006" t="str">
        <f t="shared" si="93"/>
        <v/>
      </c>
      <c r="K1006" t="str">
        <f t="shared" si="94"/>
        <v/>
      </c>
      <c r="L1006" t="str">
        <f t="shared" si="95"/>
        <v/>
      </c>
      <c r="M1006" t="str">
        <f>IF(Master!D1008&lt;'OHL indexes'!E1006,1,"")</f>
        <v/>
      </c>
      <c r="N1006" t="str">
        <f>IF(Master!D1008&gt;'OHL indexes'!D1006,1,"")</f>
        <v/>
      </c>
    </row>
    <row r="1007" spans="1:14" x14ac:dyDescent="0.25">
      <c r="A1007" s="1">
        <v>39527</v>
      </c>
      <c r="B1007">
        <v>78463.64</v>
      </c>
      <c r="C1007" s="12">
        <v>79811.08</v>
      </c>
      <c r="D1007">
        <v>80047.039999999994</v>
      </c>
      <c r="E1007" s="12">
        <v>77751.789999999994</v>
      </c>
      <c r="G1007">
        <f t="shared" si="90"/>
        <v>1.7172794940433667E-2</v>
      </c>
      <c r="H1007">
        <f t="shared" si="91"/>
        <v>2.0180047726564787E-2</v>
      </c>
      <c r="I1007">
        <f t="shared" si="92"/>
        <v>-9.0723550424121058E-3</v>
      </c>
      <c r="J1007" t="str">
        <f t="shared" si="93"/>
        <v/>
      </c>
      <c r="K1007" t="str">
        <f t="shared" si="94"/>
        <v/>
      </c>
      <c r="L1007" t="str">
        <f t="shared" si="95"/>
        <v/>
      </c>
      <c r="M1007" t="str">
        <f>IF(Master!D1009&lt;'OHL indexes'!E1007,1,"")</f>
        <v/>
      </c>
      <c r="N1007" t="str">
        <f>IF(Master!D1009&gt;'OHL indexes'!D1007,1,"")</f>
        <v/>
      </c>
    </row>
    <row r="1008" spans="1:14" x14ac:dyDescent="0.25">
      <c r="A1008" s="1">
        <v>39531</v>
      </c>
      <c r="B1008">
        <v>76663.47</v>
      </c>
      <c r="C1008" s="12">
        <v>77033.009999999995</v>
      </c>
      <c r="D1008">
        <v>77396.81</v>
      </c>
      <c r="E1008" s="12">
        <v>75089.69</v>
      </c>
      <c r="G1008">
        <f t="shared" si="90"/>
        <v>4.8202879415710775E-3</v>
      </c>
      <c r="H1008">
        <f t="shared" si="91"/>
        <v>9.5657031960592054E-3</v>
      </c>
      <c r="I1008">
        <f t="shared" si="92"/>
        <v>-2.0528421163299782E-2</v>
      </c>
      <c r="J1008" t="str">
        <f t="shared" si="93"/>
        <v/>
      </c>
      <c r="K1008" t="str">
        <f t="shared" si="94"/>
        <v/>
      </c>
      <c r="L1008" t="str">
        <f t="shared" si="95"/>
        <v/>
      </c>
      <c r="M1008" t="str">
        <f>IF(Master!D1010&lt;'OHL indexes'!E1008,1,"")</f>
        <v/>
      </c>
      <c r="N1008" t="str">
        <f>IF(Master!D1010&gt;'OHL indexes'!D1008,1,"")</f>
        <v/>
      </c>
    </row>
    <row r="1009" spans="1:14" x14ac:dyDescent="0.25">
      <c r="A1009" s="1">
        <v>39532</v>
      </c>
      <c r="B1009">
        <v>76666.03</v>
      </c>
      <c r="C1009" s="12">
        <v>76895.58</v>
      </c>
      <c r="D1009">
        <v>77645.72</v>
      </c>
      <c r="E1009" s="12">
        <v>75441.42</v>
      </c>
      <c r="G1009">
        <f t="shared" si="90"/>
        <v>2.9941552992895915E-3</v>
      </c>
      <c r="H1009">
        <f t="shared" si="91"/>
        <v>1.2778671335922809E-2</v>
      </c>
      <c r="I1009">
        <f t="shared" si="92"/>
        <v>-1.5973306560937095E-2</v>
      </c>
      <c r="J1009" t="str">
        <f t="shared" si="93"/>
        <v/>
      </c>
      <c r="K1009" t="str">
        <f t="shared" si="94"/>
        <v/>
      </c>
      <c r="L1009" t="str">
        <f t="shared" si="95"/>
        <v/>
      </c>
      <c r="M1009" t="str">
        <f>IF(Master!D1011&lt;'OHL indexes'!E1009,1,"")</f>
        <v/>
      </c>
      <c r="N1009" t="str">
        <f>IF(Master!D1011&gt;'OHL indexes'!D1009,1,"")</f>
        <v/>
      </c>
    </row>
    <row r="1010" spans="1:14" x14ac:dyDescent="0.25">
      <c r="A1010" s="1">
        <v>39533</v>
      </c>
      <c r="B1010">
        <v>78399.53</v>
      </c>
      <c r="C1010" s="12">
        <v>77476.88</v>
      </c>
      <c r="D1010">
        <v>78423.13</v>
      </c>
      <c r="E1010" s="12">
        <v>76921.440000000002</v>
      </c>
      <c r="G1010">
        <f t="shared" si="90"/>
        <v>-1.1768565449308155E-2</v>
      </c>
      <c r="H1010">
        <f t="shared" si="91"/>
        <v>3.0102221276084862E-4</v>
      </c>
      <c r="I1010">
        <f t="shared" si="92"/>
        <v>-1.8853301799130584E-2</v>
      </c>
      <c r="J1010" t="str">
        <f t="shared" si="93"/>
        <v/>
      </c>
      <c r="K1010" t="str">
        <f t="shared" si="94"/>
        <v/>
      </c>
      <c r="L1010" t="str">
        <f t="shared" si="95"/>
        <v/>
      </c>
      <c r="M1010" t="str">
        <f>IF(Master!D1012&lt;'OHL indexes'!E1010,1,"")</f>
        <v/>
      </c>
      <c r="N1010" t="str">
        <f>IF(Master!D1012&gt;'OHL indexes'!D1010,1,"")</f>
        <v/>
      </c>
    </row>
    <row r="1011" spans="1:14" x14ac:dyDescent="0.25">
      <c r="A1011" s="1">
        <v>39534</v>
      </c>
      <c r="B1011">
        <v>77841.38</v>
      </c>
      <c r="C1011" s="12">
        <v>76720.31</v>
      </c>
      <c r="D1011">
        <v>78568.990000000005</v>
      </c>
      <c r="E1011" s="12">
        <v>75601.86</v>
      </c>
      <c r="G1011">
        <f t="shared" si="90"/>
        <v>-1.4401980026561789E-2</v>
      </c>
      <c r="H1011">
        <f t="shared" si="91"/>
        <v>9.3473419921383805E-3</v>
      </c>
      <c r="I1011">
        <f t="shared" si="92"/>
        <v>-2.877030186258267E-2</v>
      </c>
      <c r="J1011" t="str">
        <f t="shared" si="93"/>
        <v/>
      </c>
      <c r="K1011" t="str">
        <f t="shared" si="94"/>
        <v/>
      </c>
      <c r="L1011" t="str">
        <f t="shared" si="95"/>
        <v/>
      </c>
      <c r="M1011" t="str">
        <f>IF(Master!D1013&lt;'OHL indexes'!E1011,1,"")</f>
        <v/>
      </c>
      <c r="N1011" t="str">
        <f>IF(Master!D1013&gt;'OHL indexes'!D1011,1,"")</f>
        <v/>
      </c>
    </row>
    <row r="1012" spans="1:14" x14ac:dyDescent="0.25">
      <c r="A1012" s="1">
        <v>39535</v>
      </c>
      <c r="B1012">
        <v>77884.05</v>
      </c>
      <c r="C1012" s="12">
        <v>76343.360000000001</v>
      </c>
      <c r="D1012">
        <v>78574.98</v>
      </c>
      <c r="E1012" s="12">
        <v>76343.360000000001</v>
      </c>
      <c r="G1012">
        <f t="shared" si="90"/>
        <v>-1.9781842366954461E-2</v>
      </c>
      <c r="H1012">
        <f t="shared" si="91"/>
        <v>8.871264398808032E-3</v>
      </c>
      <c r="I1012">
        <f t="shared" si="92"/>
        <v>-1.9781842366954461E-2</v>
      </c>
      <c r="J1012" t="str">
        <f t="shared" si="93"/>
        <v/>
      </c>
      <c r="K1012" t="str">
        <f t="shared" si="94"/>
        <v/>
      </c>
      <c r="L1012" t="str">
        <f t="shared" si="95"/>
        <v/>
      </c>
      <c r="M1012" t="str">
        <f>IF(Master!D1014&lt;'OHL indexes'!E1012,1,"")</f>
        <v/>
      </c>
      <c r="N1012" t="str">
        <f>IF(Master!D1014&gt;'OHL indexes'!D1012,1,"")</f>
        <v/>
      </c>
    </row>
    <row r="1013" spans="1:14" x14ac:dyDescent="0.25">
      <c r="A1013" s="1">
        <v>39538</v>
      </c>
      <c r="B1013">
        <v>76487.77</v>
      </c>
      <c r="C1013" s="12">
        <v>77170.45</v>
      </c>
      <c r="D1013">
        <v>77939.539999999994</v>
      </c>
      <c r="E1013" s="12">
        <v>75989.850000000006</v>
      </c>
      <c r="G1013">
        <f t="shared" si="90"/>
        <v>8.9253484576683473E-3</v>
      </c>
      <c r="H1013">
        <f t="shared" si="91"/>
        <v>1.8980420007015386E-2</v>
      </c>
      <c r="I1013">
        <f t="shared" si="92"/>
        <v>-6.5097988868023648E-3</v>
      </c>
      <c r="J1013" t="str">
        <f t="shared" si="93"/>
        <v/>
      </c>
      <c r="K1013" t="str">
        <f t="shared" si="94"/>
        <v/>
      </c>
      <c r="L1013" t="str">
        <f t="shared" si="95"/>
        <v/>
      </c>
      <c r="M1013" t="str">
        <f>IF(Master!D1015&lt;'OHL indexes'!E1013,1,"")</f>
        <v/>
      </c>
      <c r="N1013" t="str">
        <f>IF(Master!D1015&gt;'OHL indexes'!D1013,1,"")</f>
        <v/>
      </c>
    </row>
    <row r="1014" spans="1:14" x14ac:dyDescent="0.25">
      <c r="A1014" s="1">
        <v>39539</v>
      </c>
      <c r="B1014">
        <v>71297.78</v>
      </c>
      <c r="C1014" s="12">
        <v>75070.5</v>
      </c>
      <c r="D1014">
        <v>75070.5</v>
      </c>
      <c r="E1014" s="12">
        <v>70610.73</v>
      </c>
      <c r="G1014">
        <f t="shared" si="90"/>
        <v>5.2914971546098588E-2</v>
      </c>
      <c r="H1014">
        <f t="shared" si="91"/>
        <v>5.2914971546098588E-2</v>
      </c>
      <c r="I1014">
        <f t="shared" si="92"/>
        <v>-9.6363449184533323E-3</v>
      </c>
      <c r="J1014" t="str">
        <f t="shared" si="93"/>
        <v/>
      </c>
      <c r="K1014" t="str">
        <f t="shared" si="94"/>
        <v/>
      </c>
      <c r="L1014" t="str">
        <f t="shared" si="95"/>
        <v/>
      </c>
      <c r="M1014" t="str">
        <f>IF(Master!D1016&lt;'OHL indexes'!E1014,1,"")</f>
        <v/>
      </c>
      <c r="N1014" t="str">
        <f>IF(Master!D1016&gt;'OHL indexes'!D1014,1,"")</f>
        <v/>
      </c>
    </row>
    <row r="1015" spans="1:14" x14ac:dyDescent="0.25">
      <c r="A1015" s="1">
        <v>39540</v>
      </c>
      <c r="B1015">
        <v>72533.91</v>
      </c>
      <c r="C1015" s="12">
        <v>71536.13</v>
      </c>
      <c r="D1015">
        <v>74508.600000000006</v>
      </c>
      <c r="E1015" s="12">
        <v>70564.27</v>
      </c>
      <c r="G1015">
        <f t="shared" si="90"/>
        <v>-1.3756048722590508E-2</v>
      </c>
      <c r="H1015">
        <f t="shared" si="91"/>
        <v>2.7224369953308791E-2</v>
      </c>
      <c r="I1015">
        <f t="shared" si="92"/>
        <v>-2.7154747345069397E-2</v>
      </c>
      <c r="J1015" t="str">
        <f t="shared" si="93"/>
        <v/>
      </c>
      <c r="K1015" t="str">
        <f t="shared" si="94"/>
        <v/>
      </c>
      <c r="L1015" t="str">
        <f t="shared" si="95"/>
        <v/>
      </c>
      <c r="M1015" t="str">
        <f>IF(Master!D1017&lt;'OHL indexes'!E1015,1,"")</f>
        <v/>
      </c>
      <c r="N1015" t="str">
        <f>IF(Master!D1017&gt;'OHL indexes'!D1015,1,"")</f>
        <v/>
      </c>
    </row>
    <row r="1016" spans="1:14" x14ac:dyDescent="0.25">
      <c r="A1016" s="1">
        <v>39541</v>
      </c>
      <c r="B1016">
        <v>71886.86</v>
      </c>
      <c r="C1016" s="12">
        <v>73182.33</v>
      </c>
      <c r="D1016">
        <v>74391.59</v>
      </c>
      <c r="E1016" s="12">
        <v>71859.37</v>
      </c>
      <c r="G1016">
        <f t="shared" si="90"/>
        <v>1.8020956820203216E-2</v>
      </c>
      <c r="H1016">
        <f t="shared" si="91"/>
        <v>3.4842668048096659E-2</v>
      </c>
      <c r="I1016">
        <f t="shared" si="92"/>
        <v>-3.824064648254577E-4</v>
      </c>
      <c r="J1016" t="str">
        <f t="shared" si="93"/>
        <v/>
      </c>
      <c r="K1016" t="str">
        <f t="shared" si="94"/>
        <v/>
      </c>
      <c r="L1016" t="str">
        <f t="shared" si="95"/>
        <v/>
      </c>
      <c r="M1016" t="str">
        <f>IF(Master!D1018&lt;'OHL indexes'!E1016,1,"")</f>
        <v/>
      </c>
      <c r="N1016" t="str">
        <f>IF(Master!D1018&gt;'OHL indexes'!D1016,1,"")</f>
        <v/>
      </c>
    </row>
    <row r="1017" spans="1:14" x14ac:dyDescent="0.25">
      <c r="A1017" s="1">
        <v>39542</v>
      </c>
      <c r="B1017">
        <v>71526.09</v>
      </c>
      <c r="C1017" s="12">
        <v>72569.67</v>
      </c>
      <c r="D1017">
        <v>73246.34</v>
      </c>
      <c r="E1017" s="12">
        <v>70976.960000000006</v>
      </c>
      <c r="G1017">
        <f t="shared" si="90"/>
        <v>1.4590200582752511E-2</v>
      </c>
      <c r="H1017">
        <f t="shared" si="91"/>
        <v>2.4050664589662318E-2</v>
      </c>
      <c r="I1017">
        <f t="shared" si="92"/>
        <v>-7.6773384369254183E-3</v>
      </c>
      <c r="J1017" t="str">
        <f t="shared" si="93"/>
        <v/>
      </c>
      <c r="K1017" t="str">
        <f t="shared" si="94"/>
        <v/>
      </c>
      <c r="L1017" t="str">
        <f t="shared" si="95"/>
        <v/>
      </c>
      <c r="M1017" t="str">
        <f>IF(Master!D1019&lt;'OHL indexes'!E1017,1,"")</f>
        <v/>
      </c>
      <c r="N1017" t="str">
        <f>IF(Master!D1019&gt;'OHL indexes'!D1017,1,"")</f>
        <v/>
      </c>
    </row>
    <row r="1018" spans="1:14" x14ac:dyDescent="0.25">
      <c r="A1018" s="1">
        <v>39545</v>
      </c>
      <c r="B1018">
        <v>69248.59</v>
      </c>
      <c r="C1018" s="12">
        <v>70350.12</v>
      </c>
      <c r="D1018">
        <v>71078.98</v>
      </c>
      <c r="E1018" s="12">
        <v>67587.81</v>
      </c>
      <c r="G1018">
        <f t="shared" si="90"/>
        <v>1.5906894277558647E-2</v>
      </c>
      <c r="H1018">
        <f t="shared" si="91"/>
        <v>2.6432162734288056E-2</v>
      </c>
      <c r="I1018">
        <f t="shared" si="92"/>
        <v>-2.3982870986976046E-2</v>
      </c>
      <c r="J1018" t="str">
        <f t="shared" si="93"/>
        <v/>
      </c>
      <c r="K1018" t="str">
        <f t="shared" si="94"/>
        <v/>
      </c>
      <c r="L1018" t="str">
        <f t="shared" si="95"/>
        <v/>
      </c>
      <c r="M1018" t="str">
        <f>IF(Master!D1020&lt;'OHL indexes'!E1018,1,"")</f>
        <v/>
      </c>
      <c r="N1018" t="str">
        <f>IF(Master!D1020&gt;'OHL indexes'!D1018,1,"")</f>
        <v/>
      </c>
    </row>
    <row r="1019" spans="1:14" x14ac:dyDescent="0.25">
      <c r="A1019" s="1">
        <v>39546</v>
      </c>
      <c r="B1019">
        <v>68883.33</v>
      </c>
      <c r="C1019" s="12">
        <v>70337.47</v>
      </c>
      <c r="D1019">
        <v>70337.47</v>
      </c>
      <c r="E1019" s="12">
        <v>68559.83</v>
      </c>
      <c r="G1019">
        <f t="shared" si="90"/>
        <v>2.1110187326890184E-2</v>
      </c>
      <c r="H1019">
        <f t="shared" si="91"/>
        <v>2.1110187326890184E-2</v>
      </c>
      <c r="I1019">
        <f t="shared" si="92"/>
        <v>-4.696346706815735E-3</v>
      </c>
      <c r="J1019" t="str">
        <f t="shared" si="93"/>
        <v/>
      </c>
      <c r="K1019" t="str">
        <f t="shared" si="94"/>
        <v/>
      </c>
      <c r="L1019" t="str">
        <f t="shared" si="95"/>
        <v/>
      </c>
      <c r="M1019" t="str">
        <f>IF(Master!D1021&lt;'OHL indexes'!E1019,1,"")</f>
        <v/>
      </c>
      <c r="N1019" t="str">
        <f>IF(Master!D1021&gt;'OHL indexes'!D1019,1,"")</f>
        <v/>
      </c>
    </row>
    <row r="1020" spans="1:14" x14ac:dyDescent="0.25">
      <c r="A1020" s="1">
        <v>39547</v>
      </c>
      <c r="B1020">
        <v>70609.41</v>
      </c>
      <c r="C1020" s="12">
        <v>68894</v>
      </c>
      <c r="D1020">
        <v>71286.2</v>
      </c>
      <c r="E1020" s="12">
        <v>68619.73</v>
      </c>
      <c r="G1020">
        <f t="shared" si="90"/>
        <v>-2.4294353967835192E-2</v>
      </c>
      <c r="H1020">
        <f t="shared" si="91"/>
        <v>9.5849830780343481E-3</v>
      </c>
      <c r="I1020">
        <f t="shared" si="92"/>
        <v>-2.8178680433670333E-2</v>
      </c>
      <c r="J1020" t="str">
        <f t="shared" si="93"/>
        <v/>
      </c>
      <c r="K1020" t="str">
        <f t="shared" si="94"/>
        <v/>
      </c>
      <c r="L1020" t="str">
        <f t="shared" si="95"/>
        <v/>
      </c>
      <c r="M1020" t="str">
        <f>IF(Master!D1022&lt;'OHL indexes'!E1020,1,"")</f>
        <v/>
      </c>
      <c r="N1020" t="str">
        <f>IF(Master!D1022&gt;'OHL indexes'!D1020,1,"")</f>
        <v/>
      </c>
    </row>
    <row r="1021" spans="1:14" x14ac:dyDescent="0.25">
      <c r="A1021" s="1">
        <v>39548</v>
      </c>
      <c r="B1021">
        <v>69385.31</v>
      </c>
      <c r="C1021" s="12">
        <v>70572.92</v>
      </c>
      <c r="D1021">
        <v>71260.13</v>
      </c>
      <c r="E1021" s="12">
        <v>68754.55</v>
      </c>
      <c r="G1021">
        <f t="shared" si="90"/>
        <v>1.7116159025591937E-2</v>
      </c>
      <c r="H1021">
        <f t="shared" si="91"/>
        <v>2.7020416857689522E-2</v>
      </c>
      <c r="I1021">
        <f t="shared" si="92"/>
        <v>-9.0906850455808597E-3</v>
      </c>
      <c r="J1021" t="str">
        <f t="shared" si="93"/>
        <v/>
      </c>
      <c r="K1021" t="str">
        <f t="shared" si="94"/>
        <v/>
      </c>
      <c r="L1021" t="str">
        <f t="shared" si="95"/>
        <v/>
      </c>
      <c r="M1021" t="str">
        <f>IF(Master!D1023&lt;'OHL indexes'!E1021,1,"")</f>
        <v/>
      </c>
      <c r="N1021" t="str">
        <f>IF(Master!D1023&gt;'OHL indexes'!D1021,1,"")</f>
        <v/>
      </c>
    </row>
    <row r="1022" spans="1:14" x14ac:dyDescent="0.25">
      <c r="A1022" s="1">
        <v>39549</v>
      </c>
      <c r="B1022">
        <v>71446.19</v>
      </c>
      <c r="C1022" s="12">
        <v>70462.850000000006</v>
      </c>
      <c r="D1022">
        <v>71764.69</v>
      </c>
      <c r="E1022" s="12">
        <v>69962.73</v>
      </c>
      <c r="G1022">
        <f t="shared" si="90"/>
        <v>-1.3763365128357408E-2</v>
      </c>
      <c r="H1022">
        <f t="shared" si="91"/>
        <v>4.4579004142837331E-3</v>
      </c>
      <c r="I1022">
        <f t="shared" si="92"/>
        <v>-2.0763318519854024E-2</v>
      </c>
      <c r="J1022" t="str">
        <f t="shared" si="93"/>
        <v/>
      </c>
      <c r="K1022" t="str">
        <f t="shared" si="94"/>
        <v/>
      </c>
      <c r="L1022" t="str">
        <f t="shared" si="95"/>
        <v/>
      </c>
      <c r="M1022" t="str">
        <f>IF(Master!D1024&lt;'OHL indexes'!E1022,1,"")</f>
        <v/>
      </c>
      <c r="N1022" t="str">
        <f>IF(Master!D1024&gt;'OHL indexes'!D1022,1,"")</f>
        <v/>
      </c>
    </row>
    <row r="1023" spans="1:14" x14ac:dyDescent="0.25">
      <c r="A1023" s="1">
        <v>39552</v>
      </c>
      <c r="B1023">
        <v>71176.600000000006</v>
      </c>
      <c r="C1023" s="12">
        <v>71828.759999999995</v>
      </c>
      <c r="D1023">
        <v>71874.13</v>
      </c>
      <c r="E1023" s="12">
        <v>70295.44</v>
      </c>
      <c r="G1023">
        <f t="shared" si="90"/>
        <v>9.1625618531931963E-3</v>
      </c>
      <c r="H1023">
        <f t="shared" si="91"/>
        <v>9.7999904462984233E-3</v>
      </c>
      <c r="I1023">
        <f t="shared" si="92"/>
        <v>-1.2379911375367758E-2</v>
      </c>
      <c r="J1023" t="str">
        <f t="shared" si="93"/>
        <v/>
      </c>
      <c r="K1023" t="str">
        <f t="shared" si="94"/>
        <v/>
      </c>
      <c r="L1023" t="str">
        <f t="shared" si="95"/>
        <v/>
      </c>
      <c r="M1023" t="str">
        <f>IF(Master!D1025&lt;'OHL indexes'!E1023,1,"")</f>
        <v/>
      </c>
      <c r="N1023" t="str">
        <f>IF(Master!D1025&gt;'OHL indexes'!D1023,1,"")</f>
        <v/>
      </c>
    </row>
    <row r="1024" spans="1:14" x14ac:dyDescent="0.25">
      <c r="A1024" s="1">
        <v>39553</v>
      </c>
      <c r="B1024">
        <v>69755.710000000006</v>
      </c>
      <c r="C1024" s="12">
        <v>70856.69</v>
      </c>
      <c r="D1024">
        <v>71659.48</v>
      </c>
      <c r="E1024" s="12">
        <v>69254.13</v>
      </c>
      <c r="G1024">
        <f t="shared" si="90"/>
        <v>1.5783367411785987E-2</v>
      </c>
      <c r="H1024">
        <f t="shared" si="91"/>
        <v>2.72919593249068E-2</v>
      </c>
      <c r="I1024">
        <f t="shared" si="92"/>
        <v>-7.1905224676230839E-3</v>
      </c>
      <c r="J1024" t="str">
        <f t="shared" si="93"/>
        <v/>
      </c>
      <c r="K1024" t="str">
        <f t="shared" si="94"/>
        <v/>
      </c>
      <c r="L1024" t="str">
        <f t="shared" si="95"/>
        <v/>
      </c>
      <c r="M1024" t="str">
        <f>IF(Master!D1026&lt;'OHL indexes'!E1024,1,"")</f>
        <v/>
      </c>
      <c r="N1024" t="str">
        <f>IF(Master!D1026&gt;'OHL indexes'!D1024,1,"")</f>
        <v/>
      </c>
    </row>
    <row r="1025" spans="1:14" x14ac:dyDescent="0.25">
      <c r="A1025" s="1">
        <v>39554</v>
      </c>
      <c r="B1025">
        <v>65614.149999999994</v>
      </c>
      <c r="C1025" s="12">
        <v>68584.070000000007</v>
      </c>
      <c r="D1025">
        <v>70012.899999999994</v>
      </c>
      <c r="E1025" s="12">
        <v>65011.98</v>
      </c>
      <c r="G1025">
        <f t="shared" si="90"/>
        <v>4.5263407359540819E-2</v>
      </c>
      <c r="H1025">
        <f t="shared" si="91"/>
        <v>6.7039655318250624E-2</v>
      </c>
      <c r="I1025">
        <f t="shared" si="92"/>
        <v>-9.1774411464599082E-3</v>
      </c>
      <c r="J1025" t="str">
        <f t="shared" si="93"/>
        <v/>
      </c>
      <c r="K1025" t="str">
        <f t="shared" si="94"/>
        <v/>
      </c>
      <c r="L1025" t="str">
        <f t="shared" si="95"/>
        <v/>
      </c>
      <c r="M1025" t="str">
        <f>IF(Master!D1027&lt;'OHL indexes'!E1025,1,"")</f>
        <v/>
      </c>
      <c r="N1025" t="str">
        <f>IF(Master!D1027&gt;'OHL indexes'!D1025,1,"")</f>
        <v/>
      </c>
    </row>
    <row r="1026" spans="1:14" x14ac:dyDescent="0.25">
      <c r="A1026" s="1">
        <v>39555</v>
      </c>
      <c r="B1026">
        <v>65844.600000000006</v>
      </c>
      <c r="C1026" s="12">
        <v>65727.259999999995</v>
      </c>
      <c r="D1026">
        <v>66753.289999999994</v>
      </c>
      <c r="E1026" s="12">
        <v>65507.89</v>
      </c>
      <c r="G1026">
        <f t="shared" si="90"/>
        <v>-1.78207476391401E-3</v>
      </c>
      <c r="H1026">
        <f t="shared" si="91"/>
        <v>1.3800524264707903E-2</v>
      </c>
      <c r="I1026">
        <f t="shared" si="92"/>
        <v>-5.1137071225280106E-3</v>
      </c>
      <c r="J1026" t="str">
        <f t="shared" si="93"/>
        <v/>
      </c>
      <c r="K1026" t="str">
        <f t="shared" si="94"/>
        <v/>
      </c>
      <c r="L1026" t="str">
        <f t="shared" si="95"/>
        <v/>
      </c>
      <c r="M1026" t="str">
        <f>IF(Master!D1028&lt;'OHL indexes'!E1026,1,"")</f>
        <v/>
      </c>
      <c r="N1026" t="str">
        <f>IF(Master!D1028&gt;'OHL indexes'!D1026,1,"")</f>
        <v/>
      </c>
    </row>
    <row r="1027" spans="1:14" x14ac:dyDescent="0.25">
      <c r="A1027" s="1">
        <v>39556</v>
      </c>
      <c r="B1027">
        <v>63505.18</v>
      </c>
      <c r="C1027" s="12">
        <v>64810.34</v>
      </c>
      <c r="D1027">
        <v>64810.34</v>
      </c>
      <c r="E1027" s="12">
        <v>62645.919999999998</v>
      </c>
      <c r="G1027">
        <f t="shared" si="90"/>
        <v>2.055202426006808E-2</v>
      </c>
      <c r="H1027">
        <f t="shared" si="91"/>
        <v>2.055202426006808E-2</v>
      </c>
      <c r="I1027">
        <f t="shared" si="92"/>
        <v>-1.353054979137136E-2</v>
      </c>
      <c r="J1027" t="str">
        <f t="shared" si="93"/>
        <v/>
      </c>
      <c r="K1027" t="str">
        <f t="shared" si="94"/>
        <v/>
      </c>
      <c r="L1027" t="str">
        <f t="shared" si="95"/>
        <v/>
      </c>
      <c r="M1027" t="str">
        <f>IF(Master!D1029&lt;'OHL indexes'!E1027,1,"")</f>
        <v/>
      </c>
      <c r="N1027" t="str">
        <f>IF(Master!D1029&gt;'OHL indexes'!D1027,1,"")</f>
        <v/>
      </c>
    </row>
    <row r="1028" spans="1:14" x14ac:dyDescent="0.25">
      <c r="A1028" s="1">
        <v>39559</v>
      </c>
      <c r="B1028">
        <v>62668.12</v>
      </c>
      <c r="C1028" s="12">
        <v>63099.24</v>
      </c>
      <c r="D1028">
        <v>63433.34</v>
      </c>
      <c r="E1028" s="12">
        <v>62043.32</v>
      </c>
      <c r="G1028">
        <f t="shared" si="90"/>
        <v>6.8794149242070723E-3</v>
      </c>
      <c r="H1028">
        <f t="shared" si="91"/>
        <v>1.2210674263086085E-2</v>
      </c>
      <c r="I1028">
        <f t="shared" si="92"/>
        <v>-9.969981547236495E-3</v>
      </c>
      <c r="J1028" t="str">
        <f t="shared" si="93"/>
        <v/>
      </c>
      <c r="K1028" t="str">
        <f t="shared" si="94"/>
        <v/>
      </c>
      <c r="L1028" t="str">
        <f t="shared" si="95"/>
        <v/>
      </c>
      <c r="M1028" t="str">
        <f>IF(Master!D1030&lt;'OHL indexes'!E1028,1,"")</f>
        <v/>
      </c>
      <c r="N1028" t="str">
        <f>IF(Master!D1030&gt;'OHL indexes'!D1028,1,"")</f>
        <v/>
      </c>
    </row>
    <row r="1029" spans="1:14" x14ac:dyDescent="0.25">
      <c r="A1029" s="1">
        <v>39560</v>
      </c>
      <c r="B1029">
        <v>63187.68</v>
      </c>
      <c r="C1029" s="12">
        <v>62923.33</v>
      </c>
      <c r="D1029">
        <v>64491.06</v>
      </c>
      <c r="E1029" s="12">
        <v>62708</v>
      </c>
      <c r="G1029">
        <f t="shared" si="90"/>
        <v>-4.1835686956697149E-3</v>
      </c>
      <c r="H1029">
        <f t="shared" si="91"/>
        <v>2.0627122249147201E-2</v>
      </c>
      <c r="I1029">
        <f t="shared" si="92"/>
        <v>-7.5913532511401316E-3</v>
      </c>
      <c r="J1029" t="str">
        <f t="shared" si="93"/>
        <v/>
      </c>
      <c r="K1029" t="str">
        <f t="shared" si="94"/>
        <v/>
      </c>
      <c r="L1029" t="str">
        <f t="shared" si="95"/>
        <v/>
      </c>
      <c r="M1029" t="str">
        <f>IF(Master!D1031&lt;'OHL indexes'!E1029,1,"")</f>
        <v/>
      </c>
      <c r="N1029" t="str">
        <f>IF(Master!D1031&gt;'OHL indexes'!D1029,1,"")</f>
        <v/>
      </c>
    </row>
    <row r="1030" spans="1:14" x14ac:dyDescent="0.25">
      <c r="A1030" s="1">
        <v>39561</v>
      </c>
      <c r="B1030">
        <v>62524.09</v>
      </c>
      <c r="C1030" s="12">
        <v>63255.98</v>
      </c>
      <c r="D1030">
        <v>64240.62</v>
      </c>
      <c r="E1030" s="12">
        <v>62020.91</v>
      </c>
      <c r="G1030">
        <f t="shared" si="90"/>
        <v>1.1705728144144167E-2</v>
      </c>
      <c r="H1030">
        <f t="shared" si="91"/>
        <v>2.7453898169489621E-2</v>
      </c>
      <c r="I1030">
        <f t="shared" si="92"/>
        <v>-8.0477780644226948E-3</v>
      </c>
      <c r="J1030" t="str">
        <f t="shared" si="93"/>
        <v/>
      </c>
      <c r="K1030" t="str">
        <f t="shared" si="94"/>
        <v/>
      </c>
      <c r="L1030" t="str">
        <f t="shared" si="95"/>
        <v/>
      </c>
      <c r="M1030" t="str">
        <f>IF(Master!D1032&lt;'OHL indexes'!E1030,1,"")</f>
        <v/>
      </c>
      <c r="N1030" t="str">
        <f>IF(Master!D1032&gt;'OHL indexes'!D1030,1,"")</f>
        <v/>
      </c>
    </row>
    <row r="1031" spans="1:14" x14ac:dyDescent="0.25">
      <c r="A1031" s="1">
        <v>39562</v>
      </c>
      <c r="B1031">
        <v>60919.5</v>
      </c>
      <c r="C1031" s="12">
        <v>61970.27</v>
      </c>
      <c r="D1031">
        <v>63687.46</v>
      </c>
      <c r="E1031" s="12">
        <v>60085.9</v>
      </c>
      <c r="G1031">
        <f t="shared" ref="G1031:G1094" si="96">C1031/$B1031-1</f>
        <v>1.7248500069764194E-2</v>
      </c>
      <c r="H1031">
        <f t="shared" ref="H1031:H1094" si="97">D1031/$B1031-1</f>
        <v>4.5436354533441747E-2</v>
      </c>
      <c r="I1031">
        <f t="shared" ref="I1031:I1094" si="98">E1031/$B1031-1</f>
        <v>-1.3683631677869901E-2</v>
      </c>
      <c r="J1031" t="str">
        <f t="shared" ref="J1031:J1094" si="99">IF(C1031&lt;E1031,1,"")</f>
        <v/>
      </c>
      <c r="K1031" t="str">
        <f t="shared" ref="K1031:K1094" si="100">IF(C1032&gt;D1032,1,"")</f>
        <v/>
      </c>
      <c r="L1031" t="str">
        <f t="shared" ref="L1031:L1094" si="101">IF(E1032&gt;D1032,1,"")</f>
        <v/>
      </c>
      <c r="M1031" t="str">
        <f>IF(Master!D1033&lt;'OHL indexes'!E1031,1,"")</f>
        <v/>
      </c>
      <c r="N1031" t="str">
        <f>IF(Master!D1033&gt;'OHL indexes'!D1031,1,"")</f>
        <v/>
      </c>
    </row>
    <row r="1032" spans="1:14" x14ac:dyDescent="0.25">
      <c r="A1032" s="1">
        <v>39563</v>
      </c>
      <c r="B1032">
        <v>59396.73</v>
      </c>
      <c r="C1032" s="12">
        <v>60548.19</v>
      </c>
      <c r="D1032">
        <v>61407.77</v>
      </c>
      <c r="E1032" s="12">
        <v>59378.6</v>
      </c>
      <c r="G1032">
        <f t="shared" si="96"/>
        <v>1.9385915689297928E-2</v>
      </c>
      <c r="H1032">
        <f t="shared" si="97"/>
        <v>3.3857756142467776E-2</v>
      </c>
      <c r="I1032">
        <f t="shared" si="98"/>
        <v>-3.0523565859608137E-4</v>
      </c>
      <c r="J1032" t="str">
        <f t="shared" si="99"/>
        <v/>
      </c>
      <c r="K1032" t="str">
        <f t="shared" si="100"/>
        <v/>
      </c>
      <c r="L1032" t="str">
        <f t="shared" si="101"/>
        <v/>
      </c>
      <c r="M1032" t="str">
        <f>IF(Master!D1034&lt;'OHL indexes'!E1032,1,"")</f>
        <v/>
      </c>
      <c r="N1032" t="str">
        <f>IF(Master!D1034&gt;'OHL indexes'!D1032,1,"")</f>
        <v/>
      </c>
    </row>
    <row r="1033" spans="1:14" x14ac:dyDescent="0.25">
      <c r="A1033" s="1">
        <v>39566</v>
      </c>
      <c r="B1033">
        <v>58941.83</v>
      </c>
      <c r="C1033" s="12">
        <v>59118.96</v>
      </c>
      <c r="D1033">
        <v>59829.83</v>
      </c>
      <c r="E1033" s="12">
        <v>58318.52</v>
      </c>
      <c r="G1033">
        <f t="shared" si="96"/>
        <v>3.0051662800425483E-3</v>
      </c>
      <c r="H1033">
        <f t="shared" si="97"/>
        <v>1.5065701217624294E-2</v>
      </c>
      <c r="I1033">
        <f t="shared" si="98"/>
        <v>-1.0575002506708842E-2</v>
      </c>
      <c r="J1033" t="str">
        <f t="shared" si="99"/>
        <v/>
      </c>
      <c r="K1033" t="str">
        <f t="shared" si="100"/>
        <v/>
      </c>
      <c r="L1033" t="str">
        <f t="shared" si="101"/>
        <v/>
      </c>
      <c r="M1033" t="str">
        <f>IF(Master!D1035&lt;'OHL indexes'!E1033,1,"")</f>
        <v/>
      </c>
      <c r="N1033" t="str">
        <f>IF(Master!D1035&gt;'OHL indexes'!D1033,1,"")</f>
        <v/>
      </c>
    </row>
    <row r="1034" spans="1:14" x14ac:dyDescent="0.25">
      <c r="A1034" s="1">
        <v>39567</v>
      </c>
      <c r="B1034">
        <v>59698.18</v>
      </c>
      <c r="C1034" s="12">
        <v>60063.81</v>
      </c>
      <c r="D1034">
        <v>60318.55</v>
      </c>
      <c r="E1034" s="12">
        <v>58624.82</v>
      </c>
      <c r="G1034">
        <f t="shared" si="96"/>
        <v>6.1246423257794724E-3</v>
      </c>
      <c r="H1034">
        <f t="shared" si="97"/>
        <v>1.0391774087585404E-2</v>
      </c>
      <c r="I1034">
        <f t="shared" si="98"/>
        <v>-1.7979777607960545E-2</v>
      </c>
      <c r="J1034" t="str">
        <f t="shared" si="99"/>
        <v/>
      </c>
      <c r="K1034" t="str">
        <f t="shared" si="100"/>
        <v/>
      </c>
      <c r="L1034" t="str">
        <f t="shared" si="101"/>
        <v/>
      </c>
      <c r="M1034" t="str">
        <f>IF(Master!D1036&lt;'OHL indexes'!E1034,1,"")</f>
        <v/>
      </c>
      <c r="N1034" t="str">
        <f>IF(Master!D1036&gt;'OHL indexes'!D1034,1,"")</f>
        <v/>
      </c>
    </row>
    <row r="1035" spans="1:14" x14ac:dyDescent="0.25">
      <c r="A1035" s="1">
        <v>39568</v>
      </c>
      <c r="B1035">
        <v>61051.53</v>
      </c>
      <c r="C1035" s="12">
        <v>59619.040000000001</v>
      </c>
      <c r="D1035">
        <v>61241.37</v>
      </c>
      <c r="E1035" s="12">
        <v>58697.65</v>
      </c>
      <c r="G1035">
        <f t="shared" si="96"/>
        <v>-2.3463621632414444E-2</v>
      </c>
      <c r="H1035">
        <f t="shared" si="97"/>
        <v>3.1095043809712397E-3</v>
      </c>
      <c r="I1035">
        <f t="shared" si="98"/>
        <v>-3.8555626697643786E-2</v>
      </c>
      <c r="J1035" t="str">
        <f t="shared" si="99"/>
        <v/>
      </c>
      <c r="K1035" t="str">
        <f t="shared" si="100"/>
        <v/>
      </c>
      <c r="L1035" t="str">
        <f t="shared" si="101"/>
        <v/>
      </c>
      <c r="M1035" t="str">
        <f>IF(Master!D1037&lt;'OHL indexes'!E1035,1,"")</f>
        <v/>
      </c>
      <c r="N1035" t="str">
        <f>IF(Master!D1037&gt;'OHL indexes'!D1035,1,"")</f>
        <v/>
      </c>
    </row>
    <row r="1036" spans="1:14" x14ac:dyDescent="0.25">
      <c r="A1036" s="1">
        <v>39569</v>
      </c>
      <c r="B1036">
        <v>57395.82</v>
      </c>
      <c r="C1036" s="12">
        <v>61219.71</v>
      </c>
      <c r="D1036">
        <v>61346.12</v>
      </c>
      <c r="E1036" s="12">
        <v>57236.51</v>
      </c>
      <c r="G1036">
        <f t="shared" si="96"/>
        <v>6.6623144333507245E-2</v>
      </c>
      <c r="H1036">
        <f t="shared" si="97"/>
        <v>6.8825569527537045E-2</v>
      </c>
      <c r="I1036">
        <f t="shared" si="98"/>
        <v>-2.7756376683876205E-3</v>
      </c>
      <c r="J1036" t="str">
        <f t="shared" si="99"/>
        <v/>
      </c>
      <c r="K1036" t="str">
        <f t="shared" si="100"/>
        <v/>
      </c>
      <c r="L1036" t="str">
        <f t="shared" si="101"/>
        <v/>
      </c>
      <c r="M1036" t="str">
        <f>IF(Master!D1038&lt;'OHL indexes'!E1036,1,"")</f>
        <v/>
      </c>
      <c r="N1036" t="str">
        <f>IF(Master!D1038&gt;'OHL indexes'!D1036,1,"")</f>
        <v/>
      </c>
    </row>
    <row r="1037" spans="1:14" x14ac:dyDescent="0.25">
      <c r="A1037" s="1">
        <v>39570</v>
      </c>
      <c r="B1037">
        <v>56672.73</v>
      </c>
      <c r="C1037" s="12">
        <v>56395.63</v>
      </c>
      <c r="D1037">
        <v>57305.71</v>
      </c>
      <c r="E1037" s="12">
        <v>55169.05</v>
      </c>
      <c r="G1037">
        <f t="shared" si="96"/>
        <v>-4.8894768259797328E-3</v>
      </c>
      <c r="H1037">
        <f t="shared" si="97"/>
        <v>1.1169040206815417E-2</v>
      </c>
      <c r="I1037">
        <f t="shared" si="98"/>
        <v>-2.6532690413890392E-2</v>
      </c>
      <c r="J1037" t="str">
        <f t="shared" si="99"/>
        <v/>
      </c>
      <c r="K1037" t="str">
        <f t="shared" si="100"/>
        <v/>
      </c>
      <c r="L1037" t="str">
        <f t="shared" si="101"/>
        <v/>
      </c>
      <c r="M1037" t="str">
        <f>IF(Master!D1039&lt;'OHL indexes'!E1037,1,"")</f>
        <v/>
      </c>
      <c r="N1037" t="str">
        <f>IF(Master!D1039&gt;'OHL indexes'!D1037,1,"")</f>
        <v/>
      </c>
    </row>
    <row r="1038" spans="1:14" x14ac:dyDescent="0.25">
      <c r="A1038" s="1">
        <v>39573</v>
      </c>
      <c r="B1038">
        <v>57246.05</v>
      </c>
      <c r="C1038" s="12">
        <v>56907.69</v>
      </c>
      <c r="D1038">
        <v>57890.25</v>
      </c>
      <c r="E1038" s="12">
        <v>56325.35</v>
      </c>
      <c r="G1038">
        <f t="shared" si="96"/>
        <v>-5.9106261480049715E-3</v>
      </c>
      <c r="H1038">
        <f t="shared" si="97"/>
        <v>1.1253178166877875E-2</v>
      </c>
      <c r="I1038">
        <f t="shared" si="98"/>
        <v>-1.6083205740832884E-2</v>
      </c>
      <c r="J1038" t="str">
        <f t="shared" si="99"/>
        <v/>
      </c>
      <c r="K1038" t="str">
        <f t="shared" si="100"/>
        <v/>
      </c>
      <c r="L1038" t="str">
        <f t="shared" si="101"/>
        <v/>
      </c>
      <c r="M1038" t="str">
        <f>IF(Master!D1040&lt;'OHL indexes'!E1038,1,"")</f>
        <v/>
      </c>
      <c r="N1038" t="str">
        <f>IF(Master!D1040&gt;'OHL indexes'!D1038,1,"")</f>
        <v/>
      </c>
    </row>
    <row r="1039" spans="1:14" x14ac:dyDescent="0.25">
      <c r="A1039" s="1">
        <v>39574</v>
      </c>
      <c r="B1039">
        <v>55029.2</v>
      </c>
      <c r="C1039" s="12">
        <v>58226.23</v>
      </c>
      <c r="D1039">
        <v>58428.09</v>
      </c>
      <c r="E1039" s="12">
        <v>54784.4</v>
      </c>
      <c r="G1039">
        <f t="shared" si="96"/>
        <v>5.8096973970183319E-2</v>
      </c>
      <c r="H1039">
        <f t="shared" si="97"/>
        <v>6.1765208289417339E-2</v>
      </c>
      <c r="I1039">
        <f t="shared" si="98"/>
        <v>-4.4485473166971934E-3</v>
      </c>
      <c r="J1039" t="str">
        <f t="shared" si="99"/>
        <v/>
      </c>
      <c r="K1039" t="str">
        <f t="shared" si="100"/>
        <v/>
      </c>
      <c r="L1039" t="str">
        <f t="shared" si="101"/>
        <v/>
      </c>
      <c r="M1039" t="str">
        <f>IF(Master!D1041&lt;'OHL indexes'!E1039,1,"")</f>
        <v/>
      </c>
      <c r="N1039" t="str">
        <f>IF(Master!D1041&gt;'OHL indexes'!D1039,1,"")</f>
        <v/>
      </c>
    </row>
    <row r="1040" spans="1:14" x14ac:dyDescent="0.25">
      <c r="A1040" s="1">
        <v>39575</v>
      </c>
      <c r="B1040">
        <v>57609.24</v>
      </c>
      <c r="C1040" s="12">
        <v>55090.7</v>
      </c>
      <c r="D1040">
        <v>58378.37</v>
      </c>
      <c r="E1040" s="12">
        <v>54805.55</v>
      </c>
      <c r="G1040">
        <f t="shared" si="96"/>
        <v>-4.3717639739736192E-2</v>
      </c>
      <c r="H1040">
        <f t="shared" si="97"/>
        <v>1.3350809696500265E-2</v>
      </c>
      <c r="I1040">
        <f t="shared" si="98"/>
        <v>-4.8667366554392966E-2</v>
      </c>
      <c r="J1040" t="str">
        <f t="shared" si="99"/>
        <v/>
      </c>
      <c r="K1040" t="str">
        <f t="shared" si="100"/>
        <v/>
      </c>
      <c r="L1040" t="str">
        <f t="shared" si="101"/>
        <v/>
      </c>
      <c r="M1040" t="str">
        <f>IF(Master!D1042&lt;'OHL indexes'!E1040,1,"")</f>
        <v/>
      </c>
      <c r="N1040" t="str">
        <f>IF(Master!D1042&gt;'OHL indexes'!D1040,1,"")</f>
        <v/>
      </c>
    </row>
    <row r="1041" spans="1:14" x14ac:dyDescent="0.25">
      <c r="A1041" s="1">
        <v>39576</v>
      </c>
      <c r="B1041">
        <v>57653.08</v>
      </c>
      <c r="C1041" s="12">
        <v>57719.63</v>
      </c>
      <c r="D1041">
        <v>57959.360000000001</v>
      </c>
      <c r="E1041" s="12">
        <v>56752.9</v>
      </c>
      <c r="G1041">
        <f t="shared" si="96"/>
        <v>1.1543182081512615E-3</v>
      </c>
      <c r="H1041">
        <f t="shared" si="97"/>
        <v>5.3124655265599507E-3</v>
      </c>
      <c r="I1041">
        <f t="shared" si="98"/>
        <v>-1.5613736508092946E-2</v>
      </c>
      <c r="J1041" t="str">
        <f t="shared" si="99"/>
        <v/>
      </c>
      <c r="K1041" t="str">
        <f t="shared" si="100"/>
        <v/>
      </c>
      <c r="L1041" t="str">
        <f t="shared" si="101"/>
        <v/>
      </c>
      <c r="M1041" t="str">
        <f>IF(Master!D1043&lt;'OHL indexes'!E1041,1,"")</f>
        <v/>
      </c>
      <c r="N1041" t="str">
        <f>IF(Master!D1043&gt;'OHL indexes'!D1041,1,"")</f>
        <v/>
      </c>
    </row>
    <row r="1042" spans="1:14" x14ac:dyDescent="0.25">
      <c r="A1042" s="1">
        <v>39577</v>
      </c>
      <c r="B1042">
        <v>58184.83</v>
      </c>
      <c r="C1042" s="12">
        <v>58278.96</v>
      </c>
      <c r="D1042">
        <v>59022.68</v>
      </c>
      <c r="E1042" s="12">
        <v>57679.76</v>
      </c>
      <c r="G1042">
        <f t="shared" si="96"/>
        <v>1.6177756298334511E-3</v>
      </c>
      <c r="H1042">
        <f t="shared" si="97"/>
        <v>1.4399801460277528E-2</v>
      </c>
      <c r="I1042">
        <f t="shared" si="98"/>
        <v>-8.6804412765320027E-3</v>
      </c>
      <c r="J1042" t="str">
        <f t="shared" si="99"/>
        <v/>
      </c>
      <c r="K1042" t="str">
        <f t="shared" si="100"/>
        <v/>
      </c>
      <c r="L1042" t="str">
        <f t="shared" si="101"/>
        <v/>
      </c>
      <c r="M1042" t="str">
        <f>IF(Master!D1044&lt;'OHL indexes'!E1042,1,"")</f>
        <v/>
      </c>
      <c r="N1042" t="str">
        <f>IF(Master!D1044&gt;'OHL indexes'!D1042,1,"")</f>
        <v/>
      </c>
    </row>
    <row r="1043" spans="1:14" x14ac:dyDescent="0.25">
      <c r="A1043" s="1">
        <v>39580</v>
      </c>
      <c r="B1043">
        <v>56237.57</v>
      </c>
      <c r="C1043" s="12">
        <v>57829.06</v>
      </c>
      <c r="D1043">
        <v>58200.35</v>
      </c>
      <c r="E1043" s="12">
        <v>56009.19</v>
      </c>
      <c r="G1043">
        <f t="shared" si="96"/>
        <v>2.8299409096089967E-2</v>
      </c>
      <c r="H1043">
        <f t="shared" si="97"/>
        <v>3.4901579140065975E-2</v>
      </c>
      <c r="I1043">
        <f t="shared" si="98"/>
        <v>-4.0609862766118887E-3</v>
      </c>
      <c r="J1043" t="str">
        <f t="shared" si="99"/>
        <v/>
      </c>
      <c r="K1043" t="str">
        <f t="shared" si="100"/>
        <v/>
      </c>
      <c r="L1043" t="str">
        <f t="shared" si="101"/>
        <v/>
      </c>
      <c r="M1043" t="str">
        <f>IF(Master!D1045&lt;'OHL indexes'!E1043,1,"")</f>
        <v/>
      </c>
      <c r="N1043" t="str">
        <f>IF(Master!D1045&gt;'OHL indexes'!D1043,1,"")</f>
        <v/>
      </c>
    </row>
    <row r="1044" spans="1:14" x14ac:dyDescent="0.25">
      <c r="A1044" s="1">
        <v>39581</v>
      </c>
      <c r="B1044">
        <v>55997.42</v>
      </c>
      <c r="C1044" s="12">
        <v>55577.15</v>
      </c>
      <c r="D1044">
        <v>58602.06</v>
      </c>
      <c r="E1044" s="12">
        <v>55316.51</v>
      </c>
      <c r="G1044">
        <f t="shared" si="96"/>
        <v>-7.5051672023460636E-3</v>
      </c>
      <c r="H1044">
        <f t="shared" si="97"/>
        <v>4.6513571518116414E-2</v>
      </c>
      <c r="I1044">
        <f t="shared" si="98"/>
        <v>-1.2159667356103077E-2</v>
      </c>
      <c r="J1044" t="str">
        <f t="shared" si="99"/>
        <v/>
      </c>
      <c r="K1044" t="str">
        <f t="shared" si="100"/>
        <v/>
      </c>
      <c r="L1044" t="str">
        <f t="shared" si="101"/>
        <v/>
      </c>
      <c r="M1044" t="str">
        <f>IF(Master!D1046&lt;'OHL indexes'!E1044,1,"")</f>
        <v/>
      </c>
      <c r="N1044" t="str">
        <f>IF(Master!D1046&gt;'OHL indexes'!D1044,1,"")</f>
        <v/>
      </c>
    </row>
    <row r="1045" spans="1:14" x14ac:dyDescent="0.25">
      <c r="A1045" s="1">
        <v>39582</v>
      </c>
      <c r="B1045">
        <v>54768.31</v>
      </c>
      <c r="C1045" s="12">
        <v>55650.94</v>
      </c>
      <c r="D1045">
        <v>56767.37</v>
      </c>
      <c r="E1045" s="12">
        <v>53511.58</v>
      </c>
      <c r="G1045">
        <f t="shared" si="96"/>
        <v>1.6115706327253898E-2</v>
      </c>
      <c r="H1045">
        <f t="shared" si="97"/>
        <v>3.6500304646975623E-2</v>
      </c>
      <c r="I1045">
        <f t="shared" si="98"/>
        <v>-2.2946298689880962E-2</v>
      </c>
      <c r="J1045" t="str">
        <f t="shared" si="99"/>
        <v/>
      </c>
      <c r="K1045" t="str">
        <f t="shared" si="100"/>
        <v/>
      </c>
      <c r="L1045" t="str">
        <f t="shared" si="101"/>
        <v/>
      </c>
      <c r="M1045" t="str">
        <f>IF(Master!D1047&lt;'OHL indexes'!E1045,1,"")</f>
        <v/>
      </c>
      <c r="N1045" t="str">
        <f>IF(Master!D1047&gt;'OHL indexes'!D1045,1,"")</f>
        <v/>
      </c>
    </row>
    <row r="1046" spans="1:14" x14ac:dyDescent="0.25">
      <c r="A1046" s="1">
        <v>39583</v>
      </c>
      <c r="B1046">
        <v>53377.53</v>
      </c>
      <c r="C1046" s="12">
        <v>54699.29</v>
      </c>
      <c r="D1046">
        <v>55550.53</v>
      </c>
      <c r="E1046" s="12">
        <v>53207.16</v>
      </c>
      <c r="G1046">
        <f t="shared" si="96"/>
        <v>2.4762479642651103E-2</v>
      </c>
      <c r="H1046">
        <f t="shared" si="97"/>
        <v>4.0710014120173721E-2</v>
      </c>
      <c r="I1046">
        <f t="shared" si="98"/>
        <v>-3.191792501451407E-3</v>
      </c>
      <c r="J1046" t="str">
        <f t="shared" si="99"/>
        <v/>
      </c>
      <c r="K1046" t="str">
        <f t="shared" si="100"/>
        <v/>
      </c>
      <c r="L1046" t="str">
        <f t="shared" si="101"/>
        <v/>
      </c>
      <c r="M1046" t="str">
        <f>IF(Master!D1048&lt;'OHL indexes'!E1046,1,"")</f>
        <v/>
      </c>
      <c r="N1046" t="str">
        <f>IF(Master!D1048&gt;'OHL indexes'!D1046,1,"")</f>
        <v/>
      </c>
    </row>
    <row r="1047" spans="1:14" x14ac:dyDescent="0.25">
      <c r="A1047" s="1">
        <v>39584</v>
      </c>
      <c r="B1047">
        <v>53912.18</v>
      </c>
      <c r="C1047" s="12">
        <v>53236.91</v>
      </c>
      <c r="D1047">
        <v>55861.9</v>
      </c>
      <c r="E1047" s="12">
        <v>53003.62</v>
      </c>
      <c r="G1047">
        <f t="shared" si="96"/>
        <v>-1.2525369962780197E-2</v>
      </c>
      <c r="H1047">
        <f t="shared" si="97"/>
        <v>3.6164740509472937E-2</v>
      </c>
      <c r="I1047">
        <f t="shared" si="98"/>
        <v>-1.6852592493940999E-2</v>
      </c>
      <c r="J1047" t="str">
        <f t="shared" si="99"/>
        <v/>
      </c>
      <c r="K1047" t="str">
        <f t="shared" si="100"/>
        <v/>
      </c>
      <c r="L1047" t="str">
        <f t="shared" si="101"/>
        <v/>
      </c>
      <c r="M1047" t="str">
        <f>IF(Master!D1049&lt;'OHL indexes'!E1047,1,"")</f>
        <v/>
      </c>
      <c r="N1047" t="str">
        <f>IF(Master!D1049&gt;'OHL indexes'!D1047,1,"")</f>
        <v/>
      </c>
    </row>
    <row r="1048" spans="1:14" x14ac:dyDescent="0.25">
      <c r="A1048" s="1">
        <v>39587</v>
      </c>
      <c r="B1048">
        <v>52862.67</v>
      </c>
      <c r="C1048" s="12">
        <v>54046.55</v>
      </c>
      <c r="D1048">
        <v>54282.78</v>
      </c>
      <c r="E1048" s="12">
        <v>51840.3</v>
      </c>
      <c r="G1048">
        <f t="shared" si="96"/>
        <v>2.2395387898492602E-2</v>
      </c>
      <c r="H1048">
        <f t="shared" si="97"/>
        <v>2.6864136828502971E-2</v>
      </c>
      <c r="I1048">
        <f t="shared" si="98"/>
        <v>-1.9340112786584429E-2</v>
      </c>
      <c r="J1048" t="str">
        <f t="shared" si="99"/>
        <v/>
      </c>
      <c r="K1048" t="str">
        <f t="shared" si="100"/>
        <v/>
      </c>
      <c r="L1048" t="str">
        <f t="shared" si="101"/>
        <v/>
      </c>
      <c r="M1048" t="str">
        <f>IF(Master!D1050&lt;'OHL indexes'!E1048,1,"")</f>
        <v/>
      </c>
      <c r="N1048" t="str">
        <f>IF(Master!D1050&gt;'OHL indexes'!D1048,1,"")</f>
        <v/>
      </c>
    </row>
    <row r="1049" spans="1:14" x14ac:dyDescent="0.25">
      <c r="A1049" s="1">
        <v>39588</v>
      </c>
      <c r="B1049">
        <v>55683.64</v>
      </c>
      <c r="C1049" s="12">
        <v>53965.41</v>
      </c>
      <c r="D1049">
        <v>56720.11</v>
      </c>
      <c r="E1049" s="12">
        <v>53965.41</v>
      </c>
      <c r="G1049">
        <f t="shared" si="96"/>
        <v>-3.0856998572650673E-2</v>
      </c>
      <c r="H1049">
        <f t="shared" si="97"/>
        <v>1.8613546097201894E-2</v>
      </c>
      <c r="I1049">
        <f t="shared" si="98"/>
        <v>-3.0856998572650673E-2</v>
      </c>
      <c r="J1049" t="str">
        <f t="shared" si="99"/>
        <v/>
      </c>
      <c r="K1049" t="str">
        <f t="shared" si="100"/>
        <v/>
      </c>
      <c r="L1049" t="str">
        <f t="shared" si="101"/>
        <v/>
      </c>
      <c r="M1049" t="str">
        <f>IF(Master!D1051&lt;'OHL indexes'!E1049,1,"")</f>
        <v/>
      </c>
      <c r="N1049" t="str">
        <f>IF(Master!D1051&gt;'OHL indexes'!D1049,1,"")</f>
        <v/>
      </c>
    </row>
    <row r="1050" spans="1:14" x14ac:dyDescent="0.25">
      <c r="A1050" s="1">
        <v>39589</v>
      </c>
      <c r="B1050">
        <v>59216.89</v>
      </c>
      <c r="C1050" s="12">
        <v>55121.99</v>
      </c>
      <c r="D1050">
        <v>59481.47</v>
      </c>
      <c r="E1050" s="12">
        <v>54560.34</v>
      </c>
      <c r="G1050">
        <f t="shared" si="96"/>
        <v>-6.91508790819646E-2</v>
      </c>
      <c r="H1050">
        <f t="shared" si="97"/>
        <v>4.4679820233721745E-3</v>
      </c>
      <c r="I1050">
        <f t="shared" si="98"/>
        <v>-7.8635504161059466E-2</v>
      </c>
      <c r="J1050" t="str">
        <f t="shared" si="99"/>
        <v/>
      </c>
      <c r="K1050" t="str">
        <f t="shared" si="100"/>
        <v/>
      </c>
      <c r="L1050" t="str">
        <f t="shared" si="101"/>
        <v/>
      </c>
      <c r="M1050" t="str">
        <f>IF(Master!D1052&lt;'OHL indexes'!E1050,1,"")</f>
        <v/>
      </c>
      <c r="N1050" t="str">
        <f>IF(Master!D1052&gt;'OHL indexes'!D1050,1,"")</f>
        <v/>
      </c>
    </row>
    <row r="1051" spans="1:14" x14ac:dyDescent="0.25">
      <c r="A1051" s="1">
        <v>39590</v>
      </c>
      <c r="B1051">
        <v>58156.54</v>
      </c>
      <c r="C1051" s="12">
        <v>59107.46</v>
      </c>
      <c r="D1051">
        <v>59145.34</v>
      </c>
      <c r="E1051" s="12">
        <v>57411.34</v>
      </c>
      <c r="G1051">
        <f t="shared" si="96"/>
        <v>1.6351041516568854E-2</v>
      </c>
      <c r="H1051">
        <f t="shared" si="97"/>
        <v>1.7002387005829345E-2</v>
      </c>
      <c r="I1051">
        <f t="shared" si="98"/>
        <v>-1.2813692148810896E-2</v>
      </c>
      <c r="J1051" t="str">
        <f t="shared" si="99"/>
        <v/>
      </c>
      <c r="K1051" t="str">
        <f t="shared" si="100"/>
        <v/>
      </c>
      <c r="L1051" t="str">
        <f t="shared" si="101"/>
        <v/>
      </c>
      <c r="M1051" t="str">
        <f>IF(Master!D1053&lt;'OHL indexes'!E1051,1,"")</f>
        <v/>
      </c>
      <c r="N1051" t="str">
        <f>IF(Master!D1053&gt;'OHL indexes'!D1051,1,"")</f>
        <v/>
      </c>
    </row>
    <row r="1052" spans="1:14" x14ac:dyDescent="0.25">
      <c r="A1052" s="1">
        <v>39591</v>
      </c>
      <c r="B1052">
        <v>59504.65</v>
      </c>
      <c r="C1052" s="12">
        <v>58416.34</v>
      </c>
      <c r="D1052">
        <v>61084.2</v>
      </c>
      <c r="E1052" s="12">
        <v>58371.64</v>
      </c>
      <c r="G1052">
        <f t="shared" si="96"/>
        <v>-1.8289495022657976E-2</v>
      </c>
      <c r="H1052">
        <f t="shared" si="97"/>
        <v>2.6544984299546215E-2</v>
      </c>
      <c r="I1052">
        <f t="shared" si="98"/>
        <v>-1.9040696819492275E-2</v>
      </c>
      <c r="J1052" t="str">
        <f t="shared" si="99"/>
        <v/>
      </c>
      <c r="K1052" t="str">
        <f t="shared" si="100"/>
        <v/>
      </c>
      <c r="L1052" t="str">
        <f t="shared" si="101"/>
        <v/>
      </c>
      <c r="M1052" t="str">
        <f>IF(Master!D1054&lt;'OHL indexes'!E1052,1,"")</f>
        <v/>
      </c>
      <c r="N1052" t="str">
        <f>IF(Master!D1054&gt;'OHL indexes'!D1052,1,"")</f>
        <v/>
      </c>
    </row>
    <row r="1053" spans="1:14" x14ac:dyDescent="0.25">
      <c r="A1053" s="1">
        <v>39595</v>
      </c>
      <c r="B1053">
        <v>57728.19</v>
      </c>
      <c r="C1053" s="12">
        <v>58718.77</v>
      </c>
      <c r="D1053">
        <v>59200.03</v>
      </c>
      <c r="E1053" s="12">
        <v>57564.28</v>
      </c>
      <c r="G1053">
        <f t="shared" si="96"/>
        <v>1.715938088479807E-2</v>
      </c>
      <c r="H1053">
        <f t="shared" si="97"/>
        <v>2.5496035818895368E-2</v>
      </c>
      <c r="I1053">
        <f t="shared" si="98"/>
        <v>-2.8393407103185497E-3</v>
      </c>
      <c r="J1053" t="str">
        <f t="shared" si="99"/>
        <v/>
      </c>
      <c r="K1053" t="str">
        <f t="shared" si="100"/>
        <v/>
      </c>
      <c r="L1053" t="str">
        <f t="shared" si="101"/>
        <v/>
      </c>
      <c r="M1053" t="str">
        <f>IF(Master!D1055&lt;'OHL indexes'!E1053,1,"")</f>
        <v/>
      </c>
      <c r="N1053" t="str">
        <f>IF(Master!D1055&gt;'OHL indexes'!D1053,1,"")</f>
        <v/>
      </c>
    </row>
    <row r="1054" spans="1:14" x14ac:dyDescent="0.25">
      <c r="A1054" s="1">
        <v>39596</v>
      </c>
      <c r="B1054">
        <v>57149.97</v>
      </c>
      <c r="C1054" s="12">
        <v>57631.32</v>
      </c>
      <c r="D1054">
        <v>58050.63</v>
      </c>
      <c r="E1054" s="12">
        <v>56724.88</v>
      </c>
      <c r="G1054">
        <f t="shared" si="96"/>
        <v>8.4225765997776314E-3</v>
      </c>
      <c r="H1054">
        <f t="shared" si="97"/>
        <v>1.5759588325243046E-2</v>
      </c>
      <c r="I1054">
        <f t="shared" si="98"/>
        <v>-7.4381491363862962E-3</v>
      </c>
      <c r="J1054" t="str">
        <f t="shared" si="99"/>
        <v/>
      </c>
      <c r="K1054" t="str">
        <f t="shared" si="100"/>
        <v/>
      </c>
      <c r="L1054" t="str">
        <f t="shared" si="101"/>
        <v/>
      </c>
      <c r="M1054" t="str">
        <f>IF(Master!D1056&lt;'OHL indexes'!E1054,1,"")</f>
        <v/>
      </c>
      <c r="N1054" t="str">
        <f>IF(Master!D1056&gt;'OHL indexes'!D1054,1,"")</f>
        <v/>
      </c>
    </row>
    <row r="1055" spans="1:14" x14ac:dyDescent="0.25">
      <c r="A1055" s="1">
        <v>39597</v>
      </c>
      <c r="B1055">
        <v>53717.36</v>
      </c>
      <c r="C1055" s="12">
        <v>57307.01</v>
      </c>
      <c r="D1055">
        <v>57307.01</v>
      </c>
      <c r="E1055" s="12">
        <v>53425.1</v>
      </c>
      <c r="G1055">
        <f t="shared" si="96"/>
        <v>6.6824765774043948E-2</v>
      </c>
      <c r="H1055">
        <f t="shared" si="97"/>
        <v>6.6824765774043948E-2</v>
      </c>
      <c r="I1055">
        <f t="shared" si="98"/>
        <v>-5.4406992450858338E-3</v>
      </c>
      <c r="J1055" t="str">
        <f t="shared" si="99"/>
        <v/>
      </c>
      <c r="K1055" t="str">
        <f t="shared" si="100"/>
        <v/>
      </c>
      <c r="L1055" t="str">
        <f t="shared" si="101"/>
        <v/>
      </c>
      <c r="M1055" t="str">
        <f>IF(Master!D1057&lt;'OHL indexes'!E1055,1,"")</f>
        <v/>
      </c>
      <c r="N1055" t="str">
        <f>IF(Master!D1057&gt;'OHL indexes'!D1055,1,"")</f>
        <v/>
      </c>
    </row>
    <row r="1056" spans="1:14" x14ac:dyDescent="0.25">
      <c r="A1056" s="1">
        <v>39598</v>
      </c>
      <c r="B1056">
        <v>52422.54</v>
      </c>
      <c r="C1056" s="12">
        <v>53766.69</v>
      </c>
      <c r="D1056">
        <v>53848.9</v>
      </c>
      <c r="E1056" s="12">
        <v>51002.92</v>
      </c>
      <c r="G1056">
        <f t="shared" si="96"/>
        <v>2.5640688146739921E-2</v>
      </c>
      <c r="H1056">
        <f t="shared" si="97"/>
        <v>2.7208906703108937E-2</v>
      </c>
      <c r="I1056">
        <f t="shared" si="98"/>
        <v>-2.7080336053918797E-2</v>
      </c>
      <c r="J1056" t="str">
        <f t="shared" si="99"/>
        <v/>
      </c>
      <c r="K1056" t="str">
        <f t="shared" si="100"/>
        <v/>
      </c>
      <c r="L1056" t="str">
        <f t="shared" si="101"/>
        <v/>
      </c>
      <c r="M1056" t="str">
        <f>IF(Master!D1058&lt;'OHL indexes'!E1056,1,"")</f>
        <v/>
      </c>
      <c r="N1056" t="str">
        <f>IF(Master!D1058&gt;'OHL indexes'!D1056,1,"")</f>
        <v/>
      </c>
    </row>
    <row r="1057" spans="1:14" x14ac:dyDescent="0.25">
      <c r="A1057" s="1">
        <v>39601</v>
      </c>
      <c r="B1057">
        <v>55471.63</v>
      </c>
      <c r="C1057" s="12">
        <v>53031.27</v>
      </c>
      <c r="D1057">
        <v>56859.29</v>
      </c>
      <c r="E1057" s="12">
        <v>52900.53</v>
      </c>
      <c r="G1057">
        <f t="shared" si="96"/>
        <v>-4.3992938372281465E-2</v>
      </c>
      <c r="H1057">
        <f t="shared" si="97"/>
        <v>2.5015670172302551E-2</v>
      </c>
      <c r="I1057">
        <f t="shared" si="98"/>
        <v>-4.6349818817294497E-2</v>
      </c>
      <c r="J1057" t="str">
        <f t="shared" si="99"/>
        <v/>
      </c>
      <c r="K1057" t="str">
        <f t="shared" si="100"/>
        <v/>
      </c>
      <c r="L1057" t="str">
        <f t="shared" si="101"/>
        <v/>
      </c>
      <c r="M1057" t="str">
        <f>IF(Master!D1059&lt;'OHL indexes'!E1057,1,"")</f>
        <v/>
      </c>
      <c r="N1057" t="str">
        <f>IF(Master!D1059&gt;'OHL indexes'!D1057,1,"")</f>
        <v/>
      </c>
    </row>
    <row r="1058" spans="1:14" x14ac:dyDescent="0.25">
      <c r="A1058" s="1">
        <v>39602</v>
      </c>
      <c r="B1058">
        <v>56527.13</v>
      </c>
      <c r="C1058" s="12">
        <v>55174.93</v>
      </c>
      <c r="D1058">
        <v>57423.92</v>
      </c>
      <c r="E1058" s="12">
        <v>53631.79</v>
      </c>
      <c r="G1058">
        <f t="shared" si="96"/>
        <v>-2.392125692565672E-2</v>
      </c>
      <c r="H1058">
        <f t="shared" si="97"/>
        <v>1.5864771482295259E-2</v>
      </c>
      <c r="I1058">
        <f t="shared" si="98"/>
        <v>-5.1220360913423302E-2</v>
      </c>
      <c r="J1058" t="str">
        <f t="shared" si="99"/>
        <v/>
      </c>
      <c r="K1058" t="str">
        <f t="shared" si="100"/>
        <v/>
      </c>
      <c r="L1058" t="str">
        <f t="shared" si="101"/>
        <v/>
      </c>
      <c r="M1058" t="str">
        <f>IF(Master!D1060&lt;'OHL indexes'!E1058,1,"")</f>
        <v/>
      </c>
      <c r="N1058" t="str">
        <f>IF(Master!D1060&gt;'OHL indexes'!D1058,1,"")</f>
        <v/>
      </c>
    </row>
    <row r="1059" spans="1:14" x14ac:dyDescent="0.25">
      <c r="A1059" s="1">
        <v>39603</v>
      </c>
      <c r="B1059">
        <v>56730.86</v>
      </c>
      <c r="C1059" s="12">
        <v>57145.89</v>
      </c>
      <c r="D1059">
        <v>57724.21</v>
      </c>
      <c r="E1059" s="12">
        <v>54835.31</v>
      </c>
      <c r="G1059">
        <f t="shared" si="96"/>
        <v>7.3157713456133422E-3</v>
      </c>
      <c r="H1059">
        <f t="shared" si="97"/>
        <v>1.7509870289292184E-2</v>
      </c>
      <c r="I1059">
        <f t="shared" si="98"/>
        <v>-3.3413031284912686E-2</v>
      </c>
      <c r="J1059" t="str">
        <f t="shared" si="99"/>
        <v/>
      </c>
      <c r="K1059" t="str">
        <f t="shared" si="100"/>
        <v/>
      </c>
      <c r="L1059" t="str">
        <f t="shared" si="101"/>
        <v/>
      </c>
      <c r="M1059" t="str">
        <f>IF(Master!D1061&lt;'OHL indexes'!E1059,1,"")</f>
        <v/>
      </c>
      <c r="N1059" t="str">
        <f>IF(Master!D1061&gt;'OHL indexes'!D1059,1,"")</f>
        <v/>
      </c>
    </row>
    <row r="1060" spans="1:14" x14ac:dyDescent="0.25">
      <c r="A1060" s="1">
        <v>39604</v>
      </c>
      <c r="B1060">
        <v>53765.63</v>
      </c>
      <c r="C1060" s="12">
        <v>56079.78</v>
      </c>
      <c r="D1060">
        <v>56146.91</v>
      </c>
      <c r="E1060" s="12">
        <v>53594.96</v>
      </c>
      <c r="G1060">
        <f t="shared" si="96"/>
        <v>4.3041437438750441E-2</v>
      </c>
      <c r="H1060">
        <f t="shared" si="97"/>
        <v>4.4290004599592869E-2</v>
      </c>
      <c r="I1060">
        <f t="shared" si="98"/>
        <v>-3.1743327475191041E-3</v>
      </c>
      <c r="J1060" t="str">
        <f t="shared" si="99"/>
        <v/>
      </c>
      <c r="K1060" t="str">
        <f t="shared" si="100"/>
        <v/>
      </c>
      <c r="L1060" t="str">
        <f t="shared" si="101"/>
        <v/>
      </c>
      <c r="M1060" t="str">
        <f>IF(Master!D1062&lt;'OHL indexes'!E1060,1,"")</f>
        <v/>
      </c>
      <c r="N1060" t="str">
        <f>IF(Master!D1062&gt;'OHL indexes'!D1060,1,"")</f>
        <v/>
      </c>
    </row>
    <row r="1061" spans="1:14" x14ac:dyDescent="0.25">
      <c r="A1061" s="1">
        <v>39605</v>
      </c>
      <c r="B1061">
        <v>59705.52</v>
      </c>
      <c r="C1061" s="12">
        <v>55325.02</v>
      </c>
      <c r="D1061">
        <v>60427.76</v>
      </c>
      <c r="E1061" s="12">
        <v>54968.55</v>
      </c>
      <c r="G1061">
        <f t="shared" si="96"/>
        <v>-7.3368425566011308E-2</v>
      </c>
      <c r="H1061">
        <f t="shared" si="97"/>
        <v>1.2096703956351096E-2</v>
      </c>
      <c r="I1061">
        <f t="shared" si="98"/>
        <v>-7.9338895298123102E-2</v>
      </c>
      <c r="J1061" t="str">
        <f t="shared" si="99"/>
        <v/>
      </c>
      <c r="K1061" t="str">
        <f t="shared" si="100"/>
        <v/>
      </c>
      <c r="L1061" t="str">
        <f t="shared" si="101"/>
        <v/>
      </c>
      <c r="M1061" t="str">
        <f>IF(Master!D1063&lt;'OHL indexes'!E1061,1,"")</f>
        <v/>
      </c>
      <c r="N1061" t="str">
        <f>IF(Master!D1063&gt;'OHL indexes'!D1061,1,"")</f>
        <v/>
      </c>
    </row>
    <row r="1062" spans="1:14" x14ac:dyDescent="0.25">
      <c r="A1062" s="1">
        <v>39608</v>
      </c>
      <c r="B1062">
        <v>58638.1</v>
      </c>
      <c r="C1062" s="12">
        <v>58858.18</v>
      </c>
      <c r="D1062">
        <v>60226.45</v>
      </c>
      <c r="E1062" s="12">
        <v>57059.58</v>
      </c>
      <c r="G1062">
        <f t="shared" si="96"/>
        <v>3.7531911845711807E-3</v>
      </c>
      <c r="H1062">
        <f t="shared" si="97"/>
        <v>2.7087337413729262E-2</v>
      </c>
      <c r="I1062">
        <f t="shared" si="98"/>
        <v>-2.6919698967053818E-2</v>
      </c>
      <c r="J1062" t="str">
        <f t="shared" si="99"/>
        <v/>
      </c>
      <c r="K1062" t="str">
        <f t="shared" si="100"/>
        <v/>
      </c>
      <c r="L1062" t="str">
        <f t="shared" si="101"/>
        <v/>
      </c>
      <c r="M1062" t="str">
        <f>IF(Master!D1064&lt;'OHL indexes'!E1062,1,"")</f>
        <v/>
      </c>
      <c r="N1062" t="str">
        <f>IF(Master!D1064&gt;'OHL indexes'!D1062,1,"")</f>
        <v/>
      </c>
    </row>
    <row r="1063" spans="1:14" x14ac:dyDescent="0.25">
      <c r="A1063" s="1">
        <v>39609</v>
      </c>
      <c r="B1063">
        <v>58726.26</v>
      </c>
      <c r="C1063" s="12">
        <v>60054.86</v>
      </c>
      <c r="D1063">
        <v>60239.78</v>
      </c>
      <c r="E1063" s="12">
        <v>57907.77</v>
      </c>
      <c r="G1063">
        <f t="shared" si="96"/>
        <v>2.2623609948939416E-2</v>
      </c>
      <c r="H1063">
        <f t="shared" si="97"/>
        <v>2.5772456819146861E-2</v>
      </c>
      <c r="I1063">
        <f t="shared" si="98"/>
        <v>-1.3937376567144E-2</v>
      </c>
      <c r="J1063" t="str">
        <f t="shared" si="99"/>
        <v/>
      </c>
      <c r="K1063" t="str">
        <f t="shared" si="100"/>
        <v/>
      </c>
      <c r="L1063" t="str">
        <f t="shared" si="101"/>
        <v/>
      </c>
      <c r="M1063" t="str">
        <f>IF(Master!D1065&lt;'OHL indexes'!E1063,1,"")</f>
        <v/>
      </c>
      <c r="N1063" t="str">
        <f>IF(Master!D1065&gt;'OHL indexes'!D1063,1,"")</f>
        <v/>
      </c>
    </row>
    <row r="1064" spans="1:14" x14ac:dyDescent="0.25">
      <c r="A1064" s="1">
        <v>39610</v>
      </c>
      <c r="B1064">
        <v>60491.68</v>
      </c>
      <c r="C1064" s="12">
        <v>58905.55</v>
      </c>
      <c r="D1064">
        <v>60681.23</v>
      </c>
      <c r="E1064" s="12">
        <v>58772.74</v>
      </c>
      <c r="G1064">
        <f t="shared" si="96"/>
        <v>-2.6220630671854317E-2</v>
      </c>
      <c r="H1064">
        <f t="shared" si="97"/>
        <v>3.1334887706870873E-3</v>
      </c>
      <c r="I1064">
        <f t="shared" si="98"/>
        <v>-2.8416139211210556E-2</v>
      </c>
      <c r="J1064" t="str">
        <f t="shared" si="99"/>
        <v/>
      </c>
      <c r="K1064" t="str">
        <f t="shared" si="100"/>
        <v/>
      </c>
      <c r="L1064" t="str">
        <f t="shared" si="101"/>
        <v/>
      </c>
      <c r="M1064" t="str">
        <f>IF(Master!D1066&lt;'OHL indexes'!E1064,1,"")</f>
        <v/>
      </c>
      <c r="N1064" t="str">
        <f>IF(Master!D1066&gt;'OHL indexes'!D1064,1,"")</f>
        <v/>
      </c>
    </row>
    <row r="1065" spans="1:14" x14ac:dyDescent="0.25">
      <c r="A1065" s="1">
        <v>39611</v>
      </c>
      <c r="B1065">
        <v>59678.51</v>
      </c>
      <c r="C1065" s="12">
        <v>59356.84</v>
      </c>
      <c r="D1065">
        <v>60710.68</v>
      </c>
      <c r="E1065" s="12">
        <v>58228.63</v>
      </c>
      <c r="G1065">
        <f t="shared" si="96"/>
        <v>-5.39004743918714E-3</v>
      </c>
      <c r="H1065">
        <f t="shared" si="97"/>
        <v>1.729550553457182E-2</v>
      </c>
      <c r="I1065">
        <f t="shared" si="98"/>
        <v>-2.4294842481824785E-2</v>
      </c>
      <c r="J1065" t="str">
        <f t="shared" si="99"/>
        <v/>
      </c>
      <c r="K1065" t="str">
        <f t="shared" si="100"/>
        <v/>
      </c>
      <c r="L1065" t="str">
        <f t="shared" si="101"/>
        <v/>
      </c>
      <c r="M1065" t="str">
        <f>IF(Master!D1067&lt;'OHL indexes'!E1065,1,"")</f>
        <v/>
      </c>
      <c r="N1065" t="str">
        <f>IF(Master!D1067&gt;'OHL indexes'!D1065,1,"")</f>
        <v/>
      </c>
    </row>
    <row r="1066" spans="1:14" x14ac:dyDescent="0.25">
      <c r="A1066" s="1">
        <v>39612</v>
      </c>
      <c r="B1066">
        <v>57328.24</v>
      </c>
      <c r="C1066" s="12">
        <v>58604.47</v>
      </c>
      <c r="D1066">
        <v>59452.05</v>
      </c>
      <c r="E1066" s="12">
        <v>57213.919999999998</v>
      </c>
      <c r="G1066">
        <f t="shared" si="96"/>
        <v>2.2261803257870971E-2</v>
      </c>
      <c r="H1066">
        <f t="shared" si="97"/>
        <v>3.7046488781096398E-2</v>
      </c>
      <c r="I1066">
        <f t="shared" si="98"/>
        <v>-1.9941306413732152E-3</v>
      </c>
      <c r="J1066" t="str">
        <f t="shared" si="99"/>
        <v/>
      </c>
      <c r="K1066" t="str">
        <f t="shared" si="100"/>
        <v/>
      </c>
      <c r="L1066" t="str">
        <f t="shared" si="101"/>
        <v/>
      </c>
      <c r="M1066" t="str">
        <f>IF(Master!D1068&lt;'OHL indexes'!E1066,1,"")</f>
        <v/>
      </c>
      <c r="N1066" t="str">
        <f>IF(Master!D1068&gt;'OHL indexes'!D1066,1,"")</f>
        <v/>
      </c>
    </row>
    <row r="1067" spans="1:14" x14ac:dyDescent="0.25">
      <c r="A1067" s="1">
        <v>39615</v>
      </c>
      <c r="B1067">
        <v>56552.9</v>
      </c>
      <c r="C1067" s="12">
        <v>57943.45</v>
      </c>
      <c r="D1067">
        <v>58313.11</v>
      </c>
      <c r="E1067" s="12">
        <v>55828.5</v>
      </c>
      <c r="G1067">
        <f t="shared" si="96"/>
        <v>2.4588482641915821E-2</v>
      </c>
      <c r="H1067">
        <f t="shared" si="97"/>
        <v>3.1125017461527182E-2</v>
      </c>
      <c r="I1067">
        <f t="shared" si="98"/>
        <v>-1.2809245856534313E-2</v>
      </c>
      <c r="J1067" t="str">
        <f t="shared" si="99"/>
        <v/>
      </c>
      <c r="K1067" t="str">
        <f t="shared" si="100"/>
        <v/>
      </c>
      <c r="L1067" t="str">
        <f t="shared" si="101"/>
        <v/>
      </c>
      <c r="M1067" t="str">
        <f>IF(Master!D1069&lt;'OHL indexes'!E1067,1,"")</f>
        <v/>
      </c>
      <c r="N1067" t="str">
        <f>IF(Master!D1069&gt;'OHL indexes'!D1067,1,"")</f>
        <v/>
      </c>
    </row>
    <row r="1068" spans="1:14" x14ac:dyDescent="0.25">
      <c r="A1068" s="1">
        <v>39616</v>
      </c>
      <c r="B1068">
        <v>56439.13</v>
      </c>
      <c r="C1068" s="12">
        <v>55681.3</v>
      </c>
      <c r="D1068">
        <v>56792.160000000003</v>
      </c>
      <c r="E1068" s="12">
        <v>55198.83</v>
      </c>
      <c r="G1068">
        <f t="shared" si="96"/>
        <v>-1.3427386283239917E-2</v>
      </c>
      <c r="H1068">
        <f t="shared" si="97"/>
        <v>6.2550574397586267E-3</v>
      </c>
      <c r="I1068">
        <f t="shared" si="98"/>
        <v>-2.1975888005360766E-2</v>
      </c>
      <c r="J1068" t="str">
        <f t="shared" si="99"/>
        <v/>
      </c>
      <c r="K1068" t="str">
        <f t="shared" si="100"/>
        <v/>
      </c>
      <c r="L1068" t="str">
        <f t="shared" si="101"/>
        <v/>
      </c>
      <c r="M1068" t="str">
        <f>IF(Master!D1070&lt;'OHL indexes'!E1068,1,"")</f>
        <v/>
      </c>
      <c r="N1068" t="str">
        <f>IF(Master!D1070&gt;'OHL indexes'!D1068,1,"")</f>
        <v/>
      </c>
    </row>
    <row r="1069" spans="1:14" x14ac:dyDescent="0.25">
      <c r="A1069" s="1">
        <v>39617</v>
      </c>
      <c r="B1069">
        <v>58109.65</v>
      </c>
      <c r="C1069" s="12">
        <v>57111.02</v>
      </c>
      <c r="D1069">
        <v>58703.66</v>
      </c>
      <c r="E1069" s="12">
        <v>56638.21</v>
      </c>
      <c r="G1069">
        <f t="shared" si="96"/>
        <v>-1.7185269572265627E-2</v>
      </c>
      <c r="H1069">
        <f t="shared" si="97"/>
        <v>1.0222226428828973E-2</v>
      </c>
      <c r="I1069">
        <f t="shared" si="98"/>
        <v>-2.5321783903362038E-2</v>
      </c>
      <c r="J1069" t="str">
        <f t="shared" si="99"/>
        <v/>
      </c>
      <c r="K1069" t="str">
        <f t="shared" si="100"/>
        <v/>
      </c>
      <c r="L1069" t="str">
        <f t="shared" si="101"/>
        <v/>
      </c>
      <c r="M1069" t="str">
        <f>IF(Master!D1071&lt;'OHL indexes'!E1069,1,"")</f>
        <v/>
      </c>
      <c r="N1069" t="str">
        <f>IF(Master!D1071&gt;'OHL indexes'!D1069,1,"")</f>
        <v/>
      </c>
    </row>
    <row r="1070" spans="1:14" x14ac:dyDescent="0.25">
      <c r="A1070" s="1">
        <v>39618</v>
      </c>
      <c r="B1070">
        <v>57096.6</v>
      </c>
      <c r="C1070" s="12">
        <v>57756.02</v>
      </c>
      <c r="D1070">
        <v>59220.32</v>
      </c>
      <c r="E1070" s="12">
        <v>56591.65</v>
      </c>
      <c r="G1070">
        <f t="shared" si="96"/>
        <v>1.1549199076652528E-2</v>
      </c>
      <c r="H1070">
        <f t="shared" si="97"/>
        <v>3.7195209522108197E-2</v>
      </c>
      <c r="I1070">
        <f t="shared" si="98"/>
        <v>-8.8437840431828674E-3</v>
      </c>
      <c r="J1070" t="str">
        <f t="shared" si="99"/>
        <v/>
      </c>
      <c r="K1070" t="str">
        <f t="shared" si="100"/>
        <v/>
      </c>
      <c r="L1070" t="str">
        <f t="shared" si="101"/>
        <v/>
      </c>
      <c r="M1070" t="str">
        <f>IF(Master!D1072&lt;'OHL indexes'!E1070,1,"")</f>
        <v/>
      </c>
      <c r="N1070" t="str">
        <f>IF(Master!D1072&gt;'OHL indexes'!D1070,1,"")</f>
        <v/>
      </c>
    </row>
    <row r="1071" spans="1:14" x14ac:dyDescent="0.25">
      <c r="A1071" s="1">
        <v>39619</v>
      </c>
      <c r="B1071">
        <v>58458.71</v>
      </c>
      <c r="C1071" s="12">
        <v>57641.19</v>
      </c>
      <c r="D1071">
        <v>60245</v>
      </c>
      <c r="E1071" s="12">
        <v>57612.39</v>
      </c>
      <c r="G1071">
        <f t="shared" si="96"/>
        <v>-1.3984571332483986E-2</v>
      </c>
      <c r="H1071">
        <f t="shared" si="97"/>
        <v>3.0556438895076532E-2</v>
      </c>
      <c r="I1071">
        <f t="shared" si="98"/>
        <v>-1.4477226746878236E-2</v>
      </c>
      <c r="J1071" t="str">
        <f t="shared" si="99"/>
        <v/>
      </c>
      <c r="K1071" t="str">
        <f t="shared" si="100"/>
        <v/>
      </c>
      <c r="L1071" t="str">
        <f t="shared" si="101"/>
        <v/>
      </c>
      <c r="M1071" t="str">
        <f>IF(Master!D1073&lt;'OHL indexes'!E1071,1,"")</f>
        <v/>
      </c>
      <c r="N1071" t="str">
        <f>IF(Master!D1073&gt;'OHL indexes'!D1071,1,"")</f>
        <v/>
      </c>
    </row>
    <row r="1072" spans="1:14" x14ac:dyDescent="0.25">
      <c r="A1072" s="1">
        <v>39622</v>
      </c>
      <c r="B1072">
        <v>58492.29</v>
      </c>
      <c r="C1072" s="12">
        <v>57221.32</v>
      </c>
      <c r="D1072">
        <v>59372.68</v>
      </c>
      <c r="E1072" s="12">
        <v>56130.58</v>
      </c>
      <c r="G1072">
        <f t="shared" si="96"/>
        <v>-2.1728846656542289E-2</v>
      </c>
      <c r="H1072">
        <f t="shared" si="97"/>
        <v>1.5051385404811546E-2</v>
      </c>
      <c r="I1072">
        <f t="shared" si="98"/>
        <v>-4.0376432517858274E-2</v>
      </c>
      <c r="J1072" t="str">
        <f t="shared" si="99"/>
        <v/>
      </c>
      <c r="K1072" t="str">
        <f t="shared" si="100"/>
        <v/>
      </c>
      <c r="L1072" t="str">
        <f t="shared" si="101"/>
        <v/>
      </c>
      <c r="M1072" t="str">
        <f>IF(Master!D1074&lt;'OHL indexes'!E1072,1,"")</f>
        <v/>
      </c>
      <c r="N1072" t="str">
        <f>IF(Master!D1074&gt;'OHL indexes'!D1072,1,"")</f>
        <v/>
      </c>
    </row>
    <row r="1073" spans="1:14" x14ac:dyDescent="0.25">
      <c r="A1073" s="1">
        <v>39623</v>
      </c>
      <c r="B1073">
        <v>58841.07</v>
      </c>
      <c r="C1073" s="12">
        <v>58814.47</v>
      </c>
      <c r="D1073">
        <v>60154.29</v>
      </c>
      <c r="E1073" s="12">
        <v>57730.05</v>
      </c>
      <c r="G1073">
        <f t="shared" si="96"/>
        <v>-4.5206519867835304E-4</v>
      </c>
      <c r="H1073">
        <f t="shared" si="97"/>
        <v>2.231808497024268E-2</v>
      </c>
      <c r="I1073">
        <f t="shared" si="98"/>
        <v>-1.8881709662995516E-2</v>
      </c>
      <c r="J1073" t="str">
        <f t="shared" si="99"/>
        <v/>
      </c>
      <c r="K1073" t="str">
        <f t="shared" si="100"/>
        <v/>
      </c>
      <c r="L1073" t="str">
        <f t="shared" si="101"/>
        <v/>
      </c>
      <c r="M1073" t="str">
        <f>IF(Master!D1075&lt;'OHL indexes'!E1073,1,"")</f>
        <v/>
      </c>
      <c r="N1073" t="str">
        <f>IF(Master!D1075&gt;'OHL indexes'!D1073,1,"")</f>
        <v/>
      </c>
    </row>
    <row r="1074" spans="1:14" x14ac:dyDescent="0.25">
      <c r="A1074" s="1">
        <v>39624</v>
      </c>
      <c r="B1074">
        <v>56352.02</v>
      </c>
      <c r="C1074" s="12">
        <v>58336.89</v>
      </c>
      <c r="D1074">
        <v>58336.89</v>
      </c>
      <c r="E1074" s="12">
        <v>55038.11</v>
      </c>
      <c r="G1074">
        <f t="shared" si="96"/>
        <v>3.5222694767641061E-2</v>
      </c>
      <c r="H1074">
        <f t="shared" si="97"/>
        <v>3.5222694767641061E-2</v>
      </c>
      <c r="I1074">
        <f t="shared" si="98"/>
        <v>-2.3316111827047181E-2</v>
      </c>
      <c r="J1074" t="str">
        <f t="shared" si="99"/>
        <v/>
      </c>
      <c r="K1074" t="str">
        <f t="shared" si="100"/>
        <v/>
      </c>
      <c r="L1074" t="str">
        <f t="shared" si="101"/>
        <v/>
      </c>
      <c r="M1074" t="str">
        <f>IF(Master!D1076&lt;'OHL indexes'!E1074,1,"")</f>
        <v/>
      </c>
      <c r="N1074" t="str">
        <f>IF(Master!D1076&gt;'OHL indexes'!D1074,1,"")</f>
        <v/>
      </c>
    </row>
    <row r="1075" spans="1:14" x14ac:dyDescent="0.25">
      <c r="A1075" s="1">
        <v>39625</v>
      </c>
      <c r="B1075">
        <v>61124.36</v>
      </c>
      <c r="C1075" s="12">
        <v>58089.33</v>
      </c>
      <c r="D1075">
        <v>61192.14</v>
      </c>
      <c r="E1075" s="12">
        <v>57999</v>
      </c>
      <c r="G1075">
        <f t="shared" si="96"/>
        <v>-4.9653362423753733E-2</v>
      </c>
      <c r="H1075">
        <f t="shared" si="97"/>
        <v>1.1088868660547035E-3</v>
      </c>
      <c r="I1075">
        <f t="shared" si="98"/>
        <v>-5.1131169307948587E-2</v>
      </c>
      <c r="J1075" t="str">
        <f t="shared" si="99"/>
        <v/>
      </c>
      <c r="K1075" t="str">
        <f t="shared" si="100"/>
        <v/>
      </c>
      <c r="L1075" t="str">
        <f t="shared" si="101"/>
        <v/>
      </c>
      <c r="M1075" t="str">
        <f>IF(Master!D1077&lt;'OHL indexes'!E1075,1,"")</f>
        <v/>
      </c>
      <c r="N1075" t="str">
        <f>IF(Master!D1077&gt;'OHL indexes'!D1075,1,"")</f>
        <v/>
      </c>
    </row>
    <row r="1076" spans="1:14" x14ac:dyDescent="0.25">
      <c r="A1076" s="1">
        <v>39626</v>
      </c>
      <c r="B1076">
        <v>60795.94</v>
      </c>
      <c r="C1076" s="12">
        <v>60728.56</v>
      </c>
      <c r="D1076">
        <v>62387.76</v>
      </c>
      <c r="E1076" s="12">
        <v>59001.21</v>
      </c>
      <c r="G1076">
        <f t="shared" si="96"/>
        <v>-1.1082976922472954E-3</v>
      </c>
      <c r="H1076">
        <f t="shared" si="97"/>
        <v>2.6182998404169711E-2</v>
      </c>
      <c r="I1076">
        <f t="shared" si="98"/>
        <v>-2.9520556800339048E-2</v>
      </c>
      <c r="J1076" t="str">
        <f t="shared" si="99"/>
        <v/>
      </c>
      <c r="K1076" t="str">
        <f t="shared" si="100"/>
        <v/>
      </c>
      <c r="L1076" t="str">
        <f t="shared" si="101"/>
        <v/>
      </c>
      <c r="M1076" t="str">
        <f>IF(Master!D1078&lt;'OHL indexes'!E1076,1,"")</f>
        <v/>
      </c>
      <c r="N1076" t="str">
        <f>IF(Master!D1078&gt;'OHL indexes'!D1076,1,"")</f>
        <v/>
      </c>
    </row>
    <row r="1077" spans="1:14" x14ac:dyDescent="0.25">
      <c r="A1077" s="1">
        <v>39629</v>
      </c>
      <c r="B1077">
        <v>60023.59</v>
      </c>
      <c r="C1077" s="12">
        <v>60732.98</v>
      </c>
      <c r="D1077">
        <v>60997.94</v>
      </c>
      <c r="E1077" s="12">
        <v>59278.3</v>
      </c>
      <c r="G1077">
        <f t="shared" si="96"/>
        <v>1.1818520018546108E-2</v>
      </c>
      <c r="H1077">
        <f t="shared" si="97"/>
        <v>1.6232784476903239E-2</v>
      </c>
      <c r="I1077">
        <f t="shared" si="98"/>
        <v>-1.241661819961104E-2</v>
      </c>
      <c r="J1077" t="str">
        <f t="shared" si="99"/>
        <v/>
      </c>
      <c r="K1077" t="str">
        <f t="shared" si="100"/>
        <v/>
      </c>
      <c r="L1077" t="str">
        <f t="shared" si="101"/>
        <v/>
      </c>
      <c r="M1077" t="str">
        <f>IF(Master!D1079&lt;'OHL indexes'!E1077,1,"")</f>
        <v/>
      </c>
      <c r="N1077" t="str">
        <f>IF(Master!D1079&gt;'OHL indexes'!D1077,1,"")</f>
        <v/>
      </c>
    </row>
    <row r="1078" spans="1:14" x14ac:dyDescent="0.25">
      <c r="A1078" s="1">
        <v>39630</v>
      </c>
      <c r="B1078">
        <v>59873.19</v>
      </c>
      <c r="C1078" s="12">
        <v>61888.87</v>
      </c>
      <c r="D1078">
        <v>62698.77</v>
      </c>
      <c r="E1078" s="12">
        <v>59782.06</v>
      </c>
      <c r="G1078">
        <f t="shared" si="96"/>
        <v>3.3665819375917616E-2</v>
      </c>
      <c r="H1078">
        <f t="shared" si="97"/>
        <v>4.719274185992095E-2</v>
      </c>
      <c r="I1078">
        <f t="shared" si="98"/>
        <v>-1.5220501864023905E-3</v>
      </c>
      <c r="J1078" t="str">
        <f t="shared" si="99"/>
        <v/>
      </c>
      <c r="K1078" t="str">
        <f t="shared" si="100"/>
        <v/>
      </c>
      <c r="L1078" t="str">
        <f t="shared" si="101"/>
        <v/>
      </c>
      <c r="M1078" t="str">
        <f>IF(Master!D1080&lt;'OHL indexes'!E1078,1,"")</f>
        <v/>
      </c>
      <c r="N1078" t="str">
        <f>IF(Master!D1080&gt;'OHL indexes'!D1078,1,"")</f>
        <v/>
      </c>
    </row>
    <row r="1079" spans="1:14" x14ac:dyDescent="0.25">
      <c r="A1079" s="1">
        <v>39631</v>
      </c>
      <c r="B1079">
        <v>62971.77</v>
      </c>
      <c r="C1079" s="12">
        <v>59648.52</v>
      </c>
      <c r="D1079">
        <v>63103.93</v>
      </c>
      <c r="E1079" s="12">
        <v>58933.79</v>
      </c>
      <c r="G1079">
        <f t="shared" si="96"/>
        <v>-5.2773647620195541E-2</v>
      </c>
      <c r="H1079">
        <f t="shared" si="97"/>
        <v>2.0987182034108987E-3</v>
      </c>
      <c r="I1079">
        <f t="shared" si="98"/>
        <v>-6.4123654138989572E-2</v>
      </c>
      <c r="J1079" t="str">
        <f t="shared" si="99"/>
        <v/>
      </c>
      <c r="K1079" t="str">
        <f t="shared" si="100"/>
        <v/>
      </c>
      <c r="L1079" t="str">
        <f t="shared" si="101"/>
        <v/>
      </c>
      <c r="M1079" t="str">
        <f>IF(Master!D1081&lt;'OHL indexes'!E1079,1,"")</f>
        <v/>
      </c>
      <c r="N1079" t="str">
        <f>IF(Master!D1081&gt;'OHL indexes'!D1079,1,"")</f>
        <v/>
      </c>
    </row>
    <row r="1080" spans="1:14" x14ac:dyDescent="0.25">
      <c r="A1080" s="1">
        <v>39632</v>
      </c>
      <c r="B1080">
        <v>62451.53</v>
      </c>
      <c r="C1080" s="12">
        <v>62670.52</v>
      </c>
      <c r="D1080">
        <v>64037.33</v>
      </c>
      <c r="E1080" s="12">
        <v>61822.02</v>
      </c>
      <c r="G1080">
        <f t="shared" si="96"/>
        <v>3.5065594069512152E-3</v>
      </c>
      <c r="H1080">
        <f t="shared" si="97"/>
        <v>2.5392492385694965E-2</v>
      </c>
      <c r="I1080">
        <f t="shared" si="98"/>
        <v>-1.007997722393672E-2</v>
      </c>
      <c r="J1080" t="str">
        <f t="shared" si="99"/>
        <v/>
      </c>
      <c r="K1080" t="str">
        <f t="shared" si="100"/>
        <v/>
      </c>
      <c r="L1080" t="str">
        <f t="shared" si="101"/>
        <v/>
      </c>
      <c r="M1080" t="str">
        <f>IF(Master!D1082&lt;'OHL indexes'!E1080,1,"")</f>
        <v/>
      </c>
      <c r="N1080" t="str">
        <f>IF(Master!D1082&gt;'OHL indexes'!D1080,1,"")</f>
        <v/>
      </c>
    </row>
    <row r="1081" spans="1:14" x14ac:dyDescent="0.25">
      <c r="A1081" s="1">
        <v>39636</v>
      </c>
      <c r="B1081">
        <v>63031.28</v>
      </c>
      <c r="C1081" s="12">
        <v>61816.49</v>
      </c>
      <c r="D1081">
        <v>64845.45</v>
      </c>
      <c r="E1081" s="12">
        <v>60978.55</v>
      </c>
      <c r="G1081">
        <f t="shared" si="96"/>
        <v>-1.92728118483394E-2</v>
      </c>
      <c r="H1081">
        <f t="shared" si="97"/>
        <v>2.8782058685782541E-2</v>
      </c>
      <c r="I1081">
        <f t="shared" si="98"/>
        <v>-3.2566846175422715E-2</v>
      </c>
      <c r="J1081" t="str">
        <f t="shared" si="99"/>
        <v/>
      </c>
      <c r="K1081" t="str">
        <f t="shared" si="100"/>
        <v/>
      </c>
      <c r="L1081" t="str">
        <f t="shared" si="101"/>
        <v/>
      </c>
      <c r="M1081" t="str">
        <f>IF(Master!D1083&lt;'OHL indexes'!E1081,1,"")</f>
        <v/>
      </c>
      <c r="N1081" t="str">
        <f>IF(Master!D1083&gt;'OHL indexes'!D1081,1,"")</f>
        <v/>
      </c>
    </row>
    <row r="1082" spans="1:14" x14ac:dyDescent="0.25">
      <c r="A1082" s="1">
        <v>39637</v>
      </c>
      <c r="B1082">
        <v>59407.78</v>
      </c>
      <c r="C1082" s="12">
        <v>63197.69</v>
      </c>
      <c r="D1082">
        <v>63995.42</v>
      </c>
      <c r="E1082" s="12">
        <v>59140.36</v>
      </c>
      <c r="G1082">
        <f t="shared" si="96"/>
        <v>6.3794843032343618E-2</v>
      </c>
      <c r="H1082">
        <f t="shared" si="97"/>
        <v>7.7222882255489012E-2</v>
      </c>
      <c r="I1082">
        <f t="shared" si="98"/>
        <v>-4.501430620703184E-3</v>
      </c>
      <c r="J1082" t="str">
        <f t="shared" si="99"/>
        <v/>
      </c>
      <c r="K1082" t="str">
        <f t="shared" si="100"/>
        <v/>
      </c>
      <c r="L1082" t="str">
        <f t="shared" si="101"/>
        <v/>
      </c>
      <c r="M1082" t="str">
        <f>IF(Master!D1084&lt;'OHL indexes'!E1082,1,"")</f>
        <v/>
      </c>
      <c r="N1082" t="str">
        <f>IF(Master!D1084&gt;'OHL indexes'!D1082,1,"")</f>
        <v/>
      </c>
    </row>
    <row r="1083" spans="1:14" x14ac:dyDescent="0.25">
      <c r="A1083" s="1">
        <v>39638</v>
      </c>
      <c r="B1083">
        <v>62537.52</v>
      </c>
      <c r="C1083" s="12">
        <v>58789.06</v>
      </c>
      <c r="D1083">
        <v>62537.52</v>
      </c>
      <c r="E1083" s="12">
        <v>58482.34</v>
      </c>
      <c r="G1083">
        <f t="shared" si="96"/>
        <v>-5.9939377193083399E-2</v>
      </c>
      <c r="H1083">
        <f t="shared" si="97"/>
        <v>0</v>
      </c>
      <c r="I1083">
        <f t="shared" si="98"/>
        <v>-6.4843952878208211E-2</v>
      </c>
      <c r="J1083" t="str">
        <f t="shared" si="99"/>
        <v/>
      </c>
      <c r="K1083" t="str">
        <f t="shared" si="100"/>
        <v/>
      </c>
      <c r="L1083" t="str">
        <f t="shared" si="101"/>
        <v/>
      </c>
      <c r="M1083" t="str">
        <f>IF(Master!D1085&lt;'OHL indexes'!E1083,1,"")</f>
        <v/>
      </c>
      <c r="N1083">
        <f>IF(Master!D1085&gt;'OHL indexes'!D1083,1,"")</f>
        <v>1</v>
      </c>
    </row>
    <row r="1084" spans="1:14" x14ac:dyDescent="0.25">
      <c r="A1084" s="1">
        <v>39639</v>
      </c>
      <c r="B1084">
        <v>62952.63</v>
      </c>
      <c r="C1084" s="12">
        <v>62195.85</v>
      </c>
      <c r="D1084">
        <v>64053.85</v>
      </c>
      <c r="E1084" s="12">
        <v>61930.99</v>
      </c>
      <c r="G1084">
        <f t="shared" si="96"/>
        <v>-1.2021419915260068E-2</v>
      </c>
      <c r="H1084">
        <f t="shared" si="97"/>
        <v>1.7492835485983793E-2</v>
      </c>
      <c r="I1084">
        <f t="shared" si="98"/>
        <v>-1.6228710381123057E-2</v>
      </c>
      <c r="J1084" t="str">
        <f t="shared" si="99"/>
        <v/>
      </c>
      <c r="K1084" t="str">
        <f t="shared" si="100"/>
        <v/>
      </c>
      <c r="L1084" t="str">
        <f t="shared" si="101"/>
        <v/>
      </c>
      <c r="M1084" t="str">
        <f>IF(Master!D1086&lt;'OHL indexes'!E1084,1,"")</f>
        <v/>
      </c>
      <c r="N1084" t="str">
        <f>IF(Master!D1086&gt;'OHL indexes'!D1084,1,"")</f>
        <v/>
      </c>
    </row>
    <row r="1085" spans="1:14" x14ac:dyDescent="0.25">
      <c r="A1085" s="1">
        <v>39640</v>
      </c>
      <c r="B1085">
        <v>64396.44</v>
      </c>
      <c r="C1085" s="12">
        <v>64158.39</v>
      </c>
      <c r="D1085">
        <v>67677.490000000005</v>
      </c>
      <c r="E1085" s="12">
        <v>62766.93</v>
      </c>
      <c r="G1085">
        <f t="shared" si="96"/>
        <v>-3.6966329194595415E-3</v>
      </c>
      <c r="H1085">
        <f t="shared" si="97"/>
        <v>5.0950797901250455E-2</v>
      </c>
      <c r="I1085">
        <f t="shared" si="98"/>
        <v>-2.5304349122404979E-2</v>
      </c>
      <c r="J1085" t="str">
        <f t="shared" si="99"/>
        <v/>
      </c>
      <c r="K1085" t="str">
        <f t="shared" si="100"/>
        <v/>
      </c>
      <c r="L1085" t="str">
        <f t="shared" si="101"/>
        <v/>
      </c>
      <c r="M1085" t="str">
        <f>IF(Master!D1087&lt;'OHL indexes'!E1085,1,"")</f>
        <v/>
      </c>
      <c r="N1085" t="str">
        <f>IF(Master!D1087&gt;'OHL indexes'!D1085,1,"")</f>
        <v/>
      </c>
    </row>
    <row r="1086" spans="1:14" x14ac:dyDescent="0.25">
      <c r="A1086" s="1">
        <v>39643</v>
      </c>
      <c r="B1086">
        <v>66089.8</v>
      </c>
      <c r="C1086" s="12">
        <v>62891.57</v>
      </c>
      <c r="D1086">
        <v>66363.42</v>
      </c>
      <c r="E1086" s="12">
        <v>62891.57</v>
      </c>
      <c r="G1086">
        <f t="shared" si="96"/>
        <v>-4.8392187599296754E-2</v>
      </c>
      <c r="H1086">
        <f t="shared" si="97"/>
        <v>4.1401244972747442E-3</v>
      </c>
      <c r="I1086">
        <f t="shared" si="98"/>
        <v>-4.8392187599296754E-2</v>
      </c>
      <c r="J1086" t="str">
        <f t="shared" si="99"/>
        <v/>
      </c>
      <c r="K1086" t="str">
        <f t="shared" si="100"/>
        <v/>
      </c>
      <c r="L1086" t="str">
        <f t="shared" si="101"/>
        <v/>
      </c>
      <c r="M1086" t="str">
        <f>IF(Master!D1088&lt;'OHL indexes'!E1086,1,"")</f>
        <v/>
      </c>
      <c r="N1086" t="str">
        <f>IF(Master!D1088&gt;'OHL indexes'!D1086,1,"")</f>
        <v/>
      </c>
    </row>
    <row r="1087" spans="1:14" x14ac:dyDescent="0.25">
      <c r="A1087" s="1">
        <v>39644</v>
      </c>
      <c r="B1087">
        <v>66700.08</v>
      </c>
      <c r="C1087" s="12">
        <v>66531.25</v>
      </c>
      <c r="D1087">
        <v>69261.52</v>
      </c>
      <c r="E1087" s="12">
        <v>64871.14</v>
      </c>
      <c r="G1087">
        <f t="shared" si="96"/>
        <v>-2.5311813718964515E-3</v>
      </c>
      <c r="H1087">
        <f t="shared" si="97"/>
        <v>3.8402352740806389E-2</v>
      </c>
      <c r="I1087">
        <f t="shared" si="98"/>
        <v>-2.7420356917113198E-2</v>
      </c>
      <c r="J1087" t="str">
        <f t="shared" si="99"/>
        <v/>
      </c>
      <c r="K1087" t="str">
        <f t="shared" si="100"/>
        <v/>
      </c>
      <c r="L1087" t="str">
        <f t="shared" si="101"/>
        <v/>
      </c>
      <c r="M1087" t="str">
        <f>IF(Master!D1089&lt;'OHL indexes'!E1087,1,"")</f>
        <v/>
      </c>
      <c r="N1087" t="str">
        <f>IF(Master!D1089&gt;'OHL indexes'!D1087,1,"")</f>
        <v/>
      </c>
    </row>
    <row r="1088" spans="1:14" x14ac:dyDescent="0.25">
      <c r="A1088" s="1">
        <v>39645</v>
      </c>
      <c r="B1088">
        <v>63128.03</v>
      </c>
      <c r="C1088" s="12">
        <v>64606.13</v>
      </c>
      <c r="D1088">
        <v>67849.2</v>
      </c>
      <c r="E1088" s="12">
        <v>62435.56</v>
      </c>
      <c r="G1088">
        <f t="shared" si="96"/>
        <v>2.3414321657114989E-2</v>
      </c>
      <c r="H1088">
        <f t="shared" si="97"/>
        <v>7.4787222094527595E-2</v>
      </c>
      <c r="I1088">
        <f t="shared" si="98"/>
        <v>-1.0969295256005984E-2</v>
      </c>
      <c r="J1088" t="str">
        <f t="shared" si="99"/>
        <v/>
      </c>
      <c r="K1088" t="str">
        <f t="shared" si="100"/>
        <v/>
      </c>
      <c r="L1088" t="str">
        <f t="shared" si="101"/>
        <v/>
      </c>
      <c r="M1088" t="str">
        <f>IF(Master!D1090&lt;'OHL indexes'!E1088,1,"")</f>
        <v/>
      </c>
      <c r="N1088" t="str">
        <f>IF(Master!D1090&gt;'OHL indexes'!D1088,1,"")</f>
        <v/>
      </c>
    </row>
    <row r="1089" spans="1:14" x14ac:dyDescent="0.25">
      <c r="A1089" s="1">
        <v>39646</v>
      </c>
      <c r="B1089">
        <v>61928.1</v>
      </c>
      <c r="C1089" s="12">
        <v>62314.61</v>
      </c>
      <c r="D1089">
        <v>62553.73</v>
      </c>
      <c r="E1089" s="12">
        <v>60296.38</v>
      </c>
      <c r="G1089">
        <f t="shared" si="96"/>
        <v>6.2412701180885044E-3</v>
      </c>
      <c r="H1089">
        <f t="shared" si="97"/>
        <v>1.0102522118392132E-2</v>
      </c>
      <c r="I1089">
        <f t="shared" si="98"/>
        <v>-2.6348620416256963E-2</v>
      </c>
      <c r="J1089" t="str">
        <f t="shared" si="99"/>
        <v/>
      </c>
      <c r="K1089" t="str">
        <f t="shared" si="100"/>
        <v/>
      </c>
      <c r="L1089" t="str">
        <f t="shared" si="101"/>
        <v/>
      </c>
      <c r="M1089" t="str">
        <f>IF(Master!D1091&lt;'OHL indexes'!E1089,1,"")</f>
        <v/>
      </c>
      <c r="N1089" t="str">
        <f>IF(Master!D1091&gt;'OHL indexes'!D1089,1,"")</f>
        <v/>
      </c>
    </row>
    <row r="1090" spans="1:14" x14ac:dyDescent="0.25">
      <c r="A1090" s="1">
        <v>39647</v>
      </c>
      <c r="B1090">
        <v>61421.73</v>
      </c>
      <c r="C1090" s="12">
        <v>61364.77</v>
      </c>
      <c r="D1090">
        <v>64045.43</v>
      </c>
      <c r="E1090" s="12">
        <v>61058.06</v>
      </c>
      <c r="G1090">
        <f t="shared" si="96"/>
        <v>-9.2735909587704501E-4</v>
      </c>
      <c r="H1090">
        <f t="shared" si="97"/>
        <v>4.2716152736173241E-2</v>
      </c>
      <c r="I1090">
        <f t="shared" si="98"/>
        <v>-5.9208687218677003E-3</v>
      </c>
      <c r="J1090" t="str">
        <f t="shared" si="99"/>
        <v/>
      </c>
      <c r="K1090" t="str">
        <f t="shared" si="100"/>
        <v/>
      </c>
      <c r="L1090" t="str">
        <f t="shared" si="101"/>
        <v/>
      </c>
      <c r="M1090" t="str">
        <f>IF(Master!D1092&lt;'OHL indexes'!E1090,1,"")</f>
        <v/>
      </c>
      <c r="N1090" t="str">
        <f>IF(Master!D1092&gt;'OHL indexes'!D1090,1,"")</f>
        <v/>
      </c>
    </row>
    <row r="1091" spans="1:14" x14ac:dyDescent="0.25">
      <c r="A1091" s="1">
        <v>39650</v>
      </c>
      <c r="B1091">
        <v>59856.86</v>
      </c>
      <c r="C1091" s="12">
        <v>60910.31</v>
      </c>
      <c r="D1091">
        <v>61078.05</v>
      </c>
      <c r="E1091" s="12">
        <v>59826.09</v>
      </c>
      <c r="G1091">
        <f t="shared" si="96"/>
        <v>1.7599486508313333E-2</v>
      </c>
      <c r="H1091">
        <f t="shared" si="97"/>
        <v>2.0401838653079984E-2</v>
      </c>
      <c r="I1091">
        <f t="shared" si="98"/>
        <v>-5.1405970844453641E-4</v>
      </c>
      <c r="J1091" t="str">
        <f t="shared" si="99"/>
        <v/>
      </c>
      <c r="K1091" t="str">
        <f t="shared" si="100"/>
        <v/>
      </c>
      <c r="L1091" t="str">
        <f t="shared" si="101"/>
        <v/>
      </c>
      <c r="M1091" t="str">
        <f>IF(Master!D1093&lt;'OHL indexes'!E1091,1,"")</f>
        <v/>
      </c>
      <c r="N1091" t="str">
        <f>IF(Master!D1093&gt;'OHL indexes'!D1091,1,"")</f>
        <v/>
      </c>
    </row>
    <row r="1092" spans="1:14" x14ac:dyDescent="0.25">
      <c r="A1092" s="1">
        <v>39651</v>
      </c>
      <c r="B1092">
        <v>57575.22</v>
      </c>
      <c r="C1092" s="12">
        <v>60415.37</v>
      </c>
      <c r="D1092">
        <v>61346.22</v>
      </c>
      <c r="E1092" s="12">
        <v>57148.18</v>
      </c>
      <c r="G1092">
        <f t="shared" si="96"/>
        <v>4.9329381633279157E-2</v>
      </c>
      <c r="H1092">
        <f t="shared" si="97"/>
        <v>6.5496927323942522E-2</v>
      </c>
      <c r="I1092">
        <f t="shared" si="98"/>
        <v>-7.4170797784185449E-3</v>
      </c>
      <c r="J1092" t="str">
        <f t="shared" si="99"/>
        <v/>
      </c>
      <c r="K1092" t="str">
        <f t="shared" si="100"/>
        <v/>
      </c>
      <c r="L1092" t="str">
        <f t="shared" si="101"/>
        <v/>
      </c>
      <c r="M1092" t="str">
        <f>IF(Master!D1094&lt;'OHL indexes'!E1092,1,"")</f>
        <v/>
      </c>
      <c r="N1092" t="str">
        <f>IF(Master!D1094&gt;'OHL indexes'!D1092,1,"")</f>
        <v/>
      </c>
    </row>
    <row r="1093" spans="1:14" x14ac:dyDescent="0.25">
      <c r="A1093" s="1">
        <v>39652</v>
      </c>
      <c r="B1093">
        <v>57516.31</v>
      </c>
      <c r="C1093" s="12">
        <v>56690.78</v>
      </c>
      <c r="D1093">
        <v>58388.08</v>
      </c>
      <c r="E1093" s="12">
        <v>55969.94</v>
      </c>
      <c r="G1093">
        <f t="shared" si="96"/>
        <v>-1.4352972226486682E-2</v>
      </c>
      <c r="H1093">
        <f t="shared" si="97"/>
        <v>1.5156918098536032E-2</v>
      </c>
      <c r="I1093">
        <f t="shared" si="98"/>
        <v>-2.6885765098630166E-2</v>
      </c>
      <c r="J1093" t="str">
        <f t="shared" si="99"/>
        <v/>
      </c>
      <c r="K1093" t="str">
        <f t="shared" si="100"/>
        <v/>
      </c>
      <c r="L1093" t="str">
        <f t="shared" si="101"/>
        <v/>
      </c>
      <c r="M1093" t="str">
        <f>IF(Master!D1095&lt;'OHL indexes'!E1093,1,"")</f>
        <v/>
      </c>
      <c r="N1093" t="str">
        <f>IF(Master!D1095&gt;'OHL indexes'!D1093,1,"")</f>
        <v/>
      </c>
    </row>
    <row r="1094" spans="1:14" x14ac:dyDescent="0.25">
      <c r="A1094" s="1">
        <v>39653</v>
      </c>
      <c r="B1094">
        <v>60269.63</v>
      </c>
      <c r="C1094" s="12">
        <v>57742.14</v>
      </c>
      <c r="D1094">
        <v>60535.95</v>
      </c>
      <c r="E1094" s="12">
        <v>57334.42</v>
      </c>
      <c r="G1094">
        <f t="shared" si="96"/>
        <v>-4.1936378238923933E-2</v>
      </c>
      <c r="H1094">
        <f t="shared" si="97"/>
        <v>4.4188092742563079E-3</v>
      </c>
      <c r="I1094">
        <f t="shared" si="98"/>
        <v>-4.870131109150666E-2</v>
      </c>
      <c r="J1094" t="str">
        <f t="shared" si="99"/>
        <v/>
      </c>
      <c r="K1094" t="str">
        <f t="shared" si="100"/>
        <v/>
      </c>
      <c r="L1094" t="str">
        <f t="shared" si="101"/>
        <v/>
      </c>
      <c r="M1094" t="str">
        <f>IF(Master!D1096&lt;'OHL indexes'!E1094,1,"")</f>
        <v/>
      </c>
      <c r="N1094" t="str">
        <f>IF(Master!D1096&gt;'OHL indexes'!D1094,1,"")</f>
        <v/>
      </c>
    </row>
    <row r="1095" spans="1:14" x14ac:dyDescent="0.25">
      <c r="A1095" s="1">
        <v>39654</v>
      </c>
      <c r="B1095">
        <v>60023.93</v>
      </c>
      <c r="C1095" s="12">
        <v>60102.080000000002</v>
      </c>
      <c r="D1095">
        <v>60566.92</v>
      </c>
      <c r="E1095" s="12">
        <v>59055.94</v>
      </c>
      <c r="G1095">
        <f t="shared" ref="G1095:G1158" si="102">C1095/$B1095-1</f>
        <v>1.3019807266869687E-3</v>
      </c>
      <c r="H1095">
        <f t="shared" ref="H1095:H1158" si="103">D1095/$B1095-1</f>
        <v>9.0462253971039797E-3</v>
      </c>
      <c r="I1095">
        <f t="shared" ref="I1095:I1158" si="104">E1095/$B1095-1</f>
        <v>-1.6126734787275665E-2</v>
      </c>
      <c r="J1095" t="str">
        <f t="shared" ref="J1095:J1158" si="105">IF(C1095&lt;E1095,1,"")</f>
        <v/>
      </c>
      <c r="K1095" t="str">
        <f t="shared" ref="K1095:K1158" si="106">IF(C1096&gt;D1096,1,"")</f>
        <v/>
      </c>
      <c r="L1095" t="str">
        <f t="shared" ref="L1095:L1158" si="107">IF(E1096&gt;D1096,1,"")</f>
        <v/>
      </c>
      <c r="M1095" t="str">
        <f>IF(Master!D1097&lt;'OHL indexes'!E1095,1,"")</f>
        <v/>
      </c>
      <c r="N1095" t="str">
        <f>IF(Master!D1097&gt;'OHL indexes'!D1095,1,"")</f>
        <v/>
      </c>
    </row>
    <row r="1096" spans="1:14" x14ac:dyDescent="0.25">
      <c r="A1096" s="1">
        <v>39657</v>
      </c>
      <c r="B1096">
        <v>61919.01</v>
      </c>
      <c r="C1096" s="12">
        <v>59952.44</v>
      </c>
      <c r="D1096">
        <v>62257.63</v>
      </c>
      <c r="E1096" s="12">
        <v>59233.4</v>
      </c>
      <c r="G1096">
        <f t="shared" si="102"/>
        <v>-3.1760359217629652E-2</v>
      </c>
      <c r="H1096">
        <f t="shared" si="103"/>
        <v>5.4687566871627347E-3</v>
      </c>
      <c r="I1096">
        <f t="shared" si="104"/>
        <v>-4.3372947984794963E-2</v>
      </c>
      <c r="J1096" t="str">
        <f t="shared" si="105"/>
        <v/>
      </c>
      <c r="K1096" t="str">
        <f t="shared" si="106"/>
        <v/>
      </c>
      <c r="L1096" t="str">
        <f t="shared" si="107"/>
        <v/>
      </c>
      <c r="M1096" t="str">
        <f>IF(Master!D1098&lt;'OHL indexes'!E1096,1,"")</f>
        <v/>
      </c>
      <c r="N1096" t="str">
        <f>IF(Master!D1098&gt;'OHL indexes'!D1096,1,"")</f>
        <v/>
      </c>
    </row>
    <row r="1097" spans="1:14" x14ac:dyDescent="0.25">
      <c r="A1097" s="1">
        <v>39658</v>
      </c>
      <c r="B1097">
        <v>58206.75</v>
      </c>
      <c r="C1097" s="12">
        <v>61635.03</v>
      </c>
      <c r="D1097">
        <v>61635.03</v>
      </c>
      <c r="E1097" s="12">
        <v>58034.26</v>
      </c>
      <c r="G1097">
        <f t="shared" si="102"/>
        <v>5.8898323648030493E-2</v>
      </c>
      <c r="H1097">
        <f t="shared" si="103"/>
        <v>5.8898323648030493E-2</v>
      </c>
      <c r="I1097">
        <f t="shared" si="104"/>
        <v>-2.9634020109351455E-3</v>
      </c>
      <c r="J1097" t="str">
        <f t="shared" si="105"/>
        <v/>
      </c>
      <c r="K1097" t="str">
        <f t="shared" si="106"/>
        <v/>
      </c>
      <c r="L1097" t="str">
        <f t="shared" si="107"/>
        <v/>
      </c>
      <c r="M1097" t="str">
        <f>IF(Master!D1099&lt;'OHL indexes'!E1097,1,"")</f>
        <v/>
      </c>
      <c r="N1097" t="str">
        <f>IF(Master!D1099&gt;'OHL indexes'!D1097,1,"")</f>
        <v/>
      </c>
    </row>
    <row r="1098" spans="1:14" x14ac:dyDescent="0.25">
      <c r="A1098" s="1">
        <v>39659</v>
      </c>
      <c r="B1098">
        <v>55600.86</v>
      </c>
      <c r="C1098" s="12">
        <v>57415.48</v>
      </c>
      <c r="D1098">
        <v>57589.05</v>
      </c>
      <c r="E1098" s="12">
        <v>55307.13</v>
      </c>
      <c r="G1098">
        <f t="shared" si="102"/>
        <v>3.2636545549834972E-2</v>
      </c>
      <c r="H1098">
        <f t="shared" si="103"/>
        <v>3.5758259854254071E-2</v>
      </c>
      <c r="I1098">
        <f t="shared" si="104"/>
        <v>-5.2828319561963877E-3</v>
      </c>
      <c r="J1098" t="str">
        <f t="shared" si="105"/>
        <v/>
      </c>
      <c r="K1098" t="str">
        <f t="shared" si="106"/>
        <v/>
      </c>
      <c r="L1098" t="str">
        <f t="shared" si="107"/>
        <v/>
      </c>
      <c r="M1098" t="str">
        <f>IF(Master!D1100&lt;'OHL indexes'!E1098,1,"")</f>
        <v/>
      </c>
      <c r="N1098" t="str">
        <f>IF(Master!D1100&gt;'OHL indexes'!D1098,1,"")</f>
        <v/>
      </c>
    </row>
    <row r="1099" spans="1:14" x14ac:dyDescent="0.25">
      <c r="A1099" s="1">
        <v>39660</v>
      </c>
      <c r="B1099">
        <v>58259.69</v>
      </c>
      <c r="C1099" s="12">
        <v>56463.82</v>
      </c>
      <c r="D1099">
        <v>58452.92</v>
      </c>
      <c r="E1099" s="12">
        <v>55914.02</v>
      </c>
      <c r="G1099">
        <f t="shared" si="102"/>
        <v>-3.0825258424821755E-2</v>
      </c>
      <c r="H1099">
        <f t="shared" si="103"/>
        <v>3.3167014791872784E-3</v>
      </c>
      <c r="I1099">
        <f t="shared" si="104"/>
        <v>-4.0262315161649576E-2</v>
      </c>
      <c r="J1099" t="str">
        <f t="shared" si="105"/>
        <v/>
      </c>
      <c r="K1099" t="str">
        <f t="shared" si="106"/>
        <v/>
      </c>
      <c r="L1099" t="str">
        <f t="shared" si="107"/>
        <v/>
      </c>
      <c r="M1099" t="str">
        <f>IF(Master!D1101&lt;'OHL indexes'!E1099,1,"")</f>
        <v/>
      </c>
      <c r="N1099" t="str">
        <f>IF(Master!D1101&gt;'OHL indexes'!D1099,1,"")</f>
        <v/>
      </c>
    </row>
    <row r="1100" spans="1:14" x14ac:dyDescent="0.25">
      <c r="A1100" s="1">
        <v>39661</v>
      </c>
      <c r="B1100">
        <v>58623.45</v>
      </c>
      <c r="C1100" s="12">
        <v>57572.35</v>
      </c>
      <c r="D1100">
        <v>59424.29</v>
      </c>
      <c r="E1100" s="12">
        <v>57474.45</v>
      </c>
      <c r="G1100">
        <f t="shared" si="102"/>
        <v>-1.7929685134532303E-2</v>
      </c>
      <c r="H1100">
        <f t="shared" si="103"/>
        <v>1.3660744974920425E-2</v>
      </c>
      <c r="I1100">
        <f t="shared" si="104"/>
        <v>-1.9599665321641813E-2</v>
      </c>
      <c r="J1100" t="str">
        <f t="shared" si="105"/>
        <v/>
      </c>
      <c r="K1100" t="str">
        <f t="shared" si="106"/>
        <v/>
      </c>
      <c r="L1100" t="str">
        <f t="shared" si="107"/>
        <v/>
      </c>
      <c r="M1100" t="str">
        <f>IF(Master!D1102&lt;'OHL indexes'!E1100,1,"")</f>
        <v/>
      </c>
      <c r="N1100" t="str">
        <f>IF(Master!D1102&gt;'OHL indexes'!D1100,1,"")</f>
        <v/>
      </c>
    </row>
    <row r="1101" spans="1:14" x14ac:dyDescent="0.25">
      <c r="A1101" s="1">
        <v>39664</v>
      </c>
      <c r="B1101">
        <v>58383.97</v>
      </c>
      <c r="C1101" s="12">
        <v>58621.41</v>
      </c>
      <c r="D1101">
        <v>59504.45</v>
      </c>
      <c r="E1101" s="12">
        <v>56779.87</v>
      </c>
      <c r="G1101">
        <f t="shared" si="102"/>
        <v>4.066869724686395E-3</v>
      </c>
      <c r="H1101">
        <f t="shared" si="103"/>
        <v>1.9191569192708036E-2</v>
      </c>
      <c r="I1101">
        <f t="shared" si="104"/>
        <v>-2.7475007266549389E-2</v>
      </c>
      <c r="J1101" t="str">
        <f t="shared" si="105"/>
        <v/>
      </c>
      <c r="K1101" t="str">
        <f t="shared" si="106"/>
        <v/>
      </c>
      <c r="L1101" t="str">
        <f t="shared" si="107"/>
        <v/>
      </c>
      <c r="M1101" t="str">
        <f>IF(Master!D1103&lt;'OHL indexes'!E1101,1,"")</f>
        <v/>
      </c>
      <c r="N1101" t="str">
        <f>IF(Master!D1103&gt;'OHL indexes'!D1101,1,"")</f>
        <v/>
      </c>
    </row>
    <row r="1102" spans="1:14" x14ac:dyDescent="0.25">
      <c r="A1102" s="1">
        <v>39665</v>
      </c>
      <c r="B1102">
        <v>55613.94</v>
      </c>
      <c r="C1102" s="12">
        <v>57861.01</v>
      </c>
      <c r="D1102">
        <v>57861.01</v>
      </c>
      <c r="E1102" s="12">
        <v>55489.85</v>
      </c>
      <c r="G1102">
        <f t="shared" si="102"/>
        <v>4.0404797789906688E-2</v>
      </c>
      <c r="H1102">
        <f t="shared" si="103"/>
        <v>4.0404797789906688E-2</v>
      </c>
      <c r="I1102">
        <f t="shared" si="104"/>
        <v>-2.2312751083631843E-3</v>
      </c>
      <c r="J1102" t="str">
        <f t="shared" si="105"/>
        <v/>
      </c>
      <c r="K1102" t="str">
        <f t="shared" si="106"/>
        <v/>
      </c>
      <c r="L1102" t="str">
        <f t="shared" si="107"/>
        <v/>
      </c>
      <c r="M1102" t="str">
        <f>IF(Master!D1104&lt;'OHL indexes'!E1102,1,"")</f>
        <v/>
      </c>
      <c r="N1102" t="str">
        <f>IF(Master!D1104&gt;'OHL indexes'!D1102,1,"")</f>
        <v/>
      </c>
    </row>
    <row r="1103" spans="1:14" x14ac:dyDescent="0.25">
      <c r="A1103" s="1">
        <v>39666</v>
      </c>
      <c r="B1103">
        <v>54038.38</v>
      </c>
      <c r="C1103" s="12">
        <v>55955.040000000001</v>
      </c>
      <c r="D1103">
        <v>56499.77</v>
      </c>
      <c r="E1103" s="12">
        <v>53435</v>
      </c>
      <c r="G1103">
        <f t="shared" si="102"/>
        <v>3.5468494799437034E-2</v>
      </c>
      <c r="H1103">
        <f t="shared" si="103"/>
        <v>4.5548922821150528E-2</v>
      </c>
      <c r="I1103">
        <f t="shared" si="104"/>
        <v>-1.1165767737670862E-2</v>
      </c>
      <c r="J1103" t="str">
        <f t="shared" si="105"/>
        <v/>
      </c>
      <c r="K1103" t="str">
        <f t="shared" si="106"/>
        <v/>
      </c>
      <c r="L1103" t="str">
        <f t="shared" si="107"/>
        <v/>
      </c>
      <c r="M1103" t="str">
        <f>IF(Master!D1105&lt;'OHL indexes'!E1103,1,"")</f>
        <v/>
      </c>
      <c r="N1103" t="str">
        <f>IF(Master!D1105&gt;'OHL indexes'!D1103,1,"")</f>
        <v/>
      </c>
    </row>
    <row r="1104" spans="1:14" x14ac:dyDescent="0.25">
      <c r="A1104" s="1">
        <v>39667</v>
      </c>
      <c r="B1104">
        <v>56310.93</v>
      </c>
      <c r="C1104" s="12">
        <v>54858.75</v>
      </c>
      <c r="D1104">
        <v>56395.79</v>
      </c>
      <c r="E1104" s="12">
        <v>53952.99</v>
      </c>
      <c r="G1104">
        <f t="shared" si="102"/>
        <v>-2.5788599122763545E-2</v>
      </c>
      <c r="H1104">
        <f t="shared" si="103"/>
        <v>1.5069898508157653E-3</v>
      </c>
      <c r="I1104">
        <f t="shared" si="104"/>
        <v>-4.1873575875944535E-2</v>
      </c>
      <c r="J1104" t="str">
        <f t="shared" si="105"/>
        <v/>
      </c>
      <c r="K1104" t="str">
        <f t="shared" si="106"/>
        <v/>
      </c>
      <c r="L1104" t="str">
        <f t="shared" si="107"/>
        <v/>
      </c>
      <c r="M1104" t="str">
        <f>IF(Master!D1106&lt;'OHL indexes'!E1104,1,"")</f>
        <v/>
      </c>
      <c r="N1104" t="str">
        <f>IF(Master!D1106&gt;'OHL indexes'!D1104,1,"")</f>
        <v/>
      </c>
    </row>
    <row r="1105" spans="1:14" x14ac:dyDescent="0.25">
      <c r="A1105" s="1">
        <v>39668</v>
      </c>
      <c r="B1105">
        <v>54705.22</v>
      </c>
      <c r="C1105" s="12">
        <v>56361.67</v>
      </c>
      <c r="D1105">
        <v>56395.15</v>
      </c>
      <c r="E1105" s="12">
        <v>54092.67</v>
      </c>
      <c r="G1105">
        <f t="shared" si="102"/>
        <v>3.0279560158975594E-2</v>
      </c>
      <c r="H1105">
        <f t="shared" si="103"/>
        <v>3.0891567568871903E-2</v>
      </c>
      <c r="I1105">
        <f t="shared" si="104"/>
        <v>-1.1197286109076998E-2</v>
      </c>
      <c r="J1105" t="str">
        <f t="shared" si="105"/>
        <v/>
      </c>
      <c r="K1105" t="str">
        <f t="shared" si="106"/>
        <v/>
      </c>
      <c r="L1105" t="str">
        <f t="shared" si="107"/>
        <v/>
      </c>
      <c r="M1105" t="str">
        <f>IF(Master!D1107&lt;'OHL indexes'!E1105,1,"")</f>
        <v/>
      </c>
      <c r="N1105" t="str">
        <f>IF(Master!D1107&gt;'OHL indexes'!D1105,1,"")</f>
        <v/>
      </c>
    </row>
    <row r="1106" spans="1:14" x14ac:dyDescent="0.25">
      <c r="A1106" s="1">
        <v>39671</v>
      </c>
      <c r="B1106">
        <v>53926.94</v>
      </c>
      <c r="C1106" s="12">
        <v>54908.83</v>
      </c>
      <c r="D1106">
        <v>55510.559999999998</v>
      </c>
      <c r="E1106" s="12">
        <v>53511.9</v>
      </c>
      <c r="G1106">
        <f t="shared" si="102"/>
        <v>1.8207782603648637E-2</v>
      </c>
      <c r="H1106">
        <f t="shared" si="103"/>
        <v>2.9366027443797016E-2</v>
      </c>
      <c r="I1106">
        <f t="shared" si="104"/>
        <v>-7.6963387872555078E-3</v>
      </c>
      <c r="J1106" t="str">
        <f t="shared" si="105"/>
        <v/>
      </c>
      <c r="K1106" t="str">
        <f t="shared" si="106"/>
        <v/>
      </c>
      <c r="L1106" t="str">
        <f t="shared" si="107"/>
        <v/>
      </c>
      <c r="M1106" t="str">
        <f>IF(Master!D1108&lt;'OHL indexes'!E1106,1,"")</f>
        <v/>
      </c>
      <c r="N1106" t="str">
        <f>IF(Master!D1108&gt;'OHL indexes'!D1106,1,"")</f>
        <v/>
      </c>
    </row>
    <row r="1107" spans="1:14" x14ac:dyDescent="0.25">
      <c r="A1107" s="1">
        <v>39672</v>
      </c>
      <c r="B1107">
        <v>56027.57</v>
      </c>
      <c r="C1107" s="12">
        <v>54007.78</v>
      </c>
      <c r="D1107">
        <v>56632.08</v>
      </c>
      <c r="E1107" s="12">
        <v>54007.78</v>
      </c>
      <c r="G1107">
        <f t="shared" si="102"/>
        <v>-3.6049930418185161E-2</v>
      </c>
      <c r="H1107">
        <f t="shared" si="103"/>
        <v>1.0789509521829999E-2</v>
      </c>
      <c r="I1107">
        <f t="shared" si="104"/>
        <v>-3.6049930418185161E-2</v>
      </c>
      <c r="J1107" t="str">
        <f t="shared" si="105"/>
        <v/>
      </c>
      <c r="K1107" t="str">
        <f t="shared" si="106"/>
        <v/>
      </c>
      <c r="L1107" t="str">
        <f t="shared" si="107"/>
        <v/>
      </c>
      <c r="M1107" t="str">
        <f>IF(Master!D1109&lt;'OHL indexes'!E1107,1,"")</f>
        <v/>
      </c>
      <c r="N1107" t="str">
        <f>IF(Master!D1109&gt;'OHL indexes'!D1107,1,"")</f>
        <v/>
      </c>
    </row>
    <row r="1108" spans="1:14" x14ac:dyDescent="0.25">
      <c r="A1108" s="1">
        <v>39673</v>
      </c>
      <c r="B1108">
        <v>57089.32</v>
      </c>
      <c r="C1108" s="12">
        <v>56824.22</v>
      </c>
      <c r="D1108">
        <v>58034.32</v>
      </c>
      <c r="E1108" s="12">
        <v>56178.83</v>
      </c>
      <c r="G1108">
        <f t="shared" si="102"/>
        <v>-4.6436005893921717E-3</v>
      </c>
      <c r="H1108">
        <f t="shared" si="103"/>
        <v>1.655300851367647E-2</v>
      </c>
      <c r="I1108">
        <f t="shared" si="104"/>
        <v>-1.5948517165732534E-2</v>
      </c>
      <c r="J1108" t="str">
        <f t="shared" si="105"/>
        <v/>
      </c>
      <c r="K1108" t="str">
        <f t="shared" si="106"/>
        <v/>
      </c>
      <c r="L1108" t="str">
        <f t="shared" si="107"/>
        <v/>
      </c>
      <c r="M1108" t="str">
        <f>IF(Master!D1110&lt;'OHL indexes'!E1108,1,"")</f>
        <v/>
      </c>
      <c r="N1108" t="str">
        <f>IF(Master!D1110&gt;'OHL indexes'!D1108,1,"")</f>
        <v/>
      </c>
    </row>
    <row r="1109" spans="1:14" x14ac:dyDescent="0.25">
      <c r="A1109" s="1">
        <v>39674</v>
      </c>
      <c r="B1109">
        <v>55162.93</v>
      </c>
      <c r="C1109" s="12">
        <v>57782.400000000001</v>
      </c>
      <c r="D1109">
        <v>58045.96</v>
      </c>
      <c r="E1109" s="12">
        <v>54966.82</v>
      </c>
      <c r="G1109">
        <f t="shared" si="102"/>
        <v>4.7486056306291324E-2</v>
      </c>
      <c r="H1109">
        <f t="shared" si="103"/>
        <v>5.2263902588205458E-2</v>
      </c>
      <c r="I1109">
        <f t="shared" si="104"/>
        <v>-3.5551048503044136E-3</v>
      </c>
      <c r="J1109" t="str">
        <f t="shared" si="105"/>
        <v/>
      </c>
      <c r="K1109" t="str">
        <f t="shared" si="106"/>
        <v/>
      </c>
      <c r="L1109" t="str">
        <f t="shared" si="107"/>
        <v/>
      </c>
      <c r="M1109" t="str">
        <f>IF(Master!D1111&lt;'OHL indexes'!E1109,1,"")</f>
        <v/>
      </c>
      <c r="N1109" t="str">
        <f>IF(Master!D1111&gt;'OHL indexes'!D1109,1,"")</f>
        <v/>
      </c>
    </row>
    <row r="1110" spans="1:14" x14ac:dyDescent="0.25">
      <c r="A1110" s="1">
        <v>39675</v>
      </c>
      <c r="B1110">
        <v>54471.37</v>
      </c>
      <c r="C1110" s="12">
        <v>54644.12</v>
      </c>
      <c r="D1110">
        <v>55695.79</v>
      </c>
      <c r="E1110" s="12">
        <v>54308.94</v>
      </c>
      <c r="G1110">
        <f t="shared" si="102"/>
        <v>3.1713907691324206E-3</v>
      </c>
      <c r="H1110">
        <f t="shared" si="103"/>
        <v>2.2478230307040103E-2</v>
      </c>
      <c r="I1110">
        <f t="shared" si="104"/>
        <v>-2.981933445037277E-3</v>
      </c>
      <c r="J1110" t="str">
        <f t="shared" si="105"/>
        <v/>
      </c>
      <c r="K1110" t="str">
        <f t="shared" si="106"/>
        <v/>
      </c>
      <c r="L1110" t="str">
        <f t="shared" si="107"/>
        <v/>
      </c>
      <c r="M1110" t="str">
        <f>IF(Master!D1112&lt;'OHL indexes'!E1110,1,"")</f>
        <v/>
      </c>
      <c r="N1110" t="str">
        <f>IF(Master!D1112&gt;'OHL indexes'!D1110,1,"")</f>
        <v/>
      </c>
    </row>
    <row r="1111" spans="1:14" x14ac:dyDescent="0.25">
      <c r="A1111" s="1">
        <v>39678</v>
      </c>
      <c r="B1111">
        <v>55243.15</v>
      </c>
      <c r="C1111" s="12">
        <v>54161.26</v>
      </c>
      <c r="D1111">
        <v>56127.96</v>
      </c>
      <c r="E1111" s="12">
        <v>54161.26</v>
      </c>
      <c r="G1111">
        <f t="shared" si="102"/>
        <v>-1.9584147536843899E-2</v>
      </c>
      <c r="H1111">
        <f t="shared" si="103"/>
        <v>1.6016646407744695E-2</v>
      </c>
      <c r="I1111">
        <f t="shared" si="104"/>
        <v>-1.9584147536843899E-2</v>
      </c>
      <c r="J1111" t="str">
        <f t="shared" si="105"/>
        <v/>
      </c>
      <c r="K1111" t="str">
        <f t="shared" si="106"/>
        <v/>
      </c>
      <c r="L1111" t="str">
        <f t="shared" si="107"/>
        <v/>
      </c>
      <c r="M1111" t="str">
        <f>IF(Master!D1113&lt;'OHL indexes'!E1111,1,"")</f>
        <v/>
      </c>
      <c r="N1111" t="str">
        <f>IF(Master!D1113&gt;'OHL indexes'!D1111,1,"")</f>
        <v/>
      </c>
    </row>
    <row r="1112" spans="1:14" x14ac:dyDescent="0.25">
      <c r="A1112" s="1">
        <v>39679</v>
      </c>
      <c r="B1112">
        <v>57003.96</v>
      </c>
      <c r="C1112" s="12">
        <v>56488.29</v>
      </c>
      <c r="D1112">
        <v>57964.9</v>
      </c>
      <c r="E1112" s="12">
        <v>55971.48</v>
      </c>
      <c r="G1112">
        <f t="shared" si="102"/>
        <v>-9.0462136314739539E-3</v>
      </c>
      <c r="H1112">
        <f t="shared" si="103"/>
        <v>1.6857425343783206E-2</v>
      </c>
      <c r="I1112">
        <f t="shared" si="104"/>
        <v>-1.811242587357087E-2</v>
      </c>
      <c r="J1112" t="str">
        <f t="shared" si="105"/>
        <v/>
      </c>
      <c r="K1112" t="str">
        <f t="shared" si="106"/>
        <v/>
      </c>
      <c r="L1112" t="str">
        <f t="shared" si="107"/>
        <v/>
      </c>
      <c r="M1112" t="str">
        <f>IF(Master!D1114&lt;'OHL indexes'!E1112,1,"")</f>
        <v/>
      </c>
      <c r="N1112" t="str">
        <f>IF(Master!D1114&gt;'OHL indexes'!D1112,1,"")</f>
        <v/>
      </c>
    </row>
    <row r="1113" spans="1:14" x14ac:dyDescent="0.25">
      <c r="A1113" s="1">
        <v>39680</v>
      </c>
      <c r="B1113">
        <v>55813.62</v>
      </c>
      <c r="C1113" s="12">
        <v>56432.18</v>
      </c>
      <c r="D1113">
        <v>57675.18</v>
      </c>
      <c r="E1113" s="12">
        <v>55686.38</v>
      </c>
      <c r="G1113">
        <f t="shared" si="102"/>
        <v>1.1082599551865524E-2</v>
      </c>
      <c r="H1113">
        <f t="shared" si="103"/>
        <v>3.3353149285066941E-2</v>
      </c>
      <c r="I1113">
        <f t="shared" si="104"/>
        <v>-2.2797302880552817E-3</v>
      </c>
      <c r="J1113" t="str">
        <f t="shared" si="105"/>
        <v/>
      </c>
      <c r="K1113" t="str">
        <f t="shared" si="106"/>
        <v/>
      </c>
      <c r="L1113" t="str">
        <f t="shared" si="107"/>
        <v/>
      </c>
      <c r="M1113" t="str">
        <f>IF(Master!D1115&lt;'OHL indexes'!E1113,1,"")</f>
        <v/>
      </c>
      <c r="N1113" t="str">
        <f>IF(Master!D1115&gt;'OHL indexes'!D1113,1,"")</f>
        <v/>
      </c>
    </row>
    <row r="1114" spans="1:14" x14ac:dyDescent="0.25">
      <c r="A1114" s="1">
        <v>39681</v>
      </c>
      <c r="B1114">
        <v>55216.9</v>
      </c>
      <c r="C1114" s="12">
        <v>56552.99</v>
      </c>
      <c r="D1114">
        <v>57050.7</v>
      </c>
      <c r="E1114" s="12">
        <v>54861.32</v>
      </c>
      <c r="G1114">
        <f t="shared" si="102"/>
        <v>2.4197120809027695E-2</v>
      </c>
      <c r="H1114">
        <f t="shared" si="103"/>
        <v>3.3210846679186945E-2</v>
      </c>
      <c r="I1114">
        <f t="shared" si="104"/>
        <v>-6.439695093350073E-3</v>
      </c>
      <c r="J1114" t="str">
        <f t="shared" si="105"/>
        <v/>
      </c>
      <c r="K1114" t="str">
        <f t="shared" si="106"/>
        <v/>
      </c>
      <c r="L1114" t="str">
        <f t="shared" si="107"/>
        <v/>
      </c>
      <c r="M1114" t="str">
        <f>IF(Master!D1116&lt;'OHL indexes'!E1114,1,"")</f>
        <v/>
      </c>
      <c r="N1114" t="str">
        <f>IF(Master!D1116&gt;'OHL indexes'!D1114,1,"")</f>
        <v/>
      </c>
    </row>
    <row r="1115" spans="1:14" x14ac:dyDescent="0.25">
      <c r="A1115" s="1">
        <v>39682</v>
      </c>
      <c r="B1115">
        <v>53804.56</v>
      </c>
      <c r="C1115" s="12">
        <v>54695.65</v>
      </c>
      <c r="D1115">
        <v>54695.65</v>
      </c>
      <c r="E1115" s="12">
        <v>53426.42</v>
      </c>
      <c r="G1115">
        <f t="shared" si="102"/>
        <v>1.6561607417661328E-2</v>
      </c>
      <c r="H1115">
        <f t="shared" si="103"/>
        <v>1.6561607417661328E-2</v>
      </c>
      <c r="I1115">
        <f t="shared" si="104"/>
        <v>-7.028028851086221E-3</v>
      </c>
      <c r="J1115" t="str">
        <f t="shared" si="105"/>
        <v/>
      </c>
      <c r="K1115" t="str">
        <f t="shared" si="106"/>
        <v/>
      </c>
      <c r="L1115" t="str">
        <f t="shared" si="107"/>
        <v/>
      </c>
      <c r="M1115" t="str">
        <f>IF(Master!D1117&lt;'OHL indexes'!E1115,1,"")</f>
        <v/>
      </c>
      <c r="N1115" t="str">
        <f>IF(Master!D1117&gt;'OHL indexes'!D1115,1,"")</f>
        <v/>
      </c>
    </row>
    <row r="1116" spans="1:14" x14ac:dyDescent="0.25">
      <c r="A1116" s="1">
        <v>39685</v>
      </c>
      <c r="B1116">
        <v>56201.74</v>
      </c>
      <c r="C1116" s="12">
        <v>54376.12</v>
      </c>
      <c r="D1116">
        <v>56653.27</v>
      </c>
      <c r="E1116" s="12">
        <v>54215.040000000001</v>
      </c>
      <c r="G1116">
        <f t="shared" si="102"/>
        <v>-3.2483335925186596E-2</v>
      </c>
      <c r="H1116">
        <f t="shared" si="103"/>
        <v>8.0340928946327494E-3</v>
      </c>
      <c r="I1116">
        <f t="shared" si="104"/>
        <v>-3.5349439358994927E-2</v>
      </c>
      <c r="J1116" t="str">
        <f t="shared" si="105"/>
        <v/>
      </c>
      <c r="K1116" t="str">
        <f t="shared" si="106"/>
        <v/>
      </c>
      <c r="L1116" t="str">
        <f t="shared" si="107"/>
        <v/>
      </c>
      <c r="M1116" t="str">
        <f>IF(Master!D1118&lt;'OHL indexes'!E1116,1,"")</f>
        <v/>
      </c>
      <c r="N1116" t="str">
        <f>IF(Master!D1118&gt;'OHL indexes'!D1116,1,"")</f>
        <v/>
      </c>
    </row>
    <row r="1117" spans="1:14" x14ac:dyDescent="0.25">
      <c r="A1117" s="1">
        <v>39686</v>
      </c>
      <c r="B1117">
        <v>55628.65</v>
      </c>
      <c r="C1117" s="12">
        <v>56318.45</v>
      </c>
      <c r="D1117">
        <v>56339.199999999997</v>
      </c>
      <c r="E1117" s="12">
        <v>55195.45</v>
      </c>
      <c r="G1117">
        <f t="shared" si="102"/>
        <v>1.240008520789182E-2</v>
      </c>
      <c r="H1117">
        <f t="shared" si="103"/>
        <v>1.2773094439645583E-2</v>
      </c>
      <c r="I1117">
        <f t="shared" si="104"/>
        <v>-7.7873541781079414E-3</v>
      </c>
      <c r="J1117" t="str">
        <f t="shared" si="105"/>
        <v/>
      </c>
      <c r="K1117" t="str">
        <f t="shared" si="106"/>
        <v/>
      </c>
      <c r="L1117" t="str">
        <f t="shared" si="107"/>
        <v/>
      </c>
      <c r="M1117" t="str">
        <f>IF(Master!D1119&lt;'OHL indexes'!E1117,1,"")</f>
        <v/>
      </c>
      <c r="N1117" t="str">
        <f>IF(Master!D1119&gt;'OHL indexes'!D1117,1,"")</f>
        <v/>
      </c>
    </row>
    <row r="1118" spans="1:14" x14ac:dyDescent="0.25">
      <c r="A1118" s="1">
        <v>39687</v>
      </c>
      <c r="B1118">
        <v>54349.95</v>
      </c>
      <c r="C1118" s="12">
        <v>55635.12</v>
      </c>
      <c r="D1118">
        <v>55635.12</v>
      </c>
      <c r="E1118" s="12">
        <v>54289.06</v>
      </c>
      <c r="G1118">
        <f t="shared" si="102"/>
        <v>2.3646203906351415E-2</v>
      </c>
      <c r="H1118">
        <f t="shared" si="103"/>
        <v>2.3646203906351415E-2</v>
      </c>
      <c r="I1118">
        <f t="shared" si="104"/>
        <v>-1.1203322174169195E-3</v>
      </c>
      <c r="J1118" t="str">
        <f t="shared" si="105"/>
        <v/>
      </c>
      <c r="K1118" t="str">
        <f t="shared" si="106"/>
        <v/>
      </c>
      <c r="L1118" t="str">
        <f t="shared" si="107"/>
        <v/>
      </c>
      <c r="M1118" t="str">
        <f>IF(Master!D1120&lt;'OHL indexes'!E1118,1,"")</f>
        <v/>
      </c>
      <c r="N1118" t="str">
        <f>IF(Master!D1120&gt;'OHL indexes'!D1118,1,"")</f>
        <v/>
      </c>
    </row>
    <row r="1119" spans="1:14" x14ac:dyDescent="0.25">
      <c r="A1119" s="1">
        <v>39688</v>
      </c>
      <c r="B1119">
        <v>53010.05</v>
      </c>
      <c r="C1119" s="12">
        <v>53767.78</v>
      </c>
      <c r="D1119">
        <v>54063.38</v>
      </c>
      <c r="E1119" s="12">
        <v>52728.639999999999</v>
      </c>
      <c r="G1119">
        <f t="shared" si="102"/>
        <v>1.4294081971248707E-2</v>
      </c>
      <c r="H1119">
        <f t="shared" si="103"/>
        <v>1.98703830688709E-2</v>
      </c>
      <c r="I1119">
        <f t="shared" si="104"/>
        <v>-5.3086160077193689E-3</v>
      </c>
      <c r="J1119" t="str">
        <f t="shared" si="105"/>
        <v/>
      </c>
      <c r="K1119" t="str">
        <f t="shared" si="106"/>
        <v/>
      </c>
      <c r="L1119" t="str">
        <f t="shared" si="107"/>
        <v/>
      </c>
      <c r="M1119" t="str">
        <f>IF(Master!D1121&lt;'OHL indexes'!E1119,1,"")</f>
        <v/>
      </c>
      <c r="N1119" t="str">
        <f>IF(Master!D1121&gt;'OHL indexes'!D1119,1,"")</f>
        <v/>
      </c>
    </row>
    <row r="1120" spans="1:14" x14ac:dyDescent="0.25">
      <c r="A1120" s="1">
        <v>39689</v>
      </c>
      <c r="B1120">
        <v>54186.720000000001</v>
      </c>
      <c r="C1120" s="12">
        <v>53301.98</v>
      </c>
      <c r="D1120">
        <v>54518.559999999998</v>
      </c>
      <c r="E1120" s="12">
        <v>52993.33</v>
      </c>
      <c r="G1120">
        <f t="shared" si="102"/>
        <v>-1.6327616803526679E-2</v>
      </c>
      <c r="H1120">
        <f t="shared" si="103"/>
        <v>6.1240097204628974E-3</v>
      </c>
      <c r="I1120">
        <f t="shared" si="104"/>
        <v>-2.2023661886159562E-2</v>
      </c>
      <c r="J1120" t="str">
        <f t="shared" si="105"/>
        <v/>
      </c>
      <c r="K1120" t="str">
        <f t="shared" si="106"/>
        <v/>
      </c>
      <c r="L1120" t="str">
        <f t="shared" si="107"/>
        <v/>
      </c>
      <c r="M1120" t="str">
        <f>IF(Master!D1122&lt;'OHL indexes'!E1120,1,"")</f>
        <v/>
      </c>
      <c r="N1120" t="str">
        <f>IF(Master!D1122&gt;'OHL indexes'!D1120,1,"")</f>
        <v/>
      </c>
    </row>
    <row r="1121" spans="1:14" x14ac:dyDescent="0.25">
      <c r="A1121" s="1">
        <v>39693</v>
      </c>
      <c r="B1121">
        <v>54938.13</v>
      </c>
      <c r="C1121" s="12">
        <v>52893.02</v>
      </c>
      <c r="D1121">
        <v>55781.73</v>
      </c>
      <c r="E1121" s="12">
        <v>52526.32</v>
      </c>
      <c r="G1121">
        <f t="shared" si="102"/>
        <v>-3.7225693703080154E-2</v>
      </c>
      <c r="H1121">
        <f t="shared" si="103"/>
        <v>1.5355455309454591E-2</v>
      </c>
      <c r="I1121">
        <f t="shared" si="104"/>
        <v>-4.3900474952460078E-2</v>
      </c>
      <c r="J1121" t="str">
        <f t="shared" si="105"/>
        <v/>
      </c>
      <c r="K1121" t="str">
        <f t="shared" si="106"/>
        <v/>
      </c>
      <c r="L1121" t="str">
        <f t="shared" si="107"/>
        <v/>
      </c>
      <c r="M1121" t="str">
        <f>IF(Master!D1123&lt;'OHL indexes'!E1121,1,"")</f>
        <v/>
      </c>
      <c r="N1121" t="str">
        <f>IF(Master!D1123&gt;'OHL indexes'!D1121,1,"")</f>
        <v/>
      </c>
    </row>
    <row r="1122" spans="1:14" x14ac:dyDescent="0.25">
      <c r="A1122" s="1">
        <v>39694</v>
      </c>
      <c r="B1122">
        <v>54274.3</v>
      </c>
      <c r="C1122" s="12">
        <v>54975.22</v>
      </c>
      <c r="D1122">
        <v>56035.59</v>
      </c>
      <c r="E1122" s="12">
        <v>54274.3</v>
      </c>
      <c r="G1122">
        <f t="shared" si="102"/>
        <v>1.2914399632975471E-2</v>
      </c>
      <c r="H1122">
        <f t="shared" si="103"/>
        <v>3.2451639173605162E-2</v>
      </c>
      <c r="I1122">
        <f t="shared" si="104"/>
        <v>0</v>
      </c>
      <c r="J1122" t="str">
        <f t="shared" si="105"/>
        <v/>
      </c>
      <c r="K1122" t="str">
        <f t="shared" si="106"/>
        <v/>
      </c>
      <c r="L1122" t="str">
        <f t="shared" si="107"/>
        <v/>
      </c>
      <c r="M1122" t="str">
        <f>IF(Master!D1124&lt;'OHL indexes'!E1122,1,"")</f>
        <v/>
      </c>
      <c r="N1122" t="str">
        <f>IF(Master!D1124&gt;'OHL indexes'!D1122,1,"")</f>
        <v/>
      </c>
    </row>
    <row r="1123" spans="1:14" x14ac:dyDescent="0.25">
      <c r="A1123" s="1">
        <v>39695</v>
      </c>
      <c r="B1123">
        <v>58274.5</v>
      </c>
      <c r="C1123" s="12">
        <v>55573.279999999999</v>
      </c>
      <c r="D1123">
        <v>58683.7</v>
      </c>
      <c r="E1123" s="12">
        <v>55362.95</v>
      </c>
      <c r="G1123">
        <f t="shared" si="102"/>
        <v>-4.6353379265373418E-2</v>
      </c>
      <c r="H1123">
        <f t="shared" si="103"/>
        <v>7.0219392701782457E-3</v>
      </c>
      <c r="I1123">
        <f t="shared" si="104"/>
        <v>-4.996267664244225E-2</v>
      </c>
      <c r="J1123" t="str">
        <f t="shared" si="105"/>
        <v/>
      </c>
      <c r="K1123" t="str">
        <f t="shared" si="106"/>
        <v/>
      </c>
      <c r="L1123" t="str">
        <f t="shared" si="107"/>
        <v/>
      </c>
      <c r="M1123" t="str">
        <f>IF(Master!D1125&lt;'OHL indexes'!E1123,1,"")</f>
        <v/>
      </c>
      <c r="N1123" t="str">
        <f>IF(Master!D1125&gt;'OHL indexes'!D1123,1,"")</f>
        <v/>
      </c>
    </row>
    <row r="1124" spans="1:14" x14ac:dyDescent="0.25">
      <c r="A1124" s="1">
        <v>39696</v>
      </c>
      <c r="B1124">
        <v>57101.94</v>
      </c>
      <c r="C1124" s="12">
        <v>58758.37</v>
      </c>
      <c r="D1124">
        <v>59454.89</v>
      </c>
      <c r="E1124" s="12">
        <v>56884.01</v>
      </c>
      <c r="G1124">
        <f t="shared" si="102"/>
        <v>2.9008296390630406E-2</v>
      </c>
      <c r="H1124">
        <f t="shared" si="103"/>
        <v>4.120613064985168E-2</v>
      </c>
      <c r="I1124">
        <f t="shared" si="104"/>
        <v>-3.8165078104176464E-3</v>
      </c>
      <c r="J1124" t="str">
        <f t="shared" si="105"/>
        <v/>
      </c>
      <c r="K1124" t="str">
        <f t="shared" si="106"/>
        <v/>
      </c>
      <c r="L1124" t="str">
        <f t="shared" si="107"/>
        <v/>
      </c>
      <c r="M1124" t="str">
        <f>IF(Master!D1126&lt;'OHL indexes'!E1124,1,"")</f>
        <v/>
      </c>
      <c r="N1124" t="str">
        <f>IF(Master!D1126&gt;'OHL indexes'!D1124,1,"")</f>
        <v/>
      </c>
    </row>
    <row r="1125" spans="1:14" x14ac:dyDescent="0.25">
      <c r="A1125" s="1">
        <v>39699</v>
      </c>
      <c r="B1125">
        <v>55240.55</v>
      </c>
      <c r="C1125" s="12">
        <v>53664.28</v>
      </c>
      <c r="D1125">
        <v>56795.66</v>
      </c>
      <c r="E1125" s="12">
        <v>53335.13</v>
      </c>
      <c r="G1125">
        <f t="shared" si="102"/>
        <v>-2.8534654343593702E-2</v>
      </c>
      <c r="H1125">
        <f t="shared" si="103"/>
        <v>2.8151602400772635E-2</v>
      </c>
      <c r="I1125">
        <f t="shared" si="104"/>
        <v>-3.4493139550565766E-2</v>
      </c>
      <c r="J1125" t="str">
        <f t="shared" si="105"/>
        <v/>
      </c>
      <c r="K1125" t="str">
        <f t="shared" si="106"/>
        <v/>
      </c>
      <c r="L1125" t="str">
        <f t="shared" si="107"/>
        <v/>
      </c>
      <c r="M1125" t="str">
        <f>IF(Master!D1127&lt;'OHL indexes'!E1125,1,"")</f>
        <v/>
      </c>
      <c r="N1125" t="str">
        <f>IF(Master!D1127&gt;'OHL indexes'!D1125,1,"")</f>
        <v/>
      </c>
    </row>
    <row r="1126" spans="1:14" x14ac:dyDescent="0.25">
      <c r="A1126" s="1">
        <v>39700</v>
      </c>
      <c r="B1126">
        <v>59112.43</v>
      </c>
      <c r="C1126" s="12">
        <v>55459.73</v>
      </c>
      <c r="D1126">
        <v>59294.81</v>
      </c>
      <c r="E1126" s="12">
        <v>54913.68</v>
      </c>
      <c r="G1126">
        <f t="shared" si="102"/>
        <v>-6.1792418278186156E-2</v>
      </c>
      <c r="H1126">
        <f t="shared" si="103"/>
        <v>3.0853071003846821E-3</v>
      </c>
      <c r="I1126">
        <f t="shared" si="104"/>
        <v>-7.1029900141137858E-2</v>
      </c>
      <c r="J1126" t="str">
        <f t="shared" si="105"/>
        <v/>
      </c>
      <c r="K1126" t="str">
        <f t="shared" si="106"/>
        <v/>
      </c>
      <c r="L1126" t="str">
        <f t="shared" si="107"/>
        <v/>
      </c>
      <c r="M1126" t="str">
        <f>IF(Master!D1128&lt;'OHL indexes'!E1126,1,"")</f>
        <v/>
      </c>
      <c r="N1126" t="str">
        <f>IF(Master!D1128&gt;'OHL indexes'!D1126,1,"")</f>
        <v/>
      </c>
    </row>
    <row r="1127" spans="1:14" x14ac:dyDescent="0.25">
      <c r="A1127" s="1">
        <v>39701</v>
      </c>
      <c r="B1127">
        <v>58007.74</v>
      </c>
      <c r="C1127" s="12">
        <v>58379.6</v>
      </c>
      <c r="D1127">
        <v>59582</v>
      </c>
      <c r="E1127" s="12">
        <v>57246.81</v>
      </c>
      <c r="G1127">
        <f t="shared" si="102"/>
        <v>6.4105238369913664E-3</v>
      </c>
      <c r="H1127">
        <f t="shared" si="103"/>
        <v>2.7138792168079684E-2</v>
      </c>
      <c r="I1127">
        <f t="shared" si="104"/>
        <v>-1.311773221987278E-2</v>
      </c>
      <c r="J1127" t="str">
        <f t="shared" si="105"/>
        <v/>
      </c>
      <c r="K1127" t="str">
        <f t="shared" si="106"/>
        <v/>
      </c>
      <c r="L1127" t="str">
        <f t="shared" si="107"/>
        <v/>
      </c>
      <c r="M1127" t="str">
        <f>IF(Master!D1129&lt;'OHL indexes'!E1127,1,"")</f>
        <v/>
      </c>
      <c r="N1127" t="str">
        <f>IF(Master!D1129&gt;'OHL indexes'!D1127,1,"")</f>
        <v/>
      </c>
    </row>
    <row r="1128" spans="1:14" x14ac:dyDescent="0.25">
      <c r="A1128" s="1">
        <v>39702</v>
      </c>
      <c r="B1128">
        <v>58473</v>
      </c>
      <c r="C1128" s="12">
        <v>59461.06</v>
      </c>
      <c r="D1128">
        <v>60283.77</v>
      </c>
      <c r="E1128" s="12">
        <v>57964.77</v>
      </c>
      <c r="G1128">
        <f t="shared" si="102"/>
        <v>1.6897713474595122E-2</v>
      </c>
      <c r="H1128">
        <f t="shared" si="103"/>
        <v>3.0967626083833411E-2</v>
      </c>
      <c r="I1128">
        <f t="shared" si="104"/>
        <v>-8.6917038633216315E-3</v>
      </c>
      <c r="J1128" t="str">
        <f t="shared" si="105"/>
        <v/>
      </c>
      <c r="K1128" t="str">
        <f t="shared" si="106"/>
        <v/>
      </c>
      <c r="L1128" t="str">
        <f t="shared" si="107"/>
        <v/>
      </c>
      <c r="M1128" t="str">
        <f>IF(Master!D1130&lt;'OHL indexes'!E1128,1,"")</f>
        <v/>
      </c>
      <c r="N1128" t="str">
        <f>IF(Master!D1130&gt;'OHL indexes'!D1128,1,"")</f>
        <v/>
      </c>
    </row>
    <row r="1129" spans="1:14" x14ac:dyDescent="0.25">
      <c r="A1129" s="1">
        <v>39703</v>
      </c>
      <c r="B1129">
        <v>58959.1</v>
      </c>
      <c r="C1129" s="12">
        <v>59175.94</v>
      </c>
      <c r="D1129">
        <v>60499.8</v>
      </c>
      <c r="E1129" s="12">
        <v>58090.61</v>
      </c>
      <c r="G1129">
        <f t="shared" si="102"/>
        <v>3.6778037656612916E-3</v>
      </c>
      <c r="H1129">
        <f t="shared" si="103"/>
        <v>2.6131674330171384E-2</v>
      </c>
      <c r="I1129">
        <f t="shared" si="104"/>
        <v>-1.4730380891160078E-2</v>
      </c>
      <c r="J1129" t="str">
        <f t="shared" si="105"/>
        <v/>
      </c>
      <c r="K1129" t="str">
        <f t="shared" si="106"/>
        <v/>
      </c>
      <c r="L1129" t="str">
        <f t="shared" si="107"/>
        <v/>
      </c>
      <c r="M1129" t="str">
        <f>IF(Master!D1131&lt;'OHL indexes'!E1129,1,"")</f>
        <v/>
      </c>
      <c r="N1129" t="str">
        <f>IF(Master!D1131&gt;'OHL indexes'!D1129,1,"")</f>
        <v/>
      </c>
    </row>
    <row r="1130" spans="1:14" x14ac:dyDescent="0.25">
      <c r="A1130" s="1">
        <v>39706</v>
      </c>
      <c r="B1130">
        <v>62507.11</v>
      </c>
      <c r="C1130" s="12">
        <v>62891.39</v>
      </c>
      <c r="D1130">
        <v>64911.19</v>
      </c>
      <c r="E1130" s="12">
        <v>58812.66</v>
      </c>
      <c r="G1130">
        <f t="shared" si="102"/>
        <v>6.147780628475763E-3</v>
      </c>
      <c r="H1130">
        <f t="shared" si="103"/>
        <v>3.8460904687482866E-2</v>
      </c>
      <c r="I1130">
        <f t="shared" si="104"/>
        <v>-5.9104476274778883E-2</v>
      </c>
      <c r="J1130" t="str">
        <f t="shared" si="105"/>
        <v/>
      </c>
      <c r="K1130" t="str">
        <f t="shared" si="106"/>
        <v/>
      </c>
      <c r="L1130" t="str">
        <f t="shared" si="107"/>
        <v/>
      </c>
      <c r="M1130" t="str">
        <f>IF(Master!D1132&lt;'OHL indexes'!E1130,1,"")</f>
        <v/>
      </c>
      <c r="N1130" t="str">
        <f>IF(Master!D1132&gt;'OHL indexes'!D1130,1,"")</f>
        <v/>
      </c>
    </row>
    <row r="1131" spans="1:14" x14ac:dyDescent="0.25">
      <c r="A1131" s="1">
        <v>39707</v>
      </c>
      <c r="B1131">
        <v>61334.97</v>
      </c>
      <c r="C1131" s="12">
        <v>63212.25</v>
      </c>
      <c r="D1131">
        <v>65797.759999999995</v>
      </c>
      <c r="E1131" s="12">
        <v>59487.08</v>
      </c>
      <c r="G1131">
        <f t="shared" si="102"/>
        <v>3.0607009345565706E-2</v>
      </c>
      <c r="H1131">
        <f t="shared" si="103"/>
        <v>7.2760938824947496E-2</v>
      </c>
      <c r="I1131">
        <f t="shared" si="104"/>
        <v>-3.0127837349557707E-2</v>
      </c>
      <c r="J1131" t="str">
        <f t="shared" si="105"/>
        <v/>
      </c>
      <c r="K1131" t="str">
        <f t="shared" si="106"/>
        <v/>
      </c>
      <c r="L1131" t="str">
        <f t="shared" si="107"/>
        <v/>
      </c>
      <c r="M1131" t="str">
        <f>IF(Master!D1133&lt;'OHL indexes'!E1131,1,"")</f>
        <v/>
      </c>
      <c r="N1131" t="str">
        <f>IF(Master!D1133&gt;'OHL indexes'!D1131,1,"")</f>
        <v/>
      </c>
    </row>
    <row r="1132" spans="1:14" x14ac:dyDescent="0.25">
      <c r="A1132" s="1">
        <v>39708</v>
      </c>
      <c r="B1132">
        <v>64845.79</v>
      </c>
      <c r="C1132" s="12">
        <v>62260.959999999999</v>
      </c>
      <c r="D1132">
        <v>65818.73</v>
      </c>
      <c r="E1132" s="12">
        <v>62139.12</v>
      </c>
      <c r="G1132">
        <f t="shared" si="102"/>
        <v>-3.9861184511747028E-2</v>
      </c>
      <c r="H1132">
        <f t="shared" si="103"/>
        <v>1.5003903877182978E-2</v>
      </c>
      <c r="I1132">
        <f t="shared" si="104"/>
        <v>-4.1740103713749144E-2</v>
      </c>
      <c r="J1132" t="str">
        <f t="shared" si="105"/>
        <v/>
      </c>
      <c r="K1132" t="str">
        <f t="shared" si="106"/>
        <v/>
      </c>
      <c r="L1132" t="str">
        <f t="shared" si="107"/>
        <v/>
      </c>
      <c r="M1132" t="str">
        <f>IF(Master!D1134&lt;'OHL indexes'!E1132,1,"")</f>
        <v/>
      </c>
      <c r="N1132" t="str">
        <f>IF(Master!D1134&gt;'OHL indexes'!D1132,1,"")</f>
        <v/>
      </c>
    </row>
    <row r="1133" spans="1:14" x14ac:dyDescent="0.25">
      <c r="A1133" s="1">
        <v>39709</v>
      </c>
      <c r="B1133">
        <v>61713.56</v>
      </c>
      <c r="C1133" s="12">
        <v>64437.919999999998</v>
      </c>
      <c r="D1133">
        <v>67941.86</v>
      </c>
      <c r="E1133" s="12">
        <v>60941.79</v>
      </c>
      <c r="G1133">
        <f t="shared" si="102"/>
        <v>4.4145241337560259E-2</v>
      </c>
      <c r="H1133">
        <f t="shared" si="103"/>
        <v>0.10092271455414337</v>
      </c>
      <c r="I1133">
        <f t="shared" si="104"/>
        <v>-1.2505679464934416E-2</v>
      </c>
      <c r="J1133" t="str">
        <f t="shared" si="105"/>
        <v/>
      </c>
      <c r="K1133" t="str">
        <f t="shared" si="106"/>
        <v/>
      </c>
      <c r="L1133" t="str">
        <f t="shared" si="107"/>
        <v/>
      </c>
      <c r="M1133" t="str">
        <f>IF(Master!D1135&lt;'OHL indexes'!E1133,1,"")</f>
        <v/>
      </c>
      <c r="N1133" t="str">
        <f>IF(Master!D1135&gt;'OHL indexes'!D1133,1,"")</f>
        <v/>
      </c>
    </row>
    <row r="1134" spans="1:14" x14ac:dyDescent="0.25">
      <c r="A1134" s="1">
        <v>39710</v>
      </c>
      <c r="B1134">
        <v>60312.49</v>
      </c>
      <c r="C1134" s="12">
        <v>57586.96</v>
      </c>
      <c r="D1134">
        <v>61728.2</v>
      </c>
      <c r="E1134" s="12">
        <v>57440.52</v>
      </c>
      <c r="G1134">
        <f t="shared" si="102"/>
        <v>-4.5190142207691908E-2</v>
      </c>
      <c r="H1134">
        <f t="shared" si="103"/>
        <v>2.347291580898081E-2</v>
      </c>
      <c r="I1134">
        <f t="shared" si="104"/>
        <v>-4.7618163335654051E-2</v>
      </c>
      <c r="J1134" t="str">
        <f t="shared" si="105"/>
        <v/>
      </c>
      <c r="K1134" t="str">
        <f t="shared" si="106"/>
        <v/>
      </c>
      <c r="L1134" t="str">
        <f t="shared" si="107"/>
        <v/>
      </c>
      <c r="M1134" t="str">
        <f>IF(Master!D1136&lt;'OHL indexes'!E1134,1,"")</f>
        <v/>
      </c>
      <c r="N1134" t="str">
        <f>IF(Master!D1136&gt;'OHL indexes'!D1134,1,"")</f>
        <v/>
      </c>
    </row>
    <row r="1135" spans="1:14" x14ac:dyDescent="0.25">
      <c r="A1135" s="1">
        <v>39713</v>
      </c>
      <c r="B1135">
        <v>64530.92</v>
      </c>
      <c r="C1135" s="12">
        <v>60111.26</v>
      </c>
      <c r="D1135">
        <v>65204.54</v>
      </c>
      <c r="E1135" s="12">
        <v>60011.62</v>
      </c>
      <c r="G1135">
        <f t="shared" si="102"/>
        <v>-6.8489028205393598E-2</v>
      </c>
      <c r="H1135">
        <f t="shared" si="103"/>
        <v>1.0438716819781924E-2</v>
      </c>
      <c r="I1135">
        <f t="shared" si="104"/>
        <v>-7.0033094212820668E-2</v>
      </c>
      <c r="J1135" t="str">
        <f t="shared" si="105"/>
        <v/>
      </c>
      <c r="K1135" t="str">
        <f t="shared" si="106"/>
        <v/>
      </c>
      <c r="L1135" t="str">
        <f t="shared" si="107"/>
        <v/>
      </c>
      <c r="M1135" t="str">
        <f>IF(Master!D1137&lt;'OHL indexes'!E1135,1,"")</f>
        <v/>
      </c>
      <c r="N1135" t="str">
        <f>IF(Master!D1137&gt;'OHL indexes'!D1135,1,"")</f>
        <v/>
      </c>
    </row>
    <row r="1136" spans="1:14" x14ac:dyDescent="0.25">
      <c r="A1136" s="1">
        <v>39714</v>
      </c>
      <c r="B1136">
        <v>70152.77</v>
      </c>
      <c r="C1136" s="12">
        <v>64403.7</v>
      </c>
      <c r="D1136">
        <v>70402.710000000006</v>
      </c>
      <c r="E1136" s="12">
        <v>63975.06</v>
      </c>
      <c r="G1136">
        <f t="shared" si="102"/>
        <v>-8.1950719836151986E-2</v>
      </c>
      <c r="H1136">
        <f t="shared" si="103"/>
        <v>3.5627958810464655E-3</v>
      </c>
      <c r="I1136">
        <f t="shared" si="104"/>
        <v>-8.8060813564453833E-2</v>
      </c>
      <c r="J1136" t="str">
        <f t="shared" si="105"/>
        <v/>
      </c>
      <c r="K1136" t="str">
        <f t="shared" si="106"/>
        <v/>
      </c>
      <c r="L1136" t="str">
        <f t="shared" si="107"/>
        <v/>
      </c>
      <c r="M1136" t="str">
        <f>IF(Master!D1138&lt;'OHL indexes'!E1136,1,"")</f>
        <v/>
      </c>
      <c r="N1136" t="str">
        <f>IF(Master!D1138&gt;'OHL indexes'!D1136,1,"")</f>
        <v/>
      </c>
    </row>
    <row r="1137" spans="1:14" x14ac:dyDescent="0.25">
      <c r="A1137" s="1">
        <v>39715</v>
      </c>
      <c r="B1137">
        <v>69345.69</v>
      </c>
      <c r="C1137" s="12">
        <v>68861.919999999998</v>
      </c>
      <c r="D1137">
        <v>70849.73</v>
      </c>
      <c r="E1137" s="12">
        <v>68675.399999999994</v>
      </c>
      <c r="G1137">
        <f t="shared" si="102"/>
        <v>-6.9762086151281544E-3</v>
      </c>
      <c r="H1137">
        <f t="shared" si="103"/>
        <v>2.1689019173361634E-2</v>
      </c>
      <c r="I1137">
        <f t="shared" si="104"/>
        <v>-9.665921559076085E-3</v>
      </c>
      <c r="J1137" t="str">
        <f t="shared" si="105"/>
        <v/>
      </c>
      <c r="K1137" t="str">
        <f t="shared" si="106"/>
        <v/>
      </c>
      <c r="L1137" t="str">
        <f t="shared" si="107"/>
        <v/>
      </c>
      <c r="M1137" t="str">
        <f>IF(Master!D1139&lt;'OHL indexes'!E1137,1,"")</f>
        <v/>
      </c>
      <c r="N1137" t="str">
        <f>IF(Master!D1139&gt;'OHL indexes'!D1137,1,"")</f>
        <v/>
      </c>
    </row>
    <row r="1138" spans="1:14" x14ac:dyDescent="0.25">
      <c r="A1138" s="1">
        <v>39716</v>
      </c>
      <c r="B1138">
        <v>67238.81</v>
      </c>
      <c r="C1138" s="12">
        <v>68993.27</v>
      </c>
      <c r="D1138">
        <v>68993.27</v>
      </c>
      <c r="E1138" s="12">
        <v>66158.13</v>
      </c>
      <c r="G1138">
        <f t="shared" si="102"/>
        <v>2.6092966249700256E-2</v>
      </c>
      <c r="H1138">
        <f t="shared" si="103"/>
        <v>2.6092966249700256E-2</v>
      </c>
      <c r="I1138">
        <f t="shared" si="104"/>
        <v>-1.607226540743345E-2</v>
      </c>
      <c r="J1138" t="str">
        <f t="shared" si="105"/>
        <v/>
      </c>
      <c r="K1138" t="str">
        <f t="shared" si="106"/>
        <v/>
      </c>
      <c r="L1138" t="str">
        <f t="shared" si="107"/>
        <v/>
      </c>
      <c r="M1138" t="str">
        <f>IF(Master!D1140&lt;'OHL indexes'!E1138,1,"")</f>
        <v/>
      </c>
      <c r="N1138" t="str">
        <f>IF(Master!D1140&gt;'OHL indexes'!D1138,1,"")</f>
        <v/>
      </c>
    </row>
    <row r="1139" spans="1:14" x14ac:dyDescent="0.25">
      <c r="A1139" s="1">
        <v>39717</v>
      </c>
      <c r="B1139">
        <v>69020.03</v>
      </c>
      <c r="C1139" s="12">
        <v>69301.62</v>
      </c>
      <c r="D1139">
        <v>70215.58</v>
      </c>
      <c r="E1139" s="12">
        <v>68327.460000000006</v>
      </c>
      <c r="G1139">
        <f t="shared" si="102"/>
        <v>4.0798301594477948E-3</v>
      </c>
      <c r="H1139">
        <f t="shared" si="103"/>
        <v>1.7321783256251777E-2</v>
      </c>
      <c r="I1139">
        <f t="shared" si="104"/>
        <v>-1.0034333511590665E-2</v>
      </c>
      <c r="J1139" t="str">
        <f t="shared" si="105"/>
        <v/>
      </c>
      <c r="K1139" t="str">
        <f t="shared" si="106"/>
        <v/>
      </c>
      <c r="L1139" t="str">
        <f t="shared" si="107"/>
        <v/>
      </c>
      <c r="M1139" t="str">
        <f>IF(Master!D1141&lt;'OHL indexes'!E1139,1,"")</f>
        <v/>
      </c>
      <c r="N1139" t="str">
        <f>IF(Master!D1141&gt;'OHL indexes'!D1139,1,"")</f>
        <v/>
      </c>
    </row>
    <row r="1140" spans="1:14" x14ac:dyDescent="0.25">
      <c r="A1140" s="1">
        <v>39720</v>
      </c>
      <c r="B1140">
        <v>78691.69</v>
      </c>
      <c r="C1140" s="12">
        <v>70245.17</v>
      </c>
      <c r="D1140">
        <v>81370.5</v>
      </c>
      <c r="E1140" s="12">
        <v>70213.48</v>
      </c>
      <c r="G1140">
        <f t="shared" si="102"/>
        <v>-0.10733687381729895</v>
      </c>
      <c r="H1140">
        <f t="shared" si="103"/>
        <v>3.4041841012691476E-2</v>
      </c>
      <c r="I1140">
        <f t="shared" si="104"/>
        <v>-0.10773958470074807</v>
      </c>
      <c r="J1140" t="str">
        <f t="shared" si="105"/>
        <v/>
      </c>
      <c r="K1140" t="str">
        <f t="shared" si="106"/>
        <v/>
      </c>
      <c r="L1140" t="str">
        <f t="shared" si="107"/>
        <v/>
      </c>
      <c r="M1140" t="str">
        <f>IF(Master!D1142&lt;'OHL indexes'!E1140,1,"")</f>
        <v/>
      </c>
      <c r="N1140" t="str">
        <f>IF(Master!D1142&gt;'OHL indexes'!D1140,1,"")</f>
        <v/>
      </c>
    </row>
    <row r="1141" spans="1:14" x14ac:dyDescent="0.25">
      <c r="A1141" s="1">
        <v>39721</v>
      </c>
      <c r="B1141">
        <v>74015.94</v>
      </c>
      <c r="C1141" s="12">
        <v>76206.48</v>
      </c>
      <c r="D1141">
        <v>76604.11</v>
      </c>
      <c r="E1141" s="12">
        <v>73091.02</v>
      </c>
      <c r="G1141">
        <f t="shared" si="102"/>
        <v>2.9595516857584991E-2</v>
      </c>
      <c r="H1141">
        <f t="shared" si="103"/>
        <v>3.4967738030483586E-2</v>
      </c>
      <c r="I1141">
        <f t="shared" si="104"/>
        <v>-1.2496227164040641E-2</v>
      </c>
      <c r="J1141" t="str">
        <f t="shared" si="105"/>
        <v/>
      </c>
      <c r="K1141" t="str">
        <f t="shared" si="106"/>
        <v/>
      </c>
      <c r="L1141" t="str">
        <f t="shared" si="107"/>
        <v/>
      </c>
      <c r="M1141" t="str">
        <f>IF(Master!D1143&lt;'OHL indexes'!E1141,1,"")</f>
        <v/>
      </c>
      <c r="N1141" t="str">
        <f>IF(Master!D1143&gt;'OHL indexes'!D1141,1,"")</f>
        <v/>
      </c>
    </row>
    <row r="1142" spans="1:14" x14ac:dyDescent="0.25">
      <c r="A1142" s="1">
        <v>39722</v>
      </c>
      <c r="B1142">
        <v>76456.81</v>
      </c>
      <c r="C1142" s="12">
        <v>74644.289999999994</v>
      </c>
      <c r="D1142">
        <v>77407.05</v>
      </c>
      <c r="E1142" s="12">
        <v>74494.679999999993</v>
      </c>
      <c r="G1142">
        <f t="shared" si="102"/>
        <v>-2.3706455971678753E-2</v>
      </c>
      <c r="H1142">
        <f t="shared" si="103"/>
        <v>1.2428454705342817E-2</v>
      </c>
      <c r="I1142">
        <f t="shared" si="104"/>
        <v>-2.5663247001804113E-2</v>
      </c>
      <c r="J1142" t="str">
        <f t="shared" si="105"/>
        <v/>
      </c>
      <c r="K1142" t="str">
        <f t="shared" si="106"/>
        <v/>
      </c>
      <c r="L1142" t="str">
        <f t="shared" si="107"/>
        <v/>
      </c>
      <c r="M1142" t="str">
        <f>IF(Master!D1144&lt;'OHL indexes'!E1142,1,"")</f>
        <v/>
      </c>
      <c r="N1142" t="str">
        <f>IF(Master!D1144&gt;'OHL indexes'!D1142,1,"")</f>
        <v/>
      </c>
    </row>
    <row r="1143" spans="1:14" x14ac:dyDescent="0.25">
      <c r="A1143" s="1">
        <v>39723</v>
      </c>
      <c r="B1143">
        <v>81557.070000000007</v>
      </c>
      <c r="C1143" s="12">
        <v>77666.45</v>
      </c>
      <c r="D1143">
        <v>82934.61</v>
      </c>
      <c r="E1143" s="12">
        <v>77589.350000000006</v>
      </c>
      <c r="G1143">
        <f t="shared" si="102"/>
        <v>-4.7704264020274501E-2</v>
      </c>
      <c r="H1143">
        <f t="shared" si="103"/>
        <v>1.6890503790780942E-2</v>
      </c>
      <c r="I1143">
        <f t="shared" si="104"/>
        <v>-4.8649614313020284E-2</v>
      </c>
      <c r="J1143" t="str">
        <f t="shared" si="105"/>
        <v/>
      </c>
      <c r="K1143" t="str">
        <f t="shared" si="106"/>
        <v/>
      </c>
      <c r="L1143" t="str">
        <f t="shared" si="107"/>
        <v/>
      </c>
      <c r="M1143" t="str">
        <f>IF(Master!D1145&lt;'OHL indexes'!E1143,1,"")</f>
        <v/>
      </c>
      <c r="N1143" t="str">
        <f>IF(Master!D1145&gt;'OHL indexes'!D1143,1,"")</f>
        <v/>
      </c>
    </row>
    <row r="1144" spans="1:14" x14ac:dyDescent="0.25">
      <c r="A1144" s="1">
        <v>39724</v>
      </c>
      <c r="B1144">
        <v>84287.92</v>
      </c>
      <c r="C1144" s="12">
        <v>81018.039999999994</v>
      </c>
      <c r="D1144">
        <v>84839.55</v>
      </c>
      <c r="E1144" s="12">
        <v>77733.55</v>
      </c>
      <c r="G1144">
        <f t="shared" si="102"/>
        <v>-3.8794171216943174E-2</v>
      </c>
      <c r="H1144">
        <f t="shared" si="103"/>
        <v>6.5445914432340491E-3</v>
      </c>
      <c r="I1144">
        <f t="shared" si="104"/>
        <v>-7.7761676880862551E-2</v>
      </c>
      <c r="J1144" t="str">
        <f t="shared" si="105"/>
        <v/>
      </c>
      <c r="K1144" t="str">
        <f t="shared" si="106"/>
        <v/>
      </c>
      <c r="L1144" t="str">
        <f t="shared" si="107"/>
        <v/>
      </c>
      <c r="M1144" t="str">
        <f>IF(Master!D1146&lt;'OHL indexes'!E1144,1,"")</f>
        <v/>
      </c>
      <c r="N1144" t="str">
        <f>IF(Master!D1146&gt;'OHL indexes'!D1144,1,"")</f>
        <v/>
      </c>
    </row>
    <row r="1145" spans="1:14" x14ac:dyDescent="0.25">
      <c r="A1145" s="1">
        <v>39727</v>
      </c>
      <c r="B1145">
        <v>87330.93</v>
      </c>
      <c r="C1145" s="12">
        <v>87256.46</v>
      </c>
      <c r="D1145">
        <v>94429.08</v>
      </c>
      <c r="E1145" s="12">
        <v>85446.62</v>
      </c>
      <c r="G1145">
        <f t="shared" si="102"/>
        <v>-8.5273339010571991E-4</v>
      </c>
      <c r="H1145">
        <f t="shared" si="103"/>
        <v>8.1278763434673218E-2</v>
      </c>
      <c r="I1145">
        <f t="shared" si="104"/>
        <v>-2.1576662472276409E-2</v>
      </c>
      <c r="J1145" t="str">
        <f t="shared" si="105"/>
        <v/>
      </c>
      <c r="K1145" t="str">
        <f t="shared" si="106"/>
        <v/>
      </c>
      <c r="L1145" t="str">
        <f t="shared" si="107"/>
        <v/>
      </c>
      <c r="M1145" t="str">
        <f>IF(Master!D1147&lt;'OHL indexes'!E1145,1,"")</f>
        <v/>
      </c>
      <c r="N1145" t="str">
        <f>IF(Master!D1147&gt;'OHL indexes'!D1145,1,"")</f>
        <v/>
      </c>
    </row>
    <row r="1146" spans="1:14" x14ac:dyDescent="0.25">
      <c r="A1146" s="1">
        <v>39728</v>
      </c>
      <c r="B1146">
        <v>95714.79</v>
      </c>
      <c r="C1146" s="12">
        <v>84621.14</v>
      </c>
      <c r="D1146">
        <v>96291.65</v>
      </c>
      <c r="E1146" s="12">
        <v>82865.83</v>
      </c>
      <c r="G1146">
        <f t="shared" si="102"/>
        <v>-0.1159031953160008</v>
      </c>
      <c r="H1146">
        <f t="shared" si="103"/>
        <v>6.0268637689118165E-3</v>
      </c>
      <c r="I1146">
        <f t="shared" si="104"/>
        <v>-0.13424215839579223</v>
      </c>
      <c r="J1146" t="str">
        <f t="shared" si="105"/>
        <v/>
      </c>
      <c r="K1146" t="str">
        <f t="shared" si="106"/>
        <v/>
      </c>
      <c r="L1146" t="str">
        <f t="shared" si="107"/>
        <v/>
      </c>
      <c r="M1146" t="str">
        <f>IF(Master!D1148&lt;'OHL indexes'!E1146,1,"")</f>
        <v/>
      </c>
      <c r="N1146" t="str">
        <f>IF(Master!D1148&gt;'OHL indexes'!D1146,1,"")</f>
        <v/>
      </c>
    </row>
    <row r="1147" spans="1:14" x14ac:dyDescent="0.25">
      <c r="A1147" s="1">
        <v>39729</v>
      </c>
      <c r="B1147">
        <v>101188.51</v>
      </c>
      <c r="C1147" s="12">
        <v>98987</v>
      </c>
      <c r="D1147">
        <v>101961.74</v>
      </c>
      <c r="E1147" s="12">
        <v>92693.89</v>
      </c>
      <c r="G1147">
        <f t="shared" si="102"/>
        <v>-2.1756521565541309E-2</v>
      </c>
      <c r="H1147">
        <f t="shared" si="103"/>
        <v>7.6414802431621354E-3</v>
      </c>
      <c r="I1147">
        <f t="shared" si="104"/>
        <v>-8.3948464109215526E-2</v>
      </c>
      <c r="J1147" t="str">
        <f t="shared" si="105"/>
        <v/>
      </c>
      <c r="K1147" t="str">
        <f t="shared" si="106"/>
        <v/>
      </c>
      <c r="L1147" t="str">
        <f t="shared" si="107"/>
        <v/>
      </c>
      <c r="M1147" t="str">
        <f>IF(Master!D1149&lt;'OHL indexes'!E1147,1,"")</f>
        <v/>
      </c>
      <c r="N1147" t="str">
        <f>IF(Master!D1149&gt;'OHL indexes'!D1147,1,"")</f>
        <v/>
      </c>
    </row>
    <row r="1148" spans="1:14" x14ac:dyDescent="0.25">
      <c r="A1148" s="1">
        <v>39730</v>
      </c>
      <c r="B1148">
        <v>111274.66</v>
      </c>
      <c r="C1148" s="12">
        <v>99335.3</v>
      </c>
      <c r="D1148">
        <v>114852.3</v>
      </c>
      <c r="E1148" s="12">
        <v>95427.81</v>
      </c>
      <c r="G1148">
        <f t="shared" si="102"/>
        <v>-0.10729630627494169</v>
      </c>
      <c r="H1148">
        <f t="shared" si="103"/>
        <v>3.2151435016741559E-2</v>
      </c>
      <c r="I1148">
        <f t="shared" si="104"/>
        <v>-0.14241202803944764</v>
      </c>
      <c r="J1148" t="str">
        <f t="shared" si="105"/>
        <v/>
      </c>
      <c r="K1148" t="str">
        <f t="shared" si="106"/>
        <v/>
      </c>
      <c r="L1148" t="str">
        <f t="shared" si="107"/>
        <v/>
      </c>
      <c r="M1148" t="str">
        <f>IF(Master!D1150&lt;'OHL indexes'!E1148,1,"")</f>
        <v/>
      </c>
      <c r="N1148" t="str">
        <f>IF(Master!D1150&gt;'OHL indexes'!D1148,1,"")</f>
        <v/>
      </c>
    </row>
    <row r="1149" spans="1:14" x14ac:dyDescent="0.25">
      <c r="A1149" s="1">
        <v>39731</v>
      </c>
      <c r="B1149">
        <v>116108.67</v>
      </c>
      <c r="C1149" s="12">
        <v>117976.61</v>
      </c>
      <c r="D1149">
        <v>133939.19</v>
      </c>
      <c r="E1149" s="12">
        <v>108103.37</v>
      </c>
      <c r="G1149">
        <f t="shared" si="102"/>
        <v>1.6087859761032552E-2</v>
      </c>
      <c r="H1149">
        <f t="shared" si="103"/>
        <v>0.15356751567303295</v>
      </c>
      <c r="I1149">
        <f t="shared" si="104"/>
        <v>-6.8946616992512255E-2</v>
      </c>
      <c r="J1149" t="str">
        <f t="shared" si="105"/>
        <v/>
      </c>
      <c r="K1149" t="str">
        <f t="shared" si="106"/>
        <v/>
      </c>
      <c r="L1149" t="str">
        <f t="shared" si="107"/>
        <v/>
      </c>
      <c r="M1149" t="str">
        <f>IF(Master!D1151&lt;'OHL indexes'!E1149,1,"")</f>
        <v/>
      </c>
      <c r="N1149" t="str">
        <f>IF(Master!D1151&gt;'OHL indexes'!D1149,1,"")</f>
        <v/>
      </c>
    </row>
    <row r="1150" spans="1:14" x14ac:dyDescent="0.25">
      <c r="A1150" s="1">
        <v>39734</v>
      </c>
      <c r="B1150">
        <v>107264.05</v>
      </c>
      <c r="C1150" s="12">
        <v>108494.9</v>
      </c>
      <c r="D1150">
        <v>114786.81</v>
      </c>
      <c r="E1150" s="12">
        <v>106173.9</v>
      </c>
      <c r="G1150">
        <f t="shared" si="102"/>
        <v>1.1474953630782991E-2</v>
      </c>
      <c r="H1150">
        <f t="shared" si="103"/>
        <v>7.0133096783125293E-2</v>
      </c>
      <c r="I1150">
        <f t="shared" si="104"/>
        <v>-1.0163237356784594E-2</v>
      </c>
      <c r="J1150" t="str">
        <f t="shared" si="105"/>
        <v/>
      </c>
      <c r="K1150" t="str">
        <f t="shared" si="106"/>
        <v/>
      </c>
      <c r="L1150" t="str">
        <f t="shared" si="107"/>
        <v/>
      </c>
      <c r="M1150" t="str">
        <f>IF(Master!D1152&lt;'OHL indexes'!E1150,1,"")</f>
        <v/>
      </c>
      <c r="N1150" t="str">
        <f>IF(Master!D1152&gt;'OHL indexes'!D1150,1,"")</f>
        <v/>
      </c>
    </row>
    <row r="1151" spans="1:14" x14ac:dyDescent="0.25">
      <c r="A1151" s="1">
        <v>39735</v>
      </c>
      <c r="B1151">
        <v>110083.74</v>
      </c>
      <c r="C1151" s="12">
        <v>104479.35</v>
      </c>
      <c r="D1151">
        <v>113210.81</v>
      </c>
      <c r="E1151" s="12">
        <v>99746.01</v>
      </c>
      <c r="G1151">
        <f t="shared" si="102"/>
        <v>-5.0910243420145385E-2</v>
      </c>
      <c r="H1151">
        <f t="shared" si="103"/>
        <v>2.8406284161493822E-2</v>
      </c>
      <c r="I1151">
        <f t="shared" si="104"/>
        <v>-9.390787413291013E-2</v>
      </c>
      <c r="J1151" t="str">
        <f t="shared" si="105"/>
        <v/>
      </c>
      <c r="K1151" t="str">
        <f t="shared" si="106"/>
        <v/>
      </c>
      <c r="L1151" t="str">
        <f t="shared" si="107"/>
        <v/>
      </c>
      <c r="M1151" t="str">
        <f>IF(Master!D1153&lt;'OHL indexes'!E1151,1,"")</f>
        <v/>
      </c>
      <c r="N1151" t="str">
        <f>IF(Master!D1153&gt;'OHL indexes'!D1151,1,"")</f>
        <v/>
      </c>
    </row>
    <row r="1152" spans="1:14" x14ac:dyDescent="0.25">
      <c r="A1152" s="1">
        <v>39736</v>
      </c>
      <c r="B1152">
        <v>125528.02</v>
      </c>
      <c r="C1152" s="12">
        <v>112572.56</v>
      </c>
      <c r="D1152">
        <v>127998.87</v>
      </c>
      <c r="E1152" s="12">
        <v>112166.89</v>
      </c>
      <c r="G1152">
        <f t="shared" si="102"/>
        <v>-0.10320771410239726</v>
      </c>
      <c r="H1152">
        <f t="shared" si="103"/>
        <v>1.9683653099921372E-2</v>
      </c>
      <c r="I1152">
        <f t="shared" si="104"/>
        <v>-0.10643942284758423</v>
      </c>
      <c r="J1152" t="str">
        <f t="shared" si="105"/>
        <v/>
      </c>
      <c r="K1152" t="str">
        <f t="shared" si="106"/>
        <v/>
      </c>
      <c r="L1152" t="str">
        <f t="shared" si="107"/>
        <v/>
      </c>
      <c r="M1152" t="str">
        <f>IF(Master!D1154&lt;'OHL indexes'!E1152,1,"")</f>
        <v/>
      </c>
      <c r="N1152" t="str">
        <f>IF(Master!D1154&gt;'OHL indexes'!D1152,1,"")</f>
        <v/>
      </c>
    </row>
    <row r="1153" spans="1:14" x14ac:dyDescent="0.25">
      <c r="A1153" s="1">
        <v>39737</v>
      </c>
      <c r="B1153">
        <v>128250.56</v>
      </c>
      <c r="C1153" s="12">
        <v>124771.13</v>
      </c>
      <c r="D1153">
        <v>140202.32999999999</v>
      </c>
      <c r="E1153" s="12">
        <v>123737.49</v>
      </c>
      <c r="G1153">
        <f t="shared" si="102"/>
        <v>-2.7129940017415866E-2</v>
      </c>
      <c r="H1153">
        <f t="shared" si="103"/>
        <v>9.3190782168904196E-2</v>
      </c>
      <c r="I1153">
        <f t="shared" si="104"/>
        <v>-3.5189475975777373E-2</v>
      </c>
      <c r="J1153" t="str">
        <f t="shared" si="105"/>
        <v/>
      </c>
      <c r="K1153" t="str">
        <f t="shared" si="106"/>
        <v/>
      </c>
      <c r="L1153" t="str">
        <f t="shared" si="107"/>
        <v/>
      </c>
      <c r="M1153" t="str">
        <f>IF(Master!D1155&lt;'OHL indexes'!E1153,1,"")</f>
        <v/>
      </c>
      <c r="N1153" t="str">
        <f>IF(Master!D1155&gt;'OHL indexes'!D1153,1,"")</f>
        <v/>
      </c>
    </row>
    <row r="1154" spans="1:14" x14ac:dyDescent="0.25">
      <c r="A1154" s="1">
        <v>39738</v>
      </c>
      <c r="B1154">
        <v>138648.93</v>
      </c>
      <c r="C1154" s="12">
        <v>132069.32</v>
      </c>
      <c r="D1154">
        <v>141419.79</v>
      </c>
      <c r="E1154" s="12">
        <v>128693.23</v>
      </c>
      <c r="G1154">
        <f t="shared" si="102"/>
        <v>-4.7455180505179384E-2</v>
      </c>
      <c r="H1154">
        <f t="shared" si="103"/>
        <v>1.9984719680130381E-2</v>
      </c>
      <c r="I1154">
        <f t="shared" si="104"/>
        <v>-7.1805097954957153E-2</v>
      </c>
      <c r="J1154" t="str">
        <f t="shared" si="105"/>
        <v/>
      </c>
      <c r="K1154" t="str">
        <f t="shared" si="106"/>
        <v/>
      </c>
      <c r="L1154" t="str">
        <f t="shared" si="107"/>
        <v/>
      </c>
      <c r="M1154" t="str">
        <f>IF(Master!D1156&lt;'OHL indexes'!E1154,1,"")</f>
        <v/>
      </c>
      <c r="N1154" t="str">
        <f>IF(Master!D1156&gt;'OHL indexes'!D1154,1,"")</f>
        <v/>
      </c>
    </row>
    <row r="1155" spans="1:14" x14ac:dyDescent="0.25">
      <c r="A1155" s="1">
        <v>39741</v>
      </c>
      <c r="B1155">
        <v>130892.84</v>
      </c>
      <c r="C1155" s="12">
        <v>137235.39000000001</v>
      </c>
      <c r="D1155">
        <v>138467.65</v>
      </c>
      <c r="E1155" s="12">
        <v>127603.32</v>
      </c>
      <c r="G1155">
        <f t="shared" si="102"/>
        <v>4.8456050002429585E-2</v>
      </c>
      <c r="H1155">
        <f t="shared" si="103"/>
        <v>5.7870315901159985E-2</v>
      </c>
      <c r="I1155">
        <f t="shared" si="104"/>
        <v>-2.5131397561547253E-2</v>
      </c>
      <c r="J1155" t="str">
        <f t="shared" si="105"/>
        <v/>
      </c>
      <c r="K1155" t="str">
        <f t="shared" si="106"/>
        <v/>
      </c>
      <c r="L1155" t="str">
        <f t="shared" si="107"/>
        <v/>
      </c>
      <c r="M1155" t="str">
        <f>IF(Master!D1157&lt;'OHL indexes'!E1155,1,"")</f>
        <v/>
      </c>
      <c r="N1155" t="str">
        <f>IF(Master!D1157&gt;'OHL indexes'!D1155,1,"")</f>
        <v/>
      </c>
    </row>
    <row r="1156" spans="1:14" x14ac:dyDescent="0.25">
      <c r="A1156" s="1">
        <v>39742</v>
      </c>
      <c r="B1156">
        <v>127489.7</v>
      </c>
      <c r="C1156" s="12">
        <v>132088.01</v>
      </c>
      <c r="D1156">
        <v>134884.82999999999</v>
      </c>
      <c r="E1156" s="12">
        <v>127147.96</v>
      </c>
      <c r="G1156">
        <f t="shared" si="102"/>
        <v>3.6068090206503145E-2</v>
      </c>
      <c r="H1156">
        <f t="shared" si="103"/>
        <v>5.8005705558958898E-2</v>
      </c>
      <c r="I1156">
        <f t="shared" si="104"/>
        <v>-2.6805302702884726E-3</v>
      </c>
      <c r="J1156" t="str">
        <f t="shared" si="105"/>
        <v/>
      </c>
      <c r="K1156" t="str">
        <f t="shared" si="106"/>
        <v/>
      </c>
      <c r="L1156" t="str">
        <f t="shared" si="107"/>
        <v/>
      </c>
      <c r="M1156" t="str">
        <f>IF(Master!D1158&lt;'OHL indexes'!E1156,1,"")</f>
        <v/>
      </c>
      <c r="N1156" t="str">
        <f>IF(Master!D1158&gt;'OHL indexes'!D1156,1,"")</f>
        <v/>
      </c>
    </row>
    <row r="1157" spans="1:14" x14ac:dyDescent="0.25">
      <c r="A1157" s="1">
        <v>39743</v>
      </c>
      <c r="B1157">
        <v>140679.71</v>
      </c>
      <c r="C1157" s="12">
        <v>135348.65</v>
      </c>
      <c r="D1157">
        <v>143178.5</v>
      </c>
      <c r="E1157" s="12">
        <v>133573.10999999999</v>
      </c>
      <c r="G1157">
        <f t="shared" si="102"/>
        <v>-3.7895016985747265E-2</v>
      </c>
      <c r="H1157">
        <f t="shared" si="103"/>
        <v>1.7762262944670537E-2</v>
      </c>
      <c r="I1157">
        <f t="shared" si="104"/>
        <v>-5.051616896281641E-2</v>
      </c>
      <c r="J1157" t="str">
        <f t="shared" si="105"/>
        <v/>
      </c>
      <c r="K1157" t="str">
        <f t="shared" si="106"/>
        <v/>
      </c>
      <c r="L1157" t="str">
        <f t="shared" si="107"/>
        <v/>
      </c>
      <c r="M1157" t="str">
        <f>IF(Master!D1159&lt;'OHL indexes'!E1157,1,"")</f>
        <v/>
      </c>
      <c r="N1157" t="str">
        <f>IF(Master!D1159&gt;'OHL indexes'!D1157,1,"")</f>
        <v/>
      </c>
    </row>
    <row r="1158" spans="1:14" x14ac:dyDescent="0.25">
      <c r="A1158" s="1">
        <v>39744</v>
      </c>
      <c r="B1158">
        <v>145463.10999999999</v>
      </c>
      <c r="C1158" s="12">
        <v>140249.44</v>
      </c>
      <c r="D1158">
        <v>149995.9</v>
      </c>
      <c r="E1158" s="12">
        <v>136982.01999999999</v>
      </c>
      <c r="G1158">
        <f t="shared" si="102"/>
        <v>-3.5841870835842782E-2</v>
      </c>
      <c r="H1158">
        <f t="shared" si="103"/>
        <v>3.1161096445689873E-2</v>
      </c>
      <c r="I1158">
        <f t="shared" si="104"/>
        <v>-5.8304060734023833E-2</v>
      </c>
      <c r="J1158" t="str">
        <f t="shared" si="105"/>
        <v/>
      </c>
      <c r="K1158" t="str">
        <f t="shared" si="106"/>
        <v/>
      </c>
      <c r="L1158" t="str">
        <f t="shared" si="107"/>
        <v/>
      </c>
      <c r="M1158" t="str">
        <f>IF(Master!D1160&lt;'OHL indexes'!E1158,1,"")</f>
        <v/>
      </c>
      <c r="N1158" t="str">
        <f>IF(Master!D1160&gt;'OHL indexes'!D1158,1,"")</f>
        <v/>
      </c>
    </row>
    <row r="1159" spans="1:14" x14ac:dyDescent="0.25">
      <c r="A1159" s="1">
        <v>39745</v>
      </c>
      <c r="B1159">
        <v>161968.94</v>
      </c>
      <c r="C1159" s="12">
        <v>161548.54</v>
      </c>
      <c r="D1159">
        <v>168176.15</v>
      </c>
      <c r="E1159" s="12">
        <v>152155.98000000001</v>
      </c>
      <c r="G1159">
        <f t="shared" ref="G1159:G1222" si="108">C1159/$B1159-1</f>
        <v>-2.5955593708274494E-3</v>
      </c>
      <c r="H1159">
        <f t="shared" ref="H1159:H1222" si="109">D1159/$B1159-1</f>
        <v>3.8323458806361232E-2</v>
      </c>
      <c r="I1159">
        <f t="shared" ref="I1159:I1222" si="110">E1159/$B1159-1</f>
        <v>-6.0585443110265369E-2</v>
      </c>
      <c r="J1159" t="str">
        <f t="shared" ref="J1159:J1222" si="111">IF(C1159&lt;E1159,1,"")</f>
        <v/>
      </c>
      <c r="K1159" t="str">
        <f t="shared" ref="K1159:K1222" si="112">IF(C1160&gt;D1160,1,"")</f>
        <v/>
      </c>
      <c r="L1159" t="str">
        <f t="shared" ref="L1159:L1222" si="113">IF(E1160&gt;D1160,1,"")</f>
        <v/>
      </c>
      <c r="M1159" t="str">
        <f>IF(Master!D1161&lt;'OHL indexes'!E1159,1,"")</f>
        <v/>
      </c>
      <c r="N1159" t="str">
        <f>IF(Master!D1161&gt;'OHL indexes'!D1159,1,"")</f>
        <v/>
      </c>
    </row>
    <row r="1160" spans="1:14" x14ac:dyDescent="0.25">
      <c r="A1160" s="1">
        <v>39748</v>
      </c>
      <c r="B1160">
        <v>171429.85</v>
      </c>
      <c r="C1160" s="12">
        <v>163173.63</v>
      </c>
      <c r="D1160">
        <v>172100.06</v>
      </c>
      <c r="E1160" s="12">
        <v>156640.09</v>
      </c>
      <c r="G1160">
        <f t="shared" si="108"/>
        <v>-4.8160924133107463E-2</v>
      </c>
      <c r="H1160">
        <f t="shared" si="109"/>
        <v>3.9095291747615057E-3</v>
      </c>
      <c r="I1160">
        <f t="shared" si="110"/>
        <v>-8.627295654753242E-2</v>
      </c>
      <c r="J1160" t="str">
        <f t="shared" si="111"/>
        <v/>
      </c>
      <c r="K1160" t="str">
        <f t="shared" si="112"/>
        <v/>
      </c>
      <c r="L1160" t="str">
        <f t="shared" si="113"/>
        <v/>
      </c>
      <c r="M1160" t="str">
        <f>IF(Master!D1162&lt;'OHL indexes'!E1160,1,"")</f>
        <v/>
      </c>
      <c r="N1160" t="str">
        <f>IF(Master!D1162&gt;'OHL indexes'!D1160,1,"")</f>
        <v/>
      </c>
    </row>
    <row r="1161" spans="1:14" x14ac:dyDescent="0.25">
      <c r="A1161" s="1">
        <v>39749</v>
      </c>
      <c r="B1161">
        <v>156560.76</v>
      </c>
      <c r="C1161" s="12">
        <v>163212.10999999999</v>
      </c>
      <c r="D1161">
        <v>173083.12</v>
      </c>
      <c r="E1161" s="12">
        <v>154751.24</v>
      </c>
      <c r="G1161">
        <f t="shared" si="108"/>
        <v>4.2484144813808911E-2</v>
      </c>
      <c r="H1161">
        <f t="shared" si="109"/>
        <v>0.10553321279227301</v>
      </c>
      <c r="I1161">
        <f t="shared" si="110"/>
        <v>-1.1557940827573998E-2</v>
      </c>
      <c r="J1161" t="str">
        <f t="shared" si="111"/>
        <v/>
      </c>
      <c r="K1161" t="str">
        <f t="shared" si="112"/>
        <v/>
      </c>
      <c r="L1161" t="str">
        <f t="shared" si="113"/>
        <v/>
      </c>
      <c r="M1161" t="str">
        <f>IF(Master!D1163&lt;'OHL indexes'!E1161,1,"")</f>
        <v/>
      </c>
      <c r="N1161" t="str">
        <f>IF(Master!D1163&gt;'OHL indexes'!D1161,1,"")</f>
        <v/>
      </c>
    </row>
    <row r="1162" spans="1:14" x14ac:dyDescent="0.25">
      <c r="A1162" s="1">
        <v>39750</v>
      </c>
      <c r="B1162">
        <v>163875.51</v>
      </c>
      <c r="C1162" s="12">
        <v>160538.71</v>
      </c>
      <c r="D1162">
        <v>164762.4</v>
      </c>
      <c r="E1162" s="12">
        <v>154809.85</v>
      </c>
      <c r="G1162">
        <f t="shared" si="108"/>
        <v>-2.0361797806151882E-2</v>
      </c>
      <c r="H1162">
        <f t="shared" si="109"/>
        <v>5.4119740039251241E-3</v>
      </c>
      <c r="I1162">
        <f t="shared" si="110"/>
        <v>-5.5320407545947581E-2</v>
      </c>
      <c r="J1162" t="str">
        <f t="shared" si="111"/>
        <v/>
      </c>
      <c r="K1162" t="str">
        <f t="shared" si="112"/>
        <v/>
      </c>
      <c r="L1162" t="str">
        <f t="shared" si="113"/>
        <v/>
      </c>
      <c r="M1162" t="str">
        <f>IF(Master!D1164&lt;'OHL indexes'!E1162,1,"")</f>
        <v/>
      </c>
      <c r="N1162" t="str">
        <f>IF(Master!D1164&gt;'OHL indexes'!D1162,1,"")</f>
        <v/>
      </c>
    </row>
    <row r="1163" spans="1:14" x14ac:dyDescent="0.25">
      <c r="A1163" s="1">
        <v>39751</v>
      </c>
      <c r="B1163">
        <v>161654.62</v>
      </c>
      <c r="C1163" s="12">
        <v>157551.69</v>
      </c>
      <c r="D1163">
        <v>167340.4</v>
      </c>
      <c r="E1163" s="12">
        <v>154947.57999999999</v>
      </c>
      <c r="G1163">
        <f t="shared" si="108"/>
        <v>-2.5380839718654458E-2</v>
      </c>
      <c r="H1163">
        <f t="shared" si="109"/>
        <v>3.5172394083138547E-2</v>
      </c>
      <c r="I1163">
        <f t="shared" si="110"/>
        <v>-4.1489937002728516E-2</v>
      </c>
      <c r="J1163" t="str">
        <f t="shared" si="111"/>
        <v/>
      </c>
      <c r="K1163" t="str">
        <f t="shared" si="112"/>
        <v/>
      </c>
      <c r="L1163" t="str">
        <f t="shared" si="113"/>
        <v/>
      </c>
      <c r="M1163" t="str">
        <f>IF(Master!D1165&lt;'OHL indexes'!E1163,1,"")</f>
        <v/>
      </c>
      <c r="N1163" t="str">
        <f>IF(Master!D1165&gt;'OHL indexes'!D1163,1,"")</f>
        <v/>
      </c>
    </row>
    <row r="1164" spans="1:14" x14ac:dyDescent="0.25">
      <c r="A1164" s="1">
        <v>39752</v>
      </c>
      <c r="B1164">
        <v>160827.78</v>
      </c>
      <c r="C1164" s="12">
        <v>163566.12</v>
      </c>
      <c r="D1164">
        <v>166291.23000000001</v>
      </c>
      <c r="E1164" s="12">
        <v>156639.48000000001</v>
      </c>
      <c r="G1164">
        <f t="shared" si="108"/>
        <v>1.70265360872357E-2</v>
      </c>
      <c r="H1164">
        <f t="shared" si="109"/>
        <v>3.3970810266733764E-2</v>
      </c>
      <c r="I1164">
        <f t="shared" si="110"/>
        <v>-2.604214271937344E-2</v>
      </c>
      <c r="J1164" t="str">
        <f t="shared" si="111"/>
        <v/>
      </c>
      <c r="K1164" t="str">
        <f t="shared" si="112"/>
        <v/>
      </c>
      <c r="L1164" t="str">
        <f t="shared" si="113"/>
        <v/>
      </c>
      <c r="M1164" t="str">
        <f>IF(Master!D1166&lt;'OHL indexes'!E1164,1,"")</f>
        <v/>
      </c>
      <c r="N1164" t="str">
        <f>IF(Master!D1166&gt;'OHL indexes'!D1164,1,"")</f>
        <v/>
      </c>
    </row>
    <row r="1165" spans="1:14" x14ac:dyDescent="0.25">
      <c r="A1165" s="1">
        <v>39755</v>
      </c>
      <c r="B1165">
        <v>155594.57999999999</v>
      </c>
      <c r="C1165" s="12">
        <v>160783.38</v>
      </c>
      <c r="D1165">
        <v>161791.85</v>
      </c>
      <c r="E1165" s="12">
        <v>152728.35999999999</v>
      </c>
      <c r="G1165">
        <f t="shared" si="108"/>
        <v>3.3348205316663382E-2</v>
      </c>
      <c r="H1165">
        <f t="shared" si="109"/>
        <v>3.9829600748303884E-2</v>
      </c>
      <c r="I1165">
        <f t="shared" si="110"/>
        <v>-1.8421078677676284E-2</v>
      </c>
      <c r="J1165" t="str">
        <f t="shared" si="111"/>
        <v/>
      </c>
      <c r="K1165" t="str">
        <f t="shared" si="112"/>
        <v/>
      </c>
      <c r="L1165" t="str">
        <f t="shared" si="113"/>
        <v/>
      </c>
      <c r="M1165" t="str">
        <f>IF(Master!D1167&lt;'OHL indexes'!E1165,1,"")</f>
        <v/>
      </c>
      <c r="N1165" t="str">
        <f>IF(Master!D1167&gt;'OHL indexes'!D1165,1,"")</f>
        <v/>
      </c>
    </row>
    <row r="1166" spans="1:14" x14ac:dyDescent="0.25">
      <c r="A1166" s="1">
        <v>39756</v>
      </c>
      <c r="B1166">
        <v>141781.15</v>
      </c>
      <c r="C1166" s="12">
        <v>151626.23999999999</v>
      </c>
      <c r="D1166">
        <v>152373.89000000001</v>
      </c>
      <c r="E1166" s="12">
        <v>135446.12</v>
      </c>
      <c r="G1166">
        <f t="shared" si="108"/>
        <v>6.9438638352136373E-2</v>
      </c>
      <c r="H1166">
        <f t="shared" si="109"/>
        <v>7.4711906342980194E-2</v>
      </c>
      <c r="I1166">
        <f t="shared" si="110"/>
        <v>-4.4681750712277313E-2</v>
      </c>
      <c r="J1166" t="str">
        <f t="shared" si="111"/>
        <v/>
      </c>
      <c r="K1166" t="str">
        <f t="shared" si="112"/>
        <v/>
      </c>
      <c r="L1166" t="str">
        <f t="shared" si="113"/>
        <v/>
      </c>
      <c r="M1166" t="str">
        <f>IF(Master!D1168&lt;'OHL indexes'!E1166,1,"")</f>
        <v/>
      </c>
      <c r="N1166" t="str">
        <f>IF(Master!D1168&gt;'OHL indexes'!D1166,1,"")</f>
        <v/>
      </c>
    </row>
    <row r="1167" spans="1:14" x14ac:dyDescent="0.25">
      <c r="A1167" s="1">
        <v>39757</v>
      </c>
      <c r="B1167">
        <v>151032.98000000001</v>
      </c>
      <c r="C1167" s="12">
        <v>143049.78</v>
      </c>
      <c r="D1167">
        <v>153054.26999999999</v>
      </c>
      <c r="E1167" s="12">
        <v>142792.84</v>
      </c>
      <c r="G1167">
        <f t="shared" si="108"/>
        <v>-5.2857329571329492E-2</v>
      </c>
      <c r="H1167">
        <f t="shared" si="109"/>
        <v>1.3383103478458613E-2</v>
      </c>
      <c r="I1167">
        <f t="shared" si="110"/>
        <v>-5.4558547411300617E-2</v>
      </c>
      <c r="J1167" t="str">
        <f t="shared" si="111"/>
        <v/>
      </c>
      <c r="K1167" t="str">
        <f t="shared" si="112"/>
        <v/>
      </c>
      <c r="L1167" t="str">
        <f t="shared" si="113"/>
        <v/>
      </c>
      <c r="M1167" t="str">
        <f>IF(Master!D1169&lt;'OHL indexes'!E1167,1,"")</f>
        <v/>
      </c>
      <c r="N1167" t="str">
        <f>IF(Master!D1169&gt;'OHL indexes'!D1167,1,"")</f>
        <v/>
      </c>
    </row>
    <row r="1168" spans="1:14" x14ac:dyDescent="0.25">
      <c r="A1168" s="1">
        <v>39758</v>
      </c>
      <c r="B1168">
        <v>168798.94</v>
      </c>
      <c r="C1168" s="12">
        <v>155181.68</v>
      </c>
      <c r="D1168">
        <v>173396.5</v>
      </c>
      <c r="E1168" s="12">
        <v>152790.44</v>
      </c>
      <c r="G1168">
        <f t="shared" si="108"/>
        <v>-8.0671478150277531E-2</v>
      </c>
      <c r="H1168">
        <f t="shared" si="109"/>
        <v>2.7236900895230676E-2</v>
      </c>
      <c r="I1168">
        <f t="shared" si="110"/>
        <v>-9.4837680852735251E-2</v>
      </c>
      <c r="J1168" t="str">
        <f t="shared" si="111"/>
        <v/>
      </c>
      <c r="K1168" t="str">
        <f t="shared" si="112"/>
        <v/>
      </c>
      <c r="L1168" t="str">
        <f t="shared" si="113"/>
        <v/>
      </c>
      <c r="M1168" t="str">
        <f>IF(Master!D1170&lt;'OHL indexes'!E1168,1,"")</f>
        <v/>
      </c>
      <c r="N1168" t="str">
        <f>IF(Master!D1170&gt;'OHL indexes'!D1168,1,"")</f>
        <v/>
      </c>
    </row>
    <row r="1169" spans="1:14" x14ac:dyDescent="0.25">
      <c r="A1169" s="1">
        <v>39759</v>
      </c>
      <c r="B1169">
        <v>164349.04</v>
      </c>
      <c r="C1169" s="12">
        <v>167904.55</v>
      </c>
      <c r="D1169">
        <v>170685.65</v>
      </c>
      <c r="E1169" s="12">
        <v>162113.82999999999</v>
      </c>
      <c r="G1169">
        <f t="shared" si="108"/>
        <v>2.1633895762335875E-2</v>
      </c>
      <c r="H1169">
        <f t="shared" si="109"/>
        <v>3.855580781001211E-2</v>
      </c>
      <c r="I1169">
        <f t="shared" si="110"/>
        <v>-1.3600383671240279E-2</v>
      </c>
      <c r="J1169" t="str">
        <f t="shared" si="111"/>
        <v/>
      </c>
      <c r="K1169" t="str">
        <f t="shared" si="112"/>
        <v/>
      </c>
      <c r="L1169" t="str">
        <f t="shared" si="113"/>
        <v/>
      </c>
      <c r="M1169" t="str">
        <f>IF(Master!D1171&lt;'OHL indexes'!E1169,1,"")</f>
        <v/>
      </c>
      <c r="N1169" t="str">
        <f>IF(Master!D1171&gt;'OHL indexes'!D1169,1,"")</f>
        <v/>
      </c>
    </row>
    <row r="1170" spans="1:14" x14ac:dyDescent="0.25">
      <c r="A1170" s="1">
        <v>39762</v>
      </c>
      <c r="B1170">
        <v>167666.99</v>
      </c>
      <c r="C1170" s="12">
        <v>160563.29</v>
      </c>
      <c r="D1170">
        <v>171881.09</v>
      </c>
      <c r="E1170" s="12">
        <v>157111.23000000001</v>
      </c>
      <c r="G1170">
        <f t="shared" si="108"/>
        <v>-4.2367910344188742E-2</v>
      </c>
      <c r="H1170">
        <f t="shared" si="109"/>
        <v>2.5133748748039197E-2</v>
      </c>
      <c r="I1170">
        <f t="shared" si="110"/>
        <v>-6.2956697677938767E-2</v>
      </c>
      <c r="J1170" t="str">
        <f t="shared" si="111"/>
        <v/>
      </c>
      <c r="K1170" t="str">
        <f t="shared" si="112"/>
        <v/>
      </c>
      <c r="L1170" t="str">
        <f t="shared" si="113"/>
        <v/>
      </c>
      <c r="M1170" t="str">
        <f>IF(Master!D1172&lt;'OHL indexes'!E1170,1,"")</f>
        <v/>
      </c>
      <c r="N1170" t="str">
        <f>IF(Master!D1172&gt;'OHL indexes'!D1170,1,"")</f>
        <v/>
      </c>
    </row>
    <row r="1171" spans="1:14" x14ac:dyDescent="0.25">
      <c r="A1171" s="1">
        <v>39763</v>
      </c>
      <c r="B1171">
        <v>172582.97</v>
      </c>
      <c r="C1171" s="12">
        <v>174304.48</v>
      </c>
      <c r="D1171">
        <v>180922.08</v>
      </c>
      <c r="E1171" s="12">
        <v>169864.02</v>
      </c>
      <c r="G1171">
        <f t="shared" si="108"/>
        <v>9.9749702997926626E-3</v>
      </c>
      <c r="H1171">
        <f t="shared" si="109"/>
        <v>4.831942572317538E-2</v>
      </c>
      <c r="I1171">
        <f t="shared" si="110"/>
        <v>-1.5754451322746443E-2</v>
      </c>
      <c r="J1171" t="str">
        <f t="shared" si="111"/>
        <v/>
      </c>
      <c r="K1171" t="str">
        <f t="shared" si="112"/>
        <v/>
      </c>
      <c r="L1171" t="str">
        <f t="shared" si="113"/>
        <v/>
      </c>
      <c r="M1171" t="str">
        <f>IF(Master!D1173&lt;'OHL indexes'!E1171,1,"")</f>
        <v/>
      </c>
      <c r="N1171" t="str">
        <f>IF(Master!D1173&gt;'OHL indexes'!D1171,1,"")</f>
        <v/>
      </c>
    </row>
    <row r="1172" spans="1:14" x14ac:dyDescent="0.25">
      <c r="A1172" s="1">
        <v>39764</v>
      </c>
      <c r="B1172">
        <v>185913.64</v>
      </c>
      <c r="C1172" s="12">
        <v>175741.81</v>
      </c>
      <c r="D1172">
        <v>189062.42</v>
      </c>
      <c r="E1172" s="12">
        <v>175374.11</v>
      </c>
      <c r="G1172">
        <f t="shared" si="108"/>
        <v>-5.4712661211947733E-2</v>
      </c>
      <c r="H1172">
        <f t="shared" si="109"/>
        <v>1.6936788500295119E-2</v>
      </c>
      <c r="I1172">
        <f t="shared" si="110"/>
        <v>-5.669046122705157E-2</v>
      </c>
      <c r="J1172" t="str">
        <f t="shared" si="111"/>
        <v/>
      </c>
      <c r="K1172" t="str">
        <f t="shared" si="112"/>
        <v/>
      </c>
      <c r="L1172" t="str">
        <f t="shared" si="113"/>
        <v/>
      </c>
      <c r="M1172" t="str">
        <f>IF(Master!D1174&lt;'OHL indexes'!E1172,1,"")</f>
        <v/>
      </c>
      <c r="N1172" t="str">
        <f>IF(Master!D1174&gt;'OHL indexes'!D1172,1,"")</f>
        <v/>
      </c>
    </row>
    <row r="1173" spans="1:14" x14ac:dyDescent="0.25">
      <c r="A1173" s="1">
        <v>39765</v>
      </c>
      <c r="B1173">
        <v>173493.78</v>
      </c>
      <c r="C1173" s="12">
        <v>177576.25</v>
      </c>
      <c r="D1173">
        <v>194116.01</v>
      </c>
      <c r="E1173" s="12">
        <v>172958.62</v>
      </c>
      <c r="G1173">
        <f t="shared" si="108"/>
        <v>2.3530930042564124E-2</v>
      </c>
      <c r="H1173">
        <f t="shared" si="109"/>
        <v>0.11886437657880311</v>
      </c>
      <c r="I1173">
        <f t="shared" si="110"/>
        <v>-3.084606260812417E-3</v>
      </c>
      <c r="J1173" t="str">
        <f t="shared" si="111"/>
        <v/>
      </c>
      <c r="K1173" t="str">
        <f t="shared" si="112"/>
        <v/>
      </c>
      <c r="L1173" t="str">
        <f t="shared" si="113"/>
        <v/>
      </c>
      <c r="M1173" t="str">
        <f>IF(Master!D1175&lt;'OHL indexes'!E1173,1,"")</f>
        <v/>
      </c>
      <c r="N1173" t="str">
        <f>IF(Master!D1175&gt;'OHL indexes'!D1173,1,"")</f>
        <v/>
      </c>
    </row>
    <row r="1174" spans="1:14" x14ac:dyDescent="0.25">
      <c r="A1174" s="1">
        <v>39766</v>
      </c>
      <c r="B1174">
        <v>186620.68</v>
      </c>
      <c r="C1174" s="12">
        <v>180932.24</v>
      </c>
      <c r="D1174">
        <v>187940.83</v>
      </c>
      <c r="E1174" s="12">
        <v>174944.77</v>
      </c>
      <c r="G1174">
        <f t="shared" si="108"/>
        <v>-3.0481294999032293E-2</v>
      </c>
      <c r="H1174">
        <f t="shared" si="109"/>
        <v>7.0739748670940461E-3</v>
      </c>
      <c r="I1174">
        <f t="shared" si="110"/>
        <v>-6.2564931174830196E-2</v>
      </c>
      <c r="J1174" t="str">
        <f t="shared" si="111"/>
        <v/>
      </c>
      <c r="K1174" t="str">
        <f t="shared" si="112"/>
        <v/>
      </c>
      <c r="L1174" t="str">
        <f t="shared" si="113"/>
        <v/>
      </c>
      <c r="M1174" t="str">
        <f>IF(Master!D1176&lt;'OHL indexes'!E1174,1,"")</f>
        <v/>
      </c>
      <c r="N1174" t="str">
        <f>IF(Master!D1176&gt;'OHL indexes'!D1174,1,"")</f>
        <v/>
      </c>
    </row>
    <row r="1175" spans="1:14" x14ac:dyDescent="0.25">
      <c r="A1175" s="1">
        <v>39769</v>
      </c>
      <c r="B1175">
        <v>196809.13</v>
      </c>
      <c r="C1175" s="12">
        <v>184978.94</v>
      </c>
      <c r="D1175">
        <v>198698.98</v>
      </c>
      <c r="E1175" s="12">
        <v>184978.94</v>
      </c>
      <c r="G1175">
        <f t="shared" si="108"/>
        <v>-6.0109965426908829E-2</v>
      </c>
      <c r="H1175">
        <f t="shared" si="109"/>
        <v>9.6024508619088067E-3</v>
      </c>
      <c r="I1175">
        <f t="shared" si="110"/>
        <v>-6.0109965426908829E-2</v>
      </c>
      <c r="J1175" t="str">
        <f t="shared" si="111"/>
        <v/>
      </c>
      <c r="K1175" t="str">
        <f t="shared" si="112"/>
        <v/>
      </c>
      <c r="L1175" t="str">
        <f t="shared" si="113"/>
        <v/>
      </c>
      <c r="M1175" t="str">
        <f>IF(Master!D1177&lt;'OHL indexes'!E1175,1,"")</f>
        <v/>
      </c>
      <c r="N1175" t="str">
        <f>IF(Master!D1177&gt;'OHL indexes'!D1175,1,"")</f>
        <v/>
      </c>
    </row>
    <row r="1176" spans="1:14" x14ac:dyDescent="0.25">
      <c r="A1176" s="1">
        <v>39770</v>
      </c>
      <c r="B1176">
        <v>200073.65</v>
      </c>
      <c r="C1176" s="12">
        <v>198471.28</v>
      </c>
      <c r="D1176">
        <v>213110.33</v>
      </c>
      <c r="E1176" s="12">
        <v>195060.41</v>
      </c>
      <c r="G1176">
        <f t="shared" si="108"/>
        <v>-8.0089007223089759E-3</v>
      </c>
      <c r="H1176">
        <f t="shared" si="109"/>
        <v>6.515940504909068E-2</v>
      </c>
      <c r="I1176">
        <f t="shared" si="110"/>
        <v>-2.5056972769777475E-2</v>
      </c>
      <c r="J1176" t="str">
        <f t="shared" si="111"/>
        <v/>
      </c>
      <c r="K1176" t="str">
        <f t="shared" si="112"/>
        <v/>
      </c>
      <c r="L1176" t="str">
        <f t="shared" si="113"/>
        <v/>
      </c>
      <c r="M1176" t="str">
        <f>IF(Master!D1178&lt;'OHL indexes'!E1176,1,"")</f>
        <v/>
      </c>
      <c r="N1176" t="str">
        <f>IF(Master!D1178&gt;'OHL indexes'!D1176,1,"")</f>
        <v/>
      </c>
    </row>
    <row r="1177" spans="1:14" x14ac:dyDescent="0.25">
      <c r="A1177" s="1">
        <v>39771</v>
      </c>
      <c r="B1177">
        <v>219666.27</v>
      </c>
      <c r="C1177" s="12">
        <v>203391.33</v>
      </c>
      <c r="D1177">
        <v>222110.04</v>
      </c>
      <c r="E1177" s="12">
        <v>201505.49</v>
      </c>
      <c r="G1177">
        <f t="shared" si="108"/>
        <v>-7.4089390237290442E-2</v>
      </c>
      <c r="H1177">
        <f t="shared" si="109"/>
        <v>1.1124921454713999E-2</v>
      </c>
      <c r="I1177">
        <f t="shared" si="110"/>
        <v>-8.2674413327089358E-2</v>
      </c>
      <c r="J1177" t="str">
        <f t="shared" si="111"/>
        <v/>
      </c>
      <c r="K1177" t="str">
        <f t="shared" si="112"/>
        <v/>
      </c>
      <c r="L1177" t="str">
        <f t="shared" si="113"/>
        <v/>
      </c>
      <c r="M1177" t="str">
        <f>IF(Master!D1179&lt;'OHL indexes'!E1177,1,"")</f>
        <v/>
      </c>
      <c r="N1177" t="str">
        <f>IF(Master!D1179&gt;'OHL indexes'!D1177,1,"")</f>
        <v/>
      </c>
    </row>
    <row r="1178" spans="1:14" x14ac:dyDescent="0.25">
      <c r="A1178" s="1">
        <v>39772</v>
      </c>
      <c r="B1178">
        <v>231276.11</v>
      </c>
      <c r="C1178" s="12">
        <v>223634.44</v>
      </c>
      <c r="D1178">
        <v>236865.37</v>
      </c>
      <c r="E1178" s="12">
        <v>218672.38</v>
      </c>
      <c r="G1178">
        <f t="shared" si="108"/>
        <v>-3.3041328825532346E-2</v>
      </c>
      <c r="H1178">
        <f t="shared" si="109"/>
        <v>2.4167044317720432E-2</v>
      </c>
      <c r="I1178">
        <f t="shared" si="110"/>
        <v>-5.4496463123666294E-2</v>
      </c>
      <c r="J1178" t="str">
        <f t="shared" si="111"/>
        <v/>
      </c>
      <c r="K1178" t="str">
        <f t="shared" si="112"/>
        <v/>
      </c>
      <c r="L1178" t="str">
        <f t="shared" si="113"/>
        <v/>
      </c>
      <c r="M1178" t="str">
        <f>IF(Master!D1180&lt;'OHL indexes'!E1178,1,"")</f>
        <v/>
      </c>
      <c r="N1178" t="str">
        <f>IF(Master!D1180&gt;'OHL indexes'!D1178,1,"")</f>
        <v/>
      </c>
    </row>
    <row r="1179" spans="1:14" x14ac:dyDescent="0.25">
      <c r="A1179" s="1">
        <v>39773</v>
      </c>
      <c r="B1179">
        <v>219320.06</v>
      </c>
      <c r="C1179" s="12">
        <v>229985.52</v>
      </c>
      <c r="D1179">
        <v>235030.9</v>
      </c>
      <c r="E1179" s="12">
        <v>218687.72</v>
      </c>
      <c r="G1179">
        <f t="shared" si="108"/>
        <v>4.8629660232629934E-2</v>
      </c>
      <c r="H1179">
        <f t="shared" si="109"/>
        <v>7.1634304677830274E-2</v>
      </c>
      <c r="I1179">
        <f t="shared" si="110"/>
        <v>-2.883183599347916E-3</v>
      </c>
      <c r="J1179" t="str">
        <f t="shared" si="111"/>
        <v/>
      </c>
      <c r="K1179" t="str">
        <f t="shared" si="112"/>
        <v/>
      </c>
      <c r="L1179" t="str">
        <f t="shared" si="113"/>
        <v/>
      </c>
      <c r="M1179" t="str">
        <f>IF(Master!D1181&lt;'OHL indexes'!E1179,1,"")</f>
        <v/>
      </c>
      <c r="N1179" t="str">
        <f>IF(Master!D1181&gt;'OHL indexes'!D1179,1,"")</f>
        <v/>
      </c>
    </row>
    <row r="1180" spans="1:14" x14ac:dyDescent="0.25">
      <c r="A1180" s="1">
        <v>39776</v>
      </c>
      <c r="B1180">
        <v>205420.97</v>
      </c>
      <c r="C1180" s="12">
        <v>215570.73</v>
      </c>
      <c r="D1180">
        <v>216304.17</v>
      </c>
      <c r="E1180" s="12">
        <v>200709.64</v>
      </c>
      <c r="G1180">
        <f t="shared" si="108"/>
        <v>4.9409561253654033E-2</v>
      </c>
      <c r="H1180">
        <f t="shared" si="109"/>
        <v>5.2979985441603317E-2</v>
      </c>
      <c r="I1180">
        <f t="shared" si="110"/>
        <v>-2.2935000258250127E-2</v>
      </c>
      <c r="J1180" t="str">
        <f t="shared" si="111"/>
        <v/>
      </c>
      <c r="K1180" t="str">
        <f t="shared" si="112"/>
        <v/>
      </c>
      <c r="L1180" t="str">
        <f t="shared" si="113"/>
        <v/>
      </c>
      <c r="M1180" t="str">
        <f>IF(Master!D1182&lt;'OHL indexes'!E1180,1,"")</f>
        <v/>
      </c>
      <c r="N1180" t="str">
        <f>IF(Master!D1182&gt;'OHL indexes'!D1180,1,"")</f>
        <v/>
      </c>
    </row>
    <row r="1181" spans="1:14" x14ac:dyDescent="0.25">
      <c r="A1181" s="1">
        <v>39777</v>
      </c>
      <c r="B1181">
        <v>200163.56</v>
      </c>
      <c r="C1181" s="12">
        <v>199516.19</v>
      </c>
      <c r="D1181">
        <v>211434.43</v>
      </c>
      <c r="E1181" s="12">
        <v>198121.99</v>
      </c>
      <c r="G1181">
        <f t="shared" si="108"/>
        <v>-3.234205067096152E-3</v>
      </c>
      <c r="H1181">
        <f t="shared" si="109"/>
        <v>5.6308301071383848E-2</v>
      </c>
      <c r="I1181">
        <f t="shared" si="110"/>
        <v>-1.0199508841669314E-2</v>
      </c>
      <c r="J1181" t="str">
        <f t="shared" si="111"/>
        <v/>
      </c>
      <c r="K1181" t="str">
        <f t="shared" si="112"/>
        <v/>
      </c>
      <c r="L1181" t="str">
        <f t="shared" si="113"/>
        <v/>
      </c>
      <c r="M1181" t="str">
        <f>IF(Master!D1183&lt;'OHL indexes'!E1181,1,"")</f>
        <v/>
      </c>
      <c r="N1181" t="str">
        <f>IF(Master!D1183&gt;'OHL indexes'!D1181,1,"")</f>
        <v/>
      </c>
    </row>
    <row r="1182" spans="1:14" x14ac:dyDescent="0.25">
      <c r="A1182" s="1">
        <v>39778</v>
      </c>
      <c r="B1182">
        <v>187969.05</v>
      </c>
      <c r="C1182" s="12">
        <v>202561.22</v>
      </c>
      <c r="D1182">
        <v>203588.79</v>
      </c>
      <c r="E1182" s="12">
        <v>187057.33</v>
      </c>
      <c r="G1182">
        <f t="shared" si="108"/>
        <v>7.7630705693304325E-2</v>
      </c>
      <c r="H1182">
        <f t="shared" si="109"/>
        <v>8.309740353531625E-2</v>
      </c>
      <c r="I1182">
        <f t="shared" si="110"/>
        <v>-4.8503729736357748E-3</v>
      </c>
      <c r="J1182" t="str">
        <f t="shared" si="111"/>
        <v/>
      </c>
      <c r="K1182" t="str">
        <f t="shared" si="112"/>
        <v/>
      </c>
      <c r="L1182" t="str">
        <f t="shared" si="113"/>
        <v/>
      </c>
      <c r="M1182" t="str">
        <f>IF(Master!D1184&lt;'OHL indexes'!E1182,1,"")</f>
        <v/>
      </c>
      <c r="N1182" t="str">
        <f>IF(Master!D1184&gt;'OHL indexes'!D1182,1,"")</f>
        <v/>
      </c>
    </row>
    <row r="1183" spans="1:14" x14ac:dyDescent="0.25">
      <c r="A1183" s="1">
        <v>39780</v>
      </c>
      <c r="B1183">
        <v>187761.23</v>
      </c>
      <c r="C1183" s="12">
        <v>187084.33</v>
      </c>
      <c r="D1183">
        <v>191772.04</v>
      </c>
      <c r="E1183" s="12">
        <v>184532.02</v>
      </c>
      <c r="G1183">
        <f t="shared" si="108"/>
        <v>-3.6051105971133257E-3</v>
      </c>
      <c r="H1183">
        <f t="shared" si="109"/>
        <v>2.1361225637475778E-2</v>
      </c>
      <c r="I1183">
        <f t="shared" si="110"/>
        <v>-1.7198491935742077E-2</v>
      </c>
      <c r="J1183" t="str">
        <f t="shared" si="111"/>
        <v/>
      </c>
      <c r="K1183" t="str">
        <f t="shared" si="112"/>
        <v/>
      </c>
      <c r="L1183" t="str">
        <f t="shared" si="113"/>
        <v/>
      </c>
      <c r="M1183" t="str">
        <f>IF(Master!D1185&lt;'OHL indexes'!E1183,1,"")</f>
        <v/>
      </c>
      <c r="N1183" t="str">
        <f>IF(Master!D1185&gt;'OHL indexes'!D1183,1,"")</f>
        <v/>
      </c>
    </row>
    <row r="1184" spans="1:14" x14ac:dyDescent="0.25">
      <c r="A1184" s="1">
        <v>39783</v>
      </c>
      <c r="B1184">
        <v>211729.27</v>
      </c>
      <c r="C1184" s="12">
        <v>196264.88</v>
      </c>
      <c r="D1184">
        <v>212370</v>
      </c>
      <c r="E1184" s="12">
        <v>195655.86</v>
      </c>
      <c r="G1184">
        <f t="shared" si="108"/>
        <v>-7.3038508091016308E-2</v>
      </c>
      <c r="H1184">
        <f t="shared" si="109"/>
        <v>3.0261758329399591E-3</v>
      </c>
      <c r="I1184">
        <f t="shared" si="110"/>
        <v>-7.5914917195907816E-2</v>
      </c>
      <c r="J1184" t="str">
        <f t="shared" si="111"/>
        <v/>
      </c>
      <c r="K1184" t="str">
        <f t="shared" si="112"/>
        <v/>
      </c>
      <c r="L1184" t="str">
        <f t="shared" si="113"/>
        <v/>
      </c>
      <c r="M1184" t="str">
        <f>IF(Master!D1186&lt;'OHL indexes'!E1184,1,"")</f>
        <v/>
      </c>
      <c r="N1184" t="str">
        <f>IF(Master!D1186&gt;'OHL indexes'!D1184,1,"")</f>
        <v/>
      </c>
    </row>
    <row r="1185" spans="1:14" x14ac:dyDescent="0.25">
      <c r="A1185" s="1">
        <v>39784</v>
      </c>
      <c r="B1185">
        <v>204963.46</v>
      </c>
      <c r="C1185" s="12">
        <v>210333.9</v>
      </c>
      <c r="D1185">
        <v>211353.38</v>
      </c>
      <c r="E1185" s="12">
        <v>203123.56</v>
      </c>
      <c r="G1185">
        <f t="shared" si="108"/>
        <v>2.620193862847553E-2</v>
      </c>
      <c r="H1185">
        <f t="shared" si="109"/>
        <v>3.117589837720347E-2</v>
      </c>
      <c r="I1185">
        <f t="shared" si="110"/>
        <v>-8.9767219971793599E-3</v>
      </c>
      <c r="J1185" t="str">
        <f t="shared" si="111"/>
        <v/>
      </c>
      <c r="K1185" t="str">
        <f t="shared" si="112"/>
        <v/>
      </c>
      <c r="L1185" t="str">
        <f t="shared" si="113"/>
        <v/>
      </c>
      <c r="M1185" t="str">
        <f>IF(Master!D1187&lt;'OHL indexes'!E1185,1,"")</f>
        <v/>
      </c>
      <c r="N1185" t="str">
        <f>IF(Master!D1187&gt;'OHL indexes'!D1185,1,"")</f>
        <v/>
      </c>
    </row>
    <row r="1186" spans="1:14" x14ac:dyDescent="0.25">
      <c r="A1186" s="1">
        <v>39785</v>
      </c>
      <c r="B1186">
        <v>204428.97</v>
      </c>
      <c r="C1186" s="12">
        <v>210482.44</v>
      </c>
      <c r="D1186">
        <v>211905.95</v>
      </c>
      <c r="E1186" s="12">
        <v>202080.27</v>
      </c>
      <c r="G1186">
        <f t="shared" si="108"/>
        <v>2.9611605439287869E-2</v>
      </c>
      <c r="H1186">
        <f t="shared" si="109"/>
        <v>3.6574953148763578E-2</v>
      </c>
      <c r="I1186">
        <f t="shared" si="110"/>
        <v>-1.1489076132409237E-2</v>
      </c>
      <c r="J1186" t="str">
        <f t="shared" si="111"/>
        <v/>
      </c>
      <c r="K1186" t="str">
        <f t="shared" si="112"/>
        <v/>
      </c>
      <c r="L1186" t="str">
        <f t="shared" si="113"/>
        <v/>
      </c>
      <c r="M1186" t="str">
        <f>IF(Master!D1188&lt;'OHL indexes'!E1186,1,"")</f>
        <v/>
      </c>
      <c r="N1186" t="str">
        <f>IF(Master!D1188&gt;'OHL indexes'!D1186,1,"")</f>
        <v/>
      </c>
    </row>
    <row r="1187" spans="1:14" x14ac:dyDescent="0.25">
      <c r="A1187" s="1">
        <v>39786</v>
      </c>
      <c r="B1187">
        <v>213764.92</v>
      </c>
      <c r="C1187" s="12">
        <v>205445.71</v>
      </c>
      <c r="D1187">
        <v>215088.49</v>
      </c>
      <c r="E1187" s="12">
        <v>203044.07</v>
      </c>
      <c r="G1187">
        <f t="shared" si="108"/>
        <v>-3.891756421025494E-2</v>
      </c>
      <c r="H1187">
        <f t="shared" si="109"/>
        <v>6.1917081624056625E-3</v>
      </c>
      <c r="I1187">
        <f t="shared" si="110"/>
        <v>-5.0152522687071377E-2</v>
      </c>
      <c r="J1187" t="str">
        <f t="shared" si="111"/>
        <v/>
      </c>
      <c r="K1187" t="str">
        <f t="shared" si="112"/>
        <v/>
      </c>
      <c r="L1187" t="str">
        <f t="shared" si="113"/>
        <v/>
      </c>
      <c r="M1187" t="str">
        <f>IF(Master!D1189&lt;'OHL indexes'!E1187,1,"")</f>
        <v/>
      </c>
      <c r="N1187" t="str">
        <f>IF(Master!D1189&gt;'OHL indexes'!D1187,1,"")</f>
        <v/>
      </c>
    </row>
    <row r="1188" spans="1:14" x14ac:dyDescent="0.25">
      <c r="A1188" s="1">
        <v>39787</v>
      </c>
      <c r="B1188">
        <v>208614.92</v>
      </c>
      <c r="C1188" s="12">
        <v>217115.58</v>
      </c>
      <c r="D1188">
        <v>225090.59</v>
      </c>
      <c r="E1188" s="12">
        <v>208408.08</v>
      </c>
      <c r="G1188">
        <f t="shared" si="108"/>
        <v>4.0748092226577048E-2</v>
      </c>
      <c r="H1188">
        <f t="shared" si="109"/>
        <v>7.8976470139336064E-2</v>
      </c>
      <c r="I1188">
        <f t="shared" si="110"/>
        <v>-9.9149188370628583E-4</v>
      </c>
      <c r="J1188" t="str">
        <f t="shared" si="111"/>
        <v/>
      </c>
      <c r="K1188" t="str">
        <f t="shared" si="112"/>
        <v/>
      </c>
      <c r="L1188" t="str">
        <f t="shared" si="113"/>
        <v/>
      </c>
      <c r="M1188" t="str">
        <f>IF(Master!D1190&lt;'OHL indexes'!E1188,1,"")</f>
        <v/>
      </c>
      <c r="N1188" t="str">
        <f>IF(Master!D1190&gt;'OHL indexes'!D1188,1,"")</f>
        <v/>
      </c>
    </row>
    <row r="1189" spans="1:14" x14ac:dyDescent="0.25">
      <c r="A1189" s="1">
        <v>39790</v>
      </c>
      <c r="B1189">
        <v>199732.94</v>
      </c>
      <c r="C1189" s="12">
        <v>201551.54</v>
      </c>
      <c r="D1189">
        <v>204039.43</v>
      </c>
      <c r="E1189" s="12">
        <v>197897.27</v>
      </c>
      <c r="G1189">
        <f t="shared" si="108"/>
        <v>9.1051581176344598E-3</v>
      </c>
      <c r="H1189">
        <f t="shared" si="109"/>
        <v>2.1561240724739639E-2</v>
      </c>
      <c r="I1189">
        <f t="shared" si="110"/>
        <v>-9.1906222378742575E-3</v>
      </c>
      <c r="J1189" t="str">
        <f t="shared" si="111"/>
        <v/>
      </c>
      <c r="K1189" t="str">
        <f t="shared" si="112"/>
        <v/>
      </c>
      <c r="L1189" t="str">
        <f t="shared" si="113"/>
        <v/>
      </c>
      <c r="M1189" t="str">
        <f>IF(Master!D1191&lt;'OHL indexes'!E1189,1,"")</f>
        <v/>
      </c>
      <c r="N1189" t="str">
        <f>IF(Master!D1191&gt;'OHL indexes'!D1189,1,"")</f>
        <v/>
      </c>
    </row>
    <row r="1190" spans="1:14" x14ac:dyDescent="0.25">
      <c r="A1190" s="1">
        <v>39791</v>
      </c>
      <c r="B1190">
        <v>202812.5</v>
      </c>
      <c r="C1190" s="12">
        <v>201913.72</v>
      </c>
      <c r="D1190">
        <v>203657.58</v>
      </c>
      <c r="E1190" s="12">
        <v>197785.95</v>
      </c>
      <c r="G1190">
        <f t="shared" si="108"/>
        <v>-4.4315808936825629E-3</v>
      </c>
      <c r="H1190">
        <f t="shared" si="109"/>
        <v>4.1668043143296973E-3</v>
      </c>
      <c r="I1190">
        <f t="shared" si="110"/>
        <v>-2.4784221879814994E-2</v>
      </c>
      <c r="J1190" t="str">
        <f t="shared" si="111"/>
        <v/>
      </c>
      <c r="K1190" t="str">
        <f t="shared" si="112"/>
        <v/>
      </c>
      <c r="L1190" t="str">
        <f t="shared" si="113"/>
        <v/>
      </c>
      <c r="M1190" t="str">
        <f>IF(Master!D1192&lt;'OHL indexes'!E1190,1,"")</f>
        <v/>
      </c>
      <c r="N1190" t="str">
        <f>IF(Master!D1192&gt;'OHL indexes'!D1190,1,"")</f>
        <v/>
      </c>
    </row>
    <row r="1191" spans="1:14" x14ac:dyDescent="0.25">
      <c r="A1191" s="1">
        <v>39792</v>
      </c>
      <c r="B1191">
        <v>199194.85</v>
      </c>
      <c r="C1191" s="12">
        <v>200974.89</v>
      </c>
      <c r="D1191">
        <v>203432.07</v>
      </c>
      <c r="E1191" s="12">
        <v>196837.38</v>
      </c>
      <c r="G1191">
        <f t="shared" si="108"/>
        <v>8.936174805724173E-3</v>
      </c>
      <c r="H1191">
        <f t="shared" si="109"/>
        <v>2.1271734685911925E-2</v>
      </c>
      <c r="I1191">
        <f t="shared" si="110"/>
        <v>-1.1834994730034465E-2</v>
      </c>
      <c r="J1191" t="str">
        <f t="shared" si="111"/>
        <v/>
      </c>
      <c r="K1191" t="str">
        <f t="shared" si="112"/>
        <v/>
      </c>
      <c r="L1191" t="str">
        <f t="shared" si="113"/>
        <v/>
      </c>
      <c r="M1191" t="str">
        <f>IF(Master!D1193&lt;'OHL indexes'!E1191,1,"")</f>
        <v/>
      </c>
      <c r="N1191" t="str">
        <f>IF(Master!D1193&gt;'OHL indexes'!D1191,1,"")</f>
        <v/>
      </c>
    </row>
    <row r="1192" spans="1:14" x14ac:dyDescent="0.25">
      <c r="A1192" s="1">
        <v>39793</v>
      </c>
      <c r="B1192">
        <v>201575.29</v>
      </c>
      <c r="C1192" s="12">
        <v>200972.48</v>
      </c>
      <c r="D1192">
        <v>202297.07</v>
      </c>
      <c r="E1192" s="12">
        <v>191393.22</v>
      </c>
      <c r="G1192">
        <f t="shared" si="108"/>
        <v>-2.9904955116274445E-3</v>
      </c>
      <c r="H1192">
        <f t="shared" si="109"/>
        <v>3.5806968205278622E-3</v>
      </c>
      <c r="I1192">
        <f t="shared" si="110"/>
        <v>-5.0512490891120643E-2</v>
      </c>
      <c r="J1192" t="str">
        <f t="shared" si="111"/>
        <v/>
      </c>
      <c r="K1192" t="str">
        <f t="shared" si="112"/>
        <v/>
      </c>
      <c r="L1192" t="str">
        <f t="shared" si="113"/>
        <v/>
      </c>
      <c r="M1192" t="str">
        <f>IF(Master!D1194&lt;'OHL indexes'!E1192,1,"")</f>
        <v/>
      </c>
      <c r="N1192" t="str">
        <f>IF(Master!D1194&gt;'OHL indexes'!D1192,1,"")</f>
        <v/>
      </c>
    </row>
    <row r="1193" spans="1:14" x14ac:dyDescent="0.25">
      <c r="A1193" s="1">
        <v>39794</v>
      </c>
      <c r="B1193">
        <v>198658.11</v>
      </c>
      <c r="C1193" s="12">
        <v>204429.16</v>
      </c>
      <c r="D1193">
        <v>207081.52</v>
      </c>
      <c r="E1193" s="12">
        <v>197788.68</v>
      </c>
      <c r="G1193">
        <f t="shared" si="108"/>
        <v>2.9050160600037955E-2</v>
      </c>
      <c r="H1193">
        <f t="shared" si="109"/>
        <v>4.240154101939253E-2</v>
      </c>
      <c r="I1193">
        <f t="shared" si="110"/>
        <v>-4.3765140018697801E-3</v>
      </c>
      <c r="J1193" t="str">
        <f t="shared" si="111"/>
        <v/>
      </c>
      <c r="K1193" t="str">
        <f t="shared" si="112"/>
        <v/>
      </c>
      <c r="L1193" t="str">
        <f t="shared" si="113"/>
        <v/>
      </c>
      <c r="M1193" t="str">
        <f>IF(Master!D1195&lt;'OHL indexes'!E1193,1,"")</f>
        <v/>
      </c>
      <c r="N1193" t="str">
        <f>IF(Master!D1195&gt;'OHL indexes'!D1193,1,"")</f>
        <v/>
      </c>
    </row>
    <row r="1194" spans="1:14" x14ac:dyDescent="0.25">
      <c r="A1194" s="1">
        <v>39797</v>
      </c>
      <c r="B1194">
        <v>200328.1</v>
      </c>
      <c r="C1194" s="12">
        <v>200226.29</v>
      </c>
      <c r="D1194">
        <v>206308.99</v>
      </c>
      <c r="E1194" s="12">
        <v>199280.01</v>
      </c>
      <c r="G1194">
        <f t="shared" si="108"/>
        <v>-5.082162712071181E-4</v>
      </c>
      <c r="H1194">
        <f t="shared" si="109"/>
        <v>2.9855472098023084E-2</v>
      </c>
      <c r="I1194">
        <f t="shared" si="110"/>
        <v>-5.2318671219863111E-3</v>
      </c>
      <c r="J1194" t="str">
        <f t="shared" si="111"/>
        <v/>
      </c>
      <c r="K1194" t="str">
        <f t="shared" si="112"/>
        <v/>
      </c>
      <c r="L1194" t="str">
        <f t="shared" si="113"/>
        <v/>
      </c>
      <c r="M1194" t="str">
        <f>IF(Master!D1196&lt;'OHL indexes'!E1194,1,"")</f>
        <v/>
      </c>
      <c r="N1194" t="str">
        <f>IF(Master!D1196&gt;'OHL indexes'!D1194,1,"")</f>
        <v/>
      </c>
    </row>
    <row r="1195" spans="1:14" x14ac:dyDescent="0.25">
      <c r="A1195" s="1">
        <v>39798</v>
      </c>
      <c r="B1195">
        <v>190746.32</v>
      </c>
      <c r="C1195" s="12">
        <v>199190.85</v>
      </c>
      <c r="D1195">
        <v>199210.06</v>
      </c>
      <c r="E1195" s="12">
        <v>190319.57</v>
      </c>
      <c r="G1195">
        <f t="shared" si="108"/>
        <v>4.4270998255693694E-2</v>
      </c>
      <c r="H1195">
        <f t="shared" si="109"/>
        <v>4.4371707931246007E-2</v>
      </c>
      <c r="I1195">
        <f t="shared" si="110"/>
        <v>-2.2372646560101517E-3</v>
      </c>
      <c r="J1195" t="str">
        <f t="shared" si="111"/>
        <v/>
      </c>
      <c r="K1195" t="str">
        <f t="shared" si="112"/>
        <v/>
      </c>
      <c r="L1195" t="str">
        <f t="shared" si="113"/>
        <v/>
      </c>
      <c r="M1195" t="str">
        <f>IF(Master!D1197&lt;'OHL indexes'!E1195,1,"")</f>
        <v/>
      </c>
      <c r="N1195" t="str">
        <f>IF(Master!D1197&gt;'OHL indexes'!D1195,1,"")</f>
        <v/>
      </c>
    </row>
    <row r="1196" spans="1:14" x14ac:dyDescent="0.25">
      <c r="A1196" s="1">
        <v>39799</v>
      </c>
      <c r="B1196">
        <v>190089.47</v>
      </c>
      <c r="C1196" s="12">
        <v>192097.06</v>
      </c>
      <c r="D1196">
        <v>196404.82</v>
      </c>
      <c r="E1196" s="12">
        <v>187387.72</v>
      </c>
      <c r="G1196">
        <f t="shared" si="108"/>
        <v>1.0561289902065507E-2</v>
      </c>
      <c r="H1196">
        <f t="shared" si="109"/>
        <v>3.3223039656010478E-2</v>
      </c>
      <c r="I1196">
        <f t="shared" si="110"/>
        <v>-1.4213043994493746E-2</v>
      </c>
      <c r="J1196" t="str">
        <f t="shared" si="111"/>
        <v/>
      </c>
      <c r="K1196" t="str">
        <f t="shared" si="112"/>
        <v/>
      </c>
      <c r="L1196" t="str">
        <f t="shared" si="113"/>
        <v/>
      </c>
      <c r="M1196" t="str">
        <f>IF(Master!D1198&lt;'OHL indexes'!E1196,1,"")</f>
        <v/>
      </c>
      <c r="N1196" t="str">
        <f>IF(Master!D1198&gt;'OHL indexes'!D1196,1,"")</f>
        <v/>
      </c>
    </row>
    <row r="1197" spans="1:14" x14ac:dyDescent="0.25">
      <c r="A1197" s="1">
        <v>39800</v>
      </c>
      <c r="B1197">
        <v>183777.3</v>
      </c>
      <c r="C1197" s="12">
        <v>190282.32</v>
      </c>
      <c r="D1197">
        <v>190470.18</v>
      </c>
      <c r="E1197" s="12">
        <v>181110.42</v>
      </c>
      <c r="G1197">
        <f t="shared" si="108"/>
        <v>3.5396210522191884E-2</v>
      </c>
      <c r="H1197">
        <f t="shared" si="109"/>
        <v>3.6418425997117199E-2</v>
      </c>
      <c r="I1197">
        <f t="shared" si="110"/>
        <v>-1.4511476662242728E-2</v>
      </c>
      <c r="J1197" t="str">
        <f t="shared" si="111"/>
        <v/>
      </c>
      <c r="K1197" t="str">
        <f t="shared" si="112"/>
        <v/>
      </c>
      <c r="L1197" t="str">
        <f t="shared" si="113"/>
        <v/>
      </c>
      <c r="M1197" t="str">
        <f>IF(Master!D1199&lt;'OHL indexes'!E1197,1,"")</f>
        <v/>
      </c>
      <c r="N1197" t="str">
        <f>IF(Master!D1199&gt;'OHL indexes'!D1197,1,"")</f>
        <v/>
      </c>
    </row>
    <row r="1198" spans="1:14" x14ac:dyDescent="0.25">
      <c r="A1198" s="1">
        <v>39801</v>
      </c>
      <c r="B1198">
        <v>173124.38</v>
      </c>
      <c r="C1198" s="12">
        <v>184582.95</v>
      </c>
      <c r="D1198">
        <v>184582.95</v>
      </c>
      <c r="E1198" s="12">
        <v>168110.47</v>
      </c>
      <c r="G1198">
        <f t="shared" si="108"/>
        <v>6.6186922951002147E-2</v>
      </c>
      <c r="H1198">
        <f t="shared" si="109"/>
        <v>6.6186922951002147E-2</v>
      </c>
      <c r="I1198">
        <f t="shared" si="110"/>
        <v>-2.8961316713451923E-2</v>
      </c>
      <c r="J1198" t="str">
        <f t="shared" si="111"/>
        <v/>
      </c>
      <c r="K1198" t="str">
        <f t="shared" si="112"/>
        <v/>
      </c>
      <c r="L1198" t="str">
        <f t="shared" si="113"/>
        <v/>
      </c>
      <c r="M1198" t="str">
        <f>IF(Master!D1200&lt;'OHL indexes'!E1198,1,"")</f>
        <v/>
      </c>
      <c r="N1198" t="str">
        <f>IF(Master!D1200&gt;'OHL indexes'!D1198,1,"")</f>
        <v/>
      </c>
    </row>
    <row r="1199" spans="1:14" x14ac:dyDescent="0.25">
      <c r="A1199" s="1">
        <v>39804</v>
      </c>
      <c r="B1199">
        <v>166851.42000000001</v>
      </c>
      <c r="C1199" s="12">
        <v>171098.68</v>
      </c>
      <c r="D1199">
        <v>171508.48000000001</v>
      </c>
      <c r="E1199" s="12">
        <v>165138.18</v>
      </c>
      <c r="G1199">
        <f t="shared" si="108"/>
        <v>2.5455342244015577E-2</v>
      </c>
      <c r="H1199">
        <f t="shared" si="109"/>
        <v>2.7911419633108281E-2</v>
      </c>
      <c r="I1199">
        <f t="shared" si="110"/>
        <v>-1.0268057652730866E-2</v>
      </c>
      <c r="J1199" t="str">
        <f t="shared" si="111"/>
        <v/>
      </c>
      <c r="K1199" t="str">
        <f t="shared" si="112"/>
        <v/>
      </c>
      <c r="L1199" t="str">
        <f t="shared" si="113"/>
        <v/>
      </c>
      <c r="M1199" t="str">
        <f>IF(Master!D1201&lt;'OHL indexes'!E1199,1,"")</f>
        <v/>
      </c>
      <c r="N1199" t="str">
        <f>IF(Master!D1201&gt;'OHL indexes'!D1199,1,"")</f>
        <v/>
      </c>
    </row>
    <row r="1200" spans="1:14" x14ac:dyDescent="0.25">
      <c r="A1200" s="1">
        <v>39805</v>
      </c>
      <c r="B1200">
        <v>169376.78</v>
      </c>
      <c r="C1200" s="12">
        <v>164529.46</v>
      </c>
      <c r="D1200">
        <v>170445.96</v>
      </c>
      <c r="E1200" s="12">
        <v>161847.71</v>
      </c>
      <c r="G1200">
        <f t="shared" si="108"/>
        <v>-2.861856270971741E-2</v>
      </c>
      <c r="H1200">
        <f t="shared" si="109"/>
        <v>6.3124355062127435E-3</v>
      </c>
      <c r="I1200">
        <f t="shared" si="110"/>
        <v>-4.4451606648798103E-2</v>
      </c>
      <c r="J1200" t="str">
        <f t="shared" si="111"/>
        <v/>
      </c>
      <c r="K1200" t="str">
        <f t="shared" si="112"/>
        <v/>
      </c>
      <c r="L1200" t="str">
        <f t="shared" si="113"/>
        <v/>
      </c>
      <c r="M1200" t="str">
        <f>IF(Master!D1202&lt;'OHL indexes'!E1200,1,"")</f>
        <v/>
      </c>
      <c r="N1200" t="str">
        <f>IF(Master!D1202&gt;'OHL indexes'!D1200,1,"")</f>
        <v/>
      </c>
    </row>
    <row r="1201" spans="1:15" x14ac:dyDescent="0.25">
      <c r="A1201" s="1">
        <v>39806</v>
      </c>
      <c r="B1201">
        <v>167705.26</v>
      </c>
      <c r="C1201" s="12">
        <v>164023.66</v>
      </c>
      <c r="D1201">
        <v>168502.63</v>
      </c>
      <c r="E1201" s="12">
        <v>163840.5</v>
      </c>
      <c r="G1201">
        <f t="shared" si="108"/>
        <v>-2.1952799810810997E-2</v>
      </c>
      <c r="H1201">
        <f t="shared" si="109"/>
        <v>4.7545914779296705E-3</v>
      </c>
      <c r="I1201">
        <f t="shared" si="110"/>
        <v>-2.3044953986535721E-2</v>
      </c>
      <c r="J1201" t="str">
        <f t="shared" si="111"/>
        <v/>
      </c>
      <c r="K1201" t="str">
        <f t="shared" si="112"/>
        <v/>
      </c>
      <c r="L1201" t="str">
        <f t="shared" si="113"/>
        <v/>
      </c>
      <c r="M1201" t="str">
        <f>IF(Master!D1203&lt;'OHL indexes'!E1201,1,"")</f>
        <v/>
      </c>
      <c r="N1201" t="str">
        <f>IF(Master!D1203&gt;'OHL indexes'!D1201,1,"")</f>
        <v/>
      </c>
    </row>
    <row r="1202" spans="1:15" x14ac:dyDescent="0.25">
      <c r="A1202" s="1">
        <v>39808</v>
      </c>
      <c r="B1202">
        <v>165851.19</v>
      </c>
      <c r="C1202" s="12">
        <v>166643.20000000001</v>
      </c>
      <c r="D1202">
        <v>167402.29</v>
      </c>
      <c r="E1202" s="12">
        <v>165434.65</v>
      </c>
      <c r="G1202">
        <f t="shared" si="108"/>
        <v>4.7754254883549674E-3</v>
      </c>
      <c r="H1202">
        <f t="shared" si="109"/>
        <v>9.3523597871079112E-3</v>
      </c>
      <c r="I1202">
        <f t="shared" si="110"/>
        <v>-2.511528557618492E-3</v>
      </c>
      <c r="J1202" t="str">
        <f t="shared" si="111"/>
        <v/>
      </c>
      <c r="K1202" t="str">
        <f t="shared" si="112"/>
        <v/>
      </c>
      <c r="L1202" t="str">
        <f t="shared" si="113"/>
        <v/>
      </c>
      <c r="M1202" t="str">
        <f>IF(Master!D1204&lt;'OHL indexes'!E1202,1,"")</f>
        <v/>
      </c>
      <c r="N1202" t="str">
        <f>IF(Master!D1204&gt;'OHL indexes'!D1202,1,"")</f>
        <v/>
      </c>
    </row>
    <row r="1203" spans="1:15" x14ac:dyDescent="0.25">
      <c r="A1203" s="1">
        <v>39811</v>
      </c>
      <c r="B1203">
        <v>170114.49</v>
      </c>
      <c r="C1203" s="12">
        <v>165115.76999999999</v>
      </c>
      <c r="D1203">
        <v>172298.56</v>
      </c>
      <c r="E1203" s="12">
        <v>163543.45000000001</v>
      </c>
      <c r="G1203">
        <f t="shared" si="108"/>
        <v>-2.93844457341641E-2</v>
      </c>
      <c r="H1203">
        <f t="shared" si="109"/>
        <v>1.2838824017871842E-2</v>
      </c>
      <c r="I1203">
        <f t="shared" si="110"/>
        <v>-3.8627162212930721E-2</v>
      </c>
      <c r="J1203" t="str">
        <f t="shared" si="111"/>
        <v/>
      </c>
      <c r="K1203" t="str">
        <f t="shared" si="112"/>
        <v/>
      </c>
      <c r="L1203" t="str">
        <f t="shared" si="113"/>
        <v/>
      </c>
      <c r="M1203" t="str">
        <f>IF(Master!D1205&lt;'OHL indexes'!E1203,1,"")</f>
        <v/>
      </c>
      <c r="N1203" t="str">
        <f>IF(Master!D1205&gt;'OHL indexes'!D1203,1,"")</f>
        <v/>
      </c>
    </row>
    <row r="1204" spans="1:15" x14ac:dyDescent="0.25">
      <c r="A1204" s="1">
        <v>39812</v>
      </c>
      <c r="B1204">
        <v>162850.04999999999</v>
      </c>
      <c r="C1204" s="12">
        <v>168853.82</v>
      </c>
      <c r="D1204">
        <v>169618.87</v>
      </c>
      <c r="E1204" s="12">
        <v>162058.15</v>
      </c>
      <c r="G1204">
        <f t="shared" si="108"/>
        <v>3.6866860034737492E-2</v>
      </c>
      <c r="H1204">
        <f t="shared" si="109"/>
        <v>4.1564740078372742E-2</v>
      </c>
      <c r="I1204">
        <f t="shared" si="110"/>
        <v>-4.862755645454131E-3</v>
      </c>
      <c r="J1204" t="str">
        <f t="shared" si="111"/>
        <v/>
      </c>
      <c r="K1204" t="str">
        <f t="shared" si="112"/>
        <v/>
      </c>
      <c r="L1204" t="str">
        <f t="shared" si="113"/>
        <v/>
      </c>
      <c r="M1204" t="str">
        <f>IF(Master!D1206&lt;'OHL indexes'!E1204,1,"")</f>
        <v/>
      </c>
      <c r="N1204" t="str">
        <f>IF(Master!D1206&gt;'OHL indexes'!D1204,1,"")</f>
        <v/>
      </c>
    </row>
    <row r="1205" spans="1:15" x14ac:dyDescent="0.25">
      <c r="A1205" s="1">
        <v>39813</v>
      </c>
      <c r="B1205">
        <v>154796.34</v>
      </c>
      <c r="C1205" s="12">
        <v>160261.23000000001</v>
      </c>
      <c r="D1205">
        <v>160470.59</v>
      </c>
      <c r="E1205" s="12">
        <v>151215.29</v>
      </c>
      <c r="G1205">
        <f t="shared" si="108"/>
        <v>3.5303741677613409E-2</v>
      </c>
      <c r="H1205">
        <f t="shared" si="109"/>
        <v>3.6656228435375082E-2</v>
      </c>
      <c r="I1205">
        <f t="shared" si="110"/>
        <v>-2.3133944898180325E-2</v>
      </c>
      <c r="J1205" t="str">
        <f t="shared" si="111"/>
        <v/>
      </c>
      <c r="K1205" t="str">
        <f t="shared" si="112"/>
        <v/>
      </c>
      <c r="L1205" t="str">
        <f t="shared" si="113"/>
        <v/>
      </c>
      <c r="M1205" t="str">
        <f>IF(Master!D1207&lt;'OHL indexes'!E1205,1,"")</f>
        <v/>
      </c>
      <c r="N1205" t="str">
        <f>IF(Master!D1207&gt;'OHL indexes'!D1205,1,"")</f>
        <v/>
      </c>
      <c r="O1205">
        <f>E1205/E1204-1</f>
        <v>-6.6907218180634498E-2</v>
      </c>
    </row>
    <row r="1206" spans="1:15" x14ac:dyDescent="0.25">
      <c r="A1206" s="1">
        <v>39815</v>
      </c>
      <c r="B1206">
        <v>143330.37</v>
      </c>
      <c r="C1206" s="12">
        <v>154633.67000000001</v>
      </c>
      <c r="D1206">
        <v>155629.6</v>
      </c>
      <c r="E1206" s="12">
        <v>140730.57999999999</v>
      </c>
      <c r="G1206">
        <f t="shared" si="108"/>
        <v>7.8861862981306929E-2</v>
      </c>
      <c r="H1206">
        <f t="shared" si="109"/>
        <v>8.5810355474558619E-2</v>
      </c>
      <c r="I1206">
        <f t="shared" si="110"/>
        <v>-1.8138444769241868E-2</v>
      </c>
      <c r="J1206" t="str">
        <f t="shared" si="111"/>
        <v/>
      </c>
      <c r="K1206" t="str">
        <f t="shared" si="112"/>
        <v/>
      </c>
      <c r="L1206" t="str">
        <f t="shared" si="113"/>
        <v/>
      </c>
      <c r="M1206" t="str">
        <f>IF(Master!D1208&lt;'OHL indexes'!E1206,1,"")</f>
        <v/>
      </c>
      <c r="N1206" t="str">
        <f>IF(Master!D1208&gt;'OHL indexes'!D1206,1,"")</f>
        <v/>
      </c>
    </row>
    <row r="1207" spans="1:15" x14ac:dyDescent="0.25">
      <c r="A1207" s="1">
        <v>39818</v>
      </c>
      <c r="B1207">
        <v>146084.16</v>
      </c>
      <c r="C1207" s="12">
        <v>144296.72</v>
      </c>
      <c r="D1207">
        <v>150131.31</v>
      </c>
      <c r="E1207" s="12">
        <v>142126.99</v>
      </c>
      <c r="G1207">
        <f t="shared" si="108"/>
        <v>-1.2235686606953178E-2</v>
      </c>
      <c r="H1207">
        <f t="shared" si="109"/>
        <v>2.7704235695368951E-2</v>
      </c>
      <c r="I1207">
        <f t="shared" si="110"/>
        <v>-2.7088289380587272E-2</v>
      </c>
      <c r="J1207" t="str">
        <f t="shared" si="111"/>
        <v/>
      </c>
      <c r="K1207" t="str">
        <f t="shared" si="112"/>
        <v/>
      </c>
      <c r="L1207" t="str">
        <f t="shared" si="113"/>
        <v/>
      </c>
      <c r="M1207" t="str">
        <f>IF(Master!D1209&lt;'OHL indexes'!E1207,1,"")</f>
        <v/>
      </c>
      <c r="N1207" t="str">
        <f>IF(Master!D1209&gt;'OHL indexes'!D1207,1,"")</f>
        <v/>
      </c>
    </row>
    <row r="1208" spans="1:15" x14ac:dyDescent="0.25">
      <c r="A1208" s="1">
        <v>39819</v>
      </c>
      <c r="B1208">
        <v>144159.12</v>
      </c>
      <c r="C1208" s="12">
        <v>142889.10999999999</v>
      </c>
      <c r="D1208">
        <v>144340.79999999999</v>
      </c>
      <c r="E1208" s="12">
        <v>139783.54</v>
      </c>
      <c r="G1208">
        <f t="shared" si="108"/>
        <v>-8.8097790830022893E-3</v>
      </c>
      <c r="H1208">
        <f t="shared" si="109"/>
        <v>1.2602740638261167E-3</v>
      </c>
      <c r="I1208">
        <f t="shared" si="110"/>
        <v>-3.0352432783995797E-2</v>
      </c>
      <c r="J1208" t="str">
        <f t="shared" si="111"/>
        <v/>
      </c>
      <c r="K1208" t="str">
        <f t="shared" si="112"/>
        <v/>
      </c>
      <c r="L1208" t="str">
        <f t="shared" si="113"/>
        <v/>
      </c>
      <c r="M1208" t="str">
        <f>IF(Master!D1210&lt;'OHL indexes'!E1208,1,"")</f>
        <v/>
      </c>
      <c r="N1208" t="str">
        <f>IF(Master!D1210&gt;'OHL indexes'!D1208,1,"")</f>
        <v/>
      </c>
    </row>
    <row r="1209" spans="1:15" x14ac:dyDescent="0.25">
      <c r="A1209" s="1">
        <v>39820</v>
      </c>
      <c r="B1209">
        <v>156465.74</v>
      </c>
      <c r="C1209" s="12">
        <v>147022.68</v>
      </c>
      <c r="D1209">
        <v>156929.15</v>
      </c>
      <c r="E1209" s="12">
        <v>146185.82</v>
      </c>
      <c r="G1209">
        <f t="shared" si="108"/>
        <v>-6.0352253470951522E-2</v>
      </c>
      <c r="H1209">
        <f t="shared" si="109"/>
        <v>2.9617346263788313E-3</v>
      </c>
      <c r="I1209">
        <f t="shared" si="110"/>
        <v>-6.5700772578073496E-2</v>
      </c>
      <c r="J1209" t="str">
        <f t="shared" si="111"/>
        <v/>
      </c>
      <c r="K1209" t="str">
        <f t="shared" si="112"/>
        <v/>
      </c>
      <c r="L1209" t="str">
        <f t="shared" si="113"/>
        <v/>
      </c>
      <c r="M1209" t="str">
        <f>IF(Master!D1211&lt;'OHL indexes'!E1209,1,"")</f>
        <v/>
      </c>
      <c r="N1209" t="str">
        <f>IF(Master!D1211&gt;'OHL indexes'!D1209,1,"")</f>
        <v/>
      </c>
    </row>
    <row r="1210" spans="1:15" x14ac:dyDescent="0.25">
      <c r="A1210" s="1">
        <v>39821</v>
      </c>
      <c r="B1210">
        <v>156247.41</v>
      </c>
      <c r="C1210" s="12">
        <v>155676.07999999999</v>
      </c>
      <c r="D1210">
        <v>161220.29999999999</v>
      </c>
      <c r="E1210" s="12">
        <v>155344.29</v>
      </c>
      <c r="G1210">
        <f t="shared" si="108"/>
        <v>-3.6565726113476638E-3</v>
      </c>
      <c r="H1210">
        <f t="shared" si="109"/>
        <v>3.1827023564742429E-2</v>
      </c>
      <c r="I1210">
        <f t="shared" si="110"/>
        <v>-5.7800638103376878E-3</v>
      </c>
      <c r="J1210" t="str">
        <f t="shared" si="111"/>
        <v/>
      </c>
      <c r="K1210" t="str">
        <f t="shared" si="112"/>
        <v/>
      </c>
      <c r="L1210" t="str">
        <f t="shared" si="113"/>
        <v/>
      </c>
      <c r="M1210" t="str">
        <f>IF(Master!D1212&lt;'OHL indexes'!E1210,1,"")</f>
        <v/>
      </c>
      <c r="N1210" t="str">
        <f>IF(Master!D1212&gt;'OHL indexes'!D1210,1,"")</f>
        <v/>
      </c>
    </row>
    <row r="1211" spans="1:15" x14ac:dyDescent="0.25">
      <c r="A1211" s="1">
        <v>39822</v>
      </c>
      <c r="B1211">
        <v>161642.76999999999</v>
      </c>
      <c r="C1211" s="12">
        <v>154100.15</v>
      </c>
      <c r="D1211">
        <v>161964.04</v>
      </c>
      <c r="E1211" s="12">
        <v>150889.21</v>
      </c>
      <c r="G1211">
        <f t="shared" si="108"/>
        <v>-4.6662278801582024E-2</v>
      </c>
      <c r="H1211">
        <f t="shared" si="109"/>
        <v>1.9875308991550433E-3</v>
      </c>
      <c r="I1211">
        <f t="shared" si="110"/>
        <v>-6.6526699585759408E-2</v>
      </c>
      <c r="J1211" t="str">
        <f t="shared" si="111"/>
        <v/>
      </c>
      <c r="K1211" t="str">
        <f t="shared" si="112"/>
        <v/>
      </c>
      <c r="L1211" t="str">
        <f t="shared" si="113"/>
        <v/>
      </c>
      <c r="M1211" t="str">
        <f>IF(Master!D1213&lt;'OHL indexes'!E1211,1,"")</f>
        <v/>
      </c>
      <c r="N1211" t="str">
        <f>IF(Master!D1213&gt;'OHL indexes'!D1211,1,"")</f>
        <v/>
      </c>
    </row>
    <row r="1212" spans="1:15" x14ac:dyDescent="0.25">
      <c r="A1212" s="1">
        <v>39825</v>
      </c>
      <c r="B1212">
        <v>174656.56</v>
      </c>
      <c r="C1212" s="12">
        <v>161775.57999999999</v>
      </c>
      <c r="D1212">
        <v>175726.96</v>
      </c>
      <c r="E1212" s="12">
        <v>160845.93</v>
      </c>
      <c r="G1212">
        <f t="shared" si="108"/>
        <v>-7.3750336088149293E-2</v>
      </c>
      <c r="H1212">
        <f t="shared" si="109"/>
        <v>6.1285988914472345E-3</v>
      </c>
      <c r="I1212">
        <f t="shared" si="110"/>
        <v>-7.907306773933942E-2</v>
      </c>
      <c r="J1212" t="str">
        <f t="shared" si="111"/>
        <v/>
      </c>
      <c r="K1212" t="str">
        <f t="shared" si="112"/>
        <v/>
      </c>
      <c r="L1212" t="str">
        <f t="shared" si="113"/>
        <v/>
      </c>
      <c r="M1212" t="str">
        <f>IF(Master!D1214&lt;'OHL indexes'!E1212,1,"")</f>
        <v/>
      </c>
      <c r="N1212" t="str">
        <f>IF(Master!D1214&gt;'OHL indexes'!D1212,1,"")</f>
        <v/>
      </c>
    </row>
    <row r="1213" spans="1:15" x14ac:dyDescent="0.25">
      <c r="A1213" s="1">
        <v>39826</v>
      </c>
      <c r="B1213">
        <v>170894.27</v>
      </c>
      <c r="C1213" s="12">
        <v>175166.36</v>
      </c>
      <c r="D1213">
        <v>175166.36</v>
      </c>
      <c r="E1213" s="12">
        <v>168401.15</v>
      </c>
      <c r="G1213">
        <f t="shared" si="108"/>
        <v>2.4998439093364633E-2</v>
      </c>
      <c r="H1213">
        <f t="shared" si="109"/>
        <v>2.4998439093364633E-2</v>
      </c>
      <c r="I1213">
        <f t="shared" si="110"/>
        <v>-1.4588669356790041E-2</v>
      </c>
      <c r="J1213" t="str">
        <f t="shared" si="111"/>
        <v/>
      </c>
      <c r="K1213" t="str">
        <f t="shared" si="112"/>
        <v/>
      </c>
      <c r="L1213" t="str">
        <f t="shared" si="113"/>
        <v/>
      </c>
      <c r="M1213" t="str">
        <f>IF(Master!D1215&lt;'OHL indexes'!E1213,1,"")</f>
        <v/>
      </c>
      <c r="N1213" t="str">
        <f>IF(Master!D1215&gt;'OHL indexes'!D1213,1,"")</f>
        <v/>
      </c>
    </row>
    <row r="1214" spans="1:15" x14ac:dyDescent="0.25">
      <c r="A1214" s="1">
        <v>39827</v>
      </c>
      <c r="B1214">
        <v>185502.69</v>
      </c>
      <c r="C1214" s="12">
        <v>175516.71</v>
      </c>
      <c r="D1214">
        <v>193339.02</v>
      </c>
      <c r="E1214" s="12">
        <v>174988.72</v>
      </c>
      <c r="G1214">
        <f t="shared" si="108"/>
        <v>-5.3831995643836783E-2</v>
      </c>
      <c r="H1214">
        <f t="shared" si="109"/>
        <v>4.2243753985454324E-2</v>
      </c>
      <c r="I1214">
        <f t="shared" si="110"/>
        <v>-5.667826164677181E-2</v>
      </c>
      <c r="J1214" t="str">
        <f t="shared" si="111"/>
        <v/>
      </c>
      <c r="K1214" t="str">
        <f t="shared" si="112"/>
        <v/>
      </c>
      <c r="L1214" t="str">
        <f t="shared" si="113"/>
        <v/>
      </c>
      <c r="M1214" t="str">
        <f>IF(Master!D1216&lt;'OHL indexes'!E1214,1,"")</f>
        <v/>
      </c>
      <c r="N1214" t="str">
        <f>IF(Master!D1216&gt;'OHL indexes'!D1214,1,"")</f>
        <v/>
      </c>
    </row>
    <row r="1215" spans="1:15" x14ac:dyDescent="0.25">
      <c r="A1215" s="1">
        <v>39828</v>
      </c>
      <c r="B1215">
        <v>184246.69</v>
      </c>
      <c r="C1215" s="12">
        <v>186268.96</v>
      </c>
      <c r="D1215">
        <v>198296.61</v>
      </c>
      <c r="E1215" s="12">
        <v>179952.62</v>
      </c>
      <c r="G1215">
        <f t="shared" si="108"/>
        <v>1.0975882388986058E-2</v>
      </c>
      <c r="H1215">
        <f t="shared" si="109"/>
        <v>7.6256023920972416E-2</v>
      </c>
      <c r="I1215">
        <f t="shared" si="110"/>
        <v>-2.3306090329221152E-2</v>
      </c>
      <c r="J1215" t="str">
        <f t="shared" si="111"/>
        <v/>
      </c>
      <c r="K1215" t="str">
        <f t="shared" si="112"/>
        <v/>
      </c>
      <c r="L1215" t="str">
        <f t="shared" si="113"/>
        <v/>
      </c>
      <c r="M1215" t="str">
        <f>IF(Master!D1217&lt;'OHL indexes'!E1215,1,"")</f>
        <v/>
      </c>
      <c r="N1215" t="str">
        <f>IF(Master!D1217&gt;'OHL indexes'!D1215,1,"")</f>
        <v/>
      </c>
    </row>
    <row r="1216" spans="1:15" x14ac:dyDescent="0.25">
      <c r="A1216" s="1">
        <v>39829</v>
      </c>
      <c r="B1216">
        <v>178375.39</v>
      </c>
      <c r="C1216" s="12">
        <v>177281.09</v>
      </c>
      <c r="D1216">
        <v>182332.73</v>
      </c>
      <c r="E1216" s="12">
        <v>169952.03</v>
      </c>
      <c r="G1216">
        <f t="shared" si="108"/>
        <v>-6.13481489795209E-3</v>
      </c>
      <c r="H1216">
        <f t="shared" si="109"/>
        <v>2.2185459552463982E-2</v>
      </c>
      <c r="I1216">
        <f t="shared" si="110"/>
        <v>-4.7222657789283695E-2</v>
      </c>
      <c r="J1216" t="str">
        <f t="shared" si="111"/>
        <v/>
      </c>
      <c r="K1216" t="str">
        <f t="shared" si="112"/>
        <v/>
      </c>
      <c r="L1216" t="str">
        <f t="shared" si="113"/>
        <v/>
      </c>
      <c r="M1216" t="str">
        <f>IF(Master!D1218&lt;'OHL indexes'!E1216,1,"")</f>
        <v/>
      </c>
      <c r="N1216" t="str">
        <f>IF(Master!D1218&gt;'OHL indexes'!D1216,1,"")</f>
        <v/>
      </c>
    </row>
    <row r="1217" spans="1:14" x14ac:dyDescent="0.25">
      <c r="A1217" s="1">
        <v>39833</v>
      </c>
      <c r="B1217">
        <v>201239.22</v>
      </c>
      <c r="C1217" s="12">
        <v>183697.71</v>
      </c>
      <c r="D1217">
        <v>204249.32</v>
      </c>
      <c r="E1217" s="12">
        <v>180555.06</v>
      </c>
      <c r="G1217">
        <f t="shared" si="108"/>
        <v>-8.71674517521982E-2</v>
      </c>
      <c r="H1217">
        <f t="shared" si="109"/>
        <v>1.4957819852412513E-2</v>
      </c>
      <c r="I1217">
        <f t="shared" si="110"/>
        <v>-0.10278394042672201</v>
      </c>
      <c r="J1217" t="str">
        <f t="shared" si="111"/>
        <v/>
      </c>
      <c r="K1217" t="str">
        <f t="shared" si="112"/>
        <v/>
      </c>
      <c r="L1217" t="str">
        <f t="shared" si="113"/>
        <v/>
      </c>
      <c r="M1217" t="str">
        <f>IF(Master!D1219&lt;'OHL indexes'!E1217,1,"")</f>
        <v/>
      </c>
      <c r="N1217" t="str">
        <f>IF(Master!D1219&gt;'OHL indexes'!D1217,1,"")</f>
        <v/>
      </c>
    </row>
    <row r="1218" spans="1:14" x14ac:dyDescent="0.25">
      <c r="A1218" s="1">
        <v>39834</v>
      </c>
      <c r="B1218">
        <v>188243.76</v>
      </c>
      <c r="C1218" s="12">
        <v>196894.87</v>
      </c>
      <c r="D1218">
        <v>202454.17</v>
      </c>
      <c r="E1218" s="12">
        <v>187138.48</v>
      </c>
      <c r="G1218">
        <f t="shared" si="108"/>
        <v>4.5956954960950647E-2</v>
      </c>
      <c r="H1218">
        <f t="shared" si="109"/>
        <v>7.5489407988875712E-2</v>
      </c>
      <c r="I1218">
        <f t="shared" si="110"/>
        <v>-5.871535927671645E-3</v>
      </c>
      <c r="J1218" t="str">
        <f t="shared" si="111"/>
        <v/>
      </c>
      <c r="K1218" t="str">
        <f t="shared" si="112"/>
        <v/>
      </c>
      <c r="L1218" t="str">
        <f t="shared" si="113"/>
        <v/>
      </c>
      <c r="M1218" t="str">
        <f>IF(Master!D1220&lt;'OHL indexes'!E1218,1,"")</f>
        <v/>
      </c>
      <c r="N1218" t="str">
        <f>IF(Master!D1220&gt;'OHL indexes'!D1218,1,"")</f>
        <v/>
      </c>
    </row>
    <row r="1219" spans="1:14" x14ac:dyDescent="0.25">
      <c r="A1219" s="1">
        <v>39835</v>
      </c>
      <c r="B1219">
        <v>186180.56</v>
      </c>
      <c r="C1219" s="12">
        <v>192820.98</v>
      </c>
      <c r="D1219">
        <v>198009.01</v>
      </c>
      <c r="E1219" s="12">
        <v>185329.75</v>
      </c>
      <c r="G1219">
        <f t="shared" si="108"/>
        <v>3.5666559387296015E-2</v>
      </c>
      <c r="H1219">
        <f t="shared" si="109"/>
        <v>6.3532143205499159E-2</v>
      </c>
      <c r="I1219">
        <f t="shared" si="110"/>
        <v>-4.5698111553644782E-3</v>
      </c>
      <c r="J1219" t="str">
        <f t="shared" si="111"/>
        <v/>
      </c>
      <c r="K1219" t="str">
        <f t="shared" si="112"/>
        <v/>
      </c>
      <c r="L1219" t="str">
        <f t="shared" si="113"/>
        <v/>
      </c>
      <c r="M1219" t="str">
        <f>IF(Master!D1221&lt;'OHL indexes'!E1219,1,"")</f>
        <v/>
      </c>
      <c r="N1219" t="str">
        <f>IF(Master!D1221&gt;'OHL indexes'!D1219,1,"")</f>
        <v/>
      </c>
    </row>
    <row r="1220" spans="1:14" x14ac:dyDescent="0.25">
      <c r="A1220" s="1">
        <v>39836</v>
      </c>
      <c r="B1220">
        <v>184854.1</v>
      </c>
      <c r="C1220" s="12">
        <v>195695.3</v>
      </c>
      <c r="D1220">
        <v>196493.56</v>
      </c>
      <c r="E1220" s="12">
        <v>180776.19</v>
      </c>
      <c r="G1220">
        <f t="shared" si="108"/>
        <v>5.864733322117277E-2</v>
      </c>
      <c r="H1220">
        <f t="shared" si="109"/>
        <v>6.2965657780920115E-2</v>
      </c>
      <c r="I1220">
        <f t="shared" si="110"/>
        <v>-2.2060154467766768E-2</v>
      </c>
      <c r="J1220" t="str">
        <f t="shared" si="111"/>
        <v/>
      </c>
      <c r="K1220" t="str">
        <f t="shared" si="112"/>
        <v/>
      </c>
      <c r="L1220" t="str">
        <f t="shared" si="113"/>
        <v/>
      </c>
      <c r="M1220" t="str">
        <f>IF(Master!D1222&lt;'OHL indexes'!E1220,1,"")</f>
        <v/>
      </c>
      <c r="N1220" t="str">
        <f>IF(Master!D1222&gt;'OHL indexes'!D1220,1,"")</f>
        <v/>
      </c>
    </row>
    <row r="1221" spans="1:14" x14ac:dyDescent="0.25">
      <c r="A1221" s="1">
        <v>39839</v>
      </c>
      <c r="B1221">
        <v>175758.04</v>
      </c>
      <c r="C1221" s="12">
        <v>183274.1</v>
      </c>
      <c r="D1221">
        <v>183274.1</v>
      </c>
      <c r="E1221" s="12">
        <v>170160.3</v>
      </c>
      <c r="G1221">
        <f t="shared" si="108"/>
        <v>4.2763676700081632E-2</v>
      </c>
      <c r="H1221">
        <f t="shared" si="109"/>
        <v>4.2763676700081632E-2</v>
      </c>
      <c r="I1221">
        <f t="shared" si="110"/>
        <v>-3.184912621920466E-2</v>
      </c>
      <c r="J1221" t="str">
        <f t="shared" si="111"/>
        <v/>
      </c>
      <c r="K1221" t="str">
        <f t="shared" si="112"/>
        <v/>
      </c>
      <c r="L1221" t="str">
        <f t="shared" si="113"/>
        <v/>
      </c>
      <c r="M1221" t="str">
        <f>IF(Master!D1223&lt;'OHL indexes'!E1221,1,"")</f>
        <v/>
      </c>
      <c r="N1221" t="str">
        <f>IF(Master!D1223&gt;'OHL indexes'!D1221,1,"")</f>
        <v/>
      </c>
    </row>
    <row r="1222" spans="1:14" x14ac:dyDescent="0.25">
      <c r="A1222" s="1">
        <v>39840</v>
      </c>
      <c r="B1222">
        <v>167060.82999999999</v>
      </c>
      <c r="C1222" s="12">
        <v>172499.01</v>
      </c>
      <c r="D1222">
        <v>176803.83</v>
      </c>
      <c r="E1222" s="12">
        <v>163000.54</v>
      </c>
      <c r="G1222">
        <f t="shared" si="108"/>
        <v>3.2552094946493471E-2</v>
      </c>
      <c r="H1222">
        <f t="shared" si="109"/>
        <v>5.8320074190939986E-2</v>
      </c>
      <c r="I1222">
        <f t="shared" si="110"/>
        <v>-2.4304260909035258E-2</v>
      </c>
      <c r="J1222" t="str">
        <f t="shared" si="111"/>
        <v/>
      </c>
      <c r="K1222" t="str">
        <f t="shared" si="112"/>
        <v/>
      </c>
      <c r="L1222" t="str">
        <f t="shared" si="113"/>
        <v/>
      </c>
      <c r="M1222" t="str">
        <f>IF(Master!D1224&lt;'OHL indexes'!E1222,1,"")</f>
        <v/>
      </c>
      <c r="N1222" t="str">
        <f>IF(Master!D1224&gt;'OHL indexes'!D1222,1,"")</f>
        <v/>
      </c>
    </row>
    <row r="1223" spans="1:14" x14ac:dyDescent="0.25">
      <c r="A1223" s="1">
        <v>39841</v>
      </c>
      <c r="B1223">
        <v>156504.6</v>
      </c>
      <c r="C1223" s="12">
        <v>162610.01999999999</v>
      </c>
      <c r="D1223">
        <v>163022.85999999999</v>
      </c>
      <c r="E1223" s="12">
        <v>152495.42000000001</v>
      </c>
      <c r="G1223">
        <f t="shared" ref="G1223:G1286" si="114">C1223/$B1223-1</f>
        <v>3.9011121717827946E-2</v>
      </c>
      <c r="H1223">
        <f t="shared" ref="H1223:H1286" si="115">D1223/$B1223-1</f>
        <v>4.1648999454328983E-2</v>
      </c>
      <c r="I1223">
        <f t="shared" ref="I1223:I1286" si="116">E1223/$B1223-1</f>
        <v>-2.5617010618218194E-2</v>
      </c>
      <c r="J1223" t="str">
        <f t="shared" ref="J1223:J1286" si="117">IF(C1223&lt;E1223,1,"")</f>
        <v/>
      </c>
      <c r="K1223" t="str">
        <f t="shared" ref="K1223:K1286" si="118">IF(C1224&gt;D1224,1,"")</f>
        <v/>
      </c>
      <c r="L1223" t="str">
        <f t="shared" ref="L1223:L1286" si="119">IF(E1224&gt;D1224,1,"")</f>
        <v/>
      </c>
      <c r="M1223" t="str">
        <f>IF(Master!D1225&lt;'OHL indexes'!E1223,1,"")</f>
        <v/>
      </c>
      <c r="N1223" t="str">
        <f>IF(Master!D1225&gt;'OHL indexes'!D1223,1,"")</f>
        <v/>
      </c>
    </row>
    <row r="1224" spans="1:14" x14ac:dyDescent="0.25">
      <c r="A1224" s="1">
        <v>39842</v>
      </c>
      <c r="B1224">
        <v>159398.85</v>
      </c>
      <c r="C1224" s="12">
        <v>159276.07</v>
      </c>
      <c r="D1224">
        <v>163910.96</v>
      </c>
      <c r="E1224" s="12">
        <v>158330.57999999999</v>
      </c>
      <c r="G1224">
        <f t="shared" si="114"/>
        <v>-7.702690452283667E-4</v>
      </c>
      <c r="H1224">
        <f t="shared" si="115"/>
        <v>2.8307042365738333E-2</v>
      </c>
      <c r="I1224">
        <f t="shared" si="116"/>
        <v>-6.7018676734494909E-3</v>
      </c>
      <c r="J1224" t="str">
        <f t="shared" si="117"/>
        <v/>
      </c>
      <c r="K1224" t="str">
        <f t="shared" si="118"/>
        <v/>
      </c>
      <c r="L1224" t="str">
        <f t="shared" si="119"/>
        <v/>
      </c>
      <c r="M1224" t="str">
        <f>IF(Master!D1226&lt;'OHL indexes'!E1224,1,"")</f>
        <v/>
      </c>
      <c r="N1224" t="str">
        <f>IF(Master!D1226&gt;'OHL indexes'!D1224,1,"")</f>
        <v/>
      </c>
    </row>
    <row r="1225" spans="1:14" x14ac:dyDescent="0.25">
      <c r="A1225" s="1">
        <v>39843</v>
      </c>
      <c r="B1225">
        <v>165014.99</v>
      </c>
      <c r="C1225" s="12">
        <v>158768.54</v>
      </c>
      <c r="D1225">
        <v>167754.88</v>
      </c>
      <c r="E1225" s="12">
        <v>157899.15</v>
      </c>
      <c r="G1225">
        <f t="shared" si="114"/>
        <v>-3.7853833763829448E-2</v>
      </c>
      <c r="H1225">
        <f t="shared" si="115"/>
        <v>1.6603885501553561E-2</v>
      </c>
      <c r="I1225">
        <f t="shared" si="116"/>
        <v>-4.3122385426923926E-2</v>
      </c>
      <c r="J1225" t="str">
        <f t="shared" si="117"/>
        <v/>
      </c>
      <c r="K1225" t="str">
        <f t="shared" si="118"/>
        <v/>
      </c>
      <c r="L1225" t="str">
        <f t="shared" si="119"/>
        <v/>
      </c>
      <c r="M1225" t="str">
        <f>IF(Master!D1227&lt;'OHL indexes'!E1225,1,"")</f>
        <v/>
      </c>
      <c r="N1225" t="str">
        <f>IF(Master!D1227&gt;'OHL indexes'!D1225,1,"")</f>
        <v/>
      </c>
    </row>
    <row r="1226" spans="1:14" x14ac:dyDescent="0.25">
      <c r="A1226" s="1">
        <v>39846</v>
      </c>
      <c r="B1226">
        <v>165992.48000000001</v>
      </c>
      <c r="C1226" s="12">
        <v>168161.32</v>
      </c>
      <c r="D1226">
        <v>171878.64</v>
      </c>
      <c r="E1226" s="12">
        <v>165227.12</v>
      </c>
      <c r="G1226">
        <f t="shared" si="114"/>
        <v>1.3065893105518978E-2</v>
      </c>
      <c r="H1226">
        <f t="shared" si="115"/>
        <v>3.5460401579637812E-2</v>
      </c>
      <c r="I1226">
        <f t="shared" si="116"/>
        <v>-4.6108112849450045E-3</v>
      </c>
      <c r="J1226" t="str">
        <f t="shared" si="117"/>
        <v/>
      </c>
      <c r="K1226" t="str">
        <f t="shared" si="118"/>
        <v/>
      </c>
      <c r="L1226" t="str">
        <f t="shared" si="119"/>
        <v/>
      </c>
      <c r="M1226" t="str">
        <f>IF(Master!D1228&lt;'OHL indexes'!E1226,1,"")</f>
        <v/>
      </c>
      <c r="N1226" t="str">
        <f>IF(Master!D1228&gt;'OHL indexes'!D1226,1,"")</f>
        <v/>
      </c>
    </row>
    <row r="1227" spans="1:14" x14ac:dyDescent="0.25">
      <c r="A1227" s="1">
        <v>39847</v>
      </c>
      <c r="B1227">
        <v>159198.42000000001</v>
      </c>
      <c r="C1227" s="12">
        <v>164559.79</v>
      </c>
      <c r="D1227">
        <v>165624.35999999999</v>
      </c>
      <c r="E1227" s="12">
        <v>158152.51</v>
      </c>
      <c r="G1227">
        <f t="shared" si="114"/>
        <v>3.3677281470507081E-2</v>
      </c>
      <c r="H1227">
        <f t="shared" si="115"/>
        <v>4.0364345324532591E-2</v>
      </c>
      <c r="I1227">
        <f t="shared" si="116"/>
        <v>-6.5698516354621983E-3</v>
      </c>
      <c r="J1227" t="str">
        <f t="shared" si="117"/>
        <v/>
      </c>
      <c r="K1227" t="str">
        <f t="shared" si="118"/>
        <v/>
      </c>
      <c r="L1227" t="str">
        <f t="shared" si="119"/>
        <v/>
      </c>
      <c r="M1227" t="str">
        <f>IF(Master!D1229&lt;'OHL indexes'!E1227,1,"")</f>
        <v/>
      </c>
      <c r="N1227" t="str">
        <f>IF(Master!D1229&gt;'OHL indexes'!D1227,1,"")</f>
        <v/>
      </c>
    </row>
    <row r="1228" spans="1:14" x14ac:dyDescent="0.25">
      <c r="A1228" s="1">
        <v>39848</v>
      </c>
      <c r="B1228">
        <v>160576.4</v>
      </c>
      <c r="C1228" s="12">
        <v>157542.29</v>
      </c>
      <c r="D1228">
        <v>160844.57999999999</v>
      </c>
      <c r="E1228" s="12">
        <v>153731.18</v>
      </c>
      <c r="G1228">
        <f t="shared" si="114"/>
        <v>-1.8895117837988584E-2</v>
      </c>
      <c r="H1228">
        <f t="shared" si="115"/>
        <v>1.6701084343651029E-3</v>
      </c>
      <c r="I1228">
        <f t="shared" si="116"/>
        <v>-4.2629053833564634E-2</v>
      </c>
      <c r="J1228" t="str">
        <f t="shared" si="117"/>
        <v/>
      </c>
      <c r="K1228" t="str">
        <f t="shared" si="118"/>
        <v/>
      </c>
      <c r="L1228" t="str">
        <f t="shared" si="119"/>
        <v/>
      </c>
      <c r="M1228" t="str">
        <f>IF(Master!D1230&lt;'OHL indexes'!E1228,1,"")</f>
        <v/>
      </c>
      <c r="N1228" t="str">
        <f>IF(Master!D1230&gt;'OHL indexes'!D1228,1,"")</f>
        <v/>
      </c>
    </row>
    <row r="1229" spans="1:14" x14ac:dyDescent="0.25">
      <c r="A1229" s="1">
        <v>39849</v>
      </c>
      <c r="B1229">
        <v>158455.54</v>
      </c>
      <c r="C1229" s="12">
        <v>160756.57999999999</v>
      </c>
      <c r="D1229">
        <v>168073.7</v>
      </c>
      <c r="E1229" s="12">
        <v>156074.01</v>
      </c>
      <c r="G1229">
        <f t="shared" si="114"/>
        <v>1.4521675922470001E-2</v>
      </c>
      <c r="H1229">
        <f t="shared" si="115"/>
        <v>6.0699423951980469E-2</v>
      </c>
      <c r="I1229">
        <f t="shared" si="116"/>
        <v>-1.5029641753137812E-2</v>
      </c>
      <c r="J1229" t="str">
        <f t="shared" si="117"/>
        <v/>
      </c>
      <c r="K1229" t="str">
        <f t="shared" si="118"/>
        <v/>
      </c>
      <c r="L1229" t="str">
        <f t="shared" si="119"/>
        <v/>
      </c>
      <c r="M1229" t="str">
        <f>IF(Master!D1231&lt;'OHL indexes'!E1229,1,"")</f>
        <v/>
      </c>
      <c r="N1229" t="str">
        <f>IF(Master!D1231&gt;'OHL indexes'!D1229,1,"")</f>
        <v/>
      </c>
    </row>
    <row r="1230" spans="1:14" x14ac:dyDescent="0.25">
      <c r="A1230" s="1">
        <v>39850</v>
      </c>
      <c r="B1230">
        <v>156578.37</v>
      </c>
      <c r="C1230" s="12">
        <v>156265.79</v>
      </c>
      <c r="D1230">
        <v>157651.96</v>
      </c>
      <c r="E1230" s="12">
        <v>151042.53</v>
      </c>
      <c r="G1230">
        <f t="shared" si="114"/>
        <v>-1.9963166049051795E-3</v>
      </c>
      <c r="H1230">
        <f t="shared" si="115"/>
        <v>6.8565664593391862E-3</v>
      </c>
      <c r="I1230">
        <f t="shared" si="116"/>
        <v>-3.5355074905940032E-2</v>
      </c>
      <c r="J1230" t="str">
        <f t="shared" si="117"/>
        <v/>
      </c>
      <c r="K1230" t="str">
        <f t="shared" si="118"/>
        <v/>
      </c>
      <c r="L1230" t="str">
        <f t="shared" si="119"/>
        <v/>
      </c>
      <c r="M1230" t="str">
        <f>IF(Master!D1232&lt;'OHL indexes'!E1230,1,"")</f>
        <v/>
      </c>
      <c r="N1230" t="str">
        <f>IF(Master!D1232&gt;'OHL indexes'!D1230,1,"")</f>
        <v/>
      </c>
    </row>
    <row r="1231" spans="1:14" x14ac:dyDescent="0.25">
      <c r="A1231" s="1">
        <v>39853</v>
      </c>
      <c r="B1231">
        <v>157508.99</v>
      </c>
      <c r="C1231" s="12">
        <v>155983.82</v>
      </c>
      <c r="D1231">
        <v>160838.98000000001</v>
      </c>
      <c r="E1231" s="12">
        <v>155550.5</v>
      </c>
      <c r="G1231">
        <f t="shared" si="114"/>
        <v>-9.6830663443400189E-3</v>
      </c>
      <c r="H1231">
        <f t="shared" si="115"/>
        <v>2.1141586902436726E-2</v>
      </c>
      <c r="I1231">
        <f t="shared" si="116"/>
        <v>-1.243414740961768E-2</v>
      </c>
      <c r="J1231" t="str">
        <f t="shared" si="117"/>
        <v/>
      </c>
      <c r="K1231" t="str">
        <f t="shared" si="118"/>
        <v/>
      </c>
      <c r="L1231" t="str">
        <f t="shared" si="119"/>
        <v/>
      </c>
      <c r="M1231" t="str">
        <f>IF(Master!D1233&lt;'OHL indexes'!E1231,1,"")</f>
        <v/>
      </c>
      <c r="N1231" t="str">
        <f>IF(Master!D1233&gt;'OHL indexes'!D1231,1,"")</f>
        <v/>
      </c>
    </row>
    <row r="1232" spans="1:14" x14ac:dyDescent="0.25">
      <c r="A1232" s="1">
        <v>39854</v>
      </c>
      <c r="B1232">
        <v>167431.82999999999</v>
      </c>
      <c r="C1232" s="12">
        <v>160186.34</v>
      </c>
      <c r="D1232">
        <v>168986.23</v>
      </c>
      <c r="E1232" s="12">
        <v>157286.72</v>
      </c>
      <c r="G1232">
        <f t="shared" si="114"/>
        <v>-4.3274268697893303E-2</v>
      </c>
      <c r="H1232">
        <f t="shared" si="115"/>
        <v>9.2837783592285561E-3</v>
      </c>
      <c r="I1232">
        <f t="shared" si="116"/>
        <v>-6.059248113097726E-2</v>
      </c>
      <c r="J1232" t="str">
        <f t="shared" si="117"/>
        <v/>
      </c>
      <c r="K1232" t="str">
        <f t="shared" si="118"/>
        <v/>
      </c>
      <c r="L1232" t="str">
        <f t="shared" si="119"/>
        <v/>
      </c>
      <c r="M1232" t="str">
        <f>IF(Master!D1234&lt;'OHL indexes'!E1232,1,"")</f>
        <v/>
      </c>
      <c r="N1232" t="str">
        <f>IF(Master!D1234&gt;'OHL indexes'!D1232,1,"")</f>
        <v/>
      </c>
    </row>
    <row r="1233" spans="1:14" x14ac:dyDescent="0.25">
      <c r="A1233" s="1">
        <v>39855</v>
      </c>
      <c r="B1233">
        <v>164493.88</v>
      </c>
      <c r="C1233" s="12">
        <v>164512.57</v>
      </c>
      <c r="D1233">
        <v>167350.74</v>
      </c>
      <c r="E1233" s="12">
        <v>162181.21</v>
      </c>
      <c r="G1233">
        <f t="shared" si="114"/>
        <v>1.1362124840141874E-4</v>
      </c>
      <c r="H1233">
        <f t="shared" si="115"/>
        <v>1.736757622836782E-2</v>
      </c>
      <c r="I1233">
        <f t="shared" si="116"/>
        <v>-1.4059307252038855E-2</v>
      </c>
      <c r="J1233" t="str">
        <f t="shared" si="117"/>
        <v/>
      </c>
      <c r="K1233" t="str">
        <f t="shared" si="118"/>
        <v/>
      </c>
      <c r="L1233" t="str">
        <f t="shared" si="119"/>
        <v/>
      </c>
      <c r="M1233" t="str">
        <f>IF(Master!D1235&lt;'OHL indexes'!E1233,1,"")</f>
        <v/>
      </c>
      <c r="N1233" t="str">
        <f>IF(Master!D1235&gt;'OHL indexes'!D1233,1,"")</f>
        <v/>
      </c>
    </row>
    <row r="1234" spans="1:14" x14ac:dyDescent="0.25">
      <c r="A1234" s="1">
        <v>39856</v>
      </c>
      <c r="B1234">
        <v>161292.99</v>
      </c>
      <c r="C1234" s="12">
        <v>168123.32</v>
      </c>
      <c r="D1234">
        <v>172372.91</v>
      </c>
      <c r="E1234" s="12">
        <v>160356.12</v>
      </c>
      <c r="G1234">
        <f t="shared" si="114"/>
        <v>4.2347345659597524E-2</v>
      </c>
      <c r="H1234">
        <f t="shared" si="115"/>
        <v>6.8694367932543132E-2</v>
      </c>
      <c r="I1234">
        <f t="shared" si="116"/>
        <v>-5.8084979390610192E-3</v>
      </c>
      <c r="J1234" t="str">
        <f t="shared" si="117"/>
        <v/>
      </c>
      <c r="K1234" t="str">
        <f t="shared" si="118"/>
        <v/>
      </c>
      <c r="L1234" t="str">
        <f t="shared" si="119"/>
        <v/>
      </c>
      <c r="M1234" t="str">
        <f>IF(Master!D1236&lt;'OHL indexes'!E1234,1,"")</f>
        <v/>
      </c>
      <c r="N1234" t="str">
        <f>IF(Master!D1236&gt;'OHL indexes'!D1234,1,"")</f>
        <v/>
      </c>
    </row>
    <row r="1235" spans="1:14" x14ac:dyDescent="0.25">
      <c r="A1235" s="1">
        <v>39857</v>
      </c>
      <c r="B1235">
        <v>164317.60999999999</v>
      </c>
      <c r="C1235" s="12">
        <v>163033.56</v>
      </c>
      <c r="D1235">
        <v>164529.84</v>
      </c>
      <c r="E1235" s="12">
        <v>160346.35999999999</v>
      </c>
      <c r="G1235">
        <f t="shared" si="114"/>
        <v>-7.8144393653242217E-3</v>
      </c>
      <c r="H1235">
        <f t="shared" si="115"/>
        <v>1.2915840243781229E-3</v>
      </c>
      <c r="I1235">
        <f t="shared" si="116"/>
        <v>-2.4168133896300015E-2</v>
      </c>
      <c r="J1235" t="str">
        <f t="shared" si="117"/>
        <v/>
      </c>
      <c r="K1235" t="str">
        <f t="shared" si="118"/>
        <v/>
      </c>
      <c r="L1235" t="str">
        <f t="shared" si="119"/>
        <v/>
      </c>
      <c r="M1235" t="str">
        <f>IF(Master!D1237&lt;'OHL indexes'!E1235,1,"")</f>
        <v/>
      </c>
      <c r="N1235" t="str">
        <f>IF(Master!D1237&gt;'OHL indexes'!D1235,1,"")</f>
        <v/>
      </c>
    </row>
    <row r="1236" spans="1:14" x14ac:dyDescent="0.25">
      <c r="A1236" s="1">
        <v>39861</v>
      </c>
      <c r="B1236">
        <v>171460.09</v>
      </c>
      <c r="C1236" s="12">
        <v>177203.67</v>
      </c>
      <c r="D1236">
        <v>177886.71</v>
      </c>
      <c r="E1236" s="12">
        <v>168120.22</v>
      </c>
      <c r="G1236">
        <f t="shared" si="114"/>
        <v>3.3498057769595357E-2</v>
      </c>
      <c r="H1236">
        <f t="shared" si="115"/>
        <v>3.7481725339115313E-2</v>
      </c>
      <c r="I1236">
        <f t="shared" si="116"/>
        <v>-1.9478993624697072E-2</v>
      </c>
      <c r="J1236" t="str">
        <f t="shared" si="117"/>
        <v/>
      </c>
      <c r="K1236" t="str">
        <f t="shared" si="118"/>
        <v/>
      </c>
      <c r="L1236" t="str">
        <f t="shared" si="119"/>
        <v/>
      </c>
      <c r="M1236" t="str">
        <f>IF(Master!D1238&lt;'OHL indexes'!E1236,1,"")</f>
        <v/>
      </c>
      <c r="N1236" t="str">
        <f>IF(Master!D1238&gt;'OHL indexes'!D1236,1,"")</f>
        <v/>
      </c>
    </row>
    <row r="1237" spans="1:14" x14ac:dyDescent="0.25">
      <c r="A1237" s="1">
        <v>39862</v>
      </c>
      <c r="B1237">
        <v>174575.56</v>
      </c>
      <c r="C1237" s="12">
        <v>170681.61</v>
      </c>
      <c r="D1237">
        <v>175352.49</v>
      </c>
      <c r="E1237" s="12">
        <v>169708.51</v>
      </c>
      <c r="G1237">
        <f t="shared" si="114"/>
        <v>-2.2305241352226002E-2</v>
      </c>
      <c r="H1237">
        <f t="shared" si="115"/>
        <v>4.4503938581093028E-3</v>
      </c>
      <c r="I1237">
        <f t="shared" si="116"/>
        <v>-2.7879332021045755E-2</v>
      </c>
      <c r="J1237" t="str">
        <f t="shared" si="117"/>
        <v/>
      </c>
      <c r="K1237" t="str">
        <f t="shared" si="118"/>
        <v/>
      </c>
      <c r="L1237" t="str">
        <f t="shared" si="119"/>
        <v/>
      </c>
      <c r="M1237" t="str">
        <f>IF(Master!D1239&lt;'OHL indexes'!E1237,1,"")</f>
        <v/>
      </c>
      <c r="N1237" t="str">
        <f>IF(Master!D1239&gt;'OHL indexes'!D1237,1,"")</f>
        <v/>
      </c>
    </row>
    <row r="1238" spans="1:14" x14ac:dyDescent="0.25">
      <c r="A1238" s="1">
        <v>39863</v>
      </c>
      <c r="B1238">
        <v>173572.37</v>
      </c>
      <c r="C1238" s="12">
        <v>172101.69</v>
      </c>
      <c r="D1238">
        <v>174146.34</v>
      </c>
      <c r="E1238" s="12">
        <v>167747.06</v>
      </c>
      <c r="G1238">
        <f t="shared" si="114"/>
        <v>-8.4730075414651829E-3</v>
      </c>
      <c r="H1238">
        <f t="shared" si="115"/>
        <v>3.3068051095921369E-3</v>
      </c>
      <c r="I1238">
        <f t="shared" si="116"/>
        <v>-3.3561274758188708E-2</v>
      </c>
      <c r="J1238" t="str">
        <f t="shared" si="117"/>
        <v/>
      </c>
      <c r="K1238" t="str">
        <f t="shared" si="118"/>
        <v/>
      </c>
      <c r="L1238" t="str">
        <f t="shared" si="119"/>
        <v/>
      </c>
      <c r="M1238" t="str">
        <f>IF(Master!D1240&lt;'OHL indexes'!E1238,1,"")</f>
        <v/>
      </c>
      <c r="N1238" t="str">
        <f>IF(Master!D1240&gt;'OHL indexes'!D1238,1,"")</f>
        <v/>
      </c>
    </row>
    <row r="1239" spans="1:14" x14ac:dyDescent="0.25">
      <c r="A1239" s="1">
        <v>39864</v>
      </c>
      <c r="B1239">
        <v>181741.59</v>
      </c>
      <c r="C1239" s="12">
        <v>179250.65</v>
      </c>
      <c r="D1239">
        <v>185628.45</v>
      </c>
      <c r="E1239" s="12">
        <v>177617.12</v>
      </c>
      <c r="G1239">
        <f t="shared" si="114"/>
        <v>-1.3705943697312262E-2</v>
      </c>
      <c r="H1239">
        <f t="shared" si="115"/>
        <v>2.1386739270851551E-2</v>
      </c>
      <c r="I1239">
        <f t="shared" si="116"/>
        <v>-2.2694145022061241E-2</v>
      </c>
      <c r="J1239" t="str">
        <f t="shared" si="117"/>
        <v/>
      </c>
      <c r="K1239" t="str">
        <f t="shared" si="118"/>
        <v/>
      </c>
      <c r="L1239" t="str">
        <f t="shared" si="119"/>
        <v/>
      </c>
      <c r="M1239" t="str">
        <f>IF(Master!D1241&lt;'OHL indexes'!E1239,1,"")</f>
        <v/>
      </c>
      <c r="N1239" t="str">
        <f>IF(Master!D1241&gt;'OHL indexes'!D1239,1,"")</f>
        <v/>
      </c>
    </row>
    <row r="1240" spans="1:14" x14ac:dyDescent="0.25">
      <c r="A1240" s="1">
        <v>39867</v>
      </c>
      <c r="B1240">
        <v>190832.13</v>
      </c>
      <c r="C1240" s="12">
        <v>178510.72</v>
      </c>
      <c r="D1240">
        <v>192227.25</v>
      </c>
      <c r="E1240" s="12">
        <v>178011.4</v>
      </c>
      <c r="G1240">
        <f t="shared" si="114"/>
        <v>-6.4566747748400655E-2</v>
      </c>
      <c r="H1240">
        <f t="shared" si="115"/>
        <v>7.3107185881120529E-3</v>
      </c>
      <c r="I1240">
        <f t="shared" si="116"/>
        <v>-6.7183288264926921E-2</v>
      </c>
      <c r="J1240" t="str">
        <f t="shared" si="117"/>
        <v/>
      </c>
      <c r="K1240" t="str">
        <f t="shared" si="118"/>
        <v/>
      </c>
      <c r="L1240" t="str">
        <f t="shared" si="119"/>
        <v/>
      </c>
      <c r="M1240" t="str">
        <f>IF(Master!D1242&lt;'OHL indexes'!E1240,1,"")</f>
        <v/>
      </c>
      <c r="N1240" t="str">
        <f>IF(Master!D1242&gt;'OHL indexes'!D1240,1,"")</f>
        <v/>
      </c>
    </row>
    <row r="1241" spans="1:14" x14ac:dyDescent="0.25">
      <c r="A1241" s="1">
        <v>39868</v>
      </c>
      <c r="B1241">
        <v>174191.84</v>
      </c>
      <c r="C1241" s="12">
        <v>190047.14</v>
      </c>
      <c r="D1241">
        <v>190400.38</v>
      </c>
      <c r="E1241" s="12">
        <v>172384.76</v>
      </c>
      <c r="G1241">
        <f t="shared" si="114"/>
        <v>9.1022059357085849E-2</v>
      </c>
      <c r="H1241">
        <f t="shared" si="115"/>
        <v>9.3049938504582208E-2</v>
      </c>
      <c r="I1241">
        <f t="shared" si="116"/>
        <v>-1.0374079520601986E-2</v>
      </c>
      <c r="J1241" t="str">
        <f t="shared" si="117"/>
        <v/>
      </c>
      <c r="K1241" t="str">
        <f t="shared" si="118"/>
        <v/>
      </c>
      <c r="L1241" t="str">
        <f t="shared" si="119"/>
        <v/>
      </c>
      <c r="M1241" t="str">
        <f>IF(Master!D1243&lt;'OHL indexes'!E1241,1,"")</f>
        <v/>
      </c>
      <c r="N1241" t="str">
        <f>IF(Master!D1243&gt;'OHL indexes'!D1241,1,"")</f>
        <v/>
      </c>
    </row>
    <row r="1242" spans="1:14" x14ac:dyDescent="0.25">
      <c r="A1242" s="1">
        <v>39869</v>
      </c>
      <c r="B1242">
        <v>170462.01</v>
      </c>
      <c r="C1242" s="12">
        <v>171638.86</v>
      </c>
      <c r="D1242">
        <v>180427</v>
      </c>
      <c r="E1242" s="12">
        <v>167465.72</v>
      </c>
      <c r="G1242">
        <f t="shared" si="114"/>
        <v>6.9038843317639209E-3</v>
      </c>
      <c r="H1242">
        <f t="shared" si="115"/>
        <v>5.8458714642634968E-2</v>
      </c>
      <c r="I1242">
        <f t="shared" si="116"/>
        <v>-1.7577464914323215E-2</v>
      </c>
      <c r="J1242" t="str">
        <f t="shared" si="117"/>
        <v/>
      </c>
      <c r="K1242" t="str">
        <f t="shared" si="118"/>
        <v/>
      </c>
      <c r="L1242" t="str">
        <f t="shared" si="119"/>
        <v/>
      </c>
      <c r="M1242" t="str">
        <f>IF(Master!D1244&lt;'OHL indexes'!E1242,1,"")</f>
        <v/>
      </c>
      <c r="N1242" t="str">
        <f>IF(Master!D1244&gt;'OHL indexes'!D1242,1,"")</f>
        <v/>
      </c>
    </row>
    <row r="1243" spans="1:14" x14ac:dyDescent="0.25">
      <c r="A1243" s="1">
        <v>39870</v>
      </c>
      <c r="B1243">
        <v>172565.23</v>
      </c>
      <c r="C1243" s="12">
        <v>166069.82999999999</v>
      </c>
      <c r="D1243">
        <v>174508.47</v>
      </c>
      <c r="E1243" s="12">
        <v>163763.74</v>
      </c>
      <c r="G1243">
        <f t="shared" si="114"/>
        <v>-3.7640259280505295E-2</v>
      </c>
      <c r="H1243">
        <f t="shared" si="115"/>
        <v>1.1260901167633675E-2</v>
      </c>
      <c r="I1243">
        <f t="shared" si="116"/>
        <v>-5.1003843590044284E-2</v>
      </c>
      <c r="J1243" t="str">
        <f t="shared" si="117"/>
        <v/>
      </c>
      <c r="K1243" t="str">
        <f t="shared" si="118"/>
        <v/>
      </c>
      <c r="L1243" t="str">
        <f t="shared" si="119"/>
        <v/>
      </c>
      <c r="M1243" t="str">
        <f>IF(Master!D1245&lt;'OHL indexes'!E1243,1,"")</f>
        <v/>
      </c>
      <c r="N1243" t="str">
        <f>IF(Master!D1245&gt;'OHL indexes'!D1243,1,"")</f>
        <v/>
      </c>
    </row>
    <row r="1244" spans="1:14" x14ac:dyDescent="0.25">
      <c r="A1244" s="1">
        <v>39871</v>
      </c>
      <c r="B1244">
        <v>173922.43</v>
      </c>
      <c r="C1244" s="12">
        <v>179613.24</v>
      </c>
      <c r="D1244">
        <v>180974.9</v>
      </c>
      <c r="E1244" s="12">
        <v>168203.21</v>
      </c>
      <c r="G1244">
        <f t="shared" si="114"/>
        <v>3.2720391498669787E-2</v>
      </c>
      <c r="H1244">
        <f t="shared" si="115"/>
        <v>4.054951394135875E-2</v>
      </c>
      <c r="I1244">
        <f t="shared" si="116"/>
        <v>-3.2883740182332977E-2</v>
      </c>
      <c r="J1244" t="str">
        <f t="shared" si="117"/>
        <v/>
      </c>
      <c r="K1244" t="str">
        <f t="shared" si="118"/>
        <v/>
      </c>
      <c r="L1244" t="str">
        <f t="shared" si="119"/>
        <v/>
      </c>
      <c r="M1244" t="str">
        <f>IF(Master!D1246&lt;'OHL indexes'!E1244,1,"")</f>
        <v/>
      </c>
      <c r="N1244" t="str">
        <f>IF(Master!D1246&gt;'OHL indexes'!D1244,1,"")</f>
        <v/>
      </c>
    </row>
    <row r="1245" spans="1:14" x14ac:dyDescent="0.25">
      <c r="A1245" s="1">
        <v>39874</v>
      </c>
      <c r="B1245">
        <v>185330.24</v>
      </c>
      <c r="C1245" s="12">
        <v>178884.9</v>
      </c>
      <c r="D1245">
        <v>189022.18</v>
      </c>
      <c r="E1245" s="12">
        <v>177893.98</v>
      </c>
      <c r="G1245">
        <f t="shared" si="114"/>
        <v>-3.4777594849065063E-2</v>
      </c>
      <c r="H1245">
        <f t="shared" si="115"/>
        <v>1.9920872060598338E-2</v>
      </c>
      <c r="I1245">
        <f t="shared" si="116"/>
        <v>-4.0124374737765311E-2</v>
      </c>
      <c r="J1245" t="str">
        <f t="shared" si="117"/>
        <v/>
      </c>
      <c r="K1245" t="str">
        <f t="shared" si="118"/>
        <v/>
      </c>
      <c r="L1245" t="str">
        <f t="shared" si="119"/>
        <v/>
      </c>
      <c r="M1245" t="str">
        <f>IF(Master!D1247&lt;'OHL indexes'!E1245,1,"")</f>
        <v/>
      </c>
      <c r="N1245" t="str">
        <f>IF(Master!D1247&gt;'OHL indexes'!D1245,1,"")</f>
        <v/>
      </c>
    </row>
    <row r="1246" spans="1:14" x14ac:dyDescent="0.25">
      <c r="A1246" s="1">
        <v>39875</v>
      </c>
      <c r="B1246">
        <v>187163.71</v>
      </c>
      <c r="C1246" s="12">
        <v>183606.56</v>
      </c>
      <c r="D1246">
        <v>190008.8</v>
      </c>
      <c r="E1246" s="12">
        <v>180543.33</v>
      </c>
      <c r="G1246">
        <f t="shared" si="114"/>
        <v>-1.9005554014717929E-2</v>
      </c>
      <c r="H1246">
        <f t="shared" si="115"/>
        <v>1.5201077174629596E-2</v>
      </c>
      <c r="I1246">
        <f t="shared" si="116"/>
        <v>-3.5372134907990516E-2</v>
      </c>
      <c r="J1246" t="str">
        <f t="shared" si="117"/>
        <v/>
      </c>
      <c r="K1246" t="str">
        <f t="shared" si="118"/>
        <v/>
      </c>
      <c r="L1246" t="str">
        <f t="shared" si="119"/>
        <v/>
      </c>
      <c r="M1246" t="str">
        <f>IF(Master!D1248&lt;'OHL indexes'!E1246,1,"")</f>
        <v/>
      </c>
      <c r="N1246" t="str">
        <f>IF(Master!D1248&gt;'OHL indexes'!D1246,1,"")</f>
        <v/>
      </c>
    </row>
    <row r="1247" spans="1:14" x14ac:dyDescent="0.25">
      <c r="A1247" s="1">
        <v>39876</v>
      </c>
      <c r="B1247">
        <v>173048.92</v>
      </c>
      <c r="C1247" s="12">
        <v>181833.1</v>
      </c>
      <c r="D1247">
        <v>181833.1</v>
      </c>
      <c r="E1247" s="12">
        <v>167124.56</v>
      </c>
      <c r="G1247">
        <f t="shared" si="114"/>
        <v>5.0761252945120905E-2</v>
      </c>
      <c r="H1247">
        <f t="shared" si="115"/>
        <v>5.0761252945120905E-2</v>
      </c>
      <c r="I1247">
        <f t="shared" si="116"/>
        <v>-3.4235174654658418E-2</v>
      </c>
      <c r="J1247" t="str">
        <f t="shared" si="117"/>
        <v/>
      </c>
      <c r="K1247" t="str">
        <f t="shared" si="118"/>
        <v/>
      </c>
      <c r="L1247" t="str">
        <f t="shared" si="119"/>
        <v/>
      </c>
      <c r="M1247" t="str">
        <f>IF(Master!D1249&lt;'OHL indexes'!E1247,1,"")</f>
        <v/>
      </c>
      <c r="N1247" t="str">
        <f>IF(Master!D1249&gt;'OHL indexes'!D1247,1,"")</f>
        <v/>
      </c>
    </row>
    <row r="1248" spans="1:14" x14ac:dyDescent="0.25">
      <c r="A1248" s="1">
        <v>39877</v>
      </c>
      <c r="B1248">
        <v>181053.27</v>
      </c>
      <c r="C1248" s="12">
        <v>177051.41</v>
      </c>
      <c r="D1248">
        <v>184088.91</v>
      </c>
      <c r="E1248" s="12">
        <v>172959.89</v>
      </c>
      <c r="G1248">
        <f t="shared" si="114"/>
        <v>-2.2103218572080974E-2</v>
      </c>
      <c r="H1248">
        <f t="shared" si="115"/>
        <v>1.6766557157459783E-2</v>
      </c>
      <c r="I1248">
        <f t="shared" si="116"/>
        <v>-4.4701650514238023E-2</v>
      </c>
      <c r="J1248" t="str">
        <f t="shared" si="117"/>
        <v/>
      </c>
      <c r="K1248" t="str">
        <f t="shared" si="118"/>
        <v/>
      </c>
      <c r="L1248" t="str">
        <f t="shared" si="119"/>
        <v/>
      </c>
      <c r="M1248" t="str">
        <f>IF(Master!D1250&lt;'OHL indexes'!E1248,1,"")</f>
        <v/>
      </c>
      <c r="N1248" t="str">
        <f>IF(Master!D1250&gt;'OHL indexes'!D1248,1,"")</f>
        <v/>
      </c>
    </row>
    <row r="1249" spans="1:14" x14ac:dyDescent="0.25">
      <c r="A1249" s="1">
        <v>39878</v>
      </c>
      <c r="B1249">
        <v>179228.66</v>
      </c>
      <c r="C1249" s="12">
        <v>179902.09</v>
      </c>
      <c r="D1249">
        <v>184983.17</v>
      </c>
      <c r="E1249" s="12">
        <v>175337.05</v>
      </c>
      <c r="G1249">
        <f t="shared" si="114"/>
        <v>3.7573789816873759E-3</v>
      </c>
      <c r="H1249">
        <f t="shared" si="115"/>
        <v>3.2107085998411167E-2</v>
      </c>
      <c r="I1249">
        <f t="shared" si="116"/>
        <v>-2.1713101018553727E-2</v>
      </c>
      <c r="J1249" t="str">
        <f t="shared" si="117"/>
        <v/>
      </c>
      <c r="K1249" t="str">
        <f t="shared" si="118"/>
        <v/>
      </c>
      <c r="L1249" t="str">
        <f t="shared" si="119"/>
        <v/>
      </c>
      <c r="M1249" t="str">
        <f>IF(Master!D1251&lt;'OHL indexes'!E1249,1,"")</f>
        <v/>
      </c>
      <c r="N1249" t="str">
        <f>IF(Master!D1251&gt;'OHL indexes'!D1249,1,"")</f>
        <v/>
      </c>
    </row>
    <row r="1250" spans="1:14" x14ac:dyDescent="0.25">
      <c r="A1250" s="1">
        <v>39881</v>
      </c>
      <c r="B1250">
        <v>181730.7</v>
      </c>
      <c r="C1250" s="12">
        <v>181835.98</v>
      </c>
      <c r="D1250">
        <v>183129.69</v>
      </c>
      <c r="E1250" s="12">
        <v>175855.06</v>
      </c>
      <c r="G1250">
        <f t="shared" si="114"/>
        <v>5.7931873921135413E-4</v>
      </c>
      <c r="H1250">
        <f t="shared" si="115"/>
        <v>7.6981489643741519E-3</v>
      </c>
      <c r="I1250">
        <f t="shared" si="116"/>
        <v>-3.2331576337955137E-2</v>
      </c>
      <c r="J1250" t="str">
        <f t="shared" si="117"/>
        <v/>
      </c>
      <c r="K1250" t="str">
        <f t="shared" si="118"/>
        <v/>
      </c>
      <c r="L1250" t="str">
        <f t="shared" si="119"/>
        <v/>
      </c>
      <c r="M1250" t="str">
        <f>IF(Master!D1252&lt;'OHL indexes'!E1250,1,"")</f>
        <v/>
      </c>
      <c r="N1250" t="str">
        <f>IF(Master!D1252&gt;'OHL indexes'!D1250,1,"")</f>
        <v/>
      </c>
    </row>
    <row r="1251" spans="1:14" x14ac:dyDescent="0.25">
      <c r="A1251" s="1">
        <v>39882</v>
      </c>
      <c r="B1251">
        <v>167846.24</v>
      </c>
      <c r="C1251" s="12">
        <v>177086.18</v>
      </c>
      <c r="D1251">
        <v>178259.28</v>
      </c>
      <c r="E1251" s="12">
        <v>166767.69</v>
      </c>
      <c r="G1251">
        <f t="shared" si="114"/>
        <v>5.505002673875814E-2</v>
      </c>
      <c r="H1251">
        <f t="shared" si="115"/>
        <v>6.2039161556434186E-2</v>
      </c>
      <c r="I1251">
        <f t="shared" si="116"/>
        <v>-6.4258216329420303E-3</v>
      </c>
      <c r="J1251" t="str">
        <f t="shared" si="117"/>
        <v/>
      </c>
      <c r="K1251" t="str">
        <f t="shared" si="118"/>
        <v/>
      </c>
      <c r="L1251" t="str">
        <f t="shared" si="119"/>
        <v/>
      </c>
      <c r="M1251" t="str">
        <f>IF(Master!D1253&lt;'OHL indexes'!E1251,1,"")</f>
        <v/>
      </c>
      <c r="N1251" t="str">
        <f>IF(Master!D1253&gt;'OHL indexes'!D1251,1,"")</f>
        <v/>
      </c>
    </row>
    <row r="1252" spans="1:14" x14ac:dyDescent="0.25">
      <c r="A1252" s="1">
        <v>39883</v>
      </c>
      <c r="B1252">
        <v>167347.67000000001</v>
      </c>
      <c r="C1252" s="12">
        <v>166047.35</v>
      </c>
      <c r="D1252">
        <v>169545.19</v>
      </c>
      <c r="E1252" s="12">
        <v>162699.42000000001</v>
      </c>
      <c r="G1252">
        <f t="shared" si="114"/>
        <v>-7.7701709261922547E-3</v>
      </c>
      <c r="H1252">
        <f t="shared" si="115"/>
        <v>1.3131464573124862E-2</v>
      </c>
      <c r="I1252">
        <f t="shared" si="116"/>
        <v>-2.7776006681180521E-2</v>
      </c>
      <c r="J1252" t="str">
        <f t="shared" si="117"/>
        <v/>
      </c>
      <c r="K1252" t="str">
        <f t="shared" si="118"/>
        <v/>
      </c>
      <c r="L1252" t="str">
        <f t="shared" si="119"/>
        <v/>
      </c>
      <c r="M1252" t="str">
        <f>IF(Master!D1254&lt;'OHL indexes'!E1252,1,"")</f>
        <v/>
      </c>
      <c r="N1252" t="str">
        <f>IF(Master!D1254&gt;'OHL indexes'!D1252,1,"")</f>
        <v/>
      </c>
    </row>
    <row r="1253" spans="1:14" x14ac:dyDescent="0.25">
      <c r="A1253" s="1">
        <v>39884</v>
      </c>
      <c r="B1253">
        <v>164506.96</v>
      </c>
      <c r="C1253" s="12">
        <v>166347.03</v>
      </c>
      <c r="D1253">
        <v>168908.67</v>
      </c>
      <c r="E1253" s="12">
        <v>162184.35</v>
      </c>
      <c r="G1253">
        <f t="shared" si="114"/>
        <v>1.1185362613229222E-2</v>
      </c>
      <c r="H1253">
        <f t="shared" si="115"/>
        <v>2.6756983412738355E-2</v>
      </c>
      <c r="I1253">
        <f t="shared" si="116"/>
        <v>-1.4118612367525318E-2</v>
      </c>
      <c r="J1253" t="str">
        <f t="shared" si="117"/>
        <v/>
      </c>
      <c r="K1253" t="str">
        <f t="shared" si="118"/>
        <v/>
      </c>
      <c r="L1253" t="str">
        <f t="shared" si="119"/>
        <v/>
      </c>
      <c r="M1253" t="str">
        <f>IF(Master!D1255&lt;'OHL indexes'!E1253,1,"")</f>
        <v/>
      </c>
      <c r="N1253" t="str">
        <f>IF(Master!D1255&gt;'OHL indexes'!D1253,1,"")</f>
        <v/>
      </c>
    </row>
    <row r="1254" spans="1:14" x14ac:dyDescent="0.25">
      <c r="A1254" s="1">
        <v>39885</v>
      </c>
      <c r="B1254">
        <v>166809.54999999999</v>
      </c>
      <c r="C1254" s="12">
        <v>164226.78</v>
      </c>
      <c r="D1254">
        <v>168305.43</v>
      </c>
      <c r="E1254" s="12">
        <v>162439.62</v>
      </c>
      <c r="G1254">
        <f t="shared" si="114"/>
        <v>-1.5483346127364905E-2</v>
      </c>
      <c r="H1254">
        <f t="shared" si="115"/>
        <v>8.9675920833069966E-3</v>
      </c>
      <c r="I1254">
        <f t="shared" si="116"/>
        <v>-2.6197121207988339E-2</v>
      </c>
      <c r="J1254" t="str">
        <f t="shared" si="117"/>
        <v/>
      </c>
      <c r="K1254" t="str">
        <f t="shared" si="118"/>
        <v/>
      </c>
      <c r="L1254" t="str">
        <f t="shared" si="119"/>
        <v/>
      </c>
      <c r="M1254" t="str">
        <f>IF(Master!D1256&lt;'OHL indexes'!E1254,1,"")</f>
        <v/>
      </c>
      <c r="N1254" t="str">
        <f>IF(Master!D1256&gt;'OHL indexes'!D1254,1,"")</f>
        <v/>
      </c>
    </row>
    <row r="1255" spans="1:14" x14ac:dyDescent="0.25">
      <c r="A1255" s="1">
        <v>39888</v>
      </c>
      <c r="B1255">
        <v>172580.13</v>
      </c>
      <c r="C1255" s="12">
        <v>165467.85999999999</v>
      </c>
      <c r="D1255">
        <v>172937.25</v>
      </c>
      <c r="E1255" s="12">
        <v>164867.10999999999</v>
      </c>
      <c r="G1255">
        <f t="shared" si="114"/>
        <v>-4.1211407130125721E-2</v>
      </c>
      <c r="H1255">
        <f t="shared" si="115"/>
        <v>2.0692996349001014E-3</v>
      </c>
      <c r="I1255">
        <f t="shared" si="116"/>
        <v>-4.4692398829459745E-2</v>
      </c>
      <c r="J1255" t="str">
        <f t="shared" si="117"/>
        <v/>
      </c>
      <c r="K1255" t="str">
        <f t="shared" si="118"/>
        <v/>
      </c>
      <c r="L1255" t="str">
        <f t="shared" si="119"/>
        <v/>
      </c>
      <c r="M1255" t="str">
        <f>IF(Master!D1257&lt;'OHL indexes'!E1255,1,"")</f>
        <v/>
      </c>
      <c r="N1255" t="str">
        <f>IF(Master!D1257&gt;'OHL indexes'!D1255,1,"")</f>
        <v/>
      </c>
    </row>
    <row r="1256" spans="1:14" x14ac:dyDescent="0.25">
      <c r="A1256" s="1">
        <v>39889</v>
      </c>
      <c r="B1256">
        <v>165142.70000000001</v>
      </c>
      <c r="C1256" s="12">
        <v>173200.85</v>
      </c>
      <c r="D1256">
        <v>174222.03</v>
      </c>
      <c r="E1256" s="12">
        <v>164931.26</v>
      </c>
      <c r="G1256">
        <f t="shared" si="114"/>
        <v>4.8795072382854299E-2</v>
      </c>
      <c r="H1256">
        <f t="shared" si="115"/>
        <v>5.4978694183878574E-2</v>
      </c>
      <c r="I1256">
        <f t="shared" si="116"/>
        <v>-1.280347239084767E-3</v>
      </c>
      <c r="J1256" t="str">
        <f t="shared" si="117"/>
        <v/>
      </c>
      <c r="K1256" t="str">
        <f t="shared" si="118"/>
        <v/>
      </c>
      <c r="L1256" t="str">
        <f t="shared" si="119"/>
        <v/>
      </c>
      <c r="M1256" t="str">
        <f>IF(Master!D1258&lt;'OHL indexes'!E1256,1,"")</f>
        <v/>
      </c>
      <c r="N1256" t="str">
        <f>IF(Master!D1258&gt;'OHL indexes'!D1256,1,"")</f>
        <v/>
      </c>
    </row>
    <row r="1257" spans="1:14" x14ac:dyDescent="0.25">
      <c r="A1257" s="1">
        <v>39890</v>
      </c>
      <c r="B1257">
        <v>163744.32999999999</v>
      </c>
      <c r="C1257" s="12">
        <v>167541.87</v>
      </c>
      <c r="D1257">
        <v>169541.17</v>
      </c>
      <c r="E1257" s="12">
        <v>162543.6</v>
      </c>
      <c r="G1257">
        <f t="shared" si="114"/>
        <v>2.3191887010683088E-2</v>
      </c>
      <c r="H1257">
        <f t="shared" si="115"/>
        <v>3.5401775438575589E-2</v>
      </c>
      <c r="I1257">
        <f t="shared" si="116"/>
        <v>-7.3329562006817506E-3</v>
      </c>
      <c r="J1257" t="str">
        <f t="shared" si="117"/>
        <v/>
      </c>
      <c r="K1257" t="str">
        <f t="shared" si="118"/>
        <v/>
      </c>
      <c r="L1257" t="str">
        <f t="shared" si="119"/>
        <v/>
      </c>
      <c r="M1257" t="str">
        <f>IF(Master!D1259&lt;'OHL indexes'!E1257,1,"")</f>
        <v/>
      </c>
      <c r="N1257" t="str">
        <f>IF(Master!D1259&gt;'OHL indexes'!D1257,1,"")</f>
        <v/>
      </c>
    </row>
    <row r="1258" spans="1:14" x14ac:dyDescent="0.25">
      <c r="A1258" s="1">
        <v>39891</v>
      </c>
      <c r="B1258">
        <v>174693.4</v>
      </c>
      <c r="C1258" s="12">
        <v>162425.94</v>
      </c>
      <c r="D1258">
        <v>174924.3</v>
      </c>
      <c r="E1258" s="12">
        <v>162204.45000000001</v>
      </c>
      <c r="G1258">
        <f t="shared" si="114"/>
        <v>-7.0222801777285238E-2</v>
      </c>
      <c r="H1258">
        <f t="shared" si="115"/>
        <v>1.3217442673849611E-3</v>
      </c>
      <c r="I1258">
        <f t="shared" si="116"/>
        <v>-7.1490680243214588E-2</v>
      </c>
      <c r="J1258" t="str">
        <f t="shared" si="117"/>
        <v/>
      </c>
      <c r="K1258" t="str">
        <f t="shared" si="118"/>
        <v/>
      </c>
      <c r="L1258" t="str">
        <f t="shared" si="119"/>
        <v/>
      </c>
      <c r="M1258" t="str">
        <f>IF(Master!D1260&lt;'OHL indexes'!E1258,1,"")</f>
        <v/>
      </c>
      <c r="N1258" t="str">
        <f>IF(Master!D1260&gt;'OHL indexes'!D1258,1,"")</f>
        <v/>
      </c>
    </row>
    <row r="1259" spans="1:14" x14ac:dyDescent="0.25">
      <c r="A1259" s="1">
        <v>39892</v>
      </c>
      <c r="B1259">
        <v>187965.81</v>
      </c>
      <c r="C1259" s="12">
        <v>173308.12</v>
      </c>
      <c r="D1259">
        <v>188006.9</v>
      </c>
      <c r="E1259" s="12">
        <v>173128.35</v>
      </c>
      <c r="G1259">
        <f t="shared" si="114"/>
        <v>-7.7980617858109391E-2</v>
      </c>
      <c r="H1259">
        <f t="shared" si="115"/>
        <v>2.186035854072621E-4</v>
      </c>
      <c r="I1259">
        <f t="shared" si="116"/>
        <v>-7.8937015194412208E-2</v>
      </c>
      <c r="J1259" t="str">
        <f t="shared" si="117"/>
        <v/>
      </c>
      <c r="K1259" t="str">
        <f t="shared" si="118"/>
        <v/>
      </c>
      <c r="L1259" t="str">
        <f t="shared" si="119"/>
        <v/>
      </c>
      <c r="M1259" t="str">
        <f>IF(Master!D1261&lt;'OHL indexes'!E1259,1,"")</f>
        <v/>
      </c>
      <c r="N1259" t="str">
        <f>IF(Master!D1261&gt;'OHL indexes'!D1259,1,"")</f>
        <v/>
      </c>
    </row>
    <row r="1260" spans="1:14" x14ac:dyDescent="0.25">
      <c r="A1260" s="1">
        <v>39895</v>
      </c>
      <c r="B1260">
        <v>173694.38</v>
      </c>
      <c r="C1260" s="12">
        <v>182800.81</v>
      </c>
      <c r="D1260">
        <v>183180.49</v>
      </c>
      <c r="E1260" s="12">
        <v>172788.97</v>
      </c>
      <c r="G1260">
        <f t="shared" si="114"/>
        <v>5.2427890873613769E-2</v>
      </c>
      <c r="H1260">
        <f t="shared" si="115"/>
        <v>5.4613799249002781E-2</v>
      </c>
      <c r="I1260">
        <f t="shared" si="116"/>
        <v>-5.2126614574403707E-3</v>
      </c>
      <c r="J1260" t="str">
        <f t="shared" si="117"/>
        <v/>
      </c>
      <c r="K1260" t="str">
        <f t="shared" si="118"/>
        <v/>
      </c>
      <c r="L1260" t="str">
        <f t="shared" si="119"/>
        <v/>
      </c>
      <c r="M1260" t="str">
        <f>IF(Master!D1262&lt;'OHL indexes'!E1260,1,"")</f>
        <v/>
      </c>
      <c r="N1260" t="str">
        <f>IF(Master!D1262&gt;'OHL indexes'!D1260,1,"")</f>
        <v/>
      </c>
    </row>
    <row r="1261" spans="1:14" x14ac:dyDescent="0.25">
      <c r="A1261" s="1">
        <v>39896</v>
      </c>
      <c r="B1261">
        <v>176192.75</v>
      </c>
      <c r="C1261" s="12">
        <v>175543.44</v>
      </c>
      <c r="D1261">
        <v>177233.09</v>
      </c>
      <c r="E1261" s="12">
        <v>169741.23</v>
      </c>
      <c r="G1261">
        <f t="shared" si="114"/>
        <v>-3.6852254136450213E-3</v>
      </c>
      <c r="H1261">
        <f t="shared" si="115"/>
        <v>5.9045562317405764E-3</v>
      </c>
      <c r="I1261">
        <f t="shared" si="116"/>
        <v>-3.6616262587421899E-2</v>
      </c>
      <c r="J1261" t="str">
        <f t="shared" si="117"/>
        <v/>
      </c>
      <c r="K1261" t="str">
        <f t="shared" si="118"/>
        <v/>
      </c>
      <c r="L1261" t="str">
        <f t="shared" si="119"/>
        <v/>
      </c>
      <c r="M1261" t="str">
        <f>IF(Master!D1263&lt;'OHL indexes'!E1261,1,"")</f>
        <v/>
      </c>
      <c r="N1261" t="str">
        <f>IF(Master!D1263&gt;'OHL indexes'!D1261,1,"")</f>
        <v/>
      </c>
    </row>
    <row r="1262" spans="1:14" x14ac:dyDescent="0.25">
      <c r="A1262" s="1">
        <v>39897</v>
      </c>
      <c r="B1262">
        <v>171614.65</v>
      </c>
      <c r="C1262" s="12">
        <v>174371.72</v>
      </c>
      <c r="D1262">
        <v>178045.73</v>
      </c>
      <c r="E1262" s="12">
        <v>167513.57</v>
      </c>
      <c r="G1262">
        <f t="shared" si="114"/>
        <v>1.6065469935113486E-2</v>
      </c>
      <c r="H1262">
        <f t="shared" si="115"/>
        <v>3.7473956914517492E-2</v>
      </c>
      <c r="I1262">
        <f t="shared" si="116"/>
        <v>-2.3897027439090945E-2</v>
      </c>
      <c r="J1262" t="str">
        <f t="shared" si="117"/>
        <v/>
      </c>
      <c r="K1262" t="str">
        <f t="shared" si="118"/>
        <v/>
      </c>
      <c r="L1262" t="str">
        <f t="shared" si="119"/>
        <v/>
      </c>
      <c r="M1262" t="str">
        <f>IF(Master!D1264&lt;'OHL indexes'!E1262,1,"")</f>
        <v/>
      </c>
      <c r="N1262" t="str">
        <f>IF(Master!D1264&gt;'OHL indexes'!D1262,1,"")</f>
        <v/>
      </c>
    </row>
    <row r="1263" spans="1:14" x14ac:dyDescent="0.25">
      <c r="A1263" s="1">
        <v>39898</v>
      </c>
      <c r="B1263">
        <v>166730.43</v>
      </c>
      <c r="C1263" s="12">
        <v>170193.86</v>
      </c>
      <c r="D1263">
        <v>170601.32</v>
      </c>
      <c r="E1263" s="12">
        <v>164628.04</v>
      </c>
      <c r="G1263">
        <f t="shared" si="114"/>
        <v>2.0772632806141056E-2</v>
      </c>
      <c r="H1263">
        <f t="shared" si="115"/>
        <v>2.321645784755666E-2</v>
      </c>
      <c r="I1263">
        <f t="shared" si="116"/>
        <v>-1.2609515851425446E-2</v>
      </c>
      <c r="J1263" t="str">
        <f t="shared" si="117"/>
        <v/>
      </c>
      <c r="K1263" t="str">
        <f t="shared" si="118"/>
        <v/>
      </c>
      <c r="L1263" t="str">
        <f t="shared" si="119"/>
        <v/>
      </c>
      <c r="M1263" t="str">
        <f>IF(Master!D1265&lt;'OHL indexes'!E1263,1,"")</f>
        <v/>
      </c>
      <c r="N1263" t="str">
        <f>IF(Master!D1265&gt;'OHL indexes'!D1263,1,"")</f>
        <v/>
      </c>
    </row>
    <row r="1264" spans="1:14" x14ac:dyDescent="0.25">
      <c r="A1264" s="1">
        <v>39899</v>
      </c>
      <c r="B1264">
        <v>172295.92</v>
      </c>
      <c r="C1264" s="12">
        <v>170534.76</v>
      </c>
      <c r="D1264">
        <v>172295.92</v>
      </c>
      <c r="E1264" s="12">
        <v>166965.4</v>
      </c>
      <c r="G1264">
        <f t="shared" si="114"/>
        <v>-1.0221716219397492E-2</v>
      </c>
      <c r="H1264">
        <f t="shared" si="115"/>
        <v>0</v>
      </c>
      <c r="I1264">
        <f t="shared" si="116"/>
        <v>-3.0938167311216791E-2</v>
      </c>
      <c r="J1264" t="str">
        <f t="shared" si="117"/>
        <v/>
      </c>
      <c r="K1264" t="str">
        <f t="shared" si="118"/>
        <v/>
      </c>
      <c r="L1264" t="str">
        <f t="shared" si="119"/>
        <v/>
      </c>
      <c r="M1264" t="str">
        <f>IF(Master!D1266&lt;'OHL indexes'!E1264,1,"")</f>
        <v/>
      </c>
      <c r="N1264">
        <f>IF(Master!D1266&gt;'OHL indexes'!D1264,1,"")</f>
        <v>1</v>
      </c>
    </row>
    <row r="1265" spans="1:14" x14ac:dyDescent="0.25">
      <c r="A1265" s="1">
        <v>39902</v>
      </c>
      <c r="B1265">
        <v>184495.2</v>
      </c>
      <c r="C1265" s="12">
        <v>178340.45</v>
      </c>
      <c r="D1265">
        <v>186118.11</v>
      </c>
      <c r="E1265" s="12">
        <v>177142.24</v>
      </c>
      <c r="G1265">
        <f t="shared" si="114"/>
        <v>-3.3359946491832826E-2</v>
      </c>
      <c r="H1265">
        <f t="shared" si="115"/>
        <v>8.7964890143481522E-3</v>
      </c>
      <c r="I1265">
        <f t="shared" si="116"/>
        <v>-3.9854478598901344E-2</v>
      </c>
      <c r="J1265" t="str">
        <f t="shared" si="117"/>
        <v/>
      </c>
      <c r="K1265" t="str">
        <f t="shared" si="118"/>
        <v/>
      </c>
      <c r="L1265" t="str">
        <f t="shared" si="119"/>
        <v/>
      </c>
      <c r="M1265" t="str">
        <f>IF(Master!D1267&lt;'OHL indexes'!E1265,1,"")</f>
        <v/>
      </c>
      <c r="N1265" t="str">
        <f>IF(Master!D1267&gt;'OHL indexes'!D1265,1,"")</f>
        <v/>
      </c>
    </row>
    <row r="1266" spans="1:14" x14ac:dyDescent="0.25">
      <c r="A1266" s="1">
        <v>39903</v>
      </c>
      <c r="B1266">
        <v>181514.07</v>
      </c>
      <c r="C1266" s="12">
        <v>182412</v>
      </c>
      <c r="D1266">
        <v>183712.12</v>
      </c>
      <c r="E1266" s="12">
        <v>177329.5</v>
      </c>
      <c r="G1266">
        <f t="shared" si="114"/>
        <v>4.9468892411479448E-3</v>
      </c>
      <c r="H1266">
        <f t="shared" si="115"/>
        <v>1.2109529580819789E-2</v>
      </c>
      <c r="I1266">
        <f t="shared" si="116"/>
        <v>-2.3053694955988857E-2</v>
      </c>
      <c r="J1266" t="str">
        <f t="shared" si="117"/>
        <v/>
      </c>
      <c r="K1266" t="str">
        <f t="shared" si="118"/>
        <v/>
      </c>
      <c r="L1266" t="str">
        <f t="shared" si="119"/>
        <v/>
      </c>
      <c r="M1266" t="str">
        <f>IF(Master!D1268&lt;'OHL indexes'!E1266,1,"")</f>
        <v/>
      </c>
      <c r="N1266" t="str">
        <f>IF(Master!D1268&gt;'OHL indexes'!D1266,1,"")</f>
        <v/>
      </c>
    </row>
    <row r="1267" spans="1:14" x14ac:dyDescent="0.25">
      <c r="A1267" s="1">
        <v>39904</v>
      </c>
      <c r="B1267">
        <v>177304.54</v>
      </c>
      <c r="C1267" s="12">
        <v>183243.39</v>
      </c>
      <c r="D1267">
        <v>186669.8</v>
      </c>
      <c r="E1267" s="12">
        <v>176283.15</v>
      </c>
      <c r="G1267">
        <f t="shared" si="114"/>
        <v>3.3495194200892975E-2</v>
      </c>
      <c r="H1267">
        <f t="shared" si="115"/>
        <v>5.2820192872669702E-2</v>
      </c>
      <c r="I1267">
        <f t="shared" si="116"/>
        <v>-5.7606533933085569E-3</v>
      </c>
      <c r="J1267" t="str">
        <f t="shared" si="117"/>
        <v/>
      </c>
      <c r="K1267" t="str">
        <f t="shared" si="118"/>
        <v/>
      </c>
      <c r="L1267" t="str">
        <f t="shared" si="119"/>
        <v/>
      </c>
      <c r="M1267" t="str">
        <f>IF(Master!D1269&lt;'OHL indexes'!E1267,1,"")</f>
        <v/>
      </c>
      <c r="N1267" t="str">
        <f>IF(Master!D1269&gt;'OHL indexes'!D1267,1,"")</f>
        <v/>
      </c>
    </row>
    <row r="1268" spans="1:14" x14ac:dyDescent="0.25">
      <c r="A1268" s="1">
        <v>39905</v>
      </c>
      <c r="B1268">
        <v>174328.75</v>
      </c>
      <c r="C1268" s="12">
        <v>173336.98</v>
      </c>
      <c r="D1268">
        <v>177659.17</v>
      </c>
      <c r="E1268" s="12">
        <v>169900.28</v>
      </c>
      <c r="G1268">
        <f t="shared" si="114"/>
        <v>-5.6890788237740075E-3</v>
      </c>
      <c r="H1268">
        <f t="shared" si="115"/>
        <v>1.9104249872726076E-2</v>
      </c>
      <c r="I1268">
        <f t="shared" si="116"/>
        <v>-2.5402981435936445E-2</v>
      </c>
      <c r="J1268" t="str">
        <f t="shared" si="117"/>
        <v/>
      </c>
      <c r="K1268" t="str">
        <f t="shared" si="118"/>
        <v/>
      </c>
      <c r="L1268" t="str">
        <f t="shared" si="119"/>
        <v/>
      </c>
      <c r="M1268" t="str">
        <f>IF(Master!D1270&lt;'OHL indexes'!E1268,1,"")</f>
        <v/>
      </c>
      <c r="N1268" t="str">
        <f>IF(Master!D1270&gt;'OHL indexes'!D1268,1,"")</f>
        <v/>
      </c>
    </row>
    <row r="1269" spans="1:14" x14ac:dyDescent="0.25">
      <c r="A1269" s="1">
        <v>39906</v>
      </c>
      <c r="B1269">
        <v>170641.62</v>
      </c>
      <c r="C1269" s="12">
        <v>174006.18</v>
      </c>
      <c r="D1269">
        <v>177608.23</v>
      </c>
      <c r="E1269" s="12">
        <v>170361.11</v>
      </c>
      <c r="G1269">
        <f t="shared" si="114"/>
        <v>1.9717112390283287E-2</v>
      </c>
      <c r="H1269">
        <f t="shared" si="115"/>
        <v>4.0825971999093769E-2</v>
      </c>
      <c r="I1269">
        <f t="shared" si="116"/>
        <v>-1.6438545297449147E-3</v>
      </c>
      <c r="J1269" t="str">
        <f t="shared" si="117"/>
        <v/>
      </c>
      <c r="K1269" t="str">
        <f t="shared" si="118"/>
        <v/>
      </c>
      <c r="L1269" t="str">
        <f t="shared" si="119"/>
        <v/>
      </c>
      <c r="M1269" t="str">
        <f>IF(Master!D1271&lt;'OHL indexes'!E1269,1,"")</f>
        <v/>
      </c>
      <c r="N1269" t="str">
        <f>IF(Master!D1271&gt;'OHL indexes'!D1269,1,"")</f>
        <v/>
      </c>
    </row>
    <row r="1270" spans="1:14" x14ac:dyDescent="0.25">
      <c r="A1270" s="1">
        <v>39909</v>
      </c>
      <c r="B1270">
        <v>171945.28</v>
      </c>
      <c r="C1270" s="12">
        <v>173185.33</v>
      </c>
      <c r="D1270">
        <v>175329.1</v>
      </c>
      <c r="E1270" s="12">
        <v>171673.73</v>
      </c>
      <c r="G1270">
        <f t="shared" si="114"/>
        <v>7.2118874097619745E-3</v>
      </c>
      <c r="H1270">
        <f t="shared" si="115"/>
        <v>1.9679632962300575E-2</v>
      </c>
      <c r="I1270">
        <f t="shared" si="116"/>
        <v>-1.5792815016497652E-3</v>
      </c>
      <c r="J1270" t="str">
        <f t="shared" si="117"/>
        <v/>
      </c>
      <c r="K1270" t="str">
        <f t="shared" si="118"/>
        <v/>
      </c>
      <c r="L1270" t="str">
        <f t="shared" si="119"/>
        <v/>
      </c>
      <c r="M1270" t="str">
        <f>IF(Master!D1272&lt;'OHL indexes'!E1270,1,"")</f>
        <v/>
      </c>
      <c r="N1270" t="str">
        <f>IF(Master!D1272&gt;'OHL indexes'!D1270,1,"")</f>
        <v/>
      </c>
    </row>
    <row r="1271" spans="1:14" x14ac:dyDescent="0.25">
      <c r="A1271" s="1">
        <v>39910</v>
      </c>
      <c r="B1271">
        <v>172526.66</v>
      </c>
      <c r="C1271" s="12">
        <v>174266.98</v>
      </c>
      <c r="D1271">
        <v>175685.79</v>
      </c>
      <c r="E1271" s="12">
        <v>170838.17</v>
      </c>
      <c r="G1271">
        <f t="shared" si="114"/>
        <v>1.0087252602003716E-2</v>
      </c>
      <c r="H1271">
        <f t="shared" si="115"/>
        <v>1.8310967128210898E-2</v>
      </c>
      <c r="I1271">
        <f t="shared" si="116"/>
        <v>-9.7868352636050204E-3</v>
      </c>
      <c r="J1271" t="str">
        <f t="shared" si="117"/>
        <v/>
      </c>
      <c r="K1271" t="str">
        <f t="shared" si="118"/>
        <v/>
      </c>
      <c r="L1271" t="str">
        <f t="shared" si="119"/>
        <v/>
      </c>
      <c r="M1271" t="str">
        <f>IF(Master!D1273&lt;'OHL indexes'!E1271,1,"")</f>
        <v/>
      </c>
      <c r="N1271" t="str">
        <f>IF(Master!D1273&gt;'OHL indexes'!D1271,1,"")</f>
        <v/>
      </c>
    </row>
    <row r="1272" spans="1:14" x14ac:dyDescent="0.25">
      <c r="A1272" s="1">
        <v>39911</v>
      </c>
      <c r="B1272">
        <v>168726.38</v>
      </c>
      <c r="C1272" s="12">
        <v>170894.49</v>
      </c>
      <c r="D1272">
        <v>173170.94</v>
      </c>
      <c r="E1272" s="12">
        <v>168435.5</v>
      </c>
      <c r="G1272">
        <f t="shared" si="114"/>
        <v>1.2849857858622915E-2</v>
      </c>
      <c r="H1272">
        <f t="shared" si="115"/>
        <v>2.6341820407691952E-2</v>
      </c>
      <c r="I1272">
        <f t="shared" si="116"/>
        <v>-1.7239746387019972E-3</v>
      </c>
      <c r="J1272" t="str">
        <f t="shared" si="117"/>
        <v/>
      </c>
      <c r="K1272" t="str">
        <f t="shared" si="118"/>
        <v/>
      </c>
      <c r="L1272" t="str">
        <f t="shared" si="119"/>
        <v/>
      </c>
      <c r="M1272" t="str">
        <f>IF(Master!D1274&lt;'OHL indexes'!E1272,1,"")</f>
        <v/>
      </c>
      <c r="N1272" t="str">
        <f>IF(Master!D1274&gt;'OHL indexes'!D1272,1,"")</f>
        <v/>
      </c>
    </row>
    <row r="1273" spans="1:14" x14ac:dyDescent="0.25">
      <c r="A1273" s="1">
        <v>39912</v>
      </c>
      <c r="B1273">
        <v>161584.44</v>
      </c>
      <c r="C1273" s="12">
        <v>165240.74</v>
      </c>
      <c r="D1273">
        <v>165272.92000000001</v>
      </c>
      <c r="E1273" s="12">
        <v>160553.9</v>
      </c>
      <c r="G1273">
        <f t="shared" si="114"/>
        <v>2.2627797577538855E-2</v>
      </c>
      <c r="H1273">
        <f t="shared" si="115"/>
        <v>2.2826950416760416E-2</v>
      </c>
      <c r="I1273">
        <f t="shared" si="116"/>
        <v>-6.3777180525551591E-3</v>
      </c>
      <c r="J1273" t="str">
        <f t="shared" si="117"/>
        <v/>
      </c>
      <c r="K1273" t="str">
        <f t="shared" si="118"/>
        <v/>
      </c>
      <c r="L1273" t="str">
        <f t="shared" si="119"/>
        <v/>
      </c>
      <c r="M1273" t="str">
        <f>IF(Master!D1275&lt;'OHL indexes'!E1273,1,"")</f>
        <v/>
      </c>
      <c r="N1273" t="str">
        <f>IF(Master!D1275&gt;'OHL indexes'!D1273,1,"")</f>
        <v/>
      </c>
    </row>
    <row r="1274" spans="1:14" x14ac:dyDescent="0.25">
      <c r="A1274" s="1">
        <v>39916</v>
      </c>
      <c r="B1274">
        <v>160325.15</v>
      </c>
      <c r="C1274" s="12">
        <v>162033.94</v>
      </c>
      <c r="D1274">
        <v>165373.07999999999</v>
      </c>
      <c r="E1274" s="12">
        <v>159572.39000000001</v>
      </c>
      <c r="G1274">
        <f t="shared" si="114"/>
        <v>1.0658277880918998E-2</v>
      </c>
      <c r="H1274">
        <f t="shared" si="115"/>
        <v>3.1485577902157003E-2</v>
      </c>
      <c r="I1274">
        <f t="shared" si="116"/>
        <v>-4.6952084560655249E-3</v>
      </c>
      <c r="J1274" t="str">
        <f t="shared" si="117"/>
        <v/>
      </c>
      <c r="K1274" t="str">
        <f t="shared" si="118"/>
        <v/>
      </c>
      <c r="L1274" t="str">
        <f t="shared" si="119"/>
        <v/>
      </c>
      <c r="M1274" t="str">
        <f>IF(Master!D1276&lt;'OHL indexes'!E1274,1,"")</f>
        <v/>
      </c>
      <c r="N1274" t="str">
        <f>IF(Master!D1276&gt;'OHL indexes'!D1274,1,"")</f>
        <v/>
      </c>
    </row>
    <row r="1275" spans="1:14" x14ac:dyDescent="0.25">
      <c r="A1275" s="1">
        <v>39917</v>
      </c>
      <c r="B1275">
        <v>160112.65</v>
      </c>
      <c r="C1275" s="12">
        <v>162383.47</v>
      </c>
      <c r="D1275">
        <v>162948.71</v>
      </c>
      <c r="E1275" s="12">
        <v>159407.97</v>
      </c>
      <c r="G1275">
        <f t="shared" si="114"/>
        <v>1.4182639535352148E-2</v>
      </c>
      <c r="H1275">
        <f t="shared" si="115"/>
        <v>1.7712904008521546E-2</v>
      </c>
      <c r="I1275">
        <f t="shared" si="116"/>
        <v>-4.4011513144026626E-3</v>
      </c>
      <c r="J1275" t="str">
        <f t="shared" si="117"/>
        <v/>
      </c>
      <c r="K1275" t="str">
        <f t="shared" si="118"/>
        <v/>
      </c>
      <c r="L1275" t="str">
        <f t="shared" si="119"/>
        <v/>
      </c>
      <c r="M1275" t="str">
        <f>IF(Master!D1277&lt;'OHL indexes'!E1275,1,"")</f>
        <v/>
      </c>
      <c r="N1275" t="str">
        <f>IF(Master!D1277&gt;'OHL indexes'!D1275,1,"")</f>
        <v/>
      </c>
    </row>
    <row r="1276" spans="1:14" x14ac:dyDescent="0.25">
      <c r="A1276" s="1">
        <v>39918</v>
      </c>
      <c r="B1276">
        <v>156878.85</v>
      </c>
      <c r="C1276" s="12">
        <v>161729.95000000001</v>
      </c>
      <c r="D1276">
        <v>161729.95000000001</v>
      </c>
      <c r="E1276" s="12">
        <v>155867.24</v>
      </c>
      <c r="G1276">
        <f t="shared" si="114"/>
        <v>3.0922587716572414E-2</v>
      </c>
      <c r="H1276">
        <f t="shared" si="115"/>
        <v>3.0922587716572414E-2</v>
      </c>
      <c r="I1276">
        <f t="shared" si="116"/>
        <v>-6.4483517057909445E-3</v>
      </c>
      <c r="J1276" t="str">
        <f t="shared" si="117"/>
        <v/>
      </c>
      <c r="K1276" t="str">
        <f t="shared" si="118"/>
        <v/>
      </c>
      <c r="L1276" t="str">
        <f t="shared" si="119"/>
        <v/>
      </c>
      <c r="M1276" t="str">
        <f>IF(Master!D1278&lt;'OHL indexes'!E1276,1,"")</f>
        <v/>
      </c>
      <c r="N1276" t="str">
        <f>IF(Master!D1278&gt;'OHL indexes'!D1276,1,"")</f>
        <v/>
      </c>
    </row>
    <row r="1277" spans="1:14" x14ac:dyDescent="0.25">
      <c r="A1277" s="1">
        <v>39919</v>
      </c>
      <c r="B1277">
        <v>151041.15</v>
      </c>
      <c r="C1277" s="12">
        <v>155479.88</v>
      </c>
      <c r="D1277">
        <v>155884.21</v>
      </c>
      <c r="E1277" s="12">
        <v>149414.97</v>
      </c>
      <c r="G1277">
        <f t="shared" si="114"/>
        <v>2.9387554318806464E-2</v>
      </c>
      <c r="H1277">
        <f t="shared" si="115"/>
        <v>3.206450692410634E-2</v>
      </c>
      <c r="I1277">
        <f t="shared" si="116"/>
        <v>-1.076646993220054E-2</v>
      </c>
      <c r="J1277" t="str">
        <f t="shared" si="117"/>
        <v/>
      </c>
      <c r="K1277" t="str">
        <f t="shared" si="118"/>
        <v/>
      </c>
      <c r="L1277" t="str">
        <f t="shared" si="119"/>
        <v/>
      </c>
      <c r="M1277" t="str">
        <f>IF(Master!D1279&lt;'OHL indexes'!E1277,1,"")</f>
        <v/>
      </c>
      <c r="N1277" t="str">
        <f>IF(Master!D1279&gt;'OHL indexes'!D1277,1,"")</f>
        <v/>
      </c>
    </row>
    <row r="1278" spans="1:14" x14ac:dyDescent="0.25">
      <c r="A1278" s="1">
        <v>39920</v>
      </c>
      <c r="B1278">
        <v>147977.57999999999</v>
      </c>
      <c r="C1278" s="12">
        <v>151413.07</v>
      </c>
      <c r="D1278">
        <v>154380.37</v>
      </c>
      <c r="E1278" s="12">
        <v>147524.04999999999</v>
      </c>
      <c r="G1278">
        <f t="shared" si="114"/>
        <v>2.3216287224051335E-2</v>
      </c>
      <c r="H1278">
        <f t="shared" si="115"/>
        <v>4.3268649210238541E-2</v>
      </c>
      <c r="I1278">
        <f t="shared" si="116"/>
        <v>-3.0648561761855708E-3</v>
      </c>
      <c r="J1278" t="str">
        <f t="shared" si="117"/>
        <v/>
      </c>
      <c r="K1278" t="str">
        <f t="shared" si="118"/>
        <v/>
      </c>
      <c r="L1278" t="str">
        <f t="shared" si="119"/>
        <v/>
      </c>
      <c r="M1278" t="str">
        <f>IF(Master!D1280&lt;'OHL indexes'!E1278,1,"")</f>
        <v/>
      </c>
      <c r="N1278" t="str">
        <f>IF(Master!D1280&gt;'OHL indexes'!D1278,1,"")</f>
        <v/>
      </c>
    </row>
    <row r="1279" spans="1:14" x14ac:dyDescent="0.25">
      <c r="A1279" s="1">
        <v>39923</v>
      </c>
      <c r="B1279">
        <v>159411.82</v>
      </c>
      <c r="C1279" s="12">
        <v>152230.23000000001</v>
      </c>
      <c r="D1279">
        <v>159967.46</v>
      </c>
      <c r="E1279" s="12">
        <v>151340.89000000001</v>
      </c>
      <c r="G1279">
        <f t="shared" si="114"/>
        <v>-4.5050548949256086E-2</v>
      </c>
      <c r="H1279">
        <f t="shared" si="115"/>
        <v>3.4855633666310837E-3</v>
      </c>
      <c r="I1279">
        <f t="shared" si="116"/>
        <v>-5.0629432623001236E-2</v>
      </c>
      <c r="J1279" t="str">
        <f t="shared" si="117"/>
        <v/>
      </c>
      <c r="K1279" t="str">
        <f t="shared" si="118"/>
        <v/>
      </c>
      <c r="L1279" t="str">
        <f t="shared" si="119"/>
        <v/>
      </c>
      <c r="M1279" t="str">
        <f>IF(Master!D1281&lt;'OHL indexes'!E1279,1,"")</f>
        <v/>
      </c>
      <c r="N1279" t="str">
        <f>IF(Master!D1281&gt;'OHL indexes'!D1279,1,"")</f>
        <v/>
      </c>
    </row>
    <row r="1280" spans="1:14" x14ac:dyDescent="0.25">
      <c r="A1280" s="1">
        <v>39924</v>
      </c>
      <c r="B1280">
        <v>153134.96</v>
      </c>
      <c r="C1280" s="12">
        <v>160795.13</v>
      </c>
      <c r="D1280">
        <v>161474.64000000001</v>
      </c>
      <c r="E1280" s="12">
        <v>152495.29</v>
      </c>
      <c r="G1280">
        <f t="shared" si="114"/>
        <v>5.0022346301589193E-2</v>
      </c>
      <c r="H1280">
        <f t="shared" si="115"/>
        <v>5.445967400259244E-2</v>
      </c>
      <c r="I1280">
        <f t="shared" si="116"/>
        <v>-4.1771650314205155E-3</v>
      </c>
      <c r="J1280" t="str">
        <f t="shared" si="117"/>
        <v/>
      </c>
      <c r="K1280" t="str">
        <f t="shared" si="118"/>
        <v/>
      </c>
      <c r="L1280" t="str">
        <f t="shared" si="119"/>
        <v/>
      </c>
      <c r="M1280" t="str">
        <f>IF(Master!D1282&lt;'OHL indexes'!E1280,1,"")</f>
        <v/>
      </c>
      <c r="N1280" t="str">
        <f>IF(Master!D1282&gt;'OHL indexes'!D1280,1,"")</f>
        <v/>
      </c>
    </row>
    <row r="1281" spans="1:14" x14ac:dyDescent="0.25">
      <c r="A1281" s="1">
        <v>39925</v>
      </c>
      <c r="B1281">
        <v>155239.37</v>
      </c>
      <c r="C1281" s="12">
        <v>155400.63</v>
      </c>
      <c r="D1281">
        <v>155400.63</v>
      </c>
      <c r="E1281" s="12">
        <v>147187.57999999999</v>
      </c>
      <c r="G1281">
        <f t="shared" si="114"/>
        <v>1.0387828809148569E-3</v>
      </c>
      <c r="H1281">
        <f t="shared" si="115"/>
        <v>1.0387828809148569E-3</v>
      </c>
      <c r="I1281">
        <f t="shared" si="116"/>
        <v>-5.1866932982271186E-2</v>
      </c>
      <c r="J1281" t="str">
        <f t="shared" si="117"/>
        <v/>
      </c>
      <c r="K1281" t="str">
        <f t="shared" si="118"/>
        <v/>
      </c>
      <c r="L1281" t="str">
        <f t="shared" si="119"/>
        <v/>
      </c>
      <c r="M1281" t="str">
        <f>IF(Master!D1283&lt;'OHL indexes'!E1281,1,"")</f>
        <v/>
      </c>
      <c r="N1281" t="str">
        <f>IF(Master!D1283&gt;'OHL indexes'!D1281,1,"")</f>
        <v/>
      </c>
    </row>
    <row r="1282" spans="1:14" x14ac:dyDescent="0.25">
      <c r="A1282" s="1">
        <v>39926</v>
      </c>
      <c r="B1282">
        <v>152609.04999999999</v>
      </c>
      <c r="C1282" s="12">
        <v>154017.01</v>
      </c>
      <c r="D1282">
        <v>155943.64000000001</v>
      </c>
      <c r="E1282" s="12">
        <v>152300.85999999999</v>
      </c>
      <c r="G1282">
        <f t="shared" si="114"/>
        <v>9.2259272959238636E-3</v>
      </c>
      <c r="H1282">
        <f t="shared" si="115"/>
        <v>2.185053900800793E-2</v>
      </c>
      <c r="I1282">
        <f t="shared" si="116"/>
        <v>-2.0194739433867515E-3</v>
      </c>
      <c r="J1282" t="str">
        <f t="shared" si="117"/>
        <v/>
      </c>
      <c r="K1282" t="str">
        <f t="shared" si="118"/>
        <v/>
      </c>
      <c r="L1282" t="str">
        <f t="shared" si="119"/>
        <v/>
      </c>
      <c r="M1282" t="str">
        <f>IF(Master!D1284&lt;'OHL indexes'!E1282,1,"")</f>
        <v/>
      </c>
      <c r="N1282" t="str">
        <f>IF(Master!D1284&gt;'OHL indexes'!D1282,1,"")</f>
        <v/>
      </c>
    </row>
    <row r="1283" spans="1:14" x14ac:dyDescent="0.25">
      <c r="A1283" s="1">
        <v>39927</v>
      </c>
      <c r="B1283">
        <v>152893.07</v>
      </c>
      <c r="C1283" s="12">
        <v>151272.79</v>
      </c>
      <c r="D1283">
        <v>154633.69</v>
      </c>
      <c r="E1283" s="12">
        <v>150292.87</v>
      </c>
      <c r="G1283">
        <f t="shared" si="114"/>
        <v>-1.0597471814778769E-2</v>
      </c>
      <c r="H1283">
        <f t="shared" si="115"/>
        <v>1.1384557848174603E-2</v>
      </c>
      <c r="I1283">
        <f t="shared" si="116"/>
        <v>-1.7006657005448345E-2</v>
      </c>
      <c r="J1283" t="str">
        <f t="shared" si="117"/>
        <v/>
      </c>
      <c r="K1283" t="str">
        <f t="shared" si="118"/>
        <v/>
      </c>
      <c r="L1283" t="str">
        <f t="shared" si="119"/>
        <v/>
      </c>
      <c r="M1283" t="str">
        <f>IF(Master!D1285&lt;'OHL indexes'!E1283,1,"")</f>
        <v/>
      </c>
      <c r="N1283" t="str">
        <f>IF(Master!D1285&gt;'OHL indexes'!D1283,1,"")</f>
        <v/>
      </c>
    </row>
    <row r="1284" spans="1:14" x14ac:dyDescent="0.25">
      <c r="A1284" s="1">
        <v>39930</v>
      </c>
      <c r="B1284">
        <v>156547.82999999999</v>
      </c>
      <c r="C1284" s="12">
        <v>157437.09</v>
      </c>
      <c r="D1284">
        <v>157833.99</v>
      </c>
      <c r="E1284" s="12">
        <v>152820.17000000001</v>
      </c>
      <c r="G1284">
        <f t="shared" si="114"/>
        <v>5.6804364519138506E-3</v>
      </c>
      <c r="H1284">
        <f t="shared" si="115"/>
        <v>8.2157638339668271E-3</v>
      </c>
      <c r="I1284">
        <f t="shared" si="116"/>
        <v>-2.3811636354205468E-2</v>
      </c>
      <c r="J1284" t="str">
        <f t="shared" si="117"/>
        <v/>
      </c>
      <c r="K1284" t="str">
        <f t="shared" si="118"/>
        <v/>
      </c>
      <c r="L1284" t="str">
        <f t="shared" si="119"/>
        <v/>
      </c>
      <c r="M1284" t="str">
        <f>IF(Master!D1286&lt;'OHL indexes'!E1284,1,"")</f>
        <v/>
      </c>
      <c r="N1284" t="str">
        <f>IF(Master!D1286&gt;'OHL indexes'!D1284,1,"")</f>
        <v/>
      </c>
    </row>
    <row r="1285" spans="1:14" x14ac:dyDescent="0.25">
      <c r="A1285" s="1">
        <v>39931</v>
      </c>
      <c r="B1285">
        <v>154684.85</v>
      </c>
      <c r="C1285" s="12">
        <v>158848.93</v>
      </c>
      <c r="D1285">
        <v>159642.97</v>
      </c>
      <c r="E1285" s="12">
        <v>153310.07999999999</v>
      </c>
      <c r="G1285">
        <f t="shared" si="114"/>
        <v>2.6919766221449537E-2</v>
      </c>
      <c r="H1285">
        <f t="shared" si="115"/>
        <v>3.2053042039992929E-2</v>
      </c>
      <c r="I1285">
        <f t="shared" si="116"/>
        <v>-8.887554275677445E-3</v>
      </c>
      <c r="J1285" t="str">
        <f t="shared" si="117"/>
        <v/>
      </c>
      <c r="K1285" t="str">
        <f t="shared" si="118"/>
        <v/>
      </c>
      <c r="L1285" t="str">
        <f t="shared" si="119"/>
        <v/>
      </c>
      <c r="M1285" t="str">
        <f>IF(Master!D1287&lt;'OHL indexes'!E1285,1,"")</f>
        <v/>
      </c>
      <c r="N1285" t="str">
        <f>IF(Master!D1287&gt;'OHL indexes'!D1285,1,"")</f>
        <v/>
      </c>
    </row>
    <row r="1286" spans="1:14" x14ac:dyDescent="0.25">
      <c r="A1286" s="1">
        <v>39932</v>
      </c>
      <c r="B1286">
        <v>148081.54999999999</v>
      </c>
      <c r="C1286" s="12">
        <v>153104.78</v>
      </c>
      <c r="D1286">
        <v>153955.59</v>
      </c>
      <c r="E1286" s="12">
        <v>145771.63</v>
      </c>
      <c r="G1286">
        <f t="shared" si="114"/>
        <v>3.3922051734331493E-2</v>
      </c>
      <c r="H1286">
        <f t="shared" si="115"/>
        <v>3.9667602074667796E-2</v>
      </c>
      <c r="I1286">
        <f t="shared" si="116"/>
        <v>-1.5598972323020543E-2</v>
      </c>
      <c r="J1286" t="str">
        <f t="shared" si="117"/>
        <v/>
      </c>
      <c r="K1286" t="str">
        <f t="shared" si="118"/>
        <v/>
      </c>
      <c r="L1286" t="str">
        <f t="shared" si="119"/>
        <v/>
      </c>
      <c r="M1286" t="str">
        <f>IF(Master!D1288&lt;'OHL indexes'!E1286,1,"")</f>
        <v/>
      </c>
      <c r="N1286" t="str">
        <f>IF(Master!D1288&gt;'OHL indexes'!D1286,1,"")</f>
        <v/>
      </c>
    </row>
    <row r="1287" spans="1:14" x14ac:dyDescent="0.25">
      <c r="A1287" s="1">
        <v>39933</v>
      </c>
      <c r="B1287">
        <v>149750.85999999999</v>
      </c>
      <c r="C1287" s="12">
        <v>146437.1</v>
      </c>
      <c r="D1287">
        <v>150965.41</v>
      </c>
      <c r="E1287" s="12">
        <v>144095.99</v>
      </c>
      <c r="G1287">
        <f t="shared" ref="G1287:G1350" si="120">C1287/$B1287-1</f>
        <v>-2.2128487275465236E-2</v>
      </c>
      <c r="H1287">
        <f t="shared" ref="H1287:H1350" si="121">D1287/$B1287-1</f>
        <v>8.1104709515524842E-3</v>
      </c>
      <c r="I1287">
        <f t="shared" ref="I1287:I1350" si="122">E1287/$B1287-1</f>
        <v>-3.7761853254131506E-2</v>
      </c>
      <c r="J1287" t="str">
        <f t="shared" ref="J1287:J1350" si="123">IF(C1287&lt;E1287,1,"")</f>
        <v/>
      </c>
      <c r="K1287" t="str">
        <f t="shared" ref="K1287:K1350" si="124">IF(C1288&gt;D1288,1,"")</f>
        <v/>
      </c>
      <c r="L1287" t="str">
        <f t="shared" ref="L1287:L1350" si="125">IF(E1288&gt;D1288,1,"")</f>
        <v/>
      </c>
      <c r="M1287" t="str">
        <f>IF(Master!D1289&lt;'OHL indexes'!E1287,1,"")</f>
        <v/>
      </c>
      <c r="N1287" t="str">
        <f>IF(Master!D1289&gt;'OHL indexes'!D1287,1,"")</f>
        <v/>
      </c>
    </row>
    <row r="1288" spans="1:14" x14ac:dyDescent="0.25">
      <c r="A1288" s="1">
        <v>39934</v>
      </c>
      <c r="B1288">
        <v>147612.93</v>
      </c>
      <c r="C1288" s="12">
        <v>150342.18</v>
      </c>
      <c r="D1288">
        <v>151589.64000000001</v>
      </c>
      <c r="E1288" s="12">
        <v>146494.53</v>
      </c>
      <c r="G1288">
        <f t="shared" si="120"/>
        <v>1.8489233971576979E-2</v>
      </c>
      <c r="H1288">
        <f t="shared" si="121"/>
        <v>2.6940119676508223E-2</v>
      </c>
      <c r="I1288">
        <f t="shared" si="122"/>
        <v>-7.5765720523263136E-3</v>
      </c>
      <c r="J1288" t="str">
        <f t="shared" si="123"/>
        <v/>
      </c>
      <c r="K1288" t="str">
        <f t="shared" si="124"/>
        <v/>
      </c>
      <c r="L1288" t="str">
        <f t="shared" si="125"/>
        <v/>
      </c>
      <c r="M1288" t="str">
        <f>IF(Master!D1290&lt;'OHL indexes'!E1288,1,"")</f>
        <v/>
      </c>
      <c r="N1288" t="str">
        <f>IF(Master!D1290&gt;'OHL indexes'!D1288,1,"")</f>
        <v/>
      </c>
    </row>
    <row r="1289" spans="1:14" x14ac:dyDescent="0.25">
      <c r="A1289" s="1">
        <v>39937</v>
      </c>
      <c r="B1289">
        <v>140811.78</v>
      </c>
      <c r="C1289" s="12">
        <v>146179.48000000001</v>
      </c>
      <c r="D1289">
        <v>146479.13</v>
      </c>
      <c r="E1289" s="12">
        <v>138987.94</v>
      </c>
      <c r="G1289">
        <f t="shared" si="120"/>
        <v>3.8119680043814608E-2</v>
      </c>
      <c r="H1289">
        <f t="shared" si="121"/>
        <v>4.0247698026401046E-2</v>
      </c>
      <c r="I1289">
        <f t="shared" si="122"/>
        <v>-1.2952325437545098E-2</v>
      </c>
      <c r="J1289" t="str">
        <f t="shared" si="123"/>
        <v/>
      </c>
      <c r="K1289" t="str">
        <f t="shared" si="124"/>
        <v/>
      </c>
      <c r="L1289" t="str">
        <f t="shared" si="125"/>
        <v/>
      </c>
      <c r="M1289" t="str">
        <f>IF(Master!D1291&lt;'OHL indexes'!E1289,1,"")</f>
        <v/>
      </c>
      <c r="N1289" t="str">
        <f>IF(Master!D1291&gt;'OHL indexes'!D1289,1,"")</f>
        <v/>
      </c>
    </row>
    <row r="1290" spans="1:14" x14ac:dyDescent="0.25">
      <c r="A1290" s="1">
        <v>39938</v>
      </c>
      <c r="B1290">
        <v>140569.57</v>
      </c>
      <c r="C1290" s="12">
        <v>141015.88</v>
      </c>
      <c r="D1290">
        <v>142771.76999999999</v>
      </c>
      <c r="E1290" s="12">
        <v>140252.94</v>
      </c>
      <c r="G1290">
        <f t="shared" si="120"/>
        <v>3.1750114907516114E-3</v>
      </c>
      <c r="H1290">
        <f t="shared" si="121"/>
        <v>1.5666264042779598E-2</v>
      </c>
      <c r="I1290">
        <f t="shared" si="122"/>
        <v>-2.2524789682433211E-3</v>
      </c>
      <c r="J1290" t="str">
        <f t="shared" si="123"/>
        <v/>
      </c>
      <c r="K1290" t="str">
        <f t="shared" si="124"/>
        <v/>
      </c>
      <c r="L1290" t="str">
        <f t="shared" si="125"/>
        <v/>
      </c>
      <c r="M1290" t="str">
        <f>IF(Master!D1292&lt;'OHL indexes'!E1290,1,"")</f>
        <v/>
      </c>
      <c r="N1290" t="str">
        <f>IF(Master!D1292&gt;'OHL indexes'!D1290,1,"")</f>
        <v/>
      </c>
    </row>
    <row r="1291" spans="1:14" x14ac:dyDescent="0.25">
      <c r="A1291" s="1">
        <v>39939</v>
      </c>
      <c r="B1291">
        <v>135630.96</v>
      </c>
      <c r="C1291" s="12">
        <v>138221.35</v>
      </c>
      <c r="D1291">
        <v>139573.6</v>
      </c>
      <c r="E1291" s="12">
        <v>135387.28</v>
      </c>
      <c r="G1291">
        <f t="shared" si="120"/>
        <v>1.909881047807982E-2</v>
      </c>
      <c r="H1291">
        <f t="shared" si="121"/>
        <v>2.9068879258836056E-2</v>
      </c>
      <c r="I1291">
        <f t="shared" si="122"/>
        <v>-1.7966399412051581E-3</v>
      </c>
      <c r="J1291" t="str">
        <f t="shared" si="123"/>
        <v/>
      </c>
      <c r="K1291" t="str">
        <f t="shared" si="124"/>
        <v/>
      </c>
      <c r="L1291" t="str">
        <f t="shared" si="125"/>
        <v/>
      </c>
      <c r="M1291" t="str">
        <f>IF(Master!D1293&lt;'OHL indexes'!E1291,1,"")</f>
        <v/>
      </c>
      <c r="N1291" t="str">
        <f>IF(Master!D1293&gt;'OHL indexes'!D1291,1,"")</f>
        <v/>
      </c>
    </row>
    <row r="1292" spans="1:14" x14ac:dyDescent="0.25">
      <c r="A1292" s="1">
        <v>39940</v>
      </c>
      <c r="B1292">
        <v>137484.32999999999</v>
      </c>
      <c r="C1292" s="12">
        <v>133487.07999999999</v>
      </c>
      <c r="D1292">
        <v>140056.26</v>
      </c>
      <c r="E1292" s="12">
        <v>132839.87</v>
      </c>
      <c r="G1292">
        <f t="shared" si="120"/>
        <v>-2.9074222495029112E-2</v>
      </c>
      <c r="H1292">
        <f t="shared" si="121"/>
        <v>1.8707077381109771E-2</v>
      </c>
      <c r="I1292">
        <f t="shared" si="122"/>
        <v>-3.3781740799115001E-2</v>
      </c>
      <c r="J1292" t="str">
        <f t="shared" si="123"/>
        <v/>
      </c>
      <c r="K1292" t="str">
        <f t="shared" si="124"/>
        <v/>
      </c>
      <c r="L1292" t="str">
        <f t="shared" si="125"/>
        <v/>
      </c>
      <c r="M1292" t="str">
        <f>IF(Master!D1294&lt;'OHL indexes'!E1292,1,"")</f>
        <v/>
      </c>
      <c r="N1292" t="str">
        <f>IF(Master!D1294&gt;'OHL indexes'!D1292,1,"")</f>
        <v/>
      </c>
    </row>
    <row r="1293" spans="1:14" x14ac:dyDescent="0.25">
      <c r="A1293" s="1">
        <v>39941</v>
      </c>
      <c r="B1293">
        <v>131833.04</v>
      </c>
      <c r="C1293" s="12">
        <v>135341.57</v>
      </c>
      <c r="D1293">
        <v>135470.94</v>
      </c>
      <c r="E1293" s="12">
        <v>130150.43</v>
      </c>
      <c r="G1293">
        <f t="shared" si="120"/>
        <v>2.6613434689816806E-2</v>
      </c>
      <c r="H1293">
        <f t="shared" si="121"/>
        <v>2.7594751664681283E-2</v>
      </c>
      <c r="I1293">
        <f t="shared" si="122"/>
        <v>-1.276318895475681E-2</v>
      </c>
      <c r="J1293" t="str">
        <f t="shared" si="123"/>
        <v/>
      </c>
      <c r="K1293" t="str">
        <f t="shared" si="124"/>
        <v/>
      </c>
      <c r="L1293" t="str">
        <f t="shared" si="125"/>
        <v/>
      </c>
      <c r="M1293" t="str">
        <f>IF(Master!D1295&lt;'OHL indexes'!E1293,1,"")</f>
        <v/>
      </c>
      <c r="N1293" t="str">
        <f>IF(Master!D1295&gt;'OHL indexes'!D1293,1,"")</f>
        <v/>
      </c>
    </row>
    <row r="1294" spans="1:14" x14ac:dyDescent="0.25">
      <c r="A1294" s="1">
        <v>39944</v>
      </c>
      <c r="B1294">
        <v>132699.74</v>
      </c>
      <c r="C1294" s="12">
        <v>134038.88</v>
      </c>
      <c r="D1294">
        <v>136907.26999999999</v>
      </c>
      <c r="E1294" s="12">
        <v>131946.16</v>
      </c>
      <c r="G1294">
        <f t="shared" si="120"/>
        <v>1.0091504323972433E-2</v>
      </c>
      <c r="H1294">
        <f t="shared" si="121"/>
        <v>3.1707145771348255E-2</v>
      </c>
      <c r="I1294">
        <f t="shared" si="122"/>
        <v>-5.6788355425563264E-3</v>
      </c>
      <c r="J1294" t="str">
        <f t="shared" si="123"/>
        <v/>
      </c>
      <c r="K1294" t="str">
        <f t="shared" si="124"/>
        <v/>
      </c>
      <c r="L1294" t="str">
        <f t="shared" si="125"/>
        <v/>
      </c>
      <c r="M1294" t="str">
        <f>IF(Master!D1296&lt;'OHL indexes'!E1294,1,"")</f>
        <v/>
      </c>
      <c r="N1294" t="str">
        <f>IF(Master!D1296&gt;'OHL indexes'!D1294,1,"")</f>
        <v/>
      </c>
    </row>
    <row r="1295" spans="1:14" x14ac:dyDescent="0.25">
      <c r="A1295" s="1">
        <v>39945</v>
      </c>
      <c r="B1295">
        <v>131755.70000000001</v>
      </c>
      <c r="C1295" s="12">
        <v>132094.14000000001</v>
      </c>
      <c r="D1295">
        <v>135929.62</v>
      </c>
      <c r="E1295" s="12">
        <v>130995.98</v>
      </c>
      <c r="G1295">
        <f t="shared" si="120"/>
        <v>2.5686934227513447E-3</v>
      </c>
      <c r="H1295">
        <f t="shared" si="121"/>
        <v>3.1679236647826015E-2</v>
      </c>
      <c r="I1295">
        <f t="shared" si="122"/>
        <v>-5.7661262472895602E-3</v>
      </c>
      <c r="J1295" t="str">
        <f t="shared" si="123"/>
        <v/>
      </c>
      <c r="K1295" t="str">
        <f t="shared" si="124"/>
        <v/>
      </c>
      <c r="L1295" t="str">
        <f t="shared" si="125"/>
        <v/>
      </c>
      <c r="M1295" t="str">
        <f>IF(Master!D1297&lt;'OHL indexes'!E1295,1,"")</f>
        <v/>
      </c>
      <c r="N1295" t="str">
        <f>IF(Master!D1297&gt;'OHL indexes'!D1295,1,"")</f>
        <v/>
      </c>
    </row>
    <row r="1296" spans="1:14" x14ac:dyDescent="0.25">
      <c r="A1296" s="1">
        <v>39946</v>
      </c>
      <c r="B1296">
        <v>136152.29</v>
      </c>
      <c r="C1296" s="12">
        <v>135385.32999999999</v>
      </c>
      <c r="D1296">
        <v>137724.43</v>
      </c>
      <c r="E1296" s="12">
        <v>133610.85</v>
      </c>
      <c r="G1296">
        <f t="shared" si="120"/>
        <v>-5.6331039308998854E-3</v>
      </c>
      <c r="H1296">
        <f t="shared" si="121"/>
        <v>1.154692293460502E-2</v>
      </c>
      <c r="I1296">
        <f t="shared" si="122"/>
        <v>-1.8666156845397186E-2</v>
      </c>
      <c r="J1296" t="str">
        <f t="shared" si="123"/>
        <v/>
      </c>
      <c r="K1296" t="str">
        <f t="shared" si="124"/>
        <v/>
      </c>
      <c r="L1296" t="str">
        <f t="shared" si="125"/>
        <v/>
      </c>
      <c r="M1296" t="str">
        <f>IF(Master!D1298&lt;'OHL indexes'!E1296,1,"")</f>
        <v/>
      </c>
      <c r="N1296" t="str">
        <f>IF(Master!D1298&gt;'OHL indexes'!D1296,1,"")</f>
        <v/>
      </c>
    </row>
    <row r="1297" spans="1:14" x14ac:dyDescent="0.25">
      <c r="A1297" s="1">
        <v>39947</v>
      </c>
      <c r="B1297">
        <v>130421.21</v>
      </c>
      <c r="C1297" s="12">
        <v>135878.20000000001</v>
      </c>
      <c r="D1297">
        <v>136216.78</v>
      </c>
      <c r="E1297" s="12">
        <v>130186.71</v>
      </c>
      <c r="G1297">
        <f t="shared" si="120"/>
        <v>4.1841277197167681E-2</v>
      </c>
      <c r="H1297">
        <f t="shared" si="121"/>
        <v>4.4437327333491261E-2</v>
      </c>
      <c r="I1297">
        <f t="shared" si="122"/>
        <v>-1.7980204293458479E-3</v>
      </c>
      <c r="J1297" t="str">
        <f t="shared" si="123"/>
        <v/>
      </c>
      <c r="K1297" t="str">
        <f t="shared" si="124"/>
        <v/>
      </c>
      <c r="L1297" t="str">
        <f t="shared" si="125"/>
        <v/>
      </c>
      <c r="M1297" t="str">
        <f>IF(Master!D1299&lt;'OHL indexes'!E1297,1,"")</f>
        <v/>
      </c>
      <c r="N1297" t="str">
        <f>IF(Master!D1299&gt;'OHL indexes'!D1297,1,"")</f>
        <v/>
      </c>
    </row>
    <row r="1298" spans="1:14" x14ac:dyDescent="0.25">
      <c r="A1298" s="1">
        <v>39948</v>
      </c>
      <c r="B1298">
        <v>133651.01999999999</v>
      </c>
      <c r="C1298" s="12">
        <v>130252.1</v>
      </c>
      <c r="D1298">
        <v>134954.87</v>
      </c>
      <c r="E1298" s="12">
        <v>127957.09</v>
      </c>
      <c r="G1298">
        <f t="shared" si="120"/>
        <v>-2.5431306098524176E-2</v>
      </c>
      <c r="H1298">
        <f t="shared" si="121"/>
        <v>9.7556307464021774E-3</v>
      </c>
      <c r="I1298">
        <f t="shared" si="122"/>
        <v>-4.2602967040580753E-2</v>
      </c>
      <c r="J1298" t="str">
        <f t="shared" si="123"/>
        <v/>
      </c>
      <c r="K1298" t="str">
        <f t="shared" si="124"/>
        <v/>
      </c>
      <c r="L1298" t="str">
        <f t="shared" si="125"/>
        <v/>
      </c>
      <c r="M1298" t="str">
        <f>IF(Master!D1300&lt;'OHL indexes'!E1298,1,"")</f>
        <v/>
      </c>
      <c r="N1298" t="str">
        <f>IF(Master!D1300&gt;'OHL indexes'!D1298,1,"")</f>
        <v/>
      </c>
    </row>
    <row r="1299" spans="1:14" x14ac:dyDescent="0.25">
      <c r="A1299" s="1">
        <v>39951</v>
      </c>
      <c r="B1299">
        <v>123885.77</v>
      </c>
      <c r="C1299" s="12">
        <v>130881.05</v>
      </c>
      <c r="D1299">
        <v>131637.96</v>
      </c>
      <c r="E1299" s="12">
        <v>123279.74</v>
      </c>
      <c r="G1299">
        <f t="shared" si="120"/>
        <v>5.6465565012026708E-2</v>
      </c>
      <c r="H1299">
        <f t="shared" si="121"/>
        <v>6.25753062680241E-2</v>
      </c>
      <c r="I1299">
        <f t="shared" si="122"/>
        <v>-4.8918451247467187E-3</v>
      </c>
      <c r="J1299" t="str">
        <f t="shared" si="123"/>
        <v/>
      </c>
      <c r="K1299" t="str">
        <f t="shared" si="124"/>
        <v/>
      </c>
      <c r="L1299" t="str">
        <f t="shared" si="125"/>
        <v/>
      </c>
      <c r="M1299" t="str">
        <f>IF(Master!D1301&lt;'OHL indexes'!E1299,1,"")</f>
        <v/>
      </c>
      <c r="N1299" t="str">
        <f>IF(Master!D1301&gt;'OHL indexes'!D1299,1,"")</f>
        <v/>
      </c>
    </row>
    <row r="1300" spans="1:14" x14ac:dyDescent="0.25">
      <c r="A1300" s="1">
        <v>39952</v>
      </c>
      <c r="B1300">
        <v>121932.22</v>
      </c>
      <c r="C1300" s="12">
        <v>124513.04</v>
      </c>
      <c r="D1300">
        <v>125478.07</v>
      </c>
      <c r="E1300" s="12">
        <v>120355.37</v>
      </c>
      <c r="G1300">
        <f t="shared" si="120"/>
        <v>2.1166021581498162E-2</v>
      </c>
      <c r="H1300">
        <f t="shared" si="121"/>
        <v>2.9080500625675576E-2</v>
      </c>
      <c r="I1300">
        <f t="shared" si="122"/>
        <v>-1.293218478266045E-2</v>
      </c>
      <c r="J1300" t="str">
        <f t="shared" si="123"/>
        <v/>
      </c>
      <c r="K1300" t="str">
        <f t="shared" si="124"/>
        <v/>
      </c>
      <c r="L1300" t="str">
        <f t="shared" si="125"/>
        <v/>
      </c>
      <c r="M1300" t="str">
        <f>IF(Master!D1302&lt;'OHL indexes'!E1300,1,"")</f>
        <v/>
      </c>
      <c r="N1300" t="str">
        <f>IF(Master!D1302&gt;'OHL indexes'!D1300,1,"")</f>
        <v/>
      </c>
    </row>
    <row r="1301" spans="1:14" x14ac:dyDescent="0.25">
      <c r="A1301" s="1">
        <v>39953</v>
      </c>
      <c r="B1301">
        <v>122333.94</v>
      </c>
      <c r="C1301" s="12">
        <v>118924.02</v>
      </c>
      <c r="D1301">
        <v>123737.14</v>
      </c>
      <c r="E1301" s="12">
        <v>114913.1</v>
      </c>
      <c r="G1301">
        <f t="shared" si="120"/>
        <v>-2.7873867219514015E-2</v>
      </c>
      <c r="H1301">
        <f t="shared" si="121"/>
        <v>1.1470242845117218E-2</v>
      </c>
      <c r="I1301">
        <f t="shared" si="122"/>
        <v>-6.0660516615421711E-2</v>
      </c>
      <c r="J1301" t="str">
        <f t="shared" si="123"/>
        <v/>
      </c>
      <c r="K1301" t="str">
        <f t="shared" si="124"/>
        <v/>
      </c>
      <c r="L1301" t="str">
        <f t="shared" si="125"/>
        <v/>
      </c>
      <c r="M1301" t="str">
        <f>IF(Master!D1303&lt;'OHL indexes'!E1301,1,"")</f>
        <v/>
      </c>
      <c r="N1301" t="str">
        <f>IF(Master!D1303&gt;'OHL indexes'!D1301,1,"")</f>
        <v/>
      </c>
    </row>
    <row r="1302" spans="1:14" x14ac:dyDescent="0.25">
      <c r="A1302" s="1">
        <v>39954</v>
      </c>
      <c r="B1302">
        <v>129089.91</v>
      </c>
      <c r="C1302" s="12">
        <v>125116.17</v>
      </c>
      <c r="D1302">
        <v>133989.81</v>
      </c>
      <c r="E1302" s="12">
        <v>124136.07</v>
      </c>
      <c r="G1302">
        <f t="shared" si="120"/>
        <v>-3.078273119874364E-2</v>
      </c>
      <c r="H1302">
        <f t="shared" si="121"/>
        <v>3.7957265598837164E-2</v>
      </c>
      <c r="I1302">
        <f t="shared" si="122"/>
        <v>-3.8375113903170277E-2</v>
      </c>
      <c r="J1302" t="str">
        <f t="shared" si="123"/>
        <v/>
      </c>
      <c r="K1302" t="str">
        <f t="shared" si="124"/>
        <v/>
      </c>
      <c r="L1302" t="str">
        <f t="shared" si="125"/>
        <v/>
      </c>
      <c r="M1302" t="str">
        <f>IF(Master!D1304&lt;'OHL indexes'!E1302,1,"")</f>
        <v/>
      </c>
      <c r="N1302" t="str">
        <f>IF(Master!D1304&gt;'OHL indexes'!D1302,1,"")</f>
        <v/>
      </c>
    </row>
    <row r="1303" spans="1:14" x14ac:dyDescent="0.25">
      <c r="A1303" s="1">
        <v>39955</v>
      </c>
      <c r="B1303">
        <v>131143.46</v>
      </c>
      <c r="C1303" s="12">
        <v>128395.09</v>
      </c>
      <c r="D1303">
        <v>134501.12</v>
      </c>
      <c r="E1303" s="12">
        <v>127868.7</v>
      </c>
      <c r="G1303">
        <f t="shared" si="120"/>
        <v>-2.0956973378619126E-2</v>
      </c>
      <c r="H1303">
        <f t="shared" si="121"/>
        <v>2.5602954199927419E-2</v>
      </c>
      <c r="I1303">
        <f t="shared" si="122"/>
        <v>-2.4970822029554474E-2</v>
      </c>
      <c r="J1303" t="str">
        <f t="shared" si="123"/>
        <v/>
      </c>
      <c r="K1303" t="str">
        <f t="shared" si="124"/>
        <v/>
      </c>
      <c r="L1303" t="str">
        <f t="shared" si="125"/>
        <v/>
      </c>
      <c r="M1303" t="str">
        <f>IF(Master!D1305&lt;'OHL indexes'!E1303,1,"")</f>
        <v/>
      </c>
      <c r="N1303" t="str">
        <f>IF(Master!D1305&gt;'OHL indexes'!D1303,1,"")</f>
        <v/>
      </c>
    </row>
    <row r="1304" spans="1:14" x14ac:dyDescent="0.25">
      <c r="A1304" s="1">
        <v>39959</v>
      </c>
      <c r="B1304">
        <v>125095.65</v>
      </c>
      <c r="C1304" s="12">
        <v>132361.98000000001</v>
      </c>
      <c r="D1304">
        <v>133616.28</v>
      </c>
      <c r="E1304" s="12">
        <v>122136.09</v>
      </c>
      <c r="G1304">
        <f t="shared" si="120"/>
        <v>5.8086192445540696E-2</v>
      </c>
      <c r="H1304">
        <f t="shared" si="121"/>
        <v>6.8112919993621013E-2</v>
      </c>
      <c r="I1304">
        <f t="shared" si="122"/>
        <v>-2.3658376610217857E-2</v>
      </c>
      <c r="J1304" t="str">
        <f t="shared" si="123"/>
        <v/>
      </c>
      <c r="K1304" t="str">
        <f t="shared" si="124"/>
        <v/>
      </c>
      <c r="L1304" t="str">
        <f t="shared" si="125"/>
        <v/>
      </c>
      <c r="M1304" t="str">
        <f>IF(Master!D1306&lt;'OHL indexes'!E1304,1,"")</f>
        <v/>
      </c>
      <c r="N1304" t="str">
        <f>IF(Master!D1306&gt;'OHL indexes'!D1304,1,"")</f>
        <v/>
      </c>
    </row>
    <row r="1305" spans="1:14" x14ac:dyDescent="0.25">
      <c r="A1305" s="1">
        <v>39960</v>
      </c>
      <c r="B1305">
        <v>128847.55</v>
      </c>
      <c r="C1305" s="12">
        <v>125494.95</v>
      </c>
      <c r="D1305">
        <v>129801.05</v>
      </c>
      <c r="E1305" s="12">
        <v>121827.72</v>
      </c>
      <c r="G1305">
        <f t="shared" si="120"/>
        <v>-2.601989715753239E-2</v>
      </c>
      <c r="H1305">
        <f t="shared" si="121"/>
        <v>7.4002183200223559E-3</v>
      </c>
      <c r="I1305">
        <f t="shared" si="122"/>
        <v>-5.448167233292367E-2</v>
      </c>
      <c r="J1305" t="str">
        <f t="shared" si="123"/>
        <v/>
      </c>
      <c r="K1305" t="str">
        <f t="shared" si="124"/>
        <v/>
      </c>
      <c r="L1305" t="str">
        <f t="shared" si="125"/>
        <v/>
      </c>
      <c r="M1305" t="str">
        <f>IF(Master!D1307&lt;'OHL indexes'!E1305,1,"")</f>
        <v/>
      </c>
      <c r="N1305" t="str">
        <f>IF(Master!D1307&gt;'OHL indexes'!D1305,1,"")</f>
        <v/>
      </c>
    </row>
    <row r="1306" spans="1:14" x14ac:dyDescent="0.25">
      <c r="A1306" s="1">
        <v>39961</v>
      </c>
      <c r="B1306">
        <v>126707.36</v>
      </c>
      <c r="C1306" s="12">
        <v>126580.81</v>
      </c>
      <c r="D1306">
        <v>130621.07</v>
      </c>
      <c r="E1306" s="12">
        <v>124670.87</v>
      </c>
      <c r="G1306">
        <f t="shared" si="120"/>
        <v>-9.9875808319271897E-4</v>
      </c>
      <c r="H1306">
        <f t="shared" si="121"/>
        <v>3.0887787418189427E-2</v>
      </c>
      <c r="I1306">
        <f t="shared" si="122"/>
        <v>-1.6072389165080914E-2</v>
      </c>
      <c r="J1306" t="str">
        <f t="shared" si="123"/>
        <v/>
      </c>
      <c r="K1306" t="str">
        <f t="shared" si="124"/>
        <v/>
      </c>
      <c r="L1306" t="str">
        <f t="shared" si="125"/>
        <v/>
      </c>
      <c r="M1306" t="str">
        <f>IF(Master!D1308&lt;'OHL indexes'!E1306,1,"")</f>
        <v/>
      </c>
      <c r="N1306" t="str">
        <f>IF(Master!D1308&gt;'OHL indexes'!D1306,1,"")</f>
        <v/>
      </c>
    </row>
    <row r="1307" spans="1:14" x14ac:dyDescent="0.25">
      <c r="A1307" s="1">
        <v>39962</v>
      </c>
      <c r="B1307">
        <v>122306.6</v>
      </c>
      <c r="C1307" s="12">
        <v>125921.4</v>
      </c>
      <c r="D1307">
        <v>127985.86</v>
      </c>
      <c r="E1307" s="12">
        <v>122092.2</v>
      </c>
      <c r="G1307">
        <f t="shared" si="120"/>
        <v>2.9555232505849904E-2</v>
      </c>
      <c r="H1307">
        <f t="shared" si="121"/>
        <v>4.6434615956947534E-2</v>
      </c>
      <c r="I1307">
        <f t="shared" si="122"/>
        <v>-1.7529716303127385E-3</v>
      </c>
      <c r="J1307" t="str">
        <f t="shared" si="123"/>
        <v/>
      </c>
      <c r="K1307" t="str">
        <f t="shared" si="124"/>
        <v/>
      </c>
      <c r="L1307" t="str">
        <f t="shared" si="125"/>
        <v/>
      </c>
      <c r="M1307" t="str">
        <f>IF(Master!D1309&lt;'OHL indexes'!E1307,1,"")</f>
        <v/>
      </c>
      <c r="N1307" t="str">
        <f>IF(Master!D1309&gt;'OHL indexes'!D1307,1,"")</f>
        <v/>
      </c>
    </row>
    <row r="1308" spans="1:14" x14ac:dyDescent="0.25">
      <c r="A1308" s="1">
        <v>39965</v>
      </c>
      <c r="B1308">
        <v>119327.59</v>
      </c>
      <c r="C1308" s="12">
        <v>120790.06</v>
      </c>
      <c r="D1308">
        <v>120790.06</v>
      </c>
      <c r="E1308" s="12">
        <v>117035.3</v>
      </c>
      <c r="G1308">
        <f t="shared" si="120"/>
        <v>1.2255925054716954E-2</v>
      </c>
      <c r="H1308">
        <f t="shared" si="121"/>
        <v>1.2255925054716954E-2</v>
      </c>
      <c r="I1308">
        <f t="shared" si="122"/>
        <v>-1.9210058629357984E-2</v>
      </c>
      <c r="J1308" t="str">
        <f t="shared" si="123"/>
        <v/>
      </c>
      <c r="K1308" t="str">
        <f t="shared" si="124"/>
        <v/>
      </c>
      <c r="L1308" t="str">
        <f t="shared" si="125"/>
        <v/>
      </c>
      <c r="M1308" t="str">
        <f>IF(Master!D1310&lt;'OHL indexes'!E1308,1,"")</f>
        <v/>
      </c>
      <c r="N1308" t="str">
        <f>IF(Master!D1310&gt;'OHL indexes'!D1308,1,"")</f>
        <v/>
      </c>
    </row>
    <row r="1309" spans="1:14" x14ac:dyDescent="0.25">
      <c r="A1309" s="1">
        <v>39966</v>
      </c>
      <c r="B1309">
        <v>119745.61</v>
      </c>
      <c r="C1309" s="12">
        <v>119369.34</v>
      </c>
      <c r="D1309">
        <v>121864.03</v>
      </c>
      <c r="E1309" s="12">
        <v>116488.45</v>
      </c>
      <c r="G1309">
        <f t="shared" si="120"/>
        <v>-3.142244630095492E-3</v>
      </c>
      <c r="H1309">
        <f t="shared" si="121"/>
        <v>1.7691003453070175E-2</v>
      </c>
      <c r="I1309">
        <f t="shared" si="122"/>
        <v>-2.7200663139133052E-2</v>
      </c>
      <c r="J1309" t="str">
        <f t="shared" si="123"/>
        <v/>
      </c>
      <c r="K1309" t="str">
        <f t="shared" si="124"/>
        <v/>
      </c>
      <c r="L1309" t="str">
        <f t="shared" si="125"/>
        <v/>
      </c>
      <c r="M1309" t="str">
        <f>IF(Master!D1311&lt;'OHL indexes'!E1309,1,"")</f>
        <v/>
      </c>
      <c r="N1309" t="str">
        <f>IF(Master!D1311&gt;'OHL indexes'!D1309,1,"")</f>
        <v/>
      </c>
    </row>
    <row r="1310" spans="1:14" x14ac:dyDescent="0.25">
      <c r="A1310" s="1">
        <v>39967</v>
      </c>
      <c r="B1310">
        <v>126066.59</v>
      </c>
      <c r="C1310" s="12">
        <v>121713.60000000001</v>
      </c>
      <c r="D1310">
        <v>128367.29</v>
      </c>
      <c r="E1310" s="12">
        <v>121713.60000000001</v>
      </c>
      <c r="G1310">
        <f t="shared" si="120"/>
        <v>-3.4529291226168546E-2</v>
      </c>
      <c r="H1310">
        <f t="shared" si="121"/>
        <v>1.8249878893368932E-2</v>
      </c>
      <c r="I1310">
        <f t="shared" si="122"/>
        <v>-3.4529291226168546E-2</v>
      </c>
      <c r="J1310" t="str">
        <f t="shared" si="123"/>
        <v/>
      </c>
      <c r="K1310" t="str">
        <f t="shared" si="124"/>
        <v/>
      </c>
      <c r="L1310" t="str">
        <f t="shared" si="125"/>
        <v/>
      </c>
      <c r="M1310" t="str">
        <f>IF(Master!D1312&lt;'OHL indexes'!E1310,1,"")</f>
        <v/>
      </c>
      <c r="N1310" t="str">
        <f>IF(Master!D1312&gt;'OHL indexes'!D1310,1,"")</f>
        <v/>
      </c>
    </row>
    <row r="1311" spans="1:14" x14ac:dyDescent="0.25">
      <c r="A1311" s="1">
        <v>39968</v>
      </c>
      <c r="B1311">
        <v>124581.78</v>
      </c>
      <c r="C1311" s="12">
        <v>125786.14</v>
      </c>
      <c r="D1311">
        <v>126565.16</v>
      </c>
      <c r="E1311" s="12">
        <v>122888.18</v>
      </c>
      <c r="G1311">
        <f t="shared" si="120"/>
        <v>9.6672242120798835E-3</v>
      </c>
      <c r="H1311">
        <f t="shared" si="121"/>
        <v>1.5920305521401223E-2</v>
      </c>
      <c r="I1311">
        <f t="shared" si="122"/>
        <v>-1.3594283208989366E-2</v>
      </c>
      <c r="J1311" t="str">
        <f t="shared" si="123"/>
        <v/>
      </c>
      <c r="K1311" t="str">
        <f t="shared" si="124"/>
        <v/>
      </c>
      <c r="L1311" t="str">
        <f t="shared" si="125"/>
        <v/>
      </c>
      <c r="M1311" t="str">
        <f>IF(Master!D1313&lt;'OHL indexes'!E1311,1,"")</f>
        <v/>
      </c>
      <c r="N1311" t="str">
        <f>IF(Master!D1313&gt;'OHL indexes'!D1311,1,"")</f>
        <v/>
      </c>
    </row>
    <row r="1312" spans="1:14" x14ac:dyDescent="0.25">
      <c r="A1312" s="1">
        <v>39969</v>
      </c>
      <c r="B1312">
        <v>124053.84</v>
      </c>
      <c r="C1312" s="12">
        <v>121752.97</v>
      </c>
      <c r="D1312">
        <v>126453.15</v>
      </c>
      <c r="E1312" s="12">
        <v>120810.03</v>
      </c>
      <c r="G1312">
        <f t="shared" si="120"/>
        <v>-1.8547350086059344E-2</v>
      </c>
      <c r="H1312">
        <f t="shared" si="121"/>
        <v>1.9340876509747584E-2</v>
      </c>
      <c r="I1312">
        <f t="shared" si="122"/>
        <v>-2.6148404595939923E-2</v>
      </c>
      <c r="J1312" t="str">
        <f t="shared" si="123"/>
        <v/>
      </c>
      <c r="K1312" t="str">
        <f t="shared" si="124"/>
        <v/>
      </c>
      <c r="L1312" t="str">
        <f t="shared" si="125"/>
        <v/>
      </c>
      <c r="M1312" t="str">
        <f>IF(Master!D1314&lt;'OHL indexes'!E1312,1,"")</f>
        <v/>
      </c>
      <c r="N1312" t="str">
        <f>IF(Master!D1314&gt;'OHL indexes'!D1312,1,"")</f>
        <v/>
      </c>
    </row>
    <row r="1313" spans="1:14" x14ac:dyDescent="0.25">
      <c r="A1313" s="1">
        <v>39972</v>
      </c>
      <c r="B1313">
        <v>123125.37</v>
      </c>
      <c r="C1313" s="12">
        <v>124715.18</v>
      </c>
      <c r="D1313">
        <v>127804.91</v>
      </c>
      <c r="E1313" s="12">
        <v>122408.74</v>
      </c>
      <c r="G1313">
        <f t="shared" si="120"/>
        <v>1.2912123634633454E-2</v>
      </c>
      <c r="H1313">
        <f t="shared" si="121"/>
        <v>3.8006302031823314E-2</v>
      </c>
      <c r="I1313">
        <f t="shared" si="122"/>
        <v>-5.820327687137028E-3</v>
      </c>
      <c r="J1313" t="str">
        <f t="shared" si="123"/>
        <v/>
      </c>
      <c r="K1313" t="str">
        <f t="shared" si="124"/>
        <v/>
      </c>
      <c r="L1313" t="str">
        <f t="shared" si="125"/>
        <v/>
      </c>
      <c r="M1313" t="str">
        <f>IF(Master!D1315&lt;'OHL indexes'!E1313,1,"")</f>
        <v/>
      </c>
      <c r="N1313" t="str">
        <f>IF(Master!D1315&gt;'OHL indexes'!D1313,1,"")</f>
        <v/>
      </c>
    </row>
    <row r="1314" spans="1:14" x14ac:dyDescent="0.25">
      <c r="A1314" s="1">
        <v>39973</v>
      </c>
      <c r="B1314">
        <v>118891.33</v>
      </c>
      <c r="C1314" s="12">
        <v>121734.41</v>
      </c>
      <c r="D1314">
        <v>123259.31</v>
      </c>
      <c r="E1314" s="12">
        <v>117983.98</v>
      </c>
      <c r="G1314">
        <f t="shared" si="120"/>
        <v>2.3913266005183065E-2</v>
      </c>
      <c r="H1314">
        <f t="shared" si="121"/>
        <v>3.6739264334918253E-2</v>
      </c>
      <c r="I1314">
        <f t="shared" si="122"/>
        <v>-7.6317591871502E-3</v>
      </c>
      <c r="J1314" t="str">
        <f t="shared" si="123"/>
        <v/>
      </c>
      <c r="K1314" t="str">
        <f t="shared" si="124"/>
        <v/>
      </c>
      <c r="L1314" t="str">
        <f t="shared" si="125"/>
        <v/>
      </c>
      <c r="M1314" t="str">
        <f>IF(Master!D1316&lt;'OHL indexes'!E1314,1,"")</f>
        <v/>
      </c>
      <c r="N1314" t="str">
        <f>IF(Master!D1316&gt;'OHL indexes'!D1314,1,"")</f>
        <v/>
      </c>
    </row>
    <row r="1315" spans="1:14" x14ac:dyDescent="0.25">
      <c r="A1315" s="1">
        <v>39974</v>
      </c>
      <c r="B1315">
        <v>119610.89</v>
      </c>
      <c r="C1315" s="12">
        <v>117073.45</v>
      </c>
      <c r="D1315">
        <v>123718.47</v>
      </c>
      <c r="E1315" s="12">
        <v>116231.27</v>
      </c>
      <c r="G1315">
        <f t="shared" si="120"/>
        <v>-2.1214121891409699E-2</v>
      </c>
      <c r="H1315">
        <f t="shared" si="121"/>
        <v>3.434118749555326E-2</v>
      </c>
      <c r="I1315">
        <f t="shared" si="122"/>
        <v>-2.8255119579830845E-2</v>
      </c>
      <c r="J1315" t="str">
        <f t="shared" si="123"/>
        <v/>
      </c>
      <c r="K1315" t="str">
        <f t="shared" si="124"/>
        <v/>
      </c>
      <c r="L1315" t="str">
        <f t="shared" si="125"/>
        <v/>
      </c>
      <c r="M1315" t="str">
        <f>IF(Master!D1317&lt;'OHL indexes'!E1315,1,"")</f>
        <v/>
      </c>
      <c r="N1315" t="str">
        <f>IF(Master!D1317&gt;'OHL indexes'!D1315,1,"")</f>
        <v/>
      </c>
    </row>
    <row r="1316" spans="1:14" x14ac:dyDescent="0.25">
      <c r="A1316" s="1">
        <v>39975</v>
      </c>
      <c r="B1316">
        <v>116950.77</v>
      </c>
      <c r="C1316" s="12">
        <v>118669.39</v>
      </c>
      <c r="D1316">
        <v>118669.39</v>
      </c>
      <c r="E1316" s="12">
        <v>114227.99</v>
      </c>
      <c r="G1316">
        <f t="shared" si="120"/>
        <v>1.4695243135209868E-2</v>
      </c>
      <c r="H1316">
        <f t="shared" si="121"/>
        <v>1.4695243135209868E-2</v>
      </c>
      <c r="I1316">
        <f t="shared" si="122"/>
        <v>-2.3281420036823985E-2</v>
      </c>
      <c r="J1316" t="str">
        <f t="shared" si="123"/>
        <v/>
      </c>
      <c r="K1316" t="str">
        <f t="shared" si="124"/>
        <v/>
      </c>
      <c r="L1316" t="str">
        <f t="shared" si="125"/>
        <v/>
      </c>
      <c r="M1316" t="str">
        <f>IF(Master!D1318&lt;'OHL indexes'!E1316,1,"")</f>
        <v/>
      </c>
      <c r="N1316" t="str">
        <f>IF(Master!D1318&gt;'OHL indexes'!D1316,1,"")</f>
        <v/>
      </c>
    </row>
    <row r="1317" spans="1:14" x14ac:dyDescent="0.25">
      <c r="A1317" s="1">
        <v>39976</v>
      </c>
      <c r="B1317">
        <v>114984.89</v>
      </c>
      <c r="C1317" s="12">
        <v>116848.88</v>
      </c>
      <c r="D1317">
        <v>118519.9</v>
      </c>
      <c r="E1317" s="12">
        <v>114505.38</v>
      </c>
      <c r="G1317">
        <f t="shared" si="120"/>
        <v>1.6210738645747291E-2</v>
      </c>
      <c r="H1317">
        <f t="shared" si="121"/>
        <v>3.0743256787913564E-2</v>
      </c>
      <c r="I1317">
        <f t="shared" si="122"/>
        <v>-4.1702001019437995E-3</v>
      </c>
      <c r="J1317" t="str">
        <f t="shared" si="123"/>
        <v/>
      </c>
      <c r="K1317" t="str">
        <f t="shared" si="124"/>
        <v/>
      </c>
      <c r="L1317" t="str">
        <f t="shared" si="125"/>
        <v/>
      </c>
      <c r="M1317" t="str">
        <f>IF(Master!D1319&lt;'OHL indexes'!E1317,1,"")</f>
        <v/>
      </c>
      <c r="N1317" t="str">
        <f>IF(Master!D1319&gt;'OHL indexes'!D1317,1,"")</f>
        <v/>
      </c>
    </row>
    <row r="1318" spans="1:14" x14ac:dyDescent="0.25">
      <c r="A1318" s="1">
        <v>39979</v>
      </c>
      <c r="B1318">
        <v>120574.91</v>
      </c>
      <c r="C1318" s="12">
        <v>114476.87</v>
      </c>
      <c r="D1318">
        <v>120654.38</v>
      </c>
      <c r="E1318" s="12">
        <v>114476.87</v>
      </c>
      <c r="G1318">
        <f t="shared" si="120"/>
        <v>-5.057470082291593E-2</v>
      </c>
      <c r="H1318">
        <f t="shared" si="121"/>
        <v>6.590923435065843E-4</v>
      </c>
      <c r="I1318">
        <f t="shared" si="122"/>
        <v>-5.057470082291593E-2</v>
      </c>
      <c r="J1318" t="str">
        <f t="shared" si="123"/>
        <v/>
      </c>
      <c r="K1318" t="str">
        <f t="shared" si="124"/>
        <v/>
      </c>
      <c r="L1318" t="str">
        <f t="shared" si="125"/>
        <v/>
      </c>
      <c r="M1318" t="str">
        <f>IF(Master!D1320&lt;'OHL indexes'!E1318,1,"")</f>
        <v/>
      </c>
      <c r="N1318" t="str">
        <f>IF(Master!D1320&gt;'OHL indexes'!D1318,1,"")</f>
        <v/>
      </c>
    </row>
    <row r="1319" spans="1:14" x14ac:dyDescent="0.25">
      <c r="A1319" s="1">
        <v>39980</v>
      </c>
      <c r="B1319">
        <v>124743.34</v>
      </c>
      <c r="C1319" s="12">
        <v>119205.89</v>
      </c>
      <c r="D1319">
        <v>126030.7</v>
      </c>
      <c r="E1319" s="12">
        <v>118425.05</v>
      </c>
      <c r="G1319">
        <f t="shared" si="120"/>
        <v>-4.4390746632245071E-2</v>
      </c>
      <c r="H1319">
        <f t="shared" si="121"/>
        <v>1.0320069993315917E-2</v>
      </c>
      <c r="I1319">
        <f t="shared" si="122"/>
        <v>-5.0650319287586787E-2</v>
      </c>
      <c r="J1319" t="str">
        <f t="shared" si="123"/>
        <v/>
      </c>
      <c r="K1319" t="str">
        <f t="shared" si="124"/>
        <v/>
      </c>
      <c r="L1319" t="str">
        <f t="shared" si="125"/>
        <v/>
      </c>
      <c r="M1319" t="str">
        <f>IF(Master!D1321&lt;'OHL indexes'!E1319,1,"")</f>
        <v/>
      </c>
      <c r="N1319" t="str">
        <f>IF(Master!D1321&gt;'OHL indexes'!D1319,1,"")</f>
        <v/>
      </c>
    </row>
    <row r="1320" spans="1:14" x14ac:dyDescent="0.25">
      <c r="A1320" s="1">
        <v>39981</v>
      </c>
      <c r="B1320">
        <v>125706.42</v>
      </c>
      <c r="C1320" s="12">
        <v>123395.8</v>
      </c>
      <c r="D1320">
        <v>128015.93</v>
      </c>
      <c r="E1320" s="12">
        <v>122625.78</v>
      </c>
      <c r="G1320">
        <f t="shared" si="120"/>
        <v>-1.8381081889055406E-2</v>
      </c>
      <c r="H1320">
        <f t="shared" si="121"/>
        <v>1.8372251791117788E-2</v>
      </c>
      <c r="I1320">
        <f t="shared" si="122"/>
        <v>-2.4506624244012398E-2</v>
      </c>
      <c r="J1320" t="str">
        <f t="shared" si="123"/>
        <v/>
      </c>
      <c r="K1320" t="str">
        <f t="shared" si="124"/>
        <v/>
      </c>
      <c r="L1320" t="str">
        <f t="shared" si="125"/>
        <v/>
      </c>
      <c r="M1320" t="str">
        <f>IF(Master!D1322&lt;'OHL indexes'!E1320,1,"")</f>
        <v/>
      </c>
      <c r="N1320" t="str">
        <f>IF(Master!D1322&gt;'OHL indexes'!D1320,1,"")</f>
        <v/>
      </c>
    </row>
    <row r="1321" spans="1:14" x14ac:dyDescent="0.25">
      <c r="A1321" s="1">
        <v>39982</v>
      </c>
      <c r="B1321">
        <v>124743.77</v>
      </c>
      <c r="C1321" s="12">
        <v>124558.6</v>
      </c>
      <c r="D1321">
        <v>126830.16</v>
      </c>
      <c r="E1321" s="12">
        <v>122672.32000000001</v>
      </c>
      <c r="G1321">
        <f t="shared" si="120"/>
        <v>-1.4844027882113808E-3</v>
      </c>
      <c r="H1321">
        <f t="shared" si="121"/>
        <v>1.6725404402961441E-2</v>
      </c>
      <c r="I1321">
        <f t="shared" si="122"/>
        <v>-1.6605638902848607E-2</v>
      </c>
      <c r="J1321" t="str">
        <f t="shared" si="123"/>
        <v/>
      </c>
      <c r="K1321" t="str">
        <f t="shared" si="124"/>
        <v/>
      </c>
      <c r="L1321" t="str">
        <f t="shared" si="125"/>
        <v/>
      </c>
      <c r="M1321" t="str">
        <f>IF(Master!D1323&lt;'OHL indexes'!E1321,1,"")</f>
        <v/>
      </c>
      <c r="N1321" t="str">
        <f>IF(Master!D1323&gt;'OHL indexes'!D1321,1,"")</f>
        <v/>
      </c>
    </row>
    <row r="1322" spans="1:14" x14ac:dyDescent="0.25">
      <c r="A1322" s="1">
        <v>39983</v>
      </c>
      <c r="B1322">
        <v>120936.95</v>
      </c>
      <c r="C1322" s="12">
        <v>121071.34</v>
      </c>
      <c r="D1322">
        <v>124036.92</v>
      </c>
      <c r="E1322" s="12">
        <v>120592.61</v>
      </c>
      <c r="G1322">
        <f t="shared" si="120"/>
        <v>1.1112401958210949E-3</v>
      </c>
      <c r="H1322">
        <f t="shared" si="121"/>
        <v>2.5632943446977974E-2</v>
      </c>
      <c r="I1322">
        <f t="shared" si="122"/>
        <v>-2.8472687627726367E-3</v>
      </c>
      <c r="J1322" t="str">
        <f t="shared" si="123"/>
        <v/>
      </c>
      <c r="K1322" t="str">
        <f t="shared" si="124"/>
        <v/>
      </c>
      <c r="L1322" t="str">
        <f t="shared" si="125"/>
        <v/>
      </c>
      <c r="M1322" t="str">
        <f>IF(Master!D1324&lt;'OHL indexes'!E1322,1,"")</f>
        <v/>
      </c>
      <c r="N1322" t="str">
        <f>IF(Master!D1324&gt;'OHL indexes'!D1322,1,"")</f>
        <v/>
      </c>
    </row>
    <row r="1323" spans="1:14" x14ac:dyDescent="0.25">
      <c r="A1323" s="1">
        <v>39986</v>
      </c>
      <c r="B1323">
        <v>126142.22</v>
      </c>
      <c r="C1323" s="12">
        <v>122021.05</v>
      </c>
      <c r="D1323">
        <v>128525.62</v>
      </c>
      <c r="E1323" s="12">
        <v>122021.05</v>
      </c>
      <c r="G1323">
        <f t="shared" si="120"/>
        <v>-3.2670821870742439E-2</v>
      </c>
      <c r="H1323">
        <f t="shared" si="121"/>
        <v>1.889454617177333E-2</v>
      </c>
      <c r="I1323">
        <f t="shared" si="122"/>
        <v>-3.2670821870742439E-2</v>
      </c>
      <c r="J1323" t="str">
        <f t="shared" si="123"/>
        <v/>
      </c>
      <c r="K1323" t="str">
        <f t="shared" si="124"/>
        <v/>
      </c>
      <c r="L1323" t="str">
        <f t="shared" si="125"/>
        <v/>
      </c>
      <c r="M1323" t="str">
        <f>IF(Master!D1325&lt;'OHL indexes'!E1323,1,"")</f>
        <v/>
      </c>
      <c r="N1323" t="str">
        <f>IF(Master!D1325&gt;'OHL indexes'!D1323,1,"")</f>
        <v/>
      </c>
    </row>
    <row r="1324" spans="1:14" x14ac:dyDescent="0.25">
      <c r="A1324" s="1">
        <v>39987</v>
      </c>
      <c r="B1324">
        <v>123636.77</v>
      </c>
      <c r="C1324" s="12">
        <v>125274.71</v>
      </c>
      <c r="D1324">
        <v>126592.04</v>
      </c>
      <c r="E1324" s="12">
        <v>123411.17</v>
      </c>
      <c r="G1324">
        <f t="shared" si="120"/>
        <v>1.3248000574586305E-2</v>
      </c>
      <c r="H1324">
        <f t="shared" si="121"/>
        <v>2.3902840554634208E-2</v>
      </c>
      <c r="I1324">
        <f t="shared" si="122"/>
        <v>-1.8246998849937857E-3</v>
      </c>
      <c r="J1324" t="str">
        <f t="shared" si="123"/>
        <v/>
      </c>
      <c r="K1324" t="str">
        <f t="shared" si="124"/>
        <v/>
      </c>
      <c r="L1324" t="str">
        <f t="shared" si="125"/>
        <v/>
      </c>
      <c r="M1324" t="str">
        <f>IF(Master!D1326&lt;'OHL indexes'!E1324,1,"")</f>
        <v/>
      </c>
      <c r="N1324" t="str">
        <f>IF(Master!D1326&gt;'OHL indexes'!D1324,1,"")</f>
        <v/>
      </c>
    </row>
    <row r="1325" spans="1:14" x14ac:dyDescent="0.25">
      <c r="A1325" s="1">
        <v>39988</v>
      </c>
      <c r="B1325">
        <v>118569.57</v>
      </c>
      <c r="C1325" s="12">
        <v>121299.61</v>
      </c>
      <c r="D1325">
        <v>122905.9</v>
      </c>
      <c r="E1325" s="12">
        <v>117749.69</v>
      </c>
      <c r="G1325">
        <f t="shared" si="120"/>
        <v>2.3024794641660629E-2</v>
      </c>
      <c r="H1325">
        <f t="shared" si="121"/>
        <v>3.6572031086896883E-2</v>
      </c>
      <c r="I1325">
        <f t="shared" si="122"/>
        <v>-6.9147589891740413E-3</v>
      </c>
      <c r="J1325" t="str">
        <f t="shared" si="123"/>
        <v/>
      </c>
      <c r="K1325" t="str">
        <f t="shared" si="124"/>
        <v/>
      </c>
      <c r="L1325" t="str">
        <f t="shared" si="125"/>
        <v/>
      </c>
      <c r="M1325" t="str">
        <f>IF(Master!D1327&lt;'OHL indexes'!E1325,1,"")</f>
        <v/>
      </c>
      <c r="N1325" t="str">
        <f>IF(Master!D1327&gt;'OHL indexes'!D1325,1,"")</f>
        <v/>
      </c>
    </row>
    <row r="1326" spans="1:14" x14ac:dyDescent="0.25">
      <c r="A1326" s="1">
        <v>39989</v>
      </c>
      <c r="B1326">
        <v>113178.5</v>
      </c>
      <c r="C1326" s="12">
        <v>119869.36</v>
      </c>
      <c r="D1326">
        <v>120061.92</v>
      </c>
      <c r="E1326" s="12">
        <v>112600.17</v>
      </c>
      <c r="G1326">
        <f t="shared" si="120"/>
        <v>5.9117765299946612E-2</v>
      </c>
      <c r="H1326">
        <f t="shared" si="121"/>
        <v>6.0819148513189258E-2</v>
      </c>
      <c r="I1326">
        <f t="shared" si="122"/>
        <v>-5.1098927799891891E-3</v>
      </c>
      <c r="J1326" t="str">
        <f t="shared" si="123"/>
        <v/>
      </c>
      <c r="K1326" t="str">
        <f t="shared" si="124"/>
        <v/>
      </c>
      <c r="L1326" t="str">
        <f t="shared" si="125"/>
        <v/>
      </c>
      <c r="M1326" t="str">
        <f>IF(Master!D1328&lt;'OHL indexes'!E1326,1,"")</f>
        <v/>
      </c>
      <c r="N1326" t="str">
        <f>IF(Master!D1328&gt;'OHL indexes'!D1326,1,"")</f>
        <v/>
      </c>
    </row>
    <row r="1327" spans="1:14" x14ac:dyDescent="0.25">
      <c r="A1327" s="1">
        <v>39990</v>
      </c>
      <c r="B1327">
        <v>111232.59</v>
      </c>
      <c r="C1327" s="12">
        <v>115797.89</v>
      </c>
      <c r="D1327">
        <v>115797.89</v>
      </c>
      <c r="E1327" s="12">
        <v>110543.09</v>
      </c>
      <c r="G1327">
        <f t="shared" si="120"/>
        <v>4.1042827466302834E-2</v>
      </c>
      <c r="H1327">
        <f t="shared" si="121"/>
        <v>4.1042827466302834E-2</v>
      </c>
      <c r="I1327">
        <f t="shared" si="122"/>
        <v>-6.198722874294349E-3</v>
      </c>
      <c r="J1327" t="str">
        <f t="shared" si="123"/>
        <v/>
      </c>
      <c r="K1327" t="str">
        <f t="shared" si="124"/>
        <v/>
      </c>
      <c r="L1327" t="str">
        <f t="shared" si="125"/>
        <v/>
      </c>
      <c r="M1327" t="str">
        <f>IF(Master!D1329&lt;'OHL indexes'!E1327,1,"")</f>
        <v/>
      </c>
      <c r="N1327" t="str">
        <f>IF(Master!D1329&gt;'OHL indexes'!D1327,1,"")</f>
        <v/>
      </c>
    </row>
    <row r="1328" spans="1:14" x14ac:dyDescent="0.25">
      <c r="A1328" s="1">
        <v>39993</v>
      </c>
      <c r="B1328">
        <v>107268.66</v>
      </c>
      <c r="C1328" s="12">
        <v>111104.66</v>
      </c>
      <c r="D1328">
        <v>112319.97</v>
      </c>
      <c r="E1328" s="12">
        <v>106819.11</v>
      </c>
      <c r="G1328">
        <f t="shared" si="120"/>
        <v>3.5760677909092875E-2</v>
      </c>
      <c r="H1328">
        <f t="shared" si="121"/>
        <v>4.7090268490349363E-2</v>
      </c>
      <c r="I1328">
        <f t="shared" si="122"/>
        <v>-4.1908792372348236E-3</v>
      </c>
      <c r="J1328" t="str">
        <f t="shared" si="123"/>
        <v/>
      </c>
      <c r="K1328" t="str">
        <f t="shared" si="124"/>
        <v/>
      </c>
      <c r="L1328" t="str">
        <f t="shared" si="125"/>
        <v/>
      </c>
      <c r="M1328" t="str">
        <f>IF(Master!D1330&lt;'OHL indexes'!E1328,1,"")</f>
        <v/>
      </c>
      <c r="N1328" t="str">
        <f>IF(Master!D1330&gt;'OHL indexes'!D1328,1,"")</f>
        <v/>
      </c>
    </row>
    <row r="1329" spans="1:14" x14ac:dyDescent="0.25">
      <c r="A1329" s="1">
        <v>39994</v>
      </c>
      <c r="B1329">
        <v>109136.03</v>
      </c>
      <c r="C1329" s="12">
        <v>107436.19</v>
      </c>
      <c r="D1329">
        <v>110810.78</v>
      </c>
      <c r="E1329" s="12">
        <v>105306.14</v>
      </c>
      <c r="G1329">
        <f t="shared" si="120"/>
        <v>-1.5575424541281135E-2</v>
      </c>
      <c r="H1329">
        <f t="shared" si="121"/>
        <v>1.534552796175559E-2</v>
      </c>
      <c r="I1329">
        <f t="shared" si="122"/>
        <v>-3.5092810321211032E-2</v>
      </c>
      <c r="J1329" t="str">
        <f t="shared" si="123"/>
        <v/>
      </c>
      <c r="K1329" t="str">
        <f t="shared" si="124"/>
        <v/>
      </c>
      <c r="L1329" t="str">
        <f t="shared" si="125"/>
        <v/>
      </c>
      <c r="M1329" t="str">
        <f>IF(Master!D1331&lt;'OHL indexes'!E1329,1,"")</f>
        <v/>
      </c>
      <c r="N1329" t="str">
        <f>IF(Master!D1331&gt;'OHL indexes'!D1329,1,"")</f>
        <v/>
      </c>
    </row>
    <row r="1330" spans="1:14" x14ac:dyDescent="0.25">
      <c r="A1330" s="1">
        <v>39995</v>
      </c>
      <c r="B1330">
        <v>108165.04</v>
      </c>
      <c r="C1330" s="12">
        <v>107702.54</v>
      </c>
      <c r="D1330">
        <v>108690.06</v>
      </c>
      <c r="E1330" s="12">
        <v>105663.81</v>
      </c>
      <c r="G1330">
        <f t="shared" si="120"/>
        <v>-4.27587323963452E-3</v>
      </c>
      <c r="H1330">
        <f t="shared" si="121"/>
        <v>4.8538788503198482E-3</v>
      </c>
      <c r="I1330">
        <f t="shared" si="122"/>
        <v>-2.3124199833883474E-2</v>
      </c>
      <c r="J1330" t="str">
        <f t="shared" si="123"/>
        <v/>
      </c>
      <c r="K1330" t="str">
        <f t="shared" si="124"/>
        <v/>
      </c>
      <c r="L1330" t="str">
        <f t="shared" si="125"/>
        <v/>
      </c>
      <c r="M1330" t="str">
        <f>IF(Master!D1332&lt;'OHL indexes'!E1330,1,"")</f>
        <v/>
      </c>
      <c r="N1330" t="str">
        <f>IF(Master!D1332&gt;'OHL indexes'!D1330,1,"")</f>
        <v/>
      </c>
    </row>
    <row r="1331" spans="1:14" x14ac:dyDescent="0.25">
      <c r="A1331" s="1">
        <v>39996</v>
      </c>
      <c r="B1331">
        <v>114109.02</v>
      </c>
      <c r="C1331" s="12">
        <v>110246.82</v>
      </c>
      <c r="D1331">
        <v>114577.23</v>
      </c>
      <c r="E1331" s="12">
        <v>109881.31</v>
      </c>
      <c r="G1331">
        <f t="shared" si="120"/>
        <v>-3.3846579350168771E-2</v>
      </c>
      <c r="H1331">
        <f t="shared" si="121"/>
        <v>4.1031813260685723E-3</v>
      </c>
      <c r="I1331">
        <f t="shared" si="122"/>
        <v>-3.7049744183238142E-2</v>
      </c>
      <c r="J1331" t="str">
        <f t="shared" si="123"/>
        <v/>
      </c>
      <c r="K1331" t="str">
        <f t="shared" si="124"/>
        <v/>
      </c>
      <c r="L1331" t="str">
        <f t="shared" si="125"/>
        <v/>
      </c>
      <c r="M1331" t="str">
        <f>IF(Master!D1333&lt;'OHL indexes'!E1331,1,"")</f>
        <v/>
      </c>
      <c r="N1331" t="str">
        <f>IF(Master!D1333&gt;'OHL indexes'!D1331,1,"")</f>
        <v/>
      </c>
    </row>
    <row r="1332" spans="1:14" x14ac:dyDescent="0.25">
      <c r="A1332" s="1">
        <v>40000</v>
      </c>
      <c r="B1332">
        <v>113064.62</v>
      </c>
      <c r="C1332" s="12">
        <v>115155.89</v>
      </c>
      <c r="D1332">
        <v>116012.42</v>
      </c>
      <c r="E1332" s="12">
        <v>112776.64</v>
      </c>
      <c r="G1332">
        <f t="shared" si="120"/>
        <v>1.8496236930704013E-2</v>
      </c>
      <c r="H1332">
        <f t="shared" si="121"/>
        <v>2.6071816276391324E-2</v>
      </c>
      <c r="I1332">
        <f t="shared" si="122"/>
        <v>-2.5470390295390111E-3</v>
      </c>
      <c r="J1332" t="str">
        <f t="shared" si="123"/>
        <v/>
      </c>
      <c r="K1332" t="str">
        <f t="shared" si="124"/>
        <v/>
      </c>
      <c r="L1332" t="str">
        <f t="shared" si="125"/>
        <v/>
      </c>
      <c r="M1332" t="str">
        <f>IF(Master!D1334&lt;'OHL indexes'!E1332,1,"")</f>
        <v/>
      </c>
      <c r="N1332" t="str">
        <f>IF(Master!D1334&gt;'OHL indexes'!D1332,1,"")</f>
        <v/>
      </c>
    </row>
    <row r="1333" spans="1:14" x14ac:dyDescent="0.25">
      <c r="A1333" s="1">
        <v>40001</v>
      </c>
      <c r="B1333">
        <v>117402.9</v>
      </c>
      <c r="C1333" s="12">
        <v>113721.60000000001</v>
      </c>
      <c r="D1333">
        <v>117695.17</v>
      </c>
      <c r="E1333" s="12">
        <v>113460.39</v>
      </c>
      <c r="G1333">
        <f t="shared" si="120"/>
        <v>-3.1356124933881402E-2</v>
      </c>
      <c r="H1333">
        <f t="shared" si="121"/>
        <v>2.4894615039321444E-3</v>
      </c>
      <c r="I1333">
        <f t="shared" si="122"/>
        <v>-3.3581027385183759E-2</v>
      </c>
      <c r="J1333" t="str">
        <f t="shared" si="123"/>
        <v/>
      </c>
      <c r="K1333" t="str">
        <f t="shared" si="124"/>
        <v/>
      </c>
      <c r="L1333" t="str">
        <f t="shared" si="125"/>
        <v/>
      </c>
      <c r="M1333" t="str">
        <f>IF(Master!D1335&lt;'OHL indexes'!E1333,1,"")</f>
        <v/>
      </c>
      <c r="N1333" t="str">
        <f>IF(Master!D1335&gt;'OHL indexes'!D1333,1,"")</f>
        <v/>
      </c>
    </row>
    <row r="1334" spans="1:14" x14ac:dyDescent="0.25">
      <c r="A1334" s="1">
        <v>40002</v>
      </c>
      <c r="B1334">
        <v>119047.29</v>
      </c>
      <c r="C1334" s="12">
        <v>116802.29</v>
      </c>
      <c r="D1334">
        <v>123646.05</v>
      </c>
      <c r="E1334" s="12">
        <v>115917.19</v>
      </c>
      <c r="G1334">
        <f t="shared" si="120"/>
        <v>-1.8858052123656099E-2</v>
      </c>
      <c r="H1334">
        <f t="shared" si="121"/>
        <v>3.8629690772465475E-2</v>
      </c>
      <c r="I1334">
        <f t="shared" si="122"/>
        <v>-2.6292912673610558E-2</v>
      </c>
      <c r="J1334" t="str">
        <f t="shared" si="123"/>
        <v/>
      </c>
      <c r="K1334" t="str">
        <f t="shared" si="124"/>
        <v/>
      </c>
      <c r="L1334" t="str">
        <f t="shared" si="125"/>
        <v/>
      </c>
      <c r="M1334" t="str">
        <f>IF(Master!D1336&lt;'OHL indexes'!E1334,1,"")</f>
        <v/>
      </c>
      <c r="N1334" t="str">
        <f>IF(Master!D1336&gt;'OHL indexes'!D1334,1,"")</f>
        <v/>
      </c>
    </row>
    <row r="1335" spans="1:14" x14ac:dyDescent="0.25">
      <c r="A1335" s="1">
        <v>40003</v>
      </c>
      <c r="B1335">
        <v>117437.89</v>
      </c>
      <c r="C1335" s="12">
        <v>117579.32</v>
      </c>
      <c r="D1335">
        <v>118715.81</v>
      </c>
      <c r="E1335" s="12">
        <v>114951.19</v>
      </c>
      <c r="G1335">
        <f t="shared" si="120"/>
        <v>1.2042961602938274E-3</v>
      </c>
      <c r="H1335">
        <f t="shared" si="121"/>
        <v>1.0881666896433551E-2</v>
      </c>
      <c r="I1335">
        <f t="shared" si="122"/>
        <v>-2.1174597057218913E-2</v>
      </c>
      <c r="J1335" t="str">
        <f t="shared" si="123"/>
        <v/>
      </c>
      <c r="K1335" t="str">
        <f t="shared" si="124"/>
        <v/>
      </c>
      <c r="L1335" t="str">
        <f t="shared" si="125"/>
        <v/>
      </c>
      <c r="M1335" t="str">
        <f>IF(Master!D1337&lt;'OHL indexes'!E1335,1,"")</f>
        <v/>
      </c>
      <c r="N1335" t="str">
        <f>IF(Master!D1337&gt;'OHL indexes'!D1335,1,"")</f>
        <v/>
      </c>
    </row>
    <row r="1336" spans="1:14" x14ac:dyDescent="0.25">
      <c r="A1336" s="1">
        <v>40004</v>
      </c>
      <c r="B1336">
        <v>118005.23</v>
      </c>
      <c r="C1336" s="12">
        <v>118646.9</v>
      </c>
      <c r="D1336">
        <v>119830.73</v>
      </c>
      <c r="E1336" s="12">
        <v>116619.29</v>
      </c>
      <c r="G1336">
        <f t="shared" si="120"/>
        <v>5.4376403486522396E-3</v>
      </c>
      <c r="H1336">
        <f t="shared" si="121"/>
        <v>1.5469653336551259E-2</v>
      </c>
      <c r="I1336">
        <f t="shared" si="122"/>
        <v>-1.174473368680351E-2</v>
      </c>
      <c r="J1336" t="str">
        <f t="shared" si="123"/>
        <v/>
      </c>
      <c r="K1336" t="str">
        <f t="shared" si="124"/>
        <v/>
      </c>
      <c r="L1336" t="str">
        <f t="shared" si="125"/>
        <v/>
      </c>
      <c r="M1336" t="str">
        <f>IF(Master!D1338&lt;'OHL indexes'!E1336,1,"")</f>
        <v/>
      </c>
      <c r="N1336" t="str">
        <f>IF(Master!D1338&gt;'OHL indexes'!D1336,1,"")</f>
        <v/>
      </c>
    </row>
    <row r="1337" spans="1:14" x14ac:dyDescent="0.25">
      <c r="A1337" s="1">
        <v>40007</v>
      </c>
      <c r="B1337">
        <v>112465.92</v>
      </c>
      <c r="C1337" s="12">
        <v>117628.49</v>
      </c>
      <c r="D1337">
        <v>118115.11</v>
      </c>
      <c r="E1337" s="12">
        <v>111530.05</v>
      </c>
      <c r="G1337">
        <f t="shared" si="120"/>
        <v>4.5903416786169604E-2</v>
      </c>
      <c r="H1337">
        <f t="shared" si="121"/>
        <v>5.0230238635846414E-2</v>
      </c>
      <c r="I1337">
        <f t="shared" si="122"/>
        <v>-8.3213652633614688E-3</v>
      </c>
      <c r="J1337" t="str">
        <f t="shared" si="123"/>
        <v/>
      </c>
      <c r="K1337" t="str">
        <f t="shared" si="124"/>
        <v/>
      </c>
      <c r="L1337" t="str">
        <f t="shared" si="125"/>
        <v/>
      </c>
      <c r="M1337" t="str">
        <f>IF(Master!D1339&lt;'OHL indexes'!E1337,1,"")</f>
        <v/>
      </c>
      <c r="N1337" t="str">
        <f>IF(Master!D1339&gt;'OHL indexes'!D1337,1,"")</f>
        <v/>
      </c>
    </row>
    <row r="1338" spans="1:14" x14ac:dyDescent="0.25">
      <c r="A1338" s="1">
        <v>40008</v>
      </c>
      <c r="B1338">
        <v>110403.75</v>
      </c>
      <c r="C1338" s="12">
        <v>112278.39999999999</v>
      </c>
      <c r="D1338">
        <v>113122.24000000001</v>
      </c>
      <c r="E1338" s="12">
        <v>109559.34</v>
      </c>
      <c r="G1338">
        <f t="shared" si="120"/>
        <v>1.6979948597760419E-2</v>
      </c>
      <c r="H1338">
        <f t="shared" si="121"/>
        <v>2.4623167238431609E-2</v>
      </c>
      <c r="I1338">
        <f t="shared" si="122"/>
        <v>-7.6483815087803331E-3</v>
      </c>
      <c r="J1338" t="str">
        <f t="shared" si="123"/>
        <v/>
      </c>
      <c r="K1338" t="str">
        <f t="shared" si="124"/>
        <v/>
      </c>
      <c r="L1338" t="str">
        <f t="shared" si="125"/>
        <v/>
      </c>
      <c r="M1338" t="str">
        <f>IF(Master!D1340&lt;'OHL indexes'!E1338,1,"")</f>
        <v/>
      </c>
      <c r="N1338" t="str">
        <f>IF(Master!D1340&gt;'OHL indexes'!D1338,1,"")</f>
        <v/>
      </c>
    </row>
    <row r="1339" spans="1:14" x14ac:dyDescent="0.25">
      <c r="A1339" s="1">
        <v>40009</v>
      </c>
      <c r="B1339">
        <v>107021.02</v>
      </c>
      <c r="C1339" s="12">
        <v>108334.89</v>
      </c>
      <c r="D1339">
        <v>108832.66</v>
      </c>
      <c r="E1339" s="12">
        <v>104834.95</v>
      </c>
      <c r="G1339">
        <f t="shared" si="120"/>
        <v>1.2276747128741494E-2</v>
      </c>
      <c r="H1339">
        <f t="shared" si="121"/>
        <v>1.6927889493110859E-2</v>
      </c>
      <c r="I1339">
        <f t="shared" si="122"/>
        <v>-2.0426547980948118E-2</v>
      </c>
      <c r="J1339" t="str">
        <f t="shared" si="123"/>
        <v/>
      </c>
      <c r="K1339" t="str">
        <f t="shared" si="124"/>
        <v/>
      </c>
      <c r="L1339" t="str">
        <f t="shared" si="125"/>
        <v/>
      </c>
      <c r="M1339" t="str">
        <f>IF(Master!D1341&lt;'OHL indexes'!E1339,1,"")</f>
        <v/>
      </c>
      <c r="N1339" t="str">
        <f>IF(Master!D1341&gt;'OHL indexes'!D1339,1,"")</f>
        <v/>
      </c>
    </row>
    <row r="1340" spans="1:14" x14ac:dyDescent="0.25">
      <c r="A1340" s="1">
        <v>40010</v>
      </c>
      <c r="B1340">
        <v>105751.18</v>
      </c>
      <c r="C1340" s="12">
        <v>106525.27</v>
      </c>
      <c r="D1340">
        <v>107702.68</v>
      </c>
      <c r="E1340" s="12">
        <v>105161.94</v>
      </c>
      <c r="G1340">
        <f t="shared" si="120"/>
        <v>7.3199183214789354E-3</v>
      </c>
      <c r="H1340">
        <f t="shared" si="121"/>
        <v>1.845369479565151E-2</v>
      </c>
      <c r="I1340">
        <f t="shared" si="122"/>
        <v>-5.5719472822902683E-3</v>
      </c>
      <c r="J1340" t="str">
        <f t="shared" si="123"/>
        <v/>
      </c>
      <c r="K1340" t="str">
        <f t="shared" si="124"/>
        <v/>
      </c>
      <c r="L1340" t="str">
        <f t="shared" si="125"/>
        <v/>
      </c>
      <c r="M1340" t="str">
        <f>IF(Master!D1342&lt;'OHL indexes'!E1340,1,"")</f>
        <v/>
      </c>
      <c r="N1340" t="str">
        <f>IF(Master!D1342&gt;'OHL indexes'!D1340,1,"")</f>
        <v/>
      </c>
    </row>
    <row r="1341" spans="1:14" x14ac:dyDescent="0.25">
      <c r="A1341" s="1">
        <v>40011</v>
      </c>
      <c r="B1341">
        <v>105774.84</v>
      </c>
      <c r="C1341" s="12">
        <v>106075.07</v>
      </c>
      <c r="D1341">
        <v>106422.1</v>
      </c>
      <c r="E1341" s="12">
        <v>104848.91</v>
      </c>
      <c r="G1341">
        <f t="shared" si="120"/>
        <v>2.8383876543798259E-3</v>
      </c>
      <c r="H1341">
        <f t="shared" si="121"/>
        <v>6.1192245717414107E-3</v>
      </c>
      <c r="I1341">
        <f t="shared" si="122"/>
        <v>-8.7537830357388158E-3</v>
      </c>
      <c r="J1341" t="str">
        <f t="shared" si="123"/>
        <v/>
      </c>
      <c r="K1341" t="str">
        <f t="shared" si="124"/>
        <v/>
      </c>
      <c r="L1341" t="str">
        <f t="shared" si="125"/>
        <v/>
      </c>
      <c r="M1341" t="str">
        <f>IF(Master!D1343&lt;'OHL indexes'!E1341,1,"")</f>
        <v/>
      </c>
      <c r="N1341" t="str">
        <f>IF(Master!D1343&gt;'OHL indexes'!D1341,1,"")</f>
        <v/>
      </c>
    </row>
    <row r="1342" spans="1:14" x14ac:dyDescent="0.25">
      <c r="A1342" s="1">
        <v>40014</v>
      </c>
      <c r="B1342">
        <v>103428.26</v>
      </c>
      <c r="C1342" s="12">
        <v>105206.98</v>
      </c>
      <c r="D1342">
        <v>106425.57</v>
      </c>
      <c r="E1342" s="12">
        <v>103227.16</v>
      </c>
      <c r="G1342">
        <f t="shared" si="120"/>
        <v>1.7197620843665051E-2</v>
      </c>
      <c r="H1342">
        <f t="shared" si="121"/>
        <v>2.8979603833613865E-2</v>
      </c>
      <c r="I1342">
        <f t="shared" si="122"/>
        <v>-1.9443428710875788E-3</v>
      </c>
      <c r="J1342" t="str">
        <f t="shared" si="123"/>
        <v/>
      </c>
      <c r="K1342" t="str">
        <f t="shared" si="124"/>
        <v/>
      </c>
      <c r="L1342" t="str">
        <f t="shared" si="125"/>
        <v/>
      </c>
      <c r="M1342" t="str">
        <f>IF(Master!D1344&lt;'OHL indexes'!E1342,1,"")</f>
        <v/>
      </c>
      <c r="N1342" t="str">
        <f>IF(Master!D1344&gt;'OHL indexes'!D1342,1,"")</f>
        <v/>
      </c>
    </row>
    <row r="1343" spans="1:14" x14ac:dyDescent="0.25">
      <c r="A1343" s="1">
        <v>40015</v>
      </c>
      <c r="B1343">
        <v>101422.05</v>
      </c>
      <c r="C1343" s="12">
        <v>103367.22</v>
      </c>
      <c r="D1343">
        <v>104557.54</v>
      </c>
      <c r="E1343" s="12">
        <v>101413.87</v>
      </c>
      <c r="G1343">
        <f t="shared" si="120"/>
        <v>1.917896552081122E-2</v>
      </c>
      <c r="H1343">
        <f t="shared" si="121"/>
        <v>3.0915269411335933E-2</v>
      </c>
      <c r="I1343">
        <f t="shared" si="122"/>
        <v>-8.0653072975778173E-5</v>
      </c>
      <c r="J1343" t="str">
        <f t="shared" si="123"/>
        <v/>
      </c>
      <c r="K1343" t="str">
        <f t="shared" si="124"/>
        <v/>
      </c>
      <c r="L1343" t="str">
        <f t="shared" si="125"/>
        <v/>
      </c>
      <c r="M1343" t="str">
        <f>IF(Master!D1345&lt;'OHL indexes'!E1343,1,"")</f>
        <v/>
      </c>
      <c r="N1343" t="str">
        <f>IF(Master!D1345&gt;'OHL indexes'!D1343,1,"")</f>
        <v/>
      </c>
    </row>
    <row r="1344" spans="1:14" x14ac:dyDescent="0.25">
      <c r="A1344" s="1">
        <v>40016</v>
      </c>
      <c r="B1344">
        <v>99055.46</v>
      </c>
      <c r="C1344" s="12">
        <v>102878.74</v>
      </c>
      <c r="D1344">
        <v>103607.09</v>
      </c>
      <c r="E1344" s="12">
        <v>97234.07</v>
      </c>
      <c r="G1344">
        <f t="shared" si="120"/>
        <v>3.8597367575699426E-2</v>
      </c>
      <c r="H1344">
        <f t="shared" si="121"/>
        <v>4.5950319144446805E-2</v>
      </c>
      <c r="I1344">
        <f t="shared" si="122"/>
        <v>-1.8387578029520069E-2</v>
      </c>
      <c r="J1344" t="str">
        <f t="shared" si="123"/>
        <v/>
      </c>
      <c r="K1344" t="str">
        <f t="shared" si="124"/>
        <v/>
      </c>
      <c r="L1344" t="str">
        <f t="shared" si="125"/>
        <v/>
      </c>
      <c r="M1344" t="str">
        <f>IF(Master!D1346&lt;'OHL indexes'!E1344,1,"")</f>
        <v/>
      </c>
      <c r="N1344" t="str">
        <f>IF(Master!D1346&gt;'OHL indexes'!D1344,1,"")</f>
        <v/>
      </c>
    </row>
    <row r="1345" spans="1:14" x14ac:dyDescent="0.25">
      <c r="A1345" s="1">
        <v>40017</v>
      </c>
      <c r="B1345">
        <v>95645.28</v>
      </c>
      <c r="C1345" s="12">
        <v>99019.18</v>
      </c>
      <c r="D1345">
        <v>99019.18</v>
      </c>
      <c r="E1345" s="12">
        <v>95082.36</v>
      </c>
      <c r="G1345">
        <f t="shared" si="120"/>
        <v>3.5275133284151439E-2</v>
      </c>
      <c r="H1345">
        <f t="shared" si="121"/>
        <v>3.5275133284151439E-2</v>
      </c>
      <c r="I1345">
        <f t="shared" si="122"/>
        <v>-5.8854969110864186E-3</v>
      </c>
      <c r="J1345" t="str">
        <f t="shared" si="123"/>
        <v/>
      </c>
      <c r="K1345" t="str">
        <f t="shared" si="124"/>
        <v/>
      </c>
      <c r="L1345" t="str">
        <f t="shared" si="125"/>
        <v/>
      </c>
      <c r="M1345" t="str">
        <f>IF(Master!D1347&lt;'OHL indexes'!E1345,1,"")</f>
        <v/>
      </c>
      <c r="N1345" t="str">
        <f>IF(Master!D1347&gt;'OHL indexes'!D1345,1,"")</f>
        <v/>
      </c>
    </row>
    <row r="1346" spans="1:14" x14ac:dyDescent="0.25">
      <c r="A1346" s="1">
        <v>40018</v>
      </c>
      <c r="B1346">
        <v>94868.92</v>
      </c>
      <c r="C1346" s="12">
        <v>96638.95</v>
      </c>
      <c r="D1346">
        <v>96891.88</v>
      </c>
      <c r="E1346" s="12">
        <v>94608.25</v>
      </c>
      <c r="G1346">
        <f t="shared" si="120"/>
        <v>1.865763834984091E-2</v>
      </c>
      <c r="H1346">
        <f t="shared" si="121"/>
        <v>2.1323738058786956E-2</v>
      </c>
      <c r="I1346">
        <f t="shared" si="122"/>
        <v>-2.7476859650136243E-3</v>
      </c>
      <c r="J1346" t="str">
        <f t="shared" si="123"/>
        <v/>
      </c>
      <c r="K1346" t="str">
        <f t="shared" si="124"/>
        <v/>
      </c>
      <c r="L1346" t="str">
        <f t="shared" si="125"/>
        <v/>
      </c>
      <c r="M1346" t="str">
        <f>IF(Master!D1348&lt;'OHL indexes'!E1346,1,"")</f>
        <v/>
      </c>
      <c r="N1346" t="str">
        <f>IF(Master!D1348&gt;'OHL indexes'!D1346,1,"")</f>
        <v/>
      </c>
    </row>
    <row r="1347" spans="1:14" x14ac:dyDescent="0.25">
      <c r="A1347" s="1">
        <v>40021</v>
      </c>
      <c r="B1347">
        <v>96155.96</v>
      </c>
      <c r="C1347" s="12">
        <v>94841.95</v>
      </c>
      <c r="D1347">
        <v>97008.48</v>
      </c>
      <c r="E1347" s="12">
        <v>94841.95</v>
      </c>
      <c r="G1347">
        <f t="shared" si="120"/>
        <v>-1.3665403579767754E-2</v>
      </c>
      <c r="H1347">
        <f t="shared" si="121"/>
        <v>8.8660130895681366E-3</v>
      </c>
      <c r="I1347">
        <f t="shared" si="122"/>
        <v>-1.3665403579767754E-2</v>
      </c>
      <c r="J1347" t="str">
        <f t="shared" si="123"/>
        <v/>
      </c>
      <c r="K1347" t="str">
        <f t="shared" si="124"/>
        <v/>
      </c>
      <c r="L1347" t="str">
        <f t="shared" si="125"/>
        <v/>
      </c>
      <c r="M1347" t="str">
        <f>IF(Master!D1349&lt;'OHL indexes'!E1347,1,"")</f>
        <v/>
      </c>
      <c r="N1347" t="str">
        <f>IF(Master!D1349&gt;'OHL indexes'!D1347,1,"")</f>
        <v/>
      </c>
    </row>
    <row r="1348" spans="1:14" x14ac:dyDescent="0.25">
      <c r="A1348" s="1">
        <v>40022</v>
      </c>
      <c r="B1348">
        <v>99520.320000000007</v>
      </c>
      <c r="C1348" s="12">
        <v>96728.53</v>
      </c>
      <c r="D1348">
        <v>100879.66</v>
      </c>
      <c r="E1348" s="12">
        <v>96299.1</v>
      </c>
      <c r="G1348">
        <f t="shared" si="120"/>
        <v>-2.8052462049961369E-2</v>
      </c>
      <c r="H1348">
        <f t="shared" si="121"/>
        <v>1.3658919103153977E-2</v>
      </c>
      <c r="I1348">
        <f t="shared" si="122"/>
        <v>-3.2367460233246881E-2</v>
      </c>
      <c r="J1348" t="str">
        <f t="shared" si="123"/>
        <v/>
      </c>
      <c r="K1348" t="str">
        <f t="shared" si="124"/>
        <v/>
      </c>
      <c r="L1348" t="str">
        <f t="shared" si="125"/>
        <v/>
      </c>
      <c r="M1348" t="str">
        <f>IF(Master!D1350&lt;'OHL indexes'!E1348,1,"")</f>
        <v/>
      </c>
      <c r="N1348" t="str">
        <f>IF(Master!D1350&gt;'OHL indexes'!D1348,1,"")</f>
        <v/>
      </c>
    </row>
    <row r="1349" spans="1:14" x14ac:dyDescent="0.25">
      <c r="A1349" s="1">
        <v>40023</v>
      </c>
      <c r="B1349">
        <v>100634.05</v>
      </c>
      <c r="C1349" s="12">
        <v>99475.79</v>
      </c>
      <c r="D1349">
        <v>102192.01</v>
      </c>
      <c r="E1349" s="12">
        <v>99030.51</v>
      </c>
      <c r="G1349">
        <f t="shared" si="120"/>
        <v>-1.1509623233885602E-2</v>
      </c>
      <c r="H1349">
        <f t="shared" si="121"/>
        <v>1.5481439930123075E-2</v>
      </c>
      <c r="I1349">
        <f t="shared" si="122"/>
        <v>-1.593436813881588E-2</v>
      </c>
      <c r="J1349" t="str">
        <f t="shared" si="123"/>
        <v/>
      </c>
      <c r="K1349" t="str">
        <f t="shared" si="124"/>
        <v/>
      </c>
      <c r="L1349" t="str">
        <f t="shared" si="125"/>
        <v/>
      </c>
      <c r="M1349" t="str">
        <f>IF(Master!D1351&lt;'OHL indexes'!E1349,1,"")</f>
        <v/>
      </c>
      <c r="N1349" t="str">
        <f>IF(Master!D1351&gt;'OHL indexes'!D1349,1,"")</f>
        <v/>
      </c>
    </row>
    <row r="1350" spans="1:14" x14ac:dyDescent="0.25">
      <c r="A1350" s="1">
        <v>40024</v>
      </c>
      <c r="B1350">
        <v>98346.64</v>
      </c>
      <c r="C1350" s="12">
        <v>98984.6</v>
      </c>
      <c r="D1350">
        <v>99108.75</v>
      </c>
      <c r="E1350" s="12">
        <v>97157.79</v>
      </c>
      <c r="G1350">
        <f t="shared" si="120"/>
        <v>6.4868509996884871E-3</v>
      </c>
      <c r="H1350">
        <f t="shared" si="121"/>
        <v>7.7492225458846153E-3</v>
      </c>
      <c r="I1350">
        <f t="shared" si="122"/>
        <v>-1.2088364177972988E-2</v>
      </c>
      <c r="J1350" t="str">
        <f t="shared" si="123"/>
        <v/>
      </c>
      <c r="K1350" t="str">
        <f t="shared" si="124"/>
        <v/>
      </c>
      <c r="L1350" t="str">
        <f t="shared" si="125"/>
        <v/>
      </c>
      <c r="M1350" t="str">
        <f>IF(Master!D1352&lt;'OHL indexes'!E1350,1,"")</f>
        <v/>
      </c>
      <c r="N1350" t="str">
        <f>IF(Master!D1352&gt;'OHL indexes'!D1350,1,"")</f>
        <v/>
      </c>
    </row>
    <row r="1351" spans="1:14" x14ac:dyDescent="0.25">
      <c r="A1351" s="1">
        <v>40025</v>
      </c>
      <c r="B1351">
        <v>99301.04</v>
      </c>
      <c r="C1351" s="12">
        <v>99115.04</v>
      </c>
      <c r="D1351">
        <v>99759.79</v>
      </c>
      <c r="E1351" s="12">
        <v>97224.95</v>
      </c>
      <c r="G1351">
        <f t="shared" ref="G1351:G1414" si="126">C1351/$B1351-1</f>
        <v>-1.8730921649964261E-3</v>
      </c>
      <c r="H1351">
        <f t="shared" ref="H1351:H1414" si="127">D1351/$B1351-1</f>
        <v>4.6197904875919793E-3</v>
      </c>
      <c r="I1351">
        <f t="shared" ref="I1351:I1414" si="128">E1351/$B1351-1</f>
        <v>-2.0907031789395125E-2</v>
      </c>
      <c r="J1351" t="str">
        <f t="shared" ref="J1351:J1414" si="129">IF(C1351&lt;E1351,1,"")</f>
        <v/>
      </c>
      <c r="K1351" t="str">
        <f t="shared" ref="K1351:K1414" si="130">IF(C1352&gt;D1352,1,"")</f>
        <v/>
      </c>
      <c r="L1351" t="str">
        <f t="shared" ref="L1351:L1414" si="131">IF(E1352&gt;D1352,1,"")</f>
        <v/>
      </c>
      <c r="M1351" t="str">
        <f>IF(Master!D1353&lt;'OHL indexes'!E1351,1,"")</f>
        <v/>
      </c>
      <c r="N1351" t="str">
        <f>IF(Master!D1353&gt;'OHL indexes'!D1351,1,"")</f>
        <v/>
      </c>
    </row>
    <row r="1352" spans="1:14" x14ac:dyDescent="0.25">
      <c r="A1352" s="1">
        <v>40028</v>
      </c>
      <c r="B1352">
        <v>96769.96</v>
      </c>
      <c r="C1352" s="12">
        <v>97577.43</v>
      </c>
      <c r="D1352">
        <v>98843.76</v>
      </c>
      <c r="E1352" s="12">
        <v>96170.4</v>
      </c>
      <c r="G1352">
        <f t="shared" si="126"/>
        <v>8.344221698551868E-3</v>
      </c>
      <c r="H1352">
        <f t="shared" si="127"/>
        <v>2.1430204166664746E-2</v>
      </c>
      <c r="I1352">
        <f t="shared" si="128"/>
        <v>-6.1957243756224356E-3</v>
      </c>
      <c r="J1352" t="str">
        <f t="shared" si="129"/>
        <v/>
      </c>
      <c r="K1352" t="str">
        <f t="shared" si="130"/>
        <v/>
      </c>
      <c r="L1352" t="str">
        <f t="shared" si="131"/>
        <v/>
      </c>
      <c r="M1352" t="str">
        <f>IF(Master!D1354&lt;'OHL indexes'!E1352,1,"")</f>
        <v/>
      </c>
      <c r="N1352" t="str">
        <f>IF(Master!D1354&gt;'OHL indexes'!D1352,1,"")</f>
        <v/>
      </c>
    </row>
    <row r="1353" spans="1:14" x14ac:dyDescent="0.25">
      <c r="A1353" s="1">
        <v>40029</v>
      </c>
      <c r="B1353">
        <v>96087.79</v>
      </c>
      <c r="C1353" s="12">
        <v>98152.76</v>
      </c>
      <c r="D1353">
        <v>98599.11</v>
      </c>
      <c r="E1353" s="12">
        <v>95754.74</v>
      </c>
      <c r="G1353">
        <f t="shared" si="126"/>
        <v>2.1490451596399618E-2</v>
      </c>
      <c r="H1353">
        <f t="shared" si="127"/>
        <v>2.6135682795909831E-2</v>
      </c>
      <c r="I1353">
        <f t="shared" si="128"/>
        <v>-3.4661011560364052E-3</v>
      </c>
      <c r="J1353" t="str">
        <f t="shared" si="129"/>
        <v/>
      </c>
      <c r="K1353" t="str">
        <f t="shared" si="130"/>
        <v/>
      </c>
      <c r="L1353" t="str">
        <f t="shared" si="131"/>
        <v/>
      </c>
      <c r="M1353" t="str">
        <f>IF(Master!D1355&lt;'OHL indexes'!E1353,1,"")</f>
        <v/>
      </c>
      <c r="N1353" t="str">
        <f>IF(Master!D1355&gt;'OHL indexes'!D1353,1,"")</f>
        <v/>
      </c>
    </row>
    <row r="1354" spans="1:14" x14ac:dyDescent="0.25">
      <c r="A1354" s="1">
        <v>40030</v>
      </c>
      <c r="B1354">
        <v>95652.7</v>
      </c>
      <c r="C1354" s="12">
        <v>96349.13</v>
      </c>
      <c r="D1354">
        <v>97742.97</v>
      </c>
      <c r="E1354" s="12">
        <v>95129.53</v>
      </c>
      <c r="G1354">
        <f t="shared" si="126"/>
        <v>7.2808190464044298E-3</v>
      </c>
      <c r="H1354">
        <f t="shared" si="127"/>
        <v>2.1852702537408897E-2</v>
      </c>
      <c r="I1354">
        <f t="shared" si="128"/>
        <v>-5.4694744633450032E-3</v>
      </c>
      <c r="J1354" t="str">
        <f t="shared" si="129"/>
        <v/>
      </c>
      <c r="K1354" t="str">
        <f t="shared" si="130"/>
        <v/>
      </c>
      <c r="L1354" t="str">
        <f t="shared" si="131"/>
        <v/>
      </c>
      <c r="M1354" t="str">
        <f>IF(Master!D1356&lt;'OHL indexes'!E1354,1,"")</f>
        <v/>
      </c>
      <c r="N1354" t="str">
        <f>IF(Master!D1356&gt;'OHL indexes'!D1354,1,"")</f>
        <v/>
      </c>
    </row>
    <row r="1355" spans="1:14" x14ac:dyDescent="0.25">
      <c r="A1355" s="1">
        <v>40031</v>
      </c>
      <c r="B1355">
        <v>96701.93</v>
      </c>
      <c r="C1355" s="12">
        <v>95288.67</v>
      </c>
      <c r="D1355">
        <v>97802.2</v>
      </c>
      <c r="E1355" s="12">
        <v>93953.9</v>
      </c>
      <c r="G1355">
        <f t="shared" si="126"/>
        <v>-1.46145997292918E-2</v>
      </c>
      <c r="H1355">
        <f t="shared" si="127"/>
        <v>1.1377952849545014E-2</v>
      </c>
      <c r="I1355">
        <f t="shared" si="128"/>
        <v>-2.8417530032751159E-2</v>
      </c>
      <c r="J1355" t="str">
        <f t="shared" si="129"/>
        <v/>
      </c>
      <c r="K1355" t="str">
        <f t="shared" si="130"/>
        <v/>
      </c>
      <c r="L1355" t="str">
        <f t="shared" si="131"/>
        <v/>
      </c>
      <c r="M1355" t="str">
        <f>IF(Master!D1357&lt;'OHL indexes'!E1355,1,"")</f>
        <v/>
      </c>
      <c r="N1355" t="str">
        <f>IF(Master!D1357&gt;'OHL indexes'!D1355,1,"")</f>
        <v/>
      </c>
    </row>
    <row r="1356" spans="1:14" x14ac:dyDescent="0.25">
      <c r="A1356" s="1">
        <v>40032</v>
      </c>
      <c r="B1356">
        <v>93526.2</v>
      </c>
      <c r="C1356" s="12">
        <v>95079.3</v>
      </c>
      <c r="D1356">
        <v>95493.59</v>
      </c>
      <c r="E1356" s="12">
        <v>92075.7</v>
      </c>
      <c r="G1356">
        <f t="shared" si="126"/>
        <v>1.6606041943327154E-2</v>
      </c>
      <c r="H1356">
        <f t="shared" si="127"/>
        <v>2.103570977971958E-2</v>
      </c>
      <c r="I1356">
        <f t="shared" si="128"/>
        <v>-1.5509023140039879E-2</v>
      </c>
      <c r="J1356" t="str">
        <f t="shared" si="129"/>
        <v/>
      </c>
      <c r="K1356" t="str">
        <f t="shared" si="130"/>
        <v/>
      </c>
      <c r="L1356" t="str">
        <f t="shared" si="131"/>
        <v/>
      </c>
      <c r="M1356" t="str">
        <f>IF(Master!D1358&lt;'OHL indexes'!E1356,1,"")</f>
        <v/>
      </c>
      <c r="N1356" t="str">
        <f>IF(Master!D1358&gt;'OHL indexes'!D1356,1,"")</f>
        <v/>
      </c>
    </row>
    <row r="1357" spans="1:14" x14ac:dyDescent="0.25">
      <c r="A1357" s="1">
        <v>40035</v>
      </c>
      <c r="B1357">
        <v>93579.16</v>
      </c>
      <c r="C1357" s="12">
        <v>94153.49</v>
      </c>
      <c r="D1357">
        <v>96018.17</v>
      </c>
      <c r="E1357" s="12">
        <v>92778.61</v>
      </c>
      <c r="G1357">
        <f t="shared" si="126"/>
        <v>6.1373707564804647E-3</v>
      </c>
      <c r="H1357">
        <f t="shared" si="127"/>
        <v>2.6063602195189661E-2</v>
      </c>
      <c r="I1357">
        <f t="shared" si="128"/>
        <v>-8.5547893355742977E-3</v>
      </c>
      <c r="J1357" t="str">
        <f t="shared" si="129"/>
        <v/>
      </c>
      <c r="K1357" t="str">
        <f t="shared" si="130"/>
        <v/>
      </c>
      <c r="L1357" t="str">
        <f t="shared" si="131"/>
        <v/>
      </c>
      <c r="M1357" t="str">
        <f>IF(Master!D1359&lt;'OHL indexes'!E1357,1,"")</f>
        <v/>
      </c>
      <c r="N1357" t="str">
        <f>IF(Master!D1359&gt;'OHL indexes'!D1357,1,"")</f>
        <v/>
      </c>
    </row>
    <row r="1358" spans="1:14" x14ac:dyDescent="0.25">
      <c r="A1358" s="1">
        <v>40036</v>
      </c>
      <c r="B1358">
        <v>95393.06</v>
      </c>
      <c r="C1358" s="12">
        <v>94314.79</v>
      </c>
      <c r="D1358">
        <v>98779.9</v>
      </c>
      <c r="E1358" s="12">
        <v>94075.28</v>
      </c>
      <c r="G1358">
        <f t="shared" si="126"/>
        <v>-1.1303442829069588E-2</v>
      </c>
      <c r="H1358">
        <f t="shared" si="127"/>
        <v>3.5504050294643985E-2</v>
      </c>
      <c r="I1358">
        <f t="shared" si="128"/>
        <v>-1.3814212480446675E-2</v>
      </c>
      <c r="J1358" t="str">
        <f t="shared" si="129"/>
        <v/>
      </c>
      <c r="K1358" t="str">
        <f t="shared" si="130"/>
        <v/>
      </c>
      <c r="L1358" t="str">
        <f t="shared" si="131"/>
        <v/>
      </c>
      <c r="M1358" t="str">
        <f>IF(Master!D1360&lt;'OHL indexes'!E1358,1,"")</f>
        <v/>
      </c>
      <c r="N1358" t="str">
        <f>IF(Master!D1360&gt;'OHL indexes'!D1358,1,"")</f>
        <v/>
      </c>
    </row>
    <row r="1359" spans="1:14" x14ac:dyDescent="0.25">
      <c r="A1359" s="1">
        <v>40037</v>
      </c>
      <c r="B1359">
        <v>94201.14</v>
      </c>
      <c r="C1359" s="12">
        <v>95265.3</v>
      </c>
      <c r="D1359">
        <v>96287.37</v>
      </c>
      <c r="E1359" s="12">
        <v>92795.3</v>
      </c>
      <c r="G1359">
        <f t="shared" si="126"/>
        <v>1.1296678575227537E-2</v>
      </c>
      <c r="H1359">
        <f t="shared" si="127"/>
        <v>2.2146547271084005E-2</v>
      </c>
      <c r="I1359">
        <f t="shared" si="128"/>
        <v>-1.4923810900802192E-2</v>
      </c>
      <c r="J1359" t="str">
        <f t="shared" si="129"/>
        <v/>
      </c>
      <c r="K1359" t="str">
        <f t="shared" si="130"/>
        <v/>
      </c>
      <c r="L1359" t="str">
        <f t="shared" si="131"/>
        <v/>
      </c>
      <c r="M1359" t="str">
        <f>IF(Master!D1361&lt;'OHL indexes'!E1359,1,"")</f>
        <v/>
      </c>
      <c r="N1359" t="str">
        <f>IF(Master!D1361&gt;'OHL indexes'!D1359,1,"")</f>
        <v/>
      </c>
    </row>
    <row r="1360" spans="1:14" x14ac:dyDescent="0.25">
      <c r="A1360" s="1">
        <v>40038</v>
      </c>
      <c r="B1360">
        <v>92371.16</v>
      </c>
      <c r="C1360" s="12">
        <v>93692.68</v>
      </c>
      <c r="D1360">
        <v>95150.27</v>
      </c>
      <c r="E1360" s="12">
        <v>91285.96</v>
      </c>
      <c r="G1360">
        <f t="shared" si="126"/>
        <v>1.4306629904831558E-2</v>
      </c>
      <c r="H1360">
        <f t="shared" si="127"/>
        <v>3.008633863643162E-2</v>
      </c>
      <c r="I1360">
        <f t="shared" si="128"/>
        <v>-1.1748255624374537E-2</v>
      </c>
      <c r="J1360" t="str">
        <f t="shared" si="129"/>
        <v/>
      </c>
      <c r="K1360" t="str">
        <f t="shared" si="130"/>
        <v/>
      </c>
      <c r="L1360" t="str">
        <f t="shared" si="131"/>
        <v/>
      </c>
      <c r="M1360" t="str">
        <f>IF(Master!D1362&lt;'OHL indexes'!E1360,1,"")</f>
        <v/>
      </c>
      <c r="N1360" t="str">
        <f>IF(Master!D1362&gt;'OHL indexes'!D1360,1,"")</f>
        <v/>
      </c>
    </row>
    <row r="1361" spans="1:14" x14ac:dyDescent="0.25">
      <c r="A1361" s="1">
        <v>40039</v>
      </c>
      <c r="B1361">
        <v>93880.94</v>
      </c>
      <c r="C1361" s="12">
        <v>92202.52</v>
      </c>
      <c r="D1361">
        <v>95364.47</v>
      </c>
      <c r="E1361" s="12">
        <v>92202.52</v>
      </c>
      <c r="G1361">
        <f t="shared" si="126"/>
        <v>-1.7878176336964646E-2</v>
      </c>
      <c r="H1361">
        <f t="shared" si="127"/>
        <v>1.5802249104024613E-2</v>
      </c>
      <c r="I1361">
        <f t="shared" si="128"/>
        <v>-1.7878176336964646E-2</v>
      </c>
      <c r="J1361" t="str">
        <f t="shared" si="129"/>
        <v/>
      </c>
      <c r="K1361" t="str">
        <f t="shared" si="130"/>
        <v/>
      </c>
      <c r="L1361" t="str">
        <f t="shared" si="131"/>
        <v/>
      </c>
      <c r="M1361" t="str">
        <f>IF(Master!D1363&lt;'OHL indexes'!E1361,1,"")</f>
        <v/>
      </c>
      <c r="N1361" t="str">
        <f>IF(Master!D1363&gt;'OHL indexes'!D1361,1,"")</f>
        <v/>
      </c>
    </row>
    <row r="1362" spans="1:14" x14ac:dyDescent="0.25">
      <c r="A1362" s="1">
        <v>40042</v>
      </c>
      <c r="B1362">
        <v>99517.26</v>
      </c>
      <c r="C1362" s="12">
        <v>96061.1</v>
      </c>
      <c r="D1362">
        <v>99951.84</v>
      </c>
      <c r="E1362" s="12">
        <v>96044.33</v>
      </c>
      <c r="G1362">
        <f t="shared" si="126"/>
        <v>-3.4729251991061583E-2</v>
      </c>
      <c r="H1362">
        <f t="shared" si="127"/>
        <v>4.3668806797936277E-3</v>
      </c>
      <c r="I1362">
        <f t="shared" si="128"/>
        <v>-3.4897765473044462E-2</v>
      </c>
      <c r="J1362" t="str">
        <f t="shared" si="129"/>
        <v/>
      </c>
      <c r="K1362" t="str">
        <f t="shared" si="130"/>
        <v/>
      </c>
      <c r="L1362" t="str">
        <f t="shared" si="131"/>
        <v/>
      </c>
      <c r="M1362" t="str">
        <f>IF(Master!D1364&lt;'OHL indexes'!E1362,1,"")</f>
        <v/>
      </c>
      <c r="N1362" t="str">
        <f>IF(Master!D1364&gt;'OHL indexes'!D1362,1,"")</f>
        <v/>
      </c>
    </row>
    <row r="1363" spans="1:14" x14ac:dyDescent="0.25">
      <c r="A1363" s="1">
        <v>40043</v>
      </c>
      <c r="B1363">
        <v>97245.75</v>
      </c>
      <c r="C1363" s="12">
        <v>99141.38</v>
      </c>
      <c r="D1363">
        <v>99483.85</v>
      </c>
      <c r="E1363" s="12">
        <v>96752.43</v>
      </c>
      <c r="G1363">
        <f t="shared" si="126"/>
        <v>1.9493191219153605E-2</v>
      </c>
      <c r="H1363">
        <f t="shared" si="127"/>
        <v>2.3014887540072415E-2</v>
      </c>
      <c r="I1363">
        <f t="shared" si="128"/>
        <v>-5.0729209245649054E-3</v>
      </c>
      <c r="J1363" t="str">
        <f t="shared" si="129"/>
        <v/>
      </c>
      <c r="K1363" t="str">
        <f t="shared" si="130"/>
        <v/>
      </c>
      <c r="L1363" t="str">
        <f t="shared" si="131"/>
        <v/>
      </c>
      <c r="M1363" t="str">
        <f>IF(Master!D1365&lt;'OHL indexes'!E1363,1,"")</f>
        <v/>
      </c>
      <c r="N1363" t="str">
        <f>IF(Master!D1365&gt;'OHL indexes'!D1363,1,"")</f>
        <v/>
      </c>
    </row>
    <row r="1364" spans="1:14" x14ac:dyDescent="0.25">
      <c r="A1364" s="1">
        <v>40044</v>
      </c>
      <c r="B1364">
        <v>94254.06</v>
      </c>
      <c r="C1364" s="12">
        <v>98741.84</v>
      </c>
      <c r="D1364">
        <v>98741.84</v>
      </c>
      <c r="E1364" s="12">
        <v>93256.18</v>
      </c>
      <c r="G1364">
        <f t="shared" si="126"/>
        <v>4.7613651868152918E-2</v>
      </c>
      <c r="H1364">
        <f t="shared" si="127"/>
        <v>4.7613651868152918E-2</v>
      </c>
      <c r="I1364">
        <f t="shared" si="128"/>
        <v>-1.0587130145905732E-2</v>
      </c>
      <c r="J1364" t="str">
        <f t="shared" si="129"/>
        <v/>
      </c>
      <c r="K1364" t="str">
        <f t="shared" si="130"/>
        <v/>
      </c>
      <c r="L1364" t="str">
        <f t="shared" si="131"/>
        <v/>
      </c>
      <c r="M1364" t="str">
        <f>IF(Master!D1366&lt;'OHL indexes'!E1364,1,"")</f>
        <v/>
      </c>
      <c r="N1364" t="str">
        <f>IF(Master!D1366&gt;'OHL indexes'!D1364,1,"")</f>
        <v/>
      </c>
    </row>
    <row r="1365" spans="1:14" x14ac:dyDescent="0.25">
      <c r="A1365" s="1">
        <v>40045</v>
      </c>
      <c r="B1365">
        <v>92450.83</v>
      </c>
      <c r="C1365" s="12">
        <v>94079.79</v>
      </c>
      <c r="D1365">
        <v>94236.63</v>
      </c>
      <c r="E1365" s="12">
        <v>92084.4</v>
      </c>
      <c r="G1365">
        <f t="shared" si="126"/>
        <v>1.7619744463083675E-2</v>
      </c>
      <c r="H1365">
        <f t="shared" si="127"/>
        <v>1.9316213818740158E-2</v>
      </c>
      <c r="I1365">
        <f t="shared" si="128"/>
        <v>-3.9635122799871469E-3</v>
      </c>
      <c r="J1365" t="str">
        <f t="shared" si="129"/>
        <v/>
      </c>
      <c r="K1365" t="str">
        <f t="shared" si="130"/>
        <v/>
      </c>
      <c r="L1365" t="str">
        <f t="shared" si="131"/>
        <v/>
      </c>
      <c r="M1365" t="str">
        <f>IF(Master!D1367&lt;'OHL indexes'!E1365,1,"")</f>
        <v/>
      </c>
      <c r="N1365" t="str">
        <f>IF(Master!D1367&gt;'OHL indexes'!D1365,1,"")</f>
        <v/>
      </c>
    </row>
    <row r="1366" spans="1:14" x14ac:dyDescent="0.25">
      <c r="A1366" s="1">
        <v>40046</v>
      </c>
      <c r="B1366">
        <v>91089.17</v>
      </c>
      <c r="C1366" s="12">
        <v>91591.91</v>
      </c>
      <c r="D1366">
        <v>91973.65</v>
      </c>
      <c r="E1366" s="12">
        <v>90290.52</v>
      </c>
      <c r="G1366">
        <f t="shared" si="126"/>
        <v>5.5192071680969512E-3</v>
      </c>
      <c r="H1366">
        <f t="shared" si="127"/>
        <v>9.7100456618497422E-3</v>
      </c>
      <c r="I1366">
        <f t="shared" si="128"/>
        <v>-8.7677821633460606E-3</v>
      </c>
      <c r="J1366" t="str">
        <f t="shared" si="129"/>
        <v/>
      </c>
      <c r="K1366" t="str">
        <f t="shared" si="130"/>
        <v/>
      </c>
      <c r="L1366" t="str">
        <f t="shared" si="131"/>
        <v/>
      </c>
      <c r="M1366" t="str">
        <f>IF(Master!D1368&lt;'OHL indexes'!E1366,1,"")</f>
        <v/>
      </c>
      <c r="N1366" t="str">
        <f>IF(Master!D1368&gt;'OHL indexes'!D1366,1,"")</f>
        <v/>
      </c>
    </row>
    <row r="1367" spans="1:14" x14ac:dyDescent="0.25">
      <c r="A1367" s="1">
        <v>40049</v>
      </c>
      <c r="B1367">
        <v>91176.86</v>
      </c>
      <c r="C1367" s="12">
        <v>90907.89</v>
      </c>
      <c r="D1367">
        <v>91451.73</v>
      </c>
      <c r="E1367" s="12">
        <v>89673.46</v>
      </c>
      <c r="G1367">
        <f t="shared" si="126"/>
        <v>-2.9499809491135842E-3</v>
      </c>
      <c r="H1367">
        <f t="shared" si="127"/>
        <v>3.0146903501611089E-3</v>
      </c>
      <c r="I1367">
        <f t="shared" si="128"/>
        <v>-1.6488832802533437E-2</v>
      </c>
      <c r="J1367" t="str">
        <f t="shared" si="129"/>
        <v/>
      </c>
      <c r="K1367" t="str">
        <f t="shared" si="130"/>
        <v/>
      </c>
      <c r="L1367" t="str">
        <f t="shared" si="131"/>
        <v/>
      </c>
      <c r="M1367" t="str">
        <f>IF(Master!D1369&lt;'OHL indexes'!E1367,1,"")</f>
        <v/>
      </c>
      <c r="N1367" t="str">
        <f>IF(Master!D1369&gt;'OHL indexes'!D1367,1,"")</f>
        <v/>
      </c>
    </row>
    <row r="1368" spans="1:14" x14ac:dyDescent="0.25">
      <c r="A1368" s="1">
        <v>40050</v>
      </c>
      <c r="B1368">
        <v>92182.51</v>
      </c>
      <c r="C1368" s="12">
        <v>90816</v>
      </c>
      <c r="D1368">
        <v>94063.73</v>
      </c>
      <c r="E1368" s="12">
        <v>90326.27</v>
      </c>
      <c r="G1368">
        <f t="shared" si="126"/>
        <v>-1.4823961725494272E-2</v>
      </c>
      <c r="H1368">
        <f t="shared" si="127"/>
        <v>2.0407558874237619E-2</v>
      </c>
      <c r="I1368">
        <f t="shared" si="128"/>
        <v>-2.0136574714661015E-2</v>
      </c>
      <c r="J1368" t="str">
        <f t="shared" si="129"/>
        <v/>
      </c>
      <c r="K1368" t="str">
        <f t="shared" si="130"/>
        <v/>
      </c>
      <c r="L1368" t="str">
        <f t="shared" si="131"/>
        <v/>
      </c>
      <c r="M1368" t="str">
        <f>IF(Master!D1370&lt;'OHL indexes'!E1368,1,"")</f>
        <v/>
      </c>
      <c r="N1368" t="str">
        <f>IF(Master!D1370&gt;'OHL indexes'!D1368,1,"")</f>
        <v/>
      </c>
    </row>
    <row r="1369" spans="1:14" x14ac:dyDescent="0.25">
      <c r="A1369" s="1">
        <v>40051</v>
      </c>
      <c r="B1369">
        <v>93799.86</v>
      </c>
      <c r="C1369" s="12">
        <v>92541.83</v>
      </c>
      <c r="D1369">
        <v>94646.41</v>
      </c>
      <c r="E1369" s="12">
        <v>92456.28</v>
      </c>
      <c r="G1369">
        <f t="shared" si="126"/>
        <v>-1.3411853706391419E-2</v>
      </c>
      <c r="H1369">
        <f t="shared" si="127"/>
        <v>9.0250667751530234E-3</v>
      </c>
      <c r="I1369">
        <f t="shared" si="128"/>
        <v>-1.4323901975973108E-2</v>
      </c>
      <c r="J1369" t="str">
        <f t="shared" si="129"/>
        <v/>
      </c>
      <c r="K1369" t="str">
        <f t="shared" si="130"/>
        <v/>
      </c>
      <c r="L1369" t="str">
        <f t="shared" si="131"/>
        <v/>
      </c>
      <c r="M1369" t="str">
        <f>IF(Master!D1371&lt;'OHL indexes'!E1369,1,"")</f>
        <v/>
      </c>
      <c r="N1369" t="str">
        <f>IF(Master!D1371&gt;'OHL indexes'!D1369,1,"")</f>
        <v/>
      </c>
    </row>
    <row r="1370" spans="1:14" x14ac:dyDescent="0.25">
      <c r="A1370" s="1">
        <v>40052</v>
      </c>
      <c r="B1370">
        <v>92538.93</v>
      </c>
      <c r="C1370" s="12">
        <v>93902.13</v>
      </c>
      <c r="D1370">
        <v>95760.06</v>
      </c>
      <c r="E1370" s="12">
        <v>91899.32</v>
      </c>
      <c r="G1370">
        <f t="shared" si="126"/>
        <v>1.4731097495940482E-2</v>
      </c>
      <c r="H1370">
        <f t="shared" si="127"/>
        <v>3.4808377403974688E-2</v>
      </c>
      <c r="I1370">
        <f t="shared" si="128"/>
        <v>-6.9117937715509337E-3</v>
      </c>
      <c r="J1370" t="str">
        <f t="shared" si="129"/>
        <v/>
      </c>
      <c r="K1370" t="str">
        <f t="shared" si="130"/>
        <v/>
      </c>
      <c r="L1370" t="str">
        <f t="shared" si="131"/>
        <v/>
      </c>
      <c r="M1370" t="str">
        <f>IF(Master!D1372&lt;'OHL indexes'!E1370,1,"")</f>
        <v/>
      </c>
      <c r="N1370" t="str">
        <f>IF(Master!D1372&gt;'OHL indexes'!D1370,1,"")</f>
        <v/>
      </c>
    </row>
    <row r="1371" spans="1:14" x14ac:dyDescent="0.25">
      <c r="A1371" s="1">
        <v>40053</v>
      </c>
      <c r="B1371">
        <v>93447.17</v>
      </c>
      <c r="C1371" s="12">
        <v>91189.92</v>
      </c>
      <c r="D1371">
        <v>93752.19</v>
      </c>
      <c r="E1371" s="12">
        <v>90782.67</v>
      </c>
      <c r="G1371">
        <f t="shared" si="126"/>
        <v>-2.4155359654016273E-2</v>
      </c>
      <c r="H1371">
        <f t="shared" si="127"/>
        <v>3.2640902875924471E-3</v>
      </c>
      <c r="I1371">
        <f t="shared" si="128"/>
        <v>-2.8513437057537394E-2</v>
      </c>
      <c r="J1371" t="str">
        <f t="shared" si="129"/>
        <v/>
      </c>
      <c r="K1371" t="str">
        <f t="shared" si="130"/>
        <v/>
      </c>
      <c r="L1371" t="str">
        <f t="shared" si="131"/>
        <v/>
      </c>
      <c r="M1371" t="str">
        <f>IF(Master!D1373&lt;'OHL indexes'!E1371,1,"")</f>
        <v/>
      </c>
      <c r="N1371" t="str">
        <f>IF(Master!D1373&gt;'OHL indexes'!D1371,1,"")</f>
        <v/>
      </c>
    </row>
    <row r="1372" spans="1:14" x14ac:dyDescent="0.25">
      <c r="A1372" s="1">
        <v>40056</v>
      </c>
      <c r="B1372">
        <v>94800.03</v>
      </c>
      <c r="C1372" s="12">
        <v>94528.46</v>
      </c>
      <c r="D1372">
        <v>96116.61</v>
      </c>
      <c r="E1372" s="12">
        <v>94300.38</v>
      </c>
      <c r="G1372">
        <f t="shared" si="126"/>
        <v>-2.8646615407188492E-3</v>
      </c>
      <c r="H1372">
        <f t="shared" si="127"/>
        <v>1.3887970288616991E-2</v>
      </c>
      <c r="I1372">
        <f t="shared" si="128"/>
        <v>-5.2705679523518123E-3</v>
      </c>
      <c r="J1372" t="str">
        <f t="shared" si="129"/>
        <v/>
      </c>
      <c r="K1372" t="str">
        <f t="shared" si="130"/>
        <v/>
      </c>
      <c r="L1372" t="str">
        <f t="shared" si="131"/>
        <v/>
      </c>
      <c r="M1372" t="str">
        <f>IF(Master!D1374&lt;'OHL indexes'!E1372,1,"")</f>
        <v/>
      </c>
      <c r="N1372" t="str">
        <f>IF(Master!D1374&gt;'OHL indexes'!D1372,1,"")</f>
        <v/>
      </c>
    </row>
    <row r="1373" spans="1:14" x14ac:dyDescent="0.25">
      <c r="A1373" s="1">
        <v>40057</v>
      </c>
      <c r="B1373">
        <v>99375.99</v>
      </c>
      <c r="C1373" s="12">
        <v>94968.25</v>
      </c>
      <c r="D1373">
        <v>99910.53</v>
      </c>
      <c r="E1373" s="12">
        <v>93698.19</v>
      </c>
      <c r="G1373">
        <f t="shared" si="126"/>
        <v>-4.4354174484198872E-2</v>
      </c>
      <c r="H1373">
        <f t="shared" si="127"/>
        <v>5.3789652812514799E-3</v>
      </c>
      <c r="I1373">
        <f t="shared" si="128"/>
        <v>-5.7134525150390969E-2</v>
      </c>
      <c r="J1373" t="str">
        <f t="shared" si="129"/>
        <v/>
      </c>
      <c r="K1373" t="str">
        <f t="shared" si="130"/>
        <v/>
      </c>
      <c r="L1373" t="str">
        <f t="shared" si="131"/>
        <v/>
      </c>
      <c r="M1373" t="str">
        <f>IF(Master!D1375&lt;'OHL indexes'!E1373,1,"")</f>
        <v/>
      </c>
      <c r="N1373" t="str">
        <f>IF(Master!D1375&gt;'OHL indexes'!D1373,1,"")</f>
        <v/>
      </c>
    </row>
    <row r="1374" spans="1:14" x14ac:dyDescent="0.25">
      <c r="A1374" s="1">
        <v>40058</v>
      </c>
      <c r="B1374">
        <v>100725.55</v>
      </c>
      <c r="C1374" s="12">
        <v>99543.59</v>
      </c>
      <c r="D1374">
        <v>100875.97</v>
      </c>
      <c r="E1374" s="12">
        <v>98889.96</v>
      </c>
      <c r="G1374">
        <f t="shared" si="126"/>
        <v>-1.1734460620964615E-2</v>
      </c>
      <c r="H1374">
        <f t="shared" si="127"/>
        <v>1.4933648910331332E-3</v>
      </c>
      <c r="I1374">
        <f t="shared" si="128"/>
        <v>-1.822367810351988E-2</v>
      </c>
      <c r="J1374" t="str">
        <f t="shared" si="129"/>
        <v/>
      </c>
      <c r="K1374" t="str">
        <f t="shared" si="130"/>
        <v/>
      </c>
      <c r="L1374" t="str">
        <f t="shared" si="131"/>
        <v/>
      </c>
      <c r="M1374" t="str">
        <f>IF(Master!D1376&lt;'OHL indexes'!E1374,1,"")</f>
        <v/>
      </c>
      <c r="N1374" t="str">
        <f>IF(Master!D1376&gt;'OHL indexes'!D1374,1,"")</f>
        <v/>
      </c>
    </row>
    <row r="1375" spans="1:14" x14ac:dyDescent="0.25">
      <c r="A1375" s="1">
        <v>40059</v>
      </c>
      <c r="B1375">
        <v>96083.39</v>
      </c>
      <c r="C1375" s="12">
        <v>100566.9</v>
      </c>
      <c r="D1375">
        <v>100566.9</v>
      </c>
      <c r="E1375" s="12">
        <v>95131.08</v>
      </c>
      <c r="G1375">
        <f t="shared" si="126"/>
        <v>4.6662695810378851E-2</v>
      </c>
      <c r="H1375">
        <f t="shared" si="127"/>
        <v>4.6662695810378851E-2</v>
      </c>
      <c r="I1375">
        <f t="shared" si="128"/>
        <v>-9.9112864356679653E-3</v>
      </c>
      <c r="J1375" t="str">
        <f t="shared" si="129"/>
        <v/>
      </c>
      <c r="K1375" t="str">
        <f t="shared" si="130"/>
        <v/>
      </c>
      <c r="L1375" t="str">
        <f t="shared" si="131"/>
        <v/>
      </c>
      <c r="M1375" t="str">
        <f>IF(Master!D1377&lt;'OHL indexes'!E1375,1,"")</f>
        <v/>
      </c>
      <c r="N1375" t="str">
        <f>IF(Master!D1377&gt;'OHL indexes'!D1375,1,"")</f>
        <v/>
      </c>
    </row>
    <row r="1376" spans="1:14" x14ac:dyDescent="0.25">
      <c r="A1376" s="1">
        <v>40060</v>
      </c>
      <c r="B1376">
        <v>92915.11</v>
      </c>
      <c r="C1376" s="12">
        <v>96083.39</v>
      </c>
      <c r="D1376">
        <v>96241.41</v>
      </c>
      <c r="E1376" s="12">
        <v>92498.87</v>
      </c>
      <c r="G1376">
        <f t="shared" si="126"/>
        <v>3.4098651984591166E-2</v>
      </c>
      <c r="H1376">
        <f t="shared" si="127"/>
        <v>3.579934415403474E-2</v>
      </c>
      <c r="I1376">
        <f t="shared" si="128"/>
        <v>-4.4797880560007997E-3</v>
      </c>
      <c r="J1376" t="str">
        <f t="shared" si="129"/>
        <v/>
      </c>
      <c r="K1376" t="str">
        <f t="shared" si="130"/>
        <v/>
      </c>
      <c r="L1376" t="str">
        <f t="shared" si="131"/>
        <v/>
      </c>
      <c r="M1376" t="str">
        <f>IF(Master!D1378&lt;'OHL indexes'!E1376,1,"")</f>
        <v/>
      </c>
      <c r="N1376" t="str">
        <f>IF(Master!D1378&gt;'OHL indexes'!D1376,1,"")</f>
        <v/>
      </c>
    </row>
    <row r="1377" spans="1:14" x14ac:dyDescent="0.25">
      <c r="A1377" s="1">
        <v>40064</v>
      </c>
      <c r="B1377">
        <v>89871.62</v>
      </c>
      <c r="C1377" s="12">
        <v>91442.240000000005</v>
      </c>
      <c r="D1377">
        <v>91707.02</v>
      </c>
      <c r="E1377" s="12">
        <v>89448.07</v>
      </c>
      <c r="G1377">
        <f t="shared" si="126"/>
        <v>1.747626225053045E-2</v>
      </c>
      <c r="H1377">
        <f t="shared" si="127"/>
        <v>2.0422464844853216E-2</v>
      </c>
      <c r="I1377">
        <f t="shared" si="128"/>
        <v>-4.7128337065692749E-3</v>
      </c>
      <c r="J1377" t="str">
        <f t="shared" si="129"/>
        <v/>
      </c>
      <c r="K1377" t="str">
        <f t="shared" si="130"/>
        <v/>
      </c>
      <c r="L1377" t="str">
        <f t="shared" si="131"/>
        <v/>
      </c>
      <c r="M1377" t="str">
        <f>IF(Master!D1379&lt;'OHL indexes'!E1377,1,"")</f>
        <v/>
      </c>
      <c r="N1377" t="str">
        <f>IF(Master!D1379&gt;'OHL indexes'!D1377,1,"")</f>
        <v/>
      </c>
    </row>
    <row r="1378" spans="1:14" x14ac:dyDescent="0.25">
      <c r="A1378" s="1">
        <v>40065</v>
      </c>
      <c r="B1378">
        <v>87295.039999999994</v>
      </c>
      <c r="C1378" s="12">
        <v>89295.31</v>
      </c>
      <c r="D1378">
        <v>89912.79</v>
      </c>
      <c r="E1378" s="12">
        <v>86701.91</v>
      </c>
      <c r="G1378">
        <f t="shared" si="126"/>
        <v>2.2913902095697658E-2</v>
      </c>
      <c r="H1378">
        <f t="shared" si="127"/>
        <v>2.9987385308489545E-2</v>
      </c>
      <c r="I1378">
        <f t="shared" si="128"/>
        <v>-6.794544111555334E-3</v>
      </c>
      <c r="J1378" t="str">
        <f t="shared" si="129"/>
        <v/>
      </c>
      <c r="K1378" t="str">
        <f t="shared" si="130"/>
        <v/>
      </c>
      <c r="L1378" t="str">
        <f t="shared" si="131"/>
        <v/>
      </c>
      <c r="M1378" t="str">
        <f>IF(Master!D1380&lt;'OHL indexes'!E1378,1,"")</f>
        <v/>
      </c>
      <c r="N1378" t="str">
        <f>IF(Master!D1380&gt;'OHL indexes'!D1378,1,"")</f>
        <v/>
      </c>
    </row>
    <row r="1379" spans="1:14" x14ac:dyDescent="0.25">
      <c r="A1379" s="1">
        <v>40066</v>
      </c>
      <c r="B1379">
        <v>83240.289999999994</v>
      </c>
      <c r="C1379" s="12">
        <v>86967.360000000001</v>
      </c>
      <c r="D1379">
        <v>87229.5</v>
      </c>
      <c r="E1379" s="12">
        <v>83084.3</v>
      </c>
      <c r="G1379">
        <f t="shared" si="126"/>
        <v>4.477483199541954E-2</v>
      </c>
      <c r="H1379">
        <f t="shared" si="127"/>
        <v>4.7924028135894359E-2</v>
      </c>
      <c r="I1379">
        <f t="shared" si="128"/>
        <v>-1.8739723275831288E-3</v>
      </c>
      <c r="J1379" t="str">
        <f t="shared" si="129"/>
        <v/>
      </c>
      <c r="K1379" t="str">
        <f t="shared" si="130"/>
        <v/>
      </c>
      <c r="L1379" t="str">
        <f t="shared" si="131"/>
        <v/>
      </c>
      <c r="M1379" t="str">
        <f>IF(Master!D1381&lt;'OHL indexes'!E1379,1,"")</f>
        <v/>
      </c>
      <c r="N1379" t="str">
        <f>IF(Master!D1381&gt;'OHL indexes'!D1379,1,"")</f>
        <v/>
      </c>
    </row>
    <row r="1380" spans="1:14" x14ac:dyDescent="0.25">
      <c r="A1380" s="1">
        <v>40067</v>
      </c>
      <c r="B1380">
        <v>84299.55</v>
      </c>
      <c r="C1380" s="12">
        <v>83289.16</v>
      </c>
      <c r="D1380">
        <v>85048.62</v>
      </c>
      <c r="E1380" s="12">
        <v>81831.09</v>
      </c>
      <c r="G1380">
        <f t="shared" si="126"/>
        <v>-1.1985710481254075E-2</v>
      </c>
      <c r="H1380">
        <f t="shared" si="127"/>
        <v>8.8858125577182534E-3</v>
      </c>
      <c r="I1380">
        <f t="shared" si="128"/>
        <v>-2.9282006843452946E-2</v>
      </c>
      <c r="J1380" t="str">
        <f t="shared" si="129"/>
        <v/>
      </c>
      <c r="K1380" t="str">
        <f t="shared" si="130"/>
        <v/>
      </c>
      <c r="L1380" t="str">
        <f t="shared" si="131"/>
        <v/>
      </c>
      <c r="M1380" t="str">
        <f>IF(Master!D1382&lt;'OHL indexes'!E1380,1,"")</f>
        <v/>
      </c>
      <c r="N1380" t="str">
        <f>IF(Master!D1382&gt;'OHL indexes'!D1380,1,"")</f>
        <v/>
      </c>
    </row>
    <row r="1381" spans="1:14" x14ac:dyDescent="0.25">
      <c r="A1381" s="1">
        <v>40070</v>
      </c>
      <c r="B1381">
        <v>82218.960000000006</v>
      </c>
      <c r="C1381" s="12">
        <v>85052.800000000003</v>
      </c>
      <c r="D1381">
        <v>85838.45</v>
      </c>
      <c r="E1381" s="12">
        <v>81634.820000000007</v>
      </c>
      <c r="G1381">
        <f t="shared" si="126"/>
        <v>3.4466989122703628E-2</v>
      </c>
      <c r="H1381">
        <f t="shared" si="127"/>
        <v>4.4022570949571627E-2</v>
      </c>
      <c r="I1381">
        <f t="shared" si="128"/>
        <v>-7.1046872886740831E-3</v>
      </c>
      <c r="J1381" t="str">
        <f t="shared" si="129"/>
        <v/>
      </c>
      <c r="K1381" t="str">
        <f t="shared" si="130"/>
        <v/>
      </c>
      <c r="L1381" t="str">
        <f t="shared" si="131"/>
        <v/>
      </c>
      <c r="M1381" t="str">
        <f>IF(Master!D1383&lt;'OHL indexes'!E1381,1,"")</f>
        <v/>
      </c>
      <c r="N1381" t="str">
        <f>IF(Master!D1383&gt;'OHL indexes'!D1381,1,"")</f>
        <v/>
      </c>
    </row>
    <row r="1382" spans="1:14" x14ac:dyDescent="0.25">
      <c r="A1382" s="1">
        <v>40071</v>
      </c>
      <c r="B1382">
        <v>82452.679999999993</v>
      </c>
      <c r="C1382" s="12">
        <v>81768.22</v>
      </c>
      <c r="D1382">
        <v>83112.38</v>
      </c>
      <c r="E1382" s="12">
        <v>81253.100000000006</v>
      </c>
      <c r="G1382">
        <f t="shared" si="126"/>
        <v>-8.3012462420868349E-3</v>
      </c>
      <c r="H1382">
        <f t="shared" si="127"/>
        <v>8.0009527889211007E-3</v>
      </c>
      <c r="I1382">
        <f t="shared" si="128"/>
        <v>-1.4548708422818857E-2</v>
      </c>
      <c r="J1382" t="str">
        <f t="shared" si="129"/>
        <v/>
      </c>
      <c r="K1382" t="str">
        <f t="shared" si="130"/>
        <v/>
      </c>
      <c r="L1382" t="str">
        <f t="shared" si="131"/>
        <v/>
      </c>
      <c r="M1382" t="str">
        <f>IF(Master!D1384&lt;'OHL indexes'!E1382,1,"")</f>
        <v/>
      </c>
      <c r="N1382" t="str">
        <f>IF(Master!D1384&gt;'OHL indexes'!D1382,1,"")</f>
        <v/>
      </c>
    </row>
    <row r="1383" spans="1:14" x14ac:dyDescent="0.25">
      <c r="A1383" s="1">
        <v>40072</v>
      </c>
      <c r="B1383">
        <v>78808.67</v>
      </c>
      <c r="C1383" s="12">
        <v>81845.289999999994</v>
      </c>
      <c r="D1383">
        <v>81997.14</v>
      </c>
      <c r="E1383" s="12">
        <v>78808.67</v>
      </c>
      <c r="G1383">
        <f t="shared" si="126"/>
        <v>3.8531547353863438E-2</v>
      </c>
      <c r="H1383">
        <f t="shared" si="127"/>
        <v>4.045836581178186E-2</v>
      </c>
      <c r="I1383">
        <f t="shared" si="128"/>
        <v>0</v>
      </c>
      <c r="J1383" t="str">
        <f t="shared" si="129"/>
        <v/>
      </c>
      <c r="K1383" t="str">
        <f t="shared" si="130"/>
        <v/>
      </c>
      <c r="L1383" t="str">
        <f t="shared" si="131"/>
        <v/>
      </c>
      <c r="M1383" t="str">
        <f>IF(Master!D1385&lt;'OHL indexes'!E1383,1,"")</f>
        <v/>
      </c>
      <c r="N1383" t="str">
        <f>IF(Master!D1385&gt;'OHL indexes'!D1383,1,"")</f>
        <v/>
      </c>
    </row>
    <row r="1384" spans="1:14" x14ac:dyDescent="0.25">
      <c r="A1384" s="1">
        <v>40073</v>
      </c>
      <c r="B1384">
        <v>79257.259999999995</v>
      </c>
      <c r="C1384" s="12">
        <v>79384.179999999993</v>
      </c>
      <c r="D1384">
        <v>80426.16</v>
      </c>
      <c r="E1384" s="12">
        <v>78469.42</v>
      </c>
      <c r="G1384">
        <f t="shared" si="126"/>
        <v>1.6013674961763424E-3</v>
      </c>
      <c r="H1384">
        <f t="shared" si="127"/>
        <v>1.4748175750713743E-2</v>
      </c>
      <c r="I1384">
        <f t="shared" si="128"/>
        <v>-9.9402881199778248E-3</v>
      </c>
      <c r="J1384" t="str">
        <f t="shared" si="129"/>
        <v/>
      </c>
      <c r="K1384" t="str">
        <f t="shared" si="130"/>
        <v/>
      </c>
      <c r="L1384" t="str">
        <f t="shared" si="131"/>
        <v/>
      </c>
      <c r="M1384" t="str">
        <f>IF(Master!D1386&lt;'OHL indexes'!E1384,1,"")</f>
        <v/>
      </c>
      <c r="N1384" t="str">
        <f>IF(Master!D1386&gt;'OHL indexes'!D1384,1,"")</f>
        <v/>
      </c>
    </row>
    <row r="1385" spans="1:14" x14ac:dyDescent="0.25">
      <c r="A1385" s="1">
        <v>40074</v>
      </c>
      <c r="B1385">
        <v>81209.38</v>
      </c>
      <c r="C1385" s="12">
        <v>79045.759999999995</v>
      </c>
      <c r="D1385">
        <v>81613.95</v>
      </c>
      <c r="E1385" s="12">
        <v>78906.78</v>
      </c>
      <c r="G1385">
        <f t="shared" si="126"/>
        <v>-2.6642488835649347E-2</v>
      </c>
      <c r="H1385">
        <f t="shared" si="127"/>
        <v>4.9818136771884181E-3</v>
      </c>
      <c r="I1385">
        <f t="shared" si="128"/>
        <v>-2.8353867496587304E-2</v>
      </c>
      <c r="J1385" t="str">
        <f t="shared" si="129"/>
        <v/>
      </c>
      <c r="K1385" t="str">
        <f t="shared" si="130"/>
        <v/>
      </c>
      <c r="L1385" t="str">
        <f t="shared" si="131"/>
        <v/>
      </c>
      <c r="M1385" t="str">
        <f>IF(Master!D1387&lt;'OHL indexes'!E1385,1,"")</f>
        <v/>
      </c>
      <c r="N1385" t="str">
        <f>IF(Master!D1387&gt;'OHL indexes'!D1385,1,"")</f>
        <v/>
      </c>
    </row>
    <row r="1386" spans="1:14" x14ac:dyDescent="0.25">
      <c r="A1386" s="1">
        <v>40077</v>
      </c>
      <c r="B1386">
        <v>81095.75</v>
      </c>
      <c r="C1386" s="12">
        <v>82192.02</v>
      </c>
      <c r="D1386">
        <v>83144.52</v>
      </c>
      <c r="E1386" s="12">
        <v>80750.009999999995</v>
      </c>
      <c r="G1386">
        <f t="shared" si="126"/>
        <v>1.3518217662454646E-2</v>
      </c>
      <c r="H1386">
        <f t="shared" si="127"/>
        <v>2.5263592728348883E-2</v>
      </c>
      <c r="I1386">
        <f t="shared" si="128"/>
        <v>-4.2633553546271852E-3</v>
      </c>
      <c r="J1386" t="str">
        <f t="shared" si="129"/>
        <v/>
      </c>
      <c r="K1386" t="str">
        <f t="shared" si="130"/>
        <v/>
      </c>
      <c r="L1386" t="str">
        <f t="shared" si="131"/>
        <v/>
      </c>
      <c r="M1386" t="str">
        <f>IF(Master!D1388&lt;'OHL indexes'!E1386,1,"")</f>
        <v/>
      </c>
      <c r="N1386" t="str">
        <f>IF(Master!D1388&gt;'OHL indexes'!D1386,1,"")</f>
        <v/>
      </c>
    </row>
    <row r="1387" spans="1:14" x14ac:dyDescent="0.25">
      <c r="A1387" s="1">
        <v>40078</v>
      </c>
      <c r="B1387">
        <v>79412.240000000005</v>
      </c>
      <c r="C1387" s="12">
        <v>81047.64</v>
      </c>
      <c r="D1387">
        <v>81047.64</v>
      </c>
      <c r="E1387" s="12">
        <v>78564.14</v>
      </c>
      <c r="G1387">
        <f t="shared" si="126"/>
        <v>2.059380266820332E-2</v>
      </c>
      <c r="H1387">
        <f t="shared" si="127"/>
        <v>2.059380266820332E-2</v>
      </c>
      <c r="I1387">
        <f t="shared" si="128"/>
        <v>-1.0679713857712714E-2</v>
      </c>
      <c r="J1387" t="str">
        <f t="shared" si="129"/>
        <v/>
      </c>
      <c r="K1387" t="str">
        <f t="shared" si="130"/>
        <v/>
      </c>
      <c r="L1387" t="str">
        <f t="shared" si="131"/>
        <v/>
      </c>
      <c r="M1387" t="str">
        <f>IF(Master!D1389&lt;'OHL indexes'!E1387,1,"")</f>
        <v/>
      </c>
      <c r="N1387" t="str">
        <f>IF(Master!D1389&gt;'OHL indexes'!D1387,1,"")</f>
        <v/>
      </c>
    </row>
    <row r="1388" spans="1:14" x14ac:dyDescent="0.25">
      <c r="A1388" s="1">
        <v>40079</v>
      </c>
      <c r="B1388">
        <v>80071.98</v>
      </c>
      <c r="C1388" s="12">
        <v>79532.149999999994</v>
      </c>
      <c r="D1388">
        <v>80641.350000000006</v>
      </c>
      <c r="E1388" s="12">
        <v>76594.289999999994</v>
      </c>
      <c r="G1388">
        <f t="shared" si="126"/>
        <v>-6.7418090573007072E-3</v>
      </c>
      <c r="H1388">
        <f t="shared" si="127"/>
        <v>7.1107271232708769E-3</v>
      </c>
      <c r="I1388">
        <f t="shared" si="128"/>
        <v>-4.3432047015697695E-2</v>
      </c>
      <c r="J1388" t="str">
        <f t="shared" si="129"/>
        <v/>
      </c>
      <c r="K1388" t="str">
        <f t="shared" si="130"/>
        <v/>
      </c>
      <c r="L1388" t="str">
        <f t="shared" si="131"/>
        <v/>
      </c>
      <c r="M1388" t="str">
        <f>IF(Master!D1390&lt;'OHL indexes'!E1388,1,"")</f>
        <v/>
      </c>
      <c r="N1388" t="str">
        <f>IF(Master!D1390&gt;'OHL indexes'!D1388,1,"")</f>
        <v/>
      </c>
    </row>
    <row r="1389" spans="1:14" x14ac:dyDescent="0.25">
      <c r="A1389" s="1">
        <v>40080</v>
      </c>
      <c r="B1389">
        <v>81573.070000000007</v>
      </c>
      <c r="C1389" s="12">
        <v>79503.92</v>
      </c>
      <c r="D1389">
        <v>83400.19</v>
      </c>
      <c r="E1389" s="12">
        <v>79396.289999999994</v>
      </c>
      <c r="G1389">
        <f t="shared" si="126"/>
        <v>-2.536560166241153E-2</v>
      </c>
      <c r="H1389">
        <f t="shared" si="127"/>
        <v>2.2398568547193243E-2</v>
      </c>
      <c r="I1389">
        <f t="shared" si="128"/>
        <v>-2.6685032204868731E-2</v>
      </c>
      <c r="J1389" t="str">
        <f t="shared" si="129"/>
        <v/>
      </c>
      <c r="K1389" t="str">
        <f t="shared" si="130"/>
        <v/>
      </c>
      <c r="L1389" t="str">
        <f t="shared" si="131"/>
        <v/>
      </c>
      <c r="M1389" t="str">
        <f>IF(Master!D1391&lt;'OHL indexes'!E1389,1,"")</f>
        <v/>
      </c>
      <c r="N1389" t="str">
        <f>IF(Master!D1391&gt;'OHL indexes'!D1389,1,"")</f>
        <v/>
      </c>
    </row>
    <row r="1390" spans="1:14" x14ac:dyDescent="0.25">
      <c r="A1390" s="1">
        <v>40081</v>
      </c>
      <c r="B1390">
        <v>81829.820000000007</v>
      </c>
      <c r="C1390" s="12">
        <v>81716.240000000005</v>
      </c>
      <c r="D1390">
        <v>83195.7</v>
      </c>
      <c r="E1390" s="12">
        <v>80976.509999999995</v>
      </c>
      <c r="G1390">
        <f t="shared" si="126"/>
        <v>-1.3880025643463467E-3</v>
      </c>
      <c r="H1390">
        <f t="shared" si="127"/>
        <v>1.6691714585220785E-2</v>
      </c>
      <c r="I1390">
        <f t="shared" si="128"/>
        <v>-1.0427861139130079E-2</v>
      </c>
      <c r="J1390" t="str">
        <f t="shared" si="129"/>
        <v/>
      </c>
      <c r="K1390" t="str">
        <f t="shared" si="130"/>
        <v/>
      </c>
      <c r="L1390" t="str">
        <f t="shared" si="131"/>
        <v/>
      </c>
      <c r="M1390" t="str">
        <f>IF(Master!D1392&lt;'OHL indexes'!E1390,1,"")</f>
        <v/>
      </c>
      <c r="N1390" t="str">
        <f>IF(Master!D1392&gt;'OHL indexes'!D1390,1,"")</f>
        <v/>
      </c>
    </row>
    <row r="1391" spans="1:14" x14ac:dyDescent="0.25">
      <c r="A1391" s="1">
        <v>40084</v>
      </c>
      <c r="B1391">
        <v>78931.820000000007</v>
      </c>
      <c r="C1391" s="12">
        <v>81484.600000000006</v>
      </c>
      <c r="D1391">
        <v>81681.02</v>
      </c>
      <c r="E1391" s="12">
        <v>78645.429999999993</v>
      </c>
      <c r="G1391">
        <f t="shared" si="126"/>
        <v>3.2341582900280219E-2</v>
      </c>
      <c r="H1391">
        <f t="shared" si="127"/>
        <v>3.4830059664150648E-2</v>
      </c>
      <c r="I1391">
        <f t="shared" si="128"/>
        <v>-3.6283212524430564E-3</v>
      </c>
      <c r="J1391" t="str">
        <f t="shared" si="129"/>
        <v/>
      </c>
      <c r="K1391" t="str">
        <f t="shared" si="130"/>
        <v/>
      </c>
      <c r="L1391" t="str">
        <f t="shared" si="131"/>
        <v/>
      </c>
      <c r="M1391" t="str">
        <f>IF(Master!D1393&lt;'OHL indexes'!E1391,1,"")</f>
        <v/>
      </c>
      <c r="N1391" t="str">
        <f>IF(Master!D1393&gt;'OHL indexes'!D1391,1,"")</f>
        <v/>
      </c>
    </row>
    <row r="1392" spans="1:14" x14ac:dyDescent="0.25">
      <c r="A1392" s="1">
        <v>40085</v>
      </c>
      <c r="B1392">
        <v>78920.210000000006</v>
      </c>
      <c r="C1392" s="12">
        <v>79109.820000000007</v>
      </c>
      <c r="D1392">
        <v>79501.42</v>
      </c>
      <c r="E1392" s="12">
        <v>77976.55</v>
      </c>
      <c r="G1392">
        <f t="shared" si="126"/>
        <v>2.4025531609710438E-3</v>
      </c>
      <c r="H1392">
        <f t="shared" si="127"/>
        <v>7.3645267796422775E-3</v>
      </c>
      <c r="I1392">
        <f t="shared" si="128"/>
        <v>-1.1957140002541888E-2</v>
      </c>
      <c r="J1392" t="str">
        <f t="shared" si="129"/>
        <v/>
      </c>
      <c r="K1392" t="str">
        <f t="shared" si="130"/>
        <v/>
      </c>
      <c r="L1392" t="str">
        <f t="shared" si="131"/>
        <v/>
      </c>
      <c r="M1392" t="str">
        <f>IF(Master!D1394&lt;'OHL indexes'!E1392,1,"")</f>
        <v/>
      </c>
      <c r="N1392" t="str">
        <f>IF(Master!D1394&gt;'OHL indexes'!D1392,1,"")</f>
        <v/>
      </c>
    </row>
    <row r="1393" spans="1:14" x14ac:dyDescent="0.25">
      <c r="A1393" s="1">
        <v>40086</v>
      </c>
      <c r="B1393">
        <v>79748.710000000006</v>
      </c>
      <c r="C1393" s="12">
        <v>78299.02</v>
      </c>
      <c r="D1393">
        <v>81079.570000000007</v>
      </c>
      <c r="E1393" s="12">
        <v>77648.259999999995</v>
      </c>
      <c r="G1393">
        <f t="shared" si="126"/>
        <v>-1.8178225077245758E-2</v>
      </c>
      <c r="H1393">
        <f t="shared" si="127"/>
        <v>1.6688169626819072E-2</v>
      </c>
      <c r="I1393">
        <f t="shared" si="128"/>
        <v>-2.6338357071857499E-2</v>
      </c>
      <c r="J1393" t="str">
        <f t="shared" si="129"/>
        <v/>
      </c>
      <c r="K1393" t="str">
        <f t="shared" si="130"/>
        <v/>
      </c>
      <c r="L1393" t="str">
        <f t="shared" si="131"/>
        <v/>
      </c>
      <c r="M1393" t="str">
        <f>IF(Master!D1395&lt;'OHL indexes'!E1393,1,"")</f>
        <v/>
      </c>
      <c r="N1393" t="str">
        <f>IF(Master!D1395&gt;'OHL indexes'!D1393,1,"")</f>
        <v/>
      </c>
    </row>
    <row r="1394" spans="1:14" x14ac:dyDescent="0.25">
      <c r="A1394" s="1">
        <v>40087</v>
      </c>
      <c r="B1394">
        <v>83266.34</v>
      </c>
      <c r="C1394" s="12">
        <v>79948.19</v>
      </c>
      <c r="D1394">
        <v>84021.49</v>
      </c>
      <c r="E1394" s="12">
        <v>79896.25</v>
      </c>
      <c r="G1394">
        <f t="shared" si="126"/>
        <v>-3.9849836080221523E-2</v>
      </c>
      <c r="H1394">
        <f t="shared" si="127"/>
        <v>9.0690908234949408E-3</v>
      </c>
      <c r="I1394">
        <f t="shared" si="128"/>
        <v>-4.0473617550621288E-2</v>
      </c>
      <c r="J1394" t="str">
        <f t="shared" si="129"/>
        <v/>
      </c>
      <c r="K1394" t="str">
        <f t="shared" si="130"/>
        <v/>
      </c>
      <c r="L1394" t="str">
        <f t="shared" si="131"/>
        <v/>
      </c>
      <c r="M1394" t="str">
        <f>IF(Master!D1396&lt;'OHL indexes'!E1394,1,"")</f>
        <v/>
      </c>
      <c r="N1394" t="str">
        <f>IF(Master!D1396&gt;'OHL indexes'!D1394,1,"")</f>
        <v/>
      </c>
    </row>
    <row r="1395" spans="1:14" x14ac:dyDescent="0.25">
      <c r="A1395" s="1">
        <v>40088</v>
      </c>
      <c r="B1395">
        <v>83413.95</v>
      </c>
      <c r="C1395" s="12">
        <v>84303.63</v>
      </c>
      <c r="D1395">
        <v>85930.3</v>
      </c>
      <c r="E1395" s="12">
        <v>82388.179999999993</v>
      </c>
      <c r="G1395">
        <f t="shared" si="126"/>
        <v>1.0665841864580194E-2</v>
      </c>
      <c r="H1395">
        <f t="shared" si="127"/>
        <v>3.0167016428307436E-2</v>
      </c>
      <c r="I1395">
        <f t="shared" si="128"/>
        <v>-1.2297343549849904E-2</v>
      </c>
      <c r="J1395" t="str">
        <f t="shared" si="129"/>
        <v/>
      </c>
      <c r="K1395" t="str">
        <f t="shared" si="130"/>
        <v/>
      </c>
      <c r="L1395" t="str">
        <f t="shared" si="131"/>
        <v/>
      </c>
      <c r="M1395" t="str">
        <f>IF(Master!D1397&lt;'OHL indexes'!E1395,1,"")</f>
        <v/>
      </c>
      <c r="N1395" t="str">
        <f>IF(Master!D1397&gt;'OHL indexes'!D1395,1,"")</f>
        <v/>
      </c>
    </row>
    <row r="1396" spans="1:14" x14ac:dyDescent="0.25">
      <c r="A1396" s="1">
        <v>40091</v>
      </c>
      <c r="B1396">
        <v>80630.75</v>
      </c>
      <c r="C1396" s="12">
        <v>82884.23</v>
      </c>
      <c r="D1396">
        <v>83772.990000000005</v>
      </c>
      <c r="E1396" s="12">
        <v>80188.52</v>
      </c>
      <c r="G1396">
        <f t="shared" si="126"/>
        <v>2.7948146333749868E-2</v>
      </c>
      <c r="H1396">
        <f t="shared" si="127"/>
        <v>3.8970740071250898E-2</v>
      </c>
      <c r="I1396">
        <f t="shared" si="128"/>
        <v>-5.4846321037569368E-3</v>
      </c>
      <c r="J1396" t="str">
        <f t="shared" si="129"/>
        <v/>
      </c>
      <c r="K1396" t="str">
        <f t="shared" si="130"/>
        <v/>
      </c>
      <c r="L1396" t="str">
        <f t="shared" si="131"/>
        <v/>
      </c>
      <c r="M1396" t="str">
        <f>IF(Master!D1398&lt;'OHL indexes'!E1396,1,"")</f>
        <v/>
      </c>
      <c r="N1396" t="str">
        <f>IF(Master!D1398&gt;'OHL indexes'!D1396,1,"")</f>
        <v/>
      </c>
    </row>
    <row r="1397" spans="1:14" x14ac:dyDescent="0.25">
      <c r="A1397" s="1">
        <v>40092</v>
      </c>
      <c r="B1397">
        <v>78774.100000000006</v>
      </c>
      <c r="C1397" s="12">
        <v>79408.539999999994</v>
      </c>
      <c r="D1397">
        <v>79473.17</v>
      </c>
      <c r="E1397" s="12">
        <v>76911.23</v>
      </c>
      <c r="G1397">
        <f t="shared" si="126"/>
        <v>8.0539161983441687E-3</v>
      </c>
      <c r="H1397">
        <f t="shared" si="127"/>
        <v>8.8743635281138822E-3</v>
      </c>
      <c r="I1397">
        <f t="shared" si="128"/>
        <v>-2.3648254946740277E-2</v>
      </c>
      <c r="J1397" t="str">
        <f t="shared" si="129"/>
        <v/>
      </c>
      <c r="K1397" t="str">
        <f t="shared" si="130"/>
        <v/>
      </c>
      <c r="L1397" t="str">
        <f t="shared" si="131"/>
        <v/>
      </c>
      <c r="M1397" t="str">
        <f>IF(Master!D1399&lt;'OHL indexes'!E1397,1,"")</f>
        <v/>
      </c>
      <c r="N1397" t="str">
        <f>IF(Master!D1399&gt;'OHL indexes'!D1397,1,"")</f>
        <v/>
      </c>
    </row>
    <row r="1398" spans="1:14" x14ac:dyDescent="0.25">
      <c r="A1398" s="1">
        <v>40093</v>
      </c>
      <c r="B1398">
        <v>77894.759999999995</v>
      </c>
      <c r="C1398" s="12">
        <v>79037.95</v>
      </c>
      <c r="D1398">
        <v>79037.95</v>
      </c>
      <c r="E1398" s="12">
        <v>77366.899999999994</v>
      </c>
      <c r="G1398">
        <f t="shared" si="126"/>
        <v>1.467608347467797E-2</v>
      </c>
      <c r="H1398">
        <f t="shared" si="127"/>
        <v>1.467608347467797E-2</v>
      </c>
      <c r="I1398">
        <f t="shared" si="128"/>
        <v>-6.7765790664224834E-3</v>
      </c>
      <c r="J1398" t="str">
        <f t="shared" si="129"/>
        <v/>
      </c>
      <c r="K1398" t="str">
        <f t="shared" si="130"/>
        <v/>
      </c>
      <c r="L1398" t="str">
        <f t="shared" si="131"/>
        <v/>
      </c>
      <c r="M1398" t="str">
        <f>IF(Master!D1400&lt;'OHL indexes'!E1398,1,"")</f>
        <v/>
      </c>
      <c r="N1398" t="str">
        <f>IF(Master!D1400&gt;'OHL indexes'!D1398,1,"")</f>
        <v/>
      </c>
    </row>
    <row r="1399" spans="1:14" x14ac:dyDescent="0.25">
      <c r="A1399" s="1">
        <v>40094</v>
      </c>
      <c r="B1399">
        <v>76965.38</v>
      </c>
      <c r="C1399" s="12">
        <v>77052.91</v>
      </c>
      <c r="D1399">
        <v>77707.679999999993</v>
      </c>
      <c r="E1399" s="12">
        <v>76287.06</v>
      </c>
      <c r="G1399">
        <f t="shared" si="126"/>
        <v>1.1372645727207864E-3</v>
      </c>
      <c r="H1399">
        <f t="shared" si="127"/>
        <v>9.6445960508475537E-3</v>
      </c>
      <c r="I1399">
        <f t="shared" si="128"/>
        <v>-8.8133132065353337E-3</v>
      </c>
      <c r="J1399" t="str">
        <f t="shared" si="129"/>
        <v/>
      </c>
      <c r="K1399" t="str">
        <f t="shared" si="130"/>
        <v/>
      </c>
      <c r="L1399" t="str">
        <f t="shared" si="131"/>
        <v/>
      </c>
      <c r="M1399" t="str">
        <f>IF(Master!D1401&lt;'OHL indexes'!E1399,1,"")</f>
        <v/>
      </c>
      <c r="N1399" t="str">
        <f>IF(Master!D1401&gt;'OHL indexes'!D1399,1,"")</f>
        <v/>
      </c>
    </row>
    <row r="1400" spans="1:14" x14ac:dyDescent="0.25">
      <c r="A1400" s="1">
        <v>40095</v>
      </c>
      <c r="B1400">
        <v>75409.33</v>
      </c>
      <c r="C1400" s="12">
        <v>77536.570000000007</v>
      </c>
      <c r="D1400">
        <v>77536.570000000007</v>
      </c>
      <c r="E1400" s="12">
        <v>75362.539999999994</v>
      </c>
      <c r="G1400">
        <f t="shared" si="126"/>
        <v>2.8209241482453296E-2</v>
      </c>
      <c r="H1400">
        <f t="shared" si="127"/>
        <v>2.8209241482453296E-2</v>
      </c>
      <c r="I1400">
        <f t="shared" si="128"/>
        <v>-6.2048025091865355E-4</v>
      </c>
      <c r="J1400" t="str">
        <f t="shared" si="129"/>
        <v/>
      </c>
      <c r="K1400" t="str">
        <f t="shared" si="130"/>
        <v/>
      </c>
      <c r="L1400" t="str">
        <f t="shared" si="131"/>
        <v/>
      </c>
      <c r="M1400" t="str">
        <f>IF(Master!D1402&lt;'OHL indexes'!E1400,1,"")</f>
        <v/>
      </c>
      <c r="N1400" t="str">
        <f>IF(Master!D1402&gt;'OHL indexes'!D1400,1,"")</f>
        <v/>
      </c>
    </row>
    <row r="1401" spans="1:14" x14ac:dyDescent="0.25">
      <c r="A1401" s="1">
        <v>40098</v>
      </c>
      <c r="B1401">
        <v>73434.06</v>
      </c>
      <c r="C1401" s="12">
        <v>74996.75</v>
      </c>
      <c r="D1401">
        <v>75205.95</v>
      </c>
      <c r="E1401" s="12">
        <v>72835.06</v>
      </c>
      <c r="G1401">
        <f t="shared" si="126"/>
        <v>2.1280179796677512E-2</v>
      </c>
      <c r="H1401">
        <f t="shared" si="127"/>
        <v>2.4128994093476575E-2</v>
      </c>
      <c r="I1401">
        <f t="shared" si="128"/>
        <v>-8.156977838349122E-3</v>
      </c>
      <c r="J1401" t="str">
        <f t="shared" si="129"/>
        <v/>
      </c>
      <c r="K1401" t="str">
        <f t="shared" si="130"/>
        <v/>
      </c>
      <c r="L1401" t="str">
        <f t="shared" si="131"/>
        <v/>
      </c>
      <c r="M1401" t="str">
        <f>IF(Master!D1403&lt;'OHL indexes'!E1401,1,"")</f>
        <v/>
      </c>
      <c r="N1401" t="str">
        <f>IF(Master!D1403&gt;'OHL indexes'!D1401,1,"")</f>
        <v/>
      </c>
    </row>
    <row r="1402" spans="1:14" x14ac:dyDescent="0.25">
      <c r="A1402" s="1">
        <v>40099</v>
      </c>
      <c r="B1402">
        <v>72756.149999999994</v>
      </c>
      <c r="C1402" s="12">
        <v>73764.399999999994</v>
      </c>
      <c r="D1402">
        <v>75815.990000000005</v>
      </c>
      <c r="E1402" s="12">
        <v>72390.880000000005</v>
      </c>
      <c r="G1402">
        <f t="shared" si="126"/>
        <v>1.3857935033670721E-2</v>
      </c>
      <c r="H1402">
        <f t="shared" si="127"/>
        <v>4.2056101099357424E-2</v>
      </c>
      <c r="I1402">
        <f t="shared" si="128"/>
        <v>-5.0204690600037516E-3</v>
      </c>
      <c r="J1402" t="str">
        <f t="shared" si="129"/>
        <v/>
      </c>
      <c r="K1402" t="str">
        <f t="shared" si="130"/>
        <v/>
      </c>
      <c r="L1402" t="str">
        <f t="shared" si="131"/>
        <v/>
      </c>
      <c r="M1402" t="str">
        <f>IF(Master!D1404&lt;'OHL indexes'!E1402,1,"")</f>
        <v/>
      </c>
      <c r="N1402" t="str">
        <f>IF(Master!D1404&gt;'OHL indexes'!D1402,1,"")</f>
        <v/>
      </c>
    </row>
    <row r="1403" spans="1:14" x14ac:dyDescent="0.25">
      <c r="A1403" s="1">
        <v>40100</v>
      </c>
      <c r="B1403">
        <v>72120.87</v>
      </c>
      <c r="C1403" s="12">
        <v>71600.83</v>
      </c>
      <c r="D1403">
        <v>72322.91</v>
      </c>
      <c r="E1403" s="12">
        <v>70503.28</v>
      </c>
      <c r="G1403">
        <f t="shared" si="126"/>
        <v>-7.2106728607127524E-3</v>
      </c>
      <c r="H1403">
        <f t="shared" si="127"/>
        <v>2.8014082470164681E-3</v>
      </c>
      <c r="I1403">
        <f t="shared" si="128"/>
        <v>-2.2428875303362239E-2</v>
      </c>
      <c r="J1403" t="str">
        <f t="shared" si="129"/>
        <v/>
      </c>
      <c r="K1403" t="str">
        <f t="shared" si="130"/>
        <v/>
      </c>
      <c r="L1403" t="str">
        <f t="shared" si="131"/>
        <v/>
      </c>
      <c r="M1403" t="str">
        <f>IF(Master!D1405&lt;'OHL indexes'!E1403,1,"")</f>
        <v/>
      </c>
      <c r="N1403" t="str">
        <f>IF(Master!D1405&gt;'OHL indexes'!D1403,1,"")</f>
        <v/>
      </c>
    </row>
    <row r="1404" spans="1:14" x14ac:dyDescent="0.25">
      <c r="A1404" s="1">
        <v>40101</v>
      </c>
      <c r="B1404">
        <v>70497.600000000006</v>
      </c>
      <c r="C1404" s="12">
        <v>72926.820000000007</v>
      </c>
      <c r="D1404">
        <v>72926.820000000007</v>
      </c>
      <c r="E1404" s="12">
        <v>69893</v>
      </c>
      <c r="G1404">
        <f t="shared" si="126"/>
        <v>3.4458194321508762E-2</v>
      </c>
      <c r="H1404">
        <f t="shared" si="127"/>
        <v>3.4458194321508762E-2</v>
      </c>
      <c r="I1404">
        <f t="shared" si="128"/>
        <v>-8.5761784798348284E-3</v>
      </c>
      <c r="J1404" t="str">
        <f t="shared" si="129"/>
        <v/>
      </c>
      <c r="K1404" t="str">
        <f t="shared" si="130"/>
        <v/>
      </c>
      <c r="L1404" t="str">
        <f t="shared" si="131"/>
        <v/>
      </c>
      <c r="M1404" t="str">
        <f>IF(Master!D1406&lt;'OHL indexes'!E1404,1,"")</f>
        <v/>
      </c>
      <c r="N1404" t="str">
        <f>IF(Master!D1406&gt;'OHL indexes'!D1404,1,"")</f>
        <v/>
      </c>
    </row>
    <row r="1405" spans="1:14" x14ac:dyDescent="0.25">
      <c r="A1405" s="1">
        <v>40102</v>
      </c>
      <c r="B1405">
        <v>71506.73</v>
      </c>
      <c r="C1405" s="12">
        <v>71374.740000000005</v>
      </c>
      <c r="D1405">
        <v>72538.52</v>
      </c>
      <c r="E1405" s="12">
        <v>70285.48</v>
      </c>
      <c r="G1405">
        <f t="shared" si="126"/>
        <v>-1.845840244687369E-3</v>
      </c>
      <c r="H1405">
        <f t="shared" si="127"/>
        <v>1.4429271202864413E-2</v>
      </c>
      <c r="I1405">
        <f t="shared" si="128"/>
        <v>-1.7078812022308987E-2</v>
      </c>
      <c r="J1405" t="str">
        <f t="shared" si="129"/>
        <v/>
      </c>
      <c r="K1405" t="str">
        <f t="shared" si="130"/>
        <v/>
      </c>
      <c r="L1405" t="str">
        <f t="shared" si="131"/>
        <v/>
      </c>
      <c r="M1405" t="str">
        <f>IF(Master!D1407&lt;'OHL indexes'!E1405,1,"")</f>
        <v/>
      </c>
      <c r="N1405" t="str">
        <f>IF(Master!D1407&gt;'OHL indexes'!D1405,1,"")</f>
        <v/>
      </c>
    </row>
    <row r="1406" spans="1:14" x14ac:dyDescent="0.25">
      <c r="A1406" s="1">
        <v>40105</v>
      </c>
      <c r="B1406">
        <v>69584.25</v>
      </c>
      <c r="C1406" s="12">
        <v>71187.199999999997</v>
      </c>
      <c r="D1406">
        <v>71364.08</v>
      </c>
      <c r="E1406" s="12">
        <v>69190.12</v>
      </c>
      <c r="G1406">
        <f t="shared" si="126"/>
        <v>2.3036103715998957E-2</v>
      </c>
      <c r="H1406">
        <f t="shared" si="127"/>
        <v>2.5578058253124869E-2</v>
      </c>
      <c r="I1406">
        <f t="shared" si="128"/>
        <v>-5.6640690960958473E-3</v>
      </c>
      <c r="J1406" t="str">
        <f t="shared" si="129"/>
        <v/>
      </c>
      <c r="K1406" t="str">
        <f t="shared" si="130"/>
        <v/>
      </c>
      <c r="L1406" t="str">
        <f t="shared" si="131"/>
        <v/>
      </c>
      <c r="M1406" t="str">
        <f>IF(Master!D1408&lt;'OHL indexes'!E1406,1,"")</f>
        <v/>
      </c>
      <c r="N1406" t="str">
        <f>IF(Master!D1408&gt;'OHL indexes'!D1406,1,"")</f>
        <v/>
      </c>
    </row>
    <row r="1407" spans="1:14" x14ac:dyDescent="0.25">
      <c r="A1407" s="1">
        <v>40106</v>
      </c>
      <c r="B1407">
        <v>69277.919999999998</v>
      </c>
      <c r="C1407" s="12">
        <v>69175.600000000006</v>
      </c>
      <c r="D1407">
        <v>70577.5</v>
      </c>
      <c r="E1407" s="12">
        <v>68732.89</v>
      </c>
      <c r="G1407">
        <f t="shared" si="126"/>
        <v>-1.4769496543775018E-3</v>
      </c>
      <c r="H1407">
        <f t="shared" si="127"/>
        <v>1.8758935025762868E-2</v>
      </c>
      <c r="I1407">
        <f t="shared" si="128"/>
        <v>-7.8672974015385755E-3</v>
      </c>
      <c r="J1407" t="str">
        <f t="shared" si="129"/>
        <v/>
      </c>
      <c r="K1407" t="str">
        <f t="shared" si="130"/>
        <v/>
      </c>
      <c r="L1407" t="str">
        <f t="shared" si="131"/>
        <v/>
      </c>
      <c r="M1407" t="str">
        <f>IF(Master!D1409&lt;'OHL indexes'!E1407,1,"")</f>
        <v/>
      </c>
      <c r="N1407" t="str">
        <f>IF(Master!D1409&gt;'OHL indexes'!D1407,1,"")</f>
        <v/>
      </c>
    </row>
    <row r="1408" spans="1:14" x14ac:dyDescent="0.25">
      <c r="A1408" s="1">
        <v>40107</v>
      </c>
      <c r="B1408">
        <v>69278.070000000007</v>
      </c>
      <c r="C1408" s="12">
        <v>69277.919999999998</v>
      </c>
      <c r="D1408">
        <v>70688.88</v>
      </c>
      <c r="E1408" s="12">
        <v>67302.58</v>
      </c>
      <c r="G1408">
        <f t="shared" si="126"/>
        <v>-2.1651873386430154E-6</v>
      </c>
      <c r="H1408">
        <f t="shared" si="127"/>
        <v>2.0364452993566262E-2</v>
      </c>
      <c r="I1408">
        <f t="shared" si="128"/>
        <v>-2.8515372902276348E-2</v>
      </c>
      <c r="J1408" t="str">
        <f t="shared" si="129"/>
        <v/>
      </c>
      <c r="K1408" t="str">
        <f t="shared" si="130"/>
        <v/>
      </c>
      <c r="L1408" t="str">
        <f t="shared" si="131"/>
        <v/>
      </c>
      <c r="M1408" t="str">
        <f>IF(Master!D1410&lt;'OHL indexes'!E1408,1,"")</f>
        <v/>
      </c>
      <c r="N1408" t="str">
        <f>IF(Master!D1410&gt;'OHL indexes'!D1408,1,"")</f>
        <v/>
      </c>
    </row>
    <row r="1409" spans="1:14" x14ac:dyDescent="0.25">
      <c r="A1409" s="1">
        <v>40108</v>
      </c>
      <c r="B1409">
        <v>66793.45</v>
      </c>
      <c r="C1409" s="12">
        <v>69425.89</v>
      </c>
      <c r="D1409">
        <v>71192.679999999993</v>
      </c>
      <c r="E1409" s="12">
        <v>66638.44</v>
      </c>
      <c r="G1409">
        <f t="shared" si="126"/>
        <v>3.9411648896710672E-2</v>
      </c>
      <c r="H1409">
        <f t="shared" si="127"/>
        <v>6.5863194669537162E-2</v>
      </c>
      <c r="I1409">
        <f t="shared" si="128"/>
        <v>-2.3207365392863277E-3</v>
      </c>
      <c r="J1409" t="str">
        <f t="shared" si="129"/>
        <v/>
      </c>
      <c r="K1409" t="str">
        <f t="shared" si="130"/>
        <v/>
      </c>
      <c r="L1409" t="str">
        <f t="shared" si="131"/>
        <v/>
      </c>
      <c r="M1409" t="str">
        <f>IF(Master!D1411&lt;'OHL indexes'!E1409,1,"")</f>
        <v/>
      </c>
      <c r="N1409" t="str">
        <f>IF(Master!D1411&gt;'OHL indexes'!D1409,1,"")</f>
        <v/>
      </c>
    </row>
    <row r="1410" spans="1:14" x14ac:dyDescent="0.25">
      <c r="A1410" s="1">
        <v>40109</v>
      </c>
      <c r="B1410">
        <v>67902.38</v>
      </c>
      <c r="C1410" s="12">
        <v>66779.41</v>
      </c>
      <c r="D1410">
        <v>68660.13</v>
      </c>
      <c r="E1410" s="12">
        <v>66063.62</v>
      </c>
      <c r="G1410">
        <f t="shared" si="126"/>
        <v>-1.653800647341086E-2</v>
      </c>
      <c r="H1410">
        <f t="shared" si="127"/>
        <v>1.1159402660112949E-2</v>
      </c>
      <c r="I1410">
        <f t="shared" si="128"/>
        <v>-2.7079463194073727E-2</v>
      </c>
      <c r="J1410" t="str">
        <f t="shared" si="129"/>
        <v/>
      </c>
      <c r="K1410" t="str">
        <f t="shared" si="130"/>
        <v/>
      </c>
      <c r="L1410" t="str">
        <f t="shared" si="131"/>
        <v/>
      </c>
      <c r="M1410" t="str">
        <f>IF(Master!D1412&lt;'OHL indexes'!E1410,1,"")</f>
        <v/>
      </c>
      <c r="N1410" t="str">
        <f>IF(Master!D1412&gt;'OHL indexes'!D1410,1,"")</f>
        <v/>
      </c>
    </row>
    <row r="1411" spans="1:14" x14ac:dyDescent="0.25">
      <c r="A1411" s="1">
        <v>40112</v>
      </c>
      <c r="B1411">
        <v>69302.3</v>
      </c>
      <c r="C1411" s="12">
        <v>67678.460000000006</v>
      </c>
      <c r="D1411">
        <v>70771.3</v>
      </c>
      <c r="E1411" s="12">
        <v>66299.98</v>
      </c>
      <c r="G1411">
        <f t="shared" si="126"/>
        <v>-2.3431256971269354E-2</v>
      </c>
      <c r="H1411">
        <f t="shared" si="127"/>
        <v>2.1196987690163205E-2</v>
      </c>
      <c r="I1411">
        <f t="shared" si="128"/>
        <v>-4.3322083105467035E-2</v>
      </c>
      <c r="J1411" t="str">
        <f t="shared" si="129"/>
        <v/>
      </c>
      <c r="K1411" t="str">
        <f t="shared" si="130"/>
        <v/>
      </c>
      <c r="L1411" t="str">
        <f t="shared" si="131"/>
        <v/>
      </c>
      <c r="M1411" t="str">
        <f>IF(Master!D1413&lt;'OHL indexes'!E1411,1,"")</f>
        <v/>
      </c>
      <c r="N1411" t="str">
        <f>IF(Master!D1413&gt;'OHL indexes'!D1411,1,"")</f>
        <v/>
      </c>
    </row>
    <row r="1412" spans="1:14" x14ac:dyDescent="0.25">
      <c r="A1412" s="1">
        <v>40113</v>
      </c>
      <c r="B1412">
        <v>69469.91</v>
      </c>
      <c r="C1412" s="12">
        <v>69274.39</v>
      </c>
      <c r="D1412">
        <v>70837.39</v>
      </c>
      <c r="E1412" s="12">
        <v>68688.259999999995</v>
      </c>
      <c r="G1412">
        <f t="shared" si="126"/>
        <v>-2.8144559277535341E-3</v>
      </c>
      <c r="H1412">
        <f t="shared" si="127"/>
        <v>1.9684493617452503E-2</v>
      </c>
      <c r="I1412">
        <f t="shared" si="128"/>
        <v>-1.1251633980812858E-2</v>
      </c>
      <c r="J1412" t="str">
        <f t="shared" si="129"/>
        <v/>
      </c>
      <c r="K1412" t="str">
        <f t="shared" si="130"/>
        <v/>
      </c>
      <c r="L1412" t="str">
        <f t="shared" si="131"/>
        <v/>
      </c>
      <c r="M1412" t="str">
        <f>IF(Master!D1414&lt;'OHL indexes'!E1412,1,"")</f>
        <v/>
      </c>
      <c r="N1412" t="str">
        <f>IF(Master!D1414&gt;'OHL indexes'!D1412,1,"")</f>
        <v/>
      </c>
    </row>
    <row r="1413" spans="1:14" x14ac:dyDescent="0.25">
      <c r="A1413" s="1">
        <v>40114</v>
      </c>
      <c r="B1413">
        <v>74377.5</v>
      </c>
      <c r="C1413" s="12">
        <v>69922.37</v>
      </c>
      <c r="D1413">
        <v>74795.009999999995</v>
      </c>
      <c r="E1413" s="12">
        <v>69678.740000000005</v>
      </c>
      <c r="G1413">
        <f t="shared" si="126"/>
        <v>-5.9898894154818416E-2</v>
      </c>
      <c r="H1413">
        <f t="shared" si="127"/>
        <v>5.6133911465159336E-3</v>
      </c>
      <c r="I1413">
        <f t="shared" si="128"/>
        <v>-6.3174481530032578E-2</v>
      </c>
      <c r="J1413" t="str">
        <f t="shared" si="129"/>
        <v/>
      </c>
      <c r="K1413" t="str">
        <f t="shared" si="130"/>
        <v/>
      </c>
      <c r="L1413" t="str">
        <f t="shared" si="131"/>
        <v/>
      </c>
      <c r="M1413" t="str">
        <f>IF(Master!D1415&lt;'OHL indexes'!E1413,1,"")</f>
        <v/>
      </c>
      <c r="N1413" t="str">
        <f>IF(Master!D1415&gt;'OHL indexes'!D1413,1,"")</f>
        <v/>
      </c>
    </row>
    <row r="1414" spans="1:14" x14ac:dyDescent="0.25">
      <c r="A1414" s="1">
        <v>40115</v>
      </c>
      <c r="B1414">
        <v>70342.210000000006</v>
      </c>
      <c r="C1414" s="12">
        <v>73417.34</v>
      </c>
      <c r="D1414">
        <v>73417.34</v>
      </c>
      <c r="E1414" s="12">
        <v>70077.66</v>
      </c>
      <c r="G1414">
        <f t="shared" si="126"/>
        <v>4.3716710066402431E-2</v>
      </c>
      <c r="H1414">
        <f t="shared" si="127"/>
        <v>4.3716710066402431E-2</v>
      </c>
      <c r="I1414">
        <f t="shared" si="128"/>
        <v>-3.7608997499510854E-3</v>
      </c>
      <c r="J1414" t="str">
        <f t="shared" si="129"/>
        <v/>
      </c>
      <c r="K1414" t="str">
        <f t="shared" si="130"/>
        <v/>
      </c>
      <c r="L1414" t="str">
        <f t="shared" si="131"/>
        <v/>
      </c>
      <c r="M1414" t="str">
        <f>IF(Master!D1416&lt;'OHL indexes'!E1414,1,"")</f>
        <v/>
      </c>
      <c r="N1414" t="str">
        <f>IF(Master!D1416&gt;'OHL indexes'!D1414,1,"")</f>
        <v/>
      </c>
    </row>
    <row r="1415" spans="1:14" x14ac:dyDescent="0.25">
      <c r="A1415" s="1">
        <v>40116</v>
      </c>
      <c r="B1415">
        <v>77248.05</v>
      </c>
      <c r="C1415" s="12">
        <v>70752.11</v>
      </c>
      <c r="D1415">
        <v>78958.350000000006</v>
      </c>
      <c r="E1415" s="12">
        <v>70286.63</v>
      </c>
      <c r="G1415">
        <f t="shared" ref="G1415:G1478" si="132">C1415/$B1415-1</f>
        <v>-8.4091960897394902E-2</v>
      </c>
      <c r="H1415">
        <f t="shared" ref="H1415:H1478" si="133">D1415/$B1415-1</f>
        <v>2.2140364708235438E-2</v>
      </c>
      <c r="I1415">
        <f t="shared" ref="I1415:I1478" si="134">E1415/$B1415-1</f>
        <v>-9.0117744072504058E-2</v>
      </c>
      <c r="J1415" t="str">
        <f t="shared" ref="J1415:J1478" si="135">IF(C1415&lt;E1415,1,"")</f>
        <v/>
      </c>
      <c r="K1415" t="str">
        <f t="shared" ref="K1415:K1478" si="136">IF(C1416&gt;D1416,1,"")</f>
        <v/>
      </c>
      <c r="L1415" t="str">
        <f t="shared" ref="L1415:L1478" si="137">IF(E1416&gt;D1416,1,"")</f>
        <v/>
      </c>
      <c r="M1415" t="str">
        <f>IF(Master!D1417&lt;'OHL indexes'!E1415,1,"")</f>
        <v/>
      </c>
      <c r="N1415" t="str">
        <f>IF(Master!D1417&gt;'OHL indexes'!D1415,1,"")</f>
        <v/>
      </c>
    </row>
    <row r="1416" spans="1:14" x14ac:dyDescent="0.25">
      <c r="A1416" s="1">
        <v>40119</v>
      </c>
      <c r="B1416">
        <v>77943.460000000006</v>
      </c>
      <c r="C1416" s="12">
        <v>77053.47</v>
      </c>
      <c r="D1416">
        <v>81890.16</v>
      </c>
      <c r="E1416" s="12">
        <v>74301.56</v>
      </c>
      <c r="G1416">
        <f t="shared" si="132"/>
        <v>-1.1418405084916761E-2</v>
      </c>
      <c r="H1416">
        <f t="shared" si="133"/>
        <v>5.063542213804717E-2</v>
      </c>
      <c r="I1416">
        <f t="shared" si="134"/>
        <v>-4.6724895199674377E-2</v>
      </c>
      <c r="J1416" t="str">
        <f t="shared" si="135"/>
        <v/>
      </c>
      <c r="K1416" t="str">
        <f t="shared" si="136"/>
        <v/>
      </c>
      <c r="L1416" t="str">
        <f t="shared" si="137"/>
        <v/>
      </c>
      <c r="M1416" t="str">
        <f>IF(Master!D1418&lt;'OHL indexes'!E1416,1,"")</f>
        <v/>
      </c>
      <c r="N1416" t="str">
        <f>IF(Master!D1418&gt;'OHL indexes'!D1416,1,"")</f>
        <v/>
      </c>
    </row>
    <row r="1417" spans="1:14" x14ac:dyDescent="0.25">
      <c r="A1417" s="1">
        <v>40120</v>
      </c>
      <c r="B1417">
        <v>78346.58</v>
      </c>
      <c r="C1417" s="12">
        <v>78805.02</v>
      </c>
      <c r="D1417">
        <v>79916.710000000006</v>
      </c>
      <c r="E1417" s="12">
        <v>77109.69</v>
      </c>
      <c r="G1417">
        <f t="shared" si="132"/>
        <v>5.8514360167349899E-3</v>
      </c>
      <c r="H1417">
        <f t="shared" si="133"/>
        <v>2.0040823734743807E-2</v>
      </c>
      <c r="I1417">
        <f t="shared" si="134"/>
        <v>-1.5787415353675893E-2</v>
      </c>
      <c r="J1417" t="str">
        <f t="shared" si="135"/>
        <v/>
      </c>
      <c r="K1417" t="str">
        <f t="shared" si="136"/>
        <v/>
      </c>
      <c r="L1417" t="str">
        <f t="shared" si="137"/>
        <v/>
      </c>
      <c r="M1417" t="str">
        <f>IF(Master!D1419&lt;'OHL indexes'!E1417,1,"")</f>
        <v/>
      </c>
      <c r="N1417" t="str">
        <f>IF(Master!D1419&gt;'OHL indexes'!D1417,1,"")</f>
        <v/>
      </c>
    </row>
    <row r="1418" spans="1:14" x14ac:dyDescent="0.25">
      <c r="A1418" s="1">
        <v>40121</v>
      </c>
      <c r="B1418">
        <v>77304.87</v>
      </c>
      <c r="C1418" s="12">
        <v>77721.47</v>
      </c>
      <c r="D1418">
        <v>78138.210000000006</v>
      </c>
      <c r="E1418" s="12">
        <v>74943.23</v>
      </c>
      <c r="G1418">
        <f t="shared" si="132"/>
        <v>5.3890524620248126E-3</v>
      </c>
      <c r="H1418">
        <f t="shared" si="133"/>
        <v>1.07799159354387E-2</v>
      </c>
      <c r="I1418">
        <f t="shared" si="134"/>
        <v>-3.0549692406183437E-2</v>
      </c>
      <c r="J1418" t="str">
        <f t="shared" si="135"/>
        <v/>
      </c>
      <c r="K1418" t="str">
        <f t="shared" si="136"/>
        <v/>
      </c>
      <c r="L1418" t="str">
        <f t="shared" si="137"/>
        <v/>
      </c>
      <c r="M1418" t="str">
        <f>IF(Master!D1420&lt;'OHL indexes'!E1418,1,"")</f>
        <v/>
      </c>
      <c r="N1418" t="str">
        <f>IF(Master!D1420&gt;'OHL indexes'!D1418,1,"")</f>
        <v/>
      </c>
    </row>
    <row r="1419" spans="1:14" x14ac:dyDescent="0.25">
      <c r="A1419" s="1">
        <v>40122</v>
      </c>
      <c r="B1419">
        <v>73959.91</v>
      </c>
      <c r="C1419" s="12">
        <v>76520.649999999994</v>
      </c>
      <c r="D1419">
        <v>76826.009999999995</v>
      </c>
      <c r="E1419" s="12">
        <v>73286.600000000006</v>
      </c>
      <c r="G1419">
        <f t="shared" si="132"/>
        <v>3.4623352029498067E-2</v>
      </c>
      <c r="H1419">
        <f t="shared" si="133"/>
        <v>3.8752075279702147E-2</v>
      </c>
      <c r="I1419">
        <f t="shared" si="134"/>
        <v>-9.1037157833209204E-3</v>
      </c>
      <c r="J1419" t="str">
        <f t="shared" si="135"/>
        <v/>
      </c>
      <c r="K1419" t="str">
        <f t="shared" si="136"/>
        <v/>
      </c>
      <c r="L1419" t="str">
        <f t="shared" si="137"/>
        <v/>
      </c>
      <c r="M1419" t="str">
        <f>IF(Master!D1421&lt;'OHL indexes'!E1419,1,"")</f>
        <v/>
      </c>
      <c r="N1419" t="str">
        <f>IF(Master!D1421&gt;'OHL indexes'!D1419,1,"")</f>
        <v/>
      </c>
    </row>
    <row r="1420" spans="1:14" x14ac:dyDescent="0.25">
      <c r="A1420" s="1">
        <v>40123</v>
      </c>
      <c r="B1420">
        <v>71661.77</v>
      </c>
      <c r="C1420" s="12">
        <v>74818.3</v>
      </c>
      <c r="D1420">
        <v>75150.58</v>
      </c>
      <c r="E1420" s="12">
        <v>71357.05</v>
      </c>
      <c r="G1420">
        <f t="shared" si="132"/>
        <v>4.4047614230014132E-2</v>
      </c>
      <c r="H1420">
        <f t="shared" si="133"/>
        <v>4.8684396157114174E-2</v>
      </c>
      <c r="I1420">
        <f t="shared" si="134"/>
        <v>-4.2521975106113441E-3</v>
      </c>
      <c r="J1420" t="str">
        <f t="shared" si="135"/>
        <v/>
      </c>
      <c r="K1420" t="str">
        <f t="shared" si="136"/>
        <v/>
      </c>
      <c r="L1420" t="str">
        <f t="shared" si="137"/>
        <v/>
      </c>
      <c r="M1420" t="str">
        <f>IF(Master!D1422&lt;'OHL indexes'!E1420,1,"")</f>
        <v/>
      </c>
      <c r="N1420" t="str">
        <f>IF(Master!D1422&gt;'OHL indexes'!D1420,1,"")</f>
        <v/>
      </c>
    </row>
    <row r="1421" spans="1:14" x14ac:dyDescent="0.25">
      <c r="A1421" s="1">
        <v>40126</v>
      </c>
      <c r="B1421">
        <v>67422.36</v>
      </c>
      <c r="C1421" s="12">
        <v>70681.240000000005</v>
      </c>
      <c r="D1421">
        <v>70681.240000000005</v>
      </c>
      <c r="E1421" s="12">
        <v>67232.800000000003</v>
      </c>
      <c r="G1421">
        <f t="shared" si="132"/>
        <v>4.8335300039927365E-2</v>
      </c>
      <c r="H1421">
        <f t="shared" si="133"/>
        <v>4.8335300039927365E-2</v>
      </c>
      <c r="I1421">
        <f t="shared" si="134"/>
        <v>-2.8115301807886128E-3</v>
      </c>
      <c r="J1421" t="str">
        <f t="shared" si="135"/>
        <v/>
      </c>
      <c r="K1421" t="str">
        <f t="shared" si="136"/>
        <v/>
      </c>
      <c r="L1421" t="str">
        <f t="shared" si="137"/>
        <v/>
      </c>
      <c r="M1421" t="str">
        <f>IF(Master!D1423&lt;'OHL indexes'!E1421,1,"")</f>
        <v/>
      </c>
      <c r="N1421" t="str">
        <f>IF(Master!D1423&gt;'OHL indexes'!D1421,1,"")</f>
        <v/>
      </c>
    </row>
    <row r="1422" spans="1:14" x14ac:dyDescent="0.25">
      <c r="A1422" s="1">
        <v>40127</v>
      </c>
      <c r="B1422">
        <v>67808.070000000007</v>
      </c>
      <c r="C1422" s="12">
        <v>67835.490000000005</v>
      </c>
      <c r="D1422">
        <v>68248.61</v>
      </c>
      <c r="E1422" s="12">
        <v>66003.960000000006</v>
      </c>
      <c r="G1422">
        <f t="shared" si="132"/>
        <v>4.0437664720438526E-4</v>
      </c>
      <c r="H1422">
        <f t="shared" si="133"/>
        <v>6.4968668183593703E-3</v>
      </c>
      <c r="I1422">
        <f t="shared" si="134"/>
        <v>-2.6606125200142161E-2</v>
      </c>
      <c r="J1422" t="str">
        <f t="shared" si="135"/>
        <v/>
      </c>
      <c r="K1422" t="str">
        <f t="shared" si="136"/>
        <v/>
      </c>
      <c r="L1422" t="str">
        <f t="shared" si="137"/>
        <v/>
      </c>
      <c r="M1422" t="str">
        <f>IF(Master!D1424&lt;'OHL indexes'!E1422,1,"")</f>
        <v/>
      </c>
      <c r="N1422" t="str">
        <f>IF(Master!D1424&gt;'OHL indexes'!D1422,1,"")</f>
        <v/>
      </c>
    </row>
    <row r="1423" spans="1:14" x14ac:dyDescent="0.25">
      <c r="A1423" s="1">
        <v>40128</v>
      </c>
      <c r="B1423">
        <v>68014.09</v>
      </c>
      <c r="C1423" s="12">
        <v>66435.44</v>
      </c>
      <c r="D1423">
        <v>68906.179999999993</v>
      </c>
      <c r="E1423" s="12">
        <v>65920.7</v>
      </c>
      <c r="G1423">
        <f t="shared" si="132"/>
        <v>-2.321063179702898E-2</v>
      </c>
      <c r="H1423">
        <f t="shared" si="133"/>
        <v>1.3116252823495822E-2</v>
      </c>
      <c r="I1423">
        <f t="shared" si="134"/>
        <v>-3.0778769516728088E-2</v>
      </c>
      <c r="J1423" t="str">
        <f t="shared" si="135"/>
        <v/>
      </c>
      <c r="K1423" t="str">
        <f t="shared" si="136"/>
        <v/>
      </c>
      <c r="L1423" t="str">
        <f t="shared" si="137"/>
        <v/>
      </c>
      <c r="M1423" t="str">
        <f>IF(Master!D1425&lt;'OHL indexes'!E1423,1,"")</f>
        <v/>
      </c>
      <c r="N1423" t="str">
        <f>IF(Master!D1425&gt;'OHL indexes'!D1423,1,"")</f>
        <v/>
      </c>
    </row>
    <row r="1424" spans="1:14" x14ac:dyDescent="0.25">
      <c r="A1424" s="1">
        <v>40129</v>
      </c>
      <c r="B1424">
        <v>71052.27</v>
      </c>
      <c r="C1424" s="12">
        <v>68150.94</v>
      </c>
      <c r="D1424">
        <v>71134.25</v>
      </c>
      <c r="E1424" s="12">
        <v>67740.39</v>
      </c>
      <c r="G1424">
        <f t="shared" si="132"/>
        <v>-4.0833741131704904E-2</v>
      </c>
      <c r="H1424">
        <f t="shared" si="133"/>
        <v>1.1537984641447618E-3</v>
      </c>
      <c r="I1424">
        <f t="shared" si="134"/>
        <v>-4.6611881647131148E-2</v>
      </c>
      <c r="J1424" t="str">
        <f t="shared" si="135"/>
        <v/>
      </c>
      <c r="K1424" t="str">
        <f t="shared" si="136"/>
        <v/>
      </c>
      <c r="L1424" t="str">
        <f t="shared" si="137"/>
        <v/>
      </c>
      <c r="M1424" t="str">
        <f>IF(Master!D1426&lt;'OHL indexes'!E1424,1,"")</f>
        <v/>
      </c>
      <c r="N1424" t="str">
        <f>IF(Master!D1426&gt;'OHL indexes'!D1424,1,"")</f>
        <v/>
      </c>
    </row>
    <row r="1425" spans="1:14" x14ac:dyDescent="0.25">
      <c r="A1425" s="1">
        <v>40130</v>
      </c>
      <c r="B1425">
        <v>69899.240000000005</v>
      </c>
      <c r="C1425" s="12">
        <v>70328.990000000005</v>
      </c>
      <c r="D1425">
        <v>72028.02</v>
      </c>
      <c r="E1425" s="12">
        <v>69141.710000000006</v>
      </c>
      <c r="G1425">
        <f t="shared" si="132"/>
        <v>6.1481355162087414E-3</v>
      </c>
      <c r="H1425">
        <f t="shared" si="133"/>
        <v>3.0454980626398731E-2</v>
      </c>
      <c r="I1425">
        <f t="shared" si="134"/>
        <v>-1.0837456887943242E-2</v>
      </c>
      <c r="J1425" t="str">
        <f t="shared" si="135"/>
        <v/>
      </c>
      <c r="K1425" t="str">
        <f t="shared" si="136"/>
        <v/>
      </c>
      <c r="L1425" t="str">
        <f t="shared" si="137"/>
        <v/>
      </c>
      <c r="M1425" t="str">
        <f>IF(Master!D1427&lt;'OHL indexes'!E1425,1,"")</f>
        <v/>
      </c>
      <c r="N1425" t="str">
        <f>IF(Master!D1427&gt;'OHL indexes'!D1425,1,"")</f>
        <v/>
      </c>
    </row>
    <row r="1426" spans="1:14" x14ac:dyDescent="0.25">
      <c r="A1426" s="1">
        <v>40133</v>
      </c>
      <c r="B1426">
        <v>68688.83</v>
      </c>
      <c r="C1426" s="12">
        <v>68824.490000000005</v>
      </c>
      <c r="D1426">
        <v>69164.600000000006</v>
      </c>
      <c r="E1426" s="12">
        <v>66919.88</v>
      </c>
      <c r="G1426">
        <f t="shared" si="132"/>
        <v>1.9749936052193551E-3</v>
      </c>
      <c r="H1426">
        <f t="shared" si="133"/>
        <v>6.926453689777512E-3</v>
      </c>
      <c r="I1426">
        <f t="shared" si="134"/>
        <v>-2.5753095517859315E-2</v>
      </c>
      <c r="J1426" t="str">
        <f t="shared" si="135"/>
        <v/>
      </c>
      <c r="K1426" t="str">
        <f t="shared" si="136"/>
        <v/>
      </c>
      <c r="L1426" t="str">
        <f t="shared" si="137"/>
        <v/>
      </c>
      <c r="M1426" t="str">
        <f>IF(Master!D1428&lt;'OHL indexes'!E1426,1,"")</f>
        <v/>
      </c>
      <c r="N1426" t="str">
        <f>IF(Master!D1428&gt;'OHL indexes'!D1426,1,"")</f>
        <v/>
      </c>
    </row>
    <row r="1427" spans="1:14" x14ac:dyDescent="0.25">
      <c r="A1427" s="1">
        <v>40134</v>
      </c>
      <c r="B1427">
        <v>68316.34</v>
      </c>
      <c r="C1427" s="12">
        <v>69088.539999999994</v>
      </c>
      <c r="D1427">
        <v>69644.06</v>
      </c>
      <c r="E1427" s="12">
        <v>67022.25</v>
      </c>
      <c r="G1427">
        <f t="shared" si="132"/>
        <v>1.1303298742292078E-2</v>
      </c>
      <c r="H1427">
        <f t="shared" si="133"/>
        <v>1.9434881903802159E-2</v>
      </c>
      <c r="I1427">
        <f t="shared" si="134"/>
        <v>-1.8942613143502651E-2</v>
      </c>
      <c r="J1427" t="str">
        <f t="shared" si="135"/>
        <v/>
      </c>
      <c r="K1427" t="str">
        <f t="shared" si="136"/>
        <v/>
      </c>
      <c r="L1427" t="str">
        <f t="shared" si="137"/>
        <v/>
      </c>
      <c r="M1427" t="str">
        <f>IF(Master!D1429&lt;'OHL indexes'!E1427,1,"")</f>
        <v/>
      </c>
      <c r="N1427" t="str">
        <f>IF(Master!D1429&gt;'OHL indexes'!D1427,1,"")</f>
        <v/>
      </c>
    </row>
    <row r="1428" spans="1:14" x14ac:dyDescent="0.25">
      <c r="A1428" s="1">
        <v>40135</v>
      </c>
      <c r="B1428">
        <v>65756.28</v>
      </c>
      <c r="C1428" s="12">
        <v>67912.100000000006</v>
      </c>
      <c r="D1428">
        <v>68316.34</v>
      </c>
      <c r="E1428" s="12">
        <v>65756.160000000003</v>
      </c>
      <c r="G1428">
        <f t="shared" si="132"/>
        <v>3.278500547780383E-2</v>
      </c>
      <c r="H1428">
        <f t="shared" si="133"/>
        <v>3.893255518712424E-2</v>
      </c>
      <c r="I1428">
        <f t="shared" si="134"/>
        <v>-1.8249207527354372E-6</v>
      </c>
      <c r="J1428" t="str">
        <f t="shared" si="135"/>
        <v/>
      </c>
      <c r="K1428" t="str">
        <f t="shared" si="136"/>
        <v/>
      </c>
      <c r="L1428" t="str">
        <f t="shared" si="137"/>
        <v/>
      </c>
      <c r="M1428" t="str">
        <f>IF(Master!D1430&lt;'OHL indexes'!E1428,1,"")</f>
        <v/>
      </c>
      <c r="N1428" t="str">
        <f>IF(Master!D1430&gt;'OHL indexes'!D1428,1,"")</f>
        <v/>
      </c>
    </row>
    <row r="1429" spans="1:14" x14ac:dyDescent="0.25">
      <c r="A1429" s="1">
        <v>40136</v>
      </c>
      <c r="B1429">
        <v>66574.740000000005</v>
      </c>
      <c r="C1429" s="12">
        <v>66927.350000000006</v>
      </c>
      <c r="D1429">
        <v>69447.27</v>
      </c>
      <c r="E1429" s="12">
        <v>66546.399999999994</v>
      </c>
      <c r="G1429">
        <f t="shared" si="132"/>
        <v>5.2964532794270713E-3</v>
      </c>
      <c r="H1429">
        <f t="shared" si="133"/>
        <v>4.3147446013307666E-2</v>
      </c>
      <c r="I1429">
        <f t="shared" si="134"/>
        <v>-4.2568697977662939E-4</v>
      </c>
      <c r="J1429" t="str">
        <f t="shared" si="135"/>
        <v/>
      </c>
      <c r="K1429" t="str">
        <f t="shared" si="136"/>
        <v/>
      </c>
      <c r="L1429" t="str">
        <f t="shared" si="137"/>
        <v/>
      </c>
      <c r="M1429" t="str">
        <f>IF(Master!D1431&lt;'OHL indexes'!E1429,1,"")</f>
        <v/>
      </c>
      <c r="N1429" t="str">
        <f>IF(Master!D1431&gt;'OHL indexes'!D1429,1,"")</f>
        <v/>
      </c>
    </row>
    <row r="1430" spans="1:14" x14ac:dyDescent="0.25">
      <c r="A1430" s="1">
        <v>40137</v>
      </c>
      <c r="B1430">
        <v>65311.85</v>
      </c>
      <c r="C1430" s="12">
        <v>67746.53</v>
      </c>
      <c r="D1430">
        <v>68518.37</v>
      </c>
      <c r="E1430" s="12">
        <v>65150.34</v>
      </c>
      <c r="G1430">
        <f t="shared" si="132"/>
        <v>3.7277768123242572E-2</v>
      </c>
      <c r="H1430">
        <f t="shared" si="133"/>
        <v>4.9095531668449155E-2</v>
      </c>
      <c r="I1430">
        <f t="shared" si="134"/>
        <v>-2.4729049935042768E-3</v>
      </c>
      <c r="J1430" t="str">
        <f t="shared" si="135"/>
        <v/>
      </c>
      <c r="K1430" t="str">
        <f t="shared" si="136"/>
        <v/>
      </c>
      <c r="L1430" t="str">
        <f t="shared" si="137"/>
        <v/>
      </c>
      <c r="M1430" t="str">
        <f>IF(Master!D1432&lt;'OHL indexes'!E1430,1,"")</f>
        <v/>
      </c>
      <c r="N1430" t="str">
        <f>IF(Master!D1432&gt;'OHL indexes'!D1430,1,"")</f>
        <v/>
      </c>
    </row>
    <row r="1431" spans="1:14" x14ac:dyDescent="0.25">
      <c r="A1431" s="1">
        <v>40140</v>
      </c>
      <c r="B1431">
        <v>62048.01</v>
      </c>
      <c r="C1431" s="12">
        <v>63805.3</v>
      </c>
      <c r="D1431">
        <v>64049.41</v>
      </c>
      <c r="E1431" s="12">
        <v>61768.66</v>
      </c>
      <c r="G1431">
        <f t="shared" si="132"/>
        <v>2.83214562400953E-2</v>
      </c>
      <c r="H1431">
        <f t="shared" si="133"/>
        <v>3.2255667828831269E-2</v>
      </c>
      <c r="I1431">
        <f t="shared" si="134"/>
        <v>-4.5021588927670608E-3</v>
      </c>
      <c r="J1431" t="str">
        <f t="shared" si="135"/>
        <v/>
      </c>
      <c r="K1431" t="str">
        <f t="shared" si="136"/>
        <v/>
      </c>
      <c r="L1431" t="str">
        <f t="shared" si="137"/>
        <v/>
      </c>
      <c r="M1431" t="str">
        <f>IF(Master!D1433&lt;'OHL indexes'!E1431,1,"")</f>
        <v/>
      </c>
      <c r="N1431" t="str">
        <f>IF(Master!D1433&gt;'OHL indexes'!D1431,1,"")</f>
        <v/>
      </c>
    </row>
    <row r="1432" spans="1:14" x14ac:dyDescent="0.25">
      <c r="A1432" s="1">
        <v>40141</v>
      </c>
      <c r="B1432">
        <v>61542.95</v>
      </c>
      <c r="C1432" s="12">
        <v>62124.13</v>
      </c>
      <c r="D1432">
        <v>63563.4</v>
      </c>
      <c r="E1432" s="12">
        <v>61268.86</v>
      </c>
      <c r="G1432">
        <f t="shared" si="132"/>
        <v>9.4434862157242172E-3</v>
      </c>
      <c r="H1432">
        <f t="shared" si="133"/>
        <v>3.2829917967858391E-2</v>
      </c>
      <c r="I1432">
        <f t="shared" si="134"/>
        <v>-4.4536376628029339E-3</v>
      </c>
      <c r="J1432" t="str">
        <f t="shared" si="135"/>
        <v/>
      </c>
      <c r="K1432" t="str">
        <f t="shared" si="136"/>
        <v/>
      </c>
      <c r="L1432" t="str">
        <f t="shared" si="137"/>
        <v/>
      </c>
      <c r="M1432" t="str">
        <f>IF(Master!D1434&lt;'OHL indexes'!E1432,1,"")</f>
        <v/>
      </c>
      <c r="N1432" t="str">
        <f>IF(Master!D1434&gt;'OHL indexes'!D1432,1,"")</f>
        <v/>
      </c>
    </row>
    <row r="1433" spans="1:14" x14ac:dyDescent="0.25">
      <c r="A1433" s="1">
        <v>40142</v>
      </c>
      <c r="B1433">
        <v>60698.27</v>
      </c>
      <c r="C1433" s="12">
        <v>61254.5</v>
      </c>
      <c r="D1433">
        <v>62023.7</v>
      </c>
      <c r="E1433" s="12">
        <v>60368.54</v>
      </c>
      <c r="G1433">
        <f t="shared" si="132"/>
        <v>9.1638526106263551E-3</v>
      </c>
      <c r="H1433">
        <f t="shared" si="133"/>
        <v>2.1836371942725918E-2</v>
      </c>
      <c r="I1433">
        <f t="shared" si="134"/>
        <v>-5.4322800303863161E-3</v>
      </c>
      <c r="J1433" t="str">
        <f t="shared" si="135"/>
        <v/>
      </c>
      <c r="K1433" t="str">
        <f t="shared" si="136"/>
        <v/>
      </c>
      <c r="L1433" t="str">
        <f t="shared" si="137"/>
        <v/>
      </c>
      <c r="M1433" t="str">
        <f>IF(Master!D1435&lt;'OHL indexes'!E1433,1,"")</f>
        <v/>
      </c>
      <c r="N1433" t="str">
        <f>IF(Master!D1435&gt;'OHL indexes'!D1433,1,"")</f>
        <v/>
      </c>
    </row>
    <row r="1434" spans="1:14" x14ac:dyDescent="0.25">
      <c r="A1434" s="1">
        <v>40144</v>
      </c>
      <c r="B1434">
        <v>64814.47</v>
      </c>
      <c r="C1434" s="12">
        <v>65625.279999999999</v>
      </c>
      <c r="D1434">
        <v>67029.100000000006</v>
      </c>
      <c r="E1434" s="12">
        <v>62579.12</v>
      </c>
      <c r="G1434">
        <f t="shared" si="132"/>
        <v>1.2509706551638855E-2</v>
      </c>
      <c r="H1434">
        <f t="shared" si="133"/>
        <v>3.416875892065474E-2</v>
      </c>
      <c r="I1434">
        <f t="shared" si="134"/>
        <v>-3.4488440621361249E-2</v>
      </c>
      <c r="J1434" t="str">
        <f t="shared" si="135"/>
        <v/>
      </c>
      <c r="K1434" t="str">
        <f t="shared" si="136"/>
        <v/>
      </c>
      <c r="L1434" t="str">
        <f t="shared" si="137"/>
        <v/>
      </c>
      <c r="M1434" t="str">
        <f>IF(Master!D1436&lt;'OHL indexes'!E1434,1,"")</f>
        <v/>
      </c>
      <c r="N1434" t="str">
        <f>IF(Master!D1436&gt;'OHL indexes'!D1434,1,"")</f>
        <v/>
      </c>
    </row>
    <row r="1435" spans="1:14" x14ac:dyDescent="0.25">
      <c r="A1435" s="1">
        <v>40147</v>
      </c>
      <c r="B1435">
        <v>64895.93</v>
      </c>
      <c r="C1435" s="12">
        <v>64509.8</v>
      </c>
      <c r="D1435">
        <v>65769.119999999995</v>
      </c>
      <c r="E1435" s="12">
        <v>63934.3</v>
      </c>
      <c r="G1435">
        <f t="shared" si="132"/>
        <v>-5.9499879268237743E-3</v>
      </c>
      <c r="H1435">
        <f t="shared" si="133"/>
        <v>1.3455235174224311E-2</v>
      </c>
      <c r="I1435">
        <f t="shared" si="134"/>
        <v>-1.4818032502192269E-2</v>
      </c>
      <c r="J1435" t="str">
        <f t="shared" si="135"/>
        <v/>
      </c>
      <c r="K1435" t="str">
        <f t="shared" si="136"/>
        <v/>
      </c>
      <c r="L1435" t="str">
        <f t="shared" si="137"/>
        <v/>
      </c>
      <c r="M1435" t="str">
        <f>IF(Master!D1437&lt;'OHL indexes'!E1435,1,"")</f>
        <v/>
      </c>
      <c r="N1435" t="str">
        <f>IF(Master!D1437&gt;'OHL indexes'!D1435,1,"")</f>
        <v/>
      </c>
    </row>
    <row r="1436" spans="1:14" x14ac:dyDescent="0.25">
      <c r="A1436" s="1">
        <v>40148</v>
      </c>
      <c r="B1436">
        <v>62426.95</v>
      </c>
      <c r="C1436" s="12">
        <v>63483.1</v>
      </c>
      <c r="D1436">
        <v>63557.11</v>
      </c>
      <c r="E1436" s="12">
        <v>61818.65</v>
      </c>
      <c r="G1436">
        <f t="shared" si="132"/>
        <v>1.6918173961726568E-2</v>
      </c>
      <c r="H1436">
        <f t="shared" si="133"/>
        <v>1.8103719627500681E-2</v>
      </c>
      <c r="I1436">
        <f t="shared" si="134"/>
        <v>-9.7441890081125804E-3</v>
      </c>
      <c r="J1436" t="str">
        <f t="shared" si="135"/>
        <v/>
      </c>
      <c r="K1436" t="str">
        <f t="shared" si="136"/>
        <v/>
      </c>
      <c r="L1436" t="str">
        <f t="shared" si="137"/>
        <v/>
      </c>
      <c r="M1436" t="str">
        <f>IF(Master!D1438&lt;'OHL indexes'!E1436,1,"")</f>
        <v/>
      </c>
      <c r="N1436" t="str">
        <f>IF(Master!D1438&gt;'OHL indexes'!D1436,1,"")</f>
        <v/>
      </c>
    </row>
    <row r="1437" spans="1:14" x14ac:dyDescent="0.25">
      <c r="A1437" s="1">
        <v>40149</v>
      </c>
      <c r="B1437">
        <v>61772.32</v>
      </c>
      <c r="C1437" s="12">
        <v>62560.57</v>
      </c>
      <c r="D1437">
        <v>62754.32</v>
      </c>
      <c r="E1437" s="12">
        <v>60977.18</v>
      </c>
      <c r="G1437">
        <f t="shared" si="132"/>
        <v>1.2760569782711784E-2</v>
      </c>
      <c r="H1437">
        <f t="shared" si="133"/>
        <v>1.589708788661337E-2</v>
      </c>
      <c r="I1437">
        <f t="shared" si="134"/>
        <v>-1.2872108413606642E-2</v>
      </c>
      <c r="J1437" t="str">
        <f t="shared" si="135"/>
        <v/>
      </c>
      <c r="K1437" t="str">
        <f t="shared" si="136"/>
        <v/>
      </c>
      <c r="L1437" t="str">
        <f t="shared" si="137"/>
        <v/>
      </c>
      <c r="M1437" t="str">
        <f>IF(Master!D1439&lt;'OHL indexes'!E1437,1,"")</f>
        <v/>
      </c>
      <c r="N1437" t="str">
        <f>IF(Master!D1439&gt;'OHL indexes'!D1437,1,"")</f>
        <v/>
      </c>
    </row>
    <row r="1438" spans="1:14" x14ac:dyDescent="0.25">
      <c r="A1438" s="1">
        <v>40150</v>
      </c>
      <c r="B1438">
        <v>63085.18</v>
      </c>
      <c r="C1438" s="12">
        <v>61394.41</v>
      </c>
      <c r="D1438">
        <v>63204.41</v>
      </c>
      <c r="E1438" s="12">
        <v>60698.25</v>
      </c>
      <c r="G1438">
        <f t="shared" si="132"/>
        <v>-2.6801381877645358E-2</v>
      </c>
      <c r="H1438">
        <f t="shared" si="133"/>
        <v>1.8899843037620823E-3</v>
      </c>
      <c r="I1438">
        <f t="shared" si="134"/>
        <v>-3.783662026485457E-2</v>
      </c>
      <c r="J1438" t="str">
        <f t="shared" si="135"/>
        <v/>
      </c>
      <c r="K1438" t="str">
        <f t="shared" si="136"/>
        <v/>
      </c>
      <c r="L1438" t="str">
        <f t="shared" si="137"/>
        <v/>
      </c>
      <c r="M1438" t="str">
        <f>IF(Master!D1440&lt;'OHL indexes'!E1438,1,"")</f>
        <v/>
      </c>
      <c r="N1438" t="str">
        <f>IF(Master!D1440&gt;'OHL indexes'!D1438,1,"")</f>
        <v/>
      </c>
    </row>
    <row r="1439" spans="1:14" x14ac:dyDescent="0.25">
      <c r="A1439" s="1">
        <v>40151</v>
      </c>
      <c r="B1439">
        <v>61676.52</v>
      </c>
      <c r="C1439" s="12">
        <v>60596.79</v>
      </c>
      <c r="D1439">
        <v>62848.19</v>
      </c>
      <c r="E1439" s="12">
        <v>60103.07</v>
      </c>
      <c r="G1439">
        <f t="shared" si="132"/>
        <v>-1.7506337906224245E-2</v>
      </c>
      <c r="H1439">
        <f t="shared" si="133"/>
        <v>1.8997018638535534E-2</v>
      </c>
      <c r="I1439">
        <f t="shared" si="134"/>
        <v>-2.5511329108711012E-2</v>
      </c>
      <c r="J1439" t="str">
        <f t="shared" si="135"/>
        <v/>
      </c>
      <c r="K1439" t="str">
        <f t="shared" si="136"/>
        <v/>
      </c>
      <c r="L1439" t="str">
        <f t="shared" si="137"/>
        <v/>
      </c>
      <c r="M1439" t="str">
        <f>IF(Master!D1441&lt;'OHL indexes'!E1439,1,"")</f>
        <v/>
      </c>
      <c r="N1439" t="str">
        <f>IF(Master!D1441&gt;'OHL indexes'!D1439,1,"")</f>
        <v/>
      </c>
    </row>
    <row r="1440" spans="1:14" x14ac:dyDescent="0.25">
      <c r="A1440" s="1">
        <v>40154</v>
      </c>
      <c r="B1440">
        <v>61428.55</v>
      </c>
      <c r="C1440" s="12">
        <v>62316.81</v>
      </c>
      <c r="D1440">
        <v>62362.54</v>
      </c>
      <c r="E1440" s="12">
        <v>60807.56</v>
      </c>
      <c r="G1440">
        <f t="shared" si="132"/>
        <v>1.4460051555831743E-2</v>
      </c>
      <c r="H1440">
        <f t="shared" si="133"/>
        <v>1.5204493675986086E-2</v>
      </c>
      <c r="I1440">
        <f t="shared" si="134"/>
        <v>-1.010914306132904E-2</v>
      </c>
      <c r="J1440" t="str">
        <f t="shared" si="135"/>
        <v/>
      </c>
      <c r="K1440" t="str">
        <f t="shared" si="136"/>
        <v/>
      </c>
      <c r="L1440" t="str">
        <f t="shared" si="137"/>
        <v/>
      </c>
      <c r="M1440" t="str">
        <f>IF(Master!D1442&lt;'OHL indexes'!E1440,1,"")</f>
        <v/>
      </c>
      <c r="N1440" t="str">
        <f>IF(Master!D1442&gt;'OHL indexes'!D1440,1,"")</f>
        <v/>
      </c>
    </row>
    <row r="1441" spans="1:14" x14ac:dyDescent="0.25">
      <c r="A1441" s="1">
        <v>40155</v>
      </c>
      <c r="B1441">
        <v>63049.78</v>
      </c>
      <c r="C1441" s="12">
        <v>62370.11</v>
      </c>
      <c r="D1441">
        <v>63801.91</v>
      </c>
      <c r="E1441" s="12">
        <v>62070.52</v>
      </c>
      <c r="G1441">
        <f t="shared" si="132"/>
        <v>-1.0779894870370677E-2</v>
      </c>
      <c r="H1441">
        <f t="shared" si="133"/>
        <v>1.1929145510103378E-2</v>
      </c>
      <c r="I1441">
        <f t="shared" si="134"/>
        <v>-1.5531537144142349E-2</v>
      </c>
      <c r="J1441" t="str">
        <f t="shared" si="135"/>
        <v/>
      </c>
      <c r="K1441" t="str">
        <f t="shared" si="136"/>
        <v/>
      </c>
      <c r="L1441" t="str">
        <f t="shared" si="137"/>
        <v/>
      </c>
      <c r="M1441" t="str">
        <f>IF(Master!D1443&lt;'OHL indexes'!E1441,1,"")</f>
        <v/>
      </c>
      <c r="N1441" t="str">
        <f>IF(Master!D1443&gt;'OHL indexes'!D1441,1,"")</f>
        <v/>
      </c>
    </row>
    <row r="1442" spans="1:14" x14ac:dyDescent="0.25">
      <c r="A1442" s="1">
        <v>40156</v>
      </c>
      <c r="B1442">
        <v>62579.44</v>
      </c>
      <c r="C1442" s="12">
        <v>62746.9</v>
      </c>
      <c r="D1442">
        <v>63539.54</v>
      </c>
      <c r="E1442" s="12">
        <v>62186.26</v>
      </c>
      <c r="G1442">
        <f t="shared" si="132"/>
        <v>2.675958749391194E-3</v>
      </c>
      <c r="H1442">
        <f t="shared" si="133"/>
        <v>1.5342099577752677E-2</v>
      </c>
      <c r="I1442">
        <f t="shared" si="134"/>
        <v>-6.2828941901685864E-3</v>
      </c>
      <c r="J1442" t="str">
        <f t="shared" si="135"/>
        <v/>
      </c>
      <c r="K1442" t="str">
        <f t="shared" si="136"/>
        <v/>
      </c>
      <c r="L1442" t="str">
        <f t="shared" si="137"/>
        <v/>
      </c>
      <c r="M1442" t="str">
        <f>IF(Master!D1444&lt;'OHL indexes'!E1442,1,"")</f>
        <v/>
      </c>
      <c r="N1442" t="str">
        <f>IF(Master!D1444&gt;'OHL indexes'!D1442,1,"")</f>
        <v/>
      </c>
    </row>
    <row r="1443" spans="1:14" x14ac:dyDescent="0.25">
      <c r="A1443" s="1">
        <v>40157</v>
      </c>
      <c r="B1443">
        <v>61626.02</v>
      </c>
      <c r="C1443" s="12">
        <v>61849.91</v>
      </c>
      <c r="D1443">
        <v>62254.35</v>
      </c>
      <c r="E1443" s="12">
        <v>61236.85</v>
      </c>
      <c r="G1443">
        <f t="shared" si="132"/>
        <v>3.6330433151452457E-3</v>
      </c>
      <c r="H1443">
        <f t="shared" si="133"/>
        <v>1.0195855581781821E-2</v>
      </c>
      <c r="I1443">
        <f t="shared" si="134"/>
        <v>-6.315027321251665E-3</v>
      </c>
      <c r="J1443" t="str">
        <f t="shared" si="135"/>
        <v/>
      </c>
      <c r="K1443" t="str">
        <f t="shared" si="136"/>
        <v/>
      </c>
      <c r="L1443" t="str">
        <f t="shared" si="137"/>
        <v/>
      </c>
      <c r="M1443" t="str">
        <f>IF(Master!D1445&lt;'OHL indexes'!E1443,1,"")</f>
        <v/>
      </c>
      <c r="N1443" t="str">
        <f>IF(Master!D1445&gt;'OHL indexes'!D1443,1,"")</f>
        <v/>
      </c>
    </row>
    <row r="1444" spans="1:14" x14ac:dyDescent="0.25">
      <c r="A1444" s="1">
        <v>40158</v>
      </c>
      <c r="B1444">
        <v>61270.400000000001</v>
      </c>
      <c r="C1444" s="12">
        <v>61041.65</v>
      </c>
      <c r="D1444">
        <v>61848.34</v>
      </c>
      <c r="E1444" s="12">
        <v>60743.11</v>
      </c>
      <c r="G1444">
        <f t="shared" si="132"/>
        <v>-3.7334504099858501E-3</v>
      </c>
      <c r="H1444">
        <f t="shared" si="133"/>
        <v>9.4326134642501724E-3</v>
      </c>
      <c r="I1444">
        <f t="shared" si="134"/>
        <v>-8.6059500182796844E-3</v>
      </c>
      <c r="J1444" t="str">
        <f t="shared" si="135"/>
        <v/>
      </c>
      <c r="K1444" t="str">
        <f t="shared" si="136"/>
        <v/>
      </c>
      <c r="L1444" t="str">
        <f t="shared" si="137"/>
        <v/>
      </c>
      <c r="M1444" t="str">
        <f>IF(Master!D1446&lt;'OHL indexes'!E1444,1,"")</f>
        <v/>
      </c>
      <c r="N1444" t="str">
        <f>IF(Master!D1446&gt;'OHL indexes'!D1444,1,"")</f>
        <v/>
      </c>
    </row>
    <row r="1445" spans="1:14" x14ac:dyDescent="0.25">
      <c r="A1445" s="1">
        <v>40161</v>
      </c>
      <c r="B1445">
        <v>60054.57</v>
      </c>
      <c r="C1445" s="12">
        <v>60671.81</v>
      </c>
      <c r="D1445">
        <v>61386.34</v>
      </c>
      <c r="E1445" s="12">
        <v>59620.81</v>
      </c>
      <c r="G1445">
        <f t="shared" si="132"/>
        <v>1.0277985505515952E-2</v>
      </c>
      <c r="H1445">
        <f t="shared" si="133"/>
        <v>2.2175997596852293E-2</v>
      </c>
      <c r="I1445">
        <f t="shared" si="134"/>
        <v>-7.2227642292668204E-3</v>
      </c>
      <c r="J1445" t="str">
        <f t="shared" si="135"/>
        <v/>
      </c>
      <c r="K1445" t="str">
        <f t="shared" si="136"/>
        <v/>
      </c>
      <c r="L1445" t="str">
        <f t="shared" si="137"/>
        <v/>
      </c>
      <c r="M1445" t="str">
        <f>IF(Master!D1447&lt;'OHL indexes'!E1445,1,"")</f>
        <v/>
      </c>
      <c r="N1445" t="str">
        <f>IF(Master!D1447&gt;'OHL indexes'!D1445,1,"")</f>
        <v/>
      </c>
    </row>
    <row r="1446" spans="1:14" x14ac:dyDescent="0.25">
      <c r="A1446" s="1">
        <v>40162</v>
      </c>
      <c r="B1446">
        <v>59411.64</v>
      </c>
      <c r="C1446" s="12">
        <v>61102.09</v>
      </c>
      <c r="D1446">
        <v>61808.76</v>
      </c>
      <c r="E1446" s="12">
        <v>58803.54</v>
      </c>
      <c r="G1446">
        <f t="shared" si="132"/>
        <v>2.8453178535384538E-2</v>
      </c>
      <c r="H1446">
        <f t="shared" si="133"/>
        <v>4.0347649046550416E-2</v>
      </c>
      <c r="I1446">
        <f t="shared" si="134"/>
        <v>-1.0235368018792212E-2</v>
      </c>
      <c r="J1446" t="str">
        <f t="shared" si="135"/>
        <v/>
      </c>
      <c r="K1446" t="str">
        <f t="shared" si="136"/>
        <v/>
      </c>
      <c r="L1446" t="str">
        <f t="shared" si="137"/>
        <v/>
      </c>
      <c r="M1446" t="str">
        <f>IF(Master!D1448&lt;'OHL indexes'!E1446,1,"")</f>
        <v/>
      </c>
      <c r="N1446" t="str">
        <f>IF(Master!D1448&gt;'OHL indexes'!D1446,1,"")</f>
        <v/>
      </c>
    </row>
    <row r="1447" spans="1:14" x14ac:dyDescent="0.25">
      <c r="A1447" s="1">
        <v>40163</v>
      </c>
      <c r="B1447">
        <v>56705.83</v>
      </c>
      <c r="C1447" s="12">
        <v>58588.11</v>
      </c>
      <c r="D1447">
        <v>58705.760000000002</v>
      </c>
      <c r="E1447" s="12">
        <v>56470.47</v>
      </c>
      <c r="G1447">
        <f t="shared" si="132"/>
        <v>3.3193765085530069E-2</v>
      </c>
      <c r="H1447">
        <f t="shared" si="133"/>
        <v>3.5268507664908633E-2</v>
      </c>
      <c r="I1447">
        <f t="shared" si="134"/>
        <v>-4.1505432510202667E-3</v>
      </c>
      <c r="J1447" t="str">
        <f t="shared" si="135"/>
        <v/>
      </c>
      <c r="K1447" t="str">
        <f t="shared" si="136"/>
        <v/>
      </c>
      <c r="L1447" t="str">
        <f t="shared" si="137"/>
        <v/>
      </c>
      <c r="M1447" t="str">
        <f>IF(Master!D1449&lt;'OHL indexes'!E1447,1,"")</f>
        <v/>
      </c>
      <c r="N1447" t="str">
        <f>IF(Master!D1449&gt;'OHL indexes'!D1447,1,"")</f>
        <v/>
      </c>
    </row>
    <row r="1448" spans="1:14" x14ac:dyDescent="0.25">
      <c r="A1448" s="1">
        <v>40164</v>
      </c>
      <c r="B1448">
        <v>57515.06</v>
      </c>
      <c r="C1448" s="12">
        <v>57972.82</v>
      </c>
      <c r="D1448">
        <v>58196.41</v>
      </c>
      <c r="E1448" s="12">
        <v>57035.89</v>
      </c>
      <c r="G1448">
        <f t="shared" si="132"/>
        <v>7.9589589231063851E-3</v>
      </c>
      <c r="H1448">
        <f t="shared" si="133"/>
        <v>1.1846462474350394E-2</v>
      </c>
      <c r="I1448">
        <f t="shared" si="134"/>
        <v>-8.3312092519767234E-3</v>
      </c>
      <c r="J1448" t="str">
        <f t="shared" si="135"/>
        <v/>
      </c>
      <c r="K1448" t="str">
        <f t="shared" si="136"/>
        <v/>
      </c>
      <c r="L1448" t="str">
        <f t="shared" si="137"/>
        <v/>
      </c>
      <c r="M1448" t="str">
        <f>IF(Master!D1450&lt;'OHL indexes'!E1448,1,"")</f>
        <v/>
      </c>
      <c r="N1448" t="str">
        <f>IF(Master!D1450&gt;'OHL indexes'!D1448,1,"")</f>
        <v/>
      </c>
    </row>
    <row r="1449" spans="1:14" x14ac:dyDescent="0.25">
      <c r="A1449" s="1">
        <v>40165</v>
      </c>
      <c r="B1449">
        <v>56698.78</v>
      </c>
      <c r="C1449" s="12">
        <v>56942.559999999998</v>
      </c>
      <c r="D1449">
        <v>57801.31</v>
      </c>
      <c r="E1449" s="12">
        <v>56454.87</v>
      </c>
      <c r="G1449">
        <f t="shared" si="132"/>
        <v>4.2995634121227866E-3</v>
      </c>
      <c r="H1449">
        <f t="shared" si="133"/>
        <v>1.9445391946705026E-2</v>
      </c>
      <c r="I1449">
        <f t="shared" si="134"/>
        <v>-4.3018562304161234E-3</v>
      </c>
      <c r="J1449" t="str">
        <f t="shared" si="135"/>
        <v/>
      </c>
      <c r="K1449" t="str">
        <f t="shared" si="136"/>
        <v/>
      </c>
      <c r="L1449" t="str">
        <f t="shared" si="137"/>
        <v/>
      </c>
      <c r="M1449" t="str">
        <f>IF(Master!D1451&lt;'OHL indexes'!E1449,1,"")</f>
        <v/>
      </c>
      <c r="N1449" t="str">
        <f>IF(Master!D1451&gt;'OHL indexes'!D1449,1,"")</f>
        <v/>
      </c>
    </row>
    <row r="1450" spans="1:14" x14ac:dyDescent="0.25">
      <c r="A1450" s="1">
        <v>40168</v>
      </c>
      <c r="B1450">
        <v>54756.58</v>
      </c>
      <c r="C1450" s="12">
        <v>55416.17</v>
      </c>
      <c r="D1450">
        <v>55817.32</v>
      </c>
      <c r="E1450" s="12">
        <v>54693.05</v>
      </c>
      <c r="G1450">
        <f t="shared" si="132"/>
        <v>1.2045858232928364E-2</v>
      </c>
      <c r="H1450">
        <f t="shared" si="133"/>
        <v>1.9371918406883681E-2</v>
      </c>
      <c r="I1450">
        <f t="shared" si="134"/>
        <v>-1.1602258577873004E-3</v>
      </c>
      <c r="J1450" t="str">
        <f t="shared" si="135"/>
        <v/>
      </c>
      <c r="K1450" t="str">
        <f t="shared" si="136"/>
        <v/>
      </c>
      <c r="L1450" t="str">
        <f t="shared" si="137"/>
        <v/>
      </c>
      <c r="M1450" t="str">
        <f>IF(Master!D1452&lt;'OHL indexes'!E1450,1,"")</f>
        <v/>
      </c>
      <c r="N1450" t="str">
        <f>IF(Master!D1452&gt;'OHL indexes'!D1450,1,"")</f>
        <v/>
      </c>
    </row>
    <row r="1451" spans="1:14" x14ac:dyDescent="0.25">
      <c r="A1451" s="1">
        <v>40169</v>
      </c>
      <c r="B1451">
        <v>53390.66</v>
      </c>
      <c r="C1451" s="12">
        <v>54199.66</v>
      </c>
      <c r="D1451">
        <v>54504.39</v>
      </c>
      <c r="E1451" s="12">
        <v>53253.95</v>
      </c>
      <c r="G1451">
        <f t="shared" si="132"/>
        <v>1.515246299633688E-2</v>
      </c>
      <c r="H1451">
        <f t="shared" si="133"/>
        <v>2.0860015590741909E-2</v>
      </c>
      <c r="I1451">
        <f t="shared" si="134"/>
        <v>-2.5605602178360165E-3</v>
      </c>
      <c r="J1451" t="str">
        <f t="shared" si="135"/>
        <v/>
      </c>
      <c r="K1451" t="str">
        <f t="shared" si="136"/>
        <v/>
      </c>
      <c r="L1451" t="str">
        <f t="shared" si="137"/>
        <v/>
      </c>
      <c r="M1451" t="str">
        <f>IF(Master!D1453&lt;'OHL indexes'!E1451,1,"")</f>
        <v/>
      </c>
      <c r="N1451" t="str">
        <f>IF(Master!D1453&gt;'OHL indexes'!D1451,1,"")</f>
        <v/>
      </c>
    </row>
    <row r="1452" spans="1:14" x14ac:dyDescent="0.25">
      <c r="A1452" s="1">
        <v>40170</v>
      </c>
      <c r="B1452">
        <v>52930.63</v>
      </c>
      <c r="C1452" s="12">
        <v>53171.05</v>
      </c>
      <c r="D1452">
        <v>53401.120000000003</v>
      </c>
      <c r="E1452" s="12">
        <v>52444.26</v>
      </c>
      <c r="G1452">
        <f t="shared" si="132"/>
        <v>4.5421715177016431E-3</v>
      </c>
      <c r="H1452">
        <f t="shared" si="133"/>
        <v>8.8888040818710934E-3</v>
      </c>
      <c r="I1452">
        <f t="shared" si="134"/>
        <v>-9.1888194038119986E-3</v>
      </c>
      <c r="J1452" t="str">
        <f t="shared" si="135"/>
        <v/>
      </c>
      <c r="K1452" t="str">
        <f t="shared" si="136"/>
        <v/>
      </c>
      <c r="L1452" t="str">
        <f t="shared" si="137"/>
        <v/>
      </c>
      <c r="M1452" t="str">
        <f>IF(Master!D1454&lt;'OHL indexes'!E1452,1,"")</f>
        <v/>
      </c>
      <c r="N1452" t="str">
        <f>IF(Master!D1454&gt;'OHL indexes'!D1452,1,"")</f>
        <v/>
      </c>
    </row>
    <row r="1453" spans="1:14" x14ac:dyDescent="0.25">
      <c r="A1453" s="1">
        <v>40171</v>
      </c>
      <c r="B1453">
        <v>52254.27</v>
      </c>
      <c r="C1453" s="12">
        <v>52524.75</v>
      </c>
      <c r="D1453">
        <v>52670.45</v>
      </c>
      <c r="E1453" s="12">
        <v>52129.279999999999</v>
      </c>
      <c r="G1453">
        <f t="shared" si="132"/>
        <v>5.1762277034967941E-3</v>
      </c>
      <c r="H1453">
        <f t="shared" si="133"/>
        <v>7.9645165840036558E-3</v>
      </c>
      <c r="I1453">
        <f t="shared" si="134"/>
        <v>-2.3919576333187864E-3</v>
      </c>
      <c r="J1453" t="str">
        <f t="shared" si="135"/>
        <v/>
      </c>
      <c r="K1453" t="str">
        <f t="shared" si="136"/>
        <v/>
      </c>
      <c r="L1453" t="str">
        <f t="shared" si="137"/>
        <v/>
      </c>
      <c r="M1453" t="str">
        <f>IF(Master!D1455&lt;'OHL indexes'!E1453,1,"")</f>
        <v/>
      </c>
      <c r="N1453" t="str">
        <f>IF(Master!D1455&gt;'OHL indexes'!D1453,1,"")</f>
        <v/>
      </c>
    </row>
    <row r="1454" spans="1:14" x14ac:dyDescent="0.25">
      <c r="A1454" s="1">
        <v>40175</v>
      </c>
      <c r="B1454">
        <v>51793.99</v>
      </c>
      <c r="C1454" s="12">
        <v>51643.47</v>
      </c>
      <c r="D1454">
        <v>52906.48</v>
      </c>
      <c r="E1454" s="12">
        <v>51338.07</v>
      </c>
      <c r="G1454">
        <f t="shared" si="132"/>
        <v>-2.9061286840422751E-3</v>
      </c>
      <c r="H1454">
        <f t="shared" si="133"/>
        <v>2.1479133003655448E-2</v>
      </c>
      <c r="I1454">
        <f t="shared" si="134"/>
        <v>-8.8025657030863513E-3</v>
      </c>
      <c r="J1454" t="str">
        <f t="shared" si="135"/>
        <v/>
      </c>
      <c r="K1454" t="str">
        <f t="shared" si="136"/>
        <v/>
      </c>
      <c r="L1454" t="str">
        <f t="shared" si="137"/>
        <v/>
      </c>
      <c r="M1454" t="str">
        <f>IF(Master!D1456&lt;'OHL indexes'!E1454,1,"")</f>
        <v/>
      </c>
      <c r="N1454" t="str">
        <f>IF(Master!D1456&gt;'OHL indexes'!D1454,1,"")</f>
        <v/>
      </c>
    </row>
    <row r="1455" spans="1:14" x14ac:dyDescent="0.25">
      <c r="A1455" s="1">
        <v>40176</v>
      </c>
      <c r="B1455">
        <v>52092.7</v>
      </c>
      <c r="C1455" s="12">
        <v>51742.52</v>
      </c>
      <c r="D1455">
        <v>52349.919999999998</v>
      </c>
      <c r="E1455" s="12">
        <v>51341.01</v>
      </c>
      <c r="G1455">
        <f t="shared" si="132"/>
        <v>-6.7222470710867066E-3</v>
      </c>
      <c r="H1455">
        <f t="shared" si="133"/>
        <v>4.9377359975582014E-3</v>
      </c>
      <c r="I1455">
        <f t="shared" si="134"/>
        <v>-1.4429852935248011E-2</v>
      </c>
      <c r="J1455" t="str">
        <f t="shared" si="135"/>
        <v/>
      </c>
      <c r="K1455" t="str">
        <f t="shared" si="136"/>
        <v/>
      </c>
      <c r="L1455" t="str">
        <f t="shared" si="137"/>
        <v/>
      </c>
      <c r="M1455" t="str">
        <f>IF(Master!D1457&lt;'OHL indexes'!E1455,1,"")</f>
        <v/>
      </c>
      <c r="N1455" t="str">
        <f>IF(Master!D1457&gt;'OHL indexes'!D1455,1,"")</f>
        <v/>
      </c>
    </row>
    <row r="1456" spans="1:14" x14ac:dyDescent="0.25">
      <c r="A1456" s="1">
        <v>40177</v>
      </c>
      <c r="B1456">
        <v>52901.77</v>
      </c>
      <c r="C1456" s="12">
        <v>52630.27</v>
      </c>
      <c r="D1456">
        <v>53551.81</v>
      </c>
      <c r="E1456" s="12">
        <v>52220.69</v>
      </c>
      <c r="G1456">
        <f t="shared" si="132"/>
        <v>-5.1321534232219301E-3</v>
      </c>
      <c r="H1456">
        <f t="shared" si="133"/>
        <v>1.2287679599378265E-2</v>
      </c>
      <c r="I1456">
        <f t="shared" si="134"/>
        <v>-1.2874427452994386E-2</v>
      </c>
      <c r="J1456" t="str">
        <f t="shared" si="135"/>
        <v/>
      </c>
      <c r="K1456" t="str">
        <f t="shared" si="136"/>
        <v/>
      </c>
      <c r="L1456" t="str">
        <f t="shared" si="137"/>
        <v/>
      </c>
      <c r="M1456" t="str">
        <f>IF(Master!D1458&lt;'OHL indexes'!E1456,1,"")</f>
        <v/>
      </c>
      <c r="N1456" t="str">
        <f>IF(Master!D1458&gt;'OHL indexes'!D1456,1,"")</f>
        <v/>
      </c>
    </row>
    <row r="1457" spans="1:14" x14ac:dyDescent="0.25">
      <c r="A1457" s="1">
        <v>40178</v>
      </c>
      <c r="B1457">
        <v>54338.32</v>
      </c>
      <c r="C1457" s="12">
        <v>52687.839999999997</v>
      </c>
      <c r="D1457">
        <v>54715.08</v>
      </c>
      <c r="E1457" s="12">
        <v>52453.54</v>
      </c>
      <c r="G1457">
        <f t="shared" si="132"/>
        <v>-3.0374144802415737E-2</v>
      </c>
      <c r="H1457">
        <f t="shared" si="133"/>
        <v>6.933596769278072E-3</v>
      </c>
      <c r="I1457">
        <f t="shared" si="134"/>
        <v>-3.468601900095547E-2</v>
      </c>
      <c r="J1457" t="str">
        <f t="shared" si="135"/>
        <v/>
      </c>
      <c r="K1457" t="str">
        <f t="shared" si="136"/>
        <v/>
      </c>
      <c r="L1457" t="str">
        <f t="shared" si="137"/>
        <v/>
      </c>
      <c r="M1457" t="str">
        <f>IF(Master!D1459&lt;'OHL indexes'!E1457,1,"")</f>
        <v/>
      </c>
      <c r="N1457" t="str">
        <f>IF(Master!D1459&gt;'OHL indexes'!D1457,1,"")</f>
        <v/>
      </c>
    </row>
    <row r="1458" spans="1:14" x14ac:dyDescent="0.25">
      <c r="A1458" s="1">
        <v>40182</v>
      </c>
      <c r="B1458">
        <v>52332.65</v>
      </c>
      <c r="C1458" s="12">
        <v>53056.49</v>
      </c>
      <c r="D1458">
        <v>53156.81</v>
      </c>
      <c r="E1458" s="12">
        <v>52220.52</v>
      </c>
      <c r="G1458">
        <f t="shared" si="132"/>
        <v>1.3831518182243707E-2</v>
      </c>
      <c r="H1458">
        <f t="shared" si="133"/>
        <v>1.5748485887872921E-2</v>
      </c>
      <c r="I1458">
        <f t="shared" si="134"/>
        <v>-2.1426394421074635E-3</v>
      </c>
      <c r="J1458" t="str">
        <f t="shared" si="135"/>
        <v/>
      </c>
      <c r="K1458" t="str">
        <f t="shared" si="136"/>
        <v/>
      </c>
      <c r="L1458" t="str">
        <f t="shared" si="137"/>
        <v/>
      </c>
      <c r="M1458" t="str">
        <f>IF(Master!D1460&lt;'OHL indexes'!E1458,1,"")</f>
        <v/>
      </c>
      <c r="N1458" t="str">
        <f>IF(Master!D1460&gt;'OHL indexes'!D1458,1,"")</f>
        <v/>
      </c>
    </row>
    <row r="1459" spans="1:14" x14ac:dyDescent="0.25">
      <c r="A1459" s="1">
        <v>40183</v>
      </c>
      <c r="B1459">
        <v>51294.58</v>
      </c>
      <c r="C1459" s="12">
        <v>52322.57</v>
      </c>
      <c r="D1459">
        <v>52534.239999999998</v>
      </c>
      <c r="E1459" s="12">
        <v>51123.11</v>
      </c>
      <c r="G1459">
        <f t="shared" si="132"/>
        <v>2.0040908805569746E-2</v>
      </c>
      <c r="H1459">
        <f t="shared" si="133"/>
        <v>2.4167465646467878E-2</v>
      </c>
      <c r="I1459">
        <f t="shared" si="134"/>
        <v>-3.3428483087296623E-3</v>
      </c>
      <c r="J1459" t="str">
        <f t="shared" si="135"/>
        <v/>
      </c>
      <c r="K1459" t="str">
        <f t="shared" si="136"/>
        <v/>
      </c>
      <c r="L1459" t="str">
        <f t="shared" si="137"/>
        <v/>
      </c>
      <c r="M1459" t="str">
        <f>IF(Master!D1461&lt;'OHL indexes'!E1459,1,"")</f>
        <v/>
      </c>
      <c r="N1459" t="str">
        <f>IF(Master!D1461&gt;'OHL indexes'!D1459,1,"")</f>
        <v/>
      </c>
    </row>
    <row r="1460" spans="1:14" x14ac:dyDescent="0.25">
      <c r="A1460" s="1">
        <v>40184</v>
      </c>
      <c r="B1460">
        <v>49445.56</v>
      </c>
      <c r="C1460" s="12">
        <v>51384.78</v>
      </c>
      <c r="D1460">
        <v>51384.78</v>
      </c>
      <c r="E1460" s="12">
        <v>49380.3</v>
      </c>
      <c r="G1460">
        <f t="shared" si="132"/>
        <v>3.9219294917480996E-2</v>
      </c>
      <c r="H1460">
        <f t="shared" si="133"/>
        <v>3.9219294917480996E-2</v>
      </c>
      <c r="I1460">
        <f t="shared" si="134"/>
        <v>-1.3198353906800353E-3</v>
      </c>
      <c r="J1460" t="str">
        <f t="shared" si="135"/>
        <v/>
      </c>
      <c r="K1460" t="str">
        <f t="shared" si="136"/>
        <v/>
      </c>
      <c r="L1460" t="str">
        <f t="shared" si="137"/>
        <v/>
      </c>
      <c r="M1460" t="str">
        <f>IF(Master!D1462&lt;'OHL indexes'!E1460,1,"")</f>
        <v/>
      </c>
      <c r="N1460" t="str">
        <f>IF(Master!D1462&gt;'OHL indexes'!D1460,1,"")</f>
        <v/>
      </c>
    </row>
    <row r="1461" spans="1:14" x14ac:dyDescent="0.25">
      <c r="A1461" s="1">
        <v>40185</v>
      </c>
      <c r="B1461">
        <v>48608.45</v>
      </c>
      <c r="C1461" s="12">
        <v>49814.33</v>
      </c>
      <c r="D1461">
        <v>50222.97</v>
      </c>
      <c r="E1461" s="12">
        <v>48428.94</v>
      </c>
      <c r="G1461">
        <f t="shared" si="132"/>
        <v>2.4808032348285325E-2</v>
      </c>
      <c r="H1461">
        <f t="shared" si="133"/>
        <v>3.3214801130256211E-2</v>
      </c>
      <c r="I1461">
        <f t="shared" si="134"/>
        <v>-3.6929793070956674E-3</v>
      </c>
      <c r="J1461" t="str">
        <f t="shared" si="135"/>
        <v/>
      </c>
      <c r="K1461" t="str">
        <f t="shared" si="136"/>
        <v/>
      </c>
      <c r="L1461" t="str">
        <f t="shared" si="137"/>
        <v/>
      </c>
      <c r="M1461" t="str">
        <f>IF(Master!D1463&lt;'OHL indexes'!E1461,1,"")</f>
        <v/>
      </c>
      <c r="N1461" t="str">
        <f>IF(Master!D1463&gt;'OHL indexes'!D1461,1,"")</f>
        <v/>
      </c>
    </row>
    <row r="1462" spans="1:14" x14ac:dyDescent="0.25">
      <c r="A1462" s="1">
        <v>40186</v>
      </c>
      <c r="B1462">
        <v>47334.87</v>
      </c>
      <c r="C1462" s="12">
        <v>48821.56</v>
      </c>
      <c r="D1462">
        <v>48930.59</v>
      </c>
      <c r="E1462" s="12">
        <v>47151.39</v>
      </c>
      <c r="G1462">
        <f t="shared" si="132"/>
        <v>3.1407924010354193E-2</v>
      </c>
      <c r="H1462">
        <f t="shared" si="133"/>
        <v>3.3711299935966776E-2</v>
      </c>
      <c r="I1462">
        <f t="shared" si="134"/>
        <v>-3.8762121877593536E-3</v>
      </c>
      <c r="J1462" t="str">
        <f t="shared" si="135"/>
        <v/>
      </c>
      <c r="K1462" t="str">
        <f t="shared" si="136"/>
        <v/>
      </c>
      <c r="L1462" t="str">
        <f t="shared" si="137"/>
        <v/>
      </c>
      <c r="M1462" t="str">
        <f>IF(Master!D1464&lt;'OHL indexes'!E1462,1,"")</f>
        <v/>
      </c>
      <c r="N1462" t="str">
        <f>IF(Master!D1464&gt;'OHL indexes'!D1462,1,"")</f>
        <v/>
      </c>
    </row>
    <row r="1463" spans="1:14" x14ac:dyDescent="0.25">
      <c r="A1463" s="1">
        <v>40189</v>
      </c>
      <c r="B1463">
        <v>46625.46</v>
      </c>
      <c r="C1463" s="12">
        <v>46930.720000000001</v>
      </c>
      <c r="D1463">
        <v>47472.87</v>
      </c>
      <c r="E1463" s="12">
        <v>46388.57</v>
      </c>
      <c r="G1463">
        <f t="shared" si="132"/>
        <v>6.5470667742473232E-3</v>
      </c>
      <c r="H1463">
        <f t="shared" si="133"/>
        <v>1.8174834092789638E-2</v>
      </c>
      <c r="I1463">
        <f t="shared" si="134"/>
        <v>-5.0807005442948805E-3</v>
      </c>
      <c r="J1463" t="str">
        <f t="shared" si="135"/>
        <v/>
      </c>
      <c r="K1463" t="str">
        <f t="shared" si="136"/>
        <v/>
      </c>
      <c r="L1463" t="str">
        <f t="shared" si="137"/>
        <v/>
      </c>
      <c r="M1463" t="str">
        <f>IF(Master!D1465&lt;'OHL indexes'!E1463,1,"")</f>
        <v/>
      </c>
      <c r="N1463" t="str">
        <f>IF(Master!D1465&gt;'OHL indexes'!D1463,1,"")</f>
        <v/>
      </c>
    </row>
    <row r="1464" spans="1:14" x14ac:dyDescent="0.25">
      <c r="A1464" s="1">
        <v>40190</v>
      </c>
      <c r="B1464">
        <v>47909.37</v>
      </c>
      <c r="C1464" s="12">
        <v>47404.59</v>
      </c>
      <c r="D1464">
        <v>49286.27</v>
      </c>
      <c r="E1464" s="12">
        <v>47130.18</v>
      </c>
      <c r="G1464">
        <f t="shared" si="132"/>
        <v>-1.0536143556051925E-2</v>
      </c>
      <c r="H1464">
        <f t="shared" si="133"/>
        <v>2.873968077643263E-2</v>
      </c>
      <c r="I1464">
        <f t="shared" si="134"/>
        <v>-1.6263833149966378E-2</v>
      </c>
      <c r="J1464" t="str">
        <f t="shared" si="135"/>
        <v/>
      </c>
      <c r="K1464" t="str">
        <f t="shared" si="136"/>
        <v/>
      </c>
      <c r="L1464" t="str">
        <f t="shared" si="137"/>
        <v/>
      </c>
      <c r="M1464" t="str">
        <f>IF(Master!D1466&lt;'OHL indexes'!E1464,1,"")</f>
        <v/>
      </c>
      <c r="N1464" t="str">
        <f>IF(Master!D1466&gt;'OHL indexes'!D1464,1,"")</f>
        <v/>
      </c>
    </row>
    <row r="1465" spans="1:14" x14ac:dyDescent="0.25">
      <c r="A1465" s="1">
        <v>40191</v>
      </c>
      <c r="B1465">
        <v>47051.46</v>
      </c>
      <c r="C1465" s="12">
        <v>47587.63</v>
      </c>
      <c r="D1465">
        <v>48708.83</v>
      </c>
      <c r="E1465" s="12">
        <v>46768.67</v>
      </c>
      <c r="G1465">
        <f t="shared" si="132"/>
        <v>1.1395395594525626E-2</v>
      </c>
      <c r="H1465">
        <f t="shared" si="133"/>
        <v>3.5224624273083149E-2</v>
      </c>
      <c r="I1465">
        <f t="shared" si="134"/>
        <v>-6.0102279504186118E-3</v>
      </c>
      <c r="J1465" t="str">
        <f t="shared" si="135"/>
        <v/>
      </c>
      <c r="K1465" t="str">
        <f t="shared" si="136"/>
        <v/>
      </c>
      <c r="L1465" t="str">
        <f t="shared" si="137"/>
        <v/>
      </c>
      <c r="M1465" t="str">
        <f>IF(Master!D1467&lt;'OHL indexes'!E1465,1,"")</f>
        <v/>
      </c>
      <c r="N1465" t="str">
        <f>IF(Master!D1467&gt;'OHL indexes'!D1465,1,"")</f>
        <v/>
      </c>
    </row>
    <row r="1466" spans="1:14" x14ac:dyDescent="0.25">
      <c r="A1466" s="1">
        <v>40192</v>
      </c>
      <c r="B1466">
        <v>46000.43</v>
      </c>
      <c r="C1466" s="12">
        <v>46988.49</v>
      </c>
      <c r="D1466">
        <v>47172.55</v>
      </c>
      <c r="E1466" s="12">
        <v>45816.32</v>
      </c>
      <c r="G1466">
        <f t="shared" si="132"/>
        <v>2.1479364432028136E-2</v>
      </c>
      <c r="H1466">
        <f t="shared" si="133"/>
        <v>2.5480631376706864E-2</v>
      </c>
      <c r="I1466">
        <f t="shared" si="134"/>
        <v>-4.002353891039756E-3</v>
      </c>
      <c r="J1466" t="str">
        <f t="shared" si="135"/>
        <v/>
      </c>
      <c r="K1466" t="str">
        <f t="shared" si="136"/>
        <v/>
      </c>
      <c r="L1466" t="str">
        <f t="shared" si="137"/>
        <v/>
      </c>
      <c r="M1466" t="str">
        <f>IF(Master!D1468&lt;'OHL indexes'!E1466,1,"")</f>
        <v/>
      </c>
      <c r="N1466" t="str">
        <f>IF(Master!D1468&gt;'OHL indexes'!D1466,1,"")</f>
        <v/>
      </c>
    </row>
    <row r="1467" spans="1:14" x14ac:dyDescent="0.25">
      <c r="A1467" s="1">
        <v>40193</v>
      </c>
      <c r="B1467">
        <v>47194.05</v>
      </c>
      <c r="C1467" s="12">
        <v>46318.07</v>
      </c>
      <c r="D1467">
        <v>48233.55</v>
      </c>
      <c r="E1467" s="12">
        <v>46212.19</v>
      </c>
      <c r="G1467">
        <f t="shared" si="132"/>
        <v>-1.856123812217858E-2</v>
      </c>
      <c r="H1467">
        <f t="shared" si="133"/>
        <v>2.2026081677669174E-2</v>
      </c>
      <c r="I1467">
        <f t="shared" si="134"/>
        <v>-2.0804741275648131E-2</v>
      </c>
      <c r="J1467" t="str">
        <f t="shared" si="135"/>
        <v/>
      </c>
      <c r="K1467" t="str">
        <f t="shared" si="136"/>
        <v/>
      </c>
      <c r="L1467" t="str">
        <f t="shared" si="137"/>
        <v/>
      </c>
      <c r="M1467" t="str">
        <f>IF(Master!D1469&lt;'OHL indexes'!E1467,1,"")</f>
        <v/>
      </c>
      <c r="N1467" t="str">
        <f>IF(Master!D1469&gt;'OHL indexes'!D1467,1,"")</f>
        <v/>
      </c>
    </row>
    <row r="1468" spans="1:14" x14ac:dyDescent="0.25">
      <c r="A1468" s="1">
        <v>40197</v>
      </c>
      <c r="B1468">
        <v>45012.54</v>
      </c>
      <c r="C1468" s="12">
        <v>47084.01</v>
      </c>
      <c r="D1468">
        <v>47153.86</v>
      </c>
      <c r="E1468" s="12">
        <v>44505.18</v>
      </c>
      <c r="G1468">
        <f t="shared" si="132"/>
        <v>4.6019842470564898E-2</v>
      </c>
      <c r="H1468">
        <f t="shared" si="133"/>
        <v>4.7571632260698937E-2</v>
      </c>
      <c r="I1468">
        <f t="shared" si="134"/>
        <v>-1.127152566818046E-2</v>
      </c>
      <c r="J1468" t="str">
        <f t="shared" si="135"/>
        <v/>
      </c>
      <c r="K1468" t="str">
        <f t="shared" si="136"/>
        <v/>
      </c>
      <c r="L1468" t="str">
        <f t="shared" si="137"/>
        <v/>
      </c>
      <c r="M1468" t="str">
        <f>IF(Master!D1470&lt;'OHL indexes'!E1468,1,"")</f>
        <v/>
      </c>
      <c r="N1468" t="str">
        <f>IF(Master!D1470&gt;'OHL indexes'!D1468,1,"")</f>
        <v/>
      </c>
    </row>
    <row r="1469" spans="1:14" x14ac:dyDescent="0.25">
      <c r="A1469" s="1">
        <v>40198</v>
      </c>
      <c r="B1469">
        <v>44699.3</v>
      </c>
      <c r="C1469" s="12">
        <v>45743.6</v>
      </c>
      <c r="D1469">
        <v>46996.85</v>
      </c>
      <c r="E1469" s="12">
        <v>44594.79</v>
      </c>
      <c r="G1469">
        <f t="shared" si="132"/>
        <v>2.3362781967502855E-2</v>
      </c>
      <c r="H1469">
        <f t="shared" si="133"/>
        <v>5.1400133782855573E-2</v>
      </c>
      <c r="I1469">
        <f t="shared" si="134"/>
        <v>-2.3380679339497501E-3</v>
      </c>
      <c r="J1469" t="str">
        <f t="shared" si="135"/>
        <v/>
      </c>
      <c r="K1469" t="str">
        <f t="shared" si="136"/>
        <v/>
      </c>
      <c r="L1469" t="str">
        <f t="shared" si="137"/>
        <v/>
      </c>
      <c r="M1469" t="str">
        <f>IF(Master!D1471&lt;'OHL indexes'!E1469,1,"")</f>
        <v/>
      </c>
      <c r="N1469" t="str">
        <f>IF(Master!D1471&gt;'OHL indexes'!D1469,1,"")</f>
        <v/>
      </c>
    </row>
    <row r="1470" spans="1:14" x14ac:dyDescent="0.25">
      <c r="A1470" s="1">
        <v>40199</v>
      </c>
      <c r="B1470">
        <v>47301.04</v>
      </c>
      <c r="C1470" s="12">
        <v>44734.35</v>
      </c>
      <c r="D1470">
        <v>47596.73</v>
      </c>
      <c r="E1470" s="12">
        <v>43877.72</v>
      </c>
      <c r="G1470">
        <f t="shared" si="132"/>
        <v>-5.426286610188702E-2</v>
      </c>
      <c r="H1470">
        <f t="shared" si="133"/>
        <v>6.2512367592764129E-3</v>
      </c>
      <c r="I1470">
        <f t="shared" si="134"/>
        <v>-7.23730387323408E-2</v>
      </c>
      <c r="J1470" t="str">
        <f t="shared" si="135"/>
        <v/>
      </c>
      <c r="K1470" t="str">
        <f t="shared" si="136"/>
        <v/>
      </c>
      <c r="L1470" t="str">
        <f t="shared" si="137"/>
        <v/>
      </c>
      <c r="M1470" t="str">
        <f>IF(Master!D1472&lt;'OHL indexes'!E1470,1,"")</f>
        <v/>
      </c>
      <c r="N1470" t="str">
        <f>IF(Master!D1472&gt;'OHL indexes'!D1470,1,"")</f>
        <v/>
      </c>
    </row>
    <row r="1471" spans="1:14" x14ac:dyDescent="0.25">
      <c r="A1471" s="1">
        <v>40200</v>
      </c>
      <c r="B1471">
        <v>51428.02</v>
      </c>
      <c r="C1471" s="12">
        <v>47897.15</v>
      </c>
      <c r="D1471">
        <v>52039.33</v>
      </c>
      <c r="E1471" s="12">
        <v>47175.49</v>
      </c>
      <c r="G1471">
        <f t="shared" si="132"/>
        <v>-6.8656541706252683E-2</v>
      </c>
      <c r="H1471">
        <f t="shared" si="133"/>
        <v>1.1886710785288024E-2</v>
      </c>
      <c r="I1471">
        <f t="shared" si="134"/>
        <v>-8.2688969942844359E-2</v>
      </c>
      <c r="J1471" t="str">
        <f t="shared" si="135"/>
        <v/>
      </c>
      <c r="K1471" t="str">
        <f t="shared" si="136"/>
        <v/>
      </c>
      <c r="L1471" t="str">
        <f t="shared" si="137"/>
        <v/>
      </c>
      <c r="M1471" t="str">
        <f>IF(Master!D1473&lt;'OHL indexes'!E1471,1,"")</f>
        <v/>
      </c>
      <c r="N1471" t="str">
        <f>IF(Master!D1473&gt;'OHL indexes'!D1471,1,"")</f>
        <v/>
      </c>
    </row>
    <row r="1472" spans="1:14" x14ac:dyDescent="0.25">
      <c r="A1472" s="1">
        <v>40203</v>
      </c>
      <c r="B1472">
        <v>50664.68</v>
      </c>
      <c r="C1472" s="12">
        <v>50430.99</v>
      </c>
      <c r="D1472">
        <v>51569.83</v>
      </c>
      <c r="E1472" s="12">
        <v>49699.03</v>
      </c>
      <c r="G1472">
        <f t="shared" si="132"/>
        <v>-4.612483489484287E-3</v>
      </c>
      <c r="H1472">
        <f t="shared" si="133"/>
        <v>1.786550314736024E-2</v>
      </c>
      <c r="I1472">
        <f t="shared" si="134"/>
        <v>-1.9059628917028615E-2</v>
      </c>
      <c r="J1472" t="str">
        <f t="shared" si="135"/>
        <v/>
      </c>
      <c r="K1472" t="str">
        <f t="shared" si="136"/>
        <v/>
      </c>
      <c r="L1472" t="str">
        <f t="shared" si="137"/>
        <v/>
      </c>
      <c r="M1472" t="str">
        <f>IF(Master!D1474&lt;'OHL indexes'!E1472,1,"")</f>
        <v/>
      </c>
      <c r="N1472" t="str">
        <f>IF(Master!D1474&gt;'OHL indexes'!D1472,1,"")</f>
        <v/>
      </c>
    </row>
    <row r="1473" spans="1:14" x14ac:dyDescent="0.25">
      <c r="A1473" s="1">
        <v>40204</v>
      </c>
      <c r="B1473">
        <v>51144.11</v>
      </c>
      <c r="C1473" s="12">
        <v>51552.58</v>
      </c>
      <c r="D1473">
        <v>51716</v>
      </c>
      <c r="E1473" s="12">
        <v>49117.67</v>
      </c>
      <c r="G1473">
        <f t="shared" si="132"/>
        <v>7.9866479248540401E-3</v>
      </c>
      <c r="H1473">
        <f t="shared" si="133"/>
        <v>1.1181932777792003E-2</v>
      </c>
      <c r="I1473">
        <f t="shared" si="134"/>
        <v>-3.9622157859429019E-2</v>
      </c>
      <c r="J1473" t="str">
        <f t="shared" si="135"/>
        <v/>
      </c>
      <c r="K1473" t="str">
        <f t="shared" si="136"/>
        <v/>
      </c>
      <c r="L1473" t="str">
        <f t="shared" si="137"/>
        <v/>
      </c>
      <c r="M1473" t="str">
        <f>IF(Master!D1475&lt;'OHL indexes'!E1473,1,"")</f>
        <v/>
      </c>
      <c r="N1473" t="str">
        <f>IF(Master!D1475&gt;'OHL indexes'!D1473,1,"")</f>
        <v/>
      </c>
    </row>
    <row r="1474" spans="1:14" x14ac:dyDescent="0.25">
      <c r="A1474" s="1">
        <v>40205</v>
      </c>
      <c r="B1474">
        <v>49599.64</v>
      </c>
      <c r="C1474" s="12">
        <v>51144.11</v>
      </c>
      <c r="D1474">
        <v>52656.03</v>
      </c>
      <c r="E1474" s="12">
        <v>49420.09</v>
      </c>
      <c r="G1474">
        <f t="shared" si="132"/>
        <v>3.1138734071457064E-2</v>
      </c>
      <c r="H1474">
        <f t="shared" si="133"/>
        <v>6.1621213379774442E-2</v>
      </c>
      <c r="I1474">
        <f t="shared" si="134"/>
        <v>-3.6199859515110289E-3</v>
      </c>
      <c r="J1474" t="str">
        <f t="shared" si="135"/>
        <v/>
      </c>
      <c r="K1474" t="str">
        <f t="shared" si="136"/>
        <v/>
      </c>
      <c r="L1474" t="str">
        <f t="shared" si="137"/>
        <v/>
      </c>
      <c r="M1474" t="str">
        <f>IF(Master!D1476&lt;'OHL indexes'!E1474,1,"")</f>
        <v/>
      </c>
      <c r="N1474" t="str">
        <f>IF(Master!D1476&gt;'OHL indexes'!D1474,1,"")</f>
        <v/>
      </c>
    </row>
    <row r="1475" spans="1:14" x14ac:dyDescent="0.25">
      <c r="A1475" s="1">
        <v>40206</v>
      </c>
      <c r="B1475">
        <v>50082.74</v>
      </c>
      <c r="C1475" s="12">
        <v>49425.97</v>
      </c>
      <c r="D1475">
        <v>51613.15</v>
      </c>
      <c r="E1475" s="12">
        <v>49051.49</v>
      </c>
      <c r="G1475">
        <f t="shared" si="132"/>
        <v>-1.3113699450149841E-2</v>
      </c>
      <c r="H1475">
        <f t="shared" si="133"/>
        <v>3.0557633228533554E-2</v>
      </c>
      <c r="I1475">
        <f t="shared" si="134"/>
        <v>-2.059092613543112E-2</v>
      </c>
      <c r="J1475" t="str">
        <f t="shared" si="135"/>
        <v/>
      </c>
      <c r="K1475" t="str">
        <f t="shared" si="136"/>
        <v/>
      </c>
      <c r="L1475" t="str">
        <f t="shared" si="137"/>
        <v/>
      </c>
      <c r="M1475" t="str">
        <f>IF(Master!D1477&lt;'OHL indexes'!E1475,1,"")</f>
        <v/>
      </c>
      <c r="N1475" t="str">
        <f>IF(Master!D1477&gt;'OHL indexes'!D1475,1,"")</f>
        <v/>
      </c>
    </row>
    <row r="1476" spans="1:14" x14ac:dyDescent="0.25">
      <c r="A1476" s="1">
        <v>40207</v>
      </c>
      <c r="B1476">
        <v>51269.07</v>
      </c>
      <c r="C1476" s="12">
        <v>49221.49</v>
      </c>
      <c r="D1476">
        <v>51772.75</v>
      </c>
      <c r="E1476" s="12">
        <v>48511.9</v>
      </c>
      <c r="G1476">
        <f t="shared" si="132"/>
        <v>-3.9937919685299583E-2</v>
      </c>
      <c r="H1476">
        <f t="shared" si="133"/>
        <v>9.8242468607290245E-3</v>
      </c>
      <c r="I1476">
        <f t="shared" si="134"/>
        <v>-5.3778428202422957E-2</v>
      </c>
      <c r="J1476" t="str">
        <f t="shared" si="135"/>
        <v/>
      </c>
      <c r="K1476" t="str">
        <f t="shared" si="136"/>
        <v/>
      </c>
      <c r="L1476" t="str">
        <f t="shared" si="137"/>
        <v/>
      </c>
      <c r="M1476" t="str">
        <f>IF(Master!D1478&lt;'OHL indexes'!E1476,1,"")</f>
        <v/>
      </c>
      <c r="N1476" t="str">
        <f>IF(Master!D1478&gt;'OHL indexes'!D1476,1,"")</f>
        <v/>
      </c>
    </row>
    <row r="1477" spans="1:14" x14ac:dyDescent="0.25">
      <c r="A1477" s="1">
        <v>40210</v>
      </c>
      <c r="B1477">
        <v>48413.51</v>
      </c>
      <c r="C1477" s="12">
        <v>49673.5</v>
      </c>
      <c r="D1477">
        <v>50030.48</v>
      </c>
      <c r="E1477" s="12">
        <v>48180.7</v>
      </c>
      <c r="G1477">
        <f t="shared" si="132"/>
        <v>2.6025586659591537E-2</v>
      </c>
      <c r="H1477">
        <f t="shared" si="133"/>
        <v>3.339914829558932E-2</v>
      </c>
      <c r="I1477">
        <f t="shared" si="134"/>
        <v>-4.8087816809813111E-3</v>
      </c>
      <c r="J1477" t="str">
        <f t="shared" si="135"/>
        <v/>
      </c>
      <c r="K1477" t="str">
        <f t="shared" si="136"/>
        <v/>
      </c>
      <c r="L1477" t="str">
        <f t="shared" si="137"/>
        <v/>
      </c>
      <c r="M1477" t="str">
        <f>IF(Master!D1479&lt;'OHL indexes'!E1477,1,"")</f>
        <v/>
      </c>
      <c r="N1477" t="str">
        <f>IF(Master!D1479&gt;'OHL indexes'!D1477,1,"")</f>
        <v/>
      </c>
    </row>
    <row r="1478" spans="1:14" x14ac:dyDescent="0.25">
      <c r="A1478" s="1">
        <v>40211</v>
      </c>
      <c r="B1478">
        <v>46611.95</v>
      </c>
      <c r="C1478" s="12">
        <v>48111.43</v>
      </c>
      <c r="D1478">
        <v>48213.919999999998</v>
      </c>
      <c r="E1478" s="12">
        <v>46250.41</v>
      </c>
      <c r="G1478">
        <f t="shared" si="132"/>
        <v>3.216943294584329E-2</v>
      </c>
      <c r="H1478">
        <f t="shared" si="133"/>
        <v>3.4368225315611234E-2</v>
      </c>
      <c r="I1478">
        <f t="shared" si="134"/>
        <v>-7.7563800699175234E-3</v>
      </c>
      <c r="J1478" t="str">
        <f t="shared" si="135"/>
        <v/>
      </c>
      <c r="K1478" t="str">
        <f t="shared" si="136"/>
        <v/>
      </c>
      <c r="L1478" t="str">
        <f t="shared" si="137"/>
        <v/>
      </c>
      <c r="M1478" t="str">
        <f>IF(Master!D1480&lt;'OHL indexes'!E1478,1,"")</f>
        <v/>
      </c>
      <c r="N1478" t="str">
        <f>IF(Master!D1480&gt;'OHL indexes'!D1478,1,"")</f>
        <v/>
      </c>
    </row>
    <row r="1479" spans="1:14" x14ac:dyDescent="0.25">
      <c r="A1479" s="1">
        <v>40212</v>
      </c>
      <c r="B1479">
        <v>46768.02</v>
      </c>
      <c r="C1479" s="12">
        <v>47015.26</v>
      </c>
      <c r="D1479">
        <v>47284.13</v>
      </c>
      <c r="E1479" s="12">
        <v>45993.54</v>
      </c>
      <c r="G1479">
        <f t="shared" ref="G1479:G1542" si="138">C1479/$B1479-1</f>
        <v>5.286518437171539E-3</v>
      </c>
      <c r="H1479">
        <f t="shared" ref="H1479:H1542" si="139">D1479/$B1479-1</f>
        <v>1.1035532400131665E-2</v>
      </c>
      <c r="I1479">
        <f t="shared" ref="I1479:I1542" si="140">E1479/$B1479-1</f>
        <v>-1.6560033971932064E-2</v>
      </c>
      <c r="J1479" t="str">
        <f t="shared" ref="J1479:J1542" si="141">IF(C1479&lt;E1479,1,"")</f>
        <v/>
      </c>
      <c r="K1479" t="str">
        <f t="shared" ref="K1479:K1542" si="142">IF(C1480&gt;D1480,1,"")</f>
        <v/>
      </c>
      <c r="L1479" t="str">
        <f t="shared" ref="L1479:L1542" si="143">IF(E1480&gt;D1480,1,"")</f>
        <v/>
      </c>
      <c r="M1479" t="str">
        <f>IF(Master!D1481&lt;'OHL indexes'!E1479,1,"")</f>
        <v/>
      </c>
      <c r="N1479" t="str">
        <f>IF(Master!D1481&gt;'OHL indexes'!D1479,1,"")</f>
        <v/>
      </c>
    </row>
    <row r="1480" spans="1:14" x14ac:dyDescent="0.25">
      <c r="A1480" s="1">
        <v>40213</v>
      </c>
      <c r="B1480">
        <v>52203.42</v>
      </c>
      <c r="C1480" s="12">
        <v>48127.37</v>
      </c>
      <c r="D1480">
        <v>52348.02</v>
      </c>
      <c r="E1480" s="12">
        <v>47797.18</v>
      </c>
      <c r="G1480">
        <f t="shared" si="138"/>
        <v>-7.8080133447195554E-2</v>
      </c>
      <c r="H1480">
        <f t="shared" si="139"/>
        <v>2.7699334641293483E-3</v>
      </c>
      <c r="I1480">
        <f t="shared" si="140"/>
        <v>-8.4405197973619339E-2</v>
      </c>
      <c r="J1480" t="str">
        <f t="shared" si="141"/>
        <v/>
      </c>
      <c r="K1480" t="str">
        <f t="shared" si="142"/>
        <v/>
      </c>
      <c r="L1480" t="str">
        <f t="shared" si="143"/>
        <v/>
      </c>
      <c r="M1480" t="str">
        <f>IF(Master!D1482&lt;'OHL indexes'!E1480,1,"")</f>
        <v/>
      </c>
      <c r="N1480" t="str">
        <f>IF(Master!D1482&gt;'OHL indexes'!D1480,1,"")</f>
        <v/>
      </c>
    </row>
    <row r="1481" spans="1:14" x14ac:dyDescent="0.25">
      <c r="A1481" s="1">
        <v>40214</v>
      </c>
      <c r="B1481">
        <v>52836</v>
      </c>
      <c r="C1481" s="12">
        <v>51672.81</v>
      </c>
      <c r="D1481">
        <v>55419.24</v>
      </c>
      <c r="E1481" s="12">
        <v>50777.74</v>
      </c>
      <c r="G1481">
        <f t="shared" si="138"/>
        <v>-2.2015103338632769E-2</v>
      </c>
      <c r="H1481">
        <f t="shared" si="139"/>
        <v>4.8891664774017629E-2</v>
      </c>
      <c r="I1481">
        <f t="shared" si="140"/>
        <v>-3.8955636308577568E-2</v>
      </c>
      <c r="J1481" t="str">
        <f t="shared" si="141"/>
        <v/>
      </c>
      <c r="K1481" t="str">
        <f t="shared" si="142"/>
        <v/>
      </c>
      <c r="L1481" t="str">
        <f t="shared" si="143"/>
        <v/>
      </c>
      <c r="M1481" t="str">
        <f>IF(Master!D1483&lt;'OHL indexes'!E1481,1,"")</f>
        <v/>
      </c>
      <c r="N1481" t="str">
        <f>IF(Master!D1483&gt;'OHL indexes'!D1481,1,"")</f>
        <v/>
      </c>
    </row>
    <row r="1482" spans="1:14" x14ac:dyDescent="0.25">
      <c r="A1482" s="1">
        <v>40217</v>
      </c>
      <c r="B1482">
        <v>53517.45</v>
      </c>
      <c r="C1482" s="12">
        <v>51677.72</v>
      </c>
      <c r="D1482">
        <v>53983.56</v>
      </c>
      <c r="E1482" s="12">
        <v>51549.02</v>
      </c>
      <c r="G1482">
        <f t="shared" si="138"/>
        <v>-3.4376264190464911E-2</v>
      </c>
      <c r="H1482">
        <f t="shared" si="139"/>
        <v>8.7094956878550622E-3</v>
      </c>
      <c r="I1482">
        <f t="shared" si="140"/>
        <v>-3.6781087290220338E-2</v>
      </c>
      <c r="J1482" t="str">
        <f t="shared" si="141"/>
        <v/>
      </c>
      <c r="K1482" t="str">
        <f t="shared" si="142"/>
        <v/>
      </c>
      <c r="L1482" t="str">
        <f t="shared" si="143"/>
        <v/>
      </c>
      <c r="M1482" t="str">
        <f>IF(Master!D1484&lt;'OHL indexes'!E1482,1,"")</f>
        <v/>
      </c>
      <c r="N1482" t="str">
        <f>IF(Master!D1484&gt;'OHL indexes'!D1482,1,"")</f>
        <v/>
      </c>
    </row>
    <row r="1483" spans="1:14" x14ac:dyDescent="0.25">
      <c r="A1483" s="1">
        <v>40218</v>
      </c>
      <c r="B1483">
        <v>52235.47</v>
      </c>
      <c r="C1483" s="12">
        <v>52364.06</v>
      </c>
      <c r="D1483">
        <v>53565.73</v>
      </c>
      <c r="E1483" s="12">
        <v>50851.23</v>
      </c>
      <c r="G1483">
        <f t="shared" si="138"/>
        <v>2.4617372065378618E-3</v>
      </c>
      <c r="H1483">
        <f t="shared" si="139"/>
        <v>2.5466603440152946E-2</v>
      </c>
      <c r="I1483">
        <f t="shared" si="140"/>
        <v>-2.6500000861483519E-2</v>
      </c>
      <c r="J1483" t="str">
        <f t="shared" si="141"/>
        <v/>
      </c>
      <c r="K1483" t="str">
        <f t="shared" si="142"/>
        <v/>
      </c>
      <c r="L1483" t="str">
        <f t="shared" si="143"/>
        <v/>
      </c>
      <c r="M1483" t="str">
        <f>IF(Master!D1485&lt;'OHL indexes'!E1483,1,"")</f>
        <v/>
      </c>
      <c r="N1483" t="str">
        <f>IF(Master!D1485&gt;'OHL indexes'!D1483,1,"")</f>
        <v/>
      </c>
    </row>
    <row r="1484" spans="1:14" x14ac:dyDescent="0.25">
      <c r="A1484" s="1">
        <v>40219</v>
      </c>
      <c r="B1484">
        <v>52053.27</v>
      </c>
      <c r="C1484" s="12">
        <v>52235.47</v>
      </c>
      <c r="D1484">
        <v>53747.99</v>
      </c>
      <c r="E1484" s="12">
        <v>51339.76</v>
      </c>
      <c r="G1484">
        <f t="shared" si="138"/>
        <v>3.5002604063107956E-3</v>
      </c>
      <c r="H1484">
        <f t="shared" si="139"/>
        <v>3.2557416661815886E-2</v>
      </c>
      <c r="I1484">
        <f t="shared" si="140"/>
        <v>-1.3707304075229021E-2</v>
      </c>
      <c r="J1484" t="str">
        <f t="shared" si="141"/>
        <v/>
      </c>
      <c r="K1484" t="str">
        <f t="shared" si="142"/>
        <v/>
      </c>
      <c r="L1484" t="str">
        <f t="shared" si="143"/>
        <v/>
      </c>
      <c r="M1484" t="str">
        <f>IF(Master!D1486&lt;'OHL indexes'!E1484,1,"")</f>
        <v/>
      </c>
      <c r="N1484" t="str">
        <f>IF(Master!D1486&gt;'OHL indexes'!D1484,1,"")</f>
        <v/>
      </c>
    </row>
    <row r="1485" spans="1:14" x14ac:dyDescent="0.25">
      <c r="A1485" s="1">
        <v>40220</v>
      </c>
      <c r="B1485">
        <v>50685.86</v>
      </c>
      <c r="C1485" s="12">
        <v>52155.17</v>
      </c>
      <c r="D1485">
        <v>53184.86</v>
      </c>
      <c r="E1485" s="12">
        <v>49988.52</v>
      </c>
      <c r="G1485">
        <f t="shared" si="138"/>
        <v>2.8988558150142785E-2</v>
      </c>
      <c r="H1485">
        <f t="shared" si="139"/>
        <v>4.9303691404269268E-2</v>
      </c>
      <c r="I1485">
        <f t="shared" si="140"/>
        <v>-1.3758077696619964E-2</v>
      </c>
      <c r="J1485" t="str">
        <f t="shared" si="141"/>
        <v/>
      </c>
      <c r="K1485" t="str">
        <f t="shared" si="142"/>
        <v/>
      </c>
      <c r="L1485" t="str">
        <f t="shared" si="143"/>
        <v/>
      </c>
      <c r="M1485" t="str">
        <f>IF(Master!D1487&lt;'OHL indexes'!E1485,1,"")</f>
        <v/>
      </c>
      <c r="N1485" t="str">
        <f>IF(Master!D1487&gt;'OHL indexes'!D1485,1,"")</f>
        <v/>
      </c>
    </row>
    <row r="1486" spans="1:14" x14ac:dyDescent="0.25">
      <c r="A1486" s="1">
        <v>40221</v>
      </c>
      <c r="B1486">
        <v>50594.94</v>
      </c>
      <c r="C1486" s="12">
        <v>52437.71</v>
      </c>
      <c r="D1486">
        <v>52625.22</v>
      </c>
      <c r="E1486" s="12">
        <v>50230.49</v>
      </c>
      <c r="G1486">
        <f t="shared" si="138"/>
        <v>3.6422021648805147E-2</v>
      </c>
      <c r="H1486">
        <f t="shared" si="139"/>
        <v>4.0128123484285183E-2</v>
      </c>
      <c r="I1486">
        <f t="shared" si="140"/>
        <v>-7.2032894989104701E-3</v>
      </c>
      <c r="J1486" t="str">
        <f t="shared" si="141"/>
        <v/>
      </c>
      <c r="K1486" t="str">
        <f t="shared" si="142"/>
        <v/>
      </c>
      <c r="L1486" t="str">
        <f t="shared" si="143"/>
        <v/>
      </c>
      <c r="M1486" t="str">
        <f>IF(Master!D1488&lt;'OHL indexes'!E1486,1,"")</f>
        <v/>
      </c>
      <c r="N1486" t="str">
        <f>IF(Master!D1488&gt;'OHL indexes'!D1486,1,"")</f>
        <v/>
      </c>
    </row>
    <row r="1487" spans="1:14" x14ac:dyDescent="0.25">
      <c r="A1487" s="1">
        <v>40225</v>
      </c>
      <c r="B1487">
        <v>47892.67</v>
      </c>
      <c r="C1487" s="12">
        <v>49240.82</v>
      </c>
      <c r="D1487">
        <v>49347.86</v>
      </c>
      <c r="E1487" s="12">
        <v>47688.66</v>
      </c>
      <c r="G1487">
        <f t="shared" si="138"/>
        <v>2.8149401568131394E-2</v>
      </c>
      <c r="H1487">
        <f t="shared" si="139"/>
        <v>3.0384399115772842E-2</v>
      </c>
      <c r="I1487">
        <f t="shared" si="140"/>
        <v>-4.2597332744237493E-3</v>
      </c>
      <c r="J1487" t="str">
        <f t="shared" si="141"/>
        <v/>
      </c>
      <c r="K1487" t="str">
        <f t="shared" si="142"/>
        <v/>
      </c>
      <c r="L1487" t="str">
        <f t="shared" si="143"/>
        <v/>
      </c>
      <c r="M1487" t="str">
        <f>IF(Master!D1489&lt;'OHL indexes'!E1487,1,"")</f>
        <v/>
      </c>
      <c r="N1487" t="str">
        <f>IF(Master!D1489&gt;'OHL indexes'!D1487,1,"")</f>
        <v/>
      </c>
    </row>
    <row r="1488" spans="1:14" x14ac:dyDescent="0.25">
      <c r="A1488" s="1">
        <v>40226</v>
      </c>
      <c r="B1488">
        <v>46167.86</v>
      </c>
      <c r="C1488" s="12">
        <v>47689.73</v>
      </c>
      <c r="D1488">
        <v>47689.73</v>
      </c>
      <c r="E1488" s="12">
        <v>46066.25</v>
      </c>
      <c r="G1488">
        <f t="shared" si="138"/>
        <v>3.2963841079053813E-2</v>
      </c>
      <c r="H1488">
        <f t="shared" si="139"/>
        <v>3.2963841079053813E-2</v>
      </c>
      <c r="I1488">
        <f t="shared" si="140"/>
        <v>-2.2008817389413959E-3</v>
      </c>
      <c r="J1488" t="str">
        <f t="shared" si="141"/>
        <v/>
      </c>
      <c r="K1488" t="str">
        <f t="shared" si="142"/>
        <v/>
      </c>
      <c r="L1488" t="str">
        <f t="shared" si="143"/>
        <v/>
      </c>
      <c r="M1488" t="str">
        <f>IF(Master!D1490&lt;'OHL indexes'!E1488,1,"")</f>
        <v/>
      </c>
      <c r="N1488" t="str">
        <f>IF(Master!D1490&gt;'OHL indexes'!D1488,1,"")</f>
        <v/>
      </c>
    </row>
    <row r="1489" spans="1:14" x14ac:dyDescent="0.25">
      <c r="A1489" s="1">
        <v>40227</v>
      </c>
      <c r="B1489">
        <v>44283.69</v>
      </c>
      <c r="C1489" s="12">
        <v>46657.88</v>
      </c>
      <c r="D1489">
        <v>46763.97</v>
      </c>
      <c r="E1489" s="12">
        <v>44266.38</v>
      </c>
      <c r="G1489">
        <f t="shared" si="138"/>
        <v>5.3613192577221858E-2</v>
      </c>
      <c r="H1489">
        <f t="shared" si="139"/>
        <v>5.6008882728607379E-2</v>
      </c>
      <c r="I1489">
        <f t="shared" si="140"/>
        <v>-3.9088883514459827E-4</v>
      </c>
      <c r="J1489" t="str">
        <f t="shared" si="141"/>
        <v/>
      </c>
      <c r="K1489" t="str">
        <f t="shared" si="142"/>
        <v/>
      </c>
      <c r="L1489" t="str">
        <f t="shared" si="143"/>
        <v/>
      </c>
      <c r="M1489" t="str">
        <f>IF(Master!D1491&lt;'OHL indexes'!E1489,1,"")</f>
        <v/>
      </c>
      <c r="N1489" t="str">
        <f>IF(Master!D1491&gt;'OHL indexes'!D1489,1,"")</f>
        <v/>
      </c>
    </row>
    <row r="1490" spans="1:14" x14ac:dyDescent="0.25">
      <c r="A1490" s="1">
        <v>40228</v>
      </c>
      <c r="B1490">
        <v>43389.29</v>
      </c>
      <c r="C1490" s="12">
        <v>45047.55</v>
      </c>
      <c r="D1490">
        <v>45220.42</v>
      </c>
      <c r="E1490" s="12">
        <v>43278.61</v>
      </c>
      <c r="G1490">
        <f t="shared" si="138"/>
        <v>3.8218187022650119E-2</v>
      </c>
      <c r="H1490">
        <f t="shared" si="139"/>
        <v>4.2202349934741923E-2</v>
      </c>
      <c r="I1490">
        <f t="shared" si="140"/>
        <v>-2.5508599011414557E-3</v>
      </c>
      <c r="J1490" t="str">
        <f t="shared" si="141"/>
        <v/>
      </c>
      <c r="K1490" t="str">
        <f t="shared" si="142"/>
        <v/>
      </c>
      <c r="L1490" t="str">
        <f t="shared" si="143"/>
        <v/>
      </c>
      <c r="M1490" t="str">
        <f>IF(Master!D1492&lt;'OHL indexes'!E1490,1,"")</f>
        <v/>
      </c>
      <c r="N1490" t="str">
        <f>IF(Master!D1492&gt;'OHL indexes'!D1490,1,"")</f>
        <v/>
      </c>
    </row>
    <row r="1491" spans="1:14" x14ac:dyDescent="0.25">
      <c r="A1491" s="1">
        <v>40231</v>
      </c>
      <c r="B1491">
        <v>42574.95</v>
      </c>
      <c r="C1491" s="12">
        <v>43159.37</v>
      </c>
      <c r="D1491">
        <v>44069.04</v>
      </c>
      <c r="E1491" s="12">
        <v>42444.63</v>
      </c>
      <c r="G1491">
        <f t="shared" si="138"/>
        <v>1.3726851117852323E-2</v>
      </c>
      <c r="H1491">
        <f t="shared" si="139"/>
        <v>3.50931709843465E-2</v>
      </c>
      <c r="I1491">
        <f t="shared" si="140"/>
        <v>-3.0609548572576584E-3</v>
      </c>
      <c r="J1491" t="str">
        <f t="shared" si="141"/>
        <v/>
      </c>
      <c r="K1491" t="str">
        <f t="shared" si="142"/>
        <v/>
      </c>
      <c r="L1491" t="str">
        <f t="shared" si="143"/>
        <v/>
      </c>
      <c r="M1491" t="str">
        <f>IF(Master!D1493&lt;'OHL indexes'!E1491,1,"")</f>
        <v/>
      </c>
      <c r="N1491" t="str">
        <f>IF(Master!D1493&gt;'OHL indexes'!D1491,1,"")</f>
        <v/>
      </c>
    </row>
    <row r="1492" spans="1:14" x14ac:dyDescent="0.25">
      <c r="A1492" s="1">
        <v>40232</v>
      </c>
      <c r="B1492">
        <v>43947.17</v>
      </c>
      <c r="C1492" s="12">
        <v>43052.2</v>
      </c>
      <c r="D1492">
        <v>45160.07</v>
      </c>
      <c r="E1492" s="12">
        <v>42813.58</v>
      </c>
      <c r="G1492">
        <f t="shared" si="138"/>
        <v>-2.0364678772262224E-2</v>
      </c>
      <c r="H1492">
        <f t="shared" si="139"/>
        <v>2.7599046764558377E-2</v>
      </c>
      <c r="I1492">
        <f t="shared" si="140"/>
        <v>-2.5794379933906875E-2</v>
      </c>
      <c r="J1492" t="str">
        <f t="shared" si="141"/>
        <v/>
      </c>
      <c r="K1492" t="str">
        <f t="shared" si="142"/>
        <v/>
      </c>
      <c r="L1492" t="str">
        <f t="shared" si="143"/>
        <v/>
      </c>
      <c r="M1492" t="str">
        <f>IF(Master!D1494&lt;'OHL indexes'!E1492,1,"")</f>
        <v/>
      </c>
      <c r="N1492" t="str">
        <f>IF(Master!D1494&gt;'OHL indexes'!D1492,1,"")</f>
        <v/>
      </c>
    </row>
    <row r="1493" spans="1:14" x14ac:dyDescent="0.25">
      <c r="A1493" s="1">
        <v>40233</v>
      </c>
      <c r="B1493">
        <v>43007.51</v>
      </c>
      <c r="C1493" s="12">
        <v>43774.05</v>
      </c>
      <c r="D1493">
        <v>43922.44</v>
      </c>
      <c r="E1493" s="12">
        <v>42750.18</v>
      </c>
      <c r="G1493">
        <f t="shared" si="138"/>
        <v>1.7823398750590247E-2</v>
      </c>
      <c r="H1493">
        <f t="shared" si="139"/>
        <v>2.1273726379416047E-2</v>
      </c>
      <c r="I1493">
        <f t="shared" si="140"/>
        <v>-5.9833736014942573E-3</v>
      </c>
      <c r="J1493" t="str">
        <f t="shared" si="141"/>
        <v/>
      </c>
      <c r="K1493" t="str">
        <f t="shared" si="142"/>
        <v/>
      </c>
      <c r="L1493" t="str">
        <f t="shared" si="143"/>
        <v/>
      </c>
      <c r="M1493" t="str">
        <f>IF(Master!D1495&lt;'OHL indexes'!E1493,1,"")</f>
        <v/>
      </c>
      <c r="N1493" t="str">
        <f>IF(Master!D1495&gt;'OHL indexes'!D1493,1,"")</f>
        <v/>
      </c>
    </row>
    <row r="1494" spans="1:14" x14ac:dyDescent="0.25">
      <c r="A1494" s="1">
        <v>40234</v>
      </c>
      <c r="B1494">
        <v>42860.11</v>
      </c>
      <c r="C1494" s="12">
        <v>44767.94</v>
      </c>
      <c r="D1494">
        <v>45476.04</v>
      </c>
      <c r="E1494" s="12">
        <v>42702.63</v>
      </c>
      <c r="G1494">
        <f t="shared" si="138"/>
        <v>4.4512951553320912E-2</v>
      </c>
      <c r="H1494">
        <f t="shared" si="139"/>
        <v>6.1034141069633341E-2</v>
      </c>
      <c r="I1494">
        <f t="shared" si="140"/>
        <v>-3.6742789507540063E-3</v>
      </c>
      <c r="J1494" t="str">
        <f t="shared" si="141"/>
        <v/>
      </c>
      <c r="K1494" t="str">
        <f t="shared" si="142"/>
        <v/>
      </c>
      <c r="L1494" t="str">
        <f t="shared" si="143"/>
        <v/>
      </c>
      <c r="M1494" t="str">
        <f>IF(Master!D1496&lt;'OHL indexes'!E1494,1,"")</f>
        <v/>
      </c>
      <c r="N1494" t="str">
        <f>IF(Master!D1496&gt;'OHL indexes'!D1494,1,"")</f>
        <v/>
      </c>
    </row>
    <row r="1495" spans="1:14" x14ac:dyDescent="0.25">
      <c r="A1495" s="1">
        <v>40235</v>
      </c>
      <c r="B1495">
        <v>41990.52</v>
      </c>
      <c r="C1495" s="12">
        <v>42759.46</v>
      </c>
      <c r="D1495">
        <v>43338.94</v>
      </c>
      <c r="E1495" s="12">
        <v>41790.07</v>
      </c>
      <c r="G1495">
        <f t="shared" si="138"/>
        <v>1.8312228569686839E-2</v>
      </c>
      <c r="H1495">
        <f t="shared" si="139"/>
        <v>3.2112486342155355E-2</v>
      </c>
      <c r="I1495">
        <f t="shared" si="140"/>
        <v>-4.7736965391235175E-3</v>
      </c>
      <c r="J1495" t="str">
        <f t="shared" si="141"/>
        <v/>
      </c>
      <c r="K1495" t="str">
        <f t="shared" si="142"/>
        <v/>
      </c>
      <c r="L1495" t="str">
        <f t="shared" si="143"/>
        <v/>
      </c>
      <c r="M1495" t="str">
        <f>IF(Master!D1497&lt;'OHL indexes'!E1495,1,"")</f>
        <v/>
      </c>
      <c r="N1495" t="str">
        <f>IF(Master!D1497&gt;'OHL indexes'!D1495,1,"")</f>
        <v/>
      </c>
    </row>
    <row r="1496" spans="1:14" x14ac:dyDescent="0.25">
      <c r="A1496" s="1">
        <v>40238</v>
      </c>
      <c r="B1496">
        <v>41175.9</v>
      </c>
      <c r="C1496" s="12">
        <v>41583.03</v>
      </c>
      <c r="D1496">
        <v>41777.07</v>
      </c>
      <c r="E1496" s="12">
        <v>40806.870000000003</v>
      </c>
      <c r="G1496">
        <f t="shared" si="138"/>
        <v>9.8875798707496187E-3</v>
      </c>
      <c r="H1496">
        <f t="shared" si="139"/>
        <v>1.4600045172054488E-2</v>
      </c>
      <c r="I1496">
        <f t="shared" si="140"/>
        <v>-8.9622813344698571E-3</v>
      </c>
      <c r="J1496" t="str">
        <f t="shared" si="141"/>
        <v/>
      </c>
      <c r="K1496" t="str">
        <f t="shared" si="142"/>
        <v/>
      </c>
      <c r="L1496" t="str">
        <f t="shared" si="143"/>
        <v/>
      </c>
      <c r="M1496" t="str">
        <f>IF(Master!D1498&lt;'OHL indexes'!E1496,1,"")</f>
        <v/>
      </c>
      <c r="N1496" t="str">
        <f>IF(Master!D1498&gt;'OHL indexes'!D1496,1,"")</f>
        <v/>
      </c>
    </row>
    <row r="1497" spans="1:14" x14ac:dyDescent="0.25">
      <c r="A1497" s="1">
        <v>40239</v>
      </c>
      <c r="B1497">
        <v>40747.379999999997</v>
      </c>
      <c r="C1497" s="12">
        <v>40983.24</v>
      </c>
      <c r="D1497">
        <v>41195.17</v>
      </c>
      <c r="E1497" s="12">
        <v>40381.18</v>
      </c>
      <c r="G1497">
        <f t="shared" si="138"/>
        <v>5.7883476189144467E-3</v>
      </c>
      <c r="H1497">
        <f t="shared" si="139"/>
        <v>1.0989418215355151E-2</v>
      </c>
      <c r="I1497">
        <f t="shared" si="140"/>
        <v>-8.987080887163712E-3</v>
      </c>
      <c r="J1497" t="str">
        <f t="shared" si="141"/>
        <v/>
      </c>
      <c r="K1497" t="str">
        <f t="shared" si="142"/>
        <v/>
      </c>
      <c r="L1497" t="str">
        <f t="shared" si="143"/>
        <v/>
      </c>
      <c r="M1497" t="str">
        <f>IF(Master!D1499&lt;'OHL indexes'!E1497,1,"")</f>
        <v/>
      </c>
      <c r="N1497" t="str">
        <f>IF(Master!D1499&gt;'OHL indexes'!D1497,1,"")</f>
        <v/>
      </c>
    </row>
    <row r="1498" spans="1:14" x14ac:dyDescent="0.25">
      <c r="A1498" s="1">
        <v>40240</v>
      </c>
      <c r="B1498">
        <v>40364.92</v>
      </c>
      <c r="C1498" s="12">
        <v>40364.78</v>
      </c>
      <c r="D1498">
        <v>40986.51</v>
      </c>
      <c r="E1498" s="12">
        <v>40077.82</v>
      </c>
      <c r="G1498">
        <f t="shared" si="138"/>
        <v>-3.4683581684458176E-6</v>
      </c>
      <c r="H1498">
        <f t="shared" si="139"/>
        <v>1.5399262527957536E-2</v>
      </c>
      <c r="I1498">
        <f t="shared" si="140"/>
        <v>-7.1126116439720333E-3</v>
      </c>
      <c r="J1498" t="str">
        <f t="shared" si="141"/>
        <v/>
      </c>
      <c r="K1498" t="str">
        <f t="shared" si="142"/>
        <v/>
      </c>
      <c r="L1498" t="str">
        <f t="shared" si="143"/>
        <v/>
      </c>
      <c r="M1498" t="str">
        <f>IF(Master!D1500&lt;'OHL indexes'!E1498,1,"")</f>
        <v/>
      </c>
      <c r="N1498" t="str">
        <f>IF(Master!D1500&gt;'OHL indexes'!D1498,1,"")</f>
        <v/>
      </c>
    </row>
    <row r="1499" spans="1:14" x14ac:dyDescent="0.25">
      <c r="A1499" s="1">
        <v>40241</v>
      </c>
      <c r="B1499">
        <v>40260.589999999997</v>
      </c>
      <c r="C1499" s="12">
        <v>40260.449999999997</v>
      </c>
      <c r="D1499">
        <v>40906.28</v>
      </c>
      <c r="E1499" s="12">
        <v>40070.49</v>
      </c>
      <c r="G1499">
        <f t="shared" si="138"/>
        <v>-3.477345960400946E-6</v>
      </c>
      <c r="H1499">
        <f t="shared" si="139"/>
        <v>1.603776795123979E-2</v>
      </c>
      <c r="I1499">
        <f t="shared" si="140"/>
        <v>-4.7217390505205348E-3</v>
      </c>
      <c r="J1499" t="str">
        <f t="shared" si="141"/>
        <v/>
      </c>
      <c r="K1499" t="str">
        <f t="shared" si="142"/>
        <v/>
      </c>
      <c r="L1499" t="str">
        <f t="shared" si="143"/>
        <v/>
      </c>
      <c r="M1499" t="str">
        <f>IF(Master!D1501&lt;'OHL indexes'!E1499,1,"")</f>
        <v/>
      </c>
      <c r="N1499" t="str">
        <f>IF(Master!D1501&gt;'OHL indexes'!D1499,1,"")</f>
        <v/>
      </c>
    </row>
    <row r="1500" spans="1:14" x14ac:dyDescent="0.25">
      <c r="A1500" s="1">
        <v>40242</v>
      </c>
      <c r="B1500">
        <v>38449.57</v>
      </c>
      <c r="C1500" s="12">
        <v>39751.199999999997</v>
      </c>
      <c r="D1500">
        <v>40166.26</v>
      </c>
      <c r="E1500" s="12">
        <v>38204.17</v>
      </c>
      <c r="G1500">
        <f t="shared" si="138"/>
        <v>3.3852914349887353E-2</v>
      </c>
      <c r="H1500">
        <f t="shared" si="139"/>
        <v>4.4647833512832635E-2</v>
      </c>
      <c r="I1500">
        <f t="shared" si="140"/>
        <v>-6.3823860708975833E-3</v>
      </c>
      <c r="J1500" t="str">
        <f t="shared" si="141"/>
        <v/>
      </c>
      <c r="K1500" t="str">
        <f t="shared" si="142"/>
        <v/>
      </c>
      <c r="L1500" t="str">
        <f t="shared" si="143"/>
        <v/>
      </c>
      <c r="M1500" t="str">
        <f>IF(Master!D1502&lt;'OHL indexes'!E1500,1,"")</f>
        <v/>
      </c>
      <c r="N1500" t="str">
        <f>IF(Master!D1502&gt;'OHL indexes'!D1500,1,"")</f>
        <v/>
      </c>
    </row>
    <row r="1501" spans="1:14" x14ac:dyDescent="0.25">
      <c r="A1501" s="1">
        <v>40245</v>
      </c>
      <c r="B1501">
        <v>37892.870000000003</v>
      </c>
      <c r="C1501" s="12">
        <v>37864.379999999997</v>
      </c>
      <c r="D1501">
        <v>38488.9</v>
      </c>
      <c r="E1501" s="12">
        <v>37457.08</v>
      </c>
      <c r="G1501">
        <f t="shared" si="138"/>
        <v>-7.5185648381881354E-4</v>
      </c>
      <c r="H1501">
        <f t="shared" si="139"/>
        <v>1.5729344333115902E-2</v>
      </c>
      <c r="I1501">
        <f t="shared" si="140"/>
        <v>-1.1500580452206477E-2</v>
      </c>
      <c r="J1501" t="str">
        <f t="shared" si="141"/>
        <v/>
      </c>
      <c r="K1501" t="str">
        <f t="shared" si="142"/>
        <v/>
      </c>
      <c r="L1501" t="str">
        <f t="shared" si="143"/>
        <v/>
      </c>
      <c r="M1501" t="str">
        <f>IF(Master!D1503&lt;'OHL indexes'!E1501,1,"")</f>
        <v/>
      </c>
      <c r="N1501" t="str">
        <f>IF(Master!D1503&gt;'OHL indexes'!D1501,1,"")</f>
        <v/>
      </c>
    </row>
    <row r="1502" spans="1:14" x14ac:dyDescent="0.25">
      <c r="A1502" s="1">
        <v>40246</v>
      </c>
      <c r="B1502">
        <v>37976.699999999997</v>
      </c>
      <c r="C1502" s="12">
        <v>38227.550000000003</v>
      </c>
      <c r="D1502">
        <v>38590.11</v>
      </c>
      <c r="E1502" s="12">
        <v>37576.79</v>
      </c>
      <c r="G1502">
        <f t="shared" si="138"/>
        <v>6.6053659217364391E-3</v>
      </c>
      <c r="H1502">
        <f t="shared" si="139"/>
        <v>1.6152272314340133E-2</v>
      </c>
      <c r="I1502">
        <f t="shared" si="140"/>
        <v>-1.0530404168871854E-2</v>
      </c>
      <c r="J1502" t="str">
        <f t="shared" si="141"/>
        <v/>
      </c>
      <c r="K1502" t="str">
        <f t="shared" si="142"/>
        <v/>
      </c>
      <c r="L1502" t="str">
        <f t="shared" si="143"/>
        <v/>
      </c>
      <c r="M1502" t="str">
        <f>IF(Master!D1504&lt;'OHL indexes'!E1502,1,"")</f>
        <v/>
      </c>
      <c r="N1502" t="str">
        <f>IF(Master!D1504&gt;'OHL indexes'!D1502,1,"")</f>
        <v/>
      </c>
    </row>
    <row r="1503" spans="1:14" x14ac:dyDescent="0.25">
      <c r="A1503" s="1">
        <v>40247</v>
      </c>
      <c r="B1503">
        <v>38230.81</v>
      </c>
      <c r="C1503" s="12">
        <v>37953.61</v>
      </c>
      <c r="D1503">
        <v>38461.51</v>
      </c>
      <c r="E1503" s="12">
        <v>37284.120000000003</v>
      </c>
      <c r="G1503">
        <f t="shared" si="138"/>
        <v>-7.250696493220965E-3</v>
      </c>
      <c r="H1503">
        <f t="shared" si="139"/>
        <v>6.034400003557483E-3</v>
      </c>
      <c r="I1503">
        <f t="shared" si="140"/>
        <v>-2.4762488683865103E-2</v>
      </c>
      <c r="J1503" t="str">
        <f t="shared" si="141"/>
        <v/>
      </c>
      <c r="K1503" t="str">
        <f t="shared" si="142"/>
        <v/>
      </c>
      <c r="L1503" t="str">
        <f t="shared" si="143"/>
        <v/>
      </c>
      <c r="M1503" t="str">
        <f>IF(Master!D1505&lt;'OHL indexes'!E1503,1,"")</f>
        <v/>
      </c>
      <c r="N1503" t="str">
        <f>IF(Master!D1505&gt;'OHL indexes'!D1503,1,"")</f>
        <v/>
      </c>
    </row>
    <row r="1504" spans="1:14" x14ac:dyDescent="0.25">
      <c r="A1504" s="1">
        <v>40248</v>
      </c>
      <c r="B1504">
        <v>38524.49</v>
      </c>
      <c r="C1504" s="12">
        <v>38542.67</v>
      </c>
      <c r="D1504">
        <v>39423.230000000003</v>
      </c>
      <c r="E1504" s="12">
        <v>38450.949999999997</v>
      </c>
      <c r="G1504">
        <f t="shared" si="138"/>
        <v>4.7190760993842673E-4</v>
      </c>
      <c r="H1504">
        <f t="shared" si="139"/>
        <v>2.3329056400227532E-2</v>
      </c>
      <c r="I1504">
        <f t="shared" si="140"/>
        <v>-1.9089156014784336E-3</v>
      </c>
      <c r="J1504" t="str">
        <f t="shared" si="141"/>
        <v/>
      </c>
      <c r="K1504" t="str">
        <f t="shared" si="142"/>
        <v/>
      </c>
      <c r="L1504" t="str">
        <f t="shared" si="143"/>
        <v/>
      </c>
      <c r="M1504" t="str">
        <f>IF(Master!D1506&lt;'OHL indexes'!E1504,1,"")</f>
        <v/>
      </c>
      <c r="N1504" t="str">
        <f>IF(Master!D1506&gt;'OHL indexes'!D1504,1,"")</f>
        <v/>
      </c>
    </row>
    <row r="1505" spans="1:14" x14ac:dyDescent="0.25">
      <c r="A1505" s="1">
        <v>40249</v>
      </c>
      <c r="B1505">
        <v>38224.1</v>
      </c>
      <c r="C1505" s="12">
        <v>37917.019999999997</v>
      </c>
      <c r="D1505">
        <v>38979.86</v>
      </c>
      <c r="E1505" s="12">
        <v>37886.97</v>
      </c>
      <c r="G1505">
        <f t="shared" si="138"/>
        <v>-8.0336750897994635E-3</v>
      </c>
      <c r="H1505">
        <f t="shared" si="139"/>
        <v>1.9771819349572617E-2</v>
      </c>
      <c r="I1505">
        <f t="shared" si="140"/>
        <v>-8.8198283282012735E-3</v>
      </c>
      <c r="J1505" t="str">
        <f t="shared" si="141"/>
        <v/>
      </c>
      <c r="K1505" t="str">
        <f t="shared" si="142"/>
        <v/>
      </c>
      <c r="L1505" t="str">
        <f t="shared" si="143"/>
        <v/>
      </c>
      <c r="M1505" t="str">
        <f>IF(Master!D1507&lt;'OHL indexes'!E1505,1,"")</f>
        <v/>
      </c>
      <c r="N1505" t="str">
        <f>IF(Master!D1507&gt;'OHL indexes'!D1505,1,"")</f>
        <v/>
      </c>
    </row>
    <row r="1506" spans="1:14" x14ac:dyDescent="0.25">
      <c r="A1506" s="1">
        <v>40252</v>
      </c>
      <c r="B1506">
        <v>38260.74</v>
      </c>
      <c r="C1506" s="12">
        <v>38585.730000000003</v>
      </c>
      <c r="D1506">
        <v>39019.68</v>
      </c>
      <c r="E1506" s="12">
        <v>38260.26</v>
      </c>
      <c r="G1506">
        <f t="shared" si="138"/>
        <v>8.4940855822444039E-3</v>
      </c>
      <c r="H1506">
        <f t="shared" si="139"/>
        <v>1.9835998990087589E-2</v>
      </c>
      <c r="I1506">
        <f t="shared" si="140"/>
        <v>-1.2545497029003982E-5</v>
      </c>
      <c r="J1506" t="str">
        <f t="shared" si="141"/>
        <v/>
      </c>
      <c r="K1506" t="str">
        <f t="shared" si="142"/>
        <v/>
      </c>
      <c r="L1506" t="str">
        <f t="shared" si="143"/>
        <v/>
      </c>
      <c r="M1506" t="str">
        <f>IF(Master!D1508&lt;'OHL indexes'!E1506,1,"")</f>
        <v/>
      </c>
      <c r="N1506" t="str">
        <f>IF(Master!D1508&gt;'OHL indexes'!D1506,1,"")</f>
        <v/>
      </c>
    </row>
    <row r="1507" spans="1:14" x14ac:dyDescent="0.25">
      <c r="A1507" s="1">
        <v>40253</v>
      </c>
      <c r="B1507">
        <v>37180.18</v>
      </c>
      <c r="C1507" s="12">
        <v>38164.769999999997</v>
      </c>
      <c r="D1507">
        <v>38260.74</v>
      </c>
      <c r="E1507" s="12">
        <v>37076.86</v>
      </c>
      <c r="G1507">
        <f t="shared" si="138"/>
        <v>2.6481582391478353E-2</v>
      </c>
      <c r="H1507">
        <f t="shared" si="139"/>
        <v>2.9062796360856735E-2</v>
      </c>
      <c r="I1507">
        <f t="shared" si="140"/>
        <v>-2.7788999407748483E-3</v>
      </c>
      <c r="J1507" t="str">
        <f t="shared" si="141"/>
        <v/>
      </c>
      <c r="K1507" t="str">
        <f t="shared" si="142"/>
        <v/>
      </c>
      <c r="L1507" t="str">
        <f t="shared" si="143"/>
        <v/>
      </c>
      <c r="M1507" t="str">
        <f>IF(Master!D1509&lt;'OHL indexes'!E1507,1,"")</f>
        <v/>
      </c>
      <c r="N1507" t="str">
        <f>IF(Master!D1509&gt;'OHL indexes'!D1507,1,"")</f>
        <v/>
      </c>
    </row>
    <row r="1508" spans="1:14" x14ac:dyDescent="0.25">
      <c r="A1508" s="1">
        <v>40254</v>
      </c>
      <c r="B1508">
        <v>35757.19</v>
      </c>
      <c r="C1508" s="12">
        <v>36824.39</v>
      </c>
      <c r="D1508">
        <v>36824.39</v>
      </c>
      <c r="E1508" s="12">
        <v>35543.54</v>
      </c>
      <c r="G1508">
        <f t="shared" si="138"/>
        <v>2.9845745708765081E-2</v>
      </c>
      <c r="H1508">
        <f t="shared" si="139"/>
        <v>2.9845745708765081E-2</v>
      </c>
      <c r="I1508">
        <f t="shared" si="140"/>
        <v>-5.9750220864671633E-3</v>
      </c>
      <c r="J1508" t="str">
        <f t="shared" si="141"/>
        <v/>
      </c>
      <c r="K1508" t="str">
        <f t="shared" si="142"/>
        <v/>
      </c>
      <c r="L1508" t="str">
        <f t="shared" si="143"/>
        <v/>
      </c>
      <c r="M1508" t="str">
        <f>IF(Master!D1510&lt;'OHL indexes'!E1508,1,"")</f>
        <v/>
      </c>
      <c r="N1508" t="str">
        <f>IF(Master!D1510&gt;'OHL indexes'!D1508,1,"")</f>
        <v/>
      </c>
    </row>
    <row r="1509" spans="1:14" x14ac:dyDescent="0.25">
      <c r="A1509" s="1">
        <v>40255</v>
      </c>
      <c r="B1509">
        <v>35225.480000000003</v>
      </c>
      <c r="C1509" s="12">
        <v>35398.92</v>
      </c>
      <c r="D1509">
        <v>36015.74</v>
      </c>
      <c r="E1509" s="12">
        <v>35140.370000000003</v>
      </c>
      <c r="G1509">
        <f t="shared" si="138"/>
        <v>4.9237086336366698E-3</v>
      </c>
      <c r="H1509">
        <f t="shared" si="139"/>
        <v>2.24343287870028E-2</v>
      </c>
      <c r="I1509">
        <f t="shared" si="140"/>
        <v>-2.4161487650417035E-3</v>
      </c>
      <c r="J1509" t="str">
        <f t="shared" si="141"/>
        <v/>
      </c>
      <c r="K1509" t="str">
        <f t="shared" si="142"/>
        <v/>
      </c>
      <c r="L1509" t="str">
        <f t="shared" si="143"/>
        <v/>
      </c>
      <c r="M1509" t="str">
        <f>IF(Master!D1511&lt;'OHL indexes'!E1509,1,"")</f>
        <v/>
      </c>
      <c r="N1509" t="str">
        <f>IF(Master!D1511&gt;'OHL indexes'!D1509,1,"")</f>
        <v/>
      </c>
    </row>
    <row r="1510" spans="1:14" x14ac:dyDescent="0.25">
      <c r="A1510" s="1">
        <v>40256</v>
      </c>
      <c r="B1510">
        <v>35910.269999999997</v>
      </c>
      <c r="C1510" s="12">
        <v>35144.5</v>
      </c>
      <c r="D1510">
        <v>36513.769999999997</v>
      </c>
      <c r="E1510" s="12">
        <v>35048.800000000003</v>
      </c>
      <c r="G1510">
        <f t="shared" si="138"/>
        <v>-2.1324540305600492E-2</v>
      </c>
      <c r="H1510">
        <f t="shared" si="139"/>
        <v>1.6805777288781076E-2</v>
      </c>
      <c r="I1510">
        <f t="shared" si="140"/>
        <v>-2.3989516091079022E-2</v>
      </c>
      <c r="J1510" t="str">
        <f t="shared" si="141"/>
        <v/>
      </c>
      <c r="K1510" t="str">
        <f t="shared" si="142"/>
        <v/>
      </c>
      <c r="L1510" t="str">
        <f t="shared" si="143"/>
        <v/>
      </c>
      <c r="M1510" t="str">
        <f>IF(Master!D1512&lt;'OHL indexes'!E1510,1,"")</f>
        <v/>
      </c>
      <c r="N1510" t="str">
        <f>IF(Master!D1512&gt;'OHL indexes'!D1510,1,"")</f>
        <v/>
      </c>
    </row>
    <row r="1511" spans="1:14" x14ac:dyDescent="0.25">
      <c r="A1511" s="1">
        <v>40259</v>
      </c>
      <c r="B1511">
        <v>35437.39</v>
      </c>
      <c r="C1511" s="12">
        <v>36614.82</v>
      </c>
      <c r="D1511">
        <v>36956.089999999997</v>
      </c>
      <c r="E1511" s="12">
        <v>35161.68</v>
      </c>
      <c r="G1511">
        <f t="shared" si="138"/>
        <v>3.322564105313619E-2</v>
      </c>
      <c r="H1511">
        <f t="shared" si="139"/>
        <v>4.2855864949421951E-2</v>
      </c>
      <c r="I1511">
        <f t="shared" si="140"/>
        <v>-7.7802005170245492E-3</v>
      </c>
      <c r="J1511" t="str">
        <f t="shared" si="141"/>
        <v/>
      </c>
      <c r="K1511" t="str">
        <f t="shared" si="142"/>
        <v/>
      </c>
      <c r="L1511" t="str">
        <f t="shared" si="143"/>
        <v/>
      </c>
      <c r="M1511" t="str">
        <f>IF(Master!D1513&lt;'OHL indexes'!E1511,1,"")</f>
        <v/>
      </c>
      <c r="N1511" t="str">
        <f>IF(Master!D1513&gt;'OHL indexes'!D1511,1,"")</f>
        <v/>
      </c>
    </row>
    <row r="1512" spans="1:14" x14ac:dyDescent="0.25">
      <c r="A1512" s="1">
        <v>40260</v>
      </c>
      <c r="B1512">
        <v>34691.65</v>
      </c>
      <c r="C1512" s="12">
        <v>35291.14</v>
      </c>
      <c r="D1512">
        <v>35583.64</v>
      </c>
      <c r="E1512" s="12">
        <v>34524.76</v>
      </c>
      <c r="G1512">
        <f t="shared" si="138"/>
        <v>1.728052715855255E-2</v>
      </c>
      <c r="H1512">
        <f t="shared" si="139"/>
        <v>2.5711950858491761E-2</v>
      </c>
      <c r="I1512">
        <f t="shared" si="140"/>
        <v>-4.8106676966935824E-3</v>
      </c>
      <c r="J1512" t="str">
        <f t="shared" si="141"/>
        <v/>
      </c>
      <c r="K1512" t="str">
        <f t="shared" si="142"/>
        <v/>
      </c>
      <c r="L1512" t="str">
        <f t="shared" si="143"/>
        <v/>
      </c>
      <c r="M1512" t="str">
        <f>IF(Master!D1514&lt;'OHL indexes'!E1512,1,"")</f>
        <v/>
      </c>
      <c r="N1512" t="str">
        <f>IF(Master!D1514&gt;'OHL indexes'!D1512,1,"")</f>
        <v/>
      </c>
    </row>
    <row r="1513" spans="1:14" x14ac:dyDescent="0.25">
      <c r="A1513" s="1">
        <v>40261</v>
      </c>
      <c r="B1513">
        <v>35423.800000000003</v>
      </c>
      <c r="C1513" s="12">
        <v>35092.25</v>
      </c>
      <c r="D1513">
        <v>35824.25</v>
      </c>
      <c r="E1513" s="12">
        <v>34986.629999999997</v>
      </c>
      <c r="G1513">
        <f t="shared" si="138"/>
        <v>-9.3595266459274296E-3</v>
      </c>
      <c r="H1513">
        <f t="shared" si="139"/>
        <v>1.1304546660719561E-2</v>
      </c>
      <c r="I1513">
        <f t="shared" si="140"/>
        <v>-1.2341137879053221E-2</v>
      </c>
      <c r="J1513" t="str">
        <f t="shared" si="141"/>
        <v/>
      </c>
      <c r="K1513" t="str">
        <f t="shared" si="142"/>
        <v/>
      </c>
      <c r="L1513" t="str">
        <f t="shared" si="143"/>
        <v/>
      </c>
      <c r="M1513" t="str">
        <f>IF(Master!D1515&lt;'OHL indexes'!E1513,1,"")</f>
        <v/>
      </c>
      <c r="N1513" t="str">
        <f>IF(Master!D1515&gt;'OHL indexes'!D1513,1,"")</f>
        <v/>
      </c>
    </row>
    <row r="1514" spans="1:14" x14ac:dyDescent="0.25">
      <c r="A1514" s="1">
        <v>40262</v>
      </c>
      <c r="B1514">
        <v>35815.86</v>
      </c>
      <c r="C1514" s="12">
        <v>34892.550000000003</v>
      </c>
      <c r="D1514">
        <v>35881.019999999997</v>
      </c>
      <c r="E1514" s="12">
        <v>34248.089999999997</v>
      </c>
      <c r="G1514">
        <f t="shared" si="138"/>
        <v>-2.5779361433733494E-2</v>
      </c>
      <c r="H1514">
        <f t="shared" si="139"/>
        <v>1.819305748905542E-3</v>
      </c>
      <c r="I1514">
        <f t="shared" si="140"/>
        <v>-4.3773065898738861E-2</v>
      </c>
      <c r="J1514" t="str">
        <f t="shared" si="141"/>
        <v/>
      </c>
      <c r="K1514" t="str">
        <f t="shared" si="142"/>
        <v/>
      </c>
      <c r="L1514" t="str">
        <f t="shared" si="143"/>
        <v/>
      </c>
      <c r="M1514" t="str">
        <f>IF(Master!D1516&lt;'OHL indexes'!E1514,1,"")</f>
        <v/>
      </c>
      <c r="N1514" t="str">
        <f>IF(Master!D1516&gt;'OHL indexes'!D1514,1,"")</f>
        <v/>
      </c>
    </row>
    <row r="1515" spans="1:14" x14ac:dyDescent="0.25">
      <c r="A1515" s="1">
        <v>40263</v>
      </c>
      <c r="B1515">
        <v>35443.65</v>
      </c>
      <c r="C1515" s="12">
        <v>35703.79</v>
      </c>
      <c r="D1515">
        <v>36148.46</v>
      </c>
      <c r="E1515" s="12">
        <v>35096.43</v>
      </c>
      <c r="G1515">
        <f t="shared" si="138"/>
        <v>7.3395375476283942E-3</v>
      </c>
      <c r="H1515">
        <f t="shared" si="139"/>
        <v>1.9885367336603288E-2</v>
      </c>
      <c r="I1515">
        <f t="shared" si="140"/>
        <v>-9.7963951229628199E-3</v>
      </c>
      <c r="J1515" t="str">
        <f t="shared" si="141"/>
        <v/>
      </c>
      <c r="K1515" t="str">
        <f t="shared" si="142"/>
        <v/>
      </c>
      <c r="L1515" t="str">
        <f t="shared" si="143"/>
        <v/>
      </c>
      <c r="M1515" t="str">
        <f>IF(Master!D1517&lt;'OHL indexes'!E1515,1,"")</f>
        <v/>
      </c>
      <c r="N1515" t="str">
        <f>IF(Master!D1517&gt;'OHL indexes'!D1515,1,"")</f>
        <v/>
      </c>
    </row>
    <row r="1516" spans="1:14" x14ac:dyDescent="0.25">
      <c r="A1516" s="1">
        <v>40266</v>
      </c>
      <c r="B1516">
        <v>34723.71</v>
      </c>
      <c r="C1516" s="12">
        <v>35120.910000000003</v>
      </c>
      <c r="D1516">
        <v>35276.519999999997</v>
      </c>
      <c r="E1516" s="12">
        <v>34607.99</v>
      </c>
      <c r="G1516">
        <f t="shared" si="138"/>
        <v>1.1438869867304025E-2</v>
      </c>
      <c r="H1516">
        <f t="shared" si="139"/>
        <v>1.5920245849305736E-2</v>
      </c>
      <c r="I1516">
        <f t="shared" si="140"/>
        <v>-3.3325932050464191E-3</v>
      </c>
      <c r="J1516" t="str">
        <f t="shared" si="141"/>
        <v/>
      </c>
      <c r="K1516" t="str">
        <f t="shared" si="142"/>
        <v/>
      </c>
      <c r="L1516" t="str">
        <f t="shared" si="143"/>
        <v/>
      </c>
      <c r="M1516" t="str">
        <f>IF(Master!D1518&lt;'OHL indexes'!E1516,1,"")</f>
        <v/>
      </c>
      <c r="N1516" t="str">
        <f>IF(Master!D1518&gt;'OHL indexes'!D1516,1,"")</f>
        <v/>
      </c>
    </row>
    <row r="1517" spans="1:14" x14ac:dyDescent="0.25">
      <c r="A1517" s="1">
        <v>40267</v>
      </c>
      <c r="B1517">
        <v>34131.660000000003</v>
      </c>
      <c r="C1517" s="12">
        <v>34723.71</v>
      </c>
      <c r="D1517">
        <v>35156.550000000003</v>
      </c>
      <c r="E1517" s="12">
        <v>33980.78</v>
      </c>
      <c r="G1517">
        <f t="shared" si="138"/>
        <v>1.7346065207493488E-2</v>
      </c>
      <c r="H1517">
        <f t="shared" si="139"/>
        <v>3.0027546272287875E-2</v>
      </c>
      <c r="I1517">
        <f t="shared" si="140"/>
        <v>-4.4205292095375048E-3</v>
      </c>
      <c r="J1517" t="str">
        <f t="shared" si="141"/>
        <v/>
      </c>
      <c r="K1517" t="str">
        <f t="shared" si="142"/>
        <v/>
      </c>
      <c r="L1517" t="str">
        <f t="shared" si="143"/>
        <v/>
      </c>
      <c r="M1517" t="str">
        <f>IF(Master!D1519&lt;'OHL indexes'!E1517,1,"")</f>
        <v/>
      </c>
      <c r="N1517" t="str">
        <f>IF(Master!D1519&gt;'OHL indexes'!D1517,1,"")</f>
        <v/>
      </c>
    </row>
    <row r="1518" spans="1:14" x14ac:dyDescent="0.25">
      <c r="A1518" s="1">
        <v>40268</v>
      </c>
      <c r="B1518">
        <v>33981.660000000003</v>
      </c>
      <c r="C1518" s="12">
        <v>34696.47</v>
      </c>
      <c r="D1518">
        <v>34696.47</v>
      </c>
      <c r="E1518" s="12">
        <v>33774.19</v>
      </c>
      <c r="G1518">
        <f t="shared" si="138"/>
        <v>2.1035170147661875E-2</v>
      </c>
      <c r="H1518">
        <f t="shared" si="139"/>
        <v>2.1035170147661875E-2</v>
      </c>
      <c r="I1518">
        <f t="shared" si="140"/>
        <v>-6.1053521222919072E-3</v>
      </c>
      <c r="J1518" t="str">
        <f t="shared" si="141"/>
        <v/>
      </c>
      <c r="K1518" t="str">
        <f t="shared" si="142"/>
        <v/>
      </c>
      <c r="L1518" t="str">
        <f t="shared" si="143"/>
        <v/>
      </c>
      <c r="M1518" t="str">
        <f>IF(Master!D1520&lt;'OHL indexes'!E1518,1,"")</f>
        <v/>
      </c>
      <c r="N1518" t="str">
        <f>IF(Master!D1520&gt;'OHL indexes'!D1518,1,"")</f>
        <v/>
      </c>
    </row>
    <row r="1519" spans="1:14" x14ac:dyDescent="0.25">
      <c r="A1519" s="1">
        <v>40269</v>
      </c>
      <c r="B1519">
        <v>33882.129999999997</v>
      </c>
      <c r="C1519" s="12">
        <v>33592.26</v>
      </c>
      <c r="D1519">
        <v>34330.480000000003</v>
      </c>
      <c r="E1519" s="12">
        <v>32614.85</v>
      </c>
      <c r="G1519">
        <f t="shared" si="138"/>
        <v>-8.5552472645608058E-3</v>
      </c>
      <c r="H1519">
        <f t="shared" si="139"/>
        <v>1.323263915226125E-2</v>
      </c>
      <c r="I1519">
        <f t="shared" si="140"/>
        <v>-3.7402607215071715E-2</v>
      </c>
      <c r="J1519" t="str">
        <f t="shared" si="141"/>
        <v/>
      </c>
      <c r="K1519" t="str">
        <f t="shared" si="142"/>
        <v/>
      </c>
      <c r="L1519" t="str">
        <f t="shared" si="143"/>
        <v/>
      </c>
      <c r="M1519" t="str">
        <f>IF(Master!D1521&lt;'OHL indexes'!E1519,1,"")</f>
        <v/>
      </c>
      <c r="N1519" t="str">
        <f>IF(Master!D1521&gt;'OHL indexes'!D1519,1,"")</f>
        <v/>
      </c>
    </row>
    <row r="1520" spans="1:14" x14ac:dyDescent="0.25">
      <c r="A1520" s="1">
        <v>40273</v>
      </c>
      <c r="B1520">
        <v>32607.31</v>
      </c>
      <c r="C1520" s="12">
        <v>33329.47</v>
      </c>
      <c r="D1520">
        <v>33754.589999999997</v>
      </c>
      <c r="E1520" s="12">
        <v>32479.23</v>
      </c>
      <c r="G1520">
        <f t="shared" si="138"/>
        <v>2.2147181107549097E-2</v>
      </c>
      <c r="H1520">
        <f t="shared" si="139"/>
        <v>3.5184748450577397E-2</v>
      </c>
      <c r="I1520">
        <f t="shared" si="140"/>
        <v>-3.9279535785075037E-3</v>
      </c>
      <c r="J1520" t="str">
        <f t="shared" si="141"/>
        <v/>
      </c>
      <c r="K1520" t="str">
        <f t="shared" si="142"/>
        <v/>
      </c>
      <c r="L1520" t="str">
        <f t="shared" si="143"/>
        <v/>
      </c>
      <c r="M1520" t="str">
        <f>IF(Master!D1522&lt;'OHL indexes'!E1520,1,"")</f>
        <v/>
      </c>
      <c r="N1520" t="str">
        <f>IF(Master!D1522&gt;'OHL indexes'!D1520,1,"")</f>
        <v/>
      </c>
    </row>
    <row r="1521" spans="1:14" x14ac:dyDescent="0.25">
      <c r="A1521" s="1">
        <v>40274</v>
      </c>
      <c r="B1521">
        <v>31722.76</v>
      </c>
      <c r="C1521" s="12">
        <v>32698.95</v>
      </c>
      <c r="D1521">
        <v>33023.230000000003</v>
      </c>
      <c r="E1521" s="12">
        <v>31507.59</v>
      </c>
      <c r="G1521">
        <f t="shared" si="138"/>
        <v>3.0772543120459961E-2</v>
      </c>
      <c r="H1521">
        <f t="shared" si="139"/>
        <v>4.0994856689644976E-2</v>
      </c>
      <c r="I1521">
        <f t="shared" si="140"/>
        <v>-6.7828272193213301E-3</v>
      </c>
      <c r="J1521" t="str">
        <f t="shared" si="141"/>
        <v/>
      </c>
      <c r="K1521" t="str">
        <f t="shared" si="142"/>
        <v/>
      </c>
      <c r="L1521" t="str">
        <f t="shared" si="143"/>
        <v/>
      </c>
      <c r="M1521" t="str">
        <f>IF(Master!D1523&lt;'OHL indexes'!E1521,1,"")</f>
        <v/>
      </c>
      <c r="N1521" t="str">
        <f>IF(Master!D1523&gt;'OHL indexes'!D1521,1,"")</f>
        <v/>
      </c>
    </row>
    <row r="1522" spans="1:14" x14ac:dyDescent="0.25">
      <c r="A1522" s="1">
        <v>40275</v>
      </c>
      <c r="B1522">
        <v>32283.88</v>
      </c>
      <c r="C1522" s="12">
        <v>31926.11</v>
      </c>
      <c r="D1522">
        <v>32571.22</v>
      </c>
      <c r="E1522" s="12">
        <v>31393.19</v>
      </c>
      <c r="G1522">
        <f t="shared" si="138"/>
        <v>-1.1082001296002897E-2</v>
      </c>
      <c r="H1522">
        <f t="shared" si="139"/>
        <v>8.9004171741438043E-3</v>
      </c>
      <c r="I1522">
        <f t="shared" si="140"/>
        <v>-2.7589310826331981E-2</v>
      </c>
      <c r="J1522" t="str">
        <f t="shared" si="141"/>
        <v/>
      </c>
      <c r="K1522" t="str">
        <f t="shared" si="142"/>
        <v/>
      </c>
      <c r="L1522" t="str">
        <f t="shared" si="143"/>
        <v/>
      </c>
      <c r="M1522" t="str">
        <f>IF(Master!D1524&lt;'OHL indexes'!E1522,1,"")</f>
        <v/>
      </c>
      <c r="N1522" t="str">
        <f>IF(Master!D1524&gt;'OHL indexes'!D1522,1,"")</f>
        <v/>
      </c>
    </row>
    <row r="1523" spans="1:14" x14ac:dyDescent="0.25">
      <c r="A1523" s="1">
        <v>40276</v>
      </c>
      <c r="B1523">
        <v>31739.69</v>
      </c>
      <c r="C1523" s="12">
        <v>32419.97</v>
      </c>
      <c r="D1523">
        <v>33330.699999999997</v>
      </c>
      <c r="E1523" s="12">
        <v>31666.26</v>
      </c>
      <c r="G1523">
        <f t="shared" si="138"/>
        <v>2.1433101583537839E-2</v>
      </c>
      <c r="H1523">
        <f t="shared" si="139"/>
        <v>5.0126828585912442E-2</v>
      </c>
      <c r="I1523">
        <f t="shared" si="140"/>
        <v>-2.3135071577573552E-3</v>
      </c>
      <c r="J1523" t="str">
        <f t="shared" si="141"/>
        <v/>
      </c>
      <c r="K1523" t="str">
        <f t="shared" si="142"/>
        <v/>
      </c>
      <c r="L1523" t="str">
        <f t="shared" si="143"/>
        <v/>
      </c>
      <c r="M1523" t="str">
        <f>IF(Master!D1525&lt;'OHL indexes'!E1523,1,"")</f>
        <v/>
      </c>
      <c r="N1523" t="str">
        <f>IF(Master!D1525&gt;'OHL indexes'!D1523,1,"")</f>
        <v/>
      </c>
    </row>
    <row r="1524" spans="1:14" x14ac:dyDescent="0.25">
      <c r="A1524" s="1">
        <v>40277</v>
      </c>
      <c r="B1524">
        <v>31378.85</v>
      </c>
      <c r="C1524" s="12">
        <v>31434.23</v>
      </c>
      <c r="D1524">
        <v>31934.07</v>
      </c>
      <c r="E1524" s="12">
        <v>31239.85</v>
      </c>
      <c r="G1524">
        <f t="shared" si="138"/>
        <v>1.7648830342731348E-3</v>
      </c>
      <c r="H1524">
        <f t="shared" si="139"/>
        <v>1.7694083753866163E-2</v>
      </c>
      <c r="I1524">
        <f t="shared" si="140"/>
        <v>-4.4297353153477381E-3</v>
      </c>
      <c r="J1524" t="str">
        <f t="shared" si="141"/>
        <v/>
      </c>
      <c r="K1524" t="str">
        <f t="shared" si="142"/>
        <v/>
      </c>
      <c r="L1524" t="str">
        <f t="shared" si="143"/>
        <v/>
      </c>
      <c r="M1524" t="str">
        <f>IF(Master!D1526&lt;'OHL indexes'!E1524,1,"")</f>
        <v/>
      </c>
      <c r="N1524" t="str">
        <f>IF(Master!D1526&gt;'OHL indexes'!D1524,1,"")</f>
        <v/>
      </c>
    </row>
    <row r="1525" spans="1:14" x14ac:dyDescent="0.25">
      <c r="A1525" s="1">
        <v>40280</v>
      </c>
      <c r="B1525">
        <v>31330.97</v>
      </c>
      <c r="C1525" s="12">
        <v>31461.71</v>
      </c>
      <c r="D1525">
        <v>31568.73</v>
      </c>
      <c r="E1525" s="12">
        <v>31011.51</v>
      </c>
      <c r="G1525">
        <f t="shared" si="138"/>
        <v>4.1728679322727835E-3</v>
      </c>
      <c r="H1525">
        <f t="shared" si="139"/>
        <v>7.5886574849102217E-3</v>
      </c>
      <c r="I1525">
        <f t="shared" si="140"/>
        <v>-1.0196300976318406E-2</v>
      </c>
      <c r="J1525" t="str">
        <f t="shared" si="141"/>
        <v/>
      </c>
      <c r="K1525" t="str">
        <f t="shared" si="142"/>
        <v/>
      </c>
      <c r="L1525" t="str">
        <f t="shared" si="143"/>
        <v/>
      </c>
      <c r="M1525" t="str">
        <f>IF(Master!D1527&lt;'OHL indexes'!E1525,1,"")</f>
        <v/>
      </c>
      <c r="N1525" t="str">
        <f>IF(Master!D1527&gt;'OHL indexes'!D1525,1,"")</f>
        <v/>
      </c>
    </row>
    <row r="1526" spans="1:14" x14ac:dyDescent="0.25">
      <c r="A1526" s="1">
        <v>40281</v>
      </c>
      <c r="B1526">
        <v>31475.3</v>
      </c>
      <c r="C1526" s="12">
        <v>31475.16</v>
      </c>
      <c r="D1526">
        <v>32154.93</v>
      </c>
      <c r="E1526" s="12">
        <v>31269.17</v>
      </c>
      <c r="G1526">
        <f t="shared" si="138"/>
        <v>-4.4479321881230049E-6</v>
      </c>
      <c r="H1526">
        <f t="shared" si="139"/>
        <v>2.1592486807115563E-2</v>
      </c>
      <c r="I1526">
        <f t="shared" si="140"/>
        <v>-6.5489447280884239E-3</v>
      </c>
      <c r="J1526" t="str">
        <f t="shared" si="141"/>
        <v/>
      </c>
      <c r="K1526" t="str">
        <f t="shared" si="142"/>
        <v/>
      </c>
      <c r="L1526" t="str">
        <f t="shared" si="143"/>
        <v/>
      </c>
      <c r="M1526" t="str">
        <f>IF(Master!D1528&lt;'OHL indexes'!E1526,1,"")</f>
        <v/>
      </c>
      <c r="N1526" t="str">
        <f>IF(Master!D1528&gt;'OHL indexes'!D1526,1,"")</f>
        <v/>
      </c>
    </row>
    <row r="1527" spans="1:14" x14ac:dyDescent="0.25">
      <c r="A1527" s="1">
        <v>40282</v>
      </c>
      <c r="B1527">
        <v>30738.05</v>
      </c>
      <c r="C1527" s="12">
        <v>31147.57</v>
      </c>
      <c r="D1527">
        <v>31263.64</v>
      </c>
      <c r="E1527" s="12">
        <v>30591.119999999999</v>
      </c>
      <c r="G1527">
        <f t="shared" si="138"/>
        <v>1.3322901094896977E-2</v>
      </c>
      <c r="H1527">
        <f t="shared" si="139"/>
        <v>1.7099002701862931E-2</v>
      </c>
      <c r="I1527">
        <f t="shared" si="140"/>
        <v>-4.7800690024253356E-3</v>
      </c>
      <c r="J1527" t="str">
        <f t="shared" si="141"/>
        <v/>
      </c>
      <c r="K1527" t="str">
        <f t="shared" si="142"/>
        <v/>
      </c>
      <c r="L1527" t="str">
        <f t="shared" si="143"/>
        <v/>
      </c>
      <c r="M1527" t="str">
        <f>IF(Master!D1529&lt;'OHL indexes'!E1527,1,"")</f>
        <v/>
      </c>
      <c r="N1527" t="str">
        <f>IF(Master!D1529&gt;'OHL indexes'!D1527,1,"")</f>
        <v/>
      </c>
    </row>
    <row r="1528" spans="1:14" x14ac:dyDescent="0.25">
      <c r="A1528" s="1">
        <v>40283</v>
      </c>
      <c r="B1528">
        <v>30738.18</v>
      </c>
      <c r="C1528" s="12">
        <v>30765.200000000001</v>
      </c>
      <c r="D1528">
        <v>31009.59</v>
      </c>
      <c r="E1528" s="12">
        <v>30154.240000000002</v>
      </c>
      <c r="G1528">
        <f t="shared" si="138"/>
        <v>8.7903708026959571E-4</v>
      </c>
      <c r="H1528">
        <f t="shared" si="139"/>
        <v>8.829735527607685E-3</v>
      </c>
      <c r="I1528">
        <f t="shared" si="140"/>
        <v>-1.8997221045618184E-2</v>
      </c>
      <c r="J1528" t="str">
        <f t="shared" si="141"/>
        <v/>
      </c>
      <c r="K1528" t="str">
        <f t="shared" si="142"/>
        <v/>
      </c>
      <c r="L1528" t="str">
        <f t="shared" si="143"/>
        <v/>
      </c>
      <c r="M1528" t="str">
        <f>IF(Master!D1530&lt;'OHL indexes'!E1528,1,"")</f>
        <v/>
      </c>
      <c r="N1528" t="str">
        <f>IF(Master!D1530&gt;'OHL indexes'!D1528,1,"")</f>
        <v/>
      </c>
    </row>
    <row r="1529" spans="1:14" x14ac:dyDescent="0.25">
      <c r="A1529" s="1">
        <v>40284</v>
      </c>
      <c r="B1529">
        <v>31963.38</v>
      </c>
      <c r="C1529" s="12">
        <v>31133.040000000001</v>
      </c>
      <c r="D1529">
        <v>33400.94</v>
      </c>
      <c r="E1529" s="12">
        <v>30839.43</v>
      </c>
      <c r="G1529">
        <f t="shared" si="138"/>
        <v>-2.5977853405991458E-2</v>
      </c>
      <c r="H1529">
        <f t="shared" si="139"/>
        <v>4.4975218515688864E-2</v>
      </c>
      <c r="I1529">
        <f t="shared" si="140"/>
        <v>-3.5163677933935711E-2</v>
      </c>
      <c r="J1529" t="str">
        <f t="shared" si="141"/>
        <v/>
      </c>
      <c r="K1529" t="str">
        <f t="shared" si="142"/>
        <v/>
      </c>
      <c r="L1529" t="str">
        <f t="shared" si="143"/>
        <v/>
      </c>
      <c r="M1529" t="str">
        <f>IF(Master!D1531&lt;'OHL indexes'!E1529,1,"")</f>
        <v/>
      </c>
      <c r="N1529" t="str">
        <f>IF(Master!D1531&gt;'OHL indexes'!D1529,1,"")</f>
        <v/>
      </c>
    </row>
    <row r="1530" spans="1:14" x14ac:dyDescent="0.25">
      <c r="A1530" s="1">
        <v>40287</v>
      </c>
      <c r="B1530">
        <v>31190.43</v>
      </c>
      <c r="C1530" s="12">
        <v>32434.12</v>
      </c>
      <c r="D1530">
        <v>32898.14</v>
      </c>
      <c r="E1530" s="12">
        <v>31020.55</v>
      </c>
      <c r="G1530">
        <f t="shared" si="138"/>
        <v>3.9874089584529537E-2</v>
      </c>
      <c r="H1530">
        <f t="shared" si="139"/>
        <v>5.4751088715352836E-2</v>
      </c>
      <c r="I1530">
        <f t="shared" si="140"/>
        <v>-5.4465424170170307E-3</v>
      </c>
      <c r="J1530" t="str">
        <f t="shared" si="141"/>
        <v/>
      </c>
      <c r="K1530" t="str">
        <f t="shared" si="142"/>
        <v/>
      </c>
      <c r="L1530" t="str">
        <f t="shared" si="143"/>
        <v/>
      </c>
      <c r="M1530" t="str">
        <f>IF(Master!D1532&lt;'OHL indexes'!E1530,1,"")</f>
        <v/>
      </c>
      <c r="N1530" t="str">
        <f>IF(Master!D1532&gt;'OHL indexes'!D1530,1,"")</f>
        <v/>
      </c>
    </row>
    <row r="1531" spans="1:14" x14ac:dyDescent="0.25">
      <c r="A1531" s="1">
        <v>40288</v>
      </c>
      <c r="B1531">
        <v>29711.040000000001</v>
      </c>
      <c r="C1531" s="12">
        <v>30932.69</v>
      </c>
      <c r="D1531">
        <v>30932.69</v>
      </c>
      <c r="E1531" s="12">
        <v>29245.63</v>
      </c>
      <c r="G1531">
        <f t="shared" si="138"/>
        <v>4.1117712473208501E-2</v>
      </c>
      <c r="H1531">
        <f t="shared" si="139"/>
        <v>4.1117712473208501E-2</v>
      </c>
      <c r="I1531">
        <f t="shared" si="140"/>
        <v>-1.5664547589044342E-2</v>
      </c>
      <c r="J1531" t="str">
        <f t="shared" si="141"/>
        <v/>
      </c>
      <c r="K1531" t="str">
        <f t="shared" si="142"/>
        <v/>
      </c>
      <c r="L1531" t="str">
        <f t="shared" si="143"/>
        <v/>
      </c>
      <c r="M1531" t="str">
        <f>IF(Master!D1533&lt;'OHL indexes'!E1531,1,"")</f>
        <v/>
      </c>
      <c r="N1531" t="str">
        <f>IF(Master!D1533&gt;'OHL indexes'!D1531,1,"")</f>
        <v/>
      </c>
    </row>
    <row r="1532" spans="1:14" x14ac:dyDescent="0.25">
      <c r="A1532" s="1">
        <v>40289</v>
      </c>
      <c r="B1532">
        <v>29870.9</v>
      </c>
      <c r="C1532" s="12">
        <v>29790.91</v>
      </c>
      <c r="D1532">
        <v>30509.72</v>
      </c>
      <c r="E1532" s="12">
        <v>28752.62</v>
      </c>
      <c r="G1532">
        <f t="shared" si="138"/>
        <v>-2.6778570448162675E-3</v>
      </c>
      <c r="H1532">
        <f t="shared" si="139"/>
        <v>2.1386031221021007E-2</v>
      </c>
      <c r="I1532">
        <f t="shared" si="140"/>
        <v>-3.74371043390056E-2</v>
      </c>
      <c r="J1532" t="str">
        <f t="shared" si="141"/>
        <v/>
      </c>
      <c r="K1532" t="str">
        <f t="shared" si="142"/>
        <v/>
      </c>
      <c r="L1532" t="str">
        <f t="shared" si="143"/>
        <v/>
      </c>
      <c r="M1532" t="str">
        <f>IF(Master!D1534&lt;'OHL indexes'!E1532,1,"")</f>
        <v/>
      </c>
      <c r="N1532" t="str">
        <f>IF(Master!D1534&gt;'OHL indexes'!D1532,1,"")</f>
        <v/>
      </c>
    </row>
    <row r="1533" spans="1:14" x14ac:dyDescent="0.25">
      <c r="A1533" s="1">
        <v>40290</v>
      </c>
      <c r="B1533">
        <v>29795.56</v>
      </c>
      <c r="C1533" s="12">
        <v>30649.35</v>
      </c>
      <c r="D1533">
        <v>31353.919999999998</v>
      </c>
      <c r="E1533" s="12">
        <v>29632.6</v>
      </c>
      <c r="G1533">
        <f t="shared" si="138"/>
        <v>2.8654940534764251E-2</v>
      </c>
      <c r="H1533">
        <f t="shared" si="139"/>
        <v>5.2301752341624042E-2</v>
      </c>
      <c r="I1533">
        <f t="shared" si="140"/>
        <v>-5.4692712605503013E-3</v>
      </c>
      <c r="J1533" t="str">
        <f t="shared" si="141"/>
        <v/>
      </c>
      <c r="K1533" t="str">
        <f t="shared" si="142"/>
        <v/>
      </c>
      <c r="L1533" t="str">
        <f t="shared" si="143"/>
        <v/>
      </c>
      <c r="M1533" t="str">
        <f>IF(Master!D1535&lt;'OHL indexes'!E1533,1,"")</f>
        <v/>
      </c>
      <c r="N1533" t="str">
        <f>IF(Master!D1535&gt;'OHL indexes'!D1533,1,"")</f>
        <v/>
      </c>
    </row>
    <row r="1534" spans="1:14" x14ac:dyDescent="0.25">
      <c r="A1534" s="1">
        <v>40291</v>
      </c>
      <c r="B1534">
        <v>29582.400000000001</v>
      </c>
      <c r="C1534" s="12">
        <v>29566.48</v>
      </c>
      <c r="D1534">
        <v>30095.73</v>
      </c>
      <c r="E1534" s="12">
        <v>29250.52</v>
      </c>
      <c r="G1534">
        <f t="shared" si="138"/>
        <v>-5.3815782357080622E-4</v>
      </c>
      <c r="H1534">
        <f t="shared" si="139"/>
        <v>1.7352547460652179E-2</v>
      </c>
      <c r="I1534">
        <f t="shared" si="140"/>
        <v>-1.1218832819514302E-2</v>
      </c>
      <c r="J1534" t="str">
        <f t="shared" si="141"/>
        <v/>
      </c>
      <c r="K1534" t="str">
        <f t="shared" si="142"/>
        <v/>
      </c>
      <c r="L1534" t="str">
        <f t="shared" si="143"/>
        <v/>
      </c>
      <c r="M1534" t="str">
        <f>IF(Master!D1536&lt;'OHL indexes'!E1534,1,"")</f>
        <v/>
      </c>
      <c r="N1534" t="str">
        <f>IF(Master!D1536&gt;'OHL indexes'!D1534,1,"")</f>
        <v/>
      </c>
    </row>
    <row r="1535" spans="1:14" x14ac:dyDescent="0.25">
      <c r="A1535" s="1">
        <v>40294</v>
      </c>
      <c r="B1535">
        <v>29963.58</v>
      </c>
      <c r="C1535" s="12">
        <v>29515.66</v>
      </c>
      <c r="D1535">
        <v>30175.23</v>
      </c>
      <c r="E1535" s="12">
        <v>29346.84</v>
      </c>
      <c r="G1535">
        <f t="shared" si="138"/>
        <v>-1.4948814527503074E-2</v>
      </c>
      <c r="H1535">
        <f t="shared" si="139"/>
        <v>7.0635751802687885E-3</v>
      </c>
      <c r="I1535">
        <f t="shared" si="140"/>
        <v>-2.0582987747125081E-2</v>
      </c>
      <c r="J1535" t="str">
        <f t="shared" si="141"/>
        <v/>
      </c>
      <c r="K1535" t="str">
        <f t="shared" si="142"/>
        <v/>
      </c>
      <c r="L1535" t="str">
        <f t="shared" si="143"/>
        <v/>
      </c>
      <c r="M1535" t="str">
        <f>IF(Master!D1537&lt;'OHL indexes'!E1535,1,"")</f>
        <v/>
      </c>
      <c r="N1535" t="str">
        <f>IF(Master!D1537&gt;'OHL indexes'!D1535,1,"")</f>
        <v/>
      </c>
    </row>
    <row r="1536" spans="1:14" x14ac:dyDescent="0.25">
      <c r="A1536" s="1">
        <v>40295</v>
      </c>
      <c r="B1536">
        <v>33289.519999999997</v>
      </c>
      <c r="C1536" s="12">
        <v>30669.34</v>
      </c>
      <c r="D1536">
        <v>33492.379999999997</v>
      </c>
      <c r="E1536" s="12">
        <v>30010.42</v>
      </c>
      <c r="G1536">
        <f t="shared" si="138"/>
        <v>-7.8708854918905335E-2</v>
      </c>
      <c r="H1536">
        <f t="shared" si="139"/>
        <v>6.0938097034741734E-3</v>
      </c>
      <c r="I1536">
        <f t="shared" si="140"/>
        <v>-9.8502471648735046E-2</v>
      </c>
      <c r="J1536" t="str">
        <f t="shared" si="141"/>
        <v/>
      </c>
      <c r="K1536" t="str">
        <f t="shared" si="142"/>
        <v/>
      </c>
      <c r="L1536" t="str">
        <f t="shared" si="143"/>
        <v/>
      </c>
      <c r="M1536" t="str">
        <f>IF(Master!D1538&lt;'OHL indexes'!E1536,1,"")</f>
        <v/>
      </c>
      <c r="N1536" t="str">
        <f>IF(Master!D1538&gt;'OHL indexes'!D1536,1,"")</f>
        <v/>
      </c>
    </row>
    <row r="1537" spans="1:14" x14ac:dyDescent="0.25">
      <c r="A1537" s="1">
        <v>40296</v>
      </c>
      <c r="B1537">
        <v>32919.99</v>
      </c>
      <c r="C1537" s="12">
        <v>32511.27</v>
      </c>
      <c r="D1537">
        <v>33912.120000000003</v>
      </c>
      <c r="E1537" s="12">
        <v>32024.87</v>
      </c>
      <c r="G1537">
        <f t="shared" si="138"/>
        <v>-1.2415556626839686E-2</v>
      </c>
      <c r="H1537">
        <f t="shared" si="139"/>
        <v>3.0137615473151858E-2</v>
      </c>
      <c r="I1537">
        <f t="shared" si="140"/>
        <v>-2.7190773751753827E-2</v>
      </c>
      <c r="J1537" t="str">
        <f t="shared" si="141"/>
        <v/>
      </c>
      <c r="K1537" t="str">
        <f t="shared" si="142"/>
        <v/>
      </c>
      <c r="L1537" t="str">
        <f t="shared" si="143"/>
        <v/>
      </c>
      <c r="M1537" t="str">
        <f>IF(Master!D1539&lt;'OHL indexes'!E1537,1,"")</f>
        <v/>
      </c>
      <c r="N1537" t="str">
        <f>IF(Master!D1539&gt;'OHL indexes'!D1537,1,"")</f>
        <v/>
      </c>
    </row>
    <row r="1538" spans="1:14" x14ac:dyDescent="0.25">
      <c r="A1538" s="1">
        <v>40297</v>
      </c>
      <c r="B1538">
        <v>31415.3</v>
      </c>
      <c r="C1538" s="12">
        <v>32051.22</v>
      </c>
      <c r="D1538">
        <v>32338.23</v>
      </c>
      <c r="E1538" s="12">
        <v>31066.11</v>
      </c>
      <c r="G1538">
        <f t="shared" si="138"/>
        <v>2.0242365980907451E-2</v>
      </c>
      <c r="H1538">
        <f t="shared" si="139"/>
        <v>2.93783602257498E-2</v>
      </c>
      <c r="I1538">
        <f t="shared" si="140"/>
        <v>-1.1115284590629382E-2</v>
      </c>
      <c r="J1538" t="str">
        <f t="shared" si="141"/>
        <v/>
      </c>
      <c r="K1538" t="str">
        <f t="shared" si="142"/>
        <v/>
      </c>
      <c r="L1538" t="str">
        <f t="shared" si="143"/>
        <v/>
      </c>
      <c r="M1538" t="str">
        <f>IF(Master!D1540&lt;'OHL indexes'!E1538,1,"")</f>
        <v/>
      </c>
      <c r="N1538" t="str">
        <f>IF(Master!D1540&gt;'OHL indexes'!D1538,1,"")</f>
        <v/>
      </c>
    </row>
    <row r="1539" spans="1:14" x14ac:dyDescent="0.25">
      <c r="A1539" s="1">
        <v>40298</v>
      </c>
      <c r="B1539">
        <v>34101.550000000003</v>
      </c>
      <c r="C1539" s="12">
        <v>31619.85</v>
      </c>
      <c r="D1539">
        <v>34456.49</v>
      </c>
      <c r="E1539" s="12">
        <v>31465.47</v>
      </c>
      <c r="G1539">
        <f t="shared" si="138"/>
        <v>-7.2773818198879625E-2</v>
      </c>
      <c r="H1539">
        <f t="shared" si="139"/>
        <v>1.0408324548297543E-2</v>
      </c>
      <c r="I1539">
        <f t="shared" si="140"/>
        <v>-7.7300885150381804E-2</v>
      </c>
      <c r="J1539" t="str">
        <f t="shared" si="141"/>
        <v/>
      </c>
      <c r="K1539" t="str">
        <f t="shared" si="142"/>
        <v/>
      </c>
      <c r="L1539" t="str">
        <f t="shared" si="143"/>
        <v/>
      </c>
      <c r="M1539" t="str">
        <f>IF(Master!D1541&lt;'OHL indexes'!E1539,1,"")</f>
        <v/>
      </c>
      <c r="N1539" t="str">
        <f>IF(Master!D1541&gt;'OHL indexes'!D1539,1,"")</f>
        <v/>
      </c>
    </row>
    <row r="1540" spans="1:14" x14ac:dyDescent="0.25">
      <c r="A1540" s="1">
        <v>40301</v>
      </c>
      <c r="B1540">
        <v>32886.26</v>
      </c>
      <c r="C1540" s="12">
        <v>33732.22</v>
      </c>
      <c r="D1540">
        <v>33763</v>
      </c>
      <c r="E1540" s="12">
        <v>32531.89</v>
      </c>
      <c r="G1540">
        <f t="shared" si="138"/>
        <v>2.5723812923695188E-2</v>
      </c>
      <c r="H1540">
        <f t="shared" si="139"/>
        <v>2.665976611508869E-2</v>
      </c>
      <c r="I1540">
        <f t="shared" si="140"/>
        <v>-1.0775624835417719E-2</v>
      </c>
      <c r="J1540" t="str">
        <f t="shared" si="141"/>
        <v/>
      </c>
      <c r="K1540" t="str">
        <f t="shared" si="142"/>
        <v/>
      </c>
      <c r="L1540" t="str">
        <f t="shared" si="143"/>
        <v/>
      </c>
      <c r="M1540" t="str">
        <f>IF(Master!D1542&lt;'OHL indexes'!E1540,1,"")</f>
        <v/>
      </c>
      <c r="N1540" t="str">
        <f>IF(Master!D1542&gt;'OHL indexes'!D1540,1,"")</f>
        <v/>
      </c>
    </row>
    <row r="1541" spans="1:14" x14ac:dyDescent="0.25">
      <c r="A1541" s="1">
        <v>40302</v>
      </c>
      <c r="B1541">
        <v>36225.199999999997</v>
      </c>
      <c r="C1541" s="12">
        <v>34272.31</v>
      </c>
      <c r="D1541">
        <v>36833.839999999997</v>
      </c>
      <c r="E1541" s="12">
        <v>34100.019999999997</v>
      </c>
      <c r="G1541">
        <f t="shared" si="138"/>
        <v>-5.3909709263164851E-2</v>
      </c>
      <c r="H1541">
        <f t="shared" si="139"/>
        <v>1.680156355244411E-2</v>
      </c>
      <c r="I1541">
        <f t="shared" si="140"/>
        <v>-5.8665790665061945E-2</v>
      </c>
      <c r="J1541" t="str">
        <f t="shared" si="141"/>
        <v/>
      </c>
      <c r="K1541" t="str">
        <f t="shared" si="142"/>
        <v/>
      </c>
      <c r="L1541" t="str">
        <f t="shared" si="143"/>
        <v/>
      </c>
      <c r="M1541" t="str">
        <f>IF(Master!D1543&lt;'OHL indexes'!E1541,1,"")</f>
        <v/>
      </c>
      <c r="N1541" t="str">
        <f>IF(Master!D1543&gt;'OHL indexes'!D1541,1,"")</f>
        <v/>
      </c>
    </row>
    <row r="1542" spans="1:14" x14ac:dyDescent="0.25">
      <c r="A1542" s="1">
        <v>40303</v>
      </c>
      <c r="B1542">
        <v>37866.76</v>
      </c>
      <c r="C1542" s="12">
        <v>37637.56</v>
      </c>
      <c r="D1542">
        <v>39393.47</v>
      </c>
      <c r="E1542" s="12">
        <v>36187.03</v>
      </c>
      <c r="G1542">
        <f t="shared" si="138"/>
        <v>-6.0528019825304424E-3</v>
      </c>
      <c r="H1542">
        <f t="shared" si="139"/>
        <v>4.0317946399427873E-2</v>
      </c>
      <c r="I1542">
        <f t="shared" si="140"/>
        <v>-4.4358957565949764E-2</v>
      </c>
      <c r="J1542" t="str">
        <f t="shared" si="141"/>
        <v/>
      </c>
      <c r="K1542" t="str">
        <f t="shared" si="142"/>
        <v/>
      </c>
      <c r="L1542" t="str">
        <f t="shared" si="143"/>
        <v/>
      </c>
      <c r="M1542" t="str">
        <f>IF(Master!D1544&lt;'OHL indexes'!E1542,1,"")</f>
        <v/>
      </c>
      <c r="N1542" t="str">
        <f>IF(Master!D1544&gt;'OHL indexes'!D1542,1,"")</f>
        <v/>
      </c>
    </row>
    <row r="1543" spans="1:14" x14ac:dyDescent="0.25">
      <c r="A1543" s="1">
        <v>40304</v>
      </c>
      <c r="B1543">
        <v>44384.92</v>
      </c>
      <c r="C1543" s="12">
        <v>39016.54</v>
      </c>
      <c r="D1543">
        <v>67921.070000000007</v>
      </c>
      <c r="E1543" s="12">
        <v>37756.35</v>
      </c>
      <c r="G1543">
        <f t="shared" ref="G1543:G1606" si="144">C1543/$B1543-1</f>
        <v>-0.12095053905695896</v>
      </c>
      <c r="H1543">
        <f t="shared" ref="H1543:H1606" si="145">D1543/$B1543-1</f>
        <v>0.53027357039282741</v>
      </c>
      <c r="I1543">
        <f t="shared" ref="I1543:I1606" si="146">E1543/$B1543-1</f>
        <v>-0.14934283986543173</v>
      </c>
      <c r="J1543" t="str">
        <f t="shared" ref="J1543:J1606" si="147">IF(C1543&lt;E1543,1,"")</f>
        <v/>
      </c>
      <c r="K1543" t="str">
        <f t="shared" ref="K1543:K1606" si="148">IF(C1544&gt;D1544,1,"")</f>
        <v/>
      </c>
      <c r="L1543" t="str">
        <f t="shared" ref="L1543:L1606" si="149">IF(E1544&gt;D1544,1,"")</f>
        <v/>
      </c>
      <c r="M1543" t="str">
        <f>IF(Master!D1545&lt;'OHL indexes'!E1543,1,"")</f>
        <v/>
      </c>
      <c r="N1543" t="str">
        <f>IF(Master!D1545&gt;'OHL indexes'!D1543,1,"")</f>
        <v/>
      </c>
    </row>
    <row r="1544" spans="1:14" x14ac:dyDescent="0.25">
      <c r="A1544" s="1">
        <v>40305</v>
      </c>
      <c r="B1544">
        <v>48360.57</v>
      </c>
      <c r="C1544" s="12">
        <v>44506.77</v>
      </c>
      <c r="D1544">
        <v>51178.22</v>
      </c>
      <c r="E1544" s="12">
        <v>42785.599999999999</v>
      </c>
      <c r="G1544">
        <f t="shared" si="144"/>
        <v>-7.9688887041654E-2</v>
      </c>
      <c r="H1544">
        <f t="shared" si="145"/>
        <v>5.8263374480491015E-2</v>
      </c>
      <c r="I1544">
        <f t="shared" si="146"/>
        <v>-0.11527924505439036</v>
      </c>
      <c r="J1544" t="str">
        <f t="shared" si="147"/>
        <v/>
      </c>
      <c r="K1544" t="str">
        <f t="shared" si="148"/>
        <v/>
      </c>
      <c r="L1544" t="str">
        <f t="shared" si="149"/>
        <v/>
      </c>
      <c r="M1544" t="str">
        <f>IF(Master!D1546&lt;'OHL indexes'!E1544,1,"")</f>
        <v/>
      </c>
      <c r="N1544" t="str">
        <f>IF(Master!D1546&gt;'OHL indexes'!D1544,1,"")</f>
        <v/>
      </c>
    </row>
    <row r="1545" spans="1:14" x14ac:dyDescent="0.25">
      <c r="A1545" s="1">
        <v>40308</v>
      </c>
      <c r="B1545">
        <v>41546.44</v>
      </c>
      <c r="C1545" s="12">
        <v>41293.660000000003</v>
      </c>
      <c r="D1545">
        <v>42042.37</v>
      </c>
      <c r="E1545" s="12">
        <v>38100.18</v>
      </c>
      <c r="G1545">
        <f t="shared" si="144"/>
        <v>-6.0842758128012431E-3</v>
      </c>
      <c r="H1545">
        <f t="shared" si="145"/>
        <v>1.19367628128908E-2</v>
      </c>
      <c r="I1545">
        <f t="shared" si="146"/>
        <v>-8.2949586053582491E-2</v>
      </c>
      <c r="J1545" t="str">
        <f t="shared" si="147"/>
        <v/>
      </c>
      <c r="K1545" t="str">
        <f t="shared" si="148"/>
        <v/>
      </c>
      <c r="L1545" t="str">
        <f t="shared" si="149"/>
        <v/>
      </c>
      <c r="M1545" t="str">
        <f>IF(Master!D1547&lt;'OHL indexes'!E1545,1,"")</f>
        <v/>
      </c>
      <c r="N1545" t="str">
        <f>IF(Master!D1547&gt;'OHL indexes'!D1545,1,"")</f>
        <v/>
      </c>
    </row>
    <row r="1546" spans="1:14" x14ac:dyDescent="0.25">
      <c r="A1546" s="1">
        <v>40309</v>
      </c>
      <c r="B1546">
        <v>41386.06</v>
      </c>
      <c r="C1546" s="12">
        <v>42624.480000000003</v>
      </c>
      <c r="D1546">
        <v>42999.11</v>
      </c>
      <c r="E1546" s="12">
        <v>39711.480000000003</v>
      </c>
      <c r="G1546">
        <f t="shared" si="144"/>
        <v>2.9923602295072405E-2</v>
      </c>
      <c r="H1546">
        <f t="shared" si="145"/>
        <v>3.8975684082998008E-2</v>
      </c>
      <c r="I1546">
        <f t="shared" si="146"/>
        <v>-4.0462416572149995E-2</v>
      </c>
      <c r="J1546" t="str">
        <f t="shared" si="147"/>
        <v/>
      </c>
      <c r="K1546" t="str">
        <f t="shared" si="148"/>
        <v/>
      </c>
      <c r="L1546" t="str">
        <f t="shared" si="149"/>
        <v/>
      </c>
      <c r="M1546" t="str">
        <f>IF(Master!D1548&lt;'OHL indexes'!E1546,1,"")</f>
        <v/>
      </c>
      <c r="N1546" t="str">
        <f>IF(Master!D1548&gt;'OHL indexes'!D1546,1,"")</f>
        <v/>
      </c>
    </row>
    <row r="1547" spans="1:14" x14ac:dyDescent="0.25">
      <c r="A1547" s="1">
        <v>40310</v>
      </c>
      <c r="B1547">
        <v>39168.79</v>
      </c>
      <c r="C1547" s="12">
        <v>40621.42</v>
      </c>
      <c r="D1547">
        <v>40701.71</v>
      </c>
      <c r="E1547" s="12">
        <v>38595.129999999997</v>
      </c>
      <c r="G1547">
        <f t="shared" si="144"/>
        <v>3.7086414974779602E-2</v>
      </c>
      <c r="H1547">
        <f t="shared" si="145"/>
        <v>3.9136261293749364E-2</v>
      </c>
      <c r="I1547">
        <f t="shared" si="146"/>
        <v>-1.4645844306142797E-2</v>
      </c>
      <c r="J1547" t="str">
        <f t="shared" si="147"/>
        <v/>
      </c>
      <c r="K1547" t="str">
        <f t="shared" si="148"/>
        <v/>
      </c>
      <c r="L1547" t="str">
        <f t="shared" si="149"/>
        <v/>
      </c>
      <c r="M1547" t="str">
        <f>IF(Master!D1549&lt;'OHL indexes'!E1547,1,"")</f>
        <v/>
      </c>
      <c r="N1547" t="str">
        <f>IF(Master!D1549&gt;'OHL indexes'!D1547,1,"")</f>
        <v/>
      </c>
    </row>
    <row r="1548" spans="1:14" x14ac:dyDescent="0.25">
      <c r="A1548" s="1">
        <v>40311</v>
      </c>
      <c r="B1548">
        <v>40146.269999999997</v>
      </c>
      <c r="C1548" s="12">
        <v>38573.24</v>
      </c>
      <c r="D1548">
        <v>40191.910000000003</v>
      </c>
      <c r="E1548" s="12">
        <v>38115.129999999997</v>
      </c>
      <c r="G1548">
        <f t="shared" si="144"/>
        <v>-3.9182469504638884E-2</v>
      </c>
      <c r="H1548">
        <f t="shared" si="145"/>
        <v>1.1368428499087813E-3</v>
      </c>
      <c r="I1548">
        <f t="shared" si="146"/>
        <v>-5.059349224722498E-2</v>
      </c>
      <c r="J1548" t="str">
        <f t="shared" si="147"/>
        <v/>
      </c>
      <c r="K1548" t="str">
        <f t="shared" si="148"/>
        <v/>
      </c>
      <c r="L1548" t="str">
        <f t="shared" si="149"/>
        <v/>
      </c>
      <c r="M1548" t="str">
        <f>IF(Master!D1550&lt;'OHL indexes'!E1548,1,"")</f>
        <v/>
      </c>
      <c r="N1548" t="str">
        <f>IF(Master!D1550&gt;'OHL indexes'!D1548,1,"")</f>
        <v/>
      </c>
    </row>
    <row r="1549" spans="1:14" x14ac:dyDescent="0.25">
      <c r="A1549" s="1">
        <v>40312</v>
      </c>
      <c r="B1549">
        <v>44166.03</v>
      </c>
      <c r="C1549" s="12">
        <v>41816.65</v>
      </c>
      <c r="D1549">
        <v>45332.83</v>
      </c>
      <c r="E1549" s="12">
        <v>40981.46</v>
      </c>
      <c r="G1549">
        <f t="shared" si="144"/>
        <v>-5.3194276234472482E-2</v>
      </c>
      <c r="H1549">
        <f t="shared" si="145"/>
        <v>2.6418494032631079E-2</v>
      </c>
      <c r="I1549">
        <f t="shared" si="146"/>
        <v>-7.2104511091442891E-2</v>
      </c>
      <c r="J1549" t="str">
        <f t="shared" si="147"/>
        <v/>
      </c>
      <c r="K1549" t="str">
        <f t="shared" si="148"/>
        <v/>
      </c>
      <c r="L1549" t="str">
        <f t="shared" si="149"/>
        <v/>
      </c>
      <c r="M1549" t="str">
        <f>IF(Master!D1551&lt;'OHL indexes'!E1549,1,"")</f>
        <v/>
      </c>
      <c r="N1549" t="str">
        <f>IF(Master!D1551&gt;'OHL indexes'!D1549,1,"")</f>
        <v/>
      </c>
    </row>
    <row r="1550" spans="1:14" x14ac:dyDescent="0.25">
      <c r="A1550" s="1">
        <v>40315</v>
      </c>
      <c r="B1550">
        <v>44541.21</v>
      </c>
      <c r="C1550" s="12">
        <v>43011.61</v>
      </c>
      <c r="D1550">
        <v>46872.41</v>
      </c>
      <c r="E1550" s="12">
        <v>42858.71</v>
      </c>
      <c r="G1550">
        <f t="shared" si="144"/>
        <v>-3.4341231412438056E-2</v>
      </c>
      <c r="H1550">
        <f t="shared" si="145"/>
        <v>5.233804829280575E-2</v>
      </c>
      <c r="I1550">
        <f t="shared" si="146"/>
        <v>-3.7774007486550132E-2</v>
      </c>
      <c r="J1550" t="str">
        <f t="shared" si="147"/>
        <v/>
      </c>
      <c r="K1550" t="str">
        <f t="shared" si="148"/>
        <v/>
      </c>
      <c r="L1550" t="str">
        <f t="shared" si="149"/>
        <v/>
      </c>
      <c r="M1550" t="str">
        <f>IF(Master!D1552&lt;'OHL indexes'!E1550,1,"")</f>
        <v/>
      </c>
      <c r="N1550" t="str">
        <f>IF(Master!D1552&gt;'OHL indexes'!D1550,1,"")</f>
        <v/>
      </c>
    </row>
    <row r="1551" spans="1:14" x14ac:dyDescent="0.25">
      <c r="A1551" s="1">
        <v>40316</v>
      </c>
      <c r="B1551">
        <v>47564.2</v>
      </c>
      <c r="C1551" s="12">
        <v>41491.599999999999</v>
      </c>
      <c r="D1551">
        <v>47686.6</v>
      </c>
      <c r="E1551" s="12">
        <v>41204.26</v>
      </c>
      <c r="G1551">
        <f t="shared" si="144"/>
        <v>-0.12767165220901433</v>
      </c>
      <c r="H1551">
        <f t="shared" si="145"/>
        <v>2.5733640006559977E-3</v>
      </c>
      <c r="I1551">
        <f t="shared" si="146"/>
        <v>-0.13371275034584829</v>
      </c>
      <c r="J1551" t="str">
        <f t="shared" si="147"/>
        <v/>
      </c>
      <c r="K1551" t="str">
        <f t="shared" si="148"/>
        <v/>
      </c>
      <c r="L1551" t="str">
        <f t="shared" si="149"/>
        <v/>
      </c>
      <c r="M1551" t="str">
        <f>IF(Master!D1553&lt;'OHL indexes'!E1551,1,"")</f>
        <v/>
      </c>
      <c r="N1551" t="str">
        <f>IF(Master!D1553&gt;'OHL indexes'!D1551,1,"")</f>
        <v/>
      </c>
    </row>
    <row r="1552" spans="1:14" x14ac:dyDescent="0.25">
      <c r="A1552" s="1">
        <v>40317</v>
      </c>
      <c r="B1552">
        <v>48640.18</v>
      </c>
      <c r="C1552" s="12">
        <v>48793.65</v>
      </c>
      <c r="D1552">
        <v>50560.98</v>
      </c>
      <c r="E1552" s="12">
        <v>46411.59</v>
      </c>
      <c r="G1552">
        <f t="shared" si="144"/>
        <v>3.1552103631196093E-3</v>
      </c>
      <c r="H1552">
        <f t="shared" si="145"/>
        <v>3.9489985440021025E-2</v>
      </c>
      <c r="I1552">
        <f t="shared" si="146"/>
        <v>-4.5817881430537555E-2</v>
      </c>
      <c r="J1552" t="str">
        <f t="shared" si="147"/>
        <v/>
      </c>
      <c r="K1552" t="str">
        <f t="shared" si="148"/>
        <v/>
      </c>
      <c r="L1552" t="str">
        <f t="shared" si="149"/>
        <v/>
      </c>
      <c r="M1552" t="str">
        <f>IF(Master!D1554&lt;'OHL indexes'!E1552,1,"")</f>
        <v/>
      </c>
      <c r="N1552" t="str">
        <f>IF(Master!D1554&gt;'OHL indexes'!D1552,1,"")</f>
        <v/>
      </c>
    </row>
    <row r="1553" spans="1:14" x14ac:dyDescent="0.25">
      <c r="A1553" s="1">
        <v>40318</v>
      </c>
      <c r="B1553">
        <v>55191.77</v>
      </c>
      <c r="C1553" s="12">
        <v>53049.52</v>
      </c>
      <c r="D1553">
        <v>57632.65</v>
      </c>
      <c r="E1553" s="12">
        <v>52103.8</v>
      </c>
      <c r="G1553">
        <f t="shared" si="144"/>
        <v>-3.8814663852962172E-2</v>
      </c>
      <c r="H1553">
        <f t="shared" si="145"/>
        <v>4.4225434335590341E-2</v>
      </c>
      <c r="I1553">
        <f t="shared" si="146"/>
        <v>-5.5949827302150146E-2</v>
      </c>
      <c r="J1553" t="str">
        <f t="shared" si="147"/>
        <v/>
      </c>
      <c r="K1553" t="str">
        <f t="shared" si="148"/>
        <v/>
      </c>
      <c r="L1553" t="str">
        <f t="shared" si="149"/>
        <v/>
      </c>
      <c r="M1553" t="str">
        <f>IF(Master!D1555&lt;'OHL indexes'!E1553,1,"")</f>
        <v/>
      </c>
      <c r="N1553" t="str">
        <f>IF(Master!D1555&gt;'OHL indexes'!D1553,1,"")</f>
        <v/>
      </c>
    </row>
    <row r="1554" spans="1:14" x14ac:dyDescent="0.25">
      <c r="A1554" s="1">
        <v>40319</v>
      </c>
      <c r="B1554">
        <v>54917.09</v>
      </c>
      <c r="C1554" s="12">
        <v>57662.080000000002</v>
      </c>
      <c r="D1554">
        <v>58528.91</v>
      </c>
      <c r="E1554" s="12">
        <v>52090.75</v>
      </c>
      <c r="G1554">
        <f t="shared" si="144"/>
        <v>4.9984258087965028E-2</v>
      </c>
      <c r="H1554">
        <f t="shared" si="145"/>
        <v>6.5768597717031474E-2</v>
      </c>
      <c r="I1554">
        <f t="shared" si="146"/>
        <v>-5.1465582025558843E-2</v>
      </c>
      <c r="J1554" t="str">
        <f t="shared" si="147"/>
        <v/>
      </c>
      <c r="K1554" t="str">
        <f t="shared" si="148"/>
        <v/>
      </c>
      <c r="L1554" t="str">
        <f t="shared" si="149"/>
        <v/>
      </c>
      <c r="M1554" t="str">
        <f>IF(Master!D1556&lt;'OHL indexes'!E1554,1,"")</f>
        <v/>
      </c>
      <c r="N1554" t="str">
        <f>IF(Master!D1556&gt;'OHL indexes'!D1554,1,"")</f>
        <v/>
      </c>
    </row>
    <row r="1555" spans="1:14" x14ac:dyDescent="0.25">
      <c r="A1555" s="1">
        <v>40322</v>
      </c>
      <c r="B1555">
        <v>53931.24</v>
      </c>
      <c r="C1555" s="12">
        <v>54739.18</v>
      </c>
      <c r="D1555">
        <v>54739.18</v>
      </c>
      <c r="E1555" s="12">
        <v>51690.48</v>
      </c>
      <c r="G1555">
        <f t="shared" si="144"/>
        <v>1.4980927566286217E-2</v>
      </c>
      <c r="H1555">
        <f t="shared" si="145"/>
        <v>1.4980927566286217E-2</v>
      </c>
      <c r="I1555">
        <f t="shared" si="146"/>
        <v>-4.1548460595380199E-2</v>
      </c>
      <c r="J1555" t="str">
        <f t="shared" si="147"/>
        <v/>
      </c>
      <c r="K1555" t="str">
        <f t="shared" si="148"/>
        <v/>
      </c>
      <c r="L1555" t="str">
        <f t="shared" si="149"/>
        <v/>
      </c>
      <c r="M1555" t="str">
        <f>IF(Master!D1557&lt;'OHL indexes'!E1555,1,"")</f>
        <v/>
      </c>
      <c r="N1555" t="str">
        <f>IF(Master!D1557&gt;'OHL indexes'!D1555,1,"")</f>
        <v/>
      </c>
    </row>
    <row r="1556" spans="1:14" x14ac:dyDescent="0.25">
      <c r="A1556" s="1">
        <v>40323</v>
      </c>
      <c r="B1556">
        <v>51970.42</v>
      </c>
      <c r="C1556" s="12">
        <v>57877.63</v>
      </c>
      <c r="D1556">
        <v>58265.79</v>
      </c>
      <c r="E1556" s="12">
        <v>51125.1</v>
      </c>
      <c r="G1556">
        <f t="shared" si="144"/>
        <v>0.11366485012051086</v>
      </c>
      <c r="H1556">
        <f t="shared" si="145"/>
        <v>0.12113371413969731</v>
      </c>
      <c r="I1556">
        <f t="shared" si="146"/>
        <v>-1.626540636000251E-2</v>
      </c>
      <c r="J1556" t="str">
        <f t="shared" si="147"/>
        <v/>
      </c>
      <c r="K1556" t="str">
        <f t="shared" si="148"/>
        <v/>
      </c>
      <c r="L1556" t="str">
        <f t="shared" si="149"/>
        <v/>
      </c>
      <c r="M1556" t="str">
        <f>IF(Master!D1558&lt;'OHL indexes'!E1556,1,"")</f>
        <v/>
      </c>
      <c r="N1556" t="str">
        <f>IF(Master!D1558&gt;'OHL indexes'!D1556,1,"")</f>
        <v/>
      </c>
    </row>
    <row r="1557" spans="1:14" x14ac:dyDescent="0.25">
      <c r="A1557" s="1">
        <v>40324</v>
      </c>
      <c r="B1557">
        <v>50572.39</v>
      </c>
      <c r="C1557" s="12">
        <v>49291.07</v>
      </c>
      <c r="D1557">
        <v>50818.66</v>
      </c>
      <c r="E1557" s="12">
        <v>46741.05</v>
      </c>
      <c r="G1557">
        <f t="shared" si="144"/>
        <v>-2.5336354481170442E-2</v>
      </c>
      <c r="H1557">
        <f t="shared" si="145"/>
        <v>4.8696531842771229E-3</v>
      </c>
      <c r="I1557">
        <f t="shared" si="146"/>
        <v>-7.5759520165054384E-2</v>
      </c>
      <c r="J1557" t="str">
        <f t="shared" si="147"/>
        <v/>
      </c>
      <c r="K1557" t="str">
        <f t="shared" si="148"/>
        <v/>
      </c>
      <c r="L1557" t="str">
        <f t="shared" si="149"/>
        <v/>
      </c>
      <c r="M1557" t="str">
        <f>IF(Master!D1559&lt;'OHL indexes'!E1557,1,"")</f>
        <v/>
      </c>
      <c r="N1557" t="str">
        <f>IF(Master!D1559&gt;'OHL indexes'!D1557,1,"")</f>
        <v/>
      </c>
    </row>
    <row r="1558" spans="1:14" x14ac:dyDescent="0.25">
      <c r="A1558" s="1">
        <v>40325</v>
      </c>
      <c r="B1558">
        <v>46126.74</v>
      </c>
      <c r="C1558" s="12">
        <v>46728.18</v>
      </c>
      <c r="D1558">
        <v>47366.19</v>
      </c>
      <c r="E1558" s="12">
        <v>45621.760000000002</v>
      </c>
      <c r="G1558">
        <f t="shared" si="144"/>
        <v>1.3038857721139774E-2</v>
      </c>
      <c r="H1558">
        <f t="shared" si="145"/>
        <v>2.6870531062893388E-2</v>
      </c>
      <c r="I1558">
        <f t="shared" si="146"/>
        <v>-1.0947662895751886E-2</v>
      </c>
      <c r="J1558" t="str">
        <f t="shared" si="147"/>
        <v/>
      </c>
      <c r="K1558" t="str">
        <f t="shared" si="148"/>
        <v/>
      </c>
      <c r="L1558" t="str">
        <f t="shared" si="149"/>
        <v/>
      </c>
      <c r="M1558" t="str">
        <f>IF(Master!D1560&lt;'OHL indexes'!E1558,1,"")</f>
        <v/>
      </c>
      <c r="N1558" t="str">
        <f>IF(Master!D1560&gt;'OHL indexes'!D1558,1,"")</f>
        <v/>
      </c>
    </row>
    <row r="1559" spans="1:14" x14ac:dyDescent="0.25">
      <c r="A1559" s="1">
        <v>40326</v>
      </c>
      <c r="B1559">
        <v>47049.57</v>
      </c>
      <c r="C1559" s="12">
        <v>45623.13</v>
      </c>
      <c r="D1559">
        <v>47347.49</v>
      </c>
      <c r="E1559" s="12">
        <v>45373.34</v>
      </c>
      <c r="G1559">
        <f t="shared" si="144"/>
        <v>-3.0317811618682189E-2</v>
      </c>
      <c r="H1559">
        <f t="shared" si="145"/>
        <v>6.3320451175217229E-3</v>
      </c>
      <c r="I1559">
        <f t="shared" si="146"/>
        <v>-3.5626893083188671E-2</v>
      </c>
      <c r="J1559" t="str">
        <f t="shared" si="147"/>
        <v/>
      </c>
      <c r="K1559" t="str">
        <f t="shared" si="148"/>
        <v/>
      </c>
      <c r="L1559" t="str">
        <f t="shared" si="149"/>
        <v/>
      </c>
      <c r="M1559" t="str">
        <f>IF(Master!D1561&lt;'OHL indexes'!E1559,1,"")</f>
        <v/>
      </c>
      <c r="N1559" t="str">
        <f>IF(Master!D1561&gt;'OHL indexes'!D1559,1,"")</f>
        <v/>
      </c>
    </row>
    <row r="1560" spans="1:14" x14ac:dyDescent="0.25">
      <c r="A1560" s="1">
        <v>40330</v>
      </c>
      <c r="B1560">
        <v>49822.080000000002</v>
      </c>
      <c r="C1560" s="12">
        <v>48107.54</v>
      </c>
      <c r="D1560">
        <v>49885.58</v>
      </c>
      <c r="E1560" s="12">
        <v>46373.760000000002</v>
      </c>
      <c r="G1560">
        <f t="shared" si="144"/>
        <v>-3.4413256130615189E-2</v>
      </c>
      <c r="H1560">
        <f t="shared" si="145"/>
        <v>1.27453530643451E-3</v>
      </c>
      <c r="I1560">
        <f t="shared" si="146"/>
        <v>-6.9212686423368863E-2</v>
      </c>
      <c r="J1560" t="str">
        <f t="shared" si="147"/>
        <v/>
      </c>
      <c r="K1560" t="str">
        <f t="shared" si="148"/>
        <v/>
      </c>
      <c r="L1560" t="str">
        <f t="shared" si="149"/>
        <v/>
      </c>
      <c r="M1560" t="str">
        <f>IF(Master!D1562&lt;'OHL indexes'!E1560,1,"")</f>
        <v/>
      </c>
      <c r="N1560" t="str">
        <f>IF(Master!D1562&gt;'OHL indexes'!D1560,1,"")</f>
        <v/>
      </c>
    </row>
    <row r="1561" spans="1:14" x14ac:dyDescent="0.25">
      <c r="A1561" s="1">
        <v>40331</v>
      </c>
      <c r="B1561">
        <v>46455.78</v>
      </c>
      <c r="C1561" s="12">
        <v>48579.24</v>
      </c>
      <c r="D1561">
        <v>49150.38</v>
      </c>
      <c r="E1561" s="12">
        <v>46306.74</v>
      </c>
      <c r="G1561">
        <f t="shared" si="144"/>
        <v>4.5709274497166996E-2</v>
      </c>
      <c r="H1561">
        <f t="shared" si="145"/>
        <v>5.800354659850715E-2</v>
      </c>
      <c r="I1561">
        <f t="shared" si="146"/>
        <v>-3.2082121966309218E-3</v>
      </c>
      <c r="J1561" t="str">
        <f t="shared" si="147"/>
        <v/>
      </c>
      <c r="K1561" t="str">
        <f t="shared" si="148"/>
        <v/>
      </c>
      <c r="L1561" t="str">
        <f t="shared" si="149"/>
        <v/>
      </c>
      <c r="M1561" t="str">
        <f>IF(Master!D1563&lt;'OHL indexes'!E1561,1,"")</f>
        <v/>
      </c>
      <c r="N1561" t="str">
        <f>IF(Master!D1563&gt;'OHL indexes'!D1561,1,"")</f>
        <v/>
      </c>
    </row>
    <row r="1562" spans="1:14" x14ac:dyDescent="0.25">
      <c r="A1562" s="1">
        <v>40332</v>
      </c>
      <c r="B1562">
        <v>46034.5</v>
      </c>
      <c r="C1562" s="12">
        <v>45921.9</v>
      </c>
      <c r="D1562">
        <v>46869.24</v>
      </c>
      <c r="E1562" s="12">
        <v>45171.25</v>
      </c>
      <c r="G1562">
        <f t="shared" si="144"/>
        <v>-2.4459915932615317E-3</v>
      </c>
      <c r="H1562">
        <f t="shared" si="145"/>
        <v>1.8132922047594757E-2</v>
      </c>
      <c r="I1562">
        <f t="shared" si="146"/>
        <v>-1.8752240167700274E-2</v>
      </c>
      <c r="J1562" t="str">
        <f t="shared" si="147"/>
        <v/>
      </c>
      <c r="K1562" t="str">
        <f t="shared" si="148"/>
        <v/>
      </c>
      <c r="L1562" t="str">
        <f t="shared" si="149"/>
        <v/>
      </c>
      <c r="M1562" t="str">
        <f>IF(Master!D1564&lt;'OHL indexes'!E1562,1,"")</f>
        <v/>
      </c>
      <c r="N1562" t="str">
        <f>IF(Master!D1564&gt;'OHL indexes'!D1562,1,"")</f>
        <v/>
      </c>
    </row>
    <row r="1563" spans="1:14" x14ac:dyDescent="0.25">
      <c r="A1563" s="1">
        <v>40333</v>
      </c>
      <c r="B1563">
        <v>50417.8</v>
      </c>
      <c r="C1563" s="12">
        <v>48658.75</v>
      </c>
      <c r="D1563">
        <v>50990.52</v>
      </c>
      <c r="E1563" s="12">
        <v>47464.81</v>
      </c>
      <c r="G1563">
        <f t="shared" si="144"/>
        <v>-3.4889463641809115E-2</v>
      </c>
      <c r="H1563">
        <f t="shared" si="145"/>
        <v>1.1359480183585902E-2</v>
      </c>
      <c r="I1563">
        <f t="shared" si="146"/>
        <v>-5.8570385855789109E-2</v>
      </c>
      <c r="J1563" t="str">
        <f t="shared" si="147"/>
        <v/>
      </c>
      <c r="K1563" t="str">
        <f t="shared" si="148"/>
        <v/>
      </c>
      <c r="L1563" t="str">
        <f t="shared" si="149"/>
        <v/>
      </c>
      <c r="M1563" t="str">
        <f>IF(Master!D1565&lt;'OHL indexes'!E1563,1,"")</f>
        <v/>
      </c>
      <c r="N1563" t="str">
        <f>IF(Master!D1565&gt;'OHL indexes'!D1563,1,"")</f>
        <v/>
      </c>
    </row>
    <row r="1564" spans="1:14" x14ac:dyDescent="0.25">
      <c r="A1564" s="1">
        <v>40336</v>
      </c>
      <c r="B1564">
        <v>52736.99</v>
      </c>
      <c r="C1564" s="12">
        <v>49784.02</v>
      </c>
      <c r="D1564">
        <v>53013.1</v>
      </c>
      <c r="E1564" s="12">
        <v>49314.7</v>
      </c>
      <c r="G1564">
        <f t="shared" si="144"/>
        <v>-5.5994284087885982E-2</v>
      </c>
      <c r="H1564">
        <f t="shared" si="145"/>
        <v>5.2356040797929548E-3</v>
      </c>
      <c r="I1564">
        <f t="shared" si="146"/>
        <v>-6.4893540568014996E-2</v>
      </c>
      <c r="J1564" t="str">
        <f t="shared" si="147"/>
        <v/>
      </c>
      <c r="K1564" t="str">
        <f t="shared" si="148"/>
        <v/>
      </c>
      <c r="L1564" t="str">
        <f t="shared" si="149"/>
        <v/>
      </c>
      <c r="M1564" t="str">
        <f>IF(Master!D1566&lt;'OHL indexes'!E1564,1,"")</f>
        <v/>
      </c>
      <c r="N1564" t="str">
        <f>IF(Master!D1566&gt;'OHL indexes'!D1564,1,"")</f>
        <v/>
      </c>
    </row>
    <row r="1565" spans="1:14" x14ac:dyDescent="0.25">
      <c r="A1565" s="1">
        <v>40337</v>
      </c>
      <c r="B1565">
        <v>50570.62</v>
      </c>
      <c r="C1565" s="12">
        <v>52134.05</v>
      </c>
      <c r="D1565">
        <v>53066.6</v>
      </c>
      <c r="E1565" s="12">
        <v>50192.59</v>
      </c>
      <c r="G1565">
        <f t="shared" si="144"/>
        <v>3.0915776788973615E-2</v>
      </c>
      <c r="H1565">
        <f t="shared" si="145"/>
        <v>4.935632586667893E-2</v>
      </c>
      <c r="I1565">
        <f t="shared" si="146"/>
        <v>-7.4752890116831505E-3</v>
      </c>
      <c r="J1565" t="str">
        <f t="shared" si="147"/>
        <v/>
      </c>
      <c r="K1565" t="str">
        <f t="shared" si="148"/>
        <v/>
      </c>
      <c r="L1565" t="str">
        <f t="shared" si="149"/>
        <v/>
      </c>
      <c r="M1565" t="str">
        <f>IF(Master!D1567&lt;'OHL indexes'!E1565,1,"")</f>
        <v/>
      </c>
      <c r="N1565" t="str">
        <f>IF(Master!D1567&gt;'OHL indexes'!D1565,1,"")</f>
        <v/>
      </c>
    </row>
    <row r="1566" spans="1:14" x14ac:dyDescent="0.25">
      <c r="A1566" s="1">
        <v>40338</v>
      </c>
      <c r="B1566">
        <v>51001.24</v>
      </c>
      <c r="C1566" s="12">
        <v>49363.78</v>
      </c>
      <c r="D1566">
        <v>51238.400000000001</v>
      </c>
      <c r="E1566" s="12">
        <v>47629.95</v>
      </c>
      <c r="G1566">
        <f t="shared" si="144"/>
        <v>-3.2106278200294769E-2</v>
      </c>
      <c r="H1566">
        <f t="shared" si="145"/>
        <v>4.6500830175895125E-3</v>
      </c>
      <c r="I1566">
        <f t="shared" si="146"/>
        <v>-6.6102118301437418E-2</v>
      </c>
      <c r="J1566" t="str">
        <f t="shared" si="147"/>
        <v/>
      </c>
      <c r="K1566" t="str">
        <f t="shared" si="148"/>
        <v/>
      </c>
      <c r="L1566" t="str">
        <f t="shared" si="149"/>
        <v/>
      </c>
      <c r="M1566" t="str">
        <f>IF(Master!D1568&lt;'OHL indexes'!E1566,1,"")</f>
        <v/>
      </c>
      <c r="N1566" t="str">
        <f>IF(Master!D1568&gt;'OHL indexes'!D1566,1,"")</f>
        <v/>
      </c>
    </row>
    <row r="1567" spans="1:14" x14ac:dyDescent="0.25">
      <c r="A1567" s="1">
        <v>40339</v>
      </c>
      <c r="B1567">
        <v>47943.839999999997</v>
      </c>
      <c r="C1567" s="12">
        <v>48579.31</v>
      </c>
      <c r="D1567">
        <v>49005.77</v>
      </c>
      <c r="E1567" s="12">
        <v>47420.65</v>
      </c>
      <c r="G1567">
        <f t="shared" si="144"/>
        <v>1.3254466058622016E-2</v>
      </c>
      <c r="H1567">
        <f t="shared" si="145"/>
        <v>2.2149456530807798E-2</v>
      </c>
      <c r="I1567">
        <f t="shared" si="146"/>
        <v>-1.0912559361119123E-2</v>
      </c>
      <c r="J1567" t="str">
        <f t="shared" si="147"/>
        <v/>
      </c>
      <c r="K1567" t="str">
        <f t="shared" si="148"/>
        <v/>
      </c>
      <c r="L1567" t="str">
        <f t="shared" si="149"/>
        <v/>
      </c>
      <c r="M1567" t="str">
        <f>IF(Master!D1569&lt;'OHL indexes'!E1567,1,"")</f>
        <v/>
      </c>
      <c r="N1567" t="str">
        <f>IF(Master!D1569&gt;'OHL indexes'!D1567,1,"")</f>
        <v/>
      </c>
    </row>
    <row r="1568" spans="1:14" x14ac:dyDescent="0.25">
      <c r="A1568" s="1">
        <v>40340</v>
      </c>
      <c r="B1568">
        <v>46783.08</v>
      </c>
      <c r="C1568" s="12">
        <v>48976.23</v>
      </c>
      <c r="D1568">
        <v>49024.43</v>
      </c>
      <c r="E1568" s="12">
        <v>46425.38</v>
      </c>
      <c r="G1568">
        <f t="shared" si="144"/>
        <v>4.6879128095029365E-2</v>
      </c>
      <c r="H1568">
        <f t="shared" si="145"/>
        <v>4.7909415113327247E-2</v>
      </c>
      <c r="I1568">
        <f t="shared" si="146"/>
        <v>-7.6459266897349609E-3</v>
      </c>
      <c r="J1568" t="str">
        <f t="shared" si="147"/>
        <v/>
      </c>
      <c r="K1568" t="str">
        <f t="shared" si="148"/>
        <v/>
      </c>
      <c r="L1568" t="str">
        <f t="shared" si="149"/>
        <v/>
      </c>
      <c r="M1568" t="str">
        <f>IF(Master!D1570&lt;'OHL indexes'!E1568,1,"")</f>
        <v/>
      </c>
      <c r="N1568" t="str">
        <f>IF(Master!D1570&gt;'OHL indexes'!D1568,1,"")</f>
        <v/>
      </c>
    </row>
    <row r="1569" spans="1:14" x14ac:dyDescent="0.25">
      <c r="A1569" s="1">
        <v>40343</v>
      </c>
      <c r="B1569">
        <v>45846.16</v>
      </c>
      <c r="C1569" s="12">
        <v>45396.97</v>
      </c>
      <c r="D1569">
        <v>45933.79</v>
      </c>
      <c r="E1569" s="12">
        <v>44155.09</v>
      </c>
      <c r="G1569">
        <f t="shared" si="144"/>
        <v>-9.7977671412393663E-3</v>
      </c>
      <c r="H1569">
        <f t="shared" si="145"/>
        <v>1.9113923608868877E-3</v>
      </c>
      <c r="I1569">
        <f t="shared" si="146"/>
        <v>-3.6885750082449764E-2</v>
      </c>
      <c r="J1569" t="str">
        <f t="shared" si="147"/>
        <v/>
      </c>
      <c r="K1569" t="str">
        <f t="shared" si="148"/>
        <v/>
      </c>
      <c r="L1569" t="str">
        <f t="shared" si="149"/>
        <v/>
      </c>
      <c r="M1569" t="str">
        <f>IF(Master!D1571&lt;'OHL indexes'!E1569,1,"")</f>
        <v/>
      </c>
      <c r="N1569" t="str">
        <f>IF(Master!D1571&gt;'OHL indexes'!D1569,1,"")</f>
        <v/>
      </c>
    </row>
    <row r="1570" spans="1:14" x14ac:dyDescent="0.25">
      <c r="A1570" s="1">
        <v>40344</v>
      </c>
      <c r="B1570">
        <v>43114.400000000001</v>
      </c>
      <c r="C1570" s="12">
        <v>44711.89</v>
      </c>
      <c r="D1570">
        <v>45075.33</v>
      </c>
      <c r="E1570" s="12">
        <v>43030.45</v>
      </c>
      <c r="G1570">
        <f t="shared" si="144"/>
        <v>3.7052353737962118E-2</v>
      </c>
      <c r="H1570">
        <f t="shared" si="145"/>
        <v>4.5482019928376527E-2</v>
      </c>
      <c r="I1570">
        <f t="shared" si="146"/>
        <v>-1.9471452693300417E-3</v>
      </c>
      <c r="J1570" t="str">
        <f t="shared" si="147"/>
        <v/>
      </c>
      <c r="K1570" t="str">
        <f t="shared" si="148"/>
        <v/>
      </c>
      <c r="L1570" t="str">
        <f t="shared" si="149"/>
        <v/>
      </c>
      <c r="M1570" t="str">
        <f>IF(Master!D1572&lt;'OHL indexes'!E1570,1,"")</f>
        <v/>
      </c>
      <c r="N1570" t="str">
        <f>IF(Master!D1572&gt;'OHL indexes'!D1570,1,"")</f>
        <v/>
      </c>
    </row>
    <row r="1571" spans="1:14" x14ac:dyDescent="0.25">
      <c r="A1571" s="1">
        <v>40345</v>
      </c>
      <c r="B1571">
        <v>41981.88</v>
      </c>
      <c r="C1571" s="12">
        <v>43340.92</v>
      </c>
      <c r="D1571">
        <v>43491.93</v>
      </c>
      <c r="E1571" s="12">
        <v>41981.8</v>
      </c>
      <c r="G1571">
        <f t="shared" si="144"/>
        <v>3.2372061470329561E-2</v>
      </c>
      <c r="H1571">
        <f t="shared" si="145"/>
        <v>3.5969089521479258E-2</v>
      </c>
      <c r="I1571">
        <f t="shared" si="146"/>
        <v>-1.9055840280168823E-6</v>
      </c>
      <c r="J1571" t="str">
        <f t="shared" si="147"/>
        <v/>
      </c>
      <c r="K1571" t="str">
        <f t="shared" si="148"/>
        <v/>
      </c>
      <c r="L1571" t="str">
        <f t="shared" si="149"/>
        <v/>
      </c>
      <c r="M1571" t="str">
        <f>IF(Master!D1573&lt;'OHL indexes'!E1571,1,"")</f>
        <v/>
      </c>
      <c r="N1571" t="str">
        <f>IF(Master!D1573&gt;'OHL indexes'!D1571,1,"")</f>
        <v/>
      </c>
    </row>
    <row r="1572" spans="1:14" x14ac:dyDescent="0.25">
      <c r="A1572" s="1">
        <v>40346</v>
      </c>
      <c r="B1572">
        <v>41237.61</v>
      </c>
      <c r="C1572" s="12">
        <v>41146.449999999997</v>
      </c>
      <c r="D1572">
        <v>43169.07</v>
      </c>
      <c r="E1572" s="12">
        <v>41074.21</v>
      </c>
      <c r="G1572">
        <f t="shared" si="144"/>
        <v>-2.2106033788088508E-3</v>
      </c>
      <c r="H1572">
        <f t="shared" si="145"/>
        <v>4.6837340961321416E-2</v>
      </c>
      <c r="I1572">
        <f t="shared" si="146"/>
        <v>-3.9624022827705607E-3</v>
      </c>
      <c r="J1572" t="str">
        <f t="shared" si="147"/>
        <v/>
      </c>
      <c r="K1572" t="str">
        <f t="shared" si="148"/>
        <v/>
      </c>
      <c r="L1572" t="str">
        <f t="shared" si="149"/>
        <v/>
      </c>
      <c r="M1572" t="str">
        <f>IF(Master!D1574&lt;'OHL indexes'!E1572,1,"")</f>
        <v/>
      </c>
      <c r="N1572" t="str">
        <f>IF(Master!D1574&gt;'OHL indexes'!D1572,1,"")</f>
        <v/>
      </c>
    </row>
    <row r="1573" spans="1:14" x14ac:dyDescent="0.25">
      <c r="A1573" s="1">
        <v>40347</v>
      </c>
      <c r="B1573">
        <v>40541.82</v>
      </c>
      <c r="C1573" s="12">
        <v>41156.11</v>
      </c>
      <c r="D1573">
        <v>41300.300000000003</v>
      </c>
      <c r="E1573" s="12">
        <v>39795.74</v>
      </c>
      <c r="G1573">
        <f t="shared" si="144"/>
        <v>1.5152008469279332E-2</v>
      </c>
      <c r="H1573">
        <f t="shared" si="145"/>
        <v>1.8708582890457404E-2</v>
      </c>
      <c r="I1573">
        <f t="shared" si="146"/>
        <v>-1.8402725876638049E-2</v>
      </c>
      <c r="J1573" t="str">
        <f t="shared" si="147"/>
        <v/>
      </c>
      <c r="K1573" t="str">
        <f t="shared" si="148"/>
        <v/>
      </c>
      <c r="L1573" t="str">
        <f t="shared" si="149"/>
        <v/>
      </c>
      <c r="M1573" t="str">
        <f>IF(Master!D1575&lt;'OHL indexes'!E1573,1,"")</f>
        <v/>
      </c>
      <c r="N1573" t="str">
        <f>IF(Master!D1575&gt;'OHL indexes'!D1573,1,"")</f>
        <v/>
      </c>
    </row>
    <row r="1574" spans="1:14" x14ac:dyDescent="0.25">
      <c r="A1574" s="1">
        <v>40350</v>
      </c>
      <c r="B1574">
        <v>40898.74</v>
      </c>
      <c r="C1574" s="12">
        <v>38917.89</v>
      </c>
      <c r="D1574">
        <v>41396.019999999997</v>
      </c>
      <c r="E1574" s="12">
        <v>38692.61</v>
      </c>
      <c r="G1574">
        <f t="shared" si="144"/>
        <v>-4.8433032411267396E-2</v>
      </c>
      <c r="H1574">
        <f t="shared" si="145"/>
        <v>1.2158809782404134E-2</v>
      </c>
      <c r="I1574">
        <f t="shared" si="146"/>
        <v>-5.3941270562369303E-2</v>
      </c>
      <c r="J1574" t="str">
        <f t="shared" si="147"/>
        <v/>
      </c>
      <c r="K1574" t="str">
        <f t="shared" si="148"/>
        <v/>
      </c>
      <c r="L1574" t="str">
        <f t="shared" si="149"/>
        <v/>
      </c>
      <c r="M1574" t="str">
        <f>IF(Master!D1576&lt;'OHL indexes'!E1574,1,"")</f>
        <v/>
      </c>
      <c r="N1574" t="str">
        <f>IF(Master!D1576&gt;'OHL indexes'!D1574,1,"")</f>
        <v/>
      </c>
    </row>
    <row r="1575" spans="1:14" x14ac:dyDescent="0.25">
      <c r="A1575" s="1">
        <v>40351</v>
      </c>
      <c r="B1575">
        <v>42735.75</v>
      </c>
      <c r="C1575" s="12">
        <v>40923.730000000003</v>
      </c>
      <c r="D1575">
        <v>43147.98</v>
      </c>
      <c r="E1575" s="12">
        <v>40748.79</v>
      </c>
      <c r="G1575">
        <f t="shared" si="144"/>
        <v>-4.2400566270628159E-2</v>
      </c>
      <c r="H1575">
        <f t="shared" si="145"/>
        <v>9.6460223583301197E-3</v>
      </c>
      <c r="I1575">
        <f t="shared" si="146"/>
        <v>-4.6494094522735674E-2</v>
      </c>
      <c r="J1575" t="str">
        <f t="shared" si="147"/>
        <v/>
      </c>
      <c r="K1575" t="str">
        <f t="shared" si="148"/>
        <v/>
      </c>
      <c r="L1575" t="str">
        <f t="shared" si="149"/>
        <v/>
      </c>
      <c r="M1575" t="str">
        <f>IF(Master!D1577&lt;'OHL indexes'!E1575,1,"")</f>
        <v/>
      </c>
      <c r="N1575" t="str">
        <f>IF(Master!D1577&gt;'OHL indexes'!D1575,1,"")</f>
        <v/>
      </c>
    </row>
    <row r="1576" spans="1:14" x14ac:dyDescent="0.25">
      <c r="A1576" s="1">
        <v>40352</v>
      </c>
      <c r="B1576">
        <v>43322.68</v>
      </c>
      <c r="C1576" s="12">
        <v>42539.11</v>
      </c>
      <c r="D1576">
        <v>44752.06</v>
      </c>
      <c r="E1576" s="12">
        <v>42226.99</v>
      </c>
      <c r="G1576">
        <f t="shared" si="144"/>
        <v>-1.8086831193268704E-2</v>
      </c>
      <c r="H1576">
        <f t="shared" si="145"/>
        <v>3.2993803707434433E-2</v>
      </c>
      <c r="I1576">
        <f t="shared" si="146"/>
        <v>-2.5291371632595316E-2</v>
      </c>
      <c r="J1576" t="str">
        <f t="shared" si="147"/>
        <v/>
      </c>
      <c r="K1576" t="str">
        <f t="shared" si="148"/>
        <v/>
      </c>
      <c r="L1576" t="str">
        <f t="shared" si="149"/>
        <v/>
      </c>
      <c r="M1576" t="str">
        <f>IF(Master!D1578&lt;'OHL indexes'!E1576,1,"")</f>
        <v/>
      </c>
      <c r="N1576" t="str">
        <f>IF(Master!D1578&gt;'OHL indexes'!D1576,1,"")</f>
        <v/>
      </c>
    </row>
    <row r="1577" spans="1:14" x14ac:dyDescent="0.25">
      <c r="A1577" s="1">
        <v>40353</v>
      </c>
      <c r="B1577">
        <v>45922.93</v>
      </c>
      <c r="C1577" s="12">
        <v>43659.38</v>
      </c>
      <c r="D1577">
        <v>46390.43</v>
      </c>
      <c r="E1577" s="12">
        <v>43434.91</v>
      </c>
      <c r="G1577">
        <f t="shared" si="144"/>
        <v>-4.9290191196424193E-2</v>
      </c>
      <c r="H1577">
        <f t="shared" si="145"/>
        <v>1.018009957117294E-2</v>
      </c>
      <c r="I1577">
        <f t="shared" si="146"/>
        <v>-5.4178163283570946E-2</v>
      </c>
      <c r="J1577" t="str">
        <f t="shared" si="147"/>
        <v/>
      </c>
      <c r="K1577" t="str">
        <f t="shared" si="148"/>
        <v/>
      </c>
      <c r="L1577" t="str">
        <f t="shared" si="149"/>
        <v/>
      </c>
      <c r="M1577" t="str">
        <f>IF(Master!D1579&lt;'OHL indexes'!E1577,1,"")</f>
        <v/>
      </c>
      <c r="N1577" t="str">
        <f>IF(Master!D1579&gt;'OHL indexes'!D1577,1,"")</f>
        <v/>
      </c>
    </row>
    <row r="1578" spans="1:14" x14ac:dyDescent="0.25">
      <c r="A1578" s="1">
        <v>40354</v>
      </c>
      <c r="B1578">
        <v>44772.9</v>
      </c>
      <c r="C1578" s="12">
        <v>45536.42</v>
      </c>
      <c r="D1578">
        <v>46402.95</v>
      </c>
      <c r="E1578" s="12">
        <v>44610.67</v>
      </c>
      <c r="G1578">
        <f t="shared" si="144"/>
        <v>1.7053172789790239E-2</v>
      </c>
      <c r="H1578">
        <f t="shared" si="145"/>
        <v>3.6407067668165149E-2</v>
      </c>
      <c r="I1578">
        <f t="shared" si="146"/>
        <v>-3.6233971889245709E-3</v>
      </c>
      <c r="J1578" t="str">
        <f t="shared" si="147"/>
        <v/>
      </c>
      <c r="K1578" t="str">
        <f t="shared" si="148"/>
        <v/>
      </c>
      <c r="L1578" t="str">
        <f t="shared" si="149"/>
        <v/>
      </c>
      <c r="M1578" t="str">
        <f>IF(Master!D1580&lt;'OHL indexes'!E1578,1,"")</f>
        <v/>
      </c>
      <c r="N1578" t="str">
        <f>IF(Master!D1580&gt;'OHL indexes'!D1578,1,"")</f>
        <v/>
      </c>
    </row>
    <row r="1579" spans="1:14" x14ac:dyDescent="0.25">
      <c r="A1579" s="1">
        <v>40357</v>
      </c>
      <c r="B1579">
        <v>45520.79</v>
      </c>
      <c r="C1579" s="12">
        <v>44324.42</v>
      </c>
      <c r="D1579">
        <v>46018.67</v>
      </c>
      <c r="E1579" s="12">
        <v>44274.59</v>
      </c>
      <c r="G1579">
        <f t="shared" si="144"/>
        <v>-2.6281837375845218E-2</v>
      </c>
      <c r="H1579">
        <f t="shared" si="145"/>
        <v>1.0937420022807176E-2</v>
      </c>
      <c r="I1579">
        <f t="shared" si="146"/>
        <v>-2.7376502033466532E-2</v>
      </c>
      <c r="J1579" t="str">
        <f t="shared" si="147"/>
        <v/>
      </c>
      <c r="K1579" t="str">
        <f t="shared" si="148"/>
        <v/>
      </c>
      <c r="L1579" t="str">
        <f t="shared" si="149"/>
        <v/>
      </c>
      <c r="M1579" t="str">
        <f>IF(Master!D1581&lt;'OHL indexes'!E1579,1,"")</f>
        <v/>
      </c>
      <c r="N1579" t="str">
        <f>IF(Master!D1581&gt;'OHL indexes'!D1579,1,"")</f>
        <v/>
      </c>
    </row>
    <row r="1580" spans="1:14" x14ac:dyDescent="0.25">
      <c r="A1580" s="1">
        <v>40358</v>
      </c>
      <c r="B1580">
        <v>49990.95</v>
      </c>
      <c r="C1580" s="12">
        <v>47704.44</v>
      </c>
      <c r="D1580">
        <v>50979.93</v>
      </c>
      <c r="E1580" s="12">
        <v>47452.480000000003</v>
      </c>
      <c r="G1580">
        <f t="shared" si="144"/>
        <v>-4.5738478664638205E-2</v>
      </c>
      <c r="H1580">
        <f t="shared" si="145"/>
        <v>1.9783180755716945E-2</v>
      </c>
      <c r="I1580">
        <f t="shared" si="146"/>
        <v>-5.077859092495729E-2</v>
      </c>
      <c r="J1580" t="str">
        <f t="shared" si="147"/>
        <v/>
      </c>
      <c r="K1580" t="str">
        <f t="shared" si="148"/>
        <v/>
      </c>
      <c r="L1580" t="str">
        <f t="shared" si="149"/>
        <v/>
      </c>
      <c r="M1580" t="str">
        <f>IF(Master!D1582&lt;'OHL indexes'!E1580,1,"")</f>
        <v/>
      </c>
      <c r="N1580" t="str">
        <f>IF(Master!D1582&gt;'OHL indexes'!D1580,1,"")</f>
        <v/>
      </c>
    </row>
    <row r="1581" spans="1:14" x14ac:dyDescent="0.25">
      <c r="A1581" s="1">
        <v>40359</v>
      </c>
      <c r="B1581">
        <v>50775.1</v>
      </c>
      <c r="C1581" s="12">
        <v>50102.94</v>
      </c>
      <c r="D1581">
        <v>50949.08</v>
      </c>
      <c r="E1581" s="12">
        <v>47875.59</v>
      </c>
      <c r="G1581">
        <f t="shared" si="144"/>
        <v>-1.3237984760246624E-2</v>
      </c>
      <c r="H1581">
        <f t="shared" si="145"/>
        <v>3.4264826657162128E-3</v>
      </c>
      <c r="I1581">
        <f t="shared" si="146"/>
        <v>-5.7104958926718075E-2</v>
      </c>
      <c r="J1581" t="str">
        <f t="shared" si="147"/>
        <v/>
      </c>
      <c r="K1581" t="str">
        <f t="shared" si="148"/>
        <v/>
      </c>
      <c r="L1581" t="str">
        <f t="shared" si="149"/>
        <v/>
      </c>
      <c r="M1581" t="str">
        <f>IF(Master!D1583&lt;'OHL indexes'!E1581,1,"")</f>
        <v/>
      </c>
      <c r="N1581" t="str">
        <f>IF(Master!D1583&gt;'OHL indexes'!D1581,1,"")</f>
        <v/>
      </c>
    </row>
    <row r="1582" spans="1:14" x14ac:dyDescent="0.25">
      <c r="A1582" s="1">
        <v>40360</v>
      </c>
      <c r="B1582">
        <v>50330.61</v>
      </c>
      <c r="C1582" s="12">
        <v>50327.28</v>
      </c>
      <c r="D1582">
        <v>53179.040000000001</v>
      </c>
      <c r="E1582" s="12">
        <v>49465.84</v>
      </c>
      <c r="G1582">
        <f t="shared" si="144"/>
        <v>-6.6162520184098739E-5</v>
      </c>
      <c r="H1582">
        <f t="shared" si="145"/>
        <v>5.6594386596943602E-2</v>
      </c>
      <c r="I1582">
        <f t="shared" si="146"/>
        <v>-1.7181790564429922E-2</v>
      </c>
      <c r="J1582" t="str">
        <f t="shared" si="147"/>
        <v/>
      </c>
      <c r="K1582" t="str">
        <f t="shared" si="148"/>
        <v/>
      </c>
      <c r="L1582" t="str">
        <f t="shared" si="149"/>
        <v/>
      </c>
      <c r="M1582" t="str">
        <f>IF(Master!D1584&lt;'OHL indexes'!E1582,1,"")</f>
        <v/>
      </c>
      <c r="N1582" t="str">
        <f>IF(Master!D1584&gt;'OHL indexes'!D1582,1,"")</f>
        <v/>
      </c>
    </row>
    <row r="1583" spans="1:14" x14ac:dyDescent="0.25">
      <c r="A1583" s="1">
        <v>40361</v>
      </c>
      <c r="B1583">
        <v>48802.27</v>
      </c>
      <c r="C1583" s="12">
        <v>49324</v>
      </c>
      <c r="D1583">
        <v>49808.66</v>
      </c>
      <c r="E1583" s="12">
        <v>47795.44</v>
      </c>
      <c r="G1583">
        <f t="shared" si="144"/>
        <v>1.0690691232190686E-2</v>
      </c>
      <c r="H1583">
        <f t="shared" si="145"/>
        <v>2.0621786650498075E-2</v>
      </c>
      <c r="I1583">
        <f t="shared" si="146"/>
        <v>-2.0630802624549971E-2</v>
      </c>
      <c r="J1583" t="str">
        <f t="shared" si="147"/>
        <v/>
      </c>
      <c r="K1583" t="str">
        <f t="shared" si="148"/>
        <v/>
      </c>
      <c r="L1583" t="str">
        <f t="shared" si="149"/>
        <v/>
      </c>
      <c r="M1583" t="str">
        <f>IF(Master!D1585&lt;'OHL indexes'!E1583,1,"")</f>
        <v/>
      </c>
      <c r="N1583" t="str">
        <f>IF(Master!D1585&gt;'OHL indexes'!D1583,1,"")</f>
        <v/>
      </c>
    </row>
    <row r="1584" spans="1:14" x14ac:dyDescent="0.25">
      <c r="A1584" s="1">
        <v>40365</v>
      </c>
      <c r="B1584">
        <v>46058.3</v>
      </c>
      <c r="C1584" s="12">
        <v>46092.79</v>
      </c>
      <c r="D1584">
        <v>47676.42</v>
      </c>
      <c r="E1584" s="12">
        <v>44602.82</v>
      </c>
      <c r="G1584">
        <f t="shared" si="144"/>
        <v>7.4883354357413445E-4</v>
      </c>
      <c r="H1584">
        <f t="shared" si="145"/>
        <v>3.5131995753208356E-2</v>
      </c>
      <c r="I1584">
        <f t="shared" si="146"/>
        <v>-3.1600818962054689E-2</v>
      </c>
      <c r="J1584" t="str">
        <f t="shared" si="147"/>
        <v/>
      </c>
      <c r="K1584" t="str">
        <f t="shared" si="148"/>
        <v/>
      </c>
      <c r="L1584" t="str">
        <f t="shared" si="149"/>
        <v/>
      </c>
      <c r="M1584" t="str">
        <f>IF(Master!D1586&lt;'OHL indexes'!E1584,1,"")</f>
        <v/>
      </c>
      <c r="N1584" t="str">
        <f>IF(Master!D1586&gt;'OHL indexes'!D1584,1,"")</f>
        <v/>
      </c>
    </row>
    <row r="1585" spans="1:14" x14ac:dyDescent="0.25">
      <c r="A1585" s="1">
        <v>40366</v>
      </c>
      <c r="B1585">
        <v>43095.59</v>
      </c>
      <c r="C1585" s="12">
        <v>45817.06</v>
      </c>
      <c r="D1585">
        <v>45817.06</v>
      </c>
      <c r="E1585" s="12">
        <v>43021.15</v>
      </c>
      <c r="G1585">
        <f t="shared" si="144"/>
        <v>6.3149616932962394E-2</v>
      </c>
      <c r="H1585">
        <f t="shared" si="145"/>
        <v>6.3149616932962394E-2</v>
      </c>
      <c r="I1585">
        <f t="shared" si="146"/>
        <v>-1.7273229116945288E-3</v>
      </c>
      <c r="J1585" t="str">
        <f t="shared" si="147"/>
        <v/>
      </c>
      <c r="K1585" t="str">
        <f t="shared" si="148"/>
        <v/>
      </c>
      <c r="L1585" t="str">
        <f t="shared" si="149"/>
        <v/>
      </c>
      <c r="M1585" t="str">
        <f>IF(Master!D1587&lt;'OHL indexes'!E1585,1,"")</f>
        <v/>
      </c>
      <c r="N1585" t="str">
        <f>IF(Master!D1587&gt;'OHL indexes'!D1585,1,"")</f>
        <v/>
      </c>
    </row>
    <row r="1586" spans="1:14" x14ac:dyDescent="0.25">
      <c r="A1586" s="1">
        <v>40367</v>
      </c>
      <c r="B1586">
        <v>42282.14</v>
      </c>
      <c r="C1586" s="12">
        <v>42420.63</v>
      </c>
      <c r="D1586">
        <v>43289.760000000002</v>
      </c>
      <c r="E1586" s="12">
        <v>41838.129999999997</v>
      </c>
      <c r="G1586">
        <f t="shared" si="144"/>
        <v>3.275378209333768E-3</v>
      </c>
      <c r="H1586">
        <f t="shared" si="145"/>
        <v>2.3830865703580839E-2</v>
      </c>
      <c r="I1586">
        <f t="shared" si="146"/>
        <v>-1.0501124115288474E-2</v>
      </c>
      <c r="J1586" t="str">
        <f t="shared" si="147"/>
        <v/>
      </c>
      <c r="K1586" t="str">
        <f t="shared" si="148"/>
        <v/>
      </c>
      <c r="L1586" t="str">
        <f t="shared" si="149"/>
        <v/>
      </c>
      <c r="M1586" t="str">
        <f>IF(Master!D1588&lt;'OHL indexes'!E1586,1,"")</f>
        <v/>
      </c>
      <c r="N1586" t="str">
        <f>IF(Master!D1588&gt;'OHL indexes'!D1586,1,"")</f>
        <v/>
      </c>
    </row>
    <row r="1587" spans="1:14" x14ac:dyDescent="0.25">
      <c r="A1587" s="1">
        <v>40368</v>
      </c>
      <c r="B1587">
        <v>41594.42</v>
      </c>
      <c r="C1587" s="12">
        <v>42380.41</v>
      </c>
      <c r="D1587">
        <v>42724.37</v>
      </c>
      <c r="E1587" s="12">
        <v>41176.559999999998</v>
      </c>
      <c r="G1587">
        <f t="shared" si="144"/>
        <v>1.8896525062736869E-2</v>
      </c>
      <c r="H1587">
        <f t="shared" si="145"/>
        <v>2.7165903503402644E-2</v>
      </c>
      <c r="I1587">
        <f t="shared" si="146"/>
        <v>-1.0046059062730039E-2</v>
      </c>
      <c r="J1587" t="str">
        <f t="shared" si="147"/>
        <v/>
      </c>
      <c r="K1587" t="str">
        <f t="shared" si="148"/>
        <v/>
      </c>
      <c r="L1587" t="str">
        <f t="shared" si="149"/>
        <v/>
      </c>
      <c r="M1587" t="str">
        <f>IF(Master!D1589&lt;'OHL indexes'!E1587,1,"")</f>
        <v/>
      </c>
      <c r="N1587" t="str">
        <f>IF(Master!D1589&gt;'OHL indexes'!D1587,1,"")</f>
        <v/>
      </c>
    </row>
    <row r="1588" spans="1:14" x14ac:dyDescent="0.25">
      <c r="A1588" s="1">
        <v>40371</v>
      </c>
      <c r="B1588">
        <v>40566.910000000003</v>
      </c>
      <c r="C1588" s="12">
        <v>41355.760000000002</v>
      </c>
      <c r="D1588">
        <v>41930.99</v>
      </c>
      <c r="E1588" s="12">
        <v>40388.870000000003</v>
      </c>
      <c r="G1588">
        <f t="shared" si="144"/>
        <v>1.9445651640709105E-2</v>
      </c>
      <c r="H1588">
        <f t="shared" si="145"/>
        <v>3.3625435114481128E-2</v>
      </c>
      <c r="I1588">
        <f t="shared" si="146"/>
        <v>-4.3887986538783119E-3</v>
      </c>
      <c r="J1588" t="str">
        <f t="shared" si="147"/>
        <v/>
      </c>
      <c r="K1588" t="str">
        <f t="shared" si="148"/>
        <v/>
      </c>
      <c r="L1588" t="str">
        <f t="shared" si="149"/>
        <v/>
      </c>
      <c r="M1588" t="str">
        <f>IF(Master!D1590&lt;'OHL indexes'!E1588,1,"")</f>
        <v/>
      </c>
      <c r="N1588" t="str">
        <f>IF(Master!D1590&gt;'OHL indexes'!D1588,1,"")</f>
        <v/>
      </c>
    </row>
    <row r="1589" spans="1:14" x14ac:dyDescent="0.25">
      <c r="A1589" s="1">
        <v>40372</v>
      </c>
      <c r="B1589">
        <v>40329.31</v>
      </c>
      <c r="C1589" s="12">
        <v>39725.58</v>
      </c>
      <c r="D1589">
        <v>40402.300000000003</v>
      </c>
      <c r="E1589" s="12">
        <v>39268.33</v>
      </c>
      <c r="G1589">
        <f t="shared" si="144"/>
        <v>-1.4970005685691068E-2</v>
      </c>
      <c r="H1589">
        <f t="shared" si="145"/>
        <v>1.8098499577603455E-3</v>
      </c>
      <c r="I1589">
        <f t="shared" si="146"/>
        <v>-2.6307913524927562E-2</v>
      </c>
      <c r="J1589" t="str">
        <f t="shared" si="147"/>
        <v/>
      </c>
      <c r="K1589" t="str">
        <f t="shared" si="148"/>
        <v/>
      </c>
      <c r="L1589" t="str">
        <f t="shared" si="149"/>
        <v/>
      </c>
      <c r="M1589" t="str">
        <f>IF(Master!D1591&lt;'OHL indexes'!E1589,1,"")</f>
        <v/>
      </c>
      <c r="N1589" t="str">
        <f>IF(Master!D1591&gt;'OHL indexes'!D1589,1,"")</f>
        <v/>
      </c>
    </row>
    <row r="1590" spans="1:14" x14ac:dyDescent="0.25">
      <c r="A1590" s="1">
        <v>40373</v>
      </c>
      <c r="B1590">
        <v>41541.449999999997</v>
      </c>
      <c r="C1590" s="12">
        <v>40769.75</v>
      </c>
      <c r="D1590">
        <v>42504.18</v>
      </c>
      <c r="E1590" s="12">
        <v>40687.74</v>
      </c>
      <c r="G1590">
        <f t="shared" si="144"/>
        <v>-1.8576626477891267E-2</v>
      </c>
      <c r="H1590">
        <f t="shared" si="145"/>
        <v>2.3175166008889914E-2</v>
      </c>
      <c r="I1590">
        <f t="shared" si="146"/>
        <v>-2.0550799261941921E-2</v>
      </c>
      <c r="J1590" t="str">
        <f t="shared" si="147"/>
        <v/>
      </c>
      <c r="K1590" t="str">
        <f t="shared" si="148"/>
        <v/>
      </c>
      <c r="L1590" t="str">
        <f t="shared" si="149"/>
        <v/>
      </c>
      <c r="M1590" t="str">
        <f>IF(Master!D1592&lt;'OHL indexes'!E1590,1,"")</f>
        <v/>
      </c>
      <c r="N1590" t="str">
        <f>IF(Master!D1592&gt;'OHL indexes'!D1590,1,"")</f>
        <v/>
      </c>
    </row>
    <row r="1591" spans="1:14" x14ac:dyDescent="0.25">
      <c r="A1591" s="1">
        <v>40374</v>
      </c>
      <c r="B1591">
        <v>41904.959999999999</v>
      </c>
      <c r="C1591" s="12">
        <v>41468.78</v>
      </c>
      <c r="D1591">
        <v>43975.8</v>
      </c>
      <c r="E1591" s="12">
        <v>41238.67</v>
      </c>
      <c r="G1591">
        <f t="shared" si="144"/>
        <v>-1.0408791703893749E-2</v>
      </c>
      <c r="H1591">
        <f t="shared" si="145"/>
        <v>4.9417539117087905E-2</v>
      </c>
      <c r="I1591">
        <f t="shared" si="146"/>
        <v>-1.5900027108962766E-2</v>
      </c>
      <c r="J1591" t="str">
        <f t="shared" si="147"/>
        <v/>
      </c>
      <c r="K1591" t="str">
        <f t="shared" si="148"/>
        <v/>
      </c>
      <c r="L1591" t="str">
        <f t="shared" si="149"/>
        <v/>
      </c>
      <c r="M1591" t="str">
        <f>IF(Master!D1593&lt;'OHL indexes'!E1591,1,"")</f>
        <v/>
      </c>
      <c r="N1591" t="str">
        <f>IF(Master!D1593&gt;'OHL indexes'!D1591,1,"")</f>
        <v/>
      </c>
    </row>
    <row r="1592" spans="1:14" x14ac:dyDescent="0.25">
      <c r="A1592" s="1">
        <v>40375</v>
      </c>
      <c r="B1592">
        <v>43841.16</v>
      </c>
      <c r="C1592" s="12">
        <v>42438.720000000001</v>
      </c>
      <c r="D1592">
        <v>44971.839999999997</v>
      </c>
      <c r="E1592" s="12">
        <v>42085.9</v>
      </c>
      <c r="G1592">
        <f t="shared" si="144"/>
        <v>-3.1989117076281826E-2</v>
      </c>
      <c r="H1592">
        <f t="shared" si="145"/>
        <v>2.5790375984576785E-2</v>
      </c>
      <c r="I1592">
        <f t="shared" si="146"/>
        <v>-4.0036805595472402E-2</v>
      </c>
      <c r="J1592" t="str">
        <f t="shared" si="147"/>
        <v/>
      </c>
      <c r="K1592" t="str">
        <f t="shared" si="148"/>
        <v/>
      </c>
      <c r="L1592" t="str">
        <f t="shared" si="149"/>
        <v/>
      </c>
      <c r="M1592" t="str">
        <f>IF(Master!D1594&lt;'OHL indexes'!E1592,1,"")</f>
        <v/>
      </c>
      <c r="N1592" t="str">
        <f>IF(Master!D1594&gt;'OHL indexes'!D1592,1,"")</f>
        <v/>
      </c>
    </row>
    <row r="1593" spans="1:14" x14ac:dyDescent="0.25">
      <c r="A1593" s="1">
        <v>40378</v>
      </c>
      <c r="B1593">
        <v>43288.73</v>
      </c>
      <c r="C1593" s="12">
        <v>43702.92</v>
      </c>
      <c r="D1593">
        <v>44165.73</v>
      </c>
      <c r="E1593" s="12">
        <v>42508.01</v>
      </c>
      <c r="G1593">
        <f t="shared" si="144"/>
        <v>9.5680792668206838E-3</v>
      </c>
      <c r="H1593">
        <f t="shared" si="145"/>
        <v>2.0259314606827283E-2</v>
      </c>
      <c r="I1593">
        <f t="shared" si="146"/>
        <v>-1.8035179133229384E-2</v>
      </c>
      <c r="J1593" t="str">
        <f t="shared" si="147"/>
        <v/>
      </c>
      <c r="K1593" t="str">
        <f t="shared" si="148"/>
        <v/>
      </c>
      <c r="L1593" t="str">
        <f t="shared" si="149"/>
        <v/>
      </c>
      <c r="M1593" t="str">
        <f>IF(Master!D1595&lt;'OHL indexes'!E1593,1,"")</f>
        <v/>
      </c>
      <c r="N1593" t="str">
        <f>IF(Master!D1595&gt;'OHL indexes'!D1593,1,"")</f>
        <v/>
      </c>
    </row>
    <row r="1594" spans="1:14" x14ac:dyDescent="0.25">
      <c r="A1594" s="1">
        <v>40379</v>
      </c>
      <c r="B1594">
        <v>40668.980000000003</v>
      </c>
      <c r="C1594" s="12">
        <v>44299.62</v>
      </c>
      <c r="D1594">
        <v>44380.37</v>
      </c>
      <c r="E1594" s="12">
        <v>40393.64</v>
      </c>
      <c r="G1594">
        <f t="shared" si="144"/>
        <v>8.9272954472917609E-2</v>
      </c>
      <c r="H1594">
        <f t="shared" si="145"/>
        <v>9.1258497262532767E-2</v>
      </c>
      <c r="I1594">
        <f t="shared" si="146"/>
        <v>-6.7702706091965492E-3</v>
      </c>
      <c r="J1594" t="str">
        <f t="shared" si="147"/>
        <v/>
      </c>
      <c r="K1594" t="str">
        <f t="shared" si="148"/>
        <v/>
      </c>
      <c r="L1594" t="str">
        <f t="shared" si="149"/>
        <v/>
      </c>
      <c r="M1594" t="str">
        <f>IF(Master!D1596&lt;'OHL indexes'!E1594,1,"")</f>
        <v/>
      </c>
      <c r="N1594" t="str">
        <f>IF(Master!D1596&gt;'OHL indexes'!D1594,1,"")</f>
        <v/>
      </c>
    </row>
    <row r="1595" spans="1:14" x14ac:dyDescent="0.25">
      <c r="A1595" s="1">
        <v>40380</v>
      </c>
      <c r="B1595">
        <v>41168.6</v>
      </c>
      <c r="C1595" s="12">
        <v>39884.14</v>
      </c>
      <c r="D1595">
        <v>41953.26</v>
      </c>
      <c r="E1595" s="12">
        <v>39812.79</v>
      </c>
      <c r="G1595">
        <f t="shared" si="144"/>
        <v>-3.1199992227085693E-2</v>
      </c>
      <c r="H1595">
        <f t="shared" si="145"/>
        <v>1.9059671691531888E-2</v>
      </c>
      <c r="I1595">
        <f t="shared" si="146"/>
        <v>-3.2933109214304035E-2</v>
      </c>
      <c r="J1595" t="str">
        <f t="shared" si="147"/>
        <v/>
      </c>
      <c r="K1595" t="str">
        <f t="shared" si="148"/>
        <v/>
      </c>
      <c r="L1595" t="str">
        <f t="shared" si="149"/>
        <v/>
      </c>
      <c r="M1595" t="str">
        <f>IF(Master!D1597&lt;'OHL indexes'!E1595,1,"")</f>
        <v/>
      </c>
      <c r="N1595" t="str">
        <f>IF(Master!D1597&gt;'OHL indexes'!D1595,1,"")</f>
        <v/>
      </c>
    </row>
    <row r="1596" spans="1:14" x14ac:dyDescent="0.25">
      <c r="A1596" s="1">
        <v>40381</v>
      </c>
      <c r="B1596">
        <v>38988.18</v>
      </c>
      <c r="C1596" s="12">
        <v>39552.68</v>
      </c>
      <c r="D1596">
        <v>39694.74</v>
      </c>
      <c r="E1596" s="12">
        <v>38199.57</v>
      </c>
      <c r="G1596">
        <f t="shared" si="144"/>
        <v>1.4478747148494842E-2</v>
      </c>
      <c r="H1596">
        <f t="shared" si="145"/>
        <v>1.8122415562870531E-2</v>
      </c>
      <c r="I1596">
        <f t="shared" si="146"/>
        <v>-2.0226899537244325E-2</v>
      </c>
      <c r="J1596" t="str">
        <f t="shared" si="147"/>
        <v/>
      </c>
      <c r="K1596" t="str">
        <f t="shared" si="148"/>
        <v/>
      </c>
      <c r="L1596" t="str">
        <f t="shared" si="149"/>
        <v/>
      </c>
      <c r="M1596" t="str">
        <f>IF(Master!D1598&lt;'OHL indexes'!E1596,1,"")</f>
        <v/>
      </c>
      <c r="N1596" t="str">
        <f>IF(Master!D1598&gt;'OHL indexes'!D1596,1,"")</f>
        <v/>
      </c>
    </row>
    <row r="1597" spans="1:14" x14ac:dyDescent="0.25">
      <c r="A1597" s="1">
        <v>40382</v>
      </c>
      <c r="B1597">
        <v>38013.29</v>
      </c>
      <c r="C1597" s="12">
        <v>38945.79</v>
      </c>
      <c r="D1597">
        <v>39532.230000000003</v>
      </c>
      <c r="E1597" s="12">
        <v>37942.47</v>
      </c>
      <c r="G1597">
        <f t="shared" si="144"/>
        <v>2.4530894326694641E-2</v>
      </c>
      <c r="H1597">
        <f t="shared" si="145"/>
        <v>3.9958130432804051E-2</v>
      </c>
      <c r="I1597">
        <f t="shared" si="146"/>
        <v>-1.8630326393742624E-3</v>
      </c>
      <c r="J1597" t="str">
        <f t="shared" si="147"/>
        <v/>
      </c>
      <c r="K1597" t="str">
        <f t="shared" si="148"/>
        <v/>
      </c>
      <c r="L1597" t="str">
        <f t="shared" si="149"/>
        <v/>
      </c>
      <c r="M1597" t="str">
        <f>IF(Master!D1599&lt;'OHL indexes'!E1597,1,"")</f>
        <v/>
      </c>
      <c r="N1597" t="str">
        <f>IF(Master!D1599&gt;'OHL indexes'!D1597,1,"")</f>
        <v/>
      </c>
    </row>
    <row r="1598" spans="1:14" x14ac:dyDescent="0.25">
      <c r="A1598" s="1">
        <v>40385</v>
      </c>
      <c r="B1598">
        <v>36580.379999999997</v>
      </c>
      <c r="C1598" s="12">
        <v>38002.75</v>
      </c>
      <c r="D1598">
        <v>38343.53</v>
      </c>
      <c r="E1598" s="12">
        <v>36548.269999999997</v>
      </c>
      <c r="G1598">
        <f t="shared" si="144"/>
        <v>3.8883412364770553E-2</v>
      </c>
      <c r="H1598">
        <f t="shared" si="145"/>
        <v>4.8199335272077537E-2</v>
      </c>
      <c r="I1598">
        <f t="shared" si="146"/>
        <v>-8.7779295895784593E-4</v>
      </c>
      <c r="J1598" t="str">
        <f t="shared" si="147"/>
        <v/>
      </c>
      <c r="K1598" t="str">
        <f t="shared" si="148"/>
        <v/>
      </c>
      <c r="L1598" t="str">
        <f t="shared" si="149"/>
        <v/>
      </c>
      <c r="M1598" t="str">
        <f>IF(Master!D1600&lt;'OHL indexes'!E1598,1,"")</f>
        <v/>
      </c>
      <c r="N1598" t="str">
        <f>IF(Master!D1600&gt;'OHL indexes'!D1598,1,"")</f>
        <v/>
      </c>
    </row>
    <row r="1599" spans="1:14" x14ac:dyDescent="0.25">
      <c r="A1599" s="1">
        <v>40386</v>
      </c>
      <c r="B1599">
        <v>36384.99</v>
      </c>
      <c r="C1599" s="12">
        <v>35993.75</v>
      </c>
      <c r="D1599">
        <v>37164.21</v>
      </c>
      <c r="E1599" s="12">
        <v>35728.370000000003</v>
      </c>
      <c r="G1599">
        <f t="shared" si="144"/>
        <v>-1.0752785695419931E-2</v>
      </c>
      <c r="H1599">
        <f t="shared" si="145"/>
        <v>2.1415974004665106E-2</v>
      </c>
      <c r="I1599">
        <f t="shared" si="146"/>
        <v>-1.8046452671829694E-2</v>
      </c>
      <c r="J1599" t="str">
        <f t="shared" si="147"/>
        <v/>
      </c>
      <c r="K1599" t="str">
        <f t="shared" si="148"/>
        <v/>
      </c>
      <c r="L1599" t="str">
        <f t="shared" si="149"/>
        <v/>
      </c>
      <c r="M1599" t="str">
        <f>IF(Master!D1601&lt;'OHL indexes'!E1599,1,"")</f>
        <v/>
      </c>
      <c r="N1599" t="str">
        <f>IF(Master!D1601&gt;'OHL indexes'!D1599,1,"")</f>
        <v/>
      </c>
    </row>
    <row r="1600" spans="1:14" x14ac:dyDescent="0.25">
      <c r="A1600" s="1">
        <v>40387</v>
      </c>
      <c r="B1600">
        <v>36819.120000000003</v>
      </c>
      <c r="C1600" s="12">
        <v>37166.160000000003</v>
      </c>
      <c r="D1600">
        <v>37391.83</v>
      </c>
      <c r="E1600" s="12">
        <v>36471.79</v>
      </c>
      <c r="G1600">
        <f t="shared" si="144"/>
        <v>9.4255376011158631E-3</v>
      </c>
      <c r="H1600">
        <f t="shared" si="145"/>
        <v>1.55546900632062E-2</v>
      </c>
      <c r="I1600">
        <f t="shared" si="146"/>
        <v>-9.4334139436249576E-3</v>
      </c>
      <c r="J1600" t="str">
        <f t="shared" si="147"/>
        <v/>
      </c>
      <c r="K1600" t="str">
        <f t="shared" si="148"/>
        <v/>
      </c>
      <c r="L1600" t="str">
        <f t="shared" si="149"/>
        <v/>
      </c>
      <c r="M1600" t="str">
        <f>IF(Master!D1602&lt;'OHL indexes'!E1600,1,"")</f>
        <v/>
      </c>
      <c r="N1600" t="str">
        <f>IF(Master!D1602&gt;'OHL indexes'!D1600,1,"")</f>
        <v/>
      </c>
    </row>
    <row r="1601" spans="1:14" x14ac:dyDescent="0.25">
      <c r="A1601" s="1">
        <v>40388</v>
      </c>
      <c r="B1601">
        <v>36798.559999999998</v>
      </c>
      <c r="C1601" s="12">
        <v>36142.53</v>
      </c>
      <c r="D1601">
        <v>37909.949999999997</v>
      </c>
      <c r="E1601" s="12">
        <v>35645.440000000002</v>
      </c>
      <c r="G1601">
        <f t="shared" si="144"/>
        <v>-1.782759977564341E-2</v>
      </c>
      <c r="H1601">
        <f t="shared" si="145"/>
        <v>3.0201997034666528E-2</v>
      </c>
      <c r="I1601">
        <f t="shared" si="146"/>
        <v>-3.1336008800344262E-2</v>
      </c>
      <c r="J1601" t="str">
        <f t="shared" si="147"/>
        <v/>
      </c>
      <c r="K1601" t="str">
        <f t="shared" si="148"/>
        <v/>
      </c>
      <c r="L1601" t="str">
        <f t="shared" si="149"/>
        <v/>
      </c>
      <c r="M1601" t="str">
        <f>IF(Master!D1603&lt;'OHL indexes'!E1601,1,"")</f>
        <v/>
      </c>
      <c r="N1601" t="str">
        <f>IF(Master!D1603&gt;'OHL indexes'!D1601,1,"")</f>
        <v/>
      </c>
    </row>
    <row r="1602" spans="1:14" x14ac:dyDescent="0.25">
      <c r="A1602" s="1">
        <v>40389</v>
      </c>
      <c r="B1602">
        <v>36458.879999999997</v>
      </c>
      <c r="C1602" s="12">
        <v>38260.89</v>
      </c>
      <c r="D1602">
        <v>38260.89</v>
      </c>
      <c r="E1602" s="12">
        <v>36273.360000000001</v>
      </c>
      <c r="G1602">
        <f t="shared" si="144"/>
        <v>4.9425818895149964E-2</v>
      </c>
      <c r="H1602">
        <f t="shared" si="145"/>
        <v>4.9425818895149964E-2</v>
      </c>
      <c r="I1602">
        <f t="shared" si="146"/>
        <v>-5.0884722734213517E-3</v>
      </c>
      <c r="J1602" t="str">
        <f t="shared" si="147"/>
        <v/>
      </c>
      <c r="K1602" t="str">
        <f t="shared" si="148"/>
        <v/>
      </c>
      <c r="L1602" t="str">
        <f t="shared" si="149"/>
        <v/>
      </c>
      <c r="M1602" t="str">
        <f>IF(Master!D1604&lt;'OHL indexes'!E1602,1,"")</f>
        <v/>
      </c>
      <c r="N1602" t="str">
        <f>IF(Master!D1604&gt;'OHL indexes'!D1602,1,"")</f>
        <v/>
      </c>
    </row>
    <row r="1603" spans="1:14" x14ac:dyDescent="0.25">
      <c r="A1603" s="1">
        <v>40392</v>
      </c>
      <c r="B1603">
        <v>34357.25</v>
      </c>
      <c r="C1603" s="12">
        <v>35503.39</v>
      </c>
      <c r="D1603">
        <v>35721.79</v>
      </c>
      <c r="E1603" s="12">
        <v>34261.25</v>
      </c>
      <c r="G1603">
        <f t="shared" si="144"/>
        <v>3.3359480167941324E-2</v>
      </c>
      <c r="H1603">
        <f t="shared" si="145"/>
        <v>3.9716217101193996E-2</v>
      </c>
      <c r="I1603">
        <f t="shared" si="146"/>
        <v>-2.7941700805507175E-3</v>
      </c>
      <c r="J1603" t="str">
        <f t="shared" si="147"/>
        <v/>
      </c>
      <c r="K1603" t="str">
        <f t="shared" si="148"/>
        <v/>
      </c>
      <c r="L1603" t="str">
        <f t="shared" si="149"/>
        <v/>
      </c>
      <c r="M1603" t="str">
        <f>IF(Master!D1605&lt;'OHL indexes'!E1603,1,"")</f>
        <v/>
      </c>
      <c r="N1603" t="str">
        <f>IF(Master!D1605&gt;'OHL indexes'!D1603,1,"")</f>
        <v/>
      </c>
    </row>
    <row r="1604" spans="1:14" x14ac:dyDescent="0.25">
      <c r="A1604" s="1">
        <v>40393</v>
      </c>
      <c r="B1604">
        <v>34757.449999999997</v>
      </c>
      <c r="C1604" s="12">
        <v>34357.25</v>
      </c>
      <c r="D1604">
        <v>35364.17</v>
      </c>
      <c r="E1604" s="12">
        <v>34021.61</v>
      </c>
      <c r="G1604">
        <f t="shared" si="144"/>
        <v>-1.1514078276743445E-2</v>
      </c>
      <c r="H1604">
        <f t="shared" si="145"/>
        <v>1.7455826017156006E-2</v>
      </c>
      <c r="I1604">
        <f t="shared" si="146"/>
        <v>-2.1170713041376632E-2</v>
      </c>
      <c r="J1604" t="str">
        <f t="shared" si="147"/>
        <v/>
      </c>
      <c r="K1604" t="str">
        <f t="shared" si="148"/>
        <v/>
      </c>
      <c r="L1604" t="str">
        <f t="shared" si="149"/>
        <v/>
      </c>
      <c r="M1604" t="str">
        <f>IF(Master!D1606&lt;'OHL indexes'!E1604,1,"")</f>
        <v/>
      </c>
      <c r="N1604" t="str">
        <f>IF(Master!D1606&gt;'OHL indexes'!D1604,1,"")</f>
        <v/>
      </c>
    </row>
    <row r="1605" spans="1:14" x14ac:dyDescent="0.25">
      <c r="A1605" s="1">
        <v>40394</v>
      </c>
      <c r="B1605">
        <v>34420.800000000003</v>
      </c>
      <c r="C1605" s="12">
        <v>34622.730000000003</v>
      </c>
      <c r="D1605">
        <v>34959.53</v>
      </c>
      <c r="E1605" s="12">
        <v>34184.9</v>
      </c>
      <c r="G1605">
        <f t="shared" si="144"/>
        <v>5.8665109468694077E-3</v>
      </c>
      <c r="H1605">
        <f t="shared" si="145"/>
        <v>1.5651292241900094E-2</v>
      </c>
      <c r="I1605">
        <f t="shared" si="146"/>
        <v>-6.8534142146609023E-3</v>
      </c>
      <c r="J1605" t="str">
        <f t="shared" si="147"/>
        <v/>
      </c>
      <c r="K1605" t="str">
        <f t="shared" si="148"/>
        <v/>
      </c>
      <c r="L1605" t="str">
        <f t="shared" si="149"/>
        <v/>
      </c>
      <c r="M1605" t="str">
        <f>IF(Master!D1607&lt;'OHL indexes'!E1605,1,"")</f>
        <v/>
      </c>
      <c r="N1605" t="str">
        <f>IF(Master!D1607&gt;'OHL indexes'!D1605,1,"")</f>
        <v/>
      </c>
    </row>
    <row r="1606" spans="1:14" x14ac:dyDescent="0.25">
      <c r="A1606" s="1">
        <v>40395</v>
      </c>
      <c r="B1606">
        <v>34671.78</v>
      </c>
      <c r="C1606" s="12">
        <v>34925.81</v>
      </c>
      <c r="D1606">
        <v>35313.760000000002</v>
      </c>
      <c r="E1606" s="12">
        <v>34420.800000000003</v>
      </c>
      <c r="G1606">
        <f t="shared" si="144"/>
        <v>7.3267077721419493E-3</v>
      </c>
      <c r="H1606">
        <f t="shared" si="145"/>
        <v>1.8515922747548652E-2</v>
      </c>
      <c r="I1606">
        <f t="shared" si="146"/>
        <v>-7.2387399781608242E-3</v>
      </c>
      <c r="J1606" t="str">
        <f t="shared" si="147"/>
        <v/>
      </c>
      <c r="K1606" t="str">
        <f t="shared" si="148"/>
        <v/>
      </c>
      <c r="L1606" t="str">
        <f t="shared" si="149"/>
        <v/>
      </c>
      <c r="M1606" t="str">
        <f>IF(Master!D1608&lt;'OHL indexes'!E1606,1,"")</f>
        <v/>
      </c>
      <c r="N1606" t="str">
        <f>IF(Master!D1608&gt;'OHL indexes'!D1606,1,"")</f>
        <v/>
      </c>
    </row>
    <row r="1607" spans="1:14" x14ac:dyDescent="0.25">
      <c r="A1607" s="1">
        <v>40396</v>
      </c>
      <c r="B1607">
        <v>34698.49</v>
      </c>
      <c r="C1607" s="12">
        <v>35707.550000000003</v>
      </c>
      <c r="D1607">
        <v>36305.11</v>
      </c>
      <c r="E1607" s="12">
        <v>34480.559999999998</v>
      </c>
      <c r="G1607">
        <f t="shared" ref="G1607:G1670" si="150">C1607/$B1607-1</f>
        <v>2.9080804380824832E-2</v>
      </c>
      <c r="H1607">
        <f t="shared" ref="H1607:H1670" si="151">D1607/$B1607-1</f>
        <v>4.6302303068519679E-2</v>
      </c>
      <c r="I1607">
        <f t="shared" ref="I1607:I1670" si="152">E1607/$B1607-1</f>
        <v>-6.2806767672022312E-3</v>
      </c>
      <c r="J1607" t="str">
        <f t="shared" ref="J1607:J1670" si="153">IF(C1607&lt;E1607,1,"")</f>
        <v/>
      </c>
      <c r="K1607" t="str">
        <f t="shared" ref="K1607:K1670" si="154">IF(C1608&gt;D1608,1,"")</f>
        <v/>
      </c>
      <c r="L1607" t="str">
        <f t="shared" ref="L1607:L1670" si="155">IF(E1608&gt;D1608,1,"")</f>
        <v/>
      </c>
      <c r="M1607" t="str">
        <f>IF(Master!D1609&lt;'OHL indexes'!E1607,1,"")</f>
        <v/>
      </c>
      <c r="N1607" t="str">
        <f>IF(Master!D1609&gt;'OHL indexes'!D1607,1,"")</f>
        <v/>
      </c>
    </row>
    <row r="1608" spans="1:14" x14ac:dyDescent="0.25">
      <c r="A1608" s="1">
        <v>40399</v>
      </c>
      <c r="B1608">
        <v>34122.44</v>
      </c>
      <c r="C1608" s="12">
        <v>34326.239999999998</v>
      </c>
      <c r="D1608">
        <v>34721.550000000003</v>
      </c>
      <c r="E1608" s="12">
        <v>33884.81</v>
      </c>
      <c r="G1608">
        <f t="shared" si="150"/>
        <v>5.972609227241632E-3</v>
      </c>
      <c r="H1608">
        <f t="shared" si="151"/>
        <v>1.7557654141966417E-2</v>
      </c>
      <c r="I1608">
        <f t="shared" si="152"/>
        <v>-6.9640389139816739E-3</v>
      </c>
      <c r="J1608" t="str">
        <f t="shared" si="153"/>
        <v/>
      </c>
      <c r="K1608" t="str">
        <f t="shared" si="154"/>
        <v/>
      </c>
      <c r="L1608" t="str">
        <f t="shared" si="155"/>
        <v/>
      </c>
      <c r="M1608" t="str">
        <f>IF(Master!D1610&lt;'OHL indexes'!E1608,1,"")</f>
        <v/>
      </c>
      <c r="N1608" t="str">
        <f>IF(Master!D1610&gt;'OHL indexes'!D1608,1,"")</f>
        <v/>
      </c>
    </row>
    <row r="1609" spans="1:14" x14ac:dyDescent="0.25">
      <c r="A1609" s="1">
        <v>40400</v>
      </c>
      <c r="B1609">
        <v>34318.61</v>
      </c>
      <c r="C1609" s="12">
        <v>34965.370000000003</v>
      </c>
      <c r="D1609">
        <v>35416.239999999998</v>
      </c>
      <c r="E1609" s="12">
        <v>33965.620000000003</v>
      </c>
      <c r="G1609">
        <f t="shared" si="150"/>
        <v>1.8845751619893658E-2</v>
      </c>
      <c r="H1609">
        <f t="shared" si="151"/>
        <v>3.1983521477122689E-2</v>
      </c>
      <c r="I1609">
        <f t="shared" si="152"/>
        <v>-1.028567299200045E-2</v>
      </c>
      <c r="J1609" t="str">
        <f t="shared" si="153"/>
        <v/>
      </c>
      <c r="K1609" t="str">
        <f t="shared" si="154"/>
        <v/>
      </c>
      <c r="L1609" t="str">
        <f t="shared" si="155"/>
        <v/>
      </c>
      <c r="M1609" t="str">
        <f>IF(Master!D1611&lt;'OHL indexes'!E1609,1,"")</f>
        <v/>
      </c>
      <c r="N1609" t="str">
        <f>IF(Master!D1611&gt;'OHL indexes'!D1609,1,"")</f>
        <v/>
      </c>
    </row>
    <row r="1610" spans="1:14" x14ac:dyDescent="0.25">
      <c r="A1610" s="1">
        <v>40401</v>
      </c>
      <c r="B1610">
        <v>37105.72</v>
      </c>
      <c r="C1610" s="12">
        <v>35825.519999999997</v>
      </c>
      <c r="D1610">
        <v>37154.19</v>
      </c>
      <c r="E1610" s="12">
        <v>35695.89</v>
      </c>
      <c r="G1610">
        <f t="shared" si="150"/>
        <v>-3.450141918820071E-2</v>
      </c>
      <c r="H1610">
        <f t="shared" si="151"/>
        <v>1.3062676051023292E-3</v>
      </c>
      <c r="I1610">
        <f t="shared" si="152"/>
        <v>-3.7994950643728265E-2</v>
      </c>
      <c r="J1610" t="str">
        <f t="shared" si="153"/>
        <v/>
      </c>
      <c r="K1610" t="str">
        <f t="shared" si="154"/>
        <v/>
      </c>
      <c r="L1610" t="str">
        <f t="shared" si="155"/>
        <v/>
      </c>
      <c r="M1610" t="str">
        <f>IF(Master!D1612&lt;'OHL indexes'!E1610,1,"")</f>
        <v/>
      </c>
      <c r="N1610" t="str">
        <f>IF(Master!D1612&gt;'OHL indexes'!D1610,1,"")</f>
        <v/>
      </c>
    </row>
    <row r="1611" spans="1:14" x14ac:dyDescent="0.25">
      <c r="A1611" s="1">
        <v>40402</v>
      </c>
      <c r="B1611">
        <v>37685.25</v>
      </c>
      <c r="C1611" s="12">
        <v>38315.97</v>
      </c>
      <c r="D1611">
        <v>38393.22</v>
      </c>
      <c r="E1611" s="12">
        <v>37002.720000000001</v>
      </c>
      <c r="G1611">
        <f t="shared" si="150"/>
        <v>1.6736521583378128E-2</v>
      </c>
      <c r="H1611">
        <f t="shared" si="151"/>
        <v>1.8786395207674111E-2</v>
      </c>
      <c r="I1611">
        <f t="shared" si="152"/>
        <v>-1.8111330029653483E-2</v>
      </c>
      <c r="J1611" t="str">
        <f t="shared" si="153"/>
        <v/>
      </c>
      <c r="K1611" t="str">
        <f t="shared" si="154"/>
        <v/>
      </c>
      <c r="L1611" t="str">
        <f t="shared" si="155"/>
        <v/>
      </c>
      <c r="M1611" t="str">
        <f>IF(Master!D1613&lt;'OHL indexes'!E1611,1,"")</f>
        <v/>
      </c>
      <c r="N1611" t="str">
        <f>IF(Master!D1613&gt;'OHL indexes'!D1611,1,"")</f>
        <v/>
      </c>
    </row>
    <row r="1612" spans="1:14" x14ac:dyDescent="0.25">
      <c r="A1612" s="1">
        <v>40403</v>
      </c>
      <c r="B1612">
        <v>38507.15</v>
      </c>
      <c r="C1612" s="12">
        <v>37704.43</v>
      </c>
      <c r="D1612">
        <v>38654.080000000002</v>
      </c>
      <c r="E1612" s="12">
        <v>37355.910000000003</v>
      </c>
      <c r="G1612">
        <f t="shared" si="150"/>
        <v>-2.0845998730105952E-2</v>
      </c>
      <c r="H1612">
        <f t="shared" si="151"/>
        <v>3.8156550147181445E-3</v>
      </c>
      <c r="I1612">
        <f t="shared" si="152"/>
        <v>-2.9896785402191539E-2</v>
      </c>
      <c r="J1612" t="str">
        <f t="shared" si="153"/>
        <v/>
      </c>
      <c r="K1612" t="str">
        <f t="shared" si="154"/>
        <v/>
      </c>
      <c r="L1612" t="str">
        <f t="shared" si="155"/>
        <v/>
      </c>
      <c r="M1612" t="str">
        <f>IF(Master!D1614&lt;'OHL indexes'!E1612,1,"")</f>
        <v/>
      </c>
      <c r="N1612" t="str">
        <f>IF(Master!D1614&gt;'OHL indexes'!D1612,1,"")</f>
        <v/>
      </c>
    </row>
    <row r="1613" spans="1:14" x14ac:dyDescent="0.25">
      <c r="A1613" s="1">
        <v>40406</v>
      </c>
      <c r="B1613">
        <v>38012.080000000002</v>
      </c>
      <c r="C1613" s="12">
        <v>38939.17</v>
      </c>
      <c r="D1613">
        <v>38977.29</v>
      </c>
      <c r="E1613" s="12">
        <v>37604.99</v>
      </c>
      <c r="G1613">
        <f t="shared" si="150"/>
        <v>2.4389352016516819E-2</v>
      </c>
      <c r="H1613">
        <f t="shared" si="151"/>
        <v>2.5392191113982721E-2</v>
      </c>
      <c r="I1613">
        <f t="shared" si="152"/>
        <v>-1.0709490246258668E-2</v>
      </c>
      <c r="J1613" t="str">
        <f t="shared" si="153"/>
        <v/>
      </c>
      <c r="K1613" t="str">
        <f t="shared" si="154"/>
        <v/>
      </c>
      <c r="L1613" t="str">
        <f t="shared" si="155"/>
        <v/>
      </c>
      <c r="M1613" t="str">
        <f>IF(Master!D1615&lt;'OHL indexes'!E1613,1,"")</f>
        <v/>
      </c>
      <c r="N1613" t="str">
        <f>IF(Master!D1615&gt;'OHL indexes'!D1613,1,"")</f>
        <v/>
      </c>
    </row>
    <row r="1614" spans="1:14" x14ac:dyDescent="0.25">
      <c r="A1614" s="1">
        <v>40407</v>
      </c>
      <c r="B1614">
        <v>36829.589999999997</v>
      </c>
      <c r="C1614" s="12">
        <v>37075.42</v>
      </c>
      <c r="D1614">
        <v>37195.26</v>
      </c>
      <c r="E1614" s="12">
        <v>36214.449999999997</v>
      </c>
      <c r="G1614">
        <f t="shared" si="150"/>
        <v>6.6747959996296125E-3</v>
      </c>
      <c r="H1614">
        <f t="shared" si="151"/>
        <v>9.9287013512776578E-3</v>
      </c>
      <c r="I1614">
        <f t="shared" si="152"/>
        <v>-1.6702330924672215E-2</v>
      </c>
      <c r="J1614" t="str">
        <f t="shared" si="153"/>
        <v/>
      </c>
      <c r="K1614" t="str">
        <f t="shared" si="154"/>
        <v/>
      </c>
      <c r="L1614" t="str">
        <f t="shared" si="155"/>
        <v/>
      </c>
      <c r="M1614" t="str">
        <f>IF(Master!D1616&lt;'OHL indexes'!E1614,1,"")</f>
        <v/>
      </c>
      <c r="N1614" t="str">
        <f>IF(Master!D1616&gt;'OHL indexes'!D1614,1,"")</f>
        <v/>
      </c>
    </row>
    <row r="1615" spans="1:14" x14ac:dyDescent="0.25">
      <c r="A1615" s="1">
        <v>40408</v>
      </c>
      <c r="B1615">
        <v>36266.99</v>
      </c>
      <c r="C1615" s="12">
        <v>36391.89</v>
      </c>
      <c r="D1615">
        <v>36767.06</v>
      </c>
      <c r="E1615" s="12">
        <v>35641.54</v>
      </c>
      <c r="G1615">
        <f t="shared" si="150"/>
        <v>3.4439031196138448E-3</v>
      </c>
      <c r="H1615">
        <f t="shared" si="151"/>
        <v>1.3788571921739212E-2</v>
      </c>
      <c r="I1615">
        <f t="shared" si="152"/>
        <v>-1.724571021747312E-2</v>
      </c>
      <c r="J1615" t="str">
        <f t="shared" si="153"/>
        <v/>
      </c>
      <c r="K1615" t="str">
        <f t="shared" si="154"/>
        <v/>
      </c>
      <c r="L1615" t="str">
        <f t="shared" si="155"/>
        <v/>
      </c>
      <c r="M1615" t="str">
        <f>IF(Master!D1617&lt;'OHL indexes'!E1615,1,"")</f>
        <v/>
      </c>
      <c r="N1615" t="str">
        <f>IF(Master!D1617&gt;'OHL indexes'!D1615,1,"")</f>
        <v/>
      </c>
    </row>
    <row r="1616" spans="1:14" x14ac:dyDescent="0.25">
      <c r="A1616" s="1">
        <v>40409</v>
      </c>
      <c r="B1616">
        <v>37398.239999999998</v>
      </c>
      <c r="C1616" s="12">
        <v>36145.68</v>
      </c>
      <c r="D1616">
        <v>38001.33</v>
      </c>
      <c r="E1616" s="12">
        <v>35896.519999999997</v>
      </c>
      <c r="G1616">
        <f t="shared" si="150"/>
        <v>-3.3492485207859968E-2</v>
      </c>
      <c r="H1616">
        <f t="shared" si="151"/>
        <v>1.6126159947634111E-2</v>
      </c>
      <c r="I1616">
        <f t="shared" si="152"/>
        <v>-4.015483081556781E-2</v>
      </c>
      <c r="J1616" t="str">
        <f t="shared" si="153"/>
        <v/>
      </c>
      <c r="K1616" t="str">
        <f t="shared" si="154"/>
        <v/>
      </c>
      <c r="L1616" t="str">
        <f t="shared" si="155"/>
        <v/>
      </c>
      <c r="M1616" t="str">
        <f>IF(Master!D1618&lt;'OHL indexes'!E1616,1,"")</f>
        <v/>
      </c>
      <c r="N1616" t="str">
        <f>IF(Master!D1618&gt;'OHL indexes'!D1616,1,"")</f>
        <v/>
      </c>
    </row>
    <row r="1617" spans="1:14" x14ac:dyDescent="0.25">
      <c r="A1617" s="1">
        <v>40410</v>
      </c>
      <c r="B1617">
        <v>37078.370000000003</v>
      </c>
      <c r="C1617" s="12">
        <v>37564.79</v>
      </c>
      <c r="D1617">
        <v>38061.17</v>
      </c>
      <c r="E1617" s="12">
        <v>36810.42</v>
      </c>
      <c r="G1617">
        <f t="shared" si="150"/>
        <v>1.3118699662363786E-2</v>
      </c>
      <c r="H1617">
        <f t="shared" si="151"/>
        <v>2.6506019547245296E-2</v>
      </c>
      <c r="I1617">
        <f t="shared" si="152"/>
        <v>-7.2265852031792033E-3</v>
      </c>
      <c r="J1617" t="str">
        <f t="shared" si="153"/>
        <v/>
      </c>
      <c r="K1617" t="str">
        <f t="shared" si="154"/>
        <v/>
      </c>
      <c r="L1617" t="str">
        <f t="shared" si="155"/>
        <v/>
      </c>
      <c r="M1617" t="str">
        <f>IF(Master!D1619&lt;'OHL indexes'!E1617,1,"")</f>
        <v/>
      </c>
      <c r="N1617" t="str">
        <f>IF(Master!D1619&gt;'OHL indexes'!D1617,1,"")</f>
        <v/>
      </c>
    </row>
    <row r="1618" spans="1:14" x14ac:dyDescent="0.25">
      <c r="A1618" s="1">
        <v>40413</v>
      </c>
      <c r="B1618">
        <v>36435.25</v>
      </c>
      <c r="C1618" s="12">
        <v>36532.29</v>
      </c>
      <c r="D1618">
        <v>36620.050000000003</v>
      </c>
      <c r="E1618" s="12">
        <v>35839.93</v>
      </c>
      <c r="G1618">
        <f t="shared" si="150"/>
        <v>2.6633548555314857E-3</v>
      </c>
      <c r="H1618">
        <f t="shared" si="151"/>
        <v>5.0720113077309392E-3</v>
      </c>
      <c r="I1618">
        <f t="shared" si="152"/>
        <v>-1.6339122141332929E-2</v>
      </c>
      <c r="J1618" t="str">
        <f t="shared" si="153"/>
        <v/>
      </c>
      <c r="K1618" t="str">
        <f t="shared" si="154"/>
        <v/>
      </c>
      <c r="L1618" t="str">
        <f t="shared" si="155"/>
        <v/>
      </c>
      <c r="M1618" t="str">
        <f>IF(Master!D1620&lt;'OHL indexes'!E1618,1,"")</f>
        <v/>
      </c>
      <c r="N1618" t="str">
        <f>IF(Master!D1620&gt;'OHL indexes'!D1618,1,"")</f>
        <v/>
      </c>
    </row>
    <row r="1619" spans="1:14" x14ac:dyDescent="0.25">
      <c r="A1619" s="1">
        <v>40414</v>
      </c>
      <c r="B1619">
        <v>37392.19</v>
      </c>
      <c r="C1619" s="12">
        <v>37796.080000000002</v>
      </c>
      <c r="D1619">
        <v>38798.11</v>
      </c>
      <c r="E1619" s="12">
        <v>36975.06</v>
      </c>
      <c r="G1619">
        <f t="shared" si="150"/>
        <v>1.0801453458596511E-2</v>
      </c>
      <c r="H1619">
        <f t="shared" si="151"/>
        <v>3.7599295467850347E-2</v>
      </c>
      <c r="I1619">
        <f t="shared" si="152"/>
        <v>-1.1155538094987372E-2</v>
      </c>
      <c r="J1619" t="str">
        <f t="shared" si="153"/>
        <v/>
      </c>
      <c r="K1619" t="str">
        <f t="shared" si="154"/>
        <v/>
      </c>
      <c r="L1619" t="str">
        <f t="shared" si="155"/>
        <v/>
      </c>
      <c r="M1619" t="str">
        <f>IF(Master!D1621&lt;'OHL indexes'!E1619,1,"")</f>
        <v/>
      </c>
      <c r="N1619" t="str">
        <f>IF(Master!D1621&gt;'OHL indexes'!D1619,1,"")</f>
        <v/>
      </c>
    </row>
    <row r="1620" spans="1:14" x14ac:dyDescent="0.25">
      <c r="A1620" s="1">
        <v>40415</v>
      </c>
      <c r="B1620">
        <v>36630.300000000003</v>
      </c>
      <c r="C1620" s="12">
        <v>38080.29</v>
      </c>
      <c r="D1620">
        <v>38639.78</v>
      </c>
      <c r="E1620" s="12">
        <v>36446.85</v>
      </c>
      <c r="G1620">
        <f t="shared" si="150"/>
        <v>3.9584442387859076E-2</v>
      </c>
      <c r="H1620">
        <f t="shared" si="151"/>
        <v>5.4858409568035116E-2</v>
      </c>
      <c r="I1620">
        <f t="shared" si="152"/>
        <v>-5.0081489914088895E-3</v>
      </c>
      <c r="J1620" t="str">
        <f t="shared" si="153"/>
        <v/>
      </c>
      <c r="K1620" t="str">
        <f t="shared" si="154"/>
        <v/>
      </c>
      <c r="L1620" t="str">
        <f t="shared" si="155"/>
        <v/>
      </c>
      <c r="M1620" t="str">
        <f>IF(Master!D1622&lt;'OHL indexes'!E1620,1,"")</f>
        <v/>
      </c>
      <c r="N1620" t="str">
        <f>IF(Master!D1622&gt;'OHL indexes'!D1620,1,"")</f>
        <v/>
      </c>
    </row>
    <row r="1621" spans="1:14" x14ac:dyDescent="0.25">
      <c r="A1621" s="1">
        <v>40416</v>
      </c>
      <c r="B1621">
        <v>37039.769999999997</v>
      </c>
      <c r="C1621" s="12">
        <v>36326.51</v>
      </c>
      <c r="D1621">
        <v>37522.47</v>
      </c>
      <c r="E1621" s="12">
        <v>35859.64</v>
      </c>
      <c r="G1621">
        <f t="shared" si="150"/>
        <v>-1.9256599055555546E-2</v>
      </c>
      <c r="H1621">
        <f t="shared" si="151"/>
        <v>1.3031938373267549E-2</v>
      </c>
      <c r="I1621">
        <f t="shared" si="152"/>
        <v>-3.1861158965079905E-2</v>
      </c>
      <c r="J1621" t="str">
        <f t="shared" si="153"/>
        <v/>
      </c>
      <c r="K1621" t="str">
        <f t="shared" si="154"/>
        <v/>
      </c>
      <c r="L1621" t="str">
        <f t="shared" si="155"/>
        <v/>
      </c>
      <c r="M1621" t="str">
        <f>IF(Master!D1623&lt;'OHL indexes'!E1621,1,"")</f>
        <v/>
      </c>
      <c r="N1621" t="str">
        <f>IF(Master!D1623&gt;'OHL indexes'!D1621,1,"")</f>
        <v/>
      </c>
    </row>
    <row r="1622" spans="1:14" x14ac:dyDescent="0.25">
      <c r="A1622" s="1">
        <v>40417</v>
      </c>
      <c r="B1622">
        <v>34800.11</v>
      </c>
      <c r="C1622" s="12">
        <v>36517.99</v>
      </c>
      <c r="D1622">
        <v>37567.910000000003</v>
      </c>
      <c r="E1622" s="12">
        <v>34679.050000000003</v>
      </c>
      <c r="G1622">
        <f t="shared" si="150"/>
        <v>4.9364211779790335E-2</v>
      </c>
      <c r="H1622">
        <f t="shared" si="151"/>
        <v>7.9534231357314855E-2</v>
      </c>
      <c r="I1622">
        <f t="shared" si="152"/>
        <v>-3.4787246362151247E-3</v>
      </c>
      <c r="J1622" t="str">
        <f t="shared" si="153"/>
        <v/>
      </c>
      <c r="K1622" t="str">
        <f t="shared" si="154"/>
        <v/>
      </c>
      <c r="L1622" t="str">
        <f t="shared" si="155"/>
        <v/>
      </c>
      <c r="M1622" t="str">
        <f>IF(Master!D1624&lt;'OHL indexes'!E1622,1,"")</f>
        <v/>
      </c>
      <c r="N1622" t="str">
        <f>IF(Master!D1624&gt;'OHL indexes'!D1622,1,"")</f>
        <v/>
      </c>
    </row>
    <row r="1623" spans="1:14" x14ac:dyDescent="0.25">
      <c r="A1623" s="1">
        <v>40420</v>
      </c>
      <c r="B1623">
        <v>35856.74</v>
      </c>
      <c r="C1623" s="12">
        <v>34904.46</v>
      </c>
      <c r="D1623">
        <v>36020.720000000001</v>
      </c>
      <c r="E1623" s="12">
        <v>34379.54</v>
      </c>
      <c r="G1623">
        <f t="shared" si="150"/>
        <v>-2.6557907941435754E-2</v>
      </c>
      <c r="H1623">
        <f t="shared" si="151"/>
        <v>4.5731987905204274E-3</v>
      </c>
      <c r="I1623">
        <f t="shared" si="152"/>
        <v>-4.1197275602857242E-2</v>
      </c>
      <c r="J1623" t="str">
        <f t="shared" si="153"/>
        <v/>
      </c>
      <c r="K1623" t="str">
        <f t="shared" si="154"/>
        <v/>
      </c>
      <c r="L1623" t="str">
        <f t="shared" si="155"/>
        <v/>
      </c>
      <c r="M1623" t="str">
        <f>IF(Master!D1625&lt;'OHL indexes'!E1623,1,"")</f>
        <v/>
      </c>
      <c r="N1623" t="str">
        <f>IF(Master!D1625&gt;'OHL indexes'!D1623,1,"")</f>
        <v/>
      </c>
    </row>
    <row r="1624" spans="1:14" x14ac:dyDescent="0.25">
      <c r="A1624" s="1">
        <v>40421</v>
      </c>
      <c r="B1624">
        <v>35228.089999999997</v>
      </c>
      <c r="C1624" s="12">
        <v>35976.21</v>
      </c>
      <c r="D1624">
        <v>36400.639999999999</v>
      </c>
      <c r="E1624" s="12">
        <v>35114.769999999997</v>
      </c>
      <c r="G1624">
        <f t="shared" si="150"/>
        <v>2.1236462152787849E-2</v>
      </c>
      <c r="H1624">
        <f t="shared" si="151"/>
        <v>3.3284518121760254E-2</v>
      </c>
      <c r="I1624">
        <f t="shared" si="152"/>
        <v>-3.216751177824273E-3</v>
      </c>
      <c r="J1624" t="str">
        <f t="shared" si="153"/>
        <v/>
      </c>
      <c r="K1624" t="str">
        <f t="shared" si="154"/>
        <v/>
      </c>
      <c r="L1624" t="str">
        <f t="shared" si="155"/>
        <v/>
      </c>
      <c r="M1624" t="str">
        <f>IF(Master!D1626&lt;'OHL indexes'!E1624,1,"")</f>
        <v/>
      </c>
      <c r="N1624" t="str">
        <f>IF(Master!D1626&gt;'OHL indexes'!D1624,1,"")</f>
        <v/>
      </c>
    </row>
    <row r="1625" spans="1:14" x14ac:dyDescent="0.25">
      <c r="A1625" s="1">
        <v>40422</v>
      </c>
      <c r="B1625">
        <v>33109.300000000003</v>
      </c>
      <c r="C1625" s="12">
        <v>34362.39</v>
      </c>
      <c r="D1625">
        <v>34609.29</v>
      </c>
      <c r="E1625" s="12">
        <v>33046.65</v>
      </c>
      <c r="G1625">
        <f t="shared" si="150"/>
        <v>3.784707015853539E-2</v>
      </c>
      <c r="H1625">
        <f t="shared" si="151"/>
        <v>4.5304189457342714E-2</v>
      </c>
      <c r="I1625">
        <f t="shared" si="152"/>
        <v>-1.89221759445235E-3</v>
      </c>
      <c r="J1625" t="str">
        <f t="shared" si="153"/>
        <v/>
      </c>
      <c r="K1625" t="str">
        <f t="shared" si="154"/>
        <v/>
      </c>
      <c r="L1625" t="str">
        <f t="shared" si="155"/>
        <v/>
      </c>
      <c r="M1625" t="str">
        <f>IF(Master!D1627&lt;'OHL indexes'!E1625,1,"")</f>
        <v/>
      </c>
      <c r="N1625" t="str">
        <f>IF(Master!D1627&gt;'OHL indexes'!D1625,1,"")</f>
        <v/>
      </c>
    </row>
    <row r="1626" spans="1:14" x14ac:dyDescent="0.25">
      <c r="A1626" s="1">
        <v>40423</v>
      </c>
      <c r="B1626">
        <v>32302.87</v>
      </c>
      <c r="C1626" s="12">
        <v>33109.300000000003</v>
      </c>
      <c r="D1626">
        <v>33320.25</v>
      </c>
      <c r="E1626" s="12">
        <v>32209.68</v>
      </c>
      <c r="G1626">
        <f t="shared" si="150"/>
        <v>2.496465484336241E-2</v>
      </c>
      <c r="H1626">
        <f t="shared" si="151"/>
        <v>3.1495034342149841E-2</v>
      </c>
      <c r="I1626">
        <f t="shared" si="152"/>
        <v>-2.884882984081516E-3</v>
      </c>
      <c r="J1626" t="str">
        <f t="shared" si="153"/>
        <v/>
      </c>
      <c r="K1626" t="str">
        <f t="shared" si="154"/>
        <v/>
      </c>
      <c r="L1626" t="str">
        <f t="shared" si="155"/>
        <v/>
      </c>
      <c r="M1626" t="str">
        <f>IF(Master!D1628&lt;'OHL indexes'!E1626,1,"")</f>
        <v/>
      </c>
      <c r="N1626" t="str">
        <f>IF(Master!D1628&gt;'OHL indexes'!D1626,1,"")</f>
        <v/>
      </c>
    </row>
    <row r="1627" spans="1:14" x14ac:dyDescent="0.25">
      <c r="A1627" s="1">
        <v>40424</v>
      </c>
      <c r="B1627">
        <v>30739.56</v>
      </c>
      <c r="C1627" s="12">
        <v>31474.99</v>
      </c>
      <c r="D1627">
        <v>31665.8</v>
      </c>
      <c r="E1627" s="12">
        <v>30680.959999999999</v>
      </c>
      <c r="G1627">
        <f t="shared" si="150"/>
        <v>2.3924545439167E-2</v>
      </c>
      <c r="H1627">
        <f t="shared" si="151"/>
        <v>3.0131856148884362E-2</v>
      </c>
      <c r="I1627">
        <f t="shared" si="152"/>
        <v>-1.9063382820053709E-3</v>
      </c>
      <c r="J1627" t="str">
        <f t="shared" si="153"/>
        <v/>
      </c>
      <c r="K1627" t="str">
        <f t="shared" si="154"/>
        <v/>
      </c>
      <c r="L1627" t="str">
        <f t="shared" si="155"/>
        <v/>
      </c>
      <c r="M1627" t="str">
        <f>IF(Master!D1629&lt;'OHL indexes'!E1627,1,"")</f>
        <v/>
      </c>
      <c r="N1627" t="str">
        <f>IF(Master!D1629&gt;'OHL indexes'!D1627,1,"")</f>
        <v/>
      </c>
    </row>
    <row r="1628" spans="1:14" x14ac:dyDescent="0.25">
      <c r="A1628" s="1">
        <v>40428</v>
      </c>
      <c r="B1628">
        <v>31646.400000000001</v>
      </c>
      <c r="C1628" s="12">
        <v>31163.74</v>
      </c>
      <c r="D1628">
        <v>31914.46</v>
      </c>
      <c r="E1628" s="12">
        <v>31069.14</v>
      </c>
      <c r="G1628">
        <f t="shared" si="150"/>
        <v>-1.5251655796551855E-2</v>
      </c>
      <c r="H1628">
        <f t="shared" si="151"/>
        <v>8.4704737347691683E-3</v>
      </c>
      <c r="I1628">
        <f t="shared" si="152"/>
        <v>-1.8240937357803744E-2</v>
      </c>
      <c r="J1628" t="str">
        <f t="shared" si="153"/>
        <v/>
      </c>
      <c r="K1628" t="str">
        <f t="shared" si="154"/>
        <v/>
      </c>
      <c r="L1628" t="str">
        <f t="shared" si="155"/>
        <v/>
      </c>
      <c r="M1628" t="str">
        <f>IF(Master!D1630&lt;'OHL indexes'!E1628,1,"")</f>
        <v/>
      </c>
      <c r="N1628" t="str">
        <f>IF(Master!D1630&gt;'OHL indexes'!D1628,1,"")</f>
        <v/>
      </c>
    </row>
    <row r="1629" spans="1:14" x14ac:dyDescent="0.25">
      <c r="A1629" s="1">
        <v>40429</v>
      </c>
      <c r="B1629">
        <v>30829.1</v>
      </c>
      <c r="C1629" s="12">
        <v>31558.6</v>
      </c>
      <c r="D1629">
        <v>31573.74</v>
      </c>
      <c r="E1629" s="12">
        <v>30786.59</v>
      </c>
      <c r="G1629">
        <f t="shared" si="150"/>
        <v>2.3662708285353773E-2</v>
      </c>
      <c r="H1629">
        <f t="shared" si="151"/>
        <v>2.4153802738321906E-2</v>
      </c>
      <c r="I1629">
        <f t="shared" si="152"/>
        <v>-1.3788920208503974E-3</v>
      </c>
      <c r="J1629" t="str">
        <f t="shared" si="153"/>
        <v/>
      </c>
      <c r="K1629" t="str">
        <f t="shared" si="154"/>
        <v/>
      </c>
      <c r="L1629" t="str">
        <f t="shared" si="155"/>
        <v/>
      </c>
      <c r="M1629" t="str">
        <f>IF(Master!D1631&lt;'OHL indexes'!E1629,1,"")</f>
        <v/>
      </c>
      <c r="N1629" t="str">
        <f>IF(Master!D1631&gt;'OHL indexes'!D1629,1,"")</f>
        <v/>
      </c>
    </row>
    <row r="1630" spans="1:14" x14ac:dyDescent="0.25">
      <c r="A1630" s="1">
        <v>40430</v>
      </c>
      <c r="B1630">
        <v>30534.83</v>
      </c>
      <c r="C1630" s="12">
        <v>29939.94</v>
      </c>
      <c r="D1630">
        <v>30624.83</v>
      </c>
      <c r="E1630" s="12">
        <v>29882.87</v>
      </c>
      <c r="G1630">
        <f t="shared" si="150"/>
        <v>-1.9482341968172223E-2</v>
      </c>
      <c r="H1630">
        <f t="shared" si="151"/>
        <v>2.9474537765561415E-3</v>
      </c>
      <c r="I1630">
        <f t="shared" si="152"/>
        <v>-2.1351355157372853E-2</v>
      </c>
      <c r="J1630" t="str">
        <f t="shared" si="153"/>
        <v/>
      </c>
      <c r="K1630" t="str">
        <f t="shared" si="154"/>
        <v/>
      </c>
      <c r="L1630" t="str">
        <f t="shared" si="155"/>
        <v/>
      </c>
      <c r="M1630" t="str">
        <f>IF(Master!D1632&lt;'OHL indexes'!E1630,1,"")</f>
        <v/>
      </c>
      <c r="N1630" t="str">
        <f>IF(Master!D1632&gt;'OHL indexes'!D1630,1,"")</f>
        <v/>
      </c>
    </row>
    <row r="1631" spans="1:14" x14ac:dyDescent="0.25">
      <c r="A1631" s="1">
        <v>40431</v>
      </c>
      <c r="B1631">
        <v>29884.95</v>
      </c>
      <c r="C1631" s="12">
        <v>30203.87</v>
      </c>
      <c r="D1631">
        <v>30543.77</v>
      </c>
      <c r="E1631" s="12">
        <v>29837.13</v>
      </c>
      <c r="G1631">
        <f t="shared" si="150"/>
        <v>1.0671592222841308E-2</v>
      </c>
      <c r="H1631">
        <f t="shared" si="151"/>
        <v>2.2045210047197727E-2</v>
      </c>
      <c r="I1631">
        <f t="shared" si="152"/>
        <v>-1.60013652356783E-3</v>
      </c>
      <c r="J1631" t="str">
        <f t="shared" si="153"/>
        <v/>
      </c>
      <c r="K1631" t="str">
        <f t="shared" si="154"/>
        <v/>
      </c>
      <c r="L1631" t="str">
        <f t="shared" si="155"/>
        <v/>
      </c>
      <c r="M1631" t="str">
        <f>IF(Master!D1633&lt;'OHL indexes'!E1631,1,"")</f>
        <v/>
      </c>
      <c r="N1631" t="str">
        <f>IF(Master!D1633&gt;'OHL indexes'!D1631,1,"")</f>
        <v/>
      </c>
    </row>
    <row r="1632" spans="1:14" x14ac:dyDescent="0.25">
      <c r="A1632" s="1">
        <v>40434</v>
      </c>
      <c r="B1632">
        <v>28417.96</v>
      </c>
      <c r="C1632" s="12">
        <v>29198.62</v>
      </c>
      <c r="D1632">
        <v>29254.83</v>
      </c>
      <c r="E1632" s="12">
        <v>28279.17</v>
      </c>
      <c r="G1632">
        <f t="shared" si="150"/>
        <v>2.7470655880999173E-2</v>
      </c>
      <c r="H1632">
        <f t="shared" si="151"/>
        <v>2.9448630373186679E-2</v>
      </c>
      <c r="I1632">
        <f t="shared" si="152"/>
        <v>-4.8838832907077689E-3</v>
      </c>
      <c r="J1632" t="str">
        <f t="shared" si="153"/>
        <v/>
      </c>
      <c r="K1632" t="str">
        <f t="shared" si="154"/>
        <v/>
      </c>
      <c r="L1632" t="str">
        <f t="shared" si="155"/>
        <v/>
      </c>
      <c r="M1632" t="str">
        <f>IF(Master!D1634&lt;'OHL indexes'!E1632,1,"")</f>
        <v/>
      </c>
      <c r="N1632" t="str">
        <f>IF(Master!D1634&gt;'OHL indexes'!D1632,1,"")</f>
        <v/>
      </c>
    </row>
    <row r="1633" spans="1:14" x14ac:dyDescent="0.25">
      <c r="A1633" s="1">
        <v>40435</v>
      </c>
      <c r="B1633">
        <v>28418.07</v>
      </c>
      <c r="C1633" s="12">
        <v>28479.57</v>
      </c>
      <c r="D1633">
        <v>28764.16</v>
      </c>
      <c r="E1633" s="12">
        <v>28080.560000000001</v>
      </c>
      <c r="G1633">
        <f t="shared" si="150"/>
        <v>2.1641160008403215E-3</v>
      </c>
      <c r="H1633">
        <f t="shared" si="151"/>
        <v>1.2178518808631189E-2</v>
      </c>
      <c r="I1633">
        <f t="shared" si="152"/>
        <v>-1.1876598234855429E-2</v>
      </c>
      <c r="J1633" t="str">
        <f t="shared" si="153"/>
        <v/>
      </c>
      <c r="K1633" t="str">
        <f t="shared" si="154"/>
        <v/>
      </c>
      <c r="L1633" t="str">
        <f t="shared" si="155"/>
        <v/>
      </c>
      <c r="M1633" t="str">
        <f>IF(Master!D1635&lt;'OHL indexes'!E1633,1,"")</f>
        <v/>
      </c>
      <c r="N1633" t="str">
        <f>IF(Master!D1635&gt;'OHL indexes'!D1633,1,"")</f>
        <v/>
      </c>
    </row>
    <row r="1634" spans="1:14" x14ac:dyDescent="0.25">
      <c r="A1634" s="1">
        <v>40436</v>
      </c>
      <c r="B1634">
        <v>27865.3</v>
      </c>
      <c r="C1634" s="12">
        <v>28639.22</v>
      </c>
      <c r="D1634">
        <v>28915.66</v>
      </c>
      <c r="E1634" s="12">
        <v>27809.9</v>
      </c>
      <c r="G1634">
        <f t="shared" si="150"/>
        <v>2.7773610906755009E-2</v>
      </c>
      <c r="H1634">
        <f t="shared" si="151"/>
        <v>3.7694193136266207E-2</v>
      </c>
      <c r="I1634">
        <f t="shared" si="152"/>
        <v>-1.9881357817786993E-3</v>
      </c>
      <c r="J1634" t="str">
        <f t="shared" si="153"/>
        <v/>
      </c>
      <c r="K1634" t="str">
        <f t="shared" si="154"/>
        <v/>
      </c>
      <c r="L1634" t="str">
        <f t="shared" si="155"/>
        <v/>
      </c>
      <c r="M1634" t="str">
        <f>IF(Master!D1636&lt;'OHL indexes'!E1634,1,"")</f>
        <v/>
      </c>
      <c r="N1634" t="str">
        <f>IF(Master!D1636&gt;'OHL indexes'!D1634,1,"")</f>
        <v/>
      </c>
    </row>
    <row r="1635" spans="1:14" x14ac:dyDescent="0.25">
      <c r="A1635" s="1">
        <v>40437</v>
      </c>
      <c r="B1635">
        <v>27766.240000000002</v>
      </c>
      <c r="C1635" s="12">
        <v>28028.37</v>
      </c>
      <c r="D1635">
        <v>28574.880000000001</v>
      </c>
      <c r="E1635" s="12">
        <v>27706.639999999999</v>
      </c>
      <c r="G1635">
        <f t="shared" si="150"/>
        <v>9.4406012481342838E-3</v>
      </c>
      <c r="H1635">
        <f t="shared" si="151"/>
        <v>2.9123136586012288E-2</v>
      </c>
      <c r="I1635">
        <f t="shared" si="152"/>
        <v>-2.1464915667371853E-3</v>
      </c>
      <c r="J1635" t="str">
        <f t="shared" si="153"/>
        <v/>
      </c>
      <c r="K1635" t="str">
        <f t="shared" si="154"/>
        <v/>
      </c>
      <c r="L1635" t="str">
        <f t="shared" si="155"/>
        <v/>
      </c>
      <c r="M1635" t="str">
        <f>IF(Master!D1637&lt;'OHL indexes'!E1635,1,"")</f>
        <v/>
      </c>
      <c r="N1635" t="str">
        <f>IF(Master!D1637&gt;'OHL indexes'!D1635,1,"")</f>
        <v/>
      </c>
    </row>
    <row r="1636" spans="1:14" x14ac:dyDescent="0.25">
      <c r="A1636" s="1">
        <v>40438</v>
      </c>
      <c r="B1636">
        <v>27733.42</v>
      </c>
      <c r="C1636" s="12">
        <v>27698.2</v>
      </c>
      <c r="D1636">
        <v>28301.81</v>
      </c>
      <c r="E1636" s="12">
        <v>27647.71</v>
      </c>
      <c r="G1636">
        <f t="shared" si="150"/>
        <v>-1.2699479544894254E-3</v>
      </c>
      <c r="H1636">
        <f t="shared" si="151"/>
        <v>2.049476768462033E-2</v>
      </c>
      <c r="I1636">
        <f t="shared" si="152"/>
        <v>-3.0904951498949007E-3</v>
      </c>
      <c r="J1636" t="str">
        <f t="shared" si="153"/>
        <v/>
      </c>
      <c r="K1636" t="str">
        <f t="shared" si="154"/>
        <v/>
      </c>
      <c r="L1636" t="str">
        <f t="shared" si="155"/>
        <v/>
      </c>
      <c r="M1636" t="str">
        <f>IF(Master!D1638&lt;'OHL indexes'!E1636,1,"")</f>
        <v/>
      </c>
      <c r="N1636" t="str">
        <f>IF(Master!D1638&gt;'OHL indexes'!D1636,1,"")</f>
        <v/>
      </c>
    </row>
    <row r="1637" spans="1:14" x14ac:dyDescent="0.25">
      <c r="A1637" s="1">
        <v>40441</v>
      </c>
      <c r="B1637">
        <v>27001.62</v>
      </c>
      <c r="C1637" s="12">
        <v>27556.400000000001</v>
      </c>
      <c r="D1637">
        <v>27726.86</v>
      </c>
      <c r="E1637" s="12">
        <v>26937.48</v>
      </c>
      <c r="G1637">
        <f t="shared" si="150"/>
        <v>2.0546174636929315E-2</v>
      </c>
      <c r="H1637">
        <f t="shared" si="151"/>
        <v>2.6859129192989162E-2</v>
      </c>
      <c r="I1637">
        <f t="shared" si="152"/>
        <v>-2.3754130307737098E-3</v>
      </c>
      <c r="J1637" t="str">
        <f t="shared" si="153"/>
        <v/>
      </c>
      <c r="K1637" t="str">
        <f t="shared" si="154"/>
        <v/>
      </c>
      <c r="L1637" t="str">
        <f t="shared" si="155"/>
        <v/>
      </c>
      <c r="M1637" t="str">
        <f>IF(Master!D1639&lt;'OHL indexes'!E1637,1,"")</f>
        <v/>
      </c>
      <c r="N1637" t="str">
        <f>IF(Master!D1639&gt;'OHL indexes'!D1637,1,"")</f>
        <v/>
      </c>
    </row>
    <row r="1638" spans="1:14" x14ac:dyDescent="0.25">
      <c r="A1638" s="1">
        <v>40442</v>
      </c>
      <c r="B1638">
        <v>27101.79</v>
      </c>
      <c r="C1638" s="12">
        <v>26982.48</v>
      </c>
      <c r="D1638">
        <v>27338.73</v>
      </c>
      <c r="E1638" s="12">
        <v>26657.98</v>
      </c>
      <c r="G1638">
        <f t="shared" si="150"/>
        <v>-4.4022922471173009E-3</v>
      </c>
      <c r="H1638">
        <f t="shared" si="151"/>
        <v>8.7425959687532639E-3</v>
      </c>
      <c r="I1638">
        <f t="shared" si="152"/>
        <v>-1.6375671127257685E-2</v>
      </c>
      <c r="J1638" t="str">
        <f t="shared" si="153"/>
        <v/>
      </c>
      <c r="K1638" t="str">
        <f t="shared" si="154"/>
        <v/>
      </c>
      <c r="L1638" t="str">
        <f t="shared" si="155"/>
        <v/>
      </c>
      <c r="M1638" t="str">
        <f>IF(Master!D1640&lt;'OHL indexes'!E1638,1,"")</f>
        <v/>
      </c>
      <c r="N1638" t="str">
        <f>IF(Master!D1640&gt;'OHL indexes'!D1638,1,"")</f>
        <v/>
      </c>
    </row>
    <row r="1639" spans="1:14" x14ac:dyDescent="0.25">
      <c r="A1639" s="1">
        <v>40443</v>
      </c>
      <c r="B1639">
        <v>27588.959999999999</v>
      </c>
      <c r="C1639" s="12">
        <v>27296.61</v>
      </c>
      <c r="D1639">
        <v>27783.66</v>
      </c>
      <c r="E1639" s="12">
        <v>26787.91</v>
      </c>
      <c r="G1639">
        <f t="shared" si="150"/>
        <v>-1.0596629956330261E-2</v>
      </c>
      <c r="H1639">
        <f t="shared" si="151"/>
        <v>7.0571706943647339E-3</v>
      </c>
      <c r="I1639">
        <f t="shared" si="152"/>
        <v>-2.9035164790553902E-2</v>
      </c>
      <c r="J1639" t="str">
        <f t="shared" si="153"/>
        <v/>
      </c>
      <c r="K1639" t="str">
        <f t="shared" si="154"/>
        <v/>
      </c>
      <c r="L1639" t="str">
        <f t="shared" si="155"/>
        <v/>
      </c>
      <c r="M1639" t="str">
        <f>IF(Master!D1641&lt;'OHL indexes'!E1639,1,"")</f>
        <v/>
      </c>
      <c r="N1639" t="str">
        <f>IF(Master!D1641&gt;'OHL indexes'!D1639,1,"")</f>
        <v/>
      </c>
    </row>
    <row r="1640" spans="1:14" x14ac:dyDescent="0.25">
      <c r="A1640" s="1">
        <v>40444</v>
      </c>
      <c r="B1640">
        <v>28440.53</v>
      </c>
      <c r="C1640" s="12">
        <v>28278.74</v>
      </c>
      <c r="D1640">
        <v>28658.12</v>
      </c>
      <c r="E1640" s="12">
        <v>27602.76</v>
      </c>
      <c r="G1640">
        <f t="shared" si="150"/>
        <v>-5.6887125521217774E-3</v>
      </c>
      <c r="H1640">
        <f t="shared" si="151"/>
        <v>7.6507013054960549E-3</v>
      </c>
      <c r="I1640">
        <f t="shared" si="152"/>
        <v>-2.9456905338965167E-2</v>
      </c>
      <c r="J1640" t="str">
        <f t="shared" si="153"/>
        <v/>
      </c>
      <c r="K1640" t="str">
        <f t="shared" si="154"/>
        <v/>
      </c>
      <c r="L1640" t="str">
        <f t="shared" si="155"/>
        <v/>
      </c>
      <c r="M1640" t="str">
        <f>IF(Master!D1642&lt;'OHL indexes'!E1640,1,"")</f>
        <v/>
      </c>
      <c r="N1640" t="str">
        <f>IF(Master!D1642&gt;'OHL indexes'!D1640,1,"")</f>
        <v/>
      </c>
    </row>
    <row r="1641" spans="1:14" x14ac:dyDescent="0.25">
      <c r="A1641" s="1">
        <v>40445</v>
      </c>
      <c r="B1641">
        <v>26887.95</v>
      </c>
      <c r="C1641" s="12">
        <v>27650.22</v>
      </c>
      <c r="D1641">
        <v>27733.97</v>
      </c>
      <c r="E1641" s="12">
        <v>26842.720000000001</v>
      </c>
      <c r="G1641">
        <f t="shared" si="150"/>
        <v>2.8349874200152891E-2</v>
      </c>
      <c r="H1641">
        <f t="shared" si="151"/>
        <v>3.1464652381457237E-2</v>
      </c>
      <c r="I1641">
        <f t="shared" si="152"/>
        <v>-1.6821661748106509E-3</v>
      </c>
      <c r="J1641" t="str">
        <f t="shared" si="153"/>
        <v/>
      </c>
      <c r="K1641" t="str">
        <f t="shared" si="154"/>
        <v/>
      </c>
      <c r="L1641" t="str">
        <f t="shared" si="155"/>
        <v/>
      </c>
      <c r="M1641" t="str">
        <f>IF(Master!D1643&lt;'OHL indexes'!E1641,1,"")</f>
        <v/>
      </c>
      <c r="N1641" t="str">
        <f>IF(Master!D1643&gt;'OHL indexes'!D1641,1,"")</f>
        <v/>
      </c>
    </row>
    <row r="1642" spans="1:14" x14ac:dyDescent="0.25">
      <c r="A1642" s="1">
        <v>40448</v>
      </c>
      <c r="B1642">
        <v>27014.41</v>
      </c>
      <c r="C1642" s="12">
        <v>26870.85</v>
      </c>
      <c r="D1642">
        <v>27086.720000000001</v>
      </c>
      <c r="E1642" s="12">
        <v>26586.58</v>
      </c>
      <c r="G1642">
        <f t="shared" si="150"/>
        <v>-5.3142008283727504E-3</v>
      </c>
      <c r="H1642">
        <f t="shared" si="151"/>
        <v>2.6767195729984206E-3</v>
      </c>
      <c r="I1642">
        <f t="shared" si="152"/>
        <v>-1.583710323490306E-2</v>
      </c>
      <c r="J1642" t="str">
        <f t="shared" si="153"/>
        <v/>
      </c>
      <c r="K1642" t="str">
        <f t="shared" si="154"/>
        <v/>
      </c>
      <c r="L1642" t="str">
        <f t="shared" si="155"/>
        <v/>
      </c>
      <c r="M1642" t="str">
        <f>IF(Master!D1644&lt;'OHL indexes'!E1642,1,"")</f>
        <v/>
      </c>
      <c r="N1642" t="str">
        <f>IF(Master!D1644&gt;'OHL indexes'!D1642,1,"")</f>
        <v/>
      </c>
    </row>
    <row r="1643" spans="1:14" x14ac:dyDescent="0.25">
      <c r="A1643" s="1">
        <v>40449</v>
      </c>
      <c r="B1643">
        <v>26980.48</v>
      </c>
      <c r="C1643" s="12">
        <v>26908.03</v>
      </c>
      <c r="D1643">
        <v>27750.57</v>
      </c>
      <c r="E1643" s="12">
        <v>26714.42</v>
      </c>
      <c r="G1643">
        <f t="shared" si="150"/>
        <v>-2.6852746874778122E-3</v>
      </c>
      <c r="H1643">
        <f t="shared" si="151"/>
        <v>2.8542487012833018E-2</v>
      </c>
      <c r="I1643">
        <f t="shared" si="152"/>
        <v>-9.8612033588728609E-3</v>
      </c>
      <c r="J1643" t="str">
        <f t="shared" si="153"/>
        <v/>
      </c>
      <c r="K1643" t="str">
        <f t="shared" si="154"/>
        <v/>
      </c>
      <c r="L1643" t="str">
        <f t="shared" si="155"/>
        <v/>
      </c>
      <c r="M1643" t="str">
        <f>IF(Master!D1645&lt;'OHL indexes'!E1643,1,"")</f>
        <v/>
      </c>
      <c r="N1643" t="str">
        <f>IF(Master!D1645&gt;'OHL indexes'!D1643,1,"")</f>
        <v/>
      </c>
    </row>
    <row r="1644" spans="1:14" x14ac:dyDescent="0.25">
      <c r="A1644" s="1">
        <v>40450</v>
      </c>
      <c r="B1644">
        <v>27404.15</v>
      </c>
      <c r="C1644" s="12">
        <v>27139.31</v>
      </c>
      <c r="D1644">
        <v>27552.28</v>
      </c>
      <c r="E1644" s="12">
        <v>26938.12</v>
      </c>
      <c r="G1644">
        <f t="shared" si="150"/>
        <v>-9.6642296878393097E-3</v>
      </c>
      <c r="H1644">
        <f t="shared" si="151"/>
        <v>5.4053856806359768E-3</v>
      </c>
      <c r="I1644">
        <f t="shared" si="152"/>
        <v>-1.700581846180238E-2</v>
      </c>
      <c r="J1644" t="str">
        <f t="shared" si="153"/>
        <v/>
      </c>
      <c r="K1644" t="str">
        <f t="shared" si="154"/>
        <v/>
      </c>
      <c r="L1644" t="str">
        <f t="shared" si="155"/>
        <v/>
      </c>
      <c r="M1644" t="str">
        <f>IF(Master!D1646&lt;'OHL indexes'!E1644,1,"")</f>
        <v/>
      </c>
      <c r="N1644" t="str">
        <f>IF(Master!D1646&gt;'OHL indexes'!D1644,1,"")</f>
        <v/>
      </c>
    </row>
    <row r="1645" spans="1:14" x14ac:dyDescent="0.25">
      <c r="A1645" s="1">
        <v>40451</v>
      </c>
      <c r="B1645">
        <v>28102.07</v>
      </c>
      <c r="C1645" s="12">
        <v>26971.97</v>
      </c>
      <c r="D1645">
        <v>28371.8</v>
      </c>
      <c r="E1645" s="12">
        <v>26824.400000000001</v>
      </c>
      <c r="G1645">
        <f t="shared" si="150"/>
        <v>-4.0214119458103936E-2</v>
      </c>
      <c r="H1645">
        <f t="shared" si="151"/>
        <v>9.5982253264617068E-3</v>
      </c>
      <c r="I1645">
        <f t="shared" si="152"/>
        <v>-4.5465334048345851E-2</v>
      </c>
      <c r="J1645" t="str">
        <f t="shared" si="153"/>
        <v/>
      </c>
      <c r="K1645" t="str">
        <f t="shared" si="154"/>
        <v/>
      </c>
      <c r="L1645" t="str">
        <f t="shared" si="155"/>
        <v/>
      </c>
      <c r="M1645" t="str">
        <f>IF(Master!D1647&lt;'OHL indexes'!E1645,1,"")</f>
        <v/>
      </c>
      <c r="N1645" t="str">
        <f>IF(Master!D1647&gt;'OHL indexes'!D1645,1,"")</f>
        <v/>
      </c>
    </row>
    <row r="1646" spans="1:14" x14ac:dyDescent="0.25">
      <c r="A1646" s="1">
        <v>40452</v>
      </c>
      <c r="B1646">
        <v>27543.72</v>
      </c>
      <c r="C1646" s="12">
        <v>27549.9</v>
      </c>
      <c r="D1646">
        <v>28099.97</v>
      </c>
      <c r="E1646" s="12">
        <v>27442.82</v>
      </c>
      <c r="G1646">
        <f t="shared" si="150"/>
        <v>2.2437056432456082E-4</v>
      </c>
      <c r="H1646">
        <f t="shared" si="151"/>
        <v>2.0195166085045901E-2</v>
      </c>
      <c r="I1646">
        <f t="shared" si="152"/>
        <v>-3.663266980640234E-3</v>
      </c>
      <c r="J1646" t="str">
        <f t="shared" si="153"/>
        <v/>
      </c>
      <c r="K1646" t="str">
        <f t="shared" si="154"/>
        <v/>
      </c>
      <c r="L1646" t="str">
        <f t="shared" si="155"/>
        <v/>
      </c>
      <c r="M1646" t="str">
        <f>IF(Master!D1648&lt;'OHL indexes'!E1646,1,"")</f>
        <v/>
      </c>
      <c r="N1646" t="str">
        <f>IF(Master!D1648&gt;'OHL indexes'!D1646,1,"")</f>
        <v/>
      </c>
    </row>
    <row r="1647" spans="1:14" x14ac:dyDescent="0.25">
      <c r="A1647" s="1">
        <v>40455</v>
      </c>
      <c r="B1647">
        <v>27934.84</v>
      </c>
      <c r="C1647" s="12">
        <v>27756.03</v>
      </c>
      <c r="D1647">
        <v>28268.83</v>
      </c>
      <c r="E1647" s="12">
        <v>27516.55</v>
      </c>
      <c r="G1647">
        <f t="shared" si="150"/>
        <v>-6.4009673941215484E-3</v>
      </c>
      <c r="H1647">
        <f t="shared" si="151"/>
        <v>1.1956037693432453E-2</v>
      </c>
      <c r="I1647">
        <f t="shared" si="152"/>
        <v>-1.4973774684229446E-2</v>
      </c>
      <c r="J1647" t="str">
        <f t="shared" si="153"/>
        <v/>
      </c>
      <c r="K1647" t="str">
        <f t="shared" si="154"/>
        <v/>
      </c>
      <c r="L1647" t="str">
        <f t="shared" si="155"/>
        <v/>
      </c>
      <c r="M1647" t="str">
        <f>IF(Master!D1649&lt;'OHL indexes'!E1647,1,"")</f>
        <v/>
      </c>
      <c r="N1647" t="str">
        <f>IF(Master!D1649&gt;'OHL indexes'!D1647,1,"")</f>
        <v/>
      </c>
    </row>
    <row r="1648" spans="1:14" x14ac:dyDescent="0.25">
      <c r="A1648" s="1">
        <v>40456</v>
      </c>
      <c r="B1648">
        <v>26578.66</v>
      </c>
      <c r="C1648" s="12">
        <v>27478.45</v>
      </c>
      <c r="D1648">
        <v>27570.81</v>
      </c>
      <c r="E1648" s="12">
        <v>26380.94</v>
      </c>
      <c r="G1648">
        <f t="shared" si="150"/>
        <v>3.3853851172331417E-2</v>
      </c>
      <c r="H1648">
        <f t="shared" si="151"/>
        <v>3.7328819436344807E-2</v>
      </c>
      <c r="I1648">
        <f t="shared" si="152"/>
        <v>-7.439050727162333E-3</v>
      </c>
      <c r="J1648" t="str">
        <f t="shared" si="153"/>
        <v/>
      </c>
      <c r="K1648" t="str">
        <f t="shared" si="154"/>
        <v/>
      </c>
      <c r="L1648" t="str">
        <f t="shared" si="155"/>
        <v/>
      </c>
      <c r="M1648" t="str">
        <f>IF(Master!D1650&lt;'OHL indexes'!E1648,1,"")</f>
        <v/>
      </c>
      <c r="N1648" t="str">
        <f>IF(Master!D1650&gt;'OHL indexes'!D1648,1,"")</f>
        <v/>
      </c>
    </row>
    <row r="1649" spans="1:14" x14ac:dyDescent="0.25">
      <c r="A1649" s="1">
        <v>40457</v>
      </c>
      <c r="B1649">
        <v>26258.03</v>
      </c>
      <c r="C1649" s="12">
        <v>26413.13</v>
      </c>
      <c r="D1649">
        <v>26731.78</v>
      </c>
      <c r="E1649" s="12">
        <v>26175.17</v>
      </c>
      <c r="G1649">
        <f t="shared" si="150"/>
        <v>5.9067645211769992E-3</v>
      </c>
      <c r="H1649">
        <f t="shared" si="151"/>
        <v>1.8042099883349927E-2</v>
      </c>
      <c r="I1649">
        <f t="shared" si="152"/>
        <v>-3.1556061136346347E-3</v>
      </c>
      <c r="J1649" t="str">
        <f t="shared" si="153"/>
        <v/>
      </c>
      <c r="K1649" t="str">
        <f t="shared" si="154"/>
        <v/>
      </c>
      <c r="L1649" t="str">
        <f t="shared" si="155"/>
        <v/>
      </c>
      <c r="M1649" t="str">
        <f>IF(Master!D1651&lt;'OHL indexes'!E1649,1,"")</f>
        <v/>
      </c>
      <c r="N1649" t="str">
        <f>IF(Master!D1651&gt;'OHL indexes'!D1649,1,"")</f>
        <v/>
      </c>
    </row>
    <row r="1650" spans="1:14" x14ac:dyDescent="0.25">
      <c r="A1650" s="1">
        <v>40458</v>
      </c>
      <c r="B1650">
        <v>26081.16</v>
      </c>
      <c r="C1650" s="12">
        <v>26004.94</v>
      </c>
      <c r="D1650">
        <v>26640.76</v>
      </c>
      <c r="E1650" s="12">
        <v>25897.94</v>
      </c>
      <c r="G1650">
        <f t="shared" si="150"/>
        <v>-2.9224160275079791E-3</v>
      </c>
      <c r="H1650">
        <f t="shared" si="151"/>
        <v>2.145610087894867E-2</v>
      </c>
      <c r="I1650">
        <f t="shared" si="152"/>
        <v>-7.0249942870639348E-3</v>
      </c>
      <c r="J1650" t="str">
        <f t="shared" si="153"/>
        <v/>
      </c>
      <c r="K1650" t="str">
        <f t="shared" si="154"/>
        <v/>
      </c>
      <c r="L1650" t="str">
        <f t="shared" si="155"/>
        <v/>
      </c>
      <c r="M1650" t="str">
        <f>IF(Master!D1652&lt;'OHL indexes'!E1650,1,"")</f>
        <v/>
      </c>
      <c r="N1650" t="str">
        <f>IF(Master!D1652&gt;'OHL indexes'!D1650,1,"")</f>
        <v/>
      </c>
    </row>
    <row r="1651" spans="1:14" x14ac:dyDescent="0.25">
      <c r="A1651" s="1">
        <v>40459</v>
      </c>
      <c r="B1651">
        <v>25058.46</v>
      </c>
      <c r="C1651" s="12">
        <v>26046.39</v>
      </c>
      <c r="D1651">
        <v>26214.12</v>
      </c>
      <c r="E1651" s="12">
        <v>24886.54</v>
      </c>
      <c r="G1651">
        <f t="shared" si="150"/>
        <v>3.9425008559983432E-2</v>
      </c>
      <c r="H1651">
        <f t="shared" si="151"/>
        <v>4.6118556367789498E-2</v>
      </c>
      <c r="I1651">
        <f t="shared" si="152"/>
        <v>-6.8607568062840629E-3</v>
      </c>
      <c r="J1651" t="str">
        <f t="shared" si="153"/>
        <v/>
      </c>
      <c r="K1651" t="str">
        <f t="shared" si="154"/>
        <v/>
      </c>
      <c r="L1651" t="str">
        <f t="shared" si="155"/>
        <v/>
      </c>
      <c r="M1651" t="str">
        <f>IF(Master!D1653&lt;'OHL indexes'!E1651,1,"")</f>
        <v/>
      </c>
      <c r="N1651" t="str">
        <f>IF(Master!D1653&gt;'OHL indexes'!D1651,1,"")</f>
        <v/>
      </c>
    </row>
    <row r="1652" spans="1:14" x14ac:dyDescent="0.25">
      <c r="A1652" s="1">
        <v>40462</v>
      </c>
      <c r="B1652">
        <v>24434.560000000001</v>
      </c>
      <c r="C1652" s="12">
        <v>24810.42</v>
      </c>
      <c r="D1652">
        <v>24847.01</v>
      </c>
      <c r="E1652" s="12">
        <v>24346.86</v>
      </c>
      <c r="G1652">
        <f t="shared" si="150"/>
        <v>1.5382310956284728E-2</v>
      </c>
      <c r="H1652">
        <f t="shared" si="151"/>
        <v>1.6879780114722687E-2</v>
      </c>
      <c r="I1652">
        <f t="shared" si="152"/>
        <v>-3.5891786060400221E-3</v>
      </c>
      <c r="J1652" t="str">
        <f t="shared" si="153"/>
        <v/>
      </c>
      <c r="K1652" t="str">
        <f t="shared" si="154"/>
        <v/>
      </c>
      <c r="L1652" t="str">
        <f t="shared" si="155"/>
        <v/>
      </c>
      <c r="M1652" t="str">
        <f>IF(Master!D1654&lt;'OHL indexes'!E1652,1,"")</f>
        <v/>
      </c>
      <c r="N1652" t="str">
        <f>IF(Master!D1654&gt;'OHL indexes'!D1652,1,"")</f>
        <v/>
      </c>
    </row>
    <row r="1653" spans="1:14" x14ac:dyDescent="0.25">
      <c r="A1653" s="1">
        <v>40463</v>
      </c>
      <c r="B1653">
        <v>23624.47</v>
      </c>
      <c r="C1653" s="12">
        <v>24711.35</v>
      </c>
      <c r="D1653">
        <v>25038.66</v>
      </c>
      <c r="E1653" s="12">
        <v>23410.22</v>
      </c>
      <c r="G1653">
        <f t="shared" si="150"/>
        <v>4.6006534749774231E-2</v>
      </c>
      <c r="H1653">
        <f t="shared" si="151"/>
        <v>5.9861237098652209E-2</v>
      </c>
      <c r="I1653">
        <f t="shared" si="152"/>
        <v>-9.0689865211790455E-3</v>
      </c>
      <c r="J1653" t="str">
        <f t="shared" si="153"/>
        <v/>
      </c>
      <c r="K1653" t="str">
        <f t="shared" si="154"/>
        <v/>
      </c>
      <c r="L1653" t="str">
        <f t="shared" si="155"/>
        <v/>
      </c>
      <c r="M1653" t="str">
        <f>IF(Master!D1655&lt;'OHL indexes'!E1653,1,"")</f>
        <v/>
      </c>
      <c r="N1653" t="str">
        <f>IF(Master!D1655&gt;'OHL indexes'!D1653,1,"")</f>
        <v/>
      </c>
    </row>
    <row r="1654" spans="1:14" x14ac:dyDescent="0.25">
      <c r="A1654" s="1">
        <v>40464</v>
      </c>
      <c r="B1654">
        <v>23062.3</v>
      </c>
      <c r="C1654" s="12">
        <v>23252.98</v>
      </c>
      <c r="D1654">
        <v>23383.51</v>
      </c>
      <c r="E1654" s="12">
        <v>22642.54</v>
      </c>
      <c r="G1654">
        <f t="shared" si="150"/>
        <v>8.2680391808276354E-3</v>
      </c>
      <c r="H1654">
        <f t="shared" si="151"/>
        <v>1.3927925662228002E-2</v>
      </c>
      <c r="I1654">
        <f t="shared" si="152"/>
        <v>-1.8201133451563711E-2</v>
      </c>
      <c r="J1654" t="str">
        <f t="shared" si="153"/>
        <v/>
      </c>
      <c r="K1654" t="str">
        <f t="shared" si="154"/>
        <v/>
      </c>
      <c r="L1654" t="str">
        <f t="shared" si="155"/>
        <v/>
      </c>
      <c r="M1654" t="str">
        <f>IF(Master!D1656&lt;'OHL indexes'!E1654,1,"")</f>
        <v/>
      </c>
      <c r="N1654" t="str">
        <f>IF(Master!D1656&gt;'OHL indexes'!D1654,1,"")</f>
        <v/>
      </c>
    </row>
    <row r="1655" spans="1:14" x14ac:dyDescent="0.25">
      <c r="A1655" s="1">
        <v>40465</v>
      </c>
      <c r="B1655">
        <v>23751.67</v>
      </c>
      <c r="C1655" s="12">
        <v>23180.18</v>
      </c>
      <c r="D1655">
        <v>24325</v>
      </c>
      <c r="E1655" s="12">
        <v>23046.32</v>
      </c>
      <c r="G1655">
        <f t="shared" si="150"/>
        <v>-2.406104497073247E-2</v>
      </c>
      <c r="H1655">
        <f t="shared" si="151"/>
        <v>2.4138513207702994E-2</v>
      </c>
      <c r="I1655">
        <f t="shared" si="152"/>
        <v>-2.9696859210320725E-2</v>
      </c>
      <c r="J1655" t="str">
        <f t="shared" si="153"/>
        <v/>
      </c>
      <c r="K1655" t="str">
        <f t="shared" si="154"/>
        <v/>
      </c>
      <c r="L1655" t="str">
        <f t="shared" si="155"/>
        <v/>
      </c>
      <c r="M1655" t="str">
        <f>IF(Master!D1657&lt;'OHL indexes'!E1655,1,"")</f>
        <v/>
      </c>
      <c r="N1655" t="str">
        <f>IF(Master!D1657&gt;'OHL indexes'!D1655,1,"")</f>
        <v/>
      </c>
    </row>
    <row r="1656" spans="1:14" x14ac:dyDescent="0.25">
      <c r="A1656" s="1">
        <v>40466</v>
      </c>
      <c r="B1656">
        <v>23548.87</v>
      </c>
      <c r="C1656" s="12">
        <v>23402.39</v>
      </c>
      <c r="D1656">
        <v>24489.62</v>
      </c>
      <c r="E1656" s="12">
        <v>23280.26</v>
      </c>
      <c r="G1656">
        <f t="shared" si="150"/>
        <v>-6.2202560037912802E-3</v>
      </c>
      <c r="H1656">
        <f t="shared" si="151"/>
        <v>3.9948838309439072E-2</v>
      </c>
      <c r="I1656">
        <f t="shared" si="152"/>
        <v>-1.1406492116182276E-2</v>
      </c>
      <c r="J1656" t="str">
        <f t="shared" si="153"/>
        <v/>
      </c>
      <c r="K1656" t="str">
        <f t="shared" si="154"/>
        <v/>
      </c>
      <c r="L1656" t="str">
        <f t="shared" si="155"/>
        <v/>
      </c>
      <c r="M1656" t="str">
        <f>IF(Master!D1658&lt;'OHL indexes'!E1656,1,"")</f>
        <v/>
      </c>
      <c r="N1656" t="str">
        <f>IF(Master!D1658&gt;'OHL indexes'!D1656,1,"")</f>
        <v/>
      </c>
    </row>
    <row r="1657" spans="1:14" x14ac:dyDescent="0.25">
      <c r="A1657" s="1">
        <v>40469</v>
      </c>
      <c r="B1657">
        <v>22779.39</v>
      </c>
      <c r="C1657" s="12">
        <v>23556.78</v>
      </c>
      <c r="D1657">
        <v>23800.17</v>
      </c>
      <c r="E1657" s="12">
        <v>22399.23</v>
      </c>
      <c r="G1657">
        <f t="shared" si="150"/>
        <v>3.4126901554431432E-2</v>
      </c>
      <c r="H1657">
        <f t="shared" si="151"/>
        <v>4.4811559923246369E-2</v>
      </c>
      <c r="I1657">
        <f t="shared" si="152"/>
        <v>-1.6688769980232165E-2</v>
      </c>
      <c r="J1657" t="str">
        <f t="shared" si="153"/>
        <v/>
      </c>
      <c r="K1657" t="str">
        <f t="shared" si="154"/>
        <v/>
      </c>
      <c r="L1657" t="str">
        <f t="shared" si="155"/>
        <v/>
      </c>
      <c r="M1657" t="str">
        <f>IF(Master!D1659&lt;'OHL indexes'!E1657,1,"")</f>
        <v/>
      </c>
      <c r="N1657" t="str">
        <f>IF(Master!D1659&gt;'OHL indexes'!D1657,1,"")</f>
        <v/>
      </c>
    </row>
    <row r="1658" spans="1:14" x14ac:dyDescent="0.25">
      <c r="A1658" s="1">
        <v>40470</v>
      </c>
      <c r="B1658">
        <v>23342.03</v>
      </c>
      <c r="C1658" s="12">
        <v>23434.39</v>
      </c>
      <c r="D1658">
        <v>23792.38</v>
      </c>
      <c r="E1658" s="12">
        <v>22783.32</v>
      </c>
      <c r="G1658">
        <f t="shared" si="150"/>
        <v>3.9568109543171026E-3</v>
      </c>
      <c r="H1658">
        <f t="shared" si="151"/>
        <v>1.9293523313953509E-2</v>
      </c>
      <c r="I1658">
        <f t="shared" si="152"/>
        <v>-2.3935793073695755E-2</v>
      </c>
      <c r="J1658" t="str">
        <f t="shared" si="153"/>
        <v/>
      </c>
      <c r="K1658" t="str">
        <f t="shared" si="154"/>
        <v/>
      </c>
      <c r="L1658" t="str">
        <f t="shared" si="155"/>
        <v/>
      </c>
      <c r="M1658" t="str">
        <f>IF(Master!D1660&lt;'OHL indexes'!E1658,1,"")</f>
        <v/>
      </c>
      <c r="N1658" t="str">
        <f>IF(Master!D1660&gt;'OHL indexes'!D1658,1,"")</f>
        <v/>
      </c>
    </row>
    <row r="1659" spans="1:14" x14ac:dyDescent="0.25">
      <c r="A1659" s="1">
        <v>40471</v>
      </c>
      <c r="B1659">
        <v>22118.74</v>
      </c>
      <c r="C1659" s="12">
        <v>23195.22</v>
      </c>
      <c r="D1659">
        <v>23342.03</v>
      </c>
      <c r="E1659" s="12">
        <v>22069.72</v>
      </c>
      <c r="G1659">
        <f t="shared" si="150"/>
        <v>4.8668233362298086E-2</v>
      </c>
      <c r="H1659">
        <f t="shared" si="151"/>
        <v>5.530559154816217E-2</v>
      </c>
      <c r="I1659">
        <f t="shared" si="152"/>
        <v>-2.2162202729449909E-3</v>
      </c>
      <c r="J1659" t="str">
        <f t="shared" si="153"/>
        <v/>
      </c>
      <c r="K1659" t="str">
        <f t="shared" si="154"/>
        <v/>
      </c>
      <c r="L1659" t="str">
        <f t="shared" si="155"/>
        <v/>
      </c>
      <c r="M1659" t="str">
        <f>IF(Master!D1661&lt;'OHL indexes'!E1659,1,"")</f>
        <v/>
      </c>
      <c r="N1659" t="str">
        <f>IF(Master!D1661&gt;'OHL indexes'!D1659,1,"")</f>
        <v/>
      </c>
    </row>
    <row r="1660" spans="1:14" x14ac:dyDescent="0.25">
      <c r="A1660" s="1">
        <v>40472</v>
      </c>
      <c r="B1660">
        <v>21544.5</v>
      </c>
      <c r="C1660" s="12">
        <v>21970.29</v>
      </c>
      <c r="D1660">
        <v>22401.03</v>
      </c>
      <c r="E1660" s="12">
        <v>21388.67</v>
      </c>
      <c r="G1660">
        <f t="shared" si="150"/>
        <v>1.9763280651674542E-2</v>
      </c>
      <c r="H1660">
        <f t="shared" si="151"/>
        <v>3.9756318317900163E-2</v>
      </c>
      <c r="I1660">
        <f t="shared" si="152"/>
        <v>-7.2329364803083163E-3</v>
      </c>
      <c r="J1660" t="str">
        <f t="shared" si="153"/>
        <v/>
      </c>
      <c r="K1660" t="str">
        <f t="shared" si="154"/>
        <v/>
      </c>
      <c r="L1660" t="str">
        <f t="shared" si="155"/>
        <v/>
      </c>
      <c r="M1660" t="str">
        <f>IF(Master!D1662&lt;'OHL indexes'!E1660,1,"")</f>
        <v/>
      </c>
      <c r="N1660" t="str">
        <f>IF(Master!D1662&gt;'OHL indexes'!D1660,1,"")</f>
        <v/>
      </c>
    </row>
    <row r="1661" spans="1:14" x14ac:dyDescent="0.25">
      <c r="A1661" s="1">
        <v>40473</v>
      </c>
      <c r="B1661">
        <v>20693.060000000001</v>
      </c>
      <c r="C1661" s="12">
        <v>21442.9</v>
      </c>
      <c r="D1661">
        <v>21496.12</v>
      </c>
      <c r="E1661" s="12">
        <v>20634.919999999998</v>
      </c>
      <c r="G1661">
        <f t="shared" si="150"/>
        <v>3.6236303379007184E-2</v>
      </c>
      <c r="H1661">
        <f t="shared" si="151"/>
        <v>3.8808180133822479E-2</v>
      </c>
      <c r="I1661">
        <f t="shared" si="152"/>
        <v>-2.8096376273012424E-3</v>
      </c>
      <c r="J1661" t="str">
        <f t="shared" si="153"/>
        <v/>
      </c>
      <c r="K1661" t="str">
        <f t="shared" si="154"/>
        <v/>
      </c>
      <c r="L1661" t="str">
        <f t="shared" si="155"/>
        <v/>
      </c>
      <c r="M1661" t="str">
        <f>IF(Master!D1663&lt;'OHL indexes'!E1661,1,"")</f>
        <v/>
      </c>
      <c r="N1661" t="str">
        <f>IF(Master!D1663&gt;'OHL indexes'!D1661,1,"")</f>
        <v/>
      </c>
    </row>
    <row r="1662" spans="1:14" x14ac:dyDescent="0.25">
      <c r="A1662" s="1">
        <v>40476</v>
      </c>
      <c r="B1662">
        <v>20534.689999999999</v>
      </c>
      <c r="C1662" s="12">
        <v>20349.419999999998</v>
      </c>
      <c r="D1662">
        <v>20664.22</v>
      </c>
      <c r="E1662" s="12">
        <v>19972.13</v>
      </c>
      <c r="G1662">
        <f t="shared" si="150"/>
        <v>-9.0222934945694E-3</v>
      </c>
      <c r="H1662">
        <f t="shared" si="151"/>
        <v>6.307862451295998E-3</v>
      </c>
      <c r="I1662">
        <f t="shared" si="152"/>
        <v>-2.7395592531467394E-2</v>
      </c>
      <c r="J1662" t="str">
        <f t="shared" si="153"/>
        <v/>
      </c>
      <c r="K1662" t="str">
        <f t="shared" si="154"/>
        <v/>
      </c>
      <c r="L1662" t="str">
        <f t="shared" si="155"/>
        <v/>
      </c>
      <c r="M1662" t="str">
        <f>IF(Master!D1664&lt;'OHL indexes'!E1662,1,"")</f>
        <v/>
      </c>
      <c r="N1662" t="str">
        <f>IF(Master!D1664&gt;'OHL indexes'!D1662,1,"")</f>
        <v/>
      </c>
    </row>
    <row r="1663" spans="1:14" x14ac:dyDescent="0.25">
      <c r="A1663" s="1">
        <v>40477</v>
      </c>
      <c r="B1663">
        <v>20916.8</v>
      </c>
      <c r="C1663" s="12">
        <v>20964.490000000002</v>
      </c>
      <c r="D1663">
        <v>21117.3</v>
      </c>
      <c r="E1663" s="12">
        <v>20658.849999999999</v>
      </c>
      <c r="G1663">
        <f t="shared" si="150"/>
        <v>2.2799854662283181E-3</v>
      </c>
      <c r="H1663">
        <f t="shared" si="151"/>
        <v>9.5855962671154149E-3</v>
      </c>
      <c r="I1663">
        <f t="shared" si="152"/>
        <v>-1.2332192304750245E-2</v>
      </c>
      <c r="J1663" t="str">
        <f t="shared" si="153"/>
        <v/>
      </c>
      <c r="K1663" t="str">
        <f t="shared" si="154"/>
        <v/>
      </c>
      <c r="L1663" t="str">
        <f t="shared" si="155"/>
        <v/>
      </c>
      <c r="M1663" t="str">
        <f>IF(Master!D1665&lt;'OHL indexes'!E1663,1,"")</f>
        <v/>
      </c>
      <c r="N1663" t="str">
        <f>IF(Master!D1665&gt;'OHL indexes'!D1663,1,"")</f>
        <v/>
      </c>
    </row>
    <row r="1664" spans="1:14" x14ac:dyDescent="0.25">
      <c r="A1664" s="1">
        <v>40478</v>
      </c>
      <c r="B1664">
        <v>21308.62</v>
      </c>
      <c r="C1664" s="12">
        <v>21308.54</v>
      </c>
      <c r="D1664">
        <v>22175.13</v>
      </c>
      <c r="E1664" s="12">
        <v>21175.59</v>
      </c>
      <c r="G1664">
        <f t="shared" si="150"/>
        <v>-3.7543491787639383E-6</v>
      </c>
      <c r="H1664">
        <f t="shared" si="151"/>
        <v>4.0664763837357842E-2</v>
      </c>
      <c r="I1664">
        <f t="shared" si="152"/>
        <v>-6.2430133908248919E-3</v>
      </c>
      <c r="J1664" t="str">
        <f t="shared" si="153"/>
        <v/>
      </c>
      <c r="K1664" t="str">
        <f t="shared" si="154"/>
        <v/>
      </c>
      <c r="L1664" t="str">
        <f t="shared" si="155"/>
        <v/>
      </c>
      <c r="M1664" t="str">
        <f>IF(Master!D1666&lt;'OHL indexes'!E1664,1,"")</f>
        <v/>
      </c>
      <c r="N1664" t="str">
        <f>IF(Master!D1666&gt;'OHL indexes'!D1664,1,"")</f>
        <v/>
      </c>
    </row>
    <row r="1665" spans="1:14" x14ac:dyDescent="0.25">
      <c r="A1665" s="1">
        <v>40479</v>
      </c>
      <c r="B1665">
        <v>21270.91</v>
      </c>
      <c r="C1665" s="12">
        <v>20944.89</v>
      </c>
      <c r="D1665">
        <v>21583.54</v>
      </c>
      <c r="E1665" s="12">
        <v>20789.009999999998</v>
      </c>
      <c r="G1665">
        <f t="shared" si="150"/>
        <v>-1.5327035843788583E-2</v>
      </c>
      <c r="H1665">
        <f t="shared" si="151"/>
        <v>1.4697537622978984E-2</v>
      </c>
      <c r="I1665">
        <f t="shared" si="152"/>
        <v>-2.2655354190300292E-2</v>
      </c>
      <c r="J1665" t="str">
        <f t="shared" si="153"/>
        <v/>
      </c>
      <c r="K1665" t="str">
        <f t="shared" si="154"/>
        <v/>
      </c>
      <c r="L1665" t="str">
        <f t="shared" si="155"/>
        <v/>
      </c>
      <c r="M1665" t="str">
        <f>IF(Master!D1667&lt;'OHL indexes'!E1665,1,"")</f>
        <v/>
      </c>
      <c r="N1665" t="str">
        <f>IF(Master!D1667&gt;'OHL indexes'!D1665,1,"")</f>
        <v/>
      </c>
    </row>
    <row r="1666" spans="1:14" x14ac:dyDescent="0.25">
      <c r="A1666" s="1">
        <v>40480</v>
      </c>
      <c r="B1666">
        <v>21254.55</v>
      </c>
      <c r="C1666" s="12">
        <v>21254.47</v>
      </c>
      <c r="D1666">
        <v>21536.3</v>
      </c>
      <c r="E1666" s="12">
        <v>21113.56</v>
      </c>
      <c r="G1666">
        <f t="shared" si="150"/>
        <v>-3.7638999648148541E-6</v>
      </c>
      <c r="H1666">
        <f t="shared" si="151"/>
        <v>1.3255985189053687E-2</v>
      </c>
      <c r="I1666">
        <f t="shared" si="152"/>
        <v>-6.6334032007263621E-3</v>
      </c>
      <c r="J1666" t="str">
        <f t="shared" si="153"/>
        <v/>
      </c>
      <c r="K1666" t="str">
        <f t="shared" si="154"/>
        <v/>
      </c>
      <c r="L1666" t="str">
        <f t="shared" si="155"/>
        <v/>
      </c>
      <c r="M1666" t="str">
        <f>IF(Master!D1668&lt;'OHL indexes'!E1666,1,"")</f>
        <v/>
      </c>
      <c r="N1666" t="str">
        <f>IF(Master!D1668&gt;'OHL indexes'!D1666,1,"")</f>
        <v/>
      </c>
    </row>
    <row r="1667" spans="1:14" x14ac:dyDescent="0.25">
      <c r="A1667" s="1">
        <v>40483</v>
      </c>
      <c r="B1667">
        <v>21123.98</v>
      </c>
      <c r="C1667" s="12">
        <v>21002.3</v>
      </c>
      <c r="D1667">
        <v>21637.599999999999</v>
      </c>
      <c r="E1667" s="12">
        <v>20703.330000000002</v>
      </c>
      <c r="G1667">
        <f t="shared" si="150"/>
        <v>-5.7602781294056049E-3</v>
      </c>
      <c r="H1667">
        <f t="shared" si="151"/>
        <v>2.4314546785217495E-2</v>
      </c>
      <c r="I1667">
        <f t="shared" si="152"/>
        <v>-1.9913387533977867E-2</v>
      </c>
      <c r="J1667" t="str">
        <f t="shared" si="153"/>
        <v/>
      </c>
      <c r="K1667" t="str">
        <f t="shared" si="154"/>
        <v/>
      </c>
      <c r="L1667" t="str">
        <f t="shared" si="155"/>
        <v/>
      </c>
      <c r="M1667" t="str">
        <f>IF(Master!D1669&lt;'OHL indexes'!E1667,1,"")</f>
        <v/>
      </c>
      <c r="N1667" t="str">
        <f>IF(Master!D1669&gt;'OHL indexes'!D1667,1,"")</f>
        <v/>
      </c>
    </row>
    <row r="1668" spans="1:14" x14ac:dyDescent="0.25">
      <c r="A1668" s="1">
        <v>40484</v>
      </c>
      <c r="B1668">
        <v>20654.990000000002</v>
      </c>
      <c r="C1668" s="12">
        <v>20917.310000000001</v>
      </c>
      <c r="D1668">
        <v>21010.2</v>
      </c>
      <c r="E1668" s="12">
        <v>20587.580000000002</v>
      </c>
      <c r="G1668">
        <f t="shared" si="150"/>
        <v>1.2700078770311762E-2</v>
      </c>
      <c r="H1668">
        <f t="shared" si="151"/>
        <v>1.7197297118032973E-2</v>
      </c>
      <c r="I1668">
        <f t="shared" si="152"/>
        <v>-3.263618137796187E-3</v>
      </c>
      <c r="J1668" t="str">
        <f t="shared" si="153"/>
        <v/>
      </c>
      <c r="K1668" t="str">
        <f t="shared" si="154"/>
        <v/>
      </c>
      <c r="L1668" t="str">
        <f t="shared" si="155"/>
        <v/>
      </c>
      <c r="M1668" t="str">
        <f>IF(Master!D1670&lt;'OHL indexes'!E1668,1,"")</f>
        <v/>
      </c>
      <c r="N1668" t="str">
        <f>IF(Master!D1670&gt;'OHL indexes'!D1668,1,"")</f>
        <v/>
      </c>
    </row>
    <row r="1669" spans="1:14" x14ac:dyDescent="0.25">
      <c r="A1669" s="1">
        <v>40485</v>
      </c>
      <c r="B1669">
        <v>19455</v>
      </c>
      <c r="C1669" s="12">
        <v>20770.38</v>
      </c>
      <c r="D1669">
        <v>21070.400000000001</v>
      </c>
      <c r="E1669" s="12">
        <v>19385.689999999999</v>
      </c>
      <c r="G1669">
        <f t="shared" si="150"/>
        <v>6.7611410948342332E-2</v>
      </c>
      <c r="H1669">
        <f t="shared" si="151"/>
        <v>8.3032639424312604E-2</v>
      </c>
      <c r="I1669">
        <f t="shared" si="152"/>
        <v>-3.5625803135441725E-3</v>
      </c>
      <c r="J1669" t="str">
        <f t="shared" si="153"/>
        <v/>
      </c>
      <c r="K1669" t="str">
        <f t="shared" si="154"/>
        <v/>
      </c>
      <c r="L1669" t="str">
        <f t="shared" si="155"/>
        <v/>
      </c>
      <c r="M1669" t="str">
        <f>IF(Master!D1671&lt;'OHL indexes'!E1669,1,"")</f>
        <v/>
      </c>
      <c r="N1669" t="str">
        <f>IF(Master!D1671&gt;'OHL indexes'!D1669,1,"")</f>
        <v/>
      </c>
    </row>
    <row r="1670" spans="1:14" x14ac:dyDescent="0.25">
      <c r="A1670" s="1">
        <v>40486</v>
      </c>
      <c r="B1670">
        <v>18236.98</v>
      </c>
      <c r="C1670" s="12">
        <v>18833.34</v>
      </c>
      <c r="D1670">
        <v>18883.810000000001</v>
      </c>
      <c r="E1670" s="12">
        <v>18115.330000000002</v>
      </c>
      <c r="G1670">
        <f t="shared" si="150"/>
        <v>3.2700589680966896E-2</v>
      </c>
      <c r="H1670">
        <f t="shared" si="151"/>
        <v>3.5468043502816959E-2</v>
      </c>
      <c r="I1670">
        <f t="shared" si="152"/>
        <v>-6.6705123326339377E-3</v>
      </c>
      <c r="J1670" t="str">
        <f t="shared" si="153"/>
        <v/>
      </c>
      <c r="K1670" t="str">
        <f t="shared" si="154"/>
        <v/>
      </c>
      <c r="L1670" t="str">
        <f t="shared" si="155"/>
        <v/>
      </c>
      <c r="M1670" t="str">
        <f>IF(Master!D1672&lt;'OHL indexes'!E1670,1,"")</f>
        <v/>
      </c>
      <c r="N1670" t="str">
        <f>IF(Master!D1672&gt;'OHL indexes'!D1670,1,"")</f>
        <v/>
      </c>
    </row>
    <row r="1671" spans="1:14" x14ac:dyDescent="0.25">
      <c r="A1671" s="1">
        <v>40487</v>
      </c>
      <c r="B1671">
        <v>18227.919999999998</v>
      </c>
      <c r="C1671" s="12">
        <v>18236.98</v>
      </c>
      <c r="D1671">
        <v>18346.400000000001</v>
      </c>
      <c r="E1671" s="12">
        <v>17926.95</v>
      </c>
      <c r="G1671">
        <f t="shared" ref="G1671:G1734" si="156">C1671/$B1671-1</f>
        <v>4.9703970612124948E-4</v>
      </c>
      <c r="H1671">
        <f t="shared" ref="H1671:H1734" si="157">D1671/$B1671-1</f>
        <v>6.4999188058760815E-3</v>
      </c>
      <c r="I1671">
        <f t="shared" ref="I1671:I1734" si="158">E1671/$B1671-1</f>
        <v>-1.6511483482481659E-2</v>
      </c>
      <c r="J1671" t="str">
        <f t="shared" ref="J1671:J1734" si="159">IF(C1671&lt;E1671,1,"")</f>
        <v/>
      </c>
      <c r="K1671" t="str">
        <f t="shared" ref="K1671:K1734" si="160">IF(C1672&gt;D1672,1,"")</f>
        <v/>
      </c>
      <c r="L1671" t="str">
        <f t="shared" ref="L1671:L1734" si="161">IF(E1672&gt;D1672,1,"")</f>
        <v/>
      </c>
      <c r="M1671" t="str">
        <f>IF(Master!D1673&lt;'OHL indexes'!E1671,1,"")</f>
        <v/>
      </c>
      <c r="N1671" t="str">
        <f>IF(Master!D1673&gt;'OHL indexes'!D1671,1,"")</f>
        <v/>
      </c>
    </row>
    <row r="1672" spans="1:14" x14ac:dyDescent="0.25">
      <c r="A1672" s="1">
        <v>40490</v>
      </c>
      <c r="B1672">
        <v>18334.61</v>
      </c>
      <c r="C1672" s="12">
        <v>18382.009999999998</v>
      </c>
      <c r="D1672">
        <v>18843.37</v>
      </c>
      <c r="E1672" s="12">
        <v>18230.189999999999</v>
      </c>
      <c r="G1672">
        <f t="shared" si="156"/>
        <v>2.5852745163381652E-3</v>
      </c>
      <c r="H1672">
        <f t="shared" si="157"/>
        <v>2.7748613142030143E-2</v>
      </c>
      <c r="I1672">
        <f t="shared" si="158"/>
        <v>-5.6952397678490252E-3</v>
      </c>
      <c r="J1672" t="str">
        <f t="shared" si="159"/>
        <v/>
      </c>
      <c r="K1672" t="str">
        <f t="shared" si="160"/>
        <v/>
      </c>
      <c r="L1672" t="str">
        <f t="shared" si="161"/>
        <v/>
      </c>
      <c r="M1672" t="str">
        <f>IF(Master!D1674&lt;'OHL indexes'!E1672,1,"")</f>
        <v/>
      </c>
      <c r="N1672" t="str">
        <f>IF(Master!D1674&gt;'OHL indexes'!D1672,1,"")</f>
        <v/>
      </c>
    </row>
    <row r="1673" spans="1:14" x14ac:dyDescent="0.25">
      <c r="A1673" s="1">
        <v>40491</v>
      </c>
      <c r="B1673">
        <v>18420.29</v>
      </c>
      <c r="C1673" s="12">
        <v>18014.689999999999</v>
      </c>
      <c r="D1673">
        <v>18776.189999999999</v>
      </c>
      <c r="E1673" s="12">
        <v>17865.990000000002</v>
      </c>
      <c r="G1673">
        <f t="shared" si="156"/>
        <v>-2.2019197309054439E-2</v>
      </c>
      <c r="H1673">
        <f t="shared" si="157"/>
        <v>1.9321085607229671E-2</v>
      </c>
      <c r="I1673">
        <f t="shared" si="158"/>
        <v>-3.0091817229804696E-2</v>
      </c>
      <c r="J1673" t="str">
        <f t="shared" si="159"/>
        <v/>
      </c>
      <c r="K1673" t="str">
        <f t="shared" si="160"/>
        <v/>
      </c>
      <c r="L1673" t="str">
        <f t="shared" si="161"/>
        <v/>
      </c>
      <c r="M1673" t="str">
        <f>IF(Master!D1675&lt;'OHL indexes'!E1673,1,"")</f>
        <v/>
      </c>
      <c r="N1673" t="str">
        <f>IF(Master!D1675&gt;'OHL indexes'!D1673,1,"")</f>
        <v/>
      </c>
    </row>
    <row r="1674" spans="1:14" x14ac:dyDescent="0.25">
      <c r="A1674" s="1">
        <v>40492</v>
      </c>
      <c r="B1674">
        <v>18229.88</v>
      </c>
      <c r="C1674" s="12">
        <v>18442.7</v>
      </c>
      <c r="D1674">
        <v>19016.37</v>
      </c>
      <c r="E1674" s="12">
        <v>18046.060000000001</v>
      </c>
      <c r="G1674">
        <f t="shared" si="156"/>
        <v>1.1674240313156226E-2</v>
      </c>
      <c r="H1674">
        <f t="shared" si="157"/>
        <v>4.3142906042167972E-2</v>
      </c>
      <c r="I1674">
        <f t="shared" si="158"/>
        <v>-1.0083445420375758E-2</v>
      </c>
      <c r="J1674" t="str">
        <f t="shared" si="159"/>
        <v/>
      </c>
      <c r="K1674" t="str">
        <f t="shared" si="160"/>
        <v/>
      </c>
      <c r="L1674" t="str">
        <f t="shared" si="161"/>
        <v/>
      </c>
      <c r="M1674" t="str">
        <f>IF(Master!D1676&lt;'OHL indexes'!E1674,1,"")</f>
        <v/>
      </c>
      <c r="N1674" t="str">
        <f>IF(Master!D1676&gt;'OHL indexes'!D1674,1,"")</f>
        <v/>
      </c>
    </row>
    <row r="1675" spans="1:14" x14ac:dyDescent="0.25">
      <c r="A1675" s="1">
        <v>40493</v>
      </c>
      <c r="B1675">
        <v>18390.400000000001</v>
      </c>
      <c r="C1675" s="12">
        <v>18746.91</v>
      </c>
      <c r="D1675">
        <v>18866.37</v>
      </c>
      <c r="E1675" s="12">
        <v>18301.189999999999</v>
      </c>
      <c r="G1675">
        <f t="shared" si="156"/>
        <v>1.9385657734469985E-2</v>
      </c>
      <c r="H1675">
        <f t="shared" si="157"/>
        <v>2.5881438141639013E-2</v>
      </c>
      <c r="I1675">
        <f t="shared" si="158"/>
        <v>-4.8509004698105151E-3</v>
      </c>
      <c r="J1675" t="str">
        <f t="shared" si="159"/>
        <v/>
      </c>
      <c r="K1675" t="str">
        <f t="shared" si="160"/>
        <v/>
      </c>
      <c r="L1675" t="str">
        <f t="shared" si="161"/>
        <v/>
      </c>
      <c r="M1675" t="str">
        <f>IF(Master!D1677&lt;'OHL indexes'!E1675,1,"")</f>
        <v/>
      </c>
      <c r="N1675" t="str">
        <f>IF(Master!D1677&gt;'OHL indexes'!D1675,1,"")</f>
        <v/>
      </c>
    </row>
    <row r="1676" spans="1:14" x14ac:dyDescent="0.25">
      <c r="A1676" s="1">
        <v>40494</v>
      </c>
      <c r="B1676">
        <v>19481.38</v>
      </c>
      <c r="C1676" s="12">
        <v>18802.82</v>
      </c>
      <c r="D1676">
        <v>19596.62</v>
      </c>
      <c r="E1676" s="12">
        <v>18379.310000000001</v>
      </c>
      <c r="G1676">
        <f t="shared" si="156"/>
        <v>-3.4831208056102847E-2</v>
      </c>
      <c r="H1676">
        <f t="shared" si="157"/>
        <v>5.9153920307493113E-3</v>
      </c>
      <c r="I1676">
        <f t="shared" si="158"/>
        <v>-5.6570427762304254E-2</v>
      </c>
      <c r="J1676" t="str">
        <f t="shared" si="159"/>
        <v/>
      </c>
      <c r="K1676" t="str">
        <f t="shared" si="160"/>
        <v/>
      </c>
      <c r="L1676" t="str">
        <f t="shared" si="161"/>
        <v/>
      </c>
      <c r="M1676" t="str">
        <f>IF(Master!D1678&lt;'OHL indexes'!E1676,1,"")</f>
        <v/>
      </c>
      <c r="N1676" t="str">
        <f>IF(Master!D1678&gt;'OHL indexes'!D1676,1,"")</f>
        <v/>
      </c>
    </row>
    <row r="1677" spans="1:14" x14ac:dyDescent="0.25">
      <c r="A1677" s="1">
        <v>40497</v>
      </c>
      <c r="B1677">
        <v>19190.16</v>
      </c>
      <c r="C1677" s="12">
        <v>18911.77</v>
      </c>
      <c r="D1677">
        <v>19251.77</v>
      </c>
      <c r="E1677" s="12">
        <v>18490.53</v>
      </c>
      <c r="G1677">
        <f t="shared" si="156"/>
        <v>-1.4506913960071199E-2</v>
      </c>
      <c r="H1677">
        <f t="shared" si="157"/>
        <v>3.2104995476849307E-3</v>
      </c>
      <c r="I1677">
        <f t="shared" si="158"/>
        <v>-3.6457747095386406E-2</v>
      </c>
      <c r="J1677" t="str">
        <f t="shared" si="159"/>
        <v/>
      </c>
      <c r="K1677" t="str">
        <f t="shared" si="160"/>
        <v/>
      </c>
      <c r="L1677" t="str">
        <f t="shared" si="161"/>
        <v/>
      </c>
      <c r="M1677" t="str">
        <f>IF(Master!D1679&lt;'OHL indexes'!E1677,1,"")</f>
        <v/>
      </c>
      <c r="N1677" t="str">
        <f>IF(Master!D1679&gt;'OHL indexes'!D1677,1,"")</f>
        <v/>
      </c>
    </row>
    <row r="1678" spans="1:14" x14ac:dyDescent="0.25">
      <c r="A1678" s="1">
        <v>40498</v>
      </c>
      <c r="B1678">
        <v>20009.59</v>
      </c>
      <c r="C1678" s="12">
        <v>19431.79</v>
      </c>
      <c r="D1678">
        <v>20552.98</v>
      </c>
      <c r="E1678" s="12">
        <v>19420.810000000001</v>
      </c>
      <c r="G1678">
        <f t="shared" si="156"/>
        <v>-2.8876153884212497E-2</v>
      </c>
      <c r="H1678">
        <f t="shared" si="157"/>
        <v>2.7156478468574274E-2</v>
      </c>
      <c r="I1678">
        <f t="shared" si="158"/>
        <v>-2.9424890764878198E-2</v>
      </c>
      <c r="J1678" t="str">
        <f t="shared" si="159"/>
        <v/>
      </c>
      <c r="K1678" t="str">
        <f t="shared" si="160"/>
        <v/>
      </c>
      <c r="L1678" t="str">
        <f t="shared" si="161"/>
        <v/>
      </c>
      <c r="M1678" t="str">
        <f>IF(Master!D1680&lt;'OHL indexes'!E1678,1,"")</f>
        <v/>
      </c>
      <c r="N1678" t="str">
        <f>IF(Master!D1680&gt;'OHL indexes'!D1678,1,"")</f>
        <v/>
      </c>
    </row>
    <row r="1679" spans="1:14" x14ac:dyDescent="0.25">
      <c r="A1679" s="1">
        <v>40499</v>
      </c>
      <c r="B1679">
        <v>19570.86</v>
      </c>
      <c r="C1679" s="12">
        <v>19746.310000000001</v>
      </c>
      <c r="D1679">
        <v>19921.830000000002</v>
      </c>
      <c r="E1679" s="12">
        <v>19131.98</v>
      </c>
      <c r="G1679">
        <f t="shared" si="156"/>
        <v>8.9648589791149202E-3</v>
      </c>
      <c r="H1679">
        <f t="shared" si="157"/>
        <v>1.7933294704473912E-2</v>
      </c>
      <c r="I1679">
        <f t="shared" si="158"/>
        <v>-2.2425177023390974E-2</v>
      </c>
      <c r="J1679" t="str">
        <f t="shared" si="159"/>
        <v/>
      </c>
      <c r="K1679" t="str">
        <f t="shared" si="160"/>
        <v/>
      </c>
      <c r="L1679" t="str">
        <f t="shared" si="161"/>
        <v/>
      </c>
      <c r="M1679" t="str">
        <f>IF(Master!D1681&lt;'OHL indexes'!E1679,1,"")</f>
        <v/>
      </c>
      <c r="N1679" t="str">
        <f>IF(Master!D1681&gt;'OHL indexes'!D1679,1,"")</f>
        <v/>
      </c>
    </row>
    <row r="1680" spans="1:14" x14ac:dyDescent="0.25">
      <c r="A1680" s="1">
        <v>40500</v>
      </c>
      <c r="B1680">
        <v>18231.189999999999</v>
      </c>
      <c r="C1680" s="12">
        <v>18827.36</v>
      </c>
      <c r="D1680">
        <v>18834.64</v>
      </c>
      <c r="E1680" s="12">
        <v>18178.39</v>
      </c>
      <c r="G1680">
        <f t="shared" si="156"/>
        <v>3.2700553282588807E-2</v>
      </c>
      <c r="H1680">
        <f t="shared" si="157"/>
        <v>3.3099868960830392E-2</v>
      </c>
      <c r="I1680">
        <f t="shared" si="158"/>
        <v>-2.896135688345014E-3</v>
      </c>
      <c r="J1680" t="str">
        <f t="shared" si="159"/>
        <v/>
      </c>
      <c r="K1680" t="str">
        <f t="shared" si="160"/>
        <v/>
      </c>
      <c r="L1680" t="str">
        <f t="shared" si="161"/>
        <v/>
      </c>
      <c r="M1680" t="str">
        <f>IF(Master!D1682&lt;'OHL indexes'!E1680,1,"")</f>
        <v/>
      </c>
      <c r="N1680" t="str">
        <f>IF(Master!D1682&gt;'OHL indexes'!D1680,1,"")</f>
        <v/>
      </c>
    </row>
    <row r="1681" spans="1:14" x14ac:dyDescent="0.25">
      <c r="A1681" s="1">
        <v>40501</v>
      </c>
      <c r="B1681">
        <v>18011</v>
      </c>
      <c r="C1681" s="12">
        <v>18404.509999999998</v>
      </c>
      <c r="D1681">
        <v>18956.97</v>
      </c>
      <c r="E1681" s="12">
        <v>17920.66</v>
      </c>
      <c r="G1681">
        <f t="shared" si="156"/>
        <v>2.1848314918660794E-2</v>
      </c>
      <c r="H1681">
        <f t="shared" si="157"/>
        <v>5.2521792238076737E-2</v>
      </c>
      <c r="I1681">
        <f t="shared" si="158"/>
        <v>-5.0158236633168762E-3</v>
      </c>
      <c r="J1681" t="str">
        <f t="shared" si="159"/>
        <v/>
      </c>
      <c r="K1681" t="str">
        <f t="shared" si="160"/>
        <v/>
      </c>
      <c r="L1681" t="str">
        <f t="shared" si="161"/>
        <v/>
      </c>
      <c r="M1681" t="str">
        <f>IF(Master!D1683&lt;'OHL indexes'!E1681,1,"")</f>
        <v/>
      </c>
      <c r="N1681" t="str">
        <f>IF(Master!D1683&gt;'OHL indexes'!D1681,1,"")</f>
        <v/>
      </c>
    </row>
    <row r="1682" spans="1:14" x14ac:dyDescent="0.25">
      <c r="A1682" s="1">
        <v>40504</v>
      </c>
      <c r="B1682">
        <v>17414.060000000001</v>
      </c>
      <c r="C1682" s="12">
        <v>18301.5</v>
      </c>
      <c r="D1682">
        <v>18430.61</v>
      </c>
      <c r="E1682" s="12">
        <v>17364.37</v>
      </c>
      <c r="G1682">
        <f t="shared" si="156"/>
        <v>5.0961119922637188E-2</v>
      </c>
      <c r="H1682">
        <f t="shared" si="157"/>
        <v>5.8375243912103247E-2</v>
      </c>
      <c r="I1682">
        <f t="shared" si="158"/>
        <v>-2.8534414145812148E-3</v>
      </c>
      <c r="J1682" t="str">
        <f t="shared" si="159"/>
        <v/>
      </c>
      <c r="K1682" t="str">
        <f t="shared" si="160"/>
        <v/>
      </c>
      <c r="L1682" t="str">
        <f t="shared" si="161"/>
        <v/>
      </c>
      <c r="M1682" t="str">
        <f>IF(Master!D1684&lt;'OHL indexes'!E1682,1,"")</f>
        <v/>
      </c>
      <c r="N1682" t="str">
        <f>IF(Master!D1684&gt;'OHL indexes'!D1682,1,"")</f>
        <v/>
      </c>
    </row>
    <row r="1683" spans="1:14" x14ac:dyDescent="0.25">
      <c r="A1683" s="1">
        <v>40505</v>
      </c>
      <c r="B1683">
        <v>18211.830000000002</v>
      </c>
      <c r="C1683" s="12">
        <v>18282.98</v>
      </c>
      <c r="D1683">
        <v>18617.73</v>
      </c>
      <c r="E1683" s="12">
        <v>17990.97</v>
      </c>
      <c r="G1683">
        <f t="shared" si="156"/>
        <v>3.9068012385354844E-3</v>
      </c>
      <c r="H1683">
        <f t="shared" si="157"/>
        <v>2.228771079018399E-2</v>
      </c>
      <c r="I1683">
        <f t="shared" si="158"/>
        <v>-1.2127282101798698E-2</v>
      </c>
      <c r="J1683" t="str">
        <f t="shared" si="159"/>
        <v/>
      </c>
      <c r="K1683" t="str">
        <f t="shared" si="160"/>
        <v/>
      </c>
      <c r="L1683" t="str">
        <f t="shared" si="161"/>
        <v/>
      </c>
      <c r="M1683" t="str">
        <f>IF(Master!D1685&lt;'OHL indexes'!E1683,1,"")</f>
        <v/>
      </c>
      <c r="N1683" t="str">
        <f>IF(Master!D1685&gt;'OHL indexes'!D1683,1,"")</f>
        <v/>
      </c>
    </row>
    <row r="1684" spans="1:14" x14ac:dyDescent="0.25">
      <c r="A1684" s="1">
        <v>40506</v>
      </c>
      <c r="B1684">
        <v>17431.77</v>
      </c>
      <c r="C1684" s="12">
        <v>17735.97</v>
      </c>
      <c r="D1684">
        <v>17813.810000000001</v>
      </c>
      <c r="E1684" s="12">
        <v>17389.25</v>
      </c>
      <c r="G1684">
        <f t="shared" si="156"/>
        <v>1.7450895692175949E-2</v>
      </c>
      <c r="H1684">
        <f t="shared" si="157"/>
        <v>2.1916305687833315E-2</v>
      </c>
      <c r="I1684">
        <f t="shared" si="158"/>
        <v>-2.4392244734757762E-3</v>
      </c>
      <c r="J1684" t="str">
        <f t="shared" si="159"/>
        <v/>
      </c>
      <c r="K1684" t="str">
        <f t="shared" si="160"/>
        <v/>
      </c>
      <c r="L1684" t="str">
        <f t="shared" si="161"/>
        <v/>
      </c>
      <c r="M1684" t="str">
        <f>IF(Master!D1686&lt;'OHL indexes'!E1684,1,"")</f>
        <v/>
      </c>
      <c r="N1684" t="str">
        <f>IF(Master!D1686&gt;'OHL indexes'!D1684,1,"")</f>
        <v/>
      </c>
    </row>
    <row r="1685" spans="1:14" x14ac:dyDescent="0.25">
      <c r="A1685" s="1">
        <v>40508</v>
      </c>
      <c r="B1685">
        <v>18549.060000000001</v>
      </c>
      <c r="C1685" s="12">
        <v>17863.88</v>
      </c>
      <c r="D1685">
        <v>18580.54</v>
      </c>
      <c r="E1685" s="12">
        <v>17621.47</v>
      </c>
      <c r="G1685">
        <f t="shared" si="156"/>
        <v>-3.693879905504649E-2</v>
      </c>
      <c r="H1685">
        <f t="shared" si="157"/>
        <v>1.6971210400957837E-3</v>
      </c>
      <c r="I1685">
        <f t="shared" si="158"/>
        <v>-5.0007385819011874E-2</v>
      </c>
      <c r="J1685" t="str">
        <f t="shared" si="159"/>
        <v/>
      </c>
      <c r="K1685" t="str">
        <f t="shared" si="160"/>
        <v/>
      </c>
      <c r="L1685" t="str">
        <f t="shared" si="161"/>
        <v/>
      </c>
      <c r="M1685" t="str">
        <f>IF(Master!D1687&lt;'OHL indexes'!E1685,1,"")</f>
        <v/>
      </c>
      <c r="N1685" t="str">
        <f>IF(Master!D1687&gt;'OHL indexes'!D1685,1,"")</f>
        <v/>
      </c>
    </row>
    <row r="1686" spans="1:14" x14ac:dyDescent="0.25">
      <c r="A1686" s="1">
        <v>40511</v>
      </c>
      <c r="B1686">
        <v>18729.18</v>
      </c>
      <c r="C1686" s="12">
        <v>18687.04</v>
      </c>
      <c r="D1686">
        <v>19488.740000000002</v>
      </c>
      <c r="E1686" s="12">
        <v>18519.37</v>
      </c>
      <c r="G1686">
        <f t="shared" si="156"/>
        <v>-2.2499650278335892E-3</v>
      </c>
      <c r="H1686">
        <f t="shared" si="157"/>
        <v>4.0554898826323571E-2</v>
      </c>
      <c r="I1686">
        <f t="shared" si="158"/>
        <v>-1.120230570692371E-2</v>
      </c>
      <c r="J1686" t="str">
        <f t="shared" si="159"/>
        <v/>
      </c>
      <c r="K1686" t="str">
        <f t="shared" si="160"/>
        <v/>
      </c>
      <c r="L1686" t="str">
        <f t="shared" si="161"/>
        <v/>
      </c>
      <c r="M1686" t="str">
        <f>IF(Master!D1688&lt;'OHL indexes'!E1686,1,"")</f>
        <v/>
      </c>
      <c r="N1686" t="str">
        <f>IF(Master!D1688&gt;'OHL indexes'!D1686,1,"")</f>
        <v/>
      </c>
    </row>
    <row r="1687" spans="1:14" x14ac:dyDescent="0.25">
      <c r="A1687" s="1">
        <v>40512</v>
      </c>
      <c r="B1687">
        <v>20063.099999999999</v>
      </c>
      <c r="C1687" s="12">
        <v>19451.669999999998</v>
      </c>
      <c r="D1687">
        <v>20188.060000000001</v>
      </c>
      <c r="E1687" s="12">
        <v>19118.21</v>
      </c>
      <c r="G1687">
        <f t="shared" si="156"/>
        <v>-3.0475350269898449E-2</v>
      </c>
      <c r="H1687">
        <f t="shared" si="157"/>
        <v>6.2283495571473502E-3</v>
      </c>
      <c r="I1687">
        <f t="shared" si="158"/>
        <v>-4.7095912396389328E-2</v>
      </c>
      <c r="J1687" t="str">
        <f t="shared" si="159"/>
        <v/>
      </c>
      <c r="K1687" t="str">
        <f t="shared" si="160"/>
        <v/>
      </c>
      <c r="L1687" t="str">
        <f t="shared" si="161"/>
        <v/>
      </c>
      <c r="M1687" t="str">
        <f>IF(Master!D1689&lt;'OHL indexes'!E1687,1,"")</f>
        <v/>
      </c>
      <c r="N1687" t="str">
        <f>IF(Master!D1689&gt;'OHL indexes'!D1687,1,"")</f>
        <v/>
      </c>
    </row>
    <row r="1688" spans="1:14" x14ac:dyDescent="0.25">
      <c r="A1688" s="1">
        <v>40513</v>
      </c>
      <c r="B1688">
        <v>19062.12</v>
      </c>
      <c r="C1688" s="12">
        <v>19041.27</v>
      </c>
      <c r="D1688">
        <v>19087.95</v>
      </c>
      <c r="E1688" s="12">
        <v>18647.060000000001</v>
      </c>
      <c r="G1688">
        <f t="shared" si="156"/>
        <v>-1.0937922959249891E-3</v>
      </c>
      <c r="H1688">
        <f t="shared" si="157"/>
        <v>1.3550434054554472E-3</v>
      </c>
      <c r="I1688">
        <f t="shared" si="158"/>
        <v>-2.1774073397922034E-2</v>
      </c>
      <c r="J1688" t="str">
        <f t="shared" si="159"/>
        <v/>
      </c>
      <c r="K1688" t="str">
        <f t="shared" si="160"/>
        <v/>
      </c>
      <c r="L1688" t="str">
        <f t="shared" si="161"/>
        <v/>
      </c>
      <c r="M1688" t="str">
        <f>IF(Master!D1690&lt;'OHL indexes'!E1688,1,"")</f>
        <v/>
      </c>
      <c r="N1688" t="str">
        <f>IF(Master!D1690&gt;'OHL indexes'!D1688,1,"")</f>
        <v/>
      </c>
    </row>
    <row r="1689" spans="1:14" x14ac:dyDescent="0.25">
      <c r="A1689" s="1">
        <v>40514</v>
      </c>
      <c r="B1689">
        <v>17472.84</v>
      </c>
      <c r="C1689" s="12">
        <v>18766.259999999998</v>
      </c>
      <c r="D1689">
        <v>18814.43</v>
      </c>
      <c r="E1689" s="12">
        <v>17414.27</v>
      </c>
      <c r="G1689">
        <f t="shared" si="156"/>
        <v>7.4024600465636858E-2</v>
      </c>
      <c r="H1689">
        <f t="shared" si="157"/>
        <v>7.6781450525501338E-2</v>
      </c>
      <c r="I1689">
        <f t="shared" si="158"/>
        <v>-3.3520595392620978E-3</v>
      </c>
      <c r="J1689" t="str">
        <f t="shared" si="159"/>
        <v/>
      </c>
      <c r="K1689" t="str">
        <f t="shared" si="160"/>
        <v/>
      </c>
      <c r="L1689" t="str">
        <f t="shared" si="161"/>
        <v/>
      </c>
      <c r="M1689" t="str">
        <f>IF(Master!D1691&lt;'OHL indexes'!E1689,1,"")</f>
        <v/>
      </c>
      <c r="N1689" t="str">
        <f>IF(Master!D1691&gt;'OHL indexes'!D1689,1,"")</f>
        <v/>
      </c>
    </row>
    <row r="1690" spans="1:14" x14ac:dyDescent="0.25">
      <c r="A1690" s="1">
        <v>40515</v>
      </c>
      <c r="B1690">
        <v>16797.669999999998</v>
      </c>
      <c r="C1690" s="12">
        <v>17763.46</v>
      </c>
      <c r="D1690">
        <v>17782.259999999998</v>
      </c>
      <c r="E1690" s="12">
        <v>16676.89</v>
      </c>
      <c r="G1690">
        <f t="shared" si="156"/>
        <v>5.7495474074678254E-2</v>
      </c>
      <c r="H1690">
        <f t="shared" si="157"/>
        <v>5.8614676916501018E-2</v>
      </c>
      <c r="I1690">
        <f t="shared" si="158"/>
        <v>-7.1902829380502409E-3</v>
      </c>
      <c r="J1690" t="str">
        <f t="shared" si="159"/>
        <v/>
      </c>
      <c r="K1690" t="str">
        <f t="shared" si="160"/>
        <v/>
      </c>
      <c r="L1690" t="str">
        <f t="shared" si="161"/>
        <v/>
      </c>
      <c r="M1690" t="str">
        <f>IF(Master!D1692&lt;'OHL indexes'!E1690,1,"")</f>
        <v/>
      </c>
      <c r="N1690" t="str">
        <f>IF(Master!D1692&gt;'OHL indexes'!D1690,1,"")</f>
        <v/>
      </c>
    </row>
    <row r="1691" spans="1:14" x14ac:dyDescent="0.25">
      <c r="A1691" s="1">
        <v>40518</v>
      </c>
      <c r="B1691">
        <v>16390.2</v>
      </c>
      <c r="C1691" s="12">
        <v>16756.900000000001</v>
      </c>
      <c r="D1691">
        <v>16891.439999999999</v>
      </c>
      <c r="E1691" s="12">
        <v>16324.73</v>
      </c>
      <c r="G1691">
        <f t="shared" si="156"/>
        <v>2.2373125404204997E-2</v>
      </c>
      <c r="H1691">
        <f t="shared" si="157"/>
        <v>3.0581689058095662E-2</v>
      </c>
      <c r="I1691">
        <f t="shared" si="158"/>
        <v>-3.9944601042086747E-3</v>
      </c>
      <c r="J1691" t="str">
        <f t="shared" si="159"/>
        <v/>
      </c>
      <c r="K1691" t="str">
        <f t="shared" si="160"/>
        <v/>
      </c>
      <c r="L1691" t="str">
        <f t="shared" si="161"/>
        <v/>
      </c>
      <c r="M1691" t="str">
        <f>IF(Master!D1693&lt;'OHL indexes'!E1691,1,"")</f>
        <v/>
      </c>
      <c r="N1691" t="str">
        <f>IF(Master!D1693&gt;'OHL indexes'!D1691,1,"")</f>
        <v/>
      </c>
    </row>
    <row r="1692" spans="1:14" x14ac:dyDescent="0.25">
      <c r="A1692" s="1">
        <v>40519</v>
      </c>
      <c r="B1692">
        <v>16324.42</v>
      </c>
      <c r="C1692" s="12">
        <v>15903.96</v>
      </c>
      <c r="D1692">
        <v>16342.93</v>
      </c>
      <c r="E1692" s="12">
        <v>15723.31</v>
      </c>
      <c r="G1692">
        <f t="shared" si="156"/>
        <v>-2.5756504672141523E-2</v>
      </c>
      <c r="H1692">
        <f t="shared" si="157"/>
        <v>1.1338840828647445E-3</v>
      </c>
      <c r="I1692">
        <f t="shared" si="158"/>
        <v>-3.6822747760716812E-2</v>
      </c>
      <c r="J1692" t="str">
        <f t="shared" si="159"/>
        <v/>
      </c>
      <c r="K1692" t="str">
        <f t="shared" si="160"/>
        <v/>
      </c>
      <c r="L1692" t="str">
        <f t="shared" si="161"/>
        <v/>
      </c>
      <c r="M1692" t="str">
        <f>IF(Master!D1694&lt;'OHL indexes'!E1692,1,"")</f>
        <v/>
      </c>
      <c r="N1692" t="str">
        <f>IF(Master!D1694&gt;'OHL indexes'!D1692,1,"")</f>
        <v/>
      </c>
    </row>
    <row r="1693" spans="1:14" x14ac:dyDescent="0.25">
      <c r="A1693" s="1">
        <v>40520</v>
      </c>
      <c r="B1693">
        <v>15837.74</v>
      </c>
      <c r="C1693" s="12">
        <v>16243.86</v>
      </c>
      <c r="D1693">
        <v>16512.400000000001</v>
      </c>
      <c r="E1693" s="12">
        <v>15747.71</v>
      </c>
      <c r="G1693">
        <f t="shared" si="156"/>
        <v>2.564254748467909E-2</v>
      </c>
      <c r="H1693">
        <f t="shared" si="157"/>
        <v>4.2598249497718843E-2</v>
      </c>
      <c r="I1693">
        <f t="shared" si="158"/>
        <v>-5.6845231706039723E-3</v>
      </c>
      <c r="J1693" t="str">
        <f t="shared" si="159"/>
        <v/>
      </c>
      <c r="K1693" t="str">
        <f t="shared" si="160"/>
        <v/>
      </c>
      <c r="L1693" t="str">
        <f t="shared" si="161"/>
        <v/>
      </c>
      <c r="M1693" t="str">
        <f>IF(Master!D1695&lt;'OHL indexes'!E1693,1,"")</f>
        <v/>
      </c>
      <c r="N1693" t="str">
        <f>IF(Master!D1695&gt;'OHL indexes'!D1693,1,"")</f>
        <v/>
      </c>
    </row>
    <row r="1694" spans="1:14" x14ac:dyDescent="0.25">
      <c r="A1694" s="1">
        <v>40521</v>
      </c>
      <c r="B1694">
        <v>15527.26</v>
      </c>
      <c r="C1694" s="12">
        <v>15557.25</v>
      </c>
      <c r="D1694">
        <v>15897.85</v>
      </c>
      <c r="E1694" s="12">
        <v>15427.02</v>
      </c>
      <c r="G1694">
        <f t="shared" si="156"/>
        <v>1.931441864179595E-3</v>
      </c>
      <c r="H1694">
        <f t="shared" si="157"/>
        <v>2.3867057033887473E-2</v>
      </c>
      <c r="I1694">
        <f t="shared" si="158"/>
        <v>-6.4557429965106383E-3</v>
      </c>
      <c r="J1694" t="str">
        <f t="shared" si="159"/>
        <v/>
      </c>
      <c r="K1694" t="str">
        <f t="shared" si="160"/>
        <v/>
      </c>
      <c r="L1694" t="str">
        <f t="shared" si="161"/>
        <v/>
      </c>
      <c r="M1694" t="str">
        <f>IF(Master!D1696&lt;'OHL indexes'!E1694,1,"")</f>
        <v/>
      </c>
      <c r="N1694" t="str">
        <f>IF(Master!D1696&gt;'OHL indexes'!D1694,1,"")</f>
        <v/>
      </c>
    </row>
    <row r="1695" spans="1:14" x14ac:dyDescent="0.25">
      <c r="A1695" s="1">
        <v>40522</v>
      </c>
      <c r="B1695">
        <v>15460.85</v>
      </c>
      <c r="C1695" s="12">
        <v>15420.91</v>
      </c>
      <c r="D1695">
        <v>15617.66</v>
      </c>
      <c r="E1695" s="12">
        <v>15314.56</v>
      </c>
      <c r="G1695">
        <f t="shared" si="156"/>
        <v>-2.5832991070995348E-3</v>
      </c>
      <c r="H1695">
        <f t="shared" si="157"/>
        <v>1.0142391912475679E-2</v>
      </c>
      <c r="I1695">
        <f t="shared" si="158"/>
        <v>-9.46196360484719E-3</v>
      </c>
      <c r="J1695" t="str">
        <f t="shared" si="159"/>
        <v/>
      </c>
      <c r="K1695" t="str">
        <f t="shared" si="160"/>
        <v/>
      </c>
      <c r="L1695" t="str">
        <f t="shared" si="161"/>
        <v/>
      </c>
      <c r="M1695" t="str">
        <f>IF(Master!D1697&lt;'OHL indexes'!E1695,1,"")</f>
        <v/>
      </c>
      <c r="N1695" t="str">
        <f>IF(Master!D1697&gt;'OHL indexes'!D1695,1,"")</f>
        <v/>
      </c>
    </row>
    <row r="1696" spans="1:14" x14ac:dyDescent="0.25">
      <c r="A1696" s="1">
        <v>40525</v>
      </c>
      <c r="B1696">
        <v>15659.59</v>
      </c>
      <c r="C1696" s="12">
        <v>15409.56</v>
      </c>
      <c r="D1696">
        <v>15755.37</v>
      </c>
      <c r="E1696" s="12">
        <v>15262.63</v>
      </c>
      <c r="G1696">
        <f t="shared" si="156"/>
        <v>-1.5966573837501552E-2</v>
      </c>
      <c r="H1696">
        <f t="shared" si="157"/>
        <v>6.1163798030472449E-3</v>
      </c>
      <c r="I1696">
        <f t="shared" si="158"/>
        <v>-2.5349322683416387E-2</v>
      </c>
      <c r="J1696" t="str">
        <f t="shared" si="159"/>
        <v/>
      </c>
      <c r="K1696" t="str">
        <f t="shared" si="160"/>
        <v/>
      </c>
      <c r="L1696" t="str">
        <f t="shared" si="161"/>
        <v/>
      </c>
      <c r="M1696" t="str">
        <f>IF(Master!D1698&lt;'OHL indexes'!E1696,1,"")</f>
        <v/>
      </c>
      <c r="N1696" t="str">
        <f>IF(Master!D1698&gt;'OHL indexes'!D1696,1,"")</f>
        <v/>
      </c>
    </row>
    <row r="1697" spans="1:14" x14ac:dyDescent="0.25">
      <c r="A1697" s="1">
        <v>40526</v>
      </c>
      <c r="B1697">
        <v>15827.71</v>
      </c>
      <c r="C1697" s="12">
        <v>15620.05</v>
      </c>
      <c r="D1697">
        <v>15926.51</v>
      </c>
      <c r="E1697" s="12">
        <v>15531.07</v>
      </c>
      <c r="G1697">
        <f t="shared" si="156"/>
        <v>-1.312002810261248E-2</v>
      </c>
      <c r="H1697">
        <f t="shared" si="157"/>
        <v>6.2422169726386034E-3</v>
      </c>
      <c r="I1697">
        <f t="shared" si="158"/>
        <v>-1.8741814198010909E-2</v>
      </c>
      <c r="J1697" t="str">
        <f t="shared" si="159"/>
        <v/>
      </c>
      <c r="K1697" t="str">
        <f t="shared" si="160"/>
        <v/>
      </c>
      <c r="L1697" t="str">
        <f t="shared" si="161"/>
        <v/>
      </c>
      <c r="M1697" t="str">
        <f>IF(Master!D1699&lt;'OHL indexes'!E1697,1,"")</f>
        <v/>
      </c>
      <c r="N1697" t="str">
        <f>IF(Master!D1699&gt;'OHL indexes'!D1697,1,"")</f>
        <v/>
      </c>
    </row>
    <row r="1698" spans="1:14" x14ac:dyDescent="0.25">
      <c r="A1698" s="1">
        <v>40527</v>
      </c>
      <c r="B1698">
        <v>16103.58</v>
      </c>
      <c r="C1698" s="12">
        <v>15819.5</v>
      </c>
      <c r="D1698">
        <v>16205.3</v>
      </c>
      <c r="E1698" s="12">
        <v>15510.86</v>
      </c>
      <c r="G1698">
        <f t="shared" si="156"/>
        <v>-1.7640797884693971E-2</v>
      </c>
      <c r="H1698">
        <f t="shared" si="157"/>
        <v>6.3166078598670961E-3</v>
      </c>
      <c r="I1698">
        <f t="shared" si="158"/>
        <v>-3.6806722480342891E-2</v>
      </c>
      <c r="J1698" t="str">
        <f t="shared" si="159"/>
        <v/>
      </c>
      <c r="K1698" t="str">
        <f t="shared" si="160"/>
        <v/>
      </c>
      <c r="L1698" t="str">
        <f t="shared" si="161"/>
        <v/>
      </c>
      <c r="M1698" t="str">
        <f>IF(Master!D1700&lt;'OHL indexes'!E1698,1,"")</f>
        <v/>
      </c>
      <c r="N1698" t="str">
        <f>IF(Master!D1700&gt;'OHL indexes'!D1698,1,"")</f>
        <v/>
      </c>
    </row>
    <row r="1699" spans="1:14" x14ac:dyDescent="0.25">
      <c r="A1699" s="1">
        <v>40528</v>
      </c>
      <c r="B1699">
        <v>15822.27</v>
      </c>
      <c r="C1699" s="12">
        <v>15939.99</v>
      </c>
      <c r="D1699">
        <v>16260.62</v>
      </c>
      <c r="E1699" s="12">
        <v>15737.14</v>
      </c>
      <c r="G1699">
        <f t="shared" si="156"/>
        <v>7.4401460725925794E-3</v>
      </c>
      <c r="H1699">
        <f t="shared" si="157"/>
        <v>2.7704621397561802E-2</v>
      </c>
      <c r="I1699">
        <f t="shared" si="158"/>
        <v>-5.3803910564034219E-3</v>
      </c>
      <c r="J1699" t="str">
        <f t="shared" si="159"/>
        <v/>
      </c>
      <c r="K1699" t="str">
        <f t="shared" si="160"/>
        <v/>
      </c>
      <c r="L1699" t="str">
        <f t="shared" si="161"/>
        <v/>
      </c>
      <c r="M1699" t="str">
        <f>IF(Master!D1701&lt;'OHL indexes'!E1699,1,"")</f>
        <v/>
      </c>
      <c r="N1699" t="str">
        <f>IF(Master!D1701&gt;'OHL indexes'!D1699,1,"")</f>
        <v/>
      </c>
    </row>
    <row r="1700" spans="1:14" x14ac:dyDescent="0.25">
      <c r="A1700" s="1">
        <v>40529</v>
      </c>
      <c r="B1700">
        <v>15573.12</v>
      </c>
      <c r="C1700" s="12">
        <v>15822.27</v>
      </c>
      <c r="D1700">
        <v>15890.68</v>
      </c>
      <c r="E1700" s="12">
        <v>15405.95</v>
      </c>
      <c r="G1700">
        <f t="shared" si="156"/>
        <v>1.5998720872888672E-2</v>
      </c>
      <c r="H1700">
        <f t="shared" si="157"/>
        <v>2.0391546459540555E-2</v>
      </c>
      <c r="I1700">
        <f t="shared" si="158"/>
        <v>-1.0734522048247208E-2</v>
      </c>
      <c r="J1700" t="str">
        <f t="shared" si="159"/>
        <v/>
      </c>
      <c r="K1700" t="str">
        <f t="shared" si="160"/>
        <v/>
      </c>
      <c r="L1700" t="str">
        <f t="shared" si="161"/>
        <v/>
      </c>
      <c r="M1700" t="str">
        <f>IF(Master!D1702&lt;'OHL indexes'!E1700,1,"")</f>
        <v/>
      </c>
      <c r="N1700" t="str">
        <f>IF(Master!D1702&gt;'OHL indexes'!D1700,1,"")</f>
        <v/>
      </c>
    </row>
    <row r="1701" spans="1:14" x14ac:dyDescent="0.25">
      <c r="A1701" s="1">
        <v>40532</v>
      </c>
      <c r="B1701">
        <v>15090.59</v>
      </c>
      <c r="C1701" s="12">
        <v>15297.75</v>
      </c>
      <c r="D1701">
        <v>15550.44</v>
      </c>
      <c r="E1701" s="12">
        <v>15038.57</v>
      </c>
      <c r="G1701">
        <f t="shared" si="156"/>
        <v>1.372776014721766E-2</v>
      </c>
      <c r="H1701">
        <f t="shared" si="157"/>
        <v>3.0472632282766865E-2</v>
      </c>
      <c r="I1701">
        <f t="shared" si="158"/>
        <v>-3.447181322930426E-3</v>
      </c>
      <c r="J1701" t="str">
        <f t="shared" si="159"/>
        <v/>
      </c>
      <c r="K1701" t="str">
        <f t="shared" si="160"/>
        <v/>
      </c>
      <c r="L1701" t="str">
        <f t="shared" si="161"/>
        <v/>
      </c>
      <c r="M1701" t="str">
        <f>IF(Master!D1703&lt;'OHL indexes'!E1701,1,"")</f>
        <v/>
      </c>
      <c r="N1701" t="str">
        <f>IF(Master!D1703&gt;'OHL indexes'!D1701,1,"")</f>
        <v/>
      </c>
    </row>
    <row r="1702" spans="1:14" x14ac:dyDescent="0.25">
      <c r="A1702" s="1">
        <v>40533</v>
      </c>
      <c r="B1702">
        <v>14794.43</v>
      </c>
      <c r="C1702" s="12">
        <v>14749.31</v>
      </c>
      <c r="D1702">
        <v>14982.73</v>
      </c>
      <c r="E1702" s="12">
        <v>14707.45</v>
      </c>
      <c r="G1702">
        <f t="shared" si="156"/>
        <v>-3.0497964436616565E-3</v>
      </c>
      <c r="H1702">
        <f t="shared" si="157"/>
        <v>1.2727763083809185E-2</v>
      </c>
      <c r="I1702">
        <f t="shared" si="158"/>
        <v>-5.8792396868280195E-3</v>
      </c>
      <c r="J1702" t="str">
        <f t="shared" si="159"/>
        <v/>
      </c>
      <c r="K1702" t="str">
        <f t="shared" si="160"/>
        <v/>
      </c>
      <c r="L1702" t="str">
        <f t="shared" si="161"/>
        <v/>
      </c>
      <c r="M1702" t="str">
        <f>IF(Master!D1704&lt;'OHL indexes'!E1702,1,"")</f>
        <v/>
      </c>
      <c r="N1702" t="str">
        <f>IF(Master!D1704&gt;'OHL indexes'!D1702,1,"")</f>
        <v/>
      </c>
    </row>
    <row r="1703" spans="1:14" x14ac:dyDescent="0.25">
      <c r="A1703" s="1">
        <v>40534</v>
      </c>
      <c r="B1703">
        <v>14794.48</v>
      </c>
      <c r="C1703" s="12">
        <v>14756</v>
      </c>
      <c r="D1703">
        <v>14909.71</v>
      </c>
      <c r="E1703" s="12">
        <v>14679.15</v>
      </c>
      <c r="G1703">
        <f t="shared" si="156"/>
        <v>-2.6009700915475831E-3</v>
      </c>
      <c r="H1703">
        <f t="shared" si="157"/>
        <v>7.7887157912950311E-3</v>
      </c>
      <c r="I1703">
        <f t="shared" si="158"/>
        <v>-7.7954750690798491E-3</v>
      </c>
      <c r="J1703" t="str">
        <f t="shared" si="159"/>
        <v/>
      </c>
      <c r="K1703" t="str">
        <f t="shared" si="160"/>
        <v/>
      </c>
      <c r="L1703" t="str">
        <f t="shared" si="161"/>
        <v/>
      </c>
      <c r="M1703" t="str">
        <f>IF(Master!D1705&lt;'OHL indexes'!E1703,1,"")</f>
        <v/>
      </c>
      <c r="N1703" t="str">
        <f>IF(Master!D1705&gt;'OHL indexes'!D1703,1,"")</f>
        <v/>
      </c>
    </row>
    <row r="1704" spans="1:14" x14ac:dyDescent="0.25">
      <c r="A1704" s="1">
        <v>40535</v>
      </c>
      <c r="B1704">
        <v>15238.09</v>
      </c>
      <c r="C1704" s="12">
        <v>14904.84</v>
      </c>
      <c r="D1704">
        <v>15545.77</v>
      </c>
      <c r="E1704" s="12">
        <v>14830.56</v>
      </c>
      <c r="G1704">
        <f t="shared" si="156"/>
        <v>-2.1869538767653962E-2</v>
      </c>
      <c r="H1704">
        <f t="shared" si="157"/>
        <v>2.0191506940830495E-2</v>
      </c>
      <c r="I1704">
        <f t="shared" si="158"/>
        <v>-2.6744165443306933E-2</v>
      </c>
      <c r="J1704" t="str">
        <f t="shared" si="159"/>
        <v/>
      </c>
      <c r="K1704" t="str">
        <f t="shared" si="160"/>
        <v/>
      </c>
      <c r="L1704" t="str">
        <f t="shared" si="161"/>
        <v/>
      </c>
      <c r="M1704" t="str">
        <f>IF(Master!D1706&lt;'OHL indexes'!E1704,1,"")</f>
        <v/>
      </c>
      <c r="N1704" t="str">
        <f>IF(Master!D1706&gt;'OHL indexes'!D1704,1,"")</f>
        <v/>
      </c>
    </row>
    <row r="1705" spans="1:14" x14ac:dyDescent="0.25">
      <c r="A1705" s="1">
        <v>40539</v>
      </c>
      <c r="B1705">
        <v>15660.77</v>
      </c>
      <c r="C1705" s="12">
        <v>15326.81</v>
      </c>
      <c r="D1705">
        <v>15791.51</v>
      </c>
      <c r="E1705" s="12">
        <v>15318.36</v>
      </c>
      <c r="G1705">
        <f t="shared" si="156"/>
        <v>-2.1324621969417867E-2</v>
      </c>
      <c r="H1705">
        <f t="shared" si="157"/>
        <v>8.3482485216244129E-3</v>
      </c>
      <c r="I1705">
        <f t="shared" si="158"/>
        <v>-2.1864186754546489E-2</v>
      </c>
      <c r="J1705" t="str">
        <f t="shared" si="159"/>
        <v/>
      </c>
      <c r="K1705" t="str">
        <f t="shared" si="160"/>
        <v/>
      </c>
      <c r="L1705" t="str">
        <f t="shared" si="161"/>
        <v/>
      </c>
      <c r="M1705" t="str">
        <f>IF(Master!D1707&lt;'OHL indexes'!E1705,1,"")</f>
        <v/>
      </c>
      <c r="N1705" t="str">
        <f>IF(Master!D1707&gt;'OHL indexes'!D1705,1,"")</f>
        <v/>
      </c>
    </row>
    <row r="1706" spans="1:14" x14ac:dyDescent="0.25">
      <c r="A1706" s="1">
        <v>40540</v>
      </c>
      <c r="B1706">
        <v>15742.94</v>
      </c>
      <c r="C1706" s="12">
        <v>15626.67</v>
      </c>
      <c r="D1706">
        <v>15894.42</v>
      </c>
      <c r="E1706" s="12">
        <v>15505.43</v>
      </c>
      <c r="G1706">
        <f t="shared" si="156"/>
        <v>-7.3855328166149148E-3</v>
      </c>
      <c r="H1706">
        <f t="shared" si="157"/>
        <v>9.622090918214754E-3</v>
      </c>
      <c r="I1706">
        <f t="shared" si="158"/>
        <v>-1.5086762701248979E-2</v>
      </c>
      <c r="J1706" t="str">
        <f t="shared" si="159"/>
        <v/>
      </c>
      <c r="K1706" t="str">
        <f t="shared" si="160"/>
        <v/>
      </c>
      <c r="L1706" t="str">
        <f t="shared" si="161"/>
        <v/>
      </c>
      <c r="M1706" t="str">
        <f>IF(Master!D1708&lt;'OHL indexes'!E1706,1,"")</f>
        <v/>
      </c>
      <c r="N1706" t="str">
        <f>IF(Master!D1708&gt;'OHL indexes'!D1706,1,"")</f>
        <v/>
      </c>
    </row>
    <row r="1707" spans="1:14" x14ac:dyDescent="0.25">
      <c r="A1707" s="1">
        <v>40541</v>
      </c>
      <c r="B1707">
        <v>15558.45</v>
      </c>
      <c r="C1707" s="12">
        <v>15713.58</v>
      </c>
      <c r="D1707">
        <v>15742.94</v>
      </c>
      <c r="E1707" s="12">
        <v>15466.09</v>
      </c>
      <c r="G1707">
        <f t="shared" si="156"/>
        <v>9.9707875784540434E-3</v>
      </c>
      <c r="H1707">
        <f t="shared" si="157"/>
        <v>1.1857865018687574E-2</v>
      </c>
      <c r="I1707">
        <f t="shared" si="158"/>
        <v>-5.9363239911430776E-3</v>
      </c>
      <c r="J1707" t="str">
        <f t="shared" si="159"/>
        <v/>
      </c>
      <c r="K1707" t="str">
        <f t="shared" si="160"/>
        <v/>
      </c>
      <c r="L1707" t="str">
        <f t="shared" si="161"/>
        <v/>
      </c>
      <c r="M1707" t="str">
        <f>IF(Master!D1709&lt;'OHL indexes'!E1707,1,"")</f>
        <v/>
      </c>
      <c r="N1707" t="str">
        <f>IF(Master!D1709&gt;'OHL indexes'!D1707,1,"")</f>
        <v/>
      </c>
    </row>
    <row r="1708" spans="1:14" x14ac:dyDescent="0.25">
      <c r="A1708" s="1">
        <v>40542</v>
      </c>
      <c r="B1708">
        <v>15445.76</v>
      </c>
      <c r="C1708" s="12">
        <v>15616.92</v>
      </c>
      <c r="D1708">
        <v>15644.07</v>
      </c>
      <c r="E1708" s="12">
        <v>15343.35</v>
      </c>
      <c r="G1708">
        <f t="shared" si="156"/>
        <v>1.1081358249772189E-2</v>
      </c>
      <c r="H1708">
        <f t="shared" si="157"/>
        <v>1.2839122192757069E-2</v>
      </c>
      <c r="I1708">
        <f t="shared" si="158"/>
        <v>-6.6302985414767868E-3</v>
      </c>
      <c r="J1708" t="str">
        <f t="shared" si="159"/>
        <v/>
      </c>
      <c r="K1708" t="str">
        <f t="shared" si="160"/>
        <v/>
      </c>
      <c r="L1708" t="str">
        <f t="shared" si="161"/>
        <v/>
      </c>
      <c r="M1708" t="str">
        <f>IF(Master!D1710&lt;'OHL indexes'!E1708,1,"")</f>
        <v/>
      </c>
      <c r="N1708" t="str">
        <f>IF(Master!D1710&gt;'OHL indexes'!D1708,1,"")</f>
        <v/>
      </c>
    </row>
    <row r="1709" spans="1:14" x14ac:dyDescent="0.25">
      <c r="A1709" s="1">
        <v>40543</v>
      </c>
      <c r="B1709">
        <v>15221.26</v>
      </c>
      <c r="C1709" s="12">
        <v>15520.62</v>
      </c>
      <c r="D1709">
        <v>15563.04</v>
      </c>
      <c r="E1709" s="12">
        <v>15183.76</v>
      </c>
      <c r="G1709">
        <f t="shared" si="156"/>
        <v>1.9667228599997699E-2</v>
      </c>
      <c r="H1709">
        <f t="shared" si="157"/>
        <v>2.2454120092554763E-2</v>
      </c>
      <c r="I1709">
        <f t="shared" si="158"/>
        <v>-2.463659381680583E-3</v>
      </c>
      <c r="J1709" t="str">
        <f t="shared" si="159"/>
        <v/>
      </c>
      <c r="K1709" t="str">
        <f t="shared" si="160"/>
        <v/>
      </c>
      <c r="L1709" t="str">
        <f t="shared" si="161"/>
        <v/>
      </c>
      <c r="M1709" t="str">
        <f>IF(Master!D1711&lt;'OHL indexes'!E1709,1,"")</f>
        <v/>
      </c>
      <c r="N1709" t="str">
        <f>IF(Master!D1711&gt;'OHL indexes'!D1709,1,"")</f>
        <v/>
      </c>
    </row>
    <row r="1710" spans="1:14" x14ac:dyDescent="0.25">
      <c r="A1710" s="1">
        <v>40546</v>
      </c>
      <c r="B1710">
        <v>14967.04</v>
      </c>
      <c r="C1710" s="12">
        <v>14983.36</v>
      </c>
      <c r="D1710">
        <v>15026.81</v>
      </c>
      <c r="E1710" s="12">
        <v>14643.69</v>
      </c>
      <c r="G1710">
        <f t="shared" si="156"/>
        <v>1.0903959633969951E-3</v>
      </c>
      <c r="H1710">
        <f t="shared" si="157"/>
        <v>3.9934415889848474E-3</v>
      </c>
      <c r="I1710">
        <f t="shared" si="158"/>
        <v>-2.1604138159582731E-2</v>
      </c>
      <c r="J1710" t="str">
        <f t="shared" si="159"/>
        <v/>
      </c>
      <c r="K1710" t="str">
        <f t="shared" si="160"/>
        <v/>
      </c>
      <c r="L1710" t="str">
        <f t="shared" si="161"/>
        <v/>
      </c>
      <c r="M1710" t="str">
        <f>IF(Master!D1712&lt;'OHL indexes'!E1710,1,"")</f>
        <v/>
      </c>
      <c r="N1710" t="str">
        <f>IF(Master!D1712&gt;'OHL indexes'!D1710,1,"")</f>
        <v/>
      </c>
    </row>
    <row r="1711" spans="1:14" x14ac:dyDescent="0.25">
      <c r="A1711" s="1">
        <v>40547</v>
      </c>
      <c r="B1711">
        <v>14868.36</v>
      </c>
      <c r="C1711" s="12">
        <v>14855.96</v>
      </c>
      <c r="D1711">
        <v>15267.37</v>
      </c>
      <c r="E1711" s="12">
        <v>14676.59</v>
      </c>
      <c r="G1711">
        <f t="shared" si="156"/>
        <v>-8.3398572539283844E-4</v>
      </c>
      <c r="H1711">
        <f t="shared" si="157"/>
        <v>2.6836180991044012E-2</v>
      </c>
      <c r="I1711">
        <f t="shared" si="158"/>
        <v>-1.2897858270851659E-2</v>
      </c>
      <c r="J1711" t="str">
        <f t="shared" si="159"/>
        <v/>
      </c>
      <c r="K1711" t="str">
        <f t="shared" si="160"/>
        <v/>
      </c>
      <c r="L1711" t="str">
        <f t="shared" si="161"/>
        <v/>
      </c>
      <c r="M1711" t="str">
        <f>IF(Master!D1713&lt;'OHL indexes'!E1711,1,"")</f>
        <v/>
      </c>
      <c r="N1711" t="str">
        <f>IF(Master!D1713&gt;'OHL indexes'!D1711,1,"")</f>
        <v/>
      </c>
    </row>
    <row r="1712" spans="1:14" x14ac:dyDescent="0.25">
      <c r="A1712" s="1">
        <v>40548</v>
      </c>
      <c r="B1712">
        <v>14592.4</v>
      </c>
      <c r="C1712" s="12">
        <v>14923.56</v>
      </c>
      <c r="D1712">
        <v>15070.78</v>
      </c>
      <c r="E1712" s="12">
        <v>14419.36</v>
      </c>
      <c r="G1712">
        <f t="shared" si="156"/>
        <v>2.2694005098544467E-2</v>
      </c>
      <c r="H1712">
        <f t="shared" si="157"/>
        <v>3.2782818453441553E-2</v>
      </c>
      <c r="I1712">
        <f t="shared" si="158"/>
        <v>-1.1858227570516133E-2</v>
      </c>
      <c r="J1712" t="str">
        <f t="shared" si="159"/>
        <v/>
      </c>
      <c r="K1712" t="str">
        <f t="shared" si="160"/>
        <v/>
      </c>
      <c r="L1712" t="str">
        <f t="shared" si="161"/>
        <v/>
      </c>
      <c r="M1712" t="str">
        <f>IF(Master!D1714&lt;'OHL indexes'!E1712,1,"")</f>
        <v/>
      </c>
      <c r="N1712" t="str">
        <f>IF(Master!D1714&gt;'OHL indexes'!D1712,1,"")</f>
        <v/>
      </c>
    </row>
    <row r="1713" spans="1:14" x14ac:dyDescent="0.25">
      <c r="A1713" s="1">
        <v>40549</v>
      </c>
      <c r="B1713">
        <v>14555.89</v>
      </c>
      <c r="C1713" s="12">
        <v>14421.73</v>
      </c>
      <c r="D1713">
        <v>14750.88</v>
      </c>
      <c r="E1713" s="12">
        <v>14336.39</v>
      </c>
      <c r="G1713">
        <f t="shared" si="156"/>
        <v>-9.21688745930338E-3</v>
      </c>
      <c r="H1713">
        <f t="shared" si="157"/>
        <v>1.3395951741872247E-2</v>
      </c>
      <c r="I1713">
        <f t="shared" si="158"/>
        <v>-1.507980618155258E-2</v>
      </c>
      <c r="J1713" t="str">
        <f t="shared" si="159"/>
        <v/>
      </c>
      <c r="K1713" t="str">
        <f t="shared" si="160"/>
        <v/>
      </c>
      <c r="L1713" t="str">
        <f t="shared" si="161"/>
        <v/>
      </c>
      <c r="M1713" t="str">
        <f>IF(Master!D1715&lt;'OHL indexes'!E1713,1,"")</f>
        <v/>
      </c>
      <c r="N1713" t="str">
        <f>IF(Master!D1715&gt;'OHL indexes'!D1713,1,"")</f>
        <v/>
      </c>
    </row>
    <row r="1714" spans="1:14" x14ac:dyDescent="0.25">
      <c r="A1714" s="1">
        <v>40550</v>
      </c>
      <c r="B1714">
        <v>14614.51</v>
      </c>
      <c r="C1714" s="12">
        <v>14519.55</v>
      </c>
      <c r="D1714">
        <v>15034.42</v>
      </c>
      <c r="E1714" s="12">
        <v>14206.58</v>
      </c>
      <c r="G1714">
        <f t="shared" si="156"/>
        <v>-6.4976519910692199E-3</v>
      </c>
      <c r="H1714">
        <f t="shared" si="157"/>
        <v>2.8732403618048075E-2</v>
      </c>
      <c r="I1714">
        <f t="shared" si="158"/>
        <v>-2.7912670352957414E-2</v>
      </c>
      <c r="J1714" t="str">
        <f t="shared" si="159"/>
        <v/>
      </c>
      <c r="K1714" t="str">
        <f t="shared" si="160"/>
        <v/>
      </c>
      <c r="L1714" t="str">
        <f t="shared" si="161"/>
        <v/>
      </c>
      <c r="M1714" t="str">
        <f>IF(Master!D1716&lt;'OHL indexes'!E1714,1,"")</f>
        <v/>
      </c>
      <c r="N1714" t="str">
        <f>IF(Master!D1716&gt;'OHL indexes'!D1714,1,"")</f>
        <v/>
      </c>
    </row>
    <row r="1715" spans="1:14" x14ac:dyDescent="0.25">
      <c r="A1715" s="1">
        <v>40553</v>
      </c>
      <c r="B1715">
        <v>14602.65</v>
      </c>
      <c r="C1715" s="12">
        <v>14855.28</v>
      </c>
      <c r="D1715">
        <v>15141.79</v>
      </c>
      <c r="E1715" s="12">
        <v>14494.13</v>
      </c>
      <c r="G1715">
        <f t="shared" si="156"/>
        <v>1.7300284537395738E-2</v>
      </c>
      <c r="H1715">
        <f t="shared" si="157"/>
        <v>3.6920695901086598E-2</v>
      </c>
      <c r="I1715">
        <f t="shared" si="158"/>
        <v>-7.4315278391251516E-3</v>
      </c>
      <c r="J1715" t="str">
        <f t="shared" si="159"/>
        <v/>
      </c>
      <c r="K1715" t="str">
        <f t="shared" si="160"/>
        <v/>
      </c>
      <c r="L1715" t="str">
        <f t="shared" si="161"/>
        <v/>
      </c>
      <c r="M1715" t="str">
        <f>IF(Master!D1717&lt;'OHL indexes'!E1715,1,"")</f>
        <v/>
      </c>
      <c r="N1715" t="str">
        <f>IF(Master!D1717&gt;'OHL indexes'!D1715,1,"")</f>
        <v/>
      </c>
    </row>
    <row r="1716" spans="1:14" x14ac:dyDescent="0.25">
      <c r="A1716" s="1">
        <v>40554</v>
      </c>
      <c r="B1716">
        <v>14152.17</v>
      </c>
      <c r="C1716" s="12">
        <v>14407.28</v>
      </c>
      <c r="D1716">
        <v>14495</v>
      </c>
      <c r="E1716" s="12">
        <v>14121.01</v>
      </c>
      <c r="G1716">
        <f t="shared" si="156"/>
        <v>1.802621082137934E-2</v>
      </c>
      <c r="H1716">
        <f t="shared" si="157"/>
        <v>2.4224553549031747E-2</v>
      </c>
      <c r="I1716">
        <f t="shared" si="158"/>
        <v>-2.2017824828277632E-3</v>
      </c>
      <c r="J1716" t="str">
        <f t="shared" si="159"/>
        <v/>
      </c>
      <c r="K1716" t="str">
        <f t="shared" si="160"/>
        <v/>
      </c>
      <c r="L1716" t="str">
        <f t="shared" si="161"/>
        <v/>
      </c>
      <c r="M1716" t="str">
        <f>IF(Master!D1718&lt;'OHL indexes'!E1716,1,"")</f>
        <v/>
      </c>
      <c r="N1716" t="str">
        <f>IF(Master!D1718&gt;'OHL indexes'!D1716,1,"")</f>
        <v/>
      </c>
    </row>
    <row r="1717" spans="1:14" x14ac:dyDescent="0.25">
      <c r="A1717" s="1">
        <v>40555</v>
      </c>
      <c r="B1717">
        <v>13475.11</v>
      </c>
      <c r="C1717" s="12">
        <v>13929.63</v>
      </c>
      <c r="D1717">
        <v>13929.63</v>
      </c>
      <c r="E1717" s="12">
        <v>13428.33</v>
      </c>
      <c r="G1717">
        <f t="shared" si="156"/>
        <v>3.3730336895208879E-2</v>
      </c>
      <c r="H1717">
        <f t="shared" si="157"/>
        <v>3.3730336895208879E-2</v>
      </c>
      <c r="I1717">
        <f t="shared" si="158"/>
        <v>-3.4715857607099387E-3</v>
      </c>
      <c r="J1717" t="str">
        <f t="shared" si="159"/>
        <v/>
      </c>
      <c r="K1717" t="str">
        <f t="shared" si="160"/>
        <v/>
      </c>
      <c r="L1717" t="str">
        <f t="shared" si="161"/>
        <v/>
      </c>
      <c r="M1717" t="str">
        <f>IF(Master!D1719&lt;'OHL indexes'!E1717,1,"")</f>
        <v/>
      </c>
      <c r="N1717" t="str">
        <f>IF(Master!D1719&gt;'OHL indexes'!D1717,1,"")</f>
        <v/>
      </c>
    </row>
    <row r="1718" spans="1:14" x14ac:dyDescent="0.25">
      <c r="A1718" s="1">
        <v>40556</v>
      </c>
      <c r="B1718">
        <v>13380.81</v>
      </c>
      <c r="C1718" s="12">
        <v>13475.11</v>
      </c>
      <c r="D1718">
        <v>13669.72</v>
      </c>
      <c r="E1718" s="12">
        <v>13345.37</v>
      </c>
      <c r="G1718">
        <f t="shared" si="156"/>
        <v>7.0474059492662278E-3</v>
      </c>
      <c r="H1718">
        <f t="shared" si="157"/>
        <v>2.159136853449084E-2</v>
      </c>
      <c r="I1718">
        <f t="shared" si="158"/>
        <v>-2.6485691075501805E-3</v>
      </c>
      <c r="J1718" t="str">
        <f t="shared" si="159"/>
        <v/>
      </c>
      <c r="K1718" t="str">
        <f t="shared" si="160"/>
        <v/>
      </c>
      <c r="L1718" t="str">
        <f t="shared" si="161"/>
        <v/>
      </c>
      <c r="M1718" t="str">
        <f>IF(Master!D1720&lt;'OHL indexes'!E1718,1,"")</f>
        <v/>
      </c>
      <c r="N1718" t="str">
        <f>IF(Master!D1720&gt;'OHL indexes'!D1718,1,"")</f>
        <v/>
      </c>
    </row>
    <row r="1719" spans="1:14" x14ac:dyDescent="0.25">
      <c r="A1719" s="1">
        <v>40557</v>
      </c>
      <c r="B1719">
        <v>12763.95</v>
      </c>
      <c r="C1719" s="12">
        <v>13595.56</v>
      </c>
      <c r="D1719">
        <v>13595.56</v>
      </c>
      <c r="E1719" s="12">
        <v>12665.5</v>
      </c>
      <c r="G1719">
        <f t="shared" si="156"/>
        <v>6.5153028647088052E-2</v>
      </c>
      <c r="H1719">
        <f t="shared" si="157"/>
        <v>6.5153028647088052E-2</v>
      </c>
      <c r="I1719">
        <f t="shared" si="158"/>
        <v>-7.7131295562894442E-3</v>
      </c>
      <c r="J1719" t="str">
        <f t="shared" si="159"/>
        <v/>
      </c>
      <c r="K1719" t="str">
        <f t="shared" si="160"/>
        <v/>
      </c>
      <c r="L1719" t="str">
        <f t="shared" si="161"/>
        <v/>
      </c>
      <c r="M1719" t="str">
        <f>IF(Master!D1721&lt;'OHL indexes'!E1719,1,"")</f>
        <v/>
      </c>
      <c r="N1719" t="str">
        <f>IF(Master!D1721&gt;'OHL indexes'!D1719,1,"")</f>
        <v/>
      </c>
    </row>
    <row r="1720" spans="1:14" x14ac:dyDescent="0.25">
      <c r="A1720" s="1">
        <v>40561</v>
      </c>
      <c r="B1720">
        <v>12387.9</v>
      </c>
      <c r="C1720" s="12">
        <v>12827.95</v>
      </c>
      <c r="D1720">
        <v>13004.45</v>
      </c>
      <c r="E1720" s="12">
        <v>12354.71</v>
      </c>
      <c r="G1720">
        <f t="shared" si="156"/>
        <v>3.5522566375253417E-2</v>
      </c>
      <c r="H1720">
        <f t="shared" si="157"/>
        <v>4.9770340412822245E-2</v>
      </c>
      <c r="I1720">
        <f t="shared" si="158"/>
        <v>-2.6792273105208375E-3</v>
      </c>
      <c r="J1720" t="str">
        <f t="shared" si="159"/>
        <v/>
      </c>
      <c r="K1720" t="str">
        <f t="shared" si="160"/>
        <v/>
      </c>
      <c r="L1720" t="str">
        <f t="shared" si="161"/>
        <v/>
      </c>
      <c r="M1720" t="str">
        <f>IF(Master!D1722&lt;'OHL indexes'!E1720,1,"")</f>
        <v/>
      </c>
      <c r="N1720" t="str">
        <f>IF(Master!D1722&gt;'OHL indexes'!D1720,1,"")</f>
        <v/>
      </c>
    </row>
    <row r="1721" spans="1:14" x14ac:dyDescent="0.25">
      <c r="A1721" s="1">
        <v>40562</v>
      </c>
      <c r="B1721">
        <v>13012.55</v>
      </c>
      <c r="C1721" s="12">
        <v>12492</v>
      </c>
      <c r="D1721">
        <v>13324.8</v>
      </c>
      <c r="E1721" s="12">
        <v>12387.9</v>
      </c>
      <c r="G1721">
        <f t="shared" si="156"/>
        <v>-4.0003688746632959E-2</v>
      </c>
      <c r="H1721">
        <f t="shared" si="157"/>
        <v>2.3996065336924666E-2</v>
      </c>
      <c r="I1721">
        <f t="shared" si="158"/>
        <v>-4.8003658007077732E-2</v>
      </c>
      <c r="J1721" t="str">
        <f t="shared" si="159"/>
        <v/>
      </c>
      <c r="K1721" t="str">
        <f t="shared" si="160"/>
        <v/>
      </c>
      <c r="L1721" t="str">
        <f t="shared" si="161"/>
        <v/>
      </c>
      <c r="M1721" t="str">
        <f>IF(Master!D1723&lt;'OHL indexes'!E1721,1,"")</f>
        <v/>
      </c>
      <c r="N1721" t="str">
        <f>IF(Master!D1723&gt;'OHL indexes'!D1721,1,"")</f>
        <v/>
      </c>
    </row>
    <row r="1722" spans="1:14" x14ac:dyDescent="0.25">
      <c r="A1722" s="1">
        <v>40563</v>
      </c>
      <c r="B1722">
        <v>12945.33</v>
      </c>
      <c r="C1722" s="12">
        <v>13178.16</v>
      </c>
      <c r="D1722">
        <v>13486.96</v>
      </c>
      <c r="E1722" s="12">
        <v>12869.37</v>
      </c>
      <c r="G1722">
        <f t="shared" si="156"/>
        <v>1.7985636519115333E-2</v>
      </c>
      <c r="H1722">
        <f t="shared" si="157"/>
        <v>4.1839798599185851E-2</v>
      </c>
      <c r="I1722">
        <f t="shared" si="158"/>
        <v>-5.8677530816131362E-3</v>
      </c>
      <c r="J1722" t="str">
        <f t="shared" si="159"/>
        <v/>
      </c>
      <c r="K1722" t="str">
        <f t="shared" si="160"/>
        <v/>
      </c>
      <c r="L1722" t="str">
        <f t="shared" si="161"/>
        <v/>
      </c>
      <c r="M1722" t="str">
        <f>IF(Master!D1724&lt;'OHL indexes'!E1722,1,"")</f>
        <v/>
      </c>
      <c r="N1722" t="str">
        <f>IF(Master!D1724&gt;'OHL indexes'!D1722,1,"")</f>
        <v/>
      </c>
    </row>
    <row r="1723" spans="1:14" x14ac:dyDescent="0.25">
      <c r="A1723" s="1">
        <v>40564</v>
      </c>
      <c r="B1723">
        <v>13079.16</v>
      </c>
      <c r="C1723" s="12">
        <v>12770.39</v>
      </c>
      <c r="D1723">
        <v>13237.58</v>
      </c>
      <c r="E1723" s="12">
        <v>12528.91</v>
      </c>
      <c r="G1723">
        <f t="shared" si="156"/>
        <v>-2.3607785209447729E-2</v>
      </c>
      <c r="H1723">
        <f t="shared" si="157"/>
        <v>1.2112398655571122E-2</v>
      </c>
      <c r="I1723">
        <f t="shared" si="158"/>
        <v>-4.2070744604393528E-2</v>
      </c>
      <c r="J1723" t="str">
        <f t="shared" si="159"/>
        <v/>
      </c>
      <c r="K1723" t="str">
        <f t="shared" si="160"/>
        <v/>
      </c>
      <c r="L1723" t="str">
        <f t="shared" si="161"/>
        <v/>
      </c>
      <c r="M1723" t="str">
        <f>IF(Master!D1725&lt;'OHL indexes'!E1723,1,"")</f>
        <v/>
      </c>
      <c r="N1723" t="str">
        <f>IF(Master!D1725&gt;'OHL indexes'!D1723,1,"")</f>
        <v/>
      </c>
    </row>
    <row r="1724" spans="1:14" x14ac:dyDescent="0.25">
      <c r="A1724" s="1">
        <v>40567</v>
      </c>
      <c r="B1724">
        <v>12772.35</v>
      </c>
      <c r="C1724" s="12">
        <v>13048.46</v>
      </c>
      <c r="D1724">
        <v>13210.48</v>
      </c>
      <c r="E1724" s="12">
        <v>12725.79</v>
      </c>
      <c r="G1724">
        <f t="shared" si="156"/>
        <v>2.1617791557544175E-2</v>
      </c>
      <c r="H1724">
        <f t="shared" si="157"/>
        <v>3.4303006103027167E-2</v>
      </c>
      <c r="I1724">
        <f t="shared" si="158"/>
        <v>-3.6453745786796388E-3</v>
      </c>
      <c r="J1724" t="str">
        <f t="shared" si="159"/>
        <v/>
      </c>
      <c r="K1724" t="str">
        <f t="shared" si="160"/>
        <v/>
      </c>
      <c r="L1724" t="str">
        <f t="shared" si="161"/>
        <v/>
      </c>
      <c r="M1724" t="str">
        <f>IF(Master!D1726&lt;'OHL indexes'!E1724,1,"")</f>
        <v/>
      </c>
      <c r="N1724" t="str">
        <f>IF(Master!D1726&gt;'OHL indexes'!D1724,1,"")</f>
        <v/>
      </c>
    </row>
    <row r="1725" spans="1:14" x14ac:dyDescent="0.25">
      <c r="A1725" s="1">
        <v>40568</v>
      </c>
      <c r="B1725">
        <v>12636.75</v>
      </c>
      <c r="C1725" s="12">
        <v>12908.01</v>
      </c>
      <c r="D1725">
        <v>13152.2</v>
      </c>
      <c r="E1725" s="12">
        <v>12595.99</v>
      </c>
      <c r="G1725">
        <f t="shared" si="156"/>
        <v>2.1465962371654213E-2</v>
      </c>
      <c r="H1725">
        <f t="shared" si="157"/>
        <v>4.0789760025323085E-2</v>
      </c>
      <c r="I1725">
        <f t="shared" si="158"/>
        <v>-3.2255128889944196E-3</v>
      </c>
      <c r="J1725" t="str">
        <f t="shared" si="159"/>
        <v/>
      </c>
      <c r="K1725" t="str">
        <f t="shared" si="160"/>
        <v/>
      </c>
      <c r="L1725" t="str">
        <f t="shared" si="161"/>
        <v/>
      </c>
      <c r="M1725" t="str">
        <f>IF(Master!D1727&lt;'OHL indexes'!E1725,1,"")</f>
        <v/>
      </c>
      <c r="N1725" t="str">
        <f>IF(Master!D1727&gt;'OHL indexes'!D1725,1,"")</f>
        <v/>
      </c>
    </row>
    <row r="1726" spans="1:14" x14ac:dyDescent="0.25">
      <c r="A1726" s="1">
        <v>40569</v>
      </c>
      <c r="B1726">
        <v>12206.87</v>
      </c>
      <c r="C1726" s="12">
        <v>12485.01</v>
      </c>
      <c r="D1726">
        <v>12611.46</v>
      </c>
      <c r="E1726" s="12">
        <v>12147.8</v>
      </c>
      <c r="G1726">
        <f t="shared" si="156"/>
        <v>2.2785529787734182E-2</v>
      </c>
      <c r="H1726">
        <f t="shared" si="157"/>
        <v>3.3144450624934763E-2</v>
      </c>
      <c r="I1726">
        <f t="shared" si="158"/>
        <v>-4.8390783222891365E-3</v>
      </c>
      <c r="J1726" t="str">
        <f t="shared" si="159"/>
        <v/>
      </c>
      <c r="K1726" t="str">
        <f t="shared" si="160"/>
        <v/>
      </c>
      <c r="L1726" t="str">
        <f t="shared" si="161"/>
        <v/>
      </c>
      <c r="M1726" t="str">
        <f>IF(Master!D1728&lt;'OHL indexes'!E1726,1,"")</f>
        <v/>
      </c>
      <c r="N1726" t="str">
        <f>IF(Master!D1728&gt;'OHL indexes'!D1726,1,"")</f>
        <v/>
      </c>
    </row>
    <row r="1727" spans="1:14" x14ac:dyDescent="0.25">
      <c r="A1727" s="1">
        <v>40570</v>
      </c>
      <c r="B1727">
        <v>11995.77</v>
      </c>
      <c r="C1727" s="12">
        <v>12149.89</v>
      </c>
      <c r="D1727">
        <v>12354.34</v>
      </c>
      <c r="E1727" s="12">
        <v>11962.2</v>
      </c>
      <c r="G1727">
        <f t="shared" si="156"/>
        <v>1.284786220476053E-2</v>
      </c>
      <c r="H1727">
        <f t="shared" si="157"/>
        <v>2.9891370041272847E-2</v>
      </c>
      <c r="I1727">
        <f t="shared" si="158"/>
        <v>-2.7984864664793996E-3</v>
      </c>
      <c r="J1727" t="str">
        <f t="shared" si="159"/>
        <v/>
      </c>
      <c r="K1727" t="str">
        <f t="shared" si="160"/>
        <v/>
      </c>
      <c r="L1727" t="str">
        <f t="shared" si="161"/>
        <v/>
      </c>
      <c r="M1727" t="str">
        <f>IF(Master!D1729&lt;'OHL indexes'!E1727,1,"")</f>
        <v/>
      </c>
      <c r="N1727" t="str">
        <f>IF(Master!D1729&gt;'OHL indexes'!D1727,1,"")</f>
        <v/>
      </c>
    </row>
    <row r="1728" spans="1:14" x14ac:dyDescent="0.25">
      <c r="A1728" s="1">
        <v>40571</v>
      </c>
      <c r="B1728">
        <v>13218.55</v>
      </c>
      <c r="C1728" s="12">
        <v>12012.76</v>
      </c>
      <c r="D1728">
        <v>13276.81</v>
      </c>
      <c r="E1728" s="12">
        <v>11805.86</v>
      </c>
      <c r="G1728">
        <f t="shared" si="156"/>
        <v>-9.1219536182107652E-2</v>
      </c>
      <c r="H1728">
        <f t="shared" si="157"/>
        <v>4.4074425712350429E-3</v>
      </c>
      <c r="I1728">
        <f t="shared" si="158"/>
        <v>-0.10687178245722861</v>
      </c>
      <c r="J1728" t="str">
        <f t="shared" si="159"/>
        <v/>
      </c>
      <c r="K1728" t="str">
        <f t="shared" si="160"/>
        <v/>
      </c>
      <c r="L1728" t="str">
        <f t="shared" si="161"/>
        <v/>
      </c>
      <c r="M1728" t="str">
        <f>IF(Master!D1730&lt;'OHL indexes'!E1728,1,"")</f>
        <v/>
      </c>
      <c r="N1728" t="str">
        <f>IF(Master!D1730&gt;'OHL indexes'!D1728,1,"")</f>
        <v/>
      </c>
    </row>
    <row r="1729" spans="1:14" x14ac:dyDescent="0.25">
      <c r="A1729" s="1">
        <v>40574</v>
      </c>
      <c r="B1729">
        <v>13046.02</v>
      </c>
      <c r="C1729" s="12">
        <v>12946.21</v>
      </c>
      <c r="D1729">
        <v>13124.23</v>
      </c>
      <c r="E1729" s="12">
        <v>12707.08</v>
      </c>
      <c r="G1729">
        <f t="shared" si="156"/>
        <v>-7.6506091512967833E-3</v>
      </c>
      <c r="H1729">
        <f t="shared" si="157"/>
        <v>5.994931787625557E-3</v>
      </c>
      <c r="I1729">
        <f t="shared" si="158"/>
        <v>-2.5980337298271872E-2</v>
      </c>
      <c r="J1729" t="str">
        <f t="shared" si="159"/>
        <v/>
      </c>
      <c r="K1729" t="str">
        <f t="shared" si="160"/>
        <v/>
      </c>
      <c r="L1729" t="str">
        <f t="shared" si="161"/>
        <v/>
      </c>
      <c r="M1729" t="str">
        <f>IF(Master!D1731&lt;'OHL indexes'!E1729,1,"")</f>
        <v/>
      </c>
      <c r="N1729" t="str">
        <f>IF(Master!D1731&gt;'OHL indexes'!D1729,1,"")</f>
        <v/>
      </c>
    </row>
    <row r="1730" spans="1:14" x14ac:dyDescent="0.25">
      <c r="A1730" s="1">
        <v>40575</v>
      </c>
      <c r="B1730">
        <v>12374.16</v>
      </c>
      <c r="C1730" s="12">
        <v>12829.22</v>
      </c>
      <c r="D1730">
        <v>12829.22</v>
      </c>
      <c r="E1730" s="12">
        <v>12208.61</v>
      </c>
      <c r="G1730">
        <f t="shared" si="156"/>
        <v>3.6775021496408655E-2</v>
      </c>
      <c r="H1730">
        <f t="shared" si="157"/>
        <v>3.6775021496408655E-2</v>
      </c>
      <c r="I1730">
        <f t="shared" si="158"/>
        <v>-1.3378685906760501E-2</v>
      </c>
      <c r="J1730" t="str">
        <f t="shared" si="159"/>
        <v/>
      </c>
      <c r="K1730" t="str">
        <f t="shared" si="160"/>
        <v/>
      </c>
      <c r="L1730" t="str">
        <f t="shared" si="161"/>
        <v/>
      </c>
      <c r="M1730" t="str">
        <f>IF(Master!D1732&lt;'OHL indexes'!E1730,1,"")</f>
        <v/>
      </c>
      <c r="N1730" t="str">
        <f>IF(Master!D1732&gt;'OHL indexes'!D1730,1,"")</f>
        <v/>
      </c>
    </row>
    <row r="1731" spans="1:14" x14ac:dyDescent="0.25">
      <c r="A1731" s="1">
        <v>40576</v>
      </c>
      <c r="B1731">
        <v>12390.69</v>
      </c>
      <c r="C1731" s="12">
        <v>12357.68</v>
      </c>
      <c r="D1731">
        <v>12555.41</v>
      </c>
      <c r="E1731" s="12">
        <v>12127.01</v>
      </c>
      <c r="G1731">
        <f t="shared" si="156"/>
        <v>-2.6640969954054849E-3</v>
      </c>
      <c r="H1731">
        <f t="shared" si="157"/>
        <v>1.329385207764866E-2</v>
      </c>
      <c r="I1731">
        <f t="shared" si="158"/>
        <v>-2.1280493660966404E-2</v>
      </c>
      <c r="J1731" t="str">
        <f t="shared" si="159"/>
        <v/>
      </c>
      <c r="K1731" t="str">
        <f t="shared" si="160"/>
        <v/>
      </c>
      <c r="L1731" t="str">
        <f t="shared" si="161"/>
        <v/>
      </c>
      <c r="M1731" t="str">
        <f>IF(Master!D1733&lt;'OHL indexes'!E1731,1,"")</f>
        <v/>
      </c>
      <c r="N1731" t="str">
        <f>IF(Master!D1733&gt;'OHL indexes'!D1731,1,"")</f>
        <v/>
      </c>
    </row>
    <row r="1732" spans="1:14" x14ac:dyDescent="0.25">
      <c r="A1732" s="1">
        <v>40577</v>
      </c>
      <c r="B1732">
        <v>12215.14</v>
      </c>
      <c r="C1732" s="12">
        <v>12521.98</v>
      </c>
      <c r="D1732">
        <v>12657.21</v>
      </c>
      <c r="E1732" s="12">
        <v>12098.57</v>
      </c>
      <c r="G1732">
        <f t="shared" si="156"/>
        <v>2.5119646602494994E-2</v>
      </c>
      <c r="H1732">
        <f t="shared" si="157"/>
        <v>3.619033429006957E-2</v>
      </c>
      <c r="I1732">
        <f t="shared" si="158"/>
        <v>-9.5430752328666824E-3</v>
      </c>
      <c r="J1732" t="str">
        <f t="shared" si="159"/>
        <v/>
      </c>
      <c r="K1732" t="str">
        <f t="shared" si="160"/>
        <v/>
      </c>
      <c r="L1732" t="str">
        <f t="shared" si="161"/>
        <v/>
      </c>
      <c r="M1732" t="str">
        <f>IF(Master!D1734&lt;'OHL indexes'!E1732,1,"")</f>
        <v/>
      </c>
      <c r="N1732" t="str">
        <f>IF(Master!D1734&gt;'OHL indexes'!D1732,1,"")</f>
        <v/>
      </c>
    </row>
    <row r="1733" spans="1:14" x14ac:dyDescent="0.25">
      <c r="A1733" s="1">
        <v>40578</v>
      </c>
      <c r="B1733">
        <v>11901.48</v>
      </c>
      <c r="C1733" s="12">
        <v>12097.5</v>
      </c>
      <c r="D1733">
        <v>12247.82</v>
      </c>
      <c r="E1733" s="12">
        <v>11823</v>
      </c>
      <c r="G1733">
        <f t="shared" si="156"/>
        <v>1.6470220510390376E-2</v>
      </c>
      <c r="H1733">
        <f t="shared" si="157"/>
        <v>2.9100582448569501E-2</v>
      </c>
      <c r="I1733">
        <f t="shared" si="158"/>
        <v>-6.5941378719285293E-3</v>
      </c>
      <c r="J1733" t="str">
        <f t="shared" si="159"/>
        <v/>
      </c>
      <c r="K1733" t="str">
        <f t="shared" si="160"/>
        <v/>
      </c>
      <c r="L1733" t="str">
        <f t="shared" si="161"/>
        <v/>
      </c>
      <c r="M1733" t="str">
        <f>IF(Master!D1735&lt;'OHL indexes'!E1733,1,"")</f>
        <v/>
      </c>
      <c r="N1733" t="str">
        <f>IF(Master!D1735&gt;'OHL indexes'!D1733,1,"")</f>
        <v/>
      </c>
    </row>
    <row r="1734" spans="1:14" x14ac:dyDescent="0.25">
      <c r="A1734" s="1">
        <v>40581</v>
      </c>
      <c r="B1734">
        <v>11664.12</v>
      </c>
      <c r="C1734" s="12">
        <v>11772.96</v>
      </c>
      <c r="D1734">
        <v>11815.26</v>
      </c>
      <c r="E1734" s="12">
        <v>11522.44</v>
      </c>
      <c r="G1734">
        <f t="shared" si="156"/>
        <v>9.3311797203730062E-3</v>
      </c>
      <c r="H1734">
        <f t="shared" si="157"/>
        <v>1.2957685620518244E-2</v>
      </c>
      <c r="I1734">
        <f t="shared" si="158"/>
        <v>-1.2146651440485878E-2</v>
      </c>
      <c r="J1734" t="str">
        <f t="shared" si="159"/>
        <v/>
      </c>
      <c r="K1734" t="str">
        <f t="shared" si="160"/>
        <v/>
      </c>
      <c r="L1734" t="str">
        <f t="shared" si="161"/>
        <v/>
      </c>
      <c r="M1734" t="str">
        <f>IF(Master!D1736&lt;'OHL indexes'!E1734,1,"")</f>
        <v/>
      </c>
      <c r="N1734" t="str">
        <f>IF(Master!D1736&gt;'OHL indexes'!D1734,1,"")</f>
        <v/>
      </c>
    </row>
    <row r="1735" spans="1:14" x14ac:dyDescent="0.25">
      <c r="A1735" s="1">
        <v>40582</v>
      </c>
      <c r="B1735">
        <v>11531.33</v>
      </c>
      <c r="C1735" s="12">
        <v>11664.12</v>
      </c>
      <c r="D1735">
        <v>11835.84</v>
      </c>
      <c r="E1735" s="12">
        <v>11469.72</v>
      </c>
      <c r="G1735">
        <f t="shared" ref="G1735:G1798" si="162">C1735/$B1735-1</f>
        <v>1.1515584065324713E-2</v>
      </c>
      <c r="H1735">
        <f t="shared" ref="H1735:H1798" si="163">D1735/$B1735-1</f>
        <v>2.6407188069372811E-2</v>
      </c>
      <c r="I1735">
        <f t="shared" ref="I1735:I1798" si="164">E1735/$B1735-1</f>
        <v>-5.3428355618996282E-3</v>
      </c>
      <c r="J1735" t="str">
        <f t="shared" ref="J1735:J1798" si="165">IF(C1735&lt;E1735,1,"")</f>
        <v/>
      </c>
      <c r="K1735" t="str">
        <f t="shared" ref="K1735:K1798" si="166">IF(C1736&gt;D1736,1,"")</f>
        <v/>
      </c>
      <c r="L1735" t="str">
        <f t="shared" ref="L1735:L1798" si="167">IF(E1736&gt;D1736,1,"")</f>
        <v/>
      </c>
      <c r="M1735" t="str">
        <f>IF(Master!D1737&lt;'OHL indexes'!E1735,1,"")</f>
        <v/>
      </c>
      <c r="N1735" t="str">
        <f>IF(Master!D1737&gt;'OHL indexes'!D1735,1,"")</f>
        <v/>
      </c>
    </row>
    <row r="1736" spans="1:14" x14ac:dyDescent="0.25">
      <c r="A1736" s="1">
        <v>40583</v>
      </c>
      <c r="B1736">
        <v>11555.59</v>
      </c>
      <c r="C1736" s="12">
        <v>11668.51</v>
      </c>
      <c r="D1736">
        <v>11821.83</v>
      </c>
      <c r="E1736" s="12">
        <v>11481.3</v>
      </c>
      <c r="G1736">
        <f t="shared" si="162"/>
        <v>9.7718939491622248E-3</v>
      </c>
      <c r="H1736">
        <f t="shared" si="163"/>
        <v>2.3039931323281637E-2</v>
      </c>
      <c r="I1736">
        <f t="shared" si="164"/>
        <v>-6.4289231445561201E-3</v>
      </c>
      <c r="J1736" t="str">
        <f t="shared" si="165"/>
        <v/>
      </c>
      <c r="K1736" t="str">
        <f t="shared" si="166"/>
        <v/>
      </c>
      <c r="L1736" t="str">
        <f t="shared" si="167"/>
        <v/>
      </c>
      <c r="M1736" t="str">
        <f>IF(Master!D1738&lt;'OHL indexes'!E1736,1,"")</f>
        <v/>
      </c>
      <c r="N1736" t="str">
        <f>IF(Master!D1738&gt;'OHL indexes'!D1736,1,"")</f>
        <v/>
      </c>
    </row>
    <row r="1737" spans="1:14" x14ac:dyDescent="0.25">
      <c r="A1737" s="1">
        <v>40584</v>
      </c>
      <c r="B1737">
        <v>11587.79</v>
      </c>
      <c r="C1737" s="12">
        <v>11780.66</v>
      </c>
      <c r="D1737">
        <v>11870.68</v>
      </c>
      <c r="E1737" s="12">
        <v>11471.99</v>
      </c>
      <c r="G1737">
        <f t="shared" si="162"/>
        <v>1.6644243639209799E-2</v>
      </c>
      <c r="H1737">
        <f t="shared" si="163"/>
        <v>2.4412765505760659E-2</v>
      </c>
      <c r="I1737">
        <f t="shared" si="164"/>
        <v>-9.993277406649681E-3</v>
      </c>
      <c r="J1737" t="str">
        <f t="shared" si="165"/>
        <v/>
      </c>
      <c r="K1737" t="str">
        <f t="shared" si="166"/>
        <v/>
      </c>
      <c r="L1737" t="str">
        <f t="shared" si="167"/>
        <v/>
      </c>
      <c r="M1737" t="str">
        <f>IF(Master!D1739&lt;'OHL indexes'!E1737,1,"")</f>
        <v/>
      </c>
      <c r="N1737" t="str">
        <f>IF(Master!D1739&gt;'OHL indexes'!D1737,1,"")</f>
        <v/>
      </c>
    </row>
    <row r="1738" spans="1:14" x14ac:dyDescent="0.25">
      <c r="A1738" s="1">
        <v>40585</v>
      </c>
      <c r="B1738">
        <v>11422.89</v>
      </c>
      <c r="C1738" s="12">
        <v>11661.45</v>
      </c>
      <c r="D1738">
        <v>11698.29</v>
      </c>
      <c r="E1738" s="12">
        <v>11321.96</v>
      </c>
      <c r="G1738">
        <f t="shared" si="162"/>
        <v>2.0884382148475655E-2</v>
      </c>
      <c r="H1738">
        <f t="shared" si="163"/>
        <v>2.4109485427943556E-2</v>
      </c>
      <c r="I1738">
        <f t="shared" si="164"/>
        <v>-8.8357674809089737E-3</v>
      </c>
      <c r="J1738" t="str">
        <f t="shared" si="165"/>
        <v/>
      </c>
      <c r="K1738" t="str">
        <f t="shared" si="166"/>
        <v/>
      </c>
      <c r="L1738" t="str">
        <f t="shared" si="167"/>
        <v/>
      </c>
      <c r="M1738" t="str">
        <f>IF(Master!D1740&lt;'OHL indexes'!E1738,1,"")</f>
        <v/>
      </c>
      <c r="N1738" t="str">
        <f>IF(Master!D1740&gt;'OHL indexes'!D1738,1,"")</f>
        <v/>
      </c>
    </row>
    <row r="1739" spans="1:14" x14ac:dyDescent="0.25">
      <c r="A1739" s="1">
        <v>40588</v>
      </c>
      <c r="B1739">
        <v>11298.63</v>
      </c>
      <c r="C1739" s="12">
        <v>11394.18</v>
      </c>
      <c r="D1739">
        <v>11457.98</v>
      </c>
      <c r="E1739" s="12">
        <v>11228.31</v>
      </c>
      <c r="G1739">
        <f t="shared" si="162"/>
        <v>8.4567775031132442E-3</v>
      </c>
      <c r="H1739">
        <f t="shared" si="163"/>
        <v>1.4103479802418661E-2</v>
      </c>
      <c r="I1739">
        <f t="shared" si="164"/>
        <v>-6.2237634120242413E-3</v>
      </c>
      <c r="J1739" t="str">
        <f t="shared" si="165"/>
        <v/>
      </c>
      <c r="K1739" t="str">
        <f t="shared" si="166"/>
        <v/>
      </c>
      <c r="L1739" t="str">
        <f t="shared" si="167"/>
        <v/>
      </c>
      <c r="M1739" t="str">
        <f>IF(Master!D1741&lt;'OHL indexes'!E1739,1,"")</f>
        <v/>
      </c>
      <c r="N1739" t="str">
        <f>IF(Master!D1741&gt;'OHL indexes'!D1739,1,"")</f>
        <v/>
      </c>
    </row>
    <row r="1740" spans="1:14" x14ac:dyDescent="0.25">
      <c r="A1740" s="1">
        <v>40589</v>
      </c>
      <c r="B1740">
        <v>11427.35</v>
      </c>
      <c r="C1740" s="12">
        <v>11357.41</v>
      </c>
      <c r="D1740">
        <v>11442.56</v>
      </c>
      <c r="E1740" s="12">
        <v>11265.27</v>
      </c>
      <c r="G1740">
        <f t="shared" si="162"/>
        <v>-6.1204041181901481E-3</v>
      </c>
      <c r="H1740">
        <f t="shared" si="163"/>
        <v>1.331017252468758E-3</v>
      </c>
      <c r="I1740">
        <f t="shared" si="164"/>
        <v>-1.4183515863257834E-2</v>
      </c>
      <c r="J1740" t="str">
        <f t="shared" si="165"/>
        <v/>
      </c>
      <c r="K1740" t="str">
        <f t="shared" si="166"/>
        <v/>
      </c>
      <c r="L1740" t="str">
        <f t="shared" si="167"/>
        <v/>
      </c>
      <c r="M1740" t="str">
        <f>IF(Master!D1742&lt;'OHL indexes'!E1740,1,"")</f>
        <v/>
      </c>
      <c r="N1740" t="str">
        <f>IF(Master!D1742&gt;'OHL indexes'!D1740,1,"")</f>
        <v/>
      </c>
    </row>
    <row r="1741" spans="1:14" x14ac:dyDescent="0.25">
      <c r="A1741" s="1">
        <v>40590</v>
      </c>
      <c r="B1741">
        <v>11585.66</v>
      </c>
      <c r="C1741" s="12">
        <v>11269.08</v>
      </c>
      <c r="D1741">
        <v>11648.93</v>
      </c>
      <c r="E1741" s="12">
        <v>11142.46</v>
      </c>
      <c r="G1741">
        <f t="shared" si="162"/>
        <v>-2.7325158860177168E-2</v>
      </c>
      <c r="H1741">
        <f t="shared" si="163"/>
        <v>5.4610613465266855E-3</v>
      </c>
      <c r="I1741">
        <f t="shared" si="164"/>
        <v>-3.825418664107183E-2</v>
      </c>
      <c r="J1741" t="str">
        <f t="shared" si="165"/>
        <v/>
      </c>
      <c r="K1741" t="str">
        <f t="shared" si="166"/>
        <v/>
      </c>
      <c r="L1741" t="str">
        <f t="shared" si="167"/>
        <v/>
      </c>
      <c r="M1741" t="str">
        <f>IF(Master!D1743&lt;'OHL indexes'!E1741,1,"")</f>
        <v/>
      </c>
      <c r="N1741" t="str">
        <f>IF(Master!D1743&gt;'OHL indexes'!D1741,1,"")</f>
        <v/>
      </c>
    </row>
    <row r="1742" spans="1:14" x14ac:dyDescent="0.25">
      <c r="A1742" s="1">
        <v>40591</v>
      </c>
      <c r="B1742">
        <v>11685.36</v>
      </c>
      <c r="C1742" s="12">
        <v>11461.08</v>
      </c>
      <c r="D1742">
        <v>11760.4</v>
      </c>
      <c r="E1742" s="12">
        <v>11461.08</v>
      </c>
      <c r="G1742">
        <f t="shared" si="162"/>
        <v>-1.9193246934625985E-2</v>
      </c>
      <c r="H1742">
        <f t="shared" si="163"/>
        <v>6.4217105848685119E-3</v>
      </c>
      <c r="I1742">
        <f t="shared" si="164"/>
        <v>-1.9193246934625985E-2</v>
      </c>
      <c r="J1742" t="str">
        <f t="shared" si="165"/>
        <v/>
      </c>
      <c r="K1742" t="str">
        <f t="shared" si="166"/>
        <v/>
      </c>
      <c r="L1742" t="str">
        <f t="shared" si="167"/>
        <v/>
      </c>
      <c r="M1742" t="str">
        <f>IF(Master!D1744&lt;'OHL indexes'!E1742,1,"")</f>
        <v/>
      </c>
      <c r="N1742" t="str">
        <f>IF(Master!D1744&gt;'OHL indexes'!D1742,1,"")</f>
        <v/>
      </c>
    </row>
    <row r="1743" spans="1:14" x14ac:dyDescent="0.25">
      <c r="A1743" s="1">
        <v>40592</v>
      </c>
      <c r="B1743">
        <v>11779.76</v>
      </c>
      <c r="C1743" s="12">
        <v>11680.06</v>
      </c>
      <c r="D1743">
        <v>11905.53</v>
      </c>
      <c r="E1743" s="12">
        <v>11610.21</v>
      </c>
      <c r="G1743">
        <f t="shared" si="162"/>
        <v>-8.4636698880113936E-3</v>
      </c>
      <c r="H1743">
        <f t="shared" si="163"/>
        <v>1.0676787982098146E-2</v>
      </c>
      <c r="I1743">
        <f t="shared" si="164"/>
        <v>-1.4393332291999239E-2</v>
      </c>
      <c r="J1743" t="str">
        <f t="shared" si="165"/>
        <v/>
      </c>
      <c r="K1743" t="str">
        <f t="shared" si="166"/>
        <v/>
      </c>
      <c r="L1743" t="str">
        <f t="shared" si="167"/>
        <v/>
      </c>
      <c r="M1743" t="str">
        <f>IF(Master!D1745&lt;'OHL indexes'!E1743,1,"")</f>
        <v/>
      </c>
      <c r="N1743" t="str">
        <f>IF(Master!D1745&gt;'OHL indexes'!D1743,1,"")</f>
        <v/>
      </c>
    </row>
    <row r="1744" spans="1:14" x14ac:dyDescent="0.25">
      <c r="A1744" s="1">
        <v>40596</v>
      </c>
      <c r="B1744">
        <v>13304.37</v>
      </c>
      <c r="C1744" s="12">
        <v>12208.71</v>
      </c>
      <c r="D1744">
        <v>13351.38</v>
      </c>
      <c r="E1744" s="12">
        <v>12207.72</v>
      </c>
      <c r="G1744">
        <f t="shared" si="162"/>
        <v>-8.235339215611126E-2</v>
      </c>
      <c r="H1744">
        <f t="shared" si="163"/>
        <v>3.533425483506436E-3</v>
      </c>
      <c r="I1744">
        <f t="shared" si="164"/>
        <v>-8.2427803796797705E-2</v>
      </c>
      <c r="J1744" t="str">
        <f t="shared" si="165"/>
        <v/>
      </c>
      <c r="K1744" t="str">
        <f t="shared" si="166"/>
        <v/>
      </c>
      <c r="L1744" t="str">
        <f t="shared" si="167"/>
        <v/>
      </c>
      <c r="M1744" t="str">
        <f>IF(Master!D1746&lt;'OHL indexes'!E1744,1,"")</f>
        <v/>
      </c>
      <c r="N1744" t="str">
        <f>IF(Master!D1746&gt;'OHL indexes'!D1744,1,"")</f>
        <v/>
      </c>
    </row>
    <row r="1745" spans="1:14" x14ac:dyDescent="0.25">
      <c r="A1745" s="1">
        <v>40597</v>
      </c>
      <c r="B1745">
        <v>13973.5</v>
      </c>
      <c r="C1745" s="12">
        <v>13131.33</v>
      </c>
      <c r="D1745">
        <v>14273.4</v>
      </c>
      <c r="E1745" s="12">
        <v>12907.2</v>
      </c>
      <c r="G1745">
        <f t="shared" si="162"/>
        <v>-6.026908076001003E-2</v>
      </c>
      <c r="H1745">
        <f t="shared" si="163"/>
        <v>2.1462053172075723E-2</v>
      </c>
      <c r="I1745">
        <f t="shared" si="164"/>
        <v>-7.6308727233692308E-2</v>
      </c>
      <c r="J1745" t="str">
        <f t="shared" si="165"/>
        <v/>
      </c>
      <c r="K1745" t="str">
        <f t="shared" si="166"/>
        <v/>
      </c>
      <c r="L1745" t="str">
        <f t="shared" si="167"/>
        <v/>
      </c>
      <c r="M1745" t="str">
        <f>IF(Master!D1747&lt;'OHL indexes'!E1745,1,"")</f>
        <v/>
      </c>
      <c r="N1745" t="str">
        <f>IF(Master!D1747&gt;'OHL indexes'!D1745,1,"")</f>
        <v/>
      </c>
    </row>
    <row r="1746" spans="1:14" x14ac:dyDescent="0.25">
      <c r="A1746" s="1">
        <v>40598</v>
      </c>
      <c r="B1746">
        <v>13756.16</v>
      </c>
      <c r="C1746" s="12">
        <v>14067.37</v>
      </c>
      <c r="D1746">
        <v>14248.52</v>
      </c>
      <c r="E1746" s="12">
        <v>13537.09</v>
      </c>
      <c r="G1746">
        <f t="shared" si="162"/>
        <v>2.2623319298408884E-2</v>
      </c>
      <c r="H1746">
        <f t="shared" si="163"/>
        <v>3.5791965199590603E-2</v>
      </c>
      <c r="I1746">
        <f t="shared" si="164"/>
        <v>-1.5925229133711749E-2</v>
      </c>
      <c r="J1746" t="str">
        <f t="shared" si="165"/>
        <v/>
      </c>
      <c r="K1746" t="str">
        <f t="shared" si="166"/>
        <v/>
      </c>
      <c r="L1746" t="str">
        <f t="shared" si="167"/>
        <v/>
      </c>
      <c r="M1746" t="str">
        <f>IF(Master!D1748&lt;'OHL indexes'!E1746,1,"")</f>
        <v/>
      </c>
      <c r="N1746" t="str">
        <f>IF(Master!D1748&gt;'OHL indexes'!D1746,1,"")</f>
        <v/>
      </c>
    </row>
    <row r="1747" spans="1:14" x14ac:dyDescent="0.25">
      <c r="A1747" s="1">
        <v>40599</v>
      </c>
      <c r="B1747">
        <v>12792.3</v>
      </c>
      <c r="C1747" s="12">
        <v>13461.73</v>
      </c>
      <c r="D1747">
        <v>13568.64</v>
      </c>
      <c r="E1747" s="12">
        <v>12700.14</v>
      </c>
      <c r="G1747">
        <f t="shared" si="162"/>
        <v>5.2330698936078779E-2</v>
      </c>
      <c r="H1747">
        <f t="shared" si="163"/>
        <v>6.0688070167209895E-2</v>
      </c>
      <c r="I1747">
        <f t="shared" si="164"/>
        <v>-7.2043338570858539E-3</v>
      </c>
      <c r="J1747" t="str">
        <f t="shared" si="165"/>
        <v/>
      </c>
      <c r="K1747" t="str">
        <f t="shared" si="166"/>
        <v/>
      </c>
      <c r="L1747" t="str">
        <f t="shared" si="167"/>
        <v/>
      </c>
      <c r="M1747" t="str">
        <f>IF(Master!D1749&lt;'OHL indexes'!E1747,1,"")</f>
        <v/>
      </c>
      <c r="N1747" t="str">
        <f>IF(Master!D1749&gt;'OHL indexes'!D1747,1,"")</f>
        <v/>
      </c>
    </row>
    <row r="1748" spans="1:14" x14ac:dyDescent="0.25">
      <c r="A1748" s="1">
        <v>40602</v>
      </c>
      <c r="B1748">
        <v>12223.1</v>
      </c>
      <c r="C1748" s="12">
        <v>12672.53</v>
      </c>
      <c r="D1748">
        <v>12684.02</v>
      </c>
      <c r="E1748" s="12">
        <v>12156.38</v>
      </c>
      <c r="G1748">
        <f t="shared" si="162"/>
        <v>3.6768904778656797E-2</v>
      </c>
      <c r="H1748">
        <f t="shared" si="163"/>
        <v>3.7708928176976464E-2</v>
      </c>
      <c r="I1748">
        <f t="shared" si="164"/>
        <v>-5.4585170701377805E-3</v>
      </c>
      <c r="J1748" t="str">
        <f t="shared" si="165"/>
        <v/>
      </c>
      <c r="K1748" t="str">
        <f t="shared" si="166"/>
        <v/>
      </c>
      <c r="L1748" t="str">
        <f t="shared" si="167"/>
        <v/>
      </c>
      <c r="M1748" t="str">
        <f>IF(Master!D1750&lt;'OHL indexes'!E1748,1,"")</f>
        <v/>
      </c>
      <c r="N1748" t="str">
        <f>IF(Master!D1750&gt;'OHL indexes'!D1748,1,"")</f>
        <v/>
      </c>
    </row>
    <row r="1749" spans="1:14" x14ac:dyDescent="0.25">
      <c r="A1749" s="1">
        <v>40603</v>
      </c>
      <c r="B1749">
        <v>13309.36</v>
      </c>
      <c r="C1749" s="12">
        <v>12147.85</v>
      </c>
      <c r="D1749">
        <v>13322.39</v>
      </c>
      <c r="E1749" s="12">
        <v>12098.78</v>
      </c>
      <c r="G1749">
        <f t="shared" si="162"/>
        <v>-8.7270161750828024E-2</v>
      </c>
      <c r="H1749">
        <f t="shared" si="163"/>
        <v>9.790102604481099E-4</v>
      </c>
      <c r="I1749">
        <f t="shared" si="164"/>
        <v>-9.0957040759285235E-2</v>
      </c>
      <c r="J1749" t="str">
        <f t="shared" si="165"/>
        <v/>
      </c>
      <c r="K1749" t="str">
        <f t="shared" si="166"/>
        <v/>
      </c>
      <c r="L1749" t="str">
        <f t="shared" si="167"/>
        <v/>
      </c>
      <c r="M1749" t="str">
        <f>IF(Master!D1751&lt;'OHL indexes'!E1749,1,"")</f>
        <v/>
      </c>
      <c r="N1749" t="str">
        <f>IF(Master!D1751&gt;'OHL indexes'!D1749,1,"")</f>
        <v/>
      </c>
    </row>
    <row r="1750" spans="1:14" x14ac:dyDescent="0.25">
      <c r="A1750" s="1">
        <v>40604</v>
      </c>
      <c r="B1750">
        <v>13247.33</v>
      </c>
      <c r="C1750" s="12">
        <v>13245.64</v>
      </c>
      <c r="D1750">
        <v>13371.45</v>
      </c>
      <c r="E1750" s="12">
        <v>12756.14</v>
      </c>
      <c r="G1750">
        <f t="shared" si="162"/>
        <v>-1.2757287694953323E-4</v>
      </c>
      <c r="H1750">
        <f t="shared" si="163"/>
        <v>9.3694351993949265E-3</v>
      </c>
      <c r="I1750">
        <f t="shared" si="164"/>
        <v>-3.7078415046654767E-2</v>
      </c>
      <c r="J1750" t="str">
        <f t="shared" si="165"/>
        <v/>
      </c>
      <c r="K1750" t="str">
        <f t="shared" si="166"/>
        <v/>
      </c>
      <c r="L1750" t="str">
        <f t="shared" si="167"/>
        <v/>
      </c>
      <c r="M1750" t="str">
        <f>IF(Master!D1752&lt;'OHL indexes'!E1750,1,"")</f>
        <v/>
      </c>
      <c r="N1750" t="str">
        <f>IF(Master!D1752&gt;'OHL indexes'!D1750,1,"")</f>
        <v/>
      </c>
    </row>
    <row r="1751" spans="1:14" x14ac:dyDescent="0.25">
      <c r="A1751" s="1">
        <v>40605</v>
      </c>
      <c r="B1751">
        <v>12542.43</v>
      </c>
      <c r="C1751" s="12">
        <v>12767.57</v>
      </c>
      <c r="D1751">
        <v>12831.21</v>
      </c>
      <c r="E1751" s="12">
        <v>12491.79</v>
      </c>
      <c r="G1751">
        <f t="shared" si="162"/>
        <v>1.7950269604853242E-2</v>
      </c>
      <c r="H1751">
        <f t="shared" si="163"/>
        <v>2.3024246497688194E-2</v>
      </c>
      <c r="I1751">
        <f t="shared" si="164"/>
        <v>-4.0374951265423897E-3</v>
      </c>
      <c r="J1751" t="str">
        <f t="shared" si="165"/>
        <v/>
      </c>
      <c r="K1751" t="str">
        <f t="shared" si="166"/>
        <v/>
      </c>
      <c r="L1751" t="str">
        <f t="shared" si="167"/>
        <v/>
      </c>
      <c r="M1751" t="str">
        <f>IF(Master!D1753&lt;'OHL indexes'!E1751,1,"")</f>
        <v/>
      </c>
      <c r="N1751" t="str">
        <f>IF(Master!D1753&gt;'OHL indexes'!D1751,1,"")</f>
        <v/>
      </c>
    </row>
    <row r="1752" spans="1:14" x14ac:dyDescent="0.25">
      <c r="A1752" s="1">
        <v>40606</v>
      </c>
      <c r="B1752">
        <v>12794.76</v>
      </c>
      <c r="C1752" s="12">
        <v>12493.6</v>
      </c>
      <c r="D1752">
        <v>13146.28</v>
      </c>
      <c r="E1752" s="12">
        <v>12363.07</v>
      </c>
      <c r="G1752">
        <f t="shared" si="162"/>
        <v>-2.3537760770815486E-2</v>
      </c>
      <c r="H1752">
        <f t="shared" si="163"/>
        <v>2.747374706520489E-2</v>
      </c>
      <c r="I1752">
        <f t="shared" si="164"/>
        <v>-3.3739593396046597E-2</v>
      </c>
      <c r="J1752" t="str">
        <f t="shared" si="165"/>
        <v/>
      </c>
      <c r="K1752" t="str">
        <f t="shared" si="166"/>
        <v/>
      </c>
      <c r="L1752" t="str">
        <f t="shared" si="167"/>
        <v/>
      </c>
      <c r="M1752" t="str">
        <f>IF(Master!D1754&lt;'OHL indexes'!E1752,1,"")</f>
        <v/>
      </c>
      <c r="N1752" t="str">
        <f>IF(Master!D1754&gt;'OHL indexes'!D1752,1,"")</f>
        <v/>
      </c>
    </row>
    <row r="1753" spans="1:14" x14ac:dyDescent="0.25">
      <c r="A1753" s="1">
        <v>40609</v>
      </c>
      <c r="B1753">
        <v>13275.35</v>
      </c>
      <c r="C1753" s="12">
        <v>12836.96</v>
      </c>
      <c r="D1753">
        <v>13606.3</v>
      </c>
      <c r="E1753" s="12">
        <v>12536.37</v>
      </c>
      <c r="G1753">
        <f t="shared" si="162"/>
        <v>-3.3022858154398982E-2</v>
      </c>
      <c r="H1753">
        <f t="shared" si="163"/>
        <v>2.4929662871411962E-2</v>
      </c>
      <c r="I1753">
        <f t="shared" si="164"/>
        <v>-5.5665575672204426E-2</v>
      </c>
      <c r="J1753" t="str">
        <f t="shared" si="165"/>
        <v/>
      </c>
      <c r="K1753" t="str">
        <f t="shared" si="166"/>
        <v/>
      </c>
      <c r="L1753" t="str">
        <f t="shared" si="167"/>
        <v/>
      </c>
      <c r="M1753" t="str">
        <f>IF(Master!D1755&lt;'OHL indexes'!E1753,1,"")</f>
        <v/>
      </c>
      <c r="N1753" t="str">
        <f>IF(Master!D1755&gt;'OHL indexes'!D1753,1,"")</f>
        <v/>
      </c>
    </row>
    <row r="1754" spans="1:14" x14ac:dyDescent="0.25">
      <c r="A1754" s="1">
        <v>40610</v>
      </c>
      <c r="B1754">
        <v>12990.25</v>
      </c>
      <c r="C1754" s="12">
        <v>13246.19</v>
      </c>
      <c r="D1754">
        <v>13537.16</v>
      </c>
      <c r="E1754" s="12">
        <v>12826.57</v>
      </c>
      <c r="G1754">
        <f t="shared" si="162"/>
        <v>1.9702469159561975E-2</v>
      </c>
      <c r="H1754">
        <f t="shared" si="163"/>
        <v>4.2101576182136613E-2</v>
      </c>
      <c r="I1754">
        <f t="shared" si="164"/>
        <v>-1.2600219395315748E-2</v>
      </c>
      <c r="J1754" t="str">
        <f t="shared" si="165"/>
        <v/>
      </c>
      <c r="K1754" t="str">
        <f t="shared" si="166"/>
        <v/>
      </c>
      <c r="L1754" t="str">
        <f t="shared" si="167"/>
        <v/>
      </c>
      <c r="M1754" t="str">
        <f>IF(Master!D1756&lt;'OHL indexes'!E1754,1,"")</f>
        <v/>
      </c>
      <c r="N1754" t="str">
        <f>IF(Master!D1756&gt;'OHL indexes'!D1754,1,"")</f>
        <v/>
      </c>
    </row>
    <row r="1755" spans="1:14" x14ac:dyDescent="0.25">
      <c r="A1755" s="1">
        <v>40611</v>
      </c>
      <c r="B1755">
        <v>13268.29</v>
      </c>
      <c r="C1755" s="12">
        <v>12920.75</v>
      </c>
      <c r="D1755">
        <v>13497.77</v>
      </c>
      <c r="E1755" s="12">
        <v>12875.49</v>
      </c>
      <c r="G1755">
        <f t="shared" si="162"/>
        <v>-2.6193277355258338E-2</v>
      </c>
      <c r="H1755">
        <f t="shared" si="163"/>
        <v>1.7295371144284477E-2</v>
      </c>
      <c r="I1755">
        <f t="shared" si="164"/>
        <v>-2.9604417750893397E-2</v>
      </c>
      <c r="J1755" t="str">
        <f t="shared" si="165"/>
        <v/>
      </c>
      <c r="K1755" t="str">
        <f t="shared" si="166"/>
        <v/>
      </c>
      <c r="L1755" t="str">
        <f t="shared" si="167"/>
        <v/>
      </c>
      <c r="M1755" t="str">
        <f>IF(Master!D1757&lt;'OHL indexes'!E1755,1,"")</f>
        <v/>
      </c>
      <c r="N1755" t="str">
        <f>IF(Master!D1757&gt;'OHL indexes'!D1755,1,"")</f>
        <v/>
      </c>
    </row>
    <row r="1756" spans="1:14" x14ac:dyDescent="0.25">
      <c r="A1756" s="1">
        <v>40612</v>
      </c>
      <c r="B1756">
        <v>13858.82</v>
      </c>
      <c r="C1756" s="12">
        <v>13268.29</v>
      </c>
      <c r="D1756">
        <v>13886.21</v>
      </c>
      <c r="E1756" s="12">
        <v>13268.29</v>
      </c>
      <c r="G1756">
        <f t="shared" si="162"/>
        <v>-4.2610409832871676E-2</v>
      </c>
      <c r="H1756">
        <f t="shared" si="163"/>
        <v>1.9763587376124825E-3</v>
      </c>
      <c r="I1756">
        <f t="shared" si="164"/>
        <v>-4.2610409832871676E-2</v>
      </c>
      <c r="J1756" t="str">
        <f t="shared" si="165"/>
        <v/>
      </c>
      <c r="K1756" t="str">
        <f t="shared" si="166"/>
        <v/>
      </c>
      <c r="L1756" t="str">
        <f t="shared" si="167"/>
        <v/>
      </c>
      <c r="M1756" t="str">
        <f>IF(Master!D1758&lt;'OHL indexes'!E1756,1,"")</f>
        <v/>
      </c>
      <c r="N1756" t="str">
        <f>IF(Master!D1758&gt;'OHL indexes'!D1756,1,"")</f>
        <v/>
      </c>
    </row>
    <row r="1757" spans="1:14" x14ac:dyDescent="0.25">
      <c r="A1757" s="1">
        <v>40613</v>
      </c>
      <c r="B1757">
        <v>13431.77</v>
      </c>
      <c r="C1757" s="12">
        <v>14018.38</v>
      </c>
      <c r="D1757">
        <v>14052.22</v>
      </c>
      <c r="E1757" s="12">
        <v>13288.29</v>
      </c>
      <c r="G1757">
        <f t="shared" si="162"/>
        <v>4.3673320790930559E-2</v>
      </c>
      <c r="H1757">
        <f t="shared" si="163"/>
        <v>4.6192720691316191E-2</v>
      </c>
      <c r="I1757">
        <f t="shared" si="164"/>
        <v>-1.0682136457071501E-2</v>
      </c>
      <c r="J1757" t="str">
        <f t="shared" si="165"/>
        <v/>
      </c>
      <c r="K1757" t="str">
        <f t="shared" si="166"/>
        <v/>
      </c>
      <c r="L1757" t="str">
        <f t="shared" si="167"/>
        <v/>
      </c>
      <c r="M1757" t="str">
        <f>IF(Master!D1759&lt;'OHL indexes'!E1757,1,"")</f>
        <v/>
      </c>
      <c r="N1757" t="str">
        <f>IF(Master!D1759&gt;'OHL indexes'!D1757,1,"")</f>
        <v/>
      </c>
    </row>
    <row r="1758" spans="1:14" x14ac:dyDescent="0.25">
      <c r="A1758" s="1">
        <v>40616</v>
      </c>
      <c r="B1758">
        <v>13594.38</v>
      </c>
      <c r="C1758" s="12">
        <v>13721.67</v>
      </c>
      <c r="D1758">
        <v>13951.73</v>
      </c>
      <c r="E1758" s="12">
        <v>13470.7</v>
      </c>
      <c r="G1758">
        <f t="shared" si="162"/>
        <v>9.3634281225036808E-3</v>
      </c>
      <c r="H1758">
        <f t="shared" si="163"/>
        <v>2.6286597844109139E-2</v>
      </c>
      <c r="I1758">
        <f t="shared" si="164"/>
        <v>-9.0978772110238415E-3</v>
      </c>
      <c r="J1758" t="str">
        <f t="shared" si="165"/>
        <v/>
      </c>
      <c r="K1758" t="str">
        <f t="shared" si="166"/>
        <v/>
      </c>
      <c r="L1758" t="str">
        <f t="shared" si="167"/>
        <v/>
      </c>
      <c r="M1758" t="str">
        <f>IF(Master!D1760&lt;'OHL indexes'!E1758,1,"")</f>
        <v/>
      </c>
      <c r="N1758" t="str">
        <f>IF(Master!D1760&gt;'OHL indexes'!D1758,1,"")</f>
        <v/>
      </c>
    </row>
    <row r="1759" spans="1:14" x14ac:dyDescent="0.25">
      <c r="A1759" s="1">
        <v>40617</v>
      </c>
      <c r="B1759">
        <v>14352.69</v>
      </c>
      <c r="C1759" s="12">
        <v>14673.96</v>
      </c>
      <c r="D1759">
        <v>15249.1</v>
      </c>
      <c r="E1759" s="12">
        <v>13856.24</v>
      </c>
      <c r="G1759">
        <f t="shared" si="162"/>
        <v>2.2383957293023116E-2</v>
      </c>
      <c r="H1759">
        <f t="shared" si="163"/>
        <v>6.2455888060008347E-2</v>
      </c>
      <c r="I1759">
        <f t="shared" si="164"/>
        <v>-3.4589334821556128E-2</v>
      </c>
      <c r="J1759" t="str">
        <f t="shared" si="165"/>
        <v/>
      </c>
      <c r="K1759" t="str">
        <f t="shared" si="166"/>
        <v/>
      </c>
      <c r="L1759" t="str">
        <f t="shared" si="167"/>
        <v/>
      </c>
      <c r="M1759" t="str">
        <f>IF(Master!D1761&lt;'OHL indexes'!E1759,1,"")</f>
        <v/>
      </c>
      <c r="N1759" t="str">
        <f>IF(Master!D1761&gt;'OHL indexes'!D1759,1,"")</f>
        <v/>
      </c>
    </row>
    <row r="1760" spans="1:14" x14ac:dyDescent="0.25">
      <c r="A1760" s="1">
        <v>40618</v>
      </c>
      <c r="B1760">
        <v>15240.21</v>
      </c>
      <c r="C1760" s="12">
        <v>14138.47</v>
      </c>
      <c r="D1760">
        <v>15913.43</v>
      </c>
      <c r="E1760" s="12">
        <v>14016.06</v>
      </c>
      <c r="G1760">
        <f t="shared" si="162"/>
        <v>-7.2291654773785963E-2</v>
      </c>
      <c r="H1760">
        <f t="shared" si="163"/>
        <v>4.4173931986501547E-2</v>
      </c>
      <c r="I1760">
        <f t="shared" si="164"/>
        <v>-8.0323696327019078E-2</v>
      </c>
      <c r="J1760" t="str">
        <f t="shared" si="165"/>
        <v/>
      </c>
      <c r="K1760" t="str">
        <f t="shared" si="166"/>
        <v/>
      </c>
      <c r="L1760" t="str">
        <f t="shared" si="167"/>
        <v/>
      </c>
      <c r="M1760" t="str">
        <f>IF(Master!D1762&lt;'OHL indexes'!E1760,1,"")</f>
        <v/>
      </c>
      <c r="N1760" t="str">
        <f>IF(Master!D1762&gt;'OHL indexes'!D1760,1,"")</f>
        <v/>
      </c>
    </row>
    <row r="1761" spans="1:14" x14ac:dyDescent="0.25">
      <c r="A1761" s="1">
        <v>40619</v>
      </c>
      <c r="B1761">
        <v>14781.39</v>
      </c>
      <c r="C1761" s="12">
        <v>14688.6</v>
      </c>
      <c r="D1761">
        <v>14961.22</v>
      </c>
      <c r="E1761" s="12">
        <v>14355.53</v>
      </c>
      <c r="G1761">
        <f t="shared" si="162"/>
        <v>-6.277488111740448E-3</v>
      </c>
      <c r="H1761">
        <f t="shared" si="163"/>
        <v>1.2165973565408938E-2</v>
      </c>
      <c r="I1761">
        <f t="shared" si="164"/>
        <v>-2.8810551646360594E-2</v>
      </c>
      <c r="J1761" t="str">
        <f t="shared" si="165"/>
        <v/>
      </c>
      <c r="K1761" t="str">
        <f t="shared" si="166"/>
        <v/>
      </c>
      <c r="L1761" t="str">
        <f t="shared" si="167"/>
        <v/>
      </c>
      <c r="M1761" t="str">
        <f>IF(Master!D1763&lt;'OHL indexes'!E1761,1,"")</f>
        <v/>
      </c>
      <c r="N1761" t="str">
        <f>IF(Master!D1763&gt;'OHL indexes'!D1761,1,"")</f>
        <v/>
      </c>
    </row>
    <row r="1762" spans="1:14" x14ac:dyDescent="0.25">
      <c r="A1762" s="1">
        <v>40620</v>
      </c>
      <c r="B1762">
        <v>14294.63</v>
      </c>
      <c r="C1762" s="12">
        <v>14443.81</v>
      </c>
      <c r="D1762">
        <v>14590.09</v>
      </c>
      <c r="E1762" s="12">
        <v>14052.41</v>
      </c>
      <c r="G1762">
        <f t="shared" si="162"/>
        <v>1.0436086838204295E-2</v>
      </c>
      <c r="H1762">
        <f t="shared" si="163"/>
        <v>2.0669300289689163E-2</v>
      </c>
      <c r="I1762">
        <f t="shared" si="164"/>
        <v>-1.6944824734882902E-2</v>
      </c>
      <c r="J1762" t="str">
        <f t="shared" si="165"/>
        <v/>
      </c>
      <c r="K1762" t="str">
        <f t="shared" si="166"/>
        <v/>
      </c>
      <c r="L1762" t="str">
        <f t="shared" si="167"/>
        <v/>
      </c>
      <c r="M1762" t="str">
        <f>IF(Master!D1764&lt;'OHL indexes'!E1762,1,"")</f>
        <v/>
      </c>
      <c r="N1762" t="str">
        <f>IF(Master!D1764&gt;'OHL indexes'!D1762,1,"")</f>
        <v/>
      </c>
    </row>
    <row r="1763" spans="1:14" x14ac:dyDescent="0.25">
      <c r="A1763" s="1">
        <v>40623</v>
      </c>
      <c r="B1763">
        <v>13254.39</v>
      </c>
      <c r="C1763" s="12">
        <v>13728.61</v>
      </c>
      <c r="D1763">
        <v>13800.5</v>
      </c>
      <c r="E1763" s="12">
        <v>13185.83</v>
      </c>
      <c r="G1763">
        <f t="shared" si="162"/>
        <v>3.5778334574431581E-2</v>
      </c>
      <c r="H1763">
        <f t="shared" si="163"/>
        <v>4.1202197913295269E-2</v>
      </c>
      <c r="I1763">
        <f t="shared" si="164"/>
        <v>-5.1726258243495193E-3</v>
      </c>
      <c r="J1763" t="str">
        <f t="shared" si="165"/>
        <v/>
      </c>
      <c r="K1763" t="str">
        <f t="shared" si="166"/>
        <v/>
      </c>
      <c r="L1763" t="str">
        <f t="shared" si="167"/>
        <v/>
      </c>
      <c r="M1763" t="str">
        <f>IF(Master!D1765&lt;'OHL indexes'!E1763,1,"")</f>
        <v/>
      </c>
      <c r="N1763" t="str">
        <f>IF(Master!D1765&gt;'OHL indexes'!D1763,1,"")</f>
        <v/>
      </c>
    </row>
    <row r="1764" spans="1:14" x14ac:dyDescent="0.25">
      <c r="A1764" s="1">
        <v>40624</v>
      </c>
      <c r="B1764">
        <v>13198.26</v>
      </c>
      <c r="C1764" s="12">
        <v>13264.16</v>
      </c>
      <c r="D1764">
        <v>13341.08</v>
      </c>
      <c r="E1764" s="12">
        <v>13043.66</v>
      </c>
      <c r="G1764">
        <f t="shared" si="162"/>
        <v>4.9930824214707847E-3</v>
      </c>
      <c r="H1764">
        <f t="shared" si="163"/>
        <v>1.0821123390507559E-2</v>
      </c>
      <c r="I1764">
        <f t="shared" si="164"/>
        <v>-1.1713665286181674E-2</v>
      </c>
      <c r="J1764" t="str">
        <f t="shared" si="165"/>
        <v/>
      </c>
      <c r="K1764" t="str">
        <f t="shared" si="166"/>
        <v/>
      </c>
      <c r="L1764" t="str">
        <f t="shared" si="167"/>
        <v/>
      </c>
      <c r="M1764" t="str">
        <f>IF(Master!D1766&lt;'OHL indexes'!E1764,1,"")</f>
        <v/>
      </c>
      <c r="N1764" t="str">
        <f>IF(Master!D1766&gt;'OHL indexes'!D1764,1,"")</f>
        <v/>
      </c>
    </row>
    <row r="1765" spans="1:14" x14ac:dyDescent="0.25">
      <c r="A1765" s="1">
        <v>40625</v>
      </c>
      <c r="B1765">
        <v>12631.35</v>
      </c>
      <c r="C1765" s="12">
        <v>13305.55</v>
      </c>
      <c r="D1765">
        <v>13539.65</v>
      </c>
      <c r="E1765" s="12">
        <v>12592.3</v>
      </c>
      <c r="G1765">
        <f t="shared" si="162"/>
        <v>5.3375134090972054E-2</v>
      </c>
      <c r="H1765">
        <f t="shared" si="163"/>
        <v>7.1908386672841829E-2</v>
      </c>
      <c r="I1765">
        <f t="shared" si="164"/>
        <v>-3.0915143670313672E-3</v>
      </c>
      <c r="J1765" t="str">
        <f t="shared" si="165"/>
        <v/>
      </c>
      <c r="K1765" t="str">
        <f t="shared" si="166"/>
        <v/>
      </c>
      <c r="L1765" t="str">
        <f t="shared" si="167"/>
        <v/>
      </c>
      <c r="M1765" t="str">
        <f>IF(Master!D1767&lt;'OHL indexes'!E1765,1,"")</f>
        <v/>
      </c>
      <c r="N1765" t="str">
        <f>IF(Master!D1767&gt;'OHL indexes'!D1765,1,"")</f>
        <v/>
      </c>
    </row>
    <row r="1766" spans="1:14" x14ac:dyDescent="0.25">
      <c r="A1766" s="1">
        <v>40626</v>
      </c>
      <c r="B1766">
        <v>12296.8</v>
      </c>
      <c r="C1766" s="12">
        <v>12425.73</v>
      </c>
      <c r="D1766">
        <v>12540.1</v>
      </c>
      <c r="E1766" s="12">
        <v>12087.02</v>
      </c>
      <c r="G1766">
        <f t="shared" si="162"/>
        <v>1.0484841584802673E-2</v>
      </c>
      <c r="H1766">
        <f t="shared" si="163"/>
        <v>1.9785635287229209E-2</v>
      </c>
      <c r="I1766">
        <f t="shared" si="164"/>
        <v>-1.7059722854726345E-2</v>
      </c>
      <c r="J1766" t="str">
        <f t="shared" si="165"/>
        <v/>
      </c>
      <c r="K1766" t="str">
        <f t="shared" si="166"/>
        <v/>
      </c>
      <c r="L1766" t="str">
        <f t="shared" si="167"/>
        <v/>
      </c>
      <c r="M1766" t="str">
        <f>IF(Master!D1768&lt;'OHL indexes'!E1766,1,"")</f>
        <v/>
      </c>
      <c r="N1766" t="str">
        <f>IF(Master!D1768&gt;'OHL indexes'!D1766,1,"")</f>
        <v/>
      </c>
    </row>
    <row r="1767" spans="1:14" x14ac:dyDescent="0.25">
      <c r="A1767" s="1">
        <v>40627</v>
      </c>
      <c r="B1767">
        <v>12209.42</v>
      </c>
      <c r="C1767" s="12">
        <v>12296.8</v>
      </c>
      <c r="D1767">
        <v>12361.14</v>
      </c>
      <c r="E1767" s="12">
        <v>11995.24</v>
      </c>
      <c r="G1767">
        <f t="shared" si="162"/>
        <v>7.1567691176157577E-3</v>
      </c>
      <c r="H1767">
        <f t="shared" si="163"/>
        <v>1.2426470708682302E-2</v>
      </c>
      <c r="I1767">
        <f t="shared" si="164"/>
        <v>-1.7542192831436765E-2</v>
      </c>
      <c r="J1767" t="str">
        <f t="shared" si="165"/>
        <v/>
      </c>
      <c r="K1767" t="str">
        <f t="shared" si="166"/>
        <v/>
      </c>
      <c r="L1767" t="str">
        <f t="shared" si="167"/>
        <v/>
      </c>
      <c r="M1767" t="str">
        <f>IF(Master!D1769&lt;'OHL indexes'!E1767,1,"")</f>
        <v/>
      </c>
      <c r="N1767" t="str">
        <f>IF(Master!D1769&gt;'OHL indexes'!D1767,1,"")</f>
        <v/>
      </c>
    </row>
    <row r="1768" spans="1:14" x14ac:dyDescent="0.25">
      <c r="A1768" s="1">
        <v>40630</v>
      </c>
      <c r="B1768">
        <v>12532.82</v>
      </c>
      <c r="C1768" s="12">
        <v>12230.01</v>
      </c>
      <c r="D1768">
        <v>12573.9</v>
      </c>
      <c r="E1768" s="12">
        <v>12092.21</v>
      </c>
      <c r="G1768">
        <f t="shared" si="162"/>
        <v>-2.4161361928121461E-2</v>
      </c>
      <c r="H1768">
        <f t="shared" si="163"/>
        <v>3.277793824534303E-3</v>
      </c>
      <c r="I1768">
        <f t="shared" si="164"/>
        <v>-3.5156493111686005E-2</v>
      </c>
      <c r="J1768" t="str">
        <f t="shared" si="165"/>
        <v/>
      </c>
      <c r="K1768" t="str">
        <f t="shared" si="166"/>
        <v/>
      </c>
      <c r="L1768" t="str">
        <f t="shared" si="167"/>
        <v/>
      </c>
      <c r="M1768" t="str">
        <f>IF(Master!D1770&lt;'OHL indexes'!E1768,1,"")</f>
        <v/>
      </c>
      <c r="N1768" t="str">
        <f>IF(Master!D1770&gt;'OHL indexes'!D1768,1,"")</f>
        <v/>
      </c>
    </row>
    <row r="1769" spans="1:14" x14ac:dyDescent="0.25">
      <c r="A1769" s="1">
        <v>40631</v>
      </c>
      <c r="B1769">
        <v>12131.8</v>
      </c>
      <c r="C1769" s="12">
        <v>12532.82</v>
      </c>
      <c r="D1769">
        <v>12681.4</v>
      </c>
      <c r="E1769" s="12">
        <v>12101.57</v>
      </c>
      <c r="G1769">
        <f t="shared" si="162"/>
        <v>3.305527621622506E-2</v>
      </c>
      <c r="H1769">
        <f t="shared" si="163"/>
        <v>4.5302428328854782E-2</v>
      </c>
      <c r="I1769">
        <f t="shared" si="164"/>
        <v>-2.4917984140853111E-3</v>
      </c>
      <c r="J1769" t="str">
        <f t="shared" si="165"/>
        <v/>
      </c>
      <c r="K1769" t="str">
        <f t="shared" si="166"/>
        <v/>
      </c>
      <c r="L1769" t="str">
        <f t="shared" si="167"/>
        <v/>
      </c>
      <c r="M1769" t="str">
        <f>IF(Master!D1771&lt;'OHL indexes'!E1769,1,"")</f>
        <v/>
      </c>
      <c r="N1769" t="str">
        <f>IF(Master!D1771&gt;'OHL indexes'!D1769,1,"")</f>
        <v/>
      </c>
    </row>
    <row r="1770" spans="1:14" x14ac:dyDescent="0.25">
      <c r="A1770" s="1">
        <v>40632</v>
      </c>
      <c r="B1770">
        <v>11945.1</v>
      </c>
      <c r="C1770" s="12">
        <v>11969.16</v>
      </c>
      <c r="D1770">
        <v>12089.63</v>
      </c>
      <c r="E1770" s="12">
        <v>11849.89</v>
      </c>
      <c r="G1770">
        <f t="shared" si="162"/>
        <v>2.0142150337794096E-3</v>
      </c>
      <c r="H1770">
        <f t="shared" si="163"/>
        <v>1.2099521979723749E-2</v>
      </c>
      <c r="I1770">
        <f t="shared" si="164"/>
        <v>-7.9706323094825837E-3</v>
      </c>
      <c r="J1770" t="str">
        <f t="shared" si="165"/>
        <v/>
      </c>
      <c r="K1770" t="str">
        <f t="shared" si="166"/>
        <v/>
      </c>
      <c r="L1770" t="str">
        <f t="shared" si="167"/>
        <v/>
      </c>
      <c r="M1770" t="str">
        <f>IF(Master!D1772&lt;'OHL indexes'!E1770,1,"")</f>
        <v/>
      </c>
      <c r="N1770" t="str">
        <f>IF(Master!D1772&gt;'OHL indexes'!D1770,1,"")</f>
        <v/>
      </c>
    </row>
    <row r="1771" spans="1:14" x14ac:dyDescent="0.25">
      <c r="A1771" s="1">
        <v>40633</v>
      </c>
      <c r="B1771">
        <v>11988.38</v>
      </c>
      <c r="C1771" s="12">
        <v>11975.13</v>
      </c>
      <c r="D1771">
        <v>12112.07</v>
      </c>
      <c r="E1771" s="12">
        <v>11879.75</v>
      </c>
      <c r="G1771">
        <f t="shared" si="162"/>
        <v>-1.1052369044024513E-3</v>
      </c>
      <c r="H1771">
        <f t="shared" si="163"/>
        <v>1.0317490770229254E-2</v>
      </c>
      <c r="I1771">
        <f t="shared" si="164"/>
        <v>-9.0612743339799628E-3</v>
      </c>
      <c r="J1771" t="str">
        <f t="shared" si="165"/>
        <v/>
      </c>
      <c r="K1771" t="str">
        <f t="shared" si="166"/>
        <v/>
      </c>
      <c r="L1771" t="str">
        <f t="shared" si="167"/>
        <v/>
      </c>
      <c r="M1771" t="str">
        <f>IF(Master!D1773&lt;'OHL indexes'!E1771,1,"")</f>
        <v/>
      </c>
      <c r="N1771" t="str">
        <f>IF(Master!D1773&gt;'OHL indexes'!D1771,1,"")</f>
        <v/>
      </c>
    </row>
    <row r="1772" spans="1:14" x14ac:dyDescent="0.25">
      <c r="A1772" s="1">
        <v>40634</v>
      </c>
      <c r="B1772">
        <v>11838.71</v>
      </c>
      <c r="C1772" s="12">
        <v>11824.3</v>
      </c>
      <c r="D1772">
        <v>11953.89</v>
      </c>
      <c r="E1772" s="12">
        <v>11539.26</v>
      </c>
      <c r="G1772">
        <f t="shared" si="162"/>
        <v>-1.2171934273244034E-3</v>
      </c>
      <c r="H1772">
        <f t="shared" si="163"/>
        <v>9.7291005523405527E-3</v>
      </c>
      <c r="I1772">
        <f t="shared" si="164"/>
        <v>-2.5294141000159587E-2</v>
      </c>
      <c r="J1772" t="str">
        <f t="shared" si="165"/>
        <v/>
      </c>
      <c r="K1772" t="str">
        <f t="shared" si="166"/>
        <v/>
      </c>
      <c r="L1772" t="str">
        <f t="shared" si="167"/>
        <v/>
      </c>
      <c r="M1772" t="str">
        <f>IF(Master!D1774&lt;'OHL indexes'!E1772,1,"")</f>
        <v/>
      </c>
      <c r="N1772" t="str">
        <f>IF(Master!D1774&gt;'OHL indexes'!D1772,1,"")</f>
        <v/>
      </c>
    </row>
    <row r="1773" spans="1:14" x14ac:dyDescent="0.25">
      <c r="A1773" s="1">
        <v>40637</v>
      </c>
      <c r="B1773">
        <v>11645.38</v>
      </c>
      <c r="C1773" s="12">
        <v>11733.64</v>
      </c>
      <c r="D1773">
        <v>11882.89</v>
      </c>
      <c r="E1773" s="12">
        <v>11597.04</v>
      </c>
      <c r="G1773">
        <f t="shared" si="162"/>
        <v>7.5789712315097457E-3</v>
      </c>
      <c r="H1773">
        <f t="shared" si="163"/>
        <v>2.0395212522047457E-2</v>
      </c>
      <c r="I1773">
        <f t="shared" si="164"/>
        <v>-4.1510023717559186E-3</v>
      </c>
      <c r="J1773" t="str">
        <f t="shared" si="165"/>
        <v/>
      </c>
      <c r="K1773" t="str">
        <f t="shared" si="166"/>
        <v/>
      </c>
      <c r="L1773" t="str">
        <f t="shared" si="167"/>
        <v/>
      </c>
      <c r="M1773" t="str">
        <f>IF(Master!D1775&lt;'OHL indexes'!E1773,1,"")</f>
        <v/>
      </c>
      <c r="N1773" t="str">
        <f>IF(Master!D1775&gt;'OHL indexes'!D1773,1,"")</f>
        <v/>
      </c>
    </row>
    <row r="1774" spans="1:14" x14ac:dyDescent="0.25">
      <c r="A1774" s="1">
        <v>40638</v>
      </c>
      <c r="B1774">
        <v>11572.79</v>
      </c>
      <c r="C1774" s="12">
        <v>11662.04</v>
      </c>
      <c r="D1774">
        <v>11823.44</v>
      </c>
      <c r="E1774" s="12">
        <v>11423.99</v>
      </c>
      <c r="G1774">
        <f t="shared" si="162"/>
        <v>7.7120556062972856E-3</v>
      </c>
      <c r="H1774">
        <f t="shared" si="163"/>
        <v>2.165856288760093E-2</v>
      </c>
      <c r="I1774">
        <f t="shared" si="164"/>
        <v>-1.2857746489826627E-2</v>
      </c>
      <c r="J1774" t="str">
        <f t="shared" si="165"/>
        <v/>
      </c>
      <c r="K1774" t="str">
        <f t="shared" si="166"/>
        <v/>
      </c>
      <c r="L1774" t="str">
        <f t="shared" si="167"/>
        <v/>
      </c>
      <c r="M1774" t="str">
        <f>IF(Master!D1776&lt;'OHL indexes'!E1774,1,"")</f>
        <v/>
      </c>
      <c r="N1774" t="str">
        <f>IF(Master!D1776&gt;'OHL indexes'!D1774,1,"")</f>
        <v/>
      </c>
    </row>
    <row r="1775" spans="1:14" x14ac:dyDescent="0.25">
      <c r="A1775" s="1">
        <v>40639</v>
      </c>
      <c r="B1775">
        <v>11525.35</v>
      </c>
      <c r="C1775" s="12">
        <v>11418.57</v>
      </c>
      <c r="D1775">
        <v>11649.9</v>
      </c>
      <c r="E1775" s="12">
        <v>11282.14</v>
      </c>
      <c r="G1775">
        <f t="shared" si="162"/>
        <v>-9.264794561553491E-3</v>
      </c>
      <c r="H1775">
        <f t="shared" si="163"/>
        <v>1.0806613248187658E-2</v>
      </c>
      <c r="I1775">
        <f t="shared" si="164"/>
        <v>-2.1102179109528163E-2</v>
      </c>
      <c r="J1775" t="str">
        <f t="shared" si="165"/>
        <v/>
      </c>
      <c r="K1775" t="str">
        <f t="shared" si="166"/>
        <v/>
      </c>
      <c r="L1775" t="str">
        <f t="shared" si="167"/>
        <v/>
      </c>
      <c r="M1775" t="str">
        <f>IF(Master!D1777&lt;'OHL indexes'!E1775,1,"")</f>
        <v/>
      </c>
      <c r="N1775" t="str">
        <f>IF(Master!D1777&gt;'OHL indexes'!D1775,1,"")</f>
        <v/>
      </c>
    </row>
    <row r="1776" spans="1:14" x14ac:dyDescent="0.25">
      <c r="A1776" s="1">
        <v>40640</v>
      </c>
      <c r="B1776">
        <v>11611.65</v>
      </c>
      <c r="C1776" s="12">
        <v>11449.7</v>
      </c>
      <c r="D1776">
        <v>11804.29</v>
      </c>
      <c r="E1776" s="12">
        <v>11407.15</v>
      </c>
      <c r="G1776">
        <f t="shared" si="162"/>
        <v>-1.3947199579732339E-2</v>
      </c>
      <c r="H1776">
        <f t="shared" si="163"/>
        <v>1.6590234807284165E-2</v>
      </c>
      <c r="I1776">
        <f t="shared" si="164"/>
        <v>-1.7611622809850402E-2</v>
      </c>
      <c r="J1776" t="str">
        <f t="shared" si="165"/>
        <v/>
      </c>
      <c r="K1776" t="str">
        <f t="shared" si="166"/>
        <v/>
      </c>
      <c r="L1776" t="str">
        <f t="shared" si="167"/>
        <v/>
      </c>
      <c r="M1776" t="str">
        <f>IF(Master!D1778&lt;'OHL indexes'!E1776,1,"")</f>
        <v/>
      </c>
      <c r="N1776" t="str">
        <f>IF(Master!D1778&gt;'OHL indexes'!D1776,1,"")</f>
        <v/>
      </c>
    </row>
    <row r="1777" spans="1:14" x14ac:dyDescent="0.25">
      <c r="A1777" s="1">
        <v>40641</v>
      </c>
      <c r="B1777">
        <v>11778.84</v>
      </c>
      <c r="C1777" s="12">
        <v>11473.91</v>
      </c>
      <c r="D1777">
        <v>11916.8</v>
      </c>
      <c r="E1777" s="12">
        <v>11309.09</v>
      </c>
      <c r="G1777">
        <f t="shared" si="162"/>
        <v>-2.5887948219009749E-2</v>
      </c>
      <c r="H1777">
        <f t="shared" si="163"/>
        <v>1.171252856817806E-2</v>
      </c>
      <c r="I1777">
        <f t="shared" si="164"/>
        <v>-3.988083716223334E-2</v>
      </c>
      <c r="J1777" t="str">
        <f t="shared" si="165"/>
        <v/>
      </c>
      <c r="K1777" t="str">
        <f t="shared" si="166"/>
        <v/>
      </c>
      <c r="L1777" t="str">
        <f t="shared" si="167"/>
        <v/>
      </c>
      <c r="M1777" t="str">
        <f>IF(Master!D1779&lt;'OHL indexes'!E1777,1,"")</f>
        <v/>
      </c>
      <c r="N1777" t="str">
        <f>IF(Master!D1779&gt;'OHL indexes'!D1777,1,"")</f>
        <v/>
      </c>
    </row>
    <row r="1778" spans="1:14" x14ac:dyDescent="0.25">
      <c r="A1778" s="1">
        <v>40644</v>
      </c>
      <c r="B1778">
        <v>11653.42</v>
      </c>
      <c r="C1778" s="12">
        <v>11762.42</v>
      </c>
      <c r="D1778">
        <v>11821.05</v>
      </c>
      <c r="E1778" s="12">
        <v>11485.92</v>
      </c>
      <c r="G1778">
        <f t="shared" si="162"/>
        <v>9.3534773482806255E-3</v>
      </c>
      <c r="H1778">
        <f t="shared" si="163"/>
        <v>1.4384618421029893E-2</v>
      </c>
      <c r="I1778">
        <f t="shared" si="164"/>
        <v>-1.4373462897587119E-2</v>
      </c>
      <c r="J1778" t="str">
        <f t="shared" si="165"/>
        <v/>
      </c>
      <c r="K1778" t="str">
        <f t="shared" si="166"/>
        <v/>
      </c>
      <c r="L1778" t="str">
        <f t="shared" si="167"/>
        <v/>
      </c>
      <c r="M1778" t="str">
        <f>IF(Master!D1780&lt;'OHL indexes'!E1778,1,"")</f>
        <v/>
      </c>
      <c r="N1778" t="str">
        <f>IF(Master!D1780&gt;'OHL indexes'!D1778,1,"")</f>
        <v/>
      </c>
    </row>
    <row r="1779" spans="1:14" x14ac:dyDescent="0.25">
      <c r="A1779" s="1">
        <v>40645</v>
      </c>
      <c r="B1779">
        <v>11806.42</v>
      </c>
      <c r="C1779" s="12">
        <v>11799.39</v>
      </c>
      <c r="D1779">
        <v>12001.42</v>
      </c>
      <c r="E1779" s="12">
        <v>11644.31</v>
      </c>
      <c r="G1779">
        <f t="shared" si="162"/>
        <v>-5.9543875281420355E-4</v>
      </c>
      <c r="H1779">
        <f t="shared" si="163"/>
        <v>1.6516437666964201E-2</v>
      </c>
      <c r="I1779">
        <f t="shared" si="164"/>
        <v>-1.3730665180469614E-2</v>
      </c>
      <c r="J1779" t="str">
        <f t="shared" si="165"/>
        <v/>
      </c>
      <c r="K1779" t="str">
        <f t="shared" si="166"/>
        <v/>
      </c>
      <c r="L1779" t="str">
        <f t="shared" si="167"/>
        <v/>
      </c>
      <c r="M1779" t="str">
        <f>IF(Master!D1781&lt;'OHL indexes'!E1779,1,"")</f>
        <v/>
      </c>
      <c r="N1779" t="str">
        <f>IF(Master!D1781&gt;'OHL indexes'!D1779,1,"")</f>
        <v/>
      </c>
    </row>
    <row r="1780" spans="1:14" x14ac:dyDescent="0.25">
      <c r="A1780" s="1">
        <v>40646</v>
      </c>
      <c r="B1780">
        <v>11597.06</v>
      </c>
      <c r="C1780" s="12">
        <v>11608.68</v>
      </c>
      <c r="D1780">
        <v>11802.93</v>
      </c>
      <c r="E1780" s="12">
        <v>11498.17</v>
      </c>
      <c r="G1780">
        <f t="shared" si="162"/>
        <v>1.0019780875498707E-3</v>
      </c>
      <c r="H1780">
        <f t="shared" si="163"/>
        <v>1.7751912984842688E-2</v>
      </c>
      <c r="I1780">
        <f t="shared" si="164"/>
        <v>-8.5271611943026349E-3</v>
      </c>
      <c r="J1780" t="str">
        <f t="shared" si="165"/>
        <v/>
      </c>
      <c r="K1780" t="str">
        <f t="shared" si="166"/>
        <v/>
      </c>
      <c r="L1780" t="str">
        <f t="shared" si="167"/>
        <v/>
      </c>
      <c r="M1780" t="str">
        <f>IF(Master!D1782&lt;'OHL indexes'!E1780,1,"")</f>
        <v/>
      </c>
      <c r="N1780" t="str">
        <f>IF(Master!D1782&gt;'OHL indexes'!D1780,1,"")</f>
        <v/>
      </c>
    </row>
    <row r="1781" spans="1:14" x14ac:dyDescent="0.25">
      <c r="A1781" s="1">
        <v>40647</v>
      </c>
      <c r="B1781">
        <v>11462.7</v>
      </c>
      <c r="C1781" s="12">
        <v>11717.54</v>
      </c>
      <c r="D1781">
        <v>11866.05</v>
      </c>
      <c r="E1781" s="12">
        <v>11380.43</v>
      </c>
      <c r="G1781">
        <f t="shared" si="162"/>
        <v>2.2232109363413466E-2</v>
      </c>
      <c r="H1781">
        <f t="shared" si="163"/>
        <v>3.5188044701510046E-2</v>
      </c>
      <c r="I1781">
        <f t="shared" si="164"/>
        <v>-7.1771921100614033E-3</v>
      </c>
      <c r="J1781" t="str">
        <f t="shared" si="165"/>
        <v/>
      </c>
      <c r="K1781" t="str">
        <f t="shared" si="166"/>
        <v/>
      </c>
      <c r="L1781" t="str">
        <f t="shared" si="167"/>
        <v/>
      </c>
      <c r="M1781" t="str">
        <f>IF(Master!D1783&lt;'OHL indexes'!E1781,1,"")</f>
        <v/>
      </c>
      <c r="N1781" t="str">
        <f>IF(Master!D1783&gt;'OHL indexes'!D1781,1,"")</f>
        <v/>
      </c>
    </row>
    <row r="1782" spans="1:14" x14ac:dyDescent="0.25">
      <c r="A1782" s="1">
        <v>40648</v>
      </c>
      <c r="B1782">
        <v>11129.44</v>
      </c>
      <c r="C1782" s="12">
        <v>11545.73</v>
      </c>
      <c r="D1782">
        <v>11553.34</v>
      </c>
      <c r="E1782" s="12">
        <v>11100.6</v>
      </c>
      <c r="G1782">
        <f t="shared" si="162"/>
        <v>3.7404397705544934E-2</v>
      </c>
      <c r="H1782">
        <f t="shared" si="163"/>
        <v>3.8088169755171819E-2</v>
      </c>
      <c r="I1782">
        <f t="shared" si="164"/>
        <v>-2.5913253497031885E-3</v>
      </c>
      <c r="J1782" t="str">
        <f t="shared" si="165"/>
        <v/>
      </c>
      <c r="K1782" t="str">
        <f t="shared" si="166"/>
        <v/>
      </c>
      <c r="L1782" t="str">
        <f t="shared" si="167"/>
        <v/>
      </c>
      <c r="M1782" t="str">
        <f>IF(Master!D1784&lt;'OHL indexes'!E1782,1,"")</f>
        <v/>
      </c>
      <c r="N1782" t="str">
        <f>IF(Master!D1784&gt;'OHL indexes'!D1782,1,"")</f>
        <v/>
      </c>
    </row>
    <row r="1783" spans="1:14" x14ac:dyDescent="0.25">
      <c r="A1783" s="1">
        <v>40651</v>
      </c>
      <c r="B1783">
        <v>11444.72</v>
      </c>
      <c r="C1783" s="12">
        <v>11281.9</v>
      </c>
      <c r="D1783">
        <v>11933</v>
      </c>
      <c r="E1783" s="12">
        <v>11279.61</v>
      </c>
      <c r="G1783">
        <f t="shared" si="162"/>
        <v>-1.4226647746733878E-2</v>
      </c>
      <c r="H1783">
        <f t="shared" si="163"/>
        <v>4.2664215463550148E-2</v>
      </c>
      <c r="I1783">
        <f t="shared" si="164"/>
        <v>-1.4426740016356798E-2</v>
      </c>
      <c r="J1783" t="str">
        <f t="shared" si="165"/>
        <v/>
      </c>
      <c r="K1783" t="str">
        <f t="shared" si="166"/>
        <v/>
      </c>
      <c r="L1783" t="str">
        <f t="shared" si="167"/>
        <v/>
      </c>
      <c r="M1783" t="str">
        <f>IF(Master!D1785&lt;'OHL indexes'!E1783,1,"")</f>
        <v/>
      </c>
      <c r="N1783" t="str">
        <f>IF(Master!D1785&gt;'OHL indexes'!D1783,1,"")</f>
        <v/>
      </c>
    </row>
    <row r="1784" spans="1:14" x14ac:dyDescent="0.25">
      <c r="A1784" s="1">
        <v>40652</v>
      </c>
      <c r="B1784">
        <v>10813.35</v>
      </c>
      <c r="C1784" s="12">
        <v>11362.66</v>
      </c>
      <c r="D1784">
        <v>11362.66</v>
      </c>
      <c r="E1784" s="12">
        <v>10784.84</v>
      </c>
      <c r="G1784">
        <f t="shared" si="162"/>
        <v>5.0799243527676285E-2</v>
      </c>
      <c r="H1784">
        <f t="shared" si="163"/>
        <v>5.0799243527676285E-2</v>
      </c>
      <c r="I1784">
        <f t="shared" si="164"/>
        <v>-2.6365557389708139E-3</v>
      </c>
      <c r="J1784" t="str">
        <f t="shared" si="165"/>
        <v/>
      </c>
      <c r="K1784" t="str">
        <f t="shared" si="166"/>
        <v/>
      </c>
      <c r="L1784" t="str">
        <f t="shared" si="167"/>
        <v/>
      </c>
      <c r="M1784" t="str">
        <f>IF(Master!D1786&lt;'OHL indexes'!E1784,1,"")</f>
        <v/>
      </c>
      <c r="N1784" t="str">
        <f>IF(Master!D1786&gt;'OHL indexes'!D1784,1,"")</f>
        <v/>
      </c>
    </row>
    <row r="1785" spans="1:14" x14ac:dyDescent="0.25">
      <c r="A1785" s="1">
        <v>40653</v>
      </c>
      <c r="B1785">
        <v>10275.530000000001</v>
      </c>
      <c r="C1785" s="12">
        <v>10388.74</v>
      </c>
      <c r="D1785">
        <v>10501.97</v>
      </c>
      <c r="E1785" s="12">
        <v>10247.209999999999</v>
      </c>
      <c r="G1785">
        <f t="shared" si="162"/>
        <v>1.1017436570181616E-2</v>
      </c>
      <c r="H1785">
        <f t="shared" si="163"/>
        <v>2.2036819511986216E-2</v>
      </c>
      <c r="I1785">
        <f t="shared" si="164"/>
        <v>-2.7560622177154048E-3</v>
      </c>
      <c r="J1785" t="str">
        <f t="shared" si="165"/>
        <v/>
      </c>
      <c r="K1785" t="str">
        <f t="shared" si="166"/>
        <v/>
      </c>
      <c r="L1785" t="str">
        <f t="shared" si="167"/>
        <v/>
      </c>
      <c r="M1785" t="str">
        <f>IF(Master!D1787&lt;'OHL indexes'!E1785,1,"")</f>
        <v/>
      </c>
      <c r="N1785" t="str">
        <f>IF(Master!D1787&gt;'OHL indexes'!D1785,1,"")</f>
        <v/>
      </c>
    </row>
    <row r="1786" spans="1:14" x14ac:dyDescent="0.25">
      <c r="A1786" s="1">
        <v>40654</v>
      </c>
      <c r="B1786">
        <v>10131.950000000001</v>
      </c>
      <c r="C1786" s="12">
        <v>10188.19</v>
      </c>
      <c r="D1786">
        <v>10382.709999999999</v>
      </c>
      <c r="E1786" s="12">
        <v>10075.379999999999</v>
      </c>
      <c r="G1786">
        <f t="shared" si="162"/>
        <v>5.550757751469293E-3</v>
      </c>
      <c r="H1786">
        <f t="shared" si="163"/>
        <v>2.47494312545955E-2</v>
      </c>
      <c r="I1786">
        <f t="shared" si="164"/>
        <v>-5.5833279872089525E-3</v>
      </c>
      <c r="J1786" t="str">
        <f t="shared" si="165"/>
        <v/>
      </c>
      <c r="K1786" t="str">
        <f t="shared" si="166"/>
        <v/>
      </c>
      <c r="L1786" t="str">
        <f t="shared" si="167"/>
        <v/>
      </c>
      <c r="M1786" t="str">
        <f>IF(Master!D1788&lt;'OHL indexes'!E1786,1,"")</f>
        <v/>
      </c>
      <c r="N1786" t="str">
        <f>IF(Master!D1788&gt;'OHL indexes'!D1786,1,"")</f>
        <v/>
      </c>
    </row>
    <row r="1787" spans="1:14" x14ac:dyDescent="0.25">
      <c r="A1787" s="1">
        <v>40658</v>
      </c>
      <c r="B1787">
        <v>9883.35</v>
      </c>
      <c r="C1787" s="12">
        <v>10076.040000000001</v>
      </c>
      <c r="D1787">
        <v>10151.08</v>
      </c>
      <c r="E1787" s="12">
        <v>9852.39</v>
      </c>
      <c r="G1787">
        <f t="shared" si="162"/>
        <v>1.9496425807039142E-2</v>
      </c>
      <c r="H1787">
        <f t="shared" si="163"/>
        <v>2.7088993104564807E-2</v>
      </c>
      <c r="I1787">
        <f t="shared" si="164"/>
        <v>-3.1325410918363605E-3</v>
      </c>
      <c r="J1787" t="str">
        <f t="shared" si="165"/>
        <v/>
      </c>
      <c r="K1787" t="str">
        <f t="shared" si="166"/>
        <v/>
      </c>
      <c r="L1787" t="str">
        <f t="shared" si="167"/>
        <v/>
      </c>
      <c r="M1787" t="str">
        <f>IF(Master!D1789&lt;'OHL indexes'!E1787,1,"")</f>
        <v/>
      </c>
      <c r="N1787" t="str">
        <f>IF(Master!D1789&gt;'OHL indexes'!D1787,1,"")</f>
        <v/>
      </c>
    </row>
    <row r="1788" spans="1:14" x14ac:dyDescent="0.25">
      <c r="A1788" s="1">
        <v>40659</v>
      </c>
      <c r="B1788">
        <v>9778.1</v>
      </c>
      <c r="C1788" s="12">
        <v>9772.24</v>
      </c>
      <c r="D1788">
        <v>9819.02</v>
      </c>
      <c r="E1788" s="12">
        <v>9525.44</v>
      </c>
      <c r="G1788">
        <f t="shared" si="162"/>
        <v>-5.9929843221084855E-4</v>
      </c>
      <c r="H1788">
        <f t="shared" si="163"/>
        <v>4.184862089771979E-3</v>
      </c>
      <c r="I1788">
        <f t="shared" si="164"/>
        <v>-2.5839375747844673E-2</v>
      </c>
      <c r="J1788" t="str">
        <f t="shared" si="165"/>
        <v/>
      </c>
      <c r="K1788" t="str">
        <f t="shared" si="166"/>
        <v/>
      </c>
      <c r="L1788" t="str">
        <f t="shared" si="167"/>
        <v/>
      </c>
      <c r="M1788" t="str">
        <f>IF(Master!D1790&lt;'OHL indexes'!E1788,1,"")</f>
        <v/>
      </c>
      <c r="N1788" t="str">
        <f>IF(Master!D1790&gt;'OHL indexes'!D1788,1,"")</f>
        <v/>
      </c>
    </row>
    <row r="1789" spans="1:14" x14ac:dyDescent="0.25">
      <c r="A1789" s="1">
        <v>40660</v>
      </c>
      <c r="B1789">
        <v>9594.94</v>
      </c>
      <c r="C1789" s="12">
        <v>9651.6200000000008</v>
      </c>
      <c r="D1789">
        <v>10063.040000000001</v>
      </c>
      <c r="E1789" s="12">
        <v>9539.68</v>
      </c>
      <c r="G1789">
        <f t="shared" si="162"/>
        <v>5.9072802956559034E-3</v>
      </c>
      <c r="H1789">
        <f t="shared" si="163"/>
        <v>4.8786131023226931E-2</v>
      </c>
      <c r="I1789">
        <f t="shared" si="164"/>
        <v>-5.759285623464061E-3</v>
      </c>
      <c r="J1789" t="str">
        <f t="shared" si="165"/>
        <v/>
      </c>
      <c r="K1789" t="str">
        <f t="shared" si="166"/>
        <v/>
      </c>
      <c r="L1789" t="str">
        <f t="shared" si="167"/>
        <v/>
      </c>
      <c r="M1789" t="str">
        <f>IF(Master!D1791&lt;'OHL indexes'!E1789,1,"")</f>
        <v/>
      </c>
      <c r="N1789" t="str">
        <f>IF(Master!D1791&gt;'OHL indexes'!D1789,1,"")</f>
        <v/>
      </c>
    </row>
    <row r="1790" spans="1:14" x14ac:dyDescent="0.25">
      <c r="A1790" s="1">
        <v>40661</v>
      </c>
      <c r="B1790">
        <v>9443.1200000000008</v>
      </c>
      <c r="C1790" s="12">
        <v>9594.94</v>
      </c>
      <c r="D1790">
        <v>9717.86</v>
      </c>
      <c r="E1790" s="12">
        <v>9347.66</v>
      </c>
      <c r="G1790">
        <f t="shared" si="162"/>
        <v>1.6077313430306939E-2</v>
      </c>
      <c r="H1790">
        <f t="shared" si="163"/>
        <v>2.9094197680427536E-2</v>
      </c>
      <c r="I1790">
        <f t="shared" si="164"/>
        <v>-1.0108947042926641E-2</v>
      </c>
      <c r="J1790" t="str">
        <f t="shared" si="165"/>
        <v/>
      </c>
      <c r="K1790" t="str">
        <f t="shared" si="166"/>
        <v/>
      </c>
      <c r="L1790" t="str">
        <f t="shared" si="167"/>
        <v/>
      </c>
      <c r="M1790" t="str">
        <f>IF(Master!D1792&lt;'OHL indexes'!E1790,1,"")</f>
        <v/>
      </c>
      <c r="N1790" t="str">
        <f>IF(Master!D1792&gt;'OHL indexes'!D1790,1,"")</f>
        <v/>
      </c>
    </row>
    <row r="1791" spans="1:14" x14ac:dyDescent="0.25">
      <c r="A1791" s="1">
        <v>40662</v>
      </c>
      <c r="B1791">
        <v>9415.7999999999993</v>
      </c>
      <c r="C1791" s="12">
        <v>9384.1299999999992</v>
      </c>
      <c r="D1791">
        <v>9525.1299999999992</v>
      </c>
      <c r="E1791" s="12">
        <v>9361.11</v>
      </c>
      <c r="G1791">
        <f t="shared" si="162"/>
        <v>-3.3634954013467278E-3</v>
      </c>
      <c r="H1791">
        <f t="shared" si="163"/>
        <v>1.1611334140487317E-2</v>
      </c>
      <c r="I1791">
        <f t="shared" si="164"/>
        <v>-5.8083221818643338E-3</v>
      </c>
      <c r="J1791" t="str">
        <f t="shared" si="165"/>
        <v/>
      </c>
      <c r="K1791" t="str">
        <f t="shared" si="166"/>
        <v/>
      </c>
      <c r="L1791" t="str">
        <f t="shared" si="167"/>
        <v/>
      </c>
      <c r="M1791" t="str">
        <f>IF(Master!D1793&lt;'OHL indexes'!E1791,1,"")</f>
        <v/>
      </c>
      <c r="N1791" t="str">
        <f>IF(Master!D1793&gt;'OHL indexes'!D1791,1,"")</f>
        <v/>
      </c>
    </row>
    <row r="1792" spans="1:14" x14ac:dyDescent="0.25">
      <c r="A1792" s="1">
        <v>40665</v>
      </c>
      <c r="B1792">
        <v>9695.02</v>
      </c>
      <c r="C1792" s="12">
        <v>9307</v>
      </c>
      <c r="D1792">
        <v>9803.77</v>
      </c>
      <c r="E1792" s="12">
        <v>9279.7999999999993</v>
      </c>
      <c r="G1792">
        <f t="shared" si="162"/>
        <v>-4.0022609545931842E-2</v>
      </c>
      <c r="H1792">
        <f t="shared" si="163"/>
        <v>1.1217099087985405E-2</v>
      </c>
      <c r="I1792">
        <f t="shared" si="164"/>
        <v>-4.2828173639662515E-2</v>
      </c>
      <c r="J1792" t="str">
        <f t="shared" si="165"/>
        <v/>
      </c>
      <c r="K1792" t="str">
        <f t="shared" si="166"/>
        <v/>
      </c>
      <c r="L1792" t="str">
        <f t="shared" si="167"/>
        <v/>
      </c>
      <c r="M1792" t="str">
        <f>IF(Master!D1794&lt;'OHL indexes'!E1792,1,"")</f>
        <v/>
      </c>
      <c r="N1792" t="str">
        <f>IF(Master!D1794&gt;'OHL indexes'!D1792,1,"")</f>
        <v/>
      </c>
    </row>
    <row r="1793" spans="1:14" x14ac:dyDescent="0.25">
      <c r="A1793" s="1">
        <v>40666</v>
      </c>
      <c r="B1793">
        <v>9961.5300000000007</v>
      </c>
      <c r="C1793" s="12">
        <v>9796.2000000000007</v>
      </c>
      <c r="D1793">
        <v>10155.33</v>
      </c>
      <c r="E1793" s="12">
        <v>9710.7000000000007</v>
      </c>
      <c r="G1793">
        <f t="shared" si="162"/>
        <v>-1.6596848074542758E-2</v>
      </c>
      <c r="H1793">
        <f t="shared" si="163"/>
        <v>1.9454842780175285E-2</v>
      </c>
      <c r="I1793">
        <f t="shared" si="164"/>
        <v>-2.5179866948149554E-2</v>
      </c>
      <c r="J1793" t="str">
        <f t="shared" si="165"/>
        <v/>
      </c>
      <c r="K1793" t="str">
        <f t="shared" si="166"/>
        <v/>
      </c>
      <c r="L1793" t="str">
        <f t="shared" si="167"/>
        <v/>
      </c>
      <c r="M1793" t="str">
        <f>IF(Master!D1795&lt;'OHL indexes'!E1793,1,"")</f>
        <v/>
      </c>
      <c r="N1793" t="str">
        <f>IF(Master!D1795&gt;'OHL indexes'!D1793,1,"")</f>
        <v/>
      </c>
    </row>
    <row r="1794" spans="1:14" x14ac:dyDescent="0.25">
      <c r="A1794" s="1">
        <v>40667</v>
      </c>
      <c r="B1794">
        <v>10083.530000000001</v>
      </c>
      <c r="C1794" s="12">
        <v>9960.11</v>
      </c>
      <c r="D1794">
        <v>10369.469999999999</v>
      </c>
      <c r="E1794" s="12">
        <v>9882.1</v>
      </c>
      <c r="G1794">
        <f t="shared" si="162"/>
        <v>-1.2239761274077665E-2</v>
      </c>
      <c r="H1794">
        <f t="shared" si="163"/>
        <v>2.8357132869143875E-2</v>
      </c>
      <c r="I1794">
        <f t="shared" si="164"/>
        <v>-1.9976139308357288E-2</v>
      </c>
      <c r="J1794" t="str">
        <f t="shared" si="165"/>
        <v/>
      </c>
      <c r="K1794" t="str">
        <f t="shared" si="166"/>
        <v/>
      </c>
      <c r="L1794" t="str">
        <f t="shared" si="167"/>
        <v/>
      </c>
      <c r="M1794" t="str">
        <f>IF(Master!D1796&lt;'OHL indexes'!E1794,1,"")</f>
        <v/>
      </c>
      <c r="N1794" t="str">
        <f>IF(Master!D1796&gt;'OHL indexes'!D1794,1,"")</f>
        <v/>
      </c>
    </row>
    <row r="1795" spans="1:14" x14ac:dyDescent="0.25">
      <c r="A1795" s="1">
        <v>40668</v>
      </c>
      <c r="B1795">
        <v>10243.11</v>
      </c>
      <c r="C1795" s="12">
        <v>10190.85</v>
      </c>
      <c r="D1795">
        <v>10469.02</v>
      </c>
      <c r="E1795" s="12">
        <v>9915.49</v>
      </c>
      <c r="G1795">
        <f t="shared" si="162"/>
        <v>-5.1019661020920148E-3</v>
      </c>
      <c r="H1795">
        <f t="shared" si="163"/>
        <v>2.2054825145878532E-2</v>
      </c>
      <c r="I1795">
        <f t="shared" si="164"/>
        <v>-3.198442660481049E-2</v>
      </c>
      <c r="J1795" t="str">
        <f t="shared" si="165"/>
        <v/>
      </c>
      <c r="K1795" t="str">
        <f t="shared" si="166"/>
        <v/>
      </c>
      <c r="L1795" t="str">
        <f t="shared" si="167"/>
        <v/>
      </c>
      <c r="M1795" t="str">
        <f>IF(Master!D1797&lt;'OHL indexes'!E1795,1,"")</f>
        <v/>
      </c>
      <c r="N1795" t="str">
        <f>IF(Master!D1797&gt;'OHL indexes'!D1795,1,"")</f>
        <v/>
      </c>
    </row>
    <row r="1796" spans="1:14" x14ac:dyDescent="0.25">
      <c r="A1796" s="1">
        <v>40669</v>
      </c>
      <c r="B1796">
        <v>10132.030000000001</v>
      </c>
      <c r="C1796" s="12">
        <v>10205.14</v>
      </c>
      <c r="D1796">
        <v>10428.73</v>
      </c>
      <c r="E1796" s="12">
        <v>9654.17</v>
      </c>
      <c r="G1796">
        <f t="shared" si="162"/>
        <v>7.2157307074691701E-3</v>
      </c>
      <c r="H1796">
        <f t="shared" si="163"/>
        <v>2.9283371644181821E-2</v>
      </c>
      <c r="I1796">
        <f t="shared" si="164"/>
        <v>-4.716330291165749E-2</v>
      </c>
      <c r="J1796" t="str">
        <f t="shared" si="165"/>
        <v/>
      </c>
      <c r="K1796" t="str">
        <f t="shared" si="166"/>
        <v/>
      </c>
      <c r="L1796" t="str">
        <f t="shared" si="167"/>
        <v/>
      </c>
      <c r="M1796" t="str">
        <f>IF(Master!D1798&lt;'OHL indexes'!E1796,1,"")</f>
        <v/>
      </c>
      <c r="N1796" t="str">
        <f>IF(Master!D1798&gt;'OHL indexes'!D1796,1,"")</f>
        <v/>
      </c>
    </row>
    <row r="1797" spans="1:14" x14ac:dyDescent="0.25">
      <c r="A1797" s="1">
        <v>40672</v>
      </c>
      <c r="B1797">
        <v>9759.4599999999991</v>
      </c>
      <c r="C1797" s="12">
        <v>10049.379999999999</v>
      </c>
      <c r="D1797">
        <v>10168.450000000001</v>
      </c>
      <c r="E1797" s="12">
        <v>9719.6299999999992</v>
      </c>
      <c r="G1797">
        <f t="shared" si="162"/>
        <v>2.9706561633533024E-2</v>
      </c>
      <c r="H1797">
        <f t="shared" si="163"/>
        <v>4.1907031741510448E-2</v>
      </c>
      <c r="I1797">
        <f t="shared" si="164"/>
        <v>-4.0811684253022618E-3</v>
      </c>
      <c r="J1797" t="str">
        <f t="shared" si="165"/>
        <v/>
      </c>
      <c r="K1797" t="str">
        <f t="shared" si="166"/>
        <v/>
      </c>
      <c r="L1797" t="str">
        <f t="shared" si="167"/>
        <v/>
      </c>
      <c r="M1797" t="str">
        <f>IF(Master!D1799&lt;'OHL indexes'!E1797,1,"")</f>
        <v/>
      </c>
      <c r="N1797" t="str">
        <f>IF(Master!D1799&gt;'OHL indexes'!D1797,1,"")</f>
        <v/>
      </c>
    </row>
    <row r="1798" spans="1:14" x14ac:dyDescent="0.25">
      <c r="A1798" s="1">
        <v>40673</v>
      </c>
      <c r="B1798">
        <v>9389.74</v>
      </c>
      <c r="C1798" s="12">
        <v>9599.01</v>
      </c>
      <c r="D1798">
        <v>9734.35</v>
      </c>
      <c r="E1798" s="12">
        <v>9352.34</v>
      </c>
      <c r="G1798">
        <f t="shared" si="162"/>
        <v>2.228709208135693E-2</v>
      </c>
      <c r="H1798">
        <f t="shared" si="163"/>
        <v>3.67006967179071E-2</v>
      </c>
      <c r="I1798">
        <f t="shared" si="164"/>
        <v>-3.9830708837518269E-3</v>
      </c>
      <c r="J1798" t="str">
        <f t="shared" si="165"/>
        <v/>
      </c>
      <c r="K1798" t="str">
        <f t="shared" si="166"/>
        <v/>
      </c>
      <c r="L1798" t="str">
        <f t="shared" si="167"/>
        <v/>
      </c>
      <c r="M1798" t="str">
        <f>IF(Master!D1800&lt;'OHL indexes'!E1798,1,"")</f>
        <v/>
      </c>
      <c r="N1798" t="str">
        <f>IF(Master!D1800&gt;'OHL indexes'!D1798,1,"")</f>
        <v/>
      </c>
    </row>
    <row r="1799" spans="1:14" x14ac:dyDescent="0.25">
      <c r="A1799" s="1">
        <v>40674</v>
      </c>
      <c r="B1799">
        <v>9641.1200000000008</v>
      </c>
      <c r="C1799" s="12">
        <v>9403.6299999999992</v>
      </c>
      <c r="D1799">
        <v>9884.7099999999991</v>
      </c>
      <c r="E1799" s="12">
        <v>9396.68</v>
      </c>
      <c r="G1799">
        <f t="shared" ref="G1799:G1862" si="168">C1799/$B1799-1</f>
        <v>-2.4633030187364291E-2</v>
      </c>
      <c r="H1799">
        <f t="shared" ref="H1799:H1862" si="169">D1799/$B1799-1</f>
        <v>2.526573676087418E-2</v>
      </c>
      <c r="I1799">
        <f t="shared" ref="I1799:I1862" si="170">E1799/$B1799-1</f>
        <v>-2.5353900791609374E-2</v>
      </c>
      <c r="J1799" t="str">
        <f t="shared" ref="J1799:J1862" si="171">IF(C1799&lt;E1799,1,"")</f>
        <v/>
      </c>
      <c r="K1799" t="str">
        <f t="shared" ref="K1799:K1862" si="172">IF(C1800&gt;D1800,1,"")</f>
        <v/>
      </c>
      <c r="L1799" t="str">
        <f t="shared" ref="L1799:L1862" si="173">IF(E1800&gt;D1800,1,"")</f>
        <v/>
      </c>
      <c r="M1799" t="str">
        <f>IF(Master!D1801&lt;'OHL indexes'!E1799,1,"")</f>
        <v/>
      </c>
      <c r="N1799" t="str">
        <f>IF(Master!D1801&gt;'OHL indexes'!D1799,1,"")</f>
        <v/>
      </c>
    </row>
    <row r="1800" spans="1:14" x14ac:dyDescent="0.25">
      <c r="A1800" s="1">
        <v>40675</v>
      </c>
      <c r="B1800">
        <v>9455.7999999999993</v>
      </c>
      <c r="C1800" s="12">
        <v>9815.3799999999992</v>
      </c>
      <c r="D1800">
        <v>9894.2099999999991</v>
      </c>
      <c r="E1800" s="12">
        <v>9371.43</v>
      </c>
      <c r="G1800">
        <f t="shared" si="168"/>
        <v>3.8027454049366582E-2</v>
      </c>
      <c r="H1800">
        <f t="shared" si="169"/>
        <v>4.6364136297299074E-2</v>
      </c>
      <c r="I1800">
        <f t="shared" si="170"/>
        <v>-8.9225660441210053E-3</v>
      </c>
      <c r="J1800" t="str">
        <f t="shared" si="171"/>
        <v/>
      </c>
      <c r="K1800" t="str">
        <f t="shared" si="172"/>
        <v/>
      </c>
      <c r="L1800" t="str">
        <f t="shared" si="173"/>
        <v/>
      </c>
      <c r="M1800" t="str">
        <f>IF(Master!D1802&lt;'OHL indexes'!E1800,1,"")</f>
        <v/>
      </c>
      <c r="N1800" t="str">
        <f>IF(Master!D1802&gt;'OHL indexes'!D1800,1,"")</f>
        <v/>
      </c>
    </row>
    <row r="1801" spans="1:14" x14ac:dyDescent="0.25">
      <c r="A1801" s="1">
        <v>40676</v>
      </c>
      <c r="B1801">
        <v>9645.7199999999993</v>
      </c>
      <c r="C1801" s="12">
        <v>9403.5</v>
      </c>
      <c r="D1801">
        <v>9790.2099999999991</v>
      </c>
      <c r="E1801" s="12">
        <v>9329.19</v>
      </c>
      <c r="G1801">
        <f t="shared" si="168"/>
        <v>-2.5111655739540328E-2</v>
      </c>
      <c r="H1801">
        <f t="shared" si="169"/>
        <v>1.4979700841409427E-2</v>
      </c>
      <c r="I1801">
        <f t="shared" si="170"/>
        <v>-3.2815590749057488E-2</v>
      </c>
      <c r="J1801" t="str">
        <f t="shared" si="171"/>
        <v/>
      </c>
      <c r="K1801" t="str">
        <f t="shared" si="172"/>
        <v/>
      </c>
      <c r="L1801" t="str">
        <f t="shared" si="173"/>
        <v/>
      </c>
      <c r="M1801" t="str">
        <f>IF(Master!D1803&lt;'OHL indexes'!E1801,1,"")</f>
        <v/>
      </c>
      <c r="N1801" t="str">
        <f>IF(Master!D1803&gt;'OHL indexes'!D1801,1,"")</f>
        <v/>
      </c>
    </row>
    <row r="1802" spans="1:14" x14ac:dyDescent="0.25">
      <c r="A1802" s="1">
        <v>40679</v>
      </c>
      <c r="B1802">
        <v>9867.86</v>
      </c>
      <c r="C1802" s="12">
        <v>9671.77</v>
      </c>
      <c r="D1802">
        <v>9914.4599999999991</v>
      </c>
      <c r="E1802" s="12">
        <v>9411.81</v>
      </c>
      <c r="G1802">
        <f t="shared" si="168"/>
        <v>-1.9871583099071111E-2</v>
      </c>
      <c r="H1802">
        <f t="shared" si="169"/>
        <v>4.7224018176179605E-3</v>
      </c>
      <c r="I1802">
        <f t="shared" si="170"/>
        <v>-4.6215694182933365E-2</v>
      </c>
      <c r="J1802" t="str">
        <f t="shared" si="171"/>
        <v/>
      </c>
      <c r="K1802" t="str">
        <f t="shared" si="172"/>
        <v/>
      </c>
      <c r="L1802" t="str">
        <f t="shared" si="173"/>
        <v/>
      </c>
      <c r="M1802" t="str">
        <f>IF(Master!D1804&lt;'OHL indexes'!E1802,1,"")</f>
        <v/>
      </c>
      <c r="N1802" t="str">
        <f>IF(Master!D1804&gt;'OHL indexes'!D1802,1,"")</f>
        <v/>
      </c>
    </row>
    <row r="1803" spans="1:14" x14ac:dyDescent="0.25">
      <c r="A1803" s="1">
        <v>40680</v>
      </c>
      <c r="B1803">
        <v>9688.7800000000007</v>
      </c>
      <c r="C1803" s="12">
        <v>9829.31</v>
      </c>
      <c r="D1803">
        <v>10085.23</v>
      </c>
      <c r="E1803" s="12">
        <v>9601.82</v>
      </c>
      <c r="G1803">
        <f t="shared" si="168"/>
        <v>1.4504406127499925E-2</v>
      </c>
      <c r="H1803">
        <f t="shared" si="169"/>
        <v>4.0918464450632408E-2</v>
      </c>
      <c r="I1803">
        <f t="shared" si="170"/>
        <v>-8.9753302273352098E-3</v>
      </c>
      <c r="J1803" t="str">
        <f t="shared" si="171"/>
        <v/>
      </c>
      <c r="K1803" t="str">
        <f t="shared" si="172"/>
        <v/>
      </c>
      <c r="L1803" t="str">
        <f t="shared" si="173"/>
        <v/>
      </c>
      <c r="M1803" t="str">
        <f>IF(Master!D1805&lt;'OHL indexes'!E1803,1,"")</f>
        <v/>
      </c>
      <c r="N1803" t="str">
        <f>IF(Master!D1805&gt;'OHL indexes'!D1803,1,"")</f>
        <v/>
      </c>
    </row>
    <row r="1804" spans="1:14" x14ac:dyDescent="0.25">
      <c r="A1804" s="1">
        <v>40681</v>
      </c>
      <c r="B1804">
        <v>9352.01</v>
      </c>
      <c r="C1804" s="12">
        <v>9636.9699999999993</v>
      </c>
      <c r="D1804">
        <v>9714.69</v>
      </c>
      <c r="E1804" s="12">
        <v>9248.3799999999992</v>
      </c>
      <c r="G1804">
        <f t="shared" si="168"/>
        <v>3.0470455014483422E-2</v>
      </c>
      <c r="H1804">
        <f t="shared" si="169"/>
        <v>3.878096794165109E-2</v>
      </c>
      <c r="I1804">
        <f t="shared" si="170"/>
        <v>-1.108104033250612E-2</v>
      </c>
      <c r="J1804" t="str">
        <f t="shared" si="171"/>
        <v/>
      </c>
      <c r="K1804" t="str">
        <f t="shared" si="172"/>
        <v/>
      </c>
      <c r="L1804" t="str">
        <f t="shared" si="173"/>
        <v/>
      </c>
      <c r="M1804" t="str">
        <f>IF(Master!D1806&lt;'OHL indexes'!E1804,1,"")</f>
        <v/>
      </c>
      <c r="N1804" t="str">
        <f>IF(Master!D1806&gt;'OHL indexes'!D1804,1,"")</f>
        <v/>
      </c>
    </row>
    <row r="1805" spans="1:14" x14ac:dyDescent="0.25">
      <c r="A1805" s="1">
        <v>40682</v>
      </c>
      <c r="B1805">
        <v>9152.58</v>
      </c>
      <c r="C1805" s="12">
        <v>9300.4500000000007</v>
      </c>
      <c r="D1805">
        <v>9380.5</v>
      </c>
      <c r="E1805" s="12">
        <v>9125.43</v>
      </c>
      <c r="G1805">
        <f t="shared" si="168"/>
        <v>1.6156100247143534E-2</v>
      </c>
      <c r="H1805">
        <f t="shared" si="169"/>
        <v>2.4902267994379779E-2</v>
      </c>
      <c r="I1805">
        <f t="shared" si="170"/>
        <v>-2.9663766937846336E-3</v>
      </c>
      <c r="J1805" t="str">
        <f t="shared" si="171"/>
        <v/>
      </c>
      <c r="K1805" t="str">
        <f t="shared" si="172"/>
        <v/>
      </c>
      <c r="L1805" t="str">
        <f t="shared" si="173"/>
        <v/>
      </c>
      <c r="M1805" t="str">
        <f>IF(Master!D1807&lt;'OHL indexes'!E1805,1,"")</f>
        <v/>
      </c>
      <c r="N1805" t="str">
        <f>IF(Master!D1807&gt;'OHL indexes'!D1805,1,"")</f>
        <v/>
      </c>
    </row>
    <row r="1806" spans="1:14" x14ac:dyDescent="0.25">
      <c r="A1806" s="1">
        <v>40683</v>
      </c>
      <c r="B1806">
        <v>9357.6299999999992</v>
      </c>
      <c r="C1806" s="12">
        <v>9224.07</v>
      </c>
      <c r="D1806">
        <v>9477.68</v>
      </c>
      <c r="E1806" s="12">
        <v>9028.2099999999991</v>
      </c>
      <c r="G1806">
        <f t="shared" si="168"/>
        <v>-1.4272844726709644E-2</v>
      </c>
      <c r="H1806">
        <f t="shared" si="169"/>
        <v>1.2829103095548966E-2</v>
      </c>
      <c r="I1806">
        <f t="shared" si="170"/>
        <v>-3.5203358115249328E-2</v>
      </c>
      <c r="J1806" t="str">
        <f t="shared" si="171"/>
        <v/>
      </c>
      <c r="K1806" t="str">
        <f t="shared" si="172"/>
        <v/>
      </c>
      <c r="L1806" t="str">
        <f t="shared" si="173"/>
        <v/>
      </c>
      <c r="M1806" t="str">
        <f>IF(Master!D1808&lt;'OHL indexes'!E1806,1,"")</f>
        <v/>
      </c>
      <c r="N1806" t="str">
        <f>IF(Master!D1808&gt;'OHL indexes'!D1806,1,"")</f>
        <v/>
      </c>
    </row>
    <row r="1807" spans="1:14" x14ac:dyDescent="0.25">
      <c r="A1807" s="1">
        <v>40686</v>
      </c>
      <c r="B1807">
        <v>9596.42</v>
      </c>
      <c r="C1807" s="12">
        <v>9609.81</v>
      </c>
      <c r="D1807">
        <v>9817.73</v>
      </c>
      <c r="E1807" s="12">
        <v>9456.36</v>
      </c>
      <c r="G1807">
        <f t="shared" si="168"/>
        <v>1.3953120017673459E-3</v>
      </c>
      <c r="H1807">
        <f t="shared" si="169"/>
        <v>2.3061725101652497E-2</v>
      </c>
      <c r="I1807">
        <f t="shared" si="170"/>
        <v>-1.4595026061802185E-2</v>
      </c>
      <c r="J1807" t="str">
        <f t="shared" si="171"/>
        <v/>
      </c>
      <c r="K1807" t="str">
        <f t="shared" si="172"/>
        <v/>
      </c>
      <c r="L1807" t="str">
        <f t="shared" si="173"/>
        <v/>
      </c>
      <c r="M1807" t="str">
        <f>IF(Master!D1809&lt;'OHL indexes'!E1807,1,"")</f>
        <v/>
      </c>
      <c r="N1807" t="str">
        <f>IF(Master!D1809&gt;'OHL indexes'!D1807,1,"")</f>
        <v/>
      </c>
    </row>
    <row r="1808" spans="1:14" x14ac:dyDescent="0.25">
      <c r="A1808" s="1">
        <v>40687</v>
      </c>
      <c r="B1808">
        <v>9480.2999999999993</v>
      </c>
      <c r="C1808" s="12">
        <v>9576.4</v>
      </c>
      <c r="D1808">
        <v>9596.42</v>
      </c>
      <c r="E1808" s="12">
        <v>9336.92</v>
      </c>
      <c r="G1808">
        <f t="shared" si="168"/>
        <v>1.0136810016560638E-2</v>
      </c>
      <c r="H1808">
        <f t="shared" si="169"/>
        <v>1.2248557535099236E-2</v>
      </c>
      <c r="I1808">
        <f t="shared" si="170"/>
        <v>-1.51239939664356E-2</v>
      </c>
      <c r="J1808" t="str">
        <f t="shared" si="171"/>
        <v/>
      </c>
      <c r="K1808" t="str">
        <f t="shared" si="172"/>
        <v/>
      </c>
      <c r="L1808" t="str">
        <f t="shared" si="173"/>
        <v/>
      </c>
      <c r="M1808" t="str">
        <f>IF(Master!D1810&lt;'OHL indexes'!E1808,1,"")</f>
        <v/>
      </c>
      <c r="N1808" t="str">
        <f>IF(Master!D1810&gt;'OHL indexes'!D1808,1,"")</f>
        <v/>
      </c>
    </row>
    <row r="1809" spans="1:14" x14ac:dyDescent="0.25">
      <c r="A1809" s="1">
        <v>40688</v>
      </c>
      <c r="B1809">
        <v>9316.98</v>
      </c>
      <c r="C1809" s="12">
        <v>9517.48</v>
      </c>
      <c r="D1809">
        <v>9606.4599999999991</v>
      </c>
      <c r="E1809" s="12">
        <v>9177.5300000000007</v>
      </c>
      <c r="G1809">
        <f t="shared" si="168"/>
        <v>2.1519848706340383E-2</v>
      </c>
      <c r="H1809">
        <f t="shared" si="169"/>
        <v>3.107015363347343E-2</v>
      </c>
      <c r="I1809">
        <f t="shared" si="170"/>
        <v>-1.4967296269821184E-2</v>
      </c>
      <c r="J1809" t="str">
        <f t="shared" si="171"/>
        <v/>
      </c>
      <c r="K1809" t="str">
        <f t="shared" si="172"/>
        <v/>
      </c>
      <c r="L1809" t="str">
        <f t="shared" si="173"/>
        <v/>
      </c>
      <c r="M1809" t="str">
        <f>IF(Master!D1811&lt;'OHL indexes'!E1809,1,"")</f>
        <v/>
      </c>
      <c r="N1809" t="str">
        <f>IF(Master!D1811&gt;'OHL indexes'!D1809,1,"")</f>
        <v/>
      </c>
    </row>
    <row r="1810" spans="1:14" x14ac:dyDescent="0.25">
      <c r="A1810" s="1">
        <v>40689</v>
      </c>
      <c r="B1810">
        <v>9058.15</v>
      </c>
      <c r="C1810" s="12">
        <v>9233.7800000000007</v>
      </c>
      <c r="D1810">
        <v>9397.01</v>
      </c>
      <c r="E1810" s="12">
        <v>9029.8799999999992</v>
      </c>
      <c r="G1810">
        <f t="shared" si="168"/>
        <v>1.9389168870023177E-2</v>
      </c>
      <c r="H1810">
        <f t="shared" si="169"/>
        <v>3.7409404790161416E-2</v>
      </c>
      <c r="I1810">
        <f t="shared" si="170"/>
        <v>-3.1209463301005158E-3</v>
      </c>
      <c r="J1810" t="str">
        <f t="shared" si="171"/>
        <v/>
      </c>
      <c r="K1810" t="str">
        <f t="shared" si="172"/>
        <v/>
      </c>
      <c r="L1810" t="str">
        <f t="shared" si="173"/>
        <v/>
      </c>
      <c r="M1810" t="str">
        <f>IF(Master!D1812&lt;'OHL indexes'!E1810,1,"")</f>
        <v/>
      </c>
      <c r="N1810" t="str">
        <f>IF(Master!D1812&gt;'OHL indexes'!D1810,1,"")</f>
        <v/>
      </c>
    </row>
    <row r="1811" spans="1:14" x14ac:dyDescent="0.25">
      <c r="A1811" s="1">
        <v>40690</v>
      </c>
      <c r="B1811">
        <v>8892.68</v>
      </c>
      <c r="C1811" s="12">
        <v>9024</v>
      </c>
      <c r="D1811">
        <v>9024</v>
      </c>
      <c r="E1811" s="12">
        <v>8790.23</v>
      </c>
      <c r="G1811">
        <f t="shared" si="168"/>
        <v>1.4767201788437267E-2</v>
      </c>
      <c r="H1811">
        <f t="shared" si="169"/>
        <v>1.4767201788437267E-2</v>
      </c>
      <c r="I1811">
        <f t="shared" si="170"/>
        <v>-1.1520711416580953E-2</v>
      </c>
      <c r="J1811" t="str">
        <f t="shared" si="171"/>
        <v/>
      </c>
      <c r="K1811" t="str">
        <f t="shared" si="172"/>
        <v/>
      </c>
      <c r="L1811" t="str">
        <f t="shared" si="173"/>
        <v/>
      </c>
      <c r="M1811" t="str">
        <f>IF(Master!D1813&lt;'OHL indexes'!E1811,1,"")</f>
        <v/>
      </c>
      <c r="N1811" t="str">
        <f>IF(Master!D1813&gt;'OHL indexes'!D1811,1,"")</f>
        <v/>
      </c>
    </row>
    <row r="1812" spans="1:14" x14ac:dyDescent="0.25">
      <c r="A1812" s="1">
        <v>40694</v>
      </c>
      <c r="B1812">
        <v>8630.26</v>
      </c>
      <c r="C1812" s="12">
        <v>8708.56</v>
      </c>
      <c r="D1812">
        <v>8788.74</v>
      </c>
      <c r="E1812" s="12">
        <v>8580.59</v>
      </c>
      <c r="G1812">
        <f t="shared" si="168"/>
        <v>9.07272782048274E-3</v>
      </c>
      <c r="H1812">
        <f t="shared" si="169"/>
        <v>1.8363293805748526E-2</v>
      </c>
      <c r="I1812">
        <f t="shared" si="170"/>
        <v>-5.7553306621122013E-3</v>
      </c>
      <c r="J1812" t="str">
        <f t="shared" si="171"/>
        <v/>
      </c>
      <c r="K1812" t="str">
        <f t="shared" si="172"/>
        <v/>
      </c>
      <c r="L1812" t="str">
        <f t="shared" si="173"/>
        <v/>
      </c>
      <c r="M1812" t="str">
        <f>IF(Master!D1814&lt;'OHL indexes'!E1812,1,"")</f>
        <v/>
      </c>
      <c r="N1812" t="str">
        <f>IF(Master!D1814&gt;'OHL indexes'!D1812,1,"")</f>
        <v/>
      </c>
    </row>
    <row r="1813" spans="1:14" x14ac:dyDescent="0.25">
      <c r="A1813" s="1">
        <v>40695</v>
      </c>
      <c r="B1813">
        <v>9227.34</v>
      </c>
      <c r="C1813" s="12">
        <v>8704.24</v>
      </c>
      <c r="D1813">
        <v>9290.93</v>
      </c>
      <c r="E1813" s="12">
        <v>8680.8799999999992</v>
      </c>
      <c r="G1813">
        <f t="shared" si="168"/>
        <v>-5.669022708602911E-2</v>
      </c>
      <c r="H1813">
        <f t="shared" si="169"/>
        <v>6.8914768503165469E-3</v>
      </c>
      <c r="I1813">
        <f t="shared" si="170"/>
        <v>-5.9221834244755356E-2</v>
      </c>
      <c r="J1813" t="str">
        <f t="shared" si="171"/>
        <v/>
      </c>
      <c r="K1813" t="str">
        <f t="shared" si="172"/>
        <v/>
      </c>
      <c r="L1813" t="str">
        <f t="shared" si="173"/>
        <v/>
      </c>
      <c r="M1813" t="str">
        <f>IF(Master!D1815&lt;'OHL indexes'!E1813,1,"")</f>
        <v/>
      </c>
      <c r="N1813" t="str">
        <f>IF(Master!D1815&gt;'OHL indexes'!D1813,1,"")</f>
        <v/>
      </c>
    </row>
    <row r="1814" spans="1:14" x14ac:dyDescent="0.25">
      <c r="A1814" s="1">
        <v>40696</v>
      </c>
      <c r="B1814">
        <v>9140.7800000000007</v>
      </c>
      <c r="C1814" s="12">
        <v>9204.08</v>
      </c>
      <c r="D1814">
        <v>9416.25</v>
      </c>
      <c r="E1814" s="12">
        <v>8999.14</v>
      </c>
      <c r="G1814">
        <f t="shared" si="168"/>
        <v>6.9250107758855872E-3</v>
      </c>
      <c r="H1814">
        <f t="shared" si="169"/>
        <v>3.0136377858344554E-2</v>
      </c>
      <c r="I1814">
        <f t="shared" si="170"/>
        <v>-1.5495395360133557E-2</v>
      </c>
      <c r="J1814" t="str">
        <f t="shared" si="171"/>
        <v/>
      </c>
      <c r="K1814" t="str">
        <f t="shared" si="172"/>
        <v/>
      </c>
      <c r="L1814" t="str">
        <f t="shared" si="173"/>
        <v/>
      </c>
      <c r="M1814" t="str">
        <f>IF(Master!D1816&lt;'OHL indexes'!E1814,1,"")</f>
        <v/>
      </c>
      <c r="N1814" t="str">
        <f>IF(Master!D1816&gt;'OHL indexes'!D1814,1,"")</f>
        <v/>
      </c>
    </row>
    <row r="1815" spans="1:14" x14ac:dyDescent="0.25">
      <c r="A1815" s="1">
        <v>40697</v>
      </c>
      <c r="B1815">
        <v>9199.98</v>
      </c>
      <c r="C1815" s="12">
        <v>9161.36</v>
      </c>
      <c r="D1815">
        <v>9558.9</v>
      </c>
      <c r="E1815" s="12">
        <v>8979.9599999999991</v>
      </c>
      <c r="G1815">
        <f t="shared" si="168"/>
        <v>-4.1978352126851304E-3</v>
      </c>
      <c r="H1815">
        <f t="shared" si="169"/>
        <v>3.9013128289409282E-2</v>
      </c>
      <c r="I1815">
        <f t="shared" si="170"/>
        <v>-2.3915269381020399E-2</v>
      </c>
      <c r="J1815" t="str">
        <f t="shared" si="171"/>
        <v/>
      </c>
      <c r="K1815" t="str">
        <f t="shared" si="172"/>
        <v/>
      </c>
      <c r="L1815" t="str">
        <f t="shared" si="173"/>
        <v/>
      </c>
      <c r="M1815" t="str">
        <f>IF(Master!D1817&lt;'OHL indexes'!E1815,1,"")</f>
        <v/>
      </c>
      <c r="N1815" t="str">
        <f>IF(Master!D1817&gt;'OHL indexes'!D1815,1,"")</f>
        <v/>
      </c>
    </row>
    <row r="1816" spans="1:14" x14ac:dyDescent="0.25">
      <c r="A1816" s="1">
        <v>40700</v>
      </c>
      <c r="B1816">
        <v>9306.36</v>
      </c>
      <c r="C1816" s="12">
        <v>9224.32</v>
      </c>
      <c r="D1816">
        <v>9384.98</v>
      </c>
      <c r="E1816" s="12">
        <v>8998.84</v>
      </c>
      <c r="G1816">
        <f t="shared" si="168"/>
        <v>-8.8154767277432988E-3</v>
      </c>
      <c r="H1816">
        <f t="shared" si="169"/>
        <v>8.4479861084245655E-3</v>
      </c>
      <c r="I1816">
        <f t="shared" si="170"/>
        <v>-3.3044068787366987E-2</v>
      </c>
      <c r="J1816" t="str">
        <f t="shared" si="171"/>
        <v/>
      </c>
      <c r="K1816" t="str">
        <f t="shared" si="172"/>
        <v/>
      </c>
      <c r="L1816" t="str">
        <f t="shared" si="173"/>
        <v/>
      </c>
      <c r="M1816" t="str">
        <f>IF(Master!D1818&lt;'OHL indexes'!E1816,1,"")</f>
        <v/>
      </c>
      <c r="N1816" t="str">
        <f>IF(Master!D1818&gt;'OHL indexes'!D1816,1,"")</f>
        <v/>
      </c>
    </row>
    <row r="1817" spans="1:14" x14ac:dyDescent="0.25">
      <c r="A1817" s="1">
        <v>40701</v>
      </c>
      <c r="B1817">
        <v>9191.5300000000007</v>
      </c>
      <c r="C1817" s="12">
        <v>9186.41</v>
      </c>
      <c r="D1817">
        <v>9224.69</v>
      </c>
      <c r="E1817" s="12">
        <v>8917.41</v>
      </c>
      <c r="G1817">
        <f t="shared" si="168"/>
        <v>-5.5703457422218161E-4</v>
      </c>
      <c r="H1817">
        <f t="shared" si="169"/>
        <v>3.6076692346105332E-3</v>
      </c>
      <c r="I1817">
        <f t="shared" si="170"/>
        <v>-2.9823108883940019E-2</v>
      </c>
      <c r="J1817" t="str">
        <f t="shared" si="171"/>
        <v/>
      </c>
      <c r="K1817" t="str">
        <f t="shared" si="172"/>
        <v/>
      </c>
      <c r="L1817" t="str">
        <f t="shared" si="173"/>
        <v/>
      </c>
      <c r="M1817" t="str">
        <f>IF(Master!D1819&lt;'OHL indexes'!E1817,1,"")</f>
        <v/>
      </c>
      <c r="N1817" t="str">
        <f>IF(Master!D1819&gt;'OHL indexes'!D1817,1,"")</f>
        <v/>
      </c>
    </row>
    <row r="1818" spans="1:14" x14ac:dyDescent="0.25">
      <c r="A1818" s="1">
        <v>40702</v>
      </c>
      <c r="B1818">
        <v>9313.6200000000008</v>
      </c>
      <c r="C1818" s="12">
        <v>9257.66</v>
      </c>
      <c r="D1818">
        <v>9374.65</v>
      </c>
      <c r="E1818" s="12">
        <v>9057.24</v>
      </c>
      <c r="G1818">
        <f t="shared" si="168"/>
        <v>-6.0084048951966063E-3</v>
      </c>
      <c r="H1818">
        <f t="shared" si="169"/>
        <v>6.5527689555724411E-3</v>
      </c>
      <c r="I1818">
        <f t="shared" si="170"/>
        <v>-2.7527427573811325E-2</v>
      </c>
      <c r="J1818" t="str">
        <f t="shared" si="171"/>
        <v/>
      </c>
      <c r="K1818" t="str">
        <f t="shared" si="172"/>
        <v/>
      </c>
      <c r="L1818" t="str">
        <f t="shared" si="173"/>
        <v/>
      </c>
      <c r="M1818" t="str">
        <f>IF(Master!D1820&lt;'OHL indexes'!E1818,1,"")</f>
        <v/>
      </c>
      <c r="N1818" t="str">
        <f>IF(Master!D1820&gt;'OHL indexes'!D1818,1,"")</f>
        <v/>
      </c>
    </row>
    <row r="1819" spans="1:14" x14ac:dyDescent="0.25">
      <c r="A1819" s="1">
        <v>40703</v>
      </c>
      <c r="B1819">
        <v>9028.33</v>
      </c>
      <c r="C1819" s="12">
        <v>9260.36</v>
      </c>
      <c r="D1819">
        <v>9264.17</v>
      </c>
      <c r="E1819" s="12">
        <v>8907.85</v>
      </c>
      <c r="G1819">
        <f t="shared" si="168"/>
        <v>2.5700212553152246E-2</v>
      </c>
      <c r="H1819">
        <f t="shared" si="169"/>
        <v>2.6122217508664392E-2</v>
      </c>
      <c r="I1819">
        <f t="shared" si="170"/>
        <v>-1.334466064045059E-2</v>
      </c>
      <c r="J1819" t="str">
        <f t="shared" si="171"/>
        <v/>
      </c>
      <c r="K1819" t="str">
        <f t="shared" si="172"/>
        <v/>
      </c>
      <c r="L1819" t="str">
        <f t="shared" si="173"/>
        <v/>
      </c>
      <c r="M1819" t="str">
        <f>IF(Master!D1821&lt;'OHL indexes'!E1819,1,"")</f>
        <v/>
      </c>
      <c r="N1819" t="str">
        <f>IF(Master!D1821&gt;'OHL indexes'!D1819,1,"")</f>
        <v/>
      </c>
    </row>
    <row r="1820" spans="1:14" x14ac:dyDescent="0.25">
      <c r="A1820" s="1">
        <v>40704</v>
      </c>
      <c r="B1820">
        <v>9358.14</v>
      </c>
      <c r="C1820" s="12">
        <v>9011.9</v>
      </c>
      <c r="D1820">
        <v>9426.36</v>
      </c>
      <c r="E1820" s="12">
        <v>9008.11</v>
      </c>
      <c r="G1820">
        <f t="shared" si="168"/>
        <v>-3.6998805318150807E-2</v>
      </c>
      <c r="H1820">
        <f t="shared" si="169"/>
        <v>7.2899101744579031E-3</v>
      </c>
      <c r="I1820">
        <f t="shared" si="170"/>
        <v>-3.7403800327842851E-2</v>
      </c>
      <c r="J1820" t="str">
        <f t="shared" si="171"/>
        <v/>
      </c>
      <c r="K1820" t="str">
        <f t="shared" si="172"/>
        <v/>
      </c>
      <c r="L1820" t="str">
        <f t="shared" si="173"/>
        <v/>
      </c>
      <c r="M1820" t="str">
        <f>IF(Master!D1822&lt;'OHL indexes'!E1820,1,"")</f>
        <v/>
      </c>
      <c r="N1820" t="str">
        <f>IF(Master!D1822&gt;'OHL indexes'!D1820,1,"")</f>
        <v/>
      </c>
    </row>
    <row r="1821" spans="1:14" x14ac:dyDescent="0.25">
      <c r="A1821" s="1">
        <v>40707</v>
      </c>
      <c r="B1821">
        <v>9562.49</v>
      </c>
      <c r="C1821" s="12">
        <v>9310.2099999999991</v>
      </c>
      <c r="D1821">
        <v>9674.7000000000007</v>
      </c>
      <c r="E1821" s="12">
        <v>9161.39</v>
      </c>
      <c r="G1821">
        <f t="shared" si="168"/>
        <v>-2.6382249811503167E-2</v>
      </c>
      <c r="H1821">
        <f t="shared" si="169"/>
        <v>1.1734391356226448E-2</v>
      </c>
      <c r="I1821">
        <f t="shared" si="170"/>
        <v>-4.1945141903416361E-2</v>
      </c>
      <c r="J1821" t="str">
        <f t="shared" si="171"/>
        <v/>
      </c>
      <c r="K1821" t="str">
        <f t="shared" si="172"/>
        <v/>
      </c>
      <c r="L1821" t="str">
        <f t="shared" si="173"/>
        <v/>
      </c>
      <c r="M1821" t="str">
        <f>IF(Master!D1823&lt;'OHL indexes'!E1821,1,"")</f>
        <v/>
      </c>
      <c r="N1821" t="str">
        <f>IF(Master!D1823&gt;'OHL indexes'!D1821,1,"")</f>
        <v/>
      </c>
    </row>
    <row r="1822" spans="1:14" x14ac:dyDescent="0.25">
      <c r="A1822" s="1">
        <v>40708</v>
      </c>
      <c r="B1822">
        <v>9165.69</v>
      </c>
      <c r="C1822" s="12">
        <v>9434</v>
      </c>
      <c r="D1822">
        <v>9479.35</v>
      </c>
      <c r="E1822" s="12">
        <v>9042.23</v>
      </c>
      <c r="G1822">
        <f t="shared" si="168"/>
        <v>2.9273300755316756E-2</v>
      </c>
      <c r="H1822">
        <f t="shared" si="169"/>
        <v>3.4221100648178071E-2</v>
      </c>
      <c r="I1822">
        <f t="shared" si="170"/>
        <v>-1.3469798782197673E-2</v>
      </c>
      <c r="J1822" t="str">
        <f t="shared" si="171"/>
        <v/>
      </c>
      <c r="K1822" t="str">
        <f t="shared" si="172"/>
        <v/>
      </c>
      <c r="L1822" t="str">
        <f t="shared" si="173"/>
        <v/>
      </c>
      <c r="M1822" t="str">
        <f>IF(Master!D1824&lt;'OHL indexes'!E1822,1,"")</f>
        <v/>
      </c>
      <c r="N1822" t="str">
        <f>IF(Master!D1824&gt;'OHL indexes'!D1822,1,"")</f>
        <v/>
      </c>
    </row>
    <row r="1823" spans="1:14" x14ac:dyDescent="0.25">
      <c r="A1823" s="1">
        <v>40709</v>
      </c>
      <c r="B1823">
        <v>10001.120000000001</v>
      </c>
      <c r="C1823" s="12">
        <v>9308.9</v>
      </c>
      <c r="D1823">
        <v>10024.969999999999</v>
      </c>
      <c r="E1823" s="12">
        <v>9308.9</v>
      </c>
      <c r="G1823">
        <f t="shared" si="168"/>
        <v>-6.92142480042236E-2</v>
      </c>
      <c r="H1823">
        <f t="shared" si="169"/>
        <v>2.3847329099140335E-3</v>
      </c>
      <c r="I1823">
        <f t="shared" si="170"/>
        <v>-6.92142480042236E-2</v>
      </c>
      <c r="J1823" t="str">
        <f t="shared" si="171"/>
        <v/>
      </c>
      <c r="K1823" t="str">
        <f t="shared" si="172"/>
        <v/>
      </c>
      <c r="L1823" t="str">
        <f t="shared" si="173"/>
        <v/>
      </c>
      <c r="M1823" t="str">
        <f>IF(Master!D1825&lt;'OHL indexes'!E1823,1,"")</f>
        <v/>
      </c>
      <c r="N1823" t="str">
        <f>IF(Master!D1825&gt;'OHL indexes'!D1823,1,"")</f>
        <v/>
      </c>
    </row>
    <row r="1824" spans="1:14" x14ac:dyDescent="0.25">
      <c r="A1824" s="1">
        <v>40710</v>
      </c>
      <c r="B1824">
        <v>10479.219999999999</v>
      </c>
      <c r="C1824" s="12">
        <v>10214.82</v>
      </c>
      <c r="D1824">
        <v>10952.33</v>
      </c>
      <c r="E1824" s="12">
        <v>9978.26</v>
      </c>
      <c r="G1824">
        <f t="shared" si="168"/>
        <v>-2.5230885504837208E-2</v>
      </c>
      <c r="H1824">
        <f t="shared" si="169"/>
        <v>4.5147444180005714E-2</v>
      </c>
      <c r="I1824">
        <f t="shared" si="170"/>
        <v>-4.7805084729588554E-2</v>
      </c>
      <c r="J1824" t="str">
        <f t="shared" si="171"/>
        <v/>
      </c>
      <c r="K1824" t="str">
        <f t="shared" si="172"/>
        <v/>
      </c>
      <c r="L1824" t="str">
        <f t="shared" si="173"/>
        <v/>
      </c>
      <c r="M1824" t="str">
        <f>IF(Master!D1826&lt;'OHL indexes'!E1824,1,"")</f>
        <v/>
      </c>
      <c r="N1824" t="str">
        <f>IF(Master!D1826&gt;'OHL indexes'!D1824,1,"")</f>
        <v/>
      </c>
    </row>
    <row r="1825" spans="1:14" x14ac:dyDescent="0.25">
      <c r="A1825" s="1">
        <v>40711</v>
      </c>
      <c r="B1825">
        <v>10248.790000000001</v>
      </c>
      <c r="C1825" s="12">
        <v>10028.27</v>
      </c>
      <c r="D1825">
        <v>10550.74</v>
      </c>
      <c r="E1825" s="12">
        <v>9946.82</v>
      </c>
      <c r="G1825">
        <f t="shared" si="168"/>
        <v>-2.1516686360048443E-2</v>
      </c>
      <c r="H1825">
        <f t="shared" si="169"/>
        <v>2.9462014540252879E-2</v>
      </c>
      <c r="I1825">
        <f t="shared" si="170"/>
        <v>-2.946396599013168E-2</v>
      </c>
      <c r="J1825" t="str">
        <f t="shared" si="171"/>
        <v/>
      </c>
      <c r="K1825" t="str">
        <f t="shared" si="172"/>
        <v/>
      </c>
      <c r="L1825" t="str">
        <f t="shared" si="173"/>
        <v/>
      </c>
      <c r="M1825" t="str">
        <f>IF(Master!D1827&lt;'OHL indexes'!E1825,1,"")</f>
        <v/>
      </c>
      <c r="N1825" t="str">
        <f>IF(Master!D1827&gt;'OHL indexes'!D1825,1,"")</f>
        <v/>
      </c>
    </row>
    <row r="1826" spans="1:14" x14ac:dyDescent="0.25">
      <c r="A1826" s="1">
        <v>40714</v>
      </c>
      <c r="B1826">
        <v>9781.49</v>
      </c>
      <c r="C1826" s="12">
        <v>10460.14</v>
      </c>
      <c r="D1826">
        <v>10500.02</v>
      </c>
      <c r="E1826" s="12">
        <v>9715.9599999999991</v>
      </c>
      <c r="G1826">
        <f t="shared" si="168"/>
        <v>6.9381045219082171E-2</v>
      </c>
      <c r="H1826">
        <f t="shared" si="169"/>
        <v>7.3458133679020321E-2</v>
      </c>
      <c r="I1826">
        <f t="shared" si="170"/>
        <v>-6.699388334497125E-3</v>
      </c>
      <c r="J1826" t="str">
        <f t="shared" si="171"/>
        <v/>
      </c>
      <c r="K1826" t="str">
        <f t="shared" si="172"/>
        <v/>
      </c>
      <c r="L1826" t="str">
        <f t="shared" si="173"/>
        <v/>
      </c>
      <c r="M1826" t="str">
        <f>IF(Master!D1828&lt;'OHL indexes'!E1826,1,"")</f>
        <v/>
      </c>
      <c r="N1826" t="str">
        <f>IF(Master!D1828&gt;'OHL indexes'!D1826,1,"")</f>
        <v/>
      </c>
    </row>
    <row r="1827" spans="1:14" x14ac:dyDescent="0.25">
      <c r="A1827" s="1">
        <v>40715</v>
      </c>
      <c r="B1827">
        <v>9555.59</v>
      </c>
      <c r="C1827" s="12">
        <v>9639.6</v>
      </c>
      <c r="D1827">
        <v>9646.74</v>
      </c>
      <c r="E1827" s="12">
        <v>9258.33</v>
      </c>
      <c r="G1827">
        <f t="shared" si="168"/>
        <v>8.7917124949898895E-3</v>
      </c>
      <c r="H1827">
        <f t="shared" si="169"/>
        <v>9.5389191038961485E-3</v>
      </c>
      <c r="I1827">
        <f t="shared" si="170"/>
        <v>-3.1108492515899089E-2</v>
      </c>
      <c r="J1827" t="str">
        <f t="shared" si="171"/>
        <v/>
      </c>
      <c r="K1827" t="str">
        <f t="shared" si="172"/>
        <v/>
      </c>
      <c r="L1827" t="str">
        <f t="shared" si="173"/>
        <v/>
      </c>
      <c r="M1827" t="str">
        <f>IF(Master!D1829&lt;'OHL indexes'!E1827,1,"")</f>
        <v/>
      </c>
      <c r="N1827" t="str">
        <f>IF(Master!D1829&gt;'OHL indexes'!D1827,1,"")</f>
        <v/>
      </c>
    </row>
    <row r="1828" spans="1:14" x14ac:dyDescent="0.25">
      <c r="A1828" s="1">
        <v>40716</v>
      </c>
      <c r="B1828">
        <v>9716.82</v>
      </c>
      <c r="C1828" s="12">
        <v>9518</v>
      </c>
      <c r="D1828">
        <v>9726.7000000000007</v>
      </c>
      <c r="E1828" s="12">
        <v>9196.9500000000007</v>
      </c>
      <c r="G1828">
        <f t="shared" si="168"/>
        <v>-2.0461426680745354E-2</v>
      </c>
      <c r="H1828">
        <f t="shared" si="169"/>
        <v>1.0167935600331468E-3</v>
      </c>
      <c r="I1828">
        <f t="shared" si="170"/>
        <v>-5.3502071665421314E-2</v>
      </c>
      <c r="J1828" t="str">
        <f t="shared" si="171"/>
        <v/>
      </c>
      <c r="K1828" t="str">
        <f t="shared" si="172"/>
        <v/>
      </c>
      <c r="L1828" t="str">
        <f t="shared" si="173"/>
        <v/>
      </c>
      <c r="M1828" t="str">
        <f>IF(Master!D1830&lt;'OHL indexes'!E1828,1,"")</f>
        <v/>
      </c>
      <c r="N1828" t="str">
        <f>IF(Master!D1830&gt;'OHL indexes'!D1828,1,"")</f>
        <v/>
      </c>
    </row>
    <row r="1829" spans="1:14" x14ac:dyDescent="0.25">
      <c r="A1829" s="1">
        <v>40717</v>
      </c>
      <c r="B1829">
        <v>9521.31</v>
      </c>
      <c r="C1829" s="12">
        <v>9870.8700000000008</v>
      </c>
      <c r="D1829">
        <v>10285.61</v>
      </c>
      <c r="E1829" s="12">
        <v>9497.6</v>
      </c>
      <c r="G1829">
        <f t="shared" si="168"/>
        <v>3.6713435441131592E-2</v>
      </c>
      <c r="H1829">
        <f t="shared" si="169"/>
        <v>8.0272567535349726E-2</v>
      </c>
      <c r="I1829">
        <f t="shared" si="170"/>
        <v>-2.4902035539225986E-3</v>
      </c>
      <c r="J1829" t="str">
        <f t="shared" si="171"/>
        <v/>
      </c>
      <c r="K1829" t="str">
        <f t="shared" si="172"/>
        <v/>
      </c>
      <c r="L1829" t="str">
        <f t="shared" si="173"/>
        <v/>
      </c>
      <c r="M1829" t="str">
        <f>IF(Master!D1831&lt;'OHL indexes'!E1829,1,"")</f>
        <v/>
      </c>
      <c r="N1829" t="str">
        <f>IF(Master!D1831&gt;'OHL indexes'!D1829,1,"")</f>
        <v/>
      </c>
    </row>
    <row r="1830" spans="1:14" x14ac:dyDescent="0.25">
      <c r="A1830" s="1">
        <v>40718</v>
      </c>
      <c r="B1830">
        <v>10026.9</v>
      </c>
      <c r="C1830" s="12">
        <v>9531.17</v>
      </c>
      <c r="D1830">
        <v>10064.34</v>
      </c>
      <c r="E1830" s="12">
        <v>9417.0400000000009</v>
      </c>
      <c r="G1830">
        <f t="shared" si="168"/>
        <v>-4.9440006382830193E-2</v>
      </c>
      <c r="H1830">
        <f t="shared" si="169"/>
        <v>3.7339556592765888E-3</v>
      </c>
      <c r="I1830">
        <f t="shared" si="170"/>
        <v>-6.0822387776880094E-2</v>
      </c>
      <c r="J1830" t="str">
        <f t="shared" si="171"/>
        <v/>
      </c>
      <c r="K1830" t="str">
        <f t="shared" si="172"/>
        <v/>
      </c>
      <c r="L1830" t="str">
        <f t="shared" si="173"/>
        <v/>
      </c>
      <c r="M1830" t="str">
        <f>IF(Master!D1832&lt;'OHL indexes'!E1830,1,"")</f>
        <v/>
      </c>
      <c r="N1830" t="str">
        <f>IF(Master!D1832&gt;'OHL indexes'!D1830,1,"")</f>
        <v/>
      </c>
    </row>
    <row r="1831" spans="1:14" x14ac:dyDescent="0.25">
      <c r="A1831" s="1">
        <v>40721</v>
      </c>
      <c r="B1831">
        <v>9798.51</v>
      </c>
      <c r="C1831" s="12">
        <v>9971.76</v>
      </c>
      <c r="D1831">
        <v>10145.049999999999</v>
      </c>
      <c r="E1831" s="12">
        <v>9759.1</v>
      </c>
      <c r="G1831">
        <f t="shared" si="168"/>
        <v>1.7681259701730179E-2</v>
      </c>
      <c r="H1831">
        <f t="shared" si="169"/>
        <v>3.5366601656782404E-2</v>
      </c>
      <c r="I1831">
        <f t="shared" si="170"/>
        <v>-4.0220400856865179E-3</v>
      </c>
      <c r="J1831" t="str">
        <f t="shared" si="171"/>
        <v/>
      </c>
      <c r="K1831" t="str">
        <f t="shared" si="172"/>
        <v/>
      </c>
      <c r="L1831" t="str">
        <f t="shared" si="173"/>
        <v/>
      </c>
      <c r="M1831" t="str">
        <f>IF(Master!D1833&lt;'OHL indexes'!E1831,1,"")</f>
        <v/>
      </c>
      <c r="N1831" t="str">
        <f>IF(Master!D1833&gt;'OHL indexes'!D1831,1,"")</f>
        <v/>
      </c>
    </row>
    <row r="1832" spans="1:14" x14ac:dyDescent="0.25">
      <c r="A1832" s="1">
        <v>40722</v>
      </c>
      <c r="B1832">
        <v>9332.2000000000007</v>
      </c>
      <c r="C1832" s="12">
        <v>9783.75</v>
      </c>
      <c r="D1832">
        <v>9823.2999999999993</v>
      </c>
      <c r="E1832" s="12">
        <v>9308.58</v>
      </c>
      <c r="G1832">
        <f t="shared" si="168"/>
        <v>4.8386232613960134E-2</v>
      </c>
      <c r="H1832">
        <f t="shared" si="169"/>
        <v>5.2624247230020682E-2</v>
      </c>
      <c r="I1832">
        <f t="shared" si="170"/>
        <v>-2.5310216240543859E-3</v>
      </c>
      <c r="J1832" t="str">
        <f t="shared" si="171"/>
        <v/>
      </c>
      <c r="K1832" t="str">
        <f t="shared" si="172"/>
        <v/>
      </c>
      <c r="L1832" t="str">
        <f t="shared" si="173"/>
        <v/>
      </c>
      <c r="M1832" t="str">
        <f>IF(Master!D1834&lt;'OHL indexes'!E1832,1,"")</f>
        <v/>
      </c>
      <c r="N1832" t="str">
        <f>IF(Master!D1834&gt;'OHL indexes'!D1832,1,"")</f>
        <v/>
      </c>
    </row>
    <row r="1833" spans="1:14" x14ac:dyDescent="0.25">
      <c r="A1833" s="1">
        <v>40723</v>
      </c>
      <c r="B1833">
        <v>8890.15</v>
      </c>
      <c r="C1833" s="12">
        <v>9241.83</v>
      </c>
      <c r="D1833">
        <v>9273.65</v>
      </c>
      <c r="E1833" s="12">
        <v>8866.57</v>
      </c>
      <c r="G1833">
        <f t="shared" si="168"/>
        <v>3.9558387653751748E-2</v>
      </c>
      <c r="H1833">
        <f t="shared" si="169"/>
        <v>4.3137629848765124E-2</v>
      </c>
      <c r="I1833">
        <f t="shared" si="170"/>
        <v>-2.6523736944821241E-3</v>
      </c>
      <c r="J1833" t="str">
        <f t="shared" si="171"/>
        <v/>
      </c>
      <c r="K1833" t="str">
        <f t="shared" si="172"/>
        <v/>
      </c>
      <c r="L1833" t="str">
        <f t="shared" si="173"/>
        <v/>
      </c>
      <c r="M1833" t="str">
        <f>IF(Master!D1835&lt;'OHL indexes'!E1833,1,"")</f>
        <v/>
      </c>
      <c r="N1833" t="str">
        <f>IF(Master!D1835&gt;'OHL indexes'!D1833,1,"")</f>
        <v/>
      </c>
    </row>
    <row r="1834" spans="1:14" x14ac:dyDescent="0.25">
      <c r="A1834" s="1">
        <v>40724</v>
      </c>
      <c r="B1834">
        <v>8556.7900000000009</v>
      </c>
      <c r="C1834" s="12">
        <v>8841.1299999999992</v>
      </c>
      <c r="D1834">
        <v>8841.1299999999992</v>
      </c>
      <c r="E1834" s="12">
        <v>8488.15</v>
      </c>
      <c r="G1834">
        <f t="shared" si="168"/>
        <v>3.32297508762045E-2</v>
      </c>
      <c r="H1834">
        <f t="shared" si="169"/>
        <v>3.32297508762045E-2</v>
      </c>
      <c r="I1834">
        <f t="shared" si="170"/>
        <v>-8.0216997261824963E-3</v>
      </c>
      <c r="J1834" t="str">
        <f t="shared" si="171"/>
        <v/>
      </c>
      <c r="K1834" t="str">
        <f t="shared" si="172"/>
        <v/>
      </c>
      <c r="L1834" t="str">
        <f t="shared" si="173"/>
        <v/>
      </c>
      <c r="M1834" t="str">
        <f>IF(Master!D1836&lt;'OHL indexes'!E1834,1,"")</f>
        <v/>
      </c>
      <c r="N1834" t="str">
        <f>IF(Master!D1836&gt;'OHL indexes'!D1834,1,"")</f>
        <v/>
      </c>
    </row>
    <row r="1835" spans="1:14" x14ac:dyDescent="0.25">
      <c r="A1835" s="1">
        <v>40725</v>
      </c>
      <c r="B1835">
        <v>8192.93</v>
      </c>
      <c r="C1835" s="12">
        <v>8556.7900000000009</v>
      </c>
      <c r="D1835">
        <v>8570.8799999999992</v>
      </c>
      <c r="E1835" s="12">
        <v>8169.45</v>
      </c>
      <c r="G1835">
        <f t="shared" si="168"/>
        <v>4.4411462077669439E-2</v>
      </c>
      <c r="H1835">
        <f t="shared" si="169"/>
        <v>4.6131237542612835E-2</v>
      </c>
      <c r="I1835">
        <f t="shared" si="170"/>
        <v>-2.8658855867192967E-3</v>
      </c>
      <c r="J1835" t="str">
        <f t="shared" si="171"/>
        <v/>
      </c>
      <c r="K1835" t="str">
        <f t="shared" si="172"/>
        <v/>
      </c>
      <c r="L1835" t="str">
        <f t="shared" si="173"/>
        <v/>
      </c>
      <c r="M1835" t="str">
        <f>IF(Master!D1837&lt;'OHL indexes'!E1835,1,"")</f>
        <v/>
      </c>
      <c r="N1835" t="str">
        <f>IF(Master!D1837&gt;'OHL indexes'!D1835,1,"")</f>
        <v/>
      </c>
    </row>
    <row r="1836" spans="1:14" x14ac:dyDescent="0.25">
      <c r="A1836" s="1">
        <v>40729</v>
      </c>
      <c r="B1836">
        <v>8231.01</v>
      </c>
      <c r="C1836" s="12">
        <v>8288.56</v>
      </c>
      <c r="D1836">
        <v>8346.1299999999992</v>
      </c>
      <c r="E1836" s="12">
        <v>8164.44</v>
      </c>
      <c r="G1836">
        <f t="shared" si="168"/>
        <v>6.9918515467723985E-3</v>
      </c>
      <c r="H1836">
        <f t="shared" si="169"/>
        <v>1.3986132929008521E-2</v>
      </c>
      <c r="I1836">
        <f t="shared" si="170"/>
        <v>-8.0877073408974764E-3</v>
      </c>
      <c r="J1836" t="str">
        <f t="shared" si="171"/>
        <v/>
      </c>
      <c r="K1836" t="str">
        <f t="shared" si="172"/>
        <v/>
      </c>
      <c r="L1836" t="str">
        <f t="shared" si="173"/>
        <v/>
      </c>
      <c r="M1836" t="str">
        <f>IF(Master!D1838&lt;'OHL indexes'!E1836,1,"")</f>
        <v/>
      </c>
      <c r="N1836" t="str">
        <f>IF(Master!D1838&gt;'OHL indexes'!D1836,1,"")</f>
        <v/>
      </c>
    </row>
    <row r="1837" spans="1:14" x14ac:dyDescent="0.25">
      <c r="A1837" s="1">
        <v>40730</v>
      </c>
      <c r="B1837">
        <v>8357.5300000000007</v>
      </c>
      <c r="C1837" s="12">
        <v>8358.69</v>
      </c>
      <c r="D1837">
        <v>8563.83</v>
      </c>
      <c r="E1837" s="12">
        <v>8308.86</v>
      </c>
      <c r="G1837">
        <f t="shared" si="168"/>
        <v>1.3879698906249516E-4</v>
      </c>
      <c r="H1837">
        <f t="shared" si="169"/>
        <v>2.4684326589315075E-2</v>
      </c>
      <c r="I1837">
        <f t="shared" si="170"/>
        <v>-5.8234909117885758E-3</v>
      </c>
      <c r="J1837" t="str">
        <f t="shared" si="171"/>
        <v/>
      </c>
      <c r="K1837" t="str">
        <f t="shared" si="172"/>
        <v/>
      </c>
      <c r="L1837" t="str">
        <f t="shared" si="173"/>
        <v/>
      </c>
      <c r="M1837" t="str">
        <f>IF(Master!D1839&lt;'OHL indexes'!E1837,1,"")</f>
        <v/>
      </c>
      <c r="N1837" t="str">
        <f>IF(Master!D1839&gt;'OHL indexes'!D1837,1,"")</f>
        <v/>
      </c>
    </row>
    <row r="1838" spans="1:14" x14ac:dyDescent="0.25">
      <c r="A1838" s="1">
        <v>40731</v>
      </c>
      <c r="B1838">
        <v>8124.57</v>
      </c>
      <c r="C1838" s="12">
        <v>8197.3700000000008</v>
      </c>
      <c r="D1838">
        <v>8226.49</v>
      </c>
      <c r="E1838" s="12">
        <v>8080.89</v>
      </c>
      <c r="G1838">
        <f t="shared" si="168"/>
        <v>8.9604742158664319E-3</v>
      </c>
      <c r="H1838">
        <f t="shared" si="169"/>
        <v>1.2544663902212649E-2</v>
      </c>
      <c r="I1838">
        <f t="shared" si="170"/>
        <v>-5.3762845295196593E-3</v>
      </c>
      <c r="J1838" t="str">
        <f t="shared" si="171"/>
        <v/>
      </c>
      <c r="K1838" t="str">
        <f t="shared" si="172"/>
        <v/>
      </c>
      <c r="L1838" t="str">
        <f t="shared" si="173"/>
        <v/>
      </c>
      <c r="M1838" t="str">
        <f>IF(Master!D1840&lt;'OHL indexes'!E1838,1,"")</f>
        <v/>
      </c>
      <c r="N1838" t="str">
        <f>IF(Master!D1840&gt;'OHL indexes'!D1838,1,"")</f>
        <v/>
      </c>
    </row>
    <row r="1839" spans="1:14" x14ac:dyDescent="0.25">
      <c r="A1839" s="1">
        <v>40732</v>
      </c>
      <c r="B1839">
        <v>8302.7099999999991</v>
      </c>
      <c r="C1839" s="12">
        <v>8109.08</v>
      </c>
      <c r="D1839">
        <v>8561.39</v>
      </c>
      <c r="E1839" s="12">
        <v>8093.59</v>
      </c>
      <c r="G1839">
        <f t="shared" si="168"/>
        <v>-2.3321301117345983E-2</v>
      </c>
      <c r="H1839">
        <f t="shared" si="169"/>
        <v>3.1156092408382463E-2</v>
      </c>
      <c r="I1839">
        <f t="shared" si="170"/>
        <v>-2.5186957029692647E-2</v>
      </c>
      <c r="J1839" t="str">
        <f t="shared" si="171"/>
        <v/>
      </c>
      <c r="K1839" t="str">
        <f t="shared" si="172"/>
        <v/>
      </c>
      <c r="L1839" t="str">
        <f t="shared" si="173"/>
        <v/>
      </c>
      <c r="M1839" t="str">
        <f>IF(Master!D1841&lt;'OHL indexes'!E1839,1,"")</f>
        <v/>
      </c>
      <c r="N1839" t="str">
        <f>IF(Master!D1841&gt;'OHL indexes'!D1839,1,"")</f>
        <v/>
      </c>
    </row>
    <row r="1840" spans="1:14" x14ac:dyDescent="0.25">
      <c r="A1840" s="1">
        <v>40735</v>
      </c>
      <c r="B1840">
        <v>8982.4699999999993</v>
      </c>
      <c r="C1840" s="12">
        <v>8617.48</v>
      </c>
      <c r="D1840">
        <v>9022.0400000000009</v>
      </c>
      <c r="E1840" s="12">
        <v>8574.0300000000007</v>
      </c>
      <c r="G1840">
        <f t="shared" si="168"/>
        <v>-4.0633589647390944E-2</v>
      </c>
      <c r="H1840">
        <f t="shared" si="169"/>
        <v>4.4052471090916256E-3</v>
      </c>
      <c r="I1840">
        <f t="shared" si="170"/>
        <v>-4.5470789214993035E-2</v>
      </c>
      <c r="J1840" t="str">
        <f t="shared" si="171"/>
        <v/>
      </c>
      <c r="K1840" t="str">
        <f t="shared" si="172"/>
        <v/>
      </c>
      <c r="L1840" t="str">
        <f t="shared" si="173"/>
        <v/>
      </c>
      <c r="M1840" t="str">
        <f>IF(Master!D1842&lt;'OHL indexes'!E1840,1,"")</f>
        <v/>
      </c>
      <c r="N1840" t="str">
        <f>IF(Master!D1842&gt;'OHL indexes'!D1840,1,"")</f>
        <v/>
      </c>
    </row>
    <row r="1841" spans="1:14" x14ac:dyDescent="0.25">
      <c r="A1841" s="1">
        <v>40736</v>
      </c>
      <c r="B1841">
        <v>9208.0499999999993</v>
      </c>
      <c r="C1841" s="12">
        <v>9155.99</v>
      </c>
      <c r="D1841">
        <v>9283.24</v>
      </c>
      <c r="E1841" s="12">
        <v>8792.76</v>
      </c>
      <c r="G1841">
        <f t="shared" si="168"/>
        <v>-5.6537486221295286E-3</v>
      </c>
      <c r="H1841">
        <f t="shared" si="169"/>
        <v>8.1656811159800391E-3</v>
      </c>
      <c r="I1841">
        <f t="shared" si="170"/>
        <v>-4.5100754231351847E-2</v>
      </c>
      <c r="J1841" t="str">
        <f t="shared" si="171"/>
        <v/>
      </c>
      <c r="K1841" t="str">
        <f t="shared" si="172"/>
        <v/>
      </c>
      <c r="L1841" t="str">
        <f t="shared" si="173"/>
        <v/>
      </c>
      <c r="M1841" t="str">
        <f>IF(Master!D1843&lt;'OHL indexes'!E1841,1,"")</f>
        <v/>
      </c>
      <c r="N1841" t="str">
        <f>IF(Master!D1843&gt;'OHL indexes'!D1841,1,"")</f>
        <v/>
      </c>
    </row>
    <row r="1842" spans="1:14" x14ac:dyDescent="0.25">
      <c r="A1842" s="1">
        <v>40737</v>
      </c>
      <c r="B1842">
        <v>9255.25</v>
      </c>
      <c r="C1842" s="12">
        <v>9069.35</v>
      </c>
      <c r="D1842">
        <v>9329.41</v>
      </c>
      <c r="E1842" s="12">
        <v>8759.4</v>
      </c>
      <c r="G1842">
        <f t="shared" si="168"/>
        <v>-2.0085897193484747E-2</v>
      </c>
      <c r="H1842">
        <f t="shared" si="169"/>
        <v>8.0127495205424282E-3</v>
      </c>
      <c r="I1842">
        <f t="shared" si="170"/>
        <v>-5.3574997974122796E-2</v>
      </c>
      <c r="J1842" t="str">
        <f t="shared" si="171"/>
        <v/>
      </c>
      <c r="K1842" t="str">
        <f t="shared" si="172"/>
        <v/>
      </c>
      <c r="L1842" t="str">
        <f t="shared" si="173"/>
        <v/>
      </c>
      <c r="M1842" t="str">
        <f>IF(Master!D1844&lt;'OHL indexes'!E1842,1,"")</f>
        <v/>
      </c>
      <c r="N1842" t="str">
        <f>IF(Master!D1844&gt;'OHL indexes'!D1842,1,"")</f>
        <v/>
      </c>
    </row>
    <row r="1843" spans="1:14" x14ac:dyDescent="0.25">
      <c r="A1843" s="1">
        <v>40738</v>
      </c>
      <c r="B1843">
        <v>9544.1200000000008</v>
      </c>
      <c r="C1843" s="12">
        <v>9196.7099999999991</v>
      </c>
      <c r="D1843">
        <v>9790.61</v>
      </c>
      <c r="E1843" s="12">
        <v>9081.93</v>
      </c>
      <c r="G1843">
        <f t="shared" si="168"/>
        <v>-3.6400422459063941E-2</v>
      </c>
      <c r="H1843">
        <f t="shared" si="169"/>
        <v>2.5826372677627774E-2</v>
      </c>
      <c r="I1843">
        <f t="shared" si="170"/>
        <v>-4.8426675272314257E-2</v>
      </c>
      <c r="J1843" t="str">
        <f t="shared" si="171"/>
        <v/>
      </c>
      <c r="K1843" t="str">
        <f t="shared" si="172"/>
        <v/>
      </c>
      <c r="L1843" t="str">
        <f t="shared" si="173"/>
        <v/>
      </c>
      <c r="M1843" t="str">
        <f>IF(Master!D1845&lt;'OHL indexes'!E1843,1,"")</f>
        <v/>
      </c>
      <c r="N1843" t="str">
        <f>IF(Master!D1845&gt;'OHL indexes'!D1843,1,"")</f>
        <v/>
      </c>
    </row>
    <row r="1844" spans="1:14" x14ac:dyDescent="0.25">
      <c r="A1844" s="1">
        <v>40739</v>
      </c>
      <c r="B1844">
        <v>9333.26</v>
      </c>
      <c r="C1844" s="12">
        <v>9489.24</v>
      </c>
      <c r="D1844">
        <v>9798.32</v>
      </c>
      <c r="E1844" s="12">
        <v>9321.69</v>
      </c>
      <c r="G1844">
        <f t="shared" si="168"/>
        <v>1.6712274167868468E-2</v>
      </c>
      <c r="H1844">
        <f t="shared" si="169"/>
        <v>4.9828248650525042E-2</v>
      </c>
      <c r="I1844">
        <f t="shared" si="170"/>
        <v>-1.2396525972703243E-3</v>
      </c>
      <c r="J1844" t="str">
        <f t="shared" si="171"/>
        <v/>
      </c>
      <c r="K1844" t="str">
        <f t="shared" si="172"/>
        <v/>
      </c>
      <c r="L1844" t="str">
        <f t="shared" si="173"/>
        <v/>
      </c>
      <c r="M1844" t="str">
        <f>IF(Master!D1846&lt;'OHL indexes'!E1844,1,"")</f>
        <v/>
      </c>
      <c r="N1844" t="str">
        <f>IF(Master!D1846&gt;'OHL indexes'!D1844,1,"")</f>
        <v/>
      </c>
    </row>
    <row r="1845" spans="1:14" x14ac:dyDescent="0.25">
      <c r="A1845" s="1">
        <v>40742</v>
      </c>
      <c r="B1845">
        <v>9710.7000000000007</v>
      </c>
      <c r="C1845" s="12">
        <v>9502.7099999999991</v>
      </c>
      <c r="D1845">
        <v>9841.61</v>
      </c>
      <c r="E1845" s="12">
        <v>9481.5300000000007</v>
      </c>
      <c r="G1845">
        <f t="shared" si="168"/>
        <v>-2.1418641292594964E-2</v>
      </c>
      <c r="H1845">
        <f t="shared" si="169"/>
        <v>1.3481005488790609E-2</v>
      </c>
      <c r="I1845">
        <f t="shared" si="170"/>
        <v>-2.3599740492446508E-2</v>
      </c>
      <c r="J1845" t="str">
        <f t="shared" si="171"/>
        <v/>
      </c>
      <c r="K1845" t="str">
        <f t="shared" si="172"/>
        <v/>
      </c>
      <c r="L1845" t="str">
        <f t="shared" si="173"/>
        <v/>
      </c>
      <c r="M1845" t="str">
        <f>IF(Master!D1847&lt;'OHL indexes'!E1845,1,"")</f>
        <v/>
      </c>
      <c r="N1845" t="str">
        <f>IF(Master!D1847&gt;'OHL indexes'!D1845,1,"")</f>
        <v/>
      </c>
    </row>
    <row r="1846" spans="1:14" x14ac:dyDescent="0.25">
      <c r="A1846" s="1">
        <v>40743</v>
      </c>
      <c r="B1846">
        <v>9120.34</v>
      </c>
      <c r="C1846" s="12">
        <v>9542.16</v>
      </c>
      <c r="D1846">
        <v>9613.43</v>
      </c>
      <c r="E1846" s="12">
        <v>9094.33</v>
      </c>
      <c r="G1846">
        <f t="shared" si="168"/>
        <v>4.6250468732525363E-2</v>
      </c>
      <c r="H1846">
        <f t="shared" si="169"/>
        <v>5.4064870388603969E-2</v>
      </c>
      <c r="I1846">
        <f t="shared" si="170"/>
        <v>-2.851867364593863E-3</v>
      </c>
      <c r="J1846" t="str">
        <f t="shared" si="171"/>
        <v/>
      </c>
      <c r="K1846" t="str">
        <f t="shared" si="172"/>
        <v/>
      </c>
      <c r="L1846" t="str">
        <f t="shared" si="173"/>
        <v/>
      </c>
      <c r="M1846" t="str">
        <f>IF(Master!D1848&lt;'OHL indexes'!E1846,1,"")</f>
        <v/>
      </c>
      <c r="N1846" t="str">
        <f>IF(Master!D1848&gt;'OHL indexes'!D1846,1,"")</f>
        <v/>
      </c>
    </row>
    <row r="1847" spans="1:14" x14ac:dyDescent="0.25">
      <c r="A1847" s="1">
        <v>40744</v>
      </c>
      <c r="B1847">
        <v>8935.6299999999992</v>
      </c>
      <c r="C1847" s="12">
        <v>9027.98</v>
      </c>
      <c r="D1847">
        <v>9189.61</v>
      </c>
      <c r="E1847" s="12">
        <v>8912.5300000000007</v>
      </c>
      <c r="G1847">
        <f t="shared" si="168"/>
        <v>1.0335029539047635E-2</v>
      </c>
      <c r="H1847">
        <f t="shared" si="169"/>
        <v>2.8423289684107456E-2</v>
      </c>
      <c r="I1847">
        <f t="shared" si="170"/>
        <v>-2.5851562788520299E-3</v>
      </c>
      <c r="J1847" t="str">
        <f t="shared" si="171"/>
        <v/>
      </c>
      <c r="K1847" t="str">
        <f t="shared" si="172"/>
        <v/>
      </c>
      <c r="L1847" t="str">
        <f t="shared" si="173"/>
        <v/>
      </c>
      <c r="M1847" t="str">
        <f>IF(Master!D1849&lt;'OHL indexes'!E1847,1,"")</f>
        <v/>
      </c>
      <c r="N1847" t="str">
        <f>IF(Master!D1849&gt;'OHL indexes'!D1847,1,"")</f>
        <v/>
      </c>
    </row>
    <row r="1848" spans="1:14" x14ac:dyDescent="0.25">
      <c r="A1848" s="1">
        <v>40745</v>
      </c>
      <c r="B1848">
        <v>8476.9599999999991</v>
      </c>
      <c r="C1848" s="12">
        <v>8880.4500000000007</v>
      </c>
      <c r="D1848">
        <v>8911.49</v>
      </c>
      <c r="E1848" s="12">
        <v>8453.9599999999991</v>
      </c>
      <c r="G1848">
        <f t="shared" si="168"/>
        <v>4.7598431513184103E-2</v>
      </c>
      <c r="H1848">
        <f t="shared" si="169"/>
        <v>5.1260121553009741E-2</v>
      </c>
      <c r="I1848">
        <f t="shared" si="170"/>
        <v>-2.7132368207470892E-3</v>
      </c>
      <c r="J1848" t="str">
        <f t="shared" si="171"/>
        <v/>
      </c>
      <c r="K1848" t="str">
        <f t="shared" si="172"/>
        <v/>
      </c>
      <c r="L1848" t="str">
        <f t="shared" si="173"/>
        <v/>
      </c>
      <c r="M1848" t="str">
        <f>IF(Master!D1850&lt;'OHL indexes'!E1848,1,"")</f>
        <v/>
      </c>
      <c r="N1848" t="str">
        <f>IF(Master!D1850&gt;'OHL indexes'!D1848,1,"")</f>
        <v/>
      </c>
    </row>
    <row r="1849" spans="1:14" x14ac:dyDescent="0.25">
      <c r="A1849" s="1">
        <v>40746</v>
      </c>
      <c r="B1849">
        <v>8428.9</v>
      </c>
      <c r="C1849" s="12">
        <v>8452.24</v>
      </c>
      <c r="D1849">
        <v>8601.4599999999991</v>
      </c>
      <c r="E1849" s="12">
        <v>8383.1299999999992</v>
      </c>
      <c r="G1849">
        <f t="shared" si="168"/>
        <v>2.7690445965666832E-3</v>
      </c>
      <c r="H1849">
        <f t="shared" si="169"/>
        <v>2.0472422261504919E-2</v>
      </c>
      <c r="I1849">
        <f t="shared" si="170"/>
        <v>-5.4301273001222672E-3</v>
      </c>
      <c r="J1849" t="str">
        <f t="shared" si="171"/>
        <v/>
      </c>
      <c r="K1849" t="str">
        <f t="shared" si="172"/>
        <v/>
      </c>
      <c r="L1849" t="str">
        <f t="shared" si="173"/>
        <v/>
      </c>
      <c r="M1849" t="str">
        <f>IF(Master!D1851&lt;'OHL indexes'!E1849,1,"")</f>
        <v/>
      </c>
      <c r="N1849" t="str">
        <f>IF(Master!D1851&gt;'OHL indexes'!D1849,1,"")</f>
        <v/>
      </c>
    </row>
    <row r="1850" spans="1:14" x14ac:dyDescent="0.25">
      <c r="A1850" s="1">
        <v>40749</v>
      </c>
      <c r="B1850">
        <v>8882.31</v>
      </c>
      <c r="C1850" s="12">
        <v>8607.75</v>
      </c>
      <c r="D1850">
        <v>8895.9699999999993</v>
      </c>
      <c r="E1850" s="12">
        <v>8576.77</v>
      </c>
      <c r="G1850">
        <f t="shared" si="168"/>
        <v>-3.0910877913515655E-2</v>
      </c>
      <c r="H1850">
        <f t="shared" si="169"/>
        <v>1.53788822952583E-3</v>
      </c>
      <c r="I1850">
        <f t="shared" si="170"/>
        <v>-3.4398709344753642E-2</v>
      </c>
      <c r="J1850" t="str">
        <f t="shared" si="171"/>
        <v/>
      </c>
      <c r="K1850" t="str">
        <f t="shared" si="172"/>
        <v/>
      </c>
      <c r="L1850" t="str">
        <f t="shared" si="173"/>
        <v/>
      </c>
      <c r="M1850" t="str">
        <f>IF(Master!D1852&lt;'OHL indexes'!E1850,1,"")</f>
        <v/>
      </c>
      <c r="N1850" t="str">
        <f>IF(Master!D1852&gt;'OHL indexes'!D1850,1,"")</f>
        <v/>
      </c>
    </row>
    <row r="1851" spans="1:14" x14ac:dyDescent="0.25">
      <c r="A1851" s="1">
        <v>40750</v>
      </c>
      <c r="B1851">
        <v>9027.7900000000009</v>
      </c>
      <c r="C1851" s="12">
        <v>8815.0300000000007</v>
      </c>
      <c r="D1851">
        <v>9061.41</v>
      </c>
      <c r="E1851" s="12">
        <v>8759.58</v>
      </c>
      <c r="G1851">
        <f t="shared" si="168"/>
        <v>-2.3567229632058373E-2</v>
      </c>
      <c r="H1851">
        <f t="shared" si="169"/>
        <v>3.7240564966618539E-3</v>
      </c>
      <c r="I1851">
        <f t="shared" si="170"/>
        <v>-2.9709375162692231E-2</v>
      </c>
      <c r="J1851" t="str">
        <f t="shared" si="171"/>
        <v/>
      </c>
      <c r="K1851" t="str">
        <f t="shared" si="172"/>
        <v/>
      </c>
      <c r="L1851" t="str">
        <f t="shared" si="173"/>
        <v/>
      </c>
      <c r="M1851" t="str">
        <f>IF(Master!D1853&lt;'OHL indexes'!E1851,1,"")</f>
        <v/>
      </c>
      <c r="N1851" t="str">
        <f>IF(Master!D1853&gt;'OHL indexes'!D1851,1,"")</f>
        <v/>
      </c>
    </row>
    <row r="1852" spans="1:14" x14ac:dyDescent="0.25">
      <c r="A1852" s="1">
        <v>40751</v>
      </c>
      <c r="B1852">
        <v>9707.86</v>
      </c>
      <c r="C1852" s="12">
        <v>9124.1299999999992</v>
      </c>
      <c r="D1852">
        <v>9719.18</v>
      </c>
      <c r="E1852" s="12">
        <v>9095.7999999999993</v>
      </c>
      <c r="G1852">
        <f t="shared" si="168"/>
        <v>-6.0129626920866319E-2</v>
      </c>
      <c r="H1852">
        <f t="shared" si="169"/>
        <v>1.1660654356366873E-3</v>
      </c>
      <c r="I1852">
        <f t="shared" si="170"/>
        <v>-6.3047880789381061E-2</v>
      </c>
      <c r="J1852" t="str">
        <f t="shared" si="171"/>
        <v/>
      </c>
      <c r="K1852" t="str">
        <f t="shared" si="172"/>
        <v/>
      </c>
      <c r="L1852" t="str">
        <f t="shared" si="173"/>
        <v/>
      </c>
      <c r="M1852" t="str">
        <f>IF(Master!D1854&lt;'OHL indexes'!E1852,1,"")</f>
        <v/>
      </c>
      <c r="N1852" t="str">
        <f>IF(Master!D1854&gt;'OHL indexes'!D1852,1,"")</f>
        <v/>
      </c>
    </row>
    <row r="1853" spans="1:14" x14ac:dyDescent="0.25">
      <c r="A1853" s="1">
        <v>40752</v>
      </c>
      <c r="B1853">
        <v>9716.93</v>
      </c>
      <c r="C1853" s="12">
        <v>9689.74</v>
      </c>
      <c r="D1853">
        <v>9813.39</v>
      </c>
      <c r="E1853" s="12">
        <v>9218.73</v>
      </c>
      <c r="G1853">
        <f t="shared" si="168"/>
        <v>-2.7982088993129262E-3</v>
      </c>
      <c r="H1853">
        <f t="shared" si="169"/>
        <v>9.9270036935532602E-3</v>
      </c>
      <c r="I1853">
        <f t="shared" si="170"/>
        <v>-5.1271337757913371E-2</v>
      </c>
      <c r="J1853" t="str">
        <f t="shared" si="171"/>
        <v/>
      </c>
      <c r="K1853" t="str">
        <f t="shared" si="172"/>
        <v/>
      </c>
      <c r="L1853" t="str">
        <f t="shared" si="173"/>
        <v/>
      </c>
      <c r="M1853" t="str">
        <f>IF(Master!D1855&lt;'OHL indexes'!E1853,1,"")</f>
        <v/>
      </c>
      <c r="N1853" t="str">
        <f>IF(Master!D1855&gt;'OHL indexes'!D1853,1,"")</f>
        <v/>
      </c>
    </row>
    <row r="1854" spans="1:14" x14ac:dyDescent="0.25">
      <c r="A1854" s="1">
        <v>40753</v>
      </c>
      <c r="B1854">
        <v>9548.3799999999992</v>
      </c>
      <c r="C1854" s="12">
        <v>9775.76</v>
      </c>
      <c r="D1854">
        <v>10204.530000000001</v>
      </c>
      <c r="E1854" s="12">
        <v>9443.15</v>
      </c>
      <c r="G1854">
        <f t="shared" si="168"/>
        <v>2.3813463645141919E-2</v>
      </c>
      <c r="H1854">
        <f t="shared" si="169"/>
        <v>6.8718463236695726E-2</v>
      </c>
      <c r="I1854">
        <f t="shared" si="170"/>
        <v>-1.1020717650533363E-2</v>
      </c>
      <c r="J1854" t="str">
        <f t="shared" si="171"/>
        <v/>
      </c>
      <c r="K1854" t="str">
        <f t="shared" si="172"/>
        <v/>
      </c>
      <c r="L1854" t="str">
        <f t="shared" si="173"/>
        <v/>
      </c>
      <c r="M1854" t="str">
        <f>IF(Master!D1856&lt;'OHL indexes'!E1854,1,"")</f>
        <v/>
      </c>
      <c r="N1854" t="str">
        <f>IF(Master!D1856&gt;'OHL indexes'!D1854,1,"")</f>
        <v/>
      </c>
    </row>
    <row r="1855" spans="1:14" x14ac:dyDescent="0.25">
      <c r="A1855" s="1">
        <v>40756</v>
      </c>
      <c r="B1855">
        <v>9349.31</v>
      </c>
      <c r="C1855" s="12">
        <v>9213.51</v>
      </c>
      <c r="D1855">
        <v>9770.1200000000008</v>
      </c>
      <c r="E1855" s="12">
        <v>8996.2900000000009</v>
      </c>
      <c r="G1855">
        <f t="shared" si="168"/>
        <v>-1.4525136079560852E-2</v>
      </c>
      <c r="H1855">
        <f t="shared" si="169"/>
        <v>4.5009738686598411E-2</v>
      </c>
      <c r="I1855">
        <f t="shared" si="170"/>
        <v>-3.7758936220961603E-2</v>
      </c>
      <c r="J1855" t="str">
        <f t="shared" si="171"/>
        <v/>
      </c>
      <c r="K1855" t="str">
        <f t="shared" si="172"/>
        <v/>
      </c>
      <c r="L1855" t="str">
        <f t="shared" si="173"/>
        <v/>
      </c>
      <c r="M1855" t="str">
        <f>IF(Master!D1857&lt;'OHL indexes'!E1855,1,"")</f>
        <v/>
      </c>
      <c r="N1855" t="str">
        <f>IF(Master!D1857&gt;'OHL indexes'!D1855,1,"")</f>
        <v/>
      </c>
    </row>
    <row r="1856" spans="1:14" x14ac:dyDescent="0.25">
      <c r="A1856" s="1">
        <v>40757</v>
      </c>
      <c r="B1856">
        <v>10032.83</v>
      </c>
      <c r="C1856" s="12">
        <v>9495.2900000000009</v>
      </c>
      <c r="D1856">
        <v>10032.83</v>
      </c>
      <c r="E1856" s="12">
        <v>9216.4599999999991</v>
      </c>
      <c r="G1856">
        <f t="shared" si="168"/>
        <v>-5.3578103087563389E-2</v>
      </c>
      <c r="H1856">
        <f t="shared" si="169"/>
        <v>0</v>
      </c>
      <c r="I1856">
        <f t="shared" si="170"/>
        <v>-8.1369862740622634E-2</v>
      </c>
      <c r="J1856" t="str">
        <f t="shared" si="171"/>
        <v/>
      </c>
      <c r="K1856" t="str">
        <f t="shared" si="172"/>
        <v/>
      </c>
      <c r="L1856" t="str">
        <f t="shared" si="173"/>
        <v/>
      </c>
      <c r="M1856" t="str">
        <f>IF(Master!D1858&lt;'OHL indexes'!E1856,1,"")</f>
        <v/>
      </c>
      <c r="N1856">
        <f>IF(Master!D1858&gt;'OHL indexes'!D1856,1,"")</f>
        <v>1</v>
      </c>
    </row>
    <row r="1857" spans="1:14" x14ac:dyDescent="0.25">
      <c r="A1857" s="1">
        <v>40758</v>
      </c>
      <c r="B1857">
        <v>9930.9500000000007</v>
      </c>
      <c r="C1857" s="12">
        <v>9795.0300000000007</v>
      </c>
      <c r="D1857">
        <v>10281.950000000001</v>
      </c>
      <c r="E1857" s="12">
        <v>9647.82</v>
      </c>
      <c r="G1857">
        <f t="shared" si="168"/>
        <v>-1.3686505319229325E-2</v>
      </c>
      <c r="H1857">
        <f t="shared" si="169"/>
        <v>3.5344050669875449E-2</v>
      </c>
      <c r="I1857">
        <f t="shared" si="170"/>
        <v>-2.8509860587355829E-2</v>
      </c>
      <c r="J1857" t="str">
        <f t="shared" si="171"/>
        <v/>
      </c>
      <c r="K1857" t="str">
        <f t="shared" si="172"/>
        <v/>
      </c>
      <c r="L1857" t="str">
        <f t="shared" si="173"/>
        <v/>
      </c>
      <c r="M1857" t="str">
        <f>IF(Master!D1859&lt;'OHL indexes'!E1857,1,"")</f>
        <v/>
      </c>
      <c r="N1857" t="str">
        <f>IF(Master!D1859&gt;'OHL indexes'!D1857,1,"")</f>
        <v/>
      </c>
    </row>
    <row r="1858" spans="1:14" x14ac:dyDescent="0.25">
      <c r="A1858" s="1">
        <v>40759</v>
      </c>
      <c r="B1858">
        <v>12051.52</v>
      </c>
      <c r="C1858" s="12">
        <v>10248.120000000001</v>
      </c>
      <c r="D1858">
        <v>12119.45</v>
      </c>
      <c r="E1858" s="12">
        <v>10077.08</v>
      </c>
      <c r="G1858">
        <f t="shared" si="168"/>
        <v>-0.1496408751759114</v>
      </c>
      <c r="H1858">
        <f t="shared" si="169"/>
        <v>5.6366333873236751E-3</v>
      </c>
      <c r="I1858">
        <f t="shared" si="170"/>
        <v>-0.16383327580255436</v>
      </c>
      <c r="J1858" t="str">
        <f t="shared" si="171"/>
        <v/>
      </c>
      <c r="K1858" t="str">
        <f t="shared" si="172"/>
        <v/>
      </c>
      <c r="L1858" t="str">
        <f t="shared" si="173"/>
        <v/>
      </c>
      <c r="M1858" t="str">
        <f>IF(Master!D1860&lt;'OHL indexes'!E1858,1,"")</f>
        <v/>
      </c>
      <c r="N1858" t="str">
        <f>IF(Master!D1860&gt;'OHL indexes'!D1858,1,"")</f>
        <v/>
      </c>
    </row>
    <row r="1859" spans="1:14" x14ac:dyDescent="0.25">
      <c r="A1859" s="1">
        <v>40760</v>
      </c>
      <c r="B1859">
        <v>12442.37</v>
      </c>
      <c r="C1859" s="12">
        <v>11983.36</v>
      </c>
      <c r="D1859">
        <v>13551.14</v>
      </c>
      <c r="E1859" s="12">
        <v>11092.67</v>
      </c>
      <c r="G1859">
        <f t="shared" si="168"/>
        <v>-3.6890881721086899E-2</v>
      </c>
      <c r="H1859">
        <f t="shared" si="169"/>
        <v>8.9112444011872238E-2</v>
      </c>
      <c r="I1859">
        <f t="shared" si="170"/>
        <v>-0.10847611829579096</v>
      </c>
      <c r="J1859" t="str">
        <f t="shared" si="171"/>
        <v/>
      </c>
      <c r="K1859" t="str">
        <f t="shared" si="172"/>
        <v/>
      </c>
      <c r="L1859" t="str">
        <f t="shared" si="173"/>
        <v/>
      </c>
      <c r="M1859" t="str">
        <f>IF(Master!D1861&lt;'OHL indexes'!E1859,1,"")</f>
        <v/>
      </c>
      <c r="N1859" t="str">
        <f>IF(Master!D1861&gt;'OHL indexes'!D1859,1,"")</f>
        <v/>
      </c>
    </row>
    <row r="1860" spans="1:14" x14ac:dyDescent="0.25">
      <c r="A1860" s="1">
        <v>40763</v>
      </c>
      <c r="B1860">
        <v>14813.77</v>
      </c>
      <c r="C1860" s="12">
        <v>13196.25</v>
      </c>
      <c r="D1860">
        <v>14867.34</v>
      </c>
      <c r="E1860" s="12">
        <v>13010.06</v>
      </c>
      <c r="G1860">
        <f t="shared" si="168"/>
        <v>-0.10919030064595303</v>
      </c>
      <c r="H1860">
        <f t="shared" si="169"/>
        <v>3.6162300346231913E-3</v>
      </c>
      <c r="I1860">
        <f t="shared" si="170"/>
        <v>-0.12175901205432516</v>
      </c>
      <c r="J1860" t="str">
        <f t="shared" si="171"/>
        <v/>
      </c>
      <c r="K1860" t="str">
        <f t="shared" si="172"/>
        <v/>
      </c>
      <c r="L1860" t="str">
        <f t="shared" si="173"/>
        <v/>
      </c>
      <c r="M1860" t="str">
        <f>IF(Master!D1862&lt;'OHL indexes'!E1860,1,"")</f>
        <v/>
      </c>
      <c r="N1860" t="str">
        <f>IF(Master!D1862&gt;'OHL indexes'!D1860,1,"")</f>
        <v/>
      </c>
    </row>
    <row r="1861" spans="1:14" x14ac:dyDescent="0.25">
      <c r="A1861" s="1">
        <v>40764</v>
      </c>
      <c r="B1861">
        <v>12425.96</v>
      </c>
      <c r="C1861" s="12">
        <v>14543.84</v>
      </c>
      <c r="D1861">
        <v>14719.18</v>
      </c>
      <c r="E1861" s="12">
        <v>12372.88</v>
      </c>
      <c r="G1861">
        <f t="shared" si="168"/>
        <v>0.17043994991131473</v>
      </c>
      <c r="H1861">
        <f t="shared" si="169"/>
        <v>0.18455073088920293</v>
      </c>
      <c r="I1861">
        <f t="shared" si="170"/>
        <v>-4.2717021461521343E-3</v>
      </c>
      <c r="J1861" t="str">
        <f t="shared" si="171"/>
        <v/>
      </c>
      <c r="K1861" t="str">
        <f t="shared" si="172"/>
        <v/>
      </c>
      <c r="L1861" t="str">
        <f t="shared" si="173"/>
        <v/>
      </c>
      <c r="M1861" t="str">
        <f>IF(Master!D1863&lt;'OHL indexes'!E1861,1,"")</f>
        <v/>
      </c>
      <c r="N1861" t="str">
        <f>IF(Master!D1863&gt;'OHL indexes'!D1861,1,"")</f>
        <v/>
      </c>
    </row>
    <row r="1862" spans="1:14" x14ac:dyDescent="0.25">
      <c r="A1862" s="1">
        <v>40765</v>
      </c>
      <c r="B1862">
        <v>14236.88</v>
      </c>
      <c r="C1862" s="12">
        <v>12781.15</v>
      </c>
      <c r="D1862">
        <v>14463.96</v>
      </c>
      <c r="E1862" s="12">
        <v>12760.19</v>
      </c>
      <c r="G1862">
        <f t="shared" si="168"/>
        <v>-0.10225063356578123</v>
      </c>
      <c r="H1862">
        <f t="shared" si="169"/>
        <v>1.5950123903551994E-2</v>
      </c>
      <c r="I1862">
        <f t="shared" si="170"/>
        <v>-0.10372286624597515</v>
      </c>
      <c r="J1862" t="str">
        <f t="shared" si="171"/>
        <v/>
      </c>
      <c r="K1862" t="str">
        <f t="shared" si="172"/>
        <v/>
      </c>
      <c r="L1862" t="str">
        <f t="shared" si="173"/>
        <v/>
      </c>
      <c r="M1862" t="str">
        <f>IF(Master!D1864&lt;'OHL indexes'!E1862,1,"")</f>
        <v/>
      </c>
      <c r="N1862" t="str">
        <f>IF(Master!D1864&gt;'OHL indexes'!D1862,1,"")</f>
        <v/>
      </c>
    </row>
    <row r="1863" spans="1:14" x14ac:dyDescent="0.25">
      <c r="A1863" s="1">
        <v>40766</v>
      </c>
      <c r="B1863">
        <v>13741.91</v>
      </c>
      <c r="C1863" s="12">
        <v>14595.16</v>
      </c>
      <c r="D1863">
        <v>14906.3</v>
      </c>
      <c r="E1863" s="12">
        <v>13393.04</v>
      </c>
      <c r="G1863">
        <f t="shared" ref="G1863:G1926" si="174">C1863/$B1863-1</f>
        <v>6.209107758674004E-2</v>
      </c>
      <c r="H1863">
        <f t="shared" ref="H1863:H1926" si="175">D1863/$B1863-1</f>
        <v>8.4732762767329994E-2</v>
      </c>
      <c r="I1863">
        <f t="shared" ref="I1863:I1926" si="176">E1863/$B1863-1</f>
        <v>-2.5387300600862583E-2</v>
      </c>
      <c r="J1863" t="str">
        <f t="shared" ref="J1863:J1926" si="177">IF(C1863&lt;E1863,1,"")</f>
        <v/>
      </c>
      <c r="K1863" t="str">
        <f t="shared" ref="K1863:K1926" si="178">IF(C1864&gt;D1864,1,"")</f>
        <v/>
      </c>
      <c r="L1863" t="str">
        <f t="shared" ref="L1863:L1926" si="179">IF(E1864&gt;D1864,1,"")</f>
        <v/>
      </c>
      <c r="M1863" t="str">
        <f>IF(Master!D1865&lt;'OHL indexes'!E1863,1,"")</f>
        <v/>
      </c>
      <c r="N1863" t="str">
        <f>IF(Master!D1865&gt;'OHL indexes'!D1863,1,"")</f>
        <v/>
      </c>
    </row>
    <row r="1864" spans="1:14" x14ac:dyDescent="0.25">
      <c r="A1864" s="1">
        <v>40767</v>
      </c>
      <c r="B1864">
        <v>13812.37</v>
      </c>
      <c r="C1864" s="12">
        <v>13578.34</v>
      </c>
      <c r="D1864">
        <v>13959.2</v>
      </c>
      <c r="E1864" s="12">
        <v>13138.99</v>
      </c>
      <c r="G1864">
        <f t="shared" si="174"/>
        <v>-1.6943507884599196E-2</v>
      </c>
      <c r="H1864">
        <f t="shared" si="175"/>
        <v>1.0630326294473802E-2</v>
      </c>
      <c r="I1864">
        <f t="shared" si="176"/>
        <v>-4.875195205457139E-2</v>
      </c>
      <c r="J1864" t="str">
        <f t="shared" si="177"/>
        <v/>
      </c>
      <c r="K1864" t="str">
        <f t="shared" si="178"/>
        <v/>
      </c>
      <c r="L1864" t="str">
        <f t="shared" si="179"/>
        <v/>
      </c>
      <c r="M1864" t="str">
        <f>IF(Master!D1866&lt;'OHL indexes'!E1864,1,"")</f>
        <v/>
      </c>
      <c r="N1864" t="str">
        <f>IF(Master!D1866&gt;'OHL indexes'!D1864,1,"")</f>
        <v/>
      </c>
    </row>
    <row r="1865" spans="1:14" x14ac:dyDescent="0.25">
      <c r="A1865" s="1">
        <v>40770</v>
      </c>
      <c r="B1865">
        <v>13171.73</v>
      </c>
      <c r="C1865" s="12">
        <v>13585.11</v>
      </c>
      <c r="D1865">
        <v>13715.66</v>
      </c>
      <c r="E1865" s="12">
        <v>13045.96</v>
      </c>
      <c r="G1865">
        <f t="shared" si="174"/>
        <v>3.1383880477355852E-2</v>
      </c>
      <c r="H1865">
        <f t="shared" si="175"/>
        <v>4.1295258861212547E-2</v>
      </c>
      <c r="I1865">
        <f t="shared" si="176"/>
        <v>-9.5484799642872042E-3</v>
      </c>
      <c r="J1865" t="str">
        <f t="shared" si="177"/>
        <v/>
      </c>
      <c r="K1865" t="str">
        <f t="shared" si="178"/>
        <v/>
      </c>
      <c r="L1865" t="str">
        <f t="shared" si="179"/>
        <v/>
      </c>
      <c r="M1865" t="str">
        <f>IF(Master!D1867&lt;'OHL indexes'!E1865,1,"")</f>
        <v/>
      </c>
      <c r="N1865" t="str">
        <f>IF(Master!D1867&gt;'OHL indexes'!D1865,1,"")</f>
        <v/>
      </c>
    </row>
    <row r="1866" spans="1:14" x14ac:dyDescent="0.25">
      <c r="A1866" s="1">
        <v>40771</v>
      </c>
      <c r="B1866">
        <v>13302.39</v>
      </c>
      <c r="C1866" s="12">
        <v>13655.23</v>
      </c>
      <c r="D1866">
        <v>13873.78</v>
      </c>
      <c r="E1866" s="12">
        <v>13159.52</v>
      </c>
      <c r="G1866">
        <f t="shared" si="174"/>
        <v>2.6524556865345161E-2</v>
      </c>
      <c r="H1866">
        <f t="shared" si="175"/>
        <v>4.2953935345453109E-2</v>
      </c>
      <c r="I1866">
        <f t="shared" si="176"/>
        <v>-1.0740175261738649E-2</v>
      </c>
      <c r="J1866" t="str">
        <f t="shared" si="177"/>
        <v/>
      </c>
      <c r="K1866" t="str">
        <f t="shared" si="178"/>
        <v/>
      </c>
      <c r="L1866" t="str">
        <f t="shared" si="179"/>
        <v/>
      </c>
      <c r="M1866" t="str">
        <f>IF(Master!D1868&lt;'OHL indexes'!E1866,1,"")</f>
        <v/>
      </c>
      <c r="N1866" t="str">
        <f>IF(Master!D1868&gt;'OHL indexes'!D1866,1,"")</f>
        <v/>
      </c>
    </row>
    <row r="1867" spans="1:14" x14ac:dyDescent="0.25">
      <c r="A1867" s="1">
        <v>40772</v>
      </c>
      <c r="B1867">
        <v>13821.64</v>
      </c>
      <c r="C1867" s="12">
        <v>13203.49</v>
      </c>
      <c r="D1867">
        <v>13846.35</v>
      </c>
      <c r="E1867" s="12">
        <v>13079.86</v>
      </c>
      <c r="G1867">
        <f t="shared" si="174"/>
        <v>-4.4723346867665437E-2</v>
      </c>
      <c r="H1867">
        <f t="shared" si="175"/>
        <v>1.7877762696756339E-3</v>
      </c>
      <c r="I1867">
        <f t="shared" si="176"/>
        <v>-5.3668016241198546E-2</v>
      </c>
      <c r="J1867" t="str">
        <f t="shared" si="177"/>
        <v/>
      </c>
      <c r="K1867" t="str">
        <f t="shared" si="178"/>
        <v/>
      </c>
      <c r="L1867" t="str">
        <f t="shared" si="179"/>
        <v/>
      </c>
      <c r="M1867" t="str">
        <f>IF(Master!D1869&lt;'OHL indexes'!E1867,1,"")</f>
        <v/>
      </c>
      <c r="N1867" t="str">
        <f>IF(Master!D1869&gt;'OHL indexes'!D1867,1,"")</f>
        <v/>
      </c>
    </row>
    <row r="1868" spans="1:14" x14ac:dyDescent="0.25">
      <c r="A1868" s="1">
        <v>40773</v>
      </c>
      <c r="B1868">
        <v>16479.07</v>
      </c>
      <c r="C1868" s="12">
        <v>14395.43</v>
      </c>
      <c r="D1868">
        <v>16873.28</v>
      </c>
      <c r="E1868" s="12">
        <v>14375</v>
      </c>
      <c r="G1868">
        <f t="shared" si="174"/>
        <v>-0.12644160137677674</v>
      </c>
      <c r="H1868">
        <f t="shared" si="175"/>
        <v>2.3921859668051493E-2</v>
      </c>
      <c r="I1868">
        <f t="shared" si="176"/>
        <v>-0.12768135580466611</v>
      </c>
      <c r="J1868" t="str">
        <f t="shared" si="177"/>
        <v/>
      </c>
      <c r="K1868" t="str">
        <f t="shared" si="178"/>
        <v/>
      </c>
      <c r="L1868" t="str">
        <f t="shared" si="179"/>
        <v/>
      </c>
      <c r="M1868" t="str">
        <f>IF(Master!D1870&lt;'OHL indexes'!E1868,1,"")</f>
        <v/>
      </c>
      <c r="N1868" t="str">
        <f>IF(Master!D1870&gt;'OHL indexes'!D1868,1,"")</f>
        <v/>
      </c>
    </row>
    <row r="1869" spans="1:14" x14ac:dyDescent="0.25">
      <c r="A1869" s="1">
        <v>40774</v>
      </c>
      <c r="B1869">
        <v>17426.14</v>
      </c>
      <c r="C1869" s="12">
        <v>16829.29</v>
      </c>
      <c r="D1869">
        <v>17604.34</v>
      </c>
      <c r="E1869" s="12">
        <v>16266.86</v>
      </c>
      <c r="G1869">
        <f t="shared" si="174"/>
        <v>-3.4250269996683014E-2</v>
      </c>
      <c r="H1869">
        <f t="shared" si="175"/>
        <v>1.0226016777094671E-2</v>
      </c>
      <c r="I1869">
        <f t="shared" si="176"/>
        <v>-6.6525346404883612E-2</v>
      </c>
      <c r="J1869" t="str">
        <f t="shared" si="177"/>
        <v/>
      </c>
      <c r="K1869" t="str">
        <f t="shared" si="178"/>
        <v/>
      </c>
      <c r="L1869" t="str">
        <f t="shared" si="179"/>
        <v/>
      </c>
      <c r="M1869" t="str">
        <f>IF(Master!D1871&lt;'OHL indexes'!E1869,1,"")</f>
        <v/>
      </c>
      <c r="N1869" t="str">
        <f>IF(Master!D1871&gt;'OHL indexes'!D1869,1,"")</f>
        <v/>
      </c>
    </row>
    <row r="1870" spans="1:14" x14ac:dyDescent="0.25">
      <c r="A1870" s="1">
        <v>40777</v>
      </c>
      <c r="B1870">
        <v>17972.61</v>
      </c>
      <c r="C1870" s="12">
        <v>16661.150000000001</v>
      </c>
      <c r="D1870">
        <v>18100.580000000002</v>
      </c>
      <c r="E1870" s="12">
        <v>16327.05</v>
      </c>
      <c r="G1870">
        <f t="shared" si="174"/>
        <v>-7.2969924791112639E-2</v>
      </c>
      <c r="H1870">
        <f t="shared" si="175"/>
        <v>7.1202791358628836E-3</v>
      </c>
      <c r="I1870">
        <f t="shared" si="176"/>
        <v>-9.1559322769480977E-2</v>
      </c>
      <c r="J1870" t="str">
        <f t="shared" si="177"/>
        <v/>
      </c>
      <c r="K1870" t="str">
        <f t="shared" si="178"/>
        <v/>
      </c>
      <c r="L1870" t="str">
        <f t="shared" si="179"/>
        <v/>
      </c>
      <c r="M1870" t="str">
        <f>IF(Master!D1872&lt;'OHL indexes'!E1870,1,"")</f>
        <v/>
      </c>
      <c r="N1870" t="str">
        <f>IF(Master!D1872&gt;'OHL indexes'!D1870,1,"")</f>
        <v/>
      </c>
    </row>
    <row r="1871" spans="1:14" x14ac:dyDescent="0.25">
      <c r="A1871" s="1">
        <v>40778</v>
      </c>
      <c r="B1871">
        <v>16998.3</v>
      </c>
      <c r="C1871" s="12">
        <v>17750.98</v>
      </c>
      <c r="D1871">
        <v>18236.05</v>
      </c>
      <c r="E1871" s="12">
        <v>16927.2</v>
      </c>
      <c r="G1871">
        <f t="shared" si="174"/>
        <v>4.4279722089856088E-2</v>
      </c>
      <c r="H1871">
        <f t="shared" si="175"/>
        <v>7.2816105139925869E-2</v>
      </c>
      <c r="I1871">
        <f t="shared" si="176"/>
        <v>-4.1827712182982424E-3</v>
      </c>
      <c r="J1871" t="str">
        <f t="shared" si="177"/>
        <v/>
      </c>
      <c r="K1871" t="str">
        <f t="shared" si="178"/>
        <v/>
      </c>
      <c r="L1871" t="str">
        <f t="shared" si="179"/>
        <v/>
      </c>
      <c r="M1871" t="str">
        <f>IF(Master!D1873&lt;'OHL indexes'!E1871,1,"")</f>
        <v/>
      </c>
      <c r="N1871" t="str">
        <f>IF(Master!D1873&gt;'OHL indexes'!D1871,1,"")</f>
        <v/>
      </c>
    </row>
    <row r="1872" spans="1:14" x14ac:dyDescent="0.25">
      <c r="A1872" s="1">
        <v>40779</v>
      </c>
      <c r="B1872">
        <v>16667.97</v>
      </c>
      <c r="C1872" s="12">
        <v>17317.099999999999</v>
      </c>
      <c r="D1872">
        <v>17384.22</v>
      </c>
      <c r="E1872" s="12">
        <v>16170.88</v>
      </c>
      <c r="G1872">
        <f t="shared" si="174"/>
        <v>3.8944754520196412E-2</v>
      </c>
      <c r="H1872">
        <f t="shared" si="175"/>
        <v>4.2971639617781943E-2</v>
      </c>
      <c r="I1872">
        <f t="shared" si="176"/>
        <v>-2.9823067836095341E-2</v>
      </c>
      <c r="J1872" t="str">
        <f t="shared" si="177"/>
        <v/>
      </c>
      <c r="K1872" t="str">
        <f t="shared" si="178"/>
        <v/>
      </c>
      <c r="L1872" t="str">
        <f t="shared" si="179"/>
        <v/>
      </c>
      <c r="M1872" t="str">
        <f>IF(Master!D1874&lt;'OHL indexes'!E1872,1,"")</f>
        <v/>
      </c>
      <c r="N1872" t="str">
        <f>IF(Master!D1874&gt;'OHL indexes'!D1872,1,"")</f>
        <v/>
      </c>
    </row>
    <row r="1873" spans="1:14" x14ac:dyDescent="0.25">
      <c r="A1873" s="1">
        <v>40780</v>
      </c>
      <c r="B1873">
        <v>17160.07</v>
      </c>
      <c r="C1873" s="12">
        <v>16403</v>
      </c>
      <c r="D1873">
        <v>17456.580000000002</v>
      </c>
      <c r="E1873" s="12">
        <v>16005.54</v>
      </c>
      <c r="G1873">
        <f t="shared" si="174"/>
        <v>-4.4118118399283923E-2</v>
      </c>
      <c r="H1873">
        <f t="shared" si="175"/>
        <v>1.727906704343285E-2</v>
      </c>
      <c r="I1873">
        <f t="shared" si="176"/>
        <v>-6.7280028577971884E-2</v>
      </c>
      <c r="J1873" t="str">
        <f t="shared" si="177"/>
        <v/>
      </c>
      <c r="K1873" t="str">
        <f t="shared" si="178"/>
        <v/>
      </c>
      <c r="L1873" t="str">
        <f t="shared" si="179"/>
        <v/>
      </c>
      <c r="M1873" t="str">
        <f>IF(Master!D1875&lt;'OHL indexes'!E1873,1,"")</f>
        <v/>
      </c>
      <c r="N1873" t="str">
        <f>IF(Master!D1875&gt;'OHL indexes'!D1873,1,"")</f>
        <v/>
      </c>
    </row>
    <row r="1874" spans="1:14" x14ac:dyDescent="0.25">
      <c r="A1874" s="1">
        <v>40781</v>
      </c>
      <c r="B1874">
        <v>16780.150000000001</v>
      </c>
      <c r="C1874" s="12">
        <v>17337.37</v>
      </c>
      <c r="D1874">
        <v>17979.03</v>
      </c>
      <c r="E1874" s="12">
        <v>16419.21</v>
      </c>
      <c r="G1874">
        <f t="shared" si="174"/>
        <v>3.3207092904413704E-2</v>
      </c>
      <c r="H1874">
        <f t="shared" si="175"/>
        <v>7.1446321993545725E-2</v>
      </c>
      <c r="I1874">
        <f t="shared" si="176"/>
        <v>-2.1509938826530295E-2</v>
      </c>
      <c r="J1874" t="str">
        <f t="shared" si="177"/>
        <v/>
      </c>
      <c r="K1874" t="str">
        <f t="shared" si="178"/>
        <v/>
      </c>
      <c r="L1874" t="str">
        <f t="shared" si="179"/>
        <v/>
      </c>
      <c r="M1874" t="str">
        <f>IF(Master!D1876&lt;'OHL indexes'!E1874,1,"")</f>
        <v/>
      </c>
      <c r="N1874" t="str">
        <f>IF(Master!D1876&gt;'OHL indexes'!D1874,1,"")</f>
        <v/>
      </c>
    </row>
    <row r="1875" spans="1:14" x14ac:dyDescent="0.25">
      <c r="A1875" s="1">
        <v>40784</v>
      </c>
      <c r="B1875">
        <v>15763.19</v>
      </c>
      <c r="C1875" s="12">
        <v>16339.46</v>
      </c>
      <c r="D1875">
        <v>16356.41</v>
      </c>
      <c r="E1875" s="12">
        <v>15669.95</v>
      </c>
      <c r="G1875">
        <f t="shared" si="174"/>
        <v>3.6557955591475899E-2</v>
      </c>
      <c r="H1875">
        <f t="shared" si="175"/>
        <v>3.7633245554992367E-2</v>
      </c>
      <c r="I1875">
        <f t="shared" si="176"/>
        <v>-5.9150463833779199E-3</v>
      </c>
      <c r="J1875" t="str">
        <f t="shared" si="177"/>
        <v/>
      </c>
      <c r="K1875" t="str">
        <f t="shared" si="178"/>
        <v/>
      </c>
      <c r="L1875" t="str">
        <f t="shared" si="179"/>
        <v/>
      </c>
      <c r="M1875" t="str">
        <f>IF(Master!D1877&lt;'OHL indexes'!E1875,1,"")</f>
        <v/>
      </c>
      <c r="N1875" t="str">
        <f>IF(Master!D1877&gt;'OHL indexes'!D1875,1,"")</f>
        <v/>
      </c>
    </row>
    <row r="1876" spans="1:14" x14ac:dyDescent="0.25">
      <c r="A1876" s="1">
        <v>40785</v>
      </c>
      <c r="B1876">
        <v>16196.55</v>
      </c>
      <c r="C1876" s="12">
        <v>15909.77</v>
      </c>
      <c r="D1876">
        <v>16292.13</v>
      </c>
      <c r="E1876" s="12">
        <v>15635.73</v>
      </c>
      <c r="G1876">
        <f t="shared" si="174"/>
        <v>-1.770623990911635E-2</v>
      </c>
      <c r="H1876">
        <f t="shared" si="175"/>
        <v>5.9012567491225631E-3</v>
      </c>
      <c r="I1876">
        <f t="shared" si="176"/>
        <v>-3.4625892551191417E-2</v>
      </c>
      <c r="J1876" t="str">
        <f t="shared" si="177"/>
        <v/>
      </c>
      <c r="K1876" t="str">
        <f t="shared" si="178"/>
        <v/>
      </c>
      <c r="L1876" t="str">
        <f t="shared" si="179"/>
        <v/>
      </c>
      <c r="M1876" t="str">
        <f>IF(Master!D1878&lt;'OHL indexes'!E1876,1,"")</f>
        <v/>
      </c>
      <c r="N1876" t="str">
        <f>IF(Master!D1878&gt;'OHL indexes'!D1876,1,"")</f>
        <v/>
      </c>
    </row>
    <row r="1877" spans="1:14" x14ac:dyDescent="0.25">
      <c r="A1877" s="1">
        <v>40786</v>
      </c>
      <c r="B1877">
        <v>15868.58</v>
      </c>
      <c r="C1877" s="12">
        <v>15855.79</v>
      </c>
      <c r="D1877">
        <v>16104.97</v>
      </c>
      <c r="E1877" s="12">
        <v>15397.9</v>
      </c>
      <c r="G1877">
        <f t="shared" si="174"/>
        <v>-8.0599524343072382E-4</v>
      </c>
      <c r="H1877">
        <f t="shared" si="175"/>
        <v>1.4896733041015686E-2</v>
      </c>
      <c r="I1877">
        <f t="shared" si="176"/>
        <v>-2.9661129099138095E-2</v>
      </c>
      <c r="J1877" t="str">
        <f t="shared" si="177"/>
        <v/>
      </c>
      <c r="K1877" t="str">
        <f t="shared" si="178"/>
        <v/>
      </c>
      <c r="L1877" t="str">
        <f t="shared" si="179"/>
        <v/>
      </c>
      <c r="M1877" t="str">
        <f>IF(Master!D1879&lt;'OHL indexes'!E1877,1,"")</f>
        <v/>
      </c>
      <c r="N1877" t="str">
        <f>IF(Master!D1879&gt;'OHL indexes'!D1877,1,"")</f>
        <v/>
      </c>
    </row>
    <row r="1878" spans="1:14" x14ac:dyDescent="0.25">
      <c r="A1878" s="1">
        <v>40787</v>
      </c>
      <c r="B1878">
        <v>16124.65</v>
      </c>
      <c r="C1878" s="12">
        <v>15943.27</v>
      </c>
      <c r="D1878">
        <v>16161.99</v>
      </c>
      <c r="E1878" s="12">
        <v>15422.6</v>
      </c>
      <c r="G1878">
        <f t="shared" si="174"/>
        <v>-1.1248616249034837E-2</v>
      </c>
      <c r="H1878">
        <f t="shared" si="175"/>
        <v>2.3157091781838002E-3</v>
      </c>
      <c r="I1878">
        <f t="shared" si="176"/>
        <v>-4.3538929527152437E-2</v>
      </c>
      <c r="J1878" t="str">
        <f t="shared" si="177"/>
        <v/>
      </c>
      <c r="K1878" t="str">
        <f t="shared" si="178"/>
        <v/>
      </c>
      <c r="L1878" t="str">
        <f t="shared" si="179"/>
        <v/>
      </c>
      <c r="M1878" t="str">
        <f>IF(Master!D1880&lt;'OHL indexes'!E1878,1,"")</f>
        <v/>
      </c>
      <c r="N1878" t="str">
        <f>IF(Master!D1880&gt;'OHL indexes'!D1878,1,"")</f>
        <v/>
      </c>
    </row>
    <row r="1879" spans="1:14" x14ac:dyDescent="0.25">
      <c r="A1879" s="1">
        <v>40788</v>
      </c>
      <c r="B1879">
        <v>17073.919999999998</v>
      </c>
      <c r="C1879" s="12">
        <v>16445.349999999999</v>
      </c>
      <c r="D1879">
        <v>17163.71</v>
      </c>
      <c r="E1879" s="12">
        <v>16252.93</v>
      </c>
      <c r="G1879">
        <f t="shared" si="174"/>
        <v>-3.6814627220931095E-2</v>
      </c>
      <c r="H1879">
        <f t="shared" si="175"/>
        <v>5.2588977809431281E-3</v>
      </c>
      <c r="I1879">
        <f t="shared" si="176"/>
        <v>-4.8084446922557755E-2</v>
      </c>
      <c r="J1879" t="str">
        <f t="shared" si="177"/>
        <v/>
      </c>
      <c r="K1879" t="str">
        <f t="shared" si="178"/>
        <v/>
      </c>
      <c r="L1879" t="str">
        <f t="shared" si="179"/>
        <v/>
      </c>
      <c r="M1879" t="str">
        <f>IF(Master!D1881&lt;'OHL indexes'!E1879,1,"")</f>
        <v/>
      </c>
      <c r="N1879" t="str">
        <f>IF(Master!D1881&gt;'OHL indexes'!D1879,1,"")</f>
        <v/>
      </c>
    </row>
    <row r="1880" spans="1:14" x14ac:dyDescent="0.25">
      <c r="A1880" s="1">
        <v>40792</v>
      </c>
      <c r="B1880">
        <v>17591.86</v>
      </c>
      <c r="C1880" s="12">
        <v>17847.03</v>
      </c>
      <c r="D1880">
        <v>18597.419999999998</v>
      </c>
      <c r="E1880" s="12">
        <v>17394.53</v>
      </c>
      <c r="G1880">
        <f t="shared" si="174"/>
        <v>1.4505004018904089E-2</v>
      </c>
      <c r="H1880">
        <f t="shared" si="175"/>
        <v>5.71605276531304E-2</v>
      </c>
      <c r="I1880">
        <f t="shared" si="176"/>
        <v>-1.1217119736059877E-2</v>
      </c>
      <c r="J1880" t="str">
        <f t="shared" si="177"/>
        <v/>
      </c>
      <c r="K1880" t="str">
        <f t="shared" si="178"/>
        <v/>
      </c>
      <c r="L1880" t="str">
        <f t="shared" si="179"/>
        <v/>
      </c>
      <c r="M1880" t="str">
        <f>IF(Master!D1882&lt;'OHL indexes'!E1880,1,"")</f>
        <v/>
      </c>
      <c r="N1880" t="str">
        <f>IF(Master!D1882&gt;'OHL indexes'!D1880,1,"")</f>
        <v/>
      </c>
    </row>
    <row r="1881" spans="1:14" x14ac:dyDescent="0.25">
      <c r="A1881" s="1">
        <v>40793</v>
      </c>
      <c r="B1881">
        <v>16681.509999999998</v>
      </c>
      <c r="C1881" s="12">
        <v>17075.34</v>
      </c>
      <c r="D1881">
        <v>17248.8</v>
      </c>
      <c r="E1881" s="12">
        <v>16644.900000000001</v>
      </c>
      <c r="G1881">
        <f t="shared" si="174"/>
        <v>2.3608774025852597E-2</v>
      </c>
      <c r="H1881">
        <f t="shared" si="175"/>
        <v>3.4007113264926225E-2</v>
      </c>
      <c r="I1881">
        <f t="shared" si="176"/>
        <v>-2.1946454487631328E-3</v>
      </c>
      <c r="J1881" t="str">
        <f t="shared" si="177"/>
        <v/>
      </c>
      <c r="K1881" t="str">
        <f t="shared" si="178"/>
        <v/>
      </c>
      <c r="L1881" t="str">
        <f t="shared" si="179"/>
        <v/>
      </c>
      <c r="M1881" t="str">
        <f>IF(Master!D1883&lt;'OHL indexes'!E1881,1,"")</f>
        <v/>
      </c>
      <c r="N1881" t="str">
        <f>IF(Master!D1883&gt;'OHL indexes'!D1881,1,"")</f>
        <v/>
      </c>
    </row>
    <row r="1882" spans="1:14" x14ac:dyDescent="0.25">
      <c r="A1882" s="1">
        <v>40794</v>
      </c>
      <c r="B1882">
        <v>17128.259999999998</v>
      </c>
      <c r="C1882" s="12">
        <v>16859.560000000001</v>
      </c>
      <c r="D1882">
        <v>17217.599999999999</v>
      </c>
      <c r="E1882" s="12">
        <v>16493.099999999999</v>
      </c>
      <c r="G1882">
        <f t="shared" si="174"/>
        <v>-1.5687524593858138E-2</v>
      </c>
      <c r="H1882">
        <f t="shared" si="175"/>
        <v>5.2159413740799909E-3</v>
      </c>
      <c r="I1882">
        <f t="shared" si="176"/>
        <v>-3.7082575813304985E-2</v>
      </c>
      <c r="J1882" t="str">
        <f t="shared" si="177"/>
        <v/>
      </c>
      <c r="K1882" t="str">
        <f t="shared" si="178"/>
        <v/>
      </c>
      <c r="L1882" t="str">
        <f t="shared" si="179"/>
        <v/>
      </c>
      <c r="M1882" t="str">
        <f>IF(Master!D1884&lt;'OHL indexes'!E1882,1,"")</f>
        <v/>
      </c>
      <c r="N1882" t="str">
        <f>IF(Master!D1884&gt;'OHL indexes'!D1882,1,"")</f>
        <v/>
      </c>
    </row>
    <row r="1883" spans="1:14" x14ac:dyDescent="0.25">
      <c r="A1883" s="1">
        <v>40795</v>
      </c>
      <c r="B1883">
        <v>18643.669999999998</v>
      </c>
      <c r="C1883" s="12">
        <v>17188.88</v>
      </c>
      <c r="D1883">
        <v>18929.41</v>
      </c>
      <c r="E1883" s="12">
        <v>17050.330000000002</v>
      </c>
      <c r="G1883">
        <f t="shared" si="174"/>
        <v>-7.8031310358958161E-2</v>
      </c>
      <c r="H1883">
        <f t="shared" si="175"/>
        <v>1.5326381554704671E-2</v>
      </c>
      <c r="I1883">
        <f t="shared" si="176"/>
        <v>-8.5462787101466486E-2</v>
      </c>
      <c r="J1883" t="str">
        <f t="shared" si="177"/>
        <v/>
      </c>
      <c r="K1883" t="str">
        <f t="shared" si="178"/>
        <v/>
      </c>
      <c r="L1883" t="str">
        <f t="shared" si="179"/>
        <v/>
      </c>
      <c r="M1883" t="str">
        <f>IF(Master!D1885&lt;'OHL indexes'!E1883,1,"")</f>
        <v/>
      </c>
      <c r="N1883" t="str">
        <f>IF(Master!D1885&gt;'OHL indexes'!D1883,1,"")</f>
        <v/>
      </c>
    </row>
    <row r="1884" spans="1:14" x14ac:dyDescent="0.25">
      <c r="A1884" s="1">
        <v>40798</v>
      </c>
      <c r="B1884">
        <v>18790.53</v>
      </c>
      <c r="C1884" s="12">
        <v>19605</v>
      </c>
      <c r="D1884">
        <v>20059.560000000001</v>
      </c>
      <c r="E1884" s="12">
        <v>18683.25</v>
      </c>
      <c r="G1884">
        <f t="shared" si="174"/>
        <v>4.3344706083330298E-2</v>
      </c>
      <c r="H1884">
        <f t="shared" si="175"/>
        <v>6.7535615014584716E-2</v>
      </c>
      <c r="I1884">
        <f t="shared" si="176"/>
        <v>-5.7092588660351273E-3</v>
      </c>
      <c r="J1884" t="str">
        <f t="shared" si="177"/>
        <v/>
      </c>
      <c r="K1884" t="str">
        <f t="shared" si="178"/>
        <v/>
      </c>
      <c r="L1884" t="str">
        <f t="shared" si="179"/>
        <v/>
      </c>
      <c r="M1884" t="str">
        <f>IF(Master!D1886&lt;'OHL indexes'!E1884,1,"")</f>
        <v/>
      </c>
      <c r="N1884" t="str">
        <f>IF(Master!D1886&gt;'OHL indexes'!D1884,1,"")</f>
        <v/>
      </c>
    </row>
    <row r="1885" spans="1:14" x14ac:dyDescent="0.25">
      <c r="A1885" s="1">
        <v>40799</v>
      </c>
      <c r="B1885">
        <v>18770.89</v>
      </c>
      <c r="C1885" s="12">
        <v>19000.11</v>
      </c>
      <c r="D1885">
        <v>19319.73</v>
      </c>
      <c r="E1885" s="12">
        <v>18594.04</v>
      </c>
      <c r="G1885">
        <f t="shared" si="174"/>
        <v>1.221146147039387E-2</v>
      </c>
      <c r="H1885">
        <f t="shared" si="175"/>
        <v>2.923889064397045E-2</v>
      </c>
      <c r="I1885">
        <f t="shared" si="176"/>
        <v>-9.4215031892467271E-3</v>
      </c>
      <c r="J1885" t="str">
        <f t="shared" si="177"/>
        <v/>
      </c>
      <c r="K1885" t="str">
        <f t="shared" si="178"/>
        <v/>
      </c>
      <c r="L1885" t="str">
        <f t="shared" si="179"/>
        <v/>
      </c>
      <c r="M1885" t="str">
        <f>IF(Master!D1887&lt;'OHL indexes'!E1885,1,"")</f>
        <v/>
      </c>
      <c r="N1885" t="str">
        <f>IF(Master!D1887&gt;'OHL indexes'!D1885,1,"")</f>
        <v/>
      </c>
    </row>
    <row r="1886" spans="1:14" x14ac:dyDescent="0.25">
      <c r="A1886" s="1">
        <v>40800</v>
      </c>
      <c r="B1886">
        <v>18104.03</v>
      </c>
      <c r="C1886" s="12">
        <v>18438</v>
      </c>
      <c r="D1886">
        <v>19169.48</v>
      </c>
      <c r="E1886" s="12">
        <v>17792.38</v>
      </c>
      <c r="G1886">
        <f t="shared" si="174"/>
        <v>1.8447273894265592E-2</v>
      </c>
      <c r="H1886">
        <f t="shared" si="175"/>
        <v>5.8851537475357762E-2</v>
      </c>
      <c r="I1886">
        <f t="shared" si="176"/>
        <v>-1.7214399224923849E-2</v>
      </c>
      <c r="J1886" t="str">
        <f t="shared" si="177"/>
        <v/>
      </c>
      <c r="K1886" t="str">
        <f t="shared" si="178"/>
        <v/>
      </c>
      <c r="L1886" t="str">
        <f t="shared" si="179"/>
        <v/>
      </c>
      <c r="M1886" t="str">
        <f>IF(Master!D1888&lt;'OHL indexes'!E1886,1,"")</f>
        <v/>
      </c>
      <c r="N1886" t="str">
        <f>IF(Master!D1888&gt;'OHL indexes'!D1886,1,"")</f>
        <v/>
      </c>
    </row>
    <row r="1887" spans="1:14" x14ac:dyDescent="0.25">
      <c r="A1887" s="1">
        <v>40801</v>
      </c>
      <c r="B1887">
        <v>17199.93</v>
      </c>
      <c r="C1887" s="12">
        <v>17792.419999999998</v>
      </c>
      <c r="D1887">
        <v>18125.97</v>
      </c>
      <c r="E1887" s="12">
        <v>17160.43</v>
      </c>
      <c r="G1887">
        <f t="shared" si="174"/>
        <v>3.444723321548393E-2</v>
      </c>
      <c r="H1887">
        <f t="shared" si="175"/>
        <v>5.3839753998998985E-2</v>
      </c>
      <c r="I1887">
        <f t="shared" si="176"/>
        <v>-2.2965209742132897E-3</v>
      </c>
      <c r="J1887" t="str">
        <f t="shared" si="177"/>
        <v/>
      </c>
      <c r="K1887" t="str">
        <f t="shared" si="178"/>
        <v/>
      </c>
      <c r="L1887" t="str">
        <f t="shared" si="179"/>
        <v/>
      </c>
      <c r="M1887" t="str">
        <f>IF(Master!D1889&lt;'OHL indexes'!E1887,1,"")</f>
        <v/>
      </c>
      <c r="N1887" t="str">
        <f>IF(Master!D1889&gt;'OHL indexes'!D1887,1,"")</f>
        <v/>
      </c>
    </row>
    <row r="1888" spans="1:14" x14ac:dyDescent="0.25">
      <c r="A1888" s="1">
        <v>40802</v>
      </c>
      <c r="B1888">
        <v>16801.32</v>
      </c>
      <c r="C1888" s="12">
        <v>17476.66</v>
      </c>
      <c r="D1888">
        <v>17542.54</v>
      </c>
      <c r="E1888" s="12">
        <v>16768.37</v>
      </c>
      <c r="G1888">
        <f t="shared" si="174"/>
        <v>4.0195651294065105E-2</v>
      </c>
      <c r="H1888">
        <f t="shared" si="175"/>
        <v>4.4116771777455543E-2</v>
      </c>
      <c r="I1888">
        <f t="shared" si="176"/>
        <v>-1.9611554330255521E-3</v>
      </c>
      <c r="J1888" t="str">
        <f t="shared" si="177"/>
        <v/>
      </c>
      <c r="K1888" t="str">
        <f t="shared" si="178"/>
        <v/>
      </c>
      <c r="L1888" t="str">
        <f t="shared" si="179"/>
        <v/>
      </c>
      <c r="M1888" t="str">
        <f>IF(Master!D1890&lt;'OHL indexes'!E1888,1,"")</f>
        <v/>
      </c>
      <c r="N1888" t="str">
        <f>IF(Master!D1890&gt;'OHL indexes'!D1888,1,"")</f>
        <v/>
      </c>
    </row>
    <row r="1889" spans="1:14" x14ac:dyDescent="0.25">
      <c r="A1889" s="1">
        <v>40805</v>
      </c>
      <c r="B1889">
        <v>17477.96</v>
      </c>
      <c r="C1889" s="12">
        <v>17343.5</v>
      </c>
      <c r="D1889">
        <v>18077.68</v>
      </c>
      <c r="E1889" s="12">
        <v>17306.59</v>
      </c>
      <c r="G1889">
        <f t="shared" si="174"/>
        <v>-7.6931175034157251E-3</v>
      </c>
      <c r="H1889">
        <f t="shared" si="175"/>
        <v>3.4312928968827094E-2</v>
      </c>
      <c r="I1889">
        <f t="shared" si="176"/>
        <v>-9.8049200249914481E-3</v>
      </c>
      <c r="J1889" t="str">
        <f t="shared" si="177"/>
        <v/>
      </c>
      <c r="K1889" t="str">
        <f t="shared" si="178"/>
        <v/>
      </c>
      <c r="L1889" t="str">
        <f t="shared" si="179"/>
        <v/>
      </c>
      <c r="M1889" t="str">
        <f>IF(Master!D1891&lt;'OHL indexes'!E1889,1,"")</f>
        <v/>
      </c>
      <c r="N1889" t="str">
        <f>IF(Master!D1891&gt;'OHL indexes'!D1889,1,"")</f>
        <v/>
      </c>
    </row>
    <row r="1890" spans="1:14" x14ac:dyDescent="0.25">
      <c r="A1890" s="1">
        <v>40806</v>
      </c>
      <c r="B1890">
        <v>17397.72</v>
      </c>
      <c r="C1890" s="12">
        <v>17286.689999999999</v>
      </c>
      <c r="D1890">
        <v>17582.39</v>
      </c>
      <c r="E1890" s="12">
        <v>16885.47</v>
      </c>
      <c r="G1890">
        <f t="shared" si="174"/>
        <v>-6.38187072788865E-3</v>
      </c>
      <c r="H1890">
        <f t="shared" si="175"/>
        <v>1.0614609270640063E-2</v>
      </c>
      <c r="I1890">
        <f t="shared" si="176"/>
        <v>-2.9443513287948031E-2</v>
      </c>
      <c r="J1890" t="str">
        <f t="shared" si="177"/>
        <v/>
      </c>
      <c r="K1890" t="str">
        <f t="shared" si="178"/>
        <v/>
      </c>
      <c r="L1890" t="str">
        <f t="shared" si="179"/>
        <v/>
      </c>
      <c r="M1890" t="str">
        <f>IF(Master!D1892&lt;'OHL indexes'!E1890,1,"")</f>
        <v/>
      </c>
      <c r="N1890" t="str">
        <f>IF(Master!D1892&gt;'OHL indexes'!D1890,1,"")</f>
        <v/>
      </c>
    </row>
    <row r="1891" spans="1:14" x14ac:dyDescent="0.25">
      <c r="A1891" s="1">
        <v>40807</v>
      </c>
      <c r="B1891">
        <v>18876.14</v>
      </c>
      <c r="C1891" s="12">
        <v>17529.72</v>
      </c>
      <c r="D1891">
        <v>18876.14</v>
      </c>
      <c r="E1891" s="12">
        <v>17186.52</v>
      </c>
      <c r="G1891">
        <f t="shared" si="174"/>
        <v>-7.1329201838935208E-2</v>
      </c>
      <c r="H1891">
        <f t="shared" si="175"/>
        <v>0</v>
      </c>
      <c r="I1891">
        <f t="shared" si="176"/>
        <v>-8.9510885170379084E-2</v>
      </c>
      <c r="J1891" t="str">
        <f t="shared" si="177"/>
        <v/>
      </c>
      <c r="K1891" t="str">
        <f t="shared" si="178"/>
        <v/>
      </c>
      <c r="L1891" t="str">
        <f t="shared" si="179"/>
        <v/>
      </c>
      <c r="M1891" t="str">
        <f>IF(Master!D1893&lt;'OHL indexes'!E1891,1,"")</f>
        <v/>
      </c>
      <c r="N1891">
        <f>IF(Master!D1893&gt;'OHL indexes'!D1891,1,"")</f>
        <v>1</v>
      </c>
    </row>
    <row r="1892" spans="1:14" x14ac:dyDescent="0.25">
      <c r="A1892" s="1">
        <v>40808</v>
      </c>
      <c r="B1892">
        <v>20337.52</v>
      </c>
      <c r="C1892" s="12">
        <v>19848.54</v>
      </c>
      <c r="D1892">
        <v>20963.63</v>
      </c>
      <c r="E1892" s="12">
        <v>19530.05</v>
      </c>
      <c r="G1892">
        <f t="shared" si="174"/>
        <v>-2.4043246177508304E-2</v>
      </c>
      <c r="H1892">
        <f t="shared" si="175"/>
        <v>3.0785956203116305E-2</v>
      </c>
      <c r="I1892">
        <f t="shared" si="176"/>
        <v>-3.9703464335867911E-2</v>
      </c>
      <c r="J1892" t="str">
        <f t="shared" si="177"/>
        <v/>
      </c>
      <c r="K1892" t="str">
        <f t="shared" si="178"/>
        <v/>
      </c>
      <c r="L1892" t="str">
        <f t="shared" si="179"/>
        <v/>
      </c>
      <c r="M1892" t="str">
        <f>IF(Master!D1894&lt;'OHL indexes'!E1892,1,"")</f>
        <v/>
      </c>
      <c r="N1892" t="str">
        <f>IF(Master!D1894&gt;'OHL indexes'!D1892,1,"")</f>
        <v/>
      </c>
    </row>
    <row r="1893" spans="1:14" x14ac:dyDescent="0.25">
      <c r="A1893" s="1">
        <v>40809</v>
      </c>
      <c r="B1893">
        <v>20608.55</v>
      </c>
      <c r="C1893" s="12">
        <v>20956.63</v>
      </c>
      <c r="D1893">
        <v>21062.91</v>
      </c>
      <c r="E1893" s="12">
        <v>20060.650000000001</v>
      </c>
      <c r="G1893">
        <f t="shared" si="174"/>
        <v>1.6890077176705764E-2</v>
      </c>
      <c r="H1893">
        <f t="shared" si="175"/>
        <v>2.204716003794549E-2</v>
      </c>
      <c r="I1893">
        <f t="shared" si="176"/>
        <v>-2.6586052876112043E-2</v>
      </c>
      <c r="J1893" t="str">
        <f t="shared" si="177"/>
        <v/>
      </c>
      <c r="K1893" t="str">
        <f t="shared" si="178"/>
        <v/>
      </c>
      <c r="L1893" t="str">
        <f t="shared" si="179"/>
        <v/>
      </c>
      <c r="M1893" t="str">
        <f>IF(Master!D1895&lt;'OHL indexes'!E1893,1,"")</f>
        <v/>
      </c>
      <c r="N1893" t="str">
        <f>IF(Master!D1895&gt;'OHL indexes'!D1893,1,"")</f>
        <v/>
      </c>
    </row>
    <row r="1894" spans="1:14" x14ac:dyDescent="0.25">
      <c r="A1894" s="1">
        <v>40812</v>
      </c>
      <c r="B1894">
        <v>19786.79</v>
      </c>
      <c r="C1894" s="12">
        <v>20194.990000000002</v>
      </c>
      <c r="D1894">
        <v>20925.52</v>
      </c>
      <c r="E1894" s="12">
        <v>19719.8</v>
      </c>
      <c r="G1894">
        <f t="shared" si="174"/>
        <v>2.0629925318861764E-2</v>
      </c>
      <c r="H1894">
        <f t="shared" si="175"/>
        <v>5.7550011901879916E-2</v>
      </c>
      <c r="I1894">
        <f t="shared" si="176"/>
        <v>-3.3855921046315185E-3</v>
      </c>
      <c r="J1894" t="str">
        <f t="shared" si="177"/>
        <v/>
      </c>
      <c r="K1894" t="str">
        <f t="shared" si="178"/>
        <v/>
      </c>
      <c r="L1894" t="str">
        <f t="shared" si="179"/>
        <v/>
      </c>
      <c r="M1894" t="str">
        <f>IF(Master!D1896&lt;'OHL indexes'!E1894,1,"")</f>
        <v/>
      </c>
      <c r="N1894" t="str">
        <f>IF(Master!D1896&gt;'OHL indexes'!D1894,1,"")</f>
        <v/>
      </c>
    </row>
    <row r="1895" spans="1:14" x14ac:dyDescent="0.25">
      <c r="A1895" s="1">
        <v>40813</v>
      </c>
      <c r="B1895">
        <v>19422.560000000001</v>
      </c>
      <c r="C1895" s="12">
        <v>19192.22</v>
      </c>
      <c r="D1895">
        <v>19649.66</v>
      </c>
      <c r="E1895" s="12">
        <v>18586.939999999999</v>
      </c>
      <c r="G1895">
        <f t="shared" si="174"/>
        <v>-1.1859404733464585E-2</v>
      </c>
      <c r="H1895">
        <f t="shared" si="175"/>
        <v>1.1692588412649974E-2</v>
      </c>
      <c r="I1895">
        <f t="shared" si="176"/>
        <v>-4.3023164814525061E-2</v>
      </c>
      <c r="J1895" t="str">
        <f t="shared" si="177"/>
        <v/>
      </c>
      <c r="K1895" t="str">
        <f t="shared" si="178"/>
        <v/>
      </c>
      <c r="L1895" t="str">
        <f t="shared" si="179"/>
        <v/>
      </c>
      <c r="M1895" t="str">
        <f>IF(Master!D1897&lt;'OHL indexes'!E1895,1,"")</f>
        <v/>
      </c>
      <c r="N1895" t="str">
        <f>IF(Master!D1897&gt;'OHL indexes'!D1895,1,"")</f>
        <v/>
      </c>
    </row>
    <row r="1896" spans="1:14" x14ac:dyDescent="0.25">
      <c r="A1896" s="1">
        <v>40814</v>
      </c>
      <c r="B1896">
        <v>20746.07</v>
      </c>
      <c r="C1896" s="12">
        <v>19422.560000000001</v>
      </c>
      <c r="D1896">
        <v>20759.5</v>
      </c>
      <c r="E1896" s="12">
        <v>19032.900000000001</v>
      </c>
      <c r="G1896">
        <f t="shared" si="174"/>
        <v>-6.379569720915812E-2</v>
      </c>
      <c r="H1896">
        <f t="shared" si="175"/>
        <v>6.4735152248118766E-4</v>
      </c>
      <c r="I1896">
        <f t="shared" si="176"/>
        <v>-8.2578049722188296E-2</v>
      </c>
      <c r="J1896" t="str">
        <f t="shared" si="177"/>
        <v/>
      </c>
      <c r="K1896" t="str">
        <f t="shared" si="178"/>
        <v/>
      </c>
      <c r="L1896" t="str">
        <f t="shared" si="179"/>
        <v/>
      </c>
      <c r="M1896" t="str">
        <f>IF(Master!D1898&lt;'OHL indexes'!E1896,1,"")</f>
        <v/>
      </c>
      <c r="N1896" t="str">
        <f>IF(Master!D1898&gt;'OHL indexes'!D1896,1,"")</f>
        <v/>
      </c>
    </row>
    <row r="1897" spans="1:14" x14ac:dyDescent="0.25">
      <c r="A1897" s="1">
        <v>40815</v>
      </c>
      <c r="B1897">
        <v>20303.41</v>
      </c>
      <c r="C1897" s="12">
        <v>20333.09</v>
      </c>
      <c r="D1897">
        <v>21334.5</v>
      </c>
      <c r="E1897" s="12">
        <v>19786.23</v>
      </c>
      <c r="G1897">
        <f t="shared" si="174"/>
        <v>1.4618234079890602E-3</v>
      </c>
      <c r="H1897">
        <f t="shared" si="175"/>
        <v>5.078408011265112E-2</v>
      </c>
      <c r="I1897">
        <f t="shared" si="176"/>
        <v>-2.5472568401071594E-2</v>
      </c>
      <c r="J1897" t="str">
        <f t="shared" si="177"/>
        <v/>
      </c>
      <c r="K1897" t="str">
        <f t="shared" si="178"/>
        <v/>
      </c>
      <c r="L1897" t="str">
        <f t="shared" si="179"/>
        <v/>
      </c>
      <c r="M1897" t="str">
        <f>IF(Master!D1899&lt;'OHL indexes'!E1897,1,"")</f>
        <v/>
      </c>
      <c r="N1897" t="str">
        <f>IF(Master!D1899&gt;'OHL indexes'!D1897,1,"")</f>
        <v/>
      </c>
    </row>
    <row r="1898" spans="1:14" x14ac:dyDescent="0.25">
      <c r="A1898" s="1">
        <v>40816</v>
      </c>
      <c r="B1898">
        <v>22019.55</v>
      </c>
      <c r="C1898" s="12">
        <v>20924.25</v>
      </c>
      <c r="D1898">
        <v>22048</v>
      </c>
      <c r="E1898" s="12">
        <v>20743.419999999998</v>
      </c>
      <c r="G1898">
        <f t="shared" si="174"/>
        <v>-4.9742160943343494E-2</v>
      </c>
      <c r="H1898">
        <f t="shared" si="175"/>
        <v>1.2920336700796842E-3</v>
      </c>
      <c r="I1898">
        <f t="shared" si="176"/>
        <v>-5.7954408695908954E-2</v>
      </c>
      <c r="J1898" t="str">
        <f t="shared" si="177"/>
        <v/>
      </c>
      <c r="K1898" t="str">
        <f t="shared" si="178"/>
        <v/>
      </c>
      <c r="L1898" t="str">
        <f t="shared" si="179"/>
        <v/>
      </c>
      <c r="M1898" t="str">
        <f>IF(Master!D1900&lt;'OHL indexes'!E1898,1,"")</f>
        <v/>
      </c>
      <c r="N1898" t="str">
        <f>IF(Master!D1900&gt;'OHL indexes'!D1898,1,"")</f>
        <v/>
      </c>
    </row>
    <row r="1899" spans="1:14" x14ac:dyDescent="0.25">
      <c r="A1899" s="1">
        <v>40819</v>
      </c>
      <c r="B1899">
        <v>23578.78</v>
      </c>
      <c r="C1899" s="12">
        <v>21992.29</v>
      </c>
      <c r="D1899">
        <v>23589.65</v>
      </c>
      <c r="E1899" s="12">
        <v>21659.74</v>
      </c>
      <c r="G1899">
        <f t="shared" si="174"/>
        <v>-6.7284651708018783E-2</v>
      </c>
      <c r="H1899">
        <f t="shared" si="175"/>
        <v>4.6100773661761352E-4</v>
      </c>
      <c r="I1899">
        <f t="shared" si="176"/>
        <v>-8.1388434855408032E-2</v>
      </c>
      <c r="J1899" t="str">
        <f t="shared" si="177"/>
        <v/>
      </c>
      <c r="K1899" t="str">
        <f t="shared" si="178"/>
        <v/>
      </c>
      <c r="L1899" t="str">
        <f t="shared" si="179"/>
        <v/>
      </c>
      <c r="M1899" t="str">
        <f>IF(Master!D1901&lt;'OHL indexes'!E1899,1,"")</f>
        <v/>
      </c>
      <c r="N1899" t="str">
        <f>IF(Master!D1901&gt;'OHL indexes'!D1899,1,"")</f>
        <v/>
      </c>
    </row>
    <row r="1900" spans="1:14" x14ac:dyDescent="0.25">
      <c r="A1900" s="1">
        <v>40820</v>
      </c>
      <c r="B1900">
        <v>21693.59</v>
      </c>
      <c r="C1900" s="12">
        <v>23881.56</v>
      </c>
      <c r="D1900">
        <v>24251.48</v>
      </c>
      <c r="E1900" s="12">
        <v>21446.959999999999</v>
      </c>
      <c r="G1900">
        <f t="shared" si="174"/>
        <v>0.10085790318707044</v>
      </c>
      <c r="H1900">
        <f t="shared" si="175"/>
        <v>0.11790994482702022</v>
      </c>
      <c r="I1900">
        <f t="shared" si="176"/>
        <v>-1.136879603606411E-2</v>
      </c>
      <c r="J1900" t="str">
        <f t="shared" si="177"/>
        <v/>
      </c>
      <c r="K1900" t="str">
        <f t="shared" si="178"/>
        <v/>
      </c>
      <c r="L1900" t="str">
        <f t="shared" si="179"/>
        <v/>
      </c>
      <c r="M1900" t="str">
        <f>IF(Master!D1902&lt;'OHL indexes'!E1900,1,"")</f>
        <v/>
      </c>
      <c r="N1900" t="str">
        <f>IF(Master!D1902&gt;'OHL indexes'!D1900,1,"")</f>
        <v/>
      </c>
    </row>
    <row r="1901" spans="1:14" x14ac:dyDescent="0.25">
      <c r="A1901" s="1">
        <v>40821</v>
      </c>
      <c r="B1901">
        <v>20552.560000000001</v>
      </c>
      <c r="C1901" s="12">
        <v>21542.37</v>
      </c>
      <c r="D1901">
        <v>21707.34</v>
      </c>
      <c r="E1901" s="12">
        <v>20428.82</v>
      </c>
      <c r="G1901">
        <f t="shared" si="174"/>
        <v>4.8159937253558605E-2</v>
      </c>
      <c r="H1901">
        <f t="shared" si="175"/>
        <v>5.6186674555383842E-2</v>
      </c>
      <c r="I1901">
        <f t="shared" si="176"/>
        <v>-6.0206611731093984E-3</v>
      </c>
      <c r="J1901" t="str">
        <f t="shared" si="177"/>
        <v/>
      </c>
      <c r="K1901" t="str">
        <f t="shared" si="178"/>
        <v/>
      </c>
      <c r="L1901" t="str">
        <f t="shared" si="179"/>
        <v/>
      </c>
      <c r="M1901" t="str">
        <f>IF(Master!D1903&lt;'OHL indexes'!E1901,1,"")</f>
        <v/>
      </c>
      <c r="N1901" t="str">
        <f>IF(Master!D1903&gt;'OHL indexes'!D1901,1,"")</f>
        <v/>
      </c>
    </row>
    <row r="1902" spans="1:14" x14ac:dyDescent="0.25">
      <c r="A1902" s="1">
        <v>40822</v>
      </c>
      <c r="B1902">
        <v>20282.34</v>
      </c>
      <c r="C1902" s="12">
        <v>20405.04</v>
      </c>
      <c r="D1902">
        <v>20978.58</v>
      </c>
      <c r="E1902" s="12">
        <v>20137.57</v>
      </c>
      <c r="G1902">
        <f t="shared" si="174"/>
        <v>6.0495978274697215E-3</v>
      </c>
      <c r="H1902">
        <f t="shared" si="175"/>
        <v>3.4327400092888816E-2</v>
      </c>
      <c r="I1902">
        <f t="shared" si="176"/>
        <v>-7.1377365728018116E-3</v>
      </c>
      <c r="J1902" t="str">
        <f t="shared" si="177"/>
        <v/>
      </c>
      <c r="K1902" t="str">
        <f t="shared" si="178"/>
        <v/>
      </c>
      <c r="L1902" t="str">
        <f t="shared" si="179"/>
        <v/>
      </c>
      <c r="M1902" t="str">
        <f>IF(Master!D1904&lt;'OHL indexes'!E1902,1,"")</f>
        <v/>
      </c>
      <c r="N1902" t="str">
        <f>IF(Master!D1904&gt;'OHL indexes'!D1902,1,"")</f>
        <v/>
      </c>
    </row>
    <row r="1903" spans="1:14" x14ac:dyDescent="0.25">
      <c r="A1903" s="1">
        <v>40823</v>
      </c>
      <c r="B1903">
        <v>20321.060000000001</v>
      </c>
      <c r="C1903" s="12">
        <v>20282.34</v>
      </c>
      <c r="D1903">
        <v>20929.3</v>
      </c>
      <c r="E1903" s="12">
        <v>19676.3</v>
      </c>
      <c r="G1903">
        <f t="shared" si="174"/>
        <v>-1.9054124145099216E-3</v>
      </c>
      <c r="H1903">
        <f t="shared" si="175"/>
        <v>2.9931509478344109E-2</v>
      </c>
      <c r="I1903">
        <f t="shared" si="176"/>
        <v>-3.1728659823847871E-2</v>
      </c>
      <c r="J1903" t="str">
        <f t="shared" si="177"/>
        <v/>
      </c>
      <c r="K1903" t="str">
        <f t="shared" si="178"/>
        <v/>
      </c>
      <c r="L1903" t="str">
        <f t="shared" si="179"/>
        <v/>
      </c>
      <c r="M1903" t="str">
        <f>IF(Master!D1905&lt;'OHL indexes'!E1903,1,"")</f>
        <v/>
      </c>
      <c r="N1903" t="str">
        <f>IF(Master!D1905&gt;'OHL indexes'!D1903,1,"")</f>
        <v/>
      </c>
    </row>
    <row r="1904" spans="1:14" x14ac:dyDescent="0.25">
      <c r="A1904" s="1">
        <v>40826</v>
      </c>
      <c r="B1904">
        <v>18861.47</v>
      </c>
      <c r="C1904" s="12">
        <v>19761.05</v>
      </c>
      <c r="D1904">
        <v>19780.46</v>
      </c>
      <c r="E1904" s="12">
        <v>18824.009999999998</v>
      </c>
      <c r="G1904">
        <f t="shared" si="174"/>
        <v>4.7694055659500467E-2</v>
      </c>
      <c r="H1904">
        <f t="shared" si="175"/>
        <v>4.8723137698175156E-2</v>
      </c>
      <c r="I1904">
        <f t="shared" si="176"/>
        <v>-1.9860594110641117E-3</v>
      </c>
      <c r="J1904" t="str">
        <f t="shared" si="177"/>
        <v/>
      </c>
      <c r="K1904" t="str">
        <f t="shared" si="178"/>
        <v/>
      </c>
      <c r="L1904" t="str">
        <f t="shared" si="179"/>
        <v/>
      </c>
      <c r="M1904" t="str">
        <f>IF(Master!D1906&lt;'OHL indexes'!E1904,1,"")</f>
        <v/>
      </c>
      <c r="N1904" t="str">
        <f>IF(Master!D1906&gt;'OHL indexes'!D1904,1,"")</f>
        <v/>
      </c>
    </row>
    <row r="1905" spans="1:14" x14ac:dyDescent="0.25">
      <c r="A1905" s="1">
        <v>40827</v>
      </c>
      <c r="B1905">
        <v>18769.849999999999</v>
      </c>
      <c r="C1905" s="12">
        <v>18928.11</v>
      </c>
      <c r="D1905">
        <v>19325.16</v>
      </c>
      <c r="E1905" s="12">
        <v>18664.330000000002</v>
      </c>
      <c r="G1905">
        <f t="shared" si="174"/>
        <v>8.4316070719798741E-3</v>
      </c>
      <c r="H1905">
        <f t="shared" si="175"/>
        <v>2.9585212455081056E-2</v>
      </c>
      <c r="I1905">
        <f t="shared" si="176"/>
        <v>-5.6217817403972914E-3</v>
      </c>
      <c r="J1905" t="str">
        <f t="shared" si="177"/>
        <v/>
      </c>
      <c r="K1905" t="str">
        <f t="shared" si="178"/>
        <v/>
      </c>
      <c r="L1905" t="str">
        <f t="shared" si="179"/>
        <v/>
      </c>
      <c r="M1905" t="str">
        <f>IF(Master!D1907&lt;'OHL indexes'!E1905,1,"")</f>
        <v/>
      </c>
      <c r="N1905" t="str">
        <f>IF(Master!D1907&gt;'OHL indexes'!D1905,1,"")</f>
        <v/>
      </c>
    </row>
    <row r="1906" spans="1:14" x14ac:dyDescent="0.25">
      <c r="A1906" s="1">
        <v>40828</v>
      </c>
      <c r="B1906">
        <v>17601.96</v>
      </c>
      <c r="C1906" s="12">
        <v>18477.87</v>
      </c>
      <c r="D1906">
        <v>18498.73</v>
      </c>
      <c r="E1906" s="12">
        <v>17212.650000000001</v>
      </c>
      <c r="G1906">
        <f t="shared" si="174"/>
        <v>4.9762071951078068E-2</v>
      </c>
      <c r="H1906">
        <f t="shared" si="175"/>
        <v>5.0947167247283875E-2</v>
      </c>
      <c r="I1906">
        <f t="shared" si="176"/>
        <v>-2.2117423286951987E-2</v>
      </c>
      <c r="J1906" t="str">
        <f t="shared" si="177"/>
        <v/>
      </c>
      <c r="K1906" t="str">
        <f t="shared" si="178"/>
        <v/>
      </c>
      <c r="L1906" t="str">
        <f t="shared" si="179"/>
        <v/>
      </c>
      <c r="M1906" t="str">
        <f>IF(Master!D1908&lt;'OHL indexes'!E1906,1,"")</f>
        <v/>
      </c>
      <c r="N1906" t="str">
        <f>IF(Master!D1908&gt;'OHL indexes'!D1906,1,"")</f>
        <v/>
      </c>
    </row>
    <row r="1907" spans="1:14" x14ac:dyDescent="0.25">
      <c r="A1907" s="1">
        <v>40829</v>
      </c>
      <c r="B1907">
        <v>17473.89</v>
      </c>
      <c r="C1907" s="12">
        <v>17780.150000000001</v>
      </c>
      <c r="D1907">
        <v>18270.18</v>
      </c>
      <c r="E1907" s="12">
        <v>17401.490000000002</v>
      </c>
      <c r="G1907">
        <f t="shared" si="174"/>
        <v>1.7526721296746262E-2</v>
      </c>
      <c r="H1907">
        <f t="shared" si="175"/>
        <v>4.5570276566923695E-2</v>
      </c>
      <c r="I1907">
        <f t="shared" si="176"/>
        <v>-4.1433246975914884E-3</v>
      </c>
      <c r="J1907" t="str">
        <f t="shared" si="177"/>
        <v/>
      </c>
      <c r="K1907" t="str">
        <f t="shared" si="178"/>
        <v/>
      </c>
      <c r="L1907" t="str">
        <f t="shared" si="179"/>
        <v/>
      </c>
      <c r="M1907" t="str">
        <f>IF(Master!D1909&lt;'OHL indexes'!E1907,1,"")</f>
        <v/>
      </c>
      <c r="N1907" t="str">
        <f>IF(Master!D1909&gt;'OHL indexes'!D1907,1,"")</f>
        <v/>
      </c>
    </row>
    <row r="1908" spans="1:14" x14ac:dyDescent="0.25">
      <c r="A1908" s="1">
        <v>40830</v>
      </c>
      <c r="B1908">
        <v>16400.43</v>
      </c>
      <c r="C1908" s="12">
        <v>17218.77</v>
      </c>
      <c r="D1908">
        <v>17227.689999999999</v>
      </c>
      <c r="E1908" s="12">
        <v>16396.240000000002</v>
      </c>
      <c r="G1908">
        <f t="shared" si="174"/>
        <v>4.9897472200423953E-2</v>
      </c>
      <c r="H1908">
        <f t="shared" si="175"/>
        <v>5.0441360378965516E-2</v>
      </c>
      <c r="I1908">
        <f t="shared" si="176"/>
        <v>-2.5548110628803578E-4</v>
      </c>
      <c r="J1908" t="str">
        <f t="shared" si="177"/>
        <v/>
      </c>
      <c r="K1908" t="str">
        <f t="shared" si="178"/>
        <v/>
      </c>
      <c r="L1908" t="str">
        <f t="shared" si="179"/>
        <v/>
      </c>
      <c r="M1908" t="str">
        <f>IF(Master!D1910&lt;'OHL indexes'!E1908,1,"")</f>
        <v/>
      </c>
      <c r="N1908" t="str">
        <f>IF(Master!D1910&gt;'OHL indexes'!D1908,1,"")</f>
        <v/>
      </c>
    </row>
    <row r="1909" spans="1:14" x14ac:dyDescent="0.25">
      <c r="A1909" s="1">
        <v>40833</v>
      </c>
      <c r="B1909">
        <v>18456.78</v>
      </c>
      <c r="C1909" s="12">
        <v>16542.73</v>
      </c>
      <c r="D1909">
        <v>18487.45</v>
      </c>
      <c r="E1909" s="12">
        <v>16325.1</v>
      </c>
      <c r="G1909">
        <f t="shared" si="174"/>
        <v>-0.10370443815226704</v>
      </c>
      <c r="H1909">
        <f t="shared" si="175"/>
        <v>1.6617199749904277E-3</v>
      </c>
      <c r="I1909">
        <f t="shared" si="176"/>
        <v>-0.11549576903446857</v>
      </c>
      <c r="J1909" t="str">
        <f t="shared" si="177"/>
        <v/>
      </c>
      <c r="K1909" t="str">
        <f t="shared" si="178"/>
        <v/>
      </c>
      <c r="L1909" t="str">
        <f t="shared" si="179"/>
        <v/>
      </c>
      <c r="M1909" t="str">
        <f>IF(Master!D1911&lt;'OHL indexes'!E1909,1,"")</f>
        <v/>
      </c>
      <c r="N1909" t="str">
        <f>IF(Master!D1911&gt;'OHL indexes'!D1909,1,"")</f>
        <v/>
      </c>
    </row>
    <row r="1910" spans="1:14" x14ac:dyDescent="0.25">
      <c r="A1910" s="1">
        <v>40834</v>
      </c>
      <c r="B1910">
        <v>17363.79</v>
      </c>
      <c r="C1910" s="12">
        <v>18634.29</v>
      </c>
      <c r="D1910">
        <v>18905.45</v>
      </c>
      <c r="E1910" s="12">
        <v>16923.490000000002</v>
      </c>
      <c r="G1910">
        <f t="shared" si="174"/>
        <v>7.3169509651982656E-2</v>
      </c>
      <c r="H1910">
        <f t="shared" si="175"/>
        <v>8.878591597802088E-2</v>
      </c>
      <c r="I1910">
        <f t="shared" si="176"/>
        <v>-2.535736725680271E-2</v>
      </c>
      <c r="J1910" t="str">
        <f t="shared" si="177"/>
        <v/>
      </c>
      <c r="K1910" t="str">
        <f t="shared" si="178"/>
        <v/>
      </c>
      <c r="L1910" t="str">
        <f t="shared" si="179"/>
        <v/>
      </c>
      <c r="M1910" t="str">
        <f>IF(Master!D1912&lt;'OHL indexes'!E1910,1,"")</f>
        <v/>
      </c>
      <c r="N1910" t="str">
        <f>IF(Master!D1912&gt;'OHL indexes'!D1910,1,"")</f>
        <v/>
      </c>
    </row>
    <row r="1911" spans="1:14" x14ac:dyDescent="0.25">
      <c r="A1911" s="1">
        <v>40835</v>
      </c>
      <c r="B1911">
        <v>18960.150000000001</v>
      </c>
      <c r="C1911" s="12">
        <v>17503.82</v>
      </c>
      <c r="D1911">
        <v>19072.16</v>
      </c>
      <c r="E1911" s="12">
        <v>17195.75</v>
      </c>
      <c r="G1911">
        <f t="shared" si="174"/>
        <v>-7.6810046334021664E-2</v>
      </c>
      <c r="H1911">
        <f t="shared" si="175"/>
        <v>5.907653684174452E-3</v>
      </c>
      <c r="I1911">
        <f t="shared" si="176"/>
        <v>-9.3058335508949153E-2</v>
      </c>
      <c r="J1911" t="str">
        <f t="shared" si="177"/>
        <v/>
      </c>
      <c r="K1911" t="str">
        <f t="shared" si="178"/>
        <v/>
      </c>
      <c r="L1911" t="str">
        <f t="shared" si="179"/>
        <v/>
      </c>
      <c r="M1911" t="str">
        <f>IF(Master!D1913&lt;'OHL indexes'!E1911,1,"")</f>
        <v/>
      </c>
      <c r="N1911" t="str">
        <f>IF(Master!D1913&gt;'OHL indexes'!D1911,1,"")</f>
        <v/>
      </c>
    </row>
    <row r="1912" spans="1:14" x14ac:dyDescent="0.25">
      <c r="A1912" s="1">
        <v>40836</v>
      </c>
      <c r="B1912">
        <v>19093.650000000001</v>
      </c>
      <c r="C1912" s="12">
        <v>18559.7</v>
      </c>
      <c r="D1912">
        <v>19683.77</v>
      </c>
      <c r="E1912" s="12">
        <v>18464.16</v>
      </c>
      <c r="G1912">
        <f t="shared" si="174"/>
        <v>-2.7964794578302254E-2</v>
      </c>
      <c r="H1912">
        <f t="shared" si="175"/>
        <v>3.0906610312852578E-2</v>
      </c>
      <c r="I1912">
        <f t="shared" si="176"/>
        <v>-3.2968552372123816E-2</v>
      </c>
      <c r="J1912" t="str">
        <f t="shared" si="177"/>
        <v/>
      </c>
      <c r="K1912" t="str">
        <f t="shared" si="178"/>
        <v/>
      </c>
      <c r="L1912" t="str">
        <f t="shared" si="179"/>
        <v/>
      </c>
      <c r="M1912" t="str">
        <f>IF(Master!D1914&lt;'OHL indexes'!E1912,1,"")</f>
        <v/>
      </c>
      <c r="N1912" t="str">
        <f>IF(Master!D1914&gt;'OHL indexes'!D1912,1,"")</f>
        <v/>
      </c>
    </row>
    <row r="1913" spans="1:14" x14ac:dyDescent="0.25">
      <c r="A1913" s="1">
        <v>40837</v>
      </c>
      <c r="B1913">
        <v>17736.89</v>
      </c>
      <c r="C1913" s="12">
        <v>18413.849999999999</v>
      </c>
      <c r="D1913">
        <v>18501.29</v>
      </c>
      <c r="E1913" s="12">
        <v>17680.45</v>
      </c>
      <c r="G1913">
        <f t="shared" si="174"/>
        <v>3.8166781211362188E-2</v>
      </c>
      <c r="H1913">
        <f t="shared" si="175"/>
        <v>4.3096619531383551E-2</v>
      </c>
      <c r="I1913">
        <f t="shared" si="176"/>
        <v>-3.1820685588058728E-3</v>
      </c>
      <c r="J1913" t="str">
        <f t="shared" si="177"/>
        <v/>
      </c>
      <c r="K1913" t="str">
        <f t="shared" si="178"/>
        <v/>
      </c>
      <c r="L1913" t="str">
        <f t="shared" si="179"/>
        <v/>
      </c>
      <c r="M1913" t="str">
        <f>IF(Master!D1915&lt;'OHL indexes'!E1913,1,"")</f>
        <v/>
      </c>
      <c r="N1913" t="str">
        <f>IF(Master!D1915&gt;'OHL indexes'!D1913,1,"")</f>
        <v/>
      </c>
    </row>
    <row r="1914" spans="1:14" x14ac:dyDescent="0.25">
      <c r="A1914" s="1">
        <v>40840</v>
      </c>
      <c r="B1914">
        <v>16749.98</v>
      </c>
      <c r="C1914" s="12">
        <v>17780.72</v>
      </c>
      <c r="D1914">
        <v>17837.28</v>
      </c>
      <c r="E1914" s="12">
        <v>16712.32</v>
      </c>
      <c r="G1914">
        <f t="shared" si="174"/>
        <v>6.1536789894674593E-2</v>
      </c>
      <c r="H1914">
        <f t="shared" si="175"/>
        <v>6.491351034449E-2</v>
      </c>
      <c r="I1914">
        <f t="shared" si="176"/>
        <v>-2.2483608935652821E-3</v>
      </c>
      <c r="J1914" t="str">
        <f t="shared" si="177"/>
        <v/>
      </c>
      <c r="K1914" t="str">
        <f t="shared" si="178"/>
        <v/>
      </c>
      <c r="L1914" t="str">
        <f t="shared" si="179"/>
        <v/>
      </c>
      <c r="M1914" t="str">
        <f>IF(Master!D1916&lt;'OHL indexes'!E1914,1,"")</f>
        <v/>
      </c>
      <c r="N1914" t="str">
        <f>IF(Master!D1916&gt;'OHL indexes'!D1914,1,"")</f>
        <v/>
      </c>
    </row>
    <row r="1915" spans="1:14" x14ac:dyDescent="0.25">
      <c r="A1915" s="1">
        <v>40841</v>
      </c>
      <c r="B1915">
        <v>18109.47</v>
      </c>
      <c r="C1915" s="12">
        <v>16597.04</v>
      </c>
      <c r="D1915">
        <v>18143.45</v>
      </c>
      <c r="E1915" s="12">
        <v>16591.37</v>
      </c>
      <c r="G1915">
        <f t="shared" si="174"/>
        <v>-8.3515972582300924E-2</v>
      </c>
      <c r="H1915">
        <f t="shared" si="175"/>
        <v>1.8763663431342614E-3</v>
      </c>
      <c r="I1915">
        <f t="shared" si="176"/>
        <v>-8.3829068437673904E-2</v>
      </c>
      <c r="J1915" t="str">
        <f t="shared" si="177"/>
        <v/>
      </c>
      <c r="K1915" t="str">
        <f t="shared" si="178"/>
        <v/>
      </c>
      <c r="L1915" t="str">
        <f t="shared" si="179"/>
        <v/>
      </c>
      <c r="M1915" t="str">
        <f>IF(Master!D1917&lt;'OHL indexes'!E1915,1,"")</f>
        <v/>
      </c>
      <c r="N1915" t="str">
        <f>IF(Master!D1917&gt;'OHL indexes'!D1915,1,"")</f>
        <v/>
      </c>
    </row>
    <row r="1916" spans="1:14" x14ac:dyDescent="0.25">
      <c r="A1916" s="1">
        <v>40842</v>
      </c>
      <c r="B1916">
        <v>17150.37</v>
      </c>
      <c r="C1916" s="12">
        <v>17680.36</v>
      </c>
      <c r="D1916">
        <v>18514.43</v>
      </c>
      <c r="E1916" s="12">
        <v>17050.89</v>
      </c>
      <c r="G1916">
        <f t="shared" si="174"/>
        <v>3.090254029504913E-2</v>
      </c>
      <c r="H1916">
        <f t="shared" si="175"/>
        <v>7.9535310316920294E-2</v>
      </c>
      <c r="I1916">
        <f t="shared" si="176"/>
        <v>-5.8004579493037278E-3</v>
      </c>
      <c r="J1916" t="str">
        <f t="shared" si="177"/>
        <v/>
      </c>
      <c r="K1916" t="str">
        <f t="shared" si="178"/>
        <v/>
      </c>
      <c r="L1916" t="str">
        <f t="shared" si="179"/>
        <v/>
      </c>
      <c r="M1916" t="str">
        <f>IF(Master!D1918&lt;'OHL indexes'!E1916,1,"")</f>
        <v/>
      </c>
      <c r="N1916" t="str">
        <f>IF(Master!D1918&gt;'OHL indexes'!D1916,1,"")</f>
        <v/>
      </c>
    </row>
    <row r="1917" spans="1:14" x14ac:dyDescent="0.25">
      <c r="A1917" s="1">
        <v>40843</v>
      </c>
      <c r="B1917">
        <v>14854.93</v>
      </c>
      <c r="C1917" s="12">
        <v>15965.62</v>
      </c>
      <c r="D1917">
        <v>15999.8</v>
      </c>
      <c r="E1917" s="12">
        <v>14741</v>
      </c>
      <c r="G1917">
        <f t="shared" si="174"/>
        <v>7.4769117054068968E-2</v>
      </c>
      <c r="H1917">
        <f t="shared" si="175"/>
        <v>7.707003668142498E-2</v>
      </c>
      <c r="I1917">
        <f t="shared" si="176"/>
        <v>-7.6695076987909339E-3</v>
      </c>
      <c r="J1917" t="str">
        <f t="shared" si="177"/>
        <v/>
      </c>
      <c r="K1917" t="str">
        <f t="shared" si="178"/>
        <v/>
      </c>
      <c r="L1917" t="str">
        <f t="shared" si="179"/>
        <v/>
      </c>
      <c r="M1917" t="str">
        <f>IF(Master!D1919&lt;'OHL indexes'!E1917,1,"")</f>
        <v/>
      </c>
      <c r="N1917" t="str">
        <f>IF(Master!D1919&gt;'OHL indexes'!D1917,1,"")</f>
        <v/>
      </c>
    </row>
    <row r="1918" spans="1:14" x14ac:dyDescent="0.25">
      <c r="A1918" s="1">
        <v>40844</v>
      </c>
      <c r="B1918">
        <v>14823.59</v>
      </c>
      <c r="C1918" s="12">
        <v>15185.55</v>
      </c>
      <c r="D1918">
        <v>15326.63</v>
      </c>
      <c r="E1918" s="12">
        <v>14663.97</v>
      </c>
      <c r="G1918">
        <f t="shared" si="174"/>
        <v>2.4417836704873741E-2</v>
      </c>
      <c r="H1918">
        <f t="shared" si="175"/>
        <v>3.3935099392252477E-2</v>
      </c>
      <c r="I1918">
        <f t="shared" si="176"/>
        <v>-1.0767971861067482E-2</v>
      </c>
      <c r="J1918" t="str">
        <f t="shared" si="177"/>
        <v/>
      </c>
      <c r="K1918" t="str">
        <f t="shared" si="178"/>
        <v/>
      </c>
      <c r="L1918" t="str">
        <f t="shared" si="179"/>
        <v/>
      </c>
      <c r="M1918" t="str">
        <f>IF(Master!D1920&lt;'OHL indexes'!E1918,1,"")</f>
        <v/>
      </c>
      <c r="N1918" t="str">
        <f>IF(Master!D1920&gt;'OHL indexes'!D1918,1,"")</f>
        <v/>
      </c>
    </row>
    <row r="1919" spans="1:14" x14ac:dyDescent="0.25">
      <c r="A1919" s="1">
        <v>40847</v>
      </c>
      <c r="B1919">
        <v>16695.830000000002</v>
      </c>
      <c r="C1919" s="12">
        <v>15080.45</v>
      </c>
      <c r="D1919">
        <v>16764.3</v>
      </c>
      <c r="E1919" s="12">
        <v>15080.45</v>
      </c>
      <c r="G1919">
        <f t="shared" si="174"/>
        <v>-9.6753500724432451E-2</v>
      </c>
      <c r="H1919">
        <f t="shared" si="175"/>
        <v>4.1010240281553756E-3</v>
      </c>
      <c r="I1919">
        <f t="shared" si="176"/>
        <v>-9.6753500724432451E-2</v>
      </c>
      <c r="J1919" t="str">
        <f t="shared" si="177"/>
        <v/>
      </c>
      <c r="K1919" t="str">
        <f t="shared" si="178"/>
        <v/>
      </c>
      <c r="L1919" t="str">
        <f t="shared" si="179"/>
        <v/>
      </c>
      <c r="M1919" t="str">
        <f>IF(Master!D1921&lt;'OHL indexes'!E1919,1,"")</f>
        <v/>
      </c>
      <c r="N1919" t="str">
        <f>IF(Master!D1921&gt;'OHL indexes'!D1919,1,"")</f>
        <v/>
      </c>
    </row>
    <row r="1920" spans="1:14" x14ac:dyDescent="0.25">
      <c r="A1920" s="1">
        <v>40848</v>
      </c>
      <c r="B1920">
        <v>18741.13</v>
      </c>
      <c r="C1920" s="12">
        <v>17674.82</v>
      </c>
      <c r="D1920">
        <v>19307.91</v>
      </c>
      <c r="E1920" s="12">
        <v>17674.82</v>
      </c>
      <c r="G1920">
        <f t="shared" si="174"/>
        <v>-5.6896782637973375E-2</v>
      </c>
      <c r="H1920">
        <f t="shared" si="175"/>
        <v>3.0242573420065755E-2</v>
      </c>
      <c r="I1920">
        <f t="shared" si="176"/>
        <v>-5.6896782637973375E-2</v>
      </c>
      <c r="J1920" t="str">
        <f t="shared" si="177"/>
        <v/>
      </c>
      <c r="K1920" t="str">
        <f t="shared" si="178"/>
        <v/>
      </c>
      <c r="L1920" t="str">
        <f t="shared" si="179"/>
        <v/>
      </c>
      <c r="M1920" t="str">
        <f>IF(Master!D1922&lt;'OHL indexes'!E1920,1,"")</f>
        <v/>
      </c>
      <c r="N1920" t="str">
        <f>IF(Master!D1922&gt;'OHL indexes'!D1920,1,"")</f>
        <v/>
      </c>
    </row>
    <row r="1921" spans="1:14" x14ac:dyDescent="0.25">
      <c r="A1921" s="1">
        <v>40849</v>
      </c>
      <c r="B1921">
        <v>18137.509999999998</v>
      </c>
      <c r="C1921" s="12">
        <v>18482.43</v>
      </c>
      <c r="D1921">
        <v>18827.36</v>
      </c>
      <c r="E1921" s="12">
        <v>17950.669999999998</v>
      </c>
      <c r="G1921">
        <f t="shared" si="174"/>
        <v>1.9016943340072645E-2</v>
      </c>
      <c r="H1921">
        <f t="shared" si="175"/>
        <v>3.8034438023742068E-2</v>
      </c>
      <c r="I1921">
        <f t="shared" si="176"/>
        <v>-1.0301303762203284E-2</v>
      </c>
      <c r="J1921" t="str">
        <f t="shared" si="177"/>
        <v/>
      </c>
      <c r="K1921" t="str">
        <f t="shared" si="178"/>
        <v/>
      </c>
      <c r="L1921" t="str">
        <f t="shared" si="179"/>
        <v/>
      </c>
      <c r="M1921" t="str">
        <f>IF(Master!D1923&lt;'OHL indexes'!E1921,1,"")</f>
        <v/>
      </c>
      <c r="N1921" t="str">
        <f>IF(Master!D1923&gt;'OHL indexes'!D1921,1,"")</f>
        <v/>
      </c>
    </row>
    <row r="1922" spans="1:14" x14ac:dyDescent="0.25">
      <c r="A1922" s="1">
        <v>40850</v>
      </c>
      <c r="B1922">
        <v>17318.2</v>
      </c>
      <c r="C1922" s="12">
        <v>18046.63</v>
      </c>
      <c r="D1922">
        <v>18789.5</v>
      </c>
      <c r="E1922" s="12">
        <v>17221.55</v>
      </c>
      <c r="G1922">
        <f t="shared" si="174"/>
        <v>4.2061530644062373E-2</v>
      </c>
      <c r="H1922">
        <f t="shared" si="175"/>
        <v>8.4956866187017033E-2</v>
      </c>
      <c r="I1922">
        <f t="shared" si="176"/>
        <v>-5.5808340358698416E-3</v>
      </c>
      <c r="J1922" t="str">
        <f t="shared" si="177"/>
        <v/>
      </c>
      <c r="K1922" t="str">
        <f t="shared" si="178"/>
        <v/>
      </c>
      <c r="L1922" t="str">
        <f t="shared" si="179"/>
        <v/>
      </c>
      <c r="M1922" t="str">
        <f>IF(Master!D1924&lt;'OHL indexes'!E1922,1,"")</f>
        <v/>
      </c>
      <c r="N1922" t="str">
        <f>IF(Master!D1924&gt;'OHL indexes'!D1922,1,"")</f>
        <v/>
      </c>
    </row>
    <row r="1923" spans="1:14" x14ac:dyDescent="0.25">
      <c r="A1923" s="1">
        <v>40851</v>
      </c>
      <c r="B1923">
        <v>17630.66</v>
      </c>
      <c r="C1923" s="12">
        <v>17572.79</v>
      </c>
      <c r="D1923">
        <v>18301.86</v>
      </c>
      <c r="E1923" s="12">
        <v>17145.77</v>
      </c>
      <c r="G1923">
        <f t="shared" si="174"/>
        <v>-3.282350178609228E-3</v>
      </c>
      <c r="H1923">
        <f t="shared" si="175"/>
        <v>3.8070043889451677E-2</v>
      </c>
      <c r="I1923">
        <f t="shared" si="176"/>
        <v>-2.7502657302676092E-2</v>
      </c>
      <c r="J1923" t="str">
        <f t="shared" si="177"/>
        <v/>
      </c>
      <c r="K1923" t="str">
        <f t="shared" si="178"/>
        <v/>
      </c>
      <c r="L1923" t="str">
        <f t="shared" si="179"/>
        <v/>
      </c>
      <c r="M1923" t="str">
        <f>IF(Master!D1925&lt;'OHL indexes'!E1923,1,"")</f>
        <v/>
      </c>
      <c r="N1923" t="str">
        <f>IF(Master!D1925&gt;'OHL indexes'!D1923,1,"")</f>
        <v/>
      </c>
    </row>
    <row r="1924" spans="1:14" x14ac:dyDescent="0.25">
      <c r="A1924" s="1">
        <v>40854</v>
      </c>
      <c r="B1924">
        <v>17532.060000000001</v>
      </c>
      <c r="C1924" s="12">
        <v>17668.37</v>
      </c>
      <c r="D1924">
        <v>18213.66</v>
      </c>
      <c r="E1924" s="12">
        <v>17424.72</v>
      </c>
      <c r="G1924">
        <f t="shared" si="174"/>
        <v>7.774899241731914E-3</v>
      </c>
      <c r="H1924">
        <f t="shared" si="175"/>
        <v>3.8877348126802991E-2</v>
      </c>
      <c r="I1924">
        <f t="shared" si="176"/>
        <v>-6.1224978696171606E-3</v>
      </c>
      <c r="J1924" t="str">
        <f t="shared" si="177"/>
        <v/>
      </c>
      <c r="K1924" t="str">
        <f t="shared" si="178"/>
        <v/>
      </c>
      <c r="L1924" t="str">
        <f t="shared" si="179"/>
        <v/>
      </c>
      <c r="M1924" t="str">
        <f>IF(Master!D1926&lt;'OHL indexes'!E1924,1,"")</f>
        <v/>
      </c>
      <c r="N1924" t="str">
        <f>IF(Master!D1926&gt;'OHL indexes'!D1924,1,"")</f>
        <v/>
      </c>
    </row>
    <row r="1925" spans="1:14" x14ac:dyDescent="0.25">
      <c r="A1925" s="1">
        <v>40855</v>
      </c>
      <c r="B1925">
        <v>16578.57</v>
      </c>
      <c r="C1925" s="12">
        <v>17191.939999999999</v>
      </c>
      <c r="D1925">
        <v>17779.150000000001</v>
      </c>
      <c r="E1925" s="12">
        <v>16540.78</v>
      </c>
      <c r="G1925">
        <f t="shared" si="174"/>
        <v>3.6997762774473308E-2</v>
      </c>
      <c r="H1925">
        <f t="shared" si="175"/>
        <v>7.2417584870106522E-2</v>
      </c>
      <c r="I1925">
        <f t="shared" si="176"/>
        <v>-2.2794487099913052E-3</v>
      </c>
      <c r="J1925" t="str">
        <f t="shared" si="177"/>
        <v/>
      </c>
      <c r="K1925" t="str">
        <f t="shared" si="178"/>
        <v/>
      </c>
      <c r="L1925" t="str">
        <f t="shared" si="179"/>
        <v/>
      </c>
      <c r="M1925" t="str">
        <f>IF(Master!D1927&lt;'OHL indexes'!E1925,1,"")</f>
        <v/>
      </c>
      <c r="N1925" t="str">
        <f>IF(Master!D1927&gt;'OHL indexes'!D1925,1,"")</f>
        <v/>
      </c>
    </row>
    <row r="1926" spans="1:14" x14ac:dyDescent="0.25">
      <c r="A1926" s="1">
        <v>40856</v>
      </c>
      <c r="B1926">
        <v>19903.02</v>
      </c>
      <c r="C1926" s="12">
        <v>17902.53</v>
      </c>
      <c r="D1926">
        <v>19990.310000000001</v>
      </c>
      <c r="E1926" s="12">
        <v>17706.12</v>
      </c>
      <c r="G1926">
        <f t="shared" si="174"/>
        <v>-0.1005118821163824</v>
      </c>
      <c r="H1926">
        <f t="shared" si="175"/>
        <v>4.3857665821569469E-3</v>
      </c>
      <c r="I1926">
        <f t="shared" si="176"/>
        <v>-0.11038023375347061</v>
      </c>
      <c r="J1926" t="str">
        <f t="shared" si="177"/>
        <v/>
      </c>
      <c r="K1926" t="str">
        <f t="shared" si="178"/>
        <v/>
      </c>
      <c r="L1926" t="str">
        <f t="shared" si="179"/>
        <v/>
      </c>
      <c r="M1926" t="str">
        <f>IF(Master!D1928&lt;'OHL indexes'!E1926,1,"")</f>
        <v/>
      </c>
      <c r="N1926" t="str">
        <f>IF(Master!D1928&gt;'OHL indexes'!D1926,1,"")</f>
        <v/>
      </c>
    </row>
    <row r="1927" spans="1:14" x14ac:dyDescent="0.25">
      <c r="A1927" s="1">
        <v>40857</v>
      </c>
      <c r="B1927">
        <v>18640.45</v>
      </c>
      <c r="C1927" s="12">
        <v>18821.650000000001</v>
      </c>
      <c r="D1927">
        <v>19675.060000000001</v>
      </c>
      <c r="E1927" s="12">
        <v>18453.400000000001</v>
      </c>
      <c r="G1927">
        <f t="shared" ref="G1927:G1990" si="180">C1927/$B1927-1</f>
        <v>9.7207953670646052E-3</v>
      </c>
      <c r="H1927">
        <f t="shared" ref="H1927:H1990" si="181">D1927/$B1927-1</f>
        <v>5.5503488381450028E-2</v>
      </c>
      <c r="I1927">
        <f t="shared" ref="I1927:I1990" si="182">E1927/$B1927-1</f>
        <v>-1.0034628992325767E-2</v>
      </c>
      <c r="J1927" t="str">
        <f t="shared" ref="J1927:J1990" si="183">IF(C1927&lt;E1927,1,"")</f>
        <v/>
      </c>
      <c r="K1927" t="str">
        <f t="shared" ref="K1927:K1990" si="184">IF(C1928&gt;D1928,1,"")</f>
        <v/>
      </c>
      <c r="L1927" t="str">
        <f t="shared" ref="L1927:L1990" si="185">IF(E1928&gt;D1928,1,"")</f>
        <v/>
      </c>
      <c r="M1927" t="str">
        <f>IF(Master!D1929&lt;'OHL indexes'!E1927,1,"")</f>
        <v/>
      </c>
      <c r="N1927" t="str">
        <f>IF(Master!D1929&gt;'OHL indexes'!D1927,1,"")</f>
        <v/>
      </c>
    </row>
    <row r="1928" spans="1:14" x14ac:dyDescent="0.25">
      <c r="A1928" s="1">
        <v>40858</v>
      </c>
      <c r="B1928">
        <v>17812.28</v>
      </c>
      <c r="C1928" s="12">
        <v>18149.41</v>
      </c>
      <c r="D1928">
        <v>18153.810000000001</v>
      </c>
      <c r="E1928" s="12">
        <v>17535.240000000002</v>
      </c>
      <c r="G1928">
        <f t="shared" si="180"/>
        <v>1.892683025418429E-2</v>
      </c>
      <c r="H1928">
        <f t="shared" si="181"/>
        <v>1.9173850848964946E-2</v>
      </c>
      <c r="I1928">
        <f t="shared" si="182"/>
        <v>-1.5553314904099724E-2</v>
      </c>
      <c r="J1928" t="str">
        <f t="shared" si="183"/>
        <v/>
      </c>
      <c r="K1928" t="str">
        <f t="shared" si="184"/>
        <v/>
      </c>
      <c r="L1928" t="str">
        <f t="shared" si="185"/>
        <v/>
      </c>
      <c r="M1928" t="str">
        <f>IF(Master!D1930&lt;'OHL indexes'!E1928,1,"")</f>
        <v/>
      </c>
      <c r="N1928" t="str">
        <f>IF(Master!D1930&gt;'OHL indexes'!D1928,1,"")</f>
        <v/>
      </c>
    </row>
    <row r="1929" spans="1:14" x14ac:dyDescent="0.25">
      <c r="A1929" s="1">
        <v>40861</v>
      </c>
      <c r="B1929">
        <v>18144.21</v>
      </c>
      <c r="C1929" s="12">
        <v>18111.89</v>
      </c>
      <c r="D1929">
        <v>18568.95</v>
      </c>
      <c r="E1929" s="12">
        <v>17956.21</v>
      </c>
      <c r="G1929">
        <f t="shared" si="180"/>
        <v>-1.7812844979196996E-3</v>
      </c>
      <c r="H1929">
        <f t="shared" si="181"/>
        <v>2.3409120595495825E-2</v>
      </c>
      <c r="I1929">
        <f t="shared" si="182"/>
        <v>-1.0361432104236012E-2</v>
      </c>
      <c r="J1929" t="str">
        <f t="shared" si="183"/>
        <v/>
      </c>
      <c r="K1929" t="str">
        <f t="shared" si="184"/>
        <v/>
      </c>
      <c r="L1929" t="str">
        <f t="shared" si="185"/>
        <v/>
      </c>
      <c r="M1929" t="str">
        <f>IF(Master!D1931&lt;'OHL indexes'!E1929,1,"")</f>
        <v/>
      </c>
      <c r="N1929" t="str">
        <f>IF(Master!D1931&gt;'OHL indexes'!D1929,1,"")</f>
        <v/>
      </c>
    </row>
    <row r="1930" spans="1:14" x14ac:dyDescent="0.25">
      <c r="A1930" s="1">
        <v>40862</v>
      </c>
      <c r="B1930">
        <v>18114.78</v>
      </c>
      <c r="C1930" s="12">
        <v>18740.330000000002</v>
      </c>
      <c r="D1930">
        <v>18881.64</v>
      </c>
      <c r="E1930" s="12">
        <v>17864.55</v>
      </c>
      <c r="G1930">
        <f t="shared" si="180"/>
        <v>3.4532575057494741E-2</v>
      </c>
      <c r="H1930">
        <f t="shared" si="181"/>
        <v>4.2333387432803571E-2</v>
      </c>
      <c r="I1930">
        <f t="shared" si="182"/>
        <v>-1.3813582058407547E-2</v>
      </c>
      <c r="J1930" t="str">
        <f t="shared" si="183"/>
        <v/>
      </c>
      <c r="K1930" t="str">
        <f t="shared" si="184"/>
        <v/>
      </c>
      <c r="L1930" t="str">
        <f t="shared" si="185"/>
        <v/>
      </c>
      <c r="M1930" t="str">
        <f>IF(Master!D1932&lt;'OHL indexes'!E1930,1,"")</f>
        <v/>
      </c>
      <c r="N1930" t="str">
        <f>IF(Master!D1932&gt;'OHL indexes'!D1930,1,"")</f>
        <v/>
      </c>
    </row>
    <row r="1931" spans="1:14" x14ac:dyDescent="0.25">
      <c r="A1931" s="1">
        <v>40863</v>
      </c>
      <c r="B1931">
        <v>19265.400000000001</v>
      </c>
      <c r="C1931" s="12">
        <v>18498.32</v>
      </c>
      <c r="D1931">
        <v>19294.900000000001</v>
      </c>
      <c r="E1931" s="12">
        <v>17925.96</v>
      </c>
      <c r="G1931">
        <f t="shared" si="180"/>
        <v>-3.9816458521494624E-2</v>
      </c>
      <c r="H1931">
        <f t="shared" si="181"/>
        <v>1.5312425384368389E-3</v>
      </c>
      <c r="I1931">
        <f t="shared" si="182"/>
        <v>-6.9525678158771753E-2</v>
      </c>
      <c r="J1931" t="str">
        <f t="shared" si="183"/>
        <v/>
      </c>
      <c r="K1931" t="str">
        <f t="shared" si="184"/>
        <v/>
      </c>
      <c r="L1931" t="str">
        <f t="shared" si="185"/>
        <v/>
      </c>
      <c r="M1931" t="str">
        <f>IF(Master!D1933&lt;'OHL indexes'!E1931,1,"")</f>
        <v/>
      </c>
      <c r="N1931" t="str">
        <f>IF(Master!D1933&gt;'OHL indexes'!D1931,1,"")</f>
        <v/>
      </c>
    </row>
    <row r="1932" spans="1:14" x14ac:dyDescent="0.25">
      <c r="A1932" s="1">
        <v>40864</v>
      </c>
      <c r="B1932">
        <v>19912.46</v>
      </c>
      <c r="C1932" s="12">
        <v>19154.900000000001</v>
      </c>
      <c r="D1932">
        <v>20209.580000000002</v>
      </c>
      <c r="E1932" s="12">
        <v>18828.3</v>
      </c>
      <c r="G1932">
        <f t="shared" si="180"/>
        <v>-3.8044520867838383E-2</v>
      </c>
      <c r="H1932">
        <f t="shared" si="181"/>
        <v>1.492131057639301E-2</v>
      </c>
      <c r="I1932">
        <f t="shared" si="182"/>
        <v>-5.4446311505459422E-2</v>
      </c>
      <c r="J1932" t="str">
        <f t="shared" si="183"/>
        <v/>
      </c>
      <c r="K1932" t="str">
        <f t="shared" si="184"/>
        <v/>
      </c>
      <c r="L1932" t="str">
        <f t="shared" si="185"/>
        <v/>
      </c>
      <c r="M1932" t="str">
        <f>IF(Master!D1934&lt;'OHL indexes'!E1932,1,"")</f>
        <v/>
      </c>
      <c r="N1932" t="str">
        <f>IF(Master!D1934&gt;'OHL indexes'!D1932,1,"")</f>
        <v/>
      </c>
    </row>
    <row r="1933" spans="1:14" x14ac:dyDescent="0.25">
      <c r="A1933" s="1">
        <v>40865</v>
      </c>
      <c r="B1933">
        <v>19112.830000000002</v>
      </c>
      <c r="C1933" s="12">
        <v>19321.32</v>
      </c>
      <c r="D1933">
        <v>19833.97</v>
      </c>
      <c r="E1933" s="12">
        <v>19078.48</v>
      </c>
      <c r="G1933">
        <f t="shared" si="180"/>
        <v>1.0908379345183183E-2</v>
      </c>
      <c r="H1933">
        <f t="shared" si="181"/>
        <v>3.7730676200227853E-2</v>
      </c>
      <c r="I1933">
        <f t="shared" si="182"/>
        <v>-1.7972220754332024E-3</v>
      </c>
      <c r="J1933" t="str">
        <f t="shared" si="183"/>
        <v/>
      </c>
      <c r="K1933" t="str">
        <f t="shared" si="184"/>
        <v/>
      </c>
      <c r="L1933" t="str">
        <f t="shared" si="185"/>
        <v/>
      </c>
      <c r="M1933" t="str">
        <f>IF(Master!D1935&lt;'OHL indexes'!E1933,1,"")</f>
        <v/>
      </c>
      <c r="N1933" t="str">
        <f>IF(Master!D1935&gt;'OHL indexes'!D1933,1,"")</f>
        <v/>
      </c>
    </row>
    <row r="1934" spans="1:14" x14ac:dyDescent="0.25">
      <c r="A1934" s="1">
        <v>40868</v>
      </c>
      <c r="B1934">
        <v>19465.43</v>
      </c>
      <c r="C1934" s="12">
        <v>20166.900000000001</v>
      </c>
      <c r="D1934">
        <v>20244.03</v>
      </c>
      <c r="E1934" s="12">
        <v>19263.41</v>
      </c>
      <c r="G1934">
        <f t="shared" si="180"/>
        <v>3.6036707126428702E-2</v>
      </c>
      <c r="H1934">
        <f t="shared" si="181"/>
        <v>3.99991163822222E-2</v>
      </c>
      <c r="I1934">
        <f t="shared" si="182"/>
        <v>-1.0378399038706076E-2</v>
      </c>
      <c r="J1934" t="str">
        <f t="shared" si="183"/>
        <v/>
      </c>
      <c r="K1934" t="str">
        <f t="shared" si="184"/>
        <v/>
      </c>
      <c r="L1934" t="str">
        <f t="shared" si="185"/>
        <v/>
      </c>
      <c r="M1934" t="str">
        <f>IF(Master!D1936&lt;'OHL indexes'!E1934,1,"")</f>
        <v/>
      </c>
      <c r="N1934" t="str">
        <f>IF(Master!D1936&gt;'OHL indexes'!D1934,1,"")</f>
        <v/>
      </c>
    </row>
    <row r="1935" spans="1:14" x14ac:dyDescent="0.25">
      <c r="A1935" s="1">
        <v>40869</v>
      </c>
      <c r="B1935">
        <v>19098.810000000001</v>
      </c>
      <c r="C1935" s="12">
        <v>19304.11</v>
      </c>
      <c r="D1935">
        <v>19705.939999999999</v>
      </c>
      <c r="E1935" s="12">
        <v>18913.05</v>
      </c>
      <c r="G1935">
        <f t="shared" si="180"/>
        <v>1.0749360824051202E-2</v>
      </c>
      <c r="H1935">
        <f t="shared" si="181"/>
        <v>3.1788891559212162E-2</v>
      </c>
      <c r="I1935">
        <f t="shared" si="182"/>
        <v>-9.7262604319328094E-3</v>
      </c>
      <c r="J1935" t="str">
        <f t="shared" si="183"/>
        <v/>
      </c>
      <c r="K1935" t="str">
        <f t="shared" si="184"/>
        <v/>
      </c>
      <c r="L1935" t="str">
        <f t="shared" si="185"/>
        <v/>
      </c>
      <c r="M1935" t="str">
        <f>IF(Master!D1937&lt;'OHL indexes'!E1935,1,"")</f>
        <v/>
      </c>
      <c r="N1935" t="str">
        <f>IF(Master!D1937&gt;'OHL indexes'!D1935,1,"")</f>
        <v/>
      </c>
    </row>
    <row r="1936" spans="1:14" x14ac:dyDescent="0.25">
      <c r="A1936" s="1">
        <v>40870</v>
      </c>
      <c r="B1936">
        <v>19847.7</v>
      </c>
      <c r="C1936" s="12">
        <v>19431.78</v>
      </c>
      <c r="D1936">
        <v>19920.87</v>
      </c>
      <c r="E1936" s="12">
        <v>19309.810000000001</v>
      </c>
      <c r="G1936">
        <f t="shared" si="180"/>
        <v>-2.0955576716697788E-2</v>
      </c>
      <c r="H1936">
        <f t="shared" si="181"/>
        <v>3.686573255339276E-3</v>
      </c>
      <c r="I1936">
        <f t="shared" si="182"/>
        <v>-2.7100873149029869E-2</v>
      </c>
      <c r="J1936" t="str">
        <f t="shared" si="183"/>
        <v/>
      </c>
      <c r="K1936" t="str">
        <f t="shared" si="184"/>
        <v/>
      </c>
      <c r="L1936" t="str">
        <f t="shared" si="185"/>
        <v/>
      </c>
      <c r="M1936" t="str">
        <f>IF(Master!D1938&lt;'OHL indexes'!E1936,1,"")</f>
        <v/>
      </c>
      <c r="N1936" t="str">
        <f>IF(Master!D1938&gt;'OHL indexes'!D1936,1,"")</f>
        <v/>
      </c>
    </row>
    <row r="1937" spans="1:14" x14ac:dyDescent="0.25">
      <c r="A1937" s="1">
        <v>40872</v>
      </c>
      <c r="B1937">
        <v>20322.54</v>
      </c>
      <c r="C1937" s="12">
        <v>20139.900000000001</v>
      </c>
      <c r="D1937">
        <v>20402.88</v>
      </c>
      <c r="E1937" s="12">
        <v>19497.060000000001</v>
      </c>
      <c r="G1937">
        <f t="shared" si="180"/>
        <v>-8.9870655931787446E-3</v>
      </c>
      <c r="H1937">
        <f t="shared" si="181"/>
        <v>3.9532460017301929E-3</v>
      </c>
      <c r="I1937">
        <f t="shared" si="182"/>
        <v>-4.0618938380733827E-2</v>
      </c>
      <c r="J1937" t="str">
        <f t="shared" si="183"/>
        <v/>
      </c>
      <c r="K1937" t="str">
        <f t="shared" si="184"/>
        <v/>
      </c>
      <c r="L1937" t="str">
        <f t="shared" si="185"/>
        <v/>
      </c>
      <c r="M1937" t="str">
        <f>IF(Master!D1939&lt;'OHL indexes'!E1937,1,"")</f>
        <v/>
      </c>
      <c r="N1937" t="str">
        <f>IF(Master!D1939&gt;'OHL indexes'!D1937,1,"")</f>
        <v/>
      </c>
    </row>
    <row r="1938" spans="1:14" x14ac:dyDescent="0.25">
      <c r="A1938" s="1">
        <v>40875</v>
      </c>
      <c r="B1938">
        <v>18965.62</v>
      </c>
      <c r="C1938" s="12">
        <v>19227.259999999998</v>
      </c>
      <c r="D1938">
        <v>19344.96</v>
      </c>
      <c r="E1938" s="12">
        <v>18577.72</v>
      </c>
      <c r="G1938">
        <f t="shared" si="180"/>
        <v>1.3795488889896568E-2</v>
      </c>
      <c r="H1938">
        <f t="shared" si="181"/>
        <v>2.0001455264842427E-2</v>
      </c>
      <c r="I1938">
        <f t="shared" si="182"/>
        <v>-2.0452798273929207E-2</v>
      </c>
      <c r="J1938" t="str">
        <f t="shared" si="183"/>
        <v/>
      </c>
      <c r="K1938" t="str">
        <f t="shared" si="184"/>
        <v/>
      </c>
      <c r="L1938" t="str">
        <f t="shared" si="185"/>
        <v/>
      </c>
      <c r="M1938" t="str">
        <f>IF(Master!D1940&lt;'OHL indexes'!E1938,1,"")</f>
        <v/>
      </c>
      <c r="N1938" t="str">
        <f>IF(Master!D1940&gt;'OHL indexes'!D1938,1,"")</f>
        <v/>
      </c>
    </row>
    <row r="1939" spans="1:14" x14ac:dyDescent="0.25">
      <c r="A1939" s="1">
        <v>40876</v>
      </c>
      <c r="B1939">
        <v>18616.22</v>
      </c>
      <c r="C1939" s="12">
        <v>18752.09</v>
      </c>
      <c r="D1939">
        <v>19198.57</v>
      </c>
      <c r="E1939" s="12">
        <v>18577.38</v>
      </c>
      <c r="G1939">
        <f t="shared" si="180"/>
        <v>7.2984741263264485E-3</v>
      </c>
      <c r="H1939">
        <f t="shared" si="181"/>
        <v>3.1281860656996896E-2</v>
      </c>
      <c r="I1939">
        <f t="shared" si="182"/>
        <v>-2.0863526537611143E-3</v>
      </c>
      <c r="J1939" t="str">
        <f t="shared" si="183"/>
        <v/>
      </c>
      <c r="K1939" t="str">
        <f t="shared" si="184"/>
        <v/>
      </c>
      <c r="L1939" t="str">
        <f t="shared" si="185"/>
        <v/>
      </c>
      <c r="M1939" t="str">
        <f>IF(Master!D1941&lt;'OHL indexes'!E1939,1,"")</f>
        <v/>
      </c>
      <c r="N1939" t="str">
        <f>IF(Master!D1941&gt;'OHL indexes'!D1939,1,"")</f>
        <v/>
      </c>
    </row>
    <row r="1940" spans="1:14" x14ac:dyDescent="0.25">
      <c r="A1940" s="1">
        <v>40877</v>
      </c>
      <c r="B1940">
        <v>17025.849999999999</v>
      </c>
      <c r="C1940" s="12">
        <v>18144.189999999999</v>
      </c>
      <c r="D1940">
        <v>18165.97</v>
      </c>
      <c r="E1940" s="12">
        <v>16913.27</v>
      </c>
      <c r="G1940">
        <f t="shared" si="180"/>
        <v>6.5684826308231248E-2</v>
      </c>
      <c r="H1940">
        <f t="shared" si="181"/>
        <v>6.6964057594775195E-2</v>
      </c>
      <c r="I1940">
        <f t="shared" si="182"/>
        <v>-6.612298358084856E-3</v>
      </c>
      <c r="J1940" t="str">
        <f t="shared" si="183"/>
        <v/>
      </c>
      <c r="K1940" t="str">
        <f t="shared" si="184"/>
        <v/>
      </c>
      <c r="L1940" t="str">
        <f t="shared" si="185"/>
        <v/>
      </c>
      <c r="M1940" t="str">
        <f>IF(Master!D1942&lt;'OHL indexes'!E1940,1,"")</f>
        <v/>
      </c>
      <c r="N1940" t="str">
        <f>IF(Master!D1942&gt;'OHL indexes'!D1940,1,"")</f>
        <v/>
      </c>
    </row>
    <row r="1941" spans="1:14" x14ac:dyDescent="0.25">
      <c r="A1941" s="1">
        <v>40878</v>
      </c>
      <c r="B1941">
        <v>16693.02</v>
      </c>
      <c r="C1941" s="12">
        <v>17025.849999999999</v>
      </c>
      <c r="D1941">
        <v>17209.16</v>
      </c>
      <c r="E1941" s="12">
        <v>16565.169999999998</v>
      </c>
      <c r="G1941">
        <f t="shared" si="180"/>
        <v>1.9938273601780798E-2</v>
      </c>
      <c r="H1941">
        <f t="shared" si="181"/>
        <v>3.0919510070676282E-2</v>
      </c>
      <c r="I1941">
        <f t="shared" si="182"/>
        <v>-7.6588897635060382E-3</v>
      </c>
      <c r="J1941" t="str">
        <f t="shared" si="183"/>
        <v/>
      </c>
      <c r="K1941" t="str">
        <f t="shared" si="184"/>
        <v/>
      </c>
      <c r="L1941" t="str">
        <f t="shared" si="185"/>
        <v/>
      </c>
      <c r="M1941" t="str">
        <f>IF(Master!D1943&lt;'OHL indexes'!E1941,1,"")</f>
        <v/>
      </c>
      <c r="N1941" t="str">
        <f>IF(Master!D1943&gt;'OHL indexes'!D1941,1,"")</f>
        <v/>
      </c>
    </row>
    <row r="1942" spans="1:14" x14ac:dyDescent="0.25">
      <c r="A1942" s="1">
        <v>40879</v>
      </c>
      <c r="B1942">
        <v>16595.669999999998</v>
      </c>
      <c r="C1942" s="12">
        <v>16289.13</v>
      </c>
      <c r="D1942">
        <v>16724.27</v>
      </c>
      <c r="E1942" s="12">
        <v>15916.97</v>
      </c>
      <c r="G1942">
        <f t="shared" si="180"/>
        <v>-1.8471083119873999E-2</v>
      </c>
      <c r="H1942">
        <f t="shared" si="181"/>
        <v>7.7490092295160462E-3</v>
      </c>
      <c r="I1942">
        <f t="shared" si="182"/>
        <v>-4.0896209673969119E-2</v>
      </c>
      <c r="J1942" t="str">
        <f t="shared" si="183"/>
        <v/>
      </c>
      <c r="K1942" t="str">
        <f t="shared" si="184"/>
        <v/>
      </c>
      <c r="L1942" t="str">
        <f t="shared" si="185"/>
        <v/>
      </c>
      <c r="M1942" t="str">
        <f>IF(Master!D1944&lt;'OHL indexes'!E1942,1,"")</f>
        <v/>
      </c>
      <c r="N1942" t="str">
        <f>IF(Master!D1944&gt;'OHL indexes'!D1942,1,"")</f>
        <v/>
      </c>
    </row>
    <row r="1943" spans="1:14" x14ac:dyDescent="0.25">
      <c r="A1943" s="1">
        <v>40882</v>
      </c>
      <c r="B1943">
        <v>16538.189999999999</v>
      </c>
      <c r="C1943" s="12">
        <v>16063.57</v>
      </c>
      <c r="D1943">
        <v>16811.38</v>
      </c>
      <c r="E1943" s="12">
        <v>15876.62</v>
      </c>
      <c r="G1943">
        <f t="shared" si="180"/>
        <v>-2.8698424676460887E-2</v>
      </c>
      <c r="H1943">
        <f t="shared" si="181"/>
        <v>1.6518736330880301E-2</v>
      </c>
      <c r="I1943">
        <f t="shared" si="182"/>
        <v>-4.0002563763023469E-2</v>
      </c>
      <c r="J1943" t="str">
        <f t="shared" si="183"/>
        <v/>
      </c>
      <c r="K1943" t="str">
        <f t="shared" si="184"/>
        <v/>
      </c>
      <c r="L1943" t="str">
        <f t="shared" si="185"/>
        <v/>
      </c>
      <c r="M1943" t="str">
        <f>IF(Master!D1945&lt;'OHL indexes'!E1943,1,"")</f>
        <v/>
      </c>
      <c r="N1943" t="str">
        <f>IF(Master!D1945&gt;'OHL indexes'!D1943,1,"")</f>
        <v/>
      </c>
    </row>
    <row r="1944" spans="1:14" x14ac:dyDescent="0.25">
      <c r="A1944" s="1">
        <v>40883</v>
      </c>
      <c r="B1944">
        <v>16694.75</v>
      </c>
      <c r="C1944" s="12">
        <v>16538.189999999999</v>
      </c>
      <c r="D1944">
        <v>16765.259999999998</v>
      </c>
      <c r="E1944" s="12">
        <v>16339.8</v>
      </c>
      <c r="G1944">
        <f t="shared" si="180"/>
        <v>-9.3777984096797828E-3</v>
      </c>
      <c r="H1944">
        <f t="shared" si="181"/>
        <v>4.2234834304195612E-3</v>
      </c>
      <c r="I1944">
        <f t="shared" si="182"/>
        <v>-2.1261174920259363E-2</v>
      </c>
      <c r="J1944" t="str">
        <f t="shared" si="183"/>
        <v/>
      </c>
      <c r="K1944" t="str">
        <f t="shared" si="184"/>
        <v/>
      </c>
      <c r="L1944" t="str">
        <f t="shared" si="185"/>
        <v/>
      </c>
      <c r="M1944" t="str">
        <f>IF(Master!D1946&lt;'OHL indexes'!E1944,1,"")</f>
        <v/>
      </c>
      <c r="N1944" t="str">
        <f>IF(Master!D1946&gt;'OHL indexes'!D1944,1,"")</f>
        <v/>
      </c>
    </row>
    <row r="1945" spans="1:14" x14ac:dyDescent="0.25">
      <c r="A1945" s="1">
        <v>40884</v>
      </c>
      <c r="B1945">
        <v>17030.89</v>
      </c>
      <c r="C1945" s="12">
        <v>16694.75</v>
      </c>
      <c r="D1945">
        <v>17469.53</v>
      </c>
      <c r="E1945" s="12">
        <v>16565.060000000001</v>
      </c>
      <c r="G1945">
        <f t="shared" si="180"/>
        <v>-1.9737077745202947E-2</v>
      </c>
      <c r="H1945">
        <f t="shared" si="181"/>
        <v>2.5755553585279367E-2</v>
      </c>
      <c r="I1945">
        <f t="shared" si="182"/>
        <v>-2.7352064395929854E-2</v>
      </c>
      <c r="J1945" t="str">
        <f t="shared" si="183"/>
        <v/>
      </c>
      <c r="K1945" t="str">
        <f t="shared" si="184"/>
        <v/>
      </c>
      <c r="L1945" t="str">
        <f t="shared" si="185"/>
        <v/>
      </c>
      <c r="M1945" t="str">
        <f>IF(Master!D1947&lt;'OHL indexes'!E1945,1,"")</f>
        <v/>
      </c>
      <c r="N1945" t="str">
        <f>IF(Master!D1947&gt;'OHL indexes'!D1945,1,"")</f>
        <v/>
      </c>
    </row>
    <row r="1946" spans="1:14" x14ac:dyDescent="0.25">
      <c r="A1946" s="1">
        <v>40885</v>
      </c>
      <c r="B1946">
        <v>17897.41</v>
      </c>
      <c r="C1946" s="12">
        <v>17041.59</v>
      </c>
      <c r="D1946">
        <v>18025.78</v>
      </c>
      <c r="E1946" s="12">
        <v>16667.16</v>
      </c>
      <c r="G1946">
        <f t="shared" si="180"/>
        <v>-4.7818092115004318E-2</v>
      </c>
      <c r="H1946">
        <f t="shared" si="181"/>
        <v>7.172546195231444E-3</v>
      </c>
      <c r="I1946">
        <f t="shared" si="182"/>
        <v>-6.8738996312874279E-2</v>
      </c>
      <c r="J1946" t="str">
        <f t="shared" si="183"/>
        <v/>
      </c>
      <c r="K1946" t="str">
        <f t="shared" si="184"/>
        <v/>
      </c>
      <c r="L1946" t="str">
        <f t="shared" si="185"/>
        <v/>
      </c>
      <c r="M1946" t="str">
        <f>IF(Master!D1948&lt;'OHL indexes'!E1946,1,"")</f>
        <v/>
      </c>
      <c r="N1946" t="str">
        <f>IF(Master!D1948&gt;'OHL indexes'!D1946,1,"")</f>
        <v/>
      </c>
    </row>
    <row r="1947" spans="1:14" x14ac:dyDescent="0.25">
      <c r="A1947" s="1">
        <v>40886</v>
      </c>
      <c r="B1947">
        <v>16370.39</v>
      </c>
      <c r="C1947" s="12">
        <v>17489.57</v>
      </c>
      <c r="D1947">
        <v>17650.810000000001</v>
      </c>
      <c r="E1947" s="12">
        <v>16341.94</v>
      </c>
      <c r="G1947">
        <f t="shared" si="180"/>
        <v>6.8366117117551806E-2</v>
      </c>
      <c r="H1947">
        <f t="shared" si="181"/>
        <v>7.8215607569520396E-2</v>
      </c>
      <c r="I1947">
        <f t="shared" si="182"/>
        <v>-1.737893843701932E-3</v>
      </c>
      <c r="J1947" t="str">
        <f t="shared" si="183"/>
        <v/>
      </c>
      <c r="K1947" t="str">
        <f t="shared" si="184"/>
        <v/>
      </c>
      <c r="L1947" t="str">
        <f t="shared" si="185"/>
        <v/>
      </c>
      <c r="M1947" t="str">
        <f>IF(Master!D1949&lt;'OHL indexes'!E1947,1,"")</f>
        <v/>
      </c>
      <c r="N1947" t="str">
        <f>IF(Master!D1949&gt;'OHL indexes'!D1947,1,"")</f>
        <v/>
      </c>
    </row>
    <row r="1948" spans="1:14" x14ac:dyDescent="0.25">
      <c r="A1948" s="1">
        <v>40889</v>
      </c>
      <c r="B1948">
        <v>16657.509999999998</v>
      </c>
      <c r="C1948" s="12">
        <v>16787.48</v>
      </c>
      <c r="D1948">
        <v>17290.82</v>
      </c>
      <c r="E1948" s="12">
        <v>16596.07</v>
      </c>
      <c r="G1948">
        <f t="shared" si="180"/>
        <v>7.8024866861854392E-3</v>
      </c>
      <c r="H1948">
        <f t="shared" si="181"/>
        <v>3.8019487906655991E-2</v>
      </c>
      <c r="I1948">
        <f t="shared" si="182"/>
        <v>-3.6884264214759321E-3</v>
      </c>
      <c r="J1948" t="str">
        <f t="shared" si="183"/>
        <v/>
      </c>
      <c r="K1948" t="str">
        <f t="shared" si="184"/>
        <v/>
      </c>
      <c r="L1948" t="str">
        <f t="shared" si="185"/>
        <v/>
      </c>
      <c r="M1948" t="str">
        <f>IF(Master!D1950&lt;'OHL indexes'!E1948,1,"")</f>
        <v/>
      </c>
      <c r="N1948" t="str">
        <f>IF(Master!D1950&gt;'OHL indexes'!D1948,1,"")</f>
        <v/>
      </c>
    </row>
    <row r="1949" spans="1:14" x14ac:dyDescent="0.25">
      <c r="A1949" s="1">
        <v>40890</v>
      </c>
      <c r="B1949">
        <v>16502.099999999999</v>
      </c>
      <c r="C1949" s="12">
        <v>16360.81</v>
      </c>
      <c r="D1949">
        <v>16954.21</v>
      </c>
      <c r="E1949" s="12">
        <v>15963.8</v>
      </c>
      <c r="G1949">
        <f t="shared" si="180"/>
        <v>-8.5619406014991739E-3</v>
      </c>
      <c r="H1949">
        <f t="shared" si="181"/>
        <v>2.7397119154531913E-2</v>
      </c>
      <c r="I1949">
        <f t="shared" si="182"/>
        <v>-3.2620090776325439E-2</v>
      </c>
      <c r="J1949" t="str">
        <f t="shared" si="183"/>
        <v/>
      </c>
      <c r="K1949" t="str">
        <f t="shared" si="184"/>
        <v/>
      </c>
      <c r="L1949" t="str">
        <f t="shared" si="185"/>
        <v/>
      </c>
      <c r="M1949" t="str">
        <f>IF(Master!D1951&lt;'OHL indexes'!E1949,1,"")</f>
        <v/>
      </c>
      <c r="N1949" t="str">
        <f>IF(Master!D1951&gt;'OHL indexes'!D1949,1,"")</f>
        <v/>
      </c>
    </row>
    <row r="1950" spans="1:14" x14ac:dyDescent="0.25">
      <c r="A1950" s="1">
        <v>40891</v>
      </c>
      <c r="B1950">
        <v>16591.23</v>
      </c>
      <c r="C1950" s="12">
        <v>16653.38</v>
      </c>
      <c r="D1950">
        <v>17061.71</v>
      </c>
      <c r="E1950" s="12">
        <v>16377.79</v>
      </c>
      <c r="G1950">
        <f t="shared" si="180"/>
        <v>3.7459549412552917E-3</v>
      </c>
      <c r="H1950">
        <f t="shared" si="181"/>
        <v>2.8357150132931608E-2</v>
      </c>
      <c r="I1950">
        <f t="shared" si="182"/>
        <v>-1.286462787870446E-2</v>
      </c>
      <c r="J1950" t="str">
        <f t="shared" si="183"/>
        <v/>
      </c>
      <c r="K1950" t="str">
        <f t="shared" si="184"/>
        <v/>
      </c>
      <c r="L1950" t="str">
        <f t="shared" si="185"/>
        <v/>
      </c>
      <c r="M1950" t="str">
        <f>IF(Master!D1952&lt;'OHL indexes'!E1950,1,"")</f>
        <v/>
      </c>
      <c r="N1950" t="str">
        <f>IF(Master!D1952&gt;'OHL indexes'!D1950,1,"")</f>
        <v/>
      </c>
    </row>
    <row r="1951" spans="1:14" x14ac:dyDescent="0.25">
      <c r="A1951" s="1">
        <v>40892</v>
      </c>
      <c r="B1951">
        <v>15960.66</v>
      </c>
      <c r="C1951" s="12">
        <v>16390.38</v>
      </c>
      <c r="D1951">
        <v>16390.38</v>
      </c>
      <c r="E1951" s="12">
        <v>15820.52</v>
      </c>
      <c r="G1951">
        <f t="shared" si="180"/>
        <v>2.6923698644041094E-2</v>
      </c>
      <c r="H1951">
        <f t="shared" si="181"/>
        <v>2.6923698644041094E-2</v>
      </c>
      <c r="I1951">
        <f t="shared" si="182"/>
        <v>-8.7803386576744691E-3</v>
      </c>
      <c r="J1951" t="str">
        <f t="shared" si="183"/>
        <v/>
      </c>
      <c r="K1951" t="str">
        <f t="shared" si="184"/>
        <v/>
      </c>
      <c r="L1951" t="str">
        <f t="shared" si="185"/>
        <v/>
      </c>
      <c r="M1951" t="str">
        <f>IF(Master!D1953&lt;'OHL indexes'!E1951,1,"")</f>
        <v/>
      </c>
      <c r="N1951" t="str">
        <f>IF(Master!D1953&gt;'OHL indexes'!D1951,1,"")</f>
        <v/>
      </c>
    </row>
    <row r="1952" spans="1:14" x14ac:dyDescent="0.25">
      <c r="A1952" s="1">
        <v>40893</v>
      </c>
      <c r="B1952">
        <v>15918.78</v>
      </c>
      <c r="C1952" s="12">
        <v>15686.33</v>
      </c>
      <c r="D1952">
        <v>16160.3</v>
      </c>
      <c r="E1952" s="12">
        <v>15384.78</v>
      </c>
      <c r="G1952">
        <f t="shared" si="180"/>
        <v>-1.4602249669886769E-2</v>
      </c>
      <c r="H1952">
        <f t="shared" si="181"/>
        <v>1.517201695104764E-2</v>
      </c>
      <c r="I1952">
        <f t="shared" si="182"/>
        <v>-3.3545284249169804E-2</v>
      </c>
      <c r="J1952" t="str">
        <f t="shared" si="183"/>
        <v/>
      </c>
      <c r="K1952" t="str">
        <f t="shared" si="184"/>
        <v/>
      </c>
      <c r="L1952" t="str">
        <f t="shared" si="185"/>
        <v/>
      </c>
      <c r="M1952" t="str">
        <f>IF(Master!D1954&lt;'OHL indexes'!E1952,1,"")</f>
        <v/>
      </c>
      <c r="N1952" t="str">
        <f>IF(Master!D1954&gt;'OHL indexes'!D1952,1,"")</f>
        <v/>
      </c>
    </row>
    <row r="1953" spans="1:14" x14ac:dyDescent="0.25">
      <c r="A1953" s="1">
        <v>40896</v>
      </c>
      <c r="B1953">
        <v>15640.7</v>
      </c>
      <c r="C1953" s="12">
        <v>15791.32</v>
      </c>
      <c r="D1953">
        <v>15933.61</v>
      </c>
      <c r="E1953" s="12">
        <v>15428.4</v>
      </c>
      <c r="G1953">
        <f t="shared" si="180"/>
        <v>9.6300037722096832E-3</v>
      </c>
      <c r="H1953">
        <f t="shared" si="181"/>
        <v>1.8727422685685502E-2</v>
      </c>
      <c r="I1953">
        <f t="shared" si="182"/>
        <v>-1.3573561285620261E-2</v>
      </c>
      <c r="J1953" t="str">
        <f t="shared" si="183"/>
        <v/>
      </c>
      <c r="K1953" t="str">
        <f t="shared" si="184"/>
        <v/>
      </c>
      <c r="L1953" t="str">
        <f t="shared" si="185"/>
        <v/>
      </c>
      <c r="M1953" t="str">
        <f>IF(Master!D1955&lt;'OHL indexes'!E1953,1,"")</f>
        <v/>
      </c>
      <c r="N1953" t="str">
        <f>IF(Master!D1955&gt;'OHL indexes'!D1953,1,"")</f>
        <v/>
      </c>
    </row>
    <row r="1954" spans="1:14" x14ac:dyDescent="0.25">
      <c r="A1954" s="1">
        <v>40897</v>
      </c>
      <c r="B1954">
        <v>14644.77</v>
      </c>
      <c r="C1954" s="12">
        <v>15222.94</v>
      </c>
      <c r="D1954">
        <v>15279.49</v>
      </c>
      <c r="E1954" s="12">
        <v>14610.14</v>
      </c>
      <c r="G1954">
        <f t="shared" si="180"/>
        <v>3.9479623100943106E-2</v>
      </c>
      <c r="H1954">
        <f t="shared" si="181"/>
        <v>4.3341069883651162E-2</v>
      </c>
      <c r="I1954">
        <f t="shared" si="182"/>
        <v>-2.3646667035399638E-3</v>
      </c>
      <c r="J1954" t="str">
        <f t="shared" si="183"/>
        <v/>
      </c>
      <c r="K1954" t="str">
        <f t="shared" si="184"/>
        <v/>
      </c>
      <c r="L1954" t="str">
        <f t="shared" si="185"/>
        <v/>
      </c>
      <c r="M1954" t="str">
        <f>IF(Master!D1956&lt;'OHL indexes'!E1954,1,"")</f>
        <v/>
      </c>
      <c r="N1954" t="str">
        <f>IF(Master!D1956&gt;'OHL indexes'!D1954,1,"")</f>
        <v/>
      </c>
    </row>
    <row r="1955" spans="1:14" x14ac:dyDescent="0.25">
      <c r="A1955" s="1">
        <v>40898</v>
      </c>
      <c r="B1955">
        <v>13514.01</v>
      </c>
      <c r="C1955" s="12">
        <v>14699.93</v>
      </c>
      <c r="D1955">
        <v>14959.18</v>
      </c>
      <c r="E1955" s="12">
        <v>13486.43</v>
      </c>
      <c r="G1955">
        <f t="shared" si="180"/>
        <v>8.7754855886594818E-2</v>
      </c>
      <c r="H1955">
        <f t="shared" si="181"/>
        <v>0.10693865107395961</v>
      </c>
      <c r="I1955">
        <f t="shared" si="182"/>
        <v>-2.0408450193539762E-3</v>
      </c>
      <c r="J1955" t="str">
        <f t="shared" si="183"/>
        <v/>
      </c>
      <c r="K1955" t="str">
        <f t="shared" si="184"/>
        <v/>
      </c>
      <c r="L1955" t="str">
        <f t="shared" si="185"/>
        <v/>
      </c>
      <c r="M1955" t="str">
        <f>IF(Master!D1957&lt;'OHL indexes'!E1955,1,"")</f>
        <v/>
      </c>
      <c r="N1955" t="str">
        <f>IF(Master!D1957&gt;'OHL indexes'!D1955,1,"")</f>
        <v/>
      </c>
    </row>
    <row r="1956" spans="1:14" x14ac:dyDescent="0.25">
      <c r="A1956" s="1">
        <v>40899</v>
      </c>
      <c r="B1956">
        <v>13829.34</v>
      </c>
      <c r="C1956" s="12">
        <v>13462.26</v>
      </c>
      <c r="D1956">
        <v>13997.52</v>
      </c>
      <c r="E1956" s="12">
        <v>13234.25</v>
      </c>
      <c r="G1956">
        <f t="shared" si="180"/>
        <v>-2.6543566070398095E-2</v>
      </c>
      <c r="H1956">
        <f t="shared" si="181"/>
        <v>1.2161100963603566E-2</v>
      </c>
      <c r="I1956">
        <f t="shared" si="182"/>
        <v>-4.3030976170952528E-2</v>
      </c>
      <c r="J1956" t="str">
        <f t="shared" si="183"/>
        <v/>
      </c>
      <c r="K1956" t="str">
        <f t="shared" si="184"/>
        <v/>
      </c>
      <c r="L1956" t="str">
        <f t="shared" si="185"/>
        <v/>
      </c>
      <c r="M1956" t="str">
        <f>IF(Master!D1958&lt;'OHL indexes'!E1956,1,"")</f>
        <v/>
      </c>
      <c r="N1956" t="str">
        <f>IF(Master!D1958&gt;'OHL indexes'!D1956,1,"")</f>
        <v/>
      </c>
    </row>
    <row r="1957" spans="1:14" x14ac:dyDescent="0.25">
      <c r="A1957" s="1">
        <v>40900</v>
      </c>
      <c r="B1957">
        <v>14145.63</v>
      </c>
      <c r="C1957" s="12">
        <v>13659.9</v>
      </c>
      <c r="D1957">
        <v>14289.24</v>
      </c>
      <c r="E1957" s="12">
        <v>13526.93</v>
      </c>
      <c r="G1957">
        <f t="shared" si="180"/>
        <v>-3.4337813162086062E-2</v>
      </c>
      <c r="H1957">
        <f t="shared" si="181"/>
        <v>1.0152251967568748E-2</v>
      </c>
      <c r="I1957">
        <f t="shared" si="182"/>
        <v>-4.3737889369366956E-2</v>
      </c>
      <c r="J1957" t="str">
        <f t="shared" si="183"/>
        <v/>
      </c>
      <c r="K1957" t="str">
        <f t="shared" si="184"/>
        <v/>
      </c>
      <c r="L1957" t="str">
        <f t="shared" si="185"/>
        <v/>
      </c>
      <c r="M1957" t="str">
        <f>IF(Master!D1959&lt;'OHL indexes'!E1957,1,"")</f>
        <v/>
      </c>
      <c r="N1957" t="str">
        <f>IF(Master!D1959&gt;'OHL indexes'!D1957,1,"")</f>
        <v/>
      </c>
    </row>
    <row r="1958" spans="1:14" x14ac:dyDescent="0.25">
      <c r="A1958" s="1">
        <v>40904</v>
      </c>
      <c r="B1958">
        <v>14013.53</v>
      </c>
      <c r="C1958" s="12">
        <v>14168.19</v>
      </c>
      <c r="D1958">
        <v>14245.52</v>
      </c>
      <c r="E1958" s="12">
        <v>13903.96</v>
      </c>
      <c r="G1958">
        <f t="shared" si="180"/>
        <v>1.1036476890547986E-2</v>
      </c>
      <c r="H1958">
        <f t="shared" si="181"/>
        <v>1.6554715335821868E-2</v>
      </c>
      <c r="I1958">
        <f t="shared" si="182"/>
        <v>-7.818872189947923E-3</v>
      </c>
      <c r="J1958" t="str">
        <f t="shared" si="183"/>
        <v/>
      </c>
      <c r="K1958" t="str">
        <f t="shared" si="184"/>
        <v/>
      </c>
      <c r="L1958" t="str">
        <f t="shared" si="185"/>
        <v/>
      </c>
      <c r="M1958" t="str">
        <f>IF(Master!D1960&lt;'OHL indexes'!E1958,1,"")</f>
        <v/>
      </c>
      <c r="N1958" t="str">
        <f>IF(Master!D1960&gt;'OHL indexes'!D1958,1,"")</f>
        <v/>
      </c>
    </row>
    <row r="1959" spans="1:14" x14ac:dyDescent="0.25">
      <c r="A1959" s="1">
        <v>40905</v>
      </c>
      <c r="B1959">
        <v>14652.05</v>
      </c>
      <c r="C1959" s="12">
        <v>13888.08</v>
      </c>
      <c r="D1959">
        <v>14719.59</v>
      </c>
      <c r="E1959" s="12">
        <v>13862.35</v>
      </c>
      <c r="G1959">
        <f t="shared" si="180"/>
        <v>-5.214082671025555E-2</v>
      </c>
      <c r="H1959">
        <f t="shared" si="181"/>
        <v>4.6095938793548896E-3</v>
      </c>
      <c r="I1959">
        <f t="shared" si="182"/>
        <v>-5.3896894973740839E-2</v>
      </c>
      <c r="J1959" t="str">
        <f t="shared" si="183"/>
        <v/>
      </c>
      <c r="K1959" t="str">
        <f t="shared" si="184"/>
        <v/>
      </c>
      <c r="L1959" t="str">
        <f t="shared" si="185"/>
        <v/>
      </c>
      <c r="M1959" t="str">
        <f>IF(Master!D1961&lt;'OHL indexes'!E1959,1,"")</f>
        <v/>
      </c>
      <c r="N1959" t="str">
        <f>IF(Master!D1961&gt;'OHL indexes'!D1959,1,"")</f>
        <v/>
      </c>
    </row>
    <row r="1960" spans="1:14" x14ac:dyDescent="0.25">
      <c r="A1960" s="1">
        <v>40906</v>
      </c>
      <c r="B1960">
        <v>14274.43</v>
      </c>
      <c r="C1960" s="12">
        <v>14539.56</v>
      </c>
      <c r="D1960">
        <v>14586.17</v>
      </c>
      <c r="E1960" s="12">
        <v>14208.54</v>
      </c>
      <c r="G1960">
        <f t="shared" si="180"/>
        <v>1.8573771422046192E-2</v>
      </c>
      <c r="H1960">
        <f t="shared" si="181"/>
        <v>2.183905066612124E-2</v>
      </c>
      <c r="I1960">
        <f t="shared" si="182"/>
        <v>-4.6159461358526999E-3</v>
      </c>
      <c r="J1960" t="str">
        <f t="shared" si="183"/>
        <v/>
      </c>
      <c r="K1960" t="str">
        <f t="shared" si="184"/>
        <v/>
      </c>
      <c r="L1960" t="str">
        <f t="shared" si="185"/>
        <v/>
      </c>
      <c r="M1960" t="str">
        <f>IF(Master!D1962&lt;'OHL indexes'!E1960,1,"")</f>
        <v/>
      </c>
      <c r="N1960" t="str">
        <f>IF(Master!D1962&gt;'OHL indexes'!D1960,1,"")</f>
        <v/>
      </c>
    </row>
    <row r="1961" spans="1:14" x14ac:dyDescent="0.25">
      <c r="A1961" s="1">
        <v>40907</v>
      </c>
      <c r="B1961">
        <v>14654.77</v>
      </c>
      <c r="C1961" s="12">
        <v>14284.06</v>
      </c>
      <c r="D1961">
        <v>14691.67</v>
      </c>
      <c r="E1961" s="12">
        <v>14211.84</v>
      </c>
      <c r="G1961">
        <f t="shared" si="180"/>
        <v>-2.5296200486258136E-2</v>
      </c>
      <c r="H1961">
        <f t="shared" si="181"/>
        <v>2.5179514929267732E-3</v>
      </c>
      <c r="I1961">
        <f t="shared" si="182"/>
        <v>-3.0224288746940386E-2</v>
      </c>
      <c r="J1961" t="str">
        <f t="shared" si="183"/>
        <v/>
      </c>
      <c r="K1961" t="str">
        <f t="shared" si="184"/>
        <v/>
      </c>
      <c r="L1961" t="str">
        <f t="shared" si="185"/>
        <v/>
      </c>
      <c r="M1961" t="str">
        <f>IF(Master!D1963&lt;'OHL indexes'!E1961,1,"")</f>
        <v/>
      </c>
      <c r="N1961" t="str">
        <f>IF(Master!D1963&gt;'OHL indexes'!D1961,1,"")</f>
        <v/>
      </c>
    </row>
    <row r="1962" spans="1:14" x14ac:dyDescent="0.25">
      <c r="A1962" s="1">
        <v>40911</v>
      </c>
      <c r="B1962">
        <v>13742.59</v>
      </c>
      <c r="C1962" s="12">
        <v>14084.35</v>
      </c>
      <c r="D1962">
        <v>14088.84</v>
      </c>
      <c r="E1962" s="12">
        <v>13639.95</v>
      </c>
      <c r="G1962">
        <f t="shared" si="180"/>
        <v>2.4868674682137826E-2</v>
      </c>
      <c r="H1962">
        <f t="shared" si="181"/>
        <v>2.5195396209884757E-2</v>
      </c>
      <c r="I1962">
        <f t="shared" si="182"/>
        <v>-7.4687522512131288E-3</v>
      </c>
      <c r="J1962" t="str">
        <f t="shared" si="183"/>
        <v/>
      </c>
      <c r="K1962" t="str">
        <f t="shared" si="184"/>
        <v/>
      </c>
      <c r="L1962" t="str">
        <f t="shared" si="185"/>
        <v/>
      </c>
      <c r="M1962" t="str">
        <f>IF(Master!D1964&lt;'OHL indexes'!E1962,1,"")</f>
        <v/>
      </c>
      <c r="N1962" t="str">
        <f>IF(Master!D1964&gt;'OHL indexes'!D1962,1,"")</f>
        <v/>
      </c>
    </row>
    <row r="1963" spans="1:14" x14ac:dyDescent="0.25">
      <c r="A1963" s="1">
        <v>40912</v>
      </c>
      <c r="B1963">
        <v>13441.9</v>
      </c>
      <c r="C1963" s="12">
        <v>13796.97</v>
      </c>
      <c r="D1963">
        <v>14110.47</v>
      </c>
      <c r="E1963" s="12">
        <v>13401.9</v>
      </c>
      <c r="G1963">
        <f t="shared" si="180"/>
        <v>2.6415164522872514E-2</v>
      </c>
      <c r="H1963">
        <f t="shared" si="181"/>
        <v>4.9737760286864274E-2</v>
      </c>
      <c r="I1963">
        <f t="shared" si="182"/>
        <v>-2.9757697944486905E-3</v>
      </c>
      <c r="J1963" t="str">
        <f t="shared" si="183"/>
        <v/>
      </c>
      <c r="K1963" t="str">
        <f t="shared" si="184"/>
        <v/>
      </c>
      <c r="L1963" t="str">
        <f t="shared" si="185"/>
        <v/>
      </c>
      <c r="M1963" t="str">
        <f>IF(Master!D1965&lt;'OHL indexes'!E1963,1,"")</f>
        <v/>
      </c>
      <c r="N1963" t="str">
        <f>IF(Master!D1965&gt;'OHL indexes'!D1963,1,"")</f>
        <v/>
      </c>
    </row>
    <row r="1964" spans="1:14" x14ac:dyDescent="0.25">
      <c r="A1964" s="1">
        <v>40913</v>
      </c>
      <c r="B1964">
        <v>13212.18</v>
      </c>
      <c r="C1964" s="12">
        <v>13711.5</v>
      </c>
      <c r="D1964">
        <v>13842</v>
      </c>
      <c r="E1964" s="12">
        <v>13143.58</v>
      </c>
      <c r="G1964">
        <f t="shared" si="180"/>
        <v>3.779240064849243E-2</v>
      </c>
      <c r="H1964">
        <f t="shared" si="181"/>
        <v>4.7669650277244235E-2</v>
      </c>
      <c r="I1964">
        <f t="shared" si="182"/>
        <v>-5.1921787320488022E-3</v>
      </c>
      <c r="J1964" t="str">
        <f t="shared" si="183"/>
        <v/>
      </c>
      <c r="K1964" t="str">
        <f t="shared" si="184"/>
        <v/>
      </c>
      <c r="L1964" t="str">
        <f t="shared" si="185"/>
        <v/>
      </c>
      <c r="M1964" t="str">
        <f>IF(Master!D1966&lt;'OHL indexes'!E1964,1,"")</f>
        <v/>
      </c>
      <c r="N1964" t="str">
        <f>IF(Master!D1966&gt;'OHL indexes'!D1964,1,"")</f>
        <v/>
      </c>
    </row>
    <row r="1965" spans="1:14" x14ac:dyDescent="0.25">
      <c r="A1965" s="1">
        <v>40914</v>
      </c>
      <c r="B1965">
        <v>12897.19</v>
      </c>
      <c r="C1965" s="12">
        <v>13212.18</v>
      </c>
      <c r="D1965">
        <v>13362.99</v>
      </c>
      <c r="E1965" s="12">
        <v>12838.33</v>
      </c>
      <c r="G1965">
        <f t="shared" si="180"/>
        <v>2.4423149538775446E-2</v>
      </c>
      <c r="H1965">
        <f t="shared" si="181"/>
        <v>3.6116394346365377E-2</v>
      </c>
      <c r="I1965">
        <f t="shared" si="182"/>
        <v>-4.5637848244463042E-3</v>
      </c>
      <c r="J1965" t="str">
        <f t="shared" si="183"/>
        <v/>
      </c>
      <c r="K1965" t="str">
        <f t="shared" si="184"/>
        <v/>
      </c>
      <c r="L1965" t="str">
        <f t="shared" si="185"/>
        <v/>
      </c>
      <c r="M1965" t="str">
        <f>IF(Master!D1967&lt;'OHL indexes'!E1965,1,"")</f>
        <v/>
      </c>
      <c r="N1965" t="str">
        <f>IF(Master!D1967&gt;'OHL indexes'!D1965,1,"")</f>
        <v/>
      </c>
    </row>
    <row r="1966" spans="1:14" x14ac:dyDescent="0.25">
      <c r="A1966" s="1">
        <v>40917</v>
      </c>
      <c r="B1966">
        <v>12771.94</v>
      </c>
      <c r="C1966" s="12">
        <v>12949.51</v>
      </c>
      <c r="D1966">
        <v>12987.57</v>
      </c>
      <c r="E1966" s="12">
        <v>12708.5</v>
      </c>
      <c r="G1966">
        <f t="shared" si="180"/>
        <v>1.3903134527722516E-2</v>
      </c>
      <c r="H1966">
        <f t="shared" si="181"/>
        <v>1.6883104681042926E-2</v>
      </c>
      <c r="I1966">
        <f t="shared" si="182"/>
        <v>-4.9671388998069332E-3</v>
      </c>
      <c r="J1966" t="str">
        <f t="shared" si="183"/>
        <v/>
      </c>
      <c r="K1966" t="str">
        <f t="shared" si="184"/>
        <v/>
      </c>
      <c r="L1966" t="str">
        <f t="shared" si="185"/>
        <v/>
      </c>
      <c r="M1966" t="str">
        <f>IF(Master!D1968&lt;'OHL indexes'!E1966,1,"")</f>
        <v/>
      </c>
      <c r="N1966" t="str">
        <f>IF(Master!D1968&gt;'OHL indexes'!D1966,1,"")</f>
        <v/>
      </c>
    </row>
    <row r="1967" spans="1:14" x14ac:dyDescent="0.25">
      <c r="A1967" s="1">
        <v>40918</v>
      </c>
      <c r="B1967">
        <v>12503.26</v>
      </c>
      <c r="C1967" s="12">
        <v>12422.34</v>
      </c>
      <c r="D1967">
        <v>12597.14</v>
      </c>
      <c r="E1967" s="12">
        <v>12256.7</v>
      </c>
      <c r="G1967">
        <f t="shared" si="180"/>
        <v>-6.4719121253177248E-3</v>
      </c>
      <c r="H1967">
        <f t="shared" si="181"/>
        <v>7.5084417983788398E-3</v>
      </c>
      <c r="I1967">
        <f t="shared" si="182"/>
        <v>-1.9719657113424827E-2</v>
      </c>
      <c r="J1967" t="str">
        <f t="shared" si="183"/>
        <v/>
      </c>
      <c r="K1967" t="str">
        <f t="shared" si="184"/>
        <v/>
      </c>
      <c r="L1967" t="str">
        <f t="shared" si="185"/>
        <v/>
      </c>
      <c r="M1967" t="str">
        <f>IF(Master!D1969&lt;'OHL indexes'!E1967,1,"")</f>
        <v/>
      </c>
      <c r="N1967" t="str">
        <f>IF(Master!D1969&gt;'OHL indexes'!D1967,1,"")</f>
        <v/>
      </c>
    </row>
    <row r="1968" spans="1:14" x14ac:dyDescent="0.25">
      <c r="A1968" s="1">
        <v>40919</v>
      </c>
      <c r="B1968">
        <v>12783.67</v>
      </c>
      <c r="C1968" s="12">
        <v>12638.74</v>
      </c>
      <c r="D1968">
        <v>12783.67</v>
      </c>
      <c r="E1968" s="12">
        <v>12550.52</v>
      </c>
      <c r="G1968">
        <f t="shared" si="180"/>
        <v>-1.1337119935042161E-2</v>
      </c>
      <c r="H1968">
        <f t="shared" si="181"/>
        <v>0</v>
      </c>
      <c r="I1968">
        <f t="shared" si="182"/>
        <v>-1.8238111590802908E-2</v>
      </c>
      <c r="J1968" t="str">
        <f t="shared" si="183"/>
        <v/>
      </c>
      <c r="K1968" t="str">
        <f t="shared" si="184"/>
        <v/>
      </c>
      <c r="L1968" t="str">
        <f t="shared" si="185"/>
        <v/>
      </c>
      <c r="M1968" t="str">
        <f>IF(Master!D1970&lt;'OHL indexes'!E1968,1,"")</f>
        <v/>
      </c>
      <c r="N1968">
        <f>IF(Master!D1970&gt;'OHL indexes'!D1968,1,"")</f>
        <v>1</v>
      </c>
    </row>
    <row r="1969" spans="1:14" x14ac:dyDescent="0.25">
      <c r="A1969" s="1">
        <v>40920</v>
      </c>
      <c r="B1969">
        <v>12537.08</v>
      </c>
      <c r="C1969" s="12">
        <v>12538.65</v>
      </c>
      <c r="D1969">
        <v>13148.07</v>
      </c>
      <c r="E1969" s="12">
        <v>12510.37</v>
      </c>
      <c r="G1969">
        <f t="shared" si="180"/>
        <v>1.2522852211205304E-4</v>
      </c>
      <c r="H1969">
        <f t="shared" si="181"/>
        <v>4.8734633582939502E-2</v>
      </c>
      <c r="I1969">
        <f t="shared" si="182"/>
        <v>-2.1304801437016518E-3</v>
      </c>
      <c r="J1969" t="str">
        <f t="shared" si="183"/>
        <v/>
      </c>
      <c r="K1969" t="str">
        <f t="shared" si="184"/>
        <v/>
      </c>
      <c r="L1969" t="str">
        <f t="shared" si="185"/>
        <v/>
      </c>
      <c r="M1969" t="str">
        <f>IF(Master!D1971&lt;'OHL indexes'!E1969,1,"")</f>
        <v/>
      </c>
      <c r="N1969" t="str">
        <f>IF(Master!D1971&gt;'OHL indexes'!D1969,1,"")</f>
        <v/>
      </c>
    </row>
    <row r="1970" spans="1:14" x14ac:dyDescent="0.25">
      <c r="A1970" s="1">
        <v>40921</v>
      </c>
      <c r="B1970">
        <v>12723.27</v>
      </c>
      <c r="C1970" s="12">
        <v>12620</v>
      </c>
      <c r="D1970">
        <v>13292.78</v>
      </c>
      <c r="E1970" s="12">
        <v>12538.96</v>
      </c>
      <c r="G1970">
        <f t="shared" si="180"/>
        <v>-8.1166241068530987E-3</v>
      </c>
      <c r="H1970">
        <f t="shared" si="181"/>
        <v>4.4761291711957751E-2</v>
      </c>
      <c r="I1970">
        <f t="shared" si="182"/>
        <v>-1.4486055864569525E-2</v>
      </c>
      <c r="J1970" t="str">
        <f t="shared" si="183"/>
        <v/>
      </c>
      <c r="K1970" t="str">
        <f t="shared" si="184"/>
        <v/>
      </c>
      <c r="L1970" t="str">
        <f t="shared" si="185"/>
        <v/>
      </c>
      <c r="M1970" t="str">
        <f>IF(Master!D1972&lt;'OHL indexes'!E1970,1,"")</f>
        <v/>
      </c>
      <c r="N1970" t="str">
        <f>IF(Master!D1972&gt;'OHL indexes'!D1970,1,"")</f>
        <v/>
      </c>
    </row>
    <row r="1971" spans="1:14" x14ac:dyDescent="0.25">
      <c r="A1971" s="1">
        <v>40925</v>
      </c>
      <c r="B1971">
        <v>12645.35</v>
      </c>
      <c r="C1971" s="12">
        <v>12505.06</v>
      </c>
      <c r="D1971">
        <v>12878.51</v>
      </c>
      <c r="E1971" s="12">
        <v>12259.1</v>
      </c>
      <c r="G1971">
        <f t="shared" si="180"/>
        <v>-1.1094196680993429E-2</v>
      </c>
      <c r="H1971">
        <f t="shared" si="181"/>
        <v>1.8438398304515102E-2</v>
      </c>
      <c r="I1971">
        <f t="shared" si="182"/>
        <v>-3.0544824777487323E-2</v>
      </c>
      <c r="J1971" t="str">
        <f t="shared" si="183"/>
        <v/>
      </c>
      <c r="K1971" t="str">
        <f t="shared" si="184"/>
        <v/>
      </c>
      <c r="L1971" t="str">
        <f t="shared" si="185"/>
        <v/>
      </c>
      <c r="M1971" t="str">
        <f>IF(Master!D1973&lt;'OHL indexes'!E1971,1,"")</f>
        <v/>
      </c>
      <c r="N1971" t="str">
        <f>IF(Master!D1973&gt;'OHL indexes'!D1971,1,"")</f>
        <v/>
      </c>
    </row>
    <row r="1972" spans="1:14" x14ac:dyDescent="0.25">
      <c r="A1972" s="1">
        <v>40926</v>
      </c>
      <c r="B1972">
        <v>12249.37</v>
      </c>
      <c r="C1972" s="12">
        <v>12513.35</v>
      </c>
      <c r="D1972">
        <v>12882.95</v>
      </c>
      <c r="E1972" s="12">
        <v>12222.96</v>
      </c>
      <c r="G1972">
        <f t="shared" si="180"/>
        <v>2.1550496066328195E-2</v>
      </c>
      <c r="H1972">
        <f t="shared" si="181"/>
        <v>5.1723476391030809E-2</v>
      </c>
      <c r="I1972">
        <f t="shared" si="182"/>
        <v>-2.1560292488512767E-3</v>
      </c>
      <c r="J1972" t="str">
        <f t="shared" si="183"/>
        <v/>
      </c>
      <c r="K1972" t="str">
        <f t="shared" si="184"/>
        <v/>
      </c>
      <c r="L1972" t="str">
        <f t="shared" si="185"/>
        <v/>
      </c>
      <c r="M1972" t="str">
        <f>IF(Master!D1974&lt;'OHL indexes'!E1972,1,"")</f>
        <v/>
      </c>
      <c r="N1972" t="str">
        <f>IF(Master!D1974&gt;'OHL indexes'!D1972,1,"")</f>
        <v/>
      </c>
    </row>
    <row r="1973" spans="1:14" x14ac:dyDescent="0.25">
      <c r="A1973" s="1">
        <v>40927</v>
      </c>
      <c r="B1973">
        <v>11910.1</v>
      </c>
      <c r="C1973" s="12">
        <v>12188.88</v>
      </c>
      <c r="D1973">
        <v>12299.34</v>
      </c>
      <c r="E1973" s="12">
        <v>11882.48</v>
      </c>
      <c r="G1973">
        <f t="shared" si="180"/>
        <v>2.3407024290308165E-2</v>
      </c>
      <c r="H1973">
        <f t="shared" si="181"/>
        <v>3.2681505612883077E-2</v>
      </c>
      <c r="I1973">
        <f t="shared" si="182"/>
        <v>-2.3190401424002527E-3</v>
      </c>
      <c r="J1973" t="str">
        <f t="shared" si="183"/>
        <v/>
      </c>
      <c r="K1973" t="str">
        <f t="shared" si="184"/>
        <v/>
      </c>
      <c r="L1973" t="str">
        <f t="shared" si="185"/>
        <v/>
      </c>
      <c r="M1973" t="str">
        <f>IF(Master!D1975&lt;'OHL indexes'!E1973,1,"")</f>
        <v/>
      </c>
      <c r="N1973" t="str">
        <f>IF(Master!D1975&gt;'OHL indexes'!D1973,1,"")</f>
        <v/>
      </c>
    </row>
    <row r="1974" spans="1:14" x14ac:dyDescent="0.25">
      <c r="A1974" s="1">
        <v>40928</v>
      </c>
      <c r="B1974">
        <v>11553.88</v>
      </c>
      <c r="C1974" s="12">
        <v>11980.82</v>
      </c>
      <c r="D1974">
        <v>12114.93</v>
      </c>
      <c r="E1974" s="12">
        <v>11525.06</v>
      </c>
      <c r="G1974">
        <f t="shared" si="180"/>
        <v>3.6952088822109985E-2</v>
      </c>
      <c r="H1974">
        <f t="shared" si="181"/>
        <v>4.8559444965673881E-2</v>
      </c>
      <c r="I1974">
        <f t="shared" si="182"/>
        <v>-2.4944001495601498E-3</v>
      </c>
      <c r="J1974" t="str">
        <f t="shared" si="183"/>
        <v/>
      </c>
      <c r="K1974" t="str">
        <f t="shared" si="184"/>
        <v/>
      </c>
      <c r="L1974" t="str">
        <f t="shared" si="185"/>
        <v/>
      </c>
      <c r="M1974" t="str">
        <f>IF(Master!D1976&lt;'OHL indexes'!E1974,1,"")</f>
        <v/>
      </c>
      <c r="N1974" t="str">
        <f>IF(Master!D1976&gt;'OHL indexes'!D1974,1,"")</f>
        <v/>
      </c>
    </row>
    <row r="1975" spans="1:14" x14ac:dyDescent="0.25">
      <c r="A1975" s="1">
        <v>40931</v>
      </c>
      <c r="B1975">
        <v>11278.84</v>
      </c>
      <c r="C1975" s="12">
        <v>11538.24</v>
      </c>
      <c r="D1975">
        <v>11676.42</v>
      </c>
      <c r="E1975" s="12">
        <v>11241.01</v>
      </c>
      <c r="G1975">
        <f t="shared" si="180"/>
        <v>2.2998819027488571E-2</v>
      </c>
      <c r="H1975">
        <f t="shared" si="181"/>
        <v>3.5250078908823923E-2</v>
      </c>
      <c r="I1975">
        <f t="shared" si="182"/>
        <v>-3.3540683261753523E-3</v>
      </c>
      <c r="J1975" t="str">
        <f t="shared" si="183"/>
        <v/>
      </c>
      <c r="K1975" t="str">
        <f t="shared" si="184"/>
        <v/>
      </c>
      <c r="L1975" t="str">
        <f t="shared" si="185"/>
        <v/>
      </c>
      <c r="M1975" t="str">
        <f>IF(Master!D1977&lt;'OHL indexes'!E1975,1,"")</f>
        <v/>
      </c>
      <c r="N1975" t="str">
        <f>IF(Master!D1977&gt;'OHL indexes'!D1975,1,"")</f>
        <v/>
      </c>
    </row>
    <row r="1976" spans="1:14" x14ac:dyDescent="0.25">
      <c r="A1976" s="1">
        <v>40932</v>
      </c>
      <c r="B1976">
        <v>11211.41</v>
      </c>
      <c r="C1976" s="12">
        <v>11450.05</v>
      </c>
      <c r="D1976">
        <v>11661.72</v>
      </c>
      <c r="E1976" s="12">
        <v>11185.45</v>
      </c>
      <c r="G1976">
        <f t="shared" si="180"/>
        <v>2.128545829650319E-2</v>
      </c>
      <c r="H1976">
        <f t="shared" si="181"/>
        <v>4.0165331568464691E-2</v>
      </c>
      <c r="I1976">
        <f t="shared" si="182"/>
        <v>-2.3154982290362058E-3</v>
      </c>
      <c r="J1976" t="str">
        <f t="shared" si="183"/>
        <v/>
      </c>
      <c r="K1976" t="str">
        <f t="shared" si="184"/>
        <v/>
      </c>
      <c r="L1976" t="str">
        <f t="shared" si="185"/>
        <v/>
      </c>
      <c r="M1976" t="str">
        <f>IF(Master!D1978&lt;'OHL indexes'!E1976,1,"")</f>
        <v/>
      </c>
      <c r="N1976" t="str">
        <f>IF(Master!D1978&gt;'OHL indexes'!D1976,1,"")</f>
        <v/>
      </c>
    </row>
    <row r="1977" spans="1:14" x14ac:dyDescent="0.25">
      <c r="A1977" s="1">
        <v>40933</v>
      </c>
      <c r="B1977">
        <v>10882.24</v>
      </c>
      <c r="C1977" s="12">
        <v>11288.86</v>
      </c>
      <c r="D1977">
        <v>11501.86</v>
      </c>
      <c r="E1977" s="12">
        <v>10811.23</v>
      </c>
      <c r="G1977">
        <f t="shared" si="180"/>
        <v>3.7365468874055452E-2</v>
      </c>
      <c r="H1977">
        <f t="shared" si="181"/>
        <v>5.6938644984856124E-2</v>
      </c>
      <c r="I1977">
        <f t="shared" si="182"/>
        <v>-6.5253109653895525E-3</v>
      </c>
      <c r="J1977" t="str">
        <f t="shared" si="183"/>
        <v/>
      </c>
      <c r="K1977" t="str">
        <f t="shared" si="184"/>
        <v/>
      </c>
      <c r="L1977" t="str">
        <f t="shared" si="185"/>
        <v/>
      </c>
      <c r="M1977" t="str">
        <f>IF(Master!D1979&lt;'OHL indexes'!E1977,1,"")</f>
        <v/>
      </c>
      <c r="N1977" t="str">
        <f>IF(Master!D1979&gt;'OHL indexes'!D1977,1,"")</f>
        <v/>
      </c>
    </row>
    <row r="1978" spans="1:14" x14ac:dyDescent="0.25">
      <c r="A1978" s="1">
        <v>40934</v>
      </c>
      <c r="B1978">
        <v>10871.97</v>
      </c>
      <c r="C1978" s="12">
        <v>10838.55</v>
      </c>
      <c r="D1978">
        <v>11062.15</v>
      </c>
      <c r="E1978" s="12">
        <v>10595.41</v>
      </c>
      <c r="G1978">
        <f t="shared" si="180"/>
        <v>-3.0739599171079046E-3</v>
      </c>
      <c r="H1978">
        <f t="shared" si="181"/>
        <v>1.74926899172827E-2</v>
      </c>
      <c r="I1978">
        <f t="shared" si="182"/>
        <v>-2.5437892120747208E-2</v>
      </c>
      <c r="J1978" t="str">
        <f t="shared" si="183"/>
        <v/>
      </c>
      <c r="K1978" t="str">
        <f t="shared" si="184"/>
        <v/>
      </c>
      <c r="L1978" t="str">
        <f t="shared" si="185"/>
        <v/>
      </c>
      <c r="M1978" t="str">
        <f>IF(Master!D1980&lt;'OHL indexes'!E1978,1,"")</f>
        <v/>
      </c>
      <c r="N1978" t="str">
        <f>IF(Master!D1980&gt;'OHL indexes'!D1978,1,"")</f>
        <v/>
      </c>
    </row>
    <row r="1979" spans="1:14" x14ac:dyDescent="0.25">
      <c r="A1979" s="1">
        <v>40935</v>
      </c>
      <c r="B1979">
        <v>10676.29</v>
      </c>
      <c r="C1979" s="12">
        <v>10800.6</v>
      </c>
      <c r="D1979">
        <v>11135.46</v>
      </c>
      <c r="E1979" s="12">
        <v>10599.53</v>
      </c>
      <c r="G1979">
        <f t="shared" si="180"/>
        <v>1.1643557827672346E-2</v>
      </c>
      <c r="H1979">
        <f t="shared" si="181"/>
        <v>4.3008385871871058E-2</v>
      </c>
      <c r="I1979">
        <f t="shared" si="182"/>
        <v>-7.1897634852556846E-3</v>
      </c>
      <c r="J1979" t="str">
        <f t="shared" si="183"/>
        <v/>
      </c>
      <c r="K1979" t="str">
        <f t="shared" si="184"/>
        <v/>
      </c>
      <c r="L1979" t="str">
        <f t="shared" si="185"/>
        <v/>
      </c>
      <c r="M1979" t="str">
        <f>IF(Master!D1981&lt;'OHL indexes'!E1979,1,"")</f>
        <v/>
      </c>
      <c r="N1979" t="str">
        <f>IF(Master!D1981&gt;'OHL indexes'!D1979,1,"")</f>
        <v/>
      </c>
    </row>
    <row r="1980" spans="1:14" x14ac:dyDescent="0.25">
      <c r="A1980" s="1">
        <v>40938</v>
      </c>
      <c r="B1980">
        <v>10915.61</v>
      </c>
      <c r="C1980" s="12">
        <v>10941.03</v>
      </c>
      <c r="D1980">
        <v>11143.66</v>
      </c>
      <c r="E1980" s="12">
        <v>10839.21</v>
      </c>
      <c r="G1980">
        <f t="shared" si="180"/>
        <v>2.3287750295220011E-3</v>
      </c>
      <c r="H1980">
        <f t="shared" si="181"/>
        <v>2.0892098563433326E-2</v>
      </c>
      <c r="I1980">
        <f t="shared" si="182"/>
        <v>-6.9991507574933554E-3</v>
      </c>
      <c r="J1980" t="str">
        <f t="shared" si="183"/>
        <v/>
      </c>
      <c r="K1980" t="str">
        <f t="shared" si="184"/>
        <v/>
      </c>
      <c r="L1980" t="str">
        <f t="shared" si="185"/>
        <v/>
      </c>
      <c r="M1980" t="str">
        <f>IF(Master!D1982&lt;'OHL indexes'!E1980,1,"")</f>
        <v/>
      </c>
      <c r="N1980" t="str">
        <f>IF(Master!D1982&gt;'OHL indexes'!D1980,1,"")</f>
        <v/>
      </c>
    </row>
    <row r="1981" spans="1:14" x14ac:dyDescent="0.25">
      <c r="A1981" s="1">
        <v>40939</v>
      </c>
      <c r="B1981">
        <v>11017.01</v>
      </c>
      <c r="C1981" s="12">
        <v>10823.09</v>
      </c>
      <c r="D1981">
        <v>11095.57</v>
      </c>
      <c r="E1981" s="12">
        <v>10659.61</v>
      </c>
      <c r="G1981">
        <f t="shared" si="180"/>
        <v>-1.7601872014276099E-2</v>
      </c>
      <c r="H1981">
        <f t="shared" si="181"/>
        <v>7.1307913853213556E-3</v>
      </c>
      <c r="I1981">
        <f t="shared" si="182"/>
        <v>-3.2440743904199043E-2</v>
      </c>
      <c r="J1981" t="str">
        <f t="shared" si="183"/>
        <v/>
      </c>
      <c r="K1981" t="str">
        <f t="shared" si="184"/>
        <v/>
      </c>
      <c r="L1981" t="str">
        <f t="shared" si="185"/>
        <v/>
      </c>
      <c r="M1981" t="str">
        <f>IF(Master!D1983&lt;'OHL indexes'!E1981,1,"")</f>
        <v/>
      </c>
      <c r="N1981" t="str">
        <f>IF(Master!D1983&gt;'OHL indexes'!D1981,1,"")</f>
        <v/>
      </c>
    </row>
    <row r="1982" spans="1:14" x14ac:dyDescent="0.25">
      <c r="A1982" s="1">
        <v>40940</v>
      </c>
      <c r="B1982">
        <v>10575.34</v>
      </c>
      <c r="C1982" s="12">
        <v>10815.09</v>
      </c>
      <c r="D1982">
        <v>10890.81</v>
      </c>
      <c r="E1982" s="12">
        <v>10512.22</v>
      </c>
      <c r="G1982">
        <f t="shared" si="180"/>
        <v>2.2670665907668308E-2</v>
      </c>
      <c r="H1982">
        <f t="shared" si="181"/>
        <v>2.9830719390582239E-2</v>
      </c>
      <c r="I1982">
        <f t="shared" si="182"/>
        <v>-5.9686024279125283E-3</v>
      </c>
      <c r="J1982" t="str">
        <f t="shared" si="183"/>
        <v/>
      </c>
      <c r="K1982" t="str">
        <f t="shared" si="184"/>
        <v/>
      </c>
      <c r="L1982" t="str">
        <f t="shared" si="185"/>
        <v/>
      </c>
      <c r="M1982" t="str">
        <f>IF(Master!D1984&lt;'OHL indexes'!E1982,1,"")</f>
        <v/>
      </c>
      <c r="N1982" t="str">
        <f>IF(Master!D1984&gt;'OHL indexes'!D1982,1,"")</f>
        <v/>
      </c>
    </row>
    <row r="1983" spans="1:14" x14ac:dyDescent="0.25">
      <c r="A1983" s="1">
        <v>40941</v>
      </c>
      <c r="B1983">
        <v>10223.85</v>
      </c>
      <c r="C1983" s="12">
        <v>10609.24</v>
      </c>
      <c r="D1983">
        <v>10634.34</v>
      </c>
      <c r="E1983" s="12">
        <v>10198.73</v>
      </c>
      <c r="G1983">
        <f t="shared" si="180"/>
        <v>3.7695193102402547E-2</v>
      </c>
      <c r="H1983">
        <f t="shared" si="181"/>
        <v>4.0150236945964535E-2</v>
      </c>
      <c r="I1983">
        <f t="shared" si="182"/>
        <v>-2.4570000537958991E-3</v>
      </c>
      <c r="J1983" t="str">
        <f t="shared" si="183"/>
        <v/>
      </c>
      <c r="K1983" t="str">
        <f t="shared" si="184"/>
        <v/>
      </c>
      <c r="L1983" t="str">
        <f t="shared" si="185"/>
        <v/>
      </c>
      <c r="M1983" t="str">
        <f>IF(Master!D1985&lt;'OHL indexes'!E1983,1,"")</f>
        <v/>
      </c>
      <c r="N1983" t="str">
        <f>IF(Master!D1985&gt;'OHL indexes'!D1983,1,"")</f>
        <v/>
      </c>
    </row>
    <row r="1984" spans="1:14" x14ac:dyDescent="0.25">
      <c r="A1984" s="1">
        <v>40942</v>
      </c>
      <c r="B1984">
        <v>9744.39</v>
      </c>
      <c r="C1984" s="12">
        <v>10233.84</v>
      </c>
      <c r="D1984">
        <v>10263.81</v>
      </c>
      <c r="E1984" s="12">
        <v>9719.4</v>
      </c>
      <c r="G1984">
        <f t="shared" si="180"/>
        <v>5.0228900936846843E-2</v>
      </c>
      <c r="H1984">
        <f t="shared" si="181"/>
        <v>5.3304516752716191E-2</v>
      </c>
      <c r="I1984">
        <f t="shared" si="182"/>
        <v>-2.5645525271463798E-3</v>
      </c>
      <c r="J1984" t="str">
        <f t="shared" si="183"/>
        <v/>
      </c>
      <c r="K1984" t="str">
        <f t="shared" si="184"/>
        <v/>
      </c>
      <c r="L1984" t="str">
        <f t="shared" si="185"/>
        <v/>
      </c>
      <c r="M1984" t="str">
        <f>IF(Master!D1986&lt;'OHL indexes'!E1984,1,"")</f>
        <v/>
      </c>
      <c r="N1984" t="str">
        <f>IF(Master!D1986&gt;'OHL indexes'!D1984,1,"")</f>
        <v/>
      </c>
    </row>
    <row r="1985" spans="1:14" x14ac:dyDescent="0.25">
      <c r="A1985" s="1">
        <v>40945</v>
      </c>
      <c r="B1985">
        <v>9657.6</v>
      </c>
      <c r="C1985" s="12">
        <v>9941.61</v>
      </c>
      <c r="D1985">
        <v>9985.02</v>
      </c>
      <c r="E1985" s="12">
        <v>9624.07</v>
      </c>
      <c r="G1985">
        <f t="shared" si="180"/>
        <v>2.9407927435387782E-2</v>
      </c>
      <c r="H1985">
        <f t="shared" si="181"/>
        <v>3.3902833001988153E-2</v>
      </c>
      <c r="I1985">
        <f t="shared" si="182"/>
        <v>-3.4718770709079028E-3</v>
      </c>
      <c r="J1985" t="str">
        <f t="shared" si="183"/>
        <v/>
      </c>
      <c r="K1985" t="str">
        <f t="shared" si="184"/>
        <v/>
      </c>
      <c r="L1985" t="str">
        <f t="shared" si="185"/>
        <v/>
      </c>
      <c r="M1985" t="str">
        <f>IF(Master!D1987&lt;'OHL indexes'!E1985,1,"")</f>
        <v/>
      </c>
      <c r="N1985" t="str">
        <f>IF(Master!D1987&gt;'OHL indexes'!D1985,1,"")</f>
        <v/>
      </c>
    </row>
    <row r="1986" spans="1:14" x14ac:dyDescent="0.25">
      <c r="A1986" s="1">
        <v>40946</v>
      </c>
      <c r="B1986">
        <v>9771.1200000000008</v>
      </c>
      <c r="C1986" s="12">
        <v>9766.17</v>
      </c>
      <c r="D1986">
        <v>9933.4599999999991</v>
      </c>
      <c r="E1986" s="12">
        <v>9682.27</v>
      </c>
      <c r="G1986">
        <f t="shared" si="180"/>
        <v>-5.0659494510363334E-4</v>
      </c>
      <c r="H1986">
        <f t="shared" si="181"/>
        <v>1.6614267351132472E-2</v>
      </c>
      <c r="I1986">
        <f t="shared" si="182"/>
        <v>-9.0931234085754875E-3</v>
      </c>
      <c r="J1986" t="str">
        <f t="shared" si="183"/>
        <v/>
      </c>
      <c r="K1986" t="str">
        <f t="shared" si="184"/>
        <v/>
      </c>
      <c r="L1986" t="str">
        <f t="shared" si="185"/>
        <v/>
      </c>
      <c r="M1986" t="str">
        <f>IF(Master!D1988&lt;'OHL indexes'!E1986,1,"")</f>
        <v/>
      </c>
      <c r="N1986" t="str">
        <f>IF(Master!D1988&gt;'OHL indexes'!D1986,1,"")</f>
        <v/>
      </c>
    </row>
    <row r="1987" spans="1:14" x14ac:dyDescent="0.25">
      <c r="A1987" s="1">
        <v>40947</v>
      </c>
      <c r="B1987">
        <v>10090.299999999999</v>
      </c>
      <c r="C1987" s="12">
        <v>9758.84</v>
      </c>
      <c r="D1987">
        <v>10090.299999999999</v>
      </c>
      <c r="E1987" s="12">
        <v>9663.1</v>
      </c>
      <c r="G1987">
        <f t="shared" si="180"/>
        <v>-3.2849370187209459E-2</v>
      </c>
      <c r="H1987">
        <f t="shared" si="181"/>
        <v>0</v>
      </c>
      <c r="I1987">
        <f t="shared" si="182"/>
        <v>-4.2337690653399651E-2</v>
      </c>
      <c r="J1987" t="str">
        <f t="shared" si="183"/>
        <v/>
      </c>
      <c r="K1987" t="str">
        <f t="shared" si="184"/>
        <v/>
      </c>
      <c r="L1987" t="str">
        <f t="shared" si="185"/>
        <v/>
      </c>
      <c r="M1987" t="str">
        <f>IF(Master!D1989&lt;'OHL indexes'!E1987,1,"")</f>
        <v/>
      </c>
      <c r="N1987" t="str">
        <f>IF(Master!D1989&gt;'OHL indexes'!D1987,1,"")</f>
        <v/>
      </c>
    </row>
    <row r="1988" spans="1:14" x14ac:dyDescent="0.25">
      <c r="A1988" s="1">
        <v>40948</v>
      </c>
      <c r="B1988">
        <v>10540.08</v>
      </c>
      <c r="C1988" s="12">
        <v>10129.41</v>
      </c>
      <c r="D1988">
        <v>10551.79</v>
      </c>
      <c r="E1988" s="12">
        <v>9958.2999999999993</v>
      </c>
      <c r="G1988">
        <f t="shared" si="180"/>
        <v>-3.8962702370380464E-2</v>
      </c>
      <c r="H1988">
        <f t="shared" si="181"/>
        <v>1.110997259982982E-3</v>
      </c>
      <c r="I1988">
        <f t="shared" si="182"/>
        <v>-5.5196924501521916E-2</v>
      </c>
      <c r="J1988" t="str">
        <f t="shared" si="183"/>
        <v/>
      </c>
      <c r="K1988" t="str">
        <f t="shared" si="184"/>
        <v/>
      </c>
      <c r="L1988" t="str">
        <f t="shared" si="185"/>
        <v/>
      </c>
      <c r="M1988" t="str">
        <f>IF(Master!D1990&lt;'OHL indexes'!E1988,1,"")</f>
        <v/>
      </c>
      <c r="N1988" t="str">
        <f>IF(Master!D1990&gt;'OHL indexes'!D1988,1,"")</f>
        <v/>
      </c>
    </row>
    <row r="1989" spans="1:14" x14ac:dyDescent="0.25">
      <c r="A1989" s="1">
        <v>40949</v>
      </c>
      <c r="B1989">
        <v>11329.73</v>
      </c>
      <c r="C1989" s="12">
        <v>10901.43</v>
      </c>
      <c r="D1989">
        <v>12053.63</v>
      </c>
      <c r="E1989" s="12">
        <v>10880.75</v>
      </c>
      <c r="G1989">
        <f t="shared" si="180"/>
        <v>-3.7803195663091649E-2</v>
      </c>
      <c r="H1989">
        <f t="shared" si="181"/>
        <v>6.3893843895661995E-2</v>
      </c>
      <c r="I1989">
        <f t="shared" si="182"/>
        <v>-3.9628481879091515E-2</v>
      </c>
      <c r="J1989" t="str">
        <f t="shared" si="183"/>
        <v/>
      </c>
      <c r="K1989" t="str">
        <f t="shared" si="184"/>
        <v/>
      </c>
      <c r="L1989" t="str">
        <f t="shared" si="185"/>
        <v/>
      </c>
      <c r="M1989" t="str">
        <f>IF(Master!D1991&lt;'OHL indexes'!E1989,1,"")</f>
        <v/>
      </c>
      <c r="N1989" t="str">
        <f>IF(Master!D1991&gt;'OHL indexes'!D1989,1,"")</f>
        <v/>
      </c>
    </row>
    <row r="1990" spans="1:14" x14ac:dyDescent="0.25">
      <c r="A1990" s="1">
        <v>40952</v>
      </c>
      <c r="B1990">
        <v>10488.68</v>
      </c>
      <c r="C1990" s="12">
        <v>10939.47</v>
      </c>
      <c r="D1990">
        <v>10961.28</v>
      </c>
      <c r="E1990" s="12">
        <v>10440.129999999999</v>
      </c>
      <c r="G1990">
        <f t="shared" si="180"/>
        <v>4.2978716101549352E-2</v>
      </c>
      <c r="H1990">
        <f t="shared" si="181"/>
        <v>4.5058100733362139E-2</v>
      </c>
      <c r="I1990">
        <f t="shared" si="182"/>
        <v>-4.6287998108437423E-3</v>
      </c>
      <c r="J1990" t="str">
        <f t="shared" si="183"/>
        <v/>
      </c>
      <c r="K1990" t="str">
        <f t="shared" si="184"/>
        <v/>
      </c>
      <c r="L1990" t="str">
        <f t="shared" si="185"/>
        <v/>
      </c>
      <c r="M1990" t="str">
        <f>IF(Master!D1992&lt;'OHL indexes'!E1990,1,"")</f>
        <v/>
      </c>
      <c r="N1990" t="str">
        <f>IF(Master!D1992&gt;'OHL indexes'!D1990,1,"")</f>
        <v/>
      </c>
    </row>
    <row r="1991" spans="1:14" x14ac:dyDescent="0.25">
      <c r="A1991" s="1">
        <v>40953</v>
      </c>
      <c r="B1991">
        <v>10753.73</v>
      </c>
      <c r="C1991" s="12">
        <v>10621.19</v>
      </c>
      <c r="D1991">
        <v>11525.86</v>
      </c>
      <c r="E1991" s="12">
        <v>10529.64</v>
      </c>
      <c r="G1991">
        <f t="shared" ref="G1991:G2054" si="186">C1991/$B1991-1</f>
        <v>-1.232502582824746E-2</v>
      </c>
      <c r="H1991">
        <f t="shared" ref="H1991:H2054" si="187">D1991/$B1991-1</f>
        <v>7.1801133188205579E-2</v>
      </c>
      <c r="I1991">
        <f t="shared" ref="I1991:I2054" si="188">E1991/$B1991-1</f>
        <v>-2.0838350972174347E-2</v>
      </c>
      <c r="J1991" t="str">
        <f t="shared" ref="J1991:J2054" si="189">IF(C1991&lt;E1991,1,"")</f>
        <v/>
      </c>
      <c r="K1991" t="str">
        <f t="shared" ref="K1991:K2054" si="190">IF(C1992&gt;D1992,1,"")</f>
        <v/>
      </c>
      <c r="L1991" t="str">
        <f t="shared" ref="L1991:L2054" si="191">IF(E1992&gt;D1992,1,"")</f>
        <v/>
      </c>
      <c r="M1991" t="str">
        <f>IF(Master!D1993&lt;'OHL indexes'!E1991,1,"")</f>
        <v/>
      </c>
      <c r="N1991" t="str">
        <f>IF(Master!D1993&gt;'OHL indexes'!D1991,1,"")</f>
        <v/>
      </c>
    </row>
    <row r="1992" spans="1:14" x14ac:dyDescent="0.25">
      <c r="A1992" s="1">
        <v>40954</v>
      </c>
      <c r="B1992">
        <v>11615.97</v>
      </c>
      <c r="C1992" s="12">
        <v>10562.13</v>
      </c>
      <c r="D1992">
        <v>11615.97</v>
      </c>
      <c r="E1992" s="12">
        <v>10514.23</v>
      </c>
      <c r="G1992">
        <f t="shared" si="186"/>
        <v>-9.0723374802104351E-2</v>
      </c>
      <c r="H1992">
        <f t="shared" si="187"/>
        <v>0</v>
      </c>
      <c r="I1992">
        <f t="shared" si="188"/>
        <v>-9.4847008041515246E-2</v>
      </c>
      <c r="J1992" t="str">
        <f t="shared" si="189"/>
        <v/>
      </c>
      <c r="K1992" t="str">
        <f t="shared" si="190"/>
        <v/>
      </c>
      <c r="L1992" t="str">
        <f t="shared" si="191"/>
        <v/>
      </c>
      <c r="M1992" t="str">
        <f>IF(Master!D1994&lt;'OHL indexes'!E1992,1,"")</f>
        <v/>
      </c>
      <c r="N1992" t="str">
        <f>IF(Master!D1994&gt;'OHL indexes'!D1992,1,"")</f>
        <v/>
      </c>
    </row>
    <row r="1993" spans="1:14" x14ac:dyDescent="0.25">
      <c r="A1993" s="1">
        <v>40955</v>
      </c>
      <c r="B1993">
        <v>10933</v>
      </c>
      <c r="C1993" s="12">
        <v>11684.67</v>
      </c>
      <c r="D1993">
        <v>11947.51</v>
      </c>
      <c r="E1993" s="12">
        <v>10882.99</v>
      </c>
      <c r="G1993">
        <f t="shared" si="186"/>
        <v>6.8752400987835083E-2</v>
      </c>
      <c r="H1993">
        <f t="shared" si="187"/>
        <v>9.2793377846885683E-2</v>
      </c>
      <c r="I1993">
        <f t="shared" si="188"/>
        <v>-4.5742248239275529E-3</v>
      </c>
      <c r="J1993" t="str">
        <f t="shared" si="189"/>
        <v/>
      </c>
      <c r="K1993" t="str">
        <f t="shared" si="190"/>
        <v/>
      </c>
      <c r="L1993" t="str">
        <f t="shared" si="191"/>
        <v/>
      </c>
      <c r="M1993" t="str">
        <f>IF(Master!D1995&lt;'OHL indexes'!E1993,1,"")</f>
        <v/>
      </c>
      <c r="N1993" t="str">
        <f>IF(Master!D1995&gt;'OHL indexes'!D1993,1,"")</f>
        <v/>
      </c>
    </row>
    <row r="1994" spans="1:14" x14ac:dyDescent="0.25">
      <c r="A1994" s="1">
        <v>40956</v>
      </c>
      <c r="B1994">
        <v>10851.66</v>
      </c>
      <c r="C1994" s="12">
        <v>11042.15</v>
      </c>
      <c r="D1994">
        <v>11159.64</v>
      </c>
      <c r="E1994" s="12">
        <v>10724.62</v>
      </c>
      <c r="G1994">
        <f t="shared" si="186"/>
        <v>1.755399634710253E-2</v>
      </c>
      <c r="H1994">
        <f t="shared" si="187"/>
        <v>2.8380911307578804E-2</v>
      </c>
      <c r="I1994">
        <f t="shared" si="188"/>
        <v>-1.1706964648726448E-2</v>
      </c>
      <c r="J1994" t="str">
        <f t="shared" si="189"/>
        <v/>
      </c>
      <c r="K1994" t="str">
        <f t="shared" si="190"/>
        <v/>
      </c>
      <c r="L1994" t="str">
        <f t="shared" si="191"/>
        <v/>
      </c>
      <c r="M1994" t="str">
        <f>IF(Master!D1996&lt;'OHL indexes'!E1994,1,"")</f>
        <v/>
      </c>
      <c r="N1994" t="str">
        <f>IF(Master!D1996&gt;'OHL indexes'!D1994,1,"")</f>
        <v/>
      </c>
    </row>
    <row r="1995" spans="1:14" x14ac:dyDescent="0.25">
      <c r="A1995" s="1">
        <v>40960</v>
      </c>
      <c r="B1995">
        <v>10851.77</v>
      </c>
      <c r="C1995" s="12">
        <v>10611.5</v>
      </c>
      <c r="D1995">
        <v>11033.11</v>
      </c>
      <c r="E1995" s="12">
        <v>10607.94</v>
      </c>
      <c r="G1995">
        <f t="shared" si="186"/>
        <v>-2.2141088504455952E-2</v>
      </c>
      <c r="H1995">
        <f t="shared" si="187"/>
        <v>1.6710637988088584E-2</v>
      </c>
      <c r="I1995">
        <f t="shared" si="188"/>
        <v>-2.2469145586388239E-2</v>
      </c>
      <c r="J1995" t="str">
        <f t="shared" si="189"/>
        <v/>
      </c>
      <c r="K1995" t="str">
        <f t="shared" si="190"/>
        <v/>
      </c>
      <c r="L1995" t="str">
        <f t="shared" si="191"/>
        <v/>
      </c>
      <c r="M1995" t="str">
        <f>IF(Master!D1997&lt;'OHL indexes'!E1995,1,"")</f>
        <v/>
      </c>
      <c r="N1995" t="str">
        <f>IF(Master!D1997&gt;'OHL indexes'!D1995,1,"")</f>
        <v/>
      </c>
    </row>
    <row r="1996" spans="1:14" x14ac:dyDescent="0.25">
      <c r="A1996" s="1">
        <v>40961</v>
      </c>
      <c r="B1996">
        <v>10509.48</v>
      </c>
      <c r="C1996" s="12">
        <v>10930.46</v>
      </c>
      <c r="D1996">
        <v>10965.87</v>
      </c>
      <c r="E1996" s="12">
        <v>10481.91</v>
      </c>
      <c r="G1996">
        <f t="shared" si="186"/>
        <v>4.0057167433593222E-2</v>
      </c>
      <c r="H1996">
        <f t="shared" si="187"/>
        <v>4.342650635426315E-2</v>
      </c>
      <c r="I1996">
        <f t="shared" si="188"/>
        <v>-2.6233457792392834E-3</v>
      </c>
      <c r="J1996" t="str">
        <f t="shared" si="189"/>
        <v/>
      </c>
      <c r="K1996" t="str">
        <f t="shared" si="190"/>
        <v/>
      </c>
      <c r="L1996" t="str">
        <f t="shared" si="191"/>
        <v/>
      </c>
      <c r="M1996" t="str">
        <f>IF(Master!D1998&lt;'OHL indexes'!E1996,1,"")</f>
        <v/>
      </c>
      <c r="N1996" t="str">
        <f>IF(Master!D1998&gt;'OHL indexes'!D1996,1,"")</f>
        <v/>
      </c>
    </row>
    <row r="1997" spans="1:14" x14ac:dyDescent="0.25">
      <c r="A1997" s="1">
        <v>40962</v>
      </c>
      <c r="B1997">
        <v>9815.66</v>
      </c>
      <c r="C1997" s="12">
        <v>10517.31</v>
      </c>
      <c r="D1997">
        <v>10680.74</v>
      </c>
      <c r="E1997" s="12">
        <v>9753.98</v>
      </c>
      <c r="G1997">
        <f t="shared" si="186"/>
        <v>7.1482712318886366E-2</v>
      </c>
      <c r="H1997">
        <f t="shared" si="187"/>
        <v>8.8132637031030026E-2</v>
      </c>
      <c r="I1997">
        <f t="shared" si="188"/>
        <v>-6.2838362371965273E-3</v>
      </c>
      <c r="J1997" t="str">
        <f t="shared" si="189"/>
        <v/>
      </c>
      <c r="K1997" t="str">
        <f t="shared" si="190"/>
        <v/>
      </c>
      <c r="L1997" t="str">
        <f t="shared" si="191"/>
        <v/>
      </c>
      <c r="M1997" t="str">
        <f>IF(Master!D1999&lt;'OHL indexes'!E1997,1,"")</f>
        <v/>
      </c>
      <c r="N1997" t="str">
        <f>IF(Master!D1999&gt;'OHL indexes'!D1997,1,"")</f>
        <v/>
      </c>
    </row>
    <row r="1998" spans="1:14" x14ac:dyDescent="0.25">
      <c r="A1998" s="1">
        <v>40963</v>
      </c>
      <c r="B1998">
        <v>10259.200000000001</v>
      </c>
      <c r="C1998" s="12">
        <v>9792.32</v>
      </c>
      <c r="D1998">
        <v>10322.200000000001</v>
      </c>
      <c r="E1998" s="12">
        <v>9652.26</v>
      </c>
      <c r="G1998">
        <f t="shared" si="186"/>
        <v>-4.5508421709295144E-2</v>
      </c>
      <c r="H1998">
        <f t="shared" si="187"/>
        <v>6.1408296943230578E-3</v>
      </c>
      <c r="I1998">
        <f t="shared" si="188"/>
        <v>-5.9160558328134827E-2</v>
      </c>
      <c r="J1998" t="str">
        <f t="shared" si="189"/>
        <v/>
      </c>
      <c r="K1998" t="str">
        <f t="shared" si="190"/>
        <v/>
      </c>
      <c r="L1998" t="str">
        <f t="shared" si="191"/>
        <v/>
      </c>
      <c r="M1998" t="str">
        <f>IF(Master!D2000&lt;'OHL indexes'!E1998,1,"")</f>
        <v/>
      </c>
      <c r="N1998" t="str">
        <f>IF(Master!D2000&gt;'OHL indexes'!D1998,1,"")</f>
        <v/>
      </c>
    </row>
    <row r="1999" spans="1:14" x14ac:dyDescent="0.25">
      <c r="A1999" s="1">
        <v>40966</v>
      </c>
      <c r="B1999">
        <v>10408.18</v>
      </c>
      <c r="C1999" s="12">
        <v>10428.41</v>
      </c>
      <c r="D1999">
        <v>10656.22</v>
      </c>
      <c r="E1999" s="12">
        <v>10005.280000000001</v>
      </c>
      <c r="G1999">
        <f t="shared" si="186"/>
        <v>1.943663541560614E-3</v>
      </c>
      <c r="H1999">
        <f t="shared" si="187"/>
        <v>2.383125580072587E-2</v>
      </c>
      <c r="I1999">
        <f t="shared" si="188"/>
        <v>-3.8709937760492141E-2</v>
      </c>
      <c r="J1999" t="str">
        <f t="shared" si="189"/>
        <v/>
      </c>
      <c r="K1999" t="str">
        <f t="shared" si="190"/>
        <v/>
      </c>
      <c r="L1999" t="str">
        <f t="shared" si="191"/>
        <v/>
      </c>
      <c r="M1999" t="str">
        <f>IF(Master!D2001&lt;'OHL indexes'!E1999,1,"")</f>
        <v/>
      </c>
      <c r="N1999" t="str">
        <f>IF(Master!D2001&gt;'OHL indexes'!D1999,1,"")</f>
        <v/>
      </c>
    </row>
    <row r="2000" spans="1:14" x14ac:dyDescent="0.25">
      <c r="A2000" s="1">
        <v>40967</v>
      </c>
      <c r="B2000">
        <v>10115.89</v>
      </c>
      <c r="C2000" s="12">
        <v>10262.02</v>
      </c>
      <c r="D2000">
        <v>10492.8</v>
      </c>
      <c r="E2000" s="12">
        <v>10085.09</v>
      </c>
      <c r="G2000">
        <f t="shared" si="186"/>
        <v>1.4445590056831437E-2</v>
      </c>
      <c r="H2000">
        <f t="shared" si="187"/>
        <v>3.7259203095328264E-2</v>
      </c>
      <c r="I2000">
        <f t="shared" si="188"/>
        <v>-3.0447148001806479E-3</v>
      </c>
      <c r="J2000" t="str">
        <f t="shared" si="189"/>
        <v/>
      </c>
      <c r="K2000" t="str">
        <f t="shared" si="190"/>
        <v/>
      </c>
      <c r="L2000" t="str">
        <f t="shared" si="191"/>
        <v/>
      </c>
      <c r="M2000" t="str">
        <f>IF(Master!D2002&lt;'OHL indexes'!E2000,1,"")</f>
        <v/>
      </c>
      <c r="N2000" t="str">
        <f>IF(Master!D2002&gt;'OHL indexes'!D2000,1,"")</f>
        <v/>
      </c>
    </row>
    <row r="2001" spans="1:14" x14ac:dyDescent="0.25">
      <c r="A2001" s="1">
        <v>40968</v>
      </c>
      <c r="B2001">
        <v>10150.33</v>
      </c>
      <c r="C2001" s="12">
        <v>10095.82</v>
      </c>
      <c r="D2001">
        <v>10293.66</v>
      </c>
      <c r="E2001" s="12">
        <v>9846.36</v>
      </c>
      <c r="G2001">
        <f t="shared" si="186"/>
        <v>-5.3702687498830004E-3</v>
      </c>
      <c r="H2001">
        <f t="shared" si="187"/>
        <v>1.4120723168606242E-2</v>
      </c>
      <c r="I2001">
        <f t="shared" si="188"/>
        <v>-2.9946809611116065E-2</v>
      </c>
      <c r="J2001" t="str">
        <f t="shared" si="189"/>
        <v/>
      </c>
      <c r="K2001" t="str">
        <f t="shared" si="190"/>
        <v/>
      </c>
      <c r="L2001" t="str">
        <f t="shared" si="191"/>
        <v/>
      </c>
      <c r="M2001" t="str">
        <f>IF(Master!D2003&lt;'OHL indexes'!E2001,1,"")</f>
        <v/>
      </c>
      <c r="N2001" t="str">
        <f>IF(Master!D2003&gt;'OHL indexes'!D2001,1,"")</f>
        <v/>
      </c>
    </row>
    <row r="2002" spans="1:14" x14ac:dyDescent="0.25">
      <c r="A2002" s="1">
        <v>40969</v>
      </c>
      <c r="B2002">
        <v>9764.5</v>
      </c>
      <c r="C2002" s="12">
        <v>10032.48</v>
      </c>
      <c r="D2002">
        <v>10051.49</v>
      </c>
      <c r="E2002" s="12">
        <v>9741.66</v>
      </c>
      <c r="G2002">
        <f t="shared" si="186"/>
        <v>2.744431358492494E-2</v>
      </c>
      <c r="H2002">
        <f t="shared" si="187"/>
        <v>2.9391161861846538E-2</v>
      </c>
      <c r="I2002">
        <f t="shared" si="188"/>
        <v>-2.3390854626452739E-3</v>
      </c>
      <c r="J2002" t="str">
        <f t="shared" si="189"/>
        <v/>
      </c>
      <c r="K2002" t="str">
        <f t="shared" si="190"/>
        <v/>
      </c>
      <c r="L2002" t="str">
        <f t="shared" si="191"/>
        <v/>
      </c>
      <c r="M2002" t="str">
        <f>IF(Master!D2004&lt;'OHL indexes'!E2002,1,"")</f>
        <v/>
      </c>
      <c r="N2002" t="str">
        <f>IF(Master!D2004&gt;'OHL indexes'!D2002,1,"")</f>
        <v/>
      </c>
    </row>
    <row r="2003" spans="1:14" x14ac:dyDescent="0.25">
      <c r="A2003" s="1">
        <v>40970</v>
      </c>
      <c r="B2003">
        <v>9933.58</v>
      </c>
      <c r="C2003" s="12">
        <v>9888.2199999999993</v>
      </c>
      <c r="D2003">
        <v>10024.790000000001</v>
      </c>
      <c r="E2003" s="12">
        <v>9764.5</v>
      </c>
      <c r="G2003">
        <f t="shared" si="186"/>
        <v>-4.566329560943827E-3</v>
      </c>
      <c r="H2003">
        <f t="shared" si="187"/>
        <v>9.1819867560336554E-3</v>
      </c>
      <c r="I2003">
        <f t="shared" si="188"/>
        <v>-1.7021053839602618E-2</v>
      </c>
      <c r="J2003" t="str">
        <f t="shared" si="189"/>
        <v/>
      </c>
      <c r="K2003" t="str">
        <f t="shared" si="190"/>
        <v/>
      </c>
      <c r="L2003" t="str">
        <f t="shared" si="191"/>
        <v/>
      </c>
      <c r="M2003" t="str">
        <f>IF(Master!D2005&lt;'OHL indexes'!E2003,1,"")</f>
        <v/>
      </c>
      <c r="N2003" t="str">
        <f>IF(Master!D2005&gt;'OHL indexes'!D2003,1,"")</f>
        <v/>
      </c>
    </row>
    <row r="2004" spans="1:14" x14ac:dyDescent="0.25">
      <c r="A2004" s="1">
        <v>40973</v>
      </c>
      <c r="B2004">
        <v>9866.1</v>
      </c>
      <c r="C2004" s="12">
        <v>10057.469999999999</v>
      </c>
      <c r="D2004">
        <v>10107.02</v>
      </c>
      <c r="E2004" s="12">
        <v>9814.2000000000007</v>
      </c>
      <c r="G2004">
        <f t="shared" si="186"/>
        <v>1.9396722109039866E-2</v>
      </c>
      <c r="H2004">
        <f t="shared" si="187"/>
        <v>2.4418970008412755E-2</v>
      </c>
      <c r="I2004">
        <f t="shared" si="188"/>
        <v>-5.2604372548422651E-3</v>
      </c>
      <c r="J2004" t="str">
        <f t="shared" si="189"/>
        <v/>
      </c>
      <c r="K2004" t="str">
        <f t="shared" si="190"/>
        <v/>
      </c>
      <c r="L2004" t="str">
        <f t="shared" si="191"/>
        <v/>
      </c>
      <c r="M2004" t="str">
        <f>IF(Master!D2006&lt;'OHL indexes'!E2004,1,"")</f>
        <v/>
      </c>
      <c r="N2004" t="str">
        <f>IF(Master!D2006&gt;'OHL indexes'!D2004,1,"")</f>
        <v/>
      </c>
    </row>
    <row r="2005" spans="1:14" x14ac:dyDescent="0.25">
      <c r="A2005" s="1">
        <v>40974</v>
      </c>
      <c r="B2005">
        <v>10748.12</v>
      </c>
      <c r="C2005" s="12">
        <v>10120.07</v>
      </c>
      <c r="D2005">
        <v>10780.73</v>
      </c>
      <c r="E2005" s="12">
        <v>10086.129999999999</v>
      </c>
      <c r="G2005">
        <f t="shared" si="186"/>
        <v>-5.8433474877467084E-2</v>
      </c>
      <c r="H2005">
        <f t="shared" si="187"/>
        <v>3.0340189726201228E-3</v>
      </c>
      <c r="I2005">
        <f t="shared" si="188"/>
        <v>-6.1591236420881157E-2</v>
      </c>
      <c r="J2005" t="str">
        <f t="shared" si="189"/>
        <v/>
      </c>
      <c r="K2005" t="str">
        <f t="shared" si="190"/>
        <v/>
      </c>
      <c r="L2005" t="str">
        <f t="shared" si="191"/>
        <v/>
      </c>
      <c r="M2005" t="str">
        <f>IF(Master!D2007&lt;'OHL indexes'!E2005,1,"")</f>
        <v/>
      </c>
      <c r="N2005" t="str">
        <f>IF(Master!D2007&gt;'OHL indexes'!D2005,1,"")</f>
        <v/>
      </c>
    </row>
    <row r="2006" spans="1:14" x14ac:dyDescent="0.25">
      <c r="A2006" s="1">
        <v>40975</v>
      </c>
      <c r="B2006">
        <v>10054.120000000001</v>
      </c>
      <c r="C2006" s="12">
        <v>10519.87</v>
      </c>
      <c r="D2006">
        <v>10596.33</v>
      </c>
      <c r="E2006" s="12">
        <v>10018.84</v>
      </c>
      <c r="G2006">
        <f t="shared" si="186"/>
        <v>4.6324292926680721E-2</v>
      </c>
      <c r="H2006">
        <f t="shared" si="187"/>
        <v>5.3929135518573368E-2</v>
      </c>
      <c r="I2006">
        <f t="shared" si="188"/>
        <v>-3.509009241982497E-3</v>
      </c>
      <c r="J2006" t="str">
        <f t="shared" si="189"/>
        <v/>
      </c>
      <c r="K2006" t="str">
        <f t="shared" si="190"/>
        <v/>
      </c>
      <c r="L2006" t="str">
        <f t="shared" si="191"/>
        <v/>
      </c>
      <c r="M2006" t="str">
        <f>IF(Master!D2008&lt;'OHL indexes'!E2006,1,"")</f>
        <v/>
      </c>
      <c r="N2006" t="str">
        <f>IF(Master!D2008&gt;'OHL indexes'!D2006,1,"")</f>
        <v/>
      </c>
    </row>
    <row r="2007" spans="1:14" x14ac:dyDescent="0.25">
      <c r="A2007" s="1">
        <v>40976</v>
      </c>
      <c r="B2007">
        <v>9702.77</v>
      </c>
      <c r="C2007" s="12">
        <v>9816.19</v>
      </c>
      <c r="D2007">
        <v>9943.4500000000007</v>
      </c>
      <c r="E2007" s="12">
        <v>9652.9500000000007</v>
      </c>
      <c r="G2007">
        <f t="shared" si="186"/>
        <v>1.1689445385183905E-2</v>
      </c>
      <c r="H2007">
        <f t="shared" si="187"/>
        <v>2.4805287562211564E-2</v>
      </c>
      <c r="I2007">
        <f t="shared" si="188"/>
        <v>-5.1346161972302129E-3</v>
      </c>
      <c r="J2007" t="str">
        <f t="shared" si="189"/>
        <v/>
      </c>
      <c r="K2007" t="str">
        <f t="shared" si="190"/>
        <v/>
      </c>
      <c r="L2007" t="str">
        <f t="shared" si="191"/>
        <v/>
      </c>
      <c r="M2007" t="str">
        <f>IF(Master!D2009&lt;'OHL indexes'!E2007,1,"")</f>
        <v/>
      </c>
      <c r="N2007" t="str">
        <f>IF(Master!D2009&gt;'OHL indexes'!D2007,1,"")</f>
        <v/>
      </c>
    </row>
    <row r="2008" spans="1:14" x14ac:dyDescent="0.25">
      <c r="A2008" s="1">
        <v>40977</v>
      </c>
      <c r="B2008">
        <v>9460.9599999999991</v>
      </c>
      <c r="C2008" s="12">
        <v>9702.77</v>
      </c>
      <c r="D2008">
        <v>9776.0499999999993</v>
      </c>
      <c r="E2008" s="12">
        <v>9336.35</v>
      </c>
      <c r="G2008">
        <f t="shared" si="186"/>
        <v>2.5558717085792715E-2</v>
      </c>
      <c r="H2008">
        <f t="shared" si="187"/>
        <v>3.3304231283083352E-2</v>
      </c>
      <c r="I2008">
        <f t="shared" si="188"/>
        <v>-1.3170967851042437E-2</v>
      </c>
      <c r="J2008" t="str">
        <f t="shared" si="189"/>
        <v/>
      </c>
      <c r="K2008" t="str">
        <f t="shared" si="190"/>
        <v/>
      </c>
      <c r="L2008" t="str">
        <f t="shared" si="191"/>
        <v/>
      </c>
      <c r="M2008" t="str">
        <f>IF(Master!D2010&lt;'OHL indexes'!E2008,1,"")</f>
        <v/>
      </c>
      <c r="N2008" t="str">
        <f>IF(Master!D2010&gt;'OHL indexes'!D2008,1,"")</f>
        <v/>
      </c>
    </row>
    <row r="2009" spans="1:14" x14ac:dyDescent="0.25">
      <c r="A2009" s="1">
        <v>40980</v>
      </c>
      <c r="B2009">
        <v>8986.25</v>
      </c>
      <c r="C2009" s="12">
        <v>9464.6</v>
      </c>
      <c r="D2009">
        <v>9521.7199999999993</v>
      </c>
      <c r="E2009" s="12">
        <v>8948.89</v>
      </c>
      <c r="G2009">
        <f t="shared" si="186"/>
        <v>5.3231325636388993E-2</v>
      </c>
      <c r="H2009">
        <f t="shared" si="187"/>
        <v>5.9587703435804551E-2</v>
      </c>
      <c r="I2009">
        <f t="shared" si="188"/>
        <v>-4.1574627903742112E-3</v>
      </c>
      <c r="J2009" t="str">
        <f t="shared" si="189"/>
        <v/>
      </c>
      <c r="K2009" t="str">
        <f t="shared" si="190"/>
        <v/>
      </c>
      <c r="L2009" t="str">
        <f t="shared" si="191"/>
        <v/>
      </c>
      <c r="M2009" t="str">
        <f>IF(Master!D2011&lt;'OHL indexes'!E2009,1,"")</f>
        <v/>
      </c>
      <c r="N2009" t="str">
        <f>IF(Master!D2011&gt;'OHL indexes'!D2009,1,"")</f>
        <v/>
      </c>
    </row>
    <row r="2010" spans="1:14" x14ac:dyDescent="0.25">
      <c r="A2010" s="1">
        <v>40981</v>
      </c>
      <c r="B2010">
        <v>8661.4699999999993</v>
      </c>
      <c r="C2010" s="12">
        <v>8910.4599999999991</v>
      </c>
      <c r="D2010">
        <v>8926.7000000000007</v>
      </c>
      <c r="E2010" s="12">
        <v>8612.73</v>
      </c>
      <c r="G2010">
        <f t="shared" si="186"/>
        <v>2.8746852439597514E-2</v>
      </c>
      <c r="H2010">
        <f t="shared" si="187"/>
        <v>3.0621822854550285E-2</v>
      </c>
      <c r="I2010">
        <f t="shared" si="188"/>
        <v>-5.6272203217236916E-3</v>
      </c>
      <c r="J2010" t="str">
        <f t="shared" si="189"/>
        <v/>
      </c>
      <c r="K2010" t="str">
        <f t="shared" si="190"/>
        <v/>
      </c>
      <c r="L2010" t="str">
        <f t="shared" si="191"/>
        <v/>
      </c>
      <c r="M2010" t="str">
        <f>IF(Master!D2012&lt;'OHL indexes'!E2010,1,"")</f>
        <v/>
      </c>
      <c r="N2010" t="str">
        <f>IF(Master!D2012&gt;'OHL indexes'!D2010,1,"")</f>
        <v/>
      </c>
    </row>
    <row r="2011" spans="1:14" x14ac:dyDescent="0.25">
      <c r="A2011" s="1">
        <v>40982</v>
      </c>
      <c r="B2011">
        <v>9107.09</v>
      </c>
      <c r="C2011" s="12">
        <v>8695.4699999999993</v>
      </c>
      <c r="D2011">
        <v>9210.86</v>
      </c>
      <c r="E2011" s="12">
        <v>8554.99</v>
      </c>
      <c r="G2011">
        <f t="shared" si="186"/>
        <v>-4.5197752520289236E-2</v>
      </c>
      <c r="H2011">
        <f t="shared" si="187"/>
        <v>1.1394419073491147E-2</v>
      </c>
      <c r="I2011">
        <f t="shared" si="188"/>
        <v>-6.0623096949739219E-2</v>
      </c>
      <c r="J2011" t="str">
        <f t="shared" si="189"/>
        <v/>
      </c>
      <c r="K2011" t="str">
        <f t="shared" si="190"/>
        <v/>
      </c>
      <c r="L2011" t="str">
        <f t="shared" si="191"/>
        <v/>
      </c>
      <c r="M2011" t="str">
        <f>IF(Master!D2013&lt;'OHL indexes'!E2011,1,"")</f>
        <v/>
      </c>
      <c r="N2011" t="str">
        <f>IF(Master!D2013&gt;'OHL indexes'!D2011,1,"")</f>
        <v/>
      </c>
    </row>
    <row r="2012" spans="1:14" x14ac:dyDescent="0.25">
      <c r="A2012" s="1">
        <v>40983</v>
      </c>
      <c r="B2012">
        <v>8929.66</v>
      </c>
      <c r="C2012" s="12">
        <v>8935.31</v>
      </c>
      <c r="D2012">
        <v>9149.68</v>
      </c>
      <c r="E2012" s="12">
        <v>8812.51</v>
      </c>
      <c r="G2012">
        <f t="shared" si="186"/>
        <v>6.3272285842908005E-4</v>
      </c>
      <c r="H2012">
        <f t="shared" si="187"/>
        <v>2.4639235984348806E-2</v>
      </c>
      <c r="I2012">
        <f t="shared" si="188"/>
        <v>-1.3119200507074158E-2</v>
      </c>
      <c r="J2012" t="str">
        <f t="shared" si="189"/>
        <v/>
      </c>
      <c r="K2012" t="str">
        <f t="shared" si="190"/>
        <v/>
      </c>
      <c r="L2012" t="str">
        <f t="shared" si="191"/>
        <v/>
      </c>
      <c r="M2012" t="str">
        <f>IF(Master!D2014&lt;'OHL indexes'!E2012,1,"")</f>
        <v/>
      </c>
      <c r="N2012" t="str">
        <f>IF(Master!D2014&gt;'OHL indexes'!D2012,1,"")</f>
        <v/>
      </c>
    </row>
    <row r="2013" spans="1:14" x14ac:dyDescent="0.25">
      <c r="A2013" s="1">
        <v>40984</v>
      </c>
      <c r="B2013">
        <v>8826.83</v>
      </c>
      <c r="C2013" s="12">
        <v>8876.92</v>
      </c>
      <c r="D2013">
        <v>8928.08</v>
      </c>
      <c r="E2013" s="12">
        <v>8658.0300000000007</v>
      </c>
      <c r="G2013">
        <f t="shared" si="186"/>
        <v>5.674743934119153E-3</v>
      </c>
      <c r="H2013">
        <f t="shared" si="187"/>
        <v>1.1470709190049E-2</v>
      </c>
      <c r="I2013">
        <f t="shared" si="188"/>
        <v>-1.9123513197829678E-2</v>
      </c>
      <c r="J2013" t="str">
        <f t="shared" si="189"/>
        <v/>
      </c>
      <c r="K2013" t="str">
        <f t="shared" si="190"/>
        <v/>
      </c>
      <c r="L2013" t="str">
        <f t="shared" si="191"/>
        <v/>
      </c>
      <c r="M2013" t="str">
        <f>IF(Master!D2015&lt;'OHL indexes'!E2013,1,"")</f>
        <v/>
      </c>
      <c r="N2013" t="str">
        <f>IF(Master!D2015&gt;'OHL indexes'!D2013,1,"")</f>
        <v/>
      </c>
    </row>
    <row r="2014" spans="1:14" x14ac:dyDescent="0.25">
      <c r="A2014" s="1">
        <v>40987</v>
      </c>
      <c r="B2014">
        <v>8193.7999999999993</v>
      </c>
      <c r="C2014" s="12">
        <v>8870.31</v>
      </c>
      <c r="D2014">
        <v>8892.92</v>
      </c>
      <c r="E2014" s="12">
        <v>8169.38</v>
      </c>
      <c r="G2014">
        <f t="shared" si="186"/>
        <v>8.256364568332164E-2</v>
      </c>
      <c r="H2014">
        <f t="shared" si="187"/>
        <v>8.532304913471167E-2</v>
      </c>
      <c r="I2014">
        <f t="shared" si="188"/>
        <v>-2.9803021796966922E-3</v>
      </c>
      <c r="J2014" t="str">
        <f t="shared" si="189"/>
        <v/>
      </c>
      <c r="K2014" t="str">
        <f t="shared" si="190"/>
        <v/>
      </c>
      <c r="L2014" t="str">
        <f t="shared" si="191"/>
        <v/>
      </c>
      <c r="M2014" t="str">
        <f>IF(Master!D2016&lt;'OHL indexes'!E2014,1,"")</f>
        <v/>
      </c>
      <c r="N2014" t="str">
        <f>IF(Master!D2016&gt;'OHL indexes'!D2014,1,"")</f>
        <v/>
      </c>
    </row>
    <row r="2015" spans="1:14" x14ac:dyDescent="0.25">
      <c r="A2015" s="1">
        <v>40988</v>
      </c>
      <c r="B2015">
        <v>7838.88</v>
      </c>
      <c r="C2015" s="12">
        <v>8301.49</v>
      </c>
      <c r="D2015">
        <v>8549.6</v>
      </c>
      <c r="E2015" s="12">
        <v>7818.87</v>
      </c>
      <c r="G2015">
        <f t="shared" si="186"/>
        <v>5.9014808237911387E-2</v>
      </c>
      <c r="H2015">
        <f t="shared" si="187"/>
        <v>9.0666013512134436E-2</v>
      </c>
      <c r="I2015">
        <f t="shared" si="188"/>
        <v>-2.5526605841651451E-3</v>
      </c>
      <c r="J2015" t="str">
        <f t="shared" si="189"/>
        <v/>
      </c>
      <c r="K2015" t="str">
        <f t="shared" si="190"/>
        <v/>
      </c>
      <c r="L2015" t="str">
        <f t="shared" si="191"/>
        <v/>
      </c>
      <c r="M2015" t="str">
        <f>IF(Master!D2017&lt;'OHL indexes'!E2015,1,"")</f>
        <v/>
      </c>
      <c r="N2015" t="str">
        <f>IF(Master!D2017&gt;'OHL indexes'!D2015,1,"")</f>
        <v/>
      </c>
    </row>
    <row r="2016" spans="1:14" x14ac:dyDescent="0.25">
      <c r="A2016" s="1">
        <v>40989</v>
      </c>
      <c r="B2016">
        <v>7428.49</v>
      </c>
      <c r="C2016" s="12">
        <v>7879.92</v>
      </c>
      <c r="D2016">
        <v>7900.44</v>
      </c>
      <c r="E2016" s="12">
        <v>7407.95</v>
      </c>
      <c r="G2016">
        <f t="shared" si="186"/>
        <v>6.0770089210593348E-2</v>
      </c>
      <c r="H2016">
        <f t="shared" si="187"/>
        <v>6.3532427182374951E-2</v>
      </c>
      <c r="I2016">
        <f t="shared" si="188"/>
        <v>-2.7650303089861161E-3</v>
      </c>
      <c r="J2016" t="str">
        <f t="shared" si="189"/>
        <v/>
      </c>
      <c r="K2016" t="str">
        <f t="shared" si="190"/>
        <v/>
      </c>
      <c r="L2016" t="str">
        <f t="shared" si="191"/>
        <v/>
      </c>
      <c r="M2016" t="str">
        <f>IF(Master!D2018&lt;'OHL indexes'!E2016,1,"")</f>
        <v/>
      </c>
      <c r="N2016" t="str">
        <f>IF(Master!D2018&gt;'OHL indexes'!D2016,1,"")</f>
        <v/>
      </c>
    </row>
    <row r="2017" spans="1:14" x14ac:dyDescent="0.25">
      <c r="A2017" s="1">
        <v>40990</v>
      </c>
      <c r="B2017">
        <v>7533.41</v>
      </c>
      <c r="C2017" s="12">
        <v>7687.52</v>
      </c>
      <c r="D2017">
        <v>7985.95</v>
      </c>
      <c r="E2017" s="12">
        <v>7508.77</v>
      </c>
      <c r="G2017">
        <f t="shared" si="186"/>
        <v>2.0456871456618009E-2</v>
      </c>
      <c r="H2017">
        <f t="shared" si="187"/>
        <v>6.0071070073180577E-2</v>
      </c>
      <c r="I2017">
        <f t="shared" si="188"/>
        <v>-3.2707631736490494E-3</v>
      </c>
      <c r="J2017" t="str">
        <f t="shared" si="189"/>
        <v/>
      </c>
      <c r="K2017" t="str">
        <f t="shared" si="190"/>
        <v/>
      </c>
      <c r="L2017" t="str">
        <f t="shared" si="191"/>
        <v/>
      </c>
      <c r="M2017" t="str">
        <f>IF(Master!D2019&lt;'OHL indexes'!E2017,1,"")</f>
        <v/>
      </c>
      <c r="N2017" t="str">
        <f>IF(Master!D2019&gt;'OHL indexes'!D2017,1,"")</f>
        <v/>
      </c>
    </row>
    <row r="2018" spans="1:14" x14ac:dyDescent="0.25">
      <c r="A2018" s="1">
        <v>40991</v>
      </c>
      <c r="B2018">
        <v>6987.22</v>
      </c>
      <c r="C2018" s="12">
        <v>7607.65</v>
      </c>
      <c r="D2018">
        <v>7704.17</v>
      </c>
      <c r="E2018" s="12">
        <v>6964.08</v>
      </c>
      <c r="G2018">
        <f t="shared" si="186"/>
        <v>8.8794971390624422E-2</v>
      </c>
      <c r="H2018">
        <f t="shared" si="187"/>
        <v>0.1026087628556136</v>
      </c>
      <c r="I2018">
        <f t="shared" si="188"/>
        <v>-3.311760614378878E-3</v>
      </c>
      <c r="J2018" t="str">
        <f t="shared" si="189"/>
        <v/>
      </c>
      <c r="K2018" t="str">
        <f t="shared" si="190"/>
        <v/>
      </c>
      <c r="L2018" t="str">
        <f t="shared" si="191"/>
        <v/>
      </c>
      <c r="M2018" t="str">
        <f>IF(Master!D2020&lt;'OHL indexes'!E2018,1,"")</f>
        <v/>
      </c>
      <c r="N2018" t="str">
        <f>IF(Master!D2020&gt;'OHL indexes'!D2018,1,"")</f>
        <v/>
      </c>
    </row>
    <row r="2019" spans="1:14" x14ac:dyDescent="0.25">
      <c r="A2019" s="1">
        <v>40994</v>
      </c>
      <c r="B2019">
        <v>6396.95</v>
      </c>
      <c r="C2019" s="12">
        <v>6937.85</v>
      </c>
      <c r="D2019">
        <v>6941</v>
      </c>
      <c r="E2019" s="12">
        <v>6376.94</v>
      </c>
      <c r="G2019">
        <f t="shared" si="186"/>
        <v>8.4555921181187932E-2</v>
      </c>
      <c r="H2019">
        <f t="shared" si="187"/>
        <v>8.5048343351128208E-2</v>
      </c>
      <c r="I2019">
        <f t="shared" si="188"/>
        <v>-3.1280532128592498E-3</v>
      </c>
      <c r="J2019" t="str">
        <f t="shared" si="189"/>
        <v/>
      </c>
      <c r="K2019" t="str">
        <f t="shared" si="190"/>
        <v/>
      </c>
      <c r="L2019" t="str">
        <f t="shared" si="191"/>
        <v/>
      </c>
      <c r="M2019" t="str">
        <f>IF(Master!D2021&lt;'OHL indexes'!E2019,1,"")</f>
        <v/>
      </c>
      <c r="N2019" t="str">
        <f>IF(Master!D2021&gt;'OHL indexes'!D2019,1,"")</f>
        <v/>
      </c>
    </row>
    <row r="2020" spans="1:14" x14ac:dyDescent="0.25">
      <c r="A2020" s="1">
        <v>40995</v>
      </c>
      <c r="B2020">
        <v>7125.78</v>
      </c>
      <c r="C2020" s="12">
        <v>6460.46</v>
      </c>
      <c r="D2020">
        <v>7133.06</v>
      </c>
      <c r="E2020" s="12">
        <v>6447.97</v>
      </c>
      <c r="G2020">
        <f t="shared" si="186"/>
        <v>-9.3368024272430516E-2</v>
      </c>
      <c r="H2020">
        <f t="shared" si="187"/>
        <v>1.021642542991863E-3</v>
      </c>
      <c r="I2020">
        <f t="shared" si="188"/>
        <v>-9.5120814844129264E-2</v>
      </c>
      <c r="J2020" t="str">
        <f t="shared" si="189"/>
        <v/>
      </c>
      <c r="K2020" t="str">
        <f t="shared" si="190"/>
        <v/>
      </c>
      <c r="L2020" t="str">
        <f t="shared" si="191"/>
        <v/>
      </c>
      <c r="M2020" t="str">
        <f>IF(Master!D2022&lt;'OHL indexes'!E2020,1,"")</f>
        <v/>
      </c>
      <c r="N2020" t="str">
        <f>IF(Master!D2022&gt;'OHL indexes'!D2020,1,"")</f>
        <v/>
      </c>
    </row>
    <row r="2021" spans="1:14" x14ac:dyDescent="0.25">
      <c r="A2021" s="1">
        <v>40996</v>
      </c>
      <c r="B2021">
        <v>7155.82</v>
      </c>
      <c r="C2021" s="12">
        <v>7012.94</v>
      </c>
      <c r="D2021">
        <v>7730.38</v>
      </c>
      <c r="E2021" s="12">
        <v>6929.08</v>
      </c>
      <c r="G2021">
        <f t="shared" si="186"/>
        <v>-1.9966963953816586E-2</v>
      </c>
      <c r="H2021">
        <f t="shared" si="187"/>
        <v>8.0292684835560513E-2</v>
      </c>
      <c r="I2021">
        <f t="shared" si="188"/>
        <v>-3.1686096072847003E-2</v>
      </c>
      <c r="J2021" t="str">
        <f t="shared" si="189"/>
        <v/>
      </c>
      <c r="K2021" t="str">
        <f t="shared" si="190"/>
        <v/>
      </c>
      <c r="L2021" t="str">
        <f t="shared" si="191"/>
        <v/>
      </c>
      <c r="M2021" t="str">
        <f>IF(Master!D2023&lt;'OHL indexes'!E2021,1,"")</f>
        <v/>
      </c>
      <c r="N2021" t="str">
        <f>IF(Master!D2023&gt;'OHL indexes'!D2021,1,"")</f>
        <v/>
      </c>
    </row>
    <row r="2022" spans="1:14" x14ac:dyDescent="0.25">
      <c r="A2022" s="1">
        <v>40997</v>
      </c>
      <c r="B2022">
        <v>6990.14</v>
      </c>
      <c r="C2022" s="12">
        <v>7240.21</v>
      </c>
      <c r="D2022">
        <v>7574.69</v>
      </c>
      <c r="E2022" s="12">
        <v>6958.22</v>
      </c>
      <c r="G2022">
        <f t="shared" si="186"/>
        <v>3.5774676902036173E-2</v>
      </c>
      <c r="H2022">
        <f t="shared" si="187"/>
        <v>8.3624934550666996E-2</v>
      </c>
      <c r="I2022">
        <f t="shared" si="188"/>
        <v>-4.5664321458511736E-3</v>
      </c>
      <c r="J2022" t="str">
        <f t="shared" si="189"/>
        <v/>
      </c>
      <c r="K2022" t="str">
        <f t="shared" si="190"/>
        <v/>
      </c>
      <c r="L2022" t="str">
        <f t="shared" si="191"/>
        <v/>
      </c>
      <c r="M2022" t="str">
        <f>IF(Master!D2024&lt;'OHL indexes'!E2022,1,"")</f>
        <v/>
      </c>
      <c r="N2022" t="str">
        <f>IF(Master!D2024&gt;'OHL indexes'!D2022,1,"")</f>
        <v/>
      </c>
    </row>
    <row r="2023" spans="1:14" x14ac:dyDescent="0.25">
      <c r="A2023" s="1">
        <v>40998</v>
      </c>
      <c r="B2023">
        <v>6837.91</v>
      </c>
      <c r="C2023" s="12">
        <v>6866.5</v>
      </c>
      <c r="D2023">
        <v>7068.82</v>
      </c>
      <c r="E2023" s="12">
        <v>6742.86</v>
      </c>
      <c r="G2023">
        <f t="shared" si="186"/>
        <v>4.1811021203848053E-3</v>
      </c>
      <c r="H2023">
        <f t="shared" si="187"/>
        <v>3.3769090262960377E-2</v>
      </c>
      <c r="I2023">
        <f t="shared" si="188"/>
        <v>-1.390044618896713E-2</v>
      </c>
      <c r="J2023" t="str">
        <f t="shared" si="189"/>
        <v/>
      </c>
      <c r="K2023" t="str">
        <f t="shared" si="190"/>
        <v/>
      </c>
      <c r="L2023" t="str">
        <f t="shared" si="191"/>
        <v/>
      </c>
      <c r="M2023" t="str">
        <f>IF(Master!D2025&lt;'OHL indexes'!E2023,1,"")</f>
        <v/>
      </c>
      <c r="N2023" t="str">
        <f>IF(Master!D2025&gt;'OHL indexes'!D2023,1,"")</f>
        <v/>
      </c>
    </row>
    <row r="2024" spans="1:14" x14ac:dyDescent="0.25">
      <c r="A2024" s="1">
        <v>41001</v>
      </c>
      <c r="B2024">
        <v>6858.26</v>
      </c>
      <c r="C2024" s="12">
        <v>6865.32</v>
      </c>
      <c r="D2024">
        <v>6979.01</v>
      </c>
      <c r="E2024" s="12">
        <v>6631.84</v>
      </c>
      <c r="G2024">
        <f t="shared" si="186"/>
        <v>1.0294156243710884E-3</v>
      </c>
      <c r="H2024">
        <f t="shared" si="187"/>
        <v>1.7606506606631989E-2</v>
      </c>
      <c r="I2024">
        <f t="shared" si="188"/>
        <v>-3.3014204769139743E-2</v>
      </c>
      <c r="J2024" t="str">
        <f t="shared" si="189"/>
        <v/>
      </c>
      <c r="K2024" t="str">
        <f t="shared" si="190"/>
        <v/>
      </c>
      <c r="L2024" t="str">
        <f t="shared" si="191"/>
        <v/>
      </c>
      <c r="M2024" t="str">
        <f>IF(Master!D2026&lt;'OHL indexes'!E2024,1,"")</f>
        <v/>
      </c>
      <c r="N2024" t="str">
        <f>IF(Master!D2026&gt;'OHL indexes'!D2024,1,"")</f>
        <v/>
      </c>
    </row>
    <row r="2025" spans="1:14" x14ac:dyDescent="0.25">
      <c r="A2025" s="1">
        <v>41002</v>
      </c>
      <c r="B2025">
        <v>6990.53</v>
      </c>
      <c r="C2025" s="12">
        <v>6905.71</v>
      </c>
      <c r="D2025">
        <v>7209.2</v>
      </c>
      <c r="E2025" s="12">
        <v>6790.62</v>
      </c>
      <c r="G2025">
        <f t="shared" si="186"/>
        <v>-1.2133557827518016E-2</v>
      </c>
      <c r="H2025">
        <f t="shared" si="187"/>
        <v>3.1280890004048434E-2</v>
      </c>
      <c r="I2025">
        <f t="shared" si="188"/>
        <v>-2.8597259435264588E-2</v>
      </c>
      <c r="J2025" t="str">
        <f t="shared" si="189"/>
        <v/>
      </c>
      <c r="K2025" t="str">
        <f t="shared" si="190"/>
        <v/>
      </c>
      <c r="L2025" t="str">
        <f t="shared" si="191"/>
        <v/>
      </c>
      <c r="M2025" t="str">
        <f>IF(Master!D2027&lt;'OHL indexes'!E2025,1,"")</f>
        <v/>
      </c>
      <c r="N2025" t="str">
        <f>IF(Master!D2027&gt;'OHL indexes'!D2025,1,"")</f>
        <v/>
      </c>
    </row>
    <row r="2026" spans="1:14" x14ac:dyDescent="0.25">
      <c r="A2026" s="1">
        <v>41003</v>
      </c>
      <c r="B2026">
        <v>7237.45</v>
      </c>
      <c r="C2026" s="12">
        <v>7206.32</v>
      </c>
      <c r="D2026">
        <v>7539.54</v>
      </c>
      <c r="E2026" s="12">
        <v>7102.94</v>
      </c>
      <c r="G2026">
        <f t="shared" si="186"/>
        <v>-4.3012386959495608E-3</v>
      </c>
      <c r="H2026">
        <f t="shared" si="187"/>
        <v>4.1739839308043702E-2</v>
      </c>
      <c r="I2026">
        <f t="shared" si="188"/>
        <v>-1.8585275200519558E-2</v>
      </c>
      <c r="J2026" t="str">
        <f t="shared" si="189"/>
        <v/>
      </c>
      <c r="K2026" t="str">
        <f t="shared" si="190"/>
        <v/>
      </c>
      <c r="L2026" t="str">
        <f t="shared" si="191"/>
        <v/>
      </c>
      <c r="M2026" t="str">
        <f>IF(Master!D2028&lt;'OHL indexes'!E2026,1,"")</f>
        <v/>
      </c>
      <c r="N2026" t="str">
        <f>IF(Master!D2028&gt;'OHL indexes'!D2026,1,"")</f>
        <v/>
      </c>
    </row>
    <row r="2027" spans="1:14" x14ac:dyDescent="0.25">
      <c r="A2027" s="1">
        <v>41004</v>
      </c>
      <c r="B2027">
        <v>7438.12</v>
      </c>
      <c r="C2027" s="12">
        <v>7367.22</v>
      </c>
      <c r="D2027">
        <v>7462.06</v>
      </c>
      <c r="E2027" s="12">
        <v>7139.62</v>
      </c>
      <c r="G2027">
        <f t="shared" si="186"/>
        <v>-9.5319785106988686E-3</v>
      </c>
      <c r="H2027">
        <f t="shared" si="187"/>
        <v>3.2185552263206407E-3</v>
      </c>
      <c r="I2027">
        <f t="shared" si="188"/>
        <v>-4.0131108398358761E-2</v>
      </c>
      <c r="J2027" t="str">
        <f t="shared" si="189"/>
        <v/>
      </c>
      <c r="K2027" t="str">
        <f t="shared" si="190"/>
        <v/>
      </c>
      <c r="L2027" t="str">
        <f t="shared" si="191"/>
        <v/>
      </c>
      <c r="M2027" t="str">
        <f>IF(Master!D2029&lt;'OHL indexes'!E2027,1,"")</f>
        <v/>
      </c>
      <c r="N2027" t="str">
        <f>IF(Master!D2029&gt;'OHL indexes'!D2027,1,"")</f>
        <v/>
      </c>
    </row>
    <row r="2028" spans="1:14" x14ac:dyDescent="0.25">
      <c r="A2028" s="1">
        <v>41008</v>
      </c>
      <c r="B2028">
        <v>7836.35</v>
      </c>
      <c r="C2028" s="12">
        <v>7649.62</v>
      </c>
      <c r="D2028">
        <v>7843.24</v>
      </c>
      <c r="E2028" s="12">
        <v>7494.52</v>
      </c>
      <c r="G2028">
        <f t="shared" si="186"/>
        <v>-2.3828695757591278E-2</v>
      </c>
      <c r="H2028">
        <f t="shared" si="187"/>
        <v>8.7923586873994708E-4</v>
      </c>
      <c r="I2028">
        <f t="shared" si="188"/>
        <v>-4.3621073586554981E-2</v>
      </c>
      <c r="J2028" t="str">
        <f t="shared" si="189"/>
        <v/>
      </c>
      <c r="K2028" t="str">
        <f t="shared" si="190"/>
        <v/>
      </c>
      <c r="L2028" t="str">
        <f t="shared" si="191"/>
        <v/>
      </c>
      <c r="M2028" t="str">
        <f>IF(Master!D2030&lt;'OHL indexes'!E2028,1,"")</f>
        <v/>
      </c>
      <c r="N2028" t="str">
        <f>IF(Master!D2030&gt;'OHL indexes'!D2028,1,"")</f>
        <v/>
      </c>
    </row>
    <row r="2029" spans="1:14" x14ac:dyDescent="0.25">
      <c r="A2029" s="1">
        <v>41009</v>
      </c>
      <c r="B2029">
        <v>8341.4</v>
      </c>
      <c r="C2029" s="12">
        <v>7830.42</v>
      </c>
      <c r="D2029">
        <v>8464.92</v>
      </c>
      <c r="E2029" s="12">
        <v>7723.68</v>
      </c>
      <c r="G2029">
        <f t="shared" si="186"/>
        <v>-6.125830196369908E-2</v>
      </c>
      <c r="H2029">
        <f t="shared" si="187"/>
        <v>1.4808065792313085E-2</v>
      </c>
      <c r="I2029">
        <f t="shared" si="188"/>
        <v>-7.4054715035845264E-2</v>
      </c>
      <c r="J2029" t="str">
        <f t="shared" si="189"/>
        <v/>
      </c>
      <c r="K2029" t="str">
        <f t="shared" si="190"/>
        <v/>
      </c>
      <c r="L2029" t="str">
        <f t="shared" si="191"/>
        <v/>
      </c>
      <c r="M2029" t="str">
        <f>IF(Master!D2031&lt;'OHL indexes'!E2029,1,"")</f>
        <v/>
      </c>
      <c r="N2029" t="str">
        <f>IF(Master!D2031&gt;'OHL indexes'!D2029,1,"")</f>
        <v/>
      </c>
    </row>
    <row r="2030" spans="1:14" x14ac:dyDescent="0.25">
      <c r="A2030" s="1">
        <v>41010</v>
      </c>
      <c r="B2030">
        <v>8200.61</v>
      </c>
      <c r="C2030" s="12">
        <v>8072.58</v>
      </c>
      <c r="D2030">
        <v>8257.7000000000007</v>
      </c>
      <c r="E2030" s="12">
        <v>7901.24</v>
      </c>
      <c r="G2030">
        <f t="shared" si="186"/>
        <v>-1.5612253234820406E-2</v>
      </c>
      <c r="H2030">
        <f t="shared" si="187"/>
        <v>6.9616772410832084E-3</v>
      </c>
      <c r="I2030">
        <f t="shared" si="188"/>
        <v>-3.6505820908444675E-2</v>
      </c>
      <c r="J2030" t="str">
        <f t="shared" si="189"/>
        <v/>
      </c>
      <c r="K2030" t="str">
        <f t="shared" si="190"/>
        <v/>
      </c>
      <c r="L2030" t="str">
        <f t="shared" si="191"/>
        <v/>
      </c>
      <c r="M2030" t="str">
        <f>IF(Master!D2032&lt;'OHL indexes'!E2030,1,"")</f>
        <v/>
      </c>
      <c r="N2030" t="str">
        <f>IF(Master!D2032&gt;'OHL indexes'!D2030,1,"")</f>
        <v/>
      </c>
    </row>
    <row r="2031" spans="1:14" x14ac:dyDescent="0.25">
      <c r="A2031" s="1">
        <v>41011</v>
      </c>
      <c r="B2031">
        <v>7312.99</v>
      </c>
      <c r="C2031" s="12">
        <v>7999.54</v>
      </c>
      <c r="D2031">
        <v>8254.16</v>
      </c>
      <c r="E2031" s="12">
        <v>7303.16</v>
      </c>
      <c r="G2031">
        <f t="shared" si="186"/>
        <v>9.3880888665238249E-2</v>
      </c>
      <c r="H2031">
        <f t="shared" si="187"/>
        <v>0.12869838465525052</v>
      </c>
      <c r="I2031">
        <f t="shared" si="188"/>
        <v>-1.344183432494761E-3</v>
      </c>
      <c r="J2031" t="str">
        <f t="shared" si="189"/>
        <v/>
      </c>
      <c r="K2031" t="str">
        <f t="shared" si="190"/>
        <v/>
      </c>
      <c r="L2031" t="str">
        <f t="shared" si="191"/>
        <v/>
      </c>
      <c r="M2031" t="str">
        <f>IF(Master!D2033&lt;'OHL indexes'!E2031,1,"")</f>
        <v/>
      </c>
      <c r="N2031" t="str">
        <f>IF(Master!D2033&gt;'OHL indexes'!D2031,1,"")</f>
        <v/>
      </c>
    </row>
    <row r="2032" spans="1:14" x14ac:dyDescent="0.25">
      <c r="A2032" s="1">
        <v>41012</v>
      </c>
      <c r="B2032">
        <v>7946.5</v>
      </c>
      <c r="C2032" s="12">
        <v>7474.05</v>
      </c>
      <c r="D2032">
        <v>7968.54</v>
      </c>
      <c r="E2032" s="12">
        <v>7406.31</v>
      </c>
      <c r="G2032">
        <f t="shared" si="186"/>
        <v>-5.9453847605864141E-2</v>
      </c>
      <c r="H2032">
        <f t="shared" si="187"/>
        <v>2.7735481029385056E-3</v>
      </c>
      <c r="I2032">
        <f t="shared" si="188"/>
        <v>-6.7978355250739253E-2</v>
      </c>
      <c r="J2032" t="str">
        <f t="shared" si="189"/>
        <v/>
      </c>
      <c r="K2032" t="str">
        <f t="shared" si="190"/>
        <v/>
      </c>
      <c r="L2032" t="str">
        <f t="shared" si="191"/>
        <v/>
      </c>
      <c r="M2032" t="str">
        <f>IF(Master!D2034&lt;'OHL indexes'!E2032,1,"")</f>
        <v/>
      </c>
      <c r="N2032" t="str">
        <f>IF(Master!D2034&gt;'OHL indexes'!D2032,1,"")</f>
        <v/>
      </c>
    </row>
    <row r="2033" spans="1:14" x14ac:dyDescent="0.25">
      <c r="A2033" s="1">
        <v>41015</v>
      </c>
      <c r="B2033">
        <v>7827.01</v>
      </c>
      <c r="C2033" s="12">
        <v>7893.63</v>
      </c>
      <c r="D2033">
        <v>8048.55</v>
      </c>
      <c r="E2033" s="12">
        <v>7550.15</v>
      </c>
      <c r="G2033">
        <f t="shared" si="186"/>
        <v>8.511551665322914E-3</v>
      </c>
      <c r="H2033">
        <f t="shared" si="187"/>
        <v>2.830455052440195E-2</v>
      </c>
      <c r="I2033">
        <f t="shared" si="188"/>
        <v>-3.5372383579425626E-2</v>
      </c>
      <c r="J2033" t="str">
        <f t="shared" si="189"/>
        <v/>
      </c>
      <c r="K2033" t="str">
        <f t="shared" si="190"/>
        <v/>
      </c>
      <c r="L2033" t="str">
        <f t="shared" si="191"/>
        <v/>
      </c>
      <c r="M2033" t="str">
        <f>IF(Master!D2035&lt;'OHL indexes'!E2033,1,"")</f>
        <v/>
      </c>
      <c r="N2033" t="str">
        <f>IF(Master!D2035&gt;'OHL indexes'!D2033,1,"")</f>
        <v/>
      </c>
    </row>
    <row r="2034" spans="1:14" x14ac:dyDescent="0.25">
      <c r="A2034" s="1">
        <v>41016</v>
      </c>
      <c r="B2034">
        <v>7307.03</v>
      </c>
      <c r="C2034" s="12">
        <v>7677.89</v>
      </c>
      <c r="D2034">
        <v>7678.86</v>
      </c>
      <c r="E2034" s="12">
        <v>7251.82</v>
      </c>
      <c r="G2034">
        <f t="shared" si="186"/>
        <v>5.0753863060641669E-2</v>
      </c>
      <c r="H2034">
        <f t="shared" si="187"/>
        <v>5.0886611933986803E-2</v>
      </c>
      <c r="I2034">
        <f t="shared" si="188"/>
        <v>-7.5557374199914928E-3</v>
      </c>
      <c r="J2034" t="str">
        <f t="shared" si="189"/>
        <v/>
      </c>
      <c r="K2034" t="str">
        <f t="shared" si="190"/>
        <v/>
      </c>
      <c r="L2034" t="str">
        <f t="shared" si="191"/>
        <v/>
      </c>
      <c r="M2034" t="str">
        <f>IF(Master!D2036&lt;'OHL indexes'!E2034,1,"")</f>
        <v/>
      </c>
      <c r="N2034" t="str">
        <f>IF(Master!D2036&gt;'OHL indexes'!D2034,1,"")</f>
        <v/>
      </c>
    </row>
    <row r="2035" spans="1:14" x14ac:dyDescent="0.25">
      <c r="A2035" s="1">
        <v>41017</v>
      </c>
      <c r="B2035">
        <v>7526.81</v>
      </c>
      <c r="C2035" s="12">
        <v>7453.54</v>
      </c>
      <c r="D2035">
        <v>7563.42</v>
      </c>
      <c r="E2035" s="12">
        <v>7270.4</v>
      </c>
      <c r="G2035">
        <f t="shared" si="186"/>
        <v>-9.7345356133607952E-3</v>
      </c>
      <c r="H2035">
        <f t="shared" si="187"/>
        <v>4.8639463464601462E-3</v>
      </c>
      <c r="I2035">
        <f t="shared" si="188"/>
        <v>-3.4066224602454565E-2</v>
      </c>
      <c r="J2035" t="str">
        <f t="shared" si="189"/>
        <v/>
      </c>
      <c r="K2035" t="str">
        <f t="shared" si="190"/>
        <v/>
      </c>
      <c r="L2035" t="str">
        <f t="shared" si="191"/>
        <v/>
      </c>
      <c r="M2035" t="str">
        <f>IF(Master!D2037&lt;'OHL indexes'!E2035,1,"")</f>
        <v/>
      </c>
      <c r="N2035" t="str">
        <f>IF(Master!D2037&gt;'OHL indexes'!D2035,1,"")</f>
        <v/>
      </c>
    </row>
    <row r="2036" spans="1:14" x14ac:dyDescent="0.25">
      <c r="A2036" s="1">
        <v>41018</v>
      </c>
      <c r="B2036">
        <v>7474.87</v>
      </c>
      <c r="C2036" s="12">
        <v>7525.35</v>
      </c>
      <c r="D2036">
        <v>7743.74</v>
      </c>
      <c r="E2036" s="12">
        <v>7279.08</v>
      </c>
      <c r="G2036">
        <f t="shared" si="186"/>
        <v>6.7532947061286208E-3</v>
      </c>
      <c r="H2036">
        <f t="shared" si="187"/>
        <v>3.596985633194949E-2</v>
      </c>
      <c r="I2036">
        <f t="shared" si="188"/>
        <v>-2.6193097672601695E-2</v>
      </c>
      <c r="J2036" t="str">
        <f t="shared" si="189"/>
        <v/>
      </c>
      <c r="K2036" t="str">
        <f t="shared" si="190"/>
        <v/>
      </c>
      <c r="L2036" t="str">
        <f t="shared" si="191"/>
        <v/>
      </c>
      <c r="M2036" t="str">
        <f>IF(Master!D2038&lt;'OHL indexes'!E2036,1,"")</f>
        <v/>
      </c>
      <c r="N2036" t="str">
        <f>IF(Master!D2038&gt;'OHL indexes'!D2036,1,"")</f>
        <v/>
      </c>
    </row>
    <row r="2037" spans="1:14" x14ac:dyDescent="0.25">
      <c r="A2037" s="1">
        <v>41019</v>
      </c>
      <c r="B2037">
        <v>7226.39</v>
      </c>
      <c r="C2037" s="12">
        <v>7366.04</v>
      </c>
      <c r="D2037">
        <v>7385.99</v>
      </c>
      <c r="E2037" s="12">
        <v>7184.65</v>
      </c>
      <c r="G2037">
        <f t="shared" si="186"/>
        <v>1.9325001833557121E-2</v>
      </c>
      <c r="H2037">
        <f t="shared" si="187"/>
        <v>2.2085716381208265E-2</v>
      </c>
      <c r="I2037">
        <f t="shared" si="188"/>
        <v>-5.7760513894213883E-3</v>
      </c>
      <c r="J2037" t="str">
        <f t="shared" si="189"/>
        <v/>
      </c>
      <c r="K2037" t="str">
        <f t="shared" si="190"/>
        <v/>
      </c>
      <c r="L2037" t="str">
        <f t="shared" si="191"/>
        <v/>
      </c>
      <c r="M2037" t="str">
        <f>IF(Master!D2039&lt;'OHL indexes'!E2037,1,"")</f>
        <v/>
      </c>
      <c r="N2037" t="str">
        <f>IF(Master!D2039&gt;'OHL indexes'!D2037,1,"")</f>
        <v/>
      </c>
    </row>
    <row r="2038" spans="1:14" x14ac:dyDescent="0.25">
      <c r="A2038" s="1">
        <v>41022</v>
      </c>
      <c r="B2038">
        <v>7537.61</v>
      </c>
      <c r="C2038" s="12">
        <v>7494.27</v>
      </c>
      <c r="D2038">
        <v>7812.65</v>
      </c>
      <c r="E2038" s="12">
        <v>7465.41</v>
      </c>
      <c r="G2038">
        <f t="shared" si="186"/>
        <v>-5.7498331699303851E-3</v>
      </c>
      <c r="H2038">
        <f t="shared" si="187"/>
        <v>3.6489019729065264E-2</v>
      </c>
      <c r="I2038">
        <f t="shared" si="188"/>
        <v>-9.5786330149741916E-3</v>
      </c>
      <c r="J2038" t="str">
        <f t="shared" si="189"/>
        <v/>
      </c>
      <c r="K2038" t="str">
        <f t="shared" si="190"/>
        <v/>
      </c>
      <c r="L2038" t="str">
        <f t="shared" si="191"/>
        <v/>
      </c>
      <c r="M2038" t="str">
        <f>IF(Master!D2040&lt;'OHL indexes'!E2038,1,"")</f>
        <v/>
      </c>
      <c r="N2038" t="str">
        <f>IF(Master!D2040&gt;'OHL indexes'!D2038,1,"")</f>
        <v/>
      </c>
    </row>
    <row r="2039" spans="1:14" x14ac:dyDescent="0.25">
      <c r="A2039" s="1">
        <v>41023</v>
      </c>
      <c r="B2039">
        <v>7239.57</v>
      </c>
      <c r="C2039" s="12">
        <v>7460.04</v>
      </c>
      <c r="D2039">
        <v>7596.5</v>
      </c>
      <c r="E2039" s="12">
        <v>7221.6</v>
      </c>
      <c r="G2039">
        <f t="shared" si="186"/>
        <v>3.0453466158901765E-2</v>
      </c>
      <c r="H2039">
        <f t="shared" si="187"/>
        <v>4.9302651953085697E-2</v>
      </c>
      <c r="I2039">
        <f t="shared" si="188"/>
        <v>-2.482191621878016E-3</v>
      </c>
      <c r="J2039" t="str">
        <f t="shared" si="189"/>
        <v/>
      </c>
      <c r="K2039" t="str">
        <f t="shared" si="190"/>
        <v/>
      </c>
      <c r="L2039" t="str">
        <f t="shared" si="191"/>
        <v/>
      </c>
      <c r="M2039" t="str">
        <f>IF(Master!D2041&lt;'OHL indexes'!E2039,1,"")</f>
        <v/>
      </c>
      <c r="N2039" t="str">
        <f>IF(Master!D2041&gt;'OHL indexes'!D2039,1,"")</f>
        <v/>
      </c>
    </row>
    <row r="2040" spans="1:14" x14ac:dyDescent="0.25">
      <c r="A2040" s="1">
        <v>41024</v>
      </c>
      <c r="B2040">
        <v>6828.7</v>
      </c>
      <c r="C2040" s="12">
        <v>7083.26</v>
      </c>
      <c r="D2040">
        <v>7132.38</v>
      </c>
      <c r="E2040" s="12">
        <v>6806.36</v>
      </c>
      <c r="G2040">
        <f t="shared" si="186"/>
        <v>3.7277959201605038E-2</v>
      </c>
      <c r="H2040">
        <f t="shared" si="187"/>
        <v>4.4471129204680215E-2</v>
      </c>
      <c r="I2040">
        <f t="shared" si="188"/>
        <v>-3.2714865201283194E-3</v>
      </c>
      <c r="J2040" t="str">
        <f t="shared" si="189"/>
        <v/>
      </c>
      <c r="K2040" t="str">
        <f t="shared" si="190"/>
        <v/>
      </c>
      <c r="L2040" t="str">
        <f t="shared" si="191"/>
        <v/>
      </c>
      <c r="M2040" t="str">
        <f>IF(Master!D2042&lt;'OHL indexes'!E2040,1,"")</f>
        <v/>
      </c>
      <c r="N2040" t="str">
        <f>IF(Master!D2042&gt;'OHL indexes'!D2040,1,"")</f>
        <v/>
      </c>
    </row>
    <row r="2041" spans="1:14" x14ac:dyDescent="0.25">
      <c r="A2041" s="1">
        <v>41025</v>
      </c>
      <c r="B2041">
        <v>6638.68</v>
      </c>
      <c r="C2041" s="12">
        <v>6864.22</v>
      </c>
      <c r="D2041">
        <v>6959.77</v>
      </c>
      <c r="E2041" s="12">
        <v>6577.93</v>
      </c>
      <c r="G2041">
        <f t="shared" si="186"/>
        <v>3.3973621262058051E-2</v>
      </c>
      <c r="H2041">
        <f t="shared" si="187"/>
        <v>4.8366542746449692E-2</v>
      </c>
      <c r="I2041">
        <f t="shared" si="188"/>
        <v>-9.1509155434513767E-3</v>
      </c>
      <c r="J2041" t="str">
        <f t="shared" si="189"/>
        <v/>
      </c>
      <c r="K2041" t="str">
        <f t="shared" si="190"/>
        <v/>
      </c>
      <c r="L2041" t="str">
        <f t="shared" si="191"/>
        <v/>
      </c>
      <c r="M2041" t="str">
        <f>IF(Master!D2043&lt;'OHL indexes'!E2041,1,"")</f>
        <v/>
      </c>
      <c r="N2041" t="str">
        <f>IF(Master!D2043&gt;'OHL indexes'!D2041,1,"")</f>
        <v/>
      </c>
    </row>
    <row r="2042" spans="1:14" x14ac:dyDescent="0.25">
      <c r="A2042" s="1">
        <v>41026</v>
      </c>
      <c r="B2042">
        <v>6631.63</v>
      </c>
      <c r="C2042" s="12">
        <v>6556.6</v>
      </c>
      <c r="D2042">
        <v>6774.07</v>
      </c>
      <c r="E2042" s="12">
        <v>6544.25</v>
      </c>
      <c r="G2042">
        <f t="shared" si="186"/>
        <v>-1.131396051951028E-2</v>
      </c>
      <c r="H2042">
        <f t="shared" si="187"/>
        <v>2.1478882265747679E-2</v>
      </c>
      <c r="I2042">
        <f t="shared" si="188"/>
        <v>-1.3176247770156024E-2</v>
      </c>
      <c r="J2042" t="str">
        <f t="shared" si="189"/>
        <v/>
      </c>
      <c r="K2042" t="str">
        <f t="shared" si="190"/>
        <v/>
      </c>
      <c r="L2042" t="str">
        <f t="shared" si="191"/>
        <v/>
      </c>
      <c r="M2042" t="str">
        <f>IF(Master!D2044&lt;'OHL indexes'!E2042,1,"")</f>
        <v/>
      </c>
      <c r="N2042" t="str">
        <f>IF(Master!D2044&gt;'OHL indexes'!D2042,1,"")</f>
        <v/>
      </c>
    </row>
    <row r="2043" spans="1:14" x14ac:dyDescent="0.25">
      <c r="A2043" s="1">
        <v>41029</v>
      </c>
      <c r="B2043">
        <v>6765.08</v>
      </c>
      <c r="C2043" s="12">
        <v>6701.84</v>
      </c>
      <c r="D2043">
        <v>6831.74</v>
      </c>
      <c r="E2043" s="12">
        <v>6654.8</v>
      </c>
      <c r="G2043">
        <f t="shared" si="186"/>
        <v>-9.3480047538240241E-3</v>
      </c>
      <c r="H2043">
        <f t="shared" si="187"/>
        <v>9.8535420128069706E-3</v>
      </c>
      <c r="I2043">
        <f t="shared" si="188"/>
        <v>-1.6301359333518506E-2</v>
      </c>
      <c r="J2043" t="str">
        <f t="shared" si="189"/>
        <v/>
      </c>
      <c r="K2043" t="str">
        <f t="shared" si="190"/>
        <v/>
      </c>
      <c r="L2043" t="str">
        <f t="shared" si="191"/>
        <v/>
      </c>
      <c r="M2043" t="str">
        <f>IF(Master!D2045&lt;'OHL indexes'!E2043,1,"")</f>
        <v/>
      </c>
      <c r="N2043" t="str">
        <f>IF(Master!D2045&gt;'OHL indexes'!D2043,1,"")</f>
        <v/>
      </c>
    </row>
    <row r="2044" spans="1:14" x14ac:dyDescent="0.25">
      <c r="A2044" s="1">
        <v>41030</v>
      </c>
      <c r="B2044">
        <v>6607.95</v>
      </c>
      <c r="C2044" s="12">
        <v>6749.37</v>
      </c>
      <c r="D2044">
        <v>6798.6</v>
      </c>
      <c r="E2044" s="12">
        <v>6477.85</v>
      </c>
      <c r="G2044">
        <f t="shared" si="186"/>
        <v>2.1401493655369697E-2</v>
      </c>
      <c r="H2044">
        <f t="shared" si="187"/>
        <v>2.8851610560007401E-2</v>
      </c>
      <c r="I2044">
        <f t="shared" si="188"/>
        <v>-1.9688405632609096E-2</v>
      </c>
      <c r="J2044" t="str">
        <f t="shared" si="189"/>
        <v/>
      </c>
      <c r="K2044" t="str">
        <f t="shared" si="190"/>
        <v/>
      </c>
      <c r="L2044" t="str">
        <f t="shared" si="191"/>
        <v/>
      </c>
      <c r="M2044" t="str">
        <f>IF(Master!D2046&lt;'OHL indexes'!E2044,1,"")</f>
        <v/>
      </c>
      <c r="N2044" t="str">
        <f>IF(Master!D2046&gt;'OHL indexes'!D2044,1,"")</f>
        <v/>
      </c>
    </row>
    <row r="2045" spans="1:14" x14ac:dyDescent="0.25">
      <c r="A2045" s="1">
        <v>41031</v>
      </c>
      <c r="B2045">
        <v>6599.28</v>
      </c>
      <c r="C2045" s="12">
        <v>6625.32</v>
      </c>
      <c r="D2045">
        <v>6793.77</v>
      </c>
      <c r="E2045" s="12">
        <v>6559.32</v>
      </c>
      <c r="G2045">
        <f t="shared" si="186"/>
        <v>3.9458850056370842E-3</v>
      </c>
      <c r="H2045">
        <f t="shared" si="187"/>
        <v>2.9471396879659606E-2</v>
      </c>
      <c r="I2045">
        <f t="shared" si="188"/>
        <v>-6.0552060224752235E-3</v>
      </c>
      <c r="J2045" t="str">
        <f t="shared" si="189"/>
        <v/>
      </c>
      <c r="K2045" t="str">
        <f t="shared" si="190"/>
        <v/>
      </c>
      <c r="L2045" t="str">
        <f t="shared" si="191"/>
        <v/>
      </c>
      <c r="M2045" t="str">
        <f>IF(Master!D2047&lt;'OHL indexes'!E2045,1,"")</f>
        <v/>
      </c>
      <c r="N2045" t="str">
        <f>IF(Master!D2047&gt;'OHL indexes'!D2045,1,"")</f>
        <v/>
      </c>
    </row>
    <row r="2046" spans="1:14" x14ac:dyDescent="0.25">
      <c r="A2046" s="1">
        <v>41032</v>
      </c>
      <c r="B2046">
        <v>6829.99</v>
      </c>
      <c r="C2046" s="12">
        <v>6541.39</v>
      </c>
      <c r="D2046">
        <v>6865.05</v>
      </c>
      <c r="E2046" s="12">
        <v>6522.38</v>
      </c>
      <c r="G2046">
        <f t="shared" si="186"/>
        <v>-4.2254820285241967E-2</v>
      </c>
      <c r="H2046">
        <f t="shared" si="187"/>
        <v>5.133243240473373E-3</v>
      </c>
      <c r="I2046">
        <f t="shared" si="188"/>
        <v>-4.5038133291556703E-2</v>
      </c>
      <c r="J2046" t="str">
        <f t="shared" si="189"/>
        <v/>
      </c>
      <c r="K2046" t="str">
        <f t="shared" si="190"/>
        <v/>
      </c>
      <c r="L2046" t="str">
        <f t="shared" si="191"/>
        <v/>
      </c>
      <c r="M2046" t="str">
        <f>IF(Master!D2048&lt;'OHL indexes'!E2046,1,"")</f>
        <v/>
      </c>
      <c r="N2046" t="str">
        <f>IF(Master!D2048&gt;'OHL indexes'!D2046,1,"")</f>
        <v/>
      </c>
    </row>
    <row r="2047" spans="1:14" x14ac:dyDescent="0.25">
      <c r="A2047" s="1">
        <v>41033</v>
      </c>
      <c r="B2047">
        <v>7180.97</v>
      </c>
      <c r="C2047" s="12">
        <v>6823.11</v>
      </c>
      <c r="D2047">
        <v>7194.71</v>
      </c>
      <c r="E2047" s="12">
        <v>6763.24</v>
      </c>
      <c r="G2047">
        <f t="shared" si="186"/>
        <v>-4.9834493111654887E-2</v>
      </c>
      <c r="H2047">
        <f t="shared" si="187"/>
        <v>1.9133905308057475E-3</v>
      </c>
      <c r="I2047">
        <f t="shared" si="188"/>
        <v>-5.8171806872887699E-2</v>
      </c>
      <c r="J2047" t="str">
        <f t="shared" si="189"/>
        <v/>
      </c>
      <c r="K2047" t="str">
        <f t="shared" si="190"/>
        <v/>
      </c>
      <c r="L2047" t="str">
        <f t="shared" si="191"/>
        <v/>
      </c>
      <c r="M2047" t="str">
        <f>IF(Master!D2049&lt;'OHL indexes'!E2047,1,"")</f>
        <v/>
      </c>
      <c r="N2047" t="str">
        <f>IF(Master!D2049&gt;'OHL indexes'!D2047,1,"")</f>
        <v/>
      </c>
    </row>
    <row r="2048" spans="1:14" x14ac:dyDescent="0.25">
      <c r="A2048" s="1">
        <v>41036</v>
      </c>
      <c r="B2048">
        <v>6969.29</v>
      </c>
      <c r="C2048" s="12">
        <v>7353.27</v>
      </c>
      <c r="D2048">
        <v>7359.27</v>
      </c>
      <c r="E2048" s="12">
        <v>6878.37</v>
      </c>
      <c r="G2048">
        <f t="shared" si="186"/>
        <v>5.5095999735984558E-2</v>
      </c>
      <c r="H2048">
        <f t="shared" si="187"/>
        <v>5.5956919571434227E-2</v>
      </c>
      <c r="I2048">
        <f t="shared" si="188"/>
        <v>-1.304580523984511E-2</v>
      </c>
      <c r="J2048" t="str">
        <f t="shared" si="189"/>
        <v/>
      </c>
      <c r="K2048" t="str">
        <f t="shared" si="190"/>
        <v/>
      </c>
      <c r="L2048" t="str">
        <f t="shared" si="191"/>
        <v/>
      </c>
      <c r="M2048" t="str">
        <f>IF(Master!D2050&lt;'OHL indexes'!E2048,1,"")</f>
        <v/>
      </c>
      <c r="N2048" t="str">
        <f>IF(Master!D2050&gt;'OHL indexes'!D2048,1,"")</f>
        <v/>
      </c>
    </row>
    <row r="2049" spans="1:14" x14ac:dyDescent="0.25">
      <c r="A2049" s="1">
        <v>41037</v>
      </c>
      <c r="B2049">
        <v>7025.68</v>
      </c>
      <c r="C2049" s="12">
        <v>6943.67</v>
      </c>
      <c r="D2049">
        <v>7486.86</v>
      </c>
      <c r="E2049" s="12">
        <v>6933.42</v>
      </c>
      <c r="G2049">
        <f t="shared" si="186"/>
        <v>-1.1672891449653333E-2</v>
      </c>
      <c r="H2049">
        <f t="shared" si="187"/>
        <v>6.5642044613475115E-2</v>
      </c>
      <c r="I2049">
        <f t="shared" si="188"/>
        <v>-1.3131824962138938E-2</v>
      </c>
      <c r="J2049" t="str">
        <f t="shared" si="189"/>
        <v/>
      </c>
      <c r="K2049" t="str">
        <f t="shared" si="190"/>
        <v/>
      </c>
      <c r="L2049" t="str">
        <f t="shared" si="191"/>
        <v/>
      </c>
      <c r="M2049" t="str">
        <f>IF(Master!D2051&lt;'OHL indexes'!E2049,1,"")</f>
        <v/>
      </c>
      <c r="N2049" t="str">
        <f>IF(Master!D2051&gt;'OHL indexes'!D2049,1,"")</f>
        <v/>
      </c>
    </row>
    <row r="2050" spans="1:14" x14ac:dyDescent="0.25">
      <c r="A2050" s="1">
        <v>41038</v>
      </c>
      <c r="B2050">
        <v>7323.58</v>
      </c>
      <c r="C2050" s="12">
        <v>7242.71</v>
      </c>
      <c r="D2050">
        <v>7515.05</v>
      </c>
      <c r="E2050" s="12">
        <v>7070.79</v>
      </c>
      <c r="G2050">
        <f t="shared" si="186"/>
        <v>-1.1042413682925578E-2</v>
      </c>
      <c r="H2050">
        <f t="shared" si="187"/>
        <v>2.6144317396683103E-2</v>
      </c>
      <c r="I2050">
        <f t="shared" si="188"/>
        <v>-3.4517271607601763E-2</v>
      </c>
      <c r="J2050" t="str">
        <f t="shared" si="189"/>
        <v/>
      </c>
      <c r="K2050" t="str">
        <f t="shared" si="190"/>
        <v/>
      </c>
      <c r="L2050" t="str">
        <f t="shared" si="191"/>
        <v/>
      </c>
      <c r="M2050" t="str">
        <f>IF(Master!D2052&lt;'OHL indexes'!E2050,1,"")</f>
        <v/>
      </c>
      <c r="N2050" t="str">
        <f>IF(Master!D2052&gt;'OHL indexes'!D2050,1,"")</f>
        <v/>
      </c>
    </row>
    <row r="2051" spans="1:14" x14ac:dyDescent="0.25">
      <c r="A2051" s="1">
        <v>41039</v>
      </c>
      <c r="B2051">
        <v>6974.05</v>
      </c>
      <c r="C2051" s="12">
        <v>7147.11</v>
      </c>
      <c r="D2051">
        <v>7174.26</v>
      </c>
      <c r="E2051" s="12">
        <v>6943.49</v>
      </c>
      <c r="G2051">
        <f t="shared" si="186"/>
        <v>2.4814849334317879E-2</v>
      </c>
      <c r="H2051">
        <f t="shared" si="187"/>
        <v>2.8707852682444246E-2</v>
      </c>
      <c r="I2051">
        <f t="shared" si="188"/>
        <v>-4.3819588331027726E-3</v>
      </c>
      <c r="J2051" t="str">
        <f t="shared" si="189"/>
        <v/>
      </c>
      <c r="K2051" t="str">
        <f t="shared" si="190"/>
        <v/>
      </c>
      <c r="L2051" t="str">
        <f t="shared" si="191"/>
        <v/>
      </c>
      <c r="M2051" t="str">
        <f>IF(Master!D2053&lt;'OHL indexes'!E2051,1,"")</f>
        <v/>
      </c>
      <c r="N2051" t="str">
        <f>IF(Master!D2053&gt;'OHL indexes'!D2051,1,"")</f>
        <v/>
      </c>
    </row>
    <row r="2052" spans="1:14" x14ac:dyDescent="0.25">
      <c r="A2052" s="1">
        <v>41040</v>
      </c>
      <c r="B2052">
        <v>7227.67</v>
      </c>
      <c r="C2052" s="12">
        <v>7085.63</v>
      </c>
      <c r="D2052">
        <v>7262.31</v>
      </c>
      <c r="E2052" s="12">
        <v>6939.05</v>
      </c>
      <c r="G2052">
        <f t="shared" si="186"/>
        <v>-1.9652253077409476E-2</v>
      </c>
      <c r="H2052">
        <f t="shared" si="187"/>
        <v>4.7926925274675014E-3</v>
      </c>
      <c r="I2052">
        <f t="shared" si="188"/>
        <v>-3.9932647727414228E-2</v>
      </c>
      <c r="J2052" t="str">
        <f t="shared" si="189"/>
        <v/>
      </c>
      <c r="K2052" t="str">
        <f t="shared" si="190"/>
        <v/>
      </c>
      <c r="L2052" t="str">
        <f t="shared" si="191"/>
        <v/>
      </c>
      <c r="M2052" t="str">
        <f>IF(Master!D2054&lt;'OHL indexes'!E2052,1,"")</f>
        <v/>
      </c>
      <c r="N2052" t="str">
        <f>IF(Master!D2054&gt;'OHL indexes'!D2052,1,"")</f>
        <v/>
      </c>
    </row>
    <row r="2053" spans="1:14" x14ac:dyDescent="0.25">
      <c r="A2053" s="1">
        <v>41043</v>
      </c>
      <c r="B2053">
        <v>7714.62</v>
      </c>
      <c r="C2053" s="12">
        <v>7372.56</v>
      </c>
      <c r="D2053">
        <v>7731.42</v>
      </c>
      <c r="E2053" s="12">
        <v>7357.4</v>
      </c>
      <c r="G2053">
        <f t="shared" si="186"/>
        <v>-4.4339189746222085E-2</v>
      </c>
      <c r="H2053">
        <f t="shared" si="187"/>
        <v>2.1776834114966004E-3</v>
      </c>
      <c r="I2053">
        <f t="shared" si="188"/>
        <v>-4.6304289777072682E-2</v>
      </c>
      <c r="J2053" t="str">
        <f t="shared" si="189"/>
        <v/>
      </c>
      <c r="K2053" t="str">
        <f t="shared" si="190"/>
        <v/>
      </c>
      <c r="L2053" t="str">
        <f t="shared" si="191"/>
        <v/>
      </c>
      <c r="M2053" t="str">
        <f>IF(Master!D2055&lt;'OHL indexes'!E2053,1,"")</f>
        <v/>
      </c>
      <c r="N2053" t="str">
        <f>IF(Master!D2055&gt;'OHL indexes'!D2053,1,"")</f>
        <v/>
      </c>
    </row>
    <row r="2054" spans="1:14" x14ac:dyDescent="0.25">
      <c r="A2054" s="1">
        <v>41044</v>
      </c>
      <c r="B2054">
        <v>8000.4</v>
      </c>
      <c r="C2054" s="12">
        <v>7547.37</v>
      </c>
      <c r="D2054">
        <v>8012.98</v>
      </c>
      <c r="E2054" s="12">
        <v>7421.3</v>
      </c>
      <c r="G2054">
        <f t="shared" si="186"/>
        <v>-5.6625918704064748E-2</v>
      </c>
      <c r="H2054">
        <f t="shared" si="187"/>
        <v>1.5724213789309882E-3</v>
      </c>
      <c r="I2054">
        <f t="shared" si="188"/>
        <v>-7.2383880805959588E-2</v>
      </c>
      <c r="J2054" t="str">
        <f t="shared" si="189"/>
        <v/>
      </c>
      <c r="K2054" t="str">
        <f t="shared" si="190"/>
        <v/>
      </c>
      <c r="L2054" t="str">
        <f t="shared" si="191"/>
        <v/>
      </c>
      <c r="M2054" t="str">
        <f>IF(Master!D2056&lt;'OHL indexes'!E2054,1,"")</f>
        <v/>
      </c>
      <c r="N2054" t="str">
        <f>IF(Master!D2056&gt;'OHL indexes'!D2054,1,"")</f>
        <v/>
      </c>
    </row>
    <row r="2055" spans="1:14" x14ac:dyDescent="0.25">
      <c r="A2055" s="1">
        <v>41045</v>
      </c>
      <c r="B2055">
        <v>8167.79</v>
      </c>
      <c r="C2055" s="12">
        <v>7849.76</v>
      </c>
      <c r="D2055">
        <v>8278.24</v>
      </c>
      <c r="E2055" s="12">
        <v>7712.52</v>
      </c>
      <c r="G2055">
        <f t="shared" ref="G2055:G2118" si="192">C2055/$B2055-1</f>
        <v>-3.8937093142698331E-2</v>
      </c>
      <c r="H2055">
        <f t="shared" ref="H2055:H2118" si="193">D2055/$B2055-1</f>
        <v>1.352262974439844E-2</v>
      </c>
      <c r="I2055">
        <f t="shared" ref="I2055:I2118" si="194">E2055/$B2055-1</f>
        <v>-5.5739679888929472E-2</v>
      </c>
      <c r="J2055" t="str">
        <f t="shared" ref="J2055:J2118" si="195">IF(C2055&lt;E2055,1,"")</f>
        <v/>
      </c>
      <c r="K2055" t="str">
        <f t="shared" ref="K2055:K2118" si="196">IF(C2056&gt;D2056,1,"")</f>
        <v/>
      </c>
      <c r="L2055" t="str">
        <f t="shared" ref="L2055:L2118" si="197">IF(E2056&gt;D2056,1,"")</f>
        <v/>
      </c>
      <c r="M2055" t="str">
        <f>IF(Master!D2057&lt;'OHL indexes'!E2055,1,"")</f>
        <v/>
      </c>
      <c r="N2055" t="str">
        <f>IF(Master!D2057&gt;'OHL indexes'!D2055,1,"")</f>
        <v/>
      </c>
    </row>
    <row r="2056" spans="1:14" x14ac:dyDescent="0.25">
      <c r="A2056" s="1">
        <v>41046</v>
      </c>
      <c r="B2056">
        <v>8761.6200000000008</v>
      </c>
      <c r="C2056" s="12">
        <v>8249.93</v>
      </c>
      <c r="D2056">
        <v>8766.89</v>
      </c>
      <c r="E2056" s="12">
        <v>8069.63</v>
      </c>
      <c r="G2056">
        <f t="shared" si="192"/>
        <v>-5.8401300216170071E-2</v>
      </c>
      <c r="H2056">
        <f t="shared" si="193"/>
        <v>6.0148693962980282E-4</v>
      </c>
      <c r="I2056">
        <f t="shared" si="194"/>
        <v>-7.8979686405025618E-2</v>
      </c>
      <c r="J2056" t="str">
        <f t="shared" si="195"/>
        <v/>
      </c>
      <c r="K2056" t="str">
        <f t="shared" si="196"/>
        <v/>
      </c>
      <c r="L2056" t="str">
        <f t="shared" si="197"/>
        <v/>
      </c>
      <c r="M2056" t="str">
        <f>IF(Master!D2058&lt;'OHL indexes'!E2056,1,"")</f>
        <v/>
      </c>
      <c r="N2056" t="str">
        <f>IF(Master!D2058&gt;'OHL indexes'!D2056,1,"")</f>
        <v/>
      </c>
    </row>
    <row r="2057" spans="1:14" x14ac:dyDescent="0.25">
      <c r="A2057" s="1">
        <v>41047</v>
      </c>
      <c r="B2057">
        <v>9414.1</v>
      </c>
      <c r="C2057" s="12">
        <v>8615.5499999999993</v>
      </c>
      <c r="D2057">
        <v>9429.3799999999992</v>
      </c>
      <c r="E2057" s="12">
        <v>8525.1200000000008</v>
      </c>
      <c r="G2057">
        <f t="shared" si="192"/>
        <v>-8.4824890324088464E-2</v>
      </c>
      <c r="H2057">
        <f t="shared" si="193"/>
        <v>1.6230972689899037E-3</v>
      </c>
      <c r="I2057">
        <f t="shared" si="194"/>
        <v>-9.4430694383955904E-2</v>
      </c>
      <c r="J2057" t="str">
        <f t="shared" si="195"/>
        <v/>
      </c>
      <c r="K2057" t="str">
        <f t="shared" si="196"/>
        <v/>
      </c>
      <c r="L2057" t="str">
        <f t="shared" si="197"/>
        <v/>
      </c>
      <c r="M2057" t="str">
        <f>IF(Master!D2059&lt;'OHL indexes'!E2057,1,"")</f>
        <v/>
      </c>
      <c r="N2057" t="str">
        <f>IF(Master!D2059&gt;'OHL indexes'!D2057,1,"")</f>
        <v/>
      </c>
    </row>
    <row r="2058" spans="1:14" x14ac:dyDescent="0.25">
      <c r="A2058" s="1">
        <v>41050</v>
      </c>
      <c r="B2058">
        <v>8164.11</v>
      </c>
      <c r="C2058" s="12">
        <v>9209.58</v>
      </c>
      <c r="D2058">
        <v>9297.23</v>
      </c>
      <c r="E2058" s="12">
        <v>8109.77</v>
      </c>
      <c r="G2058">
        <f t="shared" si="192"/>
        <v>0.12805682432010346</v>
      </c>
      <c r="H2058">
        <f t="shared" si="193"/>
        <v>0.1387928384110455</v>
      </c>
      <c r="I2058">
        <f t="shared" si="194"/>
        <v>-6.6559612744070407E-3</v>
      </c>
      <c r="J2058" t="str">
        <f t="shared" si="195"/>
        <v/>
      </c>
      <c r="K2058" t="str">
        <f t="shared" si="196"/>
        <v/>
      </c>
      <c r="L2058" t="str">
        <f t="shared" si="197"/>
        <v/>
      </c>
      <c r="M2058" t="str">
        <f>IF(Master!D2060&lt;'OHL indexes'!E2058,1,"")</f>
        <v/>
      </c>
      <c r="N2058" t="str">
        <f>IF(Master!D2060&gt;'OHL indexes'!D2058,1,"")</f>
        <v/>
      </c>
    </row>
    <row r="2059" spans="1:14" x14ac:dyDescent="0.25">
      <c r="A2059" s="1">
        <v>41051</v>
      </c>
      <c r="B2059">
        <v>8394.4599999999991</v>
      </c>
      <c r="C2059" s="12">
        <v>8053.11</v>
      </c>
      <c r="D2059">
        <v>8738.5400000000009</v>
      </c>
      <c r="E2059" s="12">
        <v>7709.01</v>
      </c>
      <c r="G2059">
        <f t="shared" si="192"/>
        <v>-4.0663723455707679E-2</v>
      </c>
      <c r="H2059">
        <f t="shared" si="193"/>
        <v>4.0988937942405101E-2</v>
      </c>
      <c r="I2059">
        <f t="shared" si="194"/>
        <v>-8.1655043921824544E-2</v>
      </c>
      <c r="J2059" t="str">
        <f t="shared" si="195"/>
        <v/>
      </c>
      <c r="K2059" t="str">
        <f t="shared" si="196"/>
        <v/>
      </c>
      <c r="L2059" t="str">
        <f t="shared" si="197"/>
        <v/>
      </c>
      <c r="M2059" t="str">
        <f>IF(Master!D2061&lt;'OHL indexes'!E2059,1,"")</f>
        <v/>
      </c>
      <c r="N2059" t="str">
        <f>IF(Master!D2061&gt;'OHL indexes'!D2059,1,"")</f>
        <v/>
      </c>
    </row>
    <row r="2060" spans="1:14" x14ac:dyDescent="0.25">
      <c r="A2060" s="1">
        <v>41052</v>
      </c>
      <c r="B2060">
        <v>8344.66</v>
      </c>
      <c r="C2060" s="12">
        <v>8643.57</v>
      </c>
      <c r="D2060">
        <v>8974.34</v>
      </c>
      <c r="E2060" s="12">
        <v>8243.75</v>
      </c>
      <c r="G2060">
        <f t="shared" si="192"/>
        <v>3.5820512759057843E-2</v>
      </c>
      <c r="H2060">
        <f t="shared" si="193"/>
        <v>7.5459036078162622E-2</v>
      </c>
      <c r="I2060">
        <f t="shared" si="194"/>
        <v>-1.2092763515829219E-2</v>
      </c>
      <c r="J2060" t="str">
        <f t="shared" si="195"/>
        <v/>
      </c>
      <c r="K2060" t="str">
        <f t="shared" si="196"/>
        <v/>
      </c>
      <c r="L2060" t="str">
        <f t="shared" si="197"/>
        <v/>
      </c>
      <c r="M2060" t="str">
        <f>IF(Master!D2062&lt;'OHL indexes'!E2060,1,"")</f>
        <v/>
      </c>
      <c r="N2060" t="str">
        <f>IF(Master!D2062&gt;'OHL indexes'!D2060,1,"")</f>
        <v/>
      </c>
    </row>
    <row r="2061" spans="1:14" x14ac:dyDescent="0.25">
      <c r="A2061" s="1">
        <v>41053</v>
      </c>
      <c r="B2061">
        <v>8179.03</v>
      </c>
      <c r="C2061" s="12">
        <v>8323.9500000000007</v>
      </c>
      <c r="D2061">
        <v>8709.09</v>
      </c>
      <c r="E2061" s="12">
        <v>8170.73</v>
      </c>
      <c r="G2061">
        <f t="shared" si="192"/>
        <v>1.7718482509539779E-2</v>
      </c>
      <c r="H2061">
        <f t="shared" si="193"/>
        <v>6.4807195963335618E-2</v>
      </c>
      <c r="I2061">
        <f t="shared" si="194"/>
        <v>-1.0147902624150218E-3</v>
      </c>
      <c r="J2061" t="str">
        <f t="shared" si="195"/>
        <v/>
      </c>
      <c r="K2061" t="str">
        <f t="shared" si="196"/>
        <v/>
      </c>
      <c r="L2061" t="str">
        <f t="shared" si="197"/>
        <v/>
      </c>
      <c r="M2061" t="str">
        <f>IF(Master!D2063&lt;'OHL indexes'!E2061,1,"")</f>
        <v/>
      </c>
      <c r="N2061" t="str">
        <f>IF(Master!D2063&gt;'OHL indexes'!D2061,1,"")</f>
        <v/>
      </c>
    </row>
    <row r="2062" spans="1:14" x14ac:dyDescent="0.25">
      <c r="A2062" s="1">
        <v>41054</v>
      </c>
      <c r="B2062">
        <v>8258.8799999999992</v>
      </c>
      <c r="C2062" s="12">
        <v>8218.94</v>
      </c>
      <c r="D2062">
        <v>8440.5400000000009</v>
      </c>
      <c r="E2062" s="12">
        <v>8214.1299999999992</v>
      </c>
      <c r="G2062">
        <f t="shared" si="192"/>
        <v>-4.8360068193263883E-3</v>
      </c>
      <c r="H2062">
        <f t="shared" si="193"/>
        <v>2.1995718547793697E-2</v>
      </c>
      <c r="I2062">
        <f t="shared" si="194"/>
        <v>-5.4184102444883031E-3</v>
      </c>
      <c r="J2062" t="str">
        <f t="shared" si="195"/>
        <v/>
      </c>
      <c r="K2062" t="str">
        <f t="shared" si="196"/>
        <v/>
      </c>
      <c r="L2062" t="str">
        <f t="shared" si="197"/>
        <v/>
      </c>
      <c r="M2062" t="str">
        <f>IF(Master!D2064&lt;'OHL indexes'!E2062,1,"")</f>
        <v/>
      </c>
      <c r="N2062" t="str">
        <f>IF(Master!D2064&gt;'OHL indexes'!D2062,1,"")</f>
        <v/>
      </c>
    </row>
    <row r="2063" spans="1:14" x14ac:dyDescent="0.25">
      <c r="A2063" s="1">
        <v>41058</v>
      </c>
      <c r="B2063">
        <v>7775.73</v>
      </c>
      <c r="C2063" s="12">
        <v>8033.74</v>
      </c>
      <c r="D2063">
        <v>8206.16</v>
      </c>
      <c r="E2063" s="12">
        <v>7759.17</v>
      </c>
      <c r="G2063">
        <f t="shared" si="192"/>
        <v>3.3181450487606901E-2</v>
      </c>
      <c r="H2063">
        <f t="shared" si="193"/>
        <v>5.5355574331927615E-2</v>
      </c>
      <c r="I2063">
        <f t="shared" si="194"/>
        <v>-2.1297035776705053E-3</v>
      </c>
      <c r="J2063" t="str">
        <f t="shared" si="195"/>
        <v/>
      </c>
      <c r="K2063" t="str">
        <f t="shared" si="196"/>
        <v/>
      </c>
      <c r="L2063" t="str">
        <f t="shared" si="197"/>
        <v/>
      </c>
      <c r="M2063" t="str">
        <f>IF(Master!D2065&lt;'OHL indexes'!E2063,1,"")</f>
        <v/>
      </c>
      <c r="N2063" t="str">
        <f>IF(Master!D2065&gt;'OHL indexes'!D2063,1,"")</f>
        <v/>
      </c>
    </row>
    <row r="2064" spans="1:14" x14ac:dyDescent="0.25">
      <c r="A2064" s="1">
        <v>41059</v>
      </c>
      <c r="B2064">
        <v>8588.6299999999992</v>
      </c>
      <c r="C2064" s="12">
        <v>7966.63</v>
      </c>
      <c r="D2064">
        <v>8596.82</v>
      </c>
      <c r="E2064" s="12">
        <v>7966.63</v>
      </c>
      <c r="G2064">
        <f t="shared" si="192"/>
        <v>-7.2421329129325529E-2</v>
      </c>
      <c r="H2064">
        <f t="shared" si="193"/>
        <v>9.5358631120445736E-4</v>
      </c>
      <c r="I2064">
        <f t="shared" si="194"/>
        <v>-7.2421329129325529E-2</v>
      </c>
      <c r="J2064" t="str">
        <f t="shared" si="195"/>
        <v/>
      </c>
      <c r="K2064" t="str">
        <f t="shared" si="196"/>
        <v/>
      </c>
      <c r="L2064" t="str">
        <f t="shared" si="197"/>
        <v/>
      </c>
      <c r="M2064" t="str">
        <f>IF(Master!D2066&lt;'OHL indexes'!E2064,1,"")</f>
        <v/>
      </c>
      <c r="N2064" t="str">
        <f>IF(Master!D2066&gt;'OHL indexes'!D2064,1,"")</f>
        <v/>
      </c>
    </row>
    <row r="2065" spans="1:14" x14ac:dyDescent="0.25">
      <c r="A2065" s="1">
        <v>41060</v>
      </c>
      <c r="B2065">
        <v>8707.48</v>
      </c>
      <c r="C2065" s="12">
        <v>8502.58</v>
      </c>
      <c r="D2065">
        <v>8950.59</v>
      </c>
      <c r="E2065" s="12">
        <v>8248.5300000000007</v>
      </c>
      <c r="G2065">
        <f t="shared" si="192"/>
        <v>-2.3531492463950476E-2</v>
      </c>
      <c r="H2065">
        <f t="shared" si="193"/>
        <v>2.79196736598879E-2</v>
      </c>
      <c r="I2065">
        <f t="shared" si="194"/>
        <v>-5.270755718072262E-2</v>
      </c>
      <c r="J2065" t="str">
        <f t="shared" si="195"/>
        <v/>
      </c>
      <c r="K2065" t="str">
        <f t="shared" si="196"/>
        <v/>
      </c>
      <c r="L2065" t="str">
        <f t="shared" si="197"/>
        <v/>
      </c>
      <c r="M2065" t="str">
        <f>IF(Master!D2067&lt;'OHL indexes'!E2065,1,"")</f>
        <v/>
      </c>
      <c r="N2065" t="str">
        <f>IF(Master!D2067&gt;'OHL indexes'!D2065,1,"")</f>
        <v/>
      </c>
    </row>
    <row r="2066" spans="1:14" x14ac:dyDescent="0.25">
      <c r="A2066" s="1">
        <v>41061</v>
      </c>
      <c r="B2066">
        <v>9287.4500000000007</v>
      </c>
      <c r="C2066" s="12">
        <v>8990.98</v>
      </c>
      <c r="D2066">
        <v>9426.4599999999991</v>
      </c>
      <c r="E2066" s="12">
        <v>8930.33</v>
      </c>
      <c r="G2066">
        <f t="shared" si="192"/>
        <v>-3.1921571583158004E-2</v>
      </c>
      <c r="H2066">
        <f t="shared" si="193"/>
        <v>1.4967509919299626E-2</v>
      </c>
      <c r="I2066">
        <f t="shared" si="194"/>
        <v>-3.8451889377601023E-2</v>
      </c>
      <c r="J2066" t="str">
        <f t="shared" si="195"/>
        <v/>
      </c>
      <c r="K2066" t="str">
        <f t="shared" si="196"/>
        <v/>
      </c>
      <c r="L2066" t="str">
        <f t="shared" si="197"/>
        <v/>
      </c>
      <c r="M2066" t="str">
        <f>IF(Master!D2068&lt;'OHL indexes'!E2066,1,"")</f>
        <v/>
      </c>
      <c r="N2066" t="str">
        <f>IF(Master!D2068&gt;'OHL indexes'!D2066,1,"")</f>
        <v/>
      </c>
    </row>
    <row r="2067" spans="1:14" x14ac:dyDescent="0.25">
      <c r="A2067" s="1">
        <v>41064</v>
      </c>
      <c r="B2067">
        <v>9042.68</v>
      </c>
      <c r="C2067" s="12">
        <v>9156.8700000000008</v>
      </c>
      <c r="D2067">
        <v>9401.7099999999991</v>
      </c>
      <c r="E2067" s="12">
        <v>8884.2900000000009</v>
      </c>
      <c r="G2067">
        <f t="shared" si="192"/>
        <v>1.2627893500599452E-2</v>
      </c>
      <c r="H2067">
        <f t="shared" si="193"/>
        <v>3.9703937328314121E-2</v>
      </c>
      <c r="I2067">
        <f t="shared" si="194"/>
        <v>-1.7515824954548842E-2</v>
      </c>
      <c r="J2067" t="str">
        <f t="shared" si="195"/>
        <v/>
      </c>
      <c r="K2067" t="str">
        <f t="shared" si="196"/>
        <v/>
      </c>
      <c r="L2067" t="str">
        <f t="shared" si="197"/>
        <v/>
      </c>
      <c r="M2067" t="str">
        <f>IF(Master!D2069&lt;'OHL indexes'!E2067,1,"")</f>
        <v/>
      </c>
      <c r="N2067" t="str">
        <f>IF(Master!D2069&gt;'OHL indexes'!D2067,1,"")</f>
        <v/>
      </c>
    </row>
    <row r="2068" spans="1:14" x14ac:dyDescent="0.25">
      <c r="A2068" s="1">
        <v>41065</v>
      </c>
      <c r="B2068">
        <v>8647.09</v>
      </c>
      <c r="C2068" s="12">
        <v>9020.2900000000009</v>
      </c>
      <c r="D2068">
        <v>9087.33</v>
      </c>
      <c r="E2068" s="12">
        <v>8621.9599999999991</v>
      </c>
      <c r="G2068">
        <f t="shared" si="192"/>
        <v>4.31590280660894E-2</v>
      </c>
      <c r="H2068">
        <f t="shared" si="193"/>
        <v>5.0911925283534609E-2</v>
      </c>
      <c r="I2068">
        <f t="shared" si="194"/>
        <v>-2.9061799981267011E-3</v>
      </c>
      <c r="J2068" t="str">
        <f t="shared" si="195"/>
        <v/>
      </c>
      <c r="K2068" t="str">
        <f t="shared" si="196"/>
        <v/>
      </c>
      <c r="L2068" t="str">
        <f t="shared" si="197"/>
        <v/>
      </c>
      <c r="M2068" t="str">
        <f>IF(Master!D2070&lt;'OHL indexes'!E2068,1,"")</f>
        <v/>
      </c>
      <c r="N2068" t="str">
        <f>IF(Master!D2070&gt;'OHL indexes'!D2068,1,"")</f>
        <v/>
      </c>
    </row>
    <row r="2069" spans="1:14" x14ac:dyDescent="0.25">
      <c r="A2069" s="1">
        <v>41066</v>
      </c>
      <c r="B2069">
        <v>7998.81</v>
      </c>
      <c r="C2069" s="12">
        <v>8434.6</v>
      </c>
      <c r="D2069">
        <v>8552.35</v>
      </c>
      <c r="E2069" s="12">
        <v>7982.55</v>
      </c>
      <c r="G2069">
        <f t="shared" si="192"/>
        <v>5.4481854175808753E-2</v>
      </c>
      <c r="H2069">
        <f t="shared" si="193"/>
        <v>6.9202793915595029E-2</v>
      </c>
      <c r="I2069">
        <f t="shared" si="194"/>
        <v>-2.0328023793539929E-3</v>
      </c>
      <c r="J2069" t="str">
        <f t="shared" si="195"/>
        <v/>
      </c>
      <c r="K2069" t="str">
        <f t="shared" si="196"/>
        <v/>
      </c>
      <c r="L2069" t="str">
        <f t="shared" si="197"/>
        <v/>
      </c>
      <c r="M2069" t="str">
        <f>IF(Master!D2071&lt;'OHL indexes'!E2069,1,"")</f>
        <v/>
      </c>
      <c r="N2069" t="str">
        <f>IF(Master!D2071&gt;'OHL indexes'!D2069,1,"")</f>
        <v/>
      </c>
    </row>
    <row r="2070" spans="1:14" x14ac:dyDescent="0.25">
      <c r="A2070" s="1">
        <v>41067</v>
      </c>
      <c r="B2070">
        <v>7915.89</v>
      </c>
      <c r="C2070" s="12">
        <v>7847.09</v>
      </c>
      <c r="D2070">
        <v>8031.18</v>
      </c>
      <c r="E2070" s="12">
        <v>7658.95</v>
      </c>
      <c r="G2070">
        <f t="shared" si="192"/>
        <v>-8.6913789858120705E-3</v>
      </c>
      <c r="H2070">
        <f t="shared" si="193"/>
        <v>1.456437621038198E-2</v>
      </c>
      <c r="I2070">
        <f t="shared" si="194"/>
        <v>-3.2458763322886108E-2</v>
      </c>
      <c r="J2070" t="str">
        <f t="shared" si="195"/>
        <v/>
      </c>
      <c r="K2070" t="str">
        <f t="shared" si="196"/>
        <v/>
      </c>
      <c r="L2070" t="str">
        <f t="shared" si="197"/>
        <v/>
      </c>
      <c r="M2070" t="str">
        <f>IF(Master!D2072&lt;'OHL indexes'!E2070,1,"")</f>
        <v/>
      </c>
      <c r="N2070" t="str">
        <f>IF(Master!D2072&gt;'OHL indexes'!D2070,1,"")</f>
        <v/>
      </c>
    </row>
    <row r="2071" spans="1:14" x14ac:dyDescent="0.25">
      <c r="A2071" s="1">
        <v>41068</v>
      </c>
      <c r="B2071">
        <v>7459.12</v>
      </c>
      <c r="C2071" s="12">
        <v>8039.49</v>
      </c>
      <c r="D2071">
        <v>8082.48</v>
      </c>
      <c r="E2071" s="12">
        <v>7442.98</v>
      </c>
      <c r="G2071">
        <f t="shared" si="192"/>
        <v>7.7806765409324408E-2</v>
      </c>
      <c r="H2071">
        <f t="shared" si="193"/>
        <v>8.3570179860358751E-2</v>
      </c>
      <c r="I2071">
        <f t="shared" si="194"/>
        <v>-2.1637941204860622E-3</v>
      </c>
      <c r="J2071" t="str">
        <f t="shared" si="195"/>
        <v/>
      </c>
      <c r="K2071" t="str">
        <f t="shared" si="196"/>
        <v/>
      </c>
      <c r="L2071" t="str">
        <f t="shared" si="197"/>
        <v/>
      </c>
      <c r="M2071" t="str">
        <f>IF(Master!D2073&lt;'OHL indexes'!E2071,1,"")</f>
        <v/>
      </c>
      <c r="N2071" t="str">
        <f>IF(Master!D2073&gt;'OHL indexes'!D2071,1,"")</f>
        <v/>
      </c>
    </row>
    <row r="2072" spans="1:14" x14ac:dyDescent="0.25">
      <c r="A2072" s="1">
        <v>41071</v>
      </c>
      <c r="B2072">
        <v>8306.32</v>
      </c>
      <c r="C2072" s="12">
        <v>7264.39</v>
      </c>
      <c r="D2072">
        <v>8318.59</v>
      </c>
      <c r="E2072" s="12">
        <v>7234.28</v>
      </c>
      <c r="G2072">
        <f t="shared" si="192"/>
        <v>-0.12543822053568843</v>
      </c>
      <c r="H2072">
        <f t="shared" si="193"/>
        <v>1.4771884540929481E-3</v>
      </c>
      <c r="I2072">
        <f t="shared" si="194"/>
        <v>-0.12906317117568311</v>
      </c>
      <c r="J2072" t="str">
        <f t="shared" si="195"/>
        <v/>
      </c>
      <c r="K2072" t="str">
        <f t="shared" si="196"/>
        <v/>
      </c>
      <c r="L2072" t="str">
        <f t="shared" si="197"/>
        <v/>
      </c>
      <c r="M2072" t="str">
        <f>IF(Master!D2074&lt;'OHL indexes'!E2072,1,"")</f>
        <v/>
      </c>
      <c r="N2072" t="str">
        <f>IF(Master!D2074&gt;'OHL indexes'!D2072,1,"")</f>
        <v/>
      </c>
    </row>
    <row r="2073" spans="1:14" x14ac:dyDescent="0.25">
      <c r="A2073" s="1">
        <v>41072</v>
      </c>
      <c r="B2073">
        <v>8014.12</v>
      </c>
      <c r="C2073" s="12">
        <v>8154.2</v>
      </c>
      <c r="D2073">
        <v>8404.7900000000009</v>
      </c>
      <c r="E2073" s="12">
        <v>7958.06</v>
      </c>
      <c r="G2073">
        <f t="shared" si="192"/>
        <v>1.7479149301482977E-2</v>
      </c>
      <c r="H2073">
        <f t="shared" si="193"/>
        <v>4.8747710291335844E-2</v>
      </c>
      <c r="I2073">
        <f t="shared" si="194"/>
        <v>-6.9951535539771736E-3</v>
      </c>
      <c r="J2073" t="str">
        <f t="shared" si="195"/>
        <v/>
      </c>
      <c r="K2073" t="str">
        <f t="shared" si="196"/>
        <v/>
      </c>
      <c r="L2073" t="str">
        <f t="shared" si="197"/>
        <v/>
      </c>
      <c r="M2073" t="str">
        <f>IF(Master!D2075&lt;'OHL indexes'!E2073,1,"")</f>
        <v/>
      </c>
      <c r="N2073" t="str">
        <f>IF(Master!D2075&gt;'OHL indexes'!D2073,1,"")</f>
        <v/>
      </c>
    </row>
    <row r="2074" spans="1:14" x14ac:dyDescent="0.25">
      <c r="A2074" s="1">
        <v>41073</v>
      </c>
      <c r="B2074">
        <v>8417.0400000000009</v>
      </c>
      <c r="C2074" s="12">
        <v>8074.62</v>
      </c>
      <c r="D2074">
        <v>8602.51</v>
      </c>
      <c r="E2074" s="12">
        <v>8011.46</v>
      </c>
      <c r="G2074">
        <f t="shared" si="192"/>
        <v>-4.0681759858572697E-2</v>
      </c>
      <c r="H2074">
        <f t="shared" si="193"/>
        <v>2.2035062207141687E-2</v>
      </c>
      <c r="I2074">
        <f t="shared" si="194"/>
        <v>-4.8185585431458233E-2</v>
      </c>
      <c r="J2074" t="str">
        <f t="shared" si="195"/>
        <v/>
      </c>
      <c r="K2074" t="str">
        <f t="shared" si="196"/>
        <v/>
      </c>
      <c r="L2074" t="str">
        <f t="shared" si="197"/>
        <v/>
      </c>
      <c r="M2074" t="str">
        <f>IF(Master!D2076&lt;'OHL indexes'!E2074,1,"")</f>
        <v/>
      </c>
      <c r="N2074" t="str">
        <f>IF(Master!D2076&gt;'OHL indexes'!D2074,1,"")</f>
        <v/>
      </c>
    </row>
    <row r="2075" spans="1:14" x14ac:dyDescent="0.25">
      <c r="A2075" s="1">
        <v>41074</v>
      </c>
      <c r="B2075">
        <v>7873.43</v>
      </c>
      <c r="C2075" s="12">
        <v>8470.08</v>
      </c>
      <c r="D2075">
        <v>8515.16</v>
      </c>
      <c r="E2075" s="12">
        <v>7830.98</v>
      </c>
      <c r="G2075">
        <f t="shared" si="192"/>
        <v>7.5780187288132295E-2</v>
      </c>
      <c r="H2075">
        <f t="shared" si="193"/>
        <v>8.1505773214469279E-2</v>
      </c>
      <c r="I2075">
        <f t="shared" si="194"/>
        <v>-5.3915510774847908E-3</v>
      </c>
      <c r="J2075" t="str">
        <f t="shared" si="195"/>
        <v/>
      </c>
      <c r="K2075" t="str">
        <f t="shared" si="196"/>
        <v/>
      </c>
      <c r="L2075" t="str">
        <f t="shared" si="197"/>
        <v/>
      </c>
      <c r="M2075" t="str">
        <f>IF(Master!D2077&lt;'OHL indexes'!E2075,1,"")</f>
        <v/>
      </c>
      <c r="N2075" t="str">
        <f>IF(Master!D2077&gt;'OHL indexes'!D2075,1,"")</f>
        <v/>
      </c>
    </row>
    <row r="2076" spans="1:14" x14ac:dyDescent="0.25">
      <c r="A2076" s="1">
        <v>41075</v>
      </c>
      <c r="B2076">
        <v>7413.69</v>
      </c>
      <c r="C2076" s="12">
        <v>7879.38</v>
      </c>
      <c r="D2076">
        <v>7958.64</v>
      </c>
      <c r="E2076" s="12">
        <v>7397.81</v>
      </c>
      <c r="G2076">
        <f t="shared" si="192"/>
        <v>6.2814873564985829E-2</v>
      </c>
      <c r="H2076">
        <f t="shared" si="193"/>
        <v>7.3505905965855156E-2</v>
      </c>
      <c r="I2076">
        <f t="shared" si="194"/>
        <v>-2.1419832768836411E-3</v>
      </c>
      <c r="J2076" t="str">
        <f t="shared" si="195"/>
        <v/>
      </c>
      <c r="K2076" t="str">
        <f t="shared" si="196"/>
        <v/>
      </c>
      <c r="L2076" t="str">
        <f t="shared" si="197"/>
        <v/>
      </c>
      <c r="M2076" t="str">
        <f>IF(Master!D2078&lt;'OHL indexes'!E2076,1,"")</f>
        <v/>
      </c>
      <c r="N2076" t="str">
        <f>IF(Master!D2078&gt;'OHL indexes'!D2076,1,"")</f>
        <v/>
      </c>
    </row>
    <row r="2077" spans="1:14" x14ac:dyDescent="0.25">
      <c r="A2077" s="1">
        <v>41078</v>
      </c>
      <c r="B2077">
        <v>6812.28</v>
      </c>
      <c r="C2077" s="12">
        <v>7472.92</v>
      </c>
      <c r="D2077">
        <v>7612.95</v>
      </c>
      <c r="E2077" s="12">
        <v>6796.43</v>
      </c>
      <c r="G2077">
        <f t="shared" si="192"/>
        <v>9.697781065957356E-2</v>
      </c>
      <c r="H2077">
        <f t="shared" si="193"/>
        <v>0.1175333368563829</v>
      </c>
      <c r="I2077">
        <f t="shared" si="194"/>
        <v>-2.3266806414298236E-3</v>
      </c>
      <c r="J2077" t="str">
        <f t="shared" si="195"/>
        <v/>
      </c>
      <c r="K2077" t="str">
        <f t="shared" si="196"/>
        <v/>
      </c>
      <c r="L2077" t="str">
        <f t="shared" si="197"/>
        <v/>
      </c>
      <c r="M2077" t="str">
        <f>IF(Master!D2079&lt;'OHL indexes'!E2077,1,"")</f>
        <v/>
      </c>
      <c r="N2077" t="str">
        <f>IF(Master!D2079&gt;'OHL indexes'!D2077,1,"")</f>
        <v/>
      </c>
    </row>
    <row r="2078" spans="1:14" x14ac:dyDescent="0.25">
      <c r="A2078" s="1">
        <v>41079</v>
      </c>
      <c r="B2078">
        <v>6835.21</v>
      </c>
      <c r="C2078" s="12">
        <v>6708.21</v>
      </c>
      <c r="D2078">
        <v>6918.97</v>
      </c>
      <c r="E2078" s="12">
        <v>6648.65</v>
      </c>
      <c r="G2078">
        <f t="shared" si="192"/>
        <v>-1.8580263078969095E-2</v>
      </c>
      <c r="H2078">
        <f t="shared" si="193"/>
        <v>1.2254195555074343E-2</v>
      </c>
      <c r="I2078">
        <f t="shared" si="194"/>
        <v>-2.7293967559153365E-2</v>
      </c>
      <c r="J2078" t="str">
        <f t="shared" si="195"/>
        <v/>
      </c>
      <c r="K2078" t="str">
        <f t="shared" si="196"/>
        <v/>
      </c>
      <c r="L2078" t="str">
        <f t="shared" si="197"/>
        <v/>
      </c>
      <c r="M2078" t="str">
        <f>IF(Master!D2080&lt;'OHL indexes'!E2078,1,"")</f>
        <v/>
      </c>
      <c r="N2078" t="str">
        <f>IF(Master!D2080&gt;'OHL indexes'!D2078,1,"")</f>
        <v/>
      </c>
    </row>
    <row r="2079" spans="1:14" x14ac:dyDescent="0.25">
      <c r="A2079" s="1">
        <v>41080</v>
      </c>
      <c r="B2079">
        <v>6382.67</v>
      </c>
      <c r="C2079" s="12">
        <v>6788.39</v>
      </c>
      <c r="D2079">
        <v>7069.29</v>
      </c>
      <c r="E2079" s="12">
        <v>6367.04</v>
      </c>
      <c r="G2079">
        <f t="shared" si="192"/>
        <v>6.3565874469461825E-2</v>
      </c>
      <c r="H2079">
        <f t="shared" si="193"/>
        <v>0.10757566974322663</v>
      </c>
      <c r="I2079">
        <f t="shared" si="194"/>
        <v>-2.4488184411852743E-3</v>
      </c>
      <c r="J2079" t="str">
        <f t="shared" si="195"/>
        <v/>
      </c>
      <c r="K2079" t="str">
        <f t="shared" si="196"/>
        <v/>
      </c>
      <c r="L2079" t="str">
        <f t="shared" si="197"/>
        <v/>
      </c>
      <c r="M2079" t="str">
        <f>IF(Master!D2081&lt;'OHL indexes'!E2079,1,"")</f>
        <v/>
      </c>
      <c r="N2079" t="str">
        <f>IF(Master!D2081&gt;'OHL indexes'!D2079,1,"")</f>
        <v/>
      </c>
    </row>
    <row r="2080" spans="1:14" x14ac:dyDescent="0.25">
      <c r="A2080" s="1">
        <v>41081</v>
      </c>
      <c r="B2080">
        <v>7268.72</v>
      </c>
      <c r="C2080" s="12">
        <v>6425.95</v>
      </c>
      <c r="D2080">
        <v>7284.87</v>
      </c>
      <c r="E2080" s="12">
        <v>6395.41</v>
      </c>
      <c r="G2080">
        <f t="shared" si="192"/>
        <v>-0.11594476056307035</v>
      </c>
      <c r="H2080">
        <f t="shared" si="193"/>
        <v>2.22184923893054E-3</v>
      </c>
      <c r="I2080">
        <f t="shared" si="194"/>
        <v>-0.1201463256254196</v>
      </c>
      <c r="J2080" t="str">
        <f t="shared" si="195"/>
        <v/>
      </c>
      <c r="K2080" t="str">
        <f t="shared" si="196"/>
        <v/>
      </c>
      <c r="L2080" t="str">
        <f t="shared" si="197"/>
        <v/>
      </c>
      <c r="M2080" t="str">
        <f>IF(Master!D2082&lt;'OHL indexes'!E2080,1,"")</f>
        <v/>
      </c>
      <c r="N2080" t="str">
        <f>IF(Master!D2082&gt;'OHL indexes'!D2080,1,"")</f>
        <v/>
      </c>
    </row>
    <row r="2081" spans="1:14" x14ac:dyDescent="0.25">
      <c r="A2081" s="1">
        <v>41082</v>
      </c>
      <c r="B2081">
        <v>6825.89</v>
      </c>
      <c r="C2081" s="12">
        <v>7160.45</v>
      </c>
      <c r="D2081">
        <v>7161.75</v>
      </c>
      <c r="E2081" s="12">
        <v>6453.03</v>
      </c>
      <c r="G2081">
        <f t="shared" si="192"/>
        <v>4.9013388730260843E-2</v>
      </c>
      <c r="H2081">
        <f t="shared" si="193"/>
        <v>4.9203840085322081E-2</v>
      </c>
      <c r="I2081">
        <f t="shared" si="194"/>
        <v>-5.4624378652454175E-2</v>
      </c>
      <c r="J2081" t="str">
        <f t="shared" si="195"/>
        <v/>
      </c>
      <c r="K2081" t="str">
        <f t="shared" si="196"/>
        <v/>
      </c>
      <c r="L2081" t="str">
        <f t="shared" si="197"/>
        <v/>
      </c>
      <c r="M2081" t="str">
        <f>IF(Master!D2083&lt;'OHL indexes'!E2081,1,"")</f>
        <v/>
      </c>
      <c r="N2081" t="str">
        <f>IF(Master!D2083&gt;'OHL indexes'!D2081,1,"")</f>
        <v/>
      </c>
    </row>
    <row r="2082" spans="1:14" x14ac:dyDescent="0.25">
      <c r="A2082" s="1">
        <v>41085</v>
      </c>
      <c r="B2082">
        <v>6998.5</v>
      </c>
      <c r="C2082" s="12">
        <v>6885.03</v>
      </c>
      <c r="D2082">
        <v>7141.67</v>
      </c>
      <c r="E2082" s="12">
        <v>6857.48</v>
      </c>
      <c r="G2082">
        <f t="shared" si="192"/>
        <v>-1.6213474315924903E-2</v>
      </c>
      <c r="H2082">
        <f t="shared" si="193"/>
        <v>2.0457240837322255E-2</v>
      </c>
      <c r="I2082">
        <f t="shared" si="194"/>
        <v>-2.0150032149746422E-2</v>
      </c>
      <c r="J2082" t="str">
        <f t="shared" si="195"/>
        <v/>
      </c>
      <c r="K2082" t="str">
        <f t="shared" si="196"/>
        <v/>
      </c>
      <c r="L2082" t="str">
        <f t="shared" si="197"/>
        <v/>
      </c>
      <c r="M2082" t="str">
        <f>IF(Master!D2084&lt;'OHL indexes'!E2082,1,"")</f>
        <v/>
      </c>
      <c r="N2082" t="str">
        <f>IF(Master!D2084&gt;'OHL indexes'!D2082,1,"")</f>
        <v/>
      </c>
    </row>
    <row r="2083" spans="1:14" x14ac:dyDescent="0.25">
      <c r="A2083" s="1">
        <v>41086</v>
      </c>
      <c r="B2083">
        <v>6793.61</v>
      </c>
      <c r="C2083" s="12">
        <v>6983.17</v>
      </c>
      <c r="D2083">
        <v>7127.42</v>
      </c>
      <c r="E2083" s="12">
        <v>6756.48</v>
      </c>
      <c r="G2083">
        <f t="shared" si="192"/>
        <v>2.7902690911017825E-2</v>
      </c>
      <c r="H2083">
        <f t="shared" si="193"/>
        <v>4.9135879157031548E-2</v>
      </c>
      <c r="I2083">
        <f t="shared" si="194"/>
        <v>-5.4654300143811563E-3</v>
      </c>
      <c r="J2083" t="str">
        <f t="shared" si="195"/>
        <v/>
      </c>
      <c r="K2083" t="str">
        <f t="shared" si="196"/>
        <v/>
      </c>
      <c r="L2083" t="str">
        <f t="shared" si="197"/>
        <v/>
      </c>
      <c r="M2083" t="str">
        <f>IF(Master!D2085&lt;'OHL indexes'!E2083,1,"")</f>
        <v/>
      </c>
      <c r="N2083" t="str">
        <f>IF(Master!D2085&gt;'OHL indexes'!D2083,1,"")</f>
        <v/>
      </c>
    </row>
    <row r="2084" spans="1:14" x14ac:dyDescent="0.25">
      <c r="A2084" s="1">
        <v>41087</v>
      </c>
      <c r="B2084">
        <v>6778.37</v>
      </c>
      <c r="C2084" s="12">
        <v>6736.6</v>
      </c>
      <c r="D2084">
        <v>6916.47</v>
      </c>
      <c r="E2084" s="12">
        <v>6643.44</v>
      </c>
      <c r="G2084">
        <f t="shared" si="192"/>
        <v>-6.1622484461603122E-3</v>
      </c>
      <c r="H2084">
        <f t="shared" si="193"/>
        <v>2.0373629648425817E-2</v>
      </c>
      <c r="I2084">
        <f t="shared" si="194"/>
        <v>-1.990596559349822E-2</v>
      </c>
      <c r="J2084" t="str">
        <f t="shared" si="195"/>
        <v/>
      </c>
      <c r="K2084" t="str">
        <f t="shared" si="196"/>
        <v/>
      </c>
      <c r="L2084" t="str">
        <f t="shared" si="197"/>
        <v/>
      </c>
      <c r="M2084" t="str">
        <f>IF(Master!D2086&lt;'OHL indexes'!E2084,1,"")</f>
        <v/>
      </c>
      <c r="N2084" t="str">
        <f>IF(Master!D2086&gt;'OHL indexes'!D2084,1,"")</f>
        <v/>
      </c>
    </row>
    <row r="2085" spans="1:14" x14ac:dyDescent="0.25">
      <c r="A2085" s="1">
        <v>41088</v>
      </c>
      <c r="B2085">
        <v>6672.08</v>
      </c>
      <c r="C2085" s="12">
        <v>6901.47</v>
      </c>
      <c r="D2085">
        <v>7104.5</v>
      </c>
      <c r="E2085" s="12">
        <v>6647.28</v>
      </c>
      <c r="G2085">
        <f t="shared" si="192"/>
        <v>3.4380582966631046E-2</v>
      </c>
      <c r="H2085">
        <f t="shared" si="193"/>
        <v>6.481037397633127E-2</v>
      </c>
      <c r="I2085">
        <f t="shared" si="194"/>
        <v>-3.7169818107697372E-3</v>
      </c>
      <c r="J2085" t="str">
        <f t="shared" si="195"/>
        <v/>
      </c>
      <c r="K2085" t="str">
        <f t="shared" si="196"/>
        <v/>
      </c>
      <c r="L2085" t="str">
        <f t="shared" si="197"/>
        <v/>
      </c>
      <c r="M2085" t="str">
        <f>IF(Master!D2087&lt;'OHL indexes'!E2085,1,"")</f>
        <v/>
      </c>
      <c r="N2085" t="str">
        <f>IF(Master!D2087&gt;'OHL indexes'!D2085,1,"")</f>
        <v/>
      </c>
    </row>
    <row r="2086" spans="1:14" x14ac:dyDescent="0.25">
      <c r="A2086" s="1">
        <v>41089</v>
      </c>
      <c r="B2086">
        <v>6178.02</v>
      </c>
      <c r="C2086" s="12">
        <v>6128.67</v>
      </c>
      <c r="D2086">
        <v>6449.31</v>
      </c>
      <c r="E2086" s="12">
        <v>6023.65</v>
      </c>
      <c r="G2086">
        <f t="shared" si="192"/>
        <v>-7.9879961541077238E-3</v>
      </c>
      <c r="H2086">
        <f t="shared" si="193"/>
        <v>4.3912127186380046E-2</v>
      </c>
      <c r="I2086">
        <f t="shared" si="194"/>
        <v>-2.4986969935351544E-2</v>
      </c>
      <c r="J2086" t="str">
        <f t="shared" si="195"/>
        <v/>
      </c>
      <c r="K2086" t="str">
        <f t="shared" si="196"/>
        <v/>
      </c>
      <c r="L2086" t="str">
        <f t="shared" si="197"/>
        <v/>
      </c>
      <c r="M2086" t="str">
        <f>IF(Master!D2088&lt;'OHL indexes'!E2086,1,"")</f>
        <v/>
      </c>
      <c r="N2086" t="str">
        <f>IF(Master!D2088&gt;'OHL indexes'!D2086,1,"")</f>
        <v/>
      </c>
    </row>
    <row r="2087" spans="1:14" x14ac:dyDescent="0.25">
      <c r="A2087" s="1">
        <v>41092</v>
      </c>
      <c r="B2087">
        <v>5770.05</v>
      </c>
      <c r="C2087" s="12">
        <v>6019.08</v>
      </c>
      <c r="D2087">
        <v>6174.07</v>
      </c>
      <c r="E2087" s="12">
        <v>5733.63</v>
      </c>
      <c r="G2087">
        <f t="shared" si="192"/>
        <v>4.3159071411859484E-2</v>
      </c>
      <c r="H2087">
        <f t="shared" si="193"/>
        <v>7.0020190466286936E-2</v>
      </c>
      <c r="I2087">
        <f t="shared" si="194"/>
        <v>-6.3119037096732722E-3</v>
      </c>
      <c r="J2087" t="str">
        <f t="shared" si="195"/>
        <v/>
      </c>
      <c r="K2087" t="str">
        <f t="shared" si="196"/>
        <v/>
      </c>
      <c r="L2087" t="str">
        <f t="shared" si="197"/>
        <v/>
      </c>
      <c r="M2087" t="str">
        <f>IF(Master!D2089&lt;'OHL indexes'!E2087,1,"")</f>
        <v/>
      </c>
      <c r="N2087" t="str">
        <f>IF(Master!D2089&gt;'OHL indexes'!D2087,1,"")</f>
        <v/>
      </c>
    </row>
    <row r="2088" spans="1:14" x14ac:dyDescent="0.25">
      <c r="A2088" s="1">
        <v>41093</v>
      </c>
      <c r="B2088">
        <v>5635.77</v>
      </c>
      <c r="C2088" s="12">
        <v>5777.9</v>
      </c>
      <c r="D2088">
        <v>5845.44</v>
      </c>
      <c r="E2088" s="12">
        <v>5606.69</v>
      </c>
      <c r="G2088">
        <f t="shared" si="192"/>
        <v>2.5219269061725225E-2</v>
      </c>
      <c r="H2088">
        <f t="shared" si="193"/>
        <v>3.7203434490761467E-2</v>
      </c>
      <c r="I2088">
        <f t="shared" si="194"/>
        <v>-5.1598982925138426E-3</v>
      </c>
      <c r="J2088" t="str">
        <f t="shared" si="195"/>
        <v/>
      </c>
      <c r="K2088" t="str">
        <f t="shared" si="196"/>
        <v/>
      </c>
      <c r="L2088" t="str">
        <f t="shared" si="197"/>
        <v/>
      </c>
      <c r="M2088" t="str">
        <f>IF(Master!D2090&lt;'OHL indexes'!E2088,1,"")</f>
        <v/>
      </c>
      <c r="N2088" t="str">
        <f>IF(Master!D2090&gt;'OHL indexes'!D2088,1,"")</f>
        <v/>
      </c>
    </row>
    <row r="2089" spans="1:14" x14ac:dyDescent="0.25">
      <c r="A2089" s="1">
        <v>41095</v>
      </c>
      <c r="B2089">
        <v>5899.42</v>
      </c>
      <c r="C2089" s="12">
        <v>5717.66</v>
      </c>
      <c r="D2089">
        <v>5988.3</v>
      </c>
      <c r="E2089" s="12">
        <v>5656.83</v>
      </c>
      <c r="G2089">
        <f t="shared" si="192"/>
        <v>-3.0809808421844886E-2</v>
      </c>
      <c r="H2089">
        <f t="shared" si="193"/>
        <v>1.5065887833041192E-2</v>
      </c>
      <c r="I2089">
        <f t="shared" si="194"/>
        <v>-4.1120991555102071E-2</v>
      </c>
      <c r="J2089" t="str">
        <f t="shared" si="195"/>
        <v/>
      </c>
      <c r="K2089" t="str">
        <f t="shared" si="196"/>
        <v/>
      </c>
      <c r="L2089" t="str">
        <f t="shared" si="197"/>
        <v/>
      </c>
      <c r="M2089" t="str">
        <f>IF(Master!D2091&lt;'OHL indexes'!E2089,1,"")</f>
        <v/>
      </c>
      <c r="N2089" t="str">
        <f>IF(Master!D2091&gt;'OHL indexes'!D2089,1,"")</f>
        <v/>
      </c>
    </row>
    <row r="2090" spans="1:14" x14ac:dyDescent="0.25">
      <c r="A2090" s="1">
        <v>41096</v>
      </c>
      <c r="B2090">
        <v>5779.99</v>
      </c>
      <c r="C2090" s="12">
        <v>5920.36</v>
      </c>
      <c r="D2090">
        <v>6120.47</v>
      </c>
      <c r="E2090" s="12">
        <v>5756.7</v>
      </c>
      <c r="G2090">
        <f t="shared" si="192"/>
        <v>2.4285509144479578E-2</v>
      </c>
      <c r="H2090">
        <f t="shared" si="193"/>
        <v>5.8906676309128603E-2</v>
      </c>
      <c r="I2090">
        <f t="shared" si="194"/>
        <v>-4.0294187360185862E-3</v>
      </c>
      <c r="J2090" t="str">
        <f t="shared" si="195"/>
        <v/>
      </c>
      <c r="K2090" t="str">
        <f t="shared" si="196"/>
        <v/>
      </c>
      <c r="L2090" t="str">
        <f t="shared" si="197"/>
        <v/>
      </c>
      <c r="M2090" t="str">
        <f>IF(Master!D2092&lt;'OHL indexes'!E2090,1,"")</f>
        <v/>
      </c>
      <c r="N2090" t="str">
        <f>IF(Master!D2092&gt;'OHL indexes'!D2090,1,"")</f>
        <v/>
      </c>
    </row>
    <row r="2091" spans="1:14" x14ac:dyDescent="0.25">
      <c r="A2091" s="1">
        <v>41099</v>
      </c>
      <c r="B2091">
        <v>5777.73</v>
      </c>
      <c r="C2091" s="12">
        <v>5864</v>
      </c>
      <c r="D2091">
        <v>5953.41</v>
      </c>
      <c r="E2091" s="12">
        <v>5733.74</v>
      </c>
      <c r="G2091">
        <f t="shared" si="192"/>
        <v>1.4931469625614202E-2</v>
      </c>
      <c r="H2091">
        <f t="shared" si="193"/>
        <v>3.040640528373606E-2</v>
      </c>
      <c r="I2091">
        <f t="shared" si="194"/>
        <v>-7.6137168057350824E-3</v>
      </c>
      <c r="J2091" t="str">
        <f t="shared" si="195"/>
        <v/>
      </c>
      <c r="K2091" t="str">
        <f t="shared" si="196"/>
        <v/>
      </c>
      <c r="L2091" t="str">
        <f t="shared" si="197"/>
        <v/>
      </c>
      <c r="M2091" t="str">
        <f>IF(Master!D2093&lt;'OHL indexes'!E2091,1,"")</f>
        <v/>
      </c>
      <c r="N2091" t="str">
        <f>IF(Master!D2093&gt;'OHL indexes'!D2091,1,"")</f>
        <v/>
      </c>
    </row>
    <row r="2092" spans="1:14" x14ac:dyDescent="0.25">
      <c r="A2092" s="1">
        <v>41100</v>
      </c>
      <c r="B2092">
        <v>5995.42</v>
      </c>
      <c r="C2092" s="12">
        <v>5719.48</v>
      </c>
      <c r="D2092">
        <v>6071.45</v>
      </c>
      <c r="E2092" s="12">
        <v>5627.5</v>
      </c>
      <c r="G2092">
        <f t="shared" si="192"/>
        <v>-4.6025132517822032E-2</v>
      </c>
      <c r="H2092">
        <f t="shared" si="193"/>
        <v>1.2681346761361123E-2</v>
      </c>
      <c r="I2092">
        <f t="shared" si="194"/>
        <v>-6.1366843357095968E-2</v>
      </c>
      <c r="J2092" t="str">
        <f t="shared" si="195"/>
        <v/>
      </c>
      <c r="K2092" t="str">
        <f t="shared" si="196"/>
        <v/>
      </c>
      <c r="L2092" t="str">
        <f t="shared" si="197"/>
        <v/>
      </c>
      <c r="M2092" t="str">
        <f>IF(Master!D2094&lt;'OHL indexes'!E2092,1,"")</f>
        <v/>
      </c>
      <c r="N2092" t="str">
        <f>IF(Master!D2094&gt;'OHL indexes'!D2092,1,"")</f>
        <v/>
      </c>
    </row>
    <row r="2093" spans="1:14" x14ac:dyDescent="0.25">
      <c r="A2093" s="1">
        <v>41101</v>
      </c>
      <c r="B2093">
        <v>5762.82</v>
      </c>
      <c r="C2093" s="12">
        <v>5955</v>
      </c>
      <c r="D2093">
        <v>6044.99</v>
      </c>
      <c r="E2093" s="12">
        <v>5712.47</v>
      </c>
      <c r="G2093">
        <f t="shared" si="192"/>
        <v>3.3348256582714786E-2</v>
      </c>
      <c r="H2093">
        <f t="shared" si="193"/>
        <v>4.8963875324927741E-2</v>
      </c>
      <c r="I2093">
        <f t="shared" si="194"/>
        <v>-8.7370419343306693E-3</v>
      </c>
      <c r="J2093" t="str">
        <f t="shared" si="195"/>
        <v/>
      </c>
      <c r="K2093" t="str">
        <f t="shared" si="196"/>
        <v/>
      </c>
      <c r="L2093" t="str">
        <f t="shared" si="197"/>
        <v/>
      </c>
      <c r="M2093" t="str">
        <f>IF(Master!D2095&lt;'OHL indexes'!E2093,1,"")</f>
        <v/>
      </c>
      <c r="N2093" t="str">
        <f>IF(Master!D2095&gt;'OHL indexes'!D2093,1,"")</f>
        <v/>
      </c>
    </row>
    <row r="2094" spans="1:14" x14ac:dyDescent="0.25">
      <c r="A2094" s="1">
        <v>41102</v>
      </c>
      <c r="B2094">
        <v>5809.09</v>
      </c>
      <c r="C2094" s="12">
        <v>5866.72</v>
      </c>
      <c r="D2094">
        <v>6049.48</v>
      </c>
      <c r="E2094" s="12">
        <v>5676.52</v>
      </c>
      <c r="G2094">
        <f t="shared" si="192"/>
        <v>9.9206588295241982E-3</v>
      </c>
      <c r="H2094">
        <f t="shared" si="193"/>
        <v>4.1381696616853869E-2</v>
      </c>
      <c r="I2094">
        <f t="shared" si="194"/>
        <v>-2.2821130331945216E-2</v>
      </c>
      <c r="J2094" t="str">
        <f t="shared" si="195"/>
        <v/>
      </c>
      <c r="K2094" t="str">
        <f t="shared" si="196"/>
        <v/>
      </c>
      <c r="L2094" t="str">
        <f t="shared" si="197"/>
        <v/>
      </c>
      <c r="M2094" t="str">
        <f>IF(Master!D2096&lt;'OHL indexes'!E2094,1,"")</f>
        <v/>
      </c>
      <c r="N2094" t="str">
        <f>IF(Master!D2096&gt;'OHL indexes'!D2094,1,"")</f>
        <v/>
      </c>
    </row>
    <row r="2095" spans="1:14" x14ac:dyDescent="0.25">
      <c r="A2095" s="1">
        <v>41103</v>
      </c>
      <c r="B2095">
        <v>5459.9</v>
      </c>
      <c r="C2095" s="12">
        <v>5782.69</v>
      </c>
      <c r="D2095">
        <v>5782.69</v>
      </c>
      <c r="E2095" s="12">
        <v>5443.29</v>
      </c>
      <c r="G2095">
        <f t="shared" si="192"/>
        <v>5.9120130405318827E-2</v>
      </c>
      <c r="H2095">
        <f t="shared" si="193"/>
        <v>5.9120130405318827E-2</v>
      </c>
      <c r="I2095">
        <f t="shared" si="194"/>
        <v>-3.042180259711702E-3</v>
      </c>
      <c r="J2095" t="str">
        <f t="shared" si="195"/>
        <v/>
      </c>
      <c r="K2095" t="str">
        <f t="shared" si="196"/>
        <v/>
      </c>
      <c r="L2095" t="str">
        <f t="shared" si="197"/>
        <v/>
      </c>
      <c r="M2095" t="str">
        <f>IF(Master!D2097&lt;'OHL indexes'!E2095,1,"")</f>
        <v/>
      </c>
      <c r="N2095" t="str">
        <f>IF(Master!D2097&gt;'OHL indexes'!D2095,1,"")</f>
        <v/>
      </c>
    </row>
    <row r="2096" spans="1:14" x14ac:dyDescent="0.25">
      <c r="A2096" s="1">
        <v>41106</v>
      </c>
      <c r="B2096">
        <v>5442.68</v>
      </c>
      <c r="C2096" s="12">
        <v>5529.68</v>
      </c>
      <c r="D2096">
        <v>5552.04</v>
      </c>
      <c r="E2096" s="12">
        <v>5357.11</v>
      </c>
      <c r="G2096">
        <f t="shared" si="192"/>
        <v>1.5984772207809472E-2</v>
      </c>
      <c r="H2096">
        <f t="shared" si="193"/>
        <v>2.0093042398230176E-2</v>
      </c>
      <c r="I2096">
        <f t="shared" si="194"/>
        <v>-1.5722033997957019E-2</v>
      </c>
      <c r="J2096" t="str">
        <f t="shared" si="195"/>
        <v/>
      </c>
      <c r="K2096" t="str">
        <f t="shared" si="196"/>
        <v/>
      </c>
      <c r="L2096" t="str">
        <f t="shared" si="197"/>
        <v/>
      </c>
      <c r="M2096" t="str">
        <f>IF(Master!D2098&lt;'OHL indexes'!E2096,1,"")</f>
        <v/>
      </c>
      <c r="N2096" t="str">
        <f>IF(Master!D2098&gt;'OHL indexes'!D2096,1,"")</f>
        <v/>
      </c>
    </row>
    <row r="2097" spans="1:14" x14ac:dyDescent="0.25">
      <c r="A2097" s="1">
        <v>41107</v>
      </c>
      <c r="B2097">
        <v>5231.5200000000004</v>
      </c>
      <c r="C2097" s="12">
        <v>5357.61</v>
      </c>
      <c r="D2097">
        <v>5485.96</v>
      </c>
      <c r="E2097" s="12">
        <v>5173.3100000000004</v>
      </c>
      <c r="G2097">
        <f t="shared" si="192"/>
        <v>2.4101981833195563E-2</v>
      </c>
      <c r="H2097">
        <f t="shared" si="193"/>
        <v>4.8635960485671426E-2</v>
      </c>
      <c r="I2097">
        <f t="shared" si="194"/>
        <v>-1.1126785331987632E-2</v>
      </c>
      <c r="J2097" t="str">
        <f t="shared" si="195"/>
        <v/>
      </c>
      <c r="K2097" t="str">
        <f t="shared" si="196"/>
        <v/>
      </c>
      <c r="L2097" t="str">
        <f t="shared" si="197"/>
        <v/>
      </c>
      <c r="M2097" t="str">
        <f>IF(Master!D2099&lt;'OHL indexes'!E2097,1,"")</f>
        <v/>
      </c>
      <c r="N2097" t="str">
        <f>IF(Master!D2099&gt;'OHL indexes'!D2097,1,"")</f>
        <v/>
      </c>
    </row>
    <row r="2098" spans="1:14" x14ac:dyDescent="0.25">
      <c r="A2098" s="1">
        <v>41108</v>
      </c>
      <c r="B2098">
        <v>5259.74</v>
      </c>
      <c r="C2098" s="12">
        <v>5245.62</v>
      </c>
      <c r="D2098">
        <v>5316.13</v>
      </c>
      <c r="E2098" s="12">
        <v>5132.8100000000004</v>
      </c>
      <c r="G2098">
        <f t="shared" si="192"/>
        <v>-2.6845433424466103E-3</v>
      </c>
      <c r="H2098">
        <f t="shared" si="193"/>
        <v>1.0721062257830205E-2</v>
      </c>
      <c r="I2098">
        <f t="shared" si="194"/>
        <v>-2.4132371562092358E-2</v>
      </c>
      <c r="J2098" t="str">
        <f t="shared" si="195"/>
        <v/>
      </c>
      <c r="K2098" t="str">
        <f t="shared" si="196"/>
        <v/>
      </c>
      <c r="L2098" t="str">
        <f t="shared" si="197"/>
        <v/>
      </c>
      <c r="M2098" t="str">
        <f>IF(Master!D2100&lt;'OHL indexes'!E2098,1,"")</f>
        <v/>
      </c>
      <c r="N2098" t="str">
        <f>IF(Master!D2100&gt;'OHL indexes'!D2098,1,"")</f>
        <v/>
      </c>
    </row>
    <row r="2099" spans="1:14" x14ac:dyDescent="0.25">
      <c r="A2099" s="1">
        <v>41109</v>
      </c>
      <c r="B2099">
        <v>5133.37</v>
      </c>
      <c r="C2099" s="12">
        <v>5217.05</v>
      </c>
      <c r="D2099">
        <v>5355.9</v>
      </c>
      <c r="E2099" s="12">
        <v>5118.75</v>
      </c>
      <c r="G2099">
        <f t="shared" si="192"/>
        <v>1.6301182264282676E-2</v>
      </c>
      <c r="H2099">
        <f t="shared" si="193"/>
        <v>4.3349690359354431E-2</v>
      </c>
      <c r="I2099">
        <f t="shared" si="194"/>
        <v>-2.8480316049690479E-3</v>
      </c>
      <c r="J2099" t="str">
        <f t="shared" si="195"/>
        <v/>
      </c>
      <c r="K2099" t="str">
        <f t="shared" si="196"/>
        <v/>
      </c>
      <c r="L2099" t="str">
        <f t="shared" si="197"/>
        <v/>
      </c>
      <c r="M2099" t="str">
        <f>IF(Master!D2101&lt;'OHL indexes'!E2099,1,"")</f>
        <v/>
      </c>
      <c r="N2099" t="str">
        <f>IF(Master!D2101&gt;'OHL indexes'!D2099,1,"")</f>
        <v/>
      </c>
    </row>
    <row r="2100" spans="1:14" x14ac:dyDescent="0.25">
      <c r="A2100" s="1">
        <v>41110</v>
      </c>
      <c r="B2100">
        <v>5395.7</v>
      </c>
      <c r="C2100" s="12">
        <v>5254.96</v>
      </c>
      <c r="D2100">
        <v>5484.28</v>
      </c>
      <c r="E2100" s="12">
        <v>5229.01</v>
      </c>
      <c r="G2100">
        <f t="shared" si="192"/>
        <v>-2.6083733343217674E-2</v>
      </c>
      <c r="H2100">
        <f t="shared" si="193"/>
        <v>1.6416776321885873E-2</v>
      </c>
      <c r="I2100">
        <f t="shared" si="194"/>
        <v>-3.089311859443622E-2</v>
      </c>
      <c r="J2100" t="str">
        <f t="shared" si="195"/>
        <v/>
      </c>
      <c r="K2100" t="str">
        <f t="shared" si="196"/>
        <v/>
      </c>
      <c r="L2100" t="str">
        <f t="shared" si="197"/>
        <v/>
      </c>
      <c r="M2100" t="str">
        <f>IF(Master!D2102&lt;'OHL indexes'!E2100,1,"")</f>
        <v/>
      </c>
      <c r="N2100" t="str">
        <f>IF(Master!D2102&gt;'OHL indexes'!D2100,1,"")</f>
        <v/>
      </c>
    </row>
    <row r="2101" spans="1:14" x14ac:dyDescent="0.25">
      <c r="A2101" s="1">
        <v>41113</v>
      </c>
      <c r="B2101">
        <v>5845.43</v>
      </c>
      <c r="C2101" s="12">
        <v>5649.8</v>
      </c>
      <c r="D2101">
        <v>6059.92</v>
      </c>
      <c r="E2101" s="12">
        <v>5644.78</v>
      </c>
      <c r="G2101">
        <f t="shared" si="192"/>
        <v>-3.3467170079874431E-2</v>
      </c>
      <c r="H2101">
        <f t="shared" si="193"/>
        <v>3.6693622197169429E-2</v>
      </c>
      <c r="I2101">
        <f t="shared" si="194"/>
        <v>-3.4325960622229812E-2</v>
      </c>
      <c r="J2101" t="str">
        <f t="shared" si="195"/>
        <v/>
      </c>
      <c r="K2101" t="str">
        <f t="shared" si="196"/>
        <v/>
      </c>
      <c r="L2101" t="str">
        <f t="shared" si="197"/>
        <v/>
      </c>
      <c r="M2101" t="str">
        <f>IF(Master!D2103&lt;'OHL indexes'!E2101,1,"")</f>
        <v/>
      </c>
      <c r="N2101" t="str">
        <f>IF(Master!D2103&gt;'OHL indexes'!D2101,1,"")</f>
        <v/>
      </c>
    </row>
    <row r="2102" spans="1:14" x14ac:dyDescent="0.25">
      <c r="A2102" s="1">
        <v>41114</v>
      </c>
      <c r="B2102">
        <v>6130.49</v>
      </c>
      <c r="C2102" s="12">
        <v>5906</v>
      </c>
      <c r="D2102">
        <v>6211.6</v>
      </c>
      <c r="E2102" s="12">
        <v>5769.31</v>
      </c>
      <c r="G2102">
        <f t="shared" si="192"/>
        <v>-3.6618606343049254E-2</v>
      </c>
      <c r="H2102">
        <f t="shared" si="193"/>
        <v>1.323059005071392E-2</v>
      </c>
      <c r="I2102">
        <f t="shared" si="194"/>
        <v>-5.8915355868780384E-2</v>
      </c>
      <c r="J2102" t="str">
        <f t="shared" si="195"/>
        <v/>
      </c>
      <c r="K2102" t="str">
        <f t="shared" si="196"/>
        <v/>
      </c>
      <c r="L2102" t="str">
        <f t="shared" si="197"/>
        <v/>
      </c>
      <c r="M2102" t="str">
        <f>IF(Master!D2104&lt;'OHL indexes'!E2102,1,"")</f>
        <v/>
      </c>
      <c r="N2102" t="str">
        <f>IF(Master!D2104&gt;'OHL indexes'!D2102,1,"")</f>
        <v/>
      </c>
    </row>
    <row r="2103" spans="1:14" x14ac:dyDescent="0.25">
      <c r="A2103" s="1">
        <v>41115</v>
      </c>
      <c r="B2103">
        <v>5922.65</v>
      </c>
      <c r="C2103" s="12">
        <v>6019.63</v>
      </c>
      <c r="D2103">
        <v>6208.09</v>
      </c>
      <c r="E2103" s="12">
        <v>5842.26</v>
      </c>
      <c r="G2103">
        <f t="shared" si="192"/>
        <v>1.6374426987919355E-2</v>
      </c>
      <c r="H2103">
        <f t="shared" si="193"/>
        <v>4.8194642600862814E-2</v>
      </c>
      <c r="I2103">
        <f t="shared" si="194"/>
        <v>-1.3573315998750446E-2</v>
      </c>
      <c r="J2103" t="str">
        <f t="shared" si="195"/>
        <v/>
      </c>
      <c r="K2103" t="str">
        <f t="shared" si="196"/>
        <v/>
      </c>
      <c r="L2103" t="str">
        <f t="shared" si="197"/>
        <v/>
      </c>
      <c r="M2103" t="str">
        <f>IF(Master!D2105&lt;'OHL indexes'!E2103,1,"")</f>
        <v/>
      </c>
      <c r="N2103" t="str">
        <f>IF(Master!D2105&gt;'OHL indexes'!D2103,1,"")</f>
        <v/>
      </c>
    </row>
    <row r="2104" spans="1:14" x14ac:dyDescent="0.25">
      <c r="A2104" s="1">
        <v>41116</v>
      </c>
      <c r="B2104">
        <v>5410.13</v>
      </c>
      <c r="C2104" s="12">
        <v>5695.63</v>
      </c>
      <c r="D2104">
        <v>5712.33</v>
      </c>
      <c r="E2104" s="12">
        <v>5392.97</v>
      </c>
      <c r="G2104">
        <f t="shared" si="192"/>
        <v>5.2771375179524238E-2</v>
      </c>
      <c r="H2104">
        <f t="shared" si="193"/>
        <v>5.5858177160253097E-2</v>
      </c>
      <c r="I2104">
        <f t="shared" si="194"/>
        <v>-3.1718276640302356E-3</v>
      </c>
      <c r="J2104" t="str">
        <f t="shared" si="195"/>
        <v/>
      </c>
      <c r="K2104" t="str">
        <f t="shared" si="196"/>
        <v/>
      </c>
      <c r="L2104" t="str">
        <f t="shared" si="197"/>
        <v/>
      </c>
      <c r="M2104" t="str">
        <f>IF(Master!D2106&lt;'OHL indexes'!E2104,1,"")</f>
        <v/>
      </c>
      <c r="N2104" t="str">
        <f>IF(Master!D2106&gt;'OHL indexes'!D2104,1,"")</f>
        <v/>
      </c>
    </row>
    <row r="2105" spans="1:14" x14ac:dyDescent="0.25">
      <c r="A2105" s="1">
        <v>41117</v>
      </c>
      <c r="B2105">
        <v>5281.78</v>
      </c>
      <c r="C2105" s="12">
        <v>5398.56</v>
      </c>
      <c r="D2105">
        <v>5410.13</v>
      </c>
      <c r="E2105" s="12">
        <v>5233.3900000000003</v>
      </c>
      <c r="G2105">
        <f t="shared" si="192"/>
        <v>2.2109970502368625E-2</v>
      </c>
      <c r="H2105">
        <f t="shared" si="193"/>
        <v>2.4300519900488204E-2</v>
      </c>
      <c r="I2105">
        <f t="shared" si="194"/>
        <v>-9.1616841292139206E-3</v>
      </c>
      <c r="J2105" t="str">
        <f t="shared" si="195"/>
        <v/>
      </c>
      <c r="K2105" t="str">
        <f t="shared" si="196"/>
        <v/>
      </c>
      <c r="L2105" t="str">
        <f t="shared" si="197"/>
        <v/>
      </c>
      <c r="M2105" t="str">
        <f>IF(Master!D2107&lt;'OHL indexes'!E2105,1,"")</f>
        <v/>
      </c>
      <c r="N2105" t="str">
        <f>IF(Master!D2107&gt;'OHL indexes'!D2105,1,"")</f>
        <v/>
      </c>
    </row>
    <row r="2106" spans="1:14" x14ac:dyDescent="0.25">
      <c r="A2106" s="1">
        <v>41120</v>
      </c>
      <c r="B2106">
        <v>5502.35</v>
      </c>
      <c r="C2106" s="12">
        <v>5304.82</v>
      </c>
      <c r="D2106">
        <v>5504.18</v>
      </c>
      <c r="E2106" s="12">
        <v>5236.8</v>
      </c>
      <c r="G2106">
        <f t="shared" si="192"/>
        <v>-3.5899206702590836E-2</v>
      </c>
      <c r="H2106">
        <f t="shared" si="193"/>
        <v>3.3258516815548589E-4</v>
      </c>
      <c r="I2106">
        <f t="shared" si="194"/>
        <v>-4.8261197488345897E-2</v>
      </c>
      <c r="J2106" t="str">
        <f t="shared" si="195"/>
        <v/>
      </c>
      <c r="K2106" t="str">
        <f t="shared" si="196"/>
        <v/>
      </c>
      <c r="L2106" t="str">
        <f t="shared" si="197"/>
        <v/>
      </c>
      <c r="M2106" t="str">
        <f>IF(Master!D2108&lt;'OHL indexes'!E2106,1,"")</f>
        <v/>
      </c>
      <c r="N2106" t="str">
        <f>IF(Master!D2108&gt;'OHL indexes'!D2106,1,"")</f>
        <v/>
      </c>
    </row>
    <row r="2107" spans="1:14" x14ac:dyDescent="0.25">
      <c r="A2107" s="1">
        <v>41121</v>
      </c>
      <c r="B2107">
        <v>5611.7</v>
      </c>
      <c r="C2107" s="12">
        <v>5438.93</v>
      </c>
      <c r="D2107">
        <v>5653.02</v>
      </c>
      <c r="E2107" s="12">
        <v>5429.09</v>
      </c>
      <c r="G2107">
        <f t="shared" si="192"/>
        <v>-3.0787461909938085E-2</v>
      </c>
      <c r="H2107">
        <f t="shared" si="193"/>
        <v>7.3631876258533069E-3</v>
      </c>
      <c r="I2107">
        <f t="shared" si="194"/>
        <v>-3.2540941247750199E-2</v>
      </c>
      <c r="J2107" t="str">
        <f t="shared" si="195"/>
        <v/>
      </c>
      <c r="K2107" t="str">
        <f t="shared" si="196"/>
        <v/>
      </c>
      <c r="L2107" t="str">
        <f t="shared" si="197"/>
        <v/>
      </c>
      <c r="M2107" t="str">
        <f>IF(Master!D2109&lt;'OHL indexes'!E2107,1,"")</f>
        <v/>
      </c>
      <c r="N2107" t="str">
        <f>IF(Master!D2109&gt;'OHL indexes'!D2107,1,"")</f>
        <v/>
      </c>
    </row>
    <row r="2108" spans="1:14" x14ac:dyDescent="0.25">
      <c r="A2108" s="1">
        <v>41122</v>
      </c>
      <c r="B2108">
        <v>5546.34</v>
      </c>
      <c r="C2108" s="12">
        <v>5543.6</v>
      </c>
      <c r="D2108">
        <v>5614.42</v>
      </c>
      <c r="E2108" s="12">
        <v>5415.56</v>
      </c>
      <c r="G2108">
        <f t="shared" si="192"/>
        <v>-4.9401947951255298E-4</v>
      </c>
      <c r="H2108">
        <f t="shared" si="193"/>
        <v>1.2274761374167387E-2</v>
      </c>
      <c r="I2108">
        <f t="shared" si="194"/>
        <v>-2.3579513697321031E-2</v>
      </c>
      <c r="J2108" t="str">
        <f t="shared" si="195"/>
        <v/>
      </c>
      <c r="K2108" t="str">
        <f t="shared" si="196"/>
        <v/>
      </c>
      <c r="L2108" t="str">
        <f t="shared" si="197"/>
        <v/>
      </c>
      <c r="M2108" t="str">
        <f>IF(Master!D2110&lt;'OHL indexes'!E2108,1,"")</f>
        <v/>
      </c>
      <c r="N2108" t="str">
        <f>IF(Master!D2110&gt;'OHL indexes'!D2108,1,"")</f>
        <v/>
      </c>
    </row>
    <row r="2109" spans="1:14" x14ac:dyDescent="0.25">
      <c r="A2109" s="1">
        <v>41123</v>
      </c>
      <c r="B2109">
        <v>5316.64</v>
      </c>
      <c r="C2109" s="12">
        <v>5442.07</v>
      </c>
      <c r="D2109">
        <v>5769.21</v>
      </c>
      <c r="E2109" s="12">
        <v>5289.47</v>
      </c>
      <c r="G2109">
        <f t="shared" si="192"/>
        <v>2.3591967859399876E-2</v>
      </c>
      <c r="H2109">
        <f t="shared" si="193"/>
        <v>8.5123310963315157E-2</v>
      </c>
      <c r="I2109">
        <f t="shared" si="194"/>
        <v>-5.110370459538327E-3</v>
      </c>
      <c r="J2109" t="str">
        <f t="shared" si="195"/>
        <v/>
      </c>
      <c r="K2109" t="str">
        <f t="shared" si="196"/>
        <v/>
      </c>
      <c r="L2109" t="str">
        <f t="shared" si="197"/>
        <v/>
      </c>
      <c r="M2109" t="str">
        <f>IF(Master!D2111&lt;'OHL indexes'!E2109,1,"")</f>
        <v/>
      </c>
      <c r="N2109" t="str">
        <f>IF(Master!D2111&gt;'OHL indexes'!D2109,1,"")</f>
        <v/>
      </c>
    </row>
    <row r="2110" spans="1:14" x14ac:dyDescent="0.25">
      <c r="A2110" s="1">
        <v>41124</v>
      </c>
      <c r="B2110">
        <v>4936.97</v>
      </c>
      <c r="C2110" s="12">
        <v>5216.58</v>
      </c>
      <c r="D2110">
        <v>5249.03</v>
      </c>
      <c r="E2110" s="12">
        <v>4923.4399999999996</v>
      </c>
      <c r="G2110">
        <f t="shared" si="192"/>
        <v>5.6635952821264768E-2</v>
      </c>
      <c r="H2110">
        <f t="shared" si="193"/>
        <v>6.320881026216485E-2</v>
      </c>
      <c r="I2110">
        <f t="shared" si="194"/>
        <v>-2.7405473397652536E-3</v>
      </c>
      <c r="J2110" t="str">
        <f t="shared" si="195"/>
        <v/>
      </c>
      <c r="K2110" t="str">
        <f t="shared" si="196"/>
        <v/>
      </c>
      <c r="L2110" t="str">
        <f t="shared" si="197"/>
        <v/>
      </c>
      <c r="M2110" t="str">
        <f>IF(Master!D2112&lt;'OHL indexes'!E2110,1,"")</f>
        <v/>
      </c>
      <c r="N2110" t="str">
        <f>IF(Master!D2112&gt;'OHL indexes'!D2110,1,"")</f>
        <v/>
      </c>
    </row>
    <row r="2111" spans="1:14" x14ac:dyDescent="0.25">
      <c r="A2111" s="1">
        <v>41127</v>
      </c>
      <c r="B2111">
        <v>4835.82</v>
      </c>
      <c r="C2111" s="12">
        <v>4894.99</v>
      </c>
      <c r="D2111">
        <v>4949.3500000000004</v>
      </c>
      <c r="E2111" s="12">
        <v>4808.32</v>
      </c>
      <c r="G2111">
        <f t="shared" si="192"/>
        <v>1.2235773870822308E-2</v>
      </c>
      <c r="H2111">
        <f t="shared" si="193"/>
        <v>2.3476887063621277E-2</v>
      </c>
      <c r="I2111">
        <f t="shared" si="194"/>
        <v>-5.686729448159733E-3</v>
      </c>
      <c r="J2111" t="str">
        <f t="shared" si="195"/>
        <v/>
      </c>
      <c r="K2111" t="str">
        <f t="shared" si="196"/>
        <v/>
      </c>
      <c r="L2111" t="str">
        <f t="shared" si="197"/>
        <v/>
      </c>
      <c r="M2111" t="str">
        <f>IF(Master!D2113&lt;'OHL indexes'!E2111,1,"")</f>
        <v/>
      </c>
      <c r="N2111" t="str">
        <f>IF(Master!D2113&gt;'OHL indexes'!D2111,1,"")</f>
        <v/>
      </c>
    </row>
    <row r="2112" spans="1:14" x14ac:dyDescent="0.25">
      <c r="A2112" s="1">
        <v>41128</v>
      </c>
      <c r="B2112">
        <v>5035.12</v>
      </c>
      <c r="C2112" s="12">
        <v>4814.93</v>
      </c>
      <c r="D2112">
        <v>5041</v>
      </c>
      <c r="E2112" s="12">
        <v>4773.1400000000003</v>
      </c>
      <c r="G2112">
        <f t="shared" si="192"/>
        <v>-4.3730834617645598E-2</v>
      </c>
      <c r="H2112">
        <f t="shared" si="193"/>
        <v>1.1677973911248252E-3</v>
      </c>
      <c r="I2112">
        <f t="shared" si="194"/>
        <v>-5.2030537504567875E-2</v>
      </c>
      <c r="J2112" t="str">
        <f t="shared" si="195"/>
        <v/>
      </c>
      <c r="K2112" t="str">
        <f t="shared" si="196"/>
        <v/>
      </c>
      <c r="L2112" t="str">
        <f t="shared" si="197"/>
        <v/>
      </c>
      <c r="M2112" t="str">
        <f>IF(Master!D2114&lt;'OHL indexes'!E2112,1,"")</f>
        <v/>
      </c>
      <c r="N2112" t="str">
        <f>IF(Master!D2114&gt;'OHL indexes'!D2112,1,"")</f>
        <v/>
      </c>
    </row>
    <row r="2113" spans="1:14" x14ac:dyDescent="0.25">
      <c r="A2113" s="1">
        <v>41129</v>
      </c>
      <c r="B2113">
        <v>4816.45</v>
      </c>
      <c r="C2113" s="12">
        <v>5053.79</v>
      </c>
      <c r="D2113">
        <v>5082.59</v>
      </c>
      <c r="E2113" s="12">
        <v>4776.43</v>
      </c>
      <c r="G2113">
        <f t="shared" si="192"/>
        <v>4.9276957094955831E-2</v>
      </c>
      <c r="H2113">
        <f t="shared" si="193"/>
        <v>5.5256464823677298E-2</v>
      </c>
      <c r="I2113">
        <f t="shared" si="194"/>
        <v>-8.3090242813689263E-3</v>
      </c>
      <c r="J2113" t="str">
        <f t="shared" si="195"/>
        <v/>
      </c>
      <c r="K2113" t="str">
        <f t="shared" si="196"/>
        <v/>
      </c>
      <c r="L2113" t="str">
        <f t="shared" si="197"/>
        <v/>
      </c>
      <c r="M2113" t="str">
        <f>IF(Master!D2115&lt;'OHL indexes'!E2113,1,"")</f>
        <v/>
      </c>
      <c r="N2113" t="str">
        <f>IF(Master!D2115&gt;'OHL indexes'!D2113,1,"")</f>
        <v/>
      </c>
    </row>
    <row r="2114" spans="1:14" x14ac:dyDescent="0.25">
      <c r="A2114" s="1">
        <v>41130</v>
      </c>
      <c r="B2114">
        <v>4750.1000000000004</v>
      </c>
      <c r="C2114" s="12">
        <v>4847.7700000000004</v>
      </c>
      <c r="D2114">
        <v>4892.37</v>
      </c>
      <c r="E2114" s="12">
        <v>4719.82</v>
      </c>
      <c r="G2114">
        <f t="shared" si="192"/>
        <v>2.0561672385844609E-2</v>
      </c>
      <c r="H2114">
        <f t="shared" si="193"/>
        <v>2.9950948401086253E-2</v>
      </c>
      <c r="I2114">
        <f t="shared" si="194"/>
        <v>-6.3746026399446043E-3</v>
      </c>
      <c r="J2114" t="str">
        <f t="shared" si="195"/>
        <v/>
      </c>
      <c r="K2114" t="str">
        <f t="shared" si="196"/>
        <v/>
      </c>
      <c r="L2114" t="str">
        <f t="shared" si="197"/>
        <v/>
      </c>
      <c r="M2114" t="str">
        <f>IF(Master!D2116&lt;'OHL indexes'!E2114,1,"")</f>
        <v/>
      </c>
      <c r="N2114" t="str">
        <f>IF(Master!D2116&gt;'OHL indexes'!D2114,1,"")</f>
        <v/>
      </c>
    </row>
    <row r="2115" spans="1:14" x14ac:dyDescent="0.25">
      <c r="A2115" s="1">
        <v>41131</v>
      </c>
      <c r="B2115">
        <v>4715.24</v>
      </c>
      <c r="C2115" s="12">
        <v>4815.63</v>
      </c>
      <c r="D2115">
        <v>4868.47</v>
      </c>
      <c r="E2115" s="12">
        <v>4679.82</v>
      </c>
      <c r="G2115">
        <f t="shared" si="192"/>
        <v>2.1290538763668598E-2</v>
      </c>
      <c r="H2115">
        <f t="shared" si="193"/>
        <v>3.2496755202280347E-2</v>
      </c>
      <c r="I2115">
        <f t="shared" si="194"/>
        <v>-7.5118127603260865E-3</v>
      </c>
      <c r="J2115" t="str">
        <f t="shared" si="195"/>
        <v/>
      </c>
      <c r="K2115" t="str">
        <f t="shared" si="196"/>
        <v/>
      </c>
      <c r="L2115" t="str">
        <f t="shared" si="197"/>
        <v/>
      </c>
      <c r="M2115" t="str">
        <f>IF(Master!D2117&lt;'OHL indexes'!E2115,1,"")</f>
        <v/>
      </c>
      <c r="N2115" t="str">
        <f>IF(Master!D2117&gt;'OHL indexes'!D2115,1,"")</f>
        <v/>
      </c>
    </row>
    <row r="2116" spans="1:14" x14ac:dyDescent="0.25">
      <c r="A2116" s="1">
        <v>41134</v>
      </c>
      <c r="B2116">
        <v>4618</v>
      </c>
      <c r="C2116" s="12">
        <v>4733.6400000000003</v>
      </c>
      <c r="D2116">
        <v>4733.6400000000003</v>
      </c>
      <c r="E2116" s="12">
        <v>4555.91</v>
      </c>
      <c r="G2116">
        <f t="shared" si="192"/>
        <v>2.5041143352100503E-2</v>
      </c>
      <c r="H2116">
        <f t="shared" si="193"/>
        <v>2.5041143352100503E-2</v>
      </c>
      <c r="I2116">
        <f t="shared" si="194"/>
        <v>-1.3445214378518866E-2</v>
      </c>
      <c r="J2116" t="str">
        <f t="shared" si="195"/>
        <v/>
      </c>
      <c r="K2116" t="str">
        <f t="shared" si="196"/>
        <v/>
      </c>
      <c r="L2116" t="str">
        <f t="shared" si="197"/>
        <v/>
      </c>
      <c r="M2116" t="str">
        <f>IF(Master!D2118&lt;'OHL indexes'!E2116,1,"")</f>
        <v/>
      </c>
      <c r="N2116" t="str">
        <f>IF(Master!D2118&gt;'OHL indexes'!D2116,1,"")</f>
        <v/>
      </c>
    </row>
    <row r="2117" spans="1:14" x14ac:dyDescent="0.25">
      <c r="A2117" s="1">
        <v>41135</v>
      </c>
      <c r="B2117">
        <v>4804.7</v>
      </c>
      <c r="C2117" s="12">
        <v>4604.93</v>
      </c>
      <c r="D2117">
        <v>4830.3100000000004</v>
      </c>
      <c r="E2117" s="12">
        <v>4526.49</v>
      </c>
      <c r="G2117">
        <f t="shared" si="192"/>
        <v>-4.157803817095751E-2</v>
      </c>
      <c r="H2117">
        <f t="shared" si="193"/>
        <v>5.3301975149333547E-3</v>
      </c>
      <c r="I2117">
        <f t="shared" si="194"/>
        <v>-5.7903719274876697E-2</v>
      </c>
      <c r="J2117" t="str">
        <f t="shared" si="195"/>
        <v/>
      </c>
      <c r="K2117" t="str">
        <f t="shared" si="196"/>
        <v/>
      </c>
      <c r="L2117" t="str">
        <f t="shared" si="197"/>
        <v/>
      </c>
      <c r="M2117" t="str">
        <f>IF(Master!D2119&lt;'OHL indexes'!E2117,1,"")</f>
        <v/>
      </c>
      <c r="N2117" t="str">
        <f>IF(Master!D2119&gt;'OHL indexes'!D2117,1,"")</f>
        <v/>
      </c>
    </row>
    <row r="2118" spans="1:14" x14ac:dyDescent="0.25">
      <c r="A2118" s="1">
        <v>41136</v>
      </c>
      <c r="B2118">
        <v>4794.3100000000004</v>
      </c>
      <c r="C2118" s="12">
        <v>4848.8999999999996</v>
      </c>
      <c r="D2118">
        <v>4862.42</v>
      </c>
      <c r="E2118" s="12">
        <v>4703.3</v>
      </c>
      <c r="G2118">
        <f t="shared" si="192"/>
        <v>1.138641431196552E-2</v>
      </c>
      <c r="H2118">
        <f t="shared" si="193"/>
        <v>1.4206423864956408E-2</v>
      </c>
      <c r="I2118">
        <f t="shared" si="194"/>
        <v>-1.8982919335629123E-2</v>
      </c>
      <c r="J2118" t="str">
        <f t="shared" si="195"/>
        <v/>
      </c>
      <c r="K2118" t="str">
        <f t="shared" si="196"/>
        <v/>
      </c>
      <c r="L2118" t="str">
        <f t="shared" si="197"/>
        <v/>
      </c>
      <c r="M2118" t="str">
        <f>IF(Master!D2120&lt;'OHL indexes'!E2118,1,"")</f>
        <v/>
      </c>
      <c r="N2118" t="str">
        <f>IF(Master!D2120&gt;'OHL indexes'!D2118,1,"")</f>
        <v/>
      </c>
    </row>
    <row r="2119" spans="1:14" x14ac:dyDescent="0.25">
      <c r="A2119" s="1">
        <v>41137</v>
      </c>
      <c r="B2119">
        <v>4727.6499999999996</v>
      </c>
      <c r="C2119" s="12">
        <v>4783.46</v>
      </c>
      <c r="D2119">
        <v>4890.96</v>
      </c>
      <c r="E2119" s="12">
        <v>4703.8599999999997</v>
      </c>
      <c r="G2119">
        <f t="shared" ref="G2119:G2182" si="198">C2119/$B2119-1</f>
        <v>1.18050194071051E-2</v>
      </c>
      <c r="H2119">
        <f t="shared" ref="H2119:H2182" si="199">D2119/$B2119-1</f>
        <v>3.4543589309699474E-2</v>
      </c>
      <c r="I2119">
        <f t="shared" ref="I2119:I2182" si="200">E2119/$B2119-1</f>
        <v>-5.0320983998392022E-3</v>
      </c>
      <c r="J2119" t="str">
        <f t="shared" ref="J2119:J2182" si="201">IF(C2119&lt;E2119,1,"")</f>
        <v/>
      </c>
      <c r="K2119" t="str">
        <f t="shared" ref="K2119:K2182" si="202">IF(C2120&gt;D2120,1,"")</f>
        <v/>
      </c>
      <c r="L2119" t="str">
        <f t="shared" ref="L2119:L2182" si="203">IF(E2120&gt;D2120,1,"")</f>
        <v/>
      </c>
      <c r="M2119" t="str">
        <f>IF(Master!D2121&lt;'OHL indexes'!E2119,1,"")</f>
        <v/>
      </c>
      <c r="N2119" t="str">
        <f>IF(Master!D2121&gt;'OHL indexes'!D2119,1,"")</f>
        <v/>
      </c>
    </row>
    <row r="2120" spans="1:14" x14ac:dyDescent="0.25">
      <c r="A2120" s="1">
        <v>41138</v>
      </c>
      <c r="B2120">
        <v>4578.71</v>
      </c>
      <c r="C2120" s="12">
        <v>4716.3500000000004</v>
      </c>
      <c r="D2120">
        <v>4757.4399999999996</v>
      </c>
      <c r="E2120" s="12">
        <v>4556.91</v>
      </c>
      <c r="G2120">
        <f t="shared" si="198"/>
        <v>3.0060868672617369E-2</v>
      </c>
      <c r="H2120">
        <f t="shared" si="199"/>
        <v>3.9035012044877249E-2</v>
      </c>
      <c r="I2120">
        <f t="shared" si="200"/>
        <v>-4.7611663547156846E-3</v>
      </c>
      <c r="J2120" t="str">
        <f t="shared" si="201"/>
        <v/>
      </c>
      <c r="K2120" t="str">
        <f t="shared" si="202"/>
        <v/>
      </c>
      <c r="L2120" t="str">
        <f t="shared" si="203"/>
        <v/>
      </c>
      <c r="M2120" t="str">
        <f>IF(Master!D2122&lt;'OHL indexes'!E2120,1,"")</f>
        <v/>
      </c>
      <c r="N2120" t="str">
        <f>IF(Master!D2122&gt;'OHL indexes'!D2120,1,"")</f>
        <v/>
      </c>
    </row>
    <row r="2121" spans="1:14" x14ac:dyDescent="0.25">
      <c r="A2121" s="1">
        <v>41141</v>
      </c>
      <c r="B2121">
        <v>4581.3</v>
      </c>
      <c r="C2121" s="12">
        <v>4581.7700000000004</v>
      </c>
      <c r="D2121">
        <v>4726.6400000000003</v>
      </c>
      <c r="E2121" s="12">
        <v>4568.51</v>
      </c>
      <c r="G2121">
        <f t="shared" si="198"/>
        <v>1.0259096762932352E-4</v>
      </c>
      <c r="H2121">
        <f t="shared" si="199"/>
        <v>3.1724619649444508E-2</v>
      </c>
      <c r="I2121">
        <f t="shared" si="200"/>
        <v>-2.7917839914434195E-3</v>
      </c>
      <c r="J2121" t="str">
        <f t="shared" si="201"/>
        <v/>
      </c>
      <c r="K2121" t="str">
        <f t="shared" si="202"/>
        <v/>
      </c>
      <c r="L2121" t="str">
        <f t="shared" si="203"/>
        <v/>
      </c>
      <c r="M2121" t="str">
        <f>IF(Master!D2123&lt;'OHL indexes'!E2121,1,"")</f>
        <v/>
      </c>
      <c r="N2121" t="str">
        <f>IF(Master!D2123&gt;'OHL indexes'!D2121,1,"")</f>
        <v/>
      </c>
    </row>
    <row r="2122" spans="1:14" x14ac:dyDescent="0.25">
      <c r="A2122" s="1">
        <v>41142</v>
      </c>
      <c r="B2122">
        <v>4705.3</v>
      </c>
      <c r="C2122" s="12">
        <v>4581.3</v>
      </c>
      <c r="D2122">
        <v>4770.0600000000004</v>
      </c>
      <c r="E2122" s="12">
        <v>4517.54</v>
      </c>
      <c r="G2122">
        <f t="shared" si="198"/>
        <v>-2.6353261216075508E-2</v>
      </c>
      <c r="H2122">
        <f t="shared" si="199"/>
        <v>1.3763203196395679E-2</v>
      </c>
      <c r="I2122">
        <f t="shared" si="200"/>
        <v>-3.9903938112341497E-2</v>
      </c>
      <c r="J2122" t="str">
        <f t="shared" si="201"/>
        <v/>
      </c>
      <c r="K2122" t="str">
        <f t="shared" si="202"/>
        <v/>
      </c>
      <c r="L2122" t="str">
        <f t="shared" si="203"/>
        <v/>
      </c>
      <c r="M2122" t="str">
        <f>IF(Master!D2124&lt;'OHL indexes'!E2122,1,"")</f>
        <v/>
      </c>
      <c r="N2122" t="str">
        <f>IF(Master!D2124&gt;'OHL indexes'!D2122,1,"")</f>
        <v/>
      </c>
    </row>
    <row r="2123" spans="1:14" x14ac:dyDescent="0.25">
      <c r="A2123" s="1">
        <v>41143</v>
      </c>
      <c r="B2123">
        <v>4768.05</v>
      </c>
      <c r="C2123" s="12">
        <v>4742.9399999999996</v>
      </c>
      <c r="D2123">
        <v>4855.87</v>
      </c>
      <c r="E2123" s="12">
        <v>4705.3</v>
      </c>
      <c r="G2123">
        <f t="shared" si="198"/>
        <v>-5.2663038349012314E-3</v>
      </c>
      <c r="H2123">
        <f t="shared" si="199"/>
        <v>1.8418431014775472E-2</v>
      </c>
      <c r="I2123">
        <f t="shared" si="200"/>
        <v>-1.3160516353645568E-2</v>
      </c>
      <c r="J2123" t="str">
        <f t="shared" si="201"/>
        <v/>
      </c>
      <c r="K2123" t="str">
        <f t="shared" si="202"/>
        <v/>
      </c>
      <c r="L2123" t="str">
        <f t="shared" si="203"/>
        <v/>
      </c>
      <c r="M2123" t="str">
        <f>IF(Master!D2125&lt;'OHL indexes'!E2123,1,"")</f>
        <v/>
      </c>
      <c r="N2123" t="str">
        <f>IF(Master!D2125&gt;'OHL indexes'!D2123,1,"")</f>
        <v/>
      </c>
    </row>
    <row r="2124" spans="1:14" x14ac:dyDescent="0.25">
      <c r="A2124" s="1">
        <v>41144</v>
      </c>
      <c r="B2124">
        <v>4843.54</v>
      </c>
      <c r="C2124" s="12">
        <v>4766.74</v>
      </c>
      <c r="D2124">
        <v>4928.1899999999996</v>
      </c>
      <c r="E2124" s="12">
        <v>4718.17</v>
      </c>
      <c r="G2124">
        <f t="shared" si="198"/>
        <v>-1.5856171312717549E-2</v>
      </c>
      <c r="H2124">
        <f t="shared" si="199"/>
        <v>1.7476886739863806E-2</v>
      </c>
      <c r="I2124">
        <f t="shared" si="200"/>
        <v>-2.5883960904627634E-2</v>
      </c>
      <c r="J2124" t="str">
        <f t="shared" si="201"/>
        <v/>
      </c>
      <c r="K2124" t="str">
        <f t="shared" si="202"/>
        <v/>
      </c>
      <c r="L2124" t="str">
        <f t="shared" si="203"/>
        <v/>
      </c>
      <c r="M2124" t="str">
        <f>IF(Master!D2126&lt;'OHL indexes'!E2124,1,"")</f>
        <v/>
      </c>
      <c r="N2124" t="str">
        <f>IF(Master!D2126&gt;'OHL indexes'!D2124,1,"")</f>
        <v/>
      </c>
    </row>
    <row r="2125" spans="1:14" x14ac:dyDescent="0.25">
      <c r="A2125" s="1">
        <v>41145</v>
      </c>
      <c r="B2125">
        <v>4666.8</v>
      </c>
      <c r="C2125" s="12">
        <v>4879.41</v>
      </c>
      <c r="D2125">
        <v>4928.9799999999996</v>
      </c>
      <c r="E2125" s="12">
        <v>4613.3</v>
      </c>
      <c r="G2125">
        <f t="shared" si="198"/>
        <v>4.5557984057598366E-2</v>
      </c>
      <c r="H2125">
        <f t="shared" si="199"/>
        <v>5.6179823433615939E-2</v>
      </c>
      <c r="I2125">
        <f t="shared" si="200"/>
        <v>-1.1463958172623689E-2</v>
      </c>
      <c r="J2125" t="str">
        <f t="shared" si="201"/>
        <v/>
      </c>
      <c r="K2125" t="str">
        <f t="shared" si="202"/>
        <v/>
      </c>
      <c r="L2125" t="str">
        <f t="shared" si="203"/>
        <v/>
      </c>
      <c r="M2125" t="str">
        <f>IF(Master!D2127&lt;'OHL indexes'!E2125,1,"")</f>
        <v/>
      </c>
      <c r="N2125" t="str">
        <f>IF(Master!D2127&gt;'OHL indexes'!D2125,1,"")</f>
        <v/>
      </c>
    </row>
    <row r="2126" spans="1:14" x14ac:dyDescent="0.25">
      <c r="A2126" s="1">
        <v>41148</v>
      </c>
      <c r="B2126">
        <v>4722.5200000000004</v>
      </c>
      <c r="C2126" s="12">
        <v>4640.25</v>
      </c>
      <c r="D2126">
        <v>4732.84</v>
      </c>
      <c r="E2126" s="12">
        <v>4574.8599999999997</v>
      </c>
      <c r="G2126">
        <f t="shared" si="198"/>
        <v>-1.7420783818808738E-2</v>
      </c>
      <c r="H2126">
        <f t="shared" si="199"/>
        <v>2.1852739639005581E-3</v>
      </c>
      <c r="I2126">
        <f t="shared" si="200"/>
        <v>-3.126720479743883E-2</v>
      </c>
      <c r="J2126" t="str">
        <f t="shared" si="201"/>
        <v/>
      </c>
      <c r="K2126" t="str">
        <f t="shared" si="202"/>
        <v/>
      </c>
      <c r="L2126" t="str">
        <f t="shared" si="203"/>
        <v/>
      </c>
      <c r="M2126" t="str">
        <f>IF(Master!D2128&lt;'OHL indexes'!E2126,1,"")</f>
        <v/>
      </c>
      <c r="N2126" t="str">
        <f>IF(Master!D2128&gt;'OHL indexes'!D2126,1,"")</f>
        <v/>
      </c>
    </row>
    <row r="2127" spans="1:14" x14ac:dyDescent="0.25">
      <c r="A2127" s="1">
        <v>41149</v>
      </c>
      <c r="B2127">
        <v>4768.83</v>
      </c>
      <c r="C2127" s="12">
        <v>4722.5200000000004</v>
      </c>
      <c r="D2127">
        <v>4798.01</v>
      </c>
      <c r="E2127" s="12">
        <v>4680.72</v>
      </c>
      <c r="G2127">
        <f t="shared" si="198"/>
        <v>-9.710977325675163E-3</v>
      </c>
      <c r="H2127">
        <f t="shared" si="199"/>
        <v>6.1189012818658739E-3</v>
      </c>
      <c r="I2127">
        <f t="shared" si="200"/>
        <v>-1.8476230018683815E-2</v>
      </c>
      <c r="J2127" t="str">
        <f t="shared" si="201"/>
        <v/>
      </c>
      <c r="K2127" t="str">
        <f t="shared" si="202"/>
        <v/>
      </c>
      <c r="L2127" t="str">
        <f t="shared" si="203"/>
        <v/>
      </c>
      <c r="M2127" t="str">
        <f>IF(Master!D2129&lt;'OHL indexes'!E2127,1,"")</f>
        <v/>
      </c>
      <c r="N2127" t="str">
        <f>IF(Master!D2129&gt;'OHL indexes'!D2127,1,"")</f>
        <v/>
      </c>
    </row>
    <row r="2128" spans="1:14" x14ac:dyDescent="0.25">
      <c r="A2128" s="1">
        <v>41150</v>
      </c>
      <c r="B2128">
        <v>4829.53</v>
      </c>
      <c r="C2128" s="12">
        <v>4747.75</v>
      </c>
      <c r="D2128">
        <v>4856.3500000000004</v>
      </c>
      <c r="E2128" s="12">
        <v>4676.84</v>
      </c>
      <c r="G2128">
        <f t="shared" si="198"/>
        <v>-1.6933324774874525E-2</v>
      </c>
      <c r="H2128">
        <f t="shared" si="199"/>
        <v>5.5533354177323968E-3</v>
      </c>
      <c r="I2128">
        <f t="shared" si="200"/>
        <v>-3.1615912935627155E-2</v>
      </c>
      <c r="J2128" t="str">
        <f t="shared" si="201"/>
        <v/>
      </c>
      <c r="K2128" t="str">
        <f t="shared" si="202"/>
        <v/>
      </c>
      <c r="L2128" t="str">
        <f t="shared" si="203"/>
        <v/>
      </c>
      <c r="M2128" t="str">
        <f>IF(Master!D2130&lt;'OHL indexes'!E2128,1,"")</f>
        <v/>
      </c>
      <c r="N2128" t="str">
        <f>IF(Master!D2130&gt;'OHL indexes'!D2128,1,"")</f>
        <v/>
      </c>
    </row>
    <row r="2129" spans="1:14" x14ac:dyDescent="0.25">
      <c r="A2129" s="1">
        <v>41151</v>
      </c>
      <c r="B2129">
        <v>4926.66</v>
      </c>
      <c r="C2129" s="12">
        <v>4878.3999999999996</v>
      </c>
      <c r="D2129">
        <v>4955.2</v>
      </c>
      <c r="E2129" s="12">
        <v>4838.42</v>
      </c>
      <c r="G2129">
        <f t="shared" si="198"/>
        <v>-9.7956830794088123E-3</v>
      </c>
      <c r="H2129">
        <f t="shared" si="199"/>
        <v>5.7929713030735464E-3</v>
      </c>
      <c r="I2129">
        <f t="shared" si="200"/>
        <v>-1.7910714358206126E-2</v>
      </c>
      <c r="J2129" t="str">
        <f t="shared" si="201"/>
        <v/>
      </c>
      <c r="K2129" t="str">
        <f t="shared" si="202"/>
        <v/>
      </c>
      <c r="L2129" t="str">
        <f t="shared" si="203"/>
        <v/>
      </c>
      <c r="M2129" t="str">
        <f>IF(Master!D2131&lt;'OHL indexes'!E2129,1,"")</f>
        <v/>
      </c>
      <c r="N2129" t="str">
        <f>IF(Master!D2131&gt;'OHL indexes'!D2129,1,"")</f>
        <v/>
      </c>
    </row>
    <row r="2130" spans="1:14" x14ac:dyDescent="0.25">
      <c r="A2130" s="1">
        <v>41152</v>
      </c>
      <c r="B2130">
        <v>4742.43</v>
      </c>
      <c r="C2130" s="12">
        <v>4850.3100000000004</v>
      </c>
      <c r="D2130">
        <v>4927.54</v>
      </c>
      <c r="E2130" s="12">
        <v>4696.2299999999996</v>
      </c>
      <c r="G2130">
        <f t="shared" si="198"/>
        <v>2.274783180774409E-2</v>
      </c>
      <c r="H2130">
        <f t="shared" si="199"/>
        <v>3.903273216473413E-2</v>
      </c>
      <c r="I2130">
        <f t="shared" si="200"/>
        <v>-9.7418412079884886E-3</v>
      </c>
      <c r="J2130" t="str">
        <f t="shared" si="201"/>
        <v/>
      </c>
      <c r="K2130" t="str">
        <f t="shared" si="202"/>
        <v/>
      </c>
      <c r="L2130" t="str">
        <f t="shared" si="203"/>
        <v/>
      </c>
      <c r="M2130" t="str">
        <f>IF(Master!D2132&lt;'OHL indexes'!E2130,1,"")</f>
        <v/>
      </c>
      <c r="N2130" t="str">
        <f>IF(Master!D2132&gt;'OHL indexes'!D2130,1,"")</f>
        <v/>
      </c>
    </row>
    <row r="2131" spans="1:14" x14ac:dyDescent="0.25">
      <c r="A2131" s="1">
        <v>41156</v>
      </c>
      <c r="B2131">
        <v>4655.93</v>
      </c>
      <c r="C2131" s="12">
        <v>4737.41</v>
      </c>
      <c r="D2131">
        <v>4841.53</v>
      </c>
      <c r="E2131" s="12">
        <v>4638.9399999999996</v>
      </c>
      <c r="G2131">
        <f t="shared" si="198"/>
        <v>1.7500263105330038E-2</v>
      </c>
      <c r="H2131">
        <f t="shared" si="199"/>
        <v>3.9863142272327901E-2</v>
      </c>
      <c r="I2131">
        <f t="shared" si="200"/>
        <v>-3.6491098448646619E-3</v>
      </c>
      <c r="J2131" t="str">
        <f t="shared" si="201"/>
        <v/>
      </c>
      <c r="K2131" t="str">
        <f t="shared" si="202"/>
        <v/>
      </c>
      <c r="L2131" t="str">
        <f t="shared" si="203"/>
        <v/>
      </c>
      <c r="M2131" t="str">
        <f>IF(Master!D2133&lt;'OHL indexes'!E2131,1,"")</f>
        <v/>
      </c>
      <c r="N2131" t="str">
        <f>IF(Master!D2133&gt;'OHL indexes'!D2131,1,"")</f>
        <v/>
      </c>
    </row>
    <row r="2132" spans="1:14" x14ac:dyDescent="0.25">
      <c r="A2132" s="1">
        <v>41157</v>
      </c>
      <c r="B2132">
        <v>4548.67</v>
      </c>
      <c r="C2132" s="12">
        <v>4698.34</v>
      </c>
      <c r="D2132">
        <v>4705.08</v>
      </c>
      <c r="E2132" s="12">
        <v>4531.1899999999996</v>
      </c>
      <c r="G2132">
        <f t="shared" si="198"/>
        <v>3.2904123622949033E-2</v>
      </c>
      <c r="H2132">
        <f t="shared" si="199"/>
        <v>3.438587543171967E-2</v>
      </c>
      <c r="I2132">
        <f t="shared" si="200"/>
        <v>-3.8428815455947563E-3</v>
      </c>
      <c r="J2132" t="str">
        <f t="shared" si="201"/>
        <v/>
      </c>
      <c r="K2132" t="str">
        <f t="shared" si="202"/>
        <v/>
      </c>
      <c r="L2132" t="str">
        <f t="shared" si="203"/>
        <v/>
      </c>
      <c r="M2132" t="str">
        <f>IF(Master!D2134&lt;'OHL indexes'!E2132,1,"")</f>
        <v/>
      </c>
      <c r="N2132" t="str">
        <f>IF(Master!D2134&gt;'OHL indexes'!D2132,1,"")</f>
        <v/>
      </c>
    </row>
    <row r="2133" spans="1:14" x14ac:dyDescent="0.25">
      <c r="A2133" s="1">
        <v>41158</v>
      </c>
      <c r="B2133">
        <v>4096.7299999999996</v>
      </c>
      <c r="C2133" s="12">
        <v>4513.33</v>
      </c>
      <c r="D2133">
        <v>4525.7299999999996</v>
      </c>
      <c r="E2133" s="12">
        <v>4078.74</v>
      </c>
      <c r="G2133">
        <f t="shared" si="198"/>
        <v>0.10169086075967915</v>
      </c>
      <c r="H2133">
        <f t="shared" si="199"/>
        <v>0.1047176650645758</v>
      </c>
      <c r="I2133">
        <f t="shared" si="200"/>
        <v>-4.391307213313933E-3</v>
      </c>
      <c r="J2133" t="str">
        <f t="shared" si="201"/>
        <v/>
      </c>
      <c r="K2133" t="str">
        <f t="shared" si="202"/>
        <v/>
      </c>
      <c r="L2133" t="str">
        <f t="shared" si="203"/>
        <v/>
      </c>
      <c r="M2133" t="str">
        <f>IF(Master!D2135&lt;'OHL indexes'!E2133,1,"")</f>
        <v/>
      </c>
      <c r="N2133" t="str">
        <f>IF(Master!D2135&gt;'OHL indexes'!D2133,1,"")</f>
        <v/>
      </c>
    </row>
    <row r="2134" spans="1:14" x14ac:dyDescent="0.25">
      <c r="A2134" s="1">
        <v>41159</v>
      </c>
      <c r="B2134">
        <v>3862.89</v>
      </c>
      <c r="C2134" s="12">
        <v>4059.81</v>
      </c>
      <c r="D2134">
        <v>4069.65</v>
      </c>
      <c r="E2134" s="12">
        <v>3844.42</v>
      </c>
      <c r="G2134">
        <f t="shared" si="198"/>
        <v>5.0977377041541372E-2</v>
      </c>
      <c r="H2134">
        <f t="shared" si="199"/>
        <v>5.3524692652392458E-2</v>
      </c>
      <c r="I2134">
        <f t="shared" si="200"/>
        <v>-4.781394241099246E-3</v>
      </c>
      <c r="J2134" t="str">
        <f t="shared" si="201"/>
        <v/>
      </c>
      <c r="K2134" t="str">
        <f t="shared" si="202"/>
        <v/>
      </c>
      <c r="L2134" t="str">
        <f t="shared" si="203"/>
        <v/>
      </c>
      <c r="M2134" t="str">
        <f>IF(Master!D2136&lt;'OHL indexes'!E2134,1,"")</f>
        <v/>
      </c>
      <c r="N2134" t="str">
        <f>IF(Master!D2136&gt;'OHL indexes'!D2134,1,"")</f>
        <v/>
      </c>
    </row>
    <row r="2135" spans="1:14" x14ac:dyDescent="0.25">
      <c r="A2135" s="1">
        <v>41162</v>
      </c>
      <c r="B2135">
        <v>4129.16</v>
      </c>
      <c r="C2135" s="12">
        <v>3883.04</v>
      </c>
      <c r="D2135">
        <v>4136.9399999999996</v>
      </c>
      <c r="E2135" s="12">
        <v>3794.5</v>
      </c>
      <c r="G2135">
        <f t="shared" si="198"/>
        <v>-5.960534345968671E-2</v>
      </c>
      <c r="H2135">
        <f t="shared" si="199"/>
        <v>1.8841604587858107E-3</v>
      </c>
      <c r="I2135">
        <f t="shared" si="200"/>
        <v>-8.1047961328696405E-2</v>
      </c>
      <c r="J2135" t="str">
        <f t="shared" si="201"/>
        <v/>
      </c>
      <c r="K2135" t="str">
        <f t="shared" si="202"/>
        <v/>
      </c>
      <c r="L2135" t="str">
        <f t="shared" si="203"/>
        <v/>
      </c>
      <c r="M2135" t="str">
        <f>IF(Master!D2137&lt;'OHL indexes'!E2135,1,"")</f>
        <v/>
      </c>
      <c r="N2135" t="str">
        <f>IF(Master!D2137&gt;'OHL indexes'!D2135,1,"")</f>
        <v/>
      </c>
    </row>
    <row r="2136" spans="1:14" x14ac:dyDescent="0.25">
      <c r="A2136" s="1">
        <v>41163</v>
      </c>
      <c r="B2136">
        <v>4104.8900000000003</v>
      </c>
      <c r="C2136" s="12">
        <v>4072.11</v>
      </c>
      <c r="D2136">
        <v>4124.3</v>
      </c>
      <c r="E2136" s="12">
        <v>3944.64</v>
      </c>
      <c r="G2136">
        <f t="shared" si="198"/>
        <v>-7.9855976652236649E-3</v>
      </c>
      <c r="H2136">
        <f t="shared" si="199"/>
        <v>4.7285067322144769E-3</v>
      </c>
      <c r="I2136">
        <f t="shared" si="200"/>
        <v>-3.9038804937525873E-2</v>
      </c>
      <c r="J2136" t="str">
        <f t="shared" si="201"/>
        <v/>
      </c>
      <c r="K2136" t="str">
        <f t="shared" si="202"/>
        <v/>
      </c>
      <c r="L2136" t="str">
        <f t="shared" si="203"/>
        <v/>
      </c>
      <c r="M2136" t="str">
        <f>IF(Master!D2138&lt;'OHL indexes'!E2136,1,"")</f>
        <v/>
      </c>
      <c r="N2136" t="str">
        <f>IF(Master!D2138&gt;'OHL indexes'!D2136,1,"")</f>
        <v/>
      </c>
    </row>
    <row r="2137" spans="1:14" x14ac:dyDescent="0.25">
      <c r="A2137" s="1">
        <v>41164</v>
      </c>
      <c r="B2137">
        <v>3929.79</v>
      </c>
      <c r="C2137" s="12">
        <v>4027.6</v>
      </c>
      <c r="D2137">
        <v>4080.86</v>
      </c>
      <c r="E2137" s="12">
        <v>3901.4</v>
      </c>
      <c r="G2137">
        <f t="shared" si="198"/>
        <v>2.4889370678840228E-2</v>
      </c>
      <c r="H2137">
        <f t="shared" si="199"/>
        <v>3.8442257728784623E-2</v>
      </c>
      <c r="I2137">
        <f t="shared" si="200"/>
        <v>-7.2243046066073902E-3</v>
      </c>
      <c r="J2137" t="str">
        <f t="shared" si="201"/>
        <v/>
      </c>
      <c r="K2137" t="str">
        <f t="shared" si="202"/>
        <v/>
      </c>
      <c r="L2137" t="str">
        <f t="shared" si="203"/>
        <v/>
      </c>
      <c r="M2137" t="str">
        <f>IF(Master!D2139&lt;'OHL indexes'!E2137,1,"")</f>
        <v/>
      </c>
      <c r="N2137" t="str">
        <f>IF(Master!D2139&gt;'OHL indexes'!D2137,1,"")</f>
        <v/>
      </c>
    </row>
    <row r="2138" spans="1:14" x14ac:dyDescent="0.25">
      <c r="A2138" s="1">
        <v>41165</v>
      </c>
      <c r="B2138">
        <v>3679.38</v>
      </c>
      <c r="C2138" s="12">
        <v>3941.8</v>
      </c>
      <c r="D2138">
        <v>4011.82</v>
      </c>
      <c r="E2138" s="12">
        <v>3616.92</v>
      </c>
      <c r="G2138">
        <f t="shared" si="198"/>
        <v>7.1321798781316392E-2</v>
      </c>
      <c r="H2138">
        <f t="shared" si="199"/>
        <v>9.0352178899705926E-2</v>
      </c>
      <c r="I2138">
        <f t="shared" si="200"/>
        <v>-1.6975686121031286E-2</v>
      </c>
      <c r="J2138" t="str">
        <f t="shared" si="201"/>
        <v/>
      </c>
      <c r="K2138" t="str">
        <f t="shared" si="202"/>
        <v/>
      </c>
      <c r="L2138" t="str">
        <f t="shared" si="203"/>
        <v/>
      </c>
      <c r="M2138" t="str">
        <f>IF(Master!D2140&lt;'OHL indexes'!E2138,1,"")</f>
        <v/>
      </c>
      <c r="N2138" t="str">
        <f>IF(Master!D2140&gt;'OHL indexes'!D2138,1,"")</f>
        <v/>
      </c>
    </row>
    <row r="2139" spans="1:14" x14ac:dyDescent="0.25">
      <c r="A2139" s="1">
        <v>41166</v>
      </c>
      <c r="B2139">
        <v>3881.94</v>
      </c>
      <c r="C2139" s="12">
        <v>3633.97</v>
      </c>
      <c r="D2139">
        <v>3891.85</v>
      </c>
      <c r="E2139" s="12">
        <v>3512.68</v>
      </c>
      <c r="G2139">
        <f t="shared" si="198"/>
        <v>-6.3877854886989605E-2</v>
      </c>
      <c r="H2139">
        <f t="shared" si="199"/>
        <v>2.552847287696336E-3</v>
      </c>
      <c r="I2139">
        <f t="shared" si="200"/>
        <v>-9.512254182187263E-2</v>
      </c>
      <c r="J2139" t="str">
        <f t="shared" si="201"/>
        <v/>
      </c>
      <c r="K2139" t="str">
        <f t="shared" si="202"/>
        <v/>
      </c>
      <c r="L2139" t="str">
        <f t="shared" si="203"/>
        <v/>
      </c>
      <c r="M2139" t="str">
        <f>IF(Master!D2141&lt;'OHL indexes'!E2139,1,"")</f>
        <v/>
      </c>
      <c r="N2139" t="str">
        <f>IF(Master!D2141&gt;'OHL indexes'!D2139,1,"")</f>
        <v/>
      </c>
    </row>
    <row r="2140" spans="1:14" x14ac:dyDescent="0.25">
      <c r="A2140" s="1">
        <v>41169</v>
      </c>
      <c r="B2140">
        <v>3763.06</v>
      </c>
      <c r="C2140" s="12">
        <v>3881.94</v>
      </c>
      <c r="D2140">
        <v>3892.05</v>
      </c>
      <c r="E2140" s="12">
        <v>3731.51</v>
      </c>
      <c r="G2140">
        <f t="shared" si="198"/>
        <v>3.1591311326420568E-2</v>
      </c>
      <c r="H2140">
        <f t="shared" si="199"/>
        <v>3.4277954643295638E-2</v>
      </c>
      <c r="I2140">
        <f t="shared" si="200"/>
        <v>-8.3841341886655707E-3</v>
      </c>
      <c r="J2140" t="str">
        <f t="shared" si="201"/>
        <v/>
      </c>
      <c r="K2140" t="str">
        <f t="shared" si="202"/>
        <v/>
      </c>
      <c r="L2140" t="str">
        <f t="shared" si="203"/>
        <v/>
      </c>
      <c r="M2140" t="str">
        <f>IF(Master!D2142&lt;'OHL indexes'!E2140,1,"")</f>
        <v/>
      </c>
      <c r="N2140" t="str">
        <f>IF(Master!D2142&gt;'OHL indexes'!D2140,1,"")</f>
        <v/>
      </c>
    </row>
    <row r="2141" spans="1:14" x14ac:dyDescent="0.25">
      <c r="A2141" s="1">
        <v>41170</v>
      </c>
      <c r="B2141">
        <v>3627.11</v>
      </c>
      <c r="C2141" s="12">
        <v>3751.83</v>
      </c>
      <c r="D2141">
        <v>3806.8</v>
      </c>
      <c r="E2141" s="12">
        <v>3605.23</v>
      </c>
      <c r="G2141">
        <f t="shared" si="198"/>
        <v>3.4385502507505938E-2</v>
      </c>
      <c r="H2141">
        <f t="shared" si="199"/>
        <v>4.9540818999148195E-2</v>
      </c>
      <c r="I2141">
        <f t="shared" si="200"/>
        <v>-6.03235082476139E-3</v>
      </c>
      <c r="J2141" t="str">
        <f t="shared" si="201"/>
        <v/>
      </c>
      <c r="K2141" t="str">
        <f t="shared" si="202"/>
        <v/>
      </c>
      <c r="L2141" t="str">
        <f t="shared" si="203"/>
        <v/>
      </c>
      <c r="M2141" t="str">
        <f>IF(Master!D2143&lt;'OHL indexes'!E2141,1,"")</f>
        <v/>
      </c>
      <c r="N2141" t="str">
        <f>IF(Master!D2143&gt;'OHL indexes'!D2141,1,"")</f>
        <v/>
      </c>
    </row>
    <row r="2142" spans="1:14" x14ac:dyDescent="0.25">
      <c r="A2142" s="1">
        <v>41171</v>
      </c>
      <c r="B2142">
        <v>3582.48</v>
      </c>
      <c r="C2142" s="12">
        <v>3604.79</v>
      </c>
      <c r="D2142">
        <v>3660.59</v>
      </c>
      <c r="E2142" s="12">
        <v>3560.15</v>
      </c>
      <c r="G2142">
        <f t="shared" si="198"/>
        <v>6.2275295326141844E-3</v>
      </c>
      <c r="H2142">
        <f t="shared" si="199"/>
        <v>2.1803331770170464E-2</v>
      </c>
      <c r="I2142">
        <f t="shared" si="200"/>
        <v>-6.2331122574306175E-3</v>
      </c>
      <c r="J2142" t="str">
        <f t="shared" si="201"/>
        <v/>
      </c>
      <c r="K2142" t="str">
        <f t="shared" si="202"/>
        <v/>
      </c>
      <c r="L2142" t="str">
        <f t="shared" si="203"/>
        <v/>
      </c>
      <c r="M2142" t="str">
        <f>IF(Master!D2144&lt;'OHL indexes'!E2142,1,"")</f>
        <v/>
      </c>
      <c r="N2142" t="str">
        <f>IF(Master!D2144&gt;'OHL indexes'!D2142,1,"")</f>
        <v/>
      </c>
    </row>
    <row r="2143" spans="1:14" x14ac:dyDescent="0.25">
      <c r="A2143" s="1">
        <v>41172</v>
      </c>
      <c r="B2143">
        <v>3660.21</v>
      </c>
      <c r="C2143" s="12">
        <v>3668.53</v>
      </c>
      <c r="D2143">
        <v>3735.71</v>
      </c>
      <c r="E2143" s="12">
        <v>3592.47</v>
      </c>
      <c r="G2143">
        <f t="shared" si="198"/>
        <v>2.2730936203114727E-3</v>
      </c>
      <c r="H2143">
        <f t="shared" si="199"/>
        <v>2.0627231770854682E-2</v>
      </c>
      <c r="I2143">
        <f t="shared" si="200"/>
        <v>-1.8507134836525885E-2</v>
      </c>
      <c r="J2143" t="str">
        <f t="shared" si="201"/>
        <v/>
      </c>
      <c r="K2143" t="str">
        <f t="shared" si="202"/>
        <v/>
      </c>
      <c r="L2143" t="str">
        <f t="shared" si="203"/>
        <v/>
      </c>
      <c r="M2143" t="str">
        <f>IF(Master!D2145&lt;'OHL indexes'!E2143,1,"")</f>
        <v/>
      </c>
      <c r="N2143" t="str">
        <f>IF(Master!D2145&gt;'OHL indexes'!D2143,1,"")</f>
        <v/>
      </c>
    </row>
    <row r="2144" spans="1:14" x14ac:dyDescent="0.25">
      <c r="A2144" s="1">
        <v>41173</v>
      </c>
      <c r="B2144">
        <v>3587.3</v>
      </c>
      <c r="C2144" s="12">
        <v>3604.97</v>
      </c>
      <c r="D2144">
        <v>3639.66</v>
      </c>
      <c r="E2144" s="12">
        <v>3520.12</v>
      </c>
      <c r="G2144">
        <f t="shared" si="198"/>
        <v>4.9257101441193551E-3</v>
      </c>
      <c r="H2144">
        <f t="shared" si="199"/>
        <v>1.4595935661918302E-2</v>
      </c>
      <c r="I2144">
        <f t="shared" si="200"/>
        <v>-1.8727176427954295E-2</v>
      </c>
      <c r="J2144" t="str">
        <f t="shared" si="201"/>
        <v/>
      </c>
      <c r="K2144" t="str">
        <f t="shared" si="202"/>
        <v/>
      </c>
      <c r="L2144" t="str">
        <f t="shared" si="203"/>
        <v/>
      </c>
      <c r="M2144" t="str">
        <f>IF(Master!D2146&lt;'OHL indexes'!E2144,1,"")</f>
        <v/>
      </c>
      <c r="N2144" t="str">
        <f>IF(Master!D2146&gt;'OHL indexes'!D2144,1,"")</f>
        <v/>
      </c>
    </row>
    <row r="2145" spans="1:14" x14ac:dyDescent="0.25">
      <c r="A2145" s="1">
        <v>41176</v>
      </c>
      <c r="B2145">
        <v>3549.43</v>
      </c>
      <c r="C2145" s="12">
        <v>3604.88</v>
      </c>
      <c r="D2145">
        <v>3638.49</v>
      </c>
      <c r="E2145" s="12">
        <v>3486.78</v>
      </c>
      <c r="G2145">
        <f t="shared" si="198"/>
        <v>1.5622226667380446E-2</v>
      </c>
      <c r="H2145">
        <f t="shared" si="199"/>
        <v>2.5091352696066771E-2</v>
      </c>
      <c r="I2145">
        <f t="shared" si="200"/>
        <v>-1.7650721383433265E-2</v>
      </c>
      <c r="J2145" t="str">
        <f t="shared" si="201"/>
        <v/>
      </c>
      <c r="K2145" t="str">
        <f t="shared" si="202"/>
        <v/>
      </c>
      <c r="L2145" t="str">
        <f t="shared" si="203"/>
        <v/>
      </c>
      <c r="M2145" t="str">
        <f>IF(Master!D2147&lt;'OHL indexes'!E2145,1,"")</f>
        <v/>
      </c>
      <c r="N2145" t="str">
        <f>IF(Master!D2147&gt;'OHL indexes'!D2145,1,"")</f>
        <v/>
      </c>
    </row>
    <row r="2146" spans="1:14" x14ac:dyDescent="0.25">
      <c r="A2146" s="1">
        <v>41177</v>
      </c>
      <c r="B2146">
        <v>3800.79</v>
      </c>
      <c r="C2146" s="12">
        <v>3536.32</v>
      </c>
      <c r="D2146">
        <v>3823.94</v>
      </c>
      <c r="E2146" s="12">
        <v>3479.49</v>
      </c>
      <c r="G2146">
        <f t="shared" si="198"/>
        <v>-6.9582902501848287E-2</v>
      </c>
      <c r="H2146">
        <f t="shared" si="199"/>
        <v>6.0908390097849097E-3</v>
      </c>
      <c r="I2146">
        <f t="shared" si="200"/>
        <v>-8.4535057185479934E-2</v>
      </c>
      <c r="J2146" t="str">
        <f t="shared" si="201"/>
        <v/>
      </c>
      <c r="K2146" t="str">
        <f t="shared" si="202"/>
        <v/>
      </c>
      <c r="L2146" t="str">
        <f t="shared" si="203"/>
        <v/>
      </c>
      <c r="M2146" t="str">
        <f>IF(Master!D2148&lt;'OHL indexes'!E2146,1,"")</f>
        <v/>
      </c>
      <c r="N2146" t="str">
        <f>IF(Master!D2148&gt;'OHL indexes'!D2146,1,"")</f>
        <v/>
      </c>
    </row>
    <row r="2147" spans="1:14" x14ac:dyDescent="0.25">
      <c r="A2147" s="1">
        <v>41178</v>
      </c>
      <c r="B2147">
        <v>3928.77</v>
      </c>
      <c r="C2147" s="12">
        <v>3808.96</v>
      </c>
      <c r="D2147">
        <v>4037.66</v>
      </c>
      <c r="E2147" s="12">
        <v>3798.07</v>
      </c>
      <c r="G2147">
        <f t="shared" si="198"/>
        <v>-3.0495549497679963E-2</v>
      </c>
      <c r="H2147">
        <f t="shared" si="199"/>
        <v>2.7716053624925907E-2</v>
      </c>
      <c r="I2147">
        <f t="shared" si="200"/>
        <v>-3.3267409392761516E-2</v>
      </c>
      <c r="J2147" t="str">
        <f t="shared" si="201"/>
        <v/>
      </c>
      <c r="K2147" t="str">
        <f t="shared" si="202"/>
        <v/>
      </c>
      <c r="L2147" t="str">
        <f t="shared" si="203"/>
        <v/>
      </c>
      <c r="M2147" t="str">
        <f>IF(Master!D2149&lt;'OHL indexes'!E2147,1,"")</f>
        <v/>
      </c>
      <c r="N2147" t="str">
        <f>IF(Master!D2149&gt;'OHL indexes'!D2147,1,"")</f>
        <v/>
      </c>
    </row>
    <row r="2148" spans="1:14" x14ac:dyDescent="0.25">
      <c r="A2148" s="1">
        <v>41179</v>
      </c>
      <c r="B2148">
        <v>3603.1</v>
      </c>
      <c r="C2148" s="12">
        <v>3837.58</v>
      </c>
      <c r="D2148">
        <v>3885.35</v>
      </c>
      <c r="E2148" s="12">
        <v>3574.87</v>
      </c>
      <c r="G2148">
        <f t="shared" si="198"/>
        <v>6.5077294551913578E-2</v>
      </c>
      <c r="H2148">
        <f t="shared" si="199"/>
        <v>7.8335322361299919E-2</v>
      </c>
      <c r="I2148">
        <f t="shared" si="200"/>
        <v>-7.8349199300602468E-3</v>
      </c>
      <c r="J2148" t="str">
        <f t="shared" si="201"/>
        <v/>
      </c>
      <c r="K2148" t="str">
        <f t="shared" si="202"/>
        <v/>
      </c>
      <c r="L2148" t="str">
        <f t="shared" si="203"/>
        <v/>
      </c>
      <c r="M2148" t="str">
        <f>IF(Master!D2150&lt;'OHL indexes'!E2148,1,"")</f>
        <v/>
      </c>
      <c r="N2148" t="str">
        <f>IF(Master!D2150&gt;'OHL indexes'!D2148,1,"")</f>
        <v/>
      </c>
    </row>
    <row r="2149" spans="1:14" x14ac:dyDescent="0.25">
      <c r="A2149" s="1">
        <v>41180</v>
      </c>
      <c r="B2149">
        <v>3667.92</v>
      </c>
      <c r="C2149" s="12">
        <v>3656.57</v>
      </c>
      <c r="D2149">
        <v>3738.78</v>
      </c>
      <c r="E2149" s="12">
        <v>3583.22</v>
      </c>
      <c r="G2149">
        <f t="shared" si="198"/>
        <v>-3.0943968243581921E-3</v>
      </c>
      <c r="H2149">
        <f t="shared" si="199"/>
        <v>1.9318851010927229E-2</v>
      </c>
      <c r="I2149">
        <f t="shared" si="200"/>
        <v>-2.3092106698074155E-2</v>
      </c>
      <c r="J2149" t="str">
        <f t="shared" si="201"/>
        <v/>
      </c>
      <c r="K2149" t="str">
        <f t="shared" si="202"/>
        <v/>
      </c>
      <c r="L2149" t="str">
        <f t="shared" si="203"/>
        <v/>
      </c>
      <c r="M2149" t="str">
        <f>IF(Master!D2151&lt;'OHL indexes'!E2149,1,"")</f>
        <v/>
      </c>
      <c r="N2149" t="str">
        <f>IF(Master!D2151&gt;'OHL indexes'!D2149,1,"")</f>
        <v/>
      </c>
    </row>
    <row r="2150" spans="1:14" x14ac:dyDescent="0.25">
      <c r="A2150" s="1">
        <v>41183</v>
      </c>
      <c r="B2150">
        <v>3760.4</v>
      </c>
      <c r="C2150" s="12">
        <v>3635.67</v>
      </c>
      <c r="D2150">
        <v>3784.02</v>
      </c>
      <c r="E2150" s="12">
        <v>3510.97</v>
      </c>
      <c r="G2150">
        <f t="shared" si="198"/>
        <v>-3.3169343686841879E-2</v>
      </c>
      <c r="H2150">
        <f t="shared" si="199"/>
        <v>6.2812466758854768E-3</v>
      </c>
      <c r="I2150">
        <f t="shared" si="200"/>
        <v>-6.633070949898956E-2</v>
      </c>
      <c r="J2150" t="str">
        <f t="shared" si="201"/>
        <v/>
      </c>
      <c r="K2150" t="str">
        <f t="shared" si="202"/>
        <v/>
      </c>
      <c r="L2150" t="str">
        <f t="shared" si="203"/>
        <v/>
      </c>
      <c r="M2150" t="str">
        <f>IF(Master!D2152&lt;'OHL indexes'!E2150,1,"")</f>
        <v/>
      </c>
      <c r="N2150" t="str">
        <f>IF(Master!D2152&gt;'OHL indexes'!D2150,1,"")</f>
        <v/>
      </c>
    </row>
    <row r="2151" spans="1:14" x14ac:dyDescent="0.25">
      <c r="A2151" s="1">
        <v>41184</v>
      </c>
      <c r="B2151">
        <v>3685.45</v>
      </c>
      <c r="C2151" s="12">
        <v>3679.55</v>
      </c>
      <c r="D2151">
        <v>3799.49</v>
      </c>
      <c r="E2151" s="12">
        <v>3626</v>
      </c>
      <c r="G2151">
        <f t="shared" si="198"/>
        <v>-1.6008899862973713E-3</v>
      </c>
      <c r="H2151">
        <f t="shared" si="199"/>
        <v>3.0943304074129374E-2</v>
      </c>
      <c r="I2151">
        <f t="shared" si="200"/>
        <v>-1.6131001641590537E-2</v>
      </c>
      <c r="J2151" t="str">
        <f t="shared" si="201"/>
        <v/>
      </c>
      <c r="K2151" t="str">
        <f t="shared" si="202"/>
        <v/>
      </c>
      <c r="L2151" t="str">
        <f t="shared" si="203"/>
        <v/>
      </c>
      <c r="M2151" t="str">
        <f>IF(Master!D2153&lt;'OHL indexes'!E2151,1,"")</f>
        <v/>
      </c>
      <c r="N2151" t="str">
        <f>IF(Master!D2153&gt;'OHL indexes'!D2151,1,"")</f>
        <v/>
      </c>
    </row>
    <row r="2152" spans="1:14" x14ac:dyDescent="0.25">
      <c r="A2152" s="1">
        <v>41185</v>
      </c>
      <c r="B2152">
        <v>3648.12</v>
      </c>
      <c r="C2152" s="12">
        <v>3690.78</v>
      </c>
      <c r="D2152">
        <v>3756.92</v>
      </c>
      <c r="E2152" s="12">
        <v>3597.98</v>
      </c>
      <c r="G2152">
        <f t="shared" si="198"/>
        <v>1.1693694286372347E-2</v>
      </c>
      <c r="H2152">
        <f t="shared" si="199"/>
        <v>2.9823580364681135E-2</v>
      </c>
      <c r="I2152">
        <f t="shared" si="200"/>
        <v>-1.3744065436443909E-2</v>
      </c>
      <c r="J2152" t="str">
        <f t="shared" si="201"/>
        <v/>
      </c>
      <c r="K2152" t="str">
        <f t="shared" si="202"/>
        <v/>
      </c>
      <c r="L2152" t="str">
        <f t="shared" si="203"/>
        <v/>
      </c>
      <c r="M2152" t="str">
        <f>IF(Master!D2154&lt;'OHL indexes'!E2152,1,"")</f>
        <v/>
      </c>
      <c r="N2152" t="str">
        <f>IF(Master!D2154&gt;'OHL indexes'!D2152,1,"")</f>
        <v/>
      </c>
    </row>
    <row r="2153" spans="1:14" x14ac:dyDescent="0.25">
      <c r="A2153" s="1">
        <v>41186</v>
      </c>
      <c r="B2153">
        <v>3546.08</v>
      </c>
      <c r="C2153" s="12">
        <v>3623.14</v>
      </c>
      <c r="D2153">
        <v>3643.23</v>
      </c>
      <c r="E2153" s="12">
        <v>3523.75</v>
      </c>
      <c r="G2153">
        <f t="shared" si="198"/>
        <v>2.1731038216847853E-2</v>
      </c>
      <c r="H2153">
        <f t="shared" si="199"/>
        <v>2.7396449036682702E-2</v>
      </c>
      <c r="I2153">
        <f t="shared" si="200"/>
        <v>-6.2970942561927368E-3</v>
      </c>
      <c r="J2153" t="str">
        <f t="shared" si="201"/>
        <v/>
      </c>
      <c r="K2153" t="str">
        <f t="shared" si="202"/>
        <v/>
      </c>
      <c r="L2153" t="str">
        <f t="shared" si="203"/>
        <v/>
      </c>
      <c r="M2153" t="str">
        <f>IF(Master!D2155&lt;'OHL indexes'!E2153,1,"")</f>
        <v/>
      </c>
      <c r="N2153" t="str">
        <f>IF(Master!D2155&gt;'OHL indexes'!D2153,1,"")</f>
        <v/>
      </c>
    </row>
    <row r="2154" spans="1:14" x14ac:dyDescent="0.25">
      <c r="A2154" s="1">
        <v>41187</v>
      </c>
      <c r="B2154">
        <v>3522.82</v>
      </c>
      <c r="C2154" s="12">
        <v>3516.46</v>
      </c>
      <c r="D2154">
        <v>3554.54</v>
      </c>
      <c r="E2154" s="12">
        <v>3401.36</v>
      </c>
      <c r="G2154">
        <f t="shared" si="198"/>
        <v>-1.8053718327930568E-3</v>
      </c>
      <c r="H2154">
        <f t="shared" si="199"/>
        <v>9.0041500843074385E-3</v>
      </c>
      <c r="I2154">
        <f t="shared" si="200"/>
        <v>-3.447806019041566E-2</v>
      </c>
      <c r="J2154" t="str">
        <f t="shared" si="201"/>
        <v/>
      </c>
      <c r="K2154" t="str">
        <f t="shared" si="202"/>
        <v/>
      </c>
      <c r="L2154" t="str">
        <f t="shared" si="203"/>
        <v/>
      </c>
      <c r="M2154" t="str">
        <f>IF(Master!D2156&lt;'OHL indexes'!E2154,1,"")</f>
        <v/>
      </c>
      <c r="N2154" t="str">
        <f>IF(Master!D2156&gt;'OHL indexes'!D2154,1,"")</f>
        <v/>
      </c>
    </row>
    <row r="2155" spans="1:14" x14ac:dyDescent="0.25">
      <c r="A2155" s="1">
        <v>41190</v>
      </c>
      <c r="B2155">
        <v>3554.44</v>
      </c>
      <c r="C2155" s="12">
        <v>3564.95</v>
      </c>
      <c r="D2155">
        <v>3591.91</v>
      </c>
      <c r="E2155" s="12">
        <v>3511.02</v>
      </c>
      <c r="G2155">
        <f t="shared" si="198"/>
        <v>2.9568652164615461E-3</v>
      </c>
      <c r="H2155">
        <f t="shared" si="199"/>
        <v>1.0541744972485168E-2</v>
      </c>
      <c r="I2155">
        <f t="shared" si="200"/>
        <v>-1.221570767828406E-2</v>
      </c>
      <c r="J2155" t="str">
        <f t="shared" si="201"/>
        <v/>
      </c>
      <c r="K2155" t="str">
        <f t="shared" si="202"/>
        <v/>
      </c>
      <c r="L2155" t="str">
        <f t="shared" si="203"/>
        <v/>
      </c>
      <c r="M2155" t="str">
        <f>IF(Master!D2157&lt;'OHL indexes'!E2155,1,"")</f>
        <v/>
      </c>
      <c r="N2155" t="str">
        <f>IF(Master!D2157&gt;'OHL indexes'!D2155,1,"")</f>
        <v/>
      </c>
    </row>
    <row r="2156" spans="1:14" x14ac:dyDescent="0.25">
      <c r="A2156" s="1">
        <v>41191</v>
      </c>
      <c r="B2156">
        <v>3700.19</v>
      </c>
      <c r="C2156" s="12">
        <v>3525.08</v>
      </c>
      <c r="D2156">
        <v>3725.35</v>
      </c>
      <c r="E2156" s="12">
        <v>3509.35</v>
      </c>
      <c r="G2156">
        <f t="shared" si="198"/>
        <v>-4.7324596845026878E-2</v>
      </c>
      <c r="H2156">
        <f t="shared" si="199"/>
        <v>6.7996508287411217E-3</v>
      </c>
      <c r="I2156">
        <f t="shared" si="200"/>
        <v>-5.1575729894951405E-2</v>
      </c>
      <c r="J2156" t="str">
        <f t="shared" si="201"/>
        <v/>
      </c>
      <c r="K2156" t="str">
        <f t="shared" si="202"/>
        <v/>
      </c>
      <c r="L2156" t="str">
        <f t="shared" si="203"/>
        <v/>
      </c>
      <c r="M2156" t="str">
        <f>IF(Master!D2158&lt;'OHL indexes'!E2156,1,"")</f>
        <v/>
      </c>
      <c r="N2156" t="str">
        <f>IF(Master!D2158&gt;'OHL indexes'!D2156,1,"")</f>
        <v/>
      </c>
    </row>
    <row r="2157" spans="1:14" x14ac:dyDescent="0.25">
      <c r="A2157" s="1">
        <v>41192</v>
      </c>
      <c r="B2157">
        <v>3718.48</v>
      </c>
      <c r="C2157" s="12">
        <v>3681.91</v>
      </c>
      <c r="D2157">
        <v>3752.42</v>
      </c>
      <c r="E2157" s="12">
        <v>3629.69</v>
      </c>
      <c r="G2157">
        <f t="shared" si="198"/>
        <v>-9.8346636259977194E-3</v>
      </c>
      <c r="H2157">
        <f t="shared" si="199"/>
        <v>9.1273853832749552E-3</v>
      </c>
      <c r="I2157">
        <f t="shared" si="200"/>
        <v>-2.3878036186829044E-2</v>
      </c>
      <c r="J2157" t="str">
        <f t="shared" si="201"/>
        <v/>
      </c>
      <c r="K2157" t="str">
        <f t="shared" si="202"/>
        <v/>
      </c>
      <c r="L2157" t="str">
        <f t="shared" si="203"/>
        <v/>
      </c>
      <c r="M2157" t="str">
        <f>IF(Master!D2159&lt;'OHL indexes'!E2157,1,"")</f>
        <v/>
      </c>
      <c r="N2157" t="str">
        <f>IF(Master!D2159&gt;'OHL indexes'!D2157,1,"")</f>
        <v/>
      </c>
    </row>
    <row r="2158" spans="1:14" x14ac:dyDescent="0.25">
      <c r="A2158" s="1">
        <v>41193</v>
      </c>
      <c r="B2158">
        <v>3595.72</v>
      </c>
      <c r="C2158" s="12">
        <v>3674.78</v>
      </c>
      <c r="D2158">
        <v>3676.86</v>
      </c>
      <c r="E2158" s="12">
        <v>3556.17</v>
      </c>
      <c r="G2158">
        <f t="shared" si="198"/>
        <v>2.1987251510128925E-2</v>
      </c>
      <c r="H2158">
        <f t="shared" si="199"/>
        <v>2.2565717019122911E-2</v>
      </c>
      <c r="I2158">
        <f t="shared" si="200"/>
        <v>-1.0999187923420028E-2</v>
      </c>
      <c r="J2158" t="str">
        <f t="shared" si="201"/>
        <v/>
      </c>
      <c r="K2158" t="str">
        <f t="shared" si="202"/>
        <v/>
      </c>
      <c r="L2158" t="str">
        <f t="shared" si="203"/>
        <v/>
      </c>
      <c r="M2158" t="str">
        <f>IF(Master!D2160&lt;'OHL indexes'!E2158,1,"")</f>
        <v/>
      </c>
      <c r="N2158" t="str">
        <f>IF(Master!D2160&gt;'OHL indexes'!D2158,1,"")</f>
        <v/>
      </c>
    </row>
    <row r="2159" spans="1:14" x14ac:dyDescent="0.25">
      <c r="A2159" s="1">
        <v>41194</v>
      </c>
      <c r="B2159">
        <v>3689</v>
      </c>
      <c r="C2159" s="12">
        <v>3533.54</v>
      </c>
      <c r="D2159">
        <v>3693.66</v>
      </c>
      <c r="E2159" s="12">
        <v>3509.7</v>
      </c>
      <c r="G2159">
        <f t="shared" si="198"/>
        <v>-4.2141501761995159E-2</v>
      </c>
      <c r="H2159">
        <f t="shared" si="199"/>
        <v>1.2632149634046463E-3</v>
      </c>
      <c r="I2159">
        <f t="shared" si="200"/>
        <v>-4.8603957712117118E-2</v>
      </c>
      <c r="J2159" t="str">
        <f t="shared" si="201"/>
        <v/>
      </c>
      <c r="K2159" t="str">
        <f t="shared" si="202"/>
        <v/>
      </c>
      <c r="L2159" t="str">
        <f t="shared" si="203"/>
        <v/>
      </c>
      <c r="M2159" t="str">
        <f>IF(Master!D2161&lt;'OHL indexes'!E2159,1,"")</f>
        <v/>
      </c>
      <c r="N2159" t="str">
        <f>IF(Master!D2161&gt;'OHL indexes'!D2159,1,"")</f>
        <v/>
      </c>
    </row>
    <row r="2160" spans="1:14" x14ac:dyDescent="0.25">
      <c r="A2160" s="1">
        <v>41197</v>
      </c>
      <c r="B2160">
        <v>3511.45</v>
      </c>
      <c r="C2160" s="12">
        <v>3637.38</v>
      </c>
      <c r="D2160">
        <v>3687.97</v>
      </c>
      <c r="E2160" s="12">
        <v>3499.03</v>
      </c>
      <c r="G2160">
        <f t="shared" si="198"/>
        <v>3.5862677811160815E-2</v>
      </c>
      <c r="H2160">
        <f t="shared" si="199"/>
        <v>5.0269831551068567E-2</v>
      </c>
      <c r="I2160">
        <f t="shared" si="200"/>
        <v>-3.537000384456479E-3</v>
      </c>
      <c r="J2160" t="str">
        <f t="shared" si="201"/>
        <v/>
      </c>
      <c r="K2160" t="str">
        <f t="shared" si="202"/>
        <v/>
      </c>
      <c r="L2160" t="str">
        <f t="shared" si="203"/>
        <v/>
      </c>
      <c r="M2160" t="str">
        <f>IF(Master!D2162&lt;'OHL indexes'!E2160,1,"")</f>
        <v/>
      </c>
      <c r="N2160" t="str">
        <f>IF(Master!D2162&gt;'OHL indexes'!D2160,1,"")</f>
        <v/>
      </c>
    </row>
    <row r="2161" spans="1:14" x14ac:dyDescent="0.25">
      <c r="A2161" s="1">
        <v>41198</v>
      </c>
      <c r="B2161">
        <v>3431.27</v>
      </c>
      <c r="C2161" s="12">
        <v>3459.02</v>
      </c>
      <c r="D2161">
        <v>3483.07</v>
      </c>
      <c r="E2161" s="12">
        <v>3406.58</v>
      </c>
      <c r="G2161">
        <f t="shared" si="198"/>
        <v>8.08738455440694E-3</v>
      </c>
      <c r="H2161">
        <f t="shared" si="199"/>
        <v>1.5096451168226332E-2</v>
      </c>
      <c r="I2161">
        <f t="shared" si="200"/>
        <v>-7.1955864738129094E-3</v>
      </c>
      <c r="J2161" t="str">
        <f t="shared" si="201"/>
        <v/>
      </c>
      <c r="K2161" t="str">
        <f t="shared" si="202"/>
        <v/>
      </c>
      <c r="L2161" t="str">
        <f t="shared" si="203"/>
        <v/>
      </c>
      <c r="M2161" t="str">
        <f>IF(Master!D2163&lt;'OHL indexes'!E2161,1,"")</f>
        <v/>
      </c>
      <c r="N2161" t="str">
        <f>IF(Master!D2163&gt;'OHL indexes'!D2161,1,"")</f>
        <v/>
      </c>
    </row>
    <row r="2162" spans="1:14" x14ac:dyDescent="0.25">
      <c r="A2162" s="1">
        <v>41199</v>
      </c>
      <c r="B2162">
        <v>3369.82</v>
      </c>
      <c r="C2162" s="12">
        <v>3410.78</v>
      </c>
      <c r="D2162">
        <v>3472.24</v>
      </c>
      <c r="E2162" s="12">
        <v>3359.57</v>
      </c>
      <c r="G2162">
        <f t="shared" si="198"/>
        <v>1.2154951896540478E-2</v>
      </c>
      <c r="H2162">
        <f t="shared" si="199"/>
        <v>3.0393314776456792E-2</v>
      </c>
      <c r="I2162">
        <f t="shared" si="200"/>
        <v>-3.0417054916880293E-3</v>
      </c>
      <c r="J2162" t="str">
        <f t="shared" si="201"/>
        <v/>
      </c>
      <c r="K2162" t="str">
        <f t="shared" si="202"/>
        <v/>
      </c>
      <c r="L2162" t="str">
        <f t="shared" si="203"/>
        <v/>
      </c>
      <c r="M2162" t="str">
        <f>IF(Master!D2164&lt;'OHL indexes'!E2162,1,"")</f>
        <v/>
      </c>
      <c r="N2162" t="str">
        <f>IF(Master!D2164&gt;'OHL indexes'!D2162,1,"")</f>
        <v/>
      </c>
    </row>
    <row r="2163" spans="1:14" x14ac:dyDescent="0.25">
      <c r="A2163" s="1">
        <v>41200</v>
      </c>
      <c r="B2163">
        <v>3419.69</v>
      </c>
      <c r="C2163" s="12">
        <v>3389.44</v>
      </c>
      <c r="D2163">
        <v>3440.93</v>
      </c>
      <c r="E2163" s="12">
        <v>3338.35</v>
      </c>
      <c r="G2163">
        <f t="shared" si="198"/>
        <v>-8.845831054861697E-3</v>
      </c>
      <c r="H2163">
        <f t="shared" si="199"/>
        <v>6.2110893092648389E-3</v>
      </c>
      <c r="I2163">
        <f t="shared" si="200"/>
        <v>-2.3785781752147184E-2</v>
      </c>
      <c r="J2163" t="str">
        <f t="shared" si="201"/>
        <v/>
      </c>
      <c r="K2163" t="str">
        <f t="shared" si="202"/>
        <v/>
      </c>
      <c r="L2163" t="str">
        <f t="shared" si="203"/>
        <v/>
      </c>
      <c r="M2163" t="str">
        <f>IF(Master!D2165&lt;'OHL indexes'!E2163,1,"")</f>
        <v/>
      </c>
      <c r="N2163" t="str">
        <f>IF(Master!D2165&gt;'OHL indexes'!D2163,1,"")</f>
        <v/>
      </c>
    </row>
    <row r="2164" spans="1:14" x14ac:dyDescent="0.25">
      <c r="A2164" s="1">
        <v>41201</v>
      </c>
      <c r="B2164">
        <v>3602.39</v>
      </c>
      <c r="C2164" s="12">
        <v>3419.69</v>
      </c>
      <c r="D2164">
        <v>3652.21</v>
      </c>
      <c r="E2164" s="12">
        <v>3408.68</v>
      </c>
      <c r="G2164">
        <f t="shared" si="198"/>
        <v>-5.0716329992033016E-2</v>
      </c>
      <c r="H2164">
        <f t="shared" si="199"/>
        <v>1.3829707499743327E-2</v>
      </c>
      <c r="I2164">
        <f t="shared" si="200"/>
        <v>-5.3772634278909326E-2</v>
      </c>
      <c r="J2164" t="str">
        <f t="shared" si="201"/>
        <v/>
      </c>
      <c r="K2164" t="str">
        <f t="shared" si="202"/>
        <v/>
      </c>
      <c r="L2164" t="str">
        <f t="shared" si="203"/>
        <v/>
      </c>
      <c r="M2164" t="str">
        <f>IF(Master!D2166&lt;'OHL indexes'!E2164,1,"")</f>
        <v/>
      </c>
      <c r="N2164" t="str">
        <f>IF(Master!D2166&gt;'OHL indexes'!D2164,1,"")</f>
        <v/>
      </c>
    </row>
    <row r="2165" spans="1:14" x14ac:dyDescent="0.25">
      <c r="A2165" s="1">
        <v>41204</v>
      </c>
      <c r="B2165">
        <v>3547.88</v>
      </c>
      <c r="C2165" s="12">
        <v>3577.16</v>
      </c>
      <c r="D2165">
        <v>3706.42</v>
      </c>
      <c r="E2165" s="12">
        <v>3527.5</v>
      </c>
      <c r="G2165">
        <f t="shared" si="198"/>
        <v>8.2528157660348711E-3</v>
      </c>
      <c r="H2165">
        <f t="shared" si="199"/>
        <v>4.4685840558305268E-2</v>
      </c>
      <c r="I2165">
        <f t="shared" si="200"/>
        <v>-5.7442754546377373E-3</v>
      </c>
      <c r="J2165" t="str">
        <f t="shared" si="201"/>
        <v/>
      </c>
      <c r="K2165" t="str">
        <f t="shared" si="202"/>
        <v/>
      </c>
      <c r="L2165" t="str">
        <f t="shared" si="203"/>
        <v/>
      </c>
      <c r="M2165" t="str">
        <f>IF(Master!D2167&lt;'OHL indexes'!E2165,1,"")</f>
        <v/>
      </c>
      <c r="N2165" t="str">
        <f>IF(Master!D2167&gt;'OHL indexes'!D2165,1,"")</f>
        <v/>
      </c>
    </row>
    <row r="2166" spans="1:14" x14ac:dyDescent="0.25">
      <c r="A2166" s="1">
        <v>41205</v>
      </c>
      <c r="B2166">
        <v>3907.51</v>
      </c>
      <c r="C2166" s="12">
        <v>3642.56</v>
      </c>
      <c r="D2166">
        <v>3914.17</v>
      </c>
      <c r="E2166" s="12">
        <v>3640.28</v>
      </c>
      <c r="G2166">
        <f t="shared" si="198"/>
        <v>-6.7805328713170354E-2</v>
      </c>
      <c r="H2166">
        <f t="shared" si="199"/>
        <v>1.7044102254375471E-3</v>
      </c>
      <c r="I2166">
        <f t="shared" si="200"/>
        <v>-6.8388820502058856E-2</v>
      </c>
      <c r="J2166" t="str">
        <f t="shared" si="201"/>
        <v/>
      </c>
      <c r="K2166" t="str">
        <f t="shared" si="202"/>
        <v/>
      </c>
      <c r="L2166" t="str">
        <f t="shared" si="203"/>
        <v/>
      </c>
      <c r="M2166" t="str">
        <f>IF(Master!D2168&lt;'OHL indexes'!E2166,1,"")</f>
        <v/>
      </c>
      <c r="N2166" t="str">
        <f>IF(Master!D2168&gt;'OHL indexes'!D2166,1,"")</f>
        <v/>
      </c>
    </row>
    <row r="2167" spans="1:14" x14ac:dyDescent="0.25">
      <c r="A2167" s="1">
        <v>41206</v>
      </c>
      <c r="B2167">
        <v>3822.22</v>
      </c>
      <c r="C2167" s="12">
        <v>3838.46</v>
      </c>
      <c r="D2167">
        <v>3905.48</v>
      </c>
      <c r="E2167" s="12">
        <v>3769.41</v>
      </c>
      <c r="G2167">
        <f t="shared" si="198"/>
        <v>4.2488396795579142E-3</v>
      </c>
      <c r="H2167">
        <f t="shared" si="199"/>
        <v>2.1783152199507105E-2</v>
      </c>
      <c r="I2167">
        <f t="shared" si="200"/>
        <v>-1.3816577800335961E-2</v>
      </c>
      <c r="J2167" t="str">
        <f t="shared" si="201"/>
        <v/>
      </c>
      <c r="K2167" t="str">
        <f t="shared" si="202"/>
        <v/>
      </c>
      <c r="L2167" t="str">
        <f t="shared" si="203"/>
        <v/>
      </c>
      <c r="M2167" t="str">
        <f>IF(Master!D2169&lt;'OHL indexes'!E2167,1,"")</f>
        <v/>
      </c>
      <c r="N2167" t="str">
        <f>IF(Master!D2169&gt;'OHL indexes'!D2167,1,"")</f>
        <v/>
      </c>
    </row>
    <row r="2168" spans="1:14" x14ac:dyDescent="0.25">
      <c r="A2168" s="1">
        <v>41207</v>
      </c>
      <c r="B2168">
        <v>3743.08</v>
      </c>
      <c r="C2168" s="12">
        <v>3756.06</v>
      </c>
      <c r="D2168">
        <v>3853.64</v>
      </c>
      <c r="E2168" s="12">
        <v>3702.89</v>
      </c>
      <c r="G2168">
        <f t="shared" si="198"/>
        <v>3.4677324556247058E-3</v>
      </c>
      <c r="H2168">
        <f t="shared" si="199"/>
        <v>2.9537172595830219E-2</v>
      </c>
      <c r="I2168">
        <f t="shared" si="200"/>
        <v>-1.0737146948502363E-2</v>
      </c>
      <c r="J2168" t="str">
        <f t="shared" si="201"/>
        <v/>
      </c>
      <c r="K2168" t="str">
        <f t="shared" si="202"/>
        <v/>
      </c>
      <c r="L2168" t="str">
        <f t="shared" si="203"/>
        <v/>
      </c>
      <c r="M2168" t="str">
        <f>IF(Master!D2170&lt;'OHL indexes'!E2168,1,"")</f>
        <v/>
      </c>
      <c r="N2168" t="str">
        <f>IF(Master!D2170&gt;'OHL indexes'!D2168,1,"")</f>
        <v/>
      </c>
    </row>
    <row r="2169" spans="1:14" x14ac:dyDescent="0.25">
      <c r="A2169" s="1">
        <v>41208</v>
      </c>
      <c r="B2169">
        <v>3735.79</v>
      </c>
      <c r="C2169" s="12">
        <v>3825.77</v>
      </c>
      <c r="D2169">
        <v>3848.88</v>
      </c>
      <c r="E2169" s="12">
        <v>3683.41</v>
      </c>
      <c r="G2169">
        <f t="shared" si="198"/>
        <v>2.4085936307983058E-2</v>
      </c>
      <c r="H2169">
        <f t="shared" si="199"/>
        <v>3.0272044199486592E-2</v>
      </c>
      <c r="I2169">
        <f t="shared" si="200"/>
        <v>-1.402113073807687E-2</v>
      </c>
      <c r="J2169" t="str">
        <f t="shared" si="201"/>
        <v/>
      </c>
      <c r="K2169" t="str">
        <f t="shared" si="202"/>
        <v/>
      </c>
      <c r="L2169" t="str">
        <f t="shared" si="203"/>
        <v/>
      </c>
      <c r="M2169" t="str">
        <f>IF(Master!D2171&lt;'OHL indexes'!E2169,1,"")</f>
        <v/>
      </c>
      <c r="N2169" t="str">
        <f>IF(Master!D2171&gt;'OHL indexes'!D2169,1,"")</f>
        <v/>
      </c>
    </row>
    <row r="2170" spans="1:14" x14ac:dyDescent="0.25">
      <c r="A2170" s="1">
        <v>41213</v>
      </c>
      <c r="B2170">
        <v>3871.04</v>
      </c>
      <c r="C2170" s="12">
        <v>3664.95</v>
      </c>
      <c r="D2170">
        <v>3873.74</v>
      </c>
      <c r="E2170" s="12">
        <v>3641.72</v>
      </c>
      <c r="G2170">
        <f t="shared" si="198"/>
        <v>-5.3238922873439787E-2</v>
      </c>
      <c r="H2170">
        <f t="shared" si="199"/>
        <v>6.9748698024296729E-4</v>
      </c>
      <c r="I2170">
        <f t="shared" si="200"/>
        <v>-5.923989418864184E-2</v>
      </c>
      <c r="J2170" t="str">
        <f t="shared" si="201"/>
        <v/>
      </c>
      <c r="K2170" t="str">
        <f t="shared" si="202"/>
        <v/>
      </c>
      <c r="L2170" t="str">
        <f t="shared" si="203"/>
        <v/>
      </c>
      <c r="M2170" t="str">
        <f>IF(Master!D2172&lt;'OHL indexes'!E2170,1,"")</f>
        <v/>
      </c>
      <c r="N2170" t="str">
        <f>IF(Master!D2172&gt;'OHL indexes'!D2170,1,"")</f>
        <v/>
      </c>
    </row>
    <row r="2171" spans="1:14" x14ac:dyDescent="0.25">
      <c r="A2171" s="1">
        <v>41214</v>
      </c>
      <c r="B2171">
        <v>3497.5</v>
      </c>
      <c r="C2171" s="12">
        <v>3829.49</v>
      </c>
      <c r="D2171">
        <v>3829.49</v>
      </c>
      <c r="E2171" s="12">
        <v>3478.53</v>
      </c>
      <c r="G2171">
        <f t="shared" si="198"/>
        <v>9.4922087205146388E-2</v>
      </c>
      <c r="H2171">
        <f t="shared" si="199"/>
        <v>9.4922087205146388E-2</v>
      </c>
      <c r="I2171">
        <f t="shared" si="200"/>
        <v>-5.4238741958541059E-3</v>
      </c>
      <c r="J2171" t="str">
        <f t="shared" si="201"/>
        <v/>
      </c>
      <c r="K2171" t="str">
        <f t="shared" si="202"/>
        <v/>
      </c>
      <c r="L2171" t="str">
        <f t="shared" si="203"/>
        <v/>
      </c>
      <c r="M2171" t="str">
        <f>IF(Master!D2173&lt;'OHL indexes'!E2171,1,"")</f>
        <v/>
      </c>
      <c r="N2171" t="str">
        <f>IF(Master!D2173&gt;'OHL indexes'!D2171,1,"")</f>
        <v/>
      </c>
    </row>
    <row r="2172" spans="1:14" x14ac:dyDescent="0.25">
      <c r="A2172" s="1">
        <v>41215</v>
      </c>
      <c r="B2172">
        <v>3659.31</v>
      </c>
      <c r="C2172" s="12">
        <v>3502.73</v>
      </c>
      <c r="D2172">
        <v>3669.36</v>
      </c>
      <c r="E2172" s="12">
        <v>3437.53</v>
      </c>
      <c r="G2172">
        <f t="shared" si="198"/>
        <v>-4.2789487635647161E-2</v>
      </c>
      <c r="H2172">
        <f t="shared" si="199"/>
        <v>2.7464194069373171E-3</v>
      </c>
      <c r="I2172">
        <f t="shared" si="200"/>
        <v>-6.0607054335380051E-2</v>
      </c>
      <c r="J2172" t="str">
        <f t="shared" si="201"/>
        <v/>
      </c>
      <c r="K2172" t="str">
        <f t="shared" si="202"/>
        <v/>
      </c>
      <c r="L2172" t="str">
        <f t="shared" si="203"/>
        <v/>
      </c>
      <c r="M2172" t="str">
        <f>IF(Master!D2174&lt;'OHL indexes'!E2172,1,"")</f>
        <v/>
      </c>
      <c r="N2172" t="str">
        <f>IF(Master!D2174&gt;'OHL indexes'!D2172,1,"")</f>
        <v/>
      </c>
    </row>
    <row r="2173" spans="1:14" x14ac:dyDescent="0.25">
      <c r="A2173" s="1">
        <v>41218</v>
      </c>
      <c r="B2173">
        <v>3719.61</v>
      </c>
      <c r="C2173" s="12">
        <v>3659.31</v>
      </c>
      <c r="D2173">
        <v>3871.36</v>
      </c>
      <c r="E2173" s="12">
        <v>3620.34</v>
      </c>
      <c r="G2173">
        <f t="shared" si="198"/>
        <v>-1.621137699920161E-2</v>
      </c>
      <c r="H2173">
        <f t="shared" si="199"/>
        <v>4.0797287887708755E-2</v>
      </c>
      <c r="I2173">
        <f t="shared" si="200"/>
        <v>-2.6688281835998917E-2</v>
      </c>
      <c r="J2173" t="str">
        <f t="shared" si="201"/>
        <v/>
      </c>
      <c r="K2173" t="str">
        <f t="shared" si="202"/>
        <v/>
      </c>
      <c r="L2173" t="str">
        <f t="shared" si="203"/>
        <v/>
      </c>
      <c r="M2173" t="str">
        <f>IF(Master!D2175&lt;'OHL indexes'!E2173,1,"")</f>
        <v/>
      </c>
      <c r="N2173" t="str">
        <f>IF(Master!D2175&gt;'OHL indexes'!D2173,1,"")</f>
        <v/>
      </c>
    </row>
    <row r="2174" spans="1:14" x14ac:dyDescent="0.25">
      <c r="A2174" s="1">
        <v>41219</v>
      </c>
      <c r="B2174">
        <v>3537.13</v>
      </c>
      <c r="C2174" s="12">
        <v>3683.91</v>
      </c>
      <c r="D2174">
        <v>3711.35</v>
      </c>
      <c r="E2174" s="12">
        <v>3480.17</v>
      </c>
      <c r="G2174">
        <f t="shared" si="198"/>
        <v>4.1496919819175471E-2</v>
      </c>
      <c r="H2174">
        <f t="shared" si="199"/>
        <v>4.9254621684812205E-2</v>
      </c>
      <c r="I2174">
        <f t="shared" si="200"/>
        <v>-1.6103451103012922E-2</v>
      </c>
      <c r="J2174" t="str">
        <f t="shared" si="201"/>
        <v/>
      </c>
      <c r="K2174" t="str">
        <f t="shared" si="202"/>
        <v/>
      </c>
      <c r="L2174" t="str">
        <f t="shared" si="203"/>
        <v/>
      </c>
      <c r="M2174" t="str">
        <f>IF(Master!D2176&lt;'OHL indexes'!E2174,1,"")</f>
        <v/>
      </c>
      <c r="N2174" t="str">
        <f>IF(Master!D2176&gt;'OHL indexes'!D2174,1,"")</f>
        <v/>
      </c>
    </row>
    <row r="2175" spans="1:14" x14ac:dyDescent="0.25">
      <c r="A2175" s="1">
        <v>41220</v>
      </c>
      <c r="B2175">
        <v>3849.24</v>
      </c>
      <c r="C2175" s="12">
        <v>3589.15</v>
      </c>
      <c r="D2175">
        <v>3856.03</v>
      </c>
      <c r="E2175" s="12">
        <v>3561.14</v>
      </c>
      <c r="G2175">
        <f t="shared" si="198"/>
        <v>-6.7569182487971613E-2</v>
      </c>
      <c r="H2175">
        <f t="shared" si="199"/>
        <v>1.7639845787740249E-3</v>
      </c>
      <c r="I2175">
        <f t="shared" si="200"/>
        <v>-7.4845943614843424E-2</v>
      </c>
      <c r="J2175" t="str">
        <f t="shared" si="201"/>
        <v/>
      </c>
      <c r="K2175" t="str">
        <f t="shared" si="202"/>
        <v/>
      </c>
      <c r="L2175" t="str">
        <f t="shared" si="203"/>
        <v/>
      </c>
      <c r="M2175" t="str">
        <f>IF(Master!D2177&lt;'OHL indexes'!E2175,1,"")</f>
        <v/>
      </c>
      <c r="N2175" t="str">
        <f>IF(Master!D2177&gt;'OHL indexes'!D2175,1,"")</f>
        <v/>
      </c>
    </row>
    <row r="2176" spans="1:14" x14ac:dyDescent="0.25">
      <c r="A2176" s="1">
        <v>41221</v>
      </c>
      <c r="B2176">
        <v>3798.5</v>
      </c>
      <c r="C2176" s="12">
        <v>3785.71</v>
      </c>
      <c r="D2176">
        <v>3865.62</v>
      </c>
      <c r="E2176" s="12">
        <v>3702.91</v>
      </c>
      <c r="G2176">
        <f t="shared" si="198"/>
        <v>-3.3671185994471609E-3</v>
      </c>
      <c r="H2176">
        <f t="shared" si="199"/>
        <v>1.7670132947215977E-2</v>
      </c>
      <c r="I2176">
        <f t="shared" si="200"/>
        <v>-2.5165196788205946E-2</v>
      </c>
      <c r="J2176" t="str">
        <f t="shared" si="201"/>
        <v/>
      </c>
      <c r="K2176" t="str">
        <f t="shared" si="202"/>
        <v/>
      </c>
      <c r="L2176" t="str">
        <f t="shared" si="203"/>
        <v/>
      </c>
      <c r="M2176" t="str">
        <f>IF(Master!D2178&lt;'OHL indexes'!E2176,1,"")</f>
        <v/>
      </c>
      <c r="N2176" t="str">
        <f>IF(Master!D2178&gt;'OHL indexes'!D2176,1,"")</f>
        <v/>
      </c>
    </row>
    <row r="2177" spans="1:14" x14ac:dyDescent="0.25">
      <c r="A2177" s="1">
        <v>41222</v>
      </c>
      <c r="B2177">
        <v>3845.58</v>
      </c>
      <c r="C2177" s="12">
        <v>3851.16</v>
      </c>
      <c r="D2177">
        <v>3957.67</v>
      </c>
      <c r="E2177" s="12">
        <v>3709.86</v>
      </c>
      <c r="G2177">
        <f t="shared" si="198"/>
        <v>1.4510164916605728E-3</v>
      </c>
      <c r="H2177">
        <f t="shared" si="199"/>
        <v>2.914774884412763E-2</v>
      </c>
      <c r="I2177">
        <f t="shared" si="200"/>
        <v>-3.5292465635872849E-2</v>
      </c>
      <c r="J2177" t="str">
        <f t="shared" si="201"/>
        <v/>
      </c>
      <c r="K2177" t="str">
        <f t="shared" si="202"/>
        <v/>
      </c>
      <c r="L2177" t="str">
        <f t="shared" si="203"/>
        <v/>
      </c>
      <c r="M2177" t="str">
        <f>IF(Master!D2179&lt;'OHL indexes'!E2177,1,"")</f>
        <v/>
      </c>
      <c r="N2177" t="str">
        <f>IF(Master!D2179&gt;'OHL indexes'!D2177,1,"")</f>
        <v/>
      </c>
    </row>
    <row r="2178" spans="1:14" x14ac:dyDescent="0.25">
      <c r="A2178" s="1">
        <v>41225</v>
      </c>
      <c r="B2178">
        <v>3582.85</v>
      </c>
      <c r="C2178" s="12">
        <v>3774.32</v>
      </c>
      <c r="D2178">
        <v>3811.34</v>
      </c>
      <c r="E2178" s="12">
        <v>3564.29</v>
      </c>
      <c r="G2178">
        <f t="shared" si="198"/>
        <v>5.3440696652106601E-2</v>
      </c>
      <c r="H2178">
        <f t="shared" si="199"/>
        <v>6.3773253136469643E-2</v>
      </c>
      <c r="I2178">
        <f t="shared" si="200"/>
        <v>-5.1802336129058713E-3</v>
      </c>
      <c r="J2178" t="str">
        <f t="shared" si="201"/>
        <v/>
      </c>
      <c r="K2178" t="str">
        <f t="shared" si="202"/>
        <v/>
      </c>
      <c r="L2178" t="str">
        <f t="shared" si="203"/>
        <v/>
      </c>
      <c r="M2178" t="str">
        <f>IF(Master!D2180&lt;'OHL indexes'!E2178,1,"")</f>
        <v/>
      </c>
      <c r="N2178" t="str">
        <f>IF(Master!D2180&gt;'OHL indexes'!D2178,1,"")</f>
        <v/>
      </c>
    </row>
    <row r="2179" spans="1:14" x14ac:dyDescent="0.25">
      <c r="A2179" s="1">
        <v>41226</v>
      </c>
      <c r="B2179">
        <v>3553.11</v>
      </c>
      <c r="C2179" s="12">
        <v>3632.08</v>
      </c>
      <c r="D2179">
        <v>3692.02</v>
      </c>
      <c r="E2179" s="12">
        <v>3493.05</v>
      </c>
      <c r="G2179">
        <f t="shared" si="198"/>
        <v>2.2225599545187213E-2</v>
      </c>
      <c r="H2179">
        <f t="shared" si="199"/>
        <v>3.9095327755121589E-2</v>
      </c>
      <c r="I2179">
        <f t="shared" si="200"/>
        <v>-1.6903501439583857E-2</v>
      </c>
      <c r="J2179" t="str">
        <f t="shared" si="201"/>
        <v/>
      </c>
      <c r="K2179" t="str">
        <f t="shared" si="202"/>
        <v/>
      </c>
      <c r="L2179" t="str">
        <f t="shared" si="203"/>
        <v/>
      </c>
      <c r="M2179" t="str">
        <f>IF(Master!D2181&lt;'OHL indexes'!E2179,1,"")</f>
        <v/>
      </c>
      <c r="N2179" t="str">
        <f>IF(Master!D2181&gt;'OHL indexes'!D2179,1,"")</f>
        <v/>
      </c>
    </row>
    <row r="2180" spans="1:14" x14ac:dyDescent="0.25">
      <c r="A2180" s="1">
        <v>41227</v>
      </c>
      <c r="B2180">
        <v>3715.44</v>
      </c>
      <c r="C2180" s="12">
        <v>3531.34</v>
      </c>
      <c r="D2180">
        <v>3774.81</v>
      </c>
      <c r="E2180" s="12">
        <v>3467.99</v>
      </c>
      <c r="G2180">
        <f t="shared" si="198"/>
        <v>-4.9549986004349345E-2</v>
      </c>
      <c r="H2180">
        <f t="shared" si="199"/>
        <v>1.5979264905367829E-2</v>
      </c>
      <c r="I2180">
        <f t="shared" si="200"/>
        <v>-6.6600456473526748E-2</v>
      </c>
      <c r="J2180" t="str">
        <f t="shared" si="201"/>
        <v/>
      </c>
      <c r="K2180" t="str">
        <f t="shared" si="202"/>
        <v/>
      </c>
      <c r="L2180" t="str">
        <f t="shared" si="203"/>
        <v/>
      </c>
      <c r="M2180" t="str">
        <f>IF(Master!D2182&lt;'OHL indexes'!E2180,1,"")</f>
        <v/>
      </c>
      <c r="N2180" t="str">
        <f>IF(Master!D2182&gt;'OHL indexes'!D2180,1,"")</f>
        <v/>
      </c>
    </row>
    <row r="2181" spans="1:14" x14ac:dyDescent="0.25">
      <c r="A2181" s="1">
        <v>41228</v>
      </c>
      <c r="B2181">
        <v>3746.65</v>
      </c>
      <c r="C2181" s="12">
        <v>3694.11</v>
      </c>
      <c r="D2181">
        <v>3868.28</v>
      </c>
      <c r="E2181" s="12">
        <v>3640.01</v>
      </c>
      <c r="G2181">
        <f t="shared" si="198"/>
        <v>-1.4023194053354282E-2</v>
      </c>
      <c r="H2181">
        <f t="shared" si="199"/>
        <v>3.2463667543005004E-2</v>
      </c>
      <c r="I2181">
        <f t="shared" si="200"/>
        <v>-2.8462760065658621E-2</v>
      </c>
      <c r="J2181" t="str">
        <f t="shared" si="201"/>
        <v/>
      </c>
      <c r="K2181" t="str">
        <f t="shared" si="202"/>
        <v/>
      </c>
      <c r="L2181" t="str">
        <f t="shared" si="203"/>
        <v/>
      </c>
      <c r="M2181" t="str">
        <f>IF(Master!D2183&lt;'OHL indexes'!E2181,1,"")</f>
        <v/>
      </c>
      <c r="N2181" t="str">
        <f>IF(Master!D2183&gt;'OHL indexes'!D2181,1,"")</f>
        <v/>
      </c>
    </row>
    <row r="2182" spans="1:14" x14ac:dyDescent="0.25">
      <c r="A2182" s="1">
        <v>41229</v>
      </c>
      <c r="B2182">
        <v>3551.23</v>
      </c>
      <c r="C2182" s="12">
        <v>3745.47</v>
      </c>
      <c r="D2182">
        <v>3835.54</v>
      </c>
      <c r="E2182" s="12">
        <v>3541.37</v>
      </c>
      <c r="G2182">
        <f t="shared" si="198"/>
        <v>5.4696541761586781E-2</v>
      </c>
      <c r="H2182">
        <f t="shared" si="199"/>
        <v>8.0059584988863008E-2</v>
      </c>
      <c r="I2182">
        <f t="shared" si="200"/>
        <v>-2.7765027891745175E-3</v>
      </c>
      <c r="J2182" t="str">
        <f t="shared" si="201"/>
        <v/>
      </c>
      <c r="K2182" t="str">
        <f t="shared" si="202"/>
        <v/>
      </c>
      <c r="L2182" t="str">
        <f t="shared" si="203"/>
        <v/>
      </c>
      <c r="M2182" t="str">
        <f>IF(Master!D2184&lt;'OHL indexes'!E2182,1,"")</f>
        <v/>
      </c>
      <c r="N2182" t="str">
        <f>IF(Master!D2184&gt;'OHL indexes'!D2182,1,"")</f>
        <v/>
      </c>
    </row>
    <row r="2183" spans="1:14" x14ac:dyDescent="0.25">
      <c r="A2183" s="1">
        <v>41232</v>
      </c>
      <c r="B2183">
        <v>3238.63</v>
      </c>
      <c r="C2183" s="12">
        <v>3500.57</v>
      </c>
      <c r="D2183">
        <v>3519.42</v>
      </c>
      <c r="E2183" s="12">
        <v>3228.78</v>
      </c>
      <c r="G2183">
        <f t="shared" ref="G2183:G2246" si="204">C2183/$B2183-1</f>
        <v>8.0879878220111667E-2</v>
      </c>
      <c r="H2183">
        <f t="shared" ref="H2183:H2246" si="205">D2183/$B2183-1</f>
        <v>8.6700240533805983E-2</v>
      </c>
      <c r="I2183">
        <f t="shared" ref="I2183:I2246" si="206">E2183/$B2183-1</f>
        <v>-3.0414094848747464E-3</v>
      </c>
      <c r="J2183" t="str">
        <f t="shared" ref="J2183:J2246" si="207">IF(C2183&lt;E2183,1,"")</f>
        <v/>
      </c>
      <c r="K2183" t="str">
        <f t="shared" ref="K2183:K2246" si="208">IF(C2184&gt;D2184,1,"")</f>
        <v/>
      </c>
      <c r="L2183" t="str">
        <f t="shared" ref="L2183:L2246" si="209">IF(E2184&gt;D2184,1,"")</f>
        <v/>
      </c>
      <c r="M2183" t="str">
        <f>IF(Master!D2185&lt;'OHL indexes'!E2183,1,"")</f>
        <v/>
      </c>
      <c r="N2183" t="str">
        <f>IF(Master!D2185&gt;'OHL indexes'!D2183,1,"")</f>
        <v/>
      </c>
    </row>
    <row r="2184" spans="1:14" x14ac:dyDescent="0.25">
      <c r="A2184" s="1">
        <v>41233</v>
      </c>
      <c r="B2184">
        <v>3200.27</v>
      </c>
      <c r="C2184" s="12">
        <v>3276.99</v>
      </c>
      <c r="D2184">
        <v>3282.71</v>
      </c>
      <c r="E2184" s="12">
        <v>3170.51</v>
      </c>
      <c r="G2184">
        <f t="shared" si="204"/>
        <v>2.3972977280041885E-2</v>
      </c>
      <c r="H2184">
        <f t="shared" si="205"/>
        <v>2.5760326472453965E-2</v>
      </c>
      <c r="I2184">
        <f t="shared" si="206"/>
        <v>-9.2992153787023746E-3</v>
      </c>
      <c r="J2184" t="str">
        <f t="shared" si="207"/>
        <v/>
      </c>
      <c r="K2184" t="str">
        <f t="shared" si="208"/>
        <v/>
      </c>
      <c r="L2184" t="str">
        <f t="shared" si="209"/>
        <v/>
      </c>
      <c r="M2184" t="str">
        <f>IF(Master!D2186&lt;'OHL indexes'!E2184,1,"")</f>
        <v/>
      </c>
      <c r="N2184" t="str">
        <f>IF(Master!D2186&gt;'OHL indexes'!D2184,1,"")</f>
        <v/>
      </c>
    </row>
    <row r="2185" spans="1:14" x14ac:dyDescent="0.25">
      <c r="A2185" s="1">
        <v>41234</v>
      </c>
      <c r="B2185">
        <v>3210.03</v>
      </c>
      <c r="C2185" s="12">
        <v>3200.27</v>
      </c>
      <c r="D2185">
        <v>3268.57</v>
      </c>
      <c r="E2185" s="12">
        <v>3141.73</v>
      </c>
      <c r="G2185">
        <f t="shared" si="204"/>
        <v>-3.0404700267598894E-3</v>
      </c>
      <c r="H2185">
        <f t="shared" si="205"/>
        <v>1.823658968919295E-2</v>
      </c>
      <c r="I2185">
        <f t="shared" si="206"/>
        <v>-2.127705971595284E-2</v>
      </c>
      <c r="J2185" t="str">
        <f t="shared" si="207"/>
        <v/>
      </c>
      <c r="K2185" t="str">
        <f t="shared" si="208"/>
        <v/>
      </c>
      <c r="L2185" t="str">
        <f t="shared" si="209"/>
        <v/>
      </c>
      <c r="M2185" t="str">
        <f>IF(Master!D2187&lt;'OHL indexes'!E2185,1,"")</f>
        <v/>
      </c>
      <c r="N2185" t="str">
        <f>IF(Master!D2187&gt;'OHL indexes'!D2185,1,"")</f>
        <v/>
      </c>
    </row>
    <row r="2186" spans="1:14" x14ac:dyDescent="0.25">
      <c r="A2186" s="1">
        <v>41236</v>
      </c>
      <c r="B2186">
        <v>3141.14</v>
      </c>
      <c r="C2186" s="12">
        <v>3179.92</v>
      </c>
      <c r="D2186">
        <v>3199.82</v>
      </c>
      <c r="E2186" s="12">
        <v>3083.45</v>
      </c>
      <c r="G2186">
        <f t="shared" si="204"/>
        <v>1.2345836225064799E-2</v>
      </c>
      <c r="H2186">
        <f t="shared" si="205"/>
        <v>1.8681115773254486E-2</v>
      </c>
      <c r="I2186">
        <f t="shared" si="206"/>
        <v>-1.8365943574625843E-2</v>
      </c>
      <c r="J2186" t="str">
        <f t="shared" si="207"/>
        <v/>
      </c>
      <c r="K2186" t="str">
        <f t="shared" si="208"/>
        <v/>
      </c>
      <c r="L2186" t="str">
        <f t="shared" si="209"/>
        <v/>
      </c>
      <c r="M2186" t="str">
        <f>IF(Master!D2188&lt;'OHL indexes'!E2186,1,"")</f>
        <v/>
      </c>
      <c r="N2186" t="str">
        <f>IF(Master!D2188&gt;'OHL indexes'!D2186,1,"")</f>
        <v/>
      </c>
    </row>
    <row r="2187" spans="1:14" x14ac:dyDescent="0.25">
      <c r="A2187" s="1">
        <v>41239</v>
      </c>
      <c r="B2187">
        <v>3045.76</v>
      </c>
      <c r="C2187" s="12">
        <v>3152.41</v>
      </c>
      <c r="D2187">
        <v>3176.26</v>
      </c>
      <c r="E2187" s="12">
        <v>3035.08</v>
      </c>
      <c r="G2187">
        <f t="shared" si="204"/>
        <v>3.5015890943475458E-2</v>
      </c>
      <c r="H2187">
        <f t="shared" si="205"/>
        <v>4.284644883378852E-2</v>
      </c>
      <c r="I2187">
        <f t="shared" si="206"/>
        <v>-3.5065139735239725E-3</v>
      </c>
      <c r="J2187" t="str">
        <f t="shared" si="207"/>
        <v/>
      </c>
      <c r="K2187" t="str">
        <f t="shared" si="208"/>
        <v/>
      </c>
      <c r="L2187" t="str">
        <f t="shared" si="209"/>
        <v/>
      </c>
      <c r="M2187" t="str">
        <f>IF(Master!D2189&lt;'OHL indexes'!E2187,1,"")</f>
        <v/>
      </c>
      <c r="N2187" t="str">
        <f>IF(Master!D2189&gt;'OHL indexes'!D2187,1,"")</f>
        <v/>
      </c>
    </row>
    <row r="2188" spans="1:14" x14ac:dyDescent="0.25">
      <c r="A2188" s="1">
        <v>41240</v>
      </c>
      <c r="B2188">
        <v>3145.13</v>
      </c>
      <c r="C2188" s="12">
        <v>3053.83</v>
      </c>
      <c r="D2188">
        <v>3164.28</v>
      </c>
      <c r="E2188" s="12">
        <v>3013.99</v>
      </c>
      <c r="G2188">
        <f t="shared" si="204"/>
        <v>-2.9029006750118547E-2</v>
      </c>
      <c r="H2188">
        <f t="shared" si="205"/>
        <v>6.0887785242582648E-3</v>
      </c>
      <c r="I2188">
        <f t="shared" si="206"/>
        <v>-4.169620969562482E-2</v>
      </c>
      <c r="J2188" t="str">
        <f t="shared" si="207"/>
        <v/>
      </c>
      <c r="K2188" t="str">
        <f t="shared" si="208"/>
        <v/>
      </c>
      <c r="L2188" t="str">
        <f t="shared" si="209"/>
        <v/>
      </c>
      <c r="M2188" t="str">
        <f>IF(Master!D2190&lt;'OHL indexes'!E2188,1,"")</f>
        <v/>
      </c>
      <c r="N2188" t="str">
        <f>IF(Master!D2190&gt;'OHL indexes'!D2188,1,"")</f>
        <v/>
      </c>
    </row>
    <row r="2189" spans="1:14" x14ac:dyDescent="0.25">
      <c r="A2189" s="1">
        <v>41241</v>
      </c>
      <c r="B2189">
        <v>3027.24</v>
      </c>
      <c r="C2189" s="12">
        <v>3156.67</v>
      </c>
      <c r="D2189">
        <v>3251.19</v>
      </c>
      <c r="E2189" s="12">
        <v>3017.7</v>
      </c>
      <c r="G2189">
        <f t="shared" si="204"/>
        <v>4.2755116872134513E-2</v>
      </c>
      <c r="H2189">
        <f t="shared" si="205"/>
        <v>7.3978277242636947E-2</v>
      </c>
      <c r="I2189">
        <f t="shared" si="206"/>
        <v>-3.1513854203829572E-3</v>
      </c>
      <c r="J2189" t="str">
        <f t="shared" si="207"/>
        <v/>
      </c>
      <c r="K2189" t="str">
        <f t="shared" si="208"/>
        <v/>
      </c>
      <c r="L2189" t="str">
        <f t="shared" si="209"/>
        <v/>
      </c>
      <c r="M2189" t="str">
        <f>IF(Master!D2191&lt;'OHL indexes'!E2189,1,"")</f>
        <v/>
      </c>
      <c r="N2189" t="str">
        <f>IF(Master!D2191&gt;'OHL indexes'!D2189,1,"")</f>
        <v/>
      </c>
    </row>
    <row r="2190" spans="1:14" x14ac:dyDescent="0.25">
      <c r="A2190" s="1">
        <v>41242</v>
      </c>
      <c r="B2190">
        <v>2977.38</v>
      </c>
      <c r="C2190" s="12">
        <v>2998.81</v>
      </c>
      <c r="D2190">
        <v>3068.14</v>
      </c>
      <c r="E2190" s="12">
        <v>2965.4</v>
      </c>
      <c r="G2190">
        <f t="shared" si="204"/>
        <v>7.1976032619283092E-3</v>
      </c>
      <c r="H2190">
        <f t="shared" si="205"/>
        <v>3.0483176484022767E-2</v>
      </c>
      <c r="I2190">
        <f t="shared" si="206"/>
        <v>-4.0236718188474407E-3</v>
      </c>
      <c r="J2190" t="str">
        <f t="shared" si="207"/>
        <v/>
      </c>
      <c r="K2190" t="str">
        <f t="shared" si="208"/>
        <v/>
      </c>
      <c r="L2190" t="str">
        <f t="shared" si="209"/>
        <v/>
      </c>
      <c r="M2190" t="str">
        <f>IF(Master!D2192&lt;'OHL indexes'!E2190,1,"")</f>
        <v/>
      </c>
      <c r="N2190" t="str">
        <f>IF(Master!D2192&gt;'OHL indexes'!D2190,1,"")</f>
        <v/>
      </c>
    </row>
    <row r="2191" spans="1:14" x14ac:dyDescent="0.25">
      <c r="A2191" s="1">
        <v>41243</v>
      </c>
      <c r="B2191">
        <v>3024.99</v>
      </c>
      <c r="C2191" s="12">
        <v>2974.41</v>
      </c>
      <c r="D2191">
        <v>3087.45</v>
      </c>
      <c r="E2191" s="12">
        <v>2964.98</v>
      </c>
      <c r="G2191">
        <f t="shared" si="204"/>
        <v>-1.6720716432120364E-2</v>
      </c>
      <c r="H2191">
        <f t="shared" si="205"/>
        <v>2.0648002142155786E-2</v>
      </c>
      <c r="I2191">
        <f t="shared" si="206"/>
        <v>-1.9838082109362221E-2</v>
      </c>
      <c r="J2191" t="str">
        <f t="shared" si="207"/>
        <v/>
      </c>
      <c r="K2191" t="str">
        <f t="shared" si="208"/>
        <v/>
      </c>
      <c r="L2191" t="str">
        <f t="shared" si="209"/>
        <v/>
      </c>
      <c r="M2191" t="str">
        <f>IF(Master!D2193&lt;'OHL indexes'!E2191,1,"")</f>
        <v/>
      </c>
      <c r="N2191" t="str">
        <f>IF(Master!D2193&gt;'OHL indexes'!D2191,1,"")</f>
        <v/>
      </c>
    </row>
    <row r="2192" spans="1:14" x14ac:dyDescent="0.25">
      <c r="A2192" s="1">
        <v>41246</v>
      </c>
      <c r="B2192">
        <v>3163.61</v>
      </c>
      <c r="C2192" s="12">
        <v>3020.06</v>
      </c>
      <c r="D2192">
        <v>3164.77</v>
      </c>
      <c r="E2192" s="12">
        <v>2961.86</v>
      </c>
      <c r="G2192">
        <f t="shared" si="204"/>
        <v>-4.5375378128151178E-2</v>
      </c>
      <c r="H2192">
        <f t="shared" si="205"/>
        <v>3.6666972224774774E-4</v>
      </c>
      <c r="I2192">
        <f t="shared" si="206"/>
        <v>-6.3772083158164294E-2</v>
      </c>
      <c r="J2192" t="str">
        <f t="shared" si="207"/>
        <v/>
      </c>
      <c r="K2192" t="str">
        <f t="shared" si="208"/>
        <v/>
      </c>
      <c r="L2192" t="str">
        <f t="shared" si="209"/>
        <v/>
      </c>
      <c r="M2192" t="str">
        <f>IF(Master!D2194&lt;'OHL indexes'!E2192,1,"")</f>
        <v/>
      </c>
      <c r="N2192" t="str">
        <f>IF(Master!D2194&gt;'OHL indexes'!D2192,1,"")</f>
        <v/>
      </c>
    </row>
    <row r="2193" spans="1:14" x14ac:dyDescent="0.25">
      <c r="A2193" s="1">
        <v>41247</v>
      </c>
      <c r="B2193">
        <v>3190.15</v>
      </c>
      <c r="C2193" s="12">
        <v>3128.73</v>
      </c>
      <c r="D2193">
        <v>3215.68</v>
      </c>
      <c r="E2193" s="12">
        <v>3090.71</v>
      </c>
      <c r="G2193">
        <f t="shared" si="204"/>
        <v>-1.9253013181198431E-2</v>
      </c>
      <c r="H2193">
        <f t="shared" si="205"/>
        <v>8.0027584909798666E-3</v>
      </c>
      <c r="I2193">
        <f t="shared" si="206"/>
        <v>-3.1170948074542015E-2</v>
      </c>
      <c r="J2193" t="str">
        <f t="shared" si="207"/>
        <v/>
      </c>
      <c r="K2193" t="str">
        <f t="shared" si="208"/>
        <v/>
      </c>
      <c r="L2193" t="str">
        <f t="shared" si="209"/>
        <v/>
      </c>
      <c r="M2193" t="str">
        <f>IF(Master!D2195&lt;'OHL indexes'!E2193,1,"")</f>
        <v/>
      </c>
      <c r="N2193" t="str">
        <f>IF(Master!D2195&gt;'OHL indexes'!D2193,1,"")</f>
        <v/>
      </c>
    </row>
    <row r="2194" spans="1:14" x14ac:dyDescent="0.25">
      <c r="A2194" s="1">
        <v>41248</v>
      </c>
      <c r="B2194">
        <v>3102.6</v>
      </c>
      <c r="C2194" s="12">
        <v>3152.98</v>
      </c>
      <c r="D2194">
        <v>3244.93</v>
      </c>
      <c r="E2194" s="12">
        <v>3088.41</v>
      </c>
      <c r="G2194">
        <f t="shared" si="204"/>
        <v>1.6237993940565909E-2</v>
      </c>
      <c r="H2194">
        <f t="shared" si="205"/>
        <v>4.5874427899181391E-2</v>
      </c>
      <c r="I2194">
        <f t="shared" si="206"/>
        <v>-4.5735834461420044E-3</v>
      </c>
      <c r="J2194" t="str">
        <f t="shared" si="207"/>
        <v/>
      </c>
      <c r="K2194" t="str">
        <f t="shared" si="208"/>
        <v/>
      </c>
      <c r="L2194" t="str">
        <f t="shared" si="209"/>
        <v/>
      </c>
      <c r="M2194" t="str">
        <f>IF(Master!D2196&lt;'OHL indexes'!E2194,1,"")</f>
        <v/>
      </c>
      <c r="N2194" t="str">
        <f>IF(Master!D2196&gt;'OHL indexes'!D2194,1,"")</f>
        <v/>
      </c>
    </row>
    <row r="2195" spans="1:14" x14ac:dyDescent="0.25">
      <c r="A2195" s="1">
        <v>41249</v>
      </c>
      <c r="B2195">
        <v>3158.15</v>
      </c>
      <c r="C2195" s="12">
        <v>3102.6</v>
      </c>
      <c r="D2195">
        <v>3176.66</v>
      </c>
      <c r="E2195" s="12">
        <v>3088.96</v>
      </c>
      <c r="G2195">
        <f t="shared" si="204"/>
        <v>-1.7589411522568654E-2</v>
      </c>
      <c r="H2195">
        <f t="shared" si="205"/>
        <v>5.8610262337126517E-3</v>
      </c>
      <c r="I2195">
        <f t="shared" si="206"/>
        <v>-2.1908395738011177E-2</v>
      </c>
      <c r="J2195" t="str">
        <f t="shared" si="207"/>
        <v/>
      </c>
      <c r="K2195" t="str">
        <f t="shared" si="208"/>
        <v/>
      </c>
      <c r="L2195" t="str">
        <f t="shared" si="209"/>
        <v/>
      </c>
      <c r="M2195" t="str">
        <f>IF(Master!D2197&lt;'OHL indexes'!E2195,1,"")</f>
        <v/>
      </c>
      <c r="N2195" t="str">
        <f>IF(Master!D2197&gt;'OHL indexes'!D2195,1,"")</f>
        <v/>
      </c>
    </row>
    <row r="2196" spans="1:14" x14ac:dyDescent="0.25">
      <c r="A2196" s="1">
        <v>41250</v>
      </c>
      <c r="B2196">
        <v>3084.39</v>
      </c>
      <c r="C2196" s="12">
        <v>3171.25</v>
      </c>
      <c r="D2196">
        <v>3176.2</v>
      </c>
      <c r="E2196" s="12">
        <v>3031.18</v>
      </c>
      <c r="G2196">
        <f t="shared" si="204"/>
        <v>2.8161159905200073E-2</v>
      </c>
      <c r="H2196">
        <f t="shared" si="205"/>
        <v>2.9766015322316486E-2</v>
      </c>
      <c r="I2196">
        <f t="shared" si="206"/>
        <v>-1.7251385200963587E-2</v>
      </c>
      <c r="J2196" t="str">
        <f t="shared" si="207"/>
        <v/>
      </c>
      <c r="K2196" t="str">
        <f t="shared" si="208"/>
        <v/>
      </c>
      <c r="L2196" t="str">
        <f t="shared" si="209"/>
        <v/>
      </c>
      <c r="M2196" t="str">
        <f>IF(Master!D2198&lt;'OHL indexes'!E2196,1,"")</f>
        <v/>
      </c>
      <c r="N2196" t="str">
        <f>IF(Master!D2198&gt;'OHL indexes'!D2196,1,"")</f>
        <v/>
      </c>
    </row>
    <row r="2197" spans="1:14" x14ac:dyDescent="0.25">
      <c r="A2197" s="1">
        <v>41253</v>
      </c>
      <c r="B2197">
        <v>3061.21</v>
      </c>
      <c r="C2197" s="12">
        <v>3093.58</v>
      </c>
      <c r="D2197">
        <v>3107.11</v>
      </c>
      <c r="E2197" s="12">
        <v>3038.75</v>
      </c>
      <c r="G2197">
        <f t="shared" si="204"/>
        <v>1.0574250051450296E-2</v>
      </c>
      <c r="H2197">
        <f t="shared" si="205"/>
        <v>1.4994070971936058E-2</v>
      </c>
      <c r="I2197">
        <f t="shared" si="206"/>
        <v>-7.336968061648852E-3</v>
      </c>
      <c r="J2197" t="str">
        <f t="shared" si="207"/>
        <v/>
      </c>
      <c r="K2197" t="str">
        <f t="shared" si="208"/>
        <v/>
      </c>
      <c r="L2197" t="str">
        <f t="shared" si="209"/>
        <v/>
      </c>
      <c r="M2197" t="str">
        <f>IF(Master!D2199&lt;'OHL indexes'!E2197,1,"")</f>
        <v/>
      </c>
      <c r="N2197" t="str">
        <f>IF(Master!D2199&gt;'OHL indexes'!D2197,1,"")</f>
        <v/>
      </c>
    </row>
    <row r="2198" spans="1:14" x14ac:dyDescent="0.25">
      <c r="A2198" s="1">
        <v>41254</v>
      </c>
      <c r="B2198">
        <v>2966.29</v>
      </c>
      <c r="C2198" s="12">
        <v>3045.79</v>
      </c>
      <c r="D2198">
        <v>3061.79</v>
      </c>
      <c r="E2198" s="12">
        <v>2957.13</v>
      </c>
      <c r="G2198">
        <f t="shared" si="204"/>
        <v>2.6801155652346864E-2</v>
      </c>
      <c r="H2198">
        <f t="shared" si="205"/>
        <v>3.2195098928290866E-2</v>
      </c>
      <c r="I2198">
        <f t="shared" si="206"/>
        <v>-3.0880325254779573E-3</v>
      </c>
      <c r="J2198" t="str">
        <f t="shared" si="207"/>
        <v/>
      </c>
      <c r="K2198" t="str">
        <f t="shared" si="208"/>
        <v/>
      </c>
      <c r="L2198" t="str">
        <f t="shared" si="209"/>
        <v/>
      </c>
      <c r="M2198" t="str">
        <f>IF(Master!D2200&lt;'OHL indexes'!E2198,1,"")</f>
        <v/>
      </c>
      <c r="N2198" t="str">
        <f>IF(Master!D2200&gt;'OHL indexes'!D2198,1,"")</f>
        <v/>
      </c>
    </row>
    <row r="2199" spans="1:14" x14ac:dyDescent="0.25">
      <c r="A2199" s="1">
        <v>41255</v>
      </c>
      <c r="B2199">
        <v>3080.15</v>
      </c>
      <c r="C2199" s="12">
        <v>2950.44</v>
      </c>
      <c r="D2199">
        <v>3082.54</v>
      </c>
      <c r="E2199" s="12">
        <v>2944.29</v>
      </c>
      <c r="G2199">
        <f t="shared" si="204"/>
        <v>-4.2111585474733371E-2</v>
      </c>
      <c r="H2199">
        <f t="shared" si="205"/>
        <v>7.75936236871555E-4</v>
      </c>
      <c r="I2199">
        <f t="shared" si="206"/>
        <v>-4.410824148174608E-2</v>
      </c>
      <c r="J2199" t="str">
        <f t="shared" si="207"/>
        <v/>
      </c>
      <c r="K2199" t="str">
        <f t="shared" si="208"/>
        <v/>
      </c>
      <c r="L2199" t="str">
        <f t="shared" si="209"/>
        <v/>
      </c>
      <c r="M2199" t="str">
        <f>IF(Master!D2201&lt;'OHL indexes'!E2199,1,"")</f>
        <v/>
      </c>
      <c r="N2199" t="str">
        <f>IF(Master!D2201&gt;'OHL indexes'!D2199,1,"")</f>
        <v/>
      </c>
    </row>
    <row r="2200" spans="1:14" x14ac:dyDescent="0.25">
      <c r="A2200" s="1">
        <v>41256</v>
      </c>
      <c r="B2200">
        <v>3128.04</v>
      </c>
      <c r="C2200" s="12">
        <v>3072.97</v>
      </c>
      <c r="D2200">
        <v>3157.24</v>
      </c>
      <c r="E2200" s="12">
        <v>3020.3</v>
      </c>
      <c r="G2200">
        <f t="shared" si="204"/>
        <v>-1.7605273589851866E-2</v>
      </c>
      <c r="H2200">
        <f t="shared" si="205"/>
        <v>9.3349189908056296E-3</v>
      </c>
      <c r="I2200">
        <f t="shared" si="206"/>
        <v>-3.4443293564020872E-2</v>
      </c>
      <c r="J2200" t="str">
        <f t="shared" si="207"/>
        <v/>
      </c>
      <c r="K2200" t="str">
        <f t="shared" si="208"/>
        <v/>
      </c>
      <c r="L2200" t="str">
        <f t="shared" si="209"/>
        <v/>
      </c>
      <c r="M2200" t="str">
        <f>IF(Master!D2202&lt;'OHL indexes'!E2200,1,"")</f>
        <v/>
      </c>
      <c r="N2200" t="str">
        <f>IF(Master!D2202&gt;'OHL indexes'!D2200,1,"")</f>
        <v/>
      </c>
    </row>
    <row r="2201" spans="1:14" x14ac:dyDescent="0.25">
      <c r="A2201" s="1">
        <v>41257</v>
      </c>
      <c r="B2201">
        <v>3112.28</v>
      </c>
      <c r="C2201" s="12">
        <v>3117.53</v>
      </c>
      <c r="D2201">
        <v>3168.17</v>
      </c>
      <c r="E2201" s="12">
        <v>3083.52</v>
      </c>
      <c r="G2201">
        <f t="shared" si="204"/>
        <v>1.6868662202629281E-3</v>
      </c>
      <c r="H2201">
        <f t="shared" si="205"/>
        <v>1.79578958191422E-2</v>
      </c>
      <c r="I2201">
        <f t="shared" si="206"/>
        <v>-9.2408138085262603E-3</v>
      </c>
      <c r="J2201" t="str">
        <f t="shared" si="207"/>
        <v/>
      </c>
      <c r="K2201" t="str">
        <f t="shared" si="208"/>
        <v/>
      </c>
      <c r="L2201" t="str">
        <f t="shared" si="209"/>
        <v/>
      </c>
      <c r="M2201" t="str">
        <f>IF(Master!D2203&lt;'OHL indexes'!E2201,1,"")</f>
        <v/>
      </c>
      <c r="N2201" t="str">
        <f>IF(Master!D2203&gt;'OHL indexes'!D2201,1,"")</f>
        <v/>
      </c>
    </row>
    <row r="2202" spans="1:14" x14ac:dyDescent="0.25">
      <c r="A2202" s="1">
        <v>41260</v>
      </c>
      <c r="B2202">
        <v>2986.32</v>
      </c>
      <c r="C2202" s="12">
        <v>3101.3</v>
      </c>
      <c r="D2202">
        <v>3143.3</v>
      </c>
      <c r="E2202" s="12">
        <v>2969.12</v>
      </c>
      <c r="G2202">
        <f t="shared" si="204"/>
        <v>3.8502236866779116E-2</v>
      </c>
      <c r="H2202">
        <f t="shared" si="205"/>
        <v>5.2566369310723671E-2</v>
      </c>
      <c r="I2202">
        <f t="shared" si="206"/>
        <v>-5.7595970960916398E-3</v>
      </c>
      <c r="J2202" t="str">
        <f t="shared" si="207"/>
        <v/>
      </c>
      <c r="K2202" t="str">
        <f t="shared" si="208"/>
        <v/>
      </c>
      <c r="L2202" t="str">
        <f t="shared" si="209"/>
        <v/>
      </c>
      <c r="M2202" t="str">
        <f>IF(Master!D2204&lt;'OHL indexes'!E2202,1,"")</f>
        <v/>
      </c>
      <c r="N2202" t="str">
        <f>IF(Master!D2204&gt;'OHL indexes'!D2202,1,"")</f>
        <v/>
      </c>
    </row>
    <row r="2203" spans="1:14" x14ac:dyDescent="0.25">
      <c r="A2203" s="1">
        <v>41261</v>
      </c>
      <c r="B2203">
        <v>2920.06</v>
      </c>
      <c r="C2203" s="12">
        <v>2966.77</v>
      </c>
      <c r="D2203">
        <v>2995.38</v>
      </c>
      <c r="E2203" s="12">
        <v>2884.77</v>
      </c>
      <c r="G2203">
        <f t="shared" si="204"/>
        <v>1.5996246652466128E-2</v>
      </c>
      <c r="H2203">
        <f t="shared" si="205"/>
        <v>2.5793990534441091E-2</v>
      </c>
      <c r="I2203">
        <f t="shared" si="206"/>
        <v>-1.2085368108874506E-2</v>
      </c>
      <c r="J2203" t="str">
        <f t="shared" si="207"/>
        <v/>
      </c>
      <c r="K2203" t="str">
        <f t="shared" si="208"/>
        <v/>
      </c>
      <c r="L2203" t="str">
        <f t="shared" si="209"/>
        <v/>
      </c>
      <c r="M2203" t="str">
        <f>IF(Master!D2205&lt;'OHL indexes'!E2203,1,"")</f>
        <v/>
      </c>
      <c r="N2203" t="str">
        <f>IF(Master!D2205&gt;'OHL indexes'!D2203,1,"")</f>
        <v/>
      </c>
    </row>
    <row r="2204" spans="1:14" x14ac:dyDescent="0.25">
      <c r="A2204" s="1">
        <v>41262</v>
      </c>
      <c r="B2204">
        <v>3091.83</v>
      </c>
      <c r="C2204" s="12">
        <v>2911.02</v>
      </c>
      <c r="D2204">
        <v>3091.83</v>
      </c>
      <c r="E2204" s="12">
        <v>2874.86</v>
      </c>
      <c r="G2204">
        <f t="shared" si="204"/>
        <v>-5.8479929362222349E-2</v>
      </c>
      <c r="H2204">
        <f t="shared" si="205"/>
        <v>0</v>
      </c>
      <c r="I2204">
        <f t="shared" si="206"/>
        <v>-7.0175268368571353E-2</v>
      </c>
      <c r="J2204" t="str">
        <f t="shared" si="207"/>
        <v/>
      </c>
      <c r="K2204" t="str">
        <f t="shared" si="208"/>
        <v/>
      </c>
      <c r="L2204" t="str">
        <f t="shared" si="209"/>
        <v/>
      </c>
      <c r="M2204" t="str">
        <f>IF(Master!D2206&lt;'OHL indexes'!E2204,1,"")</f>
        <v/>
      </c>
      <c r="N2204" t="str">
        <f>IF(Master!D2206&gt;'OHL indexes'!D2204,1,"")</f>
        <v/>
      </c>
    </row>
    <row r="2205" spans="1:14" x14ac:dyDescent="0.25">
      <c r="A2205" s="1">
        <v>41263</v>
      </c>
      <c r="B2205">
        <v>3162.47</v>
      </c>
      <c r="C2205" s="12">
        <v>3073.9</v>
      </c>
      <c r="D2205">
        <v>3171.48</v>
      </c>
      <c r="E2205" s="12">
        <v>3037.73</v>
      </c>
      <c r="G2205">
        <f t="shared" si="204"/>
        <v>-2.8006589785831926E-2</v>
      </c>
      <c r="H2205">
        <f t="shared" si="205"/>
        <v>2.8490388841633241E-3</v>
      </c>
      <c r="I2205">
        <f t="shared" si="206"/>
        <v>-3.9443852431801707E-2</v>
      </c>
      <c r="J2205" t="str">
        <f t="shared" si="207"/>
        <v/>
      </c>
      <c r="K2205" t="str">
        <f t="shared" si="208"/>
        <v/>
      </c>
      <c r="L2205" t="str">
        <f t="shared" si="209"/>
        <v/>
      </c>
      <c r="M2205" t="str">
        <f>IF(Master!D2207&lt;'OHL indexes'!E2205,1,"")</f>
        <v/>
      </c>
      <c r="N2205" t="str">
        <f>IF(Master!D2207&gt;'OHL indexes'!D2205,1,"")</f>
        <v/>
      </c>
    </row>
    <row r="2206" spans="1:14" x14ac:dyDescent="0.25">
      <c r="A2206" s="1">
        <v>41264</v>
      </c>
      <c r="B2206">
        <v>3290.45</v>
      </c>
      <c r="C2206" s="12">
        <v>3268.45</v>
      </c>
      <c r="D2206">
        <v>3445.42</v>
      </c>
      <c r="E2206" s="12">
        <v>3263.45</v>
      </c>
      <c r="G2206">
        <f t="shared" si="204"/>
        <v>-6.6860155905726915E-3</v>
      </c>
      <c r="H2206">
        <f t="shared" si="205"/>
        <v>4.7096901639593458E-2</v>
      </c>
      <c r="I2206">
        <f t="shared" si="206"/>
        <v>-8.2055645884301365E-3</v>
      </c>
      <c r="J2206" t="str">
        <f t="shared" si="207"/>
        <v/>
      </c>
      <c r="K2206" t="str">
        <f t="shared" si="208"/>
        <v/>
      </c>
      <c r="L2206" t="str">
        <f t="shared" si="209"/>
        <v/>
      </c>
      <c r="M2206" t="str">
        <f>IF(Master!D2208&lt;'OHL indexes'!E2206,1,"")</f>
        <v/>
      </c>
      <c r="N2206" t="str">
        <f>IF(Master!D2208&gt;'OHL indexes'!D2206,1,"")</f>
        <v/>
      </c>
    </row>
    <row r="2207" spans="1:14" x14ac:dyDescent="0.25">
      <c r="A2207" s="1">
        <v>41267</v>
      </c>
      <c r="B2207">
        <v>3362.38</v>
      </c>
      <c r="C2207" s="12">
        <v>3291.95</v>
      </c>
      <c r="D2207">
        <v>3363.87</v>
      </c>
      <c r="E2207" s="12">
        <v>3275.47</v>
      </c>
      <c r="G2207">
        <f t="shared" si="204"/>
        <v>-2.0946472439165253E-2</v>
      </c>
      <c r="H2207">
        <f t="shared" si="205"/>
        <v>4.4313849118782223E-4</v>
      </c>
      <c r="I2207">
        <f t="shared" si="206"/>
        <v>-2.584776259673216E-2</v>
      </c>
      <c r="J2207" t="str">
        <f t="shared" si="207"/>
        <v/>
      </c>
      <c r="K2207" t="str">
        <f t="shared" si="208"/>
        <v/>
      </c>
      <c r="L2207" t="str">
        <f t="shared" si="209"/>
        <v/>
      </c>
      <c r="M2207" t="str">
        <f>IF(Master!D2209&lt;'OHL indexes'!E2207,1,"")</f>
        <v/>
      </c>
      <c r="N2207" t="str">
        <f>IF(Master!D2209&gt;'OHL indexes'!D2207,1,"")</f>
        <v/>
      </c>
    </row>
    <row r="2208" spans="1:14" x14ac:dyDescent="0.25">
      <c r="A2208" s="1">
        <v>41269</v>
      </c>
      <c r="B2208">
        <v>3505.11</v>
      </c>
      <c r="C2208" s="12">
        <v>3335.43</v>
      </c>
      <c r="D2208">
        <v>3518.07</v>
      </c>
      <c r="E2208" s="12">
        <v>3327.65</v>
      </c>
      <c r="G2208">
        <f t="shared" si="204"/>
        <v>-4.8409322389311726E-2</v>
      </c>
      <c r="H2208">
        <f t="shared" si="205"/>
        <v>3.6974588529319341E-3</v>
      </c>
      <c r="I2208">
        <f t="shared" si="206"/>
        <v>-5.062893889207476E-2</v>
      </c>
      <c r="J2208" t="str">
        <f t="shared" si="207"/>
        <v/>
      </c>
      <c r="K2208" t="str">
        <f t="shared" si="208"/>
        <v/>
      </c>
      <c r="L2208" t="str">
        <f t="shared" si="209"/>
        <v/>
      </c>
      <c r="M2208" t="str">
        <f>IF(Master!D2210&lt;'OHL indexes'!E2208,1,"")</f>
        <v/>
      </c>
      <c r="N2208" t="str">
        <f>IF(Master!D2210&gt;'OHL indexes'!D2208,1,"")</f>
        <v/>
      </c>
    </row>
    <row r="2209" spans="1:14" x14ac:dyDescent="0.25">
      <c r="A2209" s="1">
        <v>41270</v>
      </c>
      <c r="B2209">
        <v>3445.74</v>
      </c>
      <c r="C2209" s="12">
        <v>3473.18</v>
      </c>
      <c r="D2209">
        <v>3706.69</v>
      </c>
      <c r="E2209" s="12">
        <v>3434.26</v>
      </c>
      <c r="G2209">
        <f t="shared" si="204"/>
        <v>7.9634563257819924E-3</v>
      </c>
      <c r="H2209">
        <f t="shared" si="205"/>
        <v>7.5731192719125762E-2</v>
      </c>
      <c r="I2209">
        <f t="shared" si="206"/>
        <v>-3.3316500954800876E-3</v>
      </c>
      <c r="J2209" t="str">
        <f t="shared" si="207"/>
        <v/>
      </c>
      <c r="K2209" t="str">
        <f t="shared" si="208"/>
        <v/>
      </c>
      <c r="L2209" t="str">
        <f t="shared" si="209"/>
        <v/>
      </c>
      <c r="M2209" t="str">
        <f>IF(Master!D2211&lt;'OHL indexes'!E2209,1,"")</f>
        <v/>
      </c>
      <c r="N2209" t="str">
        <f>IF(Master!D2211&gt;'OHL indexes'!D2209,1,"")</f>
        <v/>
      </c>
    </row>
    <row r="2210" spans="1:14" x14ac:dyDescent="0.25">
      <c r="A2210" s="1">
        <v>41271</v>
      </c>
      <c r="B2210">
        <v>3987.14</v>
      </c>
      <c r="C2210" s="12">
        <v>3514.54</v>
      </c>
      <c r="D2210">
        <v>3996.1</v>
      </c>
      <c r="E2210" s="12">
        <v>3500.18</v>
      </c>
      <c r="G2210">
        <f t="shared" si="204"/>
        <v>-0.11853107741388558</v>
      </c>
      <c r="H2210">
        <f t="shared" si="205"/>
        <v>2.2472248278213591E-3</v>
      </c>
      <c r="I2210">
        <f t="shared" si="206"/>
        <v>-0.12213265649061733</v>
      </c>
      <c r="J2210" t="str">
        <f t="shared" si="207"/>
        <v/>
      </c>
      <c r="K2210" t="str">
        <f t="shared" si="208"/>
        <v/>
      </c>
      <c r="L2210" t="str">
        <f t="shared" si="209"/>
        <v/>
      </c>
      <c r="M2210" t="str">
        <f>IF(Master!D2212&lt;'OHL indexes'!E2210,1,"")</f>
        <v/>
      </c>
      <c r="N2210" t="str">
        <f>IF(Master!D2212&gt;'OHL indexes'!D2210,1,"")</f>
        <v/>
      </c>
    </row>
    <row r="2211" spans="1:14" x14ac:dyDescent="0.25">
      <c r="A2211" s="1">
        <v>41274</v>
      </c>
      <c r="B2211">
        <v>3235.65</v>
      </c>
      <c r="C2211" s="12">
        <v>3864.88</v>
      </c>
      <c r="D2211">
        <v>3885.74</v>
      </c>
      <c r="E2211" s="12">
        <v>3210.67</v>
      </c>
      <c r="G2211">
        <f t="shared" si="204"/>
        <v>0.19446788126033399</v>
      </c>
      <c r="H2211">
        <f t="shared" si="205"/>
        <v>0.20091480846197807</v>
      </c>
      <c r="I2211">
        <f t="shared" si="206"/>
        <v>-7.7202416825058462E-3</v>
      </c>
      <c r="J2211" t="str">
        <f t="shared" si="207"/>
        <v/>
      </c>
      <c r="K2211" t="str">
        <f t="shared" si="208"/>
        <v/>
      </c>
      <c r="L2211" t="str">
        <f t="shared" si="209"/>
        <v/>
      </c>
      <c r="M2211" t="str">
        <f>IF(Master!D2213&lt;'OHL indexes'!E2211,1,"")</f>
        <v/>
      </c>
      <c r="N2211" t="str">
        <f>IF(Master!D2213&gt;'OHL indexes'!D2211,1,"")</f>
        <v/>
      </c>
    </row>
    <row r="2212" spans="1:14" x14ac:dyDescent="0.25">
      <c r="A2212" s="1">
        <v>41276</v>
      </c>
      <c r="B2212">
        <v>2887.21</v>
      </c>
      <c r="C2212" s="12">
        <v>3066.4</v>
      </c>
      <c r="D2212">
        <v>3086.31</v>
      </c>
      <c r="E2212" s="12">
        <v>2869.27</v>
      </c>
      <c r="G2212">
        <f t="shared" si="204"/>
        <v>6.206337606201151E-2</v>
      </c>
      <c r="H2212">
        <f t="shared" si="205"/>
        <v>6.8959306735568271E-2</v>
      </c>
      <c r="I2212">
        <f t="shared" si="206"/>
        <v>-6.2136110639683384E-3</v>
      </c>
      <c r="J2212" t="str">
        <f t="shared" si="207"/>
        <v/>
      </c>
      <c r="K2212" t="str">
        <f t="shared" si="208"/>
        <v/>
      </c>
      <c r="L2212" t="str">
        <f t="shared" si="209"/>
        <v/>
      </c>
      <c r="M2212" t="str">
        <f>IF(Master!D2214&lt;'OHL indexes'!E2212,1,"")</f>
        <v/>
      </c>
      <c r="N2212" t="str">
        <f>IF(Master!D2214&gt;'OHL indexes'!D2212,1,"")</f>
        <v/>
      </c>
    </row>
    <row r="2213" spans="1:14" x14ac:dyDescent="0.25">
      <c r="A2213" s="1">
        <v>41277</v>
      </c>
      <c r="B2213">
        <v>2931.84</v>
      </c>
      <c r="C2213" s="12">
        <v>2913.98</v>
      </c>
      <c r="D2213">
        <v>2949.68</v>
      </c>
      <c r="E2213" s="12">
        <v>2838.12</v>
      </c>
      <c r="G2213">
        <f t="shared" si="204"/>
        <v>-6.0917376118752031E-3</v>
      </c>
      <c r="H2213">
        <f t="shared" si="205"/>
        <v>6.0849159572144984E-3</v>
      </c>
      <c r="I2213">
        <f t="shared" si="206"/>
        <v>-3.1966273739358342E-2</v>
      </c>
      <c r="J2213" t="str">
        <f t="shared" si="207"/>
        <v/>
      </c>
      <c r="K2213" t="str">
        <f t="shared" si="208"/>
        <v/>
      </c>
      <c r="L2213" t="str">
        <f t="shared" si="209"/>
        <v/>
      </c>
      <c r="M2213" t="str">
        <f>IF(Master!D2215&lt;'OHL indexes'!E2213,1,"")</f>
        <v/>
      </c>
      <c r="N2213" t="str">
        <f>IF(Master!D2215&gt;'OHL indexes'!D2213,1,"")</f>
        <v/>
      </c>
    </row>
    <row r="2214" spans="1:14" x14ac:dyDescent="0.25">
      <c r="A2214" s="1">
        <v>41278</v>
      </c>
      <c r="B2214">
        <v>2859.71</v>
      </c>
      <c r="C2214" s="12">
        <v>2922.95</v>
      </c>
      <c r="D2214">
        <v>2935.2</v>
      </c>
      <c r="E2214" s="12">
        <v>2820.18</v>
      </c>
      <c r="G2214">
        <f t="shared" si="204"/>
        <v>2.2114130453787295E-2</v>
      </c>
      <c r="H2214">
        <f t="shared" si="205"/>
        <v>2.6397781593238356E-2</v>
      </c>
      <c r="I2214">
        <f t="shared" si="206"/>
        <v>-1.3823079962653639E-2</v>
      </c>
      <c r="J2214" t="str">
        <f t="shared" si="207"/>
        <v/>
      </c>
      <c r="K2214" t="str">
        <f t="shared" si="208"/>
        <v/>
      </c>
      <c r="L2214" t="str">
        <f t="shared" si="209"/>
        <v/>
      </c>
      <c r="M2214" t="str">
        <f>IF(Master!D2216&lt;'OHL indexes'!E2214,1,"")</f>
        <v/>
      </c>
      <c r="N2214" t="str">
        <f>IF(Master!D2216&gt;'OHL indexes'!D2214,1,"")</f>
        <v/>
      </c>
    </row>
    <row r="2215" spans="1:14" x14ac:dyDescent="0.25">
      <c r="A2215" s="1">
        <v>41281</v>
      </c>
      <c r="B2215">
        <v>2794.82</v>
      </c>
      <c r="C2215" s="12">
        <v>2872</v>
      </c>
      <c r="D2215">
        <v>2900.52</v>
      </c>
      <c r="E2215" s="12">
        <v>2785.96</v>
      </c>
      <c r="G2215">
        <f t="shared" si="204"/>
        <v>2.7615374156475081E-2</v>
      </c>
      <c r="H2215">
        <f t="shared" si="205"/>
        <v>3.7819966938836824E-2</v>
      </c>
      <c r="I2215">
        <f t="shared" si="206"/>
        <v>-3.1701504926971991E-3</v>
      </c>
      <c r="J2215" t="str">
        <f t="shared" si="207"/>
        <v/>
      </c>
      <c r="K2215" t="str">
        <f t="shared" si="208"/>
        <v/>
      </c>
      <c r="L2215" t="str">
        <f t="shared" si="209"/>
        <v/>
      </c>
      <c r="M2215" t="str">
        <f>IF(Master!D2217&lt;'OHL indexes'!E2215,1,"")</f>
        <v/>
      </c>
      <c r="N2215" t="str">
        <f>IF(Master!D2217&gt;'OHL indexes'!D2215,1,"")</f>
        <v/>
      </c>
    </row>
    <row r="2216" spans="1:14" x14ac:dyDescent="0.25">
      <c r="A2216" s="1">
        <v>41282</v>
      </c>
      <c r="B2216">
        <v>2788.96</v>
      </c>
      <c r="C2216" s="12">
        <v>2812.42</v>
      </c>
      <c r="D2216">
        <v>2876.93</v>
      </c>
      <c r="E2216" s="12">
        <v>2774.29</v>
      </c>
      <c r="G2216">
        <f t="shared" si="204"/>
        <v>8.4117377086798673E-3</v>
      </c>
      <c r="H2216">
        <f t="shared" si="205"/>
        <v>3.1542223624576815E-2</v>
      </c>
      <c r="I2216">
        <f t="shared" si="206"/>
        <v>-5.2600252423843363E-3</v>
      </c>
      <c r="J2216" t="str">
        <f t="shared" si="207"/>
        <v/>
      </c>
      <c r="K2216" t="str">
        <f t="shared" si="208"/>
        <v/>
      </c>
      <c r="L2216" t="str">
        <f t="shared" si="209"/>
        <v/>
      </c>
      <c r="M2216" t="str">
        <f>IF(Master!D2218&lt;'OHL indexes'!E2216,1,"")</f>
        <v/>
      </c>
      <c r="N2216" t="str">
        <f>IF(Master!D2218&gt;'OHL indexes'!D2216,1,"")</f>
        <v/>
      </c>
    </row>
    <row r="2217" spans="1:14" x14ac:dyDescent="0.25">
      <c r="A2217" s="1">
        <v>41283</v>
      </c>
      <c r="B2217">
        <v>2785.08</v>
      </c>
      <c r="C2217" s="12">
        <v>2788.96</v>
      </c>
      <c r="D2217">
        <v>2835.1</v>
      </c>
      <c r="E2217" s="12">
        <v>2742.82</v>
      </c>
      <c r="G2217">
        <f t="shared" si="204"/>
        <v>1.3931377195628425E-3</v>
      </c>
      <c r="H2217">
        <f t="shared" si="205"/>
        <v>1.7959986786735049E-2</v>
      </c>
      <c r="I2217">
        <f t="shared" si="206"/>
        <v>-1.5173711347609364E-2</v>
      </c>
      <c r="J2217" t="str">
        <f t="shared" si="207"/>
        <v/>
      </c>
      <c r="K2217" t="str">
        <f t="shared" si="208"/>
        <v/>
      </c>
      <c r="L2217" t="str">
        <f t="shared" si="209"/>
        <v/>
      </c>
      <c r="M2217" t="str">
        <f>IF(Master!D2219&lt;'OHL indexes'!E2217,1,"")</f>
        <v/>
      </c>
      <c r="N2217" t="str">
        <f>IF(Master!D2219&gt;'OHL indexes'!D2217,1,"")</f>
        <v/>
      </c>
    </row>
    <row r="2218" spans="1:14" x14ac:dyDescent="0.25">
      <c r="A2218" s="1">
        <v>41284</v>
      </c>
      <c r="B2218">
        <v>2725.21</v>
      </c>
      <c r="C2218" s="12">
        <v>2765.77</v>
      </c>
      <c r="D2218">
        <v>2800.53</v>
      </c>
      <c r="E2218" s="12">
        <v>2716.52</v>
      </c>
      <c r="G2218">
        <f t="shared" si="204"/>
        <v>1.4883256703153158E-2</v>
      </c>
      <c r="H2218">
        <f t="shared" si="205"/>
        <v>2.763823705329127E-2</v>
      </c>
      <c r="I2218">
        <f t="shared" si="206"/>
        <v>-3.188745087534528E-3</v>
      </c>
      <c r="J2218" t="str">
        <f t="shared" si="207"/>
        <v/>
      </c>
      <c r="K2218" t="str">
        <f t="shared" si="208"/>
        <v/>
      </c>
      <c r="L2218" t="str">
        <f t="shared" si="209"/>
        <v/>
      </c>
      <c r="M2218" t="str">
        <f>IF(Master!D2220&lt;'OHL indexes'!E2218,1,"")</f>
        <v/>
      </c>
      <c r="N2218" t="str">
        <f>IF(Master!D2220&gt;'OHL indexes'!D2218,1,"")</f>
        <v/>
      </c>
    </row>
    <row r="2219" spans="1:14" x14ac:dyDescent="0.25">
      <c r="A2219" s="1">
        <v>41285</v>
      </c>
      <c r="B2219">
        <v>2709.39</v>
      </c>
      <c r="C2219" s="12">
        <v>2733.84</v>
      </c>
      <c r="D2219">
        <v>2779.89</v>
      </c>
      <c r="E2219" s="12">
        <v>2700.75</v>
      </c>
      <c r="G2219">
        <f t="shared" si="204"/>
        <v>9.0241714924763627E-3</v>
      </c>
      <c r="H2219">
        <f t="shared" si="205"/>
        <v>2.6020617186894412E-2</v>
      </c>
      <c r="I2219">
        <f t="shared" si="206"/>
        <v>-3.1889096807767858E-3</v>
      </c>
      <c r="J2219" t="str">
        <f t="shared" si="207"/>
        <v/>
      </c>
      <c r="K2219" t="str">
        <f t="shared" si="208"/>
        <v/>
      </c>
      <c r="L2219" t="str">
        <f t="shared" si="209"/>
        <v/>
      </c>
      <c r="M2219" t="str">
        <f>IF(Master!D2221&lt;'OHL indexes'!E2219,1,"")</f>
        <v/>
      </c>
      <c r="N2219" t="str">
        <f>IF(Master!D2221&gt;'OHL indexes'!D2219,1,"")</f>
        <v/>
      </c>
    </row>
    <row r="2220" spans="1:14" x14ac:dyDescent="0.25">
      <c r="A2220" s="1">
        <v>41288</v>
      </c>
      <c r="B2220">
        <v>2700.83</v>
      </c>
      <c r="C2220" s="12">
        <v>2735.12</v>
      </c>
      <c r="D2220">
        <v>2751.32</v>
      </c>
      <c r="E2220" s="12">
        <v>2667.08</v>
      </c>
      <c r="G2220">
        <f t="shared" si="204"/>
        <v>1.2696097125698413E-2</v>
      </c>
      <c r="H2220">
        <f t="shared" si="205"/>
        <v>1.869425324807561E-2</v>
      </c>
      <c r="I2220">
        <f t="shared" si="206"/>
        <v>-1.2496158588285788E-2</v>
      </c>
      <c r="J2220" t="str">
        <f t="shared" si="207"/>
        <v/>
      </c>
      <c r="K2220" t="str">
        <f t="shared" si="208"/>
        <v/>
      </c>
      <c r="L2220" t="str">
        <f t="shared" si="209"/>
        <v/>
      </c>
      <c r="M2220" t="str">
        <f>IF(Master!D2222&lt;'OHL indexes'!E2220,1,"")</f>
        <v/>
      </c>
      <c r="N2220" t="str">
        <f>IF(Master!D2222&gt;'OHL indexes'!D2220,1,"")</f>
        <v/>
      </c>
    </row>
    <row r="2221" spans="1:14" x14ac:dyDescent="0.25">
      <c r="A2221" s="1">
        <v>41289</v>
      </c>
      <c r="B2221">
        <v>2677.64</v>
      </c>
      <c r="C2221" s="12">
        <v>2726.39</v>
      </c>
      <c r="D2221">
        <v>2743.91</v>
      </c>
      <c r="E2221" s="12">
        <v>2658.7</v>
      </c>
      <c r="G2221">
        <f t="shared" si="204"/>
        <v>1.8206330948148386E-2</v>
      </c>
      <c r="H2221">
        <f t="shared" si="205"/>
        <v>2.4749406193513623E-2</v>
      </c>
      <c r="I2221">
        <f t="shared" si="206"/>
        <v>-7.0733929878550317E-3</v>
      </c>
      <c r="J2221" t="str">
        <f t="shared" si="207"/>
        <v/>
      </c>
      <c r="K2221" t="str">
        <f t="shared" si="208"/>
        <v/>
      </c>
      <c r="L2221" t="str">
        <f t="shared" si="209"/>
        <v/>
      </c>
      <c r="M2221" t="str">
        <f>IF(Master!D2223&lt;'OHL indexes'!E2221,1,"")</f>
        <v/>
      </c>
      <c r="N2221" t="str">
        <f>IF(Master!D2223&gt;'OHL indexes'!D2221,1,"")</f>
        <v/>
      </c>
    </row>
    <row r="2222" spans="1:14" x14ac:dyDescent="0.25">
      <c r="A2222" s="1">
        <v>41290</v>
      </c>
      <c r="B2222">
        <v>2626.8</v>
      </c>
      <c r="C2222" s="12">
        <v>2711.53</v>
      </c>
      <c r="D2222">
        <v>2711.53</v>
      </c>
      <c r="E2222" s="12">
        <v>2601.38</v>
      </c>
      <c r="G2222">
        <f t="shared" si="204"/>
        <v>3.225597685396675E-2</v>
      </c>
      <c r="H2222">
        <f t="shared" si="205"/>
        <v>3.225597685396675E-2</v>
      </c>
      <c r="I2222">
        <f t="shared" si="206"/>
        <v>-9.6771737475255248E-3</v>
      </c>
      <c r="J2222" t="str">
        <f t="shared" si="207"/>
        <v/>
      </c>
      <c r="K2222" t="str">
        <f t="shared" si="208"/>
        <v/>
      </c>
      <c r="L2222" t="str">
        <f t="shared" si="209"/>
        <v/>
      </c>
      <c r="M2222" t="str">
        <f>IF(Master!D2224&lt;'OHL indexes'!E2222,1,"")</f>
        <v/>
      </c>
      <c r="N2222" t="str">
        <f>IF(Master!D2224&gt;'OHL indexes'!D2222,1,"")</f>
        <v/>
      </c>
    </row>
    <row r="2223" spans="1:14" x14ac:dyDescent="0.25">
      <c r="A2223" s="1">
        <v>41291</v>
      </c>
      <c r="B2223">
        <v>2657.86</v>
      </c>
      <c r="C2223" s="12">
        <v>2616.15</v>
      </c>
      <c r="D2223">
        <v>2659.18</v>
      </c>
      <c r="E2223" s="12">
        <v>2567.36</v>
      </c>
      <c r="G2223">
        <f t="shared" si="204"/>
        <v>-1.5693076384760696E-2</v>
      </c>
      <c r="H2223">
        <f t="shared" si="205"/>
        <v>4.9664015410888496E-4</v>
      </c>
      <c r="I2223">
        <f t="shared" si="206"/>
        <v>-3.4049949959742087E-2</v>
      </c>
      <c r="J2223" t="str">
        <f t="shared" si="207"/>
        <v/>
      </c>
      <c r="K2223" t="str">
        <f t="shared" si="208"/>
        <v/>
      </c>
      <c r="L2223" t="str">
        <f t="shared" si="209"/>
        <v/>
      </c>
      <c r="M2223" t="str">
        <f>IF(Master!D2225&lt;'OHL indexes'!E2223,1,"")</f>
        <v/>
      </c>
      <c r="N2223" t="str">
        <f>IF(Master!D2225&gt;'OHL indexes'!D2223,1,"")</f>
        <v/>
      </c>
    </row>
    <row r="2224" spans="1:14" x14ac:dyDescent="0.25">
      <c r="A2224" s="1">
        <v>41292</v>
      </c>
      <c r="B2224">
        <v>2487.83</v>
      </c>
      <c r="C2224" s="12">
        <v>2643.37</v>
      </c>
      <c r="D2224">
        <v>2654.24</v>
      </c>
      <c r="E2224" s="12">
        <v>2462.65</v>
      </c>
      <c r="G2224">
        <f t="shared" si="204"/>
        <v>6.2520349059220326E-2</v>
      </c>
      <c r="H2224">
        <f t="shared" si="205"/>
        <v>6.6889618663654504E-2</v>
      </c>
      <c r="I2224">
        <f t="shared" si="206"/>
        <v>-1.012127034403465E-2</v>
      </c>
      <c r="J2224" t="str">
        <f t="shared" si="207"/>
        <v/>
      </c>
      <c r="K2224" t="str">
        <f t="shared" si="208"/>
        <v/>
      </c>
      <c r="L2224" t="str">
        <f t="shared" si="209"/>
        <v/>
      </c>
      <c r="M2224" t="str">
        <f>IF(Master!D2226&lt;'OHL indexes'!E2224,1,"")</f>
        <v/>
      </c>
      <c r="N2224" t="str">
        <f>IF(Master!D2226&gt;'OHL indexes'!D2224,1,"")</f>
        <v/>
      </c>
    </row>
    <row r="2225" spans="1:14" x14ac:dyDescent="0.25">
      <c r="A2225" s="1">
        <v>41296</v>
      </c>
      <c r="B2225">
        <v>2379.84</v>
      </c>
      <c r="C2225" s="12">
        <v>2482.12</v>
      </c>
      <c r="D2225">
        <v>2525.59</v>
      </c>
      <c r="E2225" s="12">
        <v>2371.4699999999998</v>
      </c>
      <c r="G2225">
        <f t="shared" si="204"/>
        <v>4.2977679171708916E-2</v>
      </c>
      <c r="H2225">
        <f t="shared" si="205"/>
        <v>6.1243613016001008E-2</v>
      </c>
      <c r="I2225">
        <f t="shared" si="206"/>
        <v>-3.5170431625657361E-3</v>
      </c>
      <c r="J2225" t="str">
        <f t="shared" si="207"/>
        <v/>
      </c>
      <c r="K2225" t="str">
        <f t="shared" si="208"/>
        <v/>
      </c>
      <c r="L2225" t="str">
        <f t="shared" si="209"/>
        <v/>
      </c>
      <c r="M2225" t="str">
        <f>IF(Master!D2227&lt;'OHL indexes'!E2225,1,"")</f>
        <v/>
      </c>
      <c r="N2225" t="str">
        <f>IF(Master!D2227&gt;'OHL indexes'!D2225,1,"")</f>
        <v/>
      </c>
    </row>
    <row r="2226" spans="1:14" x14ac:dyDescent="0.25">
      <c r="A2226" s="1">
        <v>41297</v>
      </c>
      <c r="B2226">
        <v>2321.7399999999998</v>
      </c>
      <c r="C2226" s="12">
        <v>2381.59</v>
      </c>
      <c r="D2226">
        <v>2416.1</v>
      </c>
      <c r="E2226" s="12">
        <v>2311.6799999999998</v>
      </c>
      <c r="G2226">
        <f t="shared" si="204"/>
        <v>2.5778080232928824E-2</v>
      </c>
      <c r="H2226">
        <f t="shared" si="205"/>
        <v>4.064193234384561E-2</v>
      </c>
      <c r="I2226">
        <f t="shared" si="206"/>
        <v>-4.3329571786676624E-3</v>
      </c>
      <c r="J2226" t="str">
        <f t="shared" si="207"/>
        <v/>
      </c>
      <c r="K2226" t="str">
        <f t="shared" si="208"/>
        <v/>
      </c>
      <c r="L2226" t="str">
        <f t="shared" si="209"/>
        <v/>
      </c>
      <c r="M2226" t="str">
        <f>IF(Master!D2228&lt;'OHL indexes'!E2226,1,"")</f>
        <v/>
      </c>
      <c r="N2226" t="str">
        <f>IF(Master!D2228&gt;'OHL indexes'!D2226,1,"")</f>
        <v/>
      </c>
    </row>
    <row r="2227" spans="1:14" x14ac:dyDescent="0.25">
      <c r="A2227" s="1">
        <v>41298</v>
      </c>
      <c r="B2227">
        <v>2354.35</v>
      </c>
      <c r="C2227" s="12">
        <v>2354.7800000000002</v>
      </c>
      <c r="D2227">
        <v>2492.14</v>
      </c>
      <c r="E2227" s="12">
        <v>2315.2199999999998</v>
      </c>
      <c r="G2227">
        <f t="shared" si="204"/>
        <v>1.8264064391448898E-4</v>
      </c>
      <c r="H2227">
        <f t="shared" si="205"/>
        <v>5.8525707732495214E-2</v>
      </c>
      <c r="I2227">
        <f t="shared" si="206"/>
        <v>-1.662029859621561E-2</v>
      </c>
      <c r="J2227" t="str">
        <f t="shared" si="207"/>
        <v/>
      </c>
      <c r="K2227" t="str">
        <f t="shared" si="208"/>
        <v/>
      </c>
      <c r="L2227" t="str">
        <f t="shared" si="209"/>
        <v/>
      </c>
      <c r="M2227" t="str">
        <f>IF(Master!D2229&lt;'OHL indexes'!E2227,1,"")</f>
        <v/>
      </c>
      <c r="N2227" t="str">
        <f>IF(Master!D2229&gt;'OHL indexes'!D2227,1,"")</f>
        <v/>
      </c>
    </row>
    <row r="2228" spans="1:14" x14ac:dyDescent="0.25">
      <c r="A2228" s="1">
        <v>41299</v>
      </c>
      <c r="B2228">
        <v>2373.83</v>
      </c>
      <c r="C2228" s="12">
        <v>2324.0500000000002</v>
      </c>
      <c r="D2228">
        <v>2412.35</v>
      </c>
      <c r="E2228" s="12">
        <v>2318.16</v>
      </c>
      <c r="G2228">
        <f t="shared" si="204"/>
        <v>-2.0970330647097635E-2</v>
      </c>
      <c r="H2228">
        <f t="shared" si="205"/>
        <v>1.6226941272121431E-2</v>
      </c>
      <c r="I2228">
        <f t="shared" si="206"/>
        <v>-2.3451552975571111E-2</v>
      </c>
      <c r="J2228" t="str">
        <f t="shared" si="207"/>
        <v/>
      </c>
      <c r="K2228" t="str">
        <f t="shared" si="208"/>
        <v/>
      </c>
      <c r="L2228" t="str">
        <f t="shared" si="209"/>
        <v/>
      </c>
      <c r="M2228" t="str">
        <f>IF(Master!D2230&lt;'OHL indexes'!E2228,1,"")</f>
        <v/>
      </c>
      <c r="N2228" t="str">
        <f>IF(Master!D2230&gt;'OHL indexes'!D2228,1,"")</f>
        <v/>
      </c>
    </row>
    <row r="2229" spans="1:14" x14ac:dyDescent="0.25">
      <c r="A2229" s="1">
        <v>41302</v>
      </c>
      <c r="B2229">
        <v>2437.66</v>
      </c>
      <c r="C2229" s="12">
        <v>2360.46</v>
      </c>
      <c r="D2229">
        <v>2464.04</v>
      </c>
      <c r="E2229" s="12">
        <v>2348.04</v>
      </c>
      <c r="G2229">
        <f t="shared" si="204"/>
        <v>-3.1669716039152251E-2</v>
      </c>
      <c r="H2229">
        <f t="shared" si="205"/>
        <v>1.0821853744984899E-2</v>
      </c>
      <c r="I2229">
        <f t="shared" si="206"/>
        <v>-3.6764766210217958E-2</v>
      </c>
      <c r="J2229" t="str">
        <f t="shared" si="207"/>
        <v/>
      </c>
      <c r="K2229" t="str">
        <f t="shared" si="208"/>
        <v/>
      </c>
      <c r="L2229" t="str">
        <f t="shared" si="209"/>
        <v/>
      </c>
      <c r="M2229" t="str">
        <f>IF(Master!D2231&lt;'OHL indexes'!E2229,1,"")</f>
        <v/>
      </c>
      <c r="N2229" t="str">
        <f>IF(Master!D2231&gt;'OHL indexes'!D2229,1,"")</f>
        <v/>
      </c>
    </row>
    <row r="2230" spans="1:14" x14ac:dyDescent="0.25">
      <c r="A2230" s="1">
        <v>41303</v>
      </c>
      <c r="B2230">
        <v>2358.1</v>
      </c>
      <c r="C2230" s="12">
        <v>2454</v>
      </c>
      <c r="D2230">
        <v>2485.4</v>
      </c>
      <c r="E2230" s="12">
        <v>2333.58</v>
      </c>
      <c r="G2230">
        <f t="shared" si="204"/>
        <v>4.066833467622244E-2</v>
      </c>
      <c r="H2230">
        <f t="shared" si="205"/>
        <v>5.3984139773546547E-2</v>
      </c>
      <c r="I2230">
        <f t="shared" si="206"/>
        <v>-1.0398201942241614E-2</v>
      </c>
      <c r="J2230" t="str">
        <f t="shared" si="207"/>
        <v/>
      </c>
      <c r="K2230" t="str">
        <f t="shared" si="208"/>
        <v/>
      </c>
      <c r="L2230" t="str">
        <f t="shared" si="209"/>
        <v/>
      </c>
      <c r="M2230" t="str">
        <f>IF(Master!D2232&lt;'OHL indexes'!E2230,1,"")</f>
        <v/>
      </c>
      <c r="N2230" t="str">
        <f>IF(Master!D2232&gt;'OHL indexes'!D2230,1,"")</f>
        <v/>
      </c>
    </row>
    <row r="2231" spans="1:14" x14ac:dyDescent="0.25">
      <c r="A2231" s="1">
        <v>41304</v>
      </c>
      <c r="B2231">
        <v>2518</v>
      </c>
      <c r="C2231" s="12">
        <v>2366.67</v>
      </c>
      <c r="D2231">
        <v>2530.42</v>
      </c>
      <c r="E2231" s="12">
        <v>2366.67</v>
      </c>
      <c r="G2231">
        <f t="shared" si="204"/>
        <v>-6.0099285146941961E-2</v>
      </c>
      <c r="H2231">
        <f t="shared" si="205"/>
        <v>4.9324861000794584E-3</v>
      </c>
      <c r="I2231">
        <f t="shared" si="206"/>
        <v>-6.0099285146941961E-2</v>
      </c>
      <c r="J2231" t="str">
        <f t="shared" si="207"/>
        <v/>
      </c>
      <c r="K2231" t="str">
        <f t="shared" si="208"/>
        <v/>
      </c>
      <c r="L2231" t="str">
        <f t="shared" si="209"/>
        <v/>
      </c>
      <c r="M2231" t="str">
        <f>IF(Master!D2233&lt;'OHL indexes'!E2231,1,"")</f>
        <v/>
      </c>
      <c r="N2231" t="str">
        <f>IF(Master!D2233&gt;'OHL indexes'!D2231,1,"")</f>
        <v/>
      </c>
    </row>
    <row r="2232" spans="1:14" x14ac:dyDescent="0.25">
      <c r="A2232" s="1">
        <v>41305</v>
      </c>
      <c r="B2232">
        <v>2494.48</v>
      </c>
      <c r="C2232" s="12">
        <v>2518</v>
      </c>
      <c r="D2232">
        <v>2564.19</v>
      </c>
      <c r="E2232" s="12">
        <v>2456.84</v>
      </c>
      <c r="G2232">
        <f t="shared" si="204"/>
        <v>9.4288188319811006E-3</v>
      </c>
      <c r="H2232">
        <f t="shared" si="205"/>
        <v>2.7945704114685332E-2</v>
      </c>
      <c r="I2232">
        <f t="shared" si="206"/>
        <v>-1.5089317212404918E-2</v>
      </c>
      <c r="J2232" t="str">
        <f t="shared" si="207"/>
        <v/>
      </c>
      <c r="K2232" t="str">
        <f t="shared" si="208"/>
        <v/>
      </c>
      <c r="L2232" t="str">
        <f t="shared" si="209"/>
        <v/>
      </c>
      <c r="M2232" t="str">
        <f>IF(Master!D2234&lt;'OHL indexes'!E2232,1,"")</f>
        <v/>
      </c>
      <c r="N2232" t="str">
        <f>IF(Master!D2234&gt;'OHL indexes'!D2232,1,"")</f>
        <v/>
      </c>
    </row>
    <row r="2233" spans="1:14" x14ac:dyDescent="0.25">
      <c r="A2233" s="1">
        <v>41306</v>
      </c>
      <c r="B2233">
        <v>2420.6999999999998</v>
      </c>
      <c r="C2233" s="12">
        <v>2471.11</v>
      </c>
      <c r="D2233">
        <v>2478.27</v>
      </c>
      <c r="E2233" s="12">
        <v>2344.36</v>
      </c>
      <c r="G2233">
        <f t="shared" si="204"/>
        <v>2.082455488081969E-2</v>
      </c>
      <c r="H2233">
        <f t="shared" si="205"/>
        <v>2.3782376998388921E-2</v>
      </c>
      <c r="I2233">
        <f t="shared" si="206"/>
        <v>-3.1536332465815553E-2</v>
      </c>
      <c r="J2233" t="str">
        <f t="shared" si="207"/>
        <v/>
      </c>
      <c r="K2233" t="str">
        <f t="shared" si="208"/>
        <v/>
      </c>
      <c r="L2233" t="str">
        <f t="shared" si="209"/>
        <v/>
      </c>
      <c r="M2233" t="str">
        <f>IF(Master!D2235&lt;'OHL indexes'!E2233,1,"")</f>
        <v/>
      </c>
      <c r="N2233" t="str">
        <f>IF(Master!D2235&gt;'OHL indexes'!D2233,1,"")</f>
        <v/>
      </c>
    </row>
    <row r="2234" spans="1:14" x14ac:dyDescent="0.25">
      <c r="A2234" s="1">
        <v>41309</v>
      </c>
      <c r="B2234">
        <v>2531.17</v>
      </c>
      <c r="C2234" s="12">
        <v>2424.52</v>
      </c>
      <c r="D2234">
        <v>2554.52</v>
      </c>
      <c r="E2234" s="12">
        <v>2418.58</v>
      </c>
      <c r="G2234">
        <f t="shared" si="204"/>
        <v>-4.2134664996819726E-2</v>
      </c>
      <c r="H2234">
        <f t="shared" si="205"/>
        <v>9.2249829130401917E-3</v>
      </c>
      <c r="I2234">
        <f t="shared" si="206"/>
        <v>-4.4481405832085597E-2</v>
      </c>
      <c r="J2234" t="str">
        <f t="shared" si="207"/>
        <v/>
      </c>
      <c r="K2234" t="str">
        <f t="shared" si="208"/>
        <v/>
      </c>
      <c r="L2234" t="str">
        <f t="shared" si="209"/>
        <v/>
      </c>
      <c r="M2234" t="str">
        <f>IF(Master!D2236&lt;'OHL indexes'!E2234,1,"")</f>
        <v/>
      </c>
      <c r="N2234" t="str">
        <f>IF(Master!D2236&gt;'OHL indexes'!D2234,1,"")</f>
        <v/>
      </c>
    </row>
    <row r="2235" spans="1:14" x14ac:dyDescent="0.25">
      <c r="A2235" s="1">
        <v>41310</v>
      </c>
      <c r="B2235">
        <v>2452.31</v>
      </c>
      <c r="C2235" s="12">
        <v>2477.75</v>
      </c>
      <c r="D2235">
        <v>2504.88</v>
      </c>
      <c r="E2235" s="12">
        <v>2392.9499999999998</v>
      </c>
      <c r="G2235">
        <f t="shared" si="204"/>
        <v>1.0373892370866722E-2</v>
      </c>
      <c r="H2235">
        <f t="shared" si="205"/>
        <v>2.1436930893728778E-2</v>
      </c>
      <c r="I2235">
        <f t="shared" si="206"/>
        <v>-2.4205748865355536E-2</v>
      </c>
      <c r="J2235" t="str">
        <f t="shared" si="207"/>
        <v/>
      </c>
      <c r="K2235" t="str">
        <f t="shared" si="208"/>
        <v/>
      </c>
      <c r="L2235" t="str">
        <f t="shared" si="209"/>
        <v/>
      </c>
      <c r="M2235" t="str">
        <f>IF(Master!D2237&lt;'OHL indexes'!E2235,1,"")</f>
        <v/>
      </c>
      <c r="N2235" t="str">
        <f>IF(Master!D2237&gt;'OHL indexes'!D2235,1,"")</f>
        <v/>
      </c>
    </row>
    <row r="2236" spans="1:14" x14ac:dyDescent="0.25">
      <c r="A2236" s="1">
        <v>41311</v>
      </c>
      <c r="B2236">
        <v>2412.1999999999998</v>
      </c>
      <c r="C2236" s="12">
        <v>2454.42</v>
      </c>
      <c r="D2236">
        <v>2511.25</v>
      </c>
      <c r="E2236" s="12">
        <v>2404.1799999999998</v>
      </c>
      <c r="G2236">
        <f t="shared" si="204"/>
        <v>1.75026946356025E-2</v>
      </c>
      <c r="H2236">
        <f t="shared" si="205"/>
        <v>4.1062100986651195E-2</v>
      </c>
      <c r="I2236">
        <f t="shared" si="206"/>
        <v>-3.324765773982219E-3</v>
      </c>
      <c r="J2236" t="str">
        <f t="shared" si="207"/>
        <v/>
      </c>
      <c r="K2236" t="str">
        <f t="shared" si="208"/>
        <v/>
      </c>
      <c r="L2236" t="str">
        <f t="shared" si="209"/>
        <v/>
      </c>
      <c r="M2236" t="str">
        <f>IF(Master!D2238&lt;'OHL indexes'!E2236,1,"")</f>
        <v/>
      </c>
      <c r="N2236" t="str">
        <f>IF(Master!D2238&gt;'OHL indexes'!D2236,1,"")</f>
        <v/>
      </c>
    </row>
    <row r="2237" spans="1:14" x14ac:dyDescent="0.25">
      <c r="A2237" s="1">
        <v>41312</v>
      </c>
      <c r="B2237">
        <v>2410.52</v>
      </c>
      <c r="C2237" s="12">
        <v>2412.1999999999998</v>
      </c>
      <c r="D2237">
        <v>2521.94</v>
      </c>
      <c r="E2237" s="12">
        <v>2380.2399999999998</v>
      </c>
      <c r="G2237">
        <f t="shared" si="204"/>
        <v>6.9694505749784419E-4</v>
      </c>
      <c r="H2237">
        <f t="shared" si="205"/>
        <v>4.6222391849061628E-2</v>
      </c>
      <c r="I2237">
        <f t="shared" si="206"/>
        <v>-1.2561604964903883E-2</v>
      </c>
      <c r="J2237" t="str">
        <f t="shared" si="207"/>
        <v/>
      </c>
      <c r="K2237" t="str">
        <f t="shared" si="208"/>
        <v/>
      </c>
      <c r="L2237" t="str">
        <f t="shared" si="209"/>
        <v/>
      </c>
      <c r="M2237" t="str">
        <f>IF(Master!D2239&lt;'OHL indexes'!E2237,1,"")</f>
        <v/>
      </c>
      <c r="N2237" t="str">
        <f>IF(Master!D2239&gt;'OHL indexes'!D2237,1,"")</f>
        <v/>
      </c>
    </row>
    <row r="2238" spans="1:14" x14ac:dyDescent="0.25">
      <c r="A2238" s="1">
        <v>41313</v>
      </c>
      <c r="B2238">
        <v>2362.8000000000002</v>
      </c>
      <c r="C2238" s="12">
        <v>2413.0300000000002</v>
      </c>
      <c r="D2238">
        <v>2429.02</v>
      </c>
      <c r="E2238" s="12">
        <v>2352.33</v>
      </c>
      <c r="G2238">
        <f t="shared" si="204"/>
        <v>2.1258676146944211E-2</v>
      </c>
      <c r="H2238">
        <f t="shared" si="205"/>
        <v>2.8026070763500943E-2</v>
      </c>
      <c r="I2238">
        <f t="shared" si="206"/>
        <v>-4.4311833417979285E-3</v>
      </c>
      <c r="J2238" t="str">
        <f t="shared" si="207"/>
        <v/>
      </c>
      <c r="K2238" t="str">
        <f t="shared" si="208"/>
        <v/>
      </c>
      <c r="L2238" t="str">
        <f t="shared" si="209"/>
        <v/>
      </c>
      <c r="M2238" t="str">
        <f>IF(Master!D2240&lt;'OHL indexes'!E2238,1,"")</f>
        <v/>
      </c>
      <c r="N2238" t="str">
        <f>IF(Master!D2240&gt;'OHL indexes'!D2238,1,"")</f>
        <v/>
      </c>
    </row>
    <row r="2239" spans="1:14" x14ac:dyDescent="0.25">
      <c r="A2239" s="1">
        <v>41316</v>
      </c>
      <c r="B2239">
        <v>2343.64</v>
      </c>
      <c r="C2239" s="12">
        <v>2361.13</v>
      </c>
      <c r="D2239">
        <v>2384.89</v>
      </c>
      <c r="E2239" s="12">
        <v>2321.54</v>
      </c>
      <c r="G2239">
        <f t="shared" si="204"/>
        <v>7.4627502517452537E-3</v>
      </c>
      <c r="H2239">
        <f t="shared" si="205"/>
        <v>1.7600826065436781E-2</v>
      </c>
      <c r="I2239">
        <f t="shared" si="206"/>
        <v>-9.4297759041490625E-3</v>
      </c>
      <c r="J2239" t="str">
        <f t="shared" si="207"/>
        <v/>
      </c>
      <c r="K2239" t="str">
        <f t="shared" si="208"/>
        <v/>
      </c>
      <c r="L2239" t="str">
        <f t="shared" si="209"/>
        <v/>
      </c>
      <c r="M2239" t="str">
        <f>IF(Master!D2241&lt;'OHL indexes'!E2239,1,"")</f>
        <v/>
      </c>
      <c r="N2239" t="str">
        <f>IF(Master!D2241&gt;'OHL indexes'!D2239,1,"")</f>
        <v/>
      </c>
    </row>
    <row r="2240" spans="1:14" x14ac:dyDescent="0.25">
      <c r="A2240" s="1">
        <v>41317</v>
      </c>
      <c r="B2240">
        <v>2317.11</v>
      </c>
      <c r="C2240" s="12">
        <v>2343.23</v>
      </c>
      <c r="D2240">
        <v>2351.52</v>
      </c>
      <c r="E2240" s="12">
        <v>2286.83</v>
      </c>
      <c r="G2240">
        <f t="shared" si="204"/>
        <v>1.1272662929252331E-2</v>
      </c>
      <c r="H2240">
        <f t="shared" si="205"/>
        <v>1.485039553581835E-2</v>
      </c>
      <c r="I2240">
        <f t="shared" si="206"/>
        <v>-1.3068002813850121E-2</v>
      </c>
      <c r="J2240" t="str">
        <f t="shared" si="207"/>
        <v/>
      </c>
      <c r="K2240" t="str">
        <f t="shared" si="208"/>
        <v/>
      </c>
      <c r="L2240" t="str">
        <f t="shared" si="209"/>
        <v/>
      </c>
      <c r="M2240" t="str">
        <f>IF(Master!D2242&lt;'OHL indexes'!E2240,1,"")</f>
        <v/>
      </c>
      <c r="N2240" t="str">
        <f>IF(Master!D2242&gt;'OHL indexes'!D2240,1,"")</f>
        <v/>
      </c>
    </row>
    <row r="2241" spans="1:14" x14ac:dyDescent="0.25">
      <c r="A2241" s="1">
        <v>41318</v>
      </c>
      <c r="B2241">
        <v>2309.29</v>
      </c>
      <c r="C2241" s="12">
        <v>2293.63</v>
      </c>
      <c r="D2241">
        <v>2364.08</v>
      </c>
      <c r="E2241" s="12">
        <v>2284.23</v>
      </c>
      <c r="G2241">
        <f t="shared" si="204"/>
        <v>-6.7813050764520266E-3</v>
      </c>
      <c r="H2241">
        <f t="shared" si="205"/>
        <v>2.3725907096986409E-2</v>
      </c>
      <c r="I2241">
        <f t="shared" si="206"/>
        <v>-1.0851820256442379E-2</v>
      </c>
      <c r="J2241" t="str">
        <f t="shared" si="207"/>
        <v/>
      </c>
      <c r="K2241" t="str">
        <f t="shared" si="208"/>
        <v/>
      </c>
      <c r="L2241" t="str">
        <f t="shared" si="209"/>
        <v/>
      </c>
      <c r="M2241" t="str">
        <f>IF(Master!D2243&lt;'OHL indexes'!E2241,1,"")</f>
        <v/>
      </c>
      <c r="N2241" t="str">
        <f>IF(Master!D2243&gt;'OHL indexes'!D2241,1,"")</f>
        <v/>
      </c>
    </row>
    <row r="2242" spans="1:14" x14ac:dyDescent="0.25">
      <c r="A2242" s="1">
        <v>41319</v>
      </c>
      <c r="B2242">
        <v>2278.73</v>
      </c>
      <c r="C2242" s="12">
        <v>2332.38</v>
      </c>
      <c r="D2242">
        <v>2355.14</v>
      </c>
      <c r="E2242" s="12">
        <v>2270.27</v>
      </c>
      <c r="G2242">
        <f t="shared" si="204"/>
        <v>2.3543816072988166E-2</v>
      </c>
      <c r="H2242">
        <f t="shared" si="205"/>
        <v>3.3531835715508107E-2</v>
      </c>
      <c r="I2242">
        <f t="shared" si="206"/>
        <v>-3.7125942959456149E-3</v>
      </c>
      <c r="J2242" t="str">
        <f t="shared" si="207"/>
        <v/>
      </c>
      <c r="K2242" t="str">
        <f t="shared" si="208"/>
        <v/>
      </c>
      <c r="L2242" t="str">
        <f t="shared" si="209"/>
        <v/>
      </c>
      <c r="M2242" t="str">
        <f>IF(Master!D2244&lt;'OHL indexes'!E2242,1,"")</f>
        <v/>
      </c>
      <c r="N2242" t="str">
        <f>IF(Master!D2244&gt;'OHL indexes'!D2242,1,"")</f>
        <v/>
      </c>
    </row>
    <row r="2243" spans="1:14" x14ac:dyDescent="0.25">
      <c r="A2243" s="1">
        <v>41320</v>
      </c>
      <c r="B2243">
        <v>2270.31</v>
      </c>
      <c r="C2243" s="12">
        <v>2292.9899999999998</v>
      </c>
      <c r="D2243">
        <v>2323.58</v>
      </c>
      <c r="E2243" s="12">
        <v>2254.1</v>
      </c>
      <c r="G2243">
        <f t="shared" si="204"/>
        <v>9.9898251780592418E-3</v>
      </c>
      <c r="H2243">
        <f t="shared" si="205"/>
        <v>2.3463756050935869E-2</v>
      </c>
      <c r="I2243">
        <f t="shared" si="206"/>
        <v>-7.1399940977223686E-3</v>
      </c>
      <c r="J2243" t="str">
        <f t="shared" si="207"/>
        <v/>
      </c>
      <c r="K2243" t="str">
        <f t="shared" si="208"/>
        <v/>
      </c>
      <c r="L2243" t="str">
        <f t="shared" si="209"/>
        <v/>
      </c>
      <c r="M2243" t="str">
        <f>IF(Master!D2245&lt;'OHL indexes'!E2243,1,"")</f>
        <v/>
      </c>
      <c r="N2243" t="str">
        <f>IF(Master!D2245&gt;'OHL indexes'!D2243,1,"")</f>
        <v/>
      </c>
    </row>
    <row r="2244" spans="1:14" x14ac:dyDescent="0.25">
      <c r="A2244" s="1">
        <v>41324</v>
      </c>
      <c r="B2244">
        <v>2175.37</v>
      </c>
      <c r="C2244" s="12">
        <v>2248.02</v>
      </c>
      <c r="D2244">
        <v>2261.59</v>
      </c>
      <c r="E2244" s="12">
        <v>2159.85</v>
      </c>
      <c r="G2244">
        <f t="shared" si="204"/>
        <v>3.3396617586893385E-2</v>
      </c>
      <c r="H2244">
        <f t="shared" si="205"/>
        <v>3.9634636866372253E-2</v>
      </c>
      <c r="I2244">
        <f t="shared" si="206"/>
        <v>-7.1344185127127924E-3</v>
      </c>
      <c r="J2244" t="str">
        <f t="shared" si="207"/>
        <v/>
      </c>
      <c r="K2244" t="str">
        <f t="shared" si="208"/>
        <v/>
      </c>
      <c r="L2244" t="str">
        <f t="shared" si="209"/>
        <v/>
      </c>
      <c r="M2244" t="str">
        <f>IF(Master!D2246&lt;'OHL indexes'!E2244,1,"")</f>
        <v/>
      </c>
      <c r="N2244" t="str">
        <f>IF(Master!D2246&gt;'OHL indexes'!D2244,1,"")</f>
        <v/>
      </c>
    </row>
    <row r="2245" spans="1:14" x14ac:dyDescent="0.25">
      <c r="A2245" s="1">
        <v>41325</v>
      </c>
      <c r="B2245">
        <v>2395.62</v>
      </c>
      <c r="C2245" s="12">
        <v>2181.81</v>
      </c>
      <c r="D2245">
        <v>2395.62</v>
      </c>
      <c r="E2245" s="12">
        <v>2158.63</v>
      </c>
      <c r="G2245">
        <f t="shared" si="204"/>
        <v>-8.925038194705337E-2</v>
      </c>
      <c r="H2245">
        <f t="shared" si="205"/>
        <v>0</v>
      </c>
      <c r="I2245">
        <f t="shared" si="206"/>
        <v>-9.8926373965820824E-2</v>
      </c>
      <c r="J2245" t="str">
        <f t="shared" si="207"/>
        <v/>
      </c>
      <c r="K2245" t="str">
        <f t="shared" si="208"/>
        <v/>
      </c>
      <c r="L2245" t="str">
        <f t="shared" si="209"/>
        <v/>
      </c>
      <c r="M2245" t="str">
        <f>IF(Master!D2247&lt;'OHL indexes'!E2245,1,"")</f>
        <v/>
      </c>
      <c r="N2245" t="str">
        <f>IF(Master!D2247&gt;'OHL indexes'!D2245,1,"")</f>
        <v/>
      </c>
    </row>
    <row r="2246" spans="1:14" x14ac:dyDescent="0.25">
      <c r="A2246" s="1">
        <v>41326</v>
      </c>
      <c r="B2246">
        <v>2412.67</v>
      </c>
      <c r="C2246" s="12">
        <v>2389.5100000000002</v>
      </c>
      <c r="D2246">
        <v>2490.4499999999998</v>
      </c>
      <c r="E2246" s="12">
        <v>2343.2199999999998</v>
      </c>
      <c r="G2246">
        <f t="shared" si="204"/>
        <v>-9.5993235709814773E-3</v>
      </c>
      <c r="H2246">
        <f t="shared" si="205"/>
        <v>3.2238142804444703E-2</v>
      </c>
      <c r="I2246">
        <f t="shared" si="206"/>
        <v>-2.8785536355987462E-2</v>
      </c>
      <c r="J2246" t="str">
        <f t="shared" si="207"/>
        <v/>
      </c>
      <c r="K2246" t="str">
        <f t="shared" si="208"/>
        <v/>
      </c>
      <c r="L2246" t="str">
        <f t="shared" si="209"/>
        <v/>
      </c>
      <c r="M2246" t="str">
        <f>IF(Master!D2248&lt;'OHL indexes'!E2246,1,"")</f>
        <v/>
      </c>
      <c r="N2246" t="str">
        <f>IF(Master!D2248&gt;'OHL indexes'!D2246,1,"")</f>
        <v/>
      </c>
    </row>
    <row r="2247" spans="1:14" x14ac:dyDescent="0.25">
      <c r="A2247" s="1">
        <v>41327</v>
      </c>
      <c r="B2247">
        <v>2320.25</v>
      </c>
      <c r="C2247" s="12">
        <v>2362.61</v>
      </c>
      <c r="D2247">
        <v>2396.88</v>
      </c>
      <c r="E2247" s="12">
        <v>2308.69</v>
      </c>
      <c r="G2247">
        <f t="shared" ref="G2247:G2310" si="210">C2247/$B2247-1</f>
        <v>1.8256653377868748E-2</v>
      </c>
      <c r="H2247">
        <f t="shared" ref="H2247:H2310" si="211">D2247/$B2247-1</f>
        <v>3.3026613511475178E-2</v>
      </c>
      <c r="I2247">
        <f t="shared" ref="I2247:I2310" si="212">E2247/$B2247-1</f>
        <v>-4.9822217433466154E-3</v>
      </c>
      <c r="J2247" t="str">
        <f t="shared" ref="J2247:J2310" si="213">IF(C2247&lt;E2247,1,"")</f>
        <v/>
      </c>
      <c r="K2247" t="str">
        <f t="shared" ref="K2247:K2310" si="214">IF(C2248&gt;D2248,1,"")</f>
        <v/>
      </c>
      <c r="L2247" t="str">
        <f t="shared" ref="L2247:L2310" si="215">IF(E2248&gt;D2248,1,"")</f>
        <v/>
      </c>
      <c r="M2247" t="str">
        <f>IF(Master!D2249&lt;'OHL indexes'!E2247,1,"")</f>
        <v/>
      </c>
      <c r="N2247" t="str">
        <f>IF(Master!D2249&gt;'OHL indexes'!D2247,1,"")</f>
        <v/>
      </c>
    </row>
    <row r="2248" spans="1:14" x14ac:dyDescent="0.25">
      <c r="A2248" s="1">
        <v>41330</v>
      </c>
      <c r="B2248">
        <v>2705.75</v>
      </c>
      <c r="C2248" s="12">
        <v>2271.9</v>
      </c>
      <c r="D2248">
        <v>2716.55</v>
      </c>
      <c r="E2248" s="12">
        <v>2208.13</v>
      </c>
      <c r="G2248">
        <f t="shared" si="210"/>
        <v>-0.16034371246419654</v>
      </c>
      <c r="H2248">
        <f t="shared" si="211"/>
        <v>3.9914995842189605E-3</v>
      </c>
      <c r="I2248">
        <f t="shared" si="212"/>
        <v>-0.18391203917582921</v>
      </c>
      <c r="J2248" t="str">
        <f t="shared" si="213"/>
        <v/>
      </c>
      <c r="K2248" t="str">
        <f t="shared" si="214"/>
        <v/>
      </c>
      <c r="L2248" t="str">
        <f t="shared" si="215"/>
        <v/>
      </c>
      <c r="M2248" t="str">
        <f>IF(Master!D2250&lt;'OHL indexes'!E2248,1,"")</f>
        <v/>
      </c>
      <c r="N2248" t="str">
        <f>IF(Master!D2250&gt;'OHL indexes'!D2248,1,"")</f>
        <v/>
      </c>
    </row>
    <row r="2249" spans="1:14" x14ac:dyDescent="0.25">
      <c r="A2249" s="1">
        <v>41331</v>
      </c>
      <c r="B2249">
        <v>2636.58</v>
      </c>
      <c r="C2249" s="12">
        <v>2618.63</v>
      </c>
      <c r="D2249">
        <v>2774.93</v>
      </c>
      <c r="E2249" s="12">
        <v>2534.08</v>
      </c>
      <c r="G2249">
        <f t="shared" si="210"/>
        <v>-6.8080619590529245E-3</v>
      </c>
      <c r="H2249">
        <f t="shared" si="211"/>
        <v>5.2473279779107651E-2</v>
      </c>
      <c r="I2249">
        <f t="shared" si="212"/>
        <v>-3.8876119821890431E-2</v>
      </c>
      <c r="J2249" t="str">
        <f t="shared" si="213"/>
        <v/>
      </c>
      <c r="K2249" t="str">
        <f t="shared" si="214"/>
        <v/>
      </c>
      <c r="L2249" t="str">
        <f t="shared" si="215"/>
        <v/>
      </c>
      <c r="M2249" t="str">
        <f>IF(Master!D2251&lt;'OHL indexes'!E2249,1,"")</f>
        <v/>
      </c>
      <c r="N2249" t="str">
        <f>IF(Master!D2251&gt;'OHL indexes'!D2249,1,"")</f>
        <v/>
      </c>
    </row>
    <row r="2250" spans="1:14" x14ac:dyDescent="0.25">
      <c r="A2250" s="1">
        <v>41332</v>
      </c>
      <c r="B2250">
        <v>2406.15</v>
      </c>
      <c r="C2250" s="12">
        <v>2601.0500000000002</v>
      </c>
      <c r="D2250">
        <v>2630.82</v>
      </c>
      <c r="E2250" s="12">
        <v>2357.1799999999998</v>
      </c>
      <c r="G2250">
        <f t="shared" si="210"/>
        <v>8.1000768863121575E-2</v>
      </c>
      <c r="H2250">
        <f t="shared" si="211"/>
        <v>9.3373231095318365E-2</v>
      </c>
      <c r="I2250">
        <f t="shared" si="212"/>
        <v>-2.035201462917946E-2</v>
      </c>
      <c r="J2250" t="str">
        <f t="shared" si="213"/>
        <v/>
      </c>
      <c r="K2250" t="str">
        <f t="shared" si="214"/>
        <v/>
      </c>
      <c r="L2250" t="str">
        <f t="shared" si="215"/>
        <v/>
      </c>
      <c r="M2250" t="str">
        <f>IF(Master!D2252&lt;'OHL indexes'!E2250,1,"")</f>
        <v/>
      </c>
      <c r="N2250" t="str">
        <f>IF(Master!D2252&gt;'OHL indexes'!D2250,1,"")</f>
        <v/>
      </c>
    </row>
    <row r="2251" spans="1:14" x14ac:dyDescent="0.25">
      <c r="A2251" s="1">
        <v>41333</v>
      </c>
      <c r="B2251">
        <v>2511.58</v>
      </c>
      <c r="C2251" s="12">
        <v>2394.0100000000002</v>
      </c>
      <c r="D2251">
        <v>2516.04</v>
      </c>
      <c r="E2251" s="12">
        <v>2351.9699999999998</v>
      </c>
      <c r="G2251">
        <f t="shared" si="210"/>
        <v>-4.6811170657514278E-2</v>
      </c>
      <c r="H2251">
        <f t="shared" si="211"/>
        <v>1.7757746119972939E-3</v>
      </c>
      <c r="I2251">
        <f t="shared" si="212"/>
        <v>-6.3549638076429993E-2</v>
      </c>
      <c r="J2251" t="str">
        <f t="shared" si="213"/>
        <v/>
      </c>
      <c r="K2251" t="str">
        <f t="shared" si="214"/>
        <v/>
      </c>
      <c r="L2251" t="str">
        <f t="shared" si="215"/>
        <v/>
      </c>
      <c r="M2251" t="str">
        <f>IF(Master!D2253&lt;'OHL indexes'!E2251,1,"")</f>
        <v/>
      </c>
      <c r="N2251" t="str">
        <f>IF(Master!D2253&gt;'OHL indexes'!D2251,1,"")</f>
        <v/>
      </c>
    </row>
    <row r="2252" spans="1:14" x14ac:dyDescent="0.25">
      <c r="A2252" s="1">
        <v>41334</v>
      </c>
      <c r="B2252">
        <v>2549.87</v>
      </c>
      <c r="C2252" s="12">
        <v>2573.4699999999998</v>
      </c>
      <c r="D2252">
        <v>2650.54</v>
      </c>
      <c r="E2252" s="12">
        <v>2469.79</v>
      </c>
      <c r="G2252">
        <f t="shared" si="210"/>
        <v>9.2553738033702704E-3</v>
      </c>
      <c r="H2252">
        <f t="shared" si="211"/>
        <v>3.9480444101071877E-2</v>
      </c>
      <c r="I2252">
        <f t="shared" si="212"/>
        <v>-3.140552263448726E-2</v>
      </c>
      <c r="J2252" t="str">
        <f t="shared" si="213"/>
        <v/>
      </c>
      <c r="K2252" t="str">
        <f t="shared" si="214"/>
        <v/>
      </c>
      <c r="L2252" t="str">
        <f t="shared" si="215"/>
        <v/>
      </c>
      <c r="M2252" t="str">
        <f>IF(Master!D2254&lt;'OHL indexes'!E2252,1,"")</f>
        <v/>
      </c>
      <c r="N2252" t="str">
        <f>IF(Master!D2254&gt;'OHL indexes'!D2252,1,"")</f>
        <v/>
      </c>
    </row>
    <row r="2253" spans="1:14" x14ac:dyDescent="0.25">
      <c r="A2253" s="1">
        <v>41337</v>
      </c>
      <c r="B2253">
        <v>2358.75</v>
      </c>
      <c r="C2253" s="12">
        <v>2526.9299999999998</v>
      </c>
      <c r="D2253">
        <v>2561.34</v>
      </c>
      <c r="E2253" s="12">
        <v>2347.2600000000002</v>
      </c>
      <c r="G2253">
        <f t="shared" si="210"/>
        <v>7.1300476947535607E-2</v>
      </c>
      <c r="H2253">
        <f t="shared" si="211"/>
        <v>8.5888712241653398E-2</v>
      </c>
      <c r="I2253">
        <f t="shared" si="212"/>
        <v>-4.8712241653416921E-3</v>
      </c>
      <c r="J2253" t="str">
        <f t="shared" si="213"/>
        <v/>
      </c>
      <c r="K2253" t="str">
        <f t="shared" si="214"/>
        <v/>
      </c>
      <c r="L2253" t="str">
        <f t="shared" si="215"/>
        <v/>
      </c>
      <c r="M2253" t="str">
        <f>IF(Master!D2255&lt;'OHL indexes'!E2253,1,"")</f>
        <v/>
      </c>
      <c r="N2253" t="str">
        <f>IF(Master!D2255&gt;'OHL indexes'!D2253,1,"")</f>
        <v/>
      </c>
    </row>
    <row r="2254" spans="1:14" x14ac:dyDescent="0.25">
      <c r="A2254" s="1">
        <v>41338</v>
      </c>
      <c r="B2254">
        <v>2302.5</v>
      </c>
      <c r="C2254" s="12">
        <v>2337.52</v>
      </c>
      <c r="D2254">
        <v>2341.0100000000002</v>
      </c>
      <c r="E2254" s="12">
        <v>2283.1</v>
      </c>
      <c r="G2254">
        <f t="shared" si="210"/>
        <v>1.5209554831704608E-2</v>
      </c>
      <c r="H2254">
        <f t="shared" si="211"/>
        <v>1.6725298588490922E-2</v>
      </c>
      <c r="I2254">
        <f t="shared" si="212"/>
        <v>-8.4256243213898241E-3</v>
      </c>
      <c r="J2254" t="str">
        <f t="shared" si="213"/>
        <v/>
      </c>
      <c r="K2254" t="str">
        <f t="shared" si="214"/>
        <v/>
      </c>
      <c r="L2254" t="str">
        <f t="shared" si="215"/>
        <v/>
      </c>
      <c r="M2254" t="str">
        <f>IF(Master!D2256&lt;'OHL indexes'!E2254,1,"")</f>
        <v/>
      </c>
      <c r="N2254" t="str">
        <f>IF(Master!D2256&gt;'OHL indexes'!D2254,1,"")</f>
        <v/>
      </c>
    </row>
    <row r="2255" spans="1:14" x14ac:dyDescent="0.25">
      <c r="A2255" s="1">
        <v>41339</v>
      </c>
      <c r="B2255">
        <v>2312.02</v>
      </c>
      <c r="C2255" s="12">
        <v>2276.5100000000002</v>
      </c>
      <c r="D2255">
        <v>2355.5</v>
      </c>
      <c r="E2255" s="12">
        <v>2258.12</v>
      </c>
      <c r="G2255">
        <f t="shared" si="210"/>
        <v>-1.5358863677649714E-2</v>
      </c>
      <c r="H2255">
        <f t="shared" si="211"/>
        <v>1.880606569147325E-2</v>
      </c>
      <c r="I2255">
        <f t="shared" si="212"/>
        <v>-2.331294711983467E-2</v>
      </c>
      <c r="J2255" t="str">
        <f t="shared" si="213"/>
        <v/>
      </c>
      <c r="K2255" t="str">
        <f t="shared" si="214"/>
        <v/>
      </c>
      <c r="L2255" t="str">
        <f t="shared" si="215"/>
        <v/>
      </c>
      <c r="M2255" t="str">
        <f>IF(Master!D2257&lt;'OHL indexes'!E2255,1,"")</f>
        <v/>
      </c>
      <c r="N2255" t="str">
        <f>IF(Master!D2257&gt;'OHL indexes'!D2255,1,"")</f>
        <v/>
      </c>
    </row>
    <row r="2256" spans="1:14" x14ac:dyDescent="0.25">
      <c r="A2256" s="1">
        <v>41340</v>
      </c>
      <c r="B2256">
        <v>2255.1</v>
      </c>
      <c r="C2256" s="12">
        <v>2313.92</v>
      </c>
      <c r="D2256">
        <v>2322.46</v>
      </c>
      <c r="E2256" s="12">
        <v>2247.5100000000002</v>
      </c>
      <c r="G2256">
        <f t="shared" si="210"/>
        <v>2.6083100527692915E-2</v>
      </c>
      <c r="H2256">
        <f t="shared" si="211"/>
        <v>2.9870072280608451E-2</v>
      </c>
      <c r="I2256">
        <f t="shared" si="212"/>
        <v>-3.3657044033522654E-3</v>
      </c>
      <c r="J2256" t="str">
        <f t="shared" si="213"/>
        <v/>
      </c>
      <c r="K2256" t="str">
        <f t="shared" si="214"/>
        <v/>
      </c>
      <c r="L2256" t="str">
        <f t="shared" si="215"/>
        <v/>
      </c>
      <c r="M2256" t="str">
        <f>IF(Master!D2258&lt;'OHL indexes'!E2256,1,"")</f>
        <v/>
      </c>
      <c r="N2256" t="str">
        <f>IF(Master!D2258&gt;'OHL indexes'!D2256,1,"")</f>
        <v/>
      </c>
    </row>
    <row r="2257" spans="1:14" x14ac:dyDescent="0.25">
      <c r="A2257" s="1">
        <v>41341</v>
      </c>
      <c r="B2257">
        <v>2219.79</v>
      </c>
      <c r="C2257" s="12">
        <v>2245.0100000000002</v>
      </c>
      <c r="D2257">
        <v>2297.98</v>
      </c>
      <c r="E2257" s="12">
        <v>2207.17</v>
      </c>
      <c r="G2257">
        <f t="shared" si="210"/>
        <v>1.1361435090706973E-2</v>
      </c>
      <c r="H2257">
        <f t="shared" si="211"/>
        <v>3.5224052725708388E-2</v>
      </c>
      <c r="I2257">
        <f t="shared" si="212"/>
        <v>-5.6852224759998959E-3</v>
      </c>
      <c r="J2257" t="str">
        <f t="shared" si="213"/>
        <v/>
      </c>
      <c r="K2257" t="str">
        <f t="shared" si="214"/>
        <v/>
      </c>
      <c r="L2257" t="str">
        <f t="shared" si="215"/>
        <v/>
      </c>
      <c r="M2257" t="str">
        <f>IF(Master!D2259&lt;'OHL indexes'!E2257,1,"")</f>
        <v/>
      </c>
      <c r="N2257" t="str">
        <f>IF(Master!D2259&gt;'OHL indexes'!D2257,1,"")</f>
        <v/>
      </c>
    </row>
    <row r="2258" spans="1:14" x14ac:dyDescent="0.25">
      <c r="A2258" s="1">
        <v>41344</v>
      </c>
      <c r="B2258">
        <v>2115.1999999999998</v>
      </c>
      <c r="C2258" s="12">
        <v>2245.5500000000002</v>
      </c>
      <c r="D2258">
        <v>2247.75</v>
      </c>
      <c r="E2258" s="12">
        <v>2102.3000000000002</v>
      </c>
      <c r="G2258">
        <f t="shared" si="210"/>
        <v>6.1625378214826165E-2</v>
      </c>
      <c r="H2258">
        <f t="shared" si="211"/>
        <v>6.2665468986384365E-2</v>
      </c>
      <c r="I2258">
        <f t="shared" si="212"/>
        <v>-6.0987140695913933E-3</v>
      </c>
      <c r="J2258" t="str">
        <f t="shared" si="213"/>
        <v/>
      </c>
      <c r="K2258" t="str">
        <f t="shared" si="214"/>
        <v/>
      </c>
      <c r="L2258" t="str">
        <f t="shared" si="215"/>
        <v/>
      </c>
      <c r="M2258" t="str">
        <f>IF(Master!D2260&lt;'OHL indexes'!E2258,1,"")</f>
        <v/>
      </c>
      <c r="N2258" t="str">
        <f>IF(Master!D2260&gt;'OHL indexes'!D2258,1,"")</f>
        <v/>
      </c>
    </row>
    <row r="2259" spans="1:14" x14ac:dyDescent="0.25">
      <c r="A2259" s="1">
        <v>41345</v>
      </c>
      <c r="B2259">
        <v>2164</v>
      </c>
      <c r="C2259" s="12">
        <v>2145.23</v>
      </c>
      <c r="D2259">
        <v>2246.58</v>
      </c>
      <c r="E2259" s="12">
        <v>2127.21</v>
      </c>
      <c r="G2259">
        <f t="shared" si="210"/>
        <v>-8.6737523105360204E-3</v>
      </c>
      <c r="H2259">
        <f t="shared" si="211"/>
        <v>3.816081330868748E-2</v>
      </c>
      <c r="I2259">
        <f t="shared" si="212"/>
        <v>-1.7000924214417679E-2</v>
      </c>
      <c r="J2259" t="str">
        <f t="shared" si="213"/>
        <v/>
      </c>
      <c r="K2259" t="str">
        <f t="shared" si="214"/>
        <v/>
      </c>
      <c r="L2259" t="str">
        <f t="shared" si="215"/>
        <v/>
      </c>
      <c r="M2259" t="str">
        <f>IF(Master!D2261&lt;'OHL indexes'!E2259,1,"")</f>
        <v/>
      </c>
      <c r="N2259" t="str">
        <f>IF(Master!D2261&gt;'OHL indexes'!D2259,1,"")</f>
        <v/>
      </c>
    </row>
    <row r="2260" spans="1:14" x14ac:dyDescent="0.25">
      <c r="A2260" s="1">
        <v>41346</v>
      </c>
      <c r="B2260">
        <v>2142.83</v>
      </c>
      <c r="C2260" s="12">
        <v>2197.0100000000002</v>
      </c>
      <c r="D2260">
        <v>2216.3200000000002</v>
      </c>
      <c r="E2260" s="12">
        <v>2135.35</v>
      </c>
      <c r="G2260">
        <f t="shared" si="210"/>
        <v>2.5284320268056826E-2</v>
      </c>
      <c r="H2260">
        <f t="shared" si="211"/>
        <v>3.4295767746391537E-2</v>
      </c>
      <c r="I2260">
        <f t="shared" si="212"/>
        <v>-3.4907108823378774E-3</v>
      </c>
      <c r="J2260" t="str">
        <f t="shared" si="213"/>
        <v/>
      </c>
      <c r="K2260" t="str">
        <f t="shared" si="214"/>
        <v/>
      </c>
      <c r="L2260" t="str">
        <f t="shared" si="215"/>
        <v/>
      </c>
      <c r="M2260" t="str">
        <f>IF(Master!D2262&lt;'OHL indexes'!E2260,1,"")</f>
        <v/>
      </c>
      <c r="N2260" t="str">
        <f>IF(Master!D2262&gt;'OHL indexes'!D2260,1,"")</f>
        <v/>
      </c>
    </row>
    <row r="2261" spans="1:14" x14ac:dyDescent="0.25">
      <c r="A2261" s="1">
        <v>41347</v>
      </c>
      <c r="B2261">
        <v>2120.5300000000002</v>
      </c>
      <c r="C2261" s="12">
        <v>2127.96</v>
      </c>
      <c r="D2261">
        <v>2159.69</v>
      </c>
      <c r="E2261" s="12">
        <v>2106.89</v>
      </c>
      <c r="G2261">
        <f t="shared" si="210"/>
        <v>3.5038410208767523E-3</v>
      </c>
      <c r="H2261">
        <f t="shared" si="211"/>
        <v>1.8467081342871783E-2</v>
      </c>
      <c r="I2261">
        <f t="shared" si="212"/>
        <v>-6.4323541756071689E-3</v>
      </c>
      <c r="J2261" t="str">
        <f t="shared" si="213"/>
        <v/>
      </c>
      <c r="K2261" t="str">
        <f t="shared" si="214"/>
        <v/>
      </c>
      <c r="L2261" t="str">
        <f t="shared" si="215"/>
        <v/>
      </c>
      <c r="M2261" t="str">
        <f>IF(Master!D2263&lt;'OHL indexes'!E2261,1,"")</f>
        <v/>
      </c>
      <c r="N2261" t="str">
        <f>IF(Master!D2263&gt;'OHL indexes'!D2261,1,"")</f>
        <v/>
      </c>
    </row>
    <row r="2262" spans="1:14" x14ac:dyDescent="0.25">
      <c r="A2262" s="1">
        <v>41348</v>
      </c>
      <c r="B2262">
        <v>2133.4699999999998</v>
      </c>
      <c r="C2262" s="12">
        <v>2127.92</v>
      </c>
      <c r="D2262">
        <v>2169.69</v>
      </c>
      <c r="E2262" s="12">
        <v>2105.75</v>
      </c>
      <c r="G2262">
        <f t="shared" si="210"/>
        <v>-2.6013958480783916E-3</v>
      </c>
      <c r="H2262">
        <f t="shared" si="211"/>
        <v>1.6977037408541173E-2</v>
      </c>
      <c r="I2262">
        <f t="shared" si="212"/>
        <v>-1.2992917641213464E-2</v>
      </c>
      <c r="J2262" t="str">
        <f t="shared" si="213"/>
        <v/>
      </c>
      <c r="K2262" t="str">
        <f t="shared" si="214"/>
        <v/>
      </c>
      <c r="L2262" t="str">
        <f t="shared" si="215"/>
        <v/>
      </c>
      <c r="M2262" t="str">
        <f>IF(Master!D2264&lt;'OHL indexes'!E2262,1,"")</f>
        <v/>
      </c>
      <c r="N2262" t="str">
        <f>IF(Master!D2264&gt;'OHL indexes'!D2262,1,"")</f>
        <v/>
      </c>
    </row>
    <row r="2263" spans="1:14" x14ac:dyDescent="0.25">
      <c r="A2263" s="1">
        <v>41351</v>
      </c>
      <c r="B2263">
        <v>2241.84</v>
      </c>
      <c r="C2263" s="12">
        <v>2217.34</v>
      </c>
      <c r="D2263">
        <v>2273.66</v>
      </c>
      <c r="E2263" s="12">
        <v>2131.39</v>
      </c>
      <c r="G2263">
        <f t="shared" si="210"/>
        <v>-1.0928522998965184E-2</v>
      </c>
      <c r="H2263">
        <f t="shared" si="211"/>
        <v>1.4193698033757807E-2</v>
      </c>
      <c r="I2263">
        <f t="shared" si="212"/>
        <v>-4.9267565927987866E-2</v>
      </c>
      <c r="J2263" t="str">
        <f t="shared" si="213"/>
        <v/>
      </c>
      <c r="K2263" t="str">
        <f t="shared" si="214"/>
        <v/>
      </c>
      <c r="L2263" t="str">
        <f t="shared" si="215"/>
        <v/>
      </c>
      <c r="M2263" t="str">
        <f>IF(Master!D2265&lt;'OHL indexes'!E2263,1,"")</f>
        <v/>
      </c>
      <c r="N2263" t="str">
        <f>IF(Master!D2265&gt;'OHL indexes'!D2263,1,"")</f>
        <v/>
      </c>
    </row>
    <row r="2264" spans="1:14" x14ac:dyDescent="0.25">
      <c r="A2264" s="1">
        <v>41352</v>
      </c>
      <c r="B2264">
        <v>2248.5500000000002</v>
      </c>
      <c r="C2264" s="12">
        <v>2198.58</v>
      </c>
      <c r="D2264">
        <v>2357.19</v>
      </c>
      <c r="E2264" s="12">
        <v>2161.4</v>
      </c>
      <c r="G2264">
        <f t="shared" si="210"/>
        <v>-2.2223210513442115E-2</v>
      </c>
      <c r="H2264">
        <f t="shared" si="211"/>
        <v>4.831558115229817E-2</v>
      </c>
      <c r="I2264">
        <f t="shared" si="212"/>
        <v>-3.8758310911476301E-2</v>
      </c>
      <c r="J2264" t="str">
        <f t="shared" si="213"/>
        <v/>
      </c>
      <c r="K2264" t="str">
        <f t="shared" si="214"/>
        <v/>
      </c>
      <c r="L2264" t="str">
        <f t="shared" si="215"/>
        <v/>
      </c>
      <c r="M2264" t="str">
        <f>IF(Master!D2266&lt;'OHL indexes'!E2264,1,"")</f>
        <v/>
      </c>
      <c r="N2264" t="str">
        <f>IF(Master!D2266&gt;'OHL indexes'!D2264,1,"")</f>
        <v/>
      </c>
    </row>
    <row r="2265" spans="1:14" x14ac:dyDescent="0.25">
      <c r="A2265" s="1">
        <v>41353</v>
      </c>
      <c r="B2265">
        <v>2117.15</v>
      </c>
      <c r="C2265" s="12">
        <v>2204.75</v>
      </c>
      <c r="D2265">
        <v>2219.35</v>
      </c>
      <c r="E2265" s="12">
        <v>2095.2399999999998</v>
      </c>
      <c r="G2265">
        <f t="shared" si="210"/>
        <v>4.1376378622204335E-2</v>
      </c>
      <c r="H2265">
        <f t="shared" si="211"/>
        <v>4.8272441725905058E-2</v>
      </c>
      <c r="I2265">
        <f t="shared" si="212"/>
        <v>-1.0348817986444159E-2</v>
      </c>
      <c r="J2265" t="str">
        <f t="shared" si="213"/>
        <v/>
      </c>
      <c r="K2265" t="str">
        <f t="shared" si="214"/>
        <v/>
      </c>
      <c r="L2265" t="str">
        <f t="shared" si="215"/>
        <v/>
      </c>
      <c r="M2265" t="str">
        <f>IF(Master!D2267&lt;'OHL indexes'!E2265,1,"")</f>
        <v/>
      </c>
      <c r="N2265" t="str">
        <f>IF(Master!D2267&gt;'OHL indexes'!D2265,1,"")</f>
        <v/>
      </c>
    </row>
    <row r="2266" spans="1:14" x14ac:dyDescent="0.25">
      <c r="A2266" s="1">
        <v>41354</v>
      </c>
      <c r="B2266">
        <v>2180.6</v>
      </c>
      <c r="C2266" s="12">
        <v>2130.5300000000002</v>
      </c>
      <c r="D2266">
        <v>2202.39</v>
      </c>
      <c r="E2266" s="12">
        <v>2101.86</v>
      </c>
      <c r="G2266">
        <f t="shared" si="210"/>
        <v>-2.2961570210033755E-2</v>
      </c>
      <c r="H2266">
        <f t="shared" si="211"/>
        <v>9.9926625699349181E-3</v>
      </c>
      <c r="I2266">
        <f t="shared" si="212"/>
        <v>-3.6109327707970151E-2</v>
      </c>
      <c r="J2266" t="str">
        <f t="shared" si="213"/>
        <v/>
      </c>
      <c r="K2266" t="str">
        <f t="shared" si="214"/>
        <v/>
      </c>
      <c r="L2266" t="str">
        <f t="shared" si="215"/>
        <v/>
      </c>
      <c r="M2266" t="str">
        <f>IF(Master!D2268&lt;'OHL indexes'!E2266,1,"")</f>
        <v/>
      </c>
      <c r="N2266" t="str">
        <f>IF(Master!D2268&gt;'OHL indexes'!D2266,1,"")</f>
        <v/>
      </c>
    </row>
    <row r="2267" spans="1:14" x14ac:dyDescent="0.25">
      <c r="A2267" s="1">
        <v>41355</v>
      </c>
      <c r="B2267">
        <v>2158.91</v>
      </c>
      <c r="C2267" s="12">
        <v>2158.9</v>
      </c>
      <c r="D2267">
        <v>2202.83</v>
      </c>
      <c r="E2267" s="12">
        <v>2121.98</v>
      </c>
      <c r="G2267">
        <f t="shared" si="210"/>
        <v>-4.6319670573558014E-6</v>
      </c>
      <c r="H2267">
        <f t="shared" si="211"/>
        <v>2.0343599316321681E-2</v>
      </c>
      <c r="I2267">
        <f t="shared" si="212"/>
        <v>-1.7105854343163807E-2</v>
      </c>
      <c r="J2267" t="str">
        <f t="shared" si="213"/>
        <v/>
      </c>
      <c r="K2267" t="str">
        <f t="shared" si="214"/>
        <v/>
      </c>
      <c r="L2267" t="str">
        <f t="shared" si="215"/>
        <v/>
      </c>
      <c r="M2267" t="str">
        <f>IF(Master!D2269&lt;'OHL indexes'!E2267,1,"")</f>
        <v/>
      </c>
      <c r="N2267" t="str">
        <f>IF(Master!D2269&gt;'OHL indexes'!D2267,1,"")</f>
        <v/>
      </c>
    </row>
    <row r="2268" spans="1:14" x14ac:dyDescent="0.25">
      <c r="A2268" s="1">
        <v>41358</v>
      </c>
      <c r="B2268">
        <v>2124.06</v>
      </c>
      <c r="C2268" s="12">
        <v>2116.84</v>
      </c>
      <c r="D2268">
        <v>2205.91</v>
      </c>
      <c r="E2268" s="12">
        <v>2071.13</v>
      </c>
      <c r="G2268">
        <f t="shared" si="210"/>
        <v>-3.3991506831255736E-3</v>
      </c>
      <c r="H2268">
        <f t="shared" si="211"/>
        <v>3.8534692993606567E-2</v>
      </c>
      <c r="I2268">
        <f t="shared" si="212"/>
        <v>-2.4919258401363331E-2</v>
      </c>
      <c r="J2268" t="str">
        <f t="shared" si="213"/>
        <v/>
      </c>
      <c r="K2268" t="str">
        <f t="shared" si="214"/>
        <v/>
      </c>
      <c r="L2268" t="str">
        <f t="shared" si="215"/>
        <v/>
      </c>
      <c r="M2268" t="str">
        <f>IF(Master!D2270&lt;'OHL indexes'!E2268,1,"")</f>
        <v/>
      </c>
      <c r="N2268" t="str">
        <f>IF(Master!D2270&gt;'OHL indexes'!D2268,1,"")</f>
        <v/>
      </c>
    </row>
    <row r="2269" spans="1:14" x14ac:dyDescent="0.25">
      <c r="A2269" s="1">
        <v>41359</v>
      </c>
      <c r="B2269">
        <v>2078.41</v>
      </c>
      <c r="C2269" s="12">
        <v>2122.5500000000002</v>
      </c>
      <c r="D2269">
        <v>2129.12</v>
      </c>
      <c r="E2269" s="12">
        <v>2066.6999999999998</v>
      </c>
      <c r="G2269">
        <f t="shared" si="210"/>
        <v>2.1237388195784357E-2</v>
      </c>
      <c r="H2269">
        <f t="shared" si="211"/>
        <v>2.4398458436978299E-2</v>
      </c>
      <c r="I2269">
        <f t="shared" si="212"/>
        <v>-5.6341145394797065E-3</v>
      </c>
      <c r="J2269" t="str">
        <f t="shared" si="213"/>
        <v/>
      </c>
      <c r="K2269" t="str">
        <f t="shared" si="214"/>
        <v/>
      </c>
      <c r="L2269" t="str">
        <f t="shared" si="215"/>
        <v/>
      </c>
      <c r="M2269" t="str">
        <f>IF(Master!D2271&lt;'OHL indexes'!E2269,1,"")</f>
        <v/>
      </c>
      <c r="N2269" t="str">
        <f>IF(Master!D2271&gt;'OHL indexes'!D2269,1,"")</f>
        <v/>
      </c>
    </row>
    <row r="2270" spans="1:14" x14ac:dyDescent="0.25">
      <c r="A2270" s="1">
        <v>41360</v>
      </c>
      <c r="B2270">
        <v>2103.19</v>
      </c>
      <c r="C2270" s="12">
        <v>2126.09</v>
      </c>
      <c r="D2270">
        <v>2154.62</v>
      </c>
      <c r="E2270" s="12">
        <v>2078.79</v>
      </c>
      <c r="G2270">
        <f t="shared" si="210"/>
        <v>1.0888222176788531E-2</v>
      </c>
      <c r="H2270">
        <f t="shared" si="211"/>
        <v>2.4453330417128161E-2</v>
      </c>
      <c r="I2270">
        <f t="shared" si="212"/>
        <v>-1.1601424502779123E-2</v>
      </c>
      <c r="J2270" t="str">
        <f t="shared" si="213"/>
        <v/>
      </c>
      <c r="K2270" t="str">
        <f t="shared" si="214"/>
        <v/>
      </c>
      <c r="L2270" t="str">
        <f t="shared" si="215"/>
        <v/>
      </c>
      <c r="M2270" t="str">
        <f>IF(Master!D2272&lt;'OHL indexes'!E2270,1,"")</f>
        <v/>
      </c>
      <c r="N2270" t="str">
        <f>IF(Master!D2272&gt;'OHL indexes'!D2270,1,"")</f>
        <v/>
      </c>
    </row>
    <row r="2271" spans="1:14" x14ac:dyDescent="0.25">
      <c r="A2271" s="1">
        <v>41361</v>
      </c>
      <c r="B2271">
        <v>2079.2800000000002</v>
      </c>
      <c r="C2271" s="12">
        <v>2088.9899999999998</v>
      </c>
      <c r="D2271">
        <v>2112.91</v>
      </c>
      <c r="E2271" s="12">
        <v>2067.69</v>
      </c>
      <c r="G2271">
        <f t="shared" si="210"/>
        <v>4.6698857296754159E-3</v>
      </c>
      <c r="H2271">
        <f t="shared" si="211"/>
        <v>1.6173867877341985E-2</v>
      </c>
      <c r="I2271">
        <f t="shared" si="212"/>
        <v>-5.5740448616830029E-3</v>
      </c>
      <c r="J2271" t="str">
        <f t="shared" si="213"/>
        <v/>
      </c>
      <c r="K2271" t="str">
        <f t="shared" si="214"/>
        <v/>
      </c>
      <c r="L2271" t="str">
        <f t="shared" si="215"/>
        <v/>
      </c>
      <c r="M2271" t="str">
        <f>IF(Master!D2273&lt;'OHL indexes'!E2271,1,"")</f>
        <v/>
      </c>
      <c r="N2271" t="str">
        <f>IF(Master!D2273&gt;'OHL indexes'!D2271,1,"")</f>
        <v/>
      </c>
    </row>
    <row r="2272" spans="1:14" x14ac:dyDescent="0.25">
      <c r="A2272" s="1">
        <v>41365</v>
      </c>
      <c r="B2272">
        <v>2104.9499999999998</v>
      </c>
      <c r="C2272" s="12">
        <v>2083.7399999999998</v>
      </c>
      <c r="D2272">
        <v>2127.17</v>
      </c>
      <c r="E2272" s="12">
        <v>2062.5500000000002</v>
      </c>
      <c r="G2272">
        <f t="shared" si="210"/>
        <v>-1.0076248842015301E-2</v>
      </c>
      <c r="H2272">
        <f t="shared" si="211"/>
        <v>1.055607021544458E-2</v>
      </c>
      <c r="I2272">
        <f t="shared" si="212"/>
        <v>-2.0142996270695046E-2</v>
      </c>
      <c r="J2272" t="str">
        <f t="shared" si="213"/>
        <v/>
      </c>
      <c r="K2272" t="str">
        <f t="shared" si="214"/>
        <v/>
      </c>
      <c r="L2272" t="str">
        <f t="shared" si="215"/>
        <v/>
      </c>
      <c r="M2272" t="str">
        <f>IF(Master!D2274&lt;'OHL indexes'!E2272,1,"")</f>
        <v/>
      </c>
      <c r="N2272" t="str">
        <f>IF(Master!D2274&gt;'OHL indexes'!D2272,1,"")</f>
        <v/>
      </c>
    </row>
    <row r="2273" spans="1:14" x14ac:dyDescent="0.25">
      <c r="A2273" s="1">
        <v>41366</v>
      </c>
      <c r="B2273">
        <v>2026.5</v>
      </c>
      <c r="C2273" s="12">
        <v>2076.8200000000002</v>
      </c>
      <c r="D2273">
        <v>2083.86</v>
      </c>
      <c r="E2273" s="12">
        <v>2016.5</v>
      </c>
      <c r="G2273">
        <f t="shared" si="210"/>
        <v>2.4830989390574931E-2</v>
      </c>
      <c r="H2273">
        <f t="shared" si="211"/>
        <v>2.8304959289415343E-2</v>
      </c>
      <c r="I2273">
        <f t="shared" si="212"/>
        <v>-4.9346163335800552E-3</v>
      </c>
      <c r="J2273" t="str">
        <f t="shared" si="213"/>
        <v/>
      </c>
      <c r="K2273" t="str">
        <f t="shared" si="214"/>
        <v/>
      </c>
      <c r="L2273" t="str">
        <f t="shared" si="215"/>
        <v/>
      </c>
      <c r="M2273" t="str">
        <f>IF(Master!D2275&lt;'OHL indexes'!E2273,1,"")</f>
        <v/>
      </c>
      <c r="N2273" t="str">
        <f>IF(Master!D2275&gt;'OHL indexes'!D2273,1,"")</f>
        <v/>
      </c>
    </row>
    <row r="2274" spans="1:14" x14ac:dyDescent="0.25">
      <c r="A2274" s="1">
        <v>41367</v>
      </c>
      <c r="B2274">
        <v>2122.2199999999998</v>
      </c>
      <c r="C2274" s="12">
        <v>2026.5</v>
      </c>
      <c r="D2274">
        <v>2131.56</v>
      </c>
      <c r="E2274" s="12">
        <v>2012.88</v>
      </c>
      <c r="G2274">
        <f t="shared" si="210"/>
        <v>-4.510371215048381E-2</v>
      </c>
      <c r="H2274">
        <f t="shared" si="211"/>
        <v>4.4010517288499695E-3</v>
      </c>
      <c r="I2274">
        <f t="shared" si="212"/>
        <v>-5.1521519917821723E-2</v>
      </c>
      <c r="J2274" t="str">
        <f t="shared" si="213"/>
        <v/>
      </c>
      <c r="K2274" t="str">
        <f t="shared" si="214"/>
        <v/>
      </c>
      <c r="L2274" t="str">
        <f t="shared" si="215"/>
        <v/>
      </c>
      <c r="M2274" t="str">
        <f>IF(Master!D2276&lt;'OHL indexes'!E2274,1,"")</f>
        <v/>
      </c>
      <c r="N2274" t="str">
        <f>IF(Master!D2276&gt;'OHL indexes'!D2274,1,"")</f>
        <v/>
      </c>
    </row>
    <row r="2275" spans="1:14" x14ac:dyDescent="0.25">
      <c r="A2275" s="1">
        <v>41368</v>
      </c>
      <c r="B2275">
        <v>2081.15</v>
      </c>
      <c r="C2275" s="12">
        <v>2080.41</v>
      </c>
      <c r="D2275">
        <v>2158.5300000000002</v>
      </c>
      <c r="E2275" s="12">
        <v>2059.5100000000002</v>
      </c>
      <c r="G2275">
        <f t="shared" si="210"/>
        <v>-3.5557264012697765E-4</v>
      </c>
      <c r="H2275">
        <f t="shared" si="211"/>
        <v>3.7181366071643129E-2</v>
      </c>
      <c r="I2275">
        <f t="shared" si="212"/>
        <v>-1.0398097205871704E-2</v>
      </c>
      <c r="J2275" t="str">
        <f t="shared" si="213"/>
        <v/>
      </c>
      <c r="K2275" t="str">
        <f t="shared" si="214"/>
        <v/>
      </c>
      <c r="L2275" t="str">
        <f t="shared" si="215"/>
        <v/>
      </c>
      <c r="M2275" t="str">
        <f>IF(Master!D2277&lt;'OHL indexes'!E2275,1,"")</f>
        <v/>
      </c>
      <c r="N2275" t="str">
        <f>IF(Master!D2277&gt;'OHL indexes'!D2275,1,"")</f>
        <v/>
      </c>
    </row>
    <row r="2276" spans="1:14" x14ac:dyDescent="0.25">
      <c r="A2276" s="1">
        <v>41369</v>
      </c>
      <c r="B2276">
        <v>2082.98</v>
      </c>
      <c r="C2276" s="12">
        <v>2131.5300000000002</v>
      </c>
      <c r="D2276">
        <v>2209.65</v>
      </c>
      <c r="E2276" s="12">
        <v>2069.1</v>
      </c>
      <c r="G2276">
        <f t="shared" si="210"/>
        <v>2.3307953028833817E-2</v>
      </c>
      <c r="H2276">
        <f t="shared" si="211"/>
        <v>6.0811913700563602E-2</v>
      </c>
      <c r="I2276">
        <f t="shared" si="212"/>
        <v>-6.6635301347108822E-3</v>
      </c>
      <c r="J2276" t="str">
        <f t="shared" si="213"/>
        <v/>
      </c>
      <c r="K2276" t="str">
        <f t="shared" si="214"/>
        <v/>
      </c>
      <c r="L2276" t="str">
        <f t="shared" si="215"/>
        <v/>
      </c>
      <c r="M2276" t="str">
        <f>IF(Master!D2278&lt;'OHL indexes'!E2276,1,"")</f>
        <v/>
      </c>
      <c r="N2276" t="str">
        <f>IF(Master!D2278&gt;'OHL indexes'!D2276,1,"")</f>
        <v/>
      </c>
    </row>
    <row r="2277" spans="1:14" x14ac:dyDescent="0.25">
      <c r="A2277" s="1">
        <v>41372</v>
      </c>
      <c r="B2277">
        <v>2012.46</v>
      </c>
      <c r="C2277" s="12">
        <v>2059.71</v>
      </c>
      <c r="D2277">
        <v>2093.23</v>
      </c>
      <c r="E2277" s="12">
        <v>1992.45</v>
      </c>
      <c r="G2277">
        <f t="shared" si="210"/>
        <v>2.3478727527503684E-2</v>
      </c>
      <c r="H2277">
        <f t="shared" si="211"/>
        <v>4.0134959204157994E-2</v>
      </c>
      <c r="I2277">
        <f t="shared" si="212"/>
        <v>-9.9430547687904269E-3</v>
      </c>
      <c r="J2277" t="str">
        <f t="shared" si="213"/>
        <v/>
      </c>
      <c r="K2277" t="str">
        <f t="shared" si="214"/>
        <v/>
      </c>
      <c r="L2277" t="str">
        <f t="shared" si="215"/>
        <v/>
      </c>
      <c r="M2277" t="str">
        <f>IF(Master!D2279&lt;'OHL indexes'!E2277,1,"")</f>
        <v/>
      </c>
      <c r="N2277" t="str">
        <f>IF(Master!D2279&gt;'OHL indexes'!D2277,1,"")</f>
        <v/>
      </c>
    </row>
    <row r="2278" spans="1:14" x14ac:dyDescent="0.25">
      <c r="A2278" s="1">
        <v>41373</v>
      </c>
      <c r="B2278">
        <v>2005.59</v>
      </c>
      <c r="C2278" s="12">
        <v>2004.94</v>
      </c>
      <c r="D2278">
        <v>2039.88</v>
      </c>
      <c r="E2278" s="12">
        <v>1966.52</v>
      </c>
      <c r="G2278">
        <f t="shared" si="210"/>
        <v>-3.2409415683154474E-4</v>
      </c>
      <c r="H2278">
        <f t="shared" si="211"/>
        <v>1.7097213288857827E-2</v>
      </c>
      <c r="I2278">
        <f t="shared" si="212"/>
        <v>-1.9480551857558148E-2</v>
      </c>
      <c r="J2278" t="str">
        <f t="shared" si="213"/>
        <v/>
      </c>
      <c r="K2278" t="str">
        <f t="shared" si="214"/>
        <v/>
      </c>
      <c r="L2278" t="str">
        <f t="shared" si="215"/>
        <v/>
      </c>
      <c r="M2278" t="str">
        <f>IF(Master!D2280&lt;'OHL indexes'!E2278,1,"")</f>
        <v/>
      </c>
      <c r="N2278" t="str">
        <f>IF(Master!D2280&gt;'OHL indexes'!D2278,1,"")</f>
        <v/>
      </c>
    </row>
    <row r="2279" spans="1:14" x14ac:dyDescent="0.25">
      <c r="A2279" s="1">
        <v>41374</v>
      </c>
      <c r="B2279">
        <v>1932.19</v>
      </c>
      <c r="C2279" s="12">
        <v>1981.48</v>
      </c>
      <c r="D2279">
        <v>1991.7</v>
      </c>
      <c r="E2279" s="12">
        <v>1923.55</v>
      </c>
      <c r="G2279">
        <f t="shared" si="210"/>
        <v>2.5509913621331259E-2</v>
      </c>
      <c r="H2279">
        <f t="shared" si="211"/>
        <v>3.0799248521108158E-2</v>
      </c>
      <c r="I2279">
        <f t="shared" si="212"/>
        <v>-4.4716099348408589E-3</v>
      </c>
      <c r="J2279" t="str">
        <f t="shared" si="213"/>
        <v/>
      </c>
      <c r="K2279" t="str">
        <f t="shared" si="214"/>
        <v/>
      </c>
      <c r="L2279" t="str">
        <f t="shared" si="215"/>
        <v/>
      </c>
      <c r="M2279" t="str">
        <f>IF(Master!D2281&lt;'OHL indexes'!E2279,1,"")</f>
        <v/>
      </c>
      <c r="N2279" t="str">
        <f>IF(Master!D2281&gt;'OHL indexes'!D2279,1,"")</f>
        <v/>
      </c>
    </row>
    <row r="2280" spans="1:14" x14ac:dyDescent="0.25">
      <c r="A2280" s="1">
        <v>41375</v>
      </c>
      <c r="B2280">
        <v>1933.63</v>
      </c>
      <c r="C2280" s="12">
        <v>1926.82</v>
      </c>
      <c r="D2280">
        <v>1948.66</v>
      </c>
      <c r="E2280" s="12">
        <v>1898.19</v>
      </c>
      <c r="G2280">
        <f t="shared" si="210"/>
        <v>-3.5218733677074843E-3</v>
      </c>
      <c r="H2280">
        <f t="shared" si="211"/>
        <v>7.7729451859973597E-3</v>
      </c>
      <c r="I2280">
        <f t="shared" si="212"/>
        <v>-1.8328222048685672E-2</v>
      </c>
      <c r="J2280" t="str">
        <f t="shared" si="213"/>
        <v/>
      </c>
      <c r="K2280" t="str">
        <f t="shared" si="214"/>
        <v/>
      </c>
      <c r="L2280" t="str">
        <f t="shared" si="215"/>
        <v/>
      </c>
      <c r="M2280" t="str">
        <f>IF(Master!D2282&lt;'OHL indexes'!E2280,1,"")</f>
        <v/>
      </c>
      <c r="N2280" t="str">
        <f>IF(Master!D2282&gt;'OHL indexes'!D2280,1,"")</f>
        <v/>
      </c>
    </row>
    <row r="2281" spans="1:14" x14ac:dyDescent="0.25">
      <c r="A2281" s="1">
        <v>41376</v>
      </c>
      <c r="B2281">
        <v>1885.19</v>
      </c>
      <c r="C2281" s="12">
        <v>1955</v>
      </c>
      <c r="D2281">
        <v>1977.87</v>
      </c>
      <c r="E2281" s="12">
        <v>1878.42</v>
      </c>
      <c r="G2281">
        <f t="shared" si="210"/>
        <v>3.7030750216158648E-2</v>
      </c>
      <c r="H2281">
        <f t="shared" si="211"/>
        <v>4.9162153416896892E-2</v>
      </c>
      <c r="I2281">
        <f t="shared" si="212"/>
        <v>-3.5911499636641642E-3</v>
      </c>
      <c r="J2281" t="str">
        <f t="shared" si="213"/>
        <v/>
      </c>
      <c r="K2281" t="str">
        <f t="shared" si="214"/>
        <v/>
      </c>
      <c r="L2281" t="str">
        <f t="shared" si="215"/>
        <v/>
      </c>
      <c r="M2281" t="str">
        <f>IF(Master!D2283&lt;'OHL indexes'!E2281,1,"")</f>
        <v/>
      </c>
      <c r="N2281" t="str">
        <f>IF(Master!D2283&gt;'OHL indexes'!D2281,1,"")</f>
        <v/>
      </c>
    </row>
    <row r="2282" spans="1:14" x14ac:dyDescent="0.25">
      <c r="A2282" s="1">
        <v>41379</v>
      </c>
      <c r="B2282">
        <v>2242.33</v>
      </c>
      <c r="C2282" s="12">
        <v>1914.24</v>
      </c>
      <c r="D2282">
        <v>2249.0500000000002</v>
      </c>
      <c r="E2282" s="12">
        <v>1885.4</v>
      </c>
      <c r="G2282">
        <f t="shared" si="210"/>
        <v>-0.14631655465520232</v>
      </c>
      <c r="H2282">
        <f t="shared" si="211"/>
        <v>2.9968827068274084E-3</v>
      </c>
      <c r="I2282">
        <f t="shared" si="212"/>
        <v>-0.1591781762720027</v>
      </c>
      <c r="J2282" t="str">
        <f t="shared" si="213"/>
        <v/>
      </c>
      <c r="K2282" t="str">
        <f t="shared" si="214"/>
        <v/>
      </c>
      <c r="L2282" t="str">
        <f t="shared" si="215"/>
        <v/>
      </c>
      <c r="M2282" t="str">
        <f>IF(Master!D2284&lt;'OHL indexes'!E2282,1,"")</f>
        <v/>
      </c>
      <c r="N2282" t="str">
        <f>IF(Master!D2284&gt;'OHL indexes'!D2282,1,"")</f>
        <v/>
      </c>
    </row>
    <row r="2283" spans="1:14" x14ac:dyDescent="0.25">
      <c r="A2283" s="1">
        <v>41380</v>
      </c>
      <c r="B2283">
        <v>1980.47</v>
      </c>
      <c r="C2283" s="12">
        <v>2096.34</v>
      </c>
      <c r="D2283">
        <v>2103.7800000000002</v>
      </c>
      <c r="E2283" s="12">
        <v>1947.79</v>
      </c>
      <c r="G2283">
        <f t="shared" si="210"/>
        <v>5.8506314157750428E-2</v>
      </c>
      <c r="H2283">
        <f t="shared" si="211"/>
        <v>6.226299817720049E-2</v>
      </c>
      <c r="I2283">
        <f t="shared" si="212"/>
        <v>-1.6501133569304272E-2</v>
      </c>
      <c r="J2283" t="str">
        <f t="shared" si="213"/>
        <v/>
      </c>
      <c r="K2283" t="str">
        <f t="shared" si="214"/>
        <v/>
      </c>
      <c r="L2283" t="str">
        <f t="shared" si="215"/>
        <v/>
      </c>
      <c r="M2283" t="str">
        <f>IF(Master!D2285&lt;'OHL indexes'!E2283,1,"")</f>
        <v/>
      </c>
      <c r="N2283" t="str">
        <f>IF(Master!D2285&gt;'OHL indexes'!D2283,1,"")</f>
        <v/>
      </c>
    </row>
    <row r="2284" spans="1:14" x14ac:dyDescent="0.25">
      <c r="A2284" s="1">
        <v>41381</v>
      </c>
      <c r="B2284">
        <v>2208.73</v>
      </c>
      <c r="C2284" s="12">
        <v>2034.18</v>
      </c>
      <c r="D2284">
        <v>2255.7199999999998</v>
      </c>
      <c r="E2284" s="12">
        <v>2014.04</v>
      </c>
      <c r="G2284">
        <f t="shared" si="210"/>
        <v>-7.9027314339009225E-2</v>
      </c>
      <c r="H2284">
        <f t="shared" si="211"/>
        <v>2.1274669153767078E-2</v>
      </c>
      <c r="I2284">
        <f t="shared" si="212"/>
        <v>-8.8145676474716272E-2</v>
      </c>
      <c r="J2284" t="str">
        <f t="shared" si="213"/>
        <v/>
      </c>
      <c r="K2284" t="str">
        <f t="shared" si="214"/>
        <v/>
      </c>
      <c r="L2284" t="str">
        <f t="shared" si="215"/>
        <v/>
      </c>
      <c r="M2284" t="str">
        <f>IF(Master!D2286&lt;'OHL indexes'!E2284,1,"")</f>
        <v/>
      </c>
      <c r="N2284" t="str">
        <f>IF(Master!D2286&gt;'OHL indexes'!D2284,1,"")</f>
        <v/>
      </c>
    </row>
    <row r="2285" spans="1:14" x14ac:dyDescent="0.25">
      <c r="A2285" s="1">
        <v>41382</v>
      </c>
      <c r="B2285">
        <v>2309.36</v>
      </c>
      <c r="C2285" s="12">
        <v>2155.6</v>
      </c>
      <c r="D2285">
        <v>2335.8200000000002</v>
      </c>
      <c r="E2285" s="12">
        <v>2142.4499999999998</v>
      </c>
      <c r="G2285">
        <f t="shared" si="210"/>
        <v>-6.658121730695965E-2</v>
      </c>
      <c r="H2285">
        <f t="shared" si="211"/>
        <v>1.1457719887761231E-2</v>
      </c>
      <c r="I2285">
        <f t="shared" si="212"/>
        <v>-7.2275435618526451E-2</v>
      </c>
      <c r="J2285" t="str">
        <f t="shared" si="213"/>
        <v/>
      </c>
      <c r="K2285" t="str">
        <f t="shared" si="214"/>
        <v/>
      </c>
      <c r="L2285" t="str">
        <f t="shared" si="215"/>
        <v/>
      </c>
      <c r="M2285" t="str">
        <f>IF(Master!D2287&lt;'OHL indexes'!E2285,1,"")</f>
        <v/>
      </c>
      <c r="N2285" t="str">
        <f>IF(Master!D2287&gt;'OHL indexes'!D2285,1,"")</f>
        <v/>
      </c>
    </row>
    <row r="2286" spans="1:14" x14ac:dyDescent="0.25">
      <c r="A2286" s="1">
        <v>41383</v>
      </c>
      <c r="B2286">
        <v>2147.67</v>
      </c>
      <c r="C2286" s="12">
        <v>2237.7600000000002</v>
      </c>
      <c r="D2286">
        <v>2283.3000000000002</v>
      </c>
      <c r="E2286" s="12">
        <v>2093.4899999999998</v>
      </c>
      <c r="G2286">
        <f t="shared" si="210"/>
        <v>4.1947785274274008E-2</v>
      </c>
      <c r="H2286">
        <f t="shared" si="211"/>
        <v>6.31521602480829E-2</v>
      </c>
      <c r="I2286">
        <f t="shared" si="212"/>
        <v>-2.5227339395717308E-2</v>
      </c>
      <c r="J2286" t="str">
        <f t="shared" si="213"/>
        <v/>
      </c>
      <c r="K2286" t="str">
        <f t="shared" si="214"/>
        <v/>
      </c>
      <c r="L2286" t="str">
        <f t="shared" si="215"/>
        <v/>
      </c>
      <c r="M2286" t="str">
        <f>IF(Master!D2288&lt;'OHL indexes'!E2286,1,"")</f>
        <v/>
      </c>
      <c r="N2286" t="str">
        <f>IF(Master!D2288&gt;'OHL indexes'!D2286,1,"")</f>
        <v/>
      </c>
    </row>
    <row r="2287" spans="1:14" x14ac:dyDescent="0.25">
      <c r="A2287" s="1">
        <v>41386</v>
      </c>
      <c r="B2287">
        <v>2059.91</v>
      </c>
      <c r="C2287" s="12">
        <v>2101.64</v>
      </c>
      <c r="D2287">
        <v>2178.23</v>
      </c>
      <c r="E2287" s="12">
        <v>2039.35</v>
      </c>
      <c r="G2287">
        <f t="shared" si="210"/>
        <v>2.0258166618929874E-2</v>
      </c>
      <c r="H2287">
        <f t="shared" si="211"/>
        <v>5.7439402692350816E-2</v>
      </c>
      <c r="I2287">
        <f t="shared" si="212"/>
        <v>-9.981018588190671E-3</v>
      </c>
      <c r="J2287" t="str">
        <f t="shared" si="213"/>
        <v/>
      </c>
      <c r="K2287" t="str">
        <f t="shared" si="214"/>
        <v/>
      </c>
      <c r="L2287" t="str">
        <f t="shared" si="215"/>
        <v/>
      </c>
      <c r="M2287" t="str">
        <f>IF(Master!D2289&lt;'OHL indexes'!E2287,1,"")</f>
        <v/>
      </c>
      <c r="N2287" t="str">
        <f>IF(Master!D2289&gt;'OHL indexes'!D2287,1,"")</f>
        <v/>
      </c>
    </row>
    <row r="2288" spans="1:14" x14ac:dyDescent="0.25">
      <c r="A2288" s="1">
        <v>41387</v>
      </c>
      <c r="B2288">
        <v>1960.84</v>
      </c>
      <c r="C2288" s="12">
        <v>2047.63</v>
      </c>
      <c r="D2288">
        <v>2156.84</v>
      </c>
      <c r="E2288" s="12">
        <v>1948.56</v>
      </c>
      <c r="G2288">
        <f t="shared" si="210"/>
        <v>4.4261642969339876E-2</v>
      </c>
      <c r="H2288">
        <f t="shared" si="211"/>
        <v>9.995716121662146E-2</v>
      </c>
      <c r="I2288">
        <f t="shared" si="212"/>
        <v>-6.2626221415311711E-3</v>
      </c>
      <c r="J2288" t="str">
        <f t="shared" si="213"/>
        <v/>
      </c>
      <c r="K2288" t="str">
        <f t="shared" si="214"/>
        <v/>
      </c>
      <c r="L2288" t="str">
        <f t="shared" si="215"/>
        <v/>
      </c>
      <c r="M2288" t="str">
        <f>IF(Master!D2290&lt;'OHL indexes'!E2288,1,"")</f>
        <v/>
      </c>
      <c r="N2288" t="str">
        <f>IF(Master!D2290&gt;'OHL indexes'!D2288,1,"")</f>
        <v/>
      </c>
    </row>
    <row r="2289" spans="1:14" x14ac:dyDescent="0.25">
      <c r="A2289" s="1">
        <v>41388</v>
      </c>
      <c r="B2289">
        <v>1971.5</v>
      </c>
      <c r="C2289" s="12">
        <v>1962.17</v>
      </c>
      <c r="D2289">
        <v>1988.01</v>
      </c>
      <c r="E2289" s="12">
        <v>1940.86</v>
      </c>
      <c r="G2289">
        <f t="shared" si="210"/>
        <v>-4.7324372305350693E-3</v>
      </c>
      <c r="H2289">
        <f t="shared" si="211"/>
        <v>8.374334263251404E-3</v>
      </c>
      <c r="I2289">
        <f t="shared" si="212"/>
        <v>-1.5541465888917139E-2</v>
      </c>
      <c r="J2289" t="str">
        <f t="shared" si="213"/>
        <v/>
      </c>
      <c r="K2289" t="str">
        <f t="shared" si="214"/>
        <v/>
      </c>
      <c r="L2289" t="str">
        <f t="shared" si="215"/>
        <v/>
      </c>
      <c r="M2289" t="str">
        <f>IF(Master!D2291&lt;'OHL indexes'!E2289,1,"")</f>
        <v/>
      </c>
      <c r="N2289" t="str">
        <f>IF(Master!D2291&gt;'OHL indexes'!D2289,1,"")</f>
        <v/>
      </c>
    </row>
    <row r="2290" spans="1:14" x14ac:dyDescent="0.25">
      <c r="A2290" s="1">
        <v>41389</v>
      </c>
      <c r="B2290">
        <v>1989.85</v>
      </c>
      <c r="C2290" s="12">
        <v>1951.56</v>
      </c>
      <c r="D2290">
        <v>2005.37</v>
      </c>
      <c r="E2290" s="12">
        <v>1929.76</v>
      </c>
      <c r="G2290">
        <f t="shared" si="210"/>
        <v>-1.924265648164436E-2</v>
      </c>
      <c r="H2290">
        <f t="shared" si="211"/>
        <v>7.7995828831318725E-3</v>
      </c>
      <c r="I2290">
        <f t="shared" si="212"/>
        <v>-3.0198256149960967E-2</v>
      </c>
      <c r="J2290" t="str">
        <f t="shared" si="213"/>
        <v/>
      </c>
      <c r="K2290" t="str">
        <f t="shared" si="214"/>
        <v/>
      </c>
      <c r="L2290" t="str">
        <f t="shared" si="215"/>
        <v/>
      </c>
      <c r="M2290" t="str">
        <f>IF(Master!D2292&lt;'OHL indexes'!E2290,1,"")</f>
        <v/>
      </c>
      <c r="N2290" t="str">
        <f>IF(Master!D2292&gt;'OHL indexes'!D2290,1,"")</f>
        <v/>
      </c>
    </row>
    <row r="2291" spans="1:14" x14ac:dyDescent="0.25">
      <c r="A2291" s="1">
        <v>41390</v>
      </c>
      <c r="B2291">
        <v>1993.57</v>
      </c>
      <c r="C2291" s="12">
        <v>2003.12</v>
      </c>
      <c r="D2291">
        <v>2047.81</v>
      </c>
      <c r="E2291" s="12">
        <v>1980.3</v>
      </c>
      <c r="G2291">
        <f t="shared" si="210"/>
        <v>4.7904011396640023E-3</v>
      </c>
      <c r="H2291">
        <f t="shared" si="211"/>
        <v>2.7207472022552581E-2</v>
      </c>
      <c r="I2291">
        <f t="shared" si="212"/>
        <v>-6.6564003270515038E-3</v>
      </c>
      <c r="J2291" t="str">
        <f t="shared" si="213"/>
        <v/>
      </c>
      <c r="K2291" t="str">
        <f t="shared" si="214"/>
        <v/>
      </c>
      <c r="L2291" t="str">
        <f t="shared" si="215"/>
        <v/>
      </c>
      <c r="M2291" t="str">
        <f>IF(Master!D2293&lt;'OHL indexes'!E2291,1,"")</f>
        <v/>
      </c>
      <c r="N2291" t="str">
        <f>IF(Master!D2293&gt;'OHL indexes'!D2291,1,"")</f>
        <v/>
      </c>
    </row>
    <row r="2292" spans="1:14" x14ac:dyDescent="0.25">
      <c r="A2292" s="1">
        <v>41393</v>
      </c>
      <c r="B2292">
        <v>1986.96</v>
      </c>
      <c r="C2292" s="12">
        <v>1968.36</v>
      </c>
      <c r="D2292">
        <v>1995.95</v>
      </c>
      <c r="E2292" s="12">
        <v>1942.99</v>
      </c>
      <c r="G2292">
        <f t="shared" si="210"/>
        <v>-9.3610339412972809E-3</v>
      </c>
      <c r="H2292">
        <f t="shared" si="211"/>
        <v>4.5244997382936081E-3</v>
      </c>
      <c r="I2292">
        <f t="shared" si="212"/>
        <v>-2.2129282924668869E-2</v>
      </c>
      <c r="J2292" t="str">
        <f t="shared" si="213"/>
        <v/>
      </c>
      <c r="K2292" t="str">
        <f t="shared" si="214"/>
        <v/>
      </c>
      <c r="L2292" t="str">
        <f t="shared" si="215"/>
        <v/>
      </c>
      <c r="M2292" t="str">
        <f>IF(Master!D2294&lt;'OHL indexes'!E2292,1,"")</f>
        <v/>
      </c>
      <c r="N2292" t="str">
        <f>IF(Master!D2294&gt;'OHL indexes'!D2292,1,"")</f>
        <v/>
      </c>
    </row>
    <row r="2293" spans="1:14" x14ac:dyDescent="0.25">
      <c r="A2293" s="1">
        <v>41394</v>
      </c>
      <c r="B2293">
        <v>1954.46</v>
      </c>
      <c r="C2293" s="12">
        <v>1980.35</v>
      </c>
      <c r="D2293">
        <v>2014.6</v>
      </c>
      <c r="E2293" s="12">
        <v>1945.47</v>
      </c>
      <c r="G2293">
        <f t="shared" si="210"/>
        <v>1.3246625666424316E-2</v>
      </c>
      <c r="H2293">
        <f t="shared" si="211"/>
        <v>3.0770647646920279E-2</v>
      </c>
      <c r="I2293">
        <f t="shared" si="212"/>
        <v>-4.5997359884571987E-3</v>
      </c>
      <c r="J2293" t="str">
        <f t="shared" si="213"/>
        <v/>
      </c>
      <c r="K2293" t="str">
        <f t="shared" si="214"/>
        <v/>
      </c>
      <c r="L2293" t="str">
        <f t="shared" si="215"/>
        <v/>
      </c>
      <c r="M2293" t="str">
        <f>IF(Master!D2295&lt;'OHL indexes'!E2293,1,"")</f>
        <v/>
      </c>
      <c r="N2293" t="str">
        <f>IF(Master!D2295&gt;'OHL indexes'!D2293,1,"")</f>
        <v/>
      </c>
    </row>
    <row r="2294" spans="1:14" x14ac:dyDescent="0.25">
      <c r="A2294" s="1">
        <v>41395</v>
      </c>
      <c r="B2294">
        <v>2038.81</v>
      </c>
      <c r="C2294" s="12">
        <v>1954.46</v>
      </c>
      <c r="D2294">
        <v>2055.94</v>
      </c>
      <c r="E2294" s="12">
        <v>1945.23</v>
      </c>
      <c r="G2294">
        <f t="shared" si="210"/>
        <v>-4.1372172983259792E-2</v>
      </c>
      <c r="H2294">
        <f t="shared" si="211"/>
        <v>8.401959966843453E-3</v>
      </c>
      <c r="I2294">
        <f t="shared" si="212"/>
        <v>-4.5899323625055777E-2</v>
      </c>
      <c r="J2294" t="str">
        <f t="shared" si="213"/>
        <v/>
      </c>
      <c r="K2294" t="str">
        <f t="shared" si="214"/>
        <v/>
      </c>
      <c r="L2294" t="str">
        <f t="shared" si="215"/>
        <v/>
      </c>
      <c r="M2294" t="str">
        <f>IF(Master!D2296&lt;'OHL indexes'!E2294,1,"")</f>
        <v/>
      </c>
      <c r="N2294" t="str">
        <f>IF(Master!D2296&gt;'OHL indexes'!D2294,1,"")</f>
        <v/>
      </c>
    </row>
    <row r="2295" spans="1:14" x14ac:dyDescent="0.25">
      <c r="A2295" s="1">
        <v>41396</v>
      </c>
      <c r="B2295">
        <v>1968.58</v>
      </c>
      <c r="C2295" s="12">
        <v>2005.93</v>
      </c>
      <c r="D2295">
        <v>2031.08</v>
      </c>
      <c r="E2295" s="12">
        <v>1962</v>
      </c>
      <c r="G2295">
        <f t="shared" si="210"/>
        <v>1.8973066880695777E-2</v>
      </c>
      <c r="H2295">
        <f t="shared" si="211"/>
        <v>3.1748773227402438E-2</v>
      </c>
      <c r="I2295">
        <f t="shared" si="212"/>
        <v>-3.3425108453809527E-3</v>
      </c>
      <c r="J2295" t="str">
        <f t="shared" si="213"/>
        <v/>
      </c>
      <c r="K2295" t="str">
        <f t="shared" si="214"/>
        <v/>
      </c>
      <c r="L2295" t="str">
        <f t="shared" si="215"/>
        <v/>
      </c>
      <c r="M2295" t="str">
        <f>IF(Master!D2297&lt;'OHL indexes'!E2295,1,"")</f>
        <v/>
      </c>
      <c r="N2295" t="str">
        <f>IF(Master!D2297&gt;'OHL indexes'!D2295,1,"")</f>
        <v/>
      </c>
    </row>
    <row r="2296" spans="1:14" x14ac:dyDescent="0.25">
      <c r="A2296" s="1">
        <v>41397</v>
      </c>
      <c r="B2296">
        <v>1932.38</v>
      </c>
      <c r="C2296" s="12">
        <v>1978.29</v>
      </c>
      <c r="D2296">
        <v>1985.11</v>
      </c>
      <c r="E2296" s="12">
        <v>1917.89</v>
      </c>
      <c r="G2296">
        <f t="shared" si="210"/>
        <v>2.3758267007524259E-2</v>
      </c>
      <c r="H2296">
        <f t="shared" si="211"/>
        <v>2.7287593537502763E-2</v>
      </c>
      <c r="I2296">
        <f t="shared" si="212"/>
        <v>-7.4985251348078652E-3</v>
      </c>
      <c r="J2296" t="str">
        <f t="shared" si="213"/>
        <v/>
      </c>
      <c r="K2296" t="str">
        <f t="shared" si="214"/>
        <v/>
      </c>
      <c r="L2296" t="str">
        <f t="shared" si="215"/>
        <v/>
      </c>
      <c r="M2296" t="str">
        <f>IF(Master!D2298&lt;'OHL indexes'!E2296,1,"")</f>
        <v/>
      </c>
      <c r="N2296" t="str">
        <f>IF(Master!D2298&gt;'OHL indexes'!D2296,1,"")</f>
        <v/>
      </c>
    </row>
    <row r="2297" spans="1:14" x14ac:dyDescent="0.25">
      <c r="A2297" s="1">
        <v>41400</v>
      </c>
      <c r="B2297">
        <v>1890</v>
      </c>
      <c r="C2297" s="12">
        <v>1929.24</v>
      </c>
      <c r="D2297">
        <v>1940.28</v>
      </c>
      <c r="E2297" s="12">
        <v>1880.05</v>
      </c>
      <c r="G2297">
        <f t="shared" si="210"/>
        <v>2.0761904761904759E-2</v>
      </c>
      <c r="H2297">
        <f t="shared" si="211"/>
        <v>2.6603174603174518E-2</v>
      </c>
      <c r="I2297">
        <f t="shared" si="212"/>
        <v>-5.2645502645503051E-3</v>
      </c>
      <c r="J2297" t="str">
        <f t="shared" si="213"/>
        <v/>
      </c>
      <c r="K2297" t="str">
        <f t="shared" si="214"/>
        <v/>
      </c>
      <c r="L2297" t="str">
        <f t="shared" si="215"/>
        <v/>
      </c>
      <c r="M2297" t="str">
        <f>IF(Master!D2299&lt;'OHL indexes'!E2297,1,"")</f>
        <v/>
      </c>
      <c r="N2297" t="str">
        <f>IF(Master!D2299&gt;'OHL indexes'!D2297,1,"")</f>
        <v/>
      </c>
    </row>
    <row r="2298" spans="1:14" x14ac:dyDescent="0.25">
      <c r="A2298" s="1">
        <v>41401</v>
      </c>
      <c r="B2298">
        <v>1883.48</v>
      </c>
      <c r="C2298" s="12">
        <v>1877.74</v>
      </c>
      <c r="D2298">
        <v>1908.79</v>
      </c>
      <c r="E2298" s="12">
        <v>1858.53</v>
      </c>
      <c r="G2298">
        <f t="shared" si="210"/>
        <v>-3.0475502792702835E-3</v>
      </c>
      <c r="H2298">
        <f t="shared" si="211"/>
        <v>1.3437891562426918E-2</v>
      </c>
      <c r="I2298">
        <f t="shared" si="212"/>
        <v>-1.3246756004842153E-2</v>
      </c>
      <c r="J2298" t="str">
        <f t="shared" si="213"/>
        <v/>
      </c>
      <c r="K2298" t="str">
        <f t="shared" si="214"/>
        <v/>
      </c>
      <c r="L2298" t="str">
        <f t="shared" si="215"/>
        <v/>
      </c>
      <c r="M2298" t="str">
        <f>IF(Master!D2300&lt;'OHL indexes'!E2298,1,"")</f>
        <v/>
      </c>
      <c r="N2298" t="str">
        <f>IF(Master!D2300&gt;'OHL indexes'!D2298,1,"")</f>
        <v/>
      </c>
    </row>
    <row r="2299" spans="1:14" x14ac:dyDescent="0.25">
      <c r="A2299" s="1">
        <v>41402</v>
      </c>
      <c r="B2299">
        <v>1906.9</v>
      </c>
      <c r="C2299" s="12">
        <v>1886.08</v>
      </c>
      <c r="D2299">
        <v>1934.21</v>
      </c>
      <c r="E2299" s="12">
        <v>1878.54</v>
      </c>
      <c r="G2299">
        <f t="shared" si="210"/>
        <v>-1.0918244270806121E-2</v>
      </c>
      <c r="H2299">
        <f t="shared" si="211"/>
        <v>1.4321673921023681E-2</v>
      </c>
      <c r="I2299">
        <f t="shared" si="212"/>
        <v>-1.4872305836698407E-2</v>
      </c>
      <c r="J2299" t="str">
        <f t="shared" si="213"/>
        <v/>
      </c>
      <c r="K2299" t="str">
        <f t="shared" si="214"/>
        <v/>
      </c>
      <c r="L2299" t="str">
        <f t="shared" si="215"/>
        <v/>
      </c>
      <c r="M2299" t="str">
        <f>IF(Master!D2301&lt;'OHL indexes'!E2299,1,"")</f>
        <v/>
      </c>
      <c r="N2299" t="str">
        <f>IF(Master!D2301&gt;'OHL indexes'!D2299,1,"")</f>
        <v/>
      </c>
    </row>
    <row r="2300" spans="1:14" x14ac:dyDescent="0.25">
      <c r="A2300" s="1">
        <v>41403</v>
      </c>
      <c r="B2300">
        <v>1936.99</v>
      </c>
      <c r="C2300" s="12">
        <v>1915.72</v>
      </c>
      <c r="D2300">
        <v>1969.93</v>
      </c>
      <c r="E2300" s="12">
        <v>1900.42</v>
      </c>
      <c r="G2300">
        <f t="shared" si="210"/>
        <v>-1.0980954986861025E-2</v>
      </c>
      <c r="H2300">
        <f t="shared" si="211"/>
        <v>1.7005766679229151E-2</v>
      </c>
      <c r="I2300">
        <f t="shared" si="212"/>
        <v>-1.8879808362459283E-2</v>
      </c>
      <c r="J2300" t="str">
        <f t="shared" si="213"/>
        <v/>
      </c>
      <c r="K2300" t="str">
        <f t="shared" si="214"/>
        <v/>
      </c>
      <c r="L2300" t="str">
        <f t="shared" si="215"/>
        <v/>
      </c>
      <c r="M2300" t="str">
        <f>IF(Master!D2302&lt;'OHL indexes'!E2300,1,"")</f>
        <v/>
      </c>
      <c r="N2300" t="str">
        <f>IF(Master!D2302&gt;'OHL indexes'!D2300,1,"")</f>
        <v/>
      </c>
    </row>
    <row r="2301" spans="1:14" x14ac:dyDescent="0.25">
      <c r="A2301" s="1">
        <v>41404</v>
      </c>
      <c r="B2301">
        <v>1900.53</v>
      </c>
      <c r="C2301" s="12">
        <v>1919.67</v>
      </c>
      <c r="D2301">
        <v>1964.61</v>
      </c>
      <c r="E2301" s="12">
        <v>1889.67</v>
      </c>
      <c r="G2301">
        <f t="shared" si="210"/>
        <v>1.0070874966456866E-2</v>
      </c>
      <c r="H2301">
        <f t="shared" si="211"/>
        <v>3.3716910546005563E-2</v>
      </c>
      <c r="I2301">
        <f t="shared" si="212"/>
        <v>-5.7141955138829692E-3</v>
      </c>
      <c r="J2301" t="str">
        <f t="shared" si="213"/>
        <v/>
      </c>
      <c r="K2301" t="str">
        <f t="shared" si="214"/>
        <v/>
      </c>
      <c r="L2301" t="str">
        <f t="shared" si="215"/>
        <v/>
      </c>
      <c r="M2301" t="str">
        <f>IF(Master!D2303&lt;'OHL indexes'!E2301,1,"")</f>
        <v/>
      </c>
      <c r="N2301" t="str">
        <f>IF(Master!D2303&gt;'OHL indexes'!D2301,1,"")</f>
        <v/>
      </c>
    </row>
    <row r="2302" spans="1:14" x14ac:dyDescent="0.25">
      <c r="A2302" s="1">
        <v>41407</v>
      </c>
      <c r="B2302">
        <v>1893.32</v>
      </c>
      <c r="C2302" s="12">
        <v>1930.94</v>
      </c>
      <c r="D2302">
        <v>1939.24</v>
      </c>
      <c r="E2302" s="12">
        <v>1886.87</v>
      </c>
      <c r="G2302">
        <f t="shared" si="210"/>
        <v>1.9869858238438454E-2</v>
      </c>
      <c r="H2302">
        <f t="shared" si="211"/>
        <v>2.4253691927407894E-2</v>
      </c>
      <c r="I2302">
        <f t="shared" si="212"/>
        <v>-3.4067141317897232E-3</v>
      </c>
      <c r="J2302" t="str">
        <f t="shared" si="213"/>
        <v/>
      </c>
      <c r="K2302" t="str">
        <f t="shared" si="214"/>
        <v/>
      </c>
      <c r="L2302" t="str">
        <f t="shared" si="215"/>
        <v/>
      </c>
      <c r="M2302" t="str">
        <f>IF(Master!D2304&lt;'OHL indexes'!E2302,1,"")</f>
        <v/>
      </c>
      <c r="N2302" t="str">
        <f>IF(Master!D2304&gt;'OHL indexes'!D2302,1,"")</f>
        <v/>
      </c>
    </row>
    <row r="2303" spans="1:14" x14ac:dyDescent="0.25">
      <c r="A2303" s="1">
        <v>41408</v>
      </c>
      <c r="B2303">
        <v>1885.37</v>
      </c>
      <c r="C2303" s="12">
        <v>1893.32</v>
      </c>
      <c r="D2303">
        <v>1909.23</v>
      </c>
      <c r="E2303" s="12">
        <v>1872.53</v>
      </c>
      <c r="G2303">
        <f t="shared" si="210"/>
        <v>4.2166789542636973E-3</v>
      </c>
      <c r="H2303">
        <f t="shared" si="211"/>
        <v>1.2655340861475572E-2</v>
      </c>
      <c r="I2303">
        <f t="shared" si="212"/>
        <v>-6.8103343110370584E-3</v>
      </c>
      <c r="J2303" t="str">
        <f t="shared" si="213"/>
        <v/>
      </c>
      <c r="K2303" t="str">
        <f t="shared" si="214"/>
        <v/>
      </c>
      <c r="L2303" t="str">
        <f t="shared" si="215"/>
        <v/>
      </c>
      <c r="M2303" t="str">
        <f>IF(Master!D2305&lt;'OHL indexes'!E2303,1,"")</f>
        <v/>
      </c>
      <c r="N2303" t="str">
        <f>IF(Master!D2305&gt;'OHL indexes'!D2303,1,"")</f>
        <v/>
      </c>
    </row>
    <row r="2304" spans="1:14" x14ac:dyDescent="0.25">
      <c r="A2304" s="1">
        <v>41409</v>
      </c>
      <c r="B2304">
        <v>1899.43</v>
      </c>
      <c r="C2304" s="12">
        <v>1886.65</v>
      </c>
      <c r="D2304">
        <v>1919.88</v>
      </c>
      <c r="E2304" s="12">
        <v>1878.98</v>
      </c>
      <c r="G2304">
        <f t="shared" si="210"/>
        <v>-6.7283342897606069E-3</v>
      </c>
      <c r="H2304">
        <f t="shared" si="211"/>
        <v>1.0766387811080191E-2</v>
      </c>
      <c r="I2304">
        <f t="shared" si="212"/>
        <v>-1.0766387811080191E-2</v>
      </c>
      <c r="J2304" t="str">
        <f t="shared" si="213"/>
        <v/>
      </c>
      <c r="K2304" t="str">
        <f t="shared" si="214"/>
        <v/>
      </c>
      <c r="L2304" t="str">
        <f t="shared" si="215"/>
        <v/>
      </c>
      <c r="M2304" t="str">
        <f>IF(Master!D2306&lt;'OHL indexes'!E2304,1,"")</f>
        <v/>
      </c>
      <c r="N2304" t="str">
        <f>IF(Master!D2306&gt;'OHL indexes'!D2304,1,"")</f>
        <v/>
      </c>
    </row>
    <row r="2305" spans="1:14" x14ac:dyDescent="0.25">
      <c r="A2305" s="1">
        <v>41410</v>
      </c>
      <c r="B2305">
        <v>1925.92</v>
      </c>
      <c r="C2305" s="12">
        <v>1893.06</v>
      </c>
      <c r="D2305">
        <v>1939.66</v>
      </c>
      <c r="E2305" s="12">
        <v>1886.7</v>
      </c>
      <c r="G2305">
        <f t="shared" si="210"/>
        <v>-1.7061975575309529E-2</v>
      </c>
      <c r="H2305">
        <f t="shared" si="211"/>
        <v>7.1342527207776119E-3</v>
      </c>
      <c r="I2305">
        <f t="shared" si="212"/>
        <v>-2.0364293428595137E-2</v>
      </c>
      <c r="J2305" t="str">
        <f t="shared" si="213"/>
        <v/>
      </c>
      <c r="K2305" t="str">
        <f t="shared" si="214"/>
        <v/>
      </c>
      <c r="L2305" t="str">
        <f t="shared" si="215"/>
        <v/>
      </c>
      <c r="M2305" t="str">
        <f>IF(Master!D2307&lt;'OHL indexes'!E2305,1,"")</f>
        <v/>
      </c>
      <c r="N2305" t="str">
        <f>IF(Master!D2307&gt;'OHL indexes'!D2305,1,"")</f>
        <v/>
      </c>
    </row>
    <row r="2306" spans="1:14" x14ac:dyDescent="0.25">
      <c r="A2306" s="1">
        <v>41411</v>
      </c>
      <c r="B2306">
        <v>1886.6</v>
      </c>
      <c r="C2306" s="12">
        <v>1906.89</v>
      </c>
      <c r="D2306">
        <v>1912.47</v>
      </c>
      <c r="E2306" s="12">
        <v>1855.64</v>
      </c>
      <c r="G2306">
        <f t="shared" si="210"/>
        <v>1.0754796989292936E-2</v>
      </c>
      <c r="H2306">
        <f t="shared" si="211"/>
        <v>1.3712498674864904E-2</v>
      </c>
      <c r="I2306">
        <f t="shared" si="212"/>
        <v>-1.6410473868334496E-2</v>
      </c>
      <c r="J2306" t="str">
        <f t="shared" si="213"/>
        <v/>
      </c>
      <c r="K2306" t="str">
        <f t="shared" si="214"/>
        <v/>
      </c>
      <c r="L2306" t="str">
        <f t="shared" si="215"/>
        <v/>
      </c>
      <c r="M2306" t="str">
        <f>IF(Master!D2308&lt;'OHL indexes'!E2306,1,"")</f>
        <v/>
      </c>
      <c r="N2306" t="str">
        <f>IF(Master!D2308&gt;'OHL indexes'!D2306,1,"")</f>
        <v/>
      </c>
    </row>
    <row r="2307" spans="1:14" x14ac:dyDescent="0.25">
      <c r="A2307" s="1">
        <v>41414</v>
      </c>
      <c r="B2307">
        <v>1887.62</v>
      </c>
      <c r="C2307" s="12">
        <v>1887.1</v>
      </c>
      <c r="D2307">
        <v>1901.34</v>
      </c>
      <c r="E2307" s="12">
        <v>1862.87</v>
      </c>
      <c r="G2307">
        <f t="shared" si="210"/>
        <v>-2.7547917483394802E-4</v>
      </c>
      <c r="H2307">
        <f t="shared" si="211"/>
        <v>7.2684120744641589E-3</v>
      </c>
      <c r="I2307">
        <f t="shared" si="212"/>
        <v>-1.3111749186806687E-2</v>
      </c>
      <c r="J2307" t="str">
        <f t="shared" si="213"/>
        <v/>
      </c>
      <c r="K2307" t="str">
        <f t="shared" si="214"/>
        <v/>
      </c>
      <c r="L2307" t="str">
        <f t="shared" si="215"/>
        <v/>
      </c>
      <c r="M2307" t="str">
        <f>IF(Master!D2309&lt;'OHL indexes'!E2307,1,"")</f>
        <v/>
      </c>
      <c r="N2307" t="str">
        <f>IF(Master!D2309&gt;'OHL indexes'!D2307,1,"")</f>
        <v/>
      </c>
    </row>
    <row r="2308" spans="1:14" x14ac:dyDescent="0.25">
      <c r="A2308" s="1">
        <v>41415</v>
      </c>
      <c r="B2308">
        <v>1925.05</v>
      </c>
      <c r="C2308" s="12">
        <v>1893.15</v>
      </c>
      <c r="D2308">
        <v>1925.2</v>
      </c>
      <c r="E2308" s="12">
        <v>1874.56</v>
      </c>
      <c r="G2308">
        <f t="shared" si="210"/>
        <v>-1.6570998155892025E-2</v>
      </c>
      <c r="H2308">
        <f t="shared" si="211"/>
        <v>7.7920054024627206E-5</v>
      </c>
      <c r="I2308">
        <f t="shared" si="212"/>
        <v>-2.6227890184670533E-2</v>
      </c>
      <c r="J2308" t="str">
        <f t="shared" si="213"/>
        <v/>
      </c>
      <c r="K2308" t="str">
        <f t="shared" si="214"/>
        <v/>
      </c>
      <c r="L2308" t="str">
        <f t="shared" si="215"/>
        <v/>
      </c>
      <c r="M2308" t="str">
        <f>IF(Master!D2310&lt;'OHL indexes'!E2308,1,"")</f>
        <v/>
      </c>
      <c r="N2308" t="str">
        <f>IF(Master!D2310&gt;'OHL indexes'!D2308,1,"")</f>
        <v/>
      </c>
    </row>
    <row r="2309" spans="1:14" x14ac:dyDescent="0.25">
      <c r="A2309" s="1">
        <v>41416</v>
      </c>
      <c r="B2309">
        <v>1912.55</v>
      </c>
      <c r="C2309" s="12">
        <v>1906.3</v>
      </c>
      <c r="D2309">
        <v>1962.55</v>
      </c>
      <c r="E2309" s="12">
        <v>1875.05</v>
      </c>
      <c r="G2309">
        <f t="shared" si="210"/>
        <v>-3.2678884212177239E-3</v>
      </c>
      <c r="H2309">
        <f t="shared" si="211"/>
        <v>2.6143107369742014E-2</v>
      </c>
      <c r="I2309">
        <f t="shared" si="212"/>
        <v>-1.9607330527306455E-2</v>
      </c>
      <c r="J2309" t="str">
        <f t="shared" si="213"/>
        <v/>
      </c>
      <c r="K2309" t="str">
        <f t="shared" si="214"/>
        <v/>
      </c>
      <c r="L2309" t="str">
        <f t="shared" si="215"/>
        <v/>
      </c>
      <c r="M2309" t="str">
        <f>IF(Master!D2311&lt;'OHL indexes'!E2309,1,"")</f>
        <v/>
      </c>
      <c r="N2309" t="str">
        <f>IF(Master!D2311&gt;'OHL indexes'!D2309,1,"")</f>
        <v/>
      </c>
    </row>
    <row r="2310" spans="1:14" x14ac:dyDescent="0.25">
      <c r="A2310" s="1">
        <v>41417</v>
      </c>
      <c r="B2310">
        <v>1937.13</v>
      </c>
      <c r="C2310" s="12">
        <v>1998.08</v>
      </c>
      <c r="D2310">
        <v>2030</v>
      </c>
      <c r="E2310" s="12">
        <v>1929.39</v>
      </c>
      <c r="G2310">
        <f t="shared" si="210"/>
        <v>3.1464073139128468E-2</v>
      </c>
      <c r="H2310">
        <f t="shared" si="211"/>
        <v>4.7942058612483462E-2</v>
      </c>
      <c r="I2310">
        <f t="shared" si="212"/>
        <v>-3.9956017407195565E-3</v>
      </c>
      <c r="J2310" t="str">
        <f t="shared" si="213"/>
        <v/>
      </c>
      <c r="K2310" t="str">
        <f t="shared" si="214"/>
        <v/>
      </c>
      <c r="L2310" t="str">
        <f t="shared" si="215"/>
        <v/>
      </c>
      <c r="M2310" t="str">
        <f>IF(Master!D2312&lt;'OHL indexes'!E2310,1,"")</f>
        <v/>
      </c>
      <c r="N2310" t="str">
        <f>IF(Master!D2312&gt;'OHL indexes'!D2310,1,"")</f>
        <v/>
      </c>
    </row>
    <row r="2311" spans="1:14" x14ac:dyDescent="0.25">
      <c r="A2311" s="1">
        <v>41418</v>
      </c>
      <c r="B2311">
        <v>1936.48</v>
      </c>
      <c r="C2311" s="12">
        <v>1955.74</v>
      </c>
      <c r="D2311">
        <v>1981.02</v>
      </c>
      <c r="E2311" s="12">
        <v>1919.17</v>
      </c>
      <c r="G2311">
        <f t="shared" ref="G2311:G2374" si="216">C2311/$B2311-1</f>
        <v>9.9458811864827634E-3</v>
      </c>
      <c r="H2311">
        <f t="shared" ref="H2311:H2374" si="217">D2311/$B2311-1</f>
        <v>2.3000495744856631E-2</v>
      </c>
      <c r="I2311">
        <f t="shared" ref="I2311:I2374" si="218">E2311/$B2311-1</f>
        <v>-8.9388994464182359E-3</v>
      </c>
      <c r="J2311" t="str">
        <f t="shared" ref="J2311:J2374" si="219">IF(C2311&lt;E2311,1,"")</f>
        <v/>
      </c>
      <c r="K2311" t="str">
        <f t="shared" ref="K2311:K2374" si="220">IF(C2312&gt;D2312,1,"")</f>
        <v/>
      </c>
      <c r="L2311" t="str">
        <f t="shared" ref="L2311:L2374" si="221">IF(E2312&gt;D2312,1,"")</f>
        <v/>
      </c>
      <c r="M2311" t="str">
        <f>IF(Master!D2313&lt;'OHL indexes'!E2311,1,"")</f>
        <v/>
      </c>
      <c r="N2311" t="str">
        <f>IF(Master!D2313&gt;'OHL indexes'!D2311,1,"")</f>
        <v/>
      </c>
    </row>
    <row r="2312" spans="1:14" x14ac:dyDescent="0.25">
      <c r="A2312" s="1">
        <v>41422</v>
      </c>
      <c r="B2312">
        <v>1902.32</v>
      </c>
      <c r="C2312" s="12">
        <v>1896.12</v>
      </c>
      <c r="D2312">
        <v>1919.88</v>
      </c>
      <c r="E2312" s="12">
        <v>1866.18</v>
      </c>
      <c r="G2312">
        <f t="shared" si="216"/>
        <v>-3.2591782665377655E-3</v>
      </c>
      <c r="H2312">
        <f t="shared" si="217"/>
        <v>9.2308339290971819E-3</v>
      </c>
      <c r="I2312">
        <f t="shared" si="218"/>
        <v>-1.8997855250430962E-2</v>
      </c>
      <c r="J2312" t="str">
        <f t="shared" si="219"/>
        <v/>
      </c>
      <c r="K2312" t="str">
        <f t="shared" si="220"/>
        <v/>
      </c>
      <c r="L2312" t="str">
        <f t="shared" si="221"/>
        <v/>
      </c>
      <c r="M2312" t="str">
        <f>IF(Master!D2314&lt;'OHL indexes'!E2312,1,"")</f>
        <v/>
      </c>
      <c r="N2312" t="str">
        <f>IF(Master!D2314&gt;'OHL indexes'!D2312,1,"")</f>
        <v/>
      </c>
    </row>
    <row r="2313" spans="1:14" x14ac:dyDescent="0.25">
      <c r="A2313" s="1">
        <v>41423</v>
      </c>
      <c r="B2313">
        <v>1923.07</v>
      </c>
      <c r="C2313" s="12">
        <v>1933.12</v>
      </c>
      <c r="D2313">
        <v>1964.89</v>
      </c>
      <c r="E2313" s="12">
        <v>1898.43</v>
      </c>
      <c r="G2313">
        <f t="shared" si="216"/>
        <v>5.2260188136676877E-3</v>
      </c>
      <c r="H2313">
        <f t="shared" si="217"/>
        <v>2.1746478287322013E-2</v>
      </c>
      <c r="I2313">
        <f t="shared" si="218"/>
        <v>-1.2812846126246002E-2</v>
      </c>
      <c r="J2313" t="str">
        <f t="shared" si="219"/>
        <v/>
      </c>
      <c r="K2313" t="str">
        <f t="shared" si="220"/>
        <v/>
      </c>
      <c r="L2313" t="str">
        <f t="shared" si="221"/>
        <v/>
      </c>
      <c r="M2313" t="str">
        <f>IF(Master!D2315&lt;'OHL indexes'!E2313,1,"")</f>
        <v/>
      </c>
      <c r="N2313" t="str">
        <f>IF(Master!D2315&gt;'OHL indexes'!D2313,1,"")</f>
        <v/>
      </c>
    </row>
    <row r="2314" spans="1:14" x14ac:dyDescent="0.25">
      <c r="A2314" s="1">
        <v>41424</v>
      </c>
      <c r="B2314">
        <v>1927.92</v>
      </c>
      <c r="C2314" s="12">
        <v>1904.65</v>
      </c>
      <c r="D2314">
        <v>1947.3</v>
      </c>
      <c r="E2314" s="12">
        <v>1893.99</v>
      </c>
      <c r="G2314">
        <f t="shared" si="216"/>
        <v>-1.2070002904684851E-2</v>
      </c>
      <c r="H2314">
        <f t="shared" si="217"/>
        <v>1.005228432715044E-2</v>
      </c>
      <c r="I2314">
        <f t="shared" si="218"/>
        <v>-1.7599277978339378E-2</v>
      </c>
      <c r="J2314" t="str">
        <f t="shared" si="219"/>
        <v/>
      </c>
      <c r="K2314" t="str">
        <f t="shared" si="220"/>
        <v/>
      </c>
      <c r="L2314" t="str">
        <f t="shared" si="221"/>
        <v/>
      </c>
      <c r="M2314" t="str">
        <f>IF(Master!D2316&lt;'OHL indexes'!E2314,1,"")</f>
        <v/>
      </c>
      <c r="N2314" t="str">
        <f>IF(Master!D2316&gt;'OHL indexes'!D2314,1,"")</f>
        <v/>
      </c>
    </row>
    <row r="2315" spans="1:14" x14ac:dyDescent="0.25">
      <c r="A2315" s="1">
        <v>41425</v>
      </c>
      <c r="B2315">
        <v>2005.49</v>
      </c>
      <c r="C2315" s="12">
        <v>1944.33</v>
      </c>
      <c r="D2315">
        <v>2013.86</v>
      </c>
      <c r="E2315" s="12">
        <v>1911.83</v>
      </c>
      <c r="G2315">
        <f t="shared" si="216"/>
        <v>-3.0496287690290225E-2</v>
      </c>
      <c r="H2315">
        <f t="shared" si="217"/>
        <v>4.1735436227554601E-3</v>
      </c>
      <c r="I2315">
        <f t="shared" si="218"/>
        <v>-4.6701803549257348E-2</v>
      </c>
      <c r="J2315" t="str">
        <f t="shared" si="219"/>
        <v/>
      </c>
      <c r="K2315" t="str">
        <f t="shared" si="220"/>
        <v/>
      </c>
      <c r="L2315" t="str">
        <f t="shared" si="221"/>
        <v/>
      </c>
      <c r="M2315" t="str">
        <f>IF(Master!D2317&lt;'OHL indexes'!E2315,1,"")</f>
        <v/>
      </c>
      <c r="N2315" t="str">
        <f>IF(Master!D2317&gt;'OHL indexes'!D2315,1,"")</f>
        <v/>
      </c>
    </row>
    <row r="2316" spans="1:14" x14ac:dyDescent="0.25">
      <c r="A2316" s="1">
        <v>41428</v>
      </c>
      <c r="B2316">
        <v>1994.91</v>
      </c>
      <c r="C2316" s="12">
        <v>1968.93</v>
      </c>
      <c r="D2316">
        <v>2090.67</v>
      </c>
      <c r="E2316" s="12">
        <v>1960.59</v>
      </c>
      <c r="G2316">
        <f t="shared" si="216"/>
        <v>-1.3023143901228607E-2</v>
      </c>
      <c r="H2316">
        <f t="shared" si="217"/>
        <v>4.8002165511226158E-2</v>
      </c>
      <c r="I2316">
        <f t="shared" si="218"/>
        <v>-1.7203783629336722E-2</v>
      </c>
      <c r="J2316" t="str">
        <f t="shared" si="219"/>
        <v/>
      </c>
      <c r="K2316" t="str">
        <f t="shared" si="220"/>
        <v/>
      </c>
      <c r="L2316" t="str">
        <f t="shared" si="221"/>
        <v/>
      </c>
      <c r="M2316" t="str">
        <f>IF(Master!D2318&lt;'OHL indexes'!E2316,1,"")</f>
        <v/>
      </c>
      <c r="N2316" t="str">
        <f>IF(Master!D2318&gt;'OHL indexes'!D2316,1,"")</f>
        <v/>
      </c>
    </row>
    <row r="2317" spans="1:14" x14ac:dyDescent="0.25">
      <c r="A2317" s="1">
        <v>41429</v>
      </c>
      <c r="B2317">
        <v>2007.06</v>
      </c>
      <c r="C2317" s="12">
        <v>1992.35</v>
      </c>
      <c r="D2317">
        <v>2064.54</v>
      </c>
      <c r="E2317" s="12">
        <v>1972.15</v>
      </c>
      <c r="G2317">
        <f t="shared" si="216"/>
        <v>-7.3291281775332839E-3</v>
      </c>
      <c r="H2317">
        <f t="shared" si="217"/>
        <v>2.8638904666527187E-2</v>
      </c>
      <c r="I2317">
        <f t="shared" si="218"/>
        <v>-1.7393600589917568E-2</v>
      </c>
      <c r="J2317" t="str">
        <f t="shared" si="219"/>
        <v/>
      </c>
      <c r="K2317" t="str">
        <f t="shared" si="220"/>
        <v/>
      </c>
      <c r="L2317" t="str">
        <f t="shared" si="221"/>
        <v/>
      </c>
      <c r="M2317" t="str">
        <f>IF(Master!D2319&lt;'OHL indexes'!E2317,1,"")</f>
        <v/>
      </c>
      <c r="N2317" t="str">
        <f>IF(Master!D2319&gt;'OHL indexes'!D2317,1,"")</f>
        <v/>
      </c>
    </row>
    <row r="2318" spans="1:14" x14ac:dyDescent="0.25">
      <c r="A2318" s="1">
        <v>41430</v>
      </c>
      <c r="B2318">
        <v>2102.0300000000002</v>
      </c>
      <c r="C2318" s="12">
        <v>2034.79</v>
      </c>
      <c r="D2318">
        <v>2102.0300000000002</v>
      </c>
      <c r="E2318" s="12">
        <v>2019.49</v>
      </c>
      <c r="G2318">
        <f t="shared" si="216"/>
        <v>-3.1988125764142339E-2</v>
      </c>
      <c r="H2318">
        <f t="shared" si="217"/>
        <v>0</v>
      </c>
      <c r="I2318">
        <f t="shared" si="218"/>
        <v>-3.9266803994234212E-2</v>
      </c>
      <c r="J2318" t="str">
        <f t="shared" si="219"/>
        <v/>
      </c>
      <c r="K2318" t="str">
        <f t="shared" si="220"/>
        <v/>
      </c>
      <c r="L2318" t="str">
        <f t="shared" si="221"/>
        <v/>
      </c>
      <c r="M2318" t="str">
        <f>IF(Master!D2320&lt;'OHL indexes'!E2318,1,"")</f>
        <v/>
      </c>
      <c r="N2318" t="str">
        <f>IF(Master!D2320&gt;'OHL indexes'!D2318,1,"")</f>
        <v/>
      </c>
    </row>
    <row r="2319" spans="1:14" x14ac:dyDescent="0.25">
      <c r="A2319" s="1">
        <v>41431</v>
      </c>
      <c r="B2319">
        <v>2044.78</v>
      </c>
      <c r="C2319" s="12">
        <v>2075</v>
      </c>
      <c r="D2319">
        <v>2208.0100000000002</v>
      </c>
      <c r="E2319" s="12">
        <v>2026.97</v>
      </c>
      <c r="G2319">
        <f t="shared" si="216"/>
        <v>1.4779096039671868E-2</v>
      </c>
      <c r="H2319">
        <f t="shared" si="217"/>
        <v>7.9827658721231654E-2</v>
      </c>
      <c r="I2319">
        <f t="shared" si="218"/>
        <v>-8.7099834701043211E-3</v>
      </c>
      <c r="J2319" t="str">
        <f t="shared" si="219"/>
        <v/>
      </c>
      <c r="K2319" t="str">
        <f t="shared" si="220"/>
        <v/>
      </c>
      <c r="L2319" t="str">
        <f t="shared" si="221"/>
        <v/>
      </c>
      <c r="M2319" t="str">
        <f>IF(Master!D2321&lt;'OHL indexes'!E2319,1,"")</f>
        <v/>
      </c>
      <c r="N2319" t="str">
        <f>IF(Master!D2321&gt;'OHL indexes'!D2319,1,"")</f>
        <v/>
      </c>
    </row>
    <row r="2320" spans="1:14" x14ac:dyDescent="0.25">
      <c r="A2320" s="1">
        <v>41432</v>
      </c>
      <c r="B2320">
        <v>1982.26</v>
      </c>
      <c r="C2320" s="12">
        <v>2050.81</v>
      </c>
      <c r="D2320">
        <v>2061.73</v>
      </c>
      <c r="E2320" s="12">
        <v>1957.19</v>
      </c>
      <c r="G2320">
        <f t="shared" si="216"/>
        <v>3.4581740034102415E-2</v>
      </c>
      <c r="H2320">
        <f t="shared" si="217"/>
        <v>4.0090603654414636E-2</v>
      </c>
      <c r="I2320">
        <f t="shared" si="218"/>
        <v>-1.2647180490954701E-2</v>
      </c>
      <c r="J2320" t="str">
        <f t="shared" si="219"/>
        <v/>
      </c>
      <c r="K2320" t="str">
        <f t="shared" si="220"/>
        <v/>
      </c>
      <c r="L2320" t="str">
        <f t="shared" si="221"/>
        <v/>
      </c>
      <c r="M2320" t="str">
        <f>IF(Master!D2322&lt;'OHL indexes'!E2320,1,"")</f>
        <v/>
      </c>
      <c r="N2320" t="str">
        <f>IF(Master!D2322&gt;'OHL indexes'!D2320,1,"")</f>
        <v/>
      </c>
    </row>
    <row r="2321" spans="1:14" x14ac:dyDescent="0.25">
      <c r="A2321" s="1">
        <v>41435</v>
      </c>
      <c r="B2321">
        <v>1958.23</v>
      </c>
      <c r="C2321" s="12">
        <v>1954.43</v>
      </c>
      <c r="D2321">
        <v>1980.68</v>
      </c>
      <c r="E2321" s="12">
        <v>1934.19</v>
      </c>
      <c r="G2321">
        <f t="shared" si="216"/>
        <v>-1.9405279257288521E-3</v>
      </c>
      <c r="H2321">
        <f t="shared" si="217"/>
        <v>1.1464434719108629E-2</v>
      </c>
      <c r="I2321">
        <f t="shared" si="218"/>
        <v>-1.2276392456452956E-2</v>
      </c>
      <c r="J2321" t="str">
        <f t="shared" si="219"/>
        <v/>
      </c>
      <c r="K2321" t="str">
        <f t="shared" si="220"/>
        <v/>
      </c>
      <c r="L2321" t="str">
        <f t="shared" si="221"/>
        <v/>
      </c>
      <c r="M2321" t="str">
        <f>IF(Master!D2323&lt;'OHL indexes'!E2321,1,"")</f>
        <v/>
      </c>
      <c r="N2321" t="str">
        <f>IF(Master!D2323&gt;'OHL indexes'!D2321,1,"")</f>
        <v/>
      </c>
    </row>
    <row r="2322" spans="1:14" x14ac:dyDescent="0.25">
      <c r="A2322" s="1">
        <v>41436</v>
      </c>
      <c r="B2322">
        <v>2081.13</v>
      </c>
      <c r="C2322" s="12">
        <v>2003.92</v>
      </c>
      <c r="D2322">
        <v>2093.11</v>
      </c>
      <c r="E2322" s="12">
        <v>1989.49</v>
      </c>
      <c r="G2322">
        <f t="shared" si="216"/>
        <v>-3.7100036999130337E-2</v>
      </c>
      <c r="H2322">
        <f t="shared" si="217"/>
        <v>5.7564880617742009E-3</v>
      </c>
      <c r="I2322">
        <f t="shared" si="218"/>
        <v>-4.4033770115273985E-2</v>
      </c>
      <c r="J2322" t="str">
        <f t="shared" si="219"/>
        <v/>
      </c>
      <c r="K2322" t="str">
        <f t="shared" si="220"/>
        <v/>
      </c>
      <c r="L2322" t="str">
        <f t="shared" si="221"/>
        <v/>
      </c>
      <c r="M2322" t="str">
        <f>IF(Master!D2324&lt;'OHL indexes'!E2322,1,"")</f>
        <v/>
      </c>
      <c r="N2322" t="str">
        <f>IF(Master!D2324&gt;'OHL indexes'!D2322,1,"")</f>
        <v/>
      </c>
    </row>
    <row r="2323" spans="1:14" x14ac:dyDescent="0.25">
      <c r="A2323" s="1">
        <v>41437</v>
      </c>
      <c r="B2323">
        <v>2207.23</v>
      </c>
      <c r="C2323" s="12">
        <v>2031.76</v>
      </c>
      <c r="D2323">
        <v>2227.36</v>
      </c>
      <c r="E2323" s="12">
        <v>2024.21</v>
      </c>
      <c r="G2323">
        <f t="shared" si="216"/>
        <v>-7.9497832124427514E-2</v>
      </c>
      <c r="H2323">
        <f t="shared" si="217"/>
        <v>9.1200282707284419E-3</v>
      </c>
      <c r="I2323">
        <f t="shared" si="218"/>
        <v>-8.2918409046633057E-2</v>
      </c>
      <c r="J2323" t="str">
        <f t="shared" si="219"/>
        <v/>
      </c>
      <c r="K2323" t="str">
        <f t="shared" si="220"/>
        <v/>
      </c>
      <c r="L2323" t="str">
        <f t="shared" si="221"/>
        <v/>
      </c>
      <c r="M2323" t="str">
        <f>IF(Master!D2325&lt;'OHL indexes'!E2323,1,"")</f>
        <v/>
      </c>
      <c r="N2323" t="str">
        <f>IF(Master!D2325&gt;'OHL indexes'!D2323,1,"")</f>
        <v/>
      </c>
    </row>
    <row r="2324" spans="1:14" x14ac:dyDescent="0.25">
      <c r="A2324" s="1">
        <v>41438</v>
      </c>
      <c r="B2324">
        <v>2090.67</v>
      </c>
      <c r="C2324" s="12">
        <v>2226.4</v>
      </c>
      <c r="D2324">
        <v>2227.34</v>
      </c>
      <c r="E2324" s="12">
        <v>2077.4699999999998</v>
      </c>
      <c r="G2324">
        <f t="shared" si="216"/>
        <v>6.4921771489522495E-2</v>
      </c>
      <c r="H2324">
        <f t="shared" si="217"/>
        <v>6.5371388119598084E-2</v>
      </c>
      <c r="I2324">
        <f t="shared" si="218"/>
        <v>-6.3137654436139501E-3</v>
      </c>
      <c r="J2324" t="str">
        <f t="shared" si="219"/>
        <v/>
      </c>
      <c r="K2324" t="str">
        <f t="shared" si="220"/>
        <v/>
      </c>
      <c r="L2324" t="str">
        <f t="shared" si="221"/>
        <v/>
      </c>
      <c r="M2324" t="str">
        <f>IF(Master!D2326&lt;'OHL indexes'!E2324,1,"")</f>
        <v/>
      </c>
      <c r="N2324" t="str">
        <f>IF(Master!D2326&gt;'OHL indexes'!D2324,1,"")</f>
        <v/>
      </c>
    </row>
    <row r="2325" spans="1:14" x14ac:dyDescent="0.25">
      <c r="A2325" s="1">
        <v>41439</v>
      </c>
      <c r="B2325">
        <v>2164.94</v>
      </c>
      <c r="C2325" s="12">
        <v>2096.62</v>
      </c>
      <c r="D2325">
        <v>2167.38</v>
      </c>
      <c r="E2325" s="12">
        <v>2053.0700000000002</v>
      </c>
      <c r="G2325">
        <f t="shared" si="216"/>
        <v>-3.1557456557687602E-2</v>
      </c>
      <c r="H2325">
        <f t="shared" si="217"/>
        <v>1.1270520199173628E-3</v>
      </c>
      <c r="I2325">
        <f t="shared" si="218"/>
        <v>-5.1673487486951108E-2</v>
      </c>
      <c r="J2325" t="str">
        <f t="shared" si="219"/>
        <v/>
      </c>
      <c r="K2325" t="str">
        <f t="shared" si="220"/>
        <v/>
      </c>
      <c r="L2325" t="str">
        <f t="shared" si="221"/>
        <v/>
      </c>
      <c r="M2325" t="str">
        <f>IF(Master!D2327&lt;'OHL indexes'!E2325,1,"")</f>
        <v/>
      </c>
      <c r="N2325" t="str">
        <f>IF(Master!D2327&gt;'OHL indexes'!D2325,1,"")</f>
        <v/>
      </c>
    </row>
    <row r="2326" spans="1:14" x14ac:dyDescent="0.25">
      <c r="A2326" s="1">
        <v>41442</v>
      </c>
      <c r="B2326">
        <v>2104.29</v>
      </c>
      <c r="C2326" s="12">
        <v>2115.54</v>
      </c>
      <c r="D2326">
        <v>2153</v>
      </c>
      <c r="E2326" s="12">
        <v>2083.08</v>
      </c>
      <c r="G2326">
        <f t="shared" si="216"/>
        <v>5.3462212907917639E-3</v>
      </c>
      <c r="H2326">
        <f t="shared" si="217"/>
        <v>2.31479501399523E-2</v>
      </c>
      <c r="I2326">
        <f t="shared" si="218"/>
        <v>-1.0079409206905865E-2</v>
      </c>
      <c r="J2326" t="str">
        <f t="shared" si="219"/>
        <v/>
      </c>
      <c r="K2326" t="str">
        <f t="shared" si="220"/>
        <v/>
      </c>
      <c r="L2326" t="str">
        <f t="shared" si="221"/>
        <v/>
      </c>
      <c r="M2326" t="str">
        <f>IF(Master!D2328&lt;'OHL indexes'!E2326,1,"")</f>
        <v/>
      </c>
      <c r="N2326" t="str">
        <f>IF(Master!D2328&gt;'OHL indexes'!D2326,1,"")</f>
        <v/>
      </c>
    </row>
    <row r="2327" spans="1:14" x14ac:dyDescent="0.25">
      <c r="A2327" s="1">
        <v>41443</v>
      </c>
      <c r="B2327">
        <v>2086.52</v>
      </c>
      <c r="C2327" s="12">
        <v>2103.35</v>
      </c>
      <c r="D2327">
        <v>2114.21</v>
      </c>
      <c r="E2327" s="12">
        <v>2074.35</v>
      </c>
      <c r="G2327">
        <f t="shared" si="216"/>
        <v>8.0660621513333197E-3</v>
      </c>
      <c r="H2327">
        <f t="shared" si="217"/>
        <v>1.3270900830090415E-2</v>
      </c>
      <c r="I2327">
        <f t="shared" si="218"/>
        <v>-5.8326783352184997E-3</v>
      </c>
      <c r="J2327" t="str">
        <f t="shared" si="219"/>
        <v/>
      </c>
      <c r="K2327" t="str">
        <f t="shared" si="220"/>
        <v/>
      </c>
      <c r="L2327" t="str">
        <f t="shared" si="221"/>
        <v/>
      </c>
      <c r="M2327" t="str">
        <f>IF(Master!D2329&lt;'OHL indexes'!E2327,1,"")</f>
        <v/>
      </c>
      <c r="N2327" t="str">
        <f>IF(Master!D2329&gt;'OHL indexes'!D2327,1,"")</f>
        <v/>
      </c>
    </row>
    <row r="2328" spans="1:14" x14ac:dyDescent="0.25">
      <c r="A2328" s="1">
        <v>41444</v>
      </c>
      <c r="B2328">
        <v>2074.6999999999998</v>
      </c>
      <c r="C2328" s="12">
        <v>2092.4299999999998</v>
      </c>
      <c r="D2328">
        <v>2110.16</v>
      </c>
      <c r="E2328" s="12">
        <v>1980.13</v>
      </c>
      <c r="G2328">
        <f t="shared" si="216"/>
        <v>8.5458138526051108E-3</v>
      </c>
      <c r="H2328">
        <f t="shared" si="217"/>
        <v>1.7091627705210444E-2</v>
      </c>
      <c r="I2328">
        <f t="shared" si="218"/>
        <v>-4.5582493854533057E-2</v>
      </c>
      <c r="J2328" t="str">
        <f t="shared" si="219"/>
        <v/>
      </c>
      <c r="K2328" t="str">
        <f t="shared" si="220"/>
        <v/>
      </c>
      <c r="L2328" t="str">
        <f t="shared" si="221"/>
        <v/>
      </c>
      <c r="M2328" t="str">
        <f>IF(Master!D2330&lt;'OHL indexes'!E2328,1,"")</f>
        <v/>
      </c>
      <c r="N2328" t="str">
        <f>IF(Master!D2330&gt;'OHL indexes'!D2328,1,"")</f>
        <v/>
      </c>
    </row>
    <row r="2329" spans="1:14" x14ac:dyDescent="0.25">
      <c r="A2329" s="1">
        <v>41445</v>
      </c>
      <c r="B2329">
        <v>2316.16</v>
      </c>
      <c r="C2329" s="12">
        <v>2132.7399999999998</v>
      </c>
      <c r="D2329">
        <v>2388.7800000000002</v>
      </c>
      <c r="E2329" s="12">
        <v>2126.5300000000002</v>
      </c>
      <c r="G2329">
        <f t="shared" si="216"/>
        <v>-7.9191420281845892E-2</v>
      </c>
      <c r="H2329">
        <f t="shared" si="217"/>
        <v>3.1353619784471043E-2</v>
      </c>
      <c r="I2329">
        <f t="shared" si="218"/>
        <v>-8.187258220502891E-2</v>
      </c>
      <c r="J2329" t="str">
        <f t="shared" si="219"/>
        <v/>
      </c>
      <c r="K2329" t="str">
        <f t="shared" si="220"/>
        <v/>
      </c>
      <c r="L2329" t="str">
        <f t="shared" si="221"/>
        <v/>
      </c>
      <c r="M2329" t="str">
        <f>IF(Master!D2331&lt;'OHL indexes'!E2329,1,"")</f>
        <v/>
      </c>
      <c r="N2329" t="str">
        <f>IF(Master!D2331&gt;'OHL indexes'!D2329,1,"")</f>
        <v/>
      </c>
    </row>
    <row r="2330" spans="1:14" x14ac:dyDescent="0.25">
      <c r="A2330" s="1">
        <v>41446</v>
      </c>
      <c r="B2330">
        <v>2246.92</v>
      </c>
      <c r="C2330" s="12">
        <v>2242.5700000000002</v>
      </c>
      <c r="D2330">
        <v>2368.33</v>
      </c>
      <c r="E2330" s="12">
        <v>2203.75</v>
      </c>
      <c r="G2330">
        <f t="shared" si="216"/>
        <v>-1.9359834796075504E-3</v>
      </c>
      <c r="H2330">
        <f t="shared" si="217"/>
        <v>5.4033966496359387E-2</v>
      </c>
      <c r="I2330">
        <f t="shared" si="218"/>
        <v>-1.9212967083830357E-2</v>
      </c>
      <c r="J2330" t="str">
        <f t="shared" si="219"/>
        <v/>
      </c>
      <c r="K2330" t="str">
        <f t="shared" si="220"/>
        <v/>
      </c>
      <c r="L2330" t="str">
        <f t="shared" si="221"/>
        <v/>
      </c>
      <c r="M2330" t="str">
        <f>IF(Master!D2332&lt;'OHL indexes'!E2330,1,"")</f>
        <v/>
      </c>
      <c r="N2330" t="str">
        <f>IF(Master!D2332&gt;'OHL indexes'!D2330,1,"")</f>
        <v/>
      </c>
    </row>
    <row r="2331" spans="1:14" x14ac:dyDescent="0.25">
      <c r="A2331" s="1">
        <v>41449</v>
      </c>
      <c r="B2331">
        <v>2377.8200000000002</v>
      </c>
      <c r="C2331" s="12">
        <v>2330.67</v>
      </c>
      <c r="D2331">
        <v>2401.02</v>
      </c>
      <c r="E2331" s="12">
        <v>2288.73</v>
      </c>
      <c r="G2331">
        <f t="shared" si="216"/>
        <v>-1.9829087147050672E-2</v>
      </c>
      <c r="H2331">
        <f t="shared" si="217"/>
        <v>9.7568360935647025E-3</v>
      </c>
      <c r="I2331">
        <f t="shared" si="218"/>
        <v>-3.7467091705848277E-2</v>
      </c>
      <c r="J2331" t="str">
        <f t="shared" si="219"/>
        <v/>
      </c>
      <c r="K2331" t="str">
        <f t="shared" si="220"/>
        <v/>
      </c>
      <c r="L2331" t="str">
        <f t="shared" si="221"/>
        <v/>
      </c>
      <c r="M2331" t="str">
        <f>IF(Master!D2333&lt;'OHL indexes'!E2331,1,"")</f>
        <v/>
      </c>
      <c r="N2331" t="str">
        <f>IF(Master!D2333&gt;'OHL indexes'!D2331,1,"")</f>
        <v/>
      </c>
    </row>
    <row r="2332" spans="1:14" x14ac:dyDescent="0.25">
      <c r="A2332" s="1">
        <v>41450</v>
      </c>
      <c r="B2332">
        <v>2304.0300000000002</v>
      </c>
      <c r="C2332" s="12">
        <v>2320.15</v>
      </c>
      <c r="D2332">
        <v>2346.19</v>
      </c>
      <c r="E2332" s="12">
        <v>2272.09</v>
      </c>
      <c r="G2332">
        <f t="shared" si="216"/>
        <v>6.9964366783417109E-3</v>
      </c>
      <c r="H2332">
        <f t="shared" si="217"/>
        <v>1.8298372851047962E-2</v>
      </c>
      <c r="I2332">
        <f t="shared" si="218"/>
        <v>-1.3862666718749361E-2</v>
      </c>
      <c r="J2332" t="str">
        <f t="shared" si="219"/>
        <v/>
      </c>
      <c r="K2332" t="str">
        <f t="shared" si="220"/>
        <v/>
      </c>
      <c r="L2332" t="str">
        <f t="shared" si="221"/>
        <v/>
      </c>
      <c r="M2332" t="str">
        <f>IF(Master!D2334&lt;'OHL indexes'!E2332,1,"")</f>
        <v/>
      </c>
      <c r="N2332" t="str">
        <f>IF(Master!D2334&gt;'OHL indexes'!D2332,1,"")</f>
        <v/>
      </c>
    </row>
    <row r="2333" spans="1:14" x14ac:dyDescent="0.25">
      <c r="A2333" s="1">
        <v>41451</v>
      </c>
      <c r="B2333">
        <v>2241.1799999999998</v>
      </c>
      <c r="C2333" s="12">
        <v>2254.1799999999998</v>
      </c>
      <c r="D2333">
        <v>2293.81</v>
      </c>
      <c r="E2333" s="12">
        <v>2227.2399999999998</v>
      </c>
      <c r="G2333">
        <f t="shared" si="216"/>
        <v>5.8005157997127466E-3</v>
      </c>
      <c r="H2333">
        <f t="shared" si="217"/>
        <v>2.3483165118375116E-2</v>
      </c>
      <c r="I2333">
        <f t="shared" si="218"/>
        <v>-6.2199377113841825E-3</v>
      </c>
      <c r="J2333" t="str">
        <f t="shared" si="219"/>
        <v/>
      </c>
      <c r="K2333" t="str">
        <f t="shared" si="220"/>
        <v/>
      </c>
      <c r="L2333" t="str">
        <f t="shared" si="221"/>
        <v/>
      </c>
      <c r="M2333" t="str">
        <f>IF(Master!D2335&lt;'OHL indexes'!E2333,1,"")</f>
        <v/>
      </c>
      <c r="N2333" t="str">
        <f>IF(Master!D2335&gt;'OHL indexes'!D2333,1,"")</f>
        <v/>
      </c>
    </row>
    <row r="2334" spans="1:14" x14ac:dyDescent="0.25">
      <c r="A2334" s="1">
        <v>41452</v>
      </c>
      <c r="B2334">
        <v>2168.5700000000002</v>
      </c>
      <c r="C2334" s="12">
        <v>2209.66</v>
      </c>
      <c r="D2334">
        <v>2215.5300000000002</v>
      </c>
      <c r="E2334" s="12">
        <v>2146.9299999999998</v>
      </c>
      <c r="G2334">
        <f t="shared" si="216"/>
        <v>1.8947970321455898E-2</v>
      </c>
      <c r="H2334">
        <f t="shared" si="217"/>
        <v>2.165482322452128E-2</v>
      </c>
      <c r="I2334">
        <f t="shared" si="218"/>
        <v>-9.9789262048263216E-3</v>
      </c>
      <c r="J2334" t="str">
        <f t="shared" si="219"/>
        <v/>
      </c>
      <c r="K2334" t="str">
        <f t="shared" si="220"/>
        <v/>
      </c>
      <c r="L2334" t="str">
        <f t="shared" si="221"/>
        <v/>
      </c>
      <c r="M2334" t="str">
        <f>IF(Master!D2336&lt;'OHL indexes'!E2334,1,"")</f>
        <v/>
      </c>
      <c r="N2334" t="str">
        <f>IF(Master!D2336&gt;'OHL indexes'!D2334,1,"")</f>
        <v/>
      </c>
    </row>
    <row r="2335" spans="1:14" x14ac:dyDescent="0.25">
      <c r="A2335" s="1">
        <v>41453</v>
      </c>
      <c r="B2335">
        <v>2151</v>
      </c>
      <c r="C2335" s="12">
        <v>2141.44</v>
      </c>
      <c r="D2335">
        <v>2214.81</v>
      </c>
      <c r="E2335" s="12">
        <v>2104.8200000000002</v>
      </c>
      <c r="G2335">
        <f t="shared" si="216"/>
        <v>-4.4444444444444731E-3</v>
      </c>
      <c r="H2335">
        <f t="shared" si="217"/>
        <v>2.9665271966527129E-2</v>
      </c>
      <c r="I2335">
        <f t="shared" si="218"/>
        <v>-2.146908414690829E-2</v>
      </c>
      <c r="J2335" t="str">
        <f t="shared" si="219"/>
        <v/>
      </c>
      <c r="K2335" t="str">
        <f t="shared" si="220"/>
        <v/>
      </c>
      <c r="L2335" t="str">
        <f t="shared" si="221"/>
        <v/>
      </c>
      <c r="M2335" t="str">
        <f>IF(Master!D2337&lt;'OHL indexes'!E2335,1,"")</f>
        <v/>
      </c>
      <c r="N2335" t="str">
        <f>IF(Master!D2337&gt;'OHL indexes'!D2335,1,"")</f>
        <v/>
      </c>
    </row>
    <row r="2336" spans="1:14" x14ac:dyDescent="0.25">
      <c r="A2336" s="1">
        <v>41456</v>
      </c>
      <c r="B2336">
        <v>2101.81</v>
      </c>
      <c r="C2336" s="12">
        <v>2111.64</v>
      </c>
      <c r="D2336">
        <v>2124.25</v>
      </c>
      <c r="E2336" s="12">
        <v>2032.3</v>
      </c>
      <c r="G2336">
        <f t="shared" si="216"/>
        <v>4.6769213201953708E-3</v>
      </c>
      <c r="H2336">
        <f t="shared" si="217"/>
        <v>1.0676512149052408E-2</v>
      </c>
      <c r="I2336">
        <f t="shared" si="218"/>
        <v>-3.3071495520527572E-2</v>
      </c>
      <c r="J2336" t="str">
        <f t="shared" si="219"/>
        <v/>
      </c>
      <c r="K2336" t="str">
        <f t="shared" si="220"/>
        <v/>
      </c>
      <c r="L2336" t="str">
        <f t="shared" si="221"/>
        <v/>
      </c>
      <c r="M2336" t="str">
        <f>IF(Master!D2338&lt;'OHL indexes'!E2336,1,"")</f>
        <v/>
      </c>
      <c r="N2336" t="str">
        <f>IF(Master!D2338&gt;'OHL indexes'!D2336,1,"")</f>
        <v/>
      </c>
    </row>
    <row r="2337" spans="1:14" x14ac:dyDescent="0.25">
      <c r="A2337" s="1">
        <v>41457</v>
      </c>
      <c r="B2337">
        <v>2098.75</v>
      </c>
      <c r="C2337" s="12">
        <v>2078.19</v>
      </c>
      <c r="D2337">
        <v>2139.5500000000002</v>
      </c>
      <c r="E2337" s="12">
        <v>2042.91</v>
      </c>
      <c r="G2337">
        <f t="shared" si="216"/>
        <v>-9.7963073257891775E-3</v>
      </c>
      <c r="H2337">
        <f t="shared" si="217"/>
        <v>1.9440142942227512E-2</v>
      </c>
      <c r="I2337">
        <f t="shared" si="218"/>
        <v>-2.6606313281715255E-2</v>
      </c>
      <c r="J2337" t="str">
        <f t="shared" si="219"/>
        <v/>
      </c>
      <c r="K2337" t="str">
        <f t="shared" si="220"/>
        <v/>
      </c>
      <c r="L2337" t="str">
        <f t="shared" si="221"/>
        <v/>
      </c>
      <c r="M2337" t="str">
        <f>IF(Master!D2339&lt;'OHL indexes'!E2337,1,"")</f>
        <v/>
      </c>
      <c r="N2337" t="str">
        <f>IF(Master!D2339&gt;'OHL indexes'!D2337,1,"")</f>
        <v/>
      </c>
    </row>
    <row r="2338" spans="1:14" x14ac:dyDescent="0.25">
      <c r="A2338" s="1">
        <v>41458</v>
      </c>
      <c r="B2338">
        <v>2073.35</v>
      </c>
      <c r="C2338" s="12">
        <v>2133.64</v>
      </c>
      <c r="D2338">
        <v>2143.4299999999998</v>
      </c>
      <c r="E2338" s="12">
        <v>2064.4699999999998</v>
      </c>
      <c r="G2338">
        <f t="shared" si="216"/>
        <v>2.9078544384691485E-2</v>
      </c>
      <c r="H2338">
        <f t="shared" si="217"/>
        <v>3.3800371379651306E-2</v>
      </c>
      <c r="I2338">
        <f t="shared" si="218"/>
        <v>-4.2829237707092682E-3</v>
      </c>
      <c r="J2338" t="str">
        <f t="shared" si="219"/>
        <v/>
      </c>
      <c r="K2338" t="str">
        <f t="shared" si="220"/>
        <v/>
      </c>
      <c r="L2338" t="str">
        <f t="shared" si="221"/>
        <v/>
      </c>
      <c r="M2338" t="str">
        <f>IF(Master!D2340&lt;'OHL indexes'!E2338,1,"")</f>
        <v/>
      </c>
      <c r="N2338" t="str">
        <f>IF(Master!D2340&gt;'OHL indexes'!D2338,1,"")</f>
        <v/>
      </c>
    </row>
    <row r="2339" spans="1:14" x14ac:dyDescent="0.25">
      <c r="A2339" s="1">
        <v>41460</v>
      </c>
      <c r="B2339">
        <v>1949.51</v>
      </c>
      <c r="C2339" s="12">
        <v>2033.69</v>
      </c>
      <c r="D2339">
        <v>2062.67</v>
      </c>
      <c r="E2339" s="12">
        <v>1943.71</v>
      </c>
      <c r="G2339">
        <f t="shared" si="216"/>
        <v>4.3180081148596283E-2</v>
      </c>
      <c r="H2339">
        <f t="shared" si="217"/>
        <v>5.8045354986637765E-2</v>
      </c>
      <c r="I2339">
        <f t="shared" si="218"/>
        <v>-2.9751065652394715E-3</v>
      </c>
      <c r="J2339" t="str">
        <f t="shared" si="219"/>
        <v/>
      </c>
      <c r="K2339" t="str">
        <f t="shared" si="220"/>
        <v/>
      </c>
      <c r="L2339" t="str">
        <f t="shared" si="221"/>
        <v/>
      </c>
      <c r="M2339" t="str">
        <f>IF(Master!D2341&lt;'OHL indexes'!E2339,1,"")</f>
        <v/>
      </c>
      <c r="N2339" t="str">
        <f>IF(Master!D2341&gt;'OHL indexes'!D2339,1,"")</f>
        <v/>
      </c>
    </row>
    <row r="2340" spans="1:14" x14ac:dyDescent="0.25">
      <c r="A2340" s="1">
        <v>41463</v>
      </c>
      <c r="B2340">
        <v>1873.01</v>
      </c>
      <c r="C2340" s="12">
        <v>1924.31</v>
      </c>
      <c r="D2340">
        <v>1927.95</v>
      </c>
      <c r="E2340" s="12">
        <v>1865.11</v>
      </c>
      <c r="G2340">
        <f t="shared" si="216"/>
        <v>2.7389068931826355E-2</v>
      </c>
      <c r="H2340">
        <f t="shared" si="217"/>
        <v>2.9332464856033802E-2</v>
      </c>
      <c r="I2340">
        <f t="shared" si="218"/>
        <v>-4.2178098355054594E-3</v>
      </c>
      <c r="J2340" t="str">
        <f t="shared" si="219"/>
        <v/>
      </c>
      <c r="K2340" t="str">
        <f t="shared" si="220"/>
        <v/>
      </c>
      <c r="L2340" t="str">
        <f t="shared" si="221"/>
        <v/>
      </c>
      <c r="M2340" t="str">
        <f>IF(Master!D2342&lt;'OHL indexes'!E2340,1,"")</f>
        <v/>
      </c>
      <c r="N2340" t="str">
        <f>IF(Master!D2342&gt;'OHL indexes'!D2340,1,"")</f>
        <v/>
      </c>
    </row>
    <row r="2341" spans="1:14" x14ac:dyDescent="0.25">
      <c r="A2341" s="1">
        <v>41464</v>
      </c>
      <c r="B2341">
        <v>1856.09</v>
      </c>
      <c r="C2341" s="12">
        <v>1857.6</v>
      </c>
      <c r="D2341">
        <v>1867.27</v>
      </c>
      <c r="E2341" s="12">
        <v>1824.17</v>
      </c>
      <c r="G2341">
        <f t="shared" si="216"/>
        <v>8.1353813662055074E-4</v>
      </c>
      <c r="H2341">
        <f t="shared" si="217"/>
        <v>6.0234148128592846E-3</v>
      </c>
      <c r="I2341">
        <f t="shared" si="218"/>
        <v>-1.719744193438888E-2</v>
      </c>
      <c r="J2341" t="str">
        <f t="shared" si="219"/>
        <v/>
      </c>
      <c r="K2341" t="str">
        <f t="shared" si="220"/>
        <v/>
      </c>
      <c r="L2341" t="str">
        <f t="shared" si="221"/>
        <v/>
      </c>
      <c r="M2341" t="str">
        <f>IF(Master!D2343&lt;'OHL indexes'!E2341,1,"")</f>
        <v/>
      </c>
      <c r="N2341" t="str">
        <f>IF(Master!D2343&gt;'OHL indexes'!D2341,1,"")</f>
        <v/>
      </c>
    </row>
    <row r="2342" spans="1:14" x14ac:dyDescent="0.25">
      <c r="A2342" s="1">
        <v>41465</v>
      </c>
      <c r="B2342">
        <v>1823.31</v>
      </c>
      <c r="C2342" s="12">
        <v>1857.59</v>
      </c>
      <c r="D2342">
        <v>1859.1</v>
      </c>
      <c r="E2342" s="12">
        <v>1816.09</v>
      </c>
      <c r="G2342">
        <f t="shared" si="216"/>
        <v>1.8800971858871973E-2</v>
      </c>
      <c r="H2342">
        <f t="shared" si="217"/>
        <v>1.9629136021850346E-2</v>
      </c>
      <c r="I2342">
        <f t="shared" si="218"/>
        <v>-3.9598312958301074E-3</v>
      </c>
      <c r="J2342" t="str">
        <f t="shared" si="219"/>
        <v/>
      </c>
      <c r="K2342" t="str">
        <f t="shared" si="220"/>
        <v/>
      </c>
      <c r="L2342" t="str">
        <f t="shared" si="221"/>
        <v/>
      </c>
      <c r="M2342" t="str">
        <f>IF(Master!D2344&lt;'OHL indexes'!E2342,1,"")</f>
        <v/>
      </c>
      <c r="N2342" t="str">
        <f>IF(Master!D2344&gt;'OHL indexes'!D2342,1,"")</f>
        <v/>
      </c>
    </row>
    <row r="2343" spans="1:14" x14ac:dyDescent="0.25">
      <c r="A2343" s="1">
        <v>41466</v>
      </c>
      <c r="B2343">
        <v>1788</v>
      </c>
      <c r="C2343" s="12">
        <v>1770.94</v>
      </c>
      <c r="D2343">
        <v>1798.47</v>
      </c>
      <c r="E2343" s="12">
        <v>1758.37</v>
      </c>
      <c r="G2343">
        <f t="shared" si="216"/>
        <v>-9.5413870246084942E-3</v>
      </c>
      <c r="H2343">
        <f t="shared" si="217"/>
        <v>5.8557046979865746E-3</v>
      </c>
      <c r="I2343">
        <f t="shared" si="218"/>
        <v>-1.6571588366890433E-2</v>
      </c>
      <c r="J2343" t="str">
        <f t="shared" si="219"/>
        <v/>
      </c>
      <c r="K2343" t="str">
        <f t="shared" si="220"/>
        <v/>
      </c>
      <c r="L2343" t="str">
        <f t="shared" si="221"/>
        <v/>
      </c>
      <c r="M2343" t="str">
        <f>IF(Master!D2345&lt;'OHL indexes'!E2343,1,"")</f>
        <v/>
      </c>
      <c r="N2343" t="str">
        <f>IF(Master!D2345&gt;'OHL indexes'!D2343,1,"")</f>
        <v/>
      </c>
    </row>
    <row r="2344" spans="1:14" x14ac:dyDescent="0.25">
      <c r="A2344" s="1">
        <v>41467</v>
      </c>
      <c r="B2344">
        <v>1804.97</v>
      </c>
      <c r="C2344" s="12">
        <v>1771.92</v>
      </c>
      <c r="D2344">
        <v>1807.11</v>
      </c>
      <c r="E2344" s="12">
        <v>1763.83</v>
      </c>
      <c r="G2344">
        <f t="shared" si="216"/>
        <v>-1.8310553638010596E-2</v>
      </c>
      <c r="H2344">
        <f t="shared" si="217"/>
        <v>1.1856152733840108E-3</v>
      </c>
      <c r="I2344">
        <f t="shared" si="218"/>
        <v>-2.279262259206527E-2</v>
      </c>
      <c r="J2344" t="str">
        <f t="shared" si="219"/>
        <v/>
      </c>
      <c r="K2344" t="str">
        <f t="shared" si="220"/>
        <v/>
      </c>
      <c r="L2344" t="str">
        <f t="shared" si="221"/>
        <v/>
      </c>
      <c r="M2344" t="str">
        <f>IF(Master!D2346&lt;'OHL indexes'!E2344,1,"")</f>
        <v/>
      </c>
      <c r="N2344" t="str">
        <f>IF(Master!D2346&gt;'OHL indexes'!D2344,1,"")</f>
        <v/>
      </c>
    </row>
    <row r="2345" spans="1:14" x14ac:dyDescent="0.25">
      <c r="A2345" s="1">
        <v>41470</v>
      </c>
      <c r="B2345">
        <v>1752.55</v>
      </c>
      <c r="C2345" s="12">
        <v>1793.71</v>
      </c>
      <c r="D2345">
        <v>1794.31</v>
      </c>
      <c r="E2345" s="12">
        <v>1741.29</v>
      </c>
      <c r="G2345">
        <f t="shared" si="216"/>
        <v>2.3485777866537383E-2</v>
      </c>
      <c r="H2345">
        <f t="shared" si="217"/>
        <v>2.3828136144475209E-2</v>
      </c>
      <c r="I2345">
        <f t="shared" si="218"/>
        <v>-6.4249236826339207E-3</v>
      </c>
      <c r="J2345" t="str">
        <f t="shared" si="219"/>
        <v/>
      </c>
      <c r="K2345" t="str">
        <f t="shared" si="220"/>
        <v/>
      </c>
      <c r="L2345" t="str">
        <f t="shared" si="221"/>
        <v/>
      </c>
      <c r="M2345" t="str">
        <f>IF(Master!D2347&lt;'OHL indexes'!E2345,1,"")</f>
        <v/>
      </c>
      <c r="N2345" t="str">
        <f>IF(Master!D2347&gt;'OHL indexes'!D2345,1,"")</f>
        <v/>
      </c>
    </row>
    <row r="2346" spans="1:14" x14ac:dyDescent="0.25">
      <c r="A2346" s="1">
        <v>41471</v>
      </c>
      <c r="B2346">
        <v>1801.44</v>
      </c>
      <c r="C2346" s="12">
        <v>1752.26</v>
      </c>
      <c r="D2346">
        <v>1823.64</v>
      </c>
      <c r="E2346" s="12">
        <v>1741.06</v>
      </c>
      <c r="G2346">
        <f t="shared" si="216"/>
        <v>-2.7300381916688932E-2</v>
      </c>
      <c r="H2346">
        <f t="shared" si="217"/>
        <v>1.2323474553690428E-2</v>
      </c>
      <c r="I2346">
        <f t="shared" si="218"/>
        <v>-3.3517630340172411E-2</v>
      </c>
      <c r="J2346" t="str">
        <f t="shared" si="219"/>
        <v/>
      </c>
      <c r="K2346" t="str">
        <f t="shared" si="220"/>
        <v/>
      </c>
      <c r="L2346" t="str">
        <f t="shared" si="221"/>
        <v/>
      </c>
      <c r="M2346" t="str">
        <f>IF(Master!D2348&lt;'OHL indexes'!E2346,1,"")</f>
        <v/>
      </c>
      <c r="N2346" t="str">
        <f>IF(Master!D2348&gt;'OHL indexes'!D2346,1,"")</f>
        <v/>
      </c>
    </row>
    <row r="2347" spans="1:14" x14ac:dyDescent="0.25">
      <c r="A2347" s="1">
        <v>41472</v>
      </c>
      <c r="B2347">
        <v>1734.72</v>
      </c>
      <c r="C2347" s="12">
        <v>1790.32</v>
      </c>
      <c r="D2347">
        <v>1801.44</v>
      </c>
      <c r="E2347" s="12">
        <v>1729.16</v>
      </c>
      <c r="G2347">
        <f t="shared" si="216"/>
        <v>3.2051282051281937E-2</v>
      </c>
      <c r="H2347">
        <f t="shared" si="217"/>
        <v>3.8461538461538547E-2</v>
      </c>
      <c r="I2347">
        <f t="shared" si="218"/>
        <v>-3.2051282051281937E-3</v>
      </c>
      <c r="J2347" t="str">
        <f t="shared" si="219"/>
        <v/>
      </c>
      <c r="K2347" t="str">
        <f t="shared" si="220"/>
        <v/>
      </c>
      <c r="L2347" t="str">
        <f t="shared" si="221"/>
        <v/>
      </c>
      <c r="M2347" t="str">
        <f>IF(Master!D2349&lt;'OHL indexes'!E2347,1,"")</f>
        <v/>
      </c>
      <c r="N2347" t="str">
        <f>IF(Master!D2349&gt;'OHL indexes'!D2347,1,"")</f>
        <v/>
      </c>
    </row>
    <row r="2348" spans="1:14" x14ac:dyDescent="0.25">
      <c r="A2348" s="1">
        <v>41473</v>
      </c>
      <c r="B2348">
        <v>1718.54</v>
      </c>
      <c r="C2348" s="12">
        <v>1734.72</v>
      </c>
      <c r="D2348">
        <v>1738.98</v>
      </c>
      <c r="E2348" s="12">
        <v>1685.07</v>
      </c>
      <c r="G2348">
        <f t="shared" si="216"/>
        <v>9.4149685197901789E-3</v>
      </c>
      <c r="H2348">
        <f t="shared" si="217"/>
        <v>1.1893816844530836E-2</v>
      </c>
      <c r="I2348">
        <f t="shared" si="218"/>
        <v>-1.9475834138280135E-2</v>
      </c>
      <c r="J2348" t="str">
        <f t="shared" si="219"/>
        <v/>
      </c>
      <c r="K2348" t="str">
        <f t="shared" si="220"/>
        <v/>
      </c>
      <c r="L2348" t="str">
        <f t="shared" si="221"/>
        <v/>
      </c>
      <c r="M2348" t="str">
        <f>IF(Master!D2350&lt;'OHL indexes'!E2348,1,"")</f>
        <v/>
      </c>
      <c r="N2348" t="str">
        <f>IF(Master!D2350&gt;'OHL indexes'!D2348,1,"")</f>
        <v/>
      </c>
    </row>
    <row r="2349" spans="1:14" x14ac:dyDescent="0.25">
      <c r="A2349" s="1">
        <v>41474</v>
      </c>
      <c r="B2349">
        <v>1659.14</v>
      </c>
      <c r="C2349" s="12">
        <v>1718.98</v>
      </c>
      <c r="D2349">
        <v>1744.24</v>
      </c>
      <c r="E2349" s="12">
        <v>1653.18</v>
      </c>
      <c r="G2349">
        <f t="shared" si="216"/>
        <v>3.60668780211435E-2</v>
      </c>
      <c r="H2349">
        <f t="shared" si="217"/>
        <v>5.1291633014694193E-2</v>
      </c>
      <c r="I2349">
        <f t="shared" si="218"/>
        <v>-3.592222476704876E-3</v>
      </c>
      <c r="J2349" t="str">
        <f t="shared" si="219"/>
        <v/>
      </c>
      <c r="K2349" t="str">
        <f t="shared" si="220"/>
        <v/>
      </c>
      <c r="L2349" t="str">
        <f t="shared" si="221"/>
        <v/>
      </c>
      <c r="M2349" t="str">
        <f>IF(Master!D2351&lt;'OHL indexes'!E2349,1,"")</f>
        <v/>
      </c>
      <c r="N2349" t="str">
        <f>IF(Master!D2351&gt;'OHL indexes'!D2349,1,"")</f>
        <v/>
      </c>
    </row>
    <row r="2350" spans="1:14" x14ac:dyDescent="0.25">
      <c r="A2350" s="1">
        <v>41477</v>
      </c>
      <c r="B2350">
        <v>1635.84</v>
      </c>
      <c r="C2350" s="12">
        <v>1566.57</v>
      </c>
      <c r="D2350">
        <v>1681.08</v>
      </c>
      <c r="E2350" s="12">
        <v>1561.96</v>
      </c>
      <c r="G2350">
        <f t="shared" si="216"/>
        <v>-4.2345217136150248E-2</v>
      </c>
      <c r="H2350">
        <f t="shared" si="217"/>
        <v>2.7655516431924987E-2</v>
      </c>
      <c r="I2350">
        <f t="shared" si="218"/>
        <v>-4.5163341158059422E-2</v>
      </c>
      <c r="J2350" t="str">
        <f t="shared" si="219"/>
        <v/>
      </c>
      <c r="K2350" t="str">
        <f t="shared" si="220"/>
        <v/>
      </c>
      <c r="L2350" t="str">
        <f t="shared" si="221"/>
        <v/>
      </c>
      <c r="M2350" t="str">
        <f>IF(Master!D2352&lt;'OHL indexes'!E2350,1,"")</f>
        <v/>
      </c>
      <c r="N2350" t="str">
        <f>IF(Master!D2352&gt;'OHL indexes'!D2350,1,"")</f>
        <v/>
      </c>
    </row>
    <row r="2351" spans="1:14" x14ac:dyDescent="0.25">
      <c r="A2351" s="1">
        <v>41478</v>
      </c>
      <c r="B2351">
        <v>1630.37</v>
      </c>
      <c r="C2351" s="12">
        <v>1621.17</v>
      </c>
      <c r="D2351">
        <v>1659.62</v>
      </c>
      <c r="E2351" s="12">
        <v>1607.59</v>
      </c>
      <c r="G2351">
        <f t="shared" si="216"/>
        <v>-5.6428908775307818E-3</v>
      </c>
      <c r="H2351">
        <f t="shared" si="217"/>
        <v>1.7940712844323636E-2</v>
      </c>
      <c r="I2351">
        <f t="shared" si="218"/>
        <v>-1.397228849892973E-2</v>
      </c>
      <c r="J2351" t="str">
        <f t="shared" si="219"/>
        <v/>
      </c>
      <c r="K2351" t="str">
        <f t="shared" si="220"/>
        <v/>
      </c>
      <c r="L2351" t="str">
        <f t="shared" si="221"/>
        <v/>
      </c>
      <c r="M2351" t="str">
        <f>IF(Master!D2353&lt;'OHL indexes'!E2351,1,"")</f>
        <v/>
      </c>
      <c r="N2351" t="str">
        <f>IF(Master!D2353&gt;'OHL indexes'!D2351,1,"")</f>
        <v/>
      </c>
    </row>
    <row r="2352" spans="1:14" x14ac:dyDescent="0.25">
      <c r="A2352" s="1">
        <v>41479</v>
      </c>
      <c r="B2352">
        <v>1644.55</v>
      </c>
      <c r="C2352" s="12">
        <v>1614.01</v>
      </c>
      <c r="D2352">
        <v>1670.28</v>
      </c>
      <c r="E2352" s="12">
        <v>1605.72</v>
      </c>
      <c r="G2352">
        <f t="shared" si="216"/>
        <v>-1.8570429600802685E-2</v>
      </c>
      <c r="H2352">
        <f t="shared" si="217"/>
        <v>1.5645617342129992E-2</v>
      </c>
      <c r="I2352">
        <f t="shared" si="218"/>
        <v>-2.36113222462071E-2</v>
      </c>
      <c r="J2352" t="str">
        <f t="shared" si="219"/>
        <v/>
      </c>
      <c r="K2352" t="str">
        <f t="shared" si="220"/>
        <v/>
      </c>
      <c r="L2352" t="str">
        <f t="shared" si="221"/>
        <v/>
      </c>
      <c r="M2352" t="str">
        <f>IF(Master!D2354&lt;'OHL indexes'!E2352,1,"")</f>
        <v/>
      </c>
      <c r="N2352" t="str">
        <f>IF(Master!D2354&gt;'OHL indexes'!D2352,1,"")</f>
        <v/>
      </c>
    </row>
    <row r="2353" spans="1:14" x14ac:dyDescent="0.25">
      <c r="A2353" s="1">
        <v>41480</v>
      </c>
      <c r="B2353">
        <v>1611.96</v>
      </c>
      <c r="C2353" s="12">
        <v>1666.28</v>
      </c>
      <c r="D2353">
        <v>1677.49</v>
      </c>
      <c r="E2353" s="12">
        <v>1605.22</v>
      </c>
      <c r="G2353">
        <f t="shared" si="216"/>
        <v>3.3698106652770399E-2</v>
      </c>
      <c r="H2353">
        <f t="shared" si="217"/>
        <v>4.0652373508027528E-2</v>
      </c>
      <c r="I2353">
        <f t="shared" si="218"/>
        <v>-4.1812451921884319E-3</v>
      </c>
      <c r="J2353" t="str">
        <f t="shared" si="219"/>
        <v/>
      </c>
      <c r="K2353" t="str">
        <f t="shared" si="220"/>
        <v/>
      </c>
      <c r="L2353" t="str">
        <f t="shared" si="221"/>
        <v/>
      </c>
      <c r="M2353" t="str">
        <f>IF(Master!D2355&lt;'OHL indexes'!E2353,1,"")</f>
        <v/>
      </c>
      <c r="N2353" t="str">
        <f>IF(Master!D2355&gt;'OHL indexes'!D2353,1,"")</f>
        <v/>
      </c>
    </row>
    <row r="2354" spans="1:14" x14ac:dyDescent="0.25">
      <c r="A2354" s="1">
        <v>41481</v>
      </c>
      <c r="B2354">
        <v>1606.55</v>
      </c>
      <c r="C2354" s="12">
        <v>1628.2</v>
      </c>
      <c r="D2354">
        <v>1657.94</v>
      </c>
      <c r="E2354" s="12">
        <v>1599.62</v>
      </c>
      <c r="G2354">
        <f t="shared" si="216"/>
        <v>1.3476082288133018E-2</v>
      </c>
      <c r="H2354">
        <f t="shared" si="217"/>
        <v>3.1987799943979489E-2</v>
      </c>
      <c r="I2354">
        <f t="shared" si="218"/>
        <v>-4.3135912358781558E-3</v>
      </c>
      <c r="J2354" t="str">
        <f t="shared" si="219"/>
        <v/>
      </c>
      <c r="K2354" t="str">
        <f t="shared" si="220"/>
        <v/>
      </c>
      <c r="L2354" t="str">
        <f t="shared" si="221"/>
        <v/>
      </c>
      <c r="M2354" t="str">
        <f>IF(Master!D2356&lt;'OHL indexes'!E2354,1,"")</f>
        <v/>
      </c>
      <c r="N2354" t="str">
        <f>IF(Master!D2356&gt;'OHL indexes'!D2354,1,"")</f>
        <v/>
      </c>
    </row>
    <row r="2355" spans="1:14" x14ac:dyDescent="0.25">
      <c r="A2355" s="1">
        <v>41484</v>
      </c>
      <c r="B2355">
        <v>1624.67</v>
      </c>
      <c r="C2355" s="12">
        <v>1615.61</v>
      </c>
      <c r="D2355">
        <v>1644.51</v>
      </c>
      <c r="E2355" s="12">
        <v>1605.86</v>
      </c>
      <c r="G2355">
        <f t="shared" si="216"/>
        <v>-5.5765170773142136E-3</v>
      </c>
      <c r="H2355">
        <f t="shared" si="217"/>
        <v>1.2211710685862354E-2</v>
      </c>
      <c r="I2355">
        <f t="shared" si="218"/>
        <v>-1.1577735786344356E-2</v>
      </c>
      <c r="J2355" t="str">
        <f t="shared" si="219"/>
        <v/>
      </c>
      <c r="K2355" t="str">
        <f t="shared" si="220"/>
        <v/>
      </c>
      <c r="L2355" t="str">
        <f t="shared" si="221"/>
        <v/>
      </c>
      <c r="M2355" t="str">
        <f>IF(Master!D2357&lt;'OHL indexes'!E2355,1,"")</f>
        <v/>
      </c>
      <c r="N2355" t="str">
        <f>IF(Master!D2357&gt;'OHL indexes'!D2355,1,"")</f>
        <v/>
      </c>
    </row>
    <row r="2356" spans="1:14" x14ac:dyDescent="0.25">
      <c r="A2356" s="1">
        <v>41485</v>
      </c>
      <c r="B2356">
        <v>1590.93</v>
      </c>
      <c r="C2356" s="12">
        <v>1613.92</v>
      </c>
      <c r="D2356">
        <v>1638.86</v>
      </c>
      <c r="E2356" s="12">
        <v>1583.62</v>
      </c>
      <c r="G2356">
        <f t="shared" si="216"/>
        <v>1.4450667219802149E-2</v>
      </c>
      <c r="H2356">
        <f t="shared" si="217"/>
        <v>3.012703261614269E-2</v>
      </c>
      <c r="I2356">
        <f t="shared" si="218"/>
        <v>-4.5947967540999057E-3</v>
      </c>
      <c r="J2356" t="str">
        <f t="shared" si="219"/>
        <v/>
      </c>
      <c r="K2356" t="str">
        <f t="shared" si="220"/>
        <v/>
      </c>
      <c r="L2356" t="str">
        <f t="shared" si="221"/>
        <v/>
      </c>
      <c r="M2356" t="str">
        <f>IF(Master!D2358&lt;'OHL indexes'!E2356,1,"")</f>
        <v/>
      </c>
      <c r="N2356" t="str">
        <f>IF(Master!D2358&gt;'OHL indexes'!D2356,1,"")</f>
        <v/>
      </c>
    </row>
    <row r="2357" spans="1:14" x14ac:dyDescent="0.25">
      <c r="A2357" s="1">
        <v>41486</v>
      </c>
      <c r="B2357">
        <v>1552.39</v>
      </c>
      <c r="C2357" s="12">
        <v>1590.93</v>
      </c>
      <c r="D2357">
        <v>1602.71</v>
      </c>
      <c r="E2357" s="12">
        <v>1525.62</v>
      </c>
      <c r="G2357">
        <f t="shared" si="216"/>
        <v>2.4826235675313502E-2</v>
      </c>
      <c r="H2357">
        <f t="shared" si="217"/>
        <v>3.2414535007311285E-2</v>
      </c>
      <c r="I2357">
        <f t="shared" si="218"/>
        <v>-1.7244378023563822E-2</v>
      </c>
      <c r="J2357" t="str">
        <f t="shared" si="219"/>
        <v/>
      </c>
      <c r="K2357" t="str">
        <f t="shared" si="220"/>
        <v/>
      </c>
      <c r="L2357" t="str">
        <f t="shared" si="221"/>
        <v/>
      </c>
      <c r="M2357" t="str">
        <f>IF(Master!D2359&lt;'OHL indexes'!E2357,1,"")</f>
        <v/>
      </c>
      <c r="N2357" t="str">
        <f>IF(Master!D2359&gt;'OHL indexes'!D2357,1,"")</f>
        <v/>
      </c>
    </row>
    <row r="2358" spans="1:14" x14ac:dyDescent="0.25">
      <c r="A2358" s="1">
        <v>41487</v>
      </c>
      <c r="B2358">
        <v>1518.06</v>
      </c>
      <c r="C2358" s="12">
        <v>1531.07</v>
      </c>
      <c r="D2358">
        <v>1534.05</v>
      </c>
      <c r="E2358" s="12">
        <v>1502.07</v>
      </c>
      <c r="G2358">
        <f t="shared" si="216"/>
        <v>8.5701487424738598E-3</v>
      </c>
      <c r="H2358">
        <f t="shared" si="217"/>
        <v>1.0533180506699269E-2</v>
      </c>
      <c r="I2358">
        <f t="shared" si="218"/>
        <v>-1.053318050669938E-2</v>
      </c>
      <c r="J2358" t="str">
        <f t="shared" si="219"/>
        <v/>
      </c>
      <c r="K2358" t="str">
        <f t="shared" si="220"/>
        <v/>
      </c>
      <c r="L2358" t="str">
        <f t="shared" si="221"/>
        <v/>
      </c>
      <c r="M2358" t="str">
        <f>IF(Master!D2360&lt;'OHL indexes'!E2358,1,"")</f>
        <v/>
      </c>
      <c r="N2358" t="str">
        <f>IF(Master!D2360&gt;'OHL indexes'!D2358,1,"")</f>
        <v/>
      </c>
    </row>
    <row r="2359" spans="1:14" x14ac:dyDescent="0.25">
      <c r="A2359" s="1">
        <v>41488</v>
      </c>
      <c r="B2359">
        <v>1472.83</v>
      </c>
      <c r="C2359" s="12">
        <v>1510.2</v>
      </c>
      <c r="D2359">
        <v>1519.29</v>
      </c>
      <c r="E2359" s="12">
        <v>1467.51</v>
      </c>
      <c r="G2359">
        <f t="shared" si="216"/>
        <v>2.5372921518437286E-2</v>
      </c>
      <c r="H2359">
        <f t="shared" si="217"/>
        <v>3.1544713239138211E-2</v>
      </c>
      <c r="I2359">
        <f t="shared" si="218"/>
        <v>-3.6120937243265816E-3</v>
      </c>
      <c r="J2359" t="str">
        <f t="shared" si="219"/>
        <v/>
      </c>
      <c r="K2359" t="str">
        <f t="shared" si="220"/>
        <v/>
      </c>
      <c r="L2359" t="str">
        <f t="shared" si="221"/>
        <v/>
      </c>
      <c r="M2359" t="str">
        <f>IF(Master!D2361&lt;'OHL indexes'!E2359,1,"")</f>
        <v/>
      </c>
      <c r="N2359" t="str">
        <f>IF(Master!D2361&gt;'OHL indexes'!D2359,1,"")</f>
        <v/>
      </c>
    </row>
    <row r="2360" spans="1:14" x14ac:dyDescent="0.25">
      <c r="A2360" s="1">
        <v>41491</v>
      </c>
      <c r="B2360">
        <v>1456.76</v>
      </c>
      <c r="C2360" s="12">
        <v>1469.19</v>
      </c>
      <c r="D2360">
        <v>1477.91</v>
      </c>
      <c r="E2360" s="12">
        <v>1446.19</v>
      </c>
      <c r="G2360">
        <f t="shared" si="216"/>
        <v>8.5326340646365573E-3</v>
      </c>
      <c r="H2360">
        <f t="shared" si="217"/>
        <v>1.4518520552458947E-2</v>
      </c>
      <c r="I2360">
        <f t="shared" si="218"/>
        <v>-7.2558280018670818E-3</v>
      </c>
      <c r="J2360" t="str">
        <f t="shared" si="219"/>
        <v/>
      </c>
      <c r="K2360" t="str">
        <f t="shared" si="220"/>
        <v/>
      </c>
      <c r="L2360" t="str">
        <f t="shared" si="221"/>
        <v/>
      </c>
      <c r="M2360" t="str">
        <f>IF(Master!D2362&lt;'OHL indexes'!E2360,1,"")</f>
        <v/>
      </c>
      <c r="N2360" t="str">
        <f>IF(Master!D2362&gt;'OHL indexes'!D2360,1,"")</f>
        <v/>
      </c>
    </row>
    <row r="2361" spans="1:14" x14ac:dyDescent="0.25">
      <c r="A2361" s="1">
        <v>41492</v>
      </c>
      <c r="B2361">
        <v>1496.57</v>
      </c>
      <c r="C2361" s="12">
        <v>1459.71</v>
      </c>
      <c r="D2361">
        <v>1514.68</v>
      </c>
      <c r="E2361" s="12">
        <v>1456.76</v>
      </c>
      <c r="G2361">
        <f t="shared" si="216"/>
        <v>-2.4629653140180507E-2</v>
      </c>
      <c r="H2361">
        <f t="shared" si="217"/>
        <v>1.2101004296491302E-2</v>
      </c>
      <c r="I2361">
        <f t="shared" si="218"/>
        <v>-2.6600827224920964E-2</v>
      </c>
      <c r="J2361" t="str">
        <f t="shared" si="219"/>
        <v/>
      </c>
      <c r="K2361" t="str">
        <f t="shared" si="220"/>
        <v/>
      </c>
      <c r="L2361" t="str">
        <f t="shared" si="221"/>
        <v/>
      </c>
      <c r="M2361" t="str">
        <f>IF(Master!D2363&lt;'OHL indexes'!E2361,1,"")</f>
        <v/>
      </c>
      <c r="N2361" t="str">
        <f>IF(Master!D2363&gt;'OHL indexes'!D2361,1,"")</f>
        <v/>
      </c>
    </row>
    <row r="2362" spans="1:14" x14ac:dyDescent="0.25">
      <c r="A2362" s="1">
        <v>41493</v>
      </c>
      <c r="B2362">
        <v>1515.45</v>
      </c>
      <c r="C2362" s="12">
        <v>1512.3</v>
      </c>
      <c r="D2362">
        <v>1558.24</v>
      </c>
      <c r="E2362" s="12">
        <v>1504.96</v>
      </c>
      <c r="G2362">
        <f t="shared" si="216"/>
        <v>-2.0785905176681219E-3</v>
      </c>
      <c r="H2362">
        <f t="shared" si="217"/>
        <v>2.8235837540004693E-2</v>
      </c>
      <c r="I2362">
        <f t="shared" si="218"/>
        <v>-6.922036358837369E-3</v>
      </c>
      <c r="J2362" t="str">
        <f t="shared" si="219"/>
        <v/>
      </c>
      <c r="K2362" t="str">
        <f t="shared" si="220"/>
        <v/>
      </c>
      <c r="L2362" t="str">
        <f t="shared" si="221"/>
        <v/>
      </c>
      <c r="M2362" t="str">
        <f>IF(Master!D2364&lt;'OHL indexes'!E2362,1,"")</f>
        <v/>
      </c>
      <c r="N2362" t="str">
        <f>IF(Master!D2364&gt;'OHL indexes'!D2362,1,"")</f>
        <v/>
      </c>
    </row>
    <row r="2363" spans="1:14" x14ac:dyDescent="0.25">
      <c r="A2363" s="1">
        <v>41494</v>
      </c>
      <c r="B2363">
        <v>1490.8</v>
      </c>
      <c r="C2363" s="12">
        <v>1492.68</v>
      </c>
      <c r="D2363">
        <v>1522.55</v>
      </c>
      <c r="E2363" s="12">
        <v>1478.9</v>
      </c>
      <c r="G2363">
        <f t="shared" si="216"/>
        <v>1.2610678830158317E-3</v>
      </c>
      <c r="H2363">
        <f t="shared" si="217"/>
        <v>2.1297290045613204E-2</v>
      </c>
      <c r="I2363">
        <f t="shared" si="218"/>
        <v>-7.9822913871745449E-3</v>
      </c>
      <c r="J2363" t="str">
        <f t="shared" si="219"/>
        <v/>
      </c>
      <c r="K2363" t="str">
        <f t="shared" si="220"/>
        <v/>
      </c>
      <c r="L2363" t="str">
        <f t="shared" si="221"/>
        <v/>
      </c>
      <c r="M2363" t="str">
        <f>IF(Master!D2365&lt;'OHL indexes'!E2363,1,"")</f>
        <v/>
      </c>
      <c r="N2363" t="str">
        <f>IF(Master!D2365&gt;'OHL indexes'!D2363,1,"")</f>
        <v/>
      </c>
    </row>
    <row r="2364" spans="1:14" x14ac:dyDescent="0.25">
      <c r="A2364" s="1">
        <v>41495</v>
      </c>
      <c r="B2364">
        <v>1525.53</v>
      </c>
      <c r="C2364" s="12">
        <v>1504.73</v>
      </c>
      <c r="D2364">
        <v>1530.52</v>
      </c>
      <c r="E2364" s="12">
        <v>1478.66</v>
      </c>
      <c r="G2364">
        <f t="shared" si="216"/>
        <v>-1.3634605678026657E-2</v>
      </c>
      <c r="H2364">
        <f t="shared" si="217"/>
        <v>3.2709943429496402E-3</v>
      </c>
      <c r="I2364">
        <f t="shared" si="218"/>
        <v>-3.0723748467745615E-2</v>
      </c>
      <c r="J2364" t="str">
        <f t="shared" si="219"/>
        <v/>
      </c>
      <c r="K2364" t="str">
        <f t="shared" si="220"/>
        <v/>
      </c>
      <c r="L2364" t="str">
        <f t="shared" si="221"/>
        <v/>
      </c>
      <c r="M2364" t="str">
        <f>IF(Master!D2366&lt;'OHL indexes'!E2364,1,"")</f>
        <v/>
      </c>
      <c r="N2364" t="str">
        <f>IF(Master!D2366&gt;'OHL indexes'!D2364,1,"")</f>
        <v/>
      </c>
    </row>
    <row r="2365" spans="1:14" x14ac:dyDescent="0.25">
      <c r="A2365" s="1">
        <v>41498</v>
      </c>
      <c r="B2365">
        <v>1504.83</v>
      </c>
      <c r="C2365" s="12">
        <v>1538.78</v>
      </c>
      <c r="D2365">
        <v>1554.31</v>
      </c>
      <c r="E2365" s="12">
        <v>1495.93</v>
      </c>
      <c r="G2365">
        <f t="shared" si="216"/>
        <v>2.2560687918236733E-2</v>
      </c>
      <c r="H2365">
        <f t="shared" si="217"/>
        <v>3.288079052118853E-2</v>
      </c>
      <c r="I2365">
        <f t="shared" si="218"/>
        <v>-5.9142893217173365E-3</v>
      </c>
      <c r="J2365" t="str">
        <f t="shared" si="219"/>
        <v/>
      </c>
      <c r="K2365" t="str">
        <f t="shared" si="220"/>
        <v/>
      </c>
      <c r="L2365" t="str">
        <f t="shared" si="221"/>
        <v/>
      </c>
      <c r="M2365" t="str">
        <f>IF(Master!D2367&lt;'OHL indexes'!E2365,1,"")</f>
        <v/>
      </c>
      <c r="N2365" t="str">
        <f>IF(Master!D2367&gt;'OHL indexes'!D2365,1,"")</f>
        <v/>
      </c>
    </row>
    <row r="2366" spans="1:14" x14ac:dyDescent="0.25">
      <c r="A2366" s="1">
        <v>41499</v>
      </c>
      <c r="B2366">
        <v>1490.82</v>
      </c>
      <c r="C2366" s="12">
        <v>1490.61</v>
      </c>
      <c r="D2366">
        <v>1525.44</v>
      </c>
      <c r="E2366" s="12">
        <v>1476.6</v>
      </c>
      <c r="G2366">
        <f t="shared" si="216"/>
        <v>-1.4086207590457978E-4</v>
      </c>
      <c r="H2366">
        <f t="shared" si="217"/>
        <v>2.3222119370547745E-2</v>
      </c>
      <c r="I2366">
        <f t="shared" si="218"/>
        <v>-9.5383748541071345E-3</v>
      </c>
      <c r="J2366" t="str">
        <f t="shared" si="219"/>
        <v/>
      </c>
      <c r="K2366" t="str">
        <f t="shared" si="220"/>
        <v/>
      </c>
      <c r="L2366" t="str">
        <f t="shared" si="221"/>
        <v/>
      </c>
      <c r="M2366" t="str">
        <f>IF(Master!D2368&lt;'OHL indexes'!E2366,1,"")</f>
        <v/>
      </c>
      <c r="N2366" t="str">
        <f>IF(Master!D2368&gt;'OHL indexes'!D2366,1,"")</f>
        <v/>
      </c>
    </row>
    <row r="2367" spans="1:14" x14ac:dyDescent="0.25">
      <c r="A2367" s="1">
        <v>41500</v>
      </c>
      <c r="B2367">
        <v>1516.46</v>
      </c>
      <c r="C2367" s="12">
        <v>1490.82</v>
      </c>
      <c r="D2367">
        <v>1516.46</v>
      </c>
      <c r="E2367" s="12">
        <v>1471.75</v>
      </c>
      <c r="G2367">
        <f t="shared" si="216"/>
        <v>-1.6907798425280007E-2</v>
      </c>
      <c r="H2367">
        <f t="shared" si="217"/>
        <v>0</v>
      </c>
      <c r="I2367">
        <f t="shared" si="218"/>
        <v>-2.9483138361710903E-2</v>
      </c>
      <c r="J2367" t="str">
        <f t="shared" si="219"/>
        <v/>
      </c>
      <c r="K2367" t="str">
        <f t="shared" si="220"/>
        <v/>
      </c>
      <c r="L2367" t="str">
        <f t="shared" si="221"/>
        <v/>
      </c>
      <c r="M2367" t="str">
        <f>IF(Master!D2369&lt;'OHL indexes'!E2367,1,"")</f>
        <v/>
      </c>
      <c r="N2367" t="str">
        <f>IF(Master!D2369&gt;'OHL indexes'!D2367,1,"")</f>
        <v/>
      </c>
    </row>
    <row r="2368" spans="1:14" x14ac:dyDescent="0.25">
      <c r="A2368" s="1">
        <v>41501</v>
      </c>
      <c r="B2368">
        <v>1582.58</v>
      </c>
      <c r="C2368" s="12">
        <v>1538.5</v>
      </c>
      <c r="D2368">
        <v>1588.5</v>
      </c>
      <c r="E2368" s="12">
        <v>1537.68</v>
      </c>
      <c r="G2368">
        <f t="shared" si="216"/>
        <v>-2.7853252284244623E-2</v>
      </c>
      <c r="H2368">
        <f t="shared" si="217"/>
        <v>3.7407271670311104E-3</v>
      </c>
      <c r="I2368">
        <f t="shared" si="218"/>
        <v>-2.8371393547245605E-2</v>
      </c>
      <c r="J2368" t="str">
        <f t="shared" si="219"/>
        <v/>
      </c>
      <c r="K2368" t="str">
        <f t="shared" si="220"/>
        <v/>
      </c>
      <c r="L2368" t="str">
        <f t="shared" si="221"/>
        <v/>
      </c>
      <c r="M2368" t="str">
        <f>IF(Master!D2370&lt;'OHL indexes'!E2368,1,"")</f>
        <v/>
      </c>
      <c r="N2368" t="str">
        <f>IF(Master!D2370&gt;'OHL indexes'!D2368,1,"")</f>
        <v/>
      </c>
    </row>
    <row r="2369" spans="1:14" x14ac:dyDescent="0.25">
      <c r="A2369" s="1">
        <v>41502</v>
      </c>
      <c r="B2369">
        <v>1571.6</v>
      </c>
      <c r="C2369" s="12">
        <v>1566.72</v>
      </c>
      <c r="D2369">
        <v>1587.09</v>
      </c>
      <c r="E2369" s="12">
        <v>1524.64</v>
      </c>
      <c r="G2369">
        <f t="shared" si="216"/>
        <v>-3.1051158055483974E-3</v>
      </c>
      <c r="H2369">
        <f t="shared" si="217"/>
        <v>9.8561975057267492E-3</v>
      </c>
      <c r="I2369">
        <f t="shared" si="218"/>
        <v>-2.9880376686179599E-2</v>
      </c>
      <c r="J2369" t="str">
        <f t="shared" si="219"/>
        <v/>
      </c>
      <c r="K2369" t="str">
        <f t="shared" si="220"/>
        <v/>
      </c>
      <c r="L2369" t="str">
        <f t="shared" si="221"/>
        <v/>
      </c>
      <c r="M2369" t="str">
        <f>IF(Master!D2371&lt;'OHL indexes'!E2369,1,"")</f>
        <v/>
      </c>
      <c r="N2369" t="str">
        <f>IF(Master!D2371&gt;'OHL indexes'!D2369,1,"")</f>
        <v/>
      </c>
    </row>
    <row r="2370" spans="1:14" x14ac:dyDescent="0.25">
      <c r="A2370" s="1">
        <v>41505</v>
      </c>
      <c r="B2370">
        <v>1609.1</v>
      </c>
      <c r="C2370" s="12">
        <v>1570.79</v>
      </c>
      <c r="D2370">
        <v>1609.1</v>
      </c>
      <c r="E2370" s="12">
        <v>1546.1</v>
      </c>
      <c r="G2370">
        <f t="shared" si="216"/>
        <v>-2.3808340065875289E-2</v>
      </c>
      <c r="H2370">
        <f t="shared" si="217"/>
        <v>0</v>
      </c>
      <c r="I2370">
        <f t="shared" si="218"/>
        <v>-3.9152321173326676E-2</v>
      </c>
      <c r="J2370" t="str">
        <f t="shared" si="219"/>
        <v/>
      </c>
      <c r="K2370" t="str">
        <f t="shared" si="220"/>
        <v/>
      </c>
      <c r="L2370" t="str">
        <f t="shared" si="221"/>
        <v/>
      </c>
      <c r="M2370" t="str">
        <f>IF(Master!D2372&lt;'OHL indexes'!E2370,1,"")</f>
        <v/>
      </c>
      <c r="N2370" t="str">
        <f>IF(Master!D2372&gt;'OHL indexes'!D2370,1,"")</f>
        <v/>
      </c>
    </row>
    <row r="2371" spans="1:14" x14ac:dyDescent="0.25">
      <c r="A2371" s="1">
        <v>41506</v>
      </c>
      <c r="B2371">
        <v>1579.78</v>
      </c>
      <c r="C2371" s="12">
        <v>1593.93</v>
      </c>
      <c r="D2371">
        <v>1613.95</v>
      </c>
      <c r="E2371" s="12">
        <v>1536.38</v>
      </c>
      <c r="G2371">
        <f t="shared" si="216"/>
        <v>8.9569433718619251E-3</v>
      </c>
      <c r="H2371">
        <f t="shared" si="217"/>
        <v>2.1629593994100471E-2</v>
      </c>
      <c r="I2371">
        <f t="shared" si="218"/>
        <v>-2.7472179670586905E-2</v>
      </c>
      <c r="J2371" t="str">
        <f t="shared" si="219"/>
        <v/>
      </c>
      <c r="K2371" t="str">
        <f t="shared" si="220"/>
        <v/>
      </c>
      <c r="L2371" t="str">
        <f t="shared" si="221"/>
        <v/>
      </c>
      <c r="M2371" t="str">
        <f>IF(Master!D2373&lt;'OHL indexes'!E2371,1,"")</f>
        <v/>
      </c>
      <c r="N2371" t="str">
        <f>IF(Master!D2373&gt;'OHL indexes'!D2371,1,"")</f>
        <v/>
      </c>
    </row>
    <row r="2372" spans="1:14" x14ac:dyDescent="0.25">
      <c r="A2372" s="1">
        <v>41507</v>
      </c>
      <c r="B2372">
        <v>1625.21</v>
      </c>
      <c r="C2372" s="12">
        <v>1579.78</v>
      </c>
      <c r="D2372">
        <v>1640.35</v>
      </c>
      <c r="E2372" s="12">
        <v>1544.45</v>
      </c>
      <c r="G2372">
        <f t="shared" si="216"/>
        <v>-2.795331064908535E-2</v>
      </c>
      <c r="H2372">
        <f t="shared" si="217"/>
        <v>9.3157191993649135E-3</v>
      </c>
      <c r="I2372">
        <f t="shared" si="218"/>
        <v>-4.9692039797933796E-2</v>
      </c>
      <c r="J2372" t="str">
        <f t="shared" si="219"/>
        <v/>
      </c>
      <c r="K2372" t="str">
        <f t="shared" si="220"/>
        <v/>
      </c>
      <c r="L2372" t="str">
        <f t="shared" si="221"/>
        <v/>
      </c>
      <c r="M2372" t="str">
        <f>IF(Master!D2374&lt;'OHL indexes'!E2372,1,"")</f>
        <v/>
      </c>
      <c r="N2372" t="str">
        <f>IF(Master!D2374&gt;'OHL indexes'!D2372,1,"")</f>
        <v/>
      </c>
    </row>
    <row r="2373" spans="1:14" x14ac:dyDescent="0.25">
      <c r="A2373" s="1">
        <v>41508</v>
      </c>
      <c r="B2373">
        <v>1560.31</v>
      </c>
      <c r="C2373" s="12">
        <v>1600.84</v>
      </c>
      <c r="D2373">
        <v>1605.61</v>
      </c>
      <c r="E2373" s="12">
        <v>1555.01</v>
      </c>
      <c r="G2373">
        <f t="shared" si="216"/>
        <v>2.5975607411347745E-2</v>
      </c>
      <c r="H2373">
        <f t="shared" si="217"/>
        <v>2.9032692221417467E-2</v>
      </c>
      <c r="I2373">
        <f t="shared" si="218"/>
        <v>-3.3967609000775667E-3</v>
      </c>
      <c r="J2373" t="str">
        <f t="shared" si="219"/>
        <v/>
      </c>
      <c r="K2373" t="str">
        <f t="shared" si="220"/>
        <v/>
      </c>
      <c r="L2373" t="str">
        <f t="shared" si="221"/>
        <v/>
      </c>
      <c r="M2373" t="str">
        <f>IF(Master!D2375&lt;'OHL indexes'!E2373,1,"")</f>
        <v/>
      </c>
      <c r="N2373" t="str">
        <f>IF(Master!D2375&gt;'OHL indexes'!D2373,1,"")</f>
        <v/>
      </c>
    </row>
    <row r="2374" spans="1:14" x14ac:dyDescent="0.25">
      <c r="A2374" s="1">
        <v>41509</v>
      </c>
      <c r="B2374">
        <v>1536.28</v>
      </c>
      <c r="C2374" s="12">
        <v>1555.19</v>
      </c>
      <c r="D2374">
        <v>1565.7</v>
      </c>
      <c r="E2374" s="12">
        <v>1530.74</v>
      </c>
      <c r="G2374">
        <f t="shared" si="216"/>
        <v>1.2308954096909464E-2</v>
      </c>
      <c r="H2374">
        <f t="shared" si="217"/>
        <v>1.9150154919676199E-2</v>
      </c>
      <c r="I2374">
        <f t="shared" si="218"/>
        <v>-3.6061134688988306E-3</v>
      </c>
      <c r="J2374" t="str">
        <f t="shared" si="219"/>
        <v/>
      </c>
      <c r="K2374" t="str">
        <f t="shared" si="220"/>
        <v/>
      </c>
      <c r="L2374" t="str">
        <f t="shared" si="221"/>
        <v/>
      </c>
      <c r="M2374" t="str">
        <f>IF(Master!D2376&lt;'OHL indexes'!E2374,1,"")</f>
        <v/>
      </c>
      <c r="N2374" t="str">
        <f>IF(Master!D2376&gt;'OHL indexes'!D2374,1,"")</f>
        <v/>
      </c>
    </row>
    <row r="2375" spans="1:14" x14ac:dyDescent="0.25">
      <c r="A2375" s="1">
        <v>41512</v>
      </c>
      <c r="B2375">
        <v>1598.12</v>
      </c>
      <c r="C2375" s="12">
        <v>1536.12</v>
      </c>
      <c r="D2375">
        <v>1598.9</v>
      </c>
      <c r="E2375" s="12">
        <v>1505.5</v>
      </c>
      <c r="G2375">
        <f t="shared" ref="G2375:G2438" si="222">C2375/$B2375-1</f>
        <v>-3.8795584812154282E-2</v>
      </c>
      <c r="H2375">
        <f t="shared" ref="H2375:H2438" si="223">D2375/$B2375-1</f>
        <v>4.8807348634660741E-4</v>
      </c>
      <c r="I2375">
        <f t="shared" ref="I2375:I2438" si="224">E2375/$B2375-1</f>
        <v>-5.7955597827447192E-2</v>
      </c>
      <c r="J2375" t="str">
        <f t="shared" ref="J2375:J2438" si="225">IF(C2375&lt;E2375,1,"")</f>
        <v/>
      </c>
      <c r="K2375" t="str">
        <f t="shared" ref="K2375:K2438" si="226">IF(C2376&gt;D2376,1,"")</f>
        <v/>
      </c>
      <c r="L2375" t="str">
        <f t="shared" ref="L2375:L2438" si="227">IF(E2376&gt;D2376,1,"")</f>
        <v/>
      </c>
      <c r="M2375" t="str">
        <f>IF(Master!D2377&lt;'OHL indexes'!E2375,1,"")</f>
        <v/>
      </c>
      <c r="N2375" t="str">
        <f>IF(Master!D2377&gt;'OHL indexes'!D2375,1,"")</f>
        <v/>
      </c>
    </row>
    <row r="2376" spans="1:14" x14ac:dyDescent="0.25">
      <c r="A2376" s="1">
        <v>41513</v>
      </c>
      <c r="B2376">
        <v>1729.57</v>
      </c>
      <c r="C2376" s="12">
        <v>1622</v>
      </c>
      <c r="D2376">
        <v>1729.57</v>
      </c>
      <c r="E2376" s="12">
        <v>1620.74</v>
      </c>
      <c r="G2376">
        <f t="shared" si="222"/>
        <v>-6.2194649537168134E-2</v>
      </c>
      <c r="H2376">
        <f t="shared" si="223"/>
        <v>0</v>
      </c>
      <c r="I2376">
        <f t="shared" si="224"/>
        <v>-6.2923154310030815E-2</v>
      </c>
      <c r="J2376" t="str">
        <f t="shared" si="225"/>
        <v/>
      </c>
      <c r="K2376" t="str">
        <f t="shared" si="226"/>
        <v/>
      </c>
      <c r="L2376" t="str">
        <f t="shared" si="227"/>
        <v/>
      </c>
      <c r="M2376" t="str">
        <f>IF(Master!D2378&lt;'OHL indexes'!E2376,1,"")</f>
        <v/>
      </c>
      <c r="N2376" t="str">
        <f>IF(Master!D2378&gt;'OHL indexes'!D2376,1,"")</f>
        <v/>
      </c>
    </row>
    <row r="2377" spans="1:14" x14ac:dyDescent="0.25">
      <c r="A2377" s="1">
        <v>41514</v>
      </c>
      <c r="B2377">
        <v>1741.88</v>
      </c>
      <c r="C2377" s="12">
        <v>1724.6</v>
      </c>
      <c r="D2377">
        <v>1749.47</v>
      </c>
      <c r="E2377" s="12">
        <v>1679.56</v>
      </c>
      <c r="G2377">
        <f t="shared" si="222"/>
        <v>-9.9203159804350793E-3</v>
      </c>
      <c r="H2377">
        <f t="shared" si="223"/>
        <v>4.3573610122396023E-3</v>
      </c>
      <c r="I2377">
        <f t="shared" si="224"/>
        <v>-3.577743587388349E-2</v>
      </c>
      <c r="J2377" t="str">
        <f t="shared" si="225"/>
        <v/>
      </c>
      <c r="K2377" t="str">
        <f t="shared" si="226"/>
        <v/>
      </c>
      <c r="L2377" t="str">
        <f t="shared" si="227"/>
        <v/>
      </c>
      <c r="M2377" t="str">
        <f>IF(Master!D2379&lt;'OHL indexes'!E2377,1,"")</f>
        <v/>
      </c>
      <c r="N2377" t="str">
        <f>IF(Master!D2379&gt;'OHL indexes'!D2377,1,"")</f>
        <v/>
      </c>
    </row>
    <row r="2378" spans="1:14" x14ac:dyDescent="0.25">
      <c r="A2378" s="1">
        <v>41515</v>
      </c>
      <c r="B2378">
        <v>1741.88</v>
      </c>
      <c r="C2378" s="12">
        <v>1700.33</v>
      </c>
      <c r="D2378">
        <v>1755.21</v>
      </c>
      <c r="E2378" s="12">
        <v>1685.43</v>
      </c>
      <c r="G2378">
        <f t="shared" si="222"/>
        <v>-2.3853537557122273E-2</v>
      </c>
      <c r="H2378">
        <f t="shared" si="223"/>
        <v>7.6526511585184309E-3</v>
      </c>
      <c r="I2378">
        <f t="shared" si="224"/>
        <v>-3.2407513720807413E-2</v>
      </c>
      <c r="J2378" t="str">
        <f t="shared" si="225"/>
        <v/>
      </c>
      <c r="K2378" t="str">
        <f t="shared" si="226"/>
        <v/>
      </c>
      <c r="L2378" t="str">
        <f t="shared" si="227"/>
        <v/>
      </c>
      <c r="M2378" t="str">
        <f>IF(Master!D2380&lt;'OHL indexes'!E2378,1,"")</f>
        <v/>
      </c>
      <c r="N2378" t="str">
        <f>IF(Master!D2380&gt;'OHL indexes'!D2378,1,"")</f>
        <v/>
      </c>
    </row>
    <row r="2379" spans="1:14" x14ac:dyDescent="0.25">
      <c r="A2379" s="1">
        <v>41516</v>
      </c>
      <c r="B2379">
        <v>1758.58</v>
      </c>
      <c r="C2379" s="12">
        <v>1727.01</v>
      </c>
      <c r="D2379">
        <v>1802.87</v>
      </c>
      <c r="E2379" s="12">
        <v>1722.78</v>
      </c>
      <c r="G2379">
        <f t="shared" si="222"/>
        <v>-1.7951983987080422E-2</v>
      </c>
      <c r="H2379">
        <f t="shared" si="223"/>
        <v>2.5185092517826968E-2</v>
      </c>
      <c r="I2379">
        <f t="shared" si="224"/>
        <v>-2.0357333757918261E-2</v>
      </c>
      <c r="J2379" t="str">
        <f t="shared" si="225"/>
        <v/>
      </c>
      <c r="K2379" t="str">
        <f t="shared" si="226"/>
        <v/>
      </c>
      <c r="L2379" t="str">
        <f t="shared" si="227"/>
        <v/>
      </c>
      <c r="M2379" t="str">
        <f>IF(Master!D2381&lt;'OHL indexes'!E2379,1,"")</f>
        <v/>
      </c>
      <c r="N2379" t="str">
        <f>IF(Master!D2381&gt;'OHL indexes'!D2379,1,"")</f>
        <v/>
      </c>
    </row>
    <row r="2380" spans="1:14" x14ac:dyDescent="0.25">
      <c r="A2380" s="1">
        <v>41520</v>
      </c>
      <c r="B2380">
        <v>1700.52</v>
      </c>
      <c r="C2380" s="12">
        <v>1706.24</v>
      </c>
      <c r="D2380">
        <v>1739.68</v>
      </c>
      <c r="E2380" s="12">
        <v>1667.45</v>
      </c>
      <c r="G2380">
        <f t="shared" si="222"/>
        <v>3.3636769929197285E-3</v>
      </c>
      <c r="H2380">
        <f t="shared" si="223"/>
        <v>2.302825018229715E-2</v>
      </c>
      <c r="I2380">
        <f t="shared" si="224"/>
        <v>-1.9446992684590603E-2</v>
      </c>
      <c r="J2380" t="str">
        <f t="shared" si="225"/>
        <v/>
      </c>
      <c r="K2380" t="str">
        <f t="shared" si="226"/>
        <v/>
      </c>
      <c r="L2380" t="str">
        <f t="shared" si="227"/>
        <v/>
      </c>
      <c r="M2380" t="str">
        <f>IF(Master!D2382&lt;'OHL indexes'!E2380,1,"")</f>
        <v/>
      </c>
      <c r="N2380" t="str">
        <f>IF(Master!D2382&gt;'OHL indexes'!D2380,1,"")</f>
        <v/>
      </c>
    </row>
    <row r="2381" spans="1:14" x14ac:dyDescent="0.25">
      <c r="A2381" s="1">
        <v>41521</v>
      </c>
      <c r="B2381">
        <v>1688.05</v>
      </c>
      <c r="C2381" s="12">
        <v>1698.18</v>
      </c>
      <c r="D2381">
        <v>1715.95</v>
      </c>
      <c r="E2381" s="12">
        <v>1680.31</v>
      </c>
      <c r="G2381">
        <f t="shared" si="222"/>
        <v>6.0010070791742809E-3</v>
      </c>
      <c r="H2381">
        <f t="shared" si="223"/>
        <v>1.6527946447083997E-2</v>
      </c>
      <c r="I2381">
        <f t="shared" si="224"/>
        <v>-4.5851722401587525E-3</v>
      </c>
      <c r="J2381" t="str">
        <f t="shared" si="225"/>
        <v/>
      </c>
      <c r="K2381" t="str">
        <f t="shared" si="226"/>
        <v/>
      </c>
      <c r="L2381" t="str">
        <f t="shared" si="227"/>
        <v/>
      </c>
      <c r="M2381" t="str">
        <f>IF(Master!D2383&lt;'OHL indexes'!E2381,1,"")</f>
        <v/>
      </c>
      <c r="N2381" t="str">
        <f>IF(Master!D2383&gt;'OHL indexes'!D2381,1,"")</f>
        <v/>
      </c>
    </row>
    <row r="2382" spans="1:14" x14ac:dyDescent="0.25">
      <c r="A2382" s="1">
        <v>41522</v>
      </c>
      <c r="B2382">
        <v>1666.29</v>
      </c>
      <c r="C2382" s="12">
        <v>1685.46</v>
      </c>
      <c r="D2382">
        <v>1700.23</v>
      </c>
      <c r="E2382" s="12">
        <v>1650.49</v>
      </c>
      <c r="G2382">
        <f t="shared" si="222"/>
        <v>1.150460003960907E-2</v>
      </c>
      <c r="H2382">
        <f t="shared" si="223"/>
        <v>2.0368603304346866E-2</v>
      </c>
      <c r="I2382">
        <f t="shared" si="224"/>
        <v>-9.4821429643099364E-3</v>
      </c>
      <c r="J2382" t="str">
        <f t="shared" si="225"/>
        <v/>
      </c>
      <c r="K2382" t="str">
        <f t="shared" si="226"/>
        <v/>
      </c>
      <c r="L2382" t="str">
        <f t="shared" si="227"/>
        <v/>
      </c>
      <c r="M2382" t="str">
        <f>IF(Master!D2384&lt;'OHL indexes'!E2382,1,"")</f>
        <v/>
      </c>
      <c r="N2382" t="str">
        <f>IF(Master!D2384&gt;'OHL indexes'!D2382,1,"")</f>
        <v/>
      </c>
    </row>
    <row r="2383" spans="1:14" x14ac:dyDescent="0.25">
      <c r="A2383" s="1">
        <v>41523</v>
      </c>
      <c r="B2383">
        <v>1676.11</v>
      </c>
      <c r="C2383" s="12">
        <v>1656.48</v>
      </c>
      <c r="D2383">
        <v>1719.85</v>
      </c>
      <c r="E2383" s="12">
        <v>1624.97</v>
      </c>
      <c r="G2383">
        <f t="shared" si="222"/>
        <v>-1.1711641837349518E-2</v>
      </c>
      <c r="H2383">
        <f t="shared" si="223"/>
        <v>2.6096139274868646E-2</v>
      </c>
      <c r="I2383">
        <f t="shared" si="224"/>
        <v>-3.0511123971576959E-2</v>
      </c>
      <c r="J2383" t="str">
        <f t="shared" si="225"/>
        <v/>
      </c>
      <c r="K2383" t="str">
        <f t="shared" si="226"/>
        <v/>
      </c>
      <c r="L2383" t="str">
        <f t="shared" si="227"/>
        <v/>
      </c>
      <c r="M2383" t="str">
        <f>IF(Master!D2385&lt;'OHL indexes'!E2383,1,"")</f>
        <v/>
      </c>
      <c r="N2383" t="str">
        <f>IF(Master!D2385&gt;'OHL indexes'!D2383,1,"")</f>
        <v/>
      </c>
    </row>
    <row r="2384" spans="1:14" x14ac:dyDescent="0.25">
      <c r="A2384" s="1">
        <v>41526</v>
      </c>
      <c r="B2384">
        <v>1607.63</v>
      </c>
      <c r="C2384" s="12">
        <v>1661.43</v>
      </c>
      <c r="D2384">
        <v>1665.09</v>
      </c>
      <c r="E2384" s="12">
        <v>1596.04</v>
      </c>
      <c r="G2384">
        <f t="shared" si="222"/>
        <v>3.3465411817395818E-2</v>
      </c>
      <c r="H2384">
        <f t="shared" si="223"/>
        <v>3.5742055074861723E-2</v>
      </c>
      <c r="I2384">
        <f t="shared" si="224"/>
        <v>-7.2093703153089939E-3</v>
      </c>
      <c r="J2384" t="str">
        <f t="shared" si="225"/>
        <v/>
      </c>
      <c r="K2384" t="str">
        <f t="shared" si="226"/>
        <v/>
      </c>
      <c r="L2384" t="str">
        <f t="shared" si="227"/>
        <v/>
      </c>
      <c r="M2384" t="str">
        <f>IF(Master!D2386&lt;'OHL indexes'!E2384,1,"")</f>
        <v/>
      </c>
      <c r="N2384" t="str">
        <f>IF(Master!D2386&gt;'OHL indexes'!D2384,1,"")</f>
        <v/>
      </c>
    </row>
    <row r="2385" spans="1:14" x14ac:dyDescent="0.25">
      <c r="A2385" s="1">
        <v>41527</v>
      </c>
      <c r="B2385">
        <v>1557.58</v>
      </c>
      <c r="C2385" s="12">
        <v>1570.42</v>
      </c>
      <c r="D2385">
        <v>1573.75</v>
      </c>
      <c r="E2385" s="12">
        <v>1546.03</v>
      </c>
      <c r="G2385">
        <f t="shared" si="222"/>
        <v>8.2435573132682016E-3</v>
      </c>
      <c r="H2385">
        <f t="shared" si="223"/>
        <v>1.0381489233297847E-2</v>
      </c>
      <c r="I2385">
        <f t="shared" si="224"/>
        <v>-7.4153494523555574E-3</v>
      </c>
      <c r="J2385" t="str">
        <f t="shared" si="225"/>
        <v/>
      </c>
      <c r="K2385" t="str">
        <f t="shared" si="226"/>
        <v/>
      </c>
      <c r="L2385" t="str">
        <f t="shared" si="227"/>
        <v/>
      </c>
      <c r="M2385" t="str">
        <f>IF(Master!D2387&lt;'OHL indexes'!E2385,1,"")</f>
        <v/>
      </c>
      <c r="N2385" t="str">
        <f>IF(Master!D2387&gt;'OHL indexes'!D2385,1,"")</f>
        <v/>
      </c>
    </row>
    <row r="2386" spans="1:14" x14ac:dyDescent="0.25">
      <c r="A2386" s="1">
        <v>41528</v>
      </c>
      <c r="B2386">
        <v>1499.3</v>
      </c>
      <c r="C2386" s="12">
        <v>1554</v>
      </c>
      <c r="D2386">
        <v>1566.27</v>
      </c>
      <c r="E2386" s="12">
        <v>1490.86</v>
      </c>
      <c r="G2386">
        <f t="shared" si="222"/>
        <v>3.6483692389781996E-2</v>
      </c>
      <c r="H2386">
        <f t="shared" si="223"/>
        <v>4.4667511505369184E-2</v>
      </c>
      <c r="I2386">
        <f t="shared" si="224"/>
        <v>-5.6292936703795649E-3</v>
      </c>
      <c r="J2386" t="str">
        <f t="shared" si="225"/>
        <v/>
      </c>
      <c r="K2386" t="str">
        <f t="shared" si="226"/>
        <v/>
      </c>
      <c r="L2386" t="str">
        <f t="shared" si="227"/>
        <v/>
      </c>
      <c r="M2386" t="str">
        <f>IF(Master!D2388&lt;'OHL indexes'!E2386,1,"")</f>
        <v/>
      </c>
      <c r="N2386" t="str">
        <f>IF(Master!D2388&gt;'OHL indexes'!D2386,1,"")</f>
        <v/>
      </c>
    </row>
    <row r="2387" spans="1:14" x14ac:dyDescent="0.25">
      <c r="A2387" s="1">
        <v>41529</v>
      </c>
      <c r="B2387">
        <v>1508.21</v>
      </c>
      <c r="C2387" s="12">
        <v>1494.46</v>
      </c>
      <c r="D2387">
        <v>1527.56</v>
      </c>
      <c r="E2387" s="12">
        <v>1472.31</v>
      </c>
      <c r="G2387">
        <f t="shared" si="222"/>
        <v>-9.1167675588943453E-3</v>
      </c>
      <c r="H2387">
        <f t="shared" si="223"/>
        <v>1.2829778346516774E-2</v>
      </c>
      <c r="I2387">
        <f t="shared" si="224"/>
        <v>-2.3803051299222333E-2</v>
      </c>
      <c r="J2387" t="str">
        <f t="shared" si="225"/>
        <v/>
      </c>
      <c r="K2387" t="str">
        <f t="shared" si="226"/>
        <v/>
      </c>
      <c r="L2387" t="str">
        <f t="shared" si="227"/>
        <v/>
      </c>
      <c r="M2387" t="str">
        <f>IF(Master!D2389&lt;'OHL indexes'!E2387,1,"")</f>
        <v/>
      </c>
      <c r="N2387" t="str">
        <f>IF(Master!D2389&gt;'OHL indexes'!D2387,1,"")</f>
        <v/>
      </c>
    </row>
    <row r="2388" spans="1:14" x14ac:dyDescent="0.25">
      <c r="A2388" s="1">
        <v>41530</v>
      </c>
      <c r="B2388">
        <v>1508.21</v>
      </c>
      <c r="C2388" s="12">
        <v>1512.27</v>
      </c>
      <c r="D2388">
        <v>1529.47</v>
      </c>
      <c r="E2388" s="12">
        <v>1485.17</v>
      </c>
      <c r="G2388">
        <f t="shared" si="222"/>
        <v>2.6919328210261995E-3</v>
      </c>
      <c r="H2388">
        <f t="shared" si="223"/>
        <v>1.4096180240152245E-2</v>
      </c>
      <c r="I2388">
        <f t="shared" si="224"/>
        <v>-1.5276387240503619E-2</v>
      </c>
      <c r="J2388" t="str">
        <f t="shared" si="225"/>
        <v/>
      </c>
      <c r="K2388" t="str">
        <f t="shared" si="226"/>
        <v/>
      </c>
      <c r="L2388" t="str">
        <f t="shared" si="227"/>
        <v/>
      </c>
      <c r="M2388" t="str">
        <f>IF(Master!D2390&lt;'OHL indexes'!E2388,1,"")</f>
        <v/>
      </c>
      <c r="N2388" t="str">
        <f>IF(Master!D2390&gt;'OHL indexes'!D2388,1,"")</f>
        <v/>
      </c>
    </row>
    <row r="2389" spans="1:14" x14ac:dyDescent="0.25">
      <c r="A2389" s="1">
        <v>41533</v>
      </c>
      <c r="B2389">
        <v>1485.71</v>
      </c>
      <c r="C2389" s="12">
        <v>1450.05</v>
      </c>
      <c r="D2389">
        <v>1499.11</v>
      </c>
      <c r="E2389" s="12">
        <v>1445.24</v>
      </c>
      <c r="G2389">
        <f t="shared" si="222"/>
        <v>-2.4001992313439469E-2</v>
      </c>
      <c r="H2389">
        <f t="shared" si="223"/>
        <v>9.0192567863176532E-3</v>
      </c>
      <c r="I2389">
        <f t="shared" si="224"/>
        <v>-2.7239501652408626E-2</v>
      </c>
      <c r="J2389" t="str">
        <f t="shared" si="225"/>
        <v/>
      </c>
      <c r="K2389" t="str">
        <f t="shared" si="226"/>
        <v/>
      </c>
      <c r="L2389" t="str">
        <f t="shared" si="227"/>
        <v/>
      </c>
      <c r="M2389" t="str">
        <f>IF(Master!D2391&lt;'OHL indexes'!E2389,1,"")</f>
        <v/>
      </c>
      <c r="N2389" t="str">
        <f>IF(Master!D2391&gt;'OHL indexes'!D2389,1,"")</f>
        <v/>
      </c>
    </row>
    <row r="2390" spans="1:14" x14ac:dyDescent="0.25">
      <c r="A2390" s="1">
        <v>41534</v>
      </c>
      <c r="B2390">
        <v>1476.38</v>
      </c>
      <c r="C2390" s="12">
        <v>1485.46</v>
      </c>
      <c r="D2390">
        <v>1491.26</v>
      </c>
      <c r="E2390" s="12">
        <v>1462.01</v>
      </c>
      <c r="G2390">
        <f t="shared" si="222"/>
        <v>6.1501781384196708E-3</v>
      </c>
      <c r="H2390">
        <f t="shared" si="223"/>
        <v>1.0078706024194251E-2</v>
      </c>
      <c r="I2390">
        <f t="shared" si="224"/>
        <v>-9.7332665032038301E-3</v>
      </c>
      <c r="J2390" t="str">
        <f t="shared" si="225"/>
        <v/>
      </c>
      <c r="K2390" t="str">
        <f t="shared" si="226"/>
        <v/>
      </c>
      <c r="L2390" t="str">
        <f t="shared" si="227"/>
        <v/>
      </c>
      <c r="M2390" t="str">
        <f>IF(Master!D2392&lt;'OHL indexes'!E2390,1,"")</f>
        <v/>
      </c>
      <c r="N2390" t="str">
        <f>IF(Master!D2392&gt;'OHL indexes'!D2390,1,"")</f>
        <v/>
      </c>
    </row>
    <row r="2391" spans="1:14" x14ac:dyDescent="0.25">
      <c r="A2391" s="1">
        <v>41535</v>
      </c>
      <c r="B2391">
        <v>1404.71</v>
      </c>
      <c r="C2391" s="12">
        <v>1471.6</v>
      </c>
      <c r="D2391">
        <v>1500.27</v>
      </c>
      <c r="E2391" s="12">
        <v>1399.93</v>
      </c>
      <c r="G2391">
        <f t="shared" si="222"/>
        <v>4.7618369627894674E-2</v>
      </c>
      <c r="H2391">
        <f t="shared" si="223"/>
        <v>6.8028276299022528E-2</v>
      </c>
      <c r="I2391">
        <f t="shared" si="224"/>
        <v>-3.4028375963721658E-3</v>
      </c>
      <c r="J2391" t="str">
        <f t="shared" si="225"/>
        <v/>
      </c>
      <c r="K2391" t="str">
        <f t="shared" si="226"/>
        <v/>
      </c>
      <c r="L2391" t="str">
        <f t="shared" si="227"/>
        <v/>
      </c>
      <c r="M2391" t="str">
        <f>IF(Master!D2393&lt;'OHL indexes'!E2391,1,"")</f>
        <v/>
      </c>
      <c r="N2391" t="str">
        <f>IF(Master!D2393&gt;'OHL indexes'!D2391,1,"")</f>
        <v/>
      </c>
    </row>
    <row r="2392" spans="1:14" x14ac:dyDescent="0.25">
      <c r="A2392" s="1">
        <v>41536</v>
      </c>
      <c r="B2392">
        <v>1409.23</v>
      </c>
      <c r="C2392" s="12">
        <v>1394.96</v>
      </c>
      <c r="D2392">
        <v>1428.03</v>
      </c>
      <c r="E2392" s="12">
        <v>1390.1</v>
      </c>
      <c r="G2392">
        <f t="shared" si="222"/>
        <v>-1.0126097230402364E-2</v>
      </c>
      <c r="H2392">
        <f t="shared" si="223"/>
        <v>1.334061863570879E-2</v>
      </c>
      <c r="I2392">
        <f t="shared" si="224"/>
        <v>-1.357478906920806E-2</v>
      </c>
      <c r="J2392" t="str">
        <f t="shared" si="225"/>
        <v/>
      </c>
      <c r="K2392" t="str">
        <f t="shared" si="226"/>
        <v/>
      </c>
      <c r="L2392" t="str">
        <f t="shared" si="227"/>
        <v/>
      </c>
      <c r="M2392" t="str">
        <f>IF(Master!D2394&lt;'OHL indexes'!E2392,1,"")</f>
        <v/>
      </c>
      <c r="N2392" t="str">
        <f>IF(Master!D2394&gt;'OHL indexes'!D2392,1,"")</f>
        <v/>
      </c>
    </row>
    <row r="2393" spans="1:14" x14ac:dyDescent="0.25">
      <c r="A2393" s="1">
        <v>41537</v>
      </c>
      <c r="B2393">
        <v>1432.93</v>
      </c>
      <c r="C2393" s="12">
        <v>1409.23</v>
      </c>
      <c r="D2393">
        <v>1442.41</v>
      </c>
      <c r="E2393" s="12">
        <v>1395.29</v>
      </c>
      <c r="G2393">
        <f t="shared" si="222"/>
        <v>-1.6539537869958765E-2</v>
      </c>
      <c r="H2393">
        <f t="shared" si="223"/>
        <v>6.6158151479835947E-3</v>
      </c>
      <c r="I2393">
        <f t="shared" si="224"/>
        <v>-2.6267856768997899E-2</v>
      </c>
      <c r="J2393" t="str">
        <f t="shared" si="225"/>
        <v/>
      </c>
      <c r="K2393" t="str">
        <f t="shared" si="226"/>
        <v/>
      </c>
      <c r="L2393" t="str">
        <f t="shared" si="227"/>
        <v/>
      </c>
      <c r="M2393" t="str">
        <f>IF(Master!D2395&lt;'OHL indexes'!E2393,1,"")</f>
        <v/>
      </c>
      <c r="N2393" t="str">
        <f>IF(Master!D2395&gt;'OHL indexes'!D2393,1,"")</f>
        <v/>
      </c>
    </row>
    <row r="2394" spans="1:14" x14ac:dyDescent="0.25">
      <c r="A2394" s="1">
        <v>41540</v>
      </c>
      <c r="B2394">
        <v>1464.57</v>
      </c>
      <c r="C2394" s="12">
        <v>1442.66</v>
      </c>
      <c r="D2394">
        <v>1481.05</v>
      </c>
      <c r="E2394" s="12">
        <v>1423.2</v>
      </c>
      <c r="G2394">
        <f t="shared" si="222"/>
        <v>-1.4960022395651862E-2</v>
      </c>
      <c r="H2394">
        <f t="shared" si="223"/>
        <v>1.1252449524433716E-2</v>
      </c>
      <c r="I2394">
        <f t="shared" si="224"/>
        <v>-2.8247198836518495E-2</v>
      </c>
      <c r="J2394" t="str">
        <f t="shared" si="225"/>
        <v/>
      </c>
      <c r="K2394" t="str">
        <f t="shared" si="226"/>
        <v/>
      </c>
      <c r="L2394" t="str">
        <f t="shared" si="227"/>
        <v/>
      </c>
      <c r="M2394" t="str">
        <f>IF(Master!D2396&lt;'OHL indexes'!E2394,1,"")</f>
        <v/>
      </c>
      <c r="N2394" t="str">
        <f>IF(Master!D2396&gt;'OHL indexes'!D2394,1,"")</f>
        <v/>
      </c>
    </row>
    <row r="2395" spans="1:14" x14ac:dyDescent="0.25">
      <c r="A2395" s="1">
        <v>41541</v>
      </c>
      <c r="B2395">
        <v>1439.16</v>
      </c>
      <c r="C2395" s="12">
        <v>1465.13</v>
      </c>
      <c r="D2395">
        <v>1470.78</v>
      </c>
      <c r="E2395" s="12">
        <v>1419.39</v>
      </c>
      <c r="G2395">
        <f t="shared" si="222"/>
        <v>1.8045248617248877E-2</v>
      </c>
      <c r="H2395">
        <f t="shared" si="223"/>
        <v>2.1971149837405113E-2</v>
      </c>
      <c r="I2395">
        <f t="shared" si="224"/>
        <v>-1.373718002167934E-2</v>
      </c>
      <c r="J2395" t="str">
        <f t="shared" si="225"/>
        <v/>
      </c>
      <c r="K2395" t="str">
        <f t="shared" si="226"/>
        <v/>
      </c>
      <c r="L2395" t="str">
        <f t="shared" si="227"/>
        <v/>
      </c>
      <c r="M2395" t="str">
        <f>IF(Master!D2397&lt;'OHL indexes'!E2395,1,"")</f>
        <v/>
      </c>
      <c r="N2395" t="str">
        <f>IF(Master!D2397&gt;'OHL indexes'!D2395,1,"")</f>
        <v/>
      </c>
    </row>
    <row r="2396" spans="1:14" x14ac:dyDescent="0.25">
      <c r="A2396" s="1">
        <v>41542</v>
      </c>
      <c r="B2396">
        <v>1437.99</v>
      </c>
      <c r="C2396" s="12">
        <v>1443.85</v>
      </c>
      <c r="D2396">
        <v>1462.36</v>
      </c>
      <c r="E2396" s="12">
        <v>1424.63</v>
      </c>
      <c r="G2396">
        <f t="shared" si="222"/>
        <v>4.0751326504355756E-3</v>
      </c>
      <c r="H2396">
        <f t="shared" si="223"/>
        <v>1.6947266670839012E-2</v>
      </c>
      <c r="I2396">
        <f t="shared" si="224"/>
        <v>-9.2907461108908684E-3</v>
      </c>
      <c r="J2396" t="str">
        <f t="shared" si="225"/>
        <v/>
      </c>
      <c r="K2396" t="str">
        <f t="shared" si="226"/>
        <v/>
      </c>
      <c r="L2396" t="str">
        <f t="shared" si="227"/>
        <v/>
      </c>
      <c r="M2396" t="str">
        <f>IF(Master!D2398&lt;'OHL indexes'!E2396,1,"")</f>
        <v/>
      </c>
      <c r="N2396" t="str">
        <f>IF(Master!D2398&gt;'OHL indexes'!D2396,1,"")</f>
        <v/>
      </c>
    </row>
    <row r="2397" spans="1:14" x14ac:dyDescent="0.25">
      <c r="A2397" s="1">
        <v>41543</v>
      </c>
      <c r="B2397">
        <v>1414.64</v>
      </c>
      <c r="C2397" s="12">
        <v>1425.38</v>
      </c>
      <c r="D2397">
        <v>1439.11</v>
      </c>
      <c r="E2397" s="12">
        <v>1408.57</v>
      </c>
      <c r="G2397">
        <f t="shared" si="222"/>
        <v>7.5920375501894455E-3</v>
      </c>
      <c r="H2397">
        <f t="shared" si="223"/>
        <v>1.7297687044053545E-2</v>
      </c>
      <c r="I2397">
        <f t="shared" si="224"/>
        <v>-4.2908443137478214E-3</v>
      </c>
      <c r="J2397" t="str">
        <f t="shared" si="225"/>
        <v/>
      </c>
      <c r="K2397" t="str">
        <f t="shared" si="226"/>
        <v/>
      </c>
      <c r="L2397" t="str">
        <f t="shared" si="227"/>
        <v/>
      </c>
      <c r="M2397" t="str">
        <f>IF(Master!D2399&lt;'OHL indexes'!E2397,1,"")</f>
        <v/>
      </c>
      <c r="N2397" t="str">
        <f>IF(Master!D2399&gt;'OHL indexes'!D2397,1,"")</f>
        <v/>
      </c>
    </row>
    <row r="2398" spans="1:14" x14ac:dyDescent="0.25">
      <c r="A2398" s="1">
        <v>41544</v>
      </c>
      <c r="B2398">
        <v>1470.01</v>
      </c>
      <c r="C2398" s="12">
        <v>1429.99</v>
      </c>
      <c r="D2398">
        <v>1488.62</v>
      </c>
      <c r="E2398" s="12">
        <v>1425.34</v>
      </c>
      <c r="G2398">
        <f t="shared" si="222"/>
        <v>-2.7224304596567328E-2</v>
      </c>
      <c r="H2398">
        <f t="shared" si="223"/>
        <v>1.2659777824640672E-2</v>
      </c>
      <c r="I2398">
        <f t="shared" si="224"/>
        <v>-3.0387548384024687E-2</v>
      </c>
      <c r="J2398" t="str">
        <f t="shared" si="225"/>
        <v/>
      </c>
      <c r="K2398" t="str">
        <f t="shared" si="226"/>
        <v/>
      </c>
      <c r="L2398" t="str">
        <f t="shared" si="227"/>
        <v/>
      </c>
      <c r="M2398" t="str">
        <f>IF(Master!D2400&lt;'OHL indexes'!E2398,1,"")</f>
        <v/>
      </c>
      <c r="N2398" t="str">
        <f>IF(Master!D2400&gt;'OHL indexes'!D2398,1,"")</f>
        <v/>
      </c>
    </row>
    <row r="2399" spans="1:14" x14ac:dyDescent="0.25">
      <c r="A2399" s="1">
        <v>41547</v>
      </c>
      <c r="B2399">
        <v>1529.41</v>
      </c>
      <c r="C2399" s="12">
        <v>1516.41</v>
      </c>
      <c r="D2399">
        <v>1547.78</v>
      </c>
      <c r="E2399" s="12">
        <v>1488.76</v>
      </c>
      <c r="G2399">
        <f t="shared" si="222"/>
        <v>-8.5000098077036013E-3</v>
      </c>
      <c r="H2399">
        <f t="shared" si="223"/>
        <v>1.2011167705193504E-2</v>
      </c>
      <c r="I2399">
        <f t="shared" si="224"/>
        <v>-2.6578876821781061E-2</v>
      </c>
      <c r="J2399" t="str">
        <f t="shared" si="225"/>
        <v/>
      </c>
      <c r="K2399" t="str">
        <f t="shared" si="226"/>
        <v/>
      </c>
      <c r="L2399" t="str">
        <f t="shared" si="227"/>
        <v/>
      </c>
      <c r="M2399" t="str">
        <f>IF(Master!D2401&lt;'OHL indexes'!E2399,1,"")</f>
        <v/>
      </c>
      <c r="N2399" t="str">
        <f>IF(Master!D2401&gt;'OHL indexes'!D2399,1,"")</f>
        <v/>
      </c>
    </row>
    <row r="2400" spans="1:14" x14ac:dyDescent="0.25">
      <c r="A2400" s="1">
        <v>41548</v>
      </c>
      <c r="B2400">
        <v>1464.12</v>
      </c>
      <c r="C2400" s="12">
        <v>1513.44</v>
      </c>
      <c r="D2400">
        <v>1532.79</v>
      </c>
      <c r="E2400" s="12">
        <v>1459.49</v>
      </c>
      <c r="G2400">
        <f t="shared" si="222"/>
        <v>3.3685763462011353E-2</v>
      </c>
      <c r="H2400">
        <f t="shared" si="223"/>
        <v>4.6901893287435437E-2</v>
      </c>
      <c r="I2400">
        <f t="shared" si="224"/>
        <v>-3.1623091003468717E-3</v>
      </c>
      <c r="J2400" t="str">
        <f t="shared" si="225"/>
        <v/>
      </c>
      <c r="K2400" t="str">
        <f t="shared" si="226"/>
        <v/>
      </c>
      <c r="L2400" t="str">
        <f t="shared" si="227"/>
        <v/>
      </c>
      <c r="M2400" t="str">
        <f>IF(Master!D2402&lt;'OHL indexes'!E2400,1,"")</f>
        <v/>
      </c>
      <c r="N2400" t="str">
        <f>IF(Master!D2402&gt;'OHL indexes'!D2400,1,"")</f>
        <v/>
      </c>
    </row>
    <row r="2401" spans="1:14" x14ac:dyDescent="0.25">
      <c r="A2401" s="1">
        <v>41549</v>
      </c>
      <c r="B2401">
        <v>1535.71</v>
      </c>
      <c r="C2401" s="12">
        <v>1489.52</v>
      </c>
      <c r="D2401">
        <v>1538.02</v>
      </c>
      <c r="E2401" s="12">
        <v>1484.44</v>
      </c>
      <c r="G2401">
        <f t="shared" si="222"/>
        <v>-3.0077293238957914E-2</v>
      </c>
      <c r="H2401">
        <f t="shared" si="223"/>
        <v>1.5041902442518573E-3</v>
      </c>
      <c r="I2401">
        <f t="shared" si="224"/>
        <v>-3.3385209447096109E-2</v>
      </c>
      <c r="J2401" t="str">
        <f t="shared" si="225"/>
        <v/>
      </c>
      <c r="K2401" t="str">
        <f t="shared" si="226"/>
        <v/>
      </c>
      <c r="L2401" t="str">
        <f t="shared" si="227"/>
        <v/>
      </c>
      <c r="M2401" t="str">
        <f>IF(Master!D2403&lt;'OHL indexes'!E2401,1,"")</f>
        <v/>
      </c>
      <c r="N2401" t="str">
        <f>IF(Master!D2403&gt;'OHL indexes'!D2401,1,"")</f>
        <v/>
      </c>
    </row>
    <row r="2402" spans="1:14" x14ac:dyDescent="0.25">
      <c r="A2402" s="1">
        <v>41550</v>
      </c>
      <c r="B2402">
        <v>1600.96</v>
      </c>
      <c r="C2402" s="12">
        <v>1533.17</v>
      </c>
      <c r="D2402">
        <v>1649.83</v>
      </c>
      <c r="E2402" s="12">
        <v>1523.95</v>
      </c>
      <c r="G2402">
        <f t="shared" si="222"/>
        <v>-4.2343343993603844E-2</v>
      </c>
      <c r="H2402">
        <f t="shared" si="223"/>
        <v>3.0525434739156365E-2</v>
      </c>
      <c r="I2402">
        <f t="shared" si="224"/>
        <v>-4.8102388566859888E-2</v>
      </c>
      <c r="J2402" t="str">
        <f t="shared" si="225"/>
        <v/>
      </c>
      <c r="K2402" t="str">
        <f t="shared" si="226"/>
        <v/>
      </c>
      <c r="L2402" t="str">
        <f t="shared" si="227"/>
        <v/>
      </c>
      <c r="M2402" t="str">
        <f>IF(Master!D2404&lt;'OHL indexes'!E2402,1,"")</f>
        <v/>
      </c>
      <c r="N2402" t="str">
        <f>IF(Master!D2404&gt;'OHL indexes'!D2402,1,"")</f>
        <v/>
      </c>
    </row>
    <row r="2403" spans="1:14" x14ac:dyDescent="0.25">
      <c r="A2403" s="1">
        <v>41551</v>
      </c>
      <c r="B2403">
        <v>1559.48</v>
      </c>
      <c r="C2403" s="12">
        <v>1587.13</v>
      </c>
      <c r="D2403">
        <v>1616.63</v>
      </c>
      <c r="E2403" s="12">
        <v>1550.27</v>
      </c>
      <c r="G2403">
        <f t="shared" si="222"/>
        <v>1.7730269064047066E-2</v>
      </c>
      <c r="H2403">
        <f t="shared" si="223"/>
        <v>3.6646830994947033E-2</v>
      </c>
      <c r="I2403">
        <f t="shared" si="224"/>
        <v>-5.9058147587657261E-3</v>
      </c>
      <c r="J2403" t="str">
        <f t="shared" si="225"/>
        <v/>
      </c>
      <c r="K2403" t="str">
        <f t="shared" si="226"/>
        <v/>
      </c>
      <c r="L2403" t="str">
        <f t="shared" si="227"/>
        <v/>
      </c>
      <c r="M2403" t="str">
        <f>IF(Master!D2405&lt;'OHL indexes'!E2403,1,"")</f>
        <v/>
      </c>
      <c r="N2403" t="str">
        <f>IF(Master!D2405&gt;'OHL indexes'!D2403,1,"")</f>
        <v/>
      </c>
    </row>
    <row r="2404" spans="1:14" x14ac:dyDescent="0.25">
      <c r="A2404" s="1">
        <v>41554</v>
      </c>
      <c r="B2404">
        <v>1695.12</v>
      </c>
      <c r="C2404" s="12">
        <v>1623.96</v>
      </c>
      <c r="D2404">
        <v>1696.91</v>
      </c>
      <c r="E2404" s="12">
        <v>1605.58</v>
      </c>
      <c r="G2404">
        <f t="shared" si="222"/>
        <v>-4.1979328897069124E-2</v>
      </c>
      <c r="H2404">
        <f t="shared" si="223"/>
        <v>1.0559724385295066E-3</v>
      </c>
      <c r="I2404">
        <f t="shared" si="224"/>
        <v>-5.282221907593565E-2</v>
      </c>
      <c r="J2404" t="str">
        <f t="shared" si="225"/>
        <v/>
      </c>
      <c r="K2404" t="str">
        <f t="shared" si="226"/>
        <v/>
      </c>
      <c r="L2404" t="str">
        <f t="shared" si="227"/>
        <v/>
      </c>
      <c r="M2404" t="str">
        <f>IF(Master!D2406&lt;'OHL indexes'!E2404,1,"")</f>
        <v/>
      </c>
      <c r="N2404" t="str">
        <f>IF(Master!D2406&gt;'OHL indexes'!D2404,1,"")</f>
        <v/>
      </c>
    </row>
    <row r="2405" spans="1:14" x14ac:dyDescent="0.25">
      <c r="A2405" s="1">
        <v>41555</v>
      </c>
      <c r="B2405">
        <v>1768.38</v>
      </c>
      <c r="C2405" s="12">
        <v>1682.68</v>
      </c>
      <c r="D2405">
        <v>1786.07</v>
      </c>
      <c r="E2405" s="12">
        <v>1671.99</v>
      </c>
      <c r="G2405">
        <f t="shared" si="222"/>
        <v>-4.8462434544611521E-2</v>
      </c>
      <c r="H2405">
        <f t="shared" si="223"/>
        <v>1.000350603377087E-2</v>
      </c>
      <c r="I2405">
        <f t="shared" si="224"/>
        <v>-5.4507515353034997E-2</v>
      </c>
      <c r="J2405" t="str">
        <f t="shared" si="225"/>
        <v/>
      </c>
      <c r="K2405" t="str">
        <f t="shared" si="226"/>
        <v/>
      </c>
      <c r="L2405" t="str">
        <f t="shared" si="227"/>
        <v/>
      </c>
      <c r="M2405" t="str">
        <f>IF(Master!D2407&lt;'OHL indexes'!E2405,1,"")</f>
        <v/>
      </c>
      <c r="N2405" t="str">
        <f>IF(Master!D2407&gt;'OHL indexes'!D2405,1,"")</f>
        <v/>
      </c>
    </row>
    <row r="2406" spans="1:14" x14ac:dyDescent="0.25">
      <c r="A2406" s="1">
        <v>41556</v>
      </c>
      <c r="B2406">
        <v>1728.03</v>
      </c>
      <c r="C2406" s="12">
        <v>1754.55</v>
      </c>
      <c r="D2406">
        <v>1810.34</v>
      </c>
      <c r="E2406" s="12">
        <v>1675</v>
      </c>
      <c r="G2406">
        <f t="shared" si="222"/>
        <v>1.5346955782017613E-2</v>
      </c>
      <c r="H2406">
        <f t="shared" si="223"/>
        <v>4.7632274902634775E-2</v>
      </c>
      <c r="I2406">
        <f t="shared" si="224"/>
        <v>-3.0688124627465951E-2</v>
      </c>
      <c r="J2406" t="str">
        <f t="shared" si="225"/>
        <v/>
      </c>
      <c r="K2406" t="str">
        <f t="shared" si="226"/>
        <v/>
      </c>
      <c r="L2406" t="str">
        <f t="shared" si="227"/>
        <v/>
      </c>
      <c r="M2406" t="str">
        <f>IF(Master!D2408&lt;'OHL indexes'!E2406,1,"")</f>
        <v/>
      </c>
      <c r="N2406" t="str">
        <f>IF(Master!D2408&gt;'OHL indexes'!D2406,1,"")</f>
        <v/>
      </c>
    </row>
    <row r="2407" spans="1:14" x14ac:dyDescent="0.25">
      <c r="A2407" s="1">
        <v>41557</v>
      </c>
      <c r="B2407">
        <v>1546.28</v>
      </c>
      <c r="C2407" s="12">
        <v>1709.58</v>
      </c>
      <c r="D2407">
        <v>1721.57</v>
      </c>
      <c r="E2407" s="12">
        <v>1531.15</v>
      </c>
      <c r="G2407">
        <f t="shared" si="222"/>
        <v>0.10560829862638066</v>
      </c>
      <c r="H2407">
        <f t="shared" si="223"/>
        <v>0.11336239232221845</v>
      </c>
      <c r="I2407">
        <f t="shared" si="224"/>
        <v>-9.7847737796517009E-3</v>
      </c>
      <c r="J2407" t="str">
        <f t="shared" si="225"/>
        <v/>
      </c>
      <c r="K2407" t="str">
        <f t="shared" si="226"/>
        <v/>
      </c>
      <c r="L2407" t="str">
        <f t="shared" si="227"/>
        <v/>
      </c>
      <c r="M2407" t="str">
        <f>IF(Master!D2409&lt;'OHL indexes'!E2407,1,"")</f>
        <v/>
      </c>
      <c r="N2407" t="str">
        <f>IF(Master!D2409&gt;'OHL indexes'!D2407,1,"")</f>
        <v/>
      </c>
    </row>
    <row r="2408" spans="1:14" x14ac:dyDescent="0.25">
      <c r="A2408" s="1">
        <v>41558</v>
      </c>
      <c r="B2408">
        <v>1501.37</v>
      </c>
      <c r="C2408" s="12">
        <v>1540.98</v>
      </c>
      <c r="D2408">
        <v>1544.9</v>
      </c>
      <c r="E2408" s="12">
        <v>1475.1</v>
      </c>
      <c r="G2408">
        <f t="shared" si="222"/>
        <v>2.6382570585532061E-2</v>
      </c>
      <c r="H2408">
        <f t="shared" si="223"/>
        <v>2.8993519252416222E-2</v>
      </c>
      <c r="I2408">
        <f t="shared" si="224"/>
        <v>-1.7497352418124779E-2</v>
      </c>
      <c r="J2408" t="str">
        <f t="shared" si="225"/>
        <v/>
      </c>
      <c r="K2408" t="str">
        <f t="shared" si="226"/>
        <v/>
      </c>
      <c r="L2408" t="str">
        <f t="shared" si="227"/>
        <v/>
      </c>
      <c r="M2408" t="str">
        <f>IF(Master!D2410&lt;'OHL indexes'!E2408,1,"")</f>
        <v/>
      </c>
      <c r="N2408" t="str">
        <f>IF(Master!D2410&gt;'OHL indexes'!D2408,1,"")</f>
        <v/>
      </c>
    </row>
    <row r="2409" spans="1:14" x14ac:dyDescent="0.25">
      <c r="A2409" s="1">
        <v>41561</v>
      </c>
      <c r="B2409">
        <v>1523.9</v>
      </c>
      <c r="C2409" s="12">
        <v>1558.37</v>
      </c>
      <c r="D2409">
        <v>1593.31</v>
      </c>
      <c r="E2409" s="12">
        <v>1499.72</v>
      </c>
      <c r="G2409">
        <f t="shared" si="222"/>
        <v>2.2619594461578796E-2</v>
      </c>
      <c r="H2409">
        <f t="shared" si="223"/>
        <v>4.5547608110768412E-2</v>
      </c>
      <c r="I2409">
        <f t="shared" si="224"/>
        <v>-1.5867182886016185E-2</v>
      </c>
      <c r="J2409" t="str">
        <f t="shared" si="225"/>
        <v/>
      </c>
      <c r="K2409" t="str">
        <f t="shared" si="226"/>
        <v/>
      </c>
      <c r="L2409" t="str">
        <f t="shared" si="227"/>
        <v/>
      </c>
      <c r="M2409" t="str">
        <f>IF(Master!D2411&lt;'OHL indexes'!E2409,1,"")</f>
        <v/>
      </c>
      <c r="N2409" t="str">
        <f>IF(Master!D2411&gt;'OHL indexes'!D2409,1,"")</f>
        <v/>
      </c>
    </row>
    <row r="2410" spans="1:14" x14ac:dyDescent="0.25">
      <c r="A2410" s="1">
        <v>41562</v>
      </c>
      <c r="B2410">
        <v>1591.1</v>
      </c>
      <c r="C2410" s="12">
        <v>1519.54</v>
      </c>
      <c r="D2410">
        <v>1630.68</v>
      </c>
      <c r="E2410" s="12">
        <v>1506.01</v>
      </c>
      <c r="G2410">
        <f t="shared" si="222"/>
        <v>-4.4975174407642426E-2</v>
      </c>
      <c r="H2410">
        <f t="shared" si="223"/>
        <v>2.4875872038212732E-2</v>
      </c>
      <c r="I2410">
        <f t="shared" si="224"/>
        <v>-5.3478725410093575E-2</v>
      </c>
      <c r="J2410" t="str">
        <f t="shared" si="225"/>
        <v/>
      </c>
      <c r="K2410" t="str">
        <f t="shared" si="226"/>
        <v/>
      </c>
      <c r="L2410" t="str">
        <f t="shared" si="227"/>
        <v/>
      </c>
      <c r="M2410" t="str">
        <f>IF(Master!D2412&lt;'OHL indexes'!E2410,1,"")</f>
        <v/>
      </c>
      <c r="N2410" t="str">
        <f>IF(Master!D2412&gt;'OHL indexes'!D2410,1,"")</f>
        <v/>
      </c>
    </row>
    <row r="2411" spans="1:14" x14ac:dyDescent="0.25">
      <c r="A2411" s="1">
        <v>41563</v>
      </c>
      <c r="B2411">
        <v>1430.16</v>
      </c>
      <c r="C2411" s="12">
        <v>1586.5</v>
      </c>
      <c r="D2411">
        <v>1588.34</v>
      </c>
      <c r="E2411" s="12">
        <v>1425.55</v>
      </c>
      <c r="G2411">
        <f t="shared" si="222"/>
        <v>0.10931644011858799</v>
      </c>
      <c r="H2411">
        <f t="shared" si="223"/>
        <v>0.11060300945348756</v>
      </c>
      <c r="I2411">
        <f t="shared" si="224"/>
        <v>-3.2234155618953153E-3</v>
      </c>
      <c r="J2411" t="str">
        <f t="shared" si="225"/>
        <v/>
      </c>
      <c r="K2411" t="str">
        <f t="shared" si="226"/>
        <v/>
      </c>
      <c r="L2411" t="str">
        <f t="shared" si="227"/>
        <v/>
      </c>
      <c r="M2411" t="str">
        <f>IF(Master!D2413&lt;'OHL indexes'!E2411,1,"")</f>
        <v/>
      </c>
      <c r="N2411" t="str">
        <f>IF(Master!D2413&gt;'OHL indexes'!D2411,1,"")</f>
        <v/>
      </c>
    </row>
    <row r="2412" spans="1:14" x14ac:dyDescent="0.25">
      <c r="A2412" s="1">
        <v>41564</v>
      </c>
      <c r="B2412">
        <v>1338.61</v>
      </c>
      <c r="C2412" s="12">
        <v>1438.97</v>
      </c>
      <c r="D2412">
        <v>1452.32</v>
      </c>
      <c r="E2412" s="12">
        <v>1334.02</v>
      </c>
      <c r="G2412">
        <f t="shared" si="222"/>
        <v>7.4973293192192036E-2</v>
      </c>
      <c r="H2412">
        <f t="shared" si="223"/>
        <v>8.4946324919132676E-2</v>
      </c>
      <c r="I2412">
        <f t="shared" si="224"/>
        <v>-3.4289300094874076E-3</v>
      </c>
      <c r="J2412" t="str">
        <f t="shared" si="225"/>
        <v/>
      </c>
      <c r="K2412" t="str">
        <f t="shared" si="226"/>
        <v/>
      </c>
      <c r="L2412" t="str">
        <f t="shared" si="227"/>
        <v/>
      </c>
      <c r="M2412" t="str">
        <f>IF(Master!D2414&lt;'OHL indexes'!E2412,1,"")</f>
        <v/>
      </c>
      <c r="N2412" t="str">
        <f>IF(Master!D2414&gt;'OHL indexes'!D2412,1,"")</f>
        <v/>
      </c>
    </row>
    <row r="2413" spans="1:14" x14ac:dyDescent="0.25">
      <c r="A2413" s="1">
        <v>41565</v>
      </c>
      <c r="B2413">
        <v>1319.22</v>
      </c>
      <c r="C2413" s="12">
        <v>1330.19</v>
      </c>
      <c r="D2413">
        <v>1360.75</v>
      </c>
      <c r="E2413" s="12">
        <v>1305.8599999999999</v>
      </c>
      <c r="G2413">
        <f t="shared" si="222"/>
        <v>8.3155197768378653E-3</v>
      </c>
      <c r="H2413">
        <f t="shared" si="223"/>
        <v>3.148072345780073E-2</v>
      </c>
      <c r="I2413">
        <f t="shared" si="224"/>
        <v>-1.0127196373614811E-2</v>
      </c>
      <c r="J2413" t="str">
        <f t="shared" si="225"/>
        <v/>
      </c>
      <c r="K2413" t="str">
        <f t="shared" si="226"/>
        <v/>
      </c>
      <c r="L2413" t="str">
        <f t="shared" si="227"/>
        <v/>
      </c>
      <c r="M2413" t="str">
        <f>IF(Master!D2415&lt;'OHL indexes'!E2413,1,"")</f>
        <v/>
      </c>
      <c r="N2413" t="str">
        <f>IF(Master!D2415&gt;'OHL indexes'!D2413,1,"")</f>
        <v/>
      </c>
    </row>
    <row r="2414" spans="1:14" x14ac:dyDescent="0.25">
      <c r="A2414" s="1">
        <v>41568</v>
      </c>
      <c r="B2414">
        <v>1342.05</v>
      </c>
      <c r="C2414" s="12">
        <v>1319.77</v>
      </c>
      <c r="D2414">
        <v>1358.31</v>
      </c>
      <c r="E2414" s="12">
        <v>1300.42</v>
      </c>
      <c r="G2414">
        <f t="shared" si="222"/>
        <v>-1.6601467903580303E-2</v>
      </c>
      <c r="H2414">
        <f t="shared" si="223"/>
        <v>1.2115793003241393E-2</v>
      </c>
      <c r="I2414">
        <f t="shared" si="224"/>
        <v>-3.1019708654669964E-2</v>
      </c>
      <c r="J2414" t="str">
        <f t="shared" si="225"/>
        <v/>
      </c>
      <c r="K2414" t="str">
        <f t="shared" si="226"/>
        <v/>
      </c>
      <c r="L2414" t="str">
        <f t="shared" si="227"/>
        <v/>
      </c>
      <c r="M2414" t="str">
        <f>IF(Master!D2416&lt;'OHL indexes'!E2414,1,"")</f>
        <v/>
      </c>
      <c r="N2414" t="str">
        <f>IF(Master!D2416&gt;'OHL indexes'!D2414,1,"")</f>
        <v/>
      </c>
    </row>
    <row r="2415" spans="1:14" x14ac:dyDescent="0.25">
      <c r="A2415" s="1">
        <v>41569</v>
      </c>
      <c r="B2415">
        <v>1342.78</v>
      </c>
      <c r="C2415" s="12">
        <v>1336.77</v>
      </c>
      <c r="D2415">
        <v>1358.07</v>
      </c>
      <c r="E2415" s="12">
        <v>1305.2</v>
      </c>
      <c r="G2415">
        <f t="shared" si="222"/>
        <v>-4.4757890346892593E-3</v>
      </c>
      <c r="H2415">
        <f t="shared" si="223"/>
        <v>1.1386824349483904E-2</v>
      </c>
      <c r="I2415">
        <f t="shared" si="224"/>
        <v>-2.7986714130386114E-2</v>
      </c>
      <c r="J2415" t="str">
        <f t="shared" si="225"/>
        <v/>
      </c>
      <c r="K2415" t="str">
        <f t="shared" si="226"/>
        <v/>
      </c>
      <c r="L2415" t="str">
        <f t="shared" si="227"/>
        <v/>
      </c>
      <c r="M2415" t="str">
        <f>IF(Master!D2417&lt;'OHL indexes'!E2415,1,"")</f>
        <v/>
      </c>
      <c r="N2415" t="str">
        <f>IF(Master!D2417&gt;'OHL indexes'!D2415,1,"")</f>
        <v/>
      </c>
    </row>
    <row r="2416" spans="1:14" x14ac:dyDescent="0.25">
      <c r="A2416" s="1">
        <v>41570</v>
      </c>
      <c r="B2416">
        <v>1350.04</v>
      </c>
      <c r="C2416" s="12">
        <v>1372.74</v>
      </c>
      <c r="D2416">
        <v>1400.52</v>
      </c>
      <c r="E2416" s="12">
        <v>1345.5</v>
      </c>
      <c r="G2416">
        <f t="shared" si="222"/>
        <v>1.6814316612841163E-2</v>
      </c>
      <c r="H2416">
        <f t="shared" si="223"/>
        <v>3.7391484696749799E-2</v>
      </c>
      <c r="I2416">
        <f t="shared" si="224"/>
        <v>-3.3628633225681881E-3</v>
      </c>
      <c r="J2416" t="str">
        <f t="shared" si="225"/>
        <v/>
      </c>
      <c r="K2416" t="str">
        <f t="shared" si="226"/>
        <v/>
      </c>
      <c r="L2416" t="str">
        <f t="shared" si="227"/>
        <v/>
      </c>
      <c r="M2416" t="str">
        <f>IF(Master!D2418&lt;'OHL indexes'!E2416,1,"")</f>
        <v/>
      </c>
      <c r="N2416" t="str">
        <f>IF(Master!D2418&gt;'OHL indexes'!D2416,1,"")</f>
        <v/>
      </c>
    </row>
    <row r="2417" spans="1:14" x14ac:dyDescent="0.25">
      <c r="A2417" s="1">
        <v>41571</v>
      </c>
      <c r="B2417">
        <v>1330.66</v>
      </c>
      <c r="C2417" s="12">
        <v>1328.48</v>
      </c>
      <c r="D2417">
        <v>1360.19</v>
      </c>
      <c r="E2417" s="12">
        <v>1325.04</v>
      </c>
      <c r="G2417">
        <f t="shared" si="222"/>
        <v>-1.6382847609457407E-3</v>
      </c>
      <c r="H2417">
        <f t="shared" si="223"/>
        <v>2.2191994949874561E-2</v>
      </c>
      <c r="I2417">
        <f t="shared" si="224"/>
        <v>-4.2234680534471991E-3</v>
      </c>
      <c r="J2417" t="str">
        <f t="shared" si="225"/>
        <v/>
      </c>
      <c r="K2417" t="str">
        <f t="shared" si="226"/>
        <v/>
      </c>
      <c r="L2417" t="str">
        <f t="shared" si="227"/>
        <v/>
      </c>
      <c r="M2417" t="str">
        <f>IF(Master!D2419&lt;'OHL indexes'!E2417,1,"")</f>
        <v/>
      </c>
      <c r="N2417" t="str">
        <f>IF(Master!D2419&gt;'OHL indexes'!D2417,1,"")</f>
        <v/>
      </c>
    </row>
    <row r="2418" spans="1:14" x14ac:dyDescent="0.25">
      <c r="A2418" s="1">
        <v>41572</v>
      </c>
      <c r="B2418">
        <v>1335.18</v>
      </c>
      <c r="C2418" s="12">
        <v>1332.39</v>
      </c>
      <c r="D2418">
        <v>1355.23</v>
      </c>
      <c r="E2418" s="12">
        <v>1327.48</v>
      </c>
      <c r="G2418">
        <f t="shared" si="222"/>
        <v>-2.08960589583429E-3</v>
      </c>
      <c r="H2418">
        <f t="shared" si="223"/>
        <v>1.5016701867912818E-2</v>
      </c>
      <c r="I2418">
        <f t="shared" si="224"/>
        <v>-5.7670126874279637E-3</v>
      </c>
      <c r="J2418" t="str">
        <f t="shared" si="225"/>
        <v/>
      </c>
      <c r="K2418" t="str">
        <f t="shared" si="226"/>
        <v/>
      </c>
      <c r="L2418" t="str">
        <f t="shared" si="227"/>
        <v/>
      </c>
      <c r="M2418" t="str">
        <f>IF(Master!D2420&lt;'OHL indexes'!E2418,1,"")</f>
        <v/>
      </c>
      <c r="N2418" t="str">
        <f>IF(Master!D2420&gt;'OHL indexes'!D2418,1,"")</f>
        <v/>
      </c>
    </row>
    <row r="2419" spans="1:14" x14ac:dyDescent="0.25">
      <c r="A2419" s="1">
        <v>41575</v>
      </c>
      <c r="B2419">
        <v>1338.25</v>
      </c>
      <c r="C2419" s="12">
        <v>1330.39</v>
      </c>
      <c r="D2419">
        <v>1355.4</v>
      </c>
      <c r="E2419" s="12">
        <v>1329.23</v>
      </c>
      <c r="G2419">
        <f t="shared" si="222"/>
        <v>-5.87334205118617E-3</v>
      </c>
      <c r="H2419">
        <f t="shared" si="223"/>
        <v>1.2815243788529829E-2</v>
      </c>
      <c r="I2419">
        <f t="shared" si="224"/>
        <v>-6.7401457126844422E-3</v>
      </c>
      <c r="J2419" t="str">
        <f t="shared" si="225"/>
        <v/>
      </c>
      <c r="K2419" t="str">
        <f t="shared" si="226"/>
        <v/>
      </c>
      <c r="L2419" t="str">
        <f t="shared" si="227"/>
        <v/>
      </c>
      <c r="M2419" t="str">
        <f>IF(Master!D2421&lt;'OHL indexes'!E2419,1,"")</f>
        <v/>
      </c>
      <c r="N2419" t="str">
        <f>IF(Master!D2421&gt;'OHL indexes'!D2419,1,"")</f>
        <v/>
      </c>
    </row>
    <row r="2420" spans="1:14" x14ac:dyDescent="0.25">
      <c r="A2420" s="1">
        <v>41576</v>
      </c>
      <c r="B2420">
        <v>1332.5</v>
      </c>
      <c r="C2420" s="12">
        <v>1338.25</v>
      </c>
      <c r="D2420">
        <v>1351.55</v>
      </c>
      <c r="E2420" s="12">
        <v>1325.13</v>
      </c>
      <c r="G2420">
        <f t="shared" si="222"/>
        <v>4.3151969981238825E-3</v>
      </c>
      <c r="H2420">
        <f t="shared" si="223"/>
        <v>1.4296435272044938E-2</v>
      </c>
      <c r="I2420">
        <f t="shared" si="224"/>
        <v>-5.5309568480299554E-3</v>
      </c>
      <c r="J2420" t="str">
        <f t="shared" si="225"/>
        <v/>
      </c>
      <c r="K2420" t="str">
        <f t="shared" si="226"/>
        <v/>
      </c>
      <c r="L2420" t="str">
        <f t="shared" si="227"/>
        <v/>
      </c>
      <c r="M2420" t="str">
        <f>IF(Master!D2422&lt;'OHL indexes'!E2420,1,"")</f>
        <v/>
      </c>
      <c r="N2420" t="str">
        <f>IF(Master!D2422&gt;'OHL indexes'!D2420,1,"")</f>
        <v/>
      </c>
    </row>
    <row r="2421" spans="1:14" x14ac:dyDescent="0.25">
      <c r="A2421" s="1">
        <v>41577</v>
      </c>
      <c r="B2421">
        <v>1339.67</v>
      </c>
      <c r="C2421" s="12">
        <v>1331.42</v>
      </c>
      <c r="D2421">
        <v>1371.21</v>
      </c>
      <c r="E2421" s="12">
        <v>1323.54</v>
      </c>
      <c r="G2421">
        <f t="shared" si="222"/>
        <v>-6.1582329976784811E-3</v>
      </c>
      <c r="H2421">
        <f t="shared" si="223"/>
        <v>2.354311136324605E-2</v>
      </c>
      <c r="I2421">
        <f t="shared" si="224"/>
        <v>-1.2040278576067376E-2</v>
      </c>
      <c r="J2421" t="str">
        <f t="shared" si="225"/>
        <v/>
      </c>
      <c r="K2421" t="str">
        <f t="shared" si="226"/>
        <v/>
      </c>
      <c r="L2421" t="str">
        <f t="shared" si="227"/>
        <v/>
      </c>
      <c r="M2421" t="str">
        <f>IF(Master!D2423&lt;'OHL indexes'!E2421,1,"")</f>
        <v/>
      </c>
      <c r="N2421" t="str">
        <f>IF(Master!D2423&gt;'OHL indexes'!D2421,1,"")</f>
        <v/>
      </c>
    </row>
    <row r="2422" spans="1:14" x14ac:dyDescent="0.25">
      <c r="A2422" s="1">
        <v>41578</v>
      </c>
      <c r="B2422">
        <v>1335.2</v>
      </c>
      <c r="C2422" s="12">
        <v>1339.67</v>
      </c>
      <c r="D2422">
        <v>1356.86</v>
      </c>
      <c r="E2422" s="12">
        <v>1316.4</v>
      </c>
      <c r="G2422">
        <f t="shared" si="222"/>
        <v>3.3478130617137225E-3</v>
      </c>
      <c r="H2422">
        <f t="shared" si="223"/>
        <v>1.6222288795685991E-2</v>
      </c>
      <c r="I2422">
        <f t="shared" si="224"/>
        <v>-1.4080287597363683E-2</v>
      </c>
      <c r="J2422" t="str">
        <f t="shared" si="225"/>
        <v/>
      </c>
      <c r="K2422" t="str">
        <f t="shared" si="226"/>
        <v/>
      </c>
      <c r="L2422" t="str">
        <f t="shared" si="227"/>
        <v/>
      </c>
      <c r="M2422" t="str">
        <f>IF(Master!D2424&lt;'OHL indexes'!E2422,1,"")</f>
        <v/>
      </c>
      <c r="N2422" t="str">
        <f>IF(Master!D2424&gt;'OHL indexes'!D2422,1,"")</f>
        <v/>
      </c>
    </row>
    <row r="2423" spans="1:14" x14ac:dyDescent="0.25">
      <c r="A2423" s="1">
        <v>41579</v>
      </c>
      <c r="B2423">
        <v>1337.16</v>
      </c>
      <c r="C2423" s="12">
        <v>1332.88</v>
      </c>
      <c r="D2423">
        <v>1351.74</v>
      </c>
      <c r="E2423" s="12">
        <v>1319.51</v>
      </c>
      <c r="G2423">
        <f t="shared" si="222"/>
        <v>-3.2008136647820873E-3</v>
      </c>
      <c r="H2423">
        <f t="shared" si="223"/>
        <v>1.0903706362738852E-2</v>
      </c>
      <c r="I2423">
        <f t="shared" si="224"/>
        <v>-1.3199617098926142E-2</v>
      </c>
      <c r="J2423" t="str">
        <f t="shared" si="225"/>
        <v/>
      </c>
      <c r="K2423" t="str">
        <f t="shared" si="226"/>
        <v/>
      </c>
      <c r="L2423" t="str">
        <f t="shared" si="227"/>
        <v/>
      </c>
      <c r="M2423" t="str">
        <f>IF(Master!D2425&lt;'OHL indexes'!E2423,1,"")</f>
        <v/>
      </c>
      <c r="N2423" t="str">
        <f>IF(Master!D2425&gt;'OHL indexes'!D2423,1,"")</f>
        <v/>
      </c>
    </row>
    <row r="2424" spans="1:14" x14ac:dyDescent="0.25">
      <c r="A2424" s="1">
        <v>41582</v>
      </c>
      <c r="B2424">
        <v>1292.74</v>
      </c>
      <c r="C2424" s="12">
        <v>1325.96</v>
      </c>
      <c r="D2424">
        <v>1335.77</v>
      </c>
      <c r="E2424" s="12">
        <v>1288.29</v>
      </c>
      <c r="G2424">
        <f t="shared" si="222"/>
        <v>2.5697356003527405E-2</v>
      </c>
      <c r="H2424">
        <f t="shared" si="223"/>
        <v>3.3285888887169879E-2</v>
      </c>
      <c r="I2424">
        <f t="shared" si="224"/>
        <v>-3.4423008493588148E-3</v>
      </c>
      <c r="J2424" t="str">
        <f t="shared" si="225"/>
        <v/>
      </c>
      <c r="K2424" t="str">
        <f t="shared" si="226"/>
        <v/>
      </c>
      <c r="L2424" t="str">
        <f t="shared" si="227"/>
        <v/>
      </c>
      <c r="M2424" t="str">
        <f>IF(Master!D2426&lt;'OHL indexes'!E2424,1,"")</f>
        <v/>
      </c>
      <c r="N2424" t="str">
        <f>IF(Master!D2426&gt;'OHL indexes'!D2424,1,"")</f>
        <v/>
      </c>
    </row>
    <row r="2425" spans="1:14" x14ac:dyDescent="0.25">
      <c r="A2425" s="1">
        <v>41583</v>
      </c>
      <c r="B2425">
        <v>1299.6500000000001</v>
      </c>
      <c r="C2425" s="12">
        <v>1292.74</v>
      </c>
      <c r="D2425">
        <v>1318.78</v>
      </c>
      <c r="E2425" s="12">
        <v>1286.3599999999999</v>
      </c>
      <c r="G2425">
        <f t="shared" si="222"/>
        <v>-5.3168160658639829E-3</v>
      </c>
      <c r="H2425">
        <f t="shared" si="223"/>
        <v>1.4719347516638948E-2</v>
      </c>
      <c r="I2425">
        <f t="shared" si="224"/>
        <v>-1.0225830031162397E-2</v>
      </c>
      <c r="J2425" t="str">
        <f t="shared" si="225"/>
        <v/>
      </c>
      <c r="K2425" t="str">
        <f t="shared" si="226"/>
        <v/>
      </c>
      <c r="L2425" t="str">
        <f t="shared" si="227"/>
        <v/>
      </c>
      <c r="M2425" t="str">
        <f>IF(Master!D2427&lt;'OHL indexes'!E2425,1,"")</f>
        <v/>
      </c>
      <c r="N2425" t="str">
        <f>IF(Master!D2427&gt;'OHL indexes'!D2425,1,"")</f>
        <v/>
      </c>
    </row>
    <row r="2426" spans="1:14" x14ac:dyDescent="0.25">
      <c r="A2426" s="1">
        <v>41584</v>
      </c>
      <c r="B2426">
        <v>1275.81</v>
      </c>
      <c r="C2426" s="12">
        <v>1299.6500000000001</v>
      </c>
      <c r="D2426">
        <v>1301.42</v>
      </c>
      <c r="E2426" s="12">
        <v>1271.4000000000001</v>
      </c>
      <c r="G2426">
        <f t="shared" si="222"/>
        <v>1.8686168003072767E-2</v>
      </c>
      <c r="H2426">
        <f t="shared" si="223"/>
        <v>2.0073521919408144E-2</v>
      </c>
      <c r="I2426">
        <f t="shared" si="224"/>
        <v>-3.4566275542595726E-3</v>
      </c>
      <c r="J2426" t="str">
        <f t="shared" si="225"/>
        <v/>
      </c>
      <c r="K2426" t="str">
        <f t="shared" si="226"/>
        <v/>
      </c>
      <c r="L2426" t="str">
        <f t="shared" si="227"/>
        <v/>
      </c>
      <c r="M2426" t="str">
        <f>IF(Master!D2428&lt;'OHL indexes'!E2426,1,"")</f>
        <v/>
      </c>
      <c r="N2426" t="str">
        <f>IF(Master!D2428&gt;'OHL indexes'!D2426,1,"")</f>
        <v/>
      </c>
    </row>
    <row r="2427" spans="1:14" x14ac:dyDescent="0.25">
      <c r="A2427" s="1">
        <v>41585</v>
      </c>
      <c r="B2427">
        <v>1318.57</v>
      </c>
      <c r="C2427" s="12">
        <v>1271.4100000000001</v>
      </c>
      <c r="D2427">
        <v>1331.77</v>
      </c>
      <c r="E2427" s="12">
        <v>1257.58</v>
      </c>
      <c r="G2427">
        <f t="shared" si="222"/>
        <v>-3.5766019248124725E-2</v>
      </c>
      <c r="H2427">
        <f t="shared" si="223"/>
        <v>1.0010845082172315E-2</v>
      </c>
      <c r="I2427">
        <f t="shared" si="224"/>
        <v>-4.6254654663764549E-2</v>
      </c>
      <c r="J2427" t="str">
        <f t="shared" si="225"/>
        <v/>
      </c>
      <c r="K2427" t="str">
        <f t="shared" si="226"/>
        <v/>
      </c>
      <c r="L2427" t="str">
        <f t="shared" si="227"/>
        <v/>
      </c>
      <c r="M2427" t="str">
        <f>IF(Master!D2429&lt;'OHL indexes'!E2427,1,"")</f>
        <v/>
      </c>
      <c r="N2427" t="str">
        <f>IF(Master!D2429&gt;'OHL indexes'!D2427,1,"")</f>
        <v/>
      </c>
    </row>
    <row r="2428" spans="1:14" x14ac:dyDescent="0.25">
      <c r="A2428" s="1">
        <v>41586</v>
      </c>
      <c r="B2428">
        <v>1267.52</v>
      </c>
      <c r="C2428" s="12">
        <v>1315.59</v>
      </c>
      <c r="D2428">
        <v>1327.34</v>
      </c>
      <c r="E2428" s="12">
        <v>1261.1300000000001</v>
      </c>
      <c r="G2428">
        <f t="shared" si="222"/>
        <v>3.7924450896238193E-2</v>
      </c>
      <c r="H2428">
        <f t="shared" si="223"/>
        <v>4.7194521585458116E-2</v>
      </c>
      <c r="I2428">
        <f t="shared" si="224"/>
        <v>-5.0413405705629355E-3</v>
      </c>
      <c r="J2428" t="str">
        <f t="shared" si="225"/>
        <v/>
      </c>
      <c r="K2428" t="str">
        <f t="shared" si="226"/>
        <v/>
      </c>
      <c r="L2428" t="str">
        <f t="shared" si="227"/>
        <v/>
      </c>
      <c r="M2428" t="str">
        <f>IF(Master!D2430&lt;'OHL indexes'!E2428,1,"")</f>
        <v/>
      </c>
      <c r="N2428" t="str">
        <f>IF(Master!D2430&gt;'OHL indexes'!D2428,1,"")</f>
        <v/>
      </c>
    </row>
    <row r="2429" spans="1:14" x14ac:dyDescent="0.25">
      <c r="A2429" s="1">
        <v>41589</v>
      </c>
      <c r="B2429">
        <v>1253.8900000000001</v>
      </c>
      <c r="C2429" s="12">
        <v>1278.18</v>
      </c>
      <c r="D2429">
        <v>1280.6300000000001</v>
      </c>
      <c r="E2429" s="12">
        <v>1249.51</v>
      </c>
      <c r="G2429">
        <f t="shared" si="222"/>
        <v>1.9371715222228358E-2</v>
      </c>
      <c r="H2429">
        <f t="shared" si="223"/>
        <v>2.1325634625046774E-2</v>
      </c>
      <c r="I2429">
        <f t="shared" si="224"/>
        <v>-3.4931293813652564E-3</v>
      </c>
      <c r="J2429" t="str">
        <f t="shared" si="225"/>
        <v/>
      </c>
      <c r="K2429" t="str">
        <f t="shared" si="226"/>
        <v/>
      </c>
      <c r="L2429" t="str">
        <f t="shared" si="227"/>
        <v/>
      </c>
      <c r="M2429" t="str">
        <f>IF(Master!D2431&lt;'OHL indexes'!E2429,1,"")</f>
        <v/>
      </c>
      <c r="N2429" t="str">
        <f>IF(Master!D2431&gt;'OHL indexes'!D2429,1,"")</f>
        <v/>
      </c>
    </row>
    <row r="2430" spans="1:14" x14ac:dyDescent="0.25">
      <c r="A2430" s="1">
        <v>41590</v>
      </c>
      <c r="B2430">
        <v>1258.24</v>
      </c>
      <c r="C2430" s="12">
        <v>1253.8900000000001</v>
      </c>
      <c r="D2430">
        <v>1271.93</v>
      </c>
      <c r="E2430" s="12">
        <v>1248.9100000000001</v>
      </c>
      <c r="G2430">
        <f t="shared" si="222"/>
        <v>-3.4572100712104703E-3</v>
      </c>
      <c r="H2430">
        <f t="shared" si="223"/>
        <v>1.088027721261442E-2</v>
      </c>
      <c r="I2430">
        <f t="shared" si="224"/>
        <v>-7.4151195320446561E-3</v>
      </c>
      <c r="J2430" t="str">
        <f t="shared" si="225"/>
        <v/>
      </c>
      <c r="K2430" t="str">
        <f t="shared" si="226"/>
        <v/>
      </c>
      <c r="L2430" t="str">
        <f t="shared" si="227"/>
        <v/>
      </c>
      <c r="M2430" t="str">
        <f>IF(Master!D2432&lt;'OHL indexes'!E2430,1,"")</f>
        <v/>
      </c>
      <c r="N2430" t="str">
        <f>IF(Master!D2432&gt;'OHL indexes'!D2430,1,"")</f>
        <v/>
      </c>
    </row>
    <row r="2431" spans="1:14" x14ac:dyDescent="0.25">
      <c r="A2431" s="1">
        <v>41591</v>
      </c>
      <c r="B2431">
        <v>1246.0999999999999</v>
      </c>
      <c r="C2431" s="12">
        <v>1254.77</v>
      </c>
      <c r="D2431">
        <v>1282.52</v>
      </c>
      <c r="E2431" s="12">
        <v>1241.76</v>
      </c>
      <c r="G2431">
        <f t="shared" si="222"/>
        <v>6.9577080491132204E-3</v>
      </c>
      <c r="H2431">
        <f t="shared" si="223"/>
        <v>2.9227188829147099E-2</v>
      </c>
      <c r="I2431">
        <f t="shared" si="224"/>
        <v>-3.48286654361607E-3</v>
      </c>
      <c r="J2431" t="str">
        <f t="shared" si="225"/>
        <v/>
      </c>
      <c r="K2431" t="str">
        <f t="shared" si="226"/>
        <v/>
      </c>
      <c r="L2431" t="str">
        <f t="shared" si="227"/>
        <v/>
      </c>
      <c r="M2431" t="str">
        <f>IF(Master!D2433&lt;'OHL indexes'!E2431,1,"")</f>
        <v/>
      </c>
      <c r="N2431" t="str">
        <f>IF(Master!D2433&gt;'OHL indexes'!D2431,1,"")</f>
        <v/>
      </c>
    </row>
    <row r="2432" spans="1:14" x14ac:dyDescent="0.25">
      <c r="A2432" s="1">
        <v>41592</v>
      </c>
      <c r="B2432">
        <v>1239.71</v>
      </c>
      <c r="C2432" s="12">
        <v>1246.0999999999999</v>
      </c>
      <c r="D2432">
        <v>1254.74</v>
      </c>
      <c r="E2432" s="12">
        <v>1231.76</v>
      </c>
      <c r="G2432">
        <f t="shared" si="222"/>
        <v>5.1544312782827451E-3</v>
      </c>
      <c r="H2432">
        <f t="shared" si="223"/>
        <v>1.2123803147510381E-2</v>
      </c>
      <c r="I2432">
        <f t="shared" si="224"/>
        <v>-6.4127900880044386E-3</v>
      </c>
      <c r="J2432" t="str">
        <f t="shared" si="225"/>
        <v/>
      </c>
      <c r="K2432" t="str">
        <f t="shared" si="226"/>
        <v/>
      </c>
      <c r="L2432" t="str">
        <f t="shared" si="227"/>
        <v/>
      </c>
      <c r="M2432" t="str">
        <f>IF(Master!D2434&lt;'OHL indexes'!E2432,1,"")</f>
        <v/>
      </c>
      <c r="N2432" t="str">
        <f>IF(Master!D2434&gt;'OHL indexes'!D2432,1,"")</f>
        <v/>
      </c>
    </row>
    <row r="2433" spans="1:14" x14ac:dyDescent="0.25">
      <c r="A2433" s="1">
        <v>41593</v>
      </c>
      <c r="B2433">
        <v>1219.76</v>
      </c>
      <c r="C2433" s="12">
        <v>1236.24</v>
      </c>
      <c r="D2433">
        <v>1240.74</v>
      </c>
      <c r="E2433" s="12">
        <v>1214.94</v>
      </c>
      <c r="G2433">
        <f t="shared" si="222"/>
        <v>1.3510854594346533E-2</v>
      </c>
      <c r="H2433">
        <f t="shared" si="223"/>
        <v>1.7200104938676519E-2</v>
      </c>
      <c r="I2433">
        <f t="shared" si="224"/>
        <v>-3.9515970354823127E-3</v>
      </c>
      <c r="J2433" t="str">
        <f t="shared" si="225"/>
        <v/>
      </c>
      <c r="K2433" t="str">
        <f t="shared" si="226"/>
        <v/>
      </c>
      <c r="L2433" t="str">
        <f t="shared" si="227"/>
        <v/>
      </c>
      <c r="M2433" t="str">
        <f>IF(Master!D2435&lt;'OHL indexes'!E2433,1,"")</f>
        <v/>
      </c>
      <c r="N2433" t="str">
        <f>IF(Master!D2435&gt;'OHL indexes'!D2433,1,"")</f>
        <v/>
      </c>
    </row>
    <row r="2434" spans="1:14" x14ac:dyDescent="0.25">
      <c r="A2434" s="1">
        <v>41596</v>
      </c>
      <c r="B2434">
        <v>1218.23</v>
      </c>
      <c r="C2434" s="12">
        <v>1215.82</v>
      </c>
      <c r="D2434">
        <v>1230.18</v>
      </c>
      <c r="E2434" s="12">
        <v>1190.32</v>
      </c>
      <c r="G2434">
        <f t="shared" si="222"/>
        <v>-1.9782799635537085E-3</v>
      </c>
      <c r="H2434">
        <f t="shared" si="223"/>
        <v>9.8093135122268027E-3</v>
      </c>
      <c r="I2434">
        <f t="shared" si="224"/>
        <v>-2.2910287876673596E-2</v>
      </c>
      <c r="J2434" t="str">
        <f t="shared" si="225"/>
        <v/>
      </c>
      <c r="K2434" t="str">
        <f t="shared" si="226"/>
        <v/>
      </c>
      <c r="L2434" t="str">
        <f t="shared" si="227"/>
        <v/>
      </c>
      <c r="M2434" t="str">
        <f>IF(Master!D2436&lt;'OHL indexes'!E2434,1,"")</f>
        <v/>
      </c>
      <c r="N2434" t="str">
        <f>IF(Master!D2436&gt;'OHL indexes'!D2434,1,"")</f>
        <v/>
      </c>
    </row>
    <row r="2435" spans="1:14" x14ac:dyDescent="0.25">
      <c r="A2435" s="1">
        <v>41597</v>
      </c>
      <c r="B2435">
        <v>1235.6600000000001</v>
      </c>
      <c r="C2435" s="12">
        <v>1218.1300000000001</v>
      </c>
      <c r="D2435">
        <v>1254.69</v>
      </c>
      <c r="E2435" s="12">
        <v>1209.45</v>
      </c>
      <c r="G2435">
        <f t="shared" si="222"/>
        <v>-1.4186750400595582E-2</v>
      </c>
      <c r="H2435">
        <f t="shared" si="223"/>
        <v>1.540067656151356E-2</v>
      </c>
      <c r="I2435">
        <f t="shared" si="224"/>
        <v>-2.1211336451774754E-2</v>
      </c>
      <c r="J2435" t="str">
        <f t="shared" si="225"/>
        <v/>
      </c>
      <c r="K2435" t="str">
        <f t="shared" si="226"/>
        <v/>
      </c>
      <c r="L2435" t="str">
        <f t="shared" si="227"/>
        <v/>
      </c>
      <c r="M2435" t="str">
        <f>IF(Master!D2437&lt;'OHL indexes'!E2435,1,"")</f>
        <v/>
      </c>
      <c r="N2435" t="str">
        <f>IF(Master!D2437&gt;'OHL indexes'!D2435,1,"")</f>
        <v/>
      </c>
    </row>
    <row r="2436" spans="1:14" x14ac:dyDescent="0.25">
      <c r="A2436" s="1">
        <v>41598</v>
      </c>
      <c r="B2436">
        <v>1205.8399999999999</v>
      </c>
      <c r="C2436" s="12">
        <v>1235.6600000000001</v>
      </c>
      <c r="D2436">
        <v>1256.96</v>
      </c>
      <c r="E2436" s="12">
        <v>1188.79</v>
      </c>
      <c r="G2436">
        <f t="shared" si="222"/>
        <v>2.4729649041332236E-2</v>
      </c>
      <c r="H2436">
        <f t="shared" si="223"/>
        <v>4.2393684070855198E-2</v>
      </c>
      <c r="I2436">
        <f t="shared" si="224"/>
        <v>-1.4139520997810573E-2</v>
      </c>
      <c r="J2436" t="str">
        <f t="shared" si="225"/>
        <v/>
      </c>
      <c r="K2436" t="str">
        <f t="shared" si="226"/>
        <v/>
      </c>
      <c r="L2436" t="str">
        <f t="shared" si="227"/>
        <v/>
      </c>
      <c r="M2436" t="str">
        <f>IF(Master!D2438&lt;'OHL indexes'!E2436,1,"")</f>
        <v/>
      </c>
      <c r="N2436" t="str">
        <f>IF(Master!D2438&gt;'OHL indexes'!D2436,1,"")</f>
        <v/>
      </c>
    </row>
    <row r="2437" spans="1:14" x14ac:dyDescent="0.25">
      <c r="A2437" s="1">
        <v>41599</v>
      </c>
      <c r="B2437">
        <v>1167.53</v>
      </c>
      <c r="C2437" s="12">
        <v>1203.97</v>
      </c>
      <c r="D2437">
        <v>1218.05</v>
      </c>
      <c r="E2437" s="12">
        <v>1159.02</v>
      </c>
      <c r="G2437">
        <f t="shared" si="222"/>
        <v>3.1211189434104503E-2</v>
      </c>
      <c r="H2437">
        <f t="shared" si="223"/>
        <v>4.3270836723681594E-2</v>
      </c>
      <c r="I2437">
        <f t="shared" si="224"/>
        <v>-7.2888919342543046E-3</v>
      </c>
      <c r="J2437" t="str">
        <f t="shared" si="225"/>
        <v/>
      </c>
      <c r="K2437" t="str">
        <f t="shared" si="226"/>
        <v/>
      </c>
      <c r="L2437" t="str">
        <f t="shared" si="227"/>
        <v/>
      </c>
      <c r="M2437" t="str">
        <f>IF(Master!D2439&lt;'OHL indexes'!E2437,1,"")</f>
        <v/>
      </c>
      <c r="N2437" t="str">
        <f>IF(Master!D2439&gt;'OHL indexes'!D2437,1,"")</f>
        <v/>
      </c>
    </row>
    <row r="2438" spans="1:14" x14ac:dyDescent="0.25">
      <c r="A2438" s="1">
        <v>41600</v>
      </c>
      <c r="B2438">
        <v>1157.3599999999999</v>
      </c>
      <c r="C2438" s="12">
        <v>1167.18</v>
      </c>
      <c r="D2438">
        <v>1176.2</v>
      </c>
      <c r="E2438" s="12">
        <v>1153.1500000000001</v>
      </c>
      <c r="G2438">
        <f t="shared" si="222"/>
        <v>8.4848275385360772E-3</v>
      </c>
      <c r="H2438">
        <f t="shared" si="223"/>
        <v>1.627842676436031E-2</v>
      </c>
      <c r="I2438">
        <f t="shared" si="224"/>
        <v>-3.6375889956451468E-3</v>
      </c>
      <c r="J2438" t="str">
        <f t="shared" si="225"/>
        <v/>
      </c>
      <c r="K2438" t="str">
        <f t="shared" si="226"/>
        <v/>
      </c>
      <c r="L2438" t="str">
        <f t="shared" si="227"/>
        <v/>
      </c>
      <c r="M2438" t="str">
        <f>IF(Master!D2440&lt;'OHL indexes'!E2438,1,"")</f>
        <v/>
      </c>
      <c r="N2438" t="str">
        <f>IF(Master!D2440&gt;'OHL indexes'!D2438,1,"")</f>
        <v/>
      </c>
    </row>
    <row r="2439" spans="1:14" x14ac:dyDescent="0.25">
      <c r="A2439" s="1">
        <v>41603</v>
      </c>
      <c r="B2439">
        <v>1158.9100000000001</v>
      </c>
      <c r="C2439" s="12">
        <v>1149.6600000000001</v>
      </c>
      <c r="D2439">
        <v>1167.6500000000001</v>
      </c>
      <c r="E2439" s="12">
        <v>1140.6500000000001</v>
      </c>
      <c r="G2439">
        <f t="shared" ref="G2439:G2502" si="228">C2439/$B2439-1</f>
        <v>-7.9816379183887953E-3</v>
      </c>
      <c r="H2439">
        <f t="shared" ref="H2439:H2502" si="229">D2439/$B2439-1</f>
        <v>7.5415692331588513E-3</v>
      </c>
      <c r="I2439">
        <f t="shared" ref="I2439:I2502" si="230">E2439/$B2439-1</f>
        <v>-1.575618469078699E-2</v>
      </c>
      <c r="J2439" t="str">
        <f t="shared" ref="J2439:J2502" si="231">IF(C2439&lt;E2439,1,"")</f>
        <v/>
      </c>
      <c r="K2439" t="str">
        <f t="shared" ref="K2439:K2502" si="232">IF(C2440&gt;D2440,1,"")</f>
        <v/>
      </c>
      <c r="L2439" t="str">
        <f t="shared" ref="L2439:L2502" si="233">IF(E2440&gt;D2440,1,"")</f>
        <v/>
      </c>
      <c r="M2439" t="str">
        <f>IF(Master!D2441&lt;'OHL indexes'!E2439,1,"")</f>
        <v/>
      </c>
      <c r="N2439" t="str">
        <f>IF(Master!D2441&gt;'OHL indexes'!D2439,1,"")</f>
        <v/>
      </c>
    </row>
    <row r="2440" spans="1:14" x14ac:dyDescent="0.25">
      <c r="A2440" s="1">
        <v>41604</v>
      </c>
      <c r="B2440">
        <v>1164.5999999999999</v>
      </c>
      <c r="C2440" s="12">
        <v>1158.3900000000001</v>
      </c>
      <c r="D2440">
        <v>1170.5</v>
      </c>
      <c r="E2440" s="12">
        <v>1148.8499999999999</v>
      </c>
      <c r="G2440">
        <f t="shared" si="228"/>
        <v>-5.3323029366304509E-3</v>
      </c>
      <c r="H2440">
        <f t="shared" si="229"/>
        <v>5.0661171217585288E-3</v>
      </c>
      <c r="I2440">
        <f t="shared" si="230"/>
        <v>-1.3523956723338504E-2</v>
      </c>
      <c r="J2440" t="str">
        <f t="shared" si="231"/>
        <v/>
      </c>
      <c r="K2440" t="str">
        <f t="shared" si="232"/>
        <v/>
      </c>
      <c r="L2440" t="str">
        <f t="shared" si="233"/>
        <v/>
      </c>
      <c r="M2440" t="str">
        <f>IF(Master!D2442&lt;'OHL indexes'!E2440,1,"")</f>
        <v/>
      </c>
      <c r="N2440" t="str">
        <f>IF(Master!D2442&gt;'OHL indexes'!D2440,1,"")</f>
        <v/>
      </c>
    </row>
    <row r="2441" spans="1:14" x14ac:dyDescent="0.25">
      <c r="A2441" s="1">
        <v>41605</v>
      </c>
      <c r="B2441">
        <v>1172.8699999999999</v>
      </c>
      <c r="C2441" s="12">
        <v>1161.55</v>
      </c>
      <c r="D2441">
        <v>1173.96</v>
      </c>
      <c r="E2441" s="12">
        <v>1157.42</v>
      </c>
      <c r="G2441">
        <f t="shared" si="228"/>
        <v>-9.6515385336822801E-3</v>
      </c>
      <c r="H2441">
        <f t="shared" si="229"/>
        <v>9.2934425810198285E-4</v>
      </c>
      <c r="I2441">
        <f t="shared" si="230"/>
        <v>-1.3172815401536253E-2</v>
      </c>
      <c r="J2441" t="str">
        <f t="shared" si="231"/>
        <v/>
      </c>
      <c r="K2441" t="str">
        <f t="shared" si="232"/>
        <v/>
      </c>
      <c r="L2441" t="str">
        <f t="shared" si="233"/>
        <v/>
      </c>
      <c r="M2441" t="str">
        <f>IF(Master!D2443&lt;'OHL indexes'!E2441,1,"")</f>
        <v/>
      </c>
      <c r="N2441" t="str">
        <f>IF(Master!D2443&gt;'OHL indexes'!D2441,1,"")</f>
        <v/>
      </c>
    </row>
    <row r="2442" spans="1:14" x14ac:dyDescent="0.25">
      <c r="A2442" s="1">
        <v>41607</v>
      </c>
      <c r="B2442">
        <v>1179.81</v>
      </c>
      <c r="C2442" s="12">
        <v>1169.79</v>
      </c>
      <c r="D2442">
        <v>1183.92</v>
      </c>
      <c r="E2442" s="12">
        <v>1153.5899999999999</v>
      </c>
      <c r="G2442">
        <f t="shared" si="228"/>
        <v>-8.4928929234368011E-3</v>
      </c>
      <c r="H2442">
        <f t="shared" si="229"/>
        <v>3.4836117679966083E-3</v>
      </c>
      <c r="I2442">
        <f t="shared" si="230"/>
        <v>-2.2223917410430505E-2</v>
      </c>
      <c r="J2442" t="str">
        <f t="shared" si="231"/>
        <v/>
      </c>
      <c r="K2442" t="str">
        <f t="shared" si="232"/>
        <v/>
      </c>
      <c r="L2442" t="str">
        <f t="shared" si="233"/>
        <v/>
      </c>
      <c r="M2442" t="str">
        <f>IF(Master!D2444&lt;'OHL indexes'!E2442,1,"")</f>
        <v/>
      </c>
      <c r="N2442" t="str">
        <f>IF(Master!D2444&gt;'OHL indexes'!D2442,1,"")</f>
        <v/>
      </c>
    </row>
    <row r="2443" spans="1:14" x14ac:dyDescent="0.25">
      <c r="A2443" s="1">
        <v>41610</v>
      </c>
      <c r="B2443">
        <v>1199.45</v>
      </c>
      <c r="C2443" s="12">
        <v>1179.81</v>
      </c>
      <c r="D2443">
        <v>1202.46</v>
      </c>
      <c r="E2443" s="12">
        <v>1173.9000000000001</v>
      </c>
      <c r="G2443">
        <f t="shared" si="228"/>
        <v>-1.6374171495268763E-2</v>
      </c>
      <c r="H2443">
        <f t="shared" si="229"/>
        <v>2.5094835132768445E-3</v>
      </c>
      <c r="I2443">
        <f t="shared" si="230"/>
        <v>-2.1301429822001672E-2</v>
      </c>
      <c r="J2443" t="str">
        <f t="shared" si="231"/>
        <v/>
      </c>
      <c r="K2443" t="str">
        <f t="shared" si="232"/>
        <v/>
      </c>
      <c r="L2443" t="str">
        <f t="shared" si="233"/>
        <v/>
      </c>
      <c r="M2443" t="str">
        <f>IF(Master!D2445&lt;'OHL indexes'!E2443,1,"")</f>
        <v/>
      </c>
      <c r="N2443" t="str">
        <f>IF(Master!D2445&gt;'OHL indexes'!D2443,1,"")</f>
        <v/>
      </c>
    </row>
    <row r="2444" spans="1:14" x14ac:dyDescent="0.25">
      <c r="A2444" s="1">
        <v>41611</v>
      </c>
      <c r="B2444">
        <v>1226.33</v>
      </c>
      <c r="C2444" s="12">
        <v>1195.3599999999999</v>
      </c>
      <c r="D2444">
        <v>1252.43</v>
      </c>
      <c r="E2444" s="12">
        <v>1192.31</v>
      </c>
      <c r="G2444">
        <f t="shared" si="228"/>
        <v>-2.525421379237236E-2</v>
      </c>
      <c r="H2444">
        <f t="shared" si="229"/>
        <v>2.1283015175360687E-2</v>
      </c>
      <c r="I2444">
        <f t="shared" si="230"/>
        <v>-2.7741309435470041E-2</v>
      </c>
      <c r="J2444" t="str">
        <f t="shared" si="231"/>
        <v/>
      </c>
      <c r="K2444" t="str">
        <f t="shared" si="232"/>
        <v/>
      </c>
      <c r="L2444" t="str">
        <f t="shared" si="233"/>
        <v/>
      </c>
      <c r="M2444" t="str">
        <f>IF(Master!D2446&lt;'OHL indexes'!E2444,1,"")</f>
        <v/>
      </c>
      <c r="N2444" t="str">
        <f>IF(Master!D2446&gt;'OHL indexes'!D2444,1,"")</f>
        <v/>
      </c>
    </row>
    <row r="2445" spans="1:14" x14ac:dyDescent="0.25">
      <c r="A2445" s="1">
        <v>41612</v>
      </c>
      <c r="B2445">
        <v>1205.32</v>
      </c>
      <c r="C2445" s="12">
        <v>1224.19</v>
      </c>
      <c r="D2445">
        <v>1265.1400000000001</v>
      </c>
      <c r="E2445" s="12">
        <v>1201.25</v>
      </c>
      <c r="G2445">
        <f t="shared" si="228"/>
        <v>1.5655593535326862E-2</v>
      </c>
      <c r="H2445">
        <f t="shared" si="229"/>
        <v>4.962997378289602E-2</v>
      </c>
      <c r="I2445">
        <f t="shared" si="230"/>
        <v>-3.3766966448743885E-3</v>
      </c>
      <c r="J2445" t="str">
        <f t="shared" si="231"/>
        <v/>
      </c>
      <c r="K2445" t="str">
        <f t="shared" si="232"/>
        <v/>
      </c>
      <c r="L2445" t="str">
        <f t="shared" si="233"/>
        <v/>
      </c>
      <c r="M2445" t="str">
        <f>IF(Master!D2447&lt;'OHL indexes'!E2445,1,"")</f>
        <v/>
      </c>
      <c r="N2445" t="str">
        <f>IF(Master!D2447&gt;'OHL indexes'!D2445,1,"")</f>
        <v/>
      </c>
    </row>
    <row r="2446" spans="1:14" x14ac:dyDescent="0.25">
      <c r="A2446" s="1">
        <v>41613</v>
      </c>
      <c r="B2446">
        <v>1221.1199999999999</v>
      </c>
      <c r="C2446" s="12">
        <v>1203.18</v>
      </c>
      <c r="D2446">
        <v>1227.31</v>
      </c>
      <c r="E2446" s="12">
        <v>1193.06</v>
      </c>
      <c r="G2446">
        <f t="shared" si="228"/>
        <v>-1.469143081760993E-2</v>
      </c>
      <c r="H2446">
        <f t="shared" si="229"/>
        <v>5.0691168763103978E-3</v>
      </c>
      <c r="I2446">
        <f t="shared" si="230"/>
        <v>-2.2978904612159234E-2</v>
      </c>
      <c r="J2446" t="str">
        <f t="shared" si="231"/>
        <v/>
      </c>
      <c r="K2446" t="str">
        <f t="shared" si="232"/>
        <v/>
      </c>
      <c r="L2446" t="str">
        <f t="shared" si="233"/>
        <v/>
      </c>
      <c r="M2446" t="str">
        <f>IF(Master!D2448&lt;'OHL indexes'!E2446,1,"")</f>
        <v/>
      </c>
      <c r="N2446" t="str">
        <f>IF(Master!D2448&gt;'OHL indexes'!D2446,1,"")</f>
        <v/>
      </c>
    </row>
    <row r="2447" spans="1:14" x14ac:dyDescent="0.25">
      <c r="A2447" s="1">
        <v>41614</v>
      </c>
      <c r="B2447">
        <v>1177.28</v>
      </c>
      <c r="C2447" s="12">
        <v>1220.18</v>
      </c>
      <c r="D2447">
        <v>1221.46</v>
      </c>
      <c r="E2447" s="12">
        <v>1163.45</v>
      </c>
      <c r="G2447">
        <f t="shared" si="228"/>
        <v>3.6439929328621945E-2</v>
      </c>
      <c r="H2447">
        <f t="shared" si="229"/>
        <v>3.7527181299266132E-2</v>
      </c>
      <c r="I2447">
        <f t="shared" si="230"/>
        <v>-1.1747417776569624E-2</v>
      </c>
      <c r="J2447" t="str">
        <f t="shared" si="231"/>
        <v/>
      </c>
      <c r="K2447" t="str">
        <f t="shared" si="232"/>
        <v/>
      </c>
      <c r="L2447" t="str">
        <f t="shared" si="233"/>
        <v/>
      </c>
      <c r="M2447" t="str">
        <f>IF(Master!D2449&lt;'OHL indexes'!E2447,1,"")</f>
        <v/>
      </c>
      <c r="N2447" t="str">
        <f>IF(Master!D2449&gt;'OHL indexes'!D2447,1,"")</f>
        <v/>
      </c>
    </row>
    <row r="2448" spans="1:14" x14ac:dyDescent="0.25">
      <c r="A2448" s="1">
        <v>41617</v>
      </c>
      <c r="B2448">
        <v>1161.17</v>
      </c>
      <c r="C2448" s="12">
        <v>1173.25</v>
      </c>
      <c r="D2448">
        <v>1177.28</v>
      </c>
      <c r="E2448" s="12">
        <v>1157.1400000000001</v>
      </c>
      <c r="G2448">
        <f t="shared" si="228"/>
        <v>1.0403300119706804E-2</v>
      </c>
      <c r="H2448">
        <f t="shared" si="229"/>
        <v>1.3873937494079058E-2</v>
      </c>
      <c r="I2448">
        <f t="shared" si="230"/>
        <v>-3.4706373743723651E-3</v>
      </c>
      <c r="J2448" t="str">
        <f t="shared" si="231"/>
        <v/>
      </c>
      <c r="K2448" t="str">
        <f t="shared" si="232"/>
        <v/>
      </c>
      <c r="L2448" t="str">
        <f t="shared" si="233"/>
        <v/>
      </c>
      <c r="M2448" t="str">
        <f>IF(Master!D2450&lt;'OHL indexes'!E2448,1,"")</f>
        <v/>
      </c>
      <c r="N2448" t="str">
        <f>IF(Master!D2450&gt;'OHL indexes'!D2448,1,"")</f>
        <v/>
      </c>
    </row>
    <row r="2449" spans="1:14" x14ac:dyDescent="0.25">
      <c r="A2449" s="1">
        <v>41618</v>
      </c>
      <c r="B2449">
        <v>1171.73</v>
      </c>
      <c r="C2449" s="12">
        <v>1161.17</v>
      </c>
      <c r="D2449">
        <v>1177.22</v>
      </c>
      <c r="E2449" s="12">
        <v>1154.6199999999999</v>
      </c>
      <c r="G2449">
        <f t="shared" si="228"/>
        <v>-9.0123151237913035E-3</v>
      </c>
      <c r="H2449">
        <f t="shared" si="229"/>
        <v>4.6853797376529283E-3</v>
      </c>
      <c r="I2449">
        <f t="shared" si="230"/>
        <v>-1.4602340129552194E-2</v>
      </c>
      <c r="J2449" t="str">
        <f t="shared" si="231"/>
        <v/>
      </c>
      <c r="K2449" t="str">
        <f t="shared" si="232"/>
        <v/>
      </c>
      <c r="L2449" t="str">
        <f t="shared" si="233"/>
        <v/>
      </c>
      <c r="M2449" t="str">
        <f>IF(Master!D2451&lt;'OHL indexes'!E2449,1,"")</f>
        <v/>
      </c>
      <c r="N2449" t="str">
        <f>IF(Master!D2451&gt;'OHL indexes'!D2449,1,"")</f>
        <v/>
      </c>
    </row>
    <row r="2450" spans="1:14" x14ac:dyDescent="0.25">
      <c r="A2450" s="1">
        <v>41619</v>
      </c>
      <c r="B2450">
        <v>1224.1400000000001</v>
      </c>
      <c r="C2450" s="12">
        <v>1169.6300000000001</v>
      </c>
      <c r="D2450">
        <v>1235.08</v>
      </c>
      <c r="E2450" s="12">
        <v>1161.5</v>
      </c>
      <c r="G2450">
        <f t="shared" si="228"/>
        <v>-4.4529220513993439E-2</v>
      </c>
      <c r="H2450">
        <f t="shared" si="229"/>
        <v>8.9368863038539192E-3</v>
      </c>
      <c r="I2450">
        <f t="shared" si="230"/>
        <v>-5.1170617739801028E-2</v>
      </c>
      <c r="J2450" t="str">
        <f t="shared" si="231"/>
        <v/>
      </c>
      <c r="K2450" t="str">
        <f t="shared" si="232"/>
        <v/>
      </c>
      <c r="L2450" t="str">
        <f t="shared" si="233"/>
        <v/>
      </c>
      <c r="M2450" t="str">
        <f>IF(Master!D2452&lt;'OHL indexes'!E2450,1,"")</f>
        <v/>
      </c>
      <c r="N2450" t="str">
        <f>IF(Master!D2452&gt;'OHL indexes'!D2450,1,"")</f>
        <v/>
      </c>
    </row>
    <row r="2451" spans="1:14" x14ac:dyDescent="0.25">
      <c r="A2451" s="1">
        <v>41620</v>
      </c>
      <c r="B2451">
        <v>1235.7</v>
      </c>
      <c r="C2451" s="12">
        <v>1224.1400000000001</v>
      </c>
      <c r="D2451">
        <v>1255.8599999999999</v>
      </c>
      <c r="E2451" s="12">
        <v>1197.96</v>
      </c>
      <c r="G2451">
        <f t="shared" si="228"/>
        <v>-9.3550214453346214E-3</v>
      </c>
      <c r="H2451">
        <f t="shared" si="229"/>
        <v>1.6314639475600856E-2</v>
      </c>
      <c r="I2451">
        <f t="shared" si="230"/>
        <v>-3.0541393542121931E-2</v>
      </c>
      <c r="J2451" t="str">
        <f t="shared" si="231"/>
        <v/>
      </c>
      <c r="K2451" t="str">
        <f t="shared" si="232"/>
        <v/>
      </c>
      <c r="L2451" t="str">
        <f t="shared" si="233"/>
        <v/>
      </c>
      <c r="M2451" t="str">
        <f>IF(Master!D2453&lt;'OHL indexes'!E2451,1,"")</f>
        <v/>
      </c>
      <c r="N2451" t="str">
        <f>IF(Master!D2453&gt;'OHL indexes'!D2451,1,"")</f>
        <v/>
      </c>
    </row>
    <row r="2452" spans="1:14" x14ac:dyDescent="0.25">
      <c r="A2452" s="1">
        <v>41621</v>
      </c>
      <c r="B2452">
        <v>1236.96</v>
      </c>
      <c r="C2452" s="12">
        <v>1235.7</v>
      </c>
      <c r="D2452">
        <v>1248.17</v>
      </c>
      <c r="E2452" s="12">
        <v>1213.23</v>
      </c>
      <c r="G2452">
        <f t="shared" si="228"/>
        <v>-1.0186263096624293E-3</v>
      </c>
      <c r="H2452">
        <f t="shared" si="229"/>
        <v>9.0625404216790884E-3</v>
      </c>
      <c r="I2452">
        <f t="shared" si="230"/>
        <v>-1.9184128831975178E-2</v>
      </c>
      <c r="J2452" t="str">
        <f t="shared" si="231"/>
        <v/>
      </c>
      <c r="K2452" t="str">
        <f t="shared" si="232"/>
        <v/>
      </c>
      <c r="L2452" t="str">
        <f t="shared" si="233"/>
        <v/>
      </c>
      <c r="M2452" t="str">
        <f>IF(Master!D2454&lt;'OHL indexes'!E2452,1,"")</f>
        <v/>
      </c>
      <c r="N2452" t="str">
        <f>IF(Master!D2454&gt;'OHL indexes'!D2452,1,"")</f>
        <v/>
      </c>
    </row>
    <row r="2453" spans="1:14" x14ac:dyDescent="0.25">
      <c r="A2453" s="1">
        <v>41624</v>
      </c>
      <c r="B2453">
        <v>1258.18</v>
      </c>
      <c r="C2453" s="12">
        <v>1245.78</v>
      </c>
      <c r="D2453">
        <v>1258.18</v>
      </c>
      <c r="E2453" s="12">
        <v>1204.1099999999999</v>
      </c>
      <c r="G2453">
        <f t="shared" si="228"/>
        <v>-9.8555055715399131E-3</v>
      </c>
      <c r="H2453">
        <f t="shared" si="229"/>
        <v>0</v>
      </c>
      <c r="I2453">
        <f t="shared" si="230"/>
        <v>-4.2974773084932361E-2</v>
      </c>
      <c r="J2453" t="str">
        <f t="shared" si="231"/>
        <v/>
      </c>
      <c r="K2453" t="str">
        <f t="shared" si="232"/>
        <v/>
      </c>
      <c r="L2453" t="str">
        <f t="shared" si="233"/>
        <v/>
      </c>
      <c r="M2453" t="str">
        <f>IF(Master!D2455&lt;'OHL indexes'!E2453,1,"")</f>
        <v/>
      </c>
      <c r="N2453" t="str">
        <f>IF(Master!D2455&gt;'OHL indexes'!D2453,1,"")</f>
        <v/>
      </c>
    </row>
    <row r="2454" spans="1:14" x14ac:dyDescent="0.25">
      <c r="A2454" s="1">
        <v>41625</v>
      </c>
      <c r="B2454">
        <v>1244.52</v>
      </c>
      <c r="C2454" s="12">
        <v>1252.8</v>
      </c>
      <c r="D2454">
        <v>1267.8499999999999</v>
      </c>
      <c r="E2454" s="12">
        <v>1219.6400000000001</v>
      </c>
      <c r="G2454">
        <f t="shared" si="228"/>
        <v>6.6531674862597701E-3</v>
      </c>
      <c r="H2454">
        <f t="shared" si="229"/>
        <v>1.8746183267444483E-2</v>
      </c>
      <c r="I2454">
        <f t="shared" si="230"/>
        <v>-1.999164336450987E-2</v>
      </c>
      <c r="J2454" t="str">
        <f t="shared" si="231"/>
        <v/>
      </c>
      <c r="K2454" t="str">
        <f t="shared" si="232"/>
        <v/>
      </c>
      <c r="L2454" t="str">
        <f t="shared" si="233"/>
        <v/>
      </c>
      <c r="M2454" t="str">
        <f>IF(Master!D2456&lt;'OHL indexes'!E2454,1,"")</f>
        <v/>
      </c>
      <c r="N2454" t="str">
        <f>IF(Master!D2456&gt;'OHL indexes'!D2454,1,"")</f>
        <v/>
      </c>
    </row>
    <row r="2455" spans="1:14" x14ac:dyDescent="0.25">
      <c r="A2455" s="1">
        <v>41626</v>
      </c>
      <c r="B2455">
        <v>1160.49</v>
      </c>
      <c r="C2455" s="12">
        <v>1244.52</v>
      </c>
      <c r="D2455">
        <v>1248.52</v>
      </c>
      <c r="E2455" s="12">
        <v>1140.48</v>
      </c>
      <c r="G2455">
        <f t="shared" si="228"/>
        <v>7.2409068583098479E-2</v>
      </c>
      <c r="H2455">
        <f t="shared" si="229"/>
        <v>7.5855888460908627E-2</v>
      </c>
      <c r="I2455">
        <f t="shared" si="230"/>
        <v>-1.7242716438745642E-2</v>
      </c>
      <c r="J2455" t="str">
        <f t="shared" si="231"/>
        <v/>
      </c>
      <c r="K2455" t="str">
        <f t="shared" si="232"/>
        <v/>
      </c>
      <c r="L2455" t="str">
        <f t="shared" si="233"/>
        <v/>
      </c>
      <c r="M2455" t="str">
        <f>IF(Master!D2457&lt;'OHL indexes'!E2455,1,"")</f>
        <v/>
      </c>
      <c r="N2455" t="str">
        <f>IF(Master!D2457&gt;'OHL indexes'!D2455,1,"")</f>
        <v/>
      </c>
    </row>
    <row r="2456" spans="1:14" x14ac:dyDescent="0.25">
      <c r="A2456" s="1">
        <v>41627</v>
      </c>
      <c r="B2456">
        <v>1156.8699999999999</v>
      </c>
      <c r="C2456" s="12">
        <v>1156.68</v>
      </c>
      <c r="D2456">
        <v>1172.27</v>
      </c>
      <c r="E2456" s="12">
        <v>1136.92</v>
      </c>
      <c r="G2456">
        <f t="shared" si="228"/>
        <v>-1.6423625817929555E-4</v>
      </c>
      <c r="H2456">
        <f t="shared" si="229"/>
        <v>1.3311780926119621E-2</v>
      </c>
      <c r="I2456">
        <f t="shared" si="230"/>
        <v>-1.724480710883658E-2</v>
      </c>
      <c r="J2456" t="str">
        <f t="shared" si="231"/>
        <v/>
      </c>
      <c r="K2456" t="str">
        <f t="shared" si="232"/>
        <v/>
      </c>
      <c r="L2456" t="str">
        <f t="shared" si="233"/>
        <v/>
      </c>
      <c r="M2456" t="str">
        <f>IF(Master!D2458&lt;'OHL indexes'!E2456,1,"")</f>
        <v/>
      </c>
      <c r="N2456" t="str">
        <f>IF(Master!D2458&gt;'OHL indexes'!D2456,1,"")</f>
        <v/>
      </c>
    </row>
    <row r="2457" spans="1:14" x14ac:dyDescent="0.25">
      <c r="A2457" s="1">
        <v>41628</v>
      </c>
      <c r="B2457">
        <v>1155.79</v>
      </c>
      <c r="C2457" s="12">
        <v>1156.8</v>
      </c>
      <c r="D2457">
        <v>1164.0999999999999</v>
      </c>
      <c r="E2457" s="12">
        <v>1136.28</v>
      </c>
      <c r="G2457">
        <f t="shared" si="228"/>
        <v>8.7386116855148188E-4</v>
      </c>
      <c r="H2457">
        <f t="shared" si="229"/>
        <v>7.1898874362990028E-3</v>
      </c>
      <c r="I2457">
        <f t="shared" si="230"/>
        <v>-1.6880229107363753E-2</v>
      </c>
      <c r="J2457" t="str">
        <f t="shared" si="231"/>
        <v/>
      </c>
      <c r="K2457" t="str">
        <f t="shared" si="232"/>
        <v/>
      </c>
      <c r="L2457" t="str">
        <f t="shared" si="233"/>
        <v/>
      </c>
      <c r="M2457" t="str">
        <f>IF(Master!D2459&lt;'OHL indexes'!E2457,1,"")</f>
        <v/>
      </c>
      <c r="N2457" t="str">
        <f>IF(Master!D2459&gt;'OHL indexes'!D2457,1,"")</f>
        <v/>
      </c>
    </row>
    <row r="2458" spans="1:14" x14ac:dyDescent="0.25">
      <c r="A2458" s="1">
        <v>41631</v>
      </c>
      <c r="B2458">
        <v>1113.3</v>
      </c>
      <c r="C2458" s="12">
        <v>1148.08</v>
      </c>
      <c r="D2458">
        <v>1156.33</v>
      </c>
      <c r="E2458" s="12">
        <v>1109.33</v>
      </c>
      <c r="G2458">
        <f t="shared" si="228"/>
        <v>3.124045630108685E-2</v>
      </c>
      <c r="H2458">
        <f t="shared" si="229"/>
        <v>3.8650857810114125E-2</v>
      </c>
      <c r="I2458">
        <f t="shared" si="230"/>
        <v>-3.5659750291925363E-3</v>
      </c>
      <c r="J2458" t="str">
        <f t="shared" si="231"/>
        <v/>
      </c>
      <c r="K2458" t="str">
        <f t="shared" si="232"/>
        <v/>
      </c>
      <c r="L2458" t="str">
        <f t="shared" si="233"/>
        <v/>
      </c>
      <c r="M2458" t="str">
        <f>IF(Master!D2460&lt;'OHL indexes'!E2458,1,"")</f>
        <v/>
      </c>
      <c r="N2458" t="str">
        <f>IF(Master!D2460&gt;'OHL indexes'!D2458,1,"")</f>
        <v/>
      </c>
    </row>
    <row r="2459" spans="1:14" x14ac:dyDescent="0.25">
      <c r="A2459" s="1">
        <v>41632</v>
      </c>
      <c r="B2459">
        <v>1075.26</v>
      </c>
      <c r="C2459" s="12">
        <v>1113.3</v>
      </c>
      <c r="D2459">
        <v>1115.67</v>
      </c>
      <c r="E2459" s="12">
        <v>1071.31</v>
      </c>
      <c r="G2459">
        <f t="shared" si="228"/>
        <v>3.5377490095418684E-2</v>
      </c>
      <c r="H2459">
        <f t="shared" si="229"/>
        <v>3.7581608169187097E-2</v>
      </c>
      <c r="I2459">
        <f t="shared" si="230"/>
        <v>-3.6735301229470219E-3</v>
      </c>
      <c r="J2459" t="str">
        <f t="shared" si="231"/>
        <v/>
      </c>
      <c r="K2459" t="str">
        <f t="shared" si="232"/>
        <v/>
      </c>
      <c r="L2459" t="str">
        <f t="shared" si="233"/>
        <v/>
      </c>
      <c r="M2459" t="str">
        <f>IF(Master!D2461&lt;'OHL indexes'!E2459,1,"")</f>
        <v/>
      </c>
      <c r="N2459" t="str">
        <f>IF(Master!D2461&gt;'OHL indexes'!D2459,1,"")</f>
        <v/>
      </c>
    </row>
    <row r="2460" spans="1:14" x14ac:dyDescent="0.25">
      <c r="A2460" s="1">
        <v>41634</v>
      </c>
      <c r="B2460">
        <v>1073.48</v>
      </c>
      <c r="C2460" s="12">
        <v>1078.3</v>
      </c>
      <c r="D2460">
        <v>1089.2</v>
      </c>
      <c r="E2460" s="12">
        <v>1066.1400000000001</v>
      </c>
      <c r="G2460">
        <f t="shared" si="228"/>
        <v>4.490069679919495E-3</v>
      </c>
      <c r="H2460">
        <f t="shared" si="229"/>
        <v>1.4643961694675189E-2</v>
      </c>
      <c r="I2460">
        <f t="shared" si="230"/>
        <v>-6.8375749897529037E-3</v>
      </c>
      <c r="J2460" t="str">
        <f t="shared" si="231"/>
        <v/>
      </c>
      <c r="K2460" t="str">
        <f t="shared" si="232"/>
        <v/>
      </c>
      <c r="L2460" t="str">
        <f t="shared" si="233"/>
        <v/>
      </c>
      <c r="M2460" t="str">
        <f>IF(Master!D2462&lt;'OHL indexes'!E2460,1,"")</f>
        <v/>
      </c>
      <c r="N2460" t="str">
        <f>IF(Master!D2462&gt;'OHL indexes'!D2460,1,"")</f>
        <v/>
      </c>
    </row>
    <row r="2461" spans="1:14" x14ac:dyDescent="0.25">
      <c r="A2461" s="1">
        <v>41635</v>
      </c>
      <c r="B2461">
        <v>1093.78</v>
      </c>
      <c r="C2461" s="12">
        <v>1070.6300000000001</v>
      </c>
      <c r="D2461">
        <v>1099.9100000000001</v>
      </c>
      <c r="E2461" s="12">
        <v>1068.92</v>
      </c>
      <c r="G2461">
        <f t="shared" si="228"/>
        <v>-2.1165133756331111E-2</v>
      </c>
      <c r="H2461">
        <f t="shared" si="229"/>
        <v>5.6044177074001666E-3</v>
      </c>
      <c r="I2461">
        <f t="shared" si="230"/>
        <v>-2.2728519446323703E-2</v>
      </c>
      <c r="J2461" t="str">
        <f t="shared" si="231"/>
        <v/>
      </c>
      <c r="K2461" t="str">
        <f t="shared" si="232"/>
        <v/>
      </c>
      <c r="L2461" t="str">
        <f t="shared" si="233"/>
        <v/>
      </c>
      <c r="M2461" t="str">
        <f>IF(Master!D2463&lt;'OHL indexes'!E2461,1,"")</f>
        <v/>
      </c>
      <c r="N2461" t="str">
        <f>IF(Master!D2463&gt;'OHL indexes'!D2461,1,"")</f>
        <v/>
      </c>
    </row>
    <row r="2462" spans="1:14" x14ac:dyDescent="0.25">
      <c r="A2462" s="1">
        <v>41638</v>
      </c>
      <c r="B2462">
        <v>1109.4100000000001</v>
      </c>
      <c r="C2462" s="12">
        <v>1095.02</v>
      </c>
      <c r="D2462">
        <v>1117.21</v>
      </c>
      <c r="E2462" s="12">
        <v>1087.96</v>
      </c>
      <c r="G2462">
        <f t="shared" si="228"/>
        <v>-1.2970858384186323E-2</v>
      </c>
      <c r="H2462">
        <f t="shared" si="229"/>
        <v>7.0307640998368282E-3</v>
      </c>
      <c r="I2462">
        <f t="shared" si="230"/>
        <v>-1.9334601274551333E-2</v>
      </c>
      <c r="J2462" t="str">
        <f t="shared" si="231"/>
        <v/>
      </c>
      <c r="K2462" t="str">
        <f t="shared" si="232"/>
        <v/>
      </c>
      <c r="L2462" t="str">
        <f t="shared" si="233"/>
        <v/>
      </c>
      <c r="M2462" t="str">
        <f>IF(Master!D2464&lt;'OHL indexes'!E2462,1,"")</f>
        <v/>
      </c>
      <c r="N2462" t="str">
        <f>IF(Master!D2464&gt;'OHL indexes'!D2462,1,"")</f>
        <v/>
      </c>
    </row>
    <row r="2463" spans="1:14" x14ac:dyDescent="0.25">
      <c r="A2463" s="1">
        <v>41639</v>
      </c>
      <c r="B2463">
        <v>1109.06</v>
      </c>
      <c r="C2463" s="12">
        <v>1105.52</v>
      </c>
      <c r="D2463">
        <v>1126.68</v>
      </c>
      <c r="E2463" s="12">
        <v>1091.3599999999999</v>
      </c>
      <c r="G2463">
        <f t="shared" si="228"/>
        <v>-3.1918922330621546E-3</v>
      </c>
      <c r="H2463">
        <f t="shared" si="229"/>
        <v>1.5887328007502033E-2</v>
      </c>
      <c r="I2463">
        <f t="shared" si="230"/>
        <v>-1.5959461165311217E-2</v>
      </c>
      <c r="J2463" t="str">
        <f t="shared" si="231"/>
        <v/>
      </c>
      <c r="K2463" t="str">
        <f t="shared" si="232"/>
        <v/>
      </c>
      <c r="L2463" t="str">
        <f t="shared" si="233"/>
        <v/>
      </c>
      <c r="M2463" t="str">
        <f>IF(Master!D2465&lt;'OHL indexes'!E2463,1,"")</f>
        <v/>
      </c>
      <c r="N2463" t="str">
        <f>IF(Master!D2465&gt;'OHL indexes'!D2463,1,"")</f>
        <v/>
      </c>
    </row>
    <row r="2464" spans="1:14" x14ac:dyDescent="0.25">
      <c r="A2464" s="1">
        <v>41641</v>
      </c>
      <c r="B2464">
        <v>1130.07</v>
      </c>
      <c r="C2464" s="12">
        <v>1105.3499999999999</v>
      </c>
      <c r="D2464">
        <v>1146.3800000000001</v>
      </c>
      <c r="E2464" s="12">
        <v>1103.76</v>
      </c>
      <c r="G2464">
        <f t="shared" si="228"/>
        <v>-2.1874751121611968E-2</v>
      </c>
      <c r="H2464">
        <f t="shared" si="229"/>
        <v>1.4432734255400259E-2</v>
      </c>
      <c r="I2464">
        <f t="shared" si="230"/>
        <v>-2.3281743608802974E-2</v>
      </c>
      <c r="J2464" t="str">
        <f t="shared" si="231"/>
        <v/>
      </c>
      <c r="K2464" t="str">
        <f t="shared" si="232"/>
        <v/>
      </c>
      <c r="L2464" t="str">
        <f t="shared" si="233"/>
        <v/>
      </c>
      <c r="M2464" t="str">
        <f>IF(Master!D2466&lt;'OHL indexes'!E2464,1,"")</f>
        <v/>
      </c>
      <c r="N2464" t="str">
        <f>IF(Master!D2466&gt;'OHL indexes'!D2464,1,"")</f>
        <v/>
      </c>
    </row>
    <row r="2465" spans="1:14" x14ac:dyDescent="0.25">
      <c r="A2465" s="1">
        <v>41642</v>
      </c>
      <c r="B2465">
        <v>1118.45</v>
      </c>
      <c r="C2465" s="12">
        <v>1128.31</v>
      </c>
      <c r="D2465">
        <v>1137.82</v>
      </c>
      <c r="E2465" s="12">
        <v>1106.83</v>
      </c>
      <c r="G2465">
        <f t="shared" si="228"/>
        <v>8.8157718270820418E-3</v>
      </c>
      <c r="H2465">
        <f t="shared" si="229"/>
        <v>1.7318610577137905E-2</v>
      </c>
      <c r="I2465">
        <f t="shared" si="230"/>
        <v>-1.0389378157271367E-2</v>
      </c>
      <c r="J2465" t="str">
        <f t="shared" si="231"/>
        <v/>
      </c>
      <c r="K2465" t="str">
        <f t="shared" si="232"/>
        <v/>
      </c>
      <c r="L2465" t="str">
        <f t="shared" si="233"/>
        <v/>
      </c>
      <c r="M2465" t="str">
        <f>IF(Master!D2467&lt;'OHL indexes'!E2465,1,"")</f>
        <v/>
      </c>
      <c r="N2465" t="str">
        <f>IF(Master!D2467&gt;'OHL indexes'!D2465,1,"")</f>
        <v/>
      </c>
    </row>
    <row r="2466" spans="1:14" x14ac:dyDescent="0.25">
      <c r="A2466" s="1">
        <v>41645</v>
      </c>
      <c r="B2466">
        <v>1106.8699999999999</v>
      </c>
      <c r="C2466" s="12">
        <v>1116.9000000000001</v>
      </c>
      <c r="D2466">
        <v>1122.31</v>
      </c>
      <c r="E2466" s="12">
        <v>1089.47</v>
      </c>
      <c r="G2466">
        <f t="shared" si="228"/>
        <v>9.061588081707983E-3</v>
      </c>
      <c r="H2466">
        <f t="shared" si="229"/>
        <v>1.3949244265361038E-2</v>
      </c>
      <c r="I2466">
        <f t="shared" si="230"/>
        <v>-1.5720003252414294E-2</v>
      </c>
      <c r="J2466" t="str">
        <f t="shared" si="231"/>
        <v/>
      </c>
      <c r="K2466" t="str">
        <f t="shared" si="232"/>
        <v/>
      </c>
      <c r="L2466" t="str">
        <f t="shared" si="233"/>
        <v/>
      </c>
      <c r="M2466" t="str">
        <f>IF(Master!D2468&lt;'OHL indexes'!E2466,1,"")</f>
        <v/>
      </c>
      <c r="N2466" t="str">
        <f>IF(Master!D2468&gt;'OHL indexes'!D2466,1,"")</f>
        <v/>
      </c>
    </row>
    <row r="2467" spans="1:14" x14ac:dyDescent="0.25">
      <c r="A2467" s="1">
        <v>41646</v>
      </c>
      <c r="B2467">
        <v>1085.5</v>
      </c>
      <c r="C2467" s="12">
        <v>1104.42</v>
      </c>
      <c r="D2467">
        <v>1106.8699999999999</v>
      </c>
      <c r="E2467" s="12">
        <v>1078.1500000000001</v>
      </c>
      <c r="G2467">
        <f t="shared" si="228"/>
        <v>1.7429755872869768E-2</v>
      </c>
      <c r="H2467">
        <f t="shared" si="229"/>
        <v>1.9686780285582683E-2</v>
      </c>
      <c r="I2467">
        <f t="shared" si="230"/>
        <v>-6.7710732381389693E-3</v>
      </c>
      <c r="J2467" t="str">
        <f t="shared" si="231"/>
        <v/>
      </c>
      <c r="K2467" t="str">
        <f t="shared" si="232"/>
        <v/>
      </c>
      <c r="L2467" t="str">
        <f t="shared" si="233"/>
        <v/>
      </c>
      <c r="M2467" t="str">
        <f>IF(Master!D2469&lt;'OHL indexes'!E2467,1,"")</f>
        <v/>
      </c>
      <c r="N2467" t="str">
        <f>IF(Master!D2469&gt;'OHL indexes'!D2467,1,"")</f>
        <v/>
      </c>
    </row>
    <row r="2468" spans="1:14" x14ac:dyDescent="0.25">
      <c r="A2468" s="1">
        <v>41647</v>
      </c>
      <c r="B2468">
        <v>1087.07</v>
      </c>
      <c r="C2468" s="12">
        <v>1081.97</v>
      </c>
      <c r="D2468">
        <v>1095.67</v>
      </c>
      <c r="E2468" s="12">
        <v>1079.6300000000001</v>
      </c>
      <c r="G2468">
        <f t="shared" si="228"/>
        <v>-4.6915102063344039E-3</v>
      </c>
      <c r="H2468">
        <f t="shared" si="229"/>
        <v>7.9111740734267855E-3</v>
      </c>
      <c r="I2468">
        <f t="shared" si="230"/>
        <v>-6.8440854774759474E-3</v>
      </c>
      <c r="J2468" t="str">
        <f t="shared" si="231"/>
        <v/>
      </c>
      <c r="K2468" t="str">
        <f t="shared" si="232"/>
        <v/>
      </c>
      <c r="L2468" t="str">
        <f t="shared" si="233"/>
        <v/>
      </c>
      <c r="M2468" t="str">
        <f>IF(Master!D2470&lt;'OHL indexes'!E2468,1,"")</f>
        <v/>
      </c>
      <c r="N2468" t="str">
        <f>IF(Master!D2470&gt;'OHL indexes'!D2468,1,"")</f>
        <v/>
      </c>
    </row>
    <row r="2469" spans="1:14" x14ac:dyDescent="0.25">
      <c r="A2469" s="1">
        <v>41648</v>
      </c>
      <c r="B2469">
        <v>1090.56</v>
      </c>
      <c r="C2469" s="12">
        <v>1087.56</v>
      </c>
      <c r="D2469">
        <v>1097.18</v>
      </c>
      <c r="E2469" s="12">
        <v>1076.6099999999999</v>
      </c>
      <c r="G2469">
        <f t="shared" si="228"/>
        <v>-2.7508802816901268E-3</v>
      </c>
      <c r="H2469">
        <f t="shared" si="229"/>
        <v>6.0702758215962493E-3</v>
      </c>
      <c r="I2469">
        <f t="shared" si="230"/>
        <v>-1.2791593309859239E-2</v>
      </c>
      <c r="J2469" t="str">
        <f t="shared" si="231"/>
        <v/>
      </c>
      <c r="K2469" t="str">
        <f t="shared" si="232"/>
        <v/>
      </c>
      <c r="L2469" t="str">
        <f t="shared" si="233"/>
        <v/>
      </c>
      <c r="M2469" t="str">
        <f>IF(Master!D2471&lt;'OHL indexes'!E2469,1,"")</f>
        <v/>
      </c>
      <c r="N2469" t="str">
        <f>IF(Master!D2471&gt;'OHL indexes'!D2469,1,"")</f>
        <v/>
      </c>
    </row>
    <row r="2470" spans="1:14" x14ac:dyDescent="0.25">
      <c r="A2470" s="1">
        <v>41649</v>
      </c>
      <c r="B2470">
        <v>1067.8</v>
      </c>
      <c r="C2470" s="12">
        <v>1092.6500000000001</v>
      </c>
      <c r="D2470">
        <v>1094.73</v>
      </c>
      <c r="E2470" s="12">
        <v>1060.1500000000001</v>
      </c>
      <c r="G2470">
        <f t="shared" si="228"/>
        <v>2.3272148342386334E-2</v>
      </c>
      <c r="H2470">
        <f t="shared" si="229"/>
        <v>2.5220078666416956E-2</v>
      </c>
      <c r="I2470">
        <f t="shared" si="230"/>
        <v>-7.1642629705935823E-3</v>
      </c>
      <c r="J2470" t="str">
        <f t="shared" si="231"/>
        <v/>
      </c>
      <c r="K2470" t="str">
        <f t="shared" si="232"/>
        <v/>
      </c>
      <c r="L2470" t="str">
        <f t="shared" si="233"/>
        <v/>
      </c>
      <c r="M2470" t="str">
        <f>IF(Master!D2472&lt;'OHL indexes'!E2470,1,"")</f>
        <v/>
      </c>
      <c r="N2470" t="str">
        <f>IF(Master!D2472&gt;'OHL indexes'!D2470,1,"")</f>
        <v/>
      </c>
    </row>
    <row r="2471" spans="1:14" x14ac:dyDescent="0.25">
      <c r="A2471" s="1">
        <v>41652</v>
      </c>
      <c r="B2471">
        <v>1093.0899999999999</v>
      </c>
      <c r="C2471" s="12">
        <v>1063.99</v>
      </c>
      <c r="D2471">
        <v>1118.71</v>
      </c>
      <c r="E2471" s="12">
        <v>1048.4000000000001</v>
      </c>
      <c r="G2471">
        <f t="shared" si="228"/>
        <v>-2.6621778627560322E-2</v>
      </c>
      <c r="H2471">
        <f t="shared" si="229"/>
        <v>2.3438143245295473E-2</v>
      </c>
      <c r="I2471">
        <f t="shared" si="230"/>
        <v>-4.0884099205005797E-2</v>
      </c>
      <c r="J2471" t="str">
        <f t="shared" si="231"/>
        <v/>
      </c>
      <c r="K2471" t="str">
        <f t="shared" si="232"/>
        <v/>
      </c>
      <c r="L2471" t="str">
        <f t="shared" si="233"/>
        <v/>
      </c>
      <c r="M2471" t="str">
        <f>IF(Master!D2473&lt;'OHL indexes'!E2471,1,"")</f>
        <v/>
      </c>
      <c r="N2471" t="str">
        <f>IF(Master!D2473&gt;'OHL indexes'!D2471,1,"")</f>
        <v/>
      </c>
    </row>
    <row r="2472" spans="1:14" x14ac:dyDescent="0.25">
      <c r="A2472" s="1">
        <v>41653</v>
      </c>
      <c r="B2472">
        <v>1054.56</v>
      </c>
      <c r="C2472" s="12">
        <v>1092.23</v>
      </c>
      <c r="D2472">
        <v>1099.48</v>
      </c>
      <c r="E2472" s="12">
        <v>1049.73</v>
      </c>
      <c r="G2472">
        <f t="shared" si="228"/>
        <v>3.5721059019875767E-2</v>
      </c>
      <c r="H2472">
        <f t="shared" si="229"/>
        <v>4.2595964193597347E-2</v>
      </c>
      <c r="I2472">
        <f t="shared" si="230"/>
        <v>-4.5801092398725096E-3</v>
      </c>
      <c r="J2472" t="str">
        <f t="shared" si="231"/>
        <v/>
      </c>
      <c r="K2472" t="str">
        <f t="shared" si="232"/>
        <v/>
      </c>
      <c r="L2472" t="str">
        <f t="shared" si="233"/>
        <v/>
      </c>
      <c r="M2472" t="str">
        <f>IF(Master!D2474&lt;'OHL indexes'!E2472,1,"")</f>
        <v/>
      </c>
      <c r="N2472" t="str">
        <f>IF(Master!D2474&gt;'OHL indexes'!D2472,1,"")</f>
        <v/>
      </c>
    </row>
    <row r="2473" spans="1:14" x14ac:dyDescent="0.25">
      <c r="A2473" s="1">
        <v>41654</v>
      </c>
      <c r="B2473">
        <v>1058.3499999999999</v>
      </c>
      <c r="C2473" s="12">
        <v>1053.8699999999999</v>
      </c>
      <c r="D2473">
        <v>1074.95</v>
      </c>
      <c r="E2473" s="12">
        <v>1046.29</v>
      </c>
      <c r="G2473">
        <f t="shared" si="228"/>
        <v>-4.2330042046582195E-3</v>
      </c>
      <c r="H2473">
        <f t="shared" si="229"/>
        <v>1.5684792365474598E-2</v>
      </c>
      <c r="I2473">
        <f t="shared" si="230"/>
        <v>-1.1395096140218164E-2</v>
      </c>
      <c r="J2473" t="str">
        <f t="shared" si="231"/>
        <v/>
      </c>
      <c r="K2473" t="str">
        <f t="shared" si="232"/>
        <v/>
      </c>
      <c r="L2473" t="str">
        <f t="shared" si="233"/>
        <v/>
      </c>
      <c r="M2473" t="str">
        <f>IF(Master!D2475&lt;'OHL indexes'!E2473,1,"")</f>
        <v/>
      </c>
      <c r="N2473" t="str">
        <f>IF(Master!D2475&gt;'OHL indexes'!D2473,1,"")</f>
        <v/>
      </c>
    </row>
    <row r="2474" spans="1:14" x14ac:dyDescent="0.25">
      <c r="A2474" s="1">
        <v>41655</v>
      </c>
      <c r="B2474">
        <v>1071.22</v>
      </c>
      <c r="C2474" s="12">
        <v>1056.53</v>
      </c>
      <c r="D2474">
        <v>1079.57</v>
      </c>
      <c r="E2474" s="12">
        <v>1054.57</v>
      </c>
      <c r="G2474">
        <f t="shared" si="228"/>
        <v>-1.3713336196112924E-2</v>
      </c>
      <c r="H2474">
        <f t="shared" si="229"/>
        <v>7.7948507309422155E-3</v>
      </c>
      <c r="I2474">
        <f t="shared" si="230"/>
        <v>-1.5543025709004787E-2</v>
      </c>
      <c r="J2474" t="str">
        <f t="shared" si="231"/>
        <v/>
      </c>
      <c r="K2474" t="str">
        <f t="shared" si="232"/>
        <v/>
      </c>
      <c r="L2474" t="str">
        <f t="shared" si="233"/>
        <v/>
      </c>
      <c r="M2474" t="str">
        <f>IF(Master!D2476&lt;'OHL indexes'!E2474,1,"")</f>
        <v/>
      </c>
      <c r="N2474" t="str">
        <f>IF(Master!D2476&gt;'OHL indexes'!D2474,1,"")</f>
        <v/>
      </c>
    </row>
    <row r="2475" spans="1:14" x14ac:dyDescent="0.25">
      <c r="A2475" s="1">
        <v>41656</v>
      </c>
      <c r="B2475">
        <v>1067.8</v>
      </c>
      <c r="C2475" s="12">
        <v>1070.8800000000001</v>
      </c>
      <c r="D2475">
        <v>1078.4100000000001</v>
      </c>
      <c r="E2475" s="12">
        <v>1051.71</v>
      </c>
      <c r="G2475">
        <f t="shared" si="228"/>
        <v>2.8844352875072587E-3</v>
      </c>
      <c r="H2475">
        <f t="shared" si="229"/>
        <v>9.9363176624838179E-3</v>
      </c>
      <c r="I2475">
        <f t="shared" si="230"/>
        <v>-1.506836486233365E-2</v>
      </c>
      <c r="J2475" t="str">
        <f t="shared" si="231"/>
        <v/>
      </c>
      <c r="K2475" t="str">
        <f t="shared" si="232"/>
        <v/>
      </c>
      <c r="L2475" t="str">
        <f t="shared" si="233"/>
        <v/>
      </c>
      <c r="M2475" t="str">
        <f>IF(Master!D2477&lt;'OHL indexes'!E2475,1,"")</f>
        <v/>
      </c>
      <c r="N2475" t="str">
        <f>IF(Master!D2477&gt;'OHL indexes'!D2475,1,"")</f>
        <v/>
      </c>
    </row>
    <row r="2476" spans="1:14" x14ac:dyDescent="0.25">
      <c r="A2476" s="1">
        <v>41660</v>
      </c>
      <c r="B2476">
        <v>1056.3599999999999</v>
      </c>
      <c r="C2476" s="12">
        <v>1064.04</v>
      </c>
      <c r="D2476">
        <v>1074.97</v>
      </c>
      <c r="E2476" s="12">
        <v>1047.76</v>
      </c>
      <c r="G2476">
        <f t="shared" si="228"/>
        <v>7.2702487788254277E-3</v>
      </c>
      <c r="H2476">
        <f t="shared" si="229"/>
        <v>1.7617100230981952E-2</v>
      </c>
      <c r="I2476">
        <f t="shared" si="230"/>
        <v>-8.1411639971220584E-3</v>
      </c>
      <c r="J2476" t="str">
        <f t="shared" si="231"/>
        <v/>
      </c>
      <c r="K2476" t="str">
        <f t="shared" si="232"/>
        <v/>
      </c>
      <c r="L2476" t="str">
        <f t="shared" si="233"/>
        <v/>
      </c>
      <c r="M2476" t="str">
        <f>IF(Master!D2478&lt;'OHL indexes'!E2476,1,"")</f>
        <v/>
      </c>
      <c r="N2476" t="str">
        <f>IF(Master!D2478&gt;'OHL indexes'!D2476,1,"")</f>
        <v/>
      </c>
    </row>
    <row r="2477" spans="1:14" x14ac:dyDescent="0.25">
      <c r="A2477" s="1">
        <v>41661</v>
      </c>
      <c r="B2477">
        <v>1037.6300000000001</v>
      </c>
      <c r="C2477" s="12">
        <v>1056.3599999999999</v>
      </c>
      <c r="D2477">
        <v>1063.8499999999999</v>
      </c>
      <c r="E2477" s="12">
        <v>1033.8800000000001</v>
      </c>
      <c r="G2477">
        <f t="shared" si="228"/>
        <v>1.8050750267436078E-2</v>
      </c>
      <c r="H2477">
        <f t="shared" si="229"/>
        <v>2.5269122905081653E-2</v>
      </c>
      <c r="I2477">
        <f t="shared" si="230"/>
        <v>-3.6140049921455919E-3</v>
      </c>
      <c r="J2477" t="str">
        <f t="shared" si="231"/>
        <v/>
      </c>
      <c r="K2477" t="str">
        <f t="shared" si="232"/>
        <v/>
      </c>
      <c r="L2477" t="str">
        <f t="shared" si="233"/>
        <v/>
      </c>
      <c r="M2477" t="str">
        <f>IF(Master!D2479&lt;'OHL indexes'!E2477,1,"")</f>
        <v/>
      </c>
      <c r="N2477" t="str">
        <f>IF(Master!D2479&gt;'OHL indexes'!D2477,1,"")</f>
        <v/>
      </c>
    </row>
    <row r="2478" spans="1:14" x14ac:dyDescent="0.25">
      <c r="A2478" s="1">
        <v>41662</v>
      </c>
      <c r="B2478">
        <v>1062.97</v>
      </c>
      <c r="C2478" s="12">
        <v>1034.0899999999999</v>
      </c>
      <c r="D2478">
        <v>1096.29</v>
      </c>
      <c r="E2478" s="12">
        <v>1033.9000000000001</v>
      </c>
      <c r="G2478">
        <f t="shared" si="228"/>
        <v>-2.7169158113587555E-2</v>
      </c>
      <c r="H2478">
        <f t="shared" si="229"/>
        <v>3.1346133945454602E-2</v>
      </c>
      <c r="I2478">
        <f t="shared" si="230"/>
        <v>-2.7347902574860972E-2</v>
      </c>
      <c r="J2478" t="str">
        <f t="shared" si="231"/>
        <v/>
      </c>
      <c r="K2478" t="str">
        <f t="shared" si="232"/>
        <v/>
      </c>
      <c r="L2478" t="str">
        <f t="shared" si="233"/>
        <v/>
      </c>
      <c r="M2478" t="str">
        <f>IF(Master!D2480&lt;'OHL indexes'!E2478,1,"")</f>
        <v/>
      </c>
      <c r="N2478" t="str">
        <f>IF(Master!D2480&gt;'OHL indexes'!D2478,1,"")</f>
        <v/>
      </c>
    </row>
    <row r="2479" spans="1:14" x14ac:dyDescent="0.25">
      <c r="A2479" s="1">
        <v>41663</v>
      </c>
      <c r="B2479">
        <v>1205.98</v>
      </c>
      <c r="C2479" s="12">
        <v>1062.81</v>
      </c>
      <c r="D2479">
        <v>1207.04</v>
      </c>
      <c r="E2479" s="12">
        <v>1059.25</v>
      </c>
      <c r="G2479">
        <f t="shared" si="228"/>
        <v>-0.11871672830395208</v>
      </c>
      <c r="H2479">
        <f t="shared" si="229"/>
        <v>8.7895321647124547E-4</v>
      </c>
      <c r="I2479">
        <f t="shared" si="230"/>
        <v>-0.12166868438945921</v>
      </c>
      <c r="J2479" t="str">
        <f t="shared" si="231"/>
        <v/>
      </c>
      <c r="K2479" t="str">
        <f t="shared" si="232"/>
        <v/>
      </c>
      <c r="L2479" t="str">
        <f t="shared" si="233"/>
        <v/>
      </c>
      <c r="M2479" t="str">
        <f>IF(Master!D2481&lt;'OHL indexes'!E2479,1,"")</f>
        <v/>
      </c>
      <c r="N2479" t="str">
        <f>IF(Master!D2481&gt;'OHL indexes'!D2479,1,"")</f>
        <v/>
      </c>
    </row>
    <row r="2480" spans="1:14" x14ac:dyDescent="0.25">
      <c r="A2480" s="1">
        <v>41666</v>
      </c>
      <c r="B2480">
        <v>1200.3</v>
      </c>
      <c r="C2480" s="12">
        <v>1187.96</v>
      </c>
      <c r="D2480">
        <v>1260.6400000000001</v>
      </c>
      <c r="E2480" s="12">
        <v>1125.07</v>
      </c>
      <c r="G2480">
        <f t="shared" si="228"/>
        <v>-1.0280763142547666E-2</v>
      </c>
      <c r="H2480">
        <f t="shared" si="229"/>
        <v>5.027076564192301E-2</v>
      </c>
      <c r="I2480">
        <f t="shared" si="230"/>
        <v>-6.267599766724985E-2</v>
      </c>
      <c r="J2480" t="str">
        <f t="shared" si="231"/>
        <v/>
      </c>
      <c r="K2480" t="str">
        <f t="shared" si="232"/>
        <v/>
      </c>
      <c r="L2480" t="str">
        <f t="shared" si="233"/>
        <v/>
      </c>
      <c r="M2480" t="str">
        <f>IF(Master!D2482&lt;'OHL indexes'!E2480,1,"")</f>
        <v/>
      </c>
      <c r="N2480" t="str">
        <f>IF(Master!D2482&gt;'OHL indexes'!D2480,1,"")</f>
        <v/>
      </c>
    </row>
    <row r="2481" spans="1:14" x14ac:dyDescent="0.25">
      <c r="A2481" s="1">
        <v>41667</v>
      </c>
      <c r="B2481">
        <v>1136.47</v>
      </c>
      <c r="C2481" s="12">
        <v>1199.52</v>
      </c>
      <c r="D2481">
        <v>1210.99</v>
      </c>
      <c r="E2481" s="12">
        <v>1119.43</v>
      </c>
      <c r="G2481">
        <f t="shared" si="228"/>
        <v>5.5478807183647616E-2</v>
      </c>
      <c r="H2481">
        <f t="shared" si="229"/>
        <v>6.5571462511109013E-2</v>
      </c>
      <c r="I2481">
        <f t="shared" si="230"/>
        <v>-1.499379658064004E-2</v>
      </c>
      <c r="J2481" t="str">
        <f t="shared" si="231"/>
        <v/>
      </c>
      <c r="K2481" t="str">
        <f t="shared" si="232"/>
        <v/>
      </c>
      <c r="L2481" t="str">
        <f t="shared" si="233"/>
        <v/>
      </c>
      <c r="M2481" t="str">
        <f>IF(Master!D2483&lt;'OHL indexes'!E2481,1,"")</f>
        <v/>
      </c>
      <c r="N2481" t="str">
        <f>IF(Master!D2483&gt;'OHL indexes'!D2481,1,"")</f>
        <v/>
      </c>
    </row>
    <row r="2482" spans="1:14" x14ac:dyDescent="0.25">
      <c r="A2482" s="1">
        <v>41668</v>
      </c>
      <c r="B2482">
        <v>1219.79</v>
      </c>
      <c r="C2482" s="12">
        <v>1133.54</v>
      </c>
      <c r="D2482">
        <v>1229.95</v>
      </c>
      <c r="E2482" s="12">
        <v>1104.44</v>
      </c>
      <c r="G2482">
        <f t="shared" si="228"/>
        <v>-7.0708892514285249E-2</v>
      </c>
      <c r="H2482">
        <f t="shared" si="229"/>
        <v>8.3293025848711899E-3</v>
      </c>
      <c r="I2482">
        <f t="shared" si="230"/>
        <v>-9.456545798867011E-2</v>
      </c>
      <c r="J2482" t="str">
        <f t="shared" si="231"/>
        <v/>
      </c>
      <c r="K2482" t="str">
        <f t="shared" si="232"/>
        <v/>
      </c>
      <c r="L2482" t="str">
        <f t="shared" si="233"/>
        <v/>
      </c>
      <c r="M2482" t="str">
        <f>IF(Master!D2484&lt;'OHL indexes'!E2482,1,"")</f>
        <v/>
      </c>
      <c r="N2482" t="str">
        <f>IF(Master!D2484&gt;'OHL indexes'!D2482,1,"")</f>
        <v/>
      </c>
    </row>
    <row r="2483" spans="1:14" x14ac:dyDescent="0.25">
      <c r="A2483" s="1">
        <v>41669</v>
      </c>
      <c r="B2483">
        <v>1236.02</v>
      </c>
      <c r="C2483" s="12">
        <v>1213.53</v>
      </c>
      <c r="D2483">
        <v>1236.02</v>
      </c>
      <c r="E2483" s="12">
        <v>1155.3800000000001</v>
      </c>
      <c r="G2483">
        <f t="shared" si="228"/>
        <v>-1.8195498454717574E-2</v>
      </c>
      <c r="H2483">
        <f t="shared" si="229"/>
        <v>0</v>
      </c>
      <c r="I2483">
        <f t="shared" si="230"/>
        <v>-6.5241662756265972E-2</v>
      </c>
      <c r="J2483" t="str">
        <f t="shared" si="231"/>
        <v/>
      </c>
      <c r="K2483" t="str">
        <f t="shared" si="232"/>
        <v/>
      </c>
      <c r="L2483" t="str">
        <f t="shared" si="233"/>
        <v/>
      </c>
      <c r="M2483" t="str">
        <f>IF(Master!D2485&lt;'OHL indexes'!E2483,1,"")</f>
        <v/>
      </c>
      <c r="N2483" t="str">
        <f>IF(Master!D2485&gt;'OHL indexes'!D2483,1,"")</f>
        <v/>
      </c>
    </row>
    <row r="2484" spans="1:14" x14ac:dyDescent="0.25">
      <c r="A2484" s="1">
        <v>41670</v>
      </c>
      <c r="B2484">
        <v>1301.1500000000001</v>
      </c>
      <c r="C2484" s="12">
        <v>1224.8699999999999</v>
      </c>
      <c r="D2484">
        <v>1328.13</v>
      </c>
      <c r="E2484" s="12">
        <v>1219.6300000000001</v>
      </c>
      <c r="G2484">
        <f t="shared" si="228"/>
        <v>-5.8625062444760512E-2</v>
      </c>
      <c r="H2484">
        <f t="shared" si="229"/>
        <v>2.073550320869999E-2</v>
      </c>
      <c r="I2484">
        <f t="shared" si="230"/>
        <v>-6.265226914652422E-2</v>
      </c>
      <c r="J2484" t="str">
        <f t="shared" si="231"/>
        <v/>
      </c>
      <c r="K2484" t="str">
        <f t="shared" si="232"/>
        <v/>
      </c>
      <c r="L2484" t="str">
        <f t="shared" si="233"/>
        <v/>
      </c>
      <c r="M2484" t="str">
        <f>IF(Master!D2486&lt;'OHL indexes'!E2484,1,"")</f>
        <v/>
      </c>
      <c r="N2484" t="str">
        <f>IF(Master!D2486&gt;'OHL indexes'!D2484,1,"")</f>
        <v/>
      </c>
    </row>
    <row r="2485" spans="1:14" x14ac:dyDescent="0.25">
      <c r="A2485" s="1">
        <v>41673</v>
      </c>
      <c r="B2485">
        <v>1409.19</v>
      </c>
      <c r="C2485" s="12">
        <v>1298.06</v>
      </c>
      <c r="D2485">
        <v>1409.19</v>
      </c>
      <c r="E2485" s="12">
        <v>1274.53</v>
      </c>
      <c r="G2485">
        <f t="shared" si="228"/>
        <v>-7.8860905910487666E-2</v>
      </c>
      <c r="H2485">
        <f t="shared" si="229"/>
        <v>0</v>
      </c>
      <c r="I2485">
        <f t="shared" si="230"/>
        <v>-9.5558441374122727E-2</v>
      </c>
      <c r="J2485" t="str">
        <f t="shared" si="231"/>
        <v/>
      </c>
      <c r="K2485" t="str">
        <f t="shared" si="232"/>
        <v/>
      </c>
      <c r="L2485" t="str">
        <f t="shared" si="233"/>
        <v/>
      </c>
      <c r="M2485" t="str">
        <f>IF(Master!D2487&lt;'OHL indexes'!E2485,1,"")</f>
        <v/>
      </c>
      <c r="N2485" t="str">
        <f>IF(Master!D2487&gt;'OHL indexes'!D2485,1,"")</f>
        <v/>
      </c>
    </row>
    <row r="2486" spans="1:14" x14ac:dyDescent="0.25">
      <c r="A2486" s="1">
        <v>41674</v>
      </c>
      <c r="B2486">
        <v>1378.8</v>
      </c>
      <c r="C2486" s="12">
        <v>1405.47</v>
      </c>
      <c r="D2486">
        <v>1408.13</v>
      </c>
      <c r="E2486" s="12">
        <v>1328.22</v>
      </c>
      <c r="G2486">
        <f t="shared" si="228"/>
        <v>1.9342906875543964E-2</v>
      </c>
      <c r="H2486">
        <f t="shared" si="229"/>
        <v>2.1272120684653339E-2</v>
      </c>
      <c r="I2486">
        <f t="shared" si="230"/>
        <v>-3.6684073107049575E-2</v>
      </c>
      <c r="J2486" t="str">
        <f t="shared" si="231"/>
        <v/>
      </c>
      <c r="K2486" t="str">
        <f t="shared" si="232"/>
        <v/>
      </c>
      <c r="L2486" t="str">
        <f t="shared" si="233"/>
        <v/>
      </c>
      <c r="M2486" t="str">
        <f>IF(Master!D2488&lt;'OHL indexes'!E2486,1,"")</f>
        <v/>
      </c>
      <c r="N2486" t="str">
        <f>IF(Master!D2488&gt;'OHL indexes'!D2486,1,"")</f>
        <v/>
      </c>
    </row>
    <row r="2487" spans="1:14" x14ac:dyDescent="0.25">
      <c r="A2487" s="1">
        <v>41675</v>
      </c>
      <c r="B2487">
        <v>1412.16</v>
      </c>
      <c r="C2487" s="12">
        <v>1373.31</v>
      </c>
      <c r="D2487">
        <v>1440.41</v>
      </c>
      <c r="E2487" s="12">
        <v>1360.36</v>
      </c>
      <c r="G2487">
        <f t="shared" si="228"/>
        <v>-2.7511046906866121E-2</v>
      </c>
      <c r="H2487">
        <f t="shared" si="229"/>
        <v>2.0004815318377611E-2</v>
      </c>
      <c r="I2487">
        <f t="shared" si="230"/>
        <v>-3.6681395875821532E-2</v>
      </c>
      <c r="J2487" t="str">
        <f t="shared" si="231"/>
        <v/>
      </c>
      <c r="K2487" t="str">
        <f t="shared" si="232"/>
        <v/>
      </c>
      <c r="L2487" t="str">
        <f t="shared" si="233"/>
        <v/>
      </c>
      <c r="M2487" t="str">
        <f>IF(Master!D2489&lt;'OHL indexes'!E2487,1,"")</f>
        <v/>
      </c>
      <c r="N2487" t="str">
        <f>IF(Master!D2489&gt;'OHL indexes'!D2487,1,"")</f>
        <v/>
      </c>
    </row>
    <row r="2488" spans="1:14" x14ac:dyDescent="0.25">
      <c r="A2488" s="1">
        <v>41676</v>
      </c>
      <c r="B2488">
        <v>1268.96</v>
      </c>
      <c r="C2488" s="12">
        <v>1412.16</v>
      </c>
      <c r="D2488">
        <v>1415.89</v>
      </c>
      <c r="E2488" s="12">
        <v>1256.51</v>
      </c>
      <c r="G2488">
        <f t="shared" si="228"/>
        <v>0.11284831673181195</v>
      </c>
      <c r="H2488">
        <f t="shared" si="229"/>
        <v>0.11578773168579004</v>
      </c>
      <c r="I2488">
        <f t="shared" si="230"/>
        <v>-9.8111839616694674E-3</v>
      </c>
      <c r="J2488" t="str">
        <f t="shared" si="231"/>
        <v/>
      </c>
      <c r="K2488" t="str">
        <f t="shared" si="232"/>
        <v/>
      </c>
      <c r="L2488" t="str">
        <f t="shared" si="233"/>
        <v/>
      </c>
      <c r="M2488" t="str">
        <f>IF(Master!D2490&lt;'OHL indexes'!E2488,1,"")</f>
        <v/>
      </c>
      <c r="N2488" t="str">
        <f>IF(Master!D2490&gt;'OHL indexes'!D2488,1,"")</f>
        <v/>
      </c>
    </row>
    <row r="2489" spans="1:14" x14ac:dyDescent="0.25">
      <c r="A2489" s="1">
        <v>41677</v>
      </c>
      <c r="B2489">
        <v>1175.8499999999999</v>
      </c>
      <c r="C2489" s="12">
        <v>1269</v>
      </c>
      <c r="D2489">
        <v>1287.23</v>
      </c>
      <c r="E2489" s="12">
        <v>1156.33</v>
      </c>
      <c r="G2489">
        <f t="shared" si="228"/>
        <v>7.9219288174512181E-2</v>
      </c>
      <c r="H2489">
        <f t="shared" si="229"/>
        <v>9.4722966364757522E-2</v>
      </c>
      <c r="I2489">
        <f t="shared" si="230"/>
        <v>-1.6600756899264324E-2</v>
      </c>
      <c r="J2489" t="str">
        <f t="shared" si="231"/>
        <v/>
      </c>
      <c r="K2489" t="str">
        <f t="shared" si="232"/>
        <v/>
      </c>
      <c r="L2489" t="str">
        <f t="shared" si="233"/>
        <v/>
      </c>
      <c r="M2489" t="str">
        <f>IF(Master!D2491&lt;'OHL indexes'!E2489,1,"")</f>
        <v/>
      </c>
      <c r="N2489" t="str">
        <f>IF(Master!D2491&gt;'OHL indexes'!D2489,1,"")</f>
        <v/>
      </c>
    </row>
    <row r="2490" spans="1:14" x14ac:dyDescent="0.25">
      <c r="A2490" s="1">
        <v>41680</v>
      </c>
      <c r="B2490">
        <v>1176.83</v>
      </c>
      <c r="C2490" s="12">
        <v>1175.8499999999999</v>
      </c>
      <c r="D2490">
        <v>1196.8399999999999</v>
      </c>
      <c r="E2490" s="12">
        <v>1159.92</v>
      </c>
      <c r="G2490">
        <f t="shared" si="228"/>
        <v>-8.3274559622037447E-4</v>
      </c>
      <c r="H2490">
        <f t="shared" si="229"/>
        <v>1.7003305490172815E-2</v>
      </c>
      <c r="I2490">
        <f t="shared" si="230"/>
        <v>-1.4369110236822524E-2</v>
      </c>
      <c r="J2490" t="str">
        <f t="shared" si="231"/>
        <v/>
      </c>
      <c r="K2490" t="str">
        <f t="shared" si="232"/>
        <v/>
      </c>
      <c r="L2490" t="str">
        <f t="shared" si="233"/>
        <v/>
      </c>
      <c r="M2490" t="str">
        <f>IF(Master!D2492&lt;'OHL indexes'!E2490,1,"")</f>
        <v/>
      </c>
      <c r="N2490" t="str">
        <f>IF(Master!D2492&gt;'OHL indexes'!D2490,1,"")</f>
        <v/>
      </c>
    </row>
    <row r="2491" spans="1:14" x14ac:dyDescent="0.25">
      <c r="A2491" s="1">
        <v>41681</v>
      </c>
      <c r="B2491">
        <v>1134.8800000000001</v>
      </c>
      <c r="C2491" s="12">
        <v>1168.4000000000001</v>
      </c>
      <c r="D2491">
        <v>1174.3599999999999</v>
      </c>
      <c r="E2491" s="12">
        <v>1125.27</v>
      </c>
      <c r="G2491">
        <f t="shared" si="228"/>
        <v>2.9536162413647205E-2</v>
      </c>
      <c r="H2491">
        <f t="shared" si="229"/>
        <v>3.4787818976455442E-2</v>
      </c>
      <c r="I2491">
        <f t="shared" si="230"/>
        <v>-8.46785563231367E-3</v>
      </c>
      <c r="J2491" t="str">
        <f t="shared" si="231"/>
        <v/>
      </c>
      <c r="K2491" t="str">
        <f t="shared" si="232"/>
        <v/>
      </c>
      <c r="L2491" t="str">
        <f t="shared" si="233"/>
        <v/>
      </c>
      <c r="M2491" t="str">
        <f>IF(Master!D2493&lt;'OHL indexes'!E2491,1,"")</f>
        <v/>
      </c>
      <c r="N2491" t="str">
        <f>IF(Master!D2493&gt;'OHL indexes'!D2491,1,"")</f>
        <v/>
      </c>
    </row>
    <row r="2492" spans="1:14" x14ac:dyDescent="0.25">
      <c r="A2492" s="1">
        <v>41682</v>
      </c>
      <c r="B2492">
        <v>1109.42</v>
      </c>
      <c r="C2492" s="12">
        <v>1137.03</v>
      </c>
      <c r="D2492">
        <v>1146.79</v>
      </c>
      <c r="E2492" s="12">
        <v>1105.7</v>
      </c>
      <c r="G2492">
        <f t="shared" si="228"/>
        <v>2.488687782805421E-2</v>
      </c>
      <c r="H2492">
        <f t="shared" si="229"/>
        <v>3.3684267455066585E-2</v>
      </c>
      <c r="I2492">
        <f t="shared" si="230"/>
        <v>-3.3531034234104418E-3</v>
      </c>
      <c r="J2492" t="str">
        <f t="shared" si="231"/>
        <v/>
      </c>
      <c r="K2492" t="str">
        <f t="shared" si="232"/>
        <v/>
      </c>
      <c r="L2492" t="str">
        <f t="shared" si="233"/>
        <v/>
      </c>
      <c r="M2492" t="str">
        <f>IF(Master!D2494&lt;'OHL indexes'!E2492,1,"")</f>
        <v/>
      </c>
      <c r="N2492" t="str">
        <f>IF(Master!D2494&gt;'OHL indexes'!D2492,1,"")</f>
        <v/>
      </c>
    </row>
    <row r="2493" spans="1:14" x14ac:dyDescent="0.25">
      <c r="A2493" s="1">
        <v>41683</v>
      </c>
      <c r="B2493">
        <v>1106.8800000000001</v>
      </c>
      <c r="C2493" s="12">
        <v>1113.1400000000001</v>
      </c>
      <c r="D2493">
        <v>1151.47</v>
      </c>
      <c r="E2493" s="12">
        <v>1102.58</v>
      </c>
      <c r="G2493">
        <f t="shared" si="228"/>
        <v>5.6555362821624211E-3</v>
      </c>
      <c r="H2493">
        <f t="shared" si="229"/>
        <v>4.028440300664915E-2</v>
      </c>
      <c r="I2493">
        <f t="shared" si="230"/>
        <v>-3.8847932928594009E-3</v>
      </c>
      <c r="J2493" t="str">
        <f t="shared" si="231"/>
        <v/>
      </c>
      <c r="K2493" t="str">
        <f t="shared" si="232"/>
        <v/>
      </c>
      <c r="L2493" t="str">
        <f t="shared" si="233"/>
        <v/>
      </c>
      <c r="M2493" t="str">
        <f>IF(Master!D2495&lt;'OHL indexes'!E2493,1,"")</f>
        <v/>
      </c>
      <c r="N2493" t="str">
        <f>IF(Master!D2495&gt;'OHL indexes'!D2493,1,"")</f>
        <v/>
      </c>
    </row>
    <row r="2494" spans="1:14" x14ac:dyDescent="0.25">
      <c r="A2494" s="1">
        <v>41684</v>
      </c>
      <c r="B2494">
        <v>1087.1600000000001</v>
      </c>
      <c r="C2494" s="12">
        <v>1106.8800000000001</v>
      </c>
      <c r="D2494">
        <v>1113.9100000000001</v>
      </c>
      <c r="E2494" s="12">
        <v>1080.2</v>
      </c>
      <c r="G2494">
        <f t="shared" si="228"/>
        <v>1.8139004378380452E-2</v>
      </c>
      <c r="H2494">
        <f t="shared" si="229"/>
        <v>2.46053938702675E-2</v>
      </c>
      <c r="I2494">
        <f t="shared" si="230"/>
        <v>-6.402001545310787E-3</v>
      </c>
      <c r="J2494" t="str">
        <f t="shared" si="231"/>
        <v/>
      </c>
      <c r="K2494" t="str">
        <f t="shared" si="232"/>
        <v/>
      </c>
      <c r="L2494" t="str">
        <f t="shared" si="233"/>
        <v/>
      </c>
      <c r="M2494" t="str">
        <f>IF(Master!D2496&lt;'OHL indexes'!E2494,1,"")</f>
        <v/>
      </c>
      <c r="N2494" t="str">
        <f>IF(Master!D2496&gt;'OHL indexes'!D2494,1,"")</f>
        <v/>
      </c>
    </row>
    <row r="2495" spans="1:14" x14ac:dyDescent="0.25">
      <c r="A2495" s="1">
        <v>41688</v>
      </c>
      <c r="B2495">
        <v>1069.82</v>
      </c>
      <c r="C2495" s="12">
        <v>1083.8499999999999</v>
      </c>
      <c r="D2495">
        <v>1106.07</v>
      </c>
      <c r="E2495" s="12">
        <v>1065.71</v>
      </c>
      <c r="G2495">
        <f t="shared" si="228"/>
        <v>1.3114355686003165E-2</v>
      </c>
      <c r="H2495">
        <f t="shared" si="229"/>
        <v>3.3884204819502273E-2</v>
      </c>
      <c r="I2495">
        <f t="shared" si="230"/>
        <v>-3.8417677740180123E-3</v>
      </c>
      <c r="J2495" t="str">
        <f t="shared" si="231"/>
        <v/>
      </c>
      <c r="K2495" t="str">
        <f t="shared" si="232"/>
        <v/>
      </c>
      <c r="L2495" t="str">
        <f t="shared" si="233"/>
        <v/>
      </c>
      <c r="M2495" t="str">
        <f>IF(Master!D2497&lt;'OHL indexes'!E2495,1,"")</f>
        <v/>
      </c>
      <c r="N2495" t="str">
        <f>IF(Master!D2497&gt;'OHL indexes'!D2495,1,"")</f>
        <v/>
      </c>
    </row>
    <row r="2496" spans="1:14" x14ac:dyDescent="0.25">
      <c r="A2496" s="1">
        <v>41689</v>
      </c>
      <c r="B2496">
        <v>1140.1600000000001</v>
      </c>
      <c r="C2496" s="12">
        <v>1069.82</v>
      </c>
      <c r="D2496">
        <v>1158.6600000000001</v>
      </c>
      <c r="E2496" s="12">
        <v>1062.42</v>
      </c>
      <c r="G2496">
        <f t="shared" si="228"/>
        <v>-6.1693095705866008E-2</v>
      </c>
      <c r="H2496">
        <f t="shared" si="229"/>
        <v>1.6225792871175981E-2</v>
      </c>
      <c r="I2496">
        <f t="shared" si="230"/>
        <v>-6.8183412854336267E-2</v>
      </c>
      <c r="J2496" t="str">
        <f t="shared" si="231"/>
        <v/>
      </c>
      <c r="K2496" t="str">
        <f t="shared" si="232"/>
        <v/>
      </c>
      <c r="L2496" t="str">
        <f t="shared" si="233"/>
        <v/>
      </c>
      <c r="M2496" t="str">
        <f>IF(Master!D2498&lt;'OHL indexes'!E2496,1,"")</f>
        <v/>
      </c>
      <c r="N2496" t="str">
        <f>IF(Master!D2498&gt;'OHL indexes'!D2496,1,"")</f>
        <v/>
      </c>
    </row>
    <row r="2497" spans="1:14" x14ac:dyDescent="0.25">
      <c r="A2497" s="1">
        <v>41690</v>
      </c>
      <c r="B2497">
        <v>1107.0899999999999</v>
      </c>
      <c r="C2497" s="12">
        <v>1139.97</v>
      </c>
      <c r="D2497">
        <v>1162.22</v>
      </c>
      <c r="E2497" s="12">
        <v>1103.3900000000001</v>
      </c>
      <c r="G2497">
        <f t="shared" si="228"/>
        <v>2.9699482426903012E-2</v>
      </c>
      <c r="H2497">
        <f t="shared" si="229"/>
        <v>4.9797216125156973E-2</v>
      </c>
      <c r="I2497">
        <f t="shared" si="230"/>
        <v>-3.3420950419567053E-3</v>
      </c>
      <c r="J2497" t="str">
        <f t="shared" si="231"/>
        <v/>
      </c>
      <c r="K2497" t="str">
        <f t="shared" si="232"/>
        <v/>
      </c>
      <c r="L2497" t="str">
        <f t="shared" si="233"/>
        <v/>
      </c>
      <c r="M2497" t="str">
        <f>IF(Master!D2499&lt;'OHL indexes'!E2497,1,"")</f>
        <v/>
      </c>
      <c r="N2497" t="str">
        <f>IF(Master!D2499&gt;'OHL indexes'!D2497,1,"")</f>
        <v/>
      </c>
    </row>
    <row r="2498" spans="1:14" x14ac:dyDescent="0.25">
      <c r="A2498" s="1">
        <v>41691</v>
      </c>
      <c r="B2498">
        <v>1120.69</v>
      </c>
      <c r="C2498" s="12">
        <v>1106.7</v>
      </c>
      <c r="D2498">
        <v>1125.1600000000001</v>
      </c>
      <c r="E2498" s="12">
        <v>1085.57</v>
      </c>
      <c r="G2498">
        <f t="shared" si="228"/>
        <v>-1.248338077434441E-2</v>
      </c>
      <c r="H2498">
        <f t="shared" si="229"/>
        <v>3.9886141573495237E-3</v>
      </c>
      <c r="I2498">
        <f t="shared" si="230"/>
        <v>-3.1337836511435069E-2</v>
      </c>
      <c r="J2498" t="str">
        <f t="shared" si="231"/>
        <v/>
      </c>
      <c r="K2498" t="str">
        <f t="shared" si="232"/>
        <v/>
      </c>
      <c r="L2498" t="str">
        <f t="shared" si="233"/>
        <v/>
      </c>
      <c r="M2498" t="str">
        <f>IF(Master!D2500&lt;'OHL indexes'!E2498,1,"")</f>
        <v/>
      </c>
      <c r="N2498" t="str">
        <f>IF(Master!D2500&gt;'OHL indexes'!D2498,1,"")</f>
        <v/>
      </c>
    </row>
    <row r="2499" spans="1:14" x14ac:dyDescent="0.25">
      <c r="A2499" s="1">
        <v>41694</v>
      </c>
      <c r="B2499">
        <v>1110.8</v>
      </c>
      <c r="C2499" s="12">
        <v>1114.48</v>
      </c>
      <c r="D2499">
        <v>1121.51</v>
      </c>
      <c r="E2499" s="12">
        <v>1092.2</v>
      </c>
      <c r="G2499">
        <f t="shared" si="228"/>
        <v>3.3129276197336743E-3</v>
      </c>
      <c r="H2499">
        <f t="shared" si="229"/>
        <v>9.6416996759092211E-3</v>
      </c>
      <c r="I2499">
        <f t="shared" si="230"/>
        <v>-1.6744688512783545E-2</v>
      </c>
      <c r="J2499" t="str">
        <f t="shared" si="231"/>
        <v/>
      </c>
      <c r="K2499" t="str">
        <f t="shared" si="232"/>
        <v/>
      </c>
      <c r="L2499" t="str">
        <f t="shared" si="233"/>
        <v/>
      </c>
      <c r="M2499" t="str">
        <f>IF(Master!D2501&lt;'OHL indexes'!E2499,1,"")</f>
        <v/>
      </c>
      <c r="N2499" t="str">
        <f>IF(Master!D2501&gt;'OHL indexes'!D2499,1,"")</f>
        <v/>
      </c>
    </row>
    <row r="2500" spans="1:14" x14ac:dyDescent="0.25">
      <c r="A2500" s="1">
        <v>41695</v>
      </c>
      <c r="B2500">
        <v>1103.44</v>
      </c>
      <c r="C2500" s="12">
        <v>1109.06</v>
      </c>
      <c r="D2500">
        <v>1132.58</v>
      </c>
      <c r="E2500" s="12">
        <v>1096.8499999999999</v>
      </c>
      <c r="G2500">
        <f t="shared" si="228"/>
        <v>5.0931631987238823E-3</v>
      </c>
      <c r="H2500">
        <f t="shared" si="229"/>
        <v>2.64083230624228E-2</v>
      </c>
      <c r="I2500">
        <f t="shared" si="230"/>
        <v>-5.9722322917423742E-3</v>
      </c>
      <c r="J2500" t="str">
        <f t="shared" si="231"/>
        <v/>
      </c>
      <c r="K2500" t="str">
        <f t="shared" si="232"/>
        <v/>
      </c>
      <c r="L2500" t="str">
        <f t="shared" si="233"/>
        <v/>
      </c>
      <c r="M2500" t="str">
        <f>IF(Master!D2502&lt;'OHL indexes'!E2500,1,"")</f>
        <v/>
      </c>
      <c r="N2500" t="str">
        <f>IF(Master!D2502&gt;'OHL indexes'!D2500,1,"")</f>
        <v/>
      </c>
    </row>
    <row r="2501" spans="1:14" x14ac:dyDescent="0.25">
      <c r="A2501" s="1">
        <v>41696</v>
      </c>
      <c r="B2501">
        <v>1131.8900000000001</v>
      </c>
      <c r="C2501" s="12">
        <v>1102.47</v>
      </c>
      <c r="D2501">
        <v>1142.26</v>
      </c>
      <c r="E2501" s="12">
        <v>1089.7</v>
      </c>
      <c r="G2501">
        <f t="shared" si="228"/>
        <v>-2.5991925010380945E-2</v>
      </c>
      <c r="H2501">
        <f t="shared" si="229"/>
        <v>9.1616676532171315E-3</v>
      </c>
      <c r="I2501">
        <f t="shared" si="230"/>
        <v>-3.7273940047177767E-2</v>
      </c>
      <c r="J2501" t="str">
        <f t="shared" si="231"/>
        <v/>
      </c>
      <c r="K2501" t="str">
        <f t="shared" si="232"/>
        <v/>
      </c>
      <c r="L2501" t="str">
        <f t="shared" si="233"/>
        <v/>
      </c>
      <c r="M2501" t="str">
        <f>IF(Master!D2503&lt;'OHL indexes'!E2501,1,"")</f>
        <v/>
      </c>
      <c r="N2501" t="str">
        <f>IF(Master!D2503&gt;'OHL indexes'!D2501,1,"")</f>
        <v/>
      </c>
    </row>
    <row r="2502" spans="1:14" x14ac:dyDescent="0.25">
      <c r="A2502" s="1">
        <v>41697</v>
      </c>
      <c r="B2502">
        <v>1119.52</v>
      </c>
      <c r="C2502" s="12">
        <v>1129.1500000000001</v>
      </c>
      <c r="D2502">
        <v>1150.75</v>
      </c>
      <c r="E2502" s="12">
        <v>1115.8499999999999</v>
      </c>
      <c r="G2502">
        <f t="shared" si="228"/>
        <v>8.6019008146349663E-3</v>
      </c>
      <c r="H2502">
        <f t="shared" si="229"/>
        <v>2.7895883950264322E-2</v>
      </c>
      <c r="I2502">
        <f t="shared" si="230"/>
        <v>-3.2781906531371696E-3</v>
      </c>
      <c r="J2502" t="str">
        <f t="shared" si="231"/>
        <v/>
      </c>
      <c r="K2502" t="str">
        <f t="shared" si="232"/>
        <v/>
      </c>
      <c r="L2502" t="str">
        <f t="shared" si="233"/>
        <v/>
      </c>
      <c r="M2502" t="str">
        <f>IF(Master!D2504&lt;'OHL indexes'!E2502,1,"")</f>
        <v/>
      </c>
      <c r="N2502" t="str">
        <f>IF(Master!D2504&gt;'OHL indexes'!D2502,1,"")</f>
        <v/>
      </c>
    </row>
    <row r="2503" spans="1:14" x14ac:dyDescent="0.25">
      <c r="A2503" s="1">
        <v>41698</v>
      </c>
      <c r="B2503">
        <v>1130.52</v>
      </c>
      <c r="C2503" s="12">
        <v>1116.3900000000001</v>
      </c>
      <c r="D2503">
        <v>1163.52</v>
      </c>
      <c r="E2503" s="12">
        <v>1098.8699999999999</v>
      </c>
      <c r="G2503">
        <f t="shared" ref="G2503:G2566" si="234">C2503/$B2503-1</f>
        <v>-1.2498673176944974E-2</v>
      </c>
      <c r="H2503">
        <f t="shared" ref="H2503:H2566" si="235">D2503/$B2503-1</f>
        <v>2.9190107207302862E-2</v>
      </c>
      <c r="I2503">
        <f t="shared" ref="I2503:I2566" si="236">E2503/$B2503-1</f>
        <v>-2.7995966457913246E-2</v>
      </c>
      <c r="J2503" t="str">
        <f t="shared" ref="J2503:J2566" si="237">IF(C2503&lt;E2503,1,"")</f>
        <v/>
      </c>
      <c r="K2503" t="str">
        <f t="shared" ref="K2503:K2566" si="238">IF(C2504&gt;D2504,1,"")</f>
        <v/>
      </c>
      <c r="L2503" t="str">
        <f t="shared" ref="L2503:L2566" si="239">IF(E2504&gt;D2504,1,"")</f>
        <v/>
      </c>
      <c r="M2503" t="str">
        <f>IF(Master!D2505&lt;'OHL indexes'!E2503,1,"")</f>
        <v/>
      </c>
      <c r="N2503" t="str">
        <f>IF(Master!D2505&gt;'OHL indexes'!D2503,1,"")</f>
        <v/>
      </c>
    </row>
    <row r="2504" spans="1:14" x14ac:dyDescent="0.25">
      <c r="A2504" s="1">
        <v>41701</v>
      </c>
      <c r="B2504">
        <v>1217.04</v>
      </c>
      <c r="C2504" s="12">
        <v>1171.95</v>
      </c>
      <c r="D2504">
        <v>1243.5899999999999</v>
      </c>
      <c r="E2504" s="12">
        <v>1171.95</v>
      </c>
      <c r="G2504">
        <f t="shared" si="234"/>
        <v>-3.7048905541313237E-2</v>
      </c>
      <c r="H2504">
        <f t="shared" si="235"/>
        <v>2.1815223821731289E-2</v>
      </c>
      <c r="I2504">
        <f t="shared" si="236"/>
        <v>-3.7048905541313237E-2</v>
      </c>
      <c r="J2504" t="str">
        <f t="shared" si="237"/>
        <v/>
      </c>
      <c r="K2504" t="str">
        <f t="shared" si="238"/>
        <v/>
      </c>
      <c r="L2504" t="str">
        <f t="shared" si="239"/>
        <v/>
      </c>
      <c r="M2504" t="str">
        <f>IF(Master!D2506&lt;'OHL indexes'!E2504,1,"")</f>
        <v/>
      </c>
      <c r="N2504" t="str">
        <f>IF(Master!D2506&gt;'OHL indexes'!D2504,1,"")</f>
        <v/>
      </c>
    </row>
    <row r="2505" spans="1:14" x14ac:dyDescent="0.25">
      <c r="A2505" s="1">
        <v>41702</v>
      </c>
      <c r="B2505">
        <v>1122.83</v>
      </c>
      <c r="C2505" s="12">
        <v>1213.73</v>
      </c>
      <c r="D2505">
        <v>1215.1099999999999</v>
      </c>
      <c r="E2505" s="12">
        <v>1117.24</v>
      </c>
      <c r="G2505">
        <f t="shared" si="234"/>
        <v>8.0956155428693721E-2</v>
      </c>
      <c r="H2505">
        <f t="shared" si="235"/>
        <v>8.2185192771835336E-2</v>
      </c>
      <c r="I2505">
        <f t="shared" si="236"/>
        <v>-4.9784918464949035E-3</v>
      </c>
      <c r="J2505" t="str">
        <f t="shared" si="237"/>
        <v/>
      </c>
      <c r="K2505" t="str">
        <f t="shared" si="238"/>
        <v/>
      </c>
      <c r="L2505" t="str">
        <f t="shared" si="239"/>
        <v/>
      </c>
      <c r="M2505" t="str">
        <f>IF(Master!D2507&lt;'OHL indexes'!E2505,1,"")</f>
        <v/>
      </c>
      <c r="N2505" t="str">
        <f>IF(Master!D2507&gt;'OHL indexes'!D2505,1,"")</f>
        <v/>
      </c>
    </row>
    <row r="2506" spans="1:14" x14ac:dyDescent="0.25">
      <c r="A2506" s="1">
        <v>41703</v>
      </c>
      <c r="B2506">
        <v>1124.56</v>
      </c>
      <c r="C2506" s="12">
        <v>1122.83</v>
      </c>
      <c r="D2506">
        <v>1144.76</v>
      </c>
      <c r="E2506" s="12">
        <v>1113.79</v>
      </c>
      <c r="G2506">
        <f t="shared" si="234"/>
        <v>-1.5383794550757335E-3</v>
      </c>
      <c r="H2506">
        <f t="shared" si="235"/>
        <v>1.7962580920537929E-2</v>
      </c>
      <c r="I2506">
        <f t="shared" si="236"/>
        <v>-9.5770790353559843E-3</v>
      </c>
      <c r="J2506" t="str">
        <f t="shared" si="237"/>
        <v/>
      </c>
      <c r="K2506" t="str">
        <f t="shared" si="238"/>
        <v/>
      </c>
      <c r="L2506" t="str">
        <f t="shared" si="239"/>
        <v/>
      </c>
      <c r="M2506" t="str">
        <f>IF(Master!D2508&lt;'OHL indexes'!E2506,1,"")</f>
        <v/>
      </c>
      <c r="N2506" t="str">
        <f>IF(Master!D2508&gt;'OHL indexes'!D2506,1,"")</f>
        <v/>
      </c>
    </row>
    <row r="2507" spans="1:14" x14ac:dyDescent="0.25">
      <c r="A2507" s="1">
        <v>41704</v>
      </c>
      <c r="B2507">
        <v>1119.3800000000001</v>
      </c>
      <c r="C2507" s="12">
        <v>1123.95</v>
      </c>
      <c r="D2507">
        <v>1136.08</v>
      </c>
      <c r="E2507" s="12">
        <v>1110.54</v>
      </c>
      <c r="G2507">
        <f t="shared" si="234"/>
        <v>4.082617163072344E-3</v>
      </c>
      <c r="H2507">
        <f t="shared" si="235"/>
        <v>1.4918973002912228E-2</v>
      </c>
      <c r="I2507">
        <f t="shared" si="236"/>
        <v>-7.8972288230986232E-3</v>
      </c>
      <c r="J2507" t="str">
        <f t="shared" si="237"/>
        <v/>
      </c>
      <c r="K2507" t="str">
        <f t="shared" si="238"/>
        <v/>
      </c>
      <c r="L2507" t="str">
        <f t="shared" si="239"/>
        <v/>
      </c>
      <c r="M2507" t="str">
        <f>IF(Master!D2509&lt;'OHL indexes'!E2507,1,"")</f>
        <v/>
      </c>
      <c r="N2507" t="str">
        <f>IF(Master!D2509&gt;'OHL indexes'!D2507,1,"")</f>
        <v/>
      </c>
    </row>
    <row r="2508" spans="1:14" x14ac:dyDescent="0.25">
      <c r="A2508" s="1">
        <v>41705</v>
      </c>
      <c r="B2508">
        <v>1145.26</v>
      </c>
      <c r="C2508" s="12">
        <v>1119.3800000000001</v>
      </c>
      <c r="D2508">
        <v>1156.19</v>
      </c>
      <c r="E2508" s="12">
        <v>1099.8599999999999</v>
      </c>
      <c r="G2508">
        <f t="shared" si="234"/>
        <v>-2.2597488779840247E-2</v>
      </c>
      <c r="H2508">
        <f t="shared" si="235"/>
        <v>9.5436844035416968E-3</v>
      </c>
      <c r="I2508">
        <f t="shared" si="236"/>
        <v>-3.9641653423676759E-2</v>
      </c>
      <c r="J2508" t="str">
        <f t="shared" si="237"/>
        <v/>
      </c>
      <c r="K2508" t="str">
        <f t="shared" si="238"/>
        <v/>
      </c>
      <c r="L2508" t="str">
        <f t="shared" si="239"/>
        <v/>
      </c>
      <c r="M2508" t="str">
        <f>IF(Master!D2510&lt;'OHL indexes'!E2508,1,"")</f>
        <v/>
      </c>
      <c r="N2508" t="str">
        <f>IF(Master!D2510&gt;'OHL indexes'!D2508,1,"")</f>
        <v/>
      </c>
    </row>
    <row r="2509" spans="1:14" x14ac:dyDescent="0.25">
      <c r="A2509" s="1">
        <v>41708</v>
      </c>
      <c r="B2509">
        <v>1143.1600000000001</v>
      </c>
      <c r="C2509" s="12">
        <v>1150.05</v>
      </c>
      <c r="D2509">
        <v>1178</v>
      </c>
      <c r="E2509" s="12">
        <v>1131.24</v>
      </c>
      <c r="G2509">
        <f t="shared" si="234"/>
        <v>6.0271528045066081E-3</v>
      </c>
      <c r="H2509">
        <f t="shared" si="235"/>
        <v>3.0476923615241791E-2</v>
      </c>
      <c r="I2509">
        <f t="shared" si="236"/>
        <v>-1.0427236782252769E-2</v>
      </c>
      <c r="J2509" t="str">
        <f t="shared" si="237"/>
        <v/>
      </c>
      <c r="K2509" t="str">
        <f t="shared" si="238"/>
        <v/>
      </c>
      <c r="L2509" t="str">
        <f t="shared" si="239"/>
        <v/>
      </c>
      <c r="M2509" t="str">
        <f>IF(Master!D2511&lt;'OHL indexes'!E2509,1,"")</f>
        <v/>
      </c>
      <c r="N2509" t="str">
        <f>IF(Master!D2511&gt;'OHL indexes'!D2509,1,"")</f>
        <v/>
      </c>
    </row>
    <row r="2510" spans="1:14" x14ac:dyDescent="0.25">
      <c r="A2510" s="1">
        <v>41709</v>
      </c>
      <c r="B2510">
        <v>1158.6400000000001</v>
      </c>
      <c r="C2510" s="12">
        <v>1143.1600000000001</v>
      </c>
      <c r="D2510">
        <v>1163.99</v>
      </c>
      <c r="E2510" s="12">
        <v>1120.99</v>
      </c>
      <c r="G2510">
        <f t="shared" si="234"/>
        <v>-1.3360491610854064E-2</v>
      </c>
      <c r="H2510">
        <f t="shared" si="235"/>
        <v>4.6174825657667729E-3</v>
      </c>
      <c r="I2510">
        <f t="shared" si="236"/>
        <v>-3.2494994131050281E-2</v>
      </c>
      <c r="J2510" t="str">
        <f t="shared" si="237"/>
        <v/>
      </c>
      <c r="K2510" t="str">
        <f t="shared" si="238"/>
        <v/>
      </c>
      <c r="L2510" t="str">
        <f t="shared" si="239"/>
        <v/>
      </c>
      <c r="M2510" t="str">
        <f>IF(Master!D2512&lt;'OHL indexes'!E2510,1,"")</f>
        <v/>
      </c>
      <c r="N2510" t="str">
        <f>IF(Master!D2512&gt;'OHL indexes'!D2510,1,"")</f>
        <v/>
      </c>
    </row>
    <row r="2511" spans="1:14" x14ac:dyDescent="0.25">
      <c r="A2511" s="1">
        <v>41710</v>
      </c>
      <c r="B2511">
        <v>1146.24</v>
      </c>
      <c r="C2511" s="12">
        <v>1155.97</v>
      </c>
      <c r="D2511">
        <v>1188.4000000000001</v>
      </c>
      <c r="E2511" s="12">
        <v>1142.46</v>
      </c>
      <c r="G2511">
        <f t="shared" si="234"/>
        <v>8.4886236739252219E-3</v>
      </c>
      <c r="H2511">
        <f t="shared" si="235"/>
        <v>3.6781127861529983E-2</v>
      </c>
      <c r="I2511">
        <f t="shared" si="236"/>
        <v>-3.2977386934672781E-3</v>
      </c>
      <c r="J2511" t="str">
        <f t="shared" si="237"/>
        <v/>
      </c>
      <c r="K2511" t="str">
        <f t="shared" si="238"/>
        <v/>
      </c>
      <c r="L2511" t="str">
        <f t="shared" si="239"/>
        <v/>
      </c>
      <c r="M2511" t="str">
        <f>IF(Master!D2513&lt;'OHL indexes'!E2511,1,"")</f>
        <v/>
      </c>
      <c r="N2511" t="str">
        <f>IF(Master!D2513&gt;'OHL indexes'!D2511,1,"")</f>
        <v/>
      </c>
    </row>
    <row r="2512" spans="1:14" x14ac:dyDescent="0.25">
      <c r="A2512" s="1">
        <v>41711</v>
      </c>
      <c r="B2512">
        <v>1200.68</v>
      </c>
      <c r="C2512" s="12">
        <v>1142.6199999999999</v>
      </c>
      <c r="D2512">
        <v>1218.19</v>
      </c>
      <c r="E2512" s="12">
        <v>1133.68</v>
      </c>
      <c r="G2512">
        <f t="shared" si="234"/>
        <v>-4.8355931638738192E-2</v>
      </c>
      <c r="H2512">
        <f t="shared" si="235"/>
        <v>1.4583402738448159E-2</v>
      </c>
      <c r="I2512">
        <f t="shared" si="236"/>
        <v>-5.5801712362994249E-2</v>
      </c>
      <c r="J2512" t="str">
        <f t="shared" si="237"/>
        <v/>
      </c>
      <c r="K2512" t="str">
        <f t="shared" si="238"/>
        <v/>
      </c>
      <c r="L2512" t="str">
        <f t="shared" si="239"/>
        <v/>
      </c>
      <c r="M2512" t="str">
        <f>IF(Master!D2514&lt;'OHL indexes'!E2512,1,"")</f>
        <v/>
      </c>
      <c r="N2512" t="str">
        <f>IF(Master!D2514&gt;'OHL indexes'!D2512,1,"")</f>
        <v/>
      </c>
    </row>
    <row r="2513" spans="1:14" x14ac:dyDescent="0.25">
      <c r="A2513" s="1">
        <v>41712</v>
      </c>
      <c r="B2513">
        <v>1241.4100000000001</v>
      </c>
      <c r="C2513" s="12">
        <v>1203.54</v>
      </c>
      <c r="D2513">
        <v>1259.8800000000001</v>
      </c>
      <c r="E2513" s="12">
        <v>1199.54</v>
      </c>
      <c r="G2513">
        <f t="shared" si="234"/>
        <v>-3.0505634721808339E-2</v>
      </c>
      <c r="H2513">
        <f t="shared" si="235"/>
        <v>1.4878243287874238E-2</v>
      </c>
      <c r="I2513">
        <f t="shared" si="236"/>
        <v>-3.3727777285506133E-2</v>
      </c>
      <c r="J2513" t="str">
        <f t="shared" si="237"/>
        <v/>
      </c>
      <c r="K2513" t="str">
        <f t="shared" si="238"/>
        <v/>
      </c>
      <c r="L2513" t="str">
        <f t="shared" si="239"/>
        <v/>
      </c>
      <c r="M2513" t="str">
        <f>IF(Master!D2515&lt;'OHL indexes'!E2513,1,"")</f>
        <v/>
      </c>
      <c r="N2513" t="str">
        <f>IF(Master!D2515&gt;'OHL indexes'!D2513,1,"")</f>
        <v/>
      </c>
    </row>
    <row r="2514" spans="1:14" x14ac:dyDescent="0.25">
      <c r="A2514" s="1">
        <v>41715</v>
      </c>
      <c r="B2514">
        <v>1170.29</v>
      </c>
      <c r="C2514" s="12">
        <v>1241.4100000000001</v>
      </c>
      <c r="D2514">
        <v>1255.1400000000001</v>
      </c>
      <c r="E2514" s="12">
        <v>1166.0899999999999</v>
      </c>
      <c r="G2514">
        <f t="shared" si="234"/>
        <v>6.0771261823992395E-2</v>
      </c>
      <c r="H2514">
        <f t="shared" si="235"/>
        <v>7.250339659400673E-2</v>
      </c>
      <c r="I2514">
        <f t="shared" si="236"/>
        <v>-3.588854044723977E-3</v>
      </c>
      <c r="J2514" t="str">
        <f t="shared" si="237"/>
        <v/>
      </c>
      <c r="K2514" t="str">
        <f t="shared" si="238"/>
        <v/>
      </c>
      <c r="L2514" t="str">
        <f t="shared" si="239"/>
        <v/>
      </c>
      <c r="M2514" t="str">
        <f>IF(Master!D2516&lt;'OHL indexes'!E2514,1,"")</f>
        <v/>
      </c>
      <c r="N2514" t="str">
        <f>IF(Master!D2516&gt;'OHL indexes'!D2514,1,"")</f>
        <v/>
      </c>
    </row>
    <row r="2515" spans="1:14" x14ac:dyDescent="0.25">
      <c r="A2515" s="1">
        <v>41716</v>
      </c>
      <c r="B2515">
        <v>1130.44</v>
      </c>
      <c r="C2515" s="12">
        <v>1169.57</v>
      </c>
      <c r="D2515">
        <v>1186.96</v>
      </c>
      <c r="E2515" s="12">
        <v>1123.19</v>
      </c>
      <c r="G2515">
        <f t="shared" si="234"/>
        <v>3.4614840239198807E-2</v>
      </c>
      <c r="H2515">
        <f t="shared" si="235"/>
        <v>4.9998230777396291E-2</v>
      </c>
      <c r="I2515">
        <f t="shared" si="236"/>
        <v>-6.4134319380064753E-3</v>
      </c>
      <c r="J2515" t="str">
        <f t="shared" si="237"/>
        <v/>
      </c>
      <c r="K2515" t="str">
        <f t="shared" si="238"/>
        <v/>
      </c>
      <c r="L2515" t="str">
        <f t="shared" si="239"/>
        <v/>
      </c>
      <c r="M2515" t="str">
        <f>IF(Master!D2517&lt;'OHL indexes'!E2515,1,"")</f>
        <v/>
      </c>
      <c r="N2515" t="str">
        <f>IF(Master!D2517&gt;'OHL indexes'!D2515,1,"")</f>
        <v/>
      </c>
    </row>
    <row r="2516" spans="1:14" x14ac:dyDescent="0.25">
      <c r="A2516" s="1">
        <v>41717</v>
      </c>
      <c r="B2516">
        <v>1158.8499999999999</v>
      </c>
      <c r="C2516" s="12">
        <v>1130.3</v>
      </c>
      <c r="D2516">
        <v>1191.4000000000001</v>
      </c>
      <c r="E2516" s="12">
        <v>1115.98</v>
      </c>
      <c r="G2516">
        <f t="shared" si="234"/>
        <v>-2.4636493075031241E-2</v>
      </c>
      <c r="H2516">
        <f t="shared" si="235"/>
        <v>2.8088190878888808E-2</v>
      </c>
      <c r="I2516">
        <f t="shared" si="236"/>
        <v>-3.6993571212840193E-2</v>
      </c>
      <c r="J2516" t="str">
        <f t="shared" si="237"/>
        <v/>
      </c>
      <c r="K2516" t="str">
        <f t="shared" si="238"/>
        <v/>
      </c>
      <c r="L2516" t="str">
        <f t="shared" si="239"/>
        <v/>
      </c>
      <c r="M2516" t="str">
        <f>IF(Master!D2518&lt;'OHL indexes'!E2516,1,"")</f>
        <v/>
      </c>
      <c r="N2516" t="str">
        <f>IF(Master!D2518&gt;'OHL indexes'!D2516,1,"")</f>
        <v/>
      </c>
    </row>
    <row r="2517" spans="1:14" x14ac:dyDescent="0.25">
      <c r="A2517" s="1">
        <v>41718</v>
      </c>
      <c r="B2517">
        <v>1140.45</v>
      </c>
      <c r="C2517" s="12">
        <v>1155.24</v>
      </c>
      <c r="D2517">
        <v>1169.75</v>
      </c>
      <c r="E2517" s="12">
        <v>1133.23</v>
      </c>
      <c r="G2517">
        <f t="shared" si="234"/>
        <v>1.2968565040115676E-2</v>
      </c>
      <c r="H2517">
        <f t="shared" si="235"/>
        <v>2.5691612959796606E-2</v>
      </c>
      <c r="I2517">
        <f t="shared" si="236"/>
        <v>-6.3308343197860939E-3</v>
      </c>
      <c r="J2517" t="str">
        <f t="shared" si="237"/>
        <v/>
      </c>
      <c r="K2517" t="str">
        <f t="shared" si="238"/>
        <v/>
      </c>
      <c r="L2517" t="str">
        <f t="shared" si="239"/>
        <v/>
      </c>
      <c r="M2517" t="str">
        <f>IF(Master!D2519&lt;'OHL indexes'!E2517,1,"")</f>
        <v/>
      </c>
      <c r="N2517" t="str">
        <f>IF(Master!D2519&gt;'OHL indexes'!D2517,1,"")</f>
        <v/>
      </c>
    </row>
    <row r="2518" spans="1:14" x14ac:dyDescent="0.25">
      <c r="A2518" s="1">
        <v>41719</v>
      </c>
      <c r="B2518">
        <v>1158.48</v>
      </c>
      <c r="C2518" s="12">
        <v>1140.24</v>
      </c>
      <c r="D2518">
        <v>1159.51</v>
      </c>
      <c r="E2518" s="12">
        <v>1123.25</v>
      </c>
      <c r="G2518">
        <f t="shared" si="234"/>
        <v>-1.5744769007665194E-2</v>
      </c>
      <c r="H2518">
        <f t="shared" si="235"/>
        <v>8.8909605690212778E-4</v>
      </c>
      <c r="I2518">
        <f t="shared" si="236"/>
        <v>-3.0410537946274463E-2</v>
      </c>
      <c r="J2518" t="str">
        <f t="shared" si="237"/>
        <v/>
      </c>
      <c r="K2518" t="str">
        <f t="shared" si="238"/>
        <v/>
      </c>
      <c r="L2518" t="str">
        <f t="shared" si="239"/>
        <v/>
      </c>
      <c r="M2518" t="str">
        <f>IF(Master!D2520&lt;'OHL indexes'!E2518,1,"")</f>
        <v/>
      </c>
      <c r="N2518" t="str">
        <f>IF(Master!D2520&gt;'OHL indexes'!D2518,1,"")</f>
        <v/>
      </c>
    </row>
    <row r="2519" spans="1:14" x14ac:dyDescent="0.25">
      <c r="A2519" s="1">
        <v>41722</v>
      </c>
      <c r="B2519">
        <v>1155.57</v>
      </c>
      <c r="C2519" s="12">
        <v>1151.28</v>
      </c>
      <c r="D2519">
        <v>1186.46</v>
      </c>
      <c r="E2519" s="12">
        <v>1133.92</v>
      </c>
      <c r="G2519">
        <f t="shared" si="234"/>
        <v>-3.7124535943300341E-3</v>
      </c>
      <c r="H2519">
        <f t="shared" si="235"/>
        <v>2.6731396626773041E-2</v>
      </c>
      <c r="I2519">
        <f t="shared" si="236"/>
        <v>-1.8735342731292626E-2</v>
      </c>
      <c r="J2519" t="str">
        <f t="shared" si="237"/>
        <v/>
      </c>
      <c r="K2519" t="str">
        <f t="shared" si="238"/>
        <v/>
      </c>
      <c r="L2519" t="str">
        <f t="shared" si="239"/>
        <v/>
      </c>
      <c r="M2519" t="str">
        <f>IF(Master!D2521&lt;'OHL indexes'!E2519,1,"")</f>
        <v/>
      </c>
      <c r="N2519" t="str">
        <f>IF(Master!D2521&gt;'OHL indexes'!D2519,1,"")</f>
        <v/>
      </c>
    </row>
    <row r="2520" spans="1:14" x14ac:dyDescent="0.25">
      <c r="A2520" s="1">
        <v>41723</v>
      </c>
      <c r="B2520">
        <v>1138.45</v>
      </c>
      <c r="C2520" s="12">
        <v>1152.1500000000001</v>
      </c>
      <c r="D2520">
        <v>1160.95</v>
      </c>
      <c r="E2520" s="12">
        <v>1132.1099999999999</v>
      </c>
      <c r="G2520">
        <f t="shared" si="234"/>
        <v>1.2033905749044838E-2</v>
      </c>
      <c r="H2520">
        <f t="shared" si="235"/>
        <v>1.9763713821423945E-2</v>
      </c>
      <c r="I2520">
        <f t="shared" si="236"/>
        <v>-5.5689753612369053E-3</v>
      </c>
      <c r="J2520" t="str">
        <f t="shared" si="237"/>
        <v/>
      </c>
      <c r="K2520" t="str">
        <f t="shared" si="238"/>
        <v/>
      </c>
      <c r="L2520" t="str">
        <f t="shared" si="239"/>
        <v/>
      </c>
      <c r="M2520" t="str">
        <f>IF(Master!D2522&lt;'OHL indexes'!E2520,1,"")</f>
        <v/>
      </c>
      <c r="N2520" t="str">
        <f>IF(Master!D2522&gt;'OHL indexes'!D2520,1,"")</f>
        <v/>
      </c>
    </row>
    <row r="2521" spans="1:14" x14ac:dyDescent="0.25">
      <c r="A2521" s="1">
        <v>41724</v>
      </c>
      <c r="B2521">
        <v>1164.6099999999999</v>
      </c>
      <c r="C2521" s="12">
        <v>1138.96</v>
      </c>
      <c r="D2521">
        <v>1174.1400000000001</v>
      </c>
      <c r="E2521" s="12">
        <v>1124.9100000000001</v>
      </c>
      <c r="G2521">
        <f t="shared" si="234"/>
        <v>-2.2024540404083637E-2</v>
      </c>
      <c r="H2521">
        <f t="shared" si="235"/>
        <v>8.1829968830768873E-3</v>
      </c>
      <c r="I2521">
        <f t="shared" si="236"/>
        <v>-3.4088664874936558E-2</v>
      </c>
      <c r="J2521" t="str">
        <f t="shared" si="237"/>
        <v/>
      </c>
      <c r="K2521" t="str">
        <f t="shared" si="238"/>
        <v/>
      </c>
      <c r="L2521" t="str">
        <f t="shared" si="239"/>
        <v/>
      </c>
      <c r="M2521" t="str">
        <f>IF(Master!D2523&lt;'OHL indexes'!E2521,1,"")</f>
        <v/>
      </c>
      <c r="N2521" t="str">
        <f>IF(Master!D2523&gt;'OHL indexes'!D2521,1,"")</f>
        <v/>
      </c>
    </row>
    <row r="2522" spans="1:14" x14ac:dyDescent="0.25">
      <c r="A2522" s="1">
        <v>41725</v>
      </c>
      <c r="B2522">
        <v>1144.31</v>
      </c>
      <c r="C2522" s="12">
        <v>1163.8900000000001</v>
      </c>
      <c r="D2522">
        <v>1174.17</v>
      </c>
      <c r="E2522" s="12">
        <v>1140.72</v>
      </c>
      <c r="G2522">
        <f t="shared" si="234"/>
        <v>1.7110747961653905E-2</v>
      </c>
      <c r="H2522">
        <f t="shared" si="235"/>
        <v>2.6094327586056343E-2</v>
      </c>
      <c r="I2522">
        <f t="shared" si="236"/>
        <v>-3.1372617559926042E-3</v>
      </c>
      <c r="J2522" t="str">
        <f t="shared" si="237"/>
        <v/>
      </c>
      <c r="K2522" t="str">
        <f t="shared" si="238"/>
        <v/>
      </c>
      <c r="L2522" t="str">
        <f t="shared" si="239"/>
        <v/>
      </c>
      <c r="M2522" t="str">
        <f>IF(Master!D2524&lt;'OHL indexes'!E2522,1,"")</f>
        <v/>
      </c>
      <c r="N2522" t="str">
        <f>IF(Master!D2524&gt;'OHL indexes'!D2522,1,"")</f>
        <v/>
      </c>
    </row>
    <row r="2523" spans="1:14" x14ac:dyDescent="0.25">
      <c r="A2523" s="1">
        <v>41726</v>
      </c>
      <c r="B2523">
        <v>1133.58</v>
      </c>
      <c r="C2523" s="12">
        <v>1140.73</v>
      </c>
      <c r="D2523">
        <v>1150.6500000000001</v>
      </c>
      <c r="E2523" s="12">
        <v>1124.21</v>
      </c>
      <c r="G2523">
        <f t="shared" si="234"/>
        <v>6.3074507313114481E-3</v>
      </c>
      <c r="H2523">
        <f t="shared" si="235"/>
        <v>1.5058487270417809E-2</v>
      </c>
      <c r="I2523">
        <f t="shared" si="236"/>
        <v>-8.265848021312916E-3</v>
      </c>
      <c r="J2523" t="str">
        <f t="shared" si="237"/>
        <v/>
      </c>
      <c r="K2523" t="str">
        <f t="shared" si="238"/>
        <v/>
      </c>
      <c r="L2523" t="str">
        <f t="shared" si="239"/>
        <v/>
      </c>
      <c r="M2523" t="str">
        <f>IF(Master!D2525&lt;'OHL indexes'!E2523,1,"")</f>
        <v/>
      </c>
      <c r="N2523" t="str">
        <f>IF(Master!D2525&gt;'OHL indexes'!D2523,1,"")</f>
        <v/>
      </c>
    </row>
    <row r="2524" spans="1:14" x14ac:dyDescent="0.25">
      <c r="A2524" s="1">
        <v>41729</v>
      </c>
      <c r="B2524">
        <v>1102.99</v>
      </c>
      <c r="C2524" s="12">
        <v>1127.97</v>
      </c>
      <c r="D2524">
        <v>1127.97</v>
      </c>
      <c r="E2524" s="12">
        <v>1093.81</v>
      </c>
      <c r="G2524">
        <f t="shared" si="234"/>
        <v>2.2647530802636595E-2</v>
      </c>
      <c r="H2524">
        <f t="shared" si="235"/>
        <v>2.2647530802636595E-2</v>
      </c>
      <c r="I2524">
        <f t="shared" si="236"/>
        <v>-8.3228315759890092E-3</v>
      </c>
      <c r="J2524" t="str">
        <f t="shared" si="237"/>
        <v/>
      </c>
      <c r="K2524" t="str">
        <f t="shared" si="238"/>
        <v/>
      </c>
      <c r="L2524" t="str">
        <f t="shared" si="239"/>
        <v/>
      </c>
      <c r="M2524" t="str">
        <f>IF(Master!D2526&lt;'OHL indexes'!E2524,1,"")</f>
        <v/>
      </c>
      <c r="N2524" t="str">
        <f>IF(Master!D2526&gt;'OHL indexes'!D2524,1,"")</f>
        <v/>
      </c>
    </row>
    <row r="2525" spans="1:14" x14ac:dyDescent="0.25">
      <c r="A2525" s="1">
        <v>41730</v>
      </c>
      <c r="B2525">
        <v>1065.17</v>
      </c>
      <c r="C2525" s="12">
        <v>1101.1199999999999</v>
      </c>
      <c r="D2525">
        <v>1101.1199999999999</v>
      </c>
      <c r="E2525" s="12">
        <v>1056.3499999999999</v>
      </c>
      <c r="G2525">
        <f t="shared" si="234"/>
        <v>3.3750481143854705E-2</v>
      </c>
      <c r="H2525">
        <f t="shared" si="235"/>
        <v>3.3750481143854705E-2</v>
      </c>
      <c r="I2525">
        <f t="shared" si="236"/>
        <v>-8.2803683919000504E-3</v>
      </c>
      <c r="J2525" t="str">
        <f t="shared" si="237"/>
        <v/>
      </c>
      <c r="K2525" t="str">
        <f t="shared" si="238"/>
        <v/>
      </c>
      <c r="L2525" t="str">
        <f t="shared" si="239"/>
        <v/>
      </c>
      <c r="M2525" t="str">
        <f>IF(Master!D2527&lt;'OHL indexes'!E2525,1,"")</f>
        <v/>
      </c>
      <c r="N2525" t="str">
        <f>IF(Master!D2527&gt;'OHL indexes'!D2525,1,"")</f>
        <v/>
      </c>
    </row>
    <row r="2526" spans="1:14" x14ac:dyDescent="0.25">
      <c r="A2526" s="1">
        <v>41731</v>
      </c>
      <c r="B2526">
        <v>1072.27</v>
      </c>
      <c r="C2526" s="12">
        <v>1065.17</v>
      </c>
      <c r="D2526">
        <v>1081.07</v>
      </c>
      <c r="E2526" s="12">
        <v>1058.07</v>
      </c>
      <c r="G2526">
        <f t="shared" si="234"/>
        <v>-6.6214666082236029E-3</v>
      </c>
      <c r="H2526">
        <f t="shared" si="235"/>
        <v>8.2068881904744373E-3</v>
      </c>
      <c r="I2526">
        <f t="shared" si="236"/>
        <v>-1.3242933216447428E-2</v>
      </c>
      <c r="J2526" t="str">
        <f t="shared" si="237"/>
        <v/>
      </c>
      <c r="K2526" t="str">
        <f t="shared" si="238"/>
        <v/>
      </c>
      <c r="L2526" t="str">
        <f t="shared" si="239"/>
        <v/>
      </c>
      <c r="M2526" t="str">
        <f>IF(Master!D2528&lt;'OHL indexes'!E2526,1,"")</f>
        <v/>
      </c>
      <c r="N2526" t="str">
        <f>IF(Master!D2528&gt;'OHL indexes'!D2526,1,"")</f>
        <v/>
      </c>
    </row>
    <row r="2527" spans="1:14" x14ac:dyDescent="0.25">
      <c r="A2527" s="1">
        <v>41732</v>
      </c>
      <c r="B2527">
        <v>1061.6500000000001</v>
      </c>
      <c r="C2527" s="12">
        <v>1070.75</v>
      </c>
      <c r="D2527">
        <v>1082.8900000000001</v>
      </c>
      <c r="E2527" s="12">
        <v>1058.1099999999999</v>
      </c>
      <c r="G2527">
        <f t="shared" si="234"/>
        <v>8.5715631328591169E-3</v>
      </c>
      <c r="H2527">
        <f t="shared" si="235"/>
        <v>2.0006593510102144E-2</v>
      </c>
      <c r="I2527">
        <f t="shared" si="236"/>
        <v>-3.3344322516838387E-3</v>
      </c>
      <c r="J2527" t="str">
        <f t="shared" si="237"/>
        <v/>
      </c>
      <c r="K2527" t="str">
        <f t="shared" si="238"/>
        <v/>
      </c>
      <c r="L2527" t="str">
        <f t="shared" si="239"/>
        <v/>
      </c>
      <c r="M2527" t="str">
        <f>IF(Master!D2529&lt;'OHL indexes'!E2527,1,"")</f>
        <v/>
      </c>
      <c r="N2527" t="str">
        <f>IF(Master!D2529&gt;'OHL indexes'!D2527,1,"")</f>
        <v/>
      </c>
    </row>
    <row r="2528" spans="1:14" x14ac:dyDescent="0.25">
      <c r="A2528" s="1">
        <v>41733</v>
      </c>
      <c r="B2528">
        <v>1087.71</v>
      </c>
      <c r="C2528" s="12">
        <v>1061.6500000000001</v>
      </c>
      <c r="D2528">
        <v>1105.8599999999999</v>
      </c>
      <c r="E2528" s="12">
        <v>1043.73</v>
      </c>
      <c r="G2528">
        <f t="shared" si="234"/>
        <v>-2.3958591904091997E-2</v>
      </c>
      <c r="H2528">
        <f t="shared" si="235"/>
        <v>1.6686432964668763E-2</v>
      </c>
      <c r="I2528">
        <f t="shared" si="236"/>
        <v>-4.0433571448272088E-2</v>
      </c>
      <c r="J2528" t="str">
        <f t="shared" si="237"/>
        <v/>
      </c>
      <c r="K2528" t="str">
        <f t="shared" si="238"/>
        <v/>
      </c>
      <c r="L2528" t="str">
        <f t="shared" si="239"/>
        <v/>
      </c>
      <c r="M2528" t="str">
        <f>IF(Master!D2530&lt;'OHL indexes'!E2528,1,"")</f>
        <v/>
      </c>
      <c r="N2528" t="str">
        <f>IF(Master!D2530&gt;'OHL indexes'!D2528,1,"")</f>
        <v/>
      </c>
    </row>
    <row r="2529" spans="1:14" x14ac:dyDescent="0.25">
      <c r="A2529" s="1">
        <v>41736</v>
      </c>
      <c r="B2529">
        <v>1114.7</v>
      </c>
      <c r="C2529" s="12">
        <v>1094.75</v>
      </c>
      <c r="D2529">
        <v>1133</v>
      </c>
      <c r="E2529" s="12">
        <v>1088.8800000000001</v>
      </c>
      <c r="G2529">
        <f t="shared" si="234"/>
        <v>-1.7897192069615153E-2</v>
      </c>
      <c r="H2529">
        <f t="shared" si="235"/>
        <v>1.6416973176639482E-2</v>
      </c>
      <c r="I2529">
        <f t="shared" si="236"/>
        <v>-2.3163182919170966E-2</v>
      </c>
      <c r="J2529" t="str">
        <f t="shared" si="237"/>
        <v/>
      </c>
      <c r="K2529" t="str">
        <f t="shared" si="238"/>
        <v/>
      </c>
      <c r="L2529" t="str">
        <f t="shared" si="239"/>
        <v/>
      </c>
      <c r="M2529" t="str">
        <f>IF(Master!D2531&lt;'OHL indexes'!E2529,1,"")</f>
        <v/>
      </c>
      <c r="N2529" t="str">
        <f>IF(Master!D2531&gt;'OHL indexes'!D2529,1,"")</f>
        <v/>
      </c>
    </row>
    <row r="2530" spans="1:14" x14ac:dyDescent="0.25">
      <c r="A2530" s="1">
        <v>41737</v>
      </c>
      <c r="B2530">
        <v>1095.1199999999999</v>
      </c>
      <c r="C2530" s="12">
        <v>1114.3</v>
      </c>
      <c r="D2530">
        <v>1131.77</v>
      </c>
      <c r="E2530" s="12">
        <v>1090.5999999999999</v>
      </c>
      <c r="G2530">
        <f t="shared" si="234"/>
        <v>1.7514062385857398E-2</v>
      </c>
      <c r="H2530">
        <f t="shared" si="235"/>
        <v>3.3466652056395763E-2</v>
      </c>
      <c r="I2530">
        <f t="shared" si="236"/>
        <v>-4.127401563298938E-3</v>
      </c>
      <c r="J2530" t="str">
        <f t="shared" si="237"/>
        <v/>
      </c>
      <c r="K2530" t="str">
        <f t="shared" si="238"/>
        <v/>
      </c>
      <c r="L2530" t="str">
        <f t="shared" si="239"/>
        <v/>
      </c>
      <c r="M2530" t="str">
        <f>IF(Master!D2532&lt;'OHL indexes'!E2530,1,"")</f>
        <v/>
      </c>
      <c r="N2530" t="str">
        <f>IF(Master!D2532&gt;'OHL indexes'!D2530,1,"")</f>
        <v/>
      </c>
    </row>
    <row r="2531" spans="1:14" x14ac:dyDescent="0.25">
      <c r="A2531" s="1">
        <v>41738</v>
      </c>
      <c r="B2531">
        <v>1068.22</v>
      </c>
      <c r="C2531" s="12">
        <v>1097.79</v>
      </c>
      <c r="D2531">
        <v>1098.6300000000001</v>
      </c>
      <c r="E2531" s="12">
        <v>1062.04</v>
      </c>
      <c r="G2531">
        <f t="shared" si="234"/>
        <v>2.7681563722828484E-2</v>
      </c>
      <c r="H2531">
        <f t="shared" si="235"/>
        <v>2.8467918593548136E-2</v>
      </c>
      <c r="I2531">
        <f t="shared" si="236"/>
        <v>-5.7853251202936162E-3</v>
      </c>
      <c r="J2531" t="str">
        <f t="shared" si="237"/>
        <v/>
      </c>
      <c r="K2531" t="str">
        <f t="shared" si="238"/>
        <v/>
      </c>
      <c r="L2531" t="str">
        <f t="shared" si="239"/>
        <v/>
      </c>
      <c r="M2531" t="str">
        <f>IF(Master!D2533&lt;'OHL indexes'!E2531,1,"")</f>
        <v/>
      </c>
      <c r="N2531" t="str">
        <f>IF(Master!D2533&gt;'OHL indexes'!D2531,1,"")</f>
        <v/>
      </c>
    </row>
    <row r="2532" spans="1:14" x14ac:dyDescent="0.25">
      <c r="A2532" s="1">
        <v>41739</v>
      </c>
      <c r="B2532">
        <v>1131.52</v>
      </c>
      <c r="C2532" s="12">
        <v>1067.6500000000001</v>
      </c>
      <c r="D2532">
        <v>1139.68</v>
      </c>
      <c r="E2532" s="12">
        <v>1061.6199999999999</v>
      </c>
      <c r="G2532">
        <f t="shared" si="234"/>
        <v>-5.6446196266968229E-2</v>
      </c>
      <c r="H2532">
        <f t="shared" si="235"/>
        <v>7.2115384615385469E-3</v>
      </c>
      <c r="I2532">
        <f t="shared" si="236"/>
        <v>-6.1775311085972895E-2</v>
      </c>
      <c r="J2532" t="str">
        <f t="shared" si="237"/>
        <v/>
      </c>
      <c r="K2532" t="str">
        <f t="shared" si="238"/>
        <v/>
      </c>
      <c r="L2532" t="str">
        <f t="shared" si="239"/>
        <v/>
      </c>
      <c r="M2532" t="str">
        <f>IF(Master!D2534&lt;'OHL indexes'!E2532,1,"")</f>
        <v/>
      </c>
      <c r="N2532" t="str">
        <f>IF(Master!D2534&gt;'OHL indexes'!D2532,1,"")</f>
        <v/>
      </c>
    </row>
    <row r="2533" spans="1:14" x14ac:dyDescent="0.25">
      <c r="A2533" s="1">
        <v>41740</v>
      </c>
      <c r="B2533">
        <v>1165.46</v>
      </c>
      <c r="C2533" s="12">
        <v>1127.93</v>
      </c>
      <c r="D2533">
        <v>1184.93</v>
      </c>
      <c r="E2533" s="12">
        <v>1112.95</v>
      </c>
      <c r="G2533">
        <f t="shared" si="234"/>
        <v>-3.2201877370308662E-2</v>
      </c>
      <c r="H2533">
        <f t="shared" si="235"/>
        <v>1.6705850050623861E-2</v>
      </c>
      <c r="I2533">
        <f t="shared" si="236"/>
        <v>-4.5055171348652001E-2</v>
      </c>
      <c r="J2533" t="str">
        <f t="shared" si="237"/>
        <v/>
      </c>
      <c r="K2533" t="str">
        <f t="shared" si="238"/>
        <v/>
      </c>
      <c r="L2533" t="str">
        <f t="shared" si="239"/>
        <v/>
      </c>
      <c r="M2533" t="str">
        <f>IF(Master!D2535&lt;'OHL indexes'!E2533,1,"")</f>
        <v/>
      </c>
      <c r="N2533" t="str">
        <f>IF(Master!D2535&gt;'OHL indexes'!D2533,1,"")</f>
        <v/>
      </c>
    </row>
    <row r="2534" spans="1:14" x14ac:dyDescent="0.25">
      <c r="A2534" s="1">
        <v>41743</v>
      </c>
      <c r="B2534">
        <v>1161.1300000000001</v>
      </c>
      <c r="C2534" s="12">
        <v>1169.6199999999999</v>
      </c>
      <c r="D2534">
        <v>1196.72</v>
      </c>
      <c r="E2534" s="12">
        <v>1140.49</v>
      </c>
      <c r="G2534">
        <f t="shared" si="234"/>
        <v>7.3118427738494418E-3</v>
      </c>
      <c r="H2534">
        <f t="shared" si="235"/>
        <v>3.0651176009576897E-2</v>
      </c>
      <c r="I2534">
        <f t="shared" si="236"/>
        <v>-1.7775787379535557E-2</v>
      </c>
      <c r="J2534" t="str">
        <f t="shared" si="237"/>
        <v/>
      </c>
      <c r="K2534" t="str">
        <f t="shared" si="238"/>
        <v/>
      </c>
      <c r="L2534" t="str">
        <f t="shared" si="239"/>
        <v/>
      </c>
      <c r="M2534" t="str">
        <f>IF(Master!D2536&lt;'OHL indexes'!E2534,1,"")</f>
        <v/>
      </c>
      <c r="N2534" t="str">
        <f>IF(Master!D2536&gt;'OHL indexes'!D2534,1,"")</f>
        <v/>
      </c>
    </row>
    <row r="2535" spans="1:14" x14ac:dyDescent="0.25">
      <c r="A2535" s="1">
        <v>41744</v>
      </c>
      <c r="B2535">
        <v>1145.8399999999999</v>
      </c>
      <c r="C2535" s="12">
        <v>1157.8</v>
      </c>
      <c r="D2535">
        <v>1211.24</v>
      </c>
      <c r="E2535" s="12">
        <v>1135.8599999999999</v>
      </c>
      <c r="G2535">
        <f t="shared" si="234"/>
        <v>1.0437757453047647E-2</v>
      </c>
      <c r="H2535">
        <f t="shared" si="235"/>
        <v>5.7076031557634632E-2</v>
      </c>
      <c r="I2535">
        <f t="shared" si="236"/>
        <v>-8.7097675068072977E-3</v>
      </c>
      <c r="J2535" t="str">
        <f t="shared" si="237"/>
        <v/>
      </c>
      <c r="K2535" t="str">
        <f t="shared" si="238"/>
        <v/>
      </c>
      <c r="L2535" t="str">
        <f t="shared" si="239"/>
        <v/>
      </c>
      <c r="M2535" t="str">
        <f>IF(Master!D2537&lt;'OHL indexes'!E2535,1,"")</f>
        <v/>
      </c>
      <c r="N2535" t="str">
        <f>IF(Master!D2537&gt;'OHL indexes'!D2535,1,"")</f>
        <v/>
      </c>
    </row>
    <row r="2536" spans="1:14" x14ac:dyDescent="0.25">
      <c r="A2536" s="1">
        <v>41745</v>
      </c>
      <c r="B2536">
        <v>1107.53</v>
      </c>
      <c r="C2536" s="12">
        <v>1142.3599999999999</v>
      </c>
      <c r="D2536">
        <v>1143.75</v>
      </c>
      <c r="E2536" s="12">
        <v>1100.56</v>
      </c>
      <c r="G2536">
        <f t="shared" si="234"/>
        <v>3.1448358058020931E-2</v>
      </c>
      <c r="H2536">
        <f t="shared" si="235"/>
        <v>3.2703403068088388E-2</v>
      </c>
      <c r="I2536">
        <f t="shared" si="236"/>
        <v>-6.2932832519209114E-3</v>
      </c>
      <c r="J2536" t="str">
        <f t="shared" si="237"/>
        <v/>
      </c>
      <c r="K2536" t="str">
        <f t="shared" si="238"/>
        <v/>
      </c>
      <c r="L2536" t="str">
        <f t="shared" si="239"/>
        <v/>
      </c>
      <c r="M2536" t="str">
        <f>IF(Master!D2538&lt;'OHL indexes'!E2536,1,"")</f>
        <v/>
      </c>
      <c r="N2536" t="str">
        <f>IF(Master!D2538&gt;'OHL indexes'!D2536,1,"")</f>
        <v/>
      </c>
    </row>
    <row r="2537" spans="1:14" x14ac:dyDescent="0.25">
      <c r="A2537" s="1">
        <v>41746</v>
      </c>
      <c r="B2537">
        <v>1086.8</v>
      </c>
      <c r="C2537" s="12">
        <v>1108.05</v>
      </c>
      <c r="D2537">
        <v>1114.4000000000001</v>
      </c>
      <c r="E2537" s="12">
        <v>1083.18</v>
      </c>
      <c r="G2537">
        <f t="shared" si="234"/>
        <v>1.9552815605447194E-2</v>
      </c>
      <c r="H2537">
        <f t="shared" si="235"/>
        <v>2.5395656974604552E-2</v>
      </c>
      <c r="I2537">
        <f t="shared" si="236"/>
        <v>-3.3308796466690049E-3</v>
      </c>
      <c r="J2537" t="str">
        <f t="shared" si="237"/>
        <v/>
      </c>
      <c r="K2537" t="str">
        <f t="shared" si="238"/>
        <v/>
      </c>
      <c r="L2537" t="str">
        <f t="shared" si="239"/>
        <v/>
      </c>
      <c r="M2537" t="str">
        <f>IF(Master!D2539&lt;'OHL indexes'!E2537,1,"")</f>
        <v/>
      </c>
      <c r="N2537" t="str">
        <f>IF(Master!D2539&gt;'OHL indexes'!D2537,1,"")</f>
        <v/>
      </c>
    </row>
    <row r="2538" spans="1:14" x14ac:dyDescent="0.25">
      <c r="A2538" s="1">
        <v>41750</v>
      </c>
      <c r="B2538">
        <v>1073.78</v>
      </c>
      <c r="C2538" s="12">
        <v>1086.8</v>
      </c>
      <c r="D2538">
        <v>1088.3599999999999</v>
      </c>
      <c r="E2538" s="12">
        <v>1063.3499999999999</v>
      </c>
      <c r="G2538">
        <f t="shared" si="234"/>
        <v>1.2125388813351012E-2</v>
      </c>
      <c r="H2538">
        <f t="shared" si="235"/>
        <v>1.3578200376240801E-2</v>
      </c>
      <c r="I2538">
        <f t="shared" si="236"/>
        <v>-9.713349103168345E-3</v>
      </c>
      <c r="J2538" t="str">
        <f t="shared" si="237"/>
        <v/>
      </c>
      <c r="K2538" t="str">
        <f t="shared" si="238"/>
        <v/>
      </c>
      <c r="L2538" t="str">
        <f t="shared" si="239"/>
        <v/>
      </c>
      <c r="M2538" t="str">
        <f>IF(Master!D2540&lt;'OHL indexes'!E2538,1,"")</f>
        <v/>
      </c>
      <c r="N2538" t="str">
        <f>IF(Master!D2540&gt;'OHL indexes'!D2538,1,"")</f>
        <v/>
      </c>
    </row>
    <row r="2539" spans="1:14" x14ac:dyDescent="0.25">
      <c r="A2539" s="1">
        <v>41751</v>
      </c>
      <c r="B2539">
        <v>1062.94</v>
      </c>
      <c r="C2539" s="12">
        <v>1073.6099999999999</v>
      </c>
      <c r="D2539">
        <v>1076.99</v>
      </c>
      <c r="E2539" s="12">
        <v>1052.97</v>
      </c>
      <c r="G2539">
        <f t="shared" si="234"/>
        <v>1.0038195947090101E-2</v>
      </c>
      <c r="H2539">
        <f t="shared" si="235"/>
        <v>1.3218055581688537E-2</v>
      </c>
      <c r="I2539">
        <f t="shared" si="236"/>
        <v>-9.3796451351910726E-3</v>
      </c>
      <c r="J2539" t="str">
        <f t="shared" si="237"/>
        <v/>
      </c>
      <c r="K2539" t="str">
        <f t="shared" si="238"/>
        <v/>
      </c>
      <c r="L2539" t="str">
        <f t="shared" si="239"/>
        <v/>
      </c>
      <c r="M2539" t="str">
        <f>IF(Master!D2541&lt;'OHL indexes'!E2539,1,"")</f>
        <v/>
      </c>
      <c r="N2539" t="str">
        <f>IF(Master!D2541&gt;'OHL indexes'!D2539,1,"")</f>
        <v/>
      </c>
    </row>
    <row r="2540" spans="1:14" x14ac:dyDescent="0.25">
      <c r="A2540" s="1">
        <v>41752</v>
      </c>
      <c r="B2540">
        <v>1071.02</v>
      </c>
      <c r="C2540" s="12">
        <v>1060.6300000000001</v>
      </c>
      <c r="D2540">
        <v>1076.67</v>
      </c>
      <c r="E2540" s="12">
        <v>1058.9000000000001</v>
      </c>
      <c r="G2540">
        <f t="shared" si="234"/>
        <v>-9.7010326604544117E-3</v>
      </c>
      <c r="H2540">
        <f t="shared" si="235"/>
        <v>5.275344998226128E-3</v>
      </c>
      <c r="I2540">
        <f t="shared" si="236"/>
        <v>-1.131631528822985E-2</v>
      </c>
      <c r="J2540" t="str">
        <f t="shared" si="237"/>
        <v/>
      </c>
      <c r="K2540" t="str">
        <f t="shared" si="238"/>
        <v/>
      </c>
      <c r="L2540" t="str">
        <f t="shared" si="239"/>
        <v/>
      </c>
      <c r="M2540" t="str">
        <f>IF(Master!D2542&lt;'OHL indexes'!E2540,1,"")</f>
        <v/>
      </c>
      <c r="N2540" t="str">
        <f>IF(Master!D2542&gt;'OHL indexes'!D2540,1,"")</f>
        <v/>
      </c>
    </row>
    <row r="2541" spans="1:14" x14ac:dyDescent="0.25">
      <c r="A2541" s="1">
        <v>41753</v>
      </c>
      <c r="B2541">
        <v>1080.0999999999999</v>
      </c>
      <c r="C2541" s="12">
        <v>1068.71</v>
      </c>
      <c r="D2541">
        <v>1090.68</v>
      </c>
      <c r="E2541" s="12">
        <v>1053.0899999999999</v>
      </c>
      <c r="G2541">
        <f t="shared" si="234"/>
        <v>-1.054531987778895E-2</v>
      </c>
      <c r="H2541">
        <f t="shared" si="235"/>
        <v>9.7953893158042593E-3</v>
      </c>
      <c r="I2541">
        <f t="shared" si="236"/>
        <v>-2.5006943801499815E-2</v>
      </c>
      <c r="J2541" t="str">
        <f t="shared" si="237"/>
        <v/>
      </c>
      <c r="K2541" t="str">
        <f t="shared" si="238"/>
        <v/>
      </c>
      <c r="L2541" t="str">
        <f t="shared" si="239"/>
        <v/>
      </c>
      <c r="M2541" t="str">
        <f>IF(Master!D2543&lt;'OHL indexes'!E2541,1,"")</f>
        <v/>
      </c>
      <c r="N2541" t="str">
        <f>IF(Master!D2543&gt;'OHL indexes'!D2541,1,"")</f>
        <v/>
      </c>
    </row>
    <row r="2542" spans="1:14" x14ac:dyDescent="0.25">
      <c r="A2542" s="1">
        <v>41754</v>
      </c>
      <c r="B2542">
        <v>1087.8699999999999</v>
      </c>
      <c r="C2542" s="12">
        <v>1080.0999999999999</v>
      </c>
      <c r="D2542">
        <v>1112.9100000000001</v>
      </c>
      <c r="E2542" s="12">
        <v>1076.1300000000001</v>
      </c>
      <c r="G2542">
        <f t="shared" si="234"/>
        <v>-7.1423975291164954E-3</v>
      </c>
      <c r="H2542">
        <f t="shared" si="235"/>
        <v>2.3017456129868608E-2</v>
      </c>
      <c r="I2542">
        <f t="shared" si="236"/>
        <v>-1.0791730629578722E-2</v>
      </c>
      <c r="J2542" t="str">
        <f t="shared" si="237"/>
        <v/>
      </c>
      <c r="K2542" t="str">
        <f t="shared" si="238"/>
        <v/>
      </c>
      <c r="L2542" t="str">
        <f t="shared" si="239"/>
        <v/>
      </c>
      <c r="M2542" t="str">
        <f>IF(Master!D2544&lt;'OHL indexes'!E2542,1,"")</f>
        <v/>
      </c>
      <c r="N2542" t="str">
        <f>IF(Master!D2544&gt;'OHL indexes'!D2542,1,"")</f>
        <v/>
      </c>
    </row>
    <row r="2543" spans="1:14" x14ac:dyDescent="0.25">
      <c r="A2543" s="1">
        <v>41757</v>
      </c>
      <c r="B2543">
        <v>1062.3</v>
      </c>
      <c r="C2543" s="12">
        <v>1087.8699999999999</v>
      </c>
      <c r="D2543">
        <v>1103.0999999999999</v>
      </c>
      <c r="E2543" s="12">
        <v>1058.8499999999999</v>
      </c>
      <c r="G2543">
        <f t="shared" si="234"/>
        <v>2.4070413254259515E-2</v>
      </c>
      <c r="H2543">
        <f t="shared" si="235"/>
        <v>3.8407229596159276E-2</v>
      </c>
      <c r="I2543">
        <f t="shared" si="236"/>
        <v>-3.247670149675308E-3</v>
      </c>
      <c r="J2543" t="str">
        <f t="shared" si="237"/>
        <v/>
      </c>
      <c r="K2543" t="str">
        <f t="shared" si="238"/>
        <v/>
      </c>
      <c r="L2543" t="str">
        <f t="shared" si="239"/>
        <v/>
      </c>
      <c r="M2543" t="str">
        <f>IF(Master!D2545&lt;'OHL indexes'!E2543,1,"")</f>
        <v/>
      </c>
      <c r="N2543" t="str">
        <f>IF(Master!D2545&gt;'OHL indexes'!D2543,1,"")</f>
        <v/>
      </c>
    </row>
    <row r="2544" spans="1:14" x14ac:dyDescent="0.25">
      <c r="A2544" s="1">
        <v>41758</v>
      </c>
      <c r="B2544">
        <v>1048.53</v>
      </c>
      <c r="C2544" s="12">
        <v>1061.1500000000001</v>
      </c>
      <c r="D2544">
        <v>1067.1199999999999</v>
      </c>
      <c r="E2544" s="12">
        <v>1045.0899999999999</v>
      </c>
      <c r="G2544">
        <f t="shared" si="234"/>
        <v>1.2035897876074175E-2</v>
      </c>
      <c r="H2544">
        <f t="shared" si="235"/>
        <v>1.7729583321411724E-2</v>
      </c>
      <c r="I2544">
        <f t="shared" si="236"/>
        <v>-3.2807835731929469E-3</v>
      </c>
      <c r="J2544" t="str">
        <f t="shared" si="237"/>
        <v/>
      </c>
      <c r="K2544" t="str">
        <f t="shared" si="238"/>
        <v/>
      </c>
      <c r="L2544" t="str">
        <f t="shared" si="239"/>
        <v/>
      </c>
      <c r="M2544" t="str">
        <f>IF(Master!D2546&lt;'OHL indexes'!E2544,1,"")</f>
        <v/>
      </c>
      <c r="N2544" t="str">
        <f>IF(Master!D2546&gt;'OHL indexes'!D2544,1,"")</f>
        <v/>
      </c>
    </row>
    <row r="2545" spans="1:14" x14ac:dyDescent="0.25">
      <c r="A2545" s="1">
        <v>41759</v>
      </c>
      <c r="B2545">
        <v>1049.82</v>
      </c>
      <c r="C2545" s="12">
        <v>1048.53</v>
      </c>
      <c r="D2545">
        <v>1060.21</v>
      </c>
      <c r="E2545" s="12">
        <v>1039.51</v>
      </c>
      <c r="G2545">
        <f t="shared" si="234"/>
        <v>-1.2287820769274482E-3</v>
      </c>
      <c r="H2545">
        <f t="shared" si="235"/>
        <v>9.8969347126174334E-3</v>
      </c>
      <c r="I2545">
        <f t="shared" si="236"/>
        <v>-9.8207311729628932E-3</v>
      </c>
      <c r="J2545" t="str">
        <f t="shared" si="237"/>
        <v/>
      </c>
      <c r="K2545" t="str">
        <f t="shared" si="238"/>
        <v/>
      </c>
      <c r="L2545" t="str">
        <f t="shared" si="239"/>
        <v/>
      </c>
      <c r="M2545" t="str">
        <f>IF(Master!D2547&lt;'OHL indexes'!E2545,1,"")</f>
        <v/>
      </c>
      <c r="N2545" t="str">
        <f>IF(Master!D2547&gt;'OHL indexes'!D2545,1,"")</f>
        <v/>
      </c>
    </row>
    <row r="2546" spans="1:14" x14ac:dyDescent="0.25">
      <c r="A2546" s="1">
        <v>41760</v>
      </c>
      <c r="B2546">
        <v>1045.82</v>
      </c>
      <c r="C2546" s="12">
        <v>1049.82</v>
      </c>
      <c r="D2546">
        <v>1055.82</v>
      </c>
      <c r="E2546" s="12">
        <v>1037.54</v>
      </c>
      <c r="G2546">
        <f t="shared" si="234"/>
        <v>3.8247499569714627E-3</v>
      </c>
      <c r="H2546">
        <f t="shared" si="235"/>
        <v>9.5618748924288788E-3</v>
      </c>
      <c r="I2546">
        <f t="shared" si="236"/>
        <v>-7.9172324109311187E-3</v>
      </c>
      <c r="J2546" t="str">
        <f t="shared" si="237"/>
        <v/>
      </c>
      <c r="K2546" t="str">
        <f t="shared" si="238"/>
        <v/>
      </c>
      <c r="L2546" t="str">
        <f t="shared" si="239"/>
        <v/>
      </c>
      <c r="M2546" t="str">
        <f>IF(Master!D2548&lt;'OHL indexes'!E2546,1,"")</f>
        <v/>
      </c>
      <c r="N2546" t="str">
        <f>IF(Master!D2548&gt;'OHL indexes'!D2546,1,"")</f>
        <v/>
      </c>
    </row>
    <row r="2547" spans="1:14" x14ac:dyDescent="0.25">
      <c r="A2547" s="1">
        <v>41761</v>
      </c>
      <c r="B2547">
        <v>1048.96</v>
      </c>
      <c r="C2547" s="12">
        <v>1042.4000000000001</v>
      </c>
      <c r="D2547">
        <v>1054.51</v>
      </c>
      <c r="E2547" s="12">
        <v>1021.59</v>
      </c>
      <c r="G2547">
        <f t="shared" si="234"/>
        <v>-6.2538133007931096E-3</v>
      </c>
      <c r="H2547">
        <f t="shared" si="235"/>
        <v>5.2909548505186699E-3</v>
      </c>
      <c r="I2547">
        <f t="shared" si="236"/>
        <v>-2.6092510677242275E-2</v>
      </c>
      <c r="J2547" t="str">
        <f t="shared" si="237"/>
        <v/>
      </c>
      <c r="K2547" t="str">
        <f t="shared" si="238"/>
        <v/>
      </c>
      <c r="L2547" t="str">
        <f t="shared" si="239"/>
        <v/>
      </c>
      <c r="M2547" t="str">
        <f>IF(Master!D2549&lt;'OHL indexes'!E2547,1,"")</f>
        <v/>
      </c>
      <c r="N2547" t="str">
        <f>IF(Master!D2549&gt;'OHL indexes'!D2547,1,"")</f>
        <v/>
      </c>
    </row>
    <row r="2548" spans="1:14" x14ac:dyDescent="0.25">
      <c r="A2548" s="1">
        <v>41764</v>
      </c>
      <c r="B2548">
        <v>1030.2</v>
      </c>
      <c r="C2548" s="12">
        <v>1048.96</v>
      </c>
      <c r="D2548">
        <v>1065.33</v>
      </c>
      <c r="E2548" s="12">
        <v>1026.79</v>
      </c>
      <c r="G2548">
        <f t="shared" si="234"/>
        <v>1.821005629974759E-2</v>
      </c>
      <c r="H2548">
        <f t="shared" si="235"/>
        <v>3.4100174723354471E-2</v>
      </c>
      <c r="I2548">
        <f t="shared" si="236"/>
        <v>-3.3100368860415896E-3</v>
      </c>
      <c r="J2548" t="str">
        <f t="shared" si="237"/>
        <v/>
      </c>
      <c r="K2548" t="str">
        <f t="shared" si="238"/>
        <v/>
      </c>
      <c r="L2548" t="str">
        <f t="shared" si="239"/>
        <v/>
      </c>
      <c r="M2548" t="str">
        <f>IF(Master!D2550&lt;'OHL indexes'!E2548,1,"")</f>
        <v/>
      </c>
      <c r="N2548" t="str">
        <f>IF(Master!D2550&gt;'OHL indexes'!D2548,1,"")</f>
        <v/>
      </c>
    </row>
    <row r="2549" spans="1:14" x14ac:dyDescent="0.25">
      <c r="A2549" s="1">
        <v>41765</v>
      </c>
      <c r="B2549">
        <v>1042.25</v>
      </c>
      <c r="C2549" s="12">
        <v>1029.0899999999999</v>
      </c>
      <c r="D2549">
        <v>1044.74</v>
      </c>
      <c r="E2549" s="12">
        <v>1021.55</v>
      </c>
      <c r="G2549">
        <f t="shared" si="234"/>
        <v>-1.2626529143679566E-2</v>
      </c>
      <c r="H2549">
        <f t="shared" si="235"/>
        <v>2.3890621252098398E-3</v>
      </c>
      <c r="I2549">
        <f t="shared" si="236"/>
        <v>-1.9860877908371322E-2</v>
      </c>
      <c r="J2549" t="str">
        <f t="shared" si="237"/>
        <v/>
      </c>
      <c r="K2549" t="str">
        <f t="shared" si="238"/>
        <v/>
      </c>
      <c r="L2549" t="str">
        <f t="shared" si="239"/>
        <v/>
      </c>
      <c r="M2549" t="str">
        <f>IF(Master!D2551&lt;'OHL indexes'!E2549,1,"")</f>
        <v/>
      </c>
      <c r="N2549" t="str">
        <f>IF(Master!D2551&gt;'OHL indexes'!D2549,1,"")</f>
        <v/>
      </c>
    </row>
    <row r="2550" spans="1:14" x14ac:dyDescent="0.25">
      <c r="A2550" s="1">
        <v>41766</v>
      </c>
      <c r="B2550">
        <v>1018.51</v>
      </c>
      <c r="C2550" s="12">
        <v>1042.25</v>
      </c>
      <c r="D2550">
        <v>1053.27</v>
      </c>
      <c r="E2550" s="12">
        <v>1013.13</v>
      </c>
      <c r="G2550">
        <f t="shared" si="234"/>
        <v>2.3308558580671823E-2</v>
      </c>
      <c r="H2550">
        <f t="shared" si="235"/>
        <v>3.4128285436569206E-2</v>
      </c>
      <c r="I2550">
        <f t="shared" si="236"/>
        <v>-5.2822259967992835E-3</v>
      </c>
      <c r="J2550" t="str">
        <f t="shared" si="237"/>
        <v/>
      </c>
      <c r="K2550" t="str">
        <f t="shared" si="238"/>
        <v/>
      </c>
      <c r="L2550" t="str">
        <f t="shared" si="239"/>
        <v/>
      </c>
      <c r="M2550" t="str">
        <f>IF(Master!D2552&lt;'OHL indexes'!E2550,1,"")</f>
        <v/>
      </c>
      <c r="N2550" t="str">
        <f>IF(Master!D2552&gt;'OHL indexes'!D2550,1,"")</f>
        <v/>
      </c>
    </row>
    <row r="2551" spans="1:14" x14ac:dyDescent="0.25">
      <c r="A2551" s="1">
        <v>41767</v>
      </c>
      <c r="B2551">
        <v>1019.78</v>
      </c>
      <c r="C2551" s="12">
        <v>1018.51</v>
      </c>
      <c r="D2551">
        <v>1027.73</v>
      </c>
      <c r="E2551" s="12">
        <v>996.1</v>
      </c>
      <c r="G2551">
        <f t="shared" si="234"/>
        <v>-1.2453666477083569E-3</v>
      </c>
      <c r="H2551">
        <f t="shared" si="235"/>
        <v>7.795799093922362E-3</v>
      </c>
      <c r="I2551">
        <f t="shared" si="236"/>
        <v>-2.322069465963239E-2</v>
      </c>
      <c r="J2551" t="str">
        <f t="shared" si="237"/>
        <v/>
      </c>
      <c r="K2551" t="str">
        <f t="shared" si="238"/>
        <v/>
      </c>
      <c r="L2551" t="str">
        <f t="shared" si="239"/>
        <v/>
      </c>
      <c r="M2551" t="str">
        <f>IF(Master!D2553&lt;'OHL indexes'!E2551,1,"")</f>
        <v/>
      </c>
      <c r="N2551" t="str">
        <f>IF(Master!D2553&gt;'OHL indexes'!D2551,1,"")</f>
        <v/>
      </c>
    </row>
    <row r="2552" spans="1:14" x14ac:dyDescent="0.25">
      <c r="A2552" s="1">
        <v>41768</v>
      </c>
      <c r="B2552">
        <v>999.54</v>
      </c>
      <c r="C2552" s="12">
        <v>1017.31</v>
      </c>
      <c r="D2552">
        <v>1033.27</v>
      </c>
      <c r="E2552" s="12">
        <v>993.92</v>
      </c>
      <c r="G2552">
        <f t="shared" si="234"/>
        <v>1.7778177961862429E-2</v>
      </c>
      <c r="H2552">
        <f t="shared" si="235"/>
        <v>3.3745522940552775E-2</v>
      </c>
      <c r="I2552">
        <f t="shared" si="236"/>
        <v>-5.6225863897393369E-3</v>
      </c>
      <c r="J2552" t="str">
        <f t="shared" si="237"/>
        <v/>
      </c>
      <c r="K2552" t="str">
        <f t="shared" si="238"/>
        <v/>
      </c>
      <c r="L2552" t="str">
        <f t="shared" si="239"/>
        <v/>
      </c>
      <c r="M2552" t="str">
        <f>IF(Master!D2554&lt;'OHL indexes'!E2552,1,"")</f>
        <v/>
      </c>
      <c r="N2552" t="str">
        <f>IF(Master!D2554&gt;'OHL indexes'!D2552,1,"")</f>
        <v/>
      </c>
    </row>
    <row r="2553" spans="1:14" x14ac:dyDescent="0.25">
      <c r="A2553" s="1">
        <v>41771</v>
      </c>
      <c r="B2553">
        <v>969.7</v>
      </c>
      <c r="C2553" s="12">
        <v>996.18</v>
      </c>
      <c r="D2553">
        <v>997.16</v>
      </c>
      <c r="E2553" s="12">
        <v>962.98</v>
      </c>
      <c r="G2553">
        <f t="shared" si="234"/>
        <v>2.7307414664329066E-2</v>
      </c>
      <c r="H2553">
        <f t="shared" si="235"/>
        <v>2.8318036506135735E-2</v>
      </c>
      <c r="I2553">
        <f t="shared" si="236"/>
        <v>-6.9299783438176998E-3</v>
      </c>
      <c r="J2553" t="str">
        <f t="shared" si="237"/>
        <v/>
      </c>
      <c r="K2553" t="str">
        <f t="shared" si="238"/>
        <v/>
      </c>
      <c r="L2553" t="str">
        <f t="shared" si="239"/>
        <v/>
      </c>
      <c r="M2553" t="str">
        <f>IF(Master!D2555&lt;'OHL indexes'!E2553,1,"")</f>
        <v/>
      </c>
      <c r="N2553" t="str">
        <f>IF(Master!D2555&gt;'OHL indexes'!D2553,1,"")</f>
        <v/>
      </c>
    </row>
    <row r="2554" spans="1:14" x14ac:dyDescent="0.25">
      <c r="A2554" s="1">
        <v>41772</v>
      </c>
      <c r="B2554">
        <v>972.21</v>
      </c>
      <c r="C2554" s="12">
        <v>968.86</v>
      </c>
      <c r="D2554">
        <v>973.89</v>
      </c>
      <c r="E2554" s="12">
        <v>958.81</v>
      </c>
      <c r="G2554">
        <f t="shared" si="234"/>
        <v>-3.4457576038099402E-3</v>
      </c>
      <c r="H2554">
        <f t="shared" si="235"/>
        <v>1.7280217237016782E-3</v>
      </c>
      <c r="I2554">
        <f t="shared" si="236"/>
        <v>-1.378303041523965E-2</v>
      </c>
      <c r="J2554" t="str">
        <f t="shared" si="237"/>
        <v/>
      </c>
      <c r="K2554" t="str">
        <f t="shared" si="238"/>
        <v/>
      </c>
      <c r="L2554" t="str">
        <f t="shared" si="239"/>
        <v/>
      </c>
      <c r="M2554" t="str">
        <f>IF(Master!D2556&lt;'OHL indexes'!E2554,1,"")</f>
        <v/>
      </c>
      <c r="N2554" t="str">
        <f>IF(Master!D2556&gt;'OHL indexes'!D2554,1,"")</f>
        <v/>
      </c>
    </row>
    <row r="2555" spans="1:14" x14ac:dyDescent="0.25">
      <c r="A2555" s="1">
        <v>41773</v>
      </c>
      <c r="B2555">
        <v>963.45</v>
      </c>
      <c r="C2555" s="12">
        <v>970.35</v>
      </c>
      <c r="D2555">
        <v>978.88</v>
      </c>
      <c r="E2555" s="12">
        <v>955.39</v>
      </c>
      <c r="G2555">
        <f t="shared" si="234"/>
        <v>7.1617624163162752E-3</v>
      </c>
      <c r="H2555">
        <f t="shared" si="235"/>
        <v>1.601536146141469E-2</v>
      </c>
      <c r="I2555">
        <f t="shared" si="236"/>
        <v>-8.3657688515231809E-3</v>
      </c>
      <c r="J2555" t="str">
        <f t="shared" si="237"/>
        <v/>
      </c>
      <c r="K2555" t="str">
        <f t="shared" si="238"/>
        <v/>
      </c>
      <c r="L2555" t="str">
        <f t="shared" si="239"/>
        <v/>
      </c>
      <c r="M2555" t="str">
        <f>IF(Master!D2557&lt;'OHL indexes'!E2555,1,"")</f>
        <v/>
      </c>
      <c r="N2555" t="str">
        <f>IF(Master!D2557&gt;'OHL indexes'!D2555,1,"")</f>
        <v/>
      </c>
    </row>
    <row r="2556" spans="1:14" x14ac:dyDescent="0.25">
      <c r="A2556" s="1">
        <v>41774</v>
      </c>
      <c r="B2556">
        <v>976.74</v>
      </c>
      <c r="C2556" s="12">
        <v>961.24</v>
      </c>
      <c r="D2556">
        <v>1001.43</v>
      </c>
      <c r="E2556" s="12">
        <v>956.81</v>
      </c>
      <c r="G2556">
        <f t="shared" si="234"/>
        <v>-1.5869115629543185E-2</v>
      </c>
      <c r="H2556">
        <f t="shared" si="235"/>
        <v>2.527796547699479E-2</v>
      </c>
      <c r="I2556">
        <f t="shared" si="236"/>
        <v>-2.0404611257857863E-2</v>
      </c>
      <c r="J2556" t="str">
        <f t="shared" si="237"/>
        <v/>
      </c>
      <c r="K2556" t="str">
        <f t="shared" si="238"/>
        <v/>
      </c>
      <c r="L2556" t="str">
        <f t="shared" si="239"/>
        <v/>
      </c>
      <c r="M2556" t="str">
        <f>IF(Master!D2558&lt;'OHL indexes'!E2556,1,"")</f>
        <v/>
      </c>
      <c r="N2556" t="str">
        <f>IF(Master!D2558&gt;'OHL indexes'!D2556,1,"")</f>
        <v/>
      </c>
    </row>
    <row r="2557" spans="1:14" x14ac:dyDescent="0.25">
      <c r="A2557" s="1">
        <v>41775</v>
      </c>
      <c r="B2557">
        <v>958.53</v>
      </c>
      <c r="C2557" s="12">
        <v>974.42</v>
      </c>
      <c r="D2557">
        <v>987.5</v>
      </c>
      <c r="E2557" s="12">
        <v>952.32</v>
      </c>
      <c r="G2557">
        <f t="shared" si="234"/>
        <v>1.6577467580566108E-2</v>
      </c>
      <c r="H2557">
        <f t="shared" si="235"/>
        <v>3.0223362857709324E-2</v>
      </c>
      <c r="I2557">
        <f t="shared" si="236"/>
        <v>-6.478670464148184E-3</v>
      </c>
      <c r="J2557" t="str">
        <f t="shared" si="237"/>
        <v/>
      </c>
      <c r="K2557" t="str">
        <f t="shared" si="238"/>
        <v/>
      </c>
      <c r="L2557" t="str">
        <f t="shared" si="239"/>
        <v/>
      </c>
      <c r="M2557" t="str">
        <f>IF(Master!D2559&lt;'OHL indexes'!E2557,1,"")</f>
        <v/>
      </c>
      <c r="N2557" t="str">
        <f>IF(Master!D2559&gt;'OHL indexes'!D2557,1,"")</f>
        <v/>
      </c>
    </row>
    <row r="2558" spans="1:14" x14ac:dyDescent="0.25">
      <c r="A2558" s="1">
        <v>41778</v>
      </c>
      <c r="B2558">
        <v>939.02</v>
      </c>
      <c r="C2558" s="12">
        <v>958.53</v>
      </c>
      <c r="D2558">
        <v>969.25</v>
      </c>
      <c r="E2558" s="12">
        <v>935.72</v>
      </c>
      <c r="G2558">
        <f t="shared" si="234"/>
        <v>2.0776980256011601E-2</v>
      </c>
      <c r="H2558">
        <f t="shared" si="235"/>
        <v>3.2193137526357329E-2</v>
      </c>
      <c r="I2558">
        <f t="shared" si="236"/>
        <v>-3.5143021447892053E-3</v>
      </c>
      <c r="J2558" t="str">
        <f t="shared" si="237"/>
        <v/>
      </c>
      <c r="K2558" t="str">
        <f t="shared" si="238"/>
        <v/>
      </c>
      <c r="L2558" t="str">
        <f t="shared" si="239"/>
        <v/>
      </c>
      <c r="M2558" t="str">
        <f>IF(Master!D2560&lt;'OHL indexes'!E2558,1,"")</f>
        <v/>
      </c>
      <c r="N2558" t="str">
        <f>IF(Master!D2560&gt;'OHL indexes'!D2558,1,"")</f>
        <v/>
      </c>
    </row>
    <row r="2559" spans="1:14" x14ac:dyDescent="0.25">
      <c r="A2559" s="1">
        <v>41779</v>
      </c>
      <c r="B2559">
        <v>942.31</v>
      </c>
      <c r="C2559" s="12">
        <v>939.02</v>
      </c>
      <c r="D2559">
        <v>955.77</v>
      </c>
      <c r="E2559" s="12">
        <v>925.33</v>
      </c>
      <c r="G2559">
        <f t="shared" si="234"/>
        <v>-3.4914200210121038E-3</v>
      </c>
      <c r="H2559">
        <f t="shared" si="235"/>
        <v>1.428404665131433E-2</v>
      </c>
      <c r="I2559">
        <f t="shared" si="236"/>
        <v>-1.8019547707230021E-2</v>
      </c>
      <c r="J2559" t="str">
        <f t="shared" si="237"/>
        <v/>
      </c>
      <c r="K2559" t="str">
        <f t="shared" si="238"/>
        <v/>
      </c>
      <c r="L2559" t="str">
        <f t="shared" si="239"/>
        <v/>
      </c>
      <c r="M2559" t="str">
        <f>IF(Master!D2561&lt;'OHL indexes'!E2559,1,"")</f>
        <v/>
      </c>
      <c r="N2559" t="str">
        <f>IF(Master!D2561&gt;'OHL indexes'!D2559,1,"")</f>
        <v/>
      </c>
    </row>
    <row r="2560" spans="1:14" x14ac:dyDescent="0.25">
      <c r="A2560" s="1">
        <v>41780</v>
      </c>
      <c r="B2560">
        <v>922.68</v>
      </c>
      <c r="C2560" s="12">
        <v>942.31</v>
      </c>
      <c r="D2560">
        <v>945.58</v>
      </c>
      <c r="E2560" s="12">
        <v>912.86</v>
      </c>
      <c r="G2560">
        <f t="shared" si="234"/>
        <v>2.1274981575410745E-2</v>
      </c>
      <c r="H2560">
        <f t="shared" si="235"/>
        <v>2.4819005505700931E-2</v>
      </c>
      <c r="I2560">
        <f t="shared" si="236"/>
        <v>-1.0642909784540633E-2</v>
      </c>
      <c r="J2560" t="str">
        <f t="shared" si="237"/>
        <v/>
      </c>
      <c r="K2560" t="str">
        <f t="shared" si="238"/>
        <v/>
      </c>
      <c r="L2560" t="str">
        <f t="shared" si="239"/>
        <v/>
      </c>
      <c r="M2560" t="str">
        <f>IF(Master!D2562&lt;'OHL indexes'!E2560,1,"")</f>
        <v/>
      </c>
      <c r="N2560" t="str">
        <f>IF(Master!D2562&gt;'OHL indexes'!D2560,1,"")</f>
        <v/>
      </c>
    </row>
    <row r="2561" spans="1:14" x14ac:dyDescent="0.25">
      <c r="A2561" s="1">
        <v>41781</v>
      </c>
      <c r="B2561">
        <v>919.76</v>
      </c>
      <c r="C2561" s="12">
        <v>922.65</v>
      </c>
      <c r="D2561">
        <v>925.94</v>
      </c>
      <c r="E2561" s="12">
        <v>909.64</v>
      </c>
      <c r="G2561">
        <f t="shared" si="234"/>
        <v>3.1421240323561417E-3</v>
      </c>
      <c r="H2561">
        <f t="shared" si="235"/>
        <v>6.7191441245542105E-3</v>
      </c>
      <c r="I2561">
        <f t="shared" si="236"/>
        <v>-1.1002870313994939E-2</v>
      </c>
      <c r="J2561" t="str">
        <f t="shared" si="237"/>
        <v/>
      </c>
      <c r="K2561" t="str">
        <f t="shared" si="238"/>
        <v/>
      </c>
      <c r="L2561" t="str">
        <f t="shared" si="239"/>
        <v/>
      </c>
      <c r="M2561" t="str">
        <f>IF(Master!D2563&lt;'OHL indexes'!E2561,1,"")</f>
        <v/>
      </c>
      <c r="N2561" t="str">
        <f>IF(Master!D2563&gt;'OHL indexes'!D2561,1,"")</f>
        <v/>
      </c>
    </row>
    <row r="2562" spans="1:14" x14ac:dyDescent="0.25">
      <c r="A2562" s="1">
        <v>41782</v>
      </c>
      <c r="B2562">
        <v>910.7</v>
      </c>
      <c r="C2562" s="12">
        <v>919.42</v>
      </c>
      <c r="D2562">
        <v>920.14</v>
      </c>
      <c r="E2562" s="12">
        <v>907.11</v>
      </c>
      <c r="G2562">
        <f t="shared" si="234"/>
        <v>9.5750521576807301E-3</v>
      </c>
      <c r="H2562">
        <f t="shared" si="235"/>
        <v>1.0365652794553482E-2</v>
      </c>
      <c r="I2562">
        <f t="shared" si="236"/>
        <v>-3.9420226199626818E-3</v>
      </c>
      <c r="J2562" t="str">
        <f t="shared" si="237"/>
        <v/>
      </c>
      <c r="K2562" t="str">
        <f t="shared" si="238"/>
        <v/>
      </c>
      <c r="L2562" t="str">
        <f t="shared" si="239"/>
        <v/>
      </c>
      <c r="M2562" t="str">
        <f>IF(Master!D2564&lt;'OHL indexes'!E2562,1,"")</f>
        <v/>
      </c>
      <c r="N2562" t="str">
        <f>IF(Master!D2564&gt;'OHL indexes'!D2562,1,"")</f>
        <v/>
      </c>
    </row>
    <row r="2563" spans="1:14" x14ac:dyDescent="0.25">
      <c r="A2563" s="1">
        <v>41786</v>
      </c>
      <c r="B2563">
        <v>882.11</v>
      </c>
      <c r="C2563" s="12">
        <v>910.7</v>
      </c>
      <c r="D2563">
        <v>913.42</v>
      </c>
      <c r="E2563" s="12">
        <v>878.87</v>
      </c>
      <c r="G2563">
        <f t="shared" si="234"/>
        <v>3.2410923807688397E-2</v>
      </c>
      <c r="H2563">
        <f t="shared" si="235"/>
        <v>3.5494439469000438E-2</v>
      </c>
      <c r="I2563">
        <f t="shared" si="236"/>
        <v>-3.6730113024452393E-3</v>
      </c>
      <c r="J2563" t="str">
        <f t="shared" si="237"/>
        <v/>
      </c>
      <c r="K2563" t="str">
        <f t="shared" si="238"/>
        <v/>
      </c>
      <c r="L2563" t="str">
        <f t="shared" si="239"/>
        <v/>
      </c>
      <c r="M2563" t="str">
        <f>IF(Master!D2565&lt;'OHL indexes'!E2563,1,"")</f>
        <v/>
      </c>
      <c r="N2563" t="str">
        <f>IF(Master!D2565&gt;'OHL indexes'!D2563,1,"")</f>
        <v/>
      </c>
    </row>
    <row r="2564" spans="1:14" x14ac:dyDescent="0.25">
      <c r="A2564" s="1">
        <v>41787</v>
      </c>
      <c r="B2564">
        <v>883.47</v>
      </c>
      <c r="C2564" s="12">
        <v>881.97</v>
      </c>
      <c r="D2564">
        <v>896.58</v>
      </c>
      <c r="E2564" s="12">
        <v>875.54</v>
      </c>
      <c r="G2564">
        <f t="shared" si="234"/>
        <v>-1.6978505212401629E-3</v>
      </c>
      <c r="H2564">
        <f t="shared" si="235"/>
        <v>1.4839213555638553E-2</v>
      </c>
      <c r="I2564">
        <f t="shared" si="236"/>
        <v>-8.9759697556227591E-3</v>
      </c>
      <c r="J2564" t="str">
        <f t="shared" si="237"/>
        <v/>
      </c>
      <c r="K2564" t="str">
        <f t="shared" si="238"/>
        <v/>
      </c>
      <c r="L2564" t="str">
        <f t="shared" si="239"/>
        <v/>
      </c>
      <c r="M2564" t="str">
        <f>IF(Master!D2566&lt;'OHL indexes'!E2564,1,"")</f>
        <v/>
      </c>
      <c r="N2564" t="str">
        <f>IF(Master!D2566&gt;'OHL indexes'!D2564,1,"")</f>
        <v/>
      </c>
    </row>
    <row r="2565" spans="1:14" x14ac:dyDescent="0.25">
      <c r="A2565" s="1">
        <v>41788</v>
      </c>
      <c r="B2565">
        <v>875.55</v>
      </c>
      <c r="C2565" s="12">
        <v>880.77</v>
      </c>
      <c r="D2565">
        <v>884.31</v>
      </c>
      <c r="E2565" s="12">
        <v>870.66</v>
      </c>
      <c r="G2565">
        <f t="shared" si="234"/>
        <v>5.9619667637484941E-3</v>
      </c>
      <c r="H2565">
        <f t="shared" si="235"/>
        <v>1.0005139626520387E-2</v>
      </c>
      <c r="I2565">
        <f t="shared" si="236"/>
        <v>-5.5850608189138562E-3</v>
      </c>
      <c r="J2565" t="str">
        <f t="shared" si="237"/>
        <v/>
      </c>
      <c r="K2565" t="str">
        <f t="shared" si="238"/>
        <v/>
      </c>
      <c r="L2565" t="str">
        <f t="shared" si="239"/>
        <v/>
      </c>
      <c r="M2565" t="str">
        <f>IF(Master!D2567&lt;'OHL indexes'!E2565,1,"")</f>
        <v/>
      </c>
      <c r="N2565" t="str">
        <f>IF(Master!D2567&gt;'OHL indexes'!D2565,1,"")</f>
        <v/>
      </c>
    </row>
    <row r="2566" spans="1:14" x14ac:dyDescent="0.25">
      <c r="A2566" s="1">
        <v>41789</v>
      </c>
      <c r="B2566">
        <v>877.56</v>
      </c>
      <c r="C2566" s="12">
        <v>874.54</v>
      </c>
      <c r="D2566">
        <v>882.93</v>
      </c>
      <c r="E2566" s="12">
        <v>874.11</v>
      </c>
      <c r="G2566">
        <f t="shared" si="234"/>
        <v>-3.4413601349195799E-3</v>
      </c>
      <c r="H2566">
        <f t="shared" si="235"/>
        <v>6.1192397101053064E-3</v>
      </c>
      <c r="I2566">
        <f t="shared" si="236"/>
        <v>-3.931355121017277E-3</v>
      </c>
      <c r="J2566" t="str">
        <f t="shared" si="237"/>
        <v/>
      </c>
      <c r="K2566" t="str">
        <f t="shared" si="238"/>
        <v/>
      </c>
      <c r="L2566" t="str">
        <f t="shared" si="239"/>
        <v/>
      </c>
      <c r="M2566" t="str">
        <f>IF(Master!D2568&lt;'OHL indexes'!E2566,1,"")</f>
        <v/>
      </c>
      <c r="N2566" t="str">
        <f>IF(Master!D2568&gt;'OHL indexes'!D2566,1,"")</f>
        <v/>
      </c>
    </row>
    <row r="2567" spans="1:14" x14ac:dyDescent="0.25">
      <c r="A2567" s="1">
        <v>41792</v>
      </c>
      <c r="B2567">
        <v>872.39</v>
      </c>
      <c r="C2567" s="12">
        <v>876.39</v>
      </c>
      <c r="D2567">
        <v>887.43</v>
      </c>
      <c r="E2567" s="12">
        <v>868.06</v>
      </c>
      <c r="G2567">
        <f t="shared" ref="G2567:G2630" si="240">C2567/$B2567-1</f>
        <v>4.5851052854801733E-3</v>
      </c>
      <c r="H2567">
        <f t="shared" ref="H2567:H2630" si="241">D2567/$B2567-1</f>
        <v>1.72399958734053E-2</v>
      </c>
      <c r="I2567">
        <f t="shared" ref="I2567:I2630" si="242">E2567/$B2567-1</f>
        <v>-4.9633764715322215E-3</v>
      </c>
      <c r="J2567" t="str">
        <f t="shared" ref="J2567:J2630" si="243">IF(C2567&lt;E2567,1,"")</f>
        <v/>
      </c>
      <c r="K2567" t="str">
        <f t="shared" ref="K2567:K2630" si="244">IF(C2568&gt;D2568,1,"")</f>
        <v/>
      </c>
      <c r="L2567" t="str">
        <f t="shared" ref="L2567:L2630" si="245">IF(E2568&gt;D2568,1,"")</f>
        <v/>
      </c>
      <c r="M2567" t="str">
        <f>IF(Master!D2569&lt;'OHL indexes'!E2567,1,"")</f>
        <v/>
      </c>
      <c r="N2567" t="str">
        <f>IF(Master!D2569&gt;'OHL indexes'!D2567,1,"")</f>
        <v/>
      </c>
    </row>
    <row r="2568" spans="1:14" x14ac:dyDescent="0.25">
      <c r="A2568" s="1">
        <v>41793</v>
      </c>
      <c r="B2568">
        <v>876.04</v>
      </c>
      <c r="C2568" s="12">
        <v>871.33</v>
      </c>
      <c r="D2568">
        <v>882.33</v>
      </c>
      <c r="E2568" s="12">
        <v>866.59</v>
      </c>
      <c r="G2568">
        <f t="shared" si="240"/>
        <v>-5.3764668279986383E-3</v>
      </c>
      <c r="H2568">
        <f t="shared" si="241"/>
        <v>7.180037441212761E-3</v>
      </c>
      <c r="I2568">
        <f t="shared" si="242"/>
        <v>-1.0787178667640673E-2</v>
      </c>
      <c r="J2568" t="str">
        <f t="shared" si="243"/>
        <v/>
      </c>
      <c r="K2568" t="str">
        <f t="shared" si="244"/>
        <v/>
      </c>
      <c r="L2568" t="str">
        <f t="shared" si="245"/>
        <v/>
      </c>
      <c r="M2568" t="str">
        <f>IF(Master!D2570&lt;'OHL indexes'!E2568,1,"")</f>
        <v/>
      </c>
      <c r="N2568" t="str">
        <f>IF(Master!D2570&gt;'OHL indexes'!D2568,1,"")</f>
        <v/>
      </c>
    </row>
    <row r="2569" spans="1:14" x14ac:dyDescent="0.25">
      <c r="A2569" s="1">
        <v>41794</v>
      </c>
      <c r="B2569">
        <v>866.81</v>
      </c>
      <c r="C2569" s="12">
        <v>874.56</v>
      </c>
      <c r="D2569">
        <v>882.47</v>
      </c>
      <c r="E2569" s="12">
        <v>859.06</v>
      </c>
      <c r="G2569">
        <f t="shared" si="240"/>
        <v>8.9408290167396487E-3</v>
      </c>
      <c r="H2569">
        <f t="shared" si="241"/>
        <v>1.8066242890598883E-2</v>
      </c>
      <c r="I2569">
        <f t="shared" si="242"/>
        <v>-8.9408290167395377E-3</v>
      </c>
      <c r="J2569" t="str">
        <f t="shared" si="243"/>
        <v/>
      </c>
      <c r="K2569" t="str">
        <f t="shared" si="244"/>
        <v/>
      </c>
      <c r="L2569" t="str">
        <f t="shared" si="245"/>
        <v/>
      </c>
      <c r="M2569" t="str">
        <f>IF(Master!D2571&lt;'OHL indexes'!E2569,1,"")</f>
        <v/>
      </c>
      <c r="N2569" t="str">
        <f>IF(Master!D2571&gt;'OHL indexes'!D2569,1,"")</f>
        <v/>
      </c>
    </row>
    <row r="2570" spans="1:14" x14ac:dyDescent="0.25">
      <c r="A2570" s="1">
        <v>41795</v>
      </c>
      <c r="B2570">
        <v>834.18</v>
      </c>
      <c r="C2570" s="12">
        <v>865.17</v>
      </c>
      <c r="D2570">
        <v>873.37</v>
      </c>
      <c r="E2570" s="12">
        <v>829.59</v>
      </c>
      <c r="G2570">
        <f t="shared" si="240"/>
        <v>3.7150255340574034E-2</v>
      </c>
      <c r="H2570">
        <f t="shared" si="241"/>
        <v>4.6980268047663643E-2</v>
      </c>
      <c r="I2570">
        <f t="shared" si="242"/>
        <v>-5.5024095518951821E-3</v>
      </c>
      <c r="J2570" t="str">
        <f t="shared" si="243"/>
        <v/>
      </c>
      <c r="K2570" t="str">
        <f t="shared" si="244"/>
        <v/>
      </c>
      <c r="L2570" t="str">
        <f t="shared" si="245"/>
        <v/>
      </c>
      <c r="M2570" t="str">
        <f>IF(Master!D2572&lt;'OHL indexes'!E2570,1,"")</f>
        <v/>
      </c>
      <c r="N2570" t="str">
        <f>IF(Master!D2572&gt;'OHL indexes'!D2570,1,"")</f>
        <v/>
      </c>
    </row>
    <row r="2571" spans="1:14" x14ac:dyDescent="0.25">
      <c r="A2571" s="1">
        <v>41796</v>
      </c>
      <c r="B2571">
        <v>790.31</v>
      </c>
      <c r="C2571" s="12">
        <v>832.39</v>
      </c>
      <c r="D2571">
        <v>835.48</v>
      </c>
      <c r="E2571" s="12">
        <v>787.21</v>
      </c>
      <c r="G2571">
        <f t="shared" si="240"/>
        <v>5.3244929204995461E-2</v>
      </c>
      <c r="H2571">
        <f t="shared" si="241"/>
        <v>5.7154787361921366E-2</v>
      </c>
      <c r="I2571">
        <f t="shared" si="242"/>
        <v>-3.9225114195694522E-3</v>
      </c>
      <c r="J2571" t="str">
        <f t="shared" si="243"/>
        <v/>
      </c>
      <c r="K2571" t="str">
        <f t="shared" si="244"/>
        <v/>
      </c>
      <c r="L2571" t="str">
        <f t="shared" si="245"/>
        <v/>
      </c>
      <c r="M2571" t="str">
        <f>IF(Master!D2573&lt;'OHL indexes'!E2571,1,"")</f>
        <v/>
      </c>
      <c r="N2571" t="str">
        <f>IF(Master!D2573&gt;'OHL indexes'!D2571,1,"")</f>
        <v/>
      </c>
    </row>
    <row r="2572" spans="1:14" x14ac:dyDescent="0.25">
      <c r="A2572" s="1">
        <v>41799</v>
      </c>
      <c r="B2572">
        <v>800.69</v>
      </c>
      <c r="C2572" s="12">
        <v>790.31</v>
      </c>
      <c r="D2572">
        <v>806.04</v>
      </c>
      <c r="E2572" s="12">
        <v>779.12</v>
      </c>
      <c r="G2572">
        <f t="shared" si="240"/>
        <v>-1.2963818706365871E-2</v>
      </c>
      <c r="H2572">
        <f t="shared" si="241"/>
        <v>6.6817370018357192E-3</v>
      </c>
      <c r="I2572">
        <f t="shared" si="242"/>
        <v>-2.6939264884037528E-2</v>
      </c>
      <c r="J2572" t="str">
        <f t="shared" si="243"/>
        <v/>
      </c>
      <c r="K2572" t="str">
        <f t="shared" si="244"/>
        <v/>
      </c>
      <c r="L2572" t="str">
        <f t="shared" si="245"/>
        <v/>
      </c>
      <c r="M2572" t="str">
        <f>IF(Master!D2574&lt;'OHL indexes'!E2572,1,"")</f>
        <v/>
      </c>
      <c r="N2572" t="str">
        <f>IF(Master!D2574&gt;'OHL indexes'!D2572,1,"")</f>
        <v/>
      </c>
    </row>
    <row r="2573" spans="1:14" x14ac:dyDescent="0.25">
      <c r="A2573" s="1">
        <v>41800</v>
      </c>
      <c r="B2573">
        <v>789.39</v>
      </c>
      <c r="C2573" s="12">
        <v>800.69</v>
      </c>
      <c r="D2573">
        <v>813.8</v>
      </c>
      <c r="E2573" s="12">
        <v>785.36</v>
      </c>
      <c r="G2573">
        <f t="shared" si="240"/>
        <v>1.4314850707508375E-2</v>
      </c>
      <c r="H2573">
        <f t="shared" si="241"/>
        <v>3.0922611130113076E-2</v>
      </c>
      <c r="I2573">
        <f t="shared" si="242"/>
        <v>-5.1052078186953898E-3</v>
      </c>
      <c r="J2573" t="str">
        <f t="shared" si="243"/>
        <v/>
      </c>
      <c r="K2573" t="str">
        <f t="shared" si="244"/>
        <v/>
      </c>
      <c r="L2573" t="str">
        <f t="shared" si="245"/>
        <v/>
      </c>
      <c r="M2573" t="str">
        <f>IF(Master!D2575&lt;'OHL indexes'!E2573,1,"")</f>
        <v/>
      </c>
      <c r="N2573" t="str">
        <f>IF(Master!D2575&gt;'OHL indexes'!D2573,1,"")</f>
        <v/>
      </c>
    </row>
    <row r="2574" spans="1:14" x14ac:dyDescent="0.25">
      <c r="A2574" s="1">
        <v>41801</v>
      </c>
      <c r="B2574">
        <v>807.86</v>
      </c>
      <c r="C2574" s="12">
        <v>787.14</v>
      </c>
      <c r="D2574">
        <v>819.26</v>
      </c>
      <c r="E2574" s="12">
        <v>786.82</v>
      </c>
      <c r="G2574">
        <f t="shared" si="240"/>
        <v>-2.5648008318272963E-2</v>
      </c>
      <c r="H2574">
        <f t="shared" si="241"/>
        <v>1.4111355928007274E-2</v>
      </c>
      <c r="I2574">
        <f t="shared" si="242"/>
        <v>-2.6044116554848618E-2</v>
      </c>
      <c r="J2574" t="str">
        <f t="shared" si="243"/>
        <v/>
      </c>
      <c r="K2574" t="str">
        <f t="shared" si="244"/>
        <v/>
      </c>
      <c r="L2574" t="str">
        <f t="shared" si="245"/>
        <v/>
      </c>
      <c r="M2574" t="str">
        <f>IF(Master!D2576&lt;'OHL indexes'!E2574,1,"")</f>
        <v/>
      </c>
      <c r="N2574" t="str">
        <f>IF(Master!D2576&gt;'OHL indexes'!D2574,1,"")</f>
        <v/>
      </c>
    </row>
    <row r="2575" spans="1:14" x14ac:dyDescent="0.25">
      <c r="A2575" s="1">
        <v>41802</v>
      </c>
      <c r="B2575">
        <v>848.01</v>
      </c>
      <c r="C2575" s="12">
        <v>807.86</v>
      </c>
      <c r="D2575">
        <v>860.81</v>
      </c>
      <c r="E2575" s="12">
        <v>797.97</v>
      </c>
      <c r="G2575">
        <f t="shared" si="240"/>
        <v>-4.7346139786087371E-2</v>
      </c>
      <c r="H2575">
        <f t="shared" si="241"/>
        <v>1.5094161625452518E-2</v>
      </c>
      <c r="I2575">
        <f t="shared" si="242"/>
        <v>-5.9008738104503466E-2</v>
      </c>
      <c r="J2575" t="str">
        <f t="shared" si="243"/>
        <v/>
      </c>
      <c r="K2575" t="str">
        <f t="shared" si="244"/>
        <v/>
      </c>
      <c r="L2575" t="str">
        <f t="shared" si="245"/>
        <v/>
      </c>
      <c r="M2575" t="str">
        <f>IF(Master!D2577&lt;'OHL indexes'!E2575,1,"")</f>
        <v/>
      </c>
      <c r="N2575" t="str">
        <f>IF(Master!D2577&gt;'OHL indexes'!D2575,1,"")</f>
        <v/>
      </c>
    </row>
    <row r="2576" spans="1:14" x14ac:dyDescent="0.25">
      <c r="A2576" s="1">
        <v>41803</v>
      </c>
      <c r="B2576">
        <v>827.77</v>
      </c>
      <c r="C2576" s="12">
        <v>848.01</v>
      </c>
      <c r="D2576">
        <v>857.57</v>
      </c>
      <c r="E2576" s="12">
        <v>821.04</v>
      </c>
      <c r="G2576">
        <f t="shared" si="240"/>
        <v>2.4451236454570813E-2</v>
      </c>
      <c r="H2576">
        <f t="shared" si="241"/>
        <v>3.6000338258211917E-2</v>
      </c>
      <c r="I2576">
        <f t="shared" si="242"/>
        <v>-8.1302777341532018E-3</v>
      </c>
      <c r="J2576" t="str">
        <f t="shared" si="243"/>
        <v/>
      </c>
      <c r="K2576" t="str">
        <f t="shared" si="244"/>
        <v/>
      </c>
      <c r="L2576" t="str">
        <f t="shared" si="245"/>
        <v/>
      </c>
      <c r="M2576" t="str">
        <f>IF(Master!D2578&lt;'OHL indexes'!E2576,1,"")</f>
        <v/>
      </c>
      <c r="N2576" t="str">
        <f>IF(Master!D2578&gt;'OHL indexes'!D2576,1,"")</f>
        <v/>
      </c>
    </row>
    <row r="2577" spans="1:14" x14ac:dyDescent="0.25">
      <c r="A2577" s="1">
        <v>41806</v>
      </c>
      <c r="B2577">
        <v>828.41</v>
      </c>
      <c r="C2577" s="12">
        <v>830.79</v>
      </c>
      <c r="D2577">
        <v>847.41</v>
      </c>
      <c r="E2577" s="12">
        <v>818.71</v>
      </c>
      <c r="G2577">
        <f t="shared" si="240"/>
        <v>2.8729735276009638E-3</v>
      </c>
      <c r="H2577">
        <f t="shared" si="241"/>
        <v>2.2935502951437092E-2</v>
      </c>
      <c r="I2577">
        <f t="shared" si="242"/>
        <v>-1.1709177822575745E-2</v>
      </c>
      <c r="J2577" t="str">
        <f t="shared" si="243"/>
        <v/>
      </c>
      <c r="K2577" t="str">
        <f t="shared" si="244"/>
        <v/>
      </c>
      <c r="L2577" t="str">
        <f t="shared" si="245"/>
        <v/>
      </c>
      <c r="M2577" t="str">
        <f>IF(Master!D2579&lt;'OHL indexes'!E2577,1,"")</f>
        <v/>
      </c>
      <c r="N2577" t="str">
        <f>IF(Master!D2579&gt;'OHL indexes'!D2577,1,"")</f>
        <v/>
      </c>
    </row>
    <row r="2578" spans="1:14" x14ac:dyDescent="0.25">
      <c r="A2578" s="1">
        <v>41807</v>
      </c>
      <c r="B2578">
        <v>806.23</v>
      </c>
      <c r="C2578" s="12">
        <v>826.13</v>
      </c>
      <c r="D2578">
        <v>831.26</v>
      </c>
      <c r="E2578" s="12">
        <v>797.36</v>
      </c>
      <c r="G2578">
        <f t="shared" si="240"/>
        <v>2.4682782828721272E-2</v>
      </c>
      <c r="H2578">
        <f t="shared" si="241"/>
        <v>3.1045731366979634E-2</v>
      </c>
      <c r="I2578">
        <f t="shared" si="242"/>
        <v>-1.1001823301043157E-2</v>
      </c>
      <c r="J2578" t="str">
        <f t="shared" si="243"/>
        <v/>
      </c>
      <c r="K2578" t="str">
        <f t="shared" si="244"/>
        <v/>
      </c>
      <c r="L2578" t="str">
        <f t="shared" si="245"/>
        <v/>
      </c>
      <c r="M2578" t="str">
        <f>IF(Master!D2580&lt;'OHL indexes'!E2578,1,"")</f>
        <v/>
      </c>
      <c r="N2578" t="str">
        <f>IF(Master!D2580&gt;'OHL indexes'!D2578,1,"")</f>
        <v/>
      </c>
    </row>
    <row r="2579" spans="1:14" x14ac:dyDescent="0.25">
      <c r="A2579" s="1">
        <v>41808</v>
      </c>
      <c r="B2579">
        <v>761.27</v>
      </c>
      <c r="C2579" s="12">
        <v>805.03</v>
      </c>
      <c r="D2579">
        <v>809.23</v>
      </c>
      <c r="E2579" s="12">
        <v>755.28</v>
      </c>
      <c r="G2579">
        <f t="shared" si="240"/>
        <v>5.748289043309196E-2</v>
      </c>
      <c r="H2579">
        <f t="shared" si="241"/>
        <v>6.2999986864056057E-2</v>
      </c>
      <c r="I2579">
        <f t="shared" si="242"/>
        <v>-7.8684303860654392E-3</v>
      </c>
      <c r="J2579" t="str">
        <f t="shared" si="243"/>
        <v/>
      </c>
      <c r="K2579" t="str">
        <f t="shared" si="244"/>
        <v/>
      </c>
      <c r="L2579" t="str">
        <f t="shared" si="245"/>
        <v/>
      </c>
      <c r="M2579" t="str">
        <f>IF(Master!D2581&lt;'OHL indexes'!E2579,1,"")</f>
        <v/>
      </c>
      <c r="N2579" t="str">
        <f>IF(Master!D2581&gt;'OHL indexes'!D2579,1,"")</f>
        <v/>
      </c>
    </row>
    <row r="2580" spans="1:14" x14ac:dyDescent="0.25">
      <c r="A2580" s="1">
        <v>41809</v>
      </c>
      <c r="B2580">
        <v>767.24</v>
      </c>
      <c r="C2580" s="12">
        <v>758.29</v>
      </c>
      <c r="D2580">
        <v>767.24</v>
      </c>
      <c r="E2580" s="12">
        <v>746.47</v>
      </c>
      <c r="G2580">
        <f t="shared" si="240"/>
        <v>-1.1665189510453144E-2</v>
      </c>
      <c r="H2580">
        <f t="shared" si="241"/>
        <v>0</v>
      </c>
      <c r="I2580">
        <f t="shared" si="242"/>
        <v>-2.7071059903029049E-2</v>
      </c>
      <c r="J2580" t="str">
        <f t="shared" si="243"/>
        <v/>
      </c>
      <c r="K2580" t="str">
        <f t="shared" si="244"/>
        <v/>
      </c>
      <c r="L2580" t="str">
        <f t="shared" si="245"/>
        <v/>
      </c>
      <c r="M2580" t="str">
        <f>IF(Master!D2582&lt;'OHL indexes'!E2580,1,"")</f>
        <v/>
      </c>
      <c r="N2580" t="str">
        <f>IF(Master!D2582&gt;'OHL indexes'!D2580,1,"")</f>
        <v/>
      </c>
    </row>
    <row r="2581" spans="1:14" x14ac:dyDescent="0.25">
      <c r="A2581" s="1">
        <v>41810</v>
      </c>
      <c r="B2581">
        <v>773.19</v>
      </c>
      <c r="C2581" s="12">
        <v>766.93</v>
      </c>
      <c r="D2581">
        <v>775.84</v>
      </c>
      <c r="E2581" s="12">
        <v>752.38</v>
      </c>
      <c r="G2581">
        <f t="shared" si="240"/>
        <v>-8.0963281987611602E-3</v>
      </c>
      <c r="H2581">
        <f t="shared" si="241"/>
        <v>3.4273593812645942E-3</v>
      </c>
      <c r="I2581">
        <f t="shared" si="242"/>
        <v>-2.6914471216648028E-2</v>
      </c>
      <c r="J2581" t="str">
        <f t="shared" si="243"/>
        <v/>
      </c>
      <c r="K2581" t="str">
        <f t="shared" si="244"/>
        <v/>
      </c>
      <c r="L2581" t="str">
        <f t="shared" si="245"/>
        <v/>
      </c>
      <c r="M2581" t="str">
        <f>IF(Master!D2583&lt;'OHL indexes'!E2581,1,"")</f>
        <v/>
      </c>
      <c r="N2581" t="str">
        <f>IF(Master!D2583&gt;'OHL indexes'!D2581,1,"")</f>
        <v/>
      </c>
    </row>
    <row r="2582" spans="1:14" x14ac:dyDescent="0.25">
      <c r="A2582" s="1">
        <v>41813</v>
      </c>
      <c r="B2582">
        <v>756.36</v>
      </c>
      <c r="C2582" s="12">
        <v>773.22</v>
      </c>
      <c r="D2582">
        <v>777.15</v>
      </c>
      <c r="E2582" s="12">
        <v>750.44</v>
      </c>
      <c r="G2582">
        <f t="shared" si="240"/>
        <v>2.2290972552752697E-2</v>
      </c>
      <c r="H2582">
        <f t="shared" si="241"/>
        <v>2.7486910994764413E-2</v>
      </c>
      <c r="I2582">
        <f t="shared" si="242"/>
        <v>-7.8269607065417635E-3</v>
      </c>
      <c r="J2582" t="str">
        <f t="shared" si="243"/>
        <v/>
      </c>
      <c r="K2582" t="str">
        <f t="shared" si="244"/>
        <v/>
      </c>
      <c r="L2582" t="str">
        <f t="shared" si="245"/>
        <v/>
      </c>
      <c r="M2582" t="str">
        <f>IF(Master!D2584&lt;'OHL indexes'!E2582,1,"")</f>
        <v/>
      </c>
      <c r="N2582" t="str">
        <f>IF(Master!D2584&gt;'OHL indexes'!D2582,1,"")</f>
        <v/>
      </c>
    </row>
    <row r="2583" spans="1:14" x14ac:dyDescent="0.25">
      <c r="A2583" s="1">
        <v>41814</v>
      </c>
      <c r="B2583">
        <v>782.73</v>
      </c>
      <c r="C2583" s="12">
        <v>756.24</v>
      </c>
      <c r="D2583">
        <v>788.62</v>
      </c>
      <c r="E2583" s="12">
        <v>747.52</v>
      </c>
      <c r="G2583">
        <f t="shared" si="240"/>
        <v>-3.3843087654746862E-2</v>
      </c>
      <c r="H2583">
        <f t="shared" si="241"/>
        <v>7.5249447446756879E-3</v>
      </c>
      <c r="I2583">
        <f t="shared" si="242"/>
        <v>-4.4983583100175029E-2</v>
      </c>
      <c r="J2583" t="str">
        <f t="shared" si="243"/>
        <v/>
      </c>
      <c r="K2583" t="str">
        <f t="shared" si="244"/>
        <v/>
      </c>
      <c r="L2583" t="str">
        <f t="shared" si="245"/>
        <v/>
      </c>
      <c r="M2583" t="str">
        <f>IF(Master!D2585&lt;'OHL indexes'!E2583,1,"")</f>
        <v/>
      </c>
      <c r="N2583" t="str">
        <f>IF(Master!D2585&gt;'OHL indexes'!D2583,1,"")</f>
        <v/>
      </c>
    </row>
    <row r="2584" spans="1:14" x14ac:dyDescent="0.25">
      <c r="A2584" s="1">
        <v>41815</v>
      </c>
      <c r="B2584">
        <v>757.84</v>
      </c>
      <c r="C2584" s="12">
        <v>779.79</v>
      </c>
      <c r="D2584">
        <v>796.64</v>
      </c>
      <c r="E2584" s="12">
        <v>749.03</v>
      </c>
      <c r="G2584">
        <f t="shared" si="240"/>
        <v>2.8963897392589422E-2</v>
      </c>
      <c r="H2584">
        <f t="shared" si="241"/>
        <v>5.1198142088039633E-2</v>
      </c>
      <c r="I2584">
        <f t="shared" si="242"/>
        <v>-1.1625145149371963E-2</v>
      </c>
      <c r="J2584" t="str">
        <f t="shared" si="243"/>
        <v/>
      </c>
      <c r="K2584" t="str">
        <f t="shared" si="244"/>
        <v/>
      </c>
      <c r="L2584" t="str">
        <f t="shared" si="245"/>
        <v/>
      </c>
      <c r="M2584" t="str">
        <f>IF(Master!D2586&lt;'OHL indexes'!E2584,1,"")</f>
        <v/>
      </c>
      <c r="N2584" t="str">
        <f>IF(Master!D2586&gt;'OHL indexes'!D2584,1,"")</f>
        <v/>
      </c>
    </row>
    <row r="2585" spans="1:14" x14ac:dyDescent="0.25">
      <c r="A2585" s="1">
        <v>41816</v>
      </c>
      <c r="B2585">
        <v>761.84</v>
      </c>
      <c r="C2585" s="12">
        <v>756.92</v>
      </c>
      <c r="D2585">
        <v>780.85</v>
      </c>
      <c r="E2585" s="12">
        <v>747.06</v>
      </c>
      <c r="G2585">
        <f t="shared" si="240"/>
        <v>-6.458048934159466E-3</v>
      </c>
      <c r="H2585">
        <f t="shared" si="241"/>
        <v>2.4952745983408686E-2</v>
      </c>
      <c r="I2585">
        <f t="shared" si="242"/>
        <v>-1.9400399033917992E-2</v>
      </c>
      <c r="J2585" t="str">
        <f t="shared" si="243"/>
        <v/>
      </c>
      <c r="K2585" t="str">
        <f t="shared" si="244"/>
        <v/>
      </c>
      <c r="L2585" t="str">
        <f t="shared" si="245"/>
        <v/>
      </c>
      <c r="M2585" t="str">
        <f>IF(Master!D2587&lt;'OHL indexes'!E2585,1,"")</f>
        <v/>
      </c>
      <c r="N2585" t="str">
        <f>IF(Master!D2587&gt;'OHL indexes'!D2585,1,"")</f>
        <v/>
      </c>
    </row>
    <row r="2586" spans="1:14" x14ac:dyDescent="0.25">
      <c r="A2586" s="1">
        <v>41817</v>
      </c>
      <c r="B2586">
        <v>756.01</v>
      </c>
      <c r="C2586" s="12">
        <v>760.77</v>
      </c>
      <c r="D2586">
        <v>772.21</v>
      </c>
      <c r="E2586" s="12">
        <v>749.41</v>
      </c>
      <c r="G2586">
        <f t="shared" si="240"/>
        <v>6.296213013055274E-3</v>
      </c>
      <c r="H2586">
        <f t="shared" si="241"/>
        <v>2.1428287985608696E-2</v>
      </c>
      <c r="I2586">
        <f t="shared" si="242"/>
        <v>-8.7300432533961025E-3</v>
      </c>
      <c r="J2586" t="str">
        <f t="shared" si="243"/>
        <v/>
      </c>
      <c r="K2586" t="str">
        <f t="shared" si="244"/>
        <v/>
      </c>
      <c r="L2586" t="str">
        <f t="shared" si="245"/>
        <v/>
      </c>
      <c r="M2586" t="str">
        <f>IF(Master!D2588&lt;'OHL indexes'!E2586,1,"")</f>
        <v/>
      </c>
      <c r="N2586" t="str">
        <f>IF(Master!D2588&gt;'OHL indexes'!D2586,1,"")</f>
        <v/>
      </c>
    </row>
    <row r="2587" spans="1:14" x14ac:dyDescent="0.25">
      <c r="A2587" s="1">
        <v>41820</v>
      </c>
      <c r="B2587">
        <v>745.61</v>
      </c>
      <c r="C2587" s="12">
        <v>756.01</v>
      </c>
      <c r="D2587">
        <v>758.92</v>
      </c>
      <c r="E2587" s="12">
        <v>735.67</v>
      </c>
      <c r="G2587">
        <f t="shared" si="240"/>
        <v>1.3948310779093642E-2</v>
      </c>
      <c r="H2587">
        <f t="shared" si="241"/>
        <v>1.7851155429782217E-2</v>
      </c>
      <c r="I2587">
        <f t="shared" si="242"/>
        <v>-1.3331366263864552E-2</v>
      </c>
      <c r="J2587" t="str">
        <f t="shared" si="243"/>
        <v/>
      </c>
      <c r="K2587" t="str">
        <f t="shared" si="244"/>
        <v/>
      </c>
      <c r="L2587" t="str">
        <f t="shared" si="245"/>
        <v/>
      </c>
      <c r="M2587" t="str">
        <f>IF(Master!D2589&lt;'OHL indexes'!E2587,1,"")</f>
        <v/>
      </c>
      <c r="N2587" t="str">
        <f>IF(Master!D2589&gt;'OHL indexes'!D2587,1,"")</f>
        <v/>
      </c>
    </row>
    <row r="2588" spans="1:14" x14ac:dyDescent="0.25">
      <c r="A2588" s="1">
        <v>41821</v>
      </c>
      <c r="B2588">
        <v>726.72</v>
      </c>
      <c r="C2588" s="12">
        <v>744.24</v>
      </c>
      <c r="D2588">
        <v>746.04</v>
      </c>
      <c r="E2588" s="12">
        <v>716.66</v>
      </c>
      <c r="G2588">
        <f t="shared" si="240"/>
        <v>2.4108322324966958E-2</v>
      </c>
      <c r="H2588">
        <f t="shared" si="241"/>
        <v>2.65852047556141E-2</v>
      </c>
      <c r="I2588">
        <f t="shared" si="242"/>
        <v>-1.3843020695728847E-2</v>
      </c>
      <c r="J2588" t="str">
        <f t="shared" si="243"/>
        <v/>
      </c>
      <c r="K2588" t="str">
        <f t="shared" si="244"/>
        <v/>
      </c>
      <c r="L2588" t="str">
        <f t="shared" si="245"/>
        <v/>
      </c>
      <c r="M2588" t="str">
        <f>IF(Master!D2590&lt;'OHL indexes'!E2588,1,"")</f>
        <v/>
      </c>
      <c r="N2588" t="str">
        <f>IF(Master!D2590&gt;'OHL indexes'!D2588,1,"")</f>
        <v/>
      </c>
    </row>
    <row r="2589" spans="1:14" x14ac:dyDescent="0.25">
      <c r="A2589" s="1">
        <v>41822</v>
      </c>
      <c r="B2589">
        <v>718.07</v>
      </c>
      <c r="C2589" s="12">
        <v>726.72</v>
      </c>
      <c r="D2589">
        <v>728.39</v>
      </c>
      <c r="E2589" s="12">
        <v>709.42</v>
      </c>
      <c r="G2589">
        <f t="shared" si="240"/>
        <v>1.204617934184693E-2</v>
      </c>
      <c r="H2589">
        <f t="shared" si="241"/>
        <v>1.437185789686235E-2</v>
      </c>
      <c r="I2589">
        <f t="shared" si="242"/>
        <v>-1.2046179341847041E-2</v>
      </c>
      <c r="J2589" t="str">
        <f t="shared" si="243"/>
        <v/>
      </c>
      <c r="K2589" t="str">
        <f t="shared" si="244"/>
        <v/>
      </c>
      <c r="L2589" t="str">
        <f t="shared" si="245"/>
        <v/>
      </c>
      <c r="M2589" t="str">
        <f>IF(Master!D2591&lt;'OHL indexes'!E2589,1,"")</f>
        <v/>
      </c>
      <c r="N2589" t="str">
        <f>IF(Master!D2591&gt;'OHL indexes'!D2589,1,"")</f>
        <v/>
      </c>
    </row>
    <row r="2590" spans="1:14" x14ac:dyDescent="0.25">
      <c r="A2590" s="1">
        <v>41823</v>
      </c>
      <c r="B2590">
        <v>711.12</v>
      </c>
      <c r="C2590" s="12">
        <v>715.44</v>
      </c>
      <c r="D2590">
        <v>720.94</v>
      </c>
      <c r="E2590" s="12">
        <v>701.5</v>
      </c>
      <c r="G2590">
        <f t="shared" si="240"/>
        <v>6.0749240634492274E-3</v>
      </c>
      <c r="H2590">
        <f t="shared" si="241"/>
        <v>1.3809202384970298E-2</v>
      </c>
      <c r="I2590">
        <f t="shared" si="242"/>
        <v>-1.3527955900551225E-2</v>
      </c>
      <c r="J2590" t="str">
        <f t="shared" si="243"/>
        <v/>
      </c>
      <c r="K2590" t="str">
        <f t="shared" si="244"/>
        <v/>
      </c>
      <c r="L2590" t="str">
        <f t="shared" si="245"/>
        <v/>
      </c>
      <c r="M2590" t="str">
        <f>IF(Master!D2592&lt;'OHL indexes'!E2590,1,"")</f>
        <v/>
      </c>
      <c r="N2590" t="str">
        <f>IF(Master!D2592&gt;'OHL indexes'!D2590,1,"")</f>
        <v/>
      </c>
    </row>
    <row r="2591" spans="1:14" x14ac:dyDescent="0.25">
      <c r="A2591" s="1">
        <v>41827</v>
      </c>
      <c r="B2591">
        <v>727.53</v>
      </c>
      <c r="C2591" s="12">
        <v>708.26</v>
      </c>
      <c r="D2591">
        <v>728.58</v>
      </c>
      <c r="E2591" s="12">
        <v>703.95</v>
      </c>
      <c r="G2591">
        <f t="shared" si="240"/>
        <v>-2.6486880266105794E-2</v>
      </c>
      <c r="H2591">
        <f t="shared" si="241"/>
        <v>1.4432394540431215E-3</v>
      </c>
      <c r="I2591">
        <f t="shared" si="242"/>
        <v>-3.2411034596511401E-2</v>
      </c>
      <c r="J2591" t="str">
        <f t="shared" si="243"/>
        <v/>
      </c>
      <c r="K2591" t="str">
        <f t="shared" si="244"/>
        <v/>
      </c>
      <c r="L2591" t="str">
        <f t="shared" si="245"/>
        <v/>
      </c>
      <c r="M2591" t="str">
        <f>IF(Master!D2593&lt;'OHL indexes'!E2591,1,"")</f>
        <v/>
      </c>
      <c r="N2591" t="str">
        <f>IF(Master!D2593&gt;'OHL indexes'!D2591,1,"")</f>
        <v/>
      </c>
    </row>
    <row r="2592" spans="1:14" x14ac:dyDescent="0.25">
      <c r="A2592" s="1">
        <v>41828</v>
      </c>
      <c r="B2592">
        <v>733.98</v>
      </c>
      <c r="C2592" s="12">
        <v>727.53</v>
      </c>
      <c r="D2592">
        <v>753.93</v>
      </c>
      <c r="E2592" s="12">
        <v>724.68</v>
      </c>
      <c r="G2592">
        <f t="shared" si="240"/>
        <v>-8.7877053870678568E-3</v>
      </c>
      <c r="H2592">
        <f t="shared" si="241"/>
        <v>2.718057712744204E-2</v>
      </c>
      <c r="I2592">
        <f t="shared" si="242"/>
        <v>-1.267064497670245E-2</v>
      </c>
      <c r="J2592" t="str">
        <f t="shared" si="243"/>
        <v/>
      </c>
      <c r="K2592" t="str">
        <f t="shared" si="244"/>
        <v/>
      </c>
      <c r="L2592" t="str">
        <f t="shared" si="245"/>
        <v/>
      </c>
      <c r="M2592" t="str">
        <f>IF(Master!D2594&lt;'OHL indexes'!E2592,1,"")</f>
        <v/>
      </c>
      <c r="N2592" t="str">
        <f>IF(Master!D2594&gt;'OHL indexes'!D2592,1,"")</f>
        <v/>
      </c>
    </row>
    <row r="2593" spans="1:14" x14ac:dyDescent="0.25">
      <c r="A2593" s="1">
        <v>41829</v>
      </c>
      <c r="B2593">
        <v>721.27</v>
      </c>
      <c r="C2593" s="12">
        <v>733.23</v>
      </c>
      <c r="D2593">
        <v>733.98</v>
      </c>
      <c r="E2593" s="12">
        <v>714.09</v>
      </c>
      <c r="G2593">
        <f t="shared" si="240"/>
        <v>1.6581862548005644E-2</v>
      </c>
      <c r="H2593">
        <f t="shared" si="241"/>
        <v>1.7621695065648035E-2</v>
      </c>
      <c r="I2593">
        <f t="shared" si="242"/>
        <v>-9.9546633022307152E-3</v>
      </c>
      <c r="J2593" t="str">
        <f t="shared" si="243"/>
        <v/>
      </c>
      <c r="K2593" t="str">
        <f t="shared" si="244"/>
        <v/>
      </c>
      <c r="L2593" t="str">
        <f t="shared" si="245"/>
        <v/>
      </c>
      <c r="M2593" t="str">
        <f>IF(Master!D2595&lt;'OHL indexes'!E2593,1,"")</f>
        <v/>
      </c>
      <c r="N2593" t="str">
        <f>IF(Master!D2595&gt;'OHL indexes'!D2593,1,"")</f>
        <v/>
      </c>
    </row>
    <row r="2594" spans="1:14" x14ac:dyDescent="0.25">
      <c r="A2594" s="1">
        <v>41830</v>
      </c>
      <c r="B2594">
        <v>752.6</v>
      </c>
      <c r="C2594" s="12">
        <v>720.67</v>
      </c>
      <c r="D2594">
        <v>767.51</v>
      </c>
      <c r="E2594" s="12">
        <v>719.78</v>
      </c>
      <c r="G2594">
        <f t="shared" si="240"/>
        <v>-4.2426255647090128E-2</v>
      </c>
      <c r="H2594">
        <f t="shared" si="241"/>
        <v>1.9811320754717032E-2</v>
      </c>
      <c r="I2594">
        <f t="shared" si="242"/>
        <v>-4.3608822747807641E-2</v>
      </c>
      <c r="J2594" t="str">
        <f t="shared" si="243"/>
        <v/>
      </c>
      <c r="K2594" t="str">
        <f t="shared" si="244"/>
        <v/>
      </c>
      <c r="L2594" t="str">
        <f t="shared" si="245"/>
        <v/>
      </c>
      <c r="M2594" t="str">
        <f>IF(Master!D2596&lt;'OHL indexes'!E2594,1,"")</f>
        <v/>
      </c>
      <c r="N2594" t="str">
        <f>IF(Master!D2596&gt;'OHL indexes'!D2594,1,"")</f>
        <v/>
      </c>
    </row>
    <row r="2595" spans="1:14" x14ac:dyDescent="0.25">
      <c r="A2595" s="1">
        <v>41831</v>
      </c>
      <c r="B2595">
        <v>742.32</v>
      </c>
      <c r="C2595" s="12">
        <v>750.72</v>
      </c>
      <c r="D2595">
        <v>754.98</v>
      </c>
      <c r="E2595" s="12">
        <v>734.28</v>
      </c>
      <c r="G2595">
        <f t="shared" si="240"/>
        <v>1.1315874555447802E-2</v>
      </c>
      <c r="H2595">
        <f t="shared" si="241"/>
        <v>1.7054639508567782E-2</v>
      </c>
      <c r="I2595">
        <f t="shared" si="242"/>
        <v>-1.0830908503071557E-2</v>
      </c>
      <c r="J2595" t="str">
        <f t="shared" si="243"/>
        <v/>
      </c>
      <c r="K2595" t="str">
        <f t="shared" si="244"/>
        <v/>
      </c>
      <c r="L2595" t="str">
        <f t="shared" si="245"/>
        <v/>
      </c>
      <c r="M2595" t="str">
        <f>IF(Master!D2597&lt;'OHL indexes'!E2595,1,"")</f>
        <v/>
      </c>
      <c r="N2595" t="str">
        <f>IF(Master!D2597&gt;'OHL indexes'!D2595,1,"")</f>
        <v/>
      </c>
    </row>
    <row r="2596" spans="1:14" x14ac:dyDescent="0.25">
      <c r="A2596" s="1">
        <v>41834</v>
      </c>
      <c r="B2596">
        <v>716.01</v>
      </c>
      <c r="C2596" s="12">
        <v>739.2</v>
      </c>
      <c r="D2596">
        <v>741.22</v>
      </c>
      <c r="E2596" s="12">
        <v>709.47</v>
      </c>
      <c r="G2596">
        <f t="shared" si="240"/>
        <v>3.2387815812628284E-2</v>
      </c>
      <c r="H2596">
        <f t="shared" si="241"/>
        <v>3.5209005460817622E-2</v>
      </c>
      <c r="I2596">
        <f t="shared" si="242"/>
        <v>-9.1339506431473705E-3</v>
      </c>
      <c r="J2596" t="str">
        <f t="shared" si="243"/>
        <v/>
      </c>
      <c r="K2596" t="str">
        <f t="shared" si="244"/>
        <v/>
      </c>
      <c r="L2596" t="str">
        <f t="shared" si="245"/>
        <v/>
      </c>
      <c r="M2596" t="str">
        <f>IF(Master!D2598&lt;'OHL indexes'!E2596,1,"")</f>
        <v/>
      </c>
      <c r="N2596" t="str">
        <f>IF(Master!D2598&gt;'OHL indexes'!D2596,1,"")</f>
        <v/>
      </c>
    </row>
    <row r="2597" spans="1:14" x14ac:dyDescent="0.25">
      <c r="A2597" s="1">
        <v>41835</v>
      </c>
      <c r="B2597">
        <v>729.79</v>
      </c>
      <c r="C2597" s="12">
        <v>714.88</v>
      </c>
      <c r="D2597">
        <v>744.08</v>
      </c>
      <c r="E2597" s="12">
        <v>707.21</v>
      </c>
      <c r="G2597">
        <f t="shared" si="240"/>
        <v>-2.0430534811384016E-2</v>
      </c>
      <c r="H2597">
        <f t="shared" si="241"/>
        <v>1.9580975349073215E-2</v>
      </c>
      <c r="I2597">
        <f t="shared" si="242"/>
        <v>-3.0940407514490342E-2</v>
      </c>
      <c r="J2597" t="str">
        <f t="shared" si="243"/>
        <v/>
      </c>
      <c r="K2597" t="str">
        <f t="shared" si="244"/>
        <v/>
      </c>
      <c r="L2597" t="str">
        <f t="shared" si="245"/>
        <v/>
      </c>
      <c r="M2597" t="str">
        <f>IF(Master!D2599&lt;'OHL indexes'!E2597,1,"")</f>
        <v/>
      </c>
      <c r="N2597" t="str">
        <f>IF(Master!D2599&gt;'OHL indexes'!D2597,1,"")</f>
        <v/>
      </c>
    </row>
    <row r="2598" spans="1:14" x14ac:dyDescent="0.25">
      <c r="A2598" s="1">
        <v>41836</v>
      </c>
      <c r="B2598">
        <v>712.95</v>
      </c>
      <c r="C2598" s="12">
        <v>729.79</v>
      </c>
      <c r="D2598">
        <v>729.79</v>
      </c>
      <c r="E2598" s="12">
        <v>704.53</v>
      </c>
      <c r="G2598">
        <f t="shared" si="240"/>
        <v>2.3620169717371464E-2</v>
      </c>
      <c r="H2598">
        <f t="shared" si="241"/>
        <v>2.3620169717371464E-2</v>
      </c>
      <c r="I2598">
        <f t="shared" si="242"/>
        <v>-1.1810084858685843E-2</v>
      </c>
      <c r="J2598" t="str">
        <f t="shared" si="243"/>
        <v/>
      </c>
      <c r="K2598" t="str">
        <f t="shared" si="244"/>
        <v/>
      </c>
      <c r="L2598" t="str">
        <f t="shared" si="245"/>
        <v/>
      </c>
      <c r="M2598" t="str">
        <f>IF(Master!D2600&lt;'OHL indexes'!E2598,1,"")</f>
        <v/>
      </c>
      <c r="N2598" t="str">
        <f>IF(Master!D2600&gt;'OHL indexes'!D2598,1,"")</f>
        <v/>
      </c>
    </row>
    <row r="2599" spans="1:14" x14ac:dyDescent="0.25">
      <c r="A2599" s="1">
        <v>41837</v>
      </c>
      <c r="B2599">
        <v>768.15</v>
      </c>
      <c r="C2599" s="12">
        <v>712.84</v>
      </c>
      <c r="D2599">
        <v>801.58</v>
      </c>
      <c r="E2599" s="12">
        <v>710.11</v>
      </c>
      <c r="G2599">
        <f t="shared" si="240"/>
        <v>-7.2004165853023383E-2</v>
      </c>
      <c r="H2599">
        <f t="shared" si="241"/>
        <v>4.352014580485597E-2</v>
      </c>
      <c r="I2599">
        <f t="shared" si="242"/>
        <v>-7.5558159213695242E-2</v>
      </c>
      <c r="J2599" t="str">
        <f t="shared" si="243"/>
        <v/>
      </c>
      <c r="K2599" t="str">
        <f t="shared" si="244"/>
        <v/>
      </c>
      <c r="L2599" t="str">
        <f t="shared" si="245"/>
        <v/>
      </c>
      <c r="M2599" t="str">
        <f>IF(Master!D2601&lt;'OHL indexes'!E2599,1,"")</f>
        <v/>
      </c>
      <c r="N2599" t="str">
        <f>IF(Master!D2601&gt;'OHL indexes'!D2599,1,"")</f>
        <v/>
      </c>
    </row>
    <row r="2600" spans="1:14" x14ac:dyDescent="0.25">
      <c r="A2600" s="1">
        <v>41838</v>
      </c>
      <c r="B2600">
        <v>729.7</v>
      </c>
      <c r="C2600" s="12">
        <v>768.02</v>
      </c>
      <c r="D2600">
        <v>820.44</v>
      </c>
      <c r="E2600" s="12">
        <v>721.31</v>
      </c>
      <c r="G2600">
        <f t="shared" si="240"/>
        <v>5.2514732081677229E-2</v>
      </c>
      <c r="H2600">
        <f t="shared" si="241"/>
        <v>0.12435247361929558</v>
      </c>
      <c r="I2600">
        <f t="shared" si="242"/>
        <v>-1.1497875839386218E-2</v>
      </c>
      <c r="J2600" t="str">
        <f t="shared" si="243"/>
        <v/>
      </c>
      <c r="K2600" t="str">
        <f t="shared" si="244"/>
        <v/>
      </c>
      <c r="L2600" t="str">
        <f t="shared" si="245"/>
        <v/>
      </c>
      <c r="M2600" t="str">
        <f>IF(Master!D2602&lt;'OHL indexes'!E2600,1,"")</f>
        <v/>
      </c>
      <c r="N2600" t="str">
        <f>IF(Master!D2602&gt;'OHL indexes'!D2600,1,"")</f>
        <v/>
      </c>
    </row>
    <row r="2601" spans="1:14" x14ac:dyDescent="0.25">
      <c r="A2601" s="1">
        <v>41841</v>
      </c>
      <c r="B2601">
        <v>751.01</v>
      </c>
      <c r="C2601" s="12">
        <v>729.37</v>
      </c>
      <c r="D2601">
        <v>761.82</v>
      </c>
      <c r="E2601" s="12">
        <v>726.58</v>
      </c>
      <c r="G2601">
        <f t="shared" si="240"/>
        <v>-2.8814529766580943E-2</v>
      </c>
      <c r="H2601">
        <f t="shared" si="241"/>
        <v>1.4393949481365187E-2</v>
      </c>
      <c r="I2601">
        <f t="shared" si="242"/>
        <v>-3.2529526903769534E-2</v>
      </c>
      <c r="J2601" t="str">
        <f t="shared" si="243"/>
        <v/>
      </c>
      <c r="K2601" t="str">
        <f t="shared" si="244"/>
        <v/>
      </c>
      <c r="L2601" t="str">
        <f t="shared" si="245"/>
        <v/>
      </c>
      <c r="M2601" t="str">
        <f>IF(Master!D2603&lt;'OHL indexes'!E2601,1,"")</f>
        <v/>
      </c>
      <c r="N2601" t="str">
        <f>IF(Master!D2603&gt;'OHL indexes'!D2601,1,"")</f>
        <v/>
      </c>
    </row>
    <row r="2602" spans="1:14" x14ac:dyDescent="0.25">
      <c r="A2602" s="1">
        <v>41842</v>
      </c>
      <c r="B2602">
        <v>730.07</v>
      </c>
      <c r="C2602" s="12">
        <v>748.4</v>
      </c>
      <c r="D2602">
        <v>751.01</v>
      </c>
      <c r="E2602" s="12">
        <v>719.12</v>
      </c>
      <c r="G2602">
        <f t="shared" si="240"/>
        <v>2.5107181503143394E-2</v>
      </c>
      <c r="H2602">
        <f t="shared" si="241"/>
        <v>2.8682181160710529E-2</v>
      </c>
      <c r="I2602">
        <f t="shared" si="242"/>
        <v>-1.4998561781746966E-2</v>
      </c>
      <c r="J2602" t="str">
        <f t="shared" si="243"/>
        <v/>
      </c>
      <c r="K2602" t="str">
        <f t="shared" si="244"/>
        <v/>
      </c>
      <c r="L2602" t="str">
        <f t="shared" si="245"/>
        <v/>
      </c>
      <c r="M2602" t="str">
        <f>IF(Master!D2604&lt;'OHL indexes'!E2602,1,"")</f>
        <v/>
      </c>
      <c r="N2602" t="str">
        <f>IF(Master!D2604&gt;'OHL indexes'!D2602,1,"")</f>
        <v/>
      </c>
    </row>
    <row r="2603" spans="1:14" x14ac:dyDescent="0.25">
      <c r="A2603" s="1">
        <v>41843</v>
      </c>
      <c r="B2603">
        <v>733.96</v>
      </c>
      <c r="C2603" s="12">
        <v>729.74</v>
      </c>
      <c r="D2603">
        <v>741.74</v>
      </c>
      <c r="E2603" s="12">
        <v>722.29</v>
      </c>
      <c r="G2603">
        <f t="shared" si="240"/>
        <v>-5.7496321325413158E-3</v>
      </c>
      <c r="H2603">
        <f t="shared" si="241"/>
        <v>1.0600032699329631E-2</v>
      </c>
      <c r="I2603">
        <f t="shared" si="242"/>
        <v>-1.5900049048994558E-2</v>
      </c>
      <c r="J2603" t="str">
        <f t="shared" si="243"/>
        <v/>
      </c>
      <c r="K2603" t="str">
        <f t="shared" si="244"/>
        <v/>
      </c>
      <c r="L2603" t="str">
        <f t="shared" si="245"/>
        <v/>
      </c>
      <c r="M2603" t="str">
        <f>IF(Master!D2605&lt;'OHL indexes'!E2603,1,"")</f>
        <v/>
      </c>
      <c r="N2603" t="str">
        <f>IF(Master!D2605&gt;'OHL indexes'!D2603,1,"")</f>
        <v/>
      </c>
    </row>
    <row r="2604" spans="1:14" x14ac:dyDescent="0.25">
      <c r="A2604" s="1">
        <v>41844</v>
      </c>
      <c r="B2604">
        <v>742.94</v>
      </c>
      <c r="C2604" s="12">
        <v>733.96</v>
      </c>
      <c r="D2604">
        <v>744.62</v>
      </c>
      <c r="E2604" s="12">
        <v>723.41</v>
      </c>
      <c r="G2604">
        <f t="shared" si="240"/>
        <v>-1.2087113360432888E-2</v>
      </c>
      <c r="H2604">
        <f t="shared" si="241"/>
        <v>2.2612862411499624E-3</v>
      </c>
      <c r="I2604">
        <f t="shared" si="242"/>
        <v>-2.6287452553369173E-2</v>
      </c>
      <c r="J2604" t="str">
        <f t="shared" si="243"/>
        <v/>
      </c>
      <c r="K2604" t="str">
        <f t="shared" si="244"/>
        <v/>
      </c>
      <c r="L2604" t="str">
        <f t="shared" si="245"/>
        <v/>
      </c>
      <c r="M2604" t="str">
        <f>IF(Master!D2606&lt;'OHL indexes'!E2604,1,"")</f>
        <v/>
      </c>
      <c r="N2604" t="str">
        <f>IF(Master!D2606&gt;'OHL indexes'!D2604,1,"")</f>
        <v/>
      </c>
    </row>
    <row r="2605" spans="1:14" x14ac:dyDescent="0.25">
      <c r="A2605" s="1">
        <v>41845</v>
      </c>
      <c r="B2605">
        <v>758.75</v>
      </c>
      <c r="C2605" s="12">
        <v>742.17</v>
      </c>
      <c r="D2605">
        <v>758.75</v>
      </c>
      <c r="E2605" s="12">
        <v>739</v>
      </c>
      <c r="G2605">
        <f t="shared" si="240"/>
        <v>-2.1851729818780918E-2</v>
      </c>
      <c r="H2605">
        <f t="shared" si="241"/>
        <v>0</v>
      </c>
      <c r="I2605">
        <f t="shared" si="242"/>
        <v>-2.6029654036243799E-2</v>
      </c>
      <c r="J2605" t="str">
        <f t="shared" si="243"/>
        <v/>
      </c>
      <c r="K2605" t="str">
        <f t="shared" si="244"/>
        <v/>
      </c>
      <c r="L2605" t="str">
        <f t="shared" si="245"/>
        <v/>
      </c>
      <c r="M2605" t="str">
        <f>IF(Master!D2607&lt;'OHL indexes'!E2605,1,"")</f>
        <v/>
      </c>
      <c r="N2605" t="str">
        <f>IF(Master!D2607&gt;'OHL indexes'!D2605,1,"")</f>
        <v/>
      </c>
    </row>
    <row r="2606" spans="1:14" x14ac:dyDescent="0.25">
      <c r="A2606" s="1">
        <v>41848</v>
      </c>
      <c r="B2606">
        <v>750.48</v>
      </c>
      <c r="C2606" s="12">
        <v>757.87</v>
      </c>
      <c r="D2606">
        <v>770.77</v>
      </c>
      <c r="E2606" s="12">
        <v>744.03</v>
      </c>
      <c r="G2606">
        <f t="shared" si="240"/>
        <v>9.8470312333440724E-3</v>
      </c>
      <c r="H2606">
        <f t="shared" si="241"/>
        <v>2.7036030273957845E-2</v>
      </c>
      <c r="I2606">
        <f t="shared" si="242"/>
        <v>-8.5944995203071084E-3</v>
      </c>
      <c r="J2606" t="str">
        <f t="shared" si="243"/>
        <v/>
      </c>
      <c r="K2606" t="str">
        <f t="shared" si="244"/>
        <v/>
      </c>
      <c r="L2606" t="str">
        <f t="shared" si="245"/>
        <v/>
      </c>
      <c r="M2606" t="str">
        <f>IF(Master!D2608&lt;'OHL indexes'!E2606,1,"")</f>
        <v/>
      </c>
      <c r="N2606" t="str">
        <f>IF(Master!D2608&gt;'OHL indexes'!D2606,1,"")</f>
        <v/>
      </c>
    </row>
    <row r="2607" spans="1:14" x14ac:dyDescent="0.25">
      <c r="A2607" s="1">
        <v>41849</v>
      </c>
      <c r="B2607">
        <v>754.99</v>
      </c>
      <c r="C2607" s="12">
        <v>749.89</v>
      </c>
      <c r="D2607">
        <v>757.74</v>
      </c>
      <c r="E2607" s="12">
        <v>733.2</v>
      </c>
      <c r="G2607">
        <f t="shared" si="240"/>
        <v>-6.7550563583623768E-3</v>
      </c>
      <c r="H2607">
        <f t="shared" si="241"/>
        <v>3.6424323500974243E-3</v>
      </c>
      <c r="I2607">
        <f t="shared" si="242"/>
        <v>-2.8861309421316816E-2</v>
      </c>
      <c r="J2607" t="str">
        <f t="shared" si="243"/>
        <v/>
      </c>
      <c r="K2607" t="str">
        <f t="shared" si="244"/>
        <v/>
      </c>
      <c r="L2607" t="str">
        <f t="shared" si="245"/>
        <v/>
      </c>
      <c r="M2607" t="str">
        <f>IF(Master!D2609&lt;'OHL indexes'!E2607,1,"")</f>
        <v/>
      </c>
      <c r="N2607" t="str">
        <f>IF(Master!D2609&gt;'OHL indexes'!D2607,1,"")</f>
        <v/>
      </c>
    </row>
    <row r="2608" spans="1:14" x14ac:dyDescent="0.25">
      <c r="A2608" s="1">
        <v>41850</v>
      </c>
      <c r="B2608">
        <v>760.48</v>
      </c>
      <c r="C2608" s="12">
        <v>752.24</v>
      </c>
      <c r="D2608">
        <v>764.87</v>
      </c>
      <c r="E2608" s="12">
        <v>734.78</v>
      </c>
      <c r="G2608">
        <f t="shared" si="240"/>
        <v>-1.0835261939827534E-2</v>
      </c>
      <c r="H2608">
        <f t="shared" si="241"/>
        <v>5.7726698926994224E-3</v>
      </c>
      <c r="I2608">
        <f t="shared" si="242"/>
        <v>-3.379444561329692E-2</v>
      </c>
      <c r="J2608" t="str">
        <f t="shared" si="243"/>
        <v/>
      </c>
      <c r="K2608" t="str">
        <f t="shared" si="244"/>
        <v/>
      </c>
      <c r="L2608" t="str">
        <f t="shared" si="245"/>
        <v/>
      </c>
      <c r="M2608" t="str">
        <f>IF(Master!D2610&lt;'OHL indexes'!E2608,1,"")</f>
        <v/>
      </c>
      <c r="N2608" t="str">
        <f>IF(Master!D2610&gt;'OHL indexes'!D2608,1,"")</f>
        <v/>
      </c>
    </row>
    <row r="2609" spans="1:14" x14ac:dyDescent="0.25">
      <c r="A2609" s="1">
        <v>41851</v>
      </c>
      <c r="B2609">
        <v>840.04</v>
      </c>
      <c r="C2609" s="12">
        <v>759.27</v>
      </c>
      <c r="D2609">
        <v>840.04</v>
      </c>
      <c r="E2609" s="12">
        <v>757.74</v>
      </c>
      <c r="G2609">
        <f t="shared" si="240"/>
        <v>-9.6150183324603566E-2</v>
      </c>
      <c r="H2609">
        <f t="shared" si="241"/>
        <v>0</v>
      </c>
      <c r="I2609">
        <f t="shared" si="242"/>
        <v>-9.7971525165468254E-2</v>
      </c>
      <c r="J2609" t="str">
        <f t="shared" si="243"/>
        <v/>
      </c>
      <c r="K2609" t="str">
        <f t="shared" si="244"/>
        <v/>
      </c>
      <c r="L2609" t="str">
        <f t="shared" si="245"/>
        <v/>
      </c>
      <c r="M2609" t="str">
        <f>IF(Master!D2611&lt;'OHL indexes'!E2609,1,"")</f>
        <v/>
      </c>
      <c r="N2609" t="str">
        <f>IF(Master!D2611&gt;'OHL indexes'!D2609,1,"")</f>
        <v/>
      </c>
    </row>
    <row r="2610" spans="1:14" x14ac:dyDescent="0.25">
      <c r="A2610" s="1">
        <v>41852</v>
      </c>
      <c r="B2610">
        <v>880.01</v>
      </c>
      <c r="C2610" s="12">
        <v>835.99</v>
      </c>
      <c r="D2610">
        <v>883.64</v>
      </c>
      <c r="E2610" s="12">
        <v>800.36</v>
      </c>
      <c r="G2610">
        <f t="shared" si="240"/>
        <v>-5.0022158839104103E-2</v>
      </c>
      <c r="H2610">
        <f t="shared" si="241"/>
        <v>4.1249531255327376E-3</v>
      </c>
      <c r="I2610">
        <f t="shared" si="242"/>
        <v>-9.051033510982831E-2</v>
      </c>
      <c r="J2610" t="str">
        <f t="shared" si="243"/>
        <v/>
      </c>
      <c r="K2610" t="str">
        <f t="shared" si="244"/>
        <v/>
      </c>
      <c r="L2610" t="str">
        <f t="shared" si="245"/>
        <v/>
      </c>
      <c r="M2610" t="str">
        <f>IF(Master!D2612&lt;'OHL indexes'!E2610,1,"")</f>
        <v/>
      </c>
      <c r="N2610" t="str">
        <f>IF(Master!D2612&gt;'OHL indexes'!D2610,1,"")</f>
        <v/>
      </c>
    </row>
    <row r="2611" spans="1:14" x14ac:dyDescent="0.25">
      <c r="A2611" s="1">
        <v>41855</v>
      </c>
      <c r="B2611">
        <v>829.76</v>
      </c>
      <c r="C2611" s="12">
        <v>875.85</v>
      </c>
      <c r="D2611">
        <v>881.72</v>
      </c>
      <c r="E2611" s="12">
        <v>805.23</v>
      </c>
      <c r="G2611">
        <f t="shared" si="240"/>
        <v>5.5546182028538338E-2</v>
      </c>
      <c r="H2611">
        <f t="shared" si="241"/>
        <v>6.2620516775935275E-2</v>
      </c>
      <c r="I2611">
        <f t="shared" si="242"/>
        <v>-2.9562765136907032E-2</v>
      </c>
      <c r="J2611" t="str">
        <f t="shared" si="243"/>
        <v/>
      </c>
      <c r="K2611" t="str">
        <f t="shared" si="244"/>
        <v/>
      </c>
      <c r="L2611" t="str">
        <f t="shared" si="245"/>
        <v/>
      </c>
      <c r="M2611" t="str">
        <f>IF(Master!D2613&lt;'OHL indexes'!E2611,1,"")</f>
        <v/>
      </c>
      <c r="N2611" t="str">
        <f>IF(Master!D2613&gt;'OHL indexes'!D2611,1,"")</f>
        <v/>
      </c>
    </row>
    <row r="2612" spans="1:14" x14ac:dyDescent="0.25">
      <c r="A2612" s="1">
        <v>41856</v>
      </c>
      <c r="B2612">
        <v>884.66</v>
      </c>
      <c r="C2612" s="12">
        <v>827.94</v>
      </c>
      <c r="D2612">
        <v>898.33</v>
      </c>
      <c r="E2612" s="12">
        <v>821.89</v>
      </c>
      <c r="G2612">
        <f t="shared" si="240"/>
        <v>-6.4115027242104161E-2</v>
      </c>
      <c r="H2612">
        <f t="shared" si="241"/>
        <v>1.5452264146677885E-2</v>
      </c>
      <c r="I2612">
        <f t="shared" si="242"/>
        <v>-7.0953812764225743E-2</v>
      </c>
      <c r="J2612" t="str">
        <f t="shared" si="243"/>
        <v/>
      </c>
      <c r="K2612" t="str">
        <f t="shared" si="244"/>
        <v/>
      </c>
      <c r="L2612" t="str">
        <f t="shared" si="245"/>
        <v/>
      </c>
      <c r="M2612" t="str">
        <f>IF(Master!D2614&lt;'OHL indexes'!E2612,1,"")</f>
        <v/>
      </c>
      <c r="N2612" t="str">
        <f>IF(Master!D2614&gt;'OHL indexes'!D2612,1,"")</f>
        <v/>
      </c>
    </row>
    <row r="2613" spans="1:14" x14ac:dyDescent="0.25">
      <c r="A2613" s="1">
        <v>41857</v>
      </c>
      <c r="B2613">
        <v>889.03</v>
      </c>
      <c r="C2613" s="12">
        <v>883.68</v>
      </c>
      <c r="D2613">
        <v>907.73</v>
      </c>
      <c r="E2613" s="12">
        <v>851.85</v>
      </c>
      <c r="G2613">
        <f t="shared" si="240"/>
        <v>-6.0177946750953337E-3</v>
      </c>
      <c r="H2613">
        <f t="shared" si="241"/>
        <v>2.1034160826968851E-2</v>
      </c>
      <c r="I2613">
        <f t="shared" si="242"/>
        <v>-4.1820860938325932E-2</v>
      </c>
      <c r="J2613" t="str">
        <f t="shared" si="243"/>
        <v/>
      </c>
      <c r="K2613" t="str">
        <f t="shared" si="244"/>
        <v/>
      </c>
      <c r="L2613" t="str">
        <f t="shared" si="245"/>
        <v/>
      </c>
      <c r="M2613" t="str">
        <f>IF(Master!D2615&lt;'OHL indexes'!E2613,1,"")</f>
        <v/>
      </c>
      <c r="N2613" t="str">
        <f>IF(Master!D2615&gt;'OHL indexes'!D2613,1,"")</f>
        <v/>
      </c>
    </row>
    <row r="2614" spans="1:14" x14ac:dyDescent="0.25">
      <c r="A2614" s="1">
        <v>41858</v>
      </c>
      <c r="B2614">
        <v>910.13</v>
      </c>
      <c r="C2614" s="12">
        <v>885.95</v>
      </c>
      <c r="D2614">
        <v>923.8</v>
      </c>
      <c r="E2614" s="12">
        <v>857.76</v>
      </c>
      <c r="G2614">
        <f t="shared" si="240"/>
        <v>-2.6567633195257789E-2</v>
      </c>
      <c r="H2614">
        <f t="shared" si="241"/>
        <v>1.5019832331644833E-2</v>
      </c>
      <c r="I2614">
        <f t="shared" si="242"/>
        <v>-5.7541230373682861E-2</v>
      </c>
      <c r="J2614" t="str">
        <f t="shared" si="243"/>
        <v/>
      </c>
      <c r="K2614" t="str">
        <f t="shared" si="244"/>
        <v/>
      </c>
      <c r="L2614" t="str">
        <f t="shared" si="245"/>
        <v/>
      </c>
      <c r="M2614" t="str">
        <f>IF(Master!D2616&lt;'OHL indexes'!E2614,1,"")</f>
        <v/>
      </c>
      <c r="N2614" t="str">
        <f>IF(Master!D2616&gt;'OHL indexes'!D2614,1,"")</f>
        <v/>
      </c>
    </row>
    <row r="2615" spans="1:14" x14ac:dyDescent="0.25">
      <c r="A2615" s="1">
        <v>41859</v>
      </c>
      <c r="B2615">
        <v>880.18</v>
      </c>
      <c r="C2615" s="12">
        <v>907.4</v>
      </c>
      <c r="D2615">
        <v>977.43</v>
      </c>
      <c r="E2615" s="12">
        <v>864.76</v>
      </c>
      <c r="G2615">
        <f t="shared" si="240"/>
        <v>3.0925492512895225E-2</v>
      </c>
      <c r="H2615">
        <f t="shared" si="241"/>
        <v>0.11048876366197824</v>
      </c>
      <c r="I2615">
        <f t="shared" si="242"/>
        <v>-1.751914381149311E-2</v>
      </c>
      <c r="J2615" t="str">
        <f t="shared" si="243"/>
        <v/>
      </c>
      <c r="K2615" t="str">
        <f t="shared" si="244"/>
        <v/>
      </c>
      <c r="L2615" t="str">
        <f t="shared" si="245"/>
        <v/>
      </c>
      <c r="M2615" t="str">
        <f>IF(Master!D2617&lt;'OHL indexes'!E2615,1,"")</f>
        <v/>
      </c>
      <c r="N2615" t="str">
        <f>IF(Master!D2617&gt;'OHL indexes'!D2615,1,"")</f>
        <v/>
      </c>
    </row>
    <row r="2616" spans="1:14" x14ac:dyDescent="0.25">
      <c r="A2616" s="1">
        <v>41862</v>
      </c>
      <c r="B2616">
        <v>828.38</v>
      </c>
      <c r="C2616" s="12">
        <v>878.65</v>
      </c>
      <c r="D2616">
        <v>883.66</v>
      </c>
      <c r="E2616" s="12">
        <v>809.69</v>
      </c>
      <c r="G2616">
        <f t="shared" si="240"/>
        <v>6.0684709915739043E-2</v>
      </c>
      <c r="H2616">
        <f t="shared" si="241"/>
        <v>6.673265892464797E-2</v>
      </c>
      <c r="I2616">
        <f t="shared" si="242"/>
        <v>-2.2562109176947676E-2</v>
      </c>
      <c r="J2616" t="str">
        <f t="shared" si="243"/>
        <v/>
      </c>
      <c r="K2616" t="str">
        <f t="shared" si="244"/>
        <v/>
      </c>
      <c r="L2616" t="str">
        <f t="shared" si="245"/>
        <v/>
      </c>
      <c r="M2616" t="str">
        <f>IF(Master!D2618&lt;'OHL indexes'!E2616,1,"")</f>
        <v/>
      </c>
      <c r="N2616" t="str">
        <f>IF(Master!D2618&gt;'OHL indexes'!D2616,1,"")</f>
        <v/>
      </c>
    </row>
    <row r="2617" spans="1:14" x14ac:dyDescent="0.25">
      <c r="A2617" s="1">
        <v>41863</v>
      </c>
      <c r="B2617">
        <v>820.2</v>
      </c>
      <c r="C2617" s="12">
        <v>827.73</v>
      </c>
      <c r="D2617">
        <v>838.64</v>
      </c>
      <c r="E2617" s="12">
        <v>813.17</v>
      </c>
      <c r="G2617">
        <f t="shared" si="240"/>
        <v>9.180687637161622E-3</v>
      </c>
      <c r="H2617">
        <f t="shared" si="241"/>
        <v>2.2482321385028037E-2</v>
      </c>
      <c r="I2617">
        <f t="shared" si="242"/>
        <v>-8.5710802243356143E-3</v>
      </c>
      <c r="J2617" t="str">
        <f t="shared" si="243"/>
        <v/>
      </c>
      <c r="K2617" t="str">
        <f t="shared" si="244"/>
        <v/>
      </c>
      <c r="L2617" t="str">
        <f t="shared" si="245"/>
        <v/>
      </c>
      <c r="M2617" t="str">
        <f>IF(Master!D2619&lt;'OHL indexes'!E2617,1,"")</f>
        <v/>
      </c>
      <c r="N2617" t="str">
        <f>IF(Master!D2619&gt;'OHL indexes'!D2617,1,"")</f>
        <v/>
      </c>
    </row>
    <row r="2618" spans="1:14" x14ac:dyDescent="0.25">
      <c r="A2618" s="1">
        <v>41864</v>
      </c>
      <c r="B2618">
        <v>775.51</v>
      </c>
      <c r="C2618" s="12">
        <v>820.2</v>
      </c>
      <c r="D2618">
        <v>820.2</v>
      </c>
      <c r="E2618" s="12">
        <v>772.79</v>
      </c>
      <c r="G2618">
        <f t="shared" si="240"/>
        <v>5.7626594112261786E-2</v>
      </c>
      <c r="H2618">
        <f t="shared" si="241"/>
        <v>5.7626594112261786E-2</v>
      </c>
      <c r="I2618">
        <f t="shared" si="242"/>
        <v>-3.5073693440446085E-3</v>
      </c>
      <c r="J2618" t="str">
        <f t="shared" si="243"/>
        <v/>
      </c>
      <c r="K2618" t="str">
        <f t="shared" si="244"/>
        <v/>
      </c>
      <c r="L2618" t="str">
        <f t="shared" si="245"/>
        <v/>
      </c>
      <c r="M2618" t="str">
        <f>IF(Master!D2620&lt;'OHL indexes'!E2618,1,"")</f>
        <v/>
      </c>
      <c r="N2618" t="str">
        <f>IF(Master!D2620&gt;'OHL indexes'!D2618,1,"")</f>
        <v/>
      </c>
    </row>
    <row r="2619" spans="1:14" x14ac:dyDescent="0.25">
      <c r="A2619" s="1">
        <v>41865</v>
      </c>
      <c r="B2619">
        <v>747.46</v>
      </c>
      <c r="C2619" s="12">
        <v>773.25</v>
      </c>
      <c r="D2619">
        <v>781.56</v>
      </c>
      <c r="E2619" s="12">
        <v>744.74</v>
      </c>
      <c r="G2619">
        <f t="shared" si="240"/>
        <v>3.4503518582934101E-2</v>
      </c>
      <c r="H2619">
        <f t="shared" si="241"/>
        <v>4.5621170363631336E-2</v>
      </c>
      <c r="I2619">
        <f t="shared" si="242"/>
        <v>-3.6389907152222234E-3</v>
      </c>
      <c r="J2619" t="str">
        <f t="shared" si="243"/>
        <v/>
      </c>
      <c r="K2619" t="str">
        <f t="shared" si="244"/>
        <v/>
      </c>
      <c r="L2619" t="str">
        <f t="shared" si="245"/>
        <v/>
      </c>
      <c r="M2619" t="str">
        <f>IF(Master!D2621&lt;'OHL indexes'!E2619,1,"")</f>
        <v/>
      </c>
      <c r="N2619" t="str">
        <f>IF(Master!D2621&gt;'OHL indexes'!D2619,1,"")</f>
        <v/>
      </c>
    </row>
    <row r="2620" spans="1:14" x14ac:dyDescent="0.25">
      <c r="A2620" s="1">
        <v>41866</v>
      </c>
      <c r="B2620">
        <v>749.41</v>
      </c>
      <c r="C2620" s="12">
        <v>747.46</v>
      </c>
      <c r="D2620">
        <v>796.93</v>
      </c>
      <c r="E2620" s="12">
        <v>732.93</v>
      </c>
      <c r="G2620">
        <f t="shared" si="240"/>
        <v>-2.6020469435955595E-3</v>
      </c>
      <c r="H2620">
        <f t="shared" si="241"/>
        <v>6.3409882440853549E-2</v>
      </c>
      <c r="I2620">
        <f t="shared" si="242"/>
        <v>-2.1990632631003093E-2</v>
      </c>
      <c r="J2620" t="str">
        <f t="shared" si="243"/>
        <v/>
      </c>
      <c r="K2620" t="str">
        <f t="shared" si="244"/>
        <v/>
      </c>
      <c r="L2620" t="str">
        <f t="shared" si="245"/>
        <v/>
      </c>
      <c r="M2620" t="str">
        <f>IF(Master!D2622&lt;'OHL indexes'!E2620,1,"")</f>
        <v/>
      </c>
      <c r="N2620" t="str">
        <f>IF(Master!D2622&gt;'OHL indexes'!D2620,1,"")</f>
        <v/>
      </c>
    </row>
    <row r="2621" spans="1:14" x14ac:dyDescent="0.25">
      <c r="A2621" s="1">
        <v>41869</v>
      </c>
      <c r="B2621">
        <v>721.49</v>
      </c>
      <c r="C2621" s="12">
        <v>746.92</v>
      </c>
      <c r="D2621">
        <v>746.92</v>
      </c>
      <c r="E2621" s="12">
        <v>718.56</v>
      </c>
      <c r="G2621">
        <f t="shared" si="240"/>
        <v>3.5246503763045833E-2</v>
      </c>
      <c r="H2621">
        <f t="shared" si="241"/>
        <v>3.5246503763045833E-2</v>
      </c>
      <c r="I2621">
        <f t="shared" si="242"/>
        <v>-4.0610403470596745E-3</v>
      </c>
      <c r="J2621" t="str">
        <f t="shared" si="243"/>
        <v/>
      </c>
      <c r="K2621" t="str">
        <f t="shared" si="244"/>
        <v/>
      </c>
      <c r="L2621" t="str">
        <f t="shared" si="245"/>
        <v/>
      </c>
      <c r="M2621" t="str">
        <f>IF(Master!D2623&lt;'OHL indexes'!E2621,1,"")</f>
        <v/>
      </c>
      <c r="N2621" t="str">
        <f>IF(Master!D2623&gt;'OHL indexes'!D2621,1,"")</f>
        <v/>
      </c>
    </row>
    <row r="2622" spans="1:14" x14ac:dyDescent="0.25">
      <c r="A2622" s="1">
        <v>41870</v>
      </c>
      <c r="B2622">
        <v>725.92</v>
      </c>
      <c r="C2622" s="12">
        <v>721.45</v>
      </c>
      <c r="D2622">
        <v>726.67</v>
      </c>
      <c r="E2622" s="12">
        <v>712.75</v>
      </c>
      <c r="G2622">
        <f t="shared" si="240"/>
        <v>-6.1577033281903226E-3</v>
      </c>
      <c r="H2622">
        <f t="shared" si="241"/>
        <v>1.0331716993607909E-3</v>
      </c>
      <c r="I2622">
        <f t="shared" si="242"/>
        <v>-1.8142495040775808E-2</v>
      </c>
      <c r="J2622" t="str">
        <f t="shared" si="243"/>
        <v/>
      </c>
      <c r="K2622" t="str">
        <f t="shared" si="244"/>
        <v/>
      </c>
      <c r="L2622" t="str">
        <f t="shared" si="245"/>
        <v/>
      </c>
      <c r="M2622" t="str">
        <f>IF(Master!D2624&lt;'OHL indexes'!E2622,1,"")</f>
        <v/>
      </c>
      <c r="N2622" t="str">
        <f>IF(Master!D2624&gt;'OHL indexes'!D2622,1,"")</f>
        <v/>
      </c>
    </row>
    <row r="2623" spans="1:14" x14ac:dyDescent="0.25">
      <c r="A2623" s="1">
        <v>41871</v>
      </c>
      <c r="B2623">
        <v>725.92</v>
      </c>
      <c r="C2623" s="12">
        <v>723.23</v>
      </c>
      <c r="D2623">
        <v>739.36</v>
      </c>
      <c r="E2623" s="12">
        <v>720.54</v>
      </c>
      <c r="G2623">
        <f t="shared" si="240"/>
        <v>-3.7056424950406841E-3</v>
      </c>
      <c r="H2623">
        <f t="shared" si="241"/>
        <v>1.8514436852545835E-2</v>
      </c>
      <c r="I2623">
        <f t="shared" si="242"/>
        <v>-7.4112849900815903E-3</v>
      </c>
      <c r="J2623" t="str">
        <f t="shared" si="243"/>
        <v/>
      </c>
      <c r="K2623" t="str">
        <f t="shared" si="244"/>
        <v/>
      </c>
      <c r="L2623" t="str">
        <f t="shared" si="245"/>
        <v/>
      </c>
      <c r="M2623" t="str">
        <f>IF(Master!D2625&lt;'OHL indexes'!E2623,1,"")</f>
        <v/>
      </c>
      <c r="N2623" t="str">
        <f>IF(Master!D2625&gt;'OHL indexes'!D2623,1,"")</f>
        <v/>
      </c>
    </row>
    <row r="2624" spans="1:14" x14ac:dyDescent="0.25">
      <c r="A2624" s="1">
        <v>41872</v>
      </c>
      <c r="B2624">
        <v>720.7</v>
      </c>
      <c r="C2624" s="12">
        <v>725.81</v>
      </c>
      <c r="D2624">
        <v>736.56</v>
      </c>
      <c r="E2624" s="12">
        <v>718.02</v>
      </c>
      <c r="G2624">
        <f t="shared" si="240"/>
        <v>7.0903288469541526E-3</v>
      </c>
      <c r="H2624">
        <f t="shared" si="241"/>
        <v>2.2006382683501968E-2</v>
      </c>
      <c r="I2624">
        <f t="shared" si="242"/>
        <v>-3.7186069099487407E-3</v>
      </c>
      <c r="J2624" t="str">
        <f t="shared" si="243"/>
        <v/>
      </c>
      <c r="K2624" t="str">
        <f t="shared" si="244"/>
        <v/>
      </c>
      <c r="L2624" t="str">
        <f t="shared" si="245"/>
        <v/>
      </c>
      <c r="M2624" t="str">
        <f>IF(Master!D2626&lt;'OHL indexes'!E2624,1,"")</f>
        <v/>
      </c>
      <c r="N2624" t="str">
        <f>IF(Master!D2626&gt;'OHL indexes'!D2624,1,"")</f>
        <v/>
      </c>
    </row>
    <row r="2625" spans="1:14" x14ac:dyDescent="0.25">
      <c r="A2625" s="1">
        <v>41873</v>
      </c>
      <c r="B2625">
        <v>726.05</v>
      </c>
      <c r="C2625" s="12">
        <v>719.21</v>
      </c>
      <c r="D2625">
        <v>739.25</v>
      </c>
      <c r="E2625" s="12">
        <v>717.55</v>
      </c>
      <c r="G2625">
        <f t="shared" si="240"/>
        <v>-9.4208387852074971E-3</v>
      </c>
      <c r="H2625">
        <f t="shared" si="241"/>
        <v>1.8180566076716476E-2</v>
      </c>
      <c r="I2625">
        <f t="shared" si="242"/>
        <v>-1.1707182700915864E-2</v>
      </c>
      <c r="J2625" t="str">
        <f t="shared" si="243"/>
        <v/>
      </c>
      <c r="K2625" t="str">
        <f t="shared" si="244"/>
        <v/>
      </c>
      <c r="L2625" t="str">
        <f t="shared" si="245"/>
        <v/>
      </c>
      <c r="M2625" t="str">
        <f>IF(Master!D2627&lt;'OHL indexes'!E2625,1,"")</f>
        <v/>
      </c>
      <c r="N2625" t="str">
        <f>IF(Master!D2627&gt;'OHL indexes'!D2625,1,"")</f>
        <v/>
      </c>
    </row>
    <row r="2626" spans="1:14" x14ac:dyDescent="0.25">
      <c r="A2626" s="1">
        <v>41876</v>
      </c>
      <c r="B2626">
        <v>718.48</v>
      </c>
      <c r="C2626" s="12">
        <v>725.88</v>
      </c>
      <c r="D2626">
        <v>726.05</v>
      </c>
      <c r="E2626" s="12">
        <v>710.22</v>
      </c>
      <c r="G2626">
        <f t="shared" si="240"/>
        <v>1.0299521211446283E-2</v>
      </c>
      <c r="H2626">
        <f t="shared" si="241"/>
        <v>1.0536131833871476E-2</v>
      </c>
      <c r="I2626">
        <f t="shared" si="242"/>
        <v>-1.1496492595479357E-2</v>
      </c>
      <c r="J2626" t="str">
        <f t="shared" si="243"/>
        <v/>
      </c>
      <c r="K2626" t="str">
        <f t="shared" si="244"/>
        <v/>
      </c>
      <c r="L2626" t="str">
        <f t="shared" si="245"/>
        <v/>
      </c>
      <c r="M2626" t="str">
        <f>IF(Master!D2628&lt;'OHL indexes'!E2626,1,"")</f>
        <v/>
      </c>
      <c r="N2626" t="str">
        <f>IF(Master!D2628&gt;'OHL indexes'!D2626,1,"")</f>
        <v/>
      </c>
    </row>
    <row r="2627" spans="1:14" x14ac:dyDescent="0.25">
      <c r="A2627" s="1">
        <v>41877</v>
      </c>
      <c r="B2627">
        <v>724.91</v>
      </c>
      <c r="C2627" s="12">
        <v>716.38</v>
      </c>
      <c r="D2627">
        <v>727.01</v>
      </c>
      <c r="E2627" s="12">
        <v>713.5</v>
      </c>
      <c r="G2627">
        <f t="shared" si="240"/>
        <v>-1.176697796967896E-2</v>
      </c>
      <c r="H2627">
        <f t="shared" si="241"/>
        <v>2.8969113407182334E-3</v>
      </c>
      <c r="I2627">
        <f t="shared" si="242"/>
        <v>-1.5739884951235239E-2</v>
      </c>
      <c r="J2627" t="str">
        <f t="shared" si="243"/>
        <v/>
      </c>
      <c r="K2627" t="str">
        <f t="shared" si="244"/>
        <v/>
      </c>
      <c r="L2627" t="str">
        <f t="shared" si="245"/>
        <v/>
      </c>
      <c r="M2627" t="str">
        <f>IF(Master!D2629&lt;'OHL indexes'!E2627,1,"")</f>
        <v/>
      </c>
      <c r="N2627" t="str">
        <f>IF(Master!D2629&gt;'OHL indexes'!D2627,1,"")</f>
        <v/>
      </c>
    </row>
    <row r="2628" spans="1:14" x14ac:dyDescent="0.25">
      <c r="A2628" s="1">
        <v>41878</v>
      </c>
      <c r="B2628">
        <v>730.21</v>
      </c>
      <c r="C2628" s="12">
        <v>722.96</v>
      </c>
      <c r="D2628">
        <v>733.64</v>
      </c>
      <c r="E2628" s="12">
        <v>719.61</v>
      </c>
      <c r="G2628">
        <f t="shared" si="240"/>
        <v>-9.9286506621383275E-3</v>
      </c>
      <c r="H2628">
        <f t="shared" si="241"/>
        <v>4.6972788649839448E-3</v>
      </c>
      <c r="I2628">
        <f t="shared" si="242"/>
        <v>-1.4516372002574607E-2</v>
      </c>
      <c r="J2628" t="str">
        <f t="shared" si="243"/>
        <v/>
      </c>
      <c r="K2628" t="str">
        <f t="shared" si="244"/>
        <v/>
      </c>
      <c r="L2628" t="str">
        <f t="shared" si="245"/>
        <v/>
      </c>
      <c r="M2628" t="str">
        <f>IF(Master!D2630&lt;'OHL indexes'!E2628,1,"")</f>
        <v/>
      </c>
      <c r="N2628" t="str">
        <f>IF(Master!D2630&gt;'OHL indexes'!D2628,1,"")</f>
        <v/>
      </c>
    </row>
    <row r="2629" spans="1:14" x14ac:dyDescent="0.25">
      <c r="A2629" s="1">
        <v>41879</v>
      </c>
      <c r="B2629">
        <v>732.02</v>
      </c>
      <c r="C2629" s="12">
        <v>729.85</v>
      </c>
      <c r="D2629">
        <v>763.49</v>
      </c>
      <c r="E2629" s="12">
        <v>727.57</v>
      </c>
      <c r="G2629">
        <f t="shared" si="240"/>
        <v>-2.964399879784696E-3</v>
      </c>
      <c r="H2629">
        <f t="shared" si="241"/>
        <v>4.299062867134773E-2</v>
      </c>
      <c r="I2629">
        <f t="shared" si="242"/>
        <v>-6.0790688778994406E-3</v>
      </c>
      <c r="J2629" t="str">
        <f t="shared" si="243"/>
        <v/>
      </c>
      <c r="K2629" t="str">
        <f t="shared" si="244"/>
        <v/>
      </c>
      <c r="L2629" t="str">
        <f t="shared" si="245"/>
        <v/>
      </c>
      <c r="M2629" t="str">
        <f>IF(Master!D2631&lt;'OHL indexes'!E2629,1,"")</f>
        <v/>
      </c>
      <c r="N2629" t="str">
        <f>IF(Master!D2631&gt;'OHL indexes'!D2629,1,"")</f>
        <v/>
      </c>
    </row>
    <row r="2630" spans="1:14" x14ac:dyDescent="0.25">
      <c r="A2630" s="1">
        <v>41880</v>
      </c>
      <c r="B2630">
        <v>740.6</v>
      </c>
      <c r="C2630" s="12">
        <v>732.02</v>
      </c>
      <c r="D2630">
        <v>744.2</v>
      </c>
      <c r="E2630" s="12">
        <v>724.13</v>
      </c>
      <c r="G2630">
        <f t="shared" si="240"/>
        <v>-1.1585201188225813E-2</v>
      </c>
      <c r="H2630">
        <f t="shared" si="241"/>
        <v>4.8609235754792923E-3</v>
      </c>
      <c r="I2630">
        <f t="shared" si="242"/>
        <v>-2.2238725357818012E-2</v>
      </c>
      <c r="J2630" t="str">
        <f t="shared" si="243"/>
        <v/>
      </c>
      <c r="K2630" t="str">
        <f t="shared" si="244"/>
        <v/>
      </c>
      <c r="L2630" t="str">
        <f t="shared" si="245"/>
        <v/>
      </c>
      <c r="M2630" t="str">
        <f>IF(Master!D2632&lt;'OHL indexes'!E2630,1,"")</f>
        <v/>
      </c>
      <c r="N2630" t="str">
        <f>IF(Master!D2632&gt;'OHL indexes'!D2630,1,"")</f>
        <v/>
      </c>
    </row>
    <row r="2631" spans="1:14" x14ac:dyDescent="0.25">
      <c r="A2631" s="1">
        <v>41884</v>
      </c>
      <c r="B2631">
        <v>741.29</v>
      </c>
      <c r="C2631" s="12">
        <v>737.98</v>
      </c>
      <c r="D2631">
        <v>746.04</v>
      </c>
      <c r="E2631" s="12">
        <v>730.36</v>
      </c>
      <c r="G2631">
        <f t="shared" ref="G2631:G2668" si="246">C2631/$B2631-1</f>
        <v>-4.4651890623101931E-3</v>
      </c>
      <c r="H2631">
        <f t="shared" ref="H2631:H2668" si="247">D2631/$B2631-1</f>
        <v>6.4077486543727691E-3</v>
      </c>
      <c r="I2631">
        <f t="shared" ref="I2631:I2668" si="248">E2631/$B2631-1</f>
        <v>-1.4744566903640899E-2</v>
      </c>
      <c r="J2631" t="str">
        <f t="shared" ref="J2631:J2668" si="249">IF(C2631&lt;E2631,1,"")</f>
        <v/>
      </c>
      <c r="K2631" t="str">
        <f t="shared" ref="K2631:K2668" si="250">IF(C2632&gt;D2632,1,"")</f>
        <v/>
      </c>
      <c r="L2631" t="str">
        <f t="shared" ref="L2631:L2668" si="251">IF(E2632&gt;D2632,1,"")</f>
        <v/>
      </c>
      <c r="M2631" t="str">
        <f>IF(Master!D2633&lt;'OHL indexes'!E2631,1,"")</f>
        <v/>
      </c>
      <c r="N2631" t="str">
        <f>IF(Master!D2633&gt;'OHL indexes'!D2631,1,"")</f>
        <v/>
      </c>
    </row>
    <row r="2632" spans="1:14" x14ac:dyDescent="0.25">
      <c r="A2632" s="1">
        <v>41885</v>
      </c>
      <c r="B2632">
        <v>730.69</v>
      </c>
      <c r="C2632" s="12">
        <v>739.42</v>
      </c>
      <c r="D2632">
        <v>741.79</v>
      </c>
      <c r="E2632" s="12">
        <v>725.47</v>
      </c>
      <c r="G2632">
        <f t="shared" si="246"/>
        <v>1.194761116205223E-2</v>
      </c>
      <c r="H2632">
        <f t="shared" si="247"/>
        <v>1.5191120721509632E-2</v>
      </c>
      <c r="I2632">
        <f t="shared" si="248"/>
        <v>-7.1439324474127375E-3</v>
      </c>
      <c r="J2632" t="str">
        <f t="shared" si="249"/>
        <v/>
      </c>
      <c r="K2632" t="str">
        <f t="shared" si="250"/>
        <v/>
      </c>
      <c r="L2632" t="str">
        <f t="shared" si="251"/>
        <v/>
      </c>
      <c r="M2632" t="str">
        <f>IF(Master!D2634&lt;'OHL indexes'!E2632,1,"")</f>
        <v/>
      </c>
      <c r="N2632" t="str">
        <f>IF(Master!D2634&gt;'OHL indexes'!D2632,1,"")</f>
        <v/>
      </c>
    </row>
    <row r="2633" spans="1:14" x14ac:dyDescent="0.25">
      <c r="A2633" s="1">
        <v>41886</v>
      </c>
      <c r="B2633">
        <v>730.55</v>
      </c>
      <c r="C2633" s="12">
        <v>730.69</v>
      </c>
      <c r="D2633">
        <v>741.22</v>
      </c>
      <c r="E2633" s="12">
        <v>715.06</v>
      </c>
      <c r="G2633">
        <f t="shared" si="246"/>
        <v>1.9163643830011345E-4</v>
      </c>
      <c r="H2633">
        <f t="shared" si="247"/>
        <v>1.4605434261857564E-2</v>
      </c>
      <c r="I2633">
        <f t="shared" si="248"/>
        <v>-2.1203203066183063E-2</v>
      </c>
      <c r="J2633" t="str">
        <f t="shared" si="249"/>
        <v/>
      </c>
      <c r="K2633" t="str">
        <f t="shared" si="250"/>
        <v/>
      </c>
      <c r="L2633" t="str">
        <f t="shared" si="251"/>
        <v/>
      </c>
      <c r="M2633" t="str">
        <f>IF(Master!D2635&lt;'OHL indexes'!E2633,1,"")</f>
        <v/>
      </c>
      <c r="N2633" t="str">
        <f>IF(Master!D2635&gt;'OHL indexes'!D2633,1,"")</f>
        <v/>
      </c>
    </row>
    <row r="2634" spans="1:14" x14ac:dyDescent="0.25">
      <c r="A2634" s="1">
        <v>41887</v>
      </c>
      <c r="B2634">
        <v>715.38</v>
      </c>
      <c r="C2634" s="12">
        <v>729.46</v>
      </c>
      <c r="D2634">
        <v>742.03</v>
      </c>
      <c r="E2634" s="12">
        <v>712.79</v>
      </c>
      <c r="G2634">
        <f t="shared" si="246"/>
        <v>1.9681847409768194E-2</v>
      </c>
      <c r="H2634">
        <f t="shared" si="247"/>
        <v>3.7252928513517247E-2</v>
      </c>
      <c r="I2634">
        <f t="shared" si="248"/>
        <v>-3.6204534652912734E-3</v>
      </c>
      <c r="J2634" t="str">
        <f t="shared" si="249"/>
        <v/>
      </c>
      <c r="K2634" t="str">
        <f t="shared" si="250"/>
        <v/>
      </c>
      <c r="L2634" t="str">
        <f t="shared" si="251"/>
        <v/>
      </c>
      <c r="M2634" t="str">
        <f>IF(Master!D2636&lt;'OHL indexes'!E2634,1,"")</f>
        <v/>
      </c>
      <c r="N2634" t="str">
        <f>IF(Master!D2636&gt;'OHL indexes'!D2634,1,"")</f>
        <v/>
      </c>
    </row>
    <row r="2635" spans="1:14" x14ac:dyDescent="0.25">
      <c r="A2635" s="1">
        <v>41890</v>
      </c>
      <c r="B2635">
        <v>719.87</v>
      </c>
      <c r="C2635" s="12">
        <v>715.38</v>
      </c>
      <c r="D2635">
        <v>729.26</v>
      </c>
      <c r="E2635" s="12">
        <v>715.38</v>
      </c>
      <c r="G2635">
        <f t="shared" si="246"/>
        <v>-6.2372372789532005E-3</v>
      </c>
      <c r="H2635">
        <f t="shared" si="247"/>
        <v>1.3044021837276265E-2</v>
      </c>
      <c r="I2635">
        <f t="shared" si="248"/>
        <v>-6.2372372789532005E-3</v>
      </c>
      <c r="J2635" t="str">
        <f t="shared" si="249"/>
        <v/>
      </c>
      <c r="K2635" t="str">
        <f t="shared" si="250"/>
        <v/>
      </c>
      <c r="L2635" t="str">
        <f t="shared" si="251"/>
        <v/>
      </c>
      <c r="M2635" t="str">
        <f>IF(Master!D2637&lt;'OHL indexes'!E2635,1,"")</f>
        <v/>
      </c>
      <c r="N2635" t="str">
        <f>IF(Master!D2637&gt;'OHL indexes'!D2635,1,"")</f>
        <v/>
      </c>
    </row>
    <row r="2636" spans="1:14" x14ac:dyDescent="0.25">
      <c r="A2636" s="1">
        <v>41891</v>
      </c>
      <c r="B2636">
        <v>738.59</v>
      </c>
      <c r="C2636" s="12">
        <v>719.87</v>
      </c>
      <c r="D2636">
        <v>744.56</v>
      </c>
      <c r="E2636" s="12">
        <v>716.48</v>
      </c>
      <c r="G2636">
        <f t="shared" si="246"/>
        <v>-2.5345590923245731E-2</v>
      </c>
      <c r="H2636">
        <f t="shared" si="247"/>
        <v>8.0829689002015481E-3</v>
      </c>
      <c r="I2636">
        <f t="shared" si="248"/>
        <v>-2.9935417484666771E-2</v>
      </c>
      <c r="J2636" t="str">
        <f t="shared" si="249"/>
        <v/>
      </c>
      <c r="K2636" t="str">
        <f t="shared" si="250"/>
        <v/>
      </c>
      <c r="L2636" t="str">
        <f t="shared" si="251"/>
        <v/>
      </c>
      <c r="M2636" t="str">
        <f>IF(Master!D2638&lt;'OHL indexes'!E2636,1,"")</f>
        <v/>
      </c>
      <c r="N2636" t="str">
        <f>IF(Master!D2638&gt;'OHL indexes'!D2636,1,"")</f>
        <v/>
      </c>
    </row>
    <row r="2637" spans="1:14" x14ac:dyDescent="0.25">
      <c r="A2637" s="1">
        <v>41892</v>
      </c>
      <c r="B2637">
        <v>734.67</v>
      </c>
      <c r="C2637" s="12">
        <v>738.59</v>
      </c>
      <c r="D2637">
        <v>755.37</v>
      </c>
      <c r="E2637" s="12">
        <v>728.31</v>
      </c>
      <c r="G2637">
        <f t="shared" si="246"/>
        <v>5.3357289667470553E-3</v>
      </c>
      <c r="H2637">
        <f t="shared" si="247"/>
        <v>2.8175915717260969E-2</v>
      </c>
      <c r="I2637">
        <f t="shared" si="248"/>
        <v>-8.656948017477295E-3</v>
      </c>
      <c r="J2637" t="str">
        <f t="shared" si="249"/>
        <v/>
      </c>
      <c r="K2637" t="str">
        <f t="shared" si="250"/>
        <v/>
      </c>
      <c r="L2637" t="str">
        <f t="shared" si="251"/>
        <v/>
      </c>
      <c r="M2637" t="str">
        <f>IF(Master!D2639&lt;'OHL indexes'!E2637,1,"")</f>
        <v/>
      </c>
      <c r="N2637" t="str">
        <f>IF(Master!D2639&gt;'OHL indexes'!D2637,1,"")</f>
        <v/>
      </c>
    </row>
    <row r="2638" spans="1:14" x14ac:dyDescent="0.25">
      <c r="A2638" s="1">
        <v>41893</v>
      </c>
      <c r="B2638">
        <v>733.05</v>
      </c>
      <c r="C2638" s="12">
        <v>0</v>
      </c>
      <c r="D2638">
        <v>733.05</v>
      </c>
      <c r="E2638" s="12">
        <v>0</v>
      </c>
      <c r="G2638">
        <f t="shared" si="246"/>
        <v>-1</v>
      </c>
      <c r="H2638">
        <f t="shared" si="247"/>
        <v>0</v>
      </c>
      <c r="I2638">
        <f t="shared" si="248"/>
        <v>-1</v>
      </c>
      <c r="J2638" t="str">
        <f t="shared" si="249"/>
        <v/>
      </c>
      <c r="K2638" t="e">
        <f t="shared" si="250"/>
        <v>#DIV/0!</v>
      </c>
      <c r="L2638" t="e">
        <f t="shared" si="251"/>
        <v>#DIV/0!</v>
      </c>
      <c r="M2638" t="str">
        <f>IF(Master!D2640&lt;'OHL indexes'!E2638,1,"")</f>
        <v/>
      </c>
      <c r="N2638" t="str">
        <f>IF(Master!D2640&gt;'OHL indexes'!D2638,1,"")</f>
        <v/>
      </c>
    </row>
    <row r="2639" spans="1:14" x14ac:dyDescent="0.25">
      <c r="A2639" s="1">
        <v>41894</v>
      </c>
      <c r="B2639">
        <v>749.99</v>
      </c>
      <c r="C2639" s="12" t="e">
        <v>#DIV/0!</v>
      </c>
      <c r="D2639" t="e">
        <v>#DIV/0!</v>
      </c>
      <c r="E2639" s="12" t="e">
        <v>#DIV/0!</v>
      </c>
      <c r="G2639" t="e">
        <f t="shared" si="246"/>
        <v>#DIV/0!</v>
      </c>
      <c r="H2639" t="e">
        <f t="shared" si="247"/>
        <v>#DIV/0!</v>
      </c>
      <c r="I2639" t="e">
        <f t="shared" si="248"/>
        <v>#DIV/0!</v>
      </c>
      <c r="J2639" t="e">
        <f t="shared" si="249"/>
        <v>#DIV/0!</v>
      </c>
      <c r="K2639" t="e">
        <f t="shared" si="250"/>
        <v>#DIV/0!</v>
      </c>
      <c r="L2639" t="e">
        <f t="shared" si="251"/>
        <v>#DIV/0!</v>
      </c>
      <c r="M2639" t="e">
        <f>IF(Master!D2641&lt;'OHL indexes'!E2639,1,"")</f>
        <v>#DIV/0!</v>
      </c>
      <c r="N2639" t="e">
        <f>IF(Master!D2641&gt;'OHL indexes'!D2639,1,"")</f>
        <v>#DIV/0!</v>
      </c>
    </row>
    <row r="2640" spans="1:14" x14ac:dyDescent="0.25">
      <c r="A2640" s="1">
        <v>41897</v>
      </c>
      <c r="B2640">
        <v>770.1</v>
      </c>
      <c r="C2640" s="12" t="e">
        <v>#DIV/0!</v>
      </c>
      <c r="D2640" t="e">
        <v>#DIV/0!</v>
      </c>
      <c r="E2640" s="12" t="e">
        <v>#DIV/0!</v>
      </c>
      <c r="G2640" t="e">
        <f t="shared" si="246"/>
        <v>#DIV/0!</v>
      </c>
      <c r="H2640" t="e">
        <f t="shared" si="247"/>
        <v>#DIV/0!</v>
      </c>
      <c r="I2640" t="e">
        <f t="shared" si="248"/>
        <v>#DIV/0!</v>
      </c>
      <c r="J2640" t="e">
        <f t="shared" si="249"/>
        <v>#DIV/0!</v>
      </c>
      <c r="K2640" t="e">
        <f t="shared" si="250"/>
        <v>#DIV/0!</v>
      </c>
      <c r="L2640" t="e">
        <f t="shared" si="251"/>
        <v>#DIV/0!</v>
      </c>
      <c r="M2640" t="e">
        <f>IF(Master!D2642&lt;'OHL indexes'!E2640,1,"")</f>
        <v>#DIV/0!</v>
      </c>
      <c r="N2640" t="e">
        <f>IF(Master!D2642&gt;'OHL indexes'!D2640,1,"")</f>
        <v>#DIV/0!</v>
      </c>
    </row>
    <row r="2641" spans="1:14" x14ac:dyDescent="0.25">
      <c r="A2641" s="1">
        <v>41898</v>
      </c>
      <c r="B2641">
        <v>727.99</v>
      </c>
      <c r="C2641" s="12" t="e">
        <v>#DIV/0!</v>
      </c>
      <c r="D2641" t="e">
        <v>#DIV/0!</v>
      </c>
      <c r="E2641" s="12" t="e">
        <v>#DIV/0!</v>
      </c>
      <c r="G2641" t="e">
        <f t="shared" si="246"/>
        <v>#DIV/0!</v>
      </c>
      <c r="H2641" t="e">
        <f t="shared" si="247"/>
        <v>#DIV/0!</v>
      </c>
      <c r="I2641" t="e">
        <f t="shared" si="248"/>
        <v>#DIV/0!</v>
      </c>
      <c r="J2641" t="e">
        <f t="shared" si="249"/>
        <v>#DIV/0!</v>
      </c>
      <c r="K2641" t="e">
        <f t="shared" si="250"/>
        <v>#DIV/0!</v>
      </c>
      <c r="L2641" t="e">
        <f t="shared" si="251"/>
        <v>#DIV/0!</v>
      </c>
      <c r="M2641" t="e">
        <f>IF(Master!D2643&lt;'OHL indexes'!E2641,1,"")</f>
        <v>#DIV/0!</v>
      </c>
      <c r="N2641" t="e">
        <f>IF(Master!D2643&gt;'OHL indexes'!D2641,1,"")</f>
        <v>#DIV/0!</v>
      </c>
    </row>
    <row r="2642" spans="1:14" x14ac:dyDescent="0.25">
      <c r="A2642" s="1">
        <v>41899</v>
      </c>
      <c r="B2642">
        <v>720.41</v>
      </c>
      <c r="C2642" s="12" t="e">
        <v>#DIV/0!</v>
      </c>
      <c r="D2642" t="e">
        <v>#DIV/0!</v>
      </c>
      <c r="E2642" s="12" t="e">
        <v>#DIV/0!</v>
      </c>
      <c r="G2642" t="e">
        <f t="shared" si="246"/>
        <v>#DIV/0!</v>
      </c>
      <c r="H2642" t="e">
        <f t="shared" si="247"/>
        <v>#DIV/0!</v>
      </c>
      <c r="I2642" t="e">
        <f t="shared" si="248"/>
        <v>#DIV/0!</v>
      </c>
      <c r="J2642" t="e">
        <f t="shared" si="249"/>
        <v>#DIV/0!</v>
      </c>
      <c r="K2642" t="e">
        <f t="shared" si="250"/>
        <v>#DIV/0!</v>
      </c>
      <c r="L2642" t="e">
        <f t="shared" si="251"/>
        <v>#DIV/0!</v>
      </c>
      <c r="M2642" t="e">
        <f>IF(Master!D2644&lt;'OHL indexes'!E2642,1,"")</f>
        <v>#DIV/0!</v>
      </c>
      <c r="N2642" t="e">
        <f>IF(Master!D2644&gt;'OHL indexes'!D2642,1,"")</f>
        <v>#DIV/0!</v>
      </c>
    </row>
    <row r="2643" spans="1:14" x14ac:dyDescent="0.25">
      <c r="A2643" s="1">
        <v>41900</v>
      </c>
      <c r="B2643">
        <v>710.42</v>
      </c>
      <c r="C2643" s="12" t="e">
        <v>#DIV/0!</v>
      </c>
      <c r="D2643" t="e">
        <v>#DIV/0!</v>
      </c>
      <c r="E2643" s="12" t="e">
        <v>#DIV/0!</v>
      </c>
      <c r="G2643" t="e">
        <f t="shared" si="246"/>
        <v>#DIV/0!</v>
      </c>
      <c r="H2643" t="e">
        <f t="shared" si="247"/>
        <v>#DIV/0!</v>
      </c>
      <c r="I2643" t="e">
        <f t="shared" si="248"/>
        <v>#DIV/0!</v>
      </c>
      <c r="J2643" t="e">
        <f t="shared" si="249"/>
        <v>#DIV/0!</v>
      </c>
      <c r="K2643" t="e">
        <f t="shared" si="250"/>
        <v>#DIV/0!</v>
      </c>
      <c r="L2643" t="e">
        <f t="shared" si="251"/>
        <v>#DIV/0!</v>
      </c>
      <c r="M2643" t="e">
        <f>IF(Master!D2645&lt;'OHL indexes'!E2643,1,"")</f>
        <v>#DIV/0!</v>
      </c>
      <c r="N2643" t="e">
        <f>IF(Master!D2645&gt;'OHL indexes'!D2643,1,"")</f>
        <v>#DIV/0!</v>
      </c>
    </row>
    <row r="2644" spans="1:14" x14ac:dyDescent="0.25">
      <c r="A2644" s="1">
        <v>41901</v>
      </c>
      <c r="B2644">
        <v>715.66</v>
      </c>
      <c r="C2644" s="12" t="e">
        <v>#DIV/0!</v>
      </c>
      <c r="D2644" t="e">
        <v>#DIV/0!</v>
      </c>
      <c r="E2644" s="12" t="e">
        <v>#DIV/0!</v>
      </c>
      <c r="G2644" t="e">
        <f t="shared" si="246"/>
        <v>#DIV/0!</v>
      </c>
      <c r="H2644" t="e">
        <f t="shared" si="247"/>
        <v>#DIV/0!</v>
      </c>
      <c r="I2644" t="e">
        <f t="shared" si="248"/>
        <v>#DIV/0!</v>
      </c>
      <c r="J2644" t="e">
        <f t="shared" si="249"/>
        <v>#DIV/0!</v>
      </c>
      <c r="K2644" t="e">
        <f t="shared" si="250"/>
        <v>#DIV/0!</v>
      </c>
      <c r="L2644" t="e">
        <f t="shared" si="251"/>
        <v>#DIV/0!</v>
      </c>
      <c r="M2644" t="e">
        <f>IF(Master!D2646&lt;'OHL indexes'!E2644,1,"")</f>
        <v>#DIV/0!</v>
      </c>
      <c r="N2644" t="e">
        <f>IF(Master!D2646&gt;'OHL indexes'!D2644,1,"")</f>
        <v>#DIV/0!</v>
      </c>
    </row>
    <row r="2645" spans="1:14" x14ac:dyDescent="0.25">
      <c r="A2645" s="1">
        <v>41904</v>
      </c>
      <c r="B2645">
        <v>751.83</v>
      </c>
      <c r="C2645" s="12" t="e">
        <v>#DIV/0!</v>
      </c>
      <c r="D2645" t="e">
        <v>#DIV/0!</v>
      </c>
      <c r="E2645" s="12" t="e">
        <v>#DIV/0!</v>
      </c>
      <c r="G2645" t="e">
        <f t="shared" si="246"/>
        <v>#DIV/0!</v>
      </c>
      <c r="H2645" t="e">
        <f t="shared" si="247"/>
        <v>#DIV/0!</v>
      </c>
      <c r="I2645" t="e">
        <f t="shared" si="248"/>
        <v>#DIV/0!</v>
      </c>
      <c r="J2645" t="e">
        <f t="shared" si="249"/>
        <v>#DIV/0!</v>
      </c>
      <c r="K2645" t="e">
        <f t="shared" si="250"/>
        <v>#DIV/0!</v>
      </c>
      <c r="L2645" t="e">
        <f t="shared" si="251"/>
        <v>#DIV/0!</v>
      </c>
      <c r="M2645" t="e">
        <f>IF(Master!D2647&lt;'OHL indexes'!E2645,1,"")</f>
        <v>#DIV/0!</v>
      </c>
      <c r="N2645" t="e">
        <f>IF(Master!D2647&gt;'OHL indexes'!D2645,1,"")</f>
        <v>#DIV/0!</v>
      </c>
    </row>
    <row r="2646" spans="1:14" x14ac:dyDescent="0.25">
      <c r="A2646" s="1">
        <v>41905</v>
      </c>
      <c r="B2646">
        <v>776.51</v>
      </c>
      <c r="C2646" s="12" t="e">
        <v>#DIV/0!</v>
      </c>
      <c r="D2646" t="e">
        <v>#DIV/0!</v>
      </c>
      <c r="E2646" s="12" t="e">
        <v>#DIV/0!</v>
      </c>
      <c r="G2646" t="e">
        <f t="shared" si="246"/>
        <v>#DIV/0!</v>
      </c>
      <c r="H2646" t="e">
        <f t="shared" si="247"/>
        <v>#DIV/0!</v>
      </c>
      <c r="I2646" t="e">
        <f t="shared" si="248"/>
        <v>#DIV/0!</v>
      </c>
      <c r="J2646" t="e">
        <f t="shared" si="249"/>
        <v>#DIV/0!</v>
      </c>
      <c r="K2646" t="e">
        <f t="shared" si="250"/>
        <v>#DIV/0!</v>
      </c>
      <c r="L2646" t="e">
        <f t="shared" si="251"/>
        <v>#DIV/0!</v>
      </c>
      <c r="M2646" t="e">
        <f>IF(Master!D2648&lt;'OHL indexes'!E2646,1,"")</f>
        <v>#DIV/0!</v>
      </c>
      <c r="N2646" t="e">
        <f>IF(Master!D2648&gt;'OHL indexes'!D2646,1,"")</f>
        <v>#DIV/0!</v>
      </c>
    </row>
    <row r="2647" spans="1:14" x14ac:dyDescent="0.25">
      <c r="A2647" s="1">
        <v>41906</v>
      </c>
      <c r="B2647">
        <v>740.94</v>
      </c>
      <c r="C2647" s="12" t="e">
        <v>#DIV/0!</v>
      </c>
      <c r="D2647" t="e">
        <v>#DIV/0!</v>
      </c>
      <c r="E2647" s="12" t="e">
        <v>#DIV/0!</v>
      </c>
      <c r="G2647" t="e">
        <f t="shared" si="246"/>
        <v>#DIV/0!</v>
      </c>
      <c r="H2647" t="e">
        <f t="shared" si="247"/>
        <v>#DIV/0!</v>
      </c>
      <c r="I2647" t="e">
        <f t="shared" si="248"/>
        <v>#DIV/0!</v>
      </c>
      <c r="J2647" t="e">
        <f t="shared" si="249"/>
        <v>#DIV/0!</v>
      </c>
      <c r="K2647" t="e">
        <f t="shared" si="250"/>
        <v>#DIV/0!</v>
      </c>
      <c r="L2647" t="e">
        <f t="shared" si="251"/>
        <v>#DIV/0!</v>
      </c>
      <c r="M2647" t="e">
        <f>IF(Master!D2649&lt;'OHL indexes'!E2647,1,"")</f>
        <v>#DIV/0!</v>
      </c>
      <c r="N2647" t="e">
        <f>IF(Master!D2649&gt;'OHL indexes'!D2647,1,"")</f>
        <v>#DIV/0!</v>
      </c>
    </row>
    <row r="2648" spans="1:14" x14ac:dyDescent="0.25">
      <c r="A2648" s="1">
        <v>41907</v>
      </c>
      <c r="B2648">
        <v>793.64</v>
      </c>
      <c r="C2648" s="12" t="e">
        <v>#DIV/0!</v>
      </c>
      <c r="D2648" t="e">
        <v>#DIV/0!</v>
      </c>
      <c r="E2648" s="12" t="e">
        <v>#DIV/0!</v>
      </c>
      <c r="G2648" t="e">
        <f t="shared" si="246"/>
        <v>#DIV/0!</v>
      </c>
      <c r="H2648" t="e">
        <f t="shared" si="247"/>
        <v>#DIV/0!</v>
      </c>
      <c r="I2648" t="e">
        <f t="shared" si="248"/>
        <v>#DIV/0!</v>
      </c>
      <c r="J2648" t="e">
        <f t="shared" si="249"/>
        <v>#DIV/0!</v>
      </c>
      <c r="K2648" t="e">
        <f t="shared" si="250"/>
        <v>#DIV/0!</v>
      </c>
      <c r="L2648" t="e">
        <f t="shared" si="251"/>
        <v>#DIV/0!</v>
      </c>
      <c r="M2648" t="e">
        <f>IF(Master!D2650&lt;'OHL indexes'!E2648,1,"")</f>
        <v>#DIV/0!</v>
      </c>
      <c r="N2648" t="e">
        <f>IF(Master!D2650&gt;'OHL indexes'!D2648,1,"")</f>
        <v>#DIV/0!</v>
      </c>
    </row>
    <row r="2649" spans="1:14" x14ac:dyDescent="0.25">
      <c r="A2649" s="1">
        <v>41908</v>
      </c>
      <c r="B2649">
        <v>773.95</v>
      </c>
      <c r="C2649" s="12" t="e">
        <v>#DIV/0!</v>
      </c>
      <c r="D2649" t="e">
        <v>#DIV/0!</v>
      </c>
      <c r="E2649" s="12" t="e">
        <v>#DIV/0!</v>
      </c>
      <c r="G2649" t="e">
        <f t="shared" si="246"/>
        <v>#DIV/0!</v>
      </c>
      <c r="H2649" t="e">
        <f t="shared" si="247"/>
        <v>#DIV/0!</v>
      </c>
      <c r="I2649" t="e">
        <f t="shared" si="248"/>
        <v>#DIV/0!</v>
      </c>
      <c r="J2649" t="e">
        <f t="shared" si="249"/>
        <v>#DIV/0!</v>
      </c>
      <c r="K2649" t="e">
        <f t="shared" si="250"/>
        <v>#DIV/0!</v>
      </c>
      <c r="L2649" t="e">
        <f t="shared" si="251"/>
        <v>#DIV/0!</v>
      </c>
      <c r="M2649" t="e">
        <f>IF(Master!D2651&lt;'OHL indexes'!E2649,1,"")</f>
        <v>#DIV/0!</v>
      </c>
      <c r="N2649" t="e">
        <f>IF(Master!D2651&gt;'OHL indexes'!D2649,1,"")</f>
        <v>#DIV/0!</v>
      </c>
    </row>
    <row r="2650" spans="1:14" x14ac:dyDescent="0.25">
      <c r="A2650" s="1">
        <v>41911</v>
      </c>
      <c r="B2650">
        <v>815.67</v>
      </c>
      <c r="C2650" s="12" t="e">
        <v>#DIV/0!</v>
      </c>
      <c r="D2650" t="e">
        <v>#DIV/0!</v>
      </c>
      <c r="E2650" s="12" t="e">
        <v>#DIV/0!</v>
      </c>
      <c r="G2650" t="e">
        <f t="shared" si="246"/>
        <v>#DIV/0!</v>
      </c>
      <c r="H2650" t="e">
        <f t="shared" si="247"/>
        <v>#DIV/0!</v>
      </c>
      <c r="I2650" t="e">
        <f t="shared" si="248"/>
        <v>#DIV/0!</v>
      </c>
      <c r="J2650" t="e">
        <f t="shared" si="249"/>
        <v>#DIV/0!</v>
      </c>
      <c r="K2650" t="e">
        <f t="shared" si="250"/>
        <v>#DIV/0!</v>
      </c>
      <c r="L2650" t="e">
        <f t="shared" si="251"/>
        <v>#DIV/0!</v>
      </c>
      <c r="M2650" t="e">
        <f>IF(Master!D2652&lt;'OHL indexes'!E2650,1,"")</f>
        <v>#DIV/0!</v>
      </c>
      <c r="N2650" t="e">
        <f>IF(Master!D2652&gt;'OHL indexes'!D2650,1,"")</f>
        <v>#DIV/0!</v>
      </c>
    </row>
    <row r="2651" spans="1:14" x14ac:dyDescent="0.25">
      <c r="A2651" s="1">
        <v>41912</v>
      </c>
      <c r="B2651">
        <v>819.06</v>
      </c>
      <c r="C2651" s="12" t="e">
        <v>#DIV/0!</v>
      </c>
      <c r="D2651" t="e">
        <v>#DIV/0!</v>
      </c>
      <c r="E2651" s="12" t="e">
        <v>#DIV/0!</v>
      </c>
      <c r="G2651" t="e">
        <f t="shared" si="246"/>
        <v>#DIV/0!</v>
      </c>
      <c r="H2651" t="e">
        <f t="shared" si="247"/>
        <v>#DIV/0!</v>
      </c>
      <c r="I2651" t="e">
        <f t="shared" si="248"/>
        <v>#DIV/0!</v>
      </c>
      <c r="J2651" t="e">
        <f t="shared" si="249"/>
        <v>#DIV/0!</v>
      </c>
      <c r="K2651" t="e">
        <f t="shared" si="250"/>
        <v>#DIV/0!</v>
      </c>
      <c r="L2651" t="e">
        <f t="shared" si="251"/>
        <v>#DIV/0!</v>
      </c>
      <c r="M2651" t="e">
        <f>IF(Master!D2653&lt;'OHL indexes'!E2651,1,"")</f>
        <v>#DIV/0!</v>
      </c>
      <c r="N2651" t="e">
        <f>IF(Master!D2653&gt;'OHL indexes'!D2651,1,"")</f>
        <v>#DIV/0!</v>
      </c>
    </row>
    <row r="2652" spans="1:14" x14ac:dyDescent="0.25">
      <c r="A2652" s="1">
        <v>41913</v>
      </c>
      <c r="B2652">
        <v>844.97</v>
      </c>
      <c r="C2652" s="12" t="e">
        <v>#DIV/0!</v>
      </c>
      <c r="D2652" t="e">
        <v>#DIV/0!</v>
      </c>
      <c r="E2652" s="12" t="e">
        <v>#DIV/0!</v>
      </c>
      <c r="G2652" t="e">
        <f t="shared" si="246"/>
        <v>#DIV/0!</v>
      </c>
      <c r="H2652" t="e">
        <f t="shared" si="247"/>
        <v>#DIV/0!</v>
      </c>
      <c r="I2652" t="e">
        <f t="shared" si="248"/>
        <v>#DIV/0!</v>
      </c>
      <c r="J2652" t="e">
        <f t="shared" si="249"/>
        <v>#DIV/0!</v>
      </c>
      <c r="K2652" t="e">
        <f t="shared" si="250"/>
        <v>#DIV/0!</v>
      </c>
      <c r="L2652" t="e">
        <f t="shared" si="251"/>
        <v>#DIV/0!</v>
      </c>
      <c r="M2652" t="e">
        <f>IF(Master!D2654&lt;'OHL indexes'!E2652,1,"")</f>
        <v>#DIV/0!</v>
      </c>
      <c r="N2652" t="e">
        <f>IF(Master!D2654&gt;'OHL indexes'!D2652,1,"")</f>
        <v>#DIV/0!</v>
      </c>
    </row>
    <row r="2653" spans="1:14" x14ac:dyDescent="0.25">
      <c r="A2653" s="1">
        <v>41914</v>
      </c>
      <c r="B2653">
        <v>829.73</v>
      </c>
      <c r="C2653" s="12" t="e">
        <v>#DIV/0!</v>
      </c>
      <c r="D2653" t="e">
        <v>#DIV/0!</v>
      </c>
      <c r="E2653" s="12" t="e">
        <v>#DIV/0!</v>
      </c>
      <c r="G2653" t="e">
        <f t="shared" si="246"/>
        <v>#DIV/0!</v>
      </c>
      <c r="H2653" t="e">
        <f t="shared" si="247"/>
        <v>#DIV/0!</v>
      </c>
      <c r="I2653" t="e">
        <f t="shared" si="248"/>
        <v>#DIV/0!</v>
      </c>
      <c r="J2653" t="e">
        <f t="shared" si="249"/>
        <v>#DIV/0!</v>
      </c>
      <c r="K2653" t="e">
        <f t="shared" si="250"/>
        <v>#DIV/0!</v>
      </c>
      <c r="L2653" t="e">
        <f t="shared" si="251"/>
        <v>#DIV/0!</v>
      </c>
      <c r="M2653" t="e">
        <f>IF(Master!D2655&lt;'OHL indexes'!E2653,1,"")</f>
        <v>#DIV/0!</v>
      </c>
      <c r="N2653" t="e">
        <f>IF(Master!D2655&gt;'OHL indexes'!D2653,1,"")</f>
        <v>#DIV/0!</v>
      </c>
    </row>
    <row r="2654" spans="1:14" x14ac:dyDescent="0.25">
      <c r="A2654" s="1">
        <v>41915</v>
      </c>
      <c r="B2654">
        <v>770.9</v>
      </c>
      <c r="C2654" s="12" t="e">
        <v>#DIV/0!</v>
      </c>
      <c r="D2654" t="e">
        <v>#DIV/0!</v>
      </c>
      <c r="E2654" s="12" t="e">
        <v>#DIV/0!</v>
      </c>
      <c r="G2654" t="e">
        <f t="shared" si="246"/>
        <v>#DIV/0!</v>
      </c>
      <c r="H2654" t="e">
        <f t="shared" si="247"/>
        <v>#DIV/0!</v>
      </c>
      <c r="I2654" t="e">
        <f t="shared" si="248"/>
        <v>#DIV/0!</v>
      </c>
      <c r="J2654" t="e">
        <f t="shared" si="249"/>
        <v>#DIV/0!</v>
      </c>
      <c r="K2654" t="e">
        <f t="shared" si="250"/>
        <v>#DIV/0!</v>
      </c>
      <c r="L2654" t="e">
        <f t="shared" si="251"/>
        <v>#DIV/0!</v>
      </c>
      <c r="M2654" t="e">
        <f>IF(Master!D2656&lt;'OHL indexes'!E2654,1,"")</f>
        <v>#DIV/0!</v>
      </c>
      <c r="N2654" t="e">
        <f>IF(Master!D2656&gt;'OHL indexes'!D2654,1,"")</f>
        <v>#DIV/0!</v>
      </c>
    </row>
    <row r="2655" spans="1:14" x14ac:dyDescent="0.25">
      <c r="A2655" s="1">
        <v>41918</v>
      </c>
      <c r="B2655">
        <v>794.36</v>
      </c>
      <c r="C2655" s="12" t="e">
        <v>#DIV/0!</v>
      </c>
      <c r="D2655" t="e">
        <v>#DIV/0!</v>
      </c>
      <c r="E2655" s="12" t="e">
        <v>#DIV/0!</v>
      </c>
      <c r="G2655" t="e">
        <f t="shared" si="246"/>
        <v>#DIV/0!</v>
      </c>
      <c r="H2655" t="e">
        <f t="shared" si="247"/>
        <v>#DIV/0!</v>
      </c>
      <c r="I2655" t="e">
        <f t="shared" si="248"/>
        <v>#DIV/0!</v>
      </c>
      <c r="J2655" t="e">
        <f t="shared" si="249"/>
        <v>#DIV/0!</v>
      </c>
      <c r="K2655" t="e">
        <f t="shared" si="250"/>
        <v>#DIV/0!</v>
      </c>
      <c r="L2655" t="e">
        <f t="shared" si="251"/>
        <v>#DIV/0!</v>
      </c>
      <c r="M2655" t="e">
        <f>IF(Master!D2657&lt;'OHL indexes'!E2655,1,"")</f>
        <v>#DIV/0!</v>
      </c>
      <c r="N2655" t="e">
        <f>IF(Master!D2657&gt;'OHL indexes'!D2655,1,"")</f>
        <v>#DIV/0!</v>
      </c>
    </row>
    <row r="2656" spans="1:14" x14ac:dyDescent="0.25">
      <c r="A2656" s="1">
        <v>41919</v>
      </c>
      <c r="B2656">
        <v>851.65</v>
      </c>
      <c r="C2656" s="12" t="e">
        <v>#DIV/0!</v>
      </c>
      <c r="D2656" t="e">
        <v>#DIV/0!</v>
      </c>
      <c r="E2656" s="12" t="e">
        <v>#DIV/0!</v>
      </c>
      <c r="G2656" t="e">
        <f t="shared" si="246"/>
        <v>#DIV/0!</v>
      </c>
      <c r="H2656" t="e">
        <f t="shared" si="247"/>
        <v>#DIV/0!</v>
      </c>
      <c r="I2656" t="e">
        <f t="shared" si="248"/>
        <v>#DIV/0!</v>
      </c>
      <c r="J2656" t="e">
        <f t="shared" si="249"/>
        <v>#DIV/0!</v>
      </c>
      <c r="K2656" t="e">
        <f t="shared" si="250"/>
        <v>#DIV/0!</v>
      </c>
      <c r="L2656" t="e">
        <f t="shared" si="251"/>
        <v>#DIV/0!</v>
      </c>
      <c r="M2656" t="e">
        <f>IF(Master!D2658&lt;'OHL indexes'!E2656,1,"")</f>
        <v>#DIV/0!</v>
      </c>
      <c r="N2656" t="e">
        <f>IF(Master!D2658&gt;'OHL indexes'!D2656,1,"")</f>
        <v>#DIV/0!</v>
      </c>
    </row>
    <row r="2657" spans="1:14" x14ac:dyDescent="0.25">
      <c r="A2657" s="1">
        <v>41920</v>
      </c>
      <c r="B2657">
        <v>770.26</v>
      </c>
      <c r="C2657" s="12" t="e">
        <v>#DIV/0!</v>
      </c>
      <c r="D2657" t="e">
        <v>#DIV/0!</v>
      </c>
      <c r="E2657" s="12" t="e">
        <v>#DIV/0!</v>
      </c>
      <c r="G2657" t="e">
        <f t="shared" si="246"/>
        <v>#DIV/0!</v>
      </c>
      <c r="H2657" t="e">
        <f t="shared" si="247"/>
        <v>#DIV/0!</v>
      </c>
      <c r="I2657" t="e">
        <f t="shared" si="248"/>
        <v>#DIV/0!</v>
      </c>
      <c r="J2657" t="e">
        <f t="shared" si="249"/>
        <v>#DIV/0!</v>
      </c>
      <c r="K2657" t="e">
        <f t="shared" si="250"/>
        <v>#DIV/0!</v>
      </c>
      <c r="L2657" t="e">
        <f t="shared" si="251"/>
        <v>#DIV/0!</v>
      </c>
      <c r="M2657" t="e">
        <f>IF(Master!D2659&lt;'OHL indexes'!E2657,1,"")</f>
        <v>#DIV/0!</v>
      </c>
      <c r="N2657" t="e">
        <f>IF(Master!D2659&gt;'OHL indexes'!D2657,1,"")</f>
        <v>#DIV/0!</v>
      </c>
    </row>
    <row r="2658" spans="1:14" x14ac:dyDescent="0.25">
      <c r="A2658" s="1">
        <v>41921</v>
      </c>
      <c r="B2658">
        <v>846.3</v>
      </c>
      <c r="C2658" s="12" t="e">
        <v>#DIV/0!</v>
      </c>
      <c r="D2658" t="e">
        <v>#DIV/0!</v>
      </c>
      <c r="E2658" s="12" t="e">
        <v>#DIV/0!</v>
      </c>
      <c r="G2658" t="e">
        <f t="shared" si="246"/>
        <v>#DIV/0!</v>
      </c>
      <c r="H2658" t="e">
        <f t="shared" si="247"/>
        <v>#DIV/0!</v>
      </c>
      <c r="I2658" t="e">
        <f t="shared" si="248"/>
        <v>#DIV/0!</v>
      </c>
      <c r="J2658" t="e">
        <f t="shared" si="249"/>
        <v>#DIV/0!</v>
      </c>
      <c r="K2658" t="e">
        <f t="shared" si="250"/>
        <v>#DIV/0!</v>
      </c>
      <c r="L2658" t="e">
        <f t="shared" si="251"/>
        <v>#DIV/0!</v>
      </c>
      <c r="M2658" t="e">
        <f>IF(Master!D2660&lt;'OHL indexes'!E2658,1,"")</f>
        <v>#DIV/0!</v>
      </c>
      <c r="N2658" t="e">
        <f>IF(Master!D2660&gt;'OHL indexes'!D2658,1,"")</f>
        <v>#DIV/0!</v>
      </c>
    </row>
    <row r="2659" spans="1:14" x14ac:dyDescent="0.25">
      <c r="A2659" s="1">
        <v>41922</v>
      </c>
      <c r="B2659">
        <v>943.21</v>
      </c>
      <c r="C2659" s="12" t="e">
        <v>#DIV/0!</v>
      </c>
      <c r="D2659" t="e">
        <v>#DIV/0!</v>
      </c>
      <c r="E2659" s="12" t="e">
        <v>#DIV/0!</v>
      </c>
      <c r="G2659" t="e">
        <f t="shared" si="246"/>
        <v>#DIV/0!</v>
      </c>
      <c r="H2659" t="e">
        <f t="shared" si="247"/>
        <v>#DIV/0!</v>
      </c>
      <c r="I2659" t="e">
        <f t="shared" si="248"/>
        <v>#DIV/0!</v>
      </c>
      <c r="J2659" t="e">
        <f t="shared" si="249"/>
        <v>#DIV/0!</v>
      </c>
      <c r="K2659" t="e">
        <f t="shared" si="250"/>
        <v>#DIV/0!</v>
      </c>
      <c r="L2659" t="e">
        <f t="shared" si="251"/>
        <v>#DIV/0!</v>
      </c>
      <c r="M2659" t="e">
        <f>IF(Master!D2661&lt;'OHL indexes'!E2659,1,"")</f>
        <v>#DIV/0!</v>
      </c>
      <c r="N2659" t="e">
        <f>IF(Master!D2661&gt;'OHL indexes'!D2659,1,"")</f>
        <v>#DIV/0!</v>
      </c>
    </row>
    <row r="2660" spans="1:14" x14ac:dyDescent="0.25">
      <c r="A2660" s="1">
        <v>41925</v>
      </c>
      <c r="B2660">
        <v>1063.03</v>
      </c>
      <c r="C2660" s="12" t="e">
        <v>#DIV/0!</v>
      </c>
      <c r="D2660" t="e">
        <v>#DIV/0!</v>
      </c>
      <c r="E2660" s="12" t="e">
        <v>#DIV/0!</v>
      </c>
      <c r="G2660" t="e">
        <f t="shared" si="246"/>
        <v>#DIV/0!</v>
      </c>
      <c r="H2660" t="e">
        <f t="shared" si="247"/>
        <v>#DIV/0!</v>
      </c>
      <c r="I2660" t="e">
        <f t="shared" si="248"/>
        <v>#DIV/0!</v>
      </c>
      <c r="J2660" t="e">
        <f t="shared" si="249"/>
        <v>#DIV/0!</v>
      </c>
      <c r="K2660" t="e">
        <f t="shared" si="250"/>
        <v>#DIV/0!</v>
      </c>
      <c r="L2660" t="e">
        <f t="shared" si="251"/>
        <v>#DIV/0!</v>
      </c>
      <c r="M2660" t="e">
        <f>IF(Master!D2662&lt;'OHL indexes'!E2660,1,"")</f>
        <v>#DIV/0!</v>
      </c>
      <c r="N2660" t="e">
        <f>IF(Master!D2662&gt;'OHL indexes'!D2660,1,"")</f>
        <v>#DIV/0!</v>
      </c>
    </row>
    <row r="2661" spans="1:14" x14ac:dyDescent="0.25">
      <c r="A2661" s="1">
        <v>41926</v>
      </c>
      <c r="B2661">
        <v>999.17</v>
      </c>
      <c r="C2661" s="12" t="e">
        <v>#DIV/0!</v>
      </c>
      <c r="D2661" t="e">
        <v>#DIV/0!</v>
      </c>
      <c r="E2661" s="12" t="e">
        <v>#DIV/0!</v>
      </c>
      <c r="G2661" t="e">
        <f t="shared" si="246"/>
        <v>#DIV/0!</v>
      </c>
      <c r="H2661" t="e">
        <f t="shared" si="247"/>
        <v>#DIV/0!</v>
      </c>
      <c r="I2661" t="e">
        <f t="shared" si="248"/>
        <v>#DIV/0!</v>
      </c>
      <c r="J2661" t="e">
        <f t="shared" si="249"/>
        <v>#DIV/0!</v>
      </c>
      <c r="K2661" t="e">
        <f t="shared" si="250"/>
        <v>#DIV/0!</v>
      </c>
      <c r="L2661" t="e">
        <f t="shared" si="251"/>
        <v>#DIV/0!</v>
      </c>
      <c r="M2661" t="e">
        <f>IF(Master!D2663&lt;'OHL indexes'!E2661,1,"")</f>
        <v>#DIV/0!</v>
      </c>
      <c r="N2661" t="e">
        <f>IF(Master!D2663&gt;'OHL indexes'!D2661,1,"")</f>
        <v>#DIV/0!</v>
      </c>
    </row>
    <row r="2662" spans="1:14" x14ac:dyDescent="0.25">
      <c r="A2662" s="1">
        <v>41927</v>
      </c>
      <c r="B2662">
        <v>1123.69</v>
      </c>
      <c r="C2662" s="12" t="e">
        <v>#DIV/0!</v>
      </c>
      <c r="D2662" t="e">
        <v>#DIV/0!</v>
      </c>
      <c r="E2662" s="12" t="e">
        <v>#DIV/0!</v>
      </c>
      <c r="G2662" t="e">
        <f t="shared" si="246"/>
        <v>#DIV/0!</v>
      </c>
      <c r="H2662" t="e">
        <f t="shared" si="247"/>
        <v>#DIV/0!</v>
      </c>
      <c r="I2662" t="e">
        <f t="shared" si="248"/>
        <v>#DIV/0!</v>
      </c>
      <c r="J2662" t="e">
        <f t="shared" si="249"/>
        <v>#DIV/0!</v>
      </c>
      <c r="K2662" t="e">
        <f t="shared" si="250"/>
        <v>#DIV/0!</v>
      </c>
      <c r="L2662" t="e">
        <f t="shared" si="251"/>
        <v>#DIV/0!</v>
      </c>
      <c r="M2662" t="e">
        <f>IF(Master!D2664&lt;'OHL indexes'!E2662,1,"")</f>
        <v>#DIV/0!</v>
      </c>
      <c r="N2662" t="e">
        <f>IF(Master!D2664&gt;'OHL indexes'!D2662,1,"")</f>
        <v>#DIV/0!</v>
      </c>
    </row>
    <row r="2663" spans="1:14" x14ac:dyDescent="0.25">
      <c r="A2663" s="1">
        <v>41928</v>
      </c>
      <c r="B2663">
        <v>1066.19</v>
      </c>
      <c r="C2663" s="12" t="e">
        <v>#DIV/0!</v>
      </c>
      <c r="D2663" t="e">
        <v>#DIV/0!</v>
      </c>
      <c r="E2663" s="12" t="e">
        <v>#DIV/0!</v>
      </c>
      <c r="G2663" t="e">
        <f t="shared" si="246"/>
        <v>#DIV/0!</v>
      </c>
      <c r="H2663" t="e">
        <f t="shared" si="247"/>
        <v>#DIV/0!</v>
      </c>
      <c r="I2663" t="e">
        <f t="shared" si="248"/>
        <v>#DIV/0!</v>
      </c>
      <c r="J2663" t="e">
        <f t="shared" si="249"/>
        <v>#DIV/0!</v>
      </c>
      <c r="K2663" t="e">
        <f t="shared" si="250"/>
        <v>#DIV/0!</v>
      </c>
      <c r="L2663" t="e">
        <f t="shared" si="251"/>
        <v>#DIV/0!</v>
      </c>
      <c r="M2663" t="e">
        <f>IF(Master!D2665&lt;'OHL indexes'!E2663,1,"")</f>
        <v>#DIV/0!</v>
      </c>
      <c r="N2663" t="e">
        <f>IF(Master!D2665&gt;'OHL indexes'!D2663,1,"")</f>
        <v>#DIV/0!</v>
      </c>
    </row>
    <row r="2664" spans="1:14" x14ac:dyDescent="0.25">
      <c r="A2664" s="1">
        <v>41929</v>
      </c>
      <c r="B2664">
        <v>1009.66</v>
      </c>
      <c r="C2664" s="12" t="e">
        <v>#DIV/0!</v>
      </c>
      <c r="D2664" t="e">
        <v>#DIV/0!</v>
      </c>
      <c r="E2664" s="12" t="e">
        <v>#DIV/0!</v>
      </c>
      <c r="G2664" t="e">
        <f t="shared" si="246"/>
        <v>#DIV/0!</v>
      </c>
      <c r="H2664" t="e">
        <f t="shared" si="247"/>
        <v>#DIV/0!</v>
      </c>
      <c r="I2664" t="e">
        <f t="shared" si="248"/>
        <v>#DIV/0!</v>
      </c>
      <c r="J2664" t="e">
        <f t="shared" si="249"/>
        <v>#DIV/0!</v>
      </c>
      <c r="K2664" t="e">
        <f t="shared" si="250"/>
        <v>#DIV/0!</v>
      </c>
      <c r="L2664" t="e">
        <f t="shared" si="251"/>
        <v>#DIV/0!</v>
      </c>
      <c r="M2664" t="e">
        <f>IF(Master!D2666&lt;'OHL indexes'!E2664,1,"")</f>
        <v>#DIV/0!</v>
      </c>
      <c r="N2664" t="e">
        <f>IF(Master!D2666&gt;'OHL indexes'!D2664,1,"")</f>
        <v>#DIV/0!</v>
      </c>
    </row>
    <row r="2665" spans="1:14" x14ac:dyDescent="0.25">
      <c r="A2665" s="1">
        <v>41932</v>
      </c>
      <c r="B2665">
        <v>923.08</v>
      </c>
      <c r="C2665" s="12" t="e">
        <v>#DIV/0!</v>
      </c>
      <c r="D2665" t="e">
        <v>#DIV/0!</v>
      </c>
      <c r="E2665" s="12" t="e">
        <v>#DIV/0!</v>
      </c>
      <c r="G2665" t="e">
        <f t="shared" si="246"/>
        <v>#DIV/0!</v>
      </c>
      <c r="H2665" t="e">
        <f t="shared" si="247"/>
        <v>#DIV/0!</v>
      </c>
      <c r="I2665" t="e">
        <f t="shared" si="248"/>
        <v>#DIV/0!</v>
      </c>
      <c r="J2665" t="e">
        <f t="shared" si="249"/>
        <v>#DIV/0!</v>
      </c>
      <c r="K2665" t="e">
        <f t="shared" si="250"/>
        <v>#DIV/0!</v>
      </c>
      <c r="L2665" t="e">
        <f t="shared" si="251"/>
        <v>#DIV/0!</v>
      </c>
      <c r="M2665" t="e">
        <f>IF(Master!D2667&lt;'OHL indexes'!E2665,1,"")</f>
        <v>#DIV/0!</v>
      </c>
      <c r="N2665" t="e">
        <f>IF(Master!D2667&gt;'OHL indexes'!D2665,1,"")</f>
        <v>#DIV/0!</v>
      </c>
    </row>
    <row r="2666" spans="1:14" x14ac:dyDescent="0.25">
      <c r="A2666" s="1">
        <v>41933</v>
      </c>
      <c r="B2666">
        <v>853.4</v>
      </c>
      <c r="C2666" s="12" t="e">
        <v>#DIV/0!</v>
      </c>
      <c r="D2666" t="e">
        <v>#DIV/0!</v>
      </c>
      <c r="E2666" s="12" t="e">
        <v>#DIV/0!</v>
      </c>
      <c r="G2666" t="e">
        <f t="shared" si="246"/>
        <v>#DIV/0!</v>
      </c>
      <c r="H2666" t="e">
        <f t="shared" si="247"/>
        <v>#DIV/0!</v>
      </c>
      <c r="I2666" t="e">
        <f t="shared" si="248"/>
        <v>#DIV/0!</v>
      </c>
      <c r="J2666" t="e">
        <f t="shared" si="249"/>
        <v>#DIV/0!</v>
      </c>
      <c r="K2666" t="e">
        <f t="shared" si="250"/>
        <v>#DIV/0!</v>
      </c>
      <c r="L2666" t="e">
        <f t="shared" si="251"/>
        <v>#DIV/0!</v>
      </c>
      <c r="M2666" t="e">
        <f>IF(Master!D2668&lt;'OHL indexes'!E2666,1,"")</f>
        <v>#DIV/0!</v>
      </c>
      <c r="N2666" t="e">
        <f>IF(Master!D2668&gt;'OHL indexes'!D2666,1,"")</f>
        <v>#DIV/0!</v>
      </c>
    </row>
    <row r="2667" spans="1:14" x14ac:dyDescent="0.25">
      <c r="A2667" s="1">
        <v>41934</v>
      </c>
      <c r="B2667">
        <v>911.3</v>
      </c>
      <c r="C2667" s="12" t="e">
        <v>#DIV/0!</v>
      </c>
      <c r="D2667" t="e">
        <v>#DIV/0!</v>
      </c>
      <c r="E2667" s="12" t="e">
        <v>#DIV/0!</v>
      </c>
      <c r="G2667" t="e">
        <f t="shared" si="246"/>
        <v>#DIV/0!</v>
      </c>
      <c r="H2667" t="e">
        <f t="shared" si="247"/>
        <v>#DIV/0!</v>
      </c>
      <c r="I2667" t="e">
        <f t="shared" si="248"/>
        <v>#DIV/0!</v>
      </c>
      <c r="J2667" t="e">
        <f t="shared" si="249"/>
        <v>#DIV/0!</v>
      </c>
      <c r="K2667" t="e">
        <f t="shared" si="250"/>
        <v>#DIV/0!</v>
      </c>
      <c r="L2667" t="e">
        <f t="shared" si="251"/>
        <v>#DIV/0!</v>
      </c>
      <c r="M2667" t="e">
        <f>IF(Master!D2669&lt;'OHL indexes'!E2667,1,"")</f>
        <v>#DIV/0!</v>
      </c>
      <c r="N2667" t="e">
        <f>IF(Master!D2669&gt;'OHL indexes'!D2667,1,"")</f>
        <v>#DIV/0!</v>
      </c>
    </row>
    <row r="2668" spans="1:14" x14ac:dyDescent="0.25">
      <c r="A2668" s="1">
        <v>41935</v>
      </c>
      <c r="B2668">
        <v>871.14</v>
      </c>
      <c r="C2668" s="12" t="e">
        <v>#DIV/0!</v>
      </c>
      <c r="D2668" t="e">
        <v>#DIV/0!</v>
      </c>
      <c r="E2668" s="12" t="e">
        <v>#DIV/0!</v>
      </c>
      <c r="G2668" t="e">
        <f t="shared" si="246"/>
        <v>#DIV/0!</v>
      </c>
      <c r="H2668" t="e">
        <f t="shared" si="247"/>
        <v>#DIV/0!</v>
      </c>
      <c r="I2668" t="e">
        <f t="shared" si="248"/>
        <v>#DIV/0!</v>
      </c>
      <c r="J2668" t="e">
        <f t="shared" si="249"/>
        <v>#DIV/0!</v>
      </c>
      <c r="K2668" t="e">
        <f t="shared" si="250"/>
        <v>#DIV/0!</v>
      </c>
      <c r="L2668" t="e">
        <f t="shared" si="251"/>
        <v>#DIV/0!</v>
      </c>
      <c r="M2668" t="e">
        <f>IF(Master!D2670&lt;'OHL indexes'!E2668,1,"")</f>
        <v>#DIV/0!</v>
      </c>
      <c r="N2668" t="e">
        <f>IF(Master!D2670&gt;'OHL indexes'!D2668,1,"")</f>
        <v>#DIV/0!</v>
      </c>
    </row>
    <row r="2669" spans="1:14" x14ac:dyDescent="0.25">
      <c r="A2669" s="1">
        <v>41936</v>
      </c>
      <c r="B2669">
        <v>854.02</v>
      </c>
      <c r="C2669" s="12" t="e">
        <v>#DIV/0!</v>
      </c>
      <c r="D2669" t="e">
        <v>#DIV/0!</v>
      </c>
      <c r="E2669" s="12" t="e">
        <v>#DIV/0!</v>
      </c>
    </row>
    <row r="2670" spans="1:14" x14ac:dyDescent="0.25">
      <c r="A2670" s="1">
        <v>41939</v>
      </c>
      <c r="B2670">
        <v>852.51</v>
      </c>
      <c r="C2670" s="12" t="e">
        <v>#DIV/0!</v>
      </c>
      <c r="D2670" t="e">
        <v>#DIV/0!</v>
      </c>
      <c r="E2670" s="12" t="e">
        <v>#DIV/0!</v>
      </c>
    </row>
    <row r="2671" spans="1:14" x14ac:dyDescent="0.25">
      <c r="A2671" s="1">
        <v>41940</v>
      </c>
      <c r="B2671">
        <v>792.59</v>
      </c>
      <c r="C2671" s="12" t="e">
        <v>#DIV/0!</v>
      </c>
      <c r="D2671" t="e">
        <v>#DIV/0!</v>
      </c>
      <c r="E2671" s="12" t="e">
        <v>#DIV/0!</v>
      </c>
    </row>
    <row r="2672" spans="1:14" x14ac:dyDescent="0.25">
      <c r="A2672" s="1">
        <v>41941</v>
      </c>
      <c r="B2672" t="e">
        <v>#VALUE!</v>
      </c>
      <c r="C2672" s="12" t="e">
        <v>#DIV/0!</v>
      </c>
      <c r="D2672" t="e">
        <v>#DIV/0!</v>
      </c>
      <c r="E2672" s="12" t="e">
        <v>#DIV/0!</v>
      </c>
    </row>
    <row r="2673" spans="1:5" x14ac:dyDescent="0.25">
      <c r="A2673" s="1">
        <v>41942</v>
      </c>
      <c r="B2673" t="e">
        <v>#VALUE!</v>
      </c>
      <c r="C2673" s="12" t="e">
        <v>#VALUE!</v>
      </c>
      <c r="D2673" t="e">
        <v>#VALUE!</v>
      </c>
      <c r="E2673" s="12" t="e">
        <v>#VALUE!</v>
      </c>
    </row>
    <row r="2674" spans="1:5" x14ac:dyDescent="0.25">
      <c r="A2674" s="1">
        <v>41943</v>
      </c>
      <c r="B2674" t="e">
        <v>#VALUE!</v>
      </c>
      <c r="C2674" s="12" t="e">
        <v>#VALUE!</v>
      </c>
      <c r="D2674" t="e">
        <v>#VALUE!</v>
      </c>
      <c r="E2674" s="12" t="e">
        <v>#VALUE!</v>
      </c>
    </row>
    <row r="2675" spans="1:5" x14ac:dyDescent="0.25">
      <c r="A2675" s="1">
        <v>41946</v>
      </c>
      <c r="B2675" t="e">
        <v>#VALUE!</v>
      </c>
      <c r="C2675" s="12" t="e">
        <v>#VALUE!</v>
      </c>
      <c r="D2675" t="e">
        <v>#VALUE!</v>
      </c>
      <c r="E2675" s="12" t="e">
        <v>#VALUE!</v>
      </c>
    </row>
    <row r="2676" spans="1:5" x14ac:dyDescent="0.25">
      <c r="A2676" s="1">
        <v>41947</v>
      </c>
      <c r="B2676" t="e">
        <v>#VALUE!</v>
      </c>
      <c r="C2676" s="12" t="e">
        <v>#VALUE!</v>
      </c>
      <c r="D2676" t="e">
        <v>#VALUE!</v>
      </c>
      <c r="E2676" s="12" t="e">
        <v>#VALUE!</v>
      </c>
    </row>
    <row r="2677" spans="1:5" x14ac:dyDescent="0.25">
      <c r="A2677" s="1">
        <v>41948</v>
      </c>
      <c r="B2677" t="e">
        <v>#VALUE!</v>
      </c>
      <c r="C2677" s="12" t="e">
        <v>#VALUE!</v>
      </c>
      <c r="D2677" t="e">
        <v>#VALUE!</v>
      </c>
      <c r="E2677" s="12" t="e">
        <v>#VALUE!</v>
      </c>
    </row>
    <row r="2678" spans="1:5" x14ac:dyDescent="0.25">
      <c r="A2678" s="1">
        <v>41949</v>
      </c>
      <c r="B2678" t="e">
        <v>#VALUE!</v>
      </c>
      <c r="C2678" s="12" t="e">
        <v>#VALUE!</v>
      </c>
      <c r="D2678" t="e">
        <v>#VALUE!</v>
      </c>
      <c r="E2678" s="12" t="e">
        <v>#VALUE!</v>
      </c>
    </row>
    <row r="2679" spans="1:5" x14ac:dyDescent="0.25">
      <c r="A2679" s="1">
        <v>41950</v>
      </c>
      <c r="B2679" t="e">
        <v>#VALUE!</v>
      </c>
      <c r="C2679" s="12" t="e">
        <v>#VALUE!</v>
      </c>
      <c r="D2679" t="e">
        <v>#VALUE!</v>
      </c>
      <c r="E2679" s="12" t="e">
        <v>#VALUE!</v>
      </c>
    </row>
    <row r="2680" spans="1:5" x14ac:dyDescent="0.25">
      <c r="A2680" s="1">
        <v>41953</v>
      </c>
      <c r="B2680" t="e">
        <v>#VALUE!</v>
      </c>
      <c r="C2680" s="12" t="e">
        <v>#VALUE!</v>
      </c>
      <c r="D2680" t="e">
        <v>#VALUE!</v>
      </c>
      <c r="E2680" s="12" t="e">
        <v>#VALUE!</v>
      </c>
    </row>
    <row r="2681" spans="1:5" x14ac:dyDescent="0.25">
      <c r="A2681" s="1">
        <v>41954</v>
      </c>
      <c r="B2681" t="e">
        <v>#VALUE!</v>
      </c>
      <c r="C2681" s="12" t="e">
        <v>#VALUE!</v>
      </c>
      <c r="D2681" t="e">
        <v>#VALUE!</v>
      </c>
      <c r="E2681" s="12" t="e">
        <v>#VALUE!</v>
      </c>
    </row>
    <row r="2682" spans="1:5" x14ac:dyDescent="0.25">
      <c r="A2682" s="1">
        <v>41955</v>
      </c>
      <c r="B2682" t="e">
        <v>#VALUE!</v>
      </c>
      <c r="C2682" s="12" t="e">
        <v>#VALUE!</v>
      </c>
      <c r="D2682" t="e">
        <v>#VALUE!</v>
      </c>
      <c r="E2682" s="12" t="e">
        <v>#VALUE!</v>
      </c>
    </row>
    <row r="2683" spans="1:5" x14ac:dyDescent="0.25">
      <c r="A2683" s="1">
        <v>41956</v>
      </c>
      <c r="B2683" t="e">
        <v>#VALUE!</v>
      </c>
      <c r="C2683" s="12" t="e">
        <v>#VALUE!</v>
      </c>
      <c r="D2683" t="e">
        <v>#VALUE!</v>
      </c>
      <c r="E2683" s="12" t="e">
        <v>#VALUE!</v>
      </c>
    </row>
    <row r="2684" spans="1:5" x14ac:dyDescent="0.25">
      <c r="A2684" s="1">
        <v>41957</v>
      </c>
      <c r="B2684" t="e">
        <v>#VALUE!</v>
      </c>
      <c r="C2684" s="12" t="e">
        <v>#VALUE!</v>
      </c>
      <c r="D2684" t="e">
        <v>#VALUE!</v>
      </c>
      <c r="E2684" s="12" t="e">
        <v>#VALUE!</v>
      </c>
    </row>
    <row r="2685" spans="1:5" x14ac:dyDescent="0.25">
      <c r="A2685" s="1">
        <v>41960</v>
      </c>
      <c r="B2685" t="e">
        <v>#VALUE!</v>
      </c>
      <c r="C2685" s="12" t="e">
        <v>#VALUE!</v>
      </c>
      <c r="D2685" t="e">
        <v>#VALUE!</v>
      </c>
      <c r="E2685" s="12" t="e">
        <v>#VALUE!</v>
      </c>
    </row>
    <row r="2686" spans="1:5" x14ac:dyDescent="0.25">
      <c r="A2686" s="1">
        <v>41961</v>
      </c>
      <c r="B2686" t="e">
        <v>#VALUE!</v>
      </c>
      <c r="C2686" s="12" t="e">
        <v>#VALUE!</v>
      </c>
      <c r="D2686" t="e">
        <v>#VALUE!</v>
      </c>
      <c r="E2686" s="12" t="e">
        <v>#VALUE!</v>
      </c>
    </row>
    <row r="2687" spans="1:5" x14ac:dyDescent="0.25">
      <c r="A2687" s="1">
        <v>41962</v>
      </c>
      <c r="B2687" t="e">
        <v>#VALUE!</v>
      </c>
      <c r="C2687" s="12" t="e">
        <v>#VALUE!</v>
      </c>
      <c r="D2687" t="e">
        <v>#VALUE!</v>
      </c>
      <c r="E2687" s="12" t="e">
        <v>#VALUE!</v>
      </c>
    </row>
    <row r="2688" spans="1:5" x14ac:dyDescent="0.25">
      <c r="A2688" s="1">
        <v>41963</v>
      </c>
      <c r="B2688" t="e">
        <v>#VALUE!</v>
      </c>
      <c r="C2688" s="12" t="e">
        <v>#VALUE!</v>
      </c>
      <c r="D2688" t="e">
        <v>#VALUE!</v>
      </c>
      <c r="E2688" s="12" t="e">
        <v>#VALUE!</v>
      </c>
    </row>
    <row r="2689" spans="1:5" x14ac:dyDescent="0.25">
      <c r="A2689" s="1">
        <v>41964</v>
      </c>
      <c r="B2689" t="e">
        <v>#VALUE!</v>
      </c>
      <c r="C2689" s="12" t="e">
        <v>#VALUE!</v>
      </c>
      <c r="D2689" t="e">
        <v>#VALUE!</v>
      </c>
      <c r="E2689" s="12" t="e">
        <v>#VALUE!</v>
      </c>
    </row>
    <row r="2690" spans="1:5" x14ac:dyDescent="0.25">
      <c r="A2690" s="1">
        <v>41967</v>
      </c>
      <c r="B2690" t="e">
        <v>#VALUE!</v>
      </c>
      <c r="C2690" s="12" t="e">
        <v>#VALUE!</v>
      </c>
      <c r="D2690" t="e">
        <v>#VALUE!</v>
      </c>
      <c r="E2690" s="12" t="e">
        <v>#VALUE!</v>
      </c>
    </row>
    <row r="2691" spans="1:5" x14ac:dyDescent="0.25">
      <c r="A2691" s="1">
        <v>41968</v>
      </c>
      <c r="B2691" t="e">
        <v>#N/A</v>
      </c>
      <c r="C2691" s="12" t="e">
        <v>#N/A</v>
      </c>
      <c r="D2691" t="e">
        <v>#VALUE!</v>
      </c>
      <c r="E2691" s="12" t="e">
        <v>#VALUE!</v>
      </c>
    </row>
    <row r="2692" spans="1:5" x14ac:dyDescent="0.25">
      <c r="A2692" s="1">
        <v>41969</v>
      </c>
      <c r="B2692" t="e">
        <v>#N/A</v>
      </c>
      <c r="C2692" s="12" t="e">
        <v>#N/A</v>
      </c>
      <c r="D2692" t="e">
        <v>#VALUE!</v>
      </c>
      <c r="E2692" s="12" t="e">
        <v>#VALUE!</v>
      </c>
    </row>
    <row r="2693" spans="1:5" x14ac:dyDescent="0.25">
      <c r="A2693" s="1">
        <v>41971</v>
      </c>
      <c r="B2693" t="e">
        <v>#N/A</v>
      </c>
      <c r="C2693" s="12" t="e">
        <v>#N/A</v>
      </c>
      <c r="D2693" t="e">
        <v>#VALUE!</v>
      </c>
      <c r="E2693" s="12" t="e">
        <v>#VALUE!</v>
      </c>
    </row>
    <row r="2694" spans="1:5" x14ac:dyDescent="0.25">
      <c r="A2694" s="1">
        <v>41974</v>
      </c>
      <c r="B2694" t="e">
        <v>#N/A</v>
      </c>
      <c r="C2694" s="12" t="e">
        <v>#N/A</v>
      </c>
      <c r="D2694" t="e">
        <v>#VALUE!</v>
      </c>
      <c r="E2694" s="12" t="e">
        <v>#VALUE!</v>
      </c>
    </row>
    <row r="2695" spans="1:5" x14ac:dyDescent="0.25">
      <c r="A2695" s="1">
        <v>41975</v>
      </c>
      <c r="B2695" t="e">
        <v>#N/A</v>
      </c>
      <c r="C2695" s="12" t="e">
        <v>#N/A</v>
      </c>
      <c r="D2695" t="e">
        <v>#VALUE!</v>
      </c>
      <c r="E2695" s="12" t="e">
        <v>#VALUE!</v>
      </c>
    </row>
    <row r="2696" spans="1:5" x14ac:dyDescent="0.25">
      <c r="A2696" s="1">
        <v>41976</v>
      </c>
      <c r="B2696" t="e">
        <v>#N/A</v>
      </c>
      <c r="C2696" s="12" t="e">
        <v>#N/A</v>
      </c>
      <c r="D2696" t="e">
        <v>#VALUE!</v>
      </c>
      <c r="E2696" s="12" t="e">
        <v>#VALUE!</v>
      </c>
    </row>
    <row r="2697" spans="1:5" x14ac:dyDescent="0.25">
      <c r="A2697" s="1">
        <v>41977</v>
      </c>
      <c r="B2697" t="e">
        <v>#N/A</v>
      </c>
      <c r="C2697" s="12" t="e">
        <v>#N/A</v>
      </c>
      <c r="D2697" t="e">
        <v>#VALUE!</v>
      </c>
      <c r="E2697" s="12" t="e">
        <v>#VALUE!</v>
      </c>
    </row>
    <row r="2698" spans="1:5" x14ac:dyDescent="0.25">
      <c r="A2698" s="1">
        <v>41978</v>
      </c>
      <c r="B2698" t="e">
        <v>#N/A</v>
      </c>
      <c r="C2698" s="12" t="e">
        <v>#N/A</v>
      </c>
      <c r="D2698" t="e">
        <v>#VALUE!</v>
      </c>
      <c r="E2698" s="12" t="e">
        <v>#VALUE!</v>
      </c>
    </row>
    <row r="2699" spans="1:5" x14ac:dyDescent="0.25">
      <c r="A2699" s="1">
        <v>41981</v>
      </c>
      <c r="B2699" t="e">
        <v>#N/A</v>
      </c>
      <c r="C2699" s="12" t="e">
        <v>#N/A</v>
      </c>
      <c r="D2699" t="e">
        <v>#VALUE!</v>
      </c>
      <c r="E2699" s="12" t="e">
        <v>#VALUE!</v>
      </c>
    </row>
    <row r="2700" spans="1:5" x14ac:dyDescent="0.25">
      <c r="A2700" s="1">
        <v>41982</v>
      </c>
      <c r="B2700" t="e">
        <v>#N/A</v>
      </c>
      <c r="C2700" s="12" t="e">
        <v>#N/A</v>
      </c>
      <c r="D2700" t="e">
        <v>#VALUE!</v>
      </c>
      <c r="E2700" s="12" t="e">
        <v>#VALUE!</v>
      </c>
    </row>
    <row r="2701" spans="1:5" x14ac:dyDescent="0.25">
      <c r="A2701" s="1">
        <v>41983</v>
      </c>
      <c r="B2701" t="e">
        <v>#N/A</v>
      </c>
      <c r="C2701" s="12" t="e">
        <v>#N/A</v>
      </c>
      <c r="D2701" t="e">
        <v>#VALUE!</v>
      </c>
      <c r="E2701" s="12" t="e">
        <v>#VALUE!</v>
      </c>
    </row>
    <row r="2702" spans="1:5" x14ac:dyDescent="0.25">
      <c r="A2702" s="1">
        <v>41984</v>
      </c>
      <c r="B2702" t="e">
        <v>#N/A</v>
      </c>
      <c r="C2702" s="12" t="e">
        <v>#N/A</v>
      </c>
      <c r="D2702" t="e">
        <v>#VALUE!</v>
      </c>
      <c r="E2702" s="12" t="e">
        <v>#VALUE!</v>
      </c>
    </row>
    <row r="2703" spans="1:5" x14ac:dyDescent="0.25">
      <c r="A2703" s="1">
        <v>41985</v>
      </c>
      <c r="B2703" t="e">
        <v>#N/A</v>
      </c>
      <c r="C2703" s="12" t="e">
        <v>#N/A</v>
      </c>
      <c r="D2703" t="e">
        <v>#VALUE!</v>
      </c>
      <c r="E2703" s="12" t="e">
        <v>#VALUE!</v>
      </c>
    </row>
    <row r="2704" spans="1:5" x14ac:dyDescent="0.25">
      <c r="A2704" s="1">
        <v>41988</v>
      </c>
      <c r="B2704" t="e">
        <v>#N/A</v>
      </c>
      <c r="C2704" s="12" t="e">
        <v>#N/A</v>
      </c>
      <c r="D2704" t="e">
        <v>#VALUE!</v>
      </c>
      <c r="E2704" s="12" t="e">
        <v>#VALUE!</v>
      </c>
    </row>
    <row r="2705" spans="1:5" x14ac:dyDescent="0.25">
      <c r="A2705" s="1">
        <v>41989</v>
      </c>
      <c r="B2705" t="e">
        <v>#N/A</v>
      </c>
      <c r="C2705" s="12" t="e">
        <v>#N/A</v>
      </c>
      <c r="D2705" t="e">
        <v>#VALUE!</v>
      </c>
      <c r="E2705" s="12" t="e">
        <v>#VALUE!</v>
      </c>
    </row>
    <row r="2706" spans="1:5" x14ac:dyDescent="0.25">
      <c r="A2706" s="1">
        <v>41990</v>
      </c>
      <c r="B2706" t="e">
        <v>#N/A</v>
      </c>
      <c r="C2706" s="12" t="e">
        <v>#N/A</v>
      </c>
      <c r="D2706" t="e">
        <v>#VALUE!</v>
      </c>
      <c r="E2706" s="12" t="e">
        <v>#VALUE!</v>
      </c>
    </row>
    <row r="2707" spans="1:5" x14ac:dyDescent="0.25">
      <c r="A2707" s="1">
        <v>41991</v>
      </c>
      <c r="B2707" t="e">
        <v>#N/A</v>
      </c>
      <c r="C2707" s="12" t="e">
        <v>#N/A</v>
      </c>
      <c r="D2707" t="e">
        <v>#VALUE!</v>
      </c>
      <c r="E2707" s="12" t="e">
        <v>#VALUE!</v>
      </c>
    </row>
    <row r="2708" spans="1:5" x14ac:dyDescent="0.25">
      <c r="A2708" s="1">
        <v>41992</v>
      </c>
      <c r="B2708" t="e">
        <v>#N/A</v>
      </c>
      <c r="C2708" s="12" t="e">
        <v>#N/A</v>
      </c>
      <c r="D2708" t="e">
        <v>#VALUE!</v>
      </c>
      <c r="E2708" s="12" t="e">
        <v>#VALUE!</v>
      </c>
    </row>
    <row r="2709" spans="1:5" x14ac:dyDescent="0.25">
      <c r="A2709" s="1">
        <v>41995</v>
      </c>
      <c r="B2709" t="e">
        <v>#N/A</v>
      </c>
      <c r="C2709" s="12" t="e">
        <v>#N/A</v>
      </c>
      <c r="D2709" t="e">
        <v>#VALUE!</v>
      </c>
      <c r="E2709" s="12" t="e">
        <v>#VALUE!</v>
      </c>
    </row>
    <row r="2710" spans="1:5" x14ac:dyDescent="0.25">
      <c r="A2710" s="1">
        <v>41996</v>
      </c>
      <c r="B2710" t="e">
        <v>#N/A</v>
      </c>
      <c r="C2710" s="12" t="e">
        <v>#N/A</v>
      </c>
      <c r="D2710" t="e">
        <v>#VALUE!</v>
      </c>
      <c r="E2710" s="12" t="e">
        <v>#VALUE!</v>
      </c>
    </row>
    <row r="2711" spans="1:5" x14ac:dyDescent="0.25">
      <c r="A2711" s="1">
        <v>41997</v>
      </c>
      <c r="B2711" t="e">
        <v>#N/A</v>
      </c>
      <c r="D2711" t="e">
        <v>#VALUE!</v>
      </c>
      <c r="E2711" s="12" t="e">
        <v>#VALUE!</v>
      </c>
    </row>
    <row r="2712" spans="1:5" x14ac:dyDescent="0.25">
      <c r="A2712" s="1">
        <v>41999</v>
      </c>
      <c r="B2712" t="e">
        <v>#N/A</v>
      </c>
      <c r="D2712" t="e">
        <v>#VALUE!</v>
      </c>
      <c r="E2712" s="12" t="e">
        <v>#VALUE!</v>
      </c>
    </row>
    <row r="2713" spans="1:5" x14ac:dyDescent="0.25">
      <c r="A2713" s="1">
        <v>42002</v>
      </c>
      <c r="B2713" t="e">
        <v>#N/A</v>
      </c>
      <c r="D2713" t="e">
        <v>#VALUE!</v>
      </c>
      <c r="E2713" s="12" t="e">
        <v>#VALUE!</v>
      </c>
    </row>
    <row r="2714" spans="1:5" x14ac:dyDescent="0.25">
      <c r="A2714" s="1">
        <v>42003</v>
      </c>
      <c r="B2714" t="e">
        <v>#N/A</v>
      </c>
      <c r="D2714" t="e">
        <v>#VALUE!</v>
      </c>
      <c r="E2714" s="12" t="e">
        <v>#VALUE!</v>
      </c>
    </row>
    <row r="2715" spans="1:5" x14ac:dyDescent="0.25">
      <c r="A2715" s="1">
        <v>42004</v>
      </c>
      <c r="B2715" t="e">
        <v>#N/A</v>
      </c>
      <c r="D2715" t="e">
        <v>#VALUE!</v>
      </c>
      <c r="E2715" s="12" t="e">
        <v>#VALUE!</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4517"/>
  <sheetViews>
    <sheetView topLeftCell="A4214" workbookViewId="0">
      <selection activeCell="B8" sqref="B8"/>
    </sheetView>
  </sheetViews>
  <sheetFormatPr defaultRowHeight="15" x14ac:dyDescent="0.25"/>
  <cols>
    <col min="1" max="1" width="13.140625" bestFit="1" customWidth="1"/>
    <col min="2" max="2" width="16.85546875" bestFit="1" customWidth="1"/>
    <col min="3" max="4" width="12" bestFit="1" customWidth="1"/>
    <col min="5"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30" t="s">
        <v>7</v>
      </c>
      <c r="B3" t="s">
        <v>92</v>
      </c>
    </row>
    <row r="4" spans="1:2" x14ac:dyDescent="0.25">
      <c r="A4" s="29">
        <v>38072</v>
      </c>
      <c r="B4" s="31"/>
    </row>
    <row r="5" spans="1:2" x14ac:dyDescent="0.25">
      <c r="A5" s="29">
        <v>38075</v>
      </c>
      <c r="B5" s="31"/>
    </row>
    <row r="6" spans="1:2" x14ac:dyDescent="0.25">
      <c r="A6" s="29">
        <v>38076</v>
      </c>
      <c r="B6" s="31"/>
    </row>
    <row r="7" spans="1:2" x14ac:dyDescent="0.25">
      <c r="A7" s="29">
        <v>38077</v>
      </c>
      <c r="B7" s="31"/>
    </row>
    <row r="8" spans="1:2" x14ac:dyDescent="0.25">
      <c r="A8" s="29">
        <v>38078</v>
      </c>
      <c r="B8" s="31"/>
    </row>
    <row r="9" spans="1:2" x14ac:dyDescent="0.25">
      <c r="A9" s="29">
        <v>38079</v>
      </c>
      <c r="B9" s="31"/>
    </row>
    <row r="10" spans="1:2" x14ac:dyDescent="0.25">
      <c r="A10" s="29">
        <v>38082</v>
      </c>
      <c r="B10" s="31"/>
    </row>
    <row r="11" spans="1:2" x14ac:dyDescent="0.25">
      <c r="A11" s="29">
        <v>38083</v>
      </c>
      <c r="B11" s="31"/>
    </row>
    <row r="12" spans="1:2" x14ac:dyDescent="0.25">
      <c r="A12" s="29">
        <v>38084</v>
      </c>
      <c r="B12" s="31"/>
    </row>
    <row r="13" spans="1:2" x14ac:dyDescent="0.25">
      <c r="A13" s="29">
        <v>38085</v>
      </c>
      <c r="B13" s="31"/>
    </row>
    <row r="14" spans="1:2" x14ac:dyDescent="0.25">
      <c r="A14" s="29">
        <v>38089</v>
      </c>
      <c r="B14" s="31"/>
    </row>
    <row r="15" spans="1:2" x14ac:dyDescent="0.25">
      <c r="A15" s="29">
        <v>38090</v>
      </c>
      <c r="B15" s="31"/>
    </row>
    <row r="16" spans="1:2" x14ac:dyDescent="0.25">
      <c r="A16" s="29">
        <v>38091</v>
      </c>
      <c r="B16" s="31"/>
    </row>
    <row r="17" spans="1:2" x14ac:dyDescent="0.25">
      <c r="A17" s="29">
        <v>38092</v>
      </c>
      <c r="B17" s="31"/>
    </row>
    <row r="18" spans="1:2" x14ac:dyDescent="0.25">
      <c r="A18" s="29">
        <v>38093</v>
      </c>
      <c r="B18" s="31"/>
    </row>
    <row r="19" spans="1:2" x14ac:dyDescent="0.25">
      <c r="A19" s="29">
        <v>38096</v>
      </c>
      <c r="B19" s="31"/>
    </row>
    <row r="20" spans="1:2" x14ac:dyDescent="0.25">
      <c r="A20" s="29">
        <v>38097</v>
      </c>
      <c r="B20" s="31"/>
    </row>
    <row r="21" spans="1:2" x14ac:dyDescent="0.25">
      <c r="A21" s="29">
        <v>38098</v>
      </c>
      <c r="B21" s="31"/>
    </row>
    <row r="22" spans="1:2" x14ac:dyDescent="0.25">
      <c r="A22" s="29">
        <v>38099</v>
      </c>
      <c r="B22" s="31"/>
    </row>
    <row r="23" spans="1:2" x14ac:dyDescent="0.25">
      <c r="A23" s="29">
        <v>38100</v>
      </c>
      <c r="B23" s="31"/>
    </row>
    <row r="24" spans="1:2" x14ac:dyDescent="0.25">
      <c r="A24" s="29">
        <v>38103</v>
      </c>
      <c r="B24" s="31"/>
    </row>
    <row r="25" spans="1:2" x14ac:dyDescent="0.25">
      <c r="A25" s="29">
        <v>38104</v>
      </c>
      <c r="B25" s="31"/>
    </row>
    <row r="26" spans="1:2" x14ac:dyDescent="0.25">
      <c r="A26" s="29">
        <v>38105</v>
      </c>
      <c r="B26" s="31"/>
    </row>
    <row r="27" spans="1:2" x14ac:dyDescent="0.25">
      <c r="A27" s="29">
        <v>38106</v>
      </c>
      <c r="B27" s="31"/>
    </row>
    <row r="28" spans="1:2" x14ac:dyDescent="0.25">
      <c r="A28" s="29">
        <v>38107</v>
      </c>
      <c r="B28" s="31"/>
    </row>
    <row r="29" spans="1:2" x14ac:dyDescent="0.25">
      <c r="A29" s="29">
        <v>38110</v>
      </c>
      <c r="B29" s="31"/>
    </row>
    <row r="30" spans="1:2" x14ac:dyDescent="0.25">
      <c r="A30" s="29">
        <v>38111</v>
      </c>
      <c r="B30" s="31"/>
    </row>
    <row r="31" spans="1:2" x14ac:dyDescent="0.25">
      <c r="A31" s="29">
        <v>38112</v>
      </c>
      <c r="B31" s="31"/>
    </row>
    <row r="32" spans="1:2" x14ac:dyDescent="0.25">
      <c r="A32" s="29">
        <v>38113</v>
      </c>
      <c r="B32" s="31"/>
    </row>
    <row r="33" spans="1:2" x14ac:dyDescent="0.25">
      <c r="A33" s="29">
        <v>38114</v>
      </c>
      <c r="B33" s="31"/>
    </row>
    <row r="34" spans="1:2" x14ac:dyDescent="0.25">
      <c r="A34" s="29">
        <v>38117</v>
      </c>
      <c r="B34" s="31"/>
    </row>
    <row r="35" spans="1:2" x14ac:dyDescent="0.25">
      <c r="A35" s="29">
        <v>38118</v>
      </c>
      <c r="B35" s="31"/>
    </row>
    <row r="36" spans="1:2" x14ac:dyDescent="0.25">
      <c r="A36" s="29">
        <v>38119</v>
      </c>
      <c r="B36" s="31"/>
    </row>
    <row r="37" spans="1:2" x14ac:dyDescent="0.25">
      <c r="A37" s="29">
        <v>38120</v>
      </c>
      <c r="B37" s="31"/>
    </row>
    <row r="38" spans="1:2" x14ac:dyDescent="0.25">
      <c r="A38" s="29">
        <v>38121</v>
      </c>
      <c r="B38" s="31"/>
    </row>
    <row r="39" spans="1:2" x14ac:dyDescent="0.25">
      <c r="A39" s="29">
        <v>38124</v>
      </c>
      <c r="B39" s="31"/>
    </row>
    <row r="40" spans="1:2" x14ac:dyDescent="0.25">
      <c r="A40" s="29">
        <v>38125</v>
      </c>
      <c r="B40" s="31"/>
    </row>
    <row r="41" spans="1:2" x14ac:dyDescent="0.25">
      <c r="A41" s="29">
        <v>38126</v>
      </c>
      <c r="B41" s="31"/>
    </row>
    <row r="42" spans="1:2" x14ac:dyDescent="0.25">
      <c r="A42" s="29">
        <v>38127</v>
      </c>
      <c r="B42" s="31"/>
    </row>
    <row r="43" spans="1:2" x14ac:dyDescent="0.25">
      <c r="A43" s="29">
        <v>38128</v>
      </c>
      <c r="B43" s="31"/>
    </row>
    <row r="44" spans="1:2" x14ac:dyDescent="0.25">
      <c r="A44" s="29">
        <v>38131</v>
      </c>
      <c r="B44" s="31"/>
    </row>
    <row r="45" spans="1:2" x14ac:dyDescent="0.25">
      <c r="A45" s="29">
        <v>38132</v>
      </c>
      <c r="B45" s="31"/>
    </row>
    <row r="46" spans="1:2" x14ac:dyDescent="0.25">
      <c r="A46" s="29">
        <v>38133</v>
      </c>
      <c r="B46" s="31"/>
    </row>
    <row r="47" spans="1:2" x14ac:dyDescent="0.25">
      <c r="A47" s="29">
        <v>38134</v>
      </c>
      <c r="B47" s="31"/>
    </row>
    <row r="48" spans="1:2" x14ac:dyDescent="0.25">
      <c r="A48" s="29">
        <v>38135</v>
      </c>
      <c r="B48" s="31"/>
    </row>
    <row r="49" spans="1:2" x14ac:dyDescent="0.25">
      <c r="A49" s="29">
        <v>38139</v>
      </c>
      <c r="B49" s="31"/>
    </row>
    <row r="50" spans="1:2" x14ac:dyDescent="0.25">
      <c r="A50" s="29">
        <v>38140</v>
      </c>
      <c r="B50" s="31"/>
    </row>
    <row r="51" spans="1:2" x14ac:dyDescent="0.25">
      <c r="A51" s="29">
        <v>38141</v>
      </c>
      <c r="B51" s="31"/>
    </row>
    <row r="52" spans="1:2" x14ac:dyDescent="0.25">
      <c r="A52" s="29">
        <v>38142</v>
      </c>
      <c r="B52" s="31"/>
    </row>
    <row r="53" spans="1:2" x14ac:dyDescent="0.25">
      <c r="A53" s="29">
        <v>38145</v>
      </c>
      <c r="B53" s="31"/>
    </row>
    <row r="54" spans="1:2" x14ac:dyDescent="0.25">
      <c r="A54" s="29">
        <v>38146</v>
      </c>
      <c r="B54" s="31"/>
    </row>
    <row r="55" spans="1:2" x14ac:dyDescent="0.25">
      <c r="A55" s="29">
        <v>38147</v>
      </c>
      <c r="B55" s="31"/>
    </row>
    <row r="56" spans="1:2" x14ac:dyDescent="0.25">
      <c r="A56" s="29">
        <v>38148</v>
      </c>
      <c r="B56" s="31"/>
    </row>
    <row r="57" spans="1:2" x14ac:dyDescent="0.25">
      <c r="A57" s="29">
        <v>38152</v>
      </c>
      <c r="B57" s="31"/>
    </row>
    <row r="58" spans="1:2" x14ac:dyDescent="0.25">
      <c r="A58" s="29">
        <v>38153</v>
      </c>
      <c r="B58" s="31"/>
    </row>
    <row r="59" spans="1:2" x14ac:dyDescent="0.25">
      <c r="A59" s="29">
        <v>38154</v>
      </c>
      <c r="B59" s="31"/>
    </row>
    <row r="60" spans="1:2" x14ac:dyDescent="0.25">
      <c r="A60" s="29">
        <v>38155</v>
      </c>
      <c r="B60" s="31"/>
    </row>
    <row r="61" spans="1:2" x14ac:dyDescent="0.25">
      <c r="A61" s="29">
        <v>38156</v>
      </c>
      <c r="B61" s="31"/>
    </row>
    <row r="62" spans="1:2" x14ac:dyDescent="0.25">
      <c r="A62" s="29">
        <v>38159</v>
      </c>
      <c r="B62" s="31"/>
    </row>
    <row r="63" spans="1:2" x14ac:dyDescent="0.25">
      <c r="A63" s="29">
        <v>38160</v>
      </c>
      <c r="B63" s="31"/>
    </row>
    <row r="64" spans="1:2" x14ac:dyDescent="0.25">
      <c r="A64" s="29">
        <v>38161</v>
      </c>
      <c r="B64" s="31"/>
    </row>
    <row r="65" spans="1:2" x14ac:dyDescent="0.25">
      <c r="A65" s="29">
        <v>38162</v>
      </c>
      <c r="B65" s="31"/>
    </row>
    <row r="66" spans="1:2" x14ac:dyDescent="0.25">
      <c r="A66" s="29">
        <v>38163</v>
      </c>
      <c r="B66" s="31"/>
    </row>
    <row r="67" spans="1:2" x14ac:dyDescent="0.25">
      <c r="A67" s="29">
        <v>38166</v>
      </c>
      <c r="B67" s="31"/>
    </row>
    <row r="68" spans="1:2" x14ac:dyDescent="0.25">
      <c r="A68" s="29">
        <v>38167</v>
      </c>
      <c r="B68" s="31"/>
    </row>
    <row r="69" spans="1:2" x14ac:dyDescent="0.25">
      <c r="A69" s="29">
        <v>38168</v>
      </c>
      <c r="B69" s="31"/>
    </row>
    <row r="70" spans="1:2" x14ac:dyDescent="0.25">
      <c r="A70" s="29">
        <v>38169</v>
      </c>
      <c r="B70" s="31"/>
    </row>
    <row r="71" spans="1:2" x14ac:dyDescent="0.25">
      <c r="A71" s="29">
        <v>38170</v>
      </c>
      <c r="B71" s="31"/>
    </row>
    <row r="72" spans="1:2" x14ac:dyDescent="0.25">
      <c r="A72" s="29">
        <v>38174</v>
      </c>
      <c r="B72" s="31"/>
    </row>
    <row r="73" spans="1:2" x14ac:dyDescent="0.25">
      <c r="A73" s="29">
        <v>38175</v>
      </c>
      <c r="B73" s="31"/>
    </row>
    <row r="74" spans="1:2" x14ac:dyDescent="0.25">
      <c r="A74" s="29">
        <v>38176</v>
      </c>
      <c r="B74" s="31"/>
    </row>
    <row r="75" spans="1:2" x14ac:dyDescent="0.25">
      <c r="A75" s="29">
        <v>38177</v>
      </c>
      <c r="B75" s="31"/>
    </row>
    <row r="76" spans="1:2" x14ac:dyDescent="0.25">
      <c r="A76" s="29">
        <v>38180</v>
      </c>
      <c r="B76" s="31"/>
    </row>
    <row r="77" spans="1:2" x14ac:dyDescent="0.25">
      <c r="A77" s="29">
        <v>38181</v>
      </c>
      <c r="B77" s="31"/>
    </row>
    <row r="78" spans="1:2" x14ac:dyDescent="0.25">
      <c r="A78" s="29">
        <v>38182</v>
      </c>
      <c r="B78" s="31"/>
    </row>
    <row r="79" spans="1:2" x14ac:dyDescent="0.25">
      <c r="A79" s="29">
        <v>38183</v>
      </c>
      <c r="B79" s="31"/>
    </row>
    <row r="80" spans="1:2" x14ac:dyDescent="0.25">
      <c r="A80" s="29">
        <v>38184</v>
      </c>
      <c r="B80" s="31"/>
    </row>
    <row r="81" spans="1:2" x14ac:dyDescent="0.25">
      <c r="A81" s="29">
        <v>38187</v>
      </c>
      <c r="B81" s="31"/>
    </row>
    <row r="82" spans="1:2" x14ac:dyDescent="0.25">
      <c r="A82" s="29">
        <v>38188</v>
      </c>
      <c r="B82" s="31"/>
    </row>
    <row r="83" spans="1:2" x14ac:dyDescent="0.25">
      <c r="A83" s="29">
        <v>38189</v>
      </c>
      <c r="B83" s="31"/>
    </row>
    <row r="84" spans="1:2" x14ac:dyDescent="0.25">
      <c r="A84" s="29">
        <v>38190</v>
      </c>
      <c r="B84" s="31"/>
    </row>
    <row r="85" spans="1:2" x14ac:dyDescent="0.25">
      <c r="A85" s="29">
        <v>38191</v>
      </c>
      <c r="B85" s="31"/>
    </row>
    <row r="86" spans="1:2" x14ac:dyDescent="0.25">
      <c r="A86" s="29">
        <v>38194</v>
      </c>
      <c r="B86" s="31"/>
    </row>
    <row r="87" spans="1:2" x14ac:dyDescent="0.25">
      <c r="A87" s="29">
        <v>38195</v>
      </c>
      <c r="B87" s="31"/>
    </row>
    <row r="88" spans="1:2" x14ac:dyDescent="0.25">
      <c r="A88" s="29">
        <v>38196</v>
      </c>
      <c r="B88" s="31"/>
    </row>
    <row r="89" spans="1:2" x14ac:dyDescent="0.25">
      <c r="A89" s="29">
        <v>38197</v>
      </c>
      <c r="B89" s="31"/>
    </row>
    <row r="90" spans="1:2" x14ac:dyDescent="0.25">
      <c r="A90" s="29">
        <v>38198</v>
      </c>
      <c r="B90" s="31"/>
    </row>
    <row r="91" spans="1:2" x14ac:dyDescent="0.25">
      <c r="A91" s="29">
        <v>38201</v>
      </c>
      <c r="B91" s="31"/>
    </row>
    <row r="92" spans="1:2" x14ac:dyDescent="0.25">
      <c r="A92" s="29">
        <v>38202</v>
      </c>
      <c r="B92" s="31"/>
    </row>
    <row r="93" spans="1:2" x14ac:dyDescent="0.25">
      <c r="A93" s="29">
        <v>38203</v>
      </c>
      <c r="B93" s="31"/>
    </row>
    <row r="94" spans="1:2" x14ac:dyDescent="0.25">
      <c r="A94" s="29">
        <v>38204</v>
      </c>
      <c r="B94" s="31"/>
    </row>
    <row r="95" spans="1:2" x14ac:dyDescent="0.25">
      <c r="A95" s="29">
        <v>38205</v>
      </c>
      <c r="B95" s="31"/>
    </row>
    <row r="96" spans="1:2" x14ac:dyDescent="0.25">
      <c r="A96" s="29">
        <v>38208</v>
      </c>
      <c r="B96" s="31"/>
    </row>
    <row r="97" spans="1:2" x14ac:dyDescent="0.25">
      <c r="A97" s="29">
        <v>38209</v>
      </c>
      <c r="B97" s="31"/>
    </row>
    <row r="98" spans="1:2" x14ac:dyDescent="0.25">
      <c r="A98" s="29">
        <v>38210</v>
      </c>
      <c r="B98" s="31"/>
    </row>
    <row r="99" spans="1:2" x14ac:dyDescent="0.25">
      <c r="A99" s="29">
        <v>38211</v>
      </c>
      <c r="B99" s="31"/>
    </row>
    <row r="100" spans="1:2" x14ac:dyDescent="0.25">
      <c r="A100" s="29">
        <v>38212</v>
      </c>
      <c r="B100" s="31"/>
    </row>
    <row r="101" spans="1:2" x14ac:dyDescent="0.25">
      <c r="A101" s="29">
        <v>38215</v>
      </c>
      <c r="B101" s="31"/>
    </row>
    <row r="102" spans="1:2" x14ac:dyDescent="0.25">
      <c r="A102" s="29">
        <v>38216</v>
      </c>
      <c r="B102" s="31"/>
    </row>
    <row r="103" spans="1:2" x14ac:dyDescent="0.25">
      <c r="A103" s="29">
        <v>38217</v>
      </c>
      <c r="B103" s="31"/>
    </row>
    <row r="104" spans="1:2" x14ac:dyDescent="0.25">
      <c r="A104" s="29">
        <v>38218</v>
      </c>
      <c r="B104" s="31"/>
    </row>
    <row r="105" spans="1:2" x14ac:dyDescent="0.25">
      <c r="A105" s="29">
        <v>38219</v>
      </c>
      <c r="B105" s="31"/>
    </row>
    <row r="106" spans="1:2" x14ac:dyDescent="0.25">
      <c r="A106" s="29">
        <v>38222</v>
      </c>
      <c r="B106" s="31"/>
    </row>
    <row r="107" spans="1:2" x14ac:dyDescent="0.25">
      <c r="A107" s="29">
        <v>38223</v>
      </c>
      <c r="B107" s="31"/>
    </row>
    <row r="108" spans="1:2" x14ac:dyDescent="0.25">
      <c r="A108" s="29">
        <v>38224</v>
      </c>
      <c r="B108" s="31"/>
    </row>
    <row r="109" spans="1:2" x14ac:dyDescent="0.25">
      <c r="A109" s="29">
        <v>38225</v>
      </c>
      <c r="B109" s="31"/>
    </row>
    <row r="110" spans="1:2" x14ac:dyDescent="0.25">
      <c r="A110" s="29">
        <v>38226</v>
      </c>
      <c r="B110" s="31"/>
    </row>
    <row r="111" spans="1:2" x14ac:dyDescent="0.25">
      <c r="A111" s="29">
        <v>38229</v>
      </c>
      <c r="B111" s="31"/>
    </row>
    <row r="112" spans="1:2" x14ac:dyDescent="0.25">
      <c r="A112" s="29">
        <v>38230</v>
      </c>
      <c r="B112" s="31"/>
    </row>
    <row r="113" spans="1:2" x14ac:dyDescent="0.25">
      <c r="A113" s="29">
        <v>38231</v>
      </c>
      <c r="B113" s="31"/>
    </row>
    <row r="114" spans="1:2" x14ac:dyDescent="0.25">
      <c r="A114" s="29">
        <v>38232</v>
      </c>
      <c r="B114" s="31"/>
    </row>
    <row r="115" spans="1:2" x14ac:dyDescent="0.25">
      <c r="A115" s="29">
        <v>38233</v>
      </c>
      <c r="B115" s="31"/>
    </row>
    <row r="116" spans="1:2" x14ac:dyDescent="0.25">
      <c r="A116" s="29">
        <v>38237</v>
      </c>
      <c r="B116" s="31"/>
    </row>
    <row r="117" spans="1:2" x14ac:dyDescent="0.25">
      <c r="A117" s="29">
        <v>38238</v>
      </c>
      <c r="B117" s="31"/>
    </row>
    <row r="118" spans="1:2" x14ac:dyDescent="0.25">
      <c r="A118" s="29">
        <v>38239</v>
      </c>
      <c r="B118" s="31"/>
    </row>
    <row r="119" spans="1:2" x14ac:dyDescent="0.25">
      <c r="A119" s="29">
        <v>38240</v>
      </c>
      <c r="B119" s="31"/>
    </row>
    <row r="120" spans="1:2" x14ac:dyDescent="0.25">
      <c r="A120" s="29">
        <v>38243</v>
      </c>
      <c r="B120" s="31"/>
    </row>
    <row r="121" spans="1:2" x14ac:dyDescent="0.25">
      <c r="A121" s="29">
        <v>38244</v>
      </c>
      <c r="B121" s="31"/>
    </row>
    <row r="122" spans="1:2" x14ac:dyDescent="0.25">
      <c r="A122" s="29">
        <v>38245</v>
      </c>
      <c r="B122" s="31"/>
    </row>
    <row r="123" spans="1:2" x14ac:dyDescent="0.25">
      <c r="A123" s="29">
        <v>38246</v>
      </c>
      <c r="B123" s="31"/>
    </row>
    <row r="124" spans="1:2" x14ac:dyDescent="0.25">
      <c r="A124" s="29">
        <v>38247</v>
      </c>
      <c r="B124" s="31"/>
    </row>
    <row r="125" spans="1:2" x14ac:dyDescent="0.25">
      <c r="A125" s="29">
        <v>38250</v>
      </c>
      <c r="B125" s="31"/>
    </row>
    <row r="126" spans="1:2" x14ac:dyDescent="0.25">
      <c r="A126" s="29">
        <v>38251</v>
      </c>
      <c r="B126" s="31"/>
    </row>
    <row r="127" spans="1:2" x14ac:dyDescent="0.25">
      <c r="A127" s="29">
        <v>38252</v>
      </c>
      <c r="B127" s="31"/>
    </row>
    <row r="128" spans="1:2" x14ac:dyDescent="0.25">
      <c r="A128" s="29">
        <v>38253</v>
      </c>
      <c r="B128" s="31"/>
    </row>
    <row r="129" spans="1:2" x14ac:dyDescent="0.25">
      <c r="A129" s="29">
        <v>38254</v>
      </c>
      <c r="B129" s="31"/>
    </row>
    <row r="130" spans="1:2" x14ac:dyDescent="0.25">
      <c r="A130" s="29">
        <v>38257</v>
      </c>
      <c r="B130" s="31"/>
    </row>
    <row r="131" spans="1:2" x14ac:dyDescent="0.25">
      <c r="A131" s="29">
        <v>38258</v>
      </c>
      <c r="B131" s="31"/>
    </row>
    <row r="132" spans="1:2" x14ac:dyDescent="0.25">
      <c r="A132" s="29">
        <v>38259</v>
      </c>
      <c r="B132" s="31"/>
    </row>
    <row r="133" spans="1:2" x14ac:dyDescent="0.25">
      <c r="A133" s="29">
        <v>38260</v>
      </c>
      <c r="B133" s="31"/>
    </row>
    <row r="134" spans="1:2" x14ac:dyDescent="0.25">
      <c r="A134" s="29">
        <v>38261</v>
      </c>
      <c r="B134" s="31"/>
    </row>
    <row r="135" spans="1:2" x14ac:dyDescent="0.25">
      <c r="A135" s="29">
        <v>38264</v>
      </c>
      <c r="B135" s="31"/>
    </row>
    <row r="136" spans="1:2" x14ac:dyDescent="0.25">
      <c r="A136" s="29">
        <v>38265</v>
      </c>
      <c r="B136" s="31"/>
    </row>
    <row r="137" spans="1:2" x14ac:dyDescent="0.25">
      <c r="A137" s="29">
        <v>38266</v>
      </c>
      <c r="B137" s="31"/>
    </row>
    <row r="138" spans="1:2" x14ac:dyDescent="0.25">
      <c r="A138" s="29">
        <v>38267</v>
      </c>
      <c r="B138" s="31"/>
    </row>
    <row r="139" spans="1:2" x14ac:dyDescent="0.25">
      <c r="A139" s="29">
        <v>38268</v>
      </c>
      <c r="B139" s="31"/>
    </row>
    <row r="140" spans="1:2" x14ac:dyDescent="0.25">
      <c r="A140" s="29">
        <v>38271</v>
      </c>
      <c r="B140" s="31"/>
    </row>
    <row r="141" spans="1:2" x14ac:dyDescent="0.25">
      <c r="A141" s="29">
        <v>38272</v>
      </c>
      <c r="B141" s="31"/>
    </row>
    <row r="142" spans="1:2" x14ac:dyDescent="0.25">
      <c r="A142" s="29">
        <v>38273</v>
      </c>
      <c r="B142" s="31"/>
    </row>
    <row r="143" spans="1:2" x14ac:dyDescent="0.25">
      <c r="A143" s="29">
        <v>38274</v>
      </c>
      <c r="B143" s="31"/>
    </row>
    <row r="144" spans="1:2" x14ac:dyDescent="0.25">
      <c r="A144" s="29">
        <v>38275</v>
      </c>
      <c r="B144" s="31"/>
    </row>
    <row r="145" spans="1:2" x14ac:dyDescent="0.25">
      <c r="A145" s="29">
        <v>38278</v>
      </c>
      <c r="B145" s="31"/>
    </row>
    <row r="146" spans="1:2" x14ac:dyDescent="0.25">
      <c r="A146" s="29">
        <v>38279</v>
      </c>
      <c r="B146" s="31"/>
    </row>
    <row r="147" spans="1:2" x14ac:dyDescent="0.25">
      <c r="A147" s="29">
        <v>38280</v>
      </c>
      <c r="B147" s="31"/>
    </row>
    <row r="148" spans="1:2" x14ac:dyDescent="0.25">
      <c r="A148" s="29">
        <v>38281</v>
      </c>
      <c r="B148" s="31"/>
    </row>
    <row r="149" spans="1:2" x14ac:dyDescent="0.25">
      <c r="A149" s="29">
        <v>38282</v>
      </c>
      <c r="B149" s="31"/>
    </row>
    <row r="150" spans="1:2" x14ac:dyDescent="0.25">
      <c r="A150" s="29">
        <v>38285</v>
      </c>
      <c r="B150" s="31"/>
    </row>
    <row r="151" spans="1:2" x14ac:dyDescent="0.25">
      <c r="A151" s="29">
        <v>38286</v>
      </c>
      <c r="B151" s="31"/>
    </row>
    <row r="152" spans="1:2" x14ac:dyDescent="0.25">
      <c r="A152" s="29">
        <v>38287</v>
      </c>
      <c r="B152" s="31"/>
    </row>
    <row r="153" spans="1:2" x14ac:dyDescent="0.25">
      <c r="A153" s="29">
        <v>38288</v>
      </c>
      <c r="B153" s="31"/>
    </row>
    <row r="154" spans="1:2" x14ac:dyDescent="0.25">
      <c r="A154" s="29">
        <v>38289</v>
      </c>
      <c r="B154" s="31"/>
    </row>
    <row r="155" spans="1:2" x14ac:dyDescent="0.25">
      <c r="A155" s="29">
        <v>38292</v>
      </c>
      <c r="B155" s="31"/>
    </row>
    <row r="156" spans="1:2" x14ac:dyDescent="0.25">
      <c r="A156" s="29">
        <v>38293</v>
      </c>
      <c r="B156" s="31"/>
    </row>
    <row r="157" spans="1:2" x14ac:dyDescent="0.25">
      <c r="A157" s="29">
        <v>38294</v>
      </c>
      <c r="B157" s="31"/>
    </row>
    <row r="158" spans="1:2" x14ac:dyDescent="0.25">
      <c r="A158" s="29">
        <v>38295</v>
      </c>
      <c r="B158" s="31"/>
    </row>
    <row r="159" spans="1:2" x14ac:dyDescent="0.25">
      <c r="A159" s="29">
        <v>38296</v>
      </c>
      <c r="B159" s="31"/>
    </row>
    <row r="160" spans="1:2" x14ac:dyDescent="0.25">
      <c r="A160" s="29">
        <v>38299</v>
      </c>
      <c r="B160" s="31"/>
    </row>
    <row r="161" spans="1:2" x14ac:dyDescent="0.25">
      <c r="A161" s="29">
        <v>38300</v>
      </c>
      <c r="B161" s="31"/>
    </row>
    <row r="162" spans="1:2" x14ac:dyDescent="0.25">
      <c r="A162" s="29">
        <v>38301</v>
      </c>
      <c r="B162" s="31"/>
    </row>
    <row r="163" spans="1:2" x14ac:dyDescent="0.25">
      <c r="A163" s="29">
        <v>38302</v>
      </c>
      <c r="B163" s="31"/>
    </row>
    <row r="164" spans="1:2" x14ac:dyDescent="0.25">
      <c r="A164" s="29">
        <v>38303</v>
      </c>
      <c r="B164" s="31"/>
    </row>
    <row r="165" spans="1:2" x14ac:dyDescent="0.25">
      <c r="A165" s="29">
        <v>38306</v>
      </c>
      <c r="B165" s="31"/>
    </row>
    <row r="166" spans="1:2" x14ac:dyDescent="0.25">
      <c r="A166" s="29">
        <v>38307</v>
      </c>
      <c r="B166" s="31"/>
    </row>
    <row r="167" spans="1:2" x14ac:dyDescent="0.25">
      <c r="A167" s="29">
        <v>38308</v>
      </c>
      <c r="B167" s="31"/>
    </row>
    <row r="168" spans="1:2" x14ac:dyDescent="0.25">
      <c r="A168" s="29">
        <v>38309</v>
      </c>
      <c r="B168" s="31"/>
    </row>
    <row r="169" spans="1:2" x14ac:dyDescent="0.25">
      <c r="A169" s="29">
        <v>38310</v>
      </c>
      <c r="B169" s="31"/>
    </row>
    <row r="170" spans="1:2" x14ac:dyDescent="0.25">
      <c r="A170" s="29">
        <v>38313</v>
      </c>
      <c r="B170" s="31"/>
    </row>
    <row r="171" spans="1:2" x14ac:dyDescent="0.25">
      <c r="A171" s="29">
        <v>38314</v>
      </c>
      <c r="B171" s="31"/>
    </row>
    <row r="172" spans="1:2" x14ac:dyDescent="0.25">
      <c r="A172" s="29">
        <v>38315</v>
      </c>
      <c r="B172" s="31"/>
    </row>
    <row r="173" spans="1:2" x14ac:dyDescent="0.25">
      <c r="A173" s="29">
        <v>38317</v>
      </c>
      <c r="B173" s="31"/>
    </row>
    <row r="174" spans="1:2" x14ac:dyDescent="0.25">
      <c r="A174" s="29">
        <v>38320</v>
      </c>
      <c r="B174" s="31"/>
    </row>
    <row r="175" spans="1:2" x14ac:dyDescent="0.25">
      <c r="A175" s="29">
        <v>38321</v>
      </c>
      <c r="B175" s="31"/>
    </row>
    <row r="176" spans="1:2" x14ac:dyDescent="0.25">
      <c r="A176" s="29">
        <v>38322</v>
      </c>
      <c r="B176" s="31"/>
    </row>
    <row r="177" spans="1:2" x14ac:dyDescent="0.25">
      <c r="A177" s="29">
        <v>38323</v>
      </c>
      <c r="B177" s="31"/>
    </row>
    <row r="178" spans="1:2" x14ac:dyDescent="0.25">
      <c r="A178" s="29">
        <v>38324</v>
      </c>
      <c r="B178" s="31"/>
    </row>
    <row r="179" spans="1:2" x14ac:dyDescent="0.25">
      <c r="A179" s="29">
        <v>38327</v>
      </c>
      <c r="B179" s="31"/>
    </row>
    <row r="180" spans="1:2" x14ac:dyDescent="0.25">
      <c r="A180" s="29">
        <v>38328</v>
      </c>
      <c r="B180" s="31"/>
    </row>
    <row r="181" spans="1:2" x14ac:dyDescent="0.25">
      <c r="A181" s="29">
        <v>38329</v>
      </c>
      <c r="B181" s="31"/>
    </row>
    <row r="182" spans="1:2" x14ac:dyDescent="0.25">
      <c r="A182" s="29">
        <v>38330</v>
      </c>
      <c r="B182" s="31"/>
    </row>
    <row r="183" spans="1:2" x14ac:dyDescent="0.25">
      <c r="A183" s="29">
        <v>38331</v>
      </c>
      <c r="B183" s="31"/>
    </row>
    <row r="184" spans="1:2" x14ac:dyDescent="0.25">
      <c r="A184" s="29">
        <v>38334</v>
      </c>
      <c r="B184" s="31"/>
    </row>
    <row r="185" spans="1:2" x14ac:dyDescent="0.25">
      <c r="A185" s="29">
        <v>38335</v>
      </c>
      <c r="B185" s="31"/>
    </row>
    <row r="186" spans="1:2" x14ac:dyDescent="0.25">
      <c r="A186" s="29">
        <v>38336</v>
      </c>
      <c r="B186" s="31"/>
    </row>
    <row r="187" spans="1:2" x14ac:dyDescent="0.25">
      <c r="A187" s="29">
        <v>38337</v>
      </c>
      <c r="B187" s="31"/>
    </row>
    <row r="188" spans="1:2" x14ac:dyDescent="0.25">
      <c r="A188" s="29">
        <v>38338</v>
      </c>
      <c r="B188" s="31"/>
    </row>
    <row r="189" spans="1:2" x14ac:dyDescent="0.25">
      <c r="A189" s="29">
        <v>38341</v>
      </c>
      <c r="B189" s="31"/>
    </row>
    <row r="190" spans="1:2" x14ac:dyDescent="0.25">
      <c r="A190" s="29">
        <v>38342</v>
      </c>
      <c r="B190" s="31"/>
    </row>
    <row r="191" spans="1:2" x14ac:dyDescent="0.25">
      <c r="A191" s="29">
        <v>38343</v>
      </c>
      <c r="B191" s="31"/>
    </row>
    <row r="192" spans="1:2" x14ac:dyDescent="0.25">
      <c r="A192" s="29">
        <v>38344</v>
      </c>
      <c r="B192" s="31"/>
    </row>
    <row r="193" spans="1:2" x14ac:dyDescent="0.25">
      <c r="A193" s="29">
        <v>38348</v>
      </c>
      <c r="B193" s="31"/>
    </row>
    <row r="194" spans="1:2" x14ac:dyDescent="0.25">
      <c r="A194" s="29">
        <v>38349</v>
      </c>
      <c r="B194" s="31"/>
    </row>
    <row r="195" spans="1:2" x14ac:dyDescent="0.25">
      <c r="A195" s="29">
        <v>38350</v>
      </c>
      <c r="B195" s="31"/>
    </row>
    <row r="196" spans="1:2" x14ac:dyDescent="0.25">
      <c r="A196" s="29">
        <v>38351</v>
      </c>
      <c r="B196" s="31"/>
    </row>
    <row r="197" spans="1:2" x14ac:dyDescent="0.25">
      <c r="A197" s="29">
        <v>38352</v>
      </c>
      <c r="B197" s="31"/>
    </row>
    <row r="198" spans="1:2" x14ac:dyDescent="0.25">
      <c r="A198" s="29">
        <v>38355</v>
      </c>
      <c r="B198" s="31"/>
    </row>
    <row r="199" spans="1:2" x14ac:dyDescent="0.25">
      <c r="A199" s="29">
        <v>38356</v>
      </c>
      <c r="B199" s="31"/>
    </row>
    <row r="200" spans="1:2" x14ac:dyDescent="0.25">
      <c r="A200" s="29">
        <v>38357</v>
      </c>
      <c r="B200" s="31"/>
    </row>
    <row r="201" spans="1:2" x14ac:dyDescent="0.25">
      <c r="A201" s="29">
        <v>38358</v>
      </c>
      <c r="B201" s="31"/>
    </row>
    <row r="202" spans="1:2" x14ac:dyDescent="0.25">
      <c r="A202" s="29">
        <v>38359</v>
      </c>
      <c r="B202" s="31"/>
    </row>
    <row r="203" spans="1:2" x14ac:dyDescent="0.25">
      <c r="A203" s="29">
        <v>38362</v>
      </c>
      <c r="B203" s="31"/>
    </row>
    <row r="204" spans="1:2" x14ac:dyDescent="0.25">
      <c r="A204" s="29">
        <v>38363</v>
      </c>
      <c r="B204" s="31"/>
    </row>
    <row r="205" spans="1:2" x14ac:dyDescent="0.25">
      <c r="A205" s="29">
        <v>38364</v>
      </c>
      <c r="B205" s="31"/>
    </row>
    <row r="206" spans="1:2" x14ac:dyDescent="0.25">
      <c r="A206" s="29">
        <v>38365</v>
      </c>
      <c r="B206" s="31"/>
    </row>
    <row r="207" spans="1:2" x14ac:dyDescent="0.25">
      <c r="A207" s="29">
        <v>38366</v>
      </c>
      <c r="B207" s="31"/>
    </row>
    <row r="208" spans="1:2" x14ac:dyDescent="0.25">
      <c r="A208" s="29">
        <v>38370</v>
      </c>
      <c r="B208" s="31"/>
    </row>
    <row r="209" spans="1:2" x14ac:dyDescent="0.25">
      <c r="A209" s="29">
        <v>38371</v>
      </c>
      <c r="B209" s="31"/>
    </row>
    <row r="210" spans="1:2" x14ac:dyDescent="0.25">
      <c r="A210" s="29">
        <v>38372</v>
      </c>
      <c r="B210" s="31"/>
    </row>
    <row r="211" spans="1:2" x14ac:dyDescent="0.25">
      <c r="A211" s="29">
        <v>38373</v>
      </c>
      <c r="B211" s="31"/>
    </row>
    <row r="212" spans="1:2" x14ac:dyDescent="0.25">
      <c r="A212" s="29">
        <v>38376</v>
      </c>
      <c r="B212" s="31"/>
    </row>
    <row r="213" spans="1:2" x14ac:dyDescent="0.25">
      <c r="A213" s="29">
        <v>38377</v>
      </c>
      <c r="B213" s="31"/>
    </row>
    <row r="214" spans="1:2" x14ac:dyDescent="0.25">
      <c r="A214" s="29">
        <v>38378</v>
      </c>
      <c r="B214" s="31"/>
    </row>
    <row r="215" spans="1:2" x14ac:dyDescent="0.25">
      <c r="A215" s="29">
        <v>38379</v>
      </c>
      <c r="B215" s="31"/>
    </row>
    <row r="216" spans="1:2" x14ac:dyDescent="0.25">
      <c r="A216" s="29">
        <v>38380</v>
      </c>
      <c r="B216" s="31"/>
    </row>
    <row r="217" spans="1:2" x14ac:dyDescent="0.25">
      <c r="A217" s="29">
        <v>38383</v>
      </c>
      <c r="B217" s="31"/>
    </row>
    <row r="218" spans="1:2" x14ac:dyDescent="0.25">
      <c r="A218" s="29">
        <v>38384</v>
      </c>
      <c r="B218" s="31"/>
    </row>
    <row r="219" spans="1:2" x14ac:dyDescent="0.25">
      <c r="A219" s="29">
        <v>38385</v>
      </c>
      <c r="B219" s="31"/>
    </row>
    <row r="220" spans="1:2" x14ac:dyDescent="0.25">
      <c r="A220" s="29">
        <v>38386</v>
      </c>
      <c r="B220" s="31"/>
    </row>
    <row r="221" spans="1:2" x14ac:dyDescent="0.25">
      <c r="A221" s="29">
        <v>38387</v>
      </c>
      <c r="B221" s="31"/>
    </row>
    <row r="222" spans="1:2" x14ac:dyDescent="0.25">
      <c r="A222" s="29">
        <v>38390</v>
      </c>
      <c r="B222" s="31"/>
    </row>
    <row r="223" spans="1:2" x14ac:dyDescent="0.25">
      <c r="A223" s="29">
        <v>38391</v>
      </c>
      <c r="B223" s="31"/>
    </row>
    <row r="224" spans="1:2" x14ac:dyDescent="0.25">
      <c r="A224" s="29">
        <v>38392</v>
      </c>
      <c r="B224" s="31"/>
    </row>
    <row r="225" spans="1:2" x14ac:dyDescent="0.25">
      <c r="A225" s="29">
        <v>38393</v>
      </c>
      <c r="B225" s="31"/>
    </row>
    <row r="226" spans="1:2" x14ac:dyDescent="0.25">
      <c r="A226" s="29">
        <v>38394</v>
      </c>
      <c r="B226" s="31"/>
    </row>
    <row r="227" spans="1:2" x14ac:dyDescent="0.25">
      <c r="A227" s="29">
        <v>38397</v>
      </c>
      <c r="B227" s="31"/>
    </row>
    <row r="228" spans="1:2" x14ac:dyDescent="0.25">
      <c r="A228" s="29">
        <v>38398</v>
      </c>
      <c r="B228" s="31"/>
    </row>
    <row r="229" spans="1:2" x14ac:dyDescent="0.25">
      <c r="A229" s="29">
        <v>38399</v>
      </c>
      <c r="B229" s="31"/>
    </row>
    <row r="230" spans="1:2" x14ac:dyDescent="0.25">
      <c r="A230" s="29">
        <v>38400</v>
      </c>
      <c r="B230" s="31"/>
    </row>
    <row r="231" spans="1:2" x14ac:dyDescent="0.25">
      <c r="A231" s="29">
        <v>38401</v>
      </c>
      <c r="B231" s="31"/>
    </row>
    <row r="232" spans="1:2" x14ac:dyDescent="0.25">
      <c r="A232" s="29">
        <v>38405</v>
      </c>
      <c r="B232" s="31"/>
    </row>
    <row r="233" spans="1:2" x14ac:dyDescent="0.25">
      <c r="A233" s="29">
        <v>38406</v>
      </c>
      <c r="B233" s="31"/>
    </row>
    <row r="234" spans="1:2" x14ac:dyDescent="0.25">
      <c r="A234" s="29">
        <v>38407</v>
      </c>
      <c r="B234" s="31"/>
    </row>
    <row r="235" spans="1:2" x14ac:dyDescent="0.25">
      <c r="A235" s="29">
        <v>38408</v>
      </c>
      <c r="B235" s="31"/>
    </row>
    <row r="236" spans="1:2" x14ac:dyDescent="0.25">
      <c r="A236" s="29">
        <v>38411</v>
      </c>
      <c r="B236" s="31"/>
    </row>
    <row r="237" spans="1:2" x14ac:dyDescent="0.25">
      <c r="A237" s="29">
        <v>38412</v>
      </c>
      <c r="B237" s="31"/>
    </row>
    <row r="238" spans="1:2" x14ac:dyDescent="0.25">
      <c r="A238" s="29">
        <v>38413</v>
      </c>
      <c r="B238" s="31"/>
    </row>
    <row r="239" spans="1:2" x14ac:dyDescent="0.25">
      <c r="A239" s="29">
        <v>38414</v>
      </c>
      <c r="B239" s="31"/>
    </row>
    <row r="240" spans="1:2" x14ac:dyDescent="0.25">
      <c r="A240" s="29">
        <v>38415</v>
      </c>
      <c r="B240" s="31"/>
    </row>
    <row r="241" spans="1:2" x14ac:dyDescent="0.25">
      <c r="A241" s="29">
        <v>38418</v>
      </c>
      <c r="B241" s="31"/>
    </row>
    <row r="242" spans="1:2" x14ac:dyDescent="0.25">
      <c r="A242" s="29">
        <v>38419</v>
      </c>
      <c r="B242" s="31"/>
    </row>
    <row r="243" spans="1:2" x14ac:dyDescent="0.25">
      <c r="A243" s="29">
        <v>38420</v>
      </c>
      <c r="B243" s="31"/>
    </row>
    <row r="244" spans="1:2" x14ac:dyDescent="0.25">
      <c r="A244" s="29">
        <v>38421</v>
      </c>
      <c r="B244" s="31"/>
    </row>
    <row r="245" spans="1:2" x14ac:dyDescent="0.25">
      <c r="A245" s="29">
        <v>38422</v>
      </c>
      <c r="B245" s="31"/>
    </row>
    <row r="246" spans="1:2" x14ac:dyDescent="0.25">
      <c r="A246" s="29">
        <v>38425</v>
      </c>
      <c r="B246" s="31"/>
    </row>
    <row r="247" spans="1:2" x14ac:dyDescent="0.25">
      <c r="A247" s="29">
        <v>38426</v>
      </c>
      <c r="B247" s="31"/>
    </row>
    <row r="248" spans="1:2" x14ac:dyDescent="0.25">
      <c r="A248" s="29">
        <v>38427</v>
      </c>
      <c r="B248" s="31"/>
    </row>
    <row r="249" spans="1:2" x14ac:dyDescent="0.25">
      <c r="A249" s="29">
        <v>38428</v>
      </c>
      <c r="B249" s="31"/>
    </row>
    <row r="250" spans="1:2" x14ac:dyDescent="0.25">
      <c r="A250" s="29">
        <v>38429</v>
      </c>
      <c r="B250" s="31"/>
    </row>
    <row r="251" spans="1:2" x14ac:dyDescent="0.25">
      <c r="A251" s="29">
        <v>38432</v>
      </c>
      <c r="B251" s="31"/>
    </row>
    <row r="252" spans="1:2" x14ac:dyDescent="0.25">
      <c r="A252" s="29">
        <v>38433</v>
      </c>
      <c r="B252" s="31"/>
    </row>
    <row r="253" spans="1:2" x14ac:dyDescent="0.25">
      <c r="A253" s="29">
        <v>38434</v>
      </c>
      <c r="B253" s="31"/>
    </row>
    <row r="254" spans="1:2" x14ac:dyDescent="0.25">
      <c r="A254" s="29">
        <v>38435</v>
      </c>
      <c r="B254" s="31"/>
    </row>
    <row r="255" spans="1:2" x14ac:dyDescent="0.25">
      <c r="A255" s="29">
        <v>38439</v>
      </c>
      <c r="B255" s="31"/>
    </row>
    <row r="256" spans="1:2" x14ac:dyDescent="0.25">
      <c r="A256" s="29">
        <v>38440</v>
      </c>
      <c r="B256" s="31"/>
    </row>
    <row r="257" spans="1:2" x14ac:dyDescent="0.25">
      <c r="A257" s="29">
        <v>38441</v>
      </c>
      <c r="B257" s="31"/>
    </row>
    <row r="258" spans="1:2" x14ac:dyDescent="0.25">
      <c r="A258" s="29">
        <v>38442</v>
      </c>
      <c r="B258" s="31"/>
    </row>
    <row r="259" spans="1:2" x14ac:dyDescent="0.25">
      <c r="A259" s="29">
        <v>38443</v>
      </c>
      <c r="B259" s="31"/>
    </row>
    <row r="260" spans="1:2" x14ac:dyDescent="0.25">
      <c r="A260" s="29">
        <v>38446</v>
      </c>
      <c r="B260" s="31"/>
    </row>
    <row r="261" spans="1:2" x14ac:dyDescent="0.25">
      <c r="A261" s="29">
        <v>38447</v>
      </c>
      <c r="B261" s="31"/>
    </row>
    <row r="262" spans="1:2" x14ac:dyDescent="0.25">
      <c r="A262" s="29">
        <v>38448</v>
      </c>
      <c r="B262" s="31"/>
    </row>
    <row r="263" spans="1:2" x14ac:dyDescent="0.25">
      <c r="A263" s="29">
        <v>38449</v>
      </c>
      <c r="B263" s="31"/>
    </row>
    <row r="264" spans="1:2" x14ac:dyDescent="0.25">
      <c r="A264" s="29">
        <v>38450</v>
      </c>
      <c r="B264" s="31"/>
    </row>
    <row r="265" spans="1:2" x14ac:dyDescent="0.25">
      <c r="A265" s="29">
        <v>38453</v>
      </c>
      <c r="B265" s="31"/>
    </row>
    <row r="266" spans="1:2" x14ac:dyDescent="0.25">
      <c r="A266" s="29">
        <v>38454</v>
      </c>
      <c r="B266" s="31"/>
    </row>
    <row r="267" spans="1:2" x14ac:dyDescent="0.25">
      <c r="A267" s="29">
        <v>38455</v>
      </c>
      <c r="B267" s="31"/>
    </row>
    <row r="268" spans="1:2" x14ac:dyDescent="0.25">
      <c r="A268" s="29">
        <v>38456</v>
      </c>
      <c r="B268" s="31"/>
    </row>
    <row r="269" spans="1:2" x14ac:dyDescent="0.25">
      <c r="A269" s="29">
        <v>38457</v>
      </c>
      <c r="B269" s="31"/>
    </row>
    <row r="270" spans="1:2" x14ac:dyDescent="0.25">
      <c r="A270" s="29">
        <v>38460</v>
      </c>
      <c r="B270" s="31"/>
    </row>
    <row r="271" spans="1:2" x14ac:dyDescent="0.25">
      <c r="A271" s="29">
        <v>38461</v>
      </c>
      <c r="B271" s="31"/>
    </row>
    <row r="272" spans="1:2" x14ac:dyDescent="0.25">
      <c r="A272" s="29">
        <v>38462</v>
      </c>
      <c r="B272" s="31"/>
    </row>
    <row r="273" spans="1:2" x14ac:dyDescent="0.25">
      <c r="A273" s="29">
        <v>38463</v>
      </c>
      <c r="B273" s="31"/>
    </row>
    <row r="274" spans="1:2" x14ac:dyDescent="0.25">
      <c r="A274" s="29">
        <v>38464</v>
      </c>
      <c r="B274" s="31"/>
    </row>
    <row r="275" spans="1:2" x14ac:dyDescent="0.25">
      <c r="A275" s="29">
        <v>38467</v>
      </c>
      <c r="B275" s="31"/>
    </row>
    <row r="276" spans="1:2" x14ac:dyDescent="0.25">
      <c r="A276" s="29">
        <v>38468</v>
      </c>
      <c r="B276" s="31"/>
    </row>
    <row r="277" spans="1:2" x14ac:dyDescent="0.25">
      <c r="A277" s="29">
        <v>38469</v>
      </c>
      <c r="B277" s="31"/>
    </row>
    <row r="278" spans="1:2" x14ac:dyDescent="0.25">
      <c r="A278" s="29">
        <v>38470</v>
      </c>
      <c r="B278" s="31"/>
    </row>
    <row r="279" spans="1:2" x14ac:dyDescent="0.25">
      <c r="A279" s="29">
        <v>38471</v>
      </c>
      <c r="B279" s="31"/>
    </row>
    <row r="280" spans="1:2" x14ac:dyDescent="0.25">
      <c r="A280" s="29">
        <v>38474</v>
      </c>
      <c r="B280" s="31"/>
    </row>
    <row r="281" spans="1:2" x14ac:dyDescent="0.25">
      <c r="A281" s="29">
        <v>38475</v>
      </c>
      <c r="B281" s="31"/>
    </row>
    <row r="282" spans="1:2" x14ac:dyDescent="0.25">
      <c r="A282" s="29">
        <v>38476</v>
      </c>
      <c r="B282" s="31"/>
    </row>
    <row r="283" spans="1:2" x14ac:dyDescent="0.25">
      <c r="A283" s="29">
        <v>38477</v>
      </c>
      <c r="B283" s="31"/>
    </row>
    <row r="284" spans="1:2" x14ac:dyDescent="0.25">
      <c r="A284" s="29">
        <v>38478</v>
      </c>
      <c r="B284" s="31"/>
    </row>
    <row r="285" spans="1:2" x14ac:dyDescent="0.25">
      <c r="A285" s="29">
        <v>38481</v>
      </c>
      <c r="B285" s="31"/>
    </row>
    <row r="286" spans="1:2" x14ac:dyDescent="0.25">
      <c r="A286" s="29">
        <v>38482</v>
      </c>
      <c r="B286" s="31"/>
    </row>
    <row r="287" spans="1:2" x14ac:dyDescent="0.25">
      <c r="A287" s="29">
        <v>38483</v>
      </c>
      <c r="B287" s="31"/>
    </row>
    <row r="288" spans="1:2" x14ac:dyDescent="0.25">
      <c r="A288" s="29">
        <v>38484</v>
      </c>
      <c r="B288" s="31"/>
    </row>
    <row r="289" spans="1:2" x14ac:dyDescent="0.25">
      <c r="A289" s="29">
        <v>38485</v>
      </c>
      <c r="B289" s="31"/>
    </row>
    <row r="290" spans="1:2" x14ac:dyDescent="0.25">
      <c r="A290" s="29">
        <v>38488</v>
      </c>
      <c r="B290" s="31"/>
    </row>
    <row r="291" spans="1:2" x14ac:dyDescent="0.25">
      <c r="A291" s="29">
        <v>38489</v>
      </c>
      <c r="B291" s="31"/>
    </row>
    <row r="292" spans="1:2" x14ac:dyDescent="0.25">
      <c r="A292" s="29">
        <v>38490</v>
      </c>
      <c r="B292" s="31"/>
    </row>
    <row r="293" spans="1:2" x14ac:dyDescent="0.25">
      <c r="A293" s="29">
        <v>38491</v>
      </c>
      <c r="B293" s="31"/>
    </row>
    <row r="294" spans="1:2" x14ac:dyDescent="0.25">
      <c r="A294" s="29">
        <v>38492</v>
      </c>
      <c r="B294" s="31"/>
    </row>
    <row r="295" spans="1:2" x14ac:dyDescent="0.25">
      <c r="A295" s="29">
        <v>38495</v>
      </c>
      <c r="B295" s="31"/>
    </row>
    <row r="296" spans="1:2" x14ac:dyDescent="0.25">
      <c r="A296" s="29">
        <v>38496</v>
      </c>
      <c r="B296" s="31"/>
    </row>
    <row r="297" spans="1:2" x14ac:dyDescent="0.25">
      <c r="A297" s="29">
        <v>38497</v>
      </c>
      <c r="B297" s="31"/>
    </row>
    <row r="298" spans="1:2" x14ac:dyDescent="0.25">
      <c r="A298" s="29">
        <v>38498</v>
      </c>
      <c r="B298" s="31"/>
    </row>
    <row r="299" spans="1:2" x14ac:dyDescent="0.25">
      <c r="A299" s="29">
        <v>38499</v>
      </c>
      <c r="B299" s="31"/>
    </row>
    <row r="300" spans="1:2" x14ac:dyDescent="0.25">
      <c r="A300" s="29">
        <v>38503</v>
      </c>
      <c r="B300" s="31"/>
    </row>
    <row r="301" spans="1:2" x14ac:dyDescent="0.25">
      <c r="A301" s="29">
        <v>38504</v>
      </c>
      <c r="B301" s="31"/>
    </row>
    <row r="302" spans="1:2" x14ac:dyDescent="0.25">
      <c r="A302" s="29">
        <v>38505</v>
      </c>
      <c r="B302" s="31"/>
    </row>
    <row r="303" spans="1:2" x14ac:dyDescent="0.25">
      <c r="A303" s="29">
        <v>38506</v>
      </c>
      <c r="B303" s="31"/>
    </row>
    <row r="304" spans="1:2" x14ac:dyDescent="0.25">
      <c r="A304" s="29">
        <v>38509</v>
      </c>
      <c r="B304" s="31"/>
    </row>
    <row r="305" spans="1:2" x14ac:dyDescent="0.25">
      <c r="A305" s="29">
        <v>38510</v>
      </c>
      <c r="B305" s="31"/>
    </row>
    <row r="306" spans="1:2" x14ac:dyDescent="0.25">
      <c r="A306" s="29">
        <v>38511</v>
      </c>
      <c r="B306" s="31"/>
    </row>
    <row r="307" spans="1:2" x14ac:dyDescent="0.25">
      <c r="A307" s="29">
        <v>38512</v>
      </c>
      <c r="B307" s="31"/>
    </row>
    <row r="308" spans="1:2" x14ac:dyDescent="0.25">
      <c r="A308" s="29">
        <v>38513</v>
      </c>
      <c r="B308" s="31"/>
    </row>
    <row r="309" spans="1:2" x14ac:dyDescent="0.25">
      <c r="A309" s="29">
        <v>38516</v>
      </c>
      <c r="B309" s="31"/>
    </row>
    <row r="310" spans="1:2" x14ac:dyDescent="0.25">
      <c r="A310" s="29">
        <v>38517</v>
      </c>
      <c r="B310" s="31"/>
    </row>
    <row r="311" spans="1:2" x14ac:dyDescent="0.25">
      <c r="A311" s="29">
        <v>38518</v>
      </c>
      <c r="B311" s="31"/>
    </row>
    <row r="312" spans="1:2" x14ac:dyDescent="0.25">
      <c r="A312" s="29">
        <v>38519</v>
      </c>
      <c r="B312" s="31"/>
    </row>
    <row r="313" spans="1:2" x14ac:dyDescent="0.25">
      <c r="A313" s="29">
        <v>38520</v>
      </c>
      <c r="B313" s="31"/>
    </row>
    <row r="314" spans="1:2" x14ac:dyDescent="0.25">
      <c r="A314" s="29">
        <v>38523</v>
      </c>
      <c r="B314" s="31"/>
    </row>
    <row r="315" spans="1:2" x14ac:dyDescent="0.25">
      <c r="A315" s="29">
        <v>38524</v>
      </c>
      <c r="B315" s="31"/>
    </row>
    <row r="316" spans="1:2" x14ac:dyDescent="0.25">
      <c r="A316" s="29">
        <v>38525</v>
      </c>
      <c r="B316" s="31"/>
    </row>
    <row r="317" spans="1:2" x14ac:dyDescent="0.25">
      <c r="A317" s="29">
        <v>38526</v>
      </c>
      <c r="B317" s="31"/>
    </row>
    <row r="318" spans="1:2" x14ac:dyDescent="0.25">
      <c r="A318" s="29">
        <v>38527</v>
      </c>
      <c r="B318" s="31"/>
    </row>
    <row r="319" spans="1:2" x14ac:dyDescent="0.25">
      <c r="A319" s="29">
        <v>38530</v>
      </c>
      <c r="B319" s="31"/>
    </row>
    <row r="320" spans="1:2" x14ac:dyDescent="0.25">
      <c r="A320" s="29">
        <v>38531</v>
      </c>
      <c r="B320" s="31"/>
    </row>
    <row r="321" spans="1:2" x14ac:dyDescent="0.25">
      <c r="A321" s="29">
        <v>38532</v>
      </c>
      <c r="B321" s="31"/>
    </row>
    <row r="322" spans="1:2" x14ac:dyDescent="0.25">
      <c r="A322" s="29">
        <v>38533</v>
      </c>
      <c r="B322" s="31"/>
    </row>
    <row r="323" spans="1:2" x14ac:dyDescent="0.25">
      <c r="A323" s="29">
        <v>38534</v>
      </c>
      <c r="B323" s="31"/>
    </row>
    <row r="324" spans="1:2" x14ac:dyDescent="0.25">
      <c r="A324" s="29">
        <v>38538</v>
      </c>
      <c r="B324" s="31"/>
    </row>
    <row r="325" spans="1:2" x14ac:dyDescent="0.25">
      <c r="A325" s="29">
        <v>38539</v>
      </c>
      <c r="B325" s="31"/>
    </row>
    <row r="326" spans="1:2" x14ac:dyDescent="0.25">
      <c r="A326" s="29">
        <v>38540</v>
      </c>
      <c r="B326" s="31"/>
    </row>
    <row r="327" spans="1:2" x14ac:dyDescent="0.25">
      <c r="A327" s="29">
        <v>38541</v>
      </c>
      <c r="B327" s="31"/>
    </row>
    <row r="328" spans="1:2" x14ac:dyDescent="0.25">
      <c r="A328" s="29">
        <v>38544</v>
      </c>
      <c r="B328" s="31"/>
    </row>
    <row r="329" spans="1:2" x14ac:dyDescent="0.25">
      <c r="A329" s="29">
        <v>38545</v>
      </c>
      <c r="B329" s="31"/>
    </row>
    <row r="330" spans="1:2" x14ac:dyDescent="0.25">
      <c r="A330" s="29">
        <v>38546</v>
      </c>
      <c r="B330" s="31"/>
    </row>
    <row r="331" spans="1:2" x14ac:dyDescent="0.25">
      <c r="A331" s="29">
        <v>38547</v>
      </c>
      <c r="B331" s="31"/>
    </row>
    <row r="332" spans="1:2" x14ac:dyDescent="0.25">
      <c r="A332" s="29">
        <v>38548</v>
      </c>
      <c r="B332" s="31"/>
    </row>
    <row r="333" spans="1:2" x14ac:dyDescent="0.25">
      <c r="A333" s="29">
        <v>38551</v>
      </c>
      <c r="B333" s="31"/>
    </row>
    <row r="334" spans="1:2" x14ac:dyDescent="0.25">
      <c r="A334" s="29">
        <v>38552</v>
      </c>
      <c r="B334" s="31"/>
    </row>
    <row r="335" spans="1:2" x14ac:dyDescent="0.25">
      <c r="A335" s="29">
        <v>38553</v>
      </c>
      <c r="B335" s="31"/>
    </row>
    <row r="336" spans="1:2" x14ac:dyDescent="0.25">
      <c r="A336" s="29">
        <v>38554</v>
      </c>
      <c r="B336" s="31"/>
    </row>
    <row r="337" spans="1:2" x14ac:dyDescent="0.25">
      <c r="A337" s="29">
        <v>38555</v>
      </c>
      <c r="B337" s="31"/>
    </row>
    <row r="338" spans="1:2" x14ac:dyDescent="0.25">
      <c r="A338" s="29">
        <v>38558</v>
      </c>
      <c r="B338" s="31"/>
    </row>
    <row r="339" spans="1:2" x14ac:dyDescent="0.25">
      <c r="A339" s="29">
        <v>38559</v>
      </c>
      <c r="B339" s="31"/>
    </row>
    <row r="340" spans="1:2" x14ac:dyDescent="0.25">
      <c r="A340" s="29">
        <v>38560</v>
      </c>
      <c r="B340" s="31"/>
    </row>
    <row r="341" spans="1:2" x14ac:dyDescent="0.25">
      <c r="A341" s="29">
        <v>38561</v>
      </c>
      <c r="B341" s="31"/>
    </row>
    <row r="342" spans="1:2" x14ac:dyDescent="0.25">
      <c r="A342" s="29">
        <v>38562</v>
      </c>
      <c r="B342" s="31"/>
    </row>
    <row r="343" spans="1:2" x14ac:dyDescent="0.25">
      <c r="A343" s="29">
        <v>38565</v>
      </c>
      <c r="B343" s="31"/>
    </row>
    <row r="344" spans="1:2" x14ac:dyDescent="0.25">
      <c r="A344" s="29">
        <v>38566</v>
      </c>
      <c r="B344" s="31"/>
    </row>
    <row r="345" spans="1:2" x14ac:dyDescent="0.25">
      <c r="A345" s="29">
        <v>38567</v>
      </c>
      <c r="B345" s="31"/>
    </row>
    <row r="346" spans="1:2" x14ac:dyDescent="0.25">
      <c r="A346" s="29">
        <v>38568</v>
      </c>
      <c r="B346" s="31"/>
    </row>
    <row r="347" spans="1:2" x14ac:dyDescent="0.25">
      <c r="A347" s="29">
        <v>38569</v>
      </c>
      <c r="B347" s="31"/>
    </row>
    <row r="348" spans="1:2" x14ac:dyDescent="0.25">
      <c r="A348" s="29">
        <v>38572</v>
      </c>
      <c r="B348" s="31"/>
    </row>
    <row r="349" spans="1:2" x14ac:dyDescent="0.25">
      <c r="A349" s="29">
        <v>38573</v>
      </c>
      <c r="B349" s="31"/>
    </row>
    <row r="350" spans="1:2" x14ac:dyDescent="0.25">
      <c r="A350" s="29">
        <v>38574</v>
      </c>
      <c r="B350" s="31"/>
    </row>
    <row r="351" spans="1:2" x14ac:dyDescent="0.25">
      <c r="A351" s="29">
        <v>38575</v>
      </c>
      <c r="B351" s="31"/>
    </row>
    <row r="352" spans="1:2" x14ac:dyDescent="0.25">
      <c r="A352" s="29">
        <v>38576</v>
      </c>
      <c r="B352" s="31"/>
    </row>
    <row r="353" spans="1:2" x14ac:dyDescent="0.25">
      <c r="A353" s="29">
        <v>38579</v>
      </c>
      <c r="B353" s="31"/>
    </row>
    <row r="354" spans="1:2" x14ac:dyDescent="0.25">
      <c r="A354" s="29">
        <v>38580</v>
      </c>
      <c r="B354" s="31"/>
    </row>
    <row r="355" spans="1:2" x14ac:dyDescent="0.25">
      <c r="A355" s="29">
        <v>38581</v>
      </c>
      <c r="B355" s="31"/>
    </row>
    <row r="356" spans="1:2" x14ac:dyDescent="0.25">
      <c r="A356" s="29">
        <v>38582</v>
      </c>
      <c r="B356" s="31"/>
    </row>
    <row r="357" spans="1:2" x14ac:dyDescent="0.25">
      <c r="A357" s="29">
        <v>38583</v>
      </c>
      <c r="B357" s="31"/>
    </row>
    <row r="358" spans="1:2" x14ac:dyDescent="0.25">
      <c r="A358" s="29">
        <v>38586</v>
      </c>
      <c r="B358" s="31"/>
    </row>
    <row r="359" spans="1:2" x14ac:dyDescent="0.25">
      <c r="A359" s="29">
        <v>38587</v>
      </c>
      <c r="B359" s="31"/>
    </row>
    <row r="360" spans="1:2" x14ac:dyDescent="0.25">
      <c r="A360" s="29">
        <v>38588</v>
      </c>
      <c r="B360" s="31"/>
    </row>
    <row r="361" spans="1:2" x14ac:dyDescent="0.25">
      <c r="A361" s="29">
        <v>38589</v>
      </c>
      <c r="B361" s="31"/>
    </row>
    <row r="362" spans="1:2" x14ac:dyDescent="0.25">
      <c r="A362" s="29">
        <v>38590</v>
      </c>
      <c r="B362" s="31"/>
    </row>
    <row r="363" spans="1:2" x14ac:dyDescent="0.25">
      <c r="A363" s="29">
        <v>38593</v>
      </c>
      <c r="B363" s="31"/>
    </row>
    <row r="364" spans="1:2" x14ac:dyDescent="0.25">
      <c r="A364" s="29">
        <v>38594</v>
      </c>
      <c r="B364" s="31"/>
    </row>
    <row r="365" spans="1:2" x14ac:dyDescent="0.25">
      <c r="A365" s="29">
        <v>38595</v>
      </c>
      <c r="B365" s="31"/>
    </row>
    <row r="366" spans="1:2" x14ac:dyDescent="0.25">
      <c r="A366" s="29">
        <v>38596</v>
      </c>
      <c r="B366" s="31"/>
    </row>
    <row r="367" spans="1:2" x14ac:dyDescent="0.25">
      <c r="A367" s="29">
        <v>38597</v>
      </c>
      <c r="B367" s="31"/>
    </row>
    <row r="368" spans="1:2" x14ac:dyDescent="0.25">
      <c r="A368" s="29">
        <v>38601</v>
      </c>
      <c r="B368" s="31"/>
    </row>
    <row r="369" spans="1:2" x14ac:dyDescent="0.25">
      <c r="A369" s="29">
        <v>38602</v>
      </c>
      <c r="B369" s="31"/>
    </row>
    <row r="370" spans="1:2" x14ac:dyDescent="0.25">
      <c r="A370" s="29">
        <v>38603</v>
      </c>
      <c r="B370" s="31"/>
    </row>
    <row r="371" spans="1:2" x14ac:dyDescent="0.25">
      <c r="A371" s="29">
        <v>38604</v>
      </c>
      <c r="B371" s="31"/>
    </row>
    <row r="372" spans="1:2" x14ac:dyDescent="0.25">
      <c r="A372" s="29">
        <v>38607</v>
      </c>
      <c r="B372" s="31"/>
    </row>
    <row r="373" spans="1:2" x14ac:dyDescent="0.25">
      <c r="A373" s="29">
        <v>38608</v>
      </c>
      <c r="B373" s="31"/>
    </row>
    <row r="374" spans="1:2" x14ac:dyDescent="0.25">
      <c r="A374" s="29">
        <v>38609</v>
      </c>
      <c r="B374" s="31"/>
    </row>
    <row r="375" spans="1:2" x14ac:dyDescent="0.25">
      <c r="A375" s="29">
        <v>38610</v>
      </c>
      <c r="B375" s="31"/>
    </row>
    <row r="376" spans="1:2" x14ac:dyDescent="0.25">
      <c r="A376" s="29">
        <v>38611</v>
      </c>
      <c r="B376" s="31"/>
    </row>
    <row r="377" spans="1:2" x14ac:dyDescent="0.25">
      <c r="A377" s="29">
        <v>38614</v>
      </c>
      <c r="B377" s="31"/>
    </row>
    <row r="378" spans="1:2" x14ac:dyDescent="0.25">
      <c r="A378" s="29">
        <v>38615</v>
      </c>
      <c r="B378" s="31"/>
    </row>
    <row r="379" spans="1:2" x14ac:dyDescent="0.25">
      <c r="A379" s="29">
        <v>38616</v>
      </c>
      <c r="B379" s="31"/>
    </row>
    <row r="380" spans="1:2" x14ac:dyDescent="0.25">
      <c r="A380" s="29">
        <v>38617</v>
      </c>
      <c r="B380" s="31"/>
    </row>
    <row r="381" spans="1:2" x14ac:dyDescent="0.25">
      <c r="A381" s="29">
        <v>38618</v>
      </c>
      <c r="B381" s="31"/>
    </row>
    <row r="382" spans="1:2" x14ac:dyDescent="0.25">
      <c r="A382" s="29">
        <v>38621</v>
      </c>
      <c r="B382" s="31"/>
    </row>
    <row r="383" spans="1:2" x14ac:dyDescent="0.25">
      <c r="A383" s="29">
        <v>38622</v>
      </c>
      <c r="B383" s="31"/>
    </row>
    <row r="384" spans="1:2" x14ac:dyDescent="0.25">
      <c r="A384" s="29">
        <v>38623</v>
      </c>
      <c r="B384" s="31"/>
    </row>
    <row r="385" spans="1:2" x14ac:dyDescent="0.25">
      <c r="A385" s="29">
        <v>38624</v>
      </c>
      <c r="B385" s="31"/>
    </row>
    <row r="386" spans="1:2" x14ac:dyDescent="0.25">
      <c r="A386" s="29">
        <v>38625</v>
      </c>
      <c r="B386" s="31"/>
    </row>
    <row r="387" spans="1:2" x14ac:dyDescent="0.25">
      <c r="A387" s="29">
        <v>38628</v>
      </c>
      <c r="B387" s="31"/>
    </row>
    <row r="388" spans="1:2" x14ac:dyDescent="0.25">
      <c r="A388" s="29">
        <v>38629</v>
      </c>
      <c r="B388" s="31"/>
    </row>
    <row r="389" spans="1:2" x14ac:dyDescent="0.25">
      <c r="A389" s="29">
        <v>38630</v>
      </c>
      <c r="B389" s="31"/>
    </row>
    <row r="390" spans="1:2" x14ac:dyDescent="0.25">
      <c r="A390" s="29">
        <v>38631</v>
      </c>
      <c r="B390" s="31"/>
    </row>
    <row r="391" spans="1:2" x14ac:dyDescent="0.25">
      <c r="A391" s="29">
        <v>38632</v>
      </c>
      <c r="B391" s="31"/>
    </row>
    <row r="392" spans="1:2" x14ac:dyDescent="0.25">
      <c r="A392" s="29">
        <v>38635</v>
      </c>
      <c r="B392" s="31"/>
    </row>
    <row r="393" spans="1:2" x14ac:dyDescent="0.25">
      <c r="A393" s="29">
        <v>38636</v>
      </c>
      <c r="B393" s="31"/>
    </row>
    <row r="394" spans="1:2" x14ac:dyDescent="0.25">
      <c r="A394" s="29">
        <v>38637</v>
      </c>
      <c r="B394" s="31"/>
    </row>
    <row r="395" spans="1:2" x14ac:dyDescent="0.25">
      <c r="A395" s="29">
        <v>38638</v>
      </c>
      <c r="B395" s="31"/>
    </row>
    <row r="396" spans="1:2" x14ac:dyDescent="0.25">
      <c r="A396" s="29">
        <v>38639</v>
      </c>
      <c r="B396" s="31"/>
    </row>
    <row r="397" spans="1:2" x14ac:dyDescent="0.25">
      <c r="A397" s="29">
        <v>38642</v>
      </c>
      <c r="B397" s="31"/>
    </row>
    <row r="398" spans="1:2" x14ac:dyDescent="0.25">
      <c r="A398" s="29">
        <v>38643</v>
      </c>
      <c r="B398" s="31"/>
    </row>
    <row r="399" spans="1:2" x14ac:dyDescent="0.25">
      <c r="A399" s="29">
        <v>38644</v>
      </c>
      <c r="B399" s="31"/>
    </row>
    <row r="400" spans="1:2" x14ac:dyDescent="0.25">
      <c r="A400" s="29">
        <v>38645</v>
      </c>
      <c r="B400" s="31"/>
    </row>
    <row r="401" spans="1:2" x14ac:dyDescent="0.25">
      <c r="A401" s="29">
        <v>38646</v>
      </c>
      <c r="B401" s="31"/>
    </row>
    <row r="402" spans="1:2" x14ac:dyDescent="0.25">
      <c r="A402" s="29">
        <v>38649</v>
      </c>
      <c r="B402" s="31"/>
    </row>
    <row r="403" spans="1:2" x14ac:dyDescent="0.25">
      <c r="A403" s="29">
        <v>38650</v>
      </c>
      <c r="B403" s="31"/>
    </row>
    <row r="404" spans="1:2" x14ac:dyDescent="0.25">
      <c r="A404" s="29">
        <v>38651</v>
      </c>
      <c r="B404" s="31"/>
    </row>
    <row r="405" spans="1:2" x14ac:dyDescent="0.25">
      <c r="A405" s="29">
        <v>38652</v>
      </c>
      <c r="B405" s="31"/>
    </row>
    <row r="406" spans="1:2" x14ac:dyDescent="0.25">
      <c r="A406" s="29">
        <v>38653</v>
      </c>
      <c r="B406" s="31"/>
    </row>
    <row r="407" spans="1:2" x14ac:dyDescent="0.25">
      <c r="A407" s="29">
        <v>38656</v>
      </c>
      <c r="B407" s="31"/>
    </row>
    <row r="408" spans="1:2" x14ac:dyDescent="0.25">
      <c r="A408" s="29">
        <v>38657</v>
      </c>
      <c r="B408" s="31"/>
    </row>
    <row r="409" spans="1:2" x14ac:dyDescent="0.25">
      <c r="A409" s="29">
        <v>38658</v>
      </c>
      <c r="B409" s="31"/>
    </row>
    <row r="410" spans="1:2" x14ac:dyDescent="0.25">
      <c r="A410" s="29">
        <v>38659</v>
      </c>
      <c r="B410" s="31"/>
    </row>
    <row r="411" spans="1:2" x14ac:dyDescent="0.25">
      <c r="A411" s="29">
        <v>38660</v>
      </c>
      <c r="B411" s="31"/>
    </row>
    <row r="412" spans="1:2" x14ac:dyDescent="0.25">
      <c r="A412" s="29">
        <v>38663</v>
      </c>
      <c r="B412" s="31"/>
    </row>
    <row r="413" spans="1:2" x14ac:dyDescent="0.25">
      <c r="A413" s="29">
        <v>38664</v>
      </c>
      <c r="B413" s="31"/>
    </row>
    <row r="414" spans="1:2" x14ac:dyDescent="0.25">
      <c r="A414" s="29">
        <v>38665</v>
      </c>
      <c r="B414" s="31"/>
    </row>
    <row r="415" spans="1:2" x14ac:dyDescent="0.25">
      <c r="A415" s="29">
        <v>38666</v>
      </c>
      <c r="B415" s="31"/>
    </row>
    <row r="416" spans="1:2" x14ac:dyDescent="0.25">
      <c r="A416" s="29">
        <v>38667</v>
      </c>
      <c r="B416" s="31"/>
    </row>
    <row r="417" spans="1:2" x14ac:dyDescent="0.25">
      <c r="A417" s="29">
        <v>38670</v>
      </c>
      <c r="B417" s="31"/>
    </row>
    <row r="418" spans="1:2" x14ac:dyDescent="0.25">
      <c r="A418" s="29">
        <v>38671</v>
      </c>
      <c r="B418" s="31"/>
    </row>
    <row r="419" spans="1:2" x14ac:dyDescent="0.25">
      <c r="A419" s="29">
        <v>38672</v>
      </c>
      <c r="B419" s="31"/>
    </row>
    <row r="420" spans="1:2" x14ac:dyDescent="0.25">
      <c r="A420" s="29">
        <v>38673</v>
      </c>
      <c r="B420" s="31"/>
    </row>
    <row r="421" spans="1:2" x14ac:dyDescent="0.25">
      <c r="A421" s="29">
        <v>38674</v>
      </c>
      <c r="B421" s="31"/>
    </row>
    <row r="422" spans="1:2" x14ac:dyDescent="0.25">
      <c r="A422" s="29">
        <v>38677</v>
      </c>
      <c r="B422" s="31"/>
    </row>
    <row r="423" spans="1:2" x14ac:dyDescent="0.25">
      <c r="A423" s="29">
        <v>38678</v>
      </c>
      <c r="B423" s="31"/>
    </row>
    <row r="424" spans="1:2" x14ac:dyDescent="0.25">
      <c r="A424" s="29">
        <v>38679</v>
      </c>
      <c r="B424" s="31"/>
    </row>
    <row r="425" spans="1:2" x14ac:dyDescent="0.25">
      <c r="A425" s="29">
        <v>38681</v>
      </c>
      <c r="B425" s="31"/>
    </row>
    <row r="426" spans="1:2" x14ac:dyDescent="0.25">
      <c r="A426" s="29">
        <v>38684</v>
      </c>
      <c r="B426" s="31"/>
    </row>
    <row r="427" spans="1:2" x14ac:dyDescent="0.25">
      <c r="A427" s="29">
        <v>38685</v>
      </c>
      <c r="B427" s="31"/>
    </row>
    <row r="428" spans="1:2" x14ac:dyDescent="0.25">
      <c r="A428" s="29">
        <v>38686</v>
      </c>
      <c r="B428" s="31"/>
    </row>
    <row r="429" spans="1:2" x14ac:dyDescent="0.25">
      <c r="A429" s="29">
        <v>38687</v>
      </c>
      <c r="B429" s="31"/>
    </row>
    <row r="430" spans="1:2" x14ac:dyDescent="0.25">
      <c r="A430" s="29">
        <v>38688</v>
      </c>
      <c r="B430" s="31"/>
    </row>
    <row r="431" spans="1:2" x14ac:dyDescent="0.25">
      <c r="A431" s="29">
        <v>38691</v>
      </c>
      <c r="B431" s="31"/>
    </row>
    <row r="432" spans="1:2" x14ac:dyDescent="0.25">
      <c r="A432" s="29">
        <v>38692</v>
      </c>
      <c r="B432" s="31"/>
    </row>
    <row r="433" spans="1:2" x14ac:dyDescent="0.25">
      <c r="A433" s="29">
        <v>38693</v>
      </c>
      <c r="B433" s="31"/>
    </row>
    <row r="434" spans="1:2" x14ac:dyDescent="0.25">
      <c r="A434" s="29">
        <v>38694</v>
      </c>
      <c r="B434" s="31"/>
    </row>
    <row r="435" spans="1:2" x14ac:dyDescent="0.25">
      <c r="A435" s="29">
        <v>38695</v>
      </c>
      <c r="B435" s="31"/>
    </row>
    <row r="436" spans="1:2" x14ac:dyDescent="0.25">
      <c r="A436" s="29">
        <v>38698</v>
      </c>
      <c r="B436" s="31"/>
    </row>
    <row r="437" spans="1:2" x14ac:dyDescent="0.25">
      <c r="A437" s="29">
        <v>38699</v>
      </c>
      <c r="B437" s="31"/>
    </row>
    <row r="438" spans="1:2" x14ac:dyDescent="0.25">
      <c r="A438" s="29">
        <v>38700</v>
      </c>
      <c r="B438" s="31"/>
    </row>
    <row r="439" spans="1:2" x14ac:dyDescent="0.25">
      <c r="A439" s="29">
        <v>38701</v>
      </c>
      <c r="B439" s="31"/>
    </row>
    <row r="440" spans="1:2" x14ac:dyDescent="0.25">
      <c r="A440" s="29">
        <v>38702</v>
      </c>
      <c r="B440" s="31"/>
    </row>
    <row r="441" spans="1:2" x14ac:dyDescent="0.25">
      <c r="A441" s="29">
        <v>38705</v>
      </c>
      <c r="B441" s="31"/>
    </row>
    <row r="442" spans="1:2" x14ac:dyDescent="0.25">
      <c r="A442" s="29">
        <v>38706</v>
      </c>
      <c r="B442" s="31"/>
    </row>
    <row r="443" spans="1:2" x14ac:dyDescent="0.25">
      <c r="A443" s="29">
        <v>38707</v>
      </c>
      <c r="B443" s="31"/>
    </row>
    <row r="444" spans="1:2" x14ac:dyDescent="0.25">
      <c r="A444" s="29">
        <v>38708</v>
      </c>
      <c r="B444" s="31"/>
    </row>
    <row r="445" spans="1:2" x14ac:dyDescent="0.25">
      <c r="A445" s="29">
        <v>38709</v>
      </c>
      <c r="B445" s="31"/>
    </row>
    <row r="446" spans="1:2" x14ac:dyDescent="0.25">
      <c r="A446" s="29">
        <v>38713</v>
      </c>
      <c r="B446" s="31"/>
    </row>
    <row r="447" spans="1:2" x14ac:dyDescent="0.25">
      <c r="A447" s="29">
        <v>38714</v>
      </c>
      <c r="B447" s="31"/>
    </row>
    <row r="448" spans="1:2" x14ac:dyDescent="0.25">
      <c r="A448" s="29">
        <v>38715</v>
      </c>
      <c r="B448" s="31"/>
    </row>
    <row r="449" spans="1:2" x14ac:dyDescent="0.25">
      <c r="A449" s="29">
        <v>38716</v>
      </c>
      <c r="B449" s="31"/>
    </row>
    <row r="450" spans="1:2" x14ac:dyDescent="0.25">
      <c r="A450" s="29">
        <v>38720</v>
      </c>
      <c r="B450" s="31"/>
    </row>
    <row r="451" spans="1:2" x14ac:dyDescent="0.25">
      <c r="A451" s="29">
        <v>38721</v>
      </c>
      <c r="B451" s="31"/>
    </row>
    <row r="452" spans="1:2" x14ac:dyDescent="0.25">
      <c r="A452" s="29">
        <v>38722</v>
      </c>
      <c r="B452" s="31"/>
    </row>
    <row r="453" spans="1:2" x14ac:dyDescent="0.25">
      <c r="A453" s="29">
        <v>38723</v>
      </c>
      <c r="B453" s="31"/>
    </row>
    <row r="454" spans="1:2" x14ac:dyDescent="0.25">
      <c r="A454" s="29">
        <v>38726</v>
      </c>
      <c r="B454" s="31"/>
    </row>
    <row r="455" spans="1:2" x14ac:dyDescent="0.25">
      <c r="A455" s="29">
        <v>38727</v>
      </c>
      <c r="B455" s="31"/>
    </row>
    <row r="456" spans="1:2" x14ac:dyDescent="0.25">
      <c r="A456" s="29">
        <v>38728</v>
      </c>
      <c r="B456" s="31"/>
    </row>
    <row r="457" spans="1:2" x14ac:dyDescent="0.25">
      <c r="A457" s="29">
        <v>38729</v>
      </c>
      <c r="B457" s="31"/>
    </row>
    <row r="458" spans="1:2" x14ac:dyDescent="0.25">
      <c r="A458" s="29">
        <v>38730</v>
      </c>
      <c r="B458" s="31"/>
    </row>
    <row r="459" spans="1:2" x14ac:dyDescent="0.25">
      <c r="A459" s="29">
        <v>38734</v>
      </c>
      <c r="B459" s="31"/>
    </row>
    <row r="460" spans="1:2" x14ac:dyDescent="0.25">
      <c r="A460" s="29">
        <v>38735</v>
      </c>
      <c r="B460" s="31"/>
    </row>
    <row r="461" spans="1:2" x14ac:dyDescent="0.25">
      <c r="A461" s="29">
        <v>38736</v>
      </c>
      <c r="B461" s="31"/>
    </row>
    <row r="462" spans="1:2" x14ac:dyDescent="0.25">
      <c r="A462" s="29">
        <v>38737</v>
      </c>
      <c r="B462" s="31"/>
    </row>
    <row r="463" spans="1:2" x14ac:dyDescent="0.25">
      <c r="A463" s="29">
        <v>38740</v>
      </c>
      <c r="B463" s="31"/>
    </row>
    <row r="464" spans="1:2" x14ac:dyDescent="0.25">
      <c r="A464" s="29">
        <v>38741</v>
      </c>
      <c r="B464" s="31"/>
    </row>
    <row r="465" spans="1:2" x14ac:dyDescent="0.25">
      <c r="A465" s="29">
        <v>38742</v>
      </c>
      <c r="B465" s="31"/>
    </row>
    <row r="466" spans="1:2" x14ac:dyDescent="0.25">
      <c r="A466" s="29">
        <v>38743</v>
      </c>
      <c r="B466" s="31"/>
    </row>
    <row r="467" spans="1:2" x14ac:dyDescent="0.25">
      <c r="A467" s="29">
        <v>38744</v>
      </c>
      <c r="B467" s="31"/>
    </row>
    <row r="468" spans="1:2" x14ac:dyDescent="0.25">
      <c r="A468" s="29">
        <v>38747</v>
      </c>
      <c r="B468" s="31"/>
    </row>
    <row r="469" spans="1:2" x14ac:dyDescent="0.25">
      <c r="A469" s="29">
        <v>38748</v>
      </c>
      <c r="B469" s="31"/>
    </row>
    <row r="470" spans="1:2" x14ac:dyDescent="0.25">
      <c r="A470" s="29">
        <v>38749</v>
      </c>
      <c r="B470" s="31"/>
    </row>
    <row r="471" spans="1:2" x14ac:dyDescent="0.25">
      <c r="A471" s="29">
        <v>38750</v>
      </c>
      <c r="B471" s="31"/>
    </row>
    <row r="472" spans="1:2" x14ac:dyDescent="0.25">
      <c r="A472" s="29">
        <v>38751</v>
      </c>
      <c r="B472" s="31"/>
    </row>
    <row r="473" spans="1:2" x14ac:dyDescent="0.25">
      <c r="A473" s="29">
        <v>38754</v>
      </c>
      <c r="B473" s="31"/>
    </row>
    <row r="474" spans="1:2" x14ac:dyDescent="0.25">
      <c r="A474" s="29">
        <v>38755</v>
      </c>
      <c r="B474" s="31"/>
    </row>
    <row r="475" spans="1:2" x14ac:dyDescent="0.25">
      <c r="A475" s="29">
        <v>38756</v>
      </c>
      <c r="B475" s="31"/>
    </row>
    <row r="476" spans="1:2" x14ac:dyDescent="0.25">
      <c r="A476" s="29">
        <v>38757</v>
      </c>
      <c r="B476" s="31"/>
    </row>
    <row r="477" spans="1:2" x14ac:dyDescent="0.25">
      <c r="A477" s="29">
        <v>38758</v>
      </c>
      <c r="B477" s="31"/>
    </row>
    <row r="478" spans="1:2" x14ac:dyDescent="0.25">
      <c r="A478" s="29">
        <v>38761</v>
      </c>
      <c r="B478" s="31"/>
    </row>
    <row r="479" spans="1:2" x14ac:dyDescent="0.25">
      <c r="A479" s="29">
        <v>38762</v>
      </c>
      <c r="B479" s="31"/>
    </row>
    <row r="480" spans="1:2" x14ac:dyDescent="0.25">
      <c r="A480" s="29">
        <v>38763</v>
      </c>
      <c r="B480" s="31"/>
    </row>
    <row r="481" spans="1:2" x14ac:dyDescent="0.25">
      <c r="A481" s="29">
        <v>38764</v>
      </c>
      <c r="B481" s="31"/>
    </row>
    <row r="482" spans="1:2" x14ac:dyDescent="0.25">
      <c r="A482" s="29">
        <v>38765</v>
      </c>
      <c r="B482" s="31"/>
    </row>
    <row r="483" spans="1:2" x14ac:dyDescent="0.25">
      <c r="A483" s="29">
        <v>38769</v>
      </c>
      <c r="B483" s="31"/>
    </row>
    <row r="484" spans="1:2" x14ac:dyDescent="0.25">
      <c r="A484" s="29">
        <v>38770</v>
      </c>
      <c r="B484" s="31"/>
    </row>
    <row r="485" spans="1:2" x14ac:dyDescent="0.25">
      <c r="A485" s="29">
        <v>38771</v>
      </c>
      <c r="B485" s="31"/>
    </row>
    <row r="486" spans="1:2" x14ac:dyDescent="0.25">
      <c r="A486" s="29">
        <v>38772</v>
      </c>
      <c r="B486" s="31"/>
    </row>
    <row r="487" spans="1:2" x14ac:dyDescent="0.25">
      <c r="A487" s="29">
        <v>38775</v>
      </c>
      <c r="B487" s="31"/>
    </row>
    <row r="488" spans="1:2" x14ac:dyDescent="0.25">
      <c r="A488" s="29">
        <v>38776</v>
      </c>
      <c r="B488" s="31"/>
    </row>
    <row r="489" spans="1:2" x14ac:dyDescent="0.25">
      <c r="A489" s="29">
        <v>38777</v>
      </c>
      <c r="B489" s="31"/>
    </row>
    <row r="490" spans="1:2" x14ac:dyDescent="0.25">
      <c r="A490" s="29">
        <v>38778</v>
      </c>
      <c r="B490" s="31"/>
    </row>
    <row r="491" spans="1:2" x14ac:dyDescent="0.25">
      <c r="A491" s="29">
        <v>38779</v>
      </c>
      <c r="B491" s="31"/>
    </row>
    <row r="492" spans="1:2" x14ac:dyDescent="0.25">
      <c r="A492" s="29">
        <v>38782</v>
      </c>
      <c r="B492" s="31"/>
    </row>
    <row r="493" spans="1:2" x14ac:dyDescent="0.25">
      <c r="A493" s="29">
        <v>38783</v>
      </c>
      <c r="B493" s="31"/>
    </row>
    <row r="494" spans="1:2" x14ac:dyDescent="0.25">
      <c r="A494" s="29">
        <v>38784</v>
      </c>
      <c r="B494" s="31"/>
    </row>
    <row r="495" spans="1:2" x14ac:dyDescent="0.25">
      <c r="A495" s="29">
        <v>38785</v>
      </c>
      <c r="B495" s="31"/>
    </row>
    <row r="496" spans="1:2" x14ac:dyDescent="0.25">
      <c r="A496" s="29">
        <v>38786</v>
      </c>
      <c r="B496" s="31"/>
    </row>
    <row r="497" spans="1:2" x14ac:dyDescent="0.25">
      <c r="A497" s="29">
        <v>38789</v>
      </c>
      <c r="B497" s="31"/>
    </row>
    <row r="498" spans="1:2" x14ac:dyDescent="0.25">
      <c r="A498" s="29">
        <v>38790</v>
      </c>
      <c r="B498" s="31"/>
    </row>
    <row r="499" spans="1:2" x14ac:dyDescent="0.25">
      <c r="A499" s="29">
        <v>38791</v>
      </c>
      <c r="B499" s="31"/>
    </row>
    <row r="500" spans="1:2" x14ac:dyDescent="0.25">
      <c r="A500" s="29">
        <v>38792</v>
      </c>
      <c r="B500" s="31"/>
    </row>
    <row r="501" spans="1:2" x14ac:dyDescent="0.25">
      <c r="A501" s="29">
        <v>38793</v>
      </c>
      <c r="B501" s="31"/>
    </row>
    <row r="502" spans="1:2" x14ac:dyDescent="0.25">
      <c r="A502" s="29">
        <v>38796</v>
      </c>
      <c r="B502" s="31"/>
    </row>
    <row r="503" spans="1:2" x14ac:dyDescent="0.25">
      <c r="A503" s="29">
        <v>38797</v>
      </c>
      <c r="B503" s="31"/>
    </row>
    <row r="504" spans="1:2" x14ac:dyDescent="0.25">
      <c r="A504" s="29">
        <v>38798</v>
      </c>
      <c r="B504" s="31"/>
    </row>
    <row r="505" spans="1:2" x14ac:dyDescent="0.25">
      <c r="A505" s="29">
        <v>38799</v>
      </c>
      <c r="B505" s="31"/>
    </row>
    <row r="506" spans="1:2" x14ac:dyDescent="0.25">
      <c r="A506" s="29">
        <v>38800</v>
      </c>
      <c r="B506" s="31"/>
    </row>
    <row r="507" spans="1:2" x14ac:dyDescent="0.25">
      <c r="A507" s="29">
        <v>38803</v>
      </c>
      <c r="B507" s="31"/>
    </row>
    <row r="508" spans="1:2" x14ac:dyDescent="0.25">
      <c r="A508" s="29">
        <v>38804</v>
      </c>
      <c r="B508" s="31"/>
    </row>
    <row r="509" spans="1:2" x14ac:dyDescent="0.25">
      <c r="A509" s="29">
        <v>38805</v>
      </c>
      <c r="B509" s="31"/>
    </row>
    <row r="510" spans="1:2" x14ac:dyDescent="0.25">
      <c r="A510" s="29">
        <v>38806</v>
      </c>
      <c r="B510" s="31"/>
    </row>
    <row r="511" spans="1:2" x14ac:dyDescent="0.25">
      <c r="A511" s="29">
        <v>38807</v>
      </c>
      <c r="B511" s="31"/>
    </row>
    <row r="512" spans="1:2" x14ac:dyDescent="0.25">
      <c r="A512" s="29">
        <v>38810</v>
      </c>
      <c r="B512" s="31"/>
    </row>
    <row r="513" spans="1:2" x14ac:dyDescent="0.25">
      <c r="A513" s="29">
        <v>38811</v>
      </c>
      <c r="B513" s="31"/>
    </row>
    <row r="514" spans="1:2" x14ac:dyDescent="0.25">
      <c r="A514" s="29">
        <v>38812</v>
      </c>
      <c r="B514" s="31"/>
    </row>
    <row r="515" spans="1:2" x14ac:dyDescent="0.25">
      <c r="A515" s="29">
        <v>38813</v>
      </c>
      <c r="B515" s="31"/>
    </row>
    <row r="516" spans="1:2" x14ac:dyDescent="0.25">
      <c r="A516" s="29">
        <v>38814</v>
      </c>
      <c r="B516" s="31"/>
    </row>
    <row r="517" spans="1:2" x14ac:dyDescent="0.25">
      <c r="A517" s="29">
        <v>38817</v>
      </c>
      <c r="B517" s="31"/>
    </row>
    <row r="518" spans="1:2" x14ac:dyDescent="0.25">
      <c r="A518" s="29">
        <v>38818</v>
      </c>
      <c r="B518" s="31"/>
    </row>
    <row r="519" spans="1:2" x14ac:dyDescent="0.25">
      <c r="A519" s="29">
        <v>38819</v>
      </c>
      <c r="B519" s="31"/>
    </row>
    <row r="520" spans="1:2" x14ac:dyDescent="0.25">
      <c r="A520" s="29">
        <v>38820</v>
      </c>
      <c r="B520" s="31"/>
    </row>
    <row r="521" spans="1:2" x14ac:dyDescent="0.25">
      <c r="A521" s="29">
        <v>38824</v>
      </c>
      <c r="B521" s="31"/>
    </row>
    <row r="522" spans="1:2" x14ac:dyDescent="0.25">
      <c r="A522" s="29">
        <v>38825</v>
      </c>
      <c r="B522" s="31"/>
    </row>
    <row r="523" spans="1:2" x14ac:dyDescent="0.25">
      <c r="A523" s="29">
        <v>38826</v>
      </c>
      <c r="B523" s="31"/>
    </row>
    <row r="524" spans="1:2" x14ac:dyDescent="0.25">
      <c r="A524" s="29">
        <v>38827</v>
      </c>
      <c r="B524" s="31"/>
    </row>
    <row r="525" spans="1:2" x14ac:dyDescent="0.25">
      <c r="A525" s="29">
        <v>38828</v>
      </c>
      <c r="B525" s="31"/>
    </row>
    <row r="526" spans="1:2" x14ac:dyDescent="0.25">
      <c r="A526" s="29">
        <v>38831</v>
      </c>
      <c r="B526" s="31"/>
    </row>
    <row r="527" spans="1:2" x14ac:dyDescent="0.25">
      <c r="A527" s="29">
        <v>38832</v>
      </c>
      <c r="B527" s="31"/>
    </row>
    <row r="528" spans="1:2" x14ac:dyDescent="0.25">
      <c r="A528" s="29">
        <v>38833</v>
      </c>
      <c r="B528" s="31"/>
    </row>
    <row r="529" spans="1:2" x14ac:dyDescent="0.25">
      <c r="A529" s="29">
        <v>38834</v>
      </c>
      <c r="B529" s="31"/>
    </row>
    <row r="530" spans="1:2" x14ac:dyDescent="0.25">
      <c r="A530" s="29">
        <v>38835</v>
      </c>
      <c r="B530" s="31"/>
    </row>
    <row r="531" spans="1:2" x14ac:dyDescent="0.25">
      <c r="A531" s="29">
        <v>38838</v>
      </c>
      <c r="B531" s="31"/>
    </row>
    <row r="532" spans="1:2" x14ac:dyDescent="0.25">
      <c r="A532" s="29">
        <v>38839</v>
      </c>
      <c r="B532" s="31"/>
    </row>
    <row r="533" spans="1:2" x14ac:dyDescent="0.25">
      <c r="A533" s="29">
        <v>38840</v>
      </c>
      <c r="B533" s="31"/>
    </row>
    <row r="534" spans="1:2" x14ac:dyDescent="0.25">
      <c r="A534" s="29">
        <v>38841</v>
      </c>
      <c r="B534" s="31"/>
    </row>
    <row r="535" spans="1:2" x14ac:dyDescent="0.25">
      <c r="A535" s="29">
        <v>38842</v>
      </c>
      <c r="B535" s="31"/>
    </row>
    <row r="536" spans="1:2" x14ac:dyDescent="0.25">
      <c r="A536" s="29">
        <v>38845</v>
      </c>
      <c r="B536" s="31"/>
    </row>
    <row r="537" spans="1:2" x14ac:dyDescent="0.25">
      <c r="A537" s="29">
        <v>38846</v>
      </c>
      <c r="B537" s="31"/>
    </row>
    <row r="538" spans="1:2" x14ac:dyDescent="0.25">
      <c r="A538" s="29">
        <v>38847</v>
      </c>
      <c r="B538" s="31"/>
    </row>
    <row r="539" spans="1:2" x14ac:dyDescent="0.25">
      <c r="A539" s="29">
        <v>38848</v>
      </c>
      <c r="B539" s="31"/>
    </row>
    <row r="540" spans="1:2" x14ac:dyDescent="0.25">
      <c r="A540" s="29">
        <v>38849</v>
      </c>
      <c r="B540" s="31"/>
    </row>
    <row r="541" spans="1:2" x14ac:dyDescent="0.25">
      <c r="A541" s="29">
        <v>38852</v>
      </c>
      <c r="B541" s="31"/>
    </row>
    <row r="542" spans="1:2" x14ac:dyDescent="0.25">
      <c r="A542" s="29">
        <v>38853</v>
      </c>
      <c r="B542" s="31"/>
    </row>
    <row r="543" spans="1:2" x14ac:dyDescent="0.25">
      <c r="A543" s="29">
        <v>38854</v>
      </c>
      <c r="B543" s="31"/>
    </row>
    <row r="544" spans="1:2" x14ac:dyDescent="0.25">
      <c r="A544" s="29">
        <v>38855</v>
      </c>
      <c r="B544" s="31"/>
    </row>
    <row r="545" spans="1:2" x14ac:dyDescent="0.25">
      <c r="A545" s="29">
        <v>38856</v>
      </c>
      <c r="B545" s="31"/>
    </row>
    <row r="546" spans="1:2" x14ac:dyDescent="0.25">
      <c r="A546" s="29">
        <v>38859</v>
      </c>
      <c r="B546" s="31"/>
    </row>
    <row r="547" spans="1:2" x14ac:dyDescent="0.25">
      <c r="A547" s="29">
        <v>38860</v>
      </c>
      <c r="B547" s="31"/>
    </row>
    <row r="548" spans="1:2" x14ac:dyDescent="0.25">
      <c r="A548" s="29">
        <v>38861</v>
      </c>
      <c r="B548" s="31"/>
    </row>
    <row r="549" spans="1:2" x14ac:dyDescent="0.25">
      <c r="A549" s="29">
        <v>38862</v>
      </c>
      <c r="B549" s="31"/>
    </row>
    <row r="550" spans="1:2" x14ac:dyDescent="0.25">
      <c r="A550" s="29">
        <v>38863</v>
      </c>
      <c r="B550" s="31"/>
    </row>
    <row r="551" spans="1:2" x14ac:dyDescent="0.25">
      <c r="A551" s="29">
        <v>38867</v>
      </c>
      <c r="B551" s="31"/>
    </row>
    <row r="552" spans="1:2" x14ac:dyDescent="0.25">
      <c r="A552" s="29">
        <v>38868</v>
      </c>
      <c r="B552" s="31"/>
    </row>
    <row r="553" spans="1:2" x14ac:dyDescent="0.25">
      <c r="A553" s="29">
        <v>38869</v>
      </c>
      <c r="B553" s="31"/>
    </row>
    <row r="554" spans="1:2" x14ac:dyDescent="0.25">
      <c r="A554" s="29">
        <v>38870</v>
      </c>
      <c r="B554" s="31"/>
    </row>
    <row r="555" spans="1:2" x14ac:dyDescent="0.25">
      <c r="A555" s="29">
        <v>38873</v>
      </c>
      <c r="B555" s="31"/>
    </row>
    <row r="556" spans="1:2" x14ac:dyDescent="0.25">
      <c r="A556" s="29">
        <v>38874</v>
      </c>
      <c r="B556" s="31"/>
    </row>
    <row r="557" spans="1:2" x14ac:dyDescent="0.25">
      <c r="A557" s="29">
        <v>38875</v>
      </c>
      <c r="B557" s="31"/>
    </row>
    <row r="558" spans="1:2" x14ac:dyDescent="0.25">
      <c r="A558" s="29">
        <v>38876</v>
      </c>
      <c r="B558" s="31"/>
    </row>
    <row r="559" spans="1:2" x14ac:dyDescent="0.25">
      <c r="A559" s="29">
        <v>38877</v>
      </c>
      <c r="B559" s="31"/>
    </row>
    <row r="560" spans="1:2" x14ac:dyDescent="0.25">
      <c r="A560" s="29">
        <v>38880</v>
      </c>
      <c r="B560" s="31"/>
    </row>
    <row r="561" spans="1:2" x14ac:dyDescent="0.25">
      <c r="A561" s="29">
        <v>38881</v>
      </c>
      <c r="B561" s="31"/>
    </row>
    <row r="562" spans="1:2" x14ac:dyDescent="0.25">
      <c r="A562" s="29">
        <v>38882</v>
      </c>
      <c r="B562" s="31"/>
    </row>
    <row r="563" spans="1:2" x14ac:dyDescent="0.25">
      <c r="A563" s="29">
        <v>38883</v>
      </c>
      <c r="B563" s="31"/>
    </row>
    <row r="564" spans="1:2" x14ac:dyDescent="0.25">
      <c r="A564" s="29">
        <v>38884</v>
      </c>
      <c r="B564" s="31"/>
    </row>
    <row r="565" spans="1:2" x14ac:dyDescent="0.25">
      <c r="A565" s="29">
        <v>38887</v>
      </c>
      <c r="B565" s="31"/>
    </row>
    <row r="566" spans="1:2" x14ac:dyDescent="0.25">
      <c r="A566" s="29">
        <v>38888</v>
      </c>
      <c r="B566" s="31"/>
    </row>
    <row r="567" spans="1:2" x14ac:dyDescent="0.25">
      <c r="A567" s="29">
        <v>38889</v>
      </c>
      <c r="B567" s="31"/>
    </row>
    <row r="568" spans="1:2" x14ac:dyDescent="0.25">
      <c r="A568" s="29">
        <v>38890</v>
      </c>
      <c r="B568" s="31"/>
    </row>
    <row r="569" spans="1:2" x14ac:dyDescent="0.25">
      <c r="A569" s="29">
        <v>38891</v>
      </c>
      <c r="B569" s="31"/>
    </row>
    <row r="570" spans="1:2" x14ac:dyDescent="0.25">
      <c r="A570" s="29">
        <v>38894</v>
      </c>
      <c r="B570" s="31"/>
    </row>
    <row r="571" spans="1:2" x14ac:dyDescent="0.25">
      <c r="A571" s="29">
        <v>38895</v>
      </c>
      <c r="B571" s="31"/>
    </row>
    <row r="572" spans="1:2" x14ac:dyDescent="0.25">
      <c r="A572" s="29">
        <v>38896</v>
      </c>
      <c r="B572" s="31"/>
    </row>
    <row r="573" spans="1:2" x14ac:dyDescent="0.25">
      <c r="A573" s="29">
        <v>38897</v>
      </c>
      <c r="B573" s="31"/>
    </row>
    <row r="574" spans="1:2" x14ac:dyDescent="0.25">
      <c r="A574" s="29">
        <v>38898</v>
      </c>
      <c r="B574" s="31"/>
    </row>
    <row r="575" spans="1:2" x14ac:dyDescent="0.25">
      <c r="A575" s="29">
        <v>38901</v>
      </c>
      <c r="B575" s="31"/>
    </row>
    <row r="576" spans="1:2" x14ac:dyDescent="0.25">
      <c r="A576" s="29">
        <v>38903</v>
      </c>
      <c r="B576" s="31"/>
    </row>
    <row r="577" spans="1:2" x14ac:dyDescent="0.25">
      <c r="A577" s="29">
        <v>38904</v>
      </c>
      <c r="B577" s="31"/>
    </row>
    <row r="578" spans="1:2" x14ac:dyDescent="0.25">
      <c r="A578" s="29">
        <v>38905</v>
      </c>
      <c r="B578" s="31"/>
    </row>
    <row r="579" spans="1:2" x14ac:dyDescent="0.25">
      <c r="A579" s="29">
        <v>38908</v>
      </c>
      <c r="B579" s="31"/>
    </row>
    <row r="580" spans="1:2" x14ac:dyDescent="0.25">
      <c r="A580" s="29">
        <v>38909</v>
      </c>
      <c r="B580" s="31"/>
    </row>
    <row r="581" spans="1:2" x14ac:dyDescent="0.25">
      <c r="A581" s="29">
        <v>38910</v>
      </c>
      <c r="B581" s="31"/>
    </row>
    <row r="582" spans="1:2" x14ac:dyDescent="0.25">
      <c r="A582" s="29">
        <v>38911</v>
      </c>
      <c r="B582" s="31"/>
    </row>
    <row r="583" spans="1:2" x14ac:dyDescent="0.25">
      <c r="A583" s="29">
        <v>38912</v>
      </c>
      <c r="B583" s="31"/>
    </row>
    <row r="584" spans="1:2" x14ac:dyDescent="0.25">
      <c r="A584" s="29">
        <v>38915</v>
      </c>
      <c r="B584" s="31"/>
    </row>
    <row r="585" spans="1:2" x14ac:dyDescent="0.25">
      <c r="A585" s="29">
        <v>38916</v>
      </c>
      <c r="B585" s="31"/>
    </row>
    <row r="586" spans="1:2" x14ac:dyDescent="0.25">
      <c r="A586" s="29">
        <v>38917</v>
      </c>
      <c r="B586" s="31"/>
    </row>
    <row r="587" spans="1:2" x14ac:dyDescent="0.25">
      <c r="A587" s="29">
        <v>38918</v>
      </c>
      <c r="B587" s="31"/>
    </row>
    <row r="588" spans="1:2" x14ac:dyDescent="0.25">
      <c r="A588" s="29">
        <v>38919</v>
      </c>
      <c r="B588" s="31"/>
    </row>
    <row r="589" spans="1:2" x14ac:dyDescent="0.25">
      <c r="A589" s="29">
        <v>38922</v>
      </c>
      <c r="B589" s="31"/>
    </row>
    <row r="590" spans="1:2" x14ac:dyDescent="0.25">
      <c r="A590" s="29">
        <v>38923</v>
      </c>
      <c r="B590" s="31"/>
    </row>
    <row r="591" spans="1:2" x14ac:dyDescent="0.25">
      <c r="A591" s="29">
        <v>38924</v>
      </c>
      <c r="B591" s="31"/>
    </row>
    <row r="592" spans="1:2" x14ac:dyDescent="0.25">
      <c r="A592" s="29">
        <v>38925</v>
      </c>
      <c r="B592" s="31"/>
    </row>
    <row r="593" spans="1:2" x14ac:dyDescent="0.25">
      <c r="A593" s="29">
        <v>38926</v>
      </c>
      <c r="B593" s="31"/>
    </row>
    <row r="594" spans="1:2" x14ac:dyDescent="0.25">
      <c r="A594" s="29">
        <v>38929</v>
      </c>
      <c r="B594" s="31"/>
    </row>
    <row r="595" spans="1:2" x14ac:dyDescent="0.25">
      <c r="A595" s="29">
        <v>38930</v>
      </c>
      <c r="B595" s="31"/>
    </row>
    <row r="596" spans="1:2" x14ac:dyDescent="0.25">
      <c r="A596" s="29">
        <v>38931</v>
      </c>
      <c r="B596" s="31"/>
    </row>
    <row r="597" spans="1:2" x14ac:dyDescent="0.25">
      <c r="A597" s="29">
        <v>38932</v>
      </c>
      <c r="B597" s="31"/>
    </row>
    <row r="598" spans="1:2" x14ac:dyDescent="0.25">
      <c r="A598" s="29">
        <v>38933</v>
      </c>
      <c r="B598" s="31"/>
    </row>
    <row r="599" spans="1:2" x14ac:dyDescent="0.25">
      <c r="A599" s="29">
        <v>38936</v>
      </c>
      <c r="B599" s="31"/>
    </row>
    <row r="600" spans="1:2" x14ac:dyDescent="0.25">
      <c r="A600" s="29">
        <v>38937</v>
      </c>
      <c r="B600" s="31"/>
    </row>
    <row r="601" spans="1:2" x14ac:dyDescent="0.25">
      <c r="A601" s="29">
        <v>38938</v>
      </c>
      <c r="B601" s="31"/>
    </row>
    <row r="602" spans="1:2" x14ac:dyDescent="0.25">
      <c r="A602" s="29">
        <v>38939</v>
      </c>
      <c r="B602" s="31"/>
    </row>
    <row r="603" spans="1:2" x14ac:dyDescent="0.25">
      <c r="A603" s="29">
        <v>38940</v>
      </c>
      <c r="B603" s="31"/>
    </row>
    <row r="604" spans="1:2" x14ac:dyDescent="0.25">
      <c r="A604" s="29">
        <v>38943</v>
      </c>
      <c r="B604" s="31"/>
    </row>
    <row r="605" spans="1:2" x14ac:dyDescent="0.25">
      <c r="A605" s="29">
        <v>38944</v>
      </c>
      <c r="B605" s="31"/>
    </row>
    <row r="606" spans="1:2" x14ac:dyDescent="0.25">
      <c r="A606" s="29">
        <v>38945</v>
      </c>
      <c r="B606" s="31"/>
    </row>
    <row r="607" spans="1:2" x14ac:dyDescent="0.25">
      <c r="A607" s="29">
        <v>38946</v>
      </c>
      <c r="B607" s="31"/>
    </row>
    <row r="608" spans="1:2" x14ac:dyDescent="0.25">
      <c r="A608" s="29">
        <v>38947</v>
      </c>
      <c r="B608" s="31"/>
    </row>
    <row r="609" spans="1:2" x14ac:dyDescent="0.25">
      <c r="A609" s="29">
        <v>38950</v>
      </c>
      <c r="B609" s="31"/>
    </row>
    <row r="610" spans="1:2" x14ac:dyDescent="0.25">
      <c r="A610" s="29">
        <v>38951</v>
      </c>
      <c r="B610" s="31"/>
    </row>
    <row r="611" spans="1:2" x14ac:dyDescent="0.25">
      <c r="A611" s="29">
        <v>38952</v>
      </c>
      <c r="B611" s="31"/>
    </row>
    <row r="612" spans="1:2" x14ac:dyDescent="0.25">
      <c r="A612" s="29">
        <v>38953</v>
      </c>
      <c r="B612" s="31"/>
    </row>
    <row r="613" spans="1:2" x14ac:dyDescent="0.25">
      <c r="A613" s="29">
        <v>38954</v>
      </c>
      <c r="B613" s="31"/>
    </row>
    <row r="614" spans="1:2" x14ac:dyDescent="0.25">
      <c r="A614" s="29">
        <v>38957</v>
      </c>
      <c r="B614" s="31"/>
    </row>
    <row r="615" spans="1:2" x14ac:dyDescent="0.25">
      <c r="A615" s="29">
        <v>38958</v>
      </c>
      <c r="B615" s="31"/>
    </row>
    <row r="616" spans="1:2" x14ac:dyDescent="0.25">
      <c r="A616" s="29">
        <v>38959</v>
      </c>
      <c r="B616" s="31"/>
    </row>
    <row r="617" spans="1:2" x14ac:dyDescent="0.25">
      <c r="A617" s="29">
        <v>38960</v>
      </c>
      <c r="B617" s="31"/>
    </row>
    <row r="618" spans="1:2" x14ac:dyDescent="0.25">
      <c r="A618" s="29">
        <v>38961</v>
      </c>
      <c r="B618" s="31"/>
    </row>
    <row r="619" spans="1:2" x14ac:dyDescent="0.25">
      <c r="A619" s="29">
        <v>38965</v>
      </c>
      <c r="B619" s="31"/>
    </row>
    <row r="620" spans="1:2" x14ac:dyDescent="0.25">
      <c r="A620" s="29">
        <v>38966</v>
      </c>
      <c r="B620" s="31"/>
    </row>
    <row r="621" spans="1:2" x14ac:dyDescent="0.25">
      <c r="A621" s="29">
        <v>38967</v>
      </c>
      <c r="B621" s="31"/>
    </row>
    <row r="622" spans="1:2" x14ac:dyDescent="0.25">
      <c r="A622" s="29">
        <v>38968</v>
      </c>
      <c r="B622" s="31"/>
    </row>
    <row r="623" spans="1:2" x14ac:dyDescent="0.25">
      <c r="A623" s="29">
        <v>38971</v>
      </c>
      <c r="B623" s="31"/>
    </row>
    <row r="624" spans="1:2" x14ac:dyDescent="0.25">
      <c r="A624" s="29">
        <v>38972</v>
      </c>
      <c r="B624" s="31"/>
    </row>
    <row r="625" spans="1:2" x14ac:dyDescent="0.25">
      <c r="A625" s="29">
        <v>38973</v>
      </c>
      <c r="B625" s="31"/>
    </row>
    <row r="626" spans="1:2" x14ac:dyDescent="0.25">
      <c r="A626" s="29">
        <v>38974</v>
      </c>
      <c r="B626" s="31"/>
    </row>
    <row r="627" spans="1:2" x14ac:dyDescent="0.25">
      <c r="A627" s="29">
        <v>38975</v>
      </c>
      <c r="B627" s="31"/>
    </row>
    <row r="628" spans="1:2" x14ac:dyDescent="0.25">
      <c r="A628" s="29">
        <v>38978</v>
      </c>
      <c r="B628" s="31"/>
    </row>
    <row r="629" spans="1:2" x14ac:dyDescent="0.25">
      <c r="A629" s="29">
        <v>38979</v>
      </c>
      <c r="B629" s="31"/>
    </row>
    <row r="630" spans="1:2" x14ac:dyDescent="0.25">
      <c r="A630" s="29">
        <v>38980</v>
      </c>
      <c r="B630" s="31"/>
    </row>
    <row r="631" spans="1:2" x14ac:dyDescent="0.25">
      <c r="A631" s="29">
        <v>38981</v>
      </c>
      <c r="B631" s="31"/>
    </row>
    <row r="632" spans="1:2" x14ac:dyDescent="0.25">
      <c r="A632" s="29">
        <v>38982</v>
      </c>
      <c r="B632" s="31"/>
    </row>
    <row r="633" spans="1:2" x14ac:dyDescent="0.25">
      <c r="A633" s="29">
        <v>38985</v>
      </c>
      <c r="B633" s="31"/>
    </row>
    <row r="634" spans="1:2" x14ac:dyDescent="0.25">
      <c r="A634" s="29">
        <v>38986</v>
      </c>
      <c r="B634" s="31"/>
    </row>
    <row r="635" spans="1:2" x14ac:dyDescent="0.25">
      <c r="A635" s="29">
        <v>38987</v>
      </c>
      <c r="B635" s="31"/>
    </row>
    <row r="636" spans="1:2" x14ac:dyDescent="0.25">
      <c r="A636" s="29">
        <v>38988</v>
      </c>
      <c r="B636" s="31"/>
    </row>
    <row r="637" spans="1:2" x14ac:dyDescent="0.25">
      <c r="A637" s="29">
        <v>38989</v>
      </c>
      <c r="B637" s="31"/>
    </row>
    <row r="638" spans="1:2" x14ac:dyDescent="0.25">
      <c r="A638" s="29">
        <v>38992</v>
      </c>
      <c r="B638" s="31"/>
    </row>
    <row r="639" spans="1:2" x14ac:dyDescent="0.25">
      <c r="A639" s="29">
        <v>38993</v>
      </c>
      <c r="B639" s="31"/>
    </row>
    <row r="640" spans="1:2" x14ac:dyDescent="0.25">
      <c r="A640" s="29">
        <v>38994</v>
      </c>
      <c r="B640" s="31"/>
    </row>
    <row r="641" spans="1:2" x14ac:dyDescent="0.25">
      <c r="A641" s="29">
        <v>38995</v>
      </c>
      <c r="B641" s="31"/>
    </row>
    <row r="642" spans="1:2" x14ac:dyDescent="0.25">
      <c r="A642" s="29">
        <v>38996</v>
      </c>
      <c r="B642" s="31"/>
    </row>
    <row r="643" spans="1:2" x14ac:dyDescent="0.25">
      <c r="A643" s="29">
        <v>38999</v>
      </c>
      <c r="B643" s="31"/>
    </row>
    <row r="644" spans="1:2" x14ac:dyDescent="0.25">
      <c r="A644" s="29">
        <v>39000</v>
      </c>
      <c r="B644" s="31"/>
    </row>
    <row r="645" spans="1:2" x14ac:dyDescent="0.25">
      <c r="A645" s="29">
        <v>39001</v>
      </c>
      <c r="B645" s="31"/>
    </row>
    <row r="646" spans="1:2" x14ac:dyDescent="0.25">
      <c r="A646" s="29">
        <v>39002</v>
      </c>
      <c r="B646" s="31"/>
    </row>
    <row r="647" spans="1:2" x14ac:dyDescent="0.25">
      <c r="A647" s="29">
        <v>39003</v>
      </c>
      <c r="B647" s="31"/>
    </row>
    <row r="648" spans="1:2" x14ac:dyDescent="0.25">
      <c r="A648" s="29">
        <v>39006</v>
      </c>
      <c r="B648" s="31"/>
    </row>
    <row r="649" spans="1:2" x14ac:dyDescent="0.25">
      <c r="A649" s="29">
        <v>39007</v>
      </c>
      <c r="B649" s="31"/>
    </row>
    <row r="650" spans="1:2" x14ac:dyDescent="0.25">
      <c r="A650" s="29">
        <v>39008</v>
      </c>
      <c r="B650" s="31"/>
    </row>
    <row r="651" spans="1:2" x14ac:dyDescent="0.25">
      <c r="A651" s="29">
        <v>39009</v>
      </c>
      <c r="B651" s="31"/>
    </row>
    <row r="652" spans="1:2" x14ac:dyDescent="0.25">
      <c r="A652" s="29">
        <v>39010</v>
      </c>
      <c r="B652" s="31"/>
    </row>
    <row r="653" spans="1:2" x14ac:dyDescent="0.25">
      <c r="A653" s="29">
        <v>39013</v>
      </c>
      <c r="B653" s="31"/>
    </row>
    <row r="654" spans="1:2" x14ac:dyDescent="0.25">
      <c r="A654" s="29">
        <v>39014</v>
      </c>
      <c r="B654" s="31"/>
    </row>
    <row r="655" spans="1:2" x14ac:dyDescent="0.25">
      <c r="A655" s="29">
        <v>39015</v>
      </c>
      <c r="B655" s="31"/>
    </row>
    <row r="656" spans="1:2" x14ac:dyDescent="0.25">
      <c r="A656" s="29">
        <v>39016</v>
      </c>
      <c r="B656" s="31"/>
    </row>
    <row r="657" spans="1:2" x14ac:dyDescent="0.25">
      <c r="A657" s="29">
        <v>39017</v>
      </c>
      <c r="B657" s="31"/>
    </row>
    <row r="658" spans="1:2" x14ac:dyDescent="0.25">
      <c r="A658" s="29">
        <v>39020</v>
      </c>
      <c r="B658" s="31"/>
    </row>
    <row r="659" spans="1:2" x14ac:dyDescent="0.25">
      <c r="A659" s="29">
        <v>39021</v>
      </c>
      <c r="B659" s="31"/>
    </row>
    <row r="660" spans="1:2" x14ac:dyDescent="0.25">
      <c r="A660" s="29">
        <v>39022</v>
      </c>
      <c r="B660" s="31"/>
    </row>
    <row r="661" spans="1:2" x14ac:dyDescent="0.25">
      <c r="A661" s="29">
        <v>39023</v>
      </c>
      <c r="B661" s="31"/>
    </row>
    <row r="662" spans="1:2" x14ac:dyDescent="0.25">
      <c r="A662" s="29">
        <v>39024</v>
      </c>
      <c r="B662" s="31"/>
    </row>
    <row r="663" spans="1:2" x14ac:dyDescent="0.25">
      <c r="A663" s="29">
        <v>39027</v>
      </c>
      <c r="B663" s="31"/>
    </row>
    <row r="664" spans="1:2" x14ac:dyDescent="0.25">
      <c r="A664" s="29">
        <v>39028</v>
      </c>
      <c r="B664" s="31"/>
    </row>
    <row r="665" spans="1:2" x14ac:dyDescent="0.25">
      <c r="A665" s="29">
        <v>39029</v>
      </c>
      <c r="B665" s="31"/>
    </row>
    <row r="666" spans="1:2" x14ac:dyDescent="0.25">
      <c r="A666" s="29">
        <v>39030</v>
      </c>
      <c r="B666" s="31"/>
    </row>
    <row r="667" spans="1:2" x14ac:dyDescent="0.25">
      <c r="A667" s="29">
        <v>39031</v>
      </c>
      <c r="B667" s="31"/>
    </row>
    <row r="668" spans="1:2" x14ac:dyDescent="0.25">
      <c r="A668" s="29">
        <v>39034</v>
      </c>
      <c r="B668" s="31"/>
    </row>
    <row r="669" spans="1:2" x14ac:dyDescent="0.25">
      <c r="A669" s="29">
        <v>39035</v>
      </c>
      <c r="B669" s="31"/>
    </row>
    <row r="670" spans="1:2" x14ac:dyDescent="0.25">
      <c r="A670" s="29">
        <v>39036</v>
      </c>
      <c r="B670" s="31"/>
    </row>
    <row r="671" spans="1:2" x14ac:dyDescent="0.25">
      <c r="A671" s="29">
        <v>39037</v>
      </c>
      <c r="B671" s="31"/>
    </row>
    <row r="672" spans="1:2" x14ac:dyDescent="0.25">
      <c r="A672" s="29">
        <v>39038</v>
      </c>
      <c r="B672" s="31"/>
    </row>
    <row r="673" spans="1:2" x14ac:dyDescent="0.25">
      <c r="A673" s="29">
        <v>39041</v>
      </c>
      <c r="B673" s="31"/>
    </row>
    <row r="674" spans="1:2" x14ac:dyDescent="0.25">
      <c r="A674" s="29">
        <v>39042</v>
      </c>
      <c r="B674" s="31"/>
    </row>
    <row r="675" spans="1:2" x14ac:dyDescent="0.25">
      <c r="A675" s="29">
        <v>39043</v>
      </c>
      <c r="B675" s="31"/>
    </row>
    <row r="676" spans="1:2" x14ac:dyDescent="0.25">
      <c r="A676" s="29">
        <v>39045</v>
      </c>
      <c r="B676" s="31"/>
    </row>
    <row r="677" spans="1:2" x14ac:dyDescent="0.25">
      <c r="A677" s="29">
        <v>39048</v>
      </c>
      <c r="B677" s="31"/>
    </row>
    <row r="678" spans="1:2" x14ac:dyDescent="0.25">
      <c r="A678" s="29">
        <v>39049</v>
      </c>
      <c r="B678" s="31"/>
    </row>
    <row r="679" spans="1:2" x14ac:dyDescent="0.25">
      <c r="A679" s="29">
        <v>39050</v>
      </c>
      <c r="B679" s="31"/>
    </row>
    <row r="680" spans="1:2" x14ac:dyDescent="0.25">
      <c r="A680" s="29">
        <v>39051</v>
      </c>
      <c r="B680" s="31"/>
    </row>
    <row r="681" spans="1:2" x14ac:dyDescent="0.25">
      <c r="A681" s="29">
        <v>39052</v>
      </c>
      <c r="B681" s="31"/>
    </row>
    <row r="682" spans="1:2" x14ac:dyDescent="0.25">
      <c r="A682" s="29">
        <v>39055</v>
      </c>
      <c r="B682" s="31"/>
    </row>
    <row r="683" spans="1:2" x14ac:dyDescent="0.25">
      <c r="A683" s="29">
        <v>39056</v>
      </c>
      <c r="B683" s="31"/>
    </row>
    <row r="684" spans="1:2" x14ac:dyDescent="0.25">
      <c r="A684" s="29">
        <v>39057</v>
      </c>
      <c r="B684" s="31"/>
    </row>
    <row r="685" spans="1:2" x14ac:dyDescent="0.25">
      <c r="A685" s="29">
        <v>39058</v>
      </c>
      <c r="B685" s="31"/>
    </row>
    <row r="686" spans="1:2" x14ac:dyDescent="0.25">
      <c r="A686" s="29">
        <v>39059</v>
      </c>
      <c r="B686" s="31"/>
    </row>
    <row r="687" spans="1:2" x14ac:dyDescent="0.25">
      <c r="A687" s="29">
        <v>39062</v>
      </c>
      <c r="B687" s="31"/>
    </row>
    <row r="688" spans="1:2" x14ac:dyDescent="0.25">
      <c r="A688" s="29">
        <v>39063</v>
      </c>
      <c r="B688" s="31"/>
    </row>
    <row r="689" spans="1:2" x14ac:dyDescent="0.25">
      <c r="A689" s="29">
        <v>39064</v>
      </c>
      <c r="B689" s="31"/>
    </row>
    <row r="690" spans="1:2" x14ac:dyDescent="0.25">
      <c r="A690" s="29">
        <v>39065</v>
      </c>
      <c r="B690" s="31"/>
    </row>
    <row r="691" spans="1:2" x14ac:dyDescent="0.25">
      <c r="A691" s="29">
        <v>39066</v>
      </c>
      <c r="B691" s="31"/>
    </row>
    <row r="692" spans="1:2" x14ac:dyDescent="0.25">
      <c r="A692" s="29">
        <v>39069</v>
      </c>
      <c r="B692" s="31"/>
    </row>
    <row r="693" spans="1:2" x14ac:dyDescent="0.25">
      <c r="A693" s="29">
        <v>39070</v>
      </c>
      <c r="B693" s="31"/>
    </row>
    <row r="694" spans="1:2" x14ac:dyDescent="0.25">
      <c r="A694" s="29">
        <v>39071</v>
      </c>
      <c r="B694" s="31"/>
    </row>
    <row r="695" spans="1:2" x14ac:dyDescent="0.25">
      <c r="A695" s="29">
        <v>39072</v>
      </c>
      <c r="B695" s="31"/>
    </row>
    <row r="696" spans="1:2" x14ac:dyDescent="0.25">
      <c r="A696" s="29">
        <v>39073</v>
      </c>
      <c r="B696" s="31"/>
    </row>
    <row r="697" spans="1:2" x14ac:dyDescent="0.25">
      <c r="A697" s="29">
        <v>39077</v>
      </c>
      <c r="B697" s="31"/>
    </row>
    <row r="698" spans="1:2" x14ac:dyDescent="0.25">
      <c r="A698" s="29">
        <v>39078</v>
      </c>
      <c r="B698" s="31"/>
    </row>
    <row r="699" spans="1:2" x14ac:dyDescent="0.25">
      <c r="A699" s="29">
        <v>39079</v>
      </c>
      <c r="B699" s="31"/>
    </row>
    <row r="700" spans="1:2" x14ac:dyDescent="0.25">
      <c r="A700" s="29">
        <v>39080</v>
      </c>
      <c r="B700" s="31"/>
    </row>
    <row r="701" spans="1:2" x14ac:dyDescent="0.25">
      <c r="A701" s="29">
        <v>39085</v>
      </c>
      <c r="B701" s="31"/>
    </row>
    <row r="702" spans="1:2" x14ac:dyDescent="0.25">
      <c r="A702" s="29">
        <v>39086</v>
      </c>
      <c r="B702" s="31"/>
    </row>
    <row r="703" spans="1:2" x14ac:dyDescent="0.25">
      <c r="A703" s="29">
        <v>39087</v>
      </c>
      <c r="B703" s="31"/>
    </row>
    <row r="704" spans="1:2" x14ac:dyDescent="0.25">
      <c r="A704" s="29">
        <v>39090</v>
      </c>
      <c r="B704" s="31"/>
    </row>
    <row r="705" spans="1:2" x14ac:dyDescent="0.25">
      <c r="A705" s="29">
        <v>39091</v>
      </c>
      <c r="B705" s="31"/>
    </row>
    <row r="706" spans="1:2" x14ac:dyDescent="0.25">
      <c r="A706" s="29">
        <v>39092</v>
      </c>
      <c r="B706" s="31"/>
    </row>
    <row r="707" spans="1:2" x14ac:dyDescent="0.25">
      <c r="A707" s="29">
        <v>39093</v>
      </c>
      <c r="B707" s="31"/>
    </row>
    <row r="708" spans="1:2" x14ac:dyDescent="0.25">
      <c r="A708" s="29">
        <v>39094</v>
      </c>
      <c r="B708" s="31"/>
    </row>
    <row r="709" spans="1:2" x14ac:dyDescent="0.25">
      <c r="A709" s="29">
        <v>39098</v>
      </c>
      <c r="B709" s="31"/>
    </row>
    <row r="710" spans="1:2" x14ac:dyDescent="0.25">
      <c r="A710" s="29">
        <v>39099</v>
      </c>
      <c r="B710" s="31"/>
    </row>
    <row r="711" spans="1:2" x14ac:dyDescent="0.25">
      <c r="A711" s="29">
        <v>39100</v>
      </c>
      <c r="B711" s="31"/>
    </row>
    <row r="712" spans="1:2" x14ac:dyDescent="0.25">
      <c r="A712" s="29">
        <v>39101</v>
      </c>
      <c r="B712" s="31"/>
    </row>
    <row r="713" spans="1:2" x14ac:dyDescent="0.25">
      <c r="A713" s="29">
        <v>39104</v>
      </c>
      <c r="B713" s="31"/>
    </row>
    <row r="714" spans="1:2" x14ac:dyDescent="0.25">
      <c r="A714" s="29">
        <v>39105</v>
      </c>
      <c r="B714" s="31"/>
    </row>
    <row r="715" spans="1:2" x14ac:dyDescent="0.25">
      <c r="A715" s="29">
        <v>39106</v>
      </c>
      <c r="B715" s="31"/>
    </row>
    <row r="716" spans="1:2" x14ac:dyDescent="0.25">
      <c r="A716" s="29">
        <v>39107</v>
      </c>
      <c r="B716" s="31"/>
    </row>
    <row r="717" spans="1:2" x14ac:dyDescent="0.25">
      <c r="A717" s="29">
        <v>39108</v>
      </c>
      <c r="B717" s="31"/>
    </row>
    <row r="718" spans="1:2" x14ac:dyDescent="0.25">
      <c r="A718" s="29">
        <v>39111</v>
      </c>
      <c r="B718" s="31"/>
    </row>
    <row r="719" spans="1:2" x14ac:dyDescent="0.25">
      <c r="A719" s="29">
        <v>39112</v>
      </c>
      <c r="B719" s="31"/>
    </row>
    <row r="720" spans="1:2" x14ac:dyDescent="0.25">
      <c r="A720" s="29">
        <v>39113</v>
      </c>
      <c r="B720" s="31"/>
    </row>
    <row r="721" spans="1:2" x14ac:dyDescent="0.25">
      <c r="A721" s="29">
        <v>39114</v>
      </c>
      <c r="B721" s="31"/>
    </row>
    <row r="722" spans="1:2" x14ac:dyDescent="0.25">
      <c r="A722" s="29">
        <v>39115</v>
      </c>
      <c r="B722" s="31"/>
    </row>
    <row r="723" spans="1:2" x14ac:dyDescent="0.25">
      <c r="A723" s="29">
        <v>39118</v>
      </c>
      <c r="B723" s="31"/>
    </row>
    <row r="724" spans="1:2" x14ac:dyDescent="0.25">
      <c r="A724" s="29">
        <v>39119</v>
      </c>
      <c r="B724" s="31"/>
    </row>
    <row r="725" spans="1:2" x14ac:dyDescent="0.25">
      <c r="A725" s="29">
        <v>39120</v>
      </c>
      <c r="B725" s="31"/>
    </row>
    <row r="726" spans="1:2" x14ac:dyDescent="0.25">
      <c r="A726" s="29">
        <v>39121</v>
      </c>
      <c r="B726" s="31"/>
    </row>
    <row r="727" spans="1:2" x14ac:dyDescent="0.25">
      <c r="A727" s="29">
        <v>39122</v>
      </c>
      <c r="B727" s="31"/>
    </row>
    <row r="728" spans="1:2" x14ac:dyDescent="0.25">
      <c r="A728" s="29">
        <v>39125</v>
      </c>
      <c r="B728" s="31"/>
    </row>
    <row r="729" spans="1:2" x14ac:dyDescent="0.25">
      <c r="A729" s="29">
        <v>39126</v>
      </c>
      <c r="B729" s="31"/>
    </row>
    <row r="730" spans="1:2" x14ac:dyDescent="0.25">
      <c r="A730" s="29">
        <v>39127</v>
      </c>
      <c r="B730" s="31"/>
    </row>
    <row r="731" spans="1:2" x14ac:dyDescent="0.25">
      <c r="A731" s="29">
        <v>39128</v>
      </c>
      <c r="B731" s="31"/>
    </row>
    <row r="732" spans="1:2" x14ac:dyDescent="0.25">
      <c r="A732" s="29">
        <v>39129</v>
      </c>
      <c r="B732" s="31"/>
    </row>
    <row r="733" spans="1:2" x14ac:dyDescent="0.25">
      <c r="A733" s="29">
        <v>39133</v>
      </c>
      <c r="B733" s="31"/>
    </row>
    <row r="734" spans="1:2" x14ac:dyDescent="0.25">
      <c r="A734" s="29">
        <v>39134</v>
      </c>
      <c r="B734" s="31"/>
    </row>
    <row r="735" spans="1:2" x14ac:dyDescent="0.25">
      <c r="A735" s="29">
        <v>39135</v>
      </c>
      <c r="B735" s="31"/>
    </row>
    <row r="736" spans="1:2" x14ac:dyDescent="0.25">
      <c r="A736" s="29">
        <v>39136</v>
      </c>
      <c r="B736" s="31"/>
    </row>
    <row r="737" spans="1:2" x14ac:dyDescent="0.25">
      <c r="A737" s="29">
        <v>39139</v>
      </c>
      <c r="B737" s="31"/>
    </row>
    <row r="738" spans="1:2" x14ac:dyDescent="0.25">
      <c r="A738" s="29">
        <v>39140</v>
      </c>
      <c r="B738" s="31"/>
    </row>
    <row r="739" spans="1:2" x14ac:dyDescent="0.25">
      <c r="A739" s="29">
        <v>39141</v>
      </c>
      <c r="B739" s="31"/>
    </row>
    <row r="740" spans="1:2" x14ac:dyDescent="0.25">
      <c r="A740" s="29">
        <v>39142</v>
      </c>
      <c r="B740" s="31"/>
    </row>
    <row r="741" spans="1:2" x14ac:dyDescent="0.25">
      <c r="A741" s="29">
        <v>39143</v>
      </c>
      <c r="B741" s="31"/>
    </row>
    <row r="742" spans="1:2" x14ac:dyDescent="0.25">
      <c r="A742" s="29">
        <v>39146</v>
      </c>
      <c r="B742" s="31"/>
    </row>
    <row r="743" spans="1:2" x14ac:dyDescent="0.25">
      <c r="A743" s="29">
        <v>39147</v>
      </c>
      <c r="B743" s="31"/>
    </row>
    <row r="744" spans="1:2" x14ac:dyDescent="0.25">
      <c r="A744" s="29">
        <v>39148</v>
      </c>
      <c r="B744" s="31"/>
    </row>
    <row r="745" spans="1:2" x14ac:dyDescent="0.25">
      <c r="A745" s="29">
        <v>39149</v>
      </c>
      <c r="B745" s="31"/>
    </row>
    <row r="746" spans="1:2" x14ac:dyDescent="0.25">
      <c r="A746" s="29">
        <v>39150</v>
      </c>
      <c r="B746" s="31"/>
    </row>
    <row r="747" spans="1:2" x14ac:dyDescent="0.25">
      <c r="A747" s="29">
        <v>39153</v>
      </c>
      <c r="B747" s="31"/>
    </row>
    <row r="748" spans="1:2" x14ac:dyDescent="0.25">
      <c r="A748" s="29">
        <v>39154</v>
      </c>
      <c r="B748" s="31"/>
    </row>
    <row r="749" spans="1:2" x14ac:dyDescent="0.25">
      <c r="A749" s="29">
        <v>39155</v>
      </c>
      <c r="B749" s="31"/>
    </row>
    <row r="750" spans="1:2" x14ac:dyDescent="0.25">
      <c r="A750" s="29">
        <v>39156</v>
      </c>
      <c r="B750" s="31"/>
    </row>
    <row r="751" spans="1:2" x14ac:dyDescent="0.25">
      <c r="A751" s="29">
        <v>39157</v>
      </c>
      <c r="B751" s="31"/>
    </row>
    <row r="752" spans="1:2" x14ac:dyDescent="0.25">
      <c r="A752" s="29">
        <v>39160</v>
      </c>
      <c r="B752" s="31"/>
    </row>
    <row r="753" spans="1:2" x14ac:dyDescent="0.25">
      <c r="A753" s="29">
        <v>39161</v>
      </c>
      <c r="B753" s="31"/>
    </row>
    <row r="754" spans="1:2" x14ac:dyDescent="0.25">
      <c r="A754" s="29">
        <v>39162</v>
      </c>
      <c r="B754" s="31"/>
    </row>
    <row r="755" spans="1:2" x14ac:dyDescent="0.25">
      <c r="A755" s="29">
        <v>39163</v>
      </c>
      <c r="B755" s="31"/>
    </row>
    <row r="756" spans="1:2" x14ac:dyDescent="0.25">
      <c r="A756" s="29">
        <v>39164</v>
      </c>
      <c r="B756" s="31"/>
    </row>
    <row r="757" spans="1:2" x14ac:dyDescent="0.25">
      <c r="A757" s="29">
        <v>39167</v>
      </c>
      <c r="B757" s="31"/>
    </row>
    <row r="758" spans="1:2" x14ac:dyDescent="0.25">
      <c r="A758" s="29">
        <v>39168</v>
      </c>
      <c r="B758" s="31"/>
    </row>
    <row r="759" spans="1:2" x14ac:dyDescent="0.25">
      <c r="A759" s="29">
        <v>39169</v>
      </c>
      <c r="B759" s="31"/>
    </row>
    <row r="760" spans="1:2" x14ac:dyDescent="0.25">
      <c r="A760" s="29">
        <v>39170</v>
      </c>
      <c r="B760" s="31"/>
    </row>
    <row r="761" spans="1:2" x14ac:dyDescent="0.25">
      <c r="A761" s="29">
        <v>39171</v>
      </c>
      <c r="B761" s="31"/>
    </row>
    <row r="762" spans="1:2" x14ac:dyDescent="0.25">
      <c r="A762" s="29">
        <v>39174</v>
      </c>
      <c r="B762" s="31"/>
    </row>
    <row r="763" spans="1:2" x14ac:dyDescent="0.25">
      <c r="A763" s="29">
        <v>39175</v>
      </c>
      <c r="B763" s="31"/>
    </row>
    <row r="764" spans="1:2" x14ac:dyDescent="0.25">
      <c r="A764" s="29">
        <v>39176</v>
      </c>
      <c r="B764" s="31"/>
    </row>
    <row r="765" spans="1:2" x14ac:dyDescent="0.25">
      <c r="A765" s="29">
        <v>39177</v>
      </c>
      <c r="B765" s="31"/>
    </row>
    <row r="766" spans="1:2" x14ac:dyDescent="0.25">
      <c r="A766" s="29">
        <v>39181</v>
      </c>
      <c r="B766" s="31"/>
    </row>
    <row r="767" spans="1:2" x14ac:dyDescent="0.25">
      <c r="A767" s="29">
        <v>39182</v>
      </c>
      <c r="B767" s="31"/>
    </row>
    <row r="768" spans="1:2" x14ac:dyDescent="0.25">
      <c r="A768" s="29">
        <v>39183</v>
      </c>
      <c r="B768" s="31"/>
    </row>
    <row r="769" spans="1:2" x14ac:dyDescent="0.25">
      <c r="A769" s="29">
        <v>39184</v>
      </c>
      <c r="B769" s="31"/>
    </row>
    <row r="770" spans="1:2" x14ac:dyDescent="0.25">
      <c r="A770" s="29">
        <v>39185</v>
      </c>
      <c r="B770" s="31"/>
    </row>
    <row r="771" spans="1:2" x14ac:dyDescent="0.25">
      <c r="A771" s="29">
        <v>39188</v>
      </c>
      <c r="B771" s="31"/>
    </row>
    <row r="772" spans="1:2" x14ac:dyDescent="0.25">
      <c r="A772" s="29">
        <v>39189</v>
      </c>
      <c r="B772" s="31"/>
    </row>
    <row r="773" spans="1:2" x14ac:dyDescent="0.25">
      <c r="A773" s="29">
        <v>39190</v>
      </c>
      <c r="B773" s="31"/>
    </row>
    <row r="774" spans="1:2" x14ac:dyDescent="0.25">
      <c r="A774" s="29">
        <v>39191</v>
      </c>
      <c r="B774" s="31"/>
    </row>
    <row r="775" spans="1:2" x14ac:dyDescent="0.25">
      <c r="A775" s="29">
        <v>39192</v>
      </c>
      <c r="B775" s="31"/>
    </row>
    <row r="776" spans="1:2" x14ac:dyDescent="0.25">
      <c r="A776" s="29">
        <v>39195</v>
      </c>
      <c r="B776" s="31"/>
    </row>
    <row r="777" spans="1:2" x14ac:dyDescent="0.25">
      <c r="A777" s="29">
        <v>39196</v>
      </c>
      <c r="B777" s="31"/>
    </row>
    <row r="778" spans="1:2" x14ac:dyDescent="0.25">
      <c r="A778" s="29">
        <v>39197</v>
      </c>
      <c r="B778" s="31"/>
    </row>
    <row r="779" spans="1:2" x14ac:dyDescent="0.25">
      <c r="A779" s="29">
        <v>39198</v>
      </c>
      <c r="B779" s="31"/>
    </row>
    <row r="780" spans="1:2" x14ac:dyDescent="0.25">
      <c r="A780" s="29">
        <v>39199</v>
      </c>
      <c r="B780" s="31"/>
    </row>
    <row r="781" spans="1:2" x14ac:dyDescent="0.25">
      <c r="A781" s="29">
        <v>39202</v>
      </c>
      <c r="B781" s="31"/>
    </row>
    <row r="782" spans="1:2" x14ac:dyDescent="0.25">
      <c r="A782" s="29">
        <v>39203</v>
      </c>
      <c r="B782" s="31"/>
    </row>
    <row r="783" spans="1:2" x14ac:dyDescent="0.25">
      <c r="A783" s="29">
        <v>39204</v>
      </c>
      <c r="B783" s="31"/>
    </row>
    <row r="784" spans="1:2" x14ac:dyDescent="0.25">
      <c r="A784" s="29">
        <v>39205</v>
      </c>
      <c r="B784" s="31"/>
    </row>
    <row r="785" spans="1:2" x14ac:dyDescent="0.25">
      <c r="A785" s="29">
        <v>39206</v>
      </c>
      <c r="B785" s="31"/>
    </row>
    <row r="786" spans="1:2" x14ac:dyDescent="0.25">
      <c r="A786" s="29">
        <v>39209</v>
      </c>
      <c r="B786" s="31"/>
    </row>
    <row r="787" spans="1:2" x14ac:dyDescent="0.25">
      <c r="A787" s="29">
        <v>39210</v>
      </c>
      <c r="B787" s="31"/>
    </row>
    <row r="788" spans="1:2" x14ac:dyDescent="0.25">
      <c r="A788" s="29">
        <v>39211</v>
      </c>
      <c r="B788" s="31"/>
    </row>
    <row r="789" spans="1:2" x14ac:dyDescent="0.25">
      <c r="A789" s="29">
        <v>39212</v>
      </c>
      <c r="B789" s="31"/>
    </row>
    <row r="790" spans="1:2" x14ac:dyDescent="0.25">
      <c r="A790" s="29">
        <v>39213</v>
      </c>
      <c r="B790" s="31"/>
    </row>
    <row r="791" spans="1:2" x14ac:dyDescent="0.25">
      <c r="A791" s="29">
        <v>39216</v>
      </c>
      <c r="B791" s="31"/>
    </row>
    <row r="792" spans="1:2" x14ac:dyDescent="0.25">
      <c r="A792" s="29">
        <v>39217</v>
      </c>
      <c r="B792" s="31"/>
    </row>
    <row r="793" spans="1:2" x14ac:dyDescent="0.25">
      <c r="A793" s="29">
        <v>39218</v>
      </c>
      <c r="B793" s="31"/>
    </row>
    <row r="794" spans="1:2" x14ac:dyDescent="0.25">
      <c r="A794" s="29">
        <v>39219</v>
      </c>
      <c r="B794" s="31"/>
    </row>
    <row r="795" spans="1:2" x14ac:dyDescent="0.25">
      <c r="A795" s="29">
        <v>39220</v>
      </c>
      <c r="B795" s="31"/>
    </row>
    <row r="796" spans="1:2" x14ac:dyDescent="0.25">
      <c r="A796" s="29">
        <v>39223</v>
      </c>
      <c r="B796" s="31"/>
    </row>
    <row r="797" spans="1:2" x14ac:dyDescent="0.25">
      <c r="A797" s="29">
        <v>39224</v>
      </c>
      <c r="B797" s="31"/>
    </row>
    <row r="798" spans="1:2" x14ac:dyDescent="0.25">
      <c r="A798" s="29">
        <v>39225</v>
      </c>
      <c r="B798" s="31"/>
    </row>
    <row r="799" spans="1:2" x14ac:dyDescent="0.25">
      <c r="A799" s="29">
        <v>39226</v>
      </c>
      <c r="B799" s="31"/>
    </row>
    <row r="800" spans="1:2" x14ac:dyDescent="0.25">
      <c r="A800" s="29">
        <v>39227</v>
      </c>
      <c r="B800" s="31"/>
    </row>
    <row r="801" spans="1:2" x14ac:dyDescent="0.25">
      <c r="A801" s="29">
        <v>39231</v>
      </c>
      <c r="B801" s="31"/>
    </row>
    <row r="802" spans="1:2" x14ac:dyDescent="0.25">
      <c r="A802" s="29">
        <v>39232</v>
      </c>
      <c r="B802" s="31"/>
    </row>
    <row r="803" spans="1:2" x14ac:dyDescent="0.25">
      <c r="A803" s="29">
        <v>39233</v>
      </c>
      <c r="B803" s="31"/>
    </row>
    <row r="804" spans="1:2" x14ac:dyDescent="0.25">
      <c r="A804" s="29">
        <v>39234</v>
      </c>
      <c r="B804" s="31"/>
    </row>
    <row r="805" spans="1:2" x14ac:dyDescent="0.25">
      <c r="A805" s="29">
        <v>39237</v>
      </c>
      <c r="B805" s="31"/>
    </row>
    <row r="806" spans="1:2" x14ac:dyDescent="0.25">
      <c r="A806" s="29">
        <v>39238</v>
      </c>
      <c r="B806" s="31"/>
    </row>
    <row r="807" spans="1:2" x14ac:dyDescent="0.25">
      <c r="A807" s="29">
        <v>39239</v>
      </c>
      <c r="B807" s="31"/>
    </row>
    <row r="808" spans="1:2" x14ac:dyDescent="0.25">
      <c r="A808" s="29">
        <v>39240</v>
      </c>
      <c r="B808" s="31"/>
    </row>
    <row r="809" spans="1:2" x14ac:dyDescent="0.25">
      <c r="A809" s="29">
        <v>39241</v>
      </c>
      <c r="B809" s="31"/>
    </row>
    <row r="810" spans="1:2" x14ac:dyDescent="0.25">
      <c r="A810" s="29">
        <v>39244</v>
      </c>
      <c r="B810" s="31"/>
    </row>
    <row r="811" spans="1:2" x14ac:dyDescent="0.25">
      <c r="A811" s="29">
        <v>39245</v>
      </c>
      <c r="B811" s="31"/>
    </row>
    <row r="812" spans="1:2" x14ac:dyDescent="0.25">
      <c r="A812" s="29">
        <v>39246</v>
      </c>
      <c r="B812" s="31"/>
    </row>
    <row r="813" spans="1:2" x14ac:dyDescent="0.25">
      <c r="A813" s="29">
        <v>39247</v>
      </c>
      <c r="B813" s="31"/>
    </row>
    <row r="814" spans="1:2" x14ac:dyDescent="0.25">
      <c r="A814" s="29">
        <v>39248</v>
      </c>
      <c r="B814" s="31"/>
    </row>
    <row r="815" spans="1:2" x14ac:dyDescent="0.25">
      <c r="A815" s="29">
        <v>39251</v>
      </c>
      <c r="B815" s="31"/>
    </row>
    <row r="816" spans="1:2" x14ac:dyDescent="0.25">
      <c r="A816" s="29">
        <v>39252</v>
      </c>
      <c r="B816" s="31"/>
    </row>
    <row r="817" spans="1:2" x14ac:dyDescent="0.25">
      <c r="A817" s="29">
        <v>39253</v>
      </c>
      <c r="B817" s="31"/>
    </row>
    <row r="818" spans="1:2" x14ac:dyDescent="0.25">
      <c r="A818" s="29">
        <v>39254</v>
      </c>
      <c r="B818" s="31"/>
    </row>
    <row r="819" spans="1:2" x14ac:dyDescent="0.25">
      <c r="A819" s="29">
        <v>39255</v>
      </c>
      <c r="B819" s="31"/>
    </row>
    <row r="820" spans="1:2" x14ac:dyDescent="0.25">
      <c r="A820" s="29">
        <v>39258</v>
      </c>
      <c r="B820" s="31"/>
    </row>
    <row r="821" spans="1:2" x14ac:dyDescent="0.25">
      <c r="A821" s="29">
        <v>39259</v>
      </c>
      <c r="B821" s="31"/>
    </row>
    <row r="822" spans="1:2" x14ac:dyDescent="0.25">
      <c r="A822" s="29">
        <v>39260</v>
      </c>
      <c r="B822" s="31"/>
    </row>
    <row r="823" spans="1:2" x14ac:dyDescent="0.25">
      <c r="A823" s="29">
        <v>39261</v>
      </c>
      <c r="B823" s="31"/>
    </row>
    <row r="824" spans="1:2" x14ac:dyDescent="0.25">
      <c r="A824" s="29">
        <v>39262</v>
      </c>
      <c r="B824" s="31"/>
    </row>
    <row r="825" spans="1:2" x14ac:dyDescent="0.25">
      <c r="A825" s="29">
        <v>39265</v>
      </c>
      <c r="B825" s="31"/>
    </row>
    <row r="826" spans="1:2" x14ac:dyDescent="0.25">
      <c r="A826" s="29">
        <v>39266</v>
      </c>
      <c r="B826" s="31"/>
    </row>
    <row r="827" spans="1:2" x14ac:dyDescent="0.25">
      <c r="A827" s="29">
        <v>39268</v>
      </c>
      <c r="B827" s="31"/>
    </row>
    <row r="828" spans="1:2" x14ac:dyDescent="0.25">
      <c r="A828" s="29">
        <v>39269</v>
      </c>
      <c r="B828" s="31"/>
    </row>
    <row r="829" spans="1:2" x14ac:dyDescent="0.25">
      <c r="A829" s="29">
        <v>39272</v>
      </c>
      <c r="B829" s="31"/>
    </row>
    <row r="830" spans="1:2" x14ac:dyDescent="0.25">
      <c r="A830" s="29">
        <v>39273</v>
      </c>
      <c r="B830" s="31"/>
    </row>
    <row r="831" spans="1:2" x14ac:dyDescent="0.25">
      <c r="A831" s="29">
        <v>39274</v>
      </c>
      <c r="B831" s="31"/>
    </row>
    <row r="832" spans="1:2" x14ac:dyDescent="0.25">
      <c r="A832" s="29">
        <v>39275</v>
      </c>
      <c r="B832" s="31"/>
    </row>
    <row r="833" spans="1:2" x14ac:dyDescent="0.25">
      <c r="A833" s="29">
        <v>39276</v>
      </c>
      <c r="B833" s="31"/>
    </row>
    <row r="834" spans="1:2" x14ac:dyDescent="0.25">
      <c r="A834" s="29">
        <v>39279</v>
      </c>
      <c r="B834" s="31"/>
    </row>
    <row r="835" spans="1:2" x14ac:dyDescent="0.25">
      <c r="A835" s="29">
        <v>39280</v>
      </c>
      <c r="B835" s="31"/>
    </row>
    <row r="836" spans="1:2" x14ac:dyDescent="0.25">
      <c r="A836" s="29">
        <v>39281</v>
      </c>
      <c r="B836" s="31"/>
    </row>
    <row r="837" spans="1:2" x14ac:dyDescent="0.25">
      <c r="A837" s="29">
        <v>39282</v>
      </c>
      <c r="B837" s="31"/>
    </row>
    <row r="838" spans="1:2" x14ac:dyDescent="0.25">
      <c r="A838" s="29">
        <v>39283</v>
      </c>
      <c r="B838" s="31"/>
    </row>
    <row r="839" spans="1:2" x14ac:dyDescent="0.25">
      <c r="A839" s="29">
        <v>39286</v>
      </c>
      <c r="B839" s="31"/>
    </row>
    <row r="840" spans="1:2" x14ac:dyDescent="0.25">
      <c r="A840" s="29">
        <v>39287</v>
      </c>
      <c r="B840" s="31"/>
    </row>
    <row r="841" spans="1:2" x14ac:dyDescent="0.25">
      <c r="A841" s="29">
        <v>39288</v>
      </c>
      <c r="B841" s="31"/>
    </row>
    <row r="842" spans="1:2" x14ac:dyDescent="0.25">
      <c r="A842" s="29">
        <v>39289</v>
      </c>
      <c r="B842" s="31"/>
    </row>
    <row r="843" spans="1:2" x14ac:dyDescent="0.25">
      <c r="A843" s="29">
        <v>39290</v>
      </c>
      <c r="B843" s="31"/>
    </row>
    <row r="844" spans="1:2" x14ac:dyDescent="0.25">
      <c r="A844" s="29">
        <v>39293</v>
      </c>
      <c r="B844" s="31"/>
    </row>
    <row r="845" spans="1:2" x14ac:dyDescent="0.25">
      <c r="A845" s="29">
        <v>39294</v>
      </c>
      <c r="B845" s="31"/>
    </row>
    <row r="846" spans="1:2" x14ac:dyDescent="0.25">
      <c r="A846" s="29">
        <v>39295</v>
      </c>
      <c r="B846" s="31"/>
    </row>
    <row r="847" spans="1:2" x14ac:dyDescent="0.25">
      <c r="A847" s="29">
        <v>39296</v>
      </c>
      <c r="B847" s="31"/>
    </row>
    <row r="848" spans="1:2" x14ac:dyDescent="0.25">
      <c r="A848" s="29">
        <v>39297</v>
      </c>
      <c r="B848" s="31"/>
    </row>
    <row r="849" spans="1:2" x14ac:dyDescent="0.25">
      <c r="A849" s="29">
        <v>39300</v>
      </c>
      <c r="B849" s="31"/>
    </row>
    <row r="850" spans="1:2" x14ac:dyDescent="0.25">
      <c r="A850" s="29">
        <v>39301</v>
      </c>
      <c r="B850" s="31"/>
    </row>
    <row r="851" spans="1:2" x14ac:dyDescent="0.25">
      <c r="A851" s="29">
        <v>39302</v>
      </c>
      <c r="B851" s="31"/>
    </row>
    <row r="852" spans="1:2" x14ac:dyDescent="0.25">
      <c r="A852" s="29">
        <v>39303</v>
      </c>
      <c r="B852" s="31"/>
    </row>
    <row r="853" spans="1:2" x14ac:dyDescent="0.25">
      <c r="A853" s="29">
        <v>39304</v>
      </c>
      <c r="B853" s="31"/>
    </row>
    <row r="854" spans="1:2" x14ac:dyDescent="0.25">
      <c r="A854" s="29">
        <v>39307</v>
      </c>
      <c r="B854" s="31"/>
    </row>
    <row r="855" spans="1:2" x14ac:dyDescent="0.25">
      <c r="A855" s="29">
        <v>39308</v>
      </c>
      <c r="B855" s="31"/>
    </row>
    <row r="856" spans="1:2" x14ac:dyDescent="0.25">
      <c r="A856" s="29">
        <v>39309</v>
      </c>
      <c r="B856" s="31"/>
    </row>
    <row r="857" spans="1:2" x14ac:dyDescent="0.25">
      <c r="A857" s="29">
        <v>39310</v>
      </c>
      <c r="B857" s="31"/>
    </row>
    <row r="858" spans="1:2" x14ac:dyDescent="0.25">
      <c r="A858" s="29">
        <v>39311</v>
      </c>
      <c r="B858" s="31"/>
    </row>
    <row r="859" spans="1:2" x14ac:dyDescent="0.25">
      <c r="A859" s="29">
        <v>39314</v>
      </c>
      <c r="B859" s="31"/>
    </row>
    <row r="860" spans="1:2" x14ac:dyDescent="0.25">
      <c r="A860" s="29">
        <v>39315</v>
      </c>
      <c r="B860" s="31"/>
    </row>
    <row r="861" spans="1:2" x14ac:dyDescent="0.25">
      <c r="A861" s="29">
        <v>39316</v>
      </c>
      <c r="B861" s="31"/>
    </row>
    <row r="862" spans="1:2" x14ac:dyDescent="0.25">
      <c r="A862" s="29">
        <v>39317</v>
      </c>
      <c r="B862" s="31"/>
    </row>
    <row r="863" spans="1:2" x14ac:dyDescent="0.25">
      <c r="A863" s="29">
        <v>39318</v>
      </c>
      <c r="B863" s="31"/>
    </row>
    <row r="864" spans="1:2" x14ac:dyDescent="0.25">
      <c r="A864" s="29">
        <v>39321</v>
      </c>
      <c r="B864" s="31"/>
    </row>
    <row r="865" spans="1:2" x14ac:dyDescent="0.25">
      <c r="A865" s="29">
        <v>39322</v>
      </c>
      <c r="B865" s="31"/>
    </row>
    <row r="866" spans="1:2" x14ac:dyDescent="0.25">
      <c r="A866" s="29">
        <v>39323</v>
      </c>
      <c r="B866" s="31"/>
    </row>
    <row r="867" spans="1:2" x14ac:dyDescent="0.25">
      <c r="A867" s="29">
        <v>39324</v>
      </c>
      <c r="B867" s="31"/>
    </row>
    <row r="868" spans="1:2" x14ac:dyDescent="0.25">
      <c r="A868" s="29">
        <v>39325</v>
      </c>
      <c r="B868" s="31"/>
    </row>
    <row r="869" spans="1:2" x14ac:dyDescent="0.25">
      <c r="A869" s="29">
        <v>39329</v>
      </c>
      <c r="B869" s="31"/>
    </row>
    <row r="870" spans="1:2" x14ac:dyDescent="0.25">
      <c r="A870" s="29">
        <v>39330</v>
      </c>
      <c r="B870" s="31"/>
    </row>
    <row r="871" spans="1:2" x14ac:dyDescent="0.25">
      <c r="A871" s="29">
        <v>39331</v>
      </c>
      <c r="B871" s="31"/>
    </row>
    <row r="872" spans="1:2" x14ac:dyDescent="0.25">
      <c r="A872" s="29">
        <v>39332</v>
      </c>
      <c r="B872" s="31"/>
    </row>
    <row r="873" spans="1:2" x14ac:dyDescent="0.25">
      <c r="A873" s="29">
        <v>39335</v>
      </c>
      <c r="B873" s="31"/>
    </row>
    <row r="874" spans="1:2" x14ac:dyDescent="0.25">
      <c r="A874" s="29">
        <v>39336</v>
      </c>
      <c r="B874" s="31"/>
    </row>
    <row r="875" spans="1:2" x14ac:dyDescent="0.25">
      <c r="A875" s="29">
        <v>39337</v>
      </c>
      <c r="B875" s="31"/>
    </row>
    <row r="876" spans="1:2" x14ac:dyDescent="0.25">
      <c r="A876" s="29">
        <v>39338</v>
      </c>
      <c r="B876" s="31"/>
    </row>
    <row r="877" spans="1:2" x14ac:dyDescent="0.25">
      <c r="A877" s="29">
        <v>39339</v>
      </c>
      <c r="B877" s="31"/>
    </row>
    <row r="878" spans="1:2" x14ac:dyDescent="0.25">
      <c r="A878" s="29">
        <v>39342</v>
      </c>
      <c r="B878" s="31"/>
    </row>
    <row r="879" spans="1:2" x14ac:dyDescent="0.25">
      <c r="A879" s="29">
        <v>39343</v>
      </c>
      <c r="B879" s="31"/>
    </row>
    <row r="880" spans="1:2" x14ac:dyDescent="0.25">
      <c r="A880" s="29">
        <v>39344</v>
      </c>
      <c r="B880" s="31"/>
    </row>
    <row r="881" spans="1:2" x14ac:dyDescent="0.25">
      <c r="A881" s="29">
        <v>39345</v>
      </c>
      <c r="B881" s="31"/>
    </row>
    <row r="882" spans="1:2" x14ac:dyDescent="0.25">
      <c r="A882" s="29">
        <v>39346</v>
      </c>
      <c r="B882" s="31"/>
    </row>
    <row r="883" spans="1:2" x14ac:dyDescent="0.25">
      <c r="A883" s="29">
        <v>39349</v>
      </c>
      <c r="B883" s="31"/>
    </row>
    <row r="884" spans="1:2" x14ac:dyDescent="0.25">
      <c r="A884" s="29">
        <v>39350</v>
      </c>
      <c r="B884" s="31"/>
    </row>
    <row r="885" spans="1:2" x14ac:dyDescent="0.25">
      <c r="A885" s="29">
        <v>39351</v>
      </c>
      <c r="B885" s="31"/>
    </row>
    <row r="886" spans="1:2" x14ac:dyDescent="0.25">
      <c r="A886" s="29">
        <v>39352</v>
      </c>
      <c r="B886" s="31"/>
    </row>
    <row r="887" spans="1:2" x14ac:dyDescent="0.25">
      <c r="A887" s="29">
        <v>39353</v>
      </c>
      <c r="B887" s="31"/>
    </row>
    <row r="888" spans="1:2" x14ac:dyDescent="0.25">
      <c r="A888" s="29">
        <v>39356</v>
      </c>
      <c r="B888" s="31"/>
    </row>
    <row r="889" spans="1:2" x14ac:dyDescent="0.25">
      <c r="A889" s="29">
        <v>39357</v>
      </c>
      <c r="B889" s="31"/>
    </row>
    <row r="890" spans="1:2" x14ac:dyDescent="0.25">
      <c r="A890" s="29">
        <v>39358</v>
      </c>
      <c r="B890" s="31"/>
    </row>
    <row r="891" spans="1:2" x14ac:dyDescent="0.25">
      <c r="A891" s="29">
        <v>39359</v>
      </c>
      <c r="B891" s="31"/>
    </row>
    <row r="892" spans="1:2" x14ac:dyDescent="0.25">
      <c r="A892" s="29">
        <v>39360</v>
      </c>
      <c r="B892" s="31"/>
    </row>
    <row r="893" spans="1:2" x14ac:dyDescent="0.25">
      <c r="A893" s="29">
        <v>39363</v>
      </c>
      <c r="B893" s="31"/>
    </row>
    <row r="894" spans="1:2" x14ac:dyDescent="0.25">
      <c r="A894" s="29">
        <v>39364</v>
      </c>
      <c r="B894" s="31"/>
    </row>
    <row r="895" spans="1:2" x14ac:dyDescent="0.25">
      <c r="A895" s="29">
        <v>39365</v>
      </c>
      <c r="B895" s="31"/>
    </row>
    <row r="896" spans="1:2" x14ac:dyDescent="0.25">
      <c r="A896" s="29">
        <v>39366</v>
      </c>
      <c r="B896" s="31"/>
    </row>
    <row r="897" spans="1:2" x14ac:dyDescent="0.25">
      <c r="A897" s="29">
        <v>39367</v>
      </c>
      <c r="B897" s="31"/>
    </row>
    <row r="898" spans="1:2" x14ac:dyDescent="0.25">
      <c r="A898" s="29">
        <v>39370</v>
      </c>
      <c r="B898" s="31"/>
    </row>
    <row r="899" spans="1:2" x14ac:dyDescent="0.25">
      <c r="A899" s="29">
        <v>39371</v>
      </c>
      <c r="B899" s="31"/>
    </row>
    <row r="900" spans="1:2" x14ac:dyDescent="0.25">
      <c r="A900" s="29">
        <v>39372</v>
      </c>
      <c r="B900" s="31"/>
    </row>
    <row r="901" spans="1:2" x14ac:dyDescent="0.25">
      <c r="A901" s="29">
        <v>39373</v>
      </c>
      <c r="B901" s="31"/>
    </row>
    <row r="902" spans="1:2" x14ac:dyDescent="0.25">
      <c r="A902" s="29">
        <v>39374</v>
      </c>
      <c r="B902" s="31"/>
    </row>
    <row r="903" spans="1:2" x14ac:dyDescent="0.25">
      <c r="A903" s="29">
        <v>39377</v>
      </c>
      <c r="B903" s="31"/>
    </row>
    <row r="904" spans="1:2" x14ac:dyDescent="0.25">
      <c r="A904" s="29">
        <v>39378</v>
      </c>
      <c r="B904" s="31"/>
    </row>
    <row r="905" spans="1:2" x14ac:dyDescent="0.25">
      <c r="A905" s="29">
        <v>39379</v>
      </c>
      <c r="B905" s="31"/>
    </row>
    <row r="906" spans="1:2" x14ac:dyDescent="0.25">
      <c r="A906" s="29">
        <v>39380</v>
      </c>
      <c r="B906" s="31"/>
    </row>
    <row r="907" spans="1:2" x14ac:dyDescent="0.25">
      <c r="A907" s="29">
        <v>39381</v>
      </c>
      <c r="B907" s="31"/>
    </row>
    <row r="908" spans="1:2" x14ac:dyDescent="0.25">
      <c r="A908" s="29">
        <v>39384</v>
      </c>
      <c r="B908" s="31"/>
    </row>
    <row r="909" spans="1:2" x14ac:dyDescent="0.25">
      <c r="A909" s="29">
        <v>39385</v>
      </c>
      <c r="B909" s="31"/>
    </row>
    <row r="910" spans="1:2" x14ac:dyDescent="0.25">
      <c r="A910" s="29">
        <v>39386</v>
      </c>
      <c r="B910" s="31"/>
    </row>
    <row r="911" spans="1:2" x14ac:dyDescent="0.25">
      <c r="A911" s="29">
        <v>39387</v>
      </c>
      <c r="B911" s="31"/>
    </row>
    <row r="912" spans="1:2" x14ac:dyDescent="0.25">
      <c r="A912" s="29">
        <v>39388</v>
      </c>
      <c r="B912" s="31"/>
    </row>
    <row r="913" spans="1:2" x14ac:dyDescent="0.25">
      <c r="A913" s="29">
        <v>39391</v>
      </c>
      <c r="B913" s="31"/>
    </row>
    <row r="914" spans="1:2" x14ac:dyDescent="0.25">
      <c r="A914" s="29">
        <v>39392</v>
      </c>
      <c r="B914" s="31"/>
    </row>
    <row r="915" spans="1:2" x14ac:dyDescent="0.25">
      <c r="A915" s="29">
        <v>39393</v>
      </c>
      <c r="B915" s="31"/>
    </row>
    <row r="916" spans="1:2" x14ac:dyDescent="0.25">
      <c r="A916" s="29">
        <v>39394</v>
      </c>
      <c r="B916" s="31"/>
    </row>
    <row r="917" spans="1:2" x14ac:dyDescent="0.25">
      <c r="A917" s="29">
        <v>39395</v>
      </c>
      <c r="B917" s="31"/>
    </row>
    <row r="918" spans="1:2" x14ac:dyDescent="0.25">
      <c r="A918" s="29">
        <v>39398</v>
      </c>
      <c r="B918" s="31"/>
    </row>
    <row r="919" spans="1:2" x14ac:dyDescent="0.25">
      <c r="A919" s="29">
        <v>39399</v>
      </c>
      <c r="B919" s="31"/>
    </row>
    <row r="920" spans="1:2" x14ac:dyDescent="0.25">
      <c r="A920" s="29">
        <v>39400</v>
      </c>
      <c r="B920" s="31"/>
    </row>
    <row r="921" spans="1:2" x14ac:dyDescent="0.25">
      <c r="A921" s="29">
        <v>39401</v>
      </c>
      <c r="B921" s="31"/>
    </row>
    <row r="922" spans="1:2" x14ac:dyDescent="0.25">
      <c r="A922" s="29">
        <v>39402</v>
      </c>
      <c r="B922" s="31"/>
    </row>
    <row r="923" spans="1:2" x14ac:dyDescent="0.25">
      <c r="A923" s="29">
        <v>39405</v>
      </c>
      <c r="B923" s="31"/>
    </row>
    <row r="924" spans="1:2" x14ac:dyDescent="0.25">
      <c r="A924" s="29">
        <v>39406</v>
      </c>
      <c r="B924" s="31"/>
    </row>
    <row r="925" spans="1:2" x14ac:dyDescent="0.25">
      <c r="A925" s="29">
        <v>39407</v>
      </c>
      <c r="B925" s="31"/>
    </row>
    <row r="926" spans="1:2" x14ac:dyDescent="0.25">
      <c r="A926" s="29">
        <v>39409</v>
      </c>
      <c r="B926" s="31"/>
    </row>
    <row r="927" spans="1:2" x14ac:dyDescent="0.25">
      <c r="A927" s="29">
        <v>39412</v>
      </c>
      <c r="B927" s="31"/>
    </row>
    <row r="928" spans="1:2" x14ac:dyDescent="0.25">
      <c r="A928" s="29">
        <v>39413</v>
      </c>
      <c r="B928" s="31"/>
    </row>
    <row r="929" spans="1:2" x14ac:dyDescent="0.25">
      <c r="A929" s="29">
        <v>39414</v>
      </c>
      <c r="B929" s="31"/>
    </row>
    <row r="930" spans="1:2" x14ac:dyDescent="0.25">
      <c r="A930" s="29">
        <v>39415</v>
      </c>
      <c r="B930" s="31"/>
    </row>
    <row r="931" spans="1:2" x14ac:dyDescent="0.25">
      <c r="A931" s="29">
        <v>39416</v>
      </c>
      <c r="B931" s="31"/>
    </row>
    <row r="932" spans="1:2" x14ac:dyDescent="0.25">
      <c r="A932" s="29">
        <v>39419</v>
      </c>
      <c r="B932" s="31"/>
    </row>
    <row r="933" spans="1:2" x14ac:dyDescent="0.25">
      <c r="A933" s="29">
        <v>39420</v>
      </c>
      <c r="B933" s="31"/>
    </row>
    <row r="934" spans="1:2" x14ac:dyDescent="0.25">
      <c r="A934" s="29">
        <v>39421</v>
      </c>
      <c r="B934" s="31"/>
    </row>
    <row r="935" spans="1:2" x14ac:dyDescent="0.25">
      <c r="A935" s="29">
        <v>39422</v>
      </c>
      <c r="B935" s="31"/>
    </row>
    <row r="936" spans="1:2" x14ac:dyDescent="0.25">
      <c r="A936" s="29">
        <v>39423</v>
      </c>
      <c r="B936" s="31"/>
    </row>
    <row r="937" spans="1:2" x14ac:dyDescent="0.25">
      <c r="A937" s="29">
        <v>39426</v>
      </c>
      <c r="B937" s="31"/>
    </row>
    <row r="938" spans="1:2" x14ac:dyDescent="0.25">
      <c r="A938" s="29">
        <v>39427</v>
      </c>
      <c r="B938" s="31"/>
    </row>
    <row r="939" spans="1:2" x14ac:dyDescent="0.25">
      <c r="A939" s="29">
        <v>39428</v>
      </c>
      <c r="B939" s="31"/>
    </row>
    <row r="940" spans="1:2" x14ac:dyDescent="0.25">
      <c r="A940" s="29">
        <v>39429</v>
      </c>
      <c r="B940" s="31"/>
    </row>
    <row r="941" spans="1:2" x14ac:dyDescent="0.25">
      <c r="A941" s="29">
        <v>39430</v>
      </c>
      <c r="B941" s="31"/>
    </row>
    <row r="942" spans="1:2" x14ac:dyDescent="0.25">
      <c r="A942" s="29">
        <v>39433</v>
      </c>
      <c r="B942" s="31"/>
    </row>
    <row r="943" spans="1:2" x14ac:dyDescent="0.25">
      <c r="A943" s="29">
        <v>39434</v>
      </c>
      <c r="B943" s="31"/>
    </row>
    <row r="944" spans="1:2" x14ac:dyDescent="0.25">
      <c r="A944" s="29">
        <v>39435</v>
      </c>
      <c r="B944" s="31"/>
    </row>
    <row r="945" spans="1:2" x14ac:dyDescent="0.25">
      <c r="A945" s="29">
        <v>39436</v>
      </c>
      <c r="B945" s="31"/>
    </row>
    <row r="946" spans="1:2" x14ac:dyDescent="0.25">
      <c r="A946" s="29">
        <v>39437</v>
      </c>
      <c r="B946" s="31"/>
    </row>
    <row r="947" spans="1:2" x14ac:dyDescent="0.25">
      <c r="A947" s="29">
        <v>39440</v>
      </c>
      <c r="B947" s="31"/>
    </row>
    <row r="948" spans="1:2" x14ac:dyDescent="0.25">
      <c r="A948" s="29">
        <v>39442</v>
      </c>
      <c r="B948" s="31"/>
    </row>
    <row r="949" spans="1:2" x14ac:dyDescent="0.25">
      <c r="A949" s="29">
        <v>39443</v>
      </c>
      <c r="B949" s="31"/>
    </row>
    <row r="950" spans="1:2" x14ac:dyDescent="0.25">
      <c r="A950" s="29">
        <v>39444</v>
      </c>
      <c r="B950" s="31"/>
    </row>
    <row r="951" spans="1:2" x14ac:dyDescent="0.25">
      <c r="A951" s="29">
        <v>39447</v>
      </c>
      <c r="B951" s="31"/>
    </row>
    <row r="952" spans="1:2" x14ac:dyDescent="0.25">
      <c r="A952" s="29">
        <v>39449</v>
      </c>
      <c r="B952" s="31"/>
    </row>
    <row r="953" spans="1:2" x14ac:dyDescent="0.25">
      <c r="A953" s="29">
        <v>39450</v>
      </c>
      <c r="B953" s="31"/>
    </row>
    <row r="954" spans="1:2" x14ac:dyDescent="0.25">
      <c r="A954" s="29">
        <v>39451</v>
      </c>
      <c r="B954" s="31"/>
    </row>
    <row r="955" spans="1:2" x14ac:dyDescent="0.25">
      <c r="A955" s="29">
        <v>39454</v>
      </c>
      <c r="B955" s="31"/>
    </row>
    <row r="956" spans="1:2" x14ac:dyDescent="0.25">
      <c r="A956" s="29">
        <v>39455</v>
      </c>
      <c r="B956" s="31"/>
    </row>
    <row r="957" spans="1:2" x14ac:dyDescent="0.25">
      <c r="A957" s="29">
        <v>39456</v>
      </c>
      <c r="B957" s="31"/>
    </row>
    <row r="958" spans="1:2" x14ac:dyDescent="0.25">
      <c r="A958" s="29">
        <v>39457</v>
      </c>
      <c r="B958" s="31"/>
    </row>
    <row r="959" spans="1:2" x14ac:dyDescent="0.25">
      <c r="A959" s="29">
        <v>39458</v>
      </c>
      <c r="B959" s="31"/>
    </row>
    <row r="960" spans="1:2" x14ac:dyDescent="0.25">
      <c r="A960" s="29">
        <v>39461</v>
      </c>
      <c r="B960" s="31"/>
    </row>
    <row r="961" spans="1:2" x14ac:dyDescent="0.25">
      <c r="A961" s="29">
        <v>39462</v>
      </c>
      <c r="B961" s="31"/>
    </row>
    <row r="962" spans="1:2" x14ac:dyDescent="0.25">
      <c r="A962" s="29">
        <v>39463</v>
      </c>
      <c r="B962" s="31"/>
    </row>
    <row r="963" spans="1:2" x14ac:dyDescent="0.25">
      <c r="A963" s="29">
        <v>39464</v>
      </c>
      <c r="B963" s="31"/>
    </row>
    <row r="964" spans="1:2" x14ac:dyDescent="0.25">
      <c r="A964" s="29">
        <v>39465</v>
      </c>
      <c r="B964" s="31"/>
    </row>
    <row r="965" spans="1:2" x14ac:dyDescent="0.25">
      <c r="A965" s="29">
        <v>39469</v>
      </c>
      <c r="B965" s="31"/>
    </row>
    <row r="966" spans="1:2" x14ac:dyDescent="0.25">
      <c r="A966" s="29">
        <v>39470</v>
      </c>
      <c r="B966" s="31"/>
    </row>
    <row r="967" spans="1:2" x14ac:dyDescent="0.25">
      <c r="A967" s="29">
        <v>39471</v>
      </c>
      <c r="B967" s="31"/>
    </row>
    <row r="968" spans="1:2" x14ac:dyDescent="0.25">
      <c r="A968" s="29">
        <v>39472</v>
      </c>
      <c r="B968" s="31"/>
    </row>
    <row r="969" spans="1:2" x14ac:dyDescent="0.25">
      <c r="A969" s="29">
        <v>39475</v>
      </c>
      <c r="B969" s="31"/>
    </row>
    <row r="970" spans="1:2" x14ac:dyDescent="0.25">
      <c r="A970" s="29">
        <v>39476</v>
      </c>
      <c r="B970" s="31"/>
    </row>
    <row r="971" spans="1:2" x14ac:dyDescent="0.25">
      <c r="A971" s="29">
        <v>39477</v>
      </c>
      <c r="B971" s="31"/>
    </row>
    <row r="972" spans="1:2" x14ac:dyDescent="0.25">
      <c r="A972" s="29">
        <v>39478</v>
      </c>
      <c r="B972" s="31"/>
    </row>
    <row r="973" spans="1:2" x14ac:dyDescent="0.25">
      <c r="A973" s="29">
        <v>39479</v>
      </c>
      <c r="B973" s="31"/>
    </row>
    <row r="974" spans="1:2" x14ac:dyDescent="0.25">
      <c r="A974" s="29">
        <v>39482</v>
      </c>
      <c r="B974" s="31"/>
    </row>
    <row r="975" spans="1:2" x14ac:dyDescent="0.25">
      <c r="A975" s="29">
        <v>39483</v>
      </c>
      <c r="B975" s="31"/>
    </row>
    <row r="976" spans="1:2" x14ac:dyDescent="0.25">
      <c r="A976" s="29">
        <v>39484</v>
      </c>
      <c r="B976" s="31"/>
    </row>
    <row r="977" spans="1:2" x14ac:dyDescent="0.25">
      <c r="A977" s="29">
        <v>39485</v>
      </c>
      <c r="B977" s="31"/>
    </row>
    <row r="978" spans="1:2" x14ac:dyDescent="0.25">
      <c r="A978" s="29">
        <v>39486</v>
      </c>
      <c r="B978" s="31"/>
    </row>
    <row r="979" spans="1:2" x14ac:dyDescent="0.25">
      <c r="A979" s="29">
        <v>39489</v>
      </c>
      <c r="B979" s="31"/>
    </row>
    <row r="980" spans="1:2" x14ac:dyDescent="0.25">
      <c r="A980" s="29">
        <v>39490</v>
      </c>
      <c r="B980" s="31"/>
    </row>
    <row r="981" spans="1:2" x14ac:dyDescent="0.25">
      <c r="A981" s="29">
        <v>39491</v>
      </c>
      <c r="B981" s="31"/>
    </row>
    <row r="982" spans="1:2" x14ac:dyDescent="0.25">
      <c r="A982" s="29">
        <v>39492</v>
      </c>
      <c r="B982" s="31"/>
    </row>
    <row r="983" spans="1:2" x14ac:dyDescent="0.25">
      <c r="A983" s="29">
        <v>39493</v>
      </c>
      <c r="B983" s="31"/>
    </row>
    <row r="984" spans="1:2" x14ac:dyDescent="0.25">
      <c r="A984" s="29">
        <v>39497</v>
      </c>
      <c r="B984" s="31"/>
    </row>
    <row r="985" spans="1:2" x14ac:dyDescent="0.25">
      <c r="A985" s="29">
        <v>39498</v>
      </c>
      <c r="B985" s="31"/>
    </row>
    <row r="986" spans="1:2" x14ac:dyDescent="0.25">
      <c r="A986" s="29">
        <v>39499</v>
      </c>
      <c r="B986" s="31"/>
    </row>
    <row r="987" spans="1:2" x14ac:dyDescent="0.25">
      <c r="A987" s="29">
        <v>39500</v>
      </c>
      <c r="B987" s="31"/>
    </row>
    <row r="988" spans="1:2" x14ac:dyDescent="0.25">
      <c r="A988" s="29">
        <v>39503</v>
      </c>
      <c r="B988" s="31"/>
    </row>
    <row r="989" spans="1:2" x14ac:dyDescent="0.25">
      <c r="A989" s="29">
        <v>39504</v>
      </c>
      <c r="B989" s="31"/>
    </row>
    <row r="990" spans="1:2" x14ac:dyDescent="0.25">
      <c r="A990" s="29">
        <v>39505</v>
      </c>
      <c r="B990" s="31"/>
    </row>
    <row r="991" spans="1:2" x14ac:dyDescent="0.25">
      <c r="A991" s="29">
        <v>39506</v>
      </c>
      <c r="B991" s="31"/>
    </row>
    <row r="992" spans="1:2" x14ac:dyDescent="0.25">
      <c r="A992" s="29">
        <v>39507</v>
      </c>
      <c r="B992" s="31"/>
    </row>
    <row r="993" spans="1:2" x14ac:dyDescent="0.25">
      <c r="A993" s="29">
        <v>39510</v>
      </c>
      <c r="B993" s="31"/>
    </row>
    <row r="994" spans="1:2" x14ac:dyDescent="0.25">
      <c r="A994" s="29">
        <v>39511</v>
      </c>
      <c r="B994" s="31"/>
    </row>
    <row r="995" spans="1:2" x14ac:dyDescent="0.25">
      <c r="A995" s="29">
        <v>39512</v>
      </c>
      <c r="B995" s="31"/>
    </row>
    <row r="996" spans="1:2" x14ac:dyDescent="0.25">
      <c r="A996" s="29">
        <v>39513</v>
      </c>
      <c r="B996" s="31"/>
    </row>
    <row r="997" spans="1:2" x14ac:dyDescent="0.25">
      <c r="A997" s="29">
        <v>39514</v>
      </c>
      <c r="B997" s="31"/>
    </row>
    <row r="998" spans="1:2" x14ac:dyDescent="0.25">
      <c r="A998" s="29">
        <v>39517</v>
      </c>
      <c r="B998" s="31"/>
    </row>
    <row r="999" spans="1:2" x14ac:dyDescent="0.25">
      <c r="A999" s="29">
        <v>39518</v>
      </c>
      <c r="B999" s="31"/>
    </row>
    <row r="1000" spans="1:2" x14ac:dyDescent="0.25">
      <c r="A1000" s="29">
        <v>39519</v>
      </c>
      <c r="B1000" s="31"/>
    </row>
    <row r="1001" spans="1:2" x14ac:dyDescent="0.25">
      <c r="A1001" s="29">
        <v>39520</v>
      </c>
      <c r="B1001" s="31"/>
    </row>
    <row r="1002" spans="1:2" x14ac:dyDescent="0.25">
      <c r="A1002" s="29">
        <v>39521</v>
      </c>
      <c r="B1002" s="31"/>
    </row>
    <row r="1003" spans="1:2" x14ac:dyDescent="0.25">
      <c r="A1003" s="29">
        <v>39524</v>
      </c>
      <c r="B1003" s="31"/>
    </row>
    <row r="1004" spans="1:2" x14ac:dyDescent="0.25">
      <c r="A1004" s="29">
        <v>39525</v>
      </c>
      <c r="B1004" s="31"/>
    </row>
    <row r="1005" spans="1:2" x14ac:dyDescent="0.25">
      <c r="A1005" s="29">
        <v>39526</v>
      </c>
      <c r="B1005" s="31"/>
    </row>
    <row r="1006" spans="1:2" x14ac:dyDescent="0.25">
      <c r="A1006" s="29">
        <v>39527</v>
      </c>
      <c r="B1006" s="31"/>
    </row>
    <row r="1007" spans="1:2" x14ac:dyDescent="0.25">
      <c r="A1007" s="29">
        <v>39531</v>
      </c>
      <c r="B1007" s="31"/>
    </row>
    <row r="1008" spans="1:2" x14ac:dyDescent="0.25">
      <c r="A1008" s="29">
        <v>39532</v>
      </c>
      <c r="B1008" s="31"/>
    </row>
    <row r="1009" spans="1:2" x14ac:dyDescent="0.25">
      <c r="A1009" s="29">
        <v>39533</v>
      </c>
      <c r="B1009" s="31"/>
    </row>
    <row r="1010" spans="1:2" x14ac:dyDescent="0.25">
      <c r="A1010" s="29">
        <v>39534</v>
      </c>
      <c r="B1010" s="31"/>
    </row>
    <row r="1011" spans="1:2" x14ac:dyDescent="0.25">
      <c r="A1011" s="29">
        <v>39535</v>
      </c>
      <c r="B1011" s="31"/>
    </row>
    <row r="1012" spans="1:2" x14ac:dyDescent="0.25">
      <c r="A1012" s="29">
        <v>39538</v>
      </c>
      <c r="B1012" s="31"/>
    </row>
    <row r="1013" spans="1:2" x14ac:dyDescent="0.25">
      <c r="A1013" s="29">
        <v>39539</v>
      </c>
      <c r="B1013" s="31"/>
    </row>
    <row r="1014" spans="1:2" x14ac:dyDescent="0.25">
      <c r="A1014" s="29">
        <v>39540</v>
      </c>
      <c r="B1014" s="31"/>
    </row>
    <row r="1015" spans="1:2" x14ac:dyDescent="0.25">
      <c r="A1015" s="29">
        <v>39541</v>
      </c>
      <c r="B1015" s="31"/>
    </row>
    <row r="1016" spans="1:2" x14ac:dyDescent="0.25">
      <c r="A1016" s="29">
        <v>39542</v>
      </c>
      <c r="B1016" s="31"/>
    </row>
    <row r="1017" spans="1:2" x14ac:dyDescent="0.25">
      <c r="A1017" s="29">
        <v>39545</v>
      </c>
      <c r="B1017" s="31"/>
    </row>
    <row r="1018" spans="1:2" x14ac:dyDescent="0.25">
      <c r="A1018" s="29">
        <v>39546</v>
      </c>
      <c r="B1018" s="31"/>
    </row>
    <row r="1019" spans="1:2" x14ac:dyDescent="0.25">
      <c r="A1019" s="29">
        <v>39547</v>
      </c>
      <c r="B1019" s="31"/>
    </row>
    <row r="1020" spans="1:2" x14ac:dyDescent="0.25">
      <c r="A1020" s="29">
        <v>39548</v>
      </c>
      <c r="B1020" s="31"/>
    </row>
    <row r="1021" spans="1:2" x14ac:dyDescent="0.25">
      <c r="A1021" s="29">
        <v>39549</v>
      </c>
      <c r="B1021" s="31"/>
    </row>
    <row r="1022" spans="1:2" x14ac:dyDescent="0.25">
      <c r="A1022" s="29">
        <v>39552</v>
      </c>
      <c r="B1022" s="31"/>
    </row>
    <row r="1023" spans="1:2" x14ac:dyDescent="0.25">
      <c r="A1023" s="29">
        <v>39553</v>
      </c>
      <c r="B1023" s="31"/>
    </row>
    <row r="1024" spans="1:2" x14ac:dyDescent="0.25">
      <c r="A1024" s="29">
        <v>39554</v>
      </c>
      <c r="B1024" s="31"/>
    </row>
    <row r="1025" spans="1:2" x14ac:dyDescent="0.25">
      <c r="A1025" s="29">
        <v>39555</v>
      </c>
      <c r="B1025" s="31"/>
    </row>
    <row r="1026" spans="1:2" x14ac:dyDescent="0.25">
      <c r="A1026" s="29">
        <v>39556</v>
      </c>
      <c r="B1026" s="31"/>
    </row>
    <row r="1027" spans="1:2" x14ac:dyDescent="0.25">
      <c r="A1027" s="29">
        <v>39559</v>
      </c>
      <c r="B1027" s="31"/>
    </row>
    <row r="1028" spans="1:2" x14ac:dyDescent="0.25">
      <c r="A1028" s="29">
        <v>39560</v>
      </c>
      <c r="B1028" s="31"/>
    </row>
    <row r="1029" spans="1:2" x14ac:dyDescent="0.25">
      <c r="A1029" s="29">
        <v>39561</v>
      </c>
      <c r="B1029" s="31"/>
    </row>
    <row r="1030" spans="1:2" x14ac:dyDescent="0.25">
      <c r="A1030" s="29">
        <v>39562</v>
      </c>
      <c r="B1030" s="31"/>
    </row>
    <row r="1031" spans="1:2" x14ac:dyDescent="0.25">
      <c r="A1031" s="29">
        <v>39563</v>
      </c>
      <c r="B1031" s="31"/>
    </row>
    <row r="1032" spans="1:2" x14ac:dyDescent="0.25">
      <c r="A1032" s="29">
        <v>39566</v>
      </c>
      <c r="B1032" s="31"/>
    </row>
    <row r="1033" spans="1:2" x14ac:dyDescent="0.25">
      <c r="A1033" s="29">
        <v>39567</v>
      </c>
      <c r="B1033" s="31"/>
    </row>
    <row r="1034" spans="1:2" x14ac:dyDescent="0.25">
      <c r="A1034" s="29">
        <v>39568</v>
      </c>
      <c r="B1034" s="31"/>
    </row>
    <row r="1035" spans="1:2" x14ac:dyDescent="0.25">
      <c r="A1035" s="29">
        <v>39569</v>
      </c>
      <c r="B1035" s="31"/>
    </row>
    <row r="1036" spans="1:2" x14ac:dyDescent="0.25">
      <c r="A1036" s="29">
        <v>39570</v>
      </c>
      <c r="B1036" s="31"/>
    </row>
    <row r="1037" spans="1:2" x14ac:dyDescent="0.25">
      <c r="A1037" s="29">
        <v>39573</v>
      </c>
      <c r="B1037" s="31"/>
    </row>
    <row r="1038" spans="1:2" x14ac:dyDescent="0.25">
      <c r="A1038" s="29">
        <v>39574</v>
      </c>
      <c r="B1038" s="31"/>
    </row>
    <row r="1039" spans="1:2" x14ac:dyDescent="0.25">
      <c r="A1039" s="29">
        <v>39575</v>
      </c>
      <c r="B1039" s="31"/>
    </row>
    <row r="1040" spans="1:2" x14ac:dyDescent="0.25">
      <c r="A1040" s="29">
        <v>39576</v>
      </c>
      <c r="B1040" s="31"/>
    </row>
    <row r="1041" spans="1:2" x14ac:dyDescent="0.25">
      <c r="A1041" s="29">
        <v>39577</v>
      </c>
      <c r="B1041" s="31"/>
    </row>
    <row r="1042" spans="1:2" x14ac:dyDescent="0.25">
      <c r="A1042" s="29">
        <v>39580</v>
      </c>
      <c r="B1042" s="31"/>
    </row>
    <row r="1043" spans="1:2" x14ac:dyDescent="0.25">
      <c r="A1043" s="29">
        <v>39581</v>
      </c>
      <c r="B1043" s="31"/>
    </row>
    <row r="1044" spans="1:2" x14ac:dyDescent="0.25">
      <c r="A1044" s="29">
        <v>39582</v>
      </c>
      <c r="B1044" s="31"/>
    </row>
    <row r="1045" spans="1:2" x14ac:dyDescent="0.25">
      <c r="A1045" s="29">
        <v>39583</v>
      </c>
      <c r="B1045" s="31"/>
    </row>
    <row r="1046" spans="1:2" x14ac:dyDescent="0.25">
      <c r="A1046" s="29">
        <v>39584</v>
      </c>
      <c r="B1046" s="31"/>
    </row>
    <row r="1047" spans="1:2" x14ac:dyDescent="0.25">
      <c r="A1047" s="29">
        <v>39587</v>
      </c>
      <c r="B1047" s="31"/>
    </row>
    <row r="1048" spans="1:2" x14ac:dyDescent="0.25">
      <c r="A1048" s="29">
        <v>39588</v>
      </c>
      <c r="B1048" s="31"/>
    </row>
    <row r="1049" spans="1:2" x14ac:dyDescent="0.25">
      <c r="A1049" s="29">
        <v>39589</v>
      </c>
      <c r="B1049" s="31"/>
    </row>
    <row r="1050" spans="1:2" x14ac:dyDescent="0.25">
      <c r="A1050" s="29">
        <v>39590</v>
      </c>
      <c r="B1050" s="31"/>
    </row>
    <row r="1051" spans="1:2" x14ac:dyDescent="0.25">
      <c r="A1051" s="29">
        <v>39591</v>
      </c>
      <c r="B1051" s="31"/>
    </row>
    <row r="1052" spans="1:2" x14ac:dyDescent="0.25">
      <c r="A1052" s="29">
        <v>39595</v>
      </c>
      <c r="B1052" s="31"/>
    </row>
    <row r="1053" spans="1:2" x14ac:dyDescent="0.25">
      <c r="A1053" s="29">
        <v>39596</v>
      </c>
      <c r="B1053" s="31"/>
    </row>
    <row r="1054" spans="1:2" x14ac:dyDescent="0.25">
      <c r="A1054" s="29">
        <v>39597</v>
      </c>
      <c r="B1054" s="31"/>
    </row>
    <row r="1055" spans="1:2" x14ac:dyDescent="0.25">
      <c r="A1055" s="29">
        <v>39598</v>
      </c>
      <c r="B1055" s="31"/>
    </row>
    <row r="1056" spans="1:2" x14ac:dyDescent="0.25">
      <c r="A1056" s="29">
        <v>39601</v>
      </c>
      <c r="B1056" s="31"/>
    </row>
    <row r="1057" spans="1:2" x14ac:dyDescent="0.25">
      <c r="A1057" s="29">
        <v>39602</v>
      </c>
      <c r="B1057" s="31"/>
    </row>
    <row r="1058" spans="1:2" x14ac:dyDescent="0.25">
      <c r="A1058" s="29">
        <v>39603</v>
      </c>
      <c r="B1058" s="31"/>
    </row>
    <row r="1059" spans="1:2" x14ac:dyDescent="0.25">
      <c r="A1059" s="29">
        <v>39604</v>
      </c>
      <c r="B1059" s="31"/>
    </row>
    <row r="1060" spans="1:2" x14ac:dyDescent="0.25">
      <c r="A1060" s="29">
        <v>39605</v>
      </c>
      <c r="B1060" s="31"/>
    </row>
    <row r="1061" spans="1:2" x14ac:dyDescent="0.25">
      <c r="A1061" s="29">
        <v>39608</v>
      </c>
      <c r="B1061" s="31"/>
    </row>
    <row r="1062" spans="1:2" x14ac:dyDescent="0.25">
      <c r="A1062" s="29">
        <v>39609</v>
      </c>
      <c r="B1062" s="31"/>
    </row>
    <row r="1063" spans="1:2" x14ac:dyDescent="0.25">
      <c r="A1063" s="29">
        <v>39610</v>
      </c>
      <c r="B1063" s="31"/>
    </row>
    <row r="1064" spans="1:2" x14ac:dyDescent="0.25">
      <c r="A1064" s="29">
        <v>39611</v>
      </c>
      <c r="B1064" s="31"/>
    </row>
    <row r="1065" spans="1:2" x14ac:dyDescent="0.25">
      <c r="A1065" s="29">
        <v>39612</v>
      </c>
      <c r="B1065" s="31"/>
    </row>
    <row r="1066" spans="1:2" x14ac:dyDescent="0.25">
      <c r="A1066" s="29">
        <v>39615</v>
      </c>
      <c r="B1066" s="31"/>
    </row>
    <row r="1067" spans="1:2" x14ac:dyDescent="0.25">
      <c r="A1067" s="29">
        <v>39616</v>
      </c>
      <c r="B1067" s="31"/>
    </row>
    <row r="1068" spans="1:2" x14ac:dyDescent="0.25">
      <c r="A1068" s="29">
        <v>39617</v>
      </c>
      <c r="B1068" s="31"/>
    </row>
    <row r="1069" spans="1:2" x14ac:dyDescent="0.25">
      <c r="A1069" s="29">
        <v>39618</v>
      </c>
      <c r="B1069" s="31"/>
    </row>
    <row r="1070" spans="1:2" x14ac:dyDescent="0.25">
      <c r="A1070" s="29">
        <v>39619</v>
      </c>
      <c r="B1070" s="31"/>
    </row>
    <row r="1071" spans="1:2" x14ac:dyDescent="0.25">
      <c r="A1071" s="29">
        <v>39622</v>
      </c>
      <c r="B1071" s="31"/>
    </row>
    <row r="1072" spans="1:2" x14ac:dyDescent="0.25">
      <c r="A1072" s="29">
        <v>39623</v>
      </c>
      <c r="B1072" s="31"/>
    </row>
    <row r="1073" spans="1:2" x14ac:dyDescent="0.25">
      <c r="A1073" s="29">
        <v>39624</v>
      </c>
      <c r="B1073" s="31"/>
    </row>
    <row r="1074" spans="1:2" x14ac:dyDescent="0.25">
      <c r="A1074" s="29">
        <v>39625</v>
      </c>
      <c r="B1074" s="31"/>
    </row>
    <row r="1075" spans="1:2" x14ac:dyDescent="0.25">
      <c r="A1075" s="29">
        <v>39626</v>
      </c>
      <c r="B1075" s="31"/>
    </row>
    <row r="1076" spans="1:2" x14ac:dyDescent="0.25">
      <c r="A1076" s="29">
        <v>39629</v>
      </c>
      <c r="B1076" s="31"/>
    </row>
    <row r="1077" spans="1:2" x14ac:dyDescent="0.25">
      <c r="A1077" s="29">
        <v>39630</v>
      </c>
      <c r="B1077" s="31"/>
    </row>
    <row r="1078" spans="1:2" x14ac:dyDescent="0.25">
      <c r="A1078" s="29">
        <v>39631</v>
      </c>
      <c r="B1078" s="31"/>
    </row>
    <row r="1079" spans="1:2" x14ac:dyDescent="0.25">
      <c r="A1079" s="29">
        <v>39632</v>
      </c>
      <c r="B1079" s="31"/>
    </row>
    <row r="1080" spans="1:2" x14ac:dyDescent="0.25">
      <c r="A1080" s="29">
        <v>39636</v>
      </c>
      <c r="B1080" s="31"/>
    </row>
    <row r="1081" spans="1:2" x14ac:dyDescent="0.25">
      <c r="A1081" s="29">
        <v>39637</v>
      </c>
      <c r="B1081" s="31"/>
    </row>
    <row r="1082" spans="1:2" x14ac:dyDescent="0.25">
      <c r="A1082" s="29">
        <v>39638</v>
      </c>
      <c r="B1082" s="31"/>
    </row>
    <row r="1083" spans="1:2" x14ac:dyDescent="0.25">
      <c r="A1083" s="29">
        <v>39639</v>
      </c>
      <c r="B1083" s="31"/>
    </row>
    <row r="1084" spans="1:2" x14ac:dyDescent="0.25">
      <c r="A1084" s="29">
        <v>39640</v>
      </c>
      <c r="B1084" s="31"/>
    </row>
    <row r="1085" spans="1:2" x14ac:dyDescent="0.25">
      <c r="A1085" s="29">
        <v>39643</v>
      </c>
      <c r="B1085" s="31"/>
    </row>
    <row r="1086" spans="1:2" x14ac:dyDescent="0.25">
      <c r="A1086" s="29">
        <v>39644</v>
      </c>
      <c r="B1086" s="31"/>
    </row>
    <row r="1087" spans="1:2" x14ac:dyDescent="0.25">
      <c r="A1087" s="29">
        <v>39645</v>
      </c>
      <c r="B1087" s="31"/>
    </row>
    <row r="1088" spans="1:2" x14ac:dyDescent="0.25">
      <c r="A1088" s="29">
        <v>39646</v>
      </c>
      <c r="B1088" s="31"/>
    </row>
    <row r="1089" spans="1:2" x14ac:dyDescent="0.25">
      <c r="A1089" s="29">
        <v>39647</v>
      </c>
      <c r="B1089" s="31"/>
    </row>
    <row r="1090" spans="1:2" x14ac:dyDescent="0.25">
      <c r="A1090" s="29">
        <v>39650</v>
      </c>
      <c r="B1090" s="31"/>
    </row>
    <row r="1091" spans="1:2" x14ac:dyDescent="0.25">
      <c r="A1091" s="29">
        <v>39651</v>
      </c>
      <c r="B1091" s="31"/>
    </row>
    <row r="1092" spans="1:2" x14ac:dyDescent="0.25">
      <c r="A1092" s="29">
        <v>39652</v>
      </c>
      <c r="B1092" s="31"/>
    </row>
    <row r="1093" spans="1:2" x14ac:dyDescent="0.25">
      <c r="A1093" s="29">
        <v>39653</v>
      </c>
      <c r="B1093" s="31"/>
    </row>
    <row r="1094" spans="1:2" x14ac:dyDescent="0.25">
      <c r="A1094" s="29">
        <v>39654</v>
      </c>
      <c r="B1094" s="31"/>
    </row>
    <row r="1095" spans="1:2" x14ac:dyDescent="0.25">
      <c r="A1095" s="29">
        <v>39657</v>
      </c>
      <c r="B1095" s="31"/>
    </row>
    <row r="1096" spans="1:2" x14ac:dyDescent="0.25">
      <c r="A1096" s="29">
        <v>39658</v>
      </c>
      <c r="B1096" s="31"/>
    </row>
    <row r="1097" spans="1:2" x14ac:dyDescent="0.25">
      <c r="A1097" s="29">
        <v>39659</v>
      </c>
      <c r="B1097" s="31"/>
    </row>
    <row r="1098" spans="1:2" x14ac:dyDescent="0.25">
      <c r="A1098" s="29">
        <v>39660</v>
      </c>
      <c r="B1098" s="31"/>
    </row>
    <row r="1099" spans="1:2" x14ac:dyDescent="0.25">
      <c r="A1099" s="29">
        <v>39661</v>
      </c>
      <c r="B1099" s="31"/>
    </row>
    <row r="1100" spans="1:2" x14ac:dyDescent="0.25">
      <c r="A1100" s="29">
        <v>39664</v>
      </c>
      <c r="B1100" s="31"/>
    </row>
    <row r="1101" spans="1:2" x14ac:dyDescent="0.25">
      <c r="A1101" s="29">
        <v>39665</v>
      </c>
      <c r="B1101" s="31"/>
    </row>
    <row r="1102" spans="1:2" x14ac:dyDescent="0.25">
      <c r="A1102" s="29">
        <v>39666</v>
      </c>
      <c r="B1102" s="31"/>
    </row>
    <row r="1103" spans="1:2" x14ac:dyDescent="0.25">
      <c r="A1103" s="29">
        <v>39667</v>
      </c>
      <c r="B1103" s="31"/>
    </row>
    <row r="1104" spans="1:2" x14ac:dyDescent="0.25">
      <c r="A1104" s="29">
        <v>39668</v>
      </c>
      <c r="B1104" s="31"/>
    </row>
    <row r="1105" spans="1:2" x14ac:dyDescent="0.25">
      <c r="A1105" s="29">
        <v>39671</v>
      </c>
      <c r="B1105" s="31"/>
    </row>
    <row r="1106" spans="1:2" x14ac:dyDescent="0.25">
      <c r="A1106" s="29">
        <v>39672</v>
      </c>
      <c r="B1106" s="31"/>
    </row>
    <row r="1107" spans="1:2" x14ac:dyDescent="0.25">
      <c r="A1107" s="29">
        <v>39673</v>
      </c>
      <c r="B1107" s="31"/>
    </row>
    <row r="1108" spans="1:2" x14ac:dyDescent="0.25">
      <c r="A1108" s="29">
        <v>39674</v>
      </c>
      <c r="B1108" s="31"/>
    </row>
    <row r="1109" spans="1:2" x14ac:dyDescent="0.25">
      <c r="A1109" s="29">
        <v>39675</v>
      </c>
      <c r="B1109" s="31"/>
    </row>
    <row r="1110" spans="1:2" x14ac:dyDescent="0.25">
      <c r="A1110" s="29">
        <v>39678</v>
      </c>
      <c r="B1110" s="31"/>
    </row>
    <row r="1111" spans="1:2" x14ac:dyDescent="0.25">
      <c r="A1111" s="29">
        <v>39679</v>
      </c>
      <c r="B1111" s="31"/>
    </row>
    <row r="1112" spans="1:2" x14ac:dyDescent="0.25">
      <c r="A1112" s="29">
        <v>39680</v>
      </c>
      <c r="B1112" s="31"/>
    </row>
    <row r="1113" spans="1:2" x14ac:dyDescent="0.25">
      <c r="A1113" s="29">
        <v>39681</v>
      </c>
      <c r="B1113" s="31"/>
    </row>
    <row r="1114" spans="1:2" x14ac:dyDescent="0.25">
      <c r="A1114" s="29">
        <v>39682</v>
      </c>
      <c r="B1114" s="31"/>
    </row>
    <row r="1115" spans="1:2" x14ac:dyDescent="0.25">
      <c r="A1115" s="29">
        <v>39685</v>
      </c>
      <c r="B1115" s="31"/>
    </row>
    <row r="1116" spans="1:2" x14ac:dyDescent="0.25">
      <c r="A1116" s="29">
        <v>39686</v>
      </c>
      <c r="B1116" s="31"/>
    </row>
    <row r="1117" spans="1:2" x14ac:dyDescent="0.25">
      <c r="A1117" s="29">
        <v>39687</v>
      </c>
      <c r="B1117" s="31"/>
    </row>
    <row r="1118" spans="1:2" x14ac:dyDescent="0.25">
      <c r="A1118" s="29">
        <v>39688</v>
      </c>
      <c r="B1118" s="31"/>
    </row>
    <row r="1119" spans="1:2" x14ac:dyDescent="0.25">
      <c r="A1119" s="29">
        <v>39689</v>
      </c>
      <c r="B1119" s="31"/>
    </row>
    <row r="1120" spans="1:2" x14ac:dyDescent="0.25">
      <c r="A1120" s="29">
        <v>39693</v>
      </c>
      <c r="B1120" s="31"/>
    </row>
    <row r="1121" spans="1:2" x14ac:dyDescent="0.25">
      <c r="A1121" s="29">
        <v>39694</v>
      </c>
      <c r="B1121" s="31"/>
    </row>
    <row r="1122" spans="1:2" x14ac:dyDescent="0.25">
      <c r="A1122" s="29">
        <v>39695</v>
      </c>
      <c r="B1122" s="31"/>
    </row>
    <row r="1123" spans="1:2" x14ac:dyDescent="0.25">
      <c r="A1123" s="29">
        <v>39696</v>
      </c>
      <c r="B1123" s="31"/>
    </row>
    <row r="1124" spans="1:2" x14ac:dyDescent="0.25">
      <c r="A1124" s="29">
        <v>39699</v>
      </c>
      <c r="B1124" s="31"/>
    </row>
    <row r="1125" spans="1:2" x14ac:dyDescent="0.25">
      <c r="A1125" s="29">
        <v>39700</v>
      </c>
      <c r="B1125" s="31"/>
    </row>
    <row r="1126" spans="1:2" x14ac:dyDescent="0.25">
      <c r="A1126" s="29">
        <v>39701</v>
      </c>
      <c r="B1126" s="31"/>
    </row>
    <row r="1127" spans="1:2" x14ac:dyDescent="0.25">
      <c r="A1127" s="29">
        <v>39702</v>
      </c>
      <c r="B1127" s="31"/>
    </row>
    <row r="1128" spans="1:2" x14ac:dyDescent="0.25">
      <c r="A1128" s="29">
        <v>39703</v>
      </c>
      <c r="B1128" s="31"/>
    </row>
    <row r="1129" spans="1:2" x14ac:dyDescent="0.25">
      <c r="A1129" s="29">
        <v>39706</v>
      </c>
      <c r="B1129" s="31"/>
    </row>
    <row r="1130" spans="1:2" x14ac:dyDescent="0.25">
      <c r="A1130" s="29">
        <v>39707</v>
      </c>
      <c r="B1130" s="31"/>
    </row>
    <row r="1131" spans="1:2" x14ac:dyDescent="0.25">
      <c r="A1131" s="29">
        <v>39708</v>
      </c>
      <c r="B1131" s="31"/>
    </row>
    <row r="1132" spans="1:2" x14ac:dyDescent="0.25">
      <c r="A1132" s="29">
        <v>39709</v>
      </c>
      <c r="B1132" s="31"/>
    </row>
    <row r="1133" spans="1:2" x14ac:dyDescent="0.25">
      <c r="A1133" s="29">
        <v>39710</v>
      </c>
      <c r="B1133" s="31"/>
    </row>
    <row r="1134" spans="1:2" x14ac:dyDescent="0.25">
      <c r="A1134" s="29">
        <v>39713</v>
      </c>
      <c r="B1134" s="31"/>
    </row>
    <row r="1135" spans="1:2" x14ac:dyDescent="0.25">
      <c r="A1135" s="29">
        <v>39714</v>
      </c>
      <c r="B1135" s="31"/>
    </row>
    <row r="1136" spans="1:2" x14ac:dyDescent="0.25">
      <c r="A1136" s="29">
        <v>39715</v>
      </c>
      <c r="B1136" s="31"/>
    </row>
    <row r="1137" spans="1:2" x14ac:dyDescent="0.25">
      <c r="A1137" s="29">
        <v>39716</v>
      </c>
      <c r="B1137" s="31"/>
    </row>
    <row r="1138" spans="1:2" x14ac:dyDescent="0.25">
      <c r="A1138" s="29">
        <v>39717</v>
      </c>
      <c r="B1138" s="31"/>
    </row>
    <row r="1139" spans="1:2" x14ac:dyDescent="0.25">
      <c r="A1139" s="29">
        <v>39720</v>
      </c>
      <c r="B1139" s="31"/>
    </row>
    <row r="1140" spans="1:2" x14ac:dyDescent="0.25">
      <c r="A1140" s="29">
        <v>39721</v>
      </c>
      <c r="B1140" s="31"/>
    </row>
    <row r="1141" spans="1:2" x14ac:dyDescent="0.25">
      <c r="A1141" s="29">
        <v>39722</v>
      </c>
      <c r="B1141" s="31"/>
    </row>
    <row r="1142" spans="1:2" x14ac:dyDescent="0.25">
      <c r="A1142" s="29">
        <v>39723</v>
      </c>
      <c r="B1142" s="31"/>
    </row>
    <row r="1143" spans="1:2" x14ac:dyDescent="0.25">
      <c r="A1143" s="29">
        <v>39724</v>
      </c>
      <c r="B1143" s="31"/>
    </row>
    <row r="1144" spans="1:2" x14ac:dyDescent="0.25">
      <c r="A1144" s="29">
        <v>39727</v>
      </c>
      <c r="B1144" s="31"/>
    </row>
    <row r="1145" spans="1:2" x14ac:dyDescent="0.25">
      <c r="A1145" s="29">
        <v>39728</v>
      </c>
      <c r="B1145" s="31"/>
    </row>
    <row r="1146" spans="1:2" x14ac:dyDescent="0.25">
      <c r="A1146" s="29">
        <v>39729</v>
      </c>
      <c r="B1146" s="31"/>
    </row>
    <row r="1147" spans="1:2" x14ac:dyDescent="0.25">
      <c r="A1147" s="29">
        <v>39730</v>
      </c>
      <c r="B1147" s="31"/>
    </row>
    <row r="1148" spans="1:2" x14ac:dyDescent="0.25">
      <c r="A1148" s="29">
        <v>39731</v>
      </c>
      <c r="B1148" s="31"/>
    </row>
    <row r="1149" spans="1:2" x14ac:dyDescent="0.25">
      <c r="A1149" s="29">
        <v>39734</v>
      </c>
      <c r="B1149" s="31"/>
    </row>
    <row r="1150" spans="1:2" x14ac:dyDescent="0.25">
      <c r="A1150" s="29">
        <v>39735</v>
      </c>
      <c r="B1150" s="31"/>
    </row>
    <row r="1151" spans="1:2" x14ac:dyDescent="0.25">
      <c r="A1151" s="29">
        <v>39736</v>
      </c>
      <c r="B1151" s="31"/>
    </row>
    <row r="1152" spans="1:2" x14ac:dyDescent="0.25">
      <c r="A1152" s="29">
        <v>39737</v>
      </c>
      <c r="B1152" s="31"/>
    </row>
    <row r="1153" spans="1:2" x14ac:dyDescent="0.25">
      <c r="A1153" s="29">
        <v>39738</v>
      </c>
      <c r="B1153" s="31"/>
    </row>
    <row r="1154" spans="1:2" x14ac:dyDescent="0.25">
      <c r="A1154" s="29">
        <v>39741</v>
      </c>
      <c r="B1154" s="31"/>
    </row>
    <row r="1155" spans="1:2" x14ac:dyDescent="0.25">
      <c r="A1155" s="29">
        <v>39742</v>
      </c>
      <c r="B1155" s="31"/>
    </row>
    <row r="1156" spans="1:2" x14ac:dyDescent="0.25">
      <c r="A1156" s="29">
        <v>39743</v>
      </c>
      <c r="B1156" s="31"/>
    </row>
    <row r="1157" spans="1:2" x14ac:dyDescent="0.25">
      <c r="A1157" s="29">
        <v>39744</v>
      </c>
      <c r="B1157" s="31"/>
    </row>
    <row r="1158" spans="1:2" x14ac:dyDescent="0.25">
      <c r="A1158" s="29">
        <v>39745</v>
      </c>
      <c r="B1158" s="31"/>
    </row>
    <row r="1159" spans="1:2" x14ac:dyDescent="0.25">
      <c r="A1159" s="29">
        <v>39748</v>
      </c>
      <c r="B1159" s="31"/>
    </row>
    <row r="1160" spans="1:2" x14ac:dyDescent="0.25">
      <c r="A1160" s="29">
        <v>39749</v>
      </c>
      <c r="B1160" s="31"/>
    </row>
    <row r="1161" spans="1:2" x14ac:dyDescent="0.25">
      <c r="A1161" s="29">
        <v>39750</v>
      </c>
      <c r="B1161" s="31"/>
    </row>
    <row r="1162" spans="1:2" x14ac:dyDescent="0.25">
      <c r="A1162" s="29">
        <v>39751</v>
      </c>
      <c r="B1162" s="31"/>
    </row>
    <row r="1163" spans="1:2" x14ac:dyDescent="0.25">
      <c r="A1163" s="29">
        <v>39752</v>
      </c>
      <c r="B1163" s="31"/>
    </row>
    <row r="1164" spans="1:2" x14ac:dyDescent="0.25">
      <c r="A1164" s="29">
        <v>39755</v>
      </c>
      <c r="B1164" s="31"/>
    </row>
    <row r="1165" spans="1:2" x14ac:dyDescent="0.25">
      <c r="A1165" s="29">
        <v>39756</v>
      </c>
      <c r="B1165" s="31"/>
    </row>
    <row r="1166" spans="1:2" x14ac:dyDescent="0.25">
      <c r="A1166" s="29">
        <v>39757</v>
      </c>
      <c r="B1166" s="31"/>
    </row>
    <row r="1167" spans="1:2" x14ac:dyDescent="0.25">
      <c r="A1167" s="29">
        <v>39758</v>
      </c>
      <c r="B1167" s="31"/>
    </row>
    <row r="1168" spans="1:2" x14ac:dyDescent="0.25">
      <c r="A1168" s="29">
        <v>39759</v>
      </c>
      <c r="B1168" s="31"/>
    </row>
    <row r="1169" spans="1:2" x14ac:dyDescent="0.25">
      <c r="A1169" s="29">
        <v>39762</v>
      </c>
      <c r="B1169" s="31"/>
    </row>
    <row r="1170" spans="1:2" x14ac:dyDescent="0.25">
      <c r="A1170" s="29">
        <v>39763</v>
      </c>
      <c r="B1170" s="31"/>
    </row>
    <row r="1171" spans="1:2" x14ac:dyDescent="0.25">
      <c r="A1171" s="29">
        <v>39764</v>
      </c>
      <c r="B1171" s="31"/>
    </row>
    <row r="1172" spans="1:2" x14ac:dyDescent="0.25">
      <c r="A1172" s="29">
        <v>39765</v>
      </c>
      <c r="B1172" s="31"/>
    </row>
    <row r="1173" spans="1:2" x14ac:dyDescent="0.25">
      <c r="A1173" s="29">
        <v>39766</v>
      </c>
      <c r="B1173" s="31"/>
    </row>
    <row r="1174" spans="1:2" x14ac:dyDescent="0.25">
      <c r="A1174" s="29">
        <v>39769</v>
      </c>
      <c r="B1174" s="31"/>
    </row>
    <row r="1175" spans="1:2" x14ac:dyDescent="0.25">
      <c r="A1175" s="29">
        <v>39770</v>
      </c>
      <c r="B1175" s="31"/>
    </row>
    <row r="1176" spans="1:2" x14ac:dyDescent="0.25">
      <c r="A1176" s="29">
        <v>39771</v>
      </c>
      <c r="B1176" s="31"/>
    </row>
    <row r="1177" spans="1:2" x14ac:dyDescent="0.25">
      <c r="A1177" s="29">
        <v>39772</v>
      </c>
      <c r="B1177" s="31"/>
    </row>
    <row r="1178" spans="1:2" x14ac:dyDescent="0.25">
      <c r="A1178" s="29">
        <v>39773</v>
      </c>
      <c r="B1178" s="31"/>
    </row>
    <row r="1179" spans="1:2" x14ac:dyDescent="0.25">
      <c r="A1179" s="29">
        <v>39776</v>
      </c>
      <c r="B1179" s="31"/>
    </row>
    <row r="1180" spans="1:2" x14ac:dyDescent="0.25">
      <c r="A1180" s="29">
        <v>39777</v>
      </c>
      <c r="B1180" s="31"/>
    </row>
    <row r="1181" spans="1:2" x14ac:dyDescent="0.25">
      <c r="A1181" s="29">
        <v>39778</v>
      </c>
      <c r="B1181" s="31"/>
    </row>
    <row r="1182" spans="1:2" x14ac:dyDescent="0.25">
      <c r="A1182" s="29">
        <v>39780</v>
      </c>
      <c r="B1182" s="31"/>
    </row>
    <row r="1183" spans="1:2" x14ac:dyDescent="0.25">
      <c r="A1183" s="29">
        <v>39783</v>
      </c>
      <c r="B1183" s="31"/>
    </row>
    <row r="1184" spans="1:2" x14ac:dyDescent="0.25">
      <c r="A1184" s="29">
        <v>39784</v>
      </c>
      <c r="B1184" s="31"/>
    </row>
    <row r="1185" spans="1:2" x14ac:dyDescent="0.25">
      <c r="A1185" s="29">
        <v>39785</v>
      </c>
      <c r="B1185" s="31"/>
    </row>
    <row r="1186" spans="1:2" x14ac:dyDescent="0.25">
      <c r="A1186" s="29">
        <v>39786</v>
      </c>
      <c r="B1186" s="31"/>
    </row>
    <row r="1187" spans="1:2" x14ac:dyDescent="0.25">
      <c r="A1187" s="29">
        <v>39787</v>
      </c>
      <c r="B1187" s="31"/>
    </row>
    <row r="1188" spans="1:2" x14ac:dyDescent="0.25">
      <c r="A1188" s="29">
        <v>39790</v>
      </c>
      <c r="B1188" s="31"/>
    </row>
    <row r="1189" spans="1:2" x14ac:dyDescent="0.25">
      <c r="A1189" s="29">
        <v>39791</v>
      </c>
      <c r="B1189" s="31"/>
    </row>
    <row r="1190" spans="1:2" x14ac:dyDescent="0.25">
      <c r="A1190" s="29">
        <v>39792</v>
      </c>
      <c r="B1190" s="31"/>
    </row>
    <row r="1191" spans="1:2" x14ac:dyDescent="0.25">
      <c r="A1191" s="29">
        <v>39793</v>
      </c>
      <c r="B1191" s="31"/>
    </row>
    <row r="1192" spans="1:2" x14ac:dyDescent="0.25">
      <c r="A1192" s="29">
        <v>39794</v>
      </c>
      <c r="B1192" s="31"/>
    </row>
    <row r="1193" spans="1:2" x14ac:dyDescent="0.25">
      <c r="A1193" s="29">
        <v>39797</v>
      </c>
      <c r="B1193" s="31"/>
    </row>
    <row r="1194" spans="1:2" x14ac:dyDescent="0.25">
      <c r="A1194" s="29">
        <v>39798</v>
      </c>
      <c r="B1194" s="31"/>
    </row>
    <row r="1195" spans="1:2" x14ac:dyDescent="0.25">
      <c r="A1195" s="29">
        <v>39799</v>
      </c>
      <c r="B1195" s="31"/>
    </row>
    <row r="1196" spans="1:2" x14ac:dyDescent="0.25">
      <c r="A1196" s="29">
        <v>39800</v>
      </c>
      <c r="B1196" s="31"/>
    </row>
    <row r="1197" spans="1:2" x14ac:dyDescent="0.25">
      <c r="A1197" s="29">
        <v>39801</v>
      </c>
      <c r="B1197" s="31"/>
    </row>
    <row r="1198" spans="1:2" x14ac:dyDescent="0.25">
      <c r="A1198" s="29">
        <v>39804</v>
      </c>
      <c r="B1198" s="31"/>
    </row>
    <row r="1199" spans="1:2" x14ac:dyDescent="0.25">
      <c r="A1199" s="29">
        <v>39805</v>
      </c>
      <c r="B1199" s="31"/>
    </row>
    <row r="1200" spans="1:2" x14ac:dyDescent="0.25">
      <c r="A1200" s="29">
        <v>39806</v>
      </c>
      <c r="B1200" s="31"/>
    </row>
    <row r="1201" spans="1:2" x14ac:dyDescent="0.25">
      <c r="A1201" s="29">
        <v>39808</v>
      </c>
      <c r="B1201" s="31"/>
    </row>
    <row r="1202" spans="1:2" x14ac:dyDescent="0.25">
      <c r="A1202" s="29">
        <v>39811</v>
      </c>
      <c r="B1202" s="31"/>
    </row>
    <row r="1203" spans="1:2" x14ac:dyDescent="0.25">
      <c r="A1203" s="29">
        <v>39812</v>
      </c>
      <c r="B1203" s="31"/>
    </row>
    <row r="1204" spans="1:2" x14ac:dyDescent="0.25">
      <c r="A1204" s="29">
        <v>39813</v>
      </c>
      <c r="B1204" s="31"/>
    </row>
    <row r="1205" spans="1:2" x14ac:dyDescent="0.25">
      <c r="A1205" s="29">
        <v>39815</v>
      </c>
      <c r="B1205" s="31"/>
    </row>
    <row r="1206" spans="1:2" x14ac:dyDescent="0.25">
      <c r="A1206" s="29">
        <v>39818</v>
      </c>
      <c r="B1206" s="31"/>
    </row>
    <row r="1207" spans="1:2" x14ac:dyDescent="0.25">
      <c r="A1207" s="29">
        <v>39819</v>
      </c>
      <c r="B1207" s="31"/>
    </row>
    <row r="1208" spans="1:2" x14ac:dyDescent="0.25">
      <c r="A1208" s="29">
        <v>39820</v>
      </c>
      <c r="B1208" s="31"/>
    </row>
    <row r="1209" spans="1:2" x14ac:dyDescent="0.25">
      <c r="A1209" s="29">
        <v>39821</v>
      </c>
      <c r="B1209" s="31"/>
    </row>
    <row r="1210" spans="1:2" x14ac:dyDescent="0.25">
      <c r="A1210" s="29">
        <v>39822</v>
      </c>
      <c r="B1210" s="31"/>
    </row>
    <row r="1211" spans="1:2" x14ac:dyDescent="0.25">
      <c r="A1211" s="29">
        <v>39825</v>
      </c>
      <c r="B1211" s="31"/>
    </row>
    <row r="1212" spans="1:2" x14ac:dyDescent="0.25">
      <c r="A1212" s="29">
        <v>39826</v>
      </c>
      <c r="B1212" s="31"/>
    </row>
    <row r="1213" spans="1:2" x14ac:dyDescent="0.25">
      <c r="A1213" s="29">
        <v>39827</v>
      </c>
      <c r="B1213" s="31"/>
    </row>
    <row r="1214" spans="1:2" x14ac:dyDescent="0.25">
      <c r="A1214" s="29">
        <v>39828</v>
      </c>
      <c r="B1214" s="31"/>
    </row>
    <row r="1215" spans="1:2" x14ac:dyDescent="0.25">
      <c r="A1215" s="29">
        <v>39829</v>
      </c>
      <c r="B1215" s="31"/>
    </row>
    <row r="1216" spans="1:2" x14ac:dyDescent="0.25">
      <c r="A1216" s="29">
        <v>39833</v>
      </c>
      <c r="B1216" s="31"/>
    </row>
    <row r="1217" spans="1:2" x14ac:dyDescent="0.25">
      <c r="A1217" s="29">
        <v>39834</v>
      </c>
      <c r="B1217" s="31"/>
    </row>
    <row r="1218" spans="1:2" x14ac:dyDescent="0.25">
      <c r="A1218" s="29">
        <v>39835</v>
      </c>
      <c r="B1218" s="31"/>
    </row>
    <row r="1219" spans="1:2" x14ac:dyDescent="0.25">
      <c r="A1219" s="29">
        <v>39836</v>
      </c>
      <c r="B1219" s="31"/>
    </row>
    <row r="1220" spans="1:2" x14ac:dyDescent="0.25">
      <c r="A1220" s="29">
        <v>39839</v>
      </c>
      <c r="B1220" s="31"/>
    </row>
    <row r="1221" spans="1:2" x14ac:dyDescent="0.25">
      <c r="A1221" s="29">
        <v>39840</v>
      </c>
      <c r="B1221" s="31"/>
    </row>
    <row r="1222" spans="1:2" x14ac:dyDescent="0.25">
      <c r="A1222" s="29">
        <v>39841</v>
      </c>
      <c r="B1222" s="31"/>
    </row>
    <row r="1223" spans="1:2" x14ac:dyDescent="0.25">
      <c r="A1223" s="29">
        <v>39842</v>
      </c>
      <c r="B1223" s="31"/>
    </row>
    <row r="1224" spans="1:2" x14ac:dyDescent="0.25">
      <c r="A1224" s="29">
        <v>39843</v>
      </c>
      <c r="B1224" s="31"/>
    </row>
    <row r="1225" spans="1:2" x14ac:dyDescent="0.25">
      <c r="A1225" s="29">
        <v>39846</v>
      </c>
      <c r="B1225" s="31"/>
    </row>
    <row r="1226" spans="1:2" x14ac:dyDescent="0.25">
      <c r="A1226" s="29">
        <v>39847</v>
      </c>
      <c r="B1226" s="31"/>
    </row>
    <row r="1227" spans="1:2" x14ac:dyDescent="0.25">
      <c r="A1227" s="29">
        <v>39848</v>
      </c>
      <c r="B1227" s="31"/>
    </row>
    <row r="1228" spans="1:2" x14ac:dyDescent="0.25">
      <c r="A1228" s="29">
        <v>39849</v>
      </c>
      <c r="B1228" s="31"/>
    </row>
    <row r="1229" spans="1:2" x14ac:dyDescent="0.25">
      <c r="A1229" s="29">
        <v>39850</v>
      </c>
      <c r="B1229" s="31"/>
    </row>
    <row r="1230" spans="1:2" x14ac:dyDescent="0.25">
      <c r="A1230" s="29">
        <v>39853</v>
      </c>
      <c r="B1230" s="31"/>
    </row>
    <row r="1231" spans="1:2" x14ac:dyDescent="0.25">
      <c r="A1231" s="29">
        <v>39854</v>
      </c>
      <c r="B1231" s="31"/>
    </row>
    <row r="1232" spans="1:2" x14ac:dyDescent="0.25">
      <c r="A1232" s="29">
        <v>39855</v>
      </c>
      <c r="B1232" s="31"/>
    </row>
    <row r="1233" spans="1:2" x14ac:dyDescent="0.25">
      <c r="A1233" s="29">
        <v>39856</v>
      </c>
      <c r="B1233" s="31"/>
    </row>
    <row r="1234" spans="1:2" x14ac:dyDescent="0.25">
      <c r="A1234" s="29">
        <v>39857</v>
      </c>
      <c r="B1234" s="31"/>
    </row>
    <row r="1235" spans="1:2" x14ac:dyDescent="0.25">
      <c r="A1235" s="29">
        <v>39861</v>
      </c>
      <c r="B1235" s="31"/>
    </row>
    <row r="1236" spans="1:2" x14ac:dyDescent="0.25">
      <c r="A1236" s="29">
        <v>39862</v>
      </c>
      <c r="B1236" s="31"/>
    </row>
    <row r="1237" spans="1:2" x14ac:dyDescent="0.25">
      <c r="A1237" s="29">
        <v>39863</v>
      </c>
      <c r="B1237" s="31"/>
    </row>
    <row r="1238" spans="1:2" x14ac:dyDescent="0.25">
      <c r="A1238" s="29">
        <v>39864</v>
      </c>
      <c r="B1238" s="31"/>
    </row>
    <row r="1239" spans="1:2" x14ac:dyDescent="0.25">
      <c r="A1239" s="29">
        <v>39867</v>
      </c>
      <c r="B1239" s="31"/>
    </row>
    <row r="1240" spans="1:2" x14ac:dyDescent="0.25">
      <c r="A1240" s="29">
        <v>39868</v>
      </c>
      <c r="B1240" s="31"/>
    </row>
    <row r="1241" spans="1:2" x14ac:dyDescent="0.25">
      <c r="A1241" s="29">
        <v>39869</v>
      </c>
      <c r="B1241" s="31"/>
    </row>
    <row r="1242" spans="1:2" x14ac:dyDescent="0.25">
      <c r="A1242" s="29">
        <v>39870</v>
      </c>
      <c r="B1242" s="31"/>
    </row>
    <row r="1243" spans="1:2" x14ac:dyDescent="0.25">
      <c r="A1243" s="29">
        <v>39871</v>
      </c>
      <c r="B1243" s="31"/>
    </row>
    <row r="1244" spans="1:2" x14ac:dyDescent="0.25">
      <c r="A1244" s="29">
        <v>39874</v>
      </c>
      <c r="B1244" s="31"/>
    </row>
    <row r="1245" spans="1:2" x14ac:dyDescent="0.25">
      <c r="A1245" s="29">
        <v>39875</v>
      </c>
      <c r="B1245" s="31"/>
    </row>
    <row r="1246" spans="1:2" x14ac:dyDescent="0.25">
      <c r="A1246" s="29">
        <v>39876</v>
      </c>
      <c r="B1246" s="31"/>
    </row>
    <row r="1247" spans="1:2" x14ac:dyDescent="0.25">
      <c r="A1247" s="29">
        <v>39877</v>
      </c>
      <c r="B1247" s="31"/>
    </row>
    <row r="1248" spans="1:2" x14ac:dyDescent="0.25">
      <c r="A1248" s="29">
        <v>39878</v>
      </c>
      <c r="B1248" s="31"/>
    </row>
    <row r="1249" spans="1:2" x14ac:dyDescent="0.25">
      <c r="A1249" s="29">
        <v>39881</v>
      </c>
      <c r="B1249" s="31"/>
    </row>
    <row r="1250" spans="1:2" x14ac:dyDescent="0.25">
      <c r="A1250" s="29">
        <v>39882</v>
      </c>
      <c r="B1250" s="31"/>
    </row>
    <row r="1251" spans="1:2" x14ac:dyDescent="0.25">
      <c r="A1251" s="29">
        <v>39883</v>
      </c>
      <c r="B1251" s="31"/>
    </row>
    <row r="1252" spans="1:2" x14ac:dyDescent="0.25">
      <c r="A1252" s="29">
        <v>39884</v>
      </c>
      <c r="B1252" s="31"/>
    </row>
    <row r="1253" spans="1:2" x14ac:dyDescent="0.25">
      <c r="A1253" s="29">
        <v>39885</v>
      </c>
      <c r="B1253" s="31"/>
    </row>
    <row r="1254" spans="1:2" x14ac:dyDescent="0.25">
      <c r="A1254" s="29">
        <v>39888</v>
      </c>
      <c r="B1254" s="31"/>
    </row>
    <row r="1255" spans="1:2" x14ac:dyDescent="0.25">
      <c r="A1255" s="29">
        <v>39889</v>
      </c>
      <c r="B1255" s="31"/>
    </row>
    <row r="1256" spans="1:2" x14ac:dyDescent="0.25">
      <c r="A1256" s="29">
        <v>39890</v>
      </c>
      <c r="B1256" s="31"/>
    </row>
    <row r="1257" spans="1:2" x14ac:dyDescent="0.25">
      <c r="A1257" s="29">
        <v>39891</v>
      </c>
      <c r="B1257" s="31"/>
    </row>
    <row r="1258" spans="1:2" x14ac:dyDescent="0.25">
      <c r="A1258" s="29">
        <v>39892</v>
      </c>
      <c r="B1258" s="31"/>
    </row>
    <row r="1259" spans="1:2" x14ac:dyDescent="0.25">
      <c r="A1259" s="29">
        <v>39895</v>
      </c>
      <c r="B1259" s="31"/>
    </row>
    <row r="1260" spans="1:2" x14ac:dyDescent="0.25">
      <c r="A1260" s="29">
        <v>39896</v>
      </c>
      <c r="B1260" s="31"/>
    </row>
    <row r="1261" spans="1:2" x14ac:dyDescent="0.25">
      <c r="A1261" s="29">
        <v>39897</v>
      </c>
      <c r="B1261" s="31"/>
    </row>
    <row r="1262" spans="1:2" x14ac:dyDescent="0.25">
      <c r="A1262" s="29">
        <v>39898</v>
      </c>
      <c r="B1262" s="31"/>
    </row>
    <row r="1263" spans="1:2" x14ac:dyDescent="0.25">
      <c r="A1263" s="29">
        <v>39899</v>
      </c>
      <c r="B1263" s="31"/>
    </row>
    <row r="1264" spans="1:2" x14ac:dyDescent="0.25">
      <c r="A1264" s="29">
        <v>39902</v>
      </c>
      <c r="B1264" s="31"/>
    </row>
    <row r="1265" spans="1:2" x14ac:dyDescent="0.25">
      <c r="A1265" s="29">
        <v>39903</v>
      </c>
      <c r="B1265" s="31"/>
    </row>
    <row r="1266" spans="1:2" x14ac:dyDescent="0.25">
      <c r="A1266" s="29">
        <v>39904</v>
      </c>
      <c r="B1266" s="31"/>
    </row>
    <row r="1267" spans="1:2" x14ac:dyDescent="0.25">
      <c r="A1267" s="29">
        <v>39905</v>
      </c>
      <c r="B1267" s="31"/>
    </row>
    <row r="1268" spans="1:2" x14ac:dyDescent="0.25">
      <c r="A1268" s="29">
        <v>39906</v>
      </c>
      <c r="B1268" s="31"/>
    </row>
    <row r="1269" spans="1:2" x14ac:dyDescent="0.25">
      <c r="A1269" s="29">
        <v>39909</v>
      </c>
      <c r="B1269" s="31"/>
    </row>
    <row r="1270" spans="1:2" x14ac:dyDescent="0.25">
      <c r="A1270" s="29">
        <v>39910</v>
      </c>
      <c r="B1270" s="31"/>
    </row>
    <row r="1271" spans="1:2" x14ac:dyDescent="0.25">
      <c r="A1271" s="29">
        <v>39911</v>
      </c>
      <c r="B1271" s="31"/>
    </row>
    <row r="1272" spans="1:2" x14ac:dyDescent="0.25">
      <c r="A1272" s="29">
        <v>39912</v>
      </c>
      <c r="B1272" s="31"/>
    </row>
    <row r="1273" spans="1:2" x14ac:dyDescent="0.25">
      <c r="A1273" s="29">
        <v>39916</v>
      </c>
      <c r="B1273" s="31"/>
    </row>
    <row r="1274" spans="1:2" x14ac:dyDescent="0.25">
      <c r="A1274" s="29">
        <v>39917</v>
      </c>
      <c r="B1274" s="31"/>
    </row>
    <row r="1275" spans="1:2" x14ac:dyDescent="0.25">
      <c r="A1275" s="29">
        <v>39918</v>
      </c>
      <c r="B1275" s="31"/>
    </row>
    <row r="1276" spans="1:2" x14ac:dyDescent="0.25">
      <c r="A1276" s="29">
        <v>39919</v>
      </c>
      <c r="B1276" s="31"/>
    </row>
    <row r="1277" spans="1:2" x14ac:dyDescent="0.25">
      <c r="A1277" s="29">
        <v>39920</v>
      </c>
      <c r="B1277" s="31"/>
    </row>
    <row r="1278" spans="1:2" x14ac:dyDescent="0.25">
      <c r="A1278" s="29">
        <v>39923</v>
      </c>
      <c r="B1278" s="31"/>
    </row>
    <row r="1279" spans="1:2" x14ac:dyDescent="0.25">
      <c r="A1279" s="29">
        <v>39924</v>
      </c>
      <c r="B1279" s="31"/>
    </row>
    <row r="1280" spans="1:2" x14ac:dyDescent="0.25">
      <c r="A1280" s="29">
        <v>39925</v>
      </c>
      <c r="B1280" s="31"/>
    </row>
    <row r="1281" spans="1:2" x14ac:dyDescent="0.25">
      <c r="A1281" s="29">
        <v>39926</v>
      </c>
      <c r="B1281" s="31"/>
    </row>
    <row r="1282" spans="1:2" x14ac:dyDescent="0.25">
      <c r="A1282" s="29">
        <v>39927</v>
      </c>
      <c r="B1282" s="31"/>
    </row>
    <row r="1283" spans="1:2" x14ac:dyDescent="0.25">
      <c r="A1283" s="29">
        <v>39930</v>
      </c>
      <c r="B1283" s="31"/>
    </row>
    <row r="1284" spans="1:2" x14ac:dyDescent="0.25">
      <c r="A1284" s="29">
        <v>39931</v>
      </c>
      <c r="B1284" s="31"/>
    </row>
    <row r="1285" spans="1:2" x14ac:dyDescent="0.25">
      <c r="A1285" s="29">
        <v>39932</v>
      </c>
      <c r="B1285" s="31"/>
    </row>
    <row r="1286" spans="1:2" x14ac:dyDescent="0.25">
      <c r="A1286" s="29">
        <v>39933</v>
      </c>
      <c r="B1286" s="31"/>
    </row>
    <row r="1287" spans="1:2" x14ac:dyDescent="0.25">
      <c r="A1287" s="29">
        <v>39934</v>
      </c>
      <c r="B1287" s="31"/>
    </row>
    <row r="1288" spans="1:2" x14ac:dyDescent="0.25">
      <c r="A1288" s="29">
        <v>39937</v>
      </c>
      <c r="B1288" s="31"/>
    </row>
    <row r="1289" spans="1:2" x14ac:dyDescent="0.25">
      <c r="A1289" s="29">
        <v>39938</v>
      </c>
      <c r="B1289" s="31"/>
    </row>
    <row r="1290" spans="1:2" x14ac:dyDescent="0.25">
      <c r="A1290" s="29">
        <v>39939</v>
      </c>
      <c r="B1290" s="31"/>
    </row>
    <row r="1291" spans="1:2" x14ac:dyDescent="0.25">
      <c r="A1291" s="29">
        <v>39940</v>
      </c>
      <c r="B1291" s="31"/>
    </row>
    <row r="1292" spans="1:2" x14ac:dyDescent="0.25">
      <c r="A1292" s="29">
        <v>39941</v>
      </c>
      <c r="B1292" s="31"/>
    </row>
    <row r="1293" spans="1:2" x14ac:dyDescent="0.25">
      <c r="A1293" s="29">
        <v>39944</v>
      </c>
      <c r="B1293" s="31"/>
    </row>
    <row r="1294" spans="1:2" x14ac:dyDescent="0.25">
      <c r="A1294" s="29">
        <v>39945</v>
      </c>
      <c r="B1294" s="31"/>
    </row>
    <row r="1295" spans="1:2" x14ac:dyDescent="0.25">
      <c r="A1295" s="29">
        <v>39946</v>
      </c>
      <c r="B1295" s="31"/>
    </row>
    <row r="1296" spans="1:2" x14ac:dyDescent="0.25">
      <c r="A1296" s="29">
        <v>39947</v>
      </c>
      <c r="B1296" s="31"/>
    </row>
    <row r="1297" spans="1:2" x14ac:dyDescent="0.25">
      <c r="A1297" s="29">
        <v>39948</v>
      </c>
      <c r="B1297" s="31"/>
    </row>
    <row r="1298" spans="1:2" x14ac:dyDescent="0.25">
      <c r="A1298" s="29">
        <v>39951</v>
      </c>
      <c r="B1298" s="31"/>
    </row>
    <row r="1299" spans="1:2" x14ac:dyDescent="0.25">
      <c r="A1299" s="29">
        <v>39952</v>
      </c>
      <c r="B1299" s="31"/>
    </row>
    <row r="1300" spans="1:2" x14ac:dyDescent="0.25">
      <c r="A1300" s="29">
        <v>39953</v>
      </c>
      <c r="B1300" s="31"/>
    </row>
    <row r="1301" spans="1:2" x14ac:dyDescent="0.25">
      <c r="A1301" s="29">
        <v>39954</v>
      </c>
      <c r="B1301" s="31"/>
    </row>
    <row r="1302" spans="1:2" x14ac:dyDescent="0.25">
      <c r="A1302" s="29">
        <v>39955</v>
      </c>
      <c r="B1302" s="31"/>
    </row>
    <row r="1303" spans="1:2" x14ac:dyDescent="0.25">
      <c r="A1303" s="29">
        <v>39959</v>
      </c>
      <c r="B1303" s="31"/>
    </row>
    <row r="1304" spans="1:2" x14ac:dyDescent="0.25">
      <c r="A1304" s="29">
        <v>39960</v>
      </c>
      <c r="B1304" s="31"/>
    </row>
    <row r="1305" spans="1:2" x14ac:dyDescent="0.25">
      <c r="A1305" s="29">
        <v>39961</v>
      </c>
      <c r="B1305" s="31"/>
    </row>
    <row r="1306" spans="1:2" x14ac:dyDescent="0.25">
      <c r="A1306" s="29">
        <v>39962</v>
      </c>
      <c r="B1306" s="31"/>
    </row>
    <row r="1307" spans="1:2" x14ac:dyDescent="0.25">
      <c r="A1307" s="29">
        <v>39965</v>
      </c>
      <c r="B1307" s="31"/>
    </row>
    <row r="1308" spans="1:2" x14ac:dyDescent="0.25">
      <c r="A1308" s="29">
        <v>39966</v>
      </c>
      <c r="B1308" s="31"/>
    </row>
    <row r="1309" spans="1:2" x14ac:dyDescent="0.25">
      <c r="A1309" s="29">
        <v>39967</v>
      </c>
      <c r="B1309" s="31"/>
    </row>
    <row r="1310" spans="1:2" x14ac:dyDescent="0.25">
      <c r="A1310" s="29">
        <v>39968</v>
      </c>
      <c r="B1310" s="31"/>
    </row>
    <row r="1311" spans="1:2" x14ac:dyDescent="0.25">
      <c r="A1311" s="29">
        <v>39969</v>
      </c>
      <c r="B1311" s="31"/>
    </row>
    <row r="1312" spans="1:2" x14ac:dyDescent="0.25">
      <c r="A1312" s="29">
        <v>39972</v>
      </c>
      <c r="B1312" s="31"/>
    </row>
    <row r="1313" spans="1:2" x14ac:dyDescent="0.25">
      <c r="A1313" s="29">
        <v>39973</v>
      </c>
      <c r="B1313" s="31"/>
    </row>
    <row r="1314" spans="1:2" x14ac:dyDescent="0.25">
      <c r="A1314" s="29">
        <v>39974</v>
      </c>
      <c r="B1314" s="31"/>
    </row>
    <row r="1315" spans="1:2" x14ac:dyDescent="0.25">
      <c r="A1315" s="29">
        <v>39975</v>
      </c>
      <c r="B1315" s="31"/>
    </row>
    <row r="1316" spans="1:2" x14ac:dyDescent="0.25">
      <c r="A1316" s="29">
        <v>39976</v>
      </c>
      <c r="B1316" s="31"/>
    </row>
    <row r="1317" spans="1:2" x14ac:dyDescent="0.25">
      <c r="A1317" s="29">
        <v>39979</v>
      </c>
      <c r="B1317" s="31"/>
    </row>
    <row r="1318" spans="1:2" x14ac:dyDescent="0.25">
      <c r="A1318" s="29">
        <v>39980</v>
      </c>
      <c r="B1318" s="31"/>
    </row>
    <row r="1319" spans="1:2" x14ac:dyDescent="0.25">
      <c r="A1319" s="29">
        <v>39981</v>
      </c>
      <c r="B1319" s="31"/>
    </row>
    <row r="1320" spans="1:2" x14ac:dyDescent="0.25">
      <c r="A1320" s="29">
        <v>39982</v>
      </c>
      <c r="B1320" s="31"/>
    </row>
    <row r="1321" spans="1:2" x14ac:dyDescent="0.25">
      <c r="A1321" s="29">
        <v>39983</v>
      </c>
      <c r="B1321" s="31"/>
    </row>
    <row r="1322" spans="1:2" x14ac:dyDescent="0.25">
      <c r="A1322" s="29">
        <v>39986</v>
      </c>
      <c r="B1322" s="31"/>
    </row>
    <row r="1323" spans="1:2" x14ac:dyDescent="0.25">
      <c r="A1323" s="29">
        <v>39987</v>
      </c>
      <c r="B1323" s="31"/>
    </row>
    <row r="1324" spans="1:2" x14ac:dyDescent="0.25">
      <c r="A1324" s="29">
        <v>39988</v>
      </c>
      <c r="B1324" s="31"/>
    </row>
    <row r="1325" spans="1:2" x14ac:dyDescent="0.25">
      <c r="A1325" s="29">
        <v>39989</v>
      </c>
      <c r="B1325" s="31"/>
    </row>
    <row r="1326" spans="1:2" x14ac:dyDescent="0.25">
      <c r="A1326" s="29">
        <v>39990</v>
      </c>
      <c r="B1326" s="31"/>
    </row>
    <row r="1327" spans="1:2" x14ac:dyDescent="0.25">
      <c r="A1327" s="29">
        <v>39993</v>
      </c>
      <c r="B1327" s="31"/>
    </row>
    <row r="1328" spans="1:2" x14ac:dyDescent="0.25">
      <c r="A1328" s="29">
        <v>39994</v>
      </c>
      <c r="B1328" s="31"/>
    </row>
    <row r="1329" spans="1:2" x14ac:dyDescent="0.25">
      <c r="A1329" s="29">
        <v>39995</v>
      </c>
      <c r="B1329" s="31"/>
    </row>
    <row r="1330" spans="1:2" x14ac:dyDescent="0.25">
      <c r="A1330" s="29">
        <v>39996</v>
      </c>
      <c r="B1330" s="31"/>
    </row>
    <row r="1331" spans="1:2" x14ac:dyDescent="0.25">
      <c r="A1331" s="29">
        <v>40000</v>
      </c>
      <c r="B1331" s="31"/>
    </row>
    <row r="1332" spans="1:2" x14ac:dyDescent="0.25">
      <c r="A1332" s="29">
        <v>40001</v>
      </c>
      <c r="B1332" s="31"/>
    </row>
    <row r="1333" spans="1:2" x14ac:dyDescent="0.25">
      <c r="A1333" s="29">
        <v>40002</v>
      </c>
      <c r="B1333" s="31"/>
    </row>
    <row r="1334" spans="1:2" x14ac:dyDescent="0.25">
      <c r="A1334" s="29">
        <v>40003</v>
      </c>
      <c r="B1334" s="31"/>
    </row>
    <row r="1335" spans="1:2" x14ac:dyDescent="0.25">
      <c r="A1335" s="29">
        <v>40004</v>
      </c>
      <c r="B1335" s="31"/>
    </row>
    <row r="1336" spans="1:2" x14ac:dyDescent="0.25">
      <c r="A1336" s="29">
        <v>40007</v>
      </c>
      <c r="B1336" s="31"/>
    </row>
    <row r="1337" spans="1:2" x14ac:dyDescent="0.25">
      <c r="A1337" s="29">
        <v>40008</v>
      </c>
      <c r="B1337" s="31"/>
    </row>
    <row r="1338" spans="1:2" x14ac:dyDescent="0.25">
      <c r="A1338" s="29">
        <v>40009</v>
      </c>
      <c r="B1338" s="31"/>
    </row>
    <row r="1339" spans="1:2" x14ac:dyDescent="0.25">
      <c r="A1339" s="29">
        <v>40010</v>
      </c>
      <c r="B1339" s="31"/>
    </row>
    <row r="1340" spans="1:2" x14ac:dyDescent="0.25">
      <c r="A1340" s="29">
        <v>40011</v>
      </c>
      <c r="B1340" s="31"/>
    </row>
    <row r="1341" spans="1:2" x14ac:dyDescent="0.25">
      <c r="A1341" s="29">
        <v>40014</v>
      </c>
      <c r="B1341" s="31"/>
    </row>
    <row r="1342" spans="1:2" x14ac:dyDescent="0.25">
      <c r="A1342" s="29">
        <v>40015</v>
      </c>
      <c r="B1342" s="31"/>
    </row>
    <row r="1343" spans="1:2" x14ac:dyDescent="0.25">
      <c r="A1343" s="29">
        <v>40016</v>
      </c>
      <c r="B1343" s="31"/>
    </row>
    <row r="1344" spans="1:2" x14ac:dyDescent="0.25">
      <c r="A1344" s="29">
        <v>40017</v>
      </c>
      <c r="B1344" s="31"/>
    </row>
    <row r="1345" spans="1:2" x14ac:dyDescent="0.25">
      <c r="A1345" s="29">
        <v>40018</v>
      </c>
      <c r="B1345" s="31"/>
    </row>
    <row r="1346" spans="1:2" x14ac:dyDescent="0.25">
      <c r="A1346" s="29">
        <v>40021</v>
      </c>
      <c r="B1346" s="31"/>
    </row>
    <row r="1347" spans="1:2" x14ac:dyDescent="0.25">
      <c r="A1347" s="29">
        <v>40022</v>
      </c>
      <c r="B1347" s="31"/>
    </row>
    <row r="1348" spans="1:2" x14ac:dyDescent="0.25">
      <c r="A1348" s="29">
        <v>40023</v>
      </c>
      <c r="B1348" s="31"/>
    </row>
    <row r="1349" spans="1:2" x14ac:dyDescent="0.25">
      <c r="A1349" s="29">
        <v>40024</v>
      </c>
      <c r="B1349" s="31"/>
    </row>
    <row r="1350" spans="1:2" x14ac:dyDescent="0.25">
      <c r="A1350" s="29">
        <v>40025</v>
      </c>
      <c r="B1350" s="31"/>
    </row>
    <row r="1351" spans="1:2" x14ac:dyDescent="0.25">
      <c r="A1351" s="29">
        <v>40028</v>
      </c>
      <c r="B1351" s="31"/>
    </row>
    <row r="1352" spans="1:2" x14ac:dyDescent="0.25">
      <c r="A1352" s="29">
        <v>40029</v>
      </c>
      <c r="B1352" s="31"/>
    </row>
    <row r="1353" spans="1:2" x14ac:dyDescent="0.25">
      <c r="A1353" s="29">
        <v>40030</v>
      </c>
      <c r="B1353" s="31"/>
    </row>
    <row r="1354" spans="1:2" x14ac:dyDescent="0.25">
      <c r="A1354" s="29">
        <v>40031</v>
      </c>
      <c r="B1354" s="31"/>
    </row>
    <row r="1355" spans="1:2" x14ac:dyDescent="0.25">
      <c r="A1355" s="29">
        <v>40032</v>
      </c>
      <c r="B1355" s="31"/>
    </row>
    <row r="1356" spans="1:2" x14ac:dyDescent="0.25">
      <c r="A1356" s="29">
        <v>40035</v>
      </c>
      <c r="B1356" s="31"/>
    </row>
    <row r="1357" spans="1:2" x14ac:dyDescent="0.25">
      <c r="A1357" s="29">
        <v>40036</v>
      </c>
      <c r="B1357" s="31"/>
    </row>
    <row r="1358" spans="1:2" x14ac:dyDescent="0.25">
      <c r="A1358" s="29">
        <v>40037</v>
      </c>
      <c r="B1358" s="31"/>
    </row>
    <row r="1359" spans="1:2" x14ac:dyDescent="0.25">
      <c r="A1359" s="29">
        <v>40038</v>
      </c>
      <c r="B1359" s="31"/>
    </row>
    <row r="1360" spans="1:2" x14ac:dyDescent="0.25">
      <c r="A1360" s="29">
        <v>40039</v>
      </c>
      <c r="B1360" s="31"/>
    </row>
    <row r="1361" spans="1:2" x14ac:dyDescent="0.25">
      <c r="A1361" s="29">
        <v>40042</v>
      </c>
      <c r="B1361" s="31"/>
    </row>
    <row r="1362" spans="1:2" x14ac:dyDescent="0.25">
      <c r="A1362" s="29">
        <v>40043</v>
      </c>
      <c r="B1362" s="31"/>
    </row>
    <row r="1363" spans="1:2" x14ac:dyDescent="0.25">
      <c r="A1363" s="29">
        <v>40044</v>
      </c>
      <c r="B1363" s="31"/>
    </row>
    <row r="1364" spans="1:2" x14ac:dyDescent="0.25">
      <c r="A1364" s="29">
        <v>40045</v>
      </c>
      <c r="B1364" s="31"/>
    </row>
    <row r="1365" spans="1:2" x14ac:dyDescent="0.25">
      <c r="A1365" s="29">
        <v>40046</v>
      </c>
      <c r="B1365" s="31"/>
    </row>
    <row r="1366" spans="1:2" x14ac:dyDescent="0.25">
      <c r="A1366" s="29">
        <v>40049</v>
      </c>
      <c r="B1366" s="31"/>
    </row>
    <row r="1367" spans="1:2" x14ac:dyDescent="0.25">
      <c r="A1367" s="29">
        <v>40050</v>
      </c>
      <c r="B1367" s="31"/>
    </row>
    <row r="1368" spans="1:2" x14ac:dyDescent="0.25">
      <c r="A1368" s="29">
        <v>40051</v>
      </c>
      <c r="B1368" s="31"/>
    </row>
    <row r="1369" spans="1:2" x14ac:dyDescent="0.25">
      <c r="A1369" s="29">
        <v>40052</v>
      </c>
      <c r="B1369" s="31"/>
    </row>
    <row r="1370" spans="1:2" x14ac:dyDescent="0.25">
      <c r="A1370" s="29">
        <v>40053</v>
      </c>
      <c r="B1370" s="31"/>
    </row>
    <row r="1371" spans="1:2" x14ac:dyDescent="0.25">
      <c r="A1371" s="29">
        <v>40056</v>
      </c>
      <c r="B1371" s="31"/>
    </row>
    <row r="1372" spans="1:2" x14ac:dyDescent="0.25">
      <c r="A1372" s="29">
        <v>40057</v>
      </c>
      <c r="B1372" s="31"/>
    </row>
    <row r="1373" spans="1:2" x14ac:dyDescent="0.25">
      <c r="A1373" s="29">
        <v>40058</v>
      </c>
      <c r="B1373" s="31"/>
    </row>
    <row r="1374" spans="1:2" x14ac:dyDescent="0.25">
      <c r="A1374" s="29">
        <v>40059</v>
      </c>
      <c r="B1374" s="31"/>
    </row>
    <row r="1375" spans="1:2" x14ac:dyDescent="0.25">
      <c r="A1375" s="29">
        <v>40060</v>
      </c>
      <c r="B1375" s="31"/>
    </row>
    <row r="1376" spans="1:2" x14ac:dyDescent="0.25">
      <c r="A1376" s="29">
        <v>40064</v>
      </c>
      <c r="B1376" s="31"/>
    </row>
    <row r="1377" spans="1:2" x14ac:dyDescent="0.25">
      <c r="A1377" s="29">
        <v>40065</v>
      </c>
      <c r="B1377" s="31"/>
    </row>
    <row r="1378" spans="1:2" x14ac:dyDescent="0.25">
      <c r="A1378" s="29">
        <v>40066</v>
      </c>
      <c r="B1378" s="31"/>
    </row>
    <row r="1379" spans="1:2" x14ac:dyDescent="0.25">
      <c r="A1379" s="29">
        <v>40067</v>
      </c>
      <c r="B1379" s="31"/>
    </row>
    <row r="1380" spans="1:2" x14ac:dyDescent="0.25">
      <c r="A1380" s="29">
        <v>40070</v>
      </c>
      <c r="B1380" s="31"/>
    </row>
    <row r="1381" spans="1:2" x14ac:dyDescent="0.25">
      <c r="A1381" s="29">
        <v>40071</v>
      </c>
      <c r="B1381" s="31"/>
    </row>
    <row r="1382" spans="1:2" x14ac:dyDescent="0.25">
      <c r="A1382" s="29">
        <v>40072</v>
      </c>
      <c r="B1382" s="31"/>
    </row>
    <row r="1383" spans="1:2" x14ac:dyDescent="0.25">
      <c r="A1383" s="29">
        <v>40073</v>
      </c>
      <c r="B1383" s="31"/>
    </row>
    <row r="1384" spans="1:2" x14ac:dyDescent="0.25">
      <c r="A1384" s="29">
        <v>40074</v>
      </c>
      <c r="B1384" s="31"/>
    </row>
    <row r="1385" spans="1:2" x14ac:dyDescent="0.25">
      <c r="A1385" s="29">
        <v>40077</v>
      </c>
      <c r="B1385" s="31"/>
    </row>
    <row r="1386" spans="1:2" x14ac:dyDescent="0.25">
      <c r="A1386" s="29">
        <v>40078</v>
      </c>
      <c r="B1386" s="31"/>
    </row>
    <row r="1387" spans="1:2" x14ac:dyDescent="0.25">
      <c r="A1387" s="29">
        <v>40079</v>
      </c>
      <c r="B1387" s="31"/>
    </row>
    <row r="1388" spans="1:2" x14ac:dyDescent="0.25">
      <c r="A1388" s="29">
        <v>40080</v>
      </c>
      <c r="B1388" s="31"/>
    </row>
    <row r="1389" spans="1:2" x14ac:dyDescent="0.25">
      <c r="A1389" s="29">
        <v>40081</v>
      </c>
      <c r="B1389" s="31"/>
    </row>
    <row r="1390" spans="1:2" x14ac:dyDescent="0.25">
      <c r="A1390" s="29">
        <v>40084</v>
      </c>
      <c r="B1390" s="31"/>
    </row>
    <row r="1391" spans="1:2" x14ac:dyDescent="0.25">
      <c r="A1391" s="29">
        <v>40085</v>
      </c>
      <c r="B1391" s="31"/>
    </row>
    <row r="1392" spans="1:2" x14ac:dyDescent="0.25">
      <c r="A1392" s="29">
        <v>40086</v>
      </c>
      <c r="B1392" s="31"/>
    </row>
    <row r="1393" spans="1:2" x14ac:dyDescent="0.25">
      <c r="A1393" s="29">
        <v>40087</v>
      </c>
      <c r="B1393" s="31"/>
    </row>
    <row r="1394" spans="1:2" x14ac:dyDescent="0.25">
      <c r="A1394" s="29">
        <v>40088</v>
      </c>
      <c r="B1394" s="31"/>
    </row>
    <row r="1395" spans="1:2" x14ac:dyDescent="0.25">
      <c r="A1395" s="29">
        <v>40091</v>
      </c>
      <c r="B1395" s="31"/>
    </row>
    <row r="1396" spans="1:2" x14ac:dyDescent="0.25">
      <c r="A1396" s="29">
        <v>40092</v>
      </c>
      <c r="B1396" s="31"/>
    </row>
    <row r="1397" spans="1:2" x14ac:dyDescent="0.25">
      <c r="A1397" s="29">
        <v>40093</v>
      </c>
      <c r="B1397" s="31"/>
    </row>
    <row r="1398" spans="1:2" x14ac:dyDescent="0.25">
      <c r="A1398" s="29">
        <v>40094</v>
      </c>
      <c r="B1398" s="31"/>
    </row>
    <row r="1399" spans="1:2" x14ac:dyDescent="0.25">
      <c r="A1399" s="29">
        <v>40095</v>
      </c>
      <c r="B1399" s="31"/>
    </row>
    <row r="1400" spans="1:2" x14ac:dyDescent="0.25">
      <c r="A1400" s="29">
        <v>40098</v>
      </c>
      <c r="B1400" s="31"/>
    </row>
    <row r="1401" spans="1:2" x14ac:dyDescent="0.25">
      <c r="A1401" s="29">
        <v>40099</v>
      </c>
      <c r="B1401" s="31"/>
    </row>
    <row r="1402" spans="1:2" x14ac:dyDescent="0.25">
      <c r="A1402" s="29">
        <v>40100</v>
      </c>
      <c r="B1402" s="31"/>
    </row>
    <row r="1403" spans="1:2" x14ac:dyDescent="0.25">
      <c r="A1403" s="29">
        <v>40101</v>
      </c>
      <c r="B1403" s="31"/>
    </row>
    <row r="1404" spans="1:2" x14ac:dyDescent="0.25">
      <c r="A1404" s="29">
        <v>40102</v>
      </c>
      <c r="B1404" s="31"/>
    </row>
    <row r="1405" spans="1:2" x14ac:dyDescent="0.25">
      <c r="A1405" s="29">
        <v>40105</v>
      </c>
      <c r="B1405" s="31"/>
    </row>
    <row r="1406" spans="1:2" x14ac:dyDescent="0.25">
      <c r="A1406" s="29">
        <v>40106</v>
      </c>
      <c r="B1406" s="31"/>
    </row>
    <row r="1407" spans="1:2" x14ac:dyDescent="0.25">
      <c r="A1407" s="29">
        <v>40107</v>
      </c>
      <c r="B1407" s="31"/>
    </row>
    <row r="1408" spans="1:2" x14ac:dyDescent="0.25">
      <c r="A1408" s="29">
        <v>40108</v>
      </c>
      <c r="B1408" s="31"/>
    </row>
    <row r="1409" spans="1:2" x14ac:dyDescent="0.25">
      <c r="A1409" s="29">
        <v>40109</v>
      </c>
      <c r="B1409" s="31"/>
    </row>
    <row r="1410" spans="1:2" x14ac:dyDescent="0.25">
      <c r="A1410" s="29">
        <v>40112</v>
      </c>
      <c r="B1410" s="31"/>
    </row>
    <row r="1411" spans="1:2" x14ac:dyDescent="0.25">
      <c r="A1411" s="29">
        <v>40113</v>
      </c>
      <c r="B1411" s="31"/>
    </row>
    <row r="1412" spans="1:2" x14ac:dyDescent="0.25">
      <c r="A1412" s="29">
        <v>40114</v>
      </c>
      <c r="B1412" s="31"/>
    </row>
    <row r="1413" spans="1:2" x14ac:dyDescent="0.25">
      <c r="A1413" s="29">
        <v>40115</v>
      </c>
      <c r="B1413" s="31"/>
    </row>
    <row r="1414" spans="1:2" x14ac:dyDescent="0.25">
      <c r="A1414" s="29">
        <v>40116</v>
      </c>
      <c r="B1414" s="31"/>
    </row>
    <row r="1415" spans="1:2" x14ac:dyDescent="0.25">
      <c r="A1415" s="29">
        <v>40119</v>
      </c>
      <c r="B1415" s="31"/>
    </row>
    <row r="1416" spans="1:2" x14ac:dyDescent="0.25">
      <c r="A1416" s="29">
        <v>40120</v>
      </c>
      <c r="B1416" s="31"/>
    </row>
    <row r="1417" spans="1:2" x14ac:dyDescent="0.25">
      <c r="A1417" s="29">
        <v>40121</v>
      </c>
      <c r="B1417" s="31"/>
    </row>
    <row r="1418" spans="1:2" x14ac:dyDescent="0.25">
      <c r="A1418" s="29">
        <v>40122</v>
      </c>
      <c r="B1418" s="31"/>
    </row>
    <row r="1419" spans="1:2" x14ac:dyDescent="0.25">
      <c r="A1419" s="29">
        <v>40123</v>
      </c>
      <c r="B1419" s="31"/>
    </row>
    <row r="1420" spans="1:2" x14ac:dyDescent="0.25">
      <c r="A1420" s="29">
        <v>40126</v>
      </c>
      <c r="B1420" s="31"/>
    </row>
    <row r="1421" spans="1:2" x14ac:dyDescent="0.25">
      <c r="A1421" s="29">
        <v>40127</v>
      </c>
      <c r="B1421" s="31"/>
    </row>
    <row r="1422" spans="1:2" x14ac:dyDescent="0.25">
      <c r="A1422" s="29">
        <v>40128</v>
      </c>
      <c r="B1422" s="31"/>
    </row>
    <row r="1423" spans="1:2" x14ac:dyDescent="0.25">
      <c r="A1423" s="29">
        <v>40129</v>
      </c>
      <c r="B1423" s="31"/>
    </row>
    <row r="1424" spans="1:2" x14ac:dyDescent="0.25">
      <c r="A1424" s="29">
        <v>40130</v>
      </c>
      <c r="B1424" s="31"/>
    </row>
    <row r="1425" spans="1:2" x14ac:dyDescent="0.25">
      <c r="A1425" s="29">
        <v>40133</v>
      </c>
      <c r="B1425" s="31"/>
    </row>
    <row r="1426" spans="1:2" x14ac:dyDescent="0.25">
      <c r="A1426" s="29">
        <v>40134</v>
      </c>
      <c r="B1426" s="31"/>
    </row>
    <row r="1427" spans="1:2" x14ac:dyDescent="0.25">
      <c r="A1427" s="29">
        <v>40135</v>
      </c>
      <c r="B1427" s="31"/>
    </row>
    <row r="1428" spans="1:2" x14ac:dyDescent="0.25">
      <c r="A1428" s="29">
        <v>40136</v>
      </c>
      <c r="B1428" s="31"/>
    </row>
    <row r="1429" spans="1:2" x14ac:dyDescent="0.25">
      <c r="A1429" s="29">
        <v>40137</v>
      </c>
      <c r="B1429" s="31"/>
    </row>
    <row r="1430" spans="1:2" x14ac:dyDescent="0.25">
      <c r="A1430" s="29">
        <v>40140</v>
      </c>
      <c r="B1430" s="31"/>
    </row>
    <row r="1431" spans="1:2" x14ac:dyDescent="0.25">
      <c r="A1431" s="29">
        <v>40141</v>
      </c>
      <c r="B1431" s="31"/>
    </row>
    <row r="1432" spans="1:2" x14ac:dyDescent="0.25">
      <c r="A1432" s="29">
        <v>40142</v>
      </c>
      <c r="B1432" s="31"/>
    </row>
    <row r="1433" spans="1:2" x14ac:dyDescent="0.25">
      <c r="A1433" s="29">
        <v>40144</v>
      </c>
      <c r="B1433" s="31"/>
    </row>
    <row r="1434" spans="1:2" x14ac:dyDescent="0.25">
      <c r="A1434" s="29">
        <v>40147</v>
      </c>
      <c r="B1434" s="31"/>
    </row>
    <row r="1435" spans="1:2" x14ac:dyDescent="0.25">
      <c r="A1435" s="29">
        <v>40148</v>
      </c>
      <c r="B1435" s="31"/>
    </row>
    <row r="1436" spans="1:2" x14ac:dyDescent="0.25">
      <c r="A1436" s="29">
        <v>40149</v>
      </c>
      <c r="B1436" s="31"/>
    </row>
    <row r="1437" spans="1:2" x14ac:dyDescent="0.25">
      <c r="A1437" s="29">
        <v>40150</v>
      </c>
      <c r="B1437" s="31"/>
    </row>
    <row r="1438" spans="1:2" x14ac:dyDescent="0.25">
      <c r="A1438" s="29">
        <v>40151</v>
      </c>
      <c r="B1438" s="31"/>
    </row>
    <row r="1439" spans="1:2" x14ac:dyDescent="0.25">
      <c r="A1439" s="29">
        <v>40154</v>
      </c>
      <c r="B1439" s="31"/>
    </row>
    <row r="1440" spans="1:2" x14ac:dyDescent="0.25">
      <c r="A1440" s="29">
        <v>40155</v>
      </c>
      <c r="B1440" s="31"/>
    </row>
    <row r="1441" spans="1:2" x14ac:dyDescent="0.25">
      <c r="A1441" s="29">
        <v>40156</v>
      </c>
      <c r="B1441" s="31"/>
    </row>
    <row r="1442" spans="1:2" x14ac:dyDescent="0.25">
      <c r="A1442" s="29">
        <v>40157</v>
      </c>
      <c r="B1442" s="31"/>
    </row>
    <row r="1443" spans="1:2" x14ac:dyDescent="0.25">
      <c r="A1443" s="29">
        <v>40158</v>
      </c>
      <c r="B1443" s="31"/>
    </row>
    <row r="1444" spans="1:2" x14ac:dyDescent="0.25">
      <c r="A1444" s="29">
        <v>40161</v>
      </c>
      <c r="B1444" s="31"/>
    </row>
    <row r="1445" spans="1:2" x14ac:dyDescent="0.25">
      <c r="A1445" s="29">
        <v>40162</v>
      </c>
      <c r="B1445" s="31"/>
    </row>
    <row r="1446" spans="1:2" x14ac:dyDescent="0.25">
      <c r="A1446" s="29">
        <v>40163</v>
      </c>
      <c r="B1446" s="31"/>
    </row>
    <row r="1447" spans="1:2" x14ac:dyDescent="0.25">
      <c r="A1447" s="29">
        <v>40164</v>
      </c>
      <c r="B1447" s="31"/>
    </row>
    <row r="1448" spans="1:2" x14ac:dyDescent="0.25">
      <c r="A1448" s="29">
        <v>40165</v>
      </c>
      <c r="B1448" s="31"/>
    </row>
    <row r="1449" spans="1:2" x14ac:dyDescent="0.25">
      <c r="A1449" s="29">
        <v>40168</v>
      </c>
      <c r="B1449" s="31"/>
    </row>
    <row r="1450" spans="1:2" x14ac:dyDescent="0.25">
      <c r="A1450" s="29">
        <v>40169</v>
      </c>
      <c r="B1450" s="31"/>
    </row>
    <row r="1451" spans="1:2" x14ac:dyDescent="0.25">
      <c r="A1451" s="29">
        <v>40170</v>
      </c>
      <c r="B1451" s="31"/>
    </row>
    <row r="1452" spans="1:2" x14ac:dyDescent="0.25">
      <c r="A1452" s="29">
        <v>40171</v>
      </c>
      <c r="B1452" s="31"/>
    </row>
    <row r="1453" spans="1:2" x14ac:dyDescent="0.25">
      <c r="A1453" s="29">
        <v>40175</v>
      </c>
      <c r="B1453" s="31"/>
    </row>
    <row r="1454" spans="1:2" x14ac:dyDescent="0.25">
      <c r="A1454" s="29">
        <v>40176</v>
      </c>
      <c r="B1454" s="31"/>
    </row>
    <row r="1455" spans="1:2" x14ac:dyDescent="0.25">
      <c r="A1455" s="29">
        <v>40177</v>
      </c>
      <c r="B1455" s="31"/>
    </row>
    <row r="1456" spans="1:2" x14ac:dyDescent="0.25">
      <c r="A1456" s="29">
        <v>40178</v>
      </c>
      <c r="B1456" s="31"/>
    </row>
    <row r="1457" spans="1:2" x14ac:dyDescent="0.25">
      <c r="A1457" s="29">
        <v>40182</v>
      </c>
      <c r="B1457" s="31"/>
    </row>
    <row r="1458" spans="1:2" x14ac:dyDescent="0.25">
      <c r="A1458" s="29">
        <v>40183</v>
      </c>
      <c r="B1458" s="31"/>
    </row>
    <row r="1459" spans="1:2" x14ac:dyDescent="0.25">
      <c r="A1459" s="29">
        <v>40184</v>
      </c>
      <c r="B1459" s="31"/>
    </row>
    <row r="1460" spans="1:2" x14ac:dyDescent="0.25">
      <c r="A1460" s="29">
        <v>40185</v>
      </c>
      <c r="B1460" s="31"/>
    </row>
    <row r="1461" spans="1:2" x14ac:dyDescent="0.25">
      <c r="A1461" s="29">
        <v>40186</v>
      </c>
      <c r="B1461" s="31"/>
    </row>
    <row r="1462" spans="1:2" x14ac:dyDescent="0.25">
      <c r="A1462" s="29">
        <v>40189</v>
      </c>
      <c r="B1462" s="31"/>
    </row>
    <row r="1463" spans="1:2" x14ac:dyDescent="0.25">
      <c r="A1463" s="29">
        <v>40190</v>
      </c>
      <c r="B1463" s="31"/>
    </row>
    <row r="1464" spans="1:2" x14ac:dyDescent="0.25">
      <c r="A1464" s="29">
        <v>40191</v>
      </c>
      <c r="B1464" s="31"/>
    </row>
    <row r="1465" spans="1:2" x14ac:dyDescent="0.25">
      <c r="A1465" s="29">
        <v>40192</v>
      </c>
      <c r="B1465" s="31"/>
    </row>
    <row r="1466" spans="1:2" x14ac:dyDescent="0.25">
      <c r="A1466" s="29">
        <v>40193</v>
      </c>
      <c r="B1466" s="31"/>
    </row>
    <row r="1467" spans="1:2" x14ac:dyDescent="0.25">
      <c r="A1467" s="29">
        <v>40197</v>
      </c>
      <c r="B1467" s="31"/>
    </row>
    <row r="1468" spans="1:2" x14ac:dyDescent="0.25">
      <c r="A1468" s="29">
        <v>40198</v>
      </c>
      <c r="B1468" s="31"/>
    </row>
    <row r="1469" spans="1:2" x14ac:dyDescent="0.25">
      <c r="A1469" s="29">
        <v>40199</v>
      </c>
      <c r="B1469" s="31"/>
    </row>
    <row r="1470" spans="1:2" x14ac:dyDescent="0.25">
      <c r="A1470" s="29">
        <v>40200</v>
      </c>
      <c r="B1470" s="31"/>
    </row>
    <row r="1471" spans="1:2" x14ac:dyDescent="0.25">
      <c r="A1471" s="29">
        <v>40203</v>
      </c>
      <c r="B1471" s="31"/>
    </row>
    <row r="1472" spans="1:2" x14ac:dyDescent="0.25">
      <c r="A1472" s="29">
        <v>40204</v>
      </c>
      <c r="B1472" s="31"/>
    </row>
    <row r="1473" spans="1:2" x14ac:dyDescent="0.25">
      <c r="A1473" s="29">
        <v>40205</v>
      </c>
      <c r="B1473" s="31"/>
    </row>
    <row r="1474" spans="1:2" x14ac:dyDescent="0.25">
      <c r="A1474" s="29">
        <v>40206</v>
      </c>
      <c r="B1474" s="31"/>
    </row>
    <row r="1475" spans="1:2" x14ac:dyDescent="0.25">
      <c r="A1475" s="29">
        <v>40207</v>
      </c>
      <c r="B1475" s="31"/>
    </row>
    <row r="1476" spans="1:2" x14ac:dyDescent="0.25">
      <c r="A1476" s="29">
        <v>40210</v>
      </c>
      <c r="B1476" s="31"/>
    </row>
    <row r="1477" spans="1:2" x14ac:dyDescent="0.25">
      <c r="A1477" s="29">
        <v>40211</v>
      </c>
      <c r="B1477" s="31"/>
    </row>
    <row r="1478" spans="1:2" x14ac:dyDescent="0.25">
      <c r="A1478" s="29">
        <v>40212</v>
      </c>
      <c r="B1478" s="31"/>
    </row>
    <row r="1479" spans="1:2" x14ac:dyDescent="0.25">
      <c r="A1479" s="29">
        <v>40213</v>
      </c>
      <c r="B1479" s="31"/>
    </row>
    <row r="1480" spans="1:2" x14ac:dyDescent="0.25">
      <c r="A1480" s="29">
        <v>40214</v>
      </c>
      <c r="B1480" s="31"/>
    </row>
    <row r="1481" spans="1:2" x14ac:dyDescent="0.25">
      <c r="A1481" s="29">
        <v>40217</v>
      </c>
      <c r="B1481" s="31"/>
    </row>
    <row r="1482" spans="1:2" x14ac:dyDescent="0.25">
      <c r="A1482" s="29">
        <v>40218</v>
      </c>
      <c r="B1482" s="31"/>
    </row>
    <row r="1483" spans="1:2" x14ac:dyDescent="0.25">
      <c r="A1483" s="29">
        <v>40219</v>
      </c>
      <c r="B1483" s="31"/>
    </row>
    <row r="1484" spans="1:2" x14ac:dyDescent="0.25">
      <c r="A1484" s="29">
        <v>40220</v>
      </c>
      <c r="B1484" s="31"/>
    </row>
    <row r="1485" spans="1:2" x14ac:dyDescent="0.25">
      <c r="A1485" s="29">
        <v>40221</v>
      </c>
      <c r="B1485" s="31"/>
    </row>
    <row r="1486" spans="1:2" x14ac:dyDescent="0.25">
      <c r="A1486" s="29">
        <v>40225</v>
      </c>
      <c r="B1486" s="31"/>
    </row>
    <row r="1487" spans="1:2" x14ac:dyDescent="0.25">
      <c r="A1487" s="29">
        <v>40226</v>
      </c>
      <c r="B1487" s="31"/>
    </row>
    <row r="1488" spans="1:2" x14ac:dyDescent="0.25">
      <c r="A1488" s="29">
        <v>40227</v>
      </c>
      <c r="B1488" s="31"/>
    </row>
    <row r="1489" spans="1:2" x14ac:dyDescent="0.25">
      <c r="A1489" s="29">
        <v>40228</v>
      </c>
      <c r="B1489" s="31"/>
    </row>
    <row r="1490" spans="1:2" x14ac:dyDescent="0.25">
      <c r="A1490" s="29">
        <v>40231</v>
      </c>
      <c r="B1490" s="31"/>
    </row>
    <row r="1491" spans="1:2" x14ac:dyDescent="0.25">
      <c r="A1491" s="29">
        <v>40232</v>
      </c>
      <c r="B1491" s="31"/>
    </row>
    <row r="1492" spans="1:2" x14ac:dyDescent="0.25">
      <c r="A1492" s="29">
        <v>40233</v>
      </c>
      <c r="B1492" s="31"/>
    </row>
    <row r="1493" spans="1:2" x14ac:dyDescent="0.25">
      <c r="A1493" s="29">
        <v>40234</v>
      </c>
      <c r="B1493" s="31"/>
    </row>
    <row r="1494" spans="1:2" x14ac:dyDescent="0.25">
      <c r="A1494" s="29">
        <v>40235</v>
      </c>
      <c r="B1494" s="31"/>
    </row>
    <row r="1495" spans="1:2" x14ac:dyDescent="0.25">
      <c r="A1495" s="29">
        <v>40238</v>
      </c>
      <c r="B1495" s="31"/>
    </row>
    <row r="1496" spans="1:2" x14ac:dyDescent="0.25">
      <c r="A1496" s="29">
        <v>40239</v>
      </c>
      <c r="B1496" s="31"/>
    </row>
    <row r="1497" spans="1:2" x14ac:dyDescent="0.25">
      <c r="A1497" s="29">
        <v>40240</v>
      </c>
      <c r="B1497" s="31"/>
    </row>
    <row r="1498" spans="1:2" x14ac:dyDescent="0.25">
      <c r="A1498" s="29">
        <v>40241</v>
      </c>
      <c r="B1498" s="31"/>
    </row>
    <row r="1499" spans="1:2" x14ac:dyDescent="0.25">
      <c r="A1499" s="29">
        <v>40242</v>
      </c>
      <c r="B1499" s="31"/>
    </row>
    <row r="1500" spans="1:2" x14ac:dyDescent="0.25">
      <c r="A1500" s="29">
        <v>40245</v>
      </c>
      <c r="B1500" s="31"/>
    </row>
    <row r="1501" spans="1:2" x14ac:dyDescent="0.25">
      <c r="A1501" s="29">
        <v>40246</v>
      </c>
      <c r="B1501" s="31"/>
    </row>
    <row r="1502" spans="1:2" x14ac:dyDescent="0.25">
      <c r="A1502" s="29">
        <v>40247</v>
      </c>
      <c r="B1502" s="31"/>
    </row>
    <row r="1503" spans="1:2" x14ac:dyDescent="0.25">
      <c r="A1503" s="29">
        <v>40248</v>
      </c>
      <c r="B1503" s="31"/>
    </row>
    <row r="1504" spans="1:2" x14ac:dyDescent="0.25">
      <c r="A1504" s="29">
        <v>40249</v>
      </c>
      <c r="B1504" s="31"/>
    </row>
    <row r="1505" spans="1:2" x14ac:dyDescent="0.25">
      <c r="A1505" s="29">
        <v>40252</v>
      </c>
      <c r="B1505" s="31"/>
    </row>
    <row r="1506" spans="1:2" x14ac:dyDescent="0.25">
      <c r="A1506" s="29">
        <v>40253</v>
      </c>
      <c r="B1506" s="31"/>
    </row>
    <row r="1507" spans="1:2" x14ac:dyDescent="0.25">
      <c r="A1507" s="29">
        <v>40254</v>
      </c>
      <c r="B1507" s="31"/>
    </row>
    <row r="1508" spans="1:2" x14ac:dyDescent="0.25">
      <c r="A1508" s="29">
        <v>40255</v>
      </c>
      <c r="B1508" s="31"/>
    </row>
    <row r="1509" spans="1:2" x14ac:dyDescent="0.25">
      <c r="A1509" s="29">
        <v>40256</v>
      </c>
      <c r="B1509" s="31"/>
    </row>
    <row r="1510" spans="1:2" x14ac:dyDescent="0.25">
      <c r="A1510" s="29">
        <v>40259</v>
      </c>
      <c r="B1510" s="31"/>
    </row>
    <row r="1511" spans="1:2" x14ac:dyDescent="0.25">
      <c r="A1511" s="29">
        <v>40260</v>
      </c>
      <c r="B1511" s="31"/>
    </row>
    <row r="1512" spans="1:2" x14ac:dyDescent="0.25">
      <c r="A1512" s="29">
        <v>40261</v>
      </c>
      <c r="B1512" s="31"/>
    </row>
    <row r="1513" spans="1:2" x14ac:dyDescent="0.25">
      <c r="A1513" s="29">
        <v>40262</v>
      </c>
      <c r="B1513" s="31"/>
    </row>
    <row r="1514" spans="1:2" x14ac:dyDescent="0.25">
      <c r="A1514" s="29">
        <v>40263</v>
      </c>
      <c r="B1514" s="31"/>
    </row>
    <row r="1515" spans="1:2" x14ac:dyDescent="0.25">
      <c r="A1515" s="29">
        <v>40266</v>
      </c>
      <c r="B1515" s="31"/>
    </row>
    <row r="1516" spans="1:2" x14ac:dyDescent="0.25">
      <c r="A1516" s="29">
        <v>40267</v>
      </c>
      <c r="B1516" s="31"/>
    </row>
    <row r="1517" spans="1:2" x14ac:dyDescent="0.25">
      <c r="A1517" s="29">
        <v>40268</v>
      </c>
      <c r="B1517" s="31"/>
    </row>
    <row r="1518" spans="1:2" x14ac:dyDescent="0.25">
      <c r="A1518" s="29">
        <v>40269</v>
      </c>
      <c r="B1518" s="31"/>
    </row>
    <row r="1519" spans="1:2" x14ac:dyDescent="0.25">
      <c r="A1519" s="29">
        <v>40273</v>
      </c>
      <c r="B1519" s="31"/>
    </row>
    <row r="1520" spans="1:2" x14ac:dyDescent="0.25">
      <c r="A1520" s="29">
        <v>40274</v>
      </c>
      <c r="B1520" s="31"/>
    </row>
    <row r="1521" spans="1:2" x14ac:dyDescent="0.25">
      <c r="A1521" s="29">
        <v>40275</v>
      </c>
      <c r="B1521" s="31"/>
    </row>
    <row r="1522" spans="1:2" x14ac:dyDescent="0.25">
      <c r="A1522" s="29">
        <v>40276</v>
      </c>
      <c r="B1522" s="31"/>
    </row>
    <row r="1523" spans="1:2" x14ac:dyDescent="0.25">
      <c r="A1523" s="29">
        <v>40277</v>
      </c>
      <c r="B1523" s="31"/>
    </row>
    <row r="1524" spans="1:2" x14ac:dyDescent="0.25">
      <c r="A1524" s="29">
        <v>40280</v>
      </c>
      <c r="B1524" s="31"/>
    </row>
    <row r="1525" spans="1:2" x14ac:dyDescent="0.25">
      <c r="A1525" s="29">
        <v>40281</v>
      </c>
      <c r="B1525" s="31"/>
    </row>
    <row r="1526" spans="1:2" x14ac:dyDescent="0.25">
      <c r="A1526" s="29">
        <v>40282</v>
      </c>
      <c r="B1526" s="31"/>
    </row>
    <row r="1527" spans="1:2" x14ac:dyDescent="0.25">
      <c r="A1527" s="29">
        <v>40283</v>
      </c>
      <c r="B1527" s="31"/>
    </row>
    <row r="1528" spans="1:2" x14ac:dyDescent="0.25">
      <c r="A1528" s="29">
        <v>40284</v>
      </c>
      <c r="B1528" s="31"/>
    </row>
    <row r="1529" spans="1:2" x14ac:dyDescent="0.25">
      <c r="A1529" s="29">
        <v>40287</v>
      </c>
      <c r="B1529" s="31"/>
    </row>
    <row r="1530" spans="1:2" x14ac:dyDescent="0.25">
      <c r="A1530" s="29">
        <v>40288</v>
      </c>
      <c r="B1530" s="31"/>
    </row>
    <row r="1531" spans="1:2" x14ac:dyDescent="0.25">
      <c r="A1531" s="29">
        <v>40289</v>
      </c>
      <c r="B1531" s="31"/>
    </row>
    <row r="1532" spans="1:2" x14ac:dyDescent="0.25">
      <c r="A1532" s="29">
        <v>40290</v>
      </c>
      <c r="B1532" s="31"/>
    </row>
    <row r="1533" spans="1:2" x14ac:dyDescent="0.25">
      <c r="A1533" s="29">
        <v>40291</v>
      </c>
      <c r="B1533" s="31"/>
    </row>
    <row r="1534" spans="1:2" x14ac:dyDescent="0.25">
      <c r="A1534" s="29">
        <v>40294</v>
      </c>
      <c r="B1534" s="31"/>
    </row>
    <row r="1535" spans="1:2" x14ac:dyDescent="0.25">
      <c r="A1535" s="29">
        <v>40295</v>
      </c>
      <c r="B1535" s="31"/>
    </row>
    <row r="1536" spans="1:2" x14ac:dyDescent="0.25">
      <c r="A1536" s="29">
        <v>40296</v>
      </c>
      <c r="B1536" s="31"/>
    </row>
    <row r="1537" spans="1:2" x14ac:dyDescent="0.25">
      <c r="A1537" s="29">
        <v>40297</v>
      </c>
      <c r="B1537" s="31"/>
    </row>
    <row r="1538" spans="1:2" x14ac:dyDescent="0.25">
      <c r="A1538" s="29">
        <v>40298</v>
      </c>
      <c r="B1538" s="31"/>
    </row>
    <row r="1539" spans="1:2" x14ac:dyDescent="0.25">
      <c r="A1539" s="29">
        <v>40301</v>
      </c>
      <c r="B1539" s="31"/>
    </row>
    <row r="1540" spans="1:2" x14ac:dyDescent="0.25">
      <c r="A1540" s="29">
        <v>40302</v>
      </c>
      <c r="B1540" s="31"/>
    </row>
    <row r="1541" spans="1:2" x14ac:dyDescent="0.25">
      <c r="A1541" s="29">
        <v>40303</v>
      </c>
      <c r="B1541" s="31"/>
    </row>
    <row r="1542" spans="1:2" x14ac:dyDescent="0.25">
      <c r="A1542" s="29">
        <v>40304</v>
      </c>
      <c r="B1542" s="31"/>
    </row>
    <row r="1543" spans="1:2" x14ac:dyDescent="0.25">
      <c r="A1543" s="29">
        <v>40305</v>
      </c>
      <c r="B1543" s="31"/>
    </row>
    <row r="1544" spans="1:2" x14ac:dyDescent="0.25">
      <c r="A1544" s="29">
        <v>40308</v>
      </c>
      <c r="B1544" s="31"/>
    </row>
    <row r="1545" spans="1:2" x14ac:dyDescent="0.25">
      <c r="A1545" s="29">
        <v>40309</v>
      </c>
      <c r="B1545" s="31"/>
    </row>
    <row r="1546" spans="1:2" x14ac:dyDescent="0.25">
      <c r="A1546" s="29">
        <v>40310</v>
      </c>
      <c r="B1546" s="31"/>
    </row>
    <row r="1547" spans="1:2" x14ac:dyDescent="0.25">
      <c r="A1547" s="29">
        <v>40311</v>
      </c>
      <c r="B1547" s="31"/>
    </row>
    <row r="1548" spans="1:2" x14ac:dyDescent="0.25">
      <c r="A1548" s="29">
        <v>40312</v>
      </c>
      <c r="B1548" s="31"/>
    </row>
    <row r="1549" spans="1:2" x14ac:dyDescent="0.25">
      <c r="A1549" s="29">
        <v>40315</v>
      </c>
      <c r="B1549" s="31"/>
    </row>
    <row r="1550" spans="1:2" x14ac:dyDescent="0.25">
      <c r="A1550" s="29">
        <v>40316</v>
      </c>
      <c r="B1550" s="31"/>
    </row>
    <row r="1551" spans="1:2" x14ac:dyDescent="0.25">
      <c r="A1551" s="29">
        <v>40317</v>
      </c>
      <c r="B1551" s="31"/>
    </row>
    <row r="1552" spans="1:2" x14ac:dyDescent="0.25">
      <c r="A1552" s="29">
        <v>40318</v>
      </c>
      <c r="B1552" s="31"/>
    </row>
    <row r="1553" spans="1:2" x14ac:dyDescent="0.25">
      <c r="A1553" s="29">
        <v>40319</v>
      </c>
      <c r="B1553" s="31"/>
    </row>
    <row r="1554" spans="1:2" x14ac:dyDescent="0.25">
      <c r="A1554" s="29">
        <v>40322</v>
      </c>
      <c r="B1554" s="31"/>
    </row>
    <row r="1555" spans="1:2" x14ac:dyDescent="0.25">
      <c r="A1555" s="29">
        <v>40323</v>
      </c>
      <c r="B1555" s="31"/>
    </row>
    <row r="1556" spans="1:2" x14ac:dyDescent="0.25">
      <c r="A1556" s="29">
        <v>40324</v>
      </c>
      <c r="B1556" s="31"/>
    </row>
    <row r="1557" spans="1:2" x14ac:dyDescent="0.25">
      <c r="A1557" s="29">
        <v>40325</v>
      </c>
      <c r="B1557" s="31"/>
    </row>
    <row r="1558" spans="1:2" x14ac:dyDescent="0.25">
      <c r="A1558" s="29">
        <v>40326</v>
      </c>
      <c r="B1558" s="31"/>
    </row>
    <row r="1559" spans="1:2" x14ac:dyDescent="0.25">
      <c r="A1559" s="29">
        <v>40330</v>
      </c>
      <c r="B1559" s="31"/>
    </row>
    <row r="1560" spans="1:2" x14ac:dyDescent="0.25">
      <c r="A1560" s="29">
        <v>40331</v>
      </c>
      <c r="B1560" s="31"/>
    </row>
    <row r="1561" spans="1:2" x14ac:dyDescent="0.25">
      <c r="A1561" s="29">
        <v>40332</v>
      </c>
      <c r="B1561" s="31"/>
    </row>
    <row r="1562" spans="1:2" x14ac:dyDescent="0.25">
      <c r="A1562" s="29">
        <v>40333</v>
      </c>
      <c r="B1562" s="31"/>
    </row>
    <row r="1563" spans="1:2" x14ac:dyDescent="0.25">
      <c r="A1563" s="29">
        <v>40336</v>
      </c>
      <c r="B1563" s="31"/>
    </row>
    <row r="1564" spans="1:2" x14ac:dyDescent="0.25">
      <c r="A1564" s="29">
        <v>40337</v>
      </c>
      <c r="B1564" s="31"/>
    </row>
    <row r="1565" spans="1:2" x14ac:dyDescent="0.25">
      <c r="A1565" s="29">
        <v>40338</v>
      </c>
      <c r="B1565" s="31"/>
    </row>
    <row r="1566" spans="1:2" x14ac:dyDescent="0.25">
      <c r="A1566" s="29">
        <v>40339</v>
      </c>
      <c r="B1566" s="31"/>
    </row>
    <row r="1567" spans="1:2" x14ac:dyDescent="0.25">
      <c r="A1567" s="29">
        <v>40340</v>
      </c>
      <c r="B1567" s="31"/>
    </row>
    <row r="1568" spans="1:2" x14ac:dyDescent="0.25">
      <c r="A1568" s="29">
        <v>40343</v>
      </c>
      <c r="B1568" s="31"/>
    </row>
    <row r="1569" spans="1:2" x14ac:dyDescent="0.25">
      <c r="A1569" s="29">
        <v>40344</v>
      </c>
      <c r="B1569" s="31"/>
    </row>
    <row r="1570" spans="1:2" x14ac:dyDescent="0.25">
      <c r="A1570" s="29">
        <v>40345</v>
      </c>
      <c r="B1570" s="31"/>
    </row>
    <row r="1571" spans="1:2" x14ac:dyDescent="0.25">
      <c r="A1571" s="29">
        <v>40346</v>
      </c>
      <c r="B1571" s="31"/>
    </row>
    <row r="1572" spans="1:2" x14ac:dyDescent="0.25">
      <c r="A1572" s="29">
        <v>40347</v>
      </c>
      <c r="B1572" s="31"/>
    </row>
    <row r="1573" spans="1:2" x14ac:dyDescent="0.25">
      <c r="A1573" s="29">
        <v>40350</v>
      </c>
      <c r="B1573" s="31"/>
    </row>
    <row r="1574" spans="1:2" x14ac:dyDescent="0.25">
      <c r="A1574" s="29">
        <v>40351</v>
      </c>
      <c r="B1574" s="31"/>
    </row>
    <row r="1575" spans="1:2" x14ac:dyDescent="0.25">
      <c r="A1575" s="29">
        <v>40352</v>
      </c>
      <c r="B1575" s="31"/>
    </row>
    <row r="1576" spans="1:2" x14ac:dyDescent="0.25">
      <c r="A1576" s="29">
        <v>40353</v>
      </c>
      <c r="B1576" s="31"/>
    </row>
    <row r="1577" spans="1:2" x14ac:dyDescent="0.25">
      <c r="A1577" s="29">
        <v>40354</v>
      </c>
      <c r="B1577" s="31"/>
    </row>
    <row r="1578" spans="1:2" x14ac:dyDescent="0.25">
      <c r="A1578" s="29">
        <v>40357</v>
      </c>
      <c r="B1578" s="31"/>
    </row>
    <row r="1579" spans="1:2" x14ac:dyDescent="0.25">
      <c r="A1579" s="29">
        <v>40358</v>
      </c>
      <c r="B1579" s="31"/>
    </row>
    <row r="1580" spans="1:2" x14ac:dyDescent="0.25">
      <c r="A1580" s="29">
        <v>40359</v>
      </c>
      <c r="B1580" s="31"/>
    </row>
    <row r="1581" spans="1:2" x14ac:dyDescent="0.25">
      <c r="A1581" s="29">
        <v>40360</v>
      </c>
      <c r="B1581" s="31"/>
    </row>
    <row r="1582" spans="1:2" x14ac:dyDescent="0.25">
      <c r="A1582" s="29">
        <v>40361</v>
      </c>
      <c r="B1582" s="31"/>
    </row>
    <row r="1583" spans="1:2" x14ac:dyDescent="0.25">
      <c r="A1583" s="29">
        <v>40365</v>
      </c>
      <c r="B1583" s="31"/>
    </row>
    <row r="1584" spans="1:2" x14ac:dyDescent="0.25">
      <c r="A1584" s="29">
        <v>40366</v>
      </c>
      <c r="B1584" s="31"/>
    </row>
    <row r="1585" spans="1:2" x14ac:dyDescent="0.25">
      <c r="A1585" s="29">
        <v>40367</v>
      </c>
      <c r="B1585" s="31"/>
    </row>
    <row r="1586" spans="1:2" x14ac:dyDescent="0.25">
      <c r="A1586" s="29">
        <v>40368</v>
      </c>
      <c r="B1586" s="31"/>
    </row>
    <row r="1587" spans="1:2" x14ac:dyDescent="0.25">
      <c r="A1587" s="29">
        <v>40371</v>
      </c>
      <c r="B1587" s="31"/>
    </row>
    <row r="1588" spans="1:2" x14ac:dyDescent="0.25">
      <c r="A1588" s="29">
        <v>40372</v>
      </c>
      <c r="B1588" s="31"/>
    </row>
    <row r="1589" spans="1:2" x14ac:dyDescent="0.25">
      <c r="A1589" s="29">
        <v>40373</v>
      </c>
      <c r="B1589" s="31"/>
    </row>
    <row r="1590" spans="1:2" x14ac:dyDescent="0.25">
      <c r="A1590" s="29">
        <v>40374</v>
      </c>
      <c r="B1590" s="31"/>
    </row>
    <row r="1591" spans="1:2" x14ac:dyDescent="0.25">
      <c r="A1591" s="29">
        <v>40375</v>
      </c>
      <c r="B1591" s="31"/>
    </row>
    <row r="1592" spans="1:2" x14ac:dyDescent="0.25">
      <c r="A1592" s="29">
        <v>40378</v>
      </c>
      <c r="B1592" s="31"/>
    </row>
    <row r="1593" spans="1:2" x14ac:dyDescent="0.25">
      <c r="A1593" s="29">
        <v>40379</v>
      </c>
      <c r="B1593" s="31"/>
    </row>
    <row r="1594" spans="1:2" x14ac:dyDescent="0.25">
      <c r="A1594" s="29">
        <v>40380</v>
      </c>
      <c r="B1594" s="31"/>
    </row>
    <row r="1595" spans="1:2" x14ac:dyDescent="0.25">
      <c r="A1595" s="29">
        <v>40381</v>
      </c>
      <c r="B1595" s="31"/>
    </row>
    <row r="1596" spans="1:2" x14ac:dyDescent="0.25">
      <c r="A1596" s="29">
        <v>40382</v>
      </c>
      <c r="B1596" s="31"/>
    </row>
    <row r="1597" spans="1:2" x14ac:dyDescent="0.25">
      <c r="A1597" s="29">
        <v>40385</v>
      </c>
      <c r="B1597" s="31"/>
    </row>
    <row r="1598" spans="1:2" x14ac:dyDescent="0.25">
      <c r="A1598" s="29">
        <v>40386</v>
      </c>
      <c r="B1598" s="31"/>
    </row>
    <row r="1599" spans="1:2" x14ac:dyDescent="0.25">
      <c r="A1599" s="29">
        <v>40387</v>
      </c>
      <c r="B1599" s="31"/>
    </row>
    <row r="1600" spans="1:2" x14ac:dyDescent="0.25">
      <c r="A1600" s="29">
        <v>40388</v>
      </c>
      <c r="B1600" s="31"/>
    </row>
    <row r="1601" spans="1:2" x14ac:dyDescent="0.25">
      <c r="A1601" s="29">
        <v>40389</v>
      </c>
      <c r="B1601" s="31"/>
    </row>
    <row r="1602" spans="1:2" x14ac:dyDescent="0.25">
      <c r="A1602" s="29">
        <v>40392</v>
      </c>
      <c r="B1602" s="31"/>
    </row>
    <row r="1603" spans="1:2" x14ac:dyDescent="0.25">
      <c r="A1603" s="29">
        <v>40393</v>
      </c>
      <c r="B1603" s="31"/>
    </row>
    <row r="1604" spans="1:2" x14ac:dyDescent="0.25">
      <c r="A1604" s="29">
        <v>40394</v>
      </c>
      <c r="B1604" s="31"/>
    </row>
    <row r="1605" spans="1:2" x14ac:dyDescent="0.25">
      <c r="A1605" s="29">
        <v>40395</v>
      </c>
      <c r="B1605" s="31"/>
    </row>
    <row r="1606" spans="1:2" x14ac:dyDescent="0.25">
      <c r="A1606" s="29">
        <v>40396</v>
      </c>
      <c r="B1606" s="31"/>
    </row>
    <row r="1607" spans="1:2" x14ac:dyDescent="0.25">
      <c r="A1607" s="29">
        <v>40399</v>
      </c>
      <c r="B1607" s="31"/>
    </row>
    <row r="1608" spans="1:2" x14ac:dyDescent="0.25">
      <c r="A1608" s="29">
        <v>40400</v>
      </c>
      <c r="B1608" s="31"/>
    </row>
    <row r="1609" spans="1:2" x14ac:dyDescent="0.25">
      <c r="A1609" s="29">
        <v>40401</v>
      </c>
      <c r="B1609" s="31"/>
    </row>
    <row r="1610" spans="1:2" x14ac:dyDescent="0.25">
      <c r="A1610" s="29">
        <v>40402</v>
      </c>
      <c r="B1610" s="31"/>
    </row>
    <row r="1611" spans="1:2" x14ac:dyDescent="0.25">
      <c r="A1611" s="29">
        <v>40403</v>
      </c>
      <c r="B1611" s="31"/>
    </row>
    <row r="1612" spans="1:2" x14ac:dyDescent="0.25">
      <c r="A1612" s="29">
        <v>40406</v>
      </c>
      <c r="B1612" s="31"/>
    </row>
    <row r="1613" spans="1:2" x14ac:dyDescent="0.25">
      <c r="A1613" s="29">
        <v>40407</v>
      </c>
      <c r="B1613" s="31"/>
    </row>
    <row r="1614" spans="1:2" x14ac:dyDescent="0.25">
      <c r="A1614" s="29">
        <v>40408</v>
      </c>
      <c r="B1614" s="31"/>
    </row>
    <row r="1615" spans="1:2" x14ac:dyDescent="0.25">
      <c r="A1615" s="29">
        <v>40409</v>
      </c>
      <c r="B1615" s="31"/>
    </row>
    <row r="1616" spans="1:2" x14ac:dyDescent="0.25">
      <c r="A1616" s="29">
        <v>40410</v>
      </c>
      <c r="B1616" s="31"/>
    </row>
    <row r="1617" spans="1:2" x14ac:dyDescent="0.25">
      <c r="A1617" s="29">
        <v>40413</v>
      </c>
      <c r="B1617" s="31"/>
    </row>
    <row r="1618" spans="1:2" x14ac:dyDescent="0.25">
      <c r="A1618" s="29">
        <v>40414</v>
      </c>
      <c r="B1618" s="31"/>
    </row>
    <row r="1619" spans="1:2" x14ac:dyDescent="0.25">
      <c r="A1619" s="29">
        <v>40415</v>
      </c>
      <c r="B1619" s="31"/>
    </row>
    <row r="1620" spans="1:2" x14ac:dyDescent="0.25">
      <c r="A1620" s="29">
        <v>40416</v>
      </c>
      <c r="B1620" s="31"/>
    </row>
    <row r="1621" spans="1:2" x14ac:dyDescent="0.25">
      <c r="A1621" s="29">
        <v>40417</v>
      </c>
      <c r="B1621" s="31"/>
    </row>
    <row r="1622" spans="1:2" x14ac:dyDescent="0.25">
      <c r="A1622" s="29">
        <v>40420</v>
      </c>
      <c r="B1622" s="31"/>
    </row>
    <row r="1623" spans="1:2" x14ac:dyDescent="0.25">
      <c r="A1623" s="29">
        <v>40421</v>
      </c>
      <c r="B1623" s="31"/>
    </row>
    <row r="1624" spans="1:2" x14ac:dyDescent="0.25">
      <c r="A1624" s="29">
        <v>40422</v>
      </c>
      <c r="B1624" s="31"/>
    </row>
    <row r="1625" spans="1:2" x14ac:dyDescent="0.25">
      <c r="A1625" s="29">
        <v>40423</v>
      </c>
      <c r="B1625" s="31"/>
    </row>
    <row r="1626" spans="1:2" x14ac:dyDescent="0.25">
      <c r="A1626" s="29">
        <v>40424</v>
      </c>
      <c r="B1626" s="31"/>
    </row>
    <row r="1627" spans="1:2" x14ac:dyDescent="0.25">
      <c r="A1627" s="29">
        <v>40428</v>
      </c>
      <c r="B1627" s="31"/>
    </row>
    <row r="1628" spans="1:2" x14ac:dyDescent="0.25">
      <c r="A1628" s="29">
        <v>40429</v>
      </c>
      <c r="B1628" s="31"/>
    </row>
    <row r="1629" spans="1:2" x14ac:dyDescent="0.25">
      <c r="A1629" s="29">
        <v>40430</v>
      </c>
      <c r="B1629" s="31"/>
    </row>
    <row r="1630" spans="1:2" x14ac:dyDescent="0.25">
      <c r="A1630" s="29">
        <v>40431</v>
      </c>
      <c r="B1630" s="31"/>
    </row>
    <row r="1631" spans="1:2" x14ac:dyDescent="0.25">
      <c r="A1631" s="29">
        <v>40434</v>
      </c>
      <c r="B1631" s="31"/>
    </row>
    <row r="1632" spans="1:2" x14ac:dyDescent="0.25">
      <c r="A1632" s="29">
        <v>40435</v>
      </c>
      <c r="B1632" s="31"/>
    </row>
    <row r="1633" spans="1:2" x14ac:dyDescent="0.25">
      <c r="A1633" s="29">
        <v>40436</v>
      </c>
      <c r="B1633" s="31"/>
    </row>
    <row r="1634" spans="1:2" x14ac:dyDescent="0.25">
      <c r="A1634" s="29">
        <v>40437</v>
      </c>
      <c r="B1634" s="31"/>
    </row>
    <row r="1635" spans="1:2" x14ac:dyDescent="0.25">
      <c r="A1635" s="29">
        <v>40438</v>
      </c>
      <c r="B1635" s="31"/>
    </row>
    <row r="1636" spans="1:2" x14ac:dyDescent="0.25">
      <c r="A1636" s="29">
        <v>40441</v>
      </c>
      <c r="B1636" s="31"/>
    </row>
    <row r="1637" spans="1:2" x14ac:dyDescent="0.25">
      <c r="A1637" s="29">
        <v>40442</v>
      </c>
      <c r="B1637" s="31"/>
    </row>
    <row r="1638" spans="1:2" x14ac:dyDescent="0.25">
      <c r="A1638" s="29">
        <v>40443</v>
      </c>
      <c r="B1638" s="31"/>
    </row>
    <row r="1639" spans="1:2" x14ac:dyDescent="0.25">
      <c r="A1639" s="29">
        <v>40444</v>
      </c>
      <c r="B1639" s="31"/>
    </row>
    <row r="1640" spans="1:2" x14ac:dyDescent="0.25">
      <c r="A1640" s="29">
        <v>40445</v>
      </c>
      <c r="B1640" s="31"/>
    </row>
    <row r="1641" spans="1:2" x14ac:dyDescent="0.25">
      <c r="A1641" s="29">
        <v>40448</v>
      </c>
      <c r="B1641" s="31"/>
    </row>
    <row r="1642" spans="1:2" x14ac:dyDescent="0.25">
      <c r="A1642" s="29">
        <v>40449</v>
      </c>
      <c r="B1642" s="31"/>
    </row>
    <row r="1643" spans="1:2" x14ac:dyDescent="0.25">
      <c r="A1643" s="29">
        <v>40450</v>
      </c>
      <c r="B1643" s="31"/>
    </row>
    <row r="1644" spans="1:2" x14ac:dyDescent="0.25">
      <c r="A1644" s="29">
        <v>40451</v>
      </c>
      <c r="B1644" s="31"/>
    </row>
    <row r="1645" spans="1:2" x14ac:dyDescent="0.25">
      <c r="A1645" s="29">
        <v>40452</v>
      </c>
      <c r="B1645" s="31"/>
    </row>
    <row r="1646" spans="1:2" x14ac:dyDescent="0.25">
      <c r="A1646" s="29">
        <v>40455</v>
      </c>
      <c r="B1646" s="31"/>
    </row>
    <row r="1647" spans="1:2" x14ac:dyDescent="0.25">
      <c r="A1647" s="29">
        <v>40456</v>
      </c>
      <c r="B1647" s="31"/>
    </row>
    <row r="1648" spans="1:2" x14ac:dyDescent="0.25">
      <c r="A1648" s="29">
        <v>40457</v>
      </c>
      <c r="B1648" s="31"/>
    </row>
    <row r="1649" spans="1:2" x14ac:dyDescent="0.25">
      <c r="A1649" s="29">
        <v>40458</v>
      </c>
      <c r="B1649" s="31"/>
    </row>
    <row r="1650" spans="1:2" x14ac:dyDescent="0.25">
      <c r="A1650" s="29">
        <v>40459</v>
      </c>
      <c r="B1650" s="31"/>
    </row>
    <row r="1651" spans="1:2" x14ac:dyDescent="0.25">
      <c r="A1651" s="29">
        <v>40462</v>
      </c>
      <c r="B1651" s="31"/>
    </row>
    <row r="1652" spans="1:2" x14ac:dyDescent="0.25">
      <c r="A1652" s="29">
        <v>40463</v>
      </c>
      <c r="B1652" s="31"/>
    </row>
    <row r="1653" spans="1:2" x14ac:dyDescent="0.25">
      <c r="A1653" s="29">
        <v>40464</v>
      </c>
      <c r="B1653" s="31"/>
    </row>
    <row r="1654" spans="1:2" x14ac:dyDescent="0.25">
      <c r="A1654" s="29">
        <v>40465</v>
      </c>
      <c r="B1654" s="31"/>
    </row>
    <row r="1655" spans="1:2" x14ac:dyDescent="0.25">
      <c r="A1655" s="29">
        <v>40466</v>
      </c>
      <c r="B1655" s="31"/>
    </row>
    <row r="1656" spans="1:2" x14ac:dyDescent="0.25">
      <c r="A1656" s="29">
        <v>40469</v>
      </c>
      <c r="B1656" s="31"/>
    </row>
    <row r="1657" spans="1:2" x14ac:dyDescent="0.25">
      <c r="A1657" s="29">
        <v>40470</v>
      </c>
      <c r="B1657" s="31"/>
    </row>
    <row r="1658" spans="1:2" x14ac:dyDescent="0.25">
      <c r="A1658" s="29">
        <v>40471</v>
      </c>
      <c r="B1658" s="31"/>
    </row>
    <row r="1659" spans="1:2" x14ac:dyDescent="0.25">
      <c r="A1659" s="29">
        <v>40472</v>
      </c>
      <c r="B1659" s="31"/>
    </row>
    <row r="1660" spans="1:2" x14ac:dyDescent="0.25">
      <c r="A1660" s="29">
        <v>40473</v>
      </c>
      <c r="B1660" s="31"/>
    </row>
    <row r="1661" spans="1:2" x14ac:dyDescent="0.25">
      <c r="A1661" s="29">
        <v>40476</v>
      </c>
      <c r="B1661" s="31"/>
    </row>
    <row r="1662" spans="1:2" x14ac:dyDescent="0.25">
      <c r="A1662" s="29">
        <v>40477</v>
      </c>
      <c r="B1662" s="31"/>
    </row>
    <row r="1663" spans="1:2" x14ac:dyDescent="0.25">
      <c r="A1663" s="29">
        <v>40478</v>
      </c>
      <c r="B1663" s="31"/>
    </row>
    <row r="1664" spans="1:2" x14ac:dyDescent="0.25">
      <c r="A1664" s="29">
        <v>40479</v>
      </c>
      <c r="B1664" s="31"/>
    </row>
    <row r="1665" spans="1:2" x14ac:dyDescent="0.25">
      <c r="A1665" s="29">
        <v>40480</v>
      </c>
      <c r="B1665" s="31"/>
    </row>
    <row r="1666" spans="1:2" x14ac:dyDescent="0.25">
      <c r="A1666" s="29">
        <v>40483</v>
      </c>
      <c r="B1666" s="31"/>
    </row>
    <row r="1667" spans="1:2" x14ac:dyDescent="0.25">
      <c r="A1667" s="29">
        <v>40484</v>
      </c>
      <c r="B1667" s="31"/>
    </row>
    <row r="1668" spans="1:2" x14ac:dyDescent="0.25">
      <c r="A1668" s="29">
        <v>40485</v>
      </c>
      <c r="B1668" s="31"/>
    </row>
    <row r="1669" spans="1:2" x14ac:dyDescent="0.25">
      <c r="A1669" s="29">
        <v>40486</v>
      </c>
      <c r="B1669" s="31"/>
    </row>
    <row r="1670" spans="1:2" x14ac:dyDescent="0.25">
      <c r="A1670" s="29">
        <v>40487</v>
      </c>
      <c r="B1670" s="31"/>
    </row>
    <row r="1671" spans="1:2" x14ac:dyDescent="0.25">
      <c r="A1671" s="29">
        <v>40490</v>
      </c>
      <c r="B1671" s="31"/>
    </row>
    <row r="1672" spans="1:2" x14ac:dyDescent="0.25">
      <c r="A1672" s="29">
        <v>40491</v>
      </c>
      <c r="B1672" s="31"/>
    </row>
    <row r="1673" spans="1:2" x14ac:dyDescent="0.25">
      <c r="A1673" s="29">
        <v>40492</v>
      </c>
      <c r="B1673" s="31"/>
    </row>
    <row r="1674" spans="1:2" x14ac:dyDescent="0.25">
      <c r="A1674" s="29">
        <v>40493</v>
      </c>
      <c r="B1674" s="31"/>
    </row>
    <row r="1675" spans="1:2" x14ac:dyDescent="0.25">
      <c r="A1675" s="29">
        <v>40494</v>
      </c>
      <c r="B1675" s="31"/>
    </row>
    <row r="1676" spans="1:2" x14ac:dyDescent="0.25">
      <c r="A1676" s="29">
        <v>40497</v>
      </c>
      <c r="B1676" s="31"/>
    </row>
    <row r="1677" spans="1:2" x14ac:dyDescent="0.25">
      <c r="A1677" s="29">
        <v>40498</v>
      </c>
      <c r="B1677" s="31"/>
    </row>
    <row r="1678" spans="1:2" x14ac:dyDescent="0.25">
      <c r="A1678" s="29">
        <v>40499</v>
      </c>
      <c r="B1678" s="31"/>
    </row>
    <row r="1679" spans="1:2" x14ac:dyDescent="0.25">
      <c r="A1679" s="29">
        <v>40500</v>
      </c>
      <c r="B1679" s="31"/>
    </row>
    <row r="1680" spans="1:2" x14ac:dyDescent="0.25">
      <c r="A1680" s="29">
        <v>40501</v>
      </c>
      <c r="B1680" s="31"/>
    </row>
    <row r="1681" spans="1:2" x14ac:dyDescent="0.25">
      <c r="A1681" s="29">
        <v>40504</v>
      </c>
      <c r="B1681" s="31"/>
    </row>
    <row r="1682" spans="1:2" x14ac:dyDescent="0.25">
      <c r="A1682" s="29">
        <v>40505</v>
      </c>
      <c r="B1682" s="31"/>
    </row>
    <row r="1683" spans="1:2" x14ac:dyDescent="0.25">
      <c r="A1683" s="29">
        <v>40506</v>
      </c>
      <c r="B1683" s="31"/>
    </row>
    <row r="1684" spans="1:2" x14ac:dyDescent="0.25">
      <c r="A1684" s="29">
        <v>40508</v>
      </c>
      <c r="B1684" s="31"/>
    </row>
    <row r="1685" spans="1:2" x14ac:dyDescent="0.25">
      <c r="A1685" s="29">
        <v>40511</v>
      </c>
      <c r="B1685" s="31"/>
    </row>
    <row r="1686" spans="1:2" x14ac:dyDescent="0.25">
      <c r="A1686" s="29">
        <v>40512</v>
      </c>
      <c r="B1686" s="31"/>
    </row>
    <row r="1687" spans="1:2" x14ac:dyDescent="0.25">
      <c r="A1687" s="29">
        <v>40513</v>
      </c>
      <c r="B1687" s="31"/>
    </row>
    <row r="1688" spans="1:2" x14ac:dyDescent="0.25">
      <c r="A1688" s="29">
        <v>40514</v>
      </c>
      <c r="B1688" s="31"/>
    </row>
    <row r="1689" spans="1:2" x14ac:dyDescent="0.25">
      <c r="A1689" s="29">
        <v>40515</v>
      </c>
      <c r="B1689" s="31"/>
    </row>
    <row r="1690" spans="1:2" x14ac:dyDescent="0.25">
      <c r="A1690" s="29">
        <v>40518</v>
      </c>
      <c r="B1690" s="31"/>
    </row>
    <row r="1691" spans="1:2" x14ac:dyDescent="0.25">
      <c r="A1691" s="29">
        <v>40519</v>
      </c>
      <c r="B1691" s="31"/>
    </row>
    <row r="1692" spans="1:2" x14ac:dyDescent="0.25">
      <c r="A1692" s="29">
        <v>40520</v>
      </c>
      <c r="B1692" s="31"/>
    </row>
    <row r="1693" spans="1:2" x14ac:dyDescent="0.25">
      <c r="A1693" s="29">
        <v>40521</v>
      </c>
      <c r="B1693" s="31"/>
    </row>
    <row r="1694" spans="1:2" x14ac:dyDescent="0.25">
      <c r="A1694" s="29">
        <v>40522</v>
      </c>
      <c r="B1694" s="31"/>
    </row>
    <row r="1695" spans="1:2" x14ac:dyDescent="0.25">
      <c r="A1695" s="29">
        <v>40525</v>
      </c>
      <c r="B1695" s="31"/>
    </row>
    <row r="1696" spans="1:2" x14ac:dyDescent="0.25">
      <c r="A1696" s="29">
        <v>40526</v>
      </c>
      <c r="B1696" s="31"/>
    </row>
    <row r="1697" spans="1:2" x14ac:dyDescent="0.25">
      <c r="A1697" s="29">
        <v>40527</v>
      </c>
      <c r="B1697" s="31"/>
    </row>
    <row r="1698" spans="1:2" x14ac:dyDescent="0.25">
      <c r="A1698" s="29">
        <v>40528</v>
      </c>
      <c r="B1698" s="31"/>
    </row>
    <row r="1699" spans="1:2" x14ac:dyDescent="0.25">
      <c r="A1699" s="29">
        <v>40529</v>
      </c>
      <c r="B1699" s="31"/>
    </row>
    <row r="1700" spans="1:2" x14ac:dyDescent="0.25">
      <c r="A1700" s="29">
        <v>40532</v>
      </c>
      <c r="B1700" s="31"/>
    </row>
    <row r="1701" spans="1:2" x14ac:dyDescent="0.25">
      <c r="A1701" s="29">
        <v>40533</v>
      </c>
      <c r="B1701" s="31"/>
    </row>
    <row r="1702" spans="1:2" x14ac:dyDescent="0.25">
      <c r="A1702" s="29">
        <v>40534</v>
      </c>
      <c r="B1702" s="31"/>
    </row>
    <row r="1703" spans="1:2" x14ac:dyDescent="0.25">
      <c r="A1703" s="29">
        <v>40535</v>
      </c>
      <c r="B1703" s="31"/>
    </row>
    <row r="1704" spans="1:2" x14ac:dyDescent="0.25">
      <c r="A1704" s="29">
        <v>40539</v>
      </c>
      <c r="B1704" s="31"/>
    </row>
    <row r="1705" spans="1:2" x14ac:dyDescent="0.25">
      <c r="A1705" s="29">
        <v>40540</v>
      </c>
      <c r="B1705" s="31"/>
    </row>
    <row r="1706" spans="1:2" x14ac:dyDescent="0.25">
      <c r="A1706" s="29">
        <v>40541</v>
      </c>
      <c r="B1706" s="31"/>
    </row>
    <row r="1707" spans="1:2" x14ac:dyDescent="0.25">
      <c r="A1707" s="29">
        <v>40542</v>
      </c>
      <c r="B1707" s="31"/>
    </row>
    <row r="1708" spans="1:2" x14ac:dyDescent="0.25">
      <c r="A1708" s="29">
        <v>40543</v>
      </c>
      <c r="B1708" s="31"/>
    </row>
    <row r="1709" spans="1:2" x14ac:dyDescent="0.25">
      <c r="A1709" s="29">
        <v>40546</v>
      </c>
      <c r="B1709" s="31" t="e">
        <v>#N/A</v>
      </c>
    </row>
    <row r="1710" spans="1:2" x14ac:dyDescent="0.25">
      <c r="A1710" s="29">
        <v>40547</v>
      </c>
      <c r="B1710" s="31" t="e">
        <v>#N/A</v>
      </c>
    </row>
    <row r="1711" spans="1:2" x14ac:dyDescent="0.25">
      <c r="A1711" s="29">
        <v>40548</v>
      </c>
      <c r="B1711" s="31" t="e">
        <v>#N/A</v>
      </c>
    </row>
    <row r="1712" spans="1:2" x14ac:dyDescent="0.25">
      <c r="A1712" s="29">
        <v>40549</v>
      </c>
      <c r="B1712" s="31" t="e">
        <v>#N/A</v>
      </c>
    </row>
    <row r="1713" spans="1:2" x14ac:dyDescent="0.25">
      <c r="A1713" s="29">
        <v>40550</v>
      </c>
      <c r="B1713" s="31" t="e">
        <v>#N/A</v>
      </c>
    </row>
    <row r="1714" spans="1:2" x14ac:dyDescent="0.25">
      <c r="A1714" s="29">
        <v>40553</v>
      </c>
      <c r="B1714" s="31" t="e">
        <v>#N/A</v>
      </c>
    </row>
    <row r="1715" spans="1:2" x14ac:dyDescent="0.25">
      <c r="A1715" s="29">
        <v>40554</v>
      </c>
      <c r="B1715" s="31" t="e">
        <v>#N/A</v>
      </c>
    </row>
    <row r="1716" spans="1:2" x14ac:dyDescent="0.25">
      <c r="A1716" s="29">
        <v>40555</v>
      </c>
      <c r="B1716" s="31" t="e">
        <v>#N/A</v>
      </c>
    </row>
    <row r="1717" spans="1:2" x14ac:dyDescent="0.25">
      <c r="A1717" s="29">
        <v>40556</v>
      </c>
      <c r="B1717" s="31" t="e">
        <v>#N/A</v>
      </c>
    </row>
    <row r="1718" spans="1:2" x14ac:dyDescent="0.25">
      <c r="A1718" s="29">
        <v>40557</v>
      </c>
      <c r="B1718" s="31" t="e">
        <v>#N/A</v>
      </c>
    </row>
    <row r="1719" spans="1:2" x14ac:dyDescent="0.25">
      <c r="A1719" s="29">
        <v>40561</v>
      </c>
      <c r="B1719" s="31" t="e">
        <v>#N/A</v>
      </c>
    </row>
    <row r="1720" spans="1:2" x14ac:dyDescent="0.25">
      <c r="A1720" s="29">
        <v>40562</v>
      </c>
      <c r="B1720" s="31" t="e">
        <v>#N/A</v>
      </c>
    </row>
    <row r="1721" spans="1:2" x14ac:dyDescent="0.25">
      <c r="A1721" s="29">
        <v>40563</v>
      </c>
      <c r="B1721" s="31" t="e">
        <v>#N/A</v>
      </c>
    </row>
    <row r="1722" spans="1:2" x14ac:dyDescent="0.25">
      <c r="A1722" s="29">
        <v>40564</v>
      </c>
      <c r="B1722" s="31" t="e">
        <v>#N/A</v>
      </c>
    </row>
    <row r="1723" spans="1:2" x14ac:dyDescent="0.25">
      <c r="A1723" s="29">
        <v>40567</v>
      </c>
      <c r="B1723" s="31" t="e">
        <v>#N/A</v>
      </c>
    </row>
    <row r="1724" spans="1:2" x14ac:dyDescent="0.25">
      <c r="A1724" s="29">
        <v>40568</v>
      </c>
      <c r="B1724" s="31" t="e">
        <v>#N/A</v>
      </c>
    </row>
    <row r="1725" spans="1:2" x14ac:dyDescent="0.25">
      <c r="A1725" s="29">
        <v>40569</v>
      </c>
      <c r="B1725" s="31" t="e">
        <v>#N/A</v>
      </c>
    </row>
    <row r="1726" spans="1:2" x14ac:dyDescent="0.25">
      <c r="A1726" s="29">
        <v>40570</v>
      </c>
      <c r="B1726" s="31" t="e">
        <v>#N/A</v>
      </c>
    </row>
    <row r="1727" spans="1:2" x14ac:dyDescent="0.25">
      <c r="A1727" s="29">
        <v>40571</v>
      </c>
      <c r="B1727" s="31" t="e">
        <v>#N/A</v>
      </c>
    </row>
    <row r="1728" spans="1:2" x14ac:dyDescent="0.25">
      <c r="A1728" s="29">
        <v>40574</v>
      </c>
      <c r="B1728" s="31" t="e">
        <v>#N/A</v>
      </c>
    </row>
    <row r="1729" spans="1:2" x14ac:dyDescent="0.25">
      <c r="A1729" s="29">
        <v>40575</v>
      </c>
      <c r="B1729" s="31" t="e">
        <v>#N/A</v>
      </c>
    </row>
    <row r="1730" spans="1:2" x14ac:dyDescent="0.25">
      <c r="A1730" s="29">
        <v>40576</v>
      </c>
      <c r="B1730" s="31" t="e">
        <v>#N/A</v>
      </c>
    </row>
    <row r="1731" spans="1:2" x14ac:dyDescent="0.25">
      <c r="A1731" s="29">
        <v>40577</v>
      </c>
      <c r="B1731" s="31" t="e">
        <v>#N/A</v>
      </c>
    </row>
    <row r="1732" spans="1:2" x14ac:dyDescent="0.25">
      <c r="A1732" s="29">
        <v>40578</v>
      </c>
      <c r="B1732" s="31" t="e">
        <v>#N/A</v>
      </c>
    </row>
    <row r="1733" spans="1:2" x14ac:dyDescent="0.25">
      <c r="A1733" s="29">
        <v>40581</v>
      </c>
      <c r="B1733" s="31" t="e">
        <v>#N/A</v>
      </c>
    </row>
    <row r="1734" spans="1:2" x14ac:dyDescent="0.25">
      <c r="A1734" s="29">
        <v>40582</v>
      </c>
      <c r="B1734" s="31" t="e">
        <v>#N/A</v>
      </c>
    </row>
    <row r="1735" spans="1:2" x14ac:dyDescent="0.25">
      <c r="A1735" s="29">
        <v>40583</v>
      </c>
      <c r="B1735" s="31" t="e">
        <v>#N/A</v>
      </c>
    </row>
    <row r="1736" spans="1:2" x14ac:dyDescent="0.25">
      <c r="A1736" s="29">
        <v>40584</v>
      </c>
      <c r="B1736" s="31" t="e">
        <v>#N/A</v>
      </c>
    </row>
    <row r="1737" spans="1:2" x14ac:dyDescent="0.25">
      <c r="A1737" s="29">
        <v>40585</v>
      </c>
      <c r="B1737" s="31" t="e">
        <v>#N/A</v>
      </c>
    </row>
    <row r="1738" spans="1:2" x14ac:dyDescent="0.25">
      <c r="A1738" s="29">
        <v>40588</v>
      </c>
      <c r="B1738" s="31" t="e">
        <v>#N/A</v>
      </c>
    </row>
    <row r="1739" spans="1:2" x14ac:dyDescent="0.25">
      <c r="A1739" s="29">
        <v>40589</v>
      </c>
      <c r="B1739" s="31" t="e">
        <v>#N/A</v>
      </c>
    </row>
    <row r="1740" spans="1:2" x14ac:dyDescent="0.25">
      <c r="A1740" s="29">
        <v>40590</v>
      </c>
      <c r="B1740" s="31" t="e">
        <v>#N/A</v>
      </c>
    </row>
    <row r="1741" spans="1:2" x14ac:dyDescent="0.25">
      <c r="A1741" s="29">
        <v>40591</v>
      </c>
      <c r="B1741" s="31" t="e">
        <v>#N/A</v>
      </c>
    </row>
    <row r="1742" spans="1:2" x14ac:dyDescent="0.25">
      <c r="A1742" s="29">
        <v>40592</v>
      </c>
      <c r="B1742" s="31" t="e">
        <v>#N/A</v>
      </c>
    </row>
    <row r="1743" spans="1:2" x14ac:dyDescent="0.25">
      <c r="A1743" s="29">
        <v>40596</v>
      </c>
      <c r="B1743" s="31" t="e">
        <v>#N/A</v>
      </c>
    </row>
    <row r="1744" spans="1:2" x14ac:dyDescent="0.25">
      <c r="A1744" s="29">
        <v>40597</v>
      </c>
      <c r="B1744" s="31" t="e">
        <v>#N/A</v>
      </c>
    </row>
    <row r="1745" spans="1:2" x14ac:dyDescent="0.25">
      <c r="A1745" s="29">
        <v>40598</v>
      </c>
      <c r="B1745" s="31" t="e">
        <v>#N/A</v>
      </c>
    </row>
    <row r="1746" spans="1:2" x14ac:dyDescent="0.25">
      <c r="A1746" s="29">
        <v>40599</v>
      </c>
      <c r="B1746" s="31" t="e">
        <v>#N/A</v>
      </c>
    </row>
    <row r="1747" spans="1:2" x14ac:dyDescent="0.25">
      <c r="A1747" s="29">
        <v>40602</v>
      </c>
      <c r="B1747" s="31" t="e">
        <v>#N/A</v>
      </c>
    </row>
    <row r="1748" spans="1:2" x14ac:dyDescent="0.25">
      <c r="A1748" s="29">
        <v>40603</v>
      </c>
      <c r="B1748" s="31" t="e">
        <v>#N/A</v>
      </c>
    </row>
    <row r="1749" spans="1:2" x14ac:dyDescent="0.25">
      <c r="A1749" s="29">
        <v>40604</v>
      </c>
      <c r="B1749" s="31" t="e">
        <v>#N/A</v>
      </c>
    </row>
    <row r="1750" spans="1:2" x14ac:dyDescent="0.25">
      <c r="A1750" s="29">
        <v>40605</v>
      </c>
      <c r="B1750" s="31" t="e">
        <v>#N/A</v>
      </c>
    </row>
    <row r="1751" spans="1:2" x14ac:dyDescent="0.25">
      <c r="A1751" s="29">
        <v>40606</v>
      </c>
      <c r="B1751" s="31" t="e">
        <v>#N/A</v>
      </c>
    </row>
    <row r="1752" spans="1:2" x14ac:dyDescent="0.25">
      <c r="A1752" s="29">
        <v>40609</v>
      </c>
      <c r="B1752" s="31" t="e">
        <v>#N/A</v>
      </c>
    </row>
    <row r="1753" spans="1:2" x14ac:dyDescent="0.25">
      <c r="A1753" s="29">
        <v>40610</v>
      </c>
      <c r="B1753" s="31" t="e">
        <v>#N/A</v>
      </c>
    </row>
    <row r="1754" spans="1:2" x14ac:dyDescent="0.25">
      <c r="A1754" s="29">
        <v>40611</v>
      </c>
      <c r="B1754" s="31" t="e">
        <v>#N/A</v>
      </c>
    </row>
    <row r="1755" spans="1:2" x14ac:dyDescent="0.25">
      <c r="A1755" s="29">
        <v>40612</v>
      </c>
      <c r="B1755" s="31" t="e">
        <v>#N/A</v>
      </c>
    </row>
    <row r="1756" spans="1:2" x14ac:dyDescent="0.25">
      <c r="A1756" s="29">
        <v>40613</v>
      </c>
      <c r="B1756" s="31" t="e">
        <v>#N/A</v>
      </c>
    </row>
    <row r="1757" spans="1:2" x14ac:dyDescent="0.25">
      <c r="A1757" s="29">
        <v>40616</v>
      </c>
      <c r="B1757" s="31" t="e">
        <v>#N/A</v>
      </c>
    </row>
    <row r="1758" spans="1:2" x14ac:dyDescent="0.25">
      <c r="A1758" s="29">
        <v>40617</v>
      </c>
      <c r="B1758" s="31" t="e">
        <v>#N/A</v>
      </c>
    </row>
    <row r="1759" spans="1:2" x14ac:dyDescent="0.25">
      <c r="A1759" s="29">
        <v>40618</v>
      </c>
      <c r="B1759" s="31" t="e">
        <v>#N/A</v>
      </c>
    </row>
    <row r="1760" spans="1:2" x14ac:dyDescent="0.25">
      <c r="A1760" s="29">
        <v>40619</v>
      </c>
      <c r="B1760" s="31" t="e">
        <v>#N/A</v>
      </c>
    </row>
    <row r="1761" spans="1:2" x14ac:dyDescent="0.25">
      <c r="A1761" s="29">
        <v>40620</v>
      </c>
      <c r="B1761" s="31" t="e">
        <v>#N/A</v>
      </c>
    </row>
    <row r="1762" spans="1:2" x14ac:dyDescent="0.25">
      <c r="A1762" s="29">
        <v>40623</v>
      </c>
      <c r="B1762" s="31" t="e">
        <v>#N/A</v>
      </c>
    </row>
    <row r="1763" spans="1:2" x14ac:dyDescent="0.25">
      <c r="A1763" s="29">
        <v>40624</v>
      </c>
      <c r="B1763" s="31" t="e">
        <v>#N/A</v>
      </c>
    </row>
    <row r="1764" spans="1:2" x14ac:dyDescent="0.25">
      <c r="A1764" s="29">
        <v>40625</v>
      </c>
      <c r="B1764" s="31" t="e">
        <v>#N/A</v>
      </c>
    </row>
    <row r="1765" spans="1:2" x14ac:dyDescent="0.25">
      <c r="A1765" s="29">
        <v>40626</v>
      </c>
      <c r="B1765" s="31" t="e">
        <v>#N/A</v>
      </c>
    </row>
    <row r="1766" spans="1:2" x14ac:dyDescent="0.25">
      <c r="A1766" s="29">
        <v>40627</v>
      </c>
      <c r="B1766" s="31" t="e">
        <v>#N/A</v>
      </c>
    </row>
    <row r="1767" spans="1:2" x14ac:dyDescent="0.25">
      <c r="A1767" s="29">
        <v>40630</v>
      </c>
      <c r="B1767" s="31" t="e">
        <v>#N/A</v>
      </c>
    </row>
    <row r="1768" spans="1:2" x14ac:dyDescent="0.25">
      <c r="A1768" s="29">
        <v>40631</v>
      </c>
      <c r="B1768" s="31" t="e">
        <v>#N/A</v>
      </c>
    </row>
    <row r="1769" spans="1:2" x14ac:dyDescent="0.25">
      <c r="A1769" s="29">
        <v>40632</v>
      </c>
      <c r="B1769" s="31" t="e">
        <v>#N/A</v>
      </c>
    </row>
    <row r="1770" spans="1:2" x14ac:dyDescent="0.25">
      <c r="A1770" s="29">
        <v>40633</v>
      </c>
      <c r="B1770" s="31" t="e">
        <v>#N/A</v>
      </c>
    </row>
    <row r="1771" spans="1:2" x14ac:dyDescent="0.25">
      <c r="A1771" s="29">
        <v>40634</v>
      </c>
      <c r="B1771" s="31" t="e">
        <v>#N/A</v>
      </c>
    </row>
    <row r="1772" spans="1:2" x14ac:dyDescent="0.25">
      <c r="A1772" s="29">
        <v>40637</v>
      </c>
      <c r="B1772" s="31" t="e">
        <v>#N/A</v>
      </c>
    </row>
    <row r="1773" spans="1:2" x14ac:dyDescent="0.25">
      <c r="A1773" s="29">
        <v>40638</v>
      </c>
      <c r="B1773" s="31" t="e">
        <v>#N/A</v>
      </c>
    </row>
    <row r="1774" spans="1:2" x14ac:dyDescent="0.25">
      <c r="A1774" s="29">
        <v>40639</v>
      </c>
      <c r="B1774" s="31" t="e">
        <v>#N/A</v>
      </c>
    </row>
    <row r="1775" spans="1:2" x14ac:dyDescent="0.25">
      <c r="A1775" s="29">
        <v>40640</v>
      </c>
      <c r="B1775" s="31" t="e">
        <v>#N/A</v>
      </c>
    </row>
    <row r="1776" spans="1:2" x14ac:dyDescent="0.25">
      <c r="A1776" s="29">
        <v>40641</v>
      </c>
      <c r="B1776" s="31" t="e">
        <v>#N/A</v>
      </c>
    </row>
    <row r="1777" spans="1:2" x14ac:dyDescent="0.25">
      <c r="A1777" s="29">
        <v>40644</v>
      </c>
      <c r="B1777" s="31" t="e">
        <v>#N/A</v>
      </c>
    </row>
    <row r="1778" spans="1:2" x14ac:dyDescent="0.25">
      <c r="A1778" s="29">
        <v>40645</v>
      </c>
      <c r="B1778" s="31" t="e">
        <v>#N/A</v>
      </c>
    </row>
    <row r="1779" spans="1:2" x14ac:dyDescent="0.25">
      <c r="A1779" s="29">
        <v>40646</v>
      </c>
      <c r="B1779" s="31" t="e">
        <v>#N/A</v>
      </c>
    </row>
    <row r="1780" spans="1:2" x14ac:dyDescent="0.25">
      <c r="A1780" s="29">
        <v>40647</v>
      </c>
      <c r="B1780" s="31" t="e">
        <v>#N/A</v>
      </c>
    </row>
    <row r="1781" spans="1:2" x14ac:dyDescent="0.25">
      <c r="A1781" s="29">
        <v>40648</v>
      </c>
      <c r="B1781" s="31" t="e">
        <v>#N/A</v>
      </c>
    </row>
    <row r="1782" spans="1:2" x14ac:dyDescent="0.25">
      <c r="A1782" s="29">
        <v>40651</v>
      </c>
      <c r="B1782" s="31" t="e">
        <v>#N/A</v>
      </c>
    </row>
    <row r="1783" spans="1:2" x14ac:dyDescent="0.25">
      <c r="A1783" s="29">
        <v>40652</v>
      </c>
      <c r="B1783" s="31" t="e">
        <v>#N/A</v>
      </c>
    </row>
    <row r="1784" spans="1:2" x14ac:dyDescent="0.25">
      <c r="A1784" s="29">
        <v>40653</v>
      </c>
      <c r="B1784" s="31" t="e">
        <v>#N/A</v>
      </c>
    </row>
    <row r="1785" spans="1:2" x14ac:dyDescent="0.25">
      <c r="A1785" s="29">
        <v>40654</v>
      </c>
      <c r="B1785" s="31" t="e">
        <v>#N/A</v>
      </c>
    </row>
    <row r="1786" spans="1:2" x14ac:dyDescent="0.25">
      <c r="A1786" s="29">
        <v>40658</v>
      </c>
      <c r="B1786" s="31" t="e">
        <v>#N/A</v>
      </c>
    </row>
    <row r="1787" spans="1:2" x14ac:dyDescent="0.25">
      <c r="A1787" s="29">
        <v>40659</v>
      </c>
      <c r="B1787" s="31" t="e">
        <v>#N/A</v>
      </c>
    </row>
    <row r="1788" spans="1:2" x14ac:dyDescent="0.25">
      <c r="A1788" s="29">
        <v>40660</v>
      </c>
      <c r="B1788" s="31" t="e">
        <v>#N/A</v>
      </c>
    </row>
    <row r="1789" spans="1:2" x14ac:dyDescent="0.25">
      <c r="A1789" s="29">
        <v>40661</v>
      </c>
      <c r="B1789" s="31" t="e">
        <v>#N/A</v>
      </c>
    </row>
    <row r="1790" spans="1:2" x14ac:dyDescent="0.25">
      <c r="A1790" s="29">
        <v>40662</v>
      </c>
      <c r="B1790" s="31" t="e">
        <v>#N/A</v>
      </c>
    </row>
    <row r="1791" spans="1:2" x14ac:dyDescent="0.25">
      <c r="A1791" s="29">
        <v>40665</v>
      </c>
      <c r="B1791" s="31" t="e">
        <v>#N/A</v>
      </c>
    </row>
    <row r="1792" spans="1:2" x14ac:dyDescent="0.25">
      <c r="A1792" s="29">
        <v>40666</v>
      </c>
      <c r="B1792" s="31" t="e">
        <v>#N/A</v>
      </c>
    </row>
    <row r="1793" spans="1:2" x14ac:dyDescent="0.25">
      <c r="A1793" s="29">
        <v>40667</v>
      </c>
      <c r="B1793" s="31" t="e">
        <v>#N/A</v>
      </c>
    </row>
    <row r="1794" spans="1:2" x14ac:dyDescent="0.25">
      <c r="A1794" s="29">
        <v>40668</v>
      </c>
      <c r="B1794" s="31" t="e">
        <v>#N/A</v>
      </c>
    </row>
    <row r="1795" spans="1:2" x14ac:dyDescent="0.25">
      <c r="A1795" s="29">
        <v>40669</v>
      </c>
      <c r="B1795" s="31" t="e">
        <v>#N/A</v>
      </c>
    </row>
    <row r="1796" spans="1:2" x14ac:dyDescent="0.25">
      <c r="A1796" s="29">
        <v>40672</v>
      </c>
      <c r="B1796" s="31" t="e">
        <v>#N/A</v>
      </c>
    </row>
    <row r="1797" spans="1:2" x14ac:dyDescent="0.25">
      <c r="A1797" s="29">
        <v>40673</v>
      </c>
      <c r="B1797" s="31" t="e">
        <v>#N/A</v>
      </c>
    </row>
    <row r="1798" spans="1:2" x14ac:dyDescent="0.25">
      <c r="A1798" s="29">
        <v>40674</v>
      </c>
      <c r="B1798" s="31" t="e">
        <v>#N/A</v>
      </c>
    </row>
    <row r="1799" spans="1:2" x14ac:dyDescent="0.25">
      <c r="A1799" s="29">
        <v>40675</v>
      </c>
      <c r="B1799" s="31" t="e">
        <v>#N/A</v>
      </c>
    </row>
    <row r="1800" spans="1:2" x14ac:dyDescent="0.25">
      <c r="A1800" s="29">
        <v>40676</v>
      </c>
      <c r="B1800" s="31" t="e">
        <v>#N/A</v>
      </c>
    </row>
    <row r="1801" spans="1:2" x14ac:dyDescent="0.25">
      <c r="A1801" s="29">
        <v>40679</v>
      </c>
      <c r="B1801" s="31" t="e">
        <v>#N/A</v>
      </c>
    </row>
    <row r="1802" spans="1:2" x14ac:dyDescent="0.25">
      <c r="A1802" s="29">
        <v>40680</v>
      </c>
      <c r="B1802" s="31" t="e">
        <v>#N/A</v>
      </c>
    </row>
    <row r="1803" spans="1:2" x14ac:dyDescent="0.25">
      <c r="A1803" s="29">
        <v>40681</v>
      </c>
      <c r="B1803" s="31" t="e">
        <v>#N/A</v>
      </c>
    </row>
    <row r="1804" spans="1:2" x14ac:dyDescent="0.25">
      <c r="A1804" s="29">
        <v>40682</v>
      </c>
      <c r="B1804" s="31" t="e">
        <v>#N/A</v>
      </c>
    </row>
    <row r="1805" spans="1:2" x14ac:dyDescent="0.25">
      <c r="A1805" s="29">
        <v>40683</v>
      </c>
      <c r="B1805" s="31" t="e">
        <v>#N/A</v>
      </c>
    </row>
    <row r="1806" spans="1:2" x14ac:dyDescent="0.25">
      <c r="A1806" s="29">
        <v>40686</v>
      </c>
      <c r="B1806" s="31" t="e">
        <v>#N/A</v>
      </c>
    </row>
    <row r="1807" spans="1:2" x14ac:dyDescent="0.25">
      <c r="A1807" s="29">
        <v>40687</v>
      </c>
      <c r="B1807" s="31" t="e">
        <v>#N/A</v>
      </c>
    </row>
    <row r="1808" spans="1:2" x14ac:dyDescent="0.25">
      <c r="A1808" s="29">
        <v>40688</v>
      </c>
      <c r="B1808" s="31" t="e">
        <v>#N/A</v>
      </c>
    </row>
    <row r="1809" spans="1:2" x14ac:dyDescent="0.25">
      <c r="A1809" s="29">
        <v>40689</v>
      </c>
      <c r="B1809" s="31" t="e">
        <v>#N/A</v>
      </c>
    </row>
    <row r="1810" spans="1:2" x14ac:dyDescent="0.25">
      <c r="A1810" s="29">
        <v>40690</v>
      </c>
      <c r="B1810" s="31" t="e">
        <v>#N/A</v>
      </c>
    </row>
    <row r="1811" spans="1:2" x14ac:dyDescent="0.25">
      <c r="A1811" s="29">
        <v>40694</v>
      </c>
      <c r="B1811" s="31" t="e">
        <v>#N/A</v>
      </c>
    </row>
    <row r="1812" spans="1:2" x14ac:dyDescent="0.25">
      <c r="A1812" s="29">
        <v>40695</v>
      </c>
      <c r="B1812" s="31" t="e">
        <v>#N/A</v>
      </c>
    </row>
    <row r="1813" spans="1:2" x14ac:dyDescent="0.25">
      <c r="A1813" s="29">
        <v>40696</v>
      </c>
      <c r="B1813" s="31" t="e">
        <v>#N/A</v>
      </c>
    </row>
    <row r="1814" spans="1:2" x14ac:dyDescent="0.25">
      <c r="A1814" s="29">
        <v>40697</v>
      </c>
      <c r="B1814" s="31" t="e">
        <v>#N/A</v>
      </c>
    </row>
    <row r="1815" spans="1:2" x14ac:dyDescent="0.25">
      <c r="A1815" s="29">
        <v>40700</v>
      </c>
      <c r="B1815" s="31" t="e">
        <v>#N/A</v>
      </c>
    </row>
    <row r="1816" spans="1:2" x14ac:dyDescent="0.25">
      <c r="A1816" s="29">
        <v>40701</v>
      </c>
      <c r="B1816" s="31" t="e">
        <v>#N/A</v>
      </c>
    </row>
    <row r="1817" spans="1:2" x14ac:dyDescent="0.25">
      <c r="A1817" s="29">
        <v>40702</v>
      </c>
      <c r="B1817" s="31" t="e">
        <v>#N/A</v>
      </c>
    </row>
    <row r="1818" spans="1:2" x14ac:dyDescent="0.25">
      <c r="A1818" s="29">
        <v>40703</v>
      </c>
      <c r="B1818" s="31" t="e">
        <v>#N/A</v>
      </c>
    </row>
    <row r="1819" spans="1:2" x14ac:dyDescent="0.25">
      <c r="A1819" s="29">
        <v>40704</v>
      </c>
      <c r="B1819" s="31" t="e">
        <v>#N/A</v>
      </c>
    </row>
    <row r="1820" spans="1:2" x14ac:dyDescent="0.25">
      <c r="A1820" s="29">
        <v>40707</v>
      </c>
      <c r="B1820" s="31" t="e">
        <v>#N/A</v>
      </c>
    </row>
    <row r="1821" spans="1:2" x14ac:dyDescent="0.25">
      <c r="A1821" s="29">
        <v>40708</v>
      </c>
      <c r="B1821" s="31" t="e">
        <v>#N/A</v>
      </c>
    </row>
    <row r="1822" spans="1:2" x14ac:dyDescent="0.25">
      <c r="A1822" s="29">
        <v>40709</v>
      </c>
      <c r="B1822" s="31" t="e">
        <v>#N/A</v>
      </c>
    </row>
    <row r="1823" spans="1:2" x14ac:dyDescent="0.25">
      <c r="A1823" s="29">
        <v>40710</v>
      </c>
      <c r="B1823" s="31" t="e">
        <v>#N/A</v>
      </c>
    </row>
    <row r="1824" spans="1:2" x14ac:dyDescent="0.25">
      <c r="A1824" s="29">
        <v>40711</v>
      </c>
      <c r="B1824" s="31" t="e">
        <v>#N/A</v>
      </c>
    </row>
    <row r="1825" spans="1:2" x14ac:dyDescent="0.25">
      <c r="A1825" s="29">
        <v>40714</v>
      </c>
      <c r="B1825" s="31" t="e">
        <v>#N/A</v>
      </c>
    </row>
    <row r="1826" spans="1:2" x14ac:dyDescent="0.25">
      <c r="A1826" s="29">
        <v>40715</v>
      </c>
      <c r="B1826" s="31" t="e">
        <v>#N/A</v>
      </c>
    </row>
    <row r="1827" spans="1:2" x14ac:dyDescent="0.25">
      <c r="A1827" s="29">
        <v>40716</v>
      </c>
      <c r="B1827" s="31" t="e">
        <v>#N/A</v>
      </c>
    </row>
    <row r="1828" spans="1:2" x14ac:dyDescent="0.25">
      <c r="A1828" s="29">
        <v>40717</v>
      </c>
      <c r="B1828" s="31" t="e">
        <v>#N/A</v>
      </c>
    </row>
    <row r="1829" spans="1:2" x14ac:dyDescent="0.25">
      <c r="A1829" s="29">
        <v>40718</v>
      </c>
      <c r="B1829" s="31" t="e">
        <v>#N/A</v>
      </c>
    </row>
    <row r="1830" spans="1:2" x14ac:dyDescent="0.25">
      <c r="A1830" s="29">
        <v>40721</v>
      </c>
      <c r="B1830" s="31" t="e">
        <v>#N/A</v>
      </c>
    </row>
    <row r="1831" spans="1:2" x14ac:dyDescent="0.25">
      <c r="A1831" s="29">
        <v>40722</v>
      </c>
      <c r="B1831" s="31" t="e">
        <v>#N/A</v>
      </c>
    </row>
    <row r="1832" spans="1:2" x14ac:dyDescent="0.25">
      <c r="A1832" s="29">
        <v>40723</v>
      </c>
      <c r="B1832" s="31" t="e">
        <v>#N/A</v>
      </c>
    </row>
    <row r="1833" spans="1:2" x14ac:dyDescent="0.25">
      <c r="A1833" s="29">
        <v>40724</v>
      </c>
      <c r="B1833" s="31" t="e">
        <v>#N/A</v>
      </c>
    </row>
    <row r="1834" spans="1:2" x14ac:dyDescent="0.25">
      <c r="A1834" s="29">
        <v>40725</v>
      </c>
      <c r="B1834" s="31" t="e">
        <v>#N/A</v>
      </c>
    </row>
    <row r="1835" spans="1:2" x14ac:dyDescent="0.25">
      <c r="A1835" s="29">
        <v>40729</v>
      </c>
      <c r="B1835" s="31" t="e">
        <v>#N/A</v>
      </c>
    </row>
    <row r="1836" spans="1:2" x14ac:dyDescent="0.25">
      <c r="A1836" s="29">
        <v>40730</v>
      </c>
      <c r="B1836" s="31" t="e">
        <v>#N/A</v>
      </c>
    </row>
    <row r="1837" spans="1:2" x14ac:dyDescent="0.25">
      <c r="A1837" s="29">
        <v>40731</v>
      </c>
      <c r="B1837" s="31" t="e">
        <v>#N/A</v>
      </c>
    </row>
    <row r="1838" spans="1:2" x14ac:dyDescent="0.25">
      <c r="A1838" s="29">
        <v>40732</v>
      </c>
      <c r="B1838" s="31" t="e">
        <v>#N/A</v>
      </c>
    </row>
    <row r="1839" spans="1:2" x14ac:dyDescent="0.25">
      <c r="A1839" s="29">
        <v>40735</v>
      </c>
      <c r="B1839" s="31" t="e">
        <v>#N/A</v>
      </c>
    </row>
    <row r="1840" spans="1:2" x14ac:dyDescent="0.25">
      <c r="A1840" s="29">
        <v>40736</v>
      </c>
      <c r="B1840" s="31" t="e">
        <v>#N/A</v>
      </c>
    </row>
    <row r="1841" spans="1:2" x14ac:dyDescent="0.25">
      <c r="A1841" s="29">
        <v>40737</v>
      </c>
      <c r="B1841" s="31" t="e">
        <v>#N/A</v>
      </c>
    </row>
    <row r="1842" spans="1:2" x14ac:dyDescent="0.25">
      <c r="A1842" s="29">
        <v>40738</v>
      </c>
      <c r="B1842" s="31" t="e">
        <v>#N/A</v>
      </c>
    </row>
    <row r="1843" spans="1:2" x14ac:dyDescent="0.25">
      <c r="A1843" s="29">
        <v>40739</v>
      </c>
      <c r="B1843" s="31" t="e">
        <v>#N/A</v>
      </c>
    </row>
    <row r="1844" spans="1:2" x14ac:dyDescent="0.25">
      <c r="A1844" s="29">
        <v>40742</v>
      </c>
      <c r="B1844" s="31" t="e">
        <v>#N/A</v>
      </c>
    </row>
    <row r="1845" spans="1:2" x14ac:dyDescent="0.25">
      <c r="A1845" s="29">
        <v>40743</v>
      </c>
      <c r="B1845" s="31" t="e">
        <v>#N/A</v>
      </c>
    </row>
    <row r="1846" spans="1:2" x14ac:dyDescent="0.25">
      <c r="A1846" s="29">
        <v>40744</v>
      </c>
      <c r="B1846" s="31" t="e">
        <v>#N/A</v>
      </c>
    </row>
    <row r="1847" spans="1:2" x14ac:dyDescent="0.25">
      <c r="A1847" s="29">
        <v>40745</v>
      </c>
      <c r="B1847" s="31" t="e">
        <v>#N/A</v>
      </c>
    </row>
    <row r="1848" spans="1:2" x14ac:dyDescent="0.25">
      <c r="A1848" s="29">
        <v>40746</v>
      </c>
      <c r="B1848" s="31" t="e">
        <v>#N/A</v>
      </c>
    </row>
    <row r="1849" spans="1:2" x14ac:dyDescent="0.25">
      <c r="A1849" s="29">
        <v>40749</v>
      </c>
      <c r="B1849" s="31" t="e">
        <v>#N/A</v>
      </c>
    </row>
    <row r="1850" spans="1:2" x14ac:dyDescent="0.25">
      <c r="A1850" s="29">
        <v>40750</v>
      </c>
      <c r="B1850" s="31" t="e">
        <v>#N/A</v>
      </c>
    </row>
    <row r="1851" spans="1:2" x14ac:dyDescent="0.25">
      <c r="A1851" s="29">
        <v>40751</v>
      </c>
      <c r="B1851" s="31" t="e">
        <v>#N/A</v>
      </c>
    </row>
    <row r="1852" spans="1:2" x14ac:dyDescent="0.25">
      <c r="A1852" s="29">
        <v>40752</v>
      </c>
      <c r="B1852" s="31" t="e">
        <v>#N/A</v>
      </c>
    </row>
    <row r="1853" spans="1:2" x14ac:dyDescent="0.25">
      <c r="A1853" s="29">
        <v>40753</v>
      </c>
      <c r="B1853" s="31" t="e">
        <v>#N/A</v>
      </c>
    </row>
    <row r="1854" spans="1:2" x14ac:dyDescent="0.25">
      <c r="A1854" s="29">
        <v>40756</v>
      </c>
      <c r="B1854" s="31" t="e">
        <v>#N/A</v>
      </c>
    </row>
    <row r="1855" spans="1:2" x14ac:dyDescent="0.25">
      <c r="A1855" s="29">
        <v>40757</v>
      </c>
      <c r="B1855" s="31" t="e">
        <v>#N/A</v>
      </c>
    </row>
    <row r="1856" spans="1:2" x14ac:dyDescent="0.25">
      <c r="A1856" s="29">
        <v>40758</v>
      </c>
      <c r="B1856" s="31" t="e">
        <v>#N/A</v>
      </c>
    </row>
    <row r="1857" spans="1:2" x14ac:dyDescent="0.25">
      <c r="A1857" s="29">
        <v>40759</v>
      </c>
      <c r="B1857" s="31" t="e">
        <v>#N/A</v>
      </c>
    </row>
    <row r="1858" spans="1:2" x14ac:dyDescent="0.25">
      <c r="A1858" s="29">
        <v>40760</v>
      </c>
      <c r="B1858" s="31" t="e">
        <v>#N/A</v>
      </c>
    </row>
    <row r="1859" spans="1:2" x14ac:dyDescent="0.25">
      <c r="A1859" s="29">
        <v>40763</v>
      </c>
      <c r="B1859" s="31" t="e">
        <v>#N/A</v>
      </c>
    </row>
    <row r="1860" spans="1:2" x14ac:dyDescent="0.25">
      <c r="A1860" s="29">
        <v>40764</v>
      </c>
      <c r="B1860" s="31" t="e">
        <v>#N/A</v>
      </c>
    </row>
    <row r="1861" spans="1:2" x14ac:dyDescent="0.25">
      <c r="A1861" s="29">
        <v>40765</v>
      </c>
      <c r="B1861" s="31" t="e">
        <v>#N/A</v>
      </c>
    </row>
    <row r="1862" spans="1:2" x14ac:dyDescent="0.25">
      <c r="A1862" s="29">
        <v>40766</v>
      </c>
      <c r="B1862" s="31" t="e">
        <v>#N/A</v>
      </c>
    </row>
    <row r="1863" spans="1:2" x14ac:dyDescent="0.25">
      <c r="A1863" s="29">
        <v>40767</v>
      </c>
      <c r="B1863" s="31" t="e">
        <v>#N/A</v>
      </c>
    </row>
    <row r="1864" spans="1:2" x14ac:dyDescent="0.25">
      <c r="A1864" s="29">
        <v>40770</v>
      </c>
      <c r="B1864" s="31" t="e">
        <v>#N/A</v>
      </c>
    </row>
    <row r="1865" spans="1:2" x14ac:dyDescent="0.25">
      <c r="A1865" s="29">
        <v>40771</v>
      </c>
      <c r="B1865" s="31" t="e">
        <v>#N/A</v>
      </c>
    </row>
    <row r="1866" spans="1:2" x14ac:dyDescent="0.25">
      <c r="A1866" s="29">
        <v>40772</v>
      </c>
      <c r="B1866" s="31" t="e">
        <v>#N/A</v>
      </c>
    </row>
    <row r="1867" spans="1:2" x14ac:dyDescent="0.25">
      <c r="A1867" s="29">
        <v>40773</v>
      </c>
      <c r="B1867" s="31" t="e">
        <v>#N/A</v>
      </c>
    </row>
    <row r="1868" spans="1:2" x14ac:dyDescent="0.25">
      <c r="A1868" s="29">
        <v>40774</v>
      </c>
      <c r="B1868" s="31" t="e">
        <v>#N/A</v>
      </c>
    </row>
    <row r="1869" spans="1:2" x14ac:dyDescent="0.25">
      <c r="A1869" s="29">
        <v>40777</v>
      </c>
      <c r="B1869" s="31" t="e">
        <v>#N/A</v>
      </c>
    </row>
    <row r="1870" spans="1:2" x14ac:dyDescent="0.25">
      <c r="A1870" s="29">
        <v>40778</v>
      </c>
      <c r="B1870" s="31" t="e">
        <v>#N/A</v>
      </c>
    </row>
    <row r="1871" spans="1:2" x14ac:dyDescent="0.25">
      <c r="A1871" s="29">
        <v>40779</v>
      </c>
      <c r="B1871" s="31" t="e">
        <v>#N/A</v>
      </c>
    </row>
    <row r="1872" spans="1:2" x14ac:dyDescent="0.25">
      <c r="A1872" s="29">
        <v>40780</v>
      </c>
      <c r="B1872" s="31" t="e">
        <v>#N/A</v>
      </c>
    </row>
    <row r="1873" spans="1:2" x14ac:dyDescent="0.25">
      <c r="A1873" s="29">
        <v>40781</v>
      </c>
      <c r="B1873" s="31" t="e">
        <v>#N/A</v>
      </c>
    </row>
    <row r="1874" spans="1:2" x14ac:dyDescent="0.25">
      <c r="A1874" s="29">
        <v>40784</v>
      </c>
      <c r="B1874" s="31" t="e">
        <v>#N/A</v>
      </c>
    </row>
    <row r="1875" spans="1:2" x14ac:dyDescent="0.25">
      <c r="A1875" s="29">
        <v>40785</v>
      </c>
      <c r="B1875" s="31" t="e">
        <v>#N/A</v>
      </c>
    </row>
    <row r="1876" spans="1:2" x14ac:dyDescent="0.25">
      <c r="A1876" s="29">
        <v>40786</v>
      </c>
      <c r="B1876" s="31" t="e">
        <v>#N/A</v>
      </c>
    </row>
    <row r="1877" spans="1:2" x14ac:dyDescent="0.25">
      <c r="A1877" s="29">
        <v>40787</v>
      </c>
      <c r="B1877" s="31" t="e">
        <v>#N/A</v>
      </c>
    </row>
    <row r="1878" spans="1:2" x14ac:dyDescent="0.25">
      <c r="A1878" s="29">
        <v>40788</v>
      </c>
      <c r="B1878" s="31" t="e">
        <v>#N/A</v>
      </c>
    </row>
    <row r="1879" spans="1:2" x14ac:dyDescent="0.25">
      <c r="A1879" s="29">
        <v>40792</v>
      </c>
      <c r="B1879" s="31" t="e">
        <v>#N/A</v>
      </c>
    </row>
    <row r="1880" spans="1:2" x14ac:dyDescent="0.25">
      <c r="A1880" s="29">
        <v>40793</v>
      </c>
      <c r="B1880" s="31" t="e">
        <v>#N/A</v>
      </c>
    </row>
    <row r="1881" spans="1:2" x14ac:dyDescent="0.25">
      <c r="A1881" s="29">
        <v>40794</v>
      </c>
      <c r="B1881" s="31" t="e">
        <v>#N/A</v>
      </c>
    </row>
    <row r="1882" spans="1:2" x14ac:dyDescent="0.25">
      <c r="A1882" s="29">
        <v>40795</v>
      </c>
      <c r="B1882" s="31" t="e">
        <v>#N/A</v>
      </c>
    </row>
    <row r="1883" spans="1:2" x14ac:dyDescent="0.25">
      <c r="A1883" s="29">
        <v>40798</v>
      </c>
      <c r="B1883" s="31" t="e">
        <v>#N/A</v>
      </c>
    </row>
    <row r="1884" spans="1:2" x14ac:dyDescent="0.25">
      <c r="A1884" s="29">
        <v>40799</v>
      </c>
      <c r="B1884" s="31" t="e">
        <v>#N/A</v>
      </c>
    </row>
    <row r="1885" spans="1:2" x14ac:dyDescent="0.25">
      <c r="A1885" s="29">
        <v>40800</v>
      </c>
      <c r="B1885" s="31" t="e">
        <v>#N/A</v>
      </c>
    </row>
    <row r="1886" spans="1:2" x14ac:dyDescent="0.25">
      <c r="A1886" s="29">
        <v>40801</v>
      </c>
      <c r="B1886" s="31" t="e">
        <v>#N/A</v>
      </c>
    </row>
    <row r="1887" spans="1:2" x14ac:dyDescent="0.25">
      <c r="A1887" s="29">
        <v>40802</v>
      </c>
      <c r="B1887" s="31" t="e">
        <v>#N/A</v>
      </c>
    </row>
    <row r="1888" spans="1:2" x14ac:dyDescent="0.25">
      <c r="A1888" s="29">
        <v>40805</v>
      </c>
      <c r="B1888" s="31" t="e">
        <v>#N/A</v>
      </c>
    </row>
    <row r="1889" spans="1:2" x14ac:dyDescent="0.25">
      <c r="A1889" s="29">
        <v>40806</v>
      </c>
      <c r="B1889" s="31" t="e">
        <v>#N/A</v>
      </c>
    </row>
    <row r="1890" spans="1:2" x14ac:dyDescent="0.25">
      <c r="A1890" s="29">
        <v>40807</v>
      </c>
      <c r="B1890" s="31" t="e">
        <v>#N/A</v>
      </c>
    </row>
    <row r="1891" spans="1:2" x14ac:dyDescent="0.25">
      <c r="A1891" s="29">
        <v>40808</v>
      </c>
      <c r="B1891" s="31" t="e">
        <v>#N/A</v>
      </c>
    </row>
    <row r="1892" spans="1:2" x14ac:dyDescent="0.25">
      <c r="A1892" s="29">
        <v>40809</v>
      </c>
      <c r="B1892" s="31" t="e">
        <v>#N/A</v>
      </c>
    </row>
    <row r="1893" spans="1:2" x14ac:dyDescent="0.25">
      <c r="A1893" s="29">
        <v>40812</v>
      </c>
      <c r="B1893" s="31" t="e">
        <v>#N/A</v>
      </c>
    </row>
    <row r="1894" spans="1:2" x14ac:dyDescent="0.25">
      <c r="A1894" s="29">
        <v>40813</v>
      </c>
      <c r="B1894" s="31" t="e">
        <v>#N/A</v>
      </c>
    </row>
    <row r="1895" spans="1:2" x14ac:dyDescent="0.25">
      <c r="A1895" s="29">
        <v>40814</v>
      </c>
      <c r="B1895" s="31" t="e">
        <v>#N/A</v>
      </c>
    </row>
    <row r="1896" spans="1:2" x14ac:dyDescent="0.25">
      <c r="A1896" s="29">
        <v>40815</v>
      </c>
      <c r="B1896" s="31" t="e">
        <v>#N/A</v>
      </c>
    </row>
    <row r="1897" spans="1:2" x14ac:dyDescent="0.25">
      <c r="A1897" s="29">
        <v>40816</v>
      </c>
      <c r="B1897" s="31" t="e">
        <v>#N/A</v>
      </c>
    </row>
    <row r="1898" spans="1:2" x14ac:dyDescent="0.25">
      <c r="A1898" s="29">
        <v>40819</v>
      </c>
      <c r="B1898" s="31" t="e">
        <v>#N/A</v>
      </c>
    </row>
    <row r="1899" spans="1:2" x14ac:dyDescent="0.25">
      <c r="A1899" s="29">
        <v>40820</v>
      </c>
      <c r="B1899" s="31" t="e">
        <v>#N/A</v>
      </c>
    </row>
    <row r="1900" spans="1:2" x14ac:dyDescent="0.25">
      <c r="A1900" s="29">
        <v>40821</v>
      </c>
      <c r="B1900" s="31" t="e">
        <v>#N/A</v>
      </c>
    </row>
    <row r="1901" spans="1:2" x14ac:dyDescent="0.25">
      <c r="A1901" s="29">
        <v>40822</v>
      </c>
      <c r="B1901" s="31" t="e">
        <v>#N/A</v>
      </c>
    </row>
    <row r="1902" spans="1:2" x14ac:dyDescent="0.25">
      <c r="A1902" s="29">
        <v>40823</v>
      </c>
      <c r="B1902" s="31" t="e">
        <v>#N/A</v>
      </c>
    </row>
    <row r="1903" spans="1:2" x14ac:dyDescent="0.25">
      <c r="A1903" s="29">
        <v>40826</v>
      </c>
      <c r="B1903" s="31" t="e">
        <v>#N/A</v>
      </c>
    </row>
    <row r="1904" spans="1:2" x14ac:dyDescent="0.25">
      <c r="A1904" s="29">
        <v>40827</v>
      </c>
      <c r="B1904" s="31" t="e">
        <v>#N/A</v>
      </c>
    </row>
    <row r="1905" spans="1:2" x14ac:dyDescent="0.25">
      <c r="A1905" s="29">
        <v>40828</v>
      </c>
      <c r="B1905" s="31" t="e">
        <v>#N/A</v>
      </c>
    </row>
    <row r="1906" spans="1:2" x14ac:dyDescent="0.25">
      <c r="A1906" s="29">
        <v>40829</v>
      </c>
      <c r="B1906" s="31" t="e">
        <v>#N/A</v>
      </c>
    </row>
    <row r="1907" spans="1:2" x14ac:dyDescent="0.25">
      <c r="A1907" s="29">
        <v>40830</v>
      </c>
      <c r="B1907" s="31" t="e">
        <v>#N/A</v>
      </c>
    </row>
    <row r="1908" spans="1:2" x14ac:dyDescent="0.25">
      <c r="A1908" s="29">
        <v>40833</v>
      </c>
      <c r="B1908" s="31" t="e">
        <v>#N/A</v>
      </c>
    </row>
    <row r="1909" spans="1:2" x14ac:dyDescent="0.25">
      <c r="A1909" s="29">
        <v>40834</v>
      </c>
      <c r="B1909" s="31" t="e">
        <v>#N/A</v>
      </c>
    </row>
    <row r="1910" spans="1:2" x14ac:dyDescent="0.25">
      <c r="A1910" s="29">
        <v>40835</v>
      </c>
      <c r="B1910" s="31" t="e">
        <v>#N/A</v>
      </c>
    </row>
    <row r="1911" spans="1:2" x14ac:dyDescent="0.25">
      <c r="A1911" s="29">
        <v>40836</v>
      </c>
      <c r="B1911" s="31" t="e">
        <v>#N/A</v>
      </c>
    </row>
    <row r="1912" spans="1:2" x14ac:dyDescent="0.25">
      <c r="A1912" s="29">
        <v>40837</v>
      </c>
      <c r="B1912" s="31" t="e">
        <v>#N/A</v>
      </c>
    </row>
    <row r="1913" spans="1:2" x14ac:dyDescent="0.25">
      <c r="A1913" s="29">
        <v>40840</v>
      </c>
      <c r="B1913" s="31" t="e">
        <v>#N/A</v>
      </c>
    </row>
    <row r="1914" spans="1:2" x14ac:dyDescent="0.25">
      <c r="A1914" s="29">
        <v>40841</v>
      </c>
      <c r="B1914" s="31" t="e">
        <v>#N/A</v>
      </c>
    </row>
    <row r="1915" spans="1:2" x14ac:dyDescent="0.25">
      <c r="A1915" s="29">
        <v>40842</v>
      </c>
      <c r="B1915" s="31" t="e">
        <v>#N/A</v>
      </c>
    </row>
    <row r="1916" spans="1:2" x14ac:dyDescent="0.25">
      <c r="A1916" s="29">
        <v>40843</v>
      </c>
      <c r="B1916" s="31" t="e">
        <v>#N/A</v>
      </c>
    </row>
    <row r="1917" spans="1:2" x14ac:dyDescent="0.25">
      <c r="A1917" s="29">
        <v>40844</v>
      </c>
      <c r="B1917" s="31" t="e">
        <v>#N/A</v>
      </c>
    </row>
    <row r="1918" spans="1:2" x14ac:dyDescent="0.25">
      <c r="A1918" s="29">
        <v>40847</v>
      </c>
      <c r="B1918" s="31" t="e">
        <v>#N/A</v>
      </c>
    </row>
    <row r="1919" spans="1:2" x14ac:dyDescent="0.25">
      <c r="A1919" s="29">
        <v>40848</v>
      </c>
      <c r="B1919" s="31" t="e">
        <v>#N/A</v>
      </c>
    </row>
    <row r="1920" spans="1:2" x14ac:dyDescent="0.25">
      <c r="A1920" s="29">
        <v>40849</v>
      </c>
      <c r="B1920" s="31" t="e">
        <v>#N/A</v>
      </c>
    </row>
    <row r="1921" spans="1:2" x14ac:dyDescent="0.25">
      <c r="A1921" s="29">
        <v>40850</v>
      </c>
      <c r="B1921" s="31" t="e">
        <v>#N/A</v>
      </c>
    </row>
    <row r="1922" spans="1:2" x14ac:dyDescent="0.25">
      <c r="A1922" s="29">
        <v>40851</v>
      </c>
      <c r="B1922" s="31" t="e">
        <v>#N/A</v>
      </c>
    </row>
    <row r="1923" spans="1:2" x14ac:dyDescent="0.25">
      <c r="A1923" s="29">
        <v>40854</v>
      </c>
      <c r="B1923" s="31" t="e">
        <v>#N/A</v>
      </c>
    </row>
    <row r="1924" spans="1:2" x14ac:dyDescent="0.25">
      <c r="A1924" s="29">
        <v>40855</v>
      </c>
      <c r="B1924" s="31" t="e">
        <v>#N/A</v>
      </c>
    </row>
    <row r="1925" spans="1:2" x14ac:dyDescent="0.25">
      <c r="A1925" s="29">
        <v>40856</v>
      </c>
      <c r="B1925" s="31" t="e">
        <v>#N/A</v>
      </c>
    </row>
    <row r="1926" spans="1:2" x14ac:dyDescent="0.25">
      <c r="A1926" s="29">
        <v>40857</v>
      </c>
      <c r="B1926" s="31" t="e">
        <v>#N/A</v>
      </c>
    </row>
    <row r="1927" spans="1:2" x14ac:dyDescent="0.25">
      <c r="A1927" s="29">
        <v>40858</v>
      </c>
      <c r="B1927" s="31" t="e">
        <v>#N/A</v>
      </c>
    </row>
    <row r="1928" spans="1:2" x14ac:dyDescent="0.25">
      <c r="A1928" s="29">
        <v>40861</v>
      </c>
      <c r="B1928" s="31" t="e">
        <v>#N/A</v>
      </c>
    </row>
    <row r="1929" spans="1:2" x14ac:dyDescent="0.25">
      <c r="A1929" s="29">
        <v>40862</v>
      </c>
      <c r="B1929" s="31" t="e">
        <v>#N/A</v>
      </c>
    </row>
    <row r="1930" spans="1:2" x14ac:dyDescent="0.25">
      <c r="A1930" s="29">
        <v>40863</v>
      </c>
      <c r="B1930" s="31" t="e">
        <v>#N/A</v>
      </c>
    </row>
    <row r="1931" spans="1:2" x14ac:dyDescent="0.25">
      <c r="A1931" s="29">
        <v>40864</v>
      </c>
      <c r="B1931" s="31" t="e">
        <v>#N/A</v>
      </c>
    </row>
    <row r="1932" spans="1:2" x14ac:dyDescent="0.25">
      <c r="A1932" s="29">
        <v>40865</v>
      </c>
      <c r="B1932" s="31" t="e">
        <v>#N/A</v>
      </c>
    </row>
    <row r="1933" spans="1:2" x14ac:dyDescent="0.25">
      <c r="A1933" s="29">
        <v>40868</v>
      </c>
      <c r="B1933" s="31" t="e">
        <v>#N/A</v>
      </c>
    </row>
    <row r="1934" spans="1:2" x14ac:dyDescent="0.25">
      <c r="A1934" s="29">
        <v>40869</v>
      </c>
      <c r="B1934" s="31" t="e">
        <v>#N/A</v>
      </c>
    </row>
    <row r="1935" spans="1:2" x14ac:dyDescent="0.25">
      <c r="A1935" s="29">
        <v>40870</v>
      </c>
      <c r="B1935" s="31" t="e">
        <v>#N/A</v>
      </c>
    </row>
    <row r="1936" spans="1:2" x14ac:dyDescent="0.25">
      <c r="A1936" s="29">
        <v>40872</v>
      </c>
      <c r="B1936" s="31" t="e">
        <v>#N/A</v>
      </c>
    </row>
    <row r="1937" spans="1:2" x14ac:dyDescent="0.25">
      <c r="A1937" s="29">
        <v>40875</v>
      </c>
      <c r="B1937" s="31" t="e">
        <v>#N/A</v>
      </c>
    </row>
    <row r="1938" spans="1:2" x14ac:dyDescent="0.25">
      <c r="A1938" s="29">
        <v>40876</v>
      </c>
      <c r="B1938" s="31" t="e">
        <v>#N/A</v>
      </c>
    </row>
    <row r="1939" spans="1:2" x14ac:dyDescent="0.25">
      <c r="A1939" s="29">
        <v>40877</v>
      </c>
      <c r="B1939" s="31" t="e">
        <v>#N/A</v>
      </c>
    </row>
    <row r="1940" spans="1:2" x14ac:dyDescent="0.25">
      <c r="A1940" s="29">
        <v>40878</v>
      </c>
      <c r="B1940" s="31" t="e">
        <v>#N/A</v>
      </c>
    </row>
    <row r="1941" spans="1:2" x14ac:dyDescent="0.25">
      <c r="A1941" s="29">
        <v>40879</v>
      </c>
      <c r="B1941" s="31" t="e">
        <v>#N/A</v>
      </c>
    </row>
    <row r="1942" spans="1:2" x14ac:dyDescent="0.25">
      <c r="A1942" s="29">
        <v>40882</v>
      </c>
      <c r="B1942" s="31" t="e">
        <v>#N/A</v>
      </c>
    </row>
    <row r="1943" spans="1:2" x14ac:dyDescent="0.25">
      <c r="A1943" s="29">
        <v>40883</v>
      </c>
      <c r="B1943" s="31" t="e">
        <v>#N/A</v>
      </c>
    </row>
    <row r="1944" spans="1:2" x14ac:dyDescent="0.25">
      <c r="A1944" s="29">
        <v>40884</v>
      </c>
      <c r="B1944" s="31" t="e">
        <v>#N/A</v>
      </c>
    </row>
    <row r="1945" spans="1:2" x14ac:dyDescent="0.25">
      <c r="A1945" s="29">
        <v>40885</v>
      </c>
      <c r="B1945" s="31" t="e">
        <v>#N/A</v>
      </c>
    </row>
    <row r="1946" spans="1:2" x14ac:dyDescent="0.25">
      <c r="A1946" s="29">
        <v>40886</v>
      </c>
      <c r="B1946" s="31" t="e">
        <v>#N/A</v>
      </c>
    </row>
    <row r="1947" spans="1:2" x14ac:dyDescent="0.25">
      <c r="A1947" s="29">
        <v>40889</v>
      </c>
      <c r="B1947" s="31" t="e">
        <v>#N/A</v>
      </c>
    </row>
    <row r="1948" spans="1:2" x14ac:dyDescent="0.25">
      <c r="A1948" s="29">
        <v>40890</v>
      </c>
      <c r="B1948" s="31" t="e">
        <v>#N/A</v>
      </c>
    </row>
    <row r="1949" spans="1:2" x14ac:dyDescent="0.25">
      <c r="A1949" s="29">
        <v>40891</v>
      </c>
      <c r="B1949" s="31" t="e">
        <v>#N/A</v>
      </c>
    </row>
    <row r="1950" spans="1:2" x14ac:dyDescent="0.25">
      <c r="A1950" s="29">
        <v>40892</v>
      </c>
      <c r="B1950" s="31" t="e">
        <v>#N/A</v>
      </c>
    </row>
    <row r="1951" spans="1:2" x14ac:dyDescent="0.25">
      <c r="A1951" s="29">
        <v>40893</v>
      </c>
      <c r="B1951" s="31" t="e">
        <v>#N/A</v>
      </c>
    </row>
    <row r="1952" spans="1:2" x14ac:dyDescent="0.25">
      <c r="A1952" s="29">
        <v>40896</v>
      </c>
      <c r="B1952" s="31" t="e">
        <v>#N/A</v>
      </c>
    </row>
    <row r="1953" spans="1:2" x14ac:dyDescent="0.25">
      <c r="A1953" s="29">
        <v>40897</v>
      </c>
      <c r="B1953" s="31" t="e">
        <v>#N/A</v>
      </c>
    </row>
    <row r="1954" spans="1:2" x14ac:dyDescent="0.25">
      <c r="A1954" s="29">
        <v>40898</v>
      </c>
      <c r="B1954" s="31" t="e">
        <v>#N/A</v>
      </c>
    </row>
    <row r="1955" spans="1:2" x14ac:dyDescent="0.25">
      <c r="A1955" s="29">
        <v>40899</v>
      </c>
      <c r="B1955" s="31" t="e">
        <v>#N/A</v>
      </c>
    </row>
    <row r="1956" spans="1:2" x14ac:dyDescent="0.25">
      <c r="A1956" s="29">
        <v>40900</v>
      </c>
      <c r="B1956" s="31" t="e">
        <v>#N/A</v>
      </c>
    </row>
    <row r="1957" spans="1:2" x14ac:dyDescent="0.25">
      <c r="A1957" s="29">
        <v>40904</v>
      </c>
      <c r="B1957" s="31" t="e">
        <v>#N/A</v>
      </c>
    </row>
    <row r="1958" spans="1:2" x14ac:dyDescent="0.25">
      <c r="A1958" s="29">
        <v>40905</v>
      </c>
      <c r="B1958" s="31" t="e">
        <v>#N/A</v>
      </c>
    </row>
    <row r="1959" spans="1:2" x14ac:dyDescent="0.25">
      <c r="A1959" s="29">
        <v>40906</v>
      </c>
      <c r="B1959" s="31" t="e">
        <v>#N/A</v>
      </c>
    </row>
    <row r="1960" spans="1:2" x14ac:dyDescent="0.25">
      <c r="A1960" s="29">
        <v>40907</v>
      </c>
      <c r="B1960" s="31" t="e">
        <v>#N/A</v>
      </c>
    </row>
    <row r="1961" spans="1:2" x14ac:dyDescent="0.25">
      <c r="A1961" s="29">
        <v>40911</v>
      </c>
      <c r="B1961" s="31" t="e">
        <v>#N/A</v>
      </c>
    </row>
    <row r="1962" spans="1:2" x14ac:dyDescent="0.25">
      <c r="A1962" s="29">
        <v>40912</v>
      </c>
      <c r="B1962" s="31" t="e">
        <v>#N/A</v>
      </c>
    </row>
    <row r="1963" spans="1:2" x14ac:dyDescent="0.25">
      <c r="A1963" s="29">
        <v>40913</v>
      </c>
      <c r="B1963" s="31" t="e">
        <v>#N/A</v>
      </c>
    </row>
    <row r="1964" spans="1:2" x14ac:dyDescent="0.25">
      <c r="A1964" s="29">
        <v>40914</v>
      </c>
      <c r="B1964" s="31" t="e">
        <v>#N/A</v>
      </c>
    </row>
    <row r="1965" spans="1:2" x14ac:dyDescent="0.25">
      <c r="A1965" s="29">
        <v>40917</v>
      </c>
      <c r="B1965" s="31" t="e">
        <v>#N/A</v>
      </c>
    </row>
    <row r="1966" spans="1:2" x14ac:dyDescent="0.25">
      <c r="A1966" s="29">
        <v>40918</v>
      </c>
      <c r="B1966" s="31" t="e">
        <v>#N/A</v>
      </c>
    </row>
    <row r="1967" spans="1:2" x14ac:dyDescent="0.25">
      <c r="A1967" s="29">
        <v>40919</v>
      </c>
      <c r="B1967" s="31" t="e">
        <v>#N/A</v>
      </c>
    </row>
    <row r="1968" spans="1:2" x14ac:dyDescent="0.25">
      <c r="A1968" s="29">
        <v>40920</v>
      </c>
      <c r="B1968" s="31" t="e">
        <v>#N/A</v>
      </c>
    </row>
    <row r="1969" spans="1:2" x14ac:dyDescent="0.25">
      <c r="A1969" s="29">
        <v>40921</v>
      </c>
      <c r="B1969" s="31" t="e">
        <v>#N/A</v>
      </c>
    </row>
    <row r="1970" spans="1:2" x14ac:dyDescent="0.25">
      <c r="A1970" s="29">
        <v>40925</v>
      </c>
      <c r="B1970" s="31" t="e">
        <v>#N/A</v>
      </c>
    </row>
    <row r="1971" spans="1:2" x14ac:dyDescent="0.25">
      <c r="A1971" s="29">
        <v>40926</v>
      </c>
      <c r="B1971" s="31" t="e">
        <v>#N/A</v>
      </c>
    </row>
    <row r="1972" spans="1:2" x14ac:dyDescent="0.25">
      <c r="A1972" s="29">
        <v>40927</v>
      </c>
      <c r="B1972" s="31" t="e">
        <v>#N/A</v>
      </c>
    </row>
    <row r="1973" spans="1:2" x14ac:dyDescent="0.25">
      <c r="A1973" s="29">
        <v>40928</v>
      </c>
      <c r="B1973" s="31" t="e">
        <v>#N/A</v>
      </c>
    </row>
    <row r="1974" spans="1:2" x14ac:dyDescent="0.25">
      <c r="A1974" s="29">
        <v>40931</v>
      </c>
      <c r="B1974" s="31" t="e">
        <v>#N/A</v>
      </c>
    </row>
    <row r="1975" spans="1:2" x14ac:dyDescent="0.25">
      <c r="A1975" s="29">
        <v>40932</v>
      </c>
      <c r="B1975" s="31" t="e">
        <v>#N/A</v>
      </c>
    </row>
    <row r="1976" spans="1:2" x14ac:dyDescent="0.25">
      <c r="A1976" s="29">
        <v>40933</v>
      </c>
      <c r="B1976" s="31" t="e">
        <v>#N/A</v>
      </c>
    </row>
    <row r="1977" spans="1:2" x14ac:dyDescent="0.25">
      <c r="A1977" s="29">
        <v>40934</v>
      </c>
      <c r="B1977" s="31" t="e">
        <v>#N/A</v>
      </c>
    </row>
    <row r="1978" spans="1:2" x14ac:dyDescent="0.25">
      <c r="A1978" s="29">
        <v>40935</v>
      </c>
      <c r="B1978" s="31" t="e">
        <v>#N/A</v>
      </c>
    </row>
    <row r="1979" spans="1:2" x14ac:dyDescent="0.25">
      <c r="A1979" s="29">
        <v>40938</v>
      </c>
      <c r="B1979" s="31" t="e">
        <v>#N/A</v>
      </c>
    </row>
    <row r="1980" spans="1:2" x14ac:dyDescent="0.25">
      <c r="A1980" s="29">
        <v>40939</v>
      </c>
      <c r="B1980" s="31" t="e">
        <v>#N/A</v>
      </c>
    </row>
    <row r="1981" spans="1:2" x14ac:dyDescent="0.25">
      <c r="A1981" s="29">
        <v>40940</v>
      </c>
      <c r="B1981" s="31" t="e">
        <v>#N/A</v>
      </c>
    </row>
    <row r="1982" spans="1:2" x14ac:dyDescent="0.25">
      <c r="A1982" s="29">
        <v>40941</v>
      </c>
      <c r="B1982" s="31" t="e">
        <v>#N/A</v>
      </c>
    </row>
    <row r="1983" spans="1:2" x14ac:dyDescent="0.25">
      <c r="A1983" s="29">
        <v>40942</v>
      </c>
      <c r="B1983" s="31" t="e">
        <v>#N/A</v>
      </c>
    </row>
    <row r="1984" spans="1:2" x14ac:dyDescent="0.25">
      <c r="A1984" s="29">
        <v>40945</v>
      </c>
      <c r="B1984" s="31" t="e">
        <v>#N/A</v>
      </c>
    </row>
    <row r="1985" spans="1:2" x14ac:dyDescent="0.25">
      <c r="A1985" s="29">
        <v>40946</v>
      </c>
      <c r="B1985" s="31" t="e">
        <v>#N/A</v>
      </c>
    </row>
    <row r="1986" spans="1:2" x14ac:dyDescent="0.25">
      <c r="A1986" s="29">
        <v>40947</v>
      </c>
      <c r="B1986" s="31" t="e">
        <v>#N/A</v>
      </c>
    </row>
    <row r="1987" spans="1:2" x14ac:dyDescent="0.25">
      <c r="A1987" s="29">
        <v>40948</v>
      </c>
      <c r="B1987" s="31" t="e">
        <v>#N/A</v>
      </c>
    </row>
    <row r="1988" spans="1:2" x14ac:dyDescent="0.25">
      <c r="A1988" s="29">
        <v>40949</v>
      </c>
      <c r="B1988" s="31" t="e">
        <v>#N/A</v>
      </c>
    </row>
    <row r="1989" spans="1:2" x14ac:dyDescent="0.25">
      <c r="A1989" s="29">
        <v>40952</v>
      </c>
      <c r="B1989" s="31" t="e">
        <v>#N/A</v>
      </c>
    </row>
    <row r="1990" spans="1:2" x14ac:dyDescent="0.25">
      <c r="A1990" s="29">
        <v>40953</v>
      </c>
      <c r="B1990" s="31" t="e">
        <v>#N/A</v>
      </c>
    </row>
    <row r="1991" spans="1:2" x14ac:dyDescent="0.25">
      <c r="A1991" s="29">
        <v>40954</v>
      </c>
      <c r="B1991" s="31" t="e">
        <v>#N/A</v>
      </c>
    </row>
    <row r="1992" spans="1:2" x14ac:dyDescent="0.25">
      <c r="A1992" s="29">
        <v>40955</v>
      </c>
      <c r="B1992" s="31" t="e">
        <v>#N/A</v>
      </c>
    </row>
    <row r="1993" spans="1:2" x14ac:dyDescent="0.25">
      <c r="A1993" s="29">
        <v>40956</v>
      </c>
      <c r="B1993" s="31" t="e">
        <v>#N/A</v>
      </c>
    </row>
    <row r="1994" spans="1:2" x14ac:dyDescent="0.25">
      <c r="A1994" s="29">
        <v>40960</v>
      </c>
      <c r="B1994" s="31" t="e">
        <v>#N/A</v>
      </c>
    </row>
    <row r="1995" spans="1:2" x14ac:dyDescent="0.25">
      <c r="A1995" s="29">
        <v>40961</v>
      </c>
      <c r="B1995" s="31" t="e">
        <v>#N/A</v>
      </c>
    </row>
    <row r="1996" spans="1:2" x14ac:dyDescent="0.25">
      <c r="A1996" s="29">
        <v>40962</v>
      </c>
      <c r="B1996" s="31" t="e">
        <v>#N/A</v>
      </c>
    </row>
    <row r="1997" spans="1:2" x14ac:dyDescent="0.25">
      <c r="A1997" s="29">
        <v>40963</v>
      </c>
      <c r="B1997" s="31" t="e">
        <v>#N/A</v>
      </c>
    </row>
    <row r="1998" spans="1:2" x14ac:dyDescent="0.25">
      <c r="A1998" s="29">
        <v>40966</v>
      </c>
      <c r="B1998" s="31" t="e">
        <v>#N/A</v>
      </c>
    </row>
    <row r="1999" spans="1:2" x14ac:dyDescent="0.25">
      <c r="A1999" s="29">
        <v>40967</v>
      </c>
      <c r="B1999" s="31" t="e">
        <v>#N/A</v>
      </c>
    </row>
    <row r="2000" spans="1:2" x14ac:dyDescent="0.25">
      <c r="A2000" s="29">
        <v>40968</v>
      </c>
      <c r="B2000" s="31" t="e">
        <v>#N/A</v>
      </c>
    </row>
    <row r="2001" spans="1:2" x14ac:dyDescent="0.25">
      <c r="A2001" s="29">
        <v>40969</v>
      </c>
      <c r="B2001" s="31" t="e">
        <v>#N/A</v>
      </c>
    </row>
    <row r="2002" spans="1:2" x14ac:dyDescent="0.25">
      <c r="A2002" s="29">
        <v>40970</v>
      </c>
      <c r="B2002" s="31" t="e">
        <v>#N/A</v>
      </c>
    </row>
    <row r="2003" spans="1:2" x14ac:dyDescent="0.25">
      <c r="A2003" s="29">
        <v>40973</v>
      </c>
      <c r="B2003" s="31" t="e">
        <v>#N/A</v>
      </c>
    </row>
    <row r="2004" spans="1:2" x14ac:dyDescent="0.25">
      <c r="A2004" s="29">
        <v>40974</v>
      </c>
      <c r="B2004" s="31" t="e">
        <v>#N/A</v>
      </c>
    </row>
    <row r="2005" spans="1:2" x14ac:dyDescent="0.25">
      <c r="A2005" s="29">
        <v>40975</v>
      </c>
      <c r="B2005" s="31" t="e">
        <v>#N/A</v>
      </c>
    </row>
    <row r="2006" spans="1:2" x14ac:dyDescent="0.25">
      <c r="A2006" s="29">
        <v>40976</v>
      </c>
      <c r="B2006" s="31" t="e">
        <v>#N/A</v>
      </c>
    </row>
    <row r="2007" spans="1:2" x14ac:dyDescent="0.25">
      <c r="A2007" s="29">
        <v>40977</v>
      </c>
      <c r="B2007" s="31" t="e">
        <v>#N/A</v>
      </c>
    </row>
    <row r="2008" spans="1:2" x14ac:dyDescent="0.25">
      <c r="A2008" s="29">
        <v>40980</v>
      </c>
      <c r="B2008" s="31" t="e">
        <v>#N/A</v>
      </c>
    </row>
    <row r="2009" spans="1:2" x14ac:dyDescent="0.25">
      <c r="A2009" s="29">
        <v>40981</v>
      </c>
      <c r="B2009" s="31" t="e">
        <v>#N/A</v>
      </c>
    </row>
    <row r="2010" spans="1:2" x14ac:dyDescent="0.25">
      <c r="A2010" s="29">
        <v>40982</v>
      </c>
      <c r="B2010" s="31" t="e">
        <v>#N/A</v>
      </c>
    </row>
    <row r="2011" spans="1:2" x14ac:dyDescent="0.25">
      <c r="A2011" s="29">
        <v>40983</v>
      </c>
      <c r="B2011" s="31" t="e">
        <v>#N/A</v>
      </c>
    </row>
    <row r="2012" spans="1:2" x14ac:dyDescent="0.25">
      <c r="A2012" s="29">
        <v>40984</v>
      </c>
      <c r="B2012" s="31" t="e">
        <v>#N/A</v>
      </c>
    </row>
    <row r="2013" spans="1:2" x14ac:dyDescent="0.25">
      <c r="A2013" s="29">
        <v>40987</v>
      </c>
      <c r="B2013" s="31" t="e">
        <v>#N/A</v>
      </c>
    </row>
    <row r="2014" spans="1:2" x14ac:dyDescent="0.25">
      <c r="A2014" s="29">
        <v>40988</v>
      </c>
      <c r="B2014" s="31" t="e">
        <v>#N/A</v>
      </c>
    </row>
    <row r="2015" spans="1:2" x14ac:dyDescent="0.25">
      <c r="A2015" s="29">
        <v>40989</v>
      </c>
      <c r="B2015" s="31" t="e">
        <v>#N/A</v>
      </c>
    </row>
    <row r="2016" spans="1:2" x14ac:dyDescent="0.25">
      <c r="A2016" s="29">
        <v>40990</v>
      </c>
      <c r="B2016" s="31" t="e">
        <v>#N/A</v>
      </c>
    </row>
    <row r="2017" spans="1:2" x14ac:dyDescent="0.25">
      <c r="A2017" s="29">
        <v>40991</v>
      </c>
      <c r="B2017" s="31" t="e">
        <v>#N/A</v>
      </c>
    </row>
    <row r="2018" spans="1:2" x14ac:dyDescent="0.25">
      <c r="A2018" s="29">
        <v>40994</v>
      </c>
      <c r="B2018" s="31" t="e">
        <v>#N/A</v>
      </c>
    </row>
    <row r="2019" spans="1:2" x14ac:dyDescent="0.25">
      <c r="A2019" s="29">
        <v>40995</v>
      </c>
      <c r="B2019" s="31" t="e">
        <v>#N/A</v>
      </c>
    </row>
    <row r="2020" spans="1:2" x14ac:dyDescent="0.25">
      <c r="A2020" s="29">
        <v>40996</v>
      </c>
      <c r="B2020" s="31" t="e">
        <v>#N/A</v>
      </c>
    </row>
    <row r="2021" spans="1:2" x14ac:dyDescent="0.25">
      <c r="A2021" s="29">
        <v>40997</v>
      </c>
      <c r="B2021" s="31" t="e">
        <v>#N/A</v>
      </c>
    </row>
    <row r="2022" spans="1:2" x14ac:dyDescent="0.25">
      <c r="A2022" s="29">
        <v>40998</v>
      </c>
      <c r="B2022" s="31" t="e">
        <v>#N/A</v>
      </c>
    </row>
    <row r="2023" spans="1:2" x14ac:dyDescent="0.25">
      <c r="A2023" s="29">
        <v>41001</v>
      </c>
      <c r="B2023" s="31" t="e">
        <v>#N/A</v>
      </c>
    </row>
    <row r="2024" spans="1:2" x14ac:dyDescent="0.25">
      <c r="A2024" s="29">
        <v>41002</v>
      </c>
      <c r="B2024" s="31" t="e">
        <v>#N/A</v>
      </c>
    </row>
    <row r="2025" spans="1:2" x14ac:dyDescent="0.25">
      <c r="A2025" s="29">
        <v>41003</v>
      </c>
      <c r="B2025" s="31" t="e">
        <v>#N/A</v>
      </c>
    </row>
    <row r="2026" spans="1:2" x14ac:dyDescent="0.25">
      <c r="A2026" s="29">
        <v>41004</v>
      </c>
      <c r="B2026" s="31" t="e">
        <v>#N/A</v>
      </c>
    </row>
    <row r="2027" spans="1:2" x14ac:dyDescent="0.25">
      <c r="A2027" s="29">
        <v>41008</v>
      </c>
      <c r="B2027" s="31" t="e">
        <v>#N/A</v>
      </c>
    </row>
    <row r="2028" spans="1:2" x14ac:dyDescent="0.25">
      <c r="A2028" s="29">
        <v>41009</v>
      </c>
      <c r="B2028" s="31" t="e">
        <v>#N/A</v>
      </c>
    </row>
    <row r="2029" spans="1:2" x14ac:dyDescent="0.25">
      <c r="A2029" s="29">
        <v>41010</v>
      </c>
      <c r="B2029" s="31" t="e">
        <v>#N/A</v>
      </c>
    </row>
    <row r="2030" spans="1:2" x14ac:dyDescent="0.25">
      <c r="A2030" s="29">
        <v>41011</v>
      </c>
      <c r="B2030" s="31" t="e">
        <v>#N/A</v>
      </c>
    </row>
    <row r="2031" spans="1:2" x14ac:dyDescent="0.25">
      <c r="A2031" s="29">
        <v>41012</v>
      </c>
      <c r="B2031" s="31" t="e">
        <v>#N/A</v>
      </c>
    </row>
    <row r="2032" spans="1:2" x14ac:dyDescent="0.25">
      <c r="A2032" s="29">
        <v>41015</v>
      </c>
      <c r="B2032" s="31" t="e">
        <v>#N/A</v>
      </c>
    </row>
    <row r="2033" spans="1:2" x14ac:dyDescent="0.25">
      <c r="A2033" s="29">
        <v>41016</v>
      </c>
      <c r="B2033" s="31" t="e">
        <v>#N/A</v>
      </c>
    </row>
    <row r="2034" spans="1:2" x14ac:dyDescent="0.25">
      <c r="A2034" s="29">
        <v>41017</v>
      </c>
      <c r="B2034" s="31" t="e">
        <v>#N/A</v>
      </c>
    </row>
    <row r="2035" spans="1:2" x14ac:dyDescent="0.25">
      <c r="A2035" s="29">
        <v>41018</v>
      </c>
      <c r="B2035" s="31" t="e">
        <v>#N/A</v>
      </c>
    </row>
    <row r="2036" spans="1:2" x14ac:dyDescent="0.25">
      <c r="A2036" s="29">
        <v>41019</v>
      </c>
      <c r="B2036" s="31" t="e">
        <v>#N/A</v>
      </c>
    </row>
    <row r="2037" spans="1:2" x14ac:dyDescent="0.25">
      <c r="A2037" s="29">
        <v>41022</v>
      </c>
      <c r="B2037" s="31" t="e">
        <v>#N/A</v>
      </c>
    </row>
    <row r="2038" spans="1:2" x14ac:dyDescent="0.25">
      <c r="A2038" s="29">
        <v>41023</v>
      </c>
      <c r="B2038" s="31" t="e">
        <v>#N/A</v>
      </c>
    </row>
    <row r="2039" spans="1:2" x14ac:dyDescent="0.25">
      <c r="A2039" s="29">
        <v>41024</v>
      </c>
      <c r="B2039" s="31" t="e">
        <v>#N/A</v>
      </c>
    </row>
    <row r="2040" spans="1:2" x14ac:dyDescent="0.25">
      <c r="A2040" s="29">
        <v>41025</v>
      </c>
      <c r="B2040" s="31" t="e">
        <v>#N/A</v>
      </c>
    </row>
    <row r="2041" spans="1:2" x14ac:dyDescent="0.25">
      <c r="A2041" s="29">
        <v>41026</v>
      </c>
      <c r="B2041" s="31" t="e">
        <v>#N/A</v>
      </c>
    </row>
    <row r="2042" spans="1:2" x14ac:dyDescent="0.25">
      <c r="A2042" s="29">
        <v>41029</v>
      </c>
      <c r="B2042" s="31" t="e">
        <v>#N/A</v>
      </c>
    </row>
    <row r="2043" spans="1:2" x14ac:dyDescent="0.25">
      <c r="A2043" s="29">
        <v>41030</v>
      </c>
      <c r="B2043" s="31" t="e">
        <v>#N/A</v>
      </c>
    </row>
    <row r="2044" spans="1:2" x14ac:dyDescent="0.25">
      <c r="A2044" s="29">
        <v>41031</v>
      </c>
      <c r="B2044" s="31" t="e">
        <v>#N/A</v>
      </c>
    </row>
    <row r="2045" spans="1:2" x14ac:dyDescent="0.25">
      <c r="A2045" s="29">
        <v>41032</v>
      </c>
      <c r="B2045" s="31" t="e">
        <v>#N/A</v>
      </c>
    </row>
    <row r="2046" spans="1:2" x14ac:dyDescent="0.25">
      <c r="A2046" s="29">
        <v>41033</v>
      </c>
      <c r="B2046" s="31" t="e">
        <v>#N/A</v>
      </c>
    </row>
    <row r="2047" spans="1:2" x14ac:dyDescent="0.25">
      <c r="A2047" s="29">
        <v>41036</v>
      </c>
      <c r="B2047" s="31" t="e">
        <v>#N/A</v>
      </c>
    </row>
    <row r="2048" spans="1:2" x14ac:dyDescent="0.25">
      <c r="A2048" s="29">
        <v>41037</v>
      </c>
      <c r="B2048" s="31" t="e">
        <v>#N/A</v>
      </c>
    </row>
    <row r="2049" spans="1:2" x14ac:dyDescent="0.25">
      <c r="A2049" s="29">
        <v>41038</v>
      </c>
      <c r="B2049" s="31" t="e">
        <v>#N/A</v>
      </c>
    </row>
    <row r="2050" spans="1:2" x14ac:dyDescent="0.25">
      <c r="A2050" s="29">
        <v>41039</v>
      </c>
      <c r="B2050" s="31" t="e">
        <v>#N/A</v>
      </c>
    </row>
    <row r="2051" spans="1:2" x14ac:dyDescent="0.25">
      <c r="A2051" s="29">
        <v>41040</v>
      </c>
      <c r="B2051" s="31" t="e">
        <v>#N/A</v>
      </c>
    </row>
    <row r="2052" spans="1:2" x14ac:dyDescent="0.25">
      <c r="A2052" s="29">
        <v>41043</v>
      </c>
      <c r="B2052" s="31" t="e">
        <v>#N/A</v>
      </c>
    </row>
    <row r="2053" spans="1:2" x14ac:dyDescent="0.25">
      <c r="A2053" s="29">
        <v>41044</v>
      </c>
      <c r="B2053" s="31" t="e">
        <v>#N/A</v>
      </c>
    </row>
    <row r="2054" spans="1:2" x14ac:dyDescent="0.25">
      <c r="A2054" s="29">
        <v>41045</v>
      </c>
      <c r="B2054" s="31" t="e">
        <v>#N/A</v>
      </c>
    </row>
    <row r="2055" spans="1:2" x14ac:dyDescent="0.25">
      <c r="A2055" s="29">
        <v>41046</v>
      </c>
      <c r="B2055" s="31" t="e">
        <v>#N/A</v>
      </c>
    </row>
    <row r="2056" spans="1:2" x14ac:dyDescent="0.25">
      <c r="A2056" s="29">
        <v>41047</v>
      </c>
      <c r="B2056" s="31" t="e">
        <v>#N/A</v>
      </c>
    </row>
    <row r="2057" spans="1:2" x14ac:dyDescent="0.25">
      <c r="A2057" s="29">
        <v>41050</v>
      </c>
      <c r="B2057" s="31" t="e">
        <v>#N/A</v>
      </c>
    </row>
    <row r="2058" spans="1:2" x14ac:dyDescent="0.25">
      <c r="A2058" s="29">
        <v>41051</v>
      </c>
      <c r="B2058" s="31" t="e">
        <v>#N/A</v>
      </c>
    </row>
    <row r="2059" spans="1:2" x14ac:dyDescent="0.25">
      <c r="A2059" s="29">
        <v>41052</v>
      </c>
      <c r="B2059" s="31" t="e">
        <v>#N/A</v>
      </c>
    </row>
    <row r="2060" spans="1:2" x14ac:dyDescent="0.25">
      <c r="A2060" s="29">
        <v>41053</v>
      </c>
      <c r="B2060" s="31" t="e">
        <v>#N/A</v>
      </c>
    </row>
    <row r="2061" spans="1:2" x14ac:dyDescent="0.25">
      <c r="A2061" s="29">
        <v>41054</v>
      </c>
      <c r="B2061" s="31" t="e">
        <v>#N/A</v>
      </c>
    </row>
    <row r="2062" spans="1:2" x14ac:dyDescent="0.25">
      <c r="A2062" s="29">
        <v>41058</v>
      </c>
      <c r="B2062" s="31" t="e">
        <v>#N/A</v>
      </c>
    </row>
    <row r="2063" spans="1:2" x14ac:dyDescent="0.25">
      <c r="A2063" s="29">
        <v>41059</v>
      </c>
      <c r="B2063" s="31" t="e">
        <v>#N/A</v>
      </c>
    </row>
    <row r="2064" spans="1:2" x14ac:dyDescent="0.25">
      <c r="A2064" s="29">
        <v>41060</v>
      </c>
      <c r="B2064" s="31" t="e">
        <v>#N/A</v>
      </c>
    </row>
    <row r="2065" spans="1:2" x14ac:dyDescent="0.25">
      <c r="A2065" s="29">
        <v>41061</v>
      </c>
      <c r="B2065" s="31" t="e">
        <v>#N/A</v>
      </c>
    </row>
    <row r="2066" spans="1:2" x14ac:dyDescent="0.25">
      <c r="A2066" s="29">
        <v>41064</v>
      </c>
      <c r="B2066" s="31" t="e">
        <v>#N/A</v>
      </c>
    </row>
    <row r="2067" spans="1:2" x14ac:dyDescent="0.25">
      <c r="A2067" s="29">
        <v>41065</v>
      </c>
      <c r="B2067" s="31" t="e">
        <v>#N/A</v>
      </c>
    </row>
    <row r="2068" spans="1:2" x14ac:dyDescent="0.25">
      <c r="A2068" s="29">
        <v>41066</v>
      </c>
      <c r="B2068" s="31" t="e">
        <v>#N/A</v>
      </c>
    </row>
    <row r="2069" spans="1:2" x14ac:dyDescent="0.25">
      <c r="A2069" s="29">
        <v>41067</v>
      </c>
      <c r="B2069" s="31" t="e">
        <v>#N/A</v>
      </c>
    </row>
    <row r="2070" spans="1:2" x14ac:dyDescent="0.25">
      <c r="A2070" s="29">
        <v>41068</v>
      </c>
      <c r="B2070" s="31" t="e">
        <v>#N/A</v>
      </c>
    </row>
    <row r="2071" spans="1:2" x14ac:dyDescent="0.25">
      <c r="A2071" s="29">
        <v>41071</v>
      </c>
      <c r="B2071" s="31" t="e">
        <v>#N/A</v>
      </c>
    </row>
    <row r="2072" spans="1:2" x14ac:dyDescent="0.25">
      <c r="A2072" s="29">
        <v>41072</v>
      </c>
      <c r="B2072" s="31" t="e">
        <v>#N/A</v>
      </c>
    </row>
    <row r="2073" spans="1:2" x14ac:dyDescent="0.25">
      <c r="A2073" s="29">
        <v>41073</v>
      </c>
      <c r="B2073" s="31" t="e">
        <v>#N/A</v>
      </c>
    </row>
    <row r="2074" spans="1:2" x14ac:dyDescent="0.25">
      <c r="A2074" s="29">
        <v>41074</v>
      </c>
      <c r="B2074" s="31" t="e">
        <v>#N/A</v>
      </c>
    </row>
    <row r="2075" spans="1:2" x14ac:dyDescent="0.25">
      <c r="A2075" s="29">
        <v>41075</v>
      </c>
      <c r="B2075" s="31" t="e">
        <v>#N/A</v>
      </c>
    </row>
    <row r="2076" spans="1:2" x14ac:dyDescent="0.25">
      <c r="A2076" s="29">
        <v>41078</v>
      </c>
      <c r="B2076" s="31" t="e">
        <v>#N/A</v>
      </c>
    </row>
    <row r="2077" spans="1:2" x14ac:dyDescent="0.25">
      <c r="A2077" s="29">
        <v>41079</v>
      </c>
      <c r="B2077" s="31" t="e">
        <v>#N/A</v>
      </c>
    </row>
    <row r="2078" spans="1:2" x14ac:dyDescent="0.25">
      <c r="A2078" s="29">
        <v>41080</v>
      </c>
      <c r="B2078" s="31" t="e">
        <v>#N/A</v>
      </c>
    </row>
    <row r="2079" spans="1:2" x14ac:dyDescent="0.25">
      <c r="A2079" s="29">
        <v>41081</v>
      </c>
      <c r="B2079" s="31" t="e">
        <v>#N/A</v>
      </c>
    </row>
    <row r="2080" spans="1:2" x14ac:dyDescent="0.25">
      <c r="A2080" s="29">
        <v>41082</v>
      </c>
      <c r="B2080" s="31" t="e">
        <v>#N/A</v>
      </c>
    </row>
    <row r="2081" spans="1:2" x14ac:dyDescent="0.25">
      <c r="A2081" s="29">
        <v>41085</v>
      </c>
      <c r="B2081" s="31" t="e">
        <v>#N/A</v>
      </c>
    </row>
    <row r="2082" spans="1:2" x14ac:dyDescent="0.25">
      <c r="A2082" s="29">
        <v>41086</v>
      </c>
      <c r="B2082" s="31" t="e">
        <v>#N/A</v>
      </c>
    </row>
    <row r="2083" spans="1:2" x14ac:dyDescent="0.25">
      <c r="A2083" s="29">
        <v>41087</v>
      </c>
      <c r="B2083" s="31" t="e">
        <v>#N/A</v>
      </c>
    </row>
    <row r="2084" spans="1:2" x14ac:dyDescent="0.25">
      <c r="A2084" s="29">
        <v>41088</v>
      </c>
      <c r="B2084" s="31" t="e">
        <v>#N/A</v>
      </c>
    </row>
    <row r="2085" spans="1:2" x14ac:dyDescent="0.25">
      <c r="A2085" s="29">
        <v>41089</v>
      </c>
      <c r="B2085" s="31" t="e">
        <v>#N/A</v>
      </c>
    </row>
    <row r="2086" spans="1:2" x14ac:dyDescent="0.25">
      <c r="A2086" s="29">
        <v>41092</v>
      </c>
      <c r="B2086" s="31" t="e">
        <v>#N/A</v>
      </c>
    </row>
    <row r="2087" spans="1:2" x14ac:dyDescent="0.25">
      <c r="A2087" s="29">
        <v>41093</v>
      </c>
      <c r="B2087" s="31" t="e">
        <v>#N/A</v>
      </c>
    </row>
    <row r="2088" spans="1:2" x14ac:dyDescent="0.25">
      <c r="A2088" s="29">
        <v>41095</v>
      </c>
      <c r="B2088" s="31" t="e">
        <v>#N/A</v>
      </c>
    </row>
    <row r="2089" spans="1:2" x14ac:dyDescent="0.25">
      <c r="A2089" s="29">
        <v>41096</v>
      </c>
      <c r="B2089" s="31" t="e">
        <v>#N/A</v>
      </c>
    </row>
    <row r="2090" spans="1:2" x14ac:dyDescent="0.25">
      <c r="A2090" s="29">
        <v>41099</v>
      </c>
      <c r="B2090" s="31" t="e">
        <v>#N/A</v>
      </c>
    </row>
    <row r="2091" spans="1:2" x14ac:dyDescent="0.25">
      <c r="A2091" s="29">
        <v>41100</v>
      </c>
      <c r="B2091" s="31" t="e">
        <v>#N/A</v>
      </c>
    </row>
    <row r="2092" spans="1:2" x14ac:dyDescent="0.25">
      <c r="A2092" s="29">
        <v>41101</v>
      </c>
      <c r="B2092" s="31" t="e">
        <v>#N/A</v>
      </c>
    </row>
    <row r="2093" spans="1:2" x14ac:dyDescent="0.25">
      <c r="A2093" s="29">
        <v>41102</v>
      </c>
      <c r="B2093" s="31" t="e">
        <v>#N/A</v>
      </c>
    </row>
    <row r="2094" spans="1:2" x14ac:dyDescent="0.25">
      <c r="A2094" s="29">
        <v>41103</v>
      </c>
      <c r="B2094" s="31" t="e">
        <v>#N/A</v>
      </c>
    </row>
    <row r="2095" spans="1:2" x14ac:dyDescent="0.25">
      <c r="A2095" s="29">
        <v>41106</v>
      </c>
      <c r="B2095" s="31" t="e">
        <v>#N/A</v>
      </c>
    </row>
    <row r="2096" spans="1:2" x14ac:dyDescent="0.25">
      <c r="A2096" s="29">
        <v>41107</v>
      </c>
      <c r="B2096" s="31" t="e">
        <v>#N/A</v>
      </c>
    </row>
    <row r="2097" spans="1:2" x14ac:dyDescent="0.25">
      <c r="A2097" s="29">
        <v>41108</v>
      </c>
      <c r="B2097" s="31" t="e">
        <v>#N/A</v>
      </c>
    </row>
    <row r="2098" spans="1:2" x14ac:dyDescent="0.25">
      <c r="A2098" s="29">
        <v>41109</v>
      </c>
      <c r="B2098" s="31" t="e">
        <v>#N/A</v>
      </c>
    </row>
    <row r="2099" spans="1:2" x14ac:dyDescent="0.25">
      <c r="A2099" s="29">
        <v>41110</v>
      </c>
      <c r="B2099" s="31" t="e">
        <v>#N/A</v>
      </c>
    </row>
    <row r="2100" spans="1:2" x14ac:dyDescent="0.25">
      <c r="A2100" s="29">
        <v>41113</v>
      </c>
      <c r="B2100" s="31" t="e">
        <v>#N/A</v>
      </c>
    </row>
    <row r="2101" spans="1:2" x14ac:dyDescent="0.25">
      <c r="A2101" s="29">
        <v>41114</v>
      </c>
      <c r="B2101" s="31" t="e">
        <v>#N/A</v>
      </c>
    </row>
    <row r="2102" spans="1:2" x14ac:dyDescent="0.25">
      <c r="A2102" s="29">
        <v>41115</v>
      </c>
      <c r="B2102" s="31" t="e">
        <v>#N/A</v>
      </c>
    </row>
    <row r="2103" spans="1:2" x14ac:dyDescent="0.25">
      <c r="A2103" s="29">
        <v>41116</v>
      </c>
      <c r="B2103" s="31" t="e">
        <v>#N/A</v>
      </c>
    </row>
    <row r="2104" spans="1:2" x14ac:dyDescent="0.25">
      <c r="A2104" s="29">
        <v>41117</v>
      </c>
      <c r="B2104" s="31" t="e">
        <v>#N/A</v>
      </c>
    </row>
    <row r="2105" spans="1:2" x14ac:dyDescent="0.25">
      <c r="A2105" s="29">
        <v>41120</v>
      </c>
      <c r="B2105" s="31" t="e">
        <v>#N/A</v>
      </c>
    </row>
    <row r="2106" spans="1:2" x14ac:dyDescent="0.25">
      <c r="A2106" s="29">
        <v>41121</v>
      </c>
      <c r="B2106" s="31" t="e">
        <v>#N/A</v>
      </c>
    </row>
    <row r="2107" spans="1:2" x14ac:dyDescent="0.25">
      <c r="A2107" s="29">
        <v>41122</v>
      </c>
      <c r="B2107" s="31" t="e">
        <v>#N/A</v>
      </c>
    </row>
    <row r="2108" spans="1:2" x14ac:dyDescent="0.25">
      <c r="A2108" s="29">
        <v>41123</v>
      </c>
      <c r="B2108" s="31" t="e">
        <v>#N/A</v>
      </c>
    </row>
    <row r="2109" spans="1:2" x14ac:dyDescent="0.25">
      <c r="A2109" s="29">
        <v>41124</v>
      </c>
      <c r="B2109" s="31" t="e">
        <v>#N/A</v>
      </c>
    </row>
    <row r="2110" spans="1:2" x14ac:dyDescent="0.25">
      <c r="A2110" s="29">
        <v>41127</v>
      </c>
      <c r="B2110" s="31" t="e">
        <v>#N/A</v>
      </c>
    </row>
    <row r="2111" spans="1:2" x14ac:dyDescent="0.25">
      <c r="A2111" s="29">
        <v>41128</v>
      </c>
      <c r="B2111" s="31" t="e">
        <v>#N/A</v>
      </c>
    </row>
    <row r="2112" spans="1:2" x14ac:dyDescent="0.25">
      <c r="A2112" s="29">
        <v>41129</v>
      </c>
      <c r="B2112" s="31" t="e">
        <v>#N/A</v>
      </c>
    </row>
    <row r="2113" spans="1:2" x14ac:dyDescent="0.25">
      <c r="A2113" s="29">
        <v>41130</v>
      </c>
      <c r="B2113" s="31" t="e">
        <v>#N/A</v>
      </c>
    </row>
    <row r="2114" spans="1:2" x14ac:dyDescent="0.25">
      <c r="A2114" s="29">
        <v>41131</v>
      </c>
      <c r="B2114" s="31" t="e">
        <v>#N/A</v>
      </c>
    </row>
    <row r="2115" spans="1:2" x14ac:dyDescent="0.25">
      <c r="A2115" s="29">
        <v>41134</v>
      </c>
      <c r="B2115" s="31" t="e">
        <v>#N/A</v>
      </c>
    </row>
    <row r="2116" spans="1:2" x14ac:dyDescent="0.25">
      <c r="A2116" s="29">
        <v>41135</v>
      </c>
      <c r="B2116" s="31" t="e">
        <v>#N/A</v>
      </c>
    </row>
    <row r="2117" spans="1:2" x14ac:dyDescent="0.25">
      <c r="A2117" s="29">
        <v>41136</v>
      </c>
      <c r="B2117" s="31" t="e">
        <v>#N/A</v>
      </c>
    </row>
    <row r="2118" spans="1:2" x14ac:dyDescent="0.25">
      <c r="A2118" s="29">
        <v>41137</v>
      </c>
      <c r="B2118" s="31" t="e">
        <v>#N/A</v>
      </c>
    </row>
    <row r="2119" spans="1:2" x14ac:dyDescent="0.25">
      <c r="A2119" s="29">
        <v>41138</v>
      </c>
      <c r="B2119" s="31" t="e">
        <v>#N/A</v>
      </c>
    </row>
    <row r="2120" spans="1:2" x14ac:dyDescent="0.25">
      <c r="A2120" s="29">
        <v>41141</v>
      </c>
      <c r="B2120" s="31" t="e">
        <v>#N/A</v>
      </c>
    </row>
    <row r="2121" spans="1:2" x14ac:dyDescent="0.25">
      <c r="A2121" s="29">
        <v>41142</v>
      </c>
      <c r="B2121" s="31" t="e">
        <v>#N/A</v>
      </c>
    </row>
    <row r="2122" spans="1:2" x14ac:dyDescent="0.25">
      <c r="A2122" s="29">
        <v>41143</v>
      </c>
      <c r="B2122" s="31" t="e">
        <v>#N/A</v>
      </c>
    </row>
    <row r="2123" spans="1:2" x14ac:dyDescent="0.25">
      <c r="A2123" s="29">
        <v>41144</v>
      </c>
      <c r="B2123" s="31" t="e">
        <v>#N/A</v>
      </c>
    </row>
    <row r="2124" spans="1:2" x14ac:dyDescent="0.25">
      <c r="A2124" s="29">
        <v>41145</v>
      </c>
      <c r="B2124" s="31" t="e">
        <v>#N/A</v>
      </c>
    </row>
    <row r="2125" spans="1:2" x14ac:dyDescent="0.25">
      <c r="A2125" s="29">
        <v>41148</v>
      </c>
      <c r="B2125" s="31" t="e">
        <v>#N/A</v>
      </c>
    </row>
    <row r="2126" spans="1:2" x14ac:dyDescent="0.25">
      <c r="A2126" s="29">
        <v>41149</v>
      </c>
      <c r="B2126" s="31" t="e">
        <v>#N/A</v>
      </c>
    </row>
    <row r="2127" spans="1:2" x14ac:dyDescent="0.25">
      <c r="A2127" s="29">
        <v>41150</v>
      </c>
      <c r="B2127" s="31" t="e">
        <v>#N/A</v>
      </c>
    </row>
    <row r="2128" spans="1:2" x14ac:dyDescent="0.25">
      <c r="A2128" s="29">
        <v>41151</v>
      </c>
      <c r="B2128" s="31" t="e">
        <v>#N/A</v>
      </c>
    </row>
    <row r="2129" spans="1:2" x14ac:dyDescent="0.25">
      <c r="A2129" s="29">
        <v>41152</v>
      </c>
      <c r="B2129" s="31" t="e">
        <v>#N/A</v>
      </c>
    </row>
    <row r="2130" spans="1:2" x14ac:dyDescent="0.25">
      <c r="A2130" s="29">
        <v>41156</v>
      </c>
      <c r="B2130" s="31" t="e">
        <v>#N/A</v>
      </c>
    </row>
    <row r="2131" spans="1:2" x14ac:dyDescent="0.25">
      <c r="A2131" s="29">
        <v>41157</v>
      </c>
      <c r="B2131" s="31" t="e">
        <v>#N/A</v>
      </c>
    </row>
    <row r="2132" spans="1:2" x14ac:dyDescent="0.25">
      <c r="A2132" s="29">
        <v>41158</v>
      </c>
      <c r="B2132" s="31" t="e">
        <v>#N/A</v>
      </c>
    </row>
    <row r="2133" spans="1:2" x14ac:dyDescent="0.25">
      <c r="A2133" s="29">
        <v>41159</v>
      </c>
      <c r="B2133" s="31" t="e">
        <v>#N/A</v>
      </c>
    </row>
    <row r="2134" spans="1:2" x14ac:dyDescent="0.25">
      <c r="A2134" s="29">
        <v>41162</v>
      </c>
      <c r="B2134" s="31" t="e">
        <v>#N/A</v>
      </c>
    </row>
    <row r="2135" spans="1:2" x14ac:dyDescent="0.25">
      <c r="A2135" s="29">
        <v>41163</v>
      </c>
      <c r="B2135" s="31" t="e">
        <v>#N/A</v>
      </c>
    </row>
    <row r="2136" spans="1:2" x14ac:dyDescent="0.25">
      <c r="A2136" s="29">
        <v>41164</v>
      </c>
      <c r="B2136" s="31" t="e">
        <v>#N/A</v>
      </c>
    </row>
    <row r="2137" spans="1:2" x14ac:dyDescent="0.25">
      <c r="A2137" s="29">
        <v>41165</v>
      </c>
      <c r="B2137" s="31" t="e">
        <v>#N/A</v>
      </c>
    </row>
    <row r="2138" spans="1:2" x14ac:dyDescent="0.25">
      <c r="A2138" s="29">
        <v>41166</v>
      </c>
      <c r="B2138" s="31" t="e">
        <v>#N/A</v>
      </c>
    </row>
    <row r="2139" spans="1:2" x14ac:dyDescent="0.25">
      <c r="A2139" s="29">
        <v>41169</v>
      </c>
      <c r="B2139" s="31" t="e">
        <v>#N/A</v>
      </c>
    </row>
    <row r="2140" spans="1:2" x14ac:dyDescent="0.25">
      <c r="A2140" s="29">
        <v>41170</v>
      </c>
      <c r="B2140" s="31" t="e">
        <v>#N/A</v>
      </c>
    </row>
    <row r="2141" spans="1:2" x14ac:dyDescent="0.25">
      <c r="A2141" s="29">
        <v>41171</v>
      </c>
      <c r="B2141" s="31" t="e">
        <v>#N/A</v>
      </c>
    </row>
    <row r="2142" spans="1:2" x14ac:dyDescent="0.25">
      <c r="A2142" s="29">
        <v>41172</v>
      </c>
      <c r="B2142" s="31" t="e">
        <v>#N/A</v>
      </c>
    </row>
    <row r="2143" spans="1:2" x14ac:dyDescent="0.25">
      <c r="A2143" s="29">
        <v>41173</v>
      </c>
      <c r="B2143" s="31" t="e">
        <v>#N/A</v>
      </c>
    </row>
    <row r="2144" spans="1:2" x14ac:dyDescent="0.25">
      <c r="A2144" s="29">
        <v>41176</v>
      </c>
      <c r="B2144" s="31" t="e">
        <v>#N/A</v>
      </c>
    </row>
    <row r="2145" spans="1:2" x14ac:dyDescent="0.25">
      <c r="A2145" s="29">
        <v>41177</v>
      </c>
      <c r="B2145" s="31" t="e">
        <v>#N/A</v>
      </c>
    </row>
    <row r="2146" spans="1:2" x14ac:dyDescent="0.25">
      <c r="A2146" s="29">
        <v>41178</v>
      </c>
      <c r="B2146" s="31" t="e">
        <v>#N/A</v>
      </c>
    </row>
    <row r="2147" spans="1:2" x14ac:dyDescent="0.25">
      <c r="A2147" s="29">
        <v>41179</v>
      </c>
      <c r="B2147" s="31" t="e">
        <v>#N/A</v>
      </c>
    </row>
    <row r="2148" spans="1:2" x14ac:dyDescent="0.25">
      <c r="A2148" s="29">
        <v>41180</v>
      </c>
      <c r="B2148" s="31" t="e">
        <v>#N/A</v>
      </c>
    </row>
    <row r="2149" spans="1:2" x14ac:dyDescent="0.25">
      <c r="A2149" s="29">
        <v>41183</v>
      </c>
      <c r="B2149" s="31" t="e">
        <v>#N/A</v>
      </c>
    </row>
    <row r="2150" spans="1:2" x14ac:dyDescent="0.25">
      <c r="A2150" s="29">
        <v>41184</v>
      </c>
      <c r="B2150" s="31" t="e">
        <v>#N/A</v>
      </c>
    </row>
    <row r="2151" spans="1:2" x14ac:dyDescent="0.25">
      <c r="A2151" s="29">
        <v>41185</v>
      </c>
      <c r="B2151" s="31" t="e">
        <v>#N/A</v>
      </c>
    </row>
    <row r="2152" spans="1:2" x14ac:dyDescent="0.25">
      <c r="A2152" s="29">
        <v>41186</v>
      </c>
      <c r="B2152" s="31" t="e">
        <v>#N/A</v>
      </c>
    </row>
    <row r="2153" spans="1:2" x14ac:dyDescent="0.25">
      <c r="A2153" s="29">
        <v>41187</v>
      </c>
      <c r="B2153" s="31" t="e">
        <v>#N/A</v>
      </c>
    </row>
    <row r="2154" spans="1:2" x14ac:dyDescent="0.25">
      <c r="A2154" s="29">
        <v>41190</v>
      </c>
      <c r="B2154" s="31" t="e">
        <v>#N/A</v>
      </c>
    </row>
    <row r="2155" spans="1:2" x14ac:dyDescent="0.25">
      <c r="A2155" s="29">
        <v>41191</v>
      </c>
      <c r="B2155" s="31" t="e">
        <v>#N/A</v>
      </c>
    </row>
    <row r="2156" spans="1:2" x14ac:dyDescent="0.25">
      <c r="A2156" s="29">
        <v>41192</v>
      </c>
      <c r="B2156" s="31" t="e">
        <v>#N/A</v>
      </c>
    </row>
    <row r="2157" spans="1:2" x14ac:dyDescent="0.25">
      <c r="A2157" s="29">
        <v>41193</v>
      </c>
      <c r="B2157" s="31" t="e">
        <v>#N/A</v>
      </c>
    </row>
    <row r="2158" spans="1:2" x14ac:dyDescent="0.25">
      <c r="A2158" s="29">
        <v>41194</v>
      </c>
      <c r="B2158" s="31" t="e">
        <v>#N/A</v>
      </c>
    </row>
    <row r="2159" spans="1:2" x14ac:dyDescent="0.25">
      <c r="A2159" s="29">
        <v>41197</v>
      </c>
      <c r="B2159" s="31" t="e">
        <v>#N/A</v>
      </c>
    </row>
    <row r="2160" spans="1:2" x14ac:dyDescent="0.25">
      <c r="A2160" s="29">
        <v>41198</v>
      </c>
      <c r="B2160" s="31" t="e">
        <v>#N/A</v>
      </c>
    </row>
    <row r="2161" spans="1:2" x14ac:dyDescent="0.25">
      <c r="A2161" s="29">
        <v>41199</v>
      </c>
      <c r="B2161" s="31" t="e">
        <v>#N/A</v>
      </c>
    </row>
    <row r="2162" spans="1:2" x14ac:dyDescent="0.25">
      <c r="A2162" s="29">
        <v>41200</v>
      </c>
      <c r="B2162" s="31" t="e">
        <v>#N/A</v>
      </c>
    </row>
    <row r="2163" spans="1:2" x14ac:dyDescent="0.25">
      <c r="A2163" s="29">
        <v>41201</v>
      </c>
      <c r="B2163" s="31" t="e">
        <v>#N/A</v>
      </c>
    </row>
    <row r="2164" spans="1:2" x14ac:dyDescent="0.25">
      <c r="A2164" s="29">
        <v>41204</v>
      </c>
      <c r="B2164" s="31" t="e">
        <v>#N/A</v>
      </c>
    </row>
    <row r="2165" spans="1:2" x14ac:dyDescent="0.25">
      <c r="A2165" s="29">
        <v>41205</v>
      </c>
      <c r="B2165" s="31" t="e">
        <v>#N/A</v>
      </c>
    </row>
    <row r="2166" spans="1:2" x14ac:dyDescent="0.25">
      <c r="A2166" s="29">
        <v>41206</v>
      </c>
      <c r="B2166" s="31" t="e">
        <v>#N/A</v>
      </c>
    </row>
    <row r="2167" spans="1:2" x14ac:dyDescent="0.25">
      <c r="A2167" s="29">
        <v>41207</v>
      </c>
      <c r="B2167" s="31" t="e">
        <v>#N/A</v>
      </c>
    </row>
    <row r="2168" spans="1:2" x14ac:dyDescent="0.25">
      <c r="A2168" s="29">
        <v>41208</v>
      </c>
      <c r="B2168" s="31" t="e">
        <v>#N/A</v>
      </c>
    </row>
    <row r="2169" spans="1:2" x14ac:dyDescent="0.25">
      <c r="A2169" s="29">
        <v>41213</v>
      </c>
      <c r="B2169" s="31" t="e">
        <v>#N/A</v>
      </c>
    </row>
    <row r="2170" spans="1:2" x14ac:dyDescent="0.25">
      <c r="A2170" s="29">
        <v>41214</v>
      </c>
      <c r="B2170" s="31" t="e">
        <v>#N/A</v>
      </c>
    </row>
    <row r="2171" spans="1:2" x14ac:dyDescent="0.25">
      <c r="A2171" s="29">
        <v>41215</v>
      </c>
      <c r="B2171" s="31" t="e">
        <v>#N/A</v>
      </c>
    </row>
    <row r="2172" spans="1:2" x14ac:dyDescent="0.25">
      <c r="A2172" s="29">
        <v>41218</v>
      </c>
      <c r="B2172" s="31" t="e">
        <v>#N/A</v>
      </c>
    </row>
    <row r="2173" spans="1:2" x14ac:dyDescent="0.25">
      <c r="A2173" s="29">
        <v>41219</v>
      </c>
      <c r="B2173" s="31" t="e">
        <v>#N/A</v>
      </c>
    </row>
    <row r="2174" spans="1:2" x14ac:dyDescent="0.25">
      <c r="A2174" s="29">
        <v>41220</v>
      </c>
      <c r="B2174" s="31" t="e">
        <v>#N/A</v>
      </c>
    </row>
    <row r="2175" spans="1:2" x14ac:dyDescent="0.25">
      <c r="A2175" s="29">
        <v>41221</v>
      </c>
      <c r="B2175" s="31" t="e">
        <v>#N/A</v>
      </c>
    </row>
    <row r="2176" spans="1:2" x14ac:dyDescent="0.25">
      <c r="A2176" s="29">
        <v>41222</v>
      </c>
      <c r="B2176" s="31" t="e">
        <v>#N/A</v>
      </c>
    </row>
    <row r="2177" spans="1:2" x14ac:dyDescent="0.25">
      <c r="A2177" s="29">
        <v>41225</v>
      </c>
      <c r="B2177" s="31" t="e">
        <v>#N/A</v>
      </c>
    </row>
    <row r="2178" spans="1:2" x14ac:dyDescent="0.25">
      <c r="A2178" s="29">
        <v>41226</v>
      </c>
      <c r="B2178" s="31" t="e">
        <v>#N/A</v>
      </c>
    </row>
    <row r="2179" spans="1:2" x14ac:dyDescent="0.25">
      <c r="A2179" s="29">
        <v>41227</v>
      </c>
      <c r="B2179" s="31" t="e">
        <v>#N/A</v>
      </c>
    </row>
    <row r="2180" spans="1:2" x14ac:dyDescent="0.25">
      <c r="A2180" s="29">
        <v>41228</v>
      </c>
      <c r="B2180" s="31" t="e">
        <v>#N/A</v>
      </c>
    </row>
    <row r="2181" spans="1:2" x14ac:dyDescent="0.25">
      <c r="A2181" s="29">
        <v>41229</v>
      </c>
      <c r="B2181" s="31" t="e">
        <v>#N/A</v>
      </c>
    </row>
    <row r="2182" spans="1:2" x14ac:dyDescent="0.25">
      <c r="A2182" s="29">
        <v>41232</v>
      </c>
      <c r="B2182" s="31" t="e">
        <v>#N/A</v>
      </c>
    </row>
    <row r="2183" spans="1:2" x14ac:dyDescent="0.25">
      <c r="A2183" s="29">
        <v>41233</v>
      </c>
      <c r="B2183" s="31" t="e">
        <v>#N/A</v>
      </c>
    </row>
    <row r="2184" spans="1:2" x14ac:dyDescent="0.25">
      <c r="A2184" s="29">
        <v>41234</v>
      </c>
      <c r="B2184" s="31" t="e">
        <v>#N/A</v>
      </c>
    </row>
    <row r="2185" spans="1:2" x14ac:dyDescent="0.25">
      <c r="A2185" s="29">
        <v>41236</v>
      </c>
      <c r="B2185" s="31" t="e">
        <v>#N/A</v>
      </c>
    </row>
    <row r="2186" spans="1:2" x14ac:dyDescent="0.25">
      <c r="A2186" s="29">
        <v>41239</v>
      </c>
      <c r="B2186" s="31" t="e">
        <v>#N/A</v>
      </c>
    </row>
    <row r="2187" spans="1:2" x14ac:dyDescent="0.25">
      <c r="A2187" s="29">
        <v>41240</v>
      </c>
      <c r="B2187" s="31" t="e">
        <v>#N/A</v>
      </c>
    </row>
    <row r="2188" spans="1:2" x14ac:dyDescent="0.25">
      <c r="A2188" s="29">
        <v>41241</v>
      </c>
      <c r="B2188" s="31" t="e">
        <v>#N/A</v>
      </c>
    </row>
    <row r="2189" spans="1:2" x14ac:dyDescent="0.25">
      <c r="A2189" s="29">
        <v>41242</v>
      </c>
      <c r="B2189" s="31" t="e">
        <v>#N/A</v>
      </c>
    </row>
    <row r="2190" spans="1:2" x14ac:dyDescent="0.25">
      <c r="A2190" s="29">
        <v>41243</v>
      </c>
      <c r="B2190" s="31" t="e">
        <v>#N/A</v>
      </c>
    </row>
    <row r="2191" spans="1:2" x14ac:dyDescent="0.25">
      <c r="A2191" s="29">
        <v>41246</v>
      </c>
      <c r="B2191" s="31" t="e">
        <v>#N/A</v>
      </c>
    </row>
    <row r="2192" spans="1:2" x14ac:dyDescent="0.25">
      <c r="A2192" s="29">
        <v>41247</v>
      </c>
      <c r="B2192" s="31" t="e">
        <v>#N/A</v>
      </c>
    </row>
    <row r="2193" spans="1:2" x14ac:dyDescent="0.25">
      <c r="A2193" s="29">
        <v>41248</v>
      </c>
      <c r="B2193" s="31" t="e">
        <v>#N/A</v>
      </c>
    </row>
    <row r="2194" spans="1:2" x14ac:dyDescent="0.25">
      <c r="A2194" s="29">
        <v>41249</v>
      </c>
      <c r="B2194" s="31" t="e">
        <v>#N/A</v>
      </c>
    </row>
    <row r="2195" spans="1:2" x14ac:dyDescent="0.25">
      <c r="A2195" s="29">
        <v>41250</v>
      </c>
      <c r="B2195" s="31" t="e">
        <v>#N/A</v>
      </c>
    </row>
    <row r="2196" spans="1:2" x14ac:dyDescent="0.25">
      <c r="A2196" s="29">
        <v>41253</v>
      </c>
      <c r="B2196" s="31" t="e">
        <v>#N/A</v>
      </c>
    </row>
    <row r="2197" spans="1:2" x14ac:dyDescent="0.25">
      <c r="A2197" s="29">
        <v>41254</v>
      </c>
      <c r="B2197" s="31" t="e">
        <v>#N/A</v>
      </c>
    </row>
    <row r="2198" spans="1:2" x14ac:dyDescent="0.25">
      <c r="A2198" s="29">
        <v>41255</v>
      </c>
      <c r="B2198" s="31" t="e">
        <v>#N/A</v>
      </c>
    </row>
    <row r="2199" spans="1:2" x14ac:dyDescent="0.25">
      <c r="A2199" s="29">
        <v>41256</v>
      </c>
      <c r="B2199" s="31" t="e">
        <v>#N/A</v>
      </c>
    </row>
    <row r="2200" spans="1:2" x14ac:dyDescent="0.25">
      <c r="A2200" s="29">
        <v>41257</v>
      </c>
      <c r="B2200" s="31" t="e">
        <v>#N/A</v>
      </c>
    </row>
    <row r="2201" spans="1:2" x14ac:dyDescent="0.25">
      <c r="A2201" s="29">
        <v>41260</v>
      </c>
      <c r="B2201" s="31" t="e">
        <v>#N/A</v>
      </c>
    </row>
    <row r="2202" spans="1:2" x14ac:dyDescent="0.25">
      <c r="A2202" s="29">
        <v>41261</v>
      </c>
      <c r="B2202" s="31" t="e">
        <v>#N/A</v>
      </c>
    </row>
    <row r="2203" spans="1:2" x14ac:dyDescent="0.25">
      <c r="A2203" s="29">
        <v>41262</v>
      </c>
      <c r="B2203" s="31" t="e">
        <v>#N/A</v>
      </c>
    </row>
    <row r="2204" spans="1:2" x14ac:dyDescent="0.25">
      <c r="A2204" s="29">
        <v>41263</v>
      </c>
      <c r="B2204" s="31" t="e">
        <v>#N/A</v>
      </c>
    </row>
    <row r="2205" spans="1:2" x14ac:dyDescent="0.25">
      <c r="A2205" s="29">
        <v>41264</v>
      </c>
      <c r="B2205" s="31" t="e">
        <v>#N/A</v>
      </c>
    </row>
    <row r="2206" spans="1:2" x14ac:dyDescent="0.25">
      <c r="A2206" s="29">
        <v>41267</v>
      </c>
      <c r="B2206" s="31" t="e">
        <v>#N/A</v>
      </c>
    </row>
    <row r="2207" spans="1:2" x14ac:dyDescent="0.25">
      <c r="A2207" s="29">
        <v>41269</v>
      </c>
      <c r="B2207" s="31" t="e">
        <v>#N/A</v>
      </c>
    </row>
    <row r="2208" spans="1:2" x14ac:dyDescent="0.25">
      <c r="A2208" s="29">
        <v>41270</v>
      </c>
      <c r="B2208" s="31" t="e">
        <v>#N/A</v>
      </c>
    </row>
    <row r="2209" spans="1:2" x14ac:dyDescent="0.25">
      <c r="A2209" s="29">
        <v>41271</v>
      </c>
      <c r="B2209" s="31" t="e">
        <v>#N/A</v>
      </c>
    </row>
    <row r="2210" spans="1:2" x14ac:dyDescent="0.25">
      <c r="A2210" s="29">
        <v>41274</v>
      </c>
      <c r="B2210" s="31" t="e">
        <v>#N/A</v>
      </c>
    </row>
    <row r="2211" spans="1:2" x14ac:dyDescent="0.25">
      <c r="A2211" s="29">
        <v>41276</v>
      </c>
      <c r="B2211" s="31" t="e">
        <v>#N/A</v>
      </c>
    </row>
    <row r="2212" spans="1:2" x14ac:dyDescent="0.25">
      <c r="A2212" s="29">
        <v>41277</v>
      </c>
      <c r="B2212" s="31" t="e">
        <v>#N/A</v>
      </c>
    </row>
    <row r="2213" spans="1:2" x14ac:dyDescent="0.25">
      <c r="A2213" s="29">
        <v>41278</v>
      </c>
      <c r="B2213" s="31" t="e">
        <v>#N/A</v>
      </c>
    </row>
    <row r="2214" spans="1:2" x14ac:dyDescent="0.25">
      <c r="A2214" s="29">
        <v>41281</v>
      </c>
      <c r="B2214" s="31" t="e">
        <v>#N/A</v>
      </c>
    </row>
    <row r="2215" spans="1:2" x14ac:dyDescent="0.25">
      <c r="A2215" s="29">
        <v>41282</v>
      </c>
      <c r="B2215" s="31" t="e">
        <v>#N/A</v>
      </c>
    </row>
    <row r="2216" spans="1:2" x14ac:dyDescent="0.25">
      <c r="A2216" s="29">
        <v>41283</v>
      </c>
      <c r="B2216" s="31" t="e">
        <v>#N/A</v>
      </c>
    </row>
    <row r="2217" spans="1:2" x14ac:dyDescent="0.25">
      <c r="A2217" s="29">
        <v>41284</v>
      </c>
      <c r="B2217" s="31" t="e">
        <v>#N/A</v>
      </c>
    </row>
    <row r="2218" spans="1:2" x14ac:dyDescent="0.25">
      <c r="A2218" s="29">
        <v>41285</v>
      </c>
      <c r="B2218" s="31" t="e">
        <v>#N/A</v>
      </c>
    </row>
    <row r="2219" spans="1:2" x14ac:dyDescent="0.25">
      <c r="A2219" s="29">
        <v>41288</v>
      </c>
      <c r="B2219" s="31" t="e">
        <v>#N/A</v>
      </c>
    </row>
    <row r="2220" spans="1:2" x14ac:dyDescent="0.25">
      <c r="A2220" s="29">
        <v>41289</v>
      </c>
      <c r="B2220" s="31" t="e">
        <v>#N/A</v>
      </c>
    </row>
    <row r="2221" spans="1:2" x14ac:dyDescent="0.25">
      <c r="A2221" s="29">
        <v>41290</v>
      </c>
      <c r="B2221" s="31" t="e">
        <v>#N/A</v>
      </c>
    </row>
    <row r="2222" spans="1:2" x14ac:dyDescent="0.25">
      <c r="A2222" s="29">
        <v>41291</v>
      </c>
      <c r="B2222" s="31" t="e">
        <v>#N/A</v>
      </c>
    </row>
    <row r="2223" spans="1:2" x14ac:dyDescent="0.25">
      <c r="A2223" s="29">
        <v>41292</v>
      </c>
      <c r="B2223" s="31" t="e">
        <v>#N/A</v>
      </c>
    </row>
    <row r="2224" spans="1:2" x14ac:dyDescent="0.25">
      <c r="A2224" s="29">
        <v>41296</v>
      </c>
      <c r="B2224" s="31" t="e">
        <v>#N/A</v>
      </c>
    </row>
    <row r="2225" spans="1:2" x14ac:dyDescent="0.25">
      <c r="A2225" s="29">
        <v>41297</v>
      </c>
      <c r="B2225" s="31" t="e">
        <v>#N/A</v>
      </c>
    </row>
    <row r="2226" spans="1:2" x14ac:dyDescent="0.25">
      <c r="A2226" s="29">
        <v>41298</v>
      </c>
      <c r="B2226" s="31" t="e">
        <v>#N/A</v>
      </c>
    </row>
    <row r="2227" spans="1:2" x14ac:dyDescent="0.25">
      <c r="A2227" s="29">
        <v>41299</v>
      </c>
      <c r="B2227" s="31" t="e">
        <v>#N/A</v>
      </c>
    </row>
    <row r="2228" spans="1:2" x14ac:dyDescent="0.25">
      <c r="A2228" s="29">
        <v>41302</v>
      </c>
      <c r="B2228" s="31" t="e">
        <v>#N/A</v>
      </c>
    </row>
    <row r="2229" spans="1:2" x14ac:dyDescent="0.25">
      <c r="A2229" s="29">
        <v>41303</v>
      </c>
      <c r="B2229" s="31" t="e">
        <v>#N/A</v>
      </c>
    </row>
    <row r="2230" spans="1:2" x14ac:dyDescent="0.25">
      <c r="A2230" s="29">
        <v>41304</v>
      </c>
      <c r="B2230" s="31" t="e">
        <v>#N/A</v>
      </c>
    </row>
    <row r="2231" spans="1:2" x14ac:dyDescent="0.25">
      <c r="A2231" s="29">
        <v>41305</v>
      </c>
      <c r="B2231" s="31" t="e">
        <v>#N/A</v>
      </c>
    </row>
    <row r="2232" spans="1:2" x14ac:dyDescent="0.25">
      <c r="A2232" s="29">
        <v>41306</v>
      </c>
      <c r="B2232" s="31" t="e">
        <v>#N/A</v>
      </c>
    </row>
    <row r="2233" spans="1:2" x14ac:dyDescent="0.25">
      <c r="A2233" s="29">
        <v>41309</v>
      </c>
      <c r="B2233" s="31" t="e">
        <v>#N/A</v>
      </c>
    </row>
    <row r="2234" spans="1:2" x14ac:dyDescent="0.25">
      <c r="A2234" s="29">
        <v>41310</v>
      </c>
      <c r="B2234" s="31" t="e">
        <v>#N/A</v>
      </c>
    </row>
    <row r="2235" spans="1:2" x14ac:dyDescent="0.25">
      <c r="A2235" s="29">
        <v>41311</v>
      </c>
      <c r="B2235" s="31" t="e">
        <v>#N/A</v>
      </c>
    </row>
    <row r="2236" spans="1:2" x14ac:dyDescent="0.25">
      <c r="A2236" s="29">
        <v>41312</v>
      </c>
      <c r="B2236" s="31">
        <v>-7.7332417294874167E-3</v>
      </c>
    </row>
    <row r="2237" spans="1:2" x14ac:dyDescent="0.25">
      <c r="A2237" s="29">
        <v>41313</v>
      </c>
      <c r="B2237" s="31">
        <v>-7.7946080562505404E-3</v>
      </c>
    </row>
    <row r="2238" spans="1:2" x14ac:dyDescent="0.25">
      <c r="A2238" s="29">
        <v>41316</v>
      </c>
      <c r="B2238" s="31">
        <v>-7.8075706442585213E-3</v>
      </c>
    </row>
    <row r="2239" spans="1:2" x14ac:dyDescent="0.25">
      <c r="A2239" s="29">
        <v>41317</v>
      </c>
      <c r="B2239" s="31">
        <v>-7.9077336064203863E-3</v>
      </c>
    </row>
    <row r="2240" spans="1:2" x14ac:dyDescent="0.25">
      <c r="A2240" s="29">
        <v>41318</v>
      </c>
      <c r="B2240" s="31">
        <v>-7.9907541859217668E-3</v>
      </c>
    </row>
    <row r="2241" spans="1:2" x14ac:dyDescent="0.25">
      <c r="A2241" s="29">
        <v>41319</v>
      </c>
      <c r="B2241" s="31">
        <v>-8.0779015320880942E-3</v>
      </c>
    </row>
    <row r="2242" spans="1:2" x14ac:dyDescent="0.25">
      <c r="A2242" s="29">
        <v>41320</v>
      </c>
      <c r="B2242" s="31">
        <v>-8.1359597994089539E-3</v>
      </c>
    </row>
    <row r="2243" spans="1:2" x14ac:dyDescent="0.25">
      <c r="A2243" s="29">
        <v>41324</v>
      </c>
      <c r="B2243" s="31">
        <v>-8.2444539016915952E-3</v>
      </c>
    </row>
    <row r="2244" spans="1:2" x14ac:dyDescent="0.25">
      <c r="A2244" s="29">
        <v>41325</v>
      </c>
      <c r="B2244" s="31">
        <v>-8.3641911353847798E-3</v>
      </c>
    </row>
    <row r="2245" spans="1:2" x14ac:dyDescent="0.25">
      <c r="A2245" s="29">
        <v>41326</v>
      </c>
      <c r="B2245" s="31">
        <v>-8.4241358056811322E-3</v>
      </c>
    </row>
    <row r="2246" spans="1:2" x14ac:dyDescent="0.25">
      <c r="A2246" s="29">
        <v>41327</v>
      </c>
      <c r="B2246" s="31">
        <v>-8.6439245820851829E-3</v>
      </c>
    </row>
    <row r="2247" spans="1:2" x14ac:dyDescent="0.25">
      <c r="A2247" s="29">
        <v>41330</v>
      </c>
      <c r="B2247" s="31">
        <v>-9.016423674671814E-3</v>
      </c>
    </row>
    <row r="2248" spans="1:2" x14ac:dyDescent="0.25">
      <c r="A2248" s="29">
        <v>41331</v>
      </c>
      <c r="B2248" s="31">
        <v>-9.1471973574497323E-3</v>
      </c>
    </row>
    <row r="2249" spans="1:2" x14ac:dyDescent="0.25">
      <c r="A2249" s="29">
        <v>41332</v>
      </c>
      <c r="B2249" s="31">
        <v>-9.2947663405594794E-3</v>
      </c>
    </row>
    <row r="2250" spans="1:2" x14ac:dyDescent="0.25">
      <c r="A2250" s="29">
        <v>41333</v>
      </c>
      <c r="B2250" s="31">
        <v>-9.8356218435899923E-3</v>
      </c>
    </row>
    <row r="2251" spans="1:2" x14ac:dyDescent="0.25">
      <c r="A2251" s="29">
        <v>41334</v>
      </c>
      <c r="B2251" s="31">
        <v>-9.9042193465479489E-3</v>
      </c>
    </row>
    <row r="2252" spans="1:2" x14ac:dyDescent="0.25">
      <c r="A2252" s="29">
        <v>41337</v>
      </c>
      <c r="B2252" s="31">
        <v>-1.0344096001873471E-2</v>
      </c>
    </row>
    <row r="2253" spans="1:2" x14ac:dyDescent="0.25">
      <c r="A2253" s="29">
        <v>41338</v>
      </c>
      <c r="B2253" s="31">
        <v>-1.0429836493113132E-2</v>
      </c>
    </row>
    <row r="2254" spans="1:2" x14ac:dyDescent="0.25">
      <c r="A2254" s="29">
        <v>41339</v>
      </c>
      <c r="B2254" s="31">
        <v>-1.0516492572125169E-2</v>
      </c>
    </row>
    <row r="2255" spans="1:2" x14ac:dyDescent="0.25">
      <c r="A2255" s="29">
        <v>41340</v>
      </c>
      <c r="B2255" s="31">
        <v>-1.0475094341671931E-2</v>
      </c>
    </row>
    <row r="2256" spans="1:2" x14ac:dyDescent="0.25">
      <c r="A2256" s="29">
        <v>41341</v>
      </c>
      <c r="B2256" s="31">
        <v>-1.0476576878918453E-2</v>
      </c>
    </row>
    <row r="2257" spans="1:2" x14ac:dyDescent="0.25">
      <c r="A2257" s="29">
        <v>41344</v>
      </c>
      <c r="B2257" s="31">
        <v>-1.0341997580514795E-2</v>
      </c>
    </row>
    <row r="2258" spans="1:2" x14ac:dyDescent="0.25">
      <c r="A2258" s="29">
        <v>41345</v>
      </c>
      <c r="B2258" s="31">
        <v>-1.0522158834778805E-2</v>
      </c>
    </row>
    <row r="2259" spans="1:2" x14ac:dyDescent="0.25">
      <c r="A2259" s="29">
        <v>41346</v>
      </c>
      <c r="B2259" s="31">
        <v>-1.0584222104671248E-2</v>
      </c>
    </row>
    <row r="2260" spans="1:2" x14ac:dyDescent="0.25">
      <c r="A2260" s="29">
        <v>41347</v>
      </c>
      <c r="B2260" s="31">
        <v>-1.0583697661807334E-2</v>
      </c>
    </row>
    <row r="2261" spans="1:2" x14ac:dyDescent="0.25">
      <c r="A2261" s="29">
        <v>41348</v>
      </c>
      <c r="B2261" s="31">
        <v>-1.0711396596632117E-2</v>
      </c>
    </row>
    <row r="2262" spans="1:2" x14ac:dyDescent="0.25">
      <c r="A2262" s="29">
        <v>41351</v>
      </c>
      <c r="B2262" s="31">
        <v>-1.0643469123989835E-2</v>
      </c>
    </row>
    <row r="2263" spans="1:2" x14ac:dyDescent="0.25">
      <c r="A2263" s="29">
        <v>41352</v>
      </c>
      <c r="B2263" s="31">
        <v>-1.0638449302596498E-2</v>
      </c>
    </row>
    <row r="2264" spans="1:2" x14ac:dyDescent="0.25">
      <c r="A2264" s="29">
        <v>41353</v>
      </c>
      <c r="B2264" s="31">
        <v>-1.0817228392853817E-2</v>
      </c>
    </row>
    <row r="2265" spans="1:2" x14ac:dyDescent="0.25">
      <c r="A2265" s="29">
        <v>41354</v>
      </c>
      <c r="B2265" s="31">
        <v>-1.0914684591847967E-2</v>
      </c>
    </row>
    <row r="2266" spans="1:2" x14ac:dyDescent="0.25">
      <c r="A2266" s="29">
        <v>41355</v>
      </c>
      <c r="B2266" s="31">
        <v>-1.0981606642170183E-2</v>
      </c>
    </row>
    <row r="2267" spans="1:2" x14ac:dyDescent="0.25">
      <c r="A2267" s="29">
        <v>41358</v>
      </c>
      <c r="B2267" s="31">
        <v>-1.1090668500169043E-2</v>
      </c>
    </row>
    <row r="2268" spans="1:2" x14ac:dyDescent="0.25">
      <c r="A2268" s="29">
        <v>41359</v>
      </c>
      <c r="B2268" s="31">
        <v>-1.1139268077691056E-2</v>
      </c>
    </row>
    <row r="2269" spans="1:2" x14ac:dyDescent="0.25">
      <c r="A2269" s="29">
        <v>41360</v>
      </c>
      <c r="B2269" s="31">
        <v>-1.1281530725379851E-2</v>
      </c>
    </row>
    <row r="2270" spans="1:2" x14ac:dyDescent="0.25">
      <c r="A2270" s="29">
        <v>41361</v>
      </c>
      <c r="B2270" s="31">
        <v>-1.1375563367999275E-2</v>
      </c>
    </row>
    <row r="2271" spans="1:2" x14ac:dyDescent="0.25">
      <c r="A2271" s="29">
        <v>41365</v>
      </c>
      <c r="B2271" s="31">
        <v>-1.1554684103886048E-2</v>
      </c>
    </row>
    <row r="2272" spans="1:2" x14ac:dyDescent="0.25">
      <c r="A2272" s="29">
        <v>41366</v>
      </c>
      <c r="B2272" s="31">
        <v>-1.1747926478117621E-2</v>
      </c>
    </row>
    <row r="2273" spans="1:2" x14ac:dyDescent="0.25">
      <c r="A2273" s="29">
        <v>41367</v>
      </c>
      <c r="B2273" s="31">
        <v>-1.2032229916277837E-2</v>
      </c>
    </row>
    <row r="2274" spans="1:2" x14ac:dyDescent="0.25">
      <c r="A2274" s="29">
        <v>41368</v>
      </c>
      <c r="B2274" s="31">
        <v>-1.2096727217032921E-2</v>
      </c>
    </row>
    <row r="2275" spans="1:2" x14ac:dyDescent="0.25">
      <c r="A2275" s="29">
        <v>41369</v>
      </c>
      <c r="B2275" s="31">
        <v>-1.2186960786114587E-2</v>
      </c>
    </row>
    <row r="2276" spans="1:2" x14ac:dyDescent="0.25">
      <c r="A2276" s="29">
        <v>41372</v>
      </c>
      <c r="B2276" s="31">
        <v>-1.2326305844211349E-2</v>
      </c>
    </row>
    <row r="2277" spans="1:2" x14ac:dyDescent="0.25">
      <c r="A2277" s="29">
        <v>41373</v>
      </c>
      <c r="B2277" s="31">
        <v>-1.2459699261878954E-2</v>
      </c>
    </row>
    <row r="2278" spans="1:2" x14ac:dyDescent="0.25">
      <c r="A2278" s="29">
        <v>41374</v>
      </c>
      <c r="B2278" s="31">
        <v>-1.2545993340823958E-2</v>
      </c>
    </row>
    <row r="2279" spans="1:2" x14ac:dyDescent="0.25">
      <c r="A2279" s="29">
        <v>41375</v>
      </c>
      <c r="B2279" s="31">
        <v>-1.2635284675805769E-2</v>
      </c>
    </row>
    <row r="2280" spans="1:2" x14ac:dyDescent="0.25">
      <c r="A2280" s="29">
        <v>41376</v>
      </c>
      <c r="B2280" s="31">
        <v>-1.2499497133696802E-2</v>
      </c>
    </row>
    <row r="2281" spans="1:2" x14ac:dyDescent="0.25">
      <c r="A2281" s="29">
        <v>41379</v>
      </c>
      <c r="B2281" s="31">
        <v>-1.3173220949305842E-2</v>
      </c>
    </row>
    <row r="2282" spans="1:2" x14ac:dyDescent="0.25">
      <c r="A2282" s="29">
        <v>41380</v>
      </c>
      <c r="B2282" s="31">
        <v>-1.4472375025197826E-2</v>
      </c>
    </row>
    <row r="2283" spans="1:2" x14ac:dyDescent="0.25">
      <c r="A2283" s="29">
        <v>41381</v>
      </c>
      <c r="B2283" s="31">
        <v>-1.3567323673896903E-2</v>
      </c>
    </row>
    <row r="2284" spans="1:2" x14ac:dyDescent="0.25">
      <c r="A2284" s="29">
        <v>41382</v>
      </c>
      <c r="B2284" s="31">
        <v>-1.3053650921234117E-2</v>
      </c>
    </row>
    <row r="2285" spans="1:2" x14ac:dyDescent="0.25">
      <c r="A2285" s="29">
        <v>41383</v>
      </c>
      <c r="B2285" s="31">
        <v>-1.3457282205470378E-2</v>
      </c>
    </row>
    <row r="2286" spans="1:2" x14ac:dyDescent="0.25">
      <c r="A2286" s="29">
        <v>41386</v>
      </c>
      <c r="B2286" s="31">
        <v>-1.3584938310222117E-2</v>
      </c>
    </row>
    <row r="2287" spans="1:2" x14ac:dyDescent="0.25">
      <c r="A2287" s="29">
        <v>41387</v>
      </c>
      <c r="B2287" s="31">
        <v>-1.3416572637484081E-2</v>
      </c>
    </row>
    <row r="2288" spans="1:2" x14ac:dyDescent="0.25">
      <c r="A2288" s="29">
        <v>41388</v>
      </c>
      <c r="B2288" s="31">
        <v>-1.3508794190403184E-2</v>
      </c>
    </row>
    <row r="2289" spans="1:2" x14ac:dyDescent="0.25">
      <c r="A2289" s="29">
        <v>41389</v>
      </c>
      <c r="B2289" s="31">
        <v>-1.3590116517733009E-2</v>
      </c>
    </row>
    <row r="2290" spans="1:2" x14ac:dyDescent="0.25">
      <c r="A2290" s="29">
        <v>41390</v>
      </c>
      <c r="B2290" s="31">
        <v>-1.3623062939991382E-2</v>
      </c>
    </row>
    <row r="2291" spans="1:2" x14ac:dyDescent="0.25">
      <c r="A2291" s="29">
        <v>41393</v>
      </c>
      <c r="B2291" s="31">
        <v>-1.3640992697247833E-2</v>
      </c>
    </row>
    <row r="2292" spans="1:2" x14ac:dyDescent="0.25">
      <c r="A2292" s="29">
        <v>41394</v>
      </c>
      <c r="B2292" s="31">
        <v>-1.3632598562718701E-2</v>
      </c>
    </row>
    <row r="2293" spans="1:2" x14ac:dyDescent="0.25">
      <c r="A2293" s="29">
        <v>41395</v>
      </c>
      <c r="B2293" s="31">
        <v>-1.3663809488334455E-2</v>
      </c>
    </row>
    <row r="2294" spans="1:2" x14ac:dyDescent="0.25">
      <c r="A2294" s="29">
        <v>41396</v>
      </c>
      <c r="B2294" s="31">
        <v>-1.3525935327586058E-2</v>
      </c>
    </row>
    <row r="2295" spans="1:2" x14ac:dyDescent="0.25">
      <c r="A2295" s="29">
        <v>41397</v>
      </c>
      <c r="B2295" s="31">
        <v>-1.3522388948824737E-2</v>
      </c>
    </row>
    <row r="2296" spans="1:2" x14ac:dyDescent="0.25">
      <c r="A2296" s="29">
        <v>41400</v>
      </c>
      <c r="B2296" s="31">
        <v>-1.3570556519603816E-2</v>
      </c>
    </row>
    <row r="2297" spans="1:2" x14ac:dyDescent="0.25">
      <c r="A2297" s="29">
        <v>41401</v>
      </c>
      <c r="B2297" s="31">
        <v>-1.3600448049800762E-2</v>
      </c>
    </row>
    <row r="2298" spans="1:2" x14ac:dyDescent="0.25">
      <c r="A2298" s="29">
        <v>41402</v>
      </c>
      <c r="B2298" s="31">
        <v>-1.3635410524614588E-2</v>
      </c>
    </row>
    <row r="2299" spans="1:2" x14ac:dyDescent="0.25">
      <c r="A2299" s="29">
        <v>41403</v>
      </c>
      <c r="B2299" s="31">
        <v>-1.362375891856682E-2</v>
      </c>
    </row>
    <row r="2300" spans="1:2" x14ac:dyDescent="0.25">
      <c r="A2300" s="29">
        <v>41404</v>
      </c>
      <c r="B2300" s="31">
        <v>-1.3681913089084508E-2</v>
      </c>
    </row>
    <row r="2301" spans="1:2" x14ac:dyDescent="0.25">
      <c r="A2301" s="29">
        <v>41407</v>
      </c>
      <c r="B2301" s="31">
        <v>-1.3675073396210213E-2</v>
      </c>
    </row>
    <row r="2302" spans="1:2" x14ac:dyDescent="0.25">
      <c r="A2302" s="29">
        <v>41408</v>
      </c>
      <c r="B2302" s="31">
        <v>-1.3686745860284288E-2</v>
      </c>
    </row>
    <row r="2303" spans="1:2" x14ac:dyDescent="0.25">
      <c r="A2303" s="29">
        <v>41409</v>
      </c>
      <c r="B2303" s="31">
        <v>-1.3716915561193255E-2</v>
      </c>
    </row>
    <row r="2304" spans="1:2" x14ac:dyDescent="0.25">
      <c r="A2304" s="29">
        <v>41410</v>
      </c>
      <c r="B2304" s="31">
        <v>-1.3738041717237914E-2</v>
      </c>
    </row>
    <row r="2305" spans="1:2" x14ac:dyDescent="0.25">
      <c r="A2305" s="29">
        <v>41411</v>
      </c>
      <c r="B2305" s="31">
        <v>-1.3835085566128447E-2</v>
      </c>
    </row>
    <row r="2306" spans="1:2" x14ac:dyDescent="0.25">
      <c r="A2306" s="29">
        <v>41414</v>
      </c>
      <c r="B2306" s="31">
        <v>-1.3864065035538498E-2</v>
      </c>
    </row>
    <row r="2307" spans="1:2" x14ac:dyDescent="0.25">
      <c r="A2307" s="29">
        <v>41415</v>
      </c>
      <c r="B2307" s="31">
        <v>-1.3871695838044484E-2</v>
      </c>
    </row>
    <row r="2308" spans="1:2" x14ac:dyDescent="0.25">
      <c r="A2308" s="29">
        <v>41416</v>
      </c>
      <c r="B2308" s="31">
        <v>-1.3895918722357403E-2</v>
      </c>
    </row>
    <row r="2309" spans="1:2" x14ac:dyDescent="0.25">
      <c r="A2309" s="29">
        <v>41417</v>
      </c>
      <c r="B2309" s="31">
        <v>-1.3950018200482694E-2</v>
      </c>
    </row>
    <row r="2310" spans="1:2" x14ac:dyDescent="0.25">
      <c r="A2310" s="29">
        <v>41418</v>
      </c>
      <c r="B2310" s="31">
        <v>-1.3948036486439497E-2</v>
      </c>
    </row>
    <row r="2311" spans="1:2" x14ac:dyDescent="0.25">
      <c r="A2311" s="29">
        <v>41422</v>
      </c>
      <c r="B2311" s="31">
        <v>-1.397776050872368E-2</v>
      </c>
    </row>
    <row r="2312" spans="1:2" x14ac:dyDescent="0.25">
      <c r="A2312" s="29">
        <v>41423</v>
      </c>
      <c r="B2312" s="31">
        <v>-1.4143913084802118E-2</v>
      </c>
    </row>
    <row r="2313" spans="1:2" x14ac:dyDescent="0.25">
      <c r="A2313" s="29">
        <v>41424</v>
      </c>
      <c r="B2313" s="31">
        <v>-1.4040136478748688E-2</v>
      </c>
    </row>
    <row r="2314" spans="1:2" x14ac:dyDescent="0.25">
      <c r="A2314" s="29">
        <v>41425</v>
      </c>
      <c r="B2314" s="31">
        <v>-1.3953362381923462E-2</v>
      </c>
    </row>
    <row r="2315" spans="1:2" x14ac:dyDescent="0.25">
      <c r="A2315" s="29">
        <v>41428</v>
      </c>
      <c r="B2315" s="31">
        <v>-1.3967668280069234E-2</v>
      </c>
    </row>
    <row r="2316" spans="1:2" x14ac:dyDescent="0.25">
      <c r="A2316" s="29">
        <v>41429</v>
      </c>
      <c r="B2316" s="31">
        <v>-1.3961079585848024E-2</v>
      </c>
    </row>
    <row r="2317" spans="1:2" x14ac:dyDescent="0.25">
      <c r="A2317" s="29">
        <v>41430</v>
      </c>
      <c r="B2317" s="31">
        <v>-1.3949982170893493E-2</v>
      </c>
    </row>
    <row r="2318" spans="1:2" x14ac:dyDescent="0.25">
      <c r="A2318" s="29">
        <v>41431</v>
      </c>
      <c r="B2318" s="31">
        <v>-1.4021060471592239E-2</v>
      </c>
    </row>
    <row r="2319" spans="1:2" x14ac:dyDescent="0.25">
      <c r="A2319" s="29">
        <v>41432</v>
      </c>
      <c r="B2319" s="31">
        <v>-1.3937832599792643E-2</v>
      </c>
    </row>
    <row r="2320" spans="1:2" x14ac:dyDescent="0.25">
      <c r="A2320" s="29">
        <v>41435</v>
      </c>
      <c r="B2320" s="31">
        <v>-1.3949380075731654E-2</v>
      </c>
    </row>
    <row r="2321" spans="1:2" x14ac:dyDescent="0.25">
      <c r="A2321" s="29">
        <v>41436</v>
      </c>
      <c r="B2321" s="31">
        <v>-1.3833689838209318E-2</v>
      </c>
    </row>
    <row r="2322" spans="1:2" x14ac:dyDescent="0.25">
      <c r="A2322" s="29">
        <v>41437</v>
      </c>
      <c r="B2322" s="31">
        <v>-1.3744173166528428E-2</v>
      </c>
    </row>
    <row r="2323" spans="1:2" x14ac:dyDescent="0.25">
      <c r="A2323" s="29">
        <v>41438</v>
      </c>
      <c r="B2323" s="31">
        <v>-1.3712829007643701E-2</v>
      </c>
    </row>
    <row r="2324" spans="1:2" x14ac:dyDescent="0.25">
      <c r="A2324" s="29">
        <v>41439</v>
      </c>
      <c r="B2324" s="31">
        <v>-1.3587315993550897E-2</v>
      </c>
    </row>
    <row r="2325" spans="1:2" x14ac:dyDescent="0.25">
      <c r="A2325" s="29">
        <v>41442</v>
      </c>
      <c r="B2325" s="31">
        <v>-1.3701463010475035E-2</v>
      </c>
    </row>
    <row r="2326" spans="1:2" x14ac:dyDescent="0.25">
      <c r="A2326" s="29">
        <v>41443</v>
      </c>
      <c r="B2326" s="31">
        <v>-1.3642284803148996E-2</v>
      </c>
    </row>
    <row r="2327" spans="1:2" x14ac:dyDescent="0.25">
      <c r="A2327" s="29">
        <v>41444</v>
      </c>
      <c r="B2327" s="31">
        <v>-1.356007870612197E-2</v>
      </c>
    </row>
    <row r="2328" spans="1:2" x14ac:dyDescent="0.25">
      <c r="A2328" s="29">
        <v>41445</v>
      </c>
      <c r="B2328" s="31">
        <v>-1.3967721744456485E-2</v>
      </c>
    </row>
    <row r="2329" spans="1:2" x14ac:dyDescent="0.25">
      <c r="A2329" s="29">
        <v>41446</v>
      </c>
      <c r="B2329" s="31">
        <v>-1.3879638730737831E-2</v>
      </c>
    </row>
    <row r="2330" spans="1:2" x14ac:dyDescent="0.25">
      <c r="A2330" s="29">
        <v>41449</v>
      </c>
      <c r="B2330" s="31">
        <v>-1.3889347398331142E-2</v>
      </c>
    </row>
    <row r="2331" spans="1:2" x14ac:dyDescent="0.25">
      <c r="A2331" s="29">
        <v>41450</v>
      </c>
      <c r="B2331" s="31">
        <v>-1.3704964408773113E-2</v>
      </c>
    </row>
    <row r="2332" spans="1:2" x14ac:dyDescent="0.25">
      <c r="A2332" s="29">
        <v>41451</v>
      </c>
      <c r="B2332" s="31">
        <v>-1.3636957320766641E-2</v>
      </c>
    </row>
    <row r="2333" spans="1:2" x14ac:dyDescent="0.25">
      <c r="A2333" s="29">
        <v>41452</v>
      </c>
      <c r="B2333" s="31">
        <v>-1.3501373323234644E-2</v>
      </c>
    </row>
    <row r="2334" spans="1:2" x14ac:dyDescent="0.25">
      <c r="A2334" s="29">
        <v>41453</v>
      </c>
      <c r="B2334" s="31">
        <v>-1.3538586961090671E-2</v>
      </c>
    </row>
    <row r="2335" spans="1:2" x14ac:dyDescent="0.25">
      <c r="A2335" s="29">
        <v>41456</v>
      </c>
      <c r="B2335" s="31">
        <v>-1.3360240463385575E-2</v>
      </c>
    </row>
    <row r="2336" spans="1:2" x14ac:dyDescent="0.25">
      <c r="A2336" s="29">
        <v>41457</v>
      </c>
      <c r="B2336" s="31">
        <v>-1.3432437400430652E-2</v>
      </c>
    </row>
    <row r="2337" spans="1:2" x14ac:dyDescent="0.25">
      <c r="A2337" s="29">
        <v>41458</v>
      </c>
      <c r="B2337" s="31">
        <v>-1.3343971587349901E-2</v>
      </c>
    </row>
    <row r="2338" spans="1:2" x14ac:dyDescent="0.25">
      <c r="A2338" s="29">
        <v>41460</v>
      </c>
      <c r="B2338" s="31">
        <v>-1.2797942335616486E-2</v>
      </c>
    </row>
    <row r="2339" spans="1:2" x14ac:dyDescent="0.25">
      <c r="A2339" s="29">
        <v>41463</v>
      </c>
      <c r="B2339" s="31">
        <v>-1.2428192122869941E-2</v>
      </c>
    </row>
    <row r="2340" spans="1:2" x14ac:dyDescent="0.25">
      <c r="A2340" s="29">
        <v>41464</v>
      </c>
      <c r="B2340" s="31">
        <v>-1.2519294981162221E-2</v>
      </c>
    </row>
    <row r="2341" spans="1:2" x14ac:dyDescent="0.25">
      <c r="A2341" s="29">
        <v>41465</v>
      </c>
      <c r="B2341" s="31">
        <v>-1.2539477532882204E-2</v>
      </c>
    </row>
    <row r="2342" spans="1:2" x14ac:dyDescent="0.25">
      <c r="A2342" s="29">
        <v>41466</v>
      </c>
      <c r="B2342" s="31">
        <v>-1.2513653246231327E-2</v>
      </c>
    </row>
    <row r="2343" spans="1:2" x14ac:dyDescent="0.25">
      <c r="A2343" s="29">
        <v>41467</v>
      </c>
      <c r="B2343" s="31">
        <v>-1.250780325760914E-2</v>
      </c>
    </row>
    <row r="2344" spans="1:2" x14ac:dyDescent="0.25">
      <c r="A2344" s="29">
        <v>41470</v>
      </c>
      <c r="B2344" s="31">
        <v>-1.2483814803468385E-2</v>
      </c>
    </row>
    <row r="2345" spans="1:2" x14ac:dyDescent="0.25">
      <c r="A2345" s="29">
        <v>41471</v>
      </c>
      <c r="B2345" s="31">
        <v>-1.2529971934870598E-2</v>
      </c>
    </row>
    <row r="2346" spans="1:2" x14ac:dyDescent="0.25">
      <c r="A2346" s="29">
        <v>41472</v>
      </c>
      <c r="B2346" s="31">
        <v>-1.2498850963199359E-2</v>
      </c>
    </row>
    <row r="2347" spans="1:2" x14ac:dyDescent="0.25">
      <c r="A2347" s="29">
        <v>41473</v>
      </c>
      <c r="B2347" s="31">
        <v>-1.2442318405158082E-2</v>
      </c>
    </row>
    <row r="2348" spans="1:2" x14ac:dyDescent="0.25">
      <c r="A2348" s="29">
        <v>41474</v>
      </c>
      <c r="B2348" s="31">
        <v>-1.2246634046829574E-2</v>
      </c>
    </row>
    <row r="2349" spans="1:2" x14ac:dyDescent="0.25">
      <c r="A2349" s="29">
        <v>41477</v>
      </c>
      <c r="B2349" s="31">
        <v>-1.2223530237098101E-2</v>
      </c>
    </row>
    <row r="2350" spans="1:2" x14ac:dyDescent="0.25">
      <c r="A2350" s="29">
        <v>41478</v>
      </c>
      <c r="B2350" s="31">
        <v>-1.2184181598555055E-2</v>
      </c>
    </row>
    <row r="2351" spans="1:2" x14ac:dyDescent="0.25">
      <c r="A2351" s="29">
        <v>41479</v>
      </c>
      <c r="B2351" s="31">
        <v>-1.2251281515918921E-2</v>
      </c>
    </row>
    <row r="2352" spans="1:2" x14ac:dyDescent="0.25">
      <c r="A2352" s="29">
        <v>41480</v>
      </c>
      <c r="B2352" s="31">
        <v>-1.217933202092325E-2</v>
      </c>
    </row>
    <row r="2353" spans="1:2" x14ac:dyDescent="0.25">
      <c r="A2353" s="29">
        <v>41481</v>
      </c>
      <c r="B2353" s="31">
        <v>-1.2134836806965144E-2</v>
      </c>
    </row>
    <row r="2354" spans="1:2" x14ac:dyDescent="0.25">
      <c r="A2354" s="29">
        <v>41484</v>
      </c>
      <c r="B2354" s="31">
        <v>-1.2085097662249966E-2</v>
      </c>
    </row>
    <row r="2355" spans="1:2" x14ac:dyDescent="0.25">
      <c r="A2355" s="29">
        <v>41485</v>
      </c>
      <c r="B2355" s="31">
        <v>-1.2007620623532556E-2</v>
      </c>
    </row>
    <row r="2356" spans="1:2" x14ac:dyDescent="0.25">
      <c r="A2356" s="29">
        <v>41486</v>
      </c>
      <c r="B2356" s="31">
        <v>-1.2017666222236212E-2</v>
      </c>
    </row>
    <row r="2357" spans="1:2" x14ac:dyDescent="0.25">
      <c r="A2357" s="29">
        <v>41487</v>
      </c>
      <c r="B2357" s="31">
        <v>-1.2075937389683378E-2</v>
      </c>
    </row>
    <row r="2358" spans="1:2" x14ac:dyDescent="0.25">
      <c r="A2358" s="29">
        <v>41488</v>
      </c>
      <c r="B2358" s="31">
        <v>-1.2050632992459231E-2</v>
      </c>
    </row>
    <row r="2359" spans="1:2" x14ac:dyDescent="0.25">
      <c r="A2359" s="29">
        <v>41491</v>
      </c>
      <c r="B2359" s="31">
        <v>-1.2035470535442738E-2</v>
      </c>
    </row>
    <row r="2360" spans="1:2" x14ac:dyDescent="0.25">
      <c r="A2360" s="29">
        <v>41492</v>
      </c>
      <c r="B2360" s="31">
        <v>-1.2025967826258865E-2</v>
      </c>
    </row>
    <row r="2361" spans="1:2" x14ac:dyDescent="0.25">
      <c r="A2361" s="29">
        <v>41493</v>
      </c>
      <c r="B2361" s="31">
        <v>-1.1962682805991331E-2</v>
      </c>
    </row>
    <row r="2362" spans="1:2" x14ac:dyDescent="0.25">
      <c r="A2362" s="29">
        <v>41494</v>
      </c>
      <c r="B2362" s="31">
        <v>-1.1926273466649429E-2</v>
      </c>
    </row>
    <row r="2363" spans="1:2" x14ac:dyDescent="0.25">
      <c r="A2363" s="29">
        <v>41495</v>
      </c>
      <c r="B2363" s="31">
        <v>-1.1925081605676513E-2</v>
      </c>
    </row>
    <row r="2364" spans="1:2" x14ac:dyDescent="0.25">
      <c r="A2364" s="29">
        <v>41498</v>
      </c>
      <c r="B2364" s="31">
        <v>-1.1966824858632319E-2</v>
      </c>
    </row>
    <row r="2365" spans="1:2" x14ac:dyDescent="0.25">
      <c r="A2365" s="29">
        <v>41499</v>
      </c>
      <c r="B2365" s="31">
        <v>-1.1953637814991591E-2</v>
      </c>
    </row>
    <row r="2366" spans="1:2" x14ac:dyDescent="0.25">
      <c r="A2366" s="29">
        <v>41500</v>
      </c>
      <c r="B2366" s="31">
        <v>-1.1990925703674549E-2</v>
      </c>
    </row>
    <row r="2367" spans="1:2" x14ac:dyDescent="0.25">
      <c r="A2367" s="29">
        <v>41501</v>
      </c>
      <c r="B2367" s="31">
        <v>-1.1971789928107657E-2</v>
      </c>
    </row>
    <row r="2368" spans="1:2" x14ac:dyDescent="0.25">
      <c r="A2368" s="29">
        <v>41502</v>
      </c>
      <c r="B2368" s="31">
        <v>-1.191045125868706E-2</v>
      </c>
    </row>
    <row r="2369" spans="1:2" x14ac:dyDescent="0.25">
      <c r="A2369" s="29">
        <v>41505</v>
      </c>
      <c r="B2369" s="31">
        <v>-1.1810725061003335E-2</v>
      </c>
    </row>
    <row r="2370" spans="1:2" x14ac:dyDescent="0.25">
      <c r="A2370" s="29">
        <v>41506</v>
      </c>
      <c r="B2370" s="31">
        <v>-1.1798568475472115E-2</v>
      </c>
    </row>
    <row r="2371" spans="1:2" x14ac:dyDescent="0.25">
      <c r="A2371" s="29">
        <v>41507</v>
      </c>
      <c r="B2371" s="31">
        <v>-1.1707494171892097E-2</v>
      </c>
    </row>
    <row r="2372" spans="1:2" x14ac:dyDescent="0.25">
      <c r="A2372" s="29">
        <v>41508</v>
      </c>
      <c r="B2372" s="31">
        <v>-1.1656358983125115E-2</v>
      </c>
    </row>
    <row r="2373" spans="1:2" x14ac:dyDescent="0.25">
      <c r="A2373" s="29">
        <v>41509</v>
      </c>
      <c r="B2373" s="31">
        <v>-1.1577989922833432E-2</v>
      </c>
    </row>
    <row r="2374" spans="1:2" x14ac:dyDescent="0.25">
      <c r="A2374" s="29">
        <v>41512</v>
      </c>
      <c r="B2374" s="31">
        <v>-1.1587683632880985E-2</v>
      </c>
    </row>
    <row r="2375" spans="1:2" x14ac:dyDescent="0.25">
      <c r="A2375" s="29">
        <v>41513</v>
      </c>
      <c r="B2375" s="31">
        <v>-1.1622095381496278E-2</v>
      </c>
    </row>
    <row r="2376" spans="1:2" x14ac:dyDescent="0.25">
      <c r="A2376" s="29">
        <v>41514</v>
      </c>
      <c r="B2376" s="31">
        <v>-1.1519119129135502E-2</v>
      </c>
    </row>
    <row r="2377" spans="1:2" x14ac:dyDescent="0.25">
      <c r="A2377" s="29">
        <v>41515</v>
      </c>
      <c r="B2377" s="31">
        <v>-1.1470902138000283E-2</v>
      </c>
    </row>
    <row r="2378" spans="1:2" x14ac:dyDescent="0.25">
      <c r="A2378" s="29">
        <v>41516</v>
      </c>
      <c r="B2378" s="31">
        <v>-1.1471675358030731E-2</v>
      </c>
    </row>
    <row r="2379" spans="1:2" x14ac:dyDescent="0.25">
      <c r="A2379" s="29">
        <v>41520</v>
      </c>
      <c r="B2379" s="31">
        <v>-1.1379446858070241E-2</v>
      </c>
    </row>
    <row r="2380" spans="1:2" x14ac:dyDescent="0.25">
      <c r="A2380" s="29">
        <v>41521</v>
      </c>
      <c r="B2380" s="31">
        <v>-1.1304487227197568E-2</v>
      </c>
    </row>
    <row r="2381" spans="1:2" x14ac:dyDescent="0.25">
      <c r="A2381" s="29">
        <v>41522</v>
      </c>
      <c r="B2381" s="31">
        <v>-1.1306656090069644E-2</v>
      </c>
    </row>
    <row r="2382" spans="1:2" x14ac:dyDescent="0.25">
      <c r="A2382" s="29">
        <v>41523</v>
      </c>
      <c r="B2382" s="31">
        <v>-1.1227635782014467E-2</v>
      </c>
    </row>
    <row r="2383" spans="1:2" x14ac:dyDescent="0.25">
      <c r="A2383" s="29">
        <v>41526</v>
      </c>
      <c r="B2383" s="31">
        <v>-1.1254167079059352E-2</v>
      </c>
    </row>
    <row r="2384" spans="1:2" x14ac:dyDescent="0.25">
      <c r="A2384" s="29">
        <v>41527</v>
      </c>
      <c r="B2384" s="31">
        <v>-1.0822788872002276E-2</v>
      </c>
    </row>
    <row r="2385" spans="1:2" x14ac:dyDescent="0.25">
      <c r="A2385" s="29">
        <v>41528</v>
      </c>
      <c r="B2385" s="31">
        <v>-1.0896227731171826E-2</v>
      </c>
    </row>
    <row r="2386" spans="1:2" x14ac:dyDescent="0.25">
      <c r="A2386" s="29">
        <v>41529</v>
      </c>
      <c r="B2386" s="31">
        <v>-1.0865158493773674E-2</v>
      </c>
    </row>
    <row r="2387" spans="1:2" x14ac:dyDescent="0.25">
      <c r="A2387" s="29">
        <v>41530</v>
      </c>
      <c r="B2387" s="31">
        <v>-1.0878410848778497E-2</v>
      </c>
    </row>
    <row r="2388" spans="1:2" x14ac:dyDescent="0.25">
      <c r="A2388" s="29">
        <v>41533</v>
      </c>
      <c r="B2388" s="31">
        <v>-1.092588659795124E-2</v>
      </c>
    </row>
    <row r="2389" spans="1:2" x14ac:dyDescent="0.25">
      <c r="A2389" s="29">
        <v>41534</v>
      </c>
      <c r="B2389" s="31">
        <v>-1.0857417200758279E-2</v>
      </c>
    </row>
    <row r="2390" spans="1:2" x14ac:dyDescent="0.25">
      <c r="A2390" s="29">
        <v>41535</v>
      </c>
      <c r="B2390" s="31">
        <v>-1.0644898603603625E-2</v>
      </c>
    </row>
    <row r="2391" spans="1:2" x14ac:dyDescent="0.25">
      <c r="A2391" s="29">
        <v>41536</v>
      </c>
      <c r="B2391" s="31">
        <v>-1.069062707705426E-2</v>
      </c>
    </row>
    <row r="2392" spans="1:2" x14ac:dyDescent="0.25">
      <c r="A2392" s="29">
        <v>41537</v>
      </c>
      <c r="B2392" s="31">
        <v>-1.0506344940341972E-2</v>
      </c>
    </row>
    <row r="2393" spans="1:2" x14ac:dyDescent="0.25">
      <c r="A2393" s="29">
        <v>41540</v>
      </c>
      <c r="B2393" s="31">
        <v>-1.0686176983726758E-2</v>
      </c>
    </row>
    <row r="2394" spans="1:2" x14ac:dyDescent="0.25">
      <c r="A2394" s="29">
        <v>41541</v>
      </c>
      <c r="B2394" s="31">
        <v>-1.0624264025099861E-2</v>
      </c>
    </row>
    <row r="2395" spans="1:2" x14ac:dyDescent="0.25">
      <c r="A2395" s="29">
        <v>41542</v>
      </c>
      <c r="B2395" s="31">
        <v>-1.0582994219616837E-2</v>
      </c>
    </row>
    <row r="2396" spans="1:2" x14ac:dyDescent="0.25">
      <c r="A2396" s="29">
        <v>41543</v>
      </c>
      <c r="B2396" s="31">
        <v>-1.045742410768713E-2</v>
      </c>
    </row>
    <row r="2397" spans="1:2" x14ac:dyDescent="0.25">
      <c r="A2397" s="29">
        <v>41544</v>
      </c>
      <c r="B2397" s="31">
        <v>-1.0556543238123162E-2</v>
      </c>
    </row>
    <row r="2398" spans="1:2" x14ac:dyDescent="0.25">
      <c r="A2398" s="29">
        <v>41547</v>
      </c>
      <c r="B2398" s="31">
        <v>-1.0473217316740335E-2</v>
      </c>
    </row>
    <row r="2399" spans="1:2" x14ac:dyDescent="0.25">
      <c r="A2399" s="29">
        <v>41548</v>
      </c>
      <c r="B2399" s="31">
        <v>-1.0529789993286465E-2</v>
      </c>
    </row>
    <row r="2400" spans="1:2" x14ac:dyDescent="0.25">
      <c r="A2400" s="29">
        <v>41549</v>
      </c>
      <c r="B2400" s="31">
        <v>-1.0497111906428658E-2</v>
      </c>
    </row>
    <row r="2401" spans="1:2" x14ac:dyDescent="0.25">
      <c r="A2401" s="29">
        <v>41550</v>
      </c>
      <c r="B2401" s="31">
        <v>-1.0474213875442007E-2</v>
      </c>
    </row>
    <row r="2402" spans="1:2" x14ac:dyDescent="0.25">
      <c r="A2402" s="29">
        <v>41551</v>
      </c>
      <c r="B2402" s="31">
        <v>-1.0403060839619505E-2</v>
      </c>
    </row>
    <row r="2403" spans="1:2" x14ac:dyDescent="0.25">
      <c r="A2403" s="29">
        <v>41554</v>
      </c>
      <c r="B2403" s="31">
        <v>-1.0056698953488041E-2</v>
      </c>
    </row>
    <row r="2404" spans="1:2" x14ac:dyDescent="0.25">
      <c r="A2404" s="29">
        <v>41555</v>
      </c>
      <c r="B2404" s="31">
        <v>-9.9282218036013115E-3</v>
      </c>
    </row>
    <row r="2405" spans="1:2" x14ac:dyDescent="0.25">
      <c r="A2405" s="29">
        <v>41556</v>
      </c>
      <c r="B2405" s="31">
        <v>-9.9436117883193731E-3</v>
      </c>
    </row>
    <row r="2406" spans="1:2" x14ac:dyDescent="0.25">
      <c r="A2406" s="29">
        <v>41557</v>
      </c>
      <c r="B2406" s="31">
        <v>-1.0023220107078679E-2</v>
      </c>
    </row>
    <row r="2407" spans="1:2" x14ac:dyDescent="0.25">
      <c r="A2407" s="29">
        <v>41558</v>
      </c>
      <c r="B2407" s="31">
        <v>-9.2734944270658204E-3</v>
      </c>
    </row>
    <row r="2408" spans="1:2" x14ac:dyDescent="0.25">
      <c r="A2408" s="29">
        <v>41561</v>
      </c>
      <c r="B2408" s="31">
        <v>-9.2130846361836438E-3</v>
      </c>
    </row>
    <row r="2409" spans="1:2" x14ac:dyDescent="0.25">
      <c r="A2409" s="29">
        <v>41562</v>
      </c>
      <c r="B2409" s="31">
        <v>-9.1262658978997768E-3</v>
      </c>
    </row>
    <row r="2410" spans="1:2" x14ac:dyDescent="0.25">
      <c r="A2410" s="29">
        <v>41563</v>
      </c>
      <c r="B2410" s="31">
        <v>-8.2828382191498795E-3</v>
      </c>
    </row>
    <row r="2411" spans="1:2" x14ac:dyDescent="0.25">
      <c r="A2411" s="29">
        <v>41564</v>
      </c>
      <c r="B2411" s="31">
        <v>-7.9904203138193575E-3</v>
      </c>
    </row>
    <row r="2412" spans="1:2" x14ac:dyDescent="0.25">
      <c r="A2412" s="29">
        <v>41565</v>
      </c>
      <c r="B2412" s="31">
        <v>-7.903782760342315E-3</v>
      </c>
    </row>
    <row r="2413" spans="1:2" x14ac:dyDescent="0.25">
      <c r="A2413" s="29">
        <v>41568</v>
      </c>
      <c r="B2413" s="31">
        <v>-7.975251312361098E-3</v>
      </c>
    </row>
    <row r="2414" spans="1:2" x14ac:dyDescent="0.25">
      <c r="A2414" s="29">
        <v>41569</v>
      </c>
      <c r="B2414" s="31">
        <v>-8.0382781617263088E-3</v>
      </c>
    </row>
    <row r="2415" spans="1:2" x14ac:dyDescent="0.25">
      <c r="A2415" s="29">
        <v>41570</v>
      </c>
      <c r="B2415" s="31">
        <v>-8.1265565250961957E-3</v>
      </c>
    </row>
    <row r="2416" spans="1:2" x14ac:dyDescent="0.25">
      <c r="A2416" s="29">
        <v>41571</v>
      </c>
      <c r="B2416" s="31">
        <v>-8.1274636982504589E-3</v>
      </c>
    </row>
    <row r="2417" spans="1:2" x14ac:dyDescent="0.25">
      <c r="A2417" s="29">
        <v>41572</v>
      </c>
      <c r="B2417" s="31">
        <v>-8.4744127683169523E-3</v>
      </c>
    </row>
    <row r="2418" spans="1:2" x14ac:dyDescent="0.25">
      <c r="A2418" s="29">
        <v>41575</v>
      </c>
      <c r="B2418" s="31">
        <v>-8.4486235365904827E-3</v>
      </c>
    </row>
    <row r="2419" spans="1:2" x14ac:dyDescent="0.25">
      <c r="A2419" s="29">
        <v>41576</v>
      </c>
      <c r="B2419" s="31">
        <v>-8.4335273464701821E-3</v>
      </c>
    </row>
    <row r="2420" spans="1:2" x14ac:dyDescent="0.25">
      <c r="A2420" s="29">
        <v>41577</v>
      </c>
      <c r="B2420" s="31">
        <v>-8.4354517381362015E-3</v>
      </c>
    </row>
    <row r="2421" spans="1:2" x14ac:dyDescent="0.25">
      <c r="A2421" s="29">
        <v>41578</v>
      </c>
      <c r="B2421" s="31">
        <v>-8.418348579649515E-3</v>
      </c>
    </row>
    <row r="2422" spans="1:2" x14ac:dyDescent="0.25">
      <c r="A2422" s="29">
        <v>41579</v>
      </c>
      <c r="B2422" s="31">
        <v>-8.4263394349149978E-3</v>
      </c>
    </row>
    <row r="2423" spans="1:2" x14ac:dyDescent="0.25">
      <c r="A2423" s="29">
        <v>41582</v>
      </c>
      <c r="B2423" s="31">
        <v>-8.3716786421957901E-3</v>
      </c>
    </row>
    <row r="2424" spans="1:2" x14ac:dyDescent="0.25">
      <c r="A2424" s="29">
        <v>41583</v>
      </c>
      <c r="B2424" s="31">
        <v>-8.3311729446347016E-3</v>
      </c>
    </row>
    <row r="2425" spans="1:2" x14ac:dyDescent="0.25">
      <c r="A2425" s="29">
        <v>41584</v>
      </c>
      <c r="B2425" s="31">
        <v>-8.307092423605611E-3</v>
      </c>
    </row>
    <row r="2426" spans="1:2" x14ac:dyDescent="0.25">
      <c r="A2426" s="29">
        <v>41585</v>
      </c>
      <c r="B2426" s="31">
        <v>-8.2947020424486428E-3</v>
      </c>
    </row>
    <row r="2427" spans="1:2" x14ac:dyDescent="0.25">
      <c r="A2427" s="29">
        <v>41586</v>
      </c>
      <c r="B2427" s="31">
        <v>-8.2632024800792792E-3</v>
      </c>
    </row>
    <row r="2428" spans="1:2" x14ac:dyDescent="0.25">
      <c r="A2428" s="29">
        <v>41589</v>
      </c>
      <c r="B2428" s="31">
        <v>-8.2216888448487513E-3</v>
      </c>
    </row>
    <row r="2429" spans="1:2" x14ac:dyDescent="0.25">
      <c r="A2429" s="29">
        <v>41590</v>
      </c>
      <c r="B2429" s="31">
        <v>-8.2300134571090533E-3</v>
      </c>
    </row>
    <row r="2430" spans="1:2" x14ac:dyDescent="0.25">
      <c r="A2430" s="29">
        <v>41591</v>
      </c>
      <c r="B2430" s="31">
        <v>-8.3348669911866846E-3</v>
      </c>
    </row>
    <row r="2431" spans="1:2" x14ac:dyDescent="0.25">
      <c r="A2431" s="29">
        <v>41592</v>
      </c>
      <c r="B2431" s="31">
        <v>-8.3069409435635455E-3</v>
      </c>
    </row>
    <row r="2432" spans="1:2" x14ac:dyDescent="0.25">
      <c r="A2432" s="29">
        <v>41593</v>
      </c>
      <c r="B2432" s="31">
        <v>-8.2964061291810332E-3</v>
      </c>
    </row>
    <row r="2433" spans="1:2" x14ac:dyDescent="0.25">
      <c r="A2433" s="29">
        <v>41596</v>
      </c>
      <c r="B2433" s="31">
        <v>-8.3093765126935892E-3</v>
      </c>
    </row>
    <row r="2434" spans="1:2" x14ac:dyDescent="0.25">
      <c r="A2434" s="29">
        <v>41597</v>
      </c>
      <c r="B2434" s="31">
        <v>-8.3326168579801463E-3</v>
      </c>
    </row>
    <row r="2435" spans="1:2" x14ac:dyDescent="0.25">
      <c r="A2435" s="29">
        <v>41598</v>
      </c>
      <c r="B2435" s="31">
        <v>-8.2065137026604562E-3</v>
      </c>
    </row>
    <row r="2436" spans="1:2" x14ac:dyDescent="0.25">
      <c r="A2436" s="29">
        <v>41599</v>
      </c>
      <c r="B2436" s="31">
        <v>-8.0640782219471019E-3</v>
      </c>
    </row>
    <row r="2437" spans="1:2" x14ac:dyDescent="0.25">
      <c r="A2437" s="29">
        <v>41600</v>
      </c>
      <c r="B2437" s="31">
        <v>-8.0085146749339087E-3</v>
      </c>
    </row>
    <row r="2438" spans="1:2" x14ac:dyDescent="0.25">
      <c r="A2438" s="29">
        <v>41603</v>
      </c>
      <c r="B2438" s="31">
        <v>-7.9850384607422775E-3</v>
      </c>
    </row>
    <row r="2439" spans="1:2" x14ac:dyDescent="0.25">
      <c r="A2439" s="29">
        <v>41604</v>
      </c>
      <c r="B2439" s="31">
        <v>-7.9816095912849105E-3</v>
      </c>
    </row>
    <row r="2440" spans="1:2" x14ac:dyDescent="0.25">
      <c r="A2440" s="29">
        <v>41605</v>
      </c>
      <c r="B2440" s="31">
        <v>-8.0231582866646667E-3</v>
      </c>
    </row>
    <row r="2441" spans="1:2" x14ac:dyDescent="0.25">
      <c r="A2441" s="29">
        <v>41607</v>
      </c>
      <c r="B2441" s="31">
        <v>-8.007430669761284E-3</v>
      </c>
    </row>
    <row r="2442" spans="1:2" x14ac:dyDescent="0.25">
      <c r="A2442" s="29">
        <v>41610</v>
      </c>
      <c r="B2442" s="31">
        <v>-8.0221245755000004E-3</v>
      </c>
    </row>
    <row r="2443" spans="1:2" x14ac:dyDescent="0.25">
      <c r="A2443" s="29">
        <v>41611</v>
      </c>
      <c r="B2443" s="31">
        <v>-8.0046970674134688E-3</v>
      </c>
    </row>
    <row r="2444" spans="1:2" x14ac:dyDescent="0.25">
      <c r="A2444" s="29">
        <v>41612</v>
      </c>
      <c r="B2444" s="31">
        <v>-7.9620753669253919E-3</v>
      </c>
    </row>
    <row r="2445" spans="1:2" x14ac:dyDescent="0.25">
      <c r="A2445" s="29">
        <v>41613</v>
      </c>
      <c r="B2445" s="31">
        <v>-7.9009831746154058E-3</v>
      </c>
    </row>
    <row r="2446" spans="1:2" x14ac:dyDescent="0.25">
      <c r="A2446" s="29">
        <v>41614</v>
      </c>
      <c r="B2446" s="31">
        <v>-7.9116918960233651E-3</v>
      </c>
    </row>
    <row r="2447" spans="1:2" x14ac:dyDescent="0.25">
      <c r="A2447" s="29">
        <v>41617</v>
      </c>
      <c r="B2447" s="31">
        <v>-7.950236096521679E-3</v>
      </c>
    </row>
    <row r="2448" spans="1:2" x14ac:dyDescent="0.25">
      <c r="A2448" s="29">
        <v>41618</v>
      </c>
      <c r="B2448" s="31">
        <v>-7.9878215618456316E-3</v>
      </c>
    </row>
    <row r="2449" spans="1:2" x14ac:dyDescent="0.25">
      <c r="A2449" s="29">
        <v>41619</v>
      </c>
      <c r="B2449" s="31">
        <v>-8.186085349497052E-3</v>
      </c>
    </row>
    <row r="2450" spans="1:2" x14ac:dyDescent="0.25">
      <c r="A2450" s="29">
        <v>41620</v>
      </c>
      <c r="B2450" s="31">
        <v>-8.2090562780665621E-3</v>
      </c>
    </row>
    <row r="2451" spans="1:2" x14ac:dyDescent="0.25">
      <c r="A2451" s="29">
        <v>41621</v>
      </c>
      <c r="B2451" s="31">
        <v>-8.1769468482787433E-3</v>
      </c>
    </row>
    <row r="2452" spans="1:2" x14ac:dyDescent="0.25">
      <c r="A2452" s="29">
        <v>41624</v>
      </c>
      <c r="B2452" s="31">
        <v>-8.1948434651848423E-3</v>
      </c>
    </row>
    <row r="2453" spans="1:2" x14ac:dyDescent="0.25">
      <c r="A2453" s="29">
        <v>41625</v>
      </c>
      <c r="B2453" s="31">
        <v>-8.1874336473863885E-3</v>
      </c>
    </row>
    <row r="2454" spans="1:2" x14ac:dyDescent="0.25">
      <c r="A2454" s="29">
        <v>41626</v>
      </c>
      <c r="B2454" s="31">
        <v>-8.3465936316747813E-3</v>
      </c>
    </row>
    <row r="2455" spans="1:2" x14ac:dyDescent="0.25">
      <c r="A2455" s="29">
        <v>41627</v>
      </c>
      <c r="B2455" s="31">
        <v>-8.3778915008577703E-3</v>
      </c>
    </row>
    <row r="2456" spans="1:2" x14ac:dyDescent="0.25">
      <c r="A2456" s="29">
        <v>41628</v>
      </c>
      <c r="B2456" s="31">
        <v>-8.383552163056196E-3</v>
      </c>
    </row>
    <row r="2457" spans="1:2" x14ac:dyDescent="0.25">
      <c r="A2457" s="29">
        <v>41631</v>
      </c>
      <c r="B2457" s="31">
        <v>-8.4124464750050532E-3</v>
      </c>
    </row>
    <row r="2458" spans="1:2" x14ac:dyDescent="0.25">
      <c r="A2458" s="29">
        <v>41632</v>
      </c>
      <c r="B2458" s="31">
        <v>-8.3712351320520684E-3</v>
      </c>
    </row>
    <row r="2459" spans="1:2" x14ac:dyDescent="0.25">
      <c r="A2459" s="29">
        <v>41634</v>
      </c>
      <c r="B2459" s="31">
        <v>-8.4395130497518789E-3</v>
      </c>
    </row>
    <row r="2460" spans="1:2" x14ac:dyDescent="0.25">
      <c r="A2460" s="29">
        <v>41635</v>
      </c>
      <c r="B2460" s="31">
        <v>-8.5327924605725913E-3</v>
      </c>
    </row>
    <row r="2461" spans="1:2" x14ac:dyDescent="0.25">
      <c r="A2461" s="29">
        <v>41638</v>
      </c>
      <c r="B2461" s="31">
        <v>-8.4917558905027724E-3</v>
      </c>
    </row>
    <row r="2462" spans="1:2" x14ac:dyDescent="0.25">
      <c r="A2462" s="29">
        <v>41639</v>
      </c>
      <c r="B2462" s="31">
        <v>-8.3955615554348606E-3</v>
      </c>
    </row>
    <row r="2463" spans="1:2" x14ac:dyDescent="0.25">
      <c r="A2463" s="29">
        <v>41641</v>
      </c>
      <c r="B2463" s="31">
        <v>-8.3180940865866804E-3</v>
      </c>
    </row>
    <row r="2464" spans="1:2" x14ac:dyDescent="0.25">
      <c r="A2464" s="29">
        <v>41642</v>
      </c>
      <c r="B2464" s="31">
        <v>-8.2714433081031435E-3</v>
      </c>
    </row>
    <row r="2465" spans="1:2" x14ac:dyDescent="0.25">
      <c r="A2465" s="29">
        <v>41645</v>
      </c>
      <c r="B2465" s="31">
        <v>-8.1515079689935543E-3</v>
      </c>
    </row>
    <row r="2466" spans="1:2" x14ac:dyDescent="0.25">
      <c r="A2466" s="29">
        <v>41646</v>
      </c>
      <c r="B2466" s="31">
        <v>-8.1061034029842327E-3</v>
      </c>
    </row>
    <row r="2467" spans="1:2" x14ac:dyDescent="0.25">
      <c r="A2467" s="29">
        <v>41647</v>
      </c>
      <c r="B2467" s="31">
        <v>-8.1120467909037153E-3</v>
      </c>
    </row>
    <row r="2468" spans="1:2" x14ac:dyDescent="0.25">
      <c r="A2468" s="29">
        <v>41648</v>
      </c>
      <c r="B2468" s="31">
        <v>-8.0647611349423665E-3</v>
      </c>
    </row>
    <row r="2469" spans="1:2" x14ac:dyDescent="0.25">
      <c r="A2469" s="29">
        <v>41649</v>
      </c>
      <c r="B2469" s="31">
        <v>-8.0117762647808899E-3</v>
      </c>
    </row>
    <row r="2470" spans="1:2" x14ac:dyDescent="0.25">
      <c r="A2470" s="29">
        <v>41652</v>
      </c>
      <c r="B2470" s="31">
        <v>-8.0126494546304272E-3</v>
      </c>
    </row>
    <row r="2471" spans="1:2" x14ac:dyDescent="0.25">
      <c r="A2471" s="29">
        <v>41653</v>
      </c>
      <c r="B2471" s="31">
        <v>-7.7403481250416517E-3</v>
      </c>
    </row>
    <row r="2472" spans="1:2" x14ac:dyDescent="0.25">
      <c r="A2472" s="29">
        <v>41654</v>
      </c>
      <c r="B2472" s="31">
        <v>-7.7073413396435697E-3</v>
      </c>
    </row>
    <row r="2473" spans="1:2" x14ac:dyDescent="0.25">
      <c r="A2473" s="29">
        <v>41655</v>
      </c>
      <c r="B2473" s="31">
        <v>-7.6673935563167372E-3</v>
      </c>
    </row>
    <row r="2474" spans="1:2" x14ac:dyDescent="0.25">
      <c r="A2474" s="29">
        <v>41656</v>
      </c>
      <c r="B2474" s="31">
        <v>-7.6487308750284866E-3</v>
      </c>
    </row>
    <row r="2475" spans="1:2" x14ac:dyDescent="0.25">
      <c r="A2475" s="29">
        <v>41660</v>
      </c>
      <c r="B2475" s="31">
        <v>-7.5660252726916788E-3</v>
      </c>
    </row>
    <row r="2476" spans="1:2" x14ac:dyDescent="0.25">
      <c r="A2476" s="29">
        <v>41661</v>
      </c>
      <c r="B2476" s="31">
        <v>-7.601690674924666E-3</v>
      </c>
    </row>
    <row r="2477" spans="1:2" x14ac:dyDescent="0.25">
      <c r="A2477" s="29">
        <v>41662</v>
      </c>
      <c r="B2477" s="31">
        <v>-7.5722618079132609E-3</v>
      </c>
    </row>
    <row r="2478" spans="1:2" x14ac:dyDescent="0.25">
      <c r="A2478" s="29">
        <v>41663</v>
      </c>
      <c r="B2478" s="31">
        <v>-7.5060086747499311E-3</v>
      </c>
    </row>
    <row r="2479" spans="1:2" x14ac:dyDescent="0.25">
      <c r="A2479" s="29">
        <v>41666</v>
      </c>
      <c r="B2479" s="31">
        <v>-7.5164976590679222E-3</v>
      </c>
    </row>
    <row r="2480" spans="1:2" x14ac:dyDescent="0.25">
      <c r="A2480" s="29">
        <v>41667</v>
      </c>
      <c r="B2480" s="31">
        <v>-7.4780321069002342E-3</v>
      </c>
    </row>
    <row r="2481" spans="1:2" x14ac:dyDescent="0.25">
      <c r="A2481" s="29">
        <v>41668</v>
      </c>
      <c r="B2481" s="31">
        <v>-7.4227108399633757E-3</v>
      </c>
    </row>
    <row r="2482" spans="1:2" x14ac:dyDescent="0.25">
      <c r="A2482" s="29">
        <v>41669</v>
      </c>
      <c r="B2482" s="31">
        <v>-7.4076635114231904E-3</v>
      </c>
    </row>
    <row r="2483" spans="1:2" x14ac:dyDescent="0.25">
      <c r="A2483" s="29">
        <v>41670</v>
      </c>
      <c r="B2483" s="31">
        <v>-7.3413723288138222E-3</v>
      </c>
    </row>
    <row r="2484" spans="1:2" x14ac:dyDescent="0.25">
      <c r="A2484" s="29">
        <v>41673</v>
      </c>
      <c r="B2484" s="31">
        <v>-7.1872992265367142E-3</v>
      </c>
    </row>
    <row r="2485" spans="1:2" x14ac:dyDescent="0.25">
      <c r="A2485" s="29">
        <v>41674</v>
      </c>
      <c r="B2485" s="31">
        <v>-7.2172534520933418E-3</v>
      </c>
    </row>
    <row r="2486" spans="1:2" x14ac:dyDescent="0.25">
      <c r="A2486" s="29">
        <v>41675</v>
      </c>
      <c r="B2486" s="31">
        <v>-7.0270043996287779E-3</v>
      </c>
    </row>
    <row r="2487" spans="1:2" x14ac:dyDescent="0.25">
      <c r="A2487" s="29">
        <v>41676</v>
      </c>
      <c r="B2487" s="31">
        <v>-6.8577193583787555E-3</v>
      </c>
    </row>
    <row r="2488" spans="1:2" x14ac:dyDescent="0.25">
      <c r="A2488" s="29">
        <v>41677</v>
      </c>
      <c r="B2488" s="31">
        <v>-6.2426609180709081E-3</v>
      </c>
    </row>
    <row r="2489" spans="1:2" x14ac:dyDescent="0.25">
      <c r="A2489" s="29">
        <v>41680</v>
      </c>
      <c r="B2489" s="31">
        <v>-6.1980564006010042E-3</v>
      </c>
    </row>
    <row r="2490" spans="1:2" x14ac:dyDescent="0.25">
      <c r="A2490" s="29">
        <v>41681</v>
      </c>
      <c r="B2490" s="31">
        <v>-6.0224393281631539E-3</v>
      </c>
    </row>
    <row r="2491" spans="1:2" x14ac:dyDescent="0.25">
      <c r="A2491" s="29">
        <v>41682</v>
      </c>
      <c r="B2491" s="31">
        <v>-5.8168626519928823E-3</v>
      </c>
    </row>
    <row r="2492" spans="1:2" x14ac:dyDescent="0.25">
      <c r="A2492" s="29">
        <v>41683</v>
      </c>
      <c r="B2492" s="31">
        <v>-5.7077850852228496E-3</v>
      </c>
    </row>
    <row r="2493" spans="1:2" x14ac:dyDescent="0.25">
      <c r="A2493" s="29">
        <v>41684</v>
      </c>
      <c r="B2493" s="31">
        <v>-5.5234178098837461E-3</v>
      </c>
    </row>
    <row r="2494" spans="1:2" x14ac:dyDescent="0.25">
      <c r="A2494" s="29">
        <v>41688</v>
      </c>
      <c r="B2494" s="31">
        <v>-5.4478527279772093E-3</v>
      </c>
    </row>
    <row r="2495" spans="1:2" x14ac:dyDescent="0.25">
      <c r="A2495" s="29">
        <v>41689</v>
      </c>
      <c r="B2495" s="31">
        <v>-5.671348985094804E-3</v>
      </c>
    </row>
    <row r="2496" spans="1:2" x14ac:dyDescent="0.25">
      <c r="A2496" s="29">
        <v>41690</v>
      </c>
      <c r="B2496" s="31">
        <v>-5.5451788862344031E-3</v>
      </c>
    </row>
    <row r="2497" spans="1:2" x14ac:dyDescent="0.25">
      <c r="A2497" s="29">
        <v>41691</v>
      </c>
      <c r="B2497" s="31">
        <v>-5.4629277456387237E-3</v>
      </c>
    </row>
    <row r="2498" spans="1:2" x14ac:dyDescent="0.25">
      <c r="A2498" s="29">
        <v>41694</v>
      </c>
      <c r="B2498" s="31">
        <v>-5.3370177292896281E-3</v>
      </c>
    </row>
    <row r="2499" spans="1:2" x14ac:dyDescent="0.25">
      <c r="A2499" s="29">
        <v>41695</v>
      </c>
      <c r="B2499" s="31">
        <v>-5.2639039783132224E-3</v>
      </c>
    </row>
    <row r="2500" spans="1:2" x14ac:dyDescent="0.25">
      <c r="A2500" s="29">
        <v>41696</v>
      </c>
      <c r="B2500" s="31">
        <v>-5.2642178045553267E-3</v>
      </c>
    </row>
    <row r="2501" spans="1:2" x14ac:dyDescent="0.25">
      <c r="A2501" s="29">
        <v>41697</v>
      </c>
      <c r="B2501" s="31">
        <v>-5.3341572512748403E-3</v>
      </c>
    </row>
    <row r="2502" spans="1:2" x14ac:dyDescent="0.25">
      <c r="A2502" s="29">
        <v>41698</v>
      </c>
      <c r="B2502" s="31">
        <v>-5.2934699604454405E-3</v>
      </c>
    </row>
    <row r="2503" spans="1:2" x14ac:dyDescent="0.25">
      <c r="A2503" s="29">
        <v>41701</v>
      </c>
      <c r="B2503" s="31">
        <v>-5.3384023610616449E-3</v>
      </c>
    </row>
    <row r="2504" spans="1:2" x14ac:dyDescent="0.25">
      <c r="A2504" s="29">
        <v>41702</v>
      </c>
      <c r="B2504" s="31">
        <v>-5.2106634475217461E-3</v>
      </c>
    </row>
    <row r="2505" spans="1:2" x14ac:dyDescent="0.25">
      <c r="A2505" s="29">
        <v>41703</v>
      </c>
      <c r="B2505" s="31">
        <v>-5.100406495875176E-3</v>
      </c>
    </row>
    <row r="2506" spans="1:2" x14ac:dyDescent="0.25">
      <c r="A2506" s="29">
        <v>41704</v>
      </c>
      <c r="B2506" s="31">
        <v>-5.0190138709035326E-3</v>
      </c>
    </row>
    <row r="2507" spans="1:2" x14ac:dyDescent="0.25">
      <c r="A2507" s="29">
        <v>41705</v>
      </c>
      <c r="B2507" s="31">
        <v>-4.9338148221554912E-3</v>
      </c>
    </row>
    <row r="2508" spans="1:2" x14ac:dyDescent="0.25">
      <c r="A2508" s="29">
        <v>41708</v>
      </c>
      <c r="B2508" s="31">
        <v>-4.8430986854183233E-3</v>
      </c>
    </row>
    <row r="2509" spans="1:2" x14ac:dyDescent="0.25">
      <c r="A2509" s="29">
        <v>41709</v>
      </c>
      <c r="B2509" s="31">
        <v>-4.7376589827681226E-3</v>
      </c>
    </row>
    <row r="2510" spans="1:2" x14ac:dyDescent="0.25">
      <c r="A2510" s="29">
        <v>41710</v>
      </c>
      <c r="B2510" s="31">
        <v>-4.7335157365525626E-3</v>
      </c>
    </row>
    <row r="2511" spans="1:2" x14ac:dyDescent="0.25">
      <c r="A2511" s="29">
        <v>41711</v>
      </c>
      <c r="B2511" s="31">
        <v>-4.8406797267046553E-3</v>
      </c>
    </row>
    <row r="2512" spans="1:2" x14ac:dyDescent="0.25">
      <c r="A2512" s="29">
        <v>41712</v>
      </c>
      <c r="B2512" s="31">
        <v>-4.8777941111721734E-3</v>
      </c>
    </row>
    <row r="2513" spans="1:2" x14ac:dyDescent="0.25">
      <c r="A2513" s="29">
        <v>41715</v>
      </c>
      <c r="B2513" s="31">
        <v>-5.0021856039267343E-3</v>
      </c>
    </row>
    <row r="2514" spans="1:2" x14ac:dyDescent="0.25">
      <c r="A2514" s="29">
        <v>41716</v>
      </c>
      <c r="B2514" s="31">
        <v>-4.9104572531496471E-3</v>
      </c>
    </row>
    <row r="2515" spans="1:2" x14ac:dyDescent="0.25">
      <c r="A2515" s="29">
        <v>41717</v>
      </c>
      <c r="B2515" s="31">
        <v>-4.8417802799739507E-3</v>
      </c>
    </row>
    <row r="2516" spans="1:2" x14ac:dyDescent="0.25">
      <c r="A2516" s="29">
        <v>41718</v>
      </c>
      <c r="B2516" s="31">
        <v>-4.970658092829261E-3</v>
      </c>
    </row>
    <row r="2517" spans="1:2" x14ac:dyDescent="0.25">
      <c r="A2517" s="29">
        <v>41719</v>
      </c>
      <c r="B2517" s="31">
        <v>-4.9266781126264814E-3</v>
      </c>
    </row>
    <row r="2518" spans="1:2" x14ac:dyDescent="0.25">
      <c r="A2518" s="29">
        <v>41722</v>
      </c>
      <c r="B2518" s="31">
        <v>-4.967992043982683E-3</v>
      </c>
    </row>
    <row r="2519" spans="1:2" x14ac:dyDescent="0.25">
      <c r="A2519" s="29">
        <v>41723</v>
      </c>
      <c r="B2519" s="31">
        <v>-4.9149775903869486E-3</v>
      </c>
    </row>
    <row r="2520" spans="1:2" x14ac:dyDescent="0.25">
      <c r="A2520" s="29">
        <v>41724</v>
      </c>
      <c r="B2520" s="31">
        <v>-4.8536311305626967E-3</v>
      </c>
    </row>
    <row r="2521" spans="1:2" x14ac:dyDescent="0.25">
      <c r="A2521" s="29">
        <v>41725</v>
      </c>
      <c r="B2521" s="31">
        <v>-4.7688654627088267E-3</v>
      </c>
    </row>
    <row r="2522" spans="1:2" x14ac:dyDescent="0.25">
      <c r="A2522" s="29">
        <v>41726</v>
      </c>
      <c r="B2522" s="31">
        <v>-4.7080575571826211E-3</v>
      </c>
    </row>
    <row r="2523" spans="1:2" x14ac:dyDescent="0.25">
      <c r="A2523" s="29">
        <v>41729</v>
      </c>
      <c r="B2523" s="31">
        <v>-4.6029609667461724E-3</v>
      </c>
    </row>
    <row r="2524" spans="1:2" x14ac:dyDescent="0.25">
      <c r="A2524" s="29">
        <v>41730</v>
      </c>
      <c r="B2524" s="31">
        <v>-4.4897370354419763E-3</v>
      </c>
    </row>
    <row r="2525" spans="1:2" x14ac:dyDescent="0.25">
      <c r="A2525" s="29">
        <v>41731</v>
      </c>
      <c r="B2525" s="31">
        <v>-4.3275252291692379E-3</v>
      </c>
    </row>
    <row r="2526" spans="1:2" x14ac:dyDescent="0.25">
      <c r="A2526" s="29">
        <v>41732</v>
      </c>
      <c r="B2526" s="31">
        <v>-4.3548604534708879E-3</v>
      </c>
    </row>
    <row r="2527" spans="1:2" x14ac:dyDescent="0.25">
      <c r="A2527" s="29">
        <v>41733</v>
      </c>
      <c r="B2527" s="31">
        <v>-4.3233243585730774E-3</v>
      </c>
    </row>
    <row r="2528" spans="1:2" x14ac:dyDescent="0.25">
      <c r="A2528" s="29">
        <v>41736</v>
      </c>
      <c r="B2528" s="31">
        <v>-4.3359349463287788E-3</v>
      </c>
    </row>
    <row r="2529" spans="1:2" x14ac:dyDescent="0.25">
      <c r="A2529" s="29">
        <v>41737</v>
      </c>
      <c r="B2529" s="31">
        <v>-4.2264867431819342E-3</v>
      </c>
    </row>
    <row r="2530" spans="1:2" x14ac:dyDescent="0.25">
      <c r="A2530" s="29">
        <v>41738</v>
      </c>
      <c r="B2530" s="31">
        <v>-4.206055433746192E-3</v>
      </c>
    </row>
    <row r="2531" spans="1:2" x14ac:dyDescent="0.25">
      <c r="A2531" s="29">
        <v>41739</v>
      </c>
      <c r="B2531" s="31">
        <v>-4.1345202652434132E-3</v>
      </c>
    </row>
    <row r="2532" spans="1:2" x14ac:dyDescent="0.25">
      <c r="A2532" s="29">
        <v>41740</v>
      </c>
      <c r="B2532" s="31">
        <v>-4.0535271953717755E-3</v>
      </c>
    </row>
    <row r="2533" spans="1:2" x14ac:dyDescent="0.25">
      <c r="A2533" s="29">
        <v>41743</v>
      </c>
      <c r="B2533" s="31">
        <v>-3.9869953984047468E-3</v>
      </c>
    </row>
    <row r="2534" spans="1:2" x14ac:dyDescent="0.25">
      <c r="A2534" s="29">
        <v>41744</v>
      </c>
      <c r="B2534" s="31">
        <v>-3.9288401896790948E-3</v>
      </c>
    </row>
    <row r="2535" spans="1:2" x14ac:dyDescent="0.25">
      <c r="A2535" s="29">
        <v>41745</v>
      </c>
      <c r="B2535" s="31">
        <v>-3.8756308972806019E-3</v>
      </c>
    </row>
    <row r="2536" spans="1:2" x14ac:dyDescent="0.25">
      <c r="A2536" s="29">
        <v>41746</v>
      </c>
      <c r="B2536" s="31">
        <v>-3.8715047480694098E-3</v>
      </c>
    </row>
    <row r="2537" spans="1:2" x14ac:dyDescent="0.25">
      <c r="A2537" s="29">
        <v>41750</v>
      </c>
      <c r="B2537" s="31">
        <v>-3.7704143093866271E-3</v>
      </c>
    </row>
    <row r="2538" spans="1:2" x14ac:dyDescent="0.25">
      <c r="A2538" s="29">
        <v>41751</v>
      </c>
      <c r="B2538" s="31">
        <v>-3.8457962815364732E-3</v>
      </c>
    </row>
    <row r="2539" spans="1:2" x14ac:dyDescent="0.25">
      <c r="A2539" s="29">
        <v>41752</v>
      </c>
      <c r="B2539" s="31">
        <v>-3.8760810222719932E-3</v>
      </c>
    </row>
    <row r="2540" spans="1:2" x14ac:dyDescent="0.25">
      <c r="A2540" s="29">
        <v>41753</v>
      </c>
      <c r="B2540" s="31">
        <v>-3.9376658532245257E-3</v>
      </c>
    </row>
    <row r="2541" spans="1:2" x14ac:dyDescent="0.25">
      <c r="A2541" s="29">
        <v>41754</v>
      </c>
      <c r="B2541" s="31">
        <v>-4.0097057710767325E-3</v>
      </c>
    </row>
    <row r="2542" spans="1:2" x14ac:dyDescent="0.25">
      <c r="A2542" s="29">
        <v>41757</v>
      </c>
      <c r="B2542" s="31">
        <v>-3.976288583390386E-3</v>
      </c>
    </row>
    <row r="2543" spans="1:2" x14ac:dyDescent="0.25">
      <c r="A2543" s="29">
        <v>41758</v>
      </c>
      <c r="B2543" s="31">
        <v>-3.9061228192652786E-3</v>
      </c>
    </row>
    <row r="2544" spans="1:2" x14ac:dyDescent="0.25">
      <c r="A2544" s="29">
        <v>41759</v>
      </c>
      <c r="B2544" s="31">
        <v>-3.8871388551550146E-3</v>
      </c>
    </row>
    <row r="2545" spans="1:2" x14ac:dyDescent="0.25">
      <c r="A2545" s="29">
        <v>41760</v>
      </c>
      <c r="B2545" s="31">
        <v>-3.9003354516337074E-3</v>
      </c>
    </row>
    <row r="2546" spans="1:2" x14ac:dyDescent="0.25">
      <c r="A2546" s="29">
        <v>41761</v>
      </c>
      <c r="B2546" s="31">
        <v>-3.9021233415330592E-3</v>
      </c>
    </row>
    <row r="2547" spans="1:2" x14ac:dyDescent="0.25">
      <c r="A2547" s="29">
        <v>41764</v>
      </c>
      <c r="B2547" s="31">
        <v>-3.8814751891159682E-3</v>
      </c>
    </row>
    <row r="2548" spans="1:2" x14ac:dyDescent="0.25">
      <c r="A2548" s="29">
        <v>41765</v>
      </c>
      <c r="B2548" s="31">
        <v>-3.9291754701092918E-3</v>
      </c>
    </row>
    <row r="2549" spans="1:2" x14ac:dyDescent="0.25">
      <c r="A2549" s="29">
        <v>41766</v>
      </c>
      <c r="B2549" s="31">
        <v>-3.9666833589426798E-3</v>
      </c>
    </row>
    <row r="2550" spans="1:2" x14ac:dyDescent="0.25">
      <c r="A2550" s="29">
        <v>41767</v>
      </c>
      <c r="B2550" s="31">
        <v>-4.0384994318195533E-3</v>
      </c>
    </row>
    <row r="2551" spans="1:2" x14ac:dyDescent="0.25">
      <c r="A2551" s="29">
        <v>41768</v>
      </c>
      <c r="B2551" s="31">
        <v>-4.0258910892885247E-3</v>
      </c>
    </row>
    <row r="2552" spans="1:2" x14ac:dyDescent="0.25">
      <c r="A2552" s="29">
        <v>41771</v>
      </c>
      <c r="B2552" s="31">
        <v>-3.9854979087001752E-3</v>
      </c>
    </row>
    <row r="2553" spans="1:2" x14ac:dyDescent="0.25">
      <c r="A2553" s="29">
        <v>41772</v>
      </c>
      <c r="B2553" s="31">
        <v>-4.045907588907216E-3</v>
      </c>
    </row>
    <row r="2554" spans="1:2" x14ac:dyDescent="0.25">
      <c r="A2554" s="29">
        <v>41773</v>
      </c>
      <c r="B2554" s="31">
        <v>-4.0591355619831182E-3</v>
      </c>
    </row>
    <row r="2555" spans="1:2" x14ac:dyDescent="0.25">
      <c r="A2555" s="29">
        <v>41774</v>
      </c>
      <c r="B2555" s="31">
        <v>-4.1106435462510138E-3</v>
      </c>
    </row>
    <row r="2556" spans="1:2" x14ac:dyDescent="0.25">
      <c r="A2556" s="29">
        <v>41775</v>
      </c>
      <c r="B2556" s="31">
        <v>-4.0591950295426615E-3</v>
      </c>
    </row>
    <row r="2557" spans="1:2" x14ac:dyDescent="0.25">
      <c r="A2557" s="29">
        <v>41778</v>
      </c>
      <c r="B2557" s="31">
        <v>-4.0907942830387123E-3</v>
      </c>
    </row>
    <row r="2558" spans="1:2" x14ac:dyDescent="0.25">
      <c r="A2558" s="29">
        <v>41779</v>
      </c>
      <c r="B2558" s="31">
        <v>-4.0815249060743852E-3</v>
      </c>
    </row>
    <row r="2559" spans="1:2" x14ac:dyDescent="0.25">
      <c r="A2559" s="29">
        <v>41780</v>
      </c>
      <c r="B2559" s="31">
        <v>-4.0808497117359455E-3</v>
      </c>
    </row>
    <row r="2560" spans="1:2" x14ac:dyDescent="0.25">
      <c r="A2560" s="29">
        <v>41781</v>
      </c>
      <c r="B2560" s="31">
        <v>-4.1405118981852063E-3</v>
      </c>
    </row>
    <row r="2561" spans="1:2" x14ac:dyDescent="0.25">
      <c r="A2561" s="29">
        <v>41782</v>
      </c>
      <c r="B2561" s="31">
        <v>-4.119866120485316E-3</v>
      </c>
    </row>
    <row r="2562" spans="1:2" x14ac:dyDescent="0.25">
      <c r="A2562" s="29">
        <v>41786</v>
      </c>
      <c r="B2562" s="31">
        <v>-4.1332744933717525E-3</v>
      </c>
    </row>
    <row r="2563" spans="1:2" x14ac:dyDescent="0.25">
      <c r="A2563" s="29">
        <v>41787</v>
      </c>
      <c r="B2563" s="31">
        <v>-4.1542132557146338E-3</v>
      </c>
    </row>
    <row r="2564" spans="1:2" x14ac:dyDescent="0.25">
      <c r="A2564" s="29">
        <v>41788</v>
      </c>
      <c r="B2564" s="31">
        <v>-4.2105421451382741E-3</v>
      </c>
    </row>
    <row r="2565" spans="1:2" x14ac:dyDescent="0.25">
      <c r="A2565" s="29">
        <v>41789</v>
      </c>
      <c r="B2565" s="31">
        <v>-4.260077799475237E-3</v>
      </c>
    </row>
    <row r="2566" spans="1:2" x14ac:dyDescent="0.25">
      <c r="A2566" s="29">
        <v>41792</v>
      </c>
      <c r="B2566" s="31">
        <v>-4.316849788843391E-3</v>
      </c>
    </row>
    <row r="2567" spans="1:2" x14ac:dyDescent="0.25">
      <c r="A2567" s="29">
        <v>41793</v>
      </c>
      <c r="B2567" s="31">
        <v>-4.407165122105261E-3</v>
      </c>
    </row>
    <row r="2568" spans="1:2" x14ac:dyDescent="0.25">
      <c r="A2568" s="29">
        <v>41794</v>
      </c>
      <c r="B2568" s="31">
        <v>-4.5029659896129726E-3</v>
      </c>
    </row>
    <row r="2569" spans="1:2" x14ac:dyDescent="0.25">
      <c r="A2569" s="29">
        <v>41795</v>
      </c>
      <c r="B2569" s="31">
        <v>-4.5745803343011371E-3</v>
      </c>
    </row>
    <row r="2570" spans="1:2" x14ac:dyDescent="0.25">
      <c r="A2570" s="29">
        <v>41796</v>
      </c>
      <c r="B2570" s="31">
        <v>-4.4544037062058672E-3</v>
      </c>
    </row>
    <row r="2571" spans="1:2" x14ac:dyDescent="0.25">
      <c r="A2571" s="29">
        <v>41799</v>
      </c>
      <c r="B2571" s="31">
        <v>-4.4690322513659675E-3</v>
      </c>
    </row>
    <row r="2572" spans="1:2" x14ac:dyDescent="0.25">
      <c r="A2572" s="29">
        <v>41800</v>
      </c>
      <c r="B2572" s="31">
        <v>-4.4637165808624202E-3</v>
      </c>
    </row>
    <row r="2573" spans="1:2" x14ac:dyDescent="0.25">
      <c r="A2573" s="29">
        <v>41801</v>
      </c>
      <c r="B2573" s="31">
        <v>-4.489357596045962E-3</v>
      </c>
    </row>
    <row r="2574" spans="1:2" x14ac:dyDescent="0.25">
      <c r="A2574" s="29">
        <v>41802</v>
      </c>
      <c r="B2574" s="31">
        <v>-4.467896177072328E-3</v>
      </c>
    </row>
    <row r="2575" spans="1:2" x14ac:dyDescent="0.25">
      <c r="A2575" s="29">
        <v>41803</v>
      </c>
      <c r="B2575" s="31">
        <v>-4.4865874264377048E-3</v>
      </c>
    </row>
    <row r="2576" spans="1:2" x14ac:dyDescent="0.25">
      <c r="A2576" s="29">
        <v>41806</v>
      </c>
      <c r="B2576" s="31">
        <v>-4.49657539051318E-3</v>
      </c>
    </row>
    <row r="2577" spans="1:2" x14ac:dyDescent="0.25">
      <c r="A2577" s="29">
        <v>41807</v>
      </c>
      <c r="B2577" s="31">
        <v>-4.5065236289620891E-3</v>
      </c>
    </row>
    <row r="2578" spans="1:2" x14ac:dyDescent="0.25">
      <c r="A2578" s="29">
        <v>41808</v>
      </c>
      <c r="B2578" s="31">
        <v>-4.4352902488812296E-3</v>
      </c>
    </row>
    <row r="2579" spans="1:2" x14ac:dyDescent="0.25">
      <c r="A2579" s="29">
        <v>41809</v>
      </c>
      <c r="B2579" s="31">
        <v>-4.4822380033474607E-3</v>
      </c>
    </row>
    <row r="2580" spans="1:2" x14ac:dyDescent="0.25">
      <c r="A2580" s="29">
        <v>41810</v>
      </c>
      <c r="B2580" s="31">
        <v>-4.4845248838200069E-3</v>
      </c>
    </row>
    <row r="2581" spans="1:2" x14ac:dyDescent="0.25">
      <c r="A2581" s="29">
        <v>41813</v>
      </c>
      <c r="B2581" s="31">
        <v>-4.4867907011509889E-3</v>
      </c>
    </row>
    <row r="2582" spans="1:2" x14ac:dyDescent="0.25">
      <c r="A2582" s="29">
        <v>41814</v>
      </c>
      <c r="B2582" s="31">
        <v>-4.5575172070425607E-3</v>
      </c>
    </row>
    <row r="2583" spans="1:2" x14ac:dyDescent="0.25">
      <c r="A2583" s="29">
        <v>41815</v>
      </c>
      <c r="B2583" s="31">
        <v>-4.5214566392467459E-3</v>
      </c>
    </row>
    <row r="2584" spans="1:2" x14ac:dyDescent="0.25">
      <c r="A2584" s="29">
        <v>41816</v>
      </c>
      <c r="B2584" s="31">
        <v>-4.4320397876734807E-3</v>
      </c>
    </row>
    <row r="2585" spans="1:2" x14ac:dyDescent="0.25">
      <c r="A2585" s="29">
        <v>41817</v>
      </c>
      <c r="B2585" s="31">
        <v>-4.4140429136688697E-3</v>
      </c>
    </row>
    <row r="2586" spans="1:2" x14ac:dyDescent="0.25">
      <c r="A2586" s="29">
        <v>41820</v>
      </c>
      <c r="B2586" s="31">
        <v>-4.3776197722144028E-3</v>
      </c>
    </row>
    <row r="2587" spans="1:2" x14ac:dyDescent="0.25">
      <c r="A2587" s="29">
        <v>41821</v>
      </c>
      <c r="B2587" s="31">
        <v>-4.3738736324768768E-3</v>
      </c>
    </row>
    <row r="2588" spans="1:2" x14ac:dyDescent="0.25">
      <c r="A2588" s="29">
        <v>41822</v>
      </c>
      <c r="B2588" s="31">
        <v>-4.3503255378056771E-3</v>
      </c>
    </row>
    <row r="2589" spans="1:2" x14ac:dyDescent="0.25">
      <c r="A2589" s="29">
        <v>41823</v>
      </c>
      <c r="B2589" s="31">
        <v>-4.4041740937355023E-3</v>
      </c>
    </row>
    <row r="2590" spans="1:2" x14ac:dyDescent="0.25">
      <c r="A2590" s="29">
        <v>41827</v>
      </c>
      <c r="B2590" s="31">
        <v>-4.3547131818583162E-3</v>
      </c>
    </row>
    <row r="2591" spans="1:2" x14ac:dyDescent="0.25">
      <c r="A2591" s="29">
        <v>41828</v>
      </c>
      <c r="B2591" s="31">
        <v>-4.3800563932459013E-3</v>
      </c>
    </row>
    <row r="2592" spans="1:2" x14ac:dyDescent="0.25">
      <c r="A2592" s="29">
        <v>41829</v>
      </c>
      <c r="B2592" s="31">
        <v>-4.2663808910972101E-3</v>
      </c>
    </row>
    <row r="2593" spans="1:2" x14ac:dyDescent="0.25">
      <c r="A2593" s="29">
        <v>41830</v>
      </c>
      <c r="B2593" s="31">
        <v>-4.4455944884724818E-3</v>
      </c>
    </row>
    <row r="2594" spans="1:2" x14ac:dyDescent="0.25">
      <c r="A2594" s="29">
        <v>41831</v>
      </c>
      <c r="B2594" s="31">
        <v>-4.4149392490082651E-3</v>
      </c>
    </row>
    <row r="2595" spans="1:2" x14ac:dyDescent="0.25">
      <c r="A2595" s="29">
        <v>41834</v>
      </c>
      <c r="B2595" s="31">
        <v>-4.3699562318474383E-3</v>
      </c>
    </row>
    <row r="2596" spans="1:2" x14ac:dyDescent="0.25">
      <c r="A2596" s="29">
        <v>41835</v>
      </c>
      <c r="B2596" s="31">
        <v>-4.3112442009802798E-3</v>
      </c>
    </row>
    <row r="2597" spans="1:2" x14ac:dyDescent="0.25">
      <c r="A2597" s="29">
        <v>41836</v>
      </c>
      <c r="B2597" s="31">
        <v>-4.3677144284582914E-3</v>
      </c>
    </row>
    <row r="2598" spans="1:2" x14ac:dyDescent="0.25">
      <c r="A2598" s="29">
        <v>41837</v>
      </c>
      <c r="B2598" s="31">
        <v>-4.3765802204197568E-3</v>
      </c>
    </row>
    <row r="2599" spans="1:2" x14ac:dyDescent="0.25">
      <c r="A2599" s="29">
        <v>41838</v>
      </c>
      <c r="B2599" s="31">
        <v>-4.3969555424329121E-3</v>
      </c>
    </row>
    <row r="2600" spans="1:2" x14ac:dyDescent="0.25">
      <c r="A2600" s="29">
        <v>41841</v>
      </c>
      <c r="B2600" s="31">
        <v>-4.6172906648148659E-3</v>
      </c>
    </row>
    <row r="2601" spans="1:2" x14ac:dyDescent="0.25">
      <c r="A2601" s="29">
        <v>41842</v>
      </c>
      <c r="B2601" s="31">
        <v>-4.7258034565345053E-3</v>
      </c>
    </row>
    <row r="2602" spans="1:2" x14ac:dyDescent="0.25">
      <c r="A2602" s="29">
        <v>41843</v>
      </c>
      <c r="B2602" s="31">
        <v>-4.7428888985745488E-3</v>
      </c>
    </row>
    <row r="2603" spans="1:2" x14ac:dyDescent="0.25">
      <c r="A2603" s="29">
        <v>41844</v>
      </c>
      <c r="B2603" s="31">
        <v>-4.8436761014319929E-3</v>
      </c>
    </row>
    <row r="2604" spans="1:2" x14ac:dyDescent="0.25">
      <c r="A2604" s="29">
        <v>41845</v>
      </c>
      <c r="B2604" s="31">
        <v>-4.9090009472970708E-3</v>
      </c>
    </row>
    <row r="2605" spans="1:2" x14ac:dyDescent="0.25">
      <c r="A2605" s="29">
        <v>41848</v>
      </c>
      <c r="B2605" s="31">
        <v>-4.925766838695611E-3</v>
      </c>
    </row>
    <row r="2606" spans="1:2" x14ac:dyDescent="0.25">
      <c r="A2606" s="29">
        <v>41849</v>
      </c>
      <c r="B2606" s="31">
        <v>-5.0010743206889696E-3</v>
      </c>
    </row>
    <row r="2607" spans="1:2" x14ac:dyDescent="0.25">
      <c r="A2607" s="29">
        <v>41850</v>
      </c>
      <c r="B2607" s="31">
        <v>-5.022308998772429E-3</v>
      </c>
    </row>
    <row r="2608" spans="1:2" x14ac:dyDescent="0.25">
      <c r="A2608" s="29">
        <v>41851</v>
      </c>
      <c r="B2608" s="31">
        <v>-5.0341850512223285E-3</v>
      </c>
    </row>
    <row r="2609" spans="1:2" x14ac:dyDescent="0.25">
      <c r="A2609" s="29">
        <v>41852</v>
      </c>
      <c r="B2609" s="31">
        <v>-5.0161401207050593E-3</v>
      </c>
    </row>
    <row r="2610" spans="1:2" x14ac:dyDescent="0.25">
      <c r="A2610" s="29">
        <v>41855</v>
      </c>
      <c r="B2610" s="31">
        <v>-5.3673818817306929E-3</v>
      </c>
    </row>
    <row r="2611" spans="1:2" x14ac:dyDescent="0.25">
      <c r="A2611" s="29">
        <v>41856</v>
      </c>
      <c r="B2611" s="31">
        <v>-5.3028008730058307E-3</v>
      </c>
    </row>
    <row r="2612" spans="1:2" x14ac:dyDescent="0.25">
      <c r="A2612" s="29">
        <v>41857</v>
      </c>
      <c r="B2612" s="31">
        <v>-5.3669415971129286E-3</v>
      </c>
    </row>
    <row r="2613" spans="1:2" x14ac:dyDescent="0.25">
      <c r="A2613" s="29">
        <v>41858</v>
      </c>
      <c r="B2613" s="31">
        <v>-5.3343100742828664E-3</v>
      </c>
    </row>
    <row r="2614" spans="1:2" x14ac:dyDescent="0.25">
      <c r="A2614" s="29">
        <v>41859</v>
      </c>
      <c r="B2614" s="31">
        <v>-5.1990790160464373E-3</v>
      </c>
    </row>
    <row r="2615" spans="1:2" x14ac:dyDescent="0.25">
      <c r="A2615" s="29">
        <v>41862</v>
      </c>
      <c r="B2615" s="31">
        <v>-5.2046801774979778E-3</v>
      </c>
    </row>
    <row r="2616" spans="1:2" x14ac:dyDescent="0.25">
      <c r="A2616" s="29">
        <v>41863</v>
      </c>
      <c r="B2616" s="31">
        <v>-5.1230335575682684E-3</v>
      </c>
    </row>
    <row r="2617" spans="1:2" x14ac:dyDescent="0.25">
      <c r="A2617" s="29">
        <v>41864</v>
      </c>
      <c r="B2617" s="31">
        <v>-4.764666346812052E-3</v>
      </c>
    </row>
    <row r="2618" spans="1:2" x14ac:dyDescent="0.25">
      <c r="A2618" s="29">
        <v>41865</v>
      </c>
      <c r="B2618" s="31">
        <v>-4.6945067502813798E-3</v>
      </c>
    </row>
    <row r="2619" spans="1:2" x14ac:dyDescent="0.25">
      <c r="A2619" s="29">
        <v>41866</v>
      </c>
      <c r="B2619" s="31">
        <v>-4.931328431211357E-3</v>
      </c>
    </row>
    <row r="2620" spans="1:2" x14ac:dyDescent="0.25">
      <c r="A2620" s="29">
        <v>41869</v>
      </c>
      <c r="B2620" s="31">
        <v>-3.8833814194442207E-3</v>
      </c>
    </row>
    <row r="2621" spans="1:2" x14ac:dyDescent="0.25">
      <c r="A2621" s="29">
        <v>41870</v>
      </c>
      <c r="B2621" s="31">
        <v>-3.9326536052186611E-3</v>
      </c>
    </row>
    <row r="2622" spans="1:2" x14ac:dyDescent="0.25">
      <c r="A2622" s="29">
        <v>41871</v>
      </c>
      <c r="B2622" s="31">
        <v>-3.8858019081708939E-3</v>
      </c>
    </row>
    <row r="2623" spans="1:2" x14ac:dyDescent="0.25">
      <c r="A2623" s="29">
        <v>41872</v>
      </c>
      <c r="B2623" s="31">
        <v>-3.9219801925152176E-3</v>
      </c>
    </row>
    <row r="2624" spans="1:2" x14ac:dyDescent="0.25">
      <c r="A2624" s="29">
        <v>41873</v>
      </c>
      <c r="B2624" s="31">
        <v>-4.0406093391209819E-3</v>
      </c>
    </row>
    <row r="2625" spans="1:2" x14ac:dyDescent="0.25">
      <c r="A2625" s="29">
        <v>41876</v>
      </c>
      <c r="B2625" s="31">
        <v>-4.0047633788100612E-3</v>
      </c>
    </row>
    <row r="2626" spans="1:2" x14ac:dyDescent="0.25">
      <c r="A2626" s="29">
        <v>41877</v>
      </c>
      <c r="B2626" s="31">
        <v>-4.1103153793708991E-3</v>
      </c>
    </row>
    <row r="2627" spans="1:2" x14ac:dyDescent="0.25">
      <c r="A2627" s="29">
        <v>41878</v>
      </c>
      <c r="B2627" s="31">
        <v>-4.2004622393926327E-3</v>
      </c>
    </row>
    <row r="2628" spans="1:2" x14ac:dyDescent="0.25">
      <c r="A2628" s="29">
        <v>41879</v>
      </c>
      <c r="B2628" s="31">
        <v>-4.2962837753236505E-3</v>
      </c>
    </row>
    <row r="2629" spans="1:2" x14ac:dyDescent="0.25">
      <c r="A2629" s="29">
        <v>41880</v>
      </c>
      <c r="B2629" s="31">
        <v>-4.2970210982615775E-3</v>
      </c>
    </row>
    <row r="2630" spans="1:2" x14ac:dyDescent="0.25">
      <c r="A2630" s="29">
        <v>41884</v>
      </c>
      <c r="B2630" s="31">
        <v>-4.2814074642391065E-3</v>
      </c>
    </row>
    <row r="2631" spans="1:2" x14ac:dyDescent="0.25">
      <c r="A2631" s="29">
        <v>41885</v>
      </c>
      <c r="B2631" s="31">
        <v>-4.2655265157591771E-3</v>
      </c>
    </row>
    <row r="2632" spans="1:2" x14ac:dyDescent="0.25">
      <c r="A2632" s="29">
        <v>41886</v>
      </c>
      <c r="B2632" s="31">
        <v>-4.2131928108120054E-3</v>
      </c>
    </row>
    <row r="2633" spans="1:2" x14ac:dyDescent="0.25">
      <c r="A2633" s="29">
        <v>41887</v>
      </c>
      <c r="B2633" s="31">
        <v>-4.2140119901633577E-3</v>
      </c>
    </row>
    <row r="2634" spans="1:2" x14ac:dyDescent="0.25">
      <c r="A2634" s="29">
        <v>41890</v>
      </c>
      <c r="B2634" s="31">
        <v>-4.2044962562299837E-3</v>
      </c>
    </row>
    <row r="2635" spans="1:2" x14ac:dyDescent="0.25">
      <c r="A2635" s="29">
        <v>41891</v>
      </c>
      <c r="B2635" s="31">
        <v>-4.3059409219015077E-3</v>
      </c>
    </row>
    <row r="2636" spans="1:2" x14ac:dyDescent="0.25">
      <c r="A2636" s="29">
        <v>41892</v>
      </c>
      <c r="B2636" s="31">
        <v>-4.2176901970262248E-3</v>
      </c>
    </row>
    <row r="2637" spans="1:2" x14ac:dyDescent="0.25">
      <c r="A2637" s="29">
        <v>41893</v>
      </c>
      <c r="B2637" s="31">
        <v>-4.1701514530572137E-3</v>
      </c>
    </row>
    <row r="2638" spans="1:2" x14ac:dyDescent="0.25">
      <c r="A2638" s="29">
        <v>41894</v>
      </c>
      <c r="B2638" s="31">
        <v>-4.0589962848378569E-3</v>
      </c>
    </row>
    <row r="2639" spans="1:2" x14ac:dyDescent="0.25">
      <c r="A2639" s="29">
        <v>41897</v>
      </c>
      <c r="B2639" s="31">
        <v>-4.0644478769579218E-3</v>
      </c>
    </row>
    <row r="2640" spans="1:2" x14ac:dyDescent="0.25">
      <c r="A2640" s="29">
        <v>41898</v>
      </c>
      <c r="B2640" s="31">
        <v>-4.0304014287246837E-3</v>
      </c>
    </row>
    <row r="2641" spans="1:2" x14ac:dyDescent="0.25">
      <c r="A2641" s="29">
        <v>41899</v>
      </c>
      <c r="B2641" s="31">
        <v>-3.9285844722579677E-3</v>
      </c>
    </row>
    <row r="2642" spans="1:2" x14ac:dyDescent="0.25">
      <c r="A2642" s="29">
        <v>41900</v>
      </c>
      <c r="B2642" s="31">
        <v>-3.8947227085603942E-3</v>
      </c>
    </row>
    <row r="2643" spans="1:2" x14ac:dyDescent="0.25">
      <c r="A2643" s="29">
        <v>41901</v>
      </c>
      <c r="B2643" s="31">
        <v>-3.9340312933344723E-3</v>
      </c>
    </row>
    <row r="2644" spans="1:2" x14ac:dyDescent="0.25">
      <c r="A2644" s="29">
        <v>41904</v>
      </c>
      <c r="B2644" s="31">
        <v>-3.9713449554367175E-3</v>
      </c>
    </row>
    <row r="2645" spans="1:2" x14ac:dyDescent="0.25">
      <c r="A2645" s="29">
        <v>41905</v>
      </c>
      <c r="B2645" s="31">
        <v>-4.0238348417134251E-3</v>
      </c>
    </row>
    <row r="2646" spans="1:2" x14ac:dyDescent="0.25">
      <c r="A2646" s="29">
        <v>41906</v>
      </c>
      <c r="B2646" s="31">
        <v>-4.2608443347461611E-3</v>
      </c>
    </row>
    <row r="2647" spans="1:2" x14ac:dyDescent="0.25">
      <c r="A2647" s="29">
        <v>41907</v>
      </c>
      <c r="B2647" s="31">
        <v>-4.2575428072019195E-3</v>
      </c>
    </row>
    <row r="2648" spans="1:2" x14ac:dyDescent="0.25">
      <c r="A2648" s="29">
        <v>41908</v>
      </c>
      <c r="B2648" s="31">
        <v>-4.3670298212825642E-3</v>
      </c>
    </row>
    <row r="2649" spans="1:2" x14ac:dyDescent="0.25">
      <c r="A2649" s="29">
        <v>41911</v>
      </c>
      <c r="B2649" s="31">
        <v>-4.3337099869403817E-3</v>
      </c>
    </row>
    <row r="2650" spans="1:2" x14ac:dyDescent="0.25">
      <c r="A2650" s="29">
        <v>41912</v>
      </c>
      <c r="B2650" s="31">
        <v>-4.3430731560870628E-3</v>
      </c>
    </row>
    <row r="2651" spans="1:2" x14ac:dyDescent="0.25">
      <c r="A2651" s="29">
        <v>41913</v>
      </c>
      <c r="B2651" s="31">
        <v>-4.2503141628860153E-3</v>
      </c>
    </row>
    <row r="2652" spans="1:2" x14ac:dyDescent="0.25">
      <c r="A2652" s="29">
        <v>41914</v>
      </c>
      <c r="B2652" s="31">
        <v>-4.193450780271113E-3</v>
      </c>
    </row>
    <row r="2653" spans="1:2" x14ac:dyDescent="0.25">
      <c r="A2653" s="29">
        <v>41915</v>
      </c>
      <c r="B2653" s="31">
        <v>-4.1690089453826351E-3</v>
      </c>
    </row>
    <row r="2654" spans="1:2" x14ac:dyDescent="0.25">
      <c r="A2654" s="29">
        <v>41918</v>
      </c>
      <c r="B2654" s="31">
        <v>-3.9799430364434452E-3</v>
      </c>
    </row>
    <row r="2655" spans="1:2" x14ac:dyDescent="0.25">
      <c r="A2655" s="29">
        <v>41919</v>
      </c>
      <c r="B2655" s="31">
        <v>-3.8450868928417981E-3</v>
      </c>
    </row>
    <row r="2656" spans="1:2" x14ac:dyDescent="0.25">
      <c r="A2656" s="29">
        <v>41920</v>
      </c>
      <c r="B2656" s="31">
        <v>-3.865002618431812E-3</v>
      </c>
    </row>
    <row r="2657" spans="1:2" x14ac:dyDescent="0.25">
      <c r="A2657" s="29">
        <v>41921</v>
      </c>
      <c r="B2657" s="31">
        <v>-4.1240647745384162E-3</v>
      </c>
    </row>
    <row r="2658" spans="1:2" x14ac:dyDescent="0.25">
      <c r="A2658" s="29">
        <v>41922</v>
      </c>
      <c r="B2658" s="31">
        <v>-4.4156206623658933E-3</v>
      </c>
    </row>
    <row r="2659" spans="1:2" x14ac:dyDescent="0.25">
      <c r="A2659" s="29">
        <v>41925</v>
      </c>
      <c r="B2659" s="31">
        <v>-4.6857767129906414E-3</v>
      </c>
    </row>
    <row r="2660" spans="1:2" x14ac:dyDescent="0.25">
      <c r="A2660" s="29">
        <v>41926</v>
      </c>
      <c r="B2660" s="31">
        <v>-4.5141743367752563E-3</v>
      </c>
    </row>
    <row r="2661" spans="1:2" x14ac:dyDescent="0.25">
      <c r="A2661" s="29">
        <v>41927</v>
      </c>
      <c r="B2661" s="31">
        <v>-4.5870585214564663E-3</v>
      </c>
    </row>
    <row r="2662" spans="1:2" x14ac:dyDescent="0.25">
      <c r="A2662" s="29">
        <v>41928</v>
      </c>
      <c r="B2662" s="31">
        <v>-4.4673525441099038E-3</v>
      </c>
    </row>
    <row r="2663" spans="1:2" x14ac:dyDescent="0.25">
      <c r="A2663" s="29">
        <v>41929</v>
      </c>
      <c r="B2663" s="31">
        <v>-4.2853743913913167E-3</v>
      </c>
    </row>
    <row r="2664" spans="1:2" x14ac:dyDescent="0.25">
      <c r="A2664" s="29">
        <v>41932</v>
      </c>
      <c r="B2664" s="31">
        <v>-3.5554350047611871E-3</v>
      </c>
    </row>
    <row r="2665" spans="1:2" x14ac:dyDescent="0.25">
      <c r="A2665" s="29">
        <v>41933</v>
      </c>
      <c r="B2665" s="31">
        <v>-3.3850314754255706E-3</v>
      </c>
    </row>
    <row r="2666" spans="1:2" x14ac:dyDescent="0.25">
      <c r="A2666" s="29">
        <v>41934</v>
      </c>
      <c r="B2666" s="31">
        <v>-3.6405702637910542E-3</v>
      </c>
    </row>
    <row r="2667" spans="1:2" x14ac:dyDescent="0.25">
      <c r="A2667" s="29">
        <v>41935</v>
      </c>
      <c r="B2667" s="31">
        <v>-3.7066517868635795E-3</v>
      </c>
    </row>
    <row r="2668" spans="1:2" x14ac:dyDescent="0.25">
      <c r="A2668" s="29">
        <v>41936</v>
      </c>
      <c r="B2668" s="31">
        <v>-3.6468808623932869E-3</v>
      </c>
    </row>
    <row r="2669" spans="1:2" x14ac:dyDescent="0.25">
      <c r="A2669" s="29">
        <v>41939</v>
      </c>
      <c r="B2669" s="31">
        <v>-3.6656642920817051E-3</v>
      </c>
    </row>
    <row r="2670" spans="1:2" x14ac:dyDescent="0.25">
      <c r="A2670" s="29">
        <v>41940</v>
      </c>
      <c r="B2670" s="31">
        <v>-3.725364094917305E-3</v>
      </c>
    </row>
    <row r="2671" spans="1:2" x14ac:dyDescent="0.25">
      <c r="A2671" s="29">
        <v>41941</v>
      </c>
      <c r="B2671" s="31">
        <v>-3.8153897196109288E-3</v>
      </c>
    </row>
    <row r="2672" spans="1:2" x14ac:dyDescent="0.25">
      <c r="A2672" s="29">
        <v>41942</v>
      </c>
      <c r="B2672" s="31">
        <v>-3.8557487937320722E-3</v>
      </c>
    </row>
    <row r="2673" spans="1:2" x14ac:dyDescent="0.25">
      <c r="A2673" s="29">
        <v>41943</v>
      </c>
      <c r="B2673" s="31">
        <v>-3.8378346607957914E-3</v>
      </c>
    </row>
    <row r="2674" spans="1:2" x14ac:dyDescent="0.25">
      <c r="A2674" s="29">
        <v>41946</v>
      </c>
      <c r="B2674" s="31">
        <v>-3.9089298021944829E-3</v>
      </c>
    </row>
    <row r="2675" spans="1:2" x14ac:dyDescent="0.25">
      <c r="A2675" s="29">
        <v>41947</v>
      </c>
      <c r="B2675" s="31">
        <v>-3.9380369454310449E-3</v>
      </c>
    </row>
    <row r="2676" spans="1:2" x14ac:dyDescent="0.25">
      <c r="A2676" s="29">
        <v>41948</v>
      </c>
      <c r="B2676" s="31">
        <v>-3.896871183251216E-3</v>
      </c>
    </row>
    <row r="2677" spans="1:2" x14ac:dyDescent="0.25">
      <c r="A2677" s="29">
        <v>41949</v>
      </c>
      <c r="B2677" s="31">
        <v>-3.6768860202212039E-3</v>
      </c>
    </row>
    <row r="2678" spans="1:2" x14ac:dyDescent="0.25">
      <c r="A2678" s="29">
        <v>41950</v>
      </c>
      <c r="B2678" s="31">
        <v>-3.565049318798863E-3</v>
      </c>
    </row>
    <row r="2679" spans="1:2" x14ac:dyDescent="0.25">
      <c r="A2679" s="29">
        <v>41953</v>
      </c>
      <c r="B2679" s="31">
        <v>-3.5902890990817671E-3</v>
      </c>
    </row>
    <row r="2680" spans="1:2" x14ac:dyDescent="0.25">
      <c r="A2680" s="29">
        <v>41954</v>
      </c>
      <c r="B2680" s="31">
        <v>-3.6151178502800141E-3</v>
      </c>
    </row>
    <row r="2681" spans="1:2" x14ac:dyDescent="0.25">
      <c r="A2681" s="29">
        <v>41955</v>
      </c>
      <c r="B2681" s="31">
        <v>-3.7861674695244263E-3</v>
      </c>
    </row>
    <row r="2682" spans="1:2" x14ac:dyDescent="0.25">
      <c r="A2682" s="29">
        <v>41956</v>
      </c>
      <c r="B2682" s="31">
        <v>-3.8110898427439199E-3</v>
      </c>
    </row>
    <row r="2683" spans="1:2" x14ac:dyDescent="0.25">
      <c r="A2683" s="29">
        <v>41957</v>
      </c>
      <c r="B2683" s="31">
        <v>-3.8334195116545011E-3</v>
      </c>
    </row>
    <row r="2684" spans="1:2" x14ac:dyDescent="0.25">
      <c r="A2684" s="29">
        <v>41960</v>
      </c>
      <c r="B2684" s="31">
        <v>-3.8348455744707799E-3</v>
      </c>
    </row>
    <row r="2685" spans="1:2" x14ac:dyDescent="0.25">
      <c r="A2685" s="29">
        <v>41961</v>
      </c>
      <c r="B2685" s="31">
        <v>-3.8203280570288101E-3</v>
      </c>
    </row>
    <row r="2686" spans="1:2" x14ac:dyDescent="0.25">
      <c r="A2686" s="29">
        <v>41962</v>
      </c>
      <c r="B2686" s="31">
        <v>-3.8444607635528261E-3</v>
      </c>
    </row>
    <row r="2687" spans="1:2" x14ac:dyDescent="0.25">
      <c r="A2687" s="29">
        <v>41963</v>
      </c>
      <c r="B2687" s="31">
        <v>-3.7593119108211281E-3</v>
      </c>
    </row>
    <row r="2688" spans="1:2" x14ac:dyDescent="0.25">
      <c r="A2688" s="29">
        <v>41964</v>
      </c>
      <c r="B2688" s="31">
        <v>-3.6407265380536957E-3</v>
      </c>
    </row>
    <row r="2689" spans="1:2" x14ac:dyDescent="0.25">
      <c r="A2689" s="29">
        <v>41967</v>
      </c>
      <c r="B2689" s="31">
        <v>-3.5598393195024336E-3</v>
      </c>
    </row>
    <row r="2690" spans="1:2" x14ac:dyDescent="0.25">
      <c r="A2690" s="29">
        <v>41968</v>
      </c>
      <c r="B2690" s="31">
        <v>-3.5618467498318429E-3</v>
      </c>
    </row>
    <row r="2691" spans="1:2" x14ac:dyDescent="0.25">
      <c r="A2691" s="29">
        <v>41969</v>
      </c>
      <c r="B2691" s="31">
        <v>-3.594952332232948E-3</v>
      </c>
    </row>
    <row r="2692" spans="1:2" x14ac:dyDescent="0.25">
      <c r="A2692" s="29">
        <v>41971</v>
      </c>
      <c r="B2692" s="31">
        <v>-3.5523616286134985E-3</v>
      </c>
    </row>
    <row r="2693" spans="1:2" x14ac:dyDescent="0.25">
      <c r="A2693" s="29">
        <v>41974</v>
      </c>
      <c r="B2693" s="31">
        <v>-3.6050806424559045E-3</v>
      </c>
    </row>
    <row r="2694" spans="1:2" x14ac:dyDescent="0.25">
      <c r="A2694" s="29">
        <v>41975</v>
      </c>
      <c r="B2694" s="31">
        <v>-3.6500271960073771E-3</v>
      </c>
    </row>
    <row r="2695" spans="1:2" x14ac:dyDescent="0.25">
      <c r="A2695" s="29">
        <v>41976</v>
      </c>
      <c r="B2695" s="31">
        <v>-3.5661222681373506E-3</v>
      </c>
    </row>
    <row r="2696" spans="1:2" x14ac:dyDescent="0.25">
      <c r="A2696" s="29">
        <v>41977</v>
      </c>
      <c r="B2696" s="31">
        <v>-3.482173035462055E-3</v>
      </c>
    </row>
    <row r="2697" spans="1:2" x14ac:dyDescent="0.25">
      <c r="A2697" s="29">
        <v>41978</v>
      </c>
      <c r="B2697" s="31">
        <v>-3.4137286530423472E-3</v>
      </c>
    </row>
    <row r="2698" spans="1:2" x14ac:dyDescent="0.25">
      <c r="A2698" s="29">
        <v>41981</v>
      </c>
      <c r="B2698" s="31">
        <v>-3.1971574955530491E-3</v>
      </c>
    </row>
    <row r="2699" spans="1:2" x14ac:dyDescent="0.25">
      <c r="A2699" s="29">
        <v>41982</v>
      </c>
      <c r="B2699" s="31">
        <v>-3.2582049457912099E-3</v>
      </c>
    </row>
    <row r="2700" spans="1:2" x14ac:dyDescent="0.25">
      <c r="A2700" s="29">
        <v>41983</v>
      </c>
      <c r="B2700" s="31">
        <v>-3.4436818125872515E-3</v>
      </c>
    </row>
    <row r="2701" spans="1:2" x14ac:dyDescent="0.25">
      <c r="A2701" s="29">
        <v>41984</v>
      </c>
      <c r="B2701" s="31">
        <v>-3.7013258546623184E-3</v>
      </c>
    </row>
    <row r="2702" spans="1:2" x14ac:dyDescent="0.25">
      <c r="A2702" s="29">
        <v>41985</v>
      </c>
      <c r="B2702" s="31">
        <v>-3.6552135151541876E-3</v>
      </c>
    </row>
    <row r="2703" spans="1:2" x14ac:dyDescent="0.25">
      <c r="A2703" s="29">
        <v>41988</v>
      </c>
      <c r="B2703" s="31">
        <v>-3.7628978353720921E-3</v>
      </c>
    </row>
    <row r="2704" spans="1:2" x14ac:dyDescent="0.25">
      <c r="A2704" s="29">
        <v>41989</v>
      </c>
      <c r="B2704" s="31">
        <v>-4.0613723962358295E-3</v>
      </c>
    </row>
    <row r="2705" spans="1:2" x14ac:dyDescent="0.25">
      <c r="A2705" s="29">
        <v>41990</v>
      </c>
      <c r="B2705" s="31">
        <v>-4.0773258204817031E-3</v>
      </c>
    </row>
    <row r="2706" spans="1:2" x14ac:dyDescent="0.25">
      <c r="A2706" s="29">
        <v>41991</v>
      </c>
      <c r="B2706" s="31">
        <v>-4.0526999171424105E-3</v>
      </c>
    </row>
    <row r="2707" spans="1:2" x14ac:dyDescent="0.25">
      <c r="A2707" s="29">
        <v>41992</v>
      </c>
      <c r="B2707" s="31">
        <v>-3.9019121673690149E-3</v>
      </c>
    </row>
    <row r="2708" spans="1:2" x14ac:dyDescent="0.25">
      <c r="A2708" s="29">
        <v>41995</v>
      </c>
      <c r="B2708" s="31">
        <v>-3.5252285571336639E-3</v>
      </c>
    </row>
    <row r="2709" spans="1:2" x14ac:dyDescent="0.25">
      <c r="A2709" s="29">
        <v>41996</v>
      </c>
      <c r="B2709" s="31">
        <v>-3.3492563929367059E-3</v>
      </c>
    </row>
    <row r="2710" spans="1:2" x14ac:dyDescent="0.25">
      <c r="A2710" s="29">
        <v>41997</v>
      </c>
      <c r="B2710" s="31">
        <v>-3.3732071492669213E-3</v>
      </c>
    </row>
    <row r="2711" spans="1:2" x14ac:dyDescent="0.25">
      <c r="A2711" s="29">
        <v>41999</v>
      </c>
      <c r="B2711" s="31">
        <v>-3.5753355889757144E-3</v>
      </c>
    </row>
    <row r="2712" spans="1:2" x14ac:dyDescent="0.25">
      <c r="A2712" s="29">
        <v>42002</v>
      </c>
      <c r="B2712" s="31">
        <v>-3.5412544249644462E-3</v>
      </c>
    </row>
    <row r="2713" spans="1:2" x14ac:dyDescent="0.25">
      <c r="A2713" s="29">
        <v>42003</v>
      </c>
      <c r="B2713" s="31">
        <v>-3.5540393756811062E-3</v>
      </c>
    </row>
    <row r="2714" spans="1:2" x14ac:dyDescent="0.25">
      <c r="A2714" s="29">
        <v>42004</v>
      </c>
      <c r="B2714" s="31">
        <v>-3.6446919867776373E-3</v>
      </c>
    </row>
    <row r="2715" spans="1:2" x14ac:dyDescent="0.25">
      <c r="A2715" s="29">
        <v>42006</v>
      </c>
      <c r="B2715" s="31">
        <v>-3.6804472051435999E-3</v>
      </c>
    </row>
    <row r="2716" spans="1:2" x14ac:dyDescent="0.25">
      <c r="A2716" s="29">
        <v>42009</v>
      </c>
      <c r="B2716" s="31">
        <v>-3.7130005952996648E-3</v>
      </c>
    </row>
    <row r="2717" spans="1:2" x14ac:dyDescent="0.25">
      <c r="A2717" s="29">
        <v>42010</v>
      </c>
      <c r="B2717" s="31">
        <v>-3.7196235116694343E-3</v>
      </c>
    </row>
    <row r="2718" spans="1:2" x14ac:dyDescent="0.25">
      <c r="A2718" s="29">
        <v>42011</v>
      </c>
      <c r="B2718" s="31">
        <v>-3.4038986245927827E-3</v>
      </c>
    </row>
    <row r="2719" spans="1:2" x14ac:dyDescent="0.25">
      <c r="A2719" s="29">
        <v>42012</v>
      </c>
      <c r="B2719" s="31">
        <v>-3.3448127407307293E-3</v>
      </c>
    </row>
    <row r="2720" spans="1:2" x14ac:dyDescent="0.25">
      <c r="A2720" s="29">
        <v>42013</v>
      </c>
      <c r="B2720" s="31">
        <v>-3.2893026519048574E-3</v>
      </c>
    </row>
    <row r="2721" spans="1:2" x14ac:dyDescent="0.25">
      <c r="A2721" s="29">
        <v>42016</v>
      </c>
      <c r="B2721" s="31">
        <v>-3.1284993285285445E-3</v>
      </c>
    </row>
    <row r="2722" spans="1:2" x14ac:dyDescent="0.25">
      <c r="A2722" s="29">
        <v>42017</v>
      </c>
      <c r="B2722" s="31">
        <v>-3.1091409225912914E-3</v>
      </c>
    </row>
    <row r="2723" spans="1:2" x14ac:dyDescent="0.25">
      <c r="A2723" s="29">
        <v>42018</v>
      </c>
      <c r="B2723" s="31">
        <v>-3.1468040048052703E-3</v>
      </c>
    </row>
    <row r="2724" spans="1:2" x14ac:dyDescent="0.25">
      <c r="A2724" s="29">
        <v>42019</v>
      </c>
      <c r="B2724" s="31">
        <v>-3.3090804443316468E-3</v>
      </c>
    </row>
    <row r="2725" spans="1:2" x14ac:dyDescent="0.25">
      <c r="A2725" s="29">
        <v>42020</v>
      </c>
      <c r="B2725" s="31">
        <v>-3.5771655417881076E-3</v>
      </c>
    </row>
    <row r="2726" spans="1:2" x14ac:dyDescent="0.25">
      <c r="A2726" s="29">
        <v>42024</v>
      </c>
      <c r="B2726" s="31">
        <v>-3.6039674175452063E-3</v>
      </c>
    </row>
    <row r="2727" spans="1:2" x14ac:dyDescent="0.25">
      <c r="A2727" s="29">
        <v>42025</v>
      </c>
      <c r="B2727" s="31">
        <v>-3.6079437332399156E-3</v>
      </c>
    </row>
    <row r="2728" spans="1:2" x14ac:dyDescent="0.25">
      <c r="A2728" s="29">
        <v>42026</v>
      </c>
      <c r="B2728" s="31">
        <v>-3.6600188022327673E-3</v>
      </c>
    </row>
    <row r="2729" spans="1:2" x14ac:dyDescent="0.25">
      <c r="A2729" s="29">
        <v>42027</v>
      </c>
      <c r="B2729" s="31">
        <v>-3.6872828022134208E-3</v>
      </c>
    </row>
    <row r="2730" spans="1:2" x14ac:dyDescent="0.25">
      <c r="A2730" s="29">
        <v>42030</v>
      </c>
      <c r="B2730" s="31">
        <v>-3.9841397545751223E-3</v>
      </c>
    </row>
    <row r="2731" spans="1:2" x14ac:dyDescent="0.25">
      <c r="A2731" s="29">
        <v>42031</v>
      </c>
      <c r="B2731" s="31">
        <v>-3.9935990023408641E-3</v>
      </c>
    </row>
    <row r="2732" spans="1:2" x14ac:dyDescent="0.25">
      <c r="A2732" s="29">
        <v>42032</v>
      </c>
      <c r="B2732" s="31">
        <v>-3.6378895608932815E-3</v>
      </c>
    </row>
    <row r="2733" spans="1:2" x14ac:dyDescent="0.25">
      <c r="A2733" s="29">
        <v>42033</v>
      </c>
      <c r="B2733" s="31">
        <v>-3.6336134809047405E-3</v>
      </c>
    </row>
    <row r="2734" spans="1:2" x14ac:dyDescent="0.25">
      <c r="A2734" s="29">
        <v>42034</v>
      </c>
      <c r="B2734" s="31">
        <v>-3.6346095783464927E-3</v>
      </c>
    </row>
    <row r="2735" spans="1:2" x14ac:dyDescent="0.25">
      <c r="A2735" s="29">
        <v>42037</v>
      </c>
      <c r="B2735" s="31">
        <v>-3.6265982440210065E-3</v>
      </c>
    </row>
    <row r="2736" spans="1:2" x14ac:dyDescent="0.25">
      <c r="A2736" s="29">
        <v>42038</v>
      </c>
      <c r="B2736" s="31">
        <v>-3.5828908552114624E-3</v>
      </c>
    </row>
    <row r="2737" spans="1:2" x14ac:dyDescent="0.25">
      <c r="A2737" s="29">
        <v>42039</v>
      </c>
      <c r="B2737" s="31">
        <v>-3.5590848362319072E-3</v>
      </c>
    </row>
    <row r="2738" spans="1:2" x14ac:dyDescent="0.25">
      <c r="A2738" s="29">
        <v>42040</v>
      </c>
      <c r="B2738" s="31">
        <v>-3.6144029271368838E-3</v>
      </c>
    </row>
    <row r="2739" spans="1:2" x14ac:dyDescent="0.25">
      <c r="A2739" s="29">
        <v>42041</v>
      </c>
      <c r="B2739" s="31">
        <v>-3.6227335717715636E-3</v>
      </c>
    </row>
    <row r="2740" spans="1:2" x14ac:dyDescent="0.25">
      <c r="A2740" s="29">
        <v>42044</v>
      </c>
      <c r="B2740" s="31">
        <v>-3.5462463596213079E-3</v>
      </c>
    </row>
    <row r="2741" spans="1:2" x14ac:dyDescent="0.25">
      <c r="A2741" s="29">
        <v>42045</v>
      </c>
      <c r="B2741" s="31">
        <v>-3.4862655908413087E-3</v>
      </c>
    </row>
    <row r="2742" spans="1:2" x14ac:dyDescent="0.25">
      <c r="A2742" s="29">
        <v>42046</v>
      </c>
      <c r="B2742" s="31">
        <v>-3.4807034407978721E-3</v>
      </c>
    </row>
    <row r="2743" spans="1:2" x14ac:dyDescent="0.25">
      <c r="A2743" s="29">
        <v>42047</v>
      </c>
      <c r="B2743" s="31">
        <v>-3.3961675708554795E-3</v>
      </c>
    </row>
    <row r="2744" spans="1:2" x14ac:dyDescent="0.25">
      <c r="A2744" s="29">
        <v>42048</v>
      </c>
      <c r="B2744" s="31">
        <v>-3.4036753736479408E-3</v>
      </c>
    </row>
    <row r="2745" spans="1:2" x14ac:dyDescent="0.25">
      <c r="A2745" s="29">
        <v>42052</v>
      </c>
      <c r="B2745" s="31">
        <v>-3.4125000179042742E-3</v>
      </c>
    </row>
    <row r="2746" spans="1:2" x14ac:dyDescent="0.25">
      <c r="A2746" s="29">
        <v>42053</v>
      </c>
      <c r="B2746" s="31">
        <v>-3.390794551362597E-3</v>
      </c>
    </row>
    <row r="2747" spans="1:2" x14ac:dyDescent="0.25">
      <c r="A2747" s="29">
        <v>42054</v>
      </c>
      <c r="B2747" s="31">
        <v>-3.3752751701580097E-3</v>
      </c>
    </row>
    <row r="2748" spans="1:2" x14ac:dyDescent="0.25">
      <c r="A2748" s="29">
        <v>42055</v>
      </c>
      <c r="B2748" s="31">
        <v>-3.3645922065353995E-3</v>
      </c>
    </row>
    <row r="2749" spans="1:2" x14ac:dyDescent="0.25">
      <c r="A2749" s="29">
        <v>42058</v>
      </c>
      <c r="B2749" s="31">
        <v>-3.3448237805963066E-3</v>
      </c>
    </row>
    <row r="2750" spans="1:2" x14ac:dyDescent="0.25">
      <c r="A2750" s="29">
        <v>42059</v>
      </c>
      <c r="B2750" s="31">
        <v>-3.3212193893751296E-3</v>
      </c>
    </row>
    <row r="2751" spans="1:2" x14ac:dyDescent="0.25">
      <c r="A2751" s="29">
        <v>42060</v>
      </c>
      <c r="B2751" s="31">
        <v>-3.4369123864348428E-3</v>
      </c>
    </row>
    <row r="2752" spans="1:2" x14ac:dyDescent="0.25">
      <c r="A2752" s="29">
        <v>42061</v>
      </c>
      <c r="B2752" s="31">
        <v>-3.4858860329446406E-3</v>
      </c>
    </row>
    <row r="2753" spans="1:2" x14ac:dyDescent="0.25">
      <c r="A2753" s="29">
        <v>42062</v>
      </c>
      <c r="B2753" s="31">
        <v>-3.4709852642273997E-3</v>
      </c>
    </row>
    <row r="2754" spans="1:2" x14ac:dyDescent="0.25">
      <c r="A2754" s="29">
        <v>42065</v>
      </c>
      <c r="B2754" s="31">
        <v>-3.3315722478586274E-3</v>
      </c>
    </row>
    <row r="2755" spans="1:2" x14ac:dyDescent="0.25">
      <c r="A2755" s="29">
        <v>42066</v>
      </c>
      <c r="B2755" s="31">
        <v>-3.3111798183991237E-3</v>
      </c>
    </row>
    <row r="2756" spans="1:2" x14ac:dyDescent="0.25">
      <c r="A2756" s="29">
        <v>42067</v>
      </c>
      <c r="B2756" s="31">
        <v>-3.3102519622256743E-3</v>
      </c>
    </row>
    <row r="2757" spans="1:2" x14ac:dyDescent="0.25">
      <c r="A2757" s="29">
        <v>42068</v>
      </c>
      <c r="B2757" s="31">
        <v>-3.3685482720590132E-3</v>
      </c>
    </row>
    <row r="2758" spans="1:2" x14ac:dyDescent="0.25">
      <c r="A2758" s="29">
        <v>42069</v>
      </c>
      <c r="B2758" s="31">
        <v>-3.4735521894537769E-3</v>
      </c>
    </row>
    <row r="2759" spans="1:2" x14ac:dyDescent="0.25">
      <c r="A2759" s="29">
        <v>42072</v>
      </c>
      <c r="B2759" s="31">
        <v>-3.5069133748941717E-3</v>
      </c>
    </row>
    <row r="2760" spans="1:2" x14ac:dyDescent="0.25">
      <c r="A2760" s="29">
        <v>42073</v>
      </c>
      <c r="B2760" s="31">
        <v>-3.3690965394086447E-3</v>
      </c>
    </row>
    <row r="2761" spans="1:2" x14ac:dyDescent="0.25">
      <c r="A2761" s="29">
        <v>42074</v>
      </c>
      <c r="B2761" s="31">
        <v>-3.3489657962300079E-3</v>
      </c>
    </row>
    <row r="2762" spans="1:2" x14ac:dyDescent="0.25">
      <c r="A2762" s="29">
        <v>42075</v>
      </c>
      <c r="B2762" s="31">
        <v>-3.3285504893474371E-3</v>
      </c>
    </row>
    <row r="2763" spans="1:2" x14ac:dyDescent="0.25">
      <c r="A2763" s="29">
        <v>42076</v>
      </c>
      <c r="B2763" s="31">
        <v>-3.3290290251577481E-3</v>
      </c>
    </row>
    <row r="2764" spans="1:2" x14ac:dyDescent="0.25">
      <c r="A2764" s="29">
        <v>42079</v>
      </c>
      <c r="B2764" s="31">
        <v>-3.3517007950401023E-3</v>
      </c>
    </row>
    <row r="2765" spans="1:2" x14ac:dyDescent="0.25">
      <c r="A2765" s="29">
        <v>42080</v>
      </c>
      <c r="B2765" s="31">
        <v>-3.3506433828794924E-3</v>
      </c>
    </row>
    <row r="2766" spans="1:2" x14ac:dyDescent="0.25">
      <c r="A2766" s="29">
        <v>42081</v>
      </c>
      <c r="B2766" s="31">
        <v>-3.3388013426347563E-3</v>
      </c>
    </row>
    <row r="2767" spans="1:2" x14ac:dyDescent="0.25">
      <c r="A2767" s="29">
        <v>42082</v>
      </c>
      <c r="B2767" s="31">
        <v>-3.3515742363134926E-3</v>
      </c>
    </row>
    <row r="2768" spans="1:2" x14ac:dyDescent="0.25">
      <c r="A2768" s="29">
        <v>42083</v>
      </c>
      <c r="B2768" s="31">
        <v>-3.264906942866963E-3</v>
      </c>
    </row>
    <row r="2769" spans="1:2" x14ac:dyDescent="0.25">
      <c r="A2769" s="29">
        <v>42086</v>
      </c>
      <c r="B2769" s="31">
        <v>-3.3082872322018897E-3</v>
      </c>
    </row>
    <row r="2770" spans="1:2" x14ac:dyDescent="0.25">
      <c r="A2770" s="29">
        <v>42087</v>
      </c>
      <c r="B2770" s="31">
        <v>-3.329860755481695E-3</v>
      </c>
    </row>
    <row r="2771" spans="1:2" x14ac:dyDescent="0.25">
      <c r="A2771" s="29">
        <v>42088</v>
      </c>
      <c r="B2771" s="31">
        <v>-3.4222679670916634E-3</v>
      </c>
    </row>
    <row r="2772" spans="1:2" x14ac:dyDescent="0.25">
      <c r="A2772" s="29">
        <v>42089</v>
      </c>
      <c r="B2772" s="31">
        <v>-3.4335470529354151E-3</v>
      </c>
    </row>
    <row r="2773" spans="1:2" x14ac:dyDescent="0.25">
      <c r="A2773" s="29">
        <v>42090</v>
      </c>
      <c r="B2773" s="31">
        <v>-3.4862823741400595E-3</v>
      </c>
    </row>
    <row r="2774" spans="1:2" x14ac:dyDescent="0.25">
      <c r="A2774" s="29">
        <v>42093</v>
      </c>
      <c r="B2774" s="31">
        <v>-3.5530727561488007E-3</v>
      </c>
    </row>
    <row r="2775" spans="1:2" x14ac:dyDescent="0.25">
      <c r="A2775" s="29">
        <v>42094</v>
      </c>
      <c r="B2775" s="31">
        <v>-3.611313801953786E-3</v>
      </c>
    </row>
    <row r="2776" spans="1:2" x14ac:dyDescent="0.25">
      <c r="A2776" s="29">
        <v>42095</v>
      </c>
      <c r="B2776" s="31">
        <v>-3.6392745302415985E-3</v>
      </c>
    </row>
    <row r="2777" spans="1:2" x14ac:dyDescent="0.25">
      <c r="A2777" s="29">
        <v>42096</v>
      </c>
      <c r="B2777" s="31">
        <v>-3.6884388842697291E-3</v>
      </c>
    </row>
    <row r="2778" spans="1:2" x14ac:dyDescent="0.25">
      <c r="A2778" s="29">
        <v>42100</v>
      </c>
      <c r="B2778" s="31">
        <v>-3.751521607882724E-3</v>
      </c>
    </row>
    <row r="2779" spans="1:2" x14ac:dyDescent="0.25">
      <c r="A2779" s="29">
        <v>42101</v>
      </c>
      <c r="B2779" s="31">
        <v>-3.7939197009724257E-3</v>
      </c>
    </row>
    <row r="2780" spans="1:2" x14ac:dyDescent="0.25">
      <c r="A2780" s="29">
        <v>42102</v>
      </c>
      <c r="B2780" s="31">
        <v>-3.8578925961524346E-3</v>
      </c>
    </row>
    <row r="2781" spans="1:2" x14ac:dyDescent="0.25">
      <c r="A2781" s="29">
        <v>42103</v>
      </c>
      <c r="B2781" s="31">
        <v>-3.8358874269072141E-3</v>
      </c>
    </row>
    <row r="2782" spans="1:2" x14ac:dyDescent="0.25">
      <c r="A2782" s="29">
        <v>42104</v>
      </c>
      <c r="B2782" s="31">
        <v>-3.819571036752345E-3</v>
      </c>
    </row>
    <row r="2783" spans="1:2" x14ac:dyDescent="0.25">
      <c r="A2783" s="29">
        <v>42107</v>
      </c>
      <c r="B2783" s="31">
        <v>-3.9145678210470436E-3</v>
      </c>
    </row>
    <row r="2784" spans="1:2" x14ac:dyDescent="0.25">
      <c r="A2784" s="29">
        <v>42108</v>
      </c>
      <c r="B2784" s="31">
        <v>-3.9673222668685781E-3</v>
      </c>
    </row>
    <row r="2785" spans="1:2" x14ac:dyDescent="0.25">
      <c r="A2785" s="29">
        <v>42109</v>
      </c>
      <c r="B2785" s="31">
        <v>-3.9763979550869744E-3</v>
      </c>
    </row>
    <row r="2786" spans="1:2" x14ac:dyDescent="0.25">
      <c r="A2786" s="29">
        <v>42110</v>
      </c>
      <c r="B2786" s="31">
        <v>-4.0226556511546718E-3</v>
      </c>
    </row>
    <row r="2787" spans="1:2" x14ac:dyDescent="0.25">
      <c r="A2787" s="29">
        <v>42111</v>
      </c>
      <c r="B2787" s="31">
        <v>-4.0687279354062467E-3</v>
      </c>
    </row>
    <row r="2788" spans="1:2" x14ac:dyDescent="0.25">
      <c r="A2788" s="29">
        <v>42114</v>
      </c>
      <c r="B2788" s="31">
        <v>-4.1308227338157089E-3</v>
      </c>
    </row>
    <row r="2789" spans="1:2" x14ac:dyDescent="0.25">
      <c r="A2789" s="29">
        <v>42115</v>
      </c>
      <c r="B2789" s="31">
        <v>-4.1840232219662044E-3</v>
      </c>
    </row>
    <row r="2790" spans="1:2" x14ac:dyDescent="0.25">
      <c r="A2790" s="29">
        <v>42116</v>
      </c>
      <c r="B2790" s="31">
        <v>-4.2361665327163012E-3</v>
      </c>
    </row>
    <row r="2791" spans="1:2" x14ac:dyDescent="0.25">
      <c r="A2791" s="29">
        <v>42117</v>
      </c>
      <c r="B2791" s="31">
        <v>-4.2962492888947157E-3</v>
      </c>
    </row>
    <row r="2792" spans="1:2" x14ac:dyDescent="0.25">
      <c r="A2792" s="29">
        <v>42118</v>
      </c>
      <c r="B2792" s="31">
        <v>-4.3634027436210143E-3</v>
      </c>
    </row>
    <row r="2793" spans="1:2" x14ac:dyDescent="0.25">
      <c r="A2793" s="29">
        <v>42121</v>
      </c>
      <c r="B2793" s="31">
        <v>-4.4014244106944655E-3</v>
      </c>
    </row>
    <row r="2794" spans="1:2" x14ac:dyDescent="0.25">
      <c r="A2794" s="29">
        <v>42122</v>
      </c>
      <c r="B2794" s="31">
        <v>-4.3726882670007683E-3</v>
      </c>
    </row>
    <row r="2795" spans="1:2" x14ac:dyDescent="0.25">
      <c r="A2795" s="29">
        <v>42123</v>
      </c>
      <c r="B2795" s="31">
        <v>-4.4244488811163718E-3</v>
      </c>
    </row>
    <row r="2796" spans="1:2" x14ac:dyDescent="0.25">
      <c r="A2796" s="29">
        <v>42124</v>
      </c>
      <c r="B2796" s="31">
        <v>-4.5205106011255713E-3</v>
      </c>
    </row>
    <row r="2797" spans="1:2" x14ac:dyDescent="0.25">
      <c r="A2797" s="29">
        <v>42125</v>
      </c>
      <c r="B2797" s="31">
        <v>-4.5861220925129675E-3</v>
      </c>
    </row>
    <row r="2798" spans="1:2" x14ac:dyDescent="0.25">
      <c r="A2798" s="29">
        <v>42128</v>
      </c>
      <c r="B2798" s="31">
        <v>-4.6214382105069785E-3</v>
      </c>
    </row>
    <row r="2799" spans="1:2" x14ac:dyDescent="0.25">
      <c r="A2799" s="29">
        <v>42129</v>
      </c>
      <c r="B2799" s="31">
        <v>-4.6529708828598748E-3</v>
      </c>
    </row>
    <row r="2800" spans="1:2" x14ac:dyDescent="0.25">
      <c r="A2800" s="29">
        <v>42130</v>
      </c>
      <c r="B2800" s="31">
        <v>-4.7003808559402671E-3</v>
      </c>
    </row>
    <row r="2801" spans="1:2" x14ac:dyDescent="0.25">
      <c r="A2801" s="29">
        <v>42131</v>
      </c>
      <c r="B2801" s="31">
        <v>-4.6970062975002502E-3</v>
      </c>
    </row>
    <row r="2802" spans="1:2" x14ac:dyDescent="0.25">
      <c r="A2802" s="29">
        <v>42132</v>
      </c>
      <c r="B2802" s="31">
        <v>-4.7294250485130362E-3</v>
      </c>
    </row>
    <row r="2803" spans="1:2" x14ac:dyDescent="0.25">
      <c r="A2803" s="29">
        <v>42135</v>
      </c>
      <c r="B2803" s="31">
        <v>-4.7250722521529065E-3</v>
      </c>
    </row>
    <row r="2804" spans="1:2" x14ac:dyDescent="0.25">
      <c r="A2804" s="29">
        <v>42136</v>
      </c>
      <c r="B2804" s="31">
        <v>-4.7647209743291175E-3</v>
      </c>
    </row>
    <row r="2805" spans="1:2" x14ac:dyDescent="0.25">
      <c r="A2805" s="29">
        <v>42137</v>
      </c>
      <c r="B2805" s="31">
        <v>-4.673909593091774E-3</v>
      </c>
    </row>
    <row r="2806" spans="1:2" x14ac:dyDescent="0.25">
      <c r="A2806" s="29">
        <v>42138</v>
      </c>
      <c r="B2806" s="31">
        <v>-4.7324150496113049E-3</v>
      </c>
    </row>
    <row r="2807" spans="1:2" x14ac:dyDescent="0.25">
      <c r="A2807" s="29">
        <v>42139</v>
      </c>
      <c r="B2807" s="31">
        <v>-4.7845017896888109E-3</v>
      </c>
    </row>
    <row r="2808" spans="1:2" x14ac:dyDescent="0.25">
      <c r="A2808" s="29">
        <v>42142</v>
      </c>
      <c r="B2808" s="31">
        <v>-4.8345329046702856E-3</v>
      </c>
    </row>
    <row r="2809" spans="1:2" x14ac:dyDescent="0.25">
      <c r="A2809" s="29">
        <v>42143</v>
      </c>
      <c r="B2809" s="31">
        <v>-4.8530456237755315E-3</v>
      </c>
    </row>
    <row r="2810" spans="1:2" x14ac:dyDescent="0.25">
      <c r="A2810" s="29">
        <v>42144</v>
      </c>
      <c r="B2810" s="31">
        <v>-4.8428365249398864E-3</v>
      </c>
    </row>
    <row r="2811" spans="1:2" x14ac:dyDescent="0.25">
      <c r="A2811" s="29">
        <v>42145</v>
      </c>
      <c r="B2811" s="31">
        <v>-4.875905903304889E-3</v>
      </c>
    </row>
    <row r="2812" spans="1:2" x14ac:dyDescent="0.25">
      <c r="A2812" s="29">
        <v>42146</v>
      </c>
      <c r="B2812" s="31">
        <v>-4.9275116257531115E-3</v>
      </c>
    </row>
    <row r="2813" spans="1:2" x14ac:dyDescent="0.25">
      <c r="A2813" s="29">
        <v>42150</v>
      </c>
      <c r="B2813" s="31">
        <v>-4.9838282127497857E-3</v>
      </c>
    </row>
    <row r="2814" spans="1:2" x14ac:dyDescent="0.25">
      <c r="A2814" s="29">
        <v>42151</v>
      </c>
      <c r="B2814" s="31">
        <v>-4.996223845245007E-3</v>
      </c>
    </row>
    <row r="2815" spans="1:2" x14ac:dyDescent="0.25">
      <c r="A2815" s="29">
        <v>42152</v>
      </c>
      <c r="B2815" s="31">
        <v>-4.999300067911383E-3</v>
      </c>
    </row>
    <row r="2816" spans="1:2" x14ac:dyDescent="0.25">
      <c r="A2816" s="29">
        <v>42153</v>
      </c>
      <c r="B2816" s="31">
        <v>-5.0186645729648482E-3</v>
      </c>
    </row>
    <row r="2817" spans="1:2" x14ac:dyDescent="0.25">
      <c r="A2817" s="29">
        <v>42156</v>
      </c>
      <c r="B2817" s="31">
        <v>-5.0425070077526613E-3</v>
      </c>
    </row>
    <row r="2818" spans="1:2" x14ac:dyDescent="0.25">
      <c r="A2818" s="29">
        <v>42157</v>
      </c>
      <c r="B2818" s="31">
        <v>-5.079014781342206E-3</v>
      </c>
    </row>
    <row r="2819" spans="1:2" x14ac:dyDescent="0.25">
      <c r="A2819" s="29">
        <v>42158</v>
      </c>
      <c r="B2819" s="31">
        <v>-5.1405597295529626E-3</v>
      </c>
    </row>
    <row r="2820" spans="1:2" x14ac:dyDescent="0.25">
      <c r="A2820" s="29">
        <v>42159</v>
      </c>
      <c r="B2820" s="31">
        <v>-5.0967994112360859E-3</v>
      </c>
    </row>
    <row r="2821" spans="1:2" x14ac:dyDescent="0.25">
      <c r="A2821" s="29">
        <v>42160</v>
      </c>
      <c r="B2821" s="31">
        <v>-5.0799223066988475E-3</v>
      </c>
    </row>
    <row r="2822" spans="1:2" x14ac:dyDescent="0.25">
      <c r="A2822" s="29">
        <v>42163</v>
      </c>
      <c r="B2822" s="31">
        <v>-5.1360052304790793E-3</v>
      </c>
    </row>
    <row r="2823" spans="1:2" x14ac:dyDescent="0.25">
      <c r="A2823" s="29">
        <v>42164</v>
      </c>
      <c r="B2823" s="31">
        <v>-5.138515512868147E-3</v>
      </c>
    </row>
    <row r="2824" spans="1:2" x14ac:dyDescent="0.25">
      <c r="A2824" s="29">
        <v>42165</v>
      </c>
      <c r="B2824" s="31">
        <v>-5.2219180255823616E-3</v>
      </c>
    </row>
    <row r="2825" spans="1:2" x14ac:dyDescent="0.25">
      <c r="A2825" s="29">
        <v>42166</v>
      </c>
      <c r="B2825" s="31">
        <v>-5.2731069306236611E-3</v>
      </c>
    </row>
    <row r="2826" spans="1:2" x14ac:dyDescent="0.25">
      <c r="A2826" s="29">
        <v>42167</v>
      </c>
      <c r="B2826" s="31">
        <v>-5.2900275178366929E-3</v>
      </c>
    </row>
    <row r="2827" spans="1:2" x14ac:dyDescent="0.25">
      <c r="A2827" s="29">
        <v>42170</v>
      </c>
      <c r="B2827" s="31">
        <v>-5.1628764146810502E-3</v>
      </c>
    </row>
    <row r="2828" spans="1:2" x14ac:dyDescent="0.25">
      <c r="A2828" s="29">
        <v>42171</v>
      </c>
      <c r="B2828" s="31">
        <v>-5.1289805777646746E-3</v>
      </c>
    </row>
    <row r="2829" spans="1:2" x14ac:dyDescent="0.25">
      <c r="A2829" s="29">
        <v>42172</v>
      </c>
      <c r="B2829" s="31">
        <v>-5.1758130511773137E-3</v>
      </c>
    </row>
    <row r="2830" spans="1:2" x14ac:dyDescent="0.25">
      <c r="A2830" s="29">
        <v>42173</v>
      </c>
      <c r="B2830" s="31">
        <v>-5.1921141794453174E-3</v>
      </c>
    </row>
    <row r="2831" spans="1:2" x14ac:dyDescent="0.25">
      <c r="A2831" s="29">
        <v>42174</v>
      </c>
      <c r="B2831" s="31">
        <v>-5.2185360934215996E-3</v>
      </c>
    </row>
    <row r="2832" spans="1:2" x14ac:dyDescent="0.25">
      <c r="A2832" s="29">
        <v>42177</v>
      </c>
      <c r="B2832" s="31">
        <v>-5.2360269223833411E-3</v>
      </c>
    </row>
    <row r="2833" spans="1:2" x14ac:dyDescent="0.25">
      <c r="A2833" s="29">
        <v>42178</v>
      </c>
      <c r="B2833" s="31">
        <v>-5.25222603075437E-3</v>
      </c>
    </row>
    <row r="2834" spans="1:2" x14ac:dyDescent="0.25">
      <c r="A2834" s="29">
        <v>42179</v>
      </c>
      <c r="B2834" s="31">
        <v>-5.2649520768742741E-3</v>
      </c>
    </row>
    <row r="2835" spans="1:2" x14ac:dyDescent="0.25">
      <c r="A2835" s="29">
        <v>42180</v>
      </c>
      <c r="B2835" s="31">
        <v>-5.2851229145289835E-3</v>
      </c>
    </row>
    <row r="2836" spans="1:2" x14ac:dyDescent="0.25">
      <c r="A2836" s="29">
        <v>42181</v>
      </c>
      <c r="B2836" s="31">
        <v>-5.3205345137833371E-3</v>
      </c>
    </row>
    <row r="2837" spans="1:2" x14ac:dyDescent="0.25">
      <c r="A2837" s="29">
        <v>42184</v>
      </c>
      <c r="B2837" s="31">
        <v>-5.1670612795174931E-3</v>
      </c>
    </row>
    <row r="2838" spans="1:2" x14ac:dyDescent="0.25">
      <c r="A2838" s="29">
        <v>42185</v>
      </c>
      <c r="B2838" s="31">
        <v>-5.1861201614918917E-3</v>
      </c>
    </row>
    <row r="2839" spans="1:2" x14ac:dyDescent="0.25">
      <c r="A2839" s="29">
        <v>42186</v>
      </c>
      <c r="B2839" s="31">
        <v>-5.2240370619845988E-3</v>
      </c>
    </row>
    <row r="2840" spans="1:2" x14ac:dyDescent="0.25">
      <c r="A2840" s="29">
        <v>42187</v>
      </c>
      <c r="B2840" s="31">
        <v>-5.283971577946911E-3</v>
      </c>
    </row>
    <row r="2841" spans="1:2" x14ac:dyDescent="0.25">
      <c r="A2841" s="29">
        <v>42191</v>
      </c>
      <c r="B2841" s="31">
        <v>-5.3050754434720293E-3</v>
      </c>
    </row>
    <row r="2842" spans="1:2" x14ac:dyDescent="0.25">
      <c r="A2842" s="29">
        <v>42192</v>
      </c>
      <c r="B2842" s="31">
        <v>-5.3228391674110531E-3</v>
      </c>
    </row>
    <row r="2843" spans="1:2" x14ac:dyDescent="0.25">
      <c r="A2843" s="29">
        <v>42193</v>
      </c>
      <c r="B2843" s="31">
        <v>-5.3918927236160652E-3</v>
      </c>
    </row>
    <row r="2844" spans="1:2" x14ac:dyDescent="0.25">
      <c r="A2844" s="29">
        <v>42194</v>
      </c>
      <c r="B2844" s="31">
        <v>-5.4023081740438572E-3</v>
      </c>
    </row>
    <row r="2845" spans="1:2" x14ac:dyDescent="0.25">
      <c r="A2845" s="29">
        <v>42195</v>
      </c>
      <c r="B2845" s="31">
        <v>-5.4081424535560307E-3</v>
      </c>
    </row>
    <row r="2846" spans="1:2" x14ac:dyDescent="0.25">
      <c r="A2846" s="29">
        <v>42198</v>
      </c>
      <c r="B2846" s="31">
        <v>-5.9079571340306947E-3</v>
      </c>
    </row>
    <row r="2847" spans="1:2" x14ac:dyDescent="0.25">
      <c r="A2847" s="29">
        <v>42199</v>
      </c>
      <c r="B2847" s="31">
        <v>-5.8822418519276498E-3</v>
      </c>
    </row>
    <row r="2848" spans="1:2" x14ac:dyDescent="0.25">
      <c r="A2848" s="29">
        <v>42200</v>
      </c>
      <c r="B2848" s="31">
        <v>-5.847695265594588E-3</v>
      </c>
    </row>
    <row r="2849" spans="1:2" x14ac:dyDescent="0.25">
      <c r="A2849" s="29">
        <v>42201</v>
      </c>
      <c r="B2849" s="31">
        <v>-5.75139099163402E-3</v>
      </c>
    </row>
    <row r="2850" spans="1:2" x14ac:dyDescent="0.25">
      <c r="A2850" s="29">
        <v>42202</v>
      </c>
      <c r="B2850" s="31">
        <v>-5.7437859696275462E-3</v>
      </c>
    </row>
    <row r="2851" spans="1:2" x14ac:dyDescent="0.25">
      <c r="A2851" s="29">
        <v>42205</v>
      </c>
      <c r="B2851" s="31">
        <v>-5.7544359790767663E-3</v>
      </c>
    </row>
    <row r="2852" spans="1:2" x14ac:dyDescent="0.25">
      <c r="A2852" s="29">
        <v>42206</v>
      </c>
      <c r="B2852" s="31">
        <v>-5.8144858180942949E-3</v>
      </c>
    </row>
    <row r="2853" spans="1:2" x14ac:dyDescent="0.25">
      <c r="A2853" s="29">
        <v>42207</v>
      </c>
      <c r="B2853" s="31">
        <v>-5.8171904208954572E-3</v>
      </c>
    </row>
    <row r="2854" spans="1:2" x14ac:dyDescent="0.25">
      <c r="A2854" s="29">
        <v>42208</v>
      </c>
      <c r="B2854" s="31">
        <v>-5.8515313810055813E-3</v>
      </c>
    </row>
    <row r="2855" spans="1:2" x14ac:dyDescent="0.25">
      <c r="A2855" s="29">
        <v>42209</v>
      </c>
      <c r="B2855" s="31">
        <v>-5.8599517374329224E-3</v>
      </c>
    </row>
    <row r="2856" spans="1:2" x14ac:dyDescent="0.25">
      <c r="A2856" s="29">
        <v>42212</v>
      </c>
      <c r="B2856" s="31">
        <v>-5.7870327315842074E-3</v>
      </c>
    </row>
    <row r="2857" spans="1:2" x14ac:dyDescent="0.25">
      <c r="A2857" s="29">
        <v>42213</v>
      </c>
      <c r="B2857" s="31">
        <v>-5.8049565059847819E-3</v>
      </c>
    </row>
    <row r="2858" spans="1:2" x14ac:dyDescent="0.25">
      <c r="A2858" s="29">
        <v>42214</v>
      </c>
      <c r="B2858" s="31">
        <v>-5.7756075682307007E-3</v>
      </c>
    </row>
    <row r="2859" spans="1:2" x14ac:dyDescent="0.25">
      <c r="A2859" s="29">
        <v>42215</v>
      </c>
      <c r="B2859" s="31">
        <v>-5.7876604301078105E-3</v>
      </c>
    </row>
    <row r="2860" spans="1:2" x14ac:dyDescent="0.25">
      <c r="A2860" s="29">
        <v>42216</v>
      </c>
      <c r="B2860" s="31">
        <v>-5.8736798398224543E-3</v>
      </c>
    </row>
    <row r="2861" spans="1:2" x14ac:dyDescent="0.25">
      <c r="A2861" s="29">
        <v>42219</v>
      </c>
      <c r="B2861" s="31">
        <v>-5.9328205743733875E-3</v>
      </c>
    </row>
    <row r="2862" spans="1:2" x14ac:dyDescent="0.25">
      <c r="A2862" s="29">
        <v>42220</v>
      </c>
      <c r="B2862" s="31">
        <v>-5.9495165729920307E-3</v>
      </c>
    </row>
    <row r="2863" spans="1:2" x14ac:dyDescent="0.25">
      <c r="A2863" s="29">
        <v>42221</v>
      </c>
      <c r="B2863" s="31">
        <v>-5.9598071339940217E-3</v>
      </c>
    </row>
    <row r="2864" spans="1:2" x14ac:dyDescent="0.25">
      <c r="A2864" s="29">
        <v>42222</v>
      </c>
      <c r="B2864" s="31">
        <v>-6.0186943587102748E-3</v>
      </c>
    </row>
    <row r="2865" spans="1:2" x14ac:dyDescent="0.25">
      <c r="A2865" s="29">
        <v>42223</v>
      </c>
      <c r="B2865" s="31">
        <v>-6.0614831583370998E-3</v>
      </c>
    </row>
    <row r="2866" spans="1:2" x14ac:dyDescent="0.25">
      <c r="A2866" s="29">
        <v>42226</v>
      </c>
      <c r="B2866" s="31">
        <v>-6.160835711242485E-3</v>
      </c>
    </row>
    <row r="2867" spans="1:2" x14ac:dyDescent="0.25">
      <c r="A2867" s="29">
        <v>42227</v>
      </c>
      <c r="B2867" s="31">
        <v>-6.1816464093713552E-3</v>
      </c>
    </row>
    <row r="2868" spans="1:2" x14ac:dyDescent="0.25">
      <c r="A2868" s="29">
        <v>42228</v>
      </c>
      <c r="B2868" s="31">
        <v>-6.1245069070611224E-3</v>
      </c>
    </row>
    <row r="2869" spans="1:2" x14ac:dyDescent="0.25">
      <c r="A2869" s="29">
        <v>42229</v>
      </c>
      <c r="B2869" s="31">
        <v>-6.1454080752474383E-3</v>
      </c>
    </row>
    <row r="2870" spans="1:2" x14ac:dyDescent="0.25">
      <c r="A2870" s="29">
        <v>42230</v>
      </c>
      <c r="B2870" s="31">
        <v>-6.1919494707974865E-3</v>
      </c>
    </row>
    <row r="2871" spans="1:2" x14ac:dyDescent="0.25">
      <c r="A2871" s="29">
        <v>42233</v>
      </c>
      <c r="B2871" s="31">
        <v>-6.221674887747497E-3</v>
      </c>
    </row>
    <row r="2872" spans="1:2" x14ac:dyDescent="0.25">
      <c r="A2872" s="29">
        <v>42234</v>
      </c>
      <c r="B2872" s="31">
        <v>-6.2118286005842238E-3</v>
      </c>
    </row>
    <row r="2873" spans="1:2" x14ac:dyDescent="0.25">
      <c r="A2873" s="29">
        <v>42235</v>
      </c>
      <c r="B2873" s="31">
        <v>-6.0922855102464313E-3</v>
      </c>
    </row>
    <row r="2874" spans="1:2" x14ac:dyDescent="0.25">
      <c r="A2874" s="29">
        <v>42236</v>
      </c>
      <c r="B2874" s="31">
        <v>-6.1472647137555958E-3</v>
      </c>
    </row>
    <row r="2875" spans="1:2" x14ac:dyDescent="0.25">
      <c r="A2875" s="29">
        <v>42237</v>
      </c>
      <c r="B2875" s="31">
        <v>-6.1596355056806606E-3</v>
      </c>
    </row>
    <row r="2876" spans="1:2" x14ac:dyDescent="0.25">
      <c r="A2876" s="29">
        <v>42240</v>
      </c>
      <c r="B2876" s="31">
        <v>-5.6515573398706609E-3</v>
      </c>
    </row>
    <row r="2877" spans="1:2" x14ac:dyDescent="0.25">
      <c r="A2877" s="29">
        <v>42241</v>
      </c>
      <c r="B2877" s="31">
        <v>-5.7313074407898679E-3</v>
      </c>
    </row>
    <row r="2878" spans="1:2" x14ac:dyDescent="0.25">
      <c r="A2878" s="29">
        <v>42242</v>
      </c>
      <c r="B2878" s="31">
        <v>-5.7387760761420381E-3</v>
      </c>
    </row>
    <row r="2879" spans="1:2" x14ac:dyDescent="0.25">
      <c r="A2879" s="29">
        <v>42243</v>
      </c>
      <c r="B2879" s="31">
        <v>-5.8509877681995892E-3</v>
      </c>
    </row>
    <row r="2880" spans="1:2" x14ac:dyDescent="0.25">
      <c r="A2880" s="29">
        <v>42244</v>
      </c>
      <c r="B2880" s="31">
        <v>-5.8076834352986939E-3</v>
      </c>
    </row>
    <row r="2881" spans="1:2" x14ac:dyDescent="0.25">
      <c r="A2881" s="29">
        <v>42247</v>
      </c>
      <c r="B2881" s="31">
        <v>-6.334707327233513E-3</v>
      </c>
    </row>
    <row r="2882" spans="1:2" x14ac:dyDescent="0.25">
      <c r="A2882" s="29">
        <v>42248</v>
      </c>
      <c r="B2882" s="31">
        <v>-6.2912101530357978E-3</v>
      </c>
    </row>
    <row r="2883" spans="1:2" x14ac:dyDescent="0.25">
      <c r="A2883" s="29">
        <v>42249</v>
      </c>
      <c r="B2883" s="31">
        <v>-6.4128307317439237E-3</v>
      </c>
    </row>
    <row r="2884" spans="1:2" x14ac:dyDescent="0.25">
      <c r="A2884" s="29">
        <v>42250</v>
      </c>
      <c r="B2884" s="31">
        <v>-6.3228892996955999E-3</v>
      </c>
    </row>
    <row r="2885" spans="1:2" x14ac:dyDescent="0.25">
      <c r="A2885" s="29">
        <v>42251</v>
      </c>
      <c r="B2885" s="31">
        <v>-6.5158551687571897E-3</v>
      </c>
    </row>
    <row r="2886" spans="1:2" x14ac:dyDescent="0.25">
      <c r="A2886" s="29">
        <v>42255</v>
      </c>
      <c r="B2886" s="31">
        <v>-6.4689293124374769E-3</v>
      </c>
    </row>
    <row r="2887" spans="1:2" x14ac:dyDescent="0.25">
      <c r="A2887" s="29">
        <v>42256</v>
      </c>
      <c r="B2887" s="31">
        <v>-6.4600294658121449E-3</v>
      </c>
    </row>
    <row r="2888" spans="1:2" x14ac:dyDescent="0.25">
      <c r="A2888" s="29">
        <v>42257</v>
      </c>
      <c r="B2888" s="31">
        <v>-6.5021840076247006E-3</v>
      </c>
    </row>
    <row r="2889" spans="1:2" x14ac:dyDescent="0.25">
      <c r="A2889" s="29">
        <v>42258</v>
      </c>
      <c r="B2889" s="31">
        <v>-6.4641969092310569E-3</v>
      </c>
    </row>
    <row r="2890" spans="1:2" x14ac:dyDescent="0.25">
      <c r="A2890" s="29">
        <v>42261</v>
      </c>
      <c r="B2890" s="31">
        <v>-6.458960562937488E-3</v>
      </c>
    </row>
    <row r="2891" spans="1:2" x14ac:dyDescent="0.25">
      <c r="A2891" s="29">
        <v>42262</v>
      </c>
      <c r="B2891" s="31">
        <v>-6.3942857532642838E-3</v>
      </c>
    </row>
    <row r="2892" spans="1:2" x14ac:dyDescent="0.25">
      <c r="A2892" s="29">
        <v>42263</v>
      </c>
      <c r="B2892" s="31">
        <v>-6.37273762762669E-3</v>
      </c>
    </row>
    <row r="2893" spans="1:2" x14ac:dyDescent="0.25">
      <c r="A2893" s="29">
        <v>42264</v>
      </c>
      <c r="B2893" s="31">
        <v>-6.3280181538458713E-3</v>
      </c>
    </row>
    <row r="2894" spans="1:2" x14ac:dyDescent="0.25">
      <c r="A2894" s="29">
        <v>42265</v>
      </c>
      <c r="B2894" s="31">
        <v>-6.3073613586455135E-3</v>
      </c>
    </row>
    <row r="2895" spans="1:2" x14ac:dyDescent="0.25">
      <c r="A2895" s="29">
        <v>42268</v>
      </c>
      <c r="B2895" s="31">
        <v>-6.6927709898549903E-3</v>
      </c>
    </row>
    <row r="2896" spans="1:2" x14ac:dyDescent="0.25">
      <c r="A2896" s="29">
        <v>42269</v>
      </c>
      <c r="B2896" s="31">
        <v>-6.7355348152529082E-3</v>
      </c>
    </row>
    <row r="2897" spans="1:2" x14ac:dyDescent="0.25">
      <c r="A2897" s="29">
        <v>42270</v>
      </c>
      <c r="B2897" s="31">
        <v>-6.7432645120191204E-3</v>
      </c>
    </row>
    <row r="2898" spans="1:2" x14ac:dyDescent="0.25">
      <c r="A2898" s="29">
        <v>42271</v>
      </c>
      <c r="B2898" s="31">
        <v>-6.7539510643014333E-3</v>
      </c>
    </row>
    <row r="2899" spans="1:2" x14ac:dyDescent="0.25">
      <c r="A2899" s="29">
        <v>42272</v>
      </c>
      <c r="B2899" s="31">
        <v>-6.740807557298556E-3</v>
      </c>
    </row>
    <row r="2900" spans="1:2" x14ac:dyDescent="0.25">
      <c r="A2900" s="29">
        <v>42275</v>
      </c>
      <c r="B2900" s="31">
        <v>-6.8504970134647403E-3</v>
      </c>
    </row>
    <row r="2901" spans="1:2" x14ac:dyDescent="0.25">
      <c r="A2901" s="29">
        <v>42276</v>
      </c>
      <c r="B2901" s="31">
        <v>-6.8243029163687075E-3</v>
      </c>
    </row>
    <row r="2902" spans="1:2" x14ac:dyDescent="0.25">
      <c r="A2902" s="29">
        <v>42277</v>
      </c>
      <c r="B2902" s="31">
        <v>-6.7890148005065321E-3</v>
      </c>
    </row>
    <row r="2903" spans="1:2" x14ac:dyDescent="0.25">
      <c r="A2903" s="29">
        <v>42278</v>
      </c>
      <c r="B2903" s="31">
        <v>-6.8162790152564989E-3</v>
      </c>
    </row>
    <row r="2904" spans="1:2" x14ac:dyDescent="0.25">
      <c r="A2904" s="29">
        <v>42279</v>
      </c>
      <c r="B2904" s="31">
        <v>-6.8540643172214644E-3</v>
      </c>
    </row>
    <row r="2905" spans="1:2" x14ac:dyDescent="0.25">
      <c r="A2905" s="29">
        <v>42282</v>
      </c>
      <c r="B2905" s="31">
        <v>-6.894943870232817E-3</v>
      </c>
    </row>
    <row r="2906" spans="1:2" x14ac:dyDescent="0.25">
      <c r="A2906" s="29">
        <v>42283</v>
      </c>
      <c r="B2906" s="31">
        <v>-6.8752529834645859E-3</v>
      </c>
    </row>
    <row r="2907" spans="1:2" x14ac:dyDescent="0.25">
      <c r="A2907" s="29">
        <v>42284</v>
      </c>
      <c r="B2907" s="31">
        <v>-6.8382705178299252E-3</v>
      </c>
    </row>
    <row r="2908" spans="1:2" x14ac:dyDescent="0.25">
      <c r="A2908" s="29">
        <v>42285</v>
      </c>
      <c r="B2908" s="31">
        <v>-6.8477699216034082E-3</v>
      </c>
    </row>
    <row r="2909" spans="1:2" x14ac:dyDescent="0.25">
      <c r="A2909" s="29">
        <v>42286</v>
      </c>
      <c r="B2909" s="31">
        <v>-6.6355443555072835E-3</v>
      </c>
    </row>
    <row r="2910" spans="1:2" x14ac:dyDescent="0.25">
      <c r="A2910" s="29">
        <v>42289</v>
      </c>
      <c r="B2910" s="31">
        <v>-6.4450007021826794E-3</v>
      </c>
    </row>
    <row r="2911" spans="1:2" x14ac:dyDescent="0.25">
      <c r="A2911" s="29">
        <v>42290</v>
      </c>
      <c r="B2911" s="31">
        <v>-6.3975955160231468E-3</v>
      </c>
    </row>
    <row r="2912" spans="1:2" x14ac:dyDescent="0.25">
      <c r="A2912" s="29">
        <v>42291</v>
      </c>
      <c r="B2912" s="31">
        <v>-6.3904478329015468E-3</v>
      </c>
    </row>
    <row r="2913" spans="1:2" x14ac:dyDescent="0.25">
      <c r="A2913" s="29">
        <v>42292</v>
      </c>
      <c r="B2913" s="31">
        <v>-6.2070622711584145E-3</v>
      </c>
    </row>
    <row r="2914" spans="1:2" x14ac:dyDescent="0.25">
      <c r="A2914" s="29">
        <v>42293</v>
      </c>
      <c r="B2914" s="31">
        <v>-6.1845072438436732E-3</v>
      </c>
    </row>
    <row r="2915" spans="1:2" x14ac:dyDescent="0.25">
      <c r="A2915" s="29">
        <v>42296</v>
      </c>
      <c r="B2915" s="31">
        <v>-6.0918753719366725E-3</v>
      </c>
    </row>
    <row r="2916" spans="1:2" x14ac:dyDescent="0.25">
      <c r="A2916" s="29">
        <v>42297</v>
      </c>
      <c r="B2916" s="31">
        <v>-6.0687076478193047E-3</v>
      </c>
    </row>
    <row r="2917" spans="1:2" x14ac:dyDescent="0.25">
      <c r="A2917" s="29">
        <v>42298</v>
      </c>
      <c r="B2917" s="31">
        <v>-6.0952368572203541E-3</v>
      </c>
    </row>
    <row r="2918" spans="1:2" x14ac:dyDescent="0.25">
      <c r="A2918" s="29">
        <v>42299</v>
      </c>
      <c r="B2918" s="31">
        <v>-6.1013390727746586E-3</v>
      </c>
    </row>
    <row r="2919" spans="1:2" x14ac:dyDescent="0.25">
      <c r="A2919" s="29">
        <v>42300</v>
      </c>
      <c r="B2919" s="31">
        <v>-6.1216860295180142E-3</v>
      </c>
    </row>
    <row r="2920" spans="1:2" x14ac:dyDescent="0.25">
      <c r="A2920" s="29">
        <v>42303</v>
      </c>
      <c r="B2920" s="31">
        <v>-6.0548727041440653E-3</v>
      </c>
    </row>
    <row r="2921" spans="1:2" x14ac:dyDescent="0.25">
      <c r="A2921" s="29">
        <v>42304</v>
      </c>
      <c r="B2921" s="31">
        <v>-5.9529019066547617E-3</v>
      </c>
    </row>
    <row r="2922" spans="1:2" x14ac:dyDescent="0.25">
      <c r="A2922" s="29">
        <v>42305</v>
      </c>
      <c r="B2922" s="31">
        <v>-5.89279574831858E-3</v>
      </c>
    </row>
    <row r="2923" spans="1:2" x14ac:dyDescent="0.25">
      <c r="A2923" s="29">
        <v>42306</v>
      </c>
      <c r="B2923" s="31">
        <v>-5.8573589222327138E-3</v>
      </c>
    </row>
    <row r="2924" spans="1:2" x14ac:dyDescent="0.25">
      <c r="A2924" s="29">
        <v>42307</v>
      </c>
      <c r="B2924" s="31">
        <v>-5.8962630589397547E-3</v>
      </c>
    </row>
    <row r="2925" spans="1:2" x14ac:dyDescent="0.25">
      <c r="A2925" s="29">
        <v>42310</v>
      </c>
      <c r="B2925" s="31">
        <v>-5.7094953004404037E-3</v>
      </c>
    </row>
    <row r="2926" spans="1:2" x14ac:dyDescent="0.25">
      <c r="A2926" s="29">
        <v>42311</v>
      </c>
      <c r="B2926" s="31">
        <v>-5.6411549453687648E-3</v>
      </c>
    </row>
    <row r="2927" spans="1:2" x14ac:dyDescent="0.25">
      <c r="A2927" s="29">
        <v>42312</v>
      </c>
      <c r="B2927" s="31">
        <v>-5.5854080711194021E-3</v>
      </c>
    </row>
    <row r="2928" spans="1:2" x14ac:dyDescent="0.25">
      <c r="A2928" s="29">
        <v>42313</v>
      </c>
      <c r="B2928" s="31">
        <v>-5.5762096491156488E-3</v>
      </c>
    </row>
    <row r="2929" spans="1:2" x14ac:dyDescent="0.25">
      <c r="A2929" s="29">
        <v>42314</v>
      </c>
      <c r="B2929" s="31">
        <v>-5.5057135188774087E-3</v>
      </c>
    </row>
    <row r="2930" spans="1:2" x14ac:dyDescent="0.25">
      <c r="A2930" s="29">
        <v>42317</v>
      </c>
      <c r="B2930" s="31">
        <v>-5.5545182611921318E-3</v>
      </c>
    </row>
    <row r="2931" spans="1:2" x14ac:dyDescent="0.25">
      <c r="A2931" s="29">
        <v>42318</v>
      </c>
      <c r="B2931" s="31">
        <v>-5.4384838037611072E-3</v>
      </c>
    </row>
    <row r="2932" spans="1:2" x14ac:dyDescent="0.25">
      <c r="A2932" s="29">
        <v>42319</v>
      </c>
      <c r="B2932" s="31">
        <v>-5.3373140185355439E-3</v>
      </c>
    </row>
    <row r="2933" spans="1:2" x14ac:dyDescent="0.25">
      <c r="A2933" s="29">
        <v>42320</v>
      </c>
      <c r="B2933" s="31">
        <v>-5.2012246434688381E-3</v>
      </c>
    </row>
    <row r="2934" spans="1:2" x14ac:dyDescent="0.25">
      <c r="A2934" s="29">
        <v>42321</v>
      </c>
      <c r="B2934" s="31">
        <v>-5.1659191367287027E-3</v>
      </c>
    </row>
    <row r="2935" spans="1:2" x14ac:dyDescent="0.25">
      <c r="A2935" s="29">
        <v>42324</v>
      </c>
      <c r="B2935" s="31">
        <v>-5.2725456719958652E-3</v>
      </c>
    </row>
    <row r="2936" spans="1:2" x14ac:dyDescent="0.25">
      <c r="A2936" s="29">
        <v>42325</v>
      </c>
      <c r="B2936" s="31">
        <v>-5.2434029535103344E-3</v>
      </c>
    </row>
    <row r="2937" spans="1:2" x14ac:dyDescent="0.25">
      <c r="A2937" s="29">
        <v>42326</v>
      </c>
      <c r="B2937" s="31">
        <v>-5.1809767315293964E-3</v>
      </c>
    </row>
    <row r="2938" spans="1:2" x14ac:dyDescent="0.25">
      <c r="A2938" s="29">
        <v>42327</v>
      </c>
      <c r="B2938" s="31">
        <v>-5.1101351696697384E-3</v>
      </c>
    </row>
    <row r="2939" spans="1:2" x14ac:dyDescent="0.25">
      <c r="A2939" s="29">
        <v>42328</v>
      </c>
      <c r="B2939" s="31">
        <v>-5.0687534855555771E-3</v>
      </c>
    </row>
    <row r="2940" spans="1:2" x14ac:dyDescent="0.25">
      <c r="A2940" s="29">
        <v>42331</v>
      </c>
      <c r="B2940" s="31">
        <v>-5.042224312893695E-3</v>
      </c>
    </row>
    <row r="2941" spans="1:2" x14ac:dyDescent="0.25">
      <c r="A2941" s="29">
        <v>42332</v>
      </c>
      <c r="B2941" s="31">
        <v>-4.9939641427440007E-3</v>
      </c>
    </row>
    <row r="2942" spans="1:2" x14ac:dyDescent="0.25">
      <c r="A2942" s="29">
        <v>42333</v>
      </c>
      <c r="B2942" s="31">
        <v>-5.0383675470252465E-3</v>
      </c>
    </row>
    <row r="2943" spans="1:2" x14ac:dyDescent="0.25">
      <c r="A2943" s="29">
        <v>42335</v>
      </c>
      <c r="B2943" s="31">
        <v>-5.0185614402198375E-3</v>
      </c>
    </row>
    <row r="2944" spans="1:2" x14ac:dyDescent="0.25">
      <c r="A2944" s="29">
        <v>42338</v>
      </c>
      <c r="B2944" s="31">
        <v>-4.9998975944951507E-3</v>
      </c>
    </row>
    <row r="2945" spans="1:2" x14ac:dyDescent="0.25">
      <c r="A2945" s="29">
        <v>42339</v>
      </c>
      <c r="B2945" s="31">
        <v>-4.9217909292577078E-3</v>
      </c>
    </row>
    <row r="2946" spans="1:2" x14ac:dyDescent="0.25">
      <c r="A2946" s="29">
        <v>42340</v>
      </c>
      <c r="B2946" s="31">
        <v>-4.8535091026882249E-3</v>
      </c>
    </row>
    <row r="2947" spans="1:2" x14ac:dyDescent="0.25">
      <c r="A2947" s="29">
        <v>42341</v>
      </c>
      <c r="B2947" s="31">
        <v>-4.810160487858095E-3</v>
      </c>
    </row>
    <row r="2948" spans="1:2" x14ac:dyDescent="0.25">
      <c r="A2948" s="29">
        <v>42342</v>
      </c>
      <c r="B2948" s="31">
        <v>-4.7785694000463952E-3</v>
      </c>
    </row>
    <row r="2949" spans="1:2" x14ac:dyDescent="0.25">
      <c r="A2949" s="29">
        <v>42345</v>
      </c>
      <c r="B2949" s="31">
        <v>-4.7629328156602035E-3</v>
      </c>
    </row>
    <row r="2950" spans="1:2" x14ac:dyDescent="0.25">
      <c r="A2950" s="29">
        <v>42346</v>
      </c>
      <c r="B2950" s="31">
        <v>-4.6969958058966643E-3</v>
      </c>
    </row>
    <row r="2951" spans="1:2" x14ac:dyDescent="0.25">
      <c r="A2951" s="29">
        <v>42347</v>
      </c>
      <c r="B2951" s="31">
        <v>-4.5762424554519621E-3</v>
      </c>
    </row>
    <row r="2952" spans="1:2" x14ac:dyDescent="0.25">
      <c r="A2952" s="29">
        <v>42348</v>
      </c>
      <c r="B2952" s="31">
        <v>-4.6002677306868911E-3</v>
      </c>
    </row>
    <row r="2953" spans="1:2" x14ac:dyDescent="0.25">
      <c r="A2953" s="29">
        <v>42349</v>
      </c>
      <c r="B2953" s="31">
        <v>-4.5955255247713822E-3</v>
      </c>
    </row>
    <row r="2954" spans="1:2" x14ac:dyDescent="0.25">
      <c r="A2954" s="29">
        <v>42352</v>
      </c>
      <c r="B2954" s="31">
        <v>-4.2543224931212986E-3</v>
      </c>
    </row>
    <row r="2955" spans="1:2" x14ac:dyDescent="0.25">
      <c r="A2955" s="29">
        <v>42353</v>
      </c>
      <c r="B2955" s="31">
        <v>-4.3887112539805484E-3</v>
      </c>
    </row>
    <row r="2956" spans="1:2" x14ac:dyDescent="0.25">
      <c r="A2956" s="29">
        <v>42354</v>
      </c>
      <c r="B2956" s="31">
        <v>-4.3887635780407441E-3</v>
      </c>
    </row>
    <row r="2957" spans="1:2" x14ac:dyDescent="0.25">
      <c r="A2957" s="29">
        <v>42355</v>
      </c>
      <c r="B2957" s="31">
        <v>-4.4042749569288553E-3</v>
      </c>
    </row>
    <row r="2958" spans="1:2" x14ac:dyDescent="0.25">
      <c r="A2958" s="29">
        <v>42356</v>
      </c>
      <c r="B2958" s="31">
        <v>-4.3536541425033271E-3</v>
      </c>
    </row>
    <row r="2959" spans="1:2" x14ac:dyDescent="0.25">
      <c r="A2959" s="29">
        <v>42359</v>
      </c>
      <c r="B2959" s="31">
        <v>-4.0603039827894483E-3</v>
      </c>
    </row>
    <row r="2960" spans="1:2" x14ac:dyDescent="0.25">
      <c r="A2960" s="29">
        <v>42360</v>
      </c>
      <c r="B2960" s="31">
        <v>-4.0490389280367634E-3</v>
      </c>
    </row>
    <row r="2961" spans="1:2" x14ac:dyDescent="0.25">
      <c r="A2961" s="29">
        <v>42361</v>
      </c>
      <c r="B2961" s="31">
        <v>-3.9910550455136695E-3</v>
      </c>
    </row>
    <row r="2962" spans="1:2" x14ac:dyDescent="0.25">
      <c r="A2962" s="29">
        <v>42362</v>
      </c>
      <c r="B2962" s="31">
        <v>-3.956620803910349E-3</v>
      </c>
    </row>
    <row r="2963" spans="1:2" x14ac:dyDescent="0.25">
      <c r="A2963" s="29">
        <v>42366</v>
      </c>
      <c r="B2963" s="31">
        <v>-4.0023016600297945E-3</v>
      </c>
    </row>
    <row r="2964" spans="1:2" x14ac:dyDescent="0.25">
      <c r="A2964" s="29">
        <v>42367</v>
      </c>
      <c r="B2964" s="31">
        <v>-3.984145018978924E-3</v>
      </c>
    </row>
    <row r="2965" spans="1:2" x14ac:dyDescent="0.25">
      <c r="A2965" s="29">
        <v>42368</v>
      </c>
      <c r="B2965" s="31">
        <v>-3.9598723324751894E-3</v>
      </c>
    </row>
    <row r="2966" spans="1:2" x14ac:dyDescent="0.25">
      <c r="A2966" s="29">
        <v>42369</v>
      </c>
      <c r="B2966" s="31">
        <v>-3.9675997381656281E-3</v>
      </c>
    </row>
    <row r="2967" spans="1:2" x14ac:dyDescent="0.25">
      <c r="A2967" s="29">
        <v>42373</v>
      </c>
      <c r="B2967" s="31">
        <v>-4.0466092764284145E-3</v>
      </c>
    </row>
    <row r="2968" spans="1:2" x14ac:dyDescent="0.25">
      <c r="A2968" s="29">
        <v>42374</v>
      </c>
      <c r="B2968" s="31">
        <v>-4.0015726609020641E-3</v>
      </c>
    </row>
    <row r="2969" spans="1:2" x14ac:dyDescent="0.25">
      <c r="A2969" s="29">
        <v>42375</v>
      </c>
      <c r="B2969" s="31">
        <v>-3.9830175416265545E-3</v>
      </c>
    </row>
    <row r="2970" spans="1:2" x14ac:dyDescent="0.25">
      <c r="A2970" s="29">
        <v>42376</v>
      </c>
      <c r="B2970" s="31">
        <v>-3.9767930420501196E-3</v>
      </c>
    </row>
    <row r="2971" spans="1:2" x14ac:dyDescent="0.25">
      <c r="A2971" s="29">
        <v>42377</v>
      </c>
      <c r="B2971" s="31">
        <v>-4.0320526664363587E-3</v>
      </c>
    </row>
    <row r="2972" spans="1:2" x14ac:dyDescent="0.25">
      <c r="A2972" s="29">
        <v>42380</v>
      </c>
      <c r="B2972" s="31">
        <v>-4.0319007516943506E-3</v>
      </c>
    </row>
    <row r="2973" spans="1:2" x14ac:dyDescent="0.25">
      <c r="A2973" s="29">
        <v>42381</v>
      </c>
      <c r="B2973" s="31">
        <v>-3.9935771724164404E-3</v>
      </c>
    </row>
    <row r="2974" spans="1:2" x14ac:dyDescent="0.25">
      <c r="A2974" s="29">
        <v>42382</v>
      </c>
      <c r="B2974" s="31">
        <v>-4.0043393979380948E-3</v>
      </c>
    </row>
    <row r="2975" spans="1:2" x14ac:dyDescent="0.25">
      <c r="A2975" s="29">
        <v>42383</v>
      </c>
      <c r="B2975" s="31">
        <v>-3.9066859656508024E-3</v>
      </c>
    </row>
    <row r="2976" spans="1:2" x14ac:dyDescent="0.25">
      <c r="A2976" s="29">
        <v>42384</v>
      </c>
      <c r="B2976" s="31">
        <v>-3.8315018614683005E-3</v>
      </c>
    </row>
    <row r="2977" spans="1:2" x14ac:dyDescent="0.25">
      <c r="A2977" s="29">
        <v>42388</v>
      </c>
      <c r="B2977" s="31">
        <v>-3.7588488054586255E-3</v>
      </c>
    </row>
    <row r="2978" spans="1:2" x14ac:dyDescent="0.25">
      <c r="A2978" s="29">
        <v>42389</v>
      </c>
      <c r="B2978" s="31">
        <v>-3.7556795217362771E-3</v>
      </c>
    </row>
    <row r="2979" spans="1:2" x14ac:dyDescent="0.25">
      <c r="A2979" s="29">
        <v>42390</v>
      </c>
      <c r="B2979" s="31">
        <v>-3.7767439139405612E-3</v>
      </c>
    </row>
    <row r="2980" spans="1:2" x14ac:dyDescent="0.25">
      <c r="A2980" s="29">
        <v>42391</v>
      </c>
      <c r="B2980" s="31">
        <v>-3.7790102082025934E-3</v>
      </c>
    </row>
    <row r="2981" spans="1:2" x14ac:dyDescent="0.25">
      <c r="A2981" s="29">
        <v>42394</v>
      </c>
      <c r="B2981" s="31">
        <v>-3.3198844745001566E-3</v>
      </c>
    </row>
    <row r="2982" spans="1:2" x14ac:dyDescent="0.25">
      <c r="A2982" s="29">
        <v>42395</v>
      </c>
      <c r="B2982" s="31">
        <v>-3.2842939140649285E-3</v>
      </c>
    </row>
    <row r="2983" spans="1:2" x14ac:dyDescent="0.25">
      <c r="A2983" s="29">
        <v>42396</v>
      </c>
      <c r="B2983" s="31">
        <v>-3.2544948150382558E-3</v>
      </c>
    </row>
    <row r="2984" spans="1:2" x14ac:dyDescent="0.25">
      <c r="A2984" s="29">
        <v>42397</v>
      </c>
      <c r="B2984" s="31">
        <v>-3.2265614721338487E-3</v>
      </c>
    </row>
    <row r="2985" spans="1:2" x14ac:dyDescent="0.25">
      <c r="A2985" s="29">
        <v>42398</v>
      </c>
      <c r="B2985" s="31">
        <v>-3.1800000595100242E-3</v>
      </c>
    </row>
    <row r="2986" spans="1:2" x14ac:dyDescent="0.25">
      <c r="A2986" s="29">
        <v>42401</v>
      </c>
      <c r="B2986" s="31">
        <v>-3.170453720465316E-3</v>
      </c>
    </row>
    <row r="2987" spans="1:2" x14ac:dyDescent="0.25">
      <c r="A2987" s="29">
        <v>42402</v>
      </c>
      <c r="B2987" s="31">
        <v>-2.7270898005368194E-3</v>
      </c>
    </row>
    <row r="2988" spans="1:2" x14ac:dyDescent="0.25">
      <c r="A2988" s="29">
        <v>42403</v>
      </c>
      <c r="B2988" s="31">
        <v>-2.7213689690875897E-3</v>
      </c>
    </row>
    <row r="2989" spans="1:2" x14ac:dyDescent="0.25">
      <c r="A2989" s="29">
        <v>42404</v>
      </c>
      <c r="B2989" s="31">
        <v>-2.726878622847928E-3</v>
      </c>
    </row>
    <row r="2990" spans="1:2" x14ac:dyDescent="0.25">
      <c r="A2990" s="29">
        <v>42405</v>
      </c>
      <c r="B2990" s="31">
        <v>-2.6674892232444458E-3</v>
      </c>
    </row>
    <row r="2991" spans="1:2" x14ac:dyDescent="0.25">
      <c r="A2991" s="29">
        <v>42408</v>
      </c>
      <c r="B2991" s="31">
        <v>-2.7010791280174251E-3</v>
      </c>
    </row>
    <row r="2992" spans="1:2" x14ac:dyDescent="0.25">
      <c r="A2992" s="29">
        <v>42409</v>
      </c>
      <c r="B2992" s="31">
        <v>-2.6257456098309762E-3</v>
      </c>
    </row>
    <row r="2993" spans="1:2" x14ac:dyDescent="0.25">
      <c r="A2993" s="29">
        <v>42410</v>
      </c>
      <c r="B2993" s="31">
        <v>-2.5941237596575073E-3</v>
      </c>
    </row>
    <row r="2994" spans="1:2" x14ac:dyDescent="0.25">
      <c r="A2994" s="29">
        <v>42411</v>
      </c>
      <c r="B2994" s="31">
        <v>-2.5745550967022357E-3</v>
      </c>
    </row>
    <row r="2995" spans="1:2" x14ac:dyDescent="0.25">
      <c r="A2995" s="29">
        <v>42412</v>
      </c>
      <c r="B2995" s="31">
        <v>-2.5959608135583956E-3</v>
      </c>
    </row>
    <row r="2996" spans="1:2" x14ac:dyDescent="0.25">
      <c r="A2996" s="29">
        <v>42416</v>
      </c>
      <c r="B2996" s="31">
        <v>-2.6215413011428934E-3</v>
      </c>
    </row>
    <row r="2997" spans="1:2" x14ac:dyDescent="0.25">
      <c r="A2997" s="29">
        <v>42417</v>
      </c>
      <c r="B2997" s="31">
        <v>-2.6387962812439714E-3</v>
      </c>
    </row>
    <row r="2998" spans="1:2" x14ac:dyDescent="0.25">
      <c r="A2998" s="29">
        <v>42418</v>
      </c>
      <c r="B2998" s="31">
        <v>-2.5789410822020242E-3</v>
      </c>
    </row>
    <row r="2999" spans="1:2" x14ac:dyDescent="0.25">
      <c r="A2999" s="29">
        <v>42419</v>
      </c>
      <c r="B2999" s="31">
        <v>-2.4805698757407457E-3</v>
      </c>
    </row>
    <row r="3000" spans="1:2" x14ac:dyDescent="0.25">
      <c r="A3000" s="29">
        <v>42422</v>
      </c>
      <c r="B3000" s="31">
        <v>-2.5910441444820798E-3</v>
      </c>
    </row>
    <row r="3001" spans="1:2" x14ac:dyDescent="0.25">
      <c r="A3001" s="29">
        <v>42423</v>
      </c>
      <c r="B3001" s="31">
        <v>-2.4962288585708148E-3</v>
      </c>
    </row>
    <row r="3002" spans="1:2" x14ac:dyDescent="0.25">
      <c r="A3002" s="29">
        <v>42424</v>
      </c>
      <c r="B3002" s="31">
        <v>-2.4561187836376064E-3</v>
      </c>
    </row>
    <row r="3003" spans="1:2" x14ac:dyDescent="0.25">
      <c r="A3003" s="29">
        <v>42425</v>
      </c>
      <c r="B3003" s="31">
        <v>-2.432989476090941E-3</v>
      </c>
    </row>
    <row r="3004" spans="1:2" x14ac:dyDescent="0.25">
      <c r="A3004" s="29">
        <v>42426</v>
      </c>
      <c r="B3004" s="31">
        <v>-2.3795014786403001E-3</v>
      </c>
    </row>
    <row r="3005" spans="1:2" x14ac:dyDescent="0.25">
      <c r="A3005" s="29">
        <v>42429</v>
      </c>
      <c r="B3005" s="31">
        <v>-2.3996313738746666E-3</v>
      </c>
    </row>
    <row r="3006" spans="1:2" x14ac:dyDescent="0.25">
      <c r="A3006" s="29">
        <v>42430</v>
      </c>
      <c r="B3006" s="31">
        <v>-2.3619379574624233E-3</v>
      </c>
    </row>
    <row r="3007" spans="1:2" x14ac:dyDescent="0.25">
      <c r="A3007" s="29">
        <v>42431</v>
      </c>
      <c r="B3007" s="31">
        <v>-2.3642088256012883E-3</v>
      </c>
    </row>
    <row r="3008" spans="1:2" x14ac:dyDescent="0.25">
      <c r="A3008" s="29">
        <v>42432</v>
      </c>
      <c r="B3008" s="31">
        <v>-2.3746565920403917E-3</v>
      </c>
    </row>
    <row r="3009" spans="1:2" x14ac:dyDescent="0.25">
      <c r="A3009" s="29">
        <v>42433</v>
      </c>
      <c r="B3009" s="31">
        <v>-2.3681078605451988E-3</v>
      </c>
    </row>
    <row r="3010" spans="1:2" x14ac:dyDescent="0.25">
      <c r="A3010" s="29">
        <v>42436</v>
      </c>
      <c r="B3010" s="31">
        <v>-2.2821208201285748E-3</v>
      </c>
    </row>
    <row r="3011" spans="1:2" x14ac:dyDescent="0.25">
      <c r="A3011" s="29">
        <v>42437</v>
      </c>
      <c r="B3011" s="31">
        <v>-2.1709597039055728E-3</v>
      </c>
    </row>
    <row r="3012" spans="1:2" x14ac:dyDescent="0.25">
      <c r="A3012" s="29">
        <v>42438</v>
      </c>
      <c r="B3012" s="31">
        <v>-2.1090497086936333E-3</v>
      </c>
    </row>
    <row r="3013" spans="1:2" x14ac:dyDescent="0.25">
      <c r="A3013" s="29">
        <v>42439</v>
      </c>
      <c r="B3013" s="31">
        <v>-2.056375884266437E-3</v>
      </c>
    </row>
    <row r="3014" spans="1:2" x14ac:dyDescent="0.25">
      <c r="A3014" s="29">
        <v>42440</v>
      </c>
      <c r="B3014" s="31">
        <v>-1.9966941639557589E-3</v>
      </c>
    </row>
    <row r="3015" spans="1:2" x14ac:dyDescent="0.25">
      <c r="A3015" s="29">
        <v>42443</v>
      </c>
      <c r="B3015" s="31">
        <v>-1.8679463122294182E-3</v>
      </c>
    </row>
    <row r="3016" spans="1:2" x14ac:dyDescent="0.25">
      <c r="A3016" s="29">
        <v>42444</v>
      </c>
      <c r="B3016" s="31">
        <v>-1.800428529798781E-3</v>
      </c>
    </row>
    <row r="3017" spans="1:2" x14ac:dyDescent="0.25">
      <c r="A3017" s="29">
        <v>42445</v>
      </c>
      <c r="B3017" s="31">
        <v>-1.8262081716629019E-3</v>
      </c>
    </row>
    <row r="3018" spans="1:2" x14ac:dyDescent="0.25">
      <c r="A3018" s="29">
        <v>42446</v>
      </c>
      <c r="B3018" s="31">
        <v>-1.779577478300598E-3</v>
      </c>
    </row>
    <row r="3019" spans="1:2" x14ac:dyDescent="0.25">
      <c r="A3019" s="29">
        <v>42447</v>
      </c>
      <c r="B3019" s="31">
        <v>-1.4315485337254019E-3</v>
      </c>
    </row>
    <row r="3020" spans="1:2" x14ac:dyDescent="0.25">
      <c r="A3020" s="29">
        <v>42450</v>
      </c>
      <c r="B3020" s="31">
        <v>-9.6614255306659569E-4</v>
      </c>
    </row>
    <row r="3021" spans="1:2" x14ac:dyDescent="0.25">
      <c r="A3021" s="29">
        <v>42451</v>
      </c>
      <c r="B3021" s="31">
        <v>-8.9286746988248566E-4</v>
      </c>
    </row>
    <row r="3022" spans="1:2" x14ac:dyDescent="0.25">
      <c r="A3022" s="29">
        <v>42452</v>
      </c>
      <c r="B3022" s="31">
        <v>-9.5019969935161708E-4</v>
      </c>
    </row>
    <row r="3023" spans="1:2" x14ac:dyDescent="0.25">
      <c r="A3023" s="29">
        <v>42453</v>
      </c>
      <c r="B3023" s="31">
        <v>-9.4048281767300512E-4</v>
      </c>
    </row>
    <row r="3024" spans="1:2" x14ac:dyDescent="0.25">
      <c r="A3024" s="29">
        <v>42457</v>
      </c>
      <c r="B3024" s="31">
        <v>-8.0362182300575125E-4</v>
      </c>
    </row>
    <row r="3025" spans="1:2" x14ac:dyDescent="0.25">
      <c r="A3025" s="29">
        <v>42458</v>
      </c>
      <c r="B3025" s="31">
        <v>-7.4376572504908367E-4</v>
      </c>
    </row>
    <row r="3026" spans="1:2" x14ac:dyDescent="0.25">
      <c r="A3026" s="29">
        <v>42459</v>
      </c>
      <c r="B3026" s="31">
        <v>-7.3614119411713475E-4</v>
      </c>
    </row>
    <row r="3027" spans="1:2" x14ac:dyDescent="0.25">
      <c r="A3027" s="29">
        <v>42460</v>
      </c>
      <c r="B3027" s="31">
        <v>-6.2288068883753489E-4</v>
      </c>
    </row>
    <row r="3028" spans="1:2" x14ac:dyDescent="0.25">
      <c r="A3028" s="29">
        <v>42461</v>
      </c>
      <c r="B3028" s="31">
        <v>-5.6972542186051189E-4</v>
      </c>
    </row>
    <row r="3029" spans="1:2" x14ac:dyDescent="0.25">
      <c r="A3029" s="29">
        <v>42464</v>
      </c>
      <c r="B3029" s="31">
        <v>-3.2062537715105144E-4</v>
      </c>
    </row>
    <row r="3030" spans="1:2" x14ac:dyDescent="0.25">
      <c r="A3030" s="29">
        <v>42465</v>
      </c>
      <c r="B3030" s="31">
        <v>-2.4464081158204198E-4</v>
      </c>
    </row>
    <row r="3031" spans="1:2" x14ac:dyDescent="0.25">
      <c r="A3031" s="29">
        <v>42466</v>
      </c>
      <c r="B3031" s="31">
        <v>-5.6889671362303496E-5</v>
      </c>
    </row>
    <row r="3032" spans="1:2" x14ac:dyDescent="0.25">
      <c r="A3032" s="29">
        <v>42467</v>
      </c>
      <c r="B3032" s="31">
        <v>1.4481522320353157E-4</v>
      </c>
    </row>
    <row r="3033" spans="1:2" x14ac:dyDescent="0.25">
      <c r="A3033" s="29">
        <v>42468</v>
      </c>
      <c r="B3033" s="31">
        <v>1.6663313718723316E-4</v>
      </c>
    </row>
    <row r="3034" spans="1:2" x14ac:dyDescent="0.25">
      <c r="A3034" s="29">
        <v>42471</v>
      </c>
      <c r="B3034" s="31">
        <v>2.6978674736022334E-4</v>
      </c>
    </row>
    <row r="3035" spans="1:2" x14ac:dyDescent="0.25">
      <c r="A3035" s="29">
        <v>42472</v>
      </c>
      <c r="B3035" s="31">
        <v>2.7247443225264512E-4</v>
      </c>
    </row>
    <row r="3036" spans="1:2" x14ac:dyDescent="0.25">
      <c r="A3036" s="29">
        <v>42473</v>
      </c>
      <c r="B3036" s="31">
        <v>2.2724517028316349E-4</v>
      </c>
    </row>
    <row r="3037" spans="1:2" x14ac:dyDescent="0.25">
      <c r="A3037" s="29">
        <v>42474</v>
      </c>
      <c r="B3037" s="31">
        <v>2.7654238881291704E-4</v>
      </c>
    </row>
    <row r="3038" spans="1:2" x14ac:dyDescent="0.25">
      <c r="A3038" s="29">
        <v>42475</v>
      </c>
      <c r="B3038" s="31">
        <v>3.2835465961200683E-4</v>
      </c>
    </row>
    <row r="3039" spans="1:2" x14ac:dyDescent="0.25">
      <c r="A3039" s="29">
        <v>42478</v>
      </c>
      <c r="B3039" s="31">
        <v>4.5583405785176723E-4</v>
      </c>
    </row>
    <row r="3040" spans="1:2" x14ac:dyDescent="0.25">
      <c r="A3040" s="29">
        <v>42479</v>
      </c>
      <c r="B3040" s="31">
        <v>5.0336665234618216E-4</v>
      </c>
    </row>
    <row r="3041" spans="1:2" x14ac:dyDescent="0.25">
      <c r="A3041" s="29">
        <v>42480</v>
      </c>
      <c r="B3041" s="31">
        <v>5.7357218251863351E-4</v>
      </c>
    </row>
    <row r="3042" spans="1:2" x14ac:dyDescent="0.25">
      <c r="A3042" s="29">
        <v>42481</v>
      </c>
      <c r="B3042" s="31">
        <v>6.3887950636098978E-4</v>
      </c>
    </row>
    <row r="3043" spans="1:2" x14ac:dyDescent="0.25">
      <c r="A3043" s="29">
        <v>42482</v>
      </c>
      <c r="B3043" s="31">
        <v>7.7028419212887833E-4</v>
      </c>
    </row>
    <row r="3044" spans="1:2" x14ac:dyDescent="0.25">
      <c r="A3044" s="29">
        <v>42485</v>
      </c>
      <c r="B3044" s="31">
        <v>8.4801142060886292E-4</v>
      </c>
    </row>
    <row r="3045" spans="1:2" x14ac:dyDescent="0.25">
      <c r="A3045" s="29">
        <v>42486</v>
      </c>
      <c r="B3045" s="31">
        <v>9.1066503666037413E-4</v>
      </c>
    </row>
    <row r="3046" spans="1:2" x14ac:dyDescent="0.25">
      <c r="A3046" s="29">
        <v>42487</v>
      </c>
      <c r="B3046" s="31">
        <v>9.7317996285672947E-4</v>
      </c>
    </row>
    <row r="3047" spans="1:2" x14ac:dyDescent="0.25">
      <c r="A3047" s="29">
        <v>42488</v>
      </c>
      <c r="B3047" s="31">
        <v>8.7658997260642302E-4</v>
      </c>
    </row>
    <row r="3048" spans="1:2" x14ac:dyDescent="0.25">
      <c r="A3048" s="29">
        <v>42489</v>
      </c>
      <c r="B3048" s="31">
        <v>8.838586560229178E-4</v>
      </c>
    </row>
    <row r="3049" spans="1:2" x14ac:dyDescent="0.25">
      <c r="A3049" s="29">
        <v>42492</v>
      </c>
      <c r="B3049" s="31">
        <v>9.9762499498701196E-4</v>
      </c>
    </row>
    <row r="3050" spans="1:2" x14ac:dyDescent="0.25">
      <c r="A3050" s="29">
        <v>42493</v>
      </c>
      <c r="B3050" s="31">
        <v>1.1243060855248288E-3</v>
      </c>
    </row>
    <row r="3051" spans="1:2" x14ac:dyDescent="0.25">
      <c r="A3051" s="29">
        <v>42494</v>
      </c>
      <c r="B3051" s="31">
        <v>1.1393249846967102E-3</v>
      </c>
    </row>
    <row r="3052" spans="1:2" x14ac:dyDescent="0.25">
      <c r="A3052" s="29">
        <v>42495</v>
      </c>
      <c r="B3052" s="31">
        <v>1.1600731751959525E-3</v>
      </c>
    </row>
    <row r="3053" spans="1:2" x14ac:dyDescent="0.25">
      <c r="A3053" s="29">
        <v>42496</v>
      </c>
      <c r="B3053" s="31">
        <v>1.0228999785688586E-3</v>
      </c>
    </row>
    <row r="3054" spans="1:2" x14ac:dyDescent="0.25">
      <c r="A3054" s="29">
        <v>42499</v>
      </c>
      <c r="B3054" s="31">
        <v>1.1143244442117783E-3</v>
      </c>
    </row>
    <row r="3055" spans="1:2" x14ac:dyDescent="0.25">
      <c r="A3055" s="29">
        <v>42500</v>
      </c>
      <c r="B3055" s="31">
        <v>1.0527272323355152E-3</v>
      </c>
    </row>
    <row r="3056" spans="1:2" x14ac:dyDescent="0.25">
      <c r="A3056" s="29">
        <v>42501</v>
      </c>
      <c r="B3056" s="31">
        <v>1.0478814112515611E-3</v>
      </c>
    </row>
    <row r="3057" spans="1:2" x14ac:dyDescent="0.25">
      <c r="A3057" s="29">
        <v>42502</v>
      </c>
      <c r="B3057" s="31">
        <v>9.759656352454904E-4</v>
      </c>
    </row>
    <row r="3058" spans="1:2" x14ac:dyDescent="0.25">
      <c r="A3058" s="29">
        <v>42503</v>
      </c>
      <c r="B3058" s="31">
        <v>1.029801709969469E-3</v>
      </c>
    </row>
    <row r="3059" spans="1:2" x14ac:dyDescent="0.25">
      <c r="A3059" s="29">
        <v>42506</v>
      </c>
      <c r="B3059" s="31">
        <v>1.0091700676448934E-3</v>
      </c>
    </row>
    <row r="3060" spans="1:2" x14ac:dyDescent="0.25">
      <c r="A3060" s="29">
        <v>42507</v>
      </c>
      <c r="B3060" s="31">
        <v>1.067731128257865E-3</v>
      </c>
    </row>
    <row r="3061" spans="1:2" x14ac:dyDescent="0.25">
      <c r="A3061" s="29">
        <v>42508</v>
      </c>
      <c r="B3061" s="31">
        <v>1.0946944131651204E-3</v>
      </c>
    </row>
    <row r="3062" spans="1:2" x14ac:dyDescent="0.25">
      <c r="A3062" s="29">
        <v>42509</v>
      </c>
      <c r="B3062" s="31">
        <v>1.0996646504735086E-3</v>
      </c>
    </row>
    <row r="3063" spans="1:2" x14ac:dyDescent="0.25">
      <c r="A3063" s="29">
        <v>42510</v>
      </c>
      <c r="B3063" s="31">
        <v>1.0604451526730063E-3</v>
      </c>
    </row>
    <row r="3064" spans="1:2" x14ac:dyDescent="0.25">
      <c r="A3064" s="29">
        <v>42513</v>
      </c>
      <c r="B3064" s="31">
        <v>1.1076888701302412E-3</v>
      </c>
    </row>
    <row r="3065" spans="1:2" x14ac:dyDescent="0.25">
      <c r="A3065" s="29">
        <v>42514</v>
      </c>
      <c r="B3065" s="31">
        <v>9.9825657006458179E-4</v>
      </c>
    </row>
    <row r="3066" spans="1:2" x14ac:dyDescent="0.25">
      <c r="A3066" s="29">
        <v>42515</v>
      </c>
      <c r="B3066" s="31">
        <v>9.7643481280229594E-4</v>
      </c>
    </row>
    <row r="3067" spans="1:2" x14ac:dyDescent="0.25">
      <c r="A3067" s="29">
        <v>42516</v>
      </c>
      <c r="B3067" s="31">
        <v>9.5359158424290769E-4</v>
      </c>
    </row>
    <row r="3068" spans="1:2" x14ac:dyDescent="0.25">
      <c r="A3068" s="29">
        <v>42517</v>
      </c>
      <c r="B3068" s="31">
        <v>9.0104622381703692E-4</v>
      </c>
    </row>
    <row r="3069" spans="1:2" x14ac:dyDescent="0.25">
      <c r="A3069" s="29">
        <v>42521</v>
      </c>
      <c r="B3069" s="31">
        <v>9.5391153203516765E-4</v>
      </c>
    </row>
    <row r="3070" spans="1:2" x14ac:dyDescent="0.25">
      <c r="A3070" s="29">
        <v>42522</v>
      </c>
      <c r="B3070" s="31">
        <v>9.291547192276095E-4</v>
      </c>
    </row>
    <row r="3071" spans="1:2" x14ac:dyDescent="0.25">
      <c r="A3071" s="29">
        <v>42523</v>
      </c>
      <c r="B3071" s="31">
        <v>9.0663865509998942E-4</v>
      </c>
    </row>
    <row r="3072" spans="1:2" x14ac:dyDescent="0.25">
      <c r="A3072" s="29">
        <v>42524</v>
      </c>
      <c r="B3072" s="31">
        <v>9.031662818839159E-4</v>
      </c>
    </row>
    <row r="3073" spans="1:2" x14ac:dyDescent="0.25">
      <c r="A3073" s="29">
        <v>42527</v>
      </c>
      <c r="B3073" s="31">
        <v>9.3704439031472297E-4</v>
      </c>
    </row>
    <row r="3074" spans="1:2" x14ac:dyDescent="0.25">
      <c r="A3074" s="29">
        <v>42528</v>
      </c>
      <c r="B3074" s="31">
        <v>9.217017949041395E-4</v>
      </c>
    </row>
    <row r="3075" spans="1:2" x14ac:dyDescent="0.25">
      <c r="A3075" s="29">
        <v>42529</v>
      </c>
      <c r="B3075" s="31">
        <v>8.8480844608707088E-4</v>
      </c>
    </row>
    <row r="3076" spans="1:2" x14ac:dyDescent="0.25">
      <c r="A3076" s="29">
        <v>42530</v>
      </c>
      <c r="B3076" s="31">
        <v>8.6223497136717064E-4</v>
      </c>
    </row>
    <row r="3077" spans="1:2" x14ac:dyDescent="0.25">
      <c r="A3077" s="29">
        <v>42531</v>
      </c>
      <c r="B3077" s="31">
        <v>8.2062327776588617E-4</v>
      </c>
    </row>
    <row r="3078" spans="1:2" x14ac:dyDescent="0.25">
      <c r="A3078" s="29">
        <v>42534</v>
      </c>
      <c r="B3078" s="31">
        <v>7.266814677002742E-4</v>
      </c>
    </row>
    <row r="3079" spans="1:2" x14ac:dyDescent="0.25">
      <c r="A3079" s="29">
        <v>42535</v>
      </c>
      <c r="B3079" s="31">
        <v>7.6654603696324486E-4</v>
      </c>
    </row>
    <row r="3080" spans="1:2" x14ac:dyDescent="0.25">
      <c r="A3080" s="29">
        <v>42536</v>
      </c>
      <c r="B3080" s="31">
        <v>7.7700372524547312E-4</v>
      </c>
    </row>
    <row r="3081" spans="1:2" x14ac:dyDescent="0.25">
      <c r="A3081" s="29">
        <v>42537</v>
      </c>
      <c r="B3081" s="31">
        <v>8.3868546936161081E-4</v>
      </c>
    </row>
    <row r="3082" spans="1:2" x14ac:dyDescent="0.25">
      <c r="A3082" s="29">
        <v>42538</v>
      </c>
      <c r="B3082" s="31">
        <v>8.0188599094177526E-4</v>
      </c>
    </row>
    <row r="3083" spans="1:2" x14ac:dyDescent="0.25">
      <c r="A3083" s="29">
        <v>42541</v>
      </c>
      <c r="B3083" s="31">
        <v>1.2042730824814996E-3</v>
      </c>
    </row>
    <row r="3084" spans="1:2" x14ac:dyDescent="0.25">
      <c r="A3084" s="29">
        <v>42542</v>
      </c>
      <c r="B3084" s="31">
        <v>1.1926598258698018E-3</v>
      </c>
    </row>
    <row r="3085" spans="1:2" x14ac:dyDescent="0.25">
      <c r="A3085" s="29">
        <v>42543</v>
      </c>
      <c r="B3085" s="31">
        <v>1.1859505924816105E-3</v>
      </c>
    </row>
    <row r="3086" spans="1:2" x14ac:dyDescent="0.25">
      <c r="A3086" s="29">
        <v>42544</v>
      </c>
      <c r="B3086" s="31">
        <v>1.2496158587194106E-3</v>
      </c>
    </row>
    <row r="3087" spans="1:2" x14ac:dyDescent="0.25">
      <c r="A3087" s="29">
        <v>42545</v>
      </c>
      <c r="B3087" s="31">
        <v>4.9695088786161357E-4</v>
      </c>
    </row>
    <row r="3088" spans="1:2" x14ac:dyDescent="0.25">
      <c r="A3088" s="29">
        <v>42548</v>
      </c>
      <c r="B3088" s="31">
        <v>5.741462330588476E-4</v>
      </c>
    </row>
    <row r="3089" spans="1:2" x14ac:dyDescent="0.25">
      <c r="A3089" s="29">
        <v>42549</v>
      </c>
      <c r="B3089" s="31">
        <v>-1.241100437498921E-3</v>
      </c>
    </row>
    <row r="3090" spans="1:2" x14ac:dyDescent="0.25">
      <c r="A3090" s="29">
        <v>42550</v>
      </c>
      <c r="B3090" s="31">
        <v>-1.2037215103253285E-3</v>
      </c>
    </row>
    <row r="3091" spans="1:2" x14ac:dyDescent="0.25">
      <c r="A3091" s="29">
        <v>42551</v>
      </c>
      <c r="B3091" s="31">
        <v>-1.215036879557041E-3</v>
      </c>
    </row>
    <row r="3092" spans="1:2" x14ac:dyDescent="0.25">
      <c r="A3092" s="29">
        <v>42552</v>
      </c>
      <c r="B3092" s="31">
        <v>-1.2090389412825475E-3</v>
      </c>
    </row>
    <row r="3093" spans="1:2" x14ac:dyDescent="0.25">
      <c r="A3093" s="29">
        <v>42556</v>
      </c>
      <c r="B3093" s="31">
        <v>-1.105282843986366E-3</v>
      </c>
    </row>
    <row r="3094" spans="1:2" x14ac:dyDescent="0.25">
      <c r="A3094" s="29">
        <v>42557</v>
      </c>
      <c r="B3094" s="31">
        <v>-1.093871505553623E-3</v>
      </c>
    </row>
    <row r="3095" spans="1:2" x14ac:dyDescent="0.25">
      <c r="A3095" s="29">
        <v>42558</v>
      </c>
      <c r="B3095" s="31">
        <v>-1.0316523505803366E-3</v>
      </c>
    </row>
    <row r="3096" spans="1:2" x14ac:dyDescent="0.25">
      <c r="A3096" s="29">
        <v>42559</v>
      </c>
      <c r="B3096" s="31">
        <v>-1.1047360872812328E-3</v>
      </c>
    </row>
    <row r="3097" spans="1:2" x14ac:dyDescent="0.25">
      <c r="A3097" s="29">
        <v>42562</v>
      </c>
      <c r="B3097" s="31">
        <v>-1.0726202591349043E-3</v>
      </c>
    </row>
    <row r="3098" spans="1:2" x14ac:dyDescent="0.25">
      <c r="A3098" s="29">
        <v>42563</v>
      </c>
      <c r="B3098" s="31">
        <v>-1.0776600975583861E-3</v>
      </c>
    </row>
    <row r="3099" spans="1:2" x14ac:dyDescent="0.25">
      <c r="A3099" s="29">
        <v>42564</v>
      </c>
      <c r="B3099" s="31">
        <v>-1.0848295014438403E-3</v>
      </c>
    </row>
    <row r="3100" spans="1:2" x14ac:dyDescent="0.25">
      <c r="A3100" s="29">
        <v>42565</v>
      </c>
      <c r="B3100" s="31">
        <v>-1.1176750938732827E-3</v>
      </c>
    </row>
    <row r="3101" spans="1:2" x14ac:dyDescent="0.25">
      <c r="A3101" s="29">
        <v>42566</v>
      </c>
      <c r="B3101" s="31">
        <v>-1.1112992402604327E-3</v>
      </c>
    </row>
    <row r="3102" spans="1:2" x14ac:dyDescent="0.25">
      <c r="A3102" s="29">
        <v>42569</v>
      </c>
      <c r="B3102" s="31">
        <v>-1.173589191007185E-3</v>
      </c>
    </row>
    <row r="3103" spans="1:2" x14ac:dyDescent="0.25">
      <c r="A3103" s="29">
        <v>42570</v>
      </c>
      <c r="B3103" s="31">
        <v>-1.1410605435819843E-3</v>
      </c>
    </row>
    <row r="3104" spans="1:2" x14ac:dyDescent="0.25">
      <c r="A3104" s="29">
        <v>42571</v>
      </c>
      <c r="B3104" s="31">
        <v>-1.076969621714774E-3</v>
      </c>
    </row>
    <row r="3105" spans="1:2" x14ac:dyDescent="0.25">
      <c r="A3105" s="29">
        <v>42572</v>
      </c>
      <c r="B3105" s="31">
        <v>-1.0763865143653684E-3</v>
      </c>
    </row>
    <row r="3106" spans="1:2" x14ac:dyDescent="0.25">
      <c r="A3106" s="29">
        <v>42573</v>
      </c>
      <c r="B3106" s="31">
        <v>-1.1151600718957155E-3</v>
      </c>
    </row>
    <row r="3107" spans="1:2" x14ac:dyDescent="0.25">
      <c r="A3107" s="29">
        <v>42576</v>
      </c>
      <c r="B3107" s="31">
        <v>-1.0391536626769282E-3</v>
      </c>
    </row>
    <row r="3108" spans="1:2" x14ac:dyDescent="0.25">
      <c r="A3108" s="29">
        <v>42577</v>
      </c>
      <c r="B3108" s="31">
        <v>-1.0454275093263465E-3</v>
      </c>
    </row>
    <row r="3109" spans="1:2" x14ac:dyDescent="0.25">
      <c r="A3109" s="29">
        <v>42578</v>
      </c>
      <c r="B3109" s="31">
        <v>-1.0033084601263065E-3</v>
      </c>
    </row>
    <row r="3110" spans="1:2" x14ac:dyDescent="0.25">
      <c r="A3110" s="29">
        <v>42579</v>
      </c>
      <c r="B3110" s="31">
        <v>-1.0023603517896884E-3</v>
      </c>
    </row>
    <row r="3111" spans="1:2" x14ac:dyDescent="0.25">
      <c r="A3111" s="29">
        <v>42580</v>
      </c>
      <c r="B3111" s="31">
        <v>-1.0286051544362573E-3</v>
      </c>
    </row>
    <row r="3112" spans="1:2" x14ac:dyDescent="0.25">
      <c r="A3112" s="29">
        <v>42583</v>
      </c>
      <c r="B3112" s="31">
        <v>-1.0087993748638668E-3</v>
      </c>
    </row>
    <row r="3113" spans="1:2" x14ac:dyDescent="0.25">
      <c r="A3113" s="29">
        <v>42584</v>
      </c>
      <c r="B3113" s="31">
        <v>-1.0451730780284274E-3</v>
      </c>
    </row>
    <row r="3114" spans="1:2" x14ac:dyDescent="0.25">
      <c r="A3114" s="29">
        <v>42585</v>
      </c>
      <c r="B3114" s="31">
        <v>-1.0891734856206536E-3</v>
      </c>
    </row>
    <row r="3115" spans="1:2" x14ac:dyDescent="0.25">
      <c r="A3115" s="29">
        <v>42586</v>
      </c>
      <c r="B3115" s="31">
        <v>-1.1766689834448174E-3</v>
      </c>
    </row>
    <row r="3116" spans="1:2" x14ac:dyDescent="0.25">
      <c r="A3116" s="29">
        <v>42587</v>
      </c>
      <c r="B3116" s="31">
        <v>-1.2136815900576359E-3</v>
      </c>
    </row>
    <row r="3117" spans="1:2" x14ac:dyDescent="0.25">
      <c r="A3117" s="29">
        <v>42590</v>
      </c>
      <c r="B3117" s="31">
        <v>-1.2081032360685695E-3</v>
      </c>
    </row>
    <row r="3118" spans="1:2" x14ac:dyDescent="0.25">
      <c r="A3118" s="29">
        <v>42591</v>
      </c>
      <c r="B3118" s="31">
        <v>-1.2169850894032663E-3</v>
      </c>
    </row>
    <row r="3119" spans="1:2" x14ac:dyDescent="0.25">
      <c r="A3119" s="29">
        <v>42592</v>
      </c>
      <c r="B3119" s="31">
        <v>-1.2804262170382774E-3</v>
      </c>
    </row>
    <row r="3120" spans="1:2" x14ac:dyDescent="0.25">
      <c r="A3120" s="29">
        <v>42593</v>
      </c>
      <c r="B3120" s="31">
        <v>-1.3424030896331818E-3</v>
      </c>
    </row>
    <row r="3121" spans="1:2" x14ac:dyDescent="0.25">
      <c r="A3121" s="29">
        <v>42594</v>
      </c>
      <c r="B3121" s="31">
        <v>-1.3734005764425294E-3</v>
      </c>
    </row>
    <row r="3122" spans="1:2" x14ac:dyDescent="0.25">
      <c r="A3122" s="29">
        <v>42597</v>
      </c>
      <c r="B3122" s="31">
        <v>-1.3407439220483042E-3</v>
      </c>
    </row>
    <row r="3123" spans="1:2" x14ac:dyDescent="0.25">
      <c r="A3123" s="29">
        <v>42598</v>
      </c>
      <c r="B3123" s="31">
        <v>-1.3782110679524395E-3</v>
      </c>
    </row>
    <row r="3124" spans="1:2" x14ac:dyDescent="0.25">
      <c r="A3124" s="29">
        <v>42599</v>
      </c>
      <c r="B3124" s="31">
        <v>-1.4009333018774051E-3</v>
      </c>
    </row>
    <row r="3125" spans="1:2" x14ac:dyDescent="0.25">
      <c r="A3125" s="29">
        <v>42600</v>
      </c>
      <c r="B3125" s="31">
        <v>-1.4452772327440133E-3</v>
      </c>
    </row>
    <row r="3126" spans="1:2" x14ac:dyDescent="0.25">
      <c r="A3126" s="29">
        <v>42601</v>
      </c>
      <c r="B3126" s="31">
        <v>-1.4708362371055328E-3</v>
      </c>
    </row>
    <row r="3127" spans="1:2" x14ac:dyDescent="0.25">
      <c r="A3127" s="29">
        <v>42604</v>
      </c>
      <c r="B3127" s="31">
        <v>-1.4163538355069782E-3</v>
      </c>
    </row>
    <row r="3128" spans="1:2" x14ac:dyDescent="0.25">
      <c r="A3128" s="29">
        <v>42605</v>
      </c>
      <c r="B3128" s="31">
        <v>-1.3891116633747425E-3</v>
      </c>
    </row>
    <row r="3129" spans="1:2" x14ac:dyDescent="0.25">
      <c r="A3129" s="29">
        <v>42606</v>
      </c>
      <c r="B3129" s="31">
        <v>-1.3431987710046389E-3</v>
      </c>
    </row>
    <row r="3130" spans="1:2" x14ac:dyDescent="0.25">
      <c r="A3130" s="29">
        <v>42607</v>
      </c>
      <c r="B3130" s="31">
        <v>-1.3891160226680022E-3</v>
      </c>
    </row>
    <row r="3131" spans="1:2" x14ac:dyDescent="0.25">
      <c r="A3131" s="29">
        <v>42608</v>
      </c>
      <c r="B3131" s="31">
        <v>-1.3992116285210798E-3</v>
      </c>
    </row>
    <row r="3132" spans="1:2" x14ac:dyDescent="0.25">
      <c r="A3132" s="29">
        <v>42611</v>
      </c>
      <c r="B3132" s="31">
        <v>-1.34957939339031E-3</v>
      </c>
    </row>
    <row r="3133" spans="1:2" x14ac:dyDescent="0.25">
      <c r="A3133" s="29">
        <v>42612</v>
      </c>
      <c r="B3133" s="31">
        <v>-1.3622215165615126E-3</v>
      </c>
    </row>
    <row r="3134" spans="1:2" x14ac:dyDescent="0.25">
      <c r="A3134" s="29">
        <v>42613</v>
      </c>
      <c r="B3134" s="31">
        <v>-1.3889240299318484E-3</v>
      </c>
    </row>
    <row r="3135" spans="1:2" x14ac:dyDescent="0.25">
      <c r="A3135" s="29">
        <v>42614</v>
      </c>
      <c r="B3135" s="31">
        <v>-1.3809372715227752E-3</v>
      </c>
    </row>
    <row r="3136" spans="1:2" x14ac:dyDescent="0.25">
      <c r="A3136" s="29">
        <v>42615</v>
      </c>
      <c r="B3136" s="31">
        <v>-1.4518577592794735E-3</v>
      </c>
    </row>
    <row r="3137" spans="1:2" x14ac:dyDescent="0.25">
      <c r="A3137" s="29">
        <v>42619</v>
      </c>
      <c r="B3137" s="31">
        <v>-1.3669368064761489E-3</v>
      </c>
    </row>
    <row r="3138" spans="1:2" x14ac:dyDescent="0.25">
      <c r="A3138" s="29">
        <v>42620</v>
      </c>
      <c r="B3138" s="31">
        <v>-1.3562581289683351E-3</v>
      </c>
    </row>
    <row r="3139" spans="1:2" x14ac:dyDescent="0.25">
      <c r="A3139" s="29">
        <v>42621</v>
      </c>
      <c r="B3139" s="31">
        <v>-1.4066481875961712E-3</v>
      </c>
    </row>
    <row r="3140" spans="1:2" x14ac:dyDescent="0.25">
      <c r="A3140" s="29">
        <v>42622</v>
      </c>
      <c r="B3140" s="31">
        <v>-1.3203964117265432E-3</v>
      </c>
    </row>
    <row r="3141" spans="1:2" x14ac:dyDescent="0.25">
      <c r="A3141" s="29">
        <v>42625</v>
      </c>
      <c r="B3141" s="31">
        <v>-1.3456663946338487E-3</v>
      </c>
    </row>
    <row r="3142" spans="1:2" x14ac:dyDescent="0.25">
      <c r="A3142" s="29">
        <v>42626</v>
      </c>
      <c r="B3142" s="31">
        <v>-1.1182768814077537E-3</v>
      </c>
    </row>
    <row r="3143" spans="1:2" x14ac:dyDescent="0.25">
      <c r="A3143" s="29">
        <v>42627</v>
      </c>
      <c r="B3143" s="31">
        <v>-1.1565885777872209E-3</v>
      </c>
    </row>
    <row r="3144" spans="1:2" x14ac:dyDescent="0.25">
      <c r="A3144" s="29">
        <v>42628</v>
      </c>
      <c r="B3144" s="31">
        <v>-1.092946694905339E-3</v>
      </c>
    </row>
    <row r="3145" spans="1:2" x14ac:dyDescent="0.25">
      <c r="A3145" s="29">
        <v>42629</v>
      </c>
      <c r="B3145" s="31">
        <v>-1.1264892090545597E-3</v>
      </c>
    </row>
    <row r="3146" spans="1:2" x14ac:dyDescent="0.25">
      <c r="A3146" s="29">
        <v>42632</v>
      </c>
      <c r="B3146" s="31">
        <v>-1.0389926713785247E-3</v>
      </c>
    </row>
    <row r="3147" spans="1:2" x14ac:dyDescent="0.25">
      <c r="A3147" s="29">
        <v>42633</v>
      </c>
      <c r="B3147" s="31">
        <v>-1.0932402409891129E-3</v>
      </c>
    </row>
    <row r="3148" spans="1:2" x14ac:dyDescent="0.25">
      <c r="A3148" s="29">
        <v>42634</v>
      </c>
      <c r="B3148" s="31">
        <v>-1.2342501717117482E-3</v>
      </c>
    </row>
    <row r="3149" spans="1:2" x14ac:dyDescent="0.25">
      <c r="A3149" s="29">
        <v>42635</v>
      </c>
      <c r="B3149" s="31">
        <v>-1.3033001991378246E-3</v>
      </c>
    </row>
    <row r="3150" spans="1:2" x14ac:dyDescent="0.25">
      <c r="A3150" s="29">
        <v>42636</v>
      </c>
      <c r="B3150" s="31">
        <v>-1.2867066085651135E-3</v>
      </c>
    </row>
    <row r="3151" spans="1:2" x14ac:dyDescent="0.25">
      <c r="A3151" s="29">
        <v>42639</v>
      </c>
      <c r="B3151" s="31">
        <v>-1.1990728665882688E-3</v>
      </c>
    </row>
    <row r="3152" spans="1:2" x14ac:dyDescent="0.25">
      <c r="A3152" s="29">
        <v>42640</v>
      </c>
      <c r="B3152" s="31">
        <v>-1.192574408520608E-3</v>
      </c>
    </row>
    <row r="3153" spans="1:2" x14ac:dyDescent="0.25">
      <c r="A3153" s="29">
        <v>42641</v>
      </c>
      <c r="B3153" s="31">
        <v>-1.2603304717383468E-3</v>
      </c>
    </row>
    <row r="3154" spans="1:2" x14ac:dyDescent="0.25">
      <c r="A3154" s="29">
        <v>42642</v>
      </c>
      <c r="B3154" s="31">
        <v>-1.2977900318901225E-3</v>
      </c>
    </row>
    <row r="3155" spans="1:2" x14ac:dyDescent="0.25">
      <c r="A3155" s="29">
        <v>42643</v>
      </c>
      <c r="B3155" s="31">
        <v>-1.4348407187685375E-3</v>
      </c>
    </row>
    <row r="3156" spans="1:2" x14ac:dyDescent="0.25">
      <c r="A3156" s="29">
        <v>42646</v>
      </c>
      <c r="B3156" s="31">
        <v>-1.3936527381815944E-3</v>
      </c>
    </row>
    <row r="3157" spans="1:2" x14ac:dyDescent="0.25">
      <c r="A3157" s="29">
        <v>42647</v>
      </c>
      <c r="B3157" s="31">
        <v>-1.4257768159389173E-3</v>
      </c>
    </row>
    <row r="3158" spans="1:2" x14ac:dyDescent="0.25">
      <c r="A3158" s="29">
        <v>42648</v>
      </c>
      <c r="B3158" s="31">
        <v>-1.4611170871094981E-3</v>
      </c>
    </row>
    <row r="3159" spans="1:2" x14ac:dyDescent="0.25">
      <c r="A3159" s="29">
        <v>42649</v>
      </c>
      <c r="B3159" s="31">
        <v>-1.4857381546613535E-3</v>
      </c>
    </row>
    <row r="3160" spans="1:2" x14ac:dyDescent="0.25">
      <c r="A3160" s="29">
        <v>42650</v>
      </c>
      <c r="B3160" s="31">
        <v>-1.5169032681792149E-3</v>
      </c>
    </row>
    <row r="3161" spans="1:2" x14ac:dyDescent="0.25">
      <c r="A3161" s="29">
        <v>42653</v>
      </c>
      <c r="B3161" s="31">
        <v>-1.4313890180330802E-3</v>
      </c>
    </row>
    <row r="3162" spans="1:2" x14ac:dyDescent="0.25">
      <c r="A3162" s="29">
        <v>42654</v>
      </c>
      <c r="B3162" s="31">
        <v>-1.4405823820117236E-3</v>
      </c>
    </row>
    <row r="3163" spans="1:2" x14ac:dyDescent="0.25">
      <c r="A3163" s="29">
        <v>42655</v>
      </c>
      <c r="B3163" s="31">
        <v>-1.4456429175545571E-3</v>
      </c>
    </row>
    <row r="3164" spans="1:2" x14ac:dyDescent="0.25">
      <c r="A3164" s="29">
        <v>42656</v>
      </c>
      <c r="B3164" s="31">
        <v>-1.49921228024541E-3</v>
      </c>
    </row>
    <row r="3165" spans="1:2" x14ac:dyDescent="0.25">
      <c r="A3165" s="29">
        <v>42657</v>
      </c>
      <c r="B3165" s="31">
        <v>-1.4697550946080051E-3</v>
      </c>
    </row>
    <row r="3166" spans="1:2" x14ac:dyDescent="0.25">
      <c r="A3166" s="29">
        <v>42660</v>
      </c>
      <c r="B3166" s="31">
        <v>-1.4036486791360048E-3</v>
      </c>
    </row>
    <row r="3167" spans="1:2" x14ac:dyDescent="0.25">
      <c r="A3167" s="29">
        <v>42661</v>
      </c>
      <c r="B3167" s="31">
        <v>-1.3943898906402241E-3</v>
      </c>
    </row>
    <row r="3168" spans="1:2" x14ac:dyDescent="0.25">
      <c r="A3168" s="29">
        <v>42662</v>
      </c>
      <c r="B3168" s="31">
        <v>-1.41300029494551E-3</v>
      </c>
    </row>
    <row r="3169" spans="1:2" x14ac:dyDescent="0.25">
      <c r="A3169" s="29">
        <v>42663</v>
      </c>
      <c r="B3169" s="31">
        <v>-1.391618220211166E-3</v>
      </c>
    </row>
    <row r="3170" spans="1:2" x14ac:dyDescent="0.25">
      <c r="A3170" s="29">
        <v>42664</v>
      </c>
      <c r="B3170" s="31">
        <v>-1.3953599083741386E-3</v>
      </c>
    </row>
    <row r="3171" spans="1:2" x14ac:dyDescent="0.25">
      <c r="A3171" s="29">
        <v>42667</v>
      </c>
      <c r="B3171" s="31">
        <v>-1.4144054911851001E-3</v>
      </c>
    </row>
    <row r="3172" spans="1:2" x14ac:dyDescent="0.25">
      <c r="A3172" s="29">
        <v>42668</v>
      </c>
      <c r="B3172" s="31">
        <v>-1.4740264545174409E-3</v>
      </c>
    </row>
    <row r="3173" spans="1:2" x14ac:dyDescent="0.25">
      <c r="A3173" s="29">
        <v>42669</v>
      </c>
      <c r="B3173" s="31">
        <v>-1.4679790047140706E-3</v>
      </c>
    </row>
    <row r="3174" spans="1:2" x14ac:dyDescent="0.25">
      <c r="A3174" s="29">
        <v>42670</v>
      </c>
      <c r="B3174" s="31">
        <v>-1.4510650360511912E-3</v>
      </c>
    </row>
    <row r="3175" spans="1:2" x14ac:dyDescent="0.25">
      <c r="A3175" s="29">
        <v>42671</v>
      </c>
      <c r="B3175" s="31">
        <v>-1.4702245896675015E-3</v>
      </c>
    </row>
    <row r="3176" spans="1:2" x14ac:dyDescent="0.25">
      <c r="A3176" s="29">
        <v>42674</v>
      </c>
      <c r="B3176" s="31">
        <v>-1.5210638461242709E-3</v>
      </c>
    </row>
    <row r="3177" spans="1:2" x14ac:dyDescent="0.25">
      <c r="A3177" s="29">
        <v>42675</v>
      </c>
      <c r="B3177" s="31">
        <v>-1.5262590796611963E-3</v>
      </c>
    </row>
    <row r="3178" spans="1:2" x14ac:dyDescent="0.25">
      <c r="A3178" s="29">
        <v>42676</v>
      </c>
      <c r="B3178" s="31">
        <v>-1.5462282501303992E-3</v>
      </c>
    </row>
    <row r="3179" spans="1:2" x14ac:dyDescent="0.25">
      <c r="A3179" s="29">
        <v>42677</v>
      </c>
      <c r="B3179" s="31">
        <v>-1.5766385868175581E-3</v>
      </c>
    </row>
    <row r="3180" spans="1:2" x14ac:dyDescent="0.25">
      <c r="A3180" s="29">
        <v>42678</v>
      </c>
      <c r="B3180" s="31">
        <v>-1.5201349615131532E-3</v>
      </c>
    </row>
    <row r="3181" spans="1:2" x14ac:dyDescent="0.25">
      <c r="A3181" s="29">
        <v>42681</v>
      </c>
      <c r="B3181" s="31">
        <v>-1.824377156137813E-3</v>
      </c>
    </row>
    <row r="3182" spans="1:2" x14ac:dyDescent="0.25">
      <c r="A3182" s="29">
        <v>42682</v>
      </c>
      <c r="B3182" s="31">
        <v>-1.8175275041187877E-3</v>
      </c>
    </row>
    <row r="3183" spans="1:2" x14ac:dyDescent="0.25">
      <c r="A3183" s="29">
        <v>42683</v>
      </c>
      <c r="B3183" s="31">
        <v>-1.8433629562037979E-3</v>
      </c>
    </row>
    <row r="3184" spans="1:2" x14ac:dyDescent="0.25">
      <c r="A3184" s="29">
        <v>42684</v>
      </c>
      <c r="B3184" s="31">
        <v>-1.8174973101232617E-3</v>
      </c>
    </row>
    <row r="3185" spans="1:2" x14ac:dyDescent="0.25">
      <c r="A3185" s="29">
        <v>42685</v>
      </c>
      <c r="B3185" s="31">
        <v>-1.7766961827095917E-3</v>
      </c>
    </row>
    <row r="3186" spans="1:2" x14ac:dyDescent="0.25">
      <c r="A3186" s="29">
        <v>42688</v>
      </c>
      <c r="B3186" s="31">
        <v>-1.7042172316347193E-3</v>
      </c>
    </row>
    <row r="3187" spans="1:2" x14ac:dyDescent="0.25">
      <c r="A3187" s="29">
        <v>42689</v>
      </c>
      <c r="B3187" s="31">
        <v>-1.6217806645202337E-3</v>
      </c>
    </row>
    <row r="3188" spans="1:2" x14ac:dyDescent="0.25">
      <c r="A3188" s="29">
        <v>42690</v>
      </c>
      <c r="B3188" s="31">
        <v>-1.5696204722557283E-3</v>
      </c>
    </row>
    <row r="3189" spans="1:2" x14ac:dyDescent="0.25">
      <c r="A3189" s="29">
        <v>42691</v>
      </c>
      <c r="B3189" s="31">
        <v>-1.4772421967327309E-3</v>
      </c>
    </row>
    <row r="3190" spans="1:2" x14ac:dyDescent="0.25">
      <c r="A3190" s="29">
        <v>42692</v>
      </c>
      <c r="B3190" s="31">
        <v>-1.4696283457935611E-3</v>
      </c>
    </row>
    <row r="3191" spans="1:2" x14ac:dyDescent="0.25">
      <c r="A3191" s="29">
        <v>42695</v>
      </c>
      <c r="B3191" s="31">
        <v>-1.4582747564515497E-3</v>
      </c>
    </row>
    <row r="3192" spans="1:2" x14ac:dyDescent="0.25">
      <c r="A3192" s="29">
        <v>42696</v>
      </c>
      <c r="B3192" s="31">
        <v>-1.4670671686033421E-3</v>
      </c>
    </row>
    <row r="3193" spans="1:2" x14ac:dyDescent="0.25">
      <c r="A3193" s="29">
        <v>42697</v>
      </c>
      <c r="B3193" s="31">
        <v>-1.4853881176805084E-3</v>
      </c>
    </row>
    <row r="3194" spans="1:2" x14ac:dyDescent="0.25">
      <c r="A3194" s="29">
        <v>42699</v>
      </c>
      <c r="B3194" s="31">
        <v>-1.4793417839287226E-3</v>
      </c>
    </row>
    <row r="3195" spans="1:2" x14ac:dyDescent="0.25">
      <c r="A3195" s="29">
        <v>42702</v>
      </c>
      <c r="B3195" s="31">
        <v>-1.4551766537179711E-3</v>
      </c>
    </row>
    <row r="3196" spans="1:2" x14ac:dyDescent="0.25">
      <c r="A3196" s="29">
        <v>42703</v>
      </c>
      <c r="B3196" s="31">
        <v>-1.4395155872523047E-3</v>
      </c>
    </row>
    <row r="3197" spans="1:2" x14ac:dyDescent="0.25">
      <c r="A3197" s="29">
        <v>42704</v>
      </c>
      <c r="B3197" s="31">
        <v>-1.4553233392471387E-3</v>
      </c>
    </row>
    <row r="3198" spans="1:2" x14ac:dyDescent="0.25">
      <c r="A3198" s="29">
        <v>42705</v>
      </c>
      <c r="B3198" s="31">
        <v>-1.4716651453884344E-3</v>
      </c>
    </row>
    <row r="3199" spans="1:2" x14ac:dyDescent="0.25">
      <c r="A3199" s="29">
        <v>42706</v>
      </c>
      <c r="B3199" s="31">
        <v>-1.4690171013820308E-3</v>
      </c>
    </row>
    <row r="3200" spans="1:2" x14ac:dyDescent="0.25">
      <c r="A3200" s="29">
        <v>42709</v>
      </c>
      <c r="B3200" s="31">
        <v>-1.4622984737584499E-3</v>
      </c>
    </row>
    <row r="3201" spans="1:2" x14ac:dyDescent="0.25">
      <c r="A3201" s="29">
        <v>42710</v>
      </c>
      <c r="B3201" s="31">
        <v>-1.4483649805477894E-3</v>
      </c>
    </row>
    <row r="3202" spans="1:2" x14ac:dyDescent="0.25">
      <c r="A3202" s="29">
        <v>42711</v>
      </c>
      <c r="B3202" s="31">
        <v>-1.4702764774797705E-3</v>
      </c>
    </row>
    <row r="3203" spans="1:2" x14ac:dyDescent="0.25">
      <c r="A3203" s="29">
        <v>42712</v>
      </c>
      <c r="B3203" s="31">
        <v>-1.499597861317481E-3</v>
      </c>
    </row>
    <row r="3204" spans="1:2" x14ac:dyDescent="0.25">
      <c r="A3204" s="29">
        <v>42713</v>
      </c>
      <c r="B3204" s="31">
        <v>-1.5613494252485483E-3</v>
      </c>
    </row>
    <row r="3205" spans="1:2" x14ac:dyDescent="0.25">
      <c r="A3205" s="29">
        <v>42716</v>
      </c>
      <c r="B3205" s="31">
        <v>-1.5234498425368281E-3</v>
      </c>
    </row>
    <row r="3206" spans="1:2" x14ac:dyDescent="0.25">
      <c r="A3206" s="29">
        <v>42717</v>
      </c>
      <c r="B3206" s="31">
        <v>-1.5283588122761982E-3</v>
      </c>
    </row>
    <row r="3207" spans="1:2" x14ac:dyDescent="0.25">
      <c r="A3207" s="29">
        <v>42718</v>
      </c>
      <c r="B3207" s="31">
        <v>-1.502342002718482E-3</v>
      </c>
    </row>
    <row r="3208" spans="1:2" x14ac:dyDescent="0.25">
      <c r="A3208" s="29">
        <v>42719</v>
      </c>
      <c r="B3208" s="31">
        <v>-1.5224769853733333E-3</v>
      </c>
    </row>
    <row r="3209" spans="1:2" x14ac:dyDescent="0.25">
      <c r="A3209" s="29">
        <v>42720</v>
      </c>
      <c r="B3209" s="31">
        <v>-1.5148664623625407E-3</v>
      </c>
    </row>
    <row r="3210" spans="1:2" x14ac:dyDescent="0.25">
      <c r="A3210" s="29">
        <v>42723</v>
      </c>
      <c r="B3210" s="31">
        <v>-1.4333564350276218E-3</v>
      </c>
    </row>
    <row r="3211" spans="1:2" x14ac:dyDescent="0.25">
      <c r="A3211" s="29">
        <v>42724</v>
      </c>
      <c r="B3211" s="31">
        <v>-1.4545682565829665E-3</v>
      </c>
    </row>
    <row r="3212" spans="1:2" x14ac:dyDescent="0.25">
      <c r="A3212" s="29">
        <v>42725</v>
      </c>
      <c r="B3212" s="31">
        <v>-1.4673311364408193E-3</v>
      </c>
    </row>
    <row r="3213" spans="1:2" x14ac:dyDescent="0.25">
      <c r="A3213" s="29">
        <v>42726</v>
      </c>
      <c r="B3213" s="31">
        <v>-1.5230882317408545E-3</v>
      </c>
    </row>
    <row r="3214" spans="1:2" x14ac:dyDescent="0.25">
      <c r="A3214" s="29">
        <v>42727</v>
      </c>
      <c r="B3214" s="31">
        <v>-1.5385799516853815E-3</v>
      </c>
    </row>
    <row r="3215" spans="1:2" x14ac:dyDescent="0.25">
      <c r="A3215" s="29">
        <v>42731</v>
      </c>
      <c r="B3215" s="31">
        <v>-1.3730742238596827E-3</v>
      </c>
    </row>
    <row r="3216" spans="1:2" x14ac:dyDescent="0.25">
      <c r="A3216" s="29">
        <v>42732</v>
      </c>
      <c r="B3216" s="31">
        <v>-1.4241067822166054E-3</v>
      </c>
    </row>
    <row r="3217" spans="1:2" x14ac:dyDescent="0.25">
      <c r="A3217" s="29">
        <v>42733</v>
      </c>
      <c r="B3217" s="31">
        <v>-1.4451009086968725E-3</v>
      </c>
    </row>
    <row r="3218" spans="1:2" x14ac:dyDescent="0.25">
      <c r="A3218" s="29">
        <v>42734</v>
      </c>
      <c r="B3218" s="31">
        <v>-1.4778082409283577E-3</v>
      </c>
    </row>
    <row r="3219" spans="1:2" x14ac:dyDescent="0.25">
      <c r="A3219" s="29">
        <v>42738</v>
      </c>
      <c r="B3219" s="31">
        <v>-1.1641874356490556E-3</v>
      </c>
    </row>
    <row r="3220" spans="1:2" x14ac:dyDescent="0.25">
      <c r="A3220" s="29">
        <v>42739</v>
      </c>
      <c r="B3220" s="31">
        <v>-1.2293393108812056E-3</v>
      </c>
    </row>
    <row r="3221" spans="1:2" x14ac:dyDescent="0.25">
      <c r="A3221" s="29">
        <v>42740</v>
      </c>
      <c r="B3221" s="31">
        <v>-1.3052953178632754E-3</v>
      </c>
    </row>
    <row r="3222" spans="1:2" x14ac:dyDescent="0.25">
      <c r="A3222" s="29">
        <v>42741</v>
      </c>
      <c r="B3222" s="31">
        <v>-1.3285691544048239E-3</v>
      </c>
    </row>
    <row r="3223" spans="1:2" x14ac:dyDescent="0.25">
      <c r="A3223" s="29">
        <v>42744</v>
      </c>
      <c r="B3223" s="31">
        <v>-1.2987270839303067E-3</v>
      </c>
    </row>
    <row r="3224" spans="1:2" x14ac:dyDescent="0.25">
      <c r="A3224" s="29">
        <v>42745</v>
      </c>
      <c r="B3224" s="31">
        <v>-1.3954045301494133E-3</v>
      </c>
    </row>
    <row r="3225" spans="1:2" x14ac:dyDescent="0.25">
      <c r="A3225" s="29">
        <v>42746</v>
      </c>
      <c r="B3225" s="31">
        <v>-1.4268054821391374E-3</v>
      </c>
    </row>
    <row r="3226" spans="1:2" x14ac:dyDescent="0.25">
      <c r="A3226" s="29">
        <v>42747</v>
      </c>
      <c r="B3226" s="31">
        <v>-1.443651036940552E-3</v>
      </c>
    </row>
    <row r="3227" spans="1:2" x14ac:dyDescent="0.25">
      <c r="A3227" s="29">
        <v>42748</v>
      </c>
      <c r="B3227" s="31">
        <v>-1.4651713747650952E-3</v>
      </c>
    </row>
    <row r="3228" spans="1:2" x14ac:dyDescent="0.25">
      <c r="A3228" s="29">
        <v>42752</v>
      </c>
      <c r="B3228" s="31">
        <v>-1.4100394185115883E-3</v>
      </c>
    </row>
    <row r="3229" spans="1:2" x14ac:dyDescent="0.25">
      <c r="A3229" s="29">
        <v>42753</v>
      </c>
      <c r="B3229" s="31">
        <v>-1.4342319316196228E-3</v>
      </c>
    </row>
    <row r="3230" spans="1:2" x14ac:dyDescent="0.25">
      <c r="A3230" s="29">
        <v>42754</v>
      </c>
      <c r="B3230" s="31">
        <v>-1.3661681346178733E-3</v>
      </c>
    </row>
    <row r="3231" spans="1:2" x14ac:dyDescent="0.25">
      <c r="A3231" s="29">
        <v>42755</v>
      </c>
      <c r="B3231" s="31">
        <v>-1.3323901077066935E-3</v>
      </c>
    </row>
    <row r="3232" spans="1:2" x14ac:dyDescent="0.25">
      <c r="A3232" s="29">
        <v>42758</v>
      </c>
      <c r="B3232" s="31">
        <v>-1.2868339927674111E-3</v>
      </c>
    </row>
    <row r="3233" spans="1:2" x14ac:dyDescent="0.25">
      <c r="A3233" s="29">
        <v>42759</v>
      </c>
      <c r="B3233" s="31">
        <v>-1.2590181214802154E-3</v>
      </c>
    </row>
    <row r="3234" spans="1:2" x14ac:dyDescent="0.25">
      <c r="A3234" s="29">
        <v>42760</v>
      </c>
      <c r="B3234" s="31">
        <v>-1.3625335526924465E-3</v>
      </c>
    </row>
    <row r="3235" spans="1:2" x14ac:dyDescent="0.25">
      <c r="A3235" s="29">
        <v>42761</v>
      </c>
      <c r="B3235" s="31">
        <v>-1.3723366770299616E-3</v>
      </c>
    </row>
    <row r="3236" spans="1:2" x14ac:dyDescent="0.25">
      <c r="A3236" s="29">
        <v>42762</v>
      </c>
      <c r="B3236" s="31">
        <v>-1.4156809382814828E-3</v>
      </c>
    </row>
    <row r="3237" spans="1:2" x14ac:dyDescent="0.25">
      <c r="A3237" s="29">
        <v>42765</v>
      </c>
      <c r="B3237" s="31">
        <v>-1.3763347436294149E-3</v>
      </c>
    </row>
    <row r="3238" spans="1:2" x14ac:dyDescent="0.25">
      <c r="A3238" s="29">
        <v>42766</v>
      </c>
      <c r="B3238" s="31">
        <v>-1.3776606462293506E-3</v>
      </c>
    </row>
    <row r="3239" spans="1:2" x14ac:dyDescent="0.25">
      <c r="A3239" s="29">
        <v>42767</v>
      </c>
      <c r="B3239" s="31">
        <v>-1.4002268901116555E-3</v>
      </c>
    </row>
    <row r="3240" spans="1:2" x14ac:dyDescent="0.25">
      <c r="A3240" s="29">
        <v>42768</v>
      </c>
      <c r="B3240" s="31">
        <v>-1.4354837979921875E-3</v>
      </c>
    </row>
    <row r="3241" spans="1:2" x14ac:dyDescent="0.25">
      <c r="A3241" s="29">
        <v>42769</v>
      </c>
      <c r="B3241" s="31">
        <v>-1.4308316010259725E-3</v>
      </c>
    </row>
    <row r="3242" spans="1:2" x14ac:dyDescent="0.25">
      <c r="A3242" s="29">
        <v>42772</v>
      </c>
      <c r="B3242" s="31">
        <v>-1.324189471580195E-3</v>
      </c>
    </row>
    <row r="3243" spans="1:2" x14ac:dyDescent="0.25">
      <c r="A3243" s="29">
        <v>42773</v>
      </c>
      <c r="B3243" s="31">
        <v>-1.3270024311222706E-3</v>
      </c>
    </row>
    <row r="3244" spans="1:2" x14ac:dyDescent="0.25">
      <c r="A3244" s="29">
        <v>42774</v>
      </c>
      <c r="B3244" s="31">
        <v>-1.3237573891868859E-3</v>
      </c>
    </row>
    <row r="3245" spans="1:2" x14ac:dyDescent="0.25">
      <c r="A3245" s="29">
        <v>42775</v>
      </c>
      <c r="B3245" s="31">
        <v>-1.2446045842327003E-3</v>
      </c>
    </row>
    <row r="3246" spans="1:2" x14ac:dyDescent="0.25">
      <c r="A3246" s="29">
        <v>42776</v>
      </c>
      <c r="B3246" s="31">
        <v>-1.1943942318981549E-3</v>
      </c>
    </row>
    <row r="3247" spans="1:2" x14ac:dyDescent="0.25">
      <c r="A3247" s="29">
        <v>42779</v>
      </c>
      <c r="B3247" s="31">
        <v>-1.1342498030423309E-3</v>
      </c>
    </row>
    <row r="3248" spans="1:2" x14ac:dyDescent="0.25">
      <c r="A3248" s="29">
        <v>42780</v>
      </c>
      <c r="B3248" s="31">
        <v>-1.2135006241307256E-3</v>
      </c>
    </row>
    <row r="3249" spans="1:2" x14ac:dyDescent="0.25">
      <c r="A3249" s="29">
        <v>42781</v>
      </c>
      <c r="B3249" s="31">
        <v>-1.3391969699532158E-3</v>
      </c>
    </row>
    <row r="3250" spans="1:2" x14ac:dyDescent="0.25">
      <c r="A3250" s="29">
        <v>42782</v>
      </c>
      <c r="B3250" s="31">
        <v>-1.2312534358520644E-3</v>
      </c>
    </row>
    <row r="3251" spans="1:2" x14ac:dyDescent="0.25">
      <c r="A3251" s="29">
        <v>42783</v>
      </c>
      <c r="B3251" s="31">
        <v>-1.1657569982798099E-3</v>
      </c>
    </row>
    <row r="3252" spans="1:2" x14ac:dyDescent="0.25">
      <c r="A3252" s="29">
        <v>42787</v>
      </c>
      <c r="B3252" s="31">
        <v>-1.0806199664009641E-3</v>
      </c>
    </row>
    <row r="3253" spans="1:2" x14ac:dyDescent="0.25">
      <c r="A3253" s="29">
        <v>42788</v>
      </c>
      <c r="B3253" s="31">
        <v>-1.01642205812702E-3</v>
      </c>
    </row>
    <row r="3254" spans="1:2" x14ac:dyDescent="0.25">
      <c r="A3254" s="29">
        <v>42789</v>
      </c>
      <c r="B3254" s="31">
        <v>-9.6400089821213619E-4</v>
      </c>
    </row>
    <row r="3255" spans="1:2" x14ac:dyDescent="0.25">
      <c r="A3255" s="29">
        <v>42790</v>
      </c>
      <c r="B3255" s="31">
        <v>-9.7460223908341082E-4</v>
      </c>
    </row>
    <row r="3256" spans="1:2" x14ac:dyDescent="0.25">
      <c r="A3256" s="29">
        <v>42793</v>
      </c>
      <c r="B3256" s="31">
        <v>-9.0593711405251298E-4</v>
      </c>
    </row>
    <row r="3257" spans="1:2" x14ac:dyDescent="0.25">
      <c r="A3257" s="29">
        <v>42794</v>
      </c>
      <c r="B3257" s="31">
        <v>-9.157102272544515E-4</v>
      </c>
    </row>
    <row r="3258" spans="1:2" x14ac:dyDescent="0.25">
      <c r="A3258" s="29">
        <v>42795</v>
      </c>
      <c r="B3258" s="31">
        <v>-8.6289612543655192E-4</v>
      </c>
    </row>
    <row r="3259" spans="1:2" x14ac:dyDescent="0.25">
      <c r="A3259" s="29">
        <v>42796</v>
      </c>
      <c r="B3259" s="31">
        <v>-7.9745532022201804E-4</v>
      </c>
    </row>
    <row r="3260" spans="1:2" x14ac:dyDescent="0.25">
      <c r="A3260" s="29">
        <v>42797</v>
      </c>
      <c r="B3260" s="31">
        <v>-7.3337698387665462E-4</v>
      </c>
    </row>
    <row r="3261" spans="1:2" x14ac:dyDescent="0.25">
      <c r="A3261" s="29">
        <v>42800</v>
      </c>
      <c r="B3261" s="31">
        <v>-6.8862858100871005E-4</v>
      </c>
    </row>
    <row r="3262" spans="1:2" x14ac:dyDescent="0.25">
      <c r="A3262" s="29">
        <v>42801</v>
      </c>
      <c r="B3262" s="31">
        <v>-6.8610610628005997E-4</v>
      </c>
    </row>
    <row r="3263" spans="1:2" x14ac:dyDescent="0.25">
      <c r="A3263" s="29">
        <v>42802</v>
      </c>
      <c r="B3263" s="31">
        <v>-7.0810360519824034E-4</v>
      </c>
    </row>
    <row r="3264" spans="1:2" x14ac:dyDescent="0.25">
      <c r="A3264" s="29">
        <v>42803</v>
      </c>
      <c r="B3264" s="31">
        <v>-6.3762276444867538E-4</v>
      </c>
    </row>
    <row r="3265" spans="1:2" x14ac:dyDescent="0.25">
      <c r="A3265" s="29">
        <v>42804</v>
      </c>
      <c r="B3265" s="31">
        <v>-5.6704939770846341E-4</v>
      </c>
    </row>
    <row r="3266" spans="1:2" x14ac:dyDescent="0.25">
      <c r="A3266" s="29">
        <v>42807</v>
      </c>
      <c r="B3266" s="31">
        <v>-4.365615321628713E-4</v>
      </c>
    </row>
    <row r="3267" spans="1:2" x14ac:dyDescent="0.25">
      <c r="A3267" s="29">
        <v>42808</v>
      </c>
      <c r="B3267" s="31">
        <v>-4.2673891668743025E-4</v>
      </c>
    </row>
    <row r="3268" spans="1:2" x14ac:dyDescent="0.25">
      <c r="A3268" s="29">
        <v>42809</v>
      </c>
      <c r="B3268" s="31">
        <v>-3.9152863747216049E-4</v>
      </c>
    </row>
    <row r="3269" spans="1:2" x14ac:dyDescent="0.25">
      <c r="A3269" s="29">
        <v>42810</v>
      </c>
      <c r="B3269" s="31">
        <v>-3.5776352019667446E-4</v>
      </c>
    </row>
    <row r="3270" spans="1:2" x14ac:dyDescent="0.25">
      <c r="A3270" s="29">
        <v>42811</v>
      </c>
      <c r="B3270" s="31">
        <v>-2.9715592075851838E-4</v>
      </c>
    </row>
    <row r="3271" spans="1:2" x14ac:dyDescent="0.25">
      <c r="A3271" s="29">
        <v>42814</v>
      </c>
      <c r="B3271" s="31">
        <v>-1.47468946995577E-4</v>
      </c>
    </row>
    <row r="3272" spans="1:2" x14ac:dyDescent="0.25">
      <c r="A3272" s="29">
        <v>42815</v>
      </c>
      <c r="B3272" s="31">
        <v>-4.0899807139171962E-5</v>
      </c>
    </row>
    <row r="3273" spans="1:2" x14ac:dyDescent="0.25">
      <c r="A3273" s="29">
        <v>42816</v>
      </c>
      <c r="B3273" s="31">
        <v>-1.7862168194326955E-5</v>
      </c>
    </row>
    <row r="3274" spans="1:2" x14ac:dyDescent="0.25">
      <c r="A3274" s="29">
        <v>42817</v>
      </c>
      <c r="B3274" s="31">
        <v>1.5165405795825038E-5</v>
      </c>
    </row>
    <row r="3275" spans="1:2" x14ac:dyDescent="0.25">
      <c r="A3275" s="29">
        <v>42818</v>
      </c>
      <c r="B3275" s="31">
        <v>7.711275868116374E-5</v>
      </c>
    </row>
    <row r="3276" spans="1:2" x14ac:dyDescent="0.25">
      <c r="A3276" s="29">
        <v>42821</v>
      </c>
      <c r="B3276" s="31">
        <v>1.8026856822328519E-4</v>
      </c>
    </row>
    <row r="3277" spans="1:2" x14ac:dyDescent="0.25">
      <c r="A3277" s="29">
        <v>42822</v>
      </c>
      <c r="B3277" s="31">
        <v>2.0099198712641986E-4</v>
      </c>
    </row>
    <row r="3278" spans="1:2" x14ac:dyDescent="0.25">
      <c r="A3278" s="29">
        <v>42823</v>
      </c>
      <c r="B3278" s="31">
        <v>2.954650635691447E-4</v>
      </c>
    </row>
    <row r="3279" spans="1:2" x14ac:dyDescent="0.25">
      <c r="A3279" s="29">
        <v>42824</v>
      </c>
      <c r="B3279" s="31">
        <v>2.9966981191864583E-4</v>
      </c>
    </row>
    <row r="3280" spans="1:2" x14ac:dyDescent="0.25">
      <c r="A3280" s="29">
        <v>42825</v>
      </c>
      <c r="B3280" s="31">
        <v>3.2333263981954019E-4</v>
      </c>
    </row>
    <row r="3281" spans="1:2" x14ac:dyDescent="0.25">
      <c r="A3281" s="29">
        <v>42828</v>
      </c>
      <c r="B3281" s="31">
        <v>3.8785023281073805E-4</v>
      </c>
    </row>
    <row r="3282" spans="1:2" x14ac:dyDescent="0.25">
      <c r="A3282" s="29">
        <v>42829</v>
      </c>
      <c r="B3282" s="31">
        <v>5.2938075264874485E-4</v>
      </c>
    </row>
    <row r="3283" spans="1:2" x14ac:dyDescent="0.25">
      <c r="A3283" s="29">
        <v>42830</v>
      </c>
      <c r="B3283" s="31">
        <v>5.64973189866258E-4</v>
      </c>
    </row>
    <row r="3284" spans="1:2" x14ac:dyDescent="0.25">
      <c r="A3284" s="29">
        <v>42831</v>
      </c>
      <c r="B3284" s="31">
        <v>6.0269079562158545E-4</v>
      </c>
    </row>
    <row r="3285" spans="1:2" x14ac:dyDescent="0.25">
      <c r="A3285" s="29">
        <v>42832</v>
      </c>
      <c r="B3285" s="31">
        <v>6.4561269673069077E-4</v>
      </c>
    </row>
    <row r="3286" spans="1:2" x14ac:dyDescent="0.25">
      <c r="A3286" s="29">
        <v>42835</v>
      </c>
      <c r="B3286" s="31">
        <v>7.9123690740212638E-4</v>
      </c>
    </row>
    <row r="3287" spans="1:2" x14ac:dyDescent="0.25">
      <c r="A3287" s="29">
        <v>42836</v>
      </c>
      <c r="B3287" s="31">
        <v>8.8604327856089959E-4</v>
      </c>
    </row>
    <row r="3288" spans="1:2" x14ac:dyDescent="0.25">
      <c r="A3288" s="29">
        <v>42837</v>
      </c>
      <c r="B3288" s="31">
        <v>8.3536244369564194E-4</v>
      </c>
    </row>
    <row r="3289" spans="1:2" x14ac:dyDescent="0.25">
      <c r="A3289" s="29">
        <v>42838</v>
      </c>
      <c r="B3289" s="31">
        <v>8.1490972072417733E-4</v>
      </c>
    </row>
    <row r="3290" spans="1:2" x14ac:dyDescent="0.25">
      <c r="A3290" s="29">
        <v>42842</v>
      </c>
      <c r="B3290" s="31">
        <v>9.6028993483154856E-4</v>
      </c>
    </row>
    <row r="3291" spans="1:2" x14ac:dyDescent="0.25">
      <c r="A3291" s="29">
        <v>42843</v>
      </c>
      <c r="B3291" s="31">
        <v>9.8789604382010232E-4</v>
      </c>
    </row>
    <row r="3292" spans="1:2" x14ac:dyDescent="0.25">
      <c r="A3292" s="29">
        <v>42844</v>
      </c>
      <c r="B3292" s="31">
        <v>1.0206796921627959E-3</v>
      </c>
    </row>
    <row r="3293" spans="1:2" x14ac:dyDescent="0.25">
      <c r="A3293" s="29">
        <v>42845</v>
      </c>
      <c r="B3293" s="31">
        <v>1.0328725701524988E-3</v>
      </c>
    </row>
    <row r="3294" spans="1:2" x14ac:dyDescent="0.25">
      <c r="A3294" s="29">
        <v>42846</v>
      </c>
      <c r="B3294" s="31">
        <v>1.0540208673528451E-3</v>
      </c>
    </row>
    <row r="3295" spans="1:2" x14ac:dyDescent="0.25">
      <c r="A3295" s="29">
        <v>42849</v>
      </c>
      <c r="B3295" s="31">
        <v>9.8456748743314115E-4</v>
      </c>
    </row>
    <row r="3296" spans="1:2" x14ac:dyDescent="0.25">
      <c r="A3296" s="29">
        <v>42850</v>
      </c>
      <c r="B3296" s="31">
        <v>1.0418610554616681E-3</v>
      </c>
    </row>
    <row r="3297" spans="1:2" x14ac:dyDescent="0.25">
      <c r="A3297" s="29">
        <v>42851</v>
      </c>
      <c r="B3297" s="31">
        <v>1.0436648122493786E-3</v>
      </c>
    </row>
    <row r="3298" spans="1:2" x14ac:dyDescent="0.25">
      <c r="A3298" s="29">
        <v>42852</v>
      </c>
      <c r="B3298" s="31">
        <v>1.0825702450520946E-3</v>
      </c>
    </row>
    <row r="3299" spans="1:2" x14ac:dyDescent="0.25">
      <c r="A3299" s="29">
        <v>42853</v>
      </c>
      <c r="B3299" s="31">
        <v>1.1092209887884064E-3</v>
      </c>
    </row>
    <row r="3300" spans="1:2" x14ac:dyDescent="0.25">
      <c r="A3300" s="29">
        <v>42856</v>
      </c>
      <c r="B3300" s="31">
        <v>1.0503823299434778E-3</v>
      </c>
    </row>
    <row r="3301" spans="1:2" x14ac:dyDescent="0.25">
      <c r="A3301" s="29">
        <v>42857</v>
      </c>
      <c r="B3301" s="31">
        <v>1.077932013151317E-3</v>
      </c>
    </row>
    <row r="3302" spans="1:2" x14ac:dyDescent="0.25">
      <c r="A3302" s="29">
        <v>42858</v>
      </c>
      <c r="B3302" s="31">
        <v>1.0741708525119353E-3</v>
      </c>
    </row>
    <row r="3303" spans="1:2" x14ac:dyDescent="0.25">
      <c r="A3303" s="29">
        <v>42859</v>
      </c>
      <c r="B3303" s="31">
        <v>1.1376427650346965E-3</v>
      </c>
    </row>
    <row r="3304" spans="1:2" x14ac:dyDescent="0.25">
      <c r="A3304" s="29">
        <v>42860</v>
      </c>
      <c r="B3304" s="31">
        <v>1.1622464267799781E-3</v>
      </c>
    </row>
    <row r="3305" spans="1:2" x14ac:dyDescent="0.25">
      <c r="A3305" s="29">
        <v>42863</v>
      </c>
      <c r="B3305" s="31">
        <v>1.274354823084467E-3</v>
      </c>
    </row>
    <row r="3306" spans="1:2" x14ac:dyDescent="0.25">
      <c r="A3306" s="29">
        <v>42864</v>
      </c>
      <c r="B3306" s="31">
        <v>1.2924757643990592E-3</v>
      </c>
    </row>
    <row r="3307" spans="1:2" x14ac:dyDescent="0.25">
      <c r="A3307" s="29">
        <v>42865</v>
      </c>
      <c r="B3307" s="31">
        <v>1.3575573994974999E-3</v>
      </c>
    </row>
    <row r="3308" spans="1:2" x14ac:dyDescent="0.25">
      <c r="A3308" s="29">
        <v>42866</v>
      </c>
      <c r="B3308" s="31">
        <v>1.3970031823700158E-3</v>
      </c>
    </row>
    <row r="3309" spans="1:2" x14ac:dyDescent="0.25">
      <c r="A3309" s="29">
        <v>42867</v>
      </c>
      <c r="B3309" s="31">
        <v>1.4589188527667218E-3</v>
      </c>
    </row>
    <row r="3310" spans="1:2" x14ac:dyDescent="0.25">
      <c r="A3310" s="29">
        <v>42870</v>
      </c>
      <c r="B3310" s="31">
        <v>1.5448450511408307E-3</v>
      </c>
    </row>
    <row r="3311" spans="1:2" x14ac:dyDescent="0.25">
      <c r="A3311" s="29">
        <v>42871</v>
      </c>
      <c r="B3311" s="31">
        <v>1.6455448701999664E-3</v>
      </c>
    </row>
    <row r="3312" spans="1:2" x14ac:dyDescent="0.25">
      <c r="A3312" s="29">
        <v>42872</v>
      </c>
      <c r="B3312" s="31">
        <v>1.6124484271773376E-3</v>
      </c>
    </row>
    <row r="3313" spans="1:2" x14ac:dyDescent="0.25">
      <c r="A3313" s="29">
        <v>42873</v>
      </c>
      <c r="B3313" s="31">
        <v>1.646593170584687E-3</v>
      </c>
    </row>
    <row r="3314" spans="1:2" x14ac:dyDescent="0.25">
      <c r="A3314" s="29">
        <v>42874</v>
      </c>
      <c r="B3314" s="31">
        <v>1.6403894433885124E-3</v>
      </c>
    </row>
    <row r="3315" spans="1:2" x14ac:dyDescent="0.25">
      <c r="A3315" s="29">
        <v>42877</v>
      </c>
      <c r="B3315" s="31">
        <v>1.7080388043553274E-3</v>
      </c>
    </row>
    <row r="3316" spans="1:2" x14ac:dyDescent="0.25">
      <c r="A3316" s="29">
        <v>42878</v>
      </c>
      <c r="B3316" s="31">
        <v>1.7551336300543063E-3</v>
      </c>
    </row>
    <row r="3317" spans="1:2" x14ac:dyDescent="0.25">
      <c r="A3317" s="29">
        <v>42879</v>
      </c>
      <c r="B3317" s="31">
        <v>1.7619413160514519E-3</v>
      </c>
    </row>
    <row r="3318" spans="1:2" x14ac:dyDescent="0.25">
      <c r="A3318" s="29">
        <v>42880</v>
      </c>
      <c r="B3318" s="31">
        <v>1.7998946217243628E-3</v>
      </c>
    </row>
    <row r="3319" spans="1:2" x14ac:dyDescent="0.25">
      <c r="A3319" s="29">
        <v>42881</v>
      </c>
      <c r="B3319" s="31">
        <v>1.8078785808803843E-3</v>
      </c>
    </row>
    <row r="3320" spans="1:2" x14ac:dyDescent="0.25">
      <c r="A3320" s="29">
        <v>42885</v>
      </c>
      <c r="B3320" s="31">
        <v>1.8395645164179797E-3</v>
      </c>
    </row>
    <row r="3321" spans="1:2" x14ac:dyDescent="0.25">
      <c r="A3321" s="29">
        <v>42886</v>
      </c>
      <c r="B3321" s="31">
        <v>1.9032770122866527E-3</v>
      </c>
    </row>
    <row r="3322" spans="1:2" x14ac:dyDescent="0.25">
      <c r="A3322" s="29">
        <v>42887</v>
      </c>
      <c r="B3322" s="31">
        <v>1.9264536172478586E-3</v>
      </c>
    </row>
    <row r="3323" spans="1:2" x14ac:dyDescent="0.25">
      <c r="A3323" s="29">
        <v>42888</v>
      </c>
      <c r="B3323" s="31">
        <v>1.9452760243270362E-3</v>
      </c>
    </row>
    <row r="3324" spans="1:2" x14ac:dyDescent="0.25">
      <c r="A3324" s="29">
        <v>42891</v>
      </c>
      <c r="B3324" s="31">
        <v>1.9602850175997055E-3</v>
      </c>
    </row>
    <row r="3325" spans="1:2" x14ac:dyDescent="0.25">
      <c r="A3325" s="29">
        <v>42892</v>
      </c>
      <c r="B3325" s="31">
        <v>1.9878468634637603E-3</v>
      </c>
    </row>
    <row r="3326" spans="1:2" x14ac:dyDescent="0.25">
      <c r="A3326" s="29">
        <v>42893</v>
      </c>
      <c r="B3326" s="31">
        <v>2.0073230908290718E-3</v>
      </c>
    </row>
    <row r="3327" spans="1:2" x14ac:dyDescent="0.25">
      <c r="A3327" s="29">
        <v>42894</v>
      </c>
      <c r="B3327" s="31">
        <v>2.0204597737241148E-3</v>
      </c>
    </row>
    <row r="3328" spans="1:2" x14ac:dyDescent="0.25">
      <c r="A3328" s="29">
        <v>42895</v>
      </c>
      <c r="B3328" s="31">
        <v>2.0489788628375027E-3</v>
      </c>
    </row>
    <row r="3329" spans="1:2" x14ac:dyDescent="0.25">
      <c r="A3329" s="29">
        <v>42898</v>
      </c>
      <c r="B3329" s="31">
        <v>2.074224926971846E-3</v>
      </c>
    </row>
    <row r="3330" spans="1:2" x14ac:dyDescent="0.25">
      <c r="A3330" s="29">
        <v>42899</v>
      </c>
      <c r="B3330" s="31">
        <v>2.1577958975436129E-3</v>
      </c>
    </row>
    <row r="3331" spans="1:2" x14ac:dyDescent="0.25">
      <c r="A3331" s="29">
        <v>42900</v>
      </c>
      <c r="B3331" s="31">
        <v>2.1474236549978709E-3</v>
      </c>
    </row>
    <row r="3332" spans="1:2" x14ac:dyDescent="0.25">
      <c r="A3332" s="29">
        <v>42901</v>
      </c>
      <c r="B3332" s="31">
        <v>2.2362597647107574E-3</v>
      </c>
    </row>
    <row r="3333" spans="1:2" x14ac:dyDescent="0.25">
      <c r="A3333" s="29">
        <v>42902</v>
      </c>
      <c r="B3333" s="31">
        <v>2.3529561040547264E-3</v>
      </c>
    </row>
    <row r="3334" spans="1:2" x14ac:dyDescent="0.25">
      <c r="A3334" s="29">
        <v>42905</v>
      </c>
      <c r="B3334" s="31">
        <v>2.4282118483800463E-3</v>
      </c>
    </row>
    <row r="3335" spans="1:2" x14ac:dyDescent="0.25">
      <c r="A3335" s="29">
        <v>42906</v>
      </c>
      <c r="B3335" s="31">
        <v>2.5181099417248554E-3</v>
      </c>
    </row>
    <row r="3336" spans="1:2" x14ac:dyDescent="0.25">
      <c r="A3336" s="29">
        <v>42907</v>
      </c>
      <c r="B3336" s="31">
        <v>2.5256495100707266E-3</v>
      </c>
    </row>
    <row r="3337" spans="1:2" x14ac:dyDescent="0.25">
      <c r="A3337" s="29">
        <v>42908</v>
      </c>
      <c r="B3337" s="31">
        <v>2.5289129775585284E-3</v>
      </c>
    </row>
    <row r="3338" spans="1:2" x14ac:dyDescent="0.25">
      <c r="A3338" s="29">
        <v>42909</v>
      </c>
      <c r="B3338" s="31">
        <v>2.5630119496073966E-3</v>
      </c>
    </row>
    <row r="3339" spans="1:2" x14ac:dyDescent="0.25">
      <c r="A3339" s="29">
        <v>42912</v>
      </c>
      <c r="B3339" s="31">
        <v>2.6120994151692667E-3</v>
      </c>
    </row>
    <row r="3340" spans="1:2" x14ac:dyDescent="0.25">
      <c r="A3340" s="29">
        <v>42913</v>
      </c>
      <c r="B3340" s="31">
        <v>2.6569250671799605E-3</v>
      </c>
    </row>
    <row r="3341" spans="1:2" x14ac:dyDescent="0.25">
      <c r="A3341" s="29">
        <v>42914</v>
      </c>
      <c r="B3341" s="31">
        <v>2.6827410109604433E-3</v>
      </c>
    </row>
    <row r="3342" spans="1:2" x14ac:dyDescent="0.25">
      <c r="A3342" s="29">
        <v>42915</v>
      </c>
      <c r="B3342" s="31">
        <v>2.7064394084928001E-3</v>
      </c>
    </row>
    <row r="3343" spans="1:2" x14ac:dyDescent="0.25">
      <c r="A3343" s="29">
        <v>42916</v>
      </c>
      <c r="B3343" s="31">
        <v>2.7115831617490205E-3</v>
      </c>
    </row>
    <row r="3344" spans="1:2" x14ac:dyDescent="0.25">
      <c r="A3344" s="29">
        <v>42919</v>
      </c>
      <c r="B3344" s="31">
        <v>2.7435779556985729E-3</v>
      </c>
    </row>
    <row r="3345" spans="1:2" x14ac:dyDescent="0.25">
      <c r="A3345" s="29">
        <v>42921</v>
      </c>
      <c r="B3345" s="31">
        <v>2.7600553201712064E-3</v>
      </c>
    </row>
    <row r="3346" spans="1:2" x14ac:dyDescent="0.25">
      <c r="A3346" s="29">
        <v>42922</v>
      </c>
      <c r="B3346" s="31">
        <v>2.750445975080007E-3</v>
      </c>
    </row>
    <row r="3347" spans="1:2" x14ac:dyDescent="0.25">
      <c r="A3347" s="29">
        <v>42923</v>
      </c>
      <c r="B3347" s="31">
        <v>2.7325636854187429E-3</v>
      </c>
    </row>
    <row r="3348" spans="1:2" x14ac:dyDescent="0.25">
      <c r="A3348" s="29">
        <v>42926</v>
      </c>
      <c r="B3348" s="31">
        <v>2.6813828545657614E-3</v>
      </c>
    </row>
    <row r="3349" spans="1:2" x14ac:dyDescent="0.25">
      <c r="A3349" s="29">
        <v>42927</v>
      </c>
      <c r="B3349" s="31">
        <v>2.6838821082335595E-3</v>
      </c>
    </row>
    <row r="3350" spans="1:2" x14ac:dyDescent="0.25">
      <c r="A3350" s="29">
        <v>42928</v>
      </c>
      <c r="B3350" s="31">
        <v>2.7417299148353447E-3</v>
      </c>
    </row>
    <row r="3351" spans="1:2" x14ac:dyDescent="0.25">
      <c r="A3351" s="29">
        <v>42929</v>
      </c>
      <c r="B3351" s="31">
        <v>2.7543557682288E-3</v>
      </c>
    </row>
    <row r="3352" spans="1:2" x14ac:dyDescent="0.25">
      <c r="A3352" s="29">
        <v>42930</v>
      </c>
      <c r="B3352" s="31">
        <v>2.8162089413472646E-3</v>
      </c>
    </row>
    <row r="3353" spans="1:2" x14ac:dyDescent="0.25">
      <c r="A3353" s="29">
        <v>42933</v>
      </c>
      <c r="B3353" s="31">
        <v>2.9382238875073075E-3</v>
      </c>
    </row>
    <row r="3354" spans="1:2" x14ac:dyDescent="0.25">
      <c r="A3354" s="29">
        <v>42934</v>
      </c>
      <c r="B3354" s="31">
        <v>3.0421835886855764E-3</v>
      </c>
    </row>
    <row r="3355" spans="1:2" x14ac:dyDescent="0.25">
      <c r="A3355" s="29">
        <v>42935</v>
      </c>
      <c r="B3355" s="31">
        <v>3.0608024133764733E-3</v>
      </c>
    </row>
    <row r="3356" spans="1:2" x14ac:dyDescent="0.25">
      <c r="A3356" s="29">
        <v>42936</v>
      </c>
      <c r="B3356" s="31">
        <v>3.0846041258054679E-3</v>
      </c>
    </row>
    <row r="3357" spans="1:2" x14ac:dyDescent="0.25">
      <c r="A3357" s="29">
        <v>42937</v>
      </c>
      <c r="B3357" s="31">
        <v>3.0740595195444254E-3</v>
      </c>
    </row>
    <row r="3358" spans="1:2" x14ac:dyDescent="0.25">
      <c r="A3358" s="29">
        <v>42940</v>
      </c>
      <c r="B3358" s="31">
        <v>3.1111700307970835E-3</v>
      </c>
    </row>
    <row r="3359" spans="1:2" x14ac:dyDescent="0.25">
      <c r="A3359" s="29">
        <v>42941</v>
      </c>
      <c r="B3359" s="31">
        <v>3.1099203295539279E-3</v>
      </c>
    </row>
    <row r="3360" spans="1:2" x14ac:dyDescent="0.25">
      <c r="A3360" s="29">
        <v>42942</v>
      </c>
      <c r="B3360" s="31">
        <v>3.1915039356447128E-3</v>
      </c>
    </row>
    <row r="3361" spans="1:2" x14ac:dyDescent="0.25">
      <c r="A3361" s="29">
        <v>42943</v>
      </c>
      <c r="B3361" s="31">
        <v>3.2269223041587747E-3</v>
      </c>
    </row>
    <row r="3362" spans="1:2" x14ac:dyDescent="0.25">
      <c r="A3362" s="29">
        <v>42944</v>
      </c>
      <c r="B3362" s="31">
        <v>3.2422328393015842E-3</v>
      </c>
    </row>
    <row r="3363" spans="1:2" x14ac:dyDescent="0.25">
      <c r="A3363" s="29">
        <v>42947</v>
      </c>
      <c r="B3363" s="31">
        <v>3.2964212351727085E-3</v>
      </c>
    </row>
    <row r="3364" spans="1:2" x14ac:dyDescent="0.25">
      <c r="A3364" s="29">
        <v>42948</v>
      </c>
      <c r="B3364" s="31">
        <v>3.3654286743090012E-3</v>
      </c>
    </row>
    <row r="3365" spans="1:2" x14ac:dyDescent="0.25">
      <c r="A3365" s="29">
        <v>42949</v>
      </c>
      <c r="B3365" s="31">
        <v>3.3332447991551994E-3</v>
      </c>
    </row>
    <row r="3366" spans="1:2" x14ac:dyDescent="0.25">
      <c r="A3366" s="29">
        <v>42950</v>
      </c>
      <c r="B3366" s="31">
        <v>3.334221214732036E-3</v>
      </c>
    </row>
    <row r="3367" spans="1:2" x14ac:dyDescent="0.25">
      <c r="A3367" s="29">
        <v>42951</v>
      </c>
      <c r="B3367" s="31">
        <v>3.3444588430311395E-3</v>
      </c>
    </row>
    <row r="3368" spans="1:2" x14ac:dyDescent="0.25">
      <c r="A3368" s="29">
        <v>42954</v>
      </c>
      <c r="B3368" s="31">
        <v>3.3796088267772362E-3</v>
      </c>
    </row>
    <row r="3369" spans="1:2" x14ac:dyDescent="0.25">
      <c r="A3369" s="29">
        <v>42955</v>
      </c>
      <c r="B3369" s="31">
        <v>3.4993178154885118E-3</v>
      </c>
    </row>
    <row r="3370" spans="1:2" x14ac:dyDescent="0.25">
      <c r="A3370" s="29">
        <v>42956</v>
      </c>
      <c r="B3370" s="31">
        <v>3.5245291028520587E-3</v>
      </c>
    </row>
    <row r="3371" spans="1:2" x14ac:dyDescent="0.25">
      <c r="A3371" s="29">
        <v>42957</v>
      </c>
      <c r="B3371" s="31">
        <v>3.7448783318083656E-3</v>
      </c>
    </row>
    <row r="3372" spans="1:2" x14ac:dyDescent="0.25">
      <c r="A3372" s="29">
        <v>42958</v>
      </c>
      <c r="B3372" s="31">
        <v>3.8499649937924207E-3</v>
      </c>
    </row>
    <row r="3373" spans="1:2" x14ac:dyDescent="0.25">
      <c r="A3373" s="29">
        <v>42961</v>
      </c>
      <c r="B3373" s="31">
        <v>3.923847131495739E-3</v>
      </c>
    </row>
    <row r="3374" spans="1:2" x14ac:dyDescent="0.25">
      <c r="A3374" s="29">
        <v>42962</v>
      </c>
      <c r="B3374" s="31">
        <v>3.9330580345606769E-3</v>
      </c>
    </row>
    <row r="3375" spans="1:2" x14ac:dyDescent="0.25">
      <c r="A3375" s="29">
        <v>42963</v>
      </c>
      <c r="B3375" s="31">
        <v>3.9424760868860265E-3</v>
      </c>
    </row>
    <row r="3376" spans="1:2" x14ac:dyDescent="0.25">
      <c r="A3376" s="29">
        <v>42964</v>
      </c>
      <c r="B3376" s="31">
        <v>4.1322170732929209E-3</v>
      </c>
    </row>
    <row r="3377" spans="1:2" x14ac:dyDescent="0.25">
      <c r="A3377" s="29">
        <v>42965</v>
      </c>
      <c r="B3377" s="31">
        <v>4.15411144957889E-3</v>
      </c>
    </row>
    <row r="3378" spans="1:2" x14ac:dyDescent="0.25">
      <c r="A3378" s="29">
        <v>42968</v>
      </c>
      <c r="B3378" s="31">
        <v>4.2869562811387318E-3</v>
      </c>
    </row>
    <row r="3379" spans="1:2" x14ac:dyDescent="0.25">
      <c r="A3379" s="29">
        <v>42969</v>
      </c>
      <c r="B3379" s="31">
        <v>4.5076669134853642E-3</v>
      </c>
    </row>
    <row r="3380" spans="1:2" x14ac:dyDescent="0.25">
      <c r="A3380" s="29">
        <v>42970</v>
      </c>
      <c r="B3380" s="31">
        <v>4.5324739343988174E-3</v>
      </c>
    </row>
    <row r="3381" spans="1:2" x14ac:dyDescent="0.25">
      <c r="A3381" s="29">
        <v>42971</v>
      </c>
      <c r="B3381" s="31">
        <v>4.512375572160332E-3</v>
      </c>
    </row>
    <row r="3382" spans="1:2" x14ac:dyDescent="0.25">
      <c r="A3382" s="29">
        <v>42972</v>
      </c>
      <c r="B3382" s="31">
        <v>4.5660346992766332E-3</v>
      </c>
    </row>
    <row r="3383" spans="1:2" x14ac:dyDescent="0.25">
      <c r="A3383" s="29">
        <v>42975</v>
      </c>
      <c r="B3383" s="31">
        <v>4.6679822055364362E-3</v>
      </c>
    </row>
    <row r="3384" spans="1:2" x14ac:dyDescent="0.25">
      <c r="A3384" s="29">
        <v>42976</v>
      </c>
      <c r="B3384" s="31">
        <v>4.6761774845907045E-3</v>
      </c>
    </row>
    <row r="3385" spans="1:2" x14ac:dyDescent="0.25">
      <c r="A3385" s="29">
        <v>42977</v>
      </c>
      <c r="B3385" s="31">
        <v>4.6880184974051886E-3</v>
      </c>
    </row>
    <row r="3386" spans="1:2" x14ac:dyDescent="0.25">
      <c r="A3386" s="29">
        <v>42978</v>
      </c>
      <c r="B3386" s="31">
        <v>4.7522308205731889E-3</v>
      </c>
    </row>
    <row r="3387" spans="1:2" x14ac:dyDescent="0.25">
      <c r="A3387" s="29">
        <v>42979</v>
      </c>
      <c r="B3387" s="31">
        <v>4.7996411943582729E-3</v>
      </c>
    </row>
    <row r="3388" spans="1:2" x14ac:dyDescent="0.25">
      <c r="A3388" s="29">
        <v>42983</v>
      </c>
      <c r="B3388" s="31">
        <v>4.8647305548363828E-3</v>
      </c>
    </row>
    <row r="3389" spans="1:2" x14ac:dyDescent="0.25">
      <c r="A3389" s="29">
        <v>42984</v>
      </c>
      <c r="B3389" s="31">
        <v>4.8651328880973121E-3</v>
      </c>
    </row>
    <row r="3390" spans="1:2" x14ac:dyDescent="0.25">
      <c r="A3390" s="29">
        <v>42985</v>
      </c>
      <c r="B3390" s="31">
        <v>4.8978676854338765E-3</v>
      </c>
    </row>
    <row r="3391" spans="1:2" x14ac:dyDescent="0.25">
      <c r="A3391" s="29">
        <v>42986</v>
      </c>
      <c r="B3391" s="31">
        <v>4.8498194260075955E-3</v>
      </c>
    </row>
    <row r="3392" spans="1:2" x14ac:dyDescent="0.25">
      <c r="A3392" s="29">
        <v>42989</v>
      </c>
      <c r="B3392" s="31">
        <v>4.8885866895460595E-3</v>
      </c>
    </row>
    <row r="3393" spans="1:2" x14ac:dyDescent="0.25">
      <c r="A3393" s="29">
        <v>42990</v>
      </c>
      <c r="B3393" s="31">
        <v>4.8958230067350783E-3</v>
      </c>
    </row>
    <row r="3394" spans="1:2" x14ac:dyDescent="0.25">
      <c r="A3394" s="29">
        <v>42991</v>
      </c>
      <c r="B3394" s="31">
        <v>4.9028756587539135E-3</v>
      </c>
    </row>
    <row r="3395" spans="1:2" x14ac:dyDescent="0.25">
      <c r="A3395" s="29">
        <v>42992</v>
      </c>
      <c r="B3395" s="31">
        <v>4.9102125346984771E-3</v>
      </c>
    </row>
    <row r="3396" spans="1:2" x14ac:dyDescent="0.25">
      <c r="A3396" s="29">
        <v>42993</v>
      </c>
      <c r="B3396" s="31">
        <v>4.9307384766941187E-3</v>
      </c>
    </row>
    <row r="3397" spans="1:2" x14ac:dyDescent="0.25">
      <c r="A3397" s="29">
        <v>42996</v>
      </c>
      <c r="B3397" s="31">
        <v>4.9552401402062074E-3</v>
      </c>
    </row>
    <row r="3398" spans="1:2" x14ac:dyDescent="0.25">
      <c r="A3398" s="29">
        <v>42997</v>
      </c>
      <c r="B3398" s="31">
        <v>4.9695494216521752E-3</v>
      </c>
    </row>
    <row r="3399" spans="1:2" x14ac:dyDescent="0.25">
      <c r="A3399" s="29">
        <v>42998</v>
      </c>
      <c r="B3399" s="31">
        <v>5.0569398519988429E-3</v>
      </c>
    </row>
    <row r="3400" spans="1:2" x14ac:dyDescent="0.25">
      <c r="A3400" s="29">
        <v>42999</v>
      </c>
      <c r="B3400" s="31">
        <v>5.0516597987158018E-3</v>
      </c>
    </row>
    <row r="3401" spans="1:2" x14ac:dyDescent="0.25">
      <c r="A3401" s="29">
        <v>43000</v>
      </c>
      <c r="B3401" s="31">
        <v>5.0680600311501234E-3</v>
      </c>
    </row>
    <row r="3402" spans="1:2" x14ac:dyDescent="0.25">
      <c r="A3402" s="29">
        <v>43003</v>
      </c>
      <c r="B3402" s="31">
        <v>5.1057638280549433E-3</v>
      </c>
    </row>
    <row r="3403" spans="1:2" x14ac:dyDescent="0.25">
      <c r="A3403" s="29">
        <v>43004</v>
      </c>
      <c r="B3403" s="31">
        <v>5.1100577734892738E-3</v>
      </c>
    </row>
    <row r="3404" spans="1:2" x14ac:dyDescent="0.25">
      <c r="A3404" s="29">
        <v>43005</v>
      </c>
      <c r="B3404" s="31">
        <v>5.1757528908253914E-3</v>
      </c>
    </row>
    <row r="3405" spans="1:2" x14ac:dyDescent="0.25">
      <c r="A3405" s="29">
        <v>43006</v>
      </c>
      <c r="B3405" s="31">
        <v>5.1548746242742194E-3</v>
      </c>
    </row>
    <row r="3406" spans="1:2" x14ac:dyDescent="0.25">
      <c r="A3406" s="29">
        <v>43007</v>
      </c>
      <c r="B3406" s="31">
        <v>5.1471239386224887E-3</v>
      </c>
    </row>
    <row r="3407" spans="1:2" x14ac:dyDescent="0.25">
      <c r="A3407" s="29">
        <v>43010</v>
      </c>
      <c r="B3407" s="31">
        <v>5.0963673228412443E-3</v>
      </c>
    </row>
    <row r="3408" spans="1:2" x14ac:dyDescent="0.25">
      <c r="A3408" s="29">
        <v>43011</v>
      </c>
      <c r="B3408" s="31">
        <v>5.1227760594070304E-3</v>
      </c>
    </row>
    <row r="3409" spans="1:2" x14ac:dyDescent="0.25">
      <c r="A3409" s="29">
        <v>43012</v>
      </c>
      <c r="B3409" s="31">
        <v>5.1100060480921972E-3</v>
      </c>
    </row>
    <row r="3410" spans="1:2" x14ac:dyDescent="0.25">
      <c r="A3410" s="29">
        <v>43013</v>
      </c>
      <c r="B3410" s="31">
        <v>5.1157137858039992E-3</v>
      </c>
    </row>
    <row r="3411" spans="1:2" x14ac:dyDescent="0.25">
      <c r="A3411" s="29">
        <v>43014</v>
      </c>
      <c r="B3411" s="31">
        <v>5.1208379882852206E-3</v>
      </c>
    </row>
    <row r="3412" spans="1:2" x14ac:dyDescent="0.25">
      <c r="A3412" s="29">
        <v>43017</v>
      </c>
      <c r="B3412" s="31">
        <v>5.1257144065137705E-3</v>
      </c>
    </row>
    <row r="3413" spans="1:2" x14ac:dyDescent="0.25">
      <c r="A3413" s="29">
        <v>43018</v>
      </c>
      <c r="B3413" s="31">
        <v>5.1145032529513745E-3</v>
      </c>
    </row>
    <row r="3414" spans="1:2" x14ac:dyDescent="0.25">
      <c r="A3414" s="29">
        <v>43019</v>
      </c>
      <c r="B3414" s="31">
        <v>5.0896850741211086E-3</v>
      </c>
    </row>
    <row r="3415" spans="1:2" x14ac:dyDescent="0.25">
      <c r="A3415" s="29">
        <v>43020</v>
      </c>
      <c r="B3415" s="31">
        <v>5.0877556117654432E-3</v>
      </c>
    </row>
    <row r="3416" spans="1:2" x14ac:dyDescent="0.25">
      <c r="A3416" s="29">
        <v>43021</v>
      </c>
      <c r="B3416" s="31">
        <v>5.0964816868401819E-3</v>
      </c>
    </row>
    <row r="3417" spans="1:2" x14ac:dyDescent="0.25">
      <c r="A3417" s="29">
        <v>43024</v>
      </c>
      <c r="B3417" s="31">
        <v>5.1104648857296375E-3</v>
      </c>
    </row>
    <row r="3418" spans="1:2" x14ac:dyDescent="0.25">
      <c r="A3418" s="29">
        <v>43025</v>
      </c>
      <c r="B3418" s="31">
        <v>5.2175790534452204E-3</v>
      </c>
    </row>
    <row r="3419" spans="1:2" x14ac:dyDescent="0.25">
      <c r="A3419" s="29">
        <v>43026</v>
      </c>
      <c r="B3419" s="31">
        <v>5.256216779505829E-3</v>
      </c>
    </row>
    <row r="3420" spans="1:2" x14ac:dyDescent="0.25">
      <c r="A3420" s="29">
        <v>43027</v>
      </c>
      <c r="B3420" s="31">
        <v>5.3888813132449975E-3</v>
      </c>
    </row>
    <row r="3421" spans="1:2" x14ac:dyDescent="0.25">
      <c r="A3421" s="29">
        <v>43028</v>
      </c>
      <c r="B3421" s="31">
        <v>5.3952272811199631E-3</v>
      </c>
    </row>
    <row r="3422" spans="1:2" x14ac:dyDescent="0.25">
      <c r="A3422" s="29">
        <v>43031</v>
      </c>
      <c r="B3422" s="31">
        <v>5.472643931435428E-3</v>
      </c>
    </row>
    <row r="3423" spans="1:2" x14ac:dyDescent="0.25">
      <c r="A3423" s="29">
        <v>43032</v>
      </c>
      <c r="B3423" s="31">
        <v>5.478778821773167E-3</v>
      </c>
    </row>
    <row r="3424" spans="1:2" x14ac:dyDescent="0.25">
      <c r="A3424" s="29">
        <v>43033</v>
      </c>
      <c r="B3424" s="31">
        <v>5.4866294828992412E-3</v>
      </c>
    </row>
    <row r="3425" spans="1:2" x14ac:dyDescent="0.25">
      <c r="A3425" s="29">
        <v>43034</v>
      </c>
      <c r="B3425" s="31">
        <v>5.4861143598738948E-3</v>
      </c>
    </row>
    <row r="3426" spans="1:2" x14ac:dyDescent="0.25">
      <c r="A3426" s="29">
        <v>43035</v>
      </c>
      <c r="B3426" s="31">
        <v>5.4730393768427366E-3</v>
      </c>
    </row>
    <row r="3427" spans="1:2" x14ac:dyDescent="0.25">
      <c r="A3427" s="29">
        <v>43038</v>
      </c>
      <c r="B3427" s="31">
        <v>5.5741762170051778E-3</v>
      </c>
    </row>
    <row r="3428" spans="1:2" x14ac:dyDescent="0.25">
      <c r="A3428" s="29">
        <v>43039</v>
      </c>
      <c r="B3428" s="31">
        <v>5.6379535707788975E-3</v>
      </c>
    </row>
    <row r="3429" spans="1:2" x14ac:dyDescent="0.25">
      <c r="A3429" s="29">
        <v>43040</v>
      </c>
      <c r="B3429" s="31">
        <v>5.6491459338405825E-3</v>
      </c>
    </row>
    <row r="3430" spans="1:2" x14ac:dyDescent="0.25">
      <c r="A3430" s="29">
        <v>43041</v>
      </c>
      <c r="B3430" s="31">
        <v>5.6536880400388512E-3</v>
      </c>
    </row>
    <row r="3431" spans="1:2" x14ac:dyDescent="0.25">
      <c r="A3431" s="29">
        <v>43042</v>
      </c>
      <c r="B3431" s="31">
        <v>5.6605063656989252E-3</v>
      </c>
    </row>
    <row r="3432" spans="1:2" x14ac:dyDescent="0.25">
      <c r="A3432" s="29">
        <v>43045</v>
      </c>
      <c r="B3432" s="31">
        <v>5.64691143730367E-3</v>
      </c>
    </row>
    <row r="3433" spans="1:2" x14ac:dyDescent="0.25">
      <c r="A3433" s="29">
        <v>43046</v>
      </c>
      <c r="B3433" s="31">
        <v>5.654955978426246E-3</v>
      </c>
    </row>
    <row r="3434" spans="1:2" x14ac:dyDescent="0.25">
      <c r="A3434" s="29">
        <v>43047</v>
      </c>
      <c r="B3434" s="31">
        <v>5.6393390878366478E-3</v>
      </c>
    </row>
    <row r="3435" spans="1:2" x14ac:dyDescent="0.25">
      <c r="A3435" s="29">
        <v>43048</v>
      </c>
      <c r="B3435" s="31">
        <v>5.7210775696345806E-3</v>
      </c>
    </row>
    <row r="3436" spans="1:2" x14ac:dyDescent="0.25">
      <c r="A3436" s="29">
        <v>43049</v>
      </c>
      <c r="B3436" s="31">
        <v>5.6942053448554297E-3</v>
      </c>
    </row>
    <row r="3437" spans="1:2" x14ac:dyDescent="0.25">
      <c r="A3437" s="29">
        <v>43052</v>
      </c>
      <c r="B3437" s="31">
        <v>5.6791944297613917E-3</v>
      </c>
    </row>
    <row r="3438" spans="1:2" x14ac:dyDescent="0.25">
      <c r="A3438" s="29">
        <v>43053</v>
      </c>
      <c r="B3438" s="31">
        <v>5.7275884818195344E-3</v>
      </c>
    </row>
    <row r="3439" spans="1:2" x14ac:dyDescent="0.25">
      <c r="A3439" s="29">
        <v>43054</v>
      </c>
      <c r="B3439" s="31">
        <v>5.7385391727566848E-3</v>
      </c>
    </row>
    <row r="3440" spans="1:2" x14ac:dyDescent="0.25">
      <c r="A3440" s="29">
        <v>43055</v>
      </c>
      <c r="B3440" s="31">
        <v>5.7802828998749778E-3</v>
      </c>
    </row>
    <row r="3441" spans="1:2" x14ac:dyDescent="0.25">
      <c r="A3441" s="29">
        <v>43056</v>
      </c>
      <c r="B3441" s="31">
        <v>5.793952091789567E-3</v>
      </c>
    </row>
    <row r="3442" spans="1:2" x14ac:dyDescent="0.25">
      <c r="A3442" s="29">
        <v>43059</v>
      </c>
      <c r="B3442" s="31">
        <v>5.795555459943813E-3</v>
      </c>
    </row>
    <row r="3443" spans="1:2" x14ac:dyDescent="0.25">
      <c r="A3443" s="29">
        <v>43060</v>
      </c>
      <c r="B3443" s="31">
        <v>5.8694112311781232E-3</v>
      </c>
    </row>
    <row r="3444" spans="1:2" x14ac:dyDescent="0.25">
      <c r="A3444" s="29">
        <v>43061</v>
      </c>
      <c r="B3444" s="31">
        <v>5.8968962976877481E-3</v>
      </c>
    </row>
    <row r="3445" spans="1:2" x14ac:dyDescent="0.25">
      <c r="A3445" s="29">
        <v>43063</v>
      </c>
      <c r="B3445" s="31">
        <v>5.9067801720227298E-3</v>
      </c>
    </row>
    <row r="3446" spans="1:2" x14ac:dyDescent="0.25">
      <c r="A3446" s="29">
        <v>43066</v>
      </c>
      <c r="B3446" s="31">
        <v>5.9253196639075245E-3</v>
      </c>
    </row>
    <row r="3447" spans="1:2" x14ac:dyDescent="0.25">
      <c r="A3447" s="29">
        <v>43067</v>
      </c>
      <c r="B3447" s="31">
        <v>5.959194341691898E-3</v>
      </c>
    </row>
    <row r="3448" spans="1:2" x14ac:dyDescent="0.25">
      <c r="A3448" s="29">
        <v>43068</v>
      </c>
      <c r="B3448" s="31">
        <v>5.9728683298005958E-3</v>
      </c>
    </row>
    <row r="3449" spans="1:2" x14ac:dyDescent="0.25">
      <c r="A3449" s="29">
        <v>43069</v>
      </c>
      <c r="B3449" s="31">
        <v>5.9451784458934842E-3</v>
      </c>
    </row>
    <row r="3450" spans="1:2" x14ac:dyDescent="0.25">
      <c r="A3450" s="29">
        <v>43070</v>
      </c>
      <c r="B3450" s="31">
        <v>6.0099406729321458E-3</v>
      </c>
    </row>
    <row r="3451" spans="1:2" x14ac:dyDescent="0.25">
      <c r="A3451" s="29">
        <v>43073</v>
      </c>
      <c r="B3451" s="31">
        <v>6.0388809624318807E-3</v>
      </c>
    </row>
    <row r="3452" spans="1:2" x14ac:dyDescent="0.25">
      <c r="A3452" s="29">
        <v>43074</v>
      </c>
      <c r="B3452" s="31">
        <v>6.0430383914031882E-3</v>
      </c>
    </row>
    <row r="3453" spans="1:2" x14ac:dyDescent="0.25">
      <c r="A3453" s="29">
        <v>43075</v>
      </c>
      <c r="B3453" s="31">
        <v>6.0445612419042227E-3</v>
      </c>
    </row>
    <row r="3454" spans="1:2" x14ac:dyDescent="0.25">
      <c r="A3454" s="29">
        <v>43076</v>
      </c>
      <c r="B3454" s="31">
        <v>6.0680190128952205E-3</v>
      </c>
    </row>
    <row r="3455" spans="1:2" x14ac:dyDescent="0.25">
      <c r="A3455" s="29">
        <v>43077</v>
      </c>
      <c r="B3455" s="31">
        <v>6.0804157995404395E-3</v>
      </c>
    </row>
    <row r="3456" spans="1:2" x14ac:dyDescent="0.25">
      <c r="A3456" s="29">
        <v>43080</v>
      </c>
      <c r="B3456" s="31">
        <v>6.1047559064708601E-3</v>
      </c>
    </row>
    <row r="3457" spans="1:2" x14ac:dyDescent="0.25">
      <c r="A3457" s="29">
        <v>43081</v>
      </c>
      <c r="B3457" s="31">
        <v>6.1042284730496998E-3</v>
      </c>
    </row>
    <row r="3458" spans="1:2" x14ac:dyDescent="0.25">
      <c r="A3458" s="29">
        <v>43082</v>
      </c>
      <c r="B3458" s="31">
        <v>6.1104236406672729E-3</v>
      </c>
    </row>
    <row r="3459" spans="1:2" x14ac:dyDescent="0.25">
      <c r="A3459" s="29">
        <v>43083</v>
      </c>
      <c r="B3459" s="31">
        <v>6.112432275544144E-3</v>
      </c>
    </row>
    <row r="3460" spans="1:2" x14ac:dyDescent="0.25">
      <c r="A3460" s="29">
        <v>43084</v>
      </c>
      <c r="B3460" s="31">
        <v>6.1177031603965037E-3</v>
      </c>
    </row>
    <row r="3461" spans="1:2" x14ac:dyDescent="0.25">
      <c r="A3461" s="29">
        <v>43087</v>
      </c>
      <c r="B3461" s="31">
        <v>6.1166060882340556E-3</v>
      </c>
    </row>
    <row r="3462" spans="1:2" x14ac:dyDescent="0.25">
      <c r="A3462" s="29">
        <v>43088</v>
      </c>
      <c r="B3462" s="31">
        <v>6.196970907736743E-3</v>
      </c>
    </row>
    <row r="3463" spans="1:2" x14ac:dyDescent="0.25">
      <c r="A3463" s="29">
        <v>43089</v>
      </c>
      <c r="B3463" s="31">
        <v>6.1836330347440072E-3</v>
      </c>
    </row>
    <row r="3464" spans="1:2" x14ac:dyDescent="0.25">
      <c r="A3464" s="29">
        <v>43090</v>
      </c>
      <c r="B3464" s="31">
        <v>6.174741205193568E-3</v>
      </c>
    </row>
    <row r="3465" spans="1:2" x14ac:dyDescent="0.25">
      <c r="A3465" s="29">
        <v>43091</v>
      </c>
      <c r="B3465" s="31">
        <v>6.1776681347489593E-3</v>
      </c>
    </row>
    <row r="3466" spans="1:2" x14ac:dyDescent="0.25">
      <c r="A3466" s="29">
        <v>43095</v>
      </c>
      <c r="B3466" s="31">
        <v>6.1818701129361386E-3</v>
      </c>
    </row>
    <row r="3467" spans="1:2" x14ac:dyDescent="0.25">
      <c r="A3467" s="29">
        <v>43096</v>
      </c>
      <c r="B3467" s="31">
        <v>6.1827898892767852E-3</v>
      </c>
    </row>
    <row r="3468" spans="1:2" x14ac:dyDescent="0.25">
      <c r="A3468" s="29">
        <v>43097</v>
      </c>
      <c r="B3468" s="31">
        <v>6.2347414158381298E-3</v>
      </c>
    </row>
    <row r="3469" spans="1:2" x14ac:dyDescent="0.25">
      <c r="A3469" s="29">
        <v>43098</v>
      </c>
      <c r="B3469" s="31">
        <v>6.2356319324901044E-3</v>
      </c>
    </row>
    <row r="3470" spans="1:2" x14ac:dyDescent="0.25">
      <c r="A3470" s="29">
        <v>43102</v>
      </c>
      <c r="B3470" s="31">
        <v>6.3754615307050067E-3</v>
      </c>
    </row>
    <row r="3471" spans="1:2" x14ac:dyDescent="0.25">
      <c r="A3471" s="29">
        <v>43103</v>
      </c>
      <c r="B3471" s="31">
        <v>6.3974395204062784E-3</v>
      </c>
    </row>
    <row r="3472" spans="1:2" x14ac:dyDescent="0.25">
      <c r="A3472" s="29">
        <v>43104</v>
      </c>
      <c r="B3472" s="31">
        <v>6.4000951870060163E-3</v>
      </c>
    </row>
    <row r="3473" spans="1:2" x14ac:dyDescent="0.25">
      <c r="A3473" s="29">
        <v>43105</v>
      </c>
      <c r="B3473" s="31">
        <v>6.3987576569628501E-3</v>
      </c>
    </row>
    <row r="3474" spans="1:2" x14ac:dyDescent="0.25">
      <c r="A3474" s="29">
        <v>43108</v>
      </c>
      <c r="B3474" s="31">
        <v>6.4199727136429185E-3</v>
      </c>
    </row>
    <row r="3475" spans="1:2" x14ac:dyDescent="0.25">
      <c r="A3475" s="29">
        <v>43109</v>
      </c>
      <c r="B3475" s="31">
        <v>6.4228493434241862E-3</v>
      </c>
    </row>
    <row r="3476" spans="1:2" x14ac:dyDescent="0.25">
      <c r="A3476" s="29">
        <v>43110</v>
      </c>
      <c r="B3476" s="31">
        <v>6.4573053807976954E-3</v>
      </c>
    </row>
    <row r="3477" spans="1:2" x14ac:dyDescent="0.25">
      <c r="A3477" s="29">
        <v>43111</v>
      </c>
      <c r="B3477" s="31">
        <v>6.4599340204429812E-3</v>
      </c>
    </row>
    <row r="3478" spans="1:2" x14ac:dyDescent="0.25">
      <c r="A3478" s="29">
        <v>43112</v>
      </c>
      <c r="B3478" s="31">
        <v>6.4388547824327791E-3</v>
      </c>
    </row>
    <row r="3479" spans="1:2" x14ac:dyDescent="0.25">
      <c r="A3479" s="29">
        <v>43116</v>
      </c>
      <c r="B3479" s="31">
        <v>6.5313048386146377E-3</v>
      </c>
    </row>
    <row r="3480" spans="1:2" x14ac:dyDescent="0.25">
      <c r="A3480" s="29">
        <v>43117</v>
      </c>
      <c r="B3480" s="31">
        <v>6.5174763777893219E-3</v>
      </c>
    </row>
    <row r="3481" spans="1:2" x14ac:dyDescent="0.25">
      <c r="A3481" s="29">
        <v>43118</v>
      </c>
      <c r="B3481" s="31">
        <v>6.6087180979426119E-3</v>
      </c>
    </row>
    <row r="3482" spans="1:2" x14ac:dyDescent="0.25">
      <c r="A3482" s="29">
        <v>43119</v>
      </c>
      <c r="B3482" s="31">
        <v>6.6460863246631252E-3</v>
      </c>
    </row>
    <row r="3483" spans="1:2" x14ac:dyDescent="0.25">
      <c r="A3483" s="29">
        <v>43122</v>
      </c>
      <c r="B3483" s="31">
        <v>6.6929560447694936E-3</v>
      </c>
    </row>
    <row r="3484" spans="1:2" x14ac:dyDescent="0.25">
      <c r="A3484" s="29">
        <v>43123</v>
      </c>
      <c r="B3484" s="31">
        <v>6.6946090505601852E-3</v>
      </c>
    </row>
    <row r="3485" spans="1:2" x14ac:dyDescent="0.25">
      <c r="A3485" s="29">
        <v>43124</v>
      </c>
      <c r="B3485" s="31">
        <v>6.6969183125666909E-3</v>
      </c>
    </row>
    <row r="3486" spans="1:2" x14ac:dyDescent="0.25">
      <c r="A3486" s="29">
        <v>43125</v>
      </c>
      <c r="B3486" s="31">
        <v>6.6926228813952715E-3</v>
      </c>
    </row>
    <row r="3487" spans="1:2" x14ac:dyDescent="0.25">
      <c r="A3487" s="29">
        <v>43126</v>
      </c>
      <c r="B3487" s="31">
        <v>6.7023422275507283E-3</v>
      </c>
    </row>
    <row r="3488" spans="1:2" x14ac:dyDescent="0.25">
      <c r="A3488" s="29">
        <v>43129</v>
      </c>
      <c r="B3488" s="31">
        <v>6.7597307462481382E-3</v>
      </c>
    </row>
    <row r="3489" spans="1:2" x14ac:dyDescent="0.25">
      <c r="A3489" s="29">
        <v>43130</v>
      </c>
      <c r="B3489" s="31">
        <v>6.7931582478832908E-3</v>
      </c>
    </row>
    <row r="3490" spans="1:2" x14ac:dyDescent="0.25">
      <c r="A3490" s="29">
        <v>43131</v>
      </c>
      <c r="B3490" s="31">
        <v>6.7025895898980004E-3</v>
      </c>
    </row>
    <row r="3491" spans="1:2" x14ac:dyDescent="0.25">
      <c r="A3491" s="29">
        <v>43132</v>
      </c>
      <c r="B3491" s="31">
        <v>6.6917116077325201E-3</v>
      </c>
    </row>
    <row r="3492" spans="1:2" x14ac:dyDescent="0.25">
      <c r="A3492" s="29">
        <v>43133</v>
      </c>
      <c r="B3492" s="31">
        <v>6.8078533693998189E-3</v>
      </c>
    </row>
    <row r="3493" spans="1:2" x14ac:dyDescent="0.25">
      <c r="A3493" s="29">
        <v>43136</v>
      </c>
      <c r="B3493" s="31">
        <v>7.3025019647634526E-3</v>
      </c>
    </row>
    <row r="3494" spans="1:2" x14ac:dyDescent="0.25">
      <c r="A3494" s="29">
        <v>43137</v>
      </c>
      <c r="B3494" s="31">
        <v>6.9391204103528281E-3</v>
      </c>
    </row>
    <row r="3495" spans="1:2" x14ac:dyDescent="0.25">
      <c r="A3495" s="29">
        <v>43138</v>
      </c>
      <c r="B3495" s="31">
        <v>6.5119074141535283E-3</v>
      </c>
    </row>
    <row r="3496" spans="1:2" x14ac:dyDescent="0.25">
      <c r="A3496" s="29">
        <v>43139</v>
      </c>
      <c r="B3496" s="31">
        <v>6.2107990913571332E-3</v>
      </c>
    </row>
    <row r="3497" spans="1:2" x14ac:dyDescent="0.25">
      <c r="A3497" s="29">
        <v>43140</v>
      </c>
      <c r="B3497" s="31">
        <v>6.3671021740228095E-3</v>
      </c>
    </row>
    <row r="3498" spans="1:2" x14ac:dyDescent="0.25">
      <c r="A3498" s="29">
        <v>43143</v>
      </c>
      <c r="B3498" s="31">
        <v>6.6037328386954197E-3</v>
      </c>
    </row>
    <row r="3499" spans="1:2" x14ac:dyDescent="0.25">
      <c r="A3499" s="29">
        <v>43144</v>
      </c>
      <c r="B3499" s="31">
        <v>6.6789622467777754E-3</v>
      </c>
    </row>
    <row r="3500" spans="1:2" x14ac:dyDescent="0.25">
      <c r="A3500" s="29">
        <v>43145</v>
      </c>
      <c r="B3500" s="31">
        <v>6.820901112686073E-3</v>
      </c>
    </row>
    <row r="3501" spans="1:2" x14ac:dyDescent="0.25">
      <c r="A3501" s="29">
        <v>43146</v>
      </c>
      <c r="B3501" s="31">
        <v>6.7946638340217191E-3</v>
      </c>
    </row>
    <row r="3502" spans="1:2" x14ac:dyDescent="0.25">
      <c r="A3502" s="29">
        <v>43147</v>
      </c>
      <c r="B3502" s="31">
        <v>6.8027114349695772E-3</v>
      </c>
    </row>
    <row r="3503" spans="1:2" x14ac:dyDescent="0.25">
      <c r="A3503" s="29">
        <v>43151</v>
      </c>
      <c r="B3503" s="31">
        <v>6.8950711043387347E-3</v>
      </c>
    </row>
    <row r="3504" spans="1:2" x14ac:dyDescent="0.25">
      <c r="A3504" s="29">
        <v>43152</v>
      </c>
      <c r="B3504" s="31">
        <v>6.9182306983730513E-3</v>
      </c>
    </row>
    <row r="3505" spans="1:2" x14ac:dyDescent="0.25">
      <c r="A3505" s="29">
        <v>43153</v>
      </c>
      <c r="B3505" s="31">
        <v>7.1001559913010936E-3</v>
      </c>
    </row>
    <row r="3506" spans="1:2" x14ac:dyDescent="0.25">
      <c r="A3506" s="29">
        <v>43154</v>
      </c>
      <c r="B3506" s="31">
        <v>7.2444069943600198E-3</v>
      </c>
    </row>
    <row r="3507" spans="1:2" x14ac:dyDescent="0.25">
      <c r="A3507" s="29">
        <v>43157</v>
      </c>
      <c r="B3507" s="31">
        <v>7.4727912141006048E-3</v>
      </c>
    </row>
    <row r="3508" spans="1:2" x14ac:dyDescent="0.25">
      <c r="A3508" s="29">
        <v>43158</v>
      </c>
      <c r="B3508" s="31">
        <v>7.4897580013522091E-3</v>
      </c>
    </row>
    <row r="3509" spans="1:2" x14ac:dyDescent="0.25">
      <c r="A3509" s="29">
        <v>43159</v>
      </c>
      <c r="B3509" s="31">
        <v>7.5465139071204668E-3</v>
      </c>
    </row>
    <row r="3510" spans="1:2" x14ac:dyDescent="0.25">
      <c r="A3510" s="29">
        <v>43160</v>
      </c>
      <c r="B3510" s="31">
        <v>7.5641431140347493E-3</v>
      </c>
    </row>
    <row r="3511" spans="1:2" x14ac:dyDescent="0.25">
      <c r="A3511" s="29">
        <v>43161</v>
      </c>
      <c r="B3511" s="31">
        <v>7.5984811082374648E-3</v>
      </c>
    </row>
    <row r="3512" spans="1:2" x14ac:dyDescent="0.25">
      <c r="A3512" s="29">
        <v>43164</v>
      </c>
      <c r="B3512" s="31">
        <v>7.6403728266336568E-3</v>
      </c>
    </row>
    <row r="3513" spans="1:2" x14ac:dyDescent="0.25">
      <c r="A3513" s="29">
        <v>43165</v>
      </c>
      <c r="B3513" s="31">
        <v>7.6683918510060955E-3</v>
      </c>
    </row>
    <row r="3514" spans="1:2" x14ac:dyDescent="0.25">
      <c r="A3514" s="29">
        <v>43166</v>
      </c>
      <c r="B3514" s="31">
        <v>7.6864201785316055E-3</v>
      </c>
    </row>
    <row r="3515" spans="1:2" x14ac:dyDescent="0.25">
      <c r="A3515" s="29">
        <v>43167</v>
      </c>
      <c r="B3515" s="31">
        <v>7.6957805481585595E-3</v>
      </c>
    </row>
    <row r="3516" spans="1:2" x14ac:dyDescent="0.25">
      <c r="A3516" s="29">
        <v>43168</v>
      </c>
      <c r="B3516" s="31">
        <v>7.7622397772627583E-3</v>
      </c>
    </row>
    <row r="3517" spans="1:2" x14ac:dyDescent="0.25">
      <c r="A3517" s="29">
        <v>43171</v>
      </c>
      <c r="B3517" s="31">
        <v>7.7347294631464614E-3</v>
      </c>
    </row>
    <row r="3518" spans="1:2" x14ac:dyDescent="0.25">
      <c r="A3518" s="29">
        <v>43172</v>
      </c>
      <c r="B3518" s="31">
        <v>7.7600059463192039E-3</v>
      </c>
    </row>
    <row r="3519" spans="1:2" x14ac:dyDescent="0.25">
      <c r="A3519" s="29">
        <v>43173</v>
      </c>
      <c r="B3519" s="31">
        <v>7.8403678198835092E-3</v>
      </c>
    </row>
    <row r="3520" spans="1:2" x14ac:dyDescent="0.25">
      <c r="A3520" s="29">
        <v>43174</v>
      </c>
      <c r="B3520" s="31">
        <v>7.8660450873655474E-3</v>
      </c>
    </row>
    <row r="3521" spans="1:2" x14ac:dyDescent="0.25">
      <c r="A3521" s="29">
        <v>43175</v>
      </c>
      <c r="B3521" s="31">
        <v>7.8726826543757955E-3</v>
      </c>
    </row>
    <row r="3522" spans="1:2" x14ac:dyDescent="0.25">
      <c r="A3522" s="29">
        <v>43178</v>
      </c>
      <c r="B3522" s="31">
        <v>7.9016802637585926E-3</v>
      </c>
    </row>
    <row r="3523" spans="1:2" x14ac:dyDescent="0.25">
      <c r="A3523" s="29">
        <v>43179</v>
      </c>
      <c r="B3523" s="31">
        <v>7.9345357832860675E-3</v>
      </c>
    </row>
    <row r="3524" spans="1:2" x14ac:dyDescent="0.25">
      <c r="A3524" s="29">
        <v>43180</v>
      </c>
      <c r="B3524" s="31">
        <v>7.9537335825730082E-3</v>
      </c>
    </row>
    <row r="3525" spans="1:2" x14ac:dyDescent="0.25">
      <c r="A3525" s="29">
        <v>43181</v>
      </c>
      <c r="B3525" s="31">
        <v>7.9763851663010588E-3</v>
      </c>
    </row>
    <row r="3526" spans="1:2" x14ac:dyDescent="0.25">
      <c r="A3526" s="29">
        <v>43182</v>
      </c>
      <c r="B3526" s="31">
        <v>8.0276682811777356E-3</v>
      </c>
    </row>
    <row r="3527" spans="1:2" x14ac:dyDescent="0.25">
      <c r="A3527" s="29">
        <v>43185</v>
      </c>
      <c r="B3527" s="31">
        <v>8.1051175962711941E-3</v>
      </c>
    </row>
    <row r="3528" spans="1:2" x14ac:dyDescent="0.25">
      <c r="A3528" s="29">
        <v>43186</v>
      </c>
      <c r="B3528" s="31">
        <v>8.12003230026348E-3</v>
      </c>
    </row>
    <row r="3529" spans="1:2" x14ac:dyDescent="0.25">
      <c r="A3529" s="29">
        <v>43187</v>
      </c>
      <c r="B3529" s="31">
        <v>8.1422260314467643E-3</v>
      </c>
    </row>
    <row r="3530" spans="1:2" x14ac:dyDescent="0.25">
      <c r="A3530" s="29">
        <v>43188</v>
      </c>
      <c r="B3530" s="31">
        <v>8.1787645135296128E-3</v>
      </c>
    </row>
    <row r="3531" spans="1:2" x14ac:dyDescent="0.25">
      <c r="A3531" s="29">
        <v>43192</v>
      </c>
      <c r="B3531" s="31">
        <v>8.2320127067341264E-3</v>
      </c>
    </row>
    <row r="3532" spans="1:2" x14ac:dyDescent="0.25">
      <c r="A3532" s="29">
        <v>43193</v>
      </c>
      <c r="B3532" s="31">
        <v>8.2541205268045204E-3</v>
      </c>
    </row>
    <row r="3533" spans="1:2" x14ac:dyDescent="0.25">
      <c r="A3533" s="29">
        <v>43194</v>
      </c>
      <c r="B3533" s="31">
        <v>8.1348536386507408E-3</v>
      </c>
    </row>
    <row r="3534" spans="1:2" x14ac:dyDescent="0.25">
      <c r="A3534" s="29">
        <v>43195</v>
      </c>
      <c r="B3534" s="31">
        <v>8.0394664178689013E-3</v>
      </c>
    </row>
    <row r="3535" spans="1:2" x14ac:dyDescent="0.25">
      <c r="A3535" s="29">
        <v>43196</v>
      </c>
      <c r="B3535" s="31">
        <v>8.0782740913081241E-3</v>
      </c>
    </row>
    <row r="3536" spans="1:2" x14ac:dyDescent="0.25">
      <c r="A3536" s="29">
        <v>43199</v>
      </c>
      <c r="B3536" s="31">
        <v>8.1710900669993425E-3</v>
      </c>
    </row>
    <row r="3537" spans="1:2" x14ac:dyDescent="0.25">
      <c r="A3537" s="29">
        <v>43200</v>
      </c>
      <c r="B3537" s="31">
        <v>8.1749624513860475E-3</v>
      </c>
    </row>
    <row r="3538" spans="1:2" x14ac:dyDescent="0.25">
      <c r="A3538" s="29">
        <v>43201</v>
      </c>
      <c r="B3538" s="31">
        <v>8.1885137372421646E-3</v>
      </c>
    </row>
    <row r="3539" spans="1:2" x14ac:dyDescent="0.25">
      <c r="A3539" s="29">
        <v>43202</v>
      </c>
      <c r="B3539" s="31">
        <v>8.1700902146983889E-3</v>
      </c>
    </row>
    <row r="3540" spans="1:2" x14ac:dyDescent="0.25">
      <c r="A3540" s="29">
        <v>43203</v>
      </c>
      <c r="B3540" s="31">
        <v>8.1953619587165072E-3</v>
      </c>
    </row>
    <row r="3541" spans="1:2" x14ac:dyDescent="0.25">
      <c r="A3541" s="29">
        <v>43206</v>
      </c>
      <c r="B3541" s="31">
        <v>8.2268612052338597E-3</v>
      </c>
    </row>
    <row r="3542" spans="1:2" x14ac:dyDescent="0.25">
      <c r="A3542" s="29">
        <v>43207</v>
      </c>
      <c r="B3542" s="31">
        <v>8.2113603569697879E-3</v>
      </c>
    </row>
    <row r="3543" spans="1:2" x14ac:dyDescent="0.25">
      <c r="A3543" s="29">
        <v>43208</v>
      </c>
      <c r="B3543" s="31">
        <v>8.2452362976010996E-3</v>
      </c>
    </row>
    <row r="3544" spans="1:2" x14ac:dyDescent="0.25">
      <c r="A3544" s="29">
        <v>43209</v>
      </c>
      <c r="B3544" s="31">
        <v>8.2697992053517577E-3</v>
      </c>
    </row>
    <row r="3545" spans="1:2" x14ac:dyDescent="0.25">
      <c r="A3545" s="29">
        <v>43210</v>
      </c>
      <c r="B3545" s="31">
        <v>8.2899536745320024E-3</v>
      </c>
    </row>
    <row r="3546" spans="1:2" x14ac:dyDescent="0.25">
      <c r="A3546" s="29">
        <v>43213</v>
      </c>
      <c r="B3546" s="31">
        <v>8.3800079669154037E-3</v>
      </c>
    </row>
    <row r="3547" spans="1:2" x14ac:dyDescent="0.25">
      <c r="A3547" s="29">
        <v>43214</v>
      </c>
      <c r="B3547" s="31">
        <v>8.4310898102120113E-3</v>
      </c>
    </row>
    <row r="3548" spans="1:2" x14ac:dyDescent="0.25">
      <c r="A3548" s="29">
        <v>43215</v>
      </c>
      <c r="B3548" s="31">
        <v>8.4459890726942266E-3</v>
      </c>
    </row>
    <row r="3549" spans="1:2" x14ac:dyDescent="0.25">
      <c r="A3549" s="29">
        <v>43216</v>
      </c>
      <c r="B3549" s="31">
        <v>8.5039672618638651E-3</v>
      </c>
    </row>
    <row r="3550" spans="1:2" x14ac:dyDescent="0.25">
      <c r="A3550" s="29">
        <v>43217</v>
      </c>
      <c r="B3550" s="31">
        <v>8.521112363989447E-3</v>
      </c>
    </row>
    <row r="3551" spans="1:2" x14ac:dyDescent="0.25">
      <c r="A3551" s="29">
        <v>43220</v>
      </c>
      <c r="B3551" s="31">
        <v>8.5731869253726778E-3</v>
      </c>
    </row>
    <row r="3552" spans="1:2" x14ac:dyDescent="0.25">
      <c r="A3552" s="29">
        <v>43221</v>
      </c>
      <c r="B3552" s="31">
        <v>8.5764550760505376E-3</v>
      </c>
    </row>
    <row r="3553" spans="1:2" x14ac:dyDescent="0.25">
      <c r="A3553" s="29">
        <v>43222</v>
      </c>
      <c r="B3553" s="31">
        <v>8.587372412651284E-3</v>
      </c>
    </row>
    <row r="3554" spans="1:2" x14ac:dyDescent="0.25">
      <c r="A3554" s="29">
        <v>43223</v>
      </c>
      <c r="B3554" s="31">
        <v>8.5825977774136586E-3</v>
      </c>
    </row>
    <row r="3555" spans="1:2" x14ac:dyDescent="0.25">
      <c r="A3555" s="29">
        <v>43224</v>
      </c>
      <c r="B3555" s="31">
        <v>8.6246602849324727E-3</v>
      </c>
    </row>
    <row r="3556" spans="1:2" x14ac:dyDescent="0.25">
      <c r="A3556" s="29">
        <v>43227</v>
      </c>
      <c r="B3556" s="31">
        <v>8.5577626294435216E-3</v>
      </c>
    </row>
    <row r="3557" spans="1:2" x14ac:dyDescent="0.25">
      <c r="A3557" s="29">
        <v>43228</v>
      </c>
      <c r="B3557" s="31">
        <v>8.5725022569751452E-3</v>
      </c>
    </row>
    <row r="3558" spans="1:2" x14ac:dyDescent="0.25">
      <c r="A3558" s="29">
        <v>43229</v>
      </c>
      <c r="B3558" s="31">
        <v>8.5764717192002848E-3</v>
      </c>
    </row>
    <row r="3559" spans="1:2" x14ac:dyDescent="0.25">
      <c r="A3559" s="29">
        <v>43230</v>
      </c>
      <c r="B3559" s="31">
        <v>8.5873252281625234E-3</v>
      </c>
    </row>
    <row r="3560" spans="1:2" x14ac:dyDescent="0.25">
      <c r="A3560" s="29">
        <v>43231</v>
      </c>
      <c r="B3560" s="31">
        <v>8.5976910796066175E-3</v>
      </c>
    </row>
    <row r="3561" spans="1:2" x14ac:dyDescent="0.25">
      <c r="A3561" s="29">
        <v>43234</v>
      </c>
      <c r="B3561" s="31">
        <v>8.6299449288340657E-3</v>
      </c>
    </row>
    <row r="3562" spans="1:2" x14ac:dyDescent="0.25">
      <c r="A3562" s="29">
        <v>43235</v>
      </c>
      <c r="B3562" s="31">
        <v>8.6397934055926218E-3</v>
      </c>
    </row>
    <row r="3563" spans="1:2" x14ac:dyDescent="0.25">
      <c r="A3563" s="29">
        <v>43236</v>
      </c>
      <c r="B3563" s="31">
        <v>8.6517908673708899E-3</v>
      </c>
    </row>
    <row r="3564" spans="1:2" x14ac:dyDescent="0.25">
      <c r="A3564" s="29">
        <v>43237</v>
      </c>
      <c r="B3564" s="31">
        <v>8.7264222469118913E-3</v>
      </c>
    </row>
    <row r="3565" spans="1:2" x14ac:dyDescent="0.25">
      <c r="A3565" s="29">
        <v>43238</v>
      </c>
      <c r="B3565" s="31">
        <v>8.7401859419697914E-3</v>
      </c>
    </row>
    <row r="3566" spans="1:2" x14ac:dyDescent="0.25">
      <c r="A3566" s="29">
        <v>43241</v>
      </c>
      <c r="B3566" s="31">
        <v>8.8089191826752344E-3</v>
      </c>
    </row>
    <row r="3567" spans="1:2" x14ac:dyDescent="0.25">
      <c r="A3567" s="29">
        <v>43242</v>
      </c>
      <c r="B3567" s="31">
        <v>8.8278637452605668E-3</v>
      </c>
    </row>
    <row r="3568" spans="1:2" x14ac:dyDescent="0.25">
      <c r="A3568" s="29">
        <v>43243</v>
      </c>
      <c r="B3568" s="31">
        <v>8.8482389024959751E-3</v>
      </c>
    </row>
    <row r="3569" spans="1:2" x14ac:dyDescent="0.25">
      <c r="A3569" s="29">
        <v>43244</v>
      </c>
      <c r="B3569" s="31">
        <v>8.8665148190467669E-3</v>
      </c>
    </row>
    <row r="3570" spans="1:2" x14ac:dyDescent="0.25">
      <c r="A3570" s="29">
        <v>43245</v>
      </c>
      <c r="B3570" s="31">
        <v>8.8719093405569271E-3</v>
      </c>
    </row>
    <row r="3571" spans="1:2" x14ac:dyDescent="0.25">
      <c r="A3571" s="29">
        <v>43249</v>
      </c>
      <c r="B3571" s="31">
        <v>8.9372834983572069E-3</v>
      </c>
    </row>
    <row r="3572" spans="1:2" x14ac:dyDescent="0.25">
      <c r="A3572" s="29">
        <v>43250</v>
      </c>
      <c r="B3572" s="31">
        <v>8.9274873330424942E-3</v>
      </c>
    </row>
    <row r="3573" spans="1:2" x14ac:dyDescent="0.25">
      <c r="A3573" s="29">
        <v>43251</v>
      </c>
      <c r="B3573" s="31">
        <v>8.9241223392741986E-3</v>
      </c>
    </row>
    <row r="3574" spans="1:2" x14ac:dyDescent="0.25">
      <c r="A3574" s="29">
        <v>43252</v>
      </c>
      <c r="B3574" s="31">
        <v>8.9418506768119688E-3</v>
      </c>
    </row>
    <row r="3575" spans="1:2" x14ac:dyDescent="0.25">
      <c r="A3575" s="29">
        <v>43255</v>
      </c>
      <c r="B3575" s="31">
        <v>8.9891263217507511E-3</v>
      </c>
    </row>
    <row r="3576" spans="1:2" x14ac:dyDescent="0.25">
      <c r="A3576" s="29">
        <v>43256</v>
      </c>
      <c r="B3576" s="31">
        <v>9.0034631126874043E-3</v>
      </c>
    </row>
    <row r="3577" spans="1:2" x14ac:dyDescent="0.25">
      <c r="A3577" s="29">
        <v>43257</v>
      </c>
      <c r="B3577" s="31">
        <v>9.0227166764405009E-3</v>
      </c>
    </row>
    <row r="3578" spans="1:2" x14ac:dyDescent="0.25">
      <c r="A3578" s="29">
        <v>43258</v>
      </c>
      <c r="B3578" s="31">
        <v>8.9234723550457584E-3</v>
      </c>
    </row>
    <row r="3579" spans="1:2" x14ac:dyDescent="0.25">
      <c r="A3579" s="29">
        <v>43259</v>
      </c>
      <c r="B3579" s="31">
        <v>8.9362425976857729E-3</v>
      </c>
    </row>
    <row r="3580" spans="1:2" x14ac:dyDescent="0.25">
      <c r="A3580" s="29">
        <v>43262</v>
      </c>
      <c r="B3580" s="31">
        <v>8.9761137716344308E-3</v>
      </c>
    </row>
    <row r="3581" spans="1:2" x14ac:dyDescent="0.25">
      <c r="A3581" s="29">
        <v>43263</v>
      </c>
      <c r="B3581" s="31">
        <v>8.9869515378564468E-3</v>
      </c>
    </row>
    <row r="3582" spans="1:2" x14ac:dyDescent="0.25">
      <c r="A3582" s="29">
        <v>43264</v>
      </c>
      <c r="B3582" s="31">
        <v>9.0015063624184766E-3</v>
      </c>
    </row>
    <row r="3583" spans="1:2" x14ac:dyDescent="0.25">
      <c r="A3583" s="29">
        <v>43265</v>
      </c>
      <c r="B3583" s="31">
        <v>9.0092812570452541E-3</v>
      </c>
    </row>
    <row r="3584" spans="1:2" x14ac:dyDescent="0.25">
      <c r="A3584" s="29">
        <v>43266</v>
      </c>
      <c r="B3584" s="31">
        <v>9.0257705607155181E-3</v>
      </c>
    </row>
    <row r="3585" spans="1:2" x14ac:dyDescent="0.25">
      <c r="A3585" s="29">
        <v>43269</v>
      </c>
      <c r="B3585" s="31">
        <v>9.0679793905168449E-3</v>
      </c>
    </row>
    <row r="3586" spans="1:2" x14ac:dyDescent="0.25">
      <c r="A3586" s="29">
        <v>43270</v>
      </c>
      <c r="B3586" s="31">
        <v>9.0811322183186327E-3</v>
      </c>
    </row>
    <row r="3587" spans="1:2" x14ac:dyDescent="0.25">
      <c r="A3587" s="29">
        <v>43271</v>
      </c>
      <c r="B3587" s="31">
        <v>9.1044292647028957E-3</v>
      </c>
    </row>
    <row r="3588" spans="1:2" x14ac:dyDescent="0.25">
      <c r="A3588" s="29">
        <v>43272</v>
      </c>
      <c r="B3588" s="31">
        <v>9.1397632696348374E-3</v>
      </c>
    </row>
    <row r="3589" spans="1:2" x14ac:dyDescent="0.25">
      <c r="A3589" s="29">
        <v>43273</v>
      </c>
      <c r="B3589" s="31">
        <v>9.1538538897111277E-3</v>
      </c>
    </row>
    <row r="3590" spans="1:2" x14ac:dyDescent="0.25">
      <c r="A3590" s="29">
        <v>43276</v>
      </c>
      <c r="B3590" s="31">
        <v>9.2088265828595972E-3</v>
      </c>
    </row>
    <row r="3591" spans="1:2" x14ac:dyDescent="0.25">
      <c r="A3591" s="29">
        <v>43277</v>
      </c>
      <c r="B3591" s="31">
        <v>9.2057179489328789E-3</v>
      </c>
    </row>
    <row r="3592" spans="1:2" x14ac:dyDescent="0.25">
      <c r="A3592" s="29">
        <v>43278</v>
      </c>
      <c r="B3592" s="31">
        <v>9.2249191112168116E-3</v>
      </c>
    </row>
    <row r="3593" spans="1:2" x14ac:dyDescent="0.25">
      <c r="A3593" s="29">
        <v>43279</v>
      </c>
      <c r="B3593" s="31">
        <v>9.2438669195988865E-3</v>
      </c>
    </row>
    <row r="3594" spans="1:2" x14ac:dyDescent="0.25">
      <c r="A3594" s="29">
        <v>43280</v>
      </c>
      <c r="B3594" s="31">
        <v>9.2589521205890257E-3</v>
      </c>
    </row>
    <row r="3595" spans="1:2" x14ac:dyDescent="0.25">
      <c r="A3595" s="29">
        <v>43283</v>
      </c>
      <c r="B3595" s="31">
        <v>9.2917993885297534E-3</v>
      </c>
    </row>
    <row r="3596" spans="1:2" x14ac:dyDescent="0.25">
      <c r="A3596" s="29">
        <v>43284</v>
      </c>
      <c r="B3596" s="31">
        <v>9.3090097137478178E-3</v>
      </c>
    </row>
    <row r="3597" spans="1:2" x14ac:dyDescent="0.25">
      <c r="A3597" s="29">
        <v>43286</v>
      </c>
      <c r="B3597" s="31">
        <v>9.3297003257912792E-3</v>
      </c>
    </row>
    <row r="3598" spans="1:2" x14ac:dyDescent="0.25">
      <c r="A3598" s="29">
        <v>43287</v>
      </c>
      <c r="B3598" s="31">
        <v>9.3684432873457624E-3</v>
      </c>
    </row>
    <row r="3599" spans="1:2" x14ac:dyDescent="0.25">
      <c r="A3599" s="29">
        <v>43290</v>
      </c>
      <c r="B3599" s="31">
        <v>9.2594474059761733E-3</v>
      </c>
    </row>
    <row r="3600" spans="1:2" x14ac:dyDescent="0.25">
      <c r="A3600" s="29">
        <v>43291</v>
      </c>
      <c r="B3600" s="31">
        <v>9.2684381926890769E-3</v>
      </c>
    </row>
    <row r="3601" spans="1:2" x14ac:dyDescent="0.25">
      <c r="A3601" s="29">
        <v>43292</v>
      </c>
      <c r="B3601" s="31">
        <v>9.246069650835409E-3</v>
      </c>
    </row>
    <row r="3602" spans="1:2" x14ac:dyDescent="0.25">
      <c r="A3602" s="29">
        <v>43293</v>
      </c>
      <c r="B3602" s="31">
        <v>9.2516832631197587E-3</v>
      </c>
    </row>
    <row r="3603" spans="1:2" x14ac:dyDescent="0.25">
      <c r="A3603" s="29">
        <v>43294</v>
      </c>
      <c r="B3603" s="31">
        <v>9.2704112322670174E-3</v>
      </c>
    </row>
    <row r="3604" spans="1:2" x14ac:dyDescent="0.25">
      <c r="A3604" s="29">
        <v>43297</v>
      </c>
      <c r="B3604" s="31">
        <v>9.2967979160893943E-3</v>
      </c>
    </row>
    <row r="3605" spans="1:2" x14ac:dyDescent="0.25">
      <c r="A3605" s="29">
        <v>43298</v>
      </c>
      <c r="B3605" s="31">
        <v>9.3036173767218067E-3</v>
      </c>
    </row>
    <row r="3606" spans="1:2" x14ac:dyDescent="0.25">
      <c r="A3606" s="29">
        <v>43299</v>
      </c>
      <c r="B3606" s="31">
        <v>9.3097753565365426E-3</v>
      </c>
    </row>
    <row r="3607" spans="1:2" x14ac:dyDescent="0.25">
      <c r="A3607" s="29">
        <v>43300</v>
      </c>
      <c r="B3607" s="31">
        <v>9.3390252703300369E-3</v>
      </c>
    </row>
    <row r="3608" spans="1:2" x14ac:dyDescent="0.25">
      <c r="A3608" s="29">
        <v>43301</v>
      </c>
      <c r="B3608" s="31">
        <v>9.361813651309836E-3</v>
      </c>
    </row>
    <row r="3609" spans="1:2" x14ac:dyDescent="0.25">
      <c r="A3609" s="29">
        <v>43304</v>
      </c>
      <c r="B3609" s="31">
        <v>9.414210451196281E-3</v>
      </c>
    </row>
    <row r="3610" spans="1:2" x14ac:dyDescent="0.25">
      <c r="A3610" s="29">
        <v>43305</v>
      </c>
      <c r="B3610" s="31">
        <v>9.4409019376042735E-3</v>
      </c>
    </row>
    <row r="3611" spans="1:2" x14ac:dyDescent="0.25">
      <c r="A3611" s="29">
        <v>43306</v>
      </c>
      <c r="B3611" s="31">
        <v>9.4557498020650943E-3</v>
      </c>
    </row>
    <row r="3612" spans="1:2" x14ac:dyDescent="0.25">
      <c r="A3612" s="29">
        <v>43307</v>
      </c>
      <c r="B3612" s="31">
        <v>9.4573770459926987E-3</v>
      </c>
    </row>
    <row r="3613" spans="1:2" x14ac:dyDescent="0.25">
      <c r="A3613" s="29">
        <v>43308</v>
      </c>
      <c r="B3613" s="31">
        <v>9.4642594103027111E-3</v>
      </c>
    </row>
    <row r="3614" spans="1:2" x14ac:dyDescent="0.25">
      <c r="A3614" s="29">
        <v>43311</v>
      </c>
      <c r="B3614" s="31">
        <v>9.506063865504899E-3</v>
      </c>
    </row>
    <row r="3615" spans="1:2" x14ac:dyDescent="0.25">
      <c r="A3615" s="29">
        <v>43312</v>
      </c>
      <c r="B3615" s="31">
        <v>9.5491248579488985E-3</v>
      </c>
    </row>
    <row r="3616" spans="1:2" x14ac:dyDescent="0.25">
      <c r="A3616" s="29">
        <v>43313</v>
      </c>
      <c r="B3616" s="31">
        <v>9.549788624707567E-3</v>
      </c>
    </row>
    <row r="3617" spans="1:2" x14ac:dyDescent="0.25">
      <c r="A3617" s="29">
        <v>43314</v>
      </c>
      <c r="B3617" s="31">
        <v>9.5614877820020538E-3</v>
      </c>
    </row>
    <row r="3618" spans="1:2" x14ac:dyDescent="0.25">
      <c r="A3618" s="29">
        <v>43315</v>
      </c>
      <c r="B3618" s="31">
        <v>9.5820549490295281E-3</v>
      </c>
    </row>
    <row r="3619" spans="1:2" x14ac:dyDescent="0.25">
      <c r="A3619" s="29">
        <v>43318</v>
      </c>
      <c r="B3619" s="31">
        <v>9.6110430697342597E-3</v>
      </c>
    </row>
    <row r="3620" spans="1:2" x14ac:dyDescent="0.25">
      <c r="A3620" s="29">
        <v>43319</v>
      </c>
      <c r="B3620" s="31">
        <v>9.530213351575556E-3</v>
      </c>
    </row>
    <row r="3621" spans="1:2" x14ac:dyDescent="0.25">
      <c r="A3621" s="29">
        <v>43320</v>
      </c>
      <c r="B3621" s="31">
        <v>9.4363859284753993E-3</v>
      </c>
    </row>
    <row r="3622" spans="1:2" x14ac:dyDescent="0.25">
      <c r="A3622" s="29">
        <v>43321</v>
      </c>
      <c r="B3622" s="31">
        <v>9.445100209694024E-3</v>
      </c>
    </row>
    <row r="3623" spans="1:2" x14ac:dyDescent="0.25">
      <c r="A3623" s="29">
        <v>43322</v>
      </c>
      <c r="B3623" s="31">
        <v>9.4636029621286699E-3</v>
      </c>
    </row>
    <row r="3624" spans="1:2" x14ac:dyDescent="0.25">
      <c r="A3624" s="29">
        <v>43325</v>
      </c>
      <c r="B3624" s="31">
        <v>9.4745183912996467E-3</v>
      </c>
    </row>
    <row r="3625" spans="1:2" x14ac:dyDescent="0.25">
      <c r="A3625" s="29">
        <v>43326</v>
      </c>
      <c r="B3625" s="31">
        <v>9.480121717500678E-3</v>
      </c>
    </row>
    <row r="3626" spans="1:2" x14ac:dyDescent="0.25">
      <c r="A3626" s="29">
        <v>43327</v>
      </c>
      <c r="B3626" s="31">
        <v>9.4726304407737327E-3</v>
      </c>
    </row>
    <row r="3627" spans="1:2" x14ac:dyDescent="0.25">
      <c r="A3627" s="29">
        <v>43328</v>
      </c>
      <c r="B3627" s="31">
        <v>9.4857377475829896E-3</v>
      </c>
    </row>
    <row r="3628" spans="1:2" x14ac:dyDescent="0.25">
      <c r="A3628" s="29">
        <v>43329</v>
      </c>
      <c r="B3628" s="31">
        <v>9.4185791862939627E-3</v>
      </c>
    </row>
    <row r="3629" spans="1:2" x14ac:dyDescent="0.25">
      <c r="A3629" s="29">
        <v>43332</v>
      </c>
      <c r="B3629" s="31">
        <v>9.4179462024901461E-3</v>
      </c>
    </row>
    <row r="3630" spans="1:2" x14ac:dyDescent="0.25">
      <c r="A3630" s="29">
        <v>43333</v>
      </c>
      <c r="B3630" s="31">
        <v>9.4347907452563273E-3</v>
      </c>
    </row>
    <row r="3631" spans="1:2" x14ac:dyDescent="0.25">
      <c r="A3631" s="29">
        <v>43334</v>
      </c>
      <c r="B3631" s="31">
        <v>9.4490231316535223E-3</v>
      </c>
    </row>
    <row r="3632" spans="1:2" x14ac:dyDescent="0.25">
      <c r="A3632" s="29">
        <v>43335</v>
      </c>
      <c r="B3632" s="31">
        <v>9.4400323629069138E-3</v>
      </c>
    </row>
    <row r="3633" spans="1:2" x14ac:dyDescent="0.25">
      <c r="A3633" s="29">
        <v>43336</v>
      </c>
      <c r="B3633" s="31">
        <v>9.4769096390756591E-3</v>
      </c>
    </row>
    <row r="3634" spans="1:2" x14ac:dyDescent="0.25">
      <c r="A3634" s="29">
        <v>43339</v>
      </c>
      <c r="B3634" s="31">
        <v>9.4950677008538431E-3</v>
      </c>
    </row>
    <row r="3635" spans="1:2" x14ac:dyDescent="0.25">
      <c r="A3635" s="29">
        <v>43340</v>
      </c>
      <c r="B3635" s="31">
        <v>9.5052641053385845E-3</v>
      </c>
    </row>
    <row r="3636" spans="1:2" x14ac:dyDescent="0.25">
      <c r="A3636" s="29">
        <v>43341</v>
      </c>
      <c r="B3636" s="31">
        <v>9.5149469565287692E-3</v>
      </c>
    </row>
    <row r="3637" spans="1:2" x14ac:dyDescent="0.25">
      <c r="A3637" s="29">
        <v>43342</v>
      </c>
      <c r="B3637" s="31">
        <v>9.4636083083494693E-3</v>
      </c>
    </row>
    <row r="3638" spans="1:2" x14ac:dyDescent="0.25">
      <c r="A3638" s="29">
        <v>43343</v>
      </c>
      <c r="B3638" s="31">
        <v>9.4798007788778893E-3</v>
      </c>
    </row>
    <row r="3639" spans="1:2" x14ac:dyDescent="0.25">
      <c r="A3639" s="29">
        <v>43347</v>
      </c>
      <c r="B3639" s="31">
        <v>9.5102485917706314E-3</v>
      </c>
    </row>
    <row r="3640" spans="1:2" x14ac:dyDescent="0.25">
      <c r="A3640" s="29">
        <v>43348</v>
      </c>
      <c r="B3640" s="31">
        <v>9.3774689719976489E-3</v>
      </c>
    </row>
    <row r="3641" spans="1:2" x14ac:dyDescent="0.25">
      <c r="A3641" s="29">
        <v>43349</v>
      </c>
      <c r="B3641" s="31">
        <v>9.36708307098022E-3</v>
      </c>
    </row>
    <row r="3642" spans="1:2" x14ac:dyDescent="0.25">
      <c r="A3642" s="29">
        <v>43350</v>
      </c>
      <c r="B3642" s="31">
        <v>9.2856235299711987E-3</v>
      </c>
    </row>
    <row r="3643" spans="1:2" x14ac:dyDescent="0.25">
      <c r="A3643" s="29">
        <v>43353</v>
      </c>
      <c r="B3643" s="31">
        <v>9.30796425567193E-3</v>
      </c>
    </row>
    <row r="3644" spans="1:2" x14ac:dyDescent="0.25">
      <c r="A3644" s="29">
        <v>43354</v>
      </c>
      <c r="B3644" s="31">
        <v>9.2061068645579169E-3</v>
      </c>
    </row>
    <row r="3645" spans="1:2" x14ac:dyDescent="0.25">
      <c r="A3645" s="29">
        <v>43355</v>
      </c>
      <c r="B3645" s="31">
        <v>9.2112677415785438E-3</v>
      </c>
    </row>
    <row r="3646" spans="1:2" x14ac:dyDescent="0.25">
      <c r="A3646" s="29">
        <v>43356</v>
      </c>
      <c r="B3646" s="31">
        <v>9.2196453849116011E-3</v>
      </c>
    </row>
    <row r="3647" spans="1:2" x14ac:dyDescent="0.25">
      <c r="A3647" s="29">
        <v>43357</v>
      </c>
      <c r="B3647" s="31">
        <v>9.2235348991653865E-3</v>
      </c>
    </row>
    <row r="3648" spans="1:2" x14ac:dyDescent="0.25">
      <c r="A3648" s="29">
        <v>43360</v>
      </c>
      <c r="B3648" s="31">
        <v>9.2278224327833058E-3</v>
      </c>
    </row>
    <row r="3649" spans="1:2" x14ac:dyDescent="0.25">
      <c r="A3649" s="29">
        <v>43361</v>
      </c>
      <c r="B3649" s="31">
        <v>9.2538379394693226E-3</v>
      </c>
    </row>
    <row r="3650" spans="1:2" x14ac:dyDescent="0.25">
      <c r="A3650" s="29">
        <v>43362</v>
      </c>
      <c r="B3650" s="31">
        <v>9.2711736331438921E-3</v>
      </c>
    </row>
    <row r="3651" spans="1:2" x14ac:dyDescent="0.25">
      <c r="A3651" s="29">
        <v>43363</v>
      </c>
      <c r="B3651" s="31">
        <v>9.2993053977763473E-3</v>
      </c>
    </row>
    <row r="3652" spans="1:2" x14ac:dyDescent="0.25">
      <c r="A3652" s="29">
        <v>43364</v>
      </c>
      <c r="B3652" s="31">
        <v>9.323325391798809E-3</v>
      </c>
    </row>
    <row r="3653" spans="1:2" x14ac:dyDescent="0.25">
      <c r="A3653" s="29">
        <v>43367</v>
      </c>
      <c r="B3653" s="31">
        <v>9.351806073224278E-3</v>
      </c>
    </row>
    <row r="3654" spans="1:2" x14ac:dyDescent="0.25">
      <c r="A3654" s="29">
        <v>43368</v>
      </c>
      <c r="B3654" s="31">
        <v>9.3426805682068625E-3</v>
      </c>
    </row>
    <row r="3655" spans="1:2" x14ac:dyDescent="0.25">
      <c r="A3655" s="29">
        <v>43369</v>
      </c>
      <c r="B3655" s="31">
        <v>9.3103613399645457E-3</v>
      </c>
    </row>
    <row r="3656" spans="1:2" x14ac:dyDescent="0.25">
      <c r="A3656" s="29">
        <v>43370</v>
      </c>
      <c r="B3656" s="31">
        <v>9.3439210002435047E-3</v>
      </c>
    </row>
    <row r="3657" spans="1:2" x14ac:dyDescent="0.25">
      <c r="A3657" s="29">
        <v>43371</v>
      </c>
      <c r="B3657" s="31">
        <v>9.4266430386955591E-3</v>
      </c>
    </row>
    <row r="3658" spans="1:2" x14ac:dyDescent="0.25">
      <c r="A3658" s="29">
        <v>43374</v>
      </c>
      <c r="B3658" s="31">
        <v>9.3725371176909267E-3</v>
      </c>
    </row>
    <row r="3659" spans="1:2" x14ac:dyDescent="0.25">
      <c r="A3659" s="29">
        <v>43375</v>
      </c>
      <c r="B3659" s="31">
        <v>9.3807809493959837E-3</v>
      </c>
    </row>
    <row r="3660" spans="1:2" x14ac:dyDescent="0.25">
      <c r="A3660" s="29">
        <v>43376</v>
      </c>
      <c r="B3660" s="31">
        <v>9.3880112126096815E-3</v>
      </c>
    </row>
    <row r="3661" spans="1:2" x14ac:dyDescent="0.25">
      <c r="A3661" s="29">
        <v>43377</v>
      </c>
      <c r="B3661" s="31">
        <v>9.3705725753210345E-3</v>
      </c>
    </row>
    <row r="3662" spans="1:2" x14ac:dyDescent="0.25">
      <c r="A3662" s="29">
        <v>43378</v>
      </c>
      <c r="B3662" s="31">
        <v>9.2948560387486889E-3</v>
      </c>
    </row>
    <row r="3663" spans="1:2" x14ac:dyDescent="0.25">
      <c r="A3663" s="29">
        <v>43381</v>
      </c>
      <c r="B3663" s="31">
        <v>9.0950350203553576E-3</v>
      </c>
    </row>
    <row r="3664" spans="1:2" x14ac:dyDescent="0.25">
      <c r="A3664" s="29">
        <v>43382</v>
      </c>
      <c r="B3664" s="31">
        <v>9.1048232650317029E-3</v>
      </c>
    </row>
    <row r="3665" spans="1:2" x14ac:dyDescent="0.25">
      <c r="A3665" s="29">
        <v>43383</v>
      </c>
      <c r="B3665" s="31">
        <v>9.075989363266812E-3</v>
      </c>
    </row>
    <row r="3666" spans="1:2" x14ac:dyDescent="0.25">
      <c r="A3666" s="29">
        <v>43384</v>
      </c>
      <c r="B3666" s="31">
        <v>9.1001492853024502E-3</v>
      </c>
    </row>
    <row r="3667" spans="1:2" x14ac:dyDescent="0.25">
      <c r="A3667" s="29">
        <v>43385</v>
      </c>
      <c r="B3667" s="31">
        <v>9.0917144506457159E-3</v>
      </c>
    </row>
    <row r="3668" spans="1:2" x14ac:dyDescent="0.25">
      <c r="A3668" s="29">
        <v>43388</v>
      </c>
      <c r="B3668" s="31">
        <v>9.070747893241915E-3</v>
      </c>
    </row>
    <row r="3669" spans="1:2" x14ac:dyDescent="0.25">
      <c r="A3669" s="29">
        <v>43389</v>
      </c>
      <c r="B3669" s="31">
        <v>9.0406236610944823E-3</v>
      </c>
    </row>
    <row r="3670" spans="1:2" x14ac:dyDescent="0.25">
      <c r="A3670" s="29">
        <v>43390</v>
      </c>
      <c r="B3670" s="31">
        <v>9.0252780306516733E-3</v>
      </c>
    </row>
    <row r="3671" spans="1:2" x14ac:dyDescent="0.25">
      <c r="A3671" s="29">
        <v>43391</v>
      </c>
      <c r="B3671" s="31">
        <v>8.8932199925455535E-3</v>
      </c>
    </row>
    <row r="3672" spans="1:2" x14ac:dyDescent="0.25">
      <c r="A3672" s="29">
        <v>43392</v>
      </c>
      <c r="B3672" s="31">
        <v>8.8925994447823786E-3</v>
      </c>
    </row>
    <row r="3673" spans="1:2" x14ac:dyDescent="0.25">
      <c r="A3673" s="29">
        <v>43395</v>
      </c>
      <c r="B3673" s="31">
        <v>8.8960040623264902E-3</v>
      </c>
    </row>
    <row r="3674" spans="1:2" x14ac:dyDescent="0.25">
      <c r="A3674" s="29">
        <v>43396</v>
      </c>
      <c r="B3674" s="31">
        <v>8.8984272754941696E-3</v>
      </c>
    </row>
    <row r="3675" spans="1:2" x14ac:dyDescent="0.25">
      <c r="A3675" s="29">
        <v>43397</v>
      </c>
      <c r="B3675" s="31">
        <v>8.8741223348707265E-3</v>
      </c>
    </row>
    <row r="3676" spans="1:2" x14ac:dyDescent="0.25">
      <c r="A3676" s="29">
        <v>43398</v>
      </c>
      <c r="B3676" s="31">
        <v>8.8476383626121535E-3</v>
      </c>
    </row>
    <row r="3677" spans="1:2" x14ac:dyDescent="0.25">
      <c r="A3677" s="29">
        <v>43399</v>
      </c>
      <c r="B3677" s="31">
        <v>8.8333530790367654E-3</v>
      </c>
    </row>
    <row r="3678" spans="1:2" x14ac:dyDescent="0.25">
      <c r="A3678" s="29">
        <v>43402</v>
      </c>
      <c r="B3678" s="31">
        <v>8.8161878088071077E-3</v>
      </c>
    </row>
    <row r="3679" spans="1:2" x14ac:dyDescent="0.25">
      <c r="A3679" s="29">
        <v>43403</v>
      </c>
      <c r="B3679" s="31">
        <v>8.7996402267589424E-3</v>
      </c>
    </row>
    <row r="3680" spans="1:2" x14ac:dyDescent="0.25">
      <c r="A3680" s="29">
        <v>43404</v>
      </c>
      <c r="B3680" s="31">
        <v>8.7744955495083765E-3</v>
      </c>
    </row>
    <row r="3681" spans="1:2" x14ac:dyDescent="0.25">
      <c r="A3681" s="29">
        <v>43405</v>
      </c>
      <c r="B3681" s="31">
        <v>8.7530474812296255E-3</v>
      </c>
    </row>
    <row r="3682" spans="1:2" x14ac:dyDescent="0.25">
      <c r="A3682" s="29">
        <v>43406</v>
      </c>
      <c r="B3682" s="31">
        <v>8.7784721230792506E-3</v>
      </c>
    </row>
    <row r="3683" spans="1:2" x14ac:dyDescent="0.25">
      <c r="A3683" s="29">
        <v>43409</v>
      </c>
      <c r="B3683" s="31">
        <v>8.5957066402937432E-3</v>
      </c>
    </row>
    <row r="3684" spans="1:2" x14ac:dyDescent="0.25">
      <c r="A3684" s="29">
        <v>43410</v>
      </c>
      <c r="B3684" s="31">
        <v>8.5724956164205945E-3</v>
      </c>
    </row>
    <row r="3685" spans="1:2" x14ac:dyDescent="0.25">
      <c r="A3685" s="29">
        <v>43411</v>
      </c>
      <c r="B3685" s="31">
        <v>8.2710607387765922E-3</v>
      </c>
    </row>
    <row r="3686" spans="1:2" x14ac:dyDescent="0.25">
      <c r="A3686" s="29">
        <v>43412</v>
      </c>
      <c r="B3686" s="31">
        <v>8.2462837978871661E-3</v>
      </c>
    </row>
    <row r="3687" spans="1:2" x14ac:dyDescent="0.25">
      <c r="A3687" s="29">
        <v>43413</v>
      </c>
      <c r="B3687" s="31">
        <v>8.2218779147507082E-3</v>
      </c>
    </row>
    <row r="3688" spans="1:2" x14ac:dyDescent="0.25">
      <c r="A3688" s="29">
        <v>43416</v>
      </c>
      <c r="B3688" s="31">
        <v>8.1491167908314122E-3</v>
      </c>
    </row>
    <row r="3689" spans="1:2" x14ac:dyDescent="0.25">
      <c r="A3689" s="29">
        <v>43417</v>
      </c>
      <c r="B3689" s="31">
        <v>8.1503207387505494E-3</v>
      </c>
    </row>
    <row r="3690" spans="1:2" x14ac:dyDescent="0.25">
      <c r="A3690" s="29">
        <v>43418</v>
      </c>
      <c r="B3690" s="31">
        <v>8.1171206622503433E-3</v>
      </c>
    </row>
    <row r="3691" spans="1:2" x14ac:dyDescent="0.25">
      <c r="A3691" s="29">
        <v>43419</v>
      </c>
      <c r="B3691" s="31">
        <v>8.1562809151538573E-3</v>
      </c>
    </row>
    <row r="3692" spans="1:2" x14ac:dyDescent="0.25">
      <c r="A3692" s="29">
        <v>43420</v>
      </c>
      <c r="B3692" s="31">
        <v>8.1425123226825935E-3</v>
      </c>
    </row>
    <row r="3693" spans="1:2" x14ac:dyDescent="0.25">
      <c r="A3693" s="29">
        <v>43423</v>
      </c>
      <c r="B3693" s="31">
        <v>8.047981285219441E-3</v>
      </c>
    </row>
    <row r="3694" spans="1:2" x14ac:dyDescent="0.25">
      <c r="A3694" s="29">
        <v>43424</v>
      </c>
      <c r="B3694" s="31">
        <v>8.044669848433994E-3</v>
      </c>
    </row>
    <row r="3695" spans="1:2" x14ac:dyDescent="0.25">
      <c r="A3695" s="29">
        <v>43425</v>
      </c>
      <c r="B3695" s="31">
        <v>8.0130832252487405E-3</v>
      </c>
    </row>
    <row r="3696" spans="1:2" x14ac:dyDescent="0.25">
      <c r="A3696" s="29">
        <v>43427</v>
      </c>
      <c r="B3696" s="31">
        <v>7.966139681984119E-3</v>
      </c>
    </row>
    <row r="3697" spans="1:2" x14ac:dyDescent="0.25">
      <c r="A3697" s="29">
        <v>43430</v>
      </c>
      <c r="B3697" s="31">
        <v>7.8787851048658375E-3</v>
      </c>
    </row>
    <row r="3698" spans="1:2" x14ac:dyDescent="0.25">
      <c r="A3698" s="29">
        <v>43431</v>
      </c>
      <c r="B3698" s="31">
        <v>7.8536165048717077E-3</v>
      </c>
    </row>
    <row r="3699" spans="1:2" x14ac:dyDescent="0.25">
      <c r="A3699" s="29">
        <v>43432</v>
      </c>
      <c r="B3699" s="31">
        <v>7.8220812559754993E-3</v>
      </c>
    </row>
    <row r="3700" spans="1:2" x14ac:dyDescent="0.25">
      <c r="A3700" s="29">
        <v>43433</v>
      </c>
      <c r="B3700" s="31">
        <v>7.800536907001554E-3</v>
      </c>
    </row>
    <row r="3701" spans="1:2" x14ac:dyDescent="0.25">
      <c r="A3701" s="29">
        <v>43434</v>
      </c>
      <c r="B3701" s="31">
        <v>7.7926603657882954E-3</v>
      </c>
    </row>
    <row r="3702" spans="1:2" x14ac:dyDescent="0.25">
      <c r="A3702" s="29">
        <v>43437</v>
      </c>
      <c r="B3702" s="31">
        <v>7.7327881661248821E-3</v>
      </c>
    </row>
    <row r="3703" spans="1:2" x14ac:dyDescent="0.25">
      <c r="A3703" s="29">
        <v>43438</v>
      </c>
      <c r="B3703" s="31">
        <v>7.7203287132849852E-3</v>
      </c>
    </row>
    <row r="3704" spans="1:2" x14ac:dyDescent="0.25">
      <c r="A3704" s="29">
        <v>43440</v>
      </c>
      <c r="B3704" s="31">
        <v>7.7221698995169064E-3</v>
      </c>
    </row>
    <row r="3705" spans="1:2" x14ac:dyDescent="0.25">
      <c r="A3705" s="29">
        <v>43441</v>
      </c>
      <c r="B3705" s="31">
        <v>7.716732535447246E-3</v>
      </c>
    </row>
    <row r="3706" spans="1:2" x14ac:dyDescent="0.25">
      <c r="A3706" s="29">
        <v>43444</v>
      </c>
      <c r="B3706" s="31">
        <v>7.6088231238207182E-3</v>
      </c>
    </row>
    <row r="3707" spans="1:2" x14ac:dyDescent="0.25">
      <c r="A3707" s="29">
        <v>43445</v>
      </c>
      <c r="B3707" s="31">
        <v>7.5773723563876683E-3</v>
      </c>
    </row>
    <row r="3708" spans="1:2" x14ac:dyDescent="0.25">
      <c r="A3708" s="29">
        <v>43446</v>
      </c>
      <c r="B3708" s="31">
        <v>7.5462084932242934E-3</v>
      </c>
    </row>
    <row r="3709" spans="1:2" x14ac:dyDescent="0.25">
      <c r="A3709" s="29">
        <v>43447</v>
      </c>
      <c r="B3709" s="31">
        <v>7.5097133490493739E-3</v>
      </c>
    </row>
    <row r="3710" spans="1:2" x14ac:dyDescent="0.25">
      <c r="A3710" s="29">
        <v>43448</v>
      </c>
      <c r="B3710" s="31">
        <v>7.484773169299519E-3</v>
      </c>
    </row>
    <row r="3711" spans="1:2" x14ac:dyDescent="0.25">
      <c r="A3711" s="29">
        <v>43451</v>
      </c>
      <c r="B3711" s="31">
        <v>7.4243070942090483E-3</v>
      </c>
    </row>
    <row r="3712" spans="1:2" x14ac:dyDescent="0.25">
      <c r="A3712" s="29">
        <v>43452</v>
      </c>
      <c r="B3712" s="31">
        <v>7.399256798507059E-3</v>
      </c>
    </row>
    <row r="3713" spans="1:2" x14ac:dyDescent="0.25">
      <c r="A3713" s="29">
        <v>43453</v>
      </c>
      <c r="B3713" s="31">
        <v>7.364427856543676E-3</v>
      </c>
    </row>
    <row r="3714" spans="1:2" x14ac:dyDescent="0.25">
      <c r="A3714" s="29">
        <v>43454</v>
      </c>
      <c r="B3714" s="31">
        <v>7.3655127766421025E-3</v>
      </c>
    </row>
    <row r="3715" spans="1:2" x14ac:dyDescent="0.25">
      <c r="A3715" s="29">
        <v>43455</v>
      </c>
      <c r="B3715" s="31">
        <v>7.3851022967501567E-3</v>
      </c>
    </row>
    <row r="3716" spans="1:2" x14ac:dyDescent="0.25">
      <c r="A3716" s="29">
        <v>43458</v>
      </c>
      <c r="B3716" s="31">
        <v>7.3222177896614671E-3</v>
      </c>
    </row>
    <row r="3717" spans="1:2" x14ac:dyDescent="0.25">
      <c r="A3717" s="29">
        <v>43460</v>
      </c>
      <c r="B3717" s="31">
        <v>7.2204363776458003E-3</v>
      </c>
    </row>
    <row r="3718" spans="1:2" x14ac:dyDescent="0.25">
      <c r="A3718" s="29">
        <v>43461</v>
      </c>
      <c r="B3718" s="31">
        <v>7.147579678049798E-3</v>
      </c>
    </row>
    <row r="3719" spans="1:2" x14ac:dyDescent="0.25">
      <c r="A3719" s="29">
        <v>43462</v>
      </c>
      <c r="B3719" s="31">
        <v>7.158830688150486E-3</v>
      </c>
    </row>
    <row r="3720" spans="1:2" x14ac:dyDescent="0.25">
      <c r="A3720" s="29">
        <v>43465</v>
      </c>
      <c r="B3720" s="31">
        <v>7.0683438826975031E-3</v>
      </c>
    </row>
    <row r="3721" spans="1:2" x14ac:dyDescent="0.25">
      <c r="A3721" s="29">
        <v>43467</v>
      </c>
      <c r="B3721" s="31">
        <v>7.011283302378768E-3</v>
      </c>
    </row>
    <row r="3722" spans="1:2" x14ac:dyDescent="0.25">
      <c r="A3722" s="29">
        <v>43468</v>
      </c>
      <c r="B3722" s="31">
        <v>6.9363901957175678E-3</v>
      </c>
    </row>
    <row r="3723" spans="1:2" x14ac:dyDescent="0.25">
      <c r="A3723" s="29">
        <v>43469</v>
      </c>
      <c r="B3723" s="31">
        <v>6.905024831722173E-3</v>
      </c>
    </row>
    <row r="3724" spans="1:2" x14ac:dyDescent="0.25">
      <c r="A3724" s="29">
        <v>43472</v>
      </c>
      <c r="B3724" s="31">
        <v>6.8295436330567671E-3</v>
      </c>
    </row>
    <row r="3725" spans="1:2" x14ac:dyDescent="0.25">
      <c r="A3725" s="29">
        <v>43473</v>
      </c>
      <c r="B3725" s="31">
        <v>6.7717829870332924E-3</v>
      </c>
    </row>
    <row r="3726" spans="1:2" x14ac:dyDescent="0.25">
      <c r="A3726" s="29">
        <v>43474</v>
      </c>
      <c r="B3726" s="31">
        <v>6.7519514661165125E-3</v>
      </c>
    </row>
    <row r="3727" spans="1:2" x14ac:dyDescent="0.25">
      <c r="A3727" s="29">
        <v>43475</v>
      </c>
      <c r="B3727" s="31">
        <v>6.7331795061325028E-3</v>
      </c>
    </row>
    <row r="3728" spans="1:2" x14ac:dyDescent="0.25">
      <c r="A3728" s="29">
        <v>43476</v>
      </c>
      <c r="B3728" s="31">
        <v>6.7100354388784922E-3</v>
      </c>
    </row>
    <row r="3729" spans="1:2" x14ac:dyDescent="0.25">
      <c r="A3729" s="29">
        <v>43479</v>
      </c>
      <c r="B3729" s="31">
        <v>6.6365845998719308E-3</v>
      </c>
    </row>
    <row r="3730" spans="1:2" x14ac:dyDescent="0.25">
      <c r="A3730" s="29">
        <v>43480</v>
      </c>
      <c r="B3730" s="31">
        <v>6.622577204301594E-3</v>
      </c>
    </row>
    <row r="3731" spans="1:2" x14ac:dyDescent="0.25">
      <c r="A3731" s="29">
        <v>43481</v>
      </c>
      <c r="B3731" s="31">
        <v>6.6097265337301536E-3</v>
      </c>
    </row>
    <row r="3732" spans="1:2" x14ac:dyDescent="0.25">
      <c r="A3732" s="29">
        <v>43482</v>
      </c>
      <c r="B3732" s="31">
        <v>6.5885970530172866E-3</v>
      </c>
    </row>
    <row r="3733" spans="1:2" x14ac:dyDescent="0.25">
      <c r="A3733" s="29">
        <v>43483</v>
      </c>
      <c r="B3733" s="31">
        <v>6.573803030793135E-3</v>
      </c>
    </row>
    <row r="3734" spans="1:2" x14ac:dyDescent="0.25">
      <c r="A3734" s="29">
        <v>43487</v>
      </c>
      <c r="B3734" s="31">
        <v>6.5376636474372418E-3</v>
      </c>
    </row>
    <row r="3735" spans="1:2" x14ac:dyDescent="0.25">
      <c r="A3735" s="29">
        <v>43488</v>
      </c>
      <c r="B3735" s="31">
        <v>6.5245965004576689E-3</v>
      </c>
    </row>
    <row r="3736" spans="1:2" x14ac:dyDescent="0.25">
      <c r="A3736" s="29">
        <v>43489</v>
      </c>
      <c r="B3736" s="31">
        <v>6.5017643907268052E-3</v>
      </c>
    </row>
    <row r="3737" spans="1:2" x14ac:dyDescent="0.25">
      <c r="A3737" s="29">
        <v>43490</v>
      </c>
      <c r="B3737" s="31">
        <v>6.5169909440951912E-3</v>
      </c>
    </row>
    <row r="3738" spans="1:2" x14ac:dyDescent="0.25">
      <c r="A3738" s="29">
        <v>43493</v>
      </c>
      <c r="B3738" s="31">
        <v>6.4656267120115629E-3</v>
      </c>
    </row>
    <row r="3739" spans="1:2" x14ac:dyDescent="0.25">
      <c r="A3739" s="29">
        <v>43494</v>
      </c>
      <c r="B3739" s="31">
        <v>6.4537601529410793E-3</v>
      </c>
    </row>
    <row r="3740" spans="1:2" x14ac:dyDescent="0.25">
      <c r="A3740" s="29">
        <v>43495</v>
      </c>
      <c r="B3740" s="31">
        <v>6.4298489077014853E-3</v>
      </c>
    </row>
    <row r="3741" spans="1:2" x14ac:dyDescent="0.25">
      <c r="A3741" s="29">
        <v>43496</v>
      </c>
      <c r="B3741" s="31">
        <v>6.3935596753157409E-3</v>
      </c>
    </row>
    <row r="3742" spans="1:2" x14ac:dyDescent="0.25">
      <c r="A3742" s="29">
        <v>43497</v>
      </c>
      <c r="B3742" s="31">
        <v>6.3514255253060981E-3</v>
      </c>
    </row>
    <row r="3743" spans="1:2" x14ac:dyDescent="0.25">
      <c r="A3743" s="29">
        <v>43500</v>
      </c>
      <c r="B3743" s="31">
        <v>6.2966393642531759E-3</v>
      </c>
    </row>
    <row r="3744" spans="1:2" x14ac:dyDescent="0.25">
      <c r="A3744" s="29">
        <v>43501</v>
      </c>
      <c r="B3744" s="31">
        <v>6.2518176955341787E-3</v>
      </c>
    </row>
    <row r="3745" spans="1:2" x14ac:dyDescent="0.25">
      <c r="A3745" s="29">
        <v>43502</v>
      </c>
      <c r="B3745" s="31">
        <v>6.2313996367713287E-3</v>
      </c>
    </row>
    <row r="3746" spans="1:2" x14ac:dyDescent="0.25">
      <c r="A3746" s="29">
        <v>43503</v>
      </c>
      <c r="B3746" s="31">
        <v>6.1360647430726001E-3</v>
      </c>
    </row>
    <row r="3747" spans="1:2" x14ac:dyDescent="0.25">
      <c r="A3747" s="29">
        <v>43504</v>
      </c>
      <c r="B3747" s="31">
        <v>6.1136930136724832E-3</v>
      </c>
    </row>
    <row r="3748" spans="1:2" x14ac:dyDescent="0.25">
      <c r="A3748" s="29">
        <v>43507</v>
      </c>
      <c r="B3748" s="31">
        <v>6.0489049852077148E-3</v>
      </c>
    </row>
    <row r="3749" spans="1:2" x14ac:dyDescent="0.25">
      <c r="A3749" s="29">
        <v>43508</v>
      </c>
      <c r="B3749" s="31">
        <v>6.0662330132521536E-3</v>
      </c>
    </row>
    <row r="3750" spans="1:2" x14ac:dyDescent="0.25">
      <c r="A3750" s="29">
        <v>43509</v>
      </c>
      <c r="B3750" s="31">
        <v>6.046170762619596E-3</v>
      </c>
    </row>
    <row r="3751" spans="1:2" x14ac:dyDescent="0.25">
      <c r="A3751" s="29">
        <v>43510</v>
      </c>
      <c r="B3751" s="31">
        <v>6.0287437337454008E-3</v>
      </c>
    </row>
    <row r="3752" spans="1:2" x14ac:dyDescent="0.25">
      <c r="A3752" s="29">
        <v>43511</v>
      </c>
      <c r="B3752" s="31">
        <v>6.0225893502476868E-3</v>
      </c>
    </row>
    <row r="3753" spans="1:2" x14ac:dyDescent="0.25">
      <c r="A3753" s="29">
        <v>43515</v>
      </c>
      <c r="B3753" s="31">
        <v>5.9655440171388907E-3</v>
      </c>
    </row>
    <row r="3754" spans="1:2" x14ac:dyDescent="0.25">
      <c r="A3754" s="29">
        <v>43516</v>
      </c>
      <c r="B3754" s="31">
        <v>5.9591073080296209E-3</v>
      </c>
    </row>
    <row r="3755" spans="1:2" x14ac:dyDescent="0.25">
      <c r="A3755" s="29">
        <v>43517</v>
      </c>
      <c r="B3755" s="31">
        <v>5.9429862449063009E-3</v>
      </c>
    </row>
    <row r="3756" spans="1:2" x14ac:dyDescent="0.25">
      <c r="A3756" s="29">
        <v>43518</v>
      </c>
      <c r="B3756" s="31">
        <v>5.9306374993648436E-3</v>
      </c>
    </row>
    <row r="3757" spans="1:2" x14ac:dyDescent="0.25">
      <c r="A3757" s="29">
        <v>43521</v>
      </c>
      <c r="B3757" s="31">
        <v>5.8886189972691128E-3</v>
      </c>
    </row>
    <row r="3758" spans="1:2" x14ac:dyDescent="0.25">
      <c r="A3758" s="29">
        <v>43522</v>
      </c>
      <c r="B3758" s="31">
        <v>5.8751844043838375E-3</v>
      </c>
    </row>
    <row r="3759" spans="1:2" x14ac:dyDescent="0.25">
      <c r="A3759" s="29">
        <v>43523</v>
      </c>
      <c r="B3759" s="31">
        <v>5.8576631022480008E-3</v>
      </c>
    </row>
    <row r="3760" spans="1:2" x14ac:dyDescent="0.25">
      <c r="A3760" s="29">
        <v>43524</v>
      </c>
      <c r="B3760" s="31">
        <v>5.8714933948174064E-3</v>
      </c>
    </row>
    <row r="3761" spans="1:2" x14ac:dyDescent="0.25">
      <c r="A3761" s="29">
        <v>43525</v>
      </c>
      <c r="B3761" s="31">
        <v>5.8095115076193249E-3</v>
      </c>
    </row>
    <row r="3762" spans="1:2" x14ac:dyDescent="0.25">
      <c r="A3762" s="29">
        <v>43528</v>
      </c>
      <c r="B3762" s="31">
        <v>5.7164298471275021E-3</v>
      </c>
    </row>
    <row r="3763" spans="1:2" x14ac:dyDescent="0.25">
      <c r="A3763" s="29">
        <v>43529</v>
      </c>
      <c r="B3763" s="31">
        <v>5.584760687662671E-3</v>
      </c>
    </row>
    <row r="3764" spans="1:2" x14ac:dyDescent="0.25">
      <c r="A3764" s="29">
        <v>43530</v>
      </c>
      <c r="B3764" s="31">
        <v>5.5630467322720367E-3</v>
      </c>
    </row>
    <row r="3765" spans="1:2" x14ac:dyDescent="0.25">
      <c r="A3765" s="29">
        <v>43531</v>
      </c>
      <c r="B3765" s="31">
        <v>5.4113379572300335E-3</v>
      </c>
    </row>
    <row r="3766" spans="1:2" x14ac:dyDescent="0.25">
      <c r="A3766" s="29">
        <v>43532</v>
      </c>
      <c r="B3766" s="31">
        <v>5.3936715313740446E-3</v>
      </c>
    </row>
    <row r="3767" spans="1:2" x14ac:dyDescent="0.25">
      <c r="A3767" s="29">
        <v>43535</v>
      </c>
      <c r="B3767" s="31">
        <v>5.1010127275332717E-3</v>
      </c>
    </row>
    <row r="3768" spans="1:2" x14ac:dyDescent="0.25">
      <c r="A3768" s="29">
        <v>43536</v>
      </c>
      <c r="B3768" s="31">
        <v>5.0827418497589871E-3</v>
      </c>
    </row>
    <row r="3769" spans="1:2" x14ac:dyDescent="0.25">
      <c r="A3769" s="29">
        <v>43537</v>
      </c>
      <c r="B3769" s="31">
        <v>5.0601720825664831E-3</v>
      </c>
    </row>
    <row r="3770" spans="1:2" x14ac:dyDescent="0.25">
      <c r="A3770" s="29">
        <v>43538</v>
      </c>
      <c r="B3770" s="31">
        <v>5.0410305430281799E-3</v>
      </c>
    </row>
    <row r="3771" spans="1:2" x14ac:dyDescent="0.25">
      <c r="A3771" s="29">
        <v>43539</v>
      </c>
      <c r="B3771" s="31">
        <v>5.0206304058353357E-3</v>
      </c>
    </row>
    <row r="3772" spans="1:2" x14ac:dyDescent="0.25">
      <c r="A3772" s="29">
        <v>43542</v>
      </c>
      <c r="B3772" s="31">
        <v>4.960505818985439E-3</v>
      </c>
    </row>
    <row r="3773" spans="1:2" x14ac:dyDescent="0.25">
      <c r="A3773" s="29">
        <v>43543</v>
      </c>
      <c r="B3773" s="31">
        <v>4.9392687545866121E-3</v>
      </c>
    </row>
    <row r="3774" spans="1:2" x14ac:dyDescent="0.25">
      <c r="A3774" s="29">
        <v>43544</v>
      </c>
      <c r="B3774" s="31">
        <v>4.931503444678631E-3</v>
      </c>
    </row>
    <row r="3775" spans="1:2" x14ac:dyDescent="0.25">
      <c r="A3775" s="29">
        <v>43545</v>
      </c>
      <c r="B3775" s="31">
        <v>4.9275923063252236E-3</v>
      </c>
    </row>
    <row r="3776" spans="1:2" x14ac:dyDescent="0.25">
      <c r="A3776" s="29">
        <v>43546</v>
      </c>
      <c r="B3776" s="31">
        <v>4.9296466100174907E-3</v>
      </c>
    </row>
    <row r="3777" spans="1:2" x14ac:dyDescent="0.25">
      <c r="A3777" s="29">
        <v>43549</v>
      </c>
      <c r="B3777" s="31">
        <v>4.9083106024114809E-3</v>
      </c>
    </row>
    <row r="3778" spans="1:2" x14ac:dyDescent="0.25">
      <c r="A3778" s="29">
        <v>43550</v>
      </c>
      <c r="B3778" s="31">
        <v>4.8915378213725269E-3</v>
      </c>
    </row>
    <row r="3779" spans="1:2" x14ac:dyDescent="0.25">
      <c r="A3779" s="29">
        <v>43551</v>
      </c>
      <c r="B3779" s="31">
        <v>4.8751103441202481E-3</v>
      </c>
    </row>
    <row r="3780" spans="1:2" x14ac:dyDescent="0.25">
      <c r="A3780" s="29">
        <v>43552</v>
      </c>
      <c r="B3780" s="31">
        <v>4.8721694294244777E-3</v>
      </c>
    </row>
    <row r="3781" spans="1:2" x14ac:dyDescent="0.25">
      <c r="A3781" s="29">
        <v>43553</v>
      </c>
      <c r="B3781" s="31">
        <v>4.8168744205676628E-3</v>
      </c>
    </row>
    <row r="3782" spans="1:2" x14ac:dyDescent="0.25">
      <c r="A3782" s="29">
        <v>43556</v>
      </c>
      <c r="B3782" s="31">
        <v>4.8190208478000596E-3</v>
      </c>
    </row>
    <row r="3783" spans="1:2" x14ac:dyDescent="0.25">
      <c r="A3783" s="29">
        <v>43557</v>
      </c>
      <c r="B3783" s="31">
        <v>4.802653431766668E-3</v>
      </c>
    </row>
    <row r="3784" spans="1:2" x14ac:dyDescent="0.25">
      <c r="A3784" s="29">
        <v>43558</v>
      </c>
      <c r="B3784" s="31">
        <v>4.7189750596026148E-3</v>
      </c>
    </row>
    <row r="3785" spans="1:2" x14ac:dyDescent="0.25">
      <c r="A3785" s="29">
        <v>43559</v>
      </c>
      <c r="B3785" s="31">
        <v>4.6943418661964387E-3</v>
      </c>
    </row>
    <row r="3786" spans="1:2" x14ac:dyDescent="0.25">
      <c r="A3786" s="29">
        <v>43560</v>
      </c>
      <c r="B3786" s="31">
        <v>4.5288262345339891E-3</v>
      </c>
    </row>
    <row r="3787" spans="1:2" x14ac:dyDescent="0.25">
      <c r="A3787" s="29">
        <v>43563</v>
      </c>
      <c r="B3787" s="31">
        <v>4.4898944577262956E-3</v>
      </c>
    </row>
    <row r="3788" spans="1:2" x14ac:dyDescent="0.25">
      <c r="A3788" s="29">
        <v>43564</v>
      </c>
      <c r="B3788" s="31">
        <v>4.5039571709193371E-3</v>
      </c>
    </row>
    <row r="3789" spans="1:2" x14ac:dyDescent="0.25">
      <c r="A3789" s="29">
        <v>43565</v>
      </c>
      <c r="B3789" s="31">
        <v>4.4842810034924074E-3</v>
      </c>
    </row>
    <row r="3790" spans="1:2" x14ac:dyDescent="0.25">
      <c r="A3790" s="29">
        <v>43566</v>
      </c>
      <c r="B3790" s="31">
        <v>4.4535777492780149E-3</v>
      </c>
    </row>
    <row r="3791" spans="1:2" x14ac:dyDescent="0.25">
      <c r="A3791" s="29">
        <v>43567</v>
      </c>
      <c r="B3791" s="31">
        <v>4.4372815466005022E-3</v>
      </c>
    </row>
    <row r="3792" spans="1:2" x14ac:dyDescent="0.25">
      <c r="A3792" s="29">
        <v>43570</v>
      </c>
      <c r="B3792" s="31">
        <v>4.3843419299365305E-3</v>
      </c>
    </row>
    <row r="3793" spans="1:2" x14ac:dyDescent="0.25">
      <c r="A3793" s="29">
        <v>43571</v>
      </c>
      <c r="B3793" s="31">
        <v>4.3676950802478132E-3</v>
      </c>
    </row>
    <row r="3794" spans="1:2" x14ac:dyDescent="0.25">
      <c r="A3794" s="29">
        <v>43572</v>
      </c>
      <c r="B3794" s="31">
        <v>4.3381913677920103E-3</v>
      </c>
    </row>
    <row r="3795" spans="1:2" x14ac:dyDescent="0.25">
      <c r="A3795" s="29">
        <v>43573</v>
      </c>
      <c r="B3795" s="31">
        <v>4.3323404903896634E-3</v>
      </c>
    </row>
    <row r="3796" spans="1:2" x14ac:dyDescent="0.25">
      <c r="A3796" s="29">
        <v>43577</v>
      </c>
      <c r="B3796" s="31">
        <v>4.3160916538163008E-3</v>
      </c>
    </row>
    <row r="3797" spans="1:2" x14ac:dyDescent="0.25">
      <c r="A3797" s="29">
        <v>43578</v>
      </c>
      <c r="B3797" s="31">
        <v>4.3127401250784292E-3</v>
      </c>
    </row>
    <row r="3798" spans="1:2" x14ac:dyDescent="0.25">
      <c r="A3798" s="29">
        <v>43579</v>
      </c>
      <c r="B3798" s="31">
        <v>4.3042094812053566E-3</v>
      </c>
    </row>
    <row r="3799" spans="1:2" x14ac:dyDescent="0.25">
      <c r="A3799" s="29">
        <v>43580</v>
      </c>
      <c r="B3799" s="31">
        <v>4.2671770507560769E-3</v>
      </c>
    </row>
    <row r="3800" spans="1:2" x14ac:dyDescent="0.25">
      <c r="A3800" s="29">
        <v>43581</v>
      </c>
      <c r="B3800" s="31">
        <v>4.1982942499878551E-3</v>
      </c>
    </row>
    <row r="3801" spans="1:2" x14ac:dyDescent="0.25">
      <c r="A3801" s="29">
        <v>43584</v>
      </c>
      <c r="B3801" s="31">
        <v>4.1523360027757583E-3</v>
      </c>
    </row>
    <row r="3802" spans="1:2" x14ac:dyDescent="0.25">
      <c r="A3802" s="29">
        <v>43585</v>
      </c>
      <c r="B3802" s="31">
        <v>4.1402203629412604E-3</v>
      </c>
    </row>
    <row r="3803" spans="1:2" x14ac:dyDescent="0.25">
      <c r="A3803" s="29">
        <v>43586</v>
      </c>
      <c r="B3803" s="31">
        <v>4.1424177363447168E-3</v>
      </c>
    </row>
    <row r="3804" spans="1:2" x14ac:dyDescent="0.25">
      <c r="A3804" s="29">
        <v>43587</v>
      </c>
      <c r="B3804" s="31">
        <v>4.1304587767969636E-3</v>
      </c>
    </row>
    <row r="3805" spans="1:2" x14ac:dyDescent="0.25">
      <c r="A3805" s="29">
        <v>43588</v>
      </c>
      <c r="B3805" s="31">
        <v>3.9787873277021824E-3</v>
      </c>
    </row>
    <row r="3806" spans="1:2" x14ac:dyDescent="0.25">
      <c r="A3806" s="29">
        <v>43591</v>
      </c>
      <c r="B3806" s="31">
        <v>3.9296399423491835E-3</v>
      </c>
    </row>
    <row r="3807" spans="1:2" x14ac:dyDescent="0.25">
      <c r="A3807" s="29">
        <v>43592</v>
      </c>
      <c r="B3807" s="31">
        <v>3.7616054679507904E-3</v>
      </c>
    </row>
    <row r="3808" spans="1:2" x14ac:dyDescent="0.25">
      <c r="A3808" s="29">
        <v>43593</v>
      </c>
      <c r="B3808" s="31">
        <v>3.7012838150825011E-3</v>
      </c>
    </row>
    <row r="3809" spans="1:2" x14ac:dyDescent="0.25">
      <c r="A3809" s="29">
        <v>43594</v>
      </c>
      <c r="B3809" s="31">
        <v>3.6728918798660803E-3</v>
      </c>
    </row>
    <row r="3810" spans="1:2" x14ac:dyDescent="0.25">
      <c r="A3810" s="29">
        <v>43595</v>
      </c>
      <c r="B3810" s="31">
        <v>3.5840976702783411E-3</v>
      </c>
    </row>
    <row r="3811" spans="1:2" x14ac:dyDescent="0.25">
      <c r="A3811" s="29">
        <v>43598</v>
      </c>
      <c r="B3811" s="31">
        <v>3.510668530769534E-3</v>
      </c>
    </row>
    <row r="3812" spans="1:2" x14ac:dyDescent="0.25">
      <c r="A3812" s="29">
        <v>43599</v>
      </c>
      <c r="B3812" s="31">
        <v>3.4937780836479249E-3</v>
      </c>
    </row>
    <row r="3813" spans="1:2" x14ac:dyDescent="0.25">
      <c r="A3813" s="29">
        <v>43600</v>
      </c>
      <c r="B3813" s="31">
        <v>3.4665660305981394E-3</v>
      </c>
    </row>
    <row r="3814" spans="1:2" x14ac:dyDescent="0.25">
      <c r="A3814" s="29">
        <v>43601</v>
      </c>
      <c r="B3814" s="31">
        <v>3.4387230840164928E-3</v>
      </c>
    </row>
    <row r="3815" spans="1:2" x14ac:dyDescent="0.25">
      <c r="A3815" s="29">
        <v>43602</v>
      </c>
      <c r="B3815" s="31">
        <v>3.4006806308737314E-3</v>
      </c>
    </row>
    <row r="3816" spans="1:2" x14ac:dyDescent="0.25">
      <c r="A3816" s="29">
        <v>43605</v>
      </c>
      <c r="B3816" s="31">
        <v>3.3009003443376095E-3</v>
      </c>
    </row>
    <row r="3817" spans="1:2" x14ac:dyDescent="0.25">
      <c r="A3817" s="29">
        <v>43606</v>
      </c>
      <c r="B3817" s="31">
        <v>3.2756905216175802E-3</v>
      </c>
    </row>
    <row r="3818" spans="1:2" x14ac:dyDescent="0.25">
      <c r="A3818" s="29">
        <v>43607</v>
      </c>
      <c r="B3818" s="31">
        <v>3.2385552397995454E-3</v>
      </c>
    </row>
    <row r="3819" spans="1:2" x14ac:dyDescent="0.25">
      <c r="A3819" s="29">
        <v>43608</v>
      </c>
      <c r="B3819" s="31">
        <v>3.2070951171223605E-3</v>
      </c>
    </row>
    <row r="3820" spans="1:2" x14ac:dyDescent="0.25">
      <c r="A3820" s="29">
        <v>43609</v>
      </c>
      <c r="B3820" s="31">
        <v>3.159359918657012E-3</v>
      </c>
    </row>
    <row r="3821" spans="1:2" x14ac:dyDescent="0.25">
      <c r="A3821" s="29">
        <v>43613</v>
      </c>
      <c r="B3821" s="31">
        <v>3.0333459255909023E-3</v>
      </c>
    </row>
    <row r="3822" spans="1:2" x14ac:dyDescent="0.25">
      <c r="A3822" s="29">
        <v>43614</v>
      </c>
      <c r="B3822" s="31">
        <v>2.990015664964929E-3</v>
      </c>
    </row>
    <row r="3823" spans="1:2" x14ac:dyDescent="0.25">
      <c r="A3823" s="29">
        <v>43615</v>
      </c>
      <c r="B3823" s="31">
        <v>2.9563256287716833E-3</v>
      </c>
    </row>
    <row r="3824" spans="1:2" x14ac:dyDescent="0.25">
      <c r="A3824" s="29">
        <v>43616</v>
      </c>
      <c r="B3824" s="31">
        <v>2.9228238856708888E-3</v>
      </c>
    </row>
    <row r="3825" spans="1:2" x14ac:dyDescent="0.25">
      <c r="A3825" s="29">
        <v>43619</v>
      </c>
      <c r="B3825" s="31">
        <v>2.8259962704366703E-3</v>
      </c>
    </row>
    <row r="3826" spans="1:2" x14ac:dyDescent="0.25">
      <c r="A3826" s="29">
        <v>43620</v>
      </c>
      <c r="B3826" s="31">
        <v>2.7930033812801902E-3</v>
      </c>
    </row>
    <row r="3827" spans="1:2" x14ac:dyDescent="0.25">
      <c r="A3827" s="29">
        <v>43621</v>
      </c>
      <c r="B3827" s="31">
        <v>2.7409304813739155E-3</v>
      </c>
    </row>
    <row r="3828" spans="1:2" x14ac:dyDescent="0.25">
      <c r="A3828" s="29">
        <v>43622</v>
      </c>
      <c r="B3828" s="31">
        <v>2.7188101486506078E-3</v>
      </c>
    </row>
    <row r="3829" spans="1:2" x14ac:dyDescent="0.25">
      <c r="A3829" s="29">
        <v>43623</v>
      </c>
      <c r="B3829" s="31">
        <v>2.7124171191892366E-3</v>
      </c>
    </row>
    <row r="3830" spans="1:2" x14ac:dyDescent="0.25">
      <c r="A3830" s="29">
        <v>43626</v>
      </c>
      <c r="B3830" s="31">
        <v>2.6112238476032612E-3</v>
      </c>
    </row>
    <row r="3831" spans="1:2" x14ac:dyDescent="0.25">
      <c r="A3831" s="29">
        <v>43627</v>
      </c>
      <c r="B3831" s="31">
        <v>2.5818367718768442E-3</v>
      </c>
    </row>
    <row r="3832" spans="1:2" x14ac:dyDescent="0.25">
      <c r="A3832" s="29">
        <v>43628</v>
      </c>
      <c r="B3832" s="31">
        <v>2.5581838432060522E-3</v>
      </c>
    </row>
    <row r="3833" spans="1:2" x14ac:dyDescent="0.25">
      <c r="A3833" s="29">
        <v>43629</v>
      </c>
      <c r="B3833" s="31">
        <v>2.526302323791807E-3</v>
      </c>
    </row>
    <row r="3834" spans="1:2" x14ac:dyDescent="0.25">
      <c r="A3834" s="29">
        <v>43630</v>
      </c>
      <c r="B3834" s="31">
        <v>2.4791716826895183E-3</v>
      </c>
    </row>
    <row r="3835" spans="1:2" x14ac:dyDescent="0.25">
      <c r="A3835" s="29">
        <v>43633</v>
      </c>
      <c r="B3835" s="31">
        <v>2.4133667612504794E-3</v>
      </c>
    </row>
    <row r="3836" spans="1:2" x14ac:dyDescent="0.25">
      <c r="A3836" s="29">
        <v>43634</v>
      </c>
      <c r="B3836" s="31">
        <v>2.387671894498844E-3</v>
      </c>
    </row>
    <row r="3837" spans="1:2" x14ac:dyDescent="0.25">
      <c r="A3837" s="29">
        <v>43635</v>
      </c>
      <c r="B3837" s="31">
        <v>2.2580726982577293E-3</v>
      </c>
    </row>
    <row r="3838" spans="1:2" x14ac:dyDescent="0.25">
      <c r="A3838" s="29">
        <v>43636</v>
      </c>
      <c r="B3838" s="31">
        <v>2.237197779937361E-3</v>
      </c>
    </row>
    <row r="3839" spans="1:2" x14ac:dyDescent="0.25">
      <c r="A3839" s="29">
        <v>43637</v>
      </c>
      <c r="B3839" s="31">
        <v>2.2215808487660027E-3</v>
      </c>
    </row>
    <row r="3840" spans="1:2" x14ac:dyDescent="0.25">
      <c r="A3840" s="29">
        <v>43640</v>
      </c>
      <c r="B3840" s="31">
        <v>2.1162739424773758E-3</v>
      </c>
    </row>
    <row r="3841" spans="1:2" x14ac:dyDescent="0.25">
      <c r="A3841" s="29">
        <v>43641</v>
      </c>
      <c r="B3841" s="31">
        <v>2.0943211503681169E-3</v>
      </c>
    </row>
    <row r="3842" spans="1:2" x14ac:dyDescent="0.25">
      <c r="A3842" s="29">
        <v>43642</v>
      </c>
      <c r="B3842" s="31">
        <v>2.0737222862587945E-3</v>
      </c>
    </row>
    <row r="3843" spans="1:2" x14ac:dyDescent="0.25">
      <c r="A3843" s="29">
        <v>43643</v>
      </c>
      <c r="B3843" s="31">
        <v>2.0463042825504818E-3</v>
      </c>
    </row>
    <row r="3844" spans="1:2" x14ac:dyDescent="0.25">
      <c r="A3844" s="29">
        <v>43644</v>
      </c>
      <c r="B3844" s="31">
        <v>1.9601399457933599E-3</v>
      </c>
    </row>
    <row r="3845" spans="1:2" x14ac:dyDescent="0.25">
      <c r="A3845" s="29">
        <v>43647</v>
      </c>
      <c r="B3845" s="31">
        <v>1.9694328803157024E-3</v>
      </c>
    </row>
    <row r="3846" spans="1:2" x14ac:dyDescent="0.25">
      <c r="A3846" s="29">
        <v>43648</v>
      </c>
      <c r="B3846" s="31">
        <v>1.9479818018270922E-3</v>
      </c>
    </row>
    <row r="3847" spans="1:2" x14ac:dyDescent="0.25">
      <c r="A3847" s="29">
        <v>43649</v>
      </c>
      <c r="B3847" s="31">
        <v>1.9312632748047509E-3</v>
      </c>
    </row>
    <row r="3848" spans="1:2" x14ac:dyDescent="0.25">
      <c r="A3848" s="29">
        <v>43651</v>
      </c>
      <c r="B3848" s="31">
        <v>1.8871468775201183E-3</v>
      </c>
    </row>
    <row r="3849" spans="1:2" x14ac:dyDescent="0.25">
      <c r="A3849" s="29">
        <v>43654</v>
      </c>
      <c r="B3849" s="31">
        <v>1.90734394158798E-3</v>
      </c>
    </row>
    <row r="3850" spans="1:2" x14ac:dyDescent="0.25">
      <c r="A3850" s="29">
        <v>43655</v>
      </c>
      <c r="B3850" s="31">
        <v>1.8876896228465778E-3</v>
      </c>
    </row>
    <row r="3851" spans="1:2" x14ac:dyDescent="0.25">
      <c r="A3851" s="29">
        <v>43656</v>
      </c>
      <c r="B3851" s="31">
        <v>1.8647936865565651E-3</v>
      </c>
    </row>
    <row r="3852" spans="1:2" x14ac:dyDescent="0.25">
      <c r="A3852" s="29">
        <v>43657</v>
      </c>
      <c r="B3852" s="31">
        <v>1.8250686486378509E-3</v>
      </c>
    </row>
    <row r="3853" spans="1:2" x14ac:dyDescent="0.25">
      <c r="A3853" s="29">
        <v>43658</v>
      </c>
      <c r="B3853" s="31">
        <v>1.7997443347759212E-3</v>
      </c>
    </row>
    <row r="3854" spans="1:2" x14ac:dyDescent="0.25">
      <c r="A3854" s="29">
        <v>43661</v>
      </c>
      <c r="B3854" s="31">
        <v>1.7135169270521278E-3</v>
      </c>
    </row>
    <row r="3855" spans="1:2" x14ac:dyDescent="0.25">
      <c r="A3855" s="29">
        <v>43662</v>
      </c>
      <c r="B3855" s="31">
        <v>1.6920770376276373E-3</v>
      </c>
    </row>
    <row r="3856" spans="1:2" x14ac:dyDescent="0.25">
      <c r="A3856" s="29">
        <v>43663</v>
      </c>
      <c r="B3856" s="31">
        <v>1.7212825837717993E-3</v>
      </c>
    </row>
    <row r="3857" spans="1:2" x14ac:dyDescent="0.25">
      <c r="A3857" s="29">
        <v>43664</v>
      </c>
      <c r="B3857" s="31">
        <v>1.7092910387201954E-3</v>
      </c>
    </row>
    <row r="3858" spans="1:2" x14ac:dyDescent="0.25">
      <c r="A3858" s="29">
        <v>43665</v>
      </c>
      <c r="B3858" s="31">
        <v>1.6912783666642728E-3</v>
      </c>
    </row>
    <row r="3859" spans="1:2" x14ac:dyDescent="0.25">
      <c r="A3859" s="29">
        <v>43668</v>
      </c>
      <c r="B3859" s="31">
        <v>1.6416348737235964E-3</v>
      </c>
    </row>
    <row r="3860" spans="1:2" x14ac:dyDescent="0.25">
      <c r="A3860" s="29">
        <v>43669</v>
      </c>
      <c r="B3860" s="31">
        <v>1.6117471393677363E-3</v>
      </c>
    </row>
    <row r="3861" spans="1:2" x14ac:dyDescent="0.25">
      <c r="A3861" s="29">
        <v>43670</v>
      </c>
      <c r="B3861" s="31">
        <v>1.5973132724058647E-3</v>
      </c>
    </row>
    <row r="3862" spans="1:2" x14ac:dyDescent="0.25">
      <c r="A3862" s="29">
        <v>43671</v>
      </c>
      <c r="B3862" s="31">
        <v>1.5811422495670691E-3</v>
      </c>
    </row>
    <row r="3863" spans="1:2" x14ac:dyDescent="0.25">
      <c r="A3863" s="29">
        <v>43672</v>
      </c>
      <c r="B3863" s="31">
        <v>1.5592661400258834E-3</v>
      </c>
    </row>
    <row r="3864" spans="1:2" x14ac:dyDescent="0.25">
      <c r="A3864" s="29">
        <v>43675</v>
      </c>
      <c r="B3864" s="31">
        <v>1.5032351147572509E-3</v>
      </c>
    </row>
    <row r="3865" spans="1:2" x14ac:dyDescent="0.25">
      <c r="A3865" s="29">
        <v>43676</v>
      </c>
      <c r="B3865" s="31">
        <v>1.4875736317565558E-3</v>
      </c>
    </row>
    <row r="3866" spans="1:2" x14ac:dyDescent="0.25">
      <c r="A3866" s="29">
        <v>43677</v>
      </c>
      <c r="B3866" s="31">
        <v>1.4981958125821482E-3</v>
      </c>
    </row>
    <row r="3867" spans="1:2" x14ac:dyDescent="0.25">
      <c r="A3867" s="29">
        <v>43678</v>
      </c>
      <c r="B3867" s="31">
        <v>1.4775796942183561E-3</v>
      </c>
    </row>
    <row r="3868" spans="1:2" x14ac:dyDescent="0.25">
      <c r="A3868" s="29">
        <v>43679</v>
      </c>
      <c r="B3868" s="31">
        <v>1.4608198488026414E-3</v>
      </c>
    </row>
    <row r="3869" spans="1:2" x14ac:dyDescent="0.25">
      <c r="A3869" s="29">
        <v>43682</v>
      </c>
      <c r="B3869" s="31">
        <v>7.8120011228910435E-4</v>
      </c>
    </row>
    <row r="3870" spans="1:2" x14ac:dyDescent="0.25">
      <c r="A3870" s="29">
        <v>43683</v>
      </c>
      <c r="B3870" s="31">
        <v>8.0799603026471267E-4</v>
      </c>
    </row>
    <row r="3871" spans="1:2" x14ac:dyDescent="0.25">
      <c r="A3871" s="29">
        <v>43684</v>
      </c>
      <c r="B3871" s="31">
        <v>8.1392842627270312E-4</v>
      </c>
    </row>
    <row r="3872" spans="1:2" x14ac:dyDescent="0.25">
      <c r="A3872" s="29">
        <v>43685</v>
      </c>
      <c r="B3872" s="31">
        <v>7.8913760900967134E-4</v>
      </c>
    </row>
    <row r="3873" spans="1:2" x14ac:dyDescent="0.25">
      <c r="A3873" s="29">
        <v>43686</v>
      </c>
      <c r="B3873" s="31">
        <v>7.6011735559977645E-4</v>
      </c>
    </row>
    <row r="3874" spans="1:2" x14ac:dyDescent="0.25">
      <c r="A3874" s="29">
        <v>43689</v>
      </c>
      <c r="B3874" s="31">
        <v>6.7576470436692126E-4</v>
      </c>
    </row>
    <row r="3875" spans="1:2" x14ac:dyDescent="0.25">
      <c r="A3875" s="29">
        <v>43690</v>
      </c>
      <c r="B3875" s="31">
        <v>6.6863129382332964E-4</v>
      </c>
    </row>
    <row r="3876" spans="1:2" x14ac:dyDescent="0.25">
      <c r="A3876" s="29">
        <v>43691</v>
      </c>
      <c r="B3876" s="31">
        <v>6.1866275389177439E-4</v>
      </c>
    </row>
    <row r="3877" spans="1:2" x14ac:dyDescent="0.25">
      <c r="A3877" s="29">
        <v>43692</v>
      </c>
      <c r="B3877" s="31">
        <v>5.9913808337253016E-4</v>
      </c>
    </row>
    <row r="3878" spans="1:2" x14ac:dyDescent="0.25">
      <c r="A3878" s="29">
        <v>43693</v>
      </c>
      <c r="B3878" s="31">
        <v>5.7878530423205454E-4</v>
      </c>
    </row>
    <row r="3879" spans="1:2" x14ac:dyDescent="0.25">
      <c r="A3879" s="29">
        <v>43696</v>
      </c>
      <c r="B3879" s="31">
        <v>5.202026216202249E-4</v>
      </c>
    </row>
    <row r="3880" spans="1:2" x14ac:dyDescent="0.25">
      <c r="A3880" s="29">
        <v>43697</v>
      </c>
      <c r="B3880" s="31">
        <v>4.9595138035574138E-4</v>
      </c>
    </row>
    <row r="3881" spans="1:2" x14ac:dyDescent="0.25">
      <c r="A3881" s="29">
        <v>43698</v>
      </c>
      <c r="B3881" s="31">
        <v>4.7182144388169256E-4</v>
      </c>
    </row>
    <row r="3882" spans="1:2" x14ac:dyDescent="0.25">
      <c r="A3882" s="29">
        <v>43699</v>
      </c>
      <c r="B3882" s="31">
        <v>4.3352529728934996E-4</v>
      </c>
    </row>
    <row r="3883" spans="1:2" x14ac:dyDescent="0.25">
      <c r="A3883" s="29">
        <v>43700</v>
      </c>
      <c r="B3883" s="31">
        <v>4.1811205261099715E-4</v>
      </c>
    </row>
    <row r="3884" spans="1:2" x14ac:dyDescent="0.25">
      <c r="A3884" s="29">
        <v>43703</v>
      </c>
      <c r="B3884" s="31">
        <v>3.8674011107042716E-4</v>
      </c>
    </row>
    <row r="3885" spans="1:2" x14ac:dyDescent="0.25">
      <c r="A3885" s="29">
        <v>43704</v>
      </c>
      <c r="B3885" s="31">
        <v>3.5061667326186097E-4</v>
      </c>
    </row>
    <row r="3886" spans="1:2" x14ac:dyDescent="0.25">
      <c r="A3886" s="29">
        <v>43705</v>
      </c>
      <c r="B3886" s="31">
        <v>3.442186006099579E-4</v>
      </c>
    </row>
    <row r="3887" spans="1:2" x14ac:dyDescent="0.25">
      <c r="A3887" s="29">
        <v>43706</v>
      </c>
      <c r="B3887" s="31">
        <v>3.3401908325436658E-4</v>
      </c>
    </row>
    <row r="3888" spans="1:2" x14ac:dyDescent="0.25">
      <c r="A3888" s="29">
        <v>43707</v>
      </c>
      <c r="B3888" s="31">
        <v>2.8718011681139188E-4</v>
      </c>
    </row>
    <row r="3889" spans="1:2" x14ac:dyDescent="0.25">
      <c r="A3889" s="29">
        <v>43711</v>
      </c>
      <c r="B3889" s="31">
        <v>2.5270837673785351E-4</v>
      </c>
    </row>
    <row r="3890" spans="1:2" x14ac:dyDescent="0.25">
      <c r="A3890" s="29">
        <v>43712</v>
      </c>
      <c r="B3890" s="31">
        <v>1.7428738188640658E-4</v>
      </c>
    </row>
    <row r="3891" spans="1:2" x14ac:dyDescent="0.25">
      <c r="A3891" s="29">
        <v>43713</v>
      </c>
      <c r="B3891" s="31">
        <v>2.0727072690829296E-4</v>
      </c>
    </row>
    <row r="3892" spans="1:2" x14ac:dyDescent="0.25">
      <c r="A3892" s="29">
        <v>43714</v>
      </c>
      <c r="B3892" s="31">
        <v>1.7736387619260441E-4</v>
      </c>
    </row>
    <row r="3893" spans="1:2" x14ac:dyDescent="0.25">
      <c r="A3893" s="29">
        <v>43717</v>
      </c>
      <c r="B3893" s="31">
        <v>1.3137104139082645E-4</v>
      </c>
    </row>
    <row r="3894" spans="1:2" x14ac:dyDescent="0.25">
      <c r="A3894" s="29">
        <v>43718</v>
      </c>
      <c r="B3894" s="31">
        <v>1.1047873271974318E-4</v>
      </c>
    </row>
    <row r="3895" spans="1:2" x14ac:dyDescent="0.25">
      <c r="A3895" s="29">
        <v>43719</v>
      </c>
      <c r="B3895" s="31">
        <v>7.9382258099114367E-5</v>
      </c>
    </row>
    <row r="3896" spans="1:2" x14ac:dyDescent="0.25">
      <c r="A3896" s="29">
        <v>43720</v>
      </c>
      <c r="B3896" s="31">
        <v>5.7808920992830082E-5</v>
      </c>
    </row>
    <row r="3897" spans="1:2" x14ac:dyDescent="0.25">
      <c r="A3897" s="29">
        <v>43721</v>
      </c>
      <c r="B3897" s="31">
        <v>3.2408864917288227E-5</v>
      </c>
    </row>
    <row r="3898" spans="1:2" x14ac:dyDescent="0.25">
      <c r="A3898" s="29">
        <v>43724</v>
      </c>
      <c r="B3898" s="31">
        <v>-2.290718156638949E-5</v>
      </c>
    </row>
    <row r="3899" spans="1:2" x14ac:dyDescent="0.25">
      <c r="A3899" s="29">
        <v>43725</v>
      </c>
      <c r="B3899" s="31">
        <v>-5.6121045768797728E-5</v>
      </c>
    </row>
    <row r="3900" spans="1:2" x14ac:dyDescent="0.25">
      <c r="A3900" s="29">
        <v>43726</v>
      </c>
      <c r="B3900" s="31">
        <v>-1.0276454586555239E-4</v>
      </c>
    </row>
    <row r="3901" spans="1:2" x14ac:dyDescent="0.25">
      <c r="A3901" s="29">
        <v>43727</v>
      </c>
      <c r="B3901" s="31">
        <v>-1.0083714763664542E-4</v>
      </c>
    </row>
    <row r="3902" spans="1:2" x14ac:dyDescent="0.25">
      <c r="A3902" s="29">
        <v>43728</v>
      </c>
      <c r="B3902" s="31">
        <v>-1.3628475900673287E-4</v>
      </c>
    </row>
    <row r="3903" spans="1:2" x14ac:dyDescent="0.25">
      <c r="A3903" s="29">
        <v>43731</v>
      </c>
      <c r="B3903" s="31">
        <v>-1.1555720302824923E-4</v>
      </c>
    </row>
    <row r="3904" spans="1:2" x14ac:dyDescent="0.25">
      <c r="A3904" s="29">
        <v>43732</v>
      </c>
      <c r="B3904" s="31">
        <v>-1.2754904835865499E-4</v>
      </c>
    </row>
    <row r="3905" spans="1:2" x14ac:dyDescent="0.25">
      <c r="A3905" s="29">
        <v>43733</v>
      </c>
      <c r="B3905" s="31">
        <v>-1.3957636470607326E-4</v>
      </c>
    </row>
    <row r="3906" spans="1:2" x14ac:dyDescent="0.25">
      <c r="A3906" s="29">
        <v>43734</v>
      </c>
      <c r="B3906" s="31">
        <v>-1.7001721849019269E-4</v>
      </c>
    </row>
    <row r="3907" spans="1:2" x14ac:dyDescent="0.25">
      <c r="A3907" s="29">
        <v>43735</v>
      </c>
      <c r="B3907" s="31">
        <v>-1.8736474962288696E-4</v>
      </c>
    </row>
    <row r="3908" spans="1:2" x14ac:dyDescent="0.25">
      <c r="A3908" s="29">
        <v>43738</v>
      </c>
      <c r="B3908" s="31">
        <v>-2.6782148439263853E-4</v>
      </c>
    </row>
    <row r="3909" spans="1:2" x14ac:dyDescent="0.25">
      <c r="A3909" s="29">
        <v>43739</v>
      </c>
      <c r="B3909" s="31">
        <v>-2.9978268866659441E-4</v>
      </c>
    </row>
    <row r="3910" spans="1:2" x14ac:dyDescent="0.25">
      <c r="A3910" s="29">
        <v>43740</v>
      </c>
      <c r="B3910" s="31">
        <v>-2.8504829328845904E-4</v>
      </c>
    </row>
    <row r="3911" spans="1:2" x14ac:dyDescent="0.25">
      <c r="A3911" s="29">
        <v>43741</v>
      </c>
      <c r="B3911" s="31">
        <v>-3.1078418340313441E-4</v>
      </c>
    </row>
    <row r="3912" spans="1:2" x14ac:dyDescent="0.25">
      <c r="A3912" s="29">
        <v>43742</v>
      </c>
      <c r="B3912" s="31">
        <v>-3.2780303459412075E-4</v>
      </c>
    </row>
    <row r="3913" spans="1:2" x14ac:dyDescent="0.25">
      <c r="A3913" s="29">
        <v>43745</v>
      </c>
      <c r="B3913" s="31">
        <v>-3.4099758079297882E-4</v>
      </c>
    </row>
    <row r="3914" spans="1:2" x14ac:dyDescent="0.25">
      <c r="A3914" s="29">
        <v>43746</v>
      </c>
      <c r="B3914" s="31">
        <v>-3.6342686839296867E-4</v>
      </c>
    </row>
    <row r="3915" spans="1:2" x14ac:dyDescent="0.25">
      <c r="A3915" s="29">
        <v>43747</v>
      </c>
      <c r="B3915" s="31">
        <v>-3.7492631064328652E-4</v>
      </c>
    </row>
    <row r="3916" spans="1:2" x14ac:dyDescent="0.25">
      <c r="A3916" s="29">
        <v>43748</v>
      </c>
      <c r="B3916" s="31">
        <v>-3.8456141694764856E-4</v>
      </c>
    </row>
    <row r="3917" spans="1:2" x14ac:dyDescent="0.25">
      <c r="A3917" s="29">
        <v>43749</v>
      </c>
      <c r="B3917" s="31">
        <v>-4.0436169336843797E-4</v>
      </c>
    </row>
    <row r="3918" spans="1:2" x14ac:dyDescent="0.25">
      <c r="A3918" s="29">
        <v>43752</v>
      </c>
      <c r="B3918" s="31">
        <v>-5.2632367326055363E-4</v>
      </c>
    </row>
    <row r="3919" spans="1:2" x14ac:dyDescent="0.25">
      <c r="A3919" s="29">
        <v>43753</v>
      </c>
      <c r="B3919" s="31">
        <v>-5.4023486604792836E-4</v>
      </c>
    </row>
    <row r="3920" spans="1:2" x14ac:dyDescent="0.25">
      <c r="A3920" s="29">
        <v>43754</v>
      </c>
      <c r="B3920" s="31">
        <v>-5.5647085942756025E-4</v>
      </c>
    </row>
    <row r="3921" spans="1:2" x14ac:dyDescent="0.25">
      <c r="A3921" s="29">
        <v>43755</v>
      </c>
      <c r="B3921" s="31">
        <v>-5.9448242080006874E-4</v>
      </c>
    </row>
    <row r="3922" spans="1:2" x14ac:dyDescent="0.25">
      <c r="A3922" s="29">
        <v>43756</v>
      </c>
      <c r="B3922" s="31">
        <v>-5.9954455610811141E-4</v>
      </c>
    </row>
    <row r="3923" spans="1:2" x14ac:dyDescent="0.25">
      <c r="A3923" s="29">
        <v>43759</v>
      </c>
      <c r="B3923" s="31">
        <v>-5.7698800020911101E-4</v>
      </c>
    </row>
    <row r="3924" spans="1:2" x14ac:dyDescent="0.25">
      <c r="A3924" s="29">
        <v>43760</v>
      </c>
      <c r="B3924" s="31">
        <v>-5.9471660573107155E-4</v>
      </c>
    </row>
    <row r="3925" spans="1:2" x14ac:dyDescent="0.25">
      <c r="A3925" s="29">
        <v>43761</v>
      </c>
      <c r="B3925" s="31">
        <v>-6.0592974228979024E-4</v>
      </c>
    </row>
    <row r="3926" spans="1:2" x14ac:dyDescent="0.25">
      <c r="A3926" s="29">
        <v>43762</v>
      </c>
      <c r="B3926" s="31">
        <v>-6.3972874433027016E-4</v>
      </c>
    </row>
    <row r="3927" spans="1:2" x14ac:dyDescent="0.25">
      <c r="A3927" s="29">
        <v>43763</v>
      </c>
      <c r="B3927" s="31">
        <v>-6.0453347581534977E-4</v>
      </c>
    </row>
    <row r="3928" spans="1:2" x14ac:dyDescent="0.25">
      <c r="A3928" s="29">
        <v>43766</v>
      </c>
      <c r="B3928" s="31">
        <v>-6.3782789423283415E-4</v>
      </c>
    </row>
    <row r="3929" spans="1:2" x14ac:dyDescent="0.25">
      <c r="A3929" s="29">
        <v>43767</v>
      </c>
      <c r="B3929" s="31">
        <v>-6.4050448995134346E-4</v>
      </c>
    </row>
    <row r="3930" spans="1:2" x14ac:dyDescent="0.25">
      <c r="A3930" s="29">
        <v>43768</v>
      </c>
      <c r="B3930" s="31">
        <v>-6.4888439267907216E-4</v>
      </c>
    </row>
    <row r="3931" spans="1:2" x14ac:dyDescent="0.25">
      <c r="A3931" s="29">
        <v>43769</v>
      </c>
      <c r="B3931" s="31">
        <v>-6.4697983989758789E-4</v>
      </c>
    </row>
    <row r="3932" spans="1:2" x14ac:dyDescent="0.25">
      <c r="A3932" s="29">
        <v>43770</v>
      </c>
      <c r="B3932" s="31">
        <v>-6.283187643579824E-4</v>
      </c>
    </row>
    <row r="3933" spans="1:2" x14ac:dyDescent="0.25">
      <c r="A3933" s="29">
        <v>43773</v>
      </c>
      <c r="B3933" s="31">
        <v>-6.5210988195640862E-4</v>
      </c>
    </row>
    <row r="3934" spans="1:2" x14ac:dyDescent="0.25">
      <c r="A3934" s="29">
        <v>43774</v>
      </c>
      <c r="B3934" s="31">
        <v>-6.515102031683373E-4</v>
      </c>
    </row>
    <row r="3935" spans="1:2" x14ac:dyDescent="0.25">
      <c r="A3935" s="29">
        <v>43775</v>
      </c>
      <c r="B3935" s="31">
        <v>-6.7129202593330106E-4</v>
      </c>
    </row>
    <row r="3936" spans="1:2" x14ac:dyDescent="0.25">
      <c r="A3936" s="29">
        <v>43776</v>
      </c>
      <c r="B3936" s="31">
        <v>-6.3859638845453759E-4</v>
      </c>
    </row>
    <row r="3937" spans="1:2" x14ac:dyDescent="0.25">
      <c r="A3937" s="29">
        <v>43777</v>
      </c>
      <c r="B3937" s="31">
        <v>-6.4079063028510408E-4</v>
      </c>
    </row>
    <row r="3938" spans="1:2" x14ac:dyDescent="0.25">
      <c r="A3938" s="29">
        <v>43780</v>
      </c>
      <c r="B3938" s="31">
        <v>-6.6716974505609539E-4</v>
      </c>
    </row>
    <row r="3939" spans="1:2" x14ac:dyDescent="0.25">
      <c r="A3939" s="29">
        <v>43781</v>
      </c>
      <c r="B3939" s="31">
        <v>-6.6776950089308951E-4</v>
      </c>
    </row>
    <row r="3940" spans="1:2" x14ac:dyDescent="0.25">
      <c r="A3940" s="29">
        <v>43782</v>
      </c>
      <c r="B3940" s="31">
        <v>-6.7022968470331623E-4</v>
      </c>
    </row>
    <row r="3941" spans="1:2" x14ac:dyDescent="0.25">
      <c r="A3941" s="29">
        <v>43783</v>
      </c>
      <c r="B3941" s="31">
        <v>-6.7816032193401821E-4</v>
      </c>
    </row>
    <row r="3942" spans="1:2" x14ac:dyDescent="0.25">
      <c r="A3942" s="29">
        <v>43784</v>
      </c>
      <c r="B3942" s="31">
        <v>-6.8564058043407705E-4</v>
      </c>
    </row>
    <row r="3943" spans="1:2" x14ac:dyDescent="0.25">
      <c r="A3943" s="29">
        <v>43787</v>
      </c>
      <c r="B3943" s="31">
        <v>-7.0458724076050139E-4</v>
      </c>
    </row>
    <row r="3944" spans="1:2" x14ac:dyDescent="0.25">
      <c r="A3944" s="29">
        <v>43788</v>
      </c>
      <c r="B3944" s="31">
        <v>-7.1430138732619941E-4</v>
      </c>
    </row>
    <row r="3945" spans="1:2" x14ac:dyDescent="0.25">
      <c r="A3945" s="29">
        <v>43789</v>
      </c>
      <c r="B3945" s="31">
        <v>-7.2223069580212851E-4</v>
      </c>
    </row>
    <row r="3946" spans="1:2" x14ac:dyDescent="0.25">
      <c r="A3946" s="29">
        <v>43790</v>
      </c>
      <c r="B3946" s="31">
        <v>-7.1145246202508616E-4</v>
      </c>
    </row>
    <row r="3947" spans="1:2" x14ac:dyDescent="0.25">
      <c r="A3947" s="29">
        <v>43791</v>
      </c>
      <c r="B3947" s="31">
        <v>-7.1159834414580292E-4</v>
      </c>
    </row>
    <row r="3948" spans="1:2" x14ac:dyDescent="0.25">
      <c r="A3948" s="29">
        <v>43794</v>
      </c>
      <c r="B3948" s="31">
        <v>-7.091241915285762E-4</v>
      </c>
    </row>
    <row r="3949" spans="1:2" x14ac:dyDescent="0.25">
      <c r="A3949" s="29">
        <v>43795</v>
      </c>
      <c r="B3949" s="31">
        <v>-6.9717817016601291E-4</v>
      </c>
    </row>
    <row r="3950" spans="1:2" x14ac:dyDescent="0.25">
      <c r="A3950" s="29">
        <v>43796</v>
      </c>
      <c r="B3950" s="31">
        <v>-6.456780181475219E-4</v>
      </c>
    </row>
    <row r="3951" spans="1:2" x14ac:dyDescent="0.25">
      <c r="A3951" s="29">
        <v>43798</v>
      </c>
      <c r="B3951" s="31">
        <v>-6.5183914608391014E-4</v>
      </c>
    </row>
    <row r="3952" spans="1:2" x14ac:dyDescent="0.25">
      <c r="A3952" s="29">
        <v>43801</v>
      </c>
      <c r="B3952" s="31">
        <v>-7.2809890729952365E-4</v>
      </c>
    </row>
    <row r="3953" spans="1:2" x14ac:dyDescent="0.25">
      <c r="A3953" s="29">
        <v>43802</v>
      </c>
      <c r="B3953" s="31">
        <v>-7.1258314754685248E-4</v>
      </c>
    </row>
    <row r="3954" spans="1:2" x14ac:dyDescent="0.25">
      <c r="A3954" s="29">
        <v>43803</v>
      </c>
      <c r="B3954" s="31">
        <v>-7.4117857215505456E-4</v>
      </c>
    </row>
    <row r="3955" spans="1:2" x14ac:dyDescent="0.25">
      <c r="A3955" s="29">
        <v>43804</v>
      </c>
      <c r="B3955" s="31">
        <v>-7.3638240050633019E-4</v>
      </c>
    </row>
    <row r="3956" spans="1:2" x14ac:dyDescent="0.25">
      <c r="A3956" s="29">
        <v>43805</v>
      </c>
      <c r="B3956" s="31">
        <v>-7.4514845739037661E-4</v>
      </c>
    </row>
    <row r="3957" spans="1:2" x14ac:dyDescent="0.25">
      <c r="A3957" s="29">
        <v>43808</v>
      </c>
      <c r="B3957" s="31">
        <v>-7.3551802814220135E-4</v>
      </c>
    </row>
    <row r="3958" spans="1:2" x14ac:dyDescent="0.25">
      <c r="A3958" s="29">
        <v>43809</v>
      </c>
      <c r="B3958" s="31">
        <v>-7.4360271349382945E-4</v>
      </c>
    </row>
    <row r="3959" spans="1:2" x14ac:dyDescent="0.25">
      <c r="A3959" s="29">
        <v>43810</v>
      </c>
      <c r="B3959" s="31">
        <v>-7.4825043567272598E-4</v>
      </c>
    </row>
    <row r="3960" spans="1:2" x14ac:dyDescent="0.25">
      <c r="A3960" s="29">
        <v>43811</v>
      </c>
      <c r="B3960" s="31">
        <v>-7.567988976427964E-4</v>
      </c>
    </row>
    <row r="3961" spans="1:2" x14ac:dyDescent="0.25">
      <c r="A3961" s="29">
        <v>43812</v>
      </c>
      <c r="B3961" s="31">
        <v>-7.443861369575977E-4</v>
      </c>
    </row>
    <row r="3962" spans="1:2" x14ac:dyDescent="0.25">
      <c r="A3962" s="29">
        <v>43815</v>
      </c>
      <c r="B3962" s="31">
        <v>-7.725099640844002E-4</v>
      </c>
    </row>
    <row r="3963" spans="1:2" x14ac:dyDescent="0.25">
      <c r="A3963" s="29">
        <v>43816</v>
      </c>
      <c r="B3963" s="31">
        <v>-7.7750091064154869E-4</v>
      </c>
    </row>
    <row r="3964" spans="1:2" x14ac:dyDescent="0.25">
      <c r="A3964" s="29">
        <v>43817</v>
      </c>
      <c r="B3964" s="31">
        <v>-7.8215998141883958E-4</v>
      </c>
    </row>
    <row r="3965" spans="1:2" x14ac:dyDescent="0.25">
      <c r="A3965" s="29">
        <v>43818</v>
      </c>
      <c r="B3965" s="31">
        <v>-7.495535351057514E-4</v>
      </c>
    </row>
    <row r="3966" spans="1:2" x14ac:dyDescent="0.25">
      <c r="A3966" s="29">
        <v>43819</v>
      </c>
      <c r="B3966" s="31">
        <v>-7.4375925532699227E-4</v>
      </c>
    </row>
    <row r="3967" spans="1:2" x14ac:dyDescent="0.25">
      <c r="A3967" s="29">
        <v>43822</v>
      </c>
      <c r="B3967" s="31">
        <v>-7.3104346531172038E-4</v>
      </c>
    </row>
    <row r="3968" spans="1:2" x14ac:dyDescent="0.25">
      <c r="A3968" s="29">
        <v>43823</v>
      </c>
      <c r="B3968" s="31">
        <v>-7.26564599963897E-4</v>
      </c>
    </row>
    <row r="3969" spans="1:2" x14ac:dyDescent="0.25">
      <c r="A3969" s="29">
        <v>43825</v>
      </c>
      <c r="B3969" s="31">
        <v>-7.250783199268529E-4</v>
      </c>
    </row>
    <row r="3970" spans="1:2" x14ac:dyDescent="0.25">
      <c r="A3970" s="29">
        <v>43826</v>
      </c>
      <c r="B3970" s="31">
        <v>-6.4810608307896977E-4</v>
      </c>
    </row>
    <row r="3971" spans="1:2" x14ac:dyDescent="0.25">
      <c r="A3971" s="29">
        <v>43829</v>
      </c>
      <c r="B3971" s="31">
        <v>-6.7146142233964756E-4</v>
      </c>
    </row>
    <row r="3972" spans="1:2" x14ac:dyDescent="0.25">
      <c r="A3972" s="29">
        <v>43830</v>
      </c>
      <c r="B3972" s="31">
        <v>-4.9149337217524458E-4</v>
      </c>
    </row>
    <row r="3973" spans="1:2" x14ac:dyDescent="0.25">
      <c r="A3973" s="29">
        <v>43832</v>
      </c>
      <c r="B3973" s="31">
        <v>-4.8349397338087741E-4</v>
      </c>
    </row>
    <row r="3974" spans="1:2" x14ac:dyDescent="0.25">
      <c r="A3974" s="29">
        <v>43833</v>
      </c>
      <c r="B3974" s="31">
        <v>-5.0260164156912257E-4</v>
      </c>
    </row>
    <row r="3975" spans="1:2" x14ac:dyDescent="0.25">
      <c r="A3975" s="29">
        <v>43836</v>
      </c>
      <c r="B3975" s="31">
        <v>-5.0337158269342375E-4</v>
      </c>
    </row>
    <row r="3976" spans="1:2" x14ac:dyDescent="0.25">
      <c r="A3976" s="29">
        <v>43837</v>
      </c>
      <c r="B3976" s="31">
        <v>-4.8957289241613466E-4</v>
      </c>
    </row>
    <row r="3977" spans="1:2" x14ac:dyDescent="0.25">
      <c r="A3977" s="29">
        <v>43838</v>
      </c>
      <c r="B3977" s="31">
        <v>-4.9806905528992917E-4</v>
      </c>
    </row>
    <row r="3978" spans="1:2" x14ac:dyDescent="0.25">
      <c r="A3978" s="29">
        <v>43839</v>
      </c>
      <c r="B3978" s="31">
        <v>-5.0965787847345734E-4</v>
      </c>
    </row>
    <row r="3979" spans="1:2" x14ac:dyDescent="0.25">
      <c r="A3979" s="29">
        <v>43840</v>
      </c>
      <c r="B3979" s="31">
        <v>-5.0795238896284012E-4</v>
      </c>
    </row>
    <row r="3980" spans="1:2" x14ac:dyDescent="0.25">
      <c r="A3980" s="29">
        <v>43843</v>
      </c>
      <c r="B3980" s="31">
        <v>-5.0172670620307613E-4</v>
      </c>
    </row>
    <row r="3981" spans="1:2" x14ac:dyDescent="0.25">
      <c r="A3981" s="29">
        <v>43844</v>
      </c>
      <c r="B3981" s="31">
        <v>-5.0426575664896944E-4</v>
      </c>
    </row>
    <row r="3982" spans="1:2" x14ac:dyDescent="0.25">
      <c r="A3982" s="29">
        <v>43845</v>
      </c>
      <c r="B3982" s="31">
        <v>-5.2325647091144845E-4</v>
      </c>
    </row>
    <row r="3983" spans="1:2" x14ac:dyDescent="0.25">
      <c r="A3983" s="29">
        <v>43846</v>
      </c>
      <c r="B3983" s="31">
        <v>-5.2780310781441742E-4</v>
      </c>
    </row>
    <row r="3984" spans="1:2" x14ac:dyDescent="0.25">
      <c r="A3984" s="29">
        <v>43847</v>
      </c>
      <c r="B3984" s="31">
        <v>-5.3137558509752658E-4</v>
      </c>
    </row>
    <row r="3985" spans="1:2" x14ac:dyDescent="0.25">
      <c r="A3985" s="29">
        <v>43851</v>
      </c>
      <c r="B3985" s="31">
        <v>-5.7194351812672739E-4</v>
      </c>
    </row>
    <row r="3986" spans="1:2" x14ac:dyDescent="0.25">
      <c r="A3986" s="29">
        <v>43852</v>
      </c>
      <c r="B3986" s="31">
        <v>-5.7422397811568437E-4</v>
      </c>
    </row>
    <row r="3987" spans="1:2" x14ac:dyDescent="0.25">
      <c r="A3987" s="29">
        <v>43853</v>
      </c>
      <c r="B3987" s="31">
        <v>-5.7838988598546415E-4</v>
      </c>
    </row>
    <row r="3988" spans="1:2" x14ac:dyDescent="0.25">
      <c r="A3988" s="29">
        <v>43854</v>
      </c>
      <c r="B3988" s="31">
        <v>-5.9303502103624783E-4</v>
      </c>
    </row>
    <row r="3989" spans="1:2" x14ac:dyDescent="0.25">
      <c r="A3989" s="29">
        <v>43857</v>
      </c>
      <c r="B3989" s="31">
        <v>-5.9387796377019519E-4</v>
      </c>
    </row>
    <row r="3990" spans="1:2" x14ac:dyDescent="0.25">
      <c r="A3990" s="29">
        <v>43858</v>
      </c>
      <c r="B3990" s="31">
        <v>-6.0200200428994766E-4</v>
      </c>
    </row>
    <row r="3991" spans="1:2" x14ac:dyDescent="0.25">
      <c r="A3991" s="29">
        <v>43859</v>
      </c>
      <c r="B3991" s="31">
        <v>-6.0738012232286476E-4</v>
      </c>
    </row>
    <row r="3992" spans="1:2" x14ac:dyDescent="0.25">
      <c r="A3992" s="29">
        <v>43860</v>
      </c>
      <c r="B3992" s="31">
        <v>-6.5273427876999524E-4</v>
      </c>
    </row>
    <row r="3993" spans="1:2" x14ac:dyDescent="0.25">
      <c r="A3993" s="29">
        <v>43861</v>
      </c>
      <c r="B3993" s="31">
        <v>-7.2925943295121254E-4</v>
      </c>
    </row>
    <row r="3994" spans="1:2" x14ac:dyDescent="0.25">
      <c r="A3994" s="29">
        <v>43864</v>
      </c>
      <c r="B3994" s="31">
        <v>-7.3055289789647482E-4</v>
      </c>
    </row>
    <row r="3995" spans="1:2" x14ac:dyDescent="0.25">
      <c r="A3995" s="29">
        <v>43865</v>
      </c>
      <c r="B3995" s="31">
        <v>-8.0424566205139492E-4</v>
      </c>
    </row>
    <row r="3996" spans="1:2" x14ac:dyDescent="0.25">
      <c r="A3996" s="29">
        <v>43866</v>
      </c>
      <c r="B3996" s="31">
        <v>-8.710811716067246E-4</v>
      </c>
    </row>
    <row r="3997" spans="1:2" x14ac:dyDescent="0.25">
      <c r="A3997" s="29">
        <v>43867</v>
      </c>
      <c r="B3997" s="31">
        <v>-8.5876915529348175E-4</v>
      </c>
    </row>
    <row r="3998" spans="1:2" x14ac:dyDescent="0.25">
      <c r="A3998" s="29">
        <v>43868</v>
      </c>
      <c r="B3998" s="31">
        <v>-8.898585542053139E-4</v>
      </c>
    </row>
    <row r="3999" spans="1:2" x14ac:dyDescent="0.25">
      <c r="A3999" s="29">
        <v>43871</v>
      </c>
      <c r="B3999" s="31">
        <v>-9.1452174383688245E-4</v>
      </c>
    </row>
    <row r="4000" spans="1:2" x14ac:dyDescent="0.25">
      <c r="A4000" s="29">
        <v>43872</v>
      </c>
      <c r="B4000" s="31">
        <v>-9.1427759401296882E-4</v>
      </c>
    </row>
    <row r="4001" spans="1:2" x14ac:dyDescent="0.25">
      <c r="A4001" s="29">
        <v>43873</v>
      </c>
      <c r="B4001" s="31">
        <v>-9.2306066111291774E-4</v>
      </c>
    </row>
    <row r="4002" spans="1:2" x14ac:dyDescent="0.25">
      <c r="A4002" s="29">
        <v>43874</v>
      </c>
      <c r="B4002" s="31">
        <v>-9.1204437638625624E-4</v>
      </c>
    </row>
    <row r="4003" spans="1:2" x14ac:dyDescent="0.25">
      <c r="A4003" s="29">
        <v>43875</v>
      </c>
      <c r="B4003" s="31">
        <v>-9.207269853672706E-4</v>
      </c>
    </row>
    <row r="4004" spans="1:2" x14ac:dyDescent="0.25">
      <c r="A4004" s="29">
        <v>43879</v>
      </c>
      <c r="B4004" s="31">
        <v>-9.2250672867244532E-4</v>
      </c>
    </row>
    <row r="4005" spans="1:2" x14ac:dyDescent="0.25">
      <c r="A4005" s="29">
        <v>43880</v>
      </c>
      <c r="B4005" s="31">
        <v>-9.5082167659310546E-4</v>
      </c>
    </row>
    <row r="4006" spans="1:2" x14ac:dyDescent="0.25">
      <c r="A4006" s="29">
        <v>43881</v>
      </c>
      <c r="B4006" s="31">
        <v>-9.5040421366188177E-4</v>
      </c>
    </row>
    <row r="4007" spans="1:2" x14ac:dyDescent="0.25">
      <c r="A4007" s="29">
        <v>43882</v>
      </c>
      <c r="B4007" s="31">
        <v>-1.0043802835860705E-3</v>
      </c>
    </row>
    <row r="4008" spans="1:2" x14ac:dyDescent="0.25">
      <c r="A4008" s="29">
        <v>43885</v>
      </c>
      <c r="B4008" s="31">
        <v>-1.0137698329709677E-3</v>
      </c>
    </row>
    <row r="4009" spans="1:2" x14ac:dyDescent="0.25">
      <c r="A4009" s="29">
        <v>43886</v>
      </c>
      <c r="B4009" s="31">
        <v>-1.1095236802216579E-3</v>
      </c>
    </row>
    <row r="4010" spans="1:2" x14ac:dyDescent="0.25">
      <c r="A4010" s="29">
        <v>43887</v>
      </c>
      <c r="B4010" s="31">
        <v>-1.1369333437077911E-3</v>
      </c>
    </row>
    <row r="4011" spans="1:2" x14ac:dyDescent="0.25">
      <c r="A4011" s="29">
        <v>43888</v>
      </c>
      <c r="B4011" s="31">
        <v>-1.1397758252678081E-3</v>
      </c>
    </row>
    <row r="4012" spans="1:2" x14ac:dyDescent="0.25">
      <c r="A4012" s="29">
        <v>43889</v>
      </c>
      <c r="B4012" s="31">
        <v>-1.1795222691198815E-3</v>
      </c>
    </row>
    <row r="4013" spans="1:2" x14ac:dyDescent="0.25">
      <c r="A4013" s="29">
        <v>43892</v>
      </c>
      <c r="B4013" s="31">
        <v>-1.2044378208307949E-3</v>
      </c>
    </row>
    <row r="4014" spans="1:2" x14ac:dyDescent="0.25">
      <c r="A4014" s="29">
        <v>43893</v>
      </c>
      <c r="B4014" s="31">
        <v>-1.2478944995000241E-3</v>
      </c>
    </row>
    <row r="4015" spans="1:2" x14ac:dyDescent="0.25">
      <c r="A4015" s="29">
        <v>43894</v>
      </c>
      <c r="B4015" s="31">
        <v>-1.2316052270491262E-3</v>
      </c>
    </row>
    <row r="4016" spans="1:2" x14ac:dyDescent="0.25">
      <c r="A4016" s="29">
        <v>43895</v>
      </c>
      <c r="B4016" s="31">
        <v>-1.0685191285199069E-3</v>
      </c>
    </row>
    <row r="4017" spans="1:2" x14ac:dyDescent="0.25">
      <c r="A4017" s="29">
        <v>43896</v>
      </c>
      <c r="B4017" s="31">
        <v>-9.7834343532554602E-4</v>
      </c>
    </row>
    <row r="4018" spans="1:2" x14ac:dyDescent="0.25">
      <c r="A4018" s="29">
        <v>43899</v>
      </c>
      <c r="B4018" s="31">
        <v>-8.129694412239985E-4</v>
      </c>
    </row>
    <row r="4019" spans="1:2" x14ac:dyDescent="0.25">
      <c r="A4019" s="29">
        <v>43900</v>
      </c>
      <c r="B4019" s="31">
        <v>-8.1526175736446049E-4</v>
      </c>
    </row>
    <row r="4020" spans="1:2" x14ac:dyDescent="0.25">
      <c r="A4020" s="29">
        <v>43901</v>
      </c>
      <c r="B4020" s="31">
        <v>-7.6828981566801069E-4</v>
      </c>
    </row>
    <row r="4021" spans="1:2" x14ac:dyDescent="0.25">
      <c r="A4021" s="29">
        <v>43902</v>
      </c>
      <c r="B4021" s="31">
        <v>-8.2085405673903988E-4</v>
      </c>
    </row>
    <row r="4022" spans="1:2" x14ac:dyDescent="0.25">
      <c r="A4022" s="29">
        <v>43903</v>
      </c>
      <c r="B4022" s="31">
        <v>-7.4499487895274275E-4</v>
      </c>
    </row>
    <row r="4023" spans="1:2" x14ac:dyDescent="0.25">
      <c r="A4023" s="29">
        <v>43906</v>
      </c>
      <c r="B4023" s="31">
        <v>-5.7782762069247262E-4</v>
      </c>
    </row>
    <row r="4024" spans="1:2" x14ac:dyDescent="0.25">
      <c r="A4024" s="29">
        <v>43907</v>
      </c>
      <c r="B4024" s="31">
        <v>-6.4575094569097047E-4</v>
      </c>
    </row>
    <row r="4025" spans="1:2" x14ac:dyDescent="0.25">
      <c r="A4025" s="29">
        <v>43908</v>
      </c>
      <c r="B4025" s="31">
        <v>-6.644956590592388E-4</v>
      </c>
    </row>
    <row r="4026" spans="1:2" x14ac:dyDescent="0.25">
      <c r="A4026" s="29">
        <v>43909</v>
      </c>
      <c r="B4026" s="31">
        <v>-5.4555102675213352E-4</v>
      </c>
    </row>
    <row r="4027" spans="1:2" x14ac:dyDescent="0.25">
      <c r="A4027" s="29">
        <v>43910</v>
      </c>
      <c r="B4027" s="31">
        <v>-7.2029833621711781E-4</v>
      </c>
    </row>
    <row r="4028" spans="1:2" x14ac:dyDescent="0.25">
      <c r="A4028" s="29">
        <v>43913</v>
      </c>
      <c r="B4028" s="31">
        <v>-6.1865499684488068E-4</v>
      </c>
    </row>
    <row r="4029" spans="1:2" x14ac:dyDescent="0.25">
      <c r="A4029" s="29">
        <v>43914</v>
      </c>
      <c r="B4029" s="31">
        <v>5.0249147463743427E-4</v>
      </c>
    </row>
    <row r="4030" spans="1:2" x14ac:dyDescent="0.25">
      <c r="A4030" s="29">
        <v>43915</v>
      </c>
      <c r="B4030" s="31">
        <v>4.0607862918751181E-4</v>
      </c>
    </row>
    <row r="4031" spans="1:2" x14ac:dyDescent="0.25">
      <c r="A4031" s="29">
        <v>43916</v>
      </c>
      <c r="B4031" s="31">
        <v>4.1488954784596466E-4</v>
      </c>
    </row>
    <row r="4032" spans="1:2" x14ac:dyDescent="0.25">
      <c r="A4032" s="29">
        <v>43917</v>
      </c>
      <c r="B4032" s="31">
        <v>2.1593008949172265E-4</v>
      </c>
    </row>
    <row r="4033" spans="1:2" x14ac:dyDescent="0.25">
      <c r="A4033" s="29">
        <v>43920</v>
      </c>
      <c r="B4033" s="31">
        <v>1.5729608173686849E-4</v>
      </c>
    </row>
    <row r="4034" spans="1:2" x14ac:dyDescent="0.25">
      <c r="A4034" s="29">
        <v>43921</v>
      </c>
      <c r="B4034" s="31">
        <v>1.9626503316350075E-4</v>
      </c>
    </row>
    <row r="4035" spans="1:2" x14ac:dyDescent="0.25">
      <c r="A4035" s="29">
        <v>43922</v>
      </c>
      <c r="B4035" s="31">
        <v>2.219463008272804E-4</v>
      </c>
    </row>
    <row r="4036" spans="1:2" x14ac:dyDescent="0.25">
      <c r="A4036" s="29">
        <v>43923</v>
      </c>
      <c r="B4036" s="31">
        <v>3.173639405436024E-4</v>
      </c>
    </row>
    <row r="4037" spans="1:2" x14ac:dyDescent="0.25">
      <c r="A4037" s="29">
        <v>43924</v>
      </c>
      <c r="B4037" s="31">
        <v>4.8611796781417027E-4</v>
      </c>
    </row>
    <row r="4038" spans="1:2" x14ac:dyDescent="0.25">
      <c r="A4038" s="29">
        <v>43927</v>
      </c>
      <c r="B4038" s="31">
        <v>5.8562500104852866E-4</v>
      </c>
    </row>
    <row r="4039" spans="1:2" x14ac:dyDescent="0.25">
      <c r="A4039" s="29">
        <v>43928</v>
      </c>
      <c r="B4039" s="31">
        <v>7.0249033031677399E-4</v>
      </c>
    </row>
    <row r="4040" spans="1:2" x14ac:dyDescent="0.25">
      <c r="A4040" s="29">
        <v>43929</v>
      </c>
      <c r="B4040" s="31">
        <v>8.4883065867713547E-4</v>
      </c>
    </row>
    <row r="4041" spans="1:2" x14ac:dyDescent="0.25">
      <c r="A4041" s="29">
        <v>43930</v>
      </c>
      <c r="B4041" s="31">
        <v>8.6036594144700551E-4</v>
      </c>
    </row>
    <row r="4042" spans="1:2" x14ac:dyDescent="0.25">
      <c r="A4042" s="29">
        <v>43934</v>
      </c>
      <c r="B4042" s="31">
        <v>9.4030169585690437E-4</v>
      </c>
    </row>
    <row r="4043" spans="1:2" x14ac:dyDescent="0.25">
      <c r="A4043" s="29">
        <v>43935</v>
      </c>
      <c r="B4043" s="31">
        <v>1.1475073544187087E-3</v>
      </c>
    </row>
    <row r="4044" spans="1:2" x14ac:dyDescent="0.25">
      <c r="A4044" s="29">
        <v>43936</v>
      </c>
      <c r="B4044" s="31">
        <v>9.5416603254272481E-4</v>
      </c>
    </row>
    <row r="4045" spans="1:2" x14ac:dyDescent="0.25">
      <c r="A4045" s="29">
        <v>43937</v>
      </c>
      <c r="B4045" s="31">
        <v>9.7102577581553717E-4</v>
      </c>
    </row>
    <row r="4046" spans="1:2" x14ac:dyDescent="0.25">
      <c r="A4046" s="29">
        <v>43938</v>
      </c>
      <c r="B4046" s="31">
        <v>9.4834340937377526E-4</v>
      </c>
    </row>
    <row r="4047" spans="1:2" x14ac:dyDescent="0.25">
      <c r="A4047" s="29">
        <v>43941</v>
      </c>
      <c r="B4047" s="31">
        <v>1.0966105596175169E-3</v>
      </c>
    </row>
    <row r="4048" spans="1:2" x14ac:dyDescent="0.25">
      <c r="A4048" s="29">
        <v>43942</v>
      </c>
      <c r="B4048" s="31">
        <v>1.1168823168823394E-3</v>
      </c>
    </row>
    <row r="4049" spans="1:2" x14ac:dyDescent="0.25">
      <c r="A4049" s="29">
        <v>43943</v>
      </c>
      <c r="B4049" s="31">
        <v>1.1016564780039761E-3</v>
      </c>
    </row>
    <row r="4050" spans="1:2" x14ac:dyDescent="0.25">
      <c r="A4050" s="29">
        <v>43944</v>
      </c>
      <c r="B4050" s="31">
        <v>1.1348934583825798E-3</v>
      </c>
    </row>
    <row r="4051" spans="1:2" x14ac:dyDescent="0.25">
      <c r="A4051" s="29">
        <v>43945</v>
      </c>
      <c r="B4051" s="31">
        <v>1.1573631057295586E-3</v>
      </c>
    </row>
    <row r="4052" spans="1:2" x14ac:dyDescent="0.25">
      <c r="A4052" s="29">
        <v>43948</v>
      </c>
      <c r="B4052" s="31">
        <v>1.2400442426976355E-3</v>
      </c>
    </row>
    <row r="4053" spans="1:2" x14ac:dyDescent="0.25">
      <c r="A4053" s="29">
        <v>43949</v>
      </c>
      <c r="B4053" s="31">
        <v>1.2689261318812317E-3</v>
      </c>
    </row>
    <row r="4054" spans="1:2" x14ac:dyDescent="0.25">
      <c r="A4054" s="29">
        <v>43950</v>
      </c>
      <c r="B4054" s="31">
        <v>1.5343744546498783E-3</v>
      </c>
    </row>
    <row r="4055" spans="1:2" x14ac:dyDescent="0.25">
      <c r="A4055" s="29">
        <v>43951</v>
      </c>
      <c r="B4055" s="31">
        <v>1.5313035712209988E-3</v>
      </c>
    </row>
    <row r="4056" spans="1:2" x14ac:dyDescent="0.25">
      <c r="A4056" s="29">
        <v>43952</v>
      </c>
      <c r="B4056" s="31">
        <v>1.5838375118282233E-3</v>
      </c>
    </row>
    <row r="4057" spans="1:2" x14ac:dyDescent="0.25">
      <c r="A4057" s="29">
        <v>43955</v>
      </c>
      <c r="B4057" s="31">
        <v>1.5961832466455661E-3</v>
      </c>
    </row>
    <row r="4058" spans="1:2" x14ac:dyDescent="0.25">
      <c r="A4058" s="29">
        <v>43956</v>
      </c>
      <c r="B4058" s="31">
        <v>1.7213877096040608E-3</v>
      </c>
    </row>
    <row r="4059" spans="1:2" x14ac:dyDescent="0.25">
      <c r="A4059" s="29">
        <v>43957</v>
      </c>
      <c r="B4059" s="31">
        <v>1.7482638643502302E-3</v>
      </c>
    </row>
    <row r="4060" spans="1:2" x14ac:dyDescent="0.25">
      <c r="A4060" s="29">
        <v>43958</v>
      </c>
      <c r="B4060" s="31">
        <v>1.6614573260198551E-3</v>
      </c>
    </row>
    <row r="4061" spans="1:2" x14ac:dyDescent="0.25">
      <c r="A4061" s="29">
        <v>43959</v>
      </c>
      <c r="B4061" s="31">
        <v>1.7098566652773428E-3</v>
      </c>
    </row>
    <row r="4062" spans="1:2" x14ac:dyDescent="0.25">
      <c r="A4062" s="29">
        <v>43962</v>
      </c>
      <c r="B4062" s="31">
        <v>1.7964027239174563E-3</v>
      </c>
    </row>
    <row r="4063" spans="1:2" x14ac:dyDescent="0.25">
      <c r="A4063" s="29">
        <v>43963</v>
      </c>
      <c r="B4063" s="31">
        <v>2.0288830987624795E-3</v>
      </c>
    </row>
    <row r="4064" spans="1:2" x14ac:dyDescent="0.25">
      <c r="A4064" s="29">
        <v>43964</v>
      </c>
      <c r="B4064" s="31">
        <v>2.2194608832879492E-3</v>
      </c>
    </row>
    <row r="4065" spans="1:2" x14ac:dyDescent="0.25">
      <c r="A4065" s="29">
        <v>43965</v>
      </c>
      <c r="B4065" s="31">
        <v>2.4728753718135099E-3</v>
      </c>
    </row>
    <row r="4066" spans="1:2" x14ac:dyDescent="0.25">
      <c r="A4066" s="29">
        <v>43966</v>
      </c>
      <c r="B4066" s="31">
        <v>2.5028003944593813E-3</v>
      </c>
    </row>
    <row r="4067" spans="1:2" x14ac:dyDescent="0.25">
      <c r="A4067" s="29">
        <v>43969</v>
      </c>
      <c r="B4067" s="31">
        <v>2.6301700091870828E-3</v>
      </c>
    </row>
    <row r="4068" spans="1:2" x14ac:dyDescent="0.25">
      <c r="A4068" s="29">
        <v>43970</v>
      </c>
      <c r="B4068" s="31">
        <v>2.6642711344828651E-3</v>
      </c>
    </row>
    <row r="4069" spans="1:2" x14ac:dyDescent="0.25">
      <c r="A4069" s="29">
        <v>43971</v>
      </c>
      <c r="B4069" s="31">
        <v>2.670750028439306E-3</v>
      </c>
    </row>
    <row r="4070" spans="1:2" x14ac:dyDescent="0.25">
      <c r="A4070" s="29">
        <v>43972</v>
      </c>
      <c r="B4070" s="31">
        <v>2.7297520272431264E-3</v>
      </c>
    </row>
    <row r="4071" spans="1:2" x14ac:dyDescent="0.25">
      <c r="A4071" s="29">
        <v>43973</v>
      </c>
      <c r="B4071" s="31">
        <v>2.7860689492265056E-3</v>
      </c>
    </row>
    <row r="4072" spans="1:2" x14ac:dyDescent="0.25">
      <c r="A4072" s="29">
        <v>43977</v>
      </c>
      <c r="B4072" s="31">
        <v>2.9585380815360107E-3</v>
      </c>
    </row>
    <row r="4073" spans="1:2" x14ac:dyDescent="0.25">
      <c r="A4073" s="29">
        <v>43978</v>
      </c>
      <c r="B4073" s="31">
        <v>3.0177004853266798E-3</v>
      </c>
    </row>
    <row r="4074" spans="1:2" x14ac:dyDescent="0.25">
      <c r="A4074" s="29">
        <v>43979</v>
      </c>
      <c r="B4074" s="31">
        <v>3.065233643006815E-3</v>
      </c>
    </row>
    <row r="4075" spans="1:2" x14ac:dyDescent="0.25">
      <c r="A4075" s="29">
        <v>43980</v>
      </c>
      <c r="B4075" s="31">
        <v>3.130723037208627E-3</v>
      </c>
    </row>
    <row r="4076" spans="1:2" x14ac:dyDescent="0.25">
      <c r="A4076" s="29">
        <v>43983</v>
      </c>
      <c r="B4076" s="31">
        <v>3.1918941405413293E-3</v>
      </c>
    </row>
    <row r="4077" spans="1:2" x14ac:dyDescent="0.25">
      <c r="A4077" s="29">
        <v>43984</v>
      </c>
      <c r="B4077" s="31">
        <v>3.2186362376001032E-3</v>
      </c>
    </row>
    <row r="4078" spans="1:2" x14ac:dyDescent="0.25">
      <c r="A4078" s="29">
        <v>43985</v>
      </c>
      <c r="B4078" s="31">
        <v>3.3476731743466992E-3</v>
      </c>
    </row>
    <row r="4079" spans="1:2" x14ac:dyDescent="0.25">
      <c r="A4079" s="29">
        <v>43986</v>
      </c>
      <c r="B4079" s="31">
        <v>3.3963002189472125E-3</v>
      </c>
    </row>
    <row r="4080" spans="1:2" x14ac:dyDescent="0.25">
      <c r="A4080" s="29">
        <v>43987</v>
      </c>
      <c r="B4080" s="31">
        <v>3.3978256187208178E-3</v>
      </c>
    </row>
    <row r="4081" spans="1:2" x14ac:dyDescent="0.25">
      <c r="A4081" s="29">
        <v>43990</v>
      </c>
      <c r="B4081" s="31">
        <v>3.514570194483424E-3</v>
      </c>
    </row>
    <row r="4082" spans="1:2" x14ac:dyDescent="0.25">
      <c r="A4082" s="29">
        <v>43991</v>
      </c>
      <c r="B4082" s="31">
        <v>3.4972707208855702E-3</v>
      </c>
    </row>
    <row r="4083" spans="1:2" x14ac:dyDescent="0.25">
      <c r="A4083" s="29">
        <v>43992</v>
      </c>
      <c r="B4083" s="31">
        <v>3.5103578084429987E-3</v>
      </c>
    </row>
    <row r="4084" spans="1:2" x14ac:dyDescent="0.25">
      <c r="A4084" s="29">
        <v>43993</v>
      </c>
      <c r="B4084" s="31">
        <v>3.6487768422170941E-3</v>
      </c>
    </row>
    <row r="4085" spans="1:2" x14ac:dyDescent="0.25">
      <c r="A4085" s="29">
        <v>43994</v>
      </c>
      <c r="B4085" s="31">
        <v>3.6788851320848082E-3</v>
      </c>
    </row>
    <row r="4086" spans="1:2" x14ac:dyDescent="0.25">
      <c r="A4086" s="29">
        <v>43997</v>
      </c>
      <c r="B4086" s="31">
        <v>3.7963176697766166E-3</v>
      </c>
    </row>
    <row r="4087" spans="1:2" x14ac:dyDescent="0.25">
      <c r="A4087" s="29">
        <v>43998</v>
      </c>
      <c r="B4087" s="31">
        <v>3.8312030120200014E-3</v>
      </c>
    </row>
    <row r="4088" spans="1:2" x14ac:dyDescent="0.25">
      <c r="A4088" s="29">
        <v>43999</v>
      </c>
      <c r="B4088" s="31">
        <v>3.8818253072974152E-3</v>
      </c>
    </row>
    <row r="4089" spans="1:2" x14ac:dyDescent="0.25">
      <c r="A4089" s="29">
        <v>44000</v>
      </c>
      <c r="B4089" s="31">
        <v>3.9165546887796054E-3</v>
      </c>
    </row>
    <row r="4090" spans="1:2" x14ac:dyDescent="0.25">
      <c r="A4090" s="29">
        <v>44001</v>
      </c>
      <c r="B4090" s="31">
        <v>3.9776517073131235E-3</v>
      </c>
    </row>
    <row r="4091" spans="1:2" x14ac:dyDescent="0.25">
      <c r="A4091" s="29">
        <v>44004</v>
      </c>
      <c r="B4091" s="31">
        <v>4.2949699615750792E-3</v>
      </c>
    </row>
    <row r="4092" spans="1:2" x14ac:dyDescent="0.25">
      <c r="A4092" s="29">
        <v>44005</v>
      </c>
      <c r="B4092" s="31">
        <v>4.3226316141846688E-3</v>
      </c>
    </row>
    <row r="4093" spans="1:2" x14ac:dyDescent="0.25">
      <c r="A4093" s="29">
        <v>44006</v>
      </c>
      <c r="B4093" s="31">
        <v>4.4930906282838468E-3</v>
      </c>
    </row>
    <row r="4094" spans="1:2" x14ac:dyDescent="0.25">
      <c r="A4094" s="29">
        <v>44007</v>
      </c>
      <c r="B4094" s="31">
        <v>4.5401762444605698E-3</v>
      </c>
    </row>
    <row r="4095" spans="1:2" x14ac:dyDescent="0.25">
      <c r="A4095" s="29">
        <v>44008</v>
      </c>
      <c r="B4095" s="31">
        <v>4.4528697423282804E-3</v>
      </c>
    </row>
    <row r="4096" spans="1:2" x14ac:dyDescent="0.25">
      <c r="A4096" s="29">
        <v>44011</v>
      </c>
      <c r="B4096" s="31">
        <v>4.5969652361892432E-3</v>
      </c>
    </row>
    <row r="4097" spans="1:2" x14ac:dyDescent="0.25">
      <c r="A4097" s="29">
        <v>44012</v>
      </c>
      <c r="B4097" s="31">
        <v>4.6161530867530054E-3</v>
      </c>
    </row>
    <row r="4098" spans="1:2" x14ac:dyDescent="0.25">
      <c r="A4098" s="29">
        <v>44013</v>
      </c>
      <c r="B4098" s="31">
        <v>4.6042468718421325E-3</v>
      </c>
    </row>
    <row r="4099" spans="1:2" x14ac:dyDescent="0.25">
      <c r="A4099" s="29">
        <v>44014</v>
      </c>
      <c r="B4099" s="31">
        <v>4.6906435078111208E-3</v>
      </c>
    </row>
    <row r="4100" spans="1:2" x14ac:dyDescent="0.25">
      <c r="A4100" s="29">
        <v>44018</v>
      </c>
      <c r="B4100" s="31">
        <v>4.9416280491076936E-3</v>
      </c>
    </row>
    <row r="4101" spans="1:2" x14ac:dyDescent="0.25">
      <c r="A4101" s="29">
        <v>44019</v>
      </c>
      <c r="B4101" s="31">
        <v>4.9665261093647661E-3</v>
      </c>
    </row>
    <row r="4102" spans="1:2" x14ac:dyDescent="0.25">
      <c r="A4102" s="29">
        <v>44020</v>
      </c>
      <c r="B4102" s="31">
        <v>4.9910054701152173E-3</v>
      </c>
    </row>
    <row r="4103" spans="1:2" x14ac:dyDescent="0.25">
      <c r="A4103" s="29">
        <v>44021</v>
      </c>
      <c r="B4103" s="31">
        <v>5.0114162787859851E-3</v>
      </c>
    </row>
    <row r="4104" spans="1:2" x14ac:dyDescent="0.25">
      <c r="A4104" s="29">
        <v>44022</v>
      </c>
      <c r="B4104" s="31">
        <v>5.0255459525265778E-3</v>
      </c>
    </row>
    <row r="4105" spans="1:2" x14ac:dyDescent="0.25">
      <c r="A4105" s="29">
        <v>44025</v>
      </c>
      <c r="B4105" s="31">
        <v>4.941236621840428E-3</v>
      </c>
    </row>
    <row r="4106" spans="1:2" x14ac:dyDescent="0.25">
      <c r="A4106" s="29">
        <v>44026</v>
      </c>
      <c r="B4106" s="31">
        <v>4.954413574723926E-3</v>
      </c>
    </row>
    <row r="4107" spans="1:2" x14ac:dyDescent="0.25">
      <c r="A4107" s="29">
        <v>44027</v>
      </c>
      <c r="B4107" s="31">
        <v>5.035703443788897E-3</v>
      </c>
    </row>
    <row r="4108" spans="1:2" x14ac:dyDescent="0.25">
      <c r="A4108" s="29">
        <v>44028</v>
      </c>
      <c r="B4108" s="31">
        <v>5.0780012038140754E-3</v>
      </c>
    </row>
    <row r="4109" spans="1:2" x14ac:dyDescent="0.25">
      <c r="A4109" s="29">
        <v>44029</v>
      </c>
      <c r="B4109" s="31">
        <v>5.1069295173449269E-3</v>
      </c>
    </row>
    <row r="4110" spans="1:2" x14ac:dyDescent="0.25">
      <c r="A4110" s="29">
        <v>44032</v>
      </c>
      <c r="B4110" s="31">
        <v>5.1389738188791778E-3</v>
      </c>
    </row>
    <row r="4111" spans="1:2" x14ac:dyDescent="0.25">
      <c r="A4111" s="29">
        <v>44033</v>
      </c>
      <c r="B4111" s="31">
        <v>5.1698493423544267E-3</v>
      </c>
    </row>
    <row r="4112" spans="1:2" x14ac:dyDescent="0.25">
      <c r="A4112" s="29">
        <v>44034</v>
      </c>
      <c r="B4112" s="31">
        <v>5.2221640301661765E-3</v>
      </c>
    </row>
    <row r="4113" spans="1:2" x14ac:dyDescent="0.25">
      <c r="A4113" s="29">
        <v>44035</v>
      </c>
      <c r="B4113" s="31">
        <v>5.1833127726803596E-3</v>
      </c>
    </row>
    <row r="4114" spans="1:2" x14ac:dyDescent="0.25">
      <c r="A4114" s="29">
        <v>44036</v>
      </c>
      <c r="B4114" s="31">
        <v>5.224269692567951E-3</v>
      </c>
    </row>
    <row r="4115" spans="1:2" x14ac:dyDescent="0.25">
      <c r="A4115" s="29">
        <v>44039</v>
      </c>
      <c r="B4115" s="31">
        <v>5.3403571612149481E-3</v>
      </c>
    </row>
    <row r="4116" spans="1:2" x14ac:dyDescent="0.25">
      <c r="A4116" s="29">
        <v>44040</v>
      </c>
      <c r="B4116" s="31">
        <v>5.3794618828870711E-3</v>
      </c>
    </row>
    <row r="4117" spans="1:2" x14ac:dyDescent="0.25">
      <c r="A4117" s="29">
        <v>44041</v>
      </c>
      <c r="B4117" s="31">
        <v>5.3986641928212009E-3</v>
      </c>
    </row>
    <row r="4118" spans="1:2" x14ac:dyDescent="0.25">
      <c r="A4118" s="29">
        <v>44042</v>
      </c>
      <c r="B4118" s="31">
        <v>5.4328021275689142E-3</v>
      </c>
    </row>
    <row r="4119" spans="1:2" x14ac:dyDescent="0.25">
      <c r="A4119" s="29">
        <v>44043</v>
      </c>
      <c r="B4119" s="31">
        <v>5.4623915998086581E-3</v>
      </c>
    </row>
    <row r="4120" spans="1:2" x14ac:dyDescent="0.25">
      <c r="A4120" s="29">
        <v>44046</v>
      </c>
      <c r="B4120" s="31">
        <v>5.581764863896721E-3</v>
      </c>
    </row>
    <row r="4121" spans="1:2" x14ac:dyDescent="0.25">
      <c r="A4121" s="29">
        <v>44047</v>
      </c>
      <c r="B4121" s="31">
        <v>5.6239664690969082E-3</v>
      </c>
    </row>
    <row r="4122" spans="1:2" x14ac:dyDescent="0.25">
      <c r="A4122" s="29">
        <v>44048</v>
      </c>
      <c r="B4122" s="31">
        <v>5.7465082166789916E-3</v>
      </c>
    </row>
    <row r="4123" spans="1:2" x14ac:dyDescent="0.25">
      <c r="A4123" s="29">
        <v>44049</v>
      </c>
      <c r="B4123" s="31">
        <v>5.7868013559652098E-3</v>
      </c>
    </row>
    <row r="4124" spans="1:2" x14ac:dyDescent="0.25">
      <c r="A4124" s="29">
        <v>44050</v>
      </c>
      <c r="B4124" s="31">
        <v>5.77071954942876E-3</v>
      </c>
    </row>
    <row r="4125" spans="1:2" x14ac:dyDescent="0.25">
      <c r="A4125" s="29">
        <v>44053</v>
      </c>
      <c r="B4125" s="31">
        <v>5.9045592763378174E-3</v>
      </c>
    </row>
    <row r="4126" spans="1:2" x14ac:dyDescent="0.25">
      <c r="A4126" s="29">
        <v>44054</v>
      </c>
      <c r="B4126" s="31">
        <v>5.8987641602903373E-3</v>
      </c>
    </row>
    <row r="4127" spans="1:2" x14ac:dyDescent="0.25">
      <c r="A4127" s="29">
        <v>44055</v>
      </c>
      <c r="B4127" s="31">
        <v>5.9386442861586453E-3</v>
      </c>
    </row>
    <row r="4128" spans="1:2" x14ac:dyDescent="0.25">
      <c r="A4128" s="29">
        <v>44056</v>
      </c>
      <c r="B4128" s="31">
        <v>5.9809627895466289E-3</v>
      </c>
    </row>
    <row r="4129" spans="1:2" x14ac:dyDescent="0.25">
      <c r="A4129" s="29">
        <v>44057</v>
      </c>
      <c r="B4129" s="31">
        <v>6.0187646822957852E-3</v>
      </c>
    </row>
    <row r="4130" spans="1:2" x14ac:dyDescent="0.25">
      <c r="A4130" s="29">
        <v>44060</v>
      </c>
      <c r="B4130" s="31">
        <v>6.1457741320891657E-3</v>
      </c>
    </row>
    <row r="4131" spans="1:2" x14ac:dyDescent="0.25">
      <c r="A4131" s="29">
        <v>44061</v>
      </c>
      <c r="B4131" s="31">
        <v>6.1888450840477116E-3</v>
      </c>
    </row>
    <row r="4132" spans="1:2" x14ac:dyDescent="0.25">
      <c r="A4132" s="29">
        <v>44062</v>
      </c>
      <c r="B4132" s="31">
        <v>6.2316632191152799E-3</v>
      </c>
    </row>
    <row r="4133" spans="1:2" x14ac:dyDescent="0.25">
      <c r="A4133" s="29">
        <v>44063</v>
      </c>
      <c r="B4133" s="31">
        <v>6.2546714524178704E-3</v>
      </c>
    </row>
    <row r="4134" spans="1:2" x14ac:dyDescent="0.25">
      <c r="A4134" s="29">
        <v>44064</v>
      </c>
      <c r="B4134" s="31">
        <v>6.2958742204084484E-3</v>
      </c>
    </row>
    <row r="4135" spans="1:2" x14ac:dyDescent="0.25">
      <c r="A4135" s="29">
        <v>44067</v>
      </c>
      <c r="B4135" s="31">
        <v>6.4161836696106089E-3</v>
      </c>
    </row>
    <row r="4136" spans="1:2" x14ac:dyDescent="0.25">
      <c r="A4136" s="29">
        <v>44068</v>
      </c>
      <c r="B4136" s="31">
        <v>6.4604936638399391E-3</v>
      </c>
    </row>
    <row r="4137" spans="1:2" x14ac:dyDescent="0.25">
      <c r="A4137" s="29">
        <v>44069</v>
      </c>
      <c r="B4137" s="31">
        <v>6.4813469382107858E-3</v>
      </c>
    </row>
    <row r="4138" spans="1:2" x14ac:dyDescent="0.25">
      <c r="A4138" s="29">
        <v>44070</v>
      </c>
      <c r="B4138" s="31">
        <v>6.5045418101334906E-3</v>
      </c>
    </row>
    <row r="4139" spans="1:2" x14ac:dyDescent="0.25">
      <c r="A4139" s="29">
        <v>44071</v>
      </c>
      <c r="B4139" s="31">
        <v>6.5461678996689976E-3</v>
      </c>
    </row>
    <row r="4140" spans="1:2" x14ac:dyDescent="0.25">
      <c r="A4140" s="29">
        <v>44074</v>
      </c>
      <c r="B4140" s="31">
        <v>6.691991713656531E-3</v>
      </c>
    </row>
    <row r="4141" spans="1:2" x14ac:dyDescent="0.25">
      <c r="A4141" s="29">
        <v>44075</v>
      </c>
      <c r="B4141" s="31">
        <v>6.7397510159490359E-3</v>
      </c>
    </row>
    <row r="4142" spans="1:2" x14ac:dyDescent="0.25">
      <c r="A4142" s="29">
        <v>44076</v>
      </c>
      <c r="B4142" s="31">
        <v>6.7311578916797732E-3</v>
      </c>
    </row>
    <row r="4143" spans="1:2" x14ac:dyDescent="0.25">
      <c r="A4143" s="29">
        <v>44077</v>
      </c>
      <c r="B4143" s="31">
        <v>6.7022426040708183E-3</v>
      </c>
    </row>
    <row r="4144" spans="1:2" x14ac:dyDescent="0.25">
      <c r="A4144" s="29">
        <v>44078</v>
      </c>
      <c r="B4144" s="31">
        <v>6.5825224934379367E-3</v>
      </c>
    </row>
    <row r="4145" spans="1:2" x14ac:dyDescent="0.25">
      <c r="A4145" s="29">
        <v>44082</v>
      </c>
      <c r="B4145" s="31">
        <v>6.653306513078272E-3</v>
      </c>
    </row>
    <row r="4146" spans="1:2" x14ac:dyDescent="0.25">
      <c r="A4146" s="29">
        <v>44083</v>
      </c>
      <c r="B4146" s="31">
        <v>6.781683519550441E-3</v>
      </c>
    </row>
    <row r="4147" spans="1:2" x14ac:dyDescent="0.25">
      <c r="A4147" s="29">
        <v>44084</v>
      </c>
      <c r="B4147" s="31">
        <v>6.7962309247593389E-3</v>
      </c>
    </row>
    <row r="4148" spans="1:2" x14ac:dyDescent="0.25">
      <c r="A4148" s="29">
        <v>44085</v>
      </c>
      <c r="B4148" s="31">
        <v>6.8624832389099222E-3</v>
      </c>
    </row>
    <row r="4149" spans="1:2" x14ac:dyDescent="0.25">
      <c r="A4149" s="29">
        <v>44088</v>
      </c>
      <c r="B4149" s="31">
        <v>6.9467861811414178E-3</v>
      </c>
    </row>
    <row r="4150" spans="1:2" x14ac:dyDescent="0.25">
      <c r="A4150" s="29">
        <v>44089</v>
      </c>
      <c r="B4150" s="31">
        <v>6.9362324998454294E-3</v>
      </c>
    </row>
    <row r="4151" spans="1:2" x14ac:dyDescent="0.25">
      <c r="A4151" s="29">
        <v>44090</v>
      </c>
      <c r="B4151" s="31">
        <v>6.9709875253849418E-3</v>
      </c>
    </row>
    <row r="4152" spans="1:2" x14ac:dyDescent="0.25">
      <c r="A4152" s="29">
        <v>44091</v>
      </c>
      <c r="B4152" s="31">
        <v>7.0143175424952631E-3</v>
      </c>
    </row>
    <row r="4153" spans="1:2" x14ac:dyDescent="0.25">
      <c r="A4153" s="29">
        <v>44092</v>
      </c>
      <c r="B4153" s="31">
        <v>7.0506698008976354E-3</v>
      </c>
    </row>
    <row r="4154" spans="1:2" x14ac:dyDescent="0.25">
      <c r="A4154" s="29">
        <v>44095</v>
      </c>
      <c r="B4154" s="31">
        <v>7.186869319008693E-3</v>
      </c>
    </row>
    <row r="4155" spans="1:2" x14ac:dyDescent="0.25">
      <c r="A4155" s="29">
        <v>44096</v>
      </c>
      <c r="B4155" s="31">
        <v>7.2247338211697265E-3</v>
      </c>
    </row>
    <row r="4156" spans="1:2" x14ac:dyDescent="0.25">
      <c r="A4156" s="29">
        <v>44097</v>
      </c>
      <c r="B4156" s="31">
        <v>7.2559164854335556E-3</v>
      </c>
    </row>
    <row r="4157" spans="1:2" x14ac:dyDescent="0.25">
      <c r="A4157" s="29">
        <v>44098</v>
      </c>
      <c r="B4157" s="31">
        <v>7.3106055245291124E-3</v>
      </c>
    </row>
    <row r="4158" spans="1:2" x14ac:dyDescent="0.25">
      <c r="A4158" s="29">
        <v>44099</v>
      </c>
      <c r="B4158" s="31">
        <v>7.387255073421084E-3</v>
      </c>
    </row>
    <row r="4159" spans="1:2" x14ac:dyDescent="0.25">
      <c r="A4159" s="29">
        <v>44102</v>
      </c>
      <c r="B4159" s="31">
        <v>7.521889984926533E-3</v>
      </c>
    </row>
    <row r="4160" spans="1:2" x14ac:dyDescent="0.25">
      <c r="A4160" s="29">
        <v>44103</v>
      </c>
      <c r="B4160" s="31">
        <v>7.5735017163118812E-3</v>
      </c>
    </row>
    <row r="4161" spans="1:2" x14ac:dyDescent="0.25">
      <c r="A4161" s="29">
        <v>44104</v>
      </c>
      <c r="B4161" s="31">
        <v>7.6069133417713264E-3</v>
      </c>
    </row>
    <row r="4162" spans="1:2" x14ac:dyDescent="0.25">
      <c r="A4162" s="29">
        <v>44105</v>
      </c>
      <c r="B4162" s="31">
        <v>7.6508445514194001E-3</v>
      </c>
    </row>
    <row r="4163" spans="1:2" x14ac:dyDescent="0.25">
      <c r="A4163" s="29">
        <v>44106</v>
      </c>
      <c r="B4163" s="31">
        <v>7.6823502050957782E-3</v>
      </c>
    </row>
    <row r="4164" spans="1:2" x14ac:dyDescent="0.25">
      <c r="A4164" s="29">
        <v>44109</v>
      </c>
      <c r="B4164" s="31">
        <v>7.7749010040346622E-3</v>
      </c>
    </row>
    <row r="4165" spans="1:2" x14ac:dyDescent="0.25">
      <c r="A4165" s="29">
        <v>44110</v>
      </c>
      <c r="B4165" s="31">
        <v>7.8125118227170276E-3</v>
      </c>
    </row>
    <row r="4166" spans="1:2" x14ac:dyDescent="0.25">
      <c r="A4166" s="29">
        <v>44111</v>
      </c>
      <c r="B4166" s="31">
        <v>7.8121615015447343E-3</v>
      </c>
    </row>
    <row r="4167" spans="1:2" x14ac:dyDescent="0.25">
      <c r="A4167" s="29">
        <v>44112</v>
      </c>
      <c r="B4167" s="31">
        <v>7.8591034020694117E-3</v>
      </c>
    </row>
    <row r="4168" spans="1:2" x14ac:dyDescent="0.25">
      <c r="A4168" s="29">
        <v>44113</v>
      </c>
      <c r="B4168" s="31">
        <v>7.9823233512483771E-3</v>
      </c>
    </row>
    <row r="4169" spans="1:2" x14ac:dyDescent="0.25">
      <c r="A4169" s="29">
        <v>44116</v>
      </c>
      <c r="B4169" s="31">
        <v>8.0984770183840649E-3</v>
      </c>
    </row>
    <row r="4170" spans="1:2" x14ac:dyDescent="0.25">
      <c r="A4170" s="29">
        <v>44117</v>
      </c>
      <c r="B4170" s="31">
        <v>8.1429285554635022E-3</v>
      </c>
    </row>
    <row r="4171" spans="1:2" x14ac:dyDescent="0.25">
      <c r="A4171" s="29">
        <v>44118</v>
      </c>
      <c r="B4171" s="31">
        <v>8.1798397538812573E-3</v>
      </c>
    </row>
    <row r="4172" spans="1:2" x14ac:dyDescent="0.25">
      <c r="A4172" s="29">
        <v>44119</v>
      </c>
      <c r="B4172" s="31">
        <v>8.2036825426365922E-3</v>
      </c>
    </row>
    <row r="4173" spans="1:2" x14ac:dyDescent="0.25">
      <c r="A4173" s="29">
        <v>44120</v>
      </c>
      <c r="B4173" s="31">
        <v>8.250717617551917E-3</v>
      </c>
    </row>
    <row r="4174" spans="1:2" x14ac:dyDescent="0.25">
      <c r="A4174" s="29">
        <v>44123</v>
      </c>
      <c r="B4174" s="31">
        <v>8.3707931884480224E-3</v>
      </c>
    </row>
    <row r="4175" spans="1:2" x14ac:dyDescent="0.25">
      <c r="A4175" s="29">
        <v>44124</v>
      </c>
      <c r="B4175" s="31">
        <v>8.4146716625601581E-3</v>
      </c>
    </row>
    <row r="4176" spans="1:2" x14ac:dyDescent="0.25">
      <c r="A4176" s="29">
        <v>44125</v>
      </c>
      <c r="B4176" s="31">
        <v>8.477336552591197E-3</v>
      </c>
    </row>
    <row r="4177" spans="1:2" x14ac:dyDescent="0.25">
      <c r="A4177" s="29">
        <v>44126</v>
      </c>
      <c r="B4177" s="31">
        <v>8.5328581369437106E-3</v>
      </c>
    </row>
    <row r="4178" spans="1:2" x14ac:dyDescent="0.25">
      <c r="A4178" s="29">
        <v>44127</v>
      </c>
      <c r="B4178" s="31">
        <v>8.5692882056904729E-3</v>
      </c>
    </row>
    <row r="4179" spans="1:2" x14ac:dyDescent="0.25">
      <c r="A4179" s="29">
        <v>44130</v>
      </c>
      <c r="B4179" s="31">
        <v>8.7499922607801039E-3</v>
      </c>
    </row>
    <row r="4180" spans="1:2" x14ac:dyDescent="0.25">
      <c r="A4180" s="29">
        <v>44131</v>
      </c>
      <c r="B4180" s="31">
        <v>8.8177798903701365E-3</v>
      </c>
    </row>
    <row r="4181" spans="1:2" x14ac:dyDescent="0.25">
      <c r="A4181" s="29">
        <v>44132</v>
      </c>
      <c r="B4181" s="31">
        <v>8.8306798899708827E-3</v>
      </c>
    </row>
    <row r="4182" spans="1:2" x14ac:dyDescent="0.25">
      <c r="A4182" s="29">
        <v>44133</v>
      </c>
      <c r="B4182" s="31">
        <v>8.7713449461457316E-3</v>
      </c>
    </row>
    <row r="4183" spans="1:2" x14ac:dyDescent="0.25">
      <c r="A4183" s="29">
        <v>44134</v>
      </c>
      <c r="B4183" s="31">
        <v>8.8114695243013408E-3</v>
      </c>
    </row>
    <row r="4184" spans="1:2" x14ac:dyDescent="0.25">
      <c r="A4184" s="29">
        <v>44137</v>
      </c>
      <c r="B4184" s="31">
        <v>8.9048551212511651E-3</v>
      </c>
    </row>
    <row r="4185" spans="1:2" x14ac:dyDescent="0.25">
      <c r="A4185" s="29">
        <v>44138</v>
      </c>
      <c r="B4185" s="31">
        <v>8.8935595777812626E-3</v>
      </c>
    </row>
    <row r="4186" spans="1:2" x14ac:dyDescent="0.25">
      <c r="A4186" s="29">
        <v>44139</v>
      </c>
      <c r="B4186" s="31">
        <v>9.0130859987613832E-3</v>
      </c>
    </row>
    <row r="4187" spans="1:2" x14ac:dyDescent="0.25">
      <c r="A4187" s="29">
        <v>44140</v>
      </c>
      <c r="B4187" s="31">
        <v>9.0647454232599678E-3</v>
      </c>
    </row>
    <row r="4188" spans="1:2" x14ac:dyDescent="0.25">
      <c r="A4188" s="29">
        <v>44141</v>
      </c>
      <c r="B4188" s="31">
        <v>8.9791892809223395E-3</v>
      </c>
    </row>
    <row r="4189" spans="1:2" x14ac:dyDescent="0.25">
      <c r="A4189" s="29">
        <v>44144</v>
      </c>
      <c r="B4189" s="31">
        <v>9.1110194990986493E-3</v>
      </c>
    </row>
    <row r="4190" spans="1:2" x14ac:dyDescent="0.25">
      <c r="A4190" s="29">
        <v>44145</v>
      </c>
      <c r="B4190" s="31">
        <v>9.1400938756251993E-3</v>
      </c>
    </row>
    <row r="4191" spans="1:2" x14ac:dyDescent="0.25">
      <c r="A4191" s="29">
        <v>44146</v>
      </c>
      <c r="B4191" s="31">
        <v>9.2167769650608466E-3</v>
      </c>
    </row>
    <row r="4192" spans="1:2" x14ac:dyDescent="0.25">
      <c r="A4192" s="29">
        <v>44147</v>
      </c>
      <c r="B4192" s="31">
        <v>9.2870114518033287E-3</v>
      </c>
    </row>
    <row r="4193" spans="1:2" x14ac:dyDescent="0.25">
      <c r="A4193" s="29">
        <v>44148</v>
      </c>
      <c r="B4193" s="31">
        <v>9.3030796744804078E-3</v>
      </c>
    </row>
    <row r="4194" spans="1:2" x14ac:dyDescent="0.25">
      <c r="A4194" s="29">
        <v>44151</v>
      </c>
      <c r="B4194" s="31">
        <v>9.3945484705888482E-3</v>
      </c>
    </row>
    <row r="4195" spans="1:2" x14ac:dyDescent="0.25">
      <c r="A4195" s="29">
        <v>44152</v>
      </c>
      <c r="B4195" s="31">
        <v>9.4331926072754868E-3</v>
      </c>
    </row>
    <row r="4196" spans="1:2" x14ac:dyDescent="0.25">
      <c r="A4196" s="29">
        <v>44153</v>
      </c>
      <c r="B4196" s="31">
        <v>9.4645691531987097E-3</v>
      </c>
    </row>
    <row r="4197" spans="1:2" x14ac:dyDescent="0.25">
      <c r="A4197" s="29">
        <v>44154</v>
      </c>
      <c r="B4197" s="31">
        <v>9.5113908323998242E-3</v>
      </c>
    </row>
    <row r="4198" spans="1:2" x14ac:dyDescent="0.25">
      <c r="A4198" s="29">
        <v>44155</v>
      </c>
      <c r="B4198" s="31">
        <v>9.5516059086997451E-3</v>
      </c>
    </row>
    <row r="4199" spans="1:2" x14ac:dyDescent="0.25">
      <c r="A4199" s="29">
        <v>44158</v>
      </c>
      <c r="B4199" s="31">
        <v>9.6785313204075241E-3</v>
      </c>
    </row>
    <row r="4200" spans="1:2" x14ac:dyDescent="0.25">
      <c r="A4200" s="29">
        <v>44159</v>
      </c>
      <c r="B4200" s="31">
        <v>9.7171549650794109E-3</v>
      </c>
    </row>
    <row r="4201" spans="1:2" x14ac:dyDescent="0.25">
      <c r="A4201" s="29">
        <v>44160</v>
      </c>
      <c r="B4201" s="31">
        <v>9.7840673469671291E-3</v>
      </c>
    </row>
    <row r="4202" spans="1:2" x14ac:dyDescent="0.25">
      <c r="A4202" s="29">
        <v>44162</v>
      </c>
      <c r="B4202" s="31">
        <v>9.862375358169917E-3</v>
      </c>
    </row>
    <row r="4203" spans="1:2" x14ac:dyDescent="0.25">
      <c r="A4203" s="29">
        <v>44165</v>
      </c>
      <c r="B4203" s="31">
        <v>9.9559424856754397E-3</v>
      </c>
    </row>
    <row r="4204" spans="1:2" x14ac:dyDescent="0.25">
      <c r="A4204" s="29">
        <v>44166</v>
      </c>
      <c r="B4204" s="31">
        <v>9.9815610368008123E-3</v>
      </c>
    </row>
    <row r="4205" spans="1:2" x14ac:dyDescent="0.25">
      <c r="A4205" s="29">
        <v>44167</v>
      </c>
      <c r="B4205" s="31">
        <v>1.0029063936626725E-2</v>
      </c>
    </row>
    <row r="4206" spans="1:2" x14ac:dyDescent="0.25">
      <c r="A4206" s="29">
        <v>44168</v>
      </c>
      <c r="B4206" s="31">
        <v>1.0091354349804016E-2</v>
      </c>
    </row>
    <row r="4207" spans="1:2" x14ac:dyDescent="0.25">
      <c r="A4207" s="29">
        <v>44169</v>
      </c>
      <c r="B4207" s="31">
        <v>1.0131202388244054E-2</v>
      </c>
    </row>
    <row r="4208" spans="1:2" x14ac:dyDescent="0.25">
      <c r="A4208" s="29">
        <v>44172</v>
      </c>
      <c r="B4208" s="31">
        <v>1.0190320914197581E-2</v>
      </c>
    </row>
    <row r="4209" spans="1:2" x14ac:dyDescent="0.25">
      <c r="A4209" s="29">
        <v>44173</v>
      </c>
      <c r="B4209" s="31">
        <v>1.0258016517622259E-2</v>
      </c>
    </row>
    <row r="4210" spans="1:2" x14ac:dyDescent="0.25">
      <c r="A4210" s="29">
        <v>44174</v>
      </c>
      <c r="B4210" s="31">
        <v>1.0299792056936319E-2</v>
      </c>
    </row>
    <row r="4211" spans="1:2" x14ac:dyDescent="0.25">
      <c r="A4211" s="29">
        <v>44175</v>
      </c>
      <c r="B4211" s="31">
        <v>1.0341068593874514E-2</v>
      </c>
    </row>
    <row r="4212" spans="1:2" x14ac:dyDescent="0.25">
      <c r="A4212" s="29">
        <v>44176</v>
      </c>
      <c r="B4212" s="31">
        <v>1.0444014003565316E-2</v>
      </c>
    </row>
    <row r="4213" spans="1:2" x14ac:dyDescent="0.25">
      <c r="A4213" s="29">
        <v>44179</v>
      </c>
      <c r="B4213" s="31">
        <v>1.0551709426991129E-2</v>
      </c>
    </row>
    <row r="4214" spans="1:2" x14ac:dyDescent="0.25">
      <c r="A4214" s="29">
        <v>44180</v>
      </c>
      <c r="B4214" s="31">
        <v>1.0631153376651215E-2</v>
      </c>
    </row>
    <row r="4215" spans="1:2" x14ac:dyDescent="0.25">
      <c r="A4215" s="29">
        <v>44181</v>
      </c>
      <c r="B4215" s="31">
        <v>1.067044765675651E-2</v>
      </c>
    </row>
    <row r="4216" spans="1:2" x14ac:dyDescent="0.25">
      <c r="A4216" s="29">
        <v>44182</v>
      </c>
      <c r="B4216" s="31">
        <v>1.0721563021504288E-2</v>
      </c>
    </row>
    <row r="4217" spans="1:2" x14ac:dyDescent="0.25">
      <c r="A4217" s="29">
        <v>44183</v>
      </c>
      <c r="B4217" s="31">
        <v>1.0773194271697539E-2</v>
      </c>
    </row>
    <row r="4218" spans="1:2" x14ac:dyDescent="0.25">
      <c r="A4218" s="29">
        <v>44186</v>
      </c>
      <c r="B4218" s="31">
        <v>1.0870050112870677E-2</v>
      </c>
    </row>
    <row r="4219" spans="1:2" x14ac:dyDescent="0.25">
      <c r="A4219" s="29">
        <v>44187</v>
      </c>
      <c r="B4219" s="31">
        <v>1.0914040109044176E-2</v>
      </c>
    </row>
    <row r="4220" spans="1:2" x14ac:dyDescent="0.25">
      <c r="A4220" s="29">
        <v>44188</v>
      </c>
      <c r="B4220" s="31">
        <v>1.0967979693533358E-2</v>
      </c>
    </row>
    <row r="4221" spans="1:2" x14ac:dyDescent="0.25">
      <c r="A4221" s="29">
        <v>44189</v>
      </c>
      <c r="B4221" s="31">
        <v>1.0952822560661213E-2</v>
      </c>
    </row>
    <row r="4222" spans="1:2" x14ac:dyDescent="0.25">
      <c r="A4222" s="29">
        <v>44193</v>
      </c>
      <c r="B4222" s="31">
        <v>1.1125787221188066E-2</v>
      </c>
    </row>
    <row r="4223" spans="1:2" x14ac:dyDescent="0.25">
      <c r="A4223" s="29">
        <v>44194</v>
      </c>
      <c r="B4223" s="31">
        <v>1.1154479698691766E-2</v>
      </c>
    </row>
    <row r="4224" spans="1:2" x14ac:dyDescent="0.25">
      <c r="A4224" s="29">
        <v>44195</v>
      </c>
      <c r="B4224" s="31">
        <v>1.1271675142473736E-2</v>
      </c>
    </row>
    <row r="4225" spans="1:2" x14ac:dyDescent="0.25">
      <c r="A4225" s="29">
        <v>44196</v>
      </c>
      <c r="B4225" s="31">
        <v>1.1315680931246241E-2</v>
      </c>
    </row>
    <row r="4226" spans="1:2" x14ac:dyDescent="0.25">
      <c r="A4226" s="29">
        <v>44200</v>
      </c>
      <c r="B4226" s="31">
        <v>1.1542628367863683E-2</v>
      </c>
    </row>
    <row r="4227" spans="1:2" x14ac:dyDescent="0.25">
      <c r="A4227" s="29">
        <v>44201</v>
      </c>
      <c r="B4227" s="31">
        <v>1.1593715622792544E-2</v>
      </c>
    </row>
    <row r="4228" spans="1:2" x14ac:dyDescent="0.25">
      <c r="A4228" s="29">
        <v>44202</v>
      </c>
      <c r="B4228" s="31">
        <v>1.1683896345942024E-2</v>
      </c>
    </row>
    <row r="4229" spans="1:2" x14ac:dyDescent="0.25">
      <c r="A4229" s="29">
        <v>44203</v>
      </c>
      <c r="B4229" s="31">
        <v>1.171999008376079E-2</v>
      </c>
    </row>
    <row r="4230" spans="1:2" x14ac:dyDescent="0.25">
      <c r="A4230" s="29">
        <v>44204</v>
      </c>
      <c r="B4230" s="31"/>
    </row>
    <row r="4231" spans="1:2" x14ac:dyDescent="0.25">
      <c r="A4231" s="29">
        <v>44207</v>
      </c>
      <c r="B4231" s="31"/>
    </row>
    <row r="4232" spans="1:2" x14ac:dyDescent="0.25">
      <c r="A4232" s="29">
        <v>44208</v>
      </c>
      <c r="B4232" s="31"/>
    </row>
    <row r="4233" spans="1:2" x14ac:dyDescent="0.25">
      <c r="A4233" s="29">
        <v>44209</v>
      </c>
      <c r="B4233" s="31"/>
    </row>
    <row r="4234" spans="1:2" x14ac:dyDescent="0.25">
      <c r="A4234" s="29">
        <v>44210</v>
      </c>
      <c r="B4234" s="31"/>
    </row>
    <row r="4235" spans="1:2" x14ac:dyDescent="0.25">
      <c r="A4235" s="29">
        <v>44211</v>
      </c>
      <c r="B4235" s="31"/>
    </row>
    <row r="4236" spans="1:2" x14ac:dyDescent="0.25">
      <c r="A4236" s="29">
        <v>44215</v>
      </c>
      <c r="B4236" s="31"/>
    </row>
    <row r="4237" spans="1:2" x14ac:dyDescent="0.25">
      <c r="A4237" s="29">
        <v>44216</v>
      </c>
      <c r="B4237" s="31"/>
    </row>
    <row r="4238" spans="1:2" x14ac:dyDescent="0.25">
      <c r="A4238" s="29">
        <v>44217</v>
      </c>
      <c r="B4238" s="31"/>
    </row>
    <row r="4239" spans="1:2" x14ac:dyDescent="0.25">
      <c r="A4239" s="29">
        <v>44218</v>
      </c>
      <c r="B4239" s="31"/>
    </row>
    <row r="4240" spans="1:2" x14ac:dyDescent="0.25">
      <c r="A4240" s="29">
        <v>44221</v>
      </c>
      <c r="B4240" s="31"/>
    </row>
    <row r="4241" spans="1:2" x14ac:dyDescent="0.25">
      <c r="A4241" s="29">
        <v>44222</v>
      </c>
      <c r="B4241" s="31"/>
    </row>
    <row r="4242" spans="1:2" x14ac:dyDescent="0.25">
      <c r="A4242" s="29">
        <v>44223</v>
      </c>
      <c r="B4242" s="31"/>
    </row>
    <row r="4243" spans="1:2" x14ac:dyDescent="0.25">
      <c r="A4243" s="29">
        <v>44224</v>
      </c>
      <c r="B4243" s="31"/>
    </row>
    <row r="4244" spans="1:2" x14ac:dyDescent="0.25">
      <c r="A4244" s="29">
        <v>44225</v>
      </c>
      <c r="B4244" s="31"/>
    </row>
    <row r="4245" spans="1:2" x14ac:dyDescent="0.25">
      <c r="A4245" s="29">
        <v>44228</v>
      </c>
      <c r="B4245" s="31"/>
    </row>
    <row r="4246" spans="1:2" x14ac:dyDescent="0.25">
      <c r="A4246" s="29">
        <v>44229</v>
      </c>
      <c r="B4246" s="31"/>
    </row>
    <row r="4247" spans="1:2" x14ac:dyDescent="0.25">
      <c r="A4247" s="29">
        <v>44230</v>
      </c>
      <c r="B4247" s="31"/>
    </row>
    <row r="4248" spans="1:2" x14ac:dyDescent="0.25">
      <c r="A4248" s="29">
        <v>44231</v>
      </c>
      <c r="B4248" s="31"/>
    </row>
    <row r="4249" spans="1:2" x14ac:dyDescent="0.25">
      <c r="A4249" s="29">
        <v>44232</v>
      </c>
      <c r="B4249" s="31"/>
    </row>
    <row r="4250" spans="1:2" x14ac:dyDescent="0.25">
      <c r="A4250" s="29">
        <v>44235</v>
      </c>
      <c r="B4250" s="31"/>
    </row>
    <row r="4251" spans="1:2" x14ac:dyDescent="0.25">
      <c r="A4251" s="29">
        <v>44236</v>
      </c>
      <c r="B4251" s="31"/>
    </row>
    <row r="4252" spans="1:2" x14ac:dyDescent="0.25">
      <c r="A4252" s="29">
        <v>44237</v>
      </c>
      <c r="B4252" s="31"/>
    </row>
    <row r="4253" spans="1:2" x14ac:dyDescent="0.25">
      <c r="A4253" s="29">
        <v>44238</v>
      </c>
      <c r="B4253" s="31"/>
    </row>
    <row r="4254" spans="1:2" x14ac:dyDescent="0.25">
      <c r="A4254" s="29">
        <v>44239</v>
      </c>
      <c r="B4254" s="31"/>
    </row>
    <row r="4255" spans="1:2" x14ac:dyDescent="0.25">
      <c r="A4255" s="29">
        <v>44243</v>
      </c>
      <c r="B4255" s="31"/>
    </row>
    <row r="4256" spans="1:2" x14ac:dyDescent="0.25">
      <c r="A4256" s="29">
        <v>44244</v>
      </c>
      <c r="B4256" s="31"/>
    </row>
    <row r="4257" spans="1:2" x14ac:dyDescent="0.25">
      <c r="A4257" s="29">
        <v>44245</v>
      </c>
      <c r="B4257" s="31"/>
    </row>
    <row r="4258" spans="1:2" x14ac:dyDescent="0.25">
      <c r="A4258" s="29">
        <v>44246</v>
      </c>
      <c r="B4258" s="31"/>
    </row>
    <row r="4259" spans="1:2" x14ac:dyDescent="0.25">
      <c r="A4259" s="29">
        <v>44249</v>
      </c>
      <c r="B4259" s="31"/>
    </row>
    <row r="4260" spans="1:2" x14ac:dyDescent="0.25">
      <c r="A4260" s="29">
        <v>44250</v>
      </c>
      <c r="B4260" s="31"/>
    </row>
    <row r="4261" spans="1:2" x14ac:dyDescent="0.25">
      <c r="A4261" s="29">
        <v>44251</v>
      </c>
      <c r="B4261" s="31"/>
    </row>
    <row r="4262" spans="1:2" x14ac:dyDescent="0.25">
      <c r="A4262" s="29">
        <v>44252</v>
      </c>
      <c r="B4262" s="31"/>
    </row>
    <row r="4263" spans="1:2" x14ac:dyDescent="0.25">
      <c r="A4263" s="29">
        <v>44253</v>
      </c>
      <c r="B4263" s="31"/>
    </row>
    <row r="4264" spans="1:2" x14ac:dyDescent="0.25">
      <c r="A4264" s="29">
        <v>44256</v>
      </c>
      <c r="B4264" s="31"/>
    </row>
    <row r="4265" spans="1:2" x14ac:dyDescent="0.25">
      <c r="A4265" s="29">
        <v>44257</v>
      </c>
      <c r="B4265" s="31"/>
    </row>
    <row r="4266" spans="1:2" x14ac:dyDescent="0.25">
      <c r="A4266" s="29">
        <v>44258</v>
      </c>
      <c r="B4266" s="31"/>
    </row>
    <row r="4267" spans="1:2" x14ac:dyDescent="0.25">
      <c r="A4267" s="29">
        <v>44259</v>
      </c>
      <c r="B4267" s="31"/>
    </row>
    <row r="4268" spans="1:2" x14ac:dyDescent="0.25">
      <c r="A4268" s="29">
        <v>44260</v>
      </c>
      <c r="B4268" s="31"/>
    </row>
    <row r="4269" spans="1:2" x14ac:dyDescent="0.25">
      <c r="A4269" s="29">
        <v>44263</v>
      </c>
      <c r="B4269" s="31"/>
    </row>
    <row r="4270" spans="1:2" x14ac:dyDescent="0.25">
      <c r="A4270" s="29">
        <v>44264</v>
      </c>
      <c r="B4270" s="31"/>
    </row>
    <row r="4271" spans="1:2" x14ac:dyDescent="0.25">
      <c r="A4271" s="29">
        <v>44265</v>
      </c>
      <c r="B4271" s="31"/>
    </row>
    <row r="4272" spans="1:2" x14ac:dyDescent="0.25">
      <c r="A4272" s="29">
        <v>44266</v>
      </c>
      <c r="B4272" s="31"/>
    </row>
    <row r="4273" spans="1:2" x14ac:dyDescent="0.25">
      <c r="A4273" s="29">
        <v>44267</v>
      </c>
      <c r="B4273" s="31"/>
    </row>
    <row r="4274" spans="1:2" x14ac:dyDescent="0.25">
      <c r="A4274" s="29">
        <v>44270</v>
      </c>
      <c r="B4274" s="31"/>
    </row>
    <row r="4275" spans="1:2" x14ac:dyDescent="0.25">
      <c r="A4275" s="29">
        <v>44271</v>
      </c>
      <c r="B4275" s="31"/>
    </row>
    <row r="4276" spans="1:2" x14ac:dyDescent="0.25">
      <c r="A4276" s="29">
        <v>44272</v>
      </c>
      <c r="B4276" s="31"/>
    </row>
    <row r="4277" spans="1:2" x14ac:dyDescent="0.25">
      <c r="A4277" s="29">
        <v>44273</v>
      </c>
      <c r="B4277" s="31"/>
    </row>
    <row r="4278" spans="1:2" x14ac:dyDescent="0.25">
      <c r="A4278" s="29">
        <v>44274</v>
      </c>
      <c r="B4278" s="31"/>
    </row>
    <row r="4279" spans="1:2" x14ac:dyDescent="0.25">
      <c r="A4279" s="29">
        <v>44277</v>
      </c>
      <c r="B4279" s="31"/>
    </row>
    <row r="4280" spans="1:2" x14ac:dyDescent="0.25">
      <c r="A4280" s="29">
        <v>44278</v>
      </c>
      <c r="B4280" s="31"/>
    </row>
    <row r="4281" spans="1:2" x14ac:dyDescent="0.25">
      <c r="A4281" s="29">
        <v>44279</v>
      </c>
      <c r="B4281" s="31"/>
    </row>
    <row r="4282" spans="1:2" x14ac:dyDescent="0.25">
      <c r="A4282" s="29">
        <v>44280</v>
      </c>
      <c r="B4282" s="31"/>
    </row>
    <row r="4283" spans="1:2" x14ac:dyDescent="0.25">
      <c r="A4283" s="29">
        <v>44281</v>
      </c>
      <c r="B4283" s="31"/>
    </row>
    <row r="4284" spans="1:2" x14ac:dyDescent="0.25">
      <c r="A4284" s="29">
        <v>44284</v>
      </c>
      <c r="B4284" s="31"/>
    </row>
    <row r="4285" spans="1:2" x14ac:dyDescent="0.25">
      <c r="A4285" s="29">
        <v>44285</v>
      </c>
      <c r="B4285" s="31"/>
    </row>
    <row r="4286" spans="1:2" x14ac:dyDescent="0.25">
      <c r="A4286" s="29">
        <v>44286</v>
      </c>
      <c r="B4286" s="31"/>
    </row>
    <row r="4287" spans="1:2" x14ac:dyDescent="0.25">
      <c r="A4287" s="29">
        <v>44287</v>
      </c>
      <c r="B4287" s="31"/>
    </row>
    <row r="4288" spans="1:2" x14ac:dyDescent="0.25">
      <c r="A4288" s="29">
        <v>44291</v>
      </c>
      <c r="B4288" s="31"/>
    </row>
    <row r="4289" spans="1:2" x14ac:dyDescent="0.25">
      <c r="A4289" s="29">
        <v>44292</v>
      </c>
      <c r="B4289" s="31"/>
    </row>
    <row r="4290" spans="1:2" x14ac:dyDescent="0.25">
      <c r="A4290" s="29">
        <v>44293</v>
      </c>
      <c r="B4290" s="31"/>
    </row>
    <row r="4291" spans="1:2" x14ac:dyDescent="0.25">
      <c r="A4291" s="29">
        <v>44294</v>
      </c>
      <c r="B4291" s="31"/>
    </row>
    <row r="4292" spans="1:2" x14ac:dyDescent="0.25">
      <c r="A4292" s="29">
        <v>44295</v>
      </c>
      <c r="B4292" s="31"/>
    </row>
    <row r="4293" spans="1:2" x14ac:dyDescent="0.25">
      <c r="A4293" s="29">
        <v>44298</v>
      </c>
      <c r="B4293" s="31"/>
    </row>
    <row r="4294" spans="1:2" x14ac:dyDescent="0.25">
      <c r="A4294" s="29">
        <v>44299</v>
      </c>
      <c r="B4294" s="31"/>
    </row>
    <row r="4295" spans="1:2" x14ac:dyDescent="0.25">
      <c r="A4295" s="29">
        <v>44300</v>
      </c>
      <c r="B4295" s="31"/>
    </row>
    <row r="4296" spans="1:2" x14ac:dyDescent="0.25">
      <c r="A4296" s="29">
        <v>44301</v>
      </c>
      <c r="B4296" s="31"/>
    </row>
    <row r="4297" spans="1:2" x14ac:dyDescent="0.25">
      <c r="A4297" s="29">
        <v>44302</v>
      </c>
      <c r="B4297" s="31"/>
    </row>
    <row r="4298" spans="1:2" x14ac:dyDescent="0.25">
      <c r="A4298" s="29">
        <v>44305</v>
      </c>
      <c r="B4298" s="31"/>
    </row>
    <row r="4299" spans="1:2" x14ac:dyDescent="0.25">
      <c r="A4299" s="29">
        <v>44306</v>
      </c>
      <c r="B4299" s="31"/>
    </row>
    <row r="4300" spans="1:2" x14ac:dyDescent="0.25">
      <c r="A4300" s="29">
        <v>44307</v>
      </c>
      <c r="B4300" s="31"/>
    </row>
    <row r="4301" spans="1:2" x14ac:dyDescent="0.25">
      <c r="A4301" s="29">
        <v>44308</v>
      </c>
      <c r="B4301" s="31"/>
    </row>
    <row r="4302" spans="1:2" x14ac:dyDescent="0.25">
      <c r="A4302" s="29">
        <v>44309</v>
      </c>
      <c r="B4302" s="31"/>
    </row>
    <row r="4303" spans="1:2" x14ac:dyDescent="0.25">
      <c r="A4303" s="29">
        <v>44312</v>
      </c>
      <c r="B4303" s="31"/>
    </row>
    <row r="4304" spans="1:2" x14ac:dyDescent="0.25">
      <c r="A4304" s="29">
        <v>44313</v>
      </c>
      <c r="B4304" s="31"/>
    </row>
    <row r="4305" spans="1:2" x14ac:dyDescent="0.25">
      <c r="A4305" s="29">
        <v>44314</v>
      </c>
      <c r="B4305" s="31"/>
    </row>
    <row r="4306" spans="1:2" x14ac:dyDescent="0.25">
      <c r="A4306" s="29">
        <v>44315</v>
      </c>
      <c r="B4306" s="31"/>
    </row>
    <row r="4307" spans="1:2" x14ac:dyDescent="0.25">
      <c r="A4307" s="29">
        <v>44316</v>
      </c>
      <c r="B4307" s="31"/>
    </row>
    <row r="4308" spans="1:2" x14ac:dyDescent="0.25">
      <c r="A4308" s="29">
        <v>44319</v>
      </c>
      <c r="B4308" s="31"/>
    </row>
    <row r="4309" spans="1:2" x14ac:dyDescent="0.25">
      <c r="A4309" s="29">
        <v>44320</v>
      </c>
      <c r="B4309" s="31"/>
    </row>
    <row r="4310" spans="1:2" x14ac:dyDescent="0.25">
      <c r="A4310" s="29">
        <v>44321</v>
      </c>
      <c r="B4310" s="31"/>
    </row>
    <row r="4311" spans="1:2" x14ac:dyDescent="0.25">
      <c r="A4311" s="29">
        <v>44322</v>
      </c>
      <c r="B4311" s="31"/>
    </row>
    <row r="4312" spans="1:2" x14ac:dyDescent="0.25">
      <c r="A4312" s="29">
        <v>44323</v>
      </c>
      <c r="B4312" s="31"/>
    </row>
    <row r="4313" spans="1:2" x14ac:dyDescent="0.25">
      <c r="A4313" s="29">
        <v>44326</v>
      </c>
      <c r="B4313" s="31"/>
    </row>
    <row r="4314" spans="1:2" x14ac:dyDescent="0.25">
      <c r="A4314" s="29">
        <v>44327</v>
      </c>
      <c r="B4314" s="31"/>
    </row>
    <row r="4315" spans="1:2" x14ac:dyDescent="0.25">
      <c r="A4315" s="29">
        <v>44328</v>
      </c>
      <c r="B4315" s="31"/>
    </row>
    <row r="4316" spans="1:2" x14ac:dyDescent="0.25">
      <c r="A4316" s="29">
        <v>44329</v>
      </c>
      <c r="B4316" s="31"/>
    </row>
    <row r="4317" spans="1:2" x14ac:dyDescent="0.25">
      <c r="A4317" s="29">
        <v>44330</v>
      </c>
      <c r="B4317" s="31"/>
    </row>
    <row r="4318" spans="1:2" x14ac:dyDescent="0.25">
      <c r="A4318" s="29">
        <v>44333</v>
      </c>
      <c r="B4318" s="31"/>
    </row>
    <row r="4319" spans="1:2" x14ac:dyDescent="0.25">
      <c r="A4319" s="29">
        <v>44334</v>
      </c>
      <c r="B4319" s="31"/>
    </row>
    <row r="4320" spans="1:2" x14ac:dyDescent="0.25">
      <c r="A4320" s="29">
        <v>44335</v>
      </c>
      <c r="B4320" s="31"/>
    </row>
    <row r="4321" spans="1:2" x14ac:dyDescent="0.25">
      <c r="A4321" s="29">
        <v>44336</v>
      </c>
      <c r="B4321" s="31"/>
    </row>
    <row r="4322" spans="1:2" x14ac:dyDescent="0.25">
      <c r="A4322" s="29">
        <v>44337</v>
      </c>
      <c r="B4322" s="31"/>
    </row>
    <row r="4323" spans="1:2" x14ac:dyDescent="0.25">
      <c r="A4323" s="29">
        <v>44340</v>
      </c>
      <c r="B4323" s="31"/>
    </row>
    <row r="4324" spans="1:2" x14ac:dyDescent="0.25">
      <c r="A4324" s="29">
        <v>44341</v>
      </c>
      <c r="B4324" s="31"/>
    </row>
    <row r="4325" spans="1:2" x14ac:dyDescent="0.25">
      <c r="A4325" s="29">
        <v>44342</v>
      </c>
      <c r="B4325" s="31"/>
    </row>
    <row r="4326" spans="1:2" x14ac:dyDescent="0.25">
      <c r="A4326" s="29">
        <v>44343</v>
      </c>
      <c r="B4326" s="31"/>
    </row>
    <row r="4327" spans="1:2" x14ac:dyDescent="0.25">
      <c r="A4327" s="29">
        <v>44344</v>
      </c>
      <c r="B4327" s="31"/>
    </row>
    <row r="4328" spans="1:2" x14ac:dyDescent="0.25">
      <c r="A4328" s="29">
        <v>44348</v>
      </c>
      <c r="B4328" s="31"/>
    </row>
    <row r="4329" spans="1:2" x14ac:dyDescent="0.25">
      <c r="A4329" s="29">
        <v>44349</v>
      </c>
      <c r="B4329" s="31"/>
    </row>
    <row r="4330" spans="1:2" x14ac:dyDescent="0.25">
      <c r="A4330" s="29">
        <v>44350</v>
      </c>
      <c r="B4330" s="31"/>
    </row>
    <row r="4331" spans="1:2" x14ac:dyDescent="0.25">
      <c r="A4331" s="29">
        <v>44351</v>
      </c>
      <c r="B4331" s="31"/>
    </row>
    <row r="4332" spans="1:2" x14ac:dyDescent="0.25">
      <c r="A4332" s="29">
        <v>44354</v>
      </c>
      <c r="B4332" s="31"/>
    </row>
    <row r="4333" spans="1:2" x14ac:dyDescent="0.25">
      <c r="A4333" s="29">
        <v>44355</v>
      </c>
      <c r="B4333" s="31"/>
    </row>
    <row r="4334" spans="1:2" x14ac:dyDescent="0.25">
      <c r="A4334" s="29">
        <v>44356</v>
      </c>
      <c r="B4334" s="31"/>
    </row>
    <row r="4335" spans="1:2" x14ac:dyDescent="0.25">
      <c r="A4335" s="29">
        <v>44357</v>
      </c>
      <c r="B4335" s="31"/>
    </row>
    <row r="4336" spans="1:2" x14ac:dyDescent="0.25">
      <c r="A4336" s="29">
        <v>44358</v>
      </c>
      <c r="B4336" s="31"/>
    </row>
    <row r="4337" spans="1:2" x14ac:dyDescent="0.25">
      <c r="A4337" s="29">
        <v>44361</v>
      </c>
      <c r="B4337" s="31"/>
    </row>
    <row r="4338" spans="1:2" x14ac:dyDescent="0.25">
      <c r="A4338" s="29">
        <v>44362</v>
      </c>
      <c r="B4338" s="31"/>
    </row>
    <row r="4339" spans="1:2" x14ac:dyDescent="0.25">
      <c r="A4339" s="29">
        <v>44363</v>
      </c>
      <c r="B4339" s="31"/>
    </row>
    <row r="4340" spans="1:2" x14ac:dyDescent="0.25">
      <c r="A4340" s="29">
        <v>44364</v>
      </c>
      <c r="B4340" s="31"/>
    </row>
    <row r="4341" spans="1:2" x14ac:dyDescent="0.25">
      <c r="A4341" s="29">
        <v>44365</v>
      </c>
      <c r="B4341" s="31"/>
    </row>
    <row r="4342" spans="1:2" x14ac:dyDescent="0.25">
      <c r="A4342" s="29">
        <v>44368</v>
      </c>
      <c r="B4342" s="31"/>
    </row>
    <row r="4343" spans="1:2" x14ac:dyDescent="0.25">
      <c r="A4343" s="29">
        <v>44369</v>
      </c>
      <c r="B4343" s="31"/>
    </row>
    <row r="4344" spans="1:2" x14ac:dyDescent="0.25">
      <c r="A4344" s="29">
        <v>44370</v>
      </c>
      <c r="B4344" s="31"/>
    </row>
    <row r="4345" spans="1:2" x14ac:dyDescent="0.25">
      <c r="A4345" s="29">
        <v>44371</v>
      </c>
      <c r="B4345" s="31"/>
    </row>
    <row r="4346" spans="1:2" x14ac:dyDescent="0.25">
      <c r="A4346" s="29">
        <v>44372</v>
      </c>
      <c r="B4346" s="31"/>
    </row>
    <row r="4347" spans="1:2" x14ac:dyDescent="0.25">
      <c r="A4347" s="29">
        <v>44375</v>
      </c>
      <c r="B4347" s="31"/>
    </row>
    <row r="4348" spans="1:2" x14ac:dyDescent="0.25">
      <c r="A4348" s="29">
        <v>44376</v>
      </c>
      <c r="B4348" s="31"/>
    </row>
    <row r="4349" spans="1:2" x14ac:dyDescent="0.25">
      <c r="A4349" s="29">
        <v>44377</v>
      </c>
      <c r="B4349" s="31"/>
    </row>
    <row r="4350" spans="1:2" x14ac:dyDescent="0.25">
      <c r="A4350" s="29">
        <v>44378</v>
      </c>
      <c r="B4350" s="31"/>
    </row>
    <row r="4351" spans="1:2" x14ac:dyDescent="0.25">
      <c r="A4351" s="29">
        <v>44379</v>
      </c>
      <c r="B4351" s="31"/>
    </row>
    <row r="4352" spans="1:2" x14ac:dyDescent="0.25">
      <c r="A4352" s="29">
        <v>44383</v>
      </c>
      <c r="B4352" s="31"/>
    </row>
    <row r="4353" spans="1:2" x14ac:dyDescent="0.25">
      <c r="A4353" s="29">
        <v>44384</v>
      </c>
      <c r="B4353" s="31"/>
    </row>
    <row r="4354" spans="1:2" x14ac:dyDescent="0.25">
      <c r="A4354" s="29">
        <v>44385</v>
      </c>
      <c r="B4354" s="31"/>
    </row>
    <row r="4355" spans="1:2" x14ac:dyDescent="0.25">
      <c r="A4355" s="29">
        <v>44386</v>
      </c>
      <c r="B4355" s="31"/>
    </row>
    <row r="4356" spans="1:2" x14ac:dyDescent="0.25">
      <c r="A4356" s="29">
        <v>44389</v>
      </c>
      <c r="B4356" s="31"/>
    </row>
    <row r="4357" spans="1:2" x14ac:dyDescent="0.25">
      <c r="A4357" s="29">
        <v>44390</v>
      </c>
      <c r="B4357" s="31"/>
    </row>
    <row r="4358" spans="1:2" x14ac:dyDescent="0.25">
      <c r="A4358" s="29">
        <v>44391</v>
      </c>
      <c r="B4358" s="31"/>
    </row>
    <row r="4359" spans="1:2" x14ac:dyDescent="0.25">
      <c r="A4359" s="29">
        <v>44392</v>
      </c>
      <c r="B4359" s="31"/>
    </row>
    <row r="4360" spans="1:2" x14ac:dyDescent="0.25">
      <c r="A4360" s="29">
        <v>44393</v>
      </c>
      <c r="B4360" s="31"/>
    </row>
    <row r="4361" spans="1:2" x14ac:dyDescent="0.25">
      <c r="A4361" s="29">
        <v>44396</v>
      </c>
      <c r="B4361" s="31"/>
    </row>
    <row r="4362" spans="1:2" x14ac:dyDescent="0.25">
      <c r="A4362" s="29">
        <v>44397</v>
      </c>
      <c r="B4362" s="31"/>
    </row>
    <row r="4363" spans="1:2" x14ac:dyDescent="0.25">
      <c r="A4363" s="29">
        <v>44398</v>
      </c>
      <c r="B4363" s="31"/>
    </row>
    <row r="4364" spans="1:2" x14ac:dyDescent="0.25">
      <c r="A4364" s="29">
        <v>44399</v>
      </c>
      <c r="B4364" s="31"/>
    </row>
    <row r="4365" spans="1:2" x14ac:dyDescent="0.25">
      <c r="A4365" s="29">
        <v>44400</v>
      </c>
      <c r="B4365" s="31"/>
    </row>
    <row r="4366" spans="1:2" x14ac:dyDescent="0.25">
      <c r="A4366" s="29">
        <v>44403</v>
      </c>
      <c r="B4366" s="31"/>
    </row>
    <row r="4367" spans="1:2" x14ac:dyDescent="0.25">
      <c r="A4367" s="29">
        <v>44404</v>
      </c>
      <c r="B4367" s="31"/>
    </row>
    <row r="4368" spans="1:2" x14ac:dyDescent="0.25">
      <c r="A4368" s="29">
        <v>44405</v>
      </c>
      <c r="B4368" s="31"/>
    </row>
    <row r="4369" spans="1:2" x14ac:dyDescent="0.25">
      <c r="A4369" s="29">
        <v>44406</v>
      </c>
      <c r="B4369" s="31"/>
    </row>
    <row r="4370" spans="1:2" x14ac:dyDescent="0.25">
      <c r="A4370" s="29">
        <v>44407</v>
      </c>
      <c r="B4370" s="31"/>
    </row>
    <row r="4371" spans="1:2" x14ac:dyDescent="0.25">
      <c r="A4371" s="29">
        <v>44410</v>
      </c>
      <c r="B4371" s="31"/>
    </row>
    <row r="4372" spans="1:2" x14ac:dyDescent="0.25">
      <c r="A4372" s="29">
        <v>44411</v>
      </c>
      <c r="B4372" s="31"/>
    </row>
    <row r="4373" spans="1:2" x14ac:dyDescent="0.25">
      <c r="A4373" s="29">
        <v>44412</v>
      </c>
      <c r="B4373" s="31"/>
    </row>
    <row r="4374" spans="1:2" x14ac:dyDescent="0.25">
      <c r="A4374" s="29">
        <v>44413</v>
      </c>
      <c r="B4374" s="31"/>
    </row>
    <row r="4375" spans="1:2" x14ac:dyDescent="0.25">
      <c r="A4375" s="29">
        <v>44414</v>
      </c>
      <c r="B4375" s="31"/>
    </row>
    <row r="4376" spans="1:2" x14ac:dyDescent="0.25">
      <c r="A4376" s="29">
        <v>44417</v>
      </c>
      <c r="B4376" s="31"/>
    </row>
    <row r="4377" spans="1:2" x14ac:dyDescent="0.25">
      <c r="A4377" s="29">
        <v>44418</v>
      </c>
      <c r="B4377" s="31"/>
    </row>
    <row r="4378" spans="1:2" x14ac:dyDescent="0.25">
      <c r="A4378" s="29">
        <v>44419</v>
      </c>
      <c r="B4378" s="31"/>
    </row>
    <row r="4379" spans="1:2" x14ac:dyDescent="0.25">
      <c r="A4379" s="29">
        <v>44420</v>
      </c>
      <c r="B4379" s="31"/>
    </row>
    <row r="4380" spans="1:2" x14ac:dyDescent="0.25">
      <c r="A4380" s="29">
        <v>44421</v>
      </c>
      <c r="B4380" s="31"/>
    </row>
    <row r="4381" spans="1:2" x14ac:dyDescent="0.25">
      <c r="A4381" s="29">
        <v>44424</v>
      </c>
      <c r="B4381" s="31"/>
    </row>
    <row r="4382" spans="1:2" x14ac:dyDescent="0.25">
      <c r="A4382" s="29">
        <v>44425</v>
      </c>
      <c r="B4382" s="31"/>
    </row>
    <row r="4383" spans="1:2" x14ac:dyDescent="0.25">
      <c r="A4383" s="29">
        <v>44426</v>
      </c>
      <c r="B4383" s="31"/>
    </row>
    <row r="4384" spans="1:2" x14ac:dyDescent="0.25">
      <c r="A4384" s="29">
        <v>44427</v>
      </c>
      <c r="B4384" s="31"/>
    </row>
    <row r="4385" spans="1:2" x14ac:dyDescent="0.25">
      <c r="A4385" s="29">
        <v>44428</v>
      </c>
      <c r="B4385" s="31"/>
    </row>
    <row r="4386" spans="1:2" x14ac:dyDescent="0.25">
      <c r="A4386" s="29">
        <v>44431</v>
      </c>
      <c r="B4386" s="31"/>
    </row>
    <row r="4387" spans="1:2" x14ac:dyDescent="0.25">
      <c r="A4387" s="29">
        <v>44432</v>
      </c>
      <c r="B4387" s="31"/>
    </row>
    <row r="4388" spans="1:2" x14ac:dyDescent="0.25">
      <c r="A4388" s="29">
        <v>44433</v>
      </c>
      <c r="B4388" s="31"/>
    </row>
    <row r="4389" spans="1:2" x14ac:dyDescent="0.25">
      <c r="A4389" s="29">
        <v>44434</v>
      </c>
      <c r="B4389" s="31"/>
    </row>
    <row r="4390" spans="1:2" x14ac:dyDescent="0.25">
      <c r="A4390" s="29">
        <v>44435</v>
      </c>
      <c r="B4390" s="31"/>
    </row>
    <row r="4391" spans="1:2" x14ac:dyDescent="0.25">
      <c r="A4391" s="29">
        <v>44438</v>
      </c>
      <c r="B4391" s="31"/>
    </row>
    <row r="4392" spans="1:2" x14ac:dyDescent="0.25">
      <c r="A4392" s="29">
        <v>44439</v>
      </c>
      <c r="B4392" s="31"/>
    </row>
    <row r="4393" spans="1:2" x14ac:dyDescent="0.25">
      <c r="A4393" s="29">
        <v>44440</v>
      </c>
      <c r="B4393" s="31"/>
    </row>
    <row r="4394" spans="1:2" x14ac:dyDescent="0.25">
      <c r="A4394" s="29">
        <v>44441</v>
      </c>
      <c r="B4394" s="31"/>
    </row>
    <row r="4395" spans="1:2" x14ac:dyDescent="0.25">
      <c r="A4395" s="29">
        <v>44442</v>
      </c>
      <c r="B4395" s="31"/>
    </row>
    <row r="4396" spans="1:2" x14ac:dyDescent="0.25">
      <c r="A4396" s="29">
        <v>44446</v>
      </c>
      <c r="B4396" s="31"/>
    </row>
    <row r="4397" spans="1:2" x14ac:dyDescent="0.25">
      <c r="A4397" s="29">
        <v>44447</v>
      </c>
      <c r="B4397" s="31"/>
    </row>
    <row r="4398" spans="1:2" x14ac:dyDescent="0.25">
      <c r="A4398" s="29">
        <v>44448</v>
      </c>
      <c r="B4398" s="31"/>
    </row>
    <row r="4399" spans="1:2" x14ac:dyDescent="0.25">
      <c r="A4399" s="29">
        <v>44449</v>
      </c>
      <c r="B4399" s="31"/>
    </row>
    <row r="4400" spans="1:2" x14ac:dyDescent="0.25">
      <c r="A4400" s="29">
        <v>44452</v>
      </c>
      <c r="B4400" s="31"/>
    </row>
    <row r="4401" spans="1:2" x14ac:dyDescent="0.25">
      <c r="A4401" s="29">
        <v>44453</v>
      </c>
      <c r="B4401" s="31"/>
    </row>
    <row r="4402" spans="1:2" x14ac:dyDescent="0.25">
      <c r="A4402" s="29">
        <v>44454</v>
      </c>
      <c r="B4402" s="31"/>
    </row>
    <row r="4403" spans="1:2" x14ac:dyDescent="0.25">
      <c r="A4403" s="29">
        <v>44455</v>
      </c>
      <c r="B4403" s="31"/>
    </row>
    <row r="4404" spans="1:2" x14ac:dyDescent="0.25">
      <c r="A4404" s="29">
        <v>44456</v>
      </c>
      <c r="B4404" s="31"/>
    </row>
    <row r="4405" spans="1:2" x14ac:dyDescent="0.25">
      <c r="A4405" s="29">
        <v>44459</v>
      </c>
      <c r="B4405" s="31"/>
    </row>
    <row r="4406" spans="1:2" x14ac:dyDescent="0.25">
      <c r="A4406" s="29">
        <v>44460</v>
      </c>
      <c r="B4406" s="31"/>
    </row>
    <row r="4407" spans="1:2" x14ac:dyDescent="0.25">
      <c r="A4407" s="29">
        <v>44461</v>
      </c>
      <c r="B4407" s="31"/>
    </row>
    <row r="4408" spans="1:2" x14ac:dyDescent="0.25">
      <c r="A4408" s="29">
        <v>44462</v>
      </c>
      <c r="B4408" s="31"/>
    </row>
    <row r="4409" spans="1:2" x14ac:dyDescent="0.25">
      <c r="A4409" s="29">
        <v>44463</v>
      </c>
      <c r="B4409" s="31"/>
    </row>
    <row r="4410" spans="1:2" x14ac:dyDescent="0.25">
      <c r="A4410" s="29">
        <v>44466</v>
      </c>
      <c r="B4410" s="31"/>
    </row>
    <row r="4411" spans="1:2" x14ac:dyDescent="0.25">
      <c r="A4411" s="29">
        <v>44467</v>
      </c>
      <c r="B4411" s="31"/>
    </row>
    <row r="4412" spans="1:2" x14ac:dyDescent="0.25">
      <c r="A4412" s="29">
        <v>44468</v>
      </c>
      <c r="B4412" s="31"/>
    </row>
    <row r="4413" spans="1:2" x14ac:dyDescent="0.25">
      <c r="A4413" s="29">
        <v>44469</v>
      </c>
      <c r="B4413" s="31"/>
    </row>
    <row r="4414" spans="1:2" x14ac:dyDescent="0.25">
      <c r="A4414" s="29">
        <v>44470</v>
      </c>
      <c r="B4414" s="31"/>
    </row>
    <row r="4415" spans="1:2" x14ac:dyDescent="0.25">
      <c r="A4415" s="29">
        <v>44473</v>
      </c>
      <c r="B4415" s="31"/>
    </row>
    <row r="4416" spans="1:2" x14ac:dyDescent="0.25">
      <c r="A4416" s="29">
        <v>44474</v>
      </c>
      <c r="B4416" s="31"/>
    </row>
    <row r="4417" spans="1:2" x14ac:dyDescent="0.25">
      <c r="A4417" s="29">
        <v>44475</v>
      </c>
      <c r="B4417" s="31"/>
    </row>
    <row r="4418" spans="1:2" x14ac:dyDescent="0.25">
      <c r="A4418" s="29">
        <v>44476</v>
      </c>
      <c r="B4418" s="31"/>
    </row>
    <row r="4419" spans="1:2" x14ac:dyDescent="0.25">
      <c r="A4419" s="29">
        <v>44477</v>
      </c>
      <c r="B4419" s="31"/>
    </row>
    <row r="4420" spans="1:2" x14ac:dyDescent="0.25">
      <c r="A4420" s="29">
        <v>44480</v>
      </c>
      <c r="B4420" s="31"/>
    </row>
    <row r="4421" spans="1:2" x14ac:dyDescent="0.25">
      <c r="A4421" s="29">
        <v>44481</v>
      </c>
      <c r="B4421" s="31"/>
    </row>
    <row r="4422" spans="1:2" x14ac:dyDescent="0.25">
      <c r="A4422" s="29">
        <v>44482</v>
      </c>
      <c r="B4422" s="31"/>
    </row>
    <row r="4423" spans="1:2" x14ac:dyDescent="0.25">
      <c r="A4423" s="29">
        <v>44483</v>
      </c>
      <c r="B4423" s="31"/>
    </row>
    <row r="4424" spans="1:2" x14ac:dyDescent="0.25">
      <c r="A4424" s="29">
        <v>44484</v>
      </c>
      <c r="B4424" s="31"/>
    </row>
    <row r="4425" spans="1:2" x14ac:dyDescent="0.25">
      <c r="A4425" s="29">
        <v>44487</v>
      </c>
      <c r="B4425" s="31"/>
    </row>
    <row r="4426" spans="1:2" x14ac:dyDescent="0.25">
      <c r="A4426" s="29">
        <v>44488</v>
      </c>
      <c r="B4426" s="31"/>
    </row>
    <row r="4427" spans="1:2" x14ac:dyDescent="0.25">
      <c r="A4427" s="29">
        <v>44489</v>
      </c>
      <c r="B4427" s="31"/>
    </row>
    <row r="4428" spans="1:2" x14ac:dyDescent="0.25">
      <c r="A4428" s="29">
        <v>44490</v>
      </c>
      <c r="B4428" s="31"/>
    </row>
    <row r="4429" spans="1:2" x14ac:dyDescent="0.25">
      <c r="A4429" s="29">
        <v>44491</v>
      </c>
      <c r="B4429" s="31"/>
    </row>
    <row r="4430" spans="1:2" x14ac:dyDescent="0.25">
      <c r="A4430" s="29">
        <v>44494</v>
      </c>
      <c r="B4430" s="31"/>
    </row>
    <row r="4431" spans="1:2" x14ac:dyDescent="0.25">
      <c r="A4431" s="29">
        <v>44495</v>
      </c>
      <c r="B4431" s="31"/>
    </row>
    <row r="4432" spans="1:2" x14ac:dyDescent="0.25">
      <c r="A4432" s="29">
        <v>44496</v>
      </c>
      <c r="B4432" s="31"/>
    </row>
    <row r="4433" spans="1:2" x14ac:dyDescent="0.25">
      <c r="A4433" s="29">
        <v>44497</v>
      </c>
      <c r="B4433" s="31"/>
    </row>
    <row r="4434" spans="1:2" x14ac:dyDescent="0.25">
      <c r="A4434" s="29">
        <v>44498</v>
      </c>
      <c r="B4434" s="31"/>
    </row>
    <row r="4435" spans="1:2" x14ac:dyDescent="0.25">
      <c r="A4435" s="29">
        <v>44501</v>
      </c>
      <c r="B4435" s="31"/>
    </row>
    <row r="4436" spans="1:2" x14ac:dyDescent="0.25">
      <c r="A4436" s="29">
        <v>44502</v>
      </c>
      <c r="B4436" s="31"/>
    </row>
    <row r="4437" spans="1:2" x14ac:dyDescent="0.25">
      <c r="A4437" s="29">
        <v>44503</v>
      </c>
      <c r="B4437" s="31"/>
    </row>
    <row r="4438" spans="1:2" x14ac:dyDescent="0.25">
      <c r="A4438" s="29">
        <v>44504</v>
      </c>
      <c r="B4438" s="31"/>
    </row>
    <row r="4439" spans="1:2" x14ac:dyDescent="0.25">
      <c r="A4439" s="29">
        <v>44505</v>
      </c>
      <c r="B4439" s="31"/>
    </row>
    <row r="4440" spans="1:2" x14ac:dyDescent="0.25">
      <c r="A4440" s="29">
        <v>44508</v>
      </c>
      <c r="B4440" s="31"/>
    </row>
    <row r="4441" spans="1:2" x14ac:dyDescent="0.25">
      <c r="A4441" s="29">
        <v>44509</v>
      </c>
      <c r="B4441" s="31"/>
    </row>
    <row r="4442" spans="1:2" x14ac:dyDescent="0.25">
      <c r="A4442" s="29">
        <v>44510</v>
      </c>
      <c r="B4442" s="31"/>
    </row>
    <row r="4443" spans="1:2" x14ac:dyDescent="0.25">
      <c r="A4443" s="29">
        <v>44511</v>
      </c>
      <c r="B4443" s="31"/>
    </row>
    <row r="4444" spans="1:2" x14ac:dyDescent="0.25">
      <c r="A4444" s="29">
        <v>44512</v>
      </c>
      <c r="B4444" s="31"/>
    </row>
    <row r="4445" spans="1:2" x14ac:dyDescent="0.25">
      <c r="A4445" s="29">
        <v>44515</v>
      </c>
      <c r="B4445" s="31"/>
    </row>
    <row r="4446" spans="1:2" x14ac:dyDescent="0.25">
      <c r="A4446" s="29">
        <v>44516</v>
      </c>
      <c r="B4446" s="31"/>
    </row>
    <row r="4447" spans="1:2" x14ac:dyDescent="0.25">
      <c r="A4447" s="29">
        <v>44517</v>
      </c>
      <c r="B4447" s="31"/>
    </row>
    <row r="4448" spans="1:2" x14ac:dyDescent="0.25">
      <c r="A4448" s="29">
        <v>44518</v>
      </c>
      <c r="B4448" s="31"/>
    </row>
    <row r="4449" spans="1:2" x14ac:dyDescent="0.25">
      <c r="A4449" s="29">
        <v>44519</v>
      </c>
      <c r="B4449" s="31"/>
    </row>
    <row r="4450" spans="1:2" x14ac:dyDescent="0.25">
      <c r="A4450" s="29">
        <v>44522</v>
      </c>
      <c r="B4450" s="31"/>
    </row>
    <row r="4451" spans="1:2" x14ac:dyDescent="0.25">
      <c r="A4451" s="29">
        <v>44523</v>
      </c>
      <c r="B4451" s="31"/>
    </row>
    <row r="4452" spans="1:2" x14ac:dyDescent="0.25">
      <c r="A4452" s="29">
        <v>44524</v>
      </c>
      <c r="B4452" s="31"/>
    </row>
    <row r="4453" spans="1:2" x14ac:dyDescent="0.25">
      <c r="A4453" s="29">
        <v>44526</v>
      </c>
      <c r="B4453" s="31"/>
    </row>
    <row r="4454" spans="1:2" x14ac:dyDescent="0.25">
      <c r="A4454" s="29">
        <v>44529</v>
      </c>
      <c r="B4454" s="31"/>
    </row>
    <row r="4455" spans="1:2" x14ac:dyDescent="0.25">
      <c r="A4455" s="29">
        <v>44530</v>
      </c>
      <c r="B4455" s="31"/>
    </row>
    <row r="4456" spans="1:2" x14ac:dyDescent="0.25">
      <c r="A4456" s="29">
        <v>44531</v>
      </c>
      <c r="B4456" s="31"/>
    </row>
    <row r="4457" spans="1:2" x14ac:dyDescent="0.25">
      <c r="A4457" s="29">
        <v>44532</v>
      </c>
      <c r="B4457" s="31"/>
    </row>
    <row r="4458" spans="1:2" x14ac:dyDescent="0.25">
      <c r="A4458" s="29">
        <v>44533</v>
      </c>
      <c r="B4458" s="31"/>
    </row>
    <row r="4459" spans="1:2" x14ac:dyDescent="0.25">
      <c r="A4459" s="29">
        <v>44536</v>
      </c>
      <c r="B4459" s="31"/>
    </row>
    <row r="4460" spans="1:2" x14ac:dyDescent="0.25">
      <c r="A4460" s="29">
        <v>44537</v>
      </c>
      <c r="B4460" s="31"/>
    </row>
    <row r="4461" spans="1:2" x14ac:dyDescent="0.25">
      <c r="A4461" s="29">
        <v>44538</v>
      </c>
      <c r="B4461" s="31"/>
    </row>
    <row r="4462" spans="1:2" x14ac:dyDescent="0.25">
      <c r="A4462" s="29">
        <v>44539</v>
      </c>
      <c r="B4462" s="31"/>
    </row>
    <row r="4463" spans="1:2" x14ac:dyDescent="0.25">
      <c r="A4463" s="29">
        <v>44540</v>
      </c>
      <c r="B4463" s="31"/>
    </row>
    <row r="4464" spans="1:2" x14ac:dyDescent="0.25">
      <c r="A4464" s="29">
        <v>44543</v>
      </c>
      <c r="B4464" s="31"/>
    </row>
    <row r="4465" spans="1:2" x14ac:dyDescent="0.25">
      <c r="A4465" s="29">
        <v>44544</v>
      </c>
      <c r="B4465" s="31"/>
    </row>
    <row r="4466" spans="1:2" x14ac:dyDescent="0.25">
      <c r="A4466" s="29">
        <v>44545</v>
      </c>
      <c r="B4466" s="31"/>
    </row>
    <row r="4467" spans="1:2" x14ac:dyDescent="0.25">
      <c r="A4467" s="29">
        <v>44546</v>
      </c>
      <c r="B4467" s="31"/>
    </row>
    <row r="4468" spans="1:2" x14ac:dyDescent="0.25">
      <c r="A4468" s="29">
        <v>44547</v>
      </c>
      <c r="B4468" s="31"/>
    </row>
    <row r="4469" spans="1:2" x14ac:dyDescent="0.25">
      <c r="A4469" s="29">
        <v>44550</v>
      </c>
      <c r="B4469" s="31"/>
    </row>
    <row r="4470" spans="1:2" x14ac:dyDescent="0.25">
      <c r="A4470" s="29">
        <v>44551</v>
      </c>
      <c r="B4470" s="31"/>
    </row>
    <row r="4471" spans="1:2" x14ac:dyDescent="0.25">
      <c r="A4471" s="29">
        <v>44552</v>
      </c>
      <c r="B4471" s="31"/>
    </row>
    <row r="4472" spans="1:2" x14ac:dyDescent="0.25">
      <c r="A4472" s="29">
        <v>44553</v>
      </c>
      <c r="B4472" s="31"/>
    </row>
    <row r="4473" spans="1:2" x14ac:dyDescent="0.25">
      <c r="A4473" s="29">
        <v>44557</v>
      </c>
      <c r="B4473" s="31"/>
    </row>
    <row r="4474" spans="1:2" x14ac:dyDescent="0.25">
      <c r="A4474" s="29">
        <v>44558</v>
      </c>
      <c r="B4474" s="31"/>
    </row>
    <row r="4475" spans="1:2" x14ac:dyDescent="0.25">
      <c r="A4475" s="29">
        <v>44559</v>
      </c>
      <c r="B4475" s="31"/>
    </row>
    <row r="4476" spans="1:2" x14ac:dyDescent="0.25">
      <c r="A4476" s="29">
        <v>44560</v>
      </c>
      <c r="B4476" s="31"/>
    </row>
    <row r="4477" spans="1:2" x14ac:dyDescent="0.25">
      <c r="A4477" s="29">
        <v>44561</v>
      </c>
      <c r="B4477" s="31"/>
    </row>
    <row r="4478" spans="1:2" x14ac:dyDescent="0.25">
      <c r="A4478" s="29">
        <v>44564</v>
      </c>
      <c r="B4478" s="31"/>
    </row>
    <row r="4479" spans="1:2" x14ac:dyDescent="0.25">
      <c r="A4479" s="29">
        <v>44565</v>
      </c>
      <c r="B4479" s="31"/>
    </row>
    <row r="4480" spans="1:2" x14ac:dyDescent="0.25">
      <c r="A4480" s="29">
        <v>44566</v>
      </c>
      <c r="B4480" s="31"/>
    </row>
    <row r="4481" spans="1:2" x14ac:dyDescent="0.25">
      <c r="A4481" s="29">
        <v>44567</v>
      </c>
      <c r="B4481" s="31"/>
    </row>
    <row r="4482" spans="1:2" x14ac:dyDescent="0.25">
      <c r="A4482" s="29">
        <v>44568</v>
      </c>
      <c r="B4482" s="31"/>
    </row>
    <row r="4483" spans="1:2" x14ac:dyDescent="0.25">
      <c r="A4483" s="29">
        <v>44571</v>
      </c>
      <c r="B4483" s="31"/>
    </row>
    <row r="4484" spans="1:2" x14ac:dyDescent="0.25">
      <c r="A4484" s="29">
        <v>44572</v>
      </c>
      <c r="B4484" s="31"/>
    </row>
    <row r="4485" spans="1:2" x14ac:dyDescent="0.25">
      <c r="A4485" s="29">
        <v>44573</v>
      </c>
      <c r="B4485" s="31"/>
    </row>
    <row r="4486" spans="1:2" x14ac:dyDescent="0.25">
      <c r="A4486" s="29">
        <v>44574</v>
      </c>
      <c r="B4486" s="31"/>
    </row>
    <row r="4487" spans="1:2" x14ac:dyDescent="0.25">
      <c r="A4487" s="29">
        <v>44575</v>
      </c>
      <c r="B4487" s="31"/>
    </row>
    <row r="4488" spans="1:2" x14ac:dyDescent="0.25">
      <c r="A4488" s="29">
        <v>44579</v>
      </c>
      <c r="B4488" s="31"/>
    </row>
    <row r="4489" spans="1:2" x14ac:dyDescent="0.25">
      <c r="A4489" s="29">
        <v>44580</v>
      </c>
      <c r="B4489" s="31"/>
    </row>
    <row r="4490" spans="1:2" x14ac:dyDescent="0.25">
      <c r="A4490" s="29">
        <v>44581</v>
      </c>
      <c r="B4490" s="31"/>
    </row>
    <row r="4491" spans="1:2" x14ac:dyDescent="0.25">
      <c r="A4491" s="29">
        <v>44582</v>
      </c>
      <c r="B4491" s="31"/>
    </row>
    <row r="4492" spans="1:2" x14ac:dyDescent="0.25">
      <c r="A4492" s="29">
        <v>44585</v>
      </c>
      <c r="B4492" s="31"/>
    </row>
    <row r="4493" spans="1:2" x14ac:dyDescent="0.25">
      <c r="A4493" s="29">
        <v>44586</v>
      </c>
      <c r="B4493" s="31"/>
    </row>
    <row r="4494" spans="1:2" x14ac:dyDescent="0.25">
      <c r="A4494" s="29">
        <v>44587</v>
      </c>
      <c r="B4494" s="31"/>
    </row>
    <row r="4495" spans="1:2" x14ac:dyDescent="0.25">
      <c r="A4495" s="29">
        <v>44588</v>
      </c>
      <c r="B4495" s="31"/>
    </row>
    <row r="4496" spans="1:2" x14ac:dyDescent="0.25">
      <c r="A4496" s="29">
        <v>44589</v>
      </c>
      <c r="B4496" s="31"/>
    </row>
    <row r="4497" spans="1:2" x14ac:dyDescent="0.25">
      <c r="A4497" s="29">
        <v>44592</v>
      </c>
      <c r="B4497" s="31"/>
    </row>
    <row r="4498" spans="1:2" x14ac:dyDescent="0.25">
      <c r="A4498" s="29">
        <v>44593</v>
      </c>
      <c r="B4498" s="31"/>
    </row>
    <row r="4499" spans="1:2" x14ac:dyDescent="0.25">
      <c r="A4499" s="29">
        <v>44594</v>
      </c>
      <c r="B4499" s="31"/>
    </row>
    <row r="4500" spans="1:2" x14ac:dyDescent="0.25">
      <c r="A4500" s="29">
        <v>44595</v>
      </c>
      <c r="B4500" s="31"/>
    </row>
    <row r="4501" spans="1:2" x14ac:dyDescent="0.25">
      <c r="A4501" s="29">
        <v>44596</v>
      </c>
      <c r="B4501" s="31"/>
    </row>
    <row r="4502" spans="1:2" x14ac:dyDescent="0.25">
      <c r="A4502" s="29">
        <v>44599</v>
      </c>
      <c r="B4502" s="31"/>
    </row>
    <row r="4503" spans="1:2" x14ac:dyDescent="0.25">
      <c r="A4503" s="29">
        <v>44600</v>
      </c>
      <c r="B4503" s="31"/>
    </row>
    <row r="4504" spans="1:2" x14ac:dyDescent="0.25">
      <c r="A4504" s="29">
        <v>44601</v>
      </c>
      <c r="B4504" s="31"/>
    </row>
    <row r="4505" spans="1:2" x14ac:dyDescent="0.25">
      <c r="A4505" s="29">
        <v>44602</v>
      </c>
      <c r="B4505" s="31"/>
    </row>
    <row r="4506" spans="1:2" x14ac:dyDescent="0.25">
      <c r="A4506" s="29">
        <v>44603</v>
      </c>
      <c r="B4506" s="31"/>
    </row>
    <row r="4507" spans="1:2" x14ac:dyDescent="0.25">
      <c r="A4507" s="29">
        <v>44606</v>
      </c>
      <c r="B4507" s="31"/>
    </row>
    <row r="4508" spans="1:2" x14ac:dyDescent="0.25">
      <c r="A4508" s="29">
        <v>44607</v>
      </c>
      <c r="B4508" s="31"/>
    </row>
    <row r="4509" spans="1:2" x14ac:dyDescent="0.25">
      <c r="A4509" s="29">
        <v>44608</v>
      </c>
      <c r="B4509" s="31"/>
    </row>
    <row r="4510" spans="1:2" x14ac:dyDescent="0.25">
      <c r="A4510" s="29">
        <v>44609</v>
      </c>
      <c r="B4510" s="31"/>
    </row>
    <row r="4511" spans="1:2" x14ac:dyDescent="0.25">
      <c r="A4511" s="29">
        <v>44610</v>
      </c>
      <c r="B4511" s="31"/>
    </row>
    <row r="4512" spans="1:2" x14ac:dyDescent="0.25">
      <c r="A4512" s="29">
        <v>44614</v>
      </c>
      <c r="B4512" s="31"/>
    </row>
    <row r="4513" spans="1:2" x14ac:dyDescent="0.25">
      <c r="A4513" s="29">
        <v>44615</v>
      </c>
      <c r="B4513" s="31"/>
    </row>
    <row r="4514" spans="1:2" x14ac:dyDescent="0.25">
      <c r="A4514" s="29">
        <v>44616</v>
      </c>
      <c r="B4514" s="31"/>
    </row>
    <row r="4515" spans="1:2" x14ac:dyDescent="0.25">
      <c r="A4515" s="29">
        <v>44617</v>
      </c>
      <c r="B4515" s="31"/>
    </row>
    <row r="4516" spans="1:2" x14ac:dyDescent="0.25">
      <c r="A4516" s="29" t="s">
        <v>91</v>
      </c>
      <c r="B4516" s="31"/>
    </row>
    <row r="4517" spans="1:2" x14ac:dyDescent="0.25">
      <c r="A4517" s="29" t="s">
        <v>8</v>
      </c>
      <c r="B4517" s="31" t="e">
        <v>#N/A</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J4513"/>
  <sheetViews>
    <sheetView tabSelected="1" topLeftCell="A4185" workbookViewId="0">
      <selection activeCell="I4218" sqref="I4218"/>
    </sheetView>
  </sheetViews>
  <sheetFormatPr defaultRowHeight="15" x14ac:dyDescent="0.25"/>
  <cols>
    <col min="1" max="1" width="15.140625" style="1" bestFit="1" customWidth="1"/>
    <col min="2" max="2" width="14.7109375" style="11" bestFit="1" customWidth="1"/>
    <col min="3" max="6" width="9.140625" style="11"/>
    <col min="9" max="9" width="12.7109375" bestFit="1" customWidth="1"/>
  </cols>
  <sheetData>
    <row r="1" spans="1:9" x14ac:dyDescent="0.25">
      <c r="A1" s="1" t="str">
        <f>Readme!A1</f>
        <v>© 2021 VH2 LLC </v>
      </c>
      <c r="B1" s="11">
        <v>2</v>
      </c>
      <c r="C1" s="11">
        <v>3</v>
      </c>
      <c r="D1" s="11">
        <v>4</v>
      </c>
      <c r="E1" s="11">
        <v>5</v>
      </c>
      <c r="F1" s="11">
        <v>6</v>
      </c>
      <c r="I1">
        <f>MATCH("SVXY -0.5X w Fee",Master!A6:J6,0)</f>
        <v>9</v>
      </c>
    </row>
    <row r="2" spans="1:9" x14ac:dyDescent="0.25">
      <c r="A2" s="1" t="s">
        <v>56</v>
      </c>
      <c r="B2" s="28" t="s">
        <v>80</v>
      </c>
      <c r="C2" s="28" t="s">
        <v>81</v>
      </c>
      <c r="D2" s="28" t="s">
        <v>82</v>
      </c>
      <c r="E2" s="28" t="s">
        <v>83</v>
      </c>
      <c r="F2" s="28" t="s">
        <v>84</v>
      </c>
    </row>
    <row r="3" spans="1:9" x14ac:dyDescent="0.25">
      <c r="A3" s="1">
        <v>38072</v>
      </c>
    </row>
    <row r="4" spans="1:9" x14ac:dyDescent="0.25">
      <c r="A4" s="1">
        <v>38075</v>
      </c>
      <c r="B4" s="11">
        <f>VLOOKUP($A3,Master!$A$6:$J$4994,$I$1,0)*(1+0.5*(VLOOKUP($A4,'Old-SVXY-OHLC'!$A$3:$E$5000,B$1,0)/VLOOKUP($A3,'Old-SVXY-OHLC'!$A$3:$E$5000,5,0)-1))</f>
        <v>5.7719631506277835</v>
      </c>
      <c r="C4" s="11">
        <f>VLOOKUP($A3,Master!$A$6:$J$4994,$I$1,0)*(1+0.5*(VLOOKUP($A4,'Old-SVXY-OHLC'!$A$3:$E$5000,C$1,0)/VLOOKUP($A3,'Old-SVXY-OHLC'!$A$3:$E$5000,5,0)-1))</f>
        <v>5.7965117925915886</v>
      </c>
      <c r="D4" s="11">
        <f>VLOOKUP($A3,Master!$A$6:$J$4994,$I$1,0)*(1+0.5*(VLOOKUP($A4,'Old-SVXY-OHLC'!$A$3:$E$5000,D$1,0)/VLOOKUP($A3,'Old-SVXY-OHLC'!$A$3:$E$5000,5,0)-1))</f>
        <v>5.7483728704228145</v>
      </c>
      <c r="E4" s="11">
        <f>VLOOKUP(A4,Master!A$6:J$4994,$I$1,0)</f>
        <v>5.7878472534482963</v>
      </c>
    </row>
    <row r="5" spans="1:9" x14ac:dyDescent="0.25">
      <c r="A5" s="1">
        <v>38076</v>
      </c>
      <c r="B5" s="11">
        <f>VLOOKUP($A4,Master!$A$6:$J$4994,$I$1,0)*(1+0.5*(VLOOKUP($A5,'Old-SVXY-OHLC'!$A$3:$E$5000,B$1,0)/VLOOKUP($A4,'Old-SVXY-OHLC'!$A$3:$E$5000,5,0)-1))</f>
        <v>5.7815412438609943</v>
      </c>
      <c r="C5" s="11">
        <f>VLOOKUP($A4,Master!$A$6:$J$4994,$I$1,0)*(1+0.5*(VLOOKUP($A5,'Old-SVXY-OHLC'!$A$3:$E$5000,C$1,0)/VLOOKUP($A4,'Old-SVXY-OHLC'!$A$3:$E$5000,5,0)-1))</f>
        <v>5.8386570295276838</v>
      </c>
      <c r="D5" s="11">
        <f>VLOOKUP($A4,Master!$A$6:$J$4994,$I$1,0)*(1+0.5*(VLOOKUP($A5,'Old-SVXY-OHLC'!$A$3:$E$5000,D$1,0)/VLOOKUP($A4,'Old-SVXY-OHLC'!$A$3:$E$5000,5,0)-1))</f>
        <v>5.7372241837216205</v>
      </c>
      <c r="E5" s="11">
        <f>VLOOKUP(A5,Master!A$6:J$4994,$I$1,0)</f>
        <v>5.8385811089106845</v>
      </c>
    </row>
    <row r="6" spans="1:9" x14ac:dyDescent="0.25">
      <c r="A6" s="1">
        <v>38077</v>
      </c>
      <c r="B6" s="11">
        <f>VLOOKUP($A5,Master!$A$6:$J$4994,$I$1,0)*(1+0.5*(VLOOKUP($A6,'Old-SVXY-OHLC'!$A$3:$E$5000,B$1,0)/VLOOKUP($A5,'Old-SVXY-OHLC'!$A$3:$E$5000,5,0)-1))</f>
        <v>5.8478695531214457</v>
      </c>
      <c r="C6" s="11">
        <f>VLOOKUP($A5,Master!$A$6:$J$4994,$I$1,0)*(1+0.5*(VLOOKUP($A6,'Old-SVXY-OHLC'!$A$3:$E$5000,C$1,0)/VLOOKUP($A5,'Old-SVXY-OHLC'!$A$3:$E$5000,5,0)-1))</f>
        <v>5.8478695531214457</v>
      </c>
      <c r="D6" s="11">
        <f>VLOOKUP($A5,Master!$A$6:$J$4994,$I$1,0)*(1+0.5*(VLOOKUP($A6,'Old-SVXY-OHLC'!$A$3:$E$5000,D$1,0)/VLOOKUP($A5,'Old-SVXY-OHLC'!$A$3:$E$5000,5,0)-1))</f>
        <v>5.8101165435530611</v>
      </c>
      <c r="E6" s="11">
        <f>VLOOKUP(A6,Master!A$6:J$4994,$I$1,0)</f>
        <v>5.8106484339539408</v>
      </c>
    </row>
    <row r="7" spans="1:9" x14ac:dyDescent="0.25">
      <c r="A7" s="1">
        <v>38078</v>
      </c>
      <c r="B7" s="11">
        <f>VLOOKUP($A6,Master!$A$6:$J$4994,$I$1,0)*(1+0.5*(VLOOKUP($A7,'Old-SVXY-OHLC'!$A$3:$E$5000,B$1,0)/VLOOKUP($A6,'Old-SVXY-OHLC'!$A$3:$E$5000,5,0)-1))</f>
        <v>5.7897058515348752</v>
      </c>
      <c r="C7" s="11">
        <f>VLOOKUP($A6,Master!$A$6:$J$4994,$I$1,0)*(1+0.5*(VLOOKUP($A7,'Old-SVXY-OHLC'!$A$3:$E$5000,C$1,0)/VLOOKUP($A6,'Old-SVXY-OHLC'!$A$3:$E$5000,5,0)-1))</f>
        <v>5.8486947053962375</v>
      </c>
      <c r="D7" s="11">
        <f>VLOOKUP($A6,Master!$A$6:$J$4994,$I$1,0)*(1+0.5*(VLOOKUP($A7,'Old-SVXY-OHLC'!$A$3:$E$5000,D$1,0)/VLOOKUP($A6,'Old-SVXY-OHLC'!$A$3:$E$5000,5,0)-1))</f>
        <v>5.7591660611789779</v>
      </c>
      <c r="E7" s="11">
        <f>VLOOKUP(A7,Master!A$6:J$4994,$I$1,0)</f>
        <v>5.8178676352103231</v>
      </c>
    </row>
    <row r="8" spans="1:9" x14ac:dyDescent="0.25">
      <c r="A8" s="1">
        <v>38079</v>
      </c>
      <c r="B8" s="11">
        <f>VLOOKUP($A7,Master!$A$6:$J$4994,$I$1,0)*(1+0.5*(VLOOKUP($A8,'Old-SVXY-OHLC'!$A$3:$E$5000,B$1,0)/VLOOKUP($A7,'Old-SVXY-OHLC'!$A$3:$E$5000,5,0)-1))</f>
        <v>5.8450795311352204</v>
      </c>
      <c r="C8" s="11">
        <f>VLOOKUP($A7,Master!$A$6:$J$4994,$I$1,0)*(1+0.5*(VLOOKUP($A8,'Old-SVXY-OHLC'!$A$3:$E$5000,C$1,0)/VLOOKUP($A7,'Old-SVXY-OHLC'!$A$3:$E$5000,5,0)-1))</f>
        <v>5.9708945310868531</v>
      </c>
      <c r="D8" s="11">
        <f>VLOOKUP($A7,Master!$A$6:$J$4994,$I$1,0)*(1+0.5*(VLOOKUP($A8,'Old-SVXY-OHLC'!$A$3:$E$5000,D$1,0)/VLOOKUP($A7,'Old-SVXY-OHLC'!$A$3:$E$5000,5,0)-1))</f>
        <v>5.8450795311352204</v>
      </c>
      <c r="E8" s="11">
        <f>VLOOKUP(A8,Master!A$6:J$4994,$I$1,0)</f>
        <v>5.9540804423725024</v>
      </c>
    </row>
    <row r="9" spans="1:9" x14ac:dyDescent="0.25">
      <c r="A9" s="1">
        <v>38082</v>
      </c>
      <c r="B9" s="11">
        <f>VLOOKUP($A8,Master!$A$6:$J$4994,$I$1,0)*(1+0.5*(VLOOKUP($A9,'Old-SVXY-OHLC'!$A$3:$E$5000,B$1,0)/VLOOKUP($A8,'Old-SVXY-OHLC'!$A$3:$E$5000,5,0)-1))</f>
        <v>5.9795226329089752</v>
      </c>
      <c r="C9" s="11">
        <f>VLOOKUP($A8,Master!$A$6:$J$4994,$I$1,0)*(1+0.5*(VLOOKUP($A9,'Old-SVXY-OHLC'!$A$3:$E$5000,C$1,0)/VLOOKUP($A8,'Old-SVXY-OHLC'!$A$3:$E$5000,5,0)-1))</f>
        <v>5.9931793077572513</v>
      </c>
      <c r="D9" s="11">
        <f>VLOOKUP($A8,Master!$A$6:$J$4994,$I$1,0)*(1+0.5*(VLOOKUP($A9,'Old-SVXY-OHLC'!$A$3:$E$5000,D$1,0)/VLOOKUP($A8,'Old-SVXY-OHLC'!$A$3:$E$5000,5,0)-1))</f>
        <v>5.9613250978383059</v>
      </c>
      <c r="E9" s="11">
        <f>VLOOKUP(A9,Master!A$6:J$4994,$I$1,0)</f>
        <v>5.9929460691267789</v>
      </c>
    </row>
    <row r="10" spans="1:9" x14ac:dyDescent="0.25">
      <c r="A10" s="1">
        <v>38083</v>
      </c>
      <c r="B10" s="11">
        <f>VLOOKUP($A9,Master!$A$6:$J$4994,$I$1,0)*(1+0.5*(VLOOKUP($A10,'Old-SVXY-OHLC'!$A$3:$E$5000,B$1,0)/VLOOKUP($A9,'Old-SVXY-OHLC'!$A$3:$E$5000,5,0)-1))</f>
        <v>6.0011833270018879</v>
      </c>
      <c r="C10" s="11">
        <f>VLOOKUP($A9,Master!$A$6:$J$4994,$I$1,0)*(1+0.5*(VLOOKUP($A10,'Old-SVXY-OHLC'!$A$3:$E$5000,C$1,0)/VLOOKUP($A9,'Old-SVXY-OHLC'!$A$3:$E$5000,5,0)-1))</f>
        <v>6.0011833270018879</v>
      </c>
      <c r="D10" s="11">
        <f>VLOOKUP($A9,Master!$A$6:$J$4994,$I$1,0)*(1+0.5*(VLOOKUP($A10,'Old-SVXY-OHLC'!$A$3:$E$5000,D$1,0)/VLOOKUP($A9,'Old-SVXY-OHLC'!$A$3:$E$5000,5,0)-1))</f>
        <v>5.9236754329556183</v>
      </c>
      <c r="E10" s="11">
        <f>VLOOKUP(A10,Master!A$6:J$4994,$I$1,0)</f>
        <v>5.9424599600729584</v>
      </c>
    </row>
    <row r="11" spans="1:9" x14ac:dyDescent="0.25">
      <c r="A11" s="1">
        <v>38084</v>
      </c>
      <c r="B11" s="11">
        <f>VLOOKUP($A10,Master!$A$6:$J$4994,$I$1,0)*(1+0.5*(VLOOKUP($A11,'Old-SVXY-OHLC'!$A$3:$E$5000,B$1,0)/VLOOKUP($A10,'Old-SVXY-OHLC'!$A$3:$E$5000,5,0)-1))</f>
        <v>5.9124029656574697</v>
      </c>
      <c r="C11" s="11">
        <f>VLOOKUP($A10,Master!$A$6:$J$4994,$I$1,0)*(1+0.5*(VLOOKUP($A11,'Old-SVXY-OHLC'!$A$3:$E$5000,C$1,0)/VLOOKUP($A10,'Old-SVXY-OHLC'!$A$3:$E$5000,5,0)-1))</f>
        <v>5.9314289566765535</v>
      </c>
      <c r="D11" s="11">
        <f>VLOOKUP($A10,Master!$A$6:$J$4994,$I$1,0)*(1+0.5*(VLOOKUP($A11,'Old-SVXY-OHLC'!$A$3:$E$5000,D$1,0)/VLOOKUP($A10,'Old-SVXY-OHLC'!$A$3:$E$5000,5,0)-1))</f>
        <v>5.8673300738831706</v>
      </c>
      <c r="E11" s="11">
        <f>VLOOKUP(A11,Master!A$6:J$4994,$I$1,0)</f>
        <v>5.8972588882103958</v>
      </c>
    </row>
    <row r="12" spans="1:9" x14ac:dyDescent="0.25">
      <c r="A12" s="1">
        <v>38085</v>
      </c>
      <c r="B12" s="11">
        <f>VLOOKUP($A11,Master!$A$6:$J$4994,$I$1,0)*(1+0.5*(VLOOKUP($A12,'Old-SVXY-OHLC'!$A$3:$E$5000,B$1,0)/VLOOKUP($A11,'Old-SVXY-OHLC'!$A$3:$E$5000,5,0)-1))</f>
        <v>5.9378423269481146</v>
      </c>
      <c r="C12" s="11">
        <f>VLOOKUP($A11,Master!$A$6:$J$4994,$I$1,0)*(1+0.5*(VLOOKUP($A12,'Old-SVXY-OHLC'!$A$3:$E$5000,C$1,0)/VLOOKUP($A11,'Old-SVXY-OHLC'!$A$3:$E$5000,5,0)-1))</f>
        <v>5.9378423269481146</v>
      </c>
      <c r="D12" s="11">
        <f>VLOOKUP($A11,Master!$A$6:$J$4994,$I$1,0)*(1+0.5*(VLOOKUP($A12,'Old-SVXY-OHLC'!$A$3:$E$5000,D$1,0)/VLOOKUP($A11,'Old-SVXY-OHLC'!$A$3:$E$5000,5,0)-1))</f>
        <v>5.8928320693996357</v>
      </c>
      <c r="E12" s="11">
        <f>VLOOKUP(A12,Master!A$6:J$4994,$I$1,0)</f>
        <v>5.8977978307639347</v>
      </c>
    </row>
    <row r="13" spans="1:9" x14ac:dyDescent="0.25">
      <c r="A13" s="1">
        <v>38089</v>
      </c>
      <c r="B13" s="11">
        <f>VLOOKUP($A12,Master!$A$6:$J$4994,$I$1,0)*(1+0.5*(VLOOKUP($A13,'Old-SVXY-OHLC'!$A$3:$E$5000,B$1,0)/VLOOKUP($A12,'Old-SVXY-OHLC'!$A$3:$E$5000,5,0)-1))</f>
        <v>5.9407199760081131</v>
      </c>
      <c r="C13" s="11">
        <f>VLOOKUP($A12,Master!$A$6:$J$4994,$I$1,0)*(1+0.5*(VLOOKUP($A13,'Old-SVXY-OHLC'!$A$3:$E$5000,C$1,0)/VLOOKUP($A12,'Old-SVXY-OHLC'!$A$3:$E$5000,5,0)-1))</f>
        <v>5.9732730085344237</v>
      </c>
      <c r="D13" s="11">
        <f>VLOOKUP($A12,Master!$A$6:$J$4994,$I$1,0)*(1+0.5*(VLOOKUP($A13,'Old-SVXY-OHLC'!$A$3:$E$5000,D$1,0)/VLOOKUP($A12,'Old-SVXY-OHLC'!$A$3:$E$5000,5,0)-1))</f>
        <v>5.9407199760081131</v>
      </c>
      <c r="E13" s="11">
        <f>VLOOKUP(A13,Master!A$6:J$4994,$I$1,0)</f>
        <v>5.9729562222191879</v>
      </c>
    </row>
    <row r="14" spans="1:9" x14ac:dyDescent="0.25">
      <c r="A14" s="1">
        <v>38090</v>
      </c>
      <c r="B14" s="11">
        <f>VLOOKUP($A13,Master!$A$6:$J$4994,$I$1,0)*(1+0.5*(VLOOKUP($A14,'Old-SVXY-OHLC'!$A$3:$E$5000,B$1,0)/VLOOKUP($A13,'Old-SVXY-OHLC'!$A$3:$E$5000,5,0)-1))</f>
        <v>5.8995160052027744</v>
      </c>
      <c r="C14" s="11">
        <f>VLOOKUP($A13,Master!$A$6:$J$4994,$I$1,0)*(1+0.5*(VLOOKUP($A14,'Old-SVXY-OHLC'!$A$3:$E$5000,C$1,0)/VLOOKUP($A13,'Old-SVXY-OHLC'!$A$3:$E$5000,5,0)-1))</f>
        <v>5.9230066280977702</v>
      </c>
      <c r="D14" s="11">
        <f>VLOOKUP($A13,Master!$A$6:$J$4994,$I$1,0)*(1+0.5*(VLOOKUP($A14,'Old-SVXY-OHLC'!$A$3:$E$5000,D$1,0)/VLOOKUP($A13,'Old-SVXY-OHLC'!$A$3:$E$5000,5,0)-1))</f>
        <v>5.8576621545405008</v>
      </c>
      <c r="E14" s="11">
        <f>VLOOKUP(A14,Master!A$6:J$4994,$I$1,0)</f>
        <v>5.8585762729751467</v>
      </c>
    </row>
    <row r="15" spans="1:9" x14ac:dyDescent="0.25">
      <c r="A15" s="1">
        <v>38091</v>
      </c>
      <c r="B15" s="11">
        <f>VLOOKUP($A14,Master!$A$6:$J$4994,$I$1,0)*(1+0.5*(VLOOKUP($A15,'Old-SVXY-OHLC'!$A$3:$E$5000,B$1,0)/VLOOKUP($A14,'Old-SVXY-OHLC'!$A$3:$E$5000,5,0)-1))</f>
        <v>5.8434918761779908</v>
      </c>
      <c r="C15" s="11">
        <f>VLOOKUP($A14,Master!$A$6:$J$4994,$I$1,0)*(1+0.5*(VLOOKUP($A15,'Old-SVXY-OHLC'!$A$3:$E$5000,C$1,0)/VLOOKUP($A14,'Old-SVXY-OHLC'!$A$3:$E$5000,5,0)-1))</f>
        <v>5.8434918761779908</v>
      </c>
      <c r="D15" s="11">
        <f>VLOOKUP($A14,Master!$A$6:$J$4994,$I$1,0)*(1+0.5*(VLOOKUP($A15,'Old-SVXY-OHLC'!$A$3:$E$5000,D$1,0)/VLOOKUP($A14,'Old-SVXY-OHLC'!$A$3:$E$5000,5,0)-1))</f>
        <v>5.8328993733806156</v>
      </c>
      <c r="E15" s="11">
        <f>VLOOKUP(A15,Master!A$6:J$4994,$I$1,0)</f>
        <v>5.834993497822115</v>
      </c>
    </row>
    <row r="16" spans="1:9" x14ac:dyDescent="0.25">
      <c r="A16" s="1">
        <v>38092</v>
      </c>
      <c r="B16" s="11">
        <f>VLOOKUP($A15,Master!$A$6:$J$4994,$I$1,0)*(1+0.5*(VLOOKUP($A16,'Old-SVXY-OHLC'!$A$3:$E$5000,B$1,0)/VLOOKUP($A15,'Old-SVXY-OHLC'!$A$3:$E$5000,5,0)-1))</f>
        <v>5.8622585700105363</v>
      </c>
      <c r="C16" s="11">
        <f>VLOOKUP($A15,Master!$A$6:$J$4994,$I$1,0)*(1+0.5*(VLOOKUP($A16,'Old-SVXY-OHLC'!$A$3:$E$5000,C$1,0)/VLOOKUP($A15,'Old-SVXY-OHLC'!$A$3:$E$5000,5,0)-1))</f>
        <v>5.8724185191164171</v>
      </c>
      <c r="D16" s="11">
        <f>VLOOKUP($A15,Master!$A$6:$J$4994,$I$1,0)*(1+0.5*(VLOOKUP($A16,'Old-SVXY-OHLC'!$A$3:$E$5000,D$1,0)/VLOOKUP($A15,'Old-SVXY-OHLC'!$A$3:$E$5000,5,0)-1))</f>
        <v>5.8420227036020735</v>
      </c>
      <c r="E16" s="11">
        <f>VLOOKUP(A16,Master!A$6:J$4994,$I$1,0)</f>
        <v>5.8550290391170359</v>
      </c>
    </row>
    <row r="17" spans="1:5" x14ac:dyDescent="0.25">
      <c r="A17" s="1">
        <v>38093</v>
      </c>
      <c r="B17" s="11">
        <f>VLOOKUP($A16,Master!$A$6:$J$4994,$I$1,0)*(1+0.5*(VLOOKUP($A17,'Old-SVXY-OHLC'!$A$3:$E$5000,B$1,0)/VLOOKUP($A16,'Old-SVXY-OHLC'!$A$3:$E$5000,5,0)-1))</f>
        <v>5.8862278654080891</v>
      </c>
      <c r="C17" s="11">
        <f>VLOOKUP($A16,Master!$A$6:$J$4994,$I$1,0)*(1+0.5*(VLOOKUP($A17,'Old-SVXY-OHLC'!$A$3:$E$5000,C$1,0)/VLOOKUP($A16,'Old-SVXY-OHLC'!$A$3:$E$5000,5,0)-1))</f>
        <v>5.9160678855191708</v>
      </c>
      <c r="D17" s="11">
        <f>VLOOKUP($A16,Master!$A$6:$J$4994,$I$1,0)*(1+0.5*(VLOOKUP($A17,'Old-SVXY-OHLC'!$A$3:$E$5000,D$1,0)/VLOOKUP($A16,'Old-SVXY-OHLC'!$A$3:$E$5000,5,0)-1))</f>
        <v>5.8857674213477997</v>
      </c>
      <c r="E17" s="11">
        <f>VLOOKUP(A17,Master!A$6:J$4994,$I$1,0)</f>
        <v>5.9159883639927164</v>
      </c>
    </row>
    <row r="18" spans="1:5" x14ac:dyDescent="0.25">
      <c r="A18" s="1">
        <v>38096</v>
      </c>
      <c r="B18" s="11">
        <f>VLOOKUP($A17,Master!$A$6:$J$4994,$I$1,0)*(1+0.5*(VLOOKUP($A18,'Old-SVXY-OHLC'!$A$3:$E$5000,B$1,0)/VLOOKUP($A17,'Old-SVXY-OHLC'!$A$3:$E$5000,5,0)-1))</f>
        <v>5.901291170932498</v>
      </c>
      <c r="C18" s="11">
        <f>VLOOKUP($A17,Master!$A$6:$J$4994,$I$1,0)*(1+0.5*(VLOOKUP($A18,'Old-SVXY-OHLC'!$A$3:$E$5000,C$1,0)/VLOOKUP($A17,'Old-SVXY-OHLC'!$A$3:$E$5000,5,0)-1))</f>
        <v>5.9450206344411489</v>
      </c>
      <c r="D18" s="11">
        <f>VLOOKUP($A17,Master!$A$6:$J$4994,$I$1,0)*(1+0.5*(VLOOKUP($A18,'Old-SVXY-OHLC'!$A$3:$E$5000,D$1,0)/VLOOKUP($A17,'Old-SVXY-OHLC'!$A$3:$E$5000,5,0)-1))</f>
        <v>5.8952349583543278</v>
      </c>
      <c r="E18" s="11">
        <f>VLOOKUP(A18,Master!A$6:J$4994,$I$1,0)</f>
        <v>5.9429582343684313</v>
      </c>
    </row>
    <row r="19" spans="1:5" x14ac:dyDescent="0.25">
      <c r="A19" s="1">
        <v>38097</v>
      </c>
      <c r="B19" s="11">
        <f>VLOOKUP($A18,Master!$A$6:$J$4994,$I$1,0)*(1+0.5*(VLOOKUP($A19,'Old-SVXY-OHLC'!$A$3:$E$5000,B$1,0)/VLOOKUP($A18,'Old-SVXY-OHLC'!$A$3:$E$5000,5,0)-1))</f>
        <v>5.9429582343684313</v>
      </c>
      <c r="C19" s="11">
        <f>VLOOKUP($A18,Master!$A$6:$J$4994,$I$1,0)*(1+0.5*(VLOOKUP($A19,'Old-SVXY-OHLC'!$A$3:$E$5000,C$1,0)/VLOOKUP($A18,'Old-SVXY-OHLC'!$A$3:$E$5000,5,0)-1))</f>
        <v>5.9798804140134969</v>
      </c>
      <c r="D19" s="11">
        <f>VLOOKUP($A18,Master!$A$6:$J$4994,$I$1,0)*(1+0.5*(VLOOKUP($A19,'Old-SVXY-OHLC'!$A$3:$E$5000,D$1,0)/VLOOKUP($A18,'Old-SVXY-OHLC'!$A$3:$E$5000,5,0)-1))</f>
        <v>5.8986716488006143</v>
      </c>
      <c r="E19" s="11">
        <f>VLOOKUP(A19,Master!A$6:J$4994,$I$1,0)</f>
        <v>5.8985953836482903</v>
      </c>
    </row>
    <row r="20" spans="1:5" x14ac:dyDescent="0.25">
      <c r="A20" s="1">
        <v>38098</v>
      </c>
      <c r="B20" s="11">
        <f>VLOOKUP($A19,Master!$A$6:$J$4994,$I$1,0)*(1+0.5*(VLOOKUP($A20,'Old-SVXY-OHLC'!$A$3:$E$5000,B$1,0)/VLOOKUP($A19,'Old-SVXY-OHLC'!$A$3:$E$5000,5,0)-1))</f>
        <v>5.9078360067235209</v>
      </c>
      <c r="C20" s="11">
        <f>VLOOKUP($A19,Master!$A$6:$J$4994,$I$1,0)*(1+0.5*(VLOOKUP($A20,'Old-SVXY-OHLC'!$A$3:$E$5000,C$1,0)/VLOOKUP($A19,'Old-SVXY-OHLC'!$A$3:$E$5000,5,0)-1))</f>
        <v>5.9771406529246889</v>
      </c>
      <c r="D20" s="11">
        <f>VLOOKUP($A19,Master!$A$6:$J$4994,$I$1,0)*(1+0.5*(VLOOKUP($A20,'Old-SVXY-OHLC'!$A$3:$E$5000,D$1,0)/VLOOKUP($A19,'Old-SVXY-OHLC'!$A$3:$E$5000,5,0)-1))</f>
        <v>5.9062958939232963</v>
      </c>
      <c r="E20" s="11">
        <f>VLOOKUP(A20,Master!A$6:J$4994,$I$1,0)</f>
        <v>5.9708248190793913</v>
      </c>
    </row>
    <row r="21" spans="1:5" x14ac:dyDescent="0.25">
      <c r="A21" s="1">
        <v>38099</v>
      </c>
      <c r="B21" s="11">
        <f>VLOOKUP($A20,Master!$A$6:$J$4994,$I$1,0)*(1+0.5*(VLOOKUP($A21,'Old-SVXY-OHLC'!$A$3:$E$5000,B$1,0)/VLOOKUP($A20,'Old-SVXY-OHLC'!$A$3:$E$5000,5,0)-1))</f>
        <v>5.9912258944657344</v>
      </c>
      <c r="C21" s="11">
        <f>VLOOKUP($A20,Master!$A$6:$J$4994,$I$1,0)*(1+0.5*(VLOOKUP($A21,'Old-SVXY-OHLC'!$A$3:$E$5000,C$1,0)/VLOOKUP($A20,'Old-SVXY-OHLC'!$A$3:$E$5000,5,0)-1))</f>
        <v>6.212450224681155</v>
      </c>
      <c r="D21" s="11">
        <f>VLOOKUP($A20,Master!$A$6:$J$4994,$I$1,0)*(1+0.5*(VLOOKUP($A21,'Old-SVXY-OHLC'!$A$3:$E$5000,D$1,0)/VLOOKUP($A20,'Old-SVXY-OHLC'!$A$3:$E$5000,5,0)-1))</f>
        <v>5.9912258944657344</v>
      </c>
      <c r="E21" s="11">
        <f>VLOOKUP(A21,Master!A$6:J$4994,$I$1,0)</f>
        <v>6.1794563874522144</v>
      </c>
    </row>
    <row r="22" spans="1:5" x14ac:dyDescent="0.25">
      <c r="A22" s="1">
        <v>38100</v>
      </c>
      <c r="B22" s="11">
        <f>VLOOKUP($A21,Master!$A$6:$J$4994,$I$1,0)*(1+0.5*(VLOOKUP($A22,'Old-SVXY-OHLC'!$A$3:$E$5000,B$1,0)/VLOOKUP($A21,'Old-SVXY-OHLC'!$A$3:$E$5000,5,0)-1))</f>
        <v>6.1962368531971697</v>
      </c>
      <c r="C22" s="11">
        <f>VLOOKUP($A21,Master!$A$6:$J$4994,$I$1,0)*(1+0.5*(VLOOKUP($A22,'Old-SVXY-OHLC'!$A$3:$E$5000,C$1,0)/VLOOKUP($A21,'Old-SVXY-OHLC'!$A$3:$E$5000,5,0)-1))</f>
        <v>6.1962368531971697</v>
      </c>
      <c r="D22" s="11">
        <f>VLOOKUP($A21,Master!$A$6:$J$4994,$I$1,0)*(1+0.5*(VLOOKUP($A22,'Old-SVXY-OHLC'!$A$3:$E$5000,D$1,0)/VLOOKUP($A21,'Old-SVXY-OHLC'!$A$3:$E$5000,5,0)-1))</f>
        <v>6.1481917152029197</v>
      </c>
      <c r="E22" s="11">
        <f>VLOOKUP(A22,Master!A$6:J$4994,$I$1,0)</f>
        <v>6.175233000404071</v>
      </c>
    </row>
    <row r="23" spans="1:5" x14ac:dyDescent="0.25">
      <c r="A23" s="1">
        <v>38103</v>
      </c>
      <c r="B23" s="11">
        <f>VLOOKUP($A22,Master!$A$6:$J$4994,$I$1,0)*(1+0.5*(VLOOKUP($A23,'Old-SVXY-OHLC'!$A$3:$E$5000,B$1,0)/VLOOKUP($A22,'Old-SVXY-OHLC'!$A$3:$E$5000,5,0)-1))</f>
        <v>6.1801444219990556</v>
      </c>
      <c r="C23" s="11">
        <f>VLOOKUP($A22,Master!$A$6:$J$4994,$I$1,0)*(1+0.5*(VLOOKUP($A23,'Old-SVXY-OHLC'!$A$3:$E$5000,C$1,0)/VLOOKUP($A22,'Old-SVXY-OHLC'!$A$3:$E$5000,5,0)-1))</f>
        <v>6.2097229046106834</v>
      </c>
      <c r="D23" s="11">
        <f>VLOOKUP($A22,Master!$A$6:$J$4994,$I$1,0)*(1+0.5*(VLOOKUP($A23,'Old-SVXY-OHLC'!$A$3:$E$5000,D$1,0)/VLOOKUP($A22,'Old-SVXY-OHLC'!$A$3:$E$5000,5,0)-1))</f>
        <v>6.16646263565399</v>
      </c>
      <c r="E23" s="11">
        <f>VLOOKUP(A23,Master!A$6:J$4994,$I$1,0)</f>
        <v>6.209478871353669</v>
      </c>
    </row>
    <row r="24" spans="1:5" x14ac:dyDescent="0.25">
      <c r="A24" s="1">
        <v>38104</v>
      </c>
      <c r="B24" s="11">
        <f>VLOOKUP($A23,Master!$A$6:$J$4994,$I$1,0)*(1+0.5*(VLOOKUP($A24,'Old-SVXY-OHLC'!$A$3:$E$5000,B$1,0)/VLOOKUP($A23,'Old-SVXY-OHLC'!$A$3:$E$5000,5,0)-1))</f>
        <v>6.2112534427938151</v>
      </c>
      <c r="C24" s="11">
        <f>VLOOKUP($A23,Master!$A$6:$J$4994,$I$1,0)*(1+0.5*(VLOOKUP($A24,'Old-SVXY-OHLC'!$A$3:$E$5000,C$1,0)/VLOOKUP($A23,'Old-SVXY-OHLC'!$A$3:$E$5000,5,0)-1))</f>
        <v>6.306013996361882</v>
      </c>
      <c r="D24" s="11">
        <f>VLOOKUP($A23,Master!$A$6:$J$4994,$I$1,0)*(1+0.5*(VLOOKUP($A24,'Old-SVXY-OHLC'!$A$3:$E$5000,D$1,0)/VLOOKUP($A23,'Old-SVXY-OHLC'!$A$3:$E$5000,5,0)-1))</f>
        <v>6.2112534427938151</v>
      </c>
      <c r="E24" s="11">
        <f>VLOOKUP(A24,Master!A$6:J$4994,$I$1,0)</f>
        <v>6.2629070388906145</v>
      </c>
    </row>
    <row r="25" spans="1:5" x14ac:dyDescent="0.25">
      <c r="A25" s="1">
        <v>38105</v>
      </c>
      <c r="B25" s="11">
        <f>VLOOKUP($A24,Master!$A$6:$J$4994,$I$1,0)*(1+0.5*(VLOOKUP($A25,'Old-SVXY-OHLC'!$A$3:$E$5000,B$1,0)/VLOOKUP($A24,'Old-SVXY-OHLC'!$A$3:$E$5000,5,0)-1))</f>
        <v>6.2194460753579532</v>
      </c>
      <c r="C25" s="11">
        <f>VLOOKUP($A24,Master!$A$6:$J$4994,$I$1,0)*(1+0.5*(VLOOKUP($A25,'Old-SVXY-OHLC'!$A$3:$E$5000,C$1,0)/VLOOKUP($A24,'Old-SVXY-OHLC'!$A$3:$E$5000,5,0)-1))</f>
        <v>6.2262368307185803</v>
      </c>
      <c r="D25" s="11">
        <f>VLOOKUP($A24,Master!$A$6:$J$4994,$I$1,0)*(1+0.5*(VLOOKUP($A25,'Old-SVXY-OHLC'!$A$3:$E$5000,D$1,0)/VLOOKUP($A24,'Old-SVXY-OHLC'!$A$3:$E$5000,5,0)-1))</f>
        <v>6.1379567525811316</v>
      </c>
      <c r="E25" s="11">
        <f>VLOOKUP(A25,Master!A$6:J$4994,$I$1,0)</f>
        <v>6.1626958780486509</v>
      </c>
    </row>
    <row r="26" spans="1:5" x14ac:dyDescent="0.25">
      <c r="A26" s="1">
        <v>38106</v>
      </c>
      <c r="B26" s="11">
        <f>VLOOKUP($A25,Master!$A$6:$J$4994,$I$1,0)*(1+0.5*(VLOOKUP($A26,'Old-SVXY-OHLC'!$A$3:$E$5000,B$1,0)/VLOOKUP($A25,'Old-SVXY-OHLC'!$A$3:$E$5000,5,0)-1))</f>
        <v>6.1759212942837962</v>
      </c>
      <c r="C26" s="11">
        <f>VLOOKUP($A25,Master!$A$6:$J$4994,$I$1,0)*(1+0.5*(VLOOKUP($A26,'Old-SVXY-OHLC'!$A$3:$E$5000,C$1,0)/VLOOKUP($A25,'Old-SVXY-OHLC'!$A$3:$E$5000,5,0)-1))</f>
        <v>6.1862267798234765</v>
      </c>
      <c r="D26" s="11">
        <f>VLOOKUP($A25,Master!$A$6:$J$4994,$I$1,0)*(1+0.5*(VLOOKUP($A26,'Old-SVXY-OHLC'!$A$3:$E$5000,D$1,0)/VLOOKUP($A25,'Old-SVXY-OHLC'!$A$3:$E$5000,5,0)-1))</f>
        <v>6.0750990045277202</v>
      </c>
      <c r="E26" s="11">
        <f>VLOOKUP(A26,Master!A$6:J$4994,$I$1,0)</f>
        <v>6.0953796725104334</v>
      </c>
    </row>
    <row r="27" spans="1:5" x14ac:dyDescent="0.25">
      <c r="A27" s="1">
        <v>38107</v>
      </c>
      <c r="B27" s="11">
        <f>VLOOKUP($A26,Master!$A$6:$J$4994,$I$1,0)*(1+0.5*(VLOOKUP($A27,'Old-SVXY-OHLC'!$A$3:$E$5000,B$1,0)/VLOOKUP($A26,'Old-SVXY-OHLC'!$A$3:$E$5000,5,0)-1))</f>
        <v>6.1299514238512485</v>
      </c>
      <c r="C27" s="11">
        <f>VLOOKUP($A26,Master!$A$6:$J$4994,$I$1,0)*(1+0.5*(VLOOKUP($A27,'Old-SVXY-OHLC'!$A$3:$E$5000,C$1,0)/VLOOKUP($A26,'Old-SVXY-OHLC'!$A$3:$E$5000,5,0)-1))</f>
        <v>6.1368988591323639</v>
      </c>
      <c r="D27" s="11">
        <f>VLOOKUP($A26,Master!$A$6:$J$4994,$I$1,0)*(1+0.5*(VLOOKUP($A27,'Old-SVXY-OHLC'!$A$3:$E$5000,D$1,0)/VLOOKUP($A26,'Old-SVXY-OHLC'!$A$3:$E$5000,5,0)-1))</f>
        <v>6.0330181800451577</v>
      </c>
      <c r="E27" s="11">
        <f>VLOOKUP(A27,Master!A$6:J$4994,$I$1,0)</f>
        <v>6.0346806740754317</v>
      </c>
    </row>
    <row r="28" spans="1:5" x14ac:dyDescent="0.25">
      <c r="A28" s="1">
        <v>38110</v>
      </c>
      <c r="B28" s="11">
        <f>VLOOKUP($A27,Master!$A$6:$J$4994,$I$1,0)*(1+0.5*(VLOOKUP($A28,'Old-SVXY-OHLC'!$A$3:$E$5000,B$1,0)/VLOOKUP($A27,'Old-SVXY-OHLC'!$A$3:$E$5000,5,0)-1))</f>
        <v>6.0743320461832369</v>
      </c>
      <c r="C28" s="11">
        <f>VLOOKUP($A27,Master!$A$6:$J$4994,$I$1,0)*(1+0.5*(VLOOKUP($A28,'Old-SVXY-OHLC'!$A$3:$E$5000,C$1,0)/VLOOKUP($A27,'Old-SVXY-OHLC'!$A$3:$E$5000,5,0)-1))</f>
        <v>6.122372947434032</v>
      </c>
      <c r="D28" s="11">
        <f>VLOOKUP($A27,Master!$A$6:$J$4994,$I$1,0)*(1+0.5*(VLOOKUP($A28,'Old-SVXY-OHLC'!$A$3:$E$5000,D$1,0)/VLOOKUP($A27,'Old-SVXY-OHLC'!$A$3:$E$5000,5,0)-1))</f>
        <v>6.0743320461832369</v>
      </c>
      <c r="E28" s="11">
        <f>VLOOKUP(A28,Master!A$6:J$4994,$I$1,0)</f>
        <v>6.1221390812351197</v>
      </c>
    </row>
    <row r="29" spans="1:5" x14ac:dyDescent="0.25">
      <c r="A29" s="1">
        <v>38111</v>
      </c>
      <c r="B29" s="11">
        <f>VLOOKUP($A28,Master!$A$6:$J$4994,$I$1,0)*(1+0.5*(VLOOKUP($A29,'Old-SVXY-OHLC'!$A$3:$E$5000,B$1,0)/VLOOKUP($A28,'Old-SVXY-OHLC'!$A$3:$E$5000,5,0)-1))</f>
        <v>6.1393566713286924</v>
      </c>
      <c r="C29" s="11">
        <f>VLOOKUP($A28,Master!$A$6:$J$4994,$I$1,0)*(1+0.5*(VLOOKUP($A29,'Old-SVXY-OHLC'!$A$3:$E$5000,C$1,0)/VLOOKUP($A28,'Old-SVXY-OHLC'!$A$3:$E$5000,5,0)-1))</f>
        <v>6.2214520880474122</v>
      </c>
      <c r="D29" s="11">
        <f>VLOOKUP($A28,Master!$A$6:$J$4994,$I$1,0)*(1+0.5*(VLOOKUP($A29,'Old-SVXY-OHLC'!$A$3:$E$5000,D$1,0)/VLOOKUP($A28,'Old-SVXY-OHLC'!$A$3:$E$5000,5,0)-1))</f>
        <v>6.1275455869490836</v>
      </c>
      <c r="E29" s="11">
        <f>VLOOKUP(A29,Master!A$6:J$4994,$I$1,0)</f>
        <v>6.1619866878166301</v>
      </c>
    </row>
    <row r="30" spans="1:5" x14ac:dyDescent="0.25">
      <c r="A30" s="1">
        <v>38112</v>
      </c>
      <c r="B30" s="11">
        <f>VLOOKUP($A29,Master!$A$6:$J$4994,$I$1,0)*(1+0.5*(VLOOKUP($A30,'Old-SVXY-OHLC'!$A$3:$E$5000,B$1,0)/VLOOKUP($A29,'Old-SVXY-OHLC'!$A$3:$E$5000,5,0)-1))</f>
        <v>6.194054000583491</v>
      </c>
      <c r="C30" s="11">
        <f>VLOOKUP($A29,Master!$A$6:$J$4994,$I$1,0)*(1+0.5*(VLOOKUP($A30,'Old-SVXY-OHLC'!$A$3:$E$5000,C$1,0)/VLOOKUP($A29,'Old-SVXY-OHLC'!$A$3:$E$5000,5,0)-1))</f>
        <v>6.2547287198328876</v>
      </c>
      <c r="D30" s="11">
        <f>VLOOKUP($A29,Master!$A$6:$J$4994,$I$1,0)*(1+0.5*(VLOOKUP($A30,'Old-SVXY-OHLC'!$A$3:$E$5000,D$1,0)/VLOOKUP($A29,'Old-SVXY-OHLC'!$A$3:$E$5000,5,0)-1))</f>
        <v>6.1813958670396785</v>
      </c>
      <c r="E30" s="11">
        <f>VLOOKUP(A30,Master!A$6:J$4994,$I$1,0)</f>
        <v>6.2546502840834588</v>
      </c>
    </row>
    <row r="31" spans="1:5" x14ac:dyDescent="0.25">
      <c r="A31" s="1">
        <v>38113</v>
      </c>
      <c r="B31" s="11">
        <f>VLOOKUP($A30,Master!$A$6:$J$4994,$I$1,0)*(1+0.5*(VLOOKUP($A31,'Old-SVXY-OHLC'!$A$3:$E$5000,B$1,0)/VLOOKUP($A30,'Old-SVXY-OHLC'!$A$3:$E$5000,5,0)-1))</f>
        <v>6.2162028018483175</v>
      </c>
      <c r="C31" s="11">
        <f>VLOOKUP($A30,Master!$A$6:$J$4994,$I$1,0)*(1+0.5*(VLOOKUP($A31,'Old-SVXY-OHLC'!$A$3:$E$5000,C$1,0)/VLOOKUP($A30,'Old-SVXY-OHLC'!$A$3:$E$5000,5,0)-1))</f>
        <v>6.2162028018483175</v>
      </c>
      <c r="D31" s="11">
        <f>VLOOKUP($A30,Master!$A$6:$J$4994,$I$1,0)*(1+0.5*(VLOOKUP($A31,'Old-SVXY-OHLC'!$A$3:$E$5000,D$1,0)/VLOOKUP($A30,'Old-SVXY-OHLC'!$A$3:$E$5000,5,0)-1))</f>
        <v>6.0709274931052581</v>
      </c>
      <c r="E31" s="11">
        <f>VLOOKUP(A31,Master!A$6:J$4994,$I$1,0)</f>
        <v>6.1266836638209279</v>
      </c>
    </row>
    <row r="32" spans="1:5" x14ac:dyDescent="0.25">
      <c r="A32" s="1">
        <v>38114</v>
      </c>
      <c r="B32" s="11">
        <f>VLOOKUP($A31,Master!$A$6:$J$4994,$I$1,0)*(1+0.5*(VLOOKUP($A32,'Old-SVXY-OHLC'!$A$3:$E$5000,B$1,0)/VLOOKUP($A31,'Old-SVXY-OHLC'!$A$3:$E$5000,5,0)-1))</f>
        <v>6.1128774366499217</v>
      </c>
      <c r="C32" s="11">
        <f>VLOOKUP($A31,Master!$A$6:$J$4994,$I$1,0)*(1+0.5*(VLOOKUP($A32,'Old-SVXY-OHLC'!$A$3:$E$5000,C$1,0)/VLOOKUP($A31,'Old-SVXY-OHLC'!$A$3:$E$5000,5,0)-1))</f>
        <v>6.1661300532021421</v>
      </c>
      <c r="D32" s="11">
        <f>VLOOKUP($A31,Master!$A$6:$J$4994,$I$1,0)*(1+0.5*(VLOOKUP($A32,'Old-SVXY-OHLC'!$A$3:$E$5000,D$1,0)/VLOOKUP($A31,'Old-SVXY-OHLC'!$A$3:$E$5000,5,0)-1))</f>
        <v>6.0266688428112802</v>
      </c>
      <c r="E32" s="11">
        <f>VLOOKUP(A32,Master!A$6:J$4994,$I$1,0)</f>
        <v>6.0265959395704911</v>
      </c>
    </row>
    <row r="33" spans="1:5" x14ac:dyDescent="0.25">
      <c r="A33" s="1">
        <v>38117</v>
      </c>
      <c r="B33" s="11">
        <f>VLOOKUP($A32,Master!$A$6:$J$4994,$I$1,0)*(1+0.5*(VLOOKUP($A33,'Old-SVXY-OHLC'!$A$3:$E$5000,B$1,0)/VLOOKUP($A32,'Old-SVXY-OHLC'!$A$3:$E$5000,5,0)-1))</f>
        <v>5.9649234161039058</v>
      </c>
      <c r="C33" s="11">
        <f>VLOOKUP($A32,Master!$A$6:$J$4994,$I$1,0)*(1+0.5*(VLOOKUP($A33,'Old-SVXY-OHLC'!$A$3:$E$5000,C$1,0)/VLOOKUP($A32,'Old-SVXY-OHLC'!$A$3:$E$5000,5,0)-1))</f>
        <v>5.9752931380721357</v>
      </c>
      <c r="D33" s="11">
        <f>VLOOKUP($A32,Master!$A$6:$J$4994,$I$1,0)*(1+0.5*(VLOOKUP($A33,'Old-SVXY-OHLC'!$A$3:$E$5000,D$1,0)/VLOOKUP($A32,'Old-SVXY-OHLC'!$A$3:$E$5000,5,0)-1))</f>
        <v>5.8761961128566149</v>
      </c>
      <c r="E33" s="11">
        <f>VLOOKUP(A33,Master!A$6:J$4994,$I$1,0)</f>
        <v>5.9126132144021337</v>
      </c>
    </row>
    <row r="34" spans="1:5" x14ac:dyDescent="0.25">
      <c r="A34" s="1">
        <v>38118</v>
      </c>
      <c r="B34" s="11">
        <f>VLOOKUP($A33,Master!$A$6:$J$4994,$I$1,0)*(1+0.5*(VLOOKUP($A34,'Old-SVXY-OHLC'!$A$3:$E$5000,B$1,0)/VLOOKUP($A33,'Old-SVXY-OHLC'!$A$3:$E$5000,5,0)-1))</f>
        <v>5.9561358960304958</v>
      </c>
      <c r="C34" s="11">
        <f>VLOOKUP($A33,Master!$A$6:$J$4994,$I$1,0)*(1+0.5*(VLOOKUP($A34,'Old-SVXY-OHLC'!$A$3:$E$5000,C$1,0)/VLOOKUP($A33,'Old-SVXY-OHLC'!$A$3:$E$5000,5,0)-1))</f>
        <v>6.0152443728951868</v>
      </c>
      <c r="D34" s="11">
        <f>VLOOKUP($A33,Master!$A$6:$J$4994,$I$1,0)*(1+0.5*(VLOOKUP($A34,'Old-SVXY-OHLC'!$A$3:$E$5000,D$1,0)/VLOOKUP($A33,'Old-SVXY-OHLC'!$A$3:$E$5000,5,0)-1))</f>
        <v>5.9509895943720208</v>
      </c>
      <c r="E34" s="11">
        <f>VLOOKUP(A34,Master!A$6:J$4994,$I$1,0)</f>
        <v>6.0025900738713345</v>
      </c>
    </row>
    <row r="35" spans="1:5" x14ac:dyDescent="0.25">
      <c r="A35" s="1">
        <v>38119</v>
      </c>
      <c r="B35" s="11">
        <f>VLOOKUP($A34,Master!$A$6:$J$4994,$I$1,0)*(1+0.5*(VLOOKUP($A35,'Old-SVXY-OHLC'!$A$3:$E$5000,B$1,0)/VLOOKUP($A34,'Old-SVXY-OHLC'!$A$3:$E$5000,5,0)-1))</f>
        <v>6.0248247146006015</v>
      </c>
      <c r="C35" s="11">
        <f>VLOOKUP($A34,Master!$A$6:$J$4994,$I$1,0)*(1+0.5*(VLOOKUP($A35,'Old-SVXY-OHLC'!$A$3:$E$5000,C$1,0)/VLOOKUP($A34,'Old-SVXY-OHLC'!$A$3:$E$5000,5,0)-1))</f>
        <v>6.0512762837783765</v>
      </c>
      <c r="D35" s="11">
        <f>VLOOKUP($A34,Master!$A$6:$J$4994,$I$1,0)*(1+0.5*(VLOOKUP($A35,'Old-SVXY-OHLC'!$A$3:$E$5000,D$1,0)/VLOOKUP($A34,'Old-SVXY-OHLC'!$A$3:$E$5000,5,0)-1))</f>
        <v>5.869182172210623</v>
      </c>
      <c r="E35" s="11">
        <f>VLOOKUP(A35,Master!A$6:J$4994,$I$1,0)</f>
        <v>6.0507354312860278</v>
      </c>
    </row>
    <row r="36" spans="1:5" x14ac:dyDescent="0.25">
      <c r="A36" s="1">
        <v>38120</v>
      </c>
      <c r="B36" s="11">
        <f>VLOOKUP($A35,Master!$A$6:$J$4994,$I$1,0)*(1+0.5*(VLOOKUP($A36,'Old-SVXY-OHLC'!$A$3:$E$5000,B$1,0)/VLOOKUP($A35,'Old-SVXY-OHLC'!$A$3:$E$5000,5,0)-1))</f>
        <v>6.0234996254153712</v>
      </c>
      <c r="C36" s="11">
        <f>VLOOKUP($A35,Master!$A$6:$J$4994,$I$1,0)*(1+0.5*(VLOOKUP($A36,'Old-SVXY-OHLC'!$A$3:$E$5000,C$1,0)/VLOOKUP($A35,'Old-SVXY-OHLC'!$A$3:$E$5000,5,0)-1))</f>
        <v>6.0523006818519312</v>
      </c>
      <c r="D36" s="11">
        <f>VLOOKUP($A35,Master!$A$6:$J$4994,$I$1,0)*(1+0.5*(VLOOKUP($A36,'Old-SVXY-OHLC'!$A$3:$E$5000,D$1,0)/VLOOKUP($A35,'Old-SVXY-OHLC'!$A$3:$E$5000,5,0)-1))</f>
        <v>5.8654066186405638</v>
      </c>
      <c r="E36" s="11">
        <f>VLOOKUP(A36,Master!A$6:J$4994,$I$1,0)</f>
        <v>6.0486996372635948</v>
      </c>
    </row>
    <row r="37" spans="1:5" x14ac:dyDescent="0.25">
      <c r="A37" s="1">
        <v>38121</v>
      </c>
      <c r="B37" s="11">
        <f>VLOOKUP($A36,Master!$A$6:$J$4994,$I$1,0)*(1+0.5*(VLOOKUP($A37,'Old-SVXY-OHLC'!$A$3:$E$5000,B$1,0)/VLOOKUP($A36,'Old-SVXY-OHLC'!$A$3:$E$5000,5,0)-1))</f>
        <v>6.0801902953876592</v>
      </c>
      <c r="C37" s="11">
        <f>VLOOKUP($A36,Master!$A$6:$J$4994,$I$1,0)*(1+0.5*(VLOOKUP($A37,'Old-SVXY-OHLC'!$A$3:$E$5000,C$1,0)/VLOOKUP($A36,'Old-SVXY-OHLC'!$A$3:$E$5000,5,0)-1))</f>
        <v>6.0880629452613038</v>
      </c>
      <c r="D37" s="11">
        <f>VLOOKUP($A36,Master!$A$6:$J$4994,$I$1,0)*(1+0.5*(VLOOKUP($A37,'Old-SVXY-OHLC'!$A$3:$E$5000,D$1,0)/VLOOKUP($A36,'Old-SVXY-OHLC'!$A$3:$E$5000,5,0)-1))</f>
        <v>6.0087127460723906</v>
      </c>
      <c r="E37" s="11">
        <f>VLOOKUP(A37,Master!A$6:J$4994,$I$1,0)</f>
        <v>6.032641415272133</v>
      </c>
    </row>
    <row r="38" spans="1:5" x14ac:dyDescent="0.25">
      <c r="A38" s="1">
        <v>38124</v>
      </c>
      <c r="B38" s="11">
        <f>VLOOKUP($A37,Master!$A$6:$J$4994,$I$1,0)*(1+0.5*(VLOOKUP($A38,'Old-SVXY-OHLC'!$A$3:$E$5000,B$1,0)/VLOOKUP($A37,'Old-SVXY-OHLC'!$A$3:$E$5000,5,0)-1))</f>
        <v>5.9953191278331524</v>
      </c>
      <c r="C38" s="11">
        <f>VLOOKUP($A37,Master!$A$6:$J$4994,$I$1,0)*(1+0.5*(VLOOKUP($A38,'Old-SVXY-OHLC'!$A$3:$E$5000,C$1,0)/VLOOKUP($A37,'Old-SVXY-OHLC'!$A$3:$E$5000,5,0)-1))</f>
        <v>6.006423248221533</v>
      </c>
      <c r="D38" s="11">
        <f>VLOOKUP($A37,Master!$A$6:$J$4994,$I$1,0)*(1+0.5*(VLOOKUP($A38,'Old-SVXY-OHLC'!$A$3:$E$5000,D$1,0)/VLOOKUP($A37,'Old-SVXY-OHLC'!$A$3:$E$5000,5,0)-1))</f>
        <v>5.9319328721940323</v>
      </c>
      <c r="E38" s="11">
        <f>VLOOKUP(A38,Master!A$6:J$4994,$I$1,0)</f>
        <v>5.9445777549727206</v>
      </c>
    </row>
    <row r="39" spans="1:5" x14ac:dyDescent="0.25">
      <c r="A39" s="1">
        <v>38125</v>
      </c>
      <c r="B39" s="11">
        <f>VLOOKUP($A38,Master!$A$6:$J$4994,$I$1,0)*(1+0.5*(VLOOKUP($A39,'Old-SVXY-OHLC'!$A$3:$E$5000,B$1,0)/VLOOKUP($A38,'Old-SVXY-OHLC'!$A$3:$E$5000,5,0)-1))</f>
        <v>5.9808323887077561</v>
      </c>
      <c r="C39" s="11">
        <f>VLOOKUP($A38,Master!$A$6:$J$4994,$I$1,0)*(1+0.5*(VLOOKUP($A39,'Old-SVXY-OHLC'!$A$3:$E$5000,C$1,0)/VLOOKUP($A38,'Old-SVXY-OHLC'!$A$3:$E$5000,5,0)-1))</f>
        <v>5.9826745495205671</v>
      </c>
      <c r="D39" s="11">
        <f>VLOOKUP($A38,Master!$A$6:$J$4994,$I$1,0)*(1+0.5*(VLOOKUP($A39,'Old-SVXY-OHLC'!$A$3:$E$5000,D$1,0)/VLOOKUP($A38,'Old-SVXY-OHLC'!$A$3:$E$5000,5,0)-1))</f>
        <v>5.9626313876355175</v>
      </c>
      <c r="E39" s="11">
        <f>VLOOKUP(A39,Master!A$6:J$4994,$I$1,0)</f>
        <v>5.9649078218334637</v>
      </c>
    </row>
    <row r="40" spans="1:5" x14ac:dyDescent="0.25">
      <c r="A40" s="1">
        <v>38126</v>
      </c>
      <c r="B40" s="11">
        <f>VLOOKUP($A39,Master!$A$6:$J$4994,$I$1,0)*(1+0.5*(VLOOKUP($A40,'Old-SVXY-OHLC'!$A$3:$E$5000,B$1,0)/VLOOKUP($A39,'Old-SVXY-OHLC'!$A$3:$E$5000,5,0)-1))</f>
        <v>6.0347510593825913</v>
      </c>
      <c r="C40" s="11">
        <f>VLOOKUP($A39,Master!$A$6:$J$4994,$I$1,0)*(1+0.5*(VLOOKUP($A40,'Old-SVXY-OHLC'!$A$3:$E$5000,C$1,0)/VLOOKUP($A39,'Old-SVXY-OHLC'!$A$3:$E$5000,5,0)-1))</f>
        <v>6.1625492879162316</v>
      </c>
      <c r="D40" s="11">
        <f>VLOOKUP($A39,Master!$A$6:$J$4994,$I$1,0)*(1+0.5*(VLOOKUP($A40,'Old-SVXY-OHLC'!$A$3:$E$5000,D$1,0)/VLOOKUP($A39,'Old-SVXY-OHLC'!$A$3:$E$5000,5,0)-1))</f>
        <v>6.0288069361002838</v>
      </c>
      <c r="E40" s="11">
        <f>VLOOKUP(A40,Master!A$6:J$4994,$I$1,0)</f>
        <v>6.0984914387792548</v>
      </c>
    </row>
    <row r="41" spans="1:5" x14ac:dyDescent="0.25">
      <c r="A41" s="1">
        <v>38127</v>
      </c>
      <c r="B41" s="11">
        <f>VLOOKUP($A40,Master!$A$6:$J$4994,$I$1,0)*(1+0.5*(VLOOKUP($A41,'Old-SVXY-OHLC'!$A$3:$E$5000,B$1,0)/VLOOKUP($A40,'Old-SVXY-OHLC'!$A$3:$E$5000,5,0)-1))</f>
        <v>6.1154338945479836</v>
      </c>
      <c r="C41" s="11">
        <f>VLOOKUP($A40,Master!$A$6:$J$4994,$I$1,0)*(1+0.5*(VLOOKUP($A41,'Old-SVXY-OHLC'!$A$3:$E$5000,C$1,0)/VLOOKUP($A40,'Old-SVXY-OHLC'!$A$3:$E$5000,5,0)-1))</f>
        <v>6.1264231332747023</v>
      </c>
      <c r="D41" s="11">
        <f>VLOOKUP($A40,Master!$A$6:$J$4994,$I$1,0)*(1+0.5*(VLOOKUP($A41,'Old-SVXY-OHLC'!$A$3:$E$5000,D$1,0)/VLOOKUP($A40,'Old-SVXY-OHLC'!$A$3:$E$5000,5,0)-1))</f>
        <v>6.0722089853708612</v>
      </c>
      <c r="E41" s="11">
        <f>VLOOKUP(A41,Master!A$6:J$4994,$I$1,0)</f>
        <v>6.0721391491131316</v>
      </c>
    </row>
    <row r="42" spans="1:5" x14ac:dyDescent="0.25">
      <c r="A42" s="1">
        <v>38128</v>
      </c>
      <c r="B42" s="11">
        <f>VLOOKUP($A41,Master!$A$6:$J$4994,$I$1,0)*(1+0.5*(VLOOKUP($A42,'Old-SVXY-OHLC'!$A$3:$E$5000,B$1,0)/VLOOKUP($A41,'Old-SVXY-OHLC'!$A$3:$E$5000,5,0)-1))</f>
        <v>6.0751813819948861</v>
      </c>
      <c r="C42" s="11">
        <f>VLOOKUP($A41,Master!$A$6:$J$4994,$I$1,0)*(1+0.5*(VLOOKUP($A42,'Old-SVXY-OHLC'!$A$3:$E$5000,C$1,0)/VLOOKUP($A41,'Old-SVXY-OHLC'!$A$3:$E$5000,5,0)-1))</f>
        <v>6.1078811342199568</v>
      </c>
      <c r="D42" s="11">
        <f>VLOOKUP($A41,Master!$A$6:$J$4994,$I$1,0)*(1+0.5*(VLOOKUP($A42,'Old-SVXY-OHLC'!$A$3:$E$5000,D$1,0)/VLOOKUP($A41,'Old-SVXY-OHLC'!$A$3:$E$5000,5,0)-1))</f>
        <v>6.0718262211598679</v>
      </c>
      <c r="E42" s="11">
        <f>VLOOKUP(A42,Master!A$6:J$4994,$I$1,0)</f>
        <v>6.0957621448603545</v>
      </c>
    </row>
    <row r="43" spans="1:5" x14ac:dyDescent="0.25">
      <c r="A43" s="1">
        <v>38131</v>
      </c>
      <c r="B43" s="11">
        <f>VLOOKUP($A42,Master!$A$6:$J$4994,$I$1,0)*(1+0.5*(VLOOKUP($A43,'Old-SVXY-OHLC'!$A$3:$E$5000,B$1,0)/VLOOKUP($A42,'Old-SVXY-OHLC'!$A$3:$E$5000,5,0)-1))</f>
        <v>6.1915160378634413</v>
      </c>
      <c r="C43" s="11">
        <f>VLOOKUP($A42,Master!$A$6:$J$4994,$I$1,0)*(1+0.5*(VLOOKUP($A43,'Old-SVXY-OHLC'!$A$3:$E$5000,C$1,0)/VLOOKUP($A42,'Old-SVXY-OHLC'!$A$3:$E$5000,5,0)-1))</f>
        <v>6.1928324348386523</v>
      </c>
      <c r="D43" s="11">
        <f>VLOOKUP($A42,Master!$A$6:$J$4994,$I$1,0)*(1+0.5*(VLOOKUP($A43,'Old-SVXY-OHLC'!$A$3:$E$5000,D$1,0)/VLOOKUP($A42,'Old-SVXY-OHLC'!$A$3:$E$5000,5,0)-1))</f>
        <v>6.1393871507891724</v>
      </c>
      <c r="E43" s="11">
        <f>VLOOKUP(A43,Master!A$6:J$4994,$I$1,0)</f>
        <v>6.1710251367859872</v>
      </c>
    </row>
    <row r="44" spans="1:5" x14ac:dyDescent="0.25">
      <c r="A44" s="1">
        <v>38132</v>
      </c>
      <c r="B44" s="11">
        <f>VLOOKUP($A43,Master!$A$6:$J$4994,$I$1,0)*(1+0.5*(VLOOKUP($A44,'Old-SVXY-OHLC'!$A$3:$E$5000,B$1,0)/VLOOKUP($A43,'Old-SVXY-OHLC'!$A$3:$E$5000,5,0)-1))</f>
        <v>6.165016871978299</v>
      </c>
      <c r="C44" s="11">
        <f>VLOOKUP($A43,Master!$A$6:$J$4994,$I$1,0)*(1+0.5*(VLOOKUP($A44,'Old-SVXY-OHLC'!$A$3:$E$5000,C$1,0)/VLOOKUP($A43,'Old-SVXY-OHLC'!$A$3:$E$5000,5,0)-1))</f>
        <v>6.3706639919421377</v>
      </c>
      <c r="D44" s="11">
        <f>VLOOKUP($A43,Master!$A$6:$J$4994,$I$1,0)*(1+0.5*(VLOOKUP($A44,'Old-SVXY-OHLC'!$A$3:$E$5000,D$1,0)/VLOOKUP($A43,'Old-SVXY-OHLC'!$A$3:$E$5000,5,0)-1))</f>
        <v>6.165016871978299</v>
      </c>
      <c r="E44" s="11">
        <f>VLOOKUP(A44,Master!A$6:J$4994,$I$1,0)</f>
        <v>6.3705883210768484</v>
      </c>
    </row>
    <row r="45" spans="1:5" x14ac:dyDescent="0.25">
      <c r="A45" s="1">
        <v>38133</v>
      </c>
      <c r="B45" s="11">
        <f>VLOOKUP($A44,Master!$A$6:$J$4994,$I$1,0)*(1+0.5*(VLOOKUP($A45,'Old-SVXY-OHLC'!$A$3:$E$5000,B$1,0)/VLOOKUP($A44,'Old-SVXY-OHLC'!$A$3:$E$5000,5,0)-1))</f>
        <v>6.3500218253294873</v>
      </c>
      <c r="C45" s="11">
        <f>VLOOKUP($A44,Master!$A$6:$J$4994,$I$1,0)*(1+0.5*(VLOOKUP($A45,'Old-SVXY-OHLC'!$A$3:$E$5000,C$1,0)/VLOOKUP($A44,'Old-SVXY-OHLC'!$A$3:$E$5000,5,0)-1))</f>
        <v>6.3591513315220602</v>
      </c>
      <c r="D45" s="11">
        <f>VLOOKUP($A44,Master!$A$6:$J$4994,$I$1,0)*(1+0.5*(VLOOKUP($A45,'Old-SVXY-OHLC'!$A$3:$E$5000,D$1,0)/VLOOKUP($A44,'Old-SVXY-OHLC'!$A$3:$E$5000,5,0)-1))</f>
        <v>6.3279505060685537</v>
      </c>
      <c r="E45" s="11">
        <f>VLOOKUP(A45,Master!A$6:J$4994,$I$1,0)</f>
        <v>6.3515620794188088</v>
      </c>
    </row>
    <row r="46" spans="1:5" x14ac:dyDescent="0.25">
      <c r="A46" s="1">
        <v>38134</v>
      </c>
      <c r="B46" s="11">
        <f>VLOOKUP($A45,Master!$A$6:$J$4994,$I$1,0)*(1+0.5*(VLOOKUP($A46,'Old-SVXY-OHLC'!$A$3:$E$5000,B$1,0)/VLOOKUP($A45,'Old-SVXY-OHLC'!$A$3:$E$5000,5,0)-1))</f>
        <v>6.3640722064289559</v>
      </c>
      <c r="C46" s="11">
        <f>VLOOKUP($A45,Master!$A$6:$J$4994,$I$1,0)*(1+0.5*(VLOOKUP($A46,'Old-SVXY-OHLC'!$A$3:$E$5000,C$1,0)/VLOOKUP($A45,'Old-SVXY-OHLC'!$A$3:$E$5000,5,0)-1))</f>
        <v>6.3950496019785508</v>
      </c>
      <c r="D46" s="11">
        <f>VLOOKUP($A45,Master!$A$6:$J$4994,$I$1,0)*(1+0.5*(VLOOKUP($A46,'Old-SVXY-OHLC'!$A$3:$E$5000,D$1,0)/VLOOKUP($A45,'Old-SVXY-OHLC'!$A$3:$E$5000,5,0)-1))</f>
        <v>6.3462005768958711</v>
      </c>
      <c r="E46" s="11">
        <f>VLOOKUP(A46,Master!A$6:J$4994,$I$1,0)</f>
        <v>6.3936917650646539</v>
      </c>
    </row>
    <row r="47" spans="1:5" x14ac:dyDescent="0.25">
      <c r="A47" s="1">
        <v>38135</v>
      </c>
      <c r="B47" s="11">
        <f>VLOOKUP($A46,Master!$A$6:$J$4994,$I$1,0)*(1+0.5*(VLOOKUP($A47,'Old-SVXY-OHLC'!$A$3:$E$5000,B$1,0)/VLOOKUP($A46,'Old-SVXY-OHLC'!$A$3:$E$5000,5,0)-1))</f>
        <v>6.3608284312511936</v>
      </c>
      <c r="C47" s="11">
        <f>VLOOKUP($A46,Master!$A$6:$J$4994,$I$1,0)*(1+0.5*(VLOOKUP($A47,'Old-SVXY-OHLC'!$A$3:$E$5000,C$1,0)/VLOOKUP($A46,'Old-SVXY-OHLC'!$A$3:$E$5000,5,0)-1))</f>
        <v>6.3615362472525705</v>
      </c>
      <c r="D47" s="11">
        <f>VLOOKUP($A46,Master!$A$6:$J$4994,$I$1,0)*(1+0.5*(VLOOKUP($A47,'Old-SVXY-OHLC'!$A$3:$E$5000,D$1,0)/VLOOKUP($A46,'Old-SVXY-OHLC'!$A$3:$E$5000,5,0)-1))</f>
        <v>6.3461662695007224</v>
      </c>
      <c r="E47" s="11">
        <f>VLOOKUP(A47,Master!A$6:J$4994,$I$1,0)</f>
        <v>6.356618217819153</v>
      </c>
    </row>
    <row r="48" spans="1:5" x14ac:dyDescent="0.25">
      <c r="A48" s="1">
        <v>38139</v>
      </c>
      <c r="B48" s="11">
        <f>VLOOKUP($A47,Master!$A$6:$J$4994,$I$1,0)*(1+0.5*(VLOOKUP($A48,'Old-SVXY-OHLC'!$A$3:$E$5000,B$1,0)/VLOOKUP($A47,'Old-SVXY-OHLC'!$A$3:$E$5000,5,0)-1))</f>
        <v>6.3411375236535337</v>
      </c>
      <c r="C48" s="11">
        <f>VLOOKUP($A47,Master!$A$6:$J$4994,$I$1,0)*(1+0.5*(VLOOKUP($A48,'Old-SVXY-OHLC'!$A$3:$E$5000,C$1,0)/VLOOKUP($A47,'Old-SVXY-OHLC'!$A$3:$E$5000,5,0)-1))</f>
        <v>6.3463233959150198</v>
      </c>
      <c r="D48" s="11">
        <f>VLOOKUP($A47,Master!$A$6:$J$4994,$I$1,0)*(1+0.5*(VLOOKUP($A48,'Old-SVXY-OHLC'!$A$3:$E$5000,D$1,0)/VLOOKUP($A47,'Old-SVXY-OHLC'!$A$3:$E$5000,5,0)-1))</f>
        <v>6.3359772694325169</v>
      </c>
      <c r="E48" s="11">
        <f>VLOOKUP(A48,Master!A$6:J$4994,$I$1,0)</f>
        <v>6.346033932502678</v>
      </c>
    </row>
    <row r="49" spans="1:5" x14ac:dyDescent="0.25">
      <c r="A49" s="1">
        <v>38140</v>
      </c>
      <c r="B49" s="11">
        <f>VLOOKUP($A48,Master!$A$6:$J$4994,$I$1,0)*(1+0.5*(VLOOKUP($A49,'Old-SVXY-OHLC'!$A$3:$E$5000,B$1,0)/VLOOKUP($A48,'Old-SVXY-OHLC'!$A$3:$E$5000,5,0)-1))</f>
        <v>6.3389354797560022</v>
      </c>
      <c r="C49" s="11">
        <f>VLOOKUP($A48,Master!$A$6:$J$4994,$I$1,0)*(1+0.5*(VLOOKUP($A49,'Old-SVXY-OHLC'!$A$3:$E$5000,C$1,0)/VLOOKUP($A48,'Old-SVXY-OHLC'!$A$3:$E$5000,5,0)-1))</f>
        <v>6.3469212731773101</v>
      </c>
      <c r="D49" s="11">
        <f>VLOOKUP($A48,Master!$A$6:$J$4994,$I$1,0)*(1+0.5*(VLOOKUP($A49,'Old-SVXY-OHLC'!$A$3:$E$5000,D$1,0)/VLOOKUP($A48,'Old-SVXY-OHLC'!$A$3:$E$5000,5,0)-1))</f>
        <v>6.3318369588467291</v>
      </c>
      <c r="E49" s="11">
        <f>VLOOKUP(A49,Master!A$6:J$4994,$I$1,0)</f>
        <v>6.3467560386249797</v>
      </c>
    </row>
    <row r="50" spans="1:5" x14ac:dyDescent="0.25">
      <c r="A50" s="1">
        <v>38141</v>
      </c>
      <c r="B50" s="11">
        <f>VLOOKUP($A49,Master!$A$6:$J$4994,$I$1,0)*(1+0.5*(VLOOKUP($A50,'Old-SVXY-OHLC'!$A$3:$E$5000,B$1,0)/VLOOKUP($A49,'Old-SVXY-OHLC'!$A$3:$E$5000,5,0)-1))</f>
        <v>6.3280427906860819</v>
      </c>
      <c r="C50" s="11">
        <f>VLOOKUP($A49,Master!$A$6:$J$4994,$I$1,0)*(1+0.5*(VLOOKUP($A50,'Old-SVXY-OHLC'!$A$3:$E$5000,C$1,0)/VLOOKUP($A49,'Old-SVXY-OHLC'!$A$3:$E$5000,5,0)-1))</f>
        <v>6.3414374992556253</v>
      </c>
      <c r="D50" s="11">
        <f>VLOOKUP($A49,Master!$A$6:$J$4994,$I$1,0)*(1+0.5*(VLOOKUP($A50,'Old-SVXY-OHLC'!$A$3:$E$5000,D$1,0)/VLOOKUP($A49,'Old-SVXY-OHLC'!$A$3:$E$5000,5,0)-1))</f>
        <v>6.3201634781527618</v>
      </c>
      <c r="E50" s="11">
        <f>VLOOKUP(A50,Master!A$6:J$4994,$I$1,0)</f>
        <v>6.3278780823503187</v>
      </c>
    </row>
    <row r="51" spans="1:5" x14ac:dyDescent="0.25">
      <c r="A51" s="1">
        <v>38142</v>
      </c>
      <c r="B51" s="11">
        <f>VLOOKUP($A50,Master!$A$6:$J$4994,$I$1,0)*(1+0.5*(VLOOKUP($A51,'Old-SVXY-OHLC'!$A$3:$E$5000,B$1,0)/VLOOKUP($A50,'Old-SVXY-OHLC'!$A$3:$E$5000,5,0)-1))</f>
        <v>6.3492093530084492</v>
      </c>
      <c r="C51" s="11">
        <f>VLOOKUP($A50,Master!$A$6:$J$4994,$I$1,0)*(1+0.5*(VLOOKUP($A51,'Old-SVXY-OHLC'!$A$3:$E$5000,C$1,0)/VLOOKUP($A50,'Old-SVXY-OHLC'!$A$3:$E$5000,5,0)-1))</f>
        <v>6.3963523620549125</v>
      </c>
      <c r="D51" s="11">
        <f>VLOOKUP($A50,Master!$A$6:$J$4994,$I$1,0)*(1+0.5*(VLOOKUP($A51,'Old-SVXY-OHLC'!$A$3:$E$5000,D$1,0)/VLOOKUP($A50,'Old-SVXY-OHLC'!$A$3:$E$5000,5,0)-1))</f>
        <v>6.3106377940082696</v>
      </c>
      <c r="E51" s="11">
        <f>VLOOKUP(A51,Master!A$6:J$4994,$I$1,0)</f>
        <v>6.3302457828570189</v>
      </c>
    </row>
    <row r="52" spans="1:5" x14ac:dyDescent="0.25">
      <c r="A52" s="1">
        <v>38145</v>
      </c>
      <c r="B52" s="11">
        <f>VLOOKUP($A51,Master!$A$6:$J$4994,$I$1,0)*(1+0.5*(VLOOKUP($A52,'Old-SVXY-OHLC'!$A$3:$E$5000,B$1,0)/VLOOKUP($A51,'Old-SVXY-OHLC'!$A$3:$E$5000,5,0)-1))</f>
        <v>6.360556337927469</v>
      </c>
      <c r="C52" s="11">
        <f>VLOOKUP($A51,Master!$A$6:$J$4994,$I$1,0)*(1+0.5*(VLOOKUP($A52,'Old-SVXY-OHLC'!$A$3:$E$5000,C$1,0)/VLOOKUP($A51,'Old-SVXY-OHLC'!$A$3:$E$5000,5,0)-1))</f>
        <v>6.4220447958848776</v>
      </c>
      <c r="D52" s="11">
        <f>VLOOKUP($A51,Master!$A$6:$J$4994,$I$1,0)*(1+0.5*(VLOOKUP($A52,'Old-SVXY-OHLC'!$A$3:$E$5000,D$1,0)/VLOOKUP($A51,'Old-SVXY-OHLC'!$A$3:$E$5000,5,0)-1))</f>
        <v>6.3570590026214795</v>
      </c>
      <c r="E52" s="11">
        <f>VLOOKUP(A52,Master!A$6:J$4994,$I$1,0)</f>
        <v>6.4218418248932494</v>
      </c>
    </row>
    <row r="53" spans="1:5" x14ac:dyDescent="0.25">
      <c r="A53" s="1">
        <v>38146</v>
      </c>
      <c r="B53" s="11">
        <f>VLOOKUP($A52,Master!$A$6:$J$4994,$I$1,0)*(1+0.5*(VLOOKUP($A53,'Old-SVXY-OHLC'!$A$3:$E$5000,B$1,0)/VLOOKUP($A52,'Old-SVXY-OHLC'!$A$3:$E$5000,5,0)-1))</f>
        <v>6.3806204871688044</v>
      </c>
      <c r="C53" s="11">
        <f>VLOOKUP($A52,Master!$A$6:$J$4994,$I$1,0)*(1+0.5*(VLOOKUP($A53,'Old-SVXY-OHLC'!$A$3:$E$5000,C$1,0)/VLOOKUP($A52,'Old-SVXY-OHLC'!$A$3:$E$5000,5,0)-1))</f>
        <v>6.4934740300069862</v>
      </c>
      <c r="D53" s="11">
        <f>VLOOKUP($A52,Master!$A$6:$J$4994,$I$1,0)*(1+0.5*(VLOOKUP($A53,'Old-SVXY-OHLC'!$A$3:$E$5000,D$1,0)/VLOOKUP($A52,'Old-SVXY-OHLC'!$A$3:$E$5000,5,0)-1))</f>
        <v>6.3774884784413111</v>
      </c>
      <c r="E53" s="11">
        <f>VLOOKUP(A53,Master!A$6:J$4994,$I$1,0)</f>
        <v>6.4865359934106719</v>
      </c>
    </row>
    <row r="54" spans="1:5" x14ac:dyDescent="0.25">
      <c r="A54" s="1">
        <v>38147</v>
      </c>
      <c r="B54" s="11">
        <f>VLOOKUP($A53,Master!$A$6:$J$4994,$I$1,0)*(1+0.5*(VLOOKUP($A54,'Old-SVXY-OHLC'!$A$3:$E$5000,B$1,0)/VLOOKUP($A53,'Old-SVXY-OHLC'!$A$3:$E$5000,5,0)-1))</f>
        <v>6.5089219428022353</v>
      </c>
      <c r="C54" s="11">
        <f>VLOOKUP($A53,Master!$A$6:$J$4994,$I$1,0)*(1+0.5*(VLOOKUP($A54,'Old-SVXY-OHLC'!$A$3:$E$5000,C$1,0)/VLOOKUP($A53,'Old-SVXY-OHLC'!$A$3:$E$5000,5,0)-1))</f>
        <v>6.5767016087348917</v>
      </c>
      <c r="D54" s="11">
        <f>VLOOKUP($A53,Master!$A$6:$J$4994,$I$1,0)*(1+0.5*(VLOOKUP($A54,'Old-SVXY-OHLC'!$A$3:$E$5000,D$1,0)/VLOOKUP($A53,'Old-SVXY-OHLC'!$A$3:$E$5000,5,0)-1))</f>
        <v>6.4500551923927247</v>
      </c>
      <c r="E54" s="11">
        <f>VLOOKUP(A54,Master!A$6:J$4994,$I$1,0)</f>
        <v>6.4666763122395068</v>
      </c>
    </row>
    <row r="55" spans="1:5" x14ac:dyDescent="0.25">
      <c r="A55" s="1">
        <v>38148</v>
      </c>
      <c r="B55" s="11">
        <f>VLOOKUP($A54,Master!$A$6:$J$4994,$I$1,0)*(1+0.5*(VLOOKUP($A55,'Old-SVXY-OHLC'!$A$3:$E$5000,B$1,0)/VLOOKUP($A54,'Old-SVXY-OHLC'!$A$3:$E$5000,5,0)-1))</f>
        <v>6.4869038298229604</v>
      </c>
      <c r="C55" s="11">
        <f>VLOOKUP($A54,Master!$A$6:$J$4994,$I$1,0)*(1+0.5*(VLOOKUP($A55,'Old-SVXY-OHLC'!$A$3:$E$5000,C$1,0)/VLOOKUP($A54,'Old-SVXY-OHLC'!$A$3:$E$5000,5,0)-1))</f>
        <v>6.5260222925998521</v>
      </c>
      <c r="D55" s="11">
        <f>VLOOKUP($A54,Master!$A$6:$J$4994,$I$1,0)*(1+0.5*(VLOOKUP($A55,'Old-SVXY-OHLC'!$A$3:$E$5000,D$1,0)/VLOOKUP($A54,'Old-SVXY-OHLC'!$A$3:$E$5000,5,0)-1))</f>
        <v>6.4669827635211492</v>
      </c>
      <c r="E55" s="11">
        <f>VLOOKUP(A55,Master!A$6:J$4994,$I$1,0)</f>
        <v>6.5259631006461447</v>
      </c>
    </row>
    <row r="56" spans="1:5" x14ac:dyDescent="0.25">
      <c r="A56" s="1">
        <v>38152</v>
      </c>
      <c r="B56" s="11">
        <f>VLOOKUP($A55,Master!$A$6:$J$4994,$I$1,0)*(1+0.5*(VLOOKUP($A56,'Old-SVXY-OHLC'!$A$3:$E$5000,B$1,0)/VLOOKUP($A55,'Old-SVXY-OHLC'!$A$3:$E$5000,5,0)-1))</f>
        <v>6.4885871953773631</v>
      </c>
      <c r="C56" s="11">
        <f>VLOOKUP($A55,Master!$A$6:$J$4994,$I$1,0)*(1+0.5*(VLOOKUP($A56,'Old-SVXY-OHLC'!$A$3:$E$5000,C$1,0)/VLOOKUP($A55,'Old-SVXY-OHLC'!$A$3:$E$5000,5,0)-1))</f>
        <v>6.5255164429262322</v>
      </c>
      <c r="D56" s="11">
        <f>VLOOKUP($A55,Master!$A$6:$J$4994,$I$1,0)*(1+0.5*(VLOOKUP($A56,'Old-SVXY-OHLC'!$A$3:$E$5000,D$1,0)/VLOOKUP($A55,'Old-SVXY-OHLC'!$A$3:$E$5000,5,0)-1))</f>
        <v>6.4668715536797903</v>
      </c>
      <c r="E56" s="11">
        <f>VLOOKUP(A56,Master!A$6:J$4994,$I$1,0)</f>
        <v>6.5252837118342972</v>
      </c>
    </row>
    <row r="57" spans="1:5" x14ac:dyDescent="0.25">
      <c r="A57" s="1">
        <v>38153</v>
      </c>
      <c r="B57" s="11">
        <f>VLOOKUP($A56,Master!$A$6:$J$4994,$I$1,0)*(1+0.5*(VLOOKUP($A57,'Old-SVXY-OHLC'!$A$3:$E$5000,B$1,0)/VLOOKUP($A56,'Old-SVXY-OHLC'!$A$3:$E$5000,5,0)-1))</f>
        <v>6.5381516572647982</v>
      </c>
      <c r="C57" s="11">
        <f>VLOOKUP($A56,Master!$A$6:$J$4994,$I$1,0)*(1+0.5*(VLOOKUP($A57,'Old-SVXY-OHLC'!$A$3:$E$5000,C$1,0)/VLOOKUP($A56,'Old-SVXY-OHLC'!$A$3:$E$5000,5,0)-1))</f>
        <v>6.6264629682517482</v>
      </c>
      <c r="D57" s="11">
        <f>VLOOKUP($A56,Master!$A$6:$J$4994,$I$1,0)*(1+0.5*(VLOOKUP($A57,'Old-SVXY-OHLC'!$A$3:$E$5000,D$1,0)/VLOOKUP($A56,'Old-SVXY-OHLC'!$A$3:$E$5000,5,0)-1))</f>
        <v>6.5381516572647982</v>
      </c>
      <c r="E57" s="11">
        <f>VLOOKUP(A57,Master!A$6:J$4994,$I$1,0)</f>
        <v>6.5921498603776421</v>
      </c>
    </row>
    <row r="58" spans="1:5" x14ac:dyDescent="0.25">
      <c r="A58" s="1">
        <v>38154</v>
      </c>
      <c r="B58" s="11">
        <f>VLOOKUP($A57,Master!$A$6:$J$4994,$I$1,0)*(1+0.5*(VLOOKUP($A58,'Old-SVXY-OHLC'!$A$3:$E$5000,B$1,0)/VLOOKUP($A57,'Old-SVXY-OHLC'!$A$3:$E$5000,5,0)-1))</f>
        <v>6.6036277911309273</v>
      </c>
      <c r="C58" s="11">
        <f>VLOOKUP($A57,Master!$A$6:$J$4994,$I$1,0)*(1+0.5*(VLOOKUP($A58,'Old-SVXY-OHLC'!$A$3:$E$5000,C$1,0)/VLOOKUP($A57,'Old-SVXY-OHLC'!$A$3:$E$5000,5,0)-1))</f>
        <v>6.6361485694168847</v>
      </c>
      <c r="D58" s="11">
        <f>VLOOKUP($A57,Master!$A$6:$J$4994,$I$1,0)*(1+0.5*(VLOOKUP($A58,'Old-SVXY-OHLC'!$A$3:$E$5000,D$1,0)/VLOOKUP($A57,'Old-SVXY-OHLC'!$A$3:$E$5000,5,0)-1))</f>
        <v>6.5921498603776421</v>
      </c>
      <c r="E58" s="11">
        <f>VLOOKUP(A58,Master!A$6:J$4994,$I$1,0)</f>
        <v>6.6168464612347435</v>
      </c>
    </row>
    <row r="59" spans="1:5" x14ac:dyDescent="0.25">
      <c r="A59" s="1">
        <v>38155</v>
      </c>
      <c r="B59" s="11">
        <f>VLOOKUP($A58,Master!$A$6:$J$4994,$I$1,0)*(1+0.5*(VLOOKUP($A59,'Old-SVXY-OHLC'!$A$3:$E$5000,B$1,0)/VLOOKUP($A58,'Old-SVXY-OHLC'!$A$3:$E$5000,5,0)-1))</f>
        <v>6.5903402054416773</v>
      </c>
      <c r="C59" s="11">
        <f>VLOOKUP($A58,Master!$A$6:$J$4994,$I$1,0)*(1+0.5*(VLOOKUP($A59,'Old-SVXY-OHLC'!$A$3:$E$5000,C$1,0)/VLOOKUP($A58,'Old-SVXY-OHLC'!$A$3:$E$5000,5,0)-1))</f>
        <v>6.6158347519904375</v>
      </c>
      <c r="D59" s="11">
        <f>VLOOKUP($A58,Master!$A$6:$J$4994,$I$1,0)*(1+0.5*(VLOOKUP($A59,'Old-SVXY-OHLC'!$A$3:$E$5000,D$1,0)/VLOOKUP($A58,'Old-SVXY-OHLC'!$A$3:$E$5000,5,0)-1))</f>
        <v>6.5724333621058548</v>
      </c>
      <c r="E59" s="11">
        <f>VLOOKUP(A59,Master!A$6:J$4994,$I$1,0)</f>
        <v>6.6098961357827113</v>
      </c>
    </row>
    <row r="60" spans="1:5" x14ac:dyDescent="0.25">
      <c r="A60" s="1">
        <v>38156</v>
      </c>
      <c r="B60" s="11">
        <f>VLOOKUP($A59,Master!$A$6:$J$4994,$I$1,0)*(1+0.5*(VLOOKUP($A60,'Old-SVXY-OHLC'!$A$3:$E$5000,B$1,0)/VLOOKUP($A59,'Old-SVXY-OHLC'!$A$3:$E$5000,5,0)-1))</f>
        <v>6.6085931119446775</v>
      </c>
      <c r="C60" s="11">
        <f>VLOOKUP($A59,Master!$A$6:$J$4994,$I$1,0)*(1+0.5*(VLOOKUP($A60,'Old-SVXY-OHLC'!$A$3:$E$5000,C$1,0)/VLOOKUP($A59,'Old-SVXY-OHLC'!$A$3:$E$5000,5,0)-1))</f>
        <v>6.663421592345359</v>
      </c>
      <c r="D60" s="11">
        <f>VLOOKUP($A59,Master!$A$6:$J$4994,$I$1,0)*(1+0.5*(VLOOKUP($A60,'Old-SVXY-OHLC'!$A$3:$E$5000,D$1,0)/VLOOKUP($A59,'Old-SVXY-OHLC'!$A$3:$E$5000,5,0)-1))</f>
        <v>6.6065883767794755</v>
      </c>
      <c r="E60" s="11">
        <f>VLOOKUP(A60,Master!A$6:J$4994,$I$1,0)</f>
        <v>6.6333789569884614</v>
      </c>
    </row>
    <row r="61" spans="1:5" x14ac:dyDescent="0.25">
      <c r="A61" s="1">
        <v>38159</v>
      </c>
      <c r="B61" s="11">
        <f>VLOOKUP($A60,Master!$A$6:$J$4994,$I$1,0)*(1+0.5*(VLOOKUP($A61,'Old-SVXY-OHLC'!$A$3:$E$5000,B$1,0)/VLOOKUP($A60,'Old-SVXY-OHLC'!$A$3:$E$5000,5,0)-1))</f>
        <v>6.6376060853083283</v>
      </c>
      <c r="C61" s="11">
        <f>VLOOKUP($A60,Master!$A$6:$J$4994,$I$1,0)*(1+0.5*(VLOOKUP($A61,'Old-SVXY-OHLC'!$A$3:$E$5000,C$1,0)/VLOOKUP($A60,'Old-SVXY-OHLC'!$A$3:$E$5000,5,0)-1))</f>
        <v>6.6406254626796626</v>
      </c>
      <c r="D61" s="11">
        <f>VLOOKUP($A60,Master!$A$6:$J$4994,$I$1,0)*(1+0.5*(VLOOKUP($A61,'Old-SVXY-OHLC'!$A$3:$E$5000,D$1,0)/VLOOKUP($A60,'Old-SVXY-OHLC'!$A$3:$E$5000,5,0)-1))</f>
        <v>6.5929369281972416</v>
      </c>
      <c r="E61" s="11">
        <f>VLOOKUP(A61,Master!A$6:J$4994,$I$1,0)</f>
        <v>6.5928070057951835</v>
      </c>
    </row>
    <row r="62" spans="1:5" x14ac:dyDescent="0.25">
      <c r="A62" s="1">
        <v>38160</v>
      </c>
      <c r="B62" s="11">
        <f>VLOOKUP($A61,Master!$A$6:$J$4994,$I$1,0)*(1+0.5*(VLOOKUP($A62,'Old-SVXY-OHLC'!$A$3:$E$5000,B$1,0)/VLOOKUP($A61,'Old-SVXY-OHLC'!$A$3:$E$5000,5,0)-1))</f>
        <v>6.5904480654725699</v>
      </c>
      <c r="C62" s="11">
        <f>VLOOKUP($A61,Master!$A$6:$J$4994,$I$1,0)*(1+0.5*(VLOOKUP($A62,'Old-SVXY-OHLC'!$A$3:$E$5000,C$1,0)/VLOOKUP($A61,'Old-SVXY-OHLC'!$A$3:$E$5000,5,0)-1))</f>
        <v>6.6822273106511112</v>
      </c>
      <c r="D62" s="11">
        <f>VLOOKUP($A61,Master!$A$6:$J$4994,$I$1,0)*(1+0.5*(VLOOKUP($A62,'Old-SVXY-OHLC'!$A$3:$E$5000,D$1,0)/VLOOKUP($A61,'Old-SVXY-OHLC'!$A$3:$E$5000,5,0)-1))</f>
        <v>6.5757047650452067</v>
      </c>
      <c r="E62" s="11">
        <f>VLOOKUP(A62,Master!A$6:J$4994,$I$1,0)</f>
        <v>6.6821739971012564</v>
      </c>
    </row>
    <row r="63" spans="1:5" x14ac:dyDescent="0.25">
      <c r="A63" s="1">
        <v>38161</v>
      </c>
      <c r="B63" s="11">
        <f>VLOOKUP($A62,Master!$A$6:$J$4994,$I$1,0)*(1+0.5*(VLOOKUP($A63,'Old-SVXY-OHLC'!$A$3:$E$5000,B$1,0)/VLOOKUP($A62,'Old-SVXY-OHLC'!$A$3:$E$5000,5,0)-1))</f>
        <v>6.670975241821937</v>
      </c>
      <c r="C63" s="11">
        <f>VLOOKUP($A62,Master!$A$6:$J$4994,$I$1,0)*(1+0.5*(VLOOKUP($A63,'Old-SVXY-OHLC'!$A$3:$E$5000,C$1,0)/VLOOKUP($A62,'Old-SVXY-OHLC'!$A$3:$E$5000,5,0)-1))</f>
        <v>6.9071664459709403</v>
      </c>
      <c r="D63" s="11">
        <f>VLOOKUP($A62,Master!$A$6:$J$4994,$I$1,0)*(1+0.5*(VLOOKUP($A63,'Old-SVXY-OHLC'!$A$3:$E$5000,D$1,0)/VLOOKUP($A62,'Old-SVXY-OHLC'!$A$3:$E$5000,5,0)-1))</f>
        <v>6.6598783804542085</v>
      </c>
      <c r="E63" s="11">
        <f>VLOOKUP(A63,Master!A$6:J$4994,$I$1,0)</f>
        <v>6.8629056164848201</v>
      </c>
    </row>
    <row r="64" spans="1:5" x14ac:dyDescent="0.25">
      <c r="A64" s="1">
        <v>38162</v>
      </c>
      <c r="B64" s="11">
        <f>VLOOKUP($A63,Master!$A$6:$J$4994,$I$1,0)*(1+0.5*(VLOOKUP($A64,'Old-SVXY-OHLC'!$A$3:$E$5000,B$1,0)/VLOOKUP($A63,'Old-SVXY-OHLC'!$A$3:$E$5000,5,0)-1))</f>
        <v>6.8261192257507277</v>
      </c>
      <c r="C64" s="11">
        <f>VLOOKUP($A63,Master!$A$6:$J$4994,$I$1,0)*(1+0.5*(VLOOKUP($A64,'Old-SVXY-OHLC'!$A$3:$E$5000,C$1,0)/VLOOKUP($A63,'Old-SVXY-OHLC'!$A$3:$E$5000,5,0)-1))</f>
        <v>6.8386376015951926</v>
      </c>
      <c r="D64" s="11">
        <f>VLOOKUP($A63,Master!$A$6:$J$4994,$I$1,0)*(1+0.5*(VLOOKUP($A64,'Old-SVXY-OHLC'!$A$3:$E$5000,D$1,0)/VLOOKUP($A63,'Old-SVXY-OHLC'!$A$3:$E$5000,5,0)-1))</f>
        <v>6.7914193320680933</v>
      </c>
      <c r="E64" s="11">
        <f>VLOOKUP(A64,Master!A$6:J$4994,$I$1,0)</f>
        <v>6.8048585929456378</v>
      </c>
    </row>
    <row r="65" spans="1:5" x14ac:dyDescent="0.25">
      <c r="A65" s="1">
        <v>38163</v>
      </c>
      <c r="B65" s="11">
        <f>VLOOKUP($A64,Master!$A$6:$J$4994,$I$1,0)*(1+0.5*(VLOOKUP($A65,'Old-SVXY-OHLC'!$A$3:$E$5000,B$1,0)/VLOOKUP($A64,'Old-SVXY-OHLC'!$A$3:$E$5000,5,0)-1))</f>
        <v>6.7981598884098906</v>
      </c>
      <c r="C65" s="11">
        <f>VLOOKUP($A64,Master!$A$6:$J$4994,$I$1,0)*(1+0.5*(VLOOKUP($A65,'Old-SVXY-OHLC'!$A$3:$E$5000,C$1,0)/VLOOKUP($A64,'Old-SVXY-OHLC'!$A$3:$E$5000,5,0)-1))</f>
        <v>6.8149598703891083</v>
      </c>
      <c r="D65" s="11">
        <f>VLOOKUP($A64,Master!$A$6:$J$4994,$I$1,0)*(1+0.5*(VLOOKUP($A65,'Old-SVXY-OHLC'!$A$3:$E$5000,D$1,0)/VLOOKUP($A64,'Old-SVXY-OHLC'!$A$3:$E$5000,5,0)-1))</f>
        <v>6.7697518090618081</v>
      </c>
      <c r="E65" s="11">
        <f>VLOOKUP(A65,Master!A$6:J$4994,$I$1,0)</f>
        <v>6.7697000521872734</v>
      </c>
    </row>
    <row r="66" spans="1:5" x14ac:dyDescent="0.25">
      <c r="A66" s="1">
        <v>38166</v>
      </c>
      <c r="B66" s="11">
        <f>VLOOKUP($A65,Master!$A$6:$J$4994,$I$1,0)*(1+0.5*(VLOOKUP($A66,'Old-SVXY-OHLC'!$A$3:$E$5000,B$1,0)/VLOOKUP($A65,'Old-SVXY-OHLC'!$A$3:$E$5000,5,0)-1))</f>
        <v>6.7881112397696368</v>
      </c>
      <c r="C66" s="11">
        <f>VLOOKUP($A65,Master!$A$6:$J$4994,$I$1,0)*(1+0.5*(VLOOKUP($A66,'Old-SVXY-OHLC'!$A$3:$E$5000,C$1,0)/VLOOKUP($A65,'Old-SVXY-OHLC'!$A$3:$E$5000,5,0)-1))</f>
        <v>6.794768414429786</v>
      </c>
      <c r="D66" s="11">
        <f>VLOOKUP($A65,Master!$A$6:$J$4994,$I$1,0)*(1+0.5*(VLOOKUP($A66,'Old-SVXY-OHLC'!$A$3:$E$5000,D$1,0)/VLOOKUP($A65,'Old-SVXY-OHLC'!$A$3:$E$5000,5,0)-1))</f>
        <v>6.7446316899447618</v>
      </c>
      <c r="E66" s="11">
        <f>VLOOKUP(A66,Master!A$6:J$4994,$I$1,0)</f>
        <v>6.7448331628252607</v>
      </c>
    </row>
    <row r="67" spans="1:5" x14ac:dyDescent="0.25">
      <c r="A67" s="1">
        <v>38167</v>
      </c>
      <c r="B67" s="11">
        <f>VLOOKUP($A66,Master!$A$6:$J$4994,$I$1,0)*(1+0.5*(VLOOKUP($A67,'Old-SVXY-OHLC'!$A$3:$E$5000,B$1,0)/VLOOKUP($A66,'Old-SVXY-OHLC'!$A$3:$E$5000,5,0)-1))</f>
        <v>6.756488988844322</v>
      </c>
      <c r="C67" s="11">
        <f>VLOOKUP($A66,Master!$A$6:$J$4994,$I$1,0)*(1+0.5*(VLOOKUP($A67,'Old-SVXY-OHLC'!$A$3:$E$5000,C$1,0)/VLOOKUP($A66,'Old-SVXY-OHLC'!$A$3:$E$5000,5,0)-1))</f>
        <v>6.7974639477729033</v>
      </c>
      <c r="D67" s="11">
        <f>VLOOKUP($A66,Master!$A$6:$J$4994,$I$1,0)*(1+0.5*(VLOOKUP($A67,'Old-SVXY-OHLC'!$A$3:$E$5000,D$1,0)/VLOOKUP($A66,'Old-SVXY-OHLC'!$A$3:$E$5000,5,0)-1))</f>
        <v>6.756488988844322</v>
      </c>
      <c r="E67" s="11">
        <f>VLOOKUP(A67,Master!A$6:J$4994,$I$1,0)</f>
        <v>6.7974141890599142</v>
      </c>
    </row>
    <row r="68" spans="1:5" x14ac:dyDescent="0.25">
      <c r="A68" s="1">
        <v>38168</v>
      </c>
      <c r="B68" s="11">
        <f>VLOOKUP($A67,Master!$A$6:$J$4994,$I$1,0)*(1+0.5*(VLOOKUP($A68,'Old-SVXY-OHLC'!$A$3:$E$5000,B$1,0)/VLOOKUP($A67,'Old-SVXY-OHLC'!$A$3:$E$5000,5,0)-1))</f>
        <v>6.8074953489181285</v>
      </c>
      <c r="C68" s="11">
        <f>VLOOKUP($A67,Master!$A$6:$J$4994,$I$1,0)*(1+0.5*(VLOOKUP($A68,'Old-SVXY-OHLC'!$A$3:$E$5000,C$1,0)/VLOOKUP($A67,'Old-SVXY-OHLC'!$A$3:$E$5000,5,0)-1))</f>
        <v>6.8911587078387218</v>
      </c>
      <c r="D68" s="11">
        <f>VLOOKUP($A67,Master!$A$6:$J$4994,$I$1,0)*(1+0.5*(VLOOKUP($A68,'Old-SVXY-OHLC'!$A$3:$E$5000,D$1,0)/VLOOKUP($A67,'Old-SVXY-OHLC'!$A$3:$E$5000,5,0)-1))</f>
        <v>6.7965827332227402</v>
      </c>
      <c r="E68" s="11">
        <f>VLOOKUP(A68,Master!A$6:J$4994,$I$1,0)</f>
        <v>6.8720646655234896</v>
      </c>
    </row>
    <row r="69" spans="1:5" x14ac:dyDescent="0.25">
      <c r="A69" s="1">
        <v>38169</v>
      </c>
      <c r="B69" s="11">
        <f>VLOOKUP($A68,Master!$A$6:$J$4994,$I$1,0)*(1+0.5*(VLOOKUP($A69,'Old-SVXY-OHLC'!$A$3:$E$5000,B$1,0)/VLOOKUP($A68,'Old-SVXY-OHLC'!$A$3:$E$5000,5,0)-1))</f>
        <v>6.8738754809522442</v>
      </c>
      <c r="C69" s="11">
        <f>VLOOKUP($A68,Master!$A$6:$J$4994,$I$1,0)*(1+0.5*(VLOOKUP($A69,'Old-SVXY-OHLC'!$A$3:$E$5000,C$1,0)/VLOOKUP($A68,'Old-SVXY-OHLC'!$A$3:$E$5000,5,0)-1))</f>
        <v>6.9038068311545757</v>
      </c>
      <c r="D69" s="11">
        <f>VLOOKUP($A68,Master!$A$6:$J$4994,$I$1,0)*(1+0.5*(VLOOKUP($A69,'Old-SVXY-OHLC'!$A$3:$E$5000,D$1,0)/VLOOKUP($A68,'Old-SVXY-OHLC'!$A$3:$E$5000,5,0)-1))</f>
        <v>6.8152909827158821</v>
      </c>
      <c r="E69" s="11">
        <f>VLOOKUP(A69,Master!A$6:J$4994,$I$1,0)</f>
        <v>6.8307712500056201</v>
      </c>
    </row>
    <row r="70" spans="1:5" x14ac:dyDescent="0.25">
      <c r="A70" s="1">
        <v>38170</v>
      </c>
      <c r="B70" s="11">
        <f>VLOOKUP($A69,Master!$A$6:$J$4994,$I$1,0)*(1+0.5*(VLOOKUP($A70,'Old-SVXY-OHLC'!$A$3:$E$5000,B$1,0)/VLOOKUP($A69,'Old-SVXY-OHLC'!$A$3:$E$5000,5,0)-1))</f>
        <v>6.8393862301175998</v>
      </c>
      <c r="C70" s="11">
        <f>VLOOKUP($A69,Master!$A$6:$J$4994,$I$1,0)*(1+0.5*(VLOOKUP($A70,'Old-SVXY-OHLC'!$A$3:$E$5000,C$1,0)/VLOOKUP($A69,'Old-SVXY-OHLC'!$A$3:$E$5000,5,0)-1))</f>
        <v>6.8467557647005108</v>
      </c>
      <c r="D70" s="11">
        <f>VLOOKUP($A69,Master!$A$6:$J$4994,$I$1,0)*(1+0.5*(VLOOKUP($A70,'Old-SVXY-OHLC'!$A$3:$E$5000,D$1,0)/VLOOKUP($A69,'Old-SVXY-OHLC'!$A$3:$E$5000,5,0)-1))</f>
        <v>6.8161360891222831</v>
      </c>
      <c r="E70" s="11">
        <f>VLOOKUP(A70,Master!A$6:J$4994,$I$1,0)</f>
        <v>6.8398309930316739</v>
      </c>
    </row>
    <row r="71" spans="1:5" x14ac:dyDescent="0.25">
      <c r="A71" s="1">
        <v>38174</v>
      </c>
      <c r="B71" s="11">
        <f>VLOOKUP($A70,Master!$A$6:$J$4994,$I$1,0)*(1+0.5*(VLOOKUP($A71,'Old-SVXY-OHLC'!$A$3:$E$5000,B$1,0)/VLOOKUP($A70,'Old-SVXY-OHLC'!$A$3:$E$5000,5,0)-1))</f>
        <v>6.8006570758339118</v>
      </c>
      <c r="C71" s="11">
        <f>VLOOKUP($A70,Master!$A$6:$J$4994,$I$1,0)*(1+0.5*(VLOOKUP($A71,'Old-SVXY-OHLC'!$A$3:$E$5000,C$1,0)/VLOOKUP($A70,'Old-SVXY-OHLC'!$A$3:$E$5000,5,0)-1))</f>
        <v>6.809752870032745</v>
      </c>
      <c r="D71" s="11">
        <f>VLOOKUP($A70,Master!$A$6:$J$4994,$I$1,0)*(1+0.5*(VLOOKUP($A71,'Old-SVXY-OHLC'!$A$3:$E$5000,D$1,0)/VLOOKUP($A70,'Old-SVXY-OHLC'!$A$3:$E$5000,5,0)-1))</f>
        <v>6.7235495418849167</v>
      </c>
      <c r="E71" s="11">
        <f>VLOOKUP(A71,Master!A$6:J$4994,$I$1,0)</f>
        <v>6.7377320402773542</v>
      </c>
    </row>
    <row r="72" spans="1:5" x14ac:dyDescent="0.25">
      <c r="A72" s="1">
        <v>38175</v>
      </c>
      <c r="B72" s="11">
        <f>VLOOKUP($A71,Master!$A$6:$J$4994,$I$1,0)*(1+0.5*(VLOOKUP($A72,'Old-SVXY-OHLC'!$A$3:$E$5000,B$1,0)/VLOOKUP($A71,'Old-SVXY-OHLC'!$A$3:$E$5000,5,0)-1))</f>
        <v>6.7539294280368649</v>
      </c>
      <c r="C72" s="11">
        <f>VLOOKUP($A71,Master!$A$6:$J$4994,$I$1,0)*(1+0.5*(VLOOKUP($A72,'Old-SVXY-OHLC'!$A$3:$E$5000,C$1,0)/VLOOKUP($A71,'Old-SVXY-OHLC'!$A$3:$E$5000,5,0)-1))</f>
        <v>6.8260815848584588</v>
      </c>
      <c r="D72" s="11">
        <f>VLOOKUP($A71,Master!$A$6:$J$4994,$I$1,0)*(1+0.5*(VLOOKUP($A72,'Old-SVXY-OHLC'!$A$3:$E$5000,D$1,0)/VLOOKUP($A71,'Old-SVXY-OHLC'!$A$3:$E$5000,5,0)-1))</f>
        <v>6.7498064476470603</v>
      </c>
      <c r="E72" s="11">
        <f>VLOOKUP(A72,Master!A$6:J$4994,$I$1,0)</f>
        <v>6.8030317646528831</v>
      </c>
    </row>
    <row r="73" spans="1:5" x14ac:dyDescent="0.25">
      <c r="A73" s="1">
        <v>38176</v>
      </c>
      <c r="B73" s="11">
        <f>VLOOKUP($A72,Master!$A$6:$J$4994,$I$1,0)*(1+0.5*(VLOOKUP($A73,'Old-SVXY-OHLC'!$A$3:$E$5000,B$1,0)/VLOOKUP($A72,'Old-SVXY-OHLC'!$A$3:$E$5000,5,0)-1))</f>
        <v>6.7623274999656502</v>
      </c>
      <c r="C73" s="11">
        <f>VLOOKUP($A72,Master!$A$6:$J$4994,$I$1,0)*(1+0.5*(VLOOKUP($A73,'Old-SVXY-OHLC'!$A$3:$E$5000,C$1,0)/VLOOKUP($A72,'Old-SVXY-OHLC'!$A$3:$E$5000,5,0)-1))</f>
        <v>6.7896976279350429</v>
      </c>
      <c r="D73" s="11">
        <f>VLOOKUP($A72,Master!$A$6:$J$4994,$I$1,0)*(1+0.5*(VLOOKUP($A73,'Old-SVXY-OHLC'!$A$3:$E$5000,D$1,0)/VLOOKUP($A72,'Old-SVXY-OHLC'!$A$3:$E$5000,5,0)-1))</f>
        <v>6.7322504241814531</v>
      </c>
      <c r="E73" s="11">
        <f>VLOOKUP(A73,Master!A$6:J$4994,$I$1,0)</f>
        <v>6.7348822739378331</v>
      </c>
    </row>
    <row r="74" spans="1:5" x14ac:dyDescent="0.25">
      <c r="A74" s="1">
        <v>38177</v>
      </c>
      <c r="B74" s="11">
        <f>VLOOKUP($A73,Master!$A$6:$J$4994,$I$1,0)*(1+0.5*(VLOOKUP($A74,'Old-SVXY-OHLC'!$A$3:$E$5000,B$1,0)/VLOOKUP($A73,'Old-SVXY-OHLC'!$A$3:$E$5000,5,0)-1))</f>
        <v>6.7618071454234565</v>
      </c>
      <c r="C74" s="11">
        <f>VLOOKUP($A73,Master!$A$6:$J$4994,$I$1,0)*(1+0.5*(VLOOKUP($A74,'Old-SVXY-OHLC'!$A$3:$E$5000,C$1,0)/VLOOKUP($A73,'Old-SVXY-OHLC'!$A$3:$E$5000,5,0)-1))</f>
        <v>6.7632547173940694</v>
      </c>
      <c r="D74" s="11">
        <f>VLOOKUP($A73,Master!$A$6:$J$4994,$I$1,0)*(1+0.5*(VLOOKUP($A74,'Old-SVXY-OHLC'!$A$3:$E$5000,D$1,0)/VLOOKUP($A73,'Old-SVXY-OHLC'!$A$3:$E$5000,5,0)-1))</f>
        <v>6.6987894192781505</v>
      </c>
      <c r="E74" s="11">
        <f>VLOOKUP(A74,Master!A$6:J$4994,$I$1,0)</f>
        <v>6.7080722966324018</v>
      </c>
    </row>
    <row r="75" spans="1:5" x14ac:dyDescent="0.25">
      <c r="A75" s="1">
        <v>38180</v>
      </c>
      <c r="B75" s="11">
        <f>VLOOKUP($A74,Master!$A$6:$J$4994,$I$1,0)*(1+0.5*(VLOOKUP($A75,'Old-SVXY-OHLC'!$A$3:$E$5000,B$1,0)/VLOOKUP($A74,'Old-SVXY-OHLC'!$A$3:$E$5000,5,0)-1))</f>
        <v>6.7266853277239154</v>
      </c>
      <c r="C75" s="11">
        <f>VLOOKUP($A74,Master!$A$6:$J$4994,$I$1,0)*(1+0.5*(VLOOKUP($A75,'Old-SVXY-OHLC'!$A$3:$E$5000,C$1,0)/VLOOKUP($A74,'Old-SVXY-OHLC'!$A$3:$E$5000,5,0)-1))</f>
        <v>6.7499280746293886</v>
      </c>
      <c r="D75" s="11">
        <f>VLOOKUP($A74,Master!$A$6:$J$4994,$I$1,0)*(1+0.5*(VLOOKUP($A75,'Old-SVXY-OHLC'!$A$3:$E$5000,D$1,0)/VLOOKUP($A74,'Old-SVXY-OHLC'!$A$3:$E$5000,5,0)-1))</f>
        <v>6.6805778841128438</v>
      </c>
      <c r="E75" s="11">
        <f>VLOOKUP(A75,Master!A$6:J$4994,$I$1,0)</f>
        <v>6.7198302724783812</v>
      </c>
    </row>
    <row r="76" spans="1:5" x14ac:dyDescent="0.25">
      <c r="A76" s="1">
        <v>38181</v>
      </c>
      <c r="B76" s="11">
        <f>VLOOKUP($A75,Master!$A$6:$J$4994,$I$1,0)*(1+0.5*(VLOOKUP($A76,'Old-SVXY-OHLC'!$A$3:$E$5000,B$1,0)/VLOOKUP($A75,'Old-SVXY-OHLC'!$A$3:$E$5000,5,0)-1))</f>
        <v>6.728003864860427</v>
      </c>
      <c r="C76" s="11">
        <f>VLOOKUP($A75,Master!$A$6:$J$4994,$I$1,0)*(1+0.5*(VLOOKUP($A76,'Old-SVXY-OHLC'!$A$3:$E$5000,C$1,0)/VLOOKUP($A75,'Old-SVXY-OHLC'!$A$3:$E$5000,5,0)-1))</f>
        <v>6.7704690526765408</v>
      </c>
      <c r="D76" s="11">
        <f>VLOOKUP($A75,Master!$A$6:$J$4994,$I$1,0)*(1+0.5*(VLOOKUP($A76,'Old-SVXY-OHLC'!$A$3:$E$5000,D$1,0)/VLOOKUP($A75,'Old-SVXY-OHLC'!$A$3:$E$5000,5,0)-1))</f>
        <v>6.728003864860427</v>
      </c>
      <c r="E76" s="11">
        <f>VLOOKUP(A76,Master!A$6:J$4994,$I$1,0)</f>
        <v>6.7675683635164585</v>
      </c>
    </row>
    <row r="77" spans="1:5" x14ac:dyDescent="0.25">
      <c r="A77" s="1">
        <v>38182</v>
      </c>
      <c r="B77" s="11">
        <f>VLOOKUP($A76,Master!$A$6:$J$4994,$I$1,0)*(1+0.5*(VLOOKUP($A77,'Old-SVXY-OHLC'!$A$3:$E$5000,B$1,0)/VLOOKUP($A76,'Old-SVXY-OHLC'!$A$3:$E$5000,5,0)-1))</f>
        <v>6.7135430804089635</v>
      </c>
      <c r="C77" s="11">
        <f>VLOOKUP($A76,Master!$A$6:$J$4994,$I$1,0)*(1+0.5*(VLOOKUP($A77,'Old-SVXY-OHLC'!$A$3:$E$5000,C$1,0)/VLOOKUP($A76,'Old-SVXY-OHLC'!$A$3:$E$5000,5,0)-1))</f>
        <v>6.8179919444224053</v>
      </c>
      <c r="D77" s="11">
        <f>VLOOKUP($A76,Master!$A$6:$J$4994,$I$1,0)*(1+0.5*(VLOOKUP($A77,'Old-SVXY-OHLC'!$A$3:$E$5000,D$1,0)/VLOOKUP($A76,'Old-SVXY-OHLC'!$A$3:$E$5000,5,0)-1))</f>
        <v>6.7135430804089635</v>
      </c>
      <c r="E77" s="11">
        <f>VLOOKUP(A77,Master!A$6:J$4994,$I$1,0)</f>
        <v>6.7763962150087984</v>
      </c>
    </row>
    <row r="78" spans="1:5" x14ac:dyDescent="0.25">
      <c r="A78" s="1">
        <v>38183</v>
      </c>
      <c r="B78" s="11">
        <f>VLOOKUP($A77,Master!$A$6:$J$4994,$I$1,0)*(1+0.5*(VLOOKUP($A78,'Old-SVXY-OHLC'!$A$3:$E$5000,B$1,0)/VLOOKUP($A77,'Old-SVXY-OHLC'!$A$3:$E$5000,5,0)-1))</f>
        <v>6.7964433077016206</v>
      </c>
      <c r="C78" s="11">
        <f>VLOOKUP($A77,Master!$A$6:$J$4994,$I$1,0)*(1+0.5*(VLOOKUP($A78,'Old-SVXY-OHLC'!$A$3:$E$5000,C$1,0)/VLOOKUP($A77,'Old-SVXY-OHLC'!$A$3:$E$5000,5,0)-1))</f>
        <v>6.8290243704392806</v>
      </c>
      <c r="D78" s="11">
        <f>VLOOKUP($A77,Master!$A$6:$J$4994,$I$1,0)*(1+0.5*(VLOOKUP($A78,'Old-SVXY-OHLC'!$A$3:$E$5000,D$1,0)/VLOOKUP($A77,'Old-SVXY-OHLC'!$A$3:$E$5000,5,0)-1))</f>
        <v>6.7607185491782325</v>
      </c>
      <c r="E78" s="11">
        <f>VLOOKUP(A78,Master!A$6:J$4994,$I$1,0)</f>
        <v>6.7606665931315222</v>
      </c>
    </row>
    <row r="79" spans="1:5" x14ac:dyDescent="0.25">
      <c r="A79" s="1">
        <v>38184</v>
      </c>
      <c r="B79" s="11">
        <f>VLOOKUP($A78,Master!$A$6:$J$4994,$I$1,0)*(1+0.5*(VLOOKUP($A79,'Old-SVXY-OHLC'!$A$3:$E$5000,B$1,0)/VLOOKUP($A78,'Old-SVXY-OHLC'!$A$3:$E$5000,5,0)-1))</f>
        <v>6.7884076134961955</v>
      </c>
      <c r="C79" s="11">
        <f>VLOOKUP($A78,Master!$A$6:$J$4994,$I$1,0)*(1+0.5*(VLOOKUP($A79,'Old-SVXY-OHLC'!$A$3:$E$5000,C$1,0)/VLOOKUP($A78,'Old-SVXY-OHLC'!$A$3:$E$5000,5,0)-1))</f>
        <v>6.8006366254914008</v>
      </c>
      <c r="D79" s="11">
        <f>VLOOKUP($A78,Master!$A$6:$J$4994,$I$1,0)*(1+0.5*(VLOOKUP($A79,'Old-SVXY-OHLC'!$A$3:$E$5000,D$1,0)/VLOOKUP($A78,'Old-SVXY-OHLC'!$A$3:$E$5000,5,0)-1))</f>
        <v>6.726087076701587</v>
      </c>
      <c r="E79" s="11">
        <f>VLOOKUP(A79,Master!A$6:J$4994,$I$1,0)</f>
        <v>6.7385851024610881</v>
      </c>
    </row>
    <row r="80" spans="1:5" x14ac:dyDescent="0.25">
      <c r="A80" s="1">
        <v>38187</v>
      </c>
      <c r="B80" s="11">
        <f>VLOOKUP($A79,Master!$A$6:$J$4994,$I$1,0)*(1+0.5*(VLOOKUP($A80,'Old-SVXY-OHLC'!$A$3:$E$5000,B$1,0)/VLOOKUP($A79,'Old-SVXY-OHLC'!$A$3:$E$5000,5,0)-1))</f>
        <v>6.7074997580695772</v>
      </c>
      <c r="C80" s="11">
        <f>VLOOKUP($A79,Master!$A$6:$J$4994,$I$1,0)*(1+0.5*(VLOOKUP($A80,'Old-SVXY-OHLC'!$A$3:$E$5000,C$1,0)/VLOOKUP($A79,'Old-SVXY-OHLC'!$A$3:$E$5000,5,0)-1))</f>
        <v>6.7438121067229693</v>
      </c>
      <c r="D80" s="11">
        <f>VLOOKUP($A79,Master!$A$6:$J$4994,$I$1,0)*(1+0.5*(VLOOKUP($A80,'Old-SVXY-OHLC'!$A$3:$E$5000,D$1,0)/VLOOKUP($A79,'Old-SVXY-OHLC'!$A$3:$E$5000,5,0)-1))</f>
        <v>6.7066487413730496</v>
      </c>
      <c r="E80" s="11">
        <f>VLOOKUP(A80,Master!A$6:J$4994,$I$1,0)</f>
        <v>6.7222941157752905</v>
      </c>
    </row>
    <row r="81" spans="1:5" x14ac:dyDescent="0.25">
      <c r="A81" s="1">
        <v>38188</v>
      </c>
      <c r="B81" s="11">
        <f>VLOOKUP($A80,Master!$A$6:$J$4994,$I$1,0)*(1+0.5*(VLOOKUP($A81,'Old-SVXY-OHLC'!$A$3:$E$5000,B$1,0)/VLOOKUP($A80,'Old-SVXY-OHLC'!$A$3:$E$5000,5,0)-1))</f>
        <v>6.7349453537189321</v>
      </c>
      <c r="C81" s="11">
        <f>VLOOKUP($A80,Master!$A$6:$J$4994,$I$1,0)*(1+0.5*(VLOOKUP($A81,'Old-SVXY-OHLC'!$A$3:$E$5000,C$1,0)/VLOOKUP($A80,'Old-SVXY-OHLC'!$A$3:$E$5000,5,0)-1))</f>
        <v>6.8073545626142016</v>
      </c>
      <c r="D81" s="11">
        <f>VLOOKUP($A80,Master!$A$6:$J$4994,$I$1,0)*(1+0.5*(VLOOKUP($A81,'Old-SVXY-OHLC'!$A$3:$E$5000,D$1,0)/VLOOKUP($A80,'Old-SVXY-OHLC'!$A$3:$E$5000,5,0)-1))</f>
        <v>6.7349453537189321</v>
      </c>
      <c r="E81" s="11">
        <f>VLOOKUP(A81,Master!A$6:J$4994,$I$1,0)</f>
        <v>6.8073017970051017</v>
      </c>
    </row>
    <row r="82" spans="1:5" x14ac:dyDescent="0.25">
      <c r="A82" s="1">
        <v>38189</v>
      </c>
      <c r="B82" s="11">
        <f>VLOOKUP($A81,Master!$A$6:$J$4994,$I$1,0)*(1+0.5*(VLOOKUP($A82,'Old-SVXY-OHLC'!$A$3:$E$5000,B$1,0)/VLOOKUP($A81,'Old-SVXY-OHLC'!$A$3:$E$5000,5,0)-1))</f>
        <v>6.8273340182786644</v>
      </c>
      <c r="C82" s="11">
        <f>VLOOKUP($A81,Master!$A$6:$J$4994,$I$1,0)*(1+0.5*(VLOOKUP($A82,'Old-SVXY-OHLC'!$A$3:$E$5000,C$1,0)/VLOOKUP($A81,'Old-SVXY-OHLC'!$A$3:$E$5000,5,0)-1))</f>
        <v>6.840445971382799</v>
      </c>
      <c r="D82" s="11">
        <f>VLOOKUP($A81,Master!$A$6:$J$4994,$I$1,0)*(1+0.5*(VLOOKUP($A82,'Old-SVXY-OHLC'!$A$3:$E$5000,D$1,0)/VLOOKUP($A81,'Old-SVXY-OHLC'!$A$3:$E$5000,5,0)-1))</f>
        <v>6.6663480042048846</v>
      </c>
      <c r="E82" s="11">
        <f>VLOOKUP(A82,Master!A$6:J$4994,$I$1,0)</f>
        <v>6.672730350168746</v>
      </c>
    </row>
    <row r="83" spans="1:5" x14ac:dyDescent="0.25">
      <c r="A83" s="1">
        <v>38190</v>
      </c>
      <c r="B83" s="11">
        <f>VLOOKUP($A82,Master!$A$6:$J$4994,$I$1,0)*(1+0.5*(VLOOKUP($A83,'Old-SVXY-OHLC'!$A$3:$E$5000,B$1,0)/VLOOKUP($A82,'Old-SVXY-OHLC'!$A$3:$E$5000,5,0)-1))</f>
        <v>6.6905374403376694</v>
      </c>
      <c r="C83" s="11">
        <f>VLOOKUP($A82,Master!$A$6:$J$4994,$I$1,0)*(1+0.5*(VLOOKUP($A83,'Old-SVXY-OHLC'!$A$3:$E$5000,C$1,0)/VLOOKUP($A82,'Old-SVXY-OHLC'!$A$3:$E$5000,5,0)-1))</f>
        <v>6.7936131753523936</v>
      </c>
      <c r="D83" s="11">
        <f>VLOOKUP($A82,Master!$A$6:$J$4994,$I$1,0)*(1+0.5*(VLOOKUP($A83,'Old-SVXY-OHLC'!$A$3:$E$5000,D$1,0)/VLOOKUP($A82,'Old-SVXY-OHLC'!$A$3:$E$5000,5,0)-1))</f>
        <v>6.6866335970310367</v>
      </c>
      <c r="E83" s="11">
        <f>VLOOKUP(A83,Master!A$6:J$4994,$I$1,0)</f>
        <v>6.7802182962464341</v>
      </c>
    </row>
    <row r="84" spans="1:5" x14ac:dyDescent="0.25">
      <c r="A84" s="1">
        <v>38191</v>
      </c>
      <c r="B84" s="11">
        <f>VLOOKUP($A83,Master!$A$6:$J$4994,$I$1,0)*(1+0.5*(VLOOKUP($A84,'Old-SVXY-OHLC'!$A$3:$E$5000,B$1,0)/VLOOKUP($A83,'Old-SVXY-OHLC'!$A$3:$E$5000,5,0)-1))</f>
        <v>6.748984949214357</v>
      </c>
      <c r="C84" s="11">
        <f>VLOOKUP($A83,Master!$A$6:$J$4994,$I$1,0)*(1+0.5*(VLOOKUP($A84,'Old-SVXY-OHLC'!$A$3:$E$5000,C$1,0)/VLOOKUP($A83,'Old-SVXY-OHLC'!$A$3:$E$5000,5,0)-1))</f>
        <v>6.8057207839678977</v>
      </c>
      <c r="D84" s="11">
        <f>VLOOKUP($A83,Master!$A$6:$J$4994,$I$1,0)*(1+0.5*(VLOOKUP($A84,'Old-SVXY-OHLC'!$A$3:$E$5000,D$1,0)/VLOOKUP($A83,'Old-SVXY-OHLC'!$A$3:$E$5000,5,0)-1))</f>
        <v>6.7389558404276855</v>
      </c>
      <c r="E84" s="11">
        <f>VLOOKUP(A84,Master!A$6:J$4994,$I$1,0)</f>
        <v>6.7663596963362957</v>
      </c>
    </row>
    <row r="85" spans="1:5" x14ac:dyDescent="0.25">
      <c r="A85" s="1">
        <v>38194</v>
      </c>
      <c r="B85" s="11">
        <f>VLOOKUP($A84,Master!$A$6:$J$4994,$I$1,0)*(1+0.5*(VLOOKUP($A85,'Old-SVXY-OHLC'!$A$3:$E$5000,B$1,0)/VLOOKUP($A84,'Old-SVXY-OHLC'!$A$3:$E$5000,5,0)-1))</f>
        <v>6.7735180099777654</v>
      </c>
      <c r="C85" s="11">
        <f>VLOOKUP($A84,Master!$A$6:$J$4994,$I$1,0)*(1+0.5*(VLOOKUP($A85,'Old-SVXY-OHLC'!$A$3:$E$5000,C$1,0)/VLOOKUP($A84,'Old-SVXY-OHLC'!$A$3:$E$5000,5,0)-1))</f>
        <v>6.7747228333219889</v>
      </c>
      <c r="D85" s="11">
        <f>VLOOKUP($A84,Master!$A$6:$J$4994,$I$1,0)*(1+0.5*(VLOOKUP($A85,'Old-SVXY-OHLC'!$A$3:$E$5000,D$1,0)/VLOOKUP($A84,'Old-SVXY-OHLC'!$A$3:$E$5000,5,0)-1))</f>
        <v>6.7101564237699423</v>
      </c>
      <c r="E85" s="11">
        <f>VLOOKUP(A85,Master!A$6:J$4994,$I$1,0)</f>
        <v>6.7425864298074156</v>
      </c>
    </row>
    <row r="86" spans="1:5" x14ac:dyDescent="0.25">
      <c r="A86" s="1">
        <v>38195</v>
      </c>
      <c r="B86" s="11">
        <f>VLOOKUP($A85,Master!$A$6:$J$4994,$I$1,0)*(1+0.5*(VLOOKUP($A86,'Old-SVXY-OHLC'!$A$3:$E$5000,B$1,0)/VLOOKUP($A85,'Old-SVXY-OHLC'!$A$3:$E$5000,5,0)-1))</f>
        <v>6.786094620293289</v>
      </c>
      <c r="C86" s="11">
        <f>VLOOKUP($A85,Master!$A$6:$J$4994,$I$1,0)*(1+0.5*(VLOOKUP($A86,'Old-SVXY-OHLC'!$A$3:$E$5000,C$1,0)/VLOOKUP($A85,'Old-SVXY-OHLC'!$A$3:$E$5000,5,0)-1))</f>
        <v>6.856559808279763</v>
      </c>
      <c r="D86" s="11">
        <f>VLOOKUP($A85,Master!$A$6:$J$4994,$I$1,0)*(1+0.5*(VLOOKUP($A86,'Old-SVXY-OHLC'!$A$3:$E$5000,D$1,0)/VLOOKUP($A85,'Old-SVXY-OHLC'!$A$3:$E$5000,5,0)-1))</f>
        <v>6.7726860118296681</v>
      </c>
      <c r="E86" s="11">
        <f>VLOOKUP(A86,Master!A$6:J$4994,$I$1,0)</f>
        <v>6.8430428562738843</v>
      </c>
    </row>
    <row r="87" spans="1:5" x14ac:dyDescent="0.25">
      <c r="A87" s="1">
        <v>38196</v>
      </c>
      <c r="B87" s="11">
        <f>VLOOKUP($A86,Master!$A$6:$J$4994,$I$1,0)*(1+0.5*(VLOOKUP($A87,'Old-SVXY-OHLC'!$A$3:$E$5000,B$1,0)/VLOOKUP($A86,'Old-SVXY-OHLC'!$A$3:$E$5000,5,0)-1))</f>
        <v>6.837591069481201</v>
      </c>
      <c r="C87" s="11">
        <f>VLOOKUP($A86,Master!$A$6:$J$4994,$I$1,0)*(1+0.5*(VLOOKUP($A87,'Old-SVXY-OHLC'!$A$3:$E$5000,C$1,0)/VLOOKUP($A86,'Old-SVXY-OHLC'!$A$3:$E$5000,5,0)-1))</f>
        <v>6.9077369895884528</v>
      </c>
      <c r="D87" s="11">
        <f>VLOOKUP($A86,Master!$A$6:$J$4994,$I$1,0)*(1+0.5*(VLOOKUP($A87,'Old-SVXY-OHLC'!$A$3:$E$5000,D$1,0)/VLOOKUP($A86,'Old-SVXY-OHLC'!$A$3:$E$5000,5,0)-1))</f>
        <v>6.8037902506256698</v>
      </c>
      <c r="E87" s="11">
        <f>VLOOKUP(A87,Master!A$6:J$4994,$I$1,0)</f>
        <v>6.8988346456538396</v>
      </c>
    </row>
    <row r="88" spans="1:5" x14ac:dyDescent="0.25">
      <c r="A88" s="1">
        <v>38197</v>
      </c>
      <c r="B88" s="11">
        <f>VLOOKUP($A87,Master!$A$6:$J$4994,$I$1,0)*(1+0.5*(VLOOKUP($A88,'Old-SVXY-OHLC'!$A$3:$E$5000,B$1,0)/VLOOKUP($A87,'Old-SVXY-OHLC'!$A$3:$E$5000,5,0)-1))</f>
        <v>6.9291388402410723</v>
      </c>
      <c r="C88" s="11">
        <f>VLOOKUP($A87,Master!$A$6:$J$4994,$I$1,0)*(1+0.5*(VLOOKUP($A88,'Old-SVXY-OHLC'!$A$3:$E$5000,C$1,0)/VLOOKUP($A87,'Old-SVXY-OHLC'!$A$3:$E$5000,5,0)-1))</f>
        <v>6.9900435834670782</v>
      </c>
      <c r="D88" s="11">
        <f>VLOOKUP($A87,Master!$A$6:$J$4994,$I$1,0)*(1+0.5*(VLOOKUP($A88,'Old-SVXY-OHLC'!$A$3:$E$5000,D$1,0)/VLOOKUP($A87,'Old-SVXY-OHLC'!$A$3:$E$5000,5,0)-1))</f>
        <v>6.9166170401517739</v>
      </c>
      <c r="E88" s="11">
        <f>VLOOKUP(A88,Master!A$6:J$4994,$I$1,0)</f>
        <v>6.9642259834644165</v>
      </c>
    </row>
    <row r="89" spans="1:5" x14ac:dyDescent="0.25">
      <c r="A89" s="1">
        <v>38198</v>
      </c>
      <c r="B89" s="11">
        <f>VLOOKUP($A88,Master!$A$6:$J$4994,$I$1,0)*(1+0.5*(VLOOKUP($A89,'Old-SVXY-OHLC'!$A$3:$E$5000,B$1,0)/VLOOKUP($A88,'Old-SVXY-OHLC'!$A$3:$E$5000,5,0)-1))</f>
        <v>6.9461302466102861</v>
      </c>
      <c r="C89" s="11">
        <f>VLOOKUP($A88,Master!$A$6:$J$4994,$I$1,0)*(1+0.5*(VLOOKUP($A89,'Old-SVXY-OHLC'!$A$3:$E$5000,C$1,0)/VLOOKUP($A88,'Old-SVXY-OHLC'!$A$3:$E$5000,5,0)-1))</f>
        <v>6.9818051497480242</v>
      </c>
      <c r="D89" s="11">
        <f>VLOOKUP($A88,Master!$A$6:$J$4994,$I$1,0)*(1+0.5*(VLOOKUP($A89,'Old-SVXY-OHLC'!$A$3:$E$5000,D$1,0)/VLOOKUP($A88,'Old-SVXY-OHLC'!$A$3:$E$5000,5,0)-1))</f>
        <v>6.9374987424477652</v>
      </c>
      <c r="E89" s="11">
        <f>VLOOKUP(A89,Master!A$6:J$4994,$I$1,0)</f>
        <v>6.9817614285612049</v>
      </c>
    </row>
    <row r="90" spans="1:5" x14ac:dyDescent="0.25">
      <c r="A90" s="1">
        <v>38201</v>
      </c>
      <c r="B90" s="11">
        <f>VLOOKUP($A89,Master!$A$6:$J$4994,$I$1,0)*(1+0.5*(VLOOKUP($A90,'Old-SVXY-OHLC'!$A$3:$E$5000,B$1,0)/VLOOKUP($A89,'Old-SVXY-OHLC'!$A$3:$E$5000,5,0)-1))</f>
        <v>6.9688867013639628</v>
      </c>
      <c r="C90" s="11">
        <f>VLOOKUP($A89,Master!$A$6:$J$4994,$I$1,0)*(1+0.5*(VLOOKUP($A90,'Old-SVXY-OHLC'!$A$3:$E$5000,C$1,0)/VLOOKUP($A89,'Old-SVXY-OHLC'!$A$3:$E$5000,5,0)-1))</f>
        <v>7.0412125475953404</v>
      </c>
      <c r="D90" s="11">
        <f>VLOOKUP($A89,Master!$A$6:$J$4994,$I$1,0)*(1+0.5*(VLOOKUP($A90,'Old-SVXY-OHLC'!$A$3:$E$5000,D$1,0)/VLOOKUP($A89,'Old-SVXY-OHLC'!$A$3:$E$5000,5,0)-1))</f>
        <v>6.9546486489172885</v>
      </c>
      <c r="E90" s="11">
        <f>VLOOKUP(A90,Master!A$6:J$4994,$I$1,0)</f>
        <v>7.033317143706439</v>
      </c>
    </row>
    <row r="91" spans="1:5" x14ac:dyDescent="0.25">
      <c r="A91" s="1">
        <v>38202</v>
      </c>
      <c r="B91" s="11">
        <f>VLOOKUP($A90,Master!$A$6:$J$4994,$I$1,0)*(1+0.5*(VLOOKUP($A91,'Old-SVXY-OHLC'!$A$3:$E$5000,B$1,0)/VLOOKUP($A90,'Old-SVXY-OHLC'!$A$3:$E$5000,5,0)-1))</f>
        <v>7.0067940638868853</v>
      </c>
      <c r="C91" s="11">
        <f>VLOOKUP($A90,Master!$A$6:$J$4994,$I$1,0)*(1+0.5*(VLOOKUP($A91,'Old-SVXY-OHLC'!$A$3:$E$5000,C$1,0)/VLOOKUP($A90,'Old-SVXY-OHLC'!$A$3:$E$5000,5,0)-1))</f>
        <v>7.0606090737697862</v>
      </c>
      <c r="D91" s="11">
        <f>VLOOKUP($A90,Master!$A$6:$J$4994,$I$1,0)*(1+0.5*(VLOOKUP($A91,'Old-SVXY-OHLC'!$A$3:$E$5000,D$1,0)/VLOOKUP($A90,'Old-SVXY-OHLC'!$A$3:$E$5000,5,0)-1))</f>
        <v>6.9991830286510881</v>
      </c>
      <c r="E91" s="11">
        <f>VLOOKUP(A91,Master!A$6:J$4994,$I$1,0)</f>
        <v>7.025215780209483</v>
      </c>
    </row>
    <row r="92" spans="1:5" x14ac:dyDescent="0.25">
      <c r="A92" s="1">
        <v>38203</v>
      </c>
      <c r="B92" s="11">
        <f>VLOOKUP($A91,Master!$A$6:$J$4994,$I$1,0)*(1+0.5*(VLOOKUP($A92,'Old-SVXY-OHLC'!$A$3:$E$5000,B$1,0)/VLOOKUP($A91,'Old-SVXY-OHLC'!$A$3:$E$5000,5,0)-1))</f>
        <v>6.9894504799194257</v>
      </c>
      <c r="C92" s="11">
        <f>VLOOKUP($A91,Master!$A$6:$J$4994,$I$1,0)*(1+0.5*(VLOOKUP($A92,'Old-SVXY-OHLC'!$A$3:$E$5000,C$1,0)/VLOOKUP($A91,'Old-SVXY-OHLC'!$A$3:$E$5000,5,0)-1))</f>
        <v>7.0609810804995403</v>
      </c>
      <c r="D92" s="11">
        <f>VLOOKUP($A91,Master!$A$6:$J$4994,$I$1,0)*(1+0.5*(VLOOKUP($A92,'Old-SVXY-OHLC'!$A$3:$E$5000,D$1,0)/VLOOKUP($A91,'Old-SVXY-OHLC'!$A$3:$E$5000,5,0)-1))</f>
        <v>6.9833627373757707</v>
      </c>
      <c r="E92" s="11">
        <f>VLOOKUP(A92,Master!A$6:J$4994,$I$1,0)</f>
        <v>7.0410127424411773</v>
      </c>
    </row>
    <row r="93" spans="1:5" x14ac:dyDescent="0.25">
      <c r="A93" s="1">
        <v>38204</v>
      </c>
      <c r="B93" s="11">
        <f>VLOOKUP($A92,Master!$A$6:$J$4994,$I$1,0)*(1+0.5*(VLOOKUP($A93,'Old-SVXY-OHLC'!$A$3:$E$5000,B$1,0)/VLOOKUP($A92,'Old-SVXY-OHLC'!$A$3:$E$5000,5,0)-1))</f>
        <v>7.0418504768197971</v>
      </c>
      <c r="C93" s="11">
        <f>VLOOKUP($A92,Master!$A$6:$J$4994,$I$1,0)*(1+0.5*(VLOOKUP($A93,'Old-SVXY-OHLC'!$A$3:$E$5000,C$1,0)/VLOOKUP($A92,'Old-SVXY-OHLC'!$A$3:$E$5000,5,0)-1))</f>
        <v>7.0418504768197971</v>
      </c>
      <c r="D93" s="11">
        <f>VLOOKUP($A92,Master!$A$6:$J$4994,$I$1,0)*(1+0.5*(VLOOKUP($A93,'Old-SVXY-OHLC'!$A$3:$E$5000,D$1,0)/VLOOKUP($A92,'Old-SVXY-OHLC'!$A$3:$E$5000,5,0)-1))</f>
        <v>6.9145867351350683</v>
      </c>
      <c r="E93" s="11">
        <f>VLOOKUP(A93,Master!A$6:J$4994,$I$1,0)</f>
        <v>6.9281152456968975</v>
      </c>
    </row>
    <row r="94" spans="1:5" x14ac:dyDescent="0.25">
      <c r="A94" s="1">
        <v>38205</v>
      </c>
      <c r="B94" s="11">
        <f>VLOOKUP($A93,Master!$A$6:$J$4994,$I$1,0)*(1+0.5*(VLOOKUP($A94,'Old-SVXY-OHLC'!$A$3:$E$5000,B$1,0)/VLOOKUP($A93,'Old-SVXY-OHLC'!$A$3:$E$5000,5,0)-1))</f>
        <v>6.8181267703081847</v>
      </c>
      <c r="C94" s="11">
        <f>VLOOKUP($A93,Master!$A$6:$J$4994,$I$1,0)*(1+0.5*(VLOOKUP($A94,'Old-SVXY-OHLC'!$A$3:$E$5000,C$1,0)/VLOOKUP($A93,'Old-SVXY-OHLC'!$A$3:$E$5000,5,0)-1))</f>
        <v>6.868929644045628</v>
      </c>
      <c r="D94" s="11">
        <f>VLOOKUP($A93,Master!$A$6:$J$4994,$I$1,0)*(1+0.5*(VLOOKUP($A94,'Old-SVXY-OHLC'!$A$3:$E$5000,D$1,0)/VLOOKUP($A93,'Old-SVXY-OHLC'!$A$3:$E$5000,5,0)-1))</f>
        <v>6.7886424295467975</v>
      </c>
      <c r="E94" s="11">
        <f>VLOOKUP(A94,Master!A$6:J$4994,$I$1,0)</f>
        <v>6.8311736171539437</v>
      </c>
    </row>
    <row r="95" spans="1:5" x14ac:dyDescent="0.25">
      <c r="A95" s="1">
        <v>38208</v>
      </c>
      <c r="B95" s="11">
        <f>VLOOKUP($A94,Master!$A$6:$J$4994,$I$1,0)*(1+0.5*(VLOOKUP($A95,'Old-SVXY-OHLC'!$A$3:$E$5000,B$1,0)/VLOOKUP($A94,'Old-SVXY-OHLC'!$A$3:$E$5000,5,0)-1))</f>
        <v>6.8538884765490833</v>
      </c>
      <c r="C95" s="11">
        <f>VLOOKUP($A94,Master!$A$6:$J$4994,$I$1,0)*(1+0.5*(VLOOKUP($A95,'Old-SVXY-OHLC'!$A$3:$E$5000,C$1,0)/VLOOKUP($A94,'Old-SVXY-OHLC'!$A$3:$E$5000,5,0)-1))</f>
        <v>6.9345297554502441</v>
      </c>
      <c r="D95" s="11">
        <f>VLOOKUP($A94,Master!$A$6:$J$4994,$I$1,0)*(1+0.5*(VLOOKUP($A95,'Old-SVXY-OHLC'!$A$3:$E$5000,D$1,0)/VLOOKUP($A94,'Old-SVXY-OHLC'!$A$3:$E$5000,5,0)-1))</f>
        <v>6.8409085322789958</v>
      </c>
      <c r="E95" s="11">
        <f>VLOOKUP(A95,Master!A$6:J$4994,$I$1,0)</f>
        <v>6.9019552317721535</v>
      </c>
    </row>
    <row r="96" spans="1:5" x14ac:dyDescent="0.25">
      <c r="A96" s="1">
        <v>38209</v>
      </c>
      <c r="B96" s="11">
        <f>VLOOKUP($A95,Master!$A$6:$J$4994,$I$1,0)*(1+0.5*(VLOOKUP($A96,'Old-SVXY-OHLC'!$A$3:$E$5000,B$1,0)/VLOOKUP($A95,'Old-SVXY-OHLC'!$A$3:$E$5000,5,0)-1))</f>
        <v>6.9320445427229398</v>
      </c>
      <c r="C96" s="11">
        <f>VLOOKUP($A95,Master!$A$6:$J$4994,$I$1,0)*(1+0.5*(VLOOKUP($A96,'Old-SVXY-OHLC'!$A$3:$E$5000,C$1,0)/VLOOKUP($A95,'Old-SVXY-OHLC'!$A$3:$E$5000,5,0)-1))</f>
        <v>7.0405507462933548</v>
      </c>
      <c r="D96" s="11">
        <f>VLOOKUP($A95,Master!$A$6:$J$4994,$I$1,0)*(1+0.5*(VLOOKUP($A96,'Old-SVXY-OHLC'!$A$3:$E$5000,D$1,0)/VLOOKUP($A95,'Old-SVXY-OHLC'!$A$3:$E$5000,5,0)-1))</f>
        <v>6.9277866557451304</v>
      </c>
      <c r="E96" s="11">
        <f>VLOOKUP(A96,Master!A$6:J$4994,$I$1,0)</f>
        <v>7.0258198994379075</v>
      </c>
    </row>
    <row r="97" spans="1:5" x14ac:dyDescent="0.25">
      <c r="A97" s="1">
        <v>38210</v>
      </c>
      <c r="B97" s="11">
        <f>VLOOKUP($A96,Master!$A$6:$J$4994,$I$1,0)*(1+0.5*(VLOOKUP($A97,'Old-SVXY-OHLC'!$A$3:$E$5000,B$1,0)/VLOOKUP($A96,'Old-SVXY-OHLC'!$A$3:$E$5000,5,0)-1))</f>
        <v>6.9705749145882843</v>
      </c>
      <c r="C97" s="11">
        <f>VLOOKUP($A96,Master!$A$6:$J$4994,$I$1,0)*(1+0.5*(VLOOKUP($A97,'Old-SVXY-OHLC'!$A$3:$E$5000,C$1,0)/VLOOKUP($A96,'Old-SVXY-OHLC'!$A$3:$E$5000,5,0)-1))</f>
        <v>7.0120086532255019</v>
      </c>
      <c r="D97" s="11">
        <f>VLOOKUP($A96,Master!$A$6:$J$4994,$I$1,0)*(1+0.5*(VLOOKUP($A97,'Old-SVXY-OHLC'!$A$3:$E$5000,D$1,0)/VLOOKUP($A96,'Old-SVXY-OHLC'!$A$3:$E$5000,5,0)-1))</f>
        <v>6.9384730356497988</v>
      </c>
      <c r="E97" s="11">
        <f>VLOOKUP(A97,Master!A$6:J$4994,$I$1,0)</f>
        <v>6.996522188718048</v>
      </c>
    </row>
    <row r="98" spans="1:5" x14ac:dyDescent="0.25">
      <c r="A98" s="1">
        <v>38211</v>
      </c>
      <c r="B98" s="11">
        <f>VLOOKUP($A97,Master!$A$6:$J$4994,$I$1,0)*(1+0.5*(VLOOKUP($A98,'Old-SVXY-OHLC'!$A$3:$E$5000,B$1,0)/VLOOKUP($A97,'Old-SVXY-OHLC'!$A$3:$E$5000,5,0)-1))</f>
        <v>6.9564212000492667</v>
      </c>
      <c r="C98" s="11">
        <f>VLOOKUP($A97,Master!$A$6:$J$4994,$I$1,0)*(1+0.5*(VLOOKUP($A98,'Old-SVXY-OHLC'!$A$3:$E$5000,C$1,0)/VLOOKUP($A97,'Old-SVXY-OHLC'!$A$3:$E$5000,5,0)-1))</f>
        <v>7.0161320581760789</v>
      </c>
      <c r="D98" s="11">
        <f>VLOOKUP($A97,Master!$A$6:$J$4994,$I$1,0)*(1+0.5*(VLOOKUP($A98,'Old-SVXY-OHLC'!$A$3:$E$5000,D$1,0)/VLOOKUP($A97,'Old-SVXY-OHLC'!$A$3:$E$5000,5,0)-1))</f>
        <v>6.9356362382261096</v>
      </c>
      <c r="E98" s="11">
        <f>VLOOKUP(A98,Master!A$6:J$4994,$I$1,0)</f>
        <v>6.9824593018526198</v>
      </c>
    </row>
    <row r="99" spans="1:5" x14ac:dyDescent="0.25">
      <c r="A99" s="1">
        <v>38212</v>
      </c>
      <c r="B99" s="11">
        <f>VLOOKUP($A98,Master!$A$6:$J$4994,$I$1,0)*(1+0.5*(VLOOKUP($A99,'Old-SVXY-OHLC'!$A$3:$E$5000,B$1,0)/VLOOKUP($A98,'Old-SVXY-OHLC'!$A$3:$E$5000,5,0)-1))</f>
        <v>7.0166870561749164</v>
      </c>
      <c r="C99" s="11">
        <f>VLOOKUP($A98,Master!$A$6:$J$4994,$I$1,0)*(1+0.5*(VLOOKUP($A99,'Old-SVXY-OHLC'!$A$3:$E$5000,C$1,0)/VLOOKUP($A98,'Old-SVXY-OHLC'!$A$3:$E$5000,5,0)-1))</f>
        <v>7.036932420101869</v>
      </c>
      <c r="D99" s="11">
        <f>VLOOKUP($A98,Master!$A$6:$J$4994,$I$1,0)*(1+0.5*(VLOOKUP($A99,'Old-SVXY-OHLC'!$A$3:$E$5000,D$1,0)/VLOOKUP($A98,'Old-SVXY-OHLC'!$A$3:$E$5000,5,0)-1))</f>
        <v>6.9938928473124005</v>
      </c>
      <c r="E99" s="11">
        <f>VLOOKUP(A99,Master!A$6:J$4994,$I$1,0)</f>
        <v>7.035802545776729</v>
      </c>
    </row>
    <row r="100" spans="1:5" x14ac:dyDescent="0.25">
      <c r="A100" s="1">
        <v>38215</v>
      </c>
      <c r="B100" s="11">
        <f>VLOOKUP($A99,Master!$A$6:$J$4994,$I$1,0)*(1+0.5*(VLOOKUP($A100,'Old-SVXY-OHLC'!$A$3:$E$5000,B$1,0)/VLOOKUP($A99,'Old-SVXY-OHLC'!$A$3:$E$5000,5,0)-1))</f>
        <v>7.0230155565411847</v>
      </c>
      <c r="C100" s="11">
        <f>VLOOKUP($A99,Master!$A$6:$J$4994,$I$1,0)*(1+0.5*(VLOOKUP($A100,'Old-SVXY-OHLC'!$A$3:$E$5000,C$1,0)/VLOOKUP($A99,'Old-SVXY-OHLC'!$A$3:$E$5000,5,0)-1))</f>
        <v>7.1370574619678822</v>
      </c>
      <c r="D100" s="11">
        <f>VLOOKUP($A99,Master!$A$6:$J$4994,$I$1,0)*(1+0.5*(VLOOKUP($A100,'Old-SVXY-OHLC'!$A$3:$E$5000,D$1,0)/VLOOKUP($A99,'Old-SVXY-OHLC'!$A$3:$E$5000,5,0)-1))</f>
        <v>7.0230155565411847</v>
      </c>
      <c r="E100" s="11">
        <f>VLOOKUP(A100,Master!A$6:J$4994,$I$1,0)</f>
        <v>7.1341214217314706</v>
      </c>
    </row>
    <row r="101" spans="1:5" x14ac:dyDescent="0.25">
      <c r="A101" s="1">
        <v>38216</v>
      </c>
      <c r="B101" s="11">
        <f>VLOOKUP($A100,Master!$A$6:$J$4994,$I$1,0)*(1+0.5*(VLOOKUP($A101,'Old-SVXY-OHLC'!$A$3:$E$5000,B$1,0)/VLOOKUP($A100,'Old-SVXY-OHLC'!$A$3:$E$5000,5,0)-1))</f>
        <v>7.1872561204746823</v>
      </c>
      <c r="C101" s="11">
        <f>VLOOKUP($A100,Master!$A$6:$J$4994,$I$1,0)*(1+0.5*(VLOOKUP($A101,'Old-SVXY-OHLC'!$A$3:$E$5000,C$1,0)/VLOOKUP($A100,'Old-SVXY-OHLC'!$A$3:$E$5000,5,0)-1))</f>
        <v>7.2249220986127556</v>
      </c>
      <c r="D101" s="11">
        <f>VLOOKUP($A100,Master!$A$6:$J$4994,$I$1,0)*(1+0.5*(VLOOKUP($A101,'Old-SVXY-OHLC'!$A$3:$E$5000,D$1,0)/VLOOKUP($A100,'Old-SVXY-OHLC'!$A$3:$E$5000,5,0)-1))</f>
        <v>7.1724062470483538</v>
      </c>
      <c r="E101" s="11">
        <f>VLOOKUP(A101,Master!A$6:J$4994,$I$1,0)</f>
        <v>7.1961179620183415</v>
      </c>
    </row>
    <row r="102" spans="1:5" x14ac:dyDescent="0.25">
      <c r="A102" s="1">
        <v>38217</v>
      </c>
      <c r="B102" s="11">
        <f>VLOOKUP($A101,Master!$A$6:$J$4994,$I$1,0)*(1+0.5*(VLOOKUP($A102,'Old-SVXY-OHLC'!$A$3:$E$5000,B$1,0)/VLOOKUP($A101,'Old-SVXY-OHLC'!$A$3:$E$5000,5,0)-1))</f>
        <v>7.1624912680468817</v>
      </c>
      <c r="C102" s="11">
        <f>VLOOKUP($A101,Master!$A$6:$J$4994,$I$1,0)*(1+0.5*(VLOOKUP($A102,'Old-SVXY-OHLC'!$A$3:$E$5000,C$1,0)/VLOOKUP($A101,'Old-SVXY-OHLC'!$A$3:$E$5000,5,0)-1))</f>
        <v>7.2772177307403751</v>
      </c>
      <c r="D102" s="11">
        <f>VLOOKUP($A101,Master!$A$6:$J$4994,$I$1,0)*(1+0.5*(VLOOKUP($A102,'Old-SVXY-OHLC'!$A$3:$E$5000,D$1,0)/VLOOKUP($A101,'Old-SVXY-OHLC'!$A$3:$E$5000,5,0)-1))</f>
        <v>7.1624912680468817</v>
      </c>
      <c r="E102" s="11">
        <f>VLOOKUP(A102,Master!A$6:J$4994,$I$1,0)</f>
        <v>7.2710943133312735</v>
      </c>
    </row>
    <row r="103" spans="1:5" x14ac:dyDescent="0.25">
      <c r="A103" s="1">
        <v>38218</v>
      </c>
      <c r="B103" s="11">
        <f>VLOOKUP($A102,Master!$A$6:$J$4994,$I$1,0)*(1+0.5*(VLOOKUP($A103,'Old-SVXY-OHLC'!$A$3:$E$5000,B$1,0)/VLOOKUP($A102,'Old-SVXY-OHLC'!$A$3:$E$5000,5,0)-1))</f>
        <v>7.2526855783208726</v>
      </c>
      <c r="C103" s="11">
        <f>VLOOKUP($A102,Master!$A$6:$J$4994,$I$1,0)*(1+0.5*(VLOOKUP($A103,'Old-SVXY-OHLC'!$A$3:$E$5000,C$1,0)/VLOOKUP($A102,'Old-SVXY-OHLC'!$A$3:$E$5000,5,0)-1))</f>
        <v>7.2767379500254368</v>
      </c>
      <c r="D103" s="11">
        <f>VLOOKUP($A102,Master!$A$6:$J$4994,$I$1,0)*(1+0.5*(VLOOKUP($A103,'Old-SVXY-OHLC'!$A$3:$E$5000,D$1,0)/VLOOKUP($A102,'Old-SVXY-OHLC'!$A$3:$E$5000,5,0)-1))</f>
        <v>7.22613786630163</v>
      </c>
      <c r="E103" s="11">
        <f>VLOOKUP(A103,Master!A$6:J$4994,$I$1,0)</f>
        <v>7.2545313743058557</v>
      </c>
    </row>
    <row r="104" spans="1:5" x14ac:dyDescent="0.25">
      <c r="A104" s="1">
        <v>38219</v>
      </c>
      <c r="B104" s="11">
        <f>VLOOKUP($A103,Master!$A$6:$J$4994,$I$1,0)*(1+0.5*(VLOOKUP($A104,'Old-SVXY-OHLC'!$A$3:$E$5000,B$1,0)/VLOOKUP($A103,'Old-SVXY-OHLC'!$A$3:$E$5000,5,0)-1))</f>
        <v>7.2630981263750778</v>
      </c>
      <c r="C104" s="11">
        <f>VLOOKUP($A103,Master!$A$6:$J$4994,$I$1,0)*(1+0.5*(VLOOKUP($A104,'Old-SVXY-OHLC'!$A$3:$E$5000,C$1,0)/VLOOKUP($A103,'Old-SVXY-OHLC'!$A$3:$E$5000,5,0)-1))</f>
        <v>7.3129293352314351</v>
      </c>
      <c r="D104" s="11">
        <f>VLOOKUP($A103,Master!$A$6:$J$4994,$I$1,0)*(1+0.5*(VLOOKUP($A104,'Old-SVXY-OHLC'!$A$3:$E$5000,D$1,0)/VLOOKUP($A103,'Old-SVXY-OHLC'!$A$3:$E$5000,5,0)-1))</f>
        <v>7.2609775745431948</v>
      </c>
      <c r="E104" s="11">
        <f>VLOOKUP(A104,Master!A$6:J$4994,$I$1,0)</f>
        <v>7.30226408525421</v>
      </c>
    </row>
    <row r="105" spans="1:5" x14ac:dyDescent="0.25">
      <c r="A105" s="1">
        <v>38222</v>
      </c>
      <c r="B105" s="11">
        <f>VLOOKUP($A104,Master!$A$6:$J$4994,$I$1,0)*(1+0.5*(VLOOKUP($A105,'Old-SVXY-OHLC'!$A$3:$E$5000,B$1,0)/VLOOKUP($A104,'Old-SVXY-OHLC'!$A$3:$E$5000,5,0)-1))</f>
        <v>7.3152206162335132</v>
      </c>
      <c r="C105" s="11">
        <f>VLOOKUP($A104,Master!$A$6:$J$4994,$I$1,0)*(1+0.5*(VLOOKUP($A105,'Old-SVXY-OHLC'!$A$3:$E$5000,C$1,0)/VLOOKUP($A104,'Old-SVXY-OHLC'!$A$3:$E$5000,5,0)-1))</f>
        <v>7.3601696424725871</v>
      </c>
      <c r="D105" s="11">
        <f>VLOOKUP($A104,Master!$A$6:$J$4994,$I$1,0)*(1+0.5*(VLOOKUP($A105,'Old-SVXY-OHLC'!$A$3:$E$5000,D$1,0)/VLOOKUP($A104,'Old-SVXY-OHLC'!$A$3:$E$5000,5,0)-1))</f>
        <v>7.2996986184442809</v>
      </c>
      <c r="E105" s="11">
        <f>VLOOKUP(A105,Master!A$6:J$4994,$I$1,0)</f>
        <v>7.3328647451873339</v>
      </c>
    </row>
    <row r="106" spans="1:5" x14ac:dyDescent="0.25">
      <c r="A106" s="1">
        <v>38223</v>
      </c>
      <c r="B106" s="11">
        <f>VLOOKUP($A105,Master!$A$6:$J$4994,$I$1,0)*(1+0.5*(VLOOKUP($A106,'Old-SVXY-OHLC'!$A$3:$E$5000,B$1,0)/VLOOKUP($A105,'Old-SVXY-OHLC'!$A$3:$E$5000,5,0)-1))</f>
        <v>7.3659260612519155</v>
      </c>
      <c r="C106" s="11">
        <f>VLOOKUP($A105,Master!$A$6:$J$4994,$I$1,0)*(1+0.5*(VLOOKUP($A106,'Old-SVXY-OHLC'!$A$3:$E$5000,C$1,0)/VLOOKUP($A105,'Old-SVXY-OHLC'!$A$3:$E$5000,5,0)-1))</f>
        <v>7.4082943973295441</v>
      </c>
      <c r="D106" s="11">
        <f>VLOOKUP($A105,Master!$A$6:$J$4994,$I$1,0)*(1+0.5*(VLOOKUP($A106,'Old-SVXY-OHLC'!$A$3:$E$5000,D$1,0)/VLOOKUP($A105,'Old-SVXY-OHLC'!$A$3:$E$5000,5,0)-1))</f>
        <v>7.3602707855011698</v>
      </c>
      <c r="E106" s="11">
        <f>VLOOKUP(A106,Master!A$6:J$4994,$I$1,0)</f>
        <v>7.4082561733785557</v>
      </c>
    </row>
    <row r="107" spans="1:5" x14ac:dyDescent="0.25">
      <c r="A107" s="1">
        <v>38224</v>
      </c>
      <c r="B107" s="11">
        <f>VLOOKUP($A106,Master!$A$6:$J$4994,$I$1,0)*(1+0.5*(VLOOKUP($A107,'Old-SVXY-OHLC'!$A$3:$E$5000,B$1,0)/VLOOKUP($A106,'Old-SVXY-OHLC'!$A$3:$E$5000,5,0)-1))</f>
        <v>7.4065800750691855</v>
      </c>
      <c r="C107" s="11">
        <f>VLOOKUP($A106,Master!$A$6:$J$4994,$I$1,0)*(1+0.5*(VLOOKUP($A107,'Old-SVXY-OHLC'!$A$3:$E$5000,C$1,0)/VLOOKUP($A106,'Old-SVXY-OHLC'!$A$3:$E$5000,5,0)-1))</f>
        <v>7.5779867907692049</v>
      </c>
      <c r="D107" s="11">
        <f>VLOOKUP($A106,Master!$A$6:$J$4994,$I$1,0)*(1+0.5*(VLOOKUP($A107,'Old-SVXY-OHLC'!$A$3:$E$5000,D$1,0)/VLOOKUP($A106,'Old-SVXY-OHLC'!$A$3:$E$5000,5,0)-1))</f>
        <v>7.3971941009565096</v>
      </c>
      <c r="E107" s="11">
        <f>VLOOKUP(A107,Master!A$6:J$4994,$I$1,0)</f>
        <v>7.5482914240582302</v>
      </c>
    </row>
    <row r="108" spans="1:5" x14ac:dyDescent="0.25">
      <c r="A108" s="1">
        <v>38225</v>
      </c>
      <c r="B108" s="11">
        <f>VLOOKUP($A107,Master!$A$6:$J$4994,$I$1,0)*(1+0.5*(VLOOKUP($A108,'Old-SVXY-OHLC'!$A$3:$E$5000,B$1,0)/VLOOKUP($A107,'Old-SVXY-OHLC'!$A$3:$E$5000,5,0)-1))</f>
        <v>7.5475838457352049</v>
      </c>
      <c r="C108" s="11">
        <f>VLOOKUP($A107,Master!$A$6:$J$4994,$I$1,0)*(1+0.5*(VLOOKUP($A108,'Old-SVXY-OHLC'!$A$3:$E$5000,C$1,0)/VLOOKUP($A107,'Old-SVXY-OHLC'!$A$3:$E$5000,5,0)-1))</f>
        <v>7.5790704972993153</v>
      </c>
      <c r="D108" s="11">
        <f>VLOOKUP($A107,Master!$A$6:$J$4994,$I$1,0)*(1+0.5*(VLOOKUP($A108,'Old-SVXY-OHLC'!$A$3:$E$5000,D$1,0)/VLOOKUP($A107,'Old-SVXY-OHLC'!$A$3:$E$5000,5,0)-1))</f>
        <v>7.5475838457352049</v>
      </c>
      <c r="E108" s="11">
        <f>VLOOKUP(A108,Master!A$6:J$4994,$I$1,0)</f>
        <v>7.5618920512784404</v>
      </c>
    </row>
    <row r="109" spans="1:5" x14ac:dyDescent="0.25">
      <c r="A109" s="1">
        <v>38226</v>
      </c>
      <c r="B109" s="11">
        <f>VLOOKUP($A108,Master!$A$6:$J$4994,$I$1,0)*(1+0.5*(VLOOKUP($A109,'Old-SVXY-OHLC'!$A$3:$E$5000,B$1,0)/VLOOKUP($A108,'Old-SVXY-OHLC'!$A$3:$E$5000,5,0)-1))</f>
        <v>7.580675642673933</v>
      </c>
      <c r="C109" s="11">
        <f>VLOOKUP($A108,Master!$A$6:$J$4994,$I$1,0)*(1+0.5*(VLOOKUP($A109,'Old-SVXY-OHLC'!$A$3:$E$5000,C$1,0)/VLOOKUP($A108,'Old-SVXY-OHLC'!$A$3:$E$5000,5,0)-1))</f>
        <v>7.6158802166260111</v>
      </c>
      <c r="D109" s="11">
        <f>VLOOKUP($A108,Master!$A$6:$J$4994,$I$1,0)*(1+0.5*(VLOOKUP($A109,'Old-SVXY-OHLC'!$A$3:$E$5000,D$1,0)/VLOOKUP($A108,'Old-SVXY-OHLC'!$A$3:$E$5000,5,0)-1))</f>
        <v>7.5773678729027489</v>
      </c>
      <c r="E109" s="11">
        <f>VLOOKUP(A109,Master!A$6:J$4994,$I$1,0)</f>
        <v>7.608475941004313</v>
      </c>
    </row>
    <row r="110" spans="1:5" x14ac:dyDescent="0.25">
      <c r="A110" s="1">
        <v>38229</v>
      </c>
      <c r="B110" s="11">
        <f>VLOOKUP($A109,Master!$A$6:$J$4994,$I$1,0)*(1+0.5*(VLOOKUP($A110,'Old-SVXY-OHLC'!$A$3:$E$5000,B$1,0)/VLOOKUP($A109,'Old-SVXY-OHLC'!$A$3:$E$5000,5,0)-1))</f>
        <v>7.5924156982310675</v>
      </c>
      <c r="C110" s="11">
        <f>VLOOKUP($A109,Master!$A$6:$J$4994,$I$1,0)*(1+0.5*(VLOOKUP($A110,'Old-SVXY-OHLC'!$A$3:$E$5000,C$1,0)/VLOOKUP($A109,'Old-SVXY-OHLC'!$A$3:$E$5000,5,0)-1))</f>
        <v>7.5969701007904034</v>
      </c>
      <c r="D110" s="11">
        <f>VLOOKUP($A109,Master!$A$6:$J$4994,$I$1,0)*(1+0.5*(VLOOKUP($A110,'Old-SVXY-OHLC'!$A$3:$E$5000,D$1,0)/VLOOKUP($A109,'Old-SVXY-OHLC'!$A$3:$E$5000,5,0)-1))</f>
        <v>7.5592147948304422</v>
      </c>
      <c r="E110" s="11">
        <f>VLOOKUP(A110,Master!A$6:J$4994,$I$1,0)</f>
        <v>7.5591057317312913</v>
      </c>
    </row>
    <row r="111" spans="1:5" x14ac:dyDescent="0.25">
      <c r="A111" s="1">
        <v>38230</v>
      </c>
      <c r="B111" s="11">
        <f>VLOOKUP($A110,Master!$A$6:$J$4994,$I$1,0)*(1+0.5*(VLOOKUP($A111,'Old-SVXY-OHLC'!$A$3:$E$5000,B$1,0)/VLOOKUP($A110,'Old-SVXY-OHLC'!$A$3:$E$5000,5,0)-1))</f>
        <v>7.5696494480526502</v>
      </c>
      <c r="C111" s="11">
        <f>VLOOKUP($A110,Master!$A$6:$J$4994,$I$1,0)*(1+0.5*(VLOOKUP($A111,'Old-SVXY-OHLC'!$A$3:$E$5000,C$1,0)/VLOOKUP($A110,'Old-SVXY-OHLC'!$A$3:$E$5000,5,0)-1))</f>
        <v>7.590570549749363</v>
      </c>
      <c r="D111" s="11">
        <f>VLOOKUP($A110,Master!$A$6:$J$4994,$I$1,0)*(1+0.5*(VLOOKUP($A111,'Old-SVXY-OHLC'!$A$3:$E$5000,D$1,0)/VLOOKUP($A110,'Old-SVXY-OHLC'!$A$3:$E$5000,5,0)-1))</f>
        <v>7.5405957249535946</v>
      </c>
      <c r="E111" s="11">
        <f>VLOOKUP(A111,Master!A$6:J$4994,$I$1,0)</f>
        <v>7.590539113419589</v>
      </c>
    </row>
    <row r="112" spans="1:5" x14ac:dyDescent="0.25">
      <c r="A112" s="1">
        <v>38231</v>
      </c>
      <c r="B112" s="11">
        <f>VLOOKUP($A111,Master!$A$6:$J$4994,$I$1,0)*(1+0.5*(VLOOKUP($A112,'Old-SVXY-OHLC'!$A$3:$E$5000,B$1,0)/VLOOKUP($A111,'Old-SVXY-OHLC'!$A$3:$E$5000,5,0)-1))</f>
        <v>7.6133345356615765</v>
      </c>
      <c r="C112" s="11">
        <f>VLOOKUP($A111,Master!$A$6:$J$4994,$I$1,0)*(1+0.5*(VLOOKUP($A112,'Old-SVXY-OHLC'!$A$3:$E$5000,C$1,0)/VLOOKUP($A111,'Old-SVXY-OHLC'!$A$3:$E$5000,5,0)-1))</f>
        <v>7.6369568782691815</v>
      </c>
      <c r="D112" s="11">
        <f>VLOOKUP($A111,Master!$A$6:$J$4994,$I$1,0)*(1+0.5*(VLOOKUP($A112,'Old-SVXY-OHLC'!$A$3:$E$5000,D$1,0)/VLOOKUP($A111,'Old-SVXY-OHLC'!$A$3:$E$5000,5,0)-1))</f>
        <v>7.606956606492874</v>
      </c>
      <c r="E112" s="11">
        <f>VLOOKUP(A112,Master!A$6:J$4994,$I$1,0)</f>
        <v>7.6358131680163419</v>
      </c>
    </row>
    <row r="113" spans="1:5" x14ac:dyDescent="0.25">
      <c r="A113" s="1">
        <v>38232</v>
      </c>
      <c r="B113" s="11">
        <f>VLOOKUP($A112,Master!$A$6:$J$4994,$I$1,0)*(1+0.5*(VLOOKUP($A113,'Old-SVXY-OHLC'!$A$3:$E$5000,B$1,0)/VLOOKUP($A112,'Old-SVXY-OHLC'!$A$3:$E$5000,5,0)-1))</f>
        <v>7.6559332167463543</v>
      </c>
      <c r="C113" s="11">
        <f>VLOOKUP($A112,Master!$A$6:$J$4994,$I$1,0)*(1+0.5*(VLOOKUP($A113,'Old-SVXY-OHLC'!$A$3:$E$5000,C$1,0)/VLOOKUP($A112,'Old-SVXY-OHLC'!$A$3:$E$5000,5,0)-1))</f>
        <v>7.7921747759526427</v>
      </c>
      <c r="D113" s="11">
        <f>VLOOKUP($A112,Master!$A$6:$J$4994,$I$1,0)*(1+0.5*(VLOOKUP($A113,'Old-SVXY-OHLC'!$A$3:$E$5000,D$1,0)/VLOOKUP($A112,'Old-SVXY-OHLC'!$A$3:$E$5000,5,0)-1))</f>
        <v>7.6559332167463543</v>
      </c>
      <c r="E113" s="11">
        <f>VLOOKUP(A113,Master!A$6:J$4994,$I$1,0)</f>
        <v>7.7921398515433413</v>
      </c>
    </row>
    <row r="114" spans="1:5" x14ac:dyDescent="0.25">
      <c r="A114" s="1">
        <v>38233</v>
      </c>
      <c r="B114" s="11">
        <f>VLOOKUP($A113,Master!$A$6:$J$4994,$I$1,0)*(1+0.5*(VLOOKUP($A114,'Old-SVXY-OHLC'!$A$3:$E$5000,B$1,0)/VLOOKUP($A113,'Old-SVXY-OHLC'!$A$3:$E$5000,5,0)-1))</f>
        <v>7.7647215139913648</v>
      </c>
      <c r="C114" s="11">
        <f>VLOOKUP($A113,Master!$A$6:$J$4994,$I$1,0)*(1+0.5*(VLOOKUP($A114,'Old-SVXY-OHLC'!$A$3:$E$5000,C$1,0)/VLOOKUP($A113,'Old-SVXY-OHLC'!$A$3:$E$5000,5,0)-1))</f>
        <v>7.8242549131054941</v>
      </c>
      <c r="D114" s="11">
        <f>VLOOKUP($A113,Master!$A$6:$J$4994,$I$1,0)*(1+0.5*(VLOOKUP($A114,'Old-SVXY-OHLC'!$A$3:$E$5000,D$1,0)/VLOOKUP($A113,'Old-SVXY-OHLC'!$A$3:$E$5000,5,0)-1))</f>
        <v>7.7558359416365583</v>
      </c>
      <c r="E114" s="11">
        <f>VLOOKUP(A114,Master!A$6:J$4994,$I$1,0)</f>
        <v>7.8187199531192881</v>
      </c>
    </row>
    <row r="115" spans="1:5" x14ac:dyDescent="0.25">
      <c r="A115" s="1">
        <v>38237</v>
      </c>
      <c r="B115" s="11">
        <f>VLOOKUP($A114,Master!$A$6:$J$4994,$I$1,0)*(1+0.5*(VLOOKUP($A115,'Old-SVXY-OHLC'!$A$3:$E$5000,B$1,0)/VLOOKUP($A114,'Old-SVXY-OHLC'!$A$3:$E$5000,5,0)-1))</f>
        <v>7.8574227355389112</v>
      </c>
      <c r="C115" s="11">
        <f>VLOOKUP($A114,Master!$A$6:$J$4994,$I$1,0)*(1+0.5*(VLOOKUP($A115,'Old-SVXY-OHLC'!$A$3:$E$5000,C$1,0)/VLOOKUP($A114,'Old-SVXY-OHLC'!$A$3:$E$5000,5,0)-1))</f>
        <v>7.9045066661238508</v>
      </c>
      <c r="D115" s="11">
        <f>VLOOKUP($A114,Master!$A$6:$J$4994,$I$1,0)*(1+0.5*(VLOOKUP($A115,'Old-SVXY-OHLC'!$A$3:$E$5000,D$1,0)/VLOOKUP($A114,'Old-SVXY-OHLC'!$A$3:$E$5000,5,0)-1))</f>
        <v>7.8459267694731594</v>
      </c>
      <c r="E115" s="11">
        <f>VLOOKUP(A115,Master!A$6:J$4994,$I$1,0)</f>
        <v>7.9043714666301375</v>
      </c>
    </row>
    <row r="116" spans="1:5" x14ac:dyDescent="0.25">
      <c r="A116" s="1">
        <v>38238</v>
      </c>
      <c r="B116" s="11">
        <f>VLOOKUP($A115,Master!$A$6:$J$4994,$I$1,0)*(1+0.5*(VLOOKUP($A116,'Old-SVXY-OHLC'!$A$3:$E$5000,B$1,0)/VLOOKUP($A115,'Old-SVXY-OHLC'!$A$3:$E$5000,5,0)-1))</f>
        <v>7.8799127937786109</v>
      </c>
      <c r="C116" s="11">
        <f>VLOOKUP($A115,Master!$A$6:$J$4994,$I$1,0)*(1+0.5*(VLOOKUP($A116,'Old-SVXY-OHLC'!$A$3:$E$5000,C$1,0)/VLOOKUP($A115,'Old-SVXY-OHLC'!$A$3:$E$5000,5,0)-1))</f>
        <v>7.9326436607184867</v>
      </c>
      <c r="D116" s="11">
        <f>VLOOKUP($A115,Master!$A$6:$J$4994,$I$1,0)*(1+0.5*(VLOOKUP($A116,'Old-SVXY-OHLC'!$A$3:$E$5000,D$1,0)/VLOOKUP($A115,'Old-SVXY-OHLC'!$A$3:$E$5000,5,0)-1))</f>
        <v>7.8799127937786109</v>
      </c>
      <c r="E116" s="11">
        <f>VLOOKUP(A116,Master!A$6:J$4994,$I$1,0)</f>
        <v>7.9202080868847808</v>
      </c>
    </row>
    <row r="117" spans="1:5" x14ac:dyDescent="0.25">
      <c r="A117" s="1">
        <v>38239</v>
      </c>
      <c r="B117" s="11">
        <f>VLOOKUP($A116,Master!$A$6:$J$4994,$I$1,0)*(1+0.5*(VLOOKUP($A117,'Old-SVXY-OHLC'!$A$3:$E$5000,B$1,0)/VLOOKUP($A116,'Old-SVXY-OHLC'!$A$3:$E$5000,5,0)-1))</f>
        <v>7.9420544469449617</v>
      </c>
      <c r="C117" s="11">
        <f>VLOOKUP($A116,Master!$A$6:$J$4994,$I$1,0)*(1+0.5*(VLOOKUP($A117,'Old-SVXY-OHLC'!$A$3:$E$5000,C$1,0)/VLOOKUP($A116,'Old-SVXY-OHLC'!$A$3:$E$5000,5,0)-1))</f>
        <v>7.953240765282243</v>
      </c>
      <c r="D117" s="11">
        <f>VLOOKUP($A116,Master!$A$6:$J$4994,$I$1,0)*(1+0.5*(VLOOKUP($A117,'Old-SVXY-OHLC'!$A$3:$E$5000,D$1,0)/VLOOKUP($A116,'Old-SVXY-OHLC'!$A$3:$E$5000,5,0)-1))</f>
        <v>7.9005990445662029</v>
      </c>
      <c r="E117" s="11">
        <f>VLOOKUP(A117,Master!A$6:J$4994,$I$1,0)</f>
        <v>7.9525073527055499</v>
      </c>
    </row>
    <row r="118" spans="1:5" x14ac:dyDescent="0.25">
      <c r="A118" s="1">
        <v>38240</v>
      </c>
      <c r="B118" s="11">
        <f>VLOOKUP($A117,Master!$A$6:$J$4994,$I$1,0)*(1+0.5*(VLOOKUP($A118,'Old-SVXY-OHLC'!$A$3:$E$5000,B$1,0)/VLOOKUP($A117,'Old-SVXY-OHLC'!$A$3:$E$5000,5,0)-1))</f>
        <v>7.9461457043949615</v>
      </c>
      <c r="C118" s="11">
        <f>VLOOKUP($A117,Master!$A$6:$J$4994,$I$1,0)*(1+0.5*(VLOOKUP($A118,'Old-SVXY-OHLC'!$A$3:$E$5000,C$1,0)/VLOOKUP($A117,'Old-SVXY-OHLC'!$A$3:$E$5000,5,0)-1))</f>
        <v>8.0116171037362278</v>
      </c>
      <c r="D118" s="11">
        <f>VLOOKUP($A117,Master!$A$6:$J$4994,$I$1,0)*(1+0.5*(VLOOKUP($A118,'Old-SVXY-OHLC'!$A$3:$E$5000,D$1,0)/VLOOKUP($A117,'Old-SVXY-OHLC'!$A$3:$E$5000,5,0)-1))</f>
        <v>7.9461457043949615</v>
      </c>
      <c r="E118" s="11">
        <f>VLOOKUP(A118,Master!A$6:J$4994,$I$1,0)</f>
        <v>7.9993483003073269</v>
      </c>
    </row>
    <row r="119" spans="1:5" x14ac:dyDescent="0.25">
      <c r="A119" s="1">
        <v>38243</v>
      </c>
      <c r="B119" s="11">
        <f>VLOOKUP($A118,Master!$A$6:$J$4994,$I$1,0)*(1+0.5*(VLOOKUP($A119,'Old-SVXY-OHLC'!$A$3:$E$5000,B$1,0)/VLOOKUP($A118,'Old-SVXY-OHLC'!$A$3:$E$5000,5,0)-1))</f>
        <v>8.0373279667602642</v>
      </c>
      <c r="C119" s="11">
        <f>VLOOKUP($A118,Master!$A$6:$J$4994,$I$1,0)*(1+0.5*(VLOOKUP($A119,'Old-SVXY-OHLC'!$A$3:$E$5000,C$1,0)/VLOOKUP($A118,'Old-SVXY-OHLC'!$A$3:$E$5000,5,0)-1))</f>
        <v>8.0708696164897802</v>
      </c>
      <c r="D119" s="11">
        <f>VLOOKUP($A118,Master!$A$6:$J$4994,$I$1,0)*(1+0.5*(VLOOKUP($A119,'Old-SVXY-OHLC'!$A$3:$E$5000,D$1,0)/VLOOKUP($A118,'Old-SVXY-OHLC'!$A$3:$E$5000,5,0)-1))</f>
        <v>7.9962616505519177</v>
      </c>
      <c r="E119" s="11">
        <f>VLOOKUP(A119,Master!A$6:J$4994,$I$1,0)</f>
        <v>8.070785526292088</v>
      </c>
    </row>
    <row r="120" spans="1:5" x14ac:dyDescent="0.25">
      <c r="A120" s="1">
        <v>38244</v>
      </c>
      <c r="B120" s="11">
        <f>VLOOKUP($A119,Master!$A$6:$J$4994,$I$1,0)*(1+0.5*(VLOOKUP($A120,'Old-SVXY-OHLC'!$A$3:$E$5000,B$1,0)/VLOOKUP($A119,'Old-SVXY-OHLC'!$A$3:$E$5000,5,0)-1))</f>
        <v>8.0469455530404979</v>
      </c>
      <c r="C120" s="11">
        <f>VLOOKUP($A119,Master!$A$6:$J$4994,$I$1,0)*(1+0.5*(VLOOKUP($A120,'Old-SVXY-OHLC'!$A$3:$E$5000,C$1,0)/VLOOKUP($A119,'Old-SVXY-OHLC'!$A$3:$E$5000,5,0)-1))</f>
        <v>8.1961507770401845</v>
      </c>
      <c r="D120" s="11">
        <f>VLOOKUP($A119,Master!$A$6:$J$4994,$I$1,0)*(1+0.5*(VLOOKUP($A120,'Old-SVXY-OHLC'!$A$3:$E$5000,D$1,0)/VLOOKUP($A119,'Old-SVXY-OHLC'!$A$3:$E$5000,5,0)-1))</f>
        <v>8.0242017626265607</v>
      </c>
      <c r="E120" s="11">
        <f>VLOOKUP(A120,Master!A$6:J$4994,$I$1,0)</f>
        <v>8.1723721606572841</v>
      </c>
    </row>
    <row r="121" spans="1:5" x14ac:dyDescent="0.25">
      <c r="A121" s="1">
        <v>38245</v>
      </c>
      <c r="B121" s="11">
        <f>VLOOKUP($A120,Master!$A$6:$J$4994,$I$1,0)*(1+0.5*(VLOOKUP($A121,'Old-SVXY-OHLC'!$A$3:$E$5000,B$1,0)/VLOOKUP($A120,'Old-SVXY-OHLC'!$A$3:$E$5000,5,0)-1))</f>
        <v>8.1186064897921248</v>
      </c>
      <c r="C121" s="11">
        <f>VLOOKUP($A120,Master!$A$6:$J$4994,$I$1,0)*(1+0.5*(VLOOKUP($A121,'Old-SVXY-OHLC'!$A$3:$E$5000,C$1,0)/VLOOKUP($A120,'Old-SVXY-OHLC'!$A$3:$E$5000,5,0)-1))</f>
        <v>8.1239831312032393</v>
      </c>
      <c r="D121" s="11">
        <f>VLOOKUP($A120,Master!$A$6:$J$4994,$I$1,0)*(1+0.5*(VLOOKUP($A121,'Old-SVXY-OHLC'!$A$3:$E$5000,D$1,0)/VLOOKUP($A120,'Old-SVXY-OHLC'!$A$3:$E$5000,5,0)-1))</f>
        <v>8.0917237286841424</v>
      </c>
      <c r="E121" s="11">
        <f>VLOOKUP(A121,Master!A$6:J$4994,$I$1,0)</f>
        <v>8.0968895831072007</v>
      </c>
    </row>
    <row r="122" spans="1:5" x14ac:dyDescent="0.25">
      <c r="A122" s="1">
        <v>38246</v>
      </c>
      <c r="B122" s="11">
        <f>VLOOKUP($A121,Master!$A$6:$J$4994,$I$1,0)*(1+0.5*(VLOOKUP($A122,'Old-SVXY-OHLC'!$A$3:$E$5000,B$1,0)/VLOOKUP($A121,'Old-SVXY-OHLC'!$A$3:$E$5000,5,0)-1))</f>
        <v>8.1161659745782107</v>
      </c>
      <c r="C122" s="11">
        <f>VLOOKUP($A121,Master!$A$6:$J$4994,$I$1,0)*(1+0.5*(VLOOKUP($A122,'Old-SVXY-OHLC'!$A$3:$E$5000,C$1,0)/VLOOKUP($A121,'Old-SVXY-OHLC'!$A$3:$E$5000,5,0)-1))</f>
        <v>8.1168172792539153</v>
      </c>
      <c r="D122" s="11">
        <f>VLOOKUP($A121,Master!$A$6:$J$4994,$I$1,0)*(1+0.5*(VLOOKUP($A122,'Old-SVXY-OHLC'!$A$3:$E$5000,D$1,0)/VLOOKUP($A121,'Old-SVXY-OHLC'!$A$3:$E$5000,5,0)-1))</f>
        <v>8.0653699941066179</v>
      </c>
      <c r="E122" s="11">
        <f>VLOOKUP(A122,Master!A$6:J$4994,$I$1,0)</f>
        <v>8.0886037163259186</v>
      </c>
    </row>
    <row r="123" spans="1:5" x14ac:dyDescent="0.25">
      <c r="A123" s="1">
        <v>38247</v>
      </c>
      <c r="B123" s="11">
        <f>VLOOKUP($A122,Master!$A$6:$J$4994,$I$1,0)*(1+0.5*(VLOOKUP($A123,'Old-SVXY-OHLC'!$A$3:$E$5000,B$1,0)/VLOOKUP($A122,'Old-SVXY-OHLC'!$A$3:$E$5000,5,0)-1))</f>
        <v>8.0653234386152679</v>
      </c>
      <c r="C123" s="11">
        <f>VLOOKUP($A122,Master!$A$6:$J$4994,$I$1,0)*(1+0.5*(VLOOKUP($A123,'Old-SVXY-OHLC'!$A$3:$E$5000,C$1,0)/VLOOKUP($A122,'Old-SVXY-OHLC'!$A$3:$E$5000,5,0)-1))</f>
        <v>8.0917077052994344</v>
      </c>
      <c r="D123" s="11">
        <f>VLOOKUP($A122,Master!$A$6:$J$4994,$I$1,0)*(1+0.5*(VLOOKUP($A123,'Old-SVXY-OHLC'!$A$3:$E$5000,D$1,0)/VLOOKUP($A122,'Old-SVXY-OHLC'!$A$3:$E$5000,5,0)-1))</f>
        <v>8.0539420015486645</v>
      </c>
      <c r="E123" s="11">
        <f>VLOOKUP(A123,Master!A$6:J$4994,$I$1,0)</f>
        <v>8.0819266106740439</v>
      </c>
    </row>
    <row r="124" spans="1:5" x14ac:dyDescent="0.25">
      <c r="A124" s="1">
        <v>38250</v>
      </c>
      <c r="B124" s="11">
        <f>VLOOKUP($A123,Master!$A$6:$J$4994,$I$1,0)*(1+0.5*(VLOOKUP($A124,'Old-SVXY-OHLC'!$A$3:$E$5000,B$1,0)/VLOOKUP($A123,'Old-SVXY-OHLC'!$A$3:$E$5000,5,0)-1))</f>
        <v>8.0420825364305504</v>
      </c>
      <c r="C124" s="11">
        <f>VLOOKUP($A123,Master!$A$6:$J$4994,$I$1,0)*(1+0.5*(VLOOKUP($A124,'Old-SVXY-OHLC'!$A$3:$E$5000,C$1,0)/VLOOKUP($A123,'Old-SVXY-OHLC'!$A$3:$E$5000,5,0)-1))</f>
        <v>8.0490231514336319</v>
      </c>
      <c r="D124" s="11">
        <f>VLOOKUP($A123,Master!$A$6:$J$4994,$I$1,0)*(1+0.5*(VLOOKUP($A124,'Old-SVXY-OHLC'!$A$3:$E$5000,D$1,0)/VLOOKUP($A123,'Old-SVXY-OHLC'!$A$3:$E$5000,5,0)-1))</f>
        <v>8.0391262713285396</v>
      </c>
      <c r="E124" s="11">
        <f>VLOOKUP(A124,Master!A$6:J$4994,$I$1,0)</f>
        <v>8.0489086671318084</v>
      </c>
    </row>
    <row r="125" spans="1:5" x14ac:dyDescent="0.25">
      <c r="A125" s="1">
        <v>38251</v>
      </c>
      <c r="B125" s="11">
        <f>VLOOKUP($A124,Master!$A$6:$J$4994,$I$1,0)*(1+0.5*(VLOOKUP($A125,'Old-SVXY-OHLC'!$A$3:$E$5000,B$1,0)/VLOOKUP($A124,'Old-SVXY-OHLC'!$A$3:$E$5000,5,0)-1))</f>
        <v>8.0499205787142767</v>
      </c>
      <c r="C125" s="11">
        <f>VLOOKUP($A124,Master!$A$6:$J$4994,$I$1,0)*(1+0.5*(VLOOKUP($A125,'Old-SVXY-OHLC'!$A$3:$E$5000,C$1,0)/VLOOKUP($A124,'Old-SVXY-OHLC'!$A$3:$E$5000,5,0)-1))</f>
        <v>8.1313810948222596</v>
      </c>
      <c r="D125" s="11">
        <f>VLOOKUP($A124,Master!$A$6:$J$4994,$I$1,0)*(1+0.5*(VLOOKUP($A125,'Old-SVXY-OHLC'!$A$3:$E$5000,D$1,0)/VLOOKUP($A124,'Old-SVXY-OHLC'!$A$3:$E$5000,5,0)-1))</f>
        <v>8.0463788171443635</v>
      </c>
      <c r="E125" s="11">
        <f>VLOOKUP(A125,Master!A$6:J$4994,$I$1,0)</f>
        <v>8.1296515991876017</v>
      </c>
    </row>
    <row r="126" spans="1:5" x14ac:dyDescent="0.25">
      <c r="A126" s="1">
        <v>38252</v>
      </c>
      <c r="B126" s="11">
        <f>VLOOKUP($A125,Master!$A$6:$J$4994,$I$1,0)*(1+0.5*(VLOOKUP($A126,'Old-SVXY-OHLC'!$A$3:$E$5000,B$1,0)/VLOOKUP($A125,'Old-SVXY-OHLC'!$A$3:$E$5000,5,0)-1))</f>
        <v>8.0666663453686827</v>
      </c>
      <c r="C126" s="11">
        <f>VLOOKUP($A125,Master!$A$6:$J$4994,$I$1,0)*(1+0.5*(VLOOKUP($A126,'Old-SVXY-OHLC'!$A$3:$E$5000,C$1,0)/VLOOKUP($A125,'Old-SVXY-OHLC'!$A$3:$E$5000,5,0)-1))</f>
        <v>8.0764063270344426</v>
      </c>
      <c r="D126" s="11">
        <f>VLOOKUP($A125,Master!$A$6:$J$4994,$I$1,0)*(1+0.5*(VLOOKUP($A126,'Old-SVXY-OHLC'!$A$3:$E$5000,D$1,0)/VLOOKUP($A125,'Old-SVXY-OHLC'!$A$3:$E$5000,5,0)-1))</f>
        <v>8.0582250181632737</v>
      </c>
      <c r="E126" s="11">
        <f>VLOOKUP(A126,Master!A$6:J$4994,$I$1,0)</f>
        <v>8.0593138398524076</v>
      </c>
    </row>
    <row r="127" spans="1:5" x14ac:dyDescent="0.25">
      <c r="A127" s="1">
        <v>38253</v>
      </c>
      <c r="B127" s="11">
        <f>VLOOKUP($A126,Master!$A$6:$J$4994,$I$1,0)*(1+0.5*(VLOOKUP($A127,'Old-SVXY-OHLC'!$A$3:$E$5000,B$1,0)/VLOOKUP($A126,'Old-SVXY-OHLC'!$A$3:$E$5000,5,0)-1))</f>
        <v>8.0429269292719141</v>
      </c>
      <c r="C127" s="11">
        <f>VLOOKUP($A126,Master!$A$6:$J$4994,$I$1,0)*(1+0.5*(VLOOKUP($A127,'Old-SVXY-OHLC'!$A$3:$E$5000,C$1,0)/VLOOKUP($A126,'Old-SVXY-OHLC'!$A$3:$E$5000,5,0)-1))</f>
        <v>8.078725940617824</v>
      </c>
      <c r="D127" s="11">
        <f>VLOOKUP($A126,Master!$A$6:$J$4994,$I$1,0)*(1+0.5*(VLOOKUP($A127,'Old-SVXY-OHLC'!$A$3:$E$5000,D$1,0)/VLOOKUP($A126,'Old-SVXY-OHLC'!$A$3:$E$5000,5,0)-1))</f>
        <v>8.0414144055249128</v>
      </c>
      <c r="E127" s="11">
        <f>VLOOKUP(A127,Master!A$6:J$4994,$I$1,0)</f>
        <v>8.0543142148447533</v>
      </c>
    </row>
    <row r="128" spans="1:5" x14ac:dyDescent="0.25">
      <c r="A128" s="1">
        <v>38254</v>
      </c>
      <c r="B128" s="11">
        <f>VLOOKUP($A127,Master!$A$6:$J$4994,$I$1,0)*(1+0.5*(VLOOKUP($A128,'Old-SVXY-OHLC'!$A$3:$E$5000,B$1,0)/VLOOKUP($A127,'Old-SVXY-OHLC'!$A$3:$E$5000,5,0)-1))</f>
        <v>8.0739882881165475</v>
      </c>
      <c r="C128" s="11">
        <f>VLOOKUP($A127,Master!$A$6:$J$4994,$I$1,0)*(1+0.5*(VLOOKUP($A128,'Old-SVXY-OHLC'!$A$3:$E$5000,C$1,0)/VLOOKUP($A127,'Old-SVXY-OHLC'!$A$3:$E$5000,5,0)-1))</f>
        <v>8.1159677627355453</v>
      </c>
      <c r="D128" s="11">
        <f>VLOOKUP($A127,Master!$A$6:$J$4994,$I$1,0)*(1+0.5*(VLOOKUP($A128,'Old-SVXY-OHLC'!$A$3:$E$5000,D$1,0)/VLOOKUP($A127,'Old-SVXY-OHLC'!$A$3:$E$5000,5,0)-1))</f>
        <v>8.0739882881165475</v>
      </c>
      <c r="E128" s="11">
        <f>VLOOKUP(A128,Master!A$6:J$4994,$I$1,0)</f>
        <v>8.1096163954448102</v>
      </c>
    </row>
    <row r="129" spans="1:5" x14ac:dyDescent="0.25">
      <c r="A129" s="1">
        <v>38257</v>
      </c>
      <c r="B129" s="11">
        <f>VLOOKUP($A128,Master!$A$6:$J$4994,$I$1,0)*(1+0.5*(VLOOKUP($A129,'Old-SVXY-OHLC'!$A$3:$E$5000,B$1,0)/VLOOKUP($A128,'Old-SVXY-OHLC'!$A$3:$E$5000,5,0)-1))</f>
        <v>8.0658026025429965</v>
      </c>
      <c r="C129" s="11">
        <f>VLOOKUP($A128,Master!$A$6:$J$4994,$I$1,0)*(1+0.5*(VLOOKUP($A129,'Old-SVXY-OHLC'!$A$3:$E$5000,C$1,0)/VLOOKUP($A128,'Old-SVXY-OHLC'!$A$3:$E$5000,5,0)-1))</f>
        <v>8.0826148364071955</v>
      </c>
      <c r="D129" s="11">
        <f>VLOOKUP($A128,Master!$A$6:$J$4994,$I$1,0)*(1+0.5*(VLOOKUP($A129,'Old-SVXY-OHLC'!$A$3:$E$5000,D$1,0)/VLOOKUP($A128,'Old-SVXY-OHLC'!$A$3:$E$5000,5,0)-1))</f>
        <v>8.0418579719190699</v>
      </c>
      <c r="E129" s="11">
        <f>VLOOKUP(A129,Master!A$6:J$4994,$I$1,0)</f>
        <v>8.0667011841005181</v>
      </c>
    </row>
    <row r="130" spans="1:5" x14ac:dyDescent="0.25">
      <c r="A130" s="1">
        <v>38258</v>
      </c>
      <c r="B130" s="11">
        <f>VLOOKUP($A129,Master!$A$6:$J$4994,$I$1,0)*(1+0.5*(VLOOKUP($A130,'Old-SVXY-OHLC'!$A$3:$E$5000,B$1,0)/VLOOKUP($A129,'Old-SVXY-OHLC'!$A$3:$E$5000,5,0)-1))</f>
        <v>8.0705711417598156</v>
      </c>
      <c r="C130" s="11">
        <f>VLOOKUP($A129,Master!$A$6:$J$4994,$I$1,0)*(1+0.5*(VLOOKUP($A130,'Old-SVXY-OHLC'!$A$3:$E$5000,C$1,0)/VLOOKUP($A129,'Old-SVXY-OHLC'!$A$3:$E$5000,5,0)-1))</f>
        <v>8.196531393822605</v>
      </c>
      <c r="D130" s="11">
        <f>VLOOKUP($A129,Master!$A$6:$J$4994,$I$1,0)*(1+0.5*(VLOOKUP($A130,'Old-SVXY-OHLC'!$A$3:$E$5000,D$1,0)/VLOOKUP($A129,'Old-SVXY-OHLC'!$A$3:$E$5000,5,0)-1))</f>
        <v>8.0694476518328369</v>
      </c>
      <c r="E130" s="11">
        <f>VLOOKUP(A130,Master!A$6:J$4994,$I$1,0)</f>
        <v>8.1863313229303749</v>
      </c>
    </row>
    <row r="131" spans="1:5" x14ac:dyDescent="0.25">
      <c r="A131" s="1">
        <v>38259</v>
      </c>
      <c r="B131" s="11">
        <f>VLOOKUP($A130,Master!$A$6:$J$4994,$I$1,0)*(1+0.5*(VLOOKUP($A131,'Old-SVXY-OHLC'!$A$3:$E$5000,B$1,0)/VLOOKUP($A130,'Old-SVXY-OHLC'!$A$3:$E$5000,5,0)-1))</f>
        <v>8.1772382531869336</v>
      </c>
      <c r="C131" s="11">
        <f>VLOOKUP($A130,Master!$A$6:$J$4994,$I$1,0)*(1+0.5*(VLOOKUP($A131,'Old-SVXY-OHLC'!$A$3:$E$5000,C$1,0)/VLOOKUP($A130,'Old-SVXY-OHLC'!$A$3:$E$5000,5,0)-1))</f>
        <v>8.3071388218571727</v>
      </c>
      <c r="D131" s="11">
        <f>VLOOKUP($A130,Master!$A$6:$J$4994,$I$1,0)*(1+0.5*(VLOOKUP($A131,'Old-SVXY-OHLC'!$A$3:$E$5000,D$1,0)/VLOOKUP($A130,'Old-SVXY-OHLC'!$A$3:$E$5000,5,0)-1))</f>
        <v>8.1772382531869336</v>
      </c>
      <c r="E131" s="11">
        <f>VLOOKUP(A131,Master!A$6:J$4994,$I$1,0)</f>
        <v>8.3030256574578054</v>
      </c>
    </row>
    <row r="132" spans="1:5" x14ac:dyDescent="0.25">
      <c r="A132" s="1">
        <v>38260</v>
      </c>
      <c r="B132" s="11">
        <f>VLOOKUP($A131,Master!$A$6:$J$4994,$I$1,0)*(1+0.5*(VLOOKUP($A132,'Old-SVXY-OHLC'!$A$3:$E$5000,B$1,0)/VLOOKUP($A131,'Old-SVXY-OHLC'!$A$3:$E$5000,5,0)-1))</f>
        <v>8.2718902598157218</v>
      </c>
      <c r="C132" s="11">
        <f>VLOOKUP($A131,Master!$A$6:$J$4994,$I$1,0)*(1+0.5*(VLOOKUP($A132,'Old-SVXY-OHLC'!$A$3:$E$5000,C$1,0)/VLOOKUP($A131,'Old-SVXY-OHLC'!$A$3:$E$5000,5,0)-1))</f>
        <v>8.362735460880188</v>
      </c>
      <c r="D132" s="11">
        <f>VLOOKUP($A131,Master!$A$6:$J$4994,$I$1,0)*(1+0.5*(VLOOKUP($A132,'Old-SVXY-OHLC'!$A$3:$E$5000,D$1,0)/VLOOKUP($A131,'Old-SVXY-OHLC'!$A$3:$E$5000,5,0)-1))</f>
        <v>8.2640727337060174</v>
      </c>
      <c r="E132" s="11">
        <f>VLOOKUP(A132,Master!A$6:J$4994,$I$1,0)</f>
        <v>8.3485004998602363</v>
      </c>
    </row>
    <row r="133" spans="1:5" x14ac:dyDescent="0.25">
      <c r="A133" s="1">
        <v>38261</v>
      </c>
      <c r="B133" s="11">
        <f>VLOOKUP($A132,Master!$A$6:$J$4994,$I$1,0)*(1+0.5*(VLOOKUP($A133,'Old-SVXY-OHLC'!$A$3:$E$5000,B$1,0)/VLOOKUP($A132,'Old-SVXY-OHLC'!$A$3:$E$5000,5,0)-1))</f>
        <v>8.4215131522384397</v>
      </c>
      <c r="C133" s="11">
        <f>VLOOKUP($A132,Master!$A$6:$J$4994,$I$1,0)*(1+0.5*(VLOOKUP($A133,'Old-SVXY-OHLC'!$A$3:$E$5000,C$1,0)/VLOOKUP($A132,'Old-SVXY-OHLC'!$A$3:$E$5000,5,0)-1))</f>
        <v>8.5462884241237393</v>
      </c>
      <c r="D133" s="11">
        <f>VLOOKUP($A132,Master!$A$6:$J$4994,$I$1,0)*(1+0.5*(VLOOKUP($A133,'Old-SVXY-OHLC'!$A$3:$E$5000,D$1,0)/VLOOKUP($A132,'Old-SVXY-OHLC'!$A$3:$E$5000,5,0)-1))</f>
        <v>8.4215131522384397</v>
      </c>
      <c r="E133" s="11">
        <f>VLOOKUP(A133,Master!A$6:J$4994,$I$1,0)</f>
        <v>8.5264511815777535</v>
      </c>
    </row>
    <row r="134" spans="1:5" x14ac:dyDescent="0.25">
      <c r="A134" s="1">
        <v>38264</v>
      </c>
      <c r="B134" s="11">
        <f>VLOOKUP($A133,Master!$A$6:$J$4994,$I$1,0)*(1+0.5*(VLOOKUP($A134,'Old-SVXY-OHLC'!$A$3:$E$5000,B$1,0)/VLOOKUP($A133,'Old-SVXY-OHLC'!$A$3:$E$5000,5,0)-1))</f>
        <v>8.5976517690072427</v>
      </c>
      <c r="C134" s="11">
        <f>VLOOKUP($A133,Master!$A$6:$J$4994,$I$1,0)*(1+0.5*(VLOOKUP($A134,'Old-SVXY-OHLC'!$A$3:$E$5000,C$1,0)/VLOOKUP($A133,'Old-SVXY-OHLC'!$A$3:$E$5000,5,0)-1))</f>
        <v>8.6194596479024401</v>
      </c>
      <c r="D134" s="11">
        <f>VLOOKUP($A133,Master!$A$6:$J$4994,$I$1,0)*(1+0.5*(VLOOKUP($A134,'Old-SVXY-OHLC'!$A$3:$E$5000,D$1,0)/VLOOKUP($A133,'Old-SVXY-OHLC'!$A$3:$E$5000,5,0)-1))</f>
        <v>8.4817932812618615</v>
      </c>
      <c r="E134" s="11">
        <f>VLOOKUP(A134,Master!A$6:J$4994,$I$1,0)</f>
        <v>8.4817398808490747</v>
      </c>
    </row>
    <row r="135" spans="1:5" x14ac:dyDescent="0.25">
      <c r="A135" s="1">
        <v>38265</v>
      </c>
      <c r="B135" s="11">
        <f>VLOOKUP($A134,Master!$A$6:$J$4994,$I$1,0)*(1+0.5*(VLOOKUP($A135,'Old-SVXY-OHLC'!$A$3:$E$5000,B$1,0)/VLOOKUP($A134,'Old-SVXY-OHLC'!$A$3:$E$5000,5,0)-1))</f>
        <v>8.4834366961919248</v>
      </c>
      <c r="C135" s="11">
        <f>VLOOKUP($A134,Master!$A$6:$J$4994,$I$1,0)*(1+0.5*(VLOOKUP($A135,'Old-SVXY-OHLC'!$A$3:$E$5000,C$1,0)/VLOOKUP($A134,'Old-SVXY-OHLC'!$A$3:$E$5000,5,0)-1))</f>
        <v>8.5032327083466761</v>
      </c>
      <c r="D135" s="11">
        <f>VLOOKUP($A134,Master!$A$6:$J$4994,$I$1,0)*(1+0.5*(VLOOKUP($A135,'Old-SVXY-OHLC'!$A$3:$E$5000,D$1,0)/VLOOKUP($A134,'Old-SVXY-OHLC'!$A$3:$E$5000,5,0)-1))</f>
        <v>8.4158473855705633</v>
      </c>
      <c r="E135" s="11">
        <f>VLOOKUP(A135,Master!A$6:J$4994,$I$1,0)</f>
        <v>8.4772772131781089</v>
      </c>
    </row>
    <row r="136" spans="1:5" x14ac:dyDescent="0.25">
      <c r="A136" s="1">
        <v>38266</v>
      </c>
      <c r="B136" s="11">
        <f>VLOOKUP($A135,Master!$A$6:$J$4994,$I$1,0)*(1+0.5*(VLOOKUP($A136,'Old-SVXY-OHLC'!$A$3:$E$5000,B$1,0)/VLOOKUP($A135,'Old-SVXY-OHLC'!$A$3:$E$5000,5,0)-1))</f>
        <v>8.492723616287071</v>
      </c>
      <c r="C136" s="11">
        <f>VLOOKUP($A135,Master!$A$6:$J$4994,$I$1,0)*(1+0.5*(VLOOKUP($A136,'Old-SVXY-OHLC'!$A$3:$E$5000,C$1,0)/VLOOKUP($A135,'Old-SVXY-OHLC'!$A$3:$E$5000,5,0)-1))</f>
        <v>8.5699557984148296</v>
      </c>
      <c r="D136" s="11">
        <f>VLOOKUP($A135,Master!$A$6:$J$4994,$I$1,0)*(1+0.5*(VLOOKUP($A136,'Old-SVXY-OHLC'!$A$3:$E$5000,D$1,0)/VLOOKUP($A135,'Old-SVXY-OHLC'!$A$3:$E$5000,5,0)-1))</f>
        <v>8.4906173415940582</v>
      </c>
      <c r="E136" s="11">
        <f>VLOOKUP(A136,Master!A$6:J$4994,$I$1,0)</f>
        <v>8.5627118519473644</v>
      </c>
    </row>
    <row r="137" spans="1:5" x14ac:dyDescent="0.25">
      <c r="A137" s="1">
        <v>38267</v>
      </c>
      <c r="B137" s="11">
        <f>VLOOKUP($A136,Master!$A$6:$J$4994,$I$1,0)*(1+0.5*(VLOOKUP($A137,'Old-SVXY-OHLC'!$A$3:$E$5000,B$1,0)/VLOOKUP($A136,'Old-SVXY-OHLC'!$A$3:$E$5000,5,0)-1))</f>
        <v>8.5310407873116407</v>
      </c>
      <c r="C137" s="11">
        <f>VLOOKUP($A136,Master!$A$6:$J$4994,$I$1,0)*(1+0.5*(VLOOKUP($A137,'Old-SVXY-OHLC'!$A$3:$E$5000,C$1,0)/VLOOKUP($A136,'Old-SVXY-OHLC'!$A$3:$E$5000,5,0)-1))</f>
        <v>8.5356474563997384</v>
      </c>
      <c r="D137" s="11">
        <f>VLOOKUP($A136,Master!$A$6:$J$4994,$I$1,0)*(1+0.5*(VLOOKUP($A137,'Old-SVXY-OHLC'!$A$3:$E$5000,D$1,0)/VLOOKUP($A136,'Old-SVXY-OHLC'!$A$3:$E$5000,5,0)-1))</f>
        <v>8.4705777832892455</v>
      </c>
      <c r="E137" s="11">
        <f>VLOOKUP(A137,Master!A$6:J$4994,$I$1,0)</f>
        <v>8.4749639167407782</v>
      </c>
    </row>
    <row r="138" spans="1:5" x14ac:dyDescent="0.25">
      <c r="A138" s="1">
        <v>38268</v>
      </c>
      <c r="B138" s="11">
        <f>VLOOKUP($A137,Master!$A$6:$J$4994,$I$1,0)*(1+0.5*(VLOOKUP($A138,'Old-SVXY-OHLC'!$A$3:$E$5000,B$1,0)/VLOOKUP($A137,'Old-SVXY-OHLC'!$A$3:$E$5000,5,0)-1))</f>
        <v>8.4386736765914243</v>
      </c>
      <c r="C138" s="11">
        <f>VLOOKUP($A137,Master!$A$6:$J$4994,$I$1,0)*(1+0.5*(VLOOKUP($A138,'Old-SVXY-OHLC'!$A$3:$E$5000,C$1,0)/VLOOKUP($A137,'Old-SVXY-OHLC'!$A$3:$E$5000,5,0)-1))</f>
        <v>8.5549138014044424</v>
      </c>
      <c r="D138" s="11">
        <f>VLOOKUP($A137,Master!$A$6:$J$4994,$I$1,0)*(1+0.5*(VLOOKUP($A138,'Old-SVXY-OHLC'!$A$3:$E$5000,D$1,0)/VLOOKUP($A137,'Old-SVXY-OHLC'!$A$3:$E$5000,5,0)-1))</f>
        <v>8.3737404085651121</v>
      </c>
      <c r="E138" s="11">
        <f>VLOOKUP(A138,Master!A$6:J$4994,$I$1,0)</f>
        <v>8.3985496301358236</v>
      </c>
    </row>
    <row r="139" spans="1:5" x14ac:dyDescent="0.25">
      <c r="A139" s="1">
        <v>38271</v>
      </c>
      <c r="B139" s="11">
        <f>VLOOKUP($A138,Master!$A$6:$J$4994,$I$1,0)*(1+0.5*(VLOOKUP($A139,'Old-SVXY-OHLC'!$A$3:$E$5000,B$1,0)/VLOOKUP($A138,'Old-SVXY-OHLC'!$A$3:$E$5000,5,0)-1))</f>
        <v>8.4123150168302754</v>
      </c>
      <c r="C139" s="11">
        <f>VLOOKUP($A138,Master!$A$6:$J$4994,$I$1,0)*(1+0.5*(VLOOKUP($A139,'Old-SVXY-OHLC'!$A$3:$E$5000,C$1,0)/VLOOKUP($A138,'Old-SVXY-OHLC'!$A$3:$E$5000,5,0)-1))</f>
        <v>8.4196026221764342</v>
      </c>
      <c r="D139" s="11">
        <f>VLOOKUP($A138,Master!$A$6:$J$4994,$I$1,0)*(1+0.5*(VLOOKUP($A139,'Old-SVXY-OHLC'!$A$3:$E$5000,D$1,0)/VLOOKUP($A138,'Old-SVXY-OHLC'!$A$3:$E$5000,5,0)-1))</f>
        <v>8.3696691500838085</v>
      </c>
      <c r="E139" s="11">
        <f>VLOOKUP(A139,Master!A$6:J$4994,$I$1,0)</f>
        <v>8.3981637644532956</v>
      </c>
    </row>
    <row r="140" spans="1:5" x14ac:dyDescent="0.25">
      <c r="A140" s="1">
        <v>38272</v>
      </c>
      <c r="B140" s="11">
        <f>VLOOKUP($A139,Master!$A$6:$J$4994,$I$1,0)*(1+0.5*(VLOOKUP($A140,'Old-SVXY-OHLC'!$A$3:$E$5000,B$1,0)/VLOOKUP($A139,'Old-SVXY-OHLC'!$A$3:$E$5000,5,0)-1))</f>
        <v>8.3529384813126306</v>
      </c>
      <c r="C140" s="11">
        <f>VLOOKUP($A139,Master!$A$6:$J$4994,$I$1,0)*(1+0.5*(VLOOKUP($A140,'Old-SVXY-OHLC'!$A$3:$E$5000,C$1,0)/VLOOKUP($A139,'Old-SVXY-OHLC'!$A$3:$E$5000,5,0)-1))</f>
        <v>8.355361333812489</v>
      </c>
      <c r="D140" s="11">
        <f>VLOOKUP($A139,Master!$A$6:$J$4994,$I$1,0)*(1+0.5*(VLOOKUP($A140,'Old-SVXY-OHLC'!$A$3:$E$5000,D$1,0)/VLOOKUP($A139,'Old-SVXY-OHLC'!$A$3:$E$5000,5,0)-1))</f>
        <v>8.1945156035464297</v>
      </c>
      <c r="E140" s="11">
        <f>VLOOKUP(A140,Master!A$6:J$4994,$I$1,0)</f>
        <v>8.3107274335701806</v>
      </c>
    </row>
    <row r="141" spans="1:5" x14ac:dyDescent="0.25">
      <c r="A141" s="1">
        <v>38273</v>
      </c>
      <c r="B141" s="11">
        <f>VLOOKUP($A140,Master!$A$6:$J$4994,$I$1,0)*(1+0.5*(VLOOKUP($A141,'Old-SVXY-OHLC'!$A$3:$E$5000,B$1,0)/VLOOKUP($A140,'Old-SVXY-OHLC'!$A$3:$E$5000,5,0)-1))</f>
        <v>8.3679710360741471</v>
      </c>
      <c r="C141" s="11">
        <f>VLOOKUP($A140,Master!$A$6:$J$4994,$I$1,0)*(1+0.5*(VLOOKUP($A141,'Old-SVXY-OHLC'!$A$3:$E$5000,C$1,0)/VLOOKUP($A140,'Old-SVXY-OHLC'!$A$3:$E$5000,5,0)-1))</f>
        <v>8.3861849381704623</v>
      </c>
      <c r="D141" s="11">
        <f>VLOOKUP($A140,Master!$A$6:$J$4994,$I$1,0)*(1+0.5*(VLOOKUP($A141,'Old-SVXY-OHLC'!$A$3:$E$5000,D$1,0)/VLOOKUP($A140,'Old-SVXY-OHLC'!$A$3:$E$5000,5,0)-1))</f>
        <v>8.2821056323181974</v>
      </c>
      <c r="E141" s="11">
        <f>VLOOKUP(A141,Master!A$6:J$4994,$I$1,0)</f>
        <v>8.3053072276834001</v>
      </c>
    </row>
    <row r="142" spans="1:5" x14ac:dyDescent="0.25">
      <c r="A142" s="1">
        <v>38274</v>
      </c>
      <c r="B142" s="11">
        <f>VLOOKUP($A141,Master!$A$6:$J$4994,$I$1,0)*(1+0.5*(VLOOKUP($A142,'Old-SVXY-OHLC'!$A$3:$E$5000,B$1,0)/VLOOKUP($A141,'Old-SVXY-OHLC'!$A$3:$E$5000,5,0)-1))</f>
        <v>8.3052656646706211</v>
      </c>
      <c r="C142" s="11">
        <f>VLOOKUP($A141,Master!$A$6:$J$4994,$I$1,0)*(1+0.5*(VLOOKUP($A142,'Old-SVXY-OHLC'!$A$3:$E$5000,C$1,0)/VLOOKUP($A141,'Old-SVXY-OHLC'!$A$3:$E$5000,5,0)-1))</f>
        <v>8.3052656646706211</v>
      </c>
      <c r="D142" s="11">
        <f>VLOOKUP($A141,Master!$A$6:$J$4994,$I$1,0)*(1+0.5*(VLOOKUP($A142,'Old-SVXY-OHLC'!$A$3:$E$5000,D$1,0)/VLOOKUP($A141,'Old-SVXY-OHLC'!$A$3:$E$5000,5,0)-1))</f>
        <v>8.1891230796505408</v>
      </c>
      <c r="E142" s="11">
        <f>VLOOKUP(A142,Master!A$6:J$4994,$I$1,0)</f>
        <v>8.2245717758489896</v>
      </c>
    </row>
    <row r="143" spans="1:5" x14ac:dyDescent="0.25">
      <c r="A143" s="1">
        <v>38275</v>
      </c>
      <c r="B143" s="11">
        <f>VLOOKUP($A142,Master!$A$6:$J$4994,$I$1,0)*(1+0.5*(VLOOKUP($A143,'Old-SVXY-OHLC'!$A$3:$E$5000,B$1,0)/VLOOKUP($A142,'Old-SVXY-OHLC'!$A$3:$E$5000,5,0)-1))</f>
        <v>8.2239270071211106</v>
      </c>
      <c r="C143" s="11">
        <f>VLOOKUP($A142,Master!$A$6:$J$4994,$I$1,0)*(1+0.5*(VLOOKUP($A143,'Old-SVXY-OHLC'!$A$3:$E$5000,C$1,0)/VLOOKUP($A142,'Old-SVXY-OHLC'!$A$3:$E$5000,5,0)-1))</f>
        <v>8.3115910248676226</v>
      </c>
      <c r="D143" s="11">
        <f>VLOOKUP($A142,Master!$A$6:$J$4994,$I$1,0)*(1+0.5*(VLOOKUP($A143,'Old-SVXY-OHLC'!$A$3:$E$5000,D$1,0)/VLOOKUP($A142,'Old-SVXY-OHLC'!$A$3:$E$5000,5,0)-1))</f>
        <v>8.2016634415643317</v>
      </c>
      <c r="E143" s="11">
        <f>VLOOKUP(A143,Master!A$6:J$4994,$I$1,0)</f>
        <v>8.3015426905418934</v>
      </c>
    </row>
    <row r="144" spans="1:5" x14ac:dyDescent="0.25">
      <c r="A144" s="1">
        <v>38278</v>
      </c>
      <c r="B144" s="11">
        <f>VLOOKUP($A143,Master!$A$6:$J$4994,$I$1,0)*(1+0.5*(VLOOKUP($A144,'Old-SVXY-OHLC'!$A$3:$E$5000,B$1,0)/VLOOKUP($A143,'Old-SVXY-OHLC'!$A$3:$E$5000,5,0)-1))</f>
        <v>8.3077127405529954</v>
      </c>
      <c r="C144" s="11">
        <f>VLOOKUP($A143,Master!$A$6:$J$4994,$I$1,0)*(1+0.5*(VLOOKUP($A144,'Old-SVXY-OHLC'!$A$3:$E$5000,C$1,0)/VLOOKUP($A143,'Old-SVXY-OHLC'!$A$3:$E$5000,5,0)-1))</f>
        <v>8.4315052163516828</v>
      </c>
      <c r="D144" s="11">
        <f>VLOOKUP($A143,Master!$A$6:$J$4994,$I$1,0)*(1+0.5*(VLOOKUP($A144,'Old-SVXY-OHLC'!$A$3:$E$5000,D$1,0)/VLOOKUP($A143,'Old-SVXY-OHLC'!$A$3:$E$5000,5,0)-1))</f>
        <v>8.3011700208376329</v>
      </c>
      <c r="E144" s="11">
        <f>VLOOKUP(A144,Master!A$6:J$4994,$I$1,0)</f>
        <v>8.4314292903803167</v>
      </c>
    </row>
    <row r="145" spans="1:5" x14ac:dyDescent="0.25">
      <c r="A145" s="1">
        <v>38279</v>
      </c>
      <c r="B145" s="11">
        <f>VLOOKUP($A144,Master!$A$6:$J$4994,$I$1,0)*(1+0.5*(VLOOKUP($A145,'Old-SVXY-OHLC'!$A$3:$E$5000,B$1,0)/VLOOKUP($A144,'Old-SVXY-OHLC'!$A$3:$E$5000,5,0)-1))</f>
        <v>8.4517890606429056</v>
      </c>
      <c r="C145" s="11">
        <f>VLOOKUP($A144,Master!$A$6:$J$4994,$I$1,0)*(1+0.5*(VLOOKUP($A145,'Old-SVXY-OHLC'!$A$3:$E$5000,C$1,0)/VLOOKUP($A144,'Old-SVXY-OHLC'!$A$3:$E$5000,5,0)-1))</f>
        <v>8.4858086036519431</v>
      </c>
      <c r="D145" s="11">
        <f>VLOOKUP($A144,Master!$A$6:$J$4994,$I$1,0)*(1+0.5*(VLOOKUP($A145,'Old-SVXY-OHLC'!$A$3:$E$5000,D$1,0)/VLOOKUP($A144,'Old-SVXY-OHLC'!$A$3:$E$5000,5,0)-1))</f>
        <v>8.3795002018232463</v>
      </c>
      <c r="E145" s="11">
        <f>VLOOKUP(A145,Master!A$6:J$4994,$I$1,0)</f>
        <v>8.3935053341926764</v>
      </c>
    </row>
    <row r="146" spans="1:5" x14ac:dyDescent="0.25">
      <c r="A146" s="1">
        <v>38280</v>
      </c>
      <c r="B146" s="11">
        <f>VLOOKUP($A145,Master!$A$6:$J$4994,$I$1,0)*(1+0.5*(VLOOKUP($A146,'Old-SVXY-OHLC'!$A$3:$E$5000,B$1,0)/VLOOKUP($A145,'Old-SVXY-OHLC'!$A$3:$E$5000,5,0)-1))</f>
        <v>8.3496606133070657</v>
      </c>
      <c r="C146" s="11">
        <f>VLOOKUP($A145,Master!$A$6:$J$4994,$I$1,0)*(1+0.5*(VLOOKUP($A146,'Old-SVXY-OHLC'!$A$3:$E$5000,C$1,0)/VLOOKUP($A145,'Old-SVXY-OHLC'!$A$3:$E$5000,5,0)-1))</f>
        <v>8.3694201940485726</v>
      </c>
      <c r="D146" s="11">
        <f>VLOOKUP($A145,Master!$A$6:$J$4994,$I$1,0)*(1+0.5*(VLOOKUP($A146,'Old-SVXY-OHLC'!$A$3:$E$5000,D$1,0)/VLOOKUP($A145,'Old-SVXY-OHLC'!$A$3:$E$5000,5,0)-1))</f>
        <v>8.2597283068954503</v>
      </c>
      <c r="E146" s="11">
        <f>VLOOKUP(A146,Master!A$6:J$4994,$I$1,0)</f>
        <v>8.2770827825068753</v>
      </c>
    </row>
    <row r="147" spans="1:5" x14ac:dyDescent="0.25">
      <c r="A147" s="1">
        <v>38281</v>
      </c>
      <c r="B147" s="11">
        <f>VLOOKUP($A146,Master!$A$6:$J$4994,$I$1,0)*(1+0.5*(VLOOKUP($A147,'Old-SVXY-OHLC'!$A$3:$E$5000,B$1,0)/VLOOKUP($A146,'Old-SVXY-OHLC'!$A$3:$E$5000,5,0)-1))</f>
        <v>8.3277505076804932</v>
      </c>
      <c r="C147" s="11">
        <f>VLOOKUP($A146,Master!$A$6:$J$4994,$I$1,0)*(1+0.5*(VLOOKUP($A147,'Old-SVXY-OHLC'!$A$3:$E$5000,C$1,0)/VLOOKUP($A146,'Old-SVXY-OHLC'!$A$3:$E$5000,5,0)-1))</f>
        <v>8.4467123077787463</v>
      </c>
      <c r="D147" s="11">
        <f>VLOOKUP($A146,Master!$A$6:$J$4994,$I$1,0)*(1+0.5*(VLOOKUP($A147,'Old-SVXY-OHLC'!$A$3:$E$5000,D$1,0)/VLOOKUP($A146,'Old-SVXY-OHLC'!$A$3:$E$5000,5,0)-1))</f>
        <v>8.3160407253665305</v>
      </c>
      <c r="E147" s="11">
        <f>VLOOKUP(A147,Master!A$6:J$4994,$I$1,0)</f>
        <v>8.4457349783494315</v>
      </c>
    </row>
    <row r="148" spans="1:5" x14ac:dyDescent="0.25">
      <c r="A148" s="1">
        <v>38282</v>
      </c>
      <c r="B148" s="11">
        <f>VLOOKUP($A147,Master!$A$6:$J$4994,$I$1,0)*(1+0.5*(VLOOKUP($A148,'Old-SVXY-OHLC'!$A$3:$E$5000,B$1,0)/VLOOKUP($A147,'Old-SVXY-OHLC'!$A$3:$E$5000,5,0)-1))</f>
        <v>8.4176456631947545</v>
      </c>
      <c r="C148" s="11">
        <f>VLOOKUP($A147,Master!$A$6:$J$4994,$I$1,0)*(1+0.5*(VLOOKUP($A148,'Old-SVXY-OHLC'!$A$3:$E$5000,C$1,0)/VLOOKUP($A147,'Old-SVXY-OHLC'!$A$3:$E$5000,5,0)-1))</f>
        <v>8.4783120315202822</v>
      </c>
      <c r="D148" s="11">
        <f>VLOOKUP($A147,Master!$A$6:$J$4994,$I$1,0)*(1+0.5*(VLOOKUP($A148,'Old-SVXY-OHLC'!$A$3:$E$5000,D$1,0)/VLOOKUP($A147,'Old-SVXY-OHLC'!$A$3:$E$5000,5,0)-1))</f>
        <v>8.3599113322428167</v>
      </c>
      <c r="E148" s="11">
        <f>VLOOKUP(A148,Master!A$6:J$4994,$I$1,0)</f>
        <v>8.3599018604114956</v>
      </c>
    </row>
    <row r="149" spans="1:5" x14ac:dyDescent="0.25">
      <c r="A149" s="1">
        <v>38285</v>
      </c>
      <c r="B149" s="11">
        <f>VLOOKUP($A148,Master!$A$6:$J$4994,$I$1,0)*(1+0.5*(VLOOKUP($A149,'Old-SVXY-OHLC'!$A$3:$E$5000,B$1,0)/VLOOKUP($A148,'Old-SVXY-OHLC'!$A$3:$E$5000,5,0)-1))</f>
        <v>8.3063647670432559</v>
      </c>
      <c r="C149" s="11">
        <f>VLOOKUP($A148,Master!$A$6:$J$4994,$I$1,0)*(1+0.5*(VLOOKUP($A149,'Old-SVXY-OHLC'!$A$3:$E$5000,C$1,0)/VLOOKUP($A148,'Old-SVXY-OHLC'!$A$3:$E$5000,5,0)-1))</f>
        <v>8.3234738878981744</v>
      </c>
      <c r="D149" s="11">
        <f>VLOOKUP($A148,Master!$A$6:$J$4994,$I$1,0)*(1+0.5*(VLOOKUP($A149,'Old-SVXY-OHLC'!$A$3:$E$5000,D$1,0)/VLOOKUP($A148,'Old-SVXY-OHLC'!$A$3:$E$5000,5,0)-1))</f>
        <v>8.2102127438495849</v>
      </c>
      <c r="E149" s="11">
        <f>VLOOKUP(A149,Master!A$6:J$4994,$I$1,0)</f>
        <v>8.2486902196658143</v>
      </c>
    </row>
    <row r="150" spans="1:5" x14ac:dyDescent="0.25">
      <c r="A150" s="1">
        <v>38286</v>
      </c>
      <c r="B150" s="11">
        <f>VLOOKUP($A149,Master!$A$6:$J$4994,$I$1,0)*(1+0.5*(VLOOKUP($A150,'Old-SVXY-OHLC'!$A$3:$E$5000,B$1,0)/VLOOKUP($A149,'Old-SVXY-OHLC'!$A$3:$E$5000,5,0)-1))</f>
        <v>8.2391161173578134</v>
      </c>
      <c r="C150" s="11">
        <f>VLOOKUP($A149,Master!$A$6:$J$4994,$I$1,0)*(1+0.5*(VLOOKUP($A150,'Old-SVXY-OHLC'!$A$3:$E$5000,C$1,0)/VLOOKUP($A149,'Old-SVXY-OHLC'!$A$3:$E$5000,5,0)-1))</f>
        <v>8.3362996739008182</v>
      </c>
      <c r="D150" s="11">
        <f>VLOOKUP($A149,Master!$A$6:$J$4994,$I$1,0)*(1+0.5*(VLOOKUP($A150,'Old-SVXY-OHLC'!$A$3:$E$5000,D$1,0)/VLOOKUP($A149,'Old-SVXY-OHLC'!$A$3:$E$5000,5,0)-1))</f>
        <v>8.1876506890026963</v>
      </c>
      <c r="E150" s="11">
        <f>VLOOKUP(A150,Master!A$6:J$4994,$I$1,0)</f>
        <v>8.3362957141842458</v>
      </c>
    </row>
    <row r="151" spans="1:5" x14ac:dyDescent="0.25">
      <c r="A151" s="1">
        <v>38287</v>
      </c>
      <c r="B151" s="11">
        <f>VLOOKUP($A150,Master!$A$6:$J$4994,$I$1,0)*(1+0.5*(VLOOKUP($A151,'Old-SVXY-OHLC'!$A$3:$E$5000,B$1,0)/VLOOKUP($A150,'Old-SVXY-OHLC'!$A$3:$E$5000,5,0)-1))</f>
        <v>8.3064131230134102</v>
      </c>
      <c r="C151" s="11">
        <f>VLOOKUP($A150,Master!$A$6:$J$4994,$I$1,0)*(1+0.5*(VLOOKUP($A151,'Old-SVXY-OHLC'!$A$3:$E$5000,C$1,0)/VLOOKUP($A150,'Old-SVXY-OHLC'!$A$3:$E$5000,5,0)-1))</f>
        <v>8.3527467352045459</v>
      </c>
      <c r="D151" s="11">
        <f>VLOOKUP($A150,Master!$A$6:$J$4994,$I$1,0)*(1+0.5*(VLOOKUP($A151,'Old-SVXY-OHLC'!$A$3:$E$5000,D$1,0)/VLOOKUP($A150,'Old-SVXY-OHLC'!$A$3:$E$5000,5,0)-1))</f>
        <v>8.2396720119185982</v>
      </c>
      <c r="E151" s="11">
        <f>VLOOKUP(A151,Master!A$6:J$4994,$I$1,0)</f>
        <v>8.3316017184687841</v>
      </c>
    </row>
    <row r="152" spans="1:5" x14ac:dyDescent="0.25">
      <c r="A152" s="1">
        <v>38288</v>
      </c>
      <c r="B152" s="11">
        <f>VLOOKUP($A151,Master!$A$6:$J$4994,$I$1,0)*(1+0.5*(VLOOKUP($A152,'Old-SVXY-OHLC'!$A$3:$E$5000,B$1,0)/VLOOKUP($A151,'Old-SVXY-OHLC'!$A$3:$E$5000,5,0)-1))</f>
        <v>8.2987257596707042</v>
      </c>
      <c r="C152" s="11">
        <f>VLOOKUP($A151,Master!$A$6:$J$4994,$I$1,0)*(1+0.5*(VLOOKUP($A152,'Old-SVXY-OHLC'!$A$3:$E$5000,C$1,0)/VLOOKUP($A151,'Old-SVXY-OHLC'!$A$3:$E$5000,5,0)-1))</f>
        <v>8.386902942228815</v>
      </c>
      <c r="D152" s="11">
        <f>VLOOKUP($A151,Master!$A$6:$J$4994,$I$1,0)*(1+0.5*(VLOOKUP($A152,'Old-SVXY-OHLC'!$A$3:$E$5000,D$1,0)/VLOOKUP($A151,'Old-SVXY-OHLC'!$A$3:$E$5000,5,0)-1))</f>
        <v>8.2890613368970136</v>
      </c>
      <c r="E152" s="11">
        <f>VLOOKUP(A152,Master!A$6:J$4994,$I$1,0)</f>
        <v>8.3868996983409669</v>
      </c>
    </row>
    <row r="153" spans="1:5" x14ac:dyDescent="0.25">
      <c r="A153" s="1">
        <v>38289</v>
      </c>
      <c r="B153" s="11">
        <f>VLOOKUP($A152,Master!$A$6:$J$4994,$I$1,0)*(1+0.5*(VLOOKUP($A153,'Old-SVXY-OHLC'!$A$3:$E$5000,B$1,0)/VLOOKUP($A152,'Old-SVXY-OHLC'!$A$3:$E$5000,5,0)-1))</f>
        <v>8.4135036200321611</v>
      </c>
      <c r="C153" s="11">
        <f>VLOOKUP($A152,Master!$A$6:$J$4994,$I$1,0)*(1+0.5*(VLOOKUP($A153,'Old-SVXY-OHLC'!$A$3:$E$5000,C$1,0)/VLOOKUP($A152,'Old-SVXY-OHLC'!$A$3:$E$5000,5,0)-1))</f>
        <v>8.4246697909040833</v>
      </c>
      <c r="D153" s="11">
        <f>VLOOKUP($A152,Master!$A$6:$J$4994,$I$1,0)*(1+0.5*(VLOOKUP($A153,'Old-SVXY-OHLC'!$A$3:$E$5000,D$1,0)/VLOOKUP($A152,'Old-SVXY-OHLC'!$A$3:$E$5000,5,0)-1))</f>
        <v>8.3698333346566329</v>
      </c>
      <c r="E153" s="11">
        <f>VLOOKUP(A153,Master!A$6:J$4994,$I$1,0)</f>
        <v>8.385116484768302</v>
      </c>
    </row>
    <row r="154" spans="1:5" x14ac:dyDescent="0.25">
      <c r="A154" s="1">
        <v>38292</v>
      </c>
      <c r="B154" s="11">
        <f>VLOOKUP($A153,Master!$A$6:$J$4994,$I$1,0)*(1+0.5*(VLOOKUP($A154,'Old-SVXY-OHLC'!$A$3:$E$5000,B$1,0)/VLOOKUP($A153,'Old-SVXY-OHLC'!$A$3:$E$5000,5,0)-1))</f>
        <v>8.3592515307271196</v>
      </c>
      <c r="C154" s="11">
        <f>VLOOKUP($A153,Master!$A$6:$J$4994,$I$1,0)*(1+0.5*(VLOOKUP($A154,'Old-SVXY-OHLC'!$A$3:$E$5000,C$1,0)/VLOOKUP($A153,'Old-SVXY-OHLC'!$A$3:$E$5000,5,0)-1))</f>
        <v>8.3640530232204053</v>
      </c>
      <c r="D154" s="11">
        <f>VLOOKUP($A153,Master!$A$6:$J$4994,$I$1,0)*(1+0.5*(VLOOKUP($A154,'Old-SVXY-OHLC'!$A$3:$E$5000,D$1,0)/VLOOKUP($A153,'Old-SVXY-OHLC'!$A$3:$E$5000,5,0)-1))</f>
        <v>8.2655741900494206</v>
      </c>
      <c r="E154" s="11">
        <f>VLOOKUP(A154,Master!A$6:J$4994,$I$1,0)</f>
        <v>8.3576070230202486</v>
      </c>
    </row>
    <row r="155" spans="1:5" x14ac:dyDescent="0.25">
      <c r="A155" s="1">
        <v>38293</v>
      </c>
      <c r="B155" s="11">
        <f>VLOOKUP($A154,Master!$A$6:$J$4994,$I$1,0)*(1+0.5*(VLOOKUP($A155,'Old-SVXY-OHLC'!$A$3:$E$5000,B$1,0)/VLOOKUP($A154,'Old-SVXY-OHLC'!$A$3:$E$5000,5,0)-1))</f>
        <v>8.369025608628812</v>
      </c>
      <c r="C155" s="11">
        <f>VLOOKUP($A154,Master!$A$6:$J$4994,$I$1,0)*(1+0.5*(VLOOKUP($A155,'Old-SVXY-OHLC'!$A$3:$E$5000,C$1,0)/VLOOKUP($A154,'Old-SVXY-OHLC'!$A$3:$E$5000,5,0)-1))</f>
        <v>8.5358796286184866</v>
      </c>
      <c r="D155" s="11">
        <f>VLOOKUP($A154,Master!$A$6:$J$4994,$I$1,0)*(1+0.5*(VLOOKUP($A155,'Old-SVXY-OHLC'!$A$3:$E$5000,D$1,0)/VLOOKUP($A154,'Old-SVXY-OHLC'!$A$3:$E$5000,5,0)-1))</f>
        <v>8.369025608628812</v>
      </c>
      <c r="E155" s="11">
        <f>VLOOKUP(A155,Master!A$6:J$4994,$I$1,0)</f>
        <v>8.4749963497022804</v>
      </c>
    </row>
    <row r="156" spans="1:5" x14ac:dyDescent="0.25">
      <c r="A156" s="1">
        <v>38294</v>
      </c>
      <c r="B156" s="11">
        <f>VLOOKUP($A155,Master!$A$6:$J$4994,$I$1,0)*(1+0.5*(VLOOKUP($A156,'Old-SVXY-OHLC'!$A$3:$E$5000,B$1,0)/VLOOKUP($A155,'Old-SVXY-OHLC'!$A$3:$E$5000,5,0)-1))</f>
        <v>8.6003131174753218</v>
      </c>
      <c r="C156" s="11">
        <f>VLOOKUP($A155,Master!$A$6:$J$4994,$I$1,0)*(1+0.5*(VLOOKUP($A156,'Old-SVXY-OHLC'!$A$3:$E$5000,C$1,0)/VLOOKUP($A155,'Old-SVXY-OHLC'!$A$3:$E$5000,5,0)-1))</f>
        <v>8.7114398764064305</v>
      </c>
      <c r="D156" s="11">
        <f>VLOOKUP($A155,Master!$A$6:$J$4994,$I$1,0)*(1+0.5*(VLOOKUP($A156,'Old-SVXY-OHLC'!$A$3:$E$5000,D$1,0)/VLOOKUP($A155,'Old-SVXY-OHLC'!$A$3:$E$5000,5,0)-1))</f>
        <v>8.5867755863738537</v>
      </c>
      <c r="E156" s="11">
        <f>VLOOKUP(A156,Master!A$6:J$4994,$I$1,0)</f>
        <v>8.6850086906693296</v>
      </c>
    </row>
    <row r="157" spans="1:5" x14ac:dyDescent="0.25">
      <c r="A157" s="1">
        <v>38295</v>
      </c>
      <c r="B157" s="11">
        <f>VLOOKUP($A156,Master!$A$6:$J$4994,$I$1,0)*(1+0.5*(VLOOKUP($A157,'Old-SVXY-OHLC'!$A$3:$E$5000,B$1,0)/VLOOKUP($A156,'Old-SVXY-OHLC'!$A$3:$E$5000,5,0)-1))</f>
        <v>8.7241701966970471</v>
      </c>
      <c r="C157" s="11">
        <f>VLOOKUP($A156,Master!$A$6:$J$4994,$I$1,0)*(1+0.5*(VLOOKUP($A157,'Old-SVXY-OHLC'!$A$3:$E$5000,C$1,0)/VLOOKUP($A156,'Old-SVXY-OHLC'!$A$3:$E$5000,5,0)-1))</f>
        <v>8.8819156502242542</v>
      </c>
      <c r="D157" s="11">
        <f>VLOOKUP($A156,Master!$A$6:$J$4994,$I$1,0)*(1+0.5*(VLOOKUP($A157,'Old-SVXY-OHLC'!$A$3:$E$5000,D$1,0)/VLOOKUP($A156,'Old-SVXY-OHLC'!$A$3:$E$5000,5,0)-1))</f>
        <v>8.7223688808486664</v>
      </c>
      <c r="E157" s="11">
        <f>VLOOKUP(A157,Master!A$6:J$4994,$I$1,0)</f>
        <v>8.8434129354889048</v>
      </c>
    </row>
    <row r="158" spans="1:5" x14ac:dyDescent="0.25">
      <c r="A158" s="1">
        <v>38296</v>
      </c>
      <c r="B158" s="11">
        <f>VLOOKUP($A157,Master!$A$6:$J$4994,$I$1,0)*(1+0.5*(VLOOKUP($A158,'Old-SVXY-OHLC'!$A$3:$E$5000,B$1,0)/VLOOKUP($A157,'Old-SVXY-OHLC'!$A$3:$E$5000,5,0)-1))</f>
        <v>8.8829191119910913</v>
      </c>
      <c r="C158" s="11">
        <f>VLOOKUP($A157,Master!$A$6:$J$4994,$I$1,0)*(1+0.5*(VLOOKUP($A158,'Old-SVXY-OHLC'!$A$3:$E$5000,C$1,0)/VLOOKUP($A157,'Old-SVXY-OHLC'!$A$3:$E$5000,5,0)-1))</f>
        <v>8.8942382491382386</v>
      </c>
      <c r="D158" s="11">
        <f>VLOOKUP($A157,Master!$A$6:$J$4994,$I$1,0)*(1+0.5*(VLOOKUP($A158,'Old-SVXY-OHLC'!$A$3:$E$5000,D$1,0)/VLOOKUP($A157,'Old-SVXY-OHLC'!$A$3:$E$5000,5,0)-1))</f>
        <v>8.8321430443474576</v>
      </c>
      <c r="E158" s="11">
        <f>VLOOKUP(A158,Master!A$6:J$4994,$I$1,0)</f>
        <v>8.869346955929073</v>
      </c>
    </row>
    <row r="159" spans="1:5" x14ac:dyDescent="0.25">
      <c r="A159" s="1">
        <v>38299</v>
      </c>
      <c r="B159" s="11">
        <f>VLOOKUP($A158,Master!$A$6:$J$4994,$I$1,0)*(1+0.5*(VLOOKUP($A159,'Old-SVXY-OHLC'!$A$3:$E$5000,B$1,0)/VLOOKUP($A158,'Old-SVXY-OHLC'!$A$3:$E$5000,5,0)-1))</f>
        <v>8.8528410740061858</v>
      </c>
      <c r="C159" s="11">
        <f>VLOOKUP($A158,Master!$A$6:$J$4994,$I$1,0)*(1+0.5*(VLOOKUP($A159,'Old-SVXY-OHLC'!$A$3:$E$5000,C$1,0)/VLOOKUP($A158,'Old-SVXY-OHLC'!$A$3:$E$5000,5,0)-1))</f>
        <v>8.8634893281558185</v>
      </c>
      <c r="D159" s="11">
        <f>VLOOKUP($A158,Master!$A$6:$J$4994,$I$1,0)*(1+0.5*(VLOOKUP($A159,'Old-SVXY-OHLC'!$A$3:$E$5000,D$1,0)/VLOOKUP($A158,'Old-SVXY-OHLC'!$A$3:$E$5000,5,0)-1))</f>
        <v>8.8108195896484016</v>
      </c>
      <c r="E159" s="11">
        <f>VLOOKUP(A159,Master!A$6:J$4994,$I$1,0)</f>
        <v>8.828398293968057</v>
      </c>
    </row>
    <row r="160" spans="1:5" x14ac:dyDescent="0.25">
      <c r="A160" s="1">
        <v>38300</v>
      </c>
      <c r="B160" s="11">
        <f>VLOOKUP($A159,Master!$A$6:$J$4994,$I$1,0)*(1+0.5*(VLOOKUP($A160,'Old-SVXY-OHLC'!$A$3:$E$5000,B$1,0)/VLOOKUP($A159,'Old-SVXY-OHLC'!$A$3:$E$5000,5,0)-1))</f>
        <v>8.862794249904363</v>
      </c>
      <c r="C160" s="11">
        <f>VLOOKUP($A159,Master!$A$6:$J$4994,$I$1,0)*(1+0.5*(VLOOKUP($A160,'Old-SVXY-OHLC'!$A$3:$E$5000,C$1,0)/VLOOKUP($A159,'Old-SVXY-OHLC'!$A$3:$E$5000,5,0)-1))</f>
        <v>8.9021251035478208</v>
      </c>
      <c r="D160" s="11">
        <f>VLOOKUP($A159,Master!$A$6:$J$4994,$I$1,0)*(1+0.5*(VLOOKUP($A160,'Old-SVXY-OHLC'!$A$3:$E$5000,D$1,0)/VLOOKUP($A159,'Old-SVXY-OHLC'!$A$3:$E$5000,5,0)-1))</f>
        <v>8.829558709030815</v>
      </c>
      <c r="E160" s="11">
        <f>VLOOKUP(A160,Master!A$6:J$4994,$I$1,0)</f>
        <v>8.868353263846398</v>
      </c>
    </row>
    <row r="161" spans="1:5" x14ac:dyDescent="0.25">
      <c r="A161" s="1">
        <v>38301</v>
      </c>
      <c r="B161" s="11">
        <f>VLOOKUP($A160,Master!$A$6:$J$4994,$I$1,0)*(1+0.5*(VLOOKUP($A161,'Old-SVXY-OHLC'!$A$3:$E$5000,B$1,0)/VLOOKUP($A160,'Old-SVXY-OHLC'!$A$3:$E$5000,5,0)-1))</f>
        <v>8.8811987075657868</v>
      </c>
      <c r="C161" s="11">
        <f>VLOOKUP($A160,Master!$A$6:$J$4994,$I$1,0)*(1+0.5*(VLOOKUP($A161,'Old-SVXY-OHLC'!$A$3:$E$5000,C$1,0)/VLOOKUP($A160,'Old-SVXY-OHLC'!$A$3:$E$5000,5,0)-1))</f>
        <v>8.9981670979124395</v>
      </c>
      <c r="D161" s="11">
        <f>VLOOKUP($A160,Master!$A$6:$J$4994,$I$1,0)*(1+0.5*(VLOOKUP($A161,'Old-SVXY-OHLC'!$A$3:$E$5000,D$1,0)/VLOOKUP($A160,'Old-SVXY-OHLC'!$A$3:$E$5000,5,0)-1))</f>
        <v>8.8747759857060924</v>
      </c>
      <c r="E161" s="11">
        <f>VLOOKUP(A161,Master!A$6:J$4994,$I$1,0)</f>
        <v>8.9810118217417827</v>
      </c>
    </row>
    <row r="162" spans="1:5" x14ac:dyDescent="0.25">
      <c r="A162" s="1">
        <v>38302</v>
      </c>
      <c r="B162" s="11">
        <f>VLOOKUP($A161,Master!$A$6:$J$4994,$I$1,0)*(1+0.5*(VLOOKUP($A162,'Old-SVXY-OHLC'!$A$3:$E$5000,B$1,0)/VLOOKUP($A161,'Old-SVXY-OHLC'!$A$3:$E$5000,5,0)-1))</f>
        <v>8.9852726726119414</v>
      </c>
      <c r="C162" s="11">
        <f>VLOOKUP($A161,Master!$A$6:$J$4994,$I$1,0)*(1+0.5*(VLOOKUP($A162,'Old-SVXY-OHLC'!$A$3:$E$5000,C$1,0)/VLOOKUP($A161,'Old-SVXY-OHLC'!$A$3:$E$5000,5,0)-1))</f>
        <v>9.0917285282320677</v>
      </c>
      <c r="D162" s="11">
        <f>VLOOKUP($A161,Master!$A$6:$J$4994,$I$1,0)*(1+0.5*(VLOOKUP($A162,'Old-SVXY-OHLC'!$A$3:$E$5000,D$1,0)/VLOOKUP($A161,'Old-SVXY-OHLC'!$A$3:$E$5000,5,0)-1))</f>
        <v>8.977608382338337</v>
      </c>
      <c r="E162" s="11">
        <f>VLOOKUP(A162,Master!A$6:J$4994,$I$1,0)</f>
        <v>9.0698173730932421</v>
      </c>
    </row>
    <row r="163" spans="1:5" x14ac:dyDescent="0.25">
      <c r="A163" s="1">
        <v>38303</v>
      </c>
      <c r="B163" s="11">
        <f>VLOOKUP($A162,Master!$A$6:$J$4994,$I$1,0)*(1+0.5*(VLOOKUP($A163,'Old-SVXY-OHLC'!$A$3:$E$5000,B$1,0)/VLOOKUP($A162,'Old-SVXY-OHLC'!$A$3:$E$5000,5,0)-1))</f>
        <v>9.0834794954005993</v>
      </c>
      <c r="C163" s="11">
        <f>VLOOKUP($A162,Master!$A$6:$J$4994,$I$1,0)*(1+0.5*(VLOOKUP($A163,'Old-SVXY-OHLC'!$A$3:$E$5000,C$1,0)/VLOOKUP($A162,'Old-SVXY-OHLC'!$A$3:$E$5000,5,0)-1))</f>
        <v>9.0966162624436322</v>
      </c>
      <c r="D163" s="11">
        <f>VLOOKUP($A162,Master!$A$6:$J$4994,$I$1,0)*(1+0.5*(VLOOKUP($A163,'Old-SVXY-OHLC'!$A$3:$E$5000,D$1,0)/VLOOKUP($A162,'Old-SVXY-OHLC'!$A$3:$E$5000,5,0)-1))</f>
        <v>9.0475636621046096</v>
      </c>
      <c r="E163" s="11">
        <f>VLOOKUP(A163,Master!A$6:J$4994,$I$1,0)</f>
        <v>9.0654826704520453</v>
      </c>
    </row>
    <row r="164" spans="1:5" x14ac:dyDescent="0.25">
      <c r="A164" s="1">
        <v>38306</v>
      </c>
      <c r="B164" s="11">
        <f>VLOOKUP($A163,Master!$A$6:$J$4994,$I$1,0)*(1+0.5*(VLOOKUP($A164,'Old-SVXY-OHLC'!$A$3:$E$5000,B$1,0)/VLOOKUP($A163,'Old-SVXY-OHLC'!$A$3:$E$5000,5,0)-1))</f>
        <v>9.0381172291560361</v>
      </c>
      <c r="C164" s="11">
        <f>VLOOKUP($A163,Master!$A$6:$J$4994,$I$1,0)*(1+0.5*(VLOOKUP($A164,'Old-SVXY-OHLC'!$A$3:$E$5000,C$1,0)/VLOOKUP($A163,'Old-SVXY-OHLC'!$A$3:$E$5000,5,0)-1))</f>
        <v>9.0648551671579085</v>
      </c>
      <c r="D164" s="11">
        <f>VLOOKUP($A163,Master!$A$6:$J$4994,$I$1,0)*(1+0.5*(VLOOKUP($A164,'Old-SVXY-OHLC'!$A$3:$E$5000,D$1,0)/VLOOKUP($A163,'Old-SVXY-OHLC'!$A$3:$E$5000,5,0)-1))</f>
        <v>9.0201657779159206</v>
      </c>
      <c r="E164" s="11">
        <f>VLOOKUP(A164,Master!A$6:J$4994,$I$1,0)</f>
        <v>9.0578066132975561</v>
      </c>
    </row>
    <row r="165" spans="1:5" x14ac:dyDescent="0.25">
      <c r="A165" s="1">
        <v>38307</v>
      </c>
      <c r="B165" s="11">
        <f>VLOOKUP($A164,Master!$A$6:$J$4994,$I$1,0)*(1+0.5*(VLOOKUP($A165,'Old-SVXY-OHLC'!$A$3:$E$5000,B$1,0)/VLOOKUP($A164,'Old-SVXY-OHLC'!$A$3:$E$5000,5,0)-1))</f>
        <v>9.0146351309307562</v>
      </c>
      <c r="C165" s="11">
        <f>VLOOKUP($A164,Master!$A$6:$J$4994,$I$1,0)*(1+0.5*(VLOOKUP($A165,'Old-SVXY-OHLC'!$A$3:$E$5000,C$1,0)/VLOOKUP($A164,'Old-SVXY-OHLC'!$A$3:$E$5000,5,0)-1))</f>
        <v>9.0570269548505973</v>
      </c>
      <c r="D165" s="11">
        <f>VLOOKUP($A164,Master!$A$6:$J$4994,$I$1,0)*(1+0.5*(VLOOKUP($A165,'Old-SVXY-OHLC'!$A$3:$E$5000,D$1,0)/VLOOKUP($A164,'Old-SVXY-OHLC'!$A$3:$E$5000,5,0)-1))</f>
        <v>9.0039266309608834</v>
      </c>
      <c r="E165" s="11">
        <f>VLOOKUP(A165,Master!A$6:J$4994,$I$1,0)</f>
        <v>9.0215218739804843</v>
      </c>
    </row>
    <row r="166" spans="1:5" x14ac:dyDescent="0.25">
      <c r="A166" s="1">
        <v>38308</v>
      </c>
      <c r="B166" s="11">
        <f>VLOOKUP($A165,Master!$A$6:$J$4994,$I$1,0)*(1+0.5*(VLOOKUP($A166,'Old-SVXY-OHLC'!$A$3:$E$5000,B$1,0)/VLOOKUP($A165,'Old-SVXY-OHLC'!$A$3:$E$5000,5,0)-1))</f>
        <v>8.9054924312262269</v>
      </c>
      <c r="C166" s="11">
        <f>VLOOKUP($A165,Master!$A$6:$J$4994,$I$1,0)*(1+0.5*(VLOOKUP($A166,'Old-SVXY-OHLC'!$A$3:$E$5000,C$1,0)/VLOOKUP($A165,'Old-SVXY-OHLC'!$A$3:$E$5000,5,0)-1))</f>
        <v>9.0071379917108754</v>
      </c>
      <c r="D166" s="11">
        <f>VLOOKUP($A165,Master!$A$6:$J$4994,$I$1,0)*(1+0.5*(VLOOKUP($A166,'Old-SVXY-OHLC'!$A$3:$E$5000,D$1,0)/VLOOKUP($A165,'Old-SVXY-OHLC'!$A$3:$E$5000,5,0)-1))</f>
        <v>8.9054924312262269</v>
      </c>
      <c r="E166" s="11">
        <f>VLOOKUP(A166,Master!A$6:J$4994,$I$1,0)</f>
        <v>8.9608765645900625</v>
      </c>
    </row>
    <row r="167" spans="1:5" x14ac:dyDescent="0.25">
      <c r="A167" s="1">
        <v>38309</v>
      </c>
      <c r="B167" s="11">
        <f>VLOOKUP($A166,Master!$A$6:$J$4994,$I$1,0)*(1+0.5*(VLOOKUP($A167,'Old-SVXY-OHLC'!$A$3:$E$5000,B$1,0)/VLOOKUP($A166,'Old-SVXY-OHLC'!$A$3:$E$5000,5,0)-1))</f>
        <v>8.9798770207160707</v>
      </c>
      <c r="C167" s="11">
        <f>VLOOKUP($A166,Master!$A$6:$J$4994,$I$1,0)*(1+0.5*(VLOOKUP($A167,'Old-SVXY-OHLC'!$A$3:$E$5000,C$1,0)/VLOOKUP($A166,'Old-SVXY-OHLC'!$A$3:$E$5000,5,0)-1))</f>
        <v>8.9798770207160707</v>
      </c>
      <c r="D167" s="11">
        <f>VLOOKUP($A166,Master!$A$6:$J$4994,$I$1,0)*(1+0.5*(VLOOKUP($A167,'Old-SVXY-OHLC'!$A$3:$E$5000,D$1,0)/VLOOKUP($A166,'Old-SVXY-OHLC'!$A$3:$E$5000,5,0)-1))</f>
        <v>8.960617534328577</v>
      </c>
      <c r="E167" s="11">
        <f>VLOOKUP(A167,Master!A$6:J$4994,$I$1,0)</f>
        <v>8.9606433362959148</v>
      </c>
    </row>
    <row r="168" spans="1:5" x14ac:dyDescent="0.25">
      <c r="A168" s="1">
        <v>38310</v>
      </c>
      <c r="B168" s="11">
        <f>VLOOKUP($A167,Master!$A$6:$J$4994,$I$1,0)*(1+0.5*(VLOOKUP($A168,'Old-SVXY-OHLC'!$A$3:$E$5000,B$1,0)/VLOOKUP($A167,'Old-SVXY-OHLC'!$A$3:$E$5000,5,0)-1))</f>
        <v>8.9949411961933663</v>
      </c>
      <c r="C168" s="11">
        <f>VLOOKUP($A167,Master!$A$6:$J$4994,$I$1,0)*(1+0.5*(VLOOKUP($A168,'Old-SVXY-OHLC'!$A$3:$E$5000,C$1,0)/VLOOKUP($A167,'Old-SVXY-OHLC'!$A$3:$E$5000,5,0)-1))</f>
        <v>8.9949411961933663</v>
      </c>
      <c r="D168" s="11">
        <f>VLOOKUP($A167,Master!$A$6:$J$4994,$I$1,0)*(1+0.5*(VLOOKUP($A168,'Old-SVXY-OHLC'!$A$3:$E$5000,D$1,0)/VLOOKUP($A167,'Old-SVXY-OHLC'!$A$3:$E$5000,5,0)-1))</f>
        <v>8.953783684804975</v>
      </c>
      <c r="E168" s="11">
        <f>VLOOKUP(A168,Master!A$6:J$4994,$I$1,0)</f>
        <v>8.9612675863094697</v>
      </c>
    </row>
    <row r="169" spans="1:5" x14ac:dyDescent="0.25">
      <c r="A169" s="1">
        <v>38313</v>
      </c>
      <c r="B169" s="11">
        <f>VLOOKUP($A168,Master!$A$6:$J$4994,$I$1,0)*(1+0.5*(VLOOKUP($A169,'Old-SVXY-OHLC'!$A$3:$E$5000,B$1,0)/VLOOKUP($A168,'Old-SVXY-OHLC'!$A$3:$E$5000,5,0)-1))</f>
        <v>8.9919217033029941</v>
      </c>
      <c r="C169" s="11">
        <f>VLOOKUP($A168,Master!$A$6:$J$4994,$I$1,0)*(1+0.5*(VLOOKUP($A169,'Old-SVXY-OHLC'!$A$3:$E$5000,C$1,0)/VLOOKUP($A168,'Old-SVXY-OHLC'!$A$3:$E$5000,5,0)-1))</f>
        <v>9.1080888795547956</v>
      </c>
      <c r="D169" s="11">
        <f>VLOOKUP($A168,Master!$A$6:$J$4994,$I$1,0)*(1+0.5*(VLOOKUP($A169,'Old-SVXY-OHLC'!$A$3:$E$5000,D$1,0)/VLOOKUP($A168,'Old-SVXY-OHLC'!$A$3:$E$5000,5,0)-1))</f>
        <v>8.9919217033029941</v>
      </c>
      <c r="E169" s="11">
        <f>VLOOKUP(A169,Master!A$6:J$4994,$I$1,0)</f>
        <v>9.0856223309576514</v>
      </c>
    </row>
    <row r="170" spans="1:5" x14ac:dyDescent="0.25">
      <c r="A170" s="1">
        <v>38314</v>
      </c>
      <c r="B170" s="11">
        <f>VLOOKUP($A169,Master!$A$6:$J$4994,$I$1,0)*(1+0.5*(VLOOKUP($A170,'Old-SVXY-OHLC'!$A$3:$E$5000,B$1,0)/VLOOKUP($A169,'Old-SVXY-OHLC'!$A$3:$E$5000,5,0)-1))</f>
        <v>9.1327051069950063</v>
      </c>
      <c r="C170" s="11">
        <f>VLOOKUP($A169,Master!$A$6:$J$4994,$I$1,0)*(1+0.5*(VLOOKUP($A170,'Old-SVXY-OHLC'!$A$3:$E$5000,C$1,0)/VLOOKUP($A169,'Old-SVXY-OHLC'!$A$3:$E$5000,5,0)-1))</f>
        <v>9.1327051069950063</v>
      </c>
      <c r="D170" s="11">
        <f>VLOOKUP($A169,Master!$A$6:$J$4994,$I$1,0)*(1+0.5*(VLOOKUP($A170,'Old-SVXY-OHLC'!$A$3:$E$5000,D$1,0)/VLOOKUP($A169,'Old-SVXY-OHLC'!$A$3:$E$5000,5,0)-1))</f>
        <v>9.048494253494697</v>
      </c>
      <c r="E170" s="11">
        <f>VLOOKUP(A170,Master!A$6:J$4994,$I$1,0)</f>
        <v>9.0778528133052401</v>
      </c>
    </row>
    <row r="171" spans="1:5" x14ac:dyDescent="0.25">
      <c r="A171" s="1">
        <v>38315</v>
      </c>
      <c r="B171" s="11">
        <f>VLOOKUP($A170,Master!$A$6:$J$4994,$I$1,0)*(1+0.5*(VLOOKUP($A171,'Old-SVXY-OHLC'!$A$3:$E$5000,B$1,0)/VLOOKUP($A170,'Old-SVXY-OHLC'!$A$3:$E$5000,5,0)-1))</f>
        <v>9.2057347020185141</v>
      </c>
      <c r="C171" s="11">
        <f>VLOOKUP($A170,Master!$A$6:$J$4994,$I$1,0)*(1+0.5*(VLOOKUP($A171,'Old-SVXY-OHLC'!$A$3:$E$5000,C$1,0)/VLOOKUP($A170,'Old-SVXY-OHLC'!$A$3:$E$5000,5,0)-1))</f>
        <v>9.2057347020185141</v>
      </c>
      <c r="D171" s="11">
        <f>VLOOKUP($A170,Master!$A$6:$J$4994,$I$1,0)*(1+0.5*(VLOOKUP($A171,'Old-SVXY-OHLC'!$A$3:$E$5000,D$1,0)/VLOOKUP($A170,'Old-SVXY-OHLC'!$A$3:$E$5000,5,0)-1))</f>
        <v>9.1198912221946884</v>
      </c>
      <c r="E171" s="11">
        <f>VLOOKUP(A171,Master!A$6:J$4994,$I$1,0)</f>
        <v>9.1199262672687382</v>
      </c>
    </row>
    <row r="172" spans="1:5" x14ac:dyDescent="0.25">
      <c r="A172" s="1">
        <v>38317</v>
      </c>
      <c r="B172" s="11">
        <f>VLOOKUP($A171,Master!$A$6:$J$4994,$I$1,0)*(1+0.5*(VLOOKUP($A172,'Old-SVXY-OHLC'!$A$3:$E$5000,B$1,0)/VLOOKUP($A171,'Old-SVXY-OHLC'!$A$3:$E$5000,5,0)-1))</f>
        <v>9.1634400839301424</v>
      </c>
      <c r="C172" s="11">
        <f>VLOOKUP($A171,Master!$A$6:$J$4994,$I$1,0)*(1+0.5*(VLOOKUP($A172,'Old-SVXY-OHLC'!$A$3:$E$5000,C$1,0)/VLOOKUP($A171,'Old-SVXY-OHLC'!$A$3:$E$5000,5,0)-1))</f>
        <v>9.2196957227950094</v>
      </c>
      <c r="D172" s="11">
        <f>VLOOKUP($A171,Master!$A$6:$J$4994,$I$1,0)*(1+0.5*(VLOOKUP($A172,'Old-SVXY-OHLC'!$A$3:$E$5000,D$1,0)/VLOOKUP($A171,'Old-SVXY-OHLC'!$A$3:$E$5000,5,0)-1))</f>
        <v>9.1634400839301424</v>
      </c>
      <c r="E172" s="11">
        <f>VLOOKUP(A172,Master!A$6:J$4994,$I$1,0)</f>
        <v>9.2197631601370258</v>
      </c>
    </row>
    <row r="173" spans="1:5" x14ac:dyDescent="0.25">
      <c r="A173" s="1">
        <v>38320</v>
      </c>
      <c r="B173" s="11">
        <f>VLOOKUP($A172,Master!$A$6:$J$4994,$I$1,0)*(1+0.5*(VLOOKUP($A173,'Old-SVXY-OHLC'!$A$3:$E$5000,B$1,0)/VLOOKUP($A172,'Old-SVXY-OHLC'!$A$3:$E$5000,5,0)-1))</f>
        <v>9.1417566687127465</v>
      </c>
      <c r="C173" s="11">
        <f>VLOOKUP($A172,Master!$A$6:$J$4994,$I$1,0)*(1+0.5*(VLOOKUP($A173,'Old-SVXY-OHLC'!$A$3:$E$5000,C$1,0)/VLOOKUP($A172,'Old-SVXY-OHLC'!$A$3:$E$5000,5,0)-1))</f>
        <v>9.1444129688010864</v>
      </c>
      <c r="D173" s="11">
        <f>VLOOKUP($A172,Master!$A$6:$J$4994,$I$1,0)*(1+0.5*(VLOOKUP($A173,'Old-SVXY-OHLC'!$A$3:$E$5000,D$1,0)/VLOOKUP($A172,'Old-SVXY-OHLC'!$A$3:$E$5000,5,0)-1))</f>
        <v>9.1417566687127465</v>
      </c>
      <c r="E173" s="11">
        <f>VLOOKUP(A173,Master!A$6:J$4994,$I$1,0)</f>
        <v>9.1445289511783514</v>
      </c>
    </row>
    <row r="174" spans="1:5" x14ac:dyDescent="0.25">
      <c r="A174" s="1">
        <v>38321</v>
      </c>
      <c r="B174" s="11">
        <f>VLOOKUP($A173,Master!$A$6:$J$4994,$I$1,0)*(1+0.5*(VLOOKUP($A174,'Old-SVXY-OHLC'!$A$3:$E$5000,B$1,0)/VLOOKUP($A173,'Old-SVXY-OHLC'!$A$3:$E$5000,5,0)-1))</f>
        <v>9.1324325456306514</v>
      </c>
      <c r="C174" s="11">
        <f>VLOOKUP($A173,Master!$A$6:$J$4994,$I$1,0)*(1+0.5*(VLOOKUP($A174,'Old-SVXY-OHLC'!$A$3:$E$5000,C$1,0)/VLOOKUP($A173,'Old-SVXY-OHLC'!$A$3:$E$5000,5,0)-1))</f>
        <v>9.1324325456306514</v>
      </c>
      <c r="D174" s="11">
        <f>VLOOKUP($A173,Master!$A$6:$J$4994,$I$1,0)*(1+0.5*(VLOOKUP($A174,'Old-SVXY-OHLC'!$A$3:$E$5000,D$1,0)/VLOOKUP($A173,'Old-SVXY-OHLC'!$A$3:$E$5000,5,0)-1))</f>
        <v>9.0946308288376763</v>
      </c>
      <c r="E174" s="11">
        <f>VLOOKUP(A174,Master!A$6:J$4994,$I$1,0)</f>
        <v>9.1071382474080291</v>
      </c>
    </row>
    <row r="175" spans="1:5" x14ac:dyDescent="0.25">
      <c r="A175" s="1">
        <v>38322</v>
      </c>
      <c r="B175" s="11">
        <f>VLOOKUP($A174,Master!$A$6:$J$4994,$I$1,0)*(1+0.5*(VLOOKUP($A175,'Old-SVXY-OHLC'!$A$3:$E$5000,B$1,0)/VLOOKUP($A174,'Old-SVXY-OHLC'!$A$3:$E$5000,5,0)-1))</f>
        <v>9.1599545556941351</v>
      </c>
      <c r="C175" s="11">
        <f>VLOOKUP($A174,Master!$A$6:$J$4994,$I$1,0)*(1+0.5*(VLOOKUP($A175,'Old-SVXY-OHLC'!$A$3:$E$5000,C$1,0)/VLOOKUP($A174,'Old-SVXY-OHLC'!$A$3:$E$5000,5,0)-1))</f>
        <v>9.1996168264903222</v>
      </c>
      <c r="D175" s="11">
        <f>VLOOKUP($A174,Master!$A$6:$J$4994,$I$1,0)*(1+0.5*(VLOOKUP($A175,'Old-SVXY-OHLC'!$A$3:$E$5000,D$1,0)/VLOOKUP($A174,'Old-SVXY-OHLC'!$A$3:$E$5000,5,0)-1))</f>
        <v>9.1599545556941351</v>
      </c>
      <c r="E175" s="11">
        <f>VLOOKUP(A175,Master!A$6:J$4994,$I$1,0)</f>
        <v>9.1654959140640191</v>
      </c>
    </row>
    <row r="176" spans="1:5" x14ac:dyDescent="0.25">
      <c r="A176" s="1">
        <v>38323</v>
      </c>
      <c r="B176" s="11">
        <f>VLOOKUP($A175,Master!$A$6:$J$4994,$I$1,0)*(1+0.5*(VLOOKUP($A176,'Old-SVXY-OHLC'!$A$3:$E$5000,B$1,0)/VLOOKUP($A175,'Old-SVXY-OHLC'!$A$3:$E$5000,5,0)-1))</f>
        <v>9.1380440128170743</v>
      </c>
      <c r="C176" s="11">
        <f>VLOOKUP($A175,Master!$A$6:$J$4994,$I$1,0)*(1+0.5*(VLOOKUP($A176,'Old-SVXY-OHLC'!$A$3:$E$5000,C$1,0)/VLOOKUP($A175,'Old-SVXY-OHLC'!$A$3:$E$5000,5,0)-1))</f>
        <v>9.2236660757517601</v>
      </c>
      <c r="D176" s="11">
        <f>VLOOKUP($A175,Master!$A$6:$J$4994,$I$1,0)*(1+0.5*(VLOOKUP($A176,'Old-SVXY-OHLC'!$A$3:$E$5000,D$1,0)/VLOOKUP($A175,'Old-SVXY-OHLC'!$A$3:$E$5000,5,0)-1))</f>
        <v>9.1380440128170743</v>
      </c>
      <c r="E176" s="11">
        <f>VLOOKUP(A176,Master!A$6:J$4994,$I$1,0)</f>
        <v>9.174299777269777</v>
      </c>
    </row>
    <row r="177" spans="1:5" x14ac:dyDescent="0.25">
      <c r="A177" s="1">
        <v>38324</v>
      </c>
      <c r="B177" s="11">
        <f>VLOOKUP($A176,Master!$A$6:$J$4994,$I$1,0)*(1+0.5*(VLOOKUP($A177,'Old-SVXY-OHLC'!$A$3:$E$5000,B$1,0)/VLOOKUP($A176,'Old-SVXY-OHLC'!$A$3:$E$5000,5,0)-1))</f>
        <v>9.2075217732581525</v>
      </c>
      <c r="C177" s="11">
        <f>VLOOKUP($A176,Master!$A$6:$J$4994,$I$1,0)*(1+0.5*(VLOOKUP($A177,'Old-SVXY-OHLC'!$A$3:$E$5000,C$1,0)/VLOOKUP($A176,'Old-SVXY-OHLC'!$A$3:$E$5000,5,0)-1))</f>
        <v>9.2075217732581525</v>
      </c>
      <c r="D177" s="11">
        <f>VLOOKUP($A176,Master!$A$6:$J$4994,$I$1,0)*(1+0.5*(VLOOKUP($A177,'Old-SVXY-OHLC'!$A$3:$E$5000,D$1,0)/VLOOKUP($A176,'Old-SVXY-OHLC'!$A$3:$E$5000,5,0)-1))</f>
        <v>9.1119832216146683</v>
      </c>
      <c r="E177" s="11">
        <f>VLOOKUP(A177,Master!A$6:J$4994,$I$1,0)</f>
        <v>9.1152258479642487</v>
      </c>
    </row>
    <row r="178" spans="1:5" x14ac:dyDescent="0.25">
      <c r="A178" s="1">
        <v>38327</v>
      </c>
      <c r="B178" s="11">
        <f>VLOOKUP($A177,Master!$A$6:$J$4994,$I$1,0)*(1+0.5*(VLOOKUP($A178,'Old-SVXY-OHLC'!$A$3:$E$5000,B$1,0)/VLOOKUP($A177,'Old-SVXY-OHLC'!$A$3:$E$5000,5,0)-1))</f>
        <v>9.1195025066251745</v>
      </c>
      <c r="C178" s="11">
        <f>VLOOKUP($A177,Master!$A$6:$J$4994,$I$1,0)*(1+0.5*(VLOOKUP($A178,'Old-SVXY-OHLC'!$A$3:$E$5000,C$1,0)/VLOOKUP($A177,'Old-SVXY-OHLC'!$A$3:$E$5000,5,0)-1))</f>
        <v>9.3760557185117595</v>
      </c>
      <c r="D178" s="11">
        <f>VLOOKUP($A177,Master!$A$6:$J$4994,$I$1,0)*(1+0.5*(VLOOKUP($A178,'Old-SVXY-OHLC'!$A$3:$E$5000,D$1,0)/VLOOKUP($A177,'Old-SVXY-OHLC'!$A$3:$E$5000,5,0)-1))</f>
        <v>9.0973273714254148</v>
      </c>
      <c r="E178" s="11">
        <f>VLOOKUP(A178,Master!A$6:J$4994,$I$1,0)</f>
        <v>9.3761595955122932</v>
      </c>
    </row>
    <row r="179" spans="1:5" x14ac:dyDescent="0.25">
      <c r="A179" s="1">
        <v>38328</v>
      </c>
      <c r="B179" s="11">
        <f>VLOOKUP($A178,Master!$A$6:$J$4994,$I$1,0)*(1+0.5*(VLOOKUP($A179,'Old-SVXY-OHLC'!$A$3:$E$5000,B$1,0)/VLOOKUP($A178,'Old-SVXY-OHLC'!$A$3:$E$5000,5,0)-1))</f>
        <v>9.4267811973337743</v>
      </c>
      <c r="C179" s="11">
        <f>VLOOKUP($A178,Master!$A$6:$J$4994,$I$1,0)*(1+0.5*(VLOOKUP($A179,'Old-SVXY-OHLC'!$A$3:$E$5000,C$1,0)/VLOOKUP($A178,'Old-SVXY-OHLC'!$A$3:$E$5000,5,0)-1))</f>
        <v>9.4267811973337743</v>
      </c>
      <c r="D179" s="11">
        <f>VLOOKUP($A178,Master!$A$6:$J$4994,$I$1,0)*(1+0.5*(VLOOKUP($A179,'Old-SVXY-OHLC'!$A$3:$E$5000,D$1,0)/VLOOKUP($A178,'Old-SVXY-OHLC'!$A$3:$E$5000,5,0)-1))</f>
        <v>9.2030651890346657</v>
      </c>
      <c r="E179" s="11">
        <f>VLOOKUP(A179,Master!A$6:J$4994,$I$1,0)</f>
        <v>9.2546078554609288</v>
      </c>
    </row>
    <row r="180" spans="1:5" x14ac:dyDescent="0.25">
      <c r="A180" s="1">
        <v>38329</v>
      </c>
      <c r="B180" s="11">
        <f>VLOOKUP($A179,Master!$A$6:$J$4994,$I$1,0)*(1+0.5*(VLOOKUP($A180,'Old-SVXY-OHLC'!$A$3:$E$5000,B$1,0)/VLOOKUP($A179,'Old-SVXY-OHLC'!$A$3:$E$5000,5,0)-1))</f>
        <v>9.2906500530631622</v>
      </c>
      <c r="C180" s="11">
        <f>VLOOKUP($A179,Master!$A$6:$J$4994,$I$1,0)*(1+0.5*(VLOOKUP($A180,'Old-SVXY-OHLC'!$A$3:$E$5000,C$1,0)/VLOOKUP($A179,'Old-SVXY-OHLC'!$A$3:$E$5000,5,0)-1))</f>
        <v>9.3491058720138245</v>
      </c>
      <c r="D180" s="11">
        <f>VLOOKUP($A179,Master!$A$6:$J$4994,$I$1,0)*(1+0.5*(VLOOKUP($A180,'Old-SVXY-OHLC'!$A$3:$E$5000,D$1,0)/VLOOKUP($A179,'Old-SVXY-OHLC'!$A$3:$E$5000,5,0)-1))</f>
        <v>9.2825336576540138</v>
      </c>
      <c r="E180" s="11">
        <f>VLOOKUP(A180,Master!A$6:J$4994,$I$1,0)</f>
        <v>9.3491474485903439</v>
      </c>
    </row>
    <row r="181" spans="1:5" x14ac:dyDescent="0.25">
      <c r="A181" s="1">
        <v>38330</v>
      </c>
      <c r="B181" s="11">
        <f>VLOOKUP($A180,Master!$A$6:$J$4994,$I$1,0)*(1+0.5*(VLOOKUP($A181,'Old-SVXY-OHLC'!$A$3:$E$5000,B$1,0)/VLOOKUP($A180,'Old-SVXY-OHLC'!$A$3:$E$5000,5,0)-1))</f>
        <v>9.2891278517922604</v>
      </c>
      <c r="C181" s="11">
        <f>VLOOKUP($A180,Master!$A$6:$J$4994,$I$1,0)*(1+0.5*(VLOOKUP($A181,'Old-SVXY-OHLC'!$A$3:$E$5000,C$1,0)/VLOOKUP($A180,'Old-SVXY-OHLC'!$A$3:$E$5000,5,0)-1))</f>
        <v>9.3998933392354402</v>
      </c>
      <c r="D181" s="11">
        <f>VLOOKUP($A180,Master!$A$6:$J$4994,$I$1,0)*(1+0.5*(VLOOKUP($A181,'Old-SVXY-OHLC'!$A$3:$E$5000,D$1,0)/VLOOKUP($A180,'Old-SVXY-OHLC'!$A$3:$E$5000,5,0)-1))</f>
        <v>9.2174943466501045</v>
      </c>
      <c r="E181" s="11">
        <f>VLOOKUP(A181,Master!A$6:J$4994,$I$1,0)</f>
        <v>9.3999364058248176</v>
      </c>
    </row>
    <row r="182" spans="1:5" x14ac:dyDescent="0.25">
      <c r="A182" s="1">
        <v>38331</v>
      </c>
      <c r="B182" s="11">
        <f>VLOOKUP($A181,Master!$A$6:$J$4994,$I$1,0)*(1+0.5*(VLOOKUP($A182,'Old-SVXY-OHLC'!$A$3:$E$5000,B$1,0)/VLOOKUP($A181,'Old-SVXY-OHLC'!$A$3:$E$5000,5,0)-1))</f>
        <v>9.4411040014338994</v>
      </c>
      <c r="C182" s="11">
        <f>VLOOKUP($A181,Master!$A$6:$J$4994,$I$1,0)*(1+0.5*(VLOOKUP($A182,'Old-SVXY-OHLC'!$A$3:$E$5000,C$1,0)/VLOOKUP($A181,'Old-SVXY-OHLC'!$A$3:$E$5000,5,0)-1))</f>
        <v>9.4516246783701412</v>
      </c>
      <c r="D182" s="11">
        <f>VLOOKUP($A181,Master!$A$6:$J$4994,$I$1,0)*(1+0.5*(VLOOKUP($A182,'Old-SVXY-OHLC'!$A$3:$E$5000,D$1,0)/VLOOKUP($A181,'Old-SVXY-OHLC'!$A$3:$E$5000,5,0)-1))</f>
        <v>9.4102283623683149</v>
      </c>
      <c r="E182" s="11">
        <f>VLOOKUP(A182,Master!A$6:J$4994,$I$1,0)</f>
        <v>9.4237055768129334</v>
      </c>
    </row>
    <row r="183" spans="1:5" x14ac:dyDescent="0.25">
      <c r="A183" s="1">
        <v>38334</v>
      </c>
      <c r="B183" s="11">
        <f>VLOOKUP($A182,Master!$A$6:$J$4994,$I$1,0)*(1+0.5*(VLOOKUP($A183,'Old-SVXY-OHLC'!$A$3:$E$5000,B$1,0)/VLOOKUP($A182,'Old-SVXY-OHLC'!$A$3:$E$5000,5,0)-1))</f>
        <v>9.5297943461055432</v>
      </c>
      <c r="C183" s="11">
        <f>VLOOKUP($A182,Master!$A$6:$J$4994,$I$1,0)*(1+0.5*(VLOOKUP($A183,'Old-SVXY-OHLC'!$A$3:$E$5000,C$1,0)/VLOOKUP($A182,'Old-SVXY-OHLC'!$A$3:$E$5000,5,0)-1))</f>
        <v>9.5297943461055432</v>
      </c>
      <c r="D183" s="11">
        <f>VLOOKUP($A182,Master!$A$6:$J$4994,$I$1,0)*(1+0.5*(VLOOKUP($A183,'Old-SVXY-OHLC'!$A$3:$E$5000,D$1,0)/VLOOKUP($A182,'Old-SVXY-OHLC'!$A$3:$E$5000,5,0)-1))</f>
        <v>9.5289240728759008</v>
      </c>
      <c r="E183" s="11">
        <f>VLOOKUP(A183,Master!A$6:J$4994,$I$1,0)</f>
        <v>9.5290501096558806</v>
      </c>
    </row>
    <row r="184" spans="1:5" x14ac:dyDescent="0.25">
      <c r="A184" s="1">
        <v>38335</v>
      </c>
      <c r="B184" s="11">
        <f>VLOOKUP($A183,Master!$A$6:$J$4994,$I$1,0)*(1+0.5*(VLOOKUP($A184,'Old-SVXY-OHLC'!$A$3:$E$5000,B$1,0)/VLOOKUP($A183,'Old-SVXY-OHLC'!$A$3:$E$5000,5,0)-1))</f>
        <v>9.527368366287531</v>
      </c>
      <c r="C184" s="11">
        <f>VLOOKUP($A183,Master!$A$6:$J$4994,$I$1,0)*(1+0.5*(VLOOKUP($A184,'Old-SVXY-OHLC'!$A$3:$E$5000,C$1,0)/VLOOKUP($A183,'Old-SVXY-OHLC'!$A$3:$E$5000,5,0)-1))</f>
        <v>9.5717145861154798</v>
      </c>
      <c r="D184" s="11">
        <f>VLOOKUP($A183,Master!$A$6:$J$4994,$I$1,0)*(1+0.5*(VLOOKUP($A184,'Old-SVXY-OHLC'!$A$3:$E$5000,D$1,0)/VLOOKUP($A183,'Old-SVXY-OHLC'!$A$3:$E$5000,5,0)-1))</f>
        <v>9.4982467416248895</v>
      </c>
      <c r="E184" s="11">
        <f>VLOOKUP(A184,Master!A$6:J$4994,$I$1,0)</f>
        <v>9.5112764988243743</v>
      </c>
    </row>
    <row r="185" spans="1:5" x14ac:dyDescent="0.25">
      <c r="A185" s="1">
        <v>38336</v>
      </c>
      <c r="B185" s="11">
        <f>VLOOKUP($A184,Master!$A$6:$J$4994,$I$1,0)*(1+0.5*(VLOOKUP($A185,'Old-SVXY-OHLC'!$A$3:$E$5000,B$1,0)/VLOOKUP($A184,'Old-SVXY-OHLC'!$A$3:$E$5000,5,0)-1))</f>
        <v>9.5425976841960214</v>
      </c>
      <c r="C185" s="11">
        <f>VLOOKUP($A184,Master!$A$6:$J$4994,$I$1,0)*(1+0.5*(VLOOKUP($A185,'Old-SVXY-OHLC'!$A$3:$E$5000,C$1,0)/VLOOKUP($A184,'Old-SVXY-OHLC'!$A$3:$E$5000,5,0)-1))</f>
        <v>9.5425976841960214</v>
      </c>
      <c r="D185" s="11">
        <f>VLOOKUP($A184,Master!$A$6:$J$4994,$I$1,0)*(1+0.5*(VLOOKUP($A185,'Old-SVXY-OHLC'!$A$3:$E$5000,D$1,0)/VLOOKUP($A184,'Old-SVXY-OHLC'!$A$3:$E$5000,5,0)-1))</f>
        <v>9.4141003725262582</v>
      </c>
      <c r="E185" s="11">
        <f>VLOOKUP(A185,Master!A$6:J$4994,$I$1,0)</f>
        <v>9.4864252643628735</v>
      </c>
    </row>
    <row r="186" spans="1:5" x14ac:dyDescent="0.25">
      <c r="A186" s="1">
        <v>38337</v>
      </c>
      <c r="B186" s="11">
        <f>VLOOKUP($A185,Master!$A$6:$J$4994,$I$1,0)*(1+0.5*(VLOOKUP($A186,'Old-SVXY-OHLC'!$A$3:$E$5000,B$1,0)/VLOOKUP($A185,'Old-SVXY-OHLC'!$A$3:$E$5000,5,0)-1))</f>
        <v>9.4638027401625813</v>
      </c>
      <c r="C186" s="11">
        <f>VLOOKUP($A185,Master!$A$6:$J$4994,$I$1,0)*(1+0.5*(VLOOKUP($A186,'Old-SVXY-OHLC'!$A$3:$E$5000,C$1,0)/VLOOKUP($A185,'Old-SVXY-OHLC'!$A$3:$E$5000,5,0)-1))</f>
        <v>9.5358231769200685</v>
      </c>
      <c r="D186" s="11">
        <f>VLOOKUP($A185,Master!$A$6:$J$4994,$I$1,0)*(1+0.5*(VLOOKUP($A186,'Old-SVXY-OHLC'!$A$3:$E$5000,D$1,0)/VLOOKUP($A185,'Old-SVXY-OHLC'!$A$3:$E$5000,5,0)-1))</f>
        <v>9.4380062395206217</v>
      </c>
      <c r="E186" s="11">
        <f>VLOOKUP(A186,Master!A$6:J$4994,$I$1,0)</f>
        <v>9.5358656497787759</v>
      </c>
    </row>
    <row r="187" spans="1:5" x14ac:dyDescent="0.25">
      <c r="A187" s="1">
        <v>38338</v>
      </c>
      <c r="B187" s="11">
        <f>VLOOKUP($A186,Master!$A$6:$J$4994,$I$1,0)*(1+0.5*(VLOOKUP($A187,'Old-SVXY-OHLC'!$A$3:$E$5000,B$1,0)/VLOOKUP($A186,'Old-SVXY-OHLC'!$A$3:$E$5000,5,0)-1))</f>
        <v>9.4771364449533309</v>
      </c>
      <c r="C187" s="11">
        <f>VLOOKUP($A186,Master!$A$6:$J$4994,$I$1,0)*(1+0.5*(VLOOKUP($A187,'Old-SVXY-OHLC'!$A$3:$E$5000,C$1,0)/VLOOKUP($A186,'Old-SVXY-OHLC'!$A$3:$E$5000,5,0)-1))</f>
        <v>9.5294420225910947</v>
      </c>
      <c r="D187" s="11">
        <f>VLOOKUP($A186,Master!$A$6:$J$4994,$I$1,0)*(1+0.5*(VLOOKUP($A187,'Old-SVXY-OHLC'!$A$3:$E$5000,D$1,0)/VLOOKUP($A186,'Old-SVXY-OHLC'!$A$3:$E$5000,5,0)-1))</f>
        <v>9.4198085705097228</v>
      </c>
      <c r="E187" s="11">
        <f>VLOOKUP(A187,Master!A$6:J$4994,$I$1,0)</f>
        <v>9.5294863905960927</v>
      </c>
    </row>
    <row r="188" spans="1:5" x14ac:dyDescent="0.25">
      <c r="A188" s="1">
        <v>38341</v>
      </c>
      <c r="B188" s="11">
        <f>VLOOKUP($A187,Master!$A$6:$J$4994,$I$1,0)*(1+0.5*(VLOOKUP($A188,'Old-SVXY-OHLC'!$A$3:$E$5000,B$1,0)/VLOOKUP($A187,'Old-SVXY-OHLC'!$A$3:$E$5000,5,0)-1))</f>
        <v>9.5444296936047763</v>
      </c>
      <c r="C188" s="11">
        <f>VLOOKUP($A187,Master!$A$6:$J$4994,$I$1,0)*(1+0.5*(VLOOKUP($A188,'Old-SVXY-OHLC'!$A$3:$E$5000,C$1,0)/VLOOKUP($A187,'Old-SVXY-OHLC'!$A$3:$E$5000,5,0)-1))</f>
        <v>9.563928784956941</v>
      </c>
      <c r="D188" s="11">
        <f>VLOOKUP($A187,Master!$A$6:$J$4994,$I$1,0)*(1+0.5*(VLOOKUP($A188,'Old-SVXY-OHLC'!$A$3:$E$5000,D$1,0)/VLOOKUP($A187,'Old-SVXY-OHLC'!$A$3:$E$5000,5,0)-1))</f>
        <v>9.5386498796212162</v>
      </c>
      <c r="E188" s="11">
        <f>VLOOKUP(A188,Master!A$6:J$4994,$I$1,0)</f>
        <v>9.5387811486766907</v>
      </c>
    </row>
    <row r="189" spans="1:5" x14ac:dyDescent="0.25">
      <c r="A189" s="1">
        <v>38342</v>
      </c>
      <c r="B189" s="11">
        <f>VLOOKUP($A188,Master!$A$6:$J$4994,$I$1,0)*(1+0.5*(VLOOKUP($A189,'Old-SVXY-OHLC'!$A$3:$E$5000,B$1,0)/VLOOKUP($A188,'Old-SVXY-OHLC'!$A$3:$E$5000,5,0)-1))</f>
        <v>9.6143864095163618</v>
      </c>
      <c r="C189" s="11">
        <f>VLOOKUP($A188,Master!$A$6:$J$4994,$I$1,0)*(1+0.5*(VLOOKUP($A189,'Old-SVXY-OHLC'!$A$3:$E$5000,C$1,0)/VLOOKUP($A188,'Old-SVXY-OHLC'!$A$3:$E$5000,5,0)-1))</f>
        <v>9.6685722848051476</v>
      </c>
      <c r="D189" s="11">
        <f>VLOOKUP($A188,Master!$A$6:$J$4994,$I$1,0)*(1+0.5*(VLOOKUP($A189,'Old-SVXY-OHLC'!$A$3:$E$5000,D$1,0)/VLOOKUP($A188,'Old-SVXY-OHLC'!$A$3:$E$5000,5,0)-1))</f>
        <v>9.5895903945592718</v>
      </c>
      <c r="E189" s="11">
        <f>VLOOKUP(A189,Master!A$6:J$4994,$I$1,0)</f>
        <v>9.632468220692278</v>
      </c>
    </row>
    <row r="190" spans="1:5" x14ac:dyDescent="0.25">
      <c r="A190" s="1">
        <v>38343</v>
      </c>
      <c r="B190" s="11">
        <f>VLOOKUP($A189,Master!$A$6:$J$4994,$I$1,0)*(1+0.5*(VLOOKUP($A190,'Old-SVXY-OHLC'!$A$3:$E$5000,B$1,0)/VLOOKUP($A189,'Old-SVXY-OHLC'!$A$3:$E$5000,5,0)-1))</f>
        <v>9.6467385800280674</v>
      </c>
      <c r="C190" s="11">
        <f>VLOOKUP($A189,Master!$A$6:$J$4994,$I$1,0)*(1+0.5*(VLOOKUP($A190,'Old-SVXY-OHLC'!$A$3:$E$5000,C$1,0)/VLOOKUP($A189,'Old-SVXY-OHLC'!$A$3:$E$5000,5,0)-1))</f>
        <v>9.6503060457244381</v>
      </c>
      <c r="D190" s="11">
        <f>VLOOKUP($A189,Master!$A$6:$J$4994,$I$1,0)*(1+0.5*(VLOOKUP($A190,'Old-SVXY-OHLC'!$A$3:$E$5000,D$1,0)/VLOOKUP($A189,'Old-SVXY-OHLC'!$A$3:$E$5000,5,0)-1))</f>
        <v>9.6181978613564887</v>
      </c>
      <c r="E190" s="11">
        <f>VLOOKUP(A190,Master!A$6:J$4994,$I$1,0)</f>
        <v>9.6215151199080466</v>
      </c>
    </row>
    <row r="191" spans="1:5" x14ac:dyDescent="0.25">
      <c r="A191" s="1">
        <v>38344</v>
      </c>
      <c r="B191" s="11">
        <f>VLOOKUP($A190,Master!$A$6:$J$4994,$I$1,0)*(1+0.5*(VLOOKUP($A191,'Old-SVXY-OHLC'!$A$3:$E$5000,B$1,0)/VLOOKUP($A190,'Old-SVXY-OHLC'!$A$3:$E$5000,5,0)-1))</f>
        <v>9.6580973467835864</v>
      </c>
      <c r="C191" s="11">
        <f>VLOOKUP($A190,Master!$A$6:$J$4994,$I$1,0)*(1+0.5*(VLOOKUP($A191,'Old-SVXY-OHLC'!$A$3:$E$5000,C$1,0)/VLOOKUP($A190,'Old-SVXY-OHLC'!$A$3:$E$5000,5,0)-1))</f>
        <v>9.666751140391785</v>
      </c>
      <c r="D191" s="11">
        <f>VLOOKUP($A190,Master!$A$6:$J$4994,$I$1,0)*(1+0.5*(VLOOKUP($A191,'Old-SVXY-OHLC'!$A$3:$E$5000,D$1,0)/VLOOKUP($A190,'Old-SVXY-OHLC'!$A$3:$E$5000,5,0)-1))</f>
        <v>9.6480666164654636</v>
      </c>
      <c r="E191" s="11">
        <f>VLOOKUP(A191,Master!A$6:J$4994,$I$1,0)</f>
        <v>9.6495857485912673</v>
      </c>
    </row>
    <row r="192" spans="1:5" x14ac:dyDescent="0.25">
      <c r="A192" s="1">
        <v>38348</v>
      </c>
      <c r="B192" s="11">
        <f>VLOOKUP($A191,Master!$A$6:$J$4994,$I$1,0)*(1+0.5*(VLOOKUP($A192,'Old-SVXY-OHLC'!$A$3:$E$5000,B$1,0)/VLOOKUP($A191,'Old-SVXY-OHLC'!$A$3:$E$5000,5,0)-1))</f>
        <v>9.6499808719661964</v>
      </c>
      <c r="C192" s="11">
        <f>VLOOKUP($A191,Master!$A$6:$J$4994,$I$1,0)*(1+0.5*(VLOOKUP($A192,'Old-SVXY-OHLC'!$A$3:$E$5000,C$1,0)/VLOOKUP($A191,'Old-SVXY-OHLC'!$A$3:$E$5000,5,0)-1))</f>
        <v>9.6511662420909872</v>
      </c>
      <c r="D192" s="11">
        <f>VLOOKUP($A191,Master!$A$6:$J$4994,$I$1,0)*(1+0.5*(VLOOKUP($A192,'Old-SVXY-OHLC'!$A$3:$E$5000,D$1,0)/VLOOKUP($A191,'Old-SVXY-OHLC'!$A$3:$E$5000,5,0)-1))</f>
        <v>9.6357566800728662</v>
      </c>
      <c r="E192" s="11">
        <f>VLOOKUP(A192,Master!A$6:J$4994,$I$1,0)</f>
        <v>9.642655086142339</v>
      </c>
    </row>
    <row r="193" spans="1:5" x14ac:dyDescent="0.25">
      <c r="A193" s="1">
        <v>38349</v>
      </c>
      <c r="B193" s="11">
        <f>VLOOKUP($A192,Master!$A$6:$J$4994,$I$1,0)*(1+0.5*(VLOOKUP($A193,'Old-SVXY-OHLC'!$A$3:$E$5000,B$1,0)/VLOOKUP($A192,'Old-SVXY-OHLC'!$A$3:$E$5000,5,0)-1))</f>
        <v>9.6397099701096121</v>
      </c>
      <c r="C193" s="11">
        <f>VLOOKUP($A192,Master!$A$6:$J$4994,$I$1,0)*(1+0.5*(VLOOKUP($A193,'Old-SVXY-OHLC'!$A$3:$E$5000,C$1,0)/VLOOKUP($A192,'Old-SVXY-OHLC'!$A$3:$E$5000,5,0)-1))</f>
        <v>9.6423562160163971</v>
      </c>
      <c r="D193" s="11">
        <f>VLOOKUP($A192,Master!$A$6:$J$4994,$I$1,0)*(1+0.5*(VLOOKUP($A193,'Old-SVXY-OHLC'!$A$3:$E$5000,D$1,0)/VLOOKUP($A192,'Old-SVXY-OHLC'!$A$3:$E$5000,5,0)-1))</f>
        <v>9.6279290078618285</v>
      </c>
      <c r="E193" s="11">
        <f>VLOOKUP(A193,Master!A$6:J$4994,$I$1,0)</f>
        <v>9.6424041129277676</v>
      </c>
    </row>
    <row r="194" spans="1:5" x14ac:dyDescent="0.25">
      <c r="A194" s="1">
        <v>38350</v>
      </c>
      <c r="B194" s="11">
        <f>VLOOKUP($A193,Master!$A$6:$J$4994,$I$1,0)*(1+0.5*(VLOOKUP($A194,'Old-SVXY-OHLC'!$A$3:$E$5000,B$1,0)/VLOOKUP($A193,'Old-SVXY-OHLC'!$A$3:$E$5000,5,0)-1))</f>
        <v>9.6552959863744245</v>
      </c>
      <c r="C194" s="11">
        <f>VLOOKUP($A193,Master!$A$6:$J$4994,$I$1,0)*(1+0.5*(VLOOKUP($A194,'Old-SVXY-OHLC'!$A$3:$E$5000,C$1,0)/VLOOKUP($A193,'Old-SVXY-OHLC'!$A$3:$E$5000,5,0)-1))</f>
        <v>9.6576401671218797</v>
      </c>
      <c r="D194" s="11">
        <f>VLOOKUP($A193,Master!$A$6:$J$4994,$I$1,0)*(1+0.5*(VLOOKUP($A194,'Old-SVXY-OHLC'!$A$3:$E$5000,D$1,0)/VLOOKUP($A193,'Old-SVXY-OHLC'!$A$3:$E$5000,5,0)-1))</f>
        <v>9.62521486532005</v>
      </c>
      <c r="E194" s="11">
        <f>VLOOKUP(A194,Master!A$6:J$4994,$I$1,0)</f>
        <v>9.6425437807433969</v>
      </c>
    </row>
    <row r="195" spans="1:5" x14ac:dyDescent="0.25">
      <c r="A195" s="1">
        <v>38351</v>
      </c>
      <c r="B195" s="11">
        <f>VLOOKUP($A194,Master!$A$6:$J$4994,$I$1,0)*(1+0.5*(VLOOKUP($A195,'Old-SVXY-OHLC'!$A$3:$E$5000,B$1,0)/VLOOKUP($A194,'Old-SVXY-OHLC'!$A$3:$E$5000,5,0)-1))</f>
        <v>9.6295244619425109</v>
      </c>
      <c r="C195" s="11">
        <f>VLOOKUP($A194,Master!$A$6:$J$4994,$I$1,0)*(1+0.5*(VLOOKUP($A195,'Old-SVXY-OHLC'!$A$3:$E$5000,C$1,0)/VLOOKUP($A194,'Old-SVXY-OHLC'!$A$3:$E$5000,5,0)-1))</f>
        <v>9.6330220481322257</v>
      </c>
      <c r="D195" s="11">
        <f>VLOOKUP($A194,Master!$A$6:$J$4994,$I$1,0)*(1+0.5*(VLOOKUP($A195,'Old-SVXY-OHLC'!$A$3:$E$5000,D$1,0)/VLOOKUP($A194,'Old-SVXY-OHLC'!$A$3:$E$5000,5,0)-1))</f>
        <v>9.6193151164383011</v>
      </c>
      <c r="E195" s="11">
        <f>VLOOKUP(A195,Master!A$6:J$4994,$I$1,0)</f>
        <v>9.6193635662513728</v>
      </c>
    </row>
    <row r="196" spans="1:5" x14ac:dyDescent="0.25">
      <c r="A196" s="1">
        <v>38352</v>
      </c>
      <c r="B196" s="11">
        <f>VLOOKUP($A195,Master!$A$6:$J$4994,$I$1,0)*(1+0.5*(VLOOKUP($A196,'Old-SVXY-OHLC'!$A$3:$E$5000,B$1,0)/VLOOKUP($A195,'Old-SVXY-OHLC'!$A$3:$E$5000,5,0)-1))</f>
        <v>9.6147577016421089</v>
      </c>
      <c r="C196" s="11">
        <f>VLOOKUP($A195,Master!$A$6:$J$4994,$I$1,0)*(1+0.5*(VLOOKUP($A196,'Old-SVXY-OHLC'!$A$3:$E$5000,C$1,0)/VLOOKUP($A195,'Old-SVXY-OHLC'!$A$3:$E$5000,5,0)-1))</f>
        <v>9.6481502200592697</v>
      </c>
      <c r="D196" s="11">
        <f>VLOOKUP($A195,Master!$A$6:$J$4994,$I$1,0)*(1+0.5*(VLOOKUP($A196,'Old-SVXY-OHLC'!$A$3:$E$5000,D$1,0)/VLOOKUP($A195,'Old-SVXY-OHLC'!$A$3:$E$5000,5,0)-1))</f>
        <v>9.6066974385758996</v>
      </c>
      <c r="E196" s="11">
        <f>VLOOKUP(A196,Master!A$6:J$4994,$I$1,0)</f>
        <v>9.6099015824253531</v>
      </c>
    </row>
    <row r="197" spans="1:5" x14ac:dyDescent="0.25">
      <c r="A197" s="1">
        <v>38355</v>
      </c>
      <c r="B197" s="11">
        <f>VLOOKUP($A196,Master!$A$6:$J$4994,$I$1,0)*(1+0.5*(VLOOKUP($A197,'Old-SVXY-OHLC'!$A$3:$E$5000,B$1,0)/VLOOKUP($A196,'Old-SVXY-OHLC'!$A$3:$E$5000,5,0)-1))</f>
        <v>9.6209434044486262</v>
      </c>
      <c r="C197" s="11">
        <f>VLOOKUP($A196,Master!$A$6:$J$4994,$I$1,0)*(1+0.5*(VLOOKUP($A197,'Old-SVXY-OHLC'!$A$3:$E$5000,C$1,0)/VLOOKUP($A196,'Old-SVXY-OHLC'!$A$3:$E$5000,5,0)-1))</f>
        <v>9.6209434044486262</v>
      </c>
      <c r="D197" s="11">
        <f>VLOOKUP($A196,Master!$A$6:$J$4994,$I$1,0)*(1+0.5*(VLOOKUP($A197,'Old-SVXY-OHLC'!$A$3:$E$5000,D$1,0)/VLOOKUP($A196,'Old-SVXY-OHLC'!$A$3:$E$5000,5,0)-1))</f>
        <v>9.4983399826314709</v>
      </c>
      <c r="E197" s="11">
        <f>VLOOKUP(A197,Master!A$6:J$4994,$I$1,0)</f>
        <v>9.5255819175021106</v>
      </c>
    </row>
    <row r="198" spans="1:5" x14ac:dyDescent="0.25">
      <c r="A198" s="1">
        <v>38356</v>
      </c>
      <c r="B198" s="11">
        <f>VLOOKUP($A197,Master!$A$6:$J$4994,$I$1,0)*(1+0.5*(VLOOKUP($A198,'Old-SVXY-OHLC'!$A$3:$E$5000,B$1,0)/VLOOKUP($A197,'Old-SVXY-OHLC'!$A$3:$E$5000,5,0)-1))</f>
        <v>9.5554994722725333</v>
      </c>
      <c r="C198" s="11">
        <f>VLOOKUP($A197,Master!$A$6:$J$4994,$I$1,0)*(1+0.5*(VLOOKUP($A198,'Old-SVXY-OHLC'!$A$3:$E$5000,C$1,0)/VLOOKUP($A197,'Old-SVXY-OHLC'!$A$3:$E$5000,5,0)-1))</f>
        <v>9.5647333210495216</v>
      </c>
      <c r="D198" s="11">
        <f>VLOOKUP($A197,Master!$A$6:$J$4994,$I$1,0)*(1+0.5*(VLOOKUP($A198,'Old-SVXY-OHLC'!$A$3:$E$5000,D$1,0)/VLOOKUP($A197,'Old-SVXY-OHLC'!$A$3:$E$5000,5,0)-1))</f>
        <v>9.4302892320921927</v>
      </c>
      <c r="E198" s="11">
        <f>VLOOKUP(A198,Master!A$6:J$4994,$I$1,0)</f>
        <v>9.4673471981201711</v>
      </c>
    </row>
    <row r="199" spans="1:5" x14ac:dyDescent="0.25">
      <c r="A199" s="1">
        <v>38357</v>
      </c>
      <c r="B199" s="11">
        <f>VLOOKUP($A198,Master!$A$6:$J$4994,$I$1,0)*(1+0.5*(VLOOKUP($A199,'Old-SVXY-OHLC'!$A$3:$E$5000,B$1,0)/VLOOKUP($A198,'Old-SVXY-OHLC'!$A$3:$E$5000,5,0)-1))</f>
        <v>9.5274315583126974</v>
      </c>
      <c r="C199" s="11">
        <f>VLOOKUP($A198,Master!$A$6:$J$4994,$I$1,0)*(1+0.5*(VLOOKUP($A199,'Old-SVXY-OHLC'!$A$3:$E$5000,C$1,0)/VLOOKUP($A198,'Old-SVXY-OHLC'!$A$3:$E$5000,5,0)-1))</f>
        <v>9.5404228860339195</v>
      </c>
      <c r="D199" s="11">
        <f>VLOOKUP($A198,Master!$A$6:$J$4994,$I$1,0)*(1+0.5*(VLOOKUP($A199,'Old-SVXY-OHLC'!$A$3:$E$5000,D$1,0)/VLOOKUP($A198,'Old-SVXY-OHLC'!$A$3:$E$5000,5,0)-1))</f>
        <v>9.4800383704784181</v>
      </c>
      <c r="E199" s="11">
        <f>VLOOKUP(A199,Master!A$6:J$4994,$I$1,0)</f>
        <v>9.4800916330251592</v>
      </c>
    </row>
    <row r="200" spans="1:5" x14ac:dyDescent="0.25">
      <c r="A200" s="1">
        <v>38358</v>
      </c>
      <c r="B200" s="11">
        <f>VLOOKUP($A199,Master!$A$6:$J$4994,$I$1,0)*(1+0.5*(VLOOKUP($A200,'Old-SVXY-OHLC'!$A$3:$E$5000,B$1,0)/VLOOKUP($A199,'Old-SVXY-OHLC'!$A$3:$E$5000,5,0)-1))</f>
        <v>9.4930819171266023</v>
      </c>
      <c r="C200" s="11">
        <f>VLOOKUP($A199,Master!$A$6:$J$4994,$I$1,0)*(1+0.5*(VLOOKUP($A200,'Old-SVXY-OHLC'!$A$3:$E$5000,C$1,0)/VLOOKUP($A199,'Old-SVXY-OHLC'!$A$3:$E$5000,5,0)-1))</f>
        <v>9.5736106939152457</v>
      </c>
      <c r="D200" s="11">
        <f>VLOOKUP($A199,Master!$A$6:$J$4994,$I$1,0)*(1+0.5*(VLOOKUP($A200,'Old-SVXY-OHLC'!$A$3:$E$5000,D$1,0)/VLOOKUP($A199,'Old-SVXY-OHLC'!$A$3:$E$5000,5,0)-1))</f>
        <v>9.4930819171266023</v>
      </c>
      <c r="E200" s="11">
        <f>VLOOKUP(A200,Master!A$6:J$4994,$I$1,0)</f>
        <v>9.5736618469268908</v>
      </c>
    </row>
    <row r="201" spans="1:5" x14ac:dyDescent="0.25">
      <c r="A201" s="1">
        <v>38359</v>
      </c>
      <c r="B201" s="11">
        <f>VLOOKUP($A200,Master!$A$6:$J$4994,$I$1,0)*(1+0.5*(VLOOKUP($A201,'Old-SVXY-OHLC'!$A$3:$E$5000,B$1,0)/VLOOKUP($A200,'Old-SVXY-OHLC'!$A$3:$E$5000,5,0)-1))</f>
        <v>9.5653302012254589</v>
      </c>
      <c r="C201" s="11">
        <f>VLOOKUP($A200,Master!$A$6:$J$4994,$I$1,0)*(1+0.5*(VLOOKUP($A201,'Old-SVXY-OHLC'!$A$3:$E$5000,C$1,0)/VLOOKUP($A200,'Old-SVXY-OHLC'!$A$3:$E$5000,5,0)-1))</f>
        <v>9.6243926478857009</v>
      </c>
      <c r="D201" s="11">
        <f>VLOOKUP($A200,Master!$A$6:$J$4994,$I$1,0)*(1+0.5*(VLOOKUP($A201,'Old-SVXY-OHLC'!$A$3:$E$5000,D$1,0)/VLOOKUP($A200,'Old-SVXY-OHLC'!$A$3:$E$5000,5,0)-1))</f>
        <v>9.5653302012254589</v>
      </c>
      <c r="E201" s="11">
        <f>VLOOKUP(A201,Master!A$6:J$4994,$I$1,0)</f>
        <v>9.6028504287169731</v>
      </c>
    </row>
    <row r="202" spans="1:5" x14ac:dyDescent="0.25">
      <c r="A202" s="1">
        <v>38362</v>
      </c>
      <c r="B202" s="11">
        <f>VLOOKUP($A201,Master!$A$6:$J$4994,$I$1,0)*(1+0.5*(VLOOKUP($A202,'Old-SVXY-OHLC'!$A$3:$E$5000,B$1,0)/VLOOKUP($A201,'Old-SVXY-OHLC'!$A$3:$E$5000,5,0)-1))</f>
        <v>9.6240708456840363</v>
      </c>
      <c r="C202" s="11">
        <f>VLOOKUP($A201,Master!$A$6:$J$4994,$I$1,0)*(1+0.5*(VLOOKUP($A202,'Old-SVXY-OHLC'!$A$3:$E$5000,C$1,0)/VLOOKUP($A201,'Old-SVXY-OHLC'!$A$3:$E$5000,5,0)-1))</f>
        <v>9.6665119257461551</v>
      </c>
      <c r="D202" s="11">
        <f>VLOOKUP($A201,Master!$A$6:$J$4994,$I$1,0)*(1+0.5*(VLOOKUP($A202,'Old-SVXY-OHLC'!$A$3:$E$5000,D$1,0)/VLOOKUP($A201,'Old-SVXY-OHLC'!$A$3:$E$5000,5,0)-1))</f>
        <v>9.6106684382109453</v>
      </c>
      <c r="E202" s="11">
        <f>VLOOKUP(A202,Master!A$6:J$4994,$I$1,0)</f>
        <v>9.6534725409541338</v>
      </c>
    </row>
    <row r="203" spans="1:5" x14ac:dyDescent="0.25">
      <c r="A203" s="1">
        <v>38363</v>
      </c>
      <c r="B203" s="11">
        <f>VLOOKUP($A202,Master!$A$6:$J$4994,$I$1,0)*(1+0.5*(VLOOKUP($A203,'Old-SVXY-OHLC'!$A$3:$E$5000,B$1,0)/VLOOKUP($A202,'Old-SVXY-OHLC'!$A$3:$E$5000,5,0)-1))</f>
        <v>9.6006924894740173</v>
      </c>
      <c r="C203" s="11">
        <f>VLOOKUP($A202,Master!$A$6:$J$4994,$I$1,0)*(1+0.5*(VLOOKUP($A203,'Old-SVXY-OHLC'!$A$3:$E$5000,C$1,0)/VLOOKUP($A202,'Old-SVXY-OHLC'!$A$3:$E$5000,5,0)-1))</f>
        <v>9.610682878656938</v>
      </c>
      <c r="D203" s="11">
        <f>VLOOKUP($A202,Master!$A$6:$J$4994,$I$1,0)*(1+0.5*(VLOOKUP($A203,'Old-SVXY-OHLC'!$A$3:$E$5000,D$1,0)/VLOOKUP($A202,'Old-SVXY-OHLC'!$A$3:$E$5000,5,0)-1))</f>
        <v>9.5810885417967011</v>
      </c>
      <c r="E203" s="11">
        <f>VLOOKUP(A203,Master!A$6:J$4994,$I$1,0)</f>
        <v>9.6091133851012884</v>
      </c>
    </row>
    <row r="204" spans="1:5" x14ac:dyDescent="0.25">
      <c r="A204" s="1">
        <v>38364</v>
      </c>
      <c r="B204" s="11">
        <f>VLOOKUP($A203,Master!$A$6:$J$4994,$I$1,0)*(1+0.5*(VLOOKUP($A204,'Old-SVXY-OHLC'!$A$3:$E$5000,B$1,0)/VLOOKUP($A203,'Old-SVXY-OHLC'!$A$3:$E$5000,5,0)-1))</f>
        <v>9.6109663511362395</v>
      </c>
      <c r="C204" s="11">
        <f>VLOOKUP($A203,Master!$A$6:$J$4994,$I$1,0)*(1+0.5*(VLOOKUP($A204,'Old-SVXY-OHLC'!$A$3:$E$5000,C$1,0)/VLOOKUP($A203,'Old-SVXY-OHLC'!$A$3:$E$5000,5,0)-1))</f>
        <v>9.7795929194519093</v>
      </c>
      <c r="D204" s="11">
        <f>VLOOKUP($A203,Master!$A$6:$J$4994,$I$1,0)*(1+0.5*(VLOOKUP($A204,'Old-SVXY-OHLC'!$A$3:$E$5000,D$1,0)/VLOOKUP($A203,'Old-SVXY-OHLC'!$A$3:$E$5000,5,0)-1))</f>
        <v>9.6109663511362395</v>
      </c>
      <c r="E204" s="11">
        <f>VLOOKUP(A204,Master!A$6:J$4994,$I$1,0)</f>
        <v>9.7585847876059955</v>
      </c>
    </row>
    <row r="205" spans="1:5" x14ac:dyDescent="0.25">
      <c r="A205" s="1">
        <v>38365</v>
      </c>
      <c r="B205" s="11">
        <f>VLOOKUP($A204,Master!$A$6:$J$4994,$I$1,0)*(1+0.5*(VLOOKUP($A205,'Old-SVXY-OHLC'!$A$3:$E$5000,B$1,0)/VLOOKUP($A204,'Old-SVXY-OHLC'!$A$3:$E$5000,5,0)-1))</f>
        <v>9.7214270327004897</v>
      </c>
      <c r="C205" s="11">
        <f>VLOOKUP($A204,Master!$A$6:$J$4994,$I$1,0)*(1+0.5*(VLOOKUP($A205,'Old-SVXY-OHLC'!$A$3:$E$5000,C$1,0)/VLOOKUP($A204,'Old-SVXY-OHLC'!$A$3:$E$5000,5,0)-1))</f>
        <v>9.8050321104930322</v>
      </c>
      <c r="D205" s="11">
        <f>VLOOKUP($A204,Master!$A$6:$J$4994,$I$1,0)*(1+0.5*(VLOOKUP($A205,'Old-SVXY-OHLC'!$A$3:$E$5000,D$1,0)/VLOOKUP($A204,'Old-SVXY-OHLC'!$A$3:$E$5000,5,0)-1))</f>
        <v>9.7173627336103099</v>
      </c>
      <c r="E205" s="11">
        <f>VLOOKUP(A205,Master!A$6:J$4994,$I$1,0)</f>
        <v>9.7490415466423972</v>
      </c>
    </row>
    <row r="206" spans="1:5" x14ac:dyDescent="0.25">
      <c r="A206" s="1">
        <v>38366</v>
      </c>
      <c r="B206" s="11">
        <f>VLOOKUP($A205,Master!$A$6:$J$4994,$I$1,0)*(1+0.5*(VLOOKUP($A206,'Old-SVXY-OHLC'!$A$3:$E$5000,B$1,0)/VLOOKUP($A205,'Old-SVXY-OHLC'!$A$3:$E$5000,5,0)-1))</f>
        <v>9.7524990058322345</v>
      </c>
      <c r="C206" s="11">
        <f>VLOOKUP($A205,Master!$A$6:$J$4994,$I$1,0)*(1+0.5*(VLOOKUP($A206,'Old-SVXY-OHLC'!$A$3:$E$5000,C$1,0)/VLOOKUP($A205,'Old-SVXY-OHLC'!$A$3:$E$5000,5,0)-1))</f>
        <v>9.8235673965118977</v>
      </c>
      <c r="D206" s="11">
        <f>VLOOKUP($A205,Master!$A$6:$J$4994,$I$1,0)*(1+0.5*(VLOOKUP($A206,'Old-SVXY-OHLC'!$A$3:$E$5000,D$1,0)/VLOOKUP($A205,'Old-SVXY-OHLC'!$A$3:$E$5000,5,0)-1))</f>
        <v>9.7524990058322345</v>
      </c>
      <c r="E206" s="11">
        <f>VLOOKUP(A206,Master!A$6:J$4994,$I$1,0)</f>
        <v>9.8056409903261326</v>
      </c>
    </row>
    <row r="207" spans="1:5" x14ac:dyDescent="0.25">
      <c r="A207" s="1">
        <v>38370</v>
      </c>
      <c r="B207" s="11">
        <f>VLOOKUP($A206,Master!$A$6:$J$4994,$I$1,0)*(1+0.5*(VLOOKUP($A207,'Old-SVXY-OHLC'!$A$3:$E$5000,B$1,0)/VLOOKUP($A206,'Old-SVXY-OHLC'!$A$3:$E$5000,5,0)-1))</f>
        <v>9.8245165945502109</v>
      </c>
      <c r="C207" s="11">
        <f>VLOOKUP($A206,Master!$A$6:$J$4994,$I$1,0)*(1+0.5*(VLOOKUP($A207,'Old-SVXY-OHLC'!$A$3:$E$5000,C$1,0)/VLOOKUP($A206,'Old-SVXY-OHLC'!$A$3:$E$5000,5,0)-1))</f>
        <v>10.003154851298822</v>
      </c>
      <c r="D207" s="11">
        <f>VLOOKUP($A206,Master!$A$6:$J$4994,$I$1,0)*(1+0.5*(VLOOKUP($A207,'Old-SVXY-OHLC'!$A$3:$E$5000,D$1,0)/VLOOKUP($A206,'Old-SVXY-OHLC'!$A$3:$E$5000,5,0)-1))</f>
        <v>9.8177060069134097</v>
      </c>
      <c r="E207" s="11">
        <f>VLOOKUP(A207,Master!A$6:J$4994,$I$1,0)</f>
        <v>9.962031237670729</v>
      </c>
    </row>
    <row r="208" spans="1:5" x14ac:dyDescent="0.25">
      <c r="A208" s="1">
        <v>38371</v>
      </c>
      <c r="B208" s="11">
        <f>VLOOKUP($A207,Master!$A$6:$J$4994,$I$1,0)*(1+0.5*(VLOOKUP($A208,'Old-SVXY-OHLC'!$A$3:$E$5000,B$1,0)/VLOOKUP($A207,'Old-SVXY-OHLC'!$A$3:$E$5000,5,0)-1))</f>
        <v>9.9583741475695113</v>
      </c>
      <c r="C208" s="11">
        <f>VLOOKUP($A207,Master!$A$6:$J$4994,$I$1,0)*(1+0.5*(VLOOKUP($A208,'Old-SVXY-OHLC'!$A$3:$E$5000,C$1,0)/VLOOKUP($A207,'Old-SVXY-OHLC'!$A$3:$E$5000,5,0)-1))</f>
        <v>9.9583741475695113</v>
      </c>
      <c r="D208" s="11">
        <f>VLOOKUP($A207,Master!$A$6:$J$4994,$I$1,0)*(1+0.5*(VLOOKUP($A208,'Old-SVXY-OHLC'!$A$3:$E$5000,D$1,0)/VLOOKUP($A207,'Old-SVXY-OHLC'!$A$3:$E$5000,5,0)-1))</f>
        <v>9.8962027901341809</v>
      </c>
      <c r="E208" s="11">
        <f>VLOOKUP(A208,Master!A$6:J$4994,$I$1,0)</f>
        <v>9.9032593283785761</v>
      </c>
    </row>
    <row r="209" spans="1:5" x14ac:dyDescent="0.25">
      <c r="A209" s="1">
        <v>38372</v>
      </c>
      <c r="B209" s="11">
        <f>VLOOKUP($A208,Master!$A$6:$J$4994,$I$1,0)*(1+0.5*(VLOOKUP($A209,'Old-SVXY-OHLC'!$A$3:$E$5000,B$1,0)/VLOOKUP($A208,'Old-SVXY-OHLC'!$A$3:$E$5000,5,0)-1))</f>
        <v>9.9027928540434793</v>
      </c>
      <c r="C209" s="11">
        <f>VLOOKUP($A208,Master!$A$6:$J$4994,$I$1,0)*(1+0.5*(VLOOKUP($A209,'Old-SVXY-OHLC'!$A$3:$E$5000,C$1,0)/VLOOKUP($A208,'Old-SVXY-OHLC'!$A$3:$E$5000,5,0)-1))</f>
        <v>9.9839929204184426</v>
      </c>
      <c r="D209" s="11">
        <f>VLOOKUP($A208,Master!$A$6:$J$4994,$I$1,0)*(1+0.5*(VLOOKUP($A209,'Old-SVXY-OHLC'!$A$3:$E$5000,D$1,0)/VLOOKUP($A208,'Old-SVXY-OHLC'!$A$3:$E$5000,5,0)-1))</f>
        <v>9.8279617172570362</v>
      </c>
      <c r="E209" s="11">
        <f>VLOOKUP(A209,Master!A$6:J$4994,$I$1,0)</f>
        <v>9.8494137273688498</v>
      </c>
    </row>
    <row r="210" spans="1:5" x14ac:dyDescent="0.25">
      <c r="A210" s="1">
        <v>38373</v>
      </c>
      <c r="B210" s="11">
        <f>VLOOKUP($A209,Master!$A$6:$J$4994,$I$1,0)*(1+0.5*(VLOOKUP($A210,'Old-SVXY-OHLC'!$A$3:$E$5000,B$1,0)/VLOOKUP($A209,'Old-SVXY-OHLC'!$A$3:$E$5000,5,0)-1))</f>
        <v>9.8207508021979102</v>
      </c>
      <c r="C210" s="11">
        <f>VLOOKUP($A209,Master!$A$6:$J$4994,$I$1,0)*(1+0.5*(VLOOKUP($A210,'Old-SVXY-OHLC'!$A$3:$E$5000,C$1,0)/VLOOKUP($A209,'Old-SVXY-OHLC'!$A$3:$E$5000,5,0)-1))</f>
        <v>9.8241706440319394</v>
      </c>
      <c r="D210" s="11">
        <f>VLOOKUP($A209,Master!$A$6:$J$4994,$I$1,0)*(1+0.5*(VLOOKUP($A210,'Old-SVXY-OHLC'!$A$3:$E$5000,D$1,0)/VLOOKUP($A209,'Old-SVXY-OHLC'!$A$3:$E$5000,5,0)-1))</f>
        <v>9.7370535388771327</v>
      </c>
      <c r="E210" s="11">
        <f>VLOOKUP(A210,Master!A$6:J$4994,$I$1,0)</f>
        <v>9.7477994832587989</v>
      </c>
    </row>
    <row r="211" spans="1:5" x14ac:dyDescent="0.25">
      <c r="A211" s="1">
        <v>38376</v>
      </c>
      <c r="B211" s="11">
        <f>VLOOKUP($A210,Master!$A$6:$J$4994,$I$1,0)*(1+0.5*(VLOOKUP($A211,'Old-SVXY-OHLC'!$A$3:$E$5000,B$1,0)/VLOOKUP($A210,'Old-SVXY-OHLC'!$A$3:$E$5000,5,0)-1))</f>
        <v>9.7937250359001187</v>
      </c>
      <c r="C211" s="11">
        <f>VLOOKUP($A210,Master!$A$6:$J$4994,$I$1,0)*(1+0.5*(VLOOKUP($A211,'Old-SVXY-OHLC'!$A$3:$E$5000,C$1,0)/VLOOKUP($A210,'Old-SVXY-OHLC'!$A$3:$E$5000,5,0)-1))</f>
        <v>9.8008953649667507</v>
      </c>
      <c r="D211" s="11">
        <f>VLOOKUP($A210,Master!$A$6:$J$4994,$I$1,0)*(1+0.5*(VLOOKUP($A211,'Old-SVXY-OHLC'!$A$3:$E$5000,D$1,0)/VLOOKUP($A210,'Old-SVXY-OHLC'!$A$3:$E$5000,5,0)-1))</f>
        <v>9.7520675239898331</v>
      </c>
      <c r="E211" s="11">
        <f>VLOOKUP(A211,Master!A$6:J$4994,$I$1,0)</f>
        <v>9.7740109692747925</v>
      </c>
    </row>
    <row r="212" spans="1:5" x14ac:dyDescent="0.25">
      <c r="A212" s="1">
        <v>38377</v>
      </c>
      <c r="B212" s="11">
        <f>VLOOKUP($A211,Master!$A$6:$J$4994,$I$1,0)*(1+0.5*(VLOOKUP($A212,'Old-SVXY-OHLC'!$A$3:$E$5000,B$1,0)/VLOOKUP($A211,'Old-SVXY-OHLC'!$A$3:$E$5000,5,0)-1))</f>
        <v>9.794645660967209</v>
      </c>
      <c r="C212" s="11">
        <f>VLOOKUP($A211,Master!$A$6:$J$4994,$I$1,0)*(1+0.5*(VLOOKUP($A212,'Old-SVXY-OHLC'!$A$3:$E$5000,C$1,0)/VLOOKUP($A211,'Old-SVXY-OHLC'!$A$3:$E$5000,5,0)-1))</f>
        <v>9.8304126332760013</v>
      </c>
      <c r="D212" s="11">
        <f>VLOOKUP($A211,Master!$A$6:$J$4994,$I$1,0)*(1+0.5*(VLOOKUP($A212,'Old-SVXY-OHLC'!$A$3:$E$5000,D$1,0)/VLOOKUP($A211,'Old-SVXY-OHLC'!$A$3:$E$5000,5,0)-1))</f>
        <v>9.794645660967209</v>
      </c>
      <c r="E212" s="11">
        <f>VLOOKUP(A212,Master!A$6:J$4994,$I$1,0)</f>
        <v>9.8095226777548845</v>
      </c>
    </row>
    <row r="213" spans="1:5" x14ac:dyDescent="0.25">
      <c r="A213" s="1">
        <v>38378</v>
      </c>
      <c r="B213" s="11">
        <f>VLOOKUP($A212,Master!$A$6:$J$4994,$I$1,0)*(1+0.5*(VLOOKUP($A213,'Old-SVXY-OHLC'!$A$3:$E$5000,B$1,0)/VLOOKUP($A212,'Old-SVXY-OHLC'!$A$3:$E$5000,5,0)-1))</f>
        <v>9.8676647554465777</v>
      </c>
      <c r="C213" s="11">
        <f>VLOOKUP($A212,Master!$A$6:$J$4994,$I$1,0)*(1+0.5*(VLOOKUP($A213,'Old-SVXY-OHLC'!$A$3:$E$5000,C$1,0)/VLOOKUP($A212,'Old-SVXY-OHLC'!$A$3:$E$5000,5,0)-1))</f>
        <v>9.931013602060812</v>
      </c>
      <c r="D213" s="11">
        <f>VLOOKUP($A212,Master!$A$6:$J$4994,$I$1,0)*(1+0.5*(VLOOKUP($A213,'Old-SVXY-OHLC'!$A$3:$E$5000,D$1,0)/VLOOKUP($A212,'Old-SVXY-OHLC'!$A$3:$E$5000,5,0)-1))</f>
        <v>9.8633258689827983</v>
      </c>
      <c r="E213" s="11">
        <f>VLOOKUP(A213,Master!A$6:J$4994,$I$1,0)</f>
        <v>9.8951766396487919</v>
      </c>
    </row>
    <row r="214" spans="1:5" x14ac:dyDescent="0.25">
      <c r="A214" s="1">
        <v>38379</v>
      </c>
      <c r="B214" s="11">
        <f>VLOOKUP($A213,Master!$A$6:$J$4994,$I$1,0)*(1+0.5*(VLOOKUP($A214,'Old-SVXY-OHLC'!$A$3:$E$5000,B$1,0)/VLOOKUP($A213,'Old-SVXY-OHLC'!$A$3:$E$5000,5,0)-1))</f>
        <v>9.9556128019915047</v>
      </c>
      <c r="C214" s="11">
        <f>VLOOKUP($A213,Master!$A$6:$J$4994,$I$1,0)*(1+0.5*(VLOOKUP($A214,'Old-SVXY-OHLC'!$A$3:$E$5000,C$1,0)/VLOOKUP($A213,'Old-SVXY-OHLC'!$A$3:$E$5000,5,0)-1))</f>
        <v>9.9794317267480732</v>
      </c>
      <c r="D214" s="11">
        <f>VLOOKUP($A213,Master!$A$6:$J$4994,$I$1,0)*(1+0.5*(VLOOKUP($A214,'Old-SVXY-OHLC'!$A$3:$E$5000,D$1,0)/VLOOKUP($A213,'Old-SVXY-OHLC'!$A$3:$E$5000,5,0)-1))</f>
        <v>9.9083304386746409</v>
      </c>
      <c r="E214" s="11">
        <f>VLOOKUP(A214,Master!A$6:J$4994,$I$1,0)</f>
        <v>9.958197587736997</v>
      </c>
    </row>
    <row r="215" spans="1:5" x14ac:dyDescent="0.25">
      <c r="A215" s="1">
        <v>38380</v>
      </c>
      <c r="B215" s="11">
        <f>VLOOKUP($A214,Master!$A$6:$J$4994,$I$1,0)*(1+0.5*(VLOOKUP($A215,'Old-SVXY-OHLC'!$A$3:$E$5000,B$1,0)/VLOOKUP($A214,'Old-SVXY-OHLC'!$A$3:$E$5000,5,0)-1))</f>
        <v>9.9252939563567839</v>
      </c>
      <c r="C215" s="11">
        <f>VLOOKUP($A214,Master!$A$6:$J$4994,$I$1,0)*(1+0.5*(VLOOKUP($A215,'Old-SVXY-OHLC'!$A$3:$E$5000,C$1,0)/VLOOKUP($A214,'Old-SVXY-OHLC'!$A$3:$E$5000,5,0)-1))</f>
        <v>10.00289213642637</v>
      </c>
      <c r="D215" s="11">
        <f>VLOOKUP($A214,Master!$A$6:$J$4994,$I$1,0)*(1+0.5*(VLOOKUP($A215,'Old-SVXY-OHLC'!$A$3:$E$5000,D$1,0)/VLOOKUP($A214,'Old-SVXY-OHLC'!$A$3:$E$5000,5,0)-1))</f>
        <v>9.8985372630361184</v>
      </c>
      <c r="E215" s="11">
        <f>VLOOKUP(A215,Master!A$6:J$4994,$I$1,0)</f>
        <v>10.002953494820698</v>
      </c>
    </row>
    <row r="216" spans="1:5" x14ac:dyDescent="0.25">
      <c r="A216" s="1">
        <v>38383</v>
      </c>
      <c r="B216" s="11">
        <f>VLOOKUP($A215,Master!$A$6:$J$4994,$I$1,0)*(1+0.5*(VLOOKUP($A216,'Old-SVXY-OHLC'!$A$3:$E$5000,B$1,0)/VLOOKUP($A215,'Old-SVXY-OHLC'!$A$3:$E$5000,5,0)-1))</f>
        <v>10.013187331547694</v>
      </c>
      <c r="C216" s="11">
        <f>VLOOKUP($A215,Master!$A$6:$J$4994,$I$1,0)*(1+0.5*(VLOOKUP($A216,'Old-SVXY-OHLC'!$A$3:$E$5000,C$1,0)/VLOOKUP($A215,'Old-SVXY-OHLC'!$A$3:$E$5000,5,0)-1))</f>
        <v>10.074591188554271</v>
      </c>
      <c r="D216" s="11">
        <f>VLOOKUP($A215,Master!$A$6:$J$4994,$I$1,0)*(1+0.5*(VLOOKUP($A216,'Old-SVXY-OHLC'!$A$3:$E$5000,D$1,0)/VLOOKUP($A215,'Old-SVXY-OHLC'!$A$3:$E$5000,5,0)-1))</f>
        <v>10.013187331547694</v>
      </c>
      <c r="E216" s="11">
        <f>VLOOKUP(A216,Master!A$6:J$4994,$I$1,0)</f>
        <v>10.062109391311356</v>
      </c>
    </row>
    <row r="217" spans="1:5" x14ac:dyDescent="0.25">
      <c r="A217" s="1">
        <v>38384</v>
      </c>
      <c r="B217" s="11">
        <f>VLOOKUP($A216,Master!$A$6:$J$4994,$I$1,0)*(1+0.5*(VLOOKUP($A217,'Old-SVXY-OHLC'!$A$3:$E$5000,B$1,0)/VLOOKUP($A216,'Old-SVXY-OHLC'!$A$3:$E$5000,5,0)-1))</f>
        <v>10.129301601354474</v>
      </c>
      <c r="C217" s="11">
        <f>VLOOKUP($A216,Master!$A$6:$J$4994,$I$1,0)*(1+0.5*(VLOOKUP($A217,'Old-SVXY-OHLC'!$A$3:$E$5000,C$1,0)/VLOOKUP($A216,'Old-SVXY-OHLC'!$A$3:$E$5000,5,0)-1))</f>
        <v>10.224731152153963</v>
      </c>
      <c r="D217" s="11">
        <f>VLOOKUP($A216,Master!$A$6:$J$4994,$I$1,0)*(1+0.5*(VLOOKUP($A217,'Old-SVXY-OHLC'!$A$3:$E$5000,D$1,0)/VLOOKUP($A216,'Old-SVXY-OHLC'!$A$3:$E$5000,5,0)-1))</f>
        <v>10.129301601354474</v>
      </c>
      <c r="E217" s="11">
        <f>VLOOKUP(A217,Master!A$6:J$4994,$I$1,0)</f>
        <v>10.224811816464602</v>
      </c>
    </row>
    <row r="218" spans="1:5" x14ac:dyDescent="0.25">
      <c r="A218" s="1">
        <v>38385</v>
      </c>
      <c r="B218" s="11">
        <f>VLOOKUP($A217,Master!$A$6:$J$4994,$I$1,0)*(1+0.5*(VLOOKUP($A218,'Old-SVXY-OHLC'!$A$3:$E$5000,B$1,0)/VLOOKUP($A217,'Old-SVXY-OHLC'!$A$3:$E$5000,5,0)-1))</f>
        <v>10.288984367863737</v>
      </c>
      <c r="C218" s="11">
        <f>VLOOKUP($A217,Master!$A$6:$J$4994,$I$1,0)*(1+0.5*(VLOOKUP($A218,'Old-SVXY-OHLC'!$A$3:$E$5000,C$1,0)/VLOOKUP($A217,'Old-SVXY-OHLC'!$A$3:$E$5000,5,0)-1))</f>
        <v>10.462055505293884</v>
      </c>
      <c r="D218" s="11">
        <f>VLOOKUP($A217,Master!$A$6:$J$4994,$I$1,0)*(1+0.5*(VLOOKUP($A218,'Old-SVXY-OHLC'!$A$3:$E$5000,D$1,0)/VLOOKUP($A217,'Old-SVXY-OHLC'!$A$3:$E$5000,5,0)-1))</f>
        <v>10.252036462972356</v>
      </c>
      <c r="E218" s="11">
        <f>VLOOKUP(A218,Master!A$6:J$4994,$I$1,0)</f>
        <v>10.455949366439754</v>
      </c>
    </row>
    <row r="219" spans="1:5" x14ac:dyDescent="0.25">
      <c r="A219" s="1">
        <v>38386</v>
      </c>
      <c r="B219" s="11">
        <f>VLOOKUP($A218,Master!$A$6:$J$4994,$I$1,0)*(1+0.5*(VLOOKUP($A219,'Old-SVXY-OHLC'!$A$3:$E$5000,B$1,0)/VLOOKUP($A218,'Old-SVXY-OHLC'!$A$3:$E$5000,5,0)-1))</f>
        <v>10.405480692600905</v>
      </c>
      <c r="C219" s="11">
        <f>VLOOKUP($A218,Master!$A$6:$J$4994,$I$1,0)*(1+0.5*(VLOOKUP($A219,'Old-SVXY-OHLC'!$A$3:$E$5000,C$1,0)/VLOOKUP($A218,'Old-SVXY-OHLC'!$A$3:$E$5000,5,0)-1))</f>
        <v>10.492710396753436</v>
      </c>
      <c r="D219" s="11">
        <f>VLOOKUP($A218,Master!$A$6:$J$4994,$I$1,0)*(1+0.5*(VLOOKUP($A219,'Old-SVXY-OHLC'!$A$3:$E$5000,D$1,0)/VLOOKUP($A218,'Old-SVXY-OHLC'!$A$3:$E$5000,5,0)-1))</f>
        <v>10.388034687915908</v>
      </c>
      <c r="E219" s="11">
        <f>VLOOKUP(A219,Master!A$6:J$4994,$I$1,0)</f>
        <v>10.489529692833706</v>
      </c>
    </row>
    <row r="220" spans="1:5" x14ac:dyDescent="0.25">
      <c r="A220" s="1">
        <v>38387</v>
      </c>
      <c r="B220" s="11">
        <f>VLOOKUP($A219,Master!$A$6:$J$4994,$I$1,0)*(1+0.5*(VLOOKUP($A220,'Old-SVXY-OHLC'!$A$3:$E$5000,B$1,0)/VLOOKUP($A219,'Old-SVXY-OHLC'!$A$3:$E$5000,5,0)-1))</f>
        <v>10.518844098607081</v>
      </c>
      <c r="C220" s="11">
        <f>VLOOKUP($A219,Master!$A$6:$J$4994,$I$1,0)*(1+0.5*(VLOOKUP($A220,'Old-SVXY-OHLC'!$A$3:$E$5000,C$1,0)/VLOOKUP($A219,'Old-SVXY-OHLC'!$A$3:$E$5000,5,0)-1))</f>
        <v>10.750009025677318</v>
      </c>
      <c r="D220" s="11">
        <f>VLOOKUP($A219,Master!$A$6:$J$4994,$I$1,0)*(1+0.5*(VLOOKUP($A220,'Old-SVXY-OHLC'!$A$3:$E$5000,D$1,0)/VLOOKUP($A219,'Old-SVXY-OHLC'!$A$3:$E$5000,5,0)-1))</f>
        <v>10.518844098607081</v>
      </c>
      <c r="E220" s="11">
        <f>VLOOKUP(A220,Master!A$6:J$4994,$I$1,0)</f>
        <v>10.740516498478943</v>
      </c>
    </row>
    <row r="221" spans="1:5" x14ac:dyDescent="0.25">
      <c r="A221" s="1">
        <v>38390</v>
      </c>
      <c r="B221" s="11">
        <f>VLOOKUP($A220,Master!$A$6:$J$4994,$I$1,0)*(1+0.5*(VLOOKUP($A221,'Old-SVXY-OHLC'!$A$3:$E$5000,B$1,0)/VLOOKUP($A220,'Old-SVXY-OHLC'!$A$3:$E$5000,5,0)-1))</f>
        <v>10.748149263521144</v>
      </c>
      <c r="C221" s="11">
        <f>VLOOKUP($A220,Master!$A$6:$J$4994,$I$1,0)*(1+0.5*(VLOOKUP($A221,'Old-SVXY-OHLC'!$A$3:$E$5000,C$1,0)/VLOOKUP($A220,'Old-SVXY-OHLC'!$A$3:$E$5000,5,0)-1))</f>
        <v>10.856129073310177</v>
      </c>
      <c r="D221" s="11">
        <f>VLOOKUP($A220,Master!$A$6:$J$4994,$I$1,0)*(1+0.5*(VLOOKUP($A221,'Old-SVXY-OHLC'!$A$3:$E$5000,D$1,0)/VLOOKUP($A220,'Old-SVXY-OHLC'!$A$3:$E$5000,5,0)-1))</f>
        <v>10.727956304864218</v>
      </c>
      <c r="E221" s="11">
        <f>VLOOKUP(A221,Master!A$6:J$4994,$I$1,0)</f>
        <v>10.728229684400109</v>
      </c>
    </row>
    <row r="222" spans="1:5" x14ac:dyDescent="0.25">
      <c r="A222" s="1">
        <v>38391</v>
      </c>
      <c r="B222" s="11">
        <f>VLOOKUP($A221,Master!$A$6:$J$4994,$I$1,0)*(1+0.5*(VLOOKUP($A222,'Old-SVXY-OHLC'!$A$3:$E$5000,B$1,0)/VLOOKUP($A221,'Old-SVXY-OHLC'!$A$3:$E$5000,5,0)-1))</f>
        <v>10.759029823629225</v>
      </c>
      <c r="C222" s="11">
        <f>VLOOKUP($A221,Master!$A$6:$J$4994,$I$1,0)*(1+0.5*(VLOOKUP($A222,'Old-SVXY-OHLC'!$A$3:$E$5000,C$1,0)/VLOOKUP($A221,'Old-SVXY-OHLC'!$A$3:$E$5000,5,0)-1))</f>
        <v>10.767957089807908</v>
      </c>
      <c r="D222" s="11">
        <f>VLOOKUP($A221,Master!$A$6:$J$4994,$I$1,0)*(1+0.5*(VLOOKUP($A222,'Old-SVXY-OHLC'!$A$3:$E$5000,D$1,0)/VLOOKUP($A221,'Old-SVXY-OHLC'!$A$3:$E$5000,5,0)-1))</f>
        <v>10.700183518004998</v>
      </c>
      <c r="E222" s="11">
        <f>VLOOKUP(A222,Master!A$6:J$4994,$I$1,0)</f>
        <v>10.700275714921741</v>
      </c>
    </row>
    <row r="223" spans="1:5" x14ac:dyDescent="0.25">
      <c r="A223" s="1">
        <v>38392</v>
      </c>
      <c r="B223" s="11">
        <f>VLOOKUP($A222,Master!$A$6:$J$4994,$I$1,0)*(1+0.5*(VLOOKUP($A223,'Old-SVXY-OHLC'!$A$3:$E$5000,B$1,0)/VLOOKUP($A222,'Old-SVXY-OHLC'!$A$3:$E$5000,5,0)-1))</f>
        <v>10.687029964847266</v>
      </c>
      <c r="C223" s="11">
        <f>VLOOKUP($A222,Master!$A$6:$J$4994,$I$1,0)*(1+0.5*(VLOOKUP($A223,'Old-SVXY-OHLC'!$A$3:$E$5000,C$1,0)/VLOOKUP($A222,'Old-SVXY-OHLC'!$A$3:$E$5000,5,0)-1))</f>
        <v>10.72345543478864</v>
      </c>
      <c r="D223" s="11">
        <f>VLOOKUP($A222,Master!$A$6:$J$4994,$I$1,0)*(1+0.5*(VLOOKUP($A223,'Old-SVXY-OHLC'!$A$3:$E$5000,D$1,0)/VLOOKUP($A222,'Old-SVXY-OHLC'!$A$3:$E$5000,5,0)-1))</f>
        <v>10.596518139119695</v>
      </c>
      <c r="E223" s="11">
        <f>VLOOKUP(A223,Master!A$6:J$4994,$I$1,0)</f>
        <v>10.655846041983612</v>
      </c>
    </row>
    <row r="224" spans="1:5" x14ac:dyDescent="0.25">
      <c r="A224" s="1">
        <v>38393</v>
      </c>
      <c r="B224" s="11">
        <f>VLOOKUP($A223,Master!$A$6:$J$4994,$I$1,0)*(1+0.5*(VLOOKUP($A224,'Old-SVXY-OHLC'!$A$3:$E$5000,B$1,0)/VLOOKUP($A223,'Old-SVXY-OHLC'!$A$3:$E$5000,5,0)-1))</f>
        <v>10.641916830143673</v>
      </c>
      <c r="C224" s="11">
        <f>VLOOKUP($A223,Master!$A$6:$J$4994,$I$1,0)*(1+0.5*(VLOOKUP($A224,'Old-SVXY-OHLC'!$A$3:$E$5000,C$1,0)/VLOOKUP($A223,'Old-SVXY-OHLC'!$A$3:$E$5000,5,0)-1))</f>
        <v>10.745147093494742</v>
      </c>
      <c r="D224" s="11">
        <f>VLOOKUP($A223,Master!$A$6:$J$4994,$I$1,0)*(1+0.5*(VLOOKUP($A224,'Old-SVXY-OHLC'!$A$3:$E$5000,D$1,0)/VLOOKUP($A223,'Old-SVXY-OHLC'!$A$3:$E$5000,5,0)-1))</f>
        <v>10.641916830143673</v>
      </c>
      <c r="E224" s="11">
        <f>VLOOKUP(A224,Master!A$6:J$4994,$I$1,0)</f>
        <v>10.745235606894406</v>
      </c>
    </row>
    <row r="225" spans="1:5" x14ac:dyDescent="0.25">
      <c r="A225" s="1">
        <v>38394</v>
      </c>
      <c r="B225" s="11">
        <f>VLOOKUP($A224,Master!$A$6:$J$4994,$I$1,0)*(1+0.5*(VLOOKUP($A225,'Old-SVXY-OHLC'!$A$3:$E$5000,B$1,0)/VLOOKUP($A224,'Old-SVXY-OHLC'!$A$3:$E$5000,5,0)-1))</f>
        <v>10.788009823246654</v>
      </c>
      <c r="C225" s="11">
        <f>VLOOKUP($A224,Master!$A$6:$J$4994,$I$1,0)*(1+0.5*(VLOOKUP($A225,'Old-SVXY-OHLC'!$A$3:$E$5000,C$1,0)/VLOOKUP($A224,'Old-SVXY-OHLC'!$A$3:$E$5000,5,0)-1))</f>
        <v>10.88915297893182</v>
      </c>
      <c r="D225" s="11">
        <f>VLOOKUP($A224,Master!$A$6:$J$4994,$I$1,0)*(1+0.5*(VLOOKUP($A225,'Old-SVXY-OHLC'!$A$3:$E$5000,D$1,0)/VLOOKUP($A224,'Old-SVXY-OHLC'!$A$3:$E$5000,5,0)-1))</f>
        <v>10.757042920974497</v>
      </c>
      <c r="E225" s="11">
        <f>VLOOKUP(A225,Master!A$6:J$4994,$I$1,0)</f>
        <v>10.881072470187611</v>
      </c>
    </row>
    <row r="226" spans="1:5" x14ac:dyDescent="0.25">
      <c r="A226" s="1">
        <v>38397</v>
      </c>
      <c r="B226" s="11">
        <f>VLOOKUP($A225,Master!$A$6:$J$4994,$I$1,0)*(1+0.5*(VLOOKUP($A226,'Old-SVXY-OHLC'!$A$3:$E$5000,B$1,0)/VLOOKUP($A225,'Old-SVXY-OHLC'!$A$3:$E$5000,5,0)-1))</f>
        <v>10.846419366256741</v>
      </c>
      <c r="C226" s="11">
        <f>VLOOKUP($A225,Master!$A$6:$J$4994,$I$1,0)*(1+0.5*(VLOOKUP($A226,'Old-SVXY-OHLC'!$A$3:$E$5000,C$1,0)/VLOOKUP($A225,'Old-SVXY-OHLC'!$A$3:$E$5000,5,0)-1))</f>
        <v>10.851039732022951</v>
      </c>
      <c r="D226" s="11">
        <f>VLOOKUP($A225,Master!$A$6:$J$4994,$I$1,0)*(1+0.5*(VLOOKUP($A226,'Old-SVXY-OHLC'!$A$3:$E$5000,D$1,0)/VLOOKUP($A225,'Old-SVXY-OHLC'!$A$3:$E$5000,5,0)-1))</f>
        <v>10.754935042032898</v>
      </c>
      <c r="E226" s="11">
        <f>VLOOKUP(A226,Master!A$6:J$4994,$I$1,0)</f>
        <v>10.826168237285962</v>
      </c>
    </row>
    <row r="227" spans="1:5" x14ac:dyDescent="0.25">
      <c r="A227" s="1">
        <v>38398</v>
      </c>
      <c r="B227" s="11">
        <f>VLOOKUP($A226,Master!$A$6:$J$4994,$I$1,0)*(1+0.5*(VLOOKUP($A227,'Old-SVXY-OHLC'!$A$3:$E$5000,B$1,0)/VLOOKUP($A226,'Old-SVXY-OHLC'!$A$3:$E$5000,5,0)-1))</f>
        <v>10.801874800436552</v>
      </c>
      <c r="C227" s="11">
        <f>VLOOKUP($A226,Master!$A$6:$J$4994,$I$1,0)*(1+0.5*(VLOOKUP($A227,'Old-SVXY-OHLC'!$A$3:$E$5000,C$1,0)/VLOOKUP($A226,'Old-SVXY-OHLC'!$A$3:$E$5000,5,0)-1))</f>
        <v>10.938325815019029</v>
      </c>
      <c r="D227" s="11">
        <f>VLOOKUP($A226,Master!$A$6:$J$4994,$I$1,0)*(1+0.5*(VLOOKUP($A227,'Old-SVXY-OHLC'!$A$3:$E$5000,D$1,0)/VLOOKUP($A226,'Old-SVXY-OHLC'!$A$3:$E$5000,5,0)-1))</f>
        <v>10.785074166906599</v>
      </c>
      <c r="E227" s="11">
        <f>VLOOKUP(A227,Master!A$6:J$4994,$I$1,0)</f>
        <v>10.815670053936234</v>
      </c>
    </row>
    <row r="228" spans="1:5" x14ac:dyDescent="0.25">
      <c r="A228" s="1">
        <v>38399</v>
      </c>
      <c r="B228" s="11">
        <f>VLOOKUP($A227,Master!$A$6:$J$4994,$I$1,0)*(1+0.5*(VLOOKUP($A228,'Old-SVXY-OHLC'!$A$3:$E$5000,B$1,0)/VLOOKUP($A227,'Old-SVXY-OHLC'!$A$3:$E$5000,5,0)-1))</f>
        <v>10.779557772615117</v>
      </c>
      <c r="C228" s="11">
        <f>VLOOKUP($A227,Master!$A$6:$J$4994,$I$1,0)*(1+0.5*(VLOOKUP($A228,'Old-SVXY-OHLC'!$A$3:$E$5000,C$1,0)/VLOOKUP($A227,'Old-SVXY-OHLC'!$A$3:$E$5000,5,0)-1))</f>
        <v>10.883380758524607</v>
      </c>
      <c r="D228" s="11">
        <f>VLOOKUP($A227,Master!$A$6:$J$4994,$I$1,0)*(1+0.5*(VLOOKUP($A228,'Old-SVXY-OHLC'!$A$3:$E$5000,D$1,0)/VLOOKUP($A227,'Old-SVXY-OHLC'!$A$3:$E$5000,5,0)-1))</f>
        <v>10.770529702284838</v>
      </c>
      <c r="E228" s="11">
        <f>VLOOKUP(A228,Master!A$6:J$4994,$I$1,0)</f>
        <v>10.837958326577718</v>
      </c>
    </row>
    <row r="229" spans="1:5" x14ac:dyDescent="0.25">
      <c r="A229" s="1">
        <v>38400</v>
      </c>
      <c r="B229" s="11">
        <f>VLOOKUP($A228,Master!$A$6:$J$4994,$I$1,0)*(1+0.5*(VLOOKUP($A229,'Old-SVXY-OHLC'!$A$3:$E$5000,B$1,0)/VLOOKUP($A228,'Old-SVXY-OHLC'!$A$3:$E$5000,5,0)-1))</f>
        <v>10.864098146489523</v>
      </c>
      <c r="C229" s="11">
        <f>VLOOKUP($A228,Master!$A$6:$J$4994,$I$1,0)*(1+0.5*(VLOOKUP($A229,'Old-SVXY-OHLC'!$A$3:$E$5000,C$1,0)/VLOOKUP($A228,'Old-SVXY-OHLC'!$A$3:$E$5000,5,0)-1))</f>
        <v>10.864098146489523</v>
      </c>
      <c r="D229" s="11">
        <f>VLOOKUP($A228,Master!$A$6:$J$4994,$I$1,0)*(1+0.5*(VLOOKUP($A229,'Old-SVXY-OHLC'!$A$3:$E$5000,D$1,0)/VLOOKUP($A228,'Old-SVXY-OHLC'!$A$3:$E$5000,5,0)-1))</f>
        <v>10.775914702536769</v>
      </c>
      <c r="E229" s="11">
        <f>VLOOKUP(A229,Master!A$6:J$4994,$I$1,0)</f>
        <v>10.785517134047875</v>
      </c>
    </row>
    <row r="230" spans="1:5" x14ac:dyDescent="0.25">
      <c r="A230" s="1">
        <v>38401</v>
      </c>
      <c r="B230" s="11">
        <f>VLOOKUP($A229,Master!$A$6:$J$4994,$I$1,0)*(1+0.5*(VLOOKUP($A230,'Old-SVXY-OHLC'!$A$3:$E$5000,B$1,0)/VLOOKUP($A229,'Old-SVXY-OHLC'!$A$3:$E$5000,5,0)-1))</f>
        <v>10.787630810469778</v>
      </c>
      <c r="C230" s="11">
        <f>VLOOKUP($A229,Master!$A$6:$J$4994,$I$1,0)*(1+0.5*(VLOOKUP($A230,'Old-SVXY-OHLC'!$A$3:$E$5000,C$1,0)/VLOOKUP($A229,'Old-SVXY-OHLC'!$A$3:$E$5000,5,0)-1))</f>
        <v>10.825397012637401</v>
      </c>
      <c r="D230" s="11">
        <f>VLOOKUP($A229,Master!$A$6:$J$4994,$I$1,0)*(1+0.5*(VLOOKUP($A230,'Old-SVXY-OHLC'!$A$3:$E$5000,D$1,0)/VLOOKUP($A229,'Old-SVXY-OHLC'!$A$3:$E$5000,5,0)-1))</f>
        <v>10.756910664753974</v>
      </c>
      <c r="E230" s="11">
        <f>VLOOKUP(A230,Master!A$6:J$4994,$I$1,0)</f>
        <v>10.781854438359439</v>
      </c>
    </row>
    <row r="231" spans="1:5" x14ac:dyDescent="0.25">
      <c r="A231" s="1">
        <v>38405</v>
      </c>
      <c r="B231" s="11">
        <f>VLOOKUP($A230,Master!$A$6:$J$4994,$I$1,0)*(1+0.5*(VLOOKUP($A231,'Old-SVXY-OHLC'!$A$3:$E$5000,B$1,0)/VLOOKUP($A230,'Old-SVXY-OHLC'!$A$3:$E$5000,5,0)-1))</f>
        <v>10.692005259512563</v>
      </c>
      <c r="C231" s="11">
        <f>VLOOKUP($A230,Master!$A$6:$J$4994,$I$1,0)*(1+0.5*(VLOOKUP($A231,'Old-SVXY-OHLC'!$A$3:$E$5000,C$1,0)/VLOOKUP($A230,'Old-SVXY-OHLC'!$A$3:$E$5000,5,0)-1))</f>
        <v>10.797360184814192</v>
      </c>
      <c r="D231" s="11">
        <f>VLOOKUP($A230,Master!$A$6:$J$4994,$I$1,0)*(1+0.5*(VLOOKUP($A231,'Old-SVXY-OHLC'!$A$3:$E$5000,D$1,0)/VLOOKUP($A230,'Old-SVXY-OHLC'!$A$3:$E$5000,5,0)-1))</f>
        <v>10.552008224073782</v>
      </c>
      <c r="E231" s="11">
        <f>VLOOKUP(A231,Master!A$6:J$4994,$I$1,0)</f>
        <v>10.578522199418469</v>
      </c>
    </row>
    <row r="232" spans="1:5" x14ac:dyDescent="0.25">
      <c r="A232" s="1">
        <v>38406</v>
      </c>
      <c r="B232" s="11">
        <f>VLOOKUP($A231,Master!$A$6:$J$4994,$I$1,0)*(1+0.5*(VLOOKUP($A232,'Old-SVXY-OHLC'!$A$3:$E$5000,B$1,0)/VLOOKUP($A231,'Old-SVXY-OHLC'!$A$3:$E$5000,5,0)-1))</f>
        <v>10.531560544348949</v>
      </c>
      <c r="C232" s="11">
        <f>VLOOKUP($A231,Master!$A$6:$J$4994,$I$1,0)*(1+0.5*(VLOOKUP($A232,'Old-SVXY-OHLC'!$A$3:$E$5000,C$1,0)/VLOOKUP($A231,'Old-SVXY-OHLC'!$A$3:$E$5000,5,0)-1))</f>
        <v>10.615269216772269</v>
      </c>
      <c r="D232" s="11">
        <f>VLOOKUP($A231,Master!$A$6:$J$4994,$I$1,0)*(1+0.5*(VLOOKUP($A232,'Old-SVXY-OHLC'!$A$3:$E$5000,D$1,0)/VLOOKUP($A231,'Old-SVXY-OHLC'!$A$3:$E$5000,5,0)-1))</f>
        <v>10.530587484736094</v>
      </c>
      <c r="E232" s="11">
        <f>VLOOKUP(A232,Master!A$6:J$4994,$I$1,0)</f>
        <v>10.603142065798048</v>
      </c>
    </row>
    <row r="233" spans="1:5" x14ac:dyDescent="0.25">
      <c r="A233" s="1">
        <v>38407</v>
      </c>
      <c r="B233" s="11">
        <f>VLOOKUP($A232,Master!$A$6:$J$4994,$I$1,0)*(1+0.5*(VLOOKUP($A233,'Old-SVXY-OHLC'!$A$3:$E$5000,B$1,0)/VLOOKUP($A232,'Old-SVXY-OHLC'!$A$3:$E$5000,5,0)-1))</f>
        <v>10.618141382370354</v>
      </c>
      <c r="C233" s="11">
        <f>VLOOKUP($A232,Master!$A$6:$J$4994,$I$1,0)*(1+0.5*(VLOOKUP($A233,'Old-SVXY-OHLC'!$A$3:$E$5000,C$1,0)/VLOOKUP($A232,'Old-SVXY-OHLC'!$A$3:$E$5000,5,0)-1))</f>
        <v>10.674641803735371</v>
      </c>
      <c r="D233" s="11">
        <f>VLOOKUP($A232,Master!$A$6:$J$4994,$I$1,0)*(1+0.5*(VLOOKUP($A233,'Old-SVXY-OHLC'!$A$3:$E$5000,D$1,0)/VLOOKUP($A232,'Old-SVXY-OHLC'!$A$3:$E$5000,5,0)-1))</f>
        <v>10.535255767690694</v>
      </c>
      <c r="E233" s="11">
        <f>VLOOKUP(A233,Master!A$6:J$4994,$I$1,0)</f>
        <v>10.674750161045518</v>
      </c>
    </row>
    <row r="234" spans="1:5" x14ac:dyDescent="0.25">
      <c r="A234" s="1">
        <v>38408</v>
      </c>
      <c r="B234" s="11">
        <f>VLOOKUP($A233,Master!$A$6:$J$4994,$I$1,0)*(1+0.5*(VLOOKUP($A234,'Old-SVXY-OHLC'!$A$3:$E$5000,B$1,0)/VLOOKUP($A233,'Old-SVXY-OHLC'!$A$3:$E$5000,5,0)-1))</f>
        <v>10.737950694165562</v>
      </c>
      <c r="C234" s="11">
        <f>VLOOKUP($A233,Master!$A$6:$J$4994,$I$1,0)*(1+0.5*(VLOOKUP($A234,'Old-SVXY-OHLC'!$A$3:$E$5000,C$1,0)/VLOOKUP($A233,'Old-SVXY-OHLC'!$A$3:$E$5000,5,0)-1))</f>
        <v>10.783268735430376</v>
      </c>
      <c r="D234" s="11">
        <f>VLOOKUP($A233,Master!$A$6:$J$4994,$I$1,0)*(1+0.5*(VLOOKUP($A234,'Old-SVXY-OHLC'!$A$3:$E$5000,D$1,0)/VLOOKUP($A233,'Old-SVXY-OHLC'!$A$3:$E$5000,5,0)-1))</f>
        <v>10.732653895373112</v>
      </c>
      <c r="E234" s="11">
        <f>VLOOKUP(A234,Master!A$6:J$4994,$I$1,0)</f>
        <v>10.76497009912018</v>
      </c>
    </row>
    <row r="235" spans="1:5" x14ac:dyDescent="0.25">
      <c r="A235" s="1">
        <v>38411</v>
      </c>
      <c r="B235" s="11">
        <f>VLOOKUP($A234,Master!$A$6:$J$4994,$I$1,0)*(1+0.5*(VLOOKUP($A235,'Old-SVXY-OHLC'!$A$3:$E$5000,B$1,0)/VLOOKUP($A234,'Old-SVXY-OHLC'!$A$3:$E$5000,5,0)-1))</f>
        <v>10.761540715524752</v>
      </c>
      <c r="C235" s="11">
        <f>VLOOKUP($A234,Master!$A$6:$J$4994,$I$1,0)*(1+0.5*(VLOOKUP($A235,'Old-SVXY-OHLC'!$A$3:$E$5000,C$1,0)/VLOOKUP($A234,'Old-SVXY-OHLC'!$A$3:$E$5000,5,0)-1))</f>
        <v>10.761540715524752</v>
      </c>
      <c r="D235" s="11">
        <f>VLOOKUP($A234,Master!$A$6:$J$4994,$I$1,0)*(1+0.5*(VLOOKUP($A235,'Old-SVXY-OHLC'!$A$3:$E$5000,D$1,0)/VLOOKUP($A234,'Old-SVXY-OHLC'!$A$3:$E$5000,5,0)-1))</f>
        <v>10.610211732763061</v>
      </c>
      <c r="E235" s="11">
        <f>VLOOKUP(A235,Master!A$6:J$4994,$I$1,0)</f>
        <v>10.661536826625024</v>
      </c>
    </row>
    <row r="236" spans="1:5" x14ac:dyDescent="0.25">
      <c r="A236" s="1">
        <v>38412</v>
      </c>
      <c r="B236" s="11">
        <f>VLOOKUP($A235,Master!$A$6:$J$4994,$I$1,0)*(1+0.5*(VLOOKUP($A236,'Old-SVXY-OHLC'!$A$3:$E$5000,B$1,0)/VLOOKUP($A235,'Old-SVXY-OHLC'!$A$3:$E$5000,5,0)-1))</f>
        <v>10.729367850950958</v>
      </c>
      <c r="C236" s="11">
        <f>VLOOKUP($A235,Master!$A$6:$J$4994,$I$1,0)*(1+0.5*(VLOOKUP($A236,'Old-SVXY-OHLC'!$A$3:$E$5000,C$1,0)/VLOOKUP($A235,'Old-SVXY-OHLC'!$A$3:$E$5000,5,0)-1))</f>
        <v>10.743392188948073</v>
      </c>
      <c r="D236" s="11">
        <f>VLOOKUP($A235,Master!$A$6:$J$4994,$I$1,0)*(1+0.5*(VLOOKUP($A236,'Old-SVXY-OHLC'!$A$3:$E$5000,D$1,0)/VLOOKUP($A235,'Old-SVXY-OHLC'!$A$3:$E$5000,5,0)-1))</f>
        <v>10.68626079221815</v>
      </c>
      <c r="E236" s="11">
        <f>VLOOKUP(A236,Master!A$6:J$4994,$I$1,0)</f>
        <v>10.686386375297515</v>
      </c>
    </row>
    <row r="237" spans="1:5" x14ac:dyDescent="0.25">
      <c r="A237" s="1">
        <v>38413</v>
      </c>
      <c r="B237" s="11">
        <f>VLOOKUP($A236,Master!$A$6:$J$4994,$I$1,0)*(1+0.5*(VLOOKUP($A237,'Old-SVXY-OHLC'!$A$3:$E$5000,B$1,0)/VLOOKUP($A236,'Old-SVXY-OHLC'!$A$3:$E$5000,5,0)-1))</f>
        <v>10.654679045710385</v>
      </c>
      <c r="C237" s="11">
        <f>VLOOKUP($A236,Master!$A$6:$J$4994,$I$1,0)*(1+0.5*(VLOOKUP($A237,'Old-SVXY-OHLC'!$A$3:$E$5000,C$1,0)/VLOOKUP($A236,'Old-SVXY-OHLC'!$A$3:$E$5000,5,0)-1))</f>
        <v>10.679859784565643</v>
      </c>
      <c r="D237" s="11">
        <f>VLOOKUP($A236,Master!$A$6:$J$4994,$I$1,0)*(1+0.5*(VLOOKUP($A237,'Old-SVXY-OHLC'!$A$3:$E$5000,D$1,0)/VLOOKUP($A236,'Old-SVXY-OHLC'!$A$3:$E$5000,5,0)-1))</f>
        <v>10.570916739879099</v>
      </c>
      <c r="E237" s="11">
        <f>VLOOKUP(A237,Master!A$6:J$4994,$I$1,0)</f>
        <v>10.580442667619685</v>
      </c>
    </row>
    <row r="238" spans="1:5" x14ac:dyDescent="0.25">
      <c r="A238" s="1">
        <v>38414</v>
      </c>
      <c r="B238" s="11">
        <f>VLOOKUP($A237,Master!$A$6:$J$4994,$I$1,0)*(1+0.5*(VLOOKUP($A238,'Old-SVXY-OHLC'!$A$3:$E$5000,B$1,0)/VLOOKUP($A237,'Old-SVXY-OHLC'!$A$3:$E$5000,5,0)-1))</f>
        <v>10.562282140429376</v>
      </c>
      <c r="C238" s="11">
        <f>VLOOKUP($A237,Master!$A$6:$J$4994,$I$1,0)*(1+0.5*(VLOOKUP($A238,'Old-SVXY-OHLC'!$A$3:$E$5000,C$1,0)/VLOOKUP($A237,'Old-SVXY-OHLC'!$A$3:$E$5000,5,0)-1))</f>
        <v>10.579567313399654</v>
      </c>
      <c r="D238" s="11">
        <f>VLOOKUP($A237,Master!$A$6:$J$4994,$I$1,0)*(1+0.5*(VLOOKUP($A238,'Old-SVXY-OHLC'!$A$3:$E$5000,D$1,0)/VLOOKUP($A237,'Old-SVXY-OHLC'!$A$3:$E$5000,5,0)-1))</f>
        <v>10.428155616336964</v>
      </c>
      <c r="E238" s="11">
        <f>VLOOKUP(A238,Master!A$6:J$4994,$I$1,0)</f>
        <v>10.453702342837493</v>
      </c>
    </row>
    <row r="239" spans="1:5" x14ac:dyDescent="0.25">
      <c r="A239" s="1">
        <v>38415</v>
      </c>
      <c r="B239" s="11">
        <f>VLOOKUP($A238,Master!$A$6:$J$4994,$I$1,0)*(1+0.5*(VLOOKUP($A239,'Old-SVXY-OHLC'!$A$3:$E$5000,B$1,0)/VLOOKUP($A238,'Old-SVXY-OHLC'!$A$3:$E$5000,5,0)-1))</f>
        <v>10.478281070993969</v>
      </c>
      <c r="C239" s="11">
        <f>VLOOKUP($A238,Master!$A$6:$J$4994,$I$1,0)*(1+0.5*(VLOOKUP($A239,'Old-SVXY-OHLC'!$A$3:$E$5000,C$1,0)/VLOOKUP($A238,'Old-SVXY-OHLC'!$A$3:$E$5000,5,0)-1))</f>
        <v>10.65802664343355</v>
      </c>
      <c r="D239" s="11">
        <f>VLOOKUP($A238,Master!$A$6:$J$4994,$I$1,0)*(1+0.5*(VLOOKUP($A239,'Old-SVXY-OHLC'!$A$3:$E$5000,D$1,0)/VLOOKUP($A238,'Old-SVXY-OHLC'!$A$3:$E$5000,5,0)-1))</f>
        <v>10.478281070993969</v>
      </c>
      <c r="E239" s="11">
        <f>VLOOKUP(A239,Master!A$6:J$4994,$I$1,0)</f>
        <v>10.632749685685187</v>
      </c>
    </row>
    <row r="240" spans="1:5" x14ac:dyDescent="0.25">
      <c r="A240" s="1">
        <v>38418</v>
      </c>
      <c r="B240" s="11">
        <f>VLOOKUP($A239,Master!$A$6:$J$4994,$I$1,0)*(1+0.5*(VLOOKUP($A240,'Old-SVXY-OHLC'!$A$3:$E$5000,B$1,0)/VLOOKUP($A239,'Old-SVXY-OHLC'!$A$3:$E$5000,5,0)-1))</f>
        <v>10.63399063975535</v>
      </c>
      <c r="C240" s="11">
        <f>VLOOKUP($A239,Master!$A$6:$J$4994,$I$1,0)*(1+0.5*(VLOOKUP($A240,'Old-SVXY-OHLC'!$A$3:$E$5000,C$1,0)/VLOOKUP($A239,'Old-SVXY-OHLC'!$A$3:$E$5000,5,0)-1))</f>
        <v>10.680036584863094</v>
      </c>
      <c r="D240" s="11">
        <f>VLOOKUP($A239,Master!$A$6:$J$4994,$I$1,0)*(1+0.5*(VLOOKUP($A240,'Old-SVXY-OHLC'!$A$3:$E$5000,D$1,0)/VLOOKUP($A239,'Old-SVXY-OHLC'!$A$3:$E$5000,5,0)-1))</f>
        <v>10.614579633489209</v>
      </c>
      <c r="E240" s="11">
        <f>VLOOKUP(A240,Master!A$6:J$4994,$I$1,0)</f>
        <v>10.652968769448066</v>
      </c>
    </row>
    <row r="241" spans="1:5" x14ac:dyDescent="0.25">
      <c r="A241" s="1">
        <v>38419</v>
      </c>
      <c r="B241" s="11">
        <f>VLOOKUP($A240,Master!$A$6:$J$4994,$I$1,0)*(1+0.5*(VLOOKUP($A241,'Old-SVXY-OHLC'!$A$3:$E$5000,B$1,0)/VLOOKUP($A240,'Old-SVXY-OHLC'!$A$3:$E$5000,5,0)-1))</f>
        <v>10.631435141521845</v>
      </c>
      <c r="C241" s="11">
        <f>VLOOKUP($A240,Master!$A$6:$J$4994,$I$1,0)*(1+0.5*(VLOOKUP($A241,'Old-SVXY-OHLC'!$A$3:$E$5000,C$1,0)/VLOOKUP($A240,'Old-SVXY-OHLC'!$A$3:$E$5000,5,0)-1))</f>
        <v>10.631435141521845</v>
      </c>
      <c r="D241" s="11">
        <f>VLOOKUP($A240,Master!$A$6:$J$4994,$I$1,0)*(1+0.5*(VLOOKUP($A241,'Old-SVXY-OHLC'!$A$3:$E$5000,D$1,0)/VLOOKUP($A240,'Old-SVXY-OHLC'!$A$3:$E$5000,5,0)-1))</f>
        <v>10.533533842638818</v>
      </c>
      <c r="E241" s="11">
        <f>VLOOKUP(A241,Master!A$6:J$4994,$I$1,0)</f>
        <v>10.569540615146641</v>
      </c>
    </row>
    <row r="242" spans="1:5" x14ac:dyDescent="0.25">
      <c r="A242" s="1">
        <v>38420</v>
      </c>
      <c r="B242" s="11">
        <f>VLOOKUP($A241,Master!$A$6:$J$4994,$I$1,0)*(1+0.5*(VLOOKUP($A242,'Old-SVXY-OHLC'!$A$3:$E$5000,B$1,0)/VLOOKUP($A241,'Old-SVXY-OHLC'!$A$3:$E$5000,5,0)-1))</f>
        <v>10.552793585991399</v>
      </c>
      <c r="C242" s="11">
        <f>VLOOKUP($A241,Master!$A$6:$J$4994,$I$1,0)*(1+0.5*(VLOOKUP($A242,'Old-SVXY-OHLC'!$A$3:$E$5000,C$1,0)/VLOOKUP($A241,'Old-SVXY-OHLC'!$A$3:$E$5000,5,0)-1))</f>
        <v>10.605811087407648</v>
      </c>
      <c r="D242" s="11">
        <f>VLOOKUP($A241,Master!$A$6:$J$4994,$I$1,0)*(1+0.5*(VLOOKUP($A242,'Old-SVXY-OHLC'!$A$3:$E$5000,D$1,0)/VLOOKUP($A241,'Old-SVXY-OHLC'!$A$3:$E$5000,5,0)-1))</f>
        <v>10.476946612960923</v>
      </c>
      <c r="E242" s="11">
        <f>VLOOKUP(A242,Master!A$6:J$4994,$I$1,0)</f>
        <v>10.477073267497888</v>
      </c>
    </row>
    <row r="243" spans="1:5" x14ac:dyDescent="0.25">
      <c r="A243" s="1">
        <v>38421</v>
      </c>
      <c r="B243" s="11">
        <f>VLOOKUP($A242,Master!$A$6:$J$4994,$I$1,0)*(1+0.5*(VLOOKUP($A243,'Old-SVXY-OHLC'!$A$3:$E$5000,B$1,0)/VLOOKUP($A242,'Old-SVXY-OHLC'!$A$3:$E$5000,5,0)-1))</f>
        <v>10.453339313595979</v>
      </c>
      <c r="C243" s="11">
        <f>VLOOKUP($A242,Master!$A$6:$J$4994,$I$1,0)*(1+0.5*(VLOOKUP($A243,'Old-SVXY-OHLC'!$A$3:$E$5000,C$1,0)/VLOOKUP($A242,'Old-SVXY-OHLC'!$A$3:$E$5000,5,0)-1))</f>
        <v>10.540258167615955</v>
      </c>
      <c r="D243" s="11">
        <f>VLOOKUP($A242,Master!$A$6:$J$4994,$I$1,0)*(1+0.5*(VLOOKUP($A243,'Old-SVXY-OHLC'!$A$3:$E$5000,D$1,0)/VLOOKUP($A242,'Old-SVXY-OHLC'!$A$3:$E$5000,5,0)-1))</f>
        <v>10.442580140847486</v>
      </c>
      <c r="E243" s="11">
        <f>VLOOKUP(A243,Master!A$6:J$4994,$I$1,0)</f>
        <v>10.494099574785912</v>
      </c>
    </row>
    <row r="244" spans="1:5" x14ac:dyDescent="0.25">
      <c r="A244" s="1">
        <v>38422</v>
      </c>
      <c r="B244" s="11">
        <f>VLOOKUP($A243,Master!$A$6:$J$4994,$I$1,0)*(1+0.5*(VLOOKUP($A244,'Old-SVXY-OHLC'!$A$3:$E$5000,B$1,0)/VLOOKUP($A243,'Old-SVXY-OHLC'!$A$3:$E$5000,5,0)-1))</f>
        <v>10.480006876664248</v>
      </c>
      <c r="C244" s="11">
        <f>VLOOKUP($A243,Master!$A$6:$J$4994,$I$1,0)*(1+0.5*(VLOOKUP($A244,'Old-SVXY-OHLC'!$A$3:$E$5000,C$1,0)/VLOOKUP($A243,'Old-SVXY-OHLC'!$A$3:$E$5000,5,0)-1))</f>
        <v>10.527660064390226</v>
      </c>
      <c r="D244" s="11">
        <f>VLOOKUP($A243,Master!$A$6:$J$4994,$I$1,0)*(1+0.5*(VLOOKUP($A244,'Old-SVXY-OHLC'!$A$3:$E$5000,D$1,0)/VLOOKUP($A243,'Old-SVXY-OHLC'!$A$3:$E$5000,5,0)-1))</f>
        <v>10.435823784543489</v>
      </c>
      <c r="E244" s="11">
        <f>VLOOKUP(A244,Master!A$6:J$4994,$I$1,0)</f>
        <v>10.457897122700405</v>
      </c>
    </row>
    <row r="245" spans="1:5" x14ac:dyDescent="0.25">
      <c r="A245" s="1">
        <v>38425</v>
      </c>
      <c r="B245" s="11">
        <f>VLOOKUP($A244,Master!$A$6:$J$4994,$I$1,0)*(1+0.5*(VLOOKUP($A245,'Old-SVXY-OHLC'!$A$3:$E$5000,B$1,0)/VLOOKUP($A244,'Old-SVXY-OHLC'!$A$3:$E$5000,5,0)-1))</f>
        <v>10.434256704922031</v>
      </c>
      <c r="C245" s="11">
        <f>VLOOKUP($A244,Master!$A$6:$J$4994,$I$1,0)*(1+0.5*(VLOOKUP($A245,'Old-SVXY-OHLC'!$A$3:$E$5000,C$1,0)/VLOOKUP($A244,'Old-SVXY-OHLC'!$A$3:$E$5000,5,0)-1))</f>
        <v>10.459924509095545</v>
      </c>
      <c r="D245" s="11">
        <f>VLOOKUP($A244,Master!$A$6:$J$4994,$I$1,0)*(1+0.5*(VLOOKUP($A245,'Old-SVXY-OHLC'!$A$3:$E$5000,D$1,0)/VLOOKUP($A244,'Old-SVXY-OHLC'!$A$3:$E$5000,5,0)-1))</f>
        <v>10.370777019938389</v>
      </c>
      <c r="E245" s="11">
        <f>VLOOKUP(A245,Master!A$6:J$4994,$I$1,0)</f>
        <v>10.457205934196351</v>
      </c>
    </row>
    <row r="246" spans="1:5" x14ac:dyDescent="0.25">
      <c r="A246" s="1">
        <v>38426</v>
      </c>
      <c r="B246" s="11">
        <f>VLOOKUP($A245,Master!$A$6:$J$4994,$I$1,0)*(1+0.5*(VLOOKUP($A246,'Old-SVXY-OHLC'!$A$3:$E$5000,B$1,0)/VLOOKUP($A245,'Old-SVXY-OHLC'!$A$3:$E$5000,5,0)-1))</f>
        <v>10.445608930801102</v>
      </c>
      <c r="C246" s="11">
        <f>VLOOKUP($A245,Master!$A$6:$J$4994,$I$1,0)*(1+0.5*(VLOOKUP($A246,'Old-SVXY-OHLC'!$A$3:$E$5000,C$1,0)/VLOOKUP($A245,'Old-SVXY-OHLC'!$A$3:$E$5000,5,0)-1))</f>
        <v>10.452825900452233</v>
      </c>
      <c r="D246" s="11">
        <f>VLOOKUP($A245,Master!$A$6:$J$4994,$I$1,0)*(1+0.5*(VLOOKUP($A246,'Old-SVXY-OHLC'!$A$3:$E$5000,D$1,0)/VLOOKUP($A245,'Old-SVXY-OHLC'!$A$3:$E$5000,5,0)-1))</f>
        <v>10.33362095011393</v>
      </c>
      <c r="E246" s="11">
        <f>VLOOKUP(A246,Master!A$6:J$4994,$I$1,0)</f>
        <v>10.333750636308105</v>
      </c>
    </row>
    <row r="247" spans="1:5" x14ac:dyDescent="0.25">
      <c r="A247" s="1">
        <v>38427</v>
      </c>
      <c r="B247" s="11">
        <f>VLOOKUP($A246,Master!$A$6:$J$4994,$I$1,0)*(1+0.5*(VLOOKUP($A247,'Old-SVXY-OHLC'!$A$3:$E$5000,B$1,0)/VLOOKUP($A246,'Old-SVXY-OHLC'!$A$3:$E$5000,5,0)-1))</f>
        <v>10.281042859968371</v>
      </c>
      <c r="C247" s="11">
        <f>VLOOKUP($A246,Master!$A$6:$J$4994,$I$1,0)*(1+0.5*(VLOOKUP($A247,'Old-SVXY-OHLC'!$A$3:$E$5000,C$1,0)/VLOOKUP($A246,'Old-SVXY-OHLC'!$A$3:$E$5000,5,0)-1))</f>
        <v>10.28142489025765</v>
      </c>
      <c r="D247" s="11">
        <f>VLOOKUP($A246,Master!$A$6:$J$4994,$I$1,0)*(1+0.5*(VLOOKUP($A247,'Old-SVXY-OHLC'!$A$3:$E$5000,D$1,0)/VLOOKUP($A246,'Old-SVXY-OHLC'!$A$3:$E$5000,5,0)-1))</f>
        <v>10.200453694480693</v>
      </c>
      <c r="E247" s="11">
        <f>VLOOKUP(A247,Master!A$6:J$4994,$I$1,0)</f>
        <v>10.206299231528616</v>
      </c>
    </row>
    <row r="248" spans="1:5" x14ac:dyDescent="0.25">
      <c r="A248" s="1">
        <v>38428</v>
      </c>
      <c r="B248" s="11">
        <f>VLOOKUP($A247,Master!$A$6:$J$4994,$I$1,0)*(1+0.5*(VLOOKUP($A248,'Old-SVXY-OHLC'!$A$3:$E$5000,B$1,0)/VLOOKUP($A247,'Old-SVXY-OHLC'!$A$3:$E$5000,5,0)-1))</f>
        <v>10.19753024455173</v>
      </c>
      <c r="C248" s="11">
        <f>VLOOKUP($A247,Master!$A$6:$J$4994,$I$1,0)*(1+0.5*(VLOOKUP($A248,'Old-SVXY-OHLC'!$A$3:$E$5000,C$1,0)/VLOOKUP($A247,'Old-SVXY-OHLC'!$A$3:$E$5000,5,0)-1))</f>
        <v>10.22297850888112</v>
      </c>
      <c r="D248" s="11">
        <f>VLOOKUP($A247,Master!$A$6:$J$4994,$I$1,0)*(1+0.5*(VLOOKUP($A248,'Old-SVXY-OHLC'!$A$3:$E$5000,D$1,0)/VLOOKUP($A247,'Old-SVXY-OHLC'!$A$3:$E$5000,5,0)-1))</f>
        <v>10.193590641383855</v>
      </c>
      <c r="E248" s="11">
        <f>VLOOKUP(A248,Master!A$6:J$4994,$I$1,0)</f>
        <v>10.200683363719831</v>
      </c>
    </row>
    <row r="249" spans="1:5" x14ac:dyDescent="0.25">
      <c r="A249" s="1">
        <v>38429</v>
      </c>
      <c r="B249" s="11">
        <f>VLOOKUP($A248,Master!$A$6:$J$4994,$I$1,0)*(1+0.5*(VLOOKUP($A249,'Old-SVXY-OHLC'!$A$3:$E$5000,B$1,0)/VLOOKUP($A248,'Old-SVXY-OHLC'!$A$3:$E$5000,5,0)-1))</f>
        <v>10.233473484498731</v>
      </c>
      <c r="C249" s="11">
        <f>VLOOKUP($A248,Master!$A$6:$J$4994,$I$1,0)*(1+0.5*(VLOOKUP($A249,'Old-SVXY-OHLC'!$A$3:$E$5000,C$1,0)/VLOOKUP($A248,'Old-SVXY-OHLC'!$A$3:$E$5000,5,0)-1))</f>
        <v>10.238489932561691</v>
      </c>
      <c r="D249" s="11">
        <f>VLOOKUP($A248,Master!$A$6:$J$4994,$I$1,0)*(1+0.5*(VLOOKUP($A249,'Old-SVXY-OHLC'!$A$3:$E$5000,D$1,0)/VLOOKUP($A248,'Old-SVXY-OHLC'!$A$3:$E$5000,5,0)-1))</f>
        <v>10.181718910380694</v>
      </c>
      <c r="E249" s="11">
        <f>VLOOKUP(A249,Master!A$6:J$4994,$I$1,0)</f>
        <v>10.211184512919255</v>
      </c>
    </row>
    <row r="250" spans="1:5" x14ac:dyDescent="0.25">
      <c r="A250" s="1">
        <v>38432</v>
      </c>
      <c r="B250" s="11">
        <f>VLOOKUP($A249,Master!$A$6:$J$4994,$I$1,0)*(1+0.5*(VLOOKUP($A250,'Old-SVXY-OHLC'!$A$3:$E$5000,B$1,0)/VLOOKUP($A249,'Old-SVXY-OHLC'!$A$3:$E$5000,5,0)-1))</f>
        <v>10.255745366941746</v>
      </c>
      <c r="C250" s="11">
        <f>VLOOKUP($A249,Master!$A$6:$J$4994,$I$1,0)*(1+0.5*(VLOOKUP($A250,'Old-SVXY-OHLC'!$A$3:$E$5000,C$1,0)/VLOOKUP($A249,'Old-SVXY-OHLC'!$A$3:$E$5000,5,0)-1))</f>
        <v>10.263930954259715</v>
      </c>
      <c r="D250" s="11">
        <f>VLOOKUP($A249,Master!$A$6:$J$4994,$I$1,0)*(1+0.5*(VLOOKUP($A250,'Old-SVXY-OHLC'!$A$3:$E$5000,D$1,0)/VLOOKUP($A249,'Old-SVXY-OHLC'!$A$3:$E$5000,5,0)-1))</f>
        <v>10.197388525430336</v>
      </c>
      <c r="E250" s="11">
        <f>VLOOKUP(A250,Master!A$6:J$4994,$I$1,0)</f>
        <v>10.224181923290436</v>
      </c>
    </row>
    <row r="251" spans="1:5" x14ac:dyDescent="0.25">
      <c r="A251" s="1">
        <v>38433</v>
      </c>
      <c r="B251" s="11">
        <f>VLOOKUP($A250,Master!$A$6:$J$4994,$I$1,0)*(1+0.5*(VLOOKUP($A251,'Old-SVXY-OHLC'!$A$3:$E$5000,B$1,0)/VLOOKUP($A250,'Old-SVXY-OHLC'!$A$3:$E$5000,5,0)-1))</f>
        <v>10.282888611087397</v>
      </c>
      <c r="C251" s="11">
        <f>VLOOKUP($A250,Master!$A$6:$J$4994,$I$1,0)*(1+0.5*(VLOOKUP($A251,'Old-SVXY-OHLC'!$A$3:$E$5000,C$1,0)/VLOOKUP($A250,'Old-SVXY-OHLC'!$A$3:$E$5000,5,0)-1))</f>
        <v>10.282888611087397</v>
      </c>
      <c r="D251" s="11">
        <f>VLOOKUP($A250,Master!$A$6:$J$4994,$I$1,0)*(1+0.5*(VLOOKUP($A251,'Old-SVXY-OHLC'!$A$3:$E$5000,D$1,0)/VLOOKUP($A250,'Old-SVXY-OHLC'!$A$3:$E$5000,5,0)-1))</f>
        <v>10.059434455577167</v>
      </c>
      <c r="E251" s="11">
        <f>VLOOKUP(A251,Master!A$6:J$4994,$I$1,0)</f>
        <v>10.130171889524776</v>
      </c>
    </row>
    <row r="252" spans="1:5" x14ac:dyDescent="0.25">
      <c r="A252" s="1">
        <v>38434</v>
      </c>
      <c r="B252" s="11">
        <f>VLOOKUP($A251,Master!$A$6:$J$4994,$I$1,0)*(1+0.5*(VLOOKUP($A252,'Old-SVXY-OHLC'!$A$3:$E$5000,B$1,0)/VLOOKUP($A251,'Old-SVXY-OHLC'!$A$3:$E$5000,5,0)-1))</f>
        <v>10.203429276298506</v>
      </c>
      <c r="C252" s="11">
        <f>VLOOKUP($A251,Master!$A$6:$J$4994,$I$1,0)*(1+0.5*(VLOOKUP($A252,'Old-SVXY-OHLC'!$A$3:$E$5000,C$1,0)/VLOOKUP($A251,'Old-SVXY-OHLC'!$A$3:$E$5000,5,0)-1))</f>
        <v>10.233362270079537</v>
      </c>
      <c r="D252" s="11">
        <f>VLOOKUP($A251,Master!$A$6:$J$4994,$I$1,0)*(1+0.5*(VLOOKUP($A252,'Old-SVXY-OHLC'!$A$3:$E$5000,D$1,0)/VLOOKUP($A251,'Old-SVXY-OHLC'!$A$3:$E$5000,5,0)-1))</f>
        <v>10.083697593454527</v>
      </c>
      <c r="E252" s="11">
        <f>VLOOKUP(A252,Master!A$6:J$4994,$I$1,0)</f>
        <v>10.097273961868748</v>
      </c>
    </row>
    <row r="253" spans="1:5" x14ac:dyDescent="0.25">
      <c r="A253" s="1">
        <v>38435</v>
      </c>
      <c r="B253" s="11">
        <f>VLOOKUP($A252,Master!$A$6:$J$4994,$I$1,0)*(1+0.5*(VLOOKUP($A253,'Old-SVXY-OHLC'!$A$3:$E$5000,B$1,0)/VLOOKUP($A252,'Old-SVXY-OHLC'!$A$3:$E$5000,5,0)-1))</f>
        <v>10.048024872990672</v>
      </c>
      <c r="C253" s="11">
        <f>VLOOKUP($A252,Master!$A$6:$J$4994,$I$1,0)*(1+0.5*(VLOOKUP($A253,'Old-SVXY-OHLC'!$A$3:$E$5000,C$1,0)/VLOOKUP($A252,'Old-SVXY-OHLC'!$A$3:$E$5000,5,0)-1))</f>
        <v>10.218359147045893</v>
      </c>
      <c r="D253" s="11">
        <f>VLOOKUP($A252,Master!$A$6:$J$4994,$I$1,0)*(1+0.5*(VLOOKUP($A253,'Old-SVXY-OHLC'!$A$3:$E$5000,D$1,0)/VLOOKUP($A252,'Old-SVXY-OHLC'!$A$3:$E$5000,5,0)-1))</f>
        <v>10.048024872990672</v>
      </c>
      <c r="E253" s="11">
        <f>VLOOKUP(A253,Master!A$6:J$4994,$I$1,0)</f>
        <v>10.175311398021266</v>
      </c>
    </row>
    <row r="254" spans="1:5" x14ac:dyDescent="0.25">
      <c r="A254" s="1">
        <v>38439</v>
      </c>
      <c r="B254" s="11">
        <f>VLOOKUP($A253,Master!$A$6:$J$4994,$I$1,0)*(1+0.5*(VLOOKUP($A254,'Old-SVXY-OHLC'!$A$3:$E$5000,B$1,0)/VLOOKUP($A253,'Old-SVXY-OHLC'!$A$3:$E$5000,5,0)-1))</f>
        <v>10.274989544927381</v>
      </c>
      <c r="C254" s="11">
        <f>VLOOKUP($A253,Master!$A$6:$J$4994,$I$1,0)*(1+0.5*(VLOOKUP($A254,'Old-SVXY-OHLC'!$A$3:$E$5000,C$1,0)/VLOOKUP($A253,'Old-SVXY-OHLC'!$A$3:$E$5000,5,0)-1))</f>
        <v>10.274989544927381</v>
      </c>
      <c r="D254" s="11">
        <f>VLOOKUP($A253,Master!$A$6:$J$4994,$I$1,0)*(1+0.5*(VLOOKUP($A254,'Old-SVXY-OHLC'!$A$3:$E$5000,D$1,0)/VLOOKUP($A253,'Old-SVXY-OHLC'!$A$3:$E$5000,5,0)-1))</f>
        <v>10.126968989882091</v>
      </c>
      <c r="E254" s="11">
        <f>VLOOKUP(A254,Master!A$6:J$4994,$I$1,0)</f>
        <v>10.127503221317607</v>
      </c>
    </row>
    <row r="255" spans="1:5" x14ac:dyDescent="0.25">
      <c r="A255" s="1">
        <v>38440</v>
      </c>
      <c r="B255" s="11">
        <f>VLOOKUP($A254,Master!$A$6:$J$4994,$I$1,0)*(1+0.5*(VLOOKUP($A255,'Old-SVXY-OHLC'!$A$3:$E$5000,B$1,0)/VLOOKUP($A254,'Old-SVXY-OHLC'!$A$3:$E$5000,5,0)-1))</f>
        <v>10.034324387139552</v>
      </c>
      <c r="C255" s="11">
        <f>VLOOKUP($A254,Master!$A$6:$J$4994,$I$1,0)*(1+0.5*(VLOOKUP($A255,'Old-SVXY-OHLC'!$A$3:$E$5000,C$1,0)/VLOOKUP($A254,'Old-SVXY-OHLC'!$A$3:$E$5000,5,0)-1))</f>
        <v>10.270124118351477</v>
      </c>
      <c r="D255" s="11">
        <f>VLOOKUP($A254,Master!$A$6:$J$4994,$I$1,0)*(1+0.5*(VLOOKUP($A255,'Old-SVXY-OHLC'!$A$3:$E$5000,D$1,0)/VLOOKUP($A254,'Old-SVXY-OHLC'!$A$3:$E$5000,5,0)-1))</f>
        <v>9.6383138307344947</v>
      </c>
      <c r="E255" s="11">
        <f>VLOOKUP(A255,Master!A$6:J$4994,$I$1,0)</f>
        <v>9.8843152048665388</v>
      </c>
    </row>
    <row r="256" spans="1:5" x14ac:dyDescent="0.25">
      <c r="A256" s="1">
        <v>38441</v>
      </c>
      <c r="B256" s="11">
        <f>VLOOKUP($A255,Master!$A$6:$J$4994,$I$1,0)*(1+0.5*(VLOOKUP($A256,'Old-SVXY-OHLC'!$A$3:$E$5000,B$1,0)/VLOOKUP($A255,'Old-SVXY-OHLC'!$A$3:$E$5000,5,0)-1))</f>
        <v>9.9620971131656031</v>
      </c>
      <c r="C256" s="11">
        <f>VLOOKUP($A255,Master!$A$6:$J$4994,$I$1,0)*(1+0.5*(VLOOKUP($A256,'Old-SVXY-OHLC'!$A$3:$E$5000,C$1,0)/VLOOKUP($A255,'Old-SVXY-OHLC'!$A$3:$E$5000,5,0)-1))</f>
        <v>10.177189948733735</v>
      </c>
      <c r="D256" s="11">
        <f>VLOOKUP($A255,Master!$A$6:$J$4994,$I$1,0)*(1+0.5*(VLOOKUP($A256,'Old-SVXY-OHLC'!$A$3:$E$5000,D$1,0)/VLOOKUP($A255,'Old-SVXY-OHLC'!$A$3:$E$5000,5,0)-1))</f>
        <v>9.9318138980514394</v>
      </c>
      <c r="E256" s="11">
        <f>VLOOKUP(A256,Master!A$6:J$4994,$I$1,0)</f>
        <v>10.121960513987338</v>
      </c>
    </row>
    <row r="257" spans="1:5" x14ac:dyDescent="0.25">
      <c r="A257" s="1">
        <v>38442</v>
      </c>
      <c r="B257" s="11">
        <f>VLOOKUP($A256,Master!$A$6:$J$4994,$I$1,0)*(1+0.5*(VLOOKUP($A257,'Old-SVXY-OHLC'!$A$3:$E$5000,B$1,0)/VLOOKUP($A256,'Old-SVXY-OHLC'!$A$3:$E$5000,5,0)-1))</f>
        <v>10.272416564527932</v>
      </c>
      <c r="C257" s="11">
        <f>VLOOKUP($A256,Master!$A$6:$J$4994,$I$1,0)*(1+0.5*(VLOOKUP($A257,'Old-SVXY-OHLC'!$A$3:$E$5000,C$1,0)/VLOOKUP($A256,'Old-SVXY-OHLC'!$A$3:$E$5000,5,0)-1))</f>
        <v>10.272416564527932</v>
      </c>
      <c r="D257" s="11">
        <f>VLOOKUP($A256,Master!$A$6:$J$4994,$I$1,0)*(1+0.5*(VLOOKUP($A257,'Old-SVXY-OHLC'!$A$3:$E$5000,D$1,0)/VLOOKUP($A256,'Old-SVXY-OHLC'!$A$3:$E$5000,5,0)-1))</f>
        <v>10.068947519248358</v>
      </c>
      <c r="E257" s="11">
        <f>VLOOKUP(A257,Master!A$6:J$4994,$I$1,0)</f>
        <v>10.131081685626471</v>
      </c>
    </row>
    <row r="258" spans="1:5" x14ac:dyDescent="0.25">
      <c r="A258" s="1">
        <v>38443</v>
      </c>
      <c r="B258" s="11">
        <f>VLOOKUP($A257,Master!$A$6:$J$4994,$I$1,0)*(1+0.5*(VLOOKUP($A258,'Old-SVXY-OHLC'!$A$3:$E$5000,B$1,0)/VLOOKUP($A257,'Old-SVXY-OHLC'!$A$3:$E$5000,5,0)-1))</f>
        <v>10.225473220323073</v>
      </c>
      <c r="C258" s="11">
        <f>VLOOKUP($A257,Master!$A$6:$J$4994,$I$1,0)*(1+0.5*(VLOOKUP($A258,'Old-SVXY-OHLC'!$A$3:$E$5000,C$1,0)/VLOOKUP($A257,'Old-SVXY-OHLC'!$A$3:$E$5000,5,0)-1))</f>
        <v>10.297005989901155</v>
      </c>
      <c r="D258" s="11">
        <f>VLOOKUP($A257,Master!$A$6:$J$4994,$I$1,0)*(1+0.5*(VLOOKUP($A258,'Old-SVXY-OHLC'!$A$3:$E$5000,D$1,0)/VLOOKUP($A257,'Old-SVXY-OHLC'!$A$3:$E$5000,5,0)-1))</f>
        <v>9.9413624140655514</v>
      </c>
      <c r="E258" s="11">
        <f>VLOOKUP(A258,Master!A$6:J$4994,$I$1,0)</f>
        <v>10.030231417899049</v>
      </c>
    </row>
    <row r="259" spans="1:5" x14ac:dyDescent="0.25">
      <c r="A259" s="1">
        <v>38446</v>
      </c>
      <c r="B259" s="11">
        <f>VLOOKUP($A258,Master!$A$6:$J$4994,$I$1,0)*(1+0.5*(VLOOKUP($A259,'Old-SVXY-OHLC'!$A$3:$E$5000,B$1,0)/VLOOKUP($A258,'Old-SVXY-OHLC'!$A$3:$E$5000,5,0)-1))</f>
        <v>10.046826444184983</v>
      </c>
      <c r="C259" s="11">
        <f>VLOOKUP($A258,Master!$A$6:$J$4994,$I$1,0)*(1+0.5*(VLOOKUP($A259,'Old-SVXY-OHLC'!$A$3:$E$5000,C$1,0)/VLOOKUP($A258,'Old-SVXY-OHLC'!$A$3:$E$5000,5,0)-1))</f>
        <v>10.046826444184983</v>
      </c>
      <c r="D259" s="11">
        <f>VLOOKUP($A258,Master!$A$6:$J$4994,$I$1,0)*(1+0.5*(VLOOKUP($A259,'Old-SVXY-OHLC'!$A$3:$E$5000,D$1,0)/VLOOKUP($A258,'Old-SVXY-OHLC'!$A$3:$E$5000,5,0)-1))</f>
        <v>9.9027022392193977</v>
      </c>
      <c r="E259" s="11">
        <f>VLOOKUP(A259,Master!A$6:J$4994,$I$1,0)</f>
        <v>9.9030949438325688</v>
      </c>
    </row>
    <row r="260" spans="1:5" x14ac:dyDescent="0.25">
      <c r="A260" s="1">
        <v>38447</v>
      </c>
      <c r="B260" s="11">
        <f>VLOOKUP($A259,Master!$A$6:$J$4994,$I$1,0)*(1+0.5*(VLOOKUP($A260,'Old-SVXY-OHLC'!$A$3:$E$5000,B$1,0)/VLOOKUP($A259,'Old-SVXY-OHLC'!$A$3:$E$5000,5,0)-1))</f>
        <v>9.8970782751771527</v>
      </c>
      <c r="C260" s="11">
        <f>VLOOKUP($A259,Master!$A$6:$J$4994,$I$1,0)*(1+0.5*(VLOOKUP($A260,'Old-SVXY-OHLC'!$A$3:$E$5000,C$1,0)/VLOOKUP($A259,'Old-SVXY-OHLC'!$A$3:$E$5000,5,0)-1))</f>
        <v>9.9665850295346434</v>
      </c>
      <c r="D260" s="11">
        <f>VLOOKUP($A259,Master!$A$6:$J$4994,$I$1,0)*(1+0.5*(VLOOKUP($A260,'Old-SVXY-OHLC'!$A$3:$E$5000,D$1,0)/VLOOKUP($A259,'Old-SVXY-OHLC'!$A$3:$E$5000,5,0)-1))</f>
        <v>9.8729978901629654</v>
      </c>
      <c r="E260" s="11">
        <f>VLOOKUP(A260,Master!A$6:J$4994,$I$1,0)</f>
        <v>9.9667030025393508</v>
      </c>
    </row>
    <row r="261" spans="1:5" x14ac:dyDescent="0.25">
      <c r="A261" s="1">
        <v>38448</v>
      </c>
      <c r="B261" s="11">
        <f>VLOOKUP($A260,Master!$A$6:$J$4994,$I$1,0)*(1+0.5*(VLOOKUP($A261,'Old-SVXY-OHLC'!$A$3:$E$5000,B$1,0)/VLOOKUP($A260,'Old-SVXY-OHLC'!$A$3:$E$5000,5,0)-1))</f>
        <v>9.9740443599731563</v>
      </c>
      <c r="C261" s="11">
        <f>VLOOKUP($A260,Master!$A$6:$J$4994,$I$1,0)*(1+0.5*(VLOOKUP($A261,'Old-SVXY-OHLC'!$A$3:$E$5000,C$1,0)/VLOOKUP($A260,'Old-SVXY-OHLC'!$A$3:$E$5000,5,0)-1))</f>
        <v>10.217622498163136</v>
      </c>
      <c r="D261" s="11">
        <f>VLOOKUP($A260,Master!$A$6:$J$4994,$I$1,0)*(1+0.5*(VLOOKUP($A261,'Old-SVXY-OHLC'!$A$3:$E$5000,D$1,0)/VLOOKUP($A260,'Old-SVXY-OHLC'!$A$3:$E$5000,5,0)-1))</f>
        <v>9.9740443599731563</v>
      </c>
      <c r="E261" s="11">
        <f>VLOOKUP(A261,Master!A$6:J$4994,$I$1,0)</f>
        <v>10.217736544439727</v>
      </c>
    </row>
    <row r="262" spans="1:5" x14ac:dyDescent="0.25">
      <c r="A262" s="1">
        <v>38449</v>
      </c>
      <c r="B262" s="11">
        <f>VLOOKUP($A261,Master!$A$6:$J$4994,$I$1,0)*(1+0.5*(VLOOKUP($A262,'Old-SVXY-OHLC'!$A$3:$E$5000,B$1,0)/VLOOKUP($A261,'Old-SVXY-OHLC'!$A$3:$E$5000,5,0)-1))</f>
        <v>10.145185225057881</v>
      </c>
      <c r="C262" s="11">
        <f>VLOOKUP($A261,Master!$A$6:$J$4994,$I$1,0)*(1+0.5*(VLOOKUP($A262,'Old-SVXY-OHLC'!$A$3:$E$5000,C$1,0)/VLOOKUP($A261,'Old-SVXY-OHLC'!$A$3:$E$5000,5,0)-1))</f>
        <v>10.317739624677014</v>
      </c>
      <c r="D262" s="11">
        <f>VLOOKUP($A261,Master!$A$6:$J$4994,$I$1,0)*(1+0.5*(VLOOKUP($A262,'Old-SVXY-OHLC'!$A$3:$E$5000,D$1,0)/VLOOKUP($A261,'Old-SVXY-OHLC'!$A$3:$E$5000,5,0)-1))</f>
        <v>10.145185225057881</v>
      </c>
      <c r="E262" s="11">
        <f>VLOOKUP(A262,Master!A$6:J$4994,$I$1,0)</f>
        <v>10.309810359024969</v>
      </c>
    </row>
    <row r="263" spans="1:5" x14ac:dyDescent="0.25">
      <c r="A263" s="1">
        <v>38450</v>
      </c>
      <c r="B263" s="11">
        <f>VLOOKUP($A262,Master!$A$6:$J$4994,$I$1,0)*(1+0.5*(VLOOKUP($A263,'Old-SVXY-OHLC'!$A$3:$E$5000,B$1,0)/VLOOKUP($A262,'Old-SVXY-OHLC'!$A$3:$E$5000,5,0)-1))</f>
        <v>10.318037696150174</v>
      </c>
      <c r="C263" s="11">
        <f>VLOOKUP($A262,Master!$A$6:$J$4994,$I$1,0)*(1+0.5*(VLOOKUP($A263,'Old-SVXY-OHLC'!$A$3:$E$5000,C$1,0)/VLOOKUP($A262,'Old-SVXY-OHLC'!$A$3:$E$5000,5,0)-1))</f>
        <v>10.405920305351048</v>
      </c>
      <c r="D263" s="11">
        <f>VLOOKUP($A262,Master!$A$6:$J$4994,$I$1,0)*(1+0.5*(VLOOKUP($A263,'Old-SVXY-OHLC'!$A$3:$E$5000,D$1,0)/VLOOKUP($A262,'Old-SVXY-OHLC'!$A$3:$E$5000,5,0)-1))</f>
        <v>10.300585768914889</v>
      </c>
      <c r="E263" s="11">
        <f>VLOOKUP(A263,Master!A$6:J$4994,$I$1,0)</f>
        <v>10.32200716742916</v>
      </c>
    </row>
    <row r="264" spans="1:5" x14ac:dyDescent="0.25">
      <c r="A264" s="1">
        <v>38453</v>
      </c>
      <c r="B264" s="11">
        <f>VLOOKUP($A263,Master!$A$6:$J$4994,$I$1,0)*(1+0.5*(VLOOKUP($A264,'Old-SVXY-OHLC'!$A$3:$E$5000,B$1,0)/VLOOKUP($A263,'Old-SVXY-OHLC'!$A$3:$E$5000,5,0)-1))</f>
        <v>10.344732511880039</v>
      </c>
      <c r="C264" s="11">
        <f>VLOOKUP($A263,Master!$A$6:$J$4994,$I$1,0)*(1+0.5*(VLOOKUP($A264,'Old-SVXY-OHLC'!$A$3:$E$5000,C$1,0)/VLOOKUP($A263,'Old-SVXY-OHLC'!$A$3:$E$5000,5,0)-1))</f>
        <v>10.363449148886978</v>
      </c>
      <c r="D264" s="11">
        <f>VLOOKUP($A263,Master!$A$6:$J$4994,$I$1,0)*(1+0.5*(VLOOKUP($A264,'Old-SVXY-OHLC'!$A$3:$E$5000,D$1,0)/VLOOKUP($A263,'Old-SVXY-OHLC'!$A$3:$E$5000,5,0)-1))</f>
        <v>10.344732511880039</v>
      </c>
      <c r="E264" s="11">
        <f>VLOOKUP(A264,Master!A$6:J$4994,$I$1,0)</f>
        <v>10.357945463833882</v>
      </c>
    </row>
    <row r="265" spans="1:5" x14ac:dyDescent="0.25">
      <c r="A265" s="1">
        <v>38454</v>
      </c>
      <c r="B265" s="11">
        <f>VLOOKUP($A264,Master!$A$6:$J$4994,$I$1,0)*(1+0.5*(VLOOKUP($A265,'Old-SVXY-OHLC'!$A$3:$E$5000,B$1,0)/VLOOKUP($A264,'Old-SVXY-OHLC'!$A$3:$E$5000,5,0)-1))</f>
        <v>10.32644043667646</v>
      </c>
      <c r="C265" s="11">
        <f>VLOOKUP($A264,Master!$A$6:$J$4994,$I$1,0)*(1+0.5*(VLOOKUP($A265,'Old-SVXY-OHLC'!$A$3:$E$5000,C$1,0)/VLOOKUP($A264,'Old-SVXY-OHLC'!$A$3:$E$5000,5,0)-1))</f>
        <v>10.484705757442143</v>
      </c>
      <c r="D265" s="11">
        <f>VLOOKUP($A264,Master!$A$6:$J$4994,$I$1,0)*(1+0.5*(VLOOKUP($A265,'Old-SVXY-OHLC'!$A$3:$E$5000,D$1,0)/VLOOKUP($A264,'Old-SVXY-OHLC'!$A$3:$E$5000,5,0)-1))</f>
        <v>10.266637955414497</v>
      </c>
      <c r="E265" s="11">
        <f>VLOOKUP(A265,Master!A$6:J$4994,$I$1,0)</f>
        <v>10.484824003771473</v>
      </c>
    </row>
    <row r="266" spans="1:5" x14ac:dyDescent="0.25">
      <c r="A266" s="1">
        <v>38455</v>
      </c>
      <c r="B266" s="11">
        <f>VLOOKUP($A265,Master!$A$6:$J$4994,$I$1,0)*(1+0.5*(VLOOKUP($A266,'Old-SVXY-OHLC'!$A$3:$E$5000,B$1,0)/VLOOKUP($A265,'Old-SVXY-OHLC'!$A$3:$E$5000,5,0)-1))</f>
        <v>10.504998218939402</v>
      </c>
      <c r="C266" s="11">
        <f>VLOOKUP($A265,Master!$A$6:$J$4994,$I$1,0)*(1+0.5*(VLOOKUP($A266,'Old-SVXY-OHLC'!$A$3:$E$5000,C$1,0)/VLOOKUP($A265,'Old-SVXY-OHLC'!$A$3:$E$5000,5,0)-1))</f>
        <v>10.504998218939402</v>
      </c>
      <c r="D266" s="11">
        <f>VLOOKUP($A265,Master!$A$6:$J$4994,$I$1,0)*(1+0.5*(VLOOKUP($A266,'Old-SVXY-OHLC'!$A$3:$E$5000,D$1,0)/VLOOKUP($A265,'Old-SVXY-OHLC'!$A$3:$E$5000,5,0)-1))</f>
        <v>10.233298863505011</v>
      </c>
      <c r="E266" s="11">
        <f>VLOOKUP(A266,Master!A$6:J$4994,$I$1,0)</f>
        <v>10.254995632669713</v>
      </c>
    </row>
    <row r="267" spans="1:5" x14ac:dyDescent="0.25">
      <c r="A267" s="1">
        <v>38456</v>
      </c>
      <c r="B267" s="11">
        <f>VLOOKUP($A266,Master!$A$6:$J$4994,$I$1,0)*(1+0.5*(VLOOKUP($A267,'Old-SVXY-OHLC'!$A$3:$E$5000,B$1,0)/VLOOKUP($A266,'Old-SVXY-OHLC'!$A$3:$E$5000,5,0)-1))</f>
        <v>10.213530295264826</v>
      </c>
      <c r="C267" s="11">
        <f>VLOOKUP($A266,Master!$A$6:$J$4994,$I$1,0)*(1+0.5*(VLOOKUP($A267,'Old-SVXY-OHLC'!$A$3:$E$5000,C$1,0)/VLOOKUP($A266,'Old-SVXY-OHLC'!$A$3:$E$5000,5,0)-1))</f>
        <v>10.267234227813518</v>
      </c>
      <c r="D267" s="11">
        <f>VLOOKUP($A266,Master!$A$6:$J$4994,$I$1,0)*(1+0.5*(VLOOKUP($A267,'Old-SVXY-OHLC'!$A$3:$E$5000,D$1,0)/VLOOKUP($A266,'Old-SVXY-OHLC'!$A$3:$E$5000,5,0)-1))</f>
        <v>9.9521132548823168</v>
      </c>
      <c r="E267" s="11">
        <f>VLOOKUP(A267,Master!A$6:J$4994,$I$1,0)</f>
        <v>9.9522414172729761</v>
      </c>
    </row>
    <row r="268" spans="1:5" x14ac:dyDescent="0.25">
      <c r="A268" s="1">
        <v>38457</v>
      </c>
      <c r="B268" s="11">
        <f>VLOOKUP($A267,Master!$A$6:$J$4994,$I$1,0)*(1+0.5*(VLOOKUP($A268,'Old-SVXY-OHLC'!$A$3:$E$5000,B$1,0)/VLOOKUP($A267,'Old-SVXY-OHLC'!$A$3:$E$5000,5,0)-1))</f>
        <v>9.9718049481189492</v>
      </c>
      <c r="C268" s="11">
        <f>VLOOKUP($A267,Master!$A$6:$J$4994,$I$1,0)*(1+0.5*(VLOOKUP($A268,'Old-SVXY-OHLC'!$A$3:$E$5000,C$1,0)/VLOOKUP($A267,'Old-SVXY-OHLC'!$A$3:$E$5000,5,0)-1))</f>
        <v>9.999227227884834</v>
      </c>
      <c r="D268" s="11">
        <f>VLOOKUP($A267,Master!$A$6:$J$4994,$I$1,0)*(1+0.5*(VLOOKUP($A268,'Old-SVXY-OHLC'!$A$3:$E$5000,D$1,0)/VLOOKUP($A267,'Old-SVXY-OHLC'!$A$3:$E$5000,5,0)-1))</f>
        <v>9.6838278691187156</v>
      </c>
      <c r="E268" s="11">
        <f>VLOOKUP(A268,Master!A$6:J$4994,$I$1,0)</f>
        <v>9.7301426634412458</v>
      </c>
    </row>
    <row r="269" spans="1:5" x14ac:dyDescent="0.25">
      <c r="A269" s="1">
        <v>38460</v>
      </c>
      <c r="B269" s="11">
        <f>VLOOKUP($A268,Master!$A$6:$J$4994,$I$1,0)*(1+0.5*(VLOOKUP($A269,'Old-SVXY-OHLC'!$A$3:$E$5000,B$1,0)/VLOOKUP($A268,'Old-SVXY-OHLC'!$A$3:$E$5000,5,0)-1))</f>
        <v>9.6851251605723725</v>
      </c>
      <c r="C269" s="11">
        <f>VLOOKUP($A268,Master!$A$6:$J$4994,$I$1,0)*(1+0.5*(VLOOKUP($A269,'Old-SVXY-OHLC'!$A$3:$E$5000,C$1,0)/VLOOKUP($A268,'Old-SVXY-OHLC'!$A$3:$E$5000,5,0)-1))</f>
        <v>9.7297174085584324</v>
      </c>
      <c r="D269" s="11">
        <f>VLOOKUP($A268,Master!$A$6:$J$4994,$I$1,0)*(1+0.5*(VLOOKUP($A269,'Old-SVXY-OHLC'!$A$3:$E$5000,D$1,0)/VLOOKUP($A268,'Old-SVXY-OHLC'!$A$3:$E$5000,5,0)-1))</f>
        <v>9.6717865246796695</v>
      </c>
      <c r="E269" s="11">
        <f>VLOOKUP(A269,Master!A$6:J$4994,$I$1,0)</f>
        <v>9.7300601662990278</v>
      </c>
    </row>
    <row r="270" spans="1:5" x14ac:dyDescent="0.25">
      <c r="A270" s="1">
        <v>38461</v>
      </c>
      <c r="B270" s="11">
        <f>VLOOKUP($A269,Master!$A$6:$J$4994,$I$1,0)*(1+0.5*(VLOOKUP($A270,'Old-SVXY-OHLC'!$A$3:$E$5000,B$1,0)/VLOOKUP($A269,'Old-SVXY-OHLC'!$A$3:$E$5000,5,0)-1))</f>
        <v>9.9605870333708602</v>
      </c>
      <c r="C270" s="11">
        <f>VLOOKUP($A269,Master!$A$6:$J$4994,$I$1,0)*(1+0.5*(VLOOKUP($A270,'Old-SVXY-OHLC'!$A$3:$E$5000,C$1,0)/VLOOKUP($A269,'Old-SVXY-OHLC'!$A$3:$E$5000,5,0)-1))</f>
        <v>9.9605870333708602</v>
      </c>
      <c r="D270" s="11">
        <f>VLOOKUP($A269,Master!$A$6:$J$4994,$I$1,0)*(1+0.5*(VLOOKUP($A270,'Old-SVXY-OHLC'!$A$3:$E$5000,D$1,0)/VLOOKUP($A269,'Old-SVXY-OHLC'!$A$3:$E$5000,5,0)-1))</f>
        <v>9.785252276098964</v>
      </c>
      <c r="E270" s="11">
        <f>VLOOKUP(A270,Master!A$6:J$4994,$I$1,0)</f>
        <v>9.9179395092416716</v>
      </c>
    </row>
    <row r="271" spans="1:5" x14ac:dyDescent="0.25">
      <c r="A271" s="1">
        <v>38462</v>
      </c>
      <c r="B271" s="11">
        <f>VLOOKUP($A270,Master!$A$6:$J$4994,$I$1,0)*(1+0.5*(VLOOKUP($A271,'Old-SVXY-OHLC'!$A$3:$E$5000,B$1,0)/VLOOKUP($A270,'Old-SVXY-OHLC'!$A$3:$E$5000,5,0)-1))</f>
        <v>9.8882054585670023</v>
      </c>
      <c r="C271" s="11">
        <f>VLOOKUP($A270,Master!$A$6:$J$4994,$I$1,0)*(1+0.5*(VLOOKUP($A271,'Old-SVXY-OHLC'!$A$3:$E$5000,C$1,0)/VLOOKUP($A270,'Old-SVXY-OHLC'!$A$3:$E$5000,5,0)-1))</f>
        <v>9.9212434161801344</v>
      </c>
      <c r="D271" s="11">
        <f>VLOOKUP($A270,Master!$A$6:$J$4994,$I$1,0)*(1+0.5*(VLOOKUP($A271,'Old-SVXY-OHLC'!$A$3:$E$5000,D$1,0)/VLOOKUP($A270,'Old-SVXY-OHLC'!$A$3:$E$5000,5,0)-1))</f>
        <v>9.756054461943096</v>
      </c>
      <c r="E271" s="11">
        <f>VLOOKUP(A271,Master!A$6:J$4994,$I$1,0)</f>
        <v>9.788837382063905</v>
      </c>
    </row>
    <row r="272" spans="1:5" x14ac:dyDescent="0.25">
      <c r="A272" s="1">
        <v>38463</v>
      </c>
      <c r="B272" s="11">
        <f>VLOOKUP($A271,Master!$A$6:$J$4994,$I$1,0)*(1+0.5*(VLOOKUP($A272,'Old-SVXY-OHLC'!$A$3:$E$5000,B$1,0)/VLOOKUP($A271,'Old-SVXY-OHLC'!$A$3:$E$5000,5,0)-1))</f>
        <v>9.8721432483364104</v>
      </c>
      <c r="C272" s="11">
        <f>VLOOKUP($A271,Master!$A$6:$J$4994,$I$1,0)*(1+0.5*(VLOOKUP($A272,'Old-SVXY-OHLC'!$A$3:$E$5000,C$1,0)/VLOOKUP($A271,'Old-SVXY-OHLC'!$A$3:$E$5000,5,0)-1))</f>
        <v>10.067634383503536</v>
      </c>
      <c r="D272" s="11">
        <f>VLOOKUP($A271,Master!$A$6:$J$4994,$I$1,0)*(1+0.5*(VLOOKUP($A272,'Old-SVXY-OHLC'!$A$3:$E$5000,D$1,0)/VLOOKUP($A271,'Old-SVXY-OHLC'!$A$3:$E$5000,5,0)-1))</f>
        <v>9.871508542066854</v>
      </c>
      <c r="E272" s="11">
        <f>VLOOKUP(A272,Master!A$6:J$4994,$I$1,0)</f>
        <v>10.0537263806425</v>
      </c>
    </row>
    <row r="273" spans="1:5" x14ac:dyDescent="0.25">
      <c r="A273" s="1">
        <v>38464</v>
      </c>
      <c r="B273" s="11">
        <f>VLOOKUP($A272,Master!$A$6:$J$4994,$I$1,0)*(1+0.5*(VLOOKUP($A273,'Old-SVXY-OHLC'!$A$3:$E$5000,B$1,0)/VLOOKUP($A272,'Old-SVXY-OHLC'!$A$3:$E$5000,5,0)-1))</f>
        <v>10.038925353576754</v>
      </c>
      <c r="C273" s="11">
        <f>VLOOKUP($A272,Master!$A$6:$J$4994,$I$1,0)*(1+0.5*(VLOOKUP($A273,'Old-SVXY-OHLC'!$A$3:$E$5000,C$1,0)/VLOOKUP($A272,'Old-SVXY-OHLC'!$A$3:$E$5000,5,0)-1))</f>
        <v>10.054414672235739</v>
      </c>
      <c r="D273" s="11">
        <f>VLOOKUP($A272,Master!$A$6:$J$4994,$I$1,0)*(1+0.5*(VLOOKUP($A273,'Old-SVXY-OHLC'!$A$3:$E$5000,D$1,0)/VLOOKUP($A272,'Old-SVXY-OHLC'!$A$3:$E$5000,5,0)-1))</f>
        <v>9.8231048622256161</v>
      </c>
      <c r="E273" s="11">
        <f>VLOOKUP(A273,Master!A$6:J$4994,$I$1,0)</f>
        <v>9.9030483456427447</v>
      </c>
    </row>
    <row r="274" spans="1:5" x14ac:dyDescent="0.25">
      <c r="A274" s="1">
        <v>38467</v>
      </c>
      <c r="B274" s="11">
        <f>VLOOKUP($A273,Master!$A$6:$J$4994,$I$1,0)*(1+0.5*(VLOOKUP($A274,'Old-SVXY-OHLC'!$A$3:$E$5000,B$1,0)/VLOOKUP($A273,'Old-SVXY-OHLC'!$A$3:$E$5000,5,0)-1))</f>
        <v>9.9833441290627309</v>
      </c>
      <c r="C274" s="11">
        <f>VLOOKUP($A273,Master!$A$6:$J$4994,$I$1,0)*(1+0.5*(VLOOKUP($A274,'Old-SVXY-OHLC'!$A$3:$E$5000,C$1,0)/VLOOKUP($A273,'Old-SVXY-OHLC'!$A$3:$E$5000,5,0)-1))</f>
        <v>10.081400690264221</v>
      </c>
      <c r="D274" s="11">
        <f>VLOOKUP($A273,Master!$A$6:$J$4994,$I$1,0)*(1+0.5*(VLOOKUP($A274,'Old-SVXY-OHLC'!$A$3:$E$5000,D$1,0)/VLOOKUP($A273,'Old-SVXY-OHLC'!$A$3:$E$5000,5,0)-1))</f>
        <v>9.925096906543466</v>
      </c>
      <c r="E274" s="11">
        <f>VLOOKUP(A274,Master!A$6:J$4994,$I$1,0)</f>
        <v>10.081774939059327</v>
      </c>
    </row>
    <row r="275" spans="1:5" x14ac:dyDescent="0.25">
      <c r="A275" s="1">
        <v>38468</v>
      </c>
      <c r="B275" s="11">
        <f>VLOOKUP($A274,Master!$A$6:$J$4994,$I$1,0)*(1+0.5*(VLOOKUP($A275,'Old-SVXY-OHLC'!$A$3:$E$5000,B$1,0)/VLOOKUP($A274,'Old-SVXY-OHLC'!$A$3:$E$5000,5,0)-1))</f>
        <v>10.020013027891197</v>
      </c>
      <c r="C275" s="11">
        <f>VLOOKUP($A274,Master!$A$6:$J$4994,$I$1,0)*(1+0.5*(VLOOKUP($A275,'Old-SVXY-OHLC'!$A$3:$E$5000,C$1,0)/VLOOKUP($A274,'Old-SVXY-OHLC'!$A$3:$E$5000,5,0)-1))</f>
        <v>10.053322891857478</v>
      </c>
      <c r="D275" s="11">
        <f>VLOOKUP($A274,Master!$A$6:$J$4994,$I$1,0)*(1+0.5*(VLOOKUP($A275,'Old-SVXY-OHLC'!$A$3:$E$5000,D$1,0)/VLOOKUP($A274,'Old-SVXY-OHLC'!$A$3:$E$5000,5,0)-1))</f>
        <v>9.9700480853482354</v>
      </c>
      <c r="E275" s="11">
        <f>VLOOKUP(A275,Master!A$6:J$4994,$I$1,0)</f>
        <v>9.9808917557274377</v>
      </c>
    </row>
    <row r="276" spans="1:5" x14ac:dyDescent="0.25">
      <c r="A276" s="1">
        <v>38469</v>
      </c>
      <c r="B276" s="11">
        <f>VLOOKUP($A275,Master!$A$6:$J$4994,$I$1,0)*(1+0.5*(VLOOKUP($A276,'Old-SVXY-OHLC'!$A$3:$E$5000,B$1,0)/VLOOKUP($A275,'Old-SVXY-OHLC'!$A$3:$E$5000,5,0)-1))</f>
        <v>9.9506110379730011</v>
      </c>
      <c r="C276" s="11">
        <f>VLOOKUP($A275,Master!$A$6:$J$4994,$I$1,0)*(1+0.5*(VLOOKUP($A276,'Old-SVXY-OHLC'!$A$3:$E$5000,C$1,0)/VLOOKUP($A275,'Old-SVXY-OHLC'!$A$3:$E$5000,5,0)-1))</f>
        <v>10.018742652920482</v>
      </c>
      <c r="D276" s="11">
        <f>VLOOKUP($A275,Master!$A$6:$J$4994,$I$1,0)*(1+0.5*(VLOOKUP($A276,'Old-SVXY-OHLC'!$A$3:$E$5000,D$1,0)/VLOOKUP($A275,'Old-SVXY-OHLC'!$A$3:$E$5000,5,0)-1))</f>
        <v>9.8732266969390174</v>
      </c>
      <c r="E276" s="11">
        <f>VLOOKUP(A276,Master!A$6:J$4994,$I$1,0)</f>
        <v>9.9806319790926992</v>
      </c>
    </row>
    <row r="277" spans="1:5" x14ac:dyDescent="0.25">
      <c r="A277" s="1">
        <v>38470</v>
      </c>
      <c r="B277" s="11">
        <f>VLOOKUP($A276,Master!$A$6:$J$4994,$I$1,0)*(1+0.5*(VLOOKUP($A277,'Old-SVXY-OHLC'!$A$3:$E$5000,B$1,0)/VLOOKUP($A276,'Old-SVXY-OHLC'!$A$3:$E$5000,5,0)-1))</f>
        <v>9.9749165378322449</v>
      </c>
      <c r="C277" s="11">
        <f>VLOOKUP($A276,Master!$A$6:$J$4994,$I$1,0)*(1+0.5*(VLOOKUP($A277,'Old-SVXY-OHLC'!$A$3:$E$5000,C$1,0)/VLOOKUP($A276,'Old-SVXY-OHLC'!$A$3:$E$5000,5,0)-1))</f>
        <v>9.9749165378322449</v>
      </c>
      <c r="D277" s="11">
        <f>VLOOKUP($A276,Master!$A$6:$J$4994,$I$1,0)*(1+0.5*(VLOOKUP($A277,'Old-SVXY-OHLC'!$A$3:$E$5000,D$1,0)/VLOOKUP($A276,'Old-SVXY-OHLC'!$A$3:$E$5000,5,0)-1))</f>
        <v>9.6874598308578133</v>
      </c>
      <c r="E277" s="11">
        <f>VLOOKUP(A277,Master!A$6:J$4994,$I$1,0)</f>
        <v>9.7295686328626871</v>
      </c>
    </row>
    <row r="278" spans="1:5" x14ac:dyDescent="0.25">
      <c r="A278" s="1">
        <v>38471</v>
      </c>
      <c r="B278" s="11">
        <f>VLOOKUP($A277,Master!$A$6:$J$4994,$I$1,0)*(1+0.5*(VLOOKUP($A278,'Old-SVXY-OHLC'!$A$3:$E$5000,B$1,0)/VLOOKUP($A277,'Old-SVXY-OHLC'!$A$3:$E$5000,5,0)-1))</f>
        <v>9.8108276837108264</v>
      </c>
      <c r="C278" s="11">
        <f>VLOOKUP($A277,Master!$A$6:$J$4994,$I$1,0)*(1+0.5*(VLOOKUP($A278,'Old-SVXY-OHLC'!$A$3:$E$5000,C$1,0)/VLOOKUP($A277,'Old-SVXY-OHLC'!$A$3:$E$5000,5,0)-1))</f>
        <v>9.8272042404848818</v>
      </c>
      <c r="D278" s="11">
        <f>VLOOKUP($A277,Master!$A$6:$J$4994,$I$1,0)*(1+0.5*(VLOOKUP($A278,'Old-SVXY-OHLC'!$A$3:$E$5000,D$1,0)/VLOOKUP($A277,'Old-SVXY-OHLC'!$A$3:$E$5000,5,0)-1))</f>
        <v>9.6556398974088165</v>
      </c>
      <c r="E278" s="11">
        <f>VLOOKUP(A278,Master!A$6:J$4994,$I$1,0)</f>
        <v>9.7706458002791106</v>
      </c>
    </row>
    <row r="279" spans="1:5" x14ac:dyDescent="0.25">
      <c r="A279" s="1">
        <v>38474</v>
      </c>
      <c r="B279" s="11">
        <f>VLOOKUP($A278,Master!$A$6:$J$4994,$I$1,0)*(1+0.5*(VLOOKUP($A279,'Old-SVXY-OHLC'!$A$3:$E$5000,B$1,0)/VLOOKUP($A278,'Old-SVXY-OHLC'!$A$3:$E$5000,5,0)-1))</f>
        <v>9.8470579810432994</v>
      </c>
      <c r="C279" s="11">
        <f>VLOOKUP($A278,Master!$A$6:$J$4994,$I$1,0)*(1+0.5*(VLOOKUP($A279,'Old-SVXY-OHLC'!$A$3:$E$5000,C$1,0)/VLOOKUP($A278,'Old-SVXY-OHLC'!$A$3:$E$5000,5,0)-1))</f>
        <v>9.9140834462845611</v>
      </c>
      <c r="D279" s="11">
        <f>VLOOKUP($A278,Master!$A$6:$J$4994,$I$1,0)*(1+0.5*(VLOOKUP($A279,'Old-SVXY-OHLC'!$A$3:$E$5000,D$1,0)/VLOOKUP($A278,'Old-SVXY-OHLC'!$A$3:$E$5000,5,0)-1))</f>
        <v>9.7807497775768066</v>
      </c>
      <c r="E279" s="11">
        <f>VLOOKUP(A279,Master!A$6:J$4994,$I$1,0)</f>
        <v>9.914486342805553</v>
      </c>
    </row>
    <row r="280" spans="1:5" x14ac:dyDescent="0.25">
      <c r="A280" s="1">
        <v>38475</v>
      </c>
      <c r="B280" s="11">
        <f>VLOOKUP($A279,Master!$A$6:$J$4994,$I$1,0)*(1+0.5*(VLOOKUP($A280,'Old-SVXY-OHLC'!$A$3:$E$5000,B$1,0)/VLOOKUP($A279,'Old-SVXY-OHLC'!$A$3:$E$5000,5,0)-1))</f>
        <v>9.8804965277436949</v>
      </c>
      <c r="C280" s="11">
        <f>VLOOKUP($A279,Master!$A$6:$J$4994,$I$1,0)*(1+0.5*(VLOOKUP($A280,'Old-SVXY-OHLC'!$A$3:$E$5000,C$1,0)/VLOOKUP($A279,'Old-SVXY-OHLC'!$A$3:$E$5000,5,0)-1))</f>
        <v>9.9732260910632498</v>
      </c>
      <c r="D280" s="11">
        <f>VLOOKUP($A279,Master!$A$6:$J$4994,$I$1,0)*(1+0.5*(VLOOKUP($A280,'Old-SVXY-OHLC'!$A$3:$E$5000,D$1,0)/VLOOKUP($A279,'Old-SVXY-OHLC'!$A$3:$E$5000,5,0)-1))</f>
        <v>9.8804965277436949</v>
      </c>
      <c r="E280" s="11">
        <f>VLOOKUP(A280,Master!A$6:J$4994,$I$1,0)</f>
        <v>9.9594368391090882</v>
      </c>
    </row>
    <row r="281" spans="1:5" x14ac:dyDescent="0.25">
      <c r="A281" s="1">
        <v>38476</v>
      </c>
      <c r="B281" s="11">
        <f>VLOOKUP($A280,Master!$A$6:$J$4994,$I$1,0)*(1+0.5*(VLOOKUP($A281,'Old-SVXY-OHLC'!$A$3:$E$5000,B$1,0)/VLOOKUP($A280,'Old-SVXY-OHLC'!$A$3:$E$5000,5,0)-1))</f>
        <v>9.9878638002602838</v>
      </c>
      <c r="C281" s="11">
        <f>VLOOKUP($A280,Master!$A$6:$J$4994,$I$1,0)*(1+0.5*(VLOOKUP($A281,'Old-SVXY-OHLC'!$A$3:$E$5000,C$1,0)/VLOOKUP($A280,'Old-SVXY-OHLC'!$A$3:$E$5000,5,0)-1))</f>
        <v>10.422627704743135</v>
      </c>
      <c r="D281" s="11">
        <f>VLOOKUP($A280,Master!$A$6:$J$4994,$I$1,0)*(1+0.5*(VLOOKUP($A281,'Old-SVXY-OHLC'!$A$3:$E$5000,D$1,0)/VLOOKUP($A280,'Old-SVXY-OHLC'!$A$3:$E$5000,5,0)-1))</f>
        <v>9.9878638002602838</v>
      </c>
      <c r="E281" s="11">
        <f>VLOOKUP(A281,Master!A$6:J$4994,$I$1,0)</f>
        <v>10.154816357493008</v>
      </c>
    </row>
    <row r="282" spans="1:5" x14ac:dyDescent="0.25">
      <c r="A282" s="1">
        <v>38477</v>
      </c>
      <c r="B282" s="11">
        <f>VLOOKUP($A281,Master!$A$6:$J$4994,$I$1,0)*(1+0.5*(VLOOKUP($A282,'Old-SVXY-OHLC'!$A$3:$E$5000,B$1,0)/VLOOKUP($A281,'Old-SVXY-OHLC'!$A$3:$E$5000,5,0)-1))</f>
        <v>10.207844489804074</v>
      </c>
      <c r="C282" s="11">
        <f>VLOOKUP($A281,Master!$A$6:$J$4994,$I$1,0)*(1+0.5*(VLOOKUP($A282,'Old-SVXY-OHLC'!$A$3:$E$5000,C$1,0)/VLOOKUP($A281,'Old-SVXY-OHLC'!$A$3:$E$5000,5,0)-1))</f>
        <v>10.290313112605869</v>
      </c>
      <c r="D282" s="11">
        <f>VLOOKUP($A281,Master!$A$6:$J$4994,$I$1,0)*(1+0.5*(VLOOKUP($A282,'Old-SVXY-OHLC'!$A$3:$E$5000,D$1,0)/VLOOKUP($A281,'Old-SVXY-OHLC'!$A$3:$E$5000,5,0)-1))</f>
        <v>10.068445935831967</v>
      </c>
      <c r="E282" s="11">
        <f>VLOOKUP(A282,Master!A$6:J$4994,$I$1,0)</f>
        <v>10.218574545571498</v>
      </c>
    </row>
    <row r="283" spans="1:5" x14ac:dyDescent="0.25">
      <c r="A283" s="1">
        <v>38478</v>
      </c>
      <c r="B283" s="11">
        <f>VLOOKUP($A282,Master!$A$6:$J$4994,$I$1,0)*(1+0.5*(VLOOKUP($A283,'Old-SVXY-OHLC'!$A$3:$E$5000,B$1,0)/VLOOKUP($A282,'Old-SVXY-OHLC'!$A$3:$E$5000,5,0)-1))</f>
        <v>10.269891356398961</v>
      </c>
      <c r="C283" s="11">
        <f>VLOOKUP($A282,Master!$A$6:$J$4994,$I$1,0)*(1+0.5*(VLOOKUP($A283,'Old-SVXY-OHLC'!$A$3:$E$5000,C$1,0)/VLOOKUP($A282,'Old-SVXY-OHLC'!$A$3:$E$5000,5,0)-1))</f>
        <v>10.280733190841456</v>
      </c>
      <c r="D283" s="11">
        <f>VLOOKUP($A282,Master!$A$6:$J$4994,$I$1,0)*(1+0.5*(VLOOKUP($A283,'Old-SVXY-OHLC'!$A$3:$E$5000,D$1,0)/VLOOKUP($A282,'Old-SVXY-OHLC'!$A$3:$E$5000,5,0)-1))</f>
        <v>10.195036908898221</v>
      </c>
      <c r="E283" s="11">
        <f>VLOOKUP(A283,Master!A$6:J$4994,$I$1,0)</f>
        <v>10.195180291999865</v>
      </c>
    </row>
    <row r="284" spans="1:5" x14ac:dyDescent="0.25">
      <c r="A284" s="1">
        <v>38481</v>
      </c>
      <c r="B284" s="11">
        <f>VLOOKUP($A283,Master!$A$6:$J$4994,$I$1,0)*(1+0.5*(VLOOKUP($A284,'Old-SVXY-OHLC'!$A$3:$E$5000,B$1,0)/VLOOKUP($A283,'Old-SVXY-OHLC'!$A$3:$E$5000,5,0)-1))</f>
        <v>10.190873510775839</v>
      </c>
      <c r="C284" s="11">
        <f>VLOOKUP($A283,Master!$A$6:$J$4994,$I$1,0)*(1+0.5*(VLOOKUP($A284,'Old-SVXY-OHLC'!$A$3:$E$5000,C$1,0)/VLOOKUP($A283,'Old-SVXY-OHLC'!$A$3:$E$5000,5,0)-1))</f>
        <v>10.267174065065557</v>
      </c>
      <c r="D284" s="11">
        <f>VLOOKUP($A283,Master!$A$6:$J$4994,$I$1,0)*(1+0.5*(VLOOKUP($A284,'Old-SVXY-OHLC'!$A$3:$E$5000,D$1,0)/VLOOKUP($A283,'Old-SVXY-OHLC'!$A$3:$E$5000,5,0)-1))</f>
        <v>10.181541593413044</v>
      </c>
      <c r="E284" s="11">
        <f>VLOOKUP(A284,Master!A$6:J$4994,$I$1,0)</f>
        <v>10.267596149209009</v>
      </c>
    </row>
    <row r="285" spans="1:5" x14ac:dyDescent="0.25">
      <c r="A285" s="1">
        <v>38482</v>
      </c>
      <c r="B285" s="11">
        <f>VLOOKUP($A284,Master!$A$6:$J$4994,$I$1,0)*(1+0.5*(VLOOKUP($A285,'Old-SVXY-OHLC'!$A$3:$E$5000,B$1,0)/VLOOKUP($A284,'Old-SVXY-OHLC'!$A$3:$E$5000,5,0)-1))</f>
        <v>10.195366689811015</v>
      </c>
      <c r="C285" s="11">
        <f>VLOOKUP($A284,Master!$A$6:$J$4994,$I$1,0)*(1+0.5*(VLOOKUP($A285,'Old-SVXY-OHLC'!$A$3:$E$5000,C$1,0)/VLOOKUP($A284,'Old-SVXY-OHLC'!$A$3:$E$5000,5,0)-1))</f>
        <v>10.195366689811015</v>
      </c>
      <c r="D285" s="11">
        <f>VLOOKUP($A284,Master!$A$6:$J$4994,$I$1,0)*(1+0.5*(VLOOKUP($A285,'Old-SVXY-OHLC'!$A$3:$E$5000,D$1,0)/VLOOKUP($A284,'Old-SVXY-OHLC'!$A$3:$E$5000,5,0)-1))</f>
        <v>10.049074150879809</v>
      </c>
      <c r="E285" s="11">
        <f>VLOOKUP(A285,Master!A$6:J$4994,$I$1,0)</f>
        <v>10.075577274071035</v>
      </c>
    </row>
    <row r="286" spans="1:5" x14ac:dyDescent="0.25">
      <c r="A286" s="1">
        <v>38483</v>
      </c>
      <c r="B286" s="11">
        <f>VLOOKUP($A285,Master!$A$6:$J$4994,$I$1,0)*(1+0.5*(VLOOKUP($A286,'Old-SVXY-OHLC'!$A$3:$E$5000,B$1,0)/VLOOKUP($A285,'Old-SVXY-OHLC'!$A$3:$E$5000,5,0)-1))</f>
        <v>10.085976955889269</v>
      </c>
      <c r="C286" s="11">
        <f>VLOOKUP($A285,Master!$A$6:$J$4994,$I$1,0)*(1+0.5*(VLOOKUP($A286,'Old-SVXY-OHLC'!$A$3:$E$5000,C$1,0)/VLOOKUP($A285,'Old-SVXY-OHLC'!$A$3:$E$5000,5,0)-1))</f>
        <v>10.093776643723704</v>
      </c>
      <c r="D286" s="11">
        <f>VLOOKUP($A285,Master!$A$6:$J$4994,$I$1,0)*(1+0.5*(VLOOKUP($A286,'Old-SVXY-OHLC'!$A$3:$E$5000,D$1,0)/VLOOKUP($A285,'Old-SVXY-OHLC'!$A$3:$E$5000,5,0)-1))</f>
        <v>9.8779830254076231</v>
      </c>
      <c r="E286" s="11">
        <f>VLOOKUP(A286,Master!A$6:J$4994,$I$1,0)</f>
        <v>10.045849882499105</v>
      </c>
    </row>
    <row r="287" spans="1:5" x14ac:dyDescent="0.25">
      <c r="A287" s="1">
        <v>38484</v>
      </c>
      <c r="B287" s="11">
        <f>VLOOKUP($A286,Master!$A$6:$J$4994,$I$1,0)*(1+0.5*(VLOOKUP($A287,'Old-SVXY-OHLC'!$A$3:$E$5000,B$1,0)/VLOOKUP($A286,'Old-SVXY-OHLC'!$A$3:$E$5000,5,0)-1))</f>
        <v>10.053406396641426</v>
      </c>
      <c r="C287" s="11">
        <f>VLOOKUP($A286,Master!$A$6:$J$4994,$I$1,0)*(1+0.5*(VLOOKUP($A287,'Old-SVXY-OHLC'!$A$3:$E$5000,C$1,0)/VLOOKUP($A286,'Old-SVXY-OHLC'!$A$3:$E$5000,5,0)-1))</f>
        <v>10.075388532704917</v>
      </c>
      <c r="D287" s="11">
        <f>VLOOKUP($A286,Master!$A$6:$J$4994,$I$1,0)*(1+0.5*(VLOOKUP($A287,'Old-SVXY-OHLC'!$A$3:$E$5000,D$1,0)/VLOOKUP($A286,'Old-SVXY-OHLC'!$A$3:$E$5000,5,0)-1))</f>
        <v>9.7699868289431819</v>
      </c>
      <c r="E287" s="11">
        <f>VLOOKUP(A287,Master!A$6:J$4994,$I$1,0)</f>
        <v>9.7701315834168003</v>
      </c>
    </row>
    <row r="288" spans="1:5" x14ac:dyDescent="0.25">
      <c r="A288" s="1">
        <v>38485</v>
      </c>
      <c r="B288" s="11">
        <f>VLOOKUP($A287,Master!$A$6:$J$4994,$I$1,0)*(1+0.5*(VLOOKUP($A288,'Old-SVXY-OHLC'!$A$3:$E$5000,B$1,0)/VLOOKUP($A287,'Old-SVXY-OHLC'!$A$3:$E$5000,5,0)-1))</f>
        <v>9.7992640245227332</v>
      </c>
      <c r="C288" s="11">
        <f>VLOOKUP($A287,Master!$A$6:$J$4994,$I$1,0)*(1+0.5*(VLOOKUP($A288,'Old-SVXY-OHLC'!$A$3:$E$5000,C$1,0)/VLOOKUP($A287,'Old-SVXY-OHLC'!$A$3:$E$5000,5,0)-1))</f>
        <v>9.8127218814172537</v>
      </c>
      <c r="D288" s="11">
        <f>VLOOKUP($A287,Master!$A$6:$J$4994,$I$1,0)*(1+0.5*(VLOOKUP($A288,'Old-SVXY-OHLC'!$A$3:$E$5000,D$1,0)/VLOOKUP($A287,'Old-SVXY-OHLC'!$A$3:$E$5000,5,0)-1))</f>
        <v>9.5194976103430022</v>
      </c>
      <c r="E288" s="11">
        <f>VLOOKUP(A288,Master!A$6:J$4994,$I$1,0)</f>
        <v>9.6563588792672679</v>
      </c>
    </row>
    <row r="289" spans="1:5" x14ac:dyDescent="0.25">
      <c r="A289" s="1">
        <v>38488</v>
      </c>
      <c r="B289" s="11">
        <f>VLOOKUP($A288,Master!$A$6:$J$4994,$I$1,0)*(1+0.5*(VLOOKUP($A289,'Old-SVXY-OHLC'!$A$3:$E$5000,B$1,0)/VLOOKUP($A288,'Old-SVXY-OHLC'!$A$3:$E$5000,5,0)-1))</f>
        <v>9.6719661992455794</v>
      </c>
      <c r="C289" s="11">
        <f>VLOOKUP($A288,Master!$A$6:$J$4994,$I$1,0)*(1+0.5*(VLOOKUP($A289,'Old-SVXY-OHLC'!$A$3:$E$5000,C$1,0)/VLOOKUP($A288,'Old-SVXY-OHLC'!$A$3:$E$5000,5,0)-1))</f>
        <v>9.7335505563878275</v>
      </c>
      <c r="D289" s="11">
        <f>VLOOKUP($A288,Master!$A$6:$J$4994,$I$1,0)*(1+0.5*(VLOOKUP($A289,'Old-SVXY-OHLC'!$A$3:$E$5000,D$1,0)/VLOOKUP($A288,'Old-SVXY-OHLC'!$A$3:$E$5000,5,0)-1))</f>
        <v>9.6266741854895361</v>
      </c>
      <c r="E289" s="11">
        <f>VLOOKUP(A289,Master!A$6:J$4994,$I$1,0)</f>
        <v>9.7339416821731763</v>
      </c>
    </row>
    <row r="290" spans="1:5" x14ac:dyDescent="0.25">
      <c r="A290" s="1">
        <v>38489</v>
      </c>
      <c r="B290" s="11">
        <f>VLOOKUP($A289,Master!$A$6:$J$4994,$I$1,0)*(1+0.5*(VLOOKUP($A290,'Old-SVXY-OHLC'!$A$3:$E$5000,B$1,0)/VLOOKUP($A289,'Old-SVXY-OHLC'!$A$3:$E$5000,5,0)-1))</f>
        <v>9.6985068087195199</v>
      </c>
      <c r="C290" s="11">
        <f>VLOOKUP($A289,Master!$A$6:$J$4994,$I$1,0)*(1+0.5*(VLOOKUP($A290,'Old-SVXY-OHLC'!$A$3:$E$5000,C$1,0)/VLOOKUP($A289,'Old-SVXY-OHLC'!$A$3:$E$5000,5,0)-1))</f>
        <v>9.9594081203883587</v>
      </c>
      <c r="D290" s="11">
        <f>VLOOKUP($A289,Master!$A$6:$J$4994,$I$1,0)*(1+0.5*(VLOOKUP($A290,'Old-SVXY-OHLC'!$A$3:$E$5000,D$1,0)/VLOOKUP($A289,'Old-SVXY-OHLC'!$A$3:$E$5000,5,0)-1))</f>
        <v>9.5315235873205868</v>
      </c>
      <c r="E290" s="11">
        <f>VLOOKUP(A290,Master!A$6:J$4994,$I$1,0)</f>
        <v>9.9113285661789394</v>
      </c>
    </row>
    <row r="291" spans="1:5" x14ac:dyDescent="0.25">
      <c r="A291" s="1">
        <v>38490</v>
      </c>
      <c r="B291" s="11">
        <f>VLOOKUP($A290,Master!$A$6:$J$4994,$I$1,0)*(1+0.5*(VLOOKUP($A291,'Old-SVXY-OHLC'!$A$3:$E$5000,B$1,0)/VLOOKUP($A290,'Old-SVXY-OHLC'!$A$3:$E$5000,5,0)-1))</f>
        <v>10.020571749385574</v>
      </c>
      <c r="C291" s="11">
        <f>VLOOKUP($A290,Master!$A$6:$J$4994,$I$1,0)*(1+0.5*(VLOOKUP($A291,'Old-SVXY-OHLC'!$A$3:$E$5000,C$1,0)/VLOOKUP($A290,'Old-SVXY-OHLC'!$A$3:$E$5000,5,0)-1))</f>
        <v>10.13643543355043</v>
      </c>
      <c r="D291" s="11">
        <f>VLOOKUP($A290,Master!$A$6:$J$4994,$I$1,0)*(1+0.5*(VLOOKUP($A291,'Old-SVXY-OHLC'!$A$3:$E$5000,D$1,0)/VLOOKUP($A290,'Old-SVXY-OHLC'!$A$3:$E$5000,5,0)-1))</f>
        <v>10.020571749385574</v>
      </c>
      <c r="E291" s="11">
        <f>VLOOKUP(A291,Master!A$6:J$4994,$I$1,0)</f>
        <v>10.129550978481479</v>
      </c>
    </row>
    <row r="292" spans="1:5" x14ac:dyDescent="0.25">
      <c r="A292" s="1">
        <v>38491</v>
      </c>
      <c r="B292" s="11">
        <f>VLOOKUP($A291,Master!$A$6:$J$4994,$I$1,0)*(1+0.5*(VLOOKUP($A292,'Old-SVXY-OHLC'!$A$3:$E$5000,B$1,0)/VLOOKUP($A291,'Old-SVXY-OHLC'!$A$3:$E$5000,5,0)-1))</f>
        <v>10.167614558097242</v>
      </c>
      <c r="C292" s="11">
        <f>VLOOKUP($A291,Master!$A$6:$J$4994,$I$1,0)*(1+0.5*(VLOOKUP($A292,'Old-SVXY-OHLC'!$A$3:$E$5000,C$1,0)/VLOOKUP($A291,'Old-SVXY-OHLC'!$A$3:$E$5000,5,0)-1))</f>
        <v>10.220840304993517</v>
      </c>
      <c r="D292" s="11">
        <f>VLOOKUP($A291,Master!$A$6:$J$4994,$I$1,0)*(1+0.5*(VLOOKUP($A292,'Old-SVXY-OHLC'!$A$3:$E$5000,D$1,0)/VLOOKUP($A291,'Old-SVXY-OHLC'!$A$3:$E$5000,5,0)-1))</f>
        <v>10.116472396330792</v>
      </c>
      <c r="E292" s="11">
        <f>VLOOKUP(A292,Master!A$6:J$4994,$I$1,0)</f>
        <v>10.220164991604534</v>
      </c>
    </row>
    <row r="293" spans="1:5" x14ac:dyDescent="0.25">
      <c r="A293" s="1">
        <v>38492</v>
      </c>
      <c r="B293" s="11">
        <f>VLOOKUP($A292,Master!$A$6:$J$4994,$I$1,0)*(1+0.5*(VLOOKUP($A293,'Old-SVXY-OHLC'!$A$3:$E$5000,B$1,0)/VLOOKUP($A292,'Old-SVXY-OHLC'!$A$3:$E$5000,5,0)-1))</f>
        <v>10.194554102369729</v>
      </c>
      <c r="C293" s="11">
        <f>VLOOKUP($A292,Master!$A$6:$J$4994,$I$1,0)*(1+0.5*(VLOOKUP($A293,'Old-SVXY-OHLC'!$A$3:$E$5000,C$1,0)/VLOOKUP($A292,'Old-SVXY-OHLC'!$A$3:$E$5000,5,0)-1))</f>
        <v>10.2888505635649</v>
      </c>
      <c r="D293" s="11">
        <f>VLOOKUP($A292,Master!$A$6:$J$4994,$I$1,0)*(1+0.5*(VLOOKUP($A293,'Old-SVXY-OHLC'!$A$3:$E$5000,D$1,0)/VLOOKUP($A292,'Old-SVXY-OHLC'!$A$3:$E$5000,5,0)-1))</f>
        <v>10.141881893975988</v>
      </c>
      <c r="E293" s="11">
        <f>VLOOKUP(A293,Master!A$6:J$4994,$I$1,0)</f>
        <v>10.288981893838065</v>
      </c>
    </row>
    <row r="294" spans="1:5" x14ac:dyDescent="0.25">
      <c r="A294" s="1">
        <v>38495</v>
      </c>
      <c r="B294" s="11">
        <f>VLOOKUP($A293,Master!$A$6:$J$4994,$I$1,0)*(1+0.5*(VLOOKUP($A294,'Old-SVXY-OHLC'!$A$3:$E$5000,B$1,0)/VLOOKUP($A293,'Old-SVXY-OHLC'!$A$3:$E$5000,5,0)-1))</f>
        <v>10.238906338891784</v>
      </c>
      <c r="C294" s="11">
        <f>VLOOKUP($A293,Master!$A$6:$J$4994,$I$1,0)*(1+0.5*(VLOOKUP($A294,'Old-SVXY-OHLC'!$A$3:$E$5000,C$1,0)/VLOOKUP($A293,'Old-SVXY-OHLC'!$A$3:$E$5000,5,0)-1))</f>
        <v>10.421752308524198</v>
      </c>
      <c r="D294" s="11">
        <f>VLOOKUP($A293,Master!$A$6:$J$4994,$I$1,0)*(1+0.5*(VLOOKUP($A294,'Old-SVXY-OHLC'!$A$3:$E$5000,D$1,0)/VLOOKUP($A293,'Old-SVXY-OHLC'!$A$3:$E$5000,5,0)-1))</f>
        <v>10.238906338891784</v>
      </c>
      <c r="E294" s="11">
        <f>VLOOKUP(A294,Master!A$6:J$4994,$I$1,0)</f>
        <v>10.395008643638349</v>
      </c>
    </row>
    <row r="295" spans="1:5" x14ac:dyDescent="0.25">
      <c r="A295" s="1">
        <v>38496</v>
      </c>
      <c r="B295" s="11">
        <f>VLOOKUP($A294,Master!$A$6:$J$4994,$I$1,0)*(1+0.5*(VLOOKUP($A295,'Old-SVXY-OHLC'!$A$3:$E$5000,B$1,0)/VLOOKUP($A294,'Old-SVXY-OHLC'!$A$3:$E$5000,5,0)-1))</f>
        <v>10.375116189226027</v>
      </c>
      <c r="C295" s="11">
        <f>VLOOKUP($A294,Master!$A$6:$J$4994,$I$1,0)*(1+0.5*(VLOOKUP($A295,'Old-SVXY-OHLC'!$A$3:$E$5000,C$1,0)/VLOOKUP($A294,'Old-SVXY-OHLC'!$A$3:$E$5000,5,0)-1))</f>
        <v>10.431751540125115</v>
      </c>
      <c r="D295" s="11">
        <f>VLOOKUP($A294,Master!$A$6:$J$4994,$I$1,0)*(1+0.5*(VLOOKUP($A295,'Old-SVXY-OHLC'!$A$3:$E$5000,D$1,0)/VLOOKUP($A294,'Old-SVXY-OHLC'!$A$3:$E$5000,5,0)-1))</f>
        <v>10.375116189226027</v>
      </c>
      <c r="E295" s="11">
        <f>VLOOKUP(A295,Master!A$6:J$4994,$I$1,0)</f>
        <v>10.422314357699337</v>
      </c>
    </row>
    <row r="296" spans="1:5" x14ac:dyDescent="0.25">
      <c r="A296" s="1">
        <v>38497</v>
      </c>
      <c r="B296" s="11">
        <f>VLOOKUP($A295,Master!$A$6:$J$4994,$I$1,0)*(1+0.5*(VLOOKUP($A296,'Old-SVXY-OHLC'!$A$3:$E$5000,B$1,0)/VLOOKUP($A295,'Old-SVXY-OHLC'!$A$3:$E$5000,5,0)-1))</f>
        <v>10.408123563636762</v>
      </c>
      <c r="C296" s="11">
        <f>VLOOKUP($A295,Master!$A$6:$J$4994,$I$1,0)*(1+0.5*(VLOOKUP($A296,'Old-SVXY-OHLC'!$A$3:$E$5000,C$1,0)/VLOOKUP($A295,'Old-SVXY-OHLC'!$A$3:$E$5000,5,0)-1))</f>
        <v>10.408123563636762</v>
      </c>
      <c r="D296" s="11">
        <f>VLOOKUP($A295,Master!$A$6:$J$4994,$I$1,0)*(1+0.5*(VLOOKUP($A296,'Old-SVXY-OHLC'!$A$3:$E$5000,D$1,0)/VLOOKUP($A295,'Old-SVXY-OHLC'!$A$3:$E$5000,5,0)-1))</f>
        <v>10.346629904437798</v>
      </c>
      <c r="E296" s="11">
        <f>VLOOKUP(A296,Master!A$6:J$4994,$I$1,0)</f>
        <v>10.376854972507331</v>
      </c>
    </row>
    <row r="297" spans="1:5" x14ac:dyDescent="0.25">
      <c r="A297" s="1">
        <v>38498</v>
      </c>
      <c r="B297" s="11">
        <f>VLOOKUP($A296,Master!$A$6:$J$4994,$I$1,0)*(1+0.5*(VLOOKUP($A297,'Old-SVXY-OHLC'!$A$3:$E$5000,B$1,0)/VLOOKUP($A296,'Old-SVXY-OHLC'!$A$3:$E$5000,5,0)-1))</f>
        <v>10.429325395822987</v>
      </c>
      <c r="C297" s="11">
        <f>VLOOKUP($A296,Master!$A$6:$J$4994,$I$1,0)*(1+0.5*(VLOOKUP($A297,'Old-SVXY-OHLC'!$A$3:$E$5000,C$1,0)/VLOOKUP($A296,'Old-SVXY-OHLC'!$A$3:$E$5000,5,0)-1))</f>
        <v>10.55734845923285</v>
      </c>
      <c r="D297" s="11">
        <f>VLOOKUP($A296,Master!$A$6:$J$4994,$I$1,0)*(1+0.5*(VLOOKUP($A297,'Old-SVXY-OHLC'!$A$3:$E$5000,D$1,0)/VLOOKUP($A296,'Old-SVXY-OHLC'!$A$3:$E$5000,5,0)-1))</f>
        <v>10.418617330815604</v>
      </c>
      <c r="E297" s="11">
        <f>VLOOKUP(A297,Master!A$6:J$4994,$I$1,0)</f>
        <v>10.543748411493292</v>
      </c>
    </row>
    <row r="298" spans="1:5" x14ac:dyDescent="0.25">
      <c r="A298" s="1">
        <v>38499</v>
      </c>
      <c r="B298" s="11">
        <f>VLOOKUP($A297,Master!$A$6:$J$4994,$I$1,0)*(1+0.5*(VLOOKUP($A298,'Old-SVXY-OHLC'!$A$3:$E$5000,B$1,0)/VLOOKUP($A297,'Old-SVXY-OHLC'!$A$3:$E$5000,5,0)-1))</f>
        <v>10.543748411493292</v>
      </c>
      <c r="C298" s="11">
        <f>VLOOKUP($A297,Master!$A$6:$J$4994,$I$1,0)*(1+0.5*(VLOOKUP($A298,'Old-SVXY-OHLC'!$A$3:$E$5000,C$1,0)/VLOOKUP($A297,'Old-SVXY-OHLC'!$A$3:$E$5000,5,0)-1))</f>
        <v>10.543748411493292</v>
      </c>
      <c r="D298" s="11">
        <f>VLOOKUP($A297,Master!$A$6:$J$4994,$I$1,0)*(1+0.5*(VLOOKUP($A298,'Old-SVXY-OHLC'!$A$3:$E$5000,D$1,0)/VLOOKUP($A297,'Old-SVXY-OHLC'!$A$3:$E$5000,5,0)-1))</f>
        <v>10.493860152464139</v>
      </c>
      <c r="E298" s="11">
        <f>VLOOKUP(A298,Master!A$6:J$4994,$I$1,0)</f>
        <v>10.523419578317609</v>
      </c>
    </row>
    <row r="299" spans="1:5" x14ac:dyDescent="0.25">
      <c r="A299" s="1">
        <v>38503</v>
      </c>
      <c r="B299" s="11">
        <f>VLOOKUP($A298,Master!$A$6:$J$4994,$I$1,0)*(1+0.5*(VLOOKUP($A299,'Old-SVXY-OHLC'!$A$3:$E$5000,B$1,0)/VLOOKUP($A298,'Old-SVXY-OHLC'!$A$3:$E$5000,5,0)-1))</f>
        <v>10.500195784179416</v>
      </c>
      <c r="C299" s="11">
        <f>VLOOKUP($A298,Master!$A$6:$J$4994,$I$1,0)*(1+0.5*(VLOOKUP($A299,'Old-SVXY-OHLC'!$A$3:$E$5000,C$1,0)/VLOOKUP($A298,'Old-SVXY-OHLC'!$A$3:$E$5000,5,0)-1))</f>
        <v>10.524655001332048</v>
      </c>
      <c r="D299" s="11">
        <f>VLOOKUP($A298,Master!$A$6:$J$4994,$I$1,0)*(1+0.5*(VLOOKUP($A299,'Old-SVXY-OHLC'!$A$3:$E$5000,D$1,0)/VLOOKUP($A298,'Old-SVXY-OHLC'!$A$3:$E$5000,5,0)-1))</f>
        <v>10.433159835953969</v>
      </c>
      <c r="E299" s="11">
        <f>VLOOKUP(A299,Master!A$6:J$4994,$I$1,0)</f>
        <v>10.474810760965774</v>
      </c>
    </row>
    <row r="300" spans="1:5" x14ac:dyDescent="0.25">
      <c r="A300" s="1">
        <v>38504</v>
      </c>
      <c r="B300" s="11">
        <f>VLOOKUP($A299,Master!$A$6:$J$4994,$I$1,0)*(1+0.5*(VLOOKUP($A300,'Old-SVXY-OHLC'!$A$3:$E$5000,B$1,0)/VLOOKUP($A299,'Old-SVXY-OHLC'!$A$3:$E$5000,5,0)-1))</f>
        <v>10.515014006123742</v>
      </c>
      <c r="C300" s="11">
        <f>VLOOKUP($A299,Master!$A$6:$J$4994,$I$1,0)*(1+0.5*(VLOOKUP($A300,'Old-SVXY-OHLC'!$A$3:$E$5000,C$1,0)/VLOOKUP($A299,'Old-SVXY-OHLC'!$A$3:$E$5000,5,0)-1))</f>
        <v>10.634712412607094</v>
      </c>
      <c r="D300" s="11">
        <f>VLOOKUP($A299,Master!$A$6:$J$4994,$I$1,0)*(1+0.5*(VLOOKUP($A300,'Old-SVXY-OHLC'!$A$3:$E$5000,D$1,0)/VLOOKUP($A299,'Old-SVXY-OHLC'!$A$3:$E$5000,5,0)-1))</f>
        <v>10.515014006123742</v>
      </c>
      <c r="E300" s="11">
        <f>VLOOKUP(A300,Master!A$6:J$4994,$I$1,0)</f>
        <v>10.570395829242363</v>
      </c>
    </row>
    <row r="301" spans="1:5" x14ac:dyDescent="0.25">
      <c r="A301" s="1">
        <v>38505</v>
      </c>
      <c r="B301" s="11">
        <f>VLOOKUP($A300,Master!$A$6:$J$4994,$I$1,0)*(1+0.5*(VLOOKUP($A301,'Old-SVXY-OHLC'!$A$3:$E$5000,B$1,0)/VLOOKUP($A300,'Old-SVXY-OHLC'!$A$3:$E$5000,5,0)-1))</f>
        <v>10.566036353040024</v>
      </c>
      <c r="C301" s="11">
        <f>VLOOKUP($A300,Master!$A$6:$J$4994,$I$1,0)*(1+0.5*(VLOOKUP($A301,'Old-SVXY-OHLC'!$A$3:$E$5000,C$1,0)/VLOOKUP($A300,'Old-SVXY-OHLC'!$A$3:$E$5000,5,0)-1))</f>
        <v>10.626652285126006</v>
      </c>
      <c r="D301" s="11">
        <f>VLOOKUP($A300,Master!$A$6:$J$4994,$I$1,0)*(1+0.5*(VLOOKUP($A301,'Old-SVXY-OHLC'!$A$3:$E$5000,D$1,0)/VLOOKUP($A300,'Old-SVXY-OHLC'!$A$3:$E$5000,5,0)-1))</f>
        <v>10.539257641433579</v>
      </c>
      <c r="E301" s="11">
        <f>VLOOKUP(A301,Master!A$6:J$4994,$I$1,0)</f>
        <v>10.610184221448318</v>
      </c>
    </row>
    <row r="302" spans="1:5" x14ac:dyDescent="0.25">
      <c r="A302" s="1">
        <v>38506</v>
      </c>
      <c r="B302" s="11">
        <f>VLOOKUP($A301,Master!$A$6:$J$4994,$I$1,0)*(1+0.5*(VLOOKUP($A302,'Old-SVXY-OHLC'!$A$3:$E$5000,B$1,0)/VLOOKUP($A301,'Old-SVXY-OHLC'!$A$3:$E$5000,5,0)-1))</f>
        <v>10.626085405191736</v>
      </c>
      <c r="C302" s="11">
        <f>VLOOKUP($A301,Master!$A$6:$J$4994,$I$1,0)*(1+0.5*(VLOOKUP($A302,'Old-SVXY-OHLC'!$A$3:$E$5000,C$1,0)/VLOOKUP($A301,'Old-SVXY-OHLC'!$A$3:$E$5000,5,0)-1))</f>
        <v>10.739693936562002</v>
      </c>
      <c r="D302" s="11">
        <f>VLOOKUP($A301,Master!$A$6:$J$4994,$I$1,0)*(1+0.5*(VLOOKUP($A302,'Old-SVXY-OHLC'!$A$3:$E$5000,D$1,0)/VLOOKUP($A301,'Old-SVXY-OHLC'!$A$3:$E$5000,5,0)-1))</f>
        <v>10.559782126174284</v>
      </c>
      <c r="E302" s="11">
        <f>VLOOKUP(A302,Master!A$6:J$4994,$I$1,0)</f>
        <v>10.611121381825251</v>
      </c>
    </row>
    <row r="303" spans="1:5" x14ac:dyDescent="0.25">
      <c r="A303" s="1">
        <v>38509</v>
      </c>
      <c r="B303" s="11">
        <f>VLOOKUP($A302,Master!$A$6:$J$4994,$I$1,0)*(1+0.5*(VLOOKUP($A303,'Old-SVXY-OHLC'!$A$3:$E$5000,B$1,0)/VLOOKUP($A302,'Old-SVXY-OHLC'!$A$3:$E$5000,5,0)-1))</f>
        <v>10.570913126421285</v>
      </c>
      <c r="C303" s="11">
        <f>VLOOKUP($A302,Master!$A$6:$J$4994,$I$1,0)*(1+0.5*(VLOOKUP($A303,'Old-SVXY-OHLC'!$A$3:$E$5000,C$1,0)/VLOOKUP($A302,'Old-SVXY-OHLC'!$A$3:$E$5000,5,0)-1))</f>
        <v>10.740671940153366</v>
      </c>
      <c r="D303" s="11">
        <f>VLOOKUP($A302,Master!$A$6:$J$4994,$I$1,0)*(1+0.5*(VLOOKUP($A303,'Old-SVXY-OHLC'!$A$3:$E$5000,D$1,0)/VLOOKUP($A302,'Old-SVXY-OHLC'!$A$3:$E$5000,5,0)-1))</f>
        <v>10.545804019005937</v>
      </c>
      <c r="E303" s="11">
        <f>VLOOKUP(A303,Master!A$6:J$4994,$I$1,0)</f>
        <v>10.70776078582232</v>
      </c>
    </row>
    <row r="304" spans="1:5" x14ac:dyDescent="0.25">
      <c r="A304" s="1">
        <v>38510</v>
      </c>
      <c r="B304" s="11">
        <f>VLOOKUP($A303,Master!$A$6:$J$4994,$I$1,0)*(1+0.5*(VLOOKUP($A304,'Old-SVXY-OHLC'!$A$3:$E$5000,B$1,0)/VLOOKUP($A303,'Old-SVXY-OHLC'!$A$3:$E$5000,5,0)-1))</f>
        <v>10.722257619804308</v>
      </c>
      <c r="C304" s="11">
        <f>VLOOKUP($A303,Master!$A$6:$J$4994,$I$1,0)*(1+0.5*(VLOOKUP($A304,'Old-SVXY-OHLC'!$A$3:$E$5000,C$1,0)/VLOOKUP($A303,'Old-SVXY-OHLC'!$A$3:$E$5000,5,0)-1))</f>
        <v>10.823777752550344</v>
      </c>
      <c r="D304" s="11">
        <f>VLOOKUP($A303,Master!$A$6:$J$4994,$I$1,0)*(1+0.5*(VLOOKUP($A304,'Old-SVXY-OHLC'!$A$3:$E$5000,D$1,0)/VLOOKUP($A303,'Old-SVXY-OHLC'!$A$3:$E$5000,5,0)-1))</f>
        <v>10.693392258133052</v>
      </c>
      <c r="E304" s="11">
        <f>VLOOKUP(A304,Master!A$6:J$4994,$I$1,0)</f>
        <v>10.791172798952717</v>
      </c>
    </row>
    <row r="305" spans="1:5" x14ac:dyDescent="0.25">
      <c r="A305" s="1">
        <v>38511</v>
      </c>
      <c r="B305" s="11">
        <f>VLOOKUP($A304,Master!$A$6:$J$4994,$I$1,0)*(1+0.5*(VLOOKUP($A305,'Old-SVXY-OHLC'!$A$3:$E$5000,B$1,0)/VLOOKUP($A304,'Old-SVXY-OHLC'!$A$3:$E$5000,5,0)-1))</f>
        <v>10.763682825540819</v>
      </c>
      <c r="C305" s="11">
        <f>VLOOKUP($A304,Master!$A$6:$J$4994,$I$1,0)*(1+0.5*(VLOOKUP($A305,'Old-SVXY-OHLC'!$A$3:$E$5000,C$1,0)/VLOOKUP($A304,'Old-SVXY-OHLC'!$A$3:$E$5000,5,0)-1))</f>
        <v>10.831320589092076</v>
      </c>
      <c r="D305" s="11">
        <f>VLOOKUP($A304,Master!$A$6:$J$4994,$I$1,0)*(1+0.5*(VLOOKUP($A305,'Old-SVXY-OHLC'!$A$3:$E$5000,D$1,0)/VLOOKUP($A304,'Old-SVXY-OHLC'!$A$3:$E$5000,5,0)-1))</f>
        <v>10.719359182040309</v>
      </c>
      <c r="E305" s="11">
        <f>VLOOKUP(A305,Master!A$6:J$4994,$I$1,0)</f>
        <v>10.763402511739827</v>
      </c>
    </row>
    <row r="306" spans="1:5" x14ac:dyDescent="0.25">
      <c r="A306" s="1">
        <v>38512</v>
      </c>
      <c r="B306" s="11">
        <f>VLOOKUP($A305,Master!$A$6:$J$4994,$I$1,0)*(1+0.5*(VLOOKUP($A306,'Old-SVXY-OHLC'!$A$3:$E$5000,B$1,0)/VLOOKUP($A305,'Old-SVXY-OHLC'!$A$3:$E$5000,5,0)-1))</f>
        <v>10.695202105770049</v>
      </c>
      <c r="C306" s="11">
        <f>VLOOKUP($A305,Master!$A$6:$J$4994,$I$1,0)*(1+0.5*(VLOOKUP($A306,'Old-SVXY-OHLC'!$A$3:$E$5000,C$1,0)/VLOOKUP($A305,'Old-SVXY-OHLC'!$A$3:$E$5000,5,0)-1))</f>
        <v>10.822151258483121</v>
      </c>
      <c r="D306" s="11">
        <f>VLOOKUP($A305,Master!$A$6:$J$4994,$I$1,0)*(1+0.5*(VLOOKUP($A306,'Old-SVXY-OHLC'!$A$3:$E$5000,D$1,0)/VLOOKUP($A305,'Old-SVXY-OHLC'!$A$3:$E$5000,5,0)-1))</f>
        <v>10.672433134872833</v>
      </c>
      <c r="E306" s="11">
        <f>VLOOKUP(A306,Master!A$6:J$4994,$I$1,0)</f>
        <v>10.799315822669859</v>
      </c>
    </row>
    <row r="307" spans="1:5" x14ac:dyDescent="0.25">
      <c r="A307" s="1">
        <v>38513</v>
      </c>
      <c r="B307" s="11">
        <f>VLOOKUP($A306,Master!$A$6:$J$4994,$I$1,0)*(1+0.5*(VLOOKUP($A307,'Old-SVXY-OHLC'!$A$3:$E$5000,B$1,0)/VLOOKUP($A306,'Old-SVXY-OHLC'!$A$3:$E$5000,5,0)-1))</f>
        <v>10.770886764807031</v>
      </c>
      <c r="C307" s="11">
        <f>VLOOKUP($A306,Master!$A$6:$J$4994,$I$1,0)*(1+0.5*(VLOOKUP($A307,'Old-SVXY-OHLC'!$A$3:$E$5000,C$1,0)/VLOOKUP($A306,'Old-SVXY-OHLC'!$A$3:$E$5000,5,0)-1))</f>
        <v>10.812191112834727</v>
      </c>
      <c r="D307" s="11">
        <f>VLOOKUP($A306,Master!$A$6:$J$4994,$I$1,0)*(1+0.5*(VLOOKUP($A307,'Old-SVXY-OHLC'!$A$3:$E$5000,D$1,0)/VLOOKUP($A306,'Old-SVXY-OHLC'!$A$3:$E$5000,5,0)-1))</f>
        <v>10.736668257071443</v>
      </c>
      <c r="E307" s="11">
        <f>VLOOKUP(A307,Master!A$6:J$4994,$I$1,0)</f>
        <v>10.791819529114399</v>
      </c>
    </row>
    <row r="308" spans="1:5" x14ac:dyDescent="0.25">
      <c r="A308" s="1">
        <v>38516</v>
      </c>
      <c r="B308" s="11">
        <f>VLOOKUP($A307,Master!$A$6:$J$4994,$I$1,0)*(1+0.5*(VLOOKUP($A308,'Old-SVXY-OHLC'!$A$3:$E$5000,B$1,0)/VLOOKUP($A307,'Old-SVXY-OHLC'!$A$3:$E$5000,5,0)-1))</f>
        <v>10.784720256415619</v>
      </c>
      <c r="C308" s="11">
        <f>VLOOKUP($A307,Master!$A$6:$J$4994,$I$1,0)*(1+0.5*(VLOOKUP($A308,'Old-SVXY-OHLC'!$A$3:$E$5000,C$1,0)/VLOOKUP($A307,'Old-SVXY-OHLC'!$A$3:$E$5000,5,0)-1))</f>
        <v>11.009405013970255</v>
      </c>
      <c r="D308" s="11">
        <f>VLOOKUP($A307,Master!$A$6:$J$4994,$I$1,0)*(1+0.5*(VLOOKUP($A308,'Old-SVXY-OHLC'!$A$3:$E$5000,D$1,0)/VLOOKUP($A307,'Old-SVXY-OHLC'!$A$3:$E$5000,5,0)-1))</f>
        <v>10.733310663380619</v>
      </c>
      <c r="E308" s="11">
        <f>VLOOKUP(A308,Master!A$6:J$4994,$I$1,0)</f>
        <v>10.967111944186033</v>
      </c>
    </row>
    <row r="309" spans="1:5" x14ac:dyDescent="0.25">
      <c r="A309" s="1">
        <v>38517</v>
      </c>
      <c r="B309" s="11">
        <f>VLOOKUP($A308,Master!$A$6:$J$4994,$I$1,0)*(1+0.5*(VLOOKUP($A309,'Old-SVXY-OHLC'!$A$3:$E$5000,B$1,0)/VLOOKUP($A308,'Old-SVXY-OHLC'!$A$3:$E$5000,5,0)-1))</f>
        <v>10.929404326852733</v>
      </c>
      <c r="C309" s="11">
        <f>VLOOKUP($A308,Master!$A$6:$J$4994,$I$1,0)*(1+0.5*(VLOOKUP($A309,'Old-SVXY-OHLC'!$A$3:$E$5000,C$1,0)/VLOOKUP($A308,'Old-SVXY-OHLC'!$A$3:$E$5000,5,0)-1))</f>
        <v>11.066755341525289</v>
      </c>
      <c r="D309" s="11">
        <f>VLOOKUP($A308,Master!$A$6:$J$4994,$I$1,0)*(1+0.5*(VLOOKUP($A309,'Old-SVXY-OHLC'!$A$3:$E$5000,D$1,0)/VLOOKUP($A308,'Old-SVXY-OHLC'!$A$3:$E$5000,5,0)-1))</f>
        <v>10.915969206217458</v>
      </c>
      <c r="E309" s="11">
        <f>VLOOKUP(A309,Master!A$6:J$4994,$I$1,0)</f>
        <v>11.029745568344271</v>
      </c>
    </row>
    <row r="310" spans="1:5" x14ac:dyDescent="0.25">
      <c r="A310" s="1">
        <v>38518</v>
      </c>
      <c r="B310" s="11">
        <f>VLOOKUP($A309,Master!$A$6:$J$4994,$I$1,0)*(1+0.5*(VLOOKUP($A310,'Old-SVXY-OHLC'!$A$3:$E$5000,B$1,0)/VLOOKUP($A309,'Old-SVXY-OHLC'!$A$3:$E$5000,5,0)-1))</f>
        <v>10.675098239667038</v>
      </c>
      <c r="C310" s="11">
        <f>VLOOKUP($A309,Master!$A$6:$J$4994,$I$1,0)*(1+0.5*(VLOOKUP($A310,'Old-SVXY-OHLC'!$A$3:$E$5000,C$1,0)/VLOOKUP($A309,'Old-SVXY-OHLC'!$A$3:$E$5000,5,0)-1))</f>
        <v>10.783856935235473</v>
      </c>
      <c r="D310" s="11">
        <f>VLOOKUP($A309,Master!$A$6:$J$4994,$I$1,0)*(1+0.5*(VLOOKUP($A310,'Old-SVXY-OHLC'!$A$3:$E$5000,D$1,0)/VLOOKUP($A309,'Old-SVXY-OHLC'!$A$3:$E$5000,5,0)-1))</f>
        <v>10.636409369483777</v>
      </c>
      <c r="E310" s="11">
        <f>VLOOKUP(A310,Master!A$6:J$4994,$I$1,0)</f>
        <v>10.756494675100026</v>
      </c>
    </row>
    <row r="311" spans="1:5" x14ac:dyDescent="0.25">
      <c r="A311" s="1">
        <v>38519</v>
      </c>
      <c r="B311" s="11">
        <f>VLOOKUP($A310,Master!$A$6:$J$4994,$I$1,0)*(1+0.5*(VLOOKUP($A311,'Old-SVXY-OHLC'!$A$3:$E$5000,B$1,0)/VLOOKUP($A310,'Old-SVXY-OHLC'!$A$3:$E$5000,5,0)-1))</f>
        <v>10.677172495089787</v>
      </c>
      <c r="C311" s="11">
        <f>VLOOKUP($A310,Master!$A$6:$J$4994,$I$1,0)*(1+0.5*(VLOOKUP($A311,'Old-SVXY-OHLC'!$A$3:$E$5000,C$1,0)/VLOOKUP($A310,'Old-SVXY-OHLC'!$A$3:$E$5000,5,0)-1))</f>
        <v>10.786427804967627</v>
      </c>
      <c r="D311" s="11">
        <f>VLOOKUP($A310,Master!$A$6:$J$4994,$I$1,0)*(1+0.5*(VLOOKUP($A311,'Old-SVXY-OHLC'!$A$3:$E$5000,D$1,0)/VLOOKUP($A310,'Old-SVXY-OHLC'!$A$3:$E$5000,5,0)-1))</f>
        <v>10.290184429047176</v>
      </c>
      <c r="E311" s="11">
        <f>VLOOKUP(A311,Master!A$6:J$4994,$I$1,0)</f>
        <v>10.786593173263345</v>
      </c>
    </row>
    <row r="312" spans="1:5" x14ac:dyDescent="0.25">
      <c r="A312" s="1">
        <v>38520</v>
      </c>
      <c r="B312" s="11">
        <f>VLOOKUP($A311,Master!$A$6:$J$4994,$I$1,0)*(1+0.5*(VLOOKUP($A312,'Old-SVXY-OHLC'!$A$3:$E$5000,B$1,0)/VLOOKUP($A311,'Old-SVXY-OHLC'!$A$3:$E$5000,5,0)-1))</f>
        <v>10.827225718982355</v>
      </c>
      <c r="C312" s="11">
        <f>VLOOKUP($A311,Master!$A$6:$J$4994,$I$1,0)*(1+0.5*(VLOOKUP($A312,'Old-SVXY-OHLC'!$A$3:$E$5000,C$1,0)/VLOOKUP($A311,'Old-SVXY-OHLC'!$A$3:$E$5000,5,0)-1))</f>
        <v>10.827225718982355</v>
      </c>
      <c r="D312" s="11">
        <f>VLOOKUP($A311,Master!$A$6:$J$4994,$I$1,0)*(1+0.5*(VLOOKUP($A312,'Old-SVXY-OHLC'!$A$3:$E$5000,D$1,0)/VLOOKUP($A311,'Old-SVXY-OHLC'!$A$3:$E$5000,5,0)-1))</f>
        <v>10.693747094095626</v>
      </c>
      <c r="E312" s="11">
        <f>VLOOKUP(A312,Master!A$6:J$4994,$I$1,0)</f>
        <v>10.733632041237634</v>
      </c>
    </row>
    <row r="313" spans="1:5" x14ac:dyDescent="0.25">
      <c r="A313" s="1">
        <v>38523</v>
      </c>
      <c r="B313" s="11">
        <f>VLOOKUP($A312,Master!$A$6:$J$4994,$I$1,0)*(1+0.5*(VLOOKUP($A313,'Old-SVXY-OHLC'!$A$3:$E$5000,B$1,0)/VLOOKUP($A312,'Old-SVXY-OHLC'!$A$3:$E$5000,5,0)-1))</f>
        <v>10.634669295050458</v>
      </c>
      <c r="C313" s="11">
        <f>VLOOKUP($A312,Master!$A$6:$J$4994,$I$1,0)*(1+0.5*(VLOOKUP($A313,'Old-SVXY-OHLC'!$A$3:$E$5000,C$1,0)/VLOOKUP($A312,'Old-SVXY-OHLC'!$A$3:$E$5000,5,0)-1))</f>
        <v>10.760904913952665</v>
      </c>
      <c r="D313" s="11">
        <f>VLOOKUP($A312,Master!$A$6:$J$4994,$I$1,0)*(1+0.5*(VLOOKUP($A313,'Old-SVXY-OHLC'!$A$3:$E$5000,D$1,0)/VLOOKUP($A312,'Old-SVXY-OHLC'!$A$3:$E$5000,5,0)-1))</f>
        <v>10.634669295050458</v>
      </c>
      <c r="E313" s="11">
        <f>VLOOKUP(A313,Master!A$6:J$4994,$I$1,0)</f>
        <v>10.729928468980281</v>
      </c>
    </row>
    <row r="314" spans="1:5" x14ac:dyDescent="0.25">
      <c r="A314" s="1">
        <v>38524</v>
      </c>
      <c r="B314" s="11">
        <f>VLOOKUP($A313,Master!$A$6:$J$4994,$I$1,0)*(1+0.5*(VLOOKUP($A314,'Old-SVXY-OHLC'!$A$3:$E$5000,B$1,0)/VLOOKUP($A313,'Old-SVXY-OHLC'!$A$3:$E$5000,5,0)-1))</f>
        <v>10.78546441813082</v>
      </c>
      <c r="C314" s="11">
        <f>VLOOKUP($A313,Master!$A$6:$J$4994,$I$1,0)*(1+0.5*(VLOOKUP($A314,'Old-SVXY-OHLC'!$A$3:$E$5000,C$1,0)/VLOOKUP($A313,'Old-SVXY-OHLC'!$A$3:$E$5000,5,0)-1))</f>
        <v>10.816567963213974</v>
      </c>
      <c r="D314" s="11">
        <f>VLOOKUP($A313,Master!$A$6:$J$4994,$I$1,0)*(1+0.5*(VLOOKUP($A314,'Old-SVXY-OHLC'!$A$3:$E$5000,D$1,0)/VLOOKUP($A313,'Old-SVXY-OHLC'!$A$3:$E$5000,5,0)-1))</f>
        <v>10.78546441813082</v>
      </c>
      <c r="E314" s="11">
        <f>VLOOKUP(A314,Master!A$6:J$4994,$I$1,0)</f>
        <v>10.816730008536931</v>
      </c>
    </row>
    <row r="315" spans="1:5" x14ac:dyDescent="0.25">
      <c r="A315" s="1">
        <v>38525</v>
      </c>
      <c r="B315" s="11">
        <f>VLOOKUP($A314,Master!$A$6:$J$4994,$I$1,0)*(1+0.5*(VLOOKUP($A315,'Old-SVXY-OHLC'!$A$3:$E$5000,B$1,0)/VLOOKUP($A314,'Old-SVXY-OHLC'!$A$3:$E$5000,5,0)-1))</f>
        <v>10.773253243747364</v>
      </c>
      <c r="C315" s="11">
        <f>VLOOKUP($A314,Master!$A$6:$J$4994,$I$1,0)*(1+0.5*(VLOOKUP($A315,'Old-SVXY-OHLC'!$A$3:$E$5000,C$1,0)/VLOOKUP($A314,'Old-SVXY-OHLC'!$A$3:$E$5000,5,0)-1))</f>
        <v>10.821166743018395</v>
      </c>
      <c r="D315" s="11">
        <f>VLOOKUP($A314,Master!$A$6:$J$4994,$I$1,0)*(1+0.5*(VLOOKUP($A315,'Old-SVXY-OHLC'!$A$3:$E$5000,D$1,0)/VLOOKUP($A314,'Old-SVXY-OHLC'!$A$3:$E$5000,5,0)-1))</f>
        <v>10.743506989146715</v>
      </c>
      <c r="E315" s="11">
        <f>VLOOKUP(A315,Master!A$6:J$4994,$I$1,0)</f>
        <v>10.806869568395358</v>
      </c>
    </row>
    <row r="316" spans="1:5" x14ac:dyDescent="0.25">
      <c r="A316" s="1">
        <v>38526</v>
      </c>
      <c r="B316" s="11">
        <f>VLOOKUP($A315,Master!$A$6:$J$4994,$I$1,0)*(1+0.5*(VLOOKUP($A316,'Old-SVXY-OHLC'!$A$3:$E$5000,B$1,0)/VLOOKUP($A315,'Old-SVXY-OHLC'!$A$3:$E$5000,5,0)-1))</f>
        <v>10.793618088826589</v>
      </c>
      <c r="C316" s="11">
        <f>VLOOKUP($A315,Master!$A$6:$J$4994,$I$1,0)*(1+0.5*(VLOOKUP($A316,'Old-SVXY-OHLC'!$A$3:$E$5000,C$1,0)/VLOOKUP($A315,'Old-SVXY-OHLC'!$A$3:$E$5000,5,0)-1))</f>
        <v>10.827850711325727</v>
      </c>
      <c r="D316" s="11">
        <f>VLOOKUP($A315,Master!$A$6:$J$4994,$I$1,0)*(1+0.5*(VLOOKUP($A316,'Old-SVXY-OHLC'!$A$3:$E$5000,D$1,0)/VLOOKUP($A315,'Old-SVXY-OHLC'!$A$3:$E$5000,5,0)-1))</f>
        <v>10.771331875938689</v>
      </c>
      <c r="E316" s="11">
        <f>VLOOKUP(A316,Master!A$6:J$4994,$I$1,0)</f>
        <v>10.807592230639235</v>
      </c>
    </row>
    <row r="317" spans="1:5" x14ac:dyDescent="0.25">
      <c r="A317" s="1">
        <v>38527</v>
      </c>
      <c r="B317" s="11">
        <f>VLOOKUP($A316,Master!$A$6:$J$4994,$I$1,0)*(1+0.5*(VLOOKUP($A317,'Old-SVXY-OHLC'!$A$3:$E$5000,B$1,0)/VLOOKUP($A316,'Old-SVXY-OHLC'!$A$3:$E$5000,5,0)-1))</f>
        <v>10.779351094532194</v>
      </c>
      <c r="C317" s="11">
        <f>VLOOKUP($A316,Master!$A$6:$J$4994,$I$1,0)*(1+0.5*(VLOOKUP($A317,'Old-SVXY-OHLC'!$A$3:$E$5000,C$1,0)/VLOOKUP($A316,'Old-SVXY-OHLC'!$A$3:$E$5000,5,0)-1))</f>
        <v>10.835933407362328</v>
      </c>
      <c r="D317" s="11">
        <f>VLOOKUP($A316,Master!$A$6:$J$4994,$I$1,0)*(1+0.5*(VLOOKUP($A317,'Old-SVXY-OHLC'!$A$3:$E$5000,D$1,0)/VLOOKUP($A316,'Old-SVXY-OHLC'!$A$3:$E$5000,5,0)-1))</f>
        <v>10.660495880129581</v>
      </c>
      <c r="E317" s="11">
        <f>VLOOKUP(A317,Master!A$6:J$4994,$I$1,0)</f>
        <v>10.660664861052368</v>
      </c>
    </row>
    <row r="318" spans="1:5" x14ac:dyDescent="0.25">
      <c r="A318" s="1">
        <v>38530</v>
      </c>
      <c r="B318" s="11">
        <f>VLOOKUP($A317,Master!$A$6:$J$4994,$I$1,0)*(1+0.5*(VLOOKUP($A318,'Old-SVXY-OHLC'!$A$3:$E$5000,B$1,0)/VLOOKUP($A317,'Old-SVXY-OHLC'!$A$3:$E$5000,5,0)-1))</f>
        <v>10.721888902046745</v>
      </c>
      <c r="C318" s="11">
        <f>VLOOKUP($A317,Master!$A$6:$J$4994,$I$1,0)*(1+0.5*(VLOOKUP($A318,'Old-SVXY-OHLC'!$A$3:$E$5000,C$1,0)/VLOOKUP($A317,'Old-SVXY-OHLC'!$A$3:$E$5000,5,0)-1))</f>
        <v>10.734184945225064</v>
      </c>
      <c r="D318" s="11">
        <f>VLOOKUP($A317,Master!$A$6:$J$4994,$I$1,0)*(1+0.5*(VLOOKUP($A318,'Old-SVXY-OHLC'!$A$3:$E$5000,D$1,0)/VLOOKUP($A317,'Old-SVXY-OHLC'!$A$3:$E$5000,5,0)-1))</f>
        <v>10.673217079127916</v>
      </c>
      <c r="E318" s="11">
        <f>VLOOKUP(A318,Master!A$6:J$4994,$I$1,0)</f>
        <v>10.72950457552993</v>
      </c>
    </row>
    <row r="319" spans="1:5" x14ac:dyDescent="0.25">
      <c r="A319" s="1">
        <v>38531</v>
      </c>
      <c r="B319" s="11">
        <f>VLOOKUP($A318,Master!$A$6:$J$4994,$I$1,0)*(1+0.5*(VLOOKUP($A319,'Old-SVXY-OHLC'!$A$3:$E$5000,B$1,0)/VLOOKUP($A318,'Old-SVXY-OHLC'!$A$3:$E$5000,5,0)-1))</f>
        <v>10.790123083296054</v>
      </c>
      <c r="C319" s="11">
        <f>VLOOKUP($A318,Master!$A$6:$J$4994,$I$1,0)*(1+0.5*(VLOOKUP($A319,'Old-SVXY-OHLC'!$A$3:$E$5000,C$1,0)/VLOOKUP($A318,'Old-SVXY-OHLC'!$A$3:$E$5000,5,0)-1))</f>
        <v>10.871518549978529</v>
      </c>
      <c r="D319" s="11">
        <f>VLOOKUP($A318,Master!$A$6:$J$4994,$I$1,0)*(1+0.5*(VLOOKUP($A319,'Old-SVXY-OHLC'!$A$3:$E$5000,D$1,0)/VLOOKUP($A318,'Old-SVXY-OHLC'!$A$3:$E$5000,5,0)-1))</f>
        <v>10.790123083296054</v>
      </c>
      <c r="E319" s="11">
        <f>VLOOKUP(A319,Master!A$6:J$4994,$I$1,0)</f>
        <v>10.83310534783206</v>
      </c>
    </row>
    <row r="320" spans="1:5" x14ac:dyDescent="0.25">
      <c r="A320" s="1">
        <v>38532</v>
      </c>
      <c r="B320" s="11">
        <f>VLOOKUP($A319,Master!$A$6:$J$4994,$I$1,0)*(1+0.5*(VLOOKUP($A320,'Old-SVXY-OHLC'!$A$3:$E$5000,B$1,0)/VLOOKUP($A319,'Old-SVXY-OHLC'!$A$3:$E$5000,5,0)-1))</f>
        <v>10.776414071084348</v>
      </c>
      <c r="C320" s="11">
        <f>VLOOKUP($A319,Master!$A$6:$J$4994,$I$1,0)*(1+0.5*(VLOOKUP($A320,'Old-SVXY-OHLC'!$A$3:$E$5000,C$1,0)/VLOOKUP($A319,'Old-SVXY-OHLC'!$A$3:$E$5000,5,0)-1))</f>
        <v>10.821050635239843</v>
      </c>
      <c r="D320" s="11">
        <f>VLOOKUP($A319,Master!$A$6:$J$4994,$I$1,0)*(1+0.5*(VLOOKUP($A320,'Old-SVXY-OHLC'!$A$3:$E$5000,D$1,0)/VLOOKUP($A319,'Old-SVXY-OHLC'!$A$3:$E$5000,5,0)-1))</f>
        <v>10.749290413732963</v>
      </c>
      <c r="E320" s="11">
        <f>VLOOKUP(A320,Master!A$6:J$4994,$I$1,0)</f>
        <v>10.750416963651917</v>
      </c>
    </row>
    <row r="321" spans="1:5" x14ac:dyDescent="0.25">
      <c r="A321" s="1">
        <v>38533</v>
      </c>
      <c r="B321" s="11">
        <f>VLOOKUP($A320,Master!$A$6:$J$4994,$I$1,0)*(1+0.5*(VLOOKUP($A321,'Old-SVXY-OHLC'!$A$3:$E$5000,B$1,0)/VLOOKUP($A320,'Old-SVXY-OHLC'!$A$3:$E$5000,5,0)-1))</f>
        <v>10.772567047708336</v>
      </c>
      <c r="C321" s="11">
        <f>VLOOKUP($A320,Master!$A$6:$J$4994,$I$1,0)*(1+0.5*(VLOOKUP($A321,'Old-SVXY-OHLC'!$A$3:$E$5000,C$1,0)/VLOOKUP($A320,'Old-SVXY-OHLC'!$A$3:$E$5000,5,0)-1))</f>
        <v>10.772567047708336</v>
      </c>
      <c r="D321" s="11">
        <f>VLOOKUP($A320,Master!$A$6:$J$4994,$I$1,0)*(1+0.5*(VLOOKUP($A321,'Old-SVXY-OHLC'!$A$3:$E$5000,D$1,0)/VLOOKUP($A320,'Old-SVXY-OHLC'!$A$3:$E$5000,5,0)-1))</f>
        <v>10.689030144815051</v>
      </c>
      <c r="E321" s="11">
        <f>VLOOKUP(A321,Master!A$6:J$4994,$I$1,0)</f>
        <v>10.730519470080003</v>
      </c>
    </row>
    <row r="322" spans="1:5" x14ac:dyDescent="0.25">
      <c r="A322" s="1">
        <v>38534</v>
      </c>
      <c r="B322" s="11">
        <f>VLOOKUP($A321,Master!$A$6:$J$4994,$I$1,0)*(1+0.5*(VLOOKUP($A322,'Old-SVXY-OHLC'!$A$3:$E$5000,B$1,0)/VLOOKUP($A321,'Old-SVXY-OHLC'!$A$3:$E$5000,5,0)-1))</f>
        <v>10.767687567238823</v>
      </c>
      <c r="C322" s="11">
        <f>VLOOKUP($A321,Master!$A$6:$J$4994,$I$1,0)*(1+0.5*(VLOOKUP($A322,'Old-SVXY-OHLC'!$A$3:$E$5000,C$1,0)/VLOOKUP($A321,'Old-SVXY-OHLC'!$A$3:$E$5000,5,0)-1))</f>
        <v>10.767687567238823</v>
      </c>
      <c r="D322" s="11">
        <f>VLOOKUP($A321,Master!$A$6:$J$4994,$I$1,0)*(1+0.5*(VLOOKUP($A322,'Old-SVXY-OHLC'!$A$3:$E$5000,D$1,0)/VLOOKUP($A321,'Old-SVXY-OHLC'!$A$3:$E$5000,5,0)-1))</f>
        <v>10.732076427575876</v>
      </c>
      <c r="E322" s="11">
        <f>VLOOKUP(A322,Master!A$6:J$4994,$I$1,0)</f>
        <v>10.736856398948206</v>
      </c>
    </row>
    <row r="323" spans="1:5" x14ac:dyDescent="0.25">
      <c r="A323" s="1">
        <v>38538</v>
      </c>
      <c r="B323" s="11">
        <f>VLOOKUP($A322,Master!$A$6:$J$4994,$I$1,0)*(1+0.5*(VLOOKUP($A323,'Old-SVXY-OHLC'!$A$3:$E$5000,B$1,0)/VLOOKUP($A322,'Old-SVXY-OHLC'!$A$3:$E$5000,5,0)-1))</f>
        <v>10.699507479840902</v>
      </c>
      <c r="C323" s="11">
        <f>VLOOKUP($A322,Master!$A$6:$J$4994,$I$1,0)*(1+0.5*(VLOOKUP($A323,'Old-SVXY-OHLC'!$A$3:$E$5000,C$1,0)/VLOOKUP($A322,'Old-SVXY-OHLC'!$A$3:$E$5000,5,0)-1))</f>
        <v>10.828311030009941</v>
      </c>
      <c r="D323" s="11">
        <f>VLOOKUP($A322,Master!$A$6:$J$4994,$I$1,0)*(1+0.5*(VLOOKUP($A323,'Old-SVXY-OHLC'!$A$3:$E$5000,D$1,0)/VLOOKUP($A322,'Old-SVXY-OHLC'!$A$3:$E$5000,5,0)-1))</f>
        <v>10.659807014068059</v>
      </c>
      <c r="E323" s="11">
        <f>VLOOKUP(A323,Master!A$6:J$4994,$I$1,0)</f>
        <v>10.829028016415357</v>
      </c>
    </row>
    <row r="324" spans="1:5" x14ac:dyDescent="0.25">
      <c r="A324" s="1">
        <v>38539</v>
      </c>
      <c r="B324" s="11">
        <f>VLOOKUP($A323,Master!$A$6:$J$4994,$I$1,0)*(1+0.5*(VLOOKUP($A324,'Old-SVXY-OHLC'!$A$3:$E$5000,B$1,0)/VLOOKUP($A323,'Old-SVXY-OHLC'!$A$3:$E$5000,5,0)-1))</f>
        <v>10.787825274433525</v>
      </c>
      <c r="C324" s="11">
        <f>VLOOKUP($A323,Master!$A$6:$J$4994,$I$1,0)*(1+0.5*(VLOOKUP($A324,'Old-SVXY-OHLC'!$A$3:$E$5000,C$1,0)/VLOOKUP($A323,'Old-SVXY-OHLC'!$A$3:$E$5000,5,0)-1))</f>
        <v>10.862920659963489</v>
      </c>
      <c r="D324" s="11">
        <f>VLOOKUP($A323,Master!$A$6:$J$4994,$I$1,0)*(1+0.5*(VLOOKUP($A324,'Old-SVXY-OHLC'!$A$3:$E$5000,D$1,0)/VLOOKUP($A323,'Old-SVXY-OHLC'!$A$3:$E$5000,5,0)-1))</f>
        <v>10.776551096070836</v>
      </c>
      <c r="E324" s="11">
        <f>VLOOKUP(A324,Master!A$6:J$4994,$I$1,0)</f>
        <v>10.776745611373036</v>
      </c>
    </row>
    <row r="325" spans="1:5" x14ac:dyDescent="0.25">
      <c r="A325" s="1">
        <v>38540</v>
      </c>
      <c r="B325" s="11">
        <f>VLOOKUP($A324,Master!$A$6:$J$4994,$I$1,0)*(1+0.5*(VLOOKUP($A325,'Old-SVXY-OHLC'!$A$3:$E$5000,B$1,0)/VLOOKUP($A324,'Old-SVXY-OHLC'!$A$3:$E$5000,5,0)-1))</f>
        <v>10.581909414276366</v>
      </c>
      <c r="C325" s="11">
        <f>VLOOKUP($A324,Master!$A$6:$J$4994,$I$1,0)*(1+0.5*(VLOOKUP($A325,'Old-SVXY-OHLC'!$A$3:$E$5000,C$1,0)/VLOOKUP($A324,'Old-SVXY-OHLC'!$A$3:$E$5000,5,0)-1))</f>
        <v>10.737923627983584</v>
      </c>
      <c r="D325" s="11">
        <f>VLOOKUP($A324,Master!$A$6:$J$4994,$I$1,0)*(1+0.5*(VLOOKUP($A325,'Old-SVXY-OHLC'!$A$3:$E$5000,D$1,0)/VLOOKUP($A324,'Old-SVXY-OHLC'!$A$3:$E$5000,5,0)-1))</f>
        <v>10.505161932509122</v>
      </c>
      <c r="E325" s="11">
        <f>VLOOKUP(A325,Master!A$6:J$4994,$I$1,0)</f>
        <v>10.738116755275248</v>
      </c>
    </row>
    <row r="326" spans="1:5" x14ac:dyDescent="0.25">
      <c r="A326" s="1">
        <v>38541</v>
      </c>
      <c r="B326" s="11">
        <f>VLOOKUP($A325,Master!$A$6:$J$4994,$I$1,0)*(1+0.5*(VLOOKUP($A326,'Old-SVXY-OHLC'!$A$3:$E$5000,B$1,0)/VLOOKUP($A325,'Old-SVXY-OHLC'!$A$3:$E$5000,5,0)-1))</f>
        <v>10.731142949915869</v>
      </c>
      <c r="C326" s="11">
        <f>VLOOKUP($A325,Master!$A$6:$J$4994,$I$1,0)*(1+0.5*(VLOOKUP($A326,'Old-SVXY-OHLC'!$A$3:$E$5000,C$1,0)/VLOOKUP($A325,'Old-SVXY-OHLC'!$A$3:$E$5000,5,0)-1))</f>
        <v>10.928609614500097</v>
      </c>
      <c r="D326" s="11">
        <f>VLOOKUP($A325,Master!$A$6:$J$4994,$I$1,0)*(1+0.5*(VLOOKUP($A326,'Old-SVXY-OHLC'!$A$3:$E$5000,D$1,0)/VLOOKUP($A325,'Old-SVXY-OHLC'!$A$3:$E$5000,5,0)-1))</f>
        <v>10.731142949915869</v>
      </c>
      <c r="E326" s="11">
        <f>VLOOKUP(A326,Master!A$6:J$4994,$I$1,0)</f>
        <v>10.891777352707114</v>
      </c>
    </row>
    <row r="327" spans="1:5" x14ac:dyDescent="0.25">
      <c r="A327" s="1">
        <v>38544</v>
      </c>
      <c r="B327" s="11">
        <f>VLOOKUP($A326,Master!$A$6:$J$4994,$I$1,0)*(1+0.5*(VLOOKUP($A327,'Old-SVXY-OHLC'!$A$3:$E$5000,B$1,0)/VLOOKUP($A326,'Old-SVXY-OHLC'!$A$3:$E$5000,5,0)-1))</f>
        <v>11.084203584812075</v>
      </c>
      <c r="C327" s="11">
        <f>VLOOKUP($A326,Master!$A$6:$J$4994,$I$1,0)*(1+0.5*(VLOOKUP($A327,'Old-SVXY-OHLC'!$A$3:$E$5000,C$1,0)/VLOOKUP($A326,'Old-SVXY-OHLC'!$A$3:$E$5000,5,0)-1))</f>
        <v>11.084203584812075</v>
      </c>
      <c r="D327" s="11">
        <f>VLOOKUP($A326,Master!$A$6:$J$4994,$I$1,0)*(1+0.5*(VLOOKUP($A327,'Old-SVXY-OHLC'!$A$3:$E$5000,D$1,0)/VLOOKUP($A326,'Old-SVXY-OHLC'!$A$3:$E$5000,5,0)-1))</f>
        <v>10.928600454115248</v>
      </c>
      <c r="E327" s="11">
        <f>VLOOKUP(A327,Master!A$6:J$4994,$I$1,0)</f>
        <v>10.969647398418152</v>
      </c>
    </row>
    <row r="328" spans="1:5" x14ac:dyDescent="0.25">
      <c r="A328" s="1">
        <v>38545</v>
      </c>
      <c r="B328" s="11">
        <f>VLOOKUP($A327,Master!$A$6:$J$4994,$I$1,0)*(1+0.5*(VLOOKUP($A328,'Old-SVXY-OHLC'!$A$3:$E$5000,B$1,0)/VLOOKUP($A327,'Old-SVXY-OHLC'!$A$3:$E$5000,5,0)-1))</f>
        <v>11.01399014662003</v>
      </c>
      <c r="C328" s="11">
        <f>VLOOKUP($A327,Master!$A$6:$J$4994,$I$1,0)*(1+0.5*(VLOOKUP($A328,'Old-SVXY-OHLC'!$A$3:$E$5000,C$1,0)/VLOOKUP($A327,'Old-SVXY-OHLC'!$A$3:$E$5000,5,0)-1))</f>
        <v>11.038202815470617</v>
      </c>
      <c r="D328" s="11">
        <f>VLOOKUP($A327,Master!$A$6:$J$4994,$I$1,0)*(1+0.5*(VLOOKUP($A328,'Old-SVXY-OHLC'!$A$3:$E$5000,D$1,0)/VLOOKUP($A327,'Old-SVXY-OHLC'!$A$3:$E$5000,5,0)-1))</f>
        <v>10.952362888169796</v>
      </c>
      <c r="E328" s="11">
        <f>VLOOKUP(A328,Master!A$6:J$4994,$I$1,0)</f>
        <v>11.038395007214294</v>
      </c>
    </row>
    <row r="329" spans="1:5" x14ac:dyDescent="0.25">
      <c r="A329" s="1">
        <v>38546</v>
      </c>
      <c r="B329" s="11">
        <f>VLOOKUP($A328,Master!$A$6:$J$4994,$I$1,0)*(1+0.5*(VLOOKUP($A329,'Old-SVXY-OHLC'!$A$3:$E$5000,B$1,0)/VLOOKUP($A328,'Old-SVXY-OHLC'!$A$3:$E$5000,5,0)-1))</f>
        <v>11.0557318679126</v>
      </c>
      <c r="C329" s="11">
        <f>VLOOKUP($A328,Master!$A$6:$J$4994,$I$1,0)*(1+0.5*(VLOOKUP($A329,'Old-SVXY-OHLC'!$A$3:$E$5000,C$1,0)/VLOOKUP($A328,'Old-SVXY-OHLC'!$A$3:$E$5000,5,0)-1))</f>
        <v>11.13618314602628</v>
      </c>
      <c r="D329" s="11">
        <f>VLOOKUP($A328,Master!$A$6:$J$4994,$I$1,0)*(1+0.5*(VLOOKUP($A329,'Old-SVXY-OHLC'!$A$3:$E$5000,D$1,0)/VLOOKUP($A328,'Old-SVXY-OHLC'!$A$3:$E$5000,5,0)-1))</f>
        <v>11.022452041379932</v>
      </c>
      <c r="E329" s="11">
        <f>VLOOKUP(A329,Master!A$6:J$4994,$I$1,0)</f>
        <v>11.136376176531904</v>
      </c>
    </row>
    <row r="330" spans="1:5" x14ac:dyDescent="0.25">
      <c r="A330" s="1">
        <v>38547</v>
      </c>
      <c r="B330" s="11">
        <f>VLOOKUP($A329,Master!$A$6:$J$4994,$I$1,0)*(1+0.5*(VLOOKUP($A330,'Old-SVXY-OHLC'!$A$3:$E$5000,B$1,0)/VLOOKUP($A329,'Old-SVXY-OHLC'!$A$3:$E$5000,5,0)-1))</f>
        <v>11.170196297825134</v>
      </c>
      <c r="C330" s="11">
        <f>VLOOKUP($A329,Master!$A$6:$J$4994,$I$1,0)*(1+0.5*(VLOOKUP($A330,'Old-SVXY-OHLC'!$A$3:$E$5000,C$1,0)/VLOOKUP($A329,'Old-SVXY-OHLC'!$A$3:$E$5000,5,0)-1))</f>
        <v>11.215004323219071</v>
      </c>
      <c r="D330" s="11">
        <f>VLOOKUP($A329,Master!$A$6:$J$4994,$I$1,0)*(1+0.5*(VLOOKUP($A330,'Old-SVXY-OHLC'!$A$3:$E$5000,D$1,0)/VLOOKUP($A329,'Old-SVXY-OHLC'!$A$3:$E$5000,5,0)-1))</f>
        <v>11.127385890589155</v>
      </c>
      <c r="E330" s="11">
        <f>VLOOKUP(A330,Master!A$6:J$4994,$I$1,0)</f>
        <v>11.212358064748207</v>
      </c>
    </row>
    <row r="331" spans="1:5" x14ac:dyDescent="0.25">
      <c r="A331" s="1">
        <v>38548</v>
      </c>
      <c r="B331" s="11">
        <f>VLOOKUP($A330,Master!$A$6:$J$4994,$I$1,0)*(1+0.5*(VLOOKUP($A331,'Old-SVXY-OHLC'!$A$3:$E$5000,B$1,0)/VLOOKUP($A330,'Old-SVXY-OHLC'!$A$3:$E$5000,5,0)-1))</f>
        <v>11.215242923359453</v>
      </c>
      <c r="C331" s="11">
        <f>VLOOKUP($A330,Master!$A$6:$J$4994,$I$1,0)*(1+0.5*(VLOOKUP($A331,'Old-SVXY-OHLC'!$A$3:$E$5000,C$1,0)/VLOOKUP($A330,'Old-SVXY-OHLC'!$A$3:$E$5000,5,0)-1))</f>
        <v>11.325852404251448</v>
      </c>
      <c r="D331" s="11">
        <f>VLOOKUP($A330,Master!$A$6:$J$4994,$I$1,0)*(1+0.5*(VLOOKUP($A331,'Old-SVXY-OHLC'!$A$3:$E$5000,D$1,0)/VLOOKUP($A330,'Old-SVXY-OHLC'!$A$3:$E$5000,5,0)-1))</f>
        <v>11.215242923359453</v>
      </c>
      <c r="E331" s="11">
        <f>VLOOKUP(A331,Master!A$6:J$4994,$I$1,0)</f>
        <v>11.262198452370113</v>
      </c>
    </row>
    <row r="332" spans="1:5" x14ac:dyDescent="0.25">
      <c r="A332" s="1">
        <v>38551</v>
      </c>
      <c r="B332" s="11">
        <f>VLOOKUP($A331,Master!$A$6:$J$4994,$I$1,0)*(1+0.5*(VLOOKUP($A332,'Old-SVXY-OHLC'!$A$3:$E$5000,B$1,0)/VLOOKUP($A331,'Old-SVXY-OHLC'!$A$3:$E$5000,5,0)-1))</f>
        <v>11.223052272987822</v>
      </c>
      <c r="C332" s="11">
        <f>VLOOKUP($A331,Master!$A$6:$J$4994,$I$1,0)*(1+0.5*(VLOOKUP($A332,'Old-SVXY-OHLC'!$A$3:$E$5000,C$1,0)/VLOOKUP($A331,'Old-SVXY-OHLC'!$A$3:$E$5000,5,0)-1))</f>
        <v>11.29958533694071</v>
      </c>
      <c r="D332" s="11">
        <f>VLOOKUP($A331,Master!$A$6:$J$4994,$I$1,0)*(1+0.5*(VLOOKUP($A332,'Old-SVXY-OHLC'!$A$3:$E$5000,D$1,0)/VLOOKUP($A331,'Old-SVXY-OHLC'!$A$3:$E$5000,5,0)-1))</f>
        <v>11.223052272987822</v>
      </c>
      <c r="E332" s="11">
        <f>VLOOKUP(A332,Master!A$6:J$4994,$I$1,0)</f>
        <v>11.277665335750651</v>
      </c>
    </row>
    <row r="333" spans="1:5" x14ac:dyDescent="0.25">
      <c r="A333" s="1">
        <v>38552</v>
      </c>
      <c r="B333" s="11">
        <f>VLOOKUP($A332,Master!$A$6:$J$4994,$I$1,0)*(1+0.5*(VLOOKUP($A333,'Old-SVXY-OHLC'!$A$3:$E$5000,B$1,0)/VLOOKUP($A332,'Old-SVXY-OHLC'!$A$3:$E$5000,5,0)-1))</f>
        <v>11.255284848722914</v>
      </c>
      <c r="C333" s="11">
        <f>VLOOKUP($A332,Master!$A$6:$J$4994,$I$1,0)*(1+0.5*(VLOOKUP($A333,'Old-SVXY-OHLC'!$A$3:$E$5000,C$1,0)/VLOOKUP($A332,'Old-SVXY-OHLC'!$A$3:$E$5000,5,0)-1))</f>
        <v>11.371780110571672</v>
      </c>
      <c r="D333" s="11">
        <f>VLOOKUP($A332,Master!$A$6:$J$4994,$I$1,0)*(1+0.5*(VLOOKUP($A333,'Old-SVXY-OHLC'!$A$3:$E$5000,D$1,0)/VLOOKUP($A332,'Old-SVXY-OHLC'!$A$3:$E$5000,5,0)-1))</f>
        <v>11.255284848722914</v>
      </c>
      <c r="E333" s="11">
        <f>VLOOKUP(A333,Master!A$6:J$4994,$I$1,0)</f>
        <v>11.371990819957059</v>
      </c>
    </row>
    <row r="334" spans="1:5" x14ac:dyDescent="0.25">
      <c r="A334" s="1">
        <v>38553</v>
      </c>
      <c r="B334" s="11">
        <f>VLOOKUP($A333,Master!$A$6:$J$4994,$I$1,0)*(1+0.5*(VLOOKUP($A334,'Old-SVXY-OHLC'!$A$3:$E$5000,B$1,0)/VLOOKUP($A333,'Old-SVXY-OHLC'!$A$3:$E$5000,5,0)-1))</f>
        <v>11.322508085579368</v>
      </c>
      <c r="C334" s="11">
        <f>VLOOKUP($A333,Master!$A$6:$J$4994,$I$1,0)*(1+0.5*(VLOOKUP($A334,'Old-SVXY-OHLC'!$A$3:$E$5000,C$1,0)/VLOOKUP($A333,'Old-SVXY-OHLC'!$A$3:$E$5000,5,0)-1))</f>
        <v>11.434968651065855</v>
      </c>
      <c r="D334" s="11">
        <f>VLOOKUP($A333,Master!$A$6:$J$4994,$I$1,0)*(1+0.5*(VLOOKUP($A334,'Old-SVXY-OHLC'!$A$3:$E$5000,D$1,0)/VLOOKUP($A333,'Old-SVXY-OHLC'!$A$3:$E$5000,5,0)-1))</f>
        <v>11.300016400300255</v>
      </c>
      <c r="E334" s="11">
        <f>VLOOKUP(A334,Master!A$6:J$4994,$I$1,0)</f>
        <v>11.421176028314687</v>
      </c>
    </row>
    <row r="335" spans="1:5" x14ac:dyDescent="0.25">
      <c r="A335" s="1">
        <v>38554</v>
      </c>
      <c r="B335" s="11">
        <f>VLOOKUP($A334,Master!$A$6:$J$4994,$I$1,0)*(1+0.5*(VLOOKUP($A335,'Old-SVXY-OHLC'!$A$3:$E$5000,B$1,0)/VLOOKUP($A334,'Old-SVXY-OHLC'!$A$3:$E$5000,5,0)-1))</f>
        <v>11.382611979486718</v>
      </c>
      <c r="C335" s="11">
        <f>VLOOKUP($A334,Master!$A$6:$J$4994,$I$1,0)*(1+0.5*(VLOOKUP($A335,'Old-SVXY-OHLC'!$A$3:$E$5000,C$1,0)/VLOOKUP($A334,'Old-SVXY-OHLC'!$A$3:$E$5000,5,0)-1))</f>
        <v>11.524808783265234</v>
      </c>
      <c r="D335" s="11">
        <f>VLOOKUP($A334,Master!$A$6:$J$4994,$I$1,0)*(1+0.5*(VLOOKUP($A335,'Old-SVXY-OHLC'!$A$3:$E$5000,D$1,0)/VLOOKUP($A334,'Old-SVXY-OHLC'!$A$3:$E$5000,5,0)-1))</f>
        <v>11.345342066979274</v>
      </c>
      <c r="E335" s="11">
        <f>VLOOKUP(A335,Master!A$6:J$4994,$I$1,0)</f>
        <v>11.457125494107322</v>
      </c>
    </row>
    <row r="336" spans="1:5" x14ac:dyDescent="0.25">
      <c r="A336" s="1">
        <v>38555</v>
      </c>
      <c r="B336" s="11">
        <f>VLOOKUP($A335,Master!$A$6:$J$4994,$I$1,0)*(1+0.5*(VLOOKUP($A336,'Old-SVXY-OHLC'!$A$3:$E$5000,B$1,0)/VLOOKUP($A335,'Old-SVXY-OHLC'!$A$3:$E$5000,5,0)-1))</f>
        <v>11.480159601730763</v>
      </c>
      <c r="C336" s="11">
        <f>VLOOKUP($A335,Master!$A$6:$J$4994,$I$1,0)*(1+0.5*(VLOOKUP($A336,'Old-SVXY-OHLC'!$A$3:$E$5000,C$1,0)/VLOOKUP($A335,'Old-SVXY-OHLC'!$A$3:$E$5000,5,0)-1))</f>
        <v>11.595330577351204</v>
      </c>
      <c r="D336" s="11">
        <f>VLOOKUP($A335,Master!$A$6:$J$4994,$I$1,0)*(1+0.5*(VLOOKUP($A336,'Old-SVXY-OHLC'!$A$3:$E$5000,D$1,0)/VLOOKUP($A335,'Old-SVXY-OHLC'!$A$3:$E$5000,5,0)-1))</f>
        <v>11.480159601730763</v>
      </c>
      <c r="E336" s="11">
        <f>VLOOKUP(A336,Master!A$6:J$4994,$I$1,0)</f>
        <v>11.542106495542988</v>
      </c>
    </row>
    <row r="337" spans="1:5" x14ac:dyDescent="0.25">
      <c r="A337" s="1">
        <v>38558</v>
      </c>
      <c r="B337" s="11">
        <f>VLOOKUP($A336,Master!$A$6:$J$4994,$I$1,0)*(1+0.5*(VLOOKUP($A337,'Old-SVXY-OHLC'!$A$3:$E$5000,B$1,0)/VLOOKUP($A336,'Old-SVXY-OHLC'!$A$3:$E$5000,5,0)-1))</f>
        <v>11.527389873800937</v>
      </c>
      <c r="C337" s="11">
        <f>VLOOKUP($A336,Master!$A$6:$J$4994,$I$1,0)*(1+0.5*(VLOOKUP($A337,'Old-SVXY-OHLC'!$A$3:$E$5000,C$1,0)/VLOOKUP($A336,'Old-SVXY-OHLC'!$A$3:$E$5000,5,0)-1))</f>
        <v>11.527389873800937</v>
      </c>
      <c r="D337" s="11">
        <f>VLOOKUP($A336,Master!$A$6:$J$4994,$I$1,0)*(1+0.5*(VLOOKUP($A337,'Old-SVXY-OHLC'!$A$3:$E$5000,D$1,0)/VLOOKUP($A336,'Old-SVXY-OHLC'!$A$3:$E$5000,5,0)-1))</f>
        <v>11.490481556365957</v>
      </c>
      <c r="E337" s="11">
        <f>VLOOKUP(A337,Master!A$6:J$4994,$I$1,0)</f>
        <v>11.504183519927162</v>
      </c>
    </row>
    <row r="338" spans="1:5" x14ac:dyDescent="0.25">
      <c r="A338" s="1">
        <v>38559</v>
      </c>
      <c r="B338" s="11">
        <f>VLOOKUP($A337,Master!$A$6:$J$4994,$I$1,0)*(1+0.5*(VLOOKUP($A338,'Old-SVXY-OHLC'!$A$3:$E$5000,B$1,0)/VLOOKUP($A337,'Old-SVXY-OHLC'!$A$3:$E$5000,5,0)-1))</f>
        <v>11.528457806772414</v>
      </c>
      <c r="C338" s="11">
        <f>VLOOKUP($A337,Master!$A$6:$J$4994,$I$1,0)*(1+0.5*(VLOOKUP($A338,'Old-SVXY-OHLC'!$A$3:$E$5000,C$1,0)/VLOOKUP($A337,'Old-SVXY-OHLC'!$A$3:$E$5000,5,0)-1))</f>
        <v>11.528917575576044</v>
      </c>
      <c r="D338" s="11">
        <f>VLOOKUP($A337,Master!$A$6:$J$4994,$I$1,0)*(1+0.5*(VLOOKUP($A338,'Old-SVXY-OHLC'!$A$3:$E$5000,D$1,0)/VLOOKUP($A337,'Old-SVXY-OHLC'!$A$3:$E$5000,5,0)-1))</f>
        <v>11.461795316680682</v>
      </c>
      <c r="E338" s="11">
        <f>VLOOKUP(A338,Master!A$6:J$4994,$I$1,0)</f>
        <v>11.467657682202391</v>
      </c>
    </row>
    <row r="339" spans="1:5" x14ac:dyDescent="0.25">
      <c r="A339" s="1">
        <v>38560</v>
      </c>
      <c r="B339" s="11">
        <f>VLOOKUP($A338,Master!$A$6:$J$4994,$I$1,0)*(1+0.5*(VLOOKUP($A339,'Old-SVXY-OHLC'!$A$3:$E$5000,B$1,0)/VLOOKUP($A338,'Old-SVXY-OHLC'!$A$3:$E$5000,5,0)-1))</f>
        <v>11.496149914228875</v>
      </c>
      <c r="C339" s="11">
        <f>VLOOKUP($A338,Master!$A$6:$J$4994,$I$1,0)*(1+0.5*(VLOOKUP($A339,'Old-SVXY-OHLC'!$A$3:$E$5000,C$1,0)/VLOOKUP($A338,'Old-SVXY-OHLC'!$A$3:$E$5000,5,0)-1))</f>
        <v>11.525128255506321</v>
      </c>
      <c r="D339" s="11">
        <f>VLOOKUP($A338,Master!$A$6:$J$4994,$I$1,0)*(1+0.5*(VLOOKUP($A339,'Old-SVXY-OHLC'!$A$3:$E$5000,D$1,0)/VLOOKUP($A338,'Old-SVXY-OHLC'!$A$3:$E$5000,5,0)-1))</f>
        <v>11.480030654310406</v>
      </c>
      <c r="E339" s="11">
        <f>VLOOKUP(A339,Master!A$6:J$4994,$I$1,0)</f>
        <v>11.525363461774248</v>
      </c>
    </row>
    <row r="340" spans="1:5" x14ac:dyDescent="0.25">
      <c r="A340" s="1">
        <v>38561</v>
      </c>
      <c r="B340" s="11">
        <f>VLOOKUP($A339,Master!$A$6:$J$4994,$I$1,0)*(1+0.5*(VLOOKUP($A340,'Old-SVXY-OHLC'!$A$3:$E$5000,B$1,0)/VLOOKUP($A339,'Old-SVXY-OHLC'!$A$3:$E$5000,5,0)-1))</f>
        <v>11.536302008863279</v>
      </c>
      <c r="C340" s="11">
        <f>VLOOKUP($A339,Master!$A$6:$J$4994,$I$1,0)*(1+0.5*(VLOOKUP($A340,'Old-SVXY-OHLC'!$A$3:$E$5000,C$1,0)/VLOOKUP($A339,'Old-SVXY-OHLC'!$A$3:$E$5000,5,0)-1))</f>
        <v>11.642241429880727</v>
      </c>
      <c r="D340" s="11">
        <f>VLOOKUP($A339,Master!$A$6:$J$4994,$I$1,0)*(1+0.5*(VLOOKUP($A340,'Old-SVXY-OHLC'!$A$3:$E$5000,D$1,0)/VLOOKUP($A339,'Old-SVXY-OHLC'!$A$3:$E$5000,5,0)-1))</f>
        <v>11.531200411959587</v>
      </c>
      <c r="E340" s="11">
        <f>VLOOKUP(A340,Master!A$6:J$4994,$I$1,0)</f>
        <v>11.60590611411817</v>
      </c>
    </row>
    <row r="341" spans="1:5" x14ac:dyDescent="0.25">
      <c r="A341" s="1">
        <v>38562</v>
      </c>
      <c r="B341" s="11">
        <f>VLOOKUP($A340,Master!$A$6:$J$4994,$I$1,0)*(1+0.5*(VLOOKUP($A341,'Old-SVXY-OHLC'!$A$3:$E$5000,B$1,0)/VLOOKUP($A340,'Old-SVXY-OHLC'!$A$3:$E$5000,5,0)-1))</f>
        <v>11.576827556125876</v>
      </c>
      <c r="C341" s="11">
        <f>VLOOKUP($A340,Master!$A$6:$J$4994,$I$1,0)*(1+0.5*(VLOOKUP($A341,'Old-SVXY-OHLC'!$A$3:$E$5000,C$1,0)/VLOOKUP($A340,'Old-SVXY-OHLC'!$A$3:$E$5000,5,0)-1))</f>
        <v>11.596455241633207</v>
      </c>
      <c r="D341" s="11">
        <f>VLOOKUP($A340,Master!$A$6:$J$4994,$I$1,0)*(1+0.5*(VLOOKUP($A341,'Old-SVXY-OHLC'!$A$3:$E$5000,D$1,0)/VLOOKUP($A340,'Old-SVXY-OHLC'!$A$3:$E$5000,5,0)-1))</f>
        <v>11.52416502766744</v>
      </c>
      <c r="E341" s="11">
        <f>VLOOKUP(A341,Master!A$6:J$4994,$I$1,0)</f>
        <v>11.524406464339091</v>
      </c>
    </row>
    <row r="342" spans="1:5" x14ac:dyDescent="0.25">
      <c r="A342" s="1">
        <v>38565</v>
      </c>
      <c r="B342" s="11">
        <f>VLOOKUP($A341,Master!$A$6:$J$4994,$I$1,0)*(1+0.5*(VLOOKUP($A342,'Old-SVXY-OHLC'!$A$3:$E$5000,B$1,0)/VLOOKUP($A341,'Old-SVXY-OHLC'!$A$3:$E$5000,5,0)-1))</f>
        <v>11.482198485778342</v>
      </c>
      <c r="C342" s="11">
        <f>VLOOKUP($A341,Master!$A$6:$J$4994,$I$1,0)*(1+0.5*(VLOOKUP($A342,'Old-SVXY-OHLC'!$A$3:$E$5000,C$1,0)/VLOOKUP($A341,'Old-SVXY-OHLC'!$A$3:$E$5000,5,0)-1))</f>
        <v>11.508327276828538</v>
      </c>
      <c r="D342" s="11">
        <f>VLOOKUP($A341,Master!$A$6:$J$4994,$I$1,0)*(1+0.5*(VLOOKUP($A342,'Old-SVXY-OHLC'!$A$3:$E$5000,D$1,0)/VLOOKUP($A341,'Old-SVXY-OHLC'!$A$3:$E$5000,5,0)-1))</f>
        <v>11.437615284044536</v>
      </c>
      <c r="E342" s="11">
        <f>VLOOKUP(A342,Master!A$6:J$4994,$I$1,0)</f>
        <v>11.45700250471435</v>
      </c>
    </row>
    <row r="343" spans="1:5" x14ac:dyDescent="0.25">
      <c r="A343" s="1">
        <v>38566</v>
      </c>
      <c r="B343" s="11">
        <f>VLOOKUP($A342,Master!$A$6:$J$4994,$I$1,0)*(1+0.5*(VLOOKUP($A343,'Old-SVXY-OHLC'!$A$3:$E$5000,B$1,0)/VLOOKUP($A342,'Old-SVXY-OHLC'!$A$3:$E$5000,5,0)-1))</f>
        <v>11.486833951902742</v>
      </c>
      <c r="C343" s="11">
        <f>VLOOKUP($A342,Master!$A$6:$J$4994,$I$1,0)*(1+0.5*(VLOOKUP($A343,'Old-SVXY-OHLC'!$A$3:$E$5000,C$1,0)/VLOOKUP($A342,'Old-SVXY-OHLC'!$A$3:$E$5000,5,0)-1))</f>
        <v>11.50986197369231</v>
      </c>
      <c r="D343" s="11">
        <f>VLOOKUP($A342,Master!$A$6:$J$4994,$I$1,0)*(1+0.5*(VLOOKUP($A343,'Old-SVXY-OHLC'!$A$3:$E$5000,D$1,0)/VLOOKUP($A342,'Old-SVXY-OHLC'!$A$3:$E$5000,5,0)-1))</f>
        <v>11.458009430927941</v>
      </c>
      <c r="E343" s="11">
        <f>VLOOKUP(A343,Master!A$6:J$4994,$I$1,0)</f>
        <v>11.483715276470161</v>
      </c>
    </row>
    <row r="344" spans="1:5" x14ac:dyDescent="0.25">
      <c r="A344" s="1">
        <v>38567</v>
      </c>
      <c r="B344" s="11">
        <f>VLOOKUP($A343,Master!$A$6:$J$4994,$I$1,0)*(1+0.5*(VLOOKUP($A344,'Old-SVXY-OHLC'!$A$3:$E$5000,B$1,0)/VLOOKUP($A343,'Old-SVXY-OHLC'!$A$3:$E$5000,5,0)-1))</f>
        <v>11.464390128827738</v>
      </c>
      <c r="C344" s="11">
        <f>VLOOKUP($A343,Master!$A$6:$J$4994,$I$1,0)*(1+0.5*(VLOOKUP($A344,'Old-SVXY-OHLC'!$A$3:$E$5000,C$1,0)/VLOOKUP($A343,'Old-SVXY-OHLC'!$A$3:$E$5000,5,0)-1))</f>
        <v>11.493153333982541</v>
      </c>
      <c r="D344" s="11">
        <f>VLOOKUP($A343,Master!$A$6:$J$4994,$I$1,0)*(1+0.5*(VLOOKUP($A344,'Old-SVXY-OHLC'!$A$3:$E$5000,D$1,0)/VLOOKUP($A343,'Old-SVXY-OHLC'!$A$3:$E$5000,5,0)-1))</f>
        <v>11.423042993876457</v>
      </c>
      <c r="E344" s="11">
        <f>VLOOKUP(A344,Master!A$6:J$4994,$I$1,0)</f>
        <v>11.473529337734092</v>
      </c>
    </row>
    <row r="345" spans="1:5" x14ac:dyDescent="0.25">
      <c r="A345" s="1">
        <v>38568</v>
      </c>
      <c r="B345" s="11">
        <f>VLOOKUP($A344,Master!$A$6:$J$4994,$I$1,0)*(1+0.5*(VLOOKUP($A345,'Old-SVXY-OHLC'!$A$3:$E$5000,B$1,0)/VLOOKUP($A344,'Old-SVXY-OHLC'!$A$3:$E$5000,5,0)-1))</f>
        <v>11.486892764472714</v>
      </c>
      <c r="C345" s="11">
        <f>VLOOKUP($A344,Master!$A$6:$J$4994,$I$1,0)*(1+0.5*(VLOOKUP($A345,'Old-SVXY-OHLC'!$A$3:$E$5000,C$1,0)/VLOOKUP($A344,'Old-SVXY-OHLC'!$A$3:$E$5000,5,0)-1))</f>
        <v>11.498200347016281</v>
      </c>
      <c r="D345" s="11">
        <f>VLOOKUP($A344,Master!$A$6:$J$4994,$I$1,0)*(1+0.5*(VLOOKUP($A345,'Old-SVXY-OHLC'!$A$3:$E$5000,D$1,0)/VLOOKUP($A344,'Old-SVXY-OHLC'!$A$3:$E$5000,5,0)-1))</f>
        <v>11.370019472237253</v>
      </c>
      <c r="E345" s="11">
        <f>VLOOKUP(A345,Master!A$6:J$4994,$I$1,0)</f>
        <v>11.370706629399242</v>
      </c>
    </row>
    <row r="346" spans="1:5" x14ac:dyDescent="0.25">
      <c r="A346" s="1">
        <v>38569</v>
      </c>
      <c r="B346" s="11">
        <f>VLOOKUP($A345,Master!$A$6:$J$4994,$I$1,0)*(1+0.5*(VLOOKUP($A346,'Old-SVXY-OHLC'!$A$3:$E$5000,B$1,0)/VLOOKUP($A345,'Old-SVXY-OHLC'!$A$3:$E$5000,5,0)-1))</f>
        <v>11.351347910439134</v>
      </c>
      <c r="C346" s="11">
        <f>VLOOKUP($A345,Master!$A$6:$J$4994,$I$1,0)*(1+0.5*(VLOOKUP($A346,'Old-SVXY-OHLC'!$A$3:$E$5000,C$1,0)/VLOOKUP($A345,'Old-SVXY-OHLC'!$A$3:$E$5000,5,0)-1))</f>
        <v>11.394752822112903</v>
      </c>
      <c r="D346" s="11">
        <f>VLOOKUP($A345,Master!$A$6:$J$4994,$I$1,0)*(1+0.5*(VLOOKUP($A346,'Old-SVXY-OHLC'!$A$3:$E$5000,D$1,0)/VLOOKUP($A345,'Old-SVXY-OHLC'!$A$3:$E$5000,5,0)-1))</f>
        <v>11.276865167576018</v>
      </c>
      <c r="E346" s="11">
        <f>VLOOKUP(A346,Master!A$6:J$4994,$I$1,0)</f>
        <v>11.333343974265013</v>
      </c>
    </row>
    <row r="347" spans="1:5" x14ac:dyDescent="0.25">
      <c r="A347" s="1">
        <v>38572</v>
      </c>
      <c r="B347" s="11">
        <f>VLOOKUP($A346,Master!$A$6:$J$4994,$I$1,0)*(1+0.5*(VLOOKUP($A347,'Old-SVXY-OHLC'!$A$3:$E$5000,B$1,0)/VLOOKUP($A346,'Old-SVXY-OHLC'!$A$3:$E$5000,5,0)-1))</f>
        <v>11.404534097860147</v>
      </c>
      <c r="C347" s="11">
        <f>VLOOKUP($A346,Master!$A$6:$J$4994,$I$1,0)*(1+0.5*(VLOOKUP($A347,'Old-SVXY-OHLC'!$A$3:$E$5000,C$1,0)/VLOOKUP($A346,'Old-SVXY-OHLC'!$A$3:$E$5000,5,0)-1))</f>
        <v>11.4074279639929</v>
      </c>
      <c r="D347" s="11">
        <f>VLOOKUP($A346,Master!$A$6:$J$4994,$I$1,0)*(1+0.5*(VLOOKUP($A347,'Old-SVXY-OHLC'!$A$3:$E$5000,D$1,0)/VLOOKUP($A346,'Old-SVXY-OHLC'!$A$3:$E$5000,5,0)-1))</f>
        <v>11.283842383905478</v>
      </c>
      <c r="E347" s="11">
        <f>VLOOKUP(A347,Master!A$6:J$4994,$I$1,0)</f>
        <v>11.284574166156434</v>
      </c>
    </row>
    <row r="348" spans="1:5" x14ac:dyDescent="0.25">
      <c r="A348" s="1">
        <v>38573</v>
      </c>
      <c r="B348" s="11">
        <f>VLOOKUP($A347,Master!$A$6:$J$4994,$I$1,0)*(1+0.5*(VLOOKUP($A348,'Old-SVXY-OHLC'!$A$3:$E$5000,B$1,0)/VLOOKUP($A347,'Old-SVXY-OHLC'!$A$3:$E$5000,5,0)-1))</f>
        <v>11.300364776297197</v>
      </c>
      <c r="C348" s="11">
        <f>VLOOKUP($A347,Master!$A$6:$J$4994,$I$1,0)*(1+0.5*(VLOOKUP($A348,'Old-SVXY-OHLC'!$A$3:$E$5000,C$1,0)/VLOOKUP($A347,'Old-SVXY-OHLC'!$A$3:$E$5000,5,0)-1))</f>
        <v>11.47334434107395</v>
      </c>
      <c r="D348" s="11">
        <f>VLOOKUP($A347,Master!$A$6:$J$4994,$I$1,0)*(1+0.5*(VLOOKUP($A348,'Old-SVXY-OHLC'!$A$3:$E$5000,D$1,0)/VLOOKUP($A347,'Old-SVXY-OHLC'!$A$3:$E$5000,5,0)-1))</f>
        <v>11.300364776297197</v>
      </c>
      <c r="E348" s="11">
        <f>VLOOKUP(A348,Master!A$6:J$4994,$I$1,0)</f>
        <v>11.473045656731596</v>
      </c>
    </row>
    <row r="349" spans="1:5" x14ac:dyDescent="0.25">
      <c r="A349" s="1">
        <v>38574</v>
      </c>
      <c r="B349" s="11">
        <f>VLOOKUP($A348,Master!$A$6:$J$4994,$I$1,0)*(1+0.5*(VLOOKUP($A349,'Old-SVXY-OHLC'!$A$3:$E$5000,B$1,0)/VLOOKUP($A348,'Old-SVXY-OHLC'!$A$3:$E$5000,5,0)-1))</f>
        <v>11.50382409186499</v>
      </c>
      <c r="C349" s="11">
        <f>VLOOKUP($A348,Master!$A$6:$J$4994,$I$1,0)*(1+0.5*(VLOOKUP($A349,'Old-SVXY-OHLC'!$A$3:$E$5000,C$1,0)/VLOOKUP($A348,'Old-SVXY-OHLC'!$A$3:$E$5000,5,0)-1))</f>
        <v>11.620626889761692</v>
      </c>
      <c r="D349" s="11">
        <f>VLOOKUP($A348,Master!$A$6:$J$4994,$I$1,0)*(1+0.5*(VLOOKUP($A349,'Old-SVXY-OHLC'!$A$3:$E$5000,D$1,0)/VLOOKUP($A348,'Old-SVXY-OHLC'!$A$3:$E$5000,5,0)-1))</f>
        <v>11.457656439164898</v>
      </c>
      <c r="E349" s="11">
        <f>VLOOKUP(A349,Master!A$6:J$4994,$I$1,0)</f>
        <v>11.540280796369148</v>
      </c>
    </row>
    <row r="350" spans="1:5" x14ac:dyDescent="0.25">
      <c r="A350" s="1">
        <v>38575</v>
      </c>
      <c r="B350" s="11">
        <f>VLOOKUP($A349,Master!$A$6:$J$4994,$I$1,0)*(1+0.5*(VLOOKUP($A350,'Old-SVXY-OHLC'!$A$3:$E$5000,B$1,0)/VLOOKUP($A349,'Old-SVXY-OHLC'!$A$3:$E$5000,5,0)-1))</f>
        <v>11.547466466294791</v>
      </c>
      <c r="C350" s="11">
        <f>VLOOKUP($A349,Master!$A$6:$J$4994,$I$1,0)*(1+0.5*(VLOOKUP($A350,'Old-SVXY-OHLC'!$A$3:$E$5000,C$1,0)/VLOOKUP($A349,'Old-SVXY-OHLC'!$A$3:$E$5000,5,0)-1))</f>
        <v>11.630997585119585</v>
      </c>
      <c r="D350" s="11">
        <f>VLOOKUP($A349,Master!$A$6:$J$4994,$I$1,0)*(1+0.5*(VLOOKUP($A350,'Old-SVXY-OHLC'!$A$3:$E$5000,D$1,0)/VLOOKUP($A349,'Old-SVXY-OHLC'!$A$3:$E$5000,5,0)-1))</f>
        <v>11.522137349094736</v>
      </c>
      <c r="E350" s="11">
        <f>VLOOKUP(A350,Master!A$6:J$4994,$I$1,0)</f>
        <v>11.59764243525699</v>
      </c>
    </row>
    <row r="351" spans="1:5" x14ac:dyDescent="0.25">
      <c r="A351" s="1">
        <v>38576</v>
      </c>
      <c r="B351" s="11">
        <f>VLOOKUP($A350,Master!$A$6:$J$4994,$I$1,0)*(1+0.5*(VLOOKUP($A351,'Old-SVXY-OHLC'!$A$3:$E$5000,B$1,0)/VLOOKUP($A350,'Old-SVXY-OHLC'!$A$3:$E$5000,5,0)-1))</f>
        <v>11.589284792917148</v>
      </c>
      <c r="C351" s="11">
        <f>VLOOKUP($A350,Master!$A$6:$J$4994,$I$1,0)*(1+0.5*(VLOOKUP($A351,'Old-SVXY-OHLC'!$A$3:$E$5000,C$1,0)/VLOOKUP($A350,'Old-SVXY-OHLC'!$A$3:$E$5000,5,0)-1))</f>
        <v>11.605500754469269</v>
      </c>
      <c r="D351" s="11">
        <f>VLOOKUP($A350,Master!$A$6:$J$4994,$I$1,0)*(1+0.5*(VLOOKUP($A351,'Old-SVXY-OHLC'!$A$3:$E$5000,D$1,0)/VLOOKUP($A350,'Old-SVXY-OHLC'!$A$3:$E$5000,5,0)-1))</f>
        <v>11.378793969918744</v>
      </c>
      <c r="E351" s="11">
        <f>VLOOKUP(A351,Master!A$6:J$4994,$I$1,0)</f>
        <v>11.50917664514683</v>
      </c>
    </row>
    <row r="352" spans="1:5" x14ac:dyDescent="0.25">
      <c r="A352" s="1">
        <v>38579</v>
      </c>
      <c r="B352" s="11">
        <f>VLOOKUP($A351,Master!$A$6:$J$4994,$I$1,0)*(1+0.5*(VLOOKUP($A352,'Old-SVXY-OHLC'!$A$3:$E$5000,B$1,0)/VLOOKUP($A351,'Old-SVXY-OHLC'!$A$3:$E$5000,5,0)-1))</f>
        <v>11.539731755008606</v>
      </c>
      <c r="C352" s="11">
        <f>VLOOKUP($A351,Master!$A$6:$J$4994,$I$1,0)*(1+0.5*(VLOOKUP($A352,'Old-SVXY-OHLC'!$A$3:$E$5000,C$1,0)/VLOOKUP($A351,'Old-SVXY-OHLC'!$A$3:$E$5000,5,0)-1))</f>
        <v>11.592396410029723</v>
      </c>
      <c r="D352" s="11">
        <f>VLOOKUP($A351,Master!$A$6:$J$4994,$I$1,0)*(1+0.5*(VLOOKUP($A352,'Old-SVXY-OHLC'!$A$3:$E$5000,D$1,0)/VLOOKUP($A351,'Old-SVXY-OHLC'!$A$3:$E$5000,5,0)-1))</f>
        <v>11.499625314532674</v>
      </c>
      <c r="E352" s="11">
        <f>VLOOKUP(A352,Master!A$6:J$4994,$I$1,0)</f>
        <v>11.584903001248993</v>
      </c>
    </row>
    <row r="353" spans="1:9" x14ac:dyDescent="0.25">
      <c r="A353" s="1">
        <v>38580</v>
      </c>
      <c r="B353" s="11">
        <f>VLOOKUP($A352,Master!$A$6:$J$4994,$I$1,0)*(1+0.5*(VLOOKUP($A353,'Old-SVXY-OHLC'!$A$3:$E$5000,B$1,0)/VLOOKUP($A352,'Old-SVXY-OHLC'!$A$3:$E$5000,5,0)-1))</f>
        <v>11.551106812150747</v>
      </c>
      <c r="C353" s="11">
        <f>VLOOKUP($A352,Master!$A$6:$J$4994,$I$1,0)*(1+0.5*(VLOOKUP($A353,'Old-SVXY-OHLC'!$A$3:$E$5000,C$1,0)/VLOOKUP($A352,'Old-SVXY-OHLC'!$A$3:$E$5000,5,0)-1))</f>
        <v>11.575538747140962</v>
      </c>
      <c r="D353" s="11">
        <f>VLOOKUP($A352,Master!$A$6:$J$4994,$I$1,0)*(1+0.5*(VLOOKUP($A353,'Old-SVXY-OHLC'!$A$3:$E$5000,D$1,0)/VLOOKUP($A352,'Old-SVXY-OHLC'!$A$3:$E$5000,5,0)-1))</f>
        <v>11.302158777929389</v>
      </c>
      <c r="E353" s="11">
        <f>VLOOKUP(A353,Master!A$6:J$4994,$I$1,0)</f>
        <v>11.329641818813045</v>
      </c>
    </row>
    <row r="354" spans="1:9" x14ac:dyDescent="0.25">
      <c r="A354" s="1">
        <v>38581</v>
      </c>
      <c r="B354" s="11">
        <f>VLOOKUP($A353,Master!$A$6:$J$4994,$I$1,0)*(1+0.5*(VLOOKUP($A354,'Old-SVXY-OHLC'!$A$3:$E$5000,B$1,0)/VLOOKUP($A353,'Old-SVXY-OHLC'!$A$3:$E$5000,5,0)-1))</f>
        <v>11.117892318661825</v>
      </c>
      <c r="C354" s="11">
        <f>VLOOKUP($A353,Master!$A$6:$J$4994,$I$1,0)*(1+0.5*(VLOOKUP($A354,'Old-SVXY-OHLC'!$A$3:$E$5000,C$1,0)/VLOOKUP($A353,'Old-SVXY-OHLC'!$A$3:$E$5000,5,0)-1))</f>
        <v>11.141373707558913</v>
      </c>
      <c r="D354" s="11">
        <f>VLOOKUP($A353,Master!$A$6:$J$4994,$I$1,0)*(1+0.5*(VLOOKUP($A354,'Old-SVXY-OHLC'!$A$3:$E$5000,D$1,0)/VLOOKUP($A353,'Old-SVXY-OHLC'!$A$3:$E$5000,5,0)-1))</f>
        <v>11.082122365936744</v>
      </c>
      <c r="E354" s="11">
        <f>VLOOKUP(A354,Master!A$6:J$4994,$I$1,0)</f>
        <v>11.082382273597227</v>
      </c>
    </row>
    <row r="355" spans="1:9" x14ac:dyDescent="0.25">
      <c r="A355" s="1">
        <v>38582</v>
      </c>
      <c r="B355" s="11">
        <f>VLOOKUP($A354,Master!$A$6:$J$4994,$I$1,0)*(1+0.5*(VLOOKUP($A355,'Old-SVXY-OHLC'!$A$3:$E$5000,B$1,0)/VLOOKUP($A354,'Old-SVXY-OHLC'!$A$3:$E$5000,5,0)-1))</f>
        <v>10.98612934882866</v>
      </c>
      <c r="C355" s="11">
        <f>VLOOKUP($A354,Master!$A$6:$J$4994,$I$1,0)*(1+0.5*(VLOOKUP($A355,'Old-SVXY-OHLC'!$A$3:$E$5000,C$1,0)/VLOOKUP($A354,'Old-SVXY-OHLC'!$A$3:$E$5000,5,0)-1))</f>
        <v>11.170001713048608</v>
      </c>
      <c r="D355" s="11">
        <f>VLOOKUP($A354,Master!$A$6:$J$4994,$I$1,0)*(1+0.5*(VLOOKUP($A355,'Old-SVXY-OHLC'!$A$3:$E$5000,D$1,0)/VLOOKUP($A354,'Old-SVXY-OHLC'!$A$3:$E$5000,5,0)-1))</f>
        <v>10.98612934882866</v>
      </c>
      <c r="E355" s="11">
        <f>VLOOKUP(A355,Master!A$6:J$4994,$I$1,0)</f>
        <v>11.170247748379371</v>
      </c>
      <c r="I355">
        <f>C355/E355-1</f>
        <v>-2.2025951107340624E-5</v>
      </c>
    </row>
    <row r="356" spans="1:9" x14ac:dyDescent="0.25">
      <c r="A356" s="1">
        <v>38583</v>
      </c>
      <c r="B356" s="11">
        <f>VLOOKUP($A355,Master!$A$6:$J$4994,$I$1,0)*(1+0.5*(VLOOKUP($A356,'Old-SVXY-OHLC'!$A$3:$E$5000,B$1,0)/VLOOKUP($A355,'Old-SVXY-OHLC'!$A$3:$E$5000,5,0)-1))</f>
        <v>11.222400397850576</v>
      </c>
      <c r="C356" s="11">
        <f>VLOOKUP($A355,Master!$A$6:$J$4994,$I$1,0)*(1+0.5*(VLOOKUP($A356,'Old-SVXY-OHLC'!$A$3:$E$5000,C$1,0)/VLOOKUP($A355,'Old-SVXY-OHLC'!$A$3:$E$5000,5,0)-1))</f>
        <v>11.222400397850576</v>
      </c>
      <c r="D356" s="11">
        <f>VLOOKUP($A355,Master!$A$6:$J$4994,$I$1,0)*(1+0.5*(VLOOKUP($A356,'Old-SVXY-OHLC'!$A$3:$E$5000,D$1,0)/VLOOKUP($A355,'Old-SVXY-OHLC'!$A$3:$E$5000,5,0)-1))</f>
        <v>11.161231734660037</v>
      </c>
      <c r="E356" s="11">
        <f>VLOOKUP(A356,Master!A$6:J$4994,$I$1,0)</f>
        <v>11.214085244531075</v>
      </c>
    </row>
    <row r="357" spans="1:9" x14ac:dyDescent="0.25">
      <c r="A357" s="1">
        <v>38586</v>
      </c>
      <c r="B357" s="11">
        <f>VLOOKUP($A356,Master!$A$6:$J$4994,$I$1,0)*(1+0.5*(VLOOKUP($A357,'Old-SVXY-OHLC'!$A$3:$E$5000,B$1,0)/VLOOKUP($A356,'Old-SVXY-OHLC'!$A$3:$E$5000,5,0)-1))</f>
        <v>11.274177851563172</v>
      </c>
      <c r="C357" s="11">
        <f>VLOOKUP($A356,Master!$A$6:$J$4994,$I$1,0)*(1+0.5*(VLOOKUP($A357,'Old-SVXY-OHLC'!$A$3:$E$5000,C$1,0)/VLOOKUP($A356,'Old-SVXY-OHLC'!$A$3:$E$5000,5,0)-1))</f>
        <v>11.277334071954318</v>
      </c>
      <c r="D357" s="11">
        <f>VLOOKUP($A356,Master!$A$6:$J$4994,$I$1,0)*(1+0.5*(VLOOKUP($A357,'Old-SVXY-OHLC'!$A$3:$E$5000,D$1,0)/VLOOKUP($A356,'Old-SVXY-OHLC'!$A$3:$E$5000,5,0)-1))</f>
        <v>11.175786254842825</v>
      </c>
      <c r="E357" s="11">
        <f>VLOOKUP(A357,Master!A$6:J$4994,$I$1,0)</f>
        <v>11.215128507999482</v>
      </c>
    </row>
    <row r="358" spans="1:9" x14ac:dyDescent="0.25">
      <c r="A358" s="1">
        <v>38587</v>
      </c>
      <c r="B358" s="11">
        <f>VLOOKUP($A357,Master!$A$6:$J$4994,$I$1,0)*(1+0.5*(VLOOKUP($A358,'Old-SVXY-OHLC'!$A$3:$E$5000,B$1,0)/VLOOKUP($A357,'Old-SVXY-OHLC'!$A$3:$E$5000,5,0)-1))</f>
        <v>11.177756017113214</v>
      </c>
      <c r="C358" s="11">
        <f>VLOOKUP($A357,Master!$A$6:$J$4994,$I$1,0)*(1+0.5*(VLOOKUP($A358,'Old-SVXY-OHLC'!$A$3:$E$5000,C$1,0)/VLOOKUP($A357,'Old-SVXY-OHLC'!$A$3:$E$5000,5,0)-1))</f>
        <v>11.230025998716053</v>
      </c>
      <c r="D358" s="11">
        <f>VLOOKUP($A357,Master!$A$6:$J$4994,$I$1,0)*(1+0.5*(VLOOKUP($A358,'Old-SVXY-OHLC'!$A$3:$E$5000,D$1,0)/VLOOKUP($A357,'Old-SVXY-OHLC'!$A$3:$E$5000,5,0)-1))</f>
        <v>11.177756017113214</v>
      </c>
      <c r="E358" s="11">
        <f>VLOOKUP(A358,Master!A$6:J$4994,$I$1,0)</f>
        <v>11.230274852036372</v>
      </c>
    </row>
    <row r="359" spans="1:9" x14ac:dyDescent="0.25">
      <c r="A359" s="1">
        <v>38588</v>
      </c>
      <c r="B359" s="11">
        <f>VLOOKUP($A358,Master!$A$6:$J$4994,$I$1,0)*(1+0.5*(VLOOKUP($A359,'Old-SVXY-OHLC'!$A$3:$E$5000,B$1,0)/VLOOKUP($A358,'Old-SVXY-OHLC'!$A$3:$E$5000,5,0)-1))</f>
        <v>11.281315997276881</v>
      </c>
      <c r="C359" s="11">
        <f>VLOOKUP($A358,Master!$A$6:$J$4994,$I$1,0)*(1+0.5*(VLOOKUP($A359,'Old-SVXY-OHLC'!$A$3:$E$5000,C$1,0)/VLOOKUP($A358,'Old-SVXY-OHLC'!$A$3:$E$5000,5,0)-1))</f>
        <v>11.281315997276881</v>
      </c>
      <c r="D359" s="11">
        <f>VLOOKUP($A358,Master!$A$6:$J$4994,$I$1,0)*(1+0.5*(VLOOKUP($A359,'Old-SVXY-OHLC'!$A$3:$E$5000,D$1,0)/VLOOKUP($A358,'Old-SVXY-OHLC'!$A$3:$E$5000,5,0)-1))</f>
        <v>11.21307607486491</v>
      </c>
      <c r="E359" s="11">
        <f>VLOOKUP(A359,Master!A$6:J$4994,$I$1,0)</f>
        <v>11.272231478321665</v>
      </c>
    </row>
    <row r="360" spans="1:9" x14ac:dyDescent="0.25">
      <c r="A360" s="1">
        <v>38589</v>
      </c>
      <c r="B360" s="11">
        <f>VLOOKUP($A359,Master!$A$6:$J$4994,$I$1,0)*(1+0.5*(VLOOKUP($A360,'Old-SVXY-OHLC'!$A$3:$E$5000,B$1,0)/VLOOKUP($A359,'Old-SVXY-OHLC'!$A$3:$E$5000,5,0)-1))</f>
        <v>11.249998491379289</v>
      </c>
      <c r="C360" s="11">
        <f>VLOOKUP($A359,Master!$A$6:$J$4994,$I$1,0)*(1+0.5*(VLOOKUP($A360,'Old-SVXY-OHLC'!$A$3:$E$5000,C$1,0)/VLOOKUP($A359,'Old-SVXY-OHLC'!$A$3:$E$5000,5,0)-1))</f>
        <v>11.364005302508065</v>
      </c>
      <c r="D360" s="11">
        <f>VLOOKUP($A359,Master!$A$6:$J$4994,$I$1,0)*(1+0.5*(VLOOKUP($A360,'Old-SVXY-OHLC'!$A$3:$E$5000,D$1,0)/VLOOKUP($A359,'Old-SVXY-OHLC'!$A$3:$E$5000,5,0)-1))</f>
        <v>11.249998491379289</v>
      </c>
      <c r="E360" s="11">
        <f>VLOOKUP(A360,Master!A$6:J$4994,$I$1,0)</f>
        <v>11.269635110418397</v>
      </c>
    </row>
    <row r="361" spans="1:9" x14ac:dyDescent="0.25">
      <c r="A361" s="1">
        <v>38590</v>
      </c>
      <c r="B361" s="11">
        <f>VLOOKUP($A360,Master!$A$6:$J$4994,$I$1,0)*(1+0.5*(VLOOKUP($A361,'Old-SVXY-OHLC'!$A$3:$E$5000,B$1,0)/VLOOKUP($A360,'Old-SVXY-OHLC'!$A$3:$E$5000,5,0)-1))</f>
        <v>11.242436192597427</v>
      </c>
      <c r="C361" s="11">
        <f>VLOOKUP($A360,Master!$A$6:$J$4994,$I$1,0)*(1+0.5*(VLOOKUP($A361,'Old-SVXY-OHLC'!$A$3:$E$5000,C$1,0)/VLOOKUP($A360,'Old-SVXY-OHLC'!$A$3:$E$5000,5,0)-1))</f>
        <v>11.249343150887031</v>
      </c>
      <c r="D361" s="11">
        <f>VLOOKUP($A360,Master!$A$6:$J$4994,$I$1,0)*(1+0.5*(VLOOKUP($A361,'Old-SVXY-OHLC'!$A$3:$E$5000,D$1,0)/VLOOKUP($A360,'Old-SVXY-OHLC'!$A$3:$E$5000,5,0)-1))</f>
        <v>11.241892314572082</v>
      </c>
      <c r="E361" s="11">
        <f>VLOOKUP(A361,Master!A$6:J$4994,$I$1,0)</f>
        <v>11.242143441567816</v>
      </c>
    </row>
    <row r="362" spans="1:9" x14ac:dyDescent="0.25">
      <c r="A362" s="1">
        <v>38593</v>
      </c>
      <c r="B362" s="11">
        <f>VLOOKUP($A361,Master!$A$6:$J$4994,$I$1,0)*(1+0.5*(VLOOKUP($A362,'Old-SVXY-OHLC'!$A$3:$E$5000,B$1,0)/VLOOKUP($A361,'Old-SVXY-OHLC'!$A$3:$E$5000,5,0)-1))</f>
        <v>11.22513369584323</v>
      </c>
      <c r="C362" s="11">
        <f>VLOOKUP($A361,Master!$A$6:$J$4994,$I$1,0)*(1+0.5*(VLOOKUP($A362,'Old-SVXY-OHLC'!$A$3:$E$5000,C$1,0)/VLOOKUP($A361,'Old-SVXY-OHLC'!$A$3:$E$5000,5,0)-1))</f>
        <v>11.337541020830658</v>
      </c>
      <c r="D362" s="11">
        <f>VLOOKUP($A361,Master!$A$6:$J$4994,$I$1,0)*(1+0.5*(VLOOKUP($A362,'Old-SVXY-OHLC'!$A$3:$E$5000,D$1,0)/VLOOKUP($A361,'Old-SVXY-OHLC'!$A$3:$E$5000,5,0)-1))</f>
        <v>11.22513369584323</v>
      </c>
      <c r="E362" s="11">
        <f>VLOOKUP(A362,Master!A$6:J$4994,$I$1,0)</f>
        <v>11.338283477620941</v>
      </c>
    </row>
    <row r="363" spans="1:9" x14ac:dyDescent="0.25">
      <c r="A363" s="1">
        <v>38594</v>
      </c>
      <c r="B363" s="11">
        <f>VLOOKUP($A362,Master!$A$6:$J$4994,$I$1,0)*(1+0.5*(VLOOKUP($A363,'Old-SVXY-OHLC'!$A$3:$E$5000,B$1,0)/VLOOKUP($A362,'Old-SVXY-OHLC'!$A$3:$E$5000,5,0)-1))</f>
        <v>11.28159426140031</v>
      </c>
      <c r="C363" s="11">
        <f>VLOOKUP($A362,Master!$A$6:$J$4994,$I$1,0)*(1+0.5*(VLOOKUP($A363,'Old-SVXY-OHLC'!$A$3:$E$5000,C$1,0)/VLOOKUP($A362,'Old-SVXY-OHLC'!$A$3:$E$5000,5,0)-1))</f>
        <v>11.341107102897702</v>
      </c>
      <c r="D363" s="11">
        <f>VLOOKUP($A362,Master!$A$6:$J$4994,$I$1,0)*(1+0.5*(VLOOKUP($A363,'Old-SVXY-OHLC'!$A$3:$E$5000,D$1,0)/VLOOKUP($A362,'Old-SVXY-OHLC'!$A$3:$E$5000,5,0)-1))</f>
        <v>11.28159426140031</v>
      </c>
      <c r="E363" s="11">
        <f>VLOOKUP(A363,Master!A$6:J$4994,$I$1,0)</f>
        <v>11.296721408039032</v>
      </c>
    </row>
    <row r="364" spans="1:9" x14ac:dyDescent="0.25">
      <c r="A364" s="1">
        <v>38595</v>
      </c>
      <c r="B364" s="11">
        <f>VLOOKUP($A363,Master!$A$6:$J$4994,$I$1,0)*(1+0.5*(VLOOKUP($A364,'Old-SVXY-OHLC'!$A$3:$E$5000,B$1,0)/VLOOKUP($A363,'Old-SVXY-OHLC'!$A$3:$E$5000,5,0)-1))</f>
        <v>11.247665605086741</v>
      </c>
      <c r="C364" s="11">
        <f>VLOOKUP($A363,Master!$A$6:$J$4994,$I$1,0)*(1+0.5*(VLOOKUP($A364,'Old-SVXY-OHLC'!$A$3:$E$5000,C$1,0)/VLOOKUP($A363,'Old-SVXY-OHLC'!$A$3:$E$5000,5,0)-1))</f>
        <v>11.432155124618284</v>
      </c>
      <c r="D364" s="11">
        <f>VLOOKUP($A363,Master!$A$6:$J$4994,$I$1,0)*(1+0.5*(VLOOKUP($A364,'Old-SVXY-OHLC'!$A$3:$E$5000,D$1,0)/VLOOKUP($A363,'Old-SVXY-OHLC'!$A$3:$E$5000,5,0)-1))</f>
        <v>11.247665605086741</v>
      </c>
      <c r="E364" s="11">
        <f>VLOOKUP(A364,Master!A$6:J$4994,$I$1,0)</f>
        <v>11.394729185621957</v>
      </c>
    </row>
    <row r="365" spans="1:9" x14ac:dyDescent="0.25">
      <c r="A365" s="1">
        <v>38596</v>
      </c>
      <c r="B365" s="11">
        <f>VLOOKUP($A364,Master!$A$6:$J$4994,$I$1,0)*(1+0.5*(VLOOKUP($A365,'Old-SVXY-OHLC'!$A$3:$E$5000,B$1,0)/VLOOKUP($A364,'Old-SVXY-OHLC'!$A$3:$E$5000,5,0)-1))</f>
        <v>11.374189454725247</v>
      </c>
      <c r="C365" s="11">
        <f>VLOOKUP($A364,Master!$A$6:$J$4994,$I$1,0)*(1+0.5*(VLOOKUP($A365,'Old-SVXY-OHLC'!$A$3:$E$5000,C$1,0)/VLOOKUP($A364,'Old-SVXY-OHLC'!$A$3:$E$5000,5,0)-1))</f>
        <v>11.374189454725247</v>
      </c>
      <c r="D365" s="11">
        <f>VLOOKUP($A364,Master!$A$6:$J$4994,$I$1,0)*(1+0.5*(VLOOKUP($A365,'Old-SVXY-OHLC'!$A$3:$E$5000,D$1,0)/VLOOKUP($A364,'Old-SVXY-OHLC'!$A$3:$E$5000,5,0)-1))</f>
        <v>11.289841315065688</v>
      </c>
      <c r="E365" s="11">
        <f>VLOOKUP(A365,Master!A$6:J$4994,$I$1,0)</f>
        <v>11.346216076443941</v>
      </c>
    </row>
    <row r="366" spans="1:9" x14ac:dyDescent="0.25">
      <c r="A366" s="1">
        <v>38597</v>
      </c>
      <c r="B366" s="11">
        <f>VLOOKUP($A365,Master!$A$6:$J$4994,$I$1,0)*(1+0.5*(VLOOKUP($A366,'Old-SVXY-OHLC'!$A$3:$E$5000,B$1,0)/VLOOKUP($A365,'Old-SVXY-OHLC'!$A$3:$E$5000,5,0)-1))</f>
        <v>11.368346771881107</v>
      </c>
      <c r="C366" s="11">
        <f>VLOOKUP($A365,Master!$A$6:$J$4994,$I$1,0)*(1+0.5*(VLOOKUP($A366,'Old-SVXY-OHLC'!$A$3:$E$5000,C$1,0)/VLOOKUP($A365,'Old-SVXY-OHLC'!$A$3:$E$5000,5,0)-1))</f>
        <v>11.368346771881107</v>
      </c>
      <c r="D366" s="11">
        <f>VLOOKUP($A365,Master!$A$6:$J$4994,$I$1,0)*(1+0.5*(VLOOKUP($A366,'Old-SVXY-OHLC'!$A$3:$E$5000,D$1,0)/VLOOKUP($A365,'Old-SVXY-OHLC'!$A$3:$E$5000,5,0)-1))</f>
        <v>11.253792973523378</v>
      </c>
      <c r="E366" s="11">
        <f>VLOOKUP(A366,Master!A$6:J$4994,$I$1,0)</f>
        <v>11.358332743723331</v>
      </c>
    </row>
    <row r="367" spans="1:9" x14ac:dyDescent="0.25">
      <c r="A367" s="1">
        <v>38601</v>
      </c>
      <c r="B367" s="11">
        <f>VLOOKUP($A366,Master!$A$6:$J$4994,$I$1,0)*(1+0.5*(VLOOKUP($A367,'Old-SVXY-OHLC'!$A$3:$E$5000,B$1,0)/VLOOKUP($A366,'Old-SVXY-OHLC'!$A$3:$E$5000,5,0)-1))</f>
        <v>11.343778827697777</v>
      </c>
      <c r="C367" s="11">
        <f>VLOOKUP($A366,Master!$A$6:$J$4994,$I$1,0)*(1+0.5*(VLOOKUP($A367,'Old-SVXY-OHLC'!$A$3:$E$5000,C$1,0)/VLOOKUP($A366,'Old-SVXY-OHLC'!$A$3:$E$5000,5,0)-1))</f>
        <v>11.404018033215744</v>
      </c>
      <c r="D367" s="11">
        <f>VLOOKUP($A366,Master!$A$6:$J$4994,$I$1,0)*(1+0.5*(VLOOKUP($A367,'Old-SVXY-OHLC'!$A$3:$E$5000,D$1,0)/VLOOKUP($A366,'Old-SVXY-OHLC'!$A$3:$E$5000,5,0)-1))</f>
        <v>11.305456968688203</v>
      </c>
      <c r="E367" s="11">
        <f>VLOOKUP(A367,Master!A$6:J$4994,$I$1,0)</f>
        <v>11.394650585702482</v>
      </c>
    </row>
    <row r="368" spans="1:9" x14ac:dyDescent="0.25">
      <c r="A368" s="1">
        <v>38602</v>
      </c>
      <c r="B368" s="11">
        <f>VLOOKUP($A367,Master!$A$6:$J$4994,$I$1,0)*(1+0.5*(VLOOKUP($A368,'Old-SVXY-OHLC'!$A$3:$E$5000,B$1,0)/VLOOKUP($A367,'Old-SVXY-OHLC'!$A$3:$E$5000,5,0)-1))</f>
        <v>11.375478464004958</v>
      </c>
      <c r="C368" s="11">
        <f>VLOOKUP($A367,Master!$A$6:$J$4994,$I$1,0)*(1+0.5*(VLOOKUP($A368,'Old-SVXY-OHLC'!$A$3:$E$5000,C$1,0)/VLOOKUP($A367,'Old-SVXY-OHLC'!$A$3:$E$5000,5,0)-1))</f>
        <v>11.490728990460571</v>
      </c>
      <c r="D368" s="11">
        <f>VLOOKUP($A367,Master!$A$6:$J$4994,$I$1,0)*(1+0.5*(VLOOKUP($A368,'Old-SVXY-OHLC'!$A$3:$E$5000,D$1,0)/VLOOKUP($A367,'Old-SVXY-OHLC'!$A$3:$E$5000,5,0)-1))</f>
        <v>11.375478464004958</v>
      </c>
      <c r="E368" s="11">
        <f>VLOOKUP(A368,Master!A$6:J$4994,$I$1,0)</f>
        <v>11.469199998885443</v>
      </c>
    </row>
    <row r="369" spans="1:5" x14ac:dyDescent="0.25">
      <c r="A369" s="1">
        <v>38603</v>
      </c>
      <c r="B369" s="11">
        <f>VLOOKUP($A368,Master!$A$6:$J$4994,$I$1,0)*(1+0.5*(VLOOKUP($A369,'Old-SVXY-OHLC'!$A$3:$E$5000,B$1,0)/VLOOKUP($A368,'Old-SVXY-OHLC'!$A$3:$E$5000,5,0)-1))</f>
        <v>11.501381100816213</v>
      </c>
      <c r="C369" s="11">
        <f>VLOOKUP($A368,Master!$A$6:$J$4994,$I$1,0)*(1+0.5*(VLOOKUP($A369,'Old-SVXY-OHLC'!$A$3:$E$5000,C$1,0)/VLOOKUP($A368,'Old-SVXY-OHLC'!$A$3:$E$5000,5,0)-1))</f>
        <v>11.501381100816213</v>
      </c>
      <c r="D369" s="11">
        <f>VLOOKUP($A368,Master!$A$6:$J$4994,$I$1,0)*(1+0.5*(VLOOKUP($A369,'Old-SVXY-OHLC'!$A$3:$E$5000,D$1,0)/VLOOKUP($A368,'Old-SVXY-OHLC'!$A$3:$E$5000,5,0)-1))</f>
        <v>11.42420789118886</v>
      </c>
      <c r="E369" s="11">
        <f>VLOOKUP(A369,Master!A$6:J$4994,$I$1,0)</f>
        <v>11.452877242817321</v>
      </c>
    </row>
    <row r="370" spans="1:5" x14ac:dyDescent="0.25">
      <c r="A370" s="1">
        <v>38604</v>
      </c>
      <c r="B370" s="11">
        <f>VLOOKUP($A369,Master!$A$6:$J$4994,$I$1,0)*(1+0.5*(VLOOKUP($A370,'Old-SVXY-OHLC'!$A$3:$E$5000,B$1,0)/VLOOKUP($A369,'Old-SVXY-OHLC'!$A$3:$E$5000,5,0)-1))</f>
        <v>11.470199455195372</v>
      </c>
      <c r="C370" s="11">
        <f>VLOOKUP($A369,Master!$A$6:$J$4994,$I$1,0)*(1+0.5*(VLOOKUP($A370,'Old-SVXY-OHLC'!$A$3:$E$5000,C$1,0)/VLOOKUP($A369,'Old-SVXY-OHLC'!$A$3:$E$5000,5,0)-1))</f>
        <v>11.565285346411962</v>
      </c>
      <c r="D370" s="11">
        <f>VLOOKUP($A369,Master!$A$6:$J$4994,$I$1,0)*(1+0.5*(VLOOKUP($A370,'Old-SVXY-OHLC'!$A$3:$E$5000,D$1,0)/VLOOKUP($A369,'Old-SVXY-OHLC'!$A$3:$E$5000,5,0)-1))</f>
        <v>11.470199455195372</v>
      </c>
      <c r="E370" s="11">
        <f>VLOOKUP(A370,Master!A$6:J$4994,$I$1,0)</f>
        <v>11.558846273991305</v>
      </c>
    </row>
    <row r="371" spans="1:5" x14ac:dyDescent="0.25">
      <c r="A371" s="1">
        <v>38607</v>
      </c>
      <c r="B371" s="11">
        <f>VLOOKUP($A370,Master!$A$6:$J$4994,$I$1,0)*(1+0.5*(VLOOKUP($A371,'Old-SVXY-OHLC'!$A$3:$E$5000,B$1,0)/VLOOKUP($A370,'Old-SVXY-OHLC'!$A$3:$E$5000,5,0)-1))</f>
        <v>11.565109902895372</v>
      </c>
      <c r="C371" s="11">
        <f>VLOOKUP($A370,Master!$A$6:$J$4994,$I$1,0)*(1+0.5*(VLOOKUP($A371,'Old-SVXY-OHLC'!$A$3:$E$5000,C$1,0)/VLOOKUP($A370,'Old-SVXY-OHLC'!$A$3:$E$5000,5,0)-1))</f>
        <v>11.598888468710467</v>
      </c>
      <c r="D371" s="11">
        <f>VLOOKUP($A370,Master!$A$6:$J$4994,$I$1,0)*(1+0.5*(VLOOKUP($A371,'Old-SVXY-OHLC'!$A$3:$E$5000,D$1,0)/VLOOKUP($A370,'Old-SVXY-OHLC'!$A$3:$E$5000,5,0)-1))</f>
        <v>11.565109902895372</v>
      </c>
      <c r="E371" s="11">
        <f>VLOOKUP(A371,Master!A$6:J$4994,$I$1,0)</f>
        <v>11.583935658875308</v>
      </c>
    </row>
    <row r="372" spans="1:5" x14ac:dyDescent="0.25">
      <c r="A372" s="1">
        <v>38608</v>
      </c>
      <c r="B372" s="11">
        <f>VLOOKUP($A371,Master!$A$6:$J$4994,$I$1,0)*(1+0.5*(VLOOKUP($A372,'Old-SVXY-OHLC'!$A$3:$E$5000,B$1,0)/VLOOKUP($A371,'Old-SVXY-OHLC'!$A$3:$E$5000,5,0)-1))</f>
        <v>11.590977329583371</v>
      </c>
      <c r="C372" s="11">
        <f>VLOOKUP($A371,Master!$A$6:$J$4994,$I$1,0)*(1+0.5*(VLOOKUP($A372,'Old-SVXY-OHLC'!$A$3:$E$5000,C$1,0)/VLOOKUP($A371,'Old-SVXY-OHLC'!$A$3:$E$5000,5,0)-1))</f>
        <v>11.605262743835324</v>
      </c>
      <c r="D372" s="11">
        <f>VLOOKUP($A371,Master!$A$6:$J$4994,$I$1,0)*(1+0.5*(VLOOKUP($A372,'Old-SVXY-OHLC'!$A$3:$E$5000,D$1,0)/VLOOKUP($A371,'Old-SVXY-OHLC'!$A$3:$E$5000,5,0)-1))</f>
        <v>11.509750861026918</v>
      </c>
      <c r="E372" s="11">
        <f>VLOOKUP(A372,Master!A$6:J$4994,$I$1,0)</f>
        <v>11.525283545271085</v>
      </c>
    </row>
    <row r="373" spans="1:5" x14ac:dyDescent="0.25">
      <c r="A373" s="1">
        <v>38609</v>
      </c>
      <c r="B373" s="11">
        <f>VLOOKUP($A372,Master!$A$6:$J$4994,$I$1,0)*(1+0.5*(VLOOKUP($A373,'Old-SVXY-OHLC'!$A$3:$E$5000,B$1,0)/VLOOKUP($A372,'Old-SVXY-OHLC'!$A$3:$E$5000,5,0)-1))</f>
        <v>11.596375428724112</v>
      </c>
      <c r="C373" s="11">
        <f>VLOOKUP($A372,Master!$A$6:$J$4994,$I$1,0)*(1+0.5*(VLOOKUP($A373,'Old-SVXY-OHLC'!$A$3:$E$5000,C$1,0)/VLOOKUP($A372,'Old-SVXY-OHLC'!$A$3:$E$5000,5,0)-1))</f>
        <v>11.596375428724112</v>
      </c>
      <c r="D373" s="11">
        <f>VLOOKUP($A372,Master!$A$6:$J$4994,$I$1,0)*(1+0.5*(VLOOKUP($A373,'Old-SVXY-OHLC'!$A$3:$E$5000,D$1,0)/VLOOKUP($A372,'Old-SVXY-OHLC'!$A$3:$E$5000,5,0)-1))</f>
        <v>11.508556016973422</v>
      </c>
      <c r="E373" s="11">
        <f>VLOOKUP(A373,Master!A$6:J$4994,$I$1,0)</f>
        <v>11.52916544273031</v>
      </c>
    </row>
    <row r="374" spans="1:5" x14ac:dyDescent="0.25">
      <c r="A374" s="1">
        <v>38610</v>
      </c>
      <c r="B374" s="11">
        <f>VLOOKUP($A373,Master!$A$6:$J$4994,$I$1,0)*(1+0.5*(VLOOKUP($A374,'Old-SVXY-OHLC'!$A$3:$E$5000,B$1,0)/VLOOKUP($A373,'Old-SVXY-OHLC'!$A$3:$E$5000,5,0)-1))</f>
        <v>11.553540754975202</v>
      </c>
      <c r="C374" s="11">
        <f>VLOOKUP($A373,Master!$A$6:$J$4994,$I$1,0)*(1+0.5*(VLOOKUP($A374,'Old-SVXY-OHLC'!$A$3:$E$5000,C$1,0)/VLOOKUP($A373,'Old-SVXY-OHLC'!$A$3:$E$5000,5,0)-1))</f>
        <v>11.558048450739856</v>
      </c>
      <c r="D374" s="11">
        <f>VLOOKUP($A373,Master!$A$6:$J$4994,$I$1,0)*(1+0.5*(VLOOKUP($A374,'Old-SVXY-OHLC'!$A$3:$E$5000,D$1,0)/VLOOKUP($A373,'Old-SVXY-OHLC'!$A$3:$E$5000,5,0)-1))</f>
        <v>11.525492671248214</v>
      </c>
      <c r="E374" s="11">
        <f>VLOOKUP(A374,Master!A$6:J$4994,$I$1,0)</f>
        <v>11.553406842984014</v>
      </c>
    </row>
    <row r="375" spans="1:5" x14ac:dyDescent="0.25">
      <c r="A375" s="1">
        <v>38611</v>
      </c>
      <c r="B375" s="11">
        <f>VLOOKUP($A374,Master!$A$6:$J$4994,$I$1,0)*(1+0.5*(VLOOKUP($A375,'Old-SVXY-OHLC'!$A$3:$E$5000,B$1,0)/VLOOKUP($A374,'Old-SVXY-OHLC'!$A$3:$E$5000,5,0)-1))</f>
        <v>11.626773344066129</v>
      </c>
      <c r="C375" s="11">
        <f>VLOOKUP($A374,Master!$A$6:$J$4994,$I$1,0)*(1+0.5*(VLOOKUP($A375,'Old-SVXY-OHLC'!$A$3:$E$5000,C$1,0)/VLOOKUP($A374,'Old-SVXY-OHLC'!$A$3:$E$5000,5,0)-1))</f>
        <v>11.638331281101459</v>
      </c>
      <c r="D375" s="11">
        <f>VLOOKUP($A374,Master!$A$6:$J$4994,$I$1,0)*(1+0.5*(VLOOKUP($A375,'Old-SVXY-OHLC'!$A$3:$E$5000,D$1,0)/VLOOKUP($A374,'Old-SVXY-OHLC'!$A$3:$E$5000,5,0)-1))</f>
        <v>11.597460440768076</v>
      </c>
      <c r="E375" s="11">
        <f>VLOOKUP(A375,Master!A$6:J$4994,$I$1,0)</f>
        <v>11.634175982002036</v>
      </c>
    </row>
    <row r="376" spans="1:5" x14ac:dyDescent="0.25">
      <c r="A376" s="1">
        <v>38614</v>
      </c>
      <c r="B376" s="11">
        <f>VLOOKUP($A375,Master!$A$6:$J$4994,$I$1,0)*(1+0.5*(VLOOKUP($A376,'Old-SVXY-OHLC'!$A$3:$E$5000,B$1,0)/VLOOKUP($A375,'Old-SVXY-OHLC'!$A$3:$E$5000,5,0)-1))</f>
        <v>11.65838746237927</v>
      </c>
      <c r="C376" s="11">
        <f>VLOOKUP($A375,Master!$A$6:$J$4994,$I$1,0)*(1+0.5*(VLOOKUP($A376,'Old-SVXY-OHLC'!$A$3:$E$5000,C$1,0)/VLOOKUP($A375,'Old-SVXY-OHLC'!$A$3:$E$5000,5,0)-1))</f>
        <v>11.665207824486028</v>
      </c>
      <c r="D376" s="11">
        <f>VLOOKUP($A375,Master!$A$6:$J$4994,$I$1,0)*(1+0.5*(VLOOKUP($A376,'Old-SVXY-OHLC'!$A$3:$E$5000,D$1,0)/VLOOKUP($A375,'Old-SVXY-OHLC'!$A$3:$E$5000,5,0)-1))</f>
        <v>11.564610128745691</v>
      </c>
      <c r="E376" s="11">
        <f>VLOOKUP(A376,Master!A$6:J$4994,$I$1,0)</f>
        <v>11.600192549541129</v>
      </c>
    </row>
    <row r="377" spans="1:5" x14ac:dyDescent="0.25">
      <c r="A377" s="1">
        <v>38615</v>
      </c>
      <c r="B377" s="11">
        <f>VLOOKUP($A376,Master!$A$6:$J$4994,$I$1,0)*(1+0.5*(VLOOKUP($A377,'Old-SVXY-OHLC'!$A$3:$E$5000,B$1,0)/VLOOKUP($A376,'Old-SVXY-OHLC'!$A$3:$E$5000,5,0)-1))</f>
        <v>11.621759951534377</v>
      </c>
      <c r="C377" s="11">
        <f>VLOOKUP($A376,Master!$A$6:$J$4994,$I$1,0)*(1+0.5*(VLOOKUP($A377,'Old-SVXY-OHLC'!$A$3:$E$5000,C$1,0)/VLOOKUP($A376,'Old-SVXY-OHLC'!$A$3:$E$5000,5,0)-1))</f>
        <v>11.628836456070154</v>
      </c>
      <c r="D377" s="11">
        <f>VLOOKUP($A376,Master!$A$6:$J$4994,$I$1,0)*(1+0.5*(VLOOKUP($A377,'Old-SVXY-OHLC'!$A$3:$E$5000,D$1,0)/VLOOKUP($A376,'Old-SVXY-OHLC'!$A$3:$E$5000,5,0)-1))</f>
        <v>11.553687981489979</v>
      </c>
      <c r="E377" s="11">
        <f>VLOOKUP(A377,Master!A$6:J$4994,$I$1,0)</f>
        <v>11.57512263723253</v>
      </c>
    </row>
    <row r="378" spans="1:5" x14ac:dyDescent="0.25">
      <c r="A378" s="1">
        <v>38616</v>
      </c>
      <c r="B378" s="11">
        <f>VLOOKUP($A377,Master!$A$6:$J$4994,$I$1,0)*(1+0.5*(VLOOKUP($A378,'Old-SVXY-OHLC'!$A$3:$E$5000,B$1,0)/VLOOKUP($A377,'Old-SVXY-OHLC'!$A$3:$E$5000,5,0)-1))</f>
        <v>11.558431819508735</v>
      </c>
      <c r="C378" s="11">
        <f>VLOOKUP($A377,Master!$A$6:$J$4994,$I$1,0)*(1+0.5*(VLOOKUP($A378,'Old-SVXY-OHLC'!$A$3:$E$5000,C$1,0)/VLOOKUP($A377,'Old-SVXY-OHLC'!$A$3:$E$5000,5,0)-1))</f>
        <v>11.562604637196054</v>
      </c>
      <c r="D378" s="11">
        <f>VLOOKUP($A377,Master!$A$6:$J$4994,$I$1,0)*(1+0.5*(VLOOKUP($A378,'Old-SVXY-OHLC'!$A$3:$E$5000,D$1,0)/VLOOKUP($A377,'Old-SVXY-OHLC'!$A$3:$E$5000,5,0)-1))</f>
        <v>11.412386371630935</v>
      </c>
      <c r="E378" s="11">
        <f>VLOOKUP(A378,Master!A$6:J$4994,$I$1,0)</f>
        <v>11.440463244721204</v>
      </c>
    </row>
    <row r="379" spans="1:5" x14ac:dyDescent="0.25">
      <c r="A379" s="1">
        <v>38617</v>
      </c>
      <c r="B379" s="11">
        <f>VLOOKUP($A378,Master!$A$6:$J$4994,$I$1,0)*(1+0.5*(VLOOKUP($A379,'Old-SVXY-OHLC'!$A$3:$E$5000,B$1,0)/VLOOKUP($A378,'Old-SVXY-OHLC'!$A$3:$E$5000,5,0)-1))</f>
        <v>11.386453273279068</v>
      </c>
      <c r="C379" s="11">
        <f>VLOOKUP($A378,Master!$A$6:$J$4994,$I$1,0)*(1+0.5*(VLOOKUP($A379,'Old-SVXY-OHLC'!$A$3:$E$5000,C$1,0)/VLOOKUP($A378,'Old-SVXY-OHLC'!$A$3:$E$5000,5,0)-1))</f>
        <v>11.407671601361178</v>
      </c>
      <c r="D379" s="11">
        <f>VLOOKUP($A378,Master!$A$6:$J$4994,$I$1,0)*(1+0.5*(VLOOKUP($A379,'Old-SVXY-OHLC'!$A$3:$E$5000,D$1,0)/VLOOKUP($A378,'Old-SVXY-OHLC'!$A$3:$E$5000,5,0)-1))</f>
        <v>11.282451830489777</v>
      </c>
      <c r="E379" s="11">
        <f>VLOOKUP(A379,Master!A$6:J$4994,$I$1,0)</f>
        <v>11.38197782442395</v>
      </c>
    </row>
    <row r="380" spans="1:5" x14ac:dyDescent="0.25">
      <c r="A380" s="1">
        <v>38618</v>
      </c>
      <c r="B380" s="11">
        <f>VLOOKUP($A379,Master!$A$6:$J$4994,$I$1,0)*(1+0.5*(VLOOKUP($A380,'Old-SVXY-OHLC'!$A$3:$E$5000,B$1,0)/VLOOKUP($A379,'Old-SVXY-OHLC'!$A$3:$E$5000,5,0)-1))</f>
        <v>11.40693338464486</v>
      </c>
      <c r="C380" s="11">
        <f>VLOOKUP($A379,Master!$A$6:$J$4994,$I$1,0)*(1+0.5*(VLOOKUP($A380,'Old-SVXY-OHLC'!$A$3:$E$5000,C$1,0)/VLOOKUP($A379,'Old-SVXY-OHLC'!$A$3:$E$5000,5,0)-1))</f>
        <v>11.477061973239959</v>
      </c>
      <c r="D380" s="11">
        <f>VLOOKUP($A379,Master!$A$6:$J$4994,$I$1,0)*(1+0.5*(VLOOKUP($A380,'Old-SVXY-OHLC'!$A$3:$E$5000,D$1,0)/VLOOKUP($A379,'Old-SVXY-OHLC'!$A$3:$E$5000,5,0)-1))</f>
        <v>11.40693338464486</v>
      </c>
      <c r="E380" s="11">
        <f>VLOOKUP(A380,Master!A$6:J$4994,$I$1,0)</f>
        <v>11.458125988064868</v>
      </c>
    </row>
    <row r="381" spans="1:5" x14ac:dyDescent="0.25">
      <c r="A381" s="1">
        <v>38621</v>
      </c>
      <c r="B381" s="11">
        <f>VLOOKUP($A380,Master!$A$6:$J$4994,$I$1,0)*(1+0.5*(VLOOKUP($A381,'Old-SVXY-OHLC'!$A$3:$E$5000,B$1,0)/VLOOKUP($A380,'Old-SVXY-OHLC'!$A$3:$E$5000,5,0)-1))</f>
        <v>11.540582700744928</v>
      </c>
      <c r="C381" s="11">
        <f>VLOOKUP($A380,Master!$A$6:$J$4994,$I$1,0)*(1+0.5*(VLOOKUP($A381,'Old-SVXY-OHLC'!$A$3:$E$5000,C$1,0)/VLOOKUP($A380,'Old-SVXY-OHLC'!$A$3:$E$5000,5,0)-1))</f>
        <v>11.563728753172894</v>
      </c>
      <c r="D381" s="11">
        <f>VLOOKUP($A380,Master!$A$6:$J$4994,$I$1,0)*(1+0.5*(VLOOKUP($A381,'Old-SVXY-OHLC'!$A$3:$E$5000,D$1,0)/VLOOKUP($A380,'Old-SVXY-OHLC'!$A$3:$E$5000,5,0)-1))</f>
        <v>11.52010085356148</v>
      </c>
      <c r="E381" s="11">
        <f>VLOOKUP(A381,Master!A$6:J$4994,$I$1,0)</f>
        <v>11.52087738737452</v>
      </c>
    </row>
    <row r="382" spans="1:5" x14ac:dyDescent="0.25">
      <c r="A382" s="1">
        <v>38622</v>
      </c>
      <c r="B382" s="11">
        <f>VLOOKUP($A381,Master!$A$6:$J$4994,$I$1,0)*(1+0.5*(VLOOKUP($A382,'Old-SVXY-OHLC'!$A$3:$E$5000,B$1,0)/VLOOKUP($A381,'Old-SVXY-OHLC'!$A$3:$E$5000,5,0)-1))</f>
        <v>11.503281498357651</v>
      </c>
      <c r="C382" s="11">
        <f>VLOOKUP($A381,Master!$A$6:$J$4994,$I$1,0)*(1+0.5*(VLOOKUP($A382,'Old-SVXY-OHLC'!$A$3:$E$5000,C$1,0)/VLOOKUP($A381,'Old-SVXY-OHLC'!$A$3:$E$5000,5,0)-1))</f>
        <v>11.588328965592101</v>
      </c>
      <c r="D382" s="11">
        <f>VLOOKUP($A381,Master!$A$6:$J$4994,$I$1,0)*(1+0.5*(VLOOKUP($A382,'Old-SVXY-OHLC'!$A$3:$E$5000,D$1,0)/VLOOKUP($A381,'Old-SVXY-OHLC'!$A$3:$E$5000,5,0)-1))</f>
        <v>11.503281498357651</v>
      </c>
      <c r="E382" s="11">
        <f>VLOOKUP(A382,Master!A$6:J$4994,$I$1,0)</f>
        <v>11.5665215046585</v>
      </c>
    </row>
    <row r="383" spans="1:5" x14ac:dyDescent="0.25">
      <c r="A383" s="1">
        <v>38623</v>
      </c>
      <c r="B383" s="11">
        <f>VLOOKUP($A382,Master!$A$6:$J$4994,$I$1,0)*(1+0.5*(VLOOKUP($A383,'Old-SVXY-OHLC'!$A$3:$E$5000,B$1,0)/VLOOKUP($A382,'Old-SVXY-OHLC'!$A$3:$E$5000,5,0)-1))</f>
        <v>11.609257050259984</v>
      </c>
      <c r="C383" s="11">
        <f>VLOOKUP($A382,Master!$A$6:$J$4994,$I$1,0)*(1+0.5*(VLOOKUP($A383,'Old-SVXY-OHLC'!$A$3:$E$5000,C$1,0)/VLOOKUP($A382,'Old-SVXY-OHLC'!$A$3:$E$5000,5,0)-1))</f>
        <v>11.687331282956841</v>
      </c>
      <c r="D383" s="11">
        <f>VLOOKUP($A382,Master!$A$6:$J$4994,$I$1,0)*(1+0.5*(VLOOKUP($A383,'Old-SVXY-OHLC'!$A$3:$E$5000,D$1,0)/VLOOKUP($A382,'Old-SVXY-OHLC'!$A$3:$E$5000,5,0)-1))</f>
        <v>11.609257050259984</v>
      </c>
      <c r="E383" s="11">
        <f>VLOOKUP(A383,Master!A$6:J$4994,$I$1,0)</f>
        <v>11.653333006068211</v>
      </c>
    </row>
    <row r="384" spans="1:5" x14ac:dyDescent="0.25">
      <c r="A384" s="1">
        <v>38624</v>
      </c>
      <c r="B384" s="11">
        <f>VLOOKUP($A383,Master!$A$6:$J$4994,$I$1,0)*(1+0.5*(VLOOKUP($A384,'Old-SVXY-OHLC'!$A$3:$E$5000,B$1,0)/VLOOKUP($A383,'Old-SVXY-OHLC'!$A$3:$E$5000,5,0)-1))</f>
        <v>11.689369220137221</v>
      </c>
      <c r="C384" s="11">
        <f>VLOOKUP($A383,Master!$A$6:$J$4994,$I$1,0)*(1+0.5*(VLOOKUP($A384,'Old-SVXY-OHLC'!$A$3:$E$5000,C$1,0)/VLOOKUP($A383,'Old-SVXY-OHLC'!$A$3:$E$5000,5,0)-1))</f>
        <v>11.77870606185407</v>
      </c>
      <c r="D384" s="11">
        <f>VLOOKUP($A383,Master!$A$6:$J$4994,$I$1,0)*(1+0.5*(VLOOKUP($A384,'Old-SVXY-OHLC'!$A$3:$E$5000,D$1,0)/VLOOKUP($A383,'Old-SVXY-OHLC'!$A$3:$E$5000,5,0)-1))</f>
        <v>11.689369220137221</v>
      </c>
      <c r="E384" s="11">
        <f>VLOOKUP(A384,Master!A$6:J$4994,$I$1,0)</f>
        <v>11.770354518263352</v>
      </c>
    </row>
    <row r="385" spans="1:5" x14ac:dyDescent="0.25">
      <c r="A385" s="1">
        <v>38625</v>
      </c>
      <c r="B385" s="11">
        <f>VLOOKUP($A384,Master!$A$6:$J$4994,$I$1,0)*(1+0.5*(VLOOKUP($A385,'Old-SVXY-OHLC'!$A$3:$E$5000,B$1,0)/VLOOKUP($A384,'Old-SVXY-OHLC'!$A$3:$E$5000,5,0)-1))</f>
        <v>11.787749406556284</v>
      </c>
      <c r="C385" s="11">
        <f>VLOOKUP($A384,Master!$A$6:$J$4994,$I$1,0)*(1+0.5*(VLOOKUP($A385,'Old-SVXY-OHLC'!$A$3:$E$5000,C$1,0)/VLOOKUP($A384,'Old-SVXY-OHLC'!$A$3:$E$5000,5,0)-1))</f>
        <v>11.856075639148042</v>
      </c>
      <c r="D385" s="11">
        <f>VLOOKUP($A384,Master!$A$6:$J$4994,$I$1,0)*(1+0.5*(VLOOKUP($A385,'Old-SVXY-OHLC'!$A$3:$E$5000,D$1,0)/VLOOKUP($A384,'Old-SVXY-OHLC'!$A$3:$E$5000,5,0)-1))</f>
        <v>11.787749406556284</v>
      </c>
      <c r="E385" s="11">
        <f>VLOOKUP(A385,Master!A$6:J$4994,$I$1,0)</f>
        <v>11.856331756315299</v>
      </c>
    </row>
    <row r="386" spans="1:5" x14ac:dyDescent="0.25">
      <c r="A386" s="1">
        <v>38628</v>
      </c>
      <c r="B386" s="11">
        <f>VLOOKUP($A385,Master!$A$6:$J$4994,$I$1,0)*(1+0.5*(VLOOKUP($A386,'Old-SVXY-OHLC'!$A$3:$E$5000,B$1,0)/VLOOKUP($A385,'Old-SVXY-OHLC'!$A$3:$E$5000,5,0)-1))</f>
        <v>11.854225605693816</v>
      </c>
      <c r="C386" s="11">
        <f>VLOOKUP($A385,Master!$A$6:$J$4994,$I$1,0)*(1+0.5*(VLOOKUP($A386,'Old-SVXY-OHLC'!$A$3:$E$5000,C$1,0)/VLOOKUP($A385,'Old-SVXY-OHLC'!$A$3:$E$5000,5,0)-1))</f>
        <v>11.903363922229637</v>
      </c>
      <c r="D386" s="11">
        <f>VLOOKUP($A385,Master!$A$6:$J$4994,$I$1,0)*(1+0.5*(VLOOKUP($A386,'Old-SVXY-OHLC'!$A$3:$E$5000,D$1,0)/VLOOKUP($A385,'Old-SVXY-OHLC'!$A$3:$E$5000,5,0)-1))</f>
        <v>11.817372355601213</v>
      </c>
      <c r="E386" s="11">
        <f>VLOOKUP(A386,Master!A$6:J$4994,$I$1,0)</f>
        <v>11.876814577289077</v>
      </c>
    </row>
    <row r="387" spans="1:5" x14ac:dyDescent="0.25">
      <c r="A387" s="1">
        <v>38629</v>
      </c>
      <c r="B387" s="11">
        <f>VLOOKUP($A386,Master!$A$6:$J$4994,$I$1,0)*(1+0.5*(VLOOKUP($A387,'Old-SVXY-OHLC'!$A$3:$E$5000,B$1,0)/VLOOKUP($A386,'Old-SVXY-OHLC'!$A$3:$E$5000,5,0)-1))</f>
        <v>11.891408520973123</v>
      </c>
      <c r="C387" s="11">
        <f>VLOOKUP($A386,Master!$A$6:$J$4994,$I$1,0)*(1+0.5*(VLOOKUP($A387,'Old-SVXY-OHLC'!$A$3:$E$5000,C$1,0)/VLOOKUP($A386,'Old-SVXY-OHLC'!$A$3:$E$5000,5,0)-1))</f>
        <v>11.934486049880151</v>
      </c>
      <c r="D387" s="11">
        <f>VLOOKUP($A386,Master!$A$6:$J$4994,$I$1,0)*(1+0.5*(VLOOKUP($A387,'Old-SVXY-OHLC'!$A$3:$E$5000,D$1,0)/VLOOKUP($A386,'Old-SVXY-OHLC'!$A$3:$E$5000,5,0)-1))</f>
        <v>11.80560414489473</v>
      </c>
      <c r="E387" s="11">
        <f>VLOOKUP(A387,Master!A$6:J$4994,$I$1,0)</f>
        <v>11.812154026799019</v>
      </c>
    </row>
    <row r="388" spans="1:5" x14ac:dyDescent="0.25">
      <c r="A388" s="1">
        <v>38630</v>
      </c>
      <c r="B388" s="11">
        <f>VLOOKUP($A387,Master!$A$6:$J$4994,$I$1,0)*(1+0.5*(VLOOKUP($A388,'Old-SVXY-OHLC'!$A$3:$E$5000,B$1,0)/VLOOKUP($A387,'Old-SVXY-OHLC'!$A$3:$E$5000,5,0)-1))</f>
        <v>11.803525655523064</v>
      </c>
      <c r="C388" s="11">
        <f>VLOOKUP($A387,Master!$A$6:$J$4994,$I$1,0)*(1+0.5*(VLOOKUP($A388,'Old-SVXY-OHLC'!$A$3:$E$5000,C$1,0)/VLOOKUP($A387,'Old-SVXY-OHLC'!$A$3:$E$5000,5,0)-1))</f>
        <v>11.803525655523064</v>
      </c>
      <c r="D388" s="11">
        <f>VLOOKUP($A387,Master!$A$6:$J$4994,$I$1,0)*(1+0.5*(VLOOKUP($A388,'Old-SVXY-OHLC'!$A$3:$E$5000,D$1,0)/VLOOKUP($A387,'Old-SVXY-OHLC'!$A$3:$E$5000,5,0)-1))</f>
        <v>11.60334908018875</v>
      </c>
      <c r="E388" s="11">
        <f>VLOOKUP(A388,Master!A$6:J$4994,$I$1,0)</f>
        <v>11.627205371970597</v>
      </c>
    </row>
    <row r="389" spans="1:5" x14ac:dyDescent="0.25">
      <c r="A389" s="1">
        <v>38631</v>
      </c>
      <c r="B389" s="11">
        <f>VLOOKUP($A388,Master!$A$6:$J$4994,$I$1,0)*(1+0.5*(VLOOKUP($A389,'Old-SVXY-OHLC'!$A$3:$E$5000,B$1,0)/VLOOKUP($A388,'Old-SVXY-OHLC'!$A$3:$E$5000,5,0)-1))</f>
        <v>11.617008533788573</v>
      </c>
      <c r="C389" s="11">
        <f>VLOOKUP($A388,Master!$A$6:$J$4994,$I$1,0)*(1+0.5*(VLOOKUP($A389,'Old-SVXY-OHLC'!$A$3:$E$5000,C$1,0)/VLOOKUP($A388,'Old-SVXY-OHLC'!$A$3:$E$5000,5,0)-1))</f>
        <v>11.617008533788573</v>
      </c>
      <c r="D389" s="11">
        <f>VLOOKUP($A388,Master!$A$6:$J$4994,$I$1,0)*(1+0.5*(VLOOKUP($A389,'Old-SVXY-OHLC'!$A$3:$E$5000,D$1,0)/VLOOKUP($A388,'Old-SVXY-OHLC'!$A$3:$E$5000,5,0)-1))</f>
        <v>11.357642874370383</v>
      </c>
      <c r="E389" s="11">
        <f>VLOOKUP(A389,Master!A$6:J$4994,$I$1,0)</f>
        <v>11.448295517924592</v>
      </c>
    </row>
    <row r="390" spans="1:5" x14ac:dyDescent="0.25">
      <c r="A390" s="1">
        <v>38632</v>
      </c>
      <c r="B390" s="11">
        <f>VLOOKUP($A389,Master!$A$6:$J$4994,$I$1,0)*(1+0.5*(VLOOKUP($A390,'Old-SVXY-OHLC'!$A$3:$E$5000,B$1,0)/VLOOKUP($A389,'Old-SVXY-OHLC'!$A$3:$E$5000,5,0)-1))</f>
        <v>11.472284464339181</v>
      </c>
      <c r="C390" s="11">
        <f>VLOOKUP($A389,Master!$A$6:$J$4994,$I$1,0)*(1+0.5*(VLOOKUP($A390,'Old-SVXY-OHLC'!$A$3:$E$5000,C$1,0)/VLOOKUP($A389,'Old-SVXY-OHLC'!$A$3:$E$5000,5,0)-1))</f>
        <v>11.483573483654625</v>
      </c>
      <c r="D390" s="11">
        <f>VLOOKUP($A389,Master!$A$6:$J$4994,$I$1,0)*(1+0.5*(VLOOKUP($A390,'Old-SVXY-OHLC'!$A$3:$E$5000,D$1,0)/VLOOKUP($A389,'Old-SVXY-OHLC'!$A$3:$E$5000,5,0)-1))</f>
        <v>11.405177613799928</v>
      </c>
      <c r="E390" s="11">
        <f>VLOOKUP(A390,Master!A$6:J$4994,$I$1,0)</f>
        <v>11.456934496715482</v>
      </c>
    </row>
    <row r="391" spans="1:5" x14ac:dyDescent="0.25">
      <c r="A391" s="1">
        <v>38635</v>
      </c>
      <c r="B391" s="11">
        <f>VLOOKUP($A390,Master!$A$6:$J$4994,$I$1,0)*(1+0.5*(VLOOKUP($A391,'Old-SVXY-OHLC'!$A$3:$E$5000,B$1,0)/VLOOKUP($A390,'Old-SVXY-OHLC'!$A$3:$E$5000,5,0)-1))</f>
        <v>11.465245730325272</v>
      </c>
      <c r="C391" s="11">
        <f>VLOOKUP($A390,Master!$A$6:$J$4994,$I$1,0)*(1+0.5*(VLOOKUP($A391,'Old-SVXY-OHLC'!$A$3:$E$5000,C$1,0)/VLOOKUP($A390,'Old-SVXY-OHLC'!$A$3:$E$5000,5,0)-1))</f>
        <v>11.468068529727043</v>
      </c>
      <c r="D391" s="11">
        <f>VLOOKUP($A390,Master!$A$6:$J$4994,$I$1,0)*(1+0.5*(VLOOKUP($A391,'Old-SVXY-OHLC'!$A$3:$E$5000,D$1,0)/VLOOKUP($A390,'Old-SVXY-OHLC'!$A$3:$E$5000,5,0)-1))</f>
        <v>11.284276201553727</v>
      </c>
      <c r="E391" s="11">
        <f>VLOOKUP(A391,Master!A$6:J$4994,$I$1,0)</f>
        <v>11.301271113461777</v>
      </c>
    </row>
    <row r="392" spans="1:5" x14ac:dyDescent="0.25">
      <c r="A392" s="1">
        <v>38636</v>
      </c>
      <c r="B392" s="11">
        <f>VLOOKUP($A391,Master!$A$6:$J$4994,$I$1,0)*(1+0.5*(VLOOKUP($A392,'Old-SVXY-OHLC'!$A$3:$E$5000,B$1,0)/VLOOKUP($A391,'Old-SVXY-OHLC'!$A$3:$E$5000,5,0)-1))</f>
        <v>11.339314953895938</v>
      </c>
      <c r="C392" s="11">
        <f>VLOOKUP($A391,Master!$A$6:$J$4994,$I$1,0)*(1+0.5*(VLOOKUP($A392,'Old-SVXY-OHLC'!$A$3:$E$5000,C$1,0)/VLOOKUP($A391,'Old-SVXY-OHLC'!$A$3:$E$5000,5,0)-1))</f>
        <v>11.363825332159651</v>
      </c>
      <c r="D392" s="11">
        <f>VLOOKUP($A391,Master!$A$6:$J$4994,$I$1,0)*(1+0.5*(VLOOKUP($A392,'Old-SVXY-OHLC'!$A$3:$E$5000,D$1,0)/VLOOKUP($A391,'Old-SVXY-OHLC'!$A$3:$E$5000,5,0)-1))</f>
        <v>11.299917598160997</v>
      </c>
      <c r="E392" s="11">
        <f>VLOOKUP(A392,Master!A$6:J$4994,$I$1,0)</f>
        <v>11.320374138594618</v>
      </c>
    </row>
    <row r="393" spans="1:5" x14ac:dyDescent="0.25">
      <c r="A393" s="1">
        <v>38637</v>
      </c>
      <c r="B393" s="11">
        <f>VLOOKUP($A392,Master!$A$6:$J$4994,$I$1,0)*(1+0.5*(VLOOKUP($A393,'Old-SVXY-OHLC'!$A$3:$E$5000,B$1,0)/VLOOKUP($A392,'Old-SVXY-OHLC'!$A$3:$E$5000,5,0)-1))</f>
        <v>11.284144167503635</v>
      </c>
      <c r="C393" s="11">
        <f>VLOOKUP($A392,Master!$A$6:$J$4994,$I$1,0)*(1+0.5*(VLOOKUP($A393,'Old-SVXY-OHLC'!$A$3:$E$5000,C$1,0)/VLOOKUP($A392,'Old-SVXY-OHLC'!$A$3:$E$5000,5,0)-1))</f>
        <v>11.354339709939882</v>
      </c>
      <c r="D393" s="11">
        <f>VLOOKUP($A392,Master!$A$6:$J$4994,$I$1,0)*(1+0.5*(VLOOKUP($A393,'Old-SVXY-OHLC'!$A$3:$E$5000,D$1,0)/VLOOKUP($A392,'Old-SVXY-OHLC'!$A$3:$E$5000,5,0)-1))</f>
        <v>11.238101655901058</v>
      </c>
      <c r="E393" s="11">
        <f>VLOOKUP(A393,Master!A$6:J$4994,$I$1,0)</f>
        <v>11.252149881691722</v>
      </c>
    </row>
    <row r="394" spans="1:5" x14ac:dyDescent="0.25">
      <c r="A394" s="1">
        <v>38638</v>
      </c>
      <c r="B394" s="11">
        <f>VLOOKUP($A393,Master!$A$6:$J$4994,$I$1,0)*(1+0.5*(VLOOKUP($A394,'Old-SVXY-OHLC'!$A$3:$E$5000,B$1,0)/VLOOKUP($A393,'Old-SVXY-OHLC'!$A$3:$E$5000,5,0)-1))</f>
        <v>11.247115579651469</v>
      </c>
      <c r="C394" s="11">
        <f>VLOOKUP($A393,Master!$A$6:$J$4994,$I$1,0)*(1+0.5*(VLOOKUP($A394,'Old-SVXY-OHLC'!$A$3:$E$5000,C$1,0)/VLOOKUP($A393,'Old-SVXY-OHLC'!$A$3:$E$5000,5,0)-1))</f>
        <v>11.293757766381106</v>
      </c>
      <c r="D394" s="11">
        <f>VLOOKUP($A393,Master!$A$6:$J$4994,$I$1,0)*(1+0.5*(VLOOKUP($A394,'Old-SVXY-OHLC'!$A$3:$E$5000,D$1,0)/VLOOKUP($A393,'Old-SVXY-OHLC'!$A$3:$E$5000,5,0)-1))</f>
        <v>11.172932431263037</v>
      </c>
      <c r="E394" s="11">
        <f>VLOOKUP(A394,Master!A$6:J$4994,$I$1,0)</f>
        <v>11.216913158701351</v>
      </c>
    </row>
    <row r="395" spans="1:5" x14ac:dyDescent="0.25">
      <c r="A395" s="1">
        <v>38639</v>
      </c>
      <c r="B395" s="11">
        <f>VLOOKUP($A394,Master!$A$6:$J$4994,$I$1,0)*(1+0.5*(VLOOKUP($A395,'Old-SVXY-OHLC'!$A$3:$E$5000,B$1,0)/VLOOKUP($A394,'Old-SVXY-OHLC'!$A$3:$E$5000,5,0)-1))</f>
        <v>11.247579048026974</v>
      </c>
      <c r="C395" s="11">
        <f>VLOOKUP($A394,Master!$A$6:$J$4994,$I$1,0)*(1+0.5*(VLOOKUP($A395,'Old-SVXY-OHLC'!$A$3:$E$5000,C$1,0)/VLOOKUP($A394,'Old-SVXY-OHLC'!$A$3:$E$5000,5,0)-1))</f>
        <v>11.410170052010827</v>
      </c>
      <c r="D395" s="11">
        <f>VLOOKUP($A394,Master!$A$6:$J$4994,$I$1,0)*(1+0.5*(VLOOKUP($A395,'Old-SVXY-OHLC'!$A$3:$E$5000,D$1,0)/VLOOKUP($A394,'Old-SVXY-OHLC'!$A$3:$E$5000,5,0)-1))</f>
        <v>11.247579048026974</v>
      </c>
      <c r="E395" s="11">
        <f>VLOOKUP(A395,Master!A$6:J$4994,$I$1,0)</f>
        <v>11.41044138163204</v>
      </c>
    </row>
    <row r="396" spans="1:5" x14ac:dyDescent="0.25">
      <c r="A396" s="1">
        <v>38642</v>
      </c>
      <c r="B396" s="11">
        <f>VLOOKUP($A395,Master!$A$6:$J$4994,$I$1,0)*(1+0.5*(VLOOKUP($A396,'Old-SVXY-OHLC'!$A$3:$E$5000,B$1,0)/VLOOKUP($A395,'Old-SVXY-OHLC'!$A$3:$E$5000,5,0)-1))</f>
        <v>11.436724309198324</v>
      </c>
      <c r="C396" s="11">
        <f>VLOOKUP($A395,Master!$A$6:$J$4994,$I$1,0)*(1+0.5*(VLOOKUP($A396,'Old-SVXY-OHLC'!$A$3:$E$5000,C$1,0)/VLOOKUP($A395,'Old-SVXY-OHLC'!$A$3:$E$5000,5,0)-1))</f>
        <v>11.446619053276798</v>
      </c>
      <c r="D396" s="11">
        <f>VLOOKUP($A395,Master!$A$6:$J$4994,$I$1,0)*(1+0.5*(VLOOKUP($A396,'Old-SVXY-OHLC'!$A$3:$E$5000,D$1,0)/VLOOKUP($A395,'Old-SVXY-OHLC'!$A$3:$E$5000,5,0)-1))</f>
        <v>11.383385529243363</v>
      </c>
      <c r="E396" s="11">
        <f>VLOOKUP(A396,Master!A$6:J$4994,$I$1,0)</f>
        <v>11.416971071029009</v>
      </c>
    </row>
    <row r="397" spans="1:5" x14ac:dyDescent="0.25">
      <c r="A397" s="1">
        <v>38643</v>
      </c>
      <c r="B397" s="11">
        <f>VLOOKUP($A396,Master!$A$6:$J$4994,$I$1,0)*(1+0.5*(VLOOKUP($A397,'Old-SVXY-OHLC'!$A$3:$E$5000,B$1,0)/VLOOKUP($A396,'Old-SVXY-OHLC'!$A$3:$E$5000,5,0)-1))</f>
        <v>11.423932214321882</v>
      </c>
      <c r="C397" s="11">
        <f>VLOOKUP($A396,Master!$A$6:$J$4994,$I$1,0)*(1+0.5*(VLOOKUP($A397,'Old-SVXY-OHLC'!$A$3:$E$5000,C$1,0)/VLOOKUP($A396,'Old-SVXY-OHLC'!$A$3:$E$5000,5,0)-1))</f>
        <v>11.42810907475142</v>
      </c>
      <c r="D397" s="11">
        <f>VLOOKUP($A396,Master!$A$6:$J$4994,$I$1,0)*(1+0.5*(VLOOKUP($A397,'Old-SVXY-OHLC'!$A$3:$E$5000,D$1,0)/VLOOKUP($A396,'Old-SVXY-OHLC'!$A$3:$E$5000,5,0)-1))</f>
        <v>11.32353622532977</v>
      </c>
      <c r="E397" s="11">
        <f>VLOOKUP(A397,Master!A$6:J$4994,$I$1,0)</f>
        <v>11.393934581479741</v>
      </c>
    </row>
    <row r="398" spans="1:5" x14ac:dyDescent="0.25">
      <c r="A398" s="1">
        <v>38644</v>
      </c>
      <c r="B398" s="11">
        <f>VLOOKUP($A397,Master!$A$6:$J$4994,$I$1,0)*(1+0.5*(VLOOKUP($A398,'Old-SVXY-OHLC'!$A$3:$E$5000,B$1,0)/VLOOKUP($A397,'Old-SVXY-OHLC'!$A$3:$E$5000,5,0)-1))</f>
        <v>11.405459132845143</v>
      </c>
      <c r="C398" s="11">
        <f>VLOOKUP($A397,Master!$A$6:$J$4994,$I$1,0)*(1+0.5*(VLOOKUP($A398,'Old-SVXY-OHLC'!$A$3:$E$5000,C$1,0)/VLOOKUP($A397,'Old-SVXY-OHLC'!$A$3:$E$5000,5,0)-1))</f>
        <v>11.478447958159373</v>
      </c>
      <c r="D398" s="11">
        <f>VLOOKUP($A397,Master!$A$6:$J$4994,$I$1,0)*(1+0.5*(VLOOKUP($A398,'Old-SVXY-OHLC'!$A$3:$E$5000,D$1,0)/VLOOKUP($A397,'Old-SVXY-OHLC'!$A$3:$E$5000,5,0)-1))</f>
        <v>11.2902136191911</v>
      </c>
      <c r="E398" s="11">
        <f>VLOOKUP(A398,Master!A$6:J$4994,$I$1,0)</f>
        <v>11.458942233594183</v>
      </c>
    </row>
    <row r="399" spans="1:5" x14ac:dyDescent="0.25">
      <c r="A399" s="1">
        <v>38645</v>
      </c>
      <c r="B399" s="11">
        <f>VLOOKUP($A398,Master!$A$6:$J$4994,$I$1,0)*(1+0.5*(VLOOKUP($A399,'Old-SVXY-OHLC'!$A$3:$E$5000,B$1,0)/VLOOKUP($A398,'Old-SVXY-OHLC'!$A$3:$E$5000,5,0)-1))</f>
        <v>11.458805534926146</v>
      </c>
      <c r="C399" s="11">
        <f>VLOOKUP($A398,Master!$A$6:$J$4994,$I$1,0)*(1+0.5*(VLOOKUP($A399,'Old-SVXY-OHLC'!$A$3:$E$5000,C$1,0)/VLOOKUP($A398,'Old-SVXY-OHLC'!$A$3:$E$5000,5,0)-1))</f>
        <v>11.539926052246969</v>
      </c>
      <c r="D399" s="11">
        <f>VLOOKUP($A398,Master!$A$6:$J$4994,$I$1,0)*(1+0.5*(VLOOKUP($A399,'Old-SVXY-OHLC'!$A$3:$E$5000,D$1,0)/VLOOKUP($A398,'Old-SVXY-OHLC'!$A$3:$E$5000,5,0)-1))</f>
        <v>11.216283136400053</v>
      </c>
      <c r="E399" s="11">
        <f>VLOOKUP(A399,Master!A$6:J$4994,$I$1,0)</f>
        <v>11.260875277157584</v>
      </c>
    </row>
    <row r="400" spans="1:5" x14ac:dyDescent="0.25">
      <c r="A400" s="1">
        <v>38646</v>
      </c>
      <c r="B400" s="11">
        <f>VLOOKUP($A399,Master!$A$6:$J$4994,$I$1,0)*(1+0.5*(VLOOKUP($A400,'Old-SVXY-OHLC'!$A$3:$E$5000,B$1,0)/VLOOKUP($A399,'Old-SVXY-OHLC'!$A$3:$E$5000,5,0)-1))</f>
        <v>11.321911483026442</v>
      </c>
      <c r="C400" s="11">
        <f>VLOOKUP($A399,Master!$A$6:$J$4994,$I$1,0)*(1+0.5*(VLOOKUP($A400,'Old-SVXY-OHLC'!$A$3:$E$5000,C$1,0)/VLOOKUP($A399,'Old-SVXY-OHLC'!$A$3:$E$5000,5,0)-1))</f>
        <v>11.357444978078847</v>
      </c>
      <c r="D400" s="11">
        <f>VLOOKUP($A399,Master!$A$6:$J$4994,$I$1,0)*(1+0.5*(VLOOKUP($A400,'Old-SVXY-OHLC'!$A$3:$E$5000,D$1,0)/VLOOKUP($A399,'Old-SVXY-OHLC'!$A$3:$E$5000,5,0)-1))</f>
        <v>11.233003610825723</v>
      </c>
      <c r="E400" s="11">
        <f>VLOOKUP(A400,Master!A$6:J$4994,$I$1,0)</f>
        <v>11.283083673535661</v>
      </c>
    </row>
    <row r="401" spans="1:5" x14ac:dyDescent="0.25">
      <c r="A401" s="1">
        <v>38649</v>
      </c>
      <c r="B401" s="11">
        <f>VLOOKUP($A400,Master!$A$6:$J$4994,$I$1,0)*(1+0.5*(VLOOKUP($A401,'Old-SVXY-OHLC'!$A$3:$E$5000,B$1,0)/VLOOKUP($A400,'Old-SVXY-OHLC'!$A$3:$E$5000,5,0)-1))</f>
        <v>11.273303929444346</v>
      </c>
      <c r="C401" s="11">
        <f>VLOOKUP($A400,Master!$A$6:$J$4994,$I$1,0)*(1+0.5*(VLOOKUP($A401,'Old-SVXY-OHLC'!$A$3:$E$5000,C$1,0)/VLOOKUP($A400,'Old-SVXY-OHLC'!$A$3:$E$5000,5,0)-1))</f>
        <v>11.445590554599491</v>
      </c>
      <c r="D401" s="11">
        <f>VLOOKUP($A400,Master!$A$6:$J$4994,$I$1,0)*(1+0.5*(VLOOKUP($A401,'Old-SVXY-OHLC'!$A$3:$E$5000,D$1,0)/VLOOKUP($A400,'Old-SVXY-OHLC'!$A$3:$E$5000,5,0)-1))</f>
        <v>11.252851696776748</v>
      </c>
      <c r="E401" s="11">
        <f>VLOOKUP(A401,Master!A$6:J$4994,$I$1,0)</f>
        <v>11.446484825764777</v>
      </c>
    </row>
    <row r="402" spans="1:5" x14ac:dyDescent="0.25">
      <c r="A402" s="1">
        <v>38650</v>
      </c>
      <c r="B402" s="11">
        <f>VLOOKUP($A401,Master!$A$6:$J$4994,$I$1,0)*(1+0.5*(VLOOKUP($A402,'Old-SVXY-OHLC'!$A$3:$E$5000,B$1,0)/VLOOKUP($A401,'Old-SVXY-OHLC'!$A$3:$E$5000,5,0)-1))</f>
        <v>11.450363274535894</v>
      </c>
      <c r="C402" s="11">
        <f>VLOOKUP($A401,Master!$A$6:$J$4994,$I$1,0)*(1+0.5*(VLOOKUP($A402,'Old-SVXY-OHLC'!$A$3:$E$5000,C$1,0)/VLOOKUP($A401,'Old-SVXY-OHLC'!$A$3:$E$5000,5,0)-1))</f>
        <v>11.518626701420269</v>
      </c>
      <c r="D402" s="11">
        <f>VLOOKUP($A401,Master!$A$6:$J$4994,$I$1,0)*(1+0.5*(VLOOKUP($A402,'Old-SVXY-OHLC'!$A$3:$E$5000,D$1,0)/VLOOKUP($A401,'Old-SVXY-OHLC'!$A$3:$E$5000,5,0)-1))</f>
        <v>11.450363274535894</v>
      </c>
      <c r="E402" s="11">
        <f>VLOOKUP(A402,Master!A$6:J$4994,$I$1,0)</f>
        <v>11.50048566218921</v>
      </c>
    </row>
    <row r="403" spans="1:5" x14ac:dyDescent="0.25">
      <c r="A403" s="1">
        <v>38651</v>
      </c>
      <c r="B403" s="11">
        <f>VLOOKUP($A402,Master!$A$6:$J$4994,$I$1,0)*(1+0.5*(VLOOKUP($A403,'Old-SVXY-OHLC'!$A$3:$E$5000,B$1,0)/VLOOKUP($A402,'Old-SVXY-OHLC'!$A$3:$E$5000,5,0)-1))</f>
        <v>11.519148714112822</v>
      </c>
      <c r="C403" s="11">
        <f>VLOOKUP($A402,Master!$A$6:$J$4994,$I$1,0)*(1+0.5*(VLOOKUP($A403,'Old-SVXY-OHLC'!$A$3:$E$5000,C$1,0)/VLOOKUP($A402,'Old-SVXY-OHLC'!$A$3:$E$5000,5,0)-1))</f>
        <v>11.669437321726415</v>
      </c>
      <c r="D403" s="11">
        <f>VLOOKUP($A402,Master!$A$6:$J$4994,$I$1,0)*(1+0.5*(VLOOKUP($A403,'Old-SVXY-OHLC'!$A$3:$E$5000,D$1,0)/VLOOKUP($A402,'Old-SVXY-OHLC'!$A$3:$E$5000,5,0)-1))</f>
        <v>11.519148714112822</v>
      </c>
      <c r="E403" s="11">
        <f>VLOOKUP(A403,Master!A$6:J$4994,$I$1,0)</f>
        <v>11.571890608230392</v>
      </c>
    </row>
    <row r="404" spans="1:5" x14ac:dyDescent="0.25">
      <c r="A404" s="1">
        <v>38652</v>
      </c>
      <c r="B404" s="11">
        <f>VLOOKUP($A403,Master!$A$6:$J$4994,$I$1,0)*(1+0.5*(VLOOKUP($A404,'Old-SVXY-OHLC'!$A$3:$E$5000,B$1,0)/VLOOKUP($A403,'Old-SVXY-OHLC'!$A$3:$E$5000,5,0)-1))</f>
        <v>11.533901278529102</v>
      </c>
      <c r="C404" s="11">
        <f>VLOOKUP($A403,Master!$A$6:$J$4994,$I$1,0)*(1+0.5*(VLOOKUP($A404,'Old-SVXY-OHLC'!$A$3:$E$5000,C$1,0)/VLOOKUP($A403,'Old-SVXY-OHLC'!$A$3:$E$5000,5,0)-1))</f>
        <v>11.533901278529102</v>
      </c>
      <c r="D404" s="11">
        <f>VLOOKUP($A403,Master!$A$6:$J$4994,$I$1,0)*(1+0.5*(VLOOKUP($A404,'Old-SVXY-OHLC'!$A$3:$E$5000,D$1,0)/VLOOKUP($A403,'Old-SVXY-OHLC'!$A$3:$E$5000,5,0)-1))</f>
        <v>11.363550232128059</v>
      </c>
      <c r="E404" s="11">
        <f>VLOOKUP(A404,Master!A$6:J$4994,$I$1,0)</f>
        <v>11.380449074778539</v>
      </c>
    </row>
    <row r="405" spans="1:5" x14ac:dyDescent="0.25">
      <c r="A405" s="1">
        <v>38653</v>
      </c>
      <c r="B405" s="11">
        <f>VLOOKUP($A404,Master!$A$6:$J$4994,$I$1,0)*(1+0.5*(VLOOKUP($A405,'Old-SVXY-OHLC'!$A$3:$E$5000,B$1,0)/VLOOKUP($A404,'Old-SVXY-OHLC'!$A$3:$E$5000,5,0)-1))</f>
        <v>11.377212947078169</v>
      </c>
      <c r="C405" s="11">
        <f>VLOOKUP($A404,Master!$A$6:$J$4994,$I$1,0)*(1+0.5*(VLOOKUP($A405,'Old-SVXY-OHLC'!$A$3:$E$5000,C$1,0)/VLOOKUP($A404,'Old-SVXY-OHLC'!$A$3:$E$5000,5,0)-1))</f>
        <v>11.519025984554625</v>
      </c>
      <c r="D405" s="11">
        <f>VLOOKUP($A404,Master!$A$6:$J$4994,$I$1,0)*(1+0.5*(VLOOKUP($A405,'Old-SVXY-OHLC'!$A$3:$E$5000,D$1,0)/VLOOKUP($A404,'Old-SVXY-OHLC'!$A$3:$E$5000,5,0)-1))</f>
        <v>11.318013367031288</v>
      </c>
      <c r="E405" s="11">
        <f>VLOOKUP(A405,Master!A$6:J$4994,$I$1,0)</f>
        <v>11.50102390321288</v>
      </c>
    </row>
    <row r="406" spans="1:5" x14ac:dyDescent="0.25">
      <c r="A406" s="1">
        <v>38656</v>
      </c>
      <c r="B406" s="11">
        <f>VLOOKUP($A405,Master!$A$6:$J$4994,$I$1,0)*(1+0.5*(VLOOKUP($A406,'Old-SVXY-OHLC'!$A$3:$E$5000,B$1,0)/VLOOKUP($A405,'Old-SVXY-OHLC'!$A$3:$E$5000,5,0)-1))</f>
        <v>11.566986387450914</v>
      </c>
      <c r="C406" s="11">
        <f>VLOOKUP($A405,Master!$A$6:$J$4994,$I$1,0)*(1+0.5*(VLOOKUP($A406,'Old-SVXY-OHLC'!$A$3:$E$5000,C$1,0)/VLOOKUP($A405,'Old-SVXY-OHLC'!$A$3:$E$5000,5,0)-1))</f>
        <v>11.65807718174136</v>
      </c>
      <c r="D406" s="11">
        <f>VLOOKUP($A405,Master!$A$6:$J$4994,$I$1,0)*(1+0.5*(VLOOKUP($A406,'Old-SVXY-OHLC'!$A$3:$E$5000,D$1,0)/VLOOKUP($A405,'Old-SVXY-OHLC'!$A$3:$E$5000,5,0)-1))</f>
        <v>11.5363607568117</v>
      </c>
      <c r="E406" s="11">
        <f>VLOOKUP(A406,Master!A$6:J$4994,$I$1,0)</f>
        <v>11.559801652007353</v>
      </c>
    </row>
    <row r="407" spans="1:5" x14ac:dyDescent="0.25">
      <c r="A407" s="1">
        <v>38657</v>
      </c>
      <c r="B407" s="11">
        <f>VLOOKUP($A406,Master!$A$6:$J$4994,$I$1,0)*(1+0.5*(VLOOKUP($A407,'Old-SVXY-OHLC'!$A$3:$E$5000,B$1,0)/VLOOKUP($A406,'Old-SVXY-OHLC'!$A$3:$E$5000,5,0)-1))</f>
        <v>11.537076184288983</v>
      </c>
      <c r="C407" s="11">
        <f>VLOOKUP($A406,Master!$A$6:$J$4994,$I$1,0)*(1+0.5*(VLOOKUP($A407,'Old-SVXY-OHLC'!$A$3:$E$5000,C$1,0)/VLOOKUP($A406,'Old-SVXY-OHLC'!$A$3:$E$5000,5,0)-1))</f>
        <v>11.602462043029352</v>
      </c>
      <c r="D407" s="11">
        <f>VLOOKUP($A406,Master!$A$6:$J$4994,$I$1,0)*(1+0.5*(VLOOKUP($A407,'Old-SVXY-OHLC'!$A$3:$E$5000,D$1,0)/VLOOKUP($A406,'Old-SVXY-OHLC'!$A$3:$E$5000,5,0)-1))</f>
        <v>11.535281614669421</v>
      </c>
      <c r="E407" s="11">
        <f>VLOOKUP(A407,Master!A$6:J$4994,$I$1,0)</f>
        <v>11.583421757223222</v>
      </c>
    </row>
    <row r="408" spans="1:5" x14ac:dyDescent="0.25">
      <c r="A408" s="1">
        <v>38658</v>
      </c>
      <c r="B408" s="11">
        <f>VLOOKUP($A407,Master!$A$6:$J$4994,$I$1,0)*(1+0.5*(VLOOKUP($A408,'Old-SVXY-OHLC'!$A$3:$E$5000,B$1,0)/VLOOKUP($A407,'Old-SVXY-OHLC'!$A$3:$E$5000,5,0)-1))</f>
        <v>11.59945407346782</v>
      </c>
      <c r="C408" s="11">
        <f>VLOOKUP($A407,Master!$A$6:$J$4994,$I$1,0)*(1+0.5*(VLOOKUP($A408,'Old-SVXY-OHLC'!$A$3:$E$5000,C$1,0)/VLOOKUP($A407,'Old-SVXY-OHLC'!$A$3:$E$5000,5,0)-1))</f>
        <v>11.775810921700478</v>
      </c>
      <c r="D408" s="11">
        <f>VLOOKUP($A407,Master!$A$6:$J$4994,$I$1,0)*(1+0.5*(VLOOKUP($A408,'Old-SVXY-OHLC'!$A$3:$E$5000,D$1,0)/VLOOKUP($A407,'Old-SVXY-OHLC'!$A$3:$E$5000,5,0)-1))</f>
        <v>11.59945407346782</v>
      </c>
      <c r="E408" s="11">
        <f>VLOOKUP(A408,Master!A$6:J$4994,$I$1,0)</f>
        <v>11.749452213432937</v>
      </c>
    </row>
    <row r="409" spans="1:5" x14ac:dyDescent="0.25">
      <c r="A409" s="1">
        <v>38659</v>
      </c>
      <c r="B409" s="11">
        <f>VLOOKUP($A408,Master!$A$6:$J$4994,$I$1,0)*(1+0.5*(VLOOKUP($A409,'Old-SVXY-OHLC'!$A$3:$E$5000,B$1,0)/VLOOKUP($A408,'Old-SVXY-OHLC'!$A$3:$E$5000,5,0)-1))</f>
        <v>11.778722317455316</v>
      </c>
      <c r="C409" s="11">
        <f>VLOOKUP($A408,Master!$A$6:$J$4994,$I$1,0)*(1+0.5*(VLOOKUP($A409,'Old-SVXY-OHLC'!$A$3:$E$5000,C$1,0)/VLOOKUP($A408,'Old-SVXY-OHLC'!$A$3:$E$5000,5,0)-1))</f>
        <v>12.078950391692848</v>
      </c>
      <c r="D409" s="11">
        <f>VLOOKUP($A408,Master!$A$6:$J$4994,$I$1,0)*(1+0.5*(VLOOKUP($A409,'Old-SVXY-OHLC'!$A$3:$E$5000,D$1,0)/VLOOKUP($A408,'Old-SVXY-OHLC'!$A$3:$E$5000,5,0)-1))</f>
        <v>11.778722317455316</v>
      </c>
      <c r="E409" s="11">
        <f>VLOOKUP(A409,Master!A$6:J$4994,$I$1,0)</f>
        <v>11.983928793675027</v>
      </c>
    </row>
    <row r="410" spans="1:5" x14ac:dyDescent="0.25">
      <c r="A410" s="1">
        <v>38660</v>
      </c>
      <c r="B410" s="11">
        <f>VLOOKUP($A409,Master!$A$6:$J$4994,$I$1,0)*(1+0.5*(VLOOKUP($A410,'Old-SVXY-OHLC'!$A$3:$E$5000,B$1,0)/VLOOKUP($A409,'Old-SVXY-OHLC'!$A$3:$E$5000,5,0)-1))</f>
        <v>12.023857360824682</v>
      </c>
      <c r="C410" s="11">
        <f>VLOOKUP($A409,Master!$A$6:$J$4994,$I$1,0)*(1+0.5*(VLOOKUP($A410,'Old-SVXY-OHLC'!$A$3:$E$5000,C$1,0)/VLOOKUP($A409,'Old-SVXY-OHLC'!$A$3:$E$5000,5,0)-1))</f>
        <v>12.060237127119729</v>
      </c>
      <c r="D410" s="11">
        <f>VLOOKUP($A409,Master!$A$6:$J$4994,$I$1,0)*(1+0.5*(VLOOKUP($A410,'Old-SVXY-OHLC'!$A$3:$E$5000,D$1,0)/VLOOKUP($A409,'Old-SVXY-OHLC'!$A$3:$E$5000,5,0)-1))</f>
        <v>11.974168578539231</v>
      </c>
      <c r="E410" s="11">
        <f>VLOOKUP(A410,Master!A$6:J$4994,$I$1,0)</f>
        <v>12.021770140422113</v>
      </c>
    </row>
    <row r="411" spans="1:5" x14ac:dyDescent="0.25">
      <c r="A411" s="1">
        <v>38663</v>
      </c>
      <c r="B411" s="11">
        <f>VLOOKUP($A410,Master!$A$6:$J$4994,$I$1,0)*(1+0.5*(VLOOKUP($A411,'Old-SVXY-OHLC'!$A$3:$E$5000,B$1,0)/VLOOKUP($A410,'Old-SVXY-OHLC'!$A$3:$E$5000,5,0)-1))</f>
        <v>11.989339137852642</v>
      </c>
      <c r="C411" s="11">
        <f>VLOOKUP($A410,Master!$A$6:$J$4994,$I$1,0)*(1+0.5*(VLOOKUP($A411,'Old-SVXY-OHLC'!$A$3:$E$5000,C$1,0)/VLOOKUP($A410,'Old-SVXY-OHLC'!$A$3:$E$5000,5,0)-1))</f>
        <v>12.055990312768596</v>
      </c>
      <c r="D411" s="11">
        <f>VLOOKUP($A410,Master!$A$6:$J$4994,$I$1,0)*(1+0.5*(VLOOKUP($A411,'Old-SVXY-OHLC'!$A$3:$E$5000,D$1,0)/VLOOKUP($A410,'Old-SVXY-OHLC'!$A$3:$E$5000,5,0)-1))</f>
        <v>11.973682879921062</v>
      </c>
      <c r="E411" s="11">
        <f>VLOOKUP(A411,Master!A$6:J$4994,$I$1,0)</f>
        <v>12.052365435905529</v>
      </c>
    </row>
    <row r="412" spans="1:5" x14ac:dyDescent="0.25">
      <c r="A412" s="1">
        <v>38664</v>
      </c>
      <c r="B412" s="11">
        <f>VLOOKUP($A411,Master!$A$6:$J$4994,$I$1,0)*(1+0.5*(VLOOKUP($A412,'Old-SVXY-OHLC'!$A$3:$E$5000,B$1,0)/VLOOKUP($A411,'Old-SVXY-OHLC'!$A$3:$E$5000,5,0)-1))</f>
        <v>12.056417150277845</v>
      </c>
      <c r="C412" s="11">
        <f>VLOOKUP($A411,Master!$A$6:$J$4994,$I$1,0)*(1+0.5*(VLOOKUP($A412,'Old-SVXY-OHLC'!$A$3:$E$5000,C$1,0)/VLOOKUP($A411,'Old-SVXY-OHLC'!$A$3:$E$5000,5,0)-1))</f>
        <v>12.069922693176684</v>
      </c>
      <c r="D412" s="11">
        <f>VLOOKUP($A411,Master!$A$6:$J$4994,$I$1,0)*(1+0.5*(VLOOKUP($A412,'Old-SVXY-OHLC'!$A$3:$E$5000,D$1,0)/VLOOKUP($A411,'Old-SVXY-OHLC'!$A$3:$E$5000,5,0)-1))</f>
        <v>12.024703356467754</v>
      </c>
      <c r="E412" s="11">
        <f>VLOOKUP(A412,Master!A$6:J$4994,$I$1,0)</f>
        <v>12.025041457238345</v>
      </c>
    </row>
    <row r="413" spans="1:5" x14ac:dyDescent="0.25">
      <c r="A413" s="1">
        <v>38665</v>
      </c>
      <c r="B413" s="11">
        <f>VLOOKUP($A412,Master!$A$6:$J$4994,$I$1,0)*(1+0.5*(VLOOKUP($A413,'Old-SVXY-OHLC'!$A$3:$E$5000,B$1,0)/VLOOKUP($A412,'Old-SVXY-OHLC'!$A$3:$E$5000,5,0)-1))</f>
        <v>12.12662702987755</v>
      </c>
      <c r="C413" s="11">
        <f>VLOOKUP($A412,Master!$A$6:$J$4994,$I$1,0)*(1+0.5*(VLOOKUP($A413,'Old-SVXY-OHLC'!$A$3:$E$5000,C$1,0)/VLOOKUP($A412,'Old-SVXY-OHLC'!$A$3:$E$5000,5,0)-1))</f>
        <v>12.12662702987755</v>
      </c>
      <c r="D413" s="11">
        <f>VLOOKUP($A412,Master!$A$6:$J$4994,$I$1,0)*(1+0.5*(VLOOKUP($A413,'Old-SVXY-OHLC'!$A$3:$E$5000,D$1,0)/VLOOKUP($A412,'Old-SVXY-OHLC'!$A$3:$E$5000,5,0)-1))</f>
        <v>12.125977410910428</v>
      </c>
      <c r="E413" s="11">
        <f>VLOOKUP(A413,Master!A$6:J$4994,$I$1,0)</f>
        <v>12.126311210689629</v>
      </c>
    </row>
    <row r="414" spans="1:5" x14ac:dyDescent="0.25">
      <c r="A414" s="1">
        <v>38666</v>
      </c>
      <c r="B414" s="11">
        <f>VLOOKUP($A413,Master!$A$6:$J$4994,$I$1,0)*(1+0.5*(VLOOKUP($A414,'Old-SVXY-OHLC'!$A$3:$E$5000,B$1,0)/VLOOKUP($A413,'Old-SVXY-OHLC'!$A$3:$E$5000,5,0)-1))</f>
        <v>12.204043988312664</v>
      </c>
      <c r="C414" s="11">
        <f>VLOOKUP($A413,Master!$A$6:$J$4994,$I$1,0)*(1+0.5*(VLOOKUP($A414,'Old-SVXY-OHLC'!$A$3:$E$5000,C$1,0)/VLOOKUP($A413,'Old-SVXY-OHLC'!$A$3:$E$5000,5,0)-1))</f>
        <v>12.263745896691827</v>
      </c>
      <c r="D414" s="11">
        <f>VLOOKUP($A413,Master!$A$6:$J$4994,$I$1,0)*(1+0.5*(VLOOKUP($A414,'Old-SVXY-OHLC'!$A$3:$E$5000,D$1,0)/VLOOKUP($A413,'Old-SVXY-OHLC'!$A$3:$E$5000,5,0)-1))</f>
        <v>12.118080878800489</v>
      </c>
      <c r="E414" s="11">
        <f>VLOOKUP(A414,Master!A$6:J$4994,$I$1,0)</f>
        <v>12.26408205986203</v>
      </c>
    </row>
    <row r="415" spans="1:5" x14ac:dyDescent="0.25">
      <c r="A415" s="1">
        <v>38667</v>
      </c>
      <c r="B415" s="11">
        <f>VLOOKUP($A414,Master!$A$6:$J$4994,$I$1,0)*(1+0.5*(VLOOKUP($A415,'Old-SVXY-OHLC'!$A$3:$E$5000,B$1,0)/VLOOKUP($A414,'Old-SVXY-OHLC'!$A$3:$E$5000,5,0)-1))</f>
        <v>12.35138944542161</v>
      </c>
      <c r="C415" s="11">
        <f>VLOOKUP($A414,Master!$A$6:$J$4994,$I$1,0)*(1+0.5*(VLOOKUP($A415,'Old-SVXY-OHLC'!$A$3:$E$5000,C$1,0)/VLOOKUP($A414,'Old-SVXY-OHLC'!$A$3:$E$5000,5,0)-1))</f>
        <v>12.474799707178011</v>
      </c>
      <c r="D415" s="11">
        <f>VLOOKUP($A414,Master!$A$6:$J$4994,$I$1,0)*(1+0.5*(VLOOKUP($A415,'Old-SVXY-OHLC'!$A$3:$E$5000,D$1,0)/VLOOKUP($A414,'Old-SVXY-OHLC'!$A$3:$E$5000,5,0)-1))</f>
        <v>12.35138944542161</v>
      </c>
      <c r="E415" s="11">
        <f>VLOOKUP(A415,Master!A$6:J$4994,$I$1,0)</f>
        <v>12.459609076997362</v>
      </c>
    </row>
    <row r="416" spans="1:5" x14ac:dyDescent="0.25">
      <c r="A416" s="1">
        <v>38670</v>
      </c>
      <c r="B416" s="11">
        <f>VLOOKUP($A415,Master!$A$6:$J$4994,$I$1,0)*(1+0.5*(VLOOKUP($A416,'Old-SVXY-OHLC'!$A$3:$E$5000,B$1,0)/VLOOKUP($A415,'Old-SVXY-OHLC'!$A$3:$E$5000,5,0)-1))</f>
        <v>12.42529775143127</v>
      </c>
      <c r="C416" s="11">
        <f>VLOOKUP($A415,Master!$A$6:$J$4994,$I$1,0)*(1+0.5*(VLOOKUP($A416,'Old-SVXY-OHLC'!$A$3:$E$5000,C$1,0)/VLOOKUP($A415,'Old-SVXY-OHLC'!$A$3:$E$5000,5,0)-1))</f>
        <v>12.509470988725894</v>
      </c>
      <c r="D416" s="11">
        <f>VLOOKUP($A415,Master!$A$6:$J$4994,$I$1,0)*(1+0.5*(VLOOKUP($A416,'Old-SVXY-OHLC'!$A$3:$E$5000,D$1,0)/VLOOKUP($A415,'Old-SVXY-OHLC'!$A$3:$E$5000,5,0)-1))</f>
        <v>12.355441740624332</v>
      </c>
      <c r="E416" s="11">
        <f>VLOOKUP(A416,Master!A$6:J$4994,$I$1,0)</f>
        <v>12.380640309602638</v>
      </c>
    </row>
    <row r="417" spans="1:5" x14ac:dyDescent="0.25">
      <c r="A417" s="1">
        <v>38671</v>
      </c>
      <c r="B417" s="11">
        <f>VLOOKUP($A416,Master!$A$6:$J$4994,$I$1,0)*(1+0.5*(VLOOKUP($A417,'Old-SVXY-OHLC'!$A$3:$E$5000,B$1,0)/VLOOKUP($A416,'Old-SVXY-OHLC'!$A$3:$E$5000,5,0)-1))</f>
        <v>12.389812279511489</v>
      </c>
      <c r="C417" s="11">
        <f>VLOOKUP($A416,Master!$A$6:$J$4994,$I$1,0)*(1+0.5*(VLOOKUP($A417,'Old-SVXY-OHLC'!$A$3:$E$5000,C$1,0)/VLOOKUP($A416,'Old-SVXY-OHLC'!$A$3:$E$5000,5,0)-1))</f>
        <v>12.489255301503562</v>
      </c>
      <c r="D417" s="11">
        <f>VLOOKUP($A416,Master!$A$6:$J$4994,$I$1,0)*(1+0.5*(VLOOKUP($A417,'Old-SVXY-OHLC'!$A$3:$E$5000,D$1,0)/VLOOKUP($A416,'Old-SVXY-OHLC'!$A$3:$E$5000,5,0)-1))</f>
        <v>12.364710222568823</v>
      </c>
      <c r="E417" s="11">
        <f>VLOOKUP(A417,Master!A$6:J$4994,$I$1,0)</f>
        <v>12.414108566423808</v>
      </c>
    </row>
    <row r="418" spans="1:5" x14ac:dyDescent="0.25">
      <c r="A418" s="1">
        <v>38672</v>
      </c>
      <c r="B418" s="11">
        <f>VLOOKUP($A417,Master!$A$6:$J$4994,$I$1,0)*(1+0.5*(VLOOKUP($A418,'Old-SVXY-OHLC'!$A$3:$E$5000,B$1,0)/VLOOKUP($A417,'Old-SVXY-OHLC'!$A$3:$E$5000,5,0)-1))</f>
        <v>12.414108566423808</v>
      </c>
      <c r="C418" s="11">
        <f>VLOOKUP($A417,Master!$A$6:$J$4994,$I$1,0)*(1+0.5*(VLOOKUP($A418,'Old-SVXY-OHLC'!$A$3:$E$5000,C$1,0)/VLOOKUP($A417,'Old-SVXY-OHLC'!$A$3:$E$5000,5,0)-1))</f>
        <v>12.438354630124596</v>
      </c>
      <c r="D418" s="11">
        <f>VLOOKUP($A417,Master!$A$6:$J$4994,$I$1,0)*(1+0.5*(VLOOKUP($A418,'Old-SVXY-OHLC'!$A$3:$E$5000,D$1,0)/VLOOKUP($A417,'Old-SVXY-OHLC'!$A$3:$E$5000,5,0)-1))</f>
        <v>12.394711264730013</v>
      </c>
      <c r="E418" s="11">
        <f>VLOOKUP(A418,Master!A$6:J$4994,$I$1,0)</f>
        <v>12.433181879836342</v>
      </c>
    </row>
    <row r="419" spans="1:5" x14ac:dyDescent="0.25">
      <c r="A419" s="1">
        <v>38673</v>
      </c>
      <c r="B419" s="11">
        <f>VLOOKUP($A418,Master!$A$6:$J$4994,$I$1,0)*(1+0.5*(VLOOKUP($A419,'Old-SVXY-OHLC'!$A$3:$E$5000,B$1,0)/VLOOKUP($A418,'Old-SVXY-OHLC'!$A$3:$E$5000,5,0)-1))</f>
        <v>12.539226717428585</v>
      </c>
      <c r="C419" s="11">
        <f>VLOOKUP($A418,Master!$A$6:$J$4994,$I$1,0)*(1+0.5*(VLOOKUP($A419,'Old-SVXY-OHLC'!$A$3:$E$5000,C$1,0)/VLOOKUP($A418,'Old-SVXY-OHLC'!$A$3:$E$5000,5,0)-1))</f>
        <v>12.606084172198408</v>
      </c>
      <c r="D419" s="11">
        <f>VLOOKUP($A418,Master!$A$6:$J$4994,$I$1,0)*(1+0.5*(VLOOKUP($A419,'Old-SVXY-OHLC'!$A$3:$E$5000,D$1,0)/VLOOKUP($A418,'Old-SVXY-OHLC'!$A$3:$E$5000,5,0)-1))</f>
        <v>12.505626212371524</v>
      </c>
      <c r="E419" s="11">
        <f>VLOOKUP(A419,Master!A$6:J$4994,$I$1,0)</f>
        <v>12.596539680464439</v>
      </c>
    </row>
    <row r="420" spans="1:5" x14ac:dyDescent="0.25">
      <c r="A420" s="1">
        <v>38674</v>
      </c>
      <c r="B420" s="11">
        <f>VLOOKUP($A419,Master!$A$6:$J$4994,$I$1,0)*(1+0.5*(VLOOKUP($A420,'Old-SVXY-OHLC'!$A$3:$E$5000,B$1,0)/VLOOKUP($A419,'Old-SVXY-OHLC'!$A$3:$E$5000,5,0)-1))</f>
        <v>12.647345889313749</v>
      </c>
      <c r="C420" s="11">
        <f>VLOOKUP($A419,Master!$A$6:$J$4994,$I$1,0)*(1+0.5*(VLOOKUP($A420,'Old-SVXY-OHLC'!$A$3:$E$5000,C$1,0)/VLOOKUP($A419,'Old-SVXY-OHLC'!$A$3:$E$5000,5,0)-1))</f>
        <v>12.825756486612045</v>
      </c>
      <c r="D420" s="11">
        <f>VLOOKUP($A419,Master!$A$6:$J$4994,$I$1,0)*(1+0.5*(VLOOKUP($A420,'Old-SVXY-OHLC'!$A$3:$E$5000,D$1,0)/VLOOKUP($A419,'Old-SVXY-OHLC'!$A$3:$E$5000,5,0)-1))</f>
        <v>12.645204771353482</v>
      </c>
      <c r="E420" s="11">
        <f>VLOOKUP(A420,Master!A$6:J$4994,$I$1,0)</f>
        <v>12.7763304828629</v>
      </c>
    </row>
    <row r="421" spans="1:5" x14ac:dyDescent="0.25">
      <c r="A421" s="1">
        <v>38677</v>
      </c>
      <c r="B421" s="11">
        <f>VLOOKUP($A420,Master!$A$6:$J$4994,$I$1,0)*(1+0.5*(VLOOKUP($A421,'Old-SVXY-OHLC'!$A$3:$E$5000,B$1,0)/VLOOKUP($A420,'Old-SVXY-OHLC'!$A$3:$E$5000,5,0)-1))</f>
        <v>12.746130334948944</v>
      </c>
      <c r="C421" s="11">
        <f>VLOOKUP($A420,Master!$A$6:$J$4994,$I$1,0)*(1+0.5*(VLOOKUP($A421,'Old-SVXY-OHLC'!$A$3:$E$5000,C$1,0)/VLOOKUP($A420,'Old-SVXY-OHLC'!$A$3:$E$5000,5,0)-1))</f>
        <v>12.77135194332323</v>
      </c>
      <c r="D421" s="11">
        <f>VLOOKUP($A420,Master!$A$6:$J$4994,$I$1,0)*(1+0.5*(VLOOKUP($A421,'Old-SVXY-OHLC'!$A$3:$E$5000,D$1,0)/VLOOKUP($A420,'Old-SVXY-OHLC'!$A$3:$E$5000,5,0)-1))</f>
        <v>12.68880888896231</v>
      </c>
      <c r="E421" s="11">
        <f>VLOOKUP(A421,Master!A$6:J$4994,$I$1,0)</f>
        <v>12.740734782594757</v>
      </c>
    </row>
    <row r="422" spans="1:5" x14ac:dyDescent="0.25">
      <c r="A422" s="1">
        <v>38678</v>
      </c>
      <c r="B422" s="11">
        <f>VLOOKUP($A421,Master!$A$6:$J$4994,$I$1,0)*(1+0.5*(VLOOKUP($A422,'Old-SVXY-OHLC'!$A$3:$E$5000,B$1,0)/VLOOKUP($A421,'Old-SVXY-OHLC'!$A$3:$E$5000,5,0)-1))</f>
        <v>12.807155593935201</v>
      </c>
      <c r="C422" s="11">
        <f>VLOOKUP($A421,Master!$A$6:$J$4994,$I$1,0)*(1+0.5*(VLOOKUP($A422,'Old-SVXY-OHLC'!$A$3:$E$5000,C$1,0)/VLOOKUP($A421,'Old-SVXY-OHLC'!$A$3:$E$5000,5,0)-1))</f>
        <v>12.820094982189229</v>
      </c>
      <c r="D422" s="11">
        <f>VLOOKUP($A421,Master!$A$6:$J$4994,$I$1,0)*(1+0.5*(VLOOKUP($A422,'Old-SVXY-OHLC'!$A$3:$E$5000,D$1,0)/VLOOKUP($A421,'Old-SVXY-OHLC'!$A$3:$E$5000,5,0)-1))</f>
        <v>12.746773204418114</v>
      </c>
      <c r="E422" s="11">
        <f>VLOOKUP(A422,Master!A$6:J$4994,$I$1,0)</f>
        <v>12.793020849876443</v>
      </c>
    </row>
    <row r="423" spans="1:5" x14ac:dyDescent="0.25">
      <c r="A423" s="1">
        <v>38679</v>
      </c>
      <c r="B423" s="11">
        <f>VLOOKUP($A422,Master!$A$6:$J$4994,$I$1,0)*(1+0.5*(VLOOKUP($A423,'Old-SVXY-OHLC'!$A$3:$E$5000,B$1,0)/VLOOKUP($A422,'Old-SVXY-OHLC'!$A$3:$E$5000,5,0)-1))</f>
        <v>12.783017607932731</v>
      </c>
      <c r="C423" s="11">
        <f>VLOOKUP($A422,Master!$A$6:$J$4994,$I$1,0)*(1+0.5*(VLOOKUP($A423,'Old-SVXY-OHLC'!$A$3:$E$5000,C$1,0)/VLOOKUP($A422,'Old-SVXY-OHLC'!$A$3:$E$5000,5,0)-1))</f>
        <v>12.878049640604287</v>
      </c>
      <c r="D423" s="11">
        <f>VLOOKUP($A422,Master!$A$6:$J$4994,$I$1,0)*(1+0.5*(VLOOKUP($A423,'Old-SVXY-OHLC'!$A$3:$E$5000,D$1,0)/VLOOKUP($A422,'Old-SVXY-OHLC'!$A$3:$E$5000,5,0)-1))</f>
        <v>12.783017607932731</v>
      </c>
      <c r="E423" s="11">
        <f>VLOOKUP(A423,Master!A$6:J$4994,$I$1,0)</f>
        <v>12.828133826257808</v>
      </c>
    </row>
    <row r="424" spans="1:5" x14ac:dyDescent="0.25">
      <c r="A424" s="1">
        <v>38681</v>
      </c>
      <c r="B424" s="11">
        <f>VLOOKUP($A423,Master!$A$6:$J$4994,$I$1,0)*(1+0.5*(VLOOKUP($A424,'Old-SVXY-OHLC'!$A$3:$E$5000,B$1,0)/VLOOKUP($A423,'Old-SVXY-OHLC'!$A$3:$E$5000,5,0)-1))</f>
        <v>12.79930653266768</v>
      </c>
      <c r="C424" s="11">
        <f>VLOOKUP($A423,Master!$A$6:$J$4994,$I$1,0)*(1+0.5*(VLOOKUP($A424,'Old-SVXY-OHLC'!$A$3:$E$5000,C$1,0)/VLOOKUP($A423,'Old-SVXY-OHLC'!$A$3:$E$5000,5,0)-1))</f>
        <v>12.821481517469996</v>
      </c>
      <c r="D424" s="11">
        <f>VLOOKUP($A423,Master!$A$6:$J$4994,$I$1,0)*(1+0.5*(VLOOKUP($A424,'Old-SVXY-OHLC'!$A$3:$E$5000,D$1,0)/VLOOKUP($A423,'Old-SVXY-OHLC'!$A$3:$E$5000,5,0)-1))</f>
        <v>12.79930653266768</v>
      </c>
      <c r="E424" s="11">
        <f>VLOOKUP(A424,Master!A$6:J$4994,$I$1,0)</f>
        <v>12.822225150706535</v>
      </c>
    </row>
    <row r="425" spans="1:5" x14ac:dyDescent="0.25">
      <c r="A425" s="1">
        <v>38684</v>
      </c>
      <c r="B425" s="11">
        <f>VLOOKUP($A424,Master!$A$6:$J$4994,$I$1,0)*(1+0.5*(VLOOKUP($A425,'Old-SVXY-OHLC'!$A$3:$E$5000,B$1,0)/VLOOKUP($A424,'Old-SVXY-OHLC'!$A$3:$E$5000,5,0)-1))</f>
        <v>12.784639183772038</v>
      </c>
      <c r="C425" s="11">
        <f>VLOOKUP($A424,Master!$A$6:$J$4994,$I$1,0)*(1+0.5*(VLOOKUP($A425,'Old-SVXY-OHLC'!$A$3:$E$5000,C$1,0)/VLOOKUP($A424,'Old-SVXY-OHLC'!$A$3:$E$5000,5,0)-1))</f>
        <v>12.79202579137937</v>
      </c>
      <c r="D425" s="11">
        <f>VLOOKUP($A424,Master!$A$6:$J$4994,$I$1,0)*(1+0.5*(VLOOKUP($A425,'Old-SVXY-OHLC'!$A$3:$E$5000,D$1,0)/VLOOKUP($A424,'Old-SVXY-OHLC'!$A$3:$E$5000,5,0)-1))</f>
        <v>12.721416904850649</v>
      </c>
      <c r="E425" s="11">
        <f>VLOOKUP(A425,Master!A$6:J$4994,$I$1,0)</f>
        <v>12.753878725726256</v>
      </c>
    </row>
    <row r="426" spans="1:5" x14ac:dyDescent="0.25">
      <c r="A426" s="1">
        <v>38685</v>
      </c>
      <c r="B426" s="11">
        <f>VLOOKUP($A425,Master!$A$6:$J$4994,$I$1,0)*(1+0.5*(VLOOKUP($A426,'Old-SVXY-OHLC'!$A$3:$E$5000,B$1,0)/VLOOKUP($A425,'Old-SVXY-OHLC'!$A$3:$E$5000,5,0)-1))</f>
        <v>12.801582318378021</v>
      </c>
      <c r="C426" s="11">
        <f>VLOOKUP($A425,Master!$A$6:$J$4994,$I$1,0)*(1+0.5*(VLOOKUP($A426,'Old-SVXY-OHLC'!$A$3:$E$5000,C$1,0)/VLOOKUP($A425,'Old-SVXY-OHLC'!$A$3:$E$5000,5,0)-1))</f>
        <v>12.804989761518167</v>
      </c>
      <c r="D426" s="11">
        <f>VLOOKUP($A425,Master!$A$6:$J$4994,$I$1,0)*(1+0.5*(VLOOKUP($A426,'Old-SVXY-OHLC'!$A$3:$E$5000,D$1,0)/VLOOKUP($A425,'Old-SVXY-OHLC'!$A$3:$E$5000,5,0)-1))</f>
        <v>12.730027235055479</v>
      </c>
      <c r="E426" s="11">
        <f>VLOOKUP(A426,Master!A$6:J$4994,$I$1,0)</f>
        <v>12.753546775458052</v>
      </c>
    </row>
    <row r="427" spans="1:5" x14ac:dyDescent="0.25">
      <c r="A427" s="1">
        <v>38686</v>
      </c>
      <c r="B427" s="11">
        <f>VLOOKUP($A426,Master!$A$6:$J$4994,$I$1,0)*(1+0.5*(VLOOKUP($A427,'Old-SVXY-OHLC'!$A$3:$E$5000,B$1,0)/VLOOKUP($A426,'Old-SVXY-OHLC'!$A$3:$E$5000,5,0)-1))</f>
        <v>12.741452412130585</v>
      </c>
      <c r="C427" s="11">
        <f>VLOOKUP($A426,Master!$A$6:$J$4994,$I$1,0)*(1+0.5*(VLOOKUP($A427,'Old-SVXY-OHLC'!$A$3:$E$5000,C$1,0)/VLOOKUP($A426,'Old-SVXY-OHLC'!$A$3:$E$5000,5,0)-1))</f>
        <v>12.760548389240641</v>
      </c>
      <c r="D427" s="11">
        <f>VLOOKUP($A426,Master!$A$6:$J$4994,$I$1,0)*(1+0.5*(VLOOKUP($A427,'Old-SVXY-OHLC'!$A$3:$E$5000,D$1,0)/VLOOKUP($A426,'Old-SVXY-OHLC'!$A$3:$E$5000,5,0)-1))</f>
        <v>12.725481642464473</v>
      </c>
      <c r="E427" s="11">
        <f>VLOOKUP(A427,Master!A$6:J$4994,$I$1,0)</f>
        <v>12.725844715263971</v>
      </c>
    </row>
    <row r="428" spans="1:5" x14ac:dyDescent="0.25">
      <c r="A428" s="1">
        <v>38687</v>
      </c>
      <c r="B428" s="11">
        <f>VLOOKUP($A427,Master!$A$6:$J$4994,$I$1,0)*(1+0.5*(VLOOKUP($A428,'Old-SVXY-OHLC'!$A$3:$E$5000,B$1,0)/VLOOKUP($A427,'Old-SVXY-OHLC'!$A$3:$E$5000,5,0)-1))</f>
        <v>12.79853714460735</v>
      </c>
      <c r="C428" s="11">
        <f>VLOOKUP($A427,Master!$A$6:$J$4994,$I$1,0)*(1+0.5*(VLOOKUP($A428,'Old-SVXY-OHLC'!$A$3:$E$5000,C$1,0)/VLOOKUP($A427,'Old-SVXY-OHLC'!$A$3:$E$5000,5,0)-1))</f>
        <v>12.816185607304789</v>
      </c>
      <c r="D428" s="11">
        <f>VLOOKUP($A427,Master!$A$6:$J$4994,$I$1,0)*(1+0.5*(VLOOKUP($A428,'Old-SVXY-OHLC'!$A$3:$E$5000,D$1,0)/VLOOKUP($A427,'Old-SVXY-OHLC'!$A$3:$E$5000,5,0)-1))</f>
        <v>12.795323696197121</v>
      </c>
      <c r="E428" s="11">
        <f>VLOOKUP(A428,Master!A$6:J$4994,$I$1,0)</f>
        <v>12.795683213956011</v>
      </c>
    </row>
    <row r="429" spans="1:5" x14ac:dyDescent="0.25">
      <c r="A429" s="1">
        <v>38688</v>
      </c>
      <c r="B429" s="11">
        <f>VLOOKUP($A428,Master!$A$6:$J$4994,$I$1,0)*(1+0.5*(VLOOKUP($A429,'Old-SVXY-OHLC'!$A$3:$E$5000,B$1,0)/VLOOKUP($A428,'Old-SVXY-OHLC'!$A$3:$E$5000,5,0)-1))</f>
        <v>12.822713569654228</v>
      </c>
      <c r="C429" s="11">
        <f>VLOOKUP($A428,Master!$A$6:$J$4994,$I$1,0)*(1+0.5*(VLOOKUP($A429,'Old-SVXY-OHLC'!$A$3:$E$5000,C$1,0)/VLOOKUP($A428,'Old-SVXY-OHLC'!$A$3:$E$5000,5,0)-1))</f>
        <v>12.886351081505174</v>
      </c>
      <c r="D429" s="11">
        <f>VLOOKUP($A428,Master!$A$6:$J$4994,$I$1,0)*(1+0.5*(VLOOKUP($A429,'Old-SVXY-OHLC'!$A$3:$E$5000,D$1,0)/VLOOKUP($A428,'Old-SVXY-OHLC'!$A$3:$E$5000,5,0)-1))</f>
        <v>12.822713569654228</v>
      </c>
      <c r="E429" s="11">
        <f>VLOOKUP(A429,Master!A$6:J$4994,$I$1,0)</f>
        <v>12.883674784098964</v>
      </c>
    </row>
    <row r="430" spans="1:5" x14ac:dyDescent="0.25">
      <c r="A430" s="1">
        <v>38691</v>
      </c>
      <c r="B430" s="11">
        <f>VLOOKUP($A429,Master!$A$6:$J$4994,$I$1,0)*(1+0.5*(VLOOKUP($A430,'Old-SVXY-OHLC'!$A$3:$E$5000,B$1,0)/VLOOKUP($A429,'Old-SVXY-OHLC'!$A$3:$E$5000,5,0)-1))</f>
        <v>12.914832621691863</v>
      </c>
      <c r="C430" s="11">
        <f>VLOOKUP($A429,Master!$A$6:$J$4994,$I$1,0)*(1+0.5*(VLOOKUP($A430,'Old-SVXY-OHLC'!$A$3:$E$5000,C$1,0)/VLOOKUP($A429,'Old-SVXY-OHLC'!$A$3:$E$5000,5,0)-1))</f>
        <v>12.914832621691863</v>
      </c>
      <c r="D430" s="11">
        <f>VLOOKUP($A429,Master!$A$6:$J$4994,$I$1,0)*(1+0.5*(VLOOKUP($A430,'Old-SVXY-OHLC'!$A$3:$E$5000,D$1,0)/VLOOKUP($A429,'Old-SVXY-OHLC'!$A$3:$E$5000,5,0)-1))</f>
        <v>12.847324288662373</v>
      </c>
      <c r="E430" s="11">
        <f>VLOOKUP(A430,Master!A$6:J$4994,$I$1,0)</f>
        <v>12.872283857109501</v>
      </c>
    </row>
    <row r="431" spans="1:5" x14ac:dyDescent="0.25">
      <c r="A431" s="1">
        <v>38692</v>
      </c>
      <c r="B431" s="11">
        <f>VLOOKUP($A430,Master!$A$6:$J$4994,$I$1,0)*(1+0.5*(VLOOKUP($A431,'Old-SVXY-OHLC'!$A$3:$E$5000,B$1,0)/VLOOKUP($A430,'Old-SVXY-OHLC'!$A$3:$E$5000,5,0)-1))</f>
        <v>12.92151344728925</v>
      </c>
      <c r="C431" s="11">
        <f>VLOOKUP($A430,Master!$A$6:$J$4994,$I$1,0)*(1+0.5*(VLOOKUP($A431,'Old-SVXY-OHLC'!$A$3:$E$5000,C$1,0)/VLOOKUP($A430,'Old-SVXY-OHLC'!$A$3:$E$5000,5,0)-1))</f>
        <v>12.957843842952462</v>
      </c>
      <c r="D431" s="11">
        <f>VLOOKUP($A430,Master!$A$6:$J$4994,$I$1,0)*(1+0.5*(VLOOKUP($A431,'Old-SVXY-OHLC'!$A$3:$E$5000,D$1,0)/VLOOKUP($A430,'Old-SVXY-OHLC'!$A$3:$E$5000,5,0)-1))</f>
        <v>12.876306882553784</v>
      </c>
      <c r="E431" s="11">
        <f>VLOOKUP(A431,Master!A$6:J$4994,$I$1,0)</f>
        <v>12.876678191234115</v>
      </c>
    </row>
    <row r="432" spans="1:5" x14ac:dyDescent="0.25">
      <c r="A432" s="1">
        <v>38693</v>
      </c>
      <c r="B432" s="11">
        <f>VLOOKUP($A431,Master!$A$6:$J$4994,$I$1,0)*(1+0.5*(VLOOKUP($A432,'Old-SVXY-OHLC'!$A$3:$E$5000,B$1,0)/VLOOKUP($A431,'Old-SVXY-OHLC'!$A$3:$E$5000,5,0)-1))</f>
        <v>12.914830734976141</v>
      </c>
      <c r="C432" s="11">
        <f>VLOOKUP($A431,Master!$A$6:$J$4994,$I$1,0)*(1+0.5*(VLOOKUP($A432,'Old-SVXY-OHLC'!$A$3:$E$5000,C$1,0)/VLOOKUP($A431,'Old-SVXY-OHLC'!$A$3:$E$5000,5,0)-1))</f>
        <v>12.914830734976141</v>
      </c>
      <c r="D432" s="11">
        <f>VLOOKUP($A431,Master!$A$6:$J$4994,$I$1,0)*(1+0.5*(VLOOKUP($A432,'Old-SVXY-OHLC'!$A$3:$E$5000,D$1,0)/VLOOKUP($A431,'Old-SVXY-OHLC'!$A$3:$E$5000,5,0)-1))</f>
        <v>12.809804465399852</v>
      </c>
      <c r="E432" s="11">
        <f>VLOOKUP(A432,Master!A$6:J$4994,$I$1,0)</f>
        <v>12.82747459060228</v>
      </c>
    </row>
    <row r="433" spans="1:5" x14ac:dyDescent="0.25">
      <c r="A433" s="1">
        <v>38694</v>
      </c>
      <c r="B433" s="11">
        <f>VLOOKUP($A432,Master!$A$6:$J$4994,$I$1,0)*(1+0.5*(VLOOKUP($A433,'Old-SVXY-OHLC'!$A$3:$E$5000,B$1,0)/VLOOKUP($A432,'Old-SVXY-OHLC'!$A$3:$E$5000,5,0)-1))</f>
        <v>12.857910689154892</v>
      </c>
      <c r="C433" s="11">
        <f>VLOOKUP($A432,Master!$A$6:$J$4994,$I$1,0)*(1+0.5*(VLOOKUP($A433,'Old-SVXY-OHLC'!$A$3:$E$5000,C$1,0)/VLOOKUP($A432,'Old-SVXY-OHLC'!$A$3:$E$5000,5,0)-1))</f>
        <v>12.903564526075085</v>
      </c>
      <c r="D433" s="11">
        <f>VLOOKUP($A432,Master!$A$6:$J$4994,$I$1,0)*(1+0.5*(VLOOKUP($A433,'Old-SVXY-OHLC'!$A$3:$E$5000,D$1,0)/VLOOKUP($A432,'Old-SVXY-OHLC'!$A$3:$E$5000,5,0)-1))</f>
        <v>12.80084339300465</v>
      </c>
      <c r="E433" s="11">
        <f>VLOOKUP(A433,Master!A$6:J$4994,$I$1,0)</f>
        <v>12.833481122877895</v>
      </c>
    </row>
    <row r="434" spans="1:5" x14ac:dyDescent="0.25">
      <c r="A434" s="1">
        <v>38695</v>
      </c>
      <c r="B434" s="11">
        <f>VLOOKUP($A433,Master!$A$6:$J$4994,$I$1,0)*(1+0.5*(VLOOKUP($A434,'Old-SVXY-OHLC'!$A$3:$E$5000,B$1,0)/VLOOKUP($A433,'Old-SVXY-OHLC'!$A$3:$E$5000,5,0)-1))</f>
        <v>12.914555902734259</v>
      </c>
      <c r="C434" s="11">
        <f>VLOOKUP($A433,Master!$A$6:$J$4994,$I$1,0)*(1+0.5*(VLOOKUP($A434,'Old-SVXY-OHLC'!$A$3:$E$5000,C$1,0)/VLOOKUP($A433,'Old-SVXY-OHLC'!$A$3:$E$5000,5,0)-1))</f>
        <v>12.923001607406565</v>
      </c>
      <c r="D434" s="11">
        <f>VLOOKUP($A433,Master!$A$6:$J$4994,$I$1,0)*(1+0.5*(VLOOKUP($A434,'Old-SVXY-OHLC'!$A$3:$E$5000,D$1,0)/VLOOKUP($A433,'Old-SVXY-OHLC'!$A$3:$E$5000,5,0)-1))</f>
        <v>12.876692819910733</v>
      </c>
      <c r="E434" s="11">
        <f>VLOOKUP(A434,Master!A$6:J$4994,$I$1,0)</f>
        <v>12.877061581142998</v>
      </c>
    </row>
    <row r="435" spans="1:5" x14ac:dyDescent="0.25">
      <c r="A435" s="1">
        <v>38698</v>
      </c>
      <c r="B435" s="11">
        <f>VLOOKUP($A434,Master!$A$6:$J$4994,$I$1,0)*(1+0.5*(VLOOKUP($A435,'Old-SVXY-OHLC'!$A$3:$E$5000,B$1,0)/VLOOKUP($A434,'Old-SVXY-OHLC'!$A$3:$E$5000,5,0)-1))</f>
        <v>12.861320700855631</v>
      </c>
      <c r="C435" s="11">
        <f>VLOOKUP($A434,Master!$A$6:$J$4994,$I$1,0)*(1+0.5*(VLOOKUP($A435,'Old-SVXY-OHLC'!$A$3:$E$5000,C$1,0)/VLOOKUP($A434,'Old-SVXY-OHLC'!$A$3:$E$5000,5,0)-1))</f>
        <v>12.868553014204048</v>
      </c>
      <c r="D435" s="11">
        <f>VLOOKUP($A434,Master!$A$6:$J$4994,$I$1,0)*(1+0.5*(VLOOKUP($A435,'Old-SVXY-OHLC'!$A$3:$E$5000,D$1,0)/VLOOKUP($A434,'Old-SVXY-OHLC'!$A$3:$E$5000,5,0)-1))</f>
        <v>12.830478010585473</v>
      </c>
      <c r="E435" s="11">
        <f>VLOOKUP(A435,Master!A$6:J$4994,$I$1,0)</f>
        <v>12.869037439672796</v>
      </c>
    </row>
    <row r="436" spans="1:5" x14ac:dyDescent="0.25">
      <c r="A436" s="1">
        <v>38699</v>
      </c>
      <c r="B436" s="11">
        <f>VLOOKUP($A435,Master!$A$6:$J$4994,$I$1,0)*(1+0.5*(VLOOKUP($A436,'Old-SVXY-OHLC'!$A$3:$E$5000,B$1,0)/VLOOKUP($A435,'Old-SVXY-OHLC'!$A$3:$E$5000,5,0)-1))</f>
        <v>12.839824454537755</v>
      </c>
      <c r="C436" s="11">
        <f>VLOOKUP($A435,Master!$A$6:$J$4994,$I$1,0)*(1+0.5*(VLOOKUP($A436,'Old-SVXY-OHLC'!$A$3:$E$5000,C$1,0)/VLOOKUP($A435,'Old-SVXY-OHLC'!$A$3:$E$5000,5,0)-1))</f>
        <v>12.914762685196704</v>
      </c>
      <c r="D436" s="11">
        <f>VLOOKUP($A435,Master!$A$6:$J$4994,$I$1,0)*(1+0.5*(VLOOKUP($A436,'Old-SVXY-OHLC'!$A$3:$E$5000,D$1,0)/VLOOKUP($A435,'Old-SVXY-OHLC'!$A$3:$E$5000,5,0)-1))</f>
        <v>12.801720397129463</v>
      </c>
      <c r="E436" s="11">
        <f>VLOOKUP(A436,Master!A$6:J$4994,$I$1,0)</f>
        <v>12.896644654353892</v>
      </c>
    </row>
    <row r="437" spans="1:5" x14ac:dyDescent="0.25">
      <c r="A437" s="1">
        <v>38700</v>
      </c>
      <c r="B437" s="11">
        <f>VLOOKUP($A436,Master!$A$6:$J$4994,$I$1,0)*(1+0.5*(VLOOKUP($A437,'Old-SVXY-OHLC'!$A$3:$E$5000,B$1,0)/VLOOKUP($A436,'Old-SVXY-OHLC'!$A$3:$E$5000,5,0)-1))</f>
        <v>12.924655008214128</v>
      </c>
      <c r="C437" s="11">
        <f>VLOOKUP($A436,Master!$A$6:$J$4994,$I$1,0)*(1+0.5*(VLOOKUP($A437,'Old-SVXY-OHLC'!$A$3:$E$5000,C$1,0)/VLOOKUP($A436,'Old-SVXY-OHLC'!$A$3:$E$5000,5,0)-1))</f>
        <v>12.977441808193822</v>
      </c>
      <c r="D437" s="11">
        <f>VLOOKUP($A436,Master!$A$6:$J$4994,$I$1,0)*(1+0.5*(VLOOKUP($A437,'Old-SVXY-OHLC'!$A$3:$E$5000,D$1,0)/VLOOKUP($A436,'Old-SVXY-OHLC'!$A$3:$E$5000,5,0)-1))</f>
        <v>12.916591402352969</v>
      </c>
      <c r="E437" s="11">
        <f>VLOOKUP(A437,Master!A$6:J$4994,$I$1,0)</f>
        <v>12.977791591626632</v>
      </c>
    </row>
    <row r="438" spans="1:5" x14ac:dyDescent="0.25">
      <c r="A438" s="1">
        <v>38701</v>
      </c>
      <c r="B438" s="11">
        <f>VLOOKUP($A437,Master!$A$6:$J$4994,$I$1,0)*(1+0.5*(VLOOKUP($A438,'Old-SVXY-OHLC'!$A$3:$E$5000,B$1,0)/VLOOKUP($A437,'Old-SVXY-OHLC'!$A$3:$E$5000,5,0)-1))</f>
        <v>12.977791591626632</v>
      </c>
      <c r="C438" s="11">
        <f>VLOOKUP($A437,Master!$A$6:$J$4994,$I$1,0)*(1+0.5*(VLOOKUP($A438,'Old-SVXY-OHLC'!$A$3:$E$5000,C$1,0)/VLOOKUP($A437,'Old-SVXY-OHLC'!$A$3:$E$5000,5,0)-1))</f>
        <v>13.00464590491235</v>
      </c>
      <c r="D438" s="11">
        <f>VLOOKUP($A437,Master!$A$6:$J$4994,$I$1,0)*(1+0.5*(VLOOKUP($A438,'Old-SVXY-OHLC'!$A$3:$E$5000,D$1,0)/VLOOKUP($A437,'Old-SVXY-OHLC'!$A$3:$E$5000,5,0)-1))</f>
        <v>12.976930847569312</v>
      </c>
      <c r="E438" s="11">
        <f>VLOOKUP(A438,Master!A$6:J$4994,$I$1,0)</f>
        <v>13.004999443222532</v>
      </c>
    </row>
    <row r="439" spans="1:5" x14ac:dyDescent="0.25">
      <c r="A439" s="1">
        <v>38702</v>
      </c>
      <c r="B439" s="11">
        <f>VLOOKUP($A438,Master!$A$6:$J$4994,$I$1,0)*(1+0.5*(VLOOKUP($A439,'Old-SVXY-OHLC'!$A$3:$E$5000,B$1,0)/VLOOKUP($A438,'Old-SVXY-OHLC'!$A$3:$E$5000,5,0)-1))</f>
        <v>12.972041038307552</v>
      </c>
      <c r="C439" s="11">
        <f>VLOOKUP($A438,Master!$A$6:$J$4994,$I$1,0)*(1+0.5*(VLOOKUP($A439,'Old-SVXY-OHLC'!$A$3:$E$5000,C$1,0)/VLOOKUP($A438,'Old-SVXY-OHLC'!$A$3:$E$5000,5,0)-1))</f>
        <v>12.999183330333809</v>
      </c>
      <c r="D439" s="11">
        <f>VLOOKUP($A438,Master!$A$6:$J$4994,$I$1,0)*(1+0.5*(VLOOKUP($A439,'Old-SVXY-OHLC'!$A$3:$E$5000,D$1,0)/VLOOKUP($A438,'Old-SVXY-OHLC'!$A$3:$E$5000,5,0)-1))</f>
        <v>12.920341897175385</v>
      </c>
      <c r="E439" s="11">
        <f>VLOOKUP(A439,Master!A$6:J$4994,$I$1,0)</f>
        <v>12.945854525613798</v>
      </c>
    </row>
    <row r="440" spans="1:5" x14ac:dyDescent="0.25">
      <c r="A440" s="1">
        <v>38705</v>
      </c>
      <c r="B440" s="11">
        <f>VLOOKUP($A439,Master!$A$6:$J$4994,$I$1,0)*(1+0.5*(VLOOKUP($A440,'Old-SVXY-OHLC'!$A$3:$E$5000,B$1,0)/VLOOKUP($A439,'Old-SVXY-OHLC'!$A$3:$E$5000,5,0)-1))</f>
        <v>12.943320153633239</v>
      </c>
      <c r="C440" s="11">
        <f>VLOOKUP($A439,Master!$A$6:$J$4994,$I$1,0)*(1+0.5*(VLOOKUP($A440,'Old-SVXY-OHLC'!$A$3:$E$5000,C$1,0)/VLOOKUP($A439,'Old-SVXY-OHLC'!$A$3:$E$5000,5,0)-1))</f>
        <v>13.032019338804565</v>
      </c>
      <c r="D440" s="11">
        <f>VLOOKUP($A439,Master!$A$6:$J$4994,$I$1,0)*(1+0.5*(VLOOKUP($A440,'Old-SVXY-OHLC'!$A$3:$E$5000,D$1,0)/VLOOKUP($A439,'Old-SVXY-OHLC'!$A$3:$E$5000,5,0)-1))</f>
        <v>12.937407258036641</v>
      </c>
      <c r="E440" s="11">
        <f>VLOOKUP(A440,Master!A$6:J$4994,$I$1,0)</f>
        <v>12.96427184339821</v>
      </c>
    </row>
    <row r="441" spans="1:5" x14ac:dyDescent="0.25">
      <c r="A441" s="1">
        <v>38706</v>
      </c>
      <c r="B441" s="11">
        <f>VLOOKUP($A440,Master!$A$6:$J$4994,$I$1,0)*(1+0.5*(VLOOKUP($A441,'Old-SVXY-OHLC'!$A$3:$E$5000,B$1,0)/VLOOKUP($A440,'Old-SVXY-OHLC'!$A$3:$E$5000,5,0)-1))</f>
        <v>12.20533376712023</v>
      </c>
      <c r="C441" s="11">
        <f>VLOOKUP($A440,Master!$A$6:$J$4994,$I$1,0)*(1+0.5*(VLOOKUP($A441,'Old-SVXY-OHLC'!$A$3:$E$5000,C$1,0)/VLOOKUP($A440,'Old-SVXY-OHLC'!$A$3:$E$5000,5,0)-1))</f>
        <v>13.020933147141776</v>
      </c>
      <c r="D441" s="11">
        <f>VLOOKUP($A440,Master!$A$6:$J$4994,$I$1,0)*(1+0.5*(VLOOKUP($A441,'Old-SVXY-OHLC'!$A$3:$E$5000,D$1,0)/VLOOKUP($A440,'Old-SVXY-OHLC'!$A$3:$E$5000,5,0)-1))</f>
        <v>12.053166035717894</v>
      </c>
      <c r="E441" s="11">
        <f>VLOOKUP(A441,Master!A$6:J$4994,$I$1,0)</f>
        <v>13.021299022645017</v>
      </c>
    </row>
    <row r="442" spans="1:5" x14ac:dyDescent="0.25">
      <c r="A442" s="1">
        <v>38707</v>
      </c>
      <c r="B442" s="11">
        <f>VLOOKUP($A441,Master!$A$6:$J$4994,$I$1,0)*(1+0.5*(VLOOKUP($A442,'Old-SVXY-OHLC'!$A$3:$E$5000,B$1,0)/VLOOKUP($A441,'Old-SVXY-OHLC'!$A$3:$E$5000,5,0)-1))</f>
        <v>13.841291454583946</v>
      </c>
      <c r="C442" s="11">
        <f>VLOOKUP($A441,Master!$A$6:$J$4994,$I$1,0)*(1+0.5*(VLOOKUP($A442,'Old-SVXY-OHLC'!$A$3:$E$5000,C$1,0)/VLOOKUP($A441,'Old-SVXY-OHLC'!$A$3:$E$5000,5,0)-1))</f>
        <v>13.87713803656114</v>
      </c>
      <c r="D442" s="11">
        <f>VLOOKUP($A441,Master!$A$6:$J$4994,$I$1,0)*(1+0.5*(VLOOKUP($A442,'Old-SVXY-OHLC'!$A$3:$E$5000,D$1,0)/VLOOKUP($A441,'Old-SVXY-OHLC'!$A$3:$E$5000,5,0)-1))</f>
        <v>13.107331469550479</v>
      </c>
      <c r="E442" s="11">
        <f>VLOOKUP(A442,Master!A$6:J$4994,$I$1,0)</f>
        <v>13.107698543492193</v>
      </c>
    </row>
    <row r="443" spans="1:5" x14ac:dyDescent="0.25">
      <c r="A443" s="1">
        <v>38708</v>
      </c>
      <c r="B443" s="11">
        <f>VLOOKUP($A442,Master!$A$6:$J$4994,$I$1,0)*(1+0.5*(VLOOKUP($A443,'Old-SVXY-OHLC'!$A$3:$E$5000,B$1,0)/VLOOKUP($A442,'Old-SVXY-OHLC'!$A$3:$E$5000,5,0)-1))</f>
        <v>13.129568162047198</v>
      </c>
      <c r="C443" s="11">
        <f>VLOOKUP($A442,Master!$A$6:$J$4994,$I$1,0)*(1+0.5*(VLOOKUP($A443,'Old-SVXY-OHLC'!$A$3:$E$5000,C$1,0)/VLOOKUP($A442,'Old-SVXY-OHLC'!$A$3:$E$5000,5,0)-1))</f>
        <v>13.165001003124486</v>
      </c>
      <c r="D443" s="11">
        <f>VLOOKUP($A442,Master!$A$6:$J$4994,$I$1,0)*(1+0.5*(VLOOKUP($A443,'Old-SVXY-OHLC'!$A$3:$E$5000,D$1,0)/VLOOKUP($A442,'Old-SVXY-OHLC'!$A$3:$E$5000,5,0)-1))</f>
        <v>13.128049346420008</v>
      </c>
      <c r="E443" s="11">
        <f>VLOOKUP(A443,Master!A$6:J$4994,$I$1,0)</f>
        <v>13.165370746497439</v>
      </c>
    </row>
    <row r="444" spans="1:5" x14ac:dyDescent="0.25">
      <c r="A444" s="1">
        <v>38709</v>
      </c>
      <c r="B444" s="11">
        <f>VLOOKUP($A443,Master!$A$6:$J$4994,$I$1,0)*(1+0.5*(VLOOKUP($A444,'Old-SVXY-OHLC'!$A$3:$E$5000,B$1,0)/VLOOKUP($A443,'Old-SVXY-OHLC'!$A$3:$E$5000,5,0)-1))</f>
        <v>13.185219890376917</v>
      </c>
      <c r="C444" s="11">
        <f>VLOOKUP($A443,Master!$A$6:$J$4994,$I$1,0)*(1+0.5*(VLOOKUP($A444,'Old-SVXY-OHLC'!$A$3:$E$5000,C$1,0)/VLOOKUP($A443,'Old-SVXY-OHLC'!$A$3:$E$5000,5,0)-1))</f>
        <v>13.336992320729221</v>
      </c>
      <c r="D444" s="11">
        <f>VLOOKUP($A443,Master!$A$6:$J$4994,$I$1,0)*(1+0.5*(VLOOKUP($A444,'Old-SVXY-OHLC'!$A$3:$E$5000,D$1,0)/VLOOKUP($A443,'Old-SVXY-OHLC'!$A$3:$E$5000,5,0)-1))</f>
        <v>13.179112461490925</v>
      </c>
      <c r="E444" s="11">
        <f>VLOOKUP(A444,Master!A$6:J$4994,$I$1,0)</f>
        <v>13.292977205355346</v>
      </c>
    </row>
    <row r="445" spans="1:5" x14ac:dyDescent="0.25">
      <c r="A445" s="1">
        <v>38713</v>
      </c>
      <c r="B445" s="11">
        <f>VLOOKUP($A444,Master!$A$6:$J$4994,$I$1,0)*(1+0.5*(VLOOKUP($A445,'Old-SVXY-OHLC'!$A$3:$E$5000,B$1,0)/VLOOKUP($A444,'Old-SVXY-OHLC'!$A$3:$E$5000,5,0)-1))</f>
        <v>13.342529060387278</v>
      </c>
      <c r="C445" s="11">
        <f>VLOOKUP($A444,Master!$A$6:$J$4994,$I$1,0)*(1+0.5*(VLOOKUP($A445,'Old-SVXY-OHLC'!$A$3:$E$5000,C$1,0)/VLOOKUP($A444,'Old-SVXY-OHLC'!$A$3:$E$5000,5,0)-1))</f>
        <v>13.342529060387278</v>
      </c>
      <c r="D445" s="11">
        <f>VLOOKUP($A444,Master!$A$6:$J$4994,$I$1,0)*(1+0.5*(VLOOKUP($A445,'Old-SVXY-OHLC'!$A$3:$E$5000,D$1,0)/VLOOKUP($A444,'Old-SVXY-OHLC'!$A$3:$E$5000,5,0)-1))</f>
        <v>13.151489932071748</v>
      </c>
      <c r="E445" s="11">
        <f>VLOOKUP(A445,Master!A$6:J$4994,$I$1,0)</f>
        <v>13.178477474241436</v>
      </c>
    </row>
    <row r="446" spans="1:5" x14ac:dyDescent="0.25">
      <c r="A446" s="1">
        <v>38714</v>
      </c>
      <c r="B446" s="11">
        <f>VLOOKUP($A445,Master!$A$6:$J$4994,$I$1,0)*(1+0.5*(VLOOKUP($A446,'Old-SVXY-OHLC'!$A$3:$E$5000,B$1,0)/VLOOKUP($A445,'Old-SVXY-OHLC'!$A$3:$E$5000,5,0)-1))</f>
        <v>13.192340203690071</v>
      </c>
      <c r="C446" s="11">
        <f>VLOOKUP($A445,Master!$A$6:$J$4994,$I$1,0)*(1+0.5*(VLOOKUP($A446,'Old-SVXY-OHLC'!$A$3:$E$5000,C$1,0)/VLOOKUP($A445,'Old-SVXY-OHLC'!$A$3:$E$5000,5,0)-1))</f>
        <v>13.26617295780486</v>
      </c>
      <c r="D446" s="11">
        <f>VLOOKUP($A445,Master!$A$6:$J$4994,$I$1,0)*(1+0.5*(VLOOKUP($A446,'Old-SVXY-OHLC'!$A$3:$E$5000,D$1,0)/VLOOKUP($A445,'Old-SVXY-OHLC'!$A$3:$E$5000,5,0)-1))</f>
        <v>13.186312930016751</v>
      </c>
      <c r="E446" s="11">
        <f>VLOOKUP(A446,Master!A$6:J$4994,$I$1,0)</f>
        <v>13.239911525909681</v>
      </c>
    </row>
    <row r="447" spans="1:5" x14ac:dyDescent="0.25">
      <c r="A447" s="1">
        <v>38715</v>
      </c>
      <c r="B447" s="11">
        <f>VLOOKUP($A446,Master!$A$6:$J$4994,$I$1,0)*(1+0.5*(VLOOKUP($A447,'Old-SVXY-OHLC'!$A$3:$E$5000,B$1,0)/VLOOKUP($A446,'Old-SVXY-OHLC'!$A$3:$E$5000,5,0)-1))</f>
        <v>13.232636594561276</v>
      </c>
      <c r="C447" s="11">
        <f>VLOOKUP($A446,Master!$A$6:$J$4994,$I$1,0)*(1+0.5*(VLOOKUP($A447,'Old-SVXY-OHLC'!$A$3:$E$5000,C$1,0)/VLOOKUP($A446,'Old-SVXY-OHLC'!$A$3:$E$5000,5,0)-1))</f>
        <v>13.279014709201045</v>
      </c>
      <c r="D447" s="11">
        <f>VLOOKUP($A446,Master!$A$6:$J$4994,$I$1,0)*(1+0.5*(VLOOKUP($A447,'Old-SVXY-OHLC'!$A$3:$E$5000,D$1,0)/VLOOKUP($A446,'Old-SVXY-OHLC'!$A$3:$E$5000,5,0)-1))</f>
        <v>13.22657380993599</v>
      </c>
      <c r="E447" s="11">
        <f>VLOOKUP(A447,Master!A$6:J$4994,$I$1,0)</f>
        <v>13.241082583433817</v>
      </c>
    </row>
    <row r="448" spans="1:5" x14ac:dyDescent="0.25">
      <c r="A448" s="1">
        <v>38716</v>
      </c>
      <c r="B448" s="11">
        <f>VLOOKUP($A447,Master!$A$6:$J$4994,$I$1,0)*(1+0.5*(VLOOKUP($A448,'Old-SVXY-OHLC'!$A$3:$E$5000,B$1,0)/VLOOKUP($A447,'Old-SVXY-OHLC'!$A$3:$E$5000,5,0)-1))</f>
        <v>13.207997690287069</v>
      </c>
      <c r="C448" s="11">
        <f>VLOOKUP($A447,Master!$A$6:$J$4994,$I$1,0)*(1+0.5*(VLOOKUP($A448,'Old-SVXY-OHLC'!$A$3:$E$5000,C$1,0)/VLOOKUP($A447,'Old-SVXY-OHLC'!$A$3:$E$5000,5,0)-1))</f>
        <v>13.217021278116771</v>
      </c>
      <c r="D448" s="11">
        <f>VLOOKUP($A447,Master!$A$6:$J$4994,$I$1,0)*(1+0.5*(VLOOKUP($A448,'Old-SVXY-OHLC'!$A$3:$E$5000,D$1,0)/VLOOKUP($A447,'Old-SVXY-OHLC'!$A$3:$E$5000,5,0)-1))</f>
        <v>13.184838333465578</v>
      </c>
      <c r="E448" s="11">
        <f>VLOOKUP(A448,Master!A$6:J$4994,$I$1,0)</f>
        <v>13.19953351249624</v>
      </c>
    </row>
    <row r="449" spans="1:5" x14ac:dyDescent="0.25">
      <c r="A449" s="1">
        <v>38720</v>
      </c>
      <c r="B449" s="11">
        <f>VLOOKUP($A448,Master!$A$6:$J$4994,$I$1,0)*(1+0.5*(VLOOKUP($A449,'Old-SVXY-OHLC'!$A$3:$E$5000,B$1,0)/VLOOKUP($A448,'Old-SVXY-OHLC'!$A$3:$E$5000,5,0)-1))</f>
        <v>13.250703915367072</v>
      </c>
      <c r="C449" s="11">
        <f>VLOOKUP($A448,Master!$A$6:$J$4994,$I$1,0)*(1+0.5*(VLOOKUP($A449,'Old-SVXY-OHLC'!$A$3:$E$5000,C$1,0)/VLOOKUP($A448,'Old-SVXY-OHLC'!$A$3:$E$5000,5,0)-1))</f>
        <v>13.383805081765962</v>
      </c>
      <c r="D449" s="11">
        <f>VLOOKUP($A448,Master!$A$6:$J$4994,$I$1,0)*(1+0.5*(VLOOKUP($A449,'Old-SVXY-OHLC'!$A$3:$E$5000,D$1,0)/VLOOKUP($A448,'Old-SVXY-OHLC'!$A$3:$E$5000,5,0)-1))</f>
        <v>13.173800642905018</v>
      </c>
      <c r="E449" s="11">
        <f>VLOOKUP(A449,Master!A$6:J$4994,$I$1,0)</f>
        <v>13.368807433785076</v>
      </c>
    </row>
    <row r="450" spans="1:5" x14ac:dyDescent="0.25">
      <c r="A450" s="1">
        <v>38721</v>
      </c>
      <c r="B450" s="11">
        <f>VLOOKUP($A449,Master!$A$6:$J$4994,$I$1,0)*(1+0.5*(VLOOKUP($A450,'Old-SVXY-OHLC'!$A$3:$E$5000,B$1,0)/VLOOKUP($A449,'Old-SVXY-OHLC'!$A$3:$E$5000,5,0)-1))</f>
        <v>13.384357925180421</v>
      </c>
      <c r="C450" s="11">
        <f>VLOOKUP($A449,Master!$A$6:$J$4994,$I$1,0)*(1+0.5*(VLOOKUP($A450,'Old-SVXY-OHLC'!$A$3:$E$5000,C$1,0)/VLOOKUP($A449,'Old-SVXY-OHLC'!$A$3:$E$5000,5,0)-1))</f>
        <v>13.502971075799115</v>
      </c>
      <c r="D450" s="11">
        <f>VLOOKUP($A449,Master!$A$6:$J$4994,$I$1,0)*(1+0.5*(VLOOKUP($A450,'Old-SVXY-OHLC'!$A$3:$E$5000,D$1,0)/VLOOKUP($A449,'Old-SVXY-OHLC'!$A$3:$E$5000,5,0)-1))</f>
        <v>13.372161806419697</v>
      </c>
      <c r="E450" s="11">
        <f>VLOOKUP(A450,Master!A$6:J$4994,$I$1,0)</f>
        <v>13.427611979083059</v>
      </c>
    </row>
    <row r="451" spans="1:5" x14ac:dyDescent="0.25">
      <c r="A451" s="1">
        <v>38722</v>
      </c>
      <c r="B451" s="11">
        <f>VLOOKUP($A450,Master!$A$6:$J$4994,$I$1,0)*(1+0.5*(VLOOKUP($A451,'Old-SVXY-OHLC'!$A$3:$E$5000,B$1,0)/VLOOKUP($A450,'Old-SVXY-OHLC'!$A$3:$E$5000,5,0)-1))</f>
        <v>13.452106301315856</v>
      </c>
      <c r="C451" s="11">
        <f>VLOOKUP($A450,Master!$A$6:$J$4994,$I$1,0)*(1+0.5*(VLOOKUP($A451,'Old-SVXY-OHLC'!$A$3:$E$5000,C$1,0)/VLOOKUP($A450,'Old-SVXY-OHLC'!$A$3:$E$5000,5,0)-1))</f>
        <v>13.495276652640712</v>
      </c>
      <c r="D451" s="11">
        <f>VLOOKUP($A450,Master!$A$6:$J$4994,$I$1,0)*(1+0.5*(VLOOKUP($A451,'Old-SVXY-OHLC'!$A$3:$E$5000,D$1,0)/VLOOKUP($A450,'Old-SVXY-OHLC'!$A$3:$E$5000,5,0)-1))</f>
        <v>13.446594722169298</v>
      </c>
      <c r="E451" s="11">
        <f>VLOOKUP(A451,Master!A$6:J$4994,$I$1,0)</f>
        <v>13.460022502522929</v>
      </c>
    </row>
    <row r="452" spans="1:5" x14ac:dyDescent="0.25">
      <c r="A452" s="1">
        <v>38723</v>
      </c>
      <c r="B452" s="11">
        <f>VLOOKUP($A451,Master!$A$6:$J$4994,$I$1,0)*(1+0.5*(VLOOKUP($A452,'Old-SVXY-OHLC'!$A$3:$E$5000,B$1,0)/VLOOKUP($A451,'Old-SVXY-OHLC'!$A$3:$E$5000,5,0)-1))</f>
        <v>13.482954198362703</v>
      </c>
      <c r="C452" s="11">
        <f>VLOOKUP($A451,Master!$A$6:$J$4994,$I$1,0)*(1+0.5*(VLOOKUP($A452,'Old-SVXY-OHLC'!$A$3:$E$5000,C$1,0)/VLOOKUP($A451,'Old-SVXY-OHLC'!$A$3:$E$5000,5,0)-1))</f>
        <v>13.651426260229648</v>
      </c>
      <c r="D452" s="11">
        <f>VLOOKUP($A451,Master!$A$6:$J$4994,$I$1,0)*(1+0.5*(VLOOKUP($A452,'Old-SVXY-OHLC'!$A$3:$E$5000,D$1,0)/VLOOKUP($A451,'Old-SVXY-OHLC'!$A$3:$E$5000,5,0)-1))</f>
        <v>13.479896543126195</v>
      </c>
      <c r="E452" s="11">
        <f>VLOOKUP(A452,Master!A$6:J$4994,$I$1,0)</f>
        <v>13.578608781958376</v>
      </c>
    </row>
    <row r="453" spans="1:5" x14ac:dyDescent="0.25">
      <c r="A453" s="1">
        <v>38726</v>
      </c>
      <c r="B453" s="11">
        <f>VLOOKUP($A452,Master!$A$6:$J$4994,$I$1,0)*(1+0.5*(VLOOKUP($A453,'Old-SVXY-OHLC'!$A$3:$E$5000,B$1,0)/VLOOKUP($A452,'Old-SVXY-OHLC'!$A$3:$E$5000,5,0)-1))</f>
        <v>13.638663408333798</v>
      </c>
      <c r="C453" s="11">
        <f>VLOOKUP($A452,Master!$A$6:$J$4994,$I$1,0)*(1+0.5*(VLOOKUP($A453,'Old-SVXY-OHLC'!$A$3:$E$5000,C$1,0)/VLOOKUP($A452,'Old-SVXY-OHLC'!$A$3:$E$5000,5,0)-1))</f>
        <v>13.733257965511582</v>
      </c>
      <c r="D453" s="11">
        <f>VLOOKUP($A452,Master!$A$6:$J$4994,$I$1,0)*(1+0.5*(VLOOKUP($A453,'Old-SVXY-OHLC'!$A$3:$E$5000,D$1,0)/VLOOKUP($A452,'Old-SVXY-OHLC'!$A$3:$E$5000,5,0)-1))</f>
        <v>13.611280812188514</v>
      </c>
      <c r="E453" s="11">
        <f>VLOOKUP(A453,Master!A$6:J$4994,$I$1,0)</f>
        <v>13.702627111171507</v>
      </c>
    </row>
    <row r="454" spans="1:5" x14ac:dyDescent="0.25">
      <c r="A454" s="1">
        <v>38727</v>
      </c>
      <c r="B454" s="11">
        <f>VLOOKUP($A453,Master!$A$6:$J$4994,$I$1,0)*(1+0.5*(VLOOKUP($A454,'Old-SVXY-OHLC'!$A$3:$E$5000,B$1,0)/VLOOKUP($A453,'Old-SVXY-OHLC'!$A$3:$E$5000,5,0)-1))</f>
        <v>13.748274735476254</v>
      </c>
      <c r="C454" s="11">
        <f>VLOOKUP($A453,Master!$A$6:$J$4994,$I$1,0)*(1+0.5*(VLOOKUP($A454,'Old-SVXY-OHLC'!$A$3:$E$5000,C$1,0)/VLOOKUP($A453,'Old-SVXY-OHLC'!$A$3:$E$5000,5,0)-1))</f>
        <v>13.82942724694203</v>
      </c>
      <c r="D454" s="11">
        <f>VLOOKUP($A453,Master!$A$6:$J$4994,$I$1,0)*(1+0.5*(VLOOKUP($A454,'Old-SVXY-OHLC'!$A$3:$E$5000,D$1,0)/VLOOKUP($A453,'Old-SVXY-OHLC'!$A$3:$E$5000,5,0)-1))</f>
        <v>13.692482857696927</v>
      </c>
      <c r="E454" s="11">
        <f>VLOOKUP(A454,Master!A$6:J$4994,$I$1,0)</f>
        <v>13.814802573201057</v>
      </c>
    </row>
    <row r="455" spans="1:5" x14ac:dyDescent="0.25">
      <c r="A455" s="1">
        <v>38728</v>
      </c>
      <c r="B455" s="11">
        <f>VLOOKUP($A454,Master!$A$6:$J$4994,$I$1,0)*(1+0.5*(VLOOKUP($A455,'Old-SVXY-OHLC'!$A$3:$E$5000,B$1,0)/VLOOKUP($A454,'Old-SVXY-OHLC'!$A$3:$E$5000,5,0)-1))</f>
        <v>13.850563748329801</v>
      </c>
      <c r="C455" s="11">
        <f>VLOOKUP($A454,Master!$A$6:$J$4994,$I$1,0)*(1+0.5*(VLOOKUP($A455,'Old-SVXY-OHLC'!$A$3:$E$5000,C$1,0)/VLOOKUP($A454,'Old-SVXY-OHLC'!$A$3:$E$5000,5,0)-1))</f>
        <v>13.932395934570259</v>
      </c>
      <c r="D455" s="11">
        <f>VLOOKUP($A454,Master!$A$6:$J$4994,$I$1,0)*(1+0.5*(VLOOKUP($A455,'Old-SVXY-OHLC'!$A$3:$E$5000,D$1,0)/VLOOKUP($A454,'Old-SVXY-OHLC'!$A$3:$E$5000,5,0)-1))</f>
        <v>13.842187200854942</v>
      </c>
      <c r="E455" s="11">
        <f>VLOOKUP(A455,Master!A$6:J$4994,$I$1,0)</f>
        <v>13.902072212944542</v>
      </c>
    </row>
    <row r="456" spans="1:5" x14ac:dyDescent="0.25">
      <c r="A456" s="1">
        <v>38729</v>
      </c>
      <c r="B456" s="11">
        <f>VLOOKUP($A455,Master!$A$6:$J$4994,$I$1,0)*(1+0.5*(VLOOKUP($A456,'Old-SVXY-OHLC'!$A$3:$E$5000,B$1,0)/VLOOKUP($A455,'Old-SVXY-OHLC'!$A$3:$E$5000,5,0)-1))</f>
        <v>13.865578681829724</v>
      </c>
      <c r="C456" s="11">
        <f>VLOOKUP($A455,Master!$A$6:$J$4994,$I$1,0)*(1+0.5*(VLOOKUP($A456,'Old-SVXY-OHLC'!$A$3:$E$5000,C$1,0)/VLOOKUP($A455,'Old-SVXY-OHLC'!$A$3:$E$5000,5,0)-1))</f>
        <v>13.876005744394853</v>
      </c>
      <c r="D456" s="11">
        <f>VLOOKUP($A455,Master!$A$6:$J$4994,$I$1,0)*(1+0.5*(VLOOKUP($A456,'Old-SVXY-OHLC'!$A$3:$E$5000,D$1,0)/VLOOKUP($A455,'Old-SVXY-OHLC'!$A$3:$E$5000,5,0)-1))</f>
        <v>13.788681966081134</v>
      </c>
      <c r="E456" s="11">
        <f>VLOOKUP(A456,Master!A$6:J$4994,$I$1,0)</f>
        <v>13.822534796080626</v>
      </c>
    </row>
    <row r="457" spans="1:5" x14ac:dyDescent="0.25">
      <c r="A457" s="1">
        <v>38730</v>
      </c>
      <c r="B457" s="11">
        <f>VLOOKUP($A456,Master!$A$6:$J$4994,$I$1,0)*(1+0.5*(VLOOKUP($A457,'Old-SVXY-OHLC'!$A$3:$E$5000,B$1,0)/VLOOKUP($A456,'Old-SVXY-OHLC'!$A$3:$E$5000,5,0)-1))</f>
        <v>13.817766967645472</v>
      </c>
      <c r="C457" s="11">
        <f>VLOOKUP($A456,Master!$A$6:$J$4994,$I$1,0)*(1+0.5*(VLOOKUP($A457,'Old-SVXY-OHLC'!$A$3:$E$5000,C$1,0)/VLOOKUP($A456,'Old-SVXY-OHLC'!$A$3:$E$5000,5,0)-1))</f>
        <v>13.855907259863802</v>
      </c>
      <c r="D457" s="11">
        <f>VLOOKUP($A456,Master!$A$6:$J$4994,$I$1,0)*(1+0.5*(VLOOKUP($A457,'Old-SVXY-OHLC'!$A$3:$E$5000,D$1,0)/VLOOKUP($A456,'Old-SVXY-OHLC'!$A$3:$E$5000,5,0)-1))</f>
        <v>13.78216977673288</v>
      </c>
      <c r="E457" s="11">
        <f>VLOOKUP(A457,Master!A$6:J$4994,$I$1,0)</f>
        <v>13.839973549356495</v>
      </c>
    </row>
    <row r="458" spans="1:5" x14ac:dyDescent="0.25">
      <c r="A458" s="1">
        <v>38734</v>
      </c>
      <c r="B458" s="11">
        <f>VLOOKUP($A457,Master!$A$6:$J$4994,$I$1,0)*(1+0.5*(VLOOKUP($A458,'Old-SVXY-OHLC'!$A$3:$E$5000,B$1,0)/VLOOKUP($A457,'Old-SVXY-OHLC'!$A$3:$E$5000,5,0)-1))</f>
        <v>13.802605917520326</v>
      </c>
      <c r="C458" s="11">
        <f>VLOOKUP($A457,Master!$A$6:$J$4994,$I$1,0)*(1+0.5*(VLOOKUP($A458,'Old-SVXY-OHLC'!$A$3:$E$5000,C$1,0)/VLOOKUP($A457,'Old-SVXY-OHLC'!$A$3:$E$5000,5,0)-1))</f>
        <v>13.803239571796643</v>
      </c>
      <c r="D458" s="11">
        <f>VLOOKUP($A457,Master!$A$6:$J$4994,$I$1,0)*(1+0.5*(VLOOKUP($A458,'Old-SVXY-OHLC'!$A$3:$E$5000,D$1,0)/VLOOKUP($A457,'Old-SVXY-OHLC'!$A$3:$E$5000,5,0)-1))</f>
        <v>13.734520507788478</v>
      </c>
      <c r="E458" s="11">
        <f>VLOOKUP(A458,Master!A$6:J$4994,$I$1,0)</f>
        <v>13.755255933775812</v>
      </c>
    </row>
    <row r="459" spans="1:5" x14ac:dyDescent="0.25">
      <c r="A459" s="1">
        <v>38735</v>
      </c>
      <c r="B459" s="11">
        <f>VLOOKUP($A458,Master!$A$6:$J$4994,$I$1,0)*(1+0.5*(VLOOKUP($A459,'Old-SVXY-OHLC'!$A$3:$E$5000,B$1,0)/VLOOKUP($A458,'Old-SVXY-OHLC'!$A$3:$E$5000,5,0)-1))</f>
        <v>13.650173806872106</v>
      </c>
      <c r="C459" s="11">
        <f>VLOOKUP($A458,Master!$A$6:$J$4994,$I$1,0)*(1+0.5*(VLOOKUP($A459,'Old-SVXY-OHLC'!$A$3:$E$5000,C$1,0)/VLOOKUP($A458,'Old-SVXY-OHLC'!$A$3:$E$5000,5,0)-1))</f>
        <v>13.671189925470589</v>
      </c>
      <c r="D459" s="11">
        <f>VLOOKUP($A458,Master!$A$6:$J$4994,$I$1,0)*(1+0.5*(VLOOKUP($A459,'Old-SVXY-OHLC'!$A$3:$E$5000,D$1,0)/VLOOKUP($A458,'Old-SVXY-OHLC'!$A$3:$E$5000,5,0)-1))</f>
        <v>13.62390327514618</v>
      </c>
      <c r="E459" s="11">
        <f>VLOOKUP(A459,Master!A$6:J$4994,$I$1,0)</f>
        <v>13.660326660314384</v>
      </c>
    </row>
    <row r="460" spans="1:5" x14ac:dyDescent="0.25">
      <c r="A460" s="1">
        <v>38736</v>
      </c>
      <c r="B460" s="11">
        <f>VLOOKUP($A459,Master!$A$6:$J$4994,$I$1,0)*(1+0.5*(VLOOKUP($A460,'Old-SVXY-OHLC'!$A$3:$E$5000,B$1,0)/VLOOKUP($A459,'Old-SVXY-OHLC'!$A$3:$E$5000,5,0)-1))</f>
        <v>13.721684413915792</v>
      </c>
      <c r="C460" s="11">
        <f>VLOOKUP($A459,Master!$A$6:$J$4994,$I$1,0)*(1+0.5*(VLOOKUP($A460,'Old-SVXY-OHLC'!$A$3:$E$5000,C$1,0)/VLOOKUP($A459,'Old-SVXY-OHLC'!$A$3:$E$5000,5,0)-1))</f>
        <v>13.752684447002563</v>
      </c>
      <c r="D460" s="11">
        <f>VLOOKUP($A459,Master!$A$6:$J$4994,$I$1,0)*(1+0.5*(VLOOKUP($A460,'Old-SVXY-OHLC'!$A$3:$E$5000,D$1,0)/VLOOKUP($A459,'Old-SVXY-OHLC'!$A$3:$E$5000,5,0)-1))</f>
        <v>13.721479324638372</v>
      </c>
      <c r="E460" s="11">
        <f>VLOOKUP(A460,Master!A$6:J$4994,$I$1,0)</f>
        <v>13.741317451237244</v>
      </c>
    </row>
    <row r="461" spans="1:5" x14ac:dyDescent="0.25">
      <c r="A461" s="1">
        <v>38737</v>
      </c>
      <c r="B461" s="11">
        <f>VLOOKUP($A460,Master!$A$6:$J$4994,$I$1,0)*(1+0.5*(VLOOKUP($A461,'Old-SVXY-OHLC'!$A$3:$E$5000,B$1,0)/VLOOKUP($A460,'Old-SVXY-OHLC'!$A$3:$E$5000,5,0)-1))</f>
        <v>13.643223061616288</v>
      </c>
      <c r="C461" s="11">
        <f>VLOOKUP($A460,Master!$A$6:$J$4994,$I$1,0)*(1+0.5*(VLOOKUP($A461,'Old-SVXY-OHLC'!$A$3:$E$5000,C$1,0)/VLOOKUP($A460,'Old-SVXY-OHLC'!$A$3:$E$5000,5,0)-1))</f>
        <v>13.669061966250844</v>
      </c>
      <c r="D461" s="11">
        <f>VLOOKUP($A460,Master!$A$6:$J$4994,$I$1,0)*(1+0.5*(VLOOKUP($A461,'Old-SVXY-OHLC'!$A$3:$E$5000,D$1,0)/VLOOKUP($A460,'Old-SVXY-OHLC'!$A$3:$E$5000,5,0)-1))</f>
        <v>13.510381619736162</v>
      </c>
      <c r="E461" s="11">
        <f>VLOOKUP(A461,Master!A$6:J$4994,$I$1,0)</f>
        <v>13.526752077004899</v>
      </c>
    </row>
    <row r="462" spans="1:5" x14ac:dyDescent="0.25">
      <c r="A462" s="1">
        <v>38740</v>
      </c>
      <c r="B462" s="11">
        <f>VLOOKUP($A461,Master!$A$6:$J$4994,$I$1,0)*(1+0.5*(VLOOKUP($A462,'Old-SVXY-OHLC'!$A$3:$E$5000,B$1,0)/VLOOKUP($A461,'Old-SVXY-OHLC'!$A$3:$E$5000,5,0)-1))</f>
        <v>13.476652735708242</v>
      </c>
      <c r="C462" s="11">
        <f>VLOOKUP($A461,Master!$A$6:$J$4994,$I$1,0)*(1+0.5*(VLOOKUP($A462,'Old-SVXY-OHLC'!$A$3:$E$5000,C$1,0)/VLOOKUP($A461,'Old-SVXY-OHLC'!$A$3:$E$5000,5,0)-1))</f>
        <v>13.518815569371608</v>
      </c>
      <c r="D462" s="11">
        <f>VLOOKUP($A461,Master!$A$6:$J$4994,$I$1,0)*(1+0.5*(VLOOKUP($A462,'Old-SVXY-OHLC'!$A$3:$E$5000,D$1,0)/VLOOKUP($A461,'Old-SVXY-OHLC'!$A$3:$E$5000,5,0)-1))</f>
        <v>13.432070190575701</v>
      </c>
      <c r="E462" s="11">
        <f>VLOOKUP(A462,Master!A$6:J$4994,$I$1,0)</f>
        <v>13.433441616711482</v>
      </c>
    </row>
    <row r="463" spans="1:5" x14ac:dyDescent="0.25">
      <c r="A463" s="1">
        <v>38741</v>
      </c>
      <c r="B463" s="11">
        <f>VLOOKUP($A462,Master!$A$6:$J$4994,$I$1,0)*(1+0.5*(VLOOKUP($A463,'Old-SVXY-OHLC'!$A$3:$E$5000,B$1,0)/VLOOKUP($A462,'Old-SVXY-OHLC'!$A$3:$E$5000,5,0)-1))</f>
        <v>13.462543871059706</v>
      </c>
      <c r="C463" s="11">
        <f>VLOOKUP($A462,Master!$A$6:$J$4994,$I$1,0)*(1+0.5*(VLOOKUP($A463,'Old-SVXY-OHLC'!$A$3:$E$5000,C$1,0)/VLOOKUP($A462,'Old-SVXY-OHLC'!$A$3:$E$5000,5,0)-1))</f>
        <v>13.528507741781644</v>
      </c>
      <c r="D463" s="11">
        <f>VLOOKUP($A462,Master!$A$6:$J$4994,$I$1,0)*(1+0.5*(VLOOKUP($A463,'Old-SVXY-OHLC'!$A$3:$E$5000,D$1,0)/VLOOKUP($A462,'Old-SVXY-OHLC'!$A$3:$E$5000,5,0)-1))</f>
        <v>13.441202408507014</v>
      </c>
      <c r="E463" s="11">
        <f>VLOOKUP(A463,Master!A$6:J$4994,$I$1,0)</f>
        <v>13.528155562912465</v>
      </c>
    </row>
    <row r="464" spans="1:5" x14ac:dyDescent="0.25">
      <c r="A464" s="1">
        <v>38742</v>
      </c>
      <c r="B464" s="11">
        <f>VLOOKUP($A463,Master!$A$6:$J$4994,$I$1,0)*(1+0.5*(VLOOKUP($A464,'Old-SVXY-OHLC'!$A$3:$E$5000,B$1,0)/VLOOKUP($A463,'Old-SVXY-OHLC'!$A$3:$E$5000,5,0)-1))</f>
        <v>13.571435807474048</v>
      </c>
      <c r="C464" s="11">
        <f>VLOOKUP($A463,Master!$A$6:$J$4994,$I$1,0)*(1+0.5*(VLOOKUP($A464,'Old-SVXY-OHLC'!$A$3:$E$5000,C$1,0)/VLOOKUP($A463,'Old-SVXY-OHLC'!$A$3:$E$5000,5,0)-1))</f>
        <v>13.719825113089117</v>
      </c>
      <c r="D464" s="11">
        <f>VLOOKUP($A463,Master!$A$6:$J$4994,$I$1,0)*(1+0.5*(VLOOKUP($A464,'Old-SVXY-OHLC'!$A$3:$E$5000,D$1,0)/VLOOKUP($A463,'Old-SVXY-OHLC'!$A$3:$E$5000,5,0)-1))</f>
        <v>13.55165032333454</v>
      </c>
      <c r="E464" s="11">
        <f>VLOOKUP(A464,Master!A$6:J$4994,$I$1,0)</f>
        <v>13.641565895035026</v>
      </c>
    </row>
    <row r="465" spans="1:5" x14ac:dyDescent="0.25">
      <c r="A465" s="1">
        <v>38743</v>
      </c>
      <c r="B465" s="11">
        <f>VLOOKUP($A464,Master!$A$6:$J$4994,$I$1,0)*(1+0.5*(VLOOKUP($A465,'Old-SVXY-OHLC'!$A$3:$E$5000,B$1,0)/VLOOKUP($A464,'Old-SVXY-OHLC'!$A$3:$E$5000,5,0)-1))</f>
        <v>13.711444480215606</v>
      </c>
      <c r="C465" s="11">
        <f>VLOOKUP($A464,Master!$A$6:$J$4994,$I$1,0)*(1+0.5*(VLOOKUP($A465,'Old-SVXY-OHLC'!$A$3:$E$5000,C$1,0)/VLOOKUP($A464,'Old-SVXY-OHLC'!$A$3:$E$5000,5,0)-1))</f>
        <v>13.803798988422949</v>
      </c>
      <c r="D465" s="11">
        <f>VLOOKUP($A464,Master!$A$6:$J$4994,$I$1,0)*(1+0.5*(VLOOKUP($A465,'Old-SVXY-OHLC'!$A$3:$E$5000,D$1,0)/VLOOKUP($A464,'Old-SVXY-OHLC'!$A$3:$E$5000,5,0)-1))</f>
        <v>13.711444480215606</v>
      </c>
      <c r="E465" s="11">
        <f>VLOOKUP(A465,Master!A$6:J$4994,$I$1,0)</f>
        <v>13.804257556651409</v>
      </c>
    </row>
    <row r="466" spans="1:5" x14ac:dyDescent="0.25">
      <c r="A466" s="1">
        <v>38744</v>
      </c>
      <c r="B466" s="11">
        <f>VLOOKUP($A465,Master!$A$6:$J$4994,$I$1,0)*(1+0.5*(VLOOKUP($A466,'Old-SVXY-OHLC'!$A$3:$E$5000,B$1,0)/VLOOKUP($A465,'Old-SVXY-OHLC'!$A$3:$E$5000,5,0)-1))</f>
        <v>13.668424282128356</v>
      </c>
      <c r="C466" s="11">
        <f>VLOOKUP($A465,Master!$A$6:$J$4994,$I$1,0)*(1+0.5*(VLOOKUP($A466,'Old-SVXY-OHLC'!$A$3:$E$5000,C$1,0)/VLOOKUP($A465,'Old-SVXY-OHLC'!$A$3:$E$5000,5,0)-1))</f>
        <v>13.94297049659435</v>
      </c>
      <c r="D466" s="11">
        <f>VLOOKUP($A465,Master!$A$6:$J$4994,$I$1,0)*(1+0.5*(VLOOKUP($A466,'Old-SVXY-OHLC'!$A$3:$E$5000,D$1,0)/VLOOKUP($A465,'Old-SVXY-OHLC'!$A$3:$E$5000,5,0)-1))</f>
        <v>13.668424282128356</v>
      </c>
      <c r="E466" s="11">
        <f>VLOOKUP(A466,Master!A$6:J$4994,$I$1,0)</f>
        <v>13.932400734948819</v>
      </c>
    </row>
    <row r="467" spans="1:5" x14ac:dyDescent="0.25">
      <c r="A467" s="1">
        <v>38747</v>
      </c>
      <c r="B467" s="11">
        <f>VLOOKUP($A466,Master!$A$6:$J$4994,$I$1,0)*(1+0.5*(VLOOKUP($A467,'Old-SVXY-OHLC'!$A$3:$E$5000,B$1,0)/VLOOKUP($A466,'Old-SVXY-OHLC'!$A$3:$E$5000,5,0)-1))</f>
        <v>13.901253333914184</v>
      </c>
      <c r="C467" s="11">
        <f>VLOOKUP($A466,Master!$A$6:$J$4994,$I$1,0)*(1+0.5*(VLOOKUP($A467,'Old-SVXY-OHLC'!$A$3:$E$5000,C$1,0)/VLOOKUP($A466,'Old-SVXY-OHLC'!$A$3:$E$5000,5,0)-1))</f>
        <v>14.022619967435215</v>
      </c>
      <c r="D467" s="11">
        <f>VLOOKUP($A466,Master!$A$6:$J$4994,$I$1,0)*(1+0.5*(VLOOKUP($A467,'Old-SVXY-OHLC'!$A$3:$E$5000,D$1,0)/VLOOKUP($A466,'Old-SVXY-OHLC'!$A$3:$E$5000,5,0)-1))</f>
        <v>13.882995420869202</v>
      </c>
      <c r="E467" s="11">
        <f>VLOOKUP(A467,Master!A$6:J$4994,$I$1,0)</f>
        <v>14.022598612814271</v>
      </c>
    </row>
    <row r="468" spans="1:5" x14ac:dyDescent="0.25">
      <c r="A468" s="1">
        <v>38748</v>
      </c>
      <c r="B468" s="11">
        <f>VLOOKUP($A467,Master!$A$6:$J$4994,$I$1,0)*(1+0.5*(VLOOKUP($A468,'Old-SVXY-OHLC'!$A$3:$E$5000,B$1,0)/VLOOKUP($A467,'Old-SVXY-OHLC'!$A$3:$E$5000,5,0)-1))</f>
        <v>14.051274976462034</v>
      </c>
      <c r="C468" s="11">
        <f>VLOOKUP($A467,Master!$A$6:$J$4994,$I$1,0)*(1+0.5*(VLOOKUP($A468,'Old-SVXY-OHLC'!$A$3:$E$5000,C$1,0)/VLOOKUP($A467,'Old-SVXY-OHLC'!$A$3:$E$5000,5,0)-1))</f>
        <v>14.058649526253181</v>
      </c>
      <c r="D468" s="11">
        <f>VLOOKUP($A467,Master!$A$6:$J$4994,$I$1,0)*(1+0.5*(VLOOKUP($A468,'Old-SVXY-OHLC'!$A$3:$E$5000,D$1,0)/VLOOKUP($A467,'Old-SVXY-OHLC'!$A$3:$E$5000,5,0)-1))</f>
        <v>13.934110524908734</v>
      </c>
      <c r="E468" s="11">
        <f>VLOOKUP(A468,Master!A$6:J$4994,$I$1,0)</f>
        <v>13.97607948348093</v>
      </c>
    </row>
    <row r="469" spans="1:5" x14ac:dyDescent="0.25">
      <c r="A469" s="1">
        <v>38749</v>
      </c>
      <c r="B469" s="11">
        <f>VLOOKUP($A468,Master!$A$6:$J$4994,$I$1,0)*(1+0.5*(VLOOKUP($A469,'Old-SVXY-OHLC'!$A$3:$E$5000,B$1,0)/VLOOKUP($A468,'Old-SVXY-OHLC'!$A$3:$E$5000,5,0)-1))</f>
        <v>13.994973160103076</v>
      </c>
      <c r="C469" s="11">
        <f>VLOOKUP($A468,Master!$A$6:$J$4994,$I$1,0)*(1+0.5*(VLOOKUP($A469,'Old-SVXY-OHLC'!$A$3:$E$5000,C$1,0)/VLOOKUP($A468,'Old-SVXY-OHLC'!$A$3:$E$5000,5,0)-1))</f>
        <v>14.043557935756722</v>
      </c>
      <c r="D469" s="11">
        <f>VLOOKUP($A468,Master!$A$6:$J$4994,$I$1,0)*(1+0.5*(VLOOKUP($A469,'Old-SVXY-OHLC'!$A$3:$E$5000,D$1,0)/VLOOKUP($A468,'Old-SVXY-OHLC'!$A$3:$E$5000,5,0)-1))</f>
        <v>13.97607948348093</v>
      </c>
      <c r="E469" s="11">
        <f>VLOOKUP(A469,Master!A$6:J$4994,$I$1,0)</f>
        <v>14.000007075233897</v>
      </c>
    </row>
    <row r="470" spans="1:5" x14ac:dyDescent="0.25">
      <c r="A470" s="1">
        <v>38750</v>
      </c>
      <c r="B470" s="11">
        <f>VLOOKUP($A469,Master!$A$6:$J$4994,$I$1,0)*(1+0.5*(VLOOKUP($A470,'Old-SVXY-OHLC'!$A$3:$E$5000,B$1,0)/VLOOKUP($A469,'Old-SVXY-OHLC'!$A$3:$E$5000,5,0)-1))</f>
        <v>13.959926492940962</v>
      </c>
      <c r="C470" s="11">
        <f>VLOOKUP($A469,Master!$A$6:$J$4994,$I$1,0)*(1+0.5*(VLOOKUP($A470,'Old-SVXY-OHLC'!$A$3:$E$5000,C$1,0)/VLOOKUP($A469,'Old-SVXY-OHLC'!$A$3:$E$5000,5,0)-1))</f>
        <v>13.981862678785292</v>
      </c>
      <c r="D470" s="11">
        <f>VLOOKUP($A469,Master!$A$6:$J$4994,$I$1,0)*(1+0.5*(VLOOKUP($A470,'Old-SVXY-OHLC'!$A$3:$E$5000,D$1,0)/VLOOKUP($A469,'Old-SVXY-OHLC'!$A$3:$E$5000,5,0)-1))</f>
        <v>13.890056518451113</v>
      </c>
      <c r="E470" s="11">
        <f>VLOOKUP(A470,Master!A$6:J$4994,$I$1,0)</f>
        <v>13.92408734770224</v>
      </c>
    </row>
    <row r="471" spans="1:5" x14ac:dyDescent="0.25">
      <c r="A471" s="1">
        <v>38751</v>
      </c>
      <c r="B471" s="11">
        <f>VLOOKUP($A470,Master!$A$6:$J$4994,$I$1,0)*(1+0.5*(VLOOKUP($A471,'Old-SVXY-OHLC'!$A$3:$E$5000,B$1,0)/VLOOKUP($A470,'Old-SVXY-OHLC'!$A$3:$E$5000,5,0)-1))</f>
        <v>13.881512752293053</v>
      </c>
      <c r="C471" s="11">
        <f>VLOOKUP($A470,Master!$A$6:$J$4994,$I$1,0)*(1+0.5*(VLOOKUP($A471,'Old-SVXY-OHLC'!$A$3:$E$5000,C$1,0)/VLOOKUP($A470,'Old-SVXY-OHLC'!$A$3:$E$5000,5,0)-1))</f>
        <v>13.987949639118906</v>
      </c>
      <c r="D471" s="11">
        <f>VLOOKUP($A470,Master!$A$6:$J$4994,$I$1,0)*(1+0.5*(VLOOKUP($A471,'Old-SVXY-OHLC'!$A$3:$E$5000,D$1,0)/VLOOKUP($A470,'Old-SVXY-OHLC'!$A$3:$E$5000,5,0)-1))</f>
        <v>13.826165379958226</v>
      </c>
      <c r="E471" s="11">
        <f>VLOOKUP(A471,Master!A$6:J$4994,$I$1,0)</f>
        <v>13.940754132102111</v>
      </c>
    </row>
    <row r="472" spans="1:5" x14ac:dyDescent="0.25">
      <c r="A472" s="1">
        <v>38754</v>
      </c>
      <c r="B472" s="11">
        <f>VLOOKUP($A471,Master!$A$6:$J$4994,$I$1,0)*(1+0.5*(VLOOKUP($A472,'Old-SVXY-OHLC'!$A$3:$E$5000,B$1,0)/VLOOKUP($A471,'Old-SVXY-OHLC'!$A$3:$E$5000,5,0)-1))</f>
        <v>13.965029230230432</v>
      </c>
      <c r="C472" s="11">
        <f>VLOOKUP($A471,Master!$A$6:$J$4994,$I$1,0)*(1+0.5*(VLOOKUP($A472,'Old-SVXY-OHLC'!$A$3:$E$5000,C$1,0)/VLOOKUP($A471,'Old-SVXY-OHLC'!$A$3:$E$5000,5,0)-1))</f>
        <v>13.979967137219358</v>
      </c>
      <c r="D472" s="11">
        <f>VLOOKUP($A471,Master!$A$6:$J$4994,$I$1,0)*(1+0.5*(VLOOKUP($A472,'Old-SVXY-OHLC'!$A$3:$E$5000,D$1,0)/VLOOKUP($A471,'Old-SVXY-OHLC'!$A$3:$E$5000,5,0)-1))</f>
        <v>13.930350518618546</v>
      </c>
      <c r="E472" s="11">
        <f>VLOOKUP(A472,Master!A$6:J$4994,$I$1,0)</f>
        <v>13.931930659045401</v>
      </c>
    </row>
    <row r="473" spans="1:5" x14ac:dyDescent="0.25">
      <c r="A473" s="1">
        <v>38755</v>
      </c>
      <c r="B473" s="11">
        <f>VLOOKUP($A472,Master!$A$6:$J$4994,$I$1,0)*(1+0.5*(VLOOKUP($A473,'Old-SVXY-OHLC'!$A$3:$E$5000,B$1,0)/VLOOKUP($A472,'Old-SVXY-OHLC'!$A$3:$E$5000,5,0)-1))</f>
        <v>13.905876691692823</v>
      </c>
      <c r="C473" s="11">
        <f>VLOOKUP($A472,Master!$A$6:$J$4994,$I$1,0)*(1+0.5*(VLOOKUP($A473,'Old-SVXY-OHLC'!$A$3:$E$5000,C$1,0)/VLOOKUP($A472,'Old-SVXY-OHLC'!$A$3:$E$5000,5,0)-1))</f>
        <v>13.905876691692823</v>
      </c>
      <c r="D473" s="11">
        <f>VLOOKUP($A472,Master!$A$6:$J$4994,$I$1,0)*(1+0.5*(VLOOKUP($A473,'Old-SVXY-OHLC'!$A$3:$E$5000,D$1,0)/VLOOKUP($A472,'Old-SVXY-OHLC'!$A$3:$E$5000,5,0)-1))</f>
        <v>13.855364223451391</v>
      </c>
      <c r="E473" s="11">
        <f>VLOOKUP(A473,Master!A$6:J$4994,$I$1,0)</f>
        <v>13.874144897846891</v>
      </c>
    </row>
    <row r="474" spans="1:5" x14ac:dyDescent="0.25">
      <c r="A474" s="1">
        <v>38756</v>
      </c>
      <c r="B474" s="11">
        <f>VLOOKUP($A473,Master!$A$6:$J$4994,$I$1,0)*(1+0.5*(VLOOKUP($A474,'Old-SVXY-OHLC'!$A$3:$E$5000,B$1,0)/VLOOKUP($A473,'Old-SVXY-OHLC'!$A$3:$E$5000,5,0)-1))</f>
        <v>13.939724953170792</v>
      </c>
      <c r="C474" s="11">
        <f>VLOOKUP($A473,Master!$A$6:$J$4994,$I$1,0)*(1+0.5*(VLOOKUP($A474,'Old-SVXY-OHLC'!$A$3:$E$5000,C$1,0)/VLOOKUP($A473,'Old-SVXY-OHLC'!$A$3:$E$5000,5,0)-1))</f>
        <v>14.057769210320531</v>
      </c>
      <c r="D474" s="11">
        <f>VLOOKUP($A473,Master!$A$6:$J$4994,$I$1,0)*(1+0.5*(VLOOKUP($A474,'Old-SVXY-OHLC'!$A$3:$E$5000,D$1,0)/VLOOKUP($A473,'Old-SVXY-OHLC'!$A$3:$E$5000,5,0)-1))</f>
        <v>13.93316702642176</v>
      </c>
      <c r="E474" s="11">
        <f>VLOOKUP(A474,Master!A$6:J$4994,$I$1,0)</f>
        <v>14.04035302354545</v>
      </c>
    </row>
    <row r="475" spans="1:5" x14ac:dyDescent="0.25">
      <c r="A475" s="1">
        <v>38757</v>
      </c>
      <c r="B475" s="11">
        <f>VLOOKUP($A474,Master!$A$6:$J$4994,$I$1,0)*(1+0.5*(VLOOKUP($A475,'Old-SVXY-OHLC'!$A$3:$E$5000,B$1,0)/VLOOKUP($A474,'Old-SVXY-OHLC'!$A$3:$E$5000,5,0)-1))</f>
        <v>14.07074802296459</v>
      </c>
      <c r="C475" s="11">
        <f>VLOOKUP($A474,Master!$A$6:$J$4994,$I$1,0)*(1+0.5*(VLOOKUP($A475,'Old-SVXY-OHLC'!$A$3:$E$5000,C$1,0)/VLOOKUP($A474,'Old-SVXY-OHLC'!$A$3:$E$5000,5,0)-1))</f>
        <v>14.194499850470944</v>
      </c>
      <c r="D475" s="11">
        <f>VLOOKUP($A474,Master!$A$6:$J$4994,$I$1,0)*(1+0.5*(VLOOKUP($A475,'Old-SVXY-OHLC'!$A$3:$E$5000,D$1,0)/VLOOKUP($A474,'Old-SVXY-OHLC'!$A$3:$E$5000,5,0)-1))</f>
        <v>14.064234983828586</v>
      </c>
      <c r="E475" s="11">
        <f>VLOOKUP(A475,Master!A$6:J$4994,$I$1,0)</f>
        <v>14.115973007061234</v>
      </c>
    </row>
    <row r="476" spans="1:5" x14ac:dyDescent="0.25">
      <c r="A476" s="1">
        <v>38758</v>
      </c>
      <c r="B476" s="11">
        <f>VLOOKUP($A475,Master!$A$6:$J$4994,$I$1,0)*(1+0.5*(VLOOKUP($A476,'Old-SVXY-OHLC'!$A$3:$E$5000,B$1,0)/VLOOKUP($A475,'Old-SVXY-OHLC'!$A$3:$E$5000,5,0)-1))</f>
        <v>14.062837105513491</v>
      </c>
      <c r="C476" s="11">
        <f>VLOOKUP($A475,Master!$A$6:$J$4994,$I$1,0)*(1+0.5*(VLOOKUP($A476,'Old-SVXY-OHLC'!$A$3:$E$5000,C$1,0)/VLOOKUP($A475,'Old-SVXY-OHLC'!$A$3:$E$5000,5,0)-1))</f>
        <v>14.162225994002265</v>
      </c>
      <c r="D476" s="11">
        <f>VLOOKUP($A475,Master!$A$6:$J$4994,$I$1,0)*(1+0.5*(VLOOKUP($A476,'Old-SVXY-OHLC'!$A$3:$E$5000,D$1,0)/VLOOKUP($A475,'Old-SVXY-OHLC'!$A$3:$E$5000,5,0)-1))</f>
        <v>14.008049370865491</v>
      </c>
      <c r="E476" s="11">
        <f>VLOOKUP(A476,Master!A$6:J$4994,$I$1,0)</f>
        <v>14.137630526095148</v>
      </c>
    </row>
    <row r="477" spans="1:5" x14ac:dyDescent="0.25">
      <c r="A477" s="1">
        <v>38761</v>
      </c>
      <c r="B477" s="11">
        <f>VLOOKUP($A476,Master!$A$6:$J$4994,$I$1,0)*(1+0.5*(VLOOKUP($A477,'Old-SVXY-OHLC'!$A$3:$E$5000,B$1,0)/VLOOKUP($A476,'Old-SVXY-OHLC'!$A$3:$E$5000,5,0)-1))</f>
        <v>14.116648595221376</v>
      </c>
      <c r="C477" s="11">
        <f>VLOOKUP($A476,Master!$A$6:$J$4994,$I$1,0)*(1+0.5*(VLOOKUP($A477,'Old-SVXY-OHLC'!$A$3:$E$5000,C$1,0)/VLOOKUP($A476,'Old-SVXY-OHLC'!$A$3:$E$5000,5,0)-1))</f>
        <v>14.116648595221376</v>
      </c>
      <c r="D477" s="11">
        <f>VLOOKUP($A476,Master!$A$6:$J$4994,$I$1,0)*(1+0.5*(VLOOKUP($A477,'Old-SVXY-OHLC'!$A$3:$E$5000,D$1,0)/VLOOKUP($A476,'Old-SVXY-OHLC'!$A$3:$E$5000,5,0)-1))</f>
        <v>13.96922057510978</v>
      </c>
      <c r="E477" s="11">
        <f>VLOOKUP(A477,Master!A$6:J$4994,$I$1,0)</f>
        <v>14.011747035957749</v>
      </c>
    </row>
    <row r="478" spans="1:5" x14ac:dyDescent="0.25">
      <c r="A478" s="1">
        <v>38762</v>
      </c>
      <c r="B478" s="11">
        <f>VLOOKUP($A477,Master!$A$6:$J$4994,$I$1,0)*(1+0.5*(VLOOKUP($A478,'Old-SVXY-OHLC'!$A$3:$E$5000,B$1,0)/VLOOKUP($A477,'Old-SVXY-OHLC'!$A$3:$E$5000,5,0)-1))</f>
        <v>13.938193418167314</v>
      </c>
      <c r="C478" s="11">
        <f>VLOOKUP($A477,Master!$A$6:$J$4994,$I$1,0)*(1+0.5*(VLOOKUP($A478,'Old-SVXY-OHLC'!$A$3:$E$5000,C$1,0)/VLOOKUP($A477,'Old-SVXY-OHLC'!$A$3:$E$5000,5,0)-1))</f>
        <v>14.118587994654481</v>
      </c>
      <c r="D478" s="11">
        <f>VLOOKUP($A477,Master!$A$6:$J$4994,$I$1,0)*(1+0.5*(VLOOKUP($A478,'Old-SVXY-OHLC'!$A$3:$E$5000,D$1,0)/VLOOKUP($A477,'Old-SVXY-OHLC'!$A$3:$E$5000,5,0)-1))</f>
        <v>13.938193418167314</v>
      </c>
      <c r="E478" s="11">
        <f>VLOOKUP(A478,Master!A$6:J$4994,$I$1,0)</f>
        <v>14.101577640784956</v>
      </c>
    </row>
    <row r="479" spans="1:5" x14ac:dyDescent="0.25">
      <c r="A479" s="1">
        <v>38763</v>
      </c>
      <c r="B479" s="11">
        <f>VLOOKUP($A478,Master!$A$6:$J$4994,$I$1,0)*(1+0.5*(VLOOKUP($A479,'Old-SVXY-OHLC'!$A$3:$E$5000,B$1,0)/VLOOKUP($A478,'Old-SVXY-OHLC'!$A$3:$E$5000,5,0)-1))</f>
        <v>14.063406374532953</v>
      </c>
      <c r="C479" s="11">
        <f>VLOOKUP($A478,Master!$A$6:$J$4994,$I$1,0)*(1+0.5*(VLOOKUP($A479,'Old-SVXY-OHLC'!$A$3:$E$5000,C$1,0)/VLOOKUP($A478,'Old-SVXY-OHLC'!$A$3:$E$5000,5,0)-1))</f>
        <v>14.090671446492472</v>
      </c>
      <c r="D479" s="11">
        <f>VLOOKUP($A478,Master!$A$6:$J$4994,$I$1,0)*(1+0.5*(VLOOKUP($A479,'Old-SVXY-OHLC'!$A$3:$E$5000,D$1,0)/VLOOKUP($A478,'Old-SVXY-OHLC'!$A$3:$E$5000,5,0)-1))</f>
        <v>13.997970036321428</v>
      </c>
      <c r="E479" s="11">
        <f>VLOOKUP(A479,Master!A$6:J$4994,$I$1,0)</f>
        <v>14.068493423510292</v>
      </c>
    </row>
    <row r="480" spans="1:5" x14ac:dyDescent="0.25">
      <c r="A480" s="1">
        <v>38764</v>
      </c>
      <c r="B480" s="11">
        <f>VLOOKUP($A479,Master!$A$6:$J$4994,$I$1,0)*(1+0.5*(VLOOKUP($A480,'Old-SVXY-OHLC'!$A$3:$E$5000,B$1,0)/VLOOKUP($A479,'Old-SVXY-OHLC'!$A$3:$E$5000,5,0)-1))</f>
        <v>14.074929698155008</v>
      </c>
      <c r="C480" s="11">
        <f>VLOOKUP($A479,Master!$A$6:$J$4994,$I$1,0)*(1+0.5*(VLOOKUP($A480,'Old-SVXY-OHLC'!$A$3:$E$5000,C$1,0)/VLOOKUP($A479,'Old-SVXY-OHLC'!$A$3:$E$5000,5,0)-1))</f>
        <v>14.224653403553557</v>
      </c>
      <c r="D480" s="11">
        <f>VLOOKUP($A479,Master!$A$6:$J$4994,$I$1,0)*(1+0.5*(VLOOKUP($A480,'Old-SVXY-OHLC'!$A$3:$E$5000,D$1,0)/VLOOKUP($A479,'Old-SVXY-OHLC'!$A$3:$E$5000,5,0)-1))</f>
        <v>14.074704555903937</v>
      </c>
      <c r="E480" s="11">
        <f>VLOOKUP(A480,Master!A$6:J$4994,$I$1,0)</f>
        <v>14.203039228226737</v>
      </c>
    </row>
    <row r="481" spans="1:5" x14ac:dyDescent="0.25">
      <c r="A481" s="1">
        <v>38765</v>
      </c>
      <c r="B481" s="11">
        <f>VLOOKUP($A480,Master!$A$6:$J$4994,$I$1,0)*(1+0.5*(VLOOKUP($A481,'Old-SVXY-OHLC'!$A$3:$E$5000,B$1,0)/VLOOKUP($A480,'Old-SVXY-OHLC'!$A$3:$E$5000,5,0)-1))</f>
        <v>14.162008645083429</v>
      </c>
      <c r="C481" s="11">
        <f>VLOOKUP($A480,Master!$A$6:$J$4994,$I$1,0)*(1+0.5*(VLOOKUP($A481,'Old-SVXY-OHLC'!$A$3:$E$5000,C$1,0)/VLOOKUP($A480,'Old-SVXY-OHLC'!$A$3:$E$5000,5,0)-1))</f>
        <v>14.27738120897919</v>
      </c>
      <c r="D481" s="11">
        <f>VLOOKUP($A480,Master!$A$6:$J$4994,$I$1,0)*(1+0.5*(VLOOKUP($A481,'Old-SVXY-OHLC'!$A$3:$E$5000,D$1,0)/VLOOKUP($A480,'Old-SVXY-OHLC'!$A$3:$E$5000,5,0)-1))</f>
        <v>14.156279297801005</v>
      </c>
      <c r="E481" s="11">
        <f>VLOOKUP(A481,Master!A$6:J$4994,$I$1,0)</f>
        <v>14.277890576847319</v>
      </c>
    </row>
    <row r="482" spans="1:5" x14ac:dyDescent="0.25">
      <c r="A482" s="1">
        <v>38769</v>
      </c>
      <c r="B482" s="11">
        <f>VLOOKUP($A481,Master!$A$6:$J$4994,$I$1,0)*(1+0.5*(VLOOKUP($A482,'Old-SVXY-OHLC'!$A$3:$E$5000,B$1,0)/VLOOKUP($A481,'Old-SVXY-OHLC'!$A$3:$E$5000,5,0)-1))</f>
        <v>14.3224801241604</v>
      </c>
      <c r="C482" s="11">
        <f>VLOOKUP($A481,Master!$A$6:$J$4994,$I$1,0)*(1+0.5*(VLOOKUP($A482,'Old-SVXY-OHLC'!$A$3:$E$5000,C$1,0)/VLOOKUP($A481,'Old-SVXY-OHLC'!$A$3:$E$5000,5,0)-1))</f>
        <v>14.347057554115556</v>
      </c>
      <c r="D482" s="11">
        <f>VLOOKUP($A481,Master!$A$6:$J$4994,$I$1,0)*(1+0.5*(VLOOKUP($A482,'Old-SVXY-OHLC'!$A$3:$E$5000,D$1,0)/VLOOKUP($A481,'Old-SVXY-OHLC'!$A$3:$E$5000,5,0)-1))</f>
        <v>14.288072753155642</v>
      </c>
      <c r="E482" s="11">
        <f>VLOOKUP(A482,Master!A$6:J$4994,$I$1,0)</f>
        <v>14.340649213109769</v>
      </c>
    </row>
    <row r="483" spans="1:5" x14ac:dyDescent="0.25">
      <c r="A483" s="1">
        <v>38770</v>
      </c>
      <c r="B483" s="11">
        <f>VLOOKUP($A482,Master!$A$6:$J$4994,$I$1,0)*(1+0.5*(VLOOKUP($A483,'Old-SVXY-OHLC'!$A$3:$E$5000,B$1,0)/VLOOKUP($A482,'Old-SVXY-OHLC'!$A$3:$E$5000,5,0)-1))</f>
        <v>14.397353663762903</v>
      </c>
      <c r="C483" s="11">
        <f>VLOOKUP($A482,Master!$A$6:$J$4994,$I$1,0)*(1+0.5*(VLOOKUP($A483,'Old-SVXY-OHLC'!$A$3:$E$5000,C$1,0)/VLOOKUP($A482,'Old-SVXY-OHLC'!$A$3:$E$5000,5,0)-1))</f>
        <v>14.529665209003515</v>
      </c>
      <c r="D483" s="11">
        <f>VLOOKUP($A482,Master!$A$6:$J$4994,$I$1,0)*(1+0.5*(VLOOKUP($A483,'Old-SVXY-OHLC'!$A$3:$E$5000,D$1,0)/VLOOKUP($A482,'Old-SVXY-OHLC'!$A$3:$E$5000,5,0)-1))</f>
        <v>14.397353663762903</v>
      </c>
      <c r="E483" s="11">
        <f>VLOOKUP(A483,Master!A$6:J$4994,$I$1,0)</f>
        <v>14.522671995305412</v>
      </c>
    </row>
    <row r="484" spans="1:5" x14ac:dyDescent="0.25">
      <c r="A484" s="1">
        <v>38771</v>
      </c>
      <c r="B484" s="11">
        <f>VLOOKUP($A483,Master!$A$6:$J$4994,$I$1,0)*(1+0.5*(VLOOKUP($A484,'Old-SVXY-OHLC'!$A$3:$E$5000,B$1,0)/VLOOKUP($A483,'Old-SVXY-OHLC'!$A$3:$E$5000,5,0)-1))</f>
        <v>14.486923528507811</v>
      </c>
      <c r="C484" s="11">
        <f>VLOOKUP($A483,Master!$A$6:$J$4994,$I$1,0)*(1+0.5*(VLOOKUP($A484,'Old-SVXY-OHLC'!$A$3:$E$5000,C$1,0)/VLOOKUP($A483,'Old-SVXY-OHLC'!$A$3:$E$5000,5,0)-1))</f>
        <v>14.523238039069554</v>
      </c>
      <c r="D484" s="11">
        <f>VLOOKUP($A483,Master!$A$6:$J$4994,$I$1,0)*(1+0.5*(VLOOKUP($A484,'Old-SVXY-OHLC'!$A$3:$E$5000,D$1,0)/VLOOKUP($A483,'Old-SVXY-OHLC'!$A$3:$E$5000,5,0)-1))</f>
        <v>14.482271299807328</v>
      </c>
      <c r="E484" s="11">
        <f>VLOOKUP(A484,Master!A$6:J$4994,$I$1,0)</f>
        <v>14.523762835099673</v>
      </c>
    </row>
    <row r="485" spans="1:5" x14ac:dyDescent="0.25">
      <c r="A485" s="1">
        <v>38772</v>
      </c>
      <c r="B485" s="11">
        <f>VLOOKUP($A484,Master!$A$6:$J$4994,$I$1,0)*(1+0.5*(VLOOKUP($A485,'Old-SVXY-OHLC'!$A$3:$E$5000,B$1,0)/VLOOKUP($A484,'Old-SVXY-OHLC'!$A$3:$E$5000,5,0)-1))</f>
        <v>14.532557752457405</v>
      </c>
      <c r="C485" s="11">
        <f>VLOOKUP($A484,Master!$A$6:$J$4994,$I$1,0)*(1+0.5*(VLOOKUP($A485,'Old-SVXY-OHLC'!$A$3:$E$5000,C$1,0)/VLOOKUP($A484,'Old-SVXY-OHLC'!$A$3:$E$5000,5,0)-1))</f>
        <v>14.599987863831197</v>
      </c>
      <c r="D485" s="11">
        <f>VLOOKUP($A484,Master!$A$6:$J$4994,$I$1,0)*(1+0.5*(VLOOKUP($A485,'Old-SVXY-OHLC'!$A$3:$E$5000,D$1,0)/VLOOKUP($A484,'Old-SVXY-OHLC'!$A$3:$E$5000,5,0)-1))</f>
        <v>14.268702996831893</v>
      </c>
      <c r="E485" s="11">
        <f>VLOOKUP(A485,Master!A$6:J$4994,$I$1,0)</f>
        <v>14.593744734337012</v>
      </c>
    </row>
    <row r="486" spans="1:5" x14ac:dyDescent="0.25">
      <c r="A486" s="1">
        <v>38775</v>
      </c>
      <c r="B486" s="11">
        <f>VLOOKUP($A485,Master!$A$6:$J$4994,$I$1,0)*(1+0.5*(VLOOKUP($A486,'Old-SVXY-OHLC'!$A$3:$E$5000,B$1,0)/VLOOKUP($A485,'Old-SVXY-OHLC'!$A$3:$E$5000,5,0)-1))</f>
        <v>14.659041016415213</v>
      </c>
      <c r="C486" s="11">
        <f>VLOOKUP($A485,Master!$A$6:$J$4994,$I$1,0)*(1+0.5*(VLOOKUP($A486,'Old-SVXY-OHLC'!$A$3:$E$5000,C$1,0)/VLOOKUP($A485,'Old-SVXY-OHLC'!$A$3:$E$5000,5,0)-1))</f>
        <v>14.681053555753401</v>
      </c>
      <c r="D486" s="11">
        <f>VLOOKUP($A485,Master!$A$6:$J$4994,$I$1,0)*(1+0.5*(VLOOKUP($A486,'Old-SVXY-OHLC'!$A$3:$E$5000,D$1,0)/VLOOKUP($A485,'Old-SVXY-OHLC'!$A$3:$E$5000,5,0)-1))</f>
        <v>14.654836136964274</v>
      </c>
      <c r="E486" s="11">
        <f>VLOOKUP(A486,Master!A$6:J$4994,$I$1,0)</f>
        <v>14.660121979372708</v>
      </c>
    </row>
    <row r="487" spans="1:5" x14ac:dyDescent="0.25">
      <c r="A487" s="1">
        <v>38776</v>
      </c>
      <c r="B487" s="11">
        <f>VLOOKUP($A486,Master!$A$6:$J$4994,$I$1,0)*(1+0.5*(VLOOKUP($A487,'Old-SVXY-OHLC'!$A$3:$E$5000,B$1,0)/VLOOKUP($A486,'Old-SVXY-OHLC'!$A$3:$E$5000,5,0)-1))</f>
        <v>14.631105486566423</v>
      </c>
      <c r="C487" s="11">
        <f>VLOOKUP($A486,Master!$A$6:$J$4994,$I$1,0)*(1+0.5*(VLOOKUP($A487,'Old-SVXY-OHLC'!$A$3:$E$5000,C$1,0)/VLOOKUP($A486,'Old-SVXY-OHLC'!$A$3:$E$5000,5,0)-1))</f>
        <v>14.675130061204603</v>
      </c>
      <c r="D487" s="11">
        <f>VLOOKUP($A486,Master!$A$6:$J$4994,$I$1,0)*(1+0.5*(VLOOKUP($A487,'Old-SVXY-OHLC'!$A$3:$E$5000,D$1,0)/VLOOKUP($A486,'Old-SVXY-OHLC'!$A$3:$E$5000,5,0)-1))</f>
        <v>14.526047983816779</v>
      </c>
      <c r="E487" s="11">
        <f>VLOOKUP(A487,Master!A$6:J$4994,$I$1,0)</f>
        <v>14.549682559892448</v>
      </c>
    </row>
    <row r="488" spans="1:5" x14ac:dyDescent="0.25">
      <c r="A488" s="1">
        <v>38777</v>
      </c>
      <c r="B488" s="11">
        <f>VLOOKUP($A487,Master!$A$6:$J$4994,$I$1,0)*(1+0.5*(VLOOKUP($A488,'Old-SVXY-OHLC'!$A$3:$E$5000,B$1,0)/VLOOKUP($A487,'Old-SVXY-OHLC'!$A$3:$E$5000,5,0)-1))</f>
        <v>14.532841365761142</v>
      </c>
      <c r="C488" s="11">
        <f>VLOOKUP($A487,Master!$A$6:$J$4994,$I$1,0)*(1+0.5*(VLOOKUP($A488,'Old-SVXY-OHLC'!$A$3:$E$5000,C$1,0)/VLOOKUP($A487,'Old-SVXY-OHLC'!$A$3:$E$5000,5,0)-1))</f>
        <v>14.626568011484775</v>
      </c>
      <c r="D488" s="11">
        <f>VLOOKUP($A487,Master!$A$6:$J$4994,$I$1,0)*(1+0.5*(VLOOKUP($A488,'Old-SVXY-OHLC'!$A$3:$E$5000,D$1,0)/VLOOKUP($A487,'Old-SVXY-OHLC'!$A$3:$E$5000,5,0)-1))</f>
        <v>14.532841365761142</v>
      </c>
      <c r="E488" s="11">
        <f>VLOOKUP(A488,Master!A$6:J$4994,$I$1,0)</f>
        <v>14.611542906418014</v>
      </c>
    </row>
    <row r="489" spans="1:5" x14ac:dyDescent="0.25">
      <c r="A489" s="1">
        <v>38778</v>
      </c>
      <c r="B489" s="11">
        <f>VLOOKUP($A488,Master!$A$6:$J$4994,$I$1,0)*(1+0.5*(VLOOKUP($A489,'Old-SVXY-OHLC'!$A$3:$E$5000,B$1,0)/VLOOKUP($A488,'Old-SVXY-OHLC'!$A$3:$E$5000,5,0)-1))</f>
        <v>14.608089971410273</v>
      </c>
      <c r="C489" s="11">
        <f>VLOOKUP($A488,Master!$A$6:$J$4994,$I$1,0)*(1+0.5*(VLOOKUP($A489,'Old-SVXY-OHLC'!$A$3:$E$5000,C$1,0)/VLOOKUP($A488,'Old-SVXY-OHLC'!$A$3:$E$5000,5,0)-1))</f>
        <v>14.611542906418014</v>
      </c>
      <c r="D489" s="11">
        <f>VLOOKUP($A488,Master!$A$6:$J$4994,$I$1,0)*(1+0.5*(VLOOKUP($A489,'Old-SVXY-OHLC'!$A$3:$E$5000,D$1,0)/VLOOKUP($A488,'Old-SVXY-OHLC'!$A$3:$E$5000,5,0)-1))</f>
        <v>14.543961141663829</v>
      </c>
      <c r="E489" s="11">
        <f>VLOOKUP(A489,Master!A$6:J$4994,$I$1,0)</f>
        <v>14.5968570458505</v>
      </c>
    </row>
    <row r="490" spans="1:5" x14ac:dyDescent="0.25">
      <c r="A490" s="1">
        <v>38779</v>
      </c>
      <c r="B490" s="11">
        <f>VLOOKUP($A489,Master!$A$6:$J$4994,$I$1,0)*(1+0.5*(VLOOKUP($A490,'Old-SVXY-OHLC'!$A$3:$E$5000,B$1,0)/VLOOKUP($A489,'Old-SVXY-OHLC'!$A$3:$E$5000,5,0)-1))</f>
        <v>14.538712630516988</v>
      </c>
      <c r="C490" s="11">
        <f>VLOOKUP($A489,Master!$A$6:$J$4994,$I$1,0)*(1+0.5*(VLOOKUP($A490,'Old-SVXY-OHLC'!$A$3:$E$5000,C$1,0)/VLOOKUP($A489,'Old-SVXY-OHLC'!$A$3:$E$5000,5,0)-1))</f>
        <v>14.659662781335944</v>
      </c>
      <c r="D490" s="11">
        <f>VLOOKUP($A489,Master!$A$6:$J$4994,$I$1,0)*(1+0.5*(VLOOKUP($A490,'Old-SVXY-OHLC'!$A$3:$E$5000,D$1,0)/VLOOKUP($A489,'Old-SVXY-OHLC'!$A$3:$E$5000,5,0)-1))</f>
        <v>14.538712630516988</v>
      </c>
      <c r="E490" s="11">
        <f>VLOOKUP(A490,Master!A$6:J$4994,$I$1,0)</f>
        <v>14.589116974431219</v>
      </c>
    </row>
    <row r="491" spans="1:5" x14ac:dyDescent="0.25">
      <c r="A491" s="1">
        <v>38782</v>
      </c>
      <c r="B491" s="11">
        <f>VLOOKUP($A490,Master!$A$6:$J$4994,$I$1,0)*(1+0.5*(VLOOKUP($A491,'Old-SVXY-OHLC'!$A$3:$E$5000,B$1,0)/VLOOKUP($A490,'Old-SVXY-OHLC'!$A$3:$E$5000,5,0)-1))</f>
        <v>14.527522707464939</v>
      </c>
      <c r="C491" s="11">
        <f>VLOOKUP($A490,Master!$A$6:$J$4994,$I$1,0)*(1+0.5*(VLOOKUP($A491,'Old-SVXY-OHLC'!$A$3:$E$5000,C$1,0)/VLOOKUP($A490,'Old-SVXY-OHLC'!$A$3:$E$5000,5,0)-1))</f>
        <v>14.527522707464939</v>
      </c>
      <c r="D491" s="11">
        <f>VLOOKUP($A490,Master!$A$6:$J$4994,$I$1,0)*(1+0.5*(VLOOKUP($A491,'Old-SVXY-OHLC'!$A$3:$E$5000,D$1,0)/VLOOKUP($A490,'Old-SVXY-OHLC'!$A$3:$E$5000,5,0)-1))</f>
        <v>14.465927524080954</v>
      </c>
      <c r="E491" s="11">
        <f>VLOOKUP(A491,Master!A$6:J$4994,$I$1,0)</f>
        <v>14.494126981720798</v>
      </c>
    </row>
    <row r="492" spans="1:5" x14ac:dyDescent="0.25">
      <c r="A492" s="1">
        <v>38783</v>
      </c>
      <c r="B492" s="11">
        <f>VLOOKUP($A491,Master!$A$6:$J$4994,$I$1,0)*(1+0.5*(VLOOKUP($A492,'Old-SVXY-OHLC'!$A$3:$E$5000,B$1,0)/VLOOKUP($A491,'Old-SVXY-OHLC'!$A$3:$E$5000,5,0)-1))</f>
        <v>14.447215501695798</v>
      </c>
      <c r="C492" s="11">
        <f>VLOOKUP($A491,Master!$A$6:$J$4994,$I$1,0)*(1+0.5*(VLOOKUP($A492,'Old-SVXY-OHLC'!$A$3:$E$5000,C$1,0)/VLOOKUP($A491,'Old-SVXY-OHLC'!$A$3:$E$5000,5,0)-1))</f>
        <v>14.466123681939553</v>
      </c>
      <c r="D492" s="11">
        <f>VLOOKUP($A491,Master!$A$6:$J$4994,$I$1,0)*(1+0.5*(VLOOKUP($A492,'Old-SVXY-OHLC'!$A$3:$E$5000,D$1,0)/VLOOKUP($A491,'Old-SVXY-OHLC'!$A$3:$E$5000,5,0)-1))</f>
        <v>14.383789577689424</v>
      </c>
      <c r="E492" s="11">
        <f>VLOOKUP(A492,Master!A$6:J$4994,$I$1,0)</f>
        <v>14.439420520541905</v>
      </c>
    </row>
    <row r="493" spans="1:5" x14ac:dyDescent="0.25">
      <c r="A493" s="1">
        <v>38784</v>
      </c>
      <c r="B493" s="11">
        <f>VLOOKUP($A492,Master!$A$6:$J$4994,$I$1,0)*(1+0.5*(VLOOKUP($A493,'Old-SVXY-OHLC'!$A$3:$E$5000,B$1,0)/VLOOKUP($A492,'Old-SVXY-OHLC'!$A$3:$E$5000,5,0)-1))</f>
        <v>14.432804707749854</v>
      </c>
      <c r="C493" s="11">
        <f>VLOOKUP($A492,Master!$A$6:$J$4994,$I$1,0)*(1+0.5*(VLOOKUP($A493,'Old-SVXY-OHLC'!$A$3:$E$5000,C$1,0)/VLOOKUP($A492,'Old-SVXY-OHLC'!$A$3:$E$5000,5,0)-1))</f>
        <v>14.540074688574574</v>
      </c>
      <c r="D493" s="11">
        <f>VLOOKUP($A492,Master!$A$6:$J$4994,$I$1,0)*(1+0.5*(VLOOKUP($A493,'Old-SVXY-OHLC'!$A$3:$E$5000,D$1,0)/VLOOKUP($A492,'Old-SVXY-OHLC'!$A$3:$E$5000,5,0)-1))</f>
        <v>14.423354054267669</v>
      </c>
      <c r="E493" s="11">
        <f>VLOOKUP(A493,Master!A$6:J$4994,$I$1,0)</f>
        <v>14.513706303468986</v>
      </c>
    </row>
    <row r="494" spans="1:5" x14ac:dyDescent="0.25">
      <c r="A494" s="1">
        <v>38785</v>
      </c>
      <c r="B494" s="11">
        <f>VLOOKUP($A493,Master!$A$6:$J$4994,$I$1,0)*(1+0.5*(VLOOKUP($A494,'Old-SVXY-OHLC'!$A$3:$E$5000,B$1,0)/VLOOKUP($A493,'Old-SVXY-OHLC'!$A$3:$E$5000,5,0)-1))</f>
        <v>14.457663295921787</v>
      </c>
      <c r="C494" s="11">
        <f>VLOOKUP($A493,Master!$A$6:$J$4994,$I$1,0)*(1+0.5*(VLOOKUP($A494,'Old-SVXY-OHLC'!$A$3:$E$5000,C$1,0)/VLOOKUP($A493,'Old-SVXY-OHLC'!$A$3:$E$5000,5,0)-1))</f>
        <v>14.484966669721022</v>
      </c>
      <c r="D494" s="11">
        <f>VLOOKUP($A493,Master!$A$6:$J$4994,$I$1,0)*(1+0.5*(VLOOKUP($A494,'Old-SVXY-OHLC'!$A$3:$E$5000,D$1,0)/VLOOKUP($A493,'Old-SVXY-OHLC'!$A$3:$E$5000,5,0)-1))</f>
        <v>14.457663295921787</v>
      </c>
      <c r="E494" s="11">
        <f>VLOOKUP(A494,Master!A$6:J$4994,$I$1,0)</f>
        <v>14.467346045578196</v>
      </c>
    </row>
    <row r="495" spans="1:5" x14ac:dyDescent="0.25">
      <c r="A495" s="1">
        <v>38786</v>
      </c>
      <c r="B495" s="11">
        <f>VLOOKUP($A494,Master!$A$6:$J$4994,$I$1,0)*(1+0.5*(VLOOKUP($A495,'Old-SVXY-OHLC'!$A$3:$E$5000,B$1,0)/VLOOKUP($A494,'Old-SVXY-OHLC'!$A$3:$E$5000,5,0)-1))</f>
        <v>14.522290211379882</v>
      </c>
      <c r="C495" s="11">
        <f>VLOOKUP($A494,Master!$A$6:$J$4994,$I$1,0)*(1+0.5*(VLOOKUP($A495,'Old-SVXY-OHLC'!$A$3:$E$5000,C$1,0)/VLOOKUP($A494,'Old-SVXY-OHLC'!$A$3:$E$5000,5,0)-1))</f>
        <v>14.535552688661388</v>
      </c>
      <c r="D495" s="11">
        <f>VLOOKUP($A494,Master!$A$6:$J$4994,$I$1,0)*(1+0.5*(VLOOKUP($A495,'Old-SVXY-OHLC'!$A$3:$E$5000,D$1,0)/VLOOKUP($A494,'Old-SVXY-OHLC'!$A$3:$E$5000,5,0)-1))</f>
        <v>14.484397929728319</v>
      </c>
      <c r="E495" s="11">
        <f>VLOOKUP(A495,Master!A$6:J$4994,$I$1,0)</f>
        <v>14.533279473519634</v>
      </c>
    </row>
    <row r="496" spans="1:5" x14ac:dyDescent="0.25">
      <c r="A496" s="1">
        <v>38789</v>
      </c>
      <c r="B496" s="11">
        <f>VLOOKUP($A495,Master!$A$6:$J$4994,$I$1,0)*(1+0.5*(VLOOKUP($A496,'Old-SVXY-OHLC'!$A$3:$E$5000,B$1,0)/VLOOKUP($A495,'Old-SVXY-OHLC'!$A$3:$E$5000,5,0)-1))</f>
        <v>14.572818536415001</v>
      </c>
      <c r="C496" s="11">
        <f>VLOOKUP($A495,Master!$A$6:$J$4994,$I$1,0)*(1+0.5*(VLOOKUP($A496,'Old-SVXY-OHLC'!$A$3:$E$5000,C$1,0)/VLOOKUP($A495,'Old-SVXY-OHLC'!$A$3:$E$5000,5,0)-1))</f>
        <v>14.650220065362079</v>
      </c>
      <c r="D496" s="11">
        <f>VLOOKUP($A495,Master!$A$6:$J$4994,$I$1,0)*(1+0.5*(VLOOKUP($A496,'Old-SVXY-OHLC'!$A$3:$E$5000,D$1,0)/VLOOKUP($A495,'Old-SVXY-OHLC'!$A$3:$E$5000,5,0)-1))</f>
        <v>14.548376091344181</v>
      </c>
      <c r="E496" s="11">
        <f>VLOOKUP(A496,Master!A$6:J$4994,$I$1,0)</f>
        <v>14.603789626562239</v>
      </c>
    </row>
    <row r="497" spans="1:5" x14ac:dyDescent="0.25">
      <c r="A497" s="1">
        <v>38790</v>
      </c>
      <c r="B497" s="11">
        <f>VLOOKUP($A496,Master!$A$6:$J$4994,$I$1,0)*(1+0.5*(VLOOKUP($A497,'Old-SVXY-OHLC'!$A$3:$E$5000,B$1,0)/VLOOKUP($A496,'Old-SVXY-OHLC'!$A$3:$E$5000,5,0)-1))</f>
        <v>14.624157680090415</v>
      </c>
      <c r="C497" s="11">
        <f>VLOOKUP($A496,Master!$A$6:$J$4994,$I$1,0)*(1+0.5*(VLOOKUP($A497,'Old-SVXY-OHLC'!$A$3:$E$5000,C$1,0)/VLOOKUP($A496,'Old-SVXY-OHLC'!$A$3:$E$5000,5,0)-1))</f>
        <v>14.728907144585497</v>
      </c>
      <c r="D497" s="11">
        <f>VLOOKUP($A496,Master!$A$6:$J$4994,$I$1,0)*(1+0.5*(VLOOKUP($A497,'Old-SVXY-OHLC'!$A$3:$E$5000,D$1,0)/VLOOKUP($A496,'Old-SVXY-OHLC'!$A$3:$E$5000,5,0)-1))</f>
        <v>14.622703081663314</v>
      </c>
      <c r="E497" s="11">
        <f>VLOOKUP(A497,Master!A$6:J$4994,$I$1,0)</f>
        <v>14.705245956920733</v>
      </c>
    </row>
    <row r="498" spans="1:5" x14ac:dyDescent="0.25">
      <c r="A498" s="1">
        <v>38791</v>
      </c>
      <c r="B498" s="11">
        <f>VLOOKUP($A497,Master!$A$6:$J$4994,$I$1,0)*(1+0.5*(VLOOKUP($A498,'Old-SVXY-OHLC'!$A$3:$E$5000,B$1,0)/VLOOKUP($A497,'Old-SVXY-OHLC'!$A$3:$E$5000,5,0)-1))</f>
        <v>14.693159570610025</v>
      </c>
      <c r="C498" s="11">
        <f>VLOOKUP($A497,Master!$A$6:$J$4994,$I$1,0)*(1+0.5*(VLOOKUP($A498,'Old-SVXY-OHLC'!$A$3:$E$5000,C$1,0)/VLOOKUP($A497,'Old-SVXY-OHLC'!$A$3:$E$5000,5,0)-1))</f>
        <v>14.741997690981957</v>
      </c>
      <c r="D498" s="11">
        <f>VLOOKUP($A497,Master!$A$6:$J$4994,$I$1,0)*(1+0.5*(VLOOKUP($A498,'Old-SVXY-OHLC'!$A$3:$E$5000,D$1,0)/VLOOKUP($A497,'Old-SVXY-OHLC'!$A$3:$E$5000,5,0)-1))</f>
        <v>14.679100069067879</v>
      </c>
      <c r="E498" s="11">
        <f>VLOOKUP(A498,Master!A$6:J$4994,$I$1,0)</f>
        <v>14.70856343790212</v>
      </c>
    </row>
    <row r="499" spans="1:5" x14ac:dyDescent="0.25">
      <c r="A499" s="1">
        <v>38792</v>
      </c>
      <c r="B499" s="11">
        <f>VLOOKUP($A498,Master!$A$6:$J$4994,$I$1,0)*(1+0.5*(VLOOKUP($A499,'Old-SVXY-OHLC'!$A$3:$E$5000,B$1,0)/VLOOKUP($A498,'Old-SVXY-OHLC'!$A$3:$E$5000,5,0)-1))</f>
        <v>14.721348072492122</v>
      </c>
      <c r="C499" s="11">
        <f>VLOOKUP($A498,Master!$A$6:$J$4994,$I$1,0)*(1+0.5*(VLOOKUP($A499,'Old-SVXY-OHLC'!$A$3:$E$5000,C$1,0)/VLOOKUP($A498,'Old-SVXY-OHLC'!$A$3:$E$5000,5,0)-1))</f>
        <v>14.814776920323125</v>
      </c>
      <c r="D499" s="11">
        <f>VLOOKUP($A498,Master!$A$6:$J$4994,$I$1,0)*(1+0.5*(VLOOKUP($A499,'Old-SVXY-OHLC'!$A$3:$E$5000,D$1,0)/VLOOKUP($A498,'Old-SVXY-OHLC'!$A$3:$E$5000,5,0)-1))</f>
        <v>14.711514099270632</v>
      </c>
      <c r="E499" s="11">
        <f>VLOOKUP(A499,Master!A$6:J$4994,$I$1,0)</f>
        <v>14.814391409546646</v>
      </c>
    </row>
    <row r="500" spans="1:5" x14ac:dyDescent="0.25">
      <c r="A500" s="1">
        <v>38793</v>
      </c>
      <c r="B500" s="11">
        <f>VLOOKUP($A499,Master!$A$6:$J$4994,$I$1,0)*(1+0.5*(VLOOKUP($A500,'Old-SVXY-OHLC'!$A$3:$E$5000,B$1,0)/VLOOKUP($A499,'Old-SVXY-OHLC'!$A$3:$E$5000,5,0)-1))</f>
        <v>14.784341574093002</v>
      </c>
      <c r="C500" s="11">
        <f>VLOOKUP($A499,Master!$A$6:$J$4994,$I$1,0)*(1+0.5*(VLOOKUP($A500,'Old-SVXY-OHLC'!$A$3:$E$5000,C$1,0)/VLOOKUP($A499,'Old-SVXY-OHLC'!$A$3:$E$5000,5,0)-1))</f>
        <v>14.836928066667555</v>
      </c>
      <c r="D500" s="11">
        <f>VLOOKUP($A499,Master!$A$6:$J$4994,$I$1,0)*(1+0.5*(VLOOKUP($A500,'Old-SVXY-OHLC'!$A$3:$E$5000,D$1,0)/VLOOKUP($A499,'Old-SVXY-OHLC'!$A$3:$E$5000,5,0)-1))</f>
        <v>14.752038360714995</v>
      </c>
      <c r="E500" s="11">
        <f>VLOOKUP(A500,Master!A$6:J$4994,$I$1,0)</f>
        <v>14.787713353718257</v>
      </c>
    </row>
    <row r="501" spans="1:5" x14ac:dyDescent="0.25">
      <c r="A501" s="1">
        <v>38796</v>
      </c>
      <c r="B501" s="11">
        <f>VLOOKUP($A500,Master!$A$6:$J$4994,$I$1,0)*(1+0.5*(VLOOKUP($A501,'Old-SVXY-OHLC'!$A$3:$E$5000,B$1,0)/VLOOKUP($A500,'Old-SVXY-OHLC'!$A$3:$E$5000,5,0)-1))</f>
        <v>14.74697602745978</v>
      </c>
      <c r="C501" s="11">
        <f>VLOOKUP($A500,Master!$A$6:$J$4994,$I$1,0)*(1+0.5*(VLOOKUP($A501,'Old-SVXY-OHLC'!$A$3:$E$5000,C$1,0)/VLOOKUP($A500,'Old-SVXY-OHLC'!$A$3:$E$5000,5,0)-1))</f>
        <v>14.814043448804357</v>
      </c>
      <c r="D501" s="11">
        <f>VLOOKUP($A500,Master!$A$6:$J$4994,$I$1,0)*(1+0.5*(VLOOKUP($A501,'Old-SVXY-OHLC'!$A$3:$E$5000,D$1,0)/VLOOKUP($A500,'Old-SVXY-OHLC'!$A$3:$E$5000,5,0)-1))</f>
        <v>14.711703545923866</v>
      </c>
      <c r="E501" s="11">
        <f>VLOOKUP(A501,Master!A$6:J$4994,$I$1,0)</f>
        <v>14.745327323925737</v>
      </c>
    </row>
    <row r="502" spans="1:5" x14ac:dyDescent="0.25">
      <c r="A502" s="1">
        <v>38797</v>
      </c>
      <c r="B502" s="11">
        <f>VLOOKUP($A501,Master!$A$6:$J$4994,$I$1,0)*(1+0.5*(VLOOKUP($A502,'Old-SVXY-OHLC'!$A$3:$E$5000,B$1,0)/VLOOKUP($A501,'Old-SVXY-OHLC'!$A$3:$E$5000,5,0)-1))</f>
        <v>14.719310392534791</v>
      </c>
      <c r="C502" s="11">
        <f>VLOOKUP($A501,Master!$A$6:$J$4994,$I$1,0)*(1+0.5*(VLOOKUP($A502,'Old-SVXY-OHLC'!$A$3:$E$5000,C$1,0)/VLOOKUP($A501,'Old-SVXY-OHLC'!$A$3:$E$5000,5,0)-1))</f>
        <v>14.786316450357994</v>
      </c>
      <c r="D502" s="11">
        <f>VLOOKUP($A501,Master!$A$6:$J$4994,$I$1,0)*(1+0.5*(VLOOKUP($A502,'Old-SVXY-OHLC'!$A$3:$E$5000,D$1,0)/VLOOKUP($A501,'Old-SVXY-OHLC'!$A$3:$E$5000,5,0)-1))</f>
        <v>14.709783491773917</v>
      </c>
      <c r="E502" s="11">
        <f>VLOOKUP(A502,Master!A$6:J$4994,$I$1,0)</f>
        <v>14.710336916865066</v>
      </c>
    </row>
    <row r="503" spans="1:5" x14ac:dyDescent="0.25">
      <c r="A503" s="1">
        <v>38798</v>
      </c>
      <c r="B503" s="11">
        <f>VLOOKUP($A502,Master!$A$6:$J$4994,$I$1,0)*(1+0.5*(VLOOKUP($A503,'Old-SVXY-OHLC'!$A$3:$E$5000,B$1,0)/VLOOKUP($A502,'Old-SVXY-OHLC'!$A$3:$E$5000,5,0)-1))</f>
        <v>14.768618577314776</v>
      </c>
      <c r="C503" s="11">
        <f>VLOOKUP($A502,Master!$A$6:$J$4994,$I$1,0)*(1+0.5*(VLOOKUP($A503,'Old-SVXY-OHLC'!$A$3:$E$5000,C$1,0)/VLOOKUP($A502,'Old-SVXY-OHLC'!$A$3:$E$5000,5,0)-1))</f>
        <v>14.861869421818566</v>
      </c>
      <c r="D503" s="11">
        <f>VLOOKUP($A502,Master!$A$6:$J$4994,$I$1,0)*(1+0.5*(VLOOKUP($A503,'Old-SVXY-OHLC'!$A$3:$E$5000,D$1,0)/VLOOKUP($A502,'Old-SVXY-OHLC'!$A$3:$E$5000,5,0)-1))</f>
        <v>14.751133985287733</v>
      </c>
      <c r="E503" s="11">
        <f>VLOOKUP(A503,Master!A$6:J$4994,$I$1,0)</f>
        <v>14.820686993353403</v>
      </c>
    </row>
    <row r="504" spans="1:5" x14ac:dyDescent="0.25">
      <c r="A504" s="1">
        <v>38799</v>
      </c>
      <c r="B504" s="11">
        <f>VLOOKUP($A503,Master!$A$6:$J$4994,$I$1,0)*(1+0.5*(VLOOKUP($A504,'Old-SVXY-OHLC'!$A$3:$E$5000,B$1,0)/VLOOKUP($A503,'Old-SVXY-OHLC'!$A$3:$E$5000,5,0)-1))</f>
        <v>14.808794633003853</v>
      </c>
      <c r="C504" s="11">
        <f>VLOOKUP($A503,Master!$A$6:$J$4994,$I$1,0)*(1+0.5*(VLOOKUP($A504,'Old-SVXY-OHLC'!$A$3:$E$5000,C$1,0)/VLOOKUP($A503,'Old-SVXY-OHLC'!$A$3:$E$5000,5,0)-1))</f>
        <v>14.810046864746088</v>
      </c>
      <c r="D504" s="11">
        <f>VLOOKUP($A503,Master!$A$6:$J$4994,$I$1,0)*(1+0.5*(VLOOKUP($A504,'Old-SVXY-OHLC'!$A$3:$E$5000,D$1,0)/VLOOKUP($A503,'Old-SVXY-OHLC'!$A$3:$E$5000,5,0)-1))</f>
        <v>14.80691724569092</v>
      </c>
      <c r="E504" s="11">
        <f>VLOOKUP(A504,Master!A$6:J$4994,$I$1,0)</f>
        <v>14.809661199504468</v>
      </c>
    </row>
    <row r="505" spans="1:5" x14ac:dyDescent="0.25">
      <c r="A505" s="1">
        <v>38800</v>
      </c>
      <c r="B505" s="11">
        <f>VLOOKUP($A504,Master!$A$6:$J$4994,$I$1,0)*(1+0.5*(VLOOKUP($A505,'Old-SVXY-OHLC'!$A$3:$E$5000,B$1,0)/VLOOKUP($A504,'Old-SVXY-OHLC'!$A$3:$E$5000,5,0)-1))</f>
        <v>14.787544680893422</v>
      </c>
      <c r="C505" s="11">
        <f>VLOOKUP($A504,Master!$A$6:$J$4994,$I$1,0)*(1+0.5*(VLOOKUP($A505,'Old-SVXY-OHLC'!$A$3:$E$5000,C$1,0)/VLOOKUP($A504,'Old-SVXY-OHLC'!$A$3:$E$5000,5,0)-1))</f>
        <v>14.873519724823455</v>
      </c>
      <c r="D505" s="11">
        <f>VLOOKUP($A504,Master!$A$6:$J$4994,$I$1,0)*(1+0.5*(VLOOKUP($A505,'Old-SVXY-OHLC'!$A$3:$E$5000,D$1,0)/VLOOKUP($A504,'Old-SVXY-OHLC'!$A$3:$E$5000,5,0)-1))</f>
        <v>14.781936987970598</v>
      </c>
      <c r="E505" s="11">
        <f>VLOOKUP(A505,Master!A$6:J$4994,$I$1,0)</f>
        <v>14.857557705502504</v>
      </c>
    </row>
    <row r="506" spans="1:5" x14ac:dyDescent="0.25">
      <c r="A506" s="1">
        <v>38803</v>
      </c>
      <c r="B506" s="11">
        <f>VLOOKUP($A505,Master!$A$6:$J$4994,$I$1,0)*(1+0.5*(VLOOKUP($A506,'Old-SVXY-OHLC'!$A$3:$E$5000,B$1,0)/VLOOKUP($A505,'Old-SVXY-OHLC'!$A$3:$E$5000,5,0)-1))</f>
        <v>14.825247474936841</v>
      </c>
      <c r="C506" s="11">
        <f>VLOOKUP($A505,Master!$A$6:$J$4994,$I$1,0)*(1+0.5*(VLOOKUP($A506,'Old-SVXY-OHLC'!$A$3:$E$5000,C$1,0)/VLOOKUP($A505,'Old-SVXY-OHLC'!$A$3:$E$5000,5,0)-1))</f>
        <v>14.898965103979529</v>
      </c>
      <c r="D506" s="11">
        <f>VLOOKUP($A505,Master!$A$6:$J$4994,$I$1,0)*(1+0.5*(VLOOKUP($A506,'Old-SVXY-OHLC'!$A$3:$E$5000,D$1,0)/VLOOKUP($A505,'Old-SVXY-OHLC'!$A$3:$E$5000,5,0)-1))</f>
        <v>14.825247474936841</v>
      </c>
      <c r="E506" s="11">
        <f>VLOOKUP(A506,Master!A$6:J$4994,$I$1,0)</f>
        <v>14.8501247707604</v>
      </c>
    </row>
    <row r="507" spans="1:5" x14ac:dyDescent="0.25">
      <c r="A507" s="1">
        <v>38804</v>
      </c>
      <c r="B507" s="11">
        <f>VLOOKUP($A506,Master!$A$6:$J$4994,$I$1,0)*(1+0.5*(VLOOKUP($A507,'Old-SVXY-OHLC'!$A$3:$E$5000,B$1,0)/VLOOKUP($A506,'Old-SVXY-OHLC'!$A$3:$E$5000,5,0)-1))</f>
        <v>14.990114296814323</v>
      </c>
      <c r="C507" s="11">
        <f>VLOOKUP($A506,Master!$A$6:$J$4994,$I$1,0)*(1+0.5*(VLOOKUP($A507,'Old-SVXY-OHLC'!$A$3:$E$5000,C$1,0)/VLOOKUP($A506,'Old-SVXY-OHLC'!$A$3:$E$5000,5,0)-1))</f>
        <v>14.992613540703559</v>
      </c>
      <c r="D507" s="11">
        <f>VLOOKUP($A506,Master!$A$6:$J$4994,$I$1,0)*(1+0.5*(VLOOKUP($A507,'Old-SVXY-OHLC'!$A$3:$E$5000,D$1,0)/VLOOKUP($A506,'Old-SVXY-OHLC'!$A$3:$E$5000,5,0)-1))</f>
        <v>14.857936356471386</v>
      </c>
      <c r="E507" s="11">
        <f>VLOOKUP(A507,Master!A$6:J$4994,$I$1,0)</f>
        <v>14.861299140069605</v>
      </c>
    </row>
    <row r="508" spans="1:5" x14ac:dyDescent="0.25">
      <c r="A508" s="1">
        <v>38805</v>
      </c>
      <c r="B508" s="11">
        <f>VLOOKUP($A507,Master!$A$6:$J$4994,$I$1,0)*(1+0.5*(VLOOKUP($A508,'Old-SVXY-OHLC'!$A$3:$E$5000,B$1,0)/VLOOKUP($A507,'Old-SVXY-OHLC'!$A$3:$E$5000,5,0)-1))</f>
        <v>14.955939053062915</v>
      </c>
      <c r="C508" s="11">
        <f>VLOOKUP($A507,Master!$A$6:$J$4994,$I$1,0)*(1+0.5*(VLOOKUP($A508,'Old-SVXY-OHLC'!$A$3:$E$5000,C$1,0)/VLOOKUP($A507,'Old-SVXY-OHLC'!$A$3:$E$5000,5,0)-1))</f>
        <v>15.041521167517519</v>
      </c>
      <c r="D508" s="11">
        <f>VLOOKUP($A507,Master!$A$6:$J$4994,$I$1,0)*(1+0.5*(VLOOKUP($A508,'Old-SVXY-OHLC'!$A$3:$E$5000,D$1,0)/VLOOKUP($A507,'Old-SVXY-OHLC'!$A$3:$E$5000,5,0)-1))</f>
        <v>14.955939053062915</v>
      </c>
      <c r="E508" s="11">
        <f>VLOOKUP(A508,Master!A$6:J$4994,$I$1,0)</f>
        <v>15.014268856789066</v>
      </c>
    </row>
    <row r="509" spans="1:5" x14ac:dyDescent="0.25">
      <c r="A509" s="1">
        <v>38806</v>
      </c>
      <c r="B509" s="11">
        <f>VLOOKUP($A508,Master!$A$6:$J$4994,$I$1,0)*(1+0.5*(VLOOKUP($A509,'Old-SVXY-OHLC'!$A$3:$E$5000,B$1,0)/VLOOKUP($A508,'Old-SVXY-OHLC'!$A$3:$E$5000,5,0)-1))</f>
        <v>15.10386935327401</v>
      </c>
      <c r="C509" s="11">
        <f>VLOOKUP($A508,Master!$A$6:$J$4994,$I$1,0)*(1+0.5*(VLOOKUP($A509,'Old-SVXY-OHLC'!$A$3:$E$5000,C$1,0)/VLOOKUP($A508,'Old-SVXY-OHLC'!$A$3:$E$5000,5,0)-1))</f>
        <v>15.137910893550901</v>
      </c>
      <c r="D509" s="11">
        <f>VLOOKUP($A508,Master!$A$6:$J$4994,$I$1,0)*(1+0.5*(VLOOKUP($A509,'Old-SVXY-OHLC'!$A$3:$E$5000,D$1,0)/VLOOKUP($A508,'Old-SVXY-OHLC'!$A$3:$E$5000,5,0)-1))</f>
        <v>15.015875051279124</v>
      </c>
      <c r="E509" s="11">
        <f>VLOOKUP(A509,Master!A$6:J$4994,$I$1,0)</f>
        <v>15.054341872972445</v>
      </c>
    </row>
    <row r="510" spans="1:5" x14ac:dyDescent="0.25">
      <c r="A510" s="1">
        <v>38807</v>
      </c>
      <c r="B510" s="11">
        <f>VLOOKUP($A509,Master!$A$6:$J$4994,$I$1,0)*(1+0.5*(VLOOKUP($A510,'Old-SVXY-OHLC'!$A$3:$E$5000,B$1,0)/VLOOKUP($A509,'Old-SVXY-OHLC'!$A$3:$E$5000,5,0)-1))</f>
        <v>15.020134484856108</v>
      </c>
      <c r="C510" s="11">
        <f>VLOOKUP($A509,Master!$A$6:$J$4994,$I$1,0)*(1+0.5*(VLOOKUP($A510,'Old-SVXY-OHLC'!$A$3:$E$5000,C$1,0)/VLOOKUP($A509,'Old-SVXY-OHLC'!$A$3:$E$5000,5,0)-1))</f>
        <v>15.020134484856108</v>
      </c>
      <c r="D510" s="11">
        <f>VLOOKUP($A509,Master!$A$6:$J$4994,$I$1,0)*(1+0.5*(VLOOKUP($A510,'Old-SVXY-OHLC'!$A$3:$E$5000,D$1,0)/VLOOKUP($A509,'Old-SVXY-OHLC'!$A$3:$E$5000,5,0)-1))</f>
        <v>14.993373110154911</v>
      </c>
      <c r="E510" s="11">
        <f>VLOOKUP(A510,Master!A$6:J$4994,$I$1,0)</f>
        <v>14.993928221539402</v>
      </c>
    </row>
    <row r="511" spans="1:5" x14ac:dyDescent="0.25">
      <c r="A511" s="1">
        <v>38810</v>
      </c>
      <c r="B511" s="11">
        <f>VLOOKUP($A510,Master!$A$6:$J$4994,$I$1,0)*(1+0.5*(VLOOKUP($A511,'Old-SVXY-OHLC'!$A$3:$E$5000,B$1,0)/VLOOKUP($A510,'Old-SVXY-OHLC'!$A$3:$E$5000,5,0)-1))</f>
        <v>15.04988568585658</v>
      </c>
      <c r="C511" s="11">
        <f>VLOOKUP($A510,Master!$A$6:$J$4994,$I$1,0)*(1+0.5*(VLOOKUP($A511,'Old-SVXY-OHLC'!$A$3:$E$5000,C$1,0)/VLOOKUP($A510,'Old-SVXY-OHLC'!$A$3:$E$5000,5,0)-1))</f>
        <v>15.123328863645105</v>
      </c>
      <c r="D511" s="11">
        <f>VLOOKUP($A510,Master!$A$6:$J$4994,$I$1,0)*(1+0.5*(VLOOKUP($A511,'Old-SVXY-OHLC'!$A$3:$E$5000,D$1,0)/VLOOKUP($A510,'Old-SVXY-OHLC'!$A$3:$E$5000,5,0)-1))</f>
        <v>15.014312811608756</v>
      </c>
      <c r="E511" s="11">
        <f>VLOOKUP(A511,Master!A$6:J$4994,$I$1,0)</f>
        <v>15.01596495435386</v>
      </c>
    </row>
    <row r="512" spans="1:5" x14ac:dyDescent="0.25">
      <c r="A512" s="1">
        <v>38811</v>
      </c>
      <c r="B512" s="11">
        <f>VLOOKUP($A511,Master!$A$6:$J$4994,$I$1,0)*(1+0.5*(VLOOKUP($A512,'Old-SVXY-OHLC'!$A$3:$E$5000,B$1,0)/VLOOKUP($A511,'Old-SVXY-OHLC'!$A$3:$E$5000,5,0)-1))</f>
        <v>15.055775292936746</v>
      </c>
      <c r="C512" s="11">
        <f>VLOOKUP($A511,Master!$A$6:$J$4994,$I$1,0)*(1+0.5*(VLOOKUP($A512,'Old-SVXY-OHLC'!$A$3:$E$5000,C$1,0)/VLOOKUP($A511,'Old-SVXY-OHLC'!$A$3:$E$5000,5,0)-1))</f>
        <v>15.077114025752062</v>
      </c>
      <c r="D512" s="11">
        <f>VLOOKUP($A511,Master!$A$6:$J$4994,$I$1,0)*(1+0.5*(VLOOKUP($A512,'Old-SVXY-OHLC'!$A$3:$E$5000,D$1,0)/VLOOKUP($A511,'Old-SVXY-OHLC'!$A$3:$E$5000,5,0)-1))</f>
        <v>15.044309779655626</v>
      </c>
      <c r="E512" s="11">
        <f>VLOOKUP(A512,Master!A$6:J$4994,$I$1,0)</f>
        <v>15.055701852650174</v>
      </c>
    </row>
    <row r="513" spans="1:5" x14ac:dyDescent="0.25">
      <c r="A513" s="1">
        <v>38812</v>
      </c>
      <c r="B513" s="11">
        <f>VLOOKUP($A512,Master!$A$6:$J$4994,$I$1,0)*(1+0.5*(VLOOKUP($A513,'Old-SVXY-OHLC'!$A$3:$E$5000,B$1,0)/VLOOKUP($A512,'Old-SVXY-OHLC'!$A$3:$E$5000,5,0)-1))</f>
        <v>15.11619332231952</v>
      </c>
      <c r="C513" s="11">
        <f>VLOOKUP($A512,Master!$A$6:$J$4994,$I$1,0)*(1+0.5*(VLOOKUP($A513,'Old-SVXY-OHLC'!$A$3:$E$5000,C$1,0)/VLOOKUP($A512,'Old-SVXY-OHLC'!$A$3:$E$5000,5,0)-1))</f>
        <v>15.153320931550031</v>
      </c>
      <c r="D513" s="11">
        <f>VLOOKUP($A512,Master!$A$6:$J$4994,$I$1,0)*(1+0.5*(VLOOKUP($A513,'Old-SVXY-OHLC'!$A$3:$E$5000,D$1,0)/VLOOKUP($A512,'Old-SVXY-OHLC'!$A$3:$E$5000,5,0)-1))</f>
        <v>15.075226070908364</v>
      </c>
      <c r="E513" s="11">
        <f>VLOOKUP(A513,Master!A$6:J$4994,$I$1,0)</f>
        <v>15.135323437015387</v>
      </c>
    </row>
    <row r="514" spans="1:5" x14ac:dyDescent="0.25">
      <c r="A514" s="1">
        <v>38813</v>
      </c>
      <c r="B514" s="11">
        <f>VLOOKUP($A513,Master!$A$6:$J$4994,$I$1,0)*(1+0.5*(VLOOKUP($A514,'Old-SVXY-OHLC'!$A$3:$E$5000,B$1,0)/VLOOKUP($A513,'Old-SVXY-OHLC'!$A$3:$E$5000,5,0)-1))</f>
        <v>15.135323437015387</v>
      </c>
      <c r="C514" s="11">
        <f>VLOOKUP($A513,Master!$A$6:$J$4994,$I$1,0)*(1+0.5*(VLOOKUP($A514,'Old-SVXY-OHLC'!$A$3:$E$5000,C$1,0)/VLOOKUP($A513,'Old-SVXY-OHLC'!$A$3:$E$5000,5,0)-1))</f>
        <v>15.203099837205203</v>
      </c>
      <c r="D514" s="11">
        <f>VLOOKUP($A513,Master!$A$6:$J$4994,$I$1,0)*(1+0.5*(VLOOKUP($A514,'Old-SVXY-OHLC'!$A$3:$E$5000,D$1,0)/VLOOKUP($A513,'Old-SVXY-OHLC'!$A$3:$E$5000,5,0)-1))</f>
        <v>15.135323437015387</v>
      </c>
      <c r="E514" s="11">
        <f>VLOOKUP(A514,Master!A$6:J$4994,$I$1,0)</f>
        <v>15.19394874043061</v>
      </c>
    </row>
    <row r="515" spans="1:5" x14ac:dyDescent="0.25">
      <c r="A515" s="1">
        <v>38814</v>
      </c>
      <c r="B515" s="11">
        <f>VLOOKUP($A514,Master!$A$6:$J$4994,$I$1,0)*(1+0.5*(VLOOKUP($A515,'Old-SVXY-OHLC'!$A$3:$E$5000,B$1,0)/VLOOKUP($A514,'Old-SVXY-OHLC'!$A$3:$E$5000,5,0)-1))</f>
        <v>15.22538474178776</v>
      </c>
      <c r="C515" s="11">
        <f>VLOOKUP($A514,Master!$A$6:$J$4994,$I$1,0)*(1+0.5*(VLOOKUP($A515,'Old-SVXY-OHLC'!$A$3:$E$5000,C$1,0)/VLOOKUP($A514,'Old-SVXY-OHLC'!$A$3:$E$5000,5,0)-1))</f>
        <v>15.22538474178776</v>
      </c>
      <c r="D515" s="11">
        <f>VLOOKUP($A514,Master!$A$6:$J$4994,$I$1,0)*(1+0.5*(VLOOKUP($A515,'Old-SVXY-OHLC'!$A$3:$E$5000,D$1,0)/VLOOKUP($A514,'Old-SVXY-OHLC'!$A$3:$E$5000,5,0)-1))</f>
        <v>15.028911284526107</v>
      </c>
      <c r="E515" s="11">
        <f>VLOOKUP(A515,Master!A$6:J$4994,$I$1,0)</f>
        <v>15.057007311799081</v>
      </c>
    </row>
    <row r="516" spans="1:5" x14ac:dyDescent="0.25">
      <c r="A516" s="1">
        <v>38817</v>
      </c>
      <c r="B516" s="11">
        <f>VLOOKUP($A515,Master!$A$6:$J$4994,$I$1,0)*(1+0.5*(VLOOKUP($A516,'Old-SVXY-OHLC'!$A$3:$E$5000,B$1,0)/VLOOKUP($A515,'Old-SVXY-OHLC'!$A$3:$E$5000,5,0)-1))</f>
        <v>15.086582401668082</v>
      </c>
      <c r="C516" s="11">
        <f>VLOOKUP($A515,Master!$A$6:$J$4994,$I$1,0)*(1+0.5*(VLOOKUP($A516,'Old-SVXY-OHLC'!$A$3:$E$5000,C$1,0)/VLOOKUP($A515,'Old-SVXY-OHLC'!$A$3:$E$5000,5,0)-1))</f>
        <v>15.094850663067762</v>
      </c>
      <c r="D516" s="11">
        <f>VLOOKUP($A515,Master!$A$6:$J$4994,$I$1,0)*(1+0.5*(VLOOKUP($A516,'Old-SVXY-OHLC'!$A$3:$E$5000,D$1,0)/VLOOKUP($A515,'Old-SVXY-OHLC'!$A$3:$E$5000,5,0)-1))</f>
        <v>14.961923312308732</v>
      </c>
      <c r="E516" s="11">
        <f>VLOOKUP(A516,Master!A$6:J$4994,$I$1,0)</f>
        <v>14.978880139943657</v>
      </c>
    </row>
    <row r="517" spans="1:5" x14ac:dyDescent="0.25">
      <c r="A517" s="1">
        <v>38818</v>
      </c>
      <c r="B517" s="11">
        <f>VLOOKUP($A516,Master!$A$6:$J$4994,$I$1,0)*(1+0.5*(VLOOKUP($A517,'Old-SVXY-OHLC'!$A$3:$E$5000,B$1,0)/VLOOKUP($A516,'Old-SVXY-OHLC'!$A$3:$E$5000,5,0)-1))</f>
        <v>15.009516084394201</v>
      </c>
      <c r="C517" s="11">
        <f>VLOOKUP($A516,Master!$A$6:$J$4994,$I$1,0)*(1+0.5*(VLOOKUP($A517,'Old-SVXY-OHLC'!$A$3:$E$5000,C$1,0)/VLOOKUP($A516,'Old-SVXY-OHLC'!$A$3:$E$5000,5,0)-1))</f>
        <v>15.022645208657405</v>
      </c>
      <c r="D517" s="11">
        <f>VLOOKUP($A516,Master!$A$6:$J$4994,$I$1,0)*(1+0.5*(VLOOKUP($A517,'Old-SVXY-OHLC'!$A$3:$E$5000,D$1,0)/VLOOKUP($A516,'Old-SVXY-OHLC'!$A$3:$E$5000,5,0)-1))</f>
        <v>14.81507424949481</v>
      </c>
      <c r="E517" s="11">
        <f>VLOOKUP(A517,Master!A$6:J$4994,$I$1,0)</f>
        <v>14.864392015553083</v>
      </c>
    </row>
    <row r="518" spans="1:5" x14ac:dyDescent="0.25">
      <c r="A518" s="1">
        <v>38819</v>
      </c>
      <c r="B518" s="11">
        <f>VLOOKUP($A517,Master!$A$6:$J$4994,$I$1,0)*(1+0.5*(VLOOKUP($A518,'Old-SVXY-OHLC'!$A$3:$E$5000,B$1,0)/VLOOKUP($A517,'Old-SVXY-OHLC'!$A$3:$E$5000,5,0)-1))</f>
        <v>14.863170830204986</v>
      </c>
      <c r="C518" s="11">
        <f>VLOOKUP($A517,Master!$A$6:$J$4994,$I$1,0)*(1+0.5*(VLOOKUP($A518,'Old-SVXY-OHLC'!$A$3:$E$5000,C$1,0)/VLOOKUP($A517,'Old-SVXY-OHLC'!$A$3:$E$5000,5,0)-1))</f>
        <v>14.895220892929173</v>
      </c>
      <c r="D518" s="11">
        <f>VLOOKUP($A517,Master!$A$6:$J$4994,$I$1,0)*(1+0.5*(VLOOKUP($A518,'Old-SVXY-OHLC'!$A$3:$E$5000,D$1,0)/VLOOKUP($A517,'Old-SVXY-OHLC'!$A$3:$E$5000,5,0)-1))</f>
        <v>14.797545433604167</v>
      </c>
      <c r="E518" s="11">
        <f>VLOOKUP(A518,Master!A$6:J$4994,$I$1,0)</f>
        <v>14.811200995854024</v>
      </c>
    </row>
    <row r="519" spans="1:5" x14ac:dyDescent="0.25">
      <c r="A519" s="1">
        <v>38820</v>
      </c>
      <c r="B519" s="11">
        <f>VLOOKUP($A518,Master!$A$6:$J$4994,$I$1,0)*(1+0.5*(VLOOKUP($A519,'Old-SVXY-OHLC'!$A$3:$E$5000,B$1,0)/VLOOKUP($A518,'Old-SVXY-OHLC'!$A$3:$E$5000,5,0)-1))</f>
        <v>14.799138420070635</v>
      </c>
      <c r="C519" s="11">
        <f>VLOOKUP($A518,Master!$A$6:$J$4994,$I$1,0)*(1+0.5*(VLOOKUP($A519,'Old-SVXY-OHLC'!$A$3:$E$5000,C$1,0)/VLOOKUP($A518,'Old-SVXY-OHLC'!$A$3:$E$5000,5,0)-1))</f>
        <v>14.832913823870445</v>
      </c>
      <c r="D519" s="11">
        <f>VLOOKUP($A518,Master!$A$6:$J$4994,$I$1,0)*(1+0.5*(VLOOKUP($A519,'Old-SVXY-OHLC'!$A$3:$E$5000,D$1,0)/VLOOKUP($A518,'Old-SVXY-OHLC'!$A$3:$E$5000,5,0)-1))</f>
        <v>14.793408433114836</v>
      </c>
      <c r="E519" s="11">
        <f>VLOOKUP(A519,Master!A$6:J$4994,$I$1,0)</f>
        <v>14.830718712657317</v>
      </c>
    </row>
    <row r="520" spans="1:5" x14ac:dyDescent="0.25">
      <c r="A520" s="1">
        <v>38824</v>
      </c>
      <c r="B520" s="11">
        <f>VLOOKUP($A519,Master!$A$6:$J$4994,$I$1,0)*(1+0.5*(VLOOKUP($A520,'Old-SVXY-OHLC'!$A$3:$E$5000,B$1,0)/VLOOKUP($A519,'Old-SVXY-OHLC'!$A$3:$E$5000,5,0)-1))</f>
        <v>14.792325411303407</v>
      </c>
      <c r="C520" s="11">
        <f>VLOOKUP($A519,Master!$A$6:$J$4994,$I$1,0)*(1+0.5*(VLOOKUP($A520,'Old-SVXY-OHLC'!$A$3:$E$5000,C$1,0)/VLOOKUP($A519,'Old-SVXY-OHLC'!$A$3:$E$5000,5,0)-1))</f>
        <v>14.861251581847759</v>
      </c>
      <c r="D520" s="11">
        <f>VLOOKUP($A519,Master!$A$6:$J$4994,$I$1,0)*(1+0.5*(VLOOKUP($A520,'Old-SVXY-OHLC'!$A$3:$E$5000,D$1,0)/VLOOKUP($A519,'Old-SVXY-OHLC'!$A$3:$E$5000,5,0)-1))</f>
        <v>14.786278851042585</v>
      </c>
      <c r="E520" s="11">
        <f>VLOOKUP(A520,Master!A$6:J$4994,$I$1,0)</f>
        <v>14.80620139327611</v>
      </c>
    </row>
    <row r="521" spans="1:5" x14ac:dyDescent="0.25">
      <c r="A521" s="1">
        <v>38825</v>
      </c>
      <c r="B521" s="11">
        <f>VLOOKUP($A520,Master!$A$6:$J$4994,$I$1,0)*(1+0.5*(VLOOKUP($A521,'Old-SVXY-OHLC'!$A$3:$E$5000,B$1,0)/VLOOKUP($A520,'Old-SVXY-OHLC'!$A$3:$E$5000,5,0)-1))</f>
        <v>14.855168841171107</v>
      </c>
      <c r="C521" s="11">
        <f>VLOOKUP($A520,Master!$A$6:$J$4994,$I$1,0)*(1+0.5*(VLOOKUP($A521,'Old-SVXY-OHLC'!$A$3:$E$5000,C$1,0)/VLOOKUP($A520,'Old-SVXY-OHLC'!$A$3:$E$5000,5,0)-1))</f>
        <v>15.078677118229457</v>
      </c>
      <c r="D521" s="11">
        <f>VLOOKUP($A520,Master!$A$6:$J$4994,$I$1,0)*(1+0.5*(VLOOKUP($A521,'Old-SVXY-OHLC'!$A$3:$E$5000,D$1,0)/VLOOKUP($A520,'Old-SVXY-OHLC'!$A$3:$E$5000,5,0)-1))</f>
        <v>14.806501801197474</v>
      </c>
      <c r="E521" s="11">
        <f>VLOOKUP(A521,Master!A$6:J$4994,$I$1,0)</f>
        <v>15.039832357840732</v>
      </c>
    </row>
    <row r="522" spans="1:5" x14ac:dyDescent="0.25">
      <c r="A522" s="1">
        <v>38826</v>
      </c>
      <c r="B522" s="11">
        <f>VLOOKUP($A521,Master!$A$6:$J$4994,$I$1,0)*(1+0.5*(VLOOKUP($A522,'Old-SVXY-OHLC'!$A$3:$E$5000,B$1,0)/VLOOKUP($A521,'Old-SVXY-OHLC'!$A$3:$E$5000,5,0)-1))</f>
        <v>15.021955797515066</v>
      </c>
      <c r="C522" s="11">
        <f>VLOOKUP($A521,Master!$A$6:$J$4994,$I$1,0)*(1+0.5*(VLOOKUP($A522,'Old-SVXY-OHLC'!$A$3:$E$5000,C$1,0)/VLOOKUP($A521,'Old-SVXY-OHLC'!$A$3:$E$5000,5,0)-1))</f>
        <v>15.069626290583772</v>
      </c>
      <c r="D522" s="11">
        <f>VLOOKUP($A521,Master!$A$6:$J$4994,$I$1,0)*(1+0.5*(VLOOKUP($A522,'Old-SVXY-OHLC'!$A$3:$E$5000,D$1,0)/VLOOKUP($A521,'Old-SVXY-OHLC'!$A$3:$E$5000,5,0)-1))</f>
        <v>15.021955797515066</v>
      </c>
      <c r="E522" s="11">
        <f>VLOOKUP(A522,Master!A$6:J$4994,$I$1,0)</f>
        <v>15.045399527823356</v>
      </c>
    </row>
    <row r="523" spans="1:5" x14ac:dyDescent="0.25">
      <c r="A523" s="1">
        <v>38827</v>
      </c>
      <c r="B523" s="11">
        <f>VLOOKUP($A522,Master!$A$6:$J$4994,$I$1,0)*(1+0.5*(VLOOKUP($A523,'Old-SVXY-OHLC'!$A$3:$E$5000,B$1,0)/VLOOKUP($A522,'Old-SVXY-OHLC'!$A$3:$E$5000,5,0)-1))</f>
        <v>15.12624468535498</v>
      </c>
      <c r="C523" s="11">
        <f>VLOOKUP($A522,Master!$A$6:$J$4994,$I$1,0)*(1+0.5*(VLOOKUP($A523,'Old-SVXY-OHLC'!$A$3:$E$5000,C$1,0)/VLOOKUP($A522,'Old-SVXY-OHLC'!$A$3:$E$5000,5,0)-1))</f>
        <v>15.1693912983523</v>
      </c>
      <c r="D523" s="11">
        <f>VLOOKUP($A522,Master!$A$6:$J$4994,$I$1,0)*(1+0.5*(VLOOKUP($A523,'Old-SVXY-OHLC'!$A$3:$E$5000,D$1,0)/VLOOKUP($A522,'Old-SVXY-OHLC'!$A$3:$E$5000,5,0)-1))</f>
        <v>15.114572118317968</v>
      </c>
      <c r="E523" s="11">
        <f>VLOOKUP(A523,Master!A$6:J$4994,$I$1,0)</f>
        <v>15.145056696765012</v>
      </c>
    </row>
    <row r="524" spans="1:5" x14ac:dyDescent="0.25">
      <c r="A524" s="1">
        <v>38828</v>
      </c>
      <c r="B524" s="11">
        <f>VLOOKUP($A523,Master!$A$6:$J$4994,$I$1,0)*(1+0.5*(VLOOKUP($A524,'Old-SVXY-OHLC'!$A$3:$E$5000,B$1,0)/VLOOKUP($A523,'Old-SVXY-OHLC'!$A$3:$E$5000,5,0)-1))</f>
        <v>15.167069920137385</v>
      </c>
      <c r="C524" s="11">
        <f>VLOOKUP($A523,Master!$A$6:$J$4994,$I$1,0)*(1+0.5*(VLOOKUP($A524,'Old-SVXY-OHLC'!$A$3:$E$5000,C$1,0)/VLOOKUP($A523,'Old-SVXY-OHLC'!$A$3:$E$5000,5,0)-1))</f>
        <v>15.197632286438269</v>
      </c>
      <c r="D524" s="11">
        <f>VLOOKUP($A523,Master!$A$6:$J$4994,$I$1,0)*(1+0.5*(VLOOKUP($A524,'Old-SVXY-OHLC'!$A$3:$E$5000,D$1,0)/VLOOKUP($A523,'Old-SVXY-OHLC'!$A$3:$E$5000,5,0)-1))</f>
        <v>15.027409670443889</v>
      </c>
      <c r="E524" s="11">
        <f>VLOOKUP(A524,Master!A$6:J$4994,$I$1,0)</f>
        <v>15.027991284556782</v>
      </c>
    </row>
    <row r="525" spans="1:5" x14ac:dyDescent="0.25">
      <c r="A525" s="1">
        <v>38831</v>
      </c>
      <c r="B525" s="11">
        <f>VLOOKUP($A524,Master!$A$6:$J$4994,$I$1,0)*(1+0.5*(VLOOKUP($A525,'Old-SVXY-OHLC'!$A$3:$E$5000,B$1,0)/VLOOKUP($A524,'Old-SVXY-OHLC'!$A$3:$E$5000,5,0)-1))</f>
        <v>15.091714111088699</v>
      </c>
      <c r="C525" s="11">
        <f>VLOOKUP($A524,Master!$A$6:$J$4994,$I$1,0)*(1+0.5*(VLOOKUP($A525,'Old-SVXY-OHLC'!$A$3:$E$5000,C$1,0)/VLOOKUP($A524,'Old-SVXY-OHLC'!$A$3:$E$5000,5,0)-1))</f>
        <v>15.105025906859369</v>
      </c>
      <c r="D525" s="11">
        <f>VLOOKUP($A524,Master!$A$6:$J$4994,$I$1,0)*(1+0.5*(VLOOKUP($A525,'Old-SVXY-OHLC'!$A$3:$E$5000,D$1,0)/VLOOKUP($A524,'Old-SVXY-OHLC'!$A$3:$E$5000,5,0)-1))</f>
        <v>15.001188493839461</v>
      </c>
      <c r="E525" s="11">
        <f>VLOOKUP(A525,Master!A$6:J$4994,$I$1,0)</f>
        <v>15.063321116220791</v>
      </c>
    </row>
    <row r="526" spans="1:5" x14ac:dyDescent="0.25">
      <c r="A526" s="1">
        <v>38832</v>
      </c>
      <c r="B526" s="11">
        <f>VLOOKUP($A525,Master!$A$6:$J$4994,$I$1,0)*(1+0.5*(VLOOKUP($A526,'Old-SVXY-OHLC'!$A$3:$E$5000,B$1,0)/VLOOKUP($A525,'Old-SVXY-OHLC'!$A$3:$E$5000,5,0)-1))</f>
        <v>15.074034879332064</v>
      </c>
      <c r="C526" s="11">
        <f>VLOOKUP($A525,Master!$A$6:$J$4994,$I$1,0)*(1+0.5*(VLOOKUP($A526,'Old-SVXY-OHLC'!$A$3:$E$5000,C$1,0)/VLOOKUP($A525,'Old-SVXY-OHLC'!$A$3:$E$5000,5,0)-1))</f>
        <v>15.100223070073813</v>
      </c>
      <c r="D526" s="11">
        <f>VLOOKUP($A525,Master!$A$6:$J$4994,$I$1,0)*(1+0.5*(VLOOKUP($A526,'Old-SVXY-OHLC'!$A$3:$E$5000,D$1,0)/VLOOKUP($A525,'Old-SVXY-OHLC'!$A$3:$E$5000,5,0)-1))</f>
        <v>15.045464844368663</v>
      </c>
      <c r="E526" s="11">
        <f>VLOOKUP(A526,Master!A$6:J$4994,$I$1,0)</f>
        <v>15.077213820232021</v>
      </c>
    </row>
    <row r="527" spans="1:5" x14ac:dyDescent="0.25">
      <c r="A527" s="1">
        <v>38833</v>
      </c>
      <c r="B527" s="11">
        <f>VLOOKUP($A526,Master!$A$6:$J$4994,$I$1,0)*(1+0.5*(VLOOKUP($A527,'Old-SVXY-OHLC'!$A$3:$E$5000,B$1,0)/VLOOKUP($A526,'Old-SVXY-OHLC'!$A$3:$E$5000,5,0)-1))</f>
        <v>15.127909037429765</v>
      </c>
      <c r="C527" s="11">
        <f>VLOOKUP($A526,Master!$A$6:$J$4994,$I$1,0)*(1+0.5*(VLOOKUP($A527,'Old-SVXY-OHLC'!$A$3:$E$5000,C$1,0)/VLOOKUP($A526,'Old-SVXY-OHLC'!$A$3:$E$5000,5,0)-1))</f>
        <v>15.2024595789266</v>
      </c>
      <c r="D527" s="11">
        <f>VLOOKUP($A526,Master!$A$6:$J$4994,$I$1,0)*(1+0.5*(VLOOKUP($A527,'Old-SVXY-OHLC'!$A$3:$E$5000,D$1,0)/VLOOKUP($A526,'Old-SVXY-OHLC'!$A$3:$E$5000,5,0)-1))</f>
        <v>15.127909037429765</v>
      </c>
      <c r="E527" s="11">
        <f>VLOOKUP(A527,Master!A$6:J$4994,$I$1,0)</f>
        <v>15.17224400761396</v>
      </c>
    </row>
    <row r="528" spans="1:5" x14ac:dyDescent="0.25">
      <c r="A528" s="1">
        <v>38834</v>
      </c>
      <c r="B528" s="11">
        <f>VLOOKUP($A527,Master!$A$6:$J$4994,$I$1,0)*(1+0.5*(VLOOKUP($A528,'Old-SVXY-OHLC'!$A$3:$E$5000,B$1,0)/VLOOKUP($A527,'Old-SVXY-OHLC'!$A$3:$E$5000,5,0)-1))</f>
        <v>15.205037055569443</v>
      </c>
      <c r="C528" s="11">
        <f>VLOOKUP($A527,Master!$A$6:$J$4994,$I$1,0)*(1+0.5*(VLOOKUP($A528,'Old-SVXY-OHLC'!$A$3:$E$5000,C$1,0)/VLOOKUP($A527,'Old-SVXY-OHLC'!$A$3:$E$5000,5,0)-1))</f>
        <v>15.23904443197555</v>
      </c>
      <c r="D528" s="11">
        <f>VLOOKUP($A527,Master!$A$6:$J$4994,$I$1,0)*(1+0.5*(VLOOKUP($A528,'Old-SVXY-OHLC'!$A$3:$E$5000,D$1,0)/VLOOKUP($A527,'Old-SVXY-OHLC'!$A$3:$E$5000,5,0)-1))</f>
        <v>15.122447271455426</v>
      </c>
      <c r="E528" s="11">
        <f>VLOOKUP(A528,Master!A$6:J$4994,$I$1,0)</f>
        <v>15.219823027026763</v>
      </c>
    </row>
    <row r="529" spans="1:5" x14ac:dyDescent="0.25">
      <c r="A529" s="1">
        <v>38835</v>
      </c>
      <c r="B529" s="11">
        <f>VLOOKUP($A528,Master!$A$6:$J$4994,$I$1,0)*(1+0.5*(VLOOKUP($A529,'Old-SVXY-OHLC'!$A$3:$E$5000,B$1,0)/VLOOKUP($A528,'Old-SVXY-OHLC'!$A$3:$E$5000,5,0)-1))</f>
        <v>15.191340156370059</v>
      </c>
      <c r="C529" s="11">
        <f>VLOOKUP($A528,Master!$A$6:$J$4994,$I$1,0)*(1+0.5*(VLOOKUP($A529,'Old-SVXY-OHLC'!$A$3:$E$5000,C$1,0)/VLOOKUP($A528,'Old-SVXY-OHLC'!$A$3:$E$5000,5,0)-1))</f>
        <v>15.278321189822378</v>
      </c>
      <c r="D529" s="11">
        <f>VLOOKUP($A528,Master!$A$6:$J$4994,$I$1,0)*(1+0.5*(VLOOKUP($A529,'Old-SVXY-OHLC'!$A$3:$E$5000,D$1,0)/VLOOKUP($A528,'Old-SVXY-OHLC'!$A$3:$E$5000,5,0)-1))</f>
        <v>15.155200376475603</v>
      </c>
      <c r="E529" s="11">
        <f>VLOOKUP(A529,Master!A$6:J$4994,$I$1,0)</f>
        <v>15.269347523789367</v>
      </c>
    </row>
    <row r="530" spans="1:5" x14ac:dyDescent="0.25">
      <c r="A530" s="1">
        <v>38838</v>
      </c>
      <c r="B530" s="11">
        <f>VLOOKUP($A529,Master!$A$6:$J$4994,$I$1,0)*(1+0.5*(VLOOKUP($A530,'Old-SVXY-OHLC'!$A$3:$E$5000,B$1,0)/VLOOKUP($A529,'Old-SVXY-OHLC'!$A$3:$E$5000,5,0)-1))</f>
        <v>15.256991751380946</v>
      </c>
      <c r="C530" s="11">
        <f>VLOOKUP($A529,Master!$A$6:$J$4994,$I$1,0)*(1+0.5*(VLOOKUP($A530,'Old-SVXY-OHLC'!$A$3:$E$5000,C$1,0)/VLOOKUP($A529,'Old-SVXY-OHLC'!$A$3:$E$5000,5,0)-1))</f>
        <v>15.256991751380946</v>
      </c>
      <c r="D530" s="11">
        <f>VLOOKUP($A529,Master!$A$6:$J$4994,$I$1,0)*(1+0.5*(VLOOKUP($A530,'Old-SVXY-OHLC'!$A$3:$E$5000,D$1,0)/VLOOKUP($A529,'Old-SVXY-OHLC'!$A$3:$E$5000,5,0)-1))</f>
        <v>15.130466332428528</v>
      </c>
      <c r="E530" s="11">
        <f>VLOOKUP(A530,Master!A$6:J$4994,$I$1,0)</f>
        <v>15.132251139722332</v>
      </c>
    </row>
    <row r="531" spans="1:5" x14ac:dyDescent="0.25">
      <c r="A531" s="1">
        <v>38839</v>
      </c>
      <c r="B531" s="11">
        <f>VLOOKUP($A530,Master!$A$6:$J$4994,$I$1,0)*(1+0.5*(VLOOKUP($A531,'Old-SVXY-OHLC'!$A$3:$E$5000,B$1,0)/VLOOKUP($A530,'Old-SVXY-OHLC'!$A$3:$E$5000,5,0)-1))</f>
        <v>15.221837707191407</v>
      </c>
      <c r="C531" s="11">
        <f>VLOOKUP($A530,Master!$A$6:$J$4994,$I$1,0)*(1+0.5*(VLOOKUP($A531,'Old-SVXY-OHLC'!$A$3:$E$5000,C$1,0)/VLOOKUP($A530,'Old-SVXY-OHLC'!$A$3:$E$5000,5,0)-1))</f>
        <v>15.240776981300449</v>
      </c>
      <c r="D531" s="11">
        <f>VLOOKUP($A530,Master!$A$6:$J$4994,$I$1,0)*(1+0.5*(VLOOKUP($A531,'Old-SVXY-OHLC'!$A$3:$E$5000,D$1,0)/VLOOKUP($A530,'Old-SVXY-OHLC'!$A$3:$E$5000,5,0)-1))</f>
        <v>15.211916453868207</v>
      </c>
      <c r="E531" s="11">
        <f>VLOOKUP(A531,Master!A$6:J$4994,$I$1,0)</f>
        <v>15.23977921832644</v>
      </c>
    </row>
    <row r="532" spans="1:5" x14ac:dyDescent="0.25">
      <c r="A532" s="1">
        <v>38840</v>
      </c>
      <c r="B532" s="11">
        <f>VLOOKUP($A531,Master!$A$6:$J$4994,$I$1,0)*(1+0.5*(VLOOKUP($A532,'Old-SVXY-OHLC'!$A$3:$E$5000,B$1,0)/VLOOKUP($A531,'Old-SVXY-OHLC'!$A$3:$E$5000,5,0)-1))</f>
        <v>15.233641859005832</v>
      </c>
      <c r="C532" s="11">
        <f>VLOOKUP($A531,Master!$A$6:$J$4994,$I$1,0)*(1+0.5*(VLOOKUP($A532,'Old-SVXY-OHLC'!$A$3:$E$5000,C$1,0)/VLOOKUP($A531,'Old-SVXY-OHLC'!$A$3:$E$5000,5,0)-1))</f>
        <v>15.233641859005832</v>
      </c>
      <c r="D532" s="11">
        <f>VLOOKUP($A531,Master!$A$6:$J$4994,$I$1,0)*(1+0.5*(VLOOKUP($A532,'Old-SVXY-OHLC'!$A$3:$E$5000,D$1,0)/VLOOKUP($A531,'Old-SVXY-OHLC'!$A$3:$E$5000,5,0)-1))</f>
        <v>15.150783333103242</v>
      </c>
      <c r="E532" s="11">
        <f>VLOOKUP(A532,Master!A$6:J$4994,$I$1,0)</f>
        <v>15.162664336472709</v>
      </c>
    </row>
    <row r="533" spans="1:5" x14ac:dyDescent="0.25">
      <c r="A533" s="1">
        <v>38841</v>
      </c>
      <c r="B533" s="11">
        <f>VLOOKUP($A532,Master!$A$6:$J$4994,$I$1,0)*(1+0.5*(VLOOKUP($A533,'Old-SVXY-OHLC'!$A$3:$E$5000,B$1,0)/VLOOKUP($A532,'Old-SVXY-OHLC'!$A$3:$E$5000,5,0)-1))</f>
        <v>15.243291565616266</v>
      </c>
      <c r="C533" s="11">
        <f>VLOOKUP($A532,Master!$A$6:$J$4994,$I$1,0)*(1+0.5*(VLOOKUP($A533,'Old-SVXY-OHLC'!$A$3:$E$5000,C$1,0)/VLOOKUP($A532,'Old-SVXY-OHLC'!$A$3:$E$5000,5,0)-1))</f>
        <v>15.254161659341502</v>
      </c>
      <c r="D533" s="11">
        <f>VLOOKUP($A532,Master!$A$6:$J$4994,$I$1,0)*(1+0.5*(VLOOKUP($A533,'Old-SVXY-OHLC'!$A$3:$E$5000,D$1,0)/VLOOKUP($A532,'Old-SVXY-OHLC'!$A$3:$E$5000,5,0)-1))</f>
        <v>15.170968537069685</v>
      </c>
      <c r="E533" s="11">
        <f>VLOOKUP(A533,Master!A$6:J$4994,$I$1,0)</f>
        <v>15.193070191128506</v>
      </c>
    </row>
    <row r="534" spans="1:5" x14ac:dyDescent="0.25">
      <c r="A534" s="1">
        <v>38842</v>
      </c>
      <c r="B534" s="11">
        <f>VLOOKUP($A533,Master!$A$6:$J$4994,$I$1,0)*(1+0.5*(VLOOKUP($A534,'Old-SVXY-OHLC'!$A$3:$E$5000,B$1,0)/VLOOKUP($A533,'Old-SVXY-OHLC'!$A$3:$E$5000,5,0)-1))</f>
        <v>15.24402072256961</v>
      </c>
      <c r="C534" s="11">
        <f>VLOOKUP($A533,Master!$A$6:$J$4994,$I$1,0)*(1+0.5*(VLOOKUP($A534,'Old-SVXY-OHLC'!$A$3:$E$5000,C$1,0)/VLOOKUP($A533,'Old-SVXY-OHLC'!$A$3:$E$5000,5,0)-1))</f>
        <v>15.315594900695849</v>
      </c>
      <c r="D534" s="11">
        <f>VLOOKUP($A533,Master!$A$6:$J$4994,$I$1,0)*(1+0.5*(VLOOKUP($A534,'Old-SVXY-OHLC'!$A$3:$E$5000,D$1,0)/VLOOKUP($A533,'Old-SVXY-OHLC'!$A$3:$E$5000,5,0)-1))</f>
        <v>15.24402072256961</v>
      </c>
      <c r="E534" s="11">
        <f>VLOOKUP(A534,Master!A$6:J$4994,$I$1,0)</f>
        <v>15.286082485794312</v>
      </c>
    </row>
    <row r="535" spans="1:5" x14ac:dyDescent="0.25">
      <c r="A535" s="1">
        <v>38845</v>
      </c>
      <c r="B535" s="11">
        <f>VLOOKUP($A534,Master!$A$6:$J$4994,$I$1,0)*(1+0.5*(VLOOKUP($A535,'Old-SVXY-OHLC'!$A$3:$E$5000,B$1,0)/VLOOKUP($A534,'Old-SVXY-OHLC'!$A$3:$E$5000,5,0)-1))</f>
        <v>15.295642001359827</v>
      </c>
      <c r="C535" s="11">
        <f>VLOOKUP($A534,Master!$A$6:$J$4994,$I$1,0)*(1+0.5*(VLOOKUP($A535,'Old-SVXY-OHLC'!$A$3:$E$5000,C$1,0)/VLOOKUP($A534,'Old-SVXY-OHLC'!$A$3:$E$5000,5,0)-1))</f>
        <v>15.298879765886975</v>
      </c>
      <c r="D535" s="11">
        <f>VLOOKUP($A534,Master!$A$6:$J$4994,$I$1,0)*(1+0.5*(VLOOKUP($A535,'Old-SVXY-OHLC'!$A$3:$E$5000,D$1,0)/VLOOKUP($A534,'Old-SVXY-OHLC'!$A$3:$E$5000,5,0)-1))</f>
        <v>15.258945932353377</v>
      </c>
      <c r="E535" s="11">
        <f>VLOOKUP(A535,Master!A$6:J$4994,$I$1,0)</f>
        <v>15.26916305876952</v>
      </c>
    </row>
    <row r="536" spans="1:5" x14ac:dyDescent="0.25">
      <c r="A536" s="1">
        <v>38846</v>
      </c>
      <c r="B536" s="11">
        <f>VLOOKUP($A535,Master!$A$6:$J$4994,$I$1,0)*(1+0.5*(VLOOKUP($A536,'Old-SVXY-OHLC'!$A$3:$E$5000,B$1,0)/VLOOKUP($A535,'Old-SVXY-OHLC'!$A$3:$E$5000,5,0)-1))</f>
        <v>15.265482334726581</v>
      </c>
      <c r="C536" s="11">
        <f>VLOOKUP($A535,Master!$A$6:$J$4994,$I$1,0)*(1+0.5*(VLOOKUP($A536,'Old-SVXY-OHLC'!$A$3:$E$5000,C$1,0)/VLOOKUP($A535,'Old-SVXY-OHLC'!$A$3:$E$5000,5,0)-1))</f>
        <v>15.320300668768986</v>
      </c>
      <c r="D536" s="11">
        <f>VLOOKUP($A535,Master!$A$6:$J$4994,$I$1,0)*(1+0.5*(VLOOKUP($A536,'Old-SVXY-OHLC'!$A$3:$E$5000,D$1,0)/VLOOKUP($A535,'Old-SVXY-OHLC'!$A$3:$E$5000,5,0)-1))</f>
        <v>15.265482334726581</v>
      </c>
      <c r="E536" s="11">
        <f>VLOOKUP(A536,Master!A$6:J$4994,$I$1,0)</f>
        <v>15.320913395910358</v>
      </c>
    </row>
    <row r="537" spans="1:5" x14ac:dyDescent="0.25">
      <c r="A537" s="1">
        <v>38847</v>
      </c>
      <c r="B537" s="11">
        <f>VLOOKUP($A536,Master!$A$6:$J$4994,$I$1,0)*(1+0.5*(VLOOKUP($A537,'Old-SVXY-OHLC'!$A$3:$E$5000,B$1,0)/VLOOKUP($A536,'Old-SVXY-OHLC'!$A$3:$E$5000,5,0)-1))</f>
        <v>15.305453635161081</v>
      </c>
      <c r="C537" s="11">
        <f>VLOOKUP($A536,Master!$A$6:$J$4994,$I$1,0)*(1+0.5*(VLOOKUP($A537,'Old-SVXY-OHLC'!$A$3:$E$5000,C$1,0)/VLOOKUP($A536,'Old-SVXY-OHLC'!$A$3:$E$5000,5,0)-1))</f>
        <v>15.349272546937813</v>
      </c>
      <c r="D537" s="11">
        <f>VLOOKUP($A536,Master!$A$6:$J$4994,$I$1,0)*(1+0.5*(VLOOKUP($A537,'Old-SVXY-OHLC'!$A$3:$E$5000,D$1,0)/VLOOKUP($A536,'Old-SVXY-OHLC'!$A$3:$E$5000,5,0)-1))</f>
        <v>15.257527528682479</v>
      </c>
      <c r="E537" s="11">
        <f>VLOOKUP(A537,Master!A$6:J$4994,$I$1,0)</f>
        <v>15.349887530154165</v>
      </c>
    </row>
    <row r="538" spans="1:5" x14ac:dyDescent="0.25">
      <c r="A538" s="1">
        <v>38848</v>
      </c>
      <c r="B538" s="11">
        <f>VLOOKUP($A537,Master!$A$6:$J$4994,$I$1,0)*(1+0.5*(VLOOKUP($A538,'Old-SVXY-OHLC'!$A$3:$E$5000,B$1,0)/VLOOKUP($A537,'Old-SVXY-OHLC'!$A$3:$E$5000,5,0)-1))</f>
        <v>15.333748201511208</v>
      </c>
      <c r="C538" s="11">
        <f>VLOOKUP($A537,Master!$A$6:$J$4994,$I$1,0)*(1+0.5*(VLOOKUP($A538,'Old-SVXY-OHLC'!$A$3:$E$5000,C$1,0)/VLOOKUP($A537,'Old-SVXY-OHLC'!$A$3:$E$5000,5,0)-1))</f>
        <v>15.333748201511208</v>
      </c>
      <c r="D538" s="11">
        <f>VLOOKUP($A537,Master!$A$6:$J$4994,$I$1,0)*(1+0.5*(VLOOKUP($A538,'Old-SVXY-OHLC'!$A$3:$E$5000,D$1,0)/VLOOKUP($A537,'Old-SVXY-OHLC'!$A$3:$E$5000,5,0)-1))</f>
        <v>15.106553407318733</v>
      </c>
      <c r="E538" s="11">
        <f>VLOOKUP(A538,Master!A$6:J$4994,$I$1,0)</f>
        <v>15.143404216797716</v>
      </c>
    </row>
    <row r="539" spans="1:5" x14ac:dyDescent="0.25">
      <c r="A539" s="1">
        <v>38849</v>
      </c>
      <c r="B539" s="11">
        <f>VLOOKUP($A538,Master!$A$6:$J$4994,$I$1,0)*(1+0.5*(VLOOKUP($A539,'Old-SVXY-OHLC'!$A$3:$E$5000,B$1,0)/VLOOKUP($A538,'Old-SVXY-OHLC'!$A$3:$E$5000,5,0)-1))</f>
        <v>15.184784714224376</v>
      </c>
      <c r="C539" s="11">
        <f>VLOOKUP($A538,Master!$A$6:$J$4994,$I$1,0)*(1+0.5*(VLOOKUP($A539,'Old-SVXY-OHLC'!$A$3:$E$5000,C$1,0)/VLOOKUP($A538,'Old-SVXY-OHLC'!$A$3:$E$5000,5,0)-1))</f>
        <v>15.185677789012914</v>
      </c>
      <c r="D539" s="11">
        <f>VLOOKUP($A538,Master!$A$6:$J$4994,$I$1,0)*(1+0.5*(VLOOKUP($A539,'Old-SVXY-OHLC'!$A$3:$E$5000,D$1,0)/VLOOKUP($A538,'Old-SVXY-OHLC'!$A$3:$E$5000,5,0)-1))</f>
        <v>14.786054473687662</v>
      </c>
      <c r="E539" s="11">
        <f>VLOOKUP(A539,Master!A$6:J$4994,$I$1,0)</f>
        <v>14.786672718033538</v>
      </c>
    </row>
    <row r="540" spans="1:5" x14ac:dyDescent="0.25">
      <c r="A540" s="1">
        <v>38852</v>
      </c>
      <c r="B540" s="11">
        <f>VLOOKUP($A539,Master!$A$6:$J$4994,$I$1,0)*(1+0.5*(VLOOKUP($A540,'Old-SVXY-OHLC'!$A$3:$E$5000,B$1,0)/VLOOKUP($A539,'Old-SVXY-OHLC'!$A$3:$E$5000,5,0)-1))</f>
        <v>14.754496852863744</v>
      </c>
      <c r="C540" s="11">
        <f>VLOOKUP($A539,Master!$A$6:$J$4994,$I$1,0)*(1+0.5*(VLOOKUP($A540,'Old-SVXY-OHLC'!$A$3:$E$5000,C$1,0)/VLOOKUP($A539,'Old-SVXY-OHLC'!$A$3:$E$5000,5,0)-1))</f>
        <v>14.829389562034072</v>
      </c>
      <c r="D540" s="11">
        <f>VLOOKUP($A539,Master!$A$6:$J$4994,$I$1,0)*(1+0.5*(VLOOKUP($A540,'Old-SVXY-OHLC'!$A$3:$E$5000,D$1,0)/VLOOKUP($A539,'Old-SVXY-OHLC'!$A$3:$E$5000,5,0)-1))</f>
        <v>14.731196495689325</v>
      </c>
      <c r="E540" s="11">
        <f>VLOOKUP(A540,Master!A$6:J$4994,$I$1,0)</f>
        <v>14.822684269846887</v>
      </c>
    </row>
    <row r="541" spans="1:5" x14ac:dyDescent="0.25">
      <c r="A541" s="1">
        <v>38853</v>
      </c>
      <c r="B541" s="11">
        <f>VLOOKUP($A540,Master!$A$6:$J$4994,$I$1,0)*(1+0.5*(VLOOKUP($A541,'Old-SVXY-OHLC'!$A$3:$E$5000,B$1,0)/VLOOKUP($A540,'Old-SVXY-OHLC'!$A$3:$E$5000,5,0)-1))</f>
        <v>14.935264852161106</v>
      </c>
      <c r="C541" s="11">
        <f>VLOOKUP($A540,Master!$A$6:$J$4994,$I$1,0)*(1+0.5*(VLOOKUP($A541,'Old-SVXY-OHLC'!$A$3:$E$5000,C$1,0)/VLOOKUP($A540,'Old-SVXY-OHLC'!$A$3:$E$5000,5,0)-1))</f>
        <v>15.04700774984723</v>
      </c>
      <c r="D541" s="11">
        <f>VLOOKUP($A540,Master!$A$6:$J$4994,$I$1,0)*(1+0.5*(VLOOKUP($A541,'Old-SVXY-OHLC'!$A$3:$E$5000,D$1,0)/VLOOKUP($A540,'Old-SVXY-OHLC'!$A$3:$E$5000,5,0)-1))</f>
        <v>14.911934710130845</v>
      </c>
      <c r="E541" s="11">
        <f>VLOOKUP(A541,Master!A$6:J$4994,$I$1,0)</f>
        <v>14.91252813682747</v>
      </c>
    </row>
    <row r="542" spans="1:5" x14ac:dyDescent="0.25">
      <c r="A542" s="1">
        <v>38854</v>
      </c>
      <c r="B542" s="11">
        <f>VLOOKUP($A541,Master!$A$6:$J$4994,$I$1,0)*(1+0.5*(VLOOKUP($A542,'Old-SVXY-OHLC'!$A$3:$E$5000,B$1,0)/VLOOKUP($A541,'Old-SVXY-OHLC'!$A$3:$E$5000,5,0)-1))</f>
        <v>14.838591286658506</v>
      </c>
      <c r="C542" s="11">
        <f>VLOOKUP($A541,Master!$A$6:$J$4994,$I$1,0)*(1+0.5*(VLOOKUP($A542,'Old-SVXY-OHLC'!$A$3:$E$5000,C$1,0)/VLOOKUP($A541,'Old-SVXY-OHLC'!$A$3:$E$5000,5,0)-1))</f>
        <v>14.838591286658506</v>
      </c>
      <c r="D542" s="11">
        <f>VLOOKUP($A541,Master!$A$6:$J$4994,$I$1,0)*(1+0.5*(VLOOKUP($A542,'Old-SVXY-OHLC'!$A$3:$E$5000,D$1,0)/VLOOKUP($A541,'Old-SVXY-OHLC'!$A$3:$E$5000,5,0)-1))</f>
        <v>14.002534100663738</v>
      </c>
      <c r="E542" s="11">
        <f>VLOOKUP(A542,Master!A$6:J$4994,$I$1,0)</f>
        <v>14.167102142974738</v>
      </c>
    </row>
    <row r="543" spans="1:5" x14ac:dyDescent="0.25">
      <c r="A543" s="1">
        <v>38855</v>
      </c>
      <c r="B543" s="11">
        <f>VLOOKUP($A542,Master!$A$6:$J$4994,$I$1,0)*(1+0.5*(VLOOKUP($A543,'Old-SVXY-OHLC'!$A$3:$E$5000,B$1,0)/VLOOKUP($A542,'Old-SVXY-OHLC'!$A$3:$E$5000,5,0)-1))</f>
        <v>14.37063765976813</v>
      </c>
      <c r="C543" s="11">
        <f>VLOOKUP($A542,Master!$A$6:$J$4994,$I$1,0)*(1+0.5*(VLOOKUP($A543,'Old-SVXY-OHLC'!$A$3:$E$5000,C$1,0)/VLOOKUP($A542,'Old-SVXY-OHLC'!$A$3:$E$5000,5,0)-1))</f>
        <v>14.371640768591984</v>
      </c>
      <c r="D543" s="11">
        <f>VLOOKUP($A542,Master!$A$6:$J$4994,$I$1,0)*(1+0.5*(VLOOKUP($A543,'Old-SVXY-OHLC'!$A$3:$E$5000,D$1,0)/VLOOKUP($A542,'Old-SVXY-OHLC'!$A$3:$E$5000,5,0)-1))</f>
        <v>14.06389442439877</v>
      </c>
      <c r="E543" s="11">
        <f>VLOOKUP(A543,Master!A$6:J$4994,$I$1,0)</f>
        <v>14.064466860289464</v>
      </c>
    </row>
    <row r="544" spans="1:5" x14ac:dyDescent="0.25">
      <c r="A544" s="1">
        <v>38856</v>
      </c>
      <c r="B544" s="11">
        <f>VLOOKUP($A543,Master!$A$6:$J$4994,$I$1,0)*(1+0.5*(VLOOKUP($A544,'Old-SVXY-OHLC'!$A$3:$E$5000,B$1,0)/VLOOKUP($A543,'Old-SVXY-OHLC'!$A$3:$E$5000,5,0)-1))</f>
        <v>14.172148317456278</v>
      </c>
      <c r="C544" s="11">
        <f>VLOOKUP($A543,Master!$A$6:$J$4994,$I$1,0)*(1+0.5*(VLOOKUP($A544,'Old-SVXY-OHLC'!$A$3:$E$5000,C$1,0)/VLOOKUP($A543,'Old-SVXY-OHLC'!$A$3:$E$5000,5,0)-1))</f>
        <v>14.172148317456278</v>
      </c>
      <c r="D544" s="11">
        <f>VLOOKUP($A543,Master!$A$6:$J$4994,$I$1,0)*(1+0.5*(VLOOKUP($A544,'Old-SVXY-OHLC'!$A$3:$E$5000,D$1,0)/VLOOKUP($A543,'Old-SVXY-OHLC'!$A$3:$E$5000,5,0)-1))</f>
        <v>13.851148132496679</v>
      </c>
      <c r="E544" s="11">
        <f>VLOOKUP(A544,Master!A$6:J$4994,$I$1,0)</f>
        <v>13.953857673351731</v>
      </c>
    </row>
    <row r="545" spans="1:5" x14ac:dyDescent="0.25">
      <c r="A545" s="1">
        <v>38859</v>
      </c>
      <c r="B545" s="11">
        <f>VLOOKUP($A544,Master!$A$6:$J$4994,$I$1,0)*(1+0.5*(VLOOKUP($A545,'Old-SVXY-OHLC'!$A$3:$E$5000,B$1,0)/VLOOKUP($A544,'Old-SVXY-OHLC'!$A$3:$E$5000,5,0)-1))</f>
        <v>13.896180958136583</v>
      </c>
      <c r="C545" s="11">
        <f>VLOOKUP($A544,Master!$A$6:$J$4994,$I$1,0)*(1+0.5*(VLOOKUP($A545,'Old-SVXY-OHLC'!$A$3:$E$5000,C$1,0)/VLOOKUP($A544,'Old-SVXY-OHLC'!$A$3:$E$5000,5,0)-1))</f>
        <v>13.896180958136583</v>
      </c>
      <c r="D545" s="11">
        <f>VLOOKUP($A544,Master!$A$6:$J$4994,$I$1,0)*(1+0.5*(VLOOKUP($A545,'Old-SVXY-OHLC'!$A$3:$E$5000,D$1,0)/VLOOKUP($A544,'Old-SVXY-OHLC'!$A$3:$E$5000,5,0)-1))</f>
        <v>13.411035022962539</v>
      </c>
      <c r="E545" s="11">
        <f>VLOOKUP(A545,Master!A$6:J$4994,$I$1,0)</f>
        <v>13.529209863698995</v>
      </c>
    </row>
    <row r="546" spans="1:5" x14ac:dyDescent="0.25">
      <c r="A546" s="1">
        <v>38860</v>
      </c>
      <c r="B546" s="11">
        <f>VLOOKUP($A545,Master!$A$6:$J$4994,$I$1,0)*(1+0.5*(VLOOKUP($A546,'Old-SVXY-OHLC'!$A$3:$E$5000,B$1,0)/VLOOKUP($A545,'Old-SVXY-OHLC'!$A$3:$E$5000,5,0)-1))</f>
        <v>13.548574047728653</v>
      </c>
      <c r="C546" s="11">
        <f>VLOOKUP($A545,Master!$A$6:$J$4994,$I$1,0)*(1+0.5*(VLOOKUP($A546,'Old-SVXY-OHLC'!$A$3:$E$5000,C$1,0)/VLOOKUP($A545,'Old-SVXY-OHLC'!$A$3:$E$5000,5,0)-1))</f>
        <v>13.847645738261653</v>
      </c>
      <c r="D546" s="11">
        <f>VLOOKUP($A545,Master!$A$6:$J$4994,$I$1,0)*(1+0.5*(VLOOKUP($A546,'Old-SVXY-OHLC'!$A$3:$E$5000,D$1,0)/VLOOKUP($A545,'Old-SVXY-OHLC'!$A$3:$E$5000,5,0)-1))</f>
        <v>13.547856883082504</v>
      </c>
      <c r="E546" s="11">
        <f>VLOOKUP(A546,Master!A$6:J$4994,$I$1,0)</f>
        <v>13.590534793803753</v>
      </c>
    </row>
    <row r="547" spans="1:5" x14ac:dyDescent="0.25">
      <c r="A547" s="1">
        <v>38861</v>
      </c>
      <c r="B547" s="11">
        <f>VLOOKUP($A546,Master!$A$6:$J$4994,$I$1,0)*(1+0.5*(VLOOKUP($A547,'Old-SVXY-OHLC'!$A$3:$E$5000,B$1,0)/VLOOKUP($A546,'Old-SVXY-OHLC'!$A$3:$E$5000,5,0)-1))</f>
        <v>13.592538205831616</v>
      </c>
      <c r="C547" s="11">
        <f>VLOOKUP($A546,Master!$A$6:$J$4994,$I$1,0)*(1+0.5*(VLOOKUP($A547,'Old-SVXY-OHLC'!$A$3:$E$5000,C$1,0)/VLOOKUP($A546,'Old-SVXY-OHLC'!$A$3:$E$5000,5,0)-1))</f>
        <v>13.613304514811027</v>
      </c>
      <c r="D547" s="11">
        <f>VLOOKUP($A546,Master!$A$6:$J$4994,$I$1,0)*(1+0.5*(VLOOKUP($A547,'Old-SVXY-OHLC'!$A$3:$E$5000,D$1,0)/VLOOKUP($A546,'Old-SVXY-OHLC'!$A$3:$E$5000,5,0)-1))</f>
        <v>13.273395268720183</v>
      </c>
      <c r="E547" s="11">
        <f>VLOOKUP(A547,Master!A$6:J$4994,$I$1,0)</f>
        <v>13.394001057478432</v>
      </c>
    </row>
    <row r="548" spans="1:5" x14ac:dyDescent="0.25">
      <c r="A548" s="1">
        <v>38862</v>
      </c>
      <c r="B548" s="11">
        <f>VLOOKUP($A547,Master!$A$6:$J$4994,$I$1,0)*(1+0.5*(VLOOKUP($A548,'Old-SVXY-OHLC'!$A$3:$E$5000,B$1,0)/VLOOKUP($A547,'Old-SVXY-OHLC'!$A$3:$E$5000,5,0)-1))</f>
        <v>13.510498053879036</v>
      </c>
      <c r="C548" s="11">
        <f>VLOOKUP($A547,Master!$A$6:$J$4994,$I$1,0)*(1+0.5*(VLOOKUP($A548,'Old-SVXY-OHLC'!$A$3:$E$5000,C$1,0)/VLOOKUP($A547,'Old-SVXY-OHLC'!$A$3:$E$5000,5,0)-1))</f>
        <v>13.661797873658083</v>
      </c>
      <c r="D548" s="11">
        <f>VLOOKUP($A547,Master!$A$6:$J$4994,$I$1,0)*(1+0.5*(VLOOKUP($A548,'Old-SVXY-OHLC'!$A$3:$E$5000,D$1,0)/VLOOKUP($A547,'Old-SVXY-OHLC'!$A$3:$E$5000,5,0)-1))</f>
        <v>13.510498053879036</v>
      </c>
      <c r="E548" s="11">
        <f>VLOOKUP(A548,Master!A$6:J$4994,$I$1,0)</f>
        <v>13.66232283422641</v>
      </c>
    </row>
    <row r="549" spans="1:5" x14ac:dyDescent="0.25">
      <c r="A549" s="1">
        <v>38863</v>
      </c>
      <c r="B549" s="11">
        <f>VLOOKUP($A548,Master!$A$6:$J$4994,$I$1,0)*(1+0.5*(VLOOKUP($A549,'Old-SVXY-OHLC'!$A$3:$E$5000,B$1,0)/VLOOKUP($A548,'Old-SVXY-OHLC'!$A$3:$E$5000,5,0)-1))</f>
        <v>13.754421834507255</v>
      </c>
      <c r="C549" s="11">
        <f>VLOOKUP($A548,Master!$A$6:$J$4994,$I$1,0)*(1+0.5*(VLOOKUP($A549,'Old-SVXY-OHLC'!$A$3:$E$5000,C$1,0)/VLOOKUP($A548,'Old-SVXY-OHLC'!$A$3:$E$5000,5,0)-1))</f>
        <v>13.879454040330014</v>
      </c>
      <c r="D549" s="11">
        <f>VLOOKUP($A548,Master!$A$6:$J$4994,$I$1,0)*(1+0.5*(VLOOKUP($A549,'Old-SVXY-OHLC'!$A$3:$E$5000,D$1,0)/VLOOKUP($A548,'Old-SVXY-OHLC'!$A$3:$E$5000,5,0)-1))</f>
        <v>13.754421834507255</v>
      </c>
      <c r="E549" s="11">
        <f>VLOOKUP(A549,Master!A$6:J$4994,$I$1,0)</f>
        <v>13.850068318090974</v>
      </c>
    </row>
    <row r="550" spans="1:5" x14ac:dyDescent="0.25">
      <c r="A550" s="1">
        <v>38867</v>
      </c>
      <c r="B550" s="11">
        <f>VLOOKUP($A549,Master!$A$6:$J$4994,$I$1,0)*(1+0.5*(VLOOKUP($A550,'Old-SVXY-OHLC'!$A$3:$E$5000,B$1,0)/VLOOKUP($A549,'Old-SVXY-OHLC'!$A$3:$E$5000,5,0)-1))</f>
        <v>13.784883973664888</v>
      </c>
      <c r="C550" s="11">
        <f>VLOOKUP($A549,Master!$A$6:$J$4994,$I$1,0)*(1+0.5*(VLOOKUP($A550,'Old-SVXY-OHLC'!$A$3:$E$5000,C$1,0)/VLOOKUP($A549,'Old-SVXY-OHLC'!$A$3:$E$5000,5,0)-1))</f>
        <v>13.784883973664888</v>
      </c>
      <c r="D550" s="11">
        <f>VLOOKUP($A549,Master!$A$6:$J$4994,$I$1,0)*(1+0.5*(VLOOKUP($A550,'Old-SVXY-OHLC'!$A$3:$E$5000,D$1,0)/VLOOKUP($A549,'Old-SVXY-OHLC'!$A$3:$E$5000,5,0)-1))</f>
        <v>13.210104582825752</v>
      </c>
      <c r="E550" s="11">
        <f>VLOOKUP(A550,Master!A$6:J$4994,$I$1,0)</f>
        <v>13.212371828093959</v>
      </c>
    </row>
    <row r="551" spans="1:5" x14ac:dyDescent="0.25">
      <c r="A551" s="1">
        <v>38868</v>
      </c>
      <c r="B551" s="11">
        <f>VLOOKUP($A550,Master!$A$6:$J$4994,$I$1,0)*(1+0.5*(VLOOKUP($A551,'Old-SVXY-OHLC'!$A$3:$E$5000,B$1,0)/VLOOKUP($A550,'Old-SVXY-OHLC'!$A$3:$E$5000,5,0)-1))</f>
        <v>13.432205017583664</v>
      </c>
      <c r="C551" s="11">
        <f>VLOOKUP($A550,Master!$A$6:$J$4994,$I$1,0)*(1+0.5*(VLOOKUP($A551,'Old-SVXY-OHLC'!$A$3:$E$5000,C$1,0)/VLOOKUP($A550,'Old-SVXY-OHLC'!$A$3:$E$5000,5,0)-1))</f>
        <v>13.536523723843954</v>
      </c>
      <c r="D551" s="11">
        <f>VLOOKUP($A550,Master!$A$6:$J$4994,$I$1,0)*(1+0.5*(VLOOKUP($A551,'Old-SVXY-OHLC'!$A$3:$E$5000,D$1,0)/VLOOKUP($A550,'Old-SVXY-OHLC'!$A$3:$E$5000,5,0)-1))</f>
        <v>13.321779776049908</v>
      </c>
      <c r="E551" s="11">
        <f>VLOOKUP(A551,Master!A$6:J$4994,$I$1,0)</f>
        <v>13.348402527175908</v>
      </c>
    </row>
    <row r="552" spans="1:5" x14ac:dyDescent="0.25">
      <c r="A552" s="1">
        <v>38869</v>
      </c>
      <c r="B552" s="11">
        <f>VLOOKUP($A551,Master!$A$6:$J$4994,$I$1,0)*(1+0.5*(VLOOKUP($A552,'Old-SVXY-OHLC'!$A$3:$E$5000,B$1,0)/VLOOKUP($A551,'Old-SVXY-OHLC'!$A$3:$E$5000,5,0)-1))</f>
        <v>13.426798902561533</v>
      </c>
      <c r="C552" s="11">
        <f>VLOOKUP($A551,Master!$A$6:$J$4994,$I$1,0)*(1+0.5*(VLOOKUP($A552,'Old-SVXY-OHLC'!$A$3:$E$5000,C$1,0)/VLOOKUP($A551,'Old-SVXY-OHLC'!$A$3:$E$5000,5,0)-1))</f>
        <v>13.628909271613722</v>
      </c>
      <c r="D552" s="11">
        <f>VLOOKUP($A551,Master!$A$6:$J$4994,$I$1,0)*(1+0.5*(VLOOKUP($A552,'Old-SVXY-OHLC'!$A$3:$E$5000,D$1,0)/VLOOKUP($A551,'Old-SVXY-OHLC'!$A$3:$E$5000,5,0)-1))</f>
        <v>13.424349127590538</v>
      </c>
      <c r="E552" s="11">
        <f>VLOOKUP(A552,Master!A$6:J$4994,$I$1,0)</f>
        <v>13.629435546085674</v>
      </c>
    </row>
    <row r="553" spans="1:5" x14ac:dyDescent="0.25">
      <c r="A553" s="1">
        <v>38870</v>
      </c>
      <c r="B553" s="11">
        <f>VLOOKUP($A552,Master!$A$6:$J$4994,$I$1,0)*(1+0.5*(VLOOKUP($A553,'Old-SVXY-OHLC'!$A$3:$E$5000,B$1,0)/VLOOKUP($A552,'Old-SVXY-OHLC'!$A$3:$E$5000,5,0)-1))</f>
        <v>13.754902141105141</v>
      </c>
      <c r="C553" s="11">
        <f>VLOOKUP($A552,Master!$A$6:$J$4994,$I$1,0)*(1+0.5*(VLOOKUP($A553,'Old-SVXY-OHLC'!$A$3:$E$5000,C$1,0)/VLOOKUP($A552,'Old-SVXY-OHLC'!$A$3:$E$5000,5,0)-1))</f>
        <v>13.832456530838369</v>
      </c>
      <c r="D553" s="11">
        <f>VLOOKUP($A552,Master!$A$6:$J$4994,$I$1,0)*(1+0.5*(VLOOKUP($A553,'Old-SVXY-OHLC'!$A$3:$E$5000,D$1,0)/VLOOKUP($A552,'Old-SVXY-OHLC'!$A$3:$E$5000,5,0)-1))</f>
        <v>13.744648363500801</v>
      </c>
      <c r="E553" s="11">
        <f>VLOOKUP(A553,Master!A$6:J$4994,$I$1,0)</f>
        <v>13.801895544736791</v>
      </c>
    </row>
    <row r="554" spans="1:5" x14ac:dyDescent="0.25">
      <c r="A554" s="1">
        <v>38873</v>
      </c>
      <c r="B554" s="11">
        <f>VLOOKUP($A553,Master!$A$6:$J$4994,$I$1,0)*(1+0.5*(VLOOKUP($A554,'Old-SVXY-OHLC'!$A$3:$E$5000,B$1,0)/VLOOKUP($A553,'Old-SVXY-OHLC'!$A$3:$E$5000,5,0)-1))</f>
        <v>13.753117712303037</v>
      </c>
      <c r="C554" s="11">
        <f>VLOOKUP($A553,Master!$A$6:$J$4994,$I$1,0)*(1+0.5*(VLOOKUP($A554,'Old-SVXY-OHLC'!$A$3:$E$5000,C$1,0)/VLOOKUP($A553,'Old-SVXY-OHLC'!$A$3:$E$5000,5,0)-1))</f>
        <v>13.769376461788053</v>
      </c>
      <c r="D554" s="11">
        <f>VLOOKUP($A553,Master!$A$6:$J$4994,$I$1,0)*(1+0.5*(VLOOKUP($A554,'Old-SVXY-OHLC'!$A$3:$E$5000,D$1,0)/VLOOKUP($A553,'Old-SVXY-OHLC'!$A$3:$E$5000,5,0)-1))</f>
        <v>13.386120140691558</v>
      </c>
      <c r="E554" s="11">
        <f>VLOOKUP(A554,Master!A$6:J$4994,$I$1,0)</f>
        <v>13.394365102105025</v>
      </c>
    </row>
    <row r="555" spans="1:5" x14ac:dyDescent="0.25">
      <c r="A555" s="1">
        <v>38874</v>
      </c>
      <c r="B555" s="11">
        <f>VLOOKUP($A554,Master!$A$6:$J$4994,$I$1,0)*(1+0.5*(VLOOKUP($A555,'Old-SVXY-OHLC'!$A$3:$E$5000,B$1,0)/VLOOKUP($A554,'Old-SVXY-OHLC'!$A$3:$E$5000,5,0)-1))</f>
        <v>13.392945145108497</v>
      </c>
      <c r="C555" s="11">
        <f>VLOOKUP($A554,Master!$A$6:$J$4994,$I$1,0)*(1+0.5*(VLOOKUP($A555,'Old-SVXY-OHLC'!$A$3:$E$5000,C$1,0)/VLOOKUP($A554,'Old-SVXY-OHLC'!$A$3:$E$5000,5,0)-1))</f>
        <v>13.392945145108497</v>
      </c>
      <c r="D555" s="11">
        <f>VLOOKUP($A554,Master!$A$6:$J$4994,$I$1,0)*(1+0.5*(VLOOKUP($A555,'Old-SVXY-OHLC'!$A$3:$E$5000,D$1,0)/VLOOKUP($A554,'Old-SVXY-OHLC'!$A$3:$E$5000,5,0)-1))</f>
        <v>13.136767343936654</v>
      </c>
      <c r="E555" s="11">
        <f>VLOOKUP(A555,Master!A$6:J$4994,$I$1,0)</f>
        <v>13.239213504734391</v>
      </c>
    </row>
    <row r="556" spans="1:5" x14ac:dyDescent="0.25">
      <c r="A556" s="1">
        <v>38875</v>
      </c>
      <c r="B556" s="11">
        <f>VLOOKUP($A555,Master!$A$6:$J$4994,$I$1,0)*(1+0.5*(VLOOKUP($A556,'Old-SVXY-OHLC'!$A$3:$E$5000,B$1,0)/VLOOKUP($A555,'Old-SVXY-OHLC'!$A$3:$E$5000,5,0)-1))</f>
        <v>13.296219620142786</v>
      </c>
      <c r="C556" s="11">
        <f>VLOOKUP($A555,Master!$A$6:$J$4994,$I$1,0)*(1+0.5*(VLOOKUP($A556,'Old-SVXY-OHLC'!$A$3:$E$5000,C$1,0)/VLOOKUP($A555,'Old-SVXY-OHLC'!$A$3:$E$5000,5,0)-1))</f>
        <v>13.304805406258884</v>
      </c>
      <c r="D556" s="11">
        <f>VLOOKUP($A555,Master!$A$6:$J$4994,$I$1,0)*(1+0.5*(VLOOKUP($A556,'Old-SVXY-OHLC'!$A$3:$E$5000,D$1,0)/VLOOKUP($A555,'Old-SVXY-OHLC'!$A$3:$E$5000,5,0)-1))</f>
        <v>13.031449395693302</v>
      </c>
      <c r="E556" s="11">
        <f>VLOOKUP(A556,Master!A$6:J$4994,$I$1,0)</f>
        <v>13.065794145443782</v>
      </c>
    </row>
    <row r="557" spans="1:5" x14ac:dyDescent="0.25">
      <c r="A557" s="1">
        <v>38876</v>
      </c>
      <c r="B557" s="11">
        <f>VLOOKUP($A556,Master!$A$6:$J$4994,$I$1,0)*(1+0.5*(VLOOKUP($A557,'Old-SVXY-OHLC'!$A$3:$E$5000,B$1,0)/VLOOKUP($A556,'Old-SVXY-OHLC'!$A$3:$E$5000,5,0)-1))</f>
        <v>13.010758260762612</v>
      </c>
      <c r="C557" s="11">
        <f>VLOOKUP($A556,Master!$A$6:$J$4994,$I$1,0)*(1+0.5*(VLOOKUP($A557,'Old-SVXY-OHLC'!$A$3:$E$5000,C$1,0)/VLOOKUP($A556,'Old-SVXY-OHLC'!$A$3:$E$5000,5,0)-1))</f>
        <v>13.013733246311711</v>
      </c>
      <c r="D557" s="11">
        <f>VLOOKUP($A556,Master!$A$6:$J$4994,$I$1,0)*(1+0.5*(VLOOKUP($A557,'Old-SVXY-OHLC'!$A$3:$E$5000,D$1,0)/VLOOKUP($A556,'Old-SVXY-OHLC'!$A$3:$E$5000,5,0)-1))</f>
        <v>12.557085096319463</v>
      </c>
      <c r="E557" s="11">
        <f>VLOOKUP(A557,Master!A$6:J$4994,$I$1,0)</f>
        <v>12.858207651303992</v>
      </c>
    </row>
    <row r="558" spans="1:5" x14ac:dyDescent="0.25">
      <c r="A558" s="1">
        <v>38877</v>
      </c>
      <c r="B558" s="11">
        <f>VLOOKUP($A557,Master!$A$6:$J$4994,$I$1,0)*(1+0.5*(VLOOKUP($A558,'Old-SVXY-OHLC'!$A$3:$E$5000,B$1,0)/VLOOKUP($A557,'Old-SVXY-OHLC'!$A$3:$E$5000,5,0)-1))</f>
        <v>12.877135637026585</v>
      </c>
      <c r="C558" s="11">
        <f>VLOOKUP($A557,Master!$A$6:$J$4994,$I$1,0)*(1+0.5*(VLOOKUP($A558,'Old-SVXY-OHLC'!$A$3:$E$5000,C$1,0)/VLOOKUP($A557,'Old-SVXY-OHLC'!$A$3:$E$5000,5,0)-1))</f>
        <v>12.88723021991688</v>
      </c>
      <c r="D558" s="11">
        <f>VLOOKUP($A557,Master!$A$6:$J$4994,$I$1,0)*(1+0.5*(VLOOKUP($A558,'Old-SVXY-OHLC'!$A$3:$E$5000,D$1,0)/VLOOKUP($A557,'Old-SVXY-OHLC'!$A$3:$E$5000,5,0)-1))</f>
        <v>12.767354476881469</v>
      </c>
      <c r="E558" s="11">
        <f>VLOOKUP(A558,Master!A$6:J$4994,$I$1,0)</f>
        <v>12.792258465080817</v>
      </c>
    </row>
    <row r="559" spans="1:5" x14ac:dyDescent="0.25">
      <c r="A559" s="1">
        <v>38880</v>
      </c>
      <c r="B559" s="11">
        <f>VLOOKUP($A558,Master!$A$6:$J$4994,$I$1,0)*(1+0.5*(VLOOKUP($A559,'Old-SVXY-OHLC'!$A$3:$E$5000,B$1,0)/VLOOKUP($A558,'Old-SVXY-OHLC'!$A$3:$E$5000,5,0)-1))</f>
        <v>12.75354138345082</v>
      </c>
      <c r="C559" s="11">
        <f>VLOOKUP($A558,Master!$A$6:$J$4994,$I$1,0)*(1+0.5*(VLOOKUP($A559,'Old-SVXY-OHLC'!$A$3:$E$5000,C$1,0)/VLOOKUP($A558,'Old-SVXY-OHLC'!$A$3:$E$5000,5,0)-1))</f>
        <v>12.757894903059945</v>
      </c>
      <c r="D559" s="11">
        <f>VLOOKUP($A558,Master!$A$6:$J$4994,$I$1,0)*(1+0.5*(VLOOKUP($A559,'Old-SVXY-OHLC'!$A$3:$E$5000,D$1,0)/VLOOKUP($A558,'Old-SVXY-OHLC'!$A$3:$E$5000,5,0)-1))</f>
        <v>12.559450237852777</v>
      </c>
      <c r="E559" s="11">
        <f>VLOOKUP(A559,Master!A$6:J$4994,$I$1,0)</f>
        <v>12.560995210138966</v>
      </c>
    </row>
    <row r="560" spans="1:5" x14ac:dyDescent="0.25">
      <c r="A560" s="1">
        <v>38881</v>
      </c>
      <c r="B560" s="11">
        <f>VLOOKUP($A559,Master!$A$6:$J$4994,$I$1,0)*(1+0.5*(VLOOKUP($A560,'Old-SVXY-OHLC'!$A$3:$E$5000,B$1,0)/VLOOKUP($A559,'Old-SVXY-OHLC'!$A$3:$E$5000,5,0)-1))</f>
        <v>12.576049885413431</v>
      </c>
      <c r="C560" s="11">
        <f>VLOOKUP($A559,Master!$A$6:$J$4994,$I$1,0)*(1+0.5*(VLOOKUP($A560,'Old-SVXY-OHLC'!$A$3:$E$5000,C$1,0)/VLOOKUP($A559,'Old-SVXY-OHLC'!$A$3:$E$5000,5,0)-1))</f>
        <v>12.582248904625994</v>
      </c>
      <c r="D560" s="11">
        <f>VLOOKUP($A559,Master!$A$6:$J$4994,$I$1,0)*(1+0.5*(VLOOKUP($A560,'Old-SVXY-OHLC'!$A$3:$E$5000,D$1,0)/VLOOKUP($A559,'Old-SVXY-OHLC'!$A$3:$E$5000,5,0)-1))</f>
        <v>12.034077977378931</v>
      </c>
      <c r="E560" s="11">
        <f>VLOOKUP(A560,Master!A$6:J$4994,$I$1,0)</f>
        <v>12.035536148086361</v>
      </c>
    </row>
    <row r="561" spans="1:5" x14ac:dyDescent="0.25">
      <c r="A561" s="1">
        <v>38882</v>
      </c>
      <c r="B561" s="11">
        <f>VLOOKUP($A560,Master!$A$6:$J$4994,$I$1,0)*(1+0.5*(VLOOKUP($A561,'Old-SVXY-OHLC'!$A$3:$E$5000,B$1,0)/VLOOKUP($A560,'Old-SVXY-OHLC'!$A$3:$E$5000,5,0)-1))</f>
        <v>12.055988141210582</v>
      </c>
      <c r="C561" s="11">
        <f>VLOOKUP($A560,Master!$A$6:$J$4994,$I$1,0)*(1+0.5*(VLOOKUP($A561,'Old-SVXY-OHLC'!$A$3:$E$5000,C$1,0)/VLOOKUP($A560,'Old-SVXY-OHLC'!$A$3:$E$5000,5,0)-1))</f>
        <v>12.107118654222642</v>
      </c>
      <c r="D561" s="11">
        <f>VLOOKUP($A560,Master!$A$6:$J$4994,$I$1,0)*(1+0.5*(VLOOKUP($A561,'Old-SVXY-OHLC'!$A$3:$E$5000,D$1,0)/VLOOKUP($A560,'Old-SVXY-OHLC'!$A$3:$E$5000,5,0)-1))</f>
        <v>11.698338590479132</v>
      </c>
      <c r="E561" s="11">
        <f>VLOOKUP(A561,Master!A$6:J$4994,$I$1,0)</f>
        <v>11.917888663864254</v>
      </c>
    </row>
    <row r="562" spans="1:5" x14ac:dyDescent="0.25">
      <c r="A562" s="1">
        <v>38883</v>
      </c>
      <c r="B562" s="11">
        <f>VLOOKUP($A561,Master!$A$6:$J$4994,$I$1,0)*(1+0.5*(VLOOKUP($A562,'Old-SVXY-OHLC'!$A$3:$E$5000,B$1,0)/VLOOKUP($A561,'Old-SVXY-OHLC'!$A$3:$E$5000,5,0)-1))</f>
        <v>12.062354314638695</v>
      </c>
      <c r="C562" s="11">
        <f>VLOOKUP($A561,Master!$A$6:$J$4994,$I$1,0)*(1+0.5*(VLOOKUP($A562,'Old-SVXY-OHLC'!$A$3:$E$5000,C$1,0)/VLOOKUP($A561,'Old-SVXY-OHLC'!$A$3:$E$5000,5,0)-1))</f>
        <v>12.891462490436297</v>
      </c>
      <c r="D562" s="11">
        <f>VLOOKUP($A561,Master!$A$6:$J$4994,$I$1,0)*(1+0.5*(VLOOKUP($A562,'Old-SVXY-OHLC'!$A$3:$E$5000,D$1,0)/VLOOKUP($A561,'Old-SVXY-OHLC'!$A$3:$E$5000,5,0)-1))</f>
        <v>12.062354314638695</v>
      </c>
      <c r="E562" s="11">
        <f>VLOOKUP(A562,Master!A$6:J$4994,$I$1,0)</f>
        <v>12.891926358529686</v>
      </c>
    </row>
    <row r="563" spans="1:5" x14ac:dyDescent="0.25">
      <c r="A563" s="1">
        <v>38884</v>
      </c>
      <c r="B563" s="11">
        <f>VLOOKUP($A562,Master!$A$6:$J$4994,$I$1,0)*(1+0.5*(VLOOKUP($A563,'Old-SVXY-OHLC'!$A$3:$E$5000,B$1,0)/VLOOKUP($A562,'Old-SVXY-OHLC'!$A$3:$E$5000,5,0)-1))</f>
        <v>12.831827679183556</v>
      </c>
      <c r="C563" s="11">
        <f>VLOOKUP($A562,Master!$A$6:$J$4994,$I$1,0)*(1+0.5*(VLOOKUP($A563,'Old-SVXY-OHLC'!$A$3:$E$5000,C$1,0)/VLOOKUP($A562,'Old-SVXY-OHLC'!$A$3:$E$5000,5,0)-1))</f>
        <v>12.83232434047515</v>
      </c>
      <c r="D563" s="11">
        <f>VLOOKUP($A562,Master!$A$6:$J$4994,$I$1,0)*(1+0.5*(VLOOKUP($A563,'Old-SVXY-OHLC'!$A$3:$E$5000,D$1,0)/VLOOKUP($A562,'Old-SVXY-OHLC'!$A$3:$E$5000,5,0)-1))</f>
        <v>12.649047668921394</v>
      </c>
      <c r="E563" s="11">
        <f>VLOOKUP(A563,Master!A$6:J$4994,$I$1,0)</f>
        <v>12.693915571605425</v>
      </c>
    </row>
    <row r="564" spans="1:5" x14ac:dyDescent="0.25">
      <c r="A564" s="1">
        <v>38887</v>
      </c>
      <c r="B564" s="11">
        <f>VLOOKUP($A563,Master!$A$6:$J$4994,$I$1,0)*(1+0.5*(VLOOKUP($A564,'Old-SVXY-OHLC'!$A$3:$E$5000,B$1,0)/VLOOKUP($A563,'Old-SVXY-OHLC'!$A$3:$E$5000,5,0)-1))</f>
        <v>12.789113756939892</v>
      </c>
      <c r="C564" s="11">
        <f>VLOOKUP($A563,Master!$A$6:$J$4994,$I$1,0)*(1+0.5*(VLOOKUP($A564,'Old-SVXY-OHLC'!$A$3:$E$5000,C$1,0)/VLOOKUP($A563,'Old-SVXY-OHLC'!$A$3:$E$5000,5,0)-1))</f>
        <v>12.813150195360279</v>
      </c>
      <c r="D564" s="11">
        <f>VLOOKUP($A563,Master!$A$6:$J$4994,$I$1,0)*(1+0.5*(VLOOKUP($A564,'Old-SVXY-OHLC'!$A$3:$E$5000,D$1,0)/VLOOKUP($A563,'Old-SVXY-OHLC'!$A$3:$E$5000,5,0)-1))</f>
        <v>12.599666226521862</v>
      </c>
      <c r="E564" s="11">
        <f>VLOOKUP(A564,Master!A$6:J$4994,$I$1,0)</f>
        <v>12.629990860976843</v>
      </c>
    </row>
    <row r="565" spans="1:5" x14ac:dyDescent="0.25">
      <c r="A565" s="1">
        <v>38888</v>
      </c>
      <c r="B565" s="11">
        <f>VLOOKUP($A564,Master!$A$6:$J$4994,$I$1,0)*(1+0.5*(VLOOKUP($A565,'Old-SVXY-OHLC'!$A$3:$E$5000,B$1,0)/VLOOKUP($A564,'Old-SVXY-OHLC'!$A$3:$E$5000,5,0)-1))</f>
        <v>12.744687152617594</v>
      </c>
      <c r="C565" s="11">
        <f>VLOOKUP($A564,Master!$A$6:$J$4994,$I$1,0)*(1+0.5*(VLOOKUP($A565,'Old-SVXY-OHLC'!$A$3:$E$5000,C$1,0)/VLOOKUP($A564,'Old-SVXY-OHLC'!$A$3:$E$5000,5,0)-1))</f>
        <v>12.751076530882605</v>
      </c>
      <c r="D565" s="11">
        <f>VLOOKUP($A564,Master!$A$6:$J$4994,$I$1,0)*(1+0.5*(VLOOKUP($A565,'Old-SVXY-OHLC'!$A$3:$E$5000,D$1,0)/VLOOKUP($A564,'Old-SVXY-OHLC'!$A$3:$E$5000,5,0)-1))</f>
        <v>12.680170214569182</v>
      </c>
      <c r="E565" s="11">
        <f>VLOOKUP(A565,Master!A$6:J$4994,$I$1,0)</f>
        <v>12.72362928479215</v>
      </c>
    </row>
    <row r="566" spans="1:5" x14ac:dyDescent="0.25">
      <c r="A566" s="1">
        <v>38889</v>
      </c>
      <c r="B566" s="11">
        <f>VLOOKUP($A565,Master!$A$6:$J$4994,$I$1,0)*(1+0.5*(VLOOKUP($A566,'Old-SVXY-OHLC'!$A$3:$E$5000,B$1,0)/VLOOKUP($A565,'Old-SVXY-OHLC'!$A$3:$E$5000,5,0)-1))</f>
        <v>12.650900876100643</v>
      </c>
      <c r="C566" s="11">
        <f>VLOOKUP($A565,Master!$A$6:$J$4994,$I$1,0)*(1+0.5*(VLOOKUP($A566,'Old-SVXY-OHLC'!$A$3:$E$5000,C$1,0)/VLOOKUP($A565,'Old-SVXY-OHLC'!$A$3:$E$5000,5,0)-1))</f>
        <v>13.248038816602698</v>
      </c>
      <c r="D566" s="11">
        <f>VLOOKUP($A565,Master!$A$6:$J$4994,$I$1,0)*(1+0.5*(VLOOKUP($A566,'Old-SVXY-OHLC'!$A$3:$E$5000,D$1,0)/VLOOKUP($A565,'Old-SVXY-OHLC'!$A$3:$E$5000,5,0)-1))</f>
        <v>12.650900876100643</v>
      </c>
      <c r="E566" s="11">
        <f>VLOOKUP(A566,Master!A$6:J$4994,$I$1,0)</f>
        <v>13.086930525577419</v>
      </c>
    </row>
    <row r="567" spans="1:5" x14ac:dyDescent="0.25">
      <c r="A567" s="1">
        <v>38890</v>
      </c>
      <c r="B567" s="11">
        <f>VLOOKUP($A566,Master!$A$6:$J$4994,$I$1,0)*(1+0.5*(VLOOKUP($A567,'Old-SVXY-OHLC'!$A$3:$E$5000,B$1,0)/VLOOKUP($A566,'Old-SVXY-OHLC'!$A$3:$E$5000,5,0)-1))</f>
        <v>13.099883301553541</v>
      </c>
      <c r="C567" s="11">
        <f>VLOOKUP($A566,Master!$A$6:$J$4994,$I$1,0)*(1+0.5*(VLOOKUP($A567,'Old-SVXY-OHLC'!$A$3:$E$5000,C$1,0)/VLOOKUP($A566,'Old-SVXY-OHLC'!$A$3:$E$5000,5,0)-1))</f>
        <v>13.109762726888222</v>
      </c>
      <c r="D567" s="11">
        <f>VLOOKUP($A566,Master!$A$6:$J$4994,$I$1,0)*(1+0.5*(VLOOKUP($A567,'Old-SVXY-OHLC'!$A$3:$E$5000,D$1,0)/VLOOKUP($A566,'Old-SVXY-OHLC'!$A$3:$E$5000,5,0)-1))</f>
        <v>12.982647547380523</v>
      </c>
      <c r="E567" s="11">
        <f>VLOOKUP(A567,Master!A$6:J$4994,$I$1,0)</f>
        <v>13.051244312808373</v>
      </c>
    </row>
    <row r="568" spans="1:5" x14ac:dyDescent="0.25">
      <c r="A568" s="1">
        <v>38891</v>
      </c>
      <c r="B568" s="11">
        <f>VLOOKUP($A567,Master!$A$6:$J$4994,$I$1,0)*(1+0.5*(VLOOKUP($A568,'Old-SVXY-OHLC'!$A$3:$E$5000,B$1,0)/VLOOKUP($A567,'Old-SVXY-OHLC'!$A$3:$E$5000,5,0)-1))</f>
        <v>13.004023112257402</v>
      </c>
      <c r="C568" s="11">
        <f>VLOOKUP($A567,Master!$A$6:$J$4994,$I$1,0)*(1+0.5*(VLOOKUP($A568,'Old-SVXY-OHLC'!$A$3:$E$5000,C$1,0)/VLOOKUP($A567,'Old-SVXY-OHLC'!$A$3:$E$5000,5,0)-1))</f>
        <v>13.186813806029585</v>
      </c>
      <c r="D568" s="11">
        <f>VLOOKUP($A567,Master!$A$6:$J$4994,$I$1,0)*(1+0.5*(VLOOKUP($A568,'Old-SVXY-OHLC'!$A$3:$E$5000,D$1,0)/VLOOKUP($A567,'Old-SVXY-OHLC'!$A$3:$E$5000,5,0)-1))</f>
        <v>12.998582958396526</v>
      </c>
      <c r="E568" s="11">
        <f>VLOOKUP(A568,Master!A$6:J$4994,$I$1,0)</f>
        <v>13.086809109315695</v>
      </c>
    </row>
    <row r="569" spans="1:5" x14ac:dyDescent="0.25">
      <c r="A569" s="1">
        <v>38894</v>
      </c>
      <c r="B569" s="11">
        <f>VLOOKUP($A568,Master!$A$6:$J$4994,$I$1,0)*(1+0.5*(VLOOKUP($A569,'Old-SVXY-OHLC'!$A$3:$E$5000,B$1,0)/VLOOKUP($A568,'Old-SVXY-OHLC'!$A$3:$E$5000,5,0)-1))</f>
        <v>13.022096795332251</v>
      </c>
      <c r="C569" s="11">
        <f>VLOOKUP($A568,Master!$A$6:$J$4994,$I$1,0)*(1+0.5*(VLOOKUP($A569,'Old-SVXY-OHLC'!$A$3:$E$5000,C$1,0)/VLOOKUP($A568,'Old-SVXY-OHLC'!$A$3:$E$5000,5,0)-1))</f>
        <v>13.140315842920719</v>
      </c>
      <c r="D569" s="11">
        <f>VLOOKUP($A568,Master!$A$6:$J$4994,$I$1,0)*(1+0.5*(VLOOKUP($A569,'Old-SVXY-OHLC'!$A$3:$E$5000,D$1,0)/VLOOKUP($A568,'Old-SVXY-OHLC'!$A$3:$E$5000,5,0)-1))</f>
        <v>13.007618584872603</v>
      </c>
      <c r="E569" s="11">
        <f>VLOOKUP(A569,Master!A$6:J$4994,$I$1,0)</f>
        <v>13.141940227636585</v>
      </c>
    </row>
    <row r="570" spans="1:5" x14ac:dyDescent="0.25">
      <c r="A570" s="1">
        <v>38895</v>
      </c>
      <c r="B570" s="11">
        <f>VLOOKUP($A569,Master!$A$6:$J$4994,$I$1,0)*(1+0.5*(VLOOKUP($A570,'Old-SVXY-OHLC'!$A$3:$E$5000,B$1,0)/VLOOKUP($A569,'Old-SVXY-OHLC'!$A$3:$E$5000,5,0)-1))</f>
        <v>13.184597275500915</v>
      </c>
      <c r="C570" s="11">
        <f>VLOOKUP($A569,Master!$A$6:$J$4994,$I$1,0)*(1+0.5*(VLOOKUP($A570,'Old-SVXY-OHLC'!$A$3:$E$5000,C$1,0)/VLOOKUP($A569,'Old-SVXY-OHLC'!$A$3:$E$5000,5,0)-1))</f>
        <v>13.209925207030478</v>
      </c>
      <c r="D570" s="11">
        <f>VLOOKUP($A569,Master!$A$6:$J$4994,$I$1,0)*(1+0.5*(VLOOKUP($A570,'Old-SVXY-OHLC'!$A$3:$E$5000,D$1,0)/VLOOKUP($A569,'Old-SVXY-OHLC'!$A$3:$E$5000,5,0)-1))</f>
        <v>12.956203948710026</v>
      </c>
      <c r="E570" s="11">
        <f>VLOOKUP(A570,Master!A$6:J$4994,$I$1,0)</f>
        <v>12.978305502161087</v>
      </c>
    </row>
    <row r="571" spans="1:5" x14ac:dyDescent="0.25">
      <c r="A571" s="1">
        <v>38896</v>
      </c>
      <c r="B571" s="11">
        <f>VLOOKUP($A570,Master!$A$6:$J$4994,$I$1,0)*(1+0.5*(VLOOKUP($A571,'Old-SVXY-OHLC'!$A$3:$E$5000,B$1,0)/VLOOKUP($A570,'Old-SVXY-OHLC'!$A$3:$E$5000,5,0)-1))</f>
        <v>13.045075741891271</v>
      </c>
      <c r="C571" s="11">
        <f>VLOOKUP($A570,Master!$A$6:$J$4994,$I$1,0)*(1+0.5*(VLOOKUP($A571,'Old-SVXY-OHLC'!$A$3:$E$5000,C$1,0)/VLOOKUP($A570,'Old-SVXY-OHLC'!$A$3:$E$5000,5,0)-1))</f>
        <v>13.045075741891271</v>
      </c>
      <c r="D571" s="11">
        <f>VLOOKUP($A570,Master!$A$6:$J$4994,$I$1,0)*(1+0.5*(VLOOKUP($A571,'Old-SVXY-OHLC'!$A$3:$E$5000,D$1,0)/VLOOKUP($A570,'Old-SVXY-OHLC'!$A$3:$E$5000,5,0)-1))</f>
        <v>12.882429604857942</v>
      </c>
      <c r="E571" s="11">
        <f>VLOOKUP(A571,Master!A$6:J$4994,$I$1,0)</f>
        <v>12.974329806409806</v>
      </c>
    </row>
    <row r="572" spans="1:5" x14ac:dyDescent="0.25">
      <c r="A572" s="1">
        <v>38897</v>
      </c>
      <c r="B572" s="11">
        <f>VLOOKUP($A571,Master!$A$6:$J$4994,$I$1,0)*(1+0.5*(VLOOKUP($A572,'Old-SVXY-OHLC'!$A$3:$E$5000,B$1,0)/VLOOKUP($A571,'Old-SVXY-OHLC'!$A$3:$E$5000,5,0)-1))</f>
        <v>12.995282657343088</v>
      </c>
      <c r="C572" s="11">
        <f>VLOOKUP($A571,Master!$A$6:$J$4994,$I$1,0)*(1+0.5*(VLOOKUP($A572,'Old-SVXY-OHLC'!$A$3:$E$5000,C$1,0)/VLOOKUP($A571,'Old-SVXY-OHLC'!$A$3:$E$5000,5,0)-1))</f>
        <v>13.5654906814128</v>
      </c>
      <c r="D572" s="11">
        <f>VLOOKUP($A571,Master!$A$6:$J$4994,$I$1,0)*(1+0.5*(VLOOKUP($A572,'Old-SVXY-OHLC'!$A$3:$E$5000,D$1,0)/VLOOKUP($A571,'Old-SVXY-OHLC'!$A$3:$E$5000,5,0)-1))</f>
        <v>12.995282657343088</v>
      </c>
      <c r="E572" s="11">
        <f>VLOOKUP(A572,Master!A$6:J$4994,$I$1,0)</f>
        <v>13.524302516898199</v>
      </c>
    </row>
    <row r="573" spans="1:5" x14ac:dyDescent="0.25">
      <c r="A573" s="1">
        <v>38898</v>
      </c>
      <c r="B573" s="11">
        <f>VLOOKUP($A572,Master!$A$6:$J$4994,$I$1,0)*(1+0.5*(VLOOKUP($A573,'Old-SVXY-OHLC'!$A$3:$E$5000,B$1,0)/VLOOKUP($A572,'Old-SVXY-OHLC'!$A$3:$E$5000,5,0)-1))</f>
        <v>13.619465450092873</v>
      </c>
      <c r="C573" s="11">
        <f>VLOOKUP($A572,Master!$A$6:$J$4994,$I$1,0)*(1+0.5*(VLOOKUP($A573,'Old-SVXY-OHLC'!$A$3:$E$5000,C$1,0)/VLOOKUP($A572,'Old-SVXY-OHLC'!$A$3:$E$5000,5,0)-1))</f>
        <v>13.733077944267157</v>
      </c>
      <c r="D573" s="11">
        <f>VLOOKUP($A572,Master!$A$6:$J$4994,$I$1,0)*(1+0.5*(VLOOKUP($A573,'Old-SVXY-OHLC'!$A$3:$E$5000,D$1,0)/VLOOKUP($A572,'Old-SVXY-OHLC'!$A$3:$E$5000,5,0)-1))</f>
        <v>13.601986306722235</v>
      </c>
      <c r="E573" s="11">
        <f>VLOOKUP(A573,Master!A$6:J$4994,$I$1,0)</f>
        <v>13.674945041994073</v>
      </c>
    </row>
    <row r="574" spans="1:5" x14ac:dyDescent="0.25">
      <c r="A574" s="1">
        <v>38901</v>
      </c>
      <c r="B574" s="11">
        <f>VLOOKUP($A573,Master!$A$6:$J$4994,$I$1,0)*(1+0.5*(VLOOKUP($A574,'Old-SVXY-OHLC'!$A$3:$E$5000,B$1,0)/VLOOKUP($A573,'Old-SVXY-OHLC'!$A$3:$E$5000,5,0)-1))</f>
        <v>13.752034787816212</v>
      </c>
      <c r="C574" s="11">
        <f>VLOOKUP($A573,Master!$A$6:$J$4994,$I$1,0)*(1+0.5*(VLOOKUP($A574,'Old-SVXY-OHLC'!$A$3:$E$5000,C$1,0)/VLOOKUP($A573,'Old-SVXY-OHLC'!$A$3:$E$5000,5,0)-1))</f>
        <v>13.832128613149075</v>
      </c>
      <c r="D574" s="11">
        <f>VLOOKUP($A573,Master!$A$6:$J$4994,$I$1,0)*(1+0.5*(VLOOKUP($A574,'Old-SVXY-OHLC'!$A$3:$E$5000,D$1,0)/VLOOKUP($A573,'Old-SVXY-OHLC'!$A$3:$E$5000,5,0)-1))</f>
        <v>13.729008053487618</v>
      </c>
      <c r="E574" s="11">
        <f>VLOOKUP(A574,Master!A$6:J$4994,$I$1,0)</f>
        <v>13.804519382313686</v>
      </c>
    </row>
    <row r="575" spans="1:5" x14ac:dyDescent="0.25">
      <c r="A575" s="1">
        <v>38903</v>
      </c>
      <c r="B575" s="11">
        <f>VLOOKUP($A574,Master!$A$6:$J$4994,$I$1,0)*(1+0.5*(VLOOKUP($A575,'Old-SVXY-OHLC'!$A$3:$E$5000,B$1,0)/VLOOKUP($A574,'Old-SVXY-OHLC'!$A$3:$E$5000,5,0)-1))</f>
        <v>13.744704968101686</v>
      </c>
      <c r="C575" s="11">
        <f>VLOOKUP($A574,Master!$A$6:$J$4994,$I$1,0)*(1+0.5*(VLOOKUP($A575,'Old-SVXY-OHLC'!$A$3:$E$5000,C$1,0)/VLOOKUP($A574,'Old-SVXY-OHLC'!$A$3:$E$5000,5,0)-1))</f>
        <v>13.744704968101686</v>
      </c>
      <c r="D575" s="11">
        <f>VLOOKUP($A574,Master!$A$6:$J$4994,$I$1,0)*(1+0.5*(VLOOKUP($A575,'Old-SVXY-OHLC'!$A$3:$E$5000,D$1,0)/VLOOKUP($A574,'Old-SVXY-OHLC'!$A$3:$E$5000,5,0)-1))</f>
        <v>13.396344381757652</v>
      </c>
      <c r="E575" s="11">
        <f>VLOOKUP(A575,Master!A$6:J$4994,$I$1,0)</f>
        <v>13.539143067887148</v>
      </c>
    </row>
    <row r="576" spans="1:5" x14ac:dyDescent="0.25">
      <c r="A576" s="1">
        <v>38904</v>
      </c>
      <c r="B576" s="11">
        <f>VLOOKUP($A575,Master!$A$6:$J$4994,$I$1,0)*(1+0.5*(VLOOKUP($A576,'Old-SVXY-OHLC'!$A$3:$E$5000,B$1,0)/VLOOKUP($A575,'Old-SVXY-OHLC'!$A$3:$E$5000,5,0)-1))</f>
        <v>13.609306933352638</v>
      </c>
      <c r="C576" s="11">
        <f>VLOOKUP($A575,Master!$A$6:$J$4994,$I$1,0)*(1+0.5*(VLOOKUP($A576,'Old-SVXY-OHLC'!$A$3:$E$5000,C$1,0)/VLOOKUP($A575,'Old-SVXY-OHLC'!$A$3:$E$5000,5,0)-1))</f>
        <v>13.725680923829254</v>
      </c>
      <c r="D576" s="11">
        <f>VLOOKUP($A575,Master!$A$6:$J$4994,$I$1,0)*(1+0.5*(VLOOKUP($A576,'Old-SVXY-OHLC'!$A$3:$E$5000,D$1,0)/VLOOKUP($A575,'Old-SVXY-OHLC'!$A$3:$E$5000,5,0)-1))</f>
        <v>13.53723782482224</v>
      </c>
      <c r="E576" s="11">
        <f>VLOOKUP(A576,Master!A$6:J$4994,$I$1,0)</f>
        <v>13.537822850615557</v>
      </c>
    </row>
    <row r="577" spans="1:5" x14ac:dyDescent="0.25">
      <c r="A577" s="1">
        <v>38905</v>
      </c>
      <c r="B577" s="11">
        <f>VLOOKUP($A576,Master!$A$6:$J$4994,$I$1,0)*(1+0.5*(VLOOKUP($A577,'Old-SVXY-OHLC'!$A$3:$E$5000,B$1,0)/VLOOKUP($A576,'Old-SVXY-OHLC'!$A$3:$E$5000,5,0)-1))</f>
        <v>13.527462005848866</v>
      </c>
      <c r="C577" s="11">
        <f>VLOOKUP($A576,Master!$A$6:$J$4994,$I$1,0)*(1+0.5*(VLOOKUP($A577,'Old-SVXY-OHLC'!$A$3:$E$5000,C$1,0)/VLOOKUP($A576,'Old-SVXY-OHLC'!$A$3:$E$5000,5,0)-1))</f>
        <v>13.60577230911251</v>
      </c>
      <c r="D577" s="11">
        <f>VLOOKUP($A576,Master!$A$6:$J$4994,$I$1,0)*(1+0.5*(VLOOKUP($A577,'Old-SVXY-OHLC'!$A$3:$E$5000,D$1,0)/VLOOKUP($A576,'Old-SVXY-OHLC'!$A$3:$E$5000,5,0)-1))</f>
        <v>13.45857468542704</v>
      </c>
      <c r="E577" s="11">
        <f>VLOOKUP(A577,Master!A$6:J$4994,$I$1,0)</f>
        <v>13.459162344579232</v>
      </c>
    </row>
    <row r="578" spans="1:5" x14ac:dyDescent="0.25">
      <c r="A578" s="1">
        <v>38908</v>
      </c>
      <c r="B578" s="11">
        <f>VLOOKUP($A577,Master!$A$6:$J$4994,$I$1,0)*(1+0.5*(VLOOKUP($A578,'Old-SVXY-OHLC'!$A$3:$E$5000,B$1,0)/VLOOKUP($A577,'Old-SVXY-OHLC'!$A$3:$E$5000,5,0)-1))</f>
        <v>13.469073036973718</v>
      </c>
      <c r="C578" s="11">
        <f>VLOOKUP($A577,Master!$A$6:$J$4994,$I$1,0)*(1+0.5*(VLOOKUP($A578,'Old-SVXY-OHLC'!$A$3:$E$5000,C$1,0)/VLOOKUP($A577,'Old-SVXY-OHLC'!$A$3:$E$5000,5,0)-1))</f>
        <v>13.561568753551866</v>
      </c>
      <c r="D578" s="11">
        <f>VLOOKUP($A577,Master!$A$6:$J$4994,$I$1,0)*(1+0.5*(VLOOKUP($A578,'Old-SVXY-OHLC'!$A$3:$E$5000,D$1,0)/VLOOKUP($A577,'Old-SVXY-OHLC'!$A$3:$E$5000,5,0)-1))</f>
        <v>13.427307858737439</v>
      </c>
      <c r="E578" s="11">
        <f>VLOOKUP(A578,Master!A$6:J$4994,$I$1,0)</f>
        <v>13.453392960087413</v>
      </c>
    </row>
    <row r="579" spans="1:5" x14ac:dyDescent="0.25">
      <c r="A579" s="1">
        <v>38909</v>
      </c>
      <c r="B579" s="11">
        <f>VLOOKUP($A578,Master!$A$6:$J$4994,$I$1,0)*(1+0.5*(VLOOKUP($A579,'Old-SVXY-OHLC'!$A$3:$E$5000,B$1,0)/VLOOKUP($A578,'Old-SVXY-OHLC'!$A$3:$E$5000,5,0)-1))</f>
        <v>13.410662856892689</v>
      </c>
      <c r="C579" s="11">
        <f>VLOOKUP($A578,Master!$A$6:$J$4994,$I$1,0)*(1+0.5*(VLOOKUP($A579,'Old-SVXY-OHLC'!$A$3:$E$5000,C$1,0)/VLOOKUP($A578,'Old-SVXY-OHLC'!$A$3:$E$5000,5,0)-1))</f>
        <v>13.598957098244247</v>
      </c>
      <c r="D579" s="11">
        <f>VLOOKUP($A578,Master!$A$6:$J$4994,$I$1,0)*(1+0.5*(VLOOKUP($A579,'Old-SVXY-OHLC'!$A$3:$E$5000,D$1,0)/VLOOKUP($A578,'Old-SVXY-OHLC'!$A$3:$E$5000,5,0)-1))</f>
        <v>13.347506611257566</v>
      </c>
      <c r="E579" s="11">
        <f>VLOOKUP(A579,Master!A$6:J$4994,$I$1,0)</f>
        <v>13.576299736494002</v>
      </c>
    </row>
    <row r="580" spans="1:5" x14ac:dyDescent="0.25">
      <c r="A580" s="1">
        <v>38910</v>
      </c>
      <c r="B580" s="11">
        <f>VLOOKUP($A579,Master!$A$6:$J$4994,$I$1,0)*(1+0.5*(VLOOKUP($A580,'Old-SVXY-OHLC'!$A$3:$E$5000,B$1,0)/VLOOKUP($A579,'Old-SVXY-OHLC'!$A$3:$E$5000,5,0)-1))</f>
        <v>13.662058152280487</v>
      </c>
      <c r="C580" s="11">
        <f>VLOOKUP($A579,Master!$A$6:$J$4994,$I$1,0)*(1+0.5*(VLOOKUP($A580,'Old-SVXY-OHLC'!$A$3:$E$5000,C$1,0)/VLOOKUP($A579,'Old-SVXY-OHLC'!$A$3:$E$5000,5,0)-1))</f>
        <v>13.662058152280487</v>
      </c>
      <c r="D580" s="11">
        <f>VLOOKUP($A579,Master!$A$6:$J$4994,$I$1,0)*(1+0.5*(VLOOKUP($A580,'Old-SVXY-OHLC'!$A$3:$E$5000,D$1,0)/VLOOKUP($A579,'Old-SVXY-OHLC'!$A$3:$E$5000,5,0)-1))</f>
        <v>13.358419516104522</v>
      </c>
      <c r="E580" s="11">
        <f>VLOOKUP(A580,Master!A$6:J$4994,$I$1,0)</f>
        <v>13.390020550807264</v>
      </c>
    </row>
    <row r="581" spans="1:5" x14ac:dyDescent="0.25">
      <c r="A581" s="1">
        <v>38911</v>
      </c>
      <c r="B581" s="11">
        <f>VLOOKUP($A580,Master!$A$6:$J$4994,$I$1,0)*(1+0.5*(VLOOKUP($A581,'Old-SVXY-OHLC'!$A$3:$E$5000,B$1,0)/VLOOKUP($A580,'Old-SVXY-OHLC'!$A$3:$E$5000,5,0)-1))</f>
        <v>13.294003605557078</v>
      </c>
      <c r="C581" s="11">
        <f>VLOOKUP($A580,Master!$A$6:$J$4994,$I$1,0)*(1+0.5*(VLOOKUP($A581,'Old-SVXY-OHLC'!$A$3:$E$5000,C$1,0)/VLOOKUP($A580,'Old-SVXY-OHLC'!$A$3:$E$5000,5,0)-1))</f>
        <v>13.294003605557078</v>
      </c>
      <c r="D581" s="11">
        <f>VLOOKUP($A580,Master!$A$6:$J$4994,$I$1,0)*(1+0.5*(VLOOKUP($A581,'Old-SVXY-OHLC'!$A$3:$E$5000,D$1,0)/VLOOKUP($A580,'Old-SVXY-OHLC'!$A$3:$E$5000,5,0)-1))</f>
        <v>12.824024895215521</v>
      </c>
      <c r="E581" s="11">
        <f>VLOOKUP(A581,Master!A$6:J$4994,$I$1,0)</f>
        <v>12.830811843122742</v>
      </c>
    </row>
    <row r="582" spans="1:5" x14ac:dyDescent="0.25">
      <c r="A582" s="1">
        <v>38912</v>
      </c>
      <c r="B582" s="11">
        <f>VLOOKUP($A581,Master!$A$6:$J$4994,$I$1,0)*(1+0.5*(VLOOKUP($A582,'Old-SVXY-OHLC'!$A$3:$E$5000,B$1,0)/VLOOKUP($A581,'Old-SVXY-OHLC'!$A$3:$E$5000,5,0)-1))</f>
        <v>12.814373442607346</v>
      </c>
      <c r="C582" s="11">
        <f>VLOOKUP($A581,Master!$A$6:$J$4994,$I$1,0)*(1+0.5*(VLOOKUP($A582,'Old-SVXY-OHLC'!$A$3:$E$5000,C$1,0)/VLOOKUP($A581,'Old-SVXY-OHLC'!$A$3:$E$5000,5,0)-1))</f>
        <v>12.872820570710417</v>
      </c>
      <c r="D582" s="11">
        <f>VLOOKUP($A581,Master!$A$6:$J$4994,$I$1,0)*(1+0.5*(VLOOKUP($A582,'Old-SVXY-OHLC'!$A$3:$E$5000,D$1,0)/VLOOKUP($A581,'Old-SVXY-OHLC'!$A$3:$E$5000,5,0)-1))</f>
        <v>12.555013270675639</v>
      </c>
      <c r="E582" s="11">
        <f>VLOOKUP(A582,Master!A$6:J$4994,$I$1,0)</f>
        <v>12.632208285982463</v>
      </c>
    </row>
    <row r="583" spans="1:5" x14ac:dyDescent="0.25">
      <c r="A583" s="1">
        <v>38915</v>
      </c>
      <c r="B583" s="11">
        <f>VLOOKUP($A582,Master!$A$6:$J$4994,$I$1,0)*(1+0.5*(VLOOKUP($A583,'Old-SVXY-OHLC'!$A$3:$E$5000,B$1,0)/VLOOKUP($A582,'Old-SVXY-OHLC'!$A$3:$E$5000,5,0)-1))</f>
        <v>12.621350263767443</v>
      </c>
      <c r="C583" s="11">
        <f>VLOOKUP($A582,Master!$A$6:$J$4994,$I$1,0)*(1+0.5*(VLOOKUP($A583,'Old-SVXY-OHLC'!$A$3:$E$5000,C$1,0)/VLOOKUP($A582,'Old-SVXY-OHLC'!$A$3:$E$5000,5,0)-1))</f>
        <v>12.726247104817043</v>
      </c>
      <c r="D583" s="11">
        <f>VLOOKUP($A582,Master!$A$6:$J$4994,$I$1,0)*(1+0.5*(VLOOKUP($A583,'Old-SVXY-OHLC'!$A$3:$E$5000,D$1,0)/VLOOKUP($A582,'Old-SVXY-OHLC'!$A$3:$E$5000,5,0)-1))</f>
        <v>12.548057977653526</v>
      </c>
      <c r="E583" s="11">
        <f>VLOOKUP(A583,Master!A$6:J$4994,$I$1,0)</f>
        <v>12.684150682841437</v>
      </c>
    </row>
    <row r="584" spans="1:5" x14ac:dyDescent="0.25">
      <c r="A584" s="1">
        <v>38916</v>
      </c>
      <c r="B584" s="11">
        <f>VLOOKUP($A583,Master!$A$6:$J$4994,$I$1,0)*(1+0.5*(VLOOKUP($A584,'Old-SVXY-OHLC'!$A$3:$E$5000,B$1,0)/VLOOKUP($A583,'Old-SVXY-OHLC'!$A$3:$E$5000,5,0)-1))</f>
        <v>12.748627201990489</v>
      </c>
      <c r="C584" s="11">
        <f>VLOOKUP($A583,Master!$A$6:$J$4994,$I$1,0)*(1+0.5*(VLOOKUP($A584,'Old-SVXY-OHLC'!$A$3:$E$5000,C$1,0)/VLOOKUP($A583,'Old-SVXY-OHLC'!$A$3:$E$5000,5,0)-1))</f>
        <v>12.765241980571007</v>
      </c>
      <c r="D584" s="11">
        <f>VLOOKUP($A583,Master!$A$6:$J$4994,$I$1,0)*(1+0.5*(VLOOKUP($A584,'Old-SVXY-OHLC'!$A$3:$E$5000,D$1,0)/VLOOKUP($A583,'Old-SVXY-OHLC'!$A$3:$E$5000,5,0)-1))</f>
        <v>12.503892279750927</v>
      </c>
      <c r="E584" s="11">
        <f>VLOOKUP(A584,Master!A$6:J$4994,$I$1,0)</f>
        <v>12.765789998406328</v>
      </c>
    </row>
    <row r="585" spans="1:5" x14ac:dyDescent="0.25">
      <c r="A585" s="1">
        <v>38917</v>
      </c>
      <c r="B585" s="11">
        <f>VLOOKUP($A584,Master!$A$6:$J$4994,$I$1,0)*(1+0.5*(VLOOKUP($A585,'Old-SVXY-OHLC'!$A$3:$E$5000,B$1,0)/VLOOKUP($A584,'Old-SVXY-OHLC'!$A$3:$E$5000,5,0)-1))</f>
        <v>12.830765747626213</v>
      </c>
      <c r="C585" s="11">
        <f>VLOOKUP($A584,Master!$A$6:$J$4994,$I$1,0)*(1+0.5*(VLOOKUP($A585,'Old-SVXY-OHLC'!$A$3:$E$5000,C$1,0)/VLOOKUP($A584,'Old-SVXY-OHLC'!$A$3:$E$5000,5,0)-1))</f>
        <v>13.147999515644848</v>
      </c>
      <c r="D585" s="11">
        <f>VLOOKUP($A584,Master!$A$6:$J$4994,$I$1,0)*(1+0.5*(VLOOKUP($A585,'Old-SVXY-OHLC'!$A$3:$E$5000,D$1,0)/VLOOKUP($A584,'Old-SVXY-OHLC'!$A$3:$E$5000,5,0)-1))</f>
        <v>12.830765747626213</v>
      </c>
      <c r="E585" s="11">
        <f>VLOOKUP(A585,Master!A$6:J$4994,$I$1,0)</f>
        <v>13.105615131978517</v>
      </c>
    </row>
    <row r="586" spans="1:5" x14ac:dyDescent="0.25">
      <c r="A586" s="1">
        <v>38918</v>
      </c>
      <c r="B586" s="11">
        <f>VLOOKUP($A585,Master!$A$6:$J$4994,$I$1,0)*(1+0.5*(VLOOKUP($A586,'Old-SVXY-OHLC'!$A$3:$E$5000,B$1,0)/VLOOKUP($A585,'Old-SVXY-OHLC'!$A$3:$E$5000,5,0)-1))</f>
        <v>13.150279140002032</v>
      </c>
      <c r="C586" s="11">
        <f>VLOOKUP($A585,Master!$A$6:$J$4994,$I$1,0)*(1+0.5*(VLOOKUP($A586,'Old-SVXY-OHLC'!$A$3:$E$5000,C$1,0)/VLOOKUP($A585,'Old-SVXY-OHLC'!$A$3:$E$5000,5,0)-1))</f>
        <v>13.260085040018412</v>
      </c>
      <c r="D586" s="11">
        <f>VLOOKUP($A585,Master!$A$6:$J$4994,$I$1,0)*(1+0.5*(VLOOKUP($A586,'Old-SVXY-OHLC'!$A$3:$E$5000,D$1,0)/VLOOKUP($A585,'Old-SVXY-OHLC'!$A$3:$E$5000,5,0)-1))</f>
        <v>12.863205840598978</v>
      </c>
      <c r="E586" s="11">
        <f>VLOOKUP(A586,Master!A$6:J$4994,$I$1,0)</f>
        <v>12.890953650711289</v>
      </c>
    </row>
    <row r="587" spans="1:5" x14ac:dyDescent="0.25">
      <c r="A587" s="1">
        <v>38919</v>
      </c>
      <c r="B587" s="11">
        <f>VLOOKUP($A586,Master!$A$6:$J$4994,$I$1,0)*(1+0.5*(VLOOKUP($A587,'Old-SVXY-OHLC'!$A$3:$E$5000,B$1,0)/VLOOKUP($A586,'Old-SVXY-OHLC'!$A$3:$E$5000,5,0)-1))</f>
        <v>12.835980118751586</v>
      </c>
      <c r="C587" s="11">
        <f>VLOOKUP($A586,Master!$A$6:$J$4994,$I$1,0)*(1+0.5*(VLOOKUP($A587,'Old-SVXY-OHLC'!$A$3:$E$5000,C$1,0)/VLOOKUP($A586,'Old-SVXY-OHLC'!$A$3:$E$5000,5,0)-1))</f>
        <v>12.863190329269926</v>
      </c>
      <c r="D587" s="11">
        <f>VLOOKUP($A586,Master!$A$6:$J$4994,$I$1,0)*(1+0.5*(VLOOKUP($A587,'Old-SVXY-OHLC'!$A$3:$E$5000,D$1,0)/VLOOKUP($A586,'Old-SVXY-OHLC'!$A$3:$E$5000,5,0)-1))</f>
        <v>12.70826097726996</v>
      </c>
      <c r="E587" s="11">
        <f>VLOOKUP(A587,Master!A$6:J$4994,$I$1,0)</f>
        <v>12.742326936603289</v>
      </c>
    </row>
    <row r="588" spans="1:5" x14ac:dyDescent="0.25">
      <c r="A588" s="1">
        <v>38922</v>
      </c>
      <c r="B588" s="11">
        <f>VLOOKUP($A587,Master!$A$6:$J$4994,$I$1,0)*(1+0.5*(VLOOKUP($A588,'Old-SVXY-OHLC'!$A$3:$E$5000,B$1,0)/VLOOKUP($A587,'Old-SVXY-OHLC'!$A$3:$E$5000,5,0)-1))</f>
        <v>12.841314813712552</v>
      </c>
      <c r="C588" s="11">
        <f>VLOOKUP($A587,Master!$A$6:$J$4994,$I$1,0)*(1+0.5*(VLOOKUP($A588,'Old-SVXY-OHLC'!$A$3:$E$5000,C$1,0)/VLOOKUP($A587,'Old-SVXY-OHLC'!$A$3:$E$5000,5,0)-1))</f>
        <v>13.237191013329962</v>
      </c>
      <c r="D588" s="11">
        <f>VLOOKUP($A587,Master!$A$6:$J$4994,$I$1,0)*(1+0.5*(VLOOKUP($A588,'Old-SVXY-OHLC'!$A$3:$E$5000,D$1,0)/VLOOKUP($A587,'Old-SVXY-OHLC'!$A$3:$E$5000,5,0)-1))</f>
        <v>12.841314813712552</v>
      </c>
      <c r="E588" s="11">
        <f>VLOOKUP(A588,Master!A$6:J$4994,$I$1,0)</f>
        <v>13.207337782096788</v>
      </c>
    </row>
    <row r="589" spans="1:5" x14ac:dyDescent="0.25">
      <c r="A589" s="1">
        <v>38923</v>
      </c>
      <c r="B589" s="11">
        <f>VLOOKUP($A588,Master!$A$6:$J$4994,$I$1,0)*(1+0.5*(VLOOKUP($A589,'Old-SVXY-OHLC'!$A$3:$E$5000,B$1,0)/VLOOKUP($A588,'Old-SVXY-OHLC'!$A$3:$E$5000,5,0)-1))</f>
        <v>13.156172646931964</v>
      </c>
      <c r="C589" s="11">
        <f>VLOOKUP($A588,Master!$A$6:$J$4994,$I$1,0)*(1+0.5*(VLOOKUP($A589,'Old-SVXY-OHLC'!$A$3:$E$5000,C$1,0)/VLOOKUP($A588,'Old-SVXY-OHLC'!$A$3:$E$5000,5,0)-1))</f>
        <v>13.437579426344252</v>
      </c>
      <c r="D589" s="11">
        <f>VLOOKUP($A588,Master!$A$6:$J$4994,$I$1,0)*(1+0.5*(VLOOKUP($A589,'Old-SVXY-OHLC'!$A$3:$E$5000,D$1,0)/VLOOKUP($A588,'Old-SVXY-OHLC'!$A$3:$E$5000,5,0)-1))</f>
        <v>13.139117845876063</v>
      </c>
      <c r="E589" s="11">
        <f>VLOOKUP(A589,Master!A$6:J$4994,$I$1,0)</f>
        <v>13.389476723824483</v>
      </c>
    </row>
    <row r="590" spans="1:5" x14ac:dyDescent="0.25">
      <c r="A590" s="1">
        <v>38924</v>
      </c>
      <c r="B590" s="11">
        <f>VLOOKUP($A589,Master!$A$6:$J$4994,$I$1,0)*(1+0.5*(VLOOKUP($A590,'Old-SVXY-OHLC'!$A$3:$E$5000,B$1,0)/VLOOKUP($A589,'Old-SVXY-OHLC'!$A$3:$E$5000,5,0)-1))</f>
        <v>13.350624876427123</v>
      </c>
      <c r="C590" s="11">
        <f>VLOOKUP($A589,Master!$A$6:$J$4994,$I$1,0)*(1+0.5*(VLOOKUP($A590,'Old-SVXY-OHLC'!$A$3:$E$5000,C$1,0)/VLOOKUP($A589,'Old-SVXY-OHLC'!$A$3:$E$5000,5,0)-1))</f>
        <v>13.496042118002691</v>
      </c>
      <c r="D590" s="11">
        <f>VLOOKUP($A589,Master!$A$6:$J$4994,$I$1,0)*(1+0.5*(VLOOKUP($A590,'Old-SVXY-OHLC'!$A$3:$E$5000,D$1,0)/VLOOKUP($A589,'Old-SVXY-OHLC'!$A$3:$E$5000,5,0)-1))</f>
        <v>13.340633965340535</v>
      </c>
      <c r="E590" s="11">
        <f>VLOOKUP(A590,Master!A$6:J$4994,$I$1,0)</f>
        <v>13.435749128560689</v>
      </c>
    </row>
    <row r="591" spans="1:5" x14ac:dyDescent="0.25">
      <c r="A591" s="1">
        <v>38925</v>
      </c>
      <c r="B591" s="11">
        <f>VLOOKUP($A590,Master!$A$6:$J$4994,$I$1,0)*(1+0.5*(VLOOKUP($A591,'Old-SVXY-OHLC'!$A$3:$E$5000,B$1,0)/VLOOKUP($A590,'Old-SVXY-OHLC'!$A$3:$E$5000,5,0)-1))</f>
        <v>13.533428152518072</v>
      </c>
      <c r="C591" s="11">
        <f>VLOOKUP($A590,Master!$A$6:$J$4994,$I$1,0)*(1+0.5*(VLOOKUP($A591,'Old-SVXY-OHLC'!$A$3:$E$5000,C$1,0)/VLOOKUP($A590,'Old-SVXY-OHLC'!$A$3:$E$5000,5,0)-1))</f>
        <v>13.561655737478542</v>
      </c>
      <c r="D591" s="11">
        <f>VLOOKUP($A590,Master!$A$6:$J$4994,$I$1,0)*(1+0.5*(VLOOKUP($A591,'Old-SVXY-OHLC'!$A$3:$E$5000,D$1,0)/VLOOKUP($A590,'Old-SVXY-OHLC'!$A$3:$E$5000,5,0)-1))</f>
        <v>13.281166229183036</v>
      </c>
      <c r="E591" s="11">
        <f>VLOOKUP(A591,Master!A$6:J$4994,$I$1,0)</f>
        <v>13.321593438776732</v>
      </c>
    </row>
    <row r="592" spans="1:5" x14ac:dyDescent="0.25">
      <c r="A592" s="1">
        <v>38926</v>
      </c>
      <c r="B592" s="11">
        <f>VLOOKUP($A591,Master!$A$6:$J$4994,$I$1,0)*(1+0.5*(VLOOKUP($A592,'Old-SVXY-OHLC'!$A$3:$E$5000,B$1,0)/VLOOKUP($A591,'Old-SVXY-OHLC'!$A$3:$E$5000,5,0)-1))</f>
        <v>13.410162332299285</v>
      </c>
      <c r="C592" s="11">
        <f>VLOOKUP($A591,Master!$A$6:$J$4994,$I$1,0)*(1+0.5*(VLOOKUP($A592,'Old-SVXY-OHLC'!$A$3:$E$5000,C$1,0)/VLOOKUP($A591,'Old-SVXY-OHLC'!$A$3:$E$5000,5,0)-1))</f>
        <v>13.553923784529845</v>
      </c>
      <c r="D592" s="11">
        <f>VLOOKUP($A591,Master!$A$6:$J$4994,$I$1,0)*(1+0.5*(VLOOKUP($A592,'Old-SVXY-OHLC'!$A$3:$E$5000,D$1,0)/VLOOKUP($A591,'Old-SVXY-OHLC'!$A$3:$E$5000,5,0)-1))</f>
        <v>13.395437301861378</v>
      </c>
      <c r="E592" s="11">
        <f>VLOOKUP(A592,Master!A$6:J$4994,$I$1,0)</f>
        <v>13.523685521678194</v>
      </c>
    </row>
    <row r="593" spans="1:5" x14ac:dyDescent="0.25">
      <c r="A593" s="1">
        <v>38929</v>
      </c>
      <c r="B593" s="11">
        <f>VLOOKUP($A592,Master!$A$6:$J$4994,$I$1,0)*(1+0.5*(VLOOKUP($A593,'Old-SVXY-OHLC'!$A$3:$E$5000,B$1,0)/VLOOKUP($A592,'Old-SVXY-OHLC'!$A$3:$E$5000,5,0)-1))</f>
        <v>13.399665496749176</v>
      </c>
      <c r="C593" s="11">
        <f>VLOOKUP($A592,Master!$A$6:$J$4994,$I$1,0)*(1+0.5*(VLOOKUP($A593,'Old-SVXY-OHLC'!$A$3:$E$5000,C$1,0)/VLOOKUP($A592,'Old-SVXY-OHLC'!$A$3:$E$5000,5,0)-1))</f>
        <v>13.466234953249414</v>
      </c>
      <c r="D593" s="11">
        <f>VLOOKUP($A592,Master!$A$6:$J$4994,$I$1,0)*(1+0.5*(VLOOKUP($A593,'Old-SVXY-OHLC'!$A$3:$E$5000,D$1,0)/VLOOKUP($A592,'Old-SVXY-OHLC'!$A$3:$E$5000,5,0)-1))</f>
        <v>13.342214928320393</v>
      </c>
      <c r="E593" s="11">
        <f>VLOOKUP(A593,Master!A$6:J$4994,$I$1,0)</f>
        <v>13.458800670918608</v>
      </c>
    </row>
    <row r="594" spans="1:5" x14ac:dyDescent="0.25">
      <c r="A594" s="1">
        <v>38930</v>
      </c>
      <c r="B594" s="11">
        <f>VLOOKUP($A593,Master!$A$6:$J$4994,$I$1,0)*(1+0.5*(VLOOKUP($A594,'Old-SVXY-OHLC'!$A$3:$E$5000,B$1,0)/VLOOKUP($A593,'Old-SVXY-OHLC'!$A$3:$E$5000,5,0)-1))</f>
        <v>13.371108531745488</v>
      </c>
      <c r="C594" s="11">
        <f>VLOOKUP($A593,Master!$A$6:$J$4994,$I$1,0)*(1+0.5*(VLOOKUP($A594,'Old-SVXY-OHLC'!$A$3:$E$5000,C$1,0)/VLOOKUP($A593,'Old-SVXY-OHLC'!$A$3:$E$5000,5,0)-1))</f>
        <v>13.371108531745488</v>
      </c>
      <c r="D594" s="11">
        <f>VLOOKUP($A593,Master!$A$6:$J$4994,$I$1,0)*(1+0.5*(VLOOKUP($A594,'Old-SVXY-OHLC'!$A$3:$E$5000,D$1,0)/VLOOKUP($A593,'Old-SVXY-OHLC'!$A$3:$E$5000,5,0)-1))</f>
        <v>13.197295155138152</v>
      </c>
      <c r="E594" s="11">
        <f>VLOOKUP(A594,Master!A$6:J$4994,$I$1,0)</f>
        <v>13.295406256619035</v>
      </c>
    </row>
    <row r="595" spans="1:5" x14ac:dyDescent="0.25">
      <c r="A595" s="1">
        <v>38931</v>
      </c>
      <c r="B595" s="11">
        <f>VLOOKUP($A594,Master!$A$6:$J$4994,$I$1,0)*(1+0.5*(VLOOKUP($A595,'Old-SVXY-OHLC'!$A$3:$E$5000,B$1,0)/VLOOKUP($A594,'Old-SVXY-OHLC'!$A$3:$E$5000,5,0)-1))</f>
        <v>13.332098440623692</v>
      </c>
      <c r="C595" s="11">
        <f>VLOOKUP($A594,Master!$A$6:$J$4994,$I$1,0)*(1+0.5*(VLOOKUP($A595,'Old-SVXY-OHLC'!$A$3:$E$5000,C$1,0)/VLOOKUP($A594,'Old-SVXY-OHLC'!$A$3:$E$5000,5,0)-1))</f>
        <v>13.433540130073512</v>
      </c>
      <c r="D595" s="11">
        <f>VLOOKUP($A594,Master!$A$6:$J$4994,$I$1,0)*(1+0.5*(VLOOKUP($A595,'Old-SVXY-OHLC'!$A$3:$E$5000,D$1,0)/VLOOKUP($A594,'Old-SVXY-OHLC'!$A$3:$E$5000,5,0)-1))</f>
        <v>13.332098440623692</v>
      </c>
      <c r="E595" s="11">
        <f>VLOOKUP(A595,Master!A$6:J$4994,$I$1,0)</f>
        <v>13.426715699445003</v>
      </c>
    </row>
    <row r="596" spans="1:5" x14ac:dyDescent="0.25">
      <c r="A596" s="1">
        <v>38932</v>
      </c>
      <c r="B596" s="11">
        <f>VLOOKUP($A595,Master!$A$6:$J$4994,$I$1,0)*(1+0.5*(VLOOKUP($A596,'Old-SVXY-OHLC'!$A$3:$E$5000,B$1,0)/VLOOKUP($A595,'Old-SVXY-OHLC'!$A$3:$E$5000,5,0)-1))</f>
        <v>13.383901799513328</v>
      </c>
      <c r="C596" s="11">
        <f>VLOOKUP($A595,Master!$A$6:$J$4994,$I$1,0)*(1+0.5*(VLOOKUP($A596,'Old-SVXY-OHLC'!$A$3:$E$5000,C$1,0)/VLOOKUP($A595,'Old-SVXY-OHLC'!$A$3:$E$5000,5,0)-1))</f>
        <v>13.518111278713722</v>
      </c>
      <c r="D596" s="11">
        <f>VLOOKUP($A595,Master!$A$6:$J$4994,$I$1,0)*(1+0.5*(VLOOKUP($A596,'Old-SVXY-OHLC'!$A$3:$E$5000,D$1,0)/VLOOKUP($A595,'Old-SVXY-OHLC'!$A$3:$E$5000,5,0)-1))</f>
        <v>13.354619997417315</v>
      </c>
      <c r="E596" s="11">
        <f>VLOOKUP(A596,Master!A$6:J$4994,$I$1,0)</f>
        <v>13.488922082507978</v>
      </c>
    </row>
    <row r="597" spans="1:5" x14ac:dyDescent="0.25">
      <c r="A597" s="1">
        <v>38933</v>
      </c>
      <c r="B597" s="11">
        <f>VLOOKUP($A596,Master!$A$6:$J$4994,$I$1,0)*(1+0.5*(VLOOKUP($A597,'Old-SVXY-OHLC'!$A$3:$E$5000,B$1,0)/VLOOKUP($A596,'Old-SVXY-OHLC'!$A$3:$E$5000,5,0)-1))</f>
        <v>13.544579792094526</v>
      </c>
      <c r="C597" s="11">
        <f>VLOOKUP($A596,Master!$A$6:$J$4994,$I$1,0)*(1+0.5*(VLOOKUP($A597,'Old-SVXY-OHLC'!$A$3:$E$5000,C$1,0)/VLOOKUP($A596,'Old-SVXY-OHLC'!$A$3:$E$5000,5,0)-1))</f>
        <v>13.597544588251372</v>
      </c>
      <c r="D597" s="11">
        <f>VLOOKUP($A596,Master!$A$6:$J$4994,$I$1,0)*(1+0.5*(VLOOKUP($A597,'Old-SVXY-OHLC'!$A$3:$E$5000,D$1,0)/VLOOKUP($A596,'Old-SVXY-OHLC'!$A$3:$E$5000,5,0)-1))</f>
        <v>13.345289359156308</v>
      </c>
      <c r="E597" s="11">
        <f>VLOOKUP(A597,Master!A$6:J$4994,$I$1,0)</f>
        <v>13.388928418377654</v>
      </c>
    </row>
    <row r="598" spans="1:5" x14ac:dyDescent="0.25">
      <c r="A598" s="1">
        <v>38936</v>
      </c>
      <c r="B598" s="11">
        <f>VLOOKUP($A597,Master!$A$6:$J$4994,$I$1,0)*(1+0.5*(VLOOKUP($A598,'Old-SVXY-OHLC'!$A$3:$E$5000,B$1,0)/VLOOKUP($A597,'Old-SVXY-OHLC'!$A$3:$E$5000,5,0)-1))</f>
        <v>13.316319842999834</v>
      </c>
      <c r="C598" s="11">
        <f>VLOOKUP($A597,Master!$A$6:$J$4994,$I$1,0)*(1+0.5*(VLOOKUP($A598,'Old-SVXY-OHLC'!$A$3:$E$5000,C$1,0)/VLOOKUP($A597,'Old-SVXY-OHLC'!$A$3:$E$5000,5,0)-1))</f>
        <v>13.360454497203074</v>
      </c>
      <c r="D598" s="11">
        <f>VLOOKUP($A597,Master!$A$6:$J$4994,$I$1,0)*(1+0.5*(VLOOKUP($A598,'Old-SVXY-OHLC'!$A$3:$E$5000,D$1,0)/VLOOKUP($A597,'Old-SVXY-OHLC'!$A$3:$E$5000,5,0)-1))</f>
        <v>13.301316000689832</v>
      </c>
      <c r="E598" s="11">
        <f>VLOOKUP(A598,Master!A$6:J$4994,$I$1,0)</f>
        <v>13.333129745363449</v>
      </c>
    </row>
    <row r="599" spans="1:5" x14ac:dyDescent="0.25">
      <c r="A599" s="1">
        <v>38937</v>
      </c>
      <c r="B599" s="11">
        <f>VLOOKUP($A598,Master!$A$6:$J$4994,$I$1,0)*(1+0.5*(VLOOKUP($A599,'Old-SVXY-OHLC'!$A$3:$E$5000,B$1,0)/VLOOKUP($A598,'Old-SVXY-OHLC'!$A$3:$E$5000,5,0)-1))</f>
        <v>13.360770454678351</v>
      </c>
      <c r="C599" s="11">
        <f>VLOOKUP($A598,Master!$A$6:$J$4994,$I$1,0)*(1+0.5*(VLOOKUP($A599,'Old-SVXY-OHLC'!$A$3:$E$5000,C$1,0)/VLOOKUP($A598,'Old-SVXY-OHLC'!$A$3:$E$5000,5,0)-1))</f>
        <v>13.405685947425274</v>
      </c>
      <c r="D599" s="11">
        <f>VLOOKUP($A598,Master!$A$6:$J$4994,$I$1,0)*(1+0.5*(VLOOKUP($A599,'Old-SVXY-OHLC'!$A$3:$E$5000,D$1,0)/VLOOKUP($A598,'Old-SVXY-OHLC'!$A$3:$E$5000,5,0)-1))</f>
        <v>13.283895179678639</v>
      </c>
      <c r="E599" s="11">
        <f>VLOOKUP(A599,Master!A$6:J$4994,$I$1,0)</f>
        <v>13.354376333166918</v>
      </c>
    </row>
    <row r="600" spans="1:5" x14ac:dyDescent="0.25">
      <c r="A600" s="1">
        <v>38938</v>
      </c>
      <c r="B600" s="11">
        <f>VLOOKUP($A599,Master!$A$6:$J$4994,$I$1,0)*(1+0.5*(VLOOKUP($A600,'Old-SVXY-OHLC'!$A$3:$E$5000,B$1,0)/VLOOKUP($A599,'Old-SVXY-OHLC'!$A$3:$E$5000,5,0)-1))</f>
        <v>13.437760062905438</v>
      </c>
      <c r="C600" s="11">
        <f>VLOOKUP($A599,Master!$A$6:$J$4994,$I$1,0)*(1+0.5*(VLOOKUP($A600,'Old-SVXY-OHLC'!$A$3:$E$5000,C$1,0)/VLOOKUP($A599,'Old-SVXY-OHLC'!$A$3:$E$5000,5,0)-1))</f>
        <v>13.52980669287841</v>
      </c>
      <c r="D600" s="11">
        <f>VLOOKUP($A599,Master!$A$6:$J$4994,$I$1,0)*(1+0.5*(VLOOKUP($A600,'Old-SVXY-OHLC'!$A$3:$E$5000,D$1,0)/VLOOKUP($A599,'Old-SVXY-OHLC'!$A$3:$E$5000,5,0)-1))</f>
        <v>13.387946681709497</v>
      </c>
      <c r="E600" s="11">
        <f>VLOOKUP(A600,Master!A$6:J$4994,$I$1,0)</f>
        <v>13.424415607699203</v>
      </c>
    </row>
    <row r="601" spans="1:5" x14ac:dyDescent="0.25">
      <c r="A601" s="1">
        <v>38939</v>
      </c>
      <c r="B601" s="11">
        <f>VLOOKUP($A600,Master!$A$6:$J$4994,$I$1,0)*(1+0.5*(VLOOKUP($A601,'Old-SVXY-OHLC'!$A$3:$E$5000,B$1,0)/VLOOKUP($A600,'Old-SVXY-OHLC'!$A$3:$E$5000,5,0)-1))</f>
        <v>13.347940696863933</v>
      </c>
      <c r="C601" s="11">
        <f>VLOOKUP($A600,Master!$A$6:$J$4994,$I$1,0)*(1+0.5*(VLOOKUP($A601,'Old-SVXY-OHLC'!$A$3:$E$5000,C$1,0)/VLOOKUP($A600,'Old-SVXY-OHLC'!$A$3:$E$5000,5,0)-1))</f>
        <v>13.380407012751355</v>
      </c>
      <c r="D601" s="11">
        <f>VLOOKUP($A600,Master!$A$6:$J$4994,$I$1,0)*(1+0.5*(VLOOKUP($A601,'Old-SVXY-OHLC'!$A$3:$E$5000,D$1,0)/VLOOKUP($A600,'Old-SVXY-OHLC'!$A$3:$E$5000,5,0)-1))</f>
        <v>13.224877958143265</v>
      </c>
      <c r="E601" s="11">
        <f>VLOOKUP(A601,Master!A$6:J$4994,$I$1,0)</f>
        <v>13.38099500741275</v>
      </c>
    </row>
    <row r="602" spans="1:5" x14ac:dyDescent="0.25">
      <c r="A602" s="1">
        <v>38940</v>
      </c>
      <c r="B602" s="11">
        <f>VLOOKUP($A601,Master!$A$6:$J$4994,$I$1,0)*(1+0.5*(VLOOKUP($A602,'Old-SVXY-OHLC'!$A$3:$E$5000,B$1,0)/VLOOKUP($A601,'Old-SVXY-OHLC'!$A$3:$E$5000,5,0)-1))</f>
        <v>13.369488019549175</v>
      </c>
      <c r="C602" s="11">
        <f>VLOOKUP($A601,Master!$A$6:$J$4994,$I$1,0)*(1+0.5*(VLOOKUP($A602,'Old-SVXY-OHLC'!$A$3:$E$5000,C$1,0)/VLOOKUP($A601,'Old-SVXY-OHLC'!$A$3:$E$5000,5,0)-1))</f>
        <v>13.38099500741275</v>
      </c>
      <c r="D602" s="11">
        <f>VLOOKUP($A601,Master!$A$6:$J$4994,$I$1,0)*(1+0.5*(VLOOKUP($A602,'Old-SVXY-OHLC'!$A$3:$E$5000,D$1,0)/VLOOKUP($A601,'Old-SVXY-OHLC'!$A$3:$E$5000,5,0)-1))</f>
        <v>13.317596435741798</v>
      </c>
      <c r="E602" s="11">
        <f>VLOOKUP(A602,Master!A$6:J$4994,$I$1,0)</f>
        <v>13.350033860134406</v>
      </c>
    </row>
    <row r="603" spans="1:5" x14ac:dyDescent="0.25">
      <c r="A603" s="1">
        <v>38943</v>
      </c>
      <c r="B603" s="11">
        <f>VLOOKUP($A602,Master!$A$6:$J$4994,$I$1,0)*(1+0.5*(VLOOKUP($A603,'Old-SVXY-OHLC'!$A$3:$E$5000,B$1,0)/VLOOKUP($A602,'Old-SVXY-OHLC'!$A$3:$E$5000,5,0)-1))</f>
        <v>13.37067525236084</v>
      </c>
      <c r="C603" s="11">
        <f>VLOOKUP($A602,Master!$A$6:$J$4994,$I$1,0)*(1+0.5*(VLOOKUP($A603,'Old-SVXY-OHLC'!$A$3:$E$5000,C$1,0)/VLOOKUP($A602,'Old-SVXY-OHLC'!$A$3:$E$5000,5,0)-1))</f>
        <v>13.655789402151486</v>
      </c>
      <c r="D603" s="11">
        <f>VLOOKUP($A602,Master!$A$6:$J$4994,$I$1,0)*(1+0.5*(VLOOKUP($A603,'Old-SVXY-OHLC'!$A$3:$E$5000,D$1,0)/VLOOKUP($A602,'Old-SVXY-OHLC'!$A$3:$E$5000,5,0)-1))</f>
        <v>13.37067525236084</v>
      </c>
      <c r="E603" s="11">
        <f>VLOOKUP(A603,Master!A$6:J$4994,$I$1,0)</f>
        <v>13.603122619958409</v>
      </c>
    </row>
    <row r="604" spans="1:5" x14ac:dyDescent="0.25">
      <c r="A604" s="1">
        <v>38944</v>
      </c>
      <c r="B604" s="11">
        <f>VLOOKUP($A603,Master!$A$6:$J$4994,$I$1,0)*(1+0.5*(VLOOKUP($A604,'Old-SVXY-OHLC'!$A$3:$E$5000,B$1,0)/VLOOKUP($A603,'Old-SVXY-OHLC'!$A$3:$E$5000,5,0)-1))</f>
        <v>13.647149003181552</v>
      </c>
      <c r="C604" s="11">
        <f>VLOOKUP($A603,Master!$A$6:$J$4994,$I$1,0)*(1+0.5*(VLOOKUP($A604,'Old-SVXY-OHLC'!$A$3:$E$5000,C$1,0)/VLOOKUP($A603,'Old-SVXY-OHLC'!$A$3:$E$5000,5,0)-1))</f>
        <v>13.708875856511352</v>
      </c>
      <c r="D604" s="11">
        <f>VLOOKUP($A603,Master!$A$6:$J$4994,$I$1,0)*(1+0.5*(VLOOKUP($A604,'Old-SVXY-OHLC'!$A$3:$E$5000,D$1,0)/VLOOKUP($A603,'Old-SVXY-OHLC'!$A$3:$E$5000,5,0)-1))</f>
        <v>13.632397676462064</v>
      </c>
      <c r="E604" s="11">
        <f>VLOOKUP(A604,Master!A$6:J$4994,$I$1,0)</f>
        <v>13.666536884370423</v>
      </c>
    </row>
    <row r="605" spans="1:5" x14ac:dyDescent="0.25">
      <c r="A605" s="1">
        <v>38945</v>
      </c>
      <c r="B605" s="11">
        <f>VLOOKUP($A604,Master!$A$6:$J$4994,$I$1,0)*(1+0.5*(VLOOKUP($A605,'Old-SVXY-OHLC'!$A$3:$E$5000,B$1,0)/VLOOKUP($A604,'Old-SVXY-OHLC'!$A$3:$E$5000,5,0)-1))</f>
        <v>13.744343864359616</v>
      </c>
      <c r="C605" s="11">
        <f>VLOOKUP($A604,Master!$A$6:$J$4994,$I$1,0)*(1+0.5*(VLOOKUP($A605,'Old-SVXY-OHLC'!$A$3:$E$5000,C$1,0)/VLOOKUP($A604,'Old-SVXY-OHLC'!$A$3:$E$5000,5,0)-1))</f>
        <v>14.00427391691913</v>
      </c>
      <c r="D605" s="11">
        <f>VLOOKUP($A604,Master!$A$6:$J$4994,$I$1,0)*(1+0.5*(VLOOKUP($A605,'Old-SVXY-OHLC'!$A$3:$E$5000,D$1,0)/VLOOKUP($A604,'Old-SVXY-OHLC'!$A$3:$E$5000,5,0)-1))</f>
        <v>13.726035909435375</v>
      </c>
      <c r="E605" s="11">
        <f>VLOOKUP(A605,Master!A$6:J$4994,$I$1,0)</f>
        <v>14.004860501586366</v>
      </c>
    </row>
    <row r="606" spans="1:5" x14ac:dyDescent="0.25">
      <c r="A606" s="1">
        <v>38946</v>
      </c>
      <c r="B606" s="11">
        <f>VLOOKUP($A605,Master!$A$6:$J$4994,$I$1,0)*(1+0.5*(VLOOKUP($A606,'Old-SVXY-OHLC'!$A$3:$E$5000,B$1,0)/VLOOKUP($A605,'Old-SVXY-OHLC'!$A$3:$E$5000,5,0)-1))</f>
        <v>14.077759775620166</v>
      </c>
      <c r="C606" s="11">
        <f>VLOOKUP($A605,Master!$A$6:$J$4994,$I$1,0)*(1+0.5*(VLOOKUP($A606,'Old-SVXY-OHLC'!$A$3:$E$5000,C$1,0)/VLOOKUP($A605,'Old-SVXY-OHLC'!$A$3:$E$5000,5,0)-1))</f>
        <v>14.121647568768731</v>
      </c>
      <c r="D606" s="11">
        <f>VLOOKUP($A605,Master!$A$6:$J$4994,$I$1,0)*(1+0.5*(VLOOKUP($A606,'Old-SVXY-OHLC'!$A$3:$E$5000,D$1,0)/VLOOKUP($A605,'Old-SVXY-OHLC'!$A$3:$E$5000,5,0)-1))</f>
        <v>14.018135382908206</v>
      </c>
      <c r="E606" s="11">
        <f>VLOOKUP(A606,Master!A$6:J$4994,$I$1,0)</f>
        <v>14.056507155731774</v>
      </c>
    </row>
    <row r="607" spans="1:5" x14ac:dyDescent="0.25">
      <c r="A607" s="1">
        <v>38947</v>
      </c>
      <c r="B607" s="11">
        <f>VLOOKUP($A606,Master!$A$6:$J$4994,$I$1,0)*(1+0.5*(VLOOKUP($A607,'Old-SVXY-OHLC'!$A$3:$E$5000,B$1,0)/VLOOKUP($A606,'Old-SVXY-OHLC'!$A$3:$E$5000,5,0)-1))</f>
        <v>14.150594293650254</v>
      </c>
      <c r="C607" s="11">
        <f>VLOOKUP($A606,Master!$A$6:$J$4994,$I$1,0)*(1+0.5*(VLOOKUP($A607,'Old-SVXY-OHLC'!$A$3:$E$5000,C$1,0)/VLOOKUP($A606,'Old-SVXY-OHLC'!$A$3:$E$5000,5,0)-1))</f>
        <v>14.186441188501691</v>
      </c>
      <c r="D607" s="11">
        <f>VLOOKUP($A606,Master!$A$6:$J$4994,$I$1,0)*(1+0.5*(VLOOKUP($A607,'Old-SVXY-OHLC'!$A$3:$E$5000,D$1,0)/VLOOKUP($A606,'Old-SVXY-OHLC'!$A$3:$E$5000,5,0)-1))</f>
        <v>14.047151940802047</v>
      </c>
      <c r="E607" s="11">
        <f>VLOOKUP(A607,Master!A$6:J$4994,$I$1,0)</f>
        <v>14.162478270075043</v>
      </c>
    </row>
    <row r="608" spans="1:5" x14ac:dyDescent="0.25">
      <c r="A608" s="1">
        <v>38950</v>
      </c>
      <c r="B608" s="11">
        <f>VLOOKUP($A607,Master!$A$6:$J$4994,$I$1,0)*(1+0.5*(VLOOKUP($A608,'Old-SVXY-OHLC'!$A$3:$E$5000,B$1,0)/VLOOKUP($A607,'Old-SVXY-OHLC'!$A$3:$E$5000,5,0)-1))</f>
        <v>14.07021281500835</v>
      </c>
      <c r="C608" s="11">
        <f>VLOOKUP($A607,Master!$A$6:$J$4994,$I$1,0)*(1+0.5*(VLOOKUP($A608,'Old-SVXY-OHLC'!$A$3:$E$5000,C$1,0)/VLOOKUP($A607,'Old-SVXY-OHLC'!$A$3:$E$5000,5,0)-1))</f>
        <v>14.229793329738431</v>
      </c>
      <c r="D608" s="11">
        <f>VLOOKUP($A607,Master!$A$6:$J$4994,$I$1,0)*(1+0.5*(VLOOKUP($A608,'Old-SVXY-OHLC'!$A$3:$E$5000,D$1,0)/VLOOKUP($A607,'Old-SVXY-OHLC'!$A$3:$E$5000,5,0)-1))</f>
        <v>13.950528108462462</v>
      </c>
      <c r="E608" s="11">
        <f>VLOOKUP(A608,Master!A$6:J$4994,$I$1,0)</f>
        <v>14.195122660622241</v>
      </c>
    </row>
    <row r="609" spans="1:5" x14ac:dyDescent="0.25">
      <c r="A609" s="1">
        <v>38951</v>
      </c>
      <c r="B609" s="11">
        <f>VLOOKUP($A608,Master!$A$6:$J$4994,$I$1,0)*(1+0.5*(VLOOKUP($A609,'Old-SVXY-OHLC'!$A$3:$E$5000,B$1,0)/VLOOKUP($A608,'Old-SVXY-OHLC'!$A$3:$E$5000,5,0)-1))</f>
        <v>14.217115086453648</v>
      </c>
      <c r="C609" s="11">
        <f>VLOOKUP($A608,Master!$A$6:$J$4994,$I$1,0)*(1+0.5*(VLOOKUP($A609,'Old-SVXY-OHLC'!$A$3:$E$5000,C$1,0)/VLOOKUP($A608,'Old-SVXY-OHLC'!$A$3:$E$5000,5,0)-1))</f>
        <v>14.367676512399122</v>
      </c>
      <c r="D609" s="11">
        <f>VLOOKUP($A608,Master!$A$6:$J$4994,$I$1,0)*(1+0.5*(VLOOKUP($A609,'Old-SVXY-OHLC'!$A$3:$E$5000,D$1,0)/VLOOKUP($A608,'Old-SVXY-OHLC'!$A$3:$E$5000,5,0)-1))</f>
        <v>14.195968137284028</v>
      </c>
      <c r="E609" s="11">
        <f>VLOOKUP(A609,Master!A$6:J$4994,$I$1,0)</f>
        <v>14.25734458173298</v>
      </c>
    </row>
    <row r="610" spans="1:5" x14ac:dyDescent="0.25">
      <c r="A610" s="1">
        <v>38952</v>
      </c>
      <c r="B610" s="11">
        <f>VLOOKUP($A609,Master!$A$6:$J$4994,$I$1,0)*(1+0.5*(VLOOKUP($A610,'Old-SVXY-OHLC'!$A$3:$E$5000,B$1,0)/VLOOKUP($A609,'Old-SVXY-OHLC'!$A$3:$E$5000,5,0)-1))</f>
        <v>14.304477976441012</v>
      </c>
      <c r="C610" s="11">
        <f>VLOOKUP($A609,Master!$A$6:$J$4994,$I$1,0)*(1+0.5*(VLOOKUP($A610,'Old-SVXY-OHLC'!$A$3:$E$5000,C$1,0)/VLOOKUP($A609,'Old-SVXY-OHLC'!$A$3:$E$5000,5,0)-1))</f>
        <v>14.304477976441012</v>
      </c>
      <c r="D610" s="11">
        <f>VLOOKUP($A609,Master!$A$6:$J$4994,$I$1,0)*(1+0.5*(VLOOKUP($A610,'Old-SVXY-OHLC'!$A$3:$E$5000,D$1,0)/VLOOKUP($A609,'Old-SVXY-OHLC'!$A$3:$E$5000,5,0)-1))</f>
        <v>14.018051535949663</v>
      </c>
      <c r="E610" s="11">
        <f>VLOOKUP(A610,Master!A$6:J$4994,$I$1,0)</f>
        <v>14.122188034051691</v>
      </c>
    </row>
    <row r="611" spans="1:5" x14ac:dyDescent="0.25">
      <c r="A611" s="1">
        <v>38953</v>
      </c>
      <c r="B611" s="11">
        <f>VLOOKUP($A610,Master!$A$6:$J$4994,$I$1,0)*(1+0.5*(VLOOKUP($A611,'Old-SVXY-OHLC'!$A$3:$E$5000,B$1,0)/VLOOKUP($A610,'Old-SVXY-OHLC'!$A$3:$E$5000,5,0)-1))</f>
        <v>14.17796311379101</v>
      </c>
      <c r="C611" s="11">
        <f>VLOOKUP($A610,Master!$A$6:$J$4994,$I$1,0)*(1+0.5*(VLOOKUP($A611,'Old-SVXY-OHLC'!$A$3:$E$5000,C$1,0)/VLOOKUP($A610,'Old-SVXY-OHLC'!$A$3:$E$5000,5,0)-1))</f>
        <v>14.233737295323046</v>
      </c>
      <c r="D611" s="11">
        <f>VLOOKUP($A610,Master!$A$6:$J$4994,$I$1,0)*(1+0.5*(VLOOKUP($A611,'Old-SVXY-OHLC'!$A$3:$E$5000,D$1,0)/VLOOKUP($A610,'Old-SVXY-OHLC'!$A$3:$E$5000,5,0)-1))</f>
        <v>14.140780026700561</v>
      </c>
      <c r="E611" s="11">
        <f>VLOOKUP(A611,Master!A$6:J$4994,$I$1,0)</f>
        <v>14.191227028124004</v>
      </c>
    </row>
    <row r="612" spans="1:5" x14ac:dyDescent="0.25">
      <c r="A612" s="1">
        <v>38954</v>
      </c>
      <c r="B612" s="11">
        <f>VLOOKUP($A611,Master!$A$6:$J$4994,$I$1,0)*(1+0.5*(VLOOKUP($A612,'Old-SVXY-OHLC'!$A$3:$E$5000,B$1,0)/VLOOKUP($A611,'Old-SVXY-OHLC'!$A$3:$E$5000,5,0)-1))</f>
        <v>14.250595798861141</v>
      </c>
      <c r="C612" s="11">
        <f>VLOOKUP($A611,Master!$A$6:$J$4994,$I$1,0)*(1+0.5*(VLOOKUP($A612,'Old-SVXY-OHLC'!$A$3:$E$5000,C$1,0)/VLOOKUP($A611,'Old-SVXY-OHLC'!$A$3:$E$5000,5,0)-1))</f>
        <v>14.352819128093925</v>
      </c>
      <c r="D612" s="11">
        <f>VLOOKUP($A611,Master!$A$6:$J$4994,$I$1,0)*(1+0.5*(VLOOKUP($A612,'Old-SVXY-OHLC'!$A$3:$E$5000,D$1,0)/VLOOKUP($A611,'Old-SVXY-OHLC'!$A$3:$E$5000,5,0)-1))</f>
        <v>14.237425625734064</v>
      </c>
      <c r="E612" s="11">
        <f>VLOOKUP(A612,Master!A$6:J$4994,$I$1,0)</f>
        <v>14.336766886537598</v>
      </c>
    </row>
    <row r="613" spans="1:5" x14ac:dyDescent="0.25">
      <c r="A613" s="1">
        <v>38957</v>
      </c>
      <c r="B613" s="11">
        <f>VLOOKUP($A612,Master!$A$6:$J$4994,$I$1,0)*(1+0.5*(VLOOKUP($A613,'Old-SVXY-OHLC'!$A$3:$E$5000,B$1,0)/VLOOKUP($A612,'Old-SVXY-OHLC'!$A$3:$E$5000,5,0)-1))</f>
        <v>14.271428158742173</v>
      </c>
      <c r="C613" s="11">
        <f>VLOOKUP($A612,Master!$A$6:$J$4994,$I$1,0)*(1+0.5*(VLOOKUP($A613,'Old-SVXY-OHLC'!$A$3:$E$5000,C$1,0)/VLOOKUP($A612,'Old-SVXY-OHLC'!$A$3:$E$5000,5,0)-1))</f>
        <v>14.464005906970332</v>
      </c>
      <c r="D613" s="11">
        <f>VLOOKUP($A612,Master!$A$6:$J$4994,$I$1,0)*(1+0.5*(VLOOKUP($A613,'Old-SVXY-OHLC'!$A$3:$E$5000,D$1,0)/VLOOKUP($A612,'Old-SVXY-OHLC'!$A$3:$E$5000,5,0)-1))</f>
        <v>14.271428158742173</v>
      </c>
      <c r="E613" s="11">
        <f>VLOOKUP(A613,Master!A$6:J$4994,$I$1,0)</f>
        <v>14.438806776237026</v>
      </c>
    </row>
    <row r="614" spans="1:5" x14ac:dyDescent="0.25">
      <c r="A614" s="1">
        <v>38958</v>
      </c>
      <c r="B614" s="11">
        <f>VLOOKUP($A613,Master!$A$6:$J$4994,$I$1,0)*(1+0.5*(VLOOKUP($A614,'Old-SVXY-OHLC'!$A$3:$E$5000,B$1,0)/VLOOKUP($A613,'Old-SVXY-OHLC'!$A$3:$E$5000,5,0)-1))</f>
        <v>14.401383672444</v>
      </c>
      <c r="C614" s="11">
        <f>VLOOKUP($A613,Master!$A$6:$J$4994,$I$1,0)*(1+0.5*(VLOOKUP($A614,'Old-SVXY-OHLC'!$A$3:$E$5000,C$1,0)/VLOOKUP($A613,'Old-SVXY-OHLC'!$A$3:$E$5000,5,0)-1))</f>
        <v>14.423049882026012</v>
      </c>
      <c r="D614" s="11">
        <f>VLOOKUP($A613,Master!$A$6:$J$4994,$I$1,0)*(1+0.5*(VLOOKUP($A614,'Old-SVXY-OHLC'!$A$3:$E$5000,D$1,0)/VLOOKUP($A613,'Old-SVXY-OHLC'!$A$3:$E$5000,5,0)-1))</f>
        <v>14.232650876697143</v>
      </c>
      <c r="E614" s="11">
        <f>VLOOKUP(A614,Master!A$6:J$4994,$I$1,0)</f>
        <v>14.352425173052751</v>
      </c>
    </row>
    <row r="615" spans="1:5" x14ac:dyDescent="0.25">
      <c r="A615" s="1">
        <v>38959</v>
      </c>
      <c r="B615" s="11">
        <f>VLOOKUP($A614,Master!$A$6:$J$4994,$I$1,0)*(1+0.5*(VLOOKUP($A615,'Old-SVXY-OHLC'!$A$3:$E$5000,B$1,0)/VLOOKUP($A614,'Old-SVXY-OHLC'!$A$3:$E$5000,5,0)-1))</f>
        <v>14.3562838274061</v>
      </c>
      <c r="C615" s="11">
        <f>VLOOKUP($A614,Master!$A$6:$J$4994,$I$1,0)*(1+0.5*(VLOOKUP($A615,'Old-SVXY-OHLC'!$A$3:$E$5000,C$1,0)/VLOOKUP($A614,'Old-SVXY-OHLC'!$A$3:$E$5000,5,0)-1))</f>
        <v>14.431317303835769</v>
      </c>
      <c r="D615" s="11">
        <f>VLOOKUP($A614,Master!$A$6:$J$4994,$I$1,0)*(1+0.5*(VLOOKUP($A615,'Old-SVXY-OHLC'!$A$3:$E$5000,D$1,0)/VLOOKUP($A614,'Old-SVXY-OHLC'!$A$3:$E$5000,5,0)-1))</f>
        <v>14.347708411304112</v>
      </c>
      <c r="E615" s="11">
        <f>VLOOKUP(A615,Master!A$6:J$4994,$I$1,0)</f>
        <v>14.399213883277209</v>
      </c>
    </row>
    <row r="616" spans="1:5" x14ac:dyDescent="0.25">
      <c r="A616" s="1">
        <v>38960</v>
      </c>
      <c r="B616" s="11">
        <f>VLOOKUP($A615,Master!$A$6:$J$4994,$I$1,0)*(1+0.5*(VLOOKUP($A616,'Old-SVXY-OHLC'!$A$3:$E$5000,B$1,0)/VLOOKUP($A615,'Old-SVXY-OHLC'!$A$3:$E$5000,5,0)-1))</f>
        <v>14.425984288369746</v>
      </c>
      <c r="C616" s="11">
        <f>VLOOKUP($A615,Master!$A$6:$J$4994,$I$1,0)*(1+0.5*(VLOOKUP($A616,'Old-SVXY-OHLC'!$A$3:$E$5000,C$1,0)/VLOOKUP($A615,'Old-SVXY-OHLC'!$A$3:$E$5000,5,0)-1))</f>
        <v>14.535222585515069</v>
      </c>
      <c r="D616" s="11">
        <f>VLOOKUP($A615,Master!$A$6:$J$4994,$I$1,0)*(1+0.5*(VLOOKUP($A616,'Old-SVXY-OHLC'!$A$3:$E$5000,D$1,0)/VLOOKUP($A615,'Old-SVXY-OHLC'!$A$3:$E$5000,5,0)-1))</f>
        <v>14.425984288369746</v>
      </c>
      <c r="E616" s="11">
        <f>VLOOKUP(A616,Master!A$6:J$4994,$I$1,0)</f>
        <v>14.50850647653578</v>
      </c>
    </row>
    <row r="617" spans="1:5" x14ac:dyDescent="0.25">
      <c r="A617" s="1">
        <v>38961</v>
      </c>
      <c r="B617" s="11">
        <f>VLOOKUP($A616,Master!$A$6:$J$4994,$I$1,0)*(1+0.5*(VLOOKUP($A617,'Old-SVXY-OHLC'!$A$3:$E$5000,B$1,0)/VLOOKUP($A616,'Old-SVXY-OHLC'!$A$3:$E$5000,5,0)-1))</f>
        <v>14.566645970806231</v>
      </c>
      <c r="C617" s="11">
        <f>VLOOKUP($A616,Master!$A$6:$J$4994,$I$1,0)*(1+0.5*(VLOOKUP($A617,'Old-SVXY-OHLC'!$A$3:$E$5000,C$1,0)/VLOOKUP($A616,'Old-SVXY-OHLC'!$A$3:$E$5000,5,0)-1))</f>
        <v>14.682925933452754</v>
      </c>
      <c r="D617" s="11">
        <f>VLOOKUP($A616,Master!$A$6:$J$4994,$I$1,0)*(1+0.5*(VLOOKUP($A617,'Old-SVXY-OHLC'!$A$3:$E$5000,D$1,0)/VLOOKUP($A616,'Old-SVXY-OHLC'!$A$3:$E$5000,5,0)-1))</f>
        <v>14.556074976556037</v>
      </c>
      <c r="E617" s="11">
        <f>VLOOKUP(A617,Master!A$6:J$4994,$I$1,0)</f>
        <v>14.656117530430244</v>
      </c>
    </row>
    <row r="618" spans="1:5" x14ac:dyDescent="0.25">
      <c r="A618" s="1">
        <v>38965</v>
      </c>
      <c r="B618" s="11">
        <f>VLOOKUP($A617,Master!$A$6:$J$4994,$I$1,0)*(1+0.5*(VLOOKUP($A618,'Old-SVXY-OHLC'!$A$3:$E$5000,B$1,0)/VLOOKUP($A617,'Old-SVXY-OHLC'!$A$3:$E$5000,5,0)-1))</f>
        <v>14.569404521606522</v>
      </c>
      <c r="C618" s="11">
        <f>VLOOKUP($A617,Master!$A$6:$J$4994,$I$1,0)*(1+0.5*(VLOOKUP($A618,'Old-SVXY-OHLC'!$A$3:$E$5000,C$1,0)/VLOOKUP($A617,'Old-SVXY-OHLC'!$A$3:$E$5000,5,0)-1))</f>
        <v>14.618761113058701</v>
      </c>
      <c r="D618" s="11">
        <f>VLOOKUP($A617,Master!$A$6:$J$4994,$I$1,0)*(1+0.5*(VLOOKUP($A618,'Old-SVXY-OHLC'!$A$3:$E$5000,D$1,0)/VLOOKUP($A617,'Old-SVXY-OHLC'!$A$3:$E$5000,5,0)-1))</f>
        <v>14.529783257185112</v>
      </c>
      <c r="E618" s="11">
        <f>VLOOKUP(A618,Master!A$6:J$4994,$I$1,0)</f>
        <v>14.609315612973329</v>
      </c>
    </row>
    <row r="619" spans="1:5" x14ac:dyDescent="0.25">
      <c r="A619" s="1">
        <v>38966</v>
      </c>
      <c r="B619" s="11">
        <f>VLOOKUP($A618,Master!$A$6:$J$4994,$I$1,0)*(1+0.5*(VLOOKUP($A619,'Old-SVXY-OHLC'!$A$3:$E$5000,B$1,0)/VLOOKUP($A618,'Old-SVXY-OHLC'!$A$3:$E$5000,5,0)-1))</f>
        <v>14.494851944467705</v>
      </c>
      <c r="C619" s="11">
        <f>VLOOKUP($A618,Master!$A$6:$J$4994,$I$1,0)*(1+0.5*(VLOOKUP($A619,'Old-SVXY-OHLC'!$A$3:$E$5000,C$1,0)/VLOOKUP($A618,'Old-SVXY-OHLC'!$A$3:$E$5000,5,0)-1))</f>
        <v>14.501112088108879</v>
      </c>
      <c r="D619" s="11">
        <f>VLOOKUP($A618,Master!$A$6:$J$4994,$I$1,0)*(1+0.5*(VLOOKUP($A619,'Old-SVXY-OHLC'!$A$3:$E$5000,D$1,0)/VLOOKUP($A618,'Old-SVXY-OHLC'!$A$3:$E$5000,5,0)-1))</f>
        <v>14.254746845021696</v>
      </c>
      <c r="E619" s="11">
        <f>VLOOKUP(A619,Master!A$6:J$4994,$I$1,0)</f>
        <v>14.305346081449747</v>
      </c>
    </row>
    <row r="620" spans="1:5" x14ac:dyDescent="0.25">
      <c r="A620" s="1">
        <v>38967</v>
      </c>
      <c r="B620" s="11">
        <f>VLOOKUP($A619,Master!$A$6:$J$4994,$I$1,0)*(1+0.5*(VLOOKUP($A620,'Old-SVXY-OHLC'!$A$3:$E$5000,B$1,0)/VLOOKUP($A619,'Old-SVXY-OHLC'!$A$3:$E$5000,5,0)-1))</f>
        <v>14.16948798192019</v>
      </c>
      <c r="C620" s="11">
        <f>VLOOKUP($A619,Master!$A$6:$J$4994,$I$1,0)*(1+0.5*(VLOOKUP($A620,'Old-SVXY-OHLC'!$A$3:$E$5000,C$1,0)/VLOOKUP($A619,'Old-SVXY-OHLC'!$A$3:$E$5000,5,0)-1))</f>
        <v>14.243706784481503</v>
      </c>
      <c r="D620" s="11">
        <f>VLOOKUP($A619,Master!$A$6:$J$4994,$I$1,0)*(1+0.5*(VLOOKUP($A620,'Old-SVXY-OHLC'!$A$3:$E$5000,D$1,0)/VLOOKUP($A619,'Old-SVXY-OHLC'!$A$3:$E$5000,5,0)-1))</f>
        <v>14.078915915567153</v>
      </c>
      <c r="E620" s="11">
        <f>VLOOKUP(A620,Master!A$6:J$4994,$I$1,0)</f>
        <v>14.225096480871047</v>
      </c>
    </row>
    <row r="621" spans="1:5" x14ac:dyDescent="0.25">
      <c r="A621" s="1">
        <v>38968</v>
      </c>
      <c r="B621" s="11">
        <f>VLOOKUP($A620,Master!$A$6:$J$4994,$I$1,0)*(1+0.5*(VLOOKUP($A621,'Old-SVXY-OHLC'!$A$3:$E$5000,B$1,0)/VLOOKUP($A620,'Old-SVXY-OHLC'!$A$3:$E$5000,5,0)-1))</f>
        <v>14.287616759580946</v>
      </c>
      <c r="C621" s="11">
        <f>VLOOKUP($A620,Master!$A$6:$J$4994,$I$1,0)*(1+0.5*(VLOOKUP($A621,'Old-SVXY-OHLC'!$A$3:$E$5000,C$1,0)/VLOOKUP($A620,'Old-SVXY-OHLC'!$A$3:$E$5000,5,0)-1))</f>
        <v>14.312296179792369</v>
      </c>
      <c r="D621" s="11">
        <f>VLOOKUP($A620,Master!$A$6:$J$4994,$I$1,0)*(1+0.5*(VLOOKUP($A621,'Old-SVXY-OHLC'!$A$3:$E$5000,D$1,0)/VLOOKUP($A620,'Old-SVXY-OHLC'!$A$3:$E$5000,5,0)-1))</f>
        <v>14.230032364913331</v>
      </c>
      <c r="E621" s="11">
        <f>VLOOKUP(A621,Master!A$6:J$4994,$I$1,0)</f>
        <v>14.272438267252527</v>
      </c>
    </row>
    <row r="622" spans="1:5" x14ac:dyDescent="0.25">
      <c r="A622" s="1">
        <v>38971</v>
      </c>
      <c r="B622" s="11">
        <f>VLOOKUP($A621,Master!$A$6:$J$4994,$I$1,0)*(1+0.5*(VLOOKUP($A622,'Old-SVXY-OHLC'!$A$3:$E$5000,B$1,0)/VLOOKUP($A621,'Old-SVXY-OHLC'!$A$3:$E$5000,5,0)-1))</f>
        <v>14.176313572042526</v>
      </c>
      <c r="C622" s="11">
        <f>VLOOKUP($A621,Master!$A$6:$J$4994,$I$1,0)*(1+0.5*(VLOOKUP($A622,'Old-SVXY-OHLC'!$A$3:$E$5000,C$1,0)/VLOOKUP($A621,'Old-SVXY-OHLC'!$A$3:$E$5000,5,0)-1))</f>
        <v>14.323608164252638</v>
      </c>
      <c r="D622" s="11">
        <f>VLOOKUP($A621,Master!$A$6:$J$4994,$I$1,0)*(1+0.5*(VLOOKUP($A622,'Old-SVXY-OHLC'!$A$3:$E$5000,D$1,0)/VLOOKUP($A621,'Old-SVXY-OHLC'!$A$3:$E$5000,5,0)-1))</f>
        <v>14.026325925076565</v>
      </c>
      <c r="E622" s="11">
        <f>VLOOKUP(A622,Master!A$6:J$4994,$I$1,0)</f>
        <v>14.244187307592899</v>
      </c>
    </row>
    <row r="623" spans="1:5" x14ac:dyDescent="0.25">
      <c r="A623" s="1">
        <v>38972</v>
      </c>
      <c r="B623" s="11">
        <f>VLOOKUP($A622,Master!$A$6:$J$4994,$I$1,0)*(1+0.5*(VLOOKUP($A623,'Old-SVXY-OHLC'!$A$3:$E$5000,B$1,0)/VLOOKUP($A622,'Old-SVXY-OHLC'!$A$3:$E$5000,5,0)-1))</f>
        <v>14.316862175101971</v>
      </c>
      <c r="C623" s="11">
        <f>VLOOKUP($A622,Master!$A$6:$J$4994,$I$1,0)*(1+0.5*(VLOOKUP($A623,'Old-SVXY-OHLC'!$A$3:$E$5000,C$1,0)/VLOOKUP($A622,'Old-SVXY-OHLC'!$A$3:$E$5000,5,0)-1))</f>
        <v>14.65313520465619</v>
      </c>
      <c r="D623" s="11">
        <f>VLOOKUP($A622,Master!$A$6:$J$4994,$I$1,0)*(1+0.5*(VLOOKUP($A623,'Old-SVXY-OHLC'!$A$3:$E$5000,D$1,0)/VLOOKUP($A622,'Old-SVXY-OHLC'!$A$3:$E$5000,5,0)-1))</f>
        <v>14.309471244776283</v>
      </c>
      <c r="E623" s="11">
        <f>VLOOKUP(A623,Master!A$6:J$4994,$I$1,0)</f>
        <v>14.618265251077347</v>
      </c>
    </row>
    <row r="624" spans="1:5" x14ac:dyDescent="0.25">
      <c r="A624" s="1">
        <v>38973</v>
      </c>
      <c r="B624" s="11">
        <f>VLOOKUP($A623,Master!$A$6:$J$4994,$I$1,0)*(1+0.5*(VLOOKUP($A624,'Old-SVXY-OHLC'!$A$3:$E$5000,B$1,0)/VLOOKUP($A623,'Old-SVXY-OHLC'!$A$3:$E$5000,5,0)-1))</f>
        <v>14.59015195348179</v>
      </c>
      <c r="C624" s="11">
        <f>VLOOKUP($A623,Master!$A$6:$J$4994,$I$1,0)*(1+0.5*(VLOOKUP($A624,'Old-SVXY-OHLC'!$A$3:$E$5000,C$1,0)/VLOOKUP($A623,'Old-SVXY-OHLC'!$A$3:$E$5000,5,0)-1))</f>
        <v>14.893425837492165</v>
      </c>
      <c r="D624" s="11">
        <f>VLOOKUP($A623,Master!$A$6:$J$4994,$I$1,0)*(1+0.5*(VLOOKUP($A624,'Old-SVXY-OHLC'!$A$3:$E$5000,D$1,0)/VLOOKUP($A623,'Old-SVXY-OHLC'!$A$3:$E$5000,5,0)-1))</f>
        <v>14.512672764490791</v>
      </c>
      <c r="E624" s="11">
        <f>VLOOKUP(A624,Master!A$6:J$4994,$I$1,0)</f>
        <v>14.744947181872734</v>
      </c>
    </row>
    <row r="625" spans="1:5" x14ac:dyDescent="0.25">
      <c r="A625" s="1">
        <v>38974</v>
      </c>
      <c r="B625" s="11">
        <f>VLOOKUP($A624,Master!$A$6:$J$4994,$I$1,0)*(1+0.5*(VLOOKUP($A625,'Old-SVXY-OHLC'!$A$3:$E$5000,B$1,0)/VLOOKUP($A624,'Old-SVXY-OHLC'!$A$3:$E$5000,5,0)-1))</f>
        <v>14.719624612610078</v>
      </c>
      <c r="C625" s="11">
        <f>VLOOKUP($A624,Master!$A$6:$J$4994,$I$1,0)*(1+0.5*(VLOOKUP($A625,'Old-SVXY-OHLC'!$A$3:$E$5000,C$1,0)/VLOOKUP($A624,'Old-SVXY-OHLC'!$A$3:$E$5000,5,0)-1))</f>
        <v>14.729572728192588</v>
      </c>
      <c r="D625" s="11">
        <f>VLOOKUP($A624,Master!$A$6:$J$4994,$I$1,0)*(1+0.5*(VLOOKUP($A625,'Old-SVXY-OHLC'!$A$3:$E$5000,D$1,0)/VLOOKUP($A624,'Old-SVXY-OHLC'!$A$3:$E$5000,5,0)-1))</f>
        <v>14.603864442492076</v>
      </c>
      <c r="E625" s="11">
        <f>VLOOKUP(A625,Master!A$6:J$4994,$I$1,0)</f>
        <v>14.637849545149734</v>
      </c>
    </row>
    <row r="626" spans="1:5" x14ac:dyDescent="0.25">
      <c r="A626" s="1">
        <v>38975</v>
      </c>
      <c r="B626" s="11">
        <f>VLOOKUP($A625,Master!$A$6:$J$4994,$I$1,0)*(1+0.5*(VLOOKUP($A626,'Old-SVXY-OHLC'!$A$3:$E$5000,B$1,0)/VLOOKUP($A625,'Old-SVXY-OHLC'!$A$3:$E$5000,5,0)-1))</f>
        <v>14.737539216606631</v>
      </c>
      <c r="C626" s="11">
        <f>VLOOKUP($A625,Master!$A$6:$J$4994,$I$1,0)*(1+0.5*(VLOOKUP($A626,'Old-SVXY-OHLC'!$A$3:$E$5000,C$1,0)/VLOOKUP($A625,'Old-SVXY-OHLC'!$A$3:$E$5000,5,0)-1))</f>
        <v>14.837228888063526</v>
      </c>
      <c r="D626" s="11">
        <f>VLOOKUP($A625,Master!$A$6:$J$4994,$I$1,0)*(1+0.5*(VLOOKUP($A626,'Old-SVXY-OHLC'!$A$3:$E$5000,D$1,0)/VLOOKUP($A625,'Old-SVXY-OHLC'!$A$3:$E$5000,5,0)-1))</f>
        <v>14.639170110931982</v>
      </c>
      <c r="E626" s="11">
        <f>VLOOKUP(A626,Master!A$6:J$4994,$I$1,0)</f>
        <v>14.665196318394717</v>
      </c>
    </row>
    <row r="627" spans="1:5" x14ac:dyDescent="0.25">
      <c r="A627" s="1">
        <v>38978</v>
      </c>
      <c r="B627" s="11">
        <f>VLOOKUP($A626,Master!$A$6:$J$4994,$I$1,0)*(1+0.5*(VLOOKUP($A627,'Old-SVXY-OHLC'!$A$3:$E$5000,B$1,0)/VLOOKUP($A626,'Old-SVXY-OHLC'!$A$3:$E$5000,5,0)-1))</f>
        <v>14.667836952576861</v>
      </c>
      <c r="C627" s="11">
        <f>VLOOKUP($A626,Master!$A$6:$J$4994,$I$1,0)*(1+0.5*(VLOOKUP($A627,'Old-SVXY-OHLC'!$A$3:$E$5000,C$1,0)/VLOOKUP($A626,'Old-SVXY-OHLC'!$A$3:$E$5000,5,0)-1))</f>
        <v>14.772562264191849</v>
      </c>
      <c r="D627" s="11">
        <f>VLOOKUP($A626,Master!$A$6:$J$4994,$I$1,0)*(1+0.5*(VLOOKUP($A627,'Old-SVXY-OHLC'!$A$3:$E$5000,D$1,0)/VLOOKUP($A626,'Old-SVXY-OHLC'!$A$3:$E$5000,5,0)-1))</f>
        <v>14.658156308960699</v>
      </c>
      <c r="E627" s="11">
        <f>VLOOKUP(A627,Master!A$6:J$4994,$I$1,0)</f>
        <v>14.736210083002334</v>
      </c>
    </row>
    <row r="628" spans="1:5" x14ac:dyDescent="0.25">
      <c r="A628" s="1">
        <v>38979</v>
      </c>
      <c r="B628" s="11">
        <f>VLOOKUP($A627,Master!$A$6:$J$4994,$I$1,0)*(1+0.5*(VLOOKUP($A628,'Old-SVXY-OHLC'!$A$3:$E$5000,B$1,0)/VLOOKUP($A627,'Old-SVXY-OHLC'!$A$3:$E$5000,5,0)-1))</f>
        <v>14.715350608383675</v>
      </c>
      <c r="C628" s="11">
        <f>VLOOKUP($A627,Master!$A$6:$J$4994,$I$1,0)*(1+0.5*(VLOOKUP($A628,'Old-SVXY-OHLC'!$A$3:$E$5000,C$1,0)/VLOOKUP($A627,'Old-SVXY-OHLC'!$A$3:$E$5000,5,0)-1))</f>
        <v>14.79412713743816</v>
      </c>
      <c r="D628" s="11">
        <f>VLOOKUP($A627,Master!$A$6:$J$4994,$I$1,0)*(1+0.5*(VLOOKUP($A628,'Old-SVXY-OHLC'!$A$3:$E$5000,D$1,0)/VLOOKUP($A627,'Old-SVXY-OHLC'!$A$3:$E$5000,5,0)-1))</f>
        <v>14.499216194399761</v>
      </c>
      <c r="E628" s="11">
        <f>VLOOKUP(A628,Master!A$6:J$4994,$I$1,0)</f>
        <v>14.767779536528295</v>
      </c>
    </row>
    <row r="629" spans="1:5" x14ac:dyDescent="0.25">
      <c r="A629" s="1">
        <v>38980</v>
      </c>
      <c r="B629" s="11">
        <f>VLOOKUP($A628,Master!$A$6:$J$4994,$I$1,0)*(1+0.5*(VLOOKUP($A629,'Old-SVXY-OHLC'!$A$3:$E$5000,B$1,0)/VLOOKUP($A628,'Old-SVXY-OHLC'!$A$3:$E$5000,5,0)-1))</f>
        <v>14.762451867442387</v>
      </c>
      <c r="C629" s="11">
        <f>VLOOKUP($A628,Master!$A$6:$J$4994,$I$1,0)*(1+0.5*(VLOOKUP($A629,'Old-SVXY-OHLC'!$A$3:$E$5000,C$1,0)/VLOOKUP($A628,'Old-SVXY-OHLC'!$A$3:$E$5000,5,0)-1))</f>
        <v>14.910627406369599</v>
      </c>
      <c r="D629" s="11">
        <f>VLOOKUP($A628,Master!$A$6:$J$4994,$I$1,0)*(1+0.5*(VLOOKUP($A629,'Old-SVXY-OHLC'!$A$3:$E$5000,D$1,0)/VLOOKUP($A628,'Old-SVXY-OHLC'!$A$3:$E$5000,5,0)-1))</f>
        <v>14.757124198356477</v>
      </c>
      <c r="E629" s="11">
        <f>VLOOKUP(A629,Master!A$6:J$4994,$I$1,0)</f>
        <v>14.911232955525749</v>
      </c>
    </row>
    <row r="630" spans="1:5" x14ac:dyDescent="0.25">
      <c r="A630" s="1">
        <v>38981</v>
      </c>
      <c r="B630" s="11">
        <f>VLOOKUP($A629,Master!$A$6:$J$4994,$I$1,0)*(1+0.5*(VLOOKUP($A630,'Old-SVXY-OHLC'!$A$3:$E$5000,B$1,0)/VLOOKUP($A629,'Old-SVXY-OHLC'!$A$3:$E$5000,5,0)-1))</f>
        <v>14.989376509421898</v>
      </c>
      <c r="C630" s="11">
        <f>VLOOKUP($A629,Master!$A$6:$J$4994,$I$1,0)*(1+0.5*(VLOOKUP($A630,'Old-SVXY-OHLC'!$A$3:$E$5000,C$1,0)/VLOOKUP($A629,'Old-SVXY-OHLC'!$A$3:$E$5000,5,0)-1))</f>
        <v>14.994568261207684</v>
      </c>
      <c r="D630" s="11">
        <f>VLOOKUP($A629,Master!$A$6:$J$4994,$I$1,0)*(1+0.5*(VLOOKUP($A630,'Old-SVXY-OHLC'!$A$3:$E$5000,D$1,0)/VLOOKUP($A629,'Old-SVXY-OHLC'!$A$3:$E$5000,5,0)-1))</f>
        <v>14.656582568394141</v>
      </c>
      <c r="E630" s="11">
        <f>VLOOKUP(A630,Master!A$6:J$4994,$I$1,0)</f>
        <v>14.709752609538693</v>
      </c>
    </row>
    <row r="631" spans="1:5" x14ac:dyDescent="0.25">
      <c r="A631" s="1">
        <v>38982</v>
      </c>
      <c r="B631" s="11">
        <f>VLOOKUP($A630,Master!$A$6:$J$4994,$I$1,0)*(1+0.5*(VLOOKUP($A631,'Old-SVXY-OHLC'!$A$3:$E$5000,B$1,0)/VLOOKUP($A630,'Old-SVXY-OHLC'!$A$3:$E$5000,5,0)-1))</f>
        <v>14.655361273036362</v>
      </c>
      <c r="C631" s="11">
        <f>VLOOKUP($A630,Master!$A$6:$J$4994,$I$1,0)*(1+0.5*(VLOOKUP($A631,'Old-SVXY-OHLC'!$A$3:$E$5000,C$1,0)/VLOOKUP($A630,'Old-SVXY-OHLC'!$A$3:$E$5000,5,0)-1))</f>
        <v>14.708183844167797</v>
      </c>
      <c r="D631" s="11">
        <f>VLOOKUP($A630,Master!$A$6:$J$4994,$I$1,0)*(1+0.5*(VLOOKUP($A631,'Old-SVXY-OHLC'!$A$3:$E$5000,D$1,0)/VLOOKUP($A630,'Old-SVXY-OHLC'!$A$3:$E$5000,5,0)-1))</f>
        <v>14.515198199219741</v>
      </c>
      <c r="E631" s="11">
        <f>VLOOKUP(A631,Master!A$6:J$4994,$I$1,0)</f>
        <v>14.686881798005226</v>
      </c>
    </row>
    <row r="632" spans="1:5" x14ac:dyDescent="0.25">
      <c r="A632" s="1">
        <v>38985</v>
      </c>
      <c r="B632" s="11">
        <f>VLOOKUP($A631,Master!$A$6:$J$4994,$I$1,0)*(1+0.5*(VLOOKUP($A632,'Old-SVXY-OHLC'!$A$3:$E$5000,B$1,0)/VLOOKUP($A631,'Old-SVXY-OHLC'!$A$3:$E$5000,5,0)-1))</f>
        <v>14.75013338747312</v>
      </c>
      <c r="C632" s="11">
        <f>VLOOKUP($A631,Master!$A$6:$J$4994,$I$1,0)*(1+0.5*(VLOOKUP($A632,'Old-SVXY-OHLC'!$A$3:$E$5000,C$1,0)/VLOOKUP($A631,'Old-SVXY-OHLC'!$A$3:$E$5000,5,0)-1))</f>
        <v>14.951036543806794</v>
      </c>
      <c r="D632" s="11">
        <f>VLOOKUP($A631,Master!$A$6:$J$4994,$I$1,0)*(1+0.5*(VLOOKUP($A632,'Old-SVXY-OHLC'!$A$3:$E$5000,D$1,0)/VLOOKUP($A631,'Old-SVXY-OHLC'!$A$3:$E$5000,5,0)-1))</f>
        <v>14.592003906874146</v>
      </c>
      <c r="E632" s="11">
        <f>VLOOKUP(A632,Master!A$6:J$4994,$I$1,0)</f>
        <v>14.928095250086919</v>
      </c>
    </row>
    <row r="633" spans="1:5" x14ac:dyDescent="0.25">
      <c r="A633" s="1">
        <v>38986</v>
      </c>
      <c r="B633" s="11">
        <f>VLOOKUP($A632,Master!$A$6:$J$4994,$I$1,0)*(1+0.5*(VLOOKUP($A633,'Old-SVXY-OHLC'!$A$3:$E$5000,B$1,0)/VLOOKUP($A632,'Old-SVXY-OHLC'!$A$3:$E$5000,5,0)-1))</f>
        <v>14.890130126833579</v>
      </c>
      <c r="C633" s="11">
        <f>VLOOKUP($A632,Master!$A$6:$J$4994,$I$1,0)*(1+0.5*(VLOOKUP($A633,'Old-SVXY-OHLC'!$A$3:$E$5000,C$1,0)/VLOOKUP($A632,'Old-SVXY-OHLC'!$A$3:$E$5000,5,0)-1))</f>
        <v>15.100568120624196</v>
      </c>
      <c r="D633" s="11">
        <f>VLOOKUP($A632,Master!$A$6:$J$4994,$I$1,0)*(1+0.5*(VLOOKUP($A633,'Old-SVXY-OHLC'!$A$3:$E$5000,D$1,0)/VLOOKUP($A632,'Old-SVXY-OHLC'!$A$3:$E$5000,5,0)-1))</f>
        <v>14.890130126833579</v>
      </c>
      <c r="E633" s="11">
        <f>VLOOKUP(A633,Master!A$6:J$4994,$I$1,0)</f>
        <v>15.083904634386709</v>
      </c>
    </row>
    <row r="634" spans="1:5" x14ac:dyDescent="0.25">
      <c r="A634" s="1">
        <v>38987</v>
      </c>
      <c r="B634" s="11">
        <f>VLOOKUP($A633,Master!$A$6:$J$4994,$I$1,0)*(1+0.5*(VLOOKUP($A634,'Old-SVXY-OHLC'!$A$3:$E$5000,B$1,0)/VLOOKUP($A633,'Old-SVXY-OHLC'!$A$3:$E$5000,5,0)-1))</f>
        <v>15.079726520788906</v>
      </c>
      <c r="C634" s="11">
        <f>VLOOKUP($A633,Master!$A$6:$J$4994,$I$1,0)*(1+0.5*(VLOOKUP($A634,'Old-SVXY-OHLC'!$A$3:$E$5000,C$1,0)/VLOOKUP($A633,'Old-SVXY-OHLC'!$A$3:$E$5000,5,0)-1))</f>
        <v>15.191149478682931</v>
      </c>
      <c r="D634" s="11">
        <f>VLOOKUP($A633,Master!$A$6:$J$4994,$I$1,0)*(1+0.5*(VLOOKUP($A634,'Old-SVXY-OHLC'!$A$3:$E$5000,D$1,0)/VLOOKUP($A633,'Old-SVXY-OHLC'!$A$3:$E$5000,5,0)-1))</f>
        <v>15.024015041841889</v>
      </c>
      <c r="E634" s="11">
        <f>VLOOKUP(A634,Master!A$6:J$4994,$I$1,0)</f>
        <v>15.059835579641918</v>
      </c>
    </row>
    <row r="635" spans="1:5" x14ac:dyDescent="0.25">
      <c r="A635" s="1">
        <v>38988</v>
      </c>
      <c r="B635" s="11">
        <f>VLOOKUP($A634,Master!$A$6:$J$4994,$I$1,0)*(1+0.5*(VLOOKUP($A635,'Old-SVXY-OHLC'!$A$3:$E$5000,B$1,0)/VLOOKUP($A634,'Old-SVXY-OHLC'!$A$3:$E$5000,5,0)-1))</f>
        <v>15.001378614687722</v>
      </c>
      <c r="C635" s="11">
        <f>VLOOKUP($A634,Master!$A$6:$J$4994,$I$1,0)*(1+0.5*(VLOOKUP($A635,'Old-SVXY-OHLC'!$A$3:$E$5000,C$1,0)/VLOOKUP($A634,'Old-SVXY-OHLC'!$A$3:$E$5000,5,0)-1))</f>
        <v>15.094026997186326</v>
      </c>
      <c r="D635" s="11">
        <f>VLOOKUP($A634,Master!$A$6:$J$4994,$I$1,0)*(1+0.5*(VLOOKUP($A635,'Old-SVXY-OHLC'!$A$3:$E$5000,D$1,0)/VLOOKUP($A634,'Old-SVXY-OHLC'!$A$3:$E$5000,5,0)-1))</f>
        <v>14.937407398978772</v>
      </c>
      <c r="E635" s="11">
        <f>VLOOKUP(A635,Master!A$6:J$4994,$I$1,0)</f>
        <v>15.080951058795705</v>
      </c>
    </row>
    <row r="636" spans="1:5" x14ac:dyDescent="0.25">
      <c r="A636" s="1">
        <v>38989</v>
      </c>
      <c r="B636" s="11">
        <f>VLOOKUP($A635,Master!$A$6:$J$4994,$I$1,0)*(1+0.5*(VLOOKUP($A636,'Old-SVXY-OHLC'!$A$3:$E$5000,B$1,0)/VLOOKUP($A635,'Old-SVXY-OHLC'!$A$3:$E$5000,5,0)-1))</f>
        <v>15.028615356482964</v>
      </c>
      <c r="C636" s="11">
        <f>VLOOKUP($A635,Master!$A$6:$J$4994,$I$1,0)*(1+0.5*(VLOOKUP($A636,'Old-SVXY-OHLC'!$A$3:$E$5000,C$1,0)/VLOOKUP($A635,'Old-SVXY-OHLC'!$A$3:$E$5000,5,0)-1))</f>
        <v>15.117310460603926</v>
      </c>
      <c r="D636" s="11">
        <f>VLOOKUP($A635,Master!$A$6:$J$4994,$I$1,0)*(1+0.5*(VLOOKUP($A636,'Old-SVXY-OHLC'!$A$3:$E$5000,D$1,0)/VLOOKUP($A635,'Old-SVXY-OHLC'!$A$3:$E$5000,5,0)-1))</f>
        <v>15.004375755277481</v>
      </c>
      <c r="E636" s="11">
        <f>VLOOKUP(A636,Master!A$6:J$4994,$I$1,0)</f>
        <v>15.109204734105891</v>
      </c>
    </row>
    <row r="637" spans="1:5" x14ac:dyDescent="0.25">
      <c r="A637" s="1">
        <v>38992</v>
      </c>
      <c r="B637" s="11">
        <f>VLOOKUP($A636,Master!$A$6:$J$4994,$I$1,0)*(1+0.5*(VLOOKUP($A637,'Old-SVXY-OHLC'!$A$3:$E$5000,B$1,0)/VLOOKUP($A636,'Old-SVXY-OHLC'!$A$3:$E$5000,5,0)-1))</f>
        <v>15.10700123335473</v>
      </c>
      <c r="C637" s="11">
        <f>VLOOKUP($A636,Master!$A$6:$J$4994,$I$1,0)*(1+0.5*(VLOOKUP($A637,'Old-SVXY-OHLC'!$A$3:$E$5000,C$1,0)/VLOOKUP($A636,'Old-SVXY-OHLC'!$A$3:$E$5000,5,0)-1))</f>
        <v>15.118019841622191</v>
      </c>
      <c r="D637" s="11">
        <f>VLOOKUP($A636,Master!$A$6:$J$4994,$I$1,0)*(1+0.5*(VLOOKUP($A637,'Old-SVXY-OHLC'!$A$3:$E$5000,D$1,0)/VLOOKUP($A636,'Old-SVXY-OHLC'!$A$3:$E$5000,5,0)-1))</f>
        <v>14.972853874842656</v>
      </c>
      <c r="E637" s="11">
        <f>VLOOKUP(A637,Master!A$6:J$4994,$I$1,0)</f>
        <v>14.974705991905381</v>
      </c>
    </row>
    <row r="638" spans="1:5" x14ac:dyDescent="0.25">
      <c r="A638" s="1">
        <v>38993</v>
      </c>
      <c r="B638" s="11">
        <f>VLOOKUP($A637,Master!$A$6:$J$4994,$I$1,0)*(1+0.5*(VLOOKUP($A638,'Old-SVXY-OHLC'!$A$3:$E$5000,B$1,0)/VLOOKUP($A637,'Old-SVXY-OHLC'!$A$3:$E$5000,5,0)-1))</f>
        <v>14.919726246047137</v>
      </c>
      <c r="C638" s="11">
        <f>VLOOKUP($A637,Master!$A$6:$J$4994,$I$1,0)*(1+0.5*(VLOOKUP($A638,'Old-SVXY-OHLC'!$A$3:$E$5000,C$1,0)/VLOOKUP($A637,'Old-SVXY-OHLC'!$A$3:$E$5000,5,0)-1))</f>
        <v>15.026215834184887</v>
      </c>
      <c r="D638" s="11">
        <f>VLOOKUP($A637,Master!$A$6:$J$4994,$I$1,0)*(1+0.5*(VLOOKUP($A638,'Old-SVXY-OHLC'!$A$3:$E$5000,D$1,0)/VLOOKUP($A637,'Old-SVXY-OHLC'!$A$3:$E$5000,5,0)-1))</f>
        <v>14.87408846557225</v>
      </c>
      <c r="E638" s="11">
        <f>VLOOKUP(A638,Master!A$6:J$4994,$I$1,0)</f>
        <v>14.97031262951247</v>
      </c>
    </row>
    <row r="639" spans="1:5" x14ac:dyDescent="0.25">
      <c r="A639" s="1">
        <v>38994</v>
      </c>
      <c r="B639" s="11">
        <f>VLOOKUP($A638,Master!$A$6:$J$4994,$I$1,0)*(1+0.5*(VLOOKUP($A639,'Old-SVXY-OHLC'!$A$3:$E$5000,B$1,0)/VLOOKUP($A638,'Old-SVXY-OHLC'!$A$3:$E$5000,5,0)-1))</f>
        <v>14.943759579584681</v>
      </c>
      <c r="C639" s="11">
        <f>VLOOKUP($A638,Master!$A$6:$J$4994,$I$1,0)*(1+0.5*(VLOOKUP($A639,'Old-SVXY-OHLC'!$A$3:$E$5000,C$1,0)/VLOOKUP($A638,'Old-SVXY-OHLC'!$A$3:$E$5000,5,0)-1))</f>
        <v>15.379221863876616</v>
      </c>
      <c r="D639" s="11">
        <f>VLOOKUP($A638,Master!$A$6:$J$4994,$I$1,0)*(1+0.5*(VLOOKUP($A639,'Old-SVXY-OHLC'!$A$3:$E$5000,D$1,0)/VLOOKUP($A638,'Old-SVXY-OHLC'!$A$3:$E$5000,5,0)-1))</f>
        <v>14.943759579584681</v>
      </c>
      <c r="E639" s="11">
        <f>VLOOKUP(A639,Master!A$6:J$4994,$I$1,0)</f>
        <v>15.346958992161873</v>
      </c>
    </row>
    <row r="640" spans="1:5" x14ac:dyDescent="0.25">
      <c r="A640" s="1">
        <v>38995</v>
      </c>
      <c r="B640" s="11">
        <f>VLOOKUP($A639,Master!$A$6:$J$4994,$I$1,0)*(1+0.5*(VLOOKUP($A640,'Old-SVXY-OHLC'!$A$3:$E$5000,B$1,0)/VLOOKUP($A639,'Old-SVXY-OHLC'!$A$3:$E$5000,5,0)-1))</f>
        <v>15.35152286421561</v>
      </c>
      <c r="C640" s="11">
        <f>VLOOKUP($A639,Master!$A$6:$J$4994,$I$1,0)*(1+0.5*(VLOOKUP($A640,'Old-SVXY-OHLC'!$A$3:$E$5000,C$1,0)/VLOOKUP($A639,'Old-SVXY-OHLC'!$A$3:$E$5000,5,0)-1))</f>
        <v>15.44165469919554</v>
      </c>
      <c r="D640" s="11">
        <f>VLOOKUP($A639,Master!$A$6:$J$4994,$I$1,0)*(1+0.5*(VLOOKUP($A640,'Old-SVXY-OHLC'!$A$3:$E$5000,D$1,0)/VLOOKUP($A639,'Old-SVXY-OHLC'!$A$3:$E$5000,5,0)-1))</f>
        <v>15.276222453889982</v>
      </c>
      <c r="E640" s="11">
        <f>VLOOKUP(A640,Master!A$6:J$4994,$I$1,0)</f>
        <v>15.413871337859891</v>
      </c>
    </row>
    <row r="641" spans="1:5" x14ac:dyDescent="0.25">
      <c r="A641" s="1">
        <v>38996</v>
      </c>
      <c r="B641" s="11">
        <f>VLOOKUP($A640,Master!$A$6:$J$4994,$I$1,0)*(1+0.5*(VLOOKUP($A641,'Old-SVXY-OHLC'!$A$3:$E$5000,B$1,0)/VLOOKUP($A640,'Old-SVXY-OHLC'!$A$3:$E$5000,5,0)-1))</f>
        <v>15.398919445688184</v>
      </c>
      <c r="C641" s="11">
        <f>VLOOKUP($A640,Master!$A$6:$J$4994,$I$1,0)*(1+0.5*(VLOOKUP($A641,'Old-SVXY-OHLC'!$A$3:$E$5000,C$1,0)/VLOOKUP($A640,'Old-SVXY-OHLC'!$A$3:$E$5000,5,0)-1))</f>
        <v>15.444924002667157</v>
      </c>
      <c r="D641" s="11">
        <f>VLOOKUP($A640,Master!$A$6:$J$4994,$I$1,0)*(1+0.5*(VLOOKUP($A641,'Old-SVXY-OHLC'!$A$3:$E$5000,D$1,0)/VLOOKUP($A640,'Old-SVXY-OHLC'!$A$3:$E$5000,5,0)-1))</f>
        <v>15.260905774751265</v>
      </c>
      <c r="E641" s="11">
        <f>VLOOKUP(A641,Master!A$6:J$4994,$I$1,0)</f>
        <v>15.426120933821068</v>
      </c>
    </row>
    <row r="642" spans="1:5" x14ac:dyDescent="0.25">
      <c r="A642" s="1">
        <v>38999</v>
      </c>
      <c r="B642" s="11">
        <f>VLOOKUP($A641,Master!$A$6:$J$4994,$I$1,0)*(1+0.5*(VLOOKUP($A642,'Old-SVXY-OHLC'!$A$3:$E$5000,B$1,0)/VLOOKUP($A641,'Old-SVXY-OHLC'!$A$3:$E$5000,5,0)-1))</f>
        <v>15.38943326782433</v>
      </c>
      <c r="C642" s="11">
        <f>VLOOKUP($A641,Master!$A$6:$J$4994,$I$1,0)*(1+0.5*(VLOOKUP($A642,'Old-SVXY-OHLC'!$A$3:$E$5000,C$1,0)/VLOOKUP($A641,'Old-SVXY-OHLC'!$A$3:$E$5000,5,0)-1))</f>
        <v>15.583764039739263</v>
      </c>
      <c r="D642" s="11">
        <f>VLOOKUP($A641,Master!$A$6:$J$4994,$I$1,0)*(1+0.5*(VLOOKUP($A642,'Old-SVXY-OHLC'!$A$3:$E$5000,D$1,0)/VLOOKUP($A641,'Old-SVXY-OHLC'!$A$3:$E$5000,5,0)-1))</f>
        <v>15.337267054467503</v>
      </c>
      <c r="E642" s="11">
        <f>VLOOKUP(A642,Master!A$6:J$4994,$I$1,0)</f>
        <v>15.568216907606374</v>
      </c>
    </row>
    <row r="643" spans="1:5" x14ac:dyDescent="0.25">
      <c r="A643" s="1">
        <v>39000</v>
      </c>
      <c r="B643" s="11">
        <f>VLOOKUP($A642,Master!$A$6:$J$4994,$I$1,0)*(1+0.5*(VLOOKUP($A643,'Old-SVXY-OHLC'!$A$3:$E$5000,B$1,0)/VLOOKUP($A642,'Old-SVXY-OHLC'!$A$3:$E$5000,5,0)-1))</f>
        <v>15.544184302298897</v>
      </c>
      <c r="C643" s="11">
        <f>VLOOKUP($A642,Master!$A$6:$J$4994,$I$1,0)*(1+0.5*(VLOOKUP($A643,'Old-SVXY-OHLC'!$A$3:$E$5000,C$1,0)/VLOOKUP($A642,'Old-SVXY-OHLC'!$A$3:$E$5000,5,0)-1))</f>
        <v>15.783335169809195</v>
      </c>
      <c r="D643" s="11">
        <f>VLOOKUP($A642,Master!$A$6:$J$4994,$I$1,0)*(1+0.5*(VLOOKUP($A643,'Old-SVXY-OHLC'!$A$3:$E$5000,D$1,0)/VLOOKUP($A642,'Old-SVXY-OHLC'!$A$3:$E$5000,5,0)-1))</f>
        <v>15.544184302298897</v>
      </c>
      <c r="E643" s="11">
        <f>VLOOKUP(A643,Master!A$6:J$4994,$I$1,0)</f>
        <v>15.776476583370332</v>
      </c>
    </row>
    <row r="644" spans="1:5" x14ac:dyDescent="0.25">
      <c r="A644" s="1">
        <v>39001</v>
      </c>
      <c r="B644" s="11">
        <f>VLOOKUP($A643,Master!$A$6:$J$4994,$I$1,0)*(1+0.5*(VLOOKUP($A644,'Old-SVXY-OHLC'!$A$3:$E$5000,B$1,0)/VLOOKUP($A643,'Old-SVXY-OHLC'!$A$3:$E$5000,5,0)-1))</f>
        <v>15.668855187414552</v>
      </c>
      <c r="C644" s="11">
        <f>VLOOKUP($A643,Master!$A$6:$J$4994,$I$1,0)*(1+0.5*(VLOOKUP($A644,'Old-SVXY-OHLC'!$A$3:$E$5000,C$1,0)/VLOOKUP($A643,'Old-SVXY-OHLC'!$A$3:$E$5000,5,0)-1))</f>
        <v>15.90835084800306</v>
      </c>
      <c r="D644" s="11">
        <f>VLOOKUP($A643,Master!$A$6:$J$4994,$I$1,0)*(1+0.5*(VLOOKUP($A644,'Old-SVXY-OHLC'!$A$3:$E$5000,D$1,0)/VLOOKUP($A643,'Old-SVXY-OHLC'!$A$3:$E$5000,5,0)-1))</f>
        <v>15.655212239985586</v>
      </c>
      <c r="E644" s="11">
        <f>VLOOKUP(A644,Master!A$6:J$4994,$I$1,0)</f>
        <v>15.882169907366871</v>
      </c>
    </row>
    <row r="645" spans="1:5" x14ac:dyDescent="0.25">
      <c r="A645" s="1">
        <v>39002</v>
      </c>
      <c r="B645" s="11">
        <f>VLOOKUP($A644,Master!$A$6:$J$4994,$I$1,0)*(1+0.5*(VLOOKUP($A645,'Old-SVXY-OHLC'!$A$3:$E$5000,B$1,0)/VLOOKUP($A644,'Old-SVXY-OHLC'!$A$3:$E$5000,5,0)-1))</f>
        <v>15.952259509625279</v>
      </c>
      <c r="C645" s="11">
        <f>VLOOKUP($A644,Master!$A$6:$J$4994,$I$1,0)*(1+0.5*(VLOOKUP($A645,'Old-SVXY-OHLC'!$A$3:$E$5000,C$1,0)/VLOOKUP($A644,'Old-SVXY-OHLC'!$A$3:$E$5000,5,0)-1))</f>
        <v>16.125640540697542</v>
      </c>
      <c r="D645" s="11">
        <f>VLOOKUP($A644,Master!$A$6:$J$4994,$I$1,0)*(1+0.5*(VLOOKUP($A645,'Old-SVXY-OHLC'!$A$3:$E$5000,D$1,0)/VLOOKUP($A644,'Old-SVXY-OHLC'!$A$3:$E$5000,5,0)-1))</f>
        <v>15.94365210483191</v>
      </c>
      <c r="E645" s="11">
        <f>VLOOKUP(A645,Master!A$6:J$4994,$I$1,0)</f>
        <v>16.056362546705074</v>
      </c>
    </row>
    <row r="646" spans="1:5" x14ac:dyDescent="0.25">
      <c r="A646" s="1">
        <v>39003</v>
      </c>
      <c r="B646" s="11">
        <f>VLOOKUP($A645,Master!$A$6:$J$4994,$I$1,0)*(1+0.5*(VLOOKUP($A646,'Old-SVXY-OHLC'!$A$3:$E$5000,B$1,0)/VLOOKUP($A645,'Old-SVXY-OHLC'!$A$3:$E$5000,5,0)-1))</f>
        <v>16.113835154198842</v>
      </c>
      <c r="C646" s="11">
        <f>VLOOKUP($A645,Master!$A$6:$J$4994,$I$1,0)*(1+0.5*(VLOOKUP($A646,'Old-SVXY-OHLC'!$A$3:$E$5000,C$1,0)/VLOOKUP($A645,'Old-SVXY-OHLC'!$A$3:$E$5000,5,0)-1))</f>
        <v>16.208570878587729</v>
      </c>
      <c r="D646" s="11">
        <f>VLOOKUP($A645,Master!$A$6:$J$4994,$I$1,0)*(1+0.5*(VLOOKUP($A646,'Old-SVXY-OHLC'!$A$3:$E$5000,D$1,0)/VLOOKUP($A645,'Old-SVXY-OHLC'!$A$3:$E$5000,5,0)-1))</f>
        <v>16.082889081047952</v>
      </c>
      <c r="E646" s="11">
        <f>VLOOKUP(A646,Master!A$6:J$4994,$I$1,0)</f>
        <v>16.164255336089987</v>
      </c>
    </row>
    <row r="647" spans="1:5" x14ac:dyDescent="0.25">
      <c r="A647" s="1">
        <v>39006</v>
      </c>
      <c r="B647" s="11">
        <f>VLOOKUP($A646,Master!$A$6:$J$4994,$I$1,0)*(1+0.5*(VLOOKUP($A647,'Old-SVXY-OHLC'!$A$3:$E$5000,B$1,0)/VLOOKUP($A646,'Old-SVXY-OHLC'!$A$3:$E$5000,5,0)-1))</f>
        <v>16.107897858058408</v>
      </c>
      <c r="C647" s="11">
        <f>VLOOKUP($A646,Master!$A$6:$J$4994,$I$1,0)*(1+0.5*(VLOOKUP($A647,'Old-SVXY-OHLC'!$A$3:$E$5000,C$1,0)/VLOOKUP($A646,'Old-SVXY-OHLC'!$A$3:$E$5000,5,0)-1))</f>
        <v>16.419783154122989</v>
      </c>
      <c r="D647" s="11">
        <f>VLOOKUP($A646,Master!$A$6:$J$4994,$I$1,0)*(1+0.5*(VLOOKUP($A647,'Old-SVXY-OHLC'!$A$3:$E$5000,D$1,0)/VLOOKUP($A646,'Old-SVXY-OHLC'!$A$3:$E$5000,5,0)-1))</f>
        <v>16.107897858058408</v>
      </c>
      <c r="E647" s="11">
        <f>VLOOKUP(A647,Master!A$6:J$4994,$I$1,0)</f>
        <v>16.354464465663074</v>
      </c>
    </row>
    <row r="648" spans="1:5" x14ac:dyDescent="0.25">
      <c r="A648" s="1">
        <v>39007</v>
      </c>
      <c r="B648" s="11">
        <f>VLOOKUP($A647,Master!$A$6:$J$4994,$I$1,0)*(1+0.5*(VLOOKUP($A648,'Old-SVXY-OHLC'!$A$3:$E$5000,B$1,0)/VLOOKUP($A647,'Old-SVXY-OHLC'!$A$3:$E$5000,5,0)-1))</f>
        <v>16.268513010496257</v>
      </c>
      <c r="C648" s="11">
        <f>VLOOKUP($A647,Master!$A$6:$J$4994,$I$1,0)*(1+0.5*(VLOOKUP($A648,'Old-SVXY-OHLC'!$A$3:$E$5000,C$1,0)/VLOOKUP($A647,'Old-SVXY-OHLC'!$A$3:$E$5000,5,0)-1))</f>
        <v>16.293870922895955</v>
      </c>
      <c r="D648" s="11">
        <f>VLOOKUP($A647,Master!$A$6:$J$4994,$I$1,0)*(1+0.5*(VLOOKUP($A648,'Old-SVXY-OHLC'!$A$3:$E$5000,D$1,0)/VLOOKUP($A647,'Old-SVXY-OHLC'!$A$3:$E$5000,5,0)-1))</f>
        <v>16.026796136741719</v>
      </c>
      <c r="E648" s="11">
        <f>VLOOKUP(A648,Master!A$6:J$4994,$I$1,0)</f>
        <v>16.246355663472826</v>
      </c>
    </row>
    <row r="649" spans="1:5" x14ac:dyDescent="0.25">
      <c r="A649" s="1">
        <v>39008</v>
      </c>
      <c r="B649" s="11">
        <f>VLOOKUP($A648,Master!$A$6:$J$4994,$I$1,0)*(1+0.5*(VLOOKUP($A649,'Old-SVXY-OHLC'!$A$3:$E$5000,B$1,0)/VLOOKUP($A648,'Old-SVXY-OHLC'!$A$3:$E$5000,5,0)-1))</f>
        <v>16.194984451804803</v>
      </c>
      <c r="C649" s="11">
        <f>VLOOKUP($A648,Master!$A$6:$J$4994,$I$1,0)*(1+0.5*(VLOOKUP($A649,'Old-SVXY-OHLC'!$A$3:$E$5000,C$1,0)/VLOOKUP($A648,'Old-SVXY-OHLC'!$A$3:$E$5000,5,0)-1))</f>
        <v>16.387628560872617</v>
      </c>
      <c r="D649" s="11">
        <f>VLOOKUP($A648,Master!$A$6:$J$4994,$I$1,0)*(1+0.5*(VLOOKUP($A649,'Old-SVXY-OHLC'!$A$3:$E$5000,D$1,0)/VLOOKUP($A648,'Old-SVXY-OHLC'!$A$3:$E$5000,5,0)-1))</f>
        <v>16.188562706127509</v>
      </c>
      <c r="E649" s="11">
        <f>VLOOKUP(A649,Master!A$6:J$4994,$I$1,0)</f>
        <v>16.284460386073349</v>
      </c>
    </row>
    <row r="650" spans="1:5" x14ac:dyDescent="0.25">
      <c r="A650" s="1">
        <v>39009</v>
      </c>
      <c r="B650" s="11">
        <f>VLOOKUP($A649,Master!$A$6:$J$4994,$I$1,0)*(1+0.5*(VLOOKUP($A650,'Old-SVXY-OHLC'!$A$3:$E$5000,B$1,0)/VLOOKUP($A649,'Old-SVXY-OHLC'!$A$3:$E$5000,5,0)-1))</f>
        <v>16.27415322502053</v>
      </c>
      <c r="C650" s="11">
        <f>VLOOKUP($A649,Master!$A$6:$J$4994,$I$1,0)*(1+0.5*(VLOOKUP($A650,'Old-SVXY-OHLC'!$A$3:$E$5000,C$1,0)/VLOOKUP($A649,'Old-SVXY-OHLC'!$A$3:$E$5000,5,0)-1))</f>
        <v>16.367879898032417</v>
      </c>
      <c r="D650" s="11">
        <f>VLOOKUP($A649,Master!$A$6:$J$4994,$I$1,0)*(1+0.5*(VLOOKUP($A650,'Old-SVXY-OHLC'!$A$3:$E$5000,D$1,0)/VLOOKUP($A649,'Old-SVXY-OHLC'!$A$3:$E$5000,5,0)-1))</f>
        <v>16.200719208609272</v>
      </c>
      <c r="E650" s="11">
        <f>VLOOKUP(A650,Master!A$6:J$4994,$I$1,0)</f>
        <v>16.330414955407015</v>
      </c>
    </row>
    <row r="651" spans="1:5" x14ac:dyDescent="0.25">
      <c r="A651" s="1">
        <v>39010</v>
      </c>
      <c r="B651" s="11">
        <f>VLOOKUP($A650,Master!$A$6:$J$4994,$I$1,0)*(1+0.5*(VLOOKUP($A651,'Old-SVXY-OHLC'!$A$3:$E$5000,B$1,0)/VLOOKUP($A650,'Old-SVXY-OHLC'!$A$3:$E$5000,5,0)-1))</f>
        <v>16.311645880602345</v>
      </c>
      <c r="C651" s="11">
        <f>VLOOKUP($A650,Master!$A$6:$J$4994,$I$1,0)*(1+0.5*(VLOOKUP($A651,'Old-SVXY-OHLC'!$A$3:$E$5000,C$1,0)/VLOOKUP($A650,'Old-SVXY-OHLC'!$A$3:$E$5000,5,0)-1))</f>
        <v>16.481381290550004</v>
      </c>
      <c r="D651" s="11">
        <f>VLOOKUP($A650,Master!$A$6:$J$4994,$I$1,0)*(1+0.5*(VLOOKUP($A651,'Old-SVXY-OHLC'!$A$3:$E$5000,D$1,0)/VLOOKUP($A650,'Old-SVXY-OHLC'!$A$3:$E$5000,5,0)-1))</f>
        <v>16.244983786700598</v>
      </c>
      <c r="E651" s="11">
        <f>VLOOKUP(A651,Master!A$6:J$4994,$I$1,0)</f>
        <v>16.482079863721758</v>
      </c>
    </row>
    <row r="652" spans="1:5" x14ac:dyDescent="0.25">
      <c r="A652" s="1">
        <v>39013</v>
      </c>
      <c r="B652" s="11">
        <f>VLOOKUP($A651,Master!$A$6:$J$4994,$I$1,0)*(1+0.5*(VLOOKUP($A652,'Old-SVXY-OHLC'!$A$3:$E$5000,B$1,0)/VLOOKUP($A651,'Old-SVXY-OHLC'!$A$3:$E$5000,5,0)-1))</f>
        <v>16.493680992556399</v>
      </c>
      <c r="C652" s="11">
        <f>VLOOKUP($A651,Master!$A$6:$J$4994,$I$1,0)*(1+0.5*(VLOOKUP($A652,'Old-SVXY-OHLC'!$A$3:$E$5000,C$1,0)/VLOOKUP($A651,'Old-SVXY-OHLC'!$A$3:$E$5000,5,0)-1))</f>
        <v>16.785364052843551</v>
      </c>
      <c r="D652" s="11">
        <f>VLOOKUP($A651,Master!$A$6:$J$4994,$I$1,0)*(1+0.5*(VLOOKUP($A652,'Old-SVXY-OHLC'!$A$3:$E$5000,D$1,0)/VLOOKUP($A651,'Old-SVXY-OHLC'!$A$3:$E$5000,5,0)-1))</f>
        <v>16.380985134014495</v>
      </c>
      <c r="E652" s="11">
        <f>VLOOKUP(A652,Master!A$6:J$4994,$I$1,0)</f>
        <v>16.6796523294595</v>
      </c>
    </row>
    <row r="653" spans="1:5" x14ac:dyDescent="0.25">
      <c r="A653" s="1">
        <v>39014</v>
      </c>
      <c r="B653" s="11">
        <f>VLOOKUP($A652,Master!$A$6:$J$4994,$I$1,0)*(1+0.5*(VLOOKUP($A653,'Old-SVXY-OHLC'!$A$3:$E$5000,B$1,0)/VLOOKUP($A652,'Old-SVXY-OHLC'!$A$3:$E$5000,5,0)-1))</f>
        <v>16.711117505906614</v>
      </c>
      <c r="C653" s="11">
        <f>VLOOKUP($A652,Master!$A$6:$J$4994,$I$1,0)*(1+0.5*(VLOOKUP($A653,'Old-SVXY-OHLC'!$A$3:$E$5000,C$1,0)/VLOOKUP($A652,'Old-SVXY-OHLC'!$A$3:$E$5000,5,0)-1))</f>
        <v>16.826037755090223</v>
      </c>
      <c r="D653" s="11">
        <f>VLOOKUP($A652,Master!$A$6:$J$4994,$I$1,0)*(1+0.5*(VLOOKUP($A653,'Old-SVXY-OHLC'!$A$3:$E$5000,D$1,0)/VLOOKUP($A652,'Old-SVXY-OHLC'!$A$3:$E$5000,5,0)-1))</f>
        <v>16.623561065975387</v>
      </c>
      <c r="E653" s="11">
        <f>VLOOKUP(A653,Master!A$6:J$4994,$I$1,0)</f>
        <v>16.817391138624288</v>
      </c>
    </row>
    <row r="654" spans="1:5" x14ac:dyDescent="0.25">
      <c r="A654" s="1">
        <v>39015</v>
      </c>
      <c r="B654" s="11">
        <f>VLOOKUP($A653,Master!$A$6:$J$4994,$I$1,0)*(1+0.5*(VLOOKUP($A654,'Old-SVXY-OHLC'!$A$3:$E$5000,B$1,0)/VLOOKUP($A653,'Old-SVXY-OHLC'!$A$3:$E$5000,5,0)-1))</f>
        <v>16.744075474626996</v>
      </c>
      <c r="C654" s="11">
        <f>VLOOKUP($A653,Master!$A$6:$J$4994,$I$1,0)*(1+0.5*(VLOOKUP($A654,'Old-SVXY-OHLC'!$A$3:$E$5000,C$1,0)/VLOOKUP($A653,'Old-SVXY-OHLC'!$A$3:$E$5000,5,0)-1))</f>
        <v>17.028611748604234</v>
      </c>
      <c r="D654" s="11">
        <f>VLOOKUP($A653,Master!$A$6:$J$4994,$I$1,0)*(1+0.5*(VLOOKUP($A654,'Old-SVXY-OHLC'!$A$3:$E$5000,D$1,0)/VLOOKUP($A653,'Old-SVXY-OHLC'!$A$3:$E$5000,5,0)-1))</f>
        <v>16.744075474626996</v>
      </c>
      <c r="E654" s="11">
        <f>VLOOKUP(A654,Master!A$6:J$4994,$I$1,0)</f>
        <v>17.022932877582736</v>
      </c>
    </row>
    <row r="655" spans="1:5" x14ac:dyDescent="0.25">
      <c r="A655" s="1">
        <v>39016</v>
      </c>
      <c r="B655" s="11">
        <f>VLOOKUP($A654,Master!$A$6:$J$4994,$I$1,0)*(1+0.5*(VLOOKUP($A655,'Old-SVXY-OHLC'!$A$3:$E$5000,B$1,0)/VLOOKUP($A654,'Old-SVXY-OHLC'!$A$3:$E$5000,5,0)-1))</f>
        <v>17.022211699846903</v>
      </c>
      <c r="C655" s="11">
        <f>VLOOKUP($A654,Master!$A$6:$J$4994,$I$1,0)*(1+0.5*(VLOOKUP($A655,'Old-SVXY-OHLC'!$A$3:$E$5000,C$1,0)/VLOOKUP($A654,'Old-SVXY-OHLC'!$A$3:$E$5000,5,0)-1))</f>
        <v>17.210489809091928</v>
      </c>
      <c r="D655" s="11">
        <f>VLOOKUP($A654,Master!$A$6:$J$4994,$I$1,0)*(1+0.5*(VLOOKUP($A655,'Old-SVXY-OHLC'!$A$3:$E$5000,D$1,0)/VLOOKUP($A654,'Old-SVXY-OHLC'!$A$3:$E$5000,5,0)-1))</f>
        <v>16.965943986391739</v>
      </c>
      <c r="E655" s="11">
        <f>VLOOKUP(A655,Master!A$6:J$4994,$I$1,0)</f>
        <v>17.210763318621101</v>
      </c>
    </row>
    <row r="656" spans="1:5" x14ac:dyDescent="0.25">
      <c r="A656" s="1">
        <v>39017</v>
      </c>
      <c r="B656" s="11">
        <f>VLOOKUP($A655,Master!$A$6:$J$4994,$I$1,0)*(1+0.5*(VLOOKUP($A656,'Old-SVXY-OHLC'!$A$3:$E$5000,B$1,0)/VLOOKUP($A655,'Old-SVXY-OHLC'!$A$3:$E$5000,5,0)-1))</f>
        <v>17.099352756238805</v>
      </c>
      <c r="C656" s="11">
        <f>VLOOKUP($A655,Master!$A$6:$J$4994,$I$1,0)*(1+0.5*(VLOOKUP($A656,'Old-SVXY-OHLC'!$A$3:$E$5000,C$1,0)/VLOOKUP($A655,'Old-SVXY-OHLC'!$A$3:$E$5000,5,0)-1))</f>
        <v>17.237502181295071</v>
      </c>
      <c r="D656" s="11">
        <f>VLOOKUP($A655,Master!$A$6:$J$4994,$I$1,0)*(1+0.5*(VLOOKUP($A656,'Old-SVXY-OHLC'!$A$3:$E$5000,D$1,0)/VLOOKUP($A655,'Old-SVXY-OHLC'!$A$3:$E$5000,5,0)-1))</f>
        <v>17.072241951544676</v>
      </c>
      <c r="E656" s="11">
        <f>VLOOKUP(A656,Master!A$6:J$4994,$I$1,0)</f>
        <v>17.168351330127187</v>
      </c>
    </row>
    <row r="657" spans="1:5" x14ac:dyDescent="0.25">
      <c r="A657" s="1">
        <v>39020</v>
      </c>
      <c r="B657" s="11">
        <f>VLOOKUP($A656,Master!$A$6:$J$4994,$I$1,0)*(1+0.5*(VLOOKUP($A657,'Old-SVXY-OHLC'!$A$3:$E$5000,B$1,0)/VLOOKUP($A656,'Old-SVXY-OHLC'!$A$3:$E$5000,5,0)-1))</f>
        <v>17.090514234309595</v>
      </c>
      <c r="C657" s="11">
        <f>VLOOKUP($A656,Master!$A$6:$J$4994,$I$1,0)*(1+0.5*(VLOOKUP($A657,'Old-SVXY-OHLC'!$A$3:$E$5000,C$1,0)/VLOOKUP($A656,'Old-SVXY-OHLC'!$A$3:$E$5000,5,0)-1))</f>
        <v>17.202129907259536</v>
      </c>
      <c r="D657" s="11">
        <f>VLOOKUP($A656,Master!$A$6:$J$4994,$I$1,0)*(1+0.5*(VLOOKUP($A657,'Old-SVXY-OHLC'!$A$3:$E$5000,D$1,0)/VLOOKUP($A656,'Old-SVXY-OHLC'!$A$3:$E$5000,5,0)-1))</f>
        <v>16.914276906937225</v>
      </c>
      <c r="E657" s="11">
        <f>VLOOKUP(A657,Master!A$6:J$4994,$I$1,0)</f>
        <v>17.137639792682936</v>
      </c>
    </row>
    <row r="658" spans="1:5" x14ac:dyDescent="0.25">
      <c r="A658" s="1">
        <v>39021</v>
      </c>
      <c r="B658" s="11">
        <f>VLOOKUP($A657,Master!$A$6:$J$4994,$I$1,0)*(1+0.5*(VLOOKUP($A658,'Old-SVXY-OHLC'!$A$3:$E$5000,B$1,0)/VLOOKUP($A657,'Old-SVXY-OHLC'!$A$3:$E$5000,5,0)-1))</f>
        <v>17.121270534474061</v>
      </c>
      <c r="C658" s="11">
        <f>VLOOKUP($A657,Master!$A$6:$J$4994,$I$1,0)*(1+0.5*(VLOOKUP($A658,'Old-SVXY-OHLC'!$A$3:$E$5000,C$1,0)/VLOOKUP($A657,'Old-SVXY-OHLC'!$A$3:$E$5000,5,0)-1))</f>
        <v>17.214760636929611</v>
      </c>
      <c r="D658" s="11">
        <f>VLOOKUP($A657,Master!$A$6:$J$4994,$I$1,0)*(1+0.5*(VLOOKUP($A658,'Old-SVXY-OHLC'!$A$3:$E$5000,D$1,0)/VLOOKUP($A657,'Old-SVXY-OHLC'!$A$3:$E$5000,5,0)-1))</f>
        <v>17.048150633203946</v>
      </c>
      <c r="E658" s="11">
        <f>VLOOKUP(A658,Master!A$6:J$4994,$I$1,0)</f>
        <v>17.199034936602608</v>
      </c>
    </row>
    <row r="659" spans="1:5" x14ac:dyDescent="0.25">
      <c r="A659" s="1">
        <v>39022</v>
      </c>
      <c r="B659" s="11">
        <f>VLOOKUP($A658,Master!$A$6:$J$4994,$I$1,0)*(1+0.5*(VLOOKUP($A659,'Old-SVXY-OHLC'!$A$3:$E$5000,B$1,0)/VLOOKUP($A658,'Old-SVXY-OHLC'!$A$3:$E$5000,5,0)-1))</f>
        <v>17.232012169131515</v>
      </c>
      <c r="C659" s="11">
        <f>VLOOKUP($A658,Master!$A$6:$J$4994,$I$1,0)*(1+0.5*(VLOOKUP($A659,'Old-SVXY-OHLC'!$A$3:$E$5000,C$1,0)/VLOOKUP($A658,'Old-SVXY-OHLC'!$A$3:$E$5000,5,0)-1))</f>
        <v>17.294300317829354</v>
      </c>
      <c r="D659" s="11">
        <f>VLOOKUP($A658,Master!$A$6:$J$4994,$I$1,0)*(1+0.5*(VLOOKUP($A659,'Old-SVXY-OHLC'!$A$3:$E$5000,D$1,0)/VLOOKUP($A658,'Old-SVXY-OHLC'!$A$3:$E$5000,5,0)-1))</f>
        <v>16.964536165336483</v>
      </c>
      <c r="E659" s="11">
        <f>VLOOKUP(A659,Master!A$6:J$4994,$I$1,0)</f>
        <v>17.01172601955216</v>
      </c>
    </row>
    <row r="660" spans="1:5" x14ac:dyDescent="0.25">
      <c r="A660" s="1">
        <v>39023</v>
      </c>
      <c r="B660" s="11">
        <f>VLOOKUP($A659,Master!$A$6:$J$4994,$I$1,0)*(1+0.5*(VLOOKUP($A660,'Old-SVXY-OHLC'!$A$3:$E$5000,B$1,0)/VLOOKUP($A659,'Old-SVXY-OHLC'!$A$3:$E$5000,5,0)-1))</f>
        <v>16.988047448292853</v>
      </c>
      <c r="C660" s="11">
        <f>VLOOKUP($A659,Master!$A$6:$J$4994,$I$1,0)*(1+0.5*(VLOOKUP($A660,'Old-SVXY-OHLC'!$A$3:$E$5000,C$1,0)/VLOOKUP($A659,'Old-SVXY-OHLC'!$A$3:$E$5000,5,0)-1))</f>
        <v>17.007485837073546</v>
      </c>
      <c r="D660" s="11">
        <f>VLOOKUP($A659,Master!$A$6:$J$4994,$I$1,0)*(1+0.5*(VLOOKUP($A660,'Old-SVXY-OHLC'!$A$3:$E$5000,D$1,0)/VLOOKUP($A659,'Old-SVXY-OHLC'!$A$3:$E$5000,5,0)-1))</f>
        <v>16.87566362671787</v>
      </c>
      <c r="E660" s="11">
        <f>VLOOKUP(A660,Master!A$6:J$4994,$I$1,0)</f>
        <v>16.956152325830313</v>
      </c>
    </row>
    <row r="661" spans="1:5" x14ac:dyDescent="0.25">
      <c r="A661" s="1">
        <v>39024</v>
      </c>
      <c r="B661" s="11">
        <f>VLOOKUP($A660,Master!$A$6:$J$4994,$I$1,0)*(1+0.5*(VLOOKUP($A661,'Old-SVXY-OHLC'!$A$3:$E$5000,B$1,0)/VLOOKUP($A660,'Old-SVXY-OHLC'!$A$3:$E$5000,5,0)-1))</f>
        <v>17.085897968101698</v>
      </c>
      <c r="C661" s="11">
        <f>VLOOKUP($A660,Master!$A$6:$J$4994,$I$1,0)*(1+0.5*(VLOOKUP($A661,'Old-SVXY-OHLC'!$A$3:$E$5000,C$1,0)/VLOOKUP($A660,'Old-SVXY-OHLC'!$A$3:$E$5000,5,0)-1))</f>
        <v>17.124959993052428</v>
      </c>
      <c r="D661" s="11">
        <f>VLOOKUP($A660,Master!$A$6:$J$4994,$I$1,0)*(1+0.5*(VLOOKUP($A661,'Old-SVXY-OHLC'!$A$3:$E$5000,D$1,0)/VLOOKUP($A660,'Old-SVXY-OHLC'!$A$3:$E$5000,5,0)-1))</f>
        <v>16.950572036551637</v>
      </c>
      <c r="E661" s="11">
        <f>VLOOKUP(A661,Master!A$6:J$4994,$I$1,0)</f>
        <v>17.014303837780925</v>
      </c>
    </row>
    <row r="662" spans="1:5" x14ac:dyDescent="0.25">
      <c r="A662" s="1">
        <v>39027</v>
      </c>
      <c r="B662" s="11">
        <f>VLOOKUP($A661,Master!$A$6:$J$4994,$I$1,0)*(1+0.5*(VLOOKUP($A662,'Old-SVXY-OHLC'!$A$3:$E$5000,B$1,0)/VLOOKUP($A661,'Old-SVXY-OHLC'!$A$3:$E$5000,5,0)-1))</f>
        <v>17.032557208873936</v>
      </c>
      <c r="C662" s="11">
        <f>VLOOKUP($A661,Master!$A$6:$J$4994,$I$1,0)*(1+0.5*(VLOOKUP($A662,'Old-SVXY-OHLC'!$A$3:$E$5000,C$1,0)/VLOOKUP($A661,'Old-SVXY-OHLC'!$A$3:$E$5000,5,0)-1))</f>
        <v>17.340759515846351</v>
      </c>
      <c r="D662" s="11">
        <f>VLOOKUP($A661,Master!$A$6:$J$4994,$I$1,0)*(1+0.5*(VLOOKUP($A662,'Old-SVXY-OHLC'!$A$3:$E$5000,D$1,0)/VLOOKUP($A661,'Old-SVXY-OHLC'!$A$3:$E$5000,5,0)-1))</f>
        <v>17.030100846094399</v>
      </c>
      <c r="E662" s="11">
        <f>VLOOKUP(A662,Master!A$6:J$4994,$I$1,0)</f>
        <v>17.302550381943593</v>
      </c>
    </row>
    <row r="663" spans="1:5" x14ac:dyDescent="0.25">
      <c r="A663" s="1">
        <v>39028</v>
      </c>
      <c r="B663" s="11">
        <f>VLOOKUP($A662,Master!$A$6:$J$4994,$I$1,0)*(1+0.5*(VLOOKUP($A663,'Old-SVXY-OHLC'!$A$3:$E$5000,B$1,0)/VLOOKUP($A662,'Old-SVXY-OHLC'!$A$3:$E$5000,5,0)-1))</f>
        <v>17.325374715566166</v>
      </c>
      <c r="C663" s="11">
        <f>VLOOKUP($A662,Master!$A$6:$J$4994,$I$1,0)*(1+0.5*(VLOOKUP($A663,'Old-SVXY-OHLC'!$A$3:$E$5000,C$1,0)/VLOOKUP($A662,'Old-SVXY-OHLC'!$A$3:$E$5000,5,0)-1))</f>
        <v>17.420354522446971</v>
      </c>
      <c r="D663" s="11">
        <f>VLOOKUP($A662,Master!$A$6:$J$4994,$I$1,0)*(1+0.5*(VLOOKUP($A663,'Old-SVXY-OHLC'!$A$3:$E$5000,D$1,0)/VLOOKUP($A662,'Old-SVXY-OHLC'!$A$3:$E$5000,5,0)-1))</f>
        <v>17.246593789947273</v>
      </c>
      <c r="E663" s="11">
        <f>VLOOKUP(A663,Master!A$6:J$4994,$I$1,0)</f>
        <v>17.273385868088184</v>
      </c>
    </row>
    <row r="664" spans="1:5" x14ac:dyDescent="0.25">
      <c r="A664" s="1">
        <v>39029</v>
      </c>
      <c r="B664" s="11">
        <f>VLOOKUP($A663,Master!$A$6:$J$4994,$I$1,0)*(1+0.5*(VLOOKUP($A664,'Old-SVXY-OHLC'!$A$3:$E$5000,B$1,0)/VLOOKUP($A663,'Old-SVXY-OHLC'!$A$3:$E$5000,5,0)-1))</f>
        <v>17.235064732056244</v>
      </c>
      <c r="C664" s="11">
        <f>VLOOKUP($A663,Master!$A$6:$J$4994,$I$1,0)*(1+0.5*(VLOOKUP($A664,'Old-SVXY-OHLC'!$A$3:$E$5000,C$1,0)/VLOOKUP($A663,'Old-SVXY-OHLC'!$A$3:$E$5000,5,0)-1))</f>
        <v>17.463163891697381</v>
      </c>
      <c r="D664" s="11">
        <f>VLOOKUP($A663,Master!$A$6:$J$4994,$I$1,0)*(1+0.5*(VLOOKUP($A664,'Old-SVXY-OHLC'!$A$3:$E$5000,D$1,0)/VLOOKUP($A663,'Old-SVXY-OHLC'!$A$3:$E$5000,5,0)-1))</f>
        <v>17.191270568294232</v>
      </c>
      <c r="E664" s="11">
        <f>VLOOKUP(A664,Master!A$6:J$4994,$I$1,0)</f>
        <v>17.429863616816956</v>
      </c>
    </row>
    <row r="665" spans="1:5" x14ac:dyDescent="0.25">
      <c r="A665" s="1">
        <v>39030</v>
      </c>
      <c r="B665" s="11">
        <f>VLOOKUP($A664,Master!$A$6:$J$4994,$I$1,0)*(1+0.5*(VLOOKUP($A665,'Old-SVXY-OHLC'!$A$3:$E$5000,B$1,0)/VLOOKUP($A664,'Old-SVXY-OHLC'!$A$3:$E$5000,5,0)-1))</f>
        <v>17.414920720424075</v>
      </c>
      <c r="C665" s="11">
        <f>VLOOKUP($A664,Master!$A$6:$J$4994,$I$1,0)*(1+0.5*(VLOOKUP($A665,'Old-SVXY-OHLC'!$A$3:$E$5000,C$1,0)/VLOOKUP($A664,'Old-SVXY-OHLC'!$A$3:$E$5000,5,0)-1))</f>
        <v>17.515041191116637</v>
      </c>
      <c r="D665" s="11">
        <f>VLOOKUP($A664,Master!$A$6:$J$4994,$I$1,0)*(1+0.5*(VLOOKUP($A665,'Old-SVXY-OHLC'!$A$3:$E$5000,D$1,0)/VLOOKUP($A664,'Old-SVXY-OHLC'!$A$3:$E$5000,5,0)-1))</f>
        <v>17.349169251975166</v>
      </c>
      <c r="E665" s="11">
        <f>VLOOKUP(A665,Master!A$6:J$4994,$I$1,0)</f>
        <v>17.406995321876131</v>
      </c>
    </row>
    <row r="666" spans="1:5" x14ac:dyDescent="0.25">
      <c r="A666" s="1">
        <v>39031</v>
      </c>
      <c r="B666" s="11">
        <f>VLOOKUP($A665,Master!$A$6:$J$4994,$I$1,0)*(1+0.5*(VLOOKUP($A666,'Old-SVXY-OHLC'!$A$3:$E$5000,B$1,0)/VLOOKUP($A665,'Old-SVXY-OHLC'!$A$3:$E$5000,5,0)-1))</f>
        <v>17.337666478411975</v>
      </c>
      <c r="C666" s="11">
        <f>VLOOKUP($A665,Master!$A$6:$J$4994,$I$1,0)*(1+0.5*(VLOOKUP($A666,'Old-SVXY-OHLC'!$A$3:$E$5000,C$1,0)/VLOOKUP($A665,'Old-SVXY-OHLC'!$A$3:$E$5000,5,0)-1))</f>
        <v>17.337666478411975</v>
      </c>
      <c r="D666" s="11">
        <f>VLOOKUP($A665,Master!$A$6:$J$4994,$I$1,0)*(1+0.5*(VLOOKUP($A666,'Old-SVXY-OHLC'!$A$3:$E$5000,D$1,0)/VLOOKUP($A665,'Old-SVXY-OHLC'!$A$3:$E$5000,5,0)-1))</f>
        <v>17.336460715155134</v>
      </c>
      <c r="E666" s="11">
        <f>VLOOKUP(A666,Master!A$6:J$4994,$I$1,0)</f>
        <v>17.337214988632251</v>
      </c>
    </row>
    <row r="667" spans="1:5" x14ac:dyDescent="0.25">
      <c r="A667" s="1">
        <v>39034</v>
      </c>
      <c r="B667" s="11">
        <f>VLOOKUP($A666,Master!$A$6:$J$4994,$I$1,0)*(1+0.5*(VLOOKUP($A667,'Old-SVXY-OHLC'!$A$3:$E$5000,B$1,0)/VLOOKUP($A666,'Old-SVXY-OHLC'!$A$3:$E$5000,5,0)-1))</f>
        <v>17.398502838437324</v>
      </c>
      <c r="C667" s="11">
        <f>VLOOKUP($A666,Master!$A$6:$J$4994,$I$1,0)*(1+0.5*(VLOOKUP($A667,'Old-SVXY-OHLC'!$A$3:$E$5000,C$1,0)/VLOOKUP($A666,'Old-SVXY-OHLC'!$A$3:$E$5000,5,0)-1))</f>
        <v>17.530563502583036</v>
      </c>
      <c r="D667" s="11">
        <f>VLOOKUP($A666,Master!$A$6:$J$4994,$I$1,0)*(1+0.5*(VLOOKUP($A667,'Old-SVXY-OHLC'!$A$3:$E$5000,D$1,0)/VLOOKUP($A666,'Old-SVXY-OHLC'!$A$3:$E$5000,5,0)-1))</f>
        <v>17.365669882238954</v>
      </c>
      <c r="E667" s="11">
        <f>VLOOKUP(A667,Master!A$6:J$4994,$I$1,0)</f>
        <v>17.371609772194478</v>
      </c>
    </row>
    <row r="668" spans="1:5" x14ac:dyDescent="0.25">
      <c r="A668" s="1">
        <v>39035</v>
      </c>
      <c r="B668" s="11">
        <f>VLOOKUP($A667,Master!$A$6:$J$4994,$I$1,0)*(1+0.5*(VLOOKUP($A668,'Old-SVXY-OHLC'!$A$3:$E$5000,B$1,0)/VLOOKUP($A667,'Old-SVXY-OHLC'!$A$3:$E$5000,5,0)-1))</f>
        <v>17.386937133860933</v>
      </c>
      <c r="C668" s="11">
        <f>VLOOKUP($A667,Master!$A$6:$J$4994,$I$1,0)*(1+0.5*(VLOOKUP($A668,'Old-SVXY-OHLC'!$A$3:$E$5000,C$1,0)/VLOOKUP($A667,'Old-SVXY-OHLC'!$A$3:$E$5000,5,0)-1))</f>
        <v>17.585453091486606</v>
      </c>
      <c r="D668" s="11">
        <f>VLOOKUP($A667,Master!$A$6:$J$4994,$I$1,0)*(1+0.5*(VLOOKUP($A668,'Old-SVXY-OHLC'!$A$3:$E$5000,D$1,0)/VLOOKUP($A667,'Old-SVXY-OHLC'!$A$3:$E$5000,5,0)-1))</f>
        <v>17.294612359706914</v>
      </c>
      <c r="E668" s="11">
        <f>VLOOKUP(A668,Master!A$6:J$4994,$I$1,0)</f>
        <v>17.556897277077756</v>
      </c>
    </row>
    <row r="669" spans="1:5" x14ac:dyDescent="0.25">
      <c r="A669" s="1">
        <v>39036</v>
      </c>
      <c r="B669" s="11">
        <f>VLOOKUP($A668,Master!$A$6:$J$4994,$I$1,0)*(1+0.5*(VLOOKUP($A669,'Old-SVXY-OHLC'!$A$3:$E$5000,B$1,0)/VLOOKUP($A668,'Old-SVXY-OHLC'!$A$3:$E$5000,5,0)-1))</f>
        <v>17.429565251111054</v>
      </c>
      <c r="C669" s="11">
        <f>VLOOKUP($A668,Master!$A$6:$J$4994,$I$1,0)*(1+0.5*(VLOOKUP($A669,'Old-SVXY-OHLC'!$A$3:$E$5000,C$1,0)/VLOOKUP($A668,'Old-SVXY-OHLC'!$A$3:$E$5000,5,0)-1))</f>
        <v>17.721681229511162</v>
      </c>
      <c r="D669" s="11">
        <f>VLOOKUP($A668,Master!$A$6:$J$4994,$I$1,0)*(1+0.5*(VLOOKUP($A669,'Old-SVXY-OHLC'!$A$3:$E$5000,D$1,0)/VLOOKUP($A668,'Old-SVXY-OHLC'!$A$3:$E$5000,5,0)-1))</f>
        <v>17.429565251111054</v>
      </c>
      <c r="E669" s="11">
        <f>VLOOKUP(A669,Master!A$6:J$4994,$I$1,0)</f>
        <v>17.631339545399225</v>
      </c>
    </row>
    <row r="670" spans="1:5" x14ac:dyDescent="0.25">
      <c r="A670" s="1">
        <v>39037</v>
      </c>
      <c r="B670" s="11">
        <f>VLOOKUP($A669,Master!$A$6:$J$4994,$I$1,0)*(1+0.5*(VLOOKUP($A670,'Old-SVXY-OHLC'!$A$3:$E$5000,B$1,0)/VLOOKUP($A669,'Old-SVXY-OHLC'!$A$3:$E$5000,5,0)-1))</f>
        <v>17.719303901496588</v>
      </c>
      <c r="C670" s="11">
        <f>VLOOKUP($A669,Master!$A$6:$J$4994,$I$1,0)*(1+0.5*(VLOOKUP($A670,'Old-SVXY-OHLC'!$A$3:$E$5000,C$1,0)/VLOOKUP($A669,'Old-SVXY-OHLC'!$A$3:$E$5000,5,0)-1))</f>
        <v>17.793080969823208</v>
      </c>
      <c r="D670" s="11">
        <f>VLOOKUP($A669,Master!$A$6:$J$4994,$I$1,0)*(1+0.5*(VLOOKUP($A670,'Old-SVXY-OHLC'!$A$3:$E$5000,D$1,0)/VLOOKUP($A669,'Old-SVXY-OHLC'!$A$3:$E$5000,5,0)-1))</f>
        <v>17.646788551968108</v>
      </c>
      <c r="E670" s="11">
        <f>VLOOKUP(A670,Master!A$6:J$4994,$I$1,0)</f>
        <v>17.661778284353431</v>
      </c>
    </row>
    <row r="671" spans="1:5" x14ac:dyDescent="0.25">
      <c r="A671" s="1">
        <v>39038</v>
      </c>
      <c r="B671" s="11">
        <f>VLOOKUP($A670,Master!$A$6:$J$4994,$I$1,0)*(1+0.5*(VLOOKUP($A671,'Old-SVXY-OHLC'!$A$3:$E$5000,B$1,0)/VLOOKUP($A670,'Old-SVXY-OHLC'!$A$3:$E$5000,5,0)-1))</f>
        <v>17.630164460919723</v>
      </c>
      <c r="C671" s="11">
        <f>VLOOKUP($A670,Master!$A$6:$J$4994,$I$1,0)*(1+0.5*(VLOOKUP($A671,'Old-SVXY-OHLC'!$A$3:$E$5000,C$1,0)/VLOOKUP($A670,'Old-SVXY-OHLC'!$A$3:$E$5000,5,0)-1))</f>
        <v>17.630164460919723</v>
      </c>
      <c r="D671" s="11">
        <f>VLOOKUP($A670,Master!$A$6:$J$4994,$I$1,0)*(1+0.5*(VLOOKUP($A671,'Old-SVXY-OHLC'!$A$3:$E$5000,D$1,0)/VLOOKUP($A670,'Old-SVXY-OHLC'!$A$3:$E$5000,5,0)-1))</f>
        <v>17.542280192615777</v>
      </c>
      <c r="E671" s="11">
        <f>VLOOKUP(A671,Master!A$6:J$4994,$I$1,0)</f>
        <v>17.596828213624551</v>
      </c>
    </row>
    <row r="672" spans="1:5" x14ac:dyDescent="0.25">
      <c r="A672" s="1">
        <v>39041</v>
      </c>
      <c r="B672" s="11">
        <f>VLOOKUP($A671,Master!$A$6:$J$4994,$I$1,0)*(1+0.5*(VLOOKUP($A672,'Old-SVXY-OHLC'!$A$3:$E$5000,B$1,0)/VLOOKUP($A671,'Old-SVXY-OHLC'!$A$3:$E$5000,5,0)-1))</f>
        <v>17.537866471173583</v>
      </c>
      <c r="C672" s="11">
        <f>VLOOKUP($A671,Master!$A$6:$J$4994,$I$1,0)*(1+0.5*(VLOOKUP($A672,'Old-SVXY-OHLC'!$A$3:$E$5000,C$1,0)/VLOOKUP($A671,'Old-SVXY-OHLC'!$A$3:$E$5000,5,0)-1))</f>
        <v>17.811149356715621</v>
      </c>
      <c r="D672" s="11">
        <f>VLOOKUP($A671,Master!$A$6:$J$4994,$I$1,0)*(1+0.5*(VLOOKUP($A672,'Old-SVXY-OHLC'!$A$3:$E$5000,D$1,0)/VLOOKUP($A671,'Old-SVXY-OHLC'!$A$3:$E$5000,5,0)-1))</f>
        <v>17.530379988679435</v>
      </c>
      <c r="E672" s="11">
        <f>VLOOKUP(A672,Master!A$6:J$4994,$I$1,0)</f>
        <v>17.748929839029685</v>
      </c>
    </row>
    <row r="673" spans="1:5" x14ac:dyDescent="0.25">
      <c r="A673" s="1">
        <v>39042</v>
      </c>
      <c r="B673" s="11">
        <f>VLOOKUP($A672,Master!$A$6:$J$4994,$I$1,0)*(1+0.5*(VLOOKUP($A673,'Old-SVXY-OHLC'!$A$3:$E$5000,B$1,0)/VLOOKUP($A672,'Old-SVXY-OHLC'!$A$3:$E$5000,5,0)-1))</f>
        <v>17.756590283472121</v>
      </c>
      <c r="C673" s="11">
        <f>VLOOKUP($A672,Master!$A$6:$J$4994,$I$1,0)*(1+0.5*(VLOOKUP($A673,'Old-SVXY-OHLC'!$A$3:$E$5000,C$1,0)/VLOOKUP($A672,'Old-SVXY-OHLC'!$A$3:$E$5000,5,0)-1))</f>
        <v>17.793614566688859</v>
      </c>
      <c r="D673" s="11">
        <f>VLOOKUP($A672,Master!$A$6:$J$4994,$I$1,0)*(1+0.5*(VLOOKUP($A673,'Old-SVXY-OHLC'!$A$3:$E$5000,D$1,0)/VLOOKUP($A672,'Old-SVXY-OHLC'!$A$3:$E$5000,5,0)-1))</f>
        <v>17.673603333600767</v>
      </c>
      <c r="E673" s="11">
        <f>VLOOKUP(A673,Master!A$6:J$4994,$I$1,0)</f>
        <v>17.688463015804746</v>
      </c>
    </row>
    <row r="674" spans="1:5" x14ac:dyDescent="0.25">
      <c r="A674" s="1">
        <v>39043</v>
      </c>
      <c r="B674" s="11">
        <f>VLOOKUP($A673,Master!$A$6:$J$4994,$I$1,0)*(1+0.5*(VLOOKUP($A674,'Old-SVXY-OHLC'!$A$3:$E$5000,B$1,0)/VLOOKUP($A673,'Old-SVXY-OHLC'!$A$3:$E$5000,5,0)-1))</f>
        <v>17.632419659679499</v>
      </c>
      <c r="C674" s="11">
        <f>VLOOKUP($A673,Master!$A$6:$J$4994,$I$1,0)*(1+0.5*(VLOOKUP($A674,'Old-SVXY-OHLC'!$A$3:$E$5000,C$1,0)/VLOOKUP($A673,'Old-SVXY-OHLC'!$A$3:$E$5000,5,0)-1))</f>
        <v>17.730023657197567</v>
      </c>
      <c r="D674" s="11">
        <f>VLOOKUP($A673,Master!$A$6:$J$4994,$I$1,0)*(1+0.5*(VLOOKUP($A674,'Old-SVXY-OHLC'!$A$3:$E$5000,D$1,0)/VLOOKUP($A673,'Old-SVXY-OHLC'!$A$3:$E$5000,5,0)-1))</f>
        <v>17.597469725564125</v>
      </c>
      <c r="E674" s="11">
        <f>VLOOKUP(A674,Master!A$6:J$4994,$I$1,0)</f>
        <v>17.604883770194981</v>
      </c>
    </row>
    <row r="675" spans="1:5" x14ac:dyDescent="0.25">
      <c r="A675" s="1">
        <v>39045</v>
      </c>
      <c r="B675" s="11">
        <f>VLOOKUP($A674,Master!$A$6:$J$4994,$I$1,0)*(1+0.5*(VLOOKUP($A675,'Old-SVXY-OHLC'!$A$3:$E$5000,B$1,0)/VLOOKUP($A674,'Old-SVXY-OHLC'!$A$3:$E$5000,5,0)-1))</f>
        <v>17.528777064451766</v>
      </c>
      <c r="C675" s="11">
        <f>VLOOKUP($A674,Master!$A$6:$J$4994,$I$1,0)*(1+0.5*(VLOOKUP($A675,'Old-SVXY-OHLC'!$A$3:$E$5000,C$1,0)/VLOOKUP($A674,'Old-SVXY-OHLC'!$A$3:$E$5000,5,0)-1))</f>
        <v>17.590033895154011</v>
      </c>
      <c r="D675" s="11">
        <f>VLOOKUP($A674,Master!$A$6:$J$4994,$I$1,0)*(1+0.5*(VLOOKUP($A675,'Old-SVXY-OHLC'!$A$3:$E$5000,D$1,0)/VLOOKUP($A674,'Old-SVXY-OHLC'!$A$3:$E$5000,5,0)-1))</f>
        <v>17.350575056253739</v>
      </c>
      <c r="E675" s="11">
        <f>VLOOKUP(A675,Master!A$6:J$4994,$I$1,0)</f>
        <v>17.50187852043145</v>
      </c>
    </row>
    <row r="676" spans="1:5" x14ac:dyDescent="0.25">
      <c r="A676" s="1">
        <v>39048</v>
      </c>
      <c r="B676" s="11">
        <f>VLOOKUP($A675,Master!$A$6:$J$4994,$I$1,0)*(1+0.5*(VLOOKUP($A676,'Old-SVXY-OHLC'!$A$3:$E$5000,B$1,0)/VLOOKUP($A675,'Old-SVXY-OHLC'!$A$3:$E$5000,5,0)-1))</f>
        <v>17.453725655710251</v>
      </c>
      <c r="C676" s="11">
        <f>VLOOKUP($A675,Master!$A$6:$J$4994,$I$1,0)*(1+0.5*(VLOOKUP($A676,'Old-SVXY-OHLC'!$A$3:$E$5000,C$1,0)/VLOOKUP($A675,'Old-SVXY-OHLC'!$A$3:$E$5000,5,0)-1))</f>
        <v>17.474318781002182</v>
      </c>
      <c r="D676" s="11">
        <f>VLOOKUP($A675,Master!$A$6:$J$4994,$I$1,0)*(1+0.5*(VLOOKUP($A676,'Old-SVXY-OHLC'!$A$3:$E$5000,D$1,0)/VLOOKUP($A675,'Old-SVXY-OHLC'!$A$3:$E$5000,5,0)-1))</f>
        <v>16.916464095399554</v>
      </c>
      <c r="E676" s="11">
        <f>VLOOKUP(A676,Master!A$6:J$4994,$I$1,0)</f>
        <v>16.997815972878829</v>
      </c>
    </row>
    <row r="677" spans="1:5" x14ac:dyDescent="0.25">
      <c r="A677" s="1">
        <v>39049</v>
      </c>
      <c r="B677" s="11">
        <f>VLOOKUP($A676,Master!$A$6:$J$4994,$I$1,0)*(1+0.5*(VLOOKUP($A677,'Old-SVXY-OHLC'!$A$3:$E$5000,B$1,0)/VLOOKUP($A676,'Old-SVXY-OHLC'!$A$3:$E$5000,5,0)-1))</f>
        <v>16.966757264311564</v>
      </c>
      <c r="C677" s="11">
        <f>VLOOKUP($A676,Master!$A$6:$J$4994,$I$1,0)*(1+0.5*(VLOOKUP($A677,'Old-SVXY-OHLC'!$A$3:$E$5000,C$1,0)/VLOOKUP($A676,'Old-SVXY-OHLC'!$A$3:$E$5000,5,0)-1))</f>
        <v>17.339458603189783</v>
      </c>
      <c r="D677" s="11">
        <f>VLOOKUP($A676,Master!$A$6:$J$4994,$I$1,0)*(1+0.5*(VLOOKUP($A677,'Old-SVXY-OHLC'!$A$3:$E$5000,D$1,0)/VLOOKUP($A676,'Old-SVXY-OHLC'!$A$3:$E$5000,5,0)-1))</f>
        <v>16.897986104588849</v>
      </c>
      <c r="E677" s="11">
        <f>VLOOKUP(A677,Master!A$6:J$4994,$I$1,0)</f>
        <v>17.296856743685876</v>
      </c>
    </row>
    <row r="678" spans="1:5" x14ac:dyDescent="0.25">
      <c r="A678" s="1">
        <v>39050</v>
      </c>
      <c r="B678" s="11">
        <f>VLOOKUP($A677,Master!$A$6:$J$4994,$I$1,0)*(1+0.5*(VLOOKUP($A678,'Old-SVXY-OHLC'!$A$3:$E$5000,B$1,0)/VLOOKUP($A677,'Old-SVXY-OHLC'!$A$3:$E$5000,5,0)-1))</f>
        <v>17.414933124312892</v>
      </c>
      <c r="C678" s="11">
        <f>VLOOKUP($A677,Master!$A$6:$J$4994,$I$1,0)*(1+0.5*(VLOOKUP($A678,'Old-SVXY-OHLC'!$A$3:$E$5000,C$1,0)/VLOOKUP($A677,'Old-SVXY-OHLC'!$A$3:$E$5000,5,0)-1))</f>
        <v>17.665954293515437</v>
      </c>
      <c r="D678" s="11">
        <f>VLOOKUP($A677,Master!$A$6:$J$4994,$I$1,0)*(1+0.5*(VLOOKUP($A678,'Old-SVXY-OHLC'!$A$3:$E$5000,D$1,0)/VLOOKUP($A677,'Old-SVXY-OHLC'!$A$3:$E$5000,5,0)-1))</f>
        <v>17.414933124312892</v>
      </c>
      <c r="E678" s="11">
        <f>VLOOKUP(A678,Master!A$6:J$4994,$I$1,0)</f>
        <v>17.632259716682285</v>
      </c>
    </row>
    <row r="679" spans="1:5" x14ac:dyDescent="0.25">
      <c r="A679" s="1">
        <v>39051</v>
      </c>
      <c r="B679" s="11">
        <f>VLOOKUP($A678,Master!$A$6:$J$4994,$I$1,0)*(1+0.5*(VLOOKUP($A679,'Old-SVXY-OHLC'!$A$3:$E$5000,B$1,0)/VLOOKUP($A678,'Old-SVXY-OHLC'!$A$3:$E$5000,5,0)-1))</f>
        <v>17.656283310254281</v>
      </c>
      <c r="C679" s="11">
        <f>VLOOKUP($A678,Master!$A$6:$J$4994,$I$1,0)*(1+0.5*(VLOOKUP($A679,'Old-SVXY-OHLC'!$A$3:$E$5000,C$1,0)/VLOOKUP($A678,'Old-SVXY-OHLC'!$A$3:$E$5000,5,0)-1))</f>
        <v>17.714803998683067</v>
      </c>
      <c r="D679" s="11">
        <f>VLOOKUP($A678,Master!$A$6:$J$4994,$I$1,0)*(1+0.5*(VLOOKUP($A679,'Old-SVXY-OHLC'!$A$3:$E$5000,D$1,0)/VLOOKUP($A678,'Old-SVXY-OHLC'!$A$3:$E$5000,5,0)-1))</f>
        <v>17.417892621466748</v>
      </c>
      <c r="E679" s="11">
        <f>VLOOKUP(A679,Master!A$6:J$4994,$I$1,0)</f>
        <v>17.689086591036567</v>
      </c>
    </row>
    <row r="680" spans="1:5" x14ac:dyDescent="0.25">
      <c r="A680" s="1">
        <v>39052</v>
      </c>
      <c r="B680" s="11">
        <f>VLOOKUP($A679,Master!$A$6:$J$4994,$I$1,0)*(1+0.5*(VLOOKUP($A680,'Old-SVXY-OHLC'!$A$3:$E$5000,B$1,0)/VLOOKUP($A679,'Old-SVXY-OHLC'!$A$3:$E$5000,5,0)-1))</f>
        <v>17.585627768152246</v>
      </c>
      <c r="C680" s="11">
        <f>VLOOKUP($A679,Master!$A$6:$J$4994,$I$1,0)*(1+0.5*(VLOOKUP($A680,'Old-SVXY-OHLC'!$A$3:$E$5000,C$1,0)/VLOOKUP($A679,'Old-SVXY-OHLC'!$A$3:$E$5000,5,0)-1))</f>
        <v>17.653774480028279</v>
      </c>
      <c r="D680" s="11">
        <f>VLOOKUP($A679,Master!$A$6:$J$4994,$I$1,0)*(1+0.5*(VLOOKUP($A680,'Old-SVXY-OHLC'!$A$3:$E$5000,D$1,0)/VLOOKUP($A679,'Old-SVXY-OHLC'!$A$3:$E$5000,5,0)-1))</f>
        <v>17.290116360342576</v>
      </c>
      <c r="E680" s="11">
        <f>VLOOKUP(A680,Master!A$6:J$4994,$I$1,0)</f>
        <v>17.500916698762982</v>
      </c>
    </row>
    <row r="681" spans="1:5" x14ac:dyDescent="0.25">
      <c r="A681" s="1">
        <v>39055</v>
      </c>
      <c r="B681" s="11">
        <f>VLOOKUP($A680,Master!$A$6:$J$4994,$I$1,0)*(1+0.5*(VLOOKUP($A681,'Old-SVXY-OHLC'!$A$3:$E$5000,B$1,0)/VLOOKUP($A680,'Old-SVXY-OHLC'!$A$3:$E$5000,5,0)-1))</f>
        <v>17.547556266087838</v>
      </c>
      <c r="C681" s="11">
        <f>VLOOKUP($A680,Master!$A$6:$J$4994,$I$1,0)*(1+0.5*(VLOOKUP($A681,'Old-SVXY-OHLC'!$A$3:$E$5000,C$1,0)/VLOOKUP($A680,'Old-SVXY-OHLC'!$A$3:$E$5000,5,0)-1))</f>
        <v>17.662363484456932</v>
      </c>
      <c r="D681" s="11">
        <f>VLOOKUP($A680,Master!$A$6:$J$4994,$I$1,0)*(1+0.5*(VLOOKUP($A681,'Old-SVXY-OHLC'!$A$3:$E$5000,D$1,0)/VLOOKUP($A680,'Old-SVXY-OHLC'!$A$3:$E$5000,5,0)-1))</f>
        <v>17.50809214991105</v>
      </c>
      <c r="E681" s="11">
        <f>VLOOKUP(A681,Master!A$6:J$4994,$I$1,0)</f>
        <v>17.643047918437034</v>
      </c>
    </row>
    <row r="682" spans="1:5" x14ac:dyDescent="0.25">
      <c r="A682" s="1">
        <v>39056</v>
      </c>
      <c r="B682" s="11">
        <f>VLOOKUP($A681,Master!$A$6:$J$4994,$I$1,0)*(1+0.5*(VLOOKUP($A682,'Old-SVXY-OHLC'!$A$3:$E$5000,B$1,0)/VLOOKUP($A681,'Old-SVXY-OHLC'!$A$3:$E$5000,5,0)-1))</f>
        <v>17.697096627397933</v>
      </c>
      <c r="C682" s="11">
        <f>VLOOKUP($A681,Master!$A$6:$J$4994,$I$1,0)*(1+0.5*(VLOOKUP($A682,'Old-SVXY-OHLC'!$A$3:$E$5000,C$1,0)/VLOOKUP($A681,'Old-SVXY-OHLC'!$A$3:$E$5000,5,0)-1))</f>
        <v>17.712974432782087</v>
      </c>
      <c r="D682" s="11">
        <f>VLOOKUP($A681,Master!$A$6:$J$4994,$I$1,0)*(1+0.5*(VLOOKUP($A682,'Old-SVXY-OHLC'!$A$3:$E$5000,D$1,0)/VLOOKUP($A681,'Old-SVXY-OHLC'!$A$3:$E$5000,5,0)-1))</f>
        <v>17.591746848009734</v>
      </c>
      <c r="E682" s="11">
        <f>VLOOKUP(A682,Master!A$6:J$4994,$I$1,0)</f>
        <v>17.612663364959296</v>
      </c>
    </row>
    <row r="683" spans="1:5" x14ac:dyDescent="0.25">
      <c r="A683" s="1">
        <v>39057</v>
      </c>
      <c r="B683" s="11">
        <f>VLOOKUP($A682,Master!$A$6:$J$4994,$I$1,0)*(1+0.5*(VLOOKUP($A683,'Old-SVXY-OHLC'!$A$3:$E$5000,B$1,0)/VLOOKUP($A682,'Old-SVXY-OHLC'!$A$3:$E$5000,5,0)-1))</f>
        <v>17.609635615560457</v>
      </c>
      <c r="C683" s="11">
        <f>VLOOKUP($A682,Master!$A$6:$J$4994,$I$1,0)*(1+0.5*(VLOOKUP($A683,'Old-SVXY-OHLC'!$A$3:$E$5000,C$1,0)/VLOOKUP($A682,'Old-SVXY-OHLC'!$A$3:$E$5000,5,0)-1))</f>
        <v>17.639909582758623</v>
      </c>
      <c r="D683" s="11">
        <f>VLOOKUP($A682,Master!$A$6:$J$4994,$I$1,0)*(1+0.5*(VLOOKUP($A683,'Old-SVXY-OHLC'!$A$3:$E$5000,D$1,0)/VLOOKUP($A682,'Old-SVXY-OHLC'!$A$3:$E$5000,5,0)-1))</f>
        <v>17.533954224355263</v>
      </c>
      <c r="E683" s="11">
        <f>VLOOKUP(A683,Master!A$6:J$4994,$I$1,0)</f>
        <v>17.543790712425015</v>
      </c>
    </row>
    <row r="684" spans="1:5" x14ac:dyDescent="0.25">
      <c r="A684" s="1">
        <v>39058</v>
      </c>
      <c r="B684" s="11">
        <f>VLOOKUP($A683,Master!$A$6:$J$4994,$I$1,0)*(1+0.5*(VLOOKUP($A684,'Old-SVXY-OHLC'!$A$3:$E$5000,B$1,0)/VLOOKUP($A683,'Old-SVXY-OHLC'!$A$3:$E$5000,5,0)-1))</f>
        <v>17.594758390524373</v>
      </c>
      <c r="C684" s="11">
        <f>VLOOKUP($A683,Master!$A$6:$J$4994,$I$1,0)*(1+0.5*(VLOOKUP($A684,'Old-SVXY-OHLC'!$A$3:$E$5000,C$1,0)/VLOOKUP($A683,'Old-SVXY-OHLC'!$A$3:$E$5000,5,0)-1))</f>
        <v>17.613536231306725</v>
      </c>
      <c r="D684" s="11">
        <f>VLOOKUP($A683,Master!$A$6:$J$4994,$I$1,0)*(1+0.5*(VLOOKUP($A684,'Old-SVXY-OHLC'!$A$3:$E$5000,D$1,0)/VLOOKUP($A683,'Old-SVXY-OHLC'!$A$3:$E$5000,5,0)-1))</f>
        <v>17.365848233453082</v>
      </c>
      <c r="E684" s="11">
        <f>VLOOKUP(A684,Master!A$6:J$4994,$I$1,0)</f>
        <v>17.386857467029529</v>
      </c>
    </row>
    <row r="685" spans="1:5" x14ac:dyDescent="0.25">
      <c r="A685" s="1">
        <v>39059</v>
      </c>
      <c r="B685" s="11">
        <f>VLOOKUP($A684,Master!$A$6:$J$4994,$I$1,0)*(1+0.5*(VLOOKUP($A685,'Old-SVXY-OHLC'!$A$3:$E$5000,B$1,0)/VLOOKUP($A684,'Old-SVXY-OHLC'!$A$3:$E$5000,5,0)-1))</f>
        <v>17.382225648088927</v>
      </c>
      <c r="C685" s="11">
        <f>VLOOKUP($A684,Master!$A$6:$J$4994,$I$1,0)*(1+0.5*(VLOOKUP($A685,'Old-SVXY-OHLC'!$A$3:$E$5000,C$1,0)/VLOOKUP($A684,'Old-SVXY-OHLC'!$A$3:$E$5000,5,0)-1))</f>
        <v>17.433172263161609</v>
      </c>
      <c r="D685" s="11">
        <f>VLOOKUP($A684,Master!$A$6:$J$4994,$I$1,0)*(1+0.5*(VLOOKUP($A685,'Old-SVXY-OHLC'!$A$3:$E$5000,D$1,0)/VLOOKUP($A684,'Old-SVXY-OHLC'!$A$3:$E$5000,5,0)-1))</f>
        <v>17.240963653585414</v>
      </c>
      <c r="E685" s="11">
        <f>VLOOKUP(A685,Master!A$6:J$4994,$I$1,0)</f>
        <v>17.372510603433263</v>
      </c>
    </row>
    <row r="686" spans="1:5" x14ac:dyDescent="0.25">
      <c r="A686" s="1">
        <v>39062</v>
      </c>
      <c r="B686" s="11">
        <f>VLOOKUP($A685,Master!$A$6:$J$4994,$I$1,0)*(1+0.5*(VLOOKUP($A686,'Old-SVXY-OHLC'!$A$3:$E$5000,B$1,0)/VLOOKUP($A685,'Old-SVXY-OHLC'!$A$3:$E$5000,5,0)-1))</f>
        <v>17.40764448175495</v>
      </c>
      <c r="C686" s="11">
        <f>VLOOKUP($A685,Master!$A$6:$J$4994,$I$1,0)*(1+0.5*(VLOOKUP($A686,'Old-SVXY-OHLC'!$A$3:$E$5000,C$1,0)/VLOOKUP($A685,'Old-SVXY-OHLC'!$A$3:$E$5000,5,0)-1))</f>
        <v>17.631402322204423</v>
      </c>
      <c r="D686" s="11">
        <f>VLOOKUP($A685,Master!$A$6:$J$4994,$I$1,0)*(1+0.5*(VLOOKUP($A686,'Old-SVXY-OHLC'!$A$3:$E$5000,D$1,0)/VLOOKUP($A685,'Old-SVXY-OHLC'!$A$3:$E$5000,5,0)-1))</f>
        <v>17.40764448175495</v>
      </c>
      <c r="E686" s="11">
        <f>VLOOKUP(A686,Master!A$6:J$4994,$I$1,0)</f>
        <v>17.584817003692972</v>
      </c>
    </row>
    <row r="687" spans="1:5" x14ac:dyDescent="0.25">
      <c r="A687" s="1">
        <v>39063</v>
      </c>
      <c r="B687" s="11">
        <f>VLOOKUP($A686,Master!$A$6:$J$4994,$I$1,0)*(1+0.5*(VLOOKUP($A687,'Old-SVXY-OHLC'!$A$3:$E$5000,B$1,0)/VLOOKUP($A686,'Old-SVXY-OHLC'!$A$3:$E$5000,5,0)-1))</f>
        <v>17.602676948815315</v>
      </c>
      <c r="C687" s="11">
        <f>VLOOKUP($A686,Master!$A$6:$J$4994,$I$1,0)*(1+0.5*(VLOOKUP($A687,'Old-SVXY-OHLC'!$A$3:$E$5000,C$1,0)/VLOOKUP($A686,'Old-SVXY-OHLC'!$A$3:$E$5000,5,0)-1))</f>
        <v>17.795564005046668</v>
      </c>
      <c r="D687" s="11">
        <f>VLOOKUP($A686,Master!$A$6:$J$4994,$I$1,0)*(1+0.5*(VLOOKUP($A687,'Old-SVXY-OHLC'!$A$3:$E$5000,D$1,0)/VLOOKUP($A686,'Old-SVXY-OHLC'!$A$3:$E$5000,5,0)-1))</f>
        <v>17.533024216107997</v>
      </c>
      <c r="E687" s="11">
        <f>VLOOKUP(A687,Master!A$6:J$4994,$I$1,0)</f>
        <v>17.677227741099198</v>
      </c>
    </row>
    <row r="688" spans="1:5" x14ac:dyDescent="0.25">
      <c r="A688" s="1">
        <v>39064</v>
      </c>
      <c r="B688" s="11">
        <f>VLOOKUP($A687,Master!$A$6:$J$4994,$I$1,0)*(1+0.5*(VLOOKUP($A688,'Old-SVXY-OHLC'!$A$3:$E$5000,B$1,0)/VLOOKUP($A687,'Old-SVXY-OHLC'!$A$3:$E$5000,5,0)-1))</f>
        <v>17.751287020387814</v>
      </c>
      <c r="C688" s="11">
        <f>VLOOKUP($A687,Master!$A$6:$J$4994,$I$1,0)*(1+0.5*(VLOOKUP($A688,'Old-SVXY-OHLC'!$A$3:$E$5000,C$1,0)/VLOOKUP($A687,'Old-SVXY-OHLC'!$A$3:$E$5000,5,0)-1))</f>
        <v>17.883750235529579</v>
      </c>
      <c r="D688" s="11">
        <f>VLOOKUP($A687,Master!$A$6:$J$4994,$I$1,0)*(1+0.5*(VLOOKUP($A688,'Old-SVXY-OHLC'!$A$3:$E$5000,D$1,0)/VLOOKUP($A687,'Old-SVXY-OHLC'!$A$3:$E$5000,5,0)-1))</f>
        <v>17.705526481841581</v>
      </c>
      <c r="E688" s="11">
        <f>VLOOKUP(A688,Master!A$6:J$4994,$I$1,0)</f>
        <v>17.818860560308757</v>
      </c>
    </row>
    <row r="689" spans="1:5" x14ac:dyDescent="0.25">
      <c r="A689" s="1">
        <v>39065</v>
      </c>
      <c r="B689" s="11">
        <f>VLOOKUP($A688,Master!$A$6:$J$4994,$I$1,0)*(1+0.5*(VLOOKUP($A689,'Old-SVXY-OHLC'!$A$3:$E$5000,B$1,0)/VLOOKUP($A688,'Old-SVXY-OHLC'!$A$3:$E$5000,5,0)-1))</f>
        <v>17.839697519295122</v>
      </c>
      <c r="C689" s="11">
        <f>VLOOKUP($A688,Master!$A$6:$J$4994,$I$1,0)*(1+0.5*(VLOOKUP($A689,'Old-SVXY-OHLC'!$A$3:$E$5000,C$1,0)/VLOOKUP($A688,'Old-SVXY-OHLC'!$A$3:$E$5000,5,0)-1))</f>
        <v>18.056641553401978</v>
      </c>
      <c r="D689" s="11">
        <f>VLOOKUP($A688,Master!$A$6:$J$4994,$I$1,0)*(1+0.5*(VLOOKUP($A689,'Old-SVXY-OHLC'!$A$3:$E$5000,D$1,0)/VLOOKUP($A688,'Old-SVXY-OHLC'!$A$3:$E$5000,5,0)-1))</f>
        <v>17.728160330226345</v>
      </c>
      <c r="E689" s="11">
        <f>VLOOKUP(A689,Master!A$6:J$4994,$I$1,0)</f>
        <v>17.777950822522662</v>
      </c>
    </row>
    <row r="690" spans="1:5" x14ac:dyDescent="0.25">
      <c r="A690" s="1">
        <v>39066</v>
      </c>
      <c r="B690" s="11">
        <f>VLOOKUP($A689,Master!$A$6:$J$4994,$I$1,0)*(1+0.5*(VLOOKUP($A690,'Old-SVXY-OHLC'!$A$3:$E$5000,B$1,0)/VLOOKUP($A689,'Old-SVXY-OHLC'!$A$3:$E$5000,5,0)-1))</f>
        <v>17.828703172957049</v>
      </c>
      <c r="C690" s="11">
        <f>VLOOKUP($A689,Master!$A$6:$J$4994,$I$1,0)*(1+0.5*(VLOOKUP($A690,'Old-SVXY-OHLC'!$A$3:$E$5000,C$1,0)/VLOOKUP($A689,'Old-SVXY-OHLC'!$A$3:$E$5000,5,0)-1))</f>
        <v>17.846828753253725</v>
      </c>
      <c r="D690" s="11">
        <f>VLOOKUP($A689,Master!$A$6:$J$4994,$I$1,0)*(1+0.5*(VLOOKUP($A690,'Old-SVXY-OHLC'!$A$3:$E$5000,D$1,0)/VLOOKUP($A689,'Old-SVXY-OHLC'!$A$3:$E$5000,5,0)-1))</f>
        <v>17.656219918660703</v>
      </c>
      <c r="E690" s="11">
        <f>VLOOKUP(A690,Master!A$6:J$4994,$I$1,0)</f>
        <v>17.656953057496665</v>
      </c>
    </row>
    <row r="691" spans="1:5" x14ac:dyDescent="0.25">
      <c r="A691" s="1">
        <v>39069</v>
      </c>
      <c r="B691" s="11">
        <f>VLOOKUP($A690,Master!$A$6:$J$4994,$I$1,0)*(1+0.5*(VLOOKUP($A691,'Old-SVXY-OHLC'!$A$3:$E$5000,B$1,0)/VLOOKUP($A690,'Old-SVXY-OHLC'!$A$3:$E$5000,5,0)-1))</f>
        <v>17.614059137807526</v>
      </c>
      <c r="C691" s="11">
        <f>VLOOKUP($A690,Master!$A$6:$J$4994,$I$1,0)*(1+0.5*(VLOOKUP($A691,'Old-SVXY-OHLC'!$A$3:$E$5000,C$1,0)/VLOOKUP($A690,'Old-SVXY-OHLC'!$A$3:$E$5000,5,0)-1))</f>
        <v>17.759193578343503</v>
      </c>
      <c r="D691" s="11">
        <f>VLOOKUP($A690,Master!$A$6:$J$4994,$I$1,0)*(1+0.5*(VLOOKUP($A691,'Old-SVXY-OHLC'!$A$3:$E$5000,D$1,0)/VLOOKUP($A690,'Old-SVXY-OHLC'!$A$3:$E$5000,5,0)-1))</f>
        <v>17.597606456338962</v>
      </c>
      <c r="E691" s="11">
        <f>VLOOKUP(A691,Master!A$6:J$4994,$I$1,0)</f>
        <v>17.629135625862389</v>
      </c>
    </row>
    <row r="692" spans="1:5" x14ac:dyDescent="0.25">
      <c r="A692" s="1">
        <v>39070</v>
      </c>
      <c r="B692" s="11">
        <f>VLOOKUP($A691,Master!$A$6:$J$4994,$I$1,0)*(1+0.5*(VLOOKUP($A692,'Old-SVXY-OHLC'!$A$3:$E$5000,B$1,0)/VLOOKUP($A691,'Old-SVXY-OHLC'!$A$3:$E$5000,5,0)-1))</f>
        <v>17.561192837805173</v>
      </c>
      <c r="C692" s="11">
        <f>VLOOKUP($A691,Master!$A$6:$J$4994,$I$1,0)*(1+0.5*(VLOOKUP($A692,'Old-SVXY-OHLC'!$A$3:$E$5000,C$1,0)/VLOOKUP($A691,'Old-SVXY-OHLC'!$A$3:$E$5000,5,0)-1))</f>
        <v>17.899164791360125</v>
      </c>
      <c r="D692" s="11">
        <f>VLOOKUP($A691,Master!$A$6:$J$4994,$I$1,0)*(1+0.5*(VLOOKUP($A692,'Old-SVXY-OHLC'!$A$3:$E$5000,D$1,0)/VLOOKUP($A691,'Old-SVXY-OHLC'!$A$3:$E$5000,5,0)-1))</f>
        <v>17.513283781413119</v>
      </c>
      <c r="E692" s="11">
        <f>VLOOKUP(A692,Master!A$6:J$4994,$I$1,0)</f>
        <v>17.862115721487658</v>
      </c>
    </row>
    <row r="693" spans="1:5" x14ac:dyDescent="0.25">
      <c r="A693" s="1">
        <v>39071</v>
      </c>
      <c r="B693" s="11">
        <f>VLOOKUP($A692,Master!$A$6:$J$4994,$I$1,0)*(1+0.5*(VLOOKUP($A693,'Old-SVXY-OHLC'!$A$3:$E$5000,B$1,0)/VLOOKUP($A692,'Old-SVXY-OHLC'!$A$3:$E$5000,5,0)-1))</f>
        <v>17.926990911123966</v>
      </c>
      <c r="C693" s="11">
        <f>VLOOKUP($A692,Master!$A$6:$J$4994,$I$1,0)*(1+0.5*(VLOOKUP($A693,'Old-SVXY-OHLC'!$A$3:$E$5000,C$1,0)/VLOOKUP($A692,'Old-SVXY-OHLC'!$A$3:$E$5000,5,0)-1))</f>
        <v>17.926990911123966</v>
      </c>
      <c r="D693" s="11">
        <f>VLOOKUP($A692,Master!$A$6:$J$4994,$I$1,0)*(1+0.5*(VLOOKUP($A693,'Old-SVXY-OHLC'!$A$3:$E$5000,D$1,0)/VLOOKUP($A692,'Old-SVXY-OHLC'!$A$3:$E$5000,5,0)-1))</f>
        <v>17.710742732841215</v>
      </c>
      <c r="E693" s="11">
        <f>VLOOKUP(A693,Master!A$6:J$4994,$I$1,0)</f>
        <v>17.890484002373714</v>
      </c>
    </row>
    <row r="694" spans="1:5" x14ac:dyDescent="0.25">
      <c r="A694" s="1">
        <v>39072</v>
      </c>
      <c r="B694" s="11">
        <f>VLOOKUP($A693,Master!$A$6:$J$4994,$I$1,0)*(1+0.5*(VLOOKUP($A694,'Old-SVXY-OHLC'!$A$3:$E$5000,B$1,0)/VLOOKUP($A693,'Old-SVXY-OHLC'!$A$3:$E$5000,5,0)-1))</f>
        <v>17.920656333736542</v>
      </c>
      <c r="C694" s="11">
        <f>VLOOKUP($A693,Master!$A$6:$J$4994,$I$1,0)*(1+0.5*(VLOOKUP($A694,'Old-SVXY-OHLC'!$A$3:$E$5000,C$1,0)/VLOOKUP($A693,'Old-SVXY-OHLC'!$A$3:$E$5000,5,0)-1))</f>
        <v>17.925158700869058</v>
      </c>
      <c r="D694" s="11">
        <f>VLOOKUP($A693,Master!$A$6:$J$4994,$I$1,0)*(1+0.5*(VLOOKUP($A694,'Old-SVXY-OHLC'!$A$3:$E$5000,D$1,0)/VLOOKUP($A693,'Old-SVXY-OHLC'!$A$3:$E$5000,5,0)-1))</f>
        <v>17.767995579090808</v>
      </c>
      <c r="E694" s="11">
        <f>VLOOKUP(A694,Master!A$6:J$4994,$I$1,0)</f>
        <v>17.824305237015206</v>
      </c>
    </row>
    <row r="695" spans="1:5" x14ac:dyDescent="0.25">
      <c r="A695" s="1">
        <v>39073</v>
      </c>
      <c r="B695" s="11">
        <f>VLOOKUP($A694,Master!$A$6:$J$4994,$I$1,0)*(1+0.5*(VLOOKUP($A695,'Old-SVXY-OHLC'!$A$3:$E$5000,B$1,0)/VLOOKUP($A694,'Old-SVXY-OHLC'!$A$3:$E$5000,5,0)-1))</f>
        <v>17.759622197422814</v>
      </c>
      <c r="C695" s="11">
        <f>VLOOKUP($A694,Master!$A$6:$J$4994,$I$1,0)*(1+0.5*(VLOOKUP($A695,'Old-SVXY-OHLC'!$A$3:$E$5000,C$1,0)/VLOOKUP($A694,'Old-SVXY-OHLC'!$A$3:$E$5000,5,0)-1))</f>
        <v>17.859748799968106</v>
      </c>
      <c r="D695" s="11">
        <f>VLOOKUP($A694,Master!$A$6:$J$4994,$I$1,0)*(1+0.5*(VLOOKUP($A695,'Old-SVXY-OHLC'!$A$3:$E$5000,D$1,0)/VLOOKUP($A694,'Old-SVXY-OHLC'!$A$3:$E$5000,5,0)-1))</f>
        <v>17.608988883368795</v>
      </c>
      <c r="E695" s="11">
        <f>VLOOKUP(A695,Master!A$6:J$4994,$I$1,0)</f>
        <v>17.696171203815819</v>
      </c>
    </row>
    <row r="696" spans="1:5" x14ac:dyDescent="0.25">
      <c r="A696" s="1">
        <v>39077</v>
      </c>
      <c r="B696" s="11">
        <f>VLOOKUP($A695,Master!$A$6:$J$4994,$I$1,0)*(1+0.5*(VLOOKUP($A696,'Old-SVXY-OHLC'!$A$3:$E$5000,B$1,0)/VLOOKUP($A695,'Old-SVXY-OHLC'!$A$3:$E$5000,5,0)-1))</f>
        <v>17.742331092228866</v>
      </c>
      <c r="C696" s="11">
        <f>VLOOKUP($A695,Master!$A$6:$J$4994,$I$1,0)*(1+0.5*(VLOOKUP($A696,'Old-SVXY-OHLC'!$A$3:$E$5000,C$1,0)/VLOOKUP($A695,'Old-SVXY-OHLC'!$A$3:$E$5000,5,0)-1))</f>
        <v>17.954151205877405</v>
      </c>
      <c r="D696" s="11">
        <f>VLOOKUP($A695,Master!$A$6:$J$4994,$I$1,0)*(1+0.5*(VLOOKUP($A696,'Old-SVXY-OHLC'!$A$3:$E$5000,D$1,0)/VLOOKUP($A695,'Old-SVXY-OHLC'!$A$3:$E$5000,5,0)-1))</f>
        <v>17.742331092228866</v>
      </c>
      <c r="E696" s="11">
        <f>VLOOKUP(A696,Master!A$6:J$4994,$I$1,0)</f>
        <v>17.92757603152322</v>
      </c>
    </row>
    <row r="697" spans="1:5" x14ac:dyDescent="0.25">
      <c r="A697" s="1">
        <v>39078</v>
      </c>
      <c r="B697" s="11">
        <f>VLOOKUP($A696,Master!$A$6:$J$4994,$I$1,0)*(1+0.5*(VLOOKUP($A697,'Old-SVXY-OHLC'!$A$3:$E$5000,B$1,0)/VLOOKUP($A696,'Old-SVXY-OHLC'!$A$3:$E$5000,5,0)-1))</f>
        <v>18.0471892961198</v>
      </c>
      <c r="C697" s="11">
        <f>VLOOKUP($A696,Master!$A$6:$J$4994,$I$1,0)*(1+0.5*(VLOOKUP($A697,'Old-SVXY-OHLC'!$A$3:$E$5000,C$1,0)/VLOOKUP($A696,'Old-SVXY-OHLC'!$A$3:$E$5000,5,0)-1))</f>
        <v>18.200720990533377</v>
      </c>
      <c r="D697" s="11">
        <f>VLOOKUP($A696,Master!$A$6:$J$4994,$I$1,0)*(1+0.5*(VLOOKUP($A697,'Old-SVXY-OHLC'!$A$3:$E$5000,D$1,0)/VLOOKUP($A696,'Old-SVXY-OHLC'!$A$3:$E$5000,5,0)-1))</f>
        <v>18.040047594691355</v>
      </c>
      <c r="E697" s="11">
        <f>VLOOKUP(A697,Master!A$6:J$4994,$I$1,0)</f>
        <v>18.155920137713299</v>
      </c>
    </row>
    <row r="698" spans="1:5" x14ac:dyDescent="0.25">
      <c r="A698" s="1">
        <v>39079</v>
      </c>
      <c r="B698" s="11">
        <f>VLOOKUP($A697,Master!$A$6:$J$4994,$I$1,0)*(1+0.5*(VLOOKUP($A698,'Old-SVXY-OHLC'!$A$3:$E$5000,B$1,0)/VLOOKUP($A697,'Old-SVXY-OHLC'!$A$3:$E$5000,5,0)-1))</f>
        <v>18.155458027489122</v>
      </c>
      <c r="C698" s="11">
        <f>VLOOKUP($A697,Master!$A$6:$J$4994,$I$1,0)*(1+0.5*(VLOOKUP($A698,'Old-SVXY-OHLC'!$A$3:$E$5000,C$1,0)/VLOOKUP($A697,'Old-SVXY-OHLC'!$A$3:$E$5000,5,0)-1))</f>
        <v>18.183128568987776</v>
      </c>
      <c r="D698" s="11">
        <f>VLOOKUP($A697,Master!$A$6:$J$4994,$I$1,0)*(1+0.5*(VLOOKUP($A698,'Old-SVXY-OHLC'!$A$3:$E$5000,D$1,0)/VLOOKUP($A697,'Old-SVXY-OHLC'!$A$3:$E$5000,5,0)-1))</f>
        <v>18.048930986480936</v>
      </c>
      <c r="E698" s="11">
        <f>VLOOKUP(A698,Master!A$6:J$4994,$I$1,0)</f>
        <v>18.073712529323707</v>
      </c>
    </row>
    <row r="699" spans="1:5" x14ac:dyDescent="0.25">
      <c r="A699" s="1">
        <v>39080</v>
      </c>
      <c r="B699" s="11">
        <f>VLOOKUP($A698,Master!$A$6:$J$4994,$I$1,0)*(1+0.5*(VLOOKUP($A699,'Old-SVXY-OHLC'!$A$3:$E$5000,B$1,0)/VLOOKUP($A698,'Old-SVXY-OHLC'!$A$3:$E$5000,5,0)-1))</f>
        <v>18.0429289579642</v>
      </c>
      <c r="C699" s="11">
        <f>VLOOKUP($A698,Master!$A$6:$J$4994,$I$1,0)*(1+0.5*(VLOOKUP($A699,'Old-SVXY-OHLC'!$A$3:$E$5000,C$1,0)/VLOOKUP($A698,'Old-SVXY-OHLC'!$A$3:$E$5000,5,0)-1))</f>
        <v>18.09996927321615</v>
      </c>
      <c r="D699" s="11">
        <f>VLOOKUP($A698,Master!$A$6:$J$4994,$I$1,0)*(1+0.5*(VLOOKUP($A699,'Old-SVXY-OHLC'!$A$3:$E$5000,D$1,0)/VLOOKUP($A698,'Old-SVXY-OHLC'!$A$3:$E$5000,5,0)-1))</f>
        <v>17.859131750717115</v>
      </c>
      <c r="E699" s="11">
        <f>VLOOKUP(A699,Master!A$6:J$4994,$I$1,0)</f>
        <v>17.977203678747916</v>
      </c>
    </row>
    <row r="700" spans="1:5" x14ac:dyDescent="0.25">
      <c r="A700" s="1">
        <v>39085</v>
      </c>
      <c r="B700" s="11">
        <f>VLOOKUP($A699,Master!$A$6:$J$4994,$I$1,0)*(1+0.5*(VLOOKUP($A700,'Old-SVXY-OHLC'!$A$3:$E$5000,B$1,0)/VLOOKUP($A699,'Old-SVXY-OHLC'!$A$3:$E$5000,5,0)-1))</f>
        <v>17.977203678747916</v>
      </c>
      <c r="C700" s="11">
        <f>VLOOKUP($A699,Master!$A$6:$J$4994,$I$1,0)*(1+0.5*(VLOOKUP($A700,'Old-SVXY-OHLC'!$A$3:$E$5000,C$1,0)/VLOOKUP($A699,'Old-SVXY-OHLC'!$A$3:$E$5000,5,0)-1))</f>
        <v>17.977203678747916</v>
      </c>
      <c r="D700" s="11">
        <f>VLOOKUP($A699,Master!$A$6:$J$4994,$I$1,0)*(1+0.5*(VLOOKUP($A700,'Old-SVXY-OHLC'!$A$3:$E$5000,D$1,0)/VLOOKUP($A699,'Old-SVXY-OHLC'!$A$3:$E$5000,5,0)-1))</f>
        <v>17.971077627439691</v>
      </c>
      <c r="E700" s="11">
        <f>VLOOKUP(A700,Master!A$6:J$4994,$I$1,0)</f>
        <v>17.974864301418013</v>
      </c>
    </row>
    <row r="701" spans="1:5" x14ac:dyDescent="0.25">
      <c r="A701" s="1">
        <v>39086</v>
      </c>
      <c r="B701" s="11">
        <f>VLOOKUP($A700,Master!$A$6:$J$4994,$I$1,0)*(1+0.5*(VLOOKUP($A701,'Old-SVXY-OHLC'!$A$3:$E$5000,B$1,0)/VLOOKUP($A700,'Old-SVXY-OHLC'!$A$3:$E$5000,5,0)-1))</f>
        <v>17.953643173050185</v>
      </c>
      <c r="C701" s="11">
        <f>VLOOKUP($A700,Master!$A$6:$J$4994,$I$1,0)*(1+0.5*(VLOOKUP($A701,'Old-SVXY-OHLC'!$A$3:$E$5000,C$1,0)/VLOOKUP($A700,'Old-SVXY-OHLC'!$A$3:$E$5000,5,0)-1))</f>
        <v>18.049141065427527</v>
      </c>
      <c r="D701" s="11">
        <f>VLOOKUP($A700,Master!$A$6:$J$4994,$I$1,0)*(1+0.5*(VLOOKUP($A701,'Old-SVXY-OHLC'!$A$3:$E$5000,D$1,0)/VLOOKUP($A700,'Old-SVXY-OHLC'!$A$3:$E$5000,5,0)-1))</f>
        <v>17.819238314930651</v>
      </c>
      <c r="E701" s="11">
        <f>VLOOKUP(A701,Master!A$6:J$4994,$I$1,0)</f>
        <v>18.018836574250177</v>
      </c>
    </row>
    <row r="702" spans="1:5" x14ac:dyDescent="0.25">
      <c r="A702" s="1">
        <v>39087</v>
      </c>
      <c r="B702" s="11">
        <f>VLOOKUP($A701,Master!$A$6:$J$4994,$I$1,0)*(1+0.5*(VLOOKUP($A702,'Old-SVXY-OHLC'!$A$3:$E$5000,B$1,0)/VLOOKUP($A701,'Old-SVXY-OHLC'!$A$3:$E$5000,5,0)-1))</f>
        <v>17.950116801447464</v>
      </c>
      <c r="C702" s="11">
        <f>VLOOKUP($A701,Master!$A$6:$J$4994,$I$1,0)*(1+0.5*(VLOOKUP($A702,'Old-SVXY-OHLC'!$A$3:$E$5000,C$1,0)/VLOOKUP($A701,'Old-SVXY-OHLC'!$A$3:$E$5000,5,0)-1))</f>
        <v>17.978048393381727</v>
      </c>
      <c r="D702" s="11">
        <f>VLOOKUP($A701,Master!$A$6:$J$4994,$I$1,0)*(1+0.5*(VLOOKUP($A702,'Old-SVXY-OHLC'!$A$3:$E$5000,D$1,0)/VLOOKUP($A701,'Old-SVXY-OHLC'!$A$3:$E$5000,5,0)-1))</f>
        <v>17.720901484849154</v>
      </c>
      <c r="E702" s="11">
        <f>VLOOKUP(A702,Master!A$6:J$4994,$I$1,0)</f>
        <v>17.806430083535787</v>
      </c>
    </row>
    <row r="703" spans="1:5" x14ac:dyDescent="0.25">
      <c r="A703" s="1">
        <v>39090</v>
      </c>
      <c r="B703" s="11">
        <f>VLOOKUP($A702,Master!$A$6:$J$4994,$I$1,0)*(1+0.5*(VLOOKUP($A703,'Old-SVXY-OHLC'!$A$3:$E$5000,B$1,0)/VLOOKUP($A702,'Old-SVXY-OHLC'!$A$3:$E$5000,5,0)-1))</f>
        <v>17.766402467437008</v>
      </c>
      <c r="C703" s="11">
        <f>VLOOKUP($A702,Master!$A$6:$J$4994,$I$1,0)*(1+0.5*(VLOOKUP($A703,'Old-SVXY-OHLC'!$A$3:$E$5000,C$1,0)/VLOOKUP($A702,'Old-SVXY-OHLC'!$A$3:$E$5000,5,0)-1))</f>
        <v>17.899837592179558</v>
      </c>
      <c r="D703" s="11">
        <f>VLOOKUP($A702,Master!$A$6:$J$4994,$I$1,0)*(1+0.5*(VLOOKUP($A703,'Old-SVXY-OHLC'!$A$3:$E$5000,D$1,0)/VLOOKUP($A702,'Old-SVXY-OHLC'!$A$3:$E$5000,5,0)-1))</f>
        <v>17.722117021627771</v>
      </c>
      <c r="E703" s="11">
        <f>VLOOKUP(A703,Master!A$6:J$4994,$I$1,0)</f>
        <v>17.902241384540542</v>
      </c>
    </row>
    <row r="704" spans="1:5" x14ac:dyDescent="0.25">
      <c r="A704" s="1">
        <v>39091</v>
      </c>
      <c r="B704" s="11">
        <f>VLOOKUP($A703,Master!$A$6:$J$4994,$I$1,0)*(1+0.5*(VLOOKUP($A704,'Old-SVXY-OHLC'!$A$3:$E$5000,B$1,0)/VLOOKUP($A703,'Old-SVXY-OHLC'!$A$3:$E$5000,5,0)-1))</f>
        <v>17.909992053179458</v>
      </c>
      <c r="C704" s="11">
        <f>VLOOKUP($A703,Master!$A$6:$J$4994,$I$1,0)*(1+0.5*(VLOOKUP($A704,'Old-SVXY-OHLC'!$A$3:$E$5000,C$1,0)/VLOOKUP($A703,'Old-SVXY-OHLC'!$A$3:$E$5000,5,0)-1))</f>
        <v>18.090839751344443</v>
      </c>
      <c r="D704" s="11">
        <f>VLOOKUP($A703,Master!$A$6:$J$4994,$I$1,0)*(1+0.5*(VLOOKUP($A704,'Old-SVXY-OHLC'!$A$3:$E$5000,D$1,0)/VLOOKUP($A703,'Old-SVXY-OHLC'!$A$3:$E$5000,5,0)-1))</f>
        <v>17.862627268189321</v>
      </c>
      <c r="E704" s="11">
        <f>VLOOKUP(A704,Master!A$6:J$4994,$I$1,0)</f>
        <v>17.941834862002725</v>
      </c>
    </row>
    <row r="705" spans="1:5" x14ac:dyDescent="0.25">
      <c r="A705" s="1">
        <v>39092</v>
      </c>
      <c r="B705" s="11">
        <f>VLOOKUP($A704,Master!$A$6:$J$4994,$I$1,0)*(1+0.5*(VLOOKUP($A705,'Old-SVXY-OHLC'!$A$3:$E$5000,B$1,0)/VLOOKUP($A704,'Old-SVXY-OHLC'!$A$3:$E$5000,5,0)-1))</f>
        <v>17.871061795283762</v>
      </c>
      <c r="C705" s="11">
        <f>VLOOKUP($A704,Master!$A$6:$J$4994,$I$1,0)*(1+0.5*(VLOOKUP($A705,'Old-SVXY-OHLC'!$A$3:$E$5000,C$1,0)/VLOOKUP($A704,'Old-SVXY-OHLC'!$A$3:$E$5000,5,0)-1))</f>
        <v>18.05403533684121</v>
      </c>
      <c r="D705" s="11">
        <f>VLOOKUP($A704,Master!$A$6:$J$4994,$I$1,0)*(1+0.5*(VLOOKUP($A705,'Old-SVXY-OHLC'!$A$3:$E$5000,D$1,0)/VLOOKUP($A704,'Old-SVXY-OHLC'!$A$3:$E$5000,5,0)-1))</f>
        <v>17.831359284654436</v>
      </c>
      <c r="E705" s="11">
        <f>VLOOKUP(A705,Master!A$6:J$4994,$I$1,0)</f>
        <v>18.039152195269832</v>
      </c>
    </row>
    <row r="706" spans="1:5" x14ac:dyDescent="0.25">
      <c r="A706" s="1">
        <v>39093</v>
      </c>
      <c r="B706" s="11">
        <f>VLOOKUP($A705,Master!$A$6:$J$4994,$I$1,0)*(1+0.5*(VLOOKUP($A706,'Old-SVXY-OHLC'!$A$3:$E$5000,B$1,0)/VLOOKUP($A705,'Old-SVXY-OHLC'!$A$3:$E$5000,5,0)-1))</f>
        <v>18.088878952147969</v>
      </c>
      <c r="C706" s="11">
        <f>VLOOKUP($A705,Master!$A$6:$J$4994,$I$1,0)*(1+0.5*(VLOOKUP($A706,'Old-SVXY-OHLC'!$A$3:$E$5000,C$1,0)/VLOOKUP($A705,'Old-SVXY-OHLC'!$A$3:$E$5000,5,0)-1))</f>
        <v>18.721792731307215</v>
      </c>
      <c r="D706" s="11">
        <f>VLOOKUP($A705,Master!$A$6:$J$4994,$I$1,0)*(1+0.5*(VLOOKUP($A706,'Old-SVXY-OHLC'!$A$3:$E$5000,D$1,0)/VLOOKUP($A705,'Old-SVXY-OHLC'!$A$3:$E$5000,5,0)-1))</f>
        <v>18.088878952147969</v>
      </c>
      <c r="E706" s="11">
        <f>VLOOKUP(A706,Master!A$6:J$4994,$I$1,0)</f>
        <v>18.657085909917729</v>
      </c>
    </row>
    <row r="707" spans="1:5" x14ac:dyDescent="0.25">
      <c r="A707" s="1">
        <v>39094</v>
      </c>
      <c r="B707" s="11">
        <f>VLOOKUP($A706,Master!$A$6:$J$4994,$I$1,0)*(1+0.5*(VLOOKUP($A707,'Old-SVXY-OHLC'!$A$3:$E$5000,B$1,0)/VLOOKUP($A706,'Old-SVXY-OHLC'!$A$3:$E$5000,5,0)-1))</f>
        <v>18.693653702529382</v>
      </c>
      <c r="C707" s="11">
        <f>VLOOKUP($A706,Master!$A$6:$J$4994,$I$1,0)*(1+0.5*(VLOOKUP($A707,'Old-SVXY-OHLC'!$A$3:$E$5000,C$1,0)/VLOOKUP($A706,'Old-SVXY-OHLC'!$A$3:$E$5000,5,0)-1))</f>
        <v>18.8822634215629</v>
      </c>
      <c r="D707" s="11">
        <f>VLOOKUP($A706,Master!$A$6:$J$4994,$I$1,0)*(1+0.5*(VLOOKUP($A707,'Old-SVXY-OHLC'!$A$3:$E$5000,D$1,0)/VLOOKUP($A706,'Old-SVXY-OHLC'!$A$3:$E$5000,5,0)-1))</f>
        <v>18.675369806223557</v>
      </c>
      <c r="E707" s="11">
        <f>VLOOKUP(A707,Master!A$6:J$4994,$I$1,0)</f>
        <v>18.821302206895083</v>
      </c>
    </row>
    <row r="708" spans="1:5" x14ac:dyDescent="0.25">
      <c r="A708" s="1">
        <v>39098</v>
      </c>
      <c r="B708" s="11">
        <f>VLOOKUP($A707,Master!$A$6:$J$4994,$I$1,0)*(1+0.5*(VLOOKUP($A708,'Old-SVXY-OHLC'!$A$3:$E$5000,B$1,0)/VLOOKUP($A707,'Old-SVXY-OHLC'!$A$3:$E$5000,5,0)-1))</f>
        <v>18.721241945840497</v>
      </c>
      <c r="C708" s="11">
        <f>VLOOKUP($A707,Master!$A$6:$J$4994,$I$1,0)*(1+0.5*(VLOOKUP($A708,'Old-SVXY-OHLC'!$A$3:$E$5000,C$1,0)/VLOOKUP($A707,'Old-SVXY-OHLC'!$A$3:$E$5000,5,0)-1))</f>
        <v>19.067039836683954</v>
      </c>
      <c r="D708" s="11">
        <f>VLOOKUP($A707,Master!$A$6:$J$4994,$I$1,0)*(1+0.5*(VLOOKUP($A708,'Old-SVXY-OHLC'!$A$3:$E$5000,D$1,0)/VLOOKUP($A707,'Old-SVXY-OHLC'!$A$3:$E$5000,5,0)-1))</f>
        <v>18.700150769945509</v>
      </c>
      <c r="E708" s="11">
        <f>VLOOKUP(A708,Master!A$6:J$4994,$I$1,0)</f>
        <v>18.955454721343987</v>
      </c>
    </row>
    <row r="709" spans="1:5" x14ac:dyDescent="0.25">
      <c r="A709" s="1">
        <v>39099</v>
      </c>
      <c r="B709" s="11">
        <f>VLOOKUP($A708,Master!$A$6:$J$4994,$I$1,0)*(1+0.5*(VLOOKUP($A709,'Old-SVXY-OHLC'!$A$3:$E$5000,B$1,0)/VLOOKUP($A708,'Old-SVXY-OHLC'!$A$3:$E$5000,5,0)-1))</f>
        <v>18.915631687350334</v>
      </c>
      <c r="C709" s="11">
        <f>VLOOKUP($A708,Master!$A$6:$J$4994,$I$1,0)*(1+0.5*(VLOOKUP($A709,'Old-SVXY-OHLC'!$A$3:$E$5000,C$1,0)/VLOOKUP($A708,'Old-SVXY-OHLC'!$A$3:$E$5000,5,0)-1))</f>
        <v>19.058993283471906</v>
      </c>
      <c r="D709" s="11">
        <f>VLOOKUP($A708,Master!$A$6:$J$4994,$I$1,0)*(1+0.5*(VLOOKUP($A709,'Old-SVXY-OHLC'!$A$3:$E$5000,D$1,0)/VLOOKUP($A708,'Old-SVXY-OHLC'!$A$3:$E$5000,5,0)-1))</f>
        <v>18.851916159216067</v>
      </c>
      <c r="E709" s="11">
        <f>VLOOKUP(A709,Master!A$6:J$4994,$I$1,0)</f>
        <v>18.946996278985115</v>
      </c>
    </row>
    <row r="710" spans="1:5" x14ac:dyDescent="0.25">
      <c r="A710" s="1">
        <v>39100</v>
      </c>
      <c r="B710" s="11">
        <f>VLOOKUP($A709,Master!$A$6:$J$4994,$I$1,0)*(1+0.5*(VLOOKUP($A710,'Old-SVXY-OHLC'!$A$3:$E$5000,B$1,0)/VLOOKUP($A709,'Old-SVXY-OHLC'!$A$3:$E$5000,5,0)-1))</f>
        <v>18.948976207355717</v>
      </c>
      <c r="C710" s="11">
        <f>VLOOKUP($A709,Master!$A$6:$J$4994,$I$1,0)*(1+0.5*(VLOOKUP($A710,'Old-SVXY-OHLC'!$A$3:$E$5000,C$1,0)/VLOOKUP($A709,'Old-SVXY-OHLC'!$A$3:$E$5000,5,0)-1))</f>
        <v>19.061459094497007</v>
      </c>
      <c r="D710" s="11">
        <f>VLOOKUP($A709,Master!$A$6:$J$4994,$I$1,0)*(1+0.5*(VLOOKUP($A710,'Old-SVXY-OHLC'!$A$3:$E$5000,D$1,0)/VLOOKUP($A709,'Old-SVXY-OHLC'!$A$3:$E$5000,5,0)-1))</f>
        <v>18.798470749298097</v>
      </c>
      <c r="E710" s="11">
        <f>VLOOKUP(A710,Master!A$6:J$4994,$I$1,0)</f>
        <v>18.833626679449175</v>
      </c>
    </row>
    <row r="711" spans="1:5" x14ac:dyDescent="0.25">
      <c r="A711" s="1">
        <v>39101</v>
      </c>
      <c r="B711" s="11">
        <f>VLOOKUP($A710,Master!$A$6:$J$4994,$I$1,0)*(1+0.5*(VLOOKUP($A711,'Old-SVXY-OHLC'!$A$3:$E$5000,B$1,0)/VLOOKUP($A710,'Old-SVXY-OHLC'!$A$3:$E$5000,5,0)-1))</f>
        <v>18.904190890289794</v>
      </c>
      <c r="C711" s="11">
        <f>VLOOKUP($A710,Master!$A$6:$J$4994,$I$1,0)*(1+0.5*(VLOOKUP($A711,'Old-SVXY-OHLC'!$A$3:$E$5000,C$1,0)/VLOOKUP($A710,'Old-SVXY-OHLC'!$A$3:$E$5000,5,0)-1))</f>
        <v>19.162409638171578</v>
      </c>
      <c r="D711" s="11">
        <f>VLOOKUP($A710,Master!$A$6:$J$4994,$I$1,0)*(1+0.5*(VLOOKUP($A711,'Old-SVXY-OHLC'!$A$3:$E$5000,D$1,0)/VLOOKUP($A710,'Old-SVXY-OHLC'!$A$3:$E$5000,5,0)-1))</f>
        <v>18.904190890289794</v>
      </c>
      <c r="E711" s="11">
        <f>VLOOKUP(A711,Master!A$6:J$4994,$I$1,0)</f>
        <v>19.100653047659517</v>
      </c>
    </row>
    <row r="712" spans="1:5" x14ac:dyDescent="0.25">
      <c r="A712" s="1">
        <v>39104</v>
      </c>
      <c r="B712" s="11">
        <f>VLOOKUP($A711,Master!$A$6:$J$4994,$I$1,0)*(1+0.5*(VLOOKUP($A712,'Old-SVXY-OHLC'!$A$3:$E$5000,B$1,0)/VLOOKUP($A711,'Old-SVXY-OHLC'!$A$3:$E$5000,5,0)-1))</f>
        <v>19.045059974776677</v>
      </c>
      <c r="C712" s="11">
        <f>VLOOKUP($A711,Master!$A$6:$J$4994,$I$1,0)*(1+0.5*(VLOOKUP($A712,'Old-SVXY-OHLC'!$A$3:$E$5000,C$1,0)/VLOOKUP($A711,'Old-SVXY-OHLC'!$A$3:$E$5000,5,0)-1))</f>
        <v>19.085344023193691</v>
      </c>
      <c r="D712" s="11">
        <f>VLOOKUP($A711,Master!$A$6:$J$4994,$I$1,0)*(1+0.5*(VLOOKUP($A712,'Old-SVXY-OHLC'!$A$3:$E$5000,D$1,0)/VLOOKUP($A711,'Old-SVXY-OHLC'!$A$3:$E$5000,5,0)-1))</f>
        <v>18.813422171098182</v>
      </c>
      <c r="E712" s="11">
        <f>VLOOKUP(A712,Master!A$6:J$4994,$I$1,0)</f>
        <v>18.977511880437095</v>
      </c>
    </row>
    <row r="713" spans="1:5" x14ac:dyDescent="0.25">
      <c r="A713" s="1">
        <v>39105</v>
      </c>
      <c r="B713" s="11">
        <f>VLOOKUP($A712,Master!$A$6:$J$4994,$I$1,0)*(1+0.5*(VLOOKUP($A713,'Old-SVXY-OHLC'!$A$3:$E$5000,B$1,0)/VLOOKUP($A712,'Old-SVXY-OHLC'!$A$3:$E$5000,5,0)-1))</f>
        <v>18.85473119394694</v>
      </c>
      <c r="C713" s="11">
        <f>VLOOKUP($A712,Master!$A$6:$J$4994,$I$1,0)*(1+0.5*(VLOOKUP($A713,'Old-SVXY-OHLC'!$A$3:$E$5000,C$1,0)/VLOOKUP($A712,'Old-SVXY-OHLC'!$A$3:$E$5000,5,0)-1))</f>
        <v>19.27974075052181</v>
      </c>
      <c r="D713" s="11">
        <f>VLOOKUP($A712,Master!$A$6:$J$4994,$I$1,0)*(1+0.5*(VLOOKUP($A713,'Old-SVXY-OHLC'!$A$3:$E$5000,D$1,0)/VLOOKUP($A712,'Old-SVXY-OHLC'!$A$3:$E$5000,5,0)-1))</f>
        <v>18.85473119394694</v>
      </c>
      <c r="E713" s="11">
        <f>VLOOKUP(A713,Master!A$6:J$4994,$I$1,0)</f>
        <v>19.263499696305082</v>
      </c>
    </row>
    <row r="714" spans="1:5" x14ac:dyDescent="0.25">
      <c r="A714" s="1">
        <v>39106</v>
      </c>
      <c r="B714" s="11">
        <f>VLOOKUP($A713,Master!$A$6:$J$4994,$I$1,0)*(1+0.5*(VLOOKUP($A714,'Old-SVXY-OHLC'!$A$3:$E$5000,B$1,0)/VLOOKUP($A713,'Old-SVXY-OHLC'!$A$3:$E$5000,5,0)-1))</f>
        <v>19.298344891867494</v>
      </c>
      <c r="C714" s="11">
        <f>VLOOKUP($A713,Master!$A$6:$J$4994,$I$1,0)*(1+0.5*(VLOOKUP($A714,'Old-SVXY-OHLC'!$A$3:$E$5000,C$1,0)/VLOOKUP($A713,'Old-SVXY-OHLC'!$A$3:$E$5000,5,0)-1))</f>
        <v>19.372136083696255</v>
      </c>
      <c r="D714" s="11">
        <f>VLOOKUP($A713,Master!$A$6:$J$4994,$I$1,0)*(1+0.5*(VLOOKUP($A714,'Old-SVXY-OHLC'!$A$3:$E$5000,D$1,0)/VLOOKUP($A713,'Old-SVXY-OHLC'!$A$3:$E$5000,5,0)-1))</f>
        <v>19.199958184151953</v>
      </c>
      <c r="E714" s="11">
        <f>VLOOKUP(A714,Master!A$6:J$4994,$I$1,0)</f>
        <v>19.369582814913816</v>
      </c>
    </row>
    <row r="715" spans="1:5" x14ac:dyDescent="0.25">
      <c r="A715" s="1">
        <v>39107</v>
      </c>
      <c r="B715" s="11">
        <f>VLOOKUP($A714,Master!$A$6:$J$4994,$I$1,0)*(1+0.5*(VLOOKUP($A715,'Old-SVXY-OHLC'!$A$3:$E$5000,B$1,0)/VLOOKUP($A714,'Old-SVXY-OHLC'!$A$3:$E$5000,5,0)-1))</f>
        <v>19.295767160299491</v>
      </c>
      <c r="C715" s="11">
        <f>VLOOKUP($A714,Master!$A$6:$J$4994,$I$1,0)*(1+0.5*(VLOOKUP($A715,'Old-SVXY-OHLC'!$A$3:$E$5000,C$1,0)/VLOOKUP($A714,'Old-SVXY-OHLC'!$A$3:$E$5000,5,0)-1))</f>
        <v>19.311524603599587</v>
      </c>
      <c r="D715" s="11">
        <f>VLOOKUP($A714,Master!$A$6:$J$4994,$I$1,0)*(1+0.5*(VLOOKUP($A715,'Old-SVXY-OHLC'!$A$3:$E$5000,D$1,0)/VLOOKUP($A714,'Old-SVXY-OHLC'!$A$3:$E$5000,5,0)-1))</f>
        <v>18.964011011358888</v>
      </c>
      <c r="E715" s="11">
        <f>VLOOKUP(A715,Master!A$6:J$4994,$I$1,0)</f>
        <v>19.005813945653763</v>
      </c>
    </row>
    <row r="716" spans="1:5" x14ac:dyDescent="0.25">
      <c r="A716" s="1">
        <v>39108</v>
      </c>
      <c r="B716" s="11">
        <f>VLOOKUP($A715,Master!$A$6:$J$4994,$I$1,0)*(1+0.5*(VLOOKUP($A716,'Old-SVXY-OHLC'!$A$3:$E$5000,B$1,0)/VLOOKUP($A715,'Old-SVXY-OHLC'!$A$3:$E$5000,5,0)-1))</f>
        <v>19.040974701676451</v>
      </c>
      <c r="C716" s="11">
        <f>VLOOKUP($A715,Master!$A$6:$J$4994,$I$1,0)*(1+0.5*(VLOOKUP($A716,'Old-SVXY-OHLC'!$A$3:$E$5000,C$1,0)/VLOOKUP($A715,'Old-SVXY-OHLC'!$A$3:$E$5000,5,0)-1))</f>
        <v>19.128873243302337</v>
      </c>
      <c r="D716" s="11">
        <f>VLOOKUP($A715,Master!$A$6:$J$4994,$I$1,0)*(1+0.5*(VLOOKUP($A716,'Old-SVXY-OHLC'!$A$3:$E$5000,D$1,0)/VLOOKUP($A715,'Old-SVXY-OHLC'!$A$3:$E$5000,5,0)-1))</f>
        <v>18.862831484555088</v>
      </c>
      <c r="E716" s="11">
        <f>VLOOKUP(A716,Master!A$6:J$4994,$I$1,0)</f>
        <v>18.979926573658069</v>
      </c>
    </row>
    <row r="717" spans="1:5" x14ac:dyDescent="0.25">
      <c r="A717" s="1">
        <v>39111</v>
      </c>
      <c r="B717" s="11">
        <f>VLOOKUP($A716,Master!$A$6:$J$4994,$I$1,0)*(1+0.5*(VLOOKUP($A717,'Old-SVXY-OHLC'!$A$3:$E$5000,B$1,0)/VLOOKUP($A716,'Old-SVXY-OHLC'!$A$3:$E$5000,5,0)-1))</f>
        <v>19.034198798184029</v>
      </c>
      <c r="C717" s="11">
        <f>VLOOKUP($A716,Master!$A$6:$J$4994,$I$1,0)*(1+0.5*(VLOOKUP($A717,'Old-SVXY-OHLC'!$A$3:$E$5000,C$1,0)/VLOOKUP($A716,'Old-SVXY-OHLC'!$A$3:$E$5000,5,0)-1))</f>
        <v>19.091572102140383</v>
      </c>
      <c r="D717" s="11">
        <f>VLOOKUP($A716,Master!$A$6:$J$4994,$I$1,0)*(1+0.5*(VLOOKUP($A717,'Old-SVXY-OHLC'!$A$3:$E$5000,D$1,0)/VLOOKUP($A716,'Old-SVXY-OHLC'!$A$3:$E$5000,5,0)-1))</f>
        <v>18.969071684153676</v>
      </c>
      <c r="E717" s="11">
        <f>VLOOKUP(A717,Master!A$6:J$4994,$I$1,0)</f>
        <v>19.001701602316235</v>
      </c>
    </row>
    <row r="718" spans="1:5" x14ac:dyDescent="0.25">
      <c r="A718" s="1">
        <v>39112</v>
      </c>
      <c r="B718" s="11">
        <f>VLOOKUP($A717,Master!$A$6:$J$4994,$I$1,0)*(1+0.5*(VLOOKUP($A718,'Old-SVXY-OHLC'!$A$3:$E$5000,B$1,0)/VLOOKUP($A717,'Old-SVXY-OHLC'!$A$3:$E$5000,5,0)-1))</f>
        <v>18.980002942380377</v>
      </c>
      <c r="C718" s="11">
        <f>VLOOKUP($A717,Master!$A$6:$J$4994,$I$1,0)*(1+0.5*(VLOOKUP($A718,'Old-SVXY-OHLC'!$A$3:$E$5000,C$1,0)/VLOOKUP($A717,'Old-SVXY-OHLC'!$A$3:$E$5000,5,0)-1))</f>
        <v>19.177226589595964</v>
      </c>
      <c r="D718" s="11">
        <f>VLOOKUP($A717,Master!$A$6:$J$4994,$I$1,0)*(1+0.5*(VLOOKUP($A718,'Old-SVXY-OHLC'!$A$3:$E$5000,D$1,0)/VLOOKUP($A717,'Old-SVXY-OHLC'!$A$3:$E$5000,5,0)-1))</f>
        <v>18.980002942380377</v>
      </c>
      <c r="E718" s="11">
        <f>VLOOKUP(A718,Master!A$6:J$4994,$I$1,0)</f>
        <v>19.149992258045415</v>
      </c>
    </row>
    <row r="719" spans="1:5" x14ac:dyDescent="0.25">
      <c r="A719" s="1">
        <v>39113</v>
      </c>
      <c r="B719" s="11">
        <f>VLOOKUP($A718,Master!$A$6:$J$4994,$I$1,0)*(1+0.5*(VLOOKUP($A719,'Old-SVXY-OHLC'!$A$3:$E$5000,B$1,0)/VLOOKUP($A718,'Old-SVXY-OHLC'!$A$3:$E$5000,5,0)-1))</f>
        <v>19.086792063482431</v>
      </c>
      <c r="C719" s="11">
        <f>VLOOKUP($A718,Master!$A$6:$J$4994,$I$1,0)*(1+0.5*(VLOOKUP($A719,'Old-SVXY-OHLC'!$A$3:$E$5000,C$1,0)/VLOOKUP($A718,'Old-SVXY-OHLC'!$A$3:$E$5000,5,0)-1))</f>
        <v>19.402797602125585</v>
      </c>
      <c r="D719" s="11">
        <f>VLOOKUP($A718,Master!$A$6:$J$4994,$I$1,0)*(1+0.5*(VLOOKUP($A719,'Old-SVXY-OHLC'!$A$3:$E$5000,D$1,0)/VLOOKUP($A718,'Old-SVXY-OHLC'!$A$3:$E$5000,5,0)-1))</f>
        <v>18.968288274305657</v>
      </c>
      <c r="E719" s="11">
        <f>VLOOKUP(A719,Master!A$6:J$4994,$I$1,0)</f>
        <v>19.299592987515641</v>
      </c>
    </row>
    <row r="720" spans="1:5" x14ac:dyDescent="0.25">
      <c r="A720" s="1">
        <v>39114</v>
      </c>
      <c r="B720" s="11">
        <f>VLOOKUP($A719,Master!$A$6:$J$4994,$I$1,0)*(1+0.5*(VLOOKUP($A720,'Old-SVXY-OHLC'!$A$3:$E$5000,B$1,0)/VLOOKUP($A719,'Old-SVXY-OHLC'!$A$3:$E$5000,5,0)-1))</f>
        <v>19.349970609125005</v>
      </c>
      <c r="C720" s="11">
        <f>VLOOKUP($A719,Master!$A$6:$J$4994,$I$1,0)*(1+0.5*(VLOOKUP($A720,'Old-SVXY-OHLC'!$A$3:$E$5000,C$1,0)/VLOOKUP($A719,'Old-SVXY-OHLC'!$A$3:$E$5000,5,0)-1))</f>
        <v>19.443469287345724</v>
      </c>
      <c r="D720" s="11">
        <f>VLOOKUP($A719,Master!$A$6:$J$4994,$I$1,0)*(1+0.5*(VLOOKUP($A720,'Old-SVXY-OHLC'!$A$3:$E$5000,D$1,0)/VLOOKUP($A719,'Old-SVXY-OHLC'!$A$3:$E$5000,5,0)-1))</f>
        <v>19.338282982215169</v>
      </c>
      <c r="E720" s="11">
        <f>VLOOKUP(A720,Master!A$6:J$4994,$I$1,0)</f>
        <v>19.417977169903175</v>
      </c>
    </row>
    <row r="721" spans="1:5" x14ac:dyDescent="0.25">
      <c r="A721" s="1">
        <v>39115</v>
      </c>
      <c r="B721" s="11">
        <f>VLOOKUP($A720,Master!$A$6:$J$4994,$I$1,0)*(1+0.5*(VLOOKUP($A721,'Old-SVXY-OHLC'!$A$3:$E$5000,B$1,0)/VLOOKUP($A720,'Old-SVXY-OHLC'!$A$3:$E$5000,5,0)-1))</f>
        <v>19.457224997919962</v>
      </c>
      <c r="C721" s="11">
        <f>VLOOKUP($A720,Master!$A$6:$J$4994,$I$1,0)*(1+0.5*(VLOOKUP($A721,'Old-SVXY-OHLC'!$A$3:$E$5000,C$1,0)/VLOOKUP($A720,'Old-SVXY-OHLC'!$A$3:$E$5000,5,0)-1))</f>
        <v>19.504649456773585</v>
      </c>
      <c r="D721" s="11">
        <f>VLOOKUP($A720,Master!$A$6:$J$4994,$I$1,0)*(1+0.5*(VLOOKUP($A721,'Old-SVXY-OHLC'!$A$3:$E$5000,D$1,0)/VLOOKUP($A720,'Old-SVXY-OHLC'!$A$3:$E$5000,5,0)-1))</f>
        <v>19.359105427877992</v>
      </c>
      <c r="E721" s="11">
        <f>VLOOKUP(A721,Master!A$6:J$4994,$I$1,0)</f>
        <v>19.458355217406474</v>
      </c>
    </row>
    <row r="722" spans="1:5" x14ac:dyDescent="0.25">
      <c r="A722" s="1">
        <v>39118</v>
      </c>
      <c r="B722" s="11">
        <f>VLOOKUP($A721,Master!$A$6:$J$4994,$I$1,0)*(1+0.5*(VLOOKUP($A722,'Old-SVXY-OHLC'!$A$3:$E$5000,B$1,0)/VLOOKUP($A721,'Old-SVXY-OHLC'!$A$3:$E$5000,5,0)-1))</f>
        <v>19.437465265806317</v>
      </c>
      <c r="C722" s="11">
        <f>VLOOKUP($A721,Master!$A$6:$J$4994,$I$1,0)*(1+0.5*(VLOOKUP($A722,'Old-SVXY-OHLC'!$A$3:$E$5000,C$1,0)/VLOOKUP($A721,'Old-SVXY-OHLC'!$A$3:$E$5000,5,0)-1))</f>
        <v>19.529218665926752</v>
      </c>
      <c r="D722" s="11">
        <f>VLOOKUP($A721,Master!$A$6:$J$4994,$I$1,0)*(1+0.5*(VLOOKUP($A722,'Old-SVXY-OHLC'!$A$3:$E$5000,D$1,0)/VLOOKUP($A721,'Old-SVXY-OHLC'!$A$3:$E$5000,5,0)-1))</f>
        <v>19.381348369911834</v>
      </c>
      <c r="E722" s="11">
        <f>VLOOKUP(A722,Master!A$6:J$4994,$I$1,0)</f>
        <v>19.447004778093955</v>
      </c>
    </row>
    <row r="723" spans="1:5" x14ac:dyDescent="0.25">
      <c r="A723" s="1">
        <v>39119</v>
      </c>
      <c r="B723" s="11">
        <f>VLOOKUP($A722,Master!$A$6:$J$4994,$I$1,0)*(1+0.5*(VLOOKUP($A723,'Old-SVXY-OHLC'!$A$3:$E$5000,B$1,0)/VLOOKUP($A722,'Old-SVXY-OHLC'!$A$3:$E$5000,5,0)-1))</f>
        <v>19.466542847389302</v>
      </c>
      <c r="C723" s="11">
        <f>VLOOKUP($A722,Master!$A$6:$J$4994,$I$1,0)*(1+0.5*(VLOOKUP($A723,'Old-SVXY-OHLC'!$A$3:$E$5000,C$1,0)/VLOOKUP($A722,'Old-SVXY-OHLC'!$A$3:$E$5000,5,0)-1))</f>
        <v>19.600053784330925</v>
      </c>
      <c r="D723" s="11">
        <f>VLOOKUP($A722,Master!$A$6:$J$4994,$I$1,0)*(1+0.5*(VLOOKUP($A723,'Old-SVXY-OHLC'!$A$3:$E$5000,D$1,0)/VLOOKUP($A722,'Old-SVXY-OHLC'!$A$3:$E$5000,5,0)-1))</f>
        <v>19.37658502527891</v>
      </c>
      <c r="E723" s="11">
        <f>VLOOKUP(A723,Master!A$6:J$4994,$I$1,0)</f>
        <v>19.588960393695857</v>
      </c>
    </row>
    <row r="724" spans="1:5" x14ac:dyDescent="0.25">
      <c r="A724" s="1">
        <v>39120</v>
      </c>
      <c r="B724" s="11">
        <f>VLOOKUP($A723,Master!$A$6:$J$4994,$I$1,0)*(1+0.5*(VLOOKUP($A724,'Old-SVXY-OHLC'!$A$3:$E$5000,B$1,0)/VLOOKUP($A723,'Old-SVXY-OHLC'!$A$3:$E$5000,5,0)-1))</f>
        <v>19.676022863373376</v>
      </c>
      <c r="C724" s="11">
        <f>VLOOKUP($A723,Master!$A$6:$J$4994,$I$1,0)*(1+0.5*(VLOOKUP($A724,'Old-SVXY-OHLC'!$A$3:$E$5000,C$1,0)/VLOOKUP($A723,'Old-SVXY-OHLC'!$A$3:$E$5000,5,0)-1))</f>
        <v>19.790031088012974</v>
      </c>
      <c r="D724" s="11">
        <f>VLOOKUP($A723,Master!$A$6:$J$4994,$I$1,0)*(1+0.5*(VLOOKUP($A724,'Old-SVXY-OHLC'!$A$3:$E$5000,D$1,0)/VLOOKUP($A723,'Old-SVXY-OHLC'!$A$3:$E$5000,5,0)-1))</f>
        <v>19.634564660820896</v>
      </c>
      <c r="E724" s="11">
        <f>VLOOKUP(A724,Master!A$6:J$4994,$I$1,0)</f>
        <v>19.719040489563977</v>
      </c>
    </row>
    <row r="725" spans="1:5" x14ac:dyDescent="0.25">
      <c r="A725" s="1">
        <v>39121</v>
      </c>
      <c r="B725" s="11">
        <f>VLOOKUP($A724,Master!$A$6:$J$4994,$I$1,0)*(1+0.5*(VLOOKUP($A725,'Old-SVXY-OHLC'!$A$3:$E$5000,B$1,0)/VLOOKUP($A724,'Old-SVXY-OHLC'!$A$3:$E$5000,5,0)-1))</f>
        <v>19.601083449921603</v>
      </c>
      <c r="C725" s="11">
        <f>VLOOKUP($A724,Master!$A$6:$J$4994,$I$1,0)*(1+0.5*(VLOOKUP($A725,'Old-SVXY-OHLC'!$A$3:$E$5000,C$1,0)/VLOOKUP($A724,'Old-SVXY-OHLC'!$A$3:$E$5000,5,0)-1))</f>
        <v>19.703874976110832</v>
      </c>
      <c r="D725" s="11">
        <f>VLOOKUP($A724,Master!$A$6:$J$4994,$I$1,0)*(1+0.5*(VLOOKUP($A725,'Old-SVXY-OHLC'!$A$3:$E$5000,D$1,0)/VLOOKUP($A724,'Old-SVXY-OHLC'!$A$3:$E$5000,5,0)-1))</f>
        <v>19.537049343569656</v>
      </c>
      <c r="E725" s="11">
        <f>VLOOKUP(A725,Master!A$6:J$4994,$I$1,0)</f>
        <v>19.654494266901491</v>
      </c>
    </row>
    <row r="726" spans="1:5" x14ac:dyDescent="0.25">
      <c r="A726" s="1">
        <v>39122</v>
      </c>
      <c r="B726" s="11">
        <f>VLOOKUP($A725,Master!$A$6:$J$4994,$I$1,0)*(1+0.5*(VLOOKUP($A726,'Old-SVXY-OHLC'!$A$3:$E$5000,B$1,0)/VLOOKUP($A725,'Old-SVXY-OHLC'!$A$3:$E$5000,5,0)-1))</f>
        <v>19.675477524802815</v>
      </c>
      <c r="C726" s="11">
        <f>VLOOKUP($A725,Master!$A$6:$J$4994,$I$1,0)*(1+0.5*(VLOOKUP($A726,'Old-SVXY-OHLC'!$A$3:$E$5000,C$1,0)/VLOOKUP($A725,'Old-SVXY-OHLC'!$A$3:$E$5000,5,0)-1))</f>
        <v>19.708922908118893</v>
      </c>
      <c r="D726" s="11">
        <f>VLOOKUP($A725,Master!$A$6:$J$4994,$I$1,0)*(1+0.5*(VLOOKUP($A726,'Old-SVXY-OHLC'!$A$3:$E$5000,D$1,0)/VLOOKUP($A725,'Old-SVXY-OHLC'!$A$3:$E$5000,5,0)-1))</f>
        <v>19.302156666833614</v>
      </c>
      <c r="E726" s="11">
        <f>VLOOKUP(A726,Master!A$6:J$4994,$I$1,0)</f>
        <v>19.4641078230819</v>
      </c>
    </row>
    <row r="727" spans="1:5" x14ac:dyDescent="0.25">
      <c r="A727" s="1">
        <v>39125</v>
      </c>
      <c r="B727" s="11">
        <f>VLOOKUP($A726,Master!$A$6:$J$4994,$I$1,0)*(1+0.5*(VLOOKUP($A727,'Old-SVXY-OHLC'!$A$3:$E$5000,B$1,0)/VLOOKUP($A726,'Old-SVXY-OHLC'!$A$3:$E$5000,5,0)-1))</f>
        <v>19.38369650580789</v>
      </c>
      <c r="C727" s="11">
        <f>VLOOKUP($A726,Master!$A$6:$J$4994,$I$1,0)*(1+0.5*(VLOOKUP($A727,'Old-SVXY-OHLC'!$A$3:$E$5000,C$1,0)/VLOOKUP($A726,'Old-SVXY-OHLC'!$A$3:$E$5000,5,0)-1))</f>
        <v>19.506725054136552</v>
      </c>
      <c r="D727" s="11">
        <f>VLOOKUP($A726,Master!$A$6:$J$4994,$I$1,0)*(1+0.5*(VLOOKUP($A727,'Old-SVXY-OHLC'!$A$3:$E$5000,D$1,0)/VLOOKUP($A726,'Old-SVXY-OHLC'!$A$3:$E$5000,5,0)-1))</f>
        <v>19.238959011341809</v>
      </c>
      <c r="E727" s="11">
        <f>VLOOKUP(A727,Master!A$6:J$4994,$I$1,0)</f>
        <v>19.292934642494224</v>
      </c>
    </row>
    <row r="728" spans="1:5" x14ac:dyDescent="0.25">
      <c r="A728" s="1">
        <v>39126</v>
      </c>
      <c r="B728" s="11">
        <f>VLOOKUP($A727,Master!$A$6:$J$4994,$I$1,0)*(1+0.5*(VLOOKUP($A728,'Old-SVXY-OHLC'!$A$3:$E$5000,B$1,0)/VLOOKUP($A727,'Old-SVXY-OHLC'!$A$3:$E$5000,5,0)-1))</f>
        <v>19.390436735926517</v>
      </c>
      <c r="C728" s="11">
        <f>VLOOKUP($A727,Master!$A$6:$J$4994,$I$1,0)*(1+0.5*(VLOOKUP($A728,'Old-SVXY-OHLC'!$A$3:$E$5000,C$1,0)/VLOOKUP($A727,'Old-SVXY-OHLC'!$A$3:$E$5000,5,0)-1))</f>
        <v>19.646486239506562</v>
      </c>
      <c r="D728" s="11">
        <f>VLOOKUP($A727,Master!$A$6:$J$4994,$I$1,0)*(1+0.5*(VLOOKUP($A728,'Old-SVXY-OHLC'!$A$3:$E$5000,D$1,0)/VLOOKUP($A727,'Old-SVXY-OHLC'!$A$3:$E$5000,5,0)-1))</f>
        <v>19.368205969154765</v>
      </c>
      <c r="E728" s="11">
        <f>VLOOKUP(A728,Master!A$6:J$4994,$I$1,0)</f>
        <v>19.647331540781501</v>
      </c>
    </row>
    <row r="729" spans="1:5" x14ac:dyDescent="0.25">
      <c r="A729" s="1">
        <v>39127</v>
      </c>
      <c r="B729" s="11">
        <f>VLOOKUP($A728,Master!$A$6:$J$4994,$I$1,0)*(1+0.5*(VLOOKUP($A729,'Old-SVXY-OHLC'!$A$3:$E$5000,B$1,0)/VLOOKUP($A728,'Old-SVXY-OHLC'!$A$3:$E$5000,5,0)-1))</f>
        <v>19.680103342048728</v>
      </c>
      <c r="C729" s="11">
        <f>VLOOKUP($A728,Master!$A$6:$J$4994,$I$1,0)*(1+0.5*(VLOOKUP($A729,'Old-SVXY-OHLC'!$A$3:$E$5000,C$1,0)/VLOOKUP($A728,'Old-SVXY-OHLC'!$A$3:$E$5000,5,0)-1))</f>
        <v>19.966866474161442</v>
      </c>
      <c r="D729" s="11">
        <f>VLOOKUP($A728,Master!$A$6:$J$4994,$I$1,0)*(1+0.5*(VLOOKUP($A729,'Old-SVXY-OHLC'!$A$3:$E$5000,D$1,0)/VLOOKUP($A728,'Old-SVXY-OHLC'!$A$3:$E$5000,5,0)-1))</f>
        <v>19.680103342048728</v>
      </c>
      <c r="E729" s="11">
        <f>VLOOKUP(A729,Master!A$6:J$4994,$I$1,0)</f>
        <v>19.941768743208847</v>
      </c>
    </row>
    <row r="730" spans="1:5" x14ac:dyDescent="0.25">
      <c r="A730" s="1">
        <v>39128</v>
      </c>
      <c r="B730" s="11">
        <f>VLOOKUP($A729,Master!$A$6:$J$4994,$I$1,0)*(1+0.5*(VLOOKUP($A730,'Old-SVXY-OHLC'!$A$3:$E$5000,B$1,0)/VLOOKUP($A729,'Old-SVXY-OHLC'!$A$3:$E$5000,5,0)-1))</f>
        <v>19.863152554095308</v>
      </c>
      <c r="C730" s="11">
        <f>VLOOKUP($A729,Master!$A$6:$J$4994,$I$1,0)*(1+0.5*(VLOOKUP($A730,'Old-SVXY-OHLC'!$A$3:$E$5000,C$1,0)/VLOOKUP($A729,'Old-SVXY-OHLC'!$A$3:$E$5000,5,0)-1))</f>
        <v>20.051690436378401</v>
      </c>
      <c r="D730" s="11">
        <f>VLOOKUP($A729,Master!$A$6:$J$4994,$I$1,0)*(1+0.5*(VLOOKUP($A730,'Old-SVXY-OHLC'!$A$3:$E$5000,D$1,0)/VLOOKUP($A729,'Old-SVXY-OHLC'!$A$3:$E$5000,5,0)-1))</f>
        <v>19.854257918097538</v>
      </c>
      <c r="E730" s="11">
        <f>VLOOKUP(A730,Master!A$6:J$4994,$I$1,0)</f>
        <v>20.013462120946233</v>
      </c>
    </row>
    <row r="731" spans="1:5" x14ac:dyDescent="0.25">
      <c r="A731" s="1">
        <v>39129</v>
      </c>
      <c r="B731" s="11">
        <f>VLOOKUP($A730,Master!$A$6:$J$4994,$I$1,0)*(1+0.5*(VLOOKUP($A731,'Old-SVXY-OHLC'!$A$3:$E$5000,B$1,0)/VLOOKUP($A730,'Old-SVXY-OHLC'!$A$3:$E$5000,5,0)-1))</f>
        <v>19.955424695164464</v>
      </c>
      <c r="C731" s="11">
        <f>VLOOKUP($A730,Master!$A$6:$J$4994,$I$1,0)*(1+0.5*(VLOOKUP($A731,'Old-SVXY-OHLC'!$A$3:$E$5000,C$1,0)/VLOOKUP($A730,'Old-SVXY-OHLC'!$A$3:$E$5000,5,0)-1))</f>
        <v>20.052868799722471</v>
      </c>
      <c r="D731" s="11">
        <f>VLOOKUP($A730,Master!$A$6:$J$4994,$I$1,0)*(1+0.5*(VLOOKUP($A731,'Old-SVXY-OHLC'!$A$3:$E$5000,D$1,0)/VLOOKUP($A730,'Old-SVXY-OHLC'!$A$3:$E$5000,5,0)-1))</f>
        <v>19.930347955008109</v>
      </c>
      <c r="E731" s="11">
        <f>VLOOKUP(A731,Master!A$6:J$4994,$I$1,0)</f>
        <v>20.007209452253768</v>
      </c>
    </row>
    <row r="732" spans="1:5" x14ac:dyDescent="0.25">
      <c r="A732" s="1">
        <v>39133</v>
      </c>
      <c r="B732" s="11">
        <f>VLOOKUP($A731,Master!$A$6:$J$4994,$I$1,0)*(1+0.5*(VLOOKUP($A732,'Old-SVXY-OHLC'!$A$3:$E$5000,B$1,0)/VLOOKUP($A731,'Old-SVXY-OHLC'!$A$3:$E$5000,5,0)-1))</f>
        <v>19.960134149909823</v>
      </c>
      <c r="C732" s="11">
        <f>VLOOKUP($A731,Master!$A$6:$J$4994,$I$1,0)*(1+0.5*(VLOOKUP($A732,'Old-SVXY-OHLC'!$A$3:$E$5000,C$1,0)/VLOOKUP($A731,'Old-SVXY-OHLC'!$A$3:$E$5000,5,0)-1))</f>
        <v>20.291804252335425</v>
      </c>
      <c r="D732" s="11">
        <f>VLOOKUP($A731,Master!$A$6:$J$4994,$I$1,0)*(1+0.5*(VLOOKUP($A732,'Old-SVXY-OHLC'!$A$3:$E$5000,D$1,0)/VLOOKUP($A731,'Old-SVXY-OHLC'!$A$3:$E$5000,5,0)-1))</f>
        <v>19.907709203637776</v>
      </c>
      <c r="E732" s="11">
        <f>VLOOKUP(A732,Master!A$6:J$4994,$I$1,0)</f>
        <v>20.176293836025646</v>
      </c>
    </row>
    <row r="733" spans="1:5" x14ac:dyDescent="0.25">
      <c r="A733" s="1">
        <v>39134</v>
      </c>
      <c r="B733" s="11">
        <f>VLOOKUP($A732,Master!$A$6:$J$4994,$I$1,0)*(1+0.5*(VLOOKUP($A733,'Old-SVXY-OHLC'!$A$3:$E$5000,B$1,0)/VLOOKUP($A732,'Old-SVXY-OHLC'!$A$3:$E$5000,5,0)-1))</f>
        <v>20.141286767558867</v>
      </c>
      <c r="C733" s="11">
        <f>VLOOKUP($A732,Master!$A$6:$J$4994,$I$1,0)*(1+0.5*(VLOOKUP($A733,'Old-SVXY-OHLC'!$A$3:$E$5000,C$1,0)/VLOOKUP($A732,'Old-SVXY-OHLC'!$A$3:$E$5000,5,0)-1))</f>
        <v>20.316324783208401</v>
      </c>
      <c r="D733" s="11">
        <f>VLOOKUP($A732,Master!$A$6:$J$4994,$I$1,0)*(1+0.5*(VLOOKUP($A733,'Old-SVXY-OHLC'!$A$3:$E$5000,D$1,0)/VLOOKUP($A732,'Old-SVXY-OHLC'!$A$3:$E$5000,5,0)-1))</f>
        <v>20.101900808053639</v>
      </c>
      <c r="E733" s="11">
        <f>VLOOKUP(A733,Master!A$6:J$4994,$I$1,0)</f>
        <v>20.27787248871374</v>
      </c>
    </row>
    <row r="734" spans="1:5" x14ac:dyDescent="0.25">
      <c r="A734" s="1">
        <v>39135</v>
      </c>
      <c r="B734" s="11">
        <f>VLOOKUP($A733,Master!$A$6:$J$4994,$I$1,0)*(1+0.5*(VLOOKUP($A734,'Old-SVXY-OHLC'!$A$3:$E$5000,B$1,0)/VLOOKUP($A733,'Old-SVXY-OHLC'!$A$3:$E$5000,5,0)-1))</f>
        <v>20.37341125510671</v>
      </c>
      <c r="C734" s="11">
        <f>VLOOKUP($A733,Master!$A$6:$J$4994,$I$1,0)*(1+0.5*(VLOOKUP($A734,'Old-SVXY-OHLC'!$A$3:$E$5000,C$1,0)/VLOOKUP($A733,'Old-SVXY-OHLC'!$A$3:$E$5000,5,0)-1))</f>
        <v>20.396280962651122</v>
      </c>
      <c r="D734" s="11">
        <f>VLOOKUP($A733,Master!$A$6:$J$4994,$I$1,0)*(1+0.5*(VLOOKUP($A734,'Old-SVXY-OHLC'!$A$3:$E$5000,D$1,0)/VLOOKUP($A733,'Old-SVXY-OHLC'!$A$3:$E$5000,5,0)-1))</f>
        <v>20.191555422360633</v>
      </c>
      <c r="E734" s="11">
        <f>VLOOKUP(A734,Master!A$6:J$4994,$I$1,0)</f>
        <v>20.349641399042376</v>
      </c>
    </row>
    <row r="735" spans="1:5" x14ac:dyDescent="0.25">
      <c r="A735" s="1">
        <v>39136</v>
      </c>
      <c r="B735" s="11">
        <f>VLOOKUP($A734,Master!$A$6:$J$4994,$I$1,0)*(1+0.5*(VLOOKUP($A735,'Old-SVXY-OHLC'!$A$3:$E$5000,B$1,0)/VLOOKUP($A734,'Old-SVXY-OHLC'!$A$3:$E$5000,5,0)-1))</f>
        <v>20.300616752066095</v>
      </c>
      <c r="C735" s="11">
        <f>VLOOKUP($A734,Master!$A$6:$J$4994,$I$1,0)*(1+0.5*(VLOOKUP($A735,'Old-SVXY-OHLC'!$A$3:$E$5000,C$1,0)/VLOOKUP($A734,'Old-SVXY-OHLC'!$A$3:$E$5000,5,0)-1))</f>
        <v>20.307303302518022</v>
      </c>
      <c r="D735" s="11">
        <f>VLOOKUP($A734,Master!$A$6:$J$4994,$I$1,0)*(1+0.5*(VLOOKUP($A735,'Old-SVXY-OHLC'!$A$3:$E$5000,D$1,0)/VLOOKUP($A734,'Old-SVXY-OHLC'!$A$3:$E$5000,5,0)-1))</f>
        <v>19.868308501457108</v>
      </c>
      <c r="E735" s="11">
        <f>VLOOKUP(A735,Master!A$6:J$4994,$I$1,0)</f>
        <v>19.970296441690948</v>
      </c>
    </row>
    <row r="736" spans="1:5" x14ac:dyDescent="0.25">
      <c r="A736" s="1">
        <v>39139</v>
      </c>
      <c r="B736" s="11">
        <f>VLOOKUP($A735,Master!$A$6:$J$4994,$I$1,0)*(1+0.5*(VLOOKUP($A736,'Old-SVXY-OHLC'!$A$3:$E$5000,B$1,0)/VLOOKUP($A735,'Old-SVXY-OHLC'!$A$3:$E$5000,5,0)-1))</f>
        <v>20.025972813316756</v>
      </c>
      <c r="C736" s="11">
        <f>VLOOKUP($A735,Master!$A$6:$J$4994,$I$1,0)*(1+0.5*(VLOOKUP($A736,'Old-SVXY-OHLC'!$A$3:$E$5000,C$1,0)/VLOOKUP($A735,'Old-SVXY-OHLC'!$A$3:$E$5000,5,0)-1))</f>
        <v>20.099855117171384</v>
      </c>
      <c r="D736" s="11">
        <f>VLOOKUP($A735,Master!$A$6:$J$4994,$I$1,0)*(1+0.5*(VLOOKUP($A736,'Old-SVXY-OHLC'!$A$3:$E$5000,D$1,0)/VLOOKUP($A735,'Old-SVXY-OHLC'!$A$3:$E$5000,5,0)-1))</f>
        <v>19.887657543668972</v>
      </c>
      <c r="E736" s="11">
        <f>VLOOKUP(A736,Master!A$6:J$4994,$I$1,0)</f>
        <v>20.070274869071504</v>
      </c>
    </row>
    <row r="737" spans="1:5" x14ac:dyDescent="0.25">
      <c r="A737" s="1">
        <v>39140</v>
      </c>
      <c r="B737" s="11">
        <f>VLOOKUP($A736,Master!$A$6:$J$4994,$I$1,0)*(1+0.5*(VLOOKUP($A737,'Old-SVXY-OHLC'!$A$3:$E$5000,B$1,0)/VLOOKUP($A736,'Old-SVXY-OHLC'!$A$3:$E$5000,5,0)-1))</f>
        <v>19.662297003529819</v>
      </c>
      <c r="C737" s="11">
        <f>VLOOKUP($A736,Master!$A$6:$J$4994,$I$1,0)*(1+0.5*(VLOOKUP($A737,'Old-SVXY-OHLC'!$A$3:$E$5000,C$1,0)/VLOOKUP($A736,'Old-SVXY-OHLC'!$A$3:$E$5000,5,0)-1))</f>
        <v>19.667963655351514</v>
      </c>
      <c r="D737" s="11">
        <f>VLOOKUP($A736,Master!$A$6:$J$4994,$I$1,0)*(1+0.5*(VLOOKUP($A737,'Old-SVXY-OHLC'!$A$3:$E$5000,D$1,0)/VLOOKUP($A736,'Old-SVXY-OHLC'!$A$3:$E$5000,5,0)-1))</f>
        <v>16.98777163701957</v>
      </c>
      <c r="E737" s="11">
        <f>VLOOKUP(A737,Master!A$6:J$4994,$I$1,0)</f>
        <v>17.607780311424193</v>
      </c>
    </row>
    <row r="738" spans="1:5" x14ac:dyDescent="0.25">
      <c r="A738" s="1">
        <v>39141</v>
      </c>
      <c r="B738" s="11">
        <f>VLOOKUP($A737,Master!$A$6:$J$4994,$I$1,0)*(1+0.5*(VLOOKUP($A738,'Old-SVXY-OHLC'!$A$3:$E$5000,B$1,0)/VLOOKUP($A737,'Old-SVXY-OHLC'!$A$3:$E$5000,5,0)-1))</f>
        <v>17.98759400685794</v>
      </c>
      <c r="C738" s="11">
        <f>VLOOKUP($A737,Master!$A$6:$J$4994,$I$1,0)*(1+0.5*(VLOOKUP($A738,'Old-SVXY-OHLC'!$A$3:$E$5000,C$1,0)/VLOOKUP($A737,'Old-SVXY-OHLC'!$A$3:$E$5000,5,0)-1))</f>
        <v>18.432583645623314</v>
      </c>
      <c r="D738" s="11">
        <f>VLOOKUP($A737,Master!$A$6:$J$4994,$I$1,0)*(1+0.5*(VLOOKUP($A738,'Old-SVXY-OHLC'!$A$3:$E$5000,D$1,0)/VLOOKUP($A737,'Old-SVXY-OHLC'!$A$3:$E$5000,5,0)-1))</f>
        <v>17.901443944536197</v>
      </c>
      <c r="E738" s="11">
        <f>VLOOKUP(A738,Master!A$6:J$4994,$I$1,0)</f>
        <v>18.309246887086385</v>
      </c>
    </row>
    <row r="739" spans="1:5" x14ac:dyDescent="0.25">
      <c r="A739" s="1">
        <v>39142</v>
      </c>
      <c r="B739" s="11">
        <f>VLOOKUP($A738,Master!$A$6:$J$4994,$I$1,0)*(1+0.5*(VLOOKUP($A739,'Old-SVXY-OHLC'!$A$3:$E$5000,B$1,0)/VLOOKUP($A738,'Old-SVXY-OHLC'!$A$3:$E$5000,5,0)-1))</f>
        <v>17.630478353964502</v>
      </c>
      <c r="C739" s="11">
        <f>VLOOKUP($A738,Master!$A$6:$J$4994,$I$1,0)*(1+0.5*(VLOOKUP($A739,'Old-SVXY-OHLC'!$A$3:$E$5000,C$1,0)/VLOOKUP($A738,'Old-SVXY-OHLC'!$A$3:$E$5000,5,0)-1))</f>
        <v>18.292883318576937</v>
      </c>
      <c r="D739" s="11">
        <f>VLOOKUP($A738,Master!$A$6:$J$4994,$I$1,0)*(1+0.5*(VLOOKUP($A739,'Old-SVXY-OHLC'!$A$3:$E$5000,D$1,0)/VLOOKUP($A738,'Old-SVXY-OHLC'!$A$3:$E$5000,5,0)-1))</f>
        <v>17.141291684101265</v>
      </c>
      <c r="E739" s="11">
        <f>VLOOKUP(A739,Master!A$6:J$4994,$I$1,0)</f>
        <v>17.909871331295591</v>
      </c>
    </row>
    <row r="740" spans="1:5" x14ac:dyDescent="0.25">
      <c r="A740" s="1">
        <v>39143</v>
      </c>
      <c r="B740" s="11">
        <f>VLOOKUP($A739,Master!$A$6:$J$4994,$I$1,0)*(1+0.5*(VLOOKUP($A740,'Old-SVXY-OHLC'!$A$3:$E$5000,B$1,0)/VLOOKUP($A739,'Old-SVXY-OHLC'!$A$3:$E$5000,5,0)-1))</f>
        <v>17.780779330377477</v>
      </c>
      <c r="C740" s="11">
        <f>VLOOKUP($A739,Master!$A$6:$J$4994,$I$1,0)*(1+0.5*(VLOOKUP($A740,'Old-SVXY-OHLC'!$A$3:$E$5000,C$1,0)/VLOOKUP($A739,'Old-SVXY-OHLC'!$A$3:$E$5000,5,0)-1))</f>
        <v>17.883947665316782</v>
      </c>
      <c r="D740" s="11">
        <f>VLOOKUP($A739,Master!$A$6:$J$4994,$I$1,0)*(1+0.5*(VLOOKUP($A740,'Old-SVXY-OHLC'!$A$3:$E$5000,D$1,0)/VLOOKUP($A739,'Old-SVXY-OHLC'!$A$3:$E$5000,5,0)-1))</f>
        <v>17.348533622806258</v>
      </c>
      <c r="E740" s="11">
        <f>VLOOKUP(A740,Master!A$6:J$4994,$I$1,0)</f>
        <v>17.395168054764959</v>
      </c>
    </row>
    <row r="741" spans="1:5" x14ac:dyDescent="0.25">
      <c r="A741" s="1">
        <v>39146</v>
      </c>
      <c r="B741" s="11">
        <f>VLOOKUP($A740,Master!$A$6:$J$4994,$I$1,0)*(1+0.5*(VLOOKUP($A741,'Old-SVXY-OHLC'!$A$3:$E$5000,B$1,0)/VLOOKUP($A740,'Old-SVXY-OHLC'!$A$3:$E$5000,5,0)-1))</f>
        <v>17.176122760411623</v>
      </c>
      <c r="C741" s="11">
        <f>VLOOKUP($A740,Master!$A$6:$J$4994,$I$1,0)*(1+0.5*(VLOOKUP($A741,'Old-SVXY-OHLC'!$A$3:$E$5000,C$1,0)/VLOOKUP($A740,'Old-SVXY-OHLC'!$A$3:$E$5000,5,0)-1))</f>
        <v>17.444818754359499</v>
      </c>
      <c r="D741" s="11">
        <f>VLOOKUP($A740,Master!$A$6:$J$4994,$I$1,0)*(1+0.5*(VLOOKUP($A741,'Old-SVXY-OHLC'!$A$3:$E$5000,D$1,0)/VLOOKUP($A740,'Old-SVXY-OHLC'!$A$3:$E$5000,5,0)-1))</f>
        <v>16.942473364248599</v>
      </c>
      <c r="E741" s="11">
        <f>VLOOKUP(A741,Master!A$6:J$4994,$I$1,0)</f>
        <v>16.990796799907965</v>
      </c>
    </row>
    <row r="742" spans="1:5" x14ac:dyDescent="0.25">
      <c r="A742" s="1">
        <v>39147</v>
      </c>
      <c r="B742" s="11">
        <f>VLOOKUP($A741,Master!$A$6:$J$4994,$I$1,0)*(1+0.5*(VLOOKUP($A742,'Old-SVXY-OHLC'!$A$3:$E$5000,B$1,0)/VLOOKUP($A741,'Old-SVXY-OHLC'!$A$3:$E$5000,5,0)-1))</f>
        <v>17.343804000017627</v>
      </c>
      <c r="C742" s="11">
        <f>VLOOKUP($A741,Master!$A$6:$J$4994,$I$1,0)*(1+0.5*(VLOOKUP($A742,'Old-SVXY-OHLC'!$A$3:$E$5000,C$1,0)/VLOOKUP($A741,'Old-SVXY-OHLC'!$A$3:$E$5000,5,0)-1))</f>
        <v>17.628442110271155</v>
      </c>
      <c r="D742" s="11">
        <f>VLOOKUP($A741,Master!$A$6:$J$4994,$I$1,0)*(1+0.5*(VLOOKUP($A742,'Old-SVXY-OHLC'!$A$3:$E$5000,D$1,0)/VLOOKUP($A741,'Old-SVXY-OHLC'!$A$3:$E$5000,5,0)-1))</f>
        <v>17.303694403250983</v>
      </c>
      <c r="E742" s="11">
        <f>VLOOKUP(A742,Master!A$6:J$4994,$I$1,0)</f>
        <v>17.534776821509993</v>
      </c>
    </row>
    <row r="743" spans="1:5" x14ac:dyDescent="0.25">
      <c r="A743" s="1">
        <v>39148</v>
      </c>
      <c r="B743" s="11">
        <f>VLOOKUP($A742,Master!$A$6:$J$4994,$I$1,0)*(1+0.5*(VLOOKUP($A743,'Old-SVXY-OHLC'!$A$3:$E$5000,B$1,0)/VLOOKUP($A742,'Old-SVXY-OHLC'!$A$3:$E$5000,5,0)-1))</f>
        <v>17.557451709737023</v>
      </c>
      <c r="C743" s="11">
        <f>VLOOKUP($A742,Master!$A$6:$J$4994,$I$1,0)*(1+0.5*(VLOOKUP($A743,'Old-SVXY-OHLC'!$A$3:$E$5000,C$1,0)/VLOOKUP($A742,'Old-SVXY-OHLC'!$A$3:$E$5000,5,0)-1))</f>
        <v>17.938402820839649</v>
      </c>
      <c r="D743" s="11">
        <f>VLOOKUP($A742,Master!$A$6:$J$4994,$I$1,0)*(1+0.5*(VLOOKUP($A743,'Old-SVXY-OHLC'!$A$3:$E$5000,D$1,0)/VLOOKUP($A742,'Old-SVXY-OHLC'!$A$3:$E$5000,5,0)-1))</f>
        <v>17.490432756137686</v>
      </c>
      <c r="E743" s="11">
        <f>VLOOKUP(A743,Master!A$6:J$4994,$I$1,0)</f>
        <v>17.682967490565332</v>
      </c>
    </row>
    <row r="744" spans="1:5" x14ac:dyDescent="0.25">
      <c r="A744" s="1">
        <v>39149</v>
      </c>
      <c r="B744" s="11">
        <f>VLOOKUP($A743,Master!$A$6:$J$4994,$I$1,0)*(1+0.5*(VLOOKUP($A744,'Old-SVXY-OHLC'!$A$3:$E$5000,B$1,0)/VLOOKUP($A743,'Old-SVXY-OHLC'!$A$3:$E$5000,5,0)-1))</f>
        <v>17.974683216653442</v>
      </c>
      <c r="C744" s="11">
        <f>VLOOKUP($A743,Master!$A$6:$J$4994,$I$1,0)*(1+0.5*(VLOOKUP($A744,'Old-SVXY-OHLC'!$A$3:$E$5000,C$1,0)/VLOOKUP($A743,'Old-SVXY-OHLC'!$A$3:$E$5000,5,0)-1))</f>
        <v>18.253985993523187</v>
      </c>
      <c r="D744" s="11">
        <f>VLOOKUP($A743,Master!$A$6:$J$4994,$I$1,0)*(1+0.5*(VLOOKUP($A744,'Old-SVXY-OHLC'!$A$3:$E$5000,D$1,0)/VLOOKUP($A743,'Old-SVXY-OHLC'!$A$3:$E$5000,5,0)-1))</f>
        <v>17.963046790477254</v>
      </c>
      <c r="E744" s="11">
        <f>VLOOKUP(A744,Master!A$6:J$4994,$I$1,0)</f>
        <v>18.005248900843956</v>
      </c>
    </row>
    <row r="745" spans="1:5" x14ac:dyDescent="0.25">
      <c r="A745" s="1">
        <v>39150</v>
      </c>
      <c r="B745" s="11">
        <f>VLOOKUP($A744,Master!$A$6:$J$4994,$I$1,0)*(1+0.5*(VLOOKUP($A745,'Old-SVXY-OHLC'!$A$3:$E$5000,B$1,0)/VLOOKUP($A744,'Old-SVXY-OHLC'!$A$3:$E$5000,5,0)-1))</f>
        <v>18.243598086542669</v>
      </c>
      <c r="C745" s="11">
        <f>VLOOKUP($A744,Master!$A$6:$J$4994,$I$1,0)*(1+0.5*(VLOOKUP($A745,'Old-SVXY-OHLC'!$A$3:$E$5000,C$1,0)/VLOOKUP($A744,'Old-SVXY-OHLC'!$A$3:$E$5000,5,0)-1))</f>
        <v>18.261092324313765</v>
      </c>
      <c r="D745" s="11">
        <f>VLOOKUP($A744,Master!$A$6:$J$4994,$I$1,0)*(1+0.5*(VLOOKUP($A745,'Old-SVXY-OHLC'!$A$3:$E$5000,D$1,0)/VLOOKUP($A744,'Old-SVXY-OHLC'!$A$3:$E$5000,5,0)-1))</f>
        <v>17.985568637500123</v>
      </c>
      <c r="E745" s="11">
        <f>VLOOKUP(A745,Master!A$6:J$4994,$I$1,0)</f>
        <v>18.015713181582893</v>
      </c>
    </row>
    <row r="746" spans="1:5" x14ac:dyDescent="0.25">
      <c r="A746" s="1">
        <v>39153</v>
      </c>
      <c r="B746" s="11">
        <f>VLOOKUP($A745,Master!$A$6:$J$4994,$I$1,0)*(1+0.5*(VLOOKUP($A746,'Old-SVXY-OHLC'!$A$3:$E$5000,B$1,0)/VLOOKUP($A745,'Old-SVXY-OHLC'!$A$3:$E$5000,5,0)-1))</f>
        <v>17.940447193401944</v>
      </c>
      <c r="C746" s="11">
        <f>VLOOKUP($A745,Master!$A$6:$J$4994,$I$1,0)*(1+0.5*(VLOOKUP($A746,'Old-SVXY-OHLC'!$A$3:$E$5000,C$1,0)/VLOOKUP($A745,'Old-SVXY-OHLC'!$A$3:$E$5000,5,0)-1))</f>
        <v>18.298166105915616</v>
      </c>
      <c r="D746" s="11">
        <f>VLOOKUP($A745,Master!$A$6:$J$4994,$I$1,0)*(1+0.5*(VLOOKUP($A746,'Old-SVXY-OHLC'!$A$3:$E$5000,D$1,0)/VLOOKUP($A745,'Old-SVXY-OHLC'!$A$3:$E$5000,5,0)-1))</f>
        <v>17.891181047567947</v>
      </c>
      <c r="E746" s="11">
        <f>VLOOKUP(A746,Master!A$6:J$4994,$I$1,0)</f>
        <v>18.167563944567885</v>
      </c>
    </row>
    <row r="747" spans="1:5" x14ac:dyDescent="0.25">
      <c r="A747" s="1">
        <v>39154</v>
      </c>
      <c r="B747" s="11">
        <f>VLOOKUP($A746,Master!$A$6:$J$4994,$I$1,0)*(1+0.5*(VLOOKUP($A747,'Old-SVXY-OHLC'!$A$3:$E$5000,B$1,0)/VLOOKUP($A746,'Old-SVXY-OHLC'!$A$3:$E$5000,5,0)-1))</f>
        <v>18.01280226599399</v>
      </c>
      <c r="C747" s="11">
        <f>VLOOKUP($A746,Master!$A$6:$J$4994,$I$1,0)*(1+0.5*(VLOOKUP($A747,'Old-SVXY-OHLC'!$A$3:$E$5000,C$1,0)/VLOOKUP($A746,'Old-SVXY-OHLC'!$A$3:$E$5000,5,0)-1))</f>
        <v>18.098593459845262</v>
      </c>
      <c r="D747" s="11">
        <f>VLOOKUP($A746,Master!$A$6:$J$4994,$I$1,0)*(1+0.5*(VLOOKUP($A747,'Old-SVXY-OHLC'!$A$3:$E$5000,D$1,0)/VLOOKUP($A746,'Old-SVXY-OHLC'!$A$3:$E$5000,5,0)-1))</f>
        <v>17.124611811650805</v>
      </c>
      <c r="E747" s="11">
        <f>VLOOKUP(A747,Master!A$6:J$4994,$I$1,0)</f>
        <v>17.307518945430221</v>
      </c>
    </row>
    <row r="748" spans="1:5" x14ac:dyDescent="0.25">
      <c r="A748" s="1">
        <v>39155</v>
      </c>
      <c r="B748" s="11">
        <f>VLOOKUP($A747,Master!$A$6:$J$4994,$I$1,0)*(1+0.5*(VLOOKUP($A748,'Old-SVXY-OHLC'!$A$3:$E$5000,B$1,0)/VLOOKUP($A747,'Old-SVXY-OHLC'!$A$3:$E$5000,5,0)-1))</f>
        <v>17.372560708436279</v>
      </c>
      <c r="C748" s="11">
        <f>VLOOKUP($A747,Master!$A$6:$J$4994,$I$1,0)*(1+0.5*(VLOOKUP($A748,'Old-SVXY-OHLC'!$A$3:$E$5000,C$1,0)/VLOOKUP($A747,'Old-SVXY-OHLC'!$A$3:$E$5000,5,0)-1))</f>
        <v>17.389676772645423</v>
      </c>
      <c r="D748" s="11">
        <f>VLOOKUP($A747,Master!$A$6:$J$4994,$I$1,0)*(1+0.5*(VLOOKUP($A748,'Old-SVXY-OHLC'!$A$3:$E$5000,D$1,0)/VLOOKUP($A747,'Old-SVXY-OHLC'!$A$3:$E$5000,5,0)-1))</f>
        <v>16.293011963808834</v>
      </c>
      <c r="E748" s="11">
        <f>VLOOKUP(A748,Master!A$6:J$4994,$I$1,0)</f>
        <v>16.989446610393184</v>
      </c>
    </row>
    <row r="749" spans="1:5" x14ac:dyDescent="0.25">
      <c r="A749" s="1">
        <v>39156</v>
      </c>
      <c r="B749" s="11">
        <f>VLOOKUP($A748,Master!$A$6:$J$4994,$I$1,0)*(1+0.5*(VLOOKUP($A749,'Old-SVXY-OHLC'!$A$3:$E$5000,B$1,0)/VLOOKUP($A748,'Old-SVXY-OHLC'!$A$3:$E$5000,5,0)-1))</f>
        <v>16.943984872491889</v>
      </c>
      <c r="C749" s="11">
        <f>VLOOKUP($A748,Master!$A$6:$J$4994,$I$1,0)*(1+0.5*(VLOOKUP($A749,'Old-SVXY-OHLC'!$A$3:$E$5000,C$1,0)/VLOOKUP($A748,'Old-SVXY-OHLC'!$A$3:$E$5000,5,0)-1))</f>
        <v>17.222318466074668</v>
      </c>
      <c r="D749" s="11">
        <f>VLOOKUP($A748,Master!$A$6:$J$4994,$I$1,0)*(1+0.5*(VLOOKUP($A749,'Old-SVXY-OHLC'!$A$3:$E$5000,D$1,0)/VLOOKUP($A748,'Old-SVXY-OHLC'!$A$3:$E$5000,5,0)-1))</f>
        <v>16.883680083082957</v>
      </c>
      <c r="E749" s="11">
        <f>VLOOKUP(A749,Master!A$6:J$4994,$I$1,0)</f>
        <v>16.94354461553645</v>
      </c>
    </row>
    <row r="750" spans="1:5" x14ac:dyDescent="0.25">
      <c r="A750" s="1">
        <v>39157</v>
      </c>
      <c r="B750" s="11">
        <f>VLOOKUP($A749,Master!$A$6:$J$4994,$I$1,0)*(1+0.5*(VLOOKUP($A750,'Old-SVXY-OHLC'!$A$3:$E$5000,B$1,0)/VLOOKUP($A749,'Old-SVXY-OHLC'!$A$3:$E$5000,5,0)-1))</f>
        <v>16.966328283747089</v>
      </c>
      <c r="C750" s="11">
        <f>VLOOKUP($A749,Master!$A$6:$J$4994,$I$1,0)*(1+0.5*(VLOOKUP($A750,'Old-SVXY-OHLC'!$A$3:$E$5000,C$1,0)/VLOOKUP($A749,'Old-SVXY-OHLC'!$A$3:$E$5000,5,0)-1))</f>
        <v>17.049173536336099</v>
      </c>
      <c r="D750" s="11">
        <f>VLOOKUP($A749,Master!$A$6:$J$4994,$I$1,0)*(1+0.5*(VLOOKUP($A750,'Old-SVXY-OHLC'!$A$3:$E$5000,D$1,0)/VLOOKUP($A749,'Old-SVXY-OHLC'!$A$3:$E$5000,5,0)-1))</f>
        <v>16.638392336868453</v>
      </c>
      <c r="E750" s="11">
        <f>VLOOKUP(A750,Master!A$6:J$4994,$I$1,0)</f>
        <v>16.680071680312583</v>
      </c>
    </row>
    <row r="751" spans="1:5" x14ac:dyDescent="0.25">
      <c r="A751" s="1">
        <v>39160</v>
      </c>
      <c r="B751" s="11">
        <f>VLOOKUP($A750,Master!$A$6:$J$4994,$I$1,0)*(1+0.5*(VLOOKUP($A751,'Old-SVXY-OHLC'!$A$3:$E$5000,B$1,0)/VLOOKUP($A750,'Old-SVXY-OHLC'!$A$3:$E$5000,5,0)-1))</f>
        <v>16.899036970105669</v>
      </c>
      <c r="C751" s="11">
        <f>VLOOKUP($A750,Master!$A$6:$J$4994,$I$1,0)*(1+0.5*(VLOOKUP($A751,'Old-SVXY-OHLC'!$A$3:$E$5000,C$1,0)/VLOOKUP($A750,'Old-SVXY-OHLC'!$A$3:$E$5000,5,0)-1))</f>
        <v>17.245512724166083</v>
      </c>
      <c r="D751" s="11">
        <f>VLOOKUP($A750,Master!$A$6:$J$4994,$I$1,0)*(1+0.5*(VLOOKUP($A751,'Old-SVXY-OHLC'!$A$3:$E$5000,D$1,0)/VLOOKUP($A750,'Old-SVXY-OHLC'!$A$3:$E$5000,5,0)-1))</f>
        <v>16.853309557342794</v>
      </c>
      <c r="E751" s="11">
        <f>VLOOKUP(A751,Master!A$6:J$4994,$I$1,0)</f>
        <v>17.187450101009524</v>
      </c>
    </row>
    <row r="752" spans="1:5" x14ac:dyDescent="0.25">
      <c r="A752" s="1">
        <v>39161</v>
      </c>
      <c r="B752" s="11">
        <f>VLOOKUP($A751,Master!$A$6:$J$4994,$I$1,0)*(1+0.5*(VLOOKUP($A752,'Old-SVXY-OHLC'!$A$3:$E$5000,B$1,0)/VLOOKUP($A751,'Old-SVXY-OHLC'!$A$3:$E$5000,5,0)-1))</f>
        <v>17.245016462502164</v>
      </c>
      <c r="C752" s="11">
        <f>VLOOKUP($A751,Master!$A$6:$J$4994,$I$1,0)*(1+0.5*(VLOOKUP($A752,'Old-SVXY-OHLC'!$A$3:$E$5000,C$1,0)/VLOOKUP($A751,'Old-SVXY-OHLC'!$A$3:$E$5000,5,0)-1))</f>
        <v>17.518395258269411</v>
      </c>
      <c r="D752" s="11">
        <f>VLOOKUP($A751,Master!$A$6:$J$4994,$I$1,0)*(1+0.5*(VLOOKUP($A752,'Old-SVXY-OHLC'!$A$3:$E$5000,D$1,0)/VLOOKUP($A751,'Old-SVXY-OHLC'!$A$3:$E$5000,5,0)-1))</f>
        <v>17.12314065041085</v>
      </c>
      <c r="E752" s="11">
        <f>VLOOKUP(A752,Master!A$6:J$4994,$I$1,0)</f>
        <v>17.499874970921837</v>
      </c>
    </row>
    <row r="753" spans="1:5" x14ac:dyDescent="0.25">
      <c r="A753" s="1">
        <v>39162</v>
      </c>
      <c r="B753" s="11">
        <f>VLOOKUP($A752,Master!$A$6:$J$4994,$I$1,0)*(1+0.5*(VLOOKUP($A753,'Old-SVXY-OHLC'!$A$3:$E$5000,B$1,0)/VLOOKUP($A752,'Old-SVXY-OHLC'!$A$3:$E$5000,5,0)-1))</f>
        <v>17.481621339554</v>
      </c>
      <c r="C753" s="11">
        <f>VLOOKUP($A752,Master!$A$6:$J$4994,$I$1,0)*(1+0.5*(VLOOKUP($A753,'Old-SVXY-OHLC'!$A$3:$E$5000,C$1,0)/VLOOKUP($A752,'Old-SVXY-OHLC'!$A$3:$E$5000,5,0)-1))</f>
        <v>18.333491705337778</v>
      </c>
      <c r="D753" s="11">
        <f>VLOOKUP($A752,Master!$A$6:$J$4994,$I$1,0)*(1+0.5*(VLOOKUP($A753,'Old-SVXY-OHLC'!$A$3:$E$5000,D$1,0)/VLOOKUP($A752,'Old-SVXY-OHLC'!$A$3:$E$5000,5,0)-1))</f>
        <v>17.402519157994764</v>
      </c>
      <c r="E753" s="11">
        <f>VLOOKUP(A753,Master!A$6:J$4994,$I$1,0)</f>
        <v>18.168730688442615</v>
      </c>
    </row>
    <row r="754" spans="1:5" x14ac:dyDescent="0.25">
      <c r="A754" s="1">
        <v>39163</v>
      </c>
      <c r="B754" s="11">
        <f>VLOOKUP($A753,Master!$A$6:$J$4994,$I$1,0)*(1+0.5*(VLOOKUP($A754,'Old-SVXY-OHLC'!$A$3:$E$5000,B$1,0)/VLOOKUP($A753,'Old-SVXY-OHLC'!$A$3:$E$5000,5,0)-1))</f>
        <v>18.123064241029212</v>
      </c>
      <c r="C754" s="11">
        <f>VLOOKUP($A753,Master!$A$6:$J$4994,$I$1,0)*(1+0.5*(VLOOKUP($A754,'Old-SVXY-OHLC'!$A$3:$E$5000,C$1,0)/VLOOKUP($A753,'Old-SVXY-OHLC'!$A$3:$E$5000,5,0)-1))</f>
        <v>18.255030114759702</v>
      </c>
      <c r="D754" s="11">
        <f>VLOOKUP($A753,Master!$A$6:$J$4994,$I$1,0)*(1+0.5*(VLOOKUP($A754,'Old-SVXY-OHLC'!$A$3:$E$5000,D$1,0)/VLOOKUP($A753,'Old-SVXY-OHLC'!$A$3:$E$5000,5,0)-1))</f>
        <v>17.976715829255124</v>
      </c>
      <c r="E754" s="11">
        <f>VLOOKUP(A754,Master!A$6:J$4994,$I$1,0)</f>
        <v>18.112165876956219</v>
      </c>
    </row>
    <row r="755" spans="1:5" x14ac:dyDescent="0.25">
      <c r="A755" s="1">
        <v>39164</v>
      </c>
      <c r="B755" s="11">
        <f>VLOOKUP($A754,Master!$A$6:$J$4994,$I$1,0)*(1+0.5*(VLOOKUP($A755,'Old-SVXY-OHLC'!$A$3:$E$5000,B$1,0)/VLOOKUP($A754,'Old-SVXY-OHLC'!$A$3:$E$5000,5,0)-1))</f>
        <v>18.090110034042386</v>
      </c>
      <c r="C755" s="11">
        <f>VLOOKUP($A754,Master!$A$6:$J$4994,$I$1,0)*(1+0.5*(VLOOKUP($A755,'Old-SVXY-OHLC'!$A$3:$E$5000,C$1,0)/VLOOKUP($A754,'Old-SVXY-OHLC'!$A$3:$E$5000,5,0)-1))</f>
        <v>18.153432989096117</v>
      </c>
      <c r="D755" s="11">
        <f>VLOOKUP($A754,Master!$A$6:$J$4994,$I$1,0)*(1+0.5*(VLOOKUP($A755,'Old-SVXY-OHLC'!$A$3:$E$5000,D$1,0)/VLOOKUP($A754,'Old-SVXY-OHLC'!$A$3:$E$5000,5,0)-1))</f>
        <v>17.984449092982381</v>
      </c>
      <c r="E755" s="11">
        <f>VLOOKUP(A755,Master!A$6:J$4994,$I$1,0)</f>
        <v>18.119165188051092</v>
      </c>
    </row>
    <row r="756" spans="1:5" x14ac:dyDescent="0.25">
      <c r="A756" s="1">
        <v>39167</v>
      </c>
      <c r="B756" s="11">
        <f>VLOOKUP($A755,Master!$A$6:$J$4994,$I$1,0)*(1+0.5*(VLOOKUP($A756,'Old-SVXY-OHLC'!$A$3:$E$5000,B$1,0)/VLOOKUP($A755,'Old-SVXY-OHLC'!$A$3:$E$5000,5,0)-1))</f>
        <v>18.035638873964448</v>
      </c>
      <c r="C756" s="11">
        <f>VLOOKUP($A755,Master!$A$6:$J$4994,$I$1,0)*(1+0.5*(VLOOKUP($A756,'Old-SVXY-OHLC'!$A$3:$E$5000,C$1,0)/VLOOKUP($A755,'Old-SVXY-OHLC'!$A$3:$E$5000,5,0)-1))</f>
        <v>18.205534968843672</v>
      </c>
      <c r="D756" s="11">
        <f>VLOOKUP($A755,Master!$A$6:$J$4994,$I$1,0)*(1+0.5*(VLOOKUP($A756,'Old-SVXY-OHLC'!$A$3:$E$5000,D$1,0)/VLOOKUP($A755,'Old-SVXY-OHLC'!$A$3:$E$5000,5,0)-1))</f>
        <v>17.407946721030449</v>
      </c>
      <c r="E756" s="11">
        <f>VLOOKUP(A756,Master!A$6:J$4994,$I$1,0)</f>
        <v>18.097847427390224</v>
      </c>
    </row>
    <row r="757" spans="1:5" x14ac:dyDescent="0.25">
      <c r="A757" s="1">
        <v>39168</v>
      </c>
      <c r="B757" s="11">
        <f>VLOOKUP($A756,Master!$A$6:$J$4994,$I$1,0)*(1+0.5*(VLOOKUP($A757,'Old-SVXY-OHLC'!$A$3:$E$5000,B$1,0)/VLOOKUP($A756,'Old-SVXY-OHLC'!$A$3:$E$5000,5,0)-1))</f>
        <v>18.11659194512648</v>
      </c>
      <c r="C757" s="11">
        <f>VLOOKUP($A756,Master!$A$6:$J$4994,$I$1,0)*(1+0.5*(VLOOKUP($A757,'Old-SVXY-OHLC'!$A$3:$E$5000,C$1,0)/VLOOKUP($A756,'Old-SVXY-OHLC'!$A$3:$E$5000,5,0)-1))</f>
        <v>18.123665465427219</v>
      </c>
      <c r="D757" s="11">
        <f>VLOOKUP($A756,Master!$A$6:$J$4994,$I$1,0)*(1+0.5*(VLOOKUP($A757,'Old-SVXY-OHLC'!$A$3:$E$5000,D$1,0)/VLOOKUP($A756,'Old-SVXY-OHLC'!$A$3:$E$5000,5,0)-1))</f>
        <v>17.693959994281865</v>
      </c>
      <c r="E757" s="11">
        <f>VLOOKUP(A757,Master!A$6:J$4994,$I$1,0)</f>
        <v>17.777315745179322</v>
      </c>
    </row>
    <row r="758" spans="1:5" x14ac:dyDescent="0.25">
      <c r="A758" s="1">
        <v>39169</v>
      </c>
      <c r="B758" s="11">
        <f>VLOOKUP($A757,Master!$A$6:$J$4994,$I$1,0)*(1+0.5*(VLOOKUP($A758,'Old-SVXY-OHLC'!$A$3:$E$5000,B$1,0)/VLOOKUP($A757,'Old-SVXY-OHLC'!$A$3:$E$5000,5,0)-1))</f>
        <v>17.523709641566274</v>
      </c>
      <c r="C758" s="11">
        <f>VLOOKUP($A757,Master!$A$6:$J$4994,$I$1,0)*(1+0.5*(VLOOKUP($A758,'Old-SVXY-OHLC'!$A$3:$E$5000,C$1,0)/VLOOKUP($A757,'Old-SVXY-OHLC'!$A$3:$E$5000,5,0)-1))</f>
        <v>17.612939961608841</v>
      </c>
      <c r="D758" s="11">
        <f>VLOOKUP($A757,Master!$A$6:$J$4994,$I$1,0)*(1+0.5*(VLOOKUP($A758,'Old-SVXY-OHLC'!$A$3:$E$5000,D$1,0)/VLOOKUP($A757,'Old-SVXY-OHLC'!$A$3:$E$5000,5,0)-1))</f>
        <v>17.066813420364177</v>
      </c>
      <c r="E758" s="11">
        <f>VLOOKUP(A758,Master!A$6:J$4994,$I$1,0)</f>
        <v>17.305210137338555</v>
      </c>
    </row>
    <row r="759" spans="1:5" x14ac:dyDescent="0.25">
      <c r="A759" s="1">
        <v>39170</v>
      </c>
      <c r="B759" s="11">
        <f>VLOOKUP($A758,Master!$A$6:$J$4994,$I$1,0)*(1+0.5*(VLOOKUP($A759,'Old-SVXY-OHLC'!$A$3:$E$5000,B$1,0)/VLOOKUP($A758,'Old-SVXY-OHLC'!$A$3:$E$5000,5,0)-1))</f>
        <v>17.460330782334289</v>
      </c>
      <c r="C759" s="11">
        <f>VLOOKUP($A758,Master!$A$6:$J$4994,$I$1,0)*(1+0.5*(VLOOKUP($A759,'Old-SVXY-OHLC'!$A$3:$E$5000,C$1,0)/VLOOKUP($A758,'Old-SVXY-OHLC'!$A$3:$E$5000,5,0)-1))</f>
        <v>17.469638093761606</v>
      </c>
      <c r="D759" s="11">
        <f>VLOOKUP($A758,Master!$A$6:$J$4994,$I$1,0)*(1+0.5*(VLOOKUP($A759,'Old-SVXY-OHLC'!$A$3:$E$5000,D$1,0)/VLOOKUP($A758,'Old-SVXY-OHLC'!$A$3:$E$5000,5,0)-1))</f>
        <v>17.040885401905694</v>
      </c>
      <c r="E759" s="11">
        <f>VLOOKUP(A759,Master!A$6:J$4994,$I$1,0)</f>
        <v>17.360601768103368</v>
      </c>
    </row>
    <row r="760" spans="1:5" x14ac:dyDescent="0.25">
      <c r="A760" s="1">
        <v>39171</v>
      </c>
      <c r="B760" s="11">
        <f>VLOOKUP($A759,Master!$A$6:$J$4994,$I$1,0)*(1+0.5*(VLOOKUP($A760,'Old-SVXY-OHLC'!$A$3:$E$5000,B$1,0)/VLOOKUP($A759,'Old-SVXY-OHLC'!$A$3:$E$5000,5,0)-1))</f>
        <v>17.47182830217308</v>
      </c>
      <c r="C760" s="11">
        <f>VLOOKUP($A759,Master!$A$6:$J$4994,$I$1,0)*(1+0.5*(VLOOKUP($A760,'Old-SVXY-OHLC'!$A$3:$E$5000,C$1,0)/VLOOKUP($A759,'Old-SVXY-OHLC'!$A$3:$E$5000,5,0)-1))</f>
        <v>17.617830336918612</v>
      </c>
      <c r="D760" s="11">
        <f>VLOOKUP($A759,Master!$A$6:$J$4994,$I$1,0)*(1+0.5*(VLOOKUP($A760,'Old-SVXY-OHLC'!$A$3:$E$5000,D$1,0)/VLOOKUP($A759,'Old-SVXY-OHLC'!$A$3:$E$5000,5,0)-1))</f>
        <v>17.115278920976348</v>
      </c>
      <c r="E760" s="11">
        <f>VLOOKUP(A760,Master!A$6:J$4994,$I$1,0)</f>
        <v>17.436595986351119</v>
      </c>
    </row>
    <row r="761" spans="1:5" x14ac:dyDescent="0.25">
      <c r="A761" s="1">
        <v>39174</v>
      </c>
      <c r="B761" s="11">
        <f>VLOOKUP($A760,Master!$A$6:$J$4994,$I$1,0)*(1+0.5*(VLOOKUP($A761,'Old-SVXY-OHLC'!$A$3:$E$5000,B$1,0)/VLOOKUP($A760,'Old-SVXY-OHLC'!$A$3:$E$5000,5,0)-1))</f>
        <v>17.391180619337447</v>
      </c>
      <c r="C761" s="11">
        <f>VLOOKUP($A760,Master!$A$6:$J$4994,$I$1,0)*(1+0.5*(VLOOKUP($A761,'Old-SVXY-OHLC'!$A$3:$E$5000,C$1,0)/VLOOKUP($A760,'Old-SVXY-OHLC'!$A$3:$E$5000,5,0)-1))</f>
        <v>17.405154864535675</v>
      </c>
      <c r="D761" s="11">
        <f>VLOOKUP($A760,Master!$A$6:$J$4994,$I$1,0)*(1+0.5*(VLOOKUP($A761,'Old-SVXY-OHLC'!$A$3:$E$5000,D$1,0)/VLOOKUP($A760,'Old-SVXY-OHLC'!$A$3:$E$5000,5,0)-1))</f>
        <v>17.151078017251731</v>
      </c>
      <c r="E761" s="11">
        <f>VLOOKUP(A761,Master!A$6:J$4994,$I$1,0)</f>
        <v>17.265334977238204</v>
      </c>
    </row>
    <row r="762" spans="1:5" x14ac:dyDescent="0.25">
      <c r="A762" s="1">
        <v>39175</v>
      </c>
      <c r="B762" s="11">
        <f>VLOOKUP($A761,Master!$A$6:$J$4994,$I$1,0)*(1+0.5*(VLOOKUP($A762,'Old-SVXY-OHLC'!$A$3:$E$5000,B$1,0)/VLOOKUP($A761,'Old-SVXY-OHLC'!$A$3:$E$5000,5,0)-1))</f>
        <v>17.580815053881551</v>
      </c>
      <c r="C762" s="11">
        <f>VLOOKUP($A761,Master!$A$6:$J$4994,$I$1,0)*(1+0.5*(VLOOKUP($A762,'Old-SVXY-OHLC'!$A$3:$E$5000,C$1,0)/VLOOKUP($A761,'Old-SVXY-OHLC'!$A$3:$E$5000,5,0)-1))</f>
        <v>17.747343655350658</v>
      </c>
      <c r="D762" s="11">
        <f>VLOOKUP($A761,Master!$A$6:$J$4994,$I$1,0)*(1+0.5*(VLOOKUP($A762,'Old-SVXY-OHLC'!$A$3:$E$5000,D$1,0)/VLOOKUP($A761,'Old-SVXY-OHLC'!$A$3:$E$5000,5,0)-1))</f>
        <v>17.498476102630935</v>
      </c>
      <c r="E762" s="11">
        <f>VLOOKUP(A762,Master!A$6:J$4994,$I$1,0)</f>
        <v>17.616745669017362</v>
      </c>
    </row>
    <row r="763" spans="1:5" x14ac:dyDescent="0.25">
      <c r="A763" s="1">
        <v>39176</v>
      </c>
      <c r="B763" s="11">
        <f>VLOOKUP($A762,Master!$A$6:$J$4994,$I$1,0)*(1+0.5*(VLOOKUP($A763,'Old-SVXY-OHLC'!$A$3:$E$5000,B$1,0)/VLOOKUP($A762,'Old-SVXY-OHLC'!$A$3:$E$5000,5,0)-1))</f>
        <v>17.616745669017362</v>
      </c>
      <c r="C763" s="11">
        <f>VLOOKUP($A762,Master!$A$6:$J$4994,$I$1,0)*(1+0.5*(VLOOKUP($A763,'Old-SVXY-OHLC'!$A$3:$E$5000,C$1,0)/VLOOKUP($A762,'Old-SVXY-OHLC'!$A$3:$E$5000,5,0)-1))</f>
        <v>17.80516925202911</v>
      </c>
      <c r="D763" s="11">
        <f>VLOOKUP($A762,Master!$A$6:$J$4994,$I$1,0)*(1+0.5*(VLOOKUP($A763,'Old-SVXY-OHLC'!$A$3:$E$5000,D$1,0)/VLOOKUP($A762,'Old-SVXY-OHLC'!$A$3:$E$5000,5,0)-1))</f>
        <v>17.531544972621429</v>
      </c>
      <c r="E763" s="11">
        <f>VLOOKUP(A763,Master!A$6:J$4994,$I$1,0)</f>
        <v>17.745722818542209</v>
      </c>
    </row>
    <row r="764" spans="1:5" x14ac:dyDescent="0.25">
      <c r="A764" s="1">
        <v>39177</v>
      </c>
      <c r="B764" s="11">
        <f>VLOOKUP($A763,Master!$A$6:$J$4994,$I$1,0)*(1+0.5*(VLOOKUP($A764,'Old-SVXY-OHLC'!$A$3:$E$5000,B$1,0)/VLOOKUP($A763,'Old-SVXY-OHLC'!$A$3:$E$5000,5,0)-1))</f>
        <v>17.6932353963719</v>
      </c>
      <c r="C764" s="11">
        <f>VLOOKUP($A763,Master!$A$6:$J$4994,$I$1,0)*(1+0.5*(VLOOKUP($A764,'Old-SVXY-OHLC'!$A$3:$E$5000,C$1,0)/VLOOKUP($A763,'Old-SVXY-OHLC'!$A$3:$E$5000,5,0)-1))</f>
        <v>17.956679502532669</v>
      </c>
      <c r="D764" s="11">
        <f>VLOOKUP($A763,Master!$A$6:$J$4994,$I$1,0)*(1+0.5*(VLOOKUP($A764,'Old-SVXY-OHLC'!$A$3:$E$5000,D$1,0)/VLOOKUP($A763,'Old-SVXY-OHLC'!$A$3:$E$5000,5,0)-1))</f>
        <v>17.6932353963719</v>
      </c>
      <c r="E764" s="11">
        <f>VLOOKUP(A764,Master!A$6:J$4994,$I$1,0)</f>
        <v>17.850904238710587</v>
      </c>
    </row>
    <row r="765" spans="1:5" x14ac:dyDescent="0.25">
      <c r="A765" s="1">
        <v>39181</v>
      </c>
      <c r="B765" s="11">
        <f>VLOOKUP($A764,Master!$A$6:$J$4994,$I$1,0)*(1+0.5*(VLOOKUP($A765,'Old-SVXY-OHLC'!$A$3:$E$5000,B$1,0)/VLOOKUP($A764,'Old-SVXY-OHLC'!$A$3:$E$5000,5,0)-1))</f>
        <v>17.881820913934778</v>
      </c>
      <c r="C765" s="11">
        <f>VLOOKUP($A764,Master!$A$6:$J$4994,$I$1,0)*(1+0.5*(VLOOKUP($A765,'Old-SVXY-OHLC'!$A$3:$E$5000,C$1,0)/VLOOKUP($A764,'Old-SVXY-OHLC'!$A$3:$E$5000,5,0)-1))</f>
        <v>18.022815179463112</v>
      </c>
      <c r="D765" s="11">
        <f>VLOOKUP($A764,Master!$A$6:$J$4994,$I$1,0)*(1+0.5*(VLOOKUP($A765,'Old-SVXY-OHLC'!$A$3:$E$5000,D$1,0)/VLOOKUP($A764,'Old-SVXY-OHLC'!$A$3:$E$5000,5,0)-1))</f>
        <v>17.824403375044945</v>
      </c>
      <c r="E765" s="11">
        <f>VLOOKUP(A765,Master!A$6:J$4994,$I$1,0)</f>
        <v>17.891508592055356</v>
      </c>
    </row>
    <row r="766" spans="1:5" x14ac:dyDescent="0.25">
      <c r="A766" s="1">
        <v>39182</v>
      </c>
      <c r="B766" s="11">
        <f>VLOOKUP($A765,Master!$A$6:$J$4994,$I$1,0)*(1+0.5*(VLOOKUP($A766,'Old-SVXY-OHLC'!$A$3:$E$5000,B$1,0)/VLOOKUP($A765,'Old-SVXY-OHLC'!$A$3:$E$5000,5,0)-1))</f>
        <v>18.003079181742308</v>
      </c>
      <c r="C766" s="11">
        <f>VLOOKUP($A765,Master!$A$6:$J$4994,$I$1,0)*(1+0.5*(VLOOKUP($A766,'Old-SVXY-OHLC'!$A$3:$E$5000,C$1,0)/VLOOKUP($A765,'Old-SVXY-OHLC'!$A$3:$E$5000,5,0)-1))</f>
        <v>18.246349604445459</v>
      </c>
      <c r="D766" s="11">
        <f>VLOOKUP($A765,Master!$A$6:$J$4994,$I$1,0)*(1+0.5*(VLOOKUP($A766,'Old-SVXY-OHLC'!$A$3:$E$5000,D$1,0)/VLOOKUP($A765,'Old-SVXY-OHLC'!$A$3:$E$5000,5,0)-1))</f>
        <v>17.949853029883791</v>
      </c>
      <c r="E766" s="11">
        <f>VLOOKUP(A766,Master!A$6:J$4994,$I$1,0)</f>
        <v>18.206979203992454</v>
      </c>
    </row>
    <row r="767" spans="1:5" x14ac:dyDescent="0.25">
      <c r="A767" s="1">
        <v>39183</v>
      </c>
      <c r="B767" s="11">
        <f>VLOOKUP($A766,Master!$A$6:$J$4994,$I$1,0)*(1+0.5*(VLOOKUP($A767,'Old-SVXY-OHLC'!$A$3:$E$5000,B$1,0)/VLOOKUP($A766,'Old-SVXY-OHLC'!$A$3:$E$5000,5,0)-1))</f>
        <v>18.167883324688177</v>
      </c>
      <c r="C767" s="11">
        <f>VLOOKUP($A766,Master!$A$6:$J$4994,$I$1,0)*(1+0.5*(VLOOKUP($A767,'Old-SVXY-OHLC'!$A$3:$E$5000,C$1,0)/VLOOKUP($A766,'Old-SVXY-OHLC'!$A$3:$E$5000,5,0)-1))</f>
        <v>18.175057230814112</v>
      </c>
      <c r="D767" s="11">
        <f>VLOOKUP($A766,Master!$A$6:$J$4994,$I$1,0)*(1+0.5*(VLOOKUP($A767,'Old-SVXY-OHLC'!$A$3:$E$5000,D$1,0)/VLOOKUP($A766,'Old-SVXY-OHLC'!$A$3:$E$5000,5,0)-1))</f>
        <v>17.842208774353214</v>
      </c>
      <c r="E767" s="11">
        <f>VLOOKUP(A767,Master!A$6:J$4994,$I$1,0)</f>
        <v>17.903434429243813</v>
      </c>
    </row>
    <row r="768" spans="1:5" x14ac:dyDescent="0.25">
      <c r="A768" s="1">
        <v>39184</v>
      </c>
      <c r="B768" s="11">
        <f>VLOOKUP($A767,Master!$A$6:$J$4994,$I$1,0)*(1+0.5*(VLOOKUP($A768,'Old-SVXY-OHLC'!$A$3:$E$5000,B$1,0)/VLOOKUP($A767,'Old-SVXY-OHLC'!$A$3:$E$5000,5,0)-1))</f>
        <v>17.820374635335554</v>
      </c>
      <c r="C768" s="11">
        <f>VLOOKUP($A767,Master!$A$6:$J$4994,$I$1,0)*(1+0.5*(VLOOKUP($A768,'Old-SVXY-OHLC'!$A$3:$E$5000,C$1,0)/VLOOKUP($A767,'Old-SVXY-OHLC'!$A$3:$E$5000,5,0)-1))</f>
        <v>18.120955741677879</v>
      </c>
      <c r="D768" s="11">
        <f>VLOOKUP($A767,Master!$A$6:$J$4994,$I$1,0)*(1+0.5*(VLOOKUP($A768,'Old-SVXY-OHLC'!$A$3:$E$5000,D$1,0)/VLOOKUP($A767,'Old-SVXY-OHLC'!$A$3:$E$5000,5,0)-1))</f>
        <v>17.568131374160142</v>
      </c>
      <c r="E768" s="11">
        <f>VLOOKUP(A768,Master!A$6:J$4994,$I$1,0)</f>
        <v>18.091549473314334</v>
      </c>
    </row>
    <row r="769" spans="1:5" x14ac:dyDescent="0.25">
      <c r="A769" s="1">
        <v>39185</v>
      </c>
      <c r="B769" s="11">
        <f>VLOOKUP($A768,Master!$A$6:$J$4994,$I$1,0)*(1+0.5*(VLOOKUP($A769,'Old-SVXY-OHLC'!$A$3:$E$5000,B$1,0)/VLOOKUP($A768,'Old-SVXY-OHLC'!$A$3:$E$5000,5,0)-1))</f>
        <v>18.181205177310041</v>
      </c>
      <c r="C769" s="11">
        <f>VLOOKUP($A768,Master!$A$6:$J$4994,$I$1,0)*(1+0.5*(VLOOKUP($A769,'Old-SVXY-OHLC'!$A$3:$E$5000,C$1,0)/VLOOKUP($A768,'Old-SVXY-OHLC'!$A$3:$E$5000,5,0)-1))</f>
        <v>18.279266494150733</v>
      </c>
      <c r="D769" s="11">
        <f>VLOOKUP($A768,Master!$A$6:$J$4994,$I$1,0)*(1+0.5*(VLOOKUP($A769,'Old-SVXY-OHLC'!$A$3:$E$5000,D$1,0)/VLOOKUP($A768,'Old-SVXY-OHLC'!$A$3:$E$5000,5,0)-1))</f>
        <v>18.022206812900166</v>
      </c>
      <c r="E769" s="11">
        <f>VLOOKUP(A769,Master!A$6:J$4994,$I$1,0)</f>
        <v>18.2311619615346</v>
      </c>
    </row>
    <row r="770" spans="1:5" x14ac:dyDescent="0.25">
      <c r="A770" s="1">
        <v>39188</v>
      </c>
      <c r="B770" s="11">
        <f>VLOOKUP($A769,Master!$A$6:$J$4994,$I$1,0)*(1+0.5*(VLOOKUP($A770,'Old-SVXY-OHLC'!$A$3:$E$5000,B$1,0)/VLOOKUP($A769,'Old-SVXY-OHLC'!$A$3:$E$5000,5,0)-1))</f>
        <v>18.347840825012874</v>
      </c>
      <c r="C770" s="11">
        <f>VLOOKUP($A769,Master!$A$6:$J$4994,$I$1,0)*(1+0.5*(VLOOKUP($A770,'Old-SVXY-OHLC'!$A$3:$E$5000,C$1,0)/VLOOKUP($A769,'Old-SVXY-OHLC'!$A$3:$E$5000,5,0)-1))</f>
        <v>18.758180398445123</v>
      </c>
      <c r="D770" s="11">
        <f>VLOOKUP($A769,Master!$A$6:$J$4994,$I$1,0)*(1+0.5*(VLOOKUP($A770,'Old-SVXY-OHLC'!$A$3:$E$5000,D$1,0)/VLOOKUP($A769,'Old-SVXY-OHLC'!$A$3:$E$5000,5,0)-1))</f>
        <v>18.347840825012874</v>
      </c>
      <c r="E770" s="11">
        <f>VLOOKUP(A770,Master!A$6:J$4994,$I$1,0)</f>
        <v>18.645039761039925</v>
      </c>
    </row>
    <row r="771" spans="1:5" x14ac:dyDescent="0.25">
      <c r="A771" s="1">
        <v>39189</v>
      </c>
      <c r="B771" s="11">
        <f>VLOOKUP($A770,Master!$A$6:$J$4994,$I$1,0)*(1+0.5*(VLOOKUP($A771,'Old-SVXY-OHLC'!$A$3:$E$5000,B$1,0)/VLOOKUP($A770,'Old-SVXY-OHLC'!$A$3:$E$5000,5,0)-1))</f>
        <v>18.727946255873107</v>
      </c>
      <c r="C771" s="11">
        <f>VLOOKUP($A770,Master!$A$6:$J$4994,$I$1,0)*(1+0.5*(VLOOKUP($A771,'Old-SVXY-OHLC'!$A$3:$E$5000,C$1,0)/VLOOKUP($A770,'Old-SVXY-OHLC'!$A$3:$E$5000,5,0)-1))</f>
        <v>18.894903271592614</v>
      </c>
      <c r="D771" s="11">
        <f>VLOOKUP($A770,Master!$A$6:$J$4994,$I$1,0)*(1+0.5*(VLOOKUP($A771,'Old-SVXY-OHLC'!$A$3:$E$5000,D$1,0)/VLOOKUP($A770,'Old-SVXY-OHLC'!$A$3:$E$5000,5,0)-1))</f>
        <v>18.499380811183997</v>
      </c>
      <c r="E771" s="11">
        <f>VLOOKUP(A771,Master!A$6:J$4994,$I$1,0)</f>
        <v>18.520576227582602</v>
      </c>
    </row>
    <row r="772" spans="1:5" x14ac:dyDescent="0.25">
      <c r="A772" s="1">
        <v>39190</v>
      </c>
      <c r="B772" s="11">
        <f>VLOOKUP($A771,Master!$A$6:$J$4994,$I$1,0)*(1+0.5*(VLOOKUP($A772,'Old-SVXY-OHLC'!$A$3:$E$5000,B$1,0)/VLOOKUP($A771,'Old-SVXY-OHLC'!$A$3:$E$5000,5,0)-1))</f>
        <v>18.478292685888462</v>
      </c>
      <c r="C772" s="11">
        <f>VLOOKUP($A771,Master!$A$6:$J$4994,$I$1,0)*(1+0.5*(VLOOKUP($A772,'Old-SVXY-OHLC'!$A$3:$E$5000,C$1,0)/VLOOKUP($A771,'Old-SVXY-OHLC'!$A$3:$E$5000,5,0)-1))</f>
        <v>18.598097546136387</v>
      </c>
      <c r="D772" s="11">
        <f>VLOOKUP($A771,Master!$A$6:$J$4994,$I$1,0)*(1+0.5*(VLOOKUP($A772,'Old-SVXY-OHLC'!$A$3:$E$5000,D$1,0)/VLOOKUP($A771,'Old-SVXY-OHLC'!$A$3:$E$5000,5,0)-1))</f>
        <v>18.386675361322094</v>
      </c>
      <c r="E772" s="11">
        <f>VLOOKUP(A772,Master!A$6:J$4994,$I$1,0)</f>
        <v>18.527140346164455</v>
      </c>
    </row>
    <row r="773" spans="1:5" x14ac:dyDescent="0.25">
      <c r="A773" s="1">
        <v>39191</v>
      </c>
      <c r="B773" s="11">
        <f>VLOOKUP($A772,Master!$A$6:$J$4994,$I$1,0)*(1+0.5*(VLOOKUP($A773,'Old-SVXY-OHLC'!$A$3:$E$5000,B$1,0)/VLOOKUP($A772,'Old-SVXY-OHLC'!$A$3:$E$5000,5,0)-1))</f>
        <v>18.348453286842158</v>
      </c>
      <c r="C773" s="11">
        <f>VLOOKUP($A772,Master!$A$6:$J$4994,$I$1,0)*(1+0.5*(VLOOKUP($A773,'Old-SVXY-OHLC'!$A$3:$E$5000,C$1,0)/VLOOKUP($A772,'Old-SVXY-OHLC'!$A$3:$E$5000,5,0)-1))</f>
        <v>18.616309127328559</v>
      </c>
      <c r="D773" s="11">
        <f>VLOOKUP($A772,Master!$A$6:$J$4994,$I$1,0)*(1+0.5*(VLOOKUP($A773,'Old-SVXY-OHLC'!$A$3:$E$5000,D$1,0)/VLOOKUP($A772,'Old-SVXY-OHLC'!$A$3:$E$5000,5,0)-1))</f>
        <v>18.306159669827107</v>
      </c>
      <c r="E773" s="11">
        <f>VLOOKUP(A773,Master!A$6:J$4994,$I$1,0)</f>
        <v>18.594677389659484</v>
      </c>
    </row>
    <row r="774" spans="1:5" x14ac:dyDescent="0.25">
      <c r="A774" s="1">
        <v>39192</v>
      </c>
      <c r="B774" s="11">
        <f>VLOOKUP($A773,Master!$A$6:$J$4994,$I$1,0)*(1+0.5*(VLOOKUP($A774,'Old-SVXY-OHLC'!$A$3:$E$5000,B$1,0)/VLOOKUP($A773,'Old-SVXY-OHLC'!$A$3:$E$5000,5,0)-1))</f>
        <v>18.75756346034791</v>
      </c>
      <c r="C774" s="11">
        <f>VLOOKUP($A773,Master!$A$6:$J$4994,$I$1,0)*(1+0.5*(VLOOKUP($A774,'Old-SVXY-OHLC'!$A$3:$E$5000,C$1,0)/VLOOKUP($A773,'Old-SVXY-OHLC'!$A$3:$E$5000,5,0)-1))</f>
        <v>18.926141110391448</v>
      </c>
      <c r="D774" s="11">
        <f>VLOOKUP($A773,Master!$A$6:$J$4994,$I$1,0)*(1+0.5*(VLOOKUP($A774,'Old-SVXY-OHLC'!$A$3:$E$5000,D$1,0)/VLOOKUP($A773,'Old-SVXY-OHLC'!$A$3:$E$5000,5,0)-1))</f>
        <v>18.590568943598932</v>
      </c>
      <c r="E774" s="11">
        <f>VLOOKUP(A774,Master!A$6:J$4994,$I$1,0)</f>
        <v>18.591347339500153</v>
      </c>
    </row>
    <row r="775" spans="1:5" x14ac:dyDescent="0.25">
      <c r="A775" s="1">
        <v>39195</v>
      </c>
      <c r="B775" s="11">
        <f>VLOOKUP($A774,Master!$A$6:$J$4994,$I$1,0)*(1+0.5*(VLOOKUP($A775,'Old-SVXY-OHLC'!$A$3:$E$5000,B$1,0)/VLOOKUP($A774,'Old-SVXY-OHLC'!$A$3:$E$5000,5,0)-1))</f>
        <v>18.605896787667564</v>
      </c>
      <c r="C775" s="11">
        <f>VLOOKUP($A774,Master!$A$6:$J$4994,$I$1,0)*(1+0.5*(VLOOKUP($A775,'Old-SVXY-OHLC'!$A$3:$E$5000,C$1,0)/VLOOKUP($A774,'Old-SVXY-OHLC'!$A$3:$E$5000,5,0)-1))</f>
        <v>18.655221861479664</v>
      </c>
      <c r="D775" s="11">
        <f>VLOOKUP($A774,Master!$A$6:$J$4994,$I$1,0)*(1+0.5*(VLOOKUP($A775,'Old-SVXY-OHLC'!$A$3:$E$5000,D$1,0)/VLOOKUP($A774,'Old-SVXY-OHLC'!$A$3:$E$5000,5,0)-1))</f>
        <v>18.408947326965816</v>
      </c>
      <c r="E775" s="11">
        <f>VLOOKUP(A775,Master!A$6:J$4994,$I$1,0)</f>
        <v>18.448670311715127</v>
      </c>
    </row>
    <row r="776" spans="1:5" x14ac:dyDescent="0.25">
      <c r="A776" s="1">
        <v>39196</v>
      </c>
      <c r="B776" s="11">
        <f>VLOOKUP($A775,Master!$A$6:$J$4994,$I$1,0)*(1+0.5*(VLOOKUP($A776,'Old-SVXY-OHLC'!$A$3:$E$5000,B$1,0)/VLOOKUP($A775,'Old-SVXY-OHLC'!$A$3:$E$5000,5,0)-1))</f>
        <v>18.477752507705986</v>
      </c>
      <c r="C776" s="11">
        <f>VLOOKUP($A775,Master!$A$6:$J$4994,$I$1,0)*(1+0.5*(VLOOKUP($A776,'Old-SVXY-OHLC'!$A$3:$E$5000,C$1,0)/VLOOKUP($A775,'Old-SVXY-OHLC'!$A$3:$E$5000,5,0)-1))</f>
        <v>18.50544804689941</v>
      </c>
      <c r="D776" s="11">
        <f>VLOOKUP($A775,Master!$A$6:$J$4994,$I$1,0)*(1+0.5*(VLOOKUP($A776,'Old-SVXY-OHLC'!$A$3:$E$5000,D$1,0)/VLOOKUP($A775,'Old-SVXY-OHLC'!$A$3:$E$5000,5,0)-1))</f>
        <v>18.155086096080861</v>
      </c>
      <c r="E776" s="11">
        <f>VLOOKUP(A776,Master!A$6:J$4994,$I$1,0)</f>
        <v>18.453730135047909</v>
      </c>
    </row>
    <row r="777" spans="1:5" x14ac:dyDescent="0.25">
      <c r="A777" s="1">
        <v>39197</v>
      </c>
      <c r="B777" s="11">
        <f>VLOOKUP($A776,Master!$A$6:$J$4994,$I$1,0)*(1+0.5*(VLOOKUP($A777,'Old-SVXY-OHLC'!$A$3:$E$5000,B$1,0)/VLOOKUP($A776,'Old-SVXY-OHLC'!$A$3:$E$5000,5,0)-1))</f>
        <v>18.540189197100936</v>
      </c>
      <c r="C777" s="11">
        <f>VLOOKUP($A776,Master!$A$6:$J$4994,$I$1,0)*(1+0.5*(VLOOKUP($A777,'Old-SVXY-OHLC'!$A$3:$E$5000,C$1,0)/VLOOKUP($A776,'Old-SVXY-OHLC'!$A$3:$E$5000,5,0)-1))</f>
        <v>18.616272729065528</v>
      </c>
      <c r="D777" s="11">
        <f>VLOOKUP($A776,Master!$A$6:$J$4994,$I$1,0)*(1+0.5*(VLOOKUP($A777,'Old-SVXY-OHLC'!$A$3:$E$5000,D$1,0)/VLOOKUP($A776,'Old-SVXY-OHLC'!$A$3:$E$5000,5,0)-1))</f>
        <v>18.457189382814164</v>
      </c>
      <c r="E777" s="11">
        <f>VLOOKUP(A777,Master!A$6:J$4994,$I$1,0)</f>
        <v>18.548350874211632</v>
      </c>
    </row>
    <row r="778" spans="1:5" x14ac:dyDescent="0.25">
      <c r="A778" s="1">
        <v>39198</v>
      </c>
      <c r="B778" s="11">
        <f>VLOOKUP($A777,Master!$A$6:$J$4994,$I$1,0)*(1+0.5*(VLOOKUP($A778,'Old-SVXY-OHLC'!$A$3:$E$5000,B$1,0)/VLOOKUP($A777,'Old-SVXY-OHLC'!$A$3:$E$5000,5,0)-1))</f>
        <v>18.471902643453294</v>
      </c>
      <c r="C778" s="11">
        <f>VLOOKUP($A777,Master!$A$6:$J$4994,$I$1,0)*(1+0.5*(VLOOKUP($A778,'Old-SVXY-OHLC'!$A$3:$E$5000,C$1,0)/VLOOKUP($A777,'Old-SVXY-OHLC'!$A$3:$E$5000,5,0)-1))</f>
        <v>18.553962681367192</v>
      </c>
      <c r="D778" s="11">
        <f>VLOOKUP($A777,Master!$A$6:$J$4994,$I$1,0)*(1+0.5*(VLOOKUP($A778,'Old-SVXY-OHLC'!$A$3:$E$5000,D$1,0)/VLOOKUP($A777,'Old-SVXY-OHLC'!$A$3:$E$5000,5,0)-1))</f>
        <v>18.300768370535984</v>
      </c>
      <c r="E778" s="11">
        <f>VLOOKUP(A778,Master!A$6:J$4994,$I$1,0)</f>
        <v>18.517710444610934</v>
      </c>
    </row>
    <row r="779" spans="1:5" x14ac:dyDescent="0.25">
      <c r="A779" s="1">
        <v>39199</v>
      </c>
      <c r="B779" s="11">
        <f>VLOOKUP($A778,Master!$A$6:$J$4994,$I$1,0)*(1+0.5*(VLOOKUP($A779,'Old-SVXY-OHLC'!$A$3:$E$5000,B$1,0)/VLOOKUP($A778,'Old-SVXY-OHLC'!$A$3:$E$5000,5,0)-1))</f>
        <v>18.474524002444614</v>
      </c>
      <c r="C779" s="11">
        <f>VLOOKUP($A778,Master!$A$6:$J$4994,$I$1,0)*(1+0.5*(VLOOKUP($A779,'Old-SVXY-OHLC'!$A$3:$E$5000,C$1,0)/VLOOKUP($A778,'Old-SVXY-OHLC'!$A$3:$E$5000,5,0)-1))</f>
        <v>18.579150442796706</v>
      </c>
      <c r="D779" s="11">
        <f>VLOOKUP($A778,Master!$A$6:$J$4994,$I$1,0)*(1+0.5*(VLOOKUP($A779,'Old-SVXY-OHLC'!$A$3:$E$5000,D$1,0)/VLOOKUP($A778,'Old-SVXY-OHLC'!$A$3:$E$5000,5,0)-1))</f>
        <v>18.30873931670088</v>
      </c>
      <c r="E779" s="11">
        <f>VLOOKUP(A779,Master!A$6:J$4994,$I$1,0)</f>
        <v>18.57991837241206</v>
      </c>
    </row>
    <row r="780" spans="1:5" x14ac:dyDescent="0.25">
      <c r="A780" s="1">
        <v>39202</v>
      </c>
      <c r="B780" s="11">
        <f>VLOOKUP($A779,Master!$A$6:$J$4994,$I$1,0)*(1+0.5*(VLOOKUP($A780,'Old-SVXY-OHLC'!$A$3:$E$5000,B$1,0)/VLOOKUP($A779,'Old-SVXY-OHLC'!$A$3:$E$5000,5,0)-1))</f>
        <v>18.526544612318553</v>
      </c>
      <c r="C780" s="11">
        <f>VLOOKUP($A779,Master!$A$6:$J$4994,$I$1,0)*(1+0.5*(VLOOKUP($A780,'Old-SVXY-OHLC'!$A$3:$E$5000,C$1,0)/VLOOKUP($A779,'Old-SVXY-OHLC'!$A$3:$E$5000,5,0)-1))</f>
        <v>18.599582032662326</v>
      </c>
      <c r="D780" s="11">
        <f>VLOOKUP($A779,Master!$A$6:$J$4994,$I$1,0)*(1+0.5*(VLOOKUP($A780,'Old-SVXY-OHLC'!$A$3:$E$5000,D$1,0)/VLOOKUP($A779,'Old-SVXY-OHLC'!$A$3:$E$5000,5,0)-1))</f>
        <v>18.172587434647973</v>
      </c>
      <c r="E780" s="11">
        <f>VLOOKUP(A780,Master!A$6:J$4994,$I$1,0)</f>
        <v>18.324256789844537</v>
      </c>
    </row>
    <row r="781" spans="1:5" x14ac:dyDescent="0.25">
      <c r="A781" s="1">
        <v>39203</v>
      </c>
      <c r="B781" s="11">
        <f>VLOOKUP($A780,Master!$A$6:$J$4994,$I$1,0)*(1+0.5*(VLOOKUP($A781,'Old-SVXY-OHLC'!$A$3:$E$5000,B$1,0)/VLOOKUP($A780,'Old-SVXY-OHLC'!$A$3:$E$5000,5,0)-1))</f>
        <v>18.337044231694176</v>
      </c>
      <c r="C781" s="11">
        <f>VLOOKUP($A780,Master!$A$6:$J$4994,$I$1,0)*(1+0.5*(VLOOKUP($A781,'Old-SVXY-OHLC'!$A$3:$E$5000,C$1,0)/VLOOKUP($A780,'Old-SVXY-OHLC'!$A$3:$E$5000,5,0)-1))</f>
        <v>18.377764648214679</v>
      </c>
      <c r="D781" s="11">
        <f>VLOOKUP($A780,Master!$A$6:$J$4994,$I$1,0)*(1+0.5*(VLOOKUP($A781,'Old-SVXY-OHLC'!$A$3:$E$5000,D$1,0)/VLOOKUP($A780,'Old-SVXY-OHLC'!$A$3:$E$5000,5,0)-1))</f>
        <v>18.115606918755937</v>
      </c>
      <c r="E781" s="11">
        <f>VLOOKUP(A781,Master!A$6:J$4994,$I$1,0)</f>
        <v>18.319405992324025</v>
      </c>
    </row>
    <row r="782" spans="1:5" x14ac:dyDescent="0.25">
      <c r="A782" s="1">
        <v>39204</v>
      </c>
      <c r="B782" s="11">
        <f>VLOOKUP($A781,Master!$A$6:$J$4994,$I$1,0)*(1+0.5*(VLOOKUP($A782,'Old-SVXY-OHLC'!$A$3:$E$5000,B$1,0)/VLOOKUP($A781,'Old-SVXY-OHLC'!$A$3:$E$5000,5,0)-1))</f>
        <v>18.393274355312531</v>
      </c>
      <c r="C782" s="11">
        <f>VLOOKUP($A781,Master!$A$6:$J$4994,$I$1,0)*(1+0.5*(VLOOKUP($A782,'Old-SVXY-OHLC'!$A$3:$E$5000,C$1,0)/VLOOKUP($A781,'Old-SVXY-OHLC'!$A$3:$E$5000,5,0)-1))</f>
        <v>18.588019008815177</v>
      </c>
      <c r="D782" s="11">
        <f>VLOOKUP($A781,Master!$A$6:$J$4994,$I$1,0)*(1+0.5*(VLOOKUP($A782,'Old-SVXY-OHLC'!$A$3:$E$5000,D$1,0)/VLOOKUP($A781,'Old-SVXY-OHLC'!$A$3:$E$5000,5,0)-1))</f>
        <v>18.363055282683995</v>
      </c>
      <c r="E782" s="11">
        <f>VLOOKUP(A782,Master!A$6:J$4994,$I$1,0)</f>
        <v>18.45323148011186</v>
      </c>
    </row>
    <row r="783" spans="1:5" x14ac:dyDescent="0.25">
      <c r="A783" s="1">
        <v>39205</v>
      </c>
      <c r="B783" s="11">
        <f>VLOOKUP($A782,Master!$A$6:$J$4994,$I$1,0)*(1+0.5*(VLOOKUP($A783,'Old-SVXY-OHLC'!$A$3:$E$5000,B$1,0)/VLOOKUP($A782,'Old-SVXY-OHLC'!$A$3:$E$5000,5,0)-1))</f>
        <v>18.462138377202955</v>
      </c>
      <c r="C783" s="11">
        <f>VLOOKUP($A782,Master!$A$6:$J$4994,$I$1,0)*(1+0.5*(VLOOKUP($A783,'Old-SVXY-OHLC'!$A$3:$E$5000,C$1,0)/VLOOKUP($A782,'Old-SVXY-OHLC'!$A$3:$E$5000,5,0)-1))</f>
        <v>18.582368207271045</v>
      </c>
      <c r="D783" s="11">
        <f>VLOOKUP($A782,Master!$A$6:$J$4994,$I$1,0)*(1+0.5*(VLOOKUP($A783,'Old-SVXY-OHLC'!$A$3:$E$5000,D$1,0)/VLOOKUP($A782,'Old-SVXY-OHLC'!$A$3:$E$5000,5,0)-1))</f>
        <v>18.395000205590868</v>
      </c>
      <c r="E783" s="11">
        <f>VLOOKUP(A783,Master!A$6:J$4994,$I$1,0)</f>
        <v>18.518859114287004</v>
      </c>
    </row>
    <row r="784" spans="1:5" x14ac:dyDescent="0.25">
      <c r="A784" s="1">
        <v>39206</v>
      </c>
      <c r="B784" s="11">
        <f>VLOOKUP($A783,Master!$A$6:$J$4994,$I$1,0)*(1+0.5*(VLOOKUP($A784,'Old-SVXY-OHLC'!$A$3:$E$5000,B$1,0)/VLOOKUP($A783,'Old-SVXY-OHLC'!$A$3:$E$5000,5,0)-1))</f>
        <v>18.488450959834829</v>
      </c>
      <c r="C784" s="11">
        <f>VLOOKUP($A783,Master!$A$6:$J$4994,$I$1,0)*(1+0.5*(VLOOKUP($A784,'Old-SVXY-OHLC'!$A$3:$E$5000,C$1,0)/VLOOKUP($A783,'Old-SVXY-OHLC'!$A$3:$E$5000,5,0)-1))</f>
        <v>18.625288773392182</v>
      </c>
      <c r="D784" s="11">
        <f>VLOOKUP($A783,Master!$A$6:$J$4994,$I$1,0)*(1+0.5*(VLOOKUP($A784,'Old-SVXY-OHLC'!$A$3:$E$5000,D$1,0)/VLOOKUP($A783,'Old-SVXY-OHLC'!$A$3:$E$5000,5,0)-1))</f>
        <v>18.433162389446721</v>
      </c>
      <c r="E784" s="11">
        <f>VLOOKUP(A784,Master!A$6:J$4994,$I$1,0)</f>
        <v>18.493497949917337</v>
      </c>
    </row>
    <row r="785" spans="1:5" x14ac:dyDescent="0.25">
      <c r="A785" s="1">
        <v>39209</v>
      </c>
      <c r="B785" s="11">
        <f>VLOOKUP($A784,Master!$A$6:$J$4994,$I$1,0)*(1+0.5*(VLOOKUP($A785,'Old-SVXY-OHLC'!$A$3:$E$5000,B$1,0)/VLOOKUP($A784,'Old-SVXY-OHLC'!$A$3:$E$5000,5,0)-1))</f>
        <v>18.53747048105927</v>
      </c>
      <c r="C785" s="11">
        <f>VLOOKUP($A784,Master!$A$6:$J$4994,$I$1,0)*(1+0.5*(VLOOKUP($A785,'Old-SVXY-OHLC'!$A$3:$E$5000,C$1,0)/VLOOKUP($A784,'Old-SVXY-OHLC'!$A$3:$E$5000,5,0)-1))</f>
        <v>18.53747048105927</v>
      </c>
      <c r="D785" s="11">
        <f>VLOOKUP($A784,Master!$A$6:$J$4994,$I$1,0)*(1+0.5*(VLOOKUP($A785,'Old-SVXY-OHLC'!$A$3:$E$5000,D$1,0)/VLOOKUP($A784,'Old-SVXY-OHLC'!$A$3:$E$5000,5,0)-1))</f>
        <v>18.426854136064453</v>
      </c>
      <c r="E785" s="11">
        <f>VLOOKUP(A785,Master!A$6:J$4994,$I$1,0)</f>
        <v>18.432627680929542</v>
      </c>
    </row>
    <row r="786" spans="1:5" x14ac:dyDescent="0.25">
      <c r="A786" s="1">
        <v>39210</v>
      </c>
      <c r="B786" s="11">
        <f>VLOOKUP($A785,Master!$A$6:$J$4994,$I$1,0)*(1+0.5*(VLOOKUP($A786,'Old-SVXY-OHLC'!$A$3:$E$5000,B$1,0)/VLOOKUP($A785,'Old-SVXY-OHLC'!$A$3:$E$5000,5,0)-1))</f>
        <v>18.349769880204907</v>
      </c>
      <c r="C786" s="11">
        <f>VLOOKUP($A785,Master!$A$6:$J$4994,$I$1,0)*(1+0.5*(VLOOKUP($A786,'Old-SVXY-OHLC'!$A$3:$E$5000,C$1,0)/VLOOKUP($A785,'Old-SVXY-OHLC'!$A$3:$E$5000,5,0)-1))</f>
        <v>18.389161076748703</v>
      </c>
      <c r="D786" s="11">
        <f>VLOOKUP($A785,Master!$A$6:$J$4994,$I$1,0)*(1+0.5*(VLOOKUP($A786,'Old-SVXY-OHLC'!$A$3:$E$5000,D$1,0)/VLOOKUP($A785,'Old-SVXY-OHLC'!$A$3:$E$5000,5,0)-1))</f>
        <v>18.256044325781488</v>
      </c>
      <c r="E786" s="11">
        <f>VLOOKUP(A786,Master!A$6:J$4994,$I$1,0)</f>
        <v>18.338424350143942</v>
      </c>
    </row>
    <row r="787" spans="1:5" x14ac:dyDescent="0.25">
      <c r="A787" s="1">
        <v>39211</v>
      </c>
      <c r="B787" s="11">
        <f>VLOOKUP($A786,Master!$A$6:$J$4994,$I$1,0)*(1+0.5*(VLOOKUP($A787,'Old-SVXY-OHLC'!$A$3:$E$5000,B$1,0)/VLOOKUP($A786,'Old-SVXY-OHLC'!$A$3:$E$5000,5,0)-1))</f>
        <v>18.263321734486322</v>
      </c>
      <c r="C787" s="11">
        <f>VLOOKUP($A786,Master!$A$6:$J$4994,$I$1,0)*(1+0.5*(VLOOKUP($A787,'Old-SVXY-OHLC'!$A$3:$E$5000,C$1,0)/VLOOKUP($A786,'Old-SVXY-OHLC'!$A$3:$E$5000,5,0)-1))</f>
        <v>18.455251123758639</v>
      </c>
      <c r="D787" s="11">
        <f>VLOOKUP($A786,Master!$A$6:$J$4994,$I$1,0)*(1+0.5*(VLOOKUP($A787,'Old-SVXY-OHLC'!$A$3:$E$5000,D$1,0)/VLOOKUP($A786,'Old-SVXY-OHLC'!$A$3:$E$5000,5,0)-1))</f>
        <v>18.219929739475628</v>
      </c>
      <c r="E787" s="11">
        <f>VLOOKUP(A787,Master!A$6:J$4994,$I$1,0)</f>
        <v>18.448094451773496</v>
      </c>
    </row>
    <row r="788" spans="1:5" x14ac:dyDescent="0.25">
      <c r="A788" s="1">
        <v>39212</v>
      </c>
      <c r="B788" s="11">
        <f>VLOOKUP($A787,Master!$A$6:$J$4994,$I$1,0)*(1+0.5*(VLOOKUP($A788,'Old-SVXY-OHLC'!$A$3:$E$5000,B$1,0)/VLOOKUP($A787,'Old-SVXY-OHLC'!$A$3:$E$5000,5,0)-1))</f>
        <v>18.351868759400766</v>
      </c>
      <c r="C788" s="11">
        <f>VLOOKUP($A787,Master!$A$6:$J$4994,$I$1,0)*(1+0.5*(VLOOKUP($A788,'Old-SVXY-OHLC'!$A$3:$E$5000,C$1,0)/VLOOKUP($A787,'Old-SVXY-OHLC'!$A$3:$E$5000,5,0)-1))</f>
        <v>18.41150158284302</v>
      </c>
      <c r="D788" s="11">
        <f>VLOOKUP($A787,Master!$A$6:$J$4994,$I$1,0)*(1+0.5*(VLOOKUP($A788,'Old-SVXY-OHLC'!$A$3:$E$5000,D$1,0)/VLOOKUP($A787,'Old-SVXY-OHLC'!$A$3:$E$5000,5,0)-1))</f>
        <v>18.083523264826507</v>
      </c>
      <c r="E788" s="11">
        <f>VLOOKUP(A788,Master!A$6:J$4994,$I$1,0)</f>
        <v>18.164366942075159</v>
      </c>
    </row>
    <row r="789" spans="1:5" x14ac:dyDescent="0.25">
      <c r="A789" s="1">
        <v>39213</v>
      </c>
      <c r="B789" s="11">
        <f>VLOOKUP($A788,Master!$A$6:$J$4994,$I$1,0)*(1+0.5*(VLOOKUP($A789,'Old-SVXY-OHLC'!$A$3:$E$5000,B$1,0)/VLOOKUP($A788,'Old-SVXY-OHLC'!$A$3:$E$5000,5,0)-1))</f>
        <v>18.135002605282924</v>
      </c>
      <c r="C789" s="11">
        <f>VLOOKUP($A788,Master!$A$6:$J$4994,$I$1,0)*(1+0.5*(VLOOKUP($A789,'Old-SVXY-OHLC'!$A$3:$E$5000,C$1,0)/VLOOKUP($A788,'Old-SVXY-OHLC'!$A$3:$E$5000,5,0)-1))</f>
        <v>18.428975411287976</v>
      </c>
      <c r="D789" s="11">
        <f>VLOOKUP($A788,Master!$A$6:$J$4994,$I$1,0)*(1+0.5*(VLOOKUP($A789,'Old-SVXY-OHLC'!$A$3:$E$5000,D$1,0)/VLOOKUP($A788,'Old-SVXY-OHLC'!$A$3:$E$5000,5,0)-1))</f>
        <v>18.135002605282924</v>
      </c>
      <c r="E789" s="11">
        <f>VLOOKUP(A789,Master!A$6:J$4994,$I$1,0)</f>
        <v>18.362667184130746</v>
      </c>
    </row>
    <row r="790" spans="1:5" x14ac:dyDescent="0.25">
      <c r="A790" s="1">
        <v>39216</v>
      </c>
      <c r="B790" s="11">
        <f>VLOOKUP($A789,Master!$A$6:$J$4994,$I$1,0)*(1+0.5*(VLOOKUP($A790,'Old-SVXY-OHLC'!$A$3:$E$5000,B$1,0)/VLOOKUP($A789,'Old-SVXY-OHLC'!$A$3:$E$5000,5,0)-1))</f>
        <v>18.387907780781227</v>
      </c>
      <c r="C790" s="11">
        <f>VLOOKUP($A789,Master!$A$6:$J$4994,$I$1,0)*(1+0.5*(VLOOKUP($A790,'Old-SVXY-OHLC'!$A$3:$E$5000,C$1,0)/VLOOKUP($A789,'Old-SVXY-OHLC'!$A$3:$E$5000,5,0)-1))</f>
        <v>18.394548549898243</v>
      </c>
      <c r="D790" s="11">
        <f>VLOOKUP($A789,Master!$A$6:$J$4994,$I$1,0)*(1+0.5*(VLOOKUP($A790,'Old-SVXY-OHLC'!$A$3:$E$5000,D$1,0)/VLOOKUP($A789,'Old-SVXY-OHLC'!$A$3:$E$5000,5,0)-1))</f>
        <v>18.012629035977202</v>
      </c>
      <c r="E790" s="11">
        <f>VLOOKUP(A790,Master!A$6:J$4994,$I$1,0)</f>
        <v>18.197850501290979</v>
      </c>
    </row>
    <row r="791" spans="1:5" x14ac:dyDescent="0.25">
      <c r="A791" s="1">
        <v>39217</v>
      </c>
      <c r="B791" s="11">
        <f>VLOOKUP($A790,Master!$A$6:$J$4994,$I$1,0)*(1+0.5*(VLOOKUP($A791,'Old-SVXY-OHLC'!$A$3:$E$5000,B$1,0)/VLOOKUP($A790,'Old-SVXY-OHLC'!$A$3:$E$5000,5,0)-1))</f>
        <v>18.325214192824895</v>
      </c>
      <c r="C791" s="11">
        <f>VLOOKUP($A790,Master!$A$6:$J$4994,$I$1,0)*(1+0.5*(VLOOKUP($A791,'Old-SVXY-OHLC'!$A$3:$E$5000,C$1,0)/VLOOKUP($A790,'Old-SVXY-OHLC'!$A$3:$E$5000,5,0)-1))</f>
        <v>18.360681971105027</v>
      </c>
      <c r="D791" s="11">
        <f>VLOOKUP($A790,Master!$A$6:$J$4994,$I$1,0)*(1+0.5*(VLOOKUP($A791,'Old-SVXY-OHLC'!$A$3:$E$5000,D$1,0)/VLOOKUP($A790,'Old-SVXY-OHLC'!$A$3:$E$5000,5,0)-1))</f>
        <v>18.115306883387984</v>
      </c>
      <c r="E791" s="11">
        <f>VLOOKUP(A791,Master!A$6:J$4994,$I$1,0)</f>
        <v>18.146754728830643</v>
      </c>
    </row>
    <row r="792" spans="1:5" x14ac:dyDescent="0.25">
      <c r="A792" s="1">
        <v>39218</v>
      </c>
      <c r="B792" s="11">
        <f>VLOOKUP($A791,Master!$A$6:$J$4994,$I$1,0)*(1+0.5*(VLOOKUP($A792,'Old-SVXY-OHLC'!$A$3:$E$5000,B$1,0)/VLOOKUP($A791,'Old-SVXY-OHLC'!$A$3:$E$5000,5,0)-1))</f>
        <v>18.242599745257738</v>
      </c>
      <c r="C792" s="11">
        <f>VLOOKUP($A791,Master!$A$6:$J$4994,$I$1,0)*(1+0.5*(VLOOKUP($A792,'Old-SVXY-OHLC'!$A$3:$E$5000,C$1,0)/VLOOKUP($A791,'Old-SVXY-OHLC'!$A$3:$E$5000,5,0)-1))</f>
        <v>18.312887073490611</v>
      </c>
      <c r="D792" s="11">
        <f>VLOOKUP($A791,Master!$A$6:$J$4994,$I$1,0)*(1+0.5*(VLOOKUP($A792,'Old-SVXY-OHLC'!$A$3:$E$5000,D$1,0)/VLOOKUP($A791,'Old-SVXY-OHLC'!$A$3:$E$5000,5,0)-1))</f>
        <v>18.063689609557443</v>
      </c>
      <c r="E792" s="11">
        <f>VLOOKUP(A792,Master!A$6:J$4994,$I$1,0)</f>
        <v>18.235736006638181</v>
      </c>
    </row>
    <row r="793" spans="1:5" x14ac:dyDescent="0.25">
      <c r="A793" s="1">
        <v>39219</v>
      </c>
      <c r="B793" s="11">
        <f>VLOOKUP($A792,Master!$A$6:$J$4994,$I$1,0)*(1+0.5*(VLOOKUP($A793,'Old-SVXY-OHLC'!$A$3:$E$5000,B$1,0)/VLOOKUP($A792,'Old-SVXY-OHLC'!$A$3:$E$5000,5,0)-1))</f>
        <v>18.140477547716937</v>
      </c>
      <c r="C793" s="11">
        <f>VLOOKUP($A792,Master!$A$6:$J$4994,$I$1,0)*(1+0.5*(VLOOKUP($A793,'Old-SVXY-OHLC'!$A$3:$E$5000,C$1,0)/VLOOKUP($A792,'Old-SVXY-OHLC'!$A$3:$E$5000,5,0)-1))</f>
        <v>18.256785580619365</v>
      </c>
      <c r="D793" s="11">
        <f>VLOOKUP($A792,Master!$A$6:$J$4994,$I$1,0)*(1+0.5*(VLOOKUP($A793,'Old-SVXY-OHLC'!$A$3:$E$5000,D$1,0)/VLOOKUP($A792,'Old-SVXY-OHLC'!$A$3:$E$5000,5,0)-1))</f>
        <v>18.114570050935551</v>
      </c>
      <c r="E793" s="11">
        <f>VLOOKUP(A793,Master!A$6:J$4994,$I$1,0)</f>
        <v>18.169688954004176</v>
      </c>
    </row>
    <row r="794" spans="1:5" x14ac:dyDescent="0.25">
      <c r="A794" s="1">
        <v>39220</v>
      </c>
      <c r="B794" s="11">
        <f>VLOOKUP($A793,Master!$A$6:$J$4994,$I$1,0)*(1+0.5*(VLOOKUP($A794,'Old-SVXY-OHLC'!$A$3:$E$5000,B$1,0)/VLOOKUP($A793,'Old-SVXY-OHLC'!$A$3:$E$5000,5,0)-1))</f>
        <v>18.252864509291584</v>
      </c>
      <c r="C794" s="11">
        <f>VLOOKUP($A793,Master!$A$6:$J$4994,$I$1,0)*(1+0.5*(VLOOKUP($A794,'Old-SVXY-OHLC'!$A$3:$E$5000,C$1,0)/VLOOKUP($A793,'Old-SVXY-OHLC'!$A$3:$E$5000,5,0)-1))</f>
        <v>18.304583659376895</v>
      </c>
      <c r="D794" s="11">
        <f>VLOOKUP($A793,Master!$A$6:$J$4994,$I$1,0)*(1+0.5*(VLOOKUP($A794,'Old-SVXY-OHLC'!$A$3:$E$5000,D$1,0)/VLOOKUP($A793,'Old-SVXY-OHLC'!$A$3:$E$5000,5,0)-1))</f>
        <v>18.21500900875704</v>
      </c>
      <c r="E794" s="11">
        <f>VLOOKUP(A794,Master!A$6:J$4994,$I$1,0)</f>
        <v>18.278515396188713</v>
      </c>
    </row>
    <row r="795" spans="1:5" x14ac:dyDescent="0.25">
      <c r="A795" s="1">
        <v>39223</v>
      </c>
      <c r="B795" s="11">
        <f>VLOOKUP($A794,Master!$A$6:$J$4994,$I$1,0)*(1+0.5*(VLOOKUP($A795,'Old-SVXY-OHLC'!$A$3:$E$5000,B$1,0)/VLOOKUP($A794,'Old-SVXY-OHLC'!$A$3:$E$5000,5,0)-1))</f>
        <v>18.280956079102467</v>
      </c>
      <c r="C795" s="11">
        <f>VLOOKUP($A794,Master!$A$6:$J$4994,$I$1,0)*(1+0.5*(VLOOKUP($A795,'Old-SVXY-OHLC'!$A$3:$E$5000,C$1,0)/VLOOKUP($A794,'Old-SVXY-OHLC'!$A$3:$E$5000,5,0)-1))</f>
        <v>18.496465797653496</v>
      </c>
      <c r="D795" s="11">
        <f>VLOOKUP($A794,Master!$A$6:$J$4994,$I$1,0)*(1+0.5*(VLOOKUP($A795,'Old-SVXY-OHLC'!$A$3:$E$5000,D$1,0)/VLOOKUP($A794,'Old-SVXY-OHLC'!$A$3:$E$5000,5,0)-1))</f>
        <v>18.258184981018257</v>
      </c>
      <c r="E795" s="11">
        <f>VLOOKUP(A795,Master!A$6:J$4994,$I$1,0)</f>
        <v>18.411263410441805</v>
      </c>
    </row>
    <row r="796" spans="1:5" x14ac:dyDescent="0.25">
      <c r="A796" s="1">
        <v>39224</v>
      </c>
      <c r="B796" s="11">
        <f>VLOOKUP($A795,Master!$A$6:$J$4994,$I$1,0)*(1+0.5*(VLOOKUP($A796,'Old-SVXY-OHLC'!$A$3:$E$5000,B$1,0)/VLOOKUP($A795,'Old-SVXY-OHLC'!$A$3:$E$5000,5,0)-1))</f>
        <v>18.33821053899997</v>
      </c>
      <c r="C796" s="11">
        <f>VLOOKUP($A795,Master!$A$6:$J$4994,$I$1,0)*(1+0.5*(VLOOKUP($A796,'Old-SVXY-OHLC'!$A$3:$E$5000,C$1,0)/VLOOKUP($A795,'Old-SVXY-OHLC'!$A$3:$E$5000,5,0)-1))</f>
        <v>18.496489561129504</v>
      </c>
      <c r="D796" s="11">
        <f>VLOOKUP($A795,Master!$A$6:$J$4994,$I$1,0)*(1+0.5*(VLOOKUP($A796,'Old-SVXY-OHLC'!$A$3:$E$5000,D$1,0)/VLOOKUP($A795,'Old-SVXY-OHLC'!$A$3:$E$5000,5,0)-1))</f>
        <v>18.337104277128123</v>
      </c>
      <c r="E796" s="11">
        <f>VLOOKUP(A796,Master!A$6:J$4994,$I$1,0)</f>
        <v>18.385328306522467</v>
      </c>
    </row>
    <row r="797" spans="1:5" x14ac:dyDescent="0.25">
      <c r="A797" s="1">
        <v>39225</v>
      </c>
      <c r="B797" s="11">
        <f>VLOOKUP($A796,Master!$A$6:$J$4994,$I$1,0)*(1+0.5*(VLOOKUP($A797,'Old-SVXY-OHLC'!$A$3:$E$5000,B$1,0)/VLOOKUP($A796,'Old-SVXY-OHLC'!$A$3:$E$5000,5,0)-1))</f>
        <v>18.482718899071735</v>
      </c>
      <c r="C797" s="11">
        <f>VLOOKUP($A796,Master!$A$6:$J$4994,$I$1,0)*(1+0.5*(VLOOKUP($A797,'Old-SVXY-OHLC'!$A$3:$E$5000,C$1,0)/VLOOKUP($A796,'Old-SVXY-OHLC'!$A$3:$E$5000,5,0)-1))</f>
        <v>18.643110187707393</v>
      </c>
      <c r="D797" s="11">
        <f>VLOOKUP($A796,Master!$A$6:$J$4994,$I$1,0)*(1+0.5*(VLOOKUP($A797,'Old-SVXY-OHLC'!$A$3:$E$5000,D$1,0)/VLOOKUP($A796,'Old-SVXY-OHLC'!$A$3:$E$5000,5,0)-1))</f>
        <v>18.405135783184896</v>
      </c>
      <c r="E797" s="11">
        <f>VLOOKUP(A797,Master!A$6:J$4994,$I$1,0)</f>
        <v>18.417588382354612</v>
      </c>
    </row>
    <row r="798" spans="1:5" x14ac:dyDescent="0.25">
      <c r="A798" s="1">
        <v>39226</v>
      </c>
      <c r="B798" s="11">
        <f>VLOOKUP($A797,Master!$A$6:$J$4994,$I$1,0)*(1+0.5*(VLOOKUP($A798,'Old-SVXY-OHLC'!$A$3:$E$5000,B$1,0)/VLOOKUP($A797,'Old-SVXY-OHLC'!$A$3:$E$5000,5,0)-1))</f>
        <v>18.432497582562014</v>
      </c>
      <c r="C798" s="11">
        <f>VLOOKUP($A797,Master!$A$6:$J$4994,$I$1,0)*(1+0.5*(VLOOKUP($A798,'Old-SVXY-OHLC'!$A$3:$E$5000,C$1,0)/VLOOKUP($A797,'Old-SVXY-OHLC'!$A$3:$E$5000,5,0)-1))</f>
        <v>18.53520442787088</v>
      </c>
      <c r="D798" s="11">
        <f>VLOOKUP($A797,Master!$A$6:$J$4994,$I$1,0)*(1+0.5*(VLOOKUP($A798,'Old-SVXY-OHLC'!$A$3:$E$5000,D$1,0)/VLOOKUP($A797,'Old-SVXY-OHLC'!$A$3:$E$5000,5,0)-1))</f>
        <v>18.101186669522622</v>
      </c>
      <c r="E798" s="11">
        <f>VLOOKUP(A798,Master!A$6:J$4994,$I$1,0)</f>
        <v>18.132188622641173</v>
      </c>
    </row>
    <row r="799" spans="1:5" x14ac:dyDescent="0.25">
      <c r="A799" s="1">
        <v>39227</v>
      </c>
      <c r="B799" s="11">
        <f>VLOOKUP($A798,Master!$A$6:$J$4994,$I$1,0)*(1+0.5*(VLOOKUP($A799,'Old-SVXY-OHLC'!$A$3:$E$5000,B$1,0)/VLOOKUP($A798,'Old-SVXY-OHLC'!$A$3:$E$5000,5,0)-1))</f>
        <v>18.201427618913371</v>
      </c>
      <c r="C799" s="11">
        <f>VLOOKUP($A798,Master!$A$6:$J$4994,$I$1,0)*(1+0.5*(VLOOKUP($A799,'Old-SVXY-OHLC'!$A$3:$E$5000,C$1,0)/VLOOKUP($A798,'Old-SVXY-OHLC'!$A$3:$E$5000,5,0)-1))</f>
        <v>18.30831277092085</v>
      </c>
      <c r="D799" s="11">
        <f>VLOOKUP($A798,Master!$A$6:$J$4994,$I$1,0)*(1+0.5*(VLOOKUP($A799,'Old-SVXY-OHLC'!$A$3:$E$5000,D$1,0)/VLOOKUP($A798,'Old-SVXY-OHLC'!$A$3:$E$5000,5,0)-1))</f>
        <v>18.188791323436828</v>
      </c>
      <c r="E799" s="11">
        <f>VLOOKUP(A799,Master!A$6:J$4994,$I$1,0)</f>
        <v>18.252026630524099</v>
      </c>
    </row>
    <row r="800" spans="1:5" x14ac:dyDescent="0.25">
      <c r="A800" s="1">
        <v>39231</v>
      </c>
      <c r="B800" s="11">
        <f>VLOOKUP($A799,Master!$A$6:$J$4994,$I$1,0)*(1+0.5*(VLOOKUP($A800,'Old-SVXY-OHLC'!$A$3:$E$5000,B$1,0)/VLOOKUP($A799,'Old-SVXY-OHLC'!$A$3:$E$5000,5,0)-1))</f>
        <v>18.252026630524099</v>
      </c>
      <c r="C800" s="11">
        <f>VLOOKUP($A799,Master!$A$6:$J$4994,$I$1,0)*(1+0.5*(VLOOKUP($A800,'Old-SVXY-OHLC'!$A$3:$E$5000,C$1,0)/VLOOKUP($A799,'Old-SVXY-OHLC'!$A$3:$E$5000,5,0)-1))</f>
        <v>18.395693778925615</v>
      </c>
      <c r="D800" s="11">
        <f>VLOOKUP($A799,Master!$A$6:$J$4994,$I$1,0)*(1+0.5*(VLOOKUP($A800,'Old-SVXY-OHLC'!$A$3:$E$5000,D$1,0)/VLOOKUP($A799,'Old-SVXY-OHLC'!$A$3:$E$5000,5,0)-1))</f>
        <v>18.245592781178416</v>
      </c>
      <c r="E800" s="11">
        <f>VLOOKUP(A800,Master!A$6:J$4994,$I$1,0)</f>
        <v>18.350897384580708</v>
      </c>
    </row>
    <row r="801" spans="1:5" x14ac:dyDescent="0.25">
      <c r="A801" s="1">
        <v>39232</v>
      </c>
      <c r="B801" s="11">
        <f>VLOOKUP($A800,Master!$A$6:$J$4994,$I$1,0)*(1+0.5*(VLOOKUP($A801,'Old-SVXY-OHLC'!$A$3:$E$5000,B$1,0)/VLOOKUP($A800,'Old-SVXY-OHLC'!$A$3:$E$5000,5,0)-1))</f>
        <v>18.133017304137731</v>
      </c>
      <c r="C801" s="11">
        <f>VLOOKUP($A800,Master!$A$6:$J$4994,$I$1,0)*(1+0.5*(VLOOKUP($A801,'Old-SVXY-OHLC'!$A$3:$E$5000,C$1,0)/VLOOKUP($A800,'Old-SVXY-OHLC'!$A$3:$E$5000,5,0)-1))</f>
        <v>18.513286860441269</v>
      </c>
      <c r="D801" s="11">
        <f>VLOOKUP($A800,Master!$A$6:$J$4994,$I$1,0)*(1+0.5*(VLOOKUP($A801,'Old-SVXY-OHLC'!$A$3:$E$5000,D$1,0)/VLOOKUP($A800,'Old-SVXY-OHLC'!$A$3:$E$5000,5,0)-1))</f>
        <v>18.116696666225771</v>
      </c>
      <c r="E801" s="11">
        <f>VLOOKUP(A801,Master!A$6:J$4994,$I$1,0)</f>
        <v>18.482613982090633</v>
      </c>
    </row>
    <row r="802" spans="1:5" x14ac:dyDescent="0.25">
      <c r="A802" s="1">
        <v>39233</v>
      </c>
      <c r="B802" s="11">
        <f>VLOOKUP($A801,Master!$A$6:$J$4994,$I$1,0)*(1+0.5*(VLOOKUP($A802,'Old-SVXY-OHLC'!$A$3:$E$5000,B$1,0)/VLOOKUP($A801,'Old-SVXY-OHLC'!$A$3:$E$5000,5,0)-1))</f>
        <v>18.566364755392538</v>
      </c>
      <c r="C802" s="11">
        <f>VLOOKUP($A801,Master!$A$6:$J$4994,$I$1,0)*(1+0.5*(VLOOKUP($A802,'Old-SVXY-OHLC'!$A$3:$E$5000,C$1,0)/VLOOKUP($A801,'Old-SVXY-OHLC'!$A$3:$E$5000,5,0)-1))</f>
        <v>18.621273406802018</v>
      </c>
      <c r="D802" s="11">
        <f>VLOOKUP($A801,Master!$A$6:$J$4994,$I$1,0)*(1+0.5*(VLOOKUP($A802,'Old-SVXY-OHLC'!$A$3:$E$5000,D$1,0)/VLOOKUP($A801,'Old-SVXY-OHLC'!$A$3:$E$5000,5,0)-1))</f>
        <v>18.452663403900758</v>
      </c>
      <c r="E802" s="11">
        <f>VLOOKUP(A802,Master!A$6:J$4994,$I$1,0)</f>
        <v>18.500434839611906</v>
      </c>
    </row>
    <row r="803" spans="1:5" x14ac:dyDescent="0.25">
      <c r="A803" s="1">
        <v>39234</v>
      </c>
      <c r="B803" s="11">
        <f>VLOOKUP($A802,Master!$A$6:$J$4994,$I$1,0)*(1+0.5*(VLOOKUP($A803,'Old-SVXY-OHLC'!$A$3:$E$5000,B$1,0)/VLOOKUP($A802,'Old-SVXY-OHLC'!$A$3:$E$5000,5,0)-1))</f>
        <v>18.560665404129221</v>
      </c>
      <c r="C803" s="11">
        <f>VLOOKUP($A802,Master!$A$6:$J$4994,$I$1,0)*(1+0.5*(VLOOKUP($A803,'Old-SVXY-OHLC'!$A$3:$E$5000,C$1,0)/VLOOKUP($A802,'Old-SVXY-OHLC'!$A$3:$E$5000,5,0)-1))</f>
        <v>18.643656532921032</v>
      </c>
      <c r="D803" s="11">
        <f>VLOOKUP($A802,Master!$A$6:$J$4994,$I$1,0)*(1+0.5*(VLOOKUP($A803,'Old-SVXY-OHLC'!$A$3:$E$5000,D$1,0)/VLOOKUP($A802,'Old-SVXY-OHLC'!$A$3:$E$5000,5,0)-1))</f>
        <v>18.484337047168275</v>
      </c>
      <c r="E803" s="11">
        <f>VLOOKUP(A803,Master!A$6:J$4994,$I$1,0)</f>
        <v>18.548524894828233</v>
      </c>
    </row>
    <row r="804" spans="1:5" x14ac:dyDescent="0.25">
      <c r="A804" s="1">
        <v>39237</v>
      </c>
      <c r="B804" s="11">
        <f>VLOOKUP($A803,Master!$A$6:$J$4994,$I$1,0)*(1+0.5*(VLOOKUP($A804,'Old-SVXY-OHLC'!$A$3:$E$5000,B$1,0)/VLOOKUP($A803,'Old-SVXY-OHLC'!$A$3:$E$5000,5,0)-1))</f>
        <v>18.461473201687724</v>
      </c>
      <c r="C804" s="11">
        <f>VLOOKUP($A803,Master!$A$6:$J$4994,$I$1,0)*(1+0.5*(VLOOKUP($A804,'Old-SVXY-OHLC'!$A$3:$E$5000,C$1,0)/VLOOKUP($A803,'Old-SVXY-OHLC'!$A$3:$E$5000,5,0)-1))</f>
        <v>18.538481333849621</v>
      </c>
      <c r="D804" s="11">
        <f>VLOOKUP($A803,Master!$A$6:$J$4994,$I$1,0)*(1+0.5*(VLOOKUP($A804,'Old-SVXY-OHLC'!$A$3:$E$5000,D$1,0)/VLOOKUP($A803,'Old-SVXY-OHLC'!$A$3:$E$5000,5,0)-1))</f>
        <v>18.444733183590785</v>
      </c>
      <c r="E804" s="11">
        <f>VLOOKUP(A804,Master!A$6:J$4994,$I$1,0)</f>
        <v>18.476772031663806</v>
      </c>
    </row>
    <row r="805" spans="1:5" x14ac:dyDescent="0.25">
      <c r="A805" s="1">
        <v>39238</v>
      </c>
      <c r="B805" s="11">
        <f>VLOOKUP($A804,Master!$A$6:$J$4994,$I$1,0)*(1+0.5*(VLOOKUP($A805,'Old-SVXY-OHLC'!$A$3:$E$5000,B$1,0)/VLOOKUP($A804,'Old-SVXY-OHLC'!$A$3:$E$5000,5,0)-1))</f>
        <v>18.420355720548208</v>
      </c>
      <c r="C805" s="11">
        <f>VLOOKUP($A804,Master!$A$6:$J$4994,$I$1,0)*(1+0.5*(VLOOKUP($A805,'Old-SVXY-OHLC'!$A$3:$E$5000,C$1,0)/VLOOKUP($A804,'Old-SVXY-OHLC'!$A$3:$E$5000,5,0)-1))</f>
        <v>18.434664865693843</v>
      </c>
      <c r="D805" s="11">
        <f>VLOOKUP($A804,Master!$A$6:$J$4994,$I$1,0)*(1+0.5*(VLOOKUP($A805,'Old-SVXY-OHLC'!$A$3:$E$5000,D$1,0)/VLOOKUP($A804,'Old-SVXY-OHLC'!$A$3:$E$5000,5,0)-1))</f>
        <v>18.26871701678721</v>
      </c>
      <c r="E805" s="11">
        <f>VLOOKUP(A805,Master!A$6:J$4994,$I$1,0)</f>
        <v>18.416022529987455</v>
      </c>
    </row>
    <row r="806" spans="1:5" x14ac:dyDescent="0.25">
      <c r="A806" s="1">
        <v>39239</v>
      </c>
      <c r="B806" s="11">
        <f>VLOOKUP($A805,Master!$A$6:$J$4994,$I$1,0)*(1+0.5*(VLOOKUP($A806,'Old-SVXY-OHLC'!$A$3:$E$5000,B$1,0)/VLOOKUP($A805,'Old-SVXY-OHLC'!$A$3:$E$5000,5,0)-1))</f>
        <v>18.295808597939157</v>
      </c>
      <c r="C806" s="11">
        <f>VLOOKUP($A805,Master!$A$6:$J$4994,$I$1,0)*(1+0.5*(VLOOKUP($A806,'Old-SVXY-OHLC'!$A$3:$E$5000,C$1,0)/VLOOKUP($A805,'Old-SVXY-OHLC'!$A$3:$E$5000,5,0)-1))</f>
        <v>18.295808597939157</v>
      </c>
      <c r="D806" s="11">
        <f>VLOOKUP($A805,Master!$A$6:$J$4994,$I$1,0)*(1+0.5*(VLOOKUP($A806,'Old-SVXY-OHLC'!$A$3:$E$5000,D$1,0)/VLOOKUP($A805,'Old-SVXY-OHLC'!$A$3:$E$5000,5,0)-1))</f>
        <v>18.03362390059533</v>
      </c>
      <c r="E806" s="11">
        <f>VLOOKUP(A806,Master!A$6:J$4994,$I$1,0)</f>
        <v>18.106042648937969</v>
      </c>
    </row>
    <row r="807" spans="1:5" x14ac:dyDescent="0.25">
      <c r="A807" s="1">
        <v>39240</v>
      </c>
      <c r="B807" s="11">
        <f>VLOOKUP($A806,Master!$A$6:$J$4994,$I$1,0)*(1+0.5*(VLOOKUP($A807,'Old-SVXY-OHLC'!$A$3:$E$5000,B$1,0)/VLOOKUP($A806,'Old-SVXY-OHLC'!$A$3:$E$5000,5,0)-1))</f>
        <v>18.009924157644353</v>
      </c>
      <c r="C807" s="11">
        <f>VLOOKUP($A806,Master!$A$6:$J$4994,$I$1,0)*(1+0.5*(VLOOKUP($A807,'Old-SVXY-OHLC'!$A$3:$E$5000,C$1,0)/VLOOKUP($A806,'Old-SVXY-OHLC'!$A$3:$E$5000,5,0)-1))</f>
        <v>18.232392715710436</v>
      </c>
      <c r="D807" s="11">
        <f>VLOOKUP($A806,Master!$A$6:$J$4994,$I$1,0)*(1+0.5*(VLOOKUP($A807,'Old-SVXY-OHLC'!$A$3:$E$5000,D$1,0)/VLOOKUP($A806,'Old-SVXY-OHLC'!$A$3:$E$5000,5,0)-1))</f>
        <v>17.468091932402299</v>
      </c>
      <c r="E807" s="11">
        <f>VLOOKUP(A807,Master!A$6:J$4994,$I$1,0)</f>
        <v>17.542049710761468</v>
      </c>
    </row>
    <row r="808" spans="1:5" x14ac:dyDescent="0.25">
      <c r="A808" s="1">
        <v>39241</v>
      </c>
      <c r="B808" s="11">
        <f>VLOOKUP($A807,Master!$A$6:$J$4994,$I$1,0)*(1+0.5*(VLOOKUP($A808,'Old-SVXY-OHLC'!$A$3:$E$5000,B$1,0)/VLOOKUP($A807,'Old-SVXY-OHLC'!$A$3:$E$5000,5,0)-1))</f>
        <v>17.674199653897819</v>
      </c>
      <c r="C808" s="11">
        <f>VLOOKUP($A807,Master!$A$6:$J$4994,$I$1,0)*(1+0.5*(VLOOKUP($A808,'Old-SVXY-OHLC'!$A$3:$E$5000,C$1,0)/VLOOKUP($A807,'Old-SVXY-OHLC'!$A$3:$E$5000,5,0)-1))</f>
        <v>17.779921135622235</v>
      </c>
      <c r="D808" s="11">
        <f>VLOOKUP($A807,Master!$A$6:$J$4994,$I$1,0)*(1+0.5*(VLOOKUP($A808,'Old-SVXY-OHLC'!$A$3:$E$5000,D$1,0)/VLOOKUP($A807,'Old-SVXY-OHLC'!$A$3:$E$5000,5,0)-1))</f>
        <v>17.538273670839999</v>
      </c>
      <c r="E808" s="11">
        <f>VLOOKUP(A808,Master!A$6:J$4994,$I$1,0)</f>
        <v>17.749252675476484</v>
      </c>
    </row>
    <row r="809" spans="1:5" x14ac:dyDescent="0.25">
      <c r="A809" s="1">
        <v>39244</v>
      </c>
      <c r="B809" s="11">
        <f>VLOOKUP($A808,Master!$A$6:$J$4994,$I$1,0)*(1+0.5*(VLOOKUP($A809,'Old-SVXY-OHLC'!$A$3:$E$5000,B$1,0)/VLOOKUP($A808,'Old-SVXY-OHLC'!$A$3:$E$5000,5,0)-1))</f>
        <v>17.783729723361688</v>
      </c>
      <c r="C809" s="11">
        <f>VLOOKUP($A808,Master!$A$6:$J$4994,$I$1,0)*(1+0.5*(VLOOKUP($A809,'Old-SVXY-OHLC'!$A$3:$E$5000,C$1,0)/VLOOKUP($A808,'Old-SVXY-OHLC'!$A$3:$E$5000,5,0)-1))</f>
        <v>17.984970129320565</v>
      </c>
      <c r="D809" s="11">
        <f>VLOOKUP($A808,Master!$A$6:$J$4994,$I$1,0)*(1+0.5*(VLOOKUP($A809,'Old-SVXY-OHLC'!$A$3:$E$5000,D$1,0)/VLOOKUP($A808,'Old-SVXY-OHLC'!$A$3:$E$5000,5,0)-1))</f>
        <v>17.752676840367716</v>
      </c>
      <c r="E809" s="11">
        <f>VLOOKUP(A809,Master!A$6:J$4994,$I$1,0)</f>
        <v>17.92684211941862</v>
      </c>
    </row>
    <row r="810" spans="1:5" x14ac:dyDescent="0.25">
      <c r="A810" s="1">
        <v>39245</v>
      </c>
      <c r="B810" s="11">
        <f>VLOOKUP($A809,Master!$A$6:$J$4994,$I$1,0)*(1+0.5*(VLOOKUP($A810,'Old-SVXY-OHLC'!$A$3:$E$5000,B$1,0)/VLOOKUP($A809,'Old-SVXY-OHLC'!$A$3:$E$5000,5,0)-1))</f>
        <v>17.895100630384444</v>
      </c>
      <c r="C810" s="11">
        <f>VLOOKUP($A809,Master!$A$6:$J$4994,$I$1,0)*(1+0.5*(VLOOKUP($A810,'Old-SVXY-OHLC'!$A$3:$E$5000,C$1,0)/VLOOKUP($A809,'Old-SVXY-OHLC'!$A$3:$E$5000,5,0)-1))</f>
        <v>17.958583608452795</v>
      </c>
      <c r="D810" s="11">
        <f>VLOOKUP($A809,Master!$A$6:$J$4994,$I$1,0)*(1+0.5*(VLOOKUP($A810,'Old-SVXY-OHLC'!$A$3:$E$5000,D$1,0)/VLOOKUP($A809,'Old-SVXY-OHLC'!$A$3:$E$5000,5,0)-1))</f>
        <v>17.397803034512457</v>
      </c>
      <c r="E810" s="11">
        <f>VLOOKUP(A810,Master!A$6:J$4994,$I$1,0)</f>
        <v>17.622565155910369</v>
      </c>
    </row>
    <row r="811" spans="1:5" x14ac:dyDescent="0.25">
      <c r="A811" s="1">
        <v>39246</v>
      </c>
      <c r="B811" s="11">
        <f>VLOOKUP($A810,Master!$A$6:$J$4994,$I$1,0)*(1+0.5*(VLOOKUP($A811,'Old-SVXY-OHLC'!$A$3:$E$5000,B$1,0)/VLOOKUP($A810,'Old-SVXY-OHLC'!$A$3:$E$5000,5,0)-1))</f>
        <v>17.787224177757658</v>
      </c>
      <c r="C811" s="11">
        <f>VLOOKUP($A810,Master!$A$6:$J$4994,$I$1,0)*(1+0.5*(VLOOKUP($A811,'Old-SVXY-OHLC'!$A$3:$E$5000,C$1,0)/VLOOKUP($A810,'Old-SVXY-OHLC'!$A$3:$E$5000,5,0)-1))</f>
        <v>17.899154178440046</v>
      </c>
      <c r="D811" s="11">
        <f>VLOOKUP($A810,Master!$A$6:$J$4994,$I$1,0)*(1+0.5*(VLOOKUP($A811,'Old-SVXY-OHLC'!$A$3:$E$5000,D$1,0)/VLOOKUP($A810,'Old-SVXY-OHLC'!$A$3:$E$5000,5,0)-1))</f>
        <v>17.69614589678552</v>
      </c>
      <c r="E811" s="11">
        <f>VLOOKUP(A811,Master!A$6:J$4994,$I$1,0)</f>
        <v>17.845000352637889</v>
      </c>
    </row>
    <row r="812" spans="1:5" x14ac:dyDescent="0.25">
      <c r="A812" s="1">
        <v>39247</v>
      </c>
      <c r="B812" s="11">
        <f>VLOOKUP($A811,Master!$A$6:$J$4994,$I$1,0)*(1+0.5*(VLOOKUP($A812,'Old-SVXY-OHLC'!$A$3:$E$5000,B$1,0)/VLOOKUP($A811,'Old-SVXY-OHLC'!$A$3:$E$5000,5,0)-1))</f>
        <v>17.872873994741322</v>
      </c>
      <c r="C812" s="11">
        <f>VLOOKUP($A811,Master!$A$6:$J$4994,$I$1,0)*(1+0.5*(VLOOKUP($A812,'Old-SVXY-OHLC'!$A$3:$E$5000,C$1,0)/VLOOKUP($A811,'Old-SVXY-OHLC'!$A$3:$E$5000,5,0)-1))</f>
        <v>18.166541573857945</v>
      </c>
      <c r="D812" s="11">
        <f>VLOOKUP($A811,Master!$A$6:$J$4994,$I$1,0)*(1+0.5*(VLOOKUP($A812,'Old-SVXY-OHLC'!$A$3:$E$5000,D$1,0)/VLOOKUP($A811,'Old-SVXY-OHLC'!$A$3:$E$5000,5,0)-1))</f>
        <v>17.872873994741322</v>
      </c>
      <c r="E812" s="11">
        <f>VLOOKUP(A812,Master!A$6:J$4994,$I$1,0)</f>
        <v>18.095390257172607</v>
      </c>
    </row>
    <row r="813" spans="1:5" x14ac:dyDescent="0.25">
      <c r="A813" s="1">
        <v>39248</v>
      </c>
      <c r="B813" s="11">
        <f>VLOOKUP($A812,Master!$A$6:$J$4994,$I$1,0)*(1+0.5*(VLOOKUP($A813,'Old-SVXY-OHLC'!$A$3:$E$5000,B$1,0)/VLOOKUP($A812,'Old-SVXY-OHLC'!$A$3:$E$5000,5,0)-1))</f>
        <v>18.370527680043914</v>
      </c>
      <c r="C813" s="11">
        <f>VLOOKUP($A812,Master!$A$6:$J$4994,$I$1,0)*(1+0.5*(VLOOKUP($A813,'Old-SVXY-OHLC'!$A$3:$E$5000,C$1,0)/VLOOKUP($A812,'Old-SVXY-OHLC'!$A$3:$E$5000,5,0)-1))</f>
        <v>18.447474101600349</v>
      </c>
      <c r="D813" s="11">
        <f>VLOOKUP($A812,Master!$A$6:$J$4994,$I$1,0)*(1+0.5*(VLOOKUP($A813,'Old-SVXY-OHLC'!$A$3:$E$5000,D$1,0)/VLOOKUP($A812,'Old-SVXY-OHLC'!$A$3:$E$5000,5,0)-1))</f>
        <v>18.220523734778517</v>
      </c>
      <c r="E813" s="11">
        <f>VLOOKUP(A813,Master!A$6:J$4994,$I$1,0)</f>
        <v>18.231707463463959</v>
      </c>
    </row>
    <row r="814" spans="1:5" x14ac:dyDescent="0.25">
      <c r="A814" s="1">
        <v>39251</v>
      </c>
      <c r="B814" s="11">
        <f>VLOOKUP($A813,Master!$A$6:$J$4994,$I$1,0)*(1+0.5*(VLOOKUP($A814,'Old-SVXY-OHLC'!$A$3:$E$5000,B$1,0)/VLOOKUP($A813,'Old-SVXY-OHLC'!$A$3:$E$5000,5,0)-1))</f>
        <v>18.261324168121551</v>
      </c>
      <c r="C814" s="11">
        <f>VLOOKUP($A813,Master!$A$6:$J$4994,$I$1,0)*(1+0.5*(VLOOKUP($A814,'Old-SVXY-OHLC'!$A$3:$E$5000,C$1,0)/VLOOKUP($A813,'Old-SVXY-OHLC'!$A$3:$E$5000,5,0)-1))</f>
        <v>18.49243283598414</v>
      </c>
      <c r="D814" s="11">
        <f>VLOOKUP($A813,Master!$A$6:$J$4994,$I$1,0)*(1+0.5*(VLOOKUP($A814,'Old-SVXY-OHLC'!$A$3:$E$5000,D$1,0)/VLOOKUP($A813,'Old-SVXY-OHLC'!$A$3:$E$5000,5,0)-1))</f>
        <v>18.089446761724084</v>
      </c>
      <c r="E814" s="11">
        <f>VLOOKUP(A814,Master!A$6:J$4994,$I$1,0)</f>
        <v>18.213362392966982</v>
      </c>
    </row>
    <row r="815" spans="1:5" x14ac:dyDescent="0.25">
      <c r="A815" s="1">
        <v>39252</v>
      </c>
      <c r="B815" s="11">
        <f>VLOOKUP($A814,Master!$A$6:$J$4994,$I$1,0)*(1+0.5*(VLOOKUP($A815,'Old-SVXY-OHLC'!$A$3:$E$5000,B$1,0)/VLOOKUP($A814,'Old-SVXY-OHLC'!$A$3:$E$5000,5,0)-1))</f>
        <v>18.163944421424418</v>
      </c>
      <c r="C815" s="11">
        <f>VLOOKUP($A814,Master!$A$6:$J$4994,$I$1,0)*(1+0.5*(VLOOKUP($A815,'Old-SVXY-OHLC'!$A$3:$E$5000,C$1,0)/VLOOKUP($A814,'Old-SVXY-OHLC'!$A$3:$E$5000,5,0)-1))</f>
        <v>18.434425552241855</v>
      </c>
      <c r="D815" s="11">
        <f>VLOOKUP($A814,Master!$A$6:$J$4994,$I$1,0)*(1+0.5*(VLOOKUP($A815,'Old-SVXY-OHLC'!$A$3:$E$5000,D$1,0)/VLOOKUP($A814,'Old-SVXY-OHLC'!$A$3:$E$5000,5,0)-1))</f>
        <v>18.133717313153852</v>
      </c>
      <c r="E815" s="11">
        <f>VLOOKUP(A815,Master!A$6:J$4994,$I$1,0)</f>
        <v>18.408185491538802</v>
      </c>
    </row>
    <row r="816" spans="1:5" x14ac:dyDescent="0.25">
      <c r="A816" s="1">
        <v>39253</v>
      </c>
      <c r="B816" s="11">
        <f>VLOOKUP($A815,Master!$A$6:$J$4994,$I$1,0)*(1+0.5*(VLOOKUP($A816,'Old-SVXY-OHLC'!$A$3:$E$5000,B$1,0)/VLOOKUP($A815,'Old-SVXY-OHLC'!$A$3:$E$5000,5,0)-1))</f>
        <v>18.460113379919644</v>
      </c>
      <c r="C816" s="11">
        <f>VLOOKUP($A815,Master!$A$6:$J$4994,$I$1,0)*(1+0.5*(VLOOKUP($A816,'Old-SVXY-OHLC'!$A$3:$E$5000,C$1,0)/VLOOKUP($A815,'Old-SVXY-OHLC'!$A$3:$E$5000,5,0)-1))</f>
        <v>18.55747568334823</v>
      </c>
      <c r="D816" s="11">
        <f>VLOOKUP($A815,Master!$A$6:$J$4994,$I$1,0)*(1+0.5*(VLOOKUP($A816,'Old-SVXY-OHLC'!$A$3:$E$5000,D$1,0)/VLOOKUP($A815,'Old-SVXY-OHLC'!$A$3:$E$5000,5,0)-1))</f>
        <v>17.824005038205971</v>
      </c>
      <c r="E816" s="11">
        <f>VLOOKUP(A816,Master!A$6:J$4994,$I$1,0)</f>
        <v>17.855993943437486</v>
      </c>
    </row>
    <row r="817" spans="1:5" x14ac:dyDescent="0.25">
      <c r="A817" s="1">
        <v>39254</v>
      </c>
      <c r="B817" s="11">
        <f>VLOOKUP($A816,Master!$A$6:$J$4994,$I$1,0)*(1+0.5*(VLOOKUP($A817,'Old-SVXY-OHLC'!$A$3:$E$5000,B$1,0)/VLOOKUP($A816,'Old-SVXY-OHLC'!$A$3:$E$5000,5,0)-1))</f>
        <v>17.78786283823333</v>
      </c>
      <c r="C817" s="11">
        <f>VLOOKUP($A816,Master!$A$6:$J$4994,$I$1,0)*(1+0.5*(VLOOKUP($A817,'Old-SVXY-OHLC'!$A$3:$E$5000,C$1,0)/VLOOKUP($A816,'Old-SVXY-OHLC'!$A$3:$E$5000,5,0)-1))</f>
        <v>17.931001481417393</v>
      </c>
      <c r="D817" s="11">
        <f>VLOOKUP($A816,Master!$A$6:$J$4994,$I$1,0)*(1+0.5*(VLOOKUP($A817,'Old-SVXY-OHLC'!$A$3:$E$5000,D$1,0)/VLOOKUP($A816,'Old-SVXY-OHLC'!$A$3:$E$5000,5,0)-1))</f>
        <v>17.577531796761246</v>
      </c>
      <c r="E817" s="11">
        <f>VLOOKUP(A817,Master!A$6:J$4994,$I$1,0)</f>
        <v>17.825214341232726</v>
      </c>
    </row>
    <row r="818" spans="1:5" x14ac:dyDescent="0.25">
      <c r="A818" s="1">
        <v>39255</v>
      </c>
      <c r="B818" s="11">
        <f>VLOOKUP($A817,Master!$A$6:$J$4994,$I$1,0)*(1+0.5*(VLOOKUP($A818,'Old-SVXY-OHLC'!$A$3:$E$5000,B$1,0)/VLOOKUP($A817,'Old-SVXY-OHLC'!$A$3:$E$5000,5,0)-1))</f>
        <v>17.663393070187812</v>
      </c>
      <c r="C818" s="11">
        <f>VLOOKUP($A817,Master!$A$6:$J$4994,$I$1,0)*(1+0.5*(VLOOKUP($A818,'Old-SVXY-OHLC'!$A$3:$E$5000,C$1,0)/VLOOKUP($A817,'Old-SVXY-OHLC'!$A$3:$E$5000,5,0)-1))</f>
        <v>17.733277206555272</v>
      </c>
      <c r="D818" s="11">
        <f>VLOOKUP($A817,Master!$A$6:$J$4994,$I$1,0)*(1+0.5*(VLOOKUP($A818,'Old-SVXY-OHLC'!$A$3:$E$5000,D$1,0)/VLOOKUP($A817,'Old-SVXY-OHLC'!$A$3:$E$5000,5,0)-1))</f>
        <v>17.269244528573221</v>
      </c>
      <c r="E818" s="11">
        <f>VLOOKUP(A818,Master!A$6:J$4994,$I$1,0)</f>
        <v>17.42843787668372</v>
      </c>
    </row>
    <row r="819" spans="1:5" x14ac:dyDescent="0.25">
      <c r="A819" s="1">
        <v>39258</v>
      </c>
      <c r="B819" s="11">
        <f>VLOOKUP($A818,Master!$A$6:$J$4994,$I$1,0)*(1+0.5*(VLOOKUP($A819,'Old-SVXY-OHLC'!$A$3:$E$5000,B$1,0)/VLOOKUP($A818,'Old-SVXY-OHLC'!$A$3:$E$5000,5,0)-1))</f>
        <v>17.322616981680614</v>
      </c>
      <c r="C819" s="11">
        <f>VLOOKUP($A818,Master!$A$6:$J$4994,$I$1,0)*(1+0.5*(VLOOKUP($A819,'Old-SVXY-OHLC'!$A$3:$E$5000,C$1,0)/VLOOKUP($A818,'Old-SVXY-OHLC'!$A$3:$E$5000,5,0)-1))</f>
        <v>17.572341635390433</v>
      </c>
      <c r="D819" s="11">
        <f>VLOOKUP($A818,Master!$A$6:$J$4994,$I$1,0)*(1+0.5*(VLOOKUP($A819,'Old-SVXY-OHLC'!$A$3:$E$5000,D$1,0)/VLOOKUP($A818,'Old-SVXY-OHLC'!$A$3:$E$5000,5,0)-1))</f>
        <v>17.157489518895719</v>
      </c>
      <c r="E819" s="11">
        <f>VLOOKUP(A819,Master!A$6:J$4994,$I$1,0)</f>
        <v>17.303822873772067</v>
      </c>
    </row>
    <row r="820" spans="1:5" x14ac:dyDescent="0.25">
      <c r="A820" s="1">
        <v>39259</v>
      </c>
      <c r="B820" s="11">
        <f>VLOOKUP($A819,Master!$A$6:$J$4994,$I$1,0)*(1+0.5*(VLOOKUP($A820,'Old-SVXY-OHLC'!$A$3:$E$5000,B$1,0)/VLOOKUP($A819,'Old-SVXY-OHLC'!$A$3:$E$5000,5,0)-1))</f>
        <v>17.400002047117777</v>
      </c>
      <c r="C820" s="11">
        <f>VLOOKUP($A819,Master!$A$6:$J$4994,$I$1,0)*(1+0.5*(VLOOKUP($A820,'Old-SVXY-OHLC'!$A$3:$E$5000,C$1,0)/VLOOKUP($A819,'Old-SVXY-OHLC'!$A$3:$E$5000,5,0)-1))</f>
        <v>17.477401828079064</v>
      </c>
      <c r="D820" s="11">
        <f>VLOOKUP($A819,Master!$A$6:$J$4994,$I$1,0)*(1+0.5*(VLOOKUP($A820,'Old-SVXY-OHLC'!$A$3:$E$5000,D$1,0)/VLOOKUP($A819,'Old-SVXY-OHLC'!$A$3:$E$5000,5,0)-1))</f>
        <v>16.970614475531391</v>
      </c>
      <c r="E820" s="11">
        <f>VLOOKUP(A820,Master!A$6:J$4994,$I$1,0)</f>
        <v>16.971305296898006</v>
      </c>
    </row>
    <row r="821" spans="1:5" x14ac:dyDescent="0.25">
      <c r="A821" s="1">
        <v>39260</v>
      </c>
      <c r="B821" s="11">
        <f>VLOOKUP($A820,Master!$A$6:$J$4994,$I$1,0)*(1+0.5*(VLOOKUP($A821,'Old-SVXY-OHLC'!$A$3:$E$5000,B$1,0)/VLOOKUP($A820,'Old-SVXY-OHLC'!$A$3:$E$5000,5,0)-1))</f>
        <v>16.914305240946373</v>
      </c>
      <c r="C821" s="11">
        <f>VLOOKUP($A820,Master!$A$6:$J$4994,$I$1,0)*(1+0.5*(VLOOKUP($A821,'Old-SVXY-OHLC'!$A$3:$E$5000,C$1,0)/VLOOKUP($A820,'Old-SVXY-OHLC'!$A$3:$E$5000,5,0)-1))</f>
        <v>17.703155373869677</v>
      </c>
      <c r="D821" s="11">
        <f>VLOOKUP($A820,Master!$A$6:$J$4994,$I$1,0)*(1+0.5*(VLOOKUP($A821,'Old-SVXY-OHLC'!$A$3:$E$5000,D$1,0)/VLOOKUP($A820,'Old-SVXY-OHLC'!$A$3:$E$5000,5,0)-1))</f>
        <v>16.861608915547958</v>
      </c>
      <c r="E821" s="11">
        <f>VLOOKUP(A821,Master!A$6:J$4994,$I$1,0)</f>
        <v>17.470133388960907</v>
      </c>
    </row>
    <row r="822" spans="1:5" x14ac:dyDescent="0.25">
      <c r="A822" s="1">
        <v>39261</v>
      </c>
      <c r="B822" s="11">
        <f>VLOOKUP($A821,Master!$A$6:$J$4994,$I$1,0)*(1+0.5*(VLOOKUP($A822,'Old-SVXY-OHLC'!$A$3:$E$5000,B$1,0)/VLOOKUP($A821,'Old-SVXY-OHLC'!$A$3:$E$5000,5,0)-1))</f>
        <v>17.43544362719588</v>
      </c>
      <c r="C822" s="11">
        <f>VLOOKUP($A821,Master!$A$6:$J$4994,$I$1,0)*(1+0.5*(VLOOKUP($A822,'Old-SVXY-OHLC'!$A$3:$E$5000,C$1,0)/VLOOKUP($A821,'Old-SVXY-OHLC'!$A$3:$E$5000,5,0)-1))</f>
        <v>17.655340922739985</v>
      </c>
      <c r="D822" s="11">
        <f>VLOOKUP($A821,Master!$A$6:$J$4994,$I$1,0)*(1+0.5*(VLOOKUP($A822,'Old-SVXY-OHLC'!$A$3:$E$5000,D$1,0)/VLOOKUP($A821,'Old-SVXY-OHLC'!$A$3:$E$5000,5,0)-1))</f>
        <v>17.411924273349371</v>
      </c>
      <c r="E822" s="11">
        <f>VLOOKUP(A822,Master!A$6:J$4994,$I$1,0)</f>
        <v>17.467913995007439</v>
      </c>
    </row>
    <row r="823" spans="1:5" x14ac:dyDescent="0.25">
      <c r="A823" s="1">
        <v>39262</v>
      </c>
      <c r="B823" s="11">
        <f>VLOOKUP($A822,Master!$A$6:$J$4994,$I$1,0)*(1+0.5*(VLOOKUP($A823,'Old-SVXY-OHLC'!$A$3:$E$5000,B$1,0)/VLOOKUP($A822,'Old-SVXY-OHLC'!$A$3:$E$5000,5,0)-1))</f>
        <v>17.573610133439168</v>
      </c>
      <c r="C823" s="11">
        <f>VLOOKUP($A822,Master!$A$6:$J$4994,$I$1,0)*(1+0.5*(VLOOKUP($A823,'Old-SVXY-OHLC'!$A$3:$E$5000,C$1,0)/VLOOKUP($A822,'Old-SVXY-OHLC'!$A$3:$E$5000,5,0)-1))</f>
        <v>17.613538305575222</v>
      </c>
      <c r="D823" s="11">
        <f>VLOOKUP($A822,Master!$A$6:$J$4994,$I$1,0)*(1+0.5*(VLOOKUP($A823,'Old-SVXY-OHLC'!$A$3:$E$5000,D$1,0)/VLOOKUP($A822,'Old-SVXY-OHLC'!$A$3:$E$5000,5,0)-1))</f>
        <v>17.005791218782811</v>
      </c>
      <c r="E823" s="11">
        <f>VLOOKUP(A823,Master!A$6:J$4994,$I$1,0)</f>
        <v>17.176217079256823</v>
      </c>
    </row>
    <row r="824" spans="1:5" x14ac:dyDescent="0.25">
      <c r="A824" s="1">
        <v>39265</v>
      </c>
      <c r="B824" s="11">
        <f>VLOOKUP($A823,Master!$A$6:$J$4994,$I$1,0)*(1+0.5*(VLOOKUP($A824,'Old-SVXY-OHLC'!$A$3:$E$5000,B$1,0)/VLOOKUP($A823,'Old-SVXY-OHLC'!$A$3:$E$5000,5,0)-1))</f>
        <v>17.298877106500832</v>
      </c>
      <c r="C824" s="11">
        <f>VLOOKUP($A823,Master!$A$6:$J$4994,$I$1,0)*(1+0.5*(VLOOKUP($A824,'Old-SVXY-OHLC'!$A$3:$E$5000,C$1,0)/VLOOKUP($A823,'Old-SVXY-OHLC'!$A$3:$E$5000,5,0)-1))</f>
        <v>17.421815976491622</v>
      </c>
      <c r="D824" s="11">
        <f>VLOOKUP($A823,Master!$A$6:$J$4994,$I$1,0)*(1+0.5*(VLOOKUP($A824,'Old-SVXY-OHLC'!$A$3:$E$5000,D$1,0)/VLOOKUP($A823,'Old-SVXY-OHLC'!$A$3:$E$5000,5,0)-1))</f>
        <v>17.28099495736274</v>
      </c>
      <c r="E824" s="11">
        <f>VLOOKUP(A824,Master!A$6:J$4994,$I$1,0)</f>
        <v>17.377429294289481</v>
      </c>
    </row>
    <row r="825" spans="1:5" x14ac:dyDescent="0.25">
      <c r="A825" s="1">
        <v>39266</v>
      </c>
      <c r="B825" s="11">
        <f>VLOOKUP($A824,Master!$A$6:$J$4994,$I$1,0)*(1+0.5*(VLOOKUP($A825,'Old-SVXY-OHLC'!$A$3:$E$5000,B$1,0)/VLOOKUP($A824,'Old-SVXY-OHLC'!$A$3:$E$5000,5,0)-1))</f>
        <v>17.241441998554176</v>
      </c>
      <c r="C825" s="11">
        <f>VLOOKUP($A824,Master!$A$6:$J$4994,$I$1,0)*(1+0.5*(VLOOKUP($A825,'Old-SVXY-OHLC'!$A$3:$E$5000,C$1,0)/VLOOKUP($A824,'Old-SVXY-OHLC'!$A$3:$E$5000,5,0)-1))</f>
        <v>17.527014944523035</v>
      </c>
      <c r="D825" s="11">
        <f>VLOOKUP($A824,Master!$A$6:$J$4994,$I$1,0)*(1+0.5*(VLOOKUP($A825,'Old-SVXY-OHLC'!$A$3:$E$5000,D$1,0)/VLOOKUP($A824,'Old-SVXY-OHLC'!$A$3:$E$5000,5,0)-1))</f>
        <v>17.226975344768565</v>
      </c>
      <c r="E825" s="11">
        <f>VLOOKUP(A825,Master!A$6:J$4994,$I$1,0)</f>
        <v>17.502255768502096</v>
      </c>
    </row>
    <row r="826" spans="1:5" x14ac:dyDescent="0.25">
      <c r="A826" s="1">
        <v>39268</v>
      </c>
      <c r="B826" s="11">
        <f>VLOOKUP($A825,Master!$A$6:$J$4994,$I$1,0)*(1+0.5*(VLOOKUP($A826,'Old-SVXY-OHLC'!$A$3:$E$5000,B$1,0)/VLOOKUP($A825,'Old-SVXY-OHLC'!$A$3:$E$5000,5,0)-1))</f>
        <v>17.440520879942383</v>
      </c>
      <c r="C826" s="11">
        <f>VLOOKUP($A825,Master!$A$6:$J$4994,$I$1,0)*(1+0.5*(VLOOKUP($A826,'Old-SVXY-OHLC'!$A$3:$E$5000,C$1,0)/VLOOKUP($A825,'Old-SVXY-OHLC'!$A$3:$E$5000,5,0)-1))</f>
        <v>17.506981169228059</v>
      </c>
      <c r="D826" s="11">
        <f>VLOOKUP($A825,Master!$A$6:$J$4994,$I$1,0)*(1+0.5*(VLOOKUP($A826,'Old-SVXY-OHLC'!$A$3:$E$5000,D$1,0)/VLOOKUP($A825,'Old-SVXY-OHLC'!$A$3:$E$5000,5,0)-1))</f>
        <v>17.330932206983078</v>
      </c>
      <c r="E826" s="11">
        <f>VLOOKUP(A826,Master!A$6:J$4994,$I$1,0)</f>
        <v>17.362225203023232</v>
      </c>
    </row>
    <row r="827" spans="1:5" x14ac:dyDescent="0.25">
      <c r="A827" s="1">
        <v>39269</v>
      </c>
      <c r="B827" s="11">
        <f>VLOOKUP($A826,Master!$A$6:$J$4994,$I$1,0)*(1+0.5*(VLOOKUP($A827,'Old-SVXY-OHLC'!$A$3:$E$5000,B$1,0)/VLOOKUP($A826,'Old-SVXY-OHLC'!$A$3:$E$5000,5,0)-1))</f>
        <v>17.41637861636924</v>
      </c>
      <c r="C827" s="11">
        <f>VLOOKUP($A826,Master!$A$6:$J$4994,$I$1,0)*(1+0.5*(VLOOKUP($A827,'Old-SVXY-OHLC'!$A$3:$E$5000,C$1,0)/VLOOKUP($A826,'Old-SVXY-OHLC'!$A$3:$E$5000,5,0)-1))</f>
        <v>17.554645754925208</v>
      </c>
      <c r="D827" s="11">
        <f>VLOOKUP($A826,Master!$A$6:$J$4994,$I$1,0)*(1+0.5*(VLOOKUP($A827,'Old-SVXY-OHLC'!$A$3:$E$5000,D$1,0)/VLOOKUP($A826,'Old-SVXY-OHLC'!$A$3:$E$5000,5,0)-1))</f>
        <v>17.36741064161507</v>
      </c>
      <c r="E827" s="11">
        <f>VLOOKUP(A827,Master!A$6:J$4994,$I$1,0)</f>
        <v>17.532873286943815</v>
      </c>
    </row>
    <row r="828" spans="1:5" x14ac:dyDescent="0.25">
      <c r="A828" s="1">
        <v>39272</v>
      </c>
      <c r="B828" s="11">
        <f>VLOOKUP($A827,Master!$A$6:$J$4994,$I$1,0)*(1+0.5*(VLOOKUP($A828,'Old-SVXY-OHLC'!$A$3:$E$5000,B$1,0)/VLOOKUP($A827,'Old-SVXY-OHLC'!$A$3:$E$5000,5,0)-1))</f>
        <v>17.529021707067141</v>
      </c>
      <c r="C828" s="11">
        <f>VLOOKUP($A827,Master!$A$6:$J$4994,$I$1,0)*(1+0.5*(VLOOKUP($A828,'Old-SVXY-OHLC'!$A$3:$E$5000,C$1,0)/VLOOKUP($A827,'Old-SVXY-OHLC'!$A$3:$E$5000,5,0)-1))</f>
        <v>17.586801185477182</v>
      </c>
      <c r="D828" s="11">
        <f>VLOOKUP($A827,Master!$A$6:$J$4994,$I$1,0)*(1+0.5*(VLOOKUP($A828,'Old-SVXY-OHLC'!$A$3:$E$5000,D$1,0)/VLOOKUP($A827,'Old-SVXY-OHLC'!$A$3:$E$5000,5,0)-1))</f>
        <v>17.462945628882739</v>
      </c>
      <c r="E828" s="11">
        <f>VLOOKUP(A828,Master!A$6:J$4994,$I$1,0)</f>
        <v>17.508691697897955</v>
      </c>
    </row>
    <row r="829" spans="1:5" x14ac:dyDescent="0.25">
      <c r="A829" s="1">
        <v>39273</v>
      </c>
      <c r="B829" s="11">
        <f>VLOOKUP($A828,Master!$A$6:$J$4994,$I$1,0)*(1+0.5*(VLOOKUP($A829,'Old-SVXY-OHLC'!$A$3:$E$5000,B$1,0)/VLOOKUP($A828,'Old-SVXY-OHLC'!$A$3:$E$5000,5,0)-1))</f>
        <v>17.346841967213027</v>
      </c>
      <c r="C829" s="11">
        <f>VLOOKUP($A828,Master!$A$6:$J$4994,$I$1,0)*(1+0.5*(VLOOKUP($A829,'Old-SVXY-OHLC'!$A$3:$E$5000,C$1,0)/VLOOKUP($A828,'Old-SVXY-OHLC'!$A$3:$E$5000,5,0)-1))</f>
        <v>17.35922288651895</v>
      </c>
      <c r="D829" s="11">
        <f>VLOOKUP($A828,Master!$A$6:$J$4994,$I$1,0)*(1+0.5*(VLOOKUP($A829,'Old-SVXY-OHLC'!$A$3:$E$5000,D$1,0)/VLOOKUP($A828,'Old-SVXY-OHLC'!$A$3:$E$5000,5,0)-1))</f>
        <v>16.90521875753614</v>
      </c>
      <c r="E829" s="11">
        <f>VLOOKUP(A829,Master!A$6:J$4994,$I$1,0)</f>
        <v>16.905957287402384</v>
      </c>
    </row>
    <row r="830" spans="1:5" x14ac:dyDescent="0.25">
      <c r="A830" s="1">
        <v>39274</v>
      </c>
      <c r="B830" s="11">
        <f>VLOOKUP($A829,Master!$A$6:$J$4994,$I$1,0)*(1+0.5*(VLOOKUP($A830,'Old-SVXY-OHLC'!$A$3:$E$5000,B$1,0)/VLOOKUP($A829,'Old-SVXY-OHLC'!$A$3:$E$5000,5,0)-1))</f>
        <v>16.854828038747979</v>
      </c>
      <c r="C830" s="11">
        <f>VLOOKUP($A829,Master!$A$6:$J$4994,$I$1,0)*(1+0.5*(VLOOKUP($A830,'Old-SVXY-OHLC'!$A$3:$E$5000,C$1,0)/VLOOKUP($A829,'Old-SVXY-OHLC'!$A$3:$E$5000,5,0)-1))</f>
        <v>17.101151589762129</v>
      </c>
      <c r="D830" s="11">
        <f>VLOOKUP($A829,Master!$A$6:$J$4994,$I$1,0)*(1+0.5*(VLOOKUP($A830,'Old-SVXY-OHLC'!$A$3:$E$5000,D$1,0)/VLOOKUP($A829,'Old-SVXY-OHLC'!$A$3:$E$5000,5,0)-1))</f>
        <v>16.852166392779932</v>
      </c>
      <c r="E830" s="11">
        <f>VLOOKUP(A830,Master!A$6:J$4994,$I$1,0)</f>
        <v>16.988864974771413</v>
      </c>
    </row>
    <row r="831" spans="1:5" x14ac:dyDescent="0.25">
      <c r="A831" s="1">
        <v>39275</v>
      </c>
      <c r="B831" s="11">
        <f>VLOOKUP($A830,Master!$A$6:$J$4994,$I$1,0)*(1+0.5*(VLOOKUP($A831,'Old-SVXY-OHLC'!$A$3:$E$5000,B$1,0)/VLOOKUP($A830,'Old-SVXY-OHLC'!$A$3:$E$5000,5,0)-1))</f>
        <v>17.083873641770975</v>
      </c>
      <c r="C831" s="11">
        <f>VLOOKUP($A830,Master!$A$6:$J$4994,$I$1,0)*(1+0.5*(VLOOKUP($A831,'Old-SVXY-OHLC'!$A$3:$E$5000,C$1,0)/VLOOKUP($A830,'Old-SVXY-OHLC'!$A$3:$E$5000,5,0)-1))</f>
        <v>17.299805147999841</v>
      </c>
      <c r="D831" s="11">
        <f>VLOOKUP($A830,Master!$A$6:$J$4994,$I$1,0)*(1+0.5*(VLOOKUP($A831,'Old-SVXY-OHLC'!$A$3:$E$5000,D$1,0)/VLOOKUP($A830,'Old-SVXY-OHLC'!$A$3:$E$5000,5,0)-1))</f>
        <v>17.031241688930631</v>
      </c>
      <c r="E831" s="11">
        <f>VLOOKUP(A831,Master!A$6:J$4994,$I$1,0)</f>
        <v>17.164672065156399</v>
      </c>
    </row>
    <row r="832" spans="1:5" x14ac:dyDescent="0.25">
      <c r="A832" s="1">
        <v>39276</v>
      </c>
      <c r="B832" s="11">
        <f>VLOOKUP($A831,Master!$A$6:$J$4994,$I$1,0)*(1+0.5*(VLOOKUP($A832,'Old-SVXY-OHLC'!$A$3:$E$5000,B$1,0)/VLOOKUP($A831,'Old-SVXY-OHLC'!$A$3:$E$5000,5,0)-1))</f>
        <v>17.162174138318463</v>
      </c>
      <c r="C832" s="11">
        <f>VLOOKUP($A831,Master!$A$6:$J$4994,$I$1,0)*(1+0.5*(VLOOKUP($A832,'Old-SVXY-OHLC'!$A$3:$E$5000,C$1,0)/VLOOKUP($A831,'Old-SVXY-OHLC'!$A$3:$E$5000,5,0)-1))</f>
        <v>17.283496830345438</v>
      </c>
      <c r="D832" s="11">
        <f>VLOOKUP($A831,Master!$A$6:$J$4994,$I$1,0)*(1+0.5*(VLOOKUP($A832,'Old-SVXY-OHLC'!$A$3:$E$5000,D$1,0)/VLOOKUP($A831,'Old-SVXY-OHLC'!$A$3:$E$5000,5,0)-1))</f>
        <v>17.081661802190574</v>
      </c>
      <c r="E832" s="11">
        <f>VLOOKUP(A832,Master!A$6:J$4994,$I$1,0)</f>
        <v>17.130354755169666</v>
      </c>
    </row>
    <row r="833" spans="1:5" x14ac:dyDescent="0.25">
      <c r="A833" s="1">
        <v>39279</v>
      </c>
      <c r="B833" s="11">
        <f>VLOOKUP($A832,Master!$A$6:$J$4994,$I$1,0)*(1+0.5*(VLOOKUP($A833,'Old-SVXY-OHLC'!$A$3:$E$5000,B$1,0)/VLOOKUP($A832,'Old-SVXY-OHLC'!$A$3:$E$5000,5,0)-1))</f>
        <v>17.147133940649024</v>
      </c>
      <c r="C833" s="11">
        <f>VLOOKUP($A832,Master!$A$6:$J$4994,$I$1,0)*(1+0.5*(VLOOKUP($A833,'Old-SVXY-OHLC'!$A$3:$E$5000,C$1,0)/VLOOKUP($A832,'Old-SVXY-OHLC'!$A$3:$E$5000,5,0)-1))</f>
        <v>17.201593269922455</v>
      </c>
      <c r="D833" s="11">
        <f>VLOOKUP($A832,Master!$A$6:$J$4994,$I$1,0)*(1+0.5*(VLOOKUP($A833,'Old-SVXY-OHLC'!$A$3:$E$5000,D$1,0)/VLOOKUP($A832,'Old-SVXY-OHLC'!$A$3:$E$5000,5,0)-1))</f>
        <v>16.981550822392322</v>
      </c>
      <c r="E833" s="11">
        <f>VLOOKUP(A833,Master!A$6:J$4994,$I$1,0)</f>
        <v>17.023404859989817</v>
      </c>
    </row>
    <row r="834" spans="1:5" x14ac:dyDescent="0.25">
      <c r="A834" s="1">
        <v>39280</v>
      </c>
      <c r="B834" s="11">
        <f>VLOOKUP($A833,Master!$A$6:$J$4994,$I$1,0)*(1+0.5*(VLOOKUP($A834,'Old-SVXY-OHLC'!$A$3:$E$5000,B$1,0)/VLOOKUP($A833,'Old-SVXY-OHLC'!$A$3:$E$5000,5,0)-1))</f>
        <v>17.094185930853246</v>
      </c>
      <c r="C834" s="11">
        <f>VLOOKUP($A833,Master!$A$6:$J$4994,$I$1,0)*(1+0.5*(VLOOKUP($A834,'Old-SVXY-OHLC'!$A$3:$E$5000,C$1,0)/VLOOKUP($A833,'Old-SVXY-OHLC'!$A$3:$E$5000,5,0)-1))</f>
        <v>17.148818953079708</v>
      </c>
      <c r="D834" s="11">
        <f>VLOOKUP($A833,Master!$A$6:$J$4994,$I$1,0)*(1+0.5*(VLOOKUP($A834,'Old-SVXY-OHLC'!$A$3:$E$5000,D$1,0)/VLOOKUP($A833,'Old-SVXY-OHLC'!$A$3:$E$5000,5,0)-1))</f>
        <v>16.921674099764445</v>
      </c>
      <c r="E834" s="11">
        <f>VLOOKUP(A834,Master!A$6:J$4994,$I$1,0)</f>
        <v>16.957835078149813</v>
      </c>
    </row>
    <row r="835" spans="1:5" x14ac:dyDescent="0.25">
      <c r="A835" s="1">
        <v>39281</v>
      </c>
      <c r="B835" s="11">
        <f>VLOOKUP($A834,Master!$A$6:$J$4994,$I$1,0)*(1+0.5*(VLOOKUP($A835,'Old-SVXY-OHLC'!$A$3:$E$5000,B$1,0)/VLOOKUP($A834,'Old-SVXY-OHLC'!$A$3:$E$5000,5,0)-1))</f>
        <v>16.942730445289833</v>
      </c>
      <c r="C835" s="11">
        <f>VLOOKUP($A834,Master!$A$6:$J$4994,$I$1,0)*(1+0.5*(VLOOKUP($A835,'Old-SVXY-OHLC'!$A$3:$E$5000,C$1,0)/VLOOKUP($A834,'Old-SVXY-OHLC'!$A$3:$E$5000,5,0)-1))</f>
        <v>16.952800200529822</v>
      </c>
      <c r="D835" s="11">
        <f>VLOOKUP($A834,Master!$A$6:$J$4994,$I$1,0)*(1+0.5*(VLOOKUP($A835,'Old-SVXY-OHLC'!$A$3:$E$5000,D$1,0)/VLOOKUP($A834,'Old-SVXY-OHLC'!$A$3:$E$5000,5,0)-1))</f>
        <v>16.620491282295742</v>
      </c>
      <c r="E835" s="11">
        <f>VLOOKUP(A835,Master!A$6:J$4994,$I$1,0)</f>
        <v>16.690547276937998</v>
      </c>
    </row>
    <row r="836" spans="1:5" x14ac:dyDescent="0.25">
      <c r="A836" s="1">
        <v>39282</v>
      </c>
      <c r="B836" s="11">
        <f>VLOOKUP($A835,Master!$A$6:$J$4994,$I$1,0)*(1+0.5*(VLOOKUP($A836,'Old-SVXY-OHLC'!$A$3:$E$5000,B$1,0)/VLOOKUP($A835,'Old-SVXY-OHLC'!$A$3:$E$5000,5,0)-1))</f>
        <v>16.795272257212961</v>
      </c>
      <c r="C836" s="11">
        <f>VLOOKUP($A835,Master!$A$6:$J$4994,$I$1,0)*(1+0.5*(VLOOKUP($A836,'Old-SVXY-OHLC'!$A$3:$E$5000,C$1,0)/VLOOKUP($A835,'Old-SVXY-OHLC'!$A$3:$E$5000,5,0)-1))</f>
        <v>16.901725829530697</v>
      </c>
      <c r="D836" s="11">
        <f>VLOOKUP($A835,Master!$A$6:$J$4994,$I$1,0)*(1+0.5*(VLOOKUP($A836,'Old-SVXY-OHLC'!$A$3:$E$5000,D$1,0)/VLOOKUP($A835,'Old-SVXY-OHLC'!$A$3:$E$5000,5,0)-1))</f>
        <v>16.778193233902286</v>
      </c>
      <c r="E836" s="11">
        <f>VLOOKUP(A836,Master!A$6:J$4994,$I$1,0)</f>
        <v>16.778886190889363</v>
      </c>
    </row>
    <row r="837" spans="1:5" x14ac:dyDescent="0.25">
      <c r="A837" s="1">
        <v>39283</v>
      </c>
      <c r="B837" s="11">
        <f>VLOOKUP($A836,Master!$A$6:$J$4994,$I$1,0)*(1+0.5*(VLOOKUP($A837,'Old-SVXY-OHLC'!$A$3:$E$5000,B$1,0)/VLOOKUP($A836,'Old-SVXY-OHLC'!$A$3:$E$5000,5,0)-1))</f>
        <v>16.77654348034568</v>
      </c>
      <c r="C837" s="11">
        <f>VLOOKUP($A836,Master!$A$6:$J$4994,$I$1,0)*(1+0.5*(VLOOKUP($A837,'Old-SVXY-OHLC'!$A$3:$E$5000,C$1,0)/VLOOKUP($A836,'Old-SVXY-OHLC'!$A$3:$E$5000,5,0)-1))</f>
        <v>16.77654348034568</v>
      </c>
      <c r="D837" s="11">
        <f>VLOOKUP($A836,Master!$A$6:$J$4994,$I$1,0)*(1+0.5*(VLOOKUP($A837,'Old-SVXY-OHLC'!$A$3:$E$5000,D$1,0)/VLOOKUP($A836,'Old-SVXY-OHLC'!$A$3:$E$5000,5,0)-1))</f>
        <v>16.462325309724562</v>
      </c>
      <c r="E837" s="11">
        <f>VLOOKUP(A837,Master!A$6:J$4994,$I$1,0)</f>
        <v>16.520445771257794</v>
      </c>
    </row>
    <row r="838" spans="1:5" x14ac:dyDescent="0.25">
      <c r="A838" s="1">
        <v>39286</v>
      </c>
      <c r="B838" s="11">
        <f>VLOOKUP($A837,Master!$A$6:$J$4994,$I$1,0)*(1+0.5*(VLOOKUP($A838,'Old-SVXY-OHLC'!$A$3:$E$5000,B$1,0)/VLOOKUP($A837,'Old-SVXY-OHLC'!$A$3:$E$5000,5,0)-1))</f>
        <v>16.640121838139891</v>
      </c>
      <c r="C838" s="11">
        <f>VLOOKUP($A837,Master!$A$6:$J$4994,$I$1,0)*(1+0.5*(VLOOKUP($A838,'Old-SVXY-OHLC'!$A$3:$E$5000,C$1,0)/VLOOKUP($A837,'Old-SVXY-OHLC'!$A$3:$E$5000,5,0)-1))</f>
        <v>16.837529548831025</v>
      </c>
      <c r="D838" s="11">
        <f>VLOOKUP($A837,Master!$A$6:$J$4994,$I$1,0)*(1+0.5*(VLOOKUP($A838,'Old-SVXY-OHLC'!$A$3:$E$5000,D$1,0)/VLOOKUP($A837,'Old-SVXY-OHLC'!$A$3:$E$5000,5,0)-1))</f>
        <v>16.525665550467565</v>
      </c>
      <c r="E838" s="11">
        <f>VLOOKUP(A838,Master!A$6:J$4994,$I$1,0)</f>
        <v>16.596137101372182</v>
      </c>
    </row>
    <row r="839" spans="1:5" x14ac:dyDescent="0.25">
      <c r="A839" s="1">
        <v>39287</v>
      </c>
      <c r="B839" s="11">
        <f>VLOOKUP($A838,Master!$A$6:$J$4994,$I$1,0)*(1+0.5*(VLOOKUP($A839,'Old-SVXY-OHLC'!$A$3:$E$5000,B$1,0)/VLOOKUP($A838,'Old-SVXY-OHLC'!$A$3:$E$5000,5,0)-1))</f>
        <v>16.492947284562213</v>
      </c>
      <c r="C839" s="11">
        <f>VLOOKUP($A838,Master!$A$6:$J$4994,$I$1,0)*(1+0.5*(VLOOKUP($A839,'Old-SVXY-OHLC'!$A$3:$E$5000,C$1,0)/VLOOKUP($A838,'Old-SVXY-OHLC'!$A$3:$E$5000,5,0)-1))</f>
        <v>16.564387019694315</v>
      </c>
      <c r="D839" s="11">
        <f>VLOOKUP($A838,Master!$A$6:$J$4994,$I$1,0)*(1+0.5*(VLOOKUP($A839,'Old-SVXY-OHLC'!$A$3:$E$5000,D$1,0)/VLOOKUP($A838,'Old-SVXY-OHLC'!$A$3:$E$5000,5,0)-1))</f>
        <v>16.25406102883677</v>
      </c>
      <c r="E839" s="11">
        <f>VLOOKUP(A839,Master!A$6:J$4994,$I$1,0)</f>
        <v>16.307121724452969</v>
      </c>
    </row>
    <row r="840" spans="1:5" x14ac:dyDescent="0.25">
      <c r="A840" s="1">
        <v>39288</v>
      </c>
      <c r="B840" s="11">
        <f>VLOOKUP($A839,Master!$A$6:$J$4994,$I$1,0)*(1+0.5*(VLOOKUP($A840,'Old-SVXY-OHLC'!$A$3:$E$5000,B$1,0)/VLOOKUP($A839,'Old-SVXY-OHLC'!$A$3:$E$5000,5,0)-1))</f>
        <v>16.43813818294797</v>
      </c>
      <c r="C840" s="11">
        <f>VLOOKUP($A839,Master!$A$6:$J$4994,$I$1,0)*(1+0.5*(VLOOKUP($A840,'Old-SVXY-OHLC'!$A$3:$E$5000,C$1,0)/VLOOKUP($A839,'Old-SVXY-OHLC'!$A$3:$E$5000,5,0)-1))</f>
        <v>16.546721031379448</v>
      </c>
      <c r="D840" s="11">
        <f>VLOOKUP($A839,Master!$A$6:$J$4994,$I$1,0)*(1+0.5*(VLOOKUP($A840,'Old-SVXY-OHLC'!$A$3:$E$5000,D$1,0)/VLOOKUP($A839,'Old-SVXY-OHLC'!$A$3:$E$5000,5,0)-1))</f>
        <v>16.152772628737441</v>
      </c>
      <c r="E840" s="11">
        <f>VLOOKUP(A840,Master!A$6:J$4994,$I$1,0)</f>
        <v>16.34259139048692</v>
      </c>
    </row>
    <row r="841" spans="1:5" x14ac:dyDescent="0.25">
      <c r="A841" s="1">
        <v>39289</v>
      </c>
      <c r="B841" s="11">
        <f>VLOOKUP($A840,Master!$A$6:$J$4994,$I$1,0)*(1+0.5*(VLOOKUP($A841,'Old-SVXY-OHLC'!$A$3:$E$5000,B$1,0)/VLOOKUP($A840,'Old-SVXY-OHLC'!$A$3:$E$5000,5,0)-1))</f>
        <v>16.104357487425226</v>
      </c>
      <c r="C841" s="11">
        <f>VLOOKUP($A840,Master!$A$6:$J$4994,$I$1,0)*(1+0.5*(VLOOKUP($A841,'Old-SVXY-OHLC'!$A$3:$E$5000,C$1,0)/VLOOKUP($A840,'Old-SVXY-OHLC'!$A$3:$E$5000,5,0)-1))</f>
        <v>16.104357487425226</v>
      </c>
      <c r="D841" s="11">
        <f>VLOOKUP($A840,Master!$A$6:$J$4994,$I$1,0)*(1+0.5*(VLOOKUP($A841,'Old-SVXY-OHLC'!$A$3:$E$5000,D$1,0)/VLOOKUP($A840,'Old-SVXY-OHLC'!$A$3:$E$5000,5,0)-1))</f>
        <v>15.546792581813737</v>
      </c>
      <c r="E841" s="11">
        <f>VLOOKUP(A841,Master!A$6:J$4994,$I$1,0)</f>
        <v>15.763846000925824</v>
      </c>
    </row>
    <row r="842" spans="1:5" x14ac:dyDescent="0.25">
      <c r="A842" s="1">
        <v>39290</v>
      </c>
      <c r="B842" s="11">
        <f>VLOOKUP($A841,Master!$A$6:$J$4994,$I$1,0)*(1+0.5*(VLOOKUP($A842,'Old-SVXY-OHLC'!$A$3:$E$5000,B$1,0)/VLOOKUP($A841,'Old-SVXY-OHLC'!$A$3:$E$5000,5,0)-1))</f>
        <v>15.848773146126746</v>
      </c>
      <c r="C842" s="11">
        <f>VLOOKUP($A841,Master!$A$6:$J$4994,$I$1,0)*(1+0.5*(VLOOKUP($A842,'Old-SVXY-OHLC'!$A$3:$E$5000,C$1,0)/VLOOKUP($A841,'Old-SVXY-OHLC'!$A$3:$E$5000,5,0)-1))</f>
        <v>16.033756576206045</v>
      </c>
      <c r="D842" s="11">
        <f>VLOOKUP($A841,Master!$A$6:$J$4994,$I$1,0)*(1+0.5*(VLOOKUP($A842,'Old-SVXY-OHLC'!$A$3:$E$5000,D$1,0)/VLOOKUP($A841,'Old-SVXY-OHLC'!$A$3:$E$5000,5,0)-1))</f>
        <v>15.479454617133479</v>
      </c>
      <c r="E842" s="11">
        <f>VLOOKUP(A842,Master!A$6:J$4994,$I$1,0)</f>
        <v>15.523142011168982</v>
      </c>
    </row>
    <row r="843" spans="1:5" x14ac:dyDescent="0.25">
      <c r="A843" s="1">
        <v>39293</v>
      </c>
      <c r="B843" s="11">
        <f>VLOOKUP($A842,Master!$A$6:$J$4994,$I$1,0)*(1+0.5*(VLOOKUP($A843,'Old-SVXY-OHLC'!$A$3:$E$5000,B$1,0)/VLOOKUP($A842,'Old-SVXY-OHLC'!$A$3:$E$5000,5,0)-1))</f>
        <v>15.643563091036153</v>
      </c>
      <c r="C843" s="11">
        <f>VLOOKUP($A842,Master!$A$6:$J$4994,$I$1,0)*(1+0.5*(VLOOKUP($A843,'Old-SVXY-OHLC'!$A$3:$E$5000,C$1,0)/VLOOKUP($A842,'Old-SVXY-OHLC'!$A$3:$E$5000,5,0)-1))</f>
        <v>15.824816871120891</v>
      </c>
      <c r="D843" s="11">
        <f>VLOOKUP($A842,Master!$A$6:$J$4994,$I$1,0)*(1+0.5*(VLOOKUP($A843,'Old-SVXY-OHLC'!$A$3:$E$5000,D$1,0)/VLOOKUP($A842,'Old-SVXY-OHLC'!$A$3:$E$5000,5,0)-1))</f>
        <v>15.51427386534248</v>
      </c>
      <c r="E843" s="11">
        <f>VLOOKUP(A843,Master!A$6:J$4994,$I$1,0)</f>
        <v>15.733350559217437</v>
      </c>
    </row>
    <row r="844" spans="1:5" x14ac:dyDescent="0.25">
      <c r="A844" s="1">
        <v>39294</v>
      </c>
      <c r="B844" s="11">
        <f>VLOOKUP($A843,Master!$A$6:$J$4994,$I$1,0)*(1+0.5*(VLOOKUP($A844,'Old-SVXY-OHLC'!$A$3:$E$5000,B$1,0)/VLOOKUP($A843,'Old-SVXY-OHLC'!$A$3:$E$5000,5,0)-1))</f>
        <v>15.7866936661111</v>
      </c>
      <c r="C844" s="11">
        <f>VLOOKUP($A843,Master!$A$6:$J$4994,$I$1,0)*(1+0.5*(VLOOKUP($A844,'Old-SVXY-OHLC'!$A$3:$E$5000,C$1,0)/VLOOKUP($A843,'Old-SVXY-OHLC'!$A$3:$E$5000,5,0)-1))</f>
        <v>15.923536565055695</v>
      </c>
      <c r="D844" s="11">
        <f>VLOOKUP($A843,Master!$A$6:$J$4994,$I$1,0)*(1+0.5*(VLOOKUP($A844,'Old-SVXY-OHLC'!$A$3:$E$5000,D$1,0)/VLOOKUP($A843,'Old-SVXY-OHLC'!$A$3:$E$5000,5,0)-1))</f>
        <v>14.24948281911748</v>
      </c>
      <c r="E844" s="11">
        <f>VLOOKUP(A844,Master!A$6:J$4994,$I$1,0)</f>
        <v>15.245572601776638</v>
      </c>
    </row>
    <row r="845" spans="1:5" x14ac:dyDescent="0.25">
      <c r="A845" s="1">
        <v>39295</v>
      </c>
      <c r="B845" s="11">
        <f>VLOOKUP($A844,Master!$A$6:$J$4994,$I$1,0)*(1+0.5*(VLOOKUP($A845,'Old-SVXY-OHLC'!$A$3:$E$5000,B$1,0)/VLOOKUP($A844,'Old-SVXY-OHLC'!$A$3:$E$5000,5,0)-1))</f>
        <v>15.255923963052485</v>
      </c>
      <c r="C845" s="11">
        <f>VLOOKUP($A844,Master!$A$6:$J$4994,$I$1,0)*(1+0.5*(VLOOKUP($A845,'Old-SVXY-OHLC'!$A$3:$E$5000,C$1,0)/VLOOKUP($A844,'Old-SVXY-OHLC'!$A$3:$E$5000,5,0)-1))</f>
        <v>15.300285291176303</v>
      </c>
      <c r="D845" s="11">
        <f>VLOOKUP($A844,Master!$A$6:$J$4994,$I$1,0)*(1+0.5*(VLOOKUP($A845,'Old-SVXY-OHLC'!$A$3:$E$5000,D$1,0)/VLOOKUP($A844,'Old-SVXY-OHLC'!$A$3:$E$5000,5,0)-1))</f>
        <v>14.529873173861001</v>
      </c>
      <c r="E845" s="11">
        <f>VLOOKUP(A845,Master!A$6:J$4994,$I$1,0)</f>
        <v>14.860720027166083</v>
      </c>
    </row>
    <row r="846" spans="1:5" x14ac:dyDescent="0.25">
      <c r="A846" s="1">
        <v>39296</v>
      </c>
      <c r="B846" s="11">
        <f>VLOOKUP($A845,Master!$A$6:$J$4994,$I$1,0)*(1+0.5*(VLOOKUP($A846,'Old-SVXY-OHLC'!$A$3:$E$5000,B$1,0)/VLOOKUP($A845,'Old-SVXY-OHLC'!$A$3:$E$5000,5,0)-1))</f>
        <v>15.004205842888894</v>
      </c>
      <c r="C846" s="11">
        <f>VLOOKUP($A845,Master!$A$6:$J$4994,$I$1,0)*(1+0.5*(VLOOKUP($A846,'Old-SVXY-OHLC'!$A$3:$E$5000,C$1,0)/VLOOKUP($A845,'Old-SVXY-OHLC'!$A$3:$E$5000,5,0)-1))</f>
        <v>15.270855086363861</v>
      </c>
      <c r="D846" s="11">
        <f>VLOOKUP($A845,Master!$A$6:$J$4994,$I$1,0)*(1+0.5*(VLOOKUP($A846,'Old-SVXY-OHLC'!$A$3:$E$5000,D$1,0)/VLOOKUP($A845,'Old-SVXY-OHLC'!$A$3:$E$5000,5,0)-1))</f>
        <v>14.975371372743639</v>
      </c>
      <c r="E846" s="11">
        <f>VLOOKUP(A846,Master!A$6:J$4994,$I$1,0)</f>
        <v>15.171462278760606</v>
      </c>
    </row>
    <row r="847" spans="1:5" x14ac:dyDescent="0.25">
      <c r="A847" s="1">
        <v>39297</v>
      </c>
      <c r="B847" s="11">
        <f>VLOOKUP($A846,Master!$A$6:$J$4994,$I$1,0)*(1+0.5*(VLOOKUP($A847,'Old-SVXY-OHLC'!$A$3:$E$5000,B$1,0)/VLOOKUP($A846,'Old-SVXY-OHLC'!$A$3:$E$5000,5,0)-1))</f>
        <v>15.15243650281508</v>
      </c>
      <c r="C847" s="11">
        <f>VLOOKUP($A846,Master!$A$6:$J$4994,$I$1,0)*(1+0.5*(VLOOKUP($A847,'Old-SVXY-OHLC'!$A$3:$E$5000,C$1,0)/VLOOKUP($A846,'Old-SVXY-OHLC'!$A$3:$E$5000,5,0)-1))</f>
        <v>15.186682645992128</v>
      </c>
      <c r="D847" s="11">
        <f>VLOOKUP($A846,Master!$A$6:$J$4994,$I$1,0)*(1+0.5*(VLOOKUP($A847,'Old-SVXY-OHLC'!$A$3:$E$5000,D$1,0)/VLOOKUP($A846,'Old-SVXY-OHLC'!$A$3:$E$5000,5,0)-1))</f>
        <v>14.343564049179648</v>
      </c>
      <c r="E847" s="11">
        <f>VLOOKUP(A847,Master!A$6:J$4994,$I$1,0)</f>
        <v>14.540610613041181</v>
      </c>
    </row>
    <row r="848" spans="1:5" x14ac:dyDescent="0.25">
      <c r="A848" s="1">
        <v>39300</v>
      </c>
      <c r="B848" s="11">
        <f>VLOOKUP($A847,Master!$A$6:$J$4994,$I$1,0)*(1+0.5*(VLOOKUP($A848,'Old-SVXY-OHLC'!$A$3:$E$5000,B$1,0)/VLOOKUP($A847,'Old-SVXY-OHLC'!$A$3:$E$5000,5,0)-1))</f>
        <v>14.645436120184765</v>
      </c>
      <c r="C848" s="11">
        <f>VLOOKUP($A847,Master!$A$6:$J$4994,$I$1,0)*(1+0.5*(VLOOKUP($A848,'Old-SVXY-OHLC'!$A$3:$E$5000,C$1,0)/VLOOKUP($A847,'Old-SVXY-OHLC'!$A$3:$E$5000,5,0)-1))</f>
        <v>14.722662568003585</v>
      </c>
      <c r="D848" s="11">
        <f>VLOOKUP($A847,Master!$A$6:$J$4994,$I$1,0)*(1+0.5*(VLOOKUP($A848,'Old-SVXY-OHLC'!$A$3:$E$5000,D$1,0)/VLOOKUP($A847,'Old-SVXY-OHLC'!$A$3:$E$5000,5,0)-1))</f>
        <v>14.330570421511421</v>
      </c>
      <c r="E848" s="11">
        <f>VLOOKUP(A848,Master!A$6:J$4994,$I$1,0)</f>
        <v>14.697673732722658</v>
      </c>
    </row>
    <row r="849" spans="1:5" x14ac:dyDescent="0.25">
      <c r="A849" s="1">
        <v>39301</v>
      </c>
      <c r="B849" s="11">
        <f>VLOOKUP($A848,Master!$A$6:$J$4994,$I$1,0)*(1+0.5*(VLOOKUP($A849,'Old-SVXY-OHLC'!$A$3:$E$5000,B$1,0)/VLOOKUP($A848,'Old-SVXY-OHLC'!$A$3:$E$5000,5,0)-1))</f>
        <v>14.653471411618694</v>
      </c>
      <c r="C849" s="11">
        <f>VLOOKUP($A848,Master!$A$6:$J$4994,$I$1,0)*(1+0.5*(VLOOKUP($A849,'Old-SVXY-OHLC'!$A$3:$E$5000,C$1,0)/VLOOKUP($A848,'Old-SVXY-OHLC'!$A$3:$E$5000,5,0)-1))</f>
        <v>15.228637926309659</v>
      </c>
      <c r="D849" s="11">
        <f>VLOOKUP($A848,Master!$A$6:$J$4994,$I$1,0)*(1+0.5*(VLOOKUP($A849,'Old-SVXY-OHLC'!$A$3:$E$5000,D$1,0)/VLOOKUP($A848,'Old-SVXY-OHLC'!$A$3:$E$5000,5,0)-1))</f>
        <v>14.588507043207573</v>
      </c>
      <c r="E849" s="11">
        <f>VLOOKUP(A849,Master!A$6:J$4994,$I$1,0)</f>
        <v>15.193549869339343</v>
      </c>
    </row>
    <row r="850" spans="1:5" x14ac:dyDescent="0.25">
      <c r="A850" s="1">
        <v>39302</v>
      </c>
      <c r="B850" s="11">
        <f>VLOOKUP($A849,Master!$A$6:$J$4994,$I$1,0)*(1+0.5*(VLOOKUP($A850,'Old-SVXY-OHLC'!$A$3:$E$5000,B$1,0)/VLOOKUP($A849,'Old-SVXY-OHLC'!$A$3:$E$5000,5,0)-1))</f>
        <v>15.291640394279646</v>
      </c>
      <c r="C850" s="11">
        <f>VLOOKUP($A849,Master!$A$6:$J$4994,$I$1,0)*(1+0.5*(VLOOKUP($A850,'Old-SVXY-OHLC'!$A$3:$E$5000,C$1,0)/VLOOKUP($A849,'Old-SVXY-OHLC'!$A$3:$E$5000,5,0)-1))</f>
        <v>15.718183240626431</v>
      </c>
      <c r="D850" s="11">
        <f>VLOOKUP($A849,Master!$A$6:$J$4994,$I$1,0)*(1+0.5*(VLOOKUP($A850,'Old-SVXY-OHLC'!$A$3:$E$5000,D$1,0)/VLOOKUP($A849,'Old-SVXY-OHLC'!$A$3:$E$5000,5,0)-1))</f>
        <v>15.060533863289823</v>
      </c>
      <c r="E850" s="11">
        <f>VLOOKUP(A850,Master!A$6:J$4994,$I$1,0)</f>
        <v>15.279352809929078</v>
      </c>
    </row>
    <row r="851" spans="1:5" x14ac:dyDescent="0.25">
      <c r="A851" s="1">
        <v>39303</v>
      </c>
      <c r="B851" s="11">
        <f>VLOOKUP($A850,Master!$A$6:$J$4994,$I$1,0)*(1+0.5*(VLOOKUP($A851,'Old-SVXY-OHLC'!$A$3:$E$5000,B$1,0)/VLOOKUP($A850,'Old-SVXY-OHLC'!$A$3:$E$5000,5,0)-1))</f>
        <v>14.781769695256202</v>
      </c>
      <c r="C851" s="11">
        <f>VLOOKUP($A850,Master!$A$6:$J$4994,$I$1,0)*(1+0.5*(VLOOKUP($A851,'Old-SVXY-OHLC'!$A$3:$E$5000,C$1,0)/VLOOKUP($A850,'Old-SVXY-OHLC'!$A$3:$E$5000,5,0)-1))</f>
        <v>14.89059726979448</v>
      </c>
      <c r="D851" s="11">
        <f>VLOOKUP($A850,Master!$A$6:$J$4994,$I$1,0)*(1+0.5*(VLOOKUP($A851,'Old-SVXY-OHLC'!$A$3:$E$5000,D$1,0)/VLOOKUP($A850,'Old-SVXY-OHLC'!$A$3:$E$5000,5,0)-1))</f>
        <v>14.091926360520992</v>
      </c>
      <c r="E851" s="11">
        <f>VLOOKUP(A851,Master!A$6:J$4994,$I$1,0)</f>
        <v>14.204313873181396</v>
      </c>
    </row>
    <row r="852" spans="1:5" x14ac:dyDescent="0.25">
      <c r="A852" s="1">
        <v>39304</v>
      </c>
      <c r="B852" s="11">
        <f>VLOOKUP($A851,Master!$A$6:$J$4994,$I$1,0)*(1+0.5*(VLOOKUP($A852,'Old-SVXY-OHLC'!$A$3:$E$5000,B$1,0)/VLOOKUP($A851,'Old-SVXY-OHLC'!$A$3:$E$5000,5,0)-1))</f>
        <v>13.939321732754195</v>
      </c>
      <c r="C852" s="11">
        <f>VLOOKUP($A851,Master!$A$6:$J$4994,$I$1,0)*(1+0.5*(VLOOKUP($A852,'Old-SVXY-OHLC'!$A$3:$E$5000,C$1,0)/VLOOKUP($A851,'Old-SVXY-OHLC'!$A$3:$E$5000,5,0)-1))</f>
        <v>14.230566513116012</v>
      </c>
      <c r="D852" s="11">
        <f>VLOOKUP($A851,Master!$A$6:$J$4994,$I$1,0)*(1+0.5*(VLOOKUP($A852,'Old-SVXY-OHLC'!$A$3:$E$5000,D$1,0)/VLOOKUP($A851,'Old-SVXY-OHLC'!$A$3:$E$5000,5,0)-1))</f>
        <v>13.396149940688568</v>
      </c>
      <c r="E852" s="11">
        <f>VLOOKUP(A852,Master!A$6:J$4994,$I$1,0)</f>
        <v>13.674959890370088</v>
      </c>
    </row>
    <row r="853" spans="1:5" x14ac:dyDescent="0.25">
      <c r="A853" s="1">
        <v>39307</v>
      </c>
      <c r="B853" s="11">
        <f>VLOOKUP($A852,Master!$A$6:$J$4994,$I$1,0)*(1+0.5*(VLOOKUP($A853,'Old-SVXY-OHLC'!$A$3:$E$5000,B$1,0)/VLOOKUP($A852,'Old-SVXY-OHLC'!$A$3:$E$5000,5,0)-1))</f>
        <v>13.862446175886458</v>
      </c>
      <c r="C853" s="11">
        <f>VLOOKUP($A852,Master!$A$6:$J$4994,$I$1,0)*(1+0.5*(VLOOKUP($A853,'Old-SVXY-OHLC'!$A$3:$E$5000,C$1,0)/VLOOKUP($A852,'Old-SVXY-OHLC'!$A$3:$E$5000,5,0)-1))</f>
        <v>14.22920047301694</v>
      </c>
      <c r="D853" s="11">
        <f>VLOOKUP($A852,Master!$A$6:$J$4994,$I$1,0)*(1+0.5*(VLOOKUP($A853,'Old-SVXY-OHLC'!$A$3:$E$5000,D$1,0)/VLOOKUP($A852,'Old-SVXY-OHLC'!$A$3:$E$5000,5,0)-1))</f>
        <v>13.793249644383986</v>
      </c>
      <c r="E853" s="11">
        <f>VLOOKUP(A853,Master!A$6:J$4994,$I$1,0)</f>
        <v>13.843816357326231</v>
      </c>
    </row>
    <row r="854" spans="1:5" x14ac:dyDescent="0.25">
      <c r="A854" s="1">
        <v>39308</v>
      </c>
      <c r="B854" s="11">
        <f>VLOOKUP($A853,Master!$A$6:$J$4994,$I$1,0)*(1+0.5*(VLOOKUP($A854,'Old-SVXY-OHLC'!$A$3:$E$5000,B$1,0)/VLOOKUP($A853,'Old-SVXY-OHLC'!$A$3:$E$5000,5,0)-1))</f>
        <v>13.931759771133116</v>
      </c>
      <c r="C854" s="11">
        <f>VLOOKUP($A853,Master!$A$6:$J$4994,$I$1,0)*(1+0.5*(VLOOKUP($A854,'Old-SVXY-OHLC'!$A$3:$E$5000,C$1,0)/VLOOKUP($A853,'Old-SVXY-OHLC'!$A$3:$E$5000,5,0)-1))</f>
        <v>13.987491531453916</v>
      </c>
      <c r="D854" s="11">
        <f>VLOOKUP($A853,Master!$A$6:$J$4994,$I$1,0)*(1+0.5*(VLOOKUP($A854,'Old-SVXY-OHLC'!$A$3:$E$5000,D$1,0)/VLOOKUP($A853,'Old-SVXY-OHLC'!$A$3:$E$5000,5,0)-1))</f>
        <v>13.471303692319974</v>
      </c>
      <c r="E854" s="11">
        <f>VLOOKUP(A854,Master!A$6:J$4994,$I$1,0)</f>
        <v>13.5429045384306</v>
      </c>
    </row>
    <row r="855" spans="1:5" x14ac:dyDescent="0.25">
      <c r="A855" s="1">
        <v>39309</v>
      </c>
      <c r="B855" s="11">
        <f>VLOOKUP($A854,Master!$A$6:$J$4994,$I$1,0)*(1+0.5*(VLOOKUP($A855,'Old-SVXY-OHLC'!$A$3:$E$5000,B$1,0)/VLOOKUP($A854,'Old-SVXY-OHLC'!$A$3:$E$5000,5,0)-1))</f>
        <v>13.535267788823392</v>
      </c>
      <c r="C855" s="11">
        <f>VLOOKUP($A854,Master!$A$6:$J$4994,$I$1,0)*(1+0.5*(VLOOKUP($A855,'Old-SVXY-OHLC'!$A$3:$E$5000,C$1,0)/VLOOKUP($A854,'Old-SVXY-OHLC'!$A$3:$E$5000,5,0)-1))</f>
        <v>13.851094778560331</v>
      </c>
      <c r="D855" s="11">
        <f>VLOOKUP($A854,Master!$A$6:$J$4994,$I$1,0)*(1+0.5*(VLOOKUP($A855,'Old-SVXY-OHLC'!$A$3:$E$5000,D$1,0)/VLOOKUP($A854,'Old-SVXY-OHLC'!$A$3:$E$5000,5,0)-1))</f>
        <v>13.128893285435472</v>
      </c>
      <c r="E855" s="11">
        <f>VLOOKUP(A855,Master!A$6:J$4994,$I$1,0)</f>
        <v>13.248552077498488</v>
      </c>
    </row>
    <row r="856" spans="1:5" x14ac:dyDescent="0.25">
      <c r="A856" s="1">
        <v>39310</v>
      </c>
      <c r="B856" s="11">
        <f>VLOOKUP($A855,Master!$A$6:$J$4994,$I$1,0)*(1+0.5*(VLOOKUP($A856,'Old-SVXY-OHLC'!$A$3:$E$5000,B$1,0)/VLOOKUP($A855,'Old-SVXY-OHLC'!$A$3:$E$5000,5,0)-1))</f>
        <v>13.111030317408805</v>
      </c>
      <c r="C856" s="11">
        <f>VLOOKUP($A855,Master!$A$6:$J$4994,$I$1,0)*(1+0.5*(VLOOKUP($A856,'Old-SVXY-OHLC'!$A$3:$E$5000,C$1,0)/VLOOKUP($A855,'Old-SVXY-OHLC'!$A$3:$E$5000,5,0)-1))</f>
        <v>13.118436244832393</v>
      </c>
      <c r="D856" s="11">
        <f>VLOOKUP($A855,Master!$A$6:$J$4994,$I$1,0)*(1+0.5*(VLOOKUP($A856,'Old-SVXY-OHLC'!$A$3:$E$5000,D$1,0)/VLOOKUP($A855,'Old-SVXY-OHLC'!$A$3:$E$5000,5,0)-1))</f>
        <v>11.979384088196506</v>
      </c>
      <c r="E856" s="11">
        <f>VLOOKUP(A856,Master!A$6:J$4994,$I$1,0)</f>
        <v>12.72703820018172</v>
      </c>
    </row>
    <row r="857" spans="1:5" x14ac:dyDescent="0.25">
      <c r="A857" s="1">
        <v>39311</v>
      </c>
      <c r="B857" s="11">
        <f>VLOOKUP($A856,Master!$A$6:$J$4994,$I$1,0)*(1+0.5*(VLOOKUP($A857,'Old-SVXY-OHLC'!$A$3:$E$5000,B$1,0)/VLOOKUP($A856,'Old-SVXY-OHLC'!$A$3:$E$5000,5,0)-1))</f>
        <v>12.922270698761485</v>
      </c>
      <c r="C857" s="11">
        <f>VLOOKUP($A856,Master!$A$6:$J$4994,$I$1,0)*(1+0.5*(VLOOKUP($A857,'Old-SVXY-OHLC'!$A$3:$E$5000,C$1,0)/VLOOKUP($A856,'Old-SVXY-OHLC'!$A$3:$E$5000,5,0)-1))</f>
        <v>13.252352986324226</v>
      </c>
      <c r="D857" s="11">
        <f>VLOOKUP($A856,Master!$A$6:$J$4994,$I$1,0)*(1+0.5*(VLOOKUP($A857,'Old-SVXY-OHLC'!$A$3:$E$5000,D$1,0)/VLOOKUP($A856,'Old-SVXY-OHLC'!$A$3:$E$5000,5,0)-1))</f>
        <v>12.687641913841381</v>
      </c>
      <c r="E857" s="11">
        <f>VLOOKUP(A857,Master!A$6:J$4994,$I$1,0)</f>
        <v>12.899567448290183</v>
      </c>
    </row>
    <row r="858" spans="1:5" x14ac:dyDescent="0.25">
      <c r="A858" s="1">
        <v>39314</v>
      </c>
      <c r="B858" s="11">
        <f>VLOOKUP($A857,Master!$A$6:$J$4994,$I$1,0)*(1+0.5*(VLOOKUP($A858,'Old-SVXY-OHLC'!$A$3:$E$5000,B$1,0)/VLOOKUP($A857,'Old-SVXY-OHLC'!$A$3:$E$5000,5,0)-1))</f>
        <v>13.011700072918556</v>
      </c>
      <c r="C858" s="11">
        <f>VLOOKUP($A857,Master!$A$6:$J$4994,$I$1,0)*(1+0.5*(VLOOKUP($A858,'Old-SVXY-OHLC'!$A$3:$E$5000,C$1,0)/VLOOKUP($A857,'Old-SVXY-OHLC'!$A$3:$E$5000,5,0)-1))</f>
        <v>13.516922329500165</v>
      </c>
      <c r="D858" s="11">
        <f>VLOOKUP($A857,Master!$A$6:$J$4994,$I$1,0)*(1+0.5*(VLOOKUP($A858,'Old-SVXY-OHLC'!$A$3:$E$5000,D$1,0)/VLOOKUP($A857,'Old-SVXY-OHLC'!$A$3:$E$5000,5,0)-1))</f>
        <v>12.89677129041924</v>
      </c>
      <c r="E858" s="11">
        <f>VLOOKUP(A858,Master!A$6:J$4994,$I$1,0)</f>
        <v>13.418397922362182</v>
      </c>
    </row>
    <row r="859" spans="1:5" x14ac:dyDescent="0.25">
      <c r="A859" s="1">
        <v>39315</v>
      </c>
      <c r="B859" s="11">
        <f>VLOOKUP($A858,Master!$A$6:$J$4994,$I$1,0)*(1+0.5*(VLOOKUP($A859,'Old-SVXY-OHLC'!$A$3:$E$5000,B$1,0)/VLOOKUP($A858,'Old-SVXY-OHLC'!$A$3:$E$5000,5,0)-1))</f>
        <v>13.493900590720145</v>
      </c>
      <c r="C859" s="11">
        <f>VLOOKUP($A858,Master!$A$6:$J$4994,$I$1,0)*(1+0.5*(VLOOKUP($A859,'Old-SVXY-OHLC'!$A$3:$E$5000,C$1,0)/VLOOKUP($A858,'Old-SVXY-OHLC'!$A$3:$E$5000,5,0)-1))</f>
        <v>13.767021081765733</v>
      </c>
      <c r="D859" s="11">
        <f>VLOOKUP($A858,Master!$A$6:$J$4994,$I$1,0)*(1+0.5*(VLOOKUP($A859,'Old-SVXY-OHLC'!$A$3:$E$5000,D$1,0)/VLOOKUP($A858,'Old-SVXY-OHLC'!$A$3:$E$5000,5,0)-1))</f>
        <v>13.350883516217356</v>
      </c>
      <c r="E859" s="11">
        <f>VLOOKUP(A859,Master!A$6:J$4994,$I$1,0)</f>
        <v>13.587651010911259</v>
      </c>
    </row>
    <row r="860" spans="1:5" x14ac:dyDescent="0.25">
      <c r="A860" s="1">
        <v>39316</v>
      </c>
      <c r="B860" s="11">
        <f>VLOOKUP($A859,Master!$A$6:$J$4994,$I$1,0)*(1+0.5*(VLOOKUP($A860,'Old-SVXY-OHLC'!$A$3:$E$5000,B$1,0)/VLOOKUP($A859,'Old-SVXY-OHLC'!$A$3:$E$5000,5,0)-1))</f>
        <v>13.761413510466232</v>
      </c>
      <c r="C860" s="11">
        <f>VLOOKUP($A859,Master!$A$6:$J$4994,$I$1,0)*(1+0.5*(VLOOKUP($A860,'Old-SVXY-OHLC'!$A$3:$E$5000,C$1,0)/VLOOKUP($A859,'Old-SVXY-OHLC'!$A$3:$E$5000,5,0)-1))</f>
        <v>14.11463578050307</v>
      </c>
      <c r="D860" s="11">
        <f>VLOOKUP($A859,Master!$A$6:$J$4994,$I$1,0)*(1+0.5*(VLOOKUP($A860,'Old-SVXY-OHLC'!$A$3:$E$5000,D$1,0)/VLOOKUP($A859,'Old-SVXY-OHLC'!$A$3:$E$5000,5,0)-1))</f>
        <v>13.687350883401182</v>
      </c>
      <c r="E860" s="11">
        <f>VLOOKUP(A860,Master!A$6:J$4994,$I$1,0)</f>
        <v>13.914873325603125</v>
      </c>
    </row>
    <row r="861" spans="1:5" x14ac:dyDescent="0.25">
      <c r="A861" s="1">
        <v>39317</v>
      </c>
      <c r="B861" s="11">
        <f>VLOOKUP($A860,Master!$A$6:$J$4994,$I$1,0)*(1+0.5*(VLOOKUP($A861,'Old-SVXY-OHLC'!$A$3:$E$5000,B$1,0)/VLOOKUP($A860,'Old-SVXY-OHLC'!$A$3:$E$5000,5,0)-1))</f>
        <v>14.123759913914242</v>
      </c>
      <c r="C861" s="11">
        <f>VLOOKUP($A860,Master!$A$6:$J$4994,$I$1,0)*(1+0.5*(VLOOKUP($A861,'Old-SVXY-OHLC'!$A$3:$E$5000,C$1,0)/VLOOKUP($A860,'Old-SVXY-OHLC'!$A$3:$E$5000,5,0)-1))</f>
        <v>14.173555687539451</v>
      </c>
      <c r="D861" s="11">
        <f>VLOOKUP($A860,Master!$A$6:$J$4994,$I$1,0)*(1+0.5*(VLOOKUP($A861,'Old-SVXY-OHLC'!$A$3:$E$5000,D$1,0)/VLOOKUP($A860,'Old-SVXY-OHLC'!$A$3:$E$5000,5,0)-1))</f>
        <v>13.709059153548354</v>
      </c>
      <c r="E861" s="11">
        <f>VLOOKUP(A861,Master!A$6:J$4994,$I$1,0)</f>
        <v>13.792609682446251</v>
      </c>
    </row>
    <row r="862" spans="1:5" x14ac:dyDescent="0.25">
      <c r="A862" s="1">
        <v>39318</v>
      </c>
      <c r="B862" s="11">
        <f>VLOOKUP($A861,Master!$A$6:$J$4994,$I$1,0)*(1+0.5*(VLOOKUP($A862,'Old-SVXY-OHLC'!$A$3:$E$5000,B$1,0)/VLOOKUP($A861,'Old-SVXY-OHLC'!$A$3:$E$5000,5,0)-1))</f>
        <v>13.80523898801602</v>
      </c>
      <c r="C862" s="11">
        <f>VLOOKUP($A861,Master!$A$6:$J$4994,$I$1,0)*(1+0.5*(VLOOKUP($A862,'Old-SVXY-OHLC'!$A$3:$E$5000,C$1,0)/VLOOKUP($A861,'Old-SVXY-OHLC'!$A$3:$E$5000,5,0)-1))</f>
        <v>14.055302018551822</v>
      </c>
      <c r="D862" s="11">
        <f>VLOOKUP($A861,Master!$A$6:$J$4994,$I$1,0)*(1+0.5*(VLOOKUP($A862,'Old-SVXY-OHLC'!$A$3:$E$5000,D$1,0)/VLOOKUP($A861,'Old-SVXY-OHLC'!$A$3:$E$5000,5,0)-1))</f>
        <v>13.724095277727359</v>
      </c>
      <c r="E862" s="11">
        <f>VLOOKUP(A862,Master!A$6:J$4994,$I$1,0)</f>
        <v>14.050357667778</v>
      </c>
    </row>
    <row r="863" spans="1:5" x14ac:dyDescent="0.25">
      <c r="A863" s="1">
        <v>39321</v>
      </c>
      <c r="B863" s="11">
        <f>VLOOKUP($A862,Master!$A$6:$J$4994,$I$1,0)*(1+0.5*(VLOOKUP($A863,'Old-SVXY-OHLC'!$A$3:$E$5000,B$1,0)/VLOOKUP($A862,'Old-SVXY-OHLC'!$A$3:$E$5000,5,0)-1))</f>
        <v>13.940178406300102</v>
      </c>
      <c r="C863" s="11">
        <f>VLOOKUP($A862,Master!$A$6:$J$4994,$I$1,0)*(1+0.5*(VLOOKUP($A863,'Old-SVXY-OHLC'!$A$3:$E$5000,C$1,0)/VLOOKUP($A862,'Old-SVXY-OHLC'!$A$3:$E$5000,5,0)-1))</f>
        <v>14.071120434632252</v>
      </c>
      <c r="D863" s="11">
        <f>VLOOKUP($A862,Master!$A$6:$J$4994,$I$1,0)*(1+0.5*(VLOOKUP($A863,'Old-SVXY-OHLC'!$A$3:$E$5000,D$1,0)/VLOOKUP($A862,'Old-SVXY-OHLC'!$A$3:$E$5000,5,0)-1))</f>
        <v>13.701903590954034</v>
      </c>
      <c r="E863" s="11">
        <f>VLOOKUP(A863,Master!A$6:J$4994,$I$1,0)</f>
        <v>13.717743904130803</v>
      </c>
    </row>
    <row r="864" spans="1:5" x14ac:dyDescent="0.25">
      <c r="A864" s="1">
        <v>39322</v>
      </c>
      <c r="B864" s="11">
        <f>VLOOKUP($A863,Master!$A$6:$J$4994,$I$1,0)*(1+0.5*(VLOOKUP($A864,'Old-SVXY-OHLC'!$A$3:$E$5000,B$1,0)/VLOOKUP($A863,'Old-SVXY-OHLC'!$A$3:$E$5000,5,0)-1))</f>
        <v>13.554079335416949</v>
      </c>
      <c r="C864" s="11">
        <f>VLOOKUP($A863,Master!$A$6:$J$4994,$I$1,0)*(1+0.5*(VLOOKUP($A864,'Old-SVXY-OHLC'!$A$3:$E$5000,C$1,0)/VLOOKUP($A863,'Old-SVXY-OHLC'!$A$3:$E$5000,5,0)-1))</f>
        <v>13.592413733273736</v>
      </c>
      <c r="D864" s="11">
        <f>VLOOKUP($A863,Master!$A$6:$J$4994,$I$1,0)*(1+0.5*(VLOOKUP($A864,'Old-SVXY-OHLC'!$A$3:$E$5000,D$1,0)/VLOOKUP($A863,'Old-SVXY-OHLC'!$A$3:$E$5000,5,0)-1))</f>
        <v>13.141320513445091</v>
      </c>
      <c r="E864" s="11">
        <f>VLOOKUP(A864,Master!A$6:J$4994,$I$1,0)</f>
        <v>13.147393338100354</v>
      </c>
    </row>
    <row r="865" spans="1:5" x14ac:dyDescent="0.25">
      <c r="A865" s="1">
        <v>39323</v>
      </c>
      <c r="B865" s="11">
        <f>VLOOKUP($A864,Master!$A$6:$J$4994,$I$1,0)*(1+0.5*(VLOOKUP($A865,'Old-SVXY-OHLC'!$A$3:$E$5000,B$1,0)/VLOOKUP($A864,'Old-SVXY-OHLC'!$A$3:$E$5000,5,0)-1))</f>
        <v>13.30891206494441</v>
      </c>
      <c r="C865" s="11">
        <f>VLOOKUP($A864,Master!$A$6:$J$4994,$I$1,0)*(1+0.5*(VLOOKUP($A865,'Old-SVXY-OHLC'!$A$3:$E$5000,C$1,0)/VLOOKUP($A864,'Old-SVXY-OHLC'!$A$3:$E$5000,5,0)-1))</f>
        <v>13.447673851809968</v>
      </c>
      <c r="D865" s="11">
        <f>VLOOKUP($A864,Master!$A$6:$J$4994,$I$1,0)*(1+0.5*(VLOOKUP($A865,'Old-SVXY-OHLC'!$A$3:$E$5000,D$1,0)/VLOOKUP($A864,'Old-SVXY-OHLC'!$A$3:$E$5000,5,0)-1))</f>
        <v>13.163212535362739</v>
      </c>
      <c r="E865" s="11">
        <f>VLOOKUP(A865,Master!A$6:J$4994,$I$1,0)</f>
        <v>13.409304027673061</v>
      </c>
    </row>
    <row r="866" spans="1:5" x14ac:dyDescent="0.25">
      <c r="A866" s="1">
        <v>39324</v>
      </c>
      <c r="B866" s="11">
        <f>VLOOKUP($A865,Master!$A$6:$J$4994,$I$1,0)*(1+0.5*(VLOOKUP($A866,'Old-SVXY-OHLC'!$A$3:$E$5000,B$1,0)/VLOOKUP($A865,'Old-SVXY-OHLC'!$A$3:$E$5000,5,0)-1))</f>
        <v>13.242573920814522</v>
      </c>
      <c r="C866" s="11">
        <f>VLOOKUP($A865,Master!$A$6:$J$4994,$I$1,0)*(1+0.5*(VLOOKUP($A866,'Old-SVXY-OHLC'!$A$3:$E$5000,C$1,0)/VLOOKUP($A865,'Old-SVXY-OHLC'!$A$3:$E$5000,5,0)-1))</f>
        <v>13.506772425213558</v>
      </c>
      <c r="D866" s="11">
        <f>VLOOKUP($A865,Master!$A$6:$J$4994,$I$1,0)*(1+0.5*(VLOOKUP($A866,'Old-SVXY-OHLC'!$A$3:$E$5000,D$1,0)/VLOOKUP($A865,'Old-SVXY-OHLC'!$A$3:$E$5000,5,0)-1))</f>
        <v>13.20225708748054</v>
      </c>
      <c r="E866" s="11">
        <f>VLOOKUP(A866,Master!A$6:J$4994,$I$1,0)</f>
        <v>13.345306467412529</v>
      </c>
    </row>
    <row r="867" spans="1:5" x14ac:dyDescent="0.25">
      <c r="A867" s="1">
        <v>39325</v>
      </c>
      <c r="B867" s="11">
        <f>VLOOKUP($A866,Master!$A$6:$J$4994,$I$1,0)*(1+0.5*(VLOOKUP($A867,'Old-SVXY-OHLC'!$A$3:$E$5000,B$1,0)/VLOOKUP($A866,'Old-SVXY-OHLC'!$A$3:$E$5000,5,0)-1))</f>
        <v>13.661523300194425</v>
      </c>
      <c r="C867" s="11">
        <f>VLOOKUP($A866,Master!$A$6:$J$4994,$I$1,0)*(1+0.5*(VLOOKUP($A867,'Old-SVXY-OHLC'!$A$3:$E$5000,C$1,0)/VLOOKUP($A866,'Old-SVXY-OHLC'!$A$3:$E$5000,5,0)-1))</f>
        <v>13.722811230728261</v>
      </c>
      <c r="D867" s="11">
        <f>VLOOKUP($A866,Master!$A$6:$J$4994,$I$1,0)*(1+0.5*(VLOOKUP($A867,'Old-SVXY-OHLC'!$A$3:$E$5000,D$1,0)/VLOOKUP($A866,'Old-SVXY-OHLC'!$A$3:$E$5000,5,0)-1))</f>
        <v>13.45577063793414</v>
      </c>
      <c r="E867" s="11">
        <f>VLOOKUP(A867,Master!A$6:J$4994,$I$1,0)</f>
        <v>13.548808936075421</v>
      </c>
    </row>
    <row r="868" spans="1:5" x14ac:dyDescent="0.25">
      <c r="A868" s="1">
        <v>39329</v>
      </c>
      <c r="B868" s="11">
        <f>VLOOKUP($A867,Master!$A$6:$J$4994,$I$1,0)*(1+0.5*(VLOOKUP($A868,'Old-SVXY-OHLC'!$A$3:$E$5000,B$1,0)/VLOOKUP($A867,'Old-SVXY-OHLC'!$A$3:$E$5000,5,0)-1))</f>
        <v>13.540384851257391</v>
      </c>
      <c r="C868" s="11">
        <f>VLOOKUP($A867,Master!$A$6:$J$4994,$I$1,0)*(1+0.5*(VLOOKUP($A868,'Old-SVXY-OHLC'!$A$3:$E$5000,C$1,0)/VLOOKUP($A867,'Old-SVXY-OHLC'!$A$3:$E$5000,5,0)-1))</f>
        <v>13.921455220606763</v>
      </c>
      <c r="D868" s="11">
        <f>VLOOKUP($A867,Master!$A$6:$J$4994,$I$1,0)*(1+0.5*(VLOOKUP($A868,'Old-SVXY-OHLC'!$A$3:$E$5000,D$1,0)/VLOOKUP($A867,'Old-SVXY-OHLC'!$A$3:$E$5000,5,0)-1))</f>
        <v>13.526906505558349</v>
      </c>
      <c r="E868" s="11">
        <f>VLOOKUP(A868,Master!A$6:J$4994,$I$1,0)</f>
        <v>13.804073060853474</v>
      </c>
    </row>
    <row r="869" spans="1:5" x14ac:dyDescent="0.25">
      <c r="A869" s="1">
        <v>39330</v>
      </c>
      <c r="B869" s="11">
        <f>VLOOKUP($A868,Master!$A$6:$J$4994,$I$1,0)*(1+0.5*(VLOOKUP($A869,'Old-SVXY-OHLC'!$A$3:$E$5000,B$1,0)/VLOOKUP($A868,'Old-SVXY-OHLC'!$A$3:$E$5000,5,0)-1))</f>
        <v>13.586103523220155</v>
      </c>
      <c r="C869" s="11">
        <f>VLOOKUP($A868,Master!$A$6:$J$4994,$I$1,0)*(1+0.5*(VLOOKUP($A869,'Old-SVXY-OHLC'!$A$3:$E$5000,C$1,0)/VLOOKUP($A868,'Old-SVXY-OHLC'!$A$3:$E$5000,5,0)-1))</f>
        <v>13.659897629544062</v>
      </c>
      <c r="D869" s="11">
        <f>VLOOKUP($A868,Master!$A$6:$J$4994,$I$1,0)*(1+0.5*(VLOOKUP($A869,'Old-SVXY-OHLC'!$A$3:$E$5000,D$1,0)/VLOOKUP($A868,'Old-SVXY-OHLC'!$A$3:$E$5000,5,0)-1))</f>
        <v>13.302141815151177</v>
      </c>
      <c r="E869" s="11">
        <f>VLOOKUP(A869,Master!A$6:J$4994,$I$1,0)</f>
        <v>13.405332551117704</v>
      </c>
    </row>
    <row r="870" spans="1:5" x14ac:dyDescent="0.25">
      <c r="A870" s="1">
        <v>39331</v>
      </c>
      <c r="B870" s="11">
        <f>VLOOKUP($A869,Master!$A$6:$J$4994,$I$1,0)*(1+0.5*(VLOOKUP($A870,'Old-SVXY-OHLC'!$A$3:$E$5000,B$1,0)/VLOOKUP($A869,'Old-SVXY-OHLC'!$A$3:$E$5000,5,0)-1))</f>
        <v>13.474896005931466</v>
      </c>
      <c r="C870" s="11">
        <f>VLOOKUP($A869,Master!$A$6:$J$4994,$I$1,0)*(1+0.5*(VLOOKUP($A870,'Old-SVXY-OHLC'!$A$3:$E$5000,C$1,0)/VLOOKUP($A869,'Old-SVXY-OHLC'!$A$3:$E$5000,5,0)-1))</f>
        <v>13.512296089998854</v>
      </c>
      <c r="D870" s="11">
        <f>VLOOKUP($A869,Master!$A$6:$J$4994,$I$1,0)*(1+0.5*(VLOOKUP($A870,'Old-SVXY-OHLC'!$A$3:$E$5000,D$1,0)/VLOOKUP($A869,'Old-SVXY-OHLC'!$A$3:$E$5000,5,0)-1))</f>
        <v>13.351925090759158</v>
      </c>
      <c r="E870" s="11">
        <f>VLOOKUP(A870,Master!A$6:J$4994,$I$1,0)</f>
        <v>13.454649133700277</v>
      </c>
    </row>
    <row r="871" spans="1:5" x14ac:dyDescent="0.25">
      <c r="A871" s="1">
        <v>39332</v>
      </c>
      <c r="B871" s="11">
        <f>VLOOKUP($A870,Master!$A$6:$J$4994,$I$1,0)*(1+0.5*(VLOOKUP($A871,'Old-SVXY-OHLC'!$A$3:$E$5000,B$1,0)/VLOOKUP($A870,'Old-SVXY-OHLC'!$A$3:$E$5000,5,0)-1))</f>
        <v>13.1045057812615</v>
      </c>
      <c r="C871" s="11">
        <f>VLOOKUP($A870,Master!$A$6:$J$4994,$I$1,0)*(1+0.5*(VLOOKUP($A871,'Old-SVXY-OHLC'!$A$3:$E$5000,C$1,0)/VLOOKUP($A870,'Old-SVXY-OHLC'!$A$3:$E$5000,5,0)-1))</f>
        <v>13.19852473581898</v>
      </c>
      <c r="D871" s="11">
        <f>VLOOKUP($A870,Master!$A$6:$J$4994,$I$1,0)*(1+0.5*(VLOOKUP($A871,'Old-SVXY-OHLC'!$A$3:$E$5000,D$1,0)/VLOOKUP($A870,'Old-SVXY-OHLC'!$A$3:$E$5000,5,0)-1))</f>
        <v>12.892509320022283</v>
      </c>
      <c r="E871" s="11">
        <f>VLOOKUP(A871,Master!A$6:J$4994,$I$1,0)</f>
        <v>13.028042499304616</v>
      </c>
    </row>
    <row r="872" spans="1:5" x14ac:dyDescent="0.25">
      <c r="A872" s="1">
        <v>39335</v>
      </c>
      <c r="B872" s="11">
        <f>VLOOKUP($A871,Master!$A$6:$J$4994,$I$1,0)*(1+0.5*(VLOOKUP($A872,'Old-SVXY-OHLC'!$A$3:$E$5000,B$1,0)/VLOOKUP($A871,'Old-SVXY-OHLC'!$A$3:$E$5000,5,0)-1))</f>
        <v>13.067818628978539</v>
      </c>
      <c r="C872" s="11">
        <f>VLOOKUP($A871,Master!$A$6:$J$4994,$I$1,0)*(1+0.5*(VLOOKUP($A872,'Old-SVXY-OHLC'!$A$3:$E$5000,C$1,0)/VLOOKUP($A871,'Old-SVXY-OHLC'!$A$3:$E$5000,5,0)-1))</f>
        <v>13.167467567742483</v>
      </c>
      <c r="D872" s="11">
        <f>VLOOKUP($A871,Master!$A$6:$J$4994,$I$1,0)*(1+0.5*(VLOOKUP($A872,'Old-SVXY-OHLC'!$A$3:$E$5000,D$1,0)/VLOOKUP($A871,'Old-SVXY-OHLC'!$A$3:$E$5000,5,0)-1))</f>
        <v>12.70262584944782</v>
      </c>
      <c r="E872" s="11">
        <f>VLOOKUP(A872,Master!A$6:J$4994,$I$1,0)</f>
        <v>12.845897760943208</v>
      </c>
    </row>
    <row r="873" spans="1:5" x14ac:dyDescent="0.25">
      <c r="A873" s="1">
        <v>39336</v>
      </c>
      <c r="B873" s="11">
        <f>VLOOKUP($A872,Master!$A$6:$J$4994,$I$1,0)*(1+0.5*(VLOOKUP($A873,'Old-SVXY-OHLC'!$A$3:$E$5000,B$1,0)/VLOOKUP($A872,'Old-SVXY-OHLC'!$A$3:$E$5000,5,0)-1))</f>
        <v>12.913060635157226</v>
      </c>
      <c r="C873" s="11">
        <f>VLOOKUP($A872,Master!$A$6:$J$4994,$I$1,0)*(1+0.5*(VLOOKUP($A873,'Old-SVXY-OHLC'!$A$3:$E$5000,C$1,0)/VLOOKUP($A872,'Old-SVXY-OHLC'!$A$3:$E$5000,5,0)-1))</f>
        <v>13.201875581261346</v>
      </c>
      <c r="D873" s="11">
        <f>VLOOKUP($A872,Master!$A$6:$J$4994,$I$1,0)*(1+0.5*(VLOOKUP($A873,'Old-SVXY-OHLC'!$A$3:$E$5000,D$1,0)/VLOOKUP($A872,'Old-SVXY-OHLC'!$A$3:$E$5000,5,0)-1))</f>
        <v>12.909055326461667</v>
      </c>
      <c r="E873" s="11">
        <f>VLOOKUP(A873,Master!A$6:J$4994,$I$1,0)</f>
        <v>13.164813431978081</v>
      </c>
    </row>
    <row r="874" spans="1:5" x14ac:dyDescent="0.25">
      <c r="A874" s="1">
        <v>39337</v>
      </c>
      <c r="B874" s="11">
        <f>VLOOKUP($A873,Master!$A$6:$J$4994,$I$1,0)*(1+0.5*(VLOOKUP($A874,'Old-SVXY-OHLC'!$A$3:$E$5000,B$1,0)/VLOOKUP($A873,'Old-SVXY-OHLC'!$A$3:$E$5000,5,0)-1))</f>
        <v>13.103716992669774</v>
      </c>
      <c r="C874" s="11">
        <f>VLOOKUP($A873,Master!$A$6:$J$4994,$I$1,0)*(1+0.5*(VLOOKUP($A874,'Old-SVXY-OHLC'!$A$3:$E$5000,C$1,0)/VLOOKUP($A873,'Old-SVXY-OHLC'!$A$3:$E$5000,5,0)-1))</f>
        <v>13.204967064963251</v>
      </c>
      <c r="D874" s="11">
        <f>VLOOKUP($A873,Master!$A$6:$J$4994,$I$1,0)*(1+0.5*(VLOOKUP($A874,'Old-SVXY-OHLC'!$A$3:$E$5000,D$1,0)/VLOOKUP($A873,'Old-SVXY-OHLC'!$A$3:$E$5000,5,0)-1))</f>
        <v>13.043631094513303</v>
      </c>
      <c r="E874" s="11">
        <f>VLOOKUP(A874,Master!A$6:J$4994,$I$1,0)</f>
        <v>13.116952613434879</v>
      </c>
    </row>
    <row r="875" spans="1:5" x14ac:dyDescent="0.25">
      <c r="A875" s="1">
        <v>39338</v>
      </c>
      <c r="B875" s="11">
        <f>VLOOKUP($A874,Master!$A$6:$J$4994,$I$1,0)*(1+0.5*(VLOOKUP($A875,'Old-SVXY-OHLC'!$A$3:$E$5000,B$1,0)/VLOOKUP($A874,'Old-SVXY-OHLC'!$A$3:$E$5000,5,0)-1))</f>
        <v>13.219921434938287</v>
      </c>
      <c r="C875" s="11">
        <f>VLOOKUP($A874,Master!$A$6:$J$4994,$I$1,0)*(1+0.5*(VLOOKUP($A875,'Old-SVXY-OHLC'!$A$3:$E$5000,C$1,0)/VLOOKUP($A874,'Old-SVXY-OHLC'!$A$3:$E$5000,5,0)-1))</f>
        <v>13.252143302031296</v>
      </c>
      <c r="D875" s="11">
        <f>VLOOKUP($A874,Master!$A$6:$J$4994,$I$1,0)*(1+0.5*(VLOOKUP($A875,'Old-SVXY-OHLC'!$A$3:$E$5000,D$1,0)/VLOOKUP($A874,'Old-SVXY-OHLC'!$A$3:$E$5000,5,0)-1))</f>
        <v>13.094325513034786</v>
      </c>
      <c r="E875" s="11">
        <f>VLOOKUP(A875,Master!A$6:J$4994,$I$1,0)</f>
        <v>13.147544219430785</v>
      </c>
    </row>
    <row r="876" spans="1:5" x14ac:dyDescent="0.25">
      <c r="A876" s="1">
        <v>39339</v>
      </c>
      <c r="B876" s="11">
        <f>VLOOKUP($A875,Master!$A$6:$J$4994,$I$1,0)*(1+0.5*(VLOOKUP($A876,'Old-SVXY-OHLC'!$A$3:$E$5000,B$1,0)/VLOOKUP($A875,'Old-SVXY-OHLC'!$A$3:$E$5000,5,0)-1))</f>
        <v>13.021189568448287</v>
      </c>
      <c r="C876" s="11">
        <f>VLOOKUP($A875,Master!$A$6:$J$4994,$I$1,0)*(1+0.5*(VLOOKUP($A876,'Old-SVXY-OHLC'!$A$3:$E$5000,C$1,0)/VLOOKUP($A875,'Old-SVXY-OHLC'!$A$3:$E$5000,5,0)-1))</f>
        <v>13.152748350255296</v>
      </c>
      <c r="D876" s="11">
        <f>VLOOKUP($A875,Master!$A$6:$J$4994,$I$1,0)*(1+0.5*(VLOOKUP($A876,'Old-SVXY-OHLC'!$A$3:$E$5000,D$1,0)/VLOOKUP($A875,'Old-SVXY-OHLC'!$A$3:$E$5000,5,0)-1))</f>
        <v>12.946735313322259</v>
      </c>
      <c r="E876" s="11">
        <f>VLOOKUP(A876,Master!A$6:J$4994,$I$1,0)</f>
        <v>13.144744300857084</v>
      </c>
    </row>
    <row r="877" spans="1:5" x14ac:dyDescent="0.25">
      <c r="A877" s="1">
        <v>39342</v>
      </c>
      <c r="B877" s="11">
        <f>VLOOKUP($A876,Master!$A$6:$J$4994,$I$1,0)*(1+0.5*(VLOOKUP($A877,'Old-SVXY-OHLC'!$A$3:$E$5000,B$1,0)/VLOOKUP($A876,'Old-SVXY-OHLC'!$A$3:$E$5000,5,0)-1))</f>
        <v>13.00992594412466</v>
      </c>
      <c r="C877" s="11">
        <f>VLOOKUP($A876,Master!$A$6:$J$4994,$I$1,0)*(1+0.5*(VLOOKUP($A877,'Old-SVXY-OHLC'!$A$3:$E$5000,C$1,0)/VLOOKUP($A876,'Old-SVXY-OHLC'!$A$3:$E$5000,5,0)-1))</f>
        <v>13.044390583338911</v>
      </c>
      <c r="D877" s="11">
        <f>VLOOKUP($A876,Master!$A$6:$J$4994,$I$1,0)*(1+0.5*(VLOOKUP($A877,'Old-SVXY-OHLC'!$A$3:$E$5000,D$1,0)/VLOOKUP($A876,'Old-SVXY-OHLC'!$A$3:$E$5000,5,0)-1))</f>
        <v>12.914495496601083</v>
      </c>
      <c r="E877" s="11">
        <f>VLOOKUP(A877,Master!A$6:J$4994,$I$1,0)</f>
        <v>12.989361650183216</v>
      </c>
    </row>
    <row r="878" spans="1:5" x14ac:dyDescent="0.25">
      <c r="A878" s="1">
        <v>39343</v>
      </c>
      <c r="B878" s="11">
        <f>VLOOKUP($A877,Master!$A$6:$J$4994,$I$1,0)*(1+0.5*(VLOOKUP($A878,'Old-SVXY-OHLC'!$A$3:$E$5000,B$1,0)/VLOOKUP($A877,'Old-SVXY-OHLC'!$A$3:$E$5000,5,0)-1))</f>
        <v>13.043730057884586</v>
      </c>
      <c r="C878" s="11">
        <f>VLOOKUP($A877,Master!$A$6:$J$4994,$I$1,0)*(1+0.5*(VLOOKUP($A878,'Old-SVXY-OHLC'!$A$3:$E$5000,C$1,0)/VLOOKUP($A877,'Old-SVXY-OHLC'!$A$3:$E$5000,5,0)-1))</f>
        <v>14.197103787139126</v>
      </c>
      <c r="D878" s="11">
        <f>VLOOKUP($A877,Master!$A$6:$J$4994,$I$1,0)*(1+0.5*(VLOOKUP($A878,'Old-SVXY-OHLC'!$A$3:$E$5000,D$1,0)/VLOOKUP($A877,'Old-SVXY-OHLC'!$A$3:$E$5000,5,0)-1))</f>
        <v>13.019067873474112</v>
      </c>
      <c r="E878" s="11">
        <f>VLOOKUP(A878,Master!A$6:J$4994,$I$1,0)</f>
        <v>13.805793982759738</v>
      </c>
    </row>
    <row r="879" spans="1:5" x14ac:dyDescent="0.25">
      <c r="A879" s="1">
        <v>39344</v>
      </c>
      <c r="B879" s="11">
        <f>VLOOKUP($A878,Master!$A$6:$J$4994,$I$1,0)*(1+0.5*(VLOOKUP($A879,'Old-SVXY-OHLC'!$A$3:$E$5000,B$1,0)/VLOOKUP($A878,'Old-SVXY-OHLC'!$A$3:$E$5000,5,0)-1))</f>
        <v>13.934880803151895</v>
      </c>
      <c r="C879" s="11">
        <f>VLOOKUP($A878,Master!$A$6:$J$4994,$I$1,0)*(1+0.5*(VLOOKUP($A879,'Old-SVXY-OHLC'!$A$3:$E$5000,C$1,0)/VLOOKUP($A878,'Old-SVXY-OHLC'!$A$3:$E$5000,5,0)-1))</f>
        <v>14.196280793491924</v>
      </c>
      <c r="D879" s="11">
        <f>VLOOKUP($A878,Master!$A$6:$J$4994,$I$1,0)*(1+0.5*(VLOOKUP($A879,'Old-SVXY-OHLC'!$A$3:$E$5000,D$1,0)/VLOOKUP($A878,'Old-SVXY-OHLC'!$A$3:$E$5000,5,0)-1))</f>
        <v>13.828384586805409</v>
      </c>
      <c r="E879" s="11">
        <f>VLOOKUP(A879,Master!A$6:J$4994,$I$1,0)</f>
        <v>14.07005441543787</v>
      </c>
    </row>
    <row r="880" spans="1:5" x14ac:dyDescent="0.25">
      <c r="A880" s="1">
        <v>39345</v>
      </c>
      <c r="B880" s="11">
        <f>VLOOKUP($A879,Master!$A$6:$J$4994,$I$1,0)*(1+0.5*(VLOOKUP($A880,'Old-SVXY-OHLC'!$A$3:$E$5000,B$1,0)/VLOOKUP($A879,'Old-SVXY-OHLC'!$A$3:$E$5000,5,0)-1))</f>
        <v>14.054651417198052</v>
      </c>
      <c r="C880" s="11">
        <f>VLOOKUP($A879,Master!$A$6:$J$4994,$I$1,0)*(1+0.5*(VLOOKUP($A880,'Old-SVXY-OHLC'!$A$3:$E$5000,C$1,0)/VLOOKUP($A879,'Old-SVXY-OHLC'!$A$3:$E$5000,5,0)-1))</f>
        <v>14.244621003890217</v>
      </c>
      <c r="D880" s="11">
        <f>VLOOKUP($A879,Master!$A$6:$J$4994,$I$1,0)*(1+0.5*(VLOOKUP($A880,'Old-SVXY-OHLC'!$A$3:$E$5000,D$1,0)/VLOOKUP($A879,'Old-SVXY-OHLC'!$A$3:$E$5000,5,0)-1))</f>
        <v>13.848937389170599</v>
      </c>
      <c r="E880" s="11">
        <f>VLOOKUP(A880,Master!A$6:J$4994,$I$1,0)</f>
        <v>13.979497459702694</v>
      </c>
    </row>
    <row r="881" spans="1:5" x14ac:dyDescent="0.25">
      <c r="A881" s="1">
        <v>39346</v>
      </c>
      <c r="B881" s="11">
        <f>VLOOKUP($A880,Master!$A$6:$J$4994,$I$1,0)*(1+0.5*(VLOOKUP($A881,'Old-SVXY-OHLC'!$A$3:$E$5000,B$1,0)/VLOOKUP($A880,'Old-SVXY-OHLC'!$A$3:$E$5000,5,0)-1))</f>
        <v>14.104092890362132</v>
      </c>
      <c r="C881" s="11">
        <f>VLOOKUP($A880,Master!$A$6:$J$4994,$I$1,0)*(1+0.5*(VLOOKUP($A881,'Old-SVXY-OHLC'!$A$3:$E$5000,C$1,0)/VLOOKUP($A880,'Old-SVXY-OHLC'!$A$3:$E$5000,5,0)-1))</f>
        <v>14.291705461236621</v>
      </c>
      <c r="D881" s="11">
        <f>VLOOKUP($A880,Master!$A$6:$J$4994,$I$1,0)*(1+0.5*(VLOOKUP($A881,'Old-SVXY-OHLC'!$A$3:$E$5000,D$1,0)/VLOOKUP($A880,'Old-SVXY-OHLC'!$A$3:$E$5000,5,0)-1))</f>
        <v>14.085957410265378</v>
      </c>
      <c r="E881" s="11">
        <f>VLOOKUP(A881,Master!A$6:J$4994,$I$1,0)</f>
        <v>14.29212471351126</v>
      </c>
    </row>
    <row r="882" spans="1:5" x14ac:dyDescent="0.25">
      <c r="A882" s="1">
        <v>39349</v>
      </c>
      <c r="B882" s="11">
        <f>VLOOKUP($A881,Master!$A$6:$J$4994,$I$1,0)*(1+0.5*(VLOOKUP($A882,'Old-SVXY-OHLC'!$A$3:$E$5000,B$1,0)/VLOOKUP($A881,'Old-SVXY-OHLC'!$A$3:$E$5000,5,0)-1))</f>
        <v>14.341893857232835</v>
      </c>
      <c r="C882" s="11">
        <f>VLOOKUP($A881,Master!$A$6:$J$4994,$I$1,0)*(1+0.5*(VLOOKUP($A882,'Old-SVXY-OHLC'!$A$3:$E$5000,C$1,0)/VLOOKUP($A881,'Old-SVXY-OHLC'!$A$3:$E$5000,5,0)-1))</f>
        <v>14.522642301741236</v>
      </c>
      <c r="D882" s="11">
        <f>VLOOKUP($A881,Master!$A$6:$J$4994,$I$1,0)*(1+0.5*(VLOOKUP($A882,'Old-SVXY-OHLC'!$A$3:$E$5000,D$1,0)/VLOOKUP($A881,'Old-SVXY-OHLC'!$A$3:$E$5000,5,0)-1))</f>
        <v>14.290148877820648</v>
      </c>
      <c r="E882" s="11">
        <f>VLOOKUP(A882,Master!A$6:J$4994,$I$1,0)</f>
        <v>14.343648867358269</v>
      </c>
    </row>
    <row r="883" spans="1:5" x14ac:dyDescent="0.25">
      <c r="A883" s="1">
        <v>39350</v>
      </c>
      <c r="B883" s="11">
        <f>VLOOKUP($A882,Master!$A$6:$J$4994,$I$1,0)*(1+0.5*(VLOOKUP($A883,'Old-SVXY-OHLC'!$A$3:$E$5000,B$1,0)/VLOOKUP($A882,'Old-SVXY-OHLC'!$A$3:$E$5000,5,0)-1))</f>
        <v>14.164262174735228</v>
      </c>
      <c r="C883" s="11">
        <f>VLOOKUP($A882,Master!$A$6:$J$4994,$I$1,0)*(1+0.5*(VLOOKUP($A883,'Old-SVXY-OHLC'!$A$3:$E$5000,C$1,0)/VLOOKUP($A882,'Old-SVXY-OHLC'!$A$3:$E$5000,5,0)-1))</f>
        <v>14.349458719789245</v>
      </c>
      <c r="D883" s="11">
        <f>VLOOKUP($A882,Master!$A$6:$J$4994,$I$1,0)*(1+0.5*(VLOOKUP($A883,'Old-SVXY-OHLC'!$A$3:$E$5000,D$1,0)/VLOOKUP($A882,'Old-SVXY-OHLC'!$A$3:$E$5000,5,0)-1))</f>
        <v>14.151915661487353</v>
      </c>
      <c r="E883" s="11">
        <f>VLOOKUP(A883,Master!A$6:J$4994,$I$1,0)</f>
        <v>14.279365707485962</v>
      </c>
    </row>
    <row r="884" spans="1:5" x14ac:dyDescent="0.25">
      <c r="A884" s="1">
        <v>39351</v>
      </c>
      <c r="B884" s="11">
        <f>VLOOKUP($A883,Master!$A$6:$J$4994,$I$1,0)*(1+0.5*(VLOOKUP($A884,'Old-SVXY-OHLC'!$A$3:$E$5000,B$1,0)/VLOOKUP($A883,'Old-SVXY-OHLC'!$A$3:$E$5000,5,0)-1))</f>
        <v>14.38769212163098</v>
      </c>
      <c r="C884" s="11">
        <f>VLOOKUP($A883,Master!$A$6:$J$4994,$I$1,0)*(1+0.5*(VLOOKUP($A884,'Old-SVXY-OHLC'!$A$3:$E$5000,C$1,0)/VLOOKUP($A883,'Old-SVXY-OHLC'!$A$3:$E$5000,5,0)-1))</f>
        <v>14.656269829210736</v>
      </c>
      <c r="D884" s="11">
        <f>VLOOKUP($A883,Master!$A$6:$J$4994,$I$1,0)*(1+0.5*(VLOOKUP($A884,'Old-SVXY-OHLC'!$A$3:$E$5000,D$1,0)/VLOOKUP($A883,'Old-SVXY-OHLC'!$A$3:$E$5000,5,0)-1))</f>
        <v>14.38769212163098</v>
      </c>
      <c r="E884" s="11">
        <f>VLOOKUP(A884,Master!A$6:J$4994,$I$1,0)</f>
        <v>14.55651692839082</v>
      </c>
    </row>
    <row r="885" spans="1:5" x14ac:dyDescent="0.25">
      <c r="A885" s="1">
        <v>39352</v>
      </c>
      <c r="B885" s="11">
        <f>VLOOKUP($A884,Master!$A$6:$J$4994,$I$1,0)*(1+0.5*(VLOOKUP($A885,'Old-SVXY-OHLC'!$A$3:$E$5000,B$1,0)/VLOOKUP($A884,'Old-SVXY-OHLC'!$A$3:$E$5000,5,0)-1))</f>
        <v>14.693062148596788</v>
      </c>
      <c r="C885" s="11">
        <f>VLOOKUP($A884,Master!$A$6:$J$4994,$I$1,0)*(1+0.5*(VLOOKUP($A885,'Old-SVXY-OHLC'!$A$3:$E$5000,C$1,0)/VLOOKUP($A884,'Old-SVXY-OHLC'!$A$3:$E$5000,5,0)-1))</f>
        <v>14.695717801455803</v>
      </c>
      <c r="D885" s="11">
        <f>VLOOKUP($A884,Master!$A$6:$J$4994,$I$1,0)*(1+0.5*(VLOOKUP($A885,'Old-SVXY-OHLC'!$A$3:$E$5000,D$1,0)/VLOOKUP($A884,'Old-SVXY-OHLC'!$A$3:$E$5000,5,0)-1))</f>
        <v>14.56258509517367</v>
      </c>
      <c r="E885" s="11">
        <f>VLOOKUP(A885,Master!A$6:J$4994,$I$1,0)</f>
        <v>14.657785545487449</v>
      </c>
    </row>
    <row r="886" spans="1:5" x14ac:dyDescent="0.25">
      <c r="A886" s="1">
        <v>39353</v>
      </c>
      <c r="B886" s="11">
        <f>VLOOKUP($A885,Master!$A$6:$J$4994,$I$1,0)*(1+0.5*(VLOOKUP($A886,'Old-SVXY-OHLC'!$A$3:$E$5000,B$1,0)/VLOOKUP($A885,'Old-SVXY-OHLC'!$A$3:$E$5000,5,0)-1))</f>
        <v>14.636326044884855</v>
      </c>
      <c r="C886" s="11">
        <f>VLOOKUP($A885,Master!$A$6:$J$4994,$I$1,0)*(1+0.5*(VLOOKUP($A886,'Old-SVXY-OHLC'!$A$3:$E$5000,C$1,0)/VLOOKUP($A885,'Old-SVXY-OHLC'!$A$3:$E$5000,5,0)-1))</f>
        <v>14.721777012074718</v>
      </c>
      <c r="D886" s="11">
        <f>VLOOKUP($A885,Master!$A$6:$J$4994,$I$1,0)*(1+0.5*(VLOOKUP($A886,'Old-SVXY-OHLC'!$A$3:$E$5000,D$1,0)/VLOOKUP($A885,'Old-SVXY-OHLC'!$A$3:$E$5000,5,0)-1))</f>
        <v>14.439323885045052</v>
      </c>
      <c r="E886" s="11">
        <f>VLOOKUP(A886,Master!A$6:J$4994,$I$1,0)</f>
        <v>14.553009119514313</v>
      </c>
    </row>
    <row r="887" spans="1:5" x14ac:dyDescent="0.25">
      <c r="A887" s="1">
        <v>39356</v>
      </c>
      <c r="B887" s="11">
        <f>VLOOKUP($A886,Master!$A$6:$J$4994,$I$1,0)*(1+0.5*(VLOOKUP($A887,'Old-SVXY-OHLC'!$A$3:$E$5000,B$1,0)/VLOOKUP($A886,'Old-SVXY-OHLC'!$A$3:$E$5000,5,0)-1))</f>
        <v>14.542434400515658</v>
      </c>
      <c r="C887" s="11">
        <f>VLOOKUP($A886,Master!$A$6:$J$4994,$I$1,0)*(1+0.5*(VLOOKUP($A887,'Old-SVXY-OHLC'!$A$3:$E$5000,C$1,0)/VLOOKUP($A886,'Old-SVXY-OHLC'!$A$3:$E$5000,5,0)-1))</f>
        <v>14.876274599566479</v>
      </c>
      <c r="D887" s="11">
        <f>VLOOKUP($A886,Master!$A$6:$J$4994,$I$1,0)*(1+0.5*(VLOOKUP($A887,'Old-SVXY-OHLC'!$A$3:$E$5000,D$1,0)/VLOOKUP($A886,'Old-SVXY-OHLC'!$A$3:$E$5000,5,0)-1))</f>
        <v>14.533371389777731</v>
      </c>
      <c r="E887" s="11">
        <f>VLOOKUP(A887,Master!A$6:J$4994,$I$1,0)</f>
        <v>14.730863146345456</v>
      </c>
    </row>
    <row r="888" spans="1:5" x14ac:dyDescent="0.25">
      <c r="A888" s="1">
        <v>39357</v>
      </c>
      <c r="B888" s="11">
        <f>VLOOKUP($A887,Master!$A$6:$J$4994,$I$1,0)*(1+0.5*(VLOOKUP($A888,'Old-SVXY-OHLC'!$A$3:$E$5000,B$1,0)/VLOOKUP($A887,'Old-SVXY-OHLC'!$A$3:$E$5000,5,0)-1))</f>
        <v>14.758621242927989</v>
      </c>
      <c r="C888" s="11">
        <f>VLOOKUP($A887,Master!$A$6:$J$4994,$I$1,0)*(1+0.5*(VLOOKUP($A888,'Old-SVXY-OHLC'!$A$3:$E$5000,C$1,0)/VLOOKUP($A887,'Old-SVXY-OHLC'!$A$3:$E$5000,5,0)-1))</f>
        <v>14.798303380728925</v>
      </c>
      <c r="D888" s="11">
        <f>VLOOKUP($A887,Master!$A$6:$J$4994,$I$1,0)*(1+0.5*(VLOOKUP($A888,'Old-SVXY-OHLC'!$A$3:$E$5000,D$1,0)/VLOOKUP($A887,'Old-SVXY-OHLC'!$A$3:$E$5000,5,0)-1))</f>
        <v>14.46266671511188</v>
      </c>
      <c r="E888" s="11">
        <f>VLOOKUP(A888,Master!A$6:J$4994,$I$1,0)</f>
        <v>14.563545712053802</v>
      </c>
    </row>
    <row r="889" spans="1:5" x14ac:dyDescent="0.25">
      <c r="A889" s="1">
        <v>39358</v>
      </c>
      <c r="B889" s="11">
        <f>VLOOKUP($A888,Master!$A$6:$J$4994,$I$1,0)*(1+0.5*(VLOOKUP($A889,'Old-SVXY-OHLC'!$A$3:$E$5000,B$1,0)/VLOOKUP($A888,'Old-SVXY-OHLC'!$A$3:$E$5000,5,0)-1))</f>
        <v>14.489992389778875</v>
      </c>
      <c r="C889" s="11">
        <f>VLOOKUP($A888,Master!$A$6:$J$4994,$I$1,0)*(1+0.5*(VLOOKUP($A889,'Old-SVXY-OHLC'!$A$3:$E$5000,C$1,0)/VLOOKUP($A888,'Old-SVXY-OHLC'!$A$3:$E$5000,5,0)-1))</f>
        <v>14.523940449240591</v>
      </c>
      <c r="D889" s="11">
        <f>VLOOKUP($A888,Master!$A$6:$J$4994,$I$1,0)*(1+0.5*(VLOOKUP($A889,'Old-SVXY-OHLC'!$A$3:$E$5000,D$1,0)/VLOOKUP($A888,'Old-SVXY-OHLC'!$A$3:$E$5000,5,0)-1))</f>
        <v>14.3919216966917</v>
      </c>
      <c r="E889" s="11">
        <f>VLOOKUP(A889,Master!A$6:J$4994,$I$1,0)</f>
        <v>14.472642100473404</v>
      </c>
    </row>
    <row r="890" spans="1:5" x14ac:dyDescent="0.25">
      <c r="A890" s="1">
        <v>39359</v>
      </c>
      <c r="B890" s="11">
        <f>VLOOKUP($A889,Master!$A$6:$J$4994,$I$1,0)*(1+0.5*(VLOOKUP($A890,'Old-SVXY-OHLC'!$A$3:$E$5000,B$1,0)/VLOOKUP($A889,'Old-SVXY-OHLC'!$A$3:$E$5000,5,0)-1))</f>
        <v>14.52602036833688</v>
      </c>
      <c r="C890" s="11">
        <f>VLOOKUP($A889,Master!$A$6:$J$4994,$I$1,0)*(1+0.5*(VLOOKUP($A890,'Old-SVXY-OHLC'!$A$3:$E$5000,C$1,0)/VLOOKUP($A889,'Old-SVXY-OHLC'!$A$3:$E$5000,5,0)-1))</f>
        <v>14.587709231403819</v>
      </c>
      <c r="D890" s="11">
        <f>VLOOKUP($A889,Master!$A$6:$J$4994,$I$1,0)*(1+0.5*(VLOOKUP($A890,'Old-SVXY-OHLC'!$A$3:$E$5000,D$1,0)/VLOOKUP($A889,'Old-SVXY-OHLC'!$A$3:$E$5000,5,0)-1))</f>
        <v>14.405596887218895</v>
      </c>
      <c r="E890" s="11">
        <f>VLOOKUP(A890,Master!A$6:J$4994,$I$1,0)</f>
        <v>14.413163377559806</v>
      </c>
    </row>
    <row r="891" spans="1:5" x14ac:dyDescent="0.25">
      <c r="A891" s="1">
        <v>39360</v>
      </c>
      <c r="B891" s="11">
        <f>VLOOKUP($A890,Master!$A$6:$J$4994,$I$1,0)*(1+0.5*(VLOOKUP($A891,'Old-SVXY-OHLC'!$A$3:$E$5000,B$1,0)/VLOOKUP($A890,'Old-SVXY-OHLC'!$A$3:$E$5000,5,0)-1))</f>
        <v>14.595202690373283</v>
      </c>
      <c r="C891" s="11">
        <f>VLOOKUP($A890,Master!$A$6:$J$4994,$I$1,0)*(1+0.5*(VLOOKUP($A891,'Old-SVXY-OHLC'!$A$3:$E$5000,C$1,0)/VLOOKUP($A890,'Old-SVXY-OHLC'!$A$3:$E$5000,5,0)-1))</f>
        <v>14.891563104463732</v>
      </c>
      <c r="D891" s="11">
        <f>VLOOKUP($A890,Master!$A$6:$J$4994,$I$1,0)*(1+0.5*(VLOOKUP($A891,'Old-SVXY-OHLC'!$A$3:$E$5000,D$1,0)/VLOOKUP($A890,'Old-SVXY-OHLC'!$A$3:$E$5000,5,0)-1))</f>
        <v>14.595202690373283</v>
      </c>
      <c r="E891" s="11">
        <f>VLOOKUP(A891,Master!A$6:J$4994,$I$1,0)</f>
        <v>14.798702598642478</v>
      </c>
    </row>
    <row r="892" spans="1:5" x14ac:dyDescent="0.25">
      <c r="A892" s="1">
        <v>39363</v>
      </c>
      <c r="B892" s="11">
        <f>VLOOKUP($A891,Master!$A$6:$J$4994,$I$1,0)*(1+0.5*(VLOOKUP($A892,'Old-SVXY-OHLC'!$A$3:$E$5000,B$1,0)/VLOOKUP($A891,'Old-SVXY-OHLC'!$A$3:$E$5000,5,0)-1))</f>
        <v>14.784731570679654</v>
      </c>
      <c r="C892" s="11">
        <f>VLOOKUP($A891,Master!$A$6:$J$4994,$I$1,0)*(1+0.5*(VLOOKUP($A892,'Old-SVXY-OHLC'!$A$3:$E$5000,C$1,0)/VLOOKUP($A891,'Old-SVXY-OHLC'!$A$3:$E$5000,5,0)-1))</f>
        <v>14.784731570679654</v>
      </c>
      <c r="D892" s="11">
        <f>VLOOKUP($A891,Master!$A$6:$J$4994,$I$1,0)*(1+0.5*(VLOOKUP($A892,'Old-SVXY-OHLC'!$A$3:$E$5000,D$1,0)/VLOOKUP($A891,'Old-SVXY-OHLC'!$A$3:$E$5000,5,0)-1))</f>
        <v>14.609989402778577</v>
      </c>
      <c r="E892" s="11">
        <f>VLOOKUP(A892,Master!A$6:J$4994,$I$1,0)</f>
        <v>14.698967649424304</v>
      </c>
    </row>
    <row r="893" spans="1:5" x14ac:dyDescent="0.25">
      <c r="A893" s="1">
        <v>39364</v>
      </c>
      <c r="B893" s="11">
        <f>VLOOKUP($A892,Master!$A$6:$J$4994,$I$1,0)*(1+0.5*(VLOOKUP($A893,'Old-SVXY-OHLC'!$A$3:$E$5000,B$1,0)/VLOOKUP($A892,'Old-SVXY-OHLC'!$A$3:$E$5000,5,0)-1))</f>
        <v>14.802768801476896</v>
      </c>
      <c r="C893" s="11">
        <f>VLOOKUP($A892,Master!$A$6:$J$4994,$I$1,0)*(1+0.5*(VLOOKUP($A893,'Old-SVXY-OHLC'!$A$3:$E$5000,C$1,0)/VLOOKUP($A892,'Old-SVXY-OHLC'!$A$3:$E$5000,5,0)-1))</f>
        <v>15.100715306147805</v>
      </c>
      <c r="D893" s="11">
        <f>VLOOKUP($A892,Master!$A$6:$J$4994,$I$1,0)*(1+0.5*(VLOOKUP($A893,'Old-SVXY-OHLC'!$A$3:$E$5000,D$1,0)/VLOOKUP($A892,'Old-SVXY-OHLC'!$A$3:$E$5000,5,0)-1))</f>
        <v>14.770474611090737</v>
      </c>
      <c r="E893" s="11">
        <f>VLOOKUP(A893,Master!A$6:J$4994,$I$1,0)</f>
        <v>15.064185442099859</v>
      </c>
    </row>
    <row r="894" spans="1:5" x14ac:dyDescent="0.25">
      <c r="A894" s="1">
        <v>39365</v>
      </c>
      <c r="B894" s="11">
        <f>VLOOKUP($A893,Master!$A$6:$J$4994,$I$1,0)*(1+0.5*(VLOOKUP($A894,'Old-SVXY-OHLC'!$A$3:$E$5000,B$1,0)/VLOOKUP($A893,'Old-SVXY-OHLC'!$A$3:$E$5000,5,0)-1))</f>
        <v>15.068313769708533</v>
      </c>
      <c r="C894" s="11">
        <f>VLOOKUP($A893,Master!$A$6:$J$4994,$I$1,0)*(1+0.5*(VLOOKUP($A894,'Old-SVXY-OHLC'!$A$3:$E$5000,C$1,0)/VLOOKUP($A893,'Old-SVXY-OHLC'!$A$3:$E$5000,5,0)-1))</f>
        <v>15.080698752534552</v>
      </c>
      <c r="D894" s="11">
        <f>VLOOKUP($A893,Master!$A$6:$J$4994,$I$1,0)*(1+0.5*(VLOOKUP($A894,'Old-SVXY-OHLC'!$A$3:$E$5000,D$1,0)/VLOOKUP($A893,'Old-SVXY-OHLC'!$A$3:$E$5000,5,0)-1))</f>
        <v>14.889764608854096</v>
      </c>
      <c r="E894" s="11">
        <f>VLOOKUP(A894,Master!A$6:J$4994,$I$1,0)</f>
        <v>15.044184950717121</v>
      </c>
    </row>
    <row r="895" spans="1:5" x14ac:dyDescent="0.25">
      <c r="A895" s="1">
        <v>39366</v>
      </c>
      <c r="B895" s="11">
        <f>VLOOKUP($A894,Master!$A$6:$J$4994,$I$1,0)*(1+0.5*(VLOOKUP($A895,'Old-SVXY-OHLC'!$A$3:$E$5000,B$1,0)/VLOOKUP($A894,'Old-SVXY-OHLC'!$A$3:$E$5000,5,0)-1))</f>
        <v>15.110563797492754</v>
      </c>
      <c r="C895" s="11">
        <f>VLOOKUP($A894,Master!$A$6:$J$4994,$I$1,0)*(1+0.5*(VLOOKUP($A895,'Old-SVXY-OHLC'!$A$3:$E$5000,C$1,0)/VLOOKUP($A894,'Old-SVXY-OHLC'!$A$3:$E$5000,5,0)-1))</f>
        <v>15.245779669322289</v>
      </c>
      <c r="D895" s="11">
        <f>VLOOKUP($A894,Master!$A$6:$J$4994,$I$1,0)*(1+0.5*(VLOOKUP($A895,'Old-SVXY-OHLC'!$A$3:$E$5000,D$1,0)/VLOOKUP($A894,'Old-SVXY-OHLC'!$A$3:$E$5000,5,0)-1))</f>
        <v>14.497585714083018</v>
      </c>
      <c r="E895" s="11">
        <f>VLOOKUP(A895,Master!A$6:J$4994,$I$1,0)</f>
        <v>14.557029288059596</v>
      </c>
    </row>
    <row r="896" spans="1:5" x14ac:dyDescent="0.25">
      <c r="A896" s="1">
        <v>39367</v>
      </c>
      <c r="B896" s="11">
        <f>VLOOKUP($A895,Master!$A$6:$J$4994,$I$1,0)*(1+0.5*(VLOOKUP($A896,'Old-SVXY-OHLC'!$A$3:$E$5000,B$1,0)/VLOOKUP($A895,'Old-SVXY-OHLC'!$A$3:$E$5000,5,0)-1))</f>
        <v>14.61289080598084</v>
      </c>
      <c r="C896" s="11">
        <f>VLOOKUP($A895,Master!$A$6:$J$4994,$I$1,0)*(1+0.5*(VLOOKUP($A896,'Old-SVXY-OHLC'!$A$3:$E$5000,C$1,0)/VLOOKUP($A895,'Old-SVXY-OHLC'!$A$3:$E$5000,5,0)-1))</f>
        <v>14.868629346382678</v>
      </c>
      <c r="D896" s="11">
        <f>VLOOKUP($A895,Master!$A$6:$J$4994,$I$1,0)*(1+0.5*(VLOOKUP($A896,'Old-SVXY-OHLC'!$A$3:$E$5000,D$1,0)/VLOOKUP($A895,'Old-SVXY-OHLC'!$A$3:$E$5000,5,0)-1))</f>
        <v>14.543481829723293</v>
      </c>
      <c r="E896" s="11">
        <f>VLOOKUP(A896,Master!A$6:J$4994,$I$1,0)</f>
        <v>14.699363289708193</v>
      </c>
    </row>
    <row r="897" spans="1:5" x14ac:dyDescent="0.25">
      <c r="A897" s="1">
        <v>39370</v>
      </c>
      <c r="B897" s="11">
        <f>VLOOKUP($A896,Master!$A$6:$J$4994,$I$1,0)*(1+0.5*(VLOOKUP($A897,'Old-SVXY-OHLC'!$A$3:$E$5000,B$1,0)/VLOOKUP($A896,'Old-SVXY-OHLC'!$A$3:$E$5000,5,0)-1))</f>
        <v>14.699363289708193</v>
      </c>
      <c r="C897" s="11">
        <f>VLOOKUP($A896,Master!$A$6:$J$4994,$I$1,0)*(1+0.5*(VLOOKUP($A897,'Old-SVXY-OHLC'!$A$3:$E$5000,C$1,0)/VLOOKUP($A896,'Old-SVXY-OHLC'!$A$3:$E$5000,5,0)-1))</f>
        <v>14.703932916603097</v>
      </c>
      <c r="D897" s="11">
        <f>VLOOKUP($A896,Master!$A$6:$J$4994,$I$1,0)*(1+0.5*(VLOOKUP($A897,'Old-SVXY-OHLC'!$A$3:$E$5000,D$1,0)/VLOOKUP($A896,'Old-SVXY-OHLC'!$A$3:$E$5000,5,0)-1))</f>
        <v>14.240103883437332</v>
      </c>
      <c r="E897" s="11">
        <f>VLOOKUP(A897,Master!A$6:J$4994,$I$1,0)</f>
        <v>14.322764231678304</v>
      </c>
    </row>
    <row r="898" spans="1:5" x14ac:dyDescent="0.25">
      <c r="A898" s="1">
        <v>39371</v>
      </c>
      <c r="B898" s="11">
        <f>VLOOKUP($A897,Master!$A$6:$J$4994,$I$1,0)*(1+0.5*(VLOOKUP($A898,'Old-SVXY-OHLC'!$A$3:$E$5000,B$1,0)/VLOOKUP($A897,'Old-SVXY-OHLC'!$A$3:$E$5000,5,0)-1))</f>
        <v>14.260822410398344</v>
      </c>
      <c r="C898" s="11">
        <f>VLOOKUP($A897,Master!$A$6:$J$4994,$I$1,0)*(1+0.5*(VLOOKUP($A898,'Old-SVXY-OHLC'!$A$3:$E$5000,C$1,0)/VLOOKUP($A897,'Old-SVXY-OHLC'!$A$3:$E$5000,5,0)-1))</f>
        <v>14.268212140276599</v>
      </c>
      <c r="D898" s="11">
        <f>VLOOKUP($A897,Master!$A$6:$J$4994,$I$1,0)*(1+0.5*(VLOOKUP($A898,'Old-SVXY-OHLC'!$A$3:$E$5000,D$1,0)/VLOOKUP($A897,'Old-SVXY-OHLC'!$A$3:$E$5000,5,0)-1))</f>
        <v>13.975218175548306</v>
      </c>
      <c r="E898" s="11">
        <f>VLOOKUP(A898,Master!A$6:J$4994,$I$1,0)</f>
        <v>13.999665424280561</v>
      </c>
    </row>
    <row r="899" spans="1:5" x14ac:dyDescent="0.25">
      <c r="A899" s="1">
        <v>39372</v>
      </c>
      <c r="B899" s="11">
        <f>VLOOKUP($A898,Master!$A$6:$J$4994,$I$1,0)*(1+0.5*(VLOOKUP($A899,'Old-SVXY-OHLC'!$A$3:$E$5000,B$1,0)/VLOOKUP($A898,'Old-SVXY-OHLC'!$A$3:$E$5000,5,0)-1))</f>
        <v>14.272045102387196</v>
      </c>
      <c r="C899" s="11">
        <f>VLOOKUP($A898,Master!$A$6:$J$4994,$I$1,0)*(1+0.5*(VLOOKUP($A899,'Old-SVXY-OHLC'!$A$3:$E$5000,C$1,0)/VLOOKUP($A898,'Old-SVXY-OHLC'!$A$3:$E$5000,5,0)-1))</f>
        <v>14.301579894955616</v>
      </c>
      <c r="D899" s="11">
        <f>VLOOKUP($A898,Master!$A$6:$J$4994,$I$1,0)*(1+0.5*(VLOOKUP($A899,'Old-SVXY-OHLC'!$A$3:$E$5000,D$1,0)/VLOOKUP($A898,'Old-SVXY-OHLC'!$A$3:$E$5000,5,0)-1))</f>
        <v>13.911059960657491</v>
      </c>
      <c r="E899" s="11">
        <f>VLOOKUP(A899,Master!A$6:J$4994,$I$1,0)</f>
        <v>14.084622328963349</v>
      </c>
    </row>
    <row r="900" spans="1:5" x14ac:dyDescent="0.25">
      <c r="A900" s="1">
        <v>39373</v>
      </c>
      <c r="B900" s="11">
        <f>VLOOKUP($A899,Master!$A$6:$J$4994,$I$1,0)*(1+0.5*(VLOOKUP($A900,'Old-SVXY-OHLC'!$A$3:$E$5000,B$1,0)/VLOOKUP($A899,'Old-SVXY-OHLC'!$A$3:$E$5000,5,0)-1))</f>
        <v>13.958386395520465</v>
      </c>
      <c r="C900" s="11">
        <f>VLOOKUP($A899,Master!$A$6:$J$4994,$I$1,0)*(1+0.5*(VLOOKUP($A900,'Old-SVXY-OHLC'!$A$3:$E$5000,C$1,0)/VLOOKUP($A899,'Old-SVXY-OHLC'!$A$3:$E$5000,5,0)-1))</f>
        <v>14.128751603299659</v>
      </c>
      <c r="D900" s="11">
        <f>VLOOKUP($A899,Master!$A$6:$J$4994,$I$1,0)*(1+0.5*(VLOOKUP($A900,'Old-SVXY-OHLC'!$A$3:$E$5000,D$1,0)/VLOOKUP($A899,'Old-SVXY-OHLC'!$A$3:$E$5000,5,0)-1))</f>
        <v>13.880157981373102</v>
      </c>
      <c r="E900" s="11">
        <f>VLOOKUP(A900,Master!A$6:J$4994,$I$1,0)</f>
        <v>14.078237916224573</v>
      </c>
    </row>
    <row r="901" spans="1:5" x14ac:dyDescent="0.25">
      <c r="A901" s="1">
        <v>39374</v>
      </c>
      <c r="B901" s="11">
        <f>VLOOKUP($A900,Master!$A$6:$J$4994,$I$1,0)*(1+0.5*(VLOOKUP($A901,'Old-SVXY-OHLC'!$A$3:$E$5000,B$1,0)/VLOOKUP($A900,'Old-SVXY-OHLC'!$A$3:$E$5000,5,0)-1))</f>
        <v>14.006231953788953</v>
      </c>
      <c r="C901" s="11">
        <f>VLOOKUP($A900,Master!$A$6:$J$4994,$I$1,0)*(1+0.5*(VLOOKUP($A901,'Old-SVXY-OHLC'!$A$3:$E$5000,C$1,0)/VLOOKUP($A900,'Old-SVXY-OHLC'!$A$3:$E$5000,5,0)-1))</f>
        <v>14.006231953788953</v>
      </c>
      <c r="D901" s="11">
        <f>VLOOKUP($A900,Master!$A$6:$J$4994,$I$1,0)*(1+0.5*(VLOOKUP($A901,'Old-SVXY-OHLC'!$A$3:$E$5000,D$1,0)/VLOOKUP($A900,'Old-SVXY-OHLC'!$A$3:$E$5000,5,0)-1))</f>
        <v>13.533715325097923</v>
      </c>
      <c r="E901" s="11">
        <f>VLOOKUP(A901,Master!A$6:J$4994,$I$1,0)</f>
        <v>13.595481274541887</v>
      </c>
    </row>
    <row r="902" spans="1:5" x14ac:dyDescent="0.25">
      <c r="A902" s="1">
        <v>39377</v>
      </c>
      <c r="B902" s="11">
        <f>VLOOKUP($A901,Master!$A$6:$J$4994,$I$1,0)*(1+0.5*(VLOOKUP($A902,'Old-SVXY-OHLC'!$A$3:$E$5000,B$1,0)/VLOOKUP($A901,'Old-SVXY-OHLC'!$A$3:$E$5000,5,0)-1))</f>
        <v>13.41164090886444</v>
      </c>
      <c r="C902" s="11">
        <f>VLOOKUP($A901,Master!$A$6:$J$4994,$I$1,0)*(1+0.5*(VLOOKUP($A902,'Old-SVXY-OHLC'!$A$3:$E$5000,C$1,0)/VLOOKUP($A901,'Old-SVXY-OHLC'!$A$3:$E$5000,5,0)-1))</f>
        <v>13.830898729648235</v>
      </c>
      <c r="D902" s="11">
        <f>VLOOKUP($A901,Master!$A$6:$J$4994,$I$1,0)*(1+0.5*(VLOOKUP($A902,'Old-SVXY-OHLC'!$A$3:$E$5000,D$1,0)/VLOOKUP($A901,'Old-SVXY-OHLC'!$A$3:$E$5000,5,0)-1))</f>
        <v>13.361151543678117</v>
      </c>
      <c r="E902" s="11">
        <f>VLOOKUP(A902,Master!A$6:J$4994,$I$1,0)</f>
        <v>13.686453243842076</v>
      </c>
    </row>
    <row r="903" spans="1:5" x14ac:dyDescent="0.25">
      <c r="A903" s="1">
        <v>39378</v>
      </c>
      <c r="B903" s="11">
        <f>VLOOKUP($A902,Master!$A$6:$J$4994,$I$1,0)*(1+0.5*(VLOOKUP($A903,'Old-SVXY-OHLC'!$A$3:$E$5000,B$1,0)/VLOOKUP($A902,'Old-SVXY-OHLC'!$A$3:$E$5000,5,0)-1))</f>
        <v>13.829948768871464</v>
      </c>
      <c r="C903" s="11">
        <f>VLOOKUP($A902,Master!$A$6:$J$4994,$I$1,0)*(1+0.5*(VLOOKUP($A903,'Old-SVXY-OHLC'!$A$3:$E$5000,C$1,0)/VLOOKUP($A902,'Old-SVXY-OHLC'!$A$3:$E$5000,5,0)-1))</f>
        <v>13.977761701614249</v>
      </c>
      <c r="D903" s="11">
        <f>VLOOKUP($A902,Master!$A$6:$J$4994,$I$1,0)*(1+0.5*(VLOOKUP($A903,'Old-SVXY-OHLC'!$A$3:$E$5000,D$1,0)/VLOOKUP($A902,'Old-SVXY-OHLC'!$A$3:$E$5000,5,0)-1))</f>
        <v>13.76578930088534</v>
      </c>
      <c r="E903" s="11">
        <f>VLOOKUP(A903,Master!A$6:J$4994,$I$1,0)</f>
        <v>13.89522731870415</v>
      </c>
    </row>
    <row r="904" spans="1:5" x14ac:dyDescent="0.25">
      <c r="A904" s="1">
        <v>39379</v>
      </c>
      <c r="B904" s="11">
        <f>VLOOKUP($A903,Master!$A$6:$J$4994,$I$1,0)*(1+0.5*(VLOOKUP($A904,'Old-SVXY-OHLC'!$A$3:$E$5000,B$1,0)/VLOOKUP($A903,'Old-SVXY-OHLC'!$A$3:$E$5000,5,0)-1))</f>
        <v>13.821529963383322</v>
      </c>
      <c r="C904" s="11">
        <f>VLOOKUP($A903,Master!$A$6:$J$4994,$I$1,0)*(1+0.5*(VLOOKUP($A904,'Old-SVXY-OHLC'!$A$3:$E$5000,C$1,0)/VLOOKUP($A903,'Old-SVXY-OHLC'!$A$3:$E$5000,5,0)-1))</f>
        <v>13.87906558057213</v>
      </c>
      <c r="D904" s="11">
        <f>VLOOKUP($A903,Master!$A$6:$J$4994,$I$1,0)*(1+0.5*(VLOOKUP($A904,'Old-SVXY-OHLC'!$A$3:$E$5000,D$1,0)/VLOOKUP($A903,'Old-SVXY-OHLC'!$A$3:$E$5000,5,0)-1))</f>
        <v>13.517689073299868</v>
      </c>
      <c r="E904" s="11">
        <f>VLOOKUP(A904,Master!A$6:J$4994,$I$1,0)</f>
        <v>13.756524766287779</v>
      </c>
    </row>
    <row r="905" spans="1:5" x14ac:dyDescent="0.25">
      <c r="A905" s="1">
        <v>39380</v>
      </c>
      <c r="B905" s="11">
        <f>VLOOKUP($A904,Master!$A$6:$J$4994,$I$1,0)*(1+0.5*(VLOOKUP($A905,'Old-SVXY-OHLC'!$A$3:$E$5000,B$1,0)/VLOOKUP($A904,'Old-SVXY-OHLC'!$A$3:$E$5000,5,0)-1))</f>
        <v>13.800235678915378</v>
      </c>
      <c r="C905" s="11">
        <f>VLOOKUP($A904,Master!$A$6:$J$4994,$I$1,0)*(1+0.5*(VLOOKUP($A905,'Old-SVXY-OHLC'!$A$3:$E$5000,C$1,0)/VLOOKUP($A904,'Old-SVXY-OHLC'!$A$3:$E$5000,5,0)-1))</f>
        <v>13.882130397032638</v>
      </c>
      <c r="D905" s="11">
        <f>VLOOKUP($A904,Master!$A$6:$J$4994,$I$1,0)*(1+0.5*(VLOOKUP($A905,'Old-SVXY-OHLC'!$A$3:$E$5000,D$1,0)/VLOOKUP($A904,'Old-SVXY-OHLC'!$A$3:$E$5000,5,0)-1))</f>
        <v>13.657296535276107</v>
      </c>
      <c r="E905" s="11">
        <f>VLOOKUP(A905,Master!A$6:J$4994,$I$1,0)</f>
        <v>13.819469732636643</v>
      </c>
    </row>
    <row r="906" spans="1:5" x14ac:dyDescent="0.25">
      <c r="A906" s="1">
        <v>39381</v>
      </c>
      <c r="B906" s="11">
        <f>VLOOKUP($A905,Master!$A$6:$J$4994,$I$1,0)*(1+0.5*(VLOOKUP($A906,'Old-SVXY-OHLC'!$A$3:$E$5000,B$1,0)/VLOOKUP($A905,'Old-SVXY-OHLC'!$A$3:$E$5000,5,0)-1))</f>
        <v>13.957782056433235</v>
      </c>
      <c r="C906" s="11">
        <f>VLOOKUP($A905,Master!$A$6:$J$4994,$I$1,0)*(1+0.5*(VLOOKUP($A906,'Old-SVXY-OHLC'!$A$3:$E$5000,C$1,0)/VLOOKUP($A905,'Old-SVXY-OHLC'!$A$3:$E$5000,5,0)-1))</f>
        <v>14.130480245638855</v>
      </c>
      <c r="D906" s="11">
        <f>VLOOKUP($A905,Master!$A$6:$J$4994,$I$1,0)*(1+0.5*(VLOOKUP($A906,'Old-SVXY-OHLC'!$A$3:$E$5000,D$1,0)/VLOOKUP($A905,'Old-SVXY-OHLC'!$A$3:$E$5000,5,0)-1))</f>
        <v>13.851309856622091</v>
      </c>
      <c r="E906" s="11">
        <f>VLOOKUP(A906,Master!A$6:J$4994,$I$1,0)</f>
        <v>14.100820391699948</v>
      </c>
    </row>
    <row r="907" spans="1:5" x14ac:dyDescent="0.25">
      <c r="A907" s="1">
        <v>39384</v>
      </c>
      <c r="B907" s="11">
        <f>VLOOKUP($A906,Master!$A$6:$J$4994,$I$1,0)*(1+0.5*(VLOOKUP($A907,'Old-SVXY-OHLC'!$A$3:$E$5000,B$1,0)/VLOOKUP($A906,'Old-SVXY-OHLC'!$A$3:$E$5000,5,0)-1))</f>
        <v>14.165810061133598</v>
      </c>
      <c r="C907" s="11">
        <f>VLOOKUP($A906,Master!$A$6:$J$4994,$I$1,0)*(1+0.5*(VLOOKUP($A907,'Old-SVXY-OHLC'!$A$3:$E$5000,C$1,0)/VLOOKUP($A906,'Old-SVXY-OHLC'!$A$3:$E$5000,5,0)-1))</f>
        <v>14.250837830797241</v>
      </c>
      <c r="D907" s="11">
        <f>VLOOKUP($A906,Master!$A$6:$J$4994,$I$1,0)*(1+0.5*(VLOOKUP($A907,'Old-SVXY-OHLC'!$A$3:$E$5000,D$1,0)/VLOOKUP($A906,'Old-SVXY-OHLC'!$A$3:$E$5000,5,0)-1))</f>
        <v>14.119234112778733</v>
      </c>
      <c r="E907" s="11">
        <f>VLOOKUP(A907,Master!A$6:J$4994,$I$1,0)</f>
        <v>14.219670112663511</v>
      </c>
    </row>
    <row r="908" spans="1:5" x14ac:dyDescent="0.25">
      <c r="A908" s="1">
        <v>39385</v>
      </c>
      <c r="B908" s="11">
        <f>VLOOKUP($A907,Master!$A$6:$J$4994,$I$1,0)*(1+0.5*(VLOOKUP($A908,'Old-SVXY-OHLC'!$A$3:$E$5000,B$1,0)/VLOOKUP($A907,'Old-SVXY-OHLC'!$A$3:$E$5000,5,0)-1))</f>
        <v>14.116874700305733</v>
      </c>
      <c r="C908" s="11">
        <f>VLOOKUP($A907,Master!$A$6:$J$4994,$I$1,0)*(1+0.5*(VLOOKUP($A908,'Old-SVXY-OHLC'!$A$3:$E$5000,C$1,0)/VLOOKUP($A907,'Old-SVXY-OHLC'!$A$3:$E$5000,5,0)-1))</f>
        <v>14.200109865908894</v>
      </c>
      <c r="D908" s="11">
        <f>VLOOKUP($A907,Master!$A$6:$J$4994,$I$1,0)*(1+0.5*(VLOOKUP($A908,'Old-SVXY-OHLC'!$A$3:$E$5000,D$1,0)/VLOOKUP($A907,'Old-SVXY-OHLC'!$A$3:$E$5000,5,0)-1))</f>
        <v>13.854127132090316</v>
      </c>
      <c r="E908" s="11">
        <f>VLOOKUP(A908,Master!A$6:J$4994,$I$1,0)</f>
        <v>13.975010260161659</v>
      </c>
    </row>
    <row r="909" spans="1:5" x14ac:dyDescent="0.25">
      <c r="A909" s="1">
        <v>39386</v>
      </c>
      <c r="B909" s="11">
        <f>VLOOKUP($A908,Master!$A$6:$J$4994,$I$1,0)*(1+0.5*(VLOOKUP($A909,'Old-SVXY-OHLC'!$A$3:$E$5000,B$1,0)/VLOOKUP($A908,'Old-SVXY-OHLC'!$A$3:$E$5000,5,0)-1))</f>
        <v>14.078348012125863</v>
      </c>
      <c r="C909" s="11">
        <f>VLOOKUP($A908,Master!$A$6:$J$4994,$I$1,0)*(1+0.5*(VLOOKUP($A909,'Old-SVXY-OHLC'!$A$3:$E$5000,C$1,0)/VLOOKUP($A908,'Old-SVXY-OHLC'!$A$3:$E$5000,5,0)-1))</f>
        <v>14.620709248762319</v>
      </c>
      <c r="D909" s="11">
        <f>VLOOKUP($A908,Master!$A$6:$J$4994,$I$1,0)*(1+0.5*(VLOOKUP($A909,'Old-SVXY-OHLC'!$A$3:$E$5000,D$1,0)/VLOOKUP($A908,'Old-SVXY-OHLC'!$A$3:$E$5000,5,0)-1))</f>
        <v>13.996731536484928</v>
      </c>
      <c r="E909" s="11">
        <f>VLOOKUP(A909,Master!A$6:J$4994,$I$1,0)</f>
        <v>14.526207634400745</v>
      </c>
    </row>
    <row r="910" spans="1:5" x14ac:dyDescent="0.25">
      <c r="A910" s="1">
        <v>39387</v>
      </c>
      <c r="B910" s="11">
        <f>VLOOKUP($A909,Master!$A$6:$J$4994,$I$1,0)*(1+0.5*(VLOOKUP($A910,'Old-SVXY-OHLC'!$A$3:$E$5000,B$1,0)/VLOOKUP($A909,'Old-SVXY-OHLC'!$A$3:$E$5000,5,0)-1))</f>
        <v>14.299189797932861</v>
      </c>
      <c r="C910" s="11">
        <f>VLOOKUP($A909,Master!$A$6:$J$4994,$I$1,0)*(1+0.5*(VLOOKUP($A910,'Old-SVXY-OHLC'!$A$3:$E$5000,C$1,0)/VLOOKUP($A909,'Old-SVXY-OHLC'!$A$3:$E$5000,5,0)-1))</f>
        <v>14.299189797932861</v>
      </c>
      <c r="D910" s="11">
        <f>VLOOKUP($A909,Master!$A$6:$J$4994,$I$1,0)*(1+0.5*(VLOOKUP($A910,'Old-SVXY-OHLC'!$A$3:$E$5000,D$1,0)/VLOOKUP($A909,'Old-SVXY-OHLC'!$A$3:$E$5000,5,0)-1))</f>
        <v>13.450538503646197</v>
      </c>
      <c r="E910" s="11">
        <f>VLOOKUP(A910,Master!A$6:J$4994,$I$1,0)</f>
        <v>13.495383259097565</v>
      </c>
    </row>
    <row r="911" spans="1:5" x14ac:dyDescent="0.25">
      <c r="A911" s="1">
        <v>39388</v>
      </c>
      <c r="B911" s="11">
        <f>VLOOKUP($A910,Master!$A$6:$J$4994,$I$1,0)*(1+0.5*(VLOOKUP($A911,'Old-SVXY-OHLC'!$A$3:$E$5000,B$1,0)/VLOOKUP($A910,'Old-SVXY-OHLC'!$A$3:$E$5000,5,0)-1))</f>
        <v>13.679682132064688</v>
      </c>
      <c r="C911" s="11">
        <f>VLOOKUP($A910,Master!$A$6:$J$4994,$I$1,0)*(1+0.5*(VLOOKUP($A911,'Old-SVXY-OHLC'!$A$3:$E$5000,C$1,0)/VLOOKUP($A910,'Old-SVXY-OHLC'!$A$3:$E$5000,5,0)-1))</f>
        <v>13.679682132064688</v>
      </c>
      <c r="D911" s="11">
        <f>VLOOKUP($A910,Master!$A$6:$J$4994,$I$1,0)*(1+0.5*(VLOOKUP($A911,'Old-SVXY-OHLC'!$A$3:$E$5000,D$1,0)/VLOOKUP($A910,'Old-SVXY-OHLC'!$A$3:$E$5000,5,0)-1))</f>
        <v>13.026861996986815</v>
      </c>
      <c r="E911" s="11">
        <f>VLOOKUP(A911,Master!A$6:J$4994,$I$1,0)</f>
        <v>13.304952764148096</v>
      </c>
    </row>
    <row r="912" spans="1:5" x14ac:dyDescent="0.25">
      <c r="A912" s="1">
        <v>39391</v>
      </c>
      <c r="B912" s="11">
        <f>VLOOKUP($A911,Master!$A$6:$J$4994,$I$1,0)*(1+0.5*(VLOOKUP($A912,'Old-SVXY-OHLC'!$A$3:$E$5000,B$1,0)/VLOOKUP($A911,'Old-SVXY-OHLC'!$A$3:$E$5000,5,0)-1))</f>
        <v>13.106881896743934</v>
      </c>
      <c r="C912" s="11">
        <f>VLOOKUP($A911,Master!$A$6:$J$4994,$I$1,0)*(1+0.5*(VLOOKUP($A912,'Old-SVXY-OHLC'!$A$3:$E$5000,C$1,0)/VLOOKUP($A911,'Old-SVXY-OHLC'!$A$3:$E$5000,5,0)-1))</f>
        <v>13.18881404971833</v>
      </c>
      <c r="D912" s="11">
        <f>VLOOKUP($A911,Master!$A$6:$J$4994,$I$1,0)*(1+0.5*(VLOOKUP($A912,'Old-SVXY-OHLC'!$A$3:$E$5000,D$1,0)/VLOOKUP($A911,'Old-SVXY-OHLC'!$A$3:$E$5000,5,0)-1))</f>
        <v>12.911122399846725</v>
      </c>
      <c r="E912" s="11">
        <f>VLOOKUP(A912,Master!A$6:J$4994,$I$1,0)</f>
        <v>13.044616609679382</v>
      </c>
    </row>
    <row r="913" spans="1:5" x14ac:dyDescent="0.25">
      <c r="A913" s="1">
        <v>39392</v>
      </c>
      <c r="B913" s="11">
        <f>VLOOKUP($A912,Master!$A$6:$J$4994,$I$1,0)*(1+0.5*(VLOOKUP($A913,'Old-SVXY-OHLC'!$A$3:$E$5000,B$1,0)/VLOOKUP($A912,'Old-SVXY-OHLC'!$A$3:$E$5000,5,0)-1))</f>
        <v>13.208524560010305</v>
      </c>
      <c r="C913" s="11">
        <f>VLOOKUP($A912,Master!$A$6:$J$4994,$I$1,0)*(1+0.5*(VLOOKUP($A913,'Old-SVXY-OHLC'!$A$3:$E$5000,C$1,0)/VLOOKUP($A912,'Old-SVXY-OHLC'!$A$3:$E$5000,5,0)-1))</f>
        <v>13.415728013497477</v>
      </c>
      <c r="D913" s="11">
        <f>VLOOKUP($A912,Master!$A$6:$J$4994,$I$1,0)*(1+0.5*(VLOOKUP($A913,'Old-SVXY-OHLC'!$A$3:$E$5000,D$1,0)/VLOOKUP($A912,'Old-SVXY-OHLC'!$A$3:$E$5000,5,0)-1))</f>
        <v>13.104705782665148</v>
      </c>
      <c r="E913" s="11">
        <f>VLOOKUP(A913,Master!A$6:J$4994,$I$1,0)</f>
        <v>13.374156858410077</v>
      </c>
    </row>
    <row r="914" spans="1:5" x14ac:dyDescent="0.25">
      <c r="A914" s="1">
        <v>39393</v>
      </c>
      <c r="B914" s="11">
        <f>VLOOKUP($A913,Master!$A$6:$J$4994,$I$1,0)*(1+0.5*(VLOOKUP($A914,'Old-SVXY-OHLC'!$A$3:$E$5000,B$1,0)/VLOOKUP($A913,'Old-SVXY-OHLC'!$A$3:$E$5000,5,0)-1))</f>
        <v>13.008209196234787</v>
      </c>
      <c r="C914" s="11">
        <f>VLOOKUP($A913,Master!$A$6:$J$4994,$I$1,0)*(1+0.5*(VLOOKUP($A914,'Old-SVXY-OHLC'!$A$3:$E$5000,C$1,0)/VLOOKUP($A913,'Old-SVXY-OHLC'!$A$3:$E$5000,5,0)-1))</f>
        <v>13.16235473837958</v>
      </c>
      <c r="D914" s="11">
        <f>VLOOKUP($A913,Master!$A$6:$J$4994,$I$1,0)*(1+0.5*(VLOOKUP($A914,'Old-SVXY-OHLC'!$A$3:$E$5000,D$1,0)/VLOOKUP($A913,'Old-SVXY-OHLC'!$A$3:$E$5000,5,0)-1))</f>
        <v>12.532830389985996</v>
      </c>
      <c r="E914" s="11">
        <f>VLOOKUP(A914,Master!A$6:J$4994,$I$1,0)</f>
        <v>12.640167101989567</v>
      </c>
    </row>
    <row r="915" spans="1:5" x14ac:dyDescent="0.25">
      <c r="A915" s="1">
        <v>39394</v>
      </c>
      <c r="B915" s="11">
        <f>VLOOKUP($A914,Master!$A$6:$J$4994,$I$1,0)*(1+0.5*(VLOOKUP($A915,'Old-SVXY-OHLC'!$A$3:$E$5000,B$1,0)/VLOOKUP($A914,'Old-SVXY-OHLC'!$A$3:$E$5000,5,0)-1))</f>
        <v>12.663216096965114</v>
      </c>
      <c r="C915" s="11">
        <f>VLOOKUP($A914,Master!$A$6:$J$4994,$I$1,0)*(1+0.5*(VLOOKUP($A915,'Old-SVXY-OHLC'!$A$3:$E$5000,C$1,0)/VLOOKUP($A914,'Old-SVXY-OHLC'!$A$3:$E$5000,5,0)-1))</f>
        <v>12.795498440131468</v>
      </c>
      <c r="D915" s="11">
        <f>VLOOKUP($A914,Master!$A$6:$J$4994,$I$1,0)*(1+0.5*(VLOOKUP($A915,'Old-SVXY-OHLC'!$A$3:$E$5000,D$1,0)/VLOOKUP($A914,'Old-SVXY-OHLC'!$A$3:$E$5000,5,0)-1))</f>
        <v>12.184595508817477</v>
      </c>
      <c r="E915" s="11">
        <f>VLOOKUP(A915,Master!A$6:J$4994,$I$1,0)</f>
        <v>12.666895537908283</v>
      </c>
    </row>
    <row r="916" spans="1:5" x14ac:dyDescent="0.25">
      <c r="A916" s="1">
        <v>39395</v>
      </c>
      <c r="B916" s="11">
        <f>VLOOKUP($A915,Master!$A$6:$J$4994,$I$1,0)*(1+0.5*(VLOOKUP($A916,'Old-SVXY-OHLC'!$A$3:$E$5000,B$1,0)/VLOOKUP($A915,'Old-SVXY-OHLC'!$A$3:$E$5000,5,0)-1))</f>
        <v>12.559045937734982</v>
      </c>
      <c r="C916" s="11">
        <f>VLOOKUP($A915,Master!$A$6:$J$4994,$I$1,0)*(1+0.5*(VLOOKUP($A916,'Old-SVXY-OHLC'!$A$3:$E$5000,C$1,0)/VLOOKUP($A915,'Old-SVXY-OHLC'!$A$3:$E$5000,5,0)-1))</f>
        <v>12.591935631278718</v>
      </c>
      <c r="D916" s="11">
        <f>VLOOKUP($A915,Master!$A$6:$J$4994,$I$1,0)*(1+0.5*(VLOOKUP($A916,'Old-SVXY-OHLC'!$A$3:$E$5000,D$1,0)/VLOOKUP($A915,'Old-SVXY-OHLC'!$A$3:$E$5000,5,0)-1))</f>
        <v>12.273028450663755</v>
      </c>
      <c r="E916" s="11">
        <f>VLOOKUP(A916,Master!A$6:J$4994,$I$1,0)</f>
        <v>12.303075432988738</v>
      </c>
    </row>
    <row r="917" spans="1:5" x14ac:dyDescent="0.25">
      <c r="A917" s="1">
        <v>39398</v>
      </c>
      <c r="B917" s="11">
        <f>VLOOKUP($A916,Master!$A$6:$J$4994,$I$1,0)*(1+0.5*(VLOOKUP($A917,'Old-SVXY-OHLC'!$A$3:$E$5000,B$1,0)/VLOOKUP($A916,'Old-SVXY-OHLC'!$A$3:$E$5000,5,0)-1))</f>
        <v>12.345649906087569</v>
      </c>
      <c r="C917" s="11">
        <f>VLOOKUP($A916,Master!$A$6:$J$4994,$I$1,0)*(1+0.5*(VLOOKUP($A917,'Old-SVXY-OHLC'!$A$3:$E$5000,C$1,0)/VLOOKUP($A916,'Old-SVXY-OHLC'!$A$3:$E$5000,5,0)-1))</f>
        <v>12.454359207491134</v>
      </c>
      <c r="D917" s="11">
        <f>VLOOKUP($A916,Master!$A$6:$J$4994,$I$1,0)*(1+0.5*(VLOOKUP($A917,'Old-SVXY-OHLC'!$A$3:$E$5000,D$1,0)/VLOOKUP($A916,'Old-SVXY-OHLC'!$A$3:$E$5000,5,0)-1))</f>
        <v>12.170156861790646</v>
      </c>
      <c r="E917" s="11">
        <f>VLOOKUP(A917,Master!A$6:J$4994,$I$1,0)</f>
        <v>12.211221565351025</v>
      </c>
    </row>
    <row r="918" spans="1:5" x14ac:dyDescent="0.25">
      <c r="A918" s="1">
        <v>39399</v>
      </c>
      <c r="B918" s="11">
        <f>VLOOKUP($A917,Master!$A$6:$J$4994,$I$1,0)*(1+0.5*(VLOOKUP($A918,'Old-SVXY-OHLC'!$A$3:$E$5000,B$1,0)/VLOOKUP($A917,'Old-SVXY-OHLC'!$A$3:$E$5000,5,0)-1))</f>
        <v>12.401204137728962</v>
      </c>
      <c r="C918" s="11">
        <f>VLOOKUP($A917,Master!$A$6:$J$4994,$I$1,0)*(1+0.5*(VLOOKUP($A918,'Old-SVXY-OHLC'!$A$3:$E$5000,C$1,0)/VLOOKUP($A917,'Old-SVXY-OHLC'!$A$3:$E$5000,5,0)-1))</f>
        <v>12.759908856524353</v>
      </c>
      <c r="D918" s="11">
        <f>VLOOKUP($A917,Master!$A$6:$J$4994,$I$1,0)*(1+0.5*(VLOOKUP($A918,'Old-SVXY-OHLC'!$A$3:$E$5000,D$1,0)/VLOOKUP($A917,'Old-SVXY-OHLC'!$A$3:$E$5000,5,0)-1))</f>
        <v>12.399477623439584</v>
      </c>
      <c r="E918" s="11">
        <f>VLOOKUP(A918,Master!A$6:J$4994,$I$1,0)</f>
        <v>12.688074125842101</v>
      </c>
    </row>
    <row r="919" spans="1:5" x14ac:dyDescent="0.25">
      <c r="A919" s="1">
        <v>39400</v>
      </c>
      <c r="B919" s="11">
        <f>VLOOKUP($A918,Master!$A$6:$J$4994,$I$1,0)*(1+0.5*(VLOOKUP($A919,'Old-SVXY-OHLC'!$A$3:$E$5000,B$1,0)/VLOOKUP($A918,'Old-SVXY-OHLC'!$A$3:$E$5000,5,0)-1))</f>
        <v>12.905633766630379</v>
      </c>
      <c r="C919" s="11">
        <f>VLOOKUP($A918,Master!$A$6:$J$4994,$I$1,0)*(1+0.5*(VLOOKUP($A919,'Old-SVXY-OHLC'!$A$3:$E$5000,C$1,0)/VLOOKUP($A918,'Old-SVXY-OHLC'!$A$3:$E$5000,5,0)-1))</f>
        <v>12.909729112338034</v>
      </c>
      <c r="D919" s="11">
        <f>VLOOKUP($A918,Master!$A$6:$J$4994,$I$1,0)*(1+0.5*(VLOOKUP($A919,'Old-SVXY-OHLC'!$A$3:$E$5000,D$1,0)/VLOOKUP($A918,'Old-SVXY-OHLC'!$A$3:$E$5000,5,0)-1))</f>
        <v>12.494574324109077</v>
      </c>
      <c r="E919" s="11">
        <f>VLOOKUP(A919,Master!A$6:J$4994,$I$1,0)</f>
        <v>12.586901032119069</v>
      </c>
    </row>
    <row r="920" spans="1:5" x14ac:dyDescent="0.25">
      <c r="A920" s="1">
        <v>39401</v>
      </c>
      <c r="B920" s="11">
        <f>VLOOKUP($A919,Master!$A$6:$J$4994,$I$1,0)*(1+0.5*(VLOOKUP($A920,'Old-SVXY-OHLC'!$A$3:$E$5000,B$1,0)/VLOOKUP($A919,'Old-SVXY-OHLC'!$A$3:$E$5000,5,0)-1))</f>
        <v>12.484701576763435</v>
      </c>
      <c r="C920" s="11">
        <f>VLOOKUP($A919,Master!$A$6:$J$4994,$I$1,0)*(1+0.5*(VLOOKUP($A920,'Old-SVXY-OHLC'!$A$3:$E$5000,C$1,0)/VLOOKUP($A919,'Old-SVXY-OHLC'!$A$3:$E$5000,5,0)-1))</f>
        <v>12.572601295682304</v>
      </c>
      <c r="D920" s="11">
        <f>VLOOKUP($A919,Master!$A$6:$J$4994,$I$1,0)*(1+0.5*(VLOOKUP($A920,'Old-SVXY-OHLC'!$A$3:$E$5000,D$1,0)/VLOOKUP($A919,'Old-SVXY-OHLC'!$A$3:$E$5000,5,0)-1))</f>
        <v>12.082805198033052</v>
      </c>
      <c r="E920" s="11">
        <f>VLOOKUP(A920,Master!A$6:J$4994,$I$1,0)</f>
        <v>12.17628699667427</v>
      </c>
    </row>
    <row r="921" spans="1:5" x14ac:dyDescent="0.25">
      <c r="A921" s="1">
        <v>39402</v>
      </c>
      <c r="B921" s="11">
        <f>VLOOKUP($A920,Master!$A$6:$J$4994,$I$1,0)*(1+0.5*(VLOOKUP($A921,'Old-SVXY-OHLC'!$A$3:$E$5000,B$1,0)/VLOOKUP($A920,'Old-SVXY-OHLC'!$A$3:$E$5000,5,0)-1))</f>
        <v>12.272474045273501</v>
      </c>
      <c r="C921" s="11">
        <f>VLOOKUP($A920,Master!$A$6:$J$4994,$I$1,0)*(1+0.5*(VLOOKUP($A921,'Old-SVXY-OHLC'!$A$3:$E$5000,C$1,0)/VLOOKUP($A920,'Old-SVXY-OHLC'!$A$3:$E$5000,5,0)-1))</f>
        <v>12.359660632075242</v>
      </c>
      <c r="D921" s="11">
        <f>VLOOKUP($A920,Master!$A$6:$J$4994,$I$1,0)*(1+0.5*(VLOOKUP($A921,'Old-SVXY-OHLC'!$A$3:$E$5000,D$1,0)/VLOOKUP($A920,'Old-SVXY-OHLC'!$A$3:$E$5000,5,0)-1))</f>
        <v>12.072099287762921</v>
      </c>
      <c r="E921" s="11">
        <f>VLOOKUP(A921,Master!A$6:J$4994,$I$1,0)</f>
        <v>12.26360907168773</v>
      </c>
    </row>
    <row r="922" spans="1:5" x14ac:dyDescent="0.25">
      <c r="A922" s="1">
        <v>39405</v>
      </c>
      <c r="B922" s="11">
        <f>VLOOKUP($A921,Master!$A$6:$J$4994,$I$1,0)*(1+0.5*(VLOOKUP($A922,'Old-SVXY-OHLC'!$A$3:$E$5000,B$1,0)/VLOOKUP($A921,'Old-SVXY-OHLC'!$A$3:$E$5000,5,0)-1))</f>
        <v>12.174477382908615</v>
      </c>
      <c r="C922" s="11">
        <f>VLOOKUP($A921,Master!$A$6:$J$4994,$I$1,0)*(1+0.5*(VLOOKUP($A922,'Old-SVXY-OHLC'!$A$3:$E$5000,C$1,0)/VLOOKUP($A921,'Old-SVXY-OHLC'!$A$3:$E$5000,5,0)-1))</f>
        <v>12.228235148085316</v>
      </c>
      <c r="D922" s="11">
        <f>VLOOKUP($A921,Master!$A$6:$J$4994,$I$1,0)*(1+0.5*(VLOOKUP($A922,'Old-SVXY-OHLC'!$A$3:$E$5000,D$1,0)/VLOOKUP($A921,'Old-SVXY-OHLC'!$A$3:$E$5000,5,0)-1))</f>
        <v>12.04328631951719</v>
      </c>
      <c r="E922" s="11">
        <f>VLOOKUP(A922,Master!A$6:J$4994,$I$1,0)</f>
        <v>12.170277125464828</v>
      </c>
    </row>
    <row r="923" spans="1:5" x14ac:dyDescent="0.25">
      <c r="A923" s="1">
        <v>39406</v>
      </c>
      <c r="B923" s="11">
        <f>VLOOKUP($A922,Master!$A$6:$J$4994,$I$1,0)*(1+0.5*(VLOOKUP($A923,'Old-SVXY-OHLC'!$A$3:$E$5000,B$1,0)/VLOOKUP($A922,'Old-SVXY-OHLC'!$A$3:$E$5000,5,0)-1))</f>
        <v>12.217929998936063</v>
      </c>
      <c r="C923" s="11">
        <f>VLOOKUP($A922,Master!$A$6:$J$4994,$I$1,0)*(1+0.5*(VLOOKUP($A923,'Old-SVXY-OHLC'!$A$3:$E$5000,C$1,0)/VLOOKUP($A922,'Old-SVXY-OHLC'!$A$3:$E$5000,5,0)-1))</f>
        <v>12.543345398685812</v>
      </c>
      <c r="D923" s="11">
        <f>VLOOKUP($A922,Master!$A$6:$J$4994,$I$1,0)*(1+0.5*(VLOOKUP($A923,'Old-SVXY-OHLC'!$A$3:$E$5000,D$1,0)/VLOOKUP($A922,'Old-SVXY-OHLC'!$A$3:$E$5000,5,0)-1))</f>
        <v>12.154785787509969</v>
      </c>
      <c r="E923" s="11">
        <f>VLOOKUP(A923,Master!A$6:J$4994,$I$1,0)</f>
        <v>12.335653191053728</v>
      </c>
    </row>
    <row r="924" spans="1:5" x14ac:dyDescent="0.25">
      <c r="A924" s="1">
        <v>39407</v>
      </c>
      <c r="B924" s="11">
        <f>VLOOKUP($A923,Master!$A$6:$J$4994,$I$1,0)*(1+0.5*(VLOOKUP($A924,'Old-SVXY-OHLC'!$A$3:$E$5000,B$1,0)/VLOOKUP($A923,'Old-SVXY-OHLC'!$A$3:$E$5000,5,0)-1))</f>
        <v>12.236704213879312</v>
      </c>
      <c r="C924" s="11">
        <f>VLOOKUP($A923,Master!$A$6:$J$4994,$I$1,0)*(1+0.5*(VLOOKUP($A924,'Old-SVXY-OHLC'!$A$3:$E$5000,C$1,0)/VLOOKUP($A923,'Old-SVXY-OHLC'!$A$3:$E$5000,5,0)-1))</f>
        <v>12.396907542584609</v>
      </c>
      <c r="D924" s="11">
        <f>VLOOKUP($A923,Master!$A$6:$J$4994,$I$1,0)*(1+0.5*(VLOOKUP($A924,'Old-SVXY-OHLC'!$A$3:$E$5000,D$1,0)/VLOOKUP($A923,'Old-SVXY-OHLC'!$A$3:$E$5000,5,0)-1))</f>
        <v>12.071789251921954</v>
      </c>
      <c r="E924" s="11">
        <f>VLOOKUP(A924,Master!A$6:J$4994,$I$1,0)</f>
        <v>12.186912359103419</v>
      </c>
    </row>
    <row r="925" spans="1:5" x14ac:dyDescent="0.25">
      <c r="A925" s="1">
        <v>39409</v>
      </c>
      <c r="B925" s="11">
        <f>VLOOKUP($A924,Master!$A$6:$J$4994,$I$1,0)*(1+0.5*(VLOOKUP($A925,'Old-SVXY-OHLC'!$A$3:$E$5000,B$1,0)/VLOOKUP($A924,'Old-SVXY-OHLC'!$A$3:$E$5000,5,0)-1))</f>
        <v>12.343400344020802</v>
      </c>
      <c r="C925" s="11">
        <f>VLOOKUP($A924,Master!$A$6:$J$4994,$I$1,0)*(1+0.5*(VLOOKUP($A925,'Old-SVXY-OHLC'!$A$3:$E$5000,C$1,0)/VLOOKUP($A924,'Old-SVXY-OHLC'!$A$3:$E$5000,5,0)-1))</f>
        <v>12.44676831959854</v>
      </c>
      <c r="D925" s="11">
        <f>VLOOKUP($A924,Master!$A$6:$J$4994,$I$1,0)*(1+0.5*(VLOOKUP($A925,'Old-SVXY-OHLC'!$A$3:$E$5000,D$1,0)/VLOOKUP($A924,'Old-SVXY-OHLC'!$A$3:$E$5000,5,0)-1))</f>
        <v>12.287409043817199</v>
      </c>
      <c r="E925" s="11">
        <f>VLOOKUP(A925,Master!A$6:J$4994,$I$1,0)</f>
        <v>12.39994199586158</v>
      </c>
    </row>
    <row r="926" spans="1:5" x14ac:dyDescent="0.25">
      <c r="A926" s="1">
        <v>39412</v>
      </c>
      <c r="B926" s="11">
        <f>VLOOKUP($A925,Master!$A$6:$J$4994,$I$1,0)*(1+0.5*(VLOOKUP($A926,'Old-SVXY-OHLC'!$A$3:$E$5000,B$1,0)/VLOOKUP($A925,'Old-SVXY-OHLC'!$A$3:$E$5000,5,0)-1))</f>
        <v>12.41873401634362</v>
      </c>
      <c r="C926" s="11">
        <f>VLOOKUP($A925,Master!$A$6:$J$4994,$I$1,0)*(1+0.5*(VLOOKUP($A926,'Old-SVXY-OHLC'!$A$3:$E$5000,C$1,0)/VLOOKUP($A925,'Old-SVXY-OHLC'!$A$3:$E$5000,5,0)-1))</f>
        <v>12.426049866653665</v>
      </c>
      <c r="D926" s="11">
        <f>VLOOKUP($A925,Master!$A$6:$J$4994,$I$1,0)*(1+0.5*(VLOOKUP($A926,'Old-SVXY-OHLC'!$A$3:$E$5000,D$1,0)/VLOOKUP($A925,'Old-SVXY-OHLC'!$A$3:$E$5000,5,0)-1))</f>
        <v>12.05688690520909</v>
      </c>
      <c r="E926" s="11">
        <f>VLOOKUP(A926,Master!A$6:J$4994,$I$1,0)</f>
        <v>12.060989313690341</v>
      </c>
    </row>
    <row r="927" spans="1:5" x14ac:dyDescent="0.25">
      <c r="A927" s="1">
        <v>39413</v>
      </c>
      <c r="B927" s="11">
        <f>VLOOKUP($A926,Master!$A$6:$J$4994,$I$1,0)*(1+0.5*(VLOOKUP($A927,'Old-SVXY-OHLC'!$A$3:$E$5000,B$1,0)/VLOOKUP($A926,'Old-SVXY-OHLC'!$A$3:$E$5000,5,0)-1))</f>
        <v>12.119312049255889</v>
      </c>
      <c r="C927" s="11">
        <f>VLOOKUP($A926,Master!$A$6:$J$4994,$I$1,0)*(1+0.5*(VLOOKUP($A927,'Old-SVXY-OHLC'!$A$3:$E$5000,C$1,0)/VLOOKUP($A926,'Old-SVXY-OHLC'!$A$3:$E$5000,5,0)-1))</f>
        <v>12.280077101586501</v>
      </c>
      <c r="D927" s="11">
        <f>VLOOKUP($A926,Master!$A$6:$J$4994,$I$1,0)*(1+0.5*(VLOOKUP($A927,'Old-SVXY-OHLC'!$A$3:$E$5000,D$1,0)/VLOOKUP($A926,'Old-SVXY-OHLC'!$A$3:$E$5000,5,0)-1))</f>
        <v>12.048533216052785</v>
      </c>
      <c r="E927" s="11">
        <f>VLOOKUP(A927,Master!A$6:J$4994,$I$1,0)</f>
        <v>12.200831993488853</v>
      </c>
    </row>
    <row r="928" spans="1:5" x14ac:dyDescent="0.25">
      <c r="A928" s="1">
        <v>39414</v>
      </c>
      <c r="B928" s="11">
        <f>VLOOKUP($A927,Master!$A$6:$J$4994,$I$1,0)*(1+0.5*(VLOOKUP($A928,'Old-SVXY-OHLC'!$A$3:$E$5000,B$1,0)/VLOOKUP($A927,'Old-SVXY-OHLC'!$A$3:$E$5000,5,0)-1))</f>
        <v>12.343975568217267</v>
      </c>
      <c r="C928" s="11">
        <f>VLOOKUP($A927,Master!$A$6:$J$4994,$I$1,0)*(1+0.5*(VLOOKUP($A928,'Old-SVXY-OHLC'!$A$3:$E$5000,C$1,0)/VLOOKUP($A927,'Old-SVXY-OHLC'!$A$3:$E$5000,5,0)-1))</f>
        <v>12.716968115378037</v>
      </c>
      <c r="D928" s="11">
        <f>VLOOKUP($A927,Master!$A$6:$J$4994,$I$1,0)*(1+0.5*(VLOOKUP($A928,'Old-SVXY-OHLC'!$A$3:$E$5000,D$1,0)/VLOOKUP($A927,'Old-SVXY-OHLC'!$A$3:$E$5000,5,0)-1))</f>
        <v>12.343975568217267</v>
      </c>
      <c r="E928" s="11">
        <f>VLOOKUP(A928,Master!A$6:J$4994,$I$1,0)</f>
        <v>12.668763250160984</v>
      </c>
    </row>
    <row r="929" spans="1:5" x14ac:dyDescent="0.25">
      <c r="A929" s="1">
        <v>39415</v>
      </c>
      <c r="B929" s="11">
        <f>VLOOKUP($A928,Master!$A$6:$J$4994,$I$1,0)*(1+0.5*(VLOOKUP($A929,'Old-SVXY-OHLC'!$A$3:$E$5000,B$1,0)/VLOOKUP($A928,'Old-SVXY-OHLC'!$A$3:$E$5000,5,0)-1))</f>
        <v>12.606251602494858</v>
      </c>
      <c r="C929" s="11">
        <f>VLOOKUP($A928,Master!$A$6:$J$4994,$I$1,0)*(1+0.5*(VLOOKUP($A929,'Old-SVXY-OHLC'!$A$3:$E$5000,C$1,0)/VLOOKUP($A928,'Old-SVXY-OHLC'!$A$3:$E$5000,5,0)-1))</f>
        <v>12.725172856226481</v>
      </c>
      <c r="D929" s="11">
        <f>VLOOKUP($A928,Master!$A$6:$J$4994,$I$1,0)*(1+0.5*(VLOOKUP($A929,'Old-SVXY-OHLC'!$A$3:$E$5000,D$1,0)/VLOOKUP($A928,'Old-SVXY-OHLC'!$A$3:$E$5000,5,0)-1))</f>
        <v>12.364207075037543</v>
      </c>
      <c r="E929" s="11">
        <f>VLOOKUP(A929,Master!A$6:J$4994,$I$1,0)</f>
        <v>12.604025262315952</v>
      </c>
    </row>
    <row r="930" spans="1:5" x14ac:dyDescent="0.25">
      <c r="A930" s="1">
        <v>39416</v>
      </c>
      <c r="B930" s="11">
        <f>VLOOKUP($A929,Master!$A$6:$J$4994,$I$1,0)*(1+0.5*(VLOOKUP($A930,'Old-SVXY-OHLC'!$A$3:$E$5000,B$1,0)/VLOOKUP($A929,'Old-SVXY-OHLC'!$A$3:$E$5000,5,0)-1))</f>
        <v>12.800645581261728</v>
      </c>
      <c r="C930" s="11">
        <f>VLOOKUP($A929,Master!$A$6:$J$4994,$I$1,0)*(1+0.5*(VLOOKUP($A930,'Old-SVXY-OHLC'!$A$3:$E$5000,C$1,0)/VLOOKUP($A929,'Old-SVXY-OHLC'!$A$3:$E$5000,5,0)-1))</f>
        <v>12.93528827581607</v>
      </c>
      <c r="D930" s="11">
        <f>VLOOKUP($A929,Master!$A$6:$J$4994,$I$1,0)*(1+0.5*(VLOOKUP($A930,'Old-SVXY-OHLC'!$A$3:$E$5000,D$1,0)/VLOOKUP($A929,'Old-SVXY-OHLC'!$A$3:$E$5000,5,0)-1))</f>
        <v>12.712354011089877</v>
      </c>
      <c r="E930" s="11">
        <f>VLOOKUP(A930,Master!A$6:J$4994,$I$1,0)</f>
        <v>12.752093734881701</v>
      </c>
    </row>
    <row r="931" spans="1:5" x14ac:dyDescent="0.25">
      <c r="A931" s="1">
        <v>39419</v>
      </c>
      <c r="B931" s="11">
        <f>VLOOKUP($A930,Master!$A$6:$J$4994,$I$1,0)*(1+0.5*(VLOOKUP($A931,'Old-SVXY-OHLC'!$A$3:$E$5000,B$1,0)/VLOOKUP($A930,'Old-SVXY-OHLC'!$A$3:$E$5000,5,0)-1))</f>
        <v>12.721242416557839</v>
      </c>
      <c r="C931" s="11">
        <f>VLOOKUP($A930,Master!$A$6:$J$4994,$I$1,0)*(1+0.5*(VLOOKUP($A931,'Old-SVXY-OHLC'!$A$3:$E$5000,C$1,0)/VLOOKUP($A930,'Old-SVXY-OHLC'!$A$3:$E$5000,5,0)-1))</f>
        <v>12.774229696980008</v>
      </c>
      <c r="D931" s="11">
        <f>VLOOKUP($A930,Master!$A$6:$J$4994,$I$1,0)*(1+0.5*(VLOOKUP($A931,'Old-SVXY-OHLC'!$A$3:$E$5000,D$1,0)/VLOOKUP($A930,'Old-SVXY-OHLC'!$A$3:$E$5000,5,0)-1))</f>
        <v>12.650961714440649</v>
      </c>
      <c r="E931" s="11">
        <f>VLOOKUP(A931,Master!A$6:J$4994,$I$1,0)</f>
        <v>12.716098648125552</v>
      </c>
    </row>
    <row r="932" spans="1:5" x14ac:dyDescent="0.25">
      <c r="A932" s="1">
        <v>39420</v>
      </c>
      <c r="B932" s="11">
        <f>VLOOKUP($A931,Master!$A$6:$J$4994,$I$1,0)*(1+0.5*(VLOOKUP($A932,'Old-SVXY-OHLC'!$A$3:$E$5000,B$1,0)/VLOOKUP($A931,'Old-SVXY-OHLC'!$A$3:$E$5000,5,0)-1))</f>
        <v>12.620797540447111</v>
      </c>
      <c r="C932" s="11">
        <f>VLOOKUP($A931,Master!$A$6:$J$4994,$I$1,0)*(1+0.5*(VLOOKUP($A932,'Old-SVXY-OHLC'!$A$3:$E$5000,C$1,0)/VLOOKUP($A931,'Old-SVXY-OHLC'!$A$3:$E$5000,5,0)-1))</f>
        <v>12.771222869557528</v>
      </c>
      <c r="D932" s="11">
        <f>VLOOKUP($A931,Master!$A$6:$J$4994,$I$1,0)*(1+0.5*(VLOOKUP($A932,'Old-SVXY-OHLC'!$A$3:$E$5000,D$1,0)/VLOOKUP($A931,'Old-SVXY-OHLC'!$A$3:$E$5000,5,0)-1))</f>
        <v>12.606810797695713</v>
      </c>
      <c r="E932" s="11">
        <f>VLOOKUP(A932,Master!A$6:J$4994,$I$1,0)</f>
        <v>12.657491409234366</v>
      </c>
    </row>
    <row r="933" spans="1:5" x14ac:dyDescent="0.25">
      <c r="A933" s="1">
        <v>39421</v>
      </c>
      <c r="B933" s="11">
        <f>VLOOKUP($A932,Master!$A$6:$J$4994,$I$1,0)*(1+0.5*(VLOOKUP($A933,'Old-SVXY-OHLC'!$A$3:$E$5000,B$1,0)/VLOOKUP($A932,'Old-SVXY-OHLC'!$A$3:$E$5000,5,0)-1))</f>
        <v>12.805752482363427</v>
      </c>
      <c r="C933" s="11">
        <f>VLOOKUP($A932,Master!$A$6:$J$4994,$I$1,0)*(1+0.5*(VLOOKUP($A933,'Old-SVXY-OHLC'!$A$3:$E$5000,C$1,0)/VLOOKUP($A932,'Old-SVXY-OHLC'!$A$3:$E$5000,5,0)-1))</f>
        <v>13.086868099969454</v>
      </c>
      <c r="D933" s="11">
        <f>VLOOKUP($A932,Master!$A$6:$J$4994,$I$1,0)*(1+0.5*(VLOOKUP($A933,'Old-SVXY-OHLC'!$A$3:$E$5000,D$1,0)/VLOOKUP($A932,'Old-SVXY-OHLC'!$A$3:$E$5000,5,0)-1))</f>
        <v>12.781019786797284</v>
      </c>
      <c r="E933" s="11">
        <f>VLOOKUP(A933,Master!A$6:J$4994,$I$1,0)</f>
        <v>12.956109155846137</v>
      </c>
    </row>
    <row r="934" spans="1:5" x14ac:dyDescent="0.25">
      <c r="A934" s="1">
        <v>39422</v>
      </c>
      <c r="B934" s="11">
        <f>VLOOKUP($A933,Master!$A$6:$J$4994,$I$1,0)*(1+0.5*(VLOOKUP($A934,'Old-SVXY-OHLC'!$A$3:$E$5000,B$1,0)/VLOOKUP($A933,'Old-SVXY-OHLC'!$A$3:$E$5000,5,0)-1))</f>
        <v>12.880901197038671</v>
      </c>
      <c r="C934" s="11">
        <f>VLOOKUP($A933,Master!$A$6:$J$4994,$I$1,0)*(1+0.5*(VLOOKUP($A934,'Old-SVXY-OHLC'!$A$3:$E$5000,C$1,0)/VLOOKUP($A933,'Old-SVXY-OHLC'!$A$3:$E$5000,5,0)-1))</f>
        <v>13.354901650765724</v>
      </c>
      <c r="D934" s="11">
        <f>VLOOKUP($A933,Master!$A$6:$J$4994,$I$1,0)*(1+0.5*(VLOOKUP($A934,'Old-SVXY-OHLC'!$A$3:$E$5000,D$1,0)/VLOOKUP($A933,'Old-SVXY-OHLC'!$A$3:$E$5000,5,0)-1))</f>
        <v>12.875539566478139</v>
      </c>
      <c r="E934" s="11">
        <f>VLOOKUP(A934,Master!A$6:J$4994,$I$1,0)</f>
        <v>13.283405182700029</v>
      </c>
    </row>
    <row r="935" spans="1:5" x14ac:dyDescent="0.25">
      <c r="A935" s="1">
        <v>39423</v>
      </c>
      <c r="B935" s="11">
        <f>VLOOKUP($A934,Master!$A$6:$J$4994,$I$1,0)*(1+0.5*(VLOOKUP($A935,'Old-SVXY-OHLC'!$A$3:$E$5000,B$1,0)/VLOOKUP($A934,'Old-SVXY-OHLC'!$A$3:$E$5000,5,0)-1))</f>
        <v>13.376860489227402</v>
      </c>
      <c r="C935" s="11">
        <f>VLOOKUP($A934,Master!$A$6:$J$4994,$I$1,0)*(1+0.5*(VLOOKUP($A935,'Old-SVXY-OHLC'!$A$3:$E$5000,C$1,0)/VLOOKUP($A934,'Old-SVXY-OHLC'!$A$3:$E$5000,5,0)-1))</f>
        <v>13.396830658502747</v>
      </c>
      <c r="D935" s="11">
        <f>VLOOKUP($A934,Master!$A$6:$J$4994,$I$1,0)*(1+0.5*(VLOOKUP($A935,'Old-SVXY-OHLC'!$A$3:$E$5000,D$1,0)/VLOOKUP($A934,'Old-SVXY-OHLC'!$A$3:$E$5000,5,0)-1))</f>
        <v>13.149541378979885</v>
      </c>
      <c r="E935" s="11">
        <f>VLOOKUP(A935,Master!A$6:J$4994,$I$1,0)</f>
        <v>13.188982498420616</v>
      </c>
    </row>
    <row r="936" spans="1:5" x14ac:dyDescent="0.25">
      <c r="A936" s="1">
        <v>39426</v>
      </c>
      <c r="B936" s="11">
        <f>VLOOKUP($A935,Master!$A$6:$J$4994,$I$1,0)*(1+0.5*(VLOOKUP($A936,'Old-SVXY-OHLC'!$A$3:$E$5000,B$1,0)/VLOOKUP($A935,'Old-SVXY-OHLC'!$A$3:$E$5000,5,0)-1))</f>
        <v>13.192637322992518</v>
      </c>
      <c r="C936" s="11">
        <f>VLOOKUP($A935,Master!$A$6:$J$4994,$I$1,0)*(1+0.5*(VLOOKUP($A936,'Old-SVXY-OHLC'!$A$3:$E$5000,C$1,0)/VLOOKUP($A935,'Old-SVXY-OHLC'!$A$3:$E$5000,5,0)-1))</f>
        <v>13.390306599574995</v>
      </c>
      <c r="D936" s="11">
        <f>VLOOKUP($A935,Master!$A$6:$J$4994,$I$1,0)*(1+0.5*(VLOOKUP($A936,'Old-SVXY-OHLC'!$A$3:$E$5000,D$1,0)/VLOOKUP($A935,'Old-SVXY-OHLC'!$A$3:$E$5000,5,0)-1))</f>
        <v>13.192637322992518</v>
      </c>
      <c r="E936" s="11">
        <f>VLOOKUP(A936,Master!A$6:J$4994,$I$1,0)</f>
        <v>13.325457005434655</v>
      </c>
    </row>
    <row r="937" spans="1:5" x14ac:dyDescent="0.25">
      <c r="A937" s="1">
        <v>39427</v>
      </c>
      <c r="B937" s="11">
        <f>VLOOKUP($A936,Master!$A$6:$J$4994,$I$1,0)*(1+0.5*(VLOOKUP($A937,'Old-SVXY-OHLC'!$A$3:$E$5000,B$1,0)/VLOOKUP($A936,'Old-SVXY-OHLC'!$A$3:$E$5000,5,0)-1))</f>
        <v>13.279905731840453</v>
      </c>
      <c r="C937" s="11">
        <f>VLOOKUP($A936,Master!$A$6:$J$4994,$I$1,0)*(1+0.5*(VLOOKUP($A937,'Old-SVXY-OHLC'!$A$3:$E$5000,C$1,0)/VLOOKUP($A936,'Old-SVXY-OHLC'!$A$3:$E$5000,5,0)-1))</f>
        <v>13.445988472241979</v>
      </c>
      <c r="D937" s="11">
        <f>VLOOKUP($A936,Master!$A$6:$J$4994,$I$1,0)*(1+0.5*(VLOOKUP($A937,'Old-SVXY-OHLC'!$A$3:$E$5000,D$1,0)/VLOOKUP($A936,'Old-SVXY-OHLC'!$A$3:$E$5000,5,0)-1))</f>
        <v>12.941947430927744</v>
      </c>
      <c r="E937" s="11">
        <f>VLOOKUP(A937,Master!A$6:J$4994,$I$1,0)</f>
        <v>12.969630110206545</v>
      </c>
    </row>
    <row r="938" spans="1:5" x14ac:dyDescent="0.25">
      <c r="A938" s="1">
        <v>39428</v>
      </c>
      <c r="B938" s="11">
        <f>VLOOKUP($A937,Master!$A$6:$J$4994,$I$1,0)*(1+0.5*(VLOOKUP($A938,'Old-SVXY-OHLC'!$A$3:$E$5000,B$1,0)/VLOOKUP($A937,'Old-SVXY-OHLC'!$A$3:$E$5000,5,0)-1))</f>
        <v>13.259566356877469</v>
      </c>
      <c r="C938" s="11">
        <f>VLOOKUP($A937,Master!$A$6:$J$4994,$I$1,0)*(1+0.5*(VLOOKUP($A938,'Old-SVXY-OHLC'!$A$3:$E$5000,C$1,0)/VLOOKUP($A937,'Old-SVXY-OHLC'!$A$3:$E$5000,5,0)-1))</f>
        <v>13.433325606920997</v>
      </c>
      <c r="D938" s="11">
        <f>VLOOKUP($A937,Master!$A$6:$J$4994,$I$1,0)*(1+0.5*(VLOOKUP($A938,'Old-SVXY-OHLC'!$A$3:$E$5000,D$1,0)/VLOOKUP($A937,'Old-SVXY-OHLC'!$A$3:$E$5000,5,0)-1))</f>
        <v>12.921427871241102</v>
      </c>
      <c r="E938" s="11">
        <f>VLOOKUP(A938,Master!A$6:J$4994,$I$1,0)</f>
        <v>13.052274114355317</v>
      </c>
    </row>
    <row r="939" spans="1:5" x14ac:dyDescent="0.25">
      <c r="A939" s="1">
        <v>39429</v>
      </c>
      <c r="B939" s="11">
        <f>VLOOKUP($A938,Master!$A$6:$J$4994,$I$1,0)*(1+0.5*(VLOOKUP($A939,'Old-SVXY-OHLC'!$A$3:$E$5000,B$1,0)/VLOOKUP($A938,'Old-SVXY-OHLC'!$A$3:$E$5000,5,0)-1))</f>
        <v>12.92223804530652</v>
      </c>
      <c r="C939" s="11">
        <f>VLOOKUP($A938,Master!$A$6:$J$4994,$I$1,0)*(1+0.5*(VLOOKUP($A939,'Old-SVXY-OHLC'!$A$3:$E$5000,C$1,0)/VLOOKUP($A938,'Old-SVXY-OHLC'!$A$3:$E$5000,5,0)-1))</f>
        <v>13.068107502298853</v>
      </c>
      <c r="D939" s="11">
        <f>VLOOKUP($A938,Master!$A$6:$J$4994,$I$1,0)*(1+0.5*(VLOOKUP($A939,'Old-SVXY-OHLC'!$A$3:$E$5000,D$1,0)/VLOOKUP($A938,'Old-SVXY-OHLC'!$A$3:$E$5000,5,0)-1))</f>
        <v>12.798066263450592</v>
      </c>
      <c r="E939" s="11">
        <f>VLOOKUP(A939,Master!A$6:J$4994,$I$1,0)</f>
        <v>13.018950101302021</v>
      </c>
    </row>
    <row r="940" spans="1:5" x14ac:dyDescent="0.25">
      <c r="A940" s="1">
        <v>39430</v>
      </c>
      <c r="B940" s="11">
        <f>VLOOKUP($A939,Master!$A$6:$J$4994,$I$1,0)*(1+0.5*(VLOOKUP($A940,'Old-SVXY-OHLC'!$A$3:$E$5000,B$1,0)/VLOOKUP($A939,'Old-SVXY-OHLC'!$A$3:$E$5000,5,0)-1))</f>
        <v>12.923478581938374</v>
      </c>
      <c r="C940" s="11">
        <f>VLOOKUP($A939,Master!$A$6:$J$4994,$I$1,0)*(1+0.5*(VLOOKUP($A940,'Old-SVXY-OHLC'!$A$3:$E$5000,C$1,0)/VLOOKUP($A939,'Old-SVXY-OHLC'!$A$3:$E$5000,5,0)-1))</f>
        <v>13.036625085609646</v>
      </c>
      <c r="D940" s="11">
        <f>VLOOKUP($A939,Master!$A$6:$J$4994,$I$1,0)*(1+0.5*(VLOOKUP($A940,'Old-SVXY-OHLC'!$A$3:$E$5000,D$1,0)/VLOOKUP($A939,'Old-SVXY-OHLC'!$A$3:$E$5000,5,0)-1))</f>
        <v>12.790193888946764</v>
      </c>
      <c r="E940" s="11">
        <f>VLOOKUP(A940,Master!A$6:J$4994,$I$1,0)</f>
        <v>12.827962385141914</v>
      </c>
    </row>
    <row r="941" spans="1:5" x14ac:dyDescent="0.25">
      <c r="A941" s="1">
        <v>39433</v>
      </c>
      <c r="B941" s="11">
        <f>VLOOKUP($A940,Master!$A$6:$J$4994,$I$1,0)*(1+0.5*(VLOOKUP($A941,'Old-SVXY-OHLC'!$A$3:$E$5000,B$1,0)/VLOOKUP($A940,'Old-SVXY-OHLC'!$A$3:$E$5000,5,0)-1))</f>
        <v>12.701478244672456</v>
      </c>
      <c r="C941" s="11">
        <f>VLOOKUP($A940,Master!$A$6:$J$4994,$I$1,0)*(1+0.5*(VLOOKUP($A941,'Old-SVXY-OHLC'!$A$3:$E$5000,C$1,0)/VLOOKUP($A940,'Old-SVXY-OHLC'!$A$3:$E$5000,5,0)-1))</f>
        <v>12.792060909307683</v>
      </c>
      <c r="D941" s="11">
        <f>VLOOKUP($A940,Master!$A$6:$J$4994,$I$1,0)*(1+0.5*(VLOOKUP($A941,'Old-SVXY-OHLC'!$A$3:$E$5000,D$1,0)/VLOOKUP($A940,'Old-SVXY-OHLC'!$A$3:$E$5000,5,0)-1))</f>
        <v>12.599296162237316</v>
      </c>
      <c r="E941" s="11">
        <f>VLOOKUP(A941,Master!A$6:J$4994,$I$1,0)</f>
        <v>12.610876452379072</v>
      </c>
    </row>
    <row r="942" spans="1:5" x14ac:dyDescent="0.25">
      <c r="A942" s="1">
        <v>39434</v>
      </c>
      <c r="B942" s="11">
        <f>VLOOKUP($A941,Master!$A$6:$J$4994,$I$1,0)*(1+0.5*(VLOOKUP($A942,'Old-SVXY-OHLC'!$A$3:$E$5000,B$1,0)/VLOOKUP($A941,'Old-SVXY-OHLC'!$A$3:$E$5000,5,0)-1))</f>
        <v>12.719096747821258</v>
      </c>
      <c r="C942" s="11">
        <f>VLOOKUP($A941,Master!$A$6:$J$4994,$I$1,0)*(1+0.5*(VLOOKUP($A942,'Old-SVXY-OHLC'!$A$3:$E$5000,C$1,0)/VLOOKUP($A941,'Old-SVXY-OHLC'!$A$3:$E$5000,5,0)-1))</f>
        <v>12.839879869593094</v>
      </c>
      <c r="D942" s="11">
        <f>VLOOKUP($A941,Master!$A$6:$J$4994,$I$1,0)*(1+0.5*(VLOOKUP($A942,'Old-SVXY-OHLC'!$A$3:$E$5000,D$1,0)/VLOOKUP($A941,'Old-SVXY-OHLC'!$A$3:$E$5000,5,0)-1))</f>
        <v>12.603025003401298</v>
      </c>
      <c r="E942" s="11">
        <f>VLOOKUP(A942,Master!A$6:J$4994,$I$1,0)</f>
        <v>12.833525747518596</v>
      </c>
    </row>
    <row r="943" spans="1:5" x14ac:dyDescent="0.25">
      <c r="A943" s="1">
        <v>39435</v>
      </c>
      <c r="B943" s="11">
        <f>VLOOKUP($A942,Master!$A$6:$J$4994,$I$1,0)*(1+0.5*(VLOOKUP($A943,'Old-SVXY-OHLC'!$A$3:$E$5000,B$1,0)/VLOOKUP($A942,'Old-SVXY-OHLC'!$A$3:$E$5000,5,0)-1))</f>
        <v>12.846584116190968</v>
      </c>
      <c r="C943" s="11">
        <f>VLOOKUP($A942,Master!$A$6:$J$4994,$I$1,0)*(1+0.5*(VLOOKUP($A943,'Old-SVXY-OHLC'!$A$3:$E$5000,C$1,0)/VLOOKUP($A942,'Old-SVXY-OHLC'!$A$3:$E$5000,5,0)-1))</f>
        <v>13.008504494088557</v>
      </c>
      <c r="D943" s="11">
        <f>VLOOKUP($A942,Master!$A$6:$J$4994,$I$1,0)*(1+0.5*(VLOOKUP($A943,'Old-SVXY-OHLC'!$A$3:$E$5000,D$1,0)/VLOOKUP($A942,'Old-SVXY-OHLC'!$A$3:$E$5000,5,0)-1))</f>
        <v>12.702944739984208</v>
      </c>
      <c r="E943" s="11">
        <f>VLOOKUP(A943,Master!A$6:J$4994,$I$1,0)</f>
        <v>12.872365029685332</v>
      </c>
    </row>
    <row r="944" spans="1:5" x14ac:dyDescent="0.25">
      <c r="A944" s="1">
        <v>39436</v>
      </c>
      <c r="B944" s="11">
        <f>VLOOKUP($A943,Master!$A$6:$J$4994,$I$1,0)*(1+0.5*(VLOOKUP($A944,'Old-SVXY-OHLC'!$A$3:$E$5000,B$1,0)/VLOOKUP($A943,'Old-SVXY-OHLC'!$A$3:$E$5000,5,0)-1))</f>
        <v>13.028466846212989</v>
      </c>
      <c r="C944" s="11">
        <f>VLOOKUP($A943,Master!$A$6:$J$4994,$I$1,0)*(1+0.5*(VLOOKUP($A944,'Old-SVXY-OHLC'!$A$3:$E$5000,C$1,0)/VLOOKUP($A943,'Old-SVXY-OHLC'!$A$3:$E$5000,5,0)-1))</f>
        <v>13.032127489098706</v>
      </c>
      <c r="D944" s="11">
        <f>VLOOKUP($A943,Master!$A$6:$J$4994,$I$1,0)*(1+0.5*(VLOOKUP($A944,'Old-SVXY-OHLC'!$A$3:$E$5000,D$1,0)/VLOOKUP($A943,'Old-SVXY-OHLC'!$A$3:$E$5000,5,0)-1))</f>
        <v>12.774692012147211</v>
      </c>
      <c r="E944" s="11">
        <f>VLOOKUP(A944,Master!A$6:J$4994,$I$1,0)</f>
        <v>12.938364223721035</v>
      </c>
    </row>
    <row r="945" spans="1:5" x14ac:dyDescent="0.25">
      <c r="A945" s="1">
        <v>39437</v>
      </c>
      <c r="B945" s="11">
        <f>VLOOKUP($A944,Master!$A$6:$J$4994,$I$1,0)*(1+0.5*(VLOOKUP($A945,'Old-SVXY-OHLC'!$A$3:$E$5000,B$1,0)/VLOOKUP($A944,'Old-SVXY-OHLC'!$A$3:$E$5000,5,0)-1))</f>
        <v>13.036237842926985</v>
      </c>
      <c r="C945" s="11">
        <f>VLOOKUP($A944,Master!$A$6:$J$4994,$I$1,0)*(1+0.5*(VLOOKUP($A945,'Old-SVXY-OHLC'!$A$3:$E$5000,C$1,0)/VLOOKUP($A944,'Old-SVXY-OHLC'!$A$3:$E$5000,5,0)-1))</f>
        <v>13.230795362181858</v>
      </c>
      <c r="D945" s="11">
        <f>VLOOKUP($A944,Master!$A$6:$J$4994,$I$1,0)*(1+0.5*(VLOOKUP($A945,'Old-SVXY-OHLC'!$A$3:$E$5000,D$1,0)/VLOOKUP($A944,'Old-SVXY-OHLC'!$A$3:$E$5000,5,0)-1))</f>
        <v>13.036237842926985</v>
      </c>
      <c r="E945" s="11">
        <f>VLOOKUP(A945,Master!A$6:J$4994,$I$1,0)</f>
        <v>13.216766458853886</v>
      </c>
    </row>
    <row r="946" spans="1:5" x14ac:dyDescent="0.25">
      <c r="A946" s="1">
        <v>39440</v>
      </c>
      <c r="B946" s="11">
        <f>VLOOKUP($A945,Master!$A$6:$J$4994,$I$1,0)*(1+0.5*(VLOOKUP($A946,'Old-SVXY-OHLC'!$A$3:$E$5000,B$1,0)/VLOOKUP($A945,'Old-SVXY-OHLC'!$A$3:$E$5000,5,0)-1))</f>
        <v>13.216290722720164</v>
      </c>
      <c r="C946" s="11">
        <f>VLOOKUP($A945,Master!$A$6:$J$4994,$I$1,0)*(1+0.5*(VLOOKUP($A946,'Old-SVXY-OHLC'!$A$3:$E$5000,C$1,0)/VLOOKUP($A945,'Old-SVXY-OHLC'!$A$3:$E$5000,5,0)-1))</f>
        <v>13.469122498197429</v>
      </c>
      <c r="D946" s="11">
        <f>VLOOKUP($A945,Master!$A$6:$J$4994,$I$1,0)*(1+0.5*(VLOOKUP($A946,'Old-SVXY-OHLC'!$A$3:$E$5000,D$1,0)/VLOOKUP($A945,'Old-SVXY-OHLC'!$A$3:$E$5000,5,0)-1))</f>
        <v>13.216290722720164</v>
      </c>
      <c r="E946" s="11">
        <f>VLOOKUP(A946,Master!A$6:J$4994,$I$1,0)</f>
        <v>13.450930064612454</v>
      </c>
    </row>
    <row r="947" spans="1:5" x14ac:dyDescent="0.25">
      <c r="A947" s="1">
        <v>39442</v>
      </c>
      <c r="B947" s="11">
        <f>VLOOKUP($A946,Master!$A$6:$J$4994,$I$1,0)*(1+0.5*(VLOOKUP($A947,'Old-SVXY-OHLC'!$A$3:$E$5000,B$1,0)/VLOOKUP($A946,'Old-SVXY-OHLC'!$A$3:$E$5000,5,0)-1))</f>
        <v>13.443908571449647</v>
      </c>
      <c r="C947" s="11">
        <f>VLOOKUP($A946,Master!$A$6:$J$4994,$I$1,0)*(1+0.5*(VLOOKUP($A947,'Old-SVXY-OHLC'!$A$3:$E$5000,C$1,0)/VLOOKUP($A946,'Old-SVXY-OHLC'!$A$3:$E$5000,5,0)-1))</f>
        <v>13.556579162969363</v>
      </c>
      <c r="D947" s="11">
        <f>VLOOKUP($A946,Master!$A$6:$J$4994,$I$1,0)*(1+0.5*(VLOOKUP($A947,'Old-SVXY-OHLC'!$A$3:$E$5000,D$1,0)/VLOOKUP($A946,'Old-SVXY-OHLC'!$A$3:$E$5000,5,0)-1))</f>
        <v>13.273398520179011</v>
      </c>
      <c r="E947" s="11">
        <f>VLOOKUP(A947,Master!A$6:J$4994,$I$1,0)</f>
        <v>13.49837188443472</v>
      </c>
    </row>
    <row r="948" spans="1:5" x14ac:dyDescent="0.25">
      <c r="A948" s="1">
        <v>39443</v>
      </c>
      <c r="B948" s="11">
        <f>VLOOKUP($A947,Master!$A$6:$J$4994,$I$1,0)*(1+0.5*(VLOOKUP($A948,'Old-SVXY-OHLC'!$A$3:$E$5000,B$1,0)/VLOOKUP($A947,'Old-SVXY-OHLC'!$A$3:$E$5000,5,0)-1))</f>
        <v>13.421471532066775</v>
      </c>
      <c r="C948" s="11">
        <f>VLOOKUP($A947,Master!$A$6:$J$4994,$I$1,0)*(1+0.5*(VLOOKUP($A948,'Old-SVXY-OHLC'!$A$3:$E$5000,C$1,0)/VLOOKUP($A947,'Old-SVXY-OHLC'!$A$3:$E$5000,5,0)-1))</f>
        <v>13.480326818272859</v>
      </c>
      <c r="D948" s="11">
        <f>VLOOKUP($A947,Master!$A$6:$J$4994,$I$1,0)*(1+0.5*(VLOOKUP($A948,'Old-SVXY-OHLC'!$A$3:$E$5000,D$1,0)/VLOOKUP($A947,'Old-SVXY-OHLC'!$A$3:$E$5000,5,0)-1))</f>
        <v>13.204262093747463</v>
      </c>
      <c r="E948" s="11">
        <f>VLOOKUP(A948,Master!A$6:J$4994,$I$1,0)</f>
        <v>13.28300862377748</v>
      </c>
    </row>
    <row r="949" spans="1:5" x14ac:dyDescent="0.25">
      <c r="A949" s="1">
        <v>39444</v>
      </c>
      <c r="B949" s="11">
        <f>VLOOKUP($A948,Master!$A$6:$J$4994,$I$1,0)*(1+0.5*(VLOOKUP($A949,'Old-SVXY-OHLC'!$A$3:$E$5000,B$1,0)/VLOOKUP($A948,'Old-SVXY-OHLC'!$A$3:$E$5000,5,0)-1))</f>
        <v>13.366798065691585</v>
      </c>
      <c r="C949" s="11">
        <f>VLOOKUP($A948,Master!$A$6:$J$4994,$I$1,0)*(1+0.5*(VLOOKUP($A949,'Old-SVXY-OHLC'!$A$3:$E$5000,C$1,0)/VLOOKUP($A948,'Old-SVXY-OHLC'!$A$3:$E$5000,5,0)-1))</f>
        <v>13.366798065691585</v>
      </c>
      <c r="D949" s="11">
        <f>VLOOKUP($A948,Master!$A$6:$J$4994,$I$1,0)*(1+0.5*(VLOOKUP($A949,'Old-SVXY-OHLC'!$A$3:$E$5000,D$1,0)/VLOOKUP($A948,'Old-SVXY-OHLC'!$A$3:$E$5000,5,0)-1))</f>
        <v>13.183809401016132</v>
      </c>
      <c r="E949" s="11">
        <f>VLOOKUP(A949,Master!A$6:J$4994,$I$1,0)</f>
        <v>13.246066382855767</v>
      </c>
    </row>
    <row r="950" spans="1:5" x14ac:dyDescent="0.25">
      <c r="A950" s="1">
        <v>39447</v>
      </c>
      <c r="B950" s="11">
        <f>VLOOKUP($A949,Master!$A$6:$J$4994,$I$1,0)*(1+0.5*(VLOOKUP($A950,'Old-SVXY-OHLC'!$A$3:$E$5000,B$1,0)/VLOOKUP($A949,'Old-SVXY-OHLC'!$A$3:$E$5000,5,0)-1))</f>
        <v>13.243207291173388</v>
      </c>
      <c r="C950" s="11">
        <f>VLOOKUP($A949,Master!$A$6:$J$4994,$I$1,0)*(1+0.5*(VLOOKUP($A950,'Old-SVXY-OHLC'!$A$3:$E$5000,C$1,0)/VLOOKUP($A949,'Old-SVXY-OHLC'!$A$3:$E$5000,5,0)-1))</f>
        <v>13.265286215505315</v>
      </c>
      <c r="D950" s="11">
        <f>VLOOKUP($A949,Master!$A$6:$J$4994,$I$1,0)*(1+0.5*(VLOOKUP($A950,'Old-SVXY-OHLC'!$A$3:$E$5000,D$1,0)/VLOOKUP($A949,'Old-SVXY-OHLC'!$A$3:$E$5000,5,0)-1))</f>
        <v>13.056406078842375</v>
      </c>
      <c r="E950" s="11">
        <f>VLOOKUP(A950,Master!A$6:J$4994,$I$1,0)</f>
        <v>13.138614148786701</v>
      </c>
    </row>
    <row r="951" spans="1:5" x14ac:dyDescent="0.25">
      <c r="A951" s="1">
        <v>39449</v>
      </c>
      <c r="B951" s="11">
        <f>VLOOKUP($A950,Master!$A$6:$J$4994,$I$1,0)*(1+0.5*(VLOOKUP($A951,'Old-SVXY-OHLC'!$A$3:$E$5000,B$1,0)/VLOOKUP($A950,'Old-SVXY-OHLC'!$A$3:$E$5000,5,0)-1))</f>
        <v>13.169239155298271</v>
      </c>
      <c r="C951" s="11">
        <f>VLOOKUP($A950,Master!$A$6:$J$4994,$I$1,0)*(1+0.5*(VLOOKUP($A951,'Old-SVXY-OHLC'!$A$3:$E$5000,C$1,0)/VLOOKUP($A950,'Old-SVXY-OHLC'!$A$3:$E$5000,5,0)-1))</f>
        <v>13.183159874942582</v>
      </c>
      <c r="D951" s="11">
        <f>VLOOKUP($A950,Master!$A$6:$J$4994,$I$1,0)*(1+0.5*(VLOOKUP($A951,'Old-SVXY-OHLC'!$A$3:$E$5000,D$1,0)/VLOOKUP($A950,'Old-SVXY-OHLC'!$A$3:$E$5000,5,0)-1))</f>
        <v>12.864531778508816</v>
      </c>
      <c r="E951" s="11">
        <f>VLOOKUP(A951,Master!A$6:J$4994,$I$1,0)</f>
        <v>12.986357732820458</v>
      </c>
    </row>
    <row r="952" spans="1:5" x14ac:dyDescent="0.25">
      <c r="A952" s="1">
        <v>39450</v>
      </c>
      <c r="B952" s="11">
        <f>VLOOKUP($A951,Master!$A$6:$J$4994,$I$1,0)*(1+0.5*(VLOOKUP($A952,'Old-SVXY-OHLC'!$A$3:$E$5000,B$1,0)/VLOOKUP($A951,'Old-SVXY-OHLC'!$A$3:$E$5000,5,0)-1))</f>
        <v>12.938011818262696</v>
      </c>
      <c r="C952" s="11">
        <f>VLOOKUP($A951,Master!$A$6:$J$4994,$I$1,0)*(1+0.5*(VLOOKUP($A952,'Old-SVXY-OHLC'!$A$3:$E$5000,C$1,0)/VLOOKUP($A951,'Old-SVXY-OHLC'!$A$3:$E$5000,5,0)-1))</f>
        <v>13.103194930926501</v>
      </c>
      <c r="D952" s="11">
        <f>VLOOKUP($A951,Master!$A$6:$J$4994,$I$1,0)*(1+0.5*(VLOOKUP($A952,'Old-SVXY-OHLC'!$A$3:$E$5000,D$1,0)/VLOOKUP($A951,'Old-SVXY-OHLC'!$A$3:$E$5000,5,0)-1))</f>
        <v>12.885636458529396</v>
      </c>
      <c r="E952" s="11">
        <f>VLOOKUP(A952,Master!A$6:J$4994,$I$1,0)</f>
        <v>13.041079868856084</v>
      </c>
    </row>
    <row r="953" spans="1:5" x14ac:dyDescent="0.25">
      <c r="A953" s="1">
        <v>39451</v>
      </c>
      <c r="B953" s="11">
        <f>VLOOKUP($A952,Master!$A$6:$J$4994,$I$1,0)*(1+0.5*(VLOOKUP($A953,'Old-SVXY-OHLC'!$A$3:$E$5000,B$1,0)/VLOOKUP($A952,'Old-SVXY-OHLC'!$A$3:$E$5000,5,0)-1))</f>
        <v>12.908425802797028</v>
      </c>
      <c r="C953" s="11">
        <f>VLOOKUP($A952,Master!$A$6:$J$4994,$I$1,0)*(1+0.5*(VLOOKUP($A953,'Old-SVXY-OHLC'!$A$3:$E$5000,C$1,0)/VLOOKUP($A952,'Old-SVXY-OHLC'!$A$3:$E$5000,5,0)-1))</f>
        <v>12.918073627667367</v>
      </c>
      <c r="D953" s="11">
        <f>VLOOKUP($A952,Master!$A$6:$J$4994,$I$1,0)*(1+0.5*(VLOOKUP($A953,'Old-SVXY-OHLC'!$A$3:$E$5000,D$1,0)/VLOOKUP($A952,'Old-SVXY-OHLC'!$A$3:$E$5000,5,0)-1))</f>
        <v>12.696782932573424</v>
      </c>
      <c r="E953" s="11">
        <f>VLOOKUP(A953,Master!A$6:J$4994,$I$1,0)</f>
        <v>12.771218925949727</v>
      </c>
    </row>
    <row r="954" spans="1:5" x14ac:dyDescent="0.25">
      <c r="A954" s="1">
        <v>39454</v>
      </c>
      <c r="B954" s="11">
        <f>VLOOKUP($A953,Master!$A$6:$J$4994,$I$1,0)*(1+0.5*(VLOOKUP($A954,'Old-SVXY-OHLC'!$A$3:$E$5000,B$1,0)/VLOOKUP($A953,'Old-SVXY-OHLC'!$A$3:$E$5000,5,0)-1))</f>
        <v>12.890844491023227</v>
      </c>
      <c r="C954" s="11">
        <f>VLOOKUP($A953,Master!$A$6:$J$4994,$I$1,0)*(1+0.5*(VLOOKUP($A954,'Old-SVXY-OHLC'!$A$3:$E$5000,C$1,0)/VLOOKUP($A953,'Old-SVXY-OHLC'!$A$3:$E$5000,5,0)-1))</f>
        <v>12.955117403812329</v>
      </c>
      <c r="D954" s="11">
        <f>VLOOKUP($A953,Master!$A$6:$J$4994,$I$1,0)*(1+0.5*(VLOOKUP($A954,'Old-SVXY-OHLC'!$A$3:$E$5000,D$1,0)/VLOOKUP($A953,'Old-SVXY-OHLC'!$A$3:$E$5000,5,0)-1))</f>
        <v>12.737384003856935</v>
      </c>
      <c r="E954" s="11">
        <f>VLOOKUP(A954,Master!A$6:J$4994,$I$1,0)</f>
        <v>12.902011882999776</v>
      </c>
    </row>
    <row r="955" spans="1:5" x14ac:dyDescent="0.25">
      <c r="A955" s="1">
        <v>39455</v>
      </c>
      <c r="B955" s="11">
        <f>VLOOKUP($A954,Master!$A$6:$J$4994,$I$1,0)*(1+0.5*(VLOOKUP($A955,'Old-SVXY-OHLC'!$A$3:$E$5000,B$1,0)/VLOOKUP($A954,'Old-SVXY-OHLC'!$A$3:$E$5000,5,0)-1))</f>
        <v>12.980746711822183</v>
      </c>
      <c r="C955" s="11">
        <f>VLOOKUP($A954,Master!$A$6:$J$4994,$I$1,0)*(1+0.5*(VLOOKUP($A955,'Old-SVXY-OHLC'!$A$3:$E$5000,C$1,0)/VLOOKUP($A954,'Old-SVXY-OHLC'!$A$3:$E$5000,5,0)-1))</f>
        <v>13.13734106188452</v>
      </c>
      <c r="D955" s="11">
        <f>VLOOKUP($A954,Master!$A$6:$J$4994,$I$1,0)*(1+0.5*(VLOOKUP($A955,'Old-SVXY-OHLC'!$A$3:$E$5000,D$1,0)/VLOOKUP($A954,'Old-SVXY-OHLC'!$A$3:$E$5000,5,0)-1))</f>
        <v>12.457597252466119</v>
      </c>
      <c r="E955" s="11">
        <f>VLOOKUP(A955,Master!A$6:J$4994,$I$1,0)</f>
        <v>12.586745263155015</v>
      </c>
    </row>
    <row r="956" spans="1:5" x14ac:dyDescent="0.25">
      <c r="A956" s="1">
        <v>39456</v>
      </c>
      <c r="B956" s="11">
        <f>VLOOKUP($A955,Master!$A$6:$J$4994,$I$1,0)*(1+0.5*(VLOOKUP($A956,'Old-SVXY-OHLC'!$A$3:$E$5000,B$1,0)/VLOOKUP($A955,'Old-SVXY-OHLC'!$A$3:$E$5000,5,0)-1))</f>
        <v>12.617236785155486</v>
      </c>
      <c r="C956" s="11">
        <f>VLOOKUP($A955,Master!$A$6:$J$4994,$I$1,0)*(1+0.5*(VLOOKUP($A956,'Old-SVXY-OHLC'!$A$3:$E$5000,C$1,0)/VLOOKUP($A955,'Old-SVXY-OHLC'!$A$3:$E$5000,5,0)-1))</f>
        <v>12.808314219482678</v>
      </c>
      <c r="D956" s="11">
        <f>VLOOKUP($A955,Master!$A$6:$J$4994,$I$1,0)*(1+0.5*(VLOOKUP($A956,'Old-SVXY-OHLC'!$A$3:$E$5000,D$1,0)/VLOOKUP($A955,'Old-SVXY-OHLC'!$A$3:$E$5000,5,0)-1))</f>
        <v>12.403121104688937</v>
      </c>
      <c r="E956" s="11">
        <f>VLOOKUP(A956,Master!A$6:J$4994,$I$1,0)</f>
        <v>12.651599241805913</v>
      </c>
    </row>
    <row r="957" spans="1:5" x14ac:dyDescent="0.25">
      <c r="A957" s="1">
        <v>39457</v>
      </c>
      <c r="B957" s="11">
        <f>VLOOKUP($A956,Master!$A$6:$J$4994,$I$1,0)*(1+0.5*(VLOOKUP($A957,'Old-SVXY-OHLC'!$A$3:$E$5000,B$1,0)/VLOOKUP($A956,'Old-SVXY-OHLC'!$A$3:$E$5000,5,0)-1))</f>
        <v>12.607639145026088</v>
      </c>
      <c r="C957" s="11">
        <f>VLOOKUP($A956,Master!$A$6:$J$4994,$I$1,0)*(1+0.5*(VLOOKUP($A957,'Old-SVXY-OHLC'!$A$3:$E$5000,C$1,0)/VLOOKUP($A956,'Old-SVXY-OHLC'!$A$3:$E$5000,5,0)-1))</f>
        <v>12.995584006311061</v>
      </c>
      <c r="D957" s="11">
        <f>VLOOKUP($A956,Master!$A$6:$J$4994,$I$1,0)*(1+0.5*(VLOOKUP($A957,'Old-SVXY-OHLC'!$A$3:$E$5000,D$1,0)/VLOOKUP($A956,'Old-SVXY-OHLC'!$A$3:$E$5000,5,0)-1))</f>
        <v>12.59390242219165</v>
      </c>
      <c r="E957" s="11">
        <f>VLOOKUP(A957,Master!A$6:J$4994,$I$1,0)</f>
        <v>12.855952396946401</v>
      </c>
    </row>
    <row r="958" spans="1:5" x14ac:dyDescent="0.25">
      <c r="A958" s="1">
        <v>39458</v>
      </c>
      <c r="B958" s="11">
        <f>VLOOKUP($A957,Master!$A$6:$J$4994,$I$1,0)*(1+0.5*(VLOOKUP($A958,'Old-SVXY-OHLC'!$A$3:$E$5000,B$1,0)/VLOOKUP($A957,'Old-SVXY-OHLC'!$A$3:$E$5000,5,0)-1))</f>
        <v>12.776909506623793</v>
      </c>
      <c r="C958" s="11">
        <f>VLOOKUP($A957,Master!$A$6:$J$4994,$I$1,0)*(1+0.5*(VLOOKUP($A958,'Old-SVXY-OHLC'!$A$3:$E$5000,C$1,0)/VLOOKUP($A957,'Old-SVXY-OHLC'!$A$3:$E$5000,5,0)-1))</f>
        <v>12.839538822673129</v>
      </c>
      <c r="D958" s="11">
        <f>VLOOKUP($A957,Master!$A$6:$J$4994,$I$1,0)*(1+0.5*(VLOOKUP($A958,'Old-SVXY-OHLC'!$A$3:$E$5000,D$1,0)/VLOOKUP($A957,'Old-SVXY-OHLC'!$A$3:$E$5000,5,0)-1))</f>
        <v>12.286669051095538</v>
      </c>
      <c r="E958" s="11">
        <f>VLOOKUP(A958,Master!A$6:J$4994,$I$1,0)</f>
        <v>12.558026058973708</v>
      </c>
    </row>
    <row r="959" spans="1:5" x14ac:dyDescent="0.25">
      <c r="A959" s="1">
        <v>39461</v>
      </c>
      <c r="B959" s="11">
        <f>VLOOKUP($A958,Master!$A$6:$J$4994,$I$1,0)*(1+0.5*(VLOOKUP($A959,'Old-SVXY-OHLC'!$A$3:$E$5000,B$1,0)/VLOOKUP($A958,'Old-SVXY-OHLC'!$A$3:$E$5000,5,0)-1))</f>
        <v>12.650805822628888</v>
      </c>
      <c r="C959" s="11">
        <f>VLOOKUP($A958,Master!$A$6:$J$4994,$I$1,0)*(1+0.5*(VLOOKUP($A959,'Old-SVXY-OHLC'!$A$3:$E$5000,C$1,0)/VLOOKUP($A958,'Old-SVXY-OHLC'!$A$3:$E$5000,5,0)-1))</f>
        <v>12.861304222180058</v>
      </c>
      <c r="D959" s="11">
        <f>VLOOKUP($A958,Master!$A$6:$J$4994,$I$1,0)*(1+0.5*(VLOOKUP($A959,'Old-SVXY-OHLC'!$A$3:$E$5000,D$1,0)/VLOOKUP($A958,'Old-SVXY-OHLC'!$A$3:$E$5000,5,0)-1))</f>
        <v>12.648124604720326</v>
      </c>
      <c r="E959" s="11">
        <f>VLOOKUP(A959,Master!A$6:J$4994,$I$1,0)</f>
        <v>12.825175419991998</v>
      </c>
    </row>
    <row r="960" spans="1:5" x14ac:dyDescent="0.25">
      <c r="A960" s="1">
        <v>39462</v>
      </c>
      <c r="B960" s="11">
        <f>VLOOKUP($A959,Master!$A$6:$J$4994,$I$1,0)*(1+0.5*(VLOOKUP($A960,'Old-SVXY-OHLC'!$A$3:$E$5000,B$1,0)/VLOOKUP($A959,'Old-SVXY-OHLC'!$A$3:$E$5000,5,0)-1))</f>
        <v>12.692096062477022</v>
      </c>
      <c r="C960" s="11">
        <f>VLOOKUP($A959,Master!$A$6:$J$4994,$I$1,0)*(1+0.5*(VLOOKUP($A960,'Old-SVXY-OHLC'!$A$3:$E$5000,C$1,0)/VLOOKUP($A959,'Old-SVXY-OHLC'!$A$3:$E$5000,5,0)-1))</f>
        <v>12.836288851450137</v>
      </c>
      <c r="D960" s="11">
        <f>VLOOKUP($A959,Master!$A$6:$J$4994,$I$1,0)*(1+0.5*(VLOOKUP($A960,'Old-SVXY-OHLC'!$A$3:$E$5000,D$1,0)/VLOOKUP($A959,'Old-SVXY-OHLC'!$A$3:$E$5000,5,0)-1))</f>
        <v>12.640659863910296</v>
      </c>
      <c r="E960" s="11">
        <f>VLOOKUP(A960,Master!A$6:J$4994,$I$1,0)</f>
        <v>12.781242599968387</v>
      </c>
    </row>
    <row r="961" spans="1:5" x14ac:dyDescent="0.25">
      <c r="A961" s="1">
        <v>39463</v>
      </c>
      <c r="B961" s="11">
        <f>VLOOKUP($A960,Master!$A$6:$J$4994,$I$1,0)*(1+0.5*(VLOOKUP($A961,'Old-SVXY-OHLC'!$A$3:$E$5000,B$1,0)/VLOOKUP($A960,'Old-SVXY-OHLC'!$A$3:$E$5000,5,0)-1))</f>
        <v>12.740731200854251</v>
      </c>
      <c r="C961" s="11">
        <f>VLOOKUP($A960,Master!$A$6:$J$4994,$I$1,0)*(1+0.5*(VLOOKUP($A961,'Old-SVXY-OHLC'!$A$3:$E$5000,C$1,0)/VLOOKUP($A960,'Old-SVXY-OHLC'!$A$3:$E$5000,5,0)-1))</f>
        <v>13.057224334222537</v>
      </c>
      <c r="D961" s="11">
        <f>VLOOKUP($A960,Master!$A$6:$J$4994,$I$1,0)*(1+0.5*(VLOOKUP($A961,'Old-SVXY-OHLC'!$A$3:$E$5000,D$1,0)/VLOOKUP($A960,'Old-SVXY-OHLC'!$A$3:$E$5000,5,0)-1))</f>
        <v>12.657177498437939</v>
      </c>
      <c r="E961" s="11">
        <f>VLOOKUP(A961,Master!A$6:J$4994,$I$1,0)</f>
        <v>12.844206539691326</v>
      </c>
    </row>
    <row r="962" spans="1:5" x14ac:dyDescent="0.25">
      <c r="A962" s="1">
        <v>39464</v>
      </c>
      <c r="B962" s="11">
        <f>VLOOKUP($A961,Master!$A$6:$J$4994,$I$1,0)*(1+0.5*(VLOOKUP($A962,'Old-SVXY-OHLC'!$A$3:$E$5000,B$1,0)/VLOOKUP($A961,'Old-SVXY-OHLC'!$A$3:$E$5000,5,0)-1))</f>
        <v>12.845140820221088</v>
      </c>
      <c r="C962" s="11">
        <f>VLOOKUP($A961,Master!$A$6:$J$4994,$I$1,0)*(1+0.5*(VLOOKUP($A962,'Old-SVXY-OHLC'!$A$3:$E$5000,C$1,0)/VLOOKUP($A961,'Old-SVXY-OHLC'!$A$3:$E$5000,5,0)-1))</f>
        <v>12.921413565270315</v>
      </c>
      <c r="D962" s="11">
        <f>VLOOKUP($A961,Master!$A$6:$J$4994,$I$1,0)*(1+0.5*(VLOOKUP($A962,'Old-SVXY-OHLC'!$A$3:$E$5000,D$1,0)/VLOOKUP($A961,'Old-SVXY-OHLC'!$A$3:$E$5000,5,0)-1))</f>
        <v>12.319407690054655</v>
      </c>
      <c r="E962" s="11">
        <f>VLOOKUP(A962,Master!A$6:J$4994,$I$1,0)</f>
        <v>12.339643490210262</v>
      </c>
    </row>
    <row r="963" spans="1:5" x14ac:dyDescent="0.25">
      <c r="A963" s="1">
        <v>39465</v>
      </c>
      <c r="B963" s="11">
        <f>VLOOKUP($A962,Master!$A$6:$J$4994,$I$1,0)*(1+0.5*(VLOOKUP($A963,'Old-SVXY-OHLC'!$A$3:$E$5000,B$1,0)/VLOOKUP($A962,'Old-SVXY-OHLC'!$A$3:$E$5000,5,0)-1))</f>
        <v>12.523497108086397</v>
      </c>
      <c r="C963" s="11">
        <f>VLOOKUP($A962,Master!$A$6:$J$4994,$I$1,0)*(1+0.5*(VLOOKUP($A963,'Old-SVXY-OHLC'!$A$3:$E$5000,C$1,0)/VLOOKUP($A962,'Old-SVXY-OHLC'!$A$3:$E$5000,5,0)-1))</f>
        <v>12.606574576059584</v>
      </c>
      <c r="D963" s="11">
        <f>VLOOKUP($A962,Master!$A$6:$J$4994,$I$1,0)*(1+0.5*(VLOOKUP($A963,'Old-SVXY-OHLC'!$A$3:$E$5000,D$1,0)/VLOOKUP($A962,'Old-SVXY-OHLC'!$A$3:$E$5000,5,0)-1))</f>
        <v>12.165783948256777</v>
      </c>
      <c r="E963" s="11">
        <f>VLOOKUP(A963,Master!A$6:J$4994,$I$1,0)</f>
        <v>12.28123187845317</v>
      </c>
    </row>
    <row r="964" spans="1:5" x14ac:dyDescent="0.25">
      <c r="A964" s="1">
        <v>39469</v>
      </c>
      <c r="B964" s="11">
        <f>VLOOKUP($A963,Master!$A$6:$J$4994,$I$1,0)*(1+0.5*(VLOOKUP($A964,'Old-SVXY-OHLC'!$A$3:$E$5000,B$1,0)/VLOOKUP($A963,'Old-SVXY-OHLC'!$A$3:$E$5000,5,0)-1))</f>
        <v>10.864151082689231</v>
      </c>
      <c r="C964" s="11">
        <f>VLOOKUP($A963,Master!$A$6:$J$4994,$I$1,0)*(1+0.5*(VLOOKUP($A964,'Old-SVXY-OHLC'!$A$3:$E$5000,C$1,0)/VLOOKUP($A963,'Old-SVXY-OHLC'!$A$3:$E$5000,5,0)-1))</f>
        <v>12.311437031002669</v>
      </c>
      <c r="D964" s="11">
        <f>VLOOKUP($A963,Master!$A$6:$J$4994,$I$1,0)*(1+0.5*(VLOOKUP($A964,'Old-SVXY-OHLC'!$A$3:$E$5000,D$1,0)/VLOOKUP($A963,'Old-SVXY-OHLC'!$A$3:$E$5000,5,0)-1))</f>
        <v>10.76058976543786</v>
      </c>
      <c r="E964" s="11">
        <f>VLOOKUP(A964,Master!A$6:J$4994,$I$1,0)</f>
        <v>12.194483313007412</v>
      </c>
    </row>
    <row r="965" spans="1:5" x14ac:dyDescent="0.25">
      <c r="A965" s="1">
        <v>39470</v>
      </c>
      <c r="B965" s="11">
        <f>VLOOKUP($A964,Master!$A$6:$J$4994,$I$1,0)*(1+0.5*(VLOOKUP($A965,'Old-SVXY-OHLC'!$A$3:$E$5000,B$1,0)/VLOOKUP($A964,'Old-SVXY-OHLC'!$A$3:$E$5000,5,0)-1))</f>
        <v>11.414202173980778</v>
      </c>
      <c r="C965" s="11">
        <f>VLOOKUP($A964,Master!$A$6:$J$4994,$I$1,0)*(1+0.5*(VLOOKUP($A965,'Old-SVXY-OHLC'!$A$3:$E$5000,C$1,0)/VLOOKUP($A964,'Old-SVXY-OHLC'!$A$3:$E$5000,5,0)-1))</f>
        <v>12.496189075873353</v>
      </c>
      <c r="D965" s="11">
        <f>VLOOKUP($A964,Master!$A$6:$J$4994,$I$1,0)*(1+0.5*(VLOOKUP($A965,'Old-SVXY-OHLC'!$A$3:$E$5000,D$1,0)/VLOOKUP($A964,'Old-SVXY-OHLC'!$A$3:$E$5000,5,0)-1))</f>
        <v>11.370237077207673</v>
      </c>
      <c r="E965" s="11">
        <f>VLOOKUP(A965,Master!A$6:J$4994,$I$1,0)</f>
        <v>12.479125183264676</v>
      </c>
    </row>
    <row r="966" spans="1:5" x14ac:dyDescent="0.25">
      <c r="A966" s="1">
        <v>39471</v>
      </c>
      <c r="B966" s="11">
        <f>VLOOKUP($A965,Master!$A$6:$J$4994,$I$1,0)*(1+0.5*(VLOOKUP($A966,'Old-SVXY-OHLC'!$A$3:$E$5000,B$1,0)/VLOOKUP($A965,'Old-SVXY-OHLC'!$A$3:$E$5000,5,0)-1))</f>
        <v>12.555262245678655</v>
      </c>
      <c r="C966" s="11">
        <f>VLOOKUP($A965,Master!$A$6:$J$4994,$I$1,0)*(1+0.5*(VLOOKUP($A966,'Old-SVXY-OHLC'!$A$3:$E$5000,C$1,0)/VLOOKUP($A965,'Old-SVXY-OHLC'!$A$3:$E$5000,5,0)-1))</f>
        <v>12.627711931644315</v>
      </c>
      <c r="D966" s="11">
        <f>VLOOKUP($A965,Master!$A$6:$J$4994,$I$1,0)*(1+0.5*(VLOOKUP($A966,'Old-SVXY-OHLC'!$A$3:$E$5000,D$1,0)/VLOOKUP($A965,'Old-SVXY-OHLC'!$A$3:$E$5000,5,0)-1))</f>
        <v>12.412315063315605</v>
      </c>
      <c r="E966" s="11">
        <f>VLOOKUP(A966,Master!A$6:J$4994,$I$1,0)</f>
        <v>12.471099996721444</v>
      </c>
    </row>
    <row r="967" spans="1:5" x14ac:dyDescent="0.25">
      <c r="A967" s="1">
        <v>39472</v>
      </c>
      <c r="B967" s="11">
        <f>VLOOKUP($A966,Master!$A$6:$J$4994,$I$1,0)*(1+0.5*(VLOOKUP($A967,'Old-SVXY-OHLC'!$A$3:$E$5000,B$1,0)/VLOOKUP($A966,'Old-SVXY-OHLC'!$A$3:$E$5000,5,0)-1))</f>
        <v>12.603420489169494</v>
      </c>
      <c r="C967" s="11">
        <f>VLOOKUP($A966,Master!$A$6:$J$4994,$I$1,0)*(1+0.5*(VLOOKUP($A967,'Old-SVXY-OHLC'!$A$3:$E$5000,C$1,0)/VLOOKUP($A966,'Old-SVXY-OHLC'!$A$3:$E$5000,5,0)-1))</f>
        <v>12.624244804332566</v>
      </c>
      <c r="D967" s="11">
        <f>VLOOKUP($A966,Master!$A$6:$J$4994,$I$1,0)*(1+0.5*(VLOOKUP($A967,'Old-SVXY-OHLC'!$A$3:$E$5000,D$1,0)/VLOOKUP($A966,'Old-SVXY-OHLC'!$A$3:$E$5000,5,0)-1))</f>
        <v>12.348540667723169</v>
      </c>
      <c r="E967" s="11">
        <f>VLOOKUP(A967,Master!A$6:J$4994,$I$1,0)</f>
        <v>12.385311645551353</v>
      </c>
    </row>
    <row r="968" spans="1:5" x14ac:dyDescent="0.25">
      <c r="A968" s="1">
        <v>39475</v>
      </c>
      <c r="B968" s="11">
        <f>VLOOKUP($A967,Master!$A$6:$J$4994,$I$1,0)*(1+0.5*(VLOOKUP($A968,'Old-SVXY-OHLC'!$A$3:$E$5000,B$1,0)/VLOOKUP($A967,'Old-SVXY-OHLC'!$A$3:$E$5000,5,0)-1))</f>
        <v>12.37466889113302</v>
      </c>
      <c r="C968" s="11">
        <f>VLOOKUP($A967,Master!$A$6:$J$4994,$I$1,0)*(1+0.5*(VLOOKUP($A968,'Old-SVXY-OHLC'!$A$3:$E$5000,C$1,0)/VLOOKUP($A967,'Old-SVXY-OHLC'!$A$3:$E$5000,5,0)-1))</f>
        <v>12.531653190969902</v>
      </c>
      <c r="D968" s="11">
        <f>VLOOKUP($A967,Master!$A$6:$J$4994,$I$1,0)*(1+0.5*(VLOOKUP($A968,'Old-SVXY-OHLC'!$A$3:$E$5000,D$1,0)/VLOOKUP($A967,'Old-SVXY-OHLC'!$A$3:$E$5000,5,0)-1))</f>
        <v>11.99556340291257</v>
      </c>
      <c r="E968" s="11">
        <f>VLOOKUP(A968,Master!A$6:J$4994,$I$1,0)</f>
        <v>12.510560900113529</v>
      </c>
    </row>
    <row r="969" spans="1:5" x14ac:dyDescent="0.25">
      <c r="A969" s="1">
        <v>39476</v>
      </c>
      <c r="B969" s="11">
        <f>VLOOKUP($A968,Master!$A$6:$J$4994,$I$1,0)*(1+0.5*(VLOOKUP($A969,'Old-SVXY-OHLC'!$A$3:$E$5000,B$1,0)/VLOOKUP($A968,'Old-SVXY-OHLC'!$A$3:$E$5000,5,0)-1))</f>
        <v>12.569245408136188</v>
      </c>
      <c r="C969" s="11">
        <f>VLOOKUP($A968,Master!$A$6:$J$4994,$I$1,0)*(1+0.5*(VLOOKUP($A969,'Old-SVXY-OHLC'!$A$3:$E$5000,C$1,0)/VLOOKUP($A968,'Old-SVXY-OHLC'!$A$3:$E$5000,5,0)-1))</f>
        <v>12.604851341842497</v>
      </c>
      <c r="D969" s="11">
        <f>VLOOKUP($A968,Master!$A$6:$J$4994,$I$1,0)*(1+0.5*(VLOOKUP($A969,'Old-SVXY-OHLC'!$A$3:$E$5000,D$1,0)/VLOOKUP($A968,'Old-SVXY-OHLC'!$A$3:$E$5000,5,0)-1))</f>
        <v>12.433194297538936</v>
      </c>
      <c r="E969" s="11">
        <f>VLOOKUP(A969,Master!A$6:J$4994,$I$1,0)</f>
        <v>12.506938846221525</v>
      </c>
    </row>
    <row r="970" spans="1:5" x14ac:dyDescent="0.25">
      <c r="A970" s="1">
        <v>39477</v>
      </c>
      <c r="B970" s="11">
        <f>VLOOKUP($A969,Master!$A$6:$J$4994,$I$1,0)*(1+0.5*(VLOOKUP($A970,'Old-SVXY-OHLC'!$A$3:$E$5000,B$1,0)/VLOOKUP($A969,'Old-SVXY-OHLC'!$A$3:$E$5000,5,0)-1))</f>
        <v>12.508588805109191</v>
      </c>
      <c r="C970" s="11">
        <f>VLOOKUP($A969,Master!$A$6:$J$4994,$I$1,0)*(1+0.5*(VLOOKUP($A970,'Old-SVXY-OHLC'!$A$3:$E$5000,C$1,0)/VLOOKUP($A969,'Old-SVXY-OHLC'!$A$3:$E$5000,5,0)-1))</f>
        <v>12.759937305329336</v>
      </c>
      <c r="D970" s="11">
        <f>VLOOKUP($A969,Master!$A$6:$J$4994,$I$1,0)*(1+0.5*(VLOOKUP($A970,'Old-SVXY-OHLC'!$A$3:$E$5000,D$1,0)/VLOOKUP($A969,'Old-SVXY-OHLC'!$A$3:$E$5000,5,0)-1))</f>
        <v>12.435988932993409</v>
      </c>
      <c r="E970" s="11">
        <f>VLOOKUP(A970,Master!A$6:J$4994,$I$1,0)</f>
        <v>12.491653954972115</v>
      </c>
    </row>
    <row r="971" spans="1:5" x14ac:dyDescent="0.25">
      <c r="A971" s="1">
        <v>39478</v>
      </c>
      <c r="B971" s="11">
        <f>VLOOKUP($A970,Master!$A$6:$J$4994,$I$1,0)*(1+0.5*(VLOOKUP($A971,'Old-SVXY-OHLC'!$A$3:$E$5000,B$1,0)/VLOOKUP($A970,'Old-SVXY-OHLC'!$A$3:$E$5000,5,0)-1))</f>
        <v>12.374039945370328</v>
      </c>
      <c r="C971" s="11">
        <f>VLOOKUP($A970,Master!$A$6:$J$4994,$I$1,0)*(1+0.5*(VLOOKUP($A971,'Old-SVXY-OHLC'!$A$3:$E$5000,C$1,0)/VLOOKUP($A970,'Old-SVXY-OHLC'!$A$3:$E$5000,5,0)-1))</f>
        <v>12.728417846791176</v>
      </c>
      <c r="D971" s="11">
        <f>VLOOKUP($A970,Master!$A$6:$J$4994,$I$1,0)*(1+0.5*(VLOOKUP($A971,'Old-SVXY-OHLC'!$A$3:$E$5000,D$1,0)/VLOOKUP($A970,'Old-SVXY-OHLC'!$A$3:$E$5000,5,0)-1))</f>
        <v>12.325326655201104</v>
      </c>
      <c r="E971" s="11">
        <f>VLOOKUP(A971,Master!A$6:J$4994,$I$1,0)</f>
        <v>12.584583946636974</v>
      </c>
    </row>
    <row r="972" spans="1:5" x14ac:dyDescent="0.25">
      <c r="A972" s="1">
        <v>39479</v>
      </c>
      <c r="B972" s="11">
        <f>VLOOKUP($A971,Master!$A$6:$J$4994,$I$1,0)*(1+0.5*(VLOOKUP($A972,'Old-SVXY-OHLC'!$A$3:$E$5000,B$1,0)/VLOOKUP($A971,'Old-SVXY-OHLC'!$A$3:$E$5000,5,0)-1))</f>
        <v>12.677208494091341</v>
      </c>
      <c r="C972" s="11">
        <f>VLOOKUP($A971,Master!$A$6:$J$4994,$I$1,0)*(1+0.5*(VLOOKUP($A972,'Old-SVXY-OHLC'!$A$3:$E$5000,C$1,0)/VLOOKUP($A971,'Old-SVXY-OHLC'!$A$3:$E$5000,5,0)-1))</f>
        <v>12.81676235550627</v>
      </c>
      <c r="D972" s="11">
        <f>VLOOKUP($A971,Master!$A$6:$J$4994,$I$1,0)*(1+0.5*(VLOOKUP($A972,'Old-SVXY-OHLC'!$A$3:$E$5000,D$1,0)/VLOOKUP($A971,'Old-SVXY-OHLC'!$A$3:$E$5000,5,0)-1))</f>
        <v>12.627808449980479</v>
      </c>
      <c r="E972" s="11">
        <f>VLOOKUP(A972,Master!A$6:J$4994,$I$1,0)</f>
        <v>12.74974098623103</v>
      </c>
    </row>
    <row r="973" spans="1:5" x14ac:dyDescent="0.25">
      <c r="A973" s="1">
        <v>39482</v>
      </c>
      <c r="B973" s="11">
        <f>VLOOKUP($A972,Master!$A$6:$J$4994,$I$1,0)*(1+0.5*(VLOOKUP($A973,'Old-SVXY-OHLC'!$A$3:$E$5000,B$1,0)/VLOOKUP($A972,'Old-SVXY-OHLC'!$A$3:$E$5000,5,0)-1))</f>
        <v>12.722858881989753</v>
      </c>
      <c r="C973" s="11">
        <f>VLOOKUP($A972,Master!$A$6:$J$4994,$I$1,0)*(1+0.5*(VLOOKUP($A973,'Old-SVXY-OHLC'!$A$3:$E$5000,C$1,0)/VLOOKUP($A972,'Old-SVXY-OHLC'!$A$3:$E$5000,5,0)-1))</f>
        <v>12.755818640623795</v>
      </c>
      <c r="D973" s="11">
        <f>VLOOKUP($A972,Master!$A$6:$J$4994,$I$1,0)*(1+0.5*(VLOOKUP($A973,'Old-SVXY-OHLC'!$A$3:$E$5000,D$1,0)/VLOOKUP($A972,'Old-SVXY-OHLC'!$A$3:$E$5000,5,0)-1))</f>
        <v>12.518084430656311</v>
      </c>
      <c r="E973" s="11">
        <f>VLOOKUP(A973,Master!A$6:J$4994,$I$1,0)</f>
        <v>12.522016200320191</v>
      </c>
    </row>
    <row r="974" spans="1:5" x14ac:dyDescent="0.25">
      <c r="A974" s="1">
        <v>39483</v>
      </c>
      <c r="B974" s="11">
        <f>VLOOKUP($A973,Master!$A$6:$J$4994,$I$1,0)*(1+0.5*(VLOOKUP($A974,'Old-SVXY-OHLC'!$A$3:$E$5000,B$1,0)/VLOOKUP($A973,'Old-SVXY-OHLC'!$A$3:$E$5000,5,0)-1))</f>
        <v>12.446494051373802</v>
      </c>
      <c r="C974" s="11">
        <f>VLOOKUP($A973,Master!$A$6:$J$4994,$I$1,0)*(1+0.5*(VLOOKUP($A974,'Old-SVXY-OHLC'!$A$3:$E$5000,C$1,0)/VLOOKUP($A973,'Old-SVXY-OHLC'!$A$3:$E$5000,5,0)-1))</f>
        <v>12.446494051373802</v>
      </c>
      <c r="D974" s="11">
        <f>VLOOKUP($A973,Master!$A$6:$J$4994,$I$1,0)*(1+0.5*(VLOOKUP($A974,'Old-SVXY-OHLC'!$A$3:$E$5000,D$1,0)/VLOOKUP($A973,'Old-SVXY-OHLC'!$A$3:$E$5000,5,0)-1))</f>
        <v>12.108585515029437</v>
      </c>
      <c r="E974" s="11">
        <f>VLOOKUP(A974,Master!A$6:J$4994,$I$1,0)</f>
        <v>12.167933021499532</v>
      </c>
    </row>
    <row r="975" spans="1:5" x14ac:dyDescent="0.25">
      <c r="A975" s="1">
        <v>39484</v>
      </c>
      <c r="B975" s="11">
        <f>VLOOKUP($A974,Master!$A$6:$J$4994,$I$1,0)*(1+0.5*(VLOOKUP($A975,'Old-SVXY-OHLC'!$A$3:$E$5000,B$1,0)/VLOOKUP($A974,'Old-SVXY-OHLC'!$A$3:$E$5000,5,0)-1))</f>
        <v>12.197944831594596</v>
      </c>
      <c r="C975" s="11">
        <f>VLOOKUP($A974,Master!$A$6:$J$4994,$I$1,0)*(1+0.5*(VLOOKUP($A975,'Old-SVXY-OHLC'!$A$3:$E$5000,C$1,0)/VLOOKUP($A974,'Old-SVXY-OHLC'!$A$3:$E$5000,5,0)-1))</f>
        <v>12.274504747013806</v>
      </c>
      <c r="D975" s="11">
        <f>VLOOKUP($A974,Master!$A$6:$J$4994,$I$1,0)*(1+0.5*(VLOOKUP($A975,'Old-SVXY-OHLC'!$A$3:$E$5000,D$1,0)/VLOOKUP($A974,'Old-SVXY-OHLC'!$A$3:$E$5000,5,0)-1))</f>
        <v>11.942948958342759</v>
      </c>
      <c r="E975" s="11">
        <f>VLOOKUP(A975,Master!A$6:J$4994,$I$1,0)</f>
        <v>12.005109172081623</v>
      </c>
    </row>
    <row r="976" spans="1:5" x14ac:dyDescent="0.25">
      <c r="A976" s="1">
        <v>39485</v>
      </c>
      <c r="B976" s="11">
        <f>VLOOKUP($A975,Master!$A$6:$J$4994,$I$1,0)*(1+0.5*(VLOOKUP($A976,'Old-SVXY-OHLC'!$A$3:$E$5000,B$1,0)/VLOOKUP($A975,'Old-SVXY-OHLC'!$A$3:$E$5000,5,0)-1))</f>
        <v>11.990184257031085</v>
      </c>
      <c r="C976" s="11">
        <f>VLOOKUP($A975,Master!$A$6:$J$4994,$I$1,0)*(1+0.5*(VLOOKUP($A976,'Old-SVXY-OHLC'!$A$3:$E$5000,C$1,0)/VLOOKUP($A975,'Old-SVXY-OHLC'!$A$3:$E$5000,5,0)-1))</f>
        <v>12.165450650266756</v>
      </c>
      <c r="D976" s="11">
        <f>VLOOKUP($A975,Master!$A$6:$J$4994,$I$1,0)*(1+0.5*(VLOOKUP($A976,'Old-SVXY-OHLC'!$A$3:$E$5000,D$1,0)/VLOOKUP($A975,'Old-SVXY-OHLC'!$A$3:$E$5000,5,0)-1))</f>
        <v>11.912125062276051</v>
      </c>
      <c r="E976" s="11">
        <f>VLOOKUP(A976,Master!A$6:J$4994,$I$1,0)</f>
        <v>12.095520519070179</v>
      </c>
    </row>
    <row r="977" spans="1:5" x14ac:dyDescent="0.25">
      <c r="A977" s="1">
        <v>39486</v>
      </c>
      <c r="B977" s="11">
        <f>VLOOKUP($A976,Master!$A$6:$J$4994,$I$1,0)*(1+0.5*(VLOOKUP($A977,'Old-SVXY-OHLC'!$A$3:$E$5000,B$1,0)/VLOOKUP($A976,'Old-SVXY-OHLC'!$A$3:$E$5000,5,0)-1))</f>
        <v>12.073207560953996</v>
      </c>
      <c r="C977" s="11">
        <f>VLOOKUP($A976,Master!$A$6:$J$4994,$I$1,0)*(1+0.5*(VLOOKUP($A977,'Old-SVXY-OHLC'!$A$3:$E$5000,C$1,0)/VLOOKUP($A976,'Old-SVXY-OHLC'!$A$3:$E$5000,5,0)-1))</f>
        <v>12.14296018684975</v>
      </c>
      <c r="D977" s="11">
        <f>VLOOKUP($A976,Master!$A$6:$J$4994,$I$1,0)*(1+0.5*(VLOOKUP($A977,'Old-SVXY-OHLC'!$A$3:$E$5000,D$1,0)/VLOOKUP($A976,'Old-SVXY-OHLC'!$A$3:$E$5000,5,0)-1))</f>
        <v>11.906766977440526</v>
      </c>
      <c r="E977" s="11">
        <f>VLOOKUP(A977,Master!A$6:J$4994,$I$1,0)</f>
        <v>11.987664932824449</v>
      </c>
    </row>
    <row r="978" spans="1:5" x14ac:dyDescent="0.25">
      <c r="A978" s="1">
        <v>39489</v>
      </c>
      <c r="B978" s="11">
        <f>VLOOKUP($A977,Master!$A$6:$J$4994,$I$1,0)*(1+0.5*(VLOOKUP($A978,'Old-SVXY-OHLC'!$A$3:$E$5000,B$1,0)/VLOOKUP($A977,'Old-SVXY-OHLC'!$A$3:$E$5000,5,0)-1))</f>
        <v>12.030390196831108</v>
      </c>
      <c r="C978" s="11">
        <f>VLOOKUP($A977,Master!$A$6:$J$4994,$I$1,0)*(1+0.5*(VLOOKUP($A978,'Old-SVXY-OHLC'!$A$3:$E$5000,C$1,0)/VLOOKUP($A977,'Old-SVXY-OHLC'!$A$3:$E$5000,5,0)-1))</f>
        <v>12.1907062453276</v>
      </c>
      <c r="D978" s="11">
        <f>VLOOKUP($A977,Master!$A$6:$J$4994,$I$1,0)*(1+0.5*(VLOOKUP($A978,'Old-SVXY-OHLC'!$A$3:$E$5000,D$1,0)/VLOOKUP($A977,'Old-SVXY-OHLC'!$A$3:$E$5000,5,0)-1))</f>
        <v>11.883400414752986</v>
      </c>
      <c r="E978" s="11">
        <f>VLOOKUP(A978,Master!A$6:J$4994,$I$1,0)</f>
        <v>12.121654628329644</v>
      </c>
    </row>
    <row r="979" spans="1:5" x14ac:dyDescent="0.25">
      <c r="A979" s="1">
        <v>39490</v>
      </c>
      <c r="B979" s="11">
        <f>VLOOKUP($A978,Master!$A$6:$J$4994,$I$1,0)*(1+0.5*(VLOOKUP($A979,'Old-SVXY-OHLC'!$A$3:$E$5000,B$1,0)/VLOOKUP($A978,'Old-SVXY-OHLC'!$A$3:$E$5000,5,0)-1))</f>
        <v>12.213839319541314</v>
      </c>
      <c r="C979" s="11">
        <f>VLOOKUP($A978,Master!$A$6:$J$4994,$I$1,0)*(1+0.5*(VLOOKUP($A979,'Old-SVXY-OHLC'!$A$3:$E$5000,C$1,0)/VLOOKUP($A978,'Old-SVXY-OHLC'!$A$3:$E$5000,5,0)-1))</f>
        <v>12.352927841316669</v>
      </c>
      <c r="D979" s="11">
        <f>VLOOKUP($A978,Master!$A$6:$J$4994,$I$1,0)*(1+0.5*(VLOOKUP($A979,'Old-SVXY-OHLC'!$A$3:$E$5000,D$1,0)/VLOOKUP($A978,'Old-SVXY-OHLC'!$A$3:$E$5000,5,0)-1))</f>
        <v>12.129370273459676</v>
      </c>
      <c r="E979" s="11">
        <f>VLOOKUP(A979,Master!A$6:J$4994,$I$1,0)</f>
        <v>12.200323553697555</v>
      </c>
    </row>
    <row r="980" spans="1:5" x14ac:dyDescent="0.25">
      <c r="A980" s="1">
        <v>39491</v>
      </c>
      <c r="B980" s="11">
        <f>VLOOKUP($A979,Master!$A$6:$J$4994,$I$1,0)*(1+0.5*(VLOOKUP($A980,'Old-SVXY-OHLC'!$A$3:$E$5000,B$1,0)/VLOOKUP($A979,'Old-SVXY-OHLC'!$A$3:$E$5000,5,0)-1))</f>
        <v>12.336133607420281</v>
      </c>
      <c r="C980" s="11">
        <f>VLOOKUP($A979,Master!$A$6:$J$4994,$I$1,0)*(1+0.5*(VLOOKUP($A980,'Old-SVXY-OHLC'!$A$3:$E$5000,C$1,0)/VLOOKUP($A979,'Old-SVXY-OHLC'!$A$3:$E$5000,5,0)-1))</f>
        <v>12.478056058695788</v>
      </c>
      <c r="D980" s="11">
        <f>VLOOKUP($A979,Master!$A$6:$J$4994,$I$1,0)*(1+0.5*(VLOOKUP($A980,'Old-SVXY-OHLC'!$A$3:$E$5000,D$1,0)/VLOOKUP($A979,'Old-SVXY-OHLC'!$A$3:$E$5000,5,0)-1))</f>
        <v>12.226739495848209</v>
      </c>
      <c r="E980" s="11">
        <f>VLOOKUP(A980,Master!A$6:J$4994,$I$1,0)</f>
        <v>12.412055128210159</v>
      </c>
    </row>
    <row r="981" spans="1:5" x14ac:dyDescent="0.25">
      <c r="A981" s="1">
        <v>39492</v>
      </c>
      <c r="B981" s="11">
        <f>VLOOKUP($A980,Master!$A$6:$J$4994,$I$1,0)*(1+0.5*(VLOOKUP($A981,'Old-SVXY-OHLC'!$A$3:$E$5000,B$1,0)/VLOOKUP($A980,'Old-SVXY-OHLC'!$A$3:$E$5000,5,0)-1))</f>
        <v>12.499433509513594</v>
      </c>
      <c r="C981" s="11">
        <f>VLOOKUP($A980,Master!$A$6:$J$4994,$I$1,0)*(1+0.5*(VLOOKUP($A981,'Old-SVXY-OHLC'!$A$3:$E$5000,C$1,0)/VLOOKUP($A980,'Old-SVXY-OHLC'!$A$3:$E$5000,5,0)-1))</f>
        <v>12.499433509513594</v>
      </c>
      <c r="D981" s="11">
        <f>VLOOKUP($A980,Master!$A$6:$J$4994,$I$1,0)*(1+0.5*(VLOOKUP($A981,'Old-SVXY-OHLC'!$A$3:$E$5000,D$1,0)/VLOOKUP($A980,'Old-SVXY-OHLC'!$A$3:$E$5000,5,0)-1))</f>
        <v>12.290818378461102</v>
      </c>
      <c r="E981" s="11">
        <f>VLOOKUP(A981,Master!A$6:J$4994,$I$1,0)</f>
        <v>12.324793535951589</v>
      </c>
    </row>
    <row r="982" spans="1:5" x14ac:dyDescent="0.25">
      <c r="A982" s="1">
        <v>39493</v>
      </c>
      <c r="B982" s="11">
        <f>VLOOKUP($A981,Master!$A$6:$J$4994,$I$1,0)*(1+0.5*(VLOOKUP($A982,'Old-SVXY-OHLC'!$A$3:$E$5000,B$1,0)/VLOOKUP($A981,'Old-SVXY-OHLC'!$A$3:$E$5000,5,0)-1))</f>
        <v>12.191181937517156</v>
      </c>
      <c r="C982" s="11">
        <f>VLOOKUP($A981,Master!$A$6:$J$4994,$I$1,0)*(1+0.5*(VLOOKUP($A982,'Old-SVXY-OHLC'!$A$3:$E$5000,C$1,0)/VLOOKUP($A981,'Old-SVXY-OHLC'!$A$3:$E$5000,5,0)-1))</f>
        <v>12.410908087825932</v>
      </c>
      <c r="D982" s="11">
        <f>VLOOKUP($A981,Master!$A$6:$J$4994,$I$1,0)*(1+0.5*(VLOOKUP($A982,'Old-SVXY-OHLC'!$A$3:$E$5000,D$1,0)/VLOOKUP($A981,'Old-SVXY-OHLC'!$A$3:$E$5000,5,0)-1))</f>
        <v>12.109666615666406</v>
      </c>
      <c r="E982" s="11">
        <f>VLOOKUP(A982,Master!A$6:J$4994,$I$1,0)</f>
        <v>12.382879095411228</v>
      </c>
    </row>
    <row r="983" spans="1:5" x14ac:dyDescent="0.25">
      <c r="A983" s="1">
        <v>39497</v>
      </c>
      <c r="B983" s="11">
        <f>VLOOKUP($A982,Master!$A$6:$J$4994,$I$1,0)*(1+0.5*(VLOOKUP($A983,'Old-SVXY-OHLC'!$A$3:$E$5000,B$1,0)/VLOOKUP($A982,'Old-SVXY-OHLC'!$A$3:$E$5000,5,0)-1))</f>
        <v>12.495103417730155</v>
      </c>
      <c r="C983" s="11">
        <f>VLOOKUP($A982,Master!$A$6:$J$4994,$I$1,0)*(1+0.5*(VLOOKUP($A983,'Old-SVXY-OHLC'!$A$3:$E$5000,C$1,0)/VLOOKUP($A982,'Old-SVXY-OHLC'!$A$3:$E$5000,5,0)-1))</f>
        <v>12.595388999823314</v>
      </c>
      <c r="D983" s="11">
        <f>VLOOKUP($A982,Master!$A$6:$J$4994,$I$1,0)*(1+0.5*(VLOOKUP($A983,'Old-SVXY-OHLC'!$A$3:$E$5000,D$1,0)/VLOOKUP($A982,'Old-SVXY-OHLC'!$A$3:$E$5000,5,0)-1))</f>
        <v>12.342287214446928</v>
      </c>
      <c r="E983" s="11">
        <f>VLOOKUP(A983,Master!A$6:J$4994,$I$1,0)</f>
        <v>12.457990431409671</v>
      </c>
    </row>
    <row r="984" spans="1:5" x14ac:dyDescent="0.25">
      <c r="A984" s="1">
        <v>39498</v>
      </c>
      <c r="B984" s="11">
        <f>VLOOKUP($A983,Master!$A$6:$J$4994,$I$1,0)*(1+0.5*(VLOOKUP($A984,'Old-SVXY-OHLC'!$A$3:$E$5000,B$1,0)/VLOOKUP($A983,'Old-SVXY-OHLC'!$A$3:$E$5000,5,0)-1))</f>
        <v>12.298762286013309</v>
      </c>
      <c r="C984" s="11">
        <f>VLOOKUP($A983,Master!$A$6:$J$4994,$I$1,0)*(1+0.5*(VLOOKUP($A984,'Old-SVXY-OHLC'!$A$3:$E$5000,C$1,0)/VLOOKUP($A983,'Old-SVXY-OHLC'!$A$3:$E$5000,5,0)-1))</f>
        <v>12.49802404313578</v>
      </c>
      <c r="D984" s="11">
        <f>VLOOKUP($A983,Master!$A$6:$J$4994,$I$1,0)*(1+0.5*(VLOOKUP($A984,'Old-SVXY-OHLC'!$A$3:$E$5000,D$1,0)/VLOOKUP($A983,'Old-SVXY-OHLC'!$A$3:$E$5000,5,0)-1))</f>
        <v>12.204152434856812</v>
      </c>
      <c r="E984" s="11">
        <f>VLOOKUP(A984,Master!A$6:J$4994,$I$1,0)</f>
        <v>12.498079660085024</v>
      </c>
    </row>
    <row r="985" spans="1:5" x14ac:dyDescent="0.25">
      <c r="A985" s="1">
        <v>39499</v>
      </c>
      <c r="B985" s="11">
        <f>VLOOKUP($A984,Master!$A$6:$J$4994,$I$1,0)*(1+0.5*(VLOOKUP($A985,'Old-SVXY-OHLC'!$A$3:$E$5000,B$1,0)/VLOOKUP($A984,'Old-SVXY-OHLC'!$A$3:$E$5000,5,0)-1))</f>
        <v>12.50872148789774</v>
      </c>
      <c r="C985" s="11">
        <f>VLOOKUP($A984,Master!$A$6:$J$4994,$I$1,0)*(1+0.5*(VLOOKUP($A985,'Old-SVXY-OHLC'!$A$3:$E$5000,C$1,0)/VLOOKUP($A984,'Old-SVXY-OHLC'!$A$3:$E$5000,5,0)-1))</f>
        <v>12.639345998826894</v>
      </c>
      <c r="D985" s="11">
        <f>VLOOKUP($A984,Master!$A$6:$J$4994,$I$1,0)*(1+0.5*(VLOOKUP($A985,'Old-SVXY-OHLC'!$A$3:$E$5000,D$1,0)/VLOOKUP($A984,'Old-SVXY-OHLC'!$A$3:$E$5000,5,0)-1))</f>
        <v>12.386633401119166</v>
      </c>
      <c r="E985" s="11">
        <f>VLOOKUP(A985,Master!A$6:J$4994,$I$1,0)</f>
        <v>12.503484739706002</v>
      </c>
    </row>
    <row r="986" spans="1:5" x14ac:dyDescent="0.25">
      <c r="A986" s="1">
        <v>39500</v>
      </c>
      <c r="B986" s="11">
        <f>VLOOKUP($A985,Master!$A$6:$J$4994,$I$1,0)*(1+0.5*(VLOOKUP($A986,'Old-SVXY-OHLC'!$A$3:$E$5000,B$1,0)/VLOOKUP($A985,'Old-SVXY-OHLC'!$A$3:$E$5000,5,0)-1))</f>
        <v>12.45254926070066</v>
      </c>
      <c r="C986" s="11">
        <f>VLOOKUP($A985,Master!$A$6:$J$4994,$I$1,0)*(1+0.5*(VLOOKUP($A986,'Old-SVXY-OHLC'!$A$3:$E$5000,C$1,0)/VLOOKUP($A985,'Old-SVXY-OHLC'!$A$3:$E$5000,5,0)-1))</f>
        <v>12.669288983865609</v>
      </c>
      <c r="D986" s="11">
        <f>VLOOKUP($A985,Master!$A$6:$J$4994,$I$1,0)*(1+0.5*(VLOOKUP($A986,'Old-SVXY-OHLC'!$A$3:$E$5000,D$1,0)/VLOOKUP($A985,'Old-SVXY-OHLC'!$A$3:$E$5000,5,0)-1))</f>
        <v>12.296229011868554</v>
      </c>
      <c r="E986" s="11">
        <f>VLOOKUP(A986,Master!A$6:J$4994,$I$1,0)</f>
        <v>12.640858148595898</v>
      </c>
    </row>
    <row r="987" spans="1:5" x14ac:dyDescent="0.25">
      <c r="A987" s="1">
        <v>39503</v>
      </c>
      <c r="B987" s="11">
        <f>VLOOKUP($A986,Master!$A$6:$J$4994,$I$1,0)*(1+0.5*(VLOOKUP($A987,'Old-SVXY-OHLC'!$A$3:$E$5000,B$1,0)/VLOOKUP($A986,'Old-SVXY-OHLC'!$A$3:$E$5000,5,0)-1))</f>
        <v>12.604904888046203</v>
      </c>
      <c r="C987" s="11">
        <f>VLOOKUP($A986,Master!$A$6:$J$4994,$I$1,0)*(1+0.5*(VLOOKUP($A987,'Old-SVXY-OHLC'!$A$3:$E$5000,C$1,0)/VLOOKUP($A986,'Old-SVXY-OHLC'!$A$3:$E$5000,5,0)-1))</f>
        <v>12.808520326760064</v>
      </c>
      <c r="D987" s="11">
        <f>VLOOKUP($A986,Master!$A$6:$J$4994,$I$1,0)*(1+0.5*(VLOOKUP($A987,'Old-SVXY-OHLC'!$A$3:$E$5000,D$1,0)/VLOOKUP($A986,'Old-SVXY-OHLC'!$A$3:$E$5000,5,0)-1))</f>
        <v>12.530697770683878</v>
      </c>
      <c r="E987" s="11">
        <f>VLOOKUP(A987,Master!A$6:J$4994,$I$1,0)</f>
        <v>12.807641189466718</v>
      </c>
    </row>
    <row r="988" spans="1:5" x14ac:dyDescent="0.25">
      <c r="A988" s="1">
        <v>39504</v>
      </c>
      <c r="B988" s="11">
        <f>VLOOKUP($A987,Master!$A$6:$J$4994,$I$1,0)*(1+0.5*(VLOOKUP($A988,'Old-SVXY-OHLC'!$A$3:$E$5000,B$1,0)/VLOOKUP($A987,'Old-SVXY-OHLC'!$A$3:$E$5000,5,0)-1))</f>
        <v>12.79025900012048</v>
      </c>
      <c r="C988" s="11">
        <f>VLOOKUP($A987,Master!$A$6:$J$4994,$I$1,0)*(1+0.5*(VLOOKUP($A988,'Old-SVXY-OHLC'!$A$3:$E$5000,C$1,0)/VLOOKUP($A987,'Old-SVXY-OHLC'!$A$3:$E$5000,5,0)-1))</f>
        <v>13.012948695351627</v>
      </c>
      <c r="D988" s="11">
        <f>VLOOKUP($A987,Master!$A$6:$J$4994,$I$1,0)*(1+0.5*(VLOOKUP($A988,'Old-SVXY-OHLC'!$A$3:$E$5000,D$1,0)/VLOOKUP($A987,'Old-SVXY-OHLC'!$A$3:$E$5000,5,0)-1))</f>
        <v>12.751212949113759</v>
      </c>
      <c r="E988" s="11">
        <f>VLOOKUP(A988,Master!A$6:J$4994,$I$1,0)</f>
        <v>12.91008493690733</v>
      </c>
    </row>
    <row r="989" spans="1:5" x14ac:dyDescent="0.25">
      <c r="A989" s="1">
        <v>39505</v>
      </c>
      <c r="B989" s="11">
        <f>VLOOKUP($A988,Master!$A$6:$J$4994,$I$1,0)*(1+0.5*(VLOOKUP($A989,'Old-SVXY-OHLC'!$A$3:$E$5000,B$1,0)/VLOOKUP($A988,'Old-SVXY-OHLC'!$A$3:$E$5000,5,0)-1))</f>
        <v>12.828096796757984</v>
      </c>
      <c r="C989" s="11">
        <f>VLOOKUP($A988,Master!$A$6:$J$4994,$I$1,0)*(1+0.5*(VLOOKUP($A989,'Old-SVXY-OHLC'!$A$3:$E$5000,C$1,0)/VLOOKUP($A988,'Old-SVXY-OHLC'!$A$3:$E$5000,5,0)-1))</f>
        <v>12.968482101609897</v>
      </c>
      <c r="D989" s="11">
        <f>VLOOKUP($A988,Master!$A$6:$J$4994,$I$1,0)*(1+0.5*(VLOOKUP($A989,'Old-SVXY-OHLC'!$A$3:$E$5000,D$1,0)/VLOOKUP($A988,'Old-SVXY-OHLC'!$A$3:$E$5000,5,0)-1))</f>
        <v>12.769312161833296</v>
      </c>
      <c r="E989" s="11">
        <f>VLOOKUP(A989,Master!A$6:J$4994,$I$1,0)</f>
        <v>12.855994235289838</v>
      </c>
    </row>
    <row r="990" spans="1:5" x14ac:dyDescent="0.25">
      <c r="A990" s="1">
        <v>39506</v>
      </c>
      <c r="B990" s="11">
        <f>VLOOKUP($A989,Master!$A$6:$J$4994,$I$1,0)*(1+0.5*(VLOOKUP($A990,'Old-SVXY-OHLC'!$A$3:$E$5000,B$1,0)/VLOOKUP($A989,'Old-SVXY-OHLC'!$A$3:$E$5000,5,0)-1))</f>
        <v>12.82928873296369</v>
      </c>
      <c r="C990" s="11">
        <f>VLOOKUP($A989,Master!$A$6:$J$4994,$I$1,0)*(1+0.5*(VLOOKUP($A990,'Old-SVXY-OHLC'!$A$3:$E$5000,C$1,0)/VLOOKUP($A989,'Old-SVXY-OHLC'!$A$3:$E$5000,5,0)-1))</f>
        <v>12.841751116755692</v>
      </c>
      <c r="D990" s="11">
        <f>VLOOKUP($A989,Master!$A$6:$J$4994,$I$1,0)*(1+0.5*(VLOOKUP($A990,'Old-SVXY-OHLC'!$A$3:$E$5000,D$1,0)/VLOOKUP($A989,'Old-SVXY-OHLC'!$A$3:$E$5000,5,0)-1))</f>
        <v>12.604072697933576</v>
      </c>
      <c r="E990" s="11">
        <f>VLOOKUP(A990,Master!A$6:J$4994,$I$1,0)</f>
        <v>12.673177520222557</v>
      </c>
    </row>
    <row r="991" spans="1:5" x14ac:dyDescent="0.25">
      <c r="A991" s="1">
        <v>39507</v>
      </c>
      <c r="B991" s="11">
        <f>VLOOKUP($A990,Master!$A$6:$J$4994,$I$1,0)*(1+0.5*(VLOOKUP($A991,'Old-SVXY-OHLC'!$A$3:$E$5000,B$1,0)/VLOOKUP($A990,'Old-SVXY-OHLC'!$A$3:$E$5000,5,0)-1))</f>
        <v>12.587567743515098</v>
      </c>
      <c r="C991" s="11">
        <f>VLOOKUP($A990,Master!$A$6:$J$4994,$I$1,0)*(1+0.5*(VLOOKUP($A991,'Old-SVXY-OHLC'!$A$3:$E$5000,C$1,0)/VLOOKUP($A990,'Old-SVXY-OHLC'!$A$3:$E$5000,5,0)-1))</f>
        <v>12.631408116691572</v>
      </c>
      <c r="D991" s="11">
        <f>VLOOKUP($A990,Master!$A$6:$J$4994,$I$1,0)*(1+0.5*(VLOOKUP($A991,'Old-SVXY-OHLC'!$A$3:$E$5000,D$1,0)/VLOOKUP($A990,'Old-SVXY-OHLC'!$A$3:$E$5000,5,0)-1))</f>
        <v>12.201531595829847</v>
      </c>
      <c r="E991" s="11">
        <f>VLOOKUP(A991,Master!A$6:J$4994,$I$1,0)</f>
        <v>12.309472156574078</v>
      </c>
    </row>
    <row r="992" spans="1:5" x14ac:dyDescent="0.25">
      <c r="A992" s="1">
        <v>39510</v>
      </c>
      <c r="B992" s="11">
        <f>VLOOKUP($A991,Master!$A$6:$J$4994,$I$1,0)*(1+0.5*(VLOOKUP($A992,'Old-SVXY-OHLC'!$A$3:$E$5000,B$1,0)/VLOOKUP($A991,'Old-SVXY-OHLC'!$A$3:$E$5000,5,0)-1))</f>
        <v>12.285320124022174</v>
      </c>
      <c r="C992" s="11">
        <f>VLOOKUP($A991,Master!$A$6:$J$4994,$I$1,0)*(1+0.5*(VLOOKUP($A992,'Old-SVXY-OHLC'!$A$3:$E$5000,C$1,0)/VLOOKUP($A991,'Old-SVXY-OHLC'!$A$3:$E$5000,5,0)-1))</f>
        <v>12.33328891294731</v>
      </c>
      <c r="D992" s="11">
        <f>VLOOKUP($A991,Master!$A$6:$J$4994,$I$1,0)*(1+0.5*(VLOOKUP($A992,'Old-SVXY-OHLC'!$A$3:$E$5000,D$1,0)/VLOOKUP($A991,'Old-SVXY-OHLC'!$A$3:$E$5000,5,0)-1))</f>
        <v>12.183680421596977</v>
      </c>
      <c r="E992" s="11">
        <f>VLOOKUP(A992,Master!A$6:J$4994,$I$1,0)</f>
        <v>12.31152963653987</v>
      </c>
    </row>
    <row r="993" spans="1:5" x14ac:dyDescent="0.25">
      <c r="A993" s="1">
        <v>39511</v>
      </c>
      <c r="B993" s="11">
        <f>VLOOKUP($A992,Master!$A$6:$J$4994,$I$1,0)*(1+0.5*(VLOOKUP($A993,'Old-SVXY-OHLC'!$A$3:$E$5000,B$1,0)/VLOOKUP($A992,'Old-SVXY-OHLC'!$A$3:$E$5000,5,0)-1))</f>
        <v>12.214985587001959</v>
      </c>
      <c r="C993" s="11">
        <f>VLOOKUP($A992,Master!$A$6:$J$4994,$I$1,0)*(1+0.5*(VLOOKUP($A993,'Old-SVXY-OHLC'!$A$3:$E$5000,C$1,0)/VLOOKUP($A992,'Old-SVXY-OHLC'!$A$3:$E$5000,5,0)-1))</f>
        <v>12.448794345059927</v>
      </c>
      <c r="D993" s="11">
        <f>VLOOKUP($A992,Master!$A$6:$J$4994,$I$1,0)*(1+0.5*(VLOOKUP($A993,'Old-SVXY-OHLC'!$A$3:$E$5000,D$1,0)/VLOOKUP($A992,'Old-SVXY-OHLC'!$A$3:$E$5000,5,0)-1))</f>
        <v>12.161176434144261</v>
      </c>
      <c r="E993" s="11">
        <f>VLOOKUP(A993,Master!A$6:J$4994,$I$1,0)</f>
        <v>12.416811968289855</v>
      </c>
    </row>
    <row r="994" spans="1:5" x14ac:dyDescent="0.25">
      <c r="A994" s="1">
        <v>39512</v>
      </c>
      <c r="B994" s="11">
        <f>VLOOKUP($A993,Master!$A$6:$J$4994,$I$1,0)*(1+0.5*(VLOOKUP($A994,'Old-SVXY-OHLC'!$A$3:$E$5000,B$1,0)/VLOOKUP($A993,'Old-SVXY-OHLC'!$A$3:$E$5000,5,0)-1))</f>
        <v>12.495322740765708</v>
      </c>
      <c r="C994" s="11">
        <f>VLOOKUP($A993,Master!$A$6:$J$4994,$I$1,0)*(1+0.5*(VLOOKUP($A994,'Old-SVXY-OHLC'!$A$3:$E$5000,C$1,0)/VLOOKUP($A993,'Old-SVXY-OHLC'!$A$3:$E$5000,5,0)-1))</f>
        <v>12.670363669441942</v>
      </c>
      <c r="D994" s="11">
        <f>VLOOKUP($A993,Master!$A$6:$J$4994,$I$1,0)*(1+0.5*(VLOOKUP($A994,'Old-SVXY-OHLC'!$A$3:$E$5000,D$1,0)/VLOOKUP($A993,'Old-SVXY-OHLC'!$A$3:$E$5000,5,0)-1))</f>
        <v>12.342088974361982</v>
      </c>
      <c r="E994" s="11">
        <f>VLOOKUP(A994,Master!A$6:J$4994,$I$1,0)</f>
        <v>12.570406463172233</v>
      </c>
    </row>
    <row r="995" spans="1:5" x14ac:dyDescent="0.25">
      <c r="A995" s="1">
        <v>39513</v>
      </c>
      <c r="B995" s="11">
        <f>VLOOKUP($A994,Master!$A$6:$J$4994,$I$1,0)*(1+0.5*(VLOOKUP($A995,'Old-SVXY-OHLC'!$A$3:$E$5000,B$1,0)/VLOOKUP($A994,'Old-SVXY-OHLC'!$A$3:$E$5000,5,0)-1))</f>
        <v>12.520770735239298</v>
      </c>
      <c r="C995" s="11">
        <f>VLOOKUP($A994,Master!$A$6:$J$4994,$I$1,0)*(1+0.5*(VLOOKUP($A995,'Old-SVXY-OHLC'!$A$3:$E$5000,C$1,0)/VLOOKUP($A994,'Old-SVXY-OHLC'!$A$3:$E$5000,5,0)-1))</f>
        <v>12.555408902925709</v>
      </c>
      <c r="D995" s="11">
        <f>VLOOKUP($A994,Master!$A$6:$J$4994,$I$1,0)*(1+0.5*(VLOOKUP($A995,'Old-SVXY-OHLC'!$A$3:$E$5000,D$1,0)/VLOOKUP($A994,'Old-SVXY-OHLC'!$A$3:$E$5000,5,0)-1))</f>
        <v>12.040479434822888</v>
      </c>
      <c r="E995" s="11">
        <f>VLOOKUP(A995,Master!A$6:J$4994,$I$1,0)</f>
        <v>12.133364986711406</v>
      </c>
    </row>
    <row r="996" spans="1:5" x14ac:dyDescent="0.25">
      <c r="A996" s="1">
        <v>39514</v>
      </c>
      <c r="B996" s="11">
        <f>VLOOKUP($A995,Master!$A$6:$J$4994,$I$1,0)*(1+0.5*(VLOOKUP($A996,'Old-SVXY-OHLC'!$A$3:$E$5000,B$1,0)/VLOOKUP($A995,'Old-SVXY-OHLC'!$A$3:$E$5000,5,0)-1))</f>
        <v>12.063457859584537</v>
      </c>
      <c r="C996" s="11">
        <f>VLOOKUP($A995,Master!$A$6:$J$4994,$I$1,0)*(1+0.5*(VLOOKUP($A996,'Old-SVXY-OHLC'!$A$3:$E$5000,C$1,0)/VLOOKUP($A995,'Old-SVXY-OHLC'!$A$3:$E$5000,5,0)-1))</f>
        <v>12.309690519380554</v>
      </c>
      <c r="D996" s="11">
        <f>VLOOKUP($A995,Master!$A$6:$J$4994,$I$1,0)*(1+0.5*(VLOOKUP($A996,'Old-SVXY-OHLC'!$A$3:$E$5000,D$1,0)/VLOOKUP($A995,'Old-SVXY-OHLC'!$A$3:$E$5000,5,0)-1))</f>
        <v>11.976046690666038</v>
      </c>
      <c r="E996" s="11">
        <f>VLOOKUP(A996,Master!A$6:J$4994,$I$1,0)</f>
        <v>12.136914868368326</v>
      </c>
    </row>
    <row r="997" spans="1:5" x14ac:dyDescent="0.25">
      <c r="A997" s="1">
        <v>39517</v>
      </c>
      <c r="B997" s="11">
        <f>VLOOKUP($A996,Master!$A$6:$J$4994,$I$1,0)*(1+0.5*(VLOOKUP($A997,'Old-SVXY-OHLC'!$A$3:$E$5000,B$1,0)/VLOOKUP($A996,'Old-SVXY-OHLC'!$A$3:$E$5000,5,0)-1))</f>
        <v>12.278373888958864</v>
      </c>
      <c r="C997" s="11">
        <f>VLOOKUP($A996,Master!$A$6:$J$4994,$I$1,0)*(1+0.5*(VLOOKUP($A997,'Old-SVXY-OHLC'!$A$3:$E$5000,C$1,0)/VLOOKUP($A996,'Old-SVXY-OHLC'!$A$3:$E$5000,5,0)-1))</f>
        <v>12.281383705112482</v>
      </c>
      <c r="D997" s="11">
        <f>VLOOKUP($A996,Master!$A$6:$J$4994,$I$1,0)*(1+0.5*(VLOOKUP($A997,'Old-SVXY-OHLC'!$A$3:$E$5000,D$1,0)/VLOOKUP($A996,'Old-SVXY-OHLC'!$A$3:$E$5000,5,0)-1))</f>
        <v>11.894628175946339</v>
      </c>
      <c r="E997" s="11">
        <f>VLOOKUP(A997,Master!A$6:J$4994,$I$1,0)</f>
        <v>11.962918348993405</v>
      </c>
    </row>
    <row r="998" spans="1:5" x14ac:dyDescent="0.25">
      <c r="A998" s="1">
        <v>39518</v>
      </c>
      <c r="B998" s="11">
        <f>VLOOKUP($A997,Master!$A$6:$J$4994,$I$1,0)*(1+0.5*(VLOOKUP($A998,'Old-SVXY-OHLC'!$A$3:$E$5000,B$1,0)/VLOOKUP($A997,'Old-SVXY-OHLC'!$A$3:$E$5000,5,0)-1))</f>
        <v>12.171883218727366</v>
      </c>
      <c r="C998" s="11">
        <f>VLOOKUP($A997,Master!$A$6:$J$4994,$I$1,0)*(1+0.5*(VLOOKUP($A998,'Old-SVXY-OHLC'!$A$3:$E$5000,C$1,0)/VLOOKUP($A997,'Old-SVXY-OHLC'!$A$3:$E$5000,5,0)-1))</f>
        <v>12.3313885278105</v>
      </c>
      <c r="D998" s="11">
        <f>VLOOKUP($A997,Master!$A$6:$J$4994,$I$1,0)*(1+0.5*(VLOOKUP($A998,'Old-SVXY-OHLC'!$A$3:$E$5000,D$1,0)/VLOOKUP($A997,'Old-SVXY-OHLC'!$A$3:$E$5000,5,0)-1))</f>
        <v>11.995994220097829</v>
      </c>
      <c r="E998" s="11">
        <f>VLOOKUP(A998,Master!A$6:J$4994,$I$1,0)</f>
        <v>12.297374259539252</v>
      </c>
    </row>
    <row r="999" spans="1:5" x14ac:dyDescent="0.25">
      <c r="A999" s="1">
        <v>39519</v>
      </c>
      <c r="B999" s="11">
        <f>VLOOKUP($A998,Master!$A$6:$J$4994,$I$1,0)*(1+0.5*(VLOOKUP($A999,'Old-SVXY-OHLC'!$A$3:$E$5000,B$1,0)/VLOOKUP($A998,'Old-SVXY-OHLC'!$A$3:$E$5000,5,0)-1))</f>
        <v>12.343041703459615</v>
      </c>
      <c r="C999" s="11">
        <f>VLOOKUP($A998,Master!$A$6:$J$4994,$I$1,0)*(1+0.5*(VLOOKUP($A999,'Old-SVXY-OHLC'!$A$3:$E$5000,C$1,0)/VLOOKUP($A998,'Old-SVXY-OHLC'!$A$3:$E$5000,5,0)-1))</f>
        <v>12.395553286021627</v>
      </c>
      <c r="D999" s="11">
        <f>VLOOKUP($A998,Master!$A$6:$J$4994,$I$1,0)*(1+0.5*(VLOOKUP($A999,'Old-SVXY-OHLC'!$A$3:$E$5000,D$1,0)/VLOOKUP($A998,'Old-SVXY-OHLC'!$A$3:$E$5000,5,0)-1))</f>
        <v>12.09731394643228</v>
      </c>
      <c r="E999" s="11">
        <f>VLOOKUP(A999,Master!A$6:J$4994,$I$1,0)</f>
        <v>12.116072915267424</v>
      </c>
    </row>
    <row r="1000" spans="1:5" x14ac:dyDescent="0.25">
      <c r="A1000" s="1">
        <v>39520</v>
      </c>
      <c r="B1000" s="11">
        <f>VLOOKUP($A999,Master!$A$6:$J$4994,$I$1,0)*(1+0.5*(VLOOKUP($A1000,'Old-SVXY-OHLC'!$A$3:$E$5000,B$1,0)/VLOOKUP($A999,'Old-SVXY-OHLC'!$A$3:$E$5000,5,0)-1))</f>
        <v>12.035457919035204</v>
      </c>
      <c r="C1000" s="11">
        <f>VLOOKUP($A999,Master!$A$6:$J$4994,$I$1,0)*(1+0.5*(VLOOKUP($A1000,'Old-SVXY-OHLC'!$A$3:$E$5000,C$1,0)/VLOOKUP($A999,'Old-SVXY-OHLC'!$A$3:$E$5000,5,0)-1))</f>
        <v>12.187456176612574</v>
      </c>
      <c r="D1000" s="11">
        <f>VLOOKUP($A999,Master!$A$6:$J$4994,$I$1,0)*(1+0.5*(VLOOKUP($A1000,'Old-SVXY-OHLC'!$A$3:$E$5000,D$1,0)/VLOOKUP($A999,'Old-SVXY-OHLC'!$A$3:$E$5000,5,0)-1))</f>
        <v>11.877555554449536</v>
      </c>
      <c r="E1000" s="11">
        <f>VLOOKUP(A1000,Master!A$6:J$4994,$I$1,0)</f>
        <v>12.094504447654243</v>
      </c>
    </row>
    <row r="1001" spans="1:5" x14ac:dyDescent="0.25">
      <c r="A1001" s="1">
        <v>39521</v>
      </c>
      <c r="B1001" s="11">
        <f>VLOOKUP($A1000,Master!$A$6:$J$4994,$I$1,0)*(1+0.5*(VLOOKUP($A1001,'Old-SVXY-OHLC'!$A$3:$E$5000,B$1,0)/VLOOKUP($A1000,'Old-SVXY-OHLC'!$A$3:$E$5000,5,0)-1))</f>
        <v>12.165584592061846</v>
      </c>
      <c r="C1001" s="11">
        <f>VLOOKUP($A1000,Master!$A$6:$J$4994,$I$1,0)*(1+0.5*(VLOOKUP($A1001,'Old-SVXY-OHLC'!$A$3:$E$5000,C$1,0)/VLOOKUP($A1000,'Old-SVXY-OHLC'!$A$3:$E$5000,5,0)-1))</f>
        <v>12.228020126078713</v>
      </c>
      <c r="D1001" s="11">
        <f>VLOOKUP($A1000,Master!$A$6:$J$4994,$I$1,0)*(1+0.5*(VLOOKUP($A1001,'Old-SVXY-OHLC'!$A$3:$E$5000,D$1,0)/VLOOKUP($A1000,'Old-SVXY-OHLC'!$A$3:$E$5000,5,0)-1))</f>
        <v>11.586377887907886</v>
      </c>
      <c r="E1001" s="11">
        <f>VLOOKUP(A1001,Master!A$6:J$4994,$I$1,0)</f>
        <v>11.733035024742474</v>
      </c>
    </row>
    <row r="1002" spans="1:5" x14ac:dyDescent="0.25">
      <c r="A1002" s="1">
        <v>39524</v>
      </c>
      <c r="B1002" s="11">
        <f>VLOOKUP($A1001,Master!$A$6:$J$4994,$I$1,0)*(1+0.5*(VLOOKUP($A1002,'Old-SVXY-OHLC'!$A$3:$E$5000,B$1,0)/VLOOKUP($A1001,'Old-SVXY-OHLC'!$A$3:$E$5000,5,0)-1))</f>
        <v>11.490625802310012</v>
      </c>
      <c r="C1002" s="11">
        <f>VLOOKUP($A1001,Master!$A$6:$J$4994,$I$1,0)*(1+0.5*(VLOOKUP($A1002,'Old-SVXY-OHLC'!$A$3:$E$5000,C$1,0)/VLOOKUP($A1001,'Old-SVXY-OHLC'!$A$3:$E$5000,5,0)-1))</f>
        <v>11.845390038711509</v>
      </c>
      <c r="D1002" s="11">
        <f>VLOOKUP($A1001,Master!$A$6:$J$4994,$I$1,0)*(1+0.5*(VLOOKUP($A1002,'Old-SVXY-OHLC'!$A$3:$E$5000,D$1,0)/VLOOKUP($A1001,'Old-SVXY-OHLC'!$A$3:$E$5000,5,0)-1))</f>
        <v>11.285668251200562</v>
      </c>
      <c r="E1002" s="11">
        <f>VLOOKUP(A1002,Master!A$6:J$4994,$I$1,0)</f>
        <v>11.698288015849588</v>
      </c>
    </row>
    <row r="1003" spans="1:5" x14ac:dyDescent="0.25">
      <c r="A1003" s="1">
        <v>39525</v>
      </c>
      <c r="B1003" s="11">
        <f>VLOOKUP($A1002,Master!$A$6:$J$4994,$I$1,0)*(1+0.5*(VLOOKUP($A1003,'Old-SVXY-OHLC'!$A$3:$E$5000,B$1,0)/VLOOKUP($A1002,'Old-SVXY-OHLC'!$A$3:$E$5000,5,0)-1))</f>
        <v>12.005349501434708</v>
      </c>
      <c r="C1003" s="11">
        <f>VLOOKUP($A1002,Master!$A$6:$J$4994,$I$1,0)*(1+0.5*(VLOOKUP($A1003,'Old-SVXY-OHLC'!$A$3:$E$5000,C$1,0)/VLOOKUP($A1002,'Old-SVXY-OHLC'!$A$3:$E$5000,5,0)-1))</f>
        <v>12.217384287652466</v>
      </c>
      <c r="D1003" s="11">
        <f>VLOOKUP($A1002,Master!$A$6:$J$4994,$I$1,0)*(1+0.5*(VLOOKUP($A1003,'Old-SVXY-OHLC'!$A$3:$E$5000,D$1,0)/VLOOKUP($A1002,'Old-SVXY-OHLC'!$A$3:$E$5000,5,0)-1))</f>
        <v>11.915866447713695</v>
      </c>
      <c r="E1003" s="11">
        <f>VLOOKUP(A1003,Master!A$6:J$4994,$I$1,0)</f>
        <v>12.198100506693754</v>
      </c>
    </row>
    <row r="1004" spans="1:5" x14ac:dyDescent="0.25">
      <c r="A1004" s="1">
        <v>39526</v>
      </c>
      <c r="B1004" s="11">
        <f>VLOOKUP($A1003,Master!$A$6:$J$4994,$I$1,0)*(1+0.5*(VLOOKUP($A1004,'Old-SVXY-OHLC'!$A$3:$E$5000,B$1,0)/VLOOKUP($A1003,'Old-SVXY-OHLC'!$A$3:$E$5000,5,0)-1))</f>
        <v>12.233018889256641</v>
      </c>
      <c r="C1004" s="11">
        <f>VLOOKUP($A1003,Master!$A$6:$J$4994,$I$1,0)*(1+0.5*(VLOOKUP($A1004,'Old-SVXY-OHLC'!$A$3:$E$5000,C$1,0)/VLOOKUP($A1003,'Old-SVXY-OHLC'!$A$3:$E$5000,5,0)-1))</f>
        <v>12.233018889256641</v>
      </c>
      <c r="D1004" s="11">
        <f>VLOOKUP($A1003,Master!$A$6:$J$4994,$I$1,0)*(1+0.5*(VLOOKUP($A1004,'Old-SVXY-OHLC'!$A$3:$E$5000,D$1,0)/VLOOKUP($A1003,'Old-SVXY-OHLC'!$A$3:$E$5000,5,0)-1))</f>
        <v>11.897803858469022</v>
      </c>
      <c r="E1004" s="11">
        <f>VLOOKUP(A1004,Master!A$6:J$4994,$I$1,0)</f>
        <v>11.916116549457779</v>
      </c>
    </row>
    <row r="1005" spans="1:5" x14ac:dyDescent="0.25">
      <c r="A1005" s="1">
        <v>39527</v>
      </c>
      <c r="B1005" s="11">
        <f>VLOOKUP($A1004,Master!$A$6:$J$4994,$I$1,0)*(1+0.5*(VLOOKUP($A1005,'Old-SVXY-OHLC'!$A$3:$E$5000,B$1,0)/VLOOKUP($A1004,'Old-SVXY-OHLC'!$A$3:$E$5000,5,0)-1))</f>
        <v>11.904885672002017</v>
      </c>
      <c r="C1005" s="11">
        <f>VLOOKUP($A1004,Master!$A$6:$J$4994,$I$1,0)*(1+0.5*(VLOOKUP($A1005,'Old-SVXY-OHLC'!$A$3:$E$5000,C$1,0)/VLOOKUP($A1004,'Old-SVXY-OHLC'!$A$3:$E$5000,5,0)-1))</f>
        <v>12.058905608309137</v>
      </c>
      <c r="D1005" s="11">
        <f>VLOOKUP($A1004,Master!$A$6:$J$4994,$I$1,0)*(1+0.5*(VLOOKUP($A1005,'Old-SVXY-OHLC'!$A$3:$E$5000,D$1,0)/VLOOKUP($A1004,'Old-SVXY-OHLC'!$A$3:$E$5000,5,0)-1))</f>
        <v>11.88723757767289</v>
      </c>
      <c r="E1005" s="11">
        <f>VLOOKUP(A1005,Master!A$6:J$4994,$I$1,0)</f>
        <v>12.005534207763777</v>
      </c>
    </row>
    <row r="1006" spans="1:5" x14ac:dyDescent="0.25">
      <c r="A1006" s="1">
        <v>39531</v>
      </c>
      <c r="B1006" s="11">
        <f>VLOOKUP($A1005,Master!$A$6:$J$4994,$I$1,0)*(1+0.5*(VLOOKUP($A1006,'Old-SVXY-OHLC'!$A$3:$E$5000,B$1,0)/VLOOKUP($A1005,'Old-SVXY-OHLC'!$A$3:$E$5000,5,0)-1))</f>
        <v>12.114982847947006</v>
      </c>
      <c r="C1006" s="11">
        <f>VLOOKUP($A1005,Master!$A$6:$J$4994,$I$1,0)*(1+0.5*(VLOOKUP($A1006,'Old-SVXY-OHLC'!$A$3:$E$5000,C$1,0)/VLOOKUP($A1005,'Old-SVXY-OHLC'!$A$3:$E$5000,5,0)-1))</f>
        <v>12.263654224502003</v>
      </c>
      <c r="D1006" s="11">
        <f>VLOOKUP($A1005,Master!$A$6:$J$4994,$I$1,0)*(1+0.5*(VLOOKUP($A1006,'Old-SVXY-OHLC'!$A$3:$E$5000,D$1,0)/VLOOKUP($A1005,'Old-SVXY-OHLC'!$A$3:$E$5000,5,0)-1))</f>
        <v>12.087150763271964</v>
      </c>
      <c r="E1006" s="11">
        <f>VLOOKUP(A1006,Master!A$6:J$4994,$I$1,0)</f>
        <v>12.14272456093928</v>
      </c>
    </row>
    <row r="1007" spans="1:5" x14ac:dyDescent="0.25">
      <c r="A1007" s="1">
        <v>39532</v>
      </c>
      <c r="B1007" s="11">
        <f>VLOOKUP($A1006,Master!$A$6:$J$4994,$I$1,0)*(1+0.5*(VLOOKUP($A1007,'Old-SVXY-OHLC'!$A$3:$E$5000,B$1,0)/VLOOKUP($A1006,'Old-SVXY-OHLC'!$A$3:$E$5000,5,0)-1))</f>
        <v>12.124342613201723</v>
      </c>
      <c r="C1007" s="11">
        <f>VLOOKUP($A1006,Master!$A$6:$J$4994,$I$1,0)*(1+0.5*(VLOOKUP($A1007,'Old-SVXY-OHLC'!$A$3:$E$5000,C$1,0)/VLOOKUP($A1006,'Old-SVXY-OHLC'!$A$3:$E$5000,5,0)-1))</f>
        <v>12.239504791143416</v>
      </c>
      <c r="D1007" s="11">
        <f>VLOOKUP($A1006,Master!$A$6:$J$4994,$I$1,0)*(1+0.5*(VLOOKUP($A1007,'Old-SVXY-OHLC'!$A$3:$E$5000,D$1,0)/VLOOKUP($A1006,'Old-SVXY-OHLC'!$A$3:$E$5000,5,0)-1))</f>
        <v>12.064935287899706</v>
      </c>
      <c r="E1007" s="11">
        <f>VLOOKUP(A1007,Master!A$6:J$4994,$I$1,0)</f>
        <v>12.142408517423309</v>
      </c>
    </row>
    <row r="1008" spans="1:5" x14ac:dyDescent="0.25">
      <c r="A1008" s="1">
        <v>39533</v>
      </c>
      <c r="B1008" s="11">
        <f>VLOOKUP($A1007,Master!$A$6:$J$4994,$I$1,0)*(1+0.5*(VLOOKUP($A1008,'Old-SVXY-OHLC'!$A$3:$E$5000,B$1,0)/VLOOKUP($A1007,'Old-SVXY-OHLC'!$A$3:$E$5000,5,0)-1))</f>
        <v>12.078197080191247</v>
      </c>
      <c r="C1008" s="11">
        <f>VLOOKUP($A1007,Master!$A$6:$J$4994,$I$1,0)*(1+0.5*(VLOOKUP($A1008,'Old-SVXY-OHLC'!$A$3:$E$5000,C$1,0)/VLOOKUP($A1007,'Old-SVXY-OHLC'!$A$3:$E$5000,5,0)-1))</f>
        <v>12.122182528419867</v>
      </c>
      <c r="D1008" s="11">
        <f>VLOOKUP($A1007,Master!$A$6:$J$4994,$I$1,0)*(1+0.5*(VLOOKUP($A1008,'Old-SVXY-OHLC'!$A$3:$E$5000,D$1,0)/VLOOKUP($A1007,'Old-SVXY-OHLC'!$A$3:$E$5000,5,0)-1))</f>
        <v>12.003263279265258</v>
      </c>
      <c r="E1008" s="11">
        <f>VLOOKUP(A1008,Master!A$6:J$4994,$I$1,0)</f>
        <v>12.005022183395264</v>
      </c>
    </row>
    <row r="1009" spans="1:5" x14ac:dyDescent="0.25">
      <c r="A1009" s="1">
        <v>39534</v>
      </c>
      <c r="B1009" s="11">
        <f>VLOOKUP($A1008,Master!$A$6:$J$4994,$I$1,0)*(1+0.5*(VLOOKUP($A1009,'Old-SVXY-OHLC'!$A$3:$E$5000,B$1,0)/VLOOKUP($A1008,'Old-SVXY-OHLC'!$A$3:$E$5000,5,0)-1))</f>
        <v>12.133588472955935</v>
      </c>
      <c r="C1009" s="11">
        <f>VLOOKUP($A1008,Master!$A$6:$J$4994,$I$1,0)*(1+0.5*(VLOOKUP($A1009,'Old-SVXY-OHLC'!$A$3:$E$5000,C$1,0)/VLOOKUP($A1008,'Old-SVXY-OHLC'!$A$3:$E$5000,5,0)-1))</f>
        <v>12.219220472669569</v>
      </c>
      <c r="D1009" s="11">
        <f>VLOOKUP($A1008,Master!$A$6:$J$4994,$I$1,0)*(1+0.5*(VLOOKUP($A1009,'Old-SVXY-OHLC'!$A$3:$E$5000,D$1,0)/VLOOKUP($A1008,'Old-SVXY-OHLC'!$A$3:$E$5000,5,0)-1))</f>
        <v>11.992047800390683</v>
      </c>
      <c r="E1009" s="11">
        <f>VLOOKUP(A1009,Master!A$6:J$4994,$I$1,0)</f>
        <v>12.047642371492685</v>
      </c>
    </row>
    <row r="1010" spans="1:5" x14ac:dyDescent="0.25">
      <c r="A1010" s="1">
        <v>39535</v>
      </c>
      <c r="B1010" s="11">
        <f>VLOOKUP($A1009,Master!$A$6:$J$4994,$I$1,0)*(1+0.5*(VLOOKUP($A1010,'Old-SVXY-OHLC'!$A$3:$E$5000,B$1,0)/VLOOKUP($A1009,'Old-SVXY-OHLC'!$A$3:$E$5000,5,0)-1))</f>
        <v>12.163567919224132</v>
      </c>
      <c r="C1010" s="11">
        <f>VLOOKUP($A1009,Master!$A$6:$J$4994,$I$1,0)*(1+0.5*(VLOOKUP($A1010,'Old-SVXY-OHLC'!$A$3:$E$5000,C$1,0)/VLOOKUP($A1009,'Old-SVXY-OHLC'!$A$3:$E$5000,5,0)-1))</f>
        <v>12.163567919224132</v>
      </c>
      <c r="D1010" s="11">
        <f>VLOOKUP($A1009,Master!$A$6:$J$4994,$I$1,0)*(1+0.5*(VLOOKUP($A1010,'Old-SVXY-OHLC'!$A$3:$E$5000,D$1,0)/VLOOKUP($A1009,'Old-SVXY-OHLC'!$A$3:$E$5000,5,0)-1))</f>
        <v>11.990872113541664</v>
      </c>
      <c r="E1010" s="11">
        <f>VLOOKUP(A1010,Master!A$6:J$4994,$I$1,0)</f>
        <v>12.044228027614642</v>
      </c>
    </row>
    <row r="1011" spans="1:5" x14ac:dyDescent="0.25">
      <c r="A1011" s="1">
        <v>39538</v>
      </c>
      <c r="B1011" s="11">
        <f>VLOOKUP($A1010,Master!$A$6:$J$4994,$I$1,0)*(1+0.5*(VLOOKUP($A1011,'Old-SVXY-OHLC'!$A$3:$E$5000,B$1,0)/VLOOKUP($A1010,'Old-SVXY-OHLC'!$A$3:$E$5000,5,0)-1))</f>
        <v>12.099404672386619</v>
      </c>
      <c r="C1011" s="11">
        <f>VLOOKUP($A1010,Master!$A$6:$J$4994,$I$1,0)*(1+0.5*(VLOOKUP($A1011,'Old-SVXY-OHLC'!$A$3:$E$5000,C$1,0)/VLOOKUP($A1010,'Old-SVXY-OHLC'!$A$3:$E$5000,5,0)-1))</f>
        <v>12.190690472299448</v>
      </c>
      <c r="D1011" s="11">
        <f>VLOOKUP($A1010,Master!$A$6:$J$4994,$I$1,0)*(1+0.5*(VLOOKUP($A1011,'Old-SVXY-OHLC'!$A$3:$E$5000,D$1,0)/VLOOKUP($A1010,'Old-SVXY-OHLC'!$A$3:$E$5000,5,0)-1))</f>
        <v>12.039937455839983</v>
      </c>
      <c r="E1011" s="11">
        <f>VLOOKUP(A1011,Master!A$6:J$4994,$I$1,0)</f>
        <v>12.151844700383757</v>
      </c>
    </row>
    <row r="1012" spans="1:5" x14ac:dyDescent="0.25">
      <c r="A1012" s="1">
        <v>39539</v>
      </c>
      <c r="B1012" s="11">
        <f>VLOOKUP($A1011,Master!$A$6:$J$4994,$I$1,0)*(1+0.5*(VLOOKUP($A1012,'Old-SVXY-OHLC'!$A$3:$E$5000,B$1,0)/VLOOKUP($A1011,'Old-SVXY-OHLC'!$A$3:$E$5000,5,0)-1))</f>
        <v>12.264427698544853</v>
      </c>
      <c r="C1012" s="11">
        <f>VLOOKUP($A1011,Master!$A$6:$J$4994,$I$1,0)*(1+0.5*(VLOOKUP($A1012,'Old-SVXY-OHLC'!$A$3:$E$5000,C$1,0)/VLOOKUP($A1011,'Old-SVXY-OHLC'!$A$3:$E$5000,5,0)-1))</f>
        <v>12.61869631194168</v>
      </c>
      <c r="D1012" s="11">
        <f>VLOOKUP($A1011,Master!$A$6:$J$4994,$I$1,0)*(1+0.5*(VLOOKUP($A1012,'Old-SVXY-OHLC'!$A$3:$E$5000,D$1,0)/VLOOKUP($A1011,'Old-SVXY-OHLC'!$A$3:$E$5000,5,0)-1))</f>
        <v>12.264427698544853</v>
      </c>
      <c r="E1012" s="11">
        <f>VLOOKUP(A1012,Master!A$6:J$4994,$I$1,0)</f>
        <v>12.564036153648694</v>
      </c>
    </row>
    <row r="1013" spans="1:5" x14ac:dyDescent="0.25">
      <c r="A1013" s="1">
        <v>39540</v>
      </c>
      <c r="B1013" s="11">
        <f>VLOOKUP($A1012,Master!$A$6:$J$4994,$I$1,0)*(1+0.5*(VLOOKUP($A1013,'Old-SVXY-OHLC'!$A$3:$E$5000,B$1,0)/VLOOKUP($A1012,'Old-SVXY-OHLC'!$A$3:$E$5000,5,0)-1))</f>
        <v>12.543035233162653</v>
      </c>
      <c r="C1013" s="11">
        <f>VLOOKUP($A1012,Master!$A$6:$J$4994,$I$1,0)*(1+0.5*(VLOOKUP($A1013,'Old-SVXY-OHLC'!$A$3:$E$5000,C$1,0)/VLOOKUP($A1012,'Old-SVXY-OHLC'!$A$3:$E$5000,5,0)-1))</f>
        <v>12.628665418115713</v>
      </c>
      <c r="D1013" s="11">
        <f>VLOOKUP($A1012,Master!$A$6:$J$4994,$I$1,0)*(1+0.5*(VLOOKUP($A1013,'Old-SVXY-OHLC'!$A$3:$E$5000,D$1,0)/VLOOKUP($A1012,'Old-SVXY-OHLC'!$A$3:$E$5000,5,0)-1))</f>
        <v>12.281132123797704</v>
      </c>
      <c r="E1013" s="11">
        <f>VLOOKUP(A1013,Master!A$6:J$4994,$I$1,0)</f>
        <v>12.455048613955435</v>
      </c>
    </row>
    <row r="1014" spans="1:5" x14ac:dyDescent="0.25">
      <c r="A1014" s="1">
        <v>39541</v>
      </c>
      <c r="B1014" s="11">
        <f>VLOOKUP($A1013,Master!$A$6:$J$4994,$I$1,0)*(1+0.5*(VLOOKUP($A1014,'Old-SVXY-OHLC'!$A$3:$E$5000,B$1,0)/VLOOKUP($A1013,'Old-SVXY-OHLC'!$A$3:$E$5000,5,0)-1))</f>
        <v>12.399377393265272</v>
      </c>
      <c r="C1014" s="11">
        <f>VLOOKUP($A1013,Master!$A$6:$J$4994,$I$1,0)*(1+0.5*(VLOOKUP($A1014,'Old-SVXY-OHLC'!$A$3:$E$5000,C$1,0)/VLOOKUP($A1013,'Old-SVXY-OHLC'!$A$3:$E$5000,5,0)-1))</f>
        <v>12.512962412426093</v>
      </c>
      <c r="D1014" s="11">
        <f>VLOOKUP($A1013,Master!$A$6:$J$4994,$I$1,0)*(1+0.5*(VLOOKUP($A1014,'Old-SVXY-OHLC'!$A$3:$E$5000,D$1,0)/VLOOKUP($A1013,'Old-SVXY-OHLC'!$A$3:$E$5000,5,0)-1))</f>
        <v>12.295554284274512</v>
      </c>
      <c r="E1014" s="11">
        <f>VLOOKUP(A1014,Master!A$6:J$4994,$I$1,0)</f>
        <v>12.510526383964915</v>
      </c>
    </row>
    <row r="1015" spans="1:5" x14ac:dyDescent="0.25">
      <c r="A1015" s="1">
        <v>39542</v>
      </c>
      <c r="B1015" s="11">
        <f>VLOOKUP($A1014,Master!$A$6:$J$4994,$I$1,0)*(1+0.5*(VLOOKUP($A1015,'Old-SVXY-OHLC'!$A$3:$E$5000,B$1,0)/VLOOKUP($A1014,'Old-SVXY-OHLC'!$A$3:$E$5000,5,0)-1))</f>
        <v>12.451111405203601</v>
      </c>
      <c r="C1015" s="11">
        <f>VLOOKUP($A1014,Master!$A$6:$J$4994,$I$1,0)*(1+0.5*(VLOOKUP($A1015,'Old-SVXY-OHLC'!$A$3:$E$5000,C$1,0)/VLOOKUP($A1014,'Old-SVXY-OHLC'!$A$3:$E$5000,5,0)-1))</f>
        <v>12.58970168774623</v>
      </c>
      <c r="D1015" s="11">
        <f>VLOOKUP($A1014,Master!$A$6:$J$4994,$I$1,0)*(1+0.5*(VLOOKUP($A1015,'Old-SVXY-OHLC'!$A$3:$E$5000,D$1,0)/VLOOKUP($A1014,'Old-SVXY-OHLC'!$A$3:$E$5000,5,0)-1))</f>
        <v>12.392230700939724</v>
      </c>
      <c r="E1015" s="11">
        <f>VLOOKUP(A1015,Master!A$6:J$4994,$I$1,0)</f>
        <v>12.541843344107038</v>
      </c>
    </row>
    <row r="1016" spans="1:5" x14ac:dyDescent="0.25">
      <c r="A1016" s="1">
        <v>39545</v>
      </c>
      <c r="B1016" s="11">
        <f>VLOOKUP($A1015,Master!$A$6:$J$4994,$I$1,0)*(1+0.5*(VLOOKUP($A1016,'Old-SVXY-OHLC'!$A$3:$E$5000,B$1,0)/VLOOKUP($A1015,'Old-SVXY-OHLC'!$A$3:$E$5000,5,0)-1))</f>
        <v>12.644944404974265</v>
      </c>
      <c r="C1016" s="11">
        <f>VLOOKUP($A1015,Master!$A$6:$J$4994,$I$1,0)*(1+0.5*(VLOOKUP($A1016,'Old-SVXY-OHLC'!$A$3:$E$5000,C$1,0)/VLOOKUP($A1015,'Old-SVXY-OHLC'!$A$3:$E$5000,5,0)-1))</f>
        <v>12.887124980536694</v>
      </c>
      <c r="D1016" s="11">
        <f>VLOOKUP($A1015,Master!$A$6:$J$4994,$I$1,0)*(1+0.5*(VLOOKUP($A1016,'Old-SVXY-OHLC'!$A$3:$E$5000,D$1,0)/VLOOKUP($A1015,'Old-SVXY-OHLC'!$A$3:$E$5000,5,0)-1))</f>
        <v>12.581042911548678</v>
      </c>
      <c r="E1016" s="11">
        <f>VLOOKUP(A1016,Master!A$6:J$4994,$I$1,0)</f>
        <v>12.741278276461193</v>
      </c>
    </row>
    <row r="1017" spans="1:5" x14ac:dyDescent="0.25">
      <c r="A1017" s="1">
        <v>39546</v>
      </c>
      <c r="B1017" s="11">
        <f>VLOOKUP($A1016,Master!$A$6:$J$4994,$I$1,0)*(1+0.5*(VLOOKUP($A1017,'Old-SVXY-OHLC'!$A$3:$E$5000,B$1,0)/VLOOKUP($A1016,'Old-SVXY-OHLC'!$A$3:$E$5000,5,0)-1))</f>
        <v>12.641104950985012</v>
      </c>
      <c r="C1017" s="11">
        <f>VLOOKUP($A1016,Master!$A$6:$J$4994,$I$1,0)*(1+0.5*(VLOOKUP($A1017,'Old-SVXY-OHLC'!$A$3:$E$5000,C$1,0)/VLOOKUP($A1016,'Old-SVXY-OHLC'!$A$3:$E$5000,5,0)-1))</f>
        <v>12.804641897480012</v>
      </c>
      <c r="D1017" s="11">
        <f>VLOOKUP($A1016,Master!$A$6:$J$4994,$I$1,0)*(1+0.5*(VLOOKUP($A1017,'Old-SVXY-OHLC'!$A$3:$E$5000,D$1,0)/VLOOKUP($A1016,'Old-SVXY-OHLC'!$A$3:$E$5000,5,0)-1))</f>
        <v>12.641104950985012</v>
      </c>
      <c r="E1017" s="11">
        <f>VLOOKUP(A1017,Master!A$6:J$4994,$I$1,0)</f>
        <v>12.774804820416099</v>
      </c>
    </row>
    <row r="1018" spans="1:5" x14ac:dyDescent="0.25">
      <c r="A1018" s="1">
        <v>39547</v>
      </c>
      <c r="B1018" s="11">
        <f>VLOOKUP($A1017,Master!$A$6:$J$4994,$I$1,0)*(1+0.5*(VLOOKUP($A1018,'Old-SVXY-OHLC'!$A$3:$E$5000,B$1,0)/VLOOKUP($A1017,'Old-SVXY-OHLC'!$A$3:$E$5000,5,0)-1))</f>
        <v>12.773815414362168</v>
      </c>
      <c r="C1018" s="11">
        <f>VLOOKUP($A1017,Master!$A$6:$J$4994,$I$1,0)*(1+0.5*(VLOOKUP($A1018,'Old-SVXY-OHLC'!$A$3:$E$5000,C$1,0)/VLOOKUP($A1017,'Old-SVXY-OHLC'!$A$3:$E$5000,5,0)-1))</f>
        <v>12.799247879068039</v>
      </c>
      <c r="D1018" s="11">
        <f>VLOOKUP($A1017,Master!$A$6:$J$4994,$I$1,0)*(1+0.5*(VLOOKUP($A1018,'Old-SVXY-OHLC'!$A$3:$E$5000,D$1,0)/VLOOKUP($A1017,'Old-SVXY-OHLC'!$A$3:$E$5000,5,0)-1))</f>
        <v>12.551991875260622</v>
      </c>
      <c r="E1018" s="11">
        <f>VLOOKUP(A1018,Master!A$6:J$4994,$I$1,0)</f>
        <v>12.61467837175686</v>
      </c>
    </row>
    <row r="1019" spans="1:5" x14ac:dyDescent="0.25">
      <c r="A1019" s="1">
        <v>39548</v>
      </c>
      <c r="B1019" s="11">
        <f>VLOOKUP($A1018,Master!$A$6:$J$4994,$I$1,0)*(1+0.5*(VLOOKUP($A1019,'Old-SVXY-OHLC'!$A$3:$E$5000,B$1,0)/VLOOKUP($A1018,'Old-SVXY-OHLC'!$A$3:$E$5000,5,0)-1))</f>
        <v>12.617937920404733</v>
      </c>
      <c r="C1019" s="11">
        <f>VLOOKUP($A1018,Master!$A$6:$J$4994,$I$1,0)*(1+0.5*(VLOOKUP($A1019,'Old-SVXY-OHLC'!$A$3:$E$5000,C$1,0)/VLOOKUP($A1018,'Old-SVXY-OHLC'!$A$3:$E$5000,5,0)-1))</f>
        <v>12.780367777210301</v>
      </c>
      <c r="D1019" s="11">
        <f>VLOOKUP($A1018,Master!$A$6:$J$4994,$I$1,0)*(1+0.5*(VLOOKUP($A1019,'Old-SVXY-OHLC'!$A$3:$E$5000,D$1,0)/VLOOKUP($A1018,'Old-SVXY-OHLC'!$A$3:$E$5000,5,0)-1))</f>
        <v>12.556551391867991</v>
      </c>
      <c r="E1019" s="11">
        <f>VLOOKUP(A1019,Master!A$6:J$4994,$I$1,0)</f>
        <v>12.723946420052705</v>
      </c>
    </row>
    <row r="1020" spans="1:5" x14ac:dyDescent="0.25">
      <c r="A1020" s="1">
        <v>39549</v>
      </c>
      <c r="B1020" s="11">
        <f>VLOOKUP($A1019,Master!$A$6:$J$4994,$I$1,0)*(1+0.5*(VLOOKUP($A1020,'Old-SVXY-OHLC'!$A$3:$E$5000,B$1,0)/VLOOKUP($A1019,'Old-SVXY-OHLC'!$A$3:$E$5000,5,0)-1))</f>
        <v>12.625146247325484</v>
      </c>
      <c r="C1020" s="11">
        <f>VLOOKUP($A1019,Master!$A$6:$J$4994,$I$1,0)*(1+0.5*(VLOOKUP($A1020,'Old-SVXY-OHLC'!$A$3:$E$5000,C$1,0)/VLOOKUP($A1019,'Old-SVXY-OHLC'!$A$3:$E$5000,5,0)-1))</f>
        <v>12.671002496174101</v>
      </c>
      <c r="D1020" s="11">
        <f>VLOOKUP($A1019,Master!$A$6:$J$4994,$I$1,0)*(1+0.5*(VLOOKUP($A1020,'Old-SVXY-OHLC'!$A$3:$E$5000,D$1,0)/VLOOKUP($A1019,'Old-SVXY-OHLC'!$A$3:$E$5000,5,0)-1))</f>
        <v>12.505779897247338</v>
      </c>
      <c r="E1020" s="11">
        <f>VLOOKUP(A1020,Master!A$6:J$4994,$I$1,0)</f>
        <v>12.534913333850396</v>
      </c>
    </row>
    <row r="1021" spans="1:5" x14ac:dyDescent="0.25">
      <c r="A1021" s="1">
        <v>39552</v>
      </c>
      <c r="B1021" s="11">
        <f>VLOOKUP($A1020,Master!$A$6:$J$4994,$I$1,0)*(1+0.5*(VLOOKUP($A1021,'Old-SVXY-OHLC'!$A$3:$E$5000,B$1,0)/VLOOKUP($A1020,'Old-SVXY-OHLC'!$A$3:$E$5000,5,0)-1))</f>
        <v>12.50135323922442</v>
      </c>
      <c r="C1021" s="11">
        <f>VLOOKUP($A1020,Master!$A$6:$J$4994,$I$1,0)*(1+0.5*(VLOOKUP($A1021,'Old-SVXY-OHLC'!$A$3:$E$5000,C$1,0)/VLOOKUP($A1020,'Old-SVXY-OHLC'!$A$3:$E$5000,5,0)-1))</f>
        <v>12.635860294905482</v>
      </c>
      <c r="D1021" s="11">
        <f>VLOOKUP($A1020,Master!$A$6:$J$4994,$I$1,0)*(1+0.5*(VLOOKUP($A1021,'Old-SVXY-OHLC'!$A$3:$E$5000,D$1,0)/VLOOKUP($A1020,'Old-SVXY-OHLC'!$A$3:$E$5000,5,0)-1))</f>
        <v>12.497373257800938</v>
      </c>
      <c r="E1021" s="11">
        <f>VLOOKUP(A1021,Master!A$6:J$4994,$I$1,0)</f>
        <v>12.558340011281629</v>
      </c>
    </row>
    <row r="1022" spans="1:5" x14ac:dyDescent="0.25">
      <c r="A1022" s="1">
        <v>39553</v>
      </c>
      <c r="B1022" s="11">
        <f>VLOOKUP($A1021,Master!$A$6:$J$4994,$I$1,0)*(1+0.5*(VLOOKUP($A1022,'Old-SVXY-OHLC'!$A$3:$E$5000,B$1,0)/VLOOKUP($A1021,'Old-SVXY-OHLC'!$A$3:$E$5000,5,0)-1))</f>
        <v>12.586562338233248</v>
      </c>
      <c r="C1022" s="11">
        <f>VLOOKUP($A1021,Master!$A$6:$J$4994,$I$1,0)*(1+0.5*(VLOOKUP($A1022,'Old-SVXY-OHLC'!$A$3:$E$5000,C$1,0)/VLOOKUP($A1021,'Old-SVXY-OHLC'!$A$3:$E$5000,5,0)-1))</f>
        <v>12.727939513937619</v>
      </c>
      <c r="D1022" s="11">
        <f>VLOOKUP($A1021,Master!$A$6:$J$4994,$I$1,0)*(1+0.5*(VLOOKUP($A1022,'Old-SVXY-OHLC'!$A$3:$E$5000,D$1,0)/VLOOKUP($A1021,'Old-SVXY-OHLC'!$A$3:$E$5000,5,0)-1))</f>
        <v>12.515740538810006</v>
      </c>
      <c r="E1022" s="11">
        <f>VLOOKUP(A1022,Master!A$6:J$4994,$I$1,0)</f>
        <v>12.68354559676016</v>
      </c>
    </row>
    <row r="1023" spans="1:5" x14ac:dyDescent="0.25">
      <c r="A1023" s="1">
        <v>39554</v>
      </c>
      <c r="B1023" s="11">
        <f>VLOOKUP($A1022,Master!$A$6:$J$4994,$I$1,0)*(1+0.5*(VLOOKUP($A1023,'Old-SVXY-OHLC'!$A$3:$E$5000,B$1,0)/VLOOKUP($A1022,'Old-SVXY-OHLC'!$A$3:$E$5000,5,0)-1))</f>
        <v>12.790064112326757</v>
      </c>
      <c r="C1023" s="11">
        <f>VLOOKUP($A1022,Master!$A$6:$J$4994,$I$1,0)*(1+0.5*(VLOOKUP($A1023,'Old-SVXY-OHLC'!$A$3:$E$5000,C$1,0)/VLOOKUP($A1022,'Old-SVXY-OHLC'!$A$3:$E$5000,5,0)-1))</f>
        <v>13.114817214192762</v>
      </c>
      <c r="D1023" s="11">
        <f>VLOOKUP($A1022,Master!$A$6:$J$4994,$I$1,0)*(1+0.5*(VLOOKUP($A1023,'Old-SVXY-OHLC'!$A$3:$E$5000,D$1,0)/VLOOKUP($A1022,'Old-SVXY-OHLC'!$A$3:$E$5000,5,0)-1))</f>
        <v>12.660163417064544</v>
      </c>
      <c r="E1023" s="11">
        <f>VLOOKUP(A1023,Master!A$6:J$4994,$I$1,0)</f>
        <v>13.059918678982562</v>
      </c>
    </row>
    <row r="1024" spans="1:5" x14ac:dyDescent="0.25">
      <c r="A1024" s="1">
        <v>39555</v>
      </c>
      <c r="B1024" s="11">
        <f>VLOOKUP($A1023,Master!$A$6:$J$4994,$I$1,0)*(1+0.5*(VLOOKUP($A1024,'Old-SVXY-OHLC'!$A$3:$E$5000,B$1,0)/VLOOKUP($A1023,'Old-SVXY-OHLC'!$A$3:$E$5000,5,0)-1))</f>
        <v>13.048661904325117</v>
      </c>
      <c r="C1024" s="11">
        <f>VLOOKUP($A1023,Master!$A$6:$J$4994,$I$1,0)*(1+0.5*(VLOOKUP($A1024,'Old-SVXY-OHLC'!$A$3:$E$5000,C$1,0)/VLOOKUP($A1023,'Old-SVXY-OHLC'!$A$3:$E$5000,5,0)-1))</f>
        <v>13.070493737554749</v>
      </c>
      <c r="D1024" s="11">
        <f>VLOOKUP($A1023,Master!$A$6:$J$4994,$I$1,0)*(1+0.5*(VLOOKUP($A1024,'Old-SVXY-OHLC'!$A$3:$E$5000,D$1,0)/VLOOKUP($A1023,'Old-SVXY-OHLC'!$A$3:$E$5000,5,0)-1))</f>
        <v>12.946550786813143</v>
      </c>
      <c r="E1024" s="11">
        <f>VLOOKUP(A1024,Master!A$6:J$4994,$I$1,0)</f>
        <v>13.036837230244375</v>
      </c>
    </row>
    <row r="1025" spans="1:5" x14ac:dyDescent="0.25">
      <c r="A1025" s="1">
        <v>39556</v>
      </c>
      <c r="B1025" s="11">
        <f>VLOOKUP($A1024,Master!$A$6:$J$4994,$I$1,0)*(1+0.5*(VLOOKUP($A1025,'Old-SVXY-OHLC'!$A$3:$E$5000,B$1,0)/VLOOKUP($A1024,'Old-SVXY-OHLC'!$A$3:$E$5000,5,0)-1))</f>
        <v>13.139225879228137</v>
      </c>
      <c r="C1025" s="11">
        <f>VLOOKUP($A1024,Master!$A$6:$J$4994,$I$1,0)*(1+0.5*(VLOOKUP($A1025,'Old-SVXY-OHLC'!$A$3:$E$5000,C$1,0)/VLOOKUP($A1024,'Old-SVXY-OHLC'!$A$3:$E$5000,5,0)-1))</f>
        <v>13.353496990586441</v>
      </c>
      <c r="D1025" s="11">
        <f>VLOOKUP($A1024,Master!$A$6:$J$4994,$I$1,0)*(1+0.5*(VLOOKUP($A1025,'Old-SVXY-OHLC'!$A$3:$E$5000,D$1,0)/VLOOKUP($A1024,'Old-SVXY-OHLC'!$A$3:$E$5000,5,0)-1))</f>
        <v>13.139225879228137</v>
      </c>
      <c r="E1025" s="11">
        <f>VLOOKUP(A1025,Master!A$6:J$4994,$I$1,0)</f>
        <v>13.268279721393824</v>
      </c>
    </row>
    <row r="1026" spans="1:5" x14ac:dyDescent="0.25">
      <c r="A1026" s="1">
        <v>39559</v>
      </c>
      <c r="B1026" s="11">
        <f>VLOOKUP($A1025,Master!$A$6:$J$4994,$I$1,0)*(1+0.5*(VLOOKUP($A1026,'Old-SVXY-OHLC'!$A$3:$E$5000,B$1,0)/VLOOKUP($A1025,'Old-SVXY-OHLC'!$A$3:$E$5000,5,0)-1))</f>
        <v>13.31068669882545</v>
      </c>
      <c r="C1026" s="11">
        <f>VLOOKUP($A1025,Master!$A$6:$J$4994,$I$1,0)*(1+0.5*(VLOOKUP($A1026,'Old-SVXY-OHLC'!$A$3:$E$5000,C$1,0)/VLOOKUP($A1025,'Old-SVXY-OHLC'!$A$3:$E$5000,5,0)-1))</f>
        <v>13.420994566021591</v>
      </c>
      <c r="D1026" s="11">
        <f>VLOOKUP($A1025,Master!$A$6:$J$4994,$I$1,0)*(1+0.5*(VLOOKUP($A1026,'Old-SVXY-OHLC'!$A$3:$E$5000,D$1,0)/VLOOKUP($A1025,'Old-SVXY-OHLC'!$A$3:$E$5000,5,0)-1))</f>
        <v>13.275784567574757</v>
      </c>
      <c r="E1026" s="11">
        <f>VLOOKUP(A1026,Master!A$6:J$4994,$I$1,0)</f>
        <v>13.355267846021901</v>
      </c>
    </row>
    <row r="1027" spans="1:5" x14ac:dyDescent="0.25">
      <c r="A1027" s="1">
        <v>39560</v>
      </c>
      <c r="B1027" s="11">
        <f>VLOOKUP($A1026,Master!$A$6:$J$4994,$I$1,0)*(1+0.5*(VLOOKUP($A1027,'Old-SVXY-OHLC'!$A$3:$E$5000,B$1,0)/VLOOKUP($A1026,'Old-SVXY-OHLC'!$A$3:$E$5000,5,0)-1))</f>
        <v>13.328073812540579</v>
      </c>
      <c r="C1027" s="11">
        <f>VLOOKUP($A1026,Master!$A$6:$J$4994,$I$1,0)*(1+0.5*(VLOOKUP($A1027,'Old-SVXY-OHLC'!$A$3:$E$5000,C$1,0)/VLOOKUP($A1026,'Old-SVXY-OHLC'!$A$3:$E$5000,5,0)-1))</f>
        <v>13.351018412005855</v>
      </c>
      <c r="D1027" s="11">
        <f>VLOOKUP($A1026,Master!$A$6:$J$4994,$I$1,0)*(1+0.5*(VLOOKUP($A1027,'Old-SVXY-OHLC'!$A$3:$E$5000,D$1,0)/VLOOKUP($A1026,'Old-SVXY-OHLC'!$A$3:$E$5000,5,0)-1))</f>
        <v>13.161023531949393</v>
      </c>
      <c r="E1027" s="11">
        <f>VLOOKUP(A1027,Master!A$6:J$4994,$I$1,0)</f>
        <v>13.299804557123156</v>
      </c>
    </row>
    <row r="1028" spans="1:5" x14ac:dyDescent="0.25">
      <c r="A1028" s="1">
        <v>39561</v>
      </c>
      <c r="B1028" s="11">
        <f>VLOOKUP($A1027,Master!$A$6:$J$4994,$I$1,0)*(1+0.5*(VLOOKUP($A1028,'Old-SVXY-OHLC'!$A$3:$E$5000,B$1,0)/VLOOKUP($A1027,'Old-SVXY-OHLC'!$A$3:$E$5000,5,0)-1))</f>
        <v>13.292616631793001</v>
      </c>
      <c r="C1028" s="11">
        <f>VLOOKUP($A1027,Master!$A$6:$J$4994,$I$1,0)*(1+0.5*(VLOOKUP($A1028,'Old-SVXY-OHLC'!$A$3:$E$5000,C$1,0)/VLOOKUP($A1027,'Old-SVXY-OHLC'!$A$3:$E$5000,5,0)-1))</f>
        <v>13.42259600130274</v>
      </c>
      <c r="D1028" s="11">
        <f>VLOOKUP($A1027,Master!$A$6:$J$4994,$I$1,0)*(1+0.5*(VLOOKUP($A1028,'Old-SVXY-OHLC'!$A$3:$E$5000,D$1,0)/VLOOKUP($A1027,'Old-SVXY-OHLC'!$A$3:$E$5000,5,0)-1))</f>
        <v>13.188992637692206</v>
      </c>
      <c r="E1028" s="11">
        <f>VLOOKUP(A1028,Master!A$6:J$4994,$I$1,0)</f>
        <v>13.36953739939197</v>
      </c>
    </row>
    <row r="1029" spans="1:5" x14ac:dyDescent="0.25">
      <c r="A1029" s="1">
        <v>39562</v>
      </c>
      <c r="B1029" s="11">
        <f>VLOOKUP($A1028,Master!$A$6:$J$4994,$I$1,0)*(1+0.5*(VLOOKUP($A1029,'Old-SVXY-OHLC'!$A$3:$E$5000,B$1,0)/VLOOKUP($A1028,'Old-SVXY-OHLC'!$A$3:$E$5000,5,0)-1))</f>
        <v>13.428749114448769</v>
      </c>
      <c r="C1029" s="11">
        <f>VLOOKUP($A1028,Master!$A$6:$J$4994,$I$1,0)*(1+0.5*(VLOOKUP($A1029,'Old-SVXY-OHLC'!$A$3:$E$5000,C$1,0)/VLOOKUP($A1028,'Old-SVXY-OHLC'!$A$3:$E$5000,5,0)-1))</f>
        <v>13.630216702296046</v>
      </c>
      <c r="D1029" s="11">
        <f>VLOOKUP($A1028,Master!$A$6:$J$4994,$I$1,0)*(1+0.5*(VLOOKUP($A1029,'Old-SVXY-OHLC'!$A$3:$E$5000,D$1,0)/VLOOKUP($A1028,'Old-SVXY-OHLC'!$A$3:$E$5000,5,0)-1))</f>
        <v>13.245155591321426</v>
      </c>
      <c r="E1029" s="11">
        <f>VLOOKUP(A1029,Master!A$6:J$4994,$I$1,0)</f>
        <v>13.540985501267492</v>
      </c>
    </row>
    <row r="1030" spans="1:5" x14ac:dyDescent="0.25">
      <c r="A1030" s="1">
        <v>39563</v>
      </c>
      <c r="B1030" s="11">
        <f>VLOOKUP($A1029,Master!$A$6:$J$4994,$I$1,0)*(1+0.5*(VLOOKUP($A1030,'Old-SVXY-OHLC'!$A$3:$E$5000,B$1,0)/VLOOKUP($A1029,'Old-SVXY-OHLC'!$A$3:$E$5000,5,0)-1))</f>
        <v>13.582252282236441</v>
      </c>
      <c r="C1030" s="11">
        <f>VLOOKUP($A1029,Master!$A$6:$J$4994,$I$1,0)*(1+0.5*(VLOOKUP($A1030,'Old-SVXY-OHLC'!$A$3:$E$5000,C$1,0)/VLOOKUP($A1029,'Old-SVXY-OHLC'!$A$3:$E$5000,5,0)-1))</f>
        <v>13.712238585738829</v>
      </c>
      <c r="D1030" s="11">
        <f>VLOOKUP($A1029,Master!$A$6:$J$4994,$I$1,0)*(1+0.5*(VLOOKUP($A1030,'Old-SVXY-OHLC'!$A$3:$E$5000,D$1,0)/VLOOKUP($A1029,'Old-SVXY-OHLC'!$A$3:$E$5000,5,0)-1))</f>
        <v>13.486719978809955</v>
      </c>
      <c r="E1030" s="11">
        <f>VLOOKUP(A1030,Master!A$6:J$4994,$I$1,0)</f>
        <v>13.710114665945392</v>
      </c>
    </row>
    <row r="1031" spans="1:5" x14ac:dyDescent="0.25">
      <c r="A1031" s="1">
        <v>39566</v>
      </c>
      <c r="B1031" s="11">
        <f>VLOOKUP($A1030,Master!$A$6:$J$4994,$I$1,0)*(1+0.5*(VLOOKUP($A1031,'Old-SVXY-OHLC'!$A$3:$E$5000,B$1,0)/VLOOKUP($A1030,'Old-SVXY-OHLC'!$A$3:$E$5000,5,0)-1))</f>
        <v>13.742172479151268</v>
      </c>
      <c r="C1031" s="11">
        <f>VLOOKUP($A1030,Master!$A$6:$J$4994,$I$1,0)*(1+0.5*(VLOOKUP($A1031,'Old-SVXY-OHLC'!$A$3:$E$5000,C$1,0)/VLOOKUP($A1030,'Old-SVXY-OHLC'!$A$3:$E$5000,5,0)-1))</f>
        <v>13.83455234739662</v>
      </c>
      <c r="D1031" s="11">
        <f>VLOOKUP($A1030,Master!$A$6:$J$4994,$I$1,0)*(1+0.5*(VLOOKUP($A1031,'Old-SVXY-OHLC'!$A$3:$E$5000,D$1,0)/VLOOKUP($A1030,'Old-SVXY-OHLC'!$A$3:$E$5000,5,0)-1))</f>
        <v>13.66013000633685</v>
      </c>
      <c r="E1031" s="11">
        <f>VLOOKUP(A1031,Master!A$6:J$4994,$I$1,0)</f>
        <v>13.762295440278294</v>
      </c>
    </row>
    <row r="1032" spans="1:5" x14ac:dyDescent="0.25">
      <c r="A1032" s="1">
        <v>39567</v>
      </c>
      <c r="B1032" s="11">
        <f>VLOOKUP($A1031,Master!$A$6:$J$4994,$I$1,0)*(1+0.5*(VLOOKUP($A1032,'Old-SVXY-OHLC'!$A$3:$E$5000,B$1,0)/VLOOKUP($A1031,'Old-SVXY-OHLC'!$A$3:$E$5000,5,0)-1))</f>
        <v>13.63131019399324</v>
      </c>
      <c r="C1032" s="11">
        <f>VLOOKUP($A1031,Master!$A$6:$J$4994,$I$1,0)*(1+0.5*(VLOOKUP($A1032,'Old-SVXY-OHLC'!$A$3:$E$5000,C$1,0)/VLOOKUP($A1031,'Old-SVXY-OHLC'!$A$3:$E$5000,5,0)-1))</f>
        <v>13.799304685474128</v>
      </c>
      <c r="D1032" s="11">
        <f>VLOOKUP($A1031,Master!$A$6:$J$4994,$I$1,0)*(1+0.5*(VLOOKUP($A1032,'Old-SVXY-OHLC'!$A$3:$E$5000,D$1,0)/VLOOKUP($A1031,'Old-SVXY-OHLC'!$A$3:$E$5000,5,0)-1))</f>
        <v>13.601570642808143</v>
      </c>
      <c r="E1032" s="11">
        <f>VLOOKUP(A1032,Master!A$6:J$4994,$I$1,0)</f>
        <v>13.673910754721483</v>
      </c>
    </row>
    <row r="1033" spans="1:5" x14ac:dyDescent="0.25">
      <c r="A1033" s="1">
        <v>39568</v>
      </c>
      <c r="B1033" s="11">
        <f>VLOOKUP($A1032,Master!$A$6:$J$4994,$I$1,0)*(1+0.5*(VLOOKUP($A1033,'Old-SVXY-OHLC'!$A$3:$E$5000,B$1,0)/VLOOKUP($A1032,'Old-SVXY-OHLC'!$A$3:$E$5000,5,0)-1))</f>
        <v>13.68297429147527</v>
      </c>
      <c r="C1033" s="11">
        <f>VLOOKUP($A1032,Master!$A$6:$J$4994,$I$1,0)*(1+0.5*(VLOOKUP($A1033,'Old-SVXY-OHLC'!$A$3:$E$5000,C$1,0)/VLOOKUP($A1032,'Old-SVXY-OHLC'!$A$3:$E$5000,5,0)-1))</f>
        <v>13.788496810170926</v>
      </c>
      <c r="D1033" s="11">
        <f>VLOOKUP($A1032,Master!$A$6:$J$4994,$I$1,0)*(1+0.5*(VLOOKUP($A1033,'Old-SVXY-OHLC'!$A$3:$E$5000,D$1,0)/VLOOKUP($A1032,'Old-SVXY-OHLC'!$A$3:$E$5000,5,0)-1))</f>
        <v>13.49717636903687</v>
      </c>
      <c r="E1033" s="11">
        <f>VLOOKUP(A1033,Master!A$6:J$4994,$I$1,0)</f>
        <v>13.518836043078904</v>
      </c>
    </row>
    <row r="1034" spans="1:5" x14ac:dyDescent="0.25">
      <c r="A1034" s="1">
        <v>39569</v>
      </c>
      <c r="B1034" s="11">
        <f>VLOOKUP($A1033,Master!$A$6:$J$4994,$I$1,0)*(1+0.5*(VLOOKUP($A1034,'Old-SVXY-OHLC'!$A$3:$E$5000,B$1,0)/VLOOKUP($A1033,'Old-SVXY-OHLC'!$A$3:$E$5000,5,0)-1))</f>
        <v>13.500215724753344</v>
      </c>
      <c r="C1034" s="11">
        <f>VLOOKUP($A1033,Master!$A$6:$J$4994,$I$1,0)*(1+0.5*(VLOOKUP($A1034,'Old-SVXY-OHLC'!$A$3:$E$5000,C$1,0)/VLOOKUP($A1033,'Old-SVXY-OHLC'!$A$3:$E$5000,5,0)-1))</f>
        <v>13.941222098605005</v>
      </c>
      <c r="D1034" s="11">
        <f>VLOOKUP($A1033,Master!$A$6:$J$4994,$I$1,0)*(1+0.5*(VLOOKUP($A1034,'Old-SVXY-OHLC'!$A$3:$E$5000,D$1,0)/VLOOKUP($A1033,'Old-SVXY-OHLC'!$A$3:$E$5000,5,0)-1))</f>
        <v>13.486220038943292</v>
      </c>
      <c r="E1034" s="11">
        <f>VLOOKUP(A1034,Master!A$6:J$4994,$I$1,0)</f>
        <v>13.923488926593718</v>
      </c>
    </row>
    <row r="1035" spans="1:5" x14ac:dyDescent="0.25">
      <c r="A1035" s="1">
        <v>39570</v>
      </c>
      <c r="B1035" s="11">
        <f>VLOOKUP($A1034,Master!$A$6:$J$4994,$I$1,0)*(1+0.5*(VLOOKUP($A1035,'Old-SVXY-OHLC'!$A$3:$E$5000,B$1,0)/VLOOKUP($A1034,'Old-SVXY-OHLC'!$A$3:$E$5000,5,0)-1))</f>
        <v>14.04480555199858</v>
      </c>
      <c r="C1035" s="11">
        <f>VLOOKUP($A1034,Master!$A$6:$J$4994,$I$1,0)*(1+0.5*(VLOOKUP($A1035,'Old-SVXY-OHLC'!$A$3:$E$5000,C$1,0)/VLOOKUP($A1034,'Old-SVXY-OHLC'!$A$3:$E$5000,5,0)-1))</f>
        <v>14.193581830894685</v>
      </c>
      <c r="D1035" s="11">
        <f>VLOOKUP($A1034,Master!$A$6:$J$4994,$I$1,0)*(1+0.5*(VLOOKUP($A1035,'Old-SVXY-OHLC'!$A$3:$E$5000,D$1,0)/VLOOKUP($A1034,'Old-SVXY-OHLC'!$A$3:$E$5000,5,0)-1))</f>
        <v>13.934418691053702</v>
      </c>
      <c r="E1035" s="11">
        <f>VLOOKUP(A1035,Master!A$6:J$4994,$I$1,0)</f>
        <v>14.01110575184601</v>
      </c>
    </row>
    <row r="1036" spans="1:5" x14ac:dyDescent="0.25">
      <c r="A1036" s="1">
        <v>39573</v>
      </c>
      <c r="B1036" s="11">
        <f>VLOOKUP($A1035,Master!$A$6:$J$4994,$I$1,0)*(1+0.5*(VLOOKUP($A1036,'Old-SVXY-OHLC'!$A$3:$E$5000,B$1,0)/VLOOKUP($A1035,'Old-SVXY-OHLC'!$A$3:$E$5000,5,0)-1))</f>
        <v>13.982061364823771</v>
      </c>
      <c r="C1036" s="11">
        <f>VLOOKUP($A1035,Master!$A$6:$J$4994,$I$1,0)*(1+0.5*(VLOOKUP($A1036,'Old-SVXY-OHLC'!$A$3:$E$5000,C$1,0)/VLOOKUP($A1035,'Old-SVXY-OHLC'!$A$3:$E$5000,5,0)-1))</f>
        <v>14.054046844643873</v>
      </c>
      <c r="D1036" s="11">
        <f>VLOOKUP($A1035,Master!$A$6:$J$4994,$I$1,0)*(1+0.5*(VLOOKUP($A1036,'Old-SVXY-OHLC'!$A$3:$E$5000,D$1,0)/VLOOKUP($A1035,'Old-SVXY-OHLC'!$A$3:$E$5000,5,0)-1))</f>
        <v>13.860603019094407</v>
      </c>
      <c r="E1036" s="11">
        <f>VLOOKUP(A1036,Master!A$6:J$4994,$I$1,0)</f>
        <v>13.93997758321815</v>
      </c>
    </row>
    <row r="1037" spans="1:5" x14ac:dyDescent="0.25">
      <c r="A1037" s="1">
        <v>39574</v>
      </c>
      <c r="B1037" s="11">
        <f>VLOOKUP($A1036,Master!$A$6:$J$4994,$I$1,0)*(1+0.5*(VLOOKUP($A1037,'Old-SVXY-OHLC'!$A$3:$E$5000,B$1,0)/VLOOKUP($A1036,'Old-SVXY-OHLC'!$A$3:$E$5000,5,0)-1))</f>
        <v>13.820635836254658</v>
      </c>
      <c r="C1037" s="11">
        <f>VLOOKUP($A1036,Master!$A$6:$J$4994,$I$1,0)*(1+0.5*(VLOOKUP($A1037,'Old-SVXY-OHLC'!$A$3:$E$5000,C$1,0)/VLOOKUP($A1036,'Old-SVXY-OHLC'!$A$3:$E$5000,5,0)-1))</f>
        <v>14.239695605839177</v>
      </c>
      <c r="D1037" s="11">
        <f>VLOOKUP($A1036,Master!$A$6:$J$4994,$I$1,0)*(1+0.5*(VLOOKUP($A1037,'Old-SVXY-OHLC'!$A$3:$E$5000,D$1,0)/VLOOKUP($A1036,'Old-SVXY-OHLC'!$A$3:$E$5000,5,0)-1))</f>
        <v>13.796058386151564</v>
      </c>
      <c r="E1037" s="11">
        <f>VLOOKUP(A1037,Master!A$6:J$4994,$I$1,0)</f>
        <v>14.209832713177878</v>
      </c>
    </row>
    <row r="1038" spans="1:5" x14ac:dyDescent="0.25">
      <c r="A1038" s="1">
        <v>39575</v>
      </c>
      <c r="B1038" s="11">
        <f>VLOOKUP($A1037,Master!$A$6:$J$4994,$I$1,0)*(1+0.5*(VLOOKUP($A1038,'Old-SVXY-OHLC'!$A$3:$E$5000,B$1,0)/VLOOKUP($A1037,'Old-SVXY-OHLC'!$A$3:$E$5000,5,0)-1))</f>
        <v>14.201892340504276</v>
      </c>
      <c r="C1038" s="11">
        <f>VLOOKUP($A1037,Master!$A$6:$J$4994,$I$1,0)*(1+0.5*(VLOOKUP($A1038,'Old-SVXY-OHLC'!$A$3:$E$5000,C$1,0)/VLOOKUP($A1037,'Old-SVXY-OHLC'!$A$3:$E$5000,5,0)-1))</f>
        <v>14.238708556242125</v>
      </c>
      <c r="D1038" s="11">
        <f>VLOOKUP($A1037,Master!$A$6:$J$4994,$I$1,0)*(1+0.5*(VLOOKUP($A1038,'Old-SVXY-OHLC'!$A$3:$E$5000,D$1,0)/VLOOKUP($A1037,'Old-SVXY-OHLC'!$A$3:$E$5000,5,0)-1))</f>
        <v>13.777415510783566</v>
      </c>
      <c r="E1038" s="11">
        <f>VLOOKUP(A1038,Master!A$6:J$4994,$I$1,0)</f>
        <v>13.876676806488982</v>
      </c>
    </row>
    <row r="1039" spans="1:5" x14ac:dyDescent="0.25">
      <c r="A1039" s="1">
        <v>39576</v>
      </c>
      <c r="B1039" s="11">
        <f>VLOOKUP($A1038,Master!$A$6:$J$4994,$I$1,0)*(1+0.5*(VLOOKUP($A1039,'Old-SVXY-OHLC'!$A$3:$E$5000,B$1,0)/VLOOKUP($A1038,'Old-SVXY-OHLC'!$A$3:$E$5000,5,0)-1))</f>
        <v>13.86338166188485</v>
      </c>
      <c r="C1039" s="11">
        <f>VLOOKUP($A1038,Master!$A$6:$J$4994,$I$1,0)*(1+0.5*(VLOOKUP($A1039,'Old-SVXY-OHLC'!$A$3:$E$5000,C$1,0)/VLOOKUP($A1038,'Old-SVXY-OHLC'!$A$3:$E$5000,5,0)-1))</f>
        <v>13.979812635189976</v>
      </c>
      <c r="D1039" s="11">
        <f>VLOOKUP($A1038,Master!$A$6:$J$4994,$I$1,0)*(1+0.5*(VLOOKUP($A1039,'Old-SVXY-OHLC'!$A$3:$E$5000,D$1,0)/VLOOKUP($A1038,'Old-SVXY-OHLC'!$A$3:$E$5000,5,0)-1))</f>
        <v>13.834509073643627</v>
      </c>
      <c r="E1039" s="11">
        <f>VLOOKUP(A1039,Master!A$6:J$4994,$I$1,0)</f>
        <v>13.871346397178096</v>
      </c>
    </row>
    <row r="1040" spans="1:5" x14ac:dyDescent="0.25">
      <c r="A1040" s="1">
        <v>39577</v>
      </c>
      <c r="B1040" s="11">
        <f>VLOOKUP($A1039,Master!$A$6:$J$4994,$I$1,0)*(1+0.5*(VLOOKUP($A1040,'Old-SVXY-OHLC'!$A$3:$E$5000,B$1,0)/VLOOKUP($A1039,'Old-SVXY-OHLC'!$A$3:$E$5000,5,0)-1))</f>
        <v>13.796052949863002</v>
      </c>
      <c r="C1040" s="11">
        <f>VLOOKUP($A1039,Master!$A$6:$J$4994,$I$1,0)*(1+0.5*(VLOOKUP($A1040,'Old-SVXY-OHLC'!$A$3:$E$5000,C$1,0)/VLOOKUP($A1039,'Old-SVXY-OHLC'!$A$3:$E$5000,5,0)-1))</f>
        <v>13.868136789626542</v>
      </c>
      <c r="D1040" s="11">
        <f>VLOOKUP($A1039,Master!$A$6:$J$4994,$I$1,0)*(1+0.5*(VLOOKUP($A1040,'Old-SVXY-OHLC'!$A$3:$E$5000,D$1,0)/VLOOKUP($A1039,'Old-SVXY-OHLC'!$A$3:$E$5000,5,0)-1))</f>
        <v>13.706583334861433</v>
      </c>
      <c r="E1040" s="11">
        <f>VLOOKUP(A1040,Master!A$6:J$4994,$I$1,0)</f>
        <v>13.807328453628456</v>
      </c>
    </row>
    <row r="1041" spans="1:5" x14ac:dyDescent="0.25">
      <c r="A1041" s="1">
        <v>39580</v>
      </c>
      <c r="B1041" s="11">
        <f>VLOOKUP($A1040,Master!$A$6:$J$4994,$I$1,0)*(1+0.5*(VLOOKUP($A1041,'Old-SVXY-OHLC'!$A$3:$E$5000,B$1,0)/VLOOKUP($A1040,'Old-SVXY-OHLC'!$A$3:$E$5000,5,0)-1))</f>
        <v>13.849540772921539</v>
      </c>
      <c r="C1041" s="11">
        <f>VLOOKUP($A1040,Master!$A$6:$J$4994,$I$1,0)*(1+0.5*(VLOOKUP($A1041,'Old-SVXY-OHLC'!$A$3:$E$5000,C$1,0)/VLOOKUP($A1040,'Old-SVXY-OHLC'!$A$3:$E$5000,5,0)-1))</f>
        <v>14.065469416460626</v>
      </c>
      <c r="D1041" s="11">
        <f>VLOOKUP($A1040,Master!$A$6:$J$4994,$I$1,0)*(1+0.5*(VLOOKUP($A1041,'Old-SVXY-OHLC'!$A$3:$E$5000,D$1,0)/VLOOKUP($A1040,'Old-SVXY-OHLC'!$A$3:$E$5000,5,0)-1))</f>
        <v>13.805486996520132</v>
      </c>
      <c r="E1041" s="11">
        <f>VLOOKUP(A1041,Master!A$6:J$4994,$I$1,0)</f>
        <v>14.038203819728375</v>
      </c>
    </row>
    <row r="1042" spans="1:5" x14ac:dyDescent="0.25">
      <c r="A1042" s="1">
        <v>39581</v>
      </c>
      <c r="B1042" s="11">
        <f>VLOOKUP($A1041,Master!$A$6:$J$4994,$I$1,0)*(1+0.5*(VLOOKUP($A1042,'Old-SVXY-OHLC'!$A$3:$E$5000,B$1,0)/VLOOKUP($A1041,'Old-SVXY-OHLC'!$A$3:$E$5000,5,0)-1))</f>
        <v>14.120631906207086</v>
      </c>
      <c r="C1042" s="11">
        <f>VLOOKUP($A1041,Master!$A$6:$J$4994,$I$1,0)*(1+0.5*(VLOOKUP($A1042,'Old-SVXY-OHLC'!$A$3:$E$5000,C$1,0)/VLOOKUP($A1041,'Old-SVXY-OHLC'!$A$3:$E$5000,5,0)-1))</f>
        <v>14.153162805422451</v>
      </c>
      <c r="D1042" s="11">
        <f>VLOOKUP($A1041,Master!$A$6:$J$4994,$I$1,0)*(1+0.5*(VLOOKUP($A1042,'Old-SVXY-OHLC'!$A$3:$E$5000,D$1,0)/VLOOKUP($A1041,'Old-SVXY-OHLC'!$A$3:$E$5000,5,0)-1))</f>
        <v>13.743088005249643</v>
      </c>
      <c r="E1042" s="11">
        <f>VLOOKUP(A1042,Master!A$6:J$4994,$I$1,0)</f>
        <v>14.068161963942151</v>
      </c>
    </row>
    <row r="1043" spans="1:5" x14ac:dyDescent="0.25">
      <c r="A1043" s="1">
        <v>39582</v>
      </c>
      <c r="B1043" s="11">
        <f>VLOOKUP($A1042,Master!$A$6:$J$4994,$I$1,0)*(1+0.5*(VLOOKUP($A1043,'Old-SVXY-OHLC'!$A$3:$E$5000,B$1,0)/VLOOKUP($A1042,'Old-SVXY-OHLC'!$A$3:$E$5000,5,0)-1))</f>
        <v>14.111684833007072</v>
      </c>
      <c r="C1043" s="11">
        <f>VLOOKUP($A1042,Master!$A$6:$J$4994,$I$1,0)*(1+0.5*(VLOOKUP($A1043,'Old-SVXY-OHLC'!$A$3:$E$5000,C$1,0)/VLOOKUP($A1042,'Old-SVXY-OHLC'!$A$3:$E$5000,5,0)-1))</f>
        <v>14.380419204869016</v>
      </c>
      <c r="D1043" s="11">
        <f>VLOOKUP($A1042,Master!$A$6:$J$4994,$I$1,0)*(1+0.5*(VLOOKUP($A1043,'Old-SVXY-OHLC'!$A$3:$E$5000,D$1,0)/VLOOKUP($A1042,'Old-SVXY-OHLC'!$A$3:$E$5000,5,0)-1))</f>
        <v>13.971445174988862</v>
      </c>
      <c r="E1043" s="11">
        <f>VLOOKUP(A1043,Master!A$6:J$4994,$I$1,0)</f>
        <v>14.222539204449355</v>
      </c>
    </row>
    <row r="1044" spans="1:5" x14ac:dyDescent="0.25">
      <c r="A1044" s="1">
        <v>39583</v>
      </c>
      <c r="B1044" s="11">
        <f>VLOOKUP($A1043,Master!$A$6:$J$4994,$I$1,0)*(1+0.5*(VLOOKUP($A1044,'Old-SVXY-OHLC'!$A$3:$E$5000,B$1,0)/VLOOKUP($A1043,'Old-SVXY-OHLC'!$A$3:$E$5000,5,0)-1))</f>
        <v>14.231500953094612</v>
      </c>
      <c r="C1044" s="11">
        <f>VLOOKUP($A1043,Master!$A$6:$J$4994,$I$1,0)*(1+0.5*(VLOOKUP($A1044,'Old-SVXY-OHLC'!$A$3:$E$5000,C$1,0)/VLOOKUP($A1043,'Old-SVXY-OHLC'!$A$3:$E$5000,5,0)-1))</f>
        <v>14.425243259760045</v>
      </c>
      <c r="D1044" s="11">
        <f>VLOOKUP($A1043,Master!$A$6:$J$4994,$I$1,0)*(1+0.5*(VLOOKUP($A1044,'Old-SVXY-OHLC'!$A$3:$E$5000,D$1,0)/VLOOKUP($A1043,'Old-SVXY-OHLC'!$A$3:$E$5000,5,0)-1))</f>
        <v>14.120973585421632</v>
      </c>
      <c r="E1044" s="11">
        <f>VLOOKUP(A1044,Master!A$6:J$4994,$I$1,0)</f>
        <v>14.403104318986701</v>
      </c>
    </row>
    <row r="1045" spans="1:5" x14ac:dyDescent="0.25">
      <c r="A1045" s="1">
        <v>39584</v>
      </c>
      <c r="B1045" s="11">
        <f>VLOOKUP($A1044,Master!$A$6:$J$4994,$I$1,0)*(1+0.5*(VLOOKUP($A1045,'Old-SVXY-OHLC'!$A$3:$E$5000,B$1,0)/VLOOKUP($A1044,'Old-SVXY-OHLC'!$A$3:$E$5000,5,0)-1))</f>
        <v>14.422076389531513</v>
      </c>
      <c r="C1045" s="11">
        <f>VLOOKUP($A1044,Master!$A$6:$J$4994,$I$1,0)*(1+0.5*(VLOOKUP($A1045,'Old-SVXY-OHLC'!$A$3:$E$5000,C$1,0)/VLOOKUP($A1044,'Old-SVXY-OHLC'!$A$3:$E$5000,5,0)-1))</f>
        <v>14.453551246147928</v>
      </c>
      <c r="D1045" s="11">
        <f>VLOOKUP($A1044,Master!$A$6:$J$4994,$I$1,0)*(1+0.5*(VLOOKUP($A1045,'Old-SVXY-OHLC'!$A$3:$E$5000,D$1,0)/VLOOKUP($A1044,'Old-SVXY-OHLC'!$A$3:$E$5000,5,0)-1))</f>
        <v>14.067919829586751</v>
      </c>
      <c r="E1045" s="11">
        <f>VLOOKUP(A1045,Master!A$6:J$4994,$I$1,0)</f>
        <v>14.330958295009653</v>
      </c>
    </row>
    <row r="1046" spans="1:5" x14ac:dyDescent="0.25">
      <c r="A1046" s="1">
        <v>39587</v>
      </c>
      <c r="B1046" s="11">
        <f>VLOOKUP($A1045,Master!$A$6:$J$4994,$I$1,0)*(1+0.5*(VLOOKUP($A1046,'Old-SVXY-OHLC'!$A$3:$E$5000,B$1,0)/VLOOKUP($A1045,'Old-SVXY-OHLC'!$A$3:$E$5000,5,0)-1))</f>
        <v>14.313099150136448</v>
      </c>
      <c r="C1046" s="11">
        <f>VLOOKUP($A1045,Master!$A$6:$J$4994,$I$1,0)*(1+0.5*(VLOOKUP($A1046,'Old-SVXY-OHLC'!$A$3:$E$5000,C$1,0)/VLOOKUP($A1045,'Old-SVXY-OHLC'!$A$3:$E$5000,5,0)-1))</f>
        <v>14.606332300218353</v>
      </c>
      <c r="D1046" s="11">
        <f>VLOOKUP($A1045,Master!$A$6:$J$4994,$I$1,0)*(1+0.5*(VLOOKUP($A1046,'Old-SVXY-OHLC'!$A$3:$E$5000,D$1,0)/VLOOKUP($A1045,'Old-SVXY-OHLC'!$A$3:$E$5000,5,0)-1))</f>
        <v>14.281701771306377</v>
      </c>
      <c r="E1046" s="11">
        <f>VLOOKUP(A1046,Master!A$6:J$4994,$I$1,0)</f>
        <v>14.470395326028042</v>
      </c>
    </row>
    <row r="1047" spans="1:5" x14ac:dyDescent="0.25">
      <c r="A1047" s="1">
        <v>39588</v>
      </c>
      <c r="B1047" s="11">
        <f>VLOOKUP($A1046,Master!$A$6:$J$4994,$I$1,0)*(1+0.5*(VLOOKUP($A1047,'Old-SVXY-OHLC'!$A$3:$E$5000,B$1,0)/VLOOKUP($A1046,'Old-SVXY-OHLC'!$A$3:$E$5000,5,0)-1))</f>
        <v>14.319465721622663</v>
      </c>
      <c r="C1047" s="11">
        <f>VLOOKUP($A1046,Master!$A$6:$J$4994,$I$1,0)*(1+0.5*(VLOOKUP($A1047,'Old-SVXY-OHLC'!$A$3:$E$5000,C$1,0)/VLOOKUP($A1046,'Old-SVXY-OHLC'!$A$3:$E$5000,5,0)-1))</f>
        <v>14.319465721622663</v>
      </c>
      <c r="D1047" s="11">
        <f>VLOOKUP($A1046,Master!$A$6:$J$4994,$I$1,0)*(1+0.5*(VLOOKUP($A1047,'Old-SVXY-OHLC'!$A$3:$E$5000,D$1,0)/VLOOKUP($A1046,'Old-SVXY-OHLC'!$A$3:$E$5000,5,0)-1))</f>
        <v>13.942435976392149</v>
      </c>
      <c r="E1047" s="11">
        <f>VLOOKUP(A1047,Master!A$6:J$4994,$I$1,0)</f>
        <v>14.084302798095335</v>
      </c>
    </row>
    <row r="1048" spans="1:5" x14ac:dyDescent="0.25">
      <c r="A1048" s="1">
        <v>39589</v>
      </c>
      <c r="B1048" s="11">
        <f>VLOOKUP($A1047,Master!$A$6:$J$4994,$I$1,0)*(1+0.5*(VLOOKUP($A1048,'Old-SVXY-OHLC'!$A$3:$E$5000,B$1,0)/VLOOKUP($A1047,'Old-SVXY-OHLC'!$A$3:$E$5000,5,0)-1))</f>
        <v>14.155333074371727</v>
      </c>
      <c r="C1048" s="11">
        <f>VLOOKUP($A1047,Master!$A$6:$J$4994,$I$1,0)*(1+0.5*(VLOOKUP($A1048,'Old-SVXY-OHLC'!$A$3:$E$5000,C$1,0)/VLOOKUP($A1047,'Old-SVXY-OHLC'!$A$3:$E$5000,5,0)-1))</f>
        <v>14.226363350648118</v>
      </c>
      <c r="D1048" s="11">
        <f>VLOOKUP($A1047,Master!$A$6:$J$4994,$I$1,0)*(1+0.5*(VLOOKUP($A1048,'Old-SVXY-OHLC'!$A$3:$E$5000,D$1,0)/VLOOKUP($A1047,'Old-SVXY-OHLC'!$A$3:$E$5000,5,0)-1))</f>
        <v>13.604002051810694</v>
      </c>
      <c r="E1048" s="11">
        <f>VLOOKUP(A1048,Master!A$6:J$4994,$I$1,0)</f>
        <v>13.637471282489674</v>
      </c>
    </row>
    <row r="1049" spans="1:5" x14ac:dyDescent="0.25">
      <c r="A1049" s="1">
        <v>39590</v>
      </c>
      <c r="B1049" s="11">
        <f>VLOOKUP($A1048,Master!$A$6:$J$4994,$I$1,0)*(1+0.5*(VLOOKUP($A1049,'Old-SVXY-OHLC'!$A$3:$E$5000,B$1,0)/VLOOKUP($A1048,'Old-SVXY-OHLC'!$A$3:$E$5000,5,0)-1))</f>
        <v>13.650071982074225</v>
      </c>
      <c r="C1049" s="11">
        <f>VLOOKUP($A1048,Master!$A$6:$J$4994,$I$1,0)*(1+0.5*(VLOOKUP($A1049,'Old-SVXY-OHLC'!$A$3:$E$5000,C$1,0)/VLOOKUP($A1048,'Old-SVXY-OHLC'!$A$3:$E$5000,5,0)-1))</f>
        <v>13.845377643952588</v>
      </c>
      <c r="D1049" s="11">
        <f>VLOOKUP($A1048,Master!$A$6:$J$4994,$I$1,0)*(1+0.5*(VLOOKUP($A1049,'Old-SVXY-OHLC'!$A$3:$E$5000,D$1,0)/VLOOKUP($A1048,'Old-SVXY-OHLC'!$A$3:$E$5000,5,0)-1))</f>
        <v>13.645710157160922</v>
      </c>
      <c r="E1049" s="11">
        <f>VLOOKUP(A1049,Master!A$6:J$4994,$I$1,0)</f>
        <v>13.759563380413866</v>
      </c>
    </row>
    <row r="1050" spans="1:5" x14ac:dyDescent="0.25">
      <c r="A1050" s="1">
        <v>39591</v>
      </c>
      <c r="B1050" s="11">
        <f>VLOOKUP($A1049,Master!$A$6:$J$4994,$I$1,0)*(1+0.5*(VLOOKUP($A1050,'Old-SVXY-OHLC'!$A$3:$E$5000,B$1,0)/VLOOKUP($A1049,'Old-SVXY-OHLC'!$A$3:$E$5000,5,0)-1))</f>
        <v>13.728829652390917</v>
      </c>
      <c r="C1050" s="11">
        <f>VLOOKUP($A1049,Master!$A$6:$J$4994,$I$1,0)*(1+0.5*(VLOOKUP($A1050,'Old-SVXY-OHLC'!$A$3:$E$5000,C$1,0)/VLOOKUP($A1049,'Old-SVXY-OHLC'!$A$3:$E$5000,5,0)-1))</f>
        <v>13.734117557096942</v>
      </c>
      <c r="D1050" s="11">
        <f>VLOOKUP($A1049,Master!$A$6:$J$4994,$I$1,0)*(1+0.5*(VLOOKUP($A1050,'Old-SVXY-OHLC'!$A$3:$E$5000,D$1,0)/VLOOKUP($A1049,'Old-SVXY-OHLC'!$A$3:$E$5000,5,0)-1))</f>
        <v>13.413228098721538</v>
      </c>
      <c r="E1050" s="11">
        <f>VLOOKUP(A1050,Master!A$6:J$4994,$I$1,0)</f>
        <v>13.600086465027918</v>
      </c>
    </row>
    <row r="1051" spans="1:5" x14ac:dyDescent="0.25">
      <c r="A1051" s="1">
        <v>39595</v>
      </c>
      <c r="B1051" s="11">
        <f>VLOOKUP($A1050,Master!$A$6:$J$4994,$I$1,0)*(1+0.5*(VLOOKUP($A1051,'Old-SVXY-OHLC'!$A$3:$E$5000,B$1,0)/VLOOKUP($A1050,'Old-SVXY-OHLC'!$A$3:$E$5000,5,0)-1))</f>
        <v>13.689894874548319</v>
      </c>
      <c r="C1051" s="11">
        <f>VLOOKUP($A1050,Master!$A$6:$J$4994,$I$1,0)*(1+0.5*(VLOOKUP($A1051,'Old-SVXY-OHLC'!$A$3:$E$5000,C$1,0)/VLOOKUP($A1050,'Old-SVXY-OHLC'!$A$3:$E$5000,5,0)-1))</f>
        <v>13.821827117011805</v>
      </c>
      <c r="D1051" s="11">
        <f>VLOOKUP($A1050,Master!$A$6:$J$4994,$I$1,0)*(1+0.5*(VLOOKUP($A1051,'Old-SVXY-OHLC'!$A$3:$E$5000,D$1,0)/VLOOKUP($A1050,'Old-SVXY-OHLC'!$A$3:$E$5000,5,0)-1))</f>
        <v>13.634897680109233</v>
      </c>
      <c r="E1051" s="11">
        <f>VLOOKUP(A1051,Master!A$6:J$4994,$I$1,0)</f>
        <v>13.803063805267342</v>
      </c>
    </row>
    <row r="1052" spans="1:5" x14ac:dyDescent="0.25">
      <c r="A1052" s="1">
        <v>39596</v>
      </c>
      <c r="B1052" s="11">
        <f>VLOOKUP($A1051,Master!$A$6:$J$4994,$I$1,0)*(1+0.5*(VLOOKUP($A1052,'Old-SVXY-OHLC'!$A$3:$E$5000,B$1,0)/VLOOKUP($A1051,'Old-SVXY-OHLC'!$A$3:$E$5000,5,0)-1))</f>
        <v>13.814644826522438</v>
      </c>
      <c r="C1052" s="11">
        <f>VLOOKUP($A1051,Master!$A$6:$J$4994,$I$1,0)*(1+0.5*(VLOOKUP($A1052,'Old-SVXY-OHLC'!$A$3:$E$5000,C$1,0)/VLOOKUP($A1051,'Old-SVXY-OHLC'!$A$3:$E$5000,5,0)-1))</f>
        <v>13.923011719332054</v>
      </c>
      <c r="D1052" s="11">
        <f>VLOOKUP($A1051,Master!$A$6:$J$4994,$I$1,0)*(1+0.5*(VLOOKUP($A1052,'Old-SVXY-OHLC'!$A$3:$E$5000,D$1,0)/VLOOKUP($A1051,'Old-SVXY-OHLC'!$A$3:$E$5000,5,0)-1))</f>
        <v>13.764515395093991</v>
      </c>
      <c r="E1052" s="11">
        <f>VLOOKUP(A1052,Master!A$6:J$4994,$I$1,0)</f>
        <v>13.872190083893539</v>
      </c>
    </row>
    <row r="1053" spans="1:5" x14ac:dyDescent="0.25">
      <c r="A1053" s="1">
        <v>39597</v>
      </c>
      <c r="B1053" s="11">
        <f>VLOOKUP($A1052,Master!$A$6:$J$4994,$I$1,0)*(1+0.5*(VLOOKUP($A1053,'Old-SVXY-OHLC'!$A$3:$E$5000,B$1,0)/VLOOKUP($A1052,'Old-SVXY-OHLC'!$A$3:$E$5000,5,0)-1))</f>
        <v>13.853130679918571</v>
      </c>
      <c r="C1053" s="11">
        <f>VLOOKUP($A1052,Master!$A$6:$J$4994,$I$1,0)*(1+0.5*(VLOOKUP($A1053,'Old-SVXY-OHLC'!$A$3:$E$5000,C$1,0)/VLOOKUP($A1052,'Old-SVXY-OHLC'!$A$3:$E$5000,5,0)-1))</f>
        <v>14.324264727832919</v>
      </c>
      <c r="D1053" s="11">
        <f>VLOOKUP($A1052,Master!$A$6:$J$4994,$I$1,0)*(1+0.5*(VLOOKUP($A1053,'Old-SVXY-OHLC'!$A$3:$E$5000,D$1,0)/VLOOKUP($A1052,'Old-SVXY-OHLC'!$A$3:$E$5000,5,0)-1))</f>
        <v>13.853130679918571</v>
      </c>
      <c r="E1053" s="11">
        <f>VLOOKUP(A1053,Master!A$6:J$4994,$I$1,0)</f>
        <v>14.288782693823617</v>
      </c>
    </row>
    <row r="1054" spans="1:5" x14ac:dyDescent="0.25">
      <c r="A1054" s="1">
        <v>39598</v>
      </c>
      <c r="B1054" s="11">
        <f>VLOOKUP($A1053,Master!$A$6:$J$4994,$I$1,0)*(1+0.5*(VLOOKUP($A1054,'Old-SVXY-OHLC'!$A$3:$E$5000,B$1,0)/VLOOKUP($A1053,'Old-SVXY-OHLC'!$A$3:$E$5000,5,0)-1))</f>
        <v>14.282221819924692</v>
      </c>
      <c r="C1054" s="11">
        <f>VLOOKUP($A1053,Master!$A$6:$J$4994,$I$1,0)*(1+0.5*(VLOOKUP($A1054,'Old-SVXY-OHLC'!$A$3:$E$5000,C$1,0)/VLOOKUP($A1053,'Old-SVXY-OHLC'!$A$3:$E$5000,5,0)-1))</f>
        <v>14.649802327843444</v>
      </c>
      <c r="D1054" s="11">
        <f>VLOOKUP($A1053,Master!$A$6:$J$4994,$I$1,0)*(1+0.5*(VLOOKUP($A1054,'Old-SVXY-OHLC'!$A$3:$E$5000,D$1,0)/VLOOKUP($A1053,'Old-SVXY-OHLC'!$A$3:$E$5000,5,0)-1))</f>
        <v>14.271287916757643</v>
      </c>
      <c r="E1054" s="11">
        <f>VLOOKUP(A1054,Master!A$6:J$4994,$I$1,0)</f>
        <v>14.460989140804054</v>
      </c>
    </row>
    <row r="1055" spans="1:5" x14ac:dyDescent="0.25">
      <c r="A1055" s="1">
        <v>39601</v>
      </c>
      <c r="B1055" s="11">
        <f>VLOOKUP($A1054,Master!$A$6:$J$4994,$I$1,0)*(1+0.5*(VLOOKUP($A1055,'Old-SVXY-OHLC'!$A$3:$E$5000,B$1,0)/VLOOKUP($A1054,'Old-SVXY-OHLC'!$A$3:$E$5000,5,0)-1))</f>
        <v>14.37702871157188</v>
      </c>
      <c r="C1055" s="11">
        <f>VLOOKUP($A1054,Master!$A$6:$J$4994,$I$1,0)*(1+0.5*(VLOOKUP($A1055,'Old-SVXY-OHLC'!$A$3:$E$5000,C$1,0)/VLOOKUP($A1054,'Old-SVXY-OHLC'!$A$3:$E$5000,5,0)-1))</f>
        <v>14.395061314725684</v>
      </c>
      <c r="D1055" s="11">
        <f>VLOOKUP($A1054,Master!$A$6:$J$4994,$I$1,0)*(1+0.5*(VLOOKUP($A1055,'Old-SVXY-OHLC'!$A$3:$E$5000,D$1,0)/VLOOKUP($A1054,'Old-SVXY-OHLC'!$A$3:$E$5000,5,0)-1))</f>
        <v>13.849040601392741</v>
      </c>
      <c r="E1055" s="11">
        <f>VLOOKUP(A1055,Master!A$6:J$4994,$I$1,0)</f>
        <v>14.04046906843528</v>
      </c>
    </row>
    <row r="1056" spans="1:5" x14ac:dyDescent="0.25">
      <c r="A1056" s="1">
        <v>39602</v>
      </c>
      <c r="B1056" s="11">
        <f>VLOOKUP($A1055,Master!$A$6:$J$4994,$I$1,0)*(1+0.5*(VLOOKUP($A1056,'Old-SVXY-OHLC'!$A$3:$E$5000,B$1,0)/VLOOKUP($A1055,'Old-SVXY-OHLC'!$A$3:$E$5000,5,0)-1))</f>
        <v>14.078018056743401</v>
      </c>
      <c r="C1056" s="11">
        <f>VLOOKUP($A1055,Master!$A$6:$J$4994,$I$1,0)*(1+0.5*(VLOOKUP($A1056,'Old-SVXY-OHLC'!$A$3:$E$5000,C$1,0)/VLOOKUP($A1055,'Old-SVXY-OHLC'!$A$3:$E$5000,5,0)-1))</f>
        <v>14.273310762566767</v>
      </c>
      <c r="D1056" s="11">
        <f>VLOOKUP($A1055,Master!$A$6:$J$4994,$I$1,0)*(1+0.5*(VLOOKUP($A1056,'Old-SVXY-OHLC'!$A$3:$E$5000,D$1,0)/VLOOKUP($A1055,'Old-SVXY-OHLC'!$A$3:$E$5000,5,0)-1))</f>
        <v>13.793396219146233</v>
      </c>
      <c r="E1056" s="11">
        <f>VLOOKUP(A1056,Master!A$6:J$4994,$I$1,0)</f>
        <v>13.906882875500896</v>
      </c>
    </row>
    <row r="1057" spans="1:5" x14ac:dyDescent="0.25">
      <c r="A1057" s="1">
        <v>39603</v>
      </c>
      <c r="B1057" s="11">
        <f>VLOOKUP($A1056,Master!$A$6:$J$4994,$I$1,0)*(1+0.5*(VLOOKUP($A1057,'Old-SVXY-OHLC'!$A$3:$E$5000,B$1,0)/VLOOKUP($A1056,'Old-SVXY-OHLC'!$A$3:$E$5000,5,0)-1))</f>
        <v>13.830768779065743</v>
      </c>
      <c r="C1057" s="11">
        <f>VLOOKUP($A1056,Master!$A$6:$J$4994,$I$1,0)*(1+0.5*(VLOOKUP($A1057,'Old-SVXY-OHLC'!$A$3:$E$5000,C$1,0)/VLOOKUP($A1056,'Old-SVXY-OHLC'!$A$3:$E$5000,5,0)-1))</f>
        <v>14.114994826226413</v>
      </c>
      <c r="D1057" s="11">
        <f>VLOOKUP($A1056,Master!$A$6:$J$4994,$I$1,0)*(1+0.5*(VLOOKUP($A1057,'Old-SVXY-OHLC'!$A$3:$E$5000,D$1,0)/VLOOKUP($A1056,'Old-SVXY-OHLC'!$A$3:$E$5000,5,0)-1))</f>
        <v>13.75962923505776</v>
      </c>
      <c r="E1057" s="11">
        <f>VLOOKUP(A1057,Master!A$6:J$4994,$I$1,0)</f>
        <v>13.881812985911651</v>
      </c>
    </row>
    <row r="1058" spans="1:5" x14ac:dyDescent="0.25">
      <c r="A1058" s="1">
        <v>39604</v>
      </c>
      <c r="B1058" s="11">
        <f>VLOOKUP($A1057,Master!$A$6:$J$4994,$I$1,0)*(1+0.5*(VLOOKUP($A1058,'Old-SVXY-OHLC'!$A$3:$E$5000,B$1,0)/VLOOKUP($A1057,'Old-SVXY-OHLC'!$A$3:$E$5000,5,0)-1))</f>
        <v>13.961471312956821</v>
      </c>
      <c r="C1058" s="11">
        <f>VLOOKUP($A1057,Master!$A$6:$J$4994,$I$1,0)*(1+0.5*(VLOOKUP($A1058,'Old-SVXY-OHLC'!$A$3:$E$5000,C$1,0)/VLOOKUP($A1057,'Old-SVXY-OHLC'!$A$3:$E$5000,5,0)-1))</f>
        <v>14.265484036751706</v>
      </c>
      <c r="D1058" s="11">
        <f>VLOOKUP($A1057,Master!$A$6:$J$4994,$I$1,0)*(1+0.5*(VLOOKUP($A1058,'Old-SVXY-OHLC'!$A$3:$E$5000,D$1,0)/VLOOKUP($A1057,'Old-SVXY-OHLC'!$A$3:$E$5000,5,0)-1))</f>
        <v>13.953258092623617</v>
      </c>
      <c r="E1058" s="11">
        <f>VLOOKUP(A1058,Master!A$6:J$4994,$I$1,0)</f>
        <v>14.244583160405504</v>
      </c>
    </row>
    <row r="1059" spans="1:5" x14ac:dyDescent="0.25">
      <c r="A1059" s="1">
        <v>39605</v>
      </c>
      <c r="B1059" s="11">
        <f>VLOOKUP($A1058,Master!$A$6:$J$4994,$I$1,0)*(1+0.5*(VLOOKUP($A1059,'Old-SVXY-OHLC'!$A$3:$E$5000,B$1,0)/VLOOKUP($A1058,'Old-SVXY-OHLC'!$A$3:$E$5000,5,0)-1))</f>
        <v>14.038011968600399</v>
      </c>
      <c r="C1059" s="11">
        <f>VLOOKUP($A1058,Master!$A$6:$J$4994,$I$1,0)*(1+0.5*(VLOOKUP($A1059,'Old-SVXY-OHLC'!$A$3:$E$5000,C$1,0)/VLOOKUP($A1058,'Old-SVXY-OHLC'!$A$3:$E$5000,5,0)-1))</f>
        <v>14.085233274843715</v>
      </c>
      <c r="D1059" s="11">
        <f>VLOOKUP($A1058,Master!$A$6:$J$4994,$I$1,0)*(1+0.5*(VLOOKUP($A1059,'Old-SVXY-OHLC'!$A$3:$E$5000,D$1,0)/VLOOKUP($A1058,'Old-SVXY-OHLC'!$A$3:$E$5000,5,0)-1))</f>
        <v>13.362055932412153</v>
      </c>
      <c r="E1059" s="11">
        <f>VLOOKUP(A1059,Master!A$6:J$4994,$I$1,0)</f>
        <v>13.457740719945468</v>
      </c>
    </row>
    <row r="1060" spans="1:5" x14ac:dyDescent="0.25">
      <c r="A1060" s="1">
        <v>39608</v>
      </c>
      <c r="B1060" s="11">
        <f>VLOOKUP($A1059,Master!$A$6:$J$4994,$I$1,0)*(1+0.5*(VLOOKUP($A1060,'Old-SVXY-OHLC'!$A$3:$E$5000,B$1,0)/VLOOKUP($A1059,'Old-SVXY-OHLC'!$A$3:$E$5000,5,0)-1))</f>
        <v>13.553236764713512</v>
      </c>
      <c r="C1060" s="11">
        <f>VLOOKUP($A1059,Master!$A$6:$J$4994,$I$1,0)*(1+0.5*(VLOOKUP($A1060,'Old-SVXY-OHLC'!$A$3:$E$5000,C$1,0)/VLOOKUP($A1059,'Old-SVXY-OHLC'!$A$3:$E$5000,5,0)-1))</f>
        <v>13.755940739646597</v>
      </c>
      <c r="D1060" s="11">
        <f>VLOOKUP($A1059,Master!$A$6:$J$4994,$I$1,0)*(1+0.5*(VLOOKUP($A1060,'Old-SVXY-OHLC'!$A$3:$E$5000,D$1,0)/VLOOKUP($A1059,'Old-SVXY-OHLC'!$A$3:$E$5000,5,0)-1))</f>
        <v>13.399031400662752</v>
      </c>
      <c r="E1060" s="11">
        <f>VLOOKUP(A1060,Master!A$6:J$4994,$I$1,0)</f>
        <v>13.578002189443316</v>
      </c>
    </row>
    <row r="1061" spans="1:5" x14ac:dyDescent="0.25">
      <c r="A1061" s="1">
        <v>39609</v>
      </c>
      <c r="B1061" s="11">
        <f>VLOOKUP($A1060,Master!$A$6:$J$4994,$I$1,0)*(1+0.5*(VLOOKUP($A1061,'Old-SVXY-OHLC'!$A$3:$E$5000,B$1,0)/VLOOKUP($A1060,'Old-SVXY-OHLC'!$A$3:$E$5000,5,0)-1))</f>
        <v>13.413972570629646</v>
      </c>
      <c r="C1061" s="11">
        <f>VLOOKUP($A1060,Master!$A$6:$J$4994,$I$1,0)*(1+0.5*(VLOOKUP($A1061,'Old-SVXY-OHLC'!$A$3:$E$5000,C$1,0)/VLOOKUP($A1060,'Old-SVXY-OHLC'!$A$3:$E$5000,5,0)-1))</f>
        <v>13.662558325633066</v>
      </c>
      <c r="D1061" s="11">
        <f>VLOOKUP($A1060,Master!$A$6:$J$4994,$I$1,0)*(1+0.5*(VLOOKUP($A1061,'Old-SVXY-OHLC'!$A$3:$E$5000,D$1,0)/VLOOKUP($A1060,'Old-SVXY-OHLC'!$A$3:$E$5000,5,0)-1))</f>
        <v>13.392562905540977</v>
      </c>
      <c r="E1061" s="11">
        <f>VLOOKUP(A1061,Master!A$6:J$4994,$I$1,0)</f>
        <v>13.567791471905059</v>
      </c>
    </row>
    <row r="1062" spans="1:5" x14ac:dyDescent="0.25">
      <c r="A1062" s="1">
        <v>39610</v>
      </c>
      <c r="B1062" s="11">
        <f>VLOOKUP($A1061,Master!$A$6:$J$4994,$I$1,0)*(1+0.5*(VLOOKUP($A1062,'Old-SVXY-OHLC'!$A$3:$E$5000,B$1,0)/VLOOKUP($A1061,'Old-SVXY-OHLC'!$A$3:$E$5000,5,0)-1))</f>
        <v>13.547080385135716</v>
      </c>
      <c r="C1062" s="11">
        <f>VLOOKUP($A1061,Master!$A$6:$J$4994,$I$1,0)*(1+0.5*(VLOOKUP($A1062,'Old-SVXY-OHLC'!$A$3:$E$5000,C$1,0)/VLOOKUP($A1061,'Old-SVXY-OHLC'!$A$3:$E$5000,5,0)-1))</f>
        <v>13.562422230379937</v>
      </c>
      <c r="D1062" s="11">
        <f>VLOOKUP($A1061,Master!$A$6:$J$4994,$I$1,0)*(1+0.5*(VLOOKUP($A1062,'Old-SVXY-OHLC'!$A$3:$E$5000,D$1,0)/VLOOKUP($A1061,'Old-SVXY-OHLC'!$A$3:$E$5000,5,0)-1))</f>
        <v>13.341958724392871</v>
      </c>
      <c r="E1062" s="11">
        <f>VLOOKUP(A1062,Master!A$6:J$4994,$I$1,0)</f>
        <v>13.363856299520966</v>
      </c>
    </row>
    <row r="1063" spans="1:5" x14ac:dyDescent="0.25">
      <c r="A1063" s="1">
        <v>39611</v>
      </c>
      <c r="B1063" s="11">
        <f>VLOOKUP($A1062,Master!$A$6:$J$4994,$I$1,0)*(1+0.5*(VLOOKUP($A1063,'Old-SVXY-OHLC'!$A$3:$E$5000,B$1,0)/VLOOKUP($A1062,'Old-SVXY-OHLC'!$A$3:$E$5000,5,0)-1))</f>
        <v>13.489211048165311</v>
      </c>
      <c r="C1063" s="11">
        <f>VLOOKUP($A1062,Master!$A$6:$J$4994,$I$1,0)*(1+0.5*(VLOOKUP($A1063,'Old-SVXY-OHLC'!$A$3:$E$5000,C$1,0)/VLOOKUP($A1062,'Old-SVXY-OHLC'!$A$3:$E$5000,5,0)-1))</f>
        <v>13.613833445127034</v>
      </c>
      <c r="D1063" s="11">
        <f>VLOOKUP($A1062,Master!$A$6:$J$4994,$I$1,0)*(1+0.5*(VLOOKUP($A1063,'Old-SVXY-OHLC'!$A$3:$E$5000,D$1,0)/VLOOKUP($A1062,'Old-SVXY-OHLC'!$A$3:$E$5000,5,0)-1))</f>
        <v>13.339665497334657</v>
      </c>
      <c r="E1063" s="11">
        <f>VLOOKUP(A1063,Master!A$6:J$4994,$I$1,0)</f>
        <v>13.453674122960667</v>
      </c>
    </row>
    <row r="1064" spans="1:5" x14ac:dyDescent="0.25">
      <c r="A1064" s="1">
        <v>39612</v>
      </c>
      <c r="B1064" s="11">
        <f>VLOOKUP($A1063,Master!$A$6:$J$4994,$I$1,0)*(1+0.5*(VLOOKUP($A1064,'Old-SVXY-OHLC'!$A$3:$E$5000,B$1,0)/VLOOKUP($A1063,'Old-SVXY-OHLC'!$A$3:$E$5000,5,0)-1))</f>
        <v>13.574737669579248</v>
      </c>
      <c r="C1064" s="11">
        <f>VLOOKUP($A1063,Master!$A$6:$J$4994,$I$1,0)*(1+0.5*(VLOOKUP($A1064,'Old-SVXY-OHLC'!$A$3:$E$5000,C$1,0)/VLOOKUP($A1063,'Old-SVXY-OHLC'!$A$3:$E$5000,5,0)-1))</f>
        <v>13.731477562646978</v>
      </c>
      <c r="D1064" s="11">
        <f>VLOOKUP($A1063,Master!$A$6:$J$4994,$I$1,0)*(1+0.5*(VLOOKUP($A1064,'Old-SVXY-OHLC'!$A$3:$E$5000,D$1,0)/VLOOKUP($A1063,'Old-SVXY-OHLC'!$A$3:$E$5000,5,0)-1))</f>
        <v>13.479200221399498</v>
      </c>
      <c r="E1064" s="11">
        <f>VLOOKUP(A1064,Master!A$6:J$4994,$I$1,0)</f>
        <v>13.718580829251703</v>
      </c>
    </row>
    <row r="1065" spans="1:5" x14ac:dyDescent="0.25">
      <c r="A1065" s="1">
        <v>39615</v>
      </c>
      <c r="B1065" s="11">
        <f>VLOOKUP($A1064,Master!$A$6:$J$4994,$I$1,0)*(1+0.5*(VLOOKUP($A1065,'Old-SVXY-OHLC'!$A$3:$E$5000,B$1,0)/VLOOKUP($A1064,'Old-SVXY-OHLC'!$A$3:$E$5000,5,0)-1))</f>
        <v>13.644971312267021</v>
      </c>
      <c r="C1065" s="11">
        <f>VLOOKUP($A1064,Master!$A$6:$J$4994,$I$1,0)*(1+0.5*(VLOOKUP($A1065,'Old-SVXY-OHLC'!$A$3:$E$5000,C$1,0)/VLOOKUP($A1064,'Old-SVXY-OHLC'!$A$3:$E$5000,5,0)-1))</f>
        <v>13.898023843836329</v>
      </c>
      <c r="D1065" s="11">
        <f>VLOOKUP($A1064,Master!$A$6:$J$4994,$I$1,0)*(1+0.5*(VLOOKUP($A1065,'Old-SVXY-OHLC'!$A$3:$E$5000,D$1,0)/VLOOKUP($A1064,'Old-SVXY-OHLC'!$A$3:$E$5000,5,0)-1))</f>
        <v>13.600741709288268</v>
      </c>
      <c r="E1065" s="11">
        <f>VLOOKUP(A1065,Master!A$6:J$4994,$I$1,0)</f>
        <v>13.811331545426578</v>
      </c>
    </row>
    <row r="1066" spans="1:5" x14ac:dyDescent="0.25">
      <c r="A1066" s="1">
        <v>39616</v>
      </c>
      <c r="B1066" s="11">
        <f>VLOOKUP($A1065,Master!$A$6:$J$4994,$I$1,0)*(1+0.5*(VLOOKUP($A1066,'Old-SVXY-OHLC'!$A$3:$E$5000,B$1,0)/VLOOKUP($A1065,'Old-SVXY-OHLC'!$A$3:$E$5000,5,0)-1))</f>
        <v>13.917762485086557</v>
      </c>
      <c r="C1066" s="11">
        <f>VLOOKUP($A1065,Master!$A$6:$J$4994,$I$1,0)*(1+0.5*(VLOOKUP($A1066,'Old-SVXY-OHLC'!$A$3:$E$5000,C$1,0)/VLOOKUP($A1065,'Old-SVXY-OHLC'!$A$3:$E$5000,5,0)-1))</f>
        <v>13.976676821316195</v>
      </c>
      <c r="D1066" s="11">
        <f>VLOOKUP($A1065,Master!$A$6:$J$4994,$I$1,0)*(1+0.5*(VLOOKUP($A1066,'Old-SVXY-OHLC'!$A$3:$E$5000,D$1,0)/VLOOKUP($A1065,'Old-SVXY-OHLC'!$A$3:$E$5000,5,0)-1))</f>
        <v>13.78211554425282</v>
      </c>
      <c r="E1066" s="11">
        <f>VLOOKUP(A1066,Master!A$6:J$4994,$I$1,0)</f>
        <v>13.825258799261142</v>
      </c>
    </row>
    <row r="1067" spans="1:5" x14ac:dyDescent="0.25">
      <c r="A1067" s="1">
        <v>39617</v>
      </c>
      <c r="B1067" s="11">
        <f>VLOOKUP($A1066,Master!$A$6:$J$4994,$I$1,0)*(1+0.5*(VLOOKUP($A1067,'Old-SVXY-OHLC'!$A$3:$E$5000,B$1,0)/VLOOKUP($A1066,'Old-SVXY-OHLC'!$A$3:$E$5000,5,0)-1))</f>
        <v>13.742966131615169</v>
      </c>
      <c r="C1067" s="11">
        <f>VLOOKUP($A1066,Master!$A$6:$J$4994,$I$1,0)*(1+0.5*(VLOOKUP($A1067,'Old-SVXY-OHLC'!$A$3:$E$5000,C$1,0)/VLOOKUP($A1066,'Old-SVXY-OHLC'!$A$3:$E$5000,5,0)-1))</f>
        <v>13.800875605174371</v>
      </c>
      <c r="D1067" s="11">
        <f>VLOOKUP($A1066,Master!$A$6:$J$4994,$I$1,0)*(1+0.5*(VLOOKUP($A1067,'Old-SVXY-OHLC'!$A$3:$E$5000,D$1,0)/VLOOKUP($A1066,'Old-SVXY-OHLC'!$A$3:$E$5000,5,0)-1))</f>
        <v>13.547900578921009</v>
      </c>
      <c r="E1067" s="11">
        <f>VLOOKUP(A1067,Master!A$6:J$4994,$I$1,0)</f>
        <v>13.620695502697489</v>
      </c>
    </row>
    <row r="1068" spans="1:5" x14ac:dyDescent="0.25">
      <c r="A1068" s="1">
        <v>39618</v>
      </c>
      <c r="B1068" s="11">
        <f>VLOOKUP($A1067,Master!$A$6:$J$4994,$I$1,0)*(1+0.5*(VLOOKUP($A1068,'Old-SVXY-OHLC'!$A$3:$E$5000,B$1,0)/VLOOKUP($A1067,'Old-SVXY-OHLC'!$A$3:$E$5000,5,0)-1))</f>
        <v>13.662140310492916</v>
      </c>
      <c r="C1068" s="11">
        <f>VLOOKUP($A1067,Master!$A$6:$J$4994,$I$1,0)*(1+0.5*(VLOOKUP($A1068,'Old-SVXY-OHLC'!$A$3:$E$5000,C$1,0)/VLOOKUP($A1067,'Old-SVXY-OHLC'!$A$3:$E$5000,5,0)-1))</f>
        <v>13.798602406052568</v>
      </c>
      <c r="D1068" s="11">
        <f>VLOOKUP($A1067,Master!$A$6:$J$4994,$I$1,0)*(1+0.5*(VLOOKUP($A1068,'Old-SVXY-OHLC'!$A$3:$E$5000,D$1,0)/VLOOKUP($A1067,'Old-SVXY-OHLC'!$A$3:$E$5000,5,0)-1))</f>
        <v>13.490526951742691</v>
      </c>
      <c r="E1068" s="11">
        <f>VLOOKUP(A1068,Master!A$6:J$4994,$I$1,0)</f>
        <v>13.739454501609652</v>
      </c>
    </row>
    <row r="1069" spans="1:5" x14ac:dyDescent="0.25">
      <c r="A1069" s="1">
        <v>39619</v>
      </c>
      <c r="B1069" s="11">
        <f>VLOOKUP($A1068,Master!$A$6:$J$4994,$I$1,0)*(1+0.5*(VLOOKUP($A1069,'Old-SVXY-OHLC'!$A$3:$E$5000,B$1,0)/VLOOKUP($A1068,'Old-SVXY-OHLC'!$A$3:$E$5000,5,0)-1))</f>
        <v>13.673930726752376</v>
      </c>
      <c r="C1069" s="11">
        <f>VLOOKUP($A1068,Master!$A$6:$J$4994,$I$1,0)*(1+0.5*(VLOOKUP($A1069,'Old-SVXY-OHLC'!$A$3:$E$5000,C$1,0)/VLOOKUP($A1068,'Old-SVXY-OHLC'!$A$3:$E$5000,5,0)-1))</f>
        <v>13.677395874323745</v>
      </c>
      <c r="D1069" s="11">
        <f>VLOOKUP($A1068,Master!$A$6:$J$4994,$I$1,0)*(1+0.5*(VLOOKUP($A1069,'Old-SVXY-OHLC'!$A$3:$E$5000,D$1,0)/VLOOKUP($A1068,'Old-SVXY-OHLC'!$A$3:$E$5000,5,0)-1))</f>
        <v>13.360646494190052</v>
      </c>
      <c r="E1069" s="11">
        <f>VLOOKUP(A1069,Master!A$6:J$4994,$I$1,0)</f>
        <v>13.575607175285093</v>
      </c>
    </row>
    <row r="1070" spans="1:5" x14ac:dyDescent="0.25">
      <c r="A1070" s="1">
        <v>39622</v>
      </c>
      <c r="B1070" s="11">
        <f>VLOOKUP($A1069,Master!$A$6:$J$4994,$I$1,0)*(1+0.5*(VLOOKUP($A1070,'Old-SVXY-OHLC'!$A$3:$E$5000,B$1,0)/VLOOKUP($A1069,'Old-SVXY-OHLC'!$A$3:$E$5000,5,0)-1))</f>
        <v>13.719283973512644</v>
      </c>
      <c r="C1070" s="11">
        <f>VLOOKUP($A1069,Master!$A$6:$J$4994,$I$1,0)*(1+0.5*(VLOOKUP($A1070,'Old-SVXY-OHLC'!$A$3:$E$5000,C$1,0)/VLOOKUP($A1069,'Old-SVXY-OHLC'!$A$3:$E$5000,5,0)-1))</f>
        <v>13.845932831915187</v>
      </c>
      <c r="D1070" s="11">
        <f>VLOOKUP($A1069,Master!$A$6:$J$4994,$I$1,0)*(1+0.5*(VLOOKUP($A1070,'Old-SVXY-OHLC'!$A$3:$E$5000,D$1,0)/VLOOKUP($A1069,'Old-SVXY-OHLC'!$A$3:$E$5000,5,0)-1))</f>
        <v>13.469483573772202</v>
      </c>
      <c r="E1070" s="11">
        <f>VLOOKUP(A1070,Master!A$6:J$4994,$I$1,0)</f>
        <v>13.571810381168474</v>
      </c>
    </row>
    <row r="1071" spans="1:5" x14ac:dyDescent="0.25">
      <c r="A1071" s="1">
        <v>39623</v>
      </c>
      <c r="B1071" s="11">
        <f>VLOOKUP($A1070,Master!$A$6:$J$4994,$I$1,0)*(1+0.5*(VLOOKUP($A1071,'Old-SVXY-OHLC'!$A$3:$E$5000,B$1,0)/VLOOKUP($A1070,'Old-SVXY-OHLC'!$A$3:$E$5000,5,0)-1))</f>
        <v>13.534433097182799</v>
      </c>
      <c r="C1071" s="11">
        <f>VLOOKUP($A1070,Master!$A$6:$J$4994,$I$1,0)*(1+0.5*(VLOOKUP($A1071,'Old-SVXY-OHLC'!$A$3:$E$5000,C$1,0)/VLOOKUP($A1070,'Old-SVXY-OHLC'!$A$3:$E$5000,5,0)-1))</f>
        <v>13.660240640480787</v>
      </c>
      <c r="D1071" s="11">
        <f>VLOOKUP($A1070,Master!$A$6:$J$4994,$I$1,0)*(1+0.5*(VLOOKUP($A1071,'Old-SVXY-OHLC'!$A$3:$E$5000,D$1,0)/VLOOKUP($A1070,'Old-SVXY-OHLC'!$A$3:$E$5000,5,0)-1))</f>
        <v>13.378995662737189</v>
      </c>
      <c r="E1071" s="11">
        <f>VLOOKUP(A1071,Master!A$6:J$4994,$I$1,0)</f>
        <v>13.531344741304395</v>
      </c>
    </row>
    <row r="1072" spans="1:5" x14ac:dyDescent="0.25">
      <c r="A1072" s="1">
        <v>39624</v>
      </c>
      <c r="B1072" s="11">
        <f>VLOOKUP($A1071,Master!$A$6:$J$4994,$I$1,0)*(1+0.5*(VLOOKUP($A1072,'Old-SVXY-OHLC'!$A$3:$E$5000,B$1,0)/VLOOKUP($A1071,'Old-SVXY-OHLC'!$A$3:$E$5000,5,0)-1))</f>
        <v>13.589316438553196</v>
      </c>
      <c r="C1072" s="11">
        <f>VLOOKUP($A1071,Master!$A$6:$J$4994,$I$1,0)*(1+0.5*(VLOOKUP($A1072,'Old-SVXY-OHLC'!$A$3:$E$5000,C$1,0)/VLOOKUP($A1071,'Old-SVXY-OHLC'!$A$3:$E$5000,5,0)-1))</f>
        <v>13.968617234797382</v>
      </c>
      <c r="D1072" s="11">
        <f>VLOOKUP($A1071,Master!$A$6:$J$4994,$I$1,0)*(1+0.5*(VLOOKUP($A1072,'Old-SVXY-OHLC'!$A$3:$E$5000,D$1,0)/VLOOKUP($A1071,'Old-SVXY-OHLC'!$A$3:$E$5000,5,0)-1))</f>
        <v>13.589316438553196</v>
      </c>
      <c r="E1072" s="11">
        <f>VLOOKUP(A1072,Master!A$6:J$4994,$I$1,0)</f>
        <v>13.817530522108871</v>
      </c>
    </row>
    <row r="1073" spans="1:5" x14ac:dyDescent="0.25">
      <c r="A1073" s="1">
        <v>39625</v>
      </c>
      <c r="B1073" s="11">
        <f>VLOOKUP($A1072,Master!$A$6:$J$4994,$I$1,0)*(1+0.5*(VLOOKUP($A1073,'Old-SVXY-OHLC'!$A$3:$E$5000,B$1,0)/VLOOKUP($A1072,'Old-SVXY-OHLC'!$A$3:$E$5000,5,0)-1))</f>
        <v>13.604536081524799</v>
      </c>
      <c r="C1073" s="11">
        <f>VLOOKUP($A1072,Master!$A$6:$J$4994,$I$1,0)*(1+0.5*(VLOOKUP($A1073,'Old-SVXY-OHLC'!$A$3:$E$5000,C$1,0)/VLOOKUP($A1072,'Old-SVXY-OHLC'!$A$3:$E$5000,5,0)-1))</f>
        <v>13.615610551721803</v>
      </c>
      <c r="D1073" s="11">
        <f>VLOOKUP($A1072,Master!$A$6:$J$4994,$I$1,0)*(1+0.5*(VLOOKUP($A1073,'Old-SVXY-OHLC'!$A$3:$E$5000,D$1,0)/VLOOKUP($A1072,'Old-SVXY-OHLC'!$A$3:$E$5000,5,0)-1))</f>
        <v>13.224131156561109</v>
      </c>
      <c r="E1073" s="11">
        <f>VLOOKUP(A1073,Master!A$6:J$4994,$I$1,0)</f>
        <v>13.232453787062747</v>
      </c>
    </row>
    <row r="1074" spans="1:5" x14ac:dyDescent="0.25">
      <c r="A1074" s="1">
        <v>39626</v>
      </c>
      <c r="B1074" s="11">
        <f>VLOOKUP($A1073,Master!$A$6:$J$4994,$I$1,0)*(1+0.5*(VLOOKUP($A1074,'Old-SVXY-OHLC'!$A$3:$E$5000,B$1,0)/VLOOKUP($A1073,'Old-SVXY-OHLC'!$A$3:$E$5000,5,0)-1))</f>
        <v>13.275295996035727</v>
      </c>
      <c r="C1074" s="11">
        <f>VLOOKUP($A1073,Master!$A$6:$J$4994,$I$1,0)*(1+0.5*(VLOOKUP($A1074,'Old-SVXY-OHLC'!$A$3:$E$5000,C$1,0)/VLOOKUP($A1073,'Old-SVXY-OHLC'!$A$3:$E$5000,5,0)-1))</f>
        <v>13.462267925468469</v>
      </c>
      <c r="D1074" s="11">
        <f>VLOOKUP($A1073,Master!$A$6:$J$4994,$I$1,0)*(1+0.5*(VLOOKUP($A1074,'Old-SVXY-OHLC'!$A$3:$E$5000,D$1,0)/VLOOKUP($A1073,'Old-SVXY-OHLC'!$A$3:$E$5000,5,0)-1))</f>
        <v>13.095700763271783</v>
      </c>
      <c r="E1074" s="11">
        <f>VLOOKUP(A1074,Master!A$6:J$4994,$I$1,0)</f>
        <v>13.267999462527893</v>
      </c>
    </row>
    <row r="1075" spans="1:5" x14ac:dyDescent="0.25">
      <c r="A1075" s="1">
        <v>39629</v>
      </c>
      <c r="B1075" s="11">
        <f>VLOOKUP($A1074,Master!$A$6:$J$4994,$I$1,0)*(1+0.5*(VLOOKUP($A1075,'Old-SVXY-OHLC'!$A$3:$E$5000,B$1,0)/VLOOKUP($A1074,'Old-SVXY-OHLC'!$A$3:$E$5000,5,0)-1))</f>
        <v>13.274869602591197</v>
      </c>
      <c r="C1075" s="11">
        <f>VLOOKUP($A1074,Master!$A$6:$J$4994,$I$1,0)*(1+0.5*(VLOOKUP($A1075,'Old-SVXY-OHLC'!$A$3:$E$5000,C$1,0)/VLOOKUP($A1074,'Old-SVXY-OHLC'!$A$3:$E$5000,5,0)-1))</f>
        <v>13.433603010267355</v>
      </c>
      <c r="D1075" s="11">
        <f>VLOOKUP($A1074,Master!$A$6:$J$4994,$I$1,0)*(1+0.5*(VLOOKUP($A1075,'Old-SVXY-OHLC'!$A$3:$E$5000,D$1,0)/VLOOKUP($A1074,'Old-SVXY-OHLC'!$A$3:$E$5000,5,0)-1))</f>
        <v>13.245957399427704</v>
      </c>
      <c r="E1075" s="11">
        <f>VLOOKUP(A1075,Master!A$6:J$4994,$I$1,0)</f>
        <v>13.352262585411847</v>
      </c>
    </row>
    <row r="1076" spans="1:5" x14ac:dyDescent="0.25">
      <c r="A1076" s="1">
        <v>39630</v>
      </c>
      <c r="B1076" s="11">
        <f>VLOOKUP($A1075,Master!$A$6:$J$4994,$I$1,0)*(1+0.5*(VLOOKUP($A1076,'Old-SVXY-OHLC'!$A$3:$E$5000,B$1,0)/VLOOKUP($A1075,'Old-SVXY-OHLC'!$A$3:$E$5000,5,0)-1))</f>
        <v>13.144796584500229</v>
      </c>
      <c r="C1076" s="11">
        <f>VLOOKUP($A1075,Master!$A$6:$J$4994,$I$1,0)*(1+0.5*(VLOOKUP($A1076,'Old-SVXY-OHLC'!$A$3:$E$5000,C$1,0)/VLOOKUP($A1075,'Old-SVXY-OHLC'!$A$3:$E$5000,5,0)-1))</f>
        <v>13.379126789820935</v>
      </c>
      <c r="D1076" s="11">
        <f>VLOOKUP($A1075,Master!$A$6:$J$4994,$I$1,0)*(1+0.5*(VLOOKUP($A1076,'Old-SVXY-OHLC'!$A$3:$E$5000,D$1,0)/VLOOKUP($A1075,'Old-SVXY-OHLC'!$A$3:$E$5000,5,0)-1))</f>
        <v>13.054715355870577</v>
      </c>
      <c r="E1076" s="11">
        <f>VLOOKUP(A1076,Master!A$6:J$4994,$I$1,0)</f>
        <v>13.368996941036432</v>
      </c>
    </row>
    <row r="1077" spans="1:5" x14ac:dyDescent="0.25">
      <c r="A1077" s="1">
        <v>39631</v>
      </c>
      <c r="B1077" s="11">
        <f>VLOOKUP($A1076,Master!$A$6:$J$4994,$I$1,0)*(1+0.5*(VLOOKUP($A1077,'Old-SVXY-OHLC'!$A$3:$E$5000,B$1,0)/VLOOKUP($A1076,'Old-SVXY-OHLC'!$A$3:$E$5000,5,0)-1))</f>
        <v>13.39408005872853</v>
      </c>
      <c r="C1077" s="11">
        <f>VLOOKUP($A1076,Master!$A$6:$J$4994,$I$1,0)*(1+0.5*(VLOOKUP($A1077,'Old-SVXY-OHLC'!$A$3:$E$5000,C$1,0)/VLOOKUP($A1076,'Old-SVXY-OHLC'!$A$3:$E$5000,5,0)-1))</f>
        <v>13.473875566397879</v>
      </c>
      <c r="D1077" s="11">
        <f>VLOOKUP($A1076,Master!$A$6:$J$4994,$I$1,0)*(1+0.5*(VLOOKUP($A1077,'Old-SVXY-OHLC'!$A$3:$E$5000,D$1,0)/VLOOKUP($A1076,'Old-SVXY-OHLC'!$A$3:$E$5000,5,0)-1))</f>
        <v>13.00830333863038</v>
      </c>
      <c r="E1077" s="11">
        <f>VLOOKUP(A1077,Master!A$6:J$4994,$I$1,0)</f>
        <v>13.023072543542655</v>
      </c>
    </row>
    <row r="1078" spans="1:5" x14ac:dyDescent="0.25">
      <c r="A1078" s="1">
        <v>39632</v>
      </c>
      <c r="B1078" s="11">
        <f>VLOOKUP($A1077,Master!$A$6:$J$4994,$I$1,0)*(1+0.5*(VLOOKUP($A1078,'Old-SVXY-OHLC'!$A$3:$E$5000,B$1,0)/VLOOKUP($A1077,'Old-SVXY-OHLC'!$A$3:$E$5000,5,0)-1))</f>
        <v>13.054223014648535</v>
      </c>
      <c r="C1078" s="11">
        <f>VLOOKUP($A1077,Master!$A$6:$J$4994,$I$1,0)*(1+0.5*(VLOOKUP($A1078,'Old-SVXY-OHLC'!$A$3:$E$5000,C$1,0)/VLOOKUP($A1077,'Old-SVXY-OHLC'!$A$3:$E$5000,5,0)-1))</f>
        <v>13.141961354012317</v>
      </c>
      <c r="D1078" s="11">
        <f>VLOOKUP($A1077,Master!$A$6:$J$4994,$I$1,0)*(1+0.5*(VLOOKUP($A1078,'Old-SVXY-OHLC'!$A$3:$E$5000,D$1,0)/VLOOKUP($A1077,'Old-SVXY-OHLC'!$A$3:$E$5000,5,0)-1))</f>
        <v>12.912889320334086</v>
      </c>
      <c r="E1078" s="11">
        <f>VLOOKUP(A1078,Master!A$6:J$4994,$I$1,0)</f>
        <v>13.076871136114038</v>
      </c>
    </row>
    <row r="1079" spans="1:5" x14ac:dyDescent="0.25">
      <c r="A1079" s="1">
        <v>39636</v>
      </c>
      <c r="B1079" s="11">
        <f>VLOOKUP($A1078,Master!$A$6:$J$4994,$I$1,0)*(1+0.5*(VLOOKUP($A1079,'Old-SVXY-OHLC'!$A$3:$E$5000,B$1,0)/VLOOKUP($A1078,'Old-SVXY-OHLC'!$A$3:$E$5000,5,0)-1))</f>
        <v>13.143357387501936</v>
      </c>
      <c r="C1079" s="11">
        <f>VLOOKUP($A1078,Master!$A$6:$J$4994,$I$1,0)*(1+0.5*(VLOOKUP($A1079,'Old-SVXY-OHLC'!$A$3:$E$5000,C$1,0)/VLOOKUP($A1078,'Old-SVXY-OHLC'!$A$3:$E$5000,5,0)-1))</f>
        <v>13.231086490374159</v>
      </c>
      <c r="D1079" s="11">
        <f>VLOOKUP($A1078,Master!$A$6:$J$4994,$I$1,0)*(1+0.5*(VLOOKUP($A1079,'Old-SVXY-OHLC'!$A$3:$E$5000,D$1,0)/VLOOKUP($A1078,'Old-SVXY-OHLC'!$A$3:$E$5000,5,0)-1))</f>
        <v>12.826236897447938</v>
      </c>
      <c r="E1079" s="11">
        <f>VLOOKUP(A1079,Master!A$6:J$4994,$I$1,0)</f>
        <v>13.016202279055573</v>
      </c>
    </row>
    <row r="1080" spans="1:5" x14ac:dyDescent="0.25">
      <c r="A1080" s="1">
        <v>39637</v>
      </c>
      <c r="B1080" s="11">
        <f>VLOOKUP($A1079,Master!$A$6:$J$4994,$I$1,0)*(1+0.5*(VLOOKUP($A1080,'Old-SVXY-OHLC'!$A$3:$E$5000,B$1,0)/VLOOKUP($A1079,'Old-SVXY-OHLC'!$A$3:$E$5000,5,0)-1))</f>
        <v>12.999020125835317</v>
      </c>
      <c r="C1080" s="11">
        <f>VLOOKUP($A1079,Master!$A$6:$J$4994,$I$1,0)*(1+0.5*(VLOOKUP($A1080,'Old-SVXY-OHLC'!$A$3:$E$5000,C$1,0)/VLOOKUP($A1079,'Old-SVXY-OHLC'!$A$3:$E$5000,5,0)-1))</f>
        <v>13.417947267985062</v>
      </c>
      <c r="D1080" s="11">
        <f>VLOOKUP($A1079,Master!$A$6:$J$4994,$I$1,0)*(1+0.5*(VLOOKUP($A1080,'Old-SVXY-OHLC'!$A$3:$E$5000,D$1,0)/VLOOKUP($A1079,'Old-SVXY-OHLC'!$A$3:$E$5000,5,0)-1))</f>
        <v>12.916652965878619</v>
      </c>
      <c r="E1080" s="11">
        <f>VLOOKUP(A1080,Master!A$6:J$4994,$I$1,0)</f>
        <v>13.390324043336747</v>
      </c>
    </row>
    <row r="1081" spans="1:5" x14ac:dyDescent="0.25">
      <c r="A1081" s="1">
        <v>39638</v>
      </c>
      <c r="B1081" s="11">
        <f>VLOOKUP($A1080,Master!$A$6:$J$4994,$I$1,0)*(1+0.5*(VLOOKUP($A1081,'Old-SVXY-OHLC'!$A$3:$E$5000,B$1,0)/VLOOKUP($A1080,'Old-SVXY-OHLC'!$A$3:$E$5000,5,0)-1))</f>
        <v>13.460052800177126</v>
      </c>
      <c r="C1081" s="11">
        <f>VLOOKUP($A1080,Master!$A$6:$J$4994,$I$1,0)*(1+0.5*(VLOOKUP($A1081,'Old-SVXY-OHLC'!$A$3:$E$5000,C$1,0)/VLOOKUP($A1080,'Old-SVXY-OHLC'!$A$3:$E$5000,5,0)-1))</f>
        <v>13.494619654809402</v>
      </c>
      <c r="D1081" s="11">
        <f>VLOOKUP($A1080,Master!$A$6:$J$4994,$I$1,0)*(1+0.5*(VLOOKUP($A1081,'Old-SVXY-OHLC'!$A$3:$E$5000,D$1,0)/VLOOKUP($A1080,'Old-SVXY-OHLC'!$A$3:$E$5000,5,0)-1))</f>
        <v>13.037607338795752</v>
      </c>
      <c r="E1081" s="11">
        <f>VLOOKUP(A1081,Master!A$6:J$4994,$I$1,0)</f>
        <v>13.037615456351137</v>
      </c>
    </row>
    <row r="1082" spans="1:5" x14ac:dyDescent="0.25">
      <c r="A1082" s="1">
        <v>39639</v>
      </c>
      <c r="B1082" s="11">
        <f>VLOOKUP($A1081,Master!$A$6:$J$4994,$I$1,0)*(1+0.5*(VLOOKUP($A1082,'Old-SVXY-OHLC'!$A$3:$E$5000,B$1,0)/VLOOKUP($A1081,'Old-SVXY-OHLC'!$A$3:$E$5000,5,0)-1))</f>
        <v>13.073230572468402</v>
      </c>
      <c r="C1082" s="11">
        <f>VLOOKUP($A1081,Master!$A$6:$J$4994,$I$1,0)*(1+0.5*(VLOOKUP($A1082,'Old-SVXY-OHLC'!$A$3:$E$5000,C$1,0)/VLOOKUP($A1081,'Old-SVXY-OHLC'!$A$3:$E$5000,5,0)-1))</f>
        <v>13.100839141130615</v>
      </c>
      <c r="D1082" s="11">
        <f>VLOOKUP($A1081,Master!$A$6:$J$4994,$I$1,0)*(1+0.5*(VLOOKUP($A1082,'Old-SVXY-OHLC'!$A$3:$E$5000,D$1,0)/VLOOKUP($A1081,'Old-SVXY-OHLC'!$A$3:$E$5000,5,0)-1))</f>
        <v>12.879555723210705</v>
      </c>
      <c r="E1082" s="11">
        <f>VLOOKUP(A1082,Master!A$6:J$4994,$I$1,0)</f>
        <v>12.994346217763271</v>
      </c>
    </row>
    <row r="1083" spans="1:5" x14ac:dyDescent="0.25">
      <c r="A1083" s="1">
        <v>39640</v>
      </c>
      <c r="B1083" s="11">
        <f>VLOOKUP($A1082,Master!$A$6:$J$4994,$I$1,0)*(1+0.5*(VLOOKUP($A1083,'Old-SVXY-OHLC'!$A$3:$E$5000,B$1,0)/VLOOKUP($A1082,'Old-SVXY-OHLC'!$A$3:$E$5000,5,0)-1))</f>
        <v>12.869902942752121</v>
      </c>
      <c r="C1083" s="11">
        <f>VLOOKUP($A1082,Master!$A$6:$J$4994,$I$1,0)*(1+0.5*(VLOOKUP($A1083,'Old-SVXY-OHLC'!$A$3:$E$5000,C$1,0)/VLOOKUP($A1082,'Old-SVXY-OHLC'!$A$3:$E$5000,5,0)-1))</f>
        <v>13.013511819682035</v>
      </c>
      <c r="D1083" s="11">
        <f>VLOOKUP($A1082,Master!$A$6:$J$4994,$I$1,0)*(1+0.5*(VLOOKUP($A1083,'Old-SVXY-OHLC'!$A$3:$E$5000,D$1,0)/VLOOKUP($A1082,'Old-SVXY-OHLC'!$A$3:$E$5000,5,0)-1))</f>
        <v>12.506706013768131</v>
      </c>
      <c r="E1083" s="11">
        <f>VLOOKUP(A1083,Master!A$6:J$4994,$I$1,0)</f>
        <v>12.845337817944703</v>
      </c>
    </row>
    <row r="1084" spans="1:5" x14ac:dyDescent="0.25">
      <c r="A1084" s="1">
        <v>39643</v>
      </c>
      <c r="B1084" s="11">
        <f>VLOOKUP($A1083,Master!$A$6:$J$4994,$I$1,0)*(1+0.5*(VLOOKUP($A1084,'Old-SVXY-OHLC'!$A$3:$E$5000,B$1,0)/VLOOKUP($A1083,'Old-SVXY-OHLC'!$A$3:$E$5000,5,0)-1))</f>
        <v>12.995428129785624</v>
      </c>
      <c r="C1084" s="11">
        <f>VLOOKUP($A1083,Master!$A$6:$J$4994,$I$1,0)*(1+0.5*(VLOOKUP($A1084,'Old-SVXY-OHLC'!$A$3:$E$5000,C$1,0)/VLOOKUP($A1083,'Old-SVXY-OHLC'!$A$3:$E$5000,5,0)-1))</f>
        <v>12.995428129785624</v>
      </c>
      <c r="D1084" s="11">
        <f>VLOOKUP($A1083,Master!$A$6:$J$4994,$I$1,0)*(1+0.5*(VLOOKUP($A1084,'Old-SVXY-OHLC'!$A$3:$E$5000,D$1,0)/VLOOKUP($A1083,'Old-SVXY-OHLC'!$A$3:$E$5000,5,0)-1))</f>
        <v>12.649158319659232</v>
      </c>
      <c r="E1084" s="11">
        <f>VLOOKUP(A1084,Master!A$6:J$4994,$I$1,0)</f>
        <v>12.676459443646406</v>
      </c>
    </row>
    <row r="1085" spans="1:5" x14ac:dyDescent="0.25">
      <c r="A1085" s="1">
        <v>39644</v>
      </c>
      <c r="B1085" s="11">
        <f>VLOOKUP($A1084,Master!$A$6:$J$4994,$I$1,0)*(1+0.5*(VLOOKUP($A1085,'Old-SVXY-OHLC'!$A$3:$E$5000,B$1,0)/VLOOKUP($A1084,'Old-SVXY-OHLC'!$A$3:$E$5000,5,0)-1))</f>
        <v>12.63412293316069</v>
      </c>
      <c r="C1085" s="11">
        <f>VLOOKUP($A1084,Master!$A$6:$J$4994,$I$1,0)*(1+0.5*(VLOOKUP($A1085,'Old-SVXY-OHLC'!$A$3:$E$5000,C$1,0)/VLOOKUP($A1084,'Old-SVXY-OHLC'!$A$3:$E$5000,5,0)-1))</f>
        <v>12.793332955637622</v>
      </c>
      <c r="D1085" s="11">
        <f>VLOOKUP($A1084,Master!$A$6:$J$4994,$I$1,0)*(1+0.5*(VLOOKUP($A1085,'Old-SVXY-OHLC'!$A$3:$E$5000,D$1,0)/VLOOKUP($A1084,'Old-SVXY-OHLC'!$A$3:$E$5000,5,0)-1))</f>
        <v>12.372281038305475</v>
      </c>
      <c r="E1085" s="11">
        <f>VLOOKUP(A1085,Master!A$6:J$4994,$I$1,0)</f>
        <v>12.617886428595295</v>
      </c>
    </row>
    <row r="1086" spans="1:5" x14ac:dyDescent="0.25">
      <c r="A1086" s="1">
        <v>39645</v>
      </c>
      <c r="B1086" s="11">
        <f>VLOOKUP($A1085,Master!$A$6:$J$4994,$I$1,0)*(1+0.5*(VLOOKUP($A1086,'Old-SVXY-OHLC'!$A$3:$E$5000,B$1,0)/VLOOKUP($A1085,'Old-SVXY-OHLC'!$A$3:$E$5000,5,0)-1))</f>
        <v>12.815946335623572</v>
      </c>
      <c r="C1086" s="11">
        <f>VLOOKUP($A1085,Master!$A$6:$J$4994,$I$1,0)*(1+0.5*(VLOOKUP($A1086,'Old-SVXY-OHLC'!$A$3:$E$5000,C$1,0)/VLOOKUP($A1085,'Old-SVXY-OHLC'!$A$3:$E$5000,5,0)-1))</f>
        <v>13.021253478773296</v>
      </c>
      <c r="D1086" s="11">
        <f>VLOOKUP($A1085,Master!$A$6:$J$4994,$I$1,0)*(1+0.5*(VLOOKUP($A1086,'Old-SVXY-OHLC'!$A$3:$E$5000,D$1,0)/VLOOKUP($A1085,'Old-SVXY-OHLC'!$A$3:$E$5000,5,0)-1))</f>
        <v>12.509194912387013</v>
      </c>
      <c r="E1086" s="11">
        <f>VLOOKUP(A1086,Master!A$6:J$4994,$I$1,0)</f>
        <v>12.95570093384679</v>
      </c>
    </row>
    <row r="1087" spans="1:5" x14ac:dyDescent="0.25">
      <c r="A1087" s="1">
        <v>39646</v>
      </c>
      <c r="B1087" s="11">
        <f>VLOOKUP($A1086,Master!$A$6:$J$4994,$I$1,0)*(1+0.5*(VLOOKUP($A1087,'Old-SVXY-OHLC'!$A$3:$E$5000,B$1,0)/VLOOKUP($A1086,'Old-SVXY-OHLC'!$A$3:$E$5000,5,0)-1))</f>
        <v>13.039169610547216</v>
      </c>
      <c r="C1087" s="11">
        <f>VLOOKUP($A1086,Master!$A$6:$J$4994,$I$1,0)*(1+0.5*(VLOOKUP($A1087,'Old-SVXY-OHLC'!$A$3:$E$5000,C$1,0)/VLOOKUP($A1086,'Old-SVXY-OHLC'!$A$3:$E$5000,5,0)-1))</f>
        <v>13.246269248344545</v>
      </c>
      <c r="D1087" s="11">
        <f>VLOOKUP($A1086,Master!$A$6:$J$4994,$I$1,0)*(1+0.5*(VLOOKUP($A1087,'Old-SVXY-OHLC'!$A$3:$E$5000,D$1,0)/VLOOKUP($A1086,'Old-SVXY-OHLC'!$A$3:$E$5000,5,0)-1))</f>
        <v>13.014632434214441</v>
      </c>
      <c r="E1087" s="11">
        <f>VLOOKUP(A1087,Master!A$6:J$4994,$I$1,0)</f>
        <v>13.078780766709352</v>
      </c>
    </row>
    <row r="1088" spans="1:5" x14ac:dyDescent="0.25">
      <c r="A1088" s="1">
        <v>39647</v>
      </c>
      <c r="B1088" s="11">
        <f>VLOOKUP($A1087,Master!$A$6:$J$4994,$I$1,0)*(1+0.5*(VLOOKUP($A1088,'Old-SVXY-OHLC'!$A$3:$E$5000,B$1,0)/VLOOKUP($A1087,'Old-SVXY-OHLC'!$A$3:$E$5000,5,0)-1))</f>
        <v>13.138266440977661</v>
      </c>
      <c r="C1088" s="11">
        <f>VLOOKUP($A1087,Master!$A$6:$J$4994,$I$1,0)*(1+0.5*(VLOOKUP($A1088,'Old-SVXY-OHLC'!$A$3:$E$5000,C$1,0)/VLOOKUP($A1087,'Old-SVXY-OHLC'!$A$3:$E$5000,5,0)-1))</f>
        <v>13.170653942361987</v>
      </c>
      <c r="D1088" s="11">
        <f>VLOOKUP($A1087,Master!$A$6:$J$4994,$I$1,0)*(1+0.5*(VLOOKUP($A1088,'Old-SVXY-OHLC'!$A$3:$E$5000,D$1,0)/VLOOKUP($A1087,'Old-SVXY-OHLC'!$A$3:$E$5000,5,0)-1))</f>
        <v>12.855198137169799</v>
      </c>
      <c r="E1088" s="11">
        <f>VLOOKUP(A1088,Master!A$6:J$4994,$I$1,0)</f>
        <v>13.132203019027413</v>
      </c>
    </row>
    <row r="1089" spans="1:5" x14ac:dyDescent="0.25">
      <c r="A1089" s="1">
        <v>39650</v>
      </c>
      <c r="B1089" s="11">
        <f>VLOOKUP($A1088,Master!$A$6:$J$4994,$I$1,0)*(1+0.5*(VLOOKUP($A1089,'Old-SVXY-OHLC'!$A$3:$E$5000,B$1,0)/VLOOKUP($A1088,'Old-SVXY-OHLC'!$A$3:$E$5000,5,0)-1))</f>
        <v>13.186874804305937</v>
      </c>
      <c r="C1089" s="11">
        <f>VLOOKUP($A1088,Master!$A$6:$J$4994,$I$1,0)*(1+0.5*(VLOOKUP($A1089,'Old-SVXY-OHLC'!$A$3:$E$5000,C$1,0)/VLOOKUP($A1088,'Old-SVXY-OHLC'!$A$3:$E$5000,5,0)-1))</f>
        <v>13.302780015354942</v>
      </c>
      <c r="D1089" s="11">
        <f>VLOOKUP($A1088,Master!$A$6:$J$4994,$I$1,0)*(1+0.5*(VLOOKUP($A1089,'Old-SVXY-OHLC'!$A$3:$E$5000,D$1,0)/VLOOKUP($A1088,'Old-SVXY-OHLC'!$A$3:$E$5000,5,0)-1))</f>
        <v>13.1689430744897</v>
      </c>
      <c r="E1089" s="11">
        <f>VLOOKUP(A1089,Master!A$6:J$4994,$I$1,0)</f>
        <v>13.299335301813491</v>
      </c>
    </row>
    <row r="1090" spans="1:5" x14ac:dyDescent="0.25">
      <c r="A1090" s="1">
        <v>39651</v>
      </c>
      <c r="B1090" s="11">
        <f>VLOOKUP($A1089,Master!$A$6:$J$4994,$I$1,0)*(1+0.5*(VLOOKUP($A1090,'Old-SVXY-OHLC'!$A$3:$E$5000,B$1,0)/VLOOKUP($A1089,'Old-SVXY-OHLC'!$A$3:$E$5000,5,0)-1))</f>
        <v>13.237288848329163</v>
      </c>
      <c r="C1090" s="11">
        <f>VLOOKUP($A1089,Master!$A$6:$J$4994,$I$1,0)*(1+0.5*(VLOOKUP($A1090,'Old-SVXY-OHLC'!$A$3:$E$5000,C$1,0)/VLOOKUP($A1089,'Old-SVXY-OHLC'!$A$3:$E$5000,5,0)-1))</f>
        <v>13.600250214033377</v>
      </c>
      <c r="D1090" s="11">
        <f>VLOOKUP($A1089,Master!$A$6:$J$4994,$I$1,0)*(1+0.5*(VLOOKUP($A1090,'Old-SVXY-OHLC'!$A$3:$E$5000,D$1,0)/VLOOKUP($A1089,'Old-SVXY-OHLC'!$A$3:$E$5000,5,0)-1))</f>
        <v>13.133878092521952</v>
      </c>
      <c r="E1090" s="11">
        <f>VLOOKUP(A1090,Master!A$6:J$4994,$I$1,0)</f>
        <v>13.552737768593042</v>
      </c>
    </row>
    <row r="1091" spans="1:5" x14ac:dyDescent="0.25">
      <c r="A1091" s="1">
        <v>39652</v>
      </c>
      <c r="B1091" s="11">
        <f>VLOOKUP($A1090,Master!$A$6:$J$4994,$I$1,0)*(1+0.5*(VLOOKUP($A1091,'Old-SVXY-OHLC'!$A$3:$E$5000,B$1,0)/VLOOKUP($A1090,'Old-SVXY-OHLC'!$A$3:$E$5000,5,0)-1))</f>
        <v>13.65683275417933</v>
      </c>
      <c r="C1091" s="11">
        <f>VLOOKUP($A1090,Master!$A$6:$J$4994,$I$1,0)*(1+0.5*(VLOOKUP($A1091,'Old-SVXY-OHLC'!$A$3:$E$5000,C$1,0)/VLOOKUP($A1090,'Old-SVXY-OHLC'!$A$3:$E$5000,5,0)-1))</f>
        <v>13.741672686124986</v>
      </c>
      <c r="D1091" s="11">
        <f>VLOOKUP($A1090,Master!$A$6:$J$4994,$I$1,0)*(1+0.5*(VLOOKUP($A1091,'Old-SVXY-OHLC'!$A$3:$E$5000,D$1,0)/VLOOKUP($A1090,'Old-SVXY-OHLC'!$A$3:$E$5000,5,0)-1))</f>
        <v>13.457067457454166</v>
      </c>
      <c r="E1091" s="11">
        <f>VLOOKUP(A1091,Master!A$6:J$4994,$I$1,0)</f>
        <v>13.559605912498048</v>
      </c>
    </row>
    <row r="1092" spans="1:5" x14ac:dyDescent="0.25">
      <c r="A1092" s="1">
        <v>39653</v>
      </c>
      <c r="B1092" s="11">
        <f>VLOOKUP($A1091,Master!$A$6:$J$4994,$I$1,0)*(1+0.5*(VLOOKUP($A1092,'Old-SVXY-OHLC'!$A$3:$E$5000,B$1,0)/VLOOKUP($A1091,'Old-SVXY-OHLC'!$A$3:$E$5000,5,0)-1))</f>
        <v>13.532985934589004</v>
      </c>
      <c r="C1092" s="11">
        <f>VLOOKUP($A1091,Master!$A$6:$J$4994,$I$1,0)*(1+0.5*(VLOOKUP($A1092,'Old-SVXY-OHLC'!$A$3:$E$5000,C$1,0)/VLOOKUP($A1091,'Old-SVXY-OHLC'!$A$3:$E$5000,5,0)-1))</f>
        <v>13.581046411022937</v>
      </c>
      <c r="D1092" s="11">
        <f>VLOOKUP($A1091,Master!$A$6:$J$4994,$I$1,0)*(1+0.5*(VLOOKUP($A1092,'Old-SVXY-OHLC'!$A$3:$E$5000,D$1,0)/VLOOKUP($A1091,'Old-SVXY-OHLC'!$A$3:$E$5000,5,0)-1))</f>
        <v>13.203662281920776</v>
      </c>
      <c r="E1092" s="11">
        <f>VLOOKUP(A1092,Master!A$6:J$4994,$I$1,0)</f>
        <v>13.234997394577462</v>
      </c>
    </row>
    <row r="1093" spans="1:5" x14ac:dyDescent="0.25">
      <c r="A1093" s="1">
        <v>39654</v>
      </c>
      <c r="B1093" s="11">
        <f>VLOOKUP($A1092,Master!$A$6:$J$4994,$I$1,0)*(1+0.5*(VLOOKUP($A1093,'Old-SVXY-OHLC'!$A$3:$E$5000,B$1,0)/VLOOKUP($A1092,'Old-SVXY-OHLC'!$A$3:$E$5000,5,0)-1))</f>
        <v>13.253394088015446</v>
      </c>
      <c r="C1093" s="11">
        <f>VLOOKUP($A1092,Master!$A$6:$J$4994,$I$1,0)*(1+0.5*(VLOOKUP($A1093,'Old-SVXY-OHLC'!$A$3:$E$5000,C$1,0)/VLOOKUP($A1092,'Old-SVXY-OHLC'!$A$3:$E$5000,5,0)-1))</f>
        <v>13.368258408356912</v>
      </c>
      <c r="D1093" s="11">
        <f>VLOOKUP($A1092,Master!$A$6:$J$4994,$I$1,0)*(1+0.5*(VLOOKUP($A1093,'Old-SVXY-OHLC'!$A$3:$E$5000,D$1,0)/VLOOKUP($A1092,'Old-SVXY-OHLC'!$A$3:$E$5000,5,0)-1))</f>
        <v>13.202355478778129</v>
      </c>
      <c r="E1093" s="11">
        <f>VLOOKUP(A1093,Master!A$6:J$4994,$I$1,0)</f>
        <v>13.261910423775049</v>
      </c>
    </row>
    <row r="1094" spans="1:5" x14ac:dyDescent="0.25">
      <c r="A1094" s="1">
        <v>39657</v>
      </c>
      <c r="B1094" s="11">
        <f>VLOOKUP($A1093,Master!$A$6:$J$4994,$I$1,0)*(1+0.5*(VLOOKUP($A1094,'Old-SVXY-OHLC'!$A$3:$E$5000,B$1,0)/VLOOKUP($A1093,'Old-SVXY-OHLC'!$A$3:$E$5000,5,0)-1))</f>
        <v>13.269808057070598</v>
      </c>
      <c r="C1094" s="11">
        <f>VLOOKUP($A1093,Master!$A$6:$J$4994,$I$1,0)*(1+0.5*(VLOOKUP($A1094,'Old-SVXY-OHLC'!$A$3:$E$5000,C$1,0)/VLOOKUP($A1093,'Old-SVXY-OHLC'!$A$3:$E$5000,5,0)-1))</f>
        <v>13.349241743527914</v>
      </c>
      <c r="D1094" s="11">
        <f>VLOOKUP($A1093,Master!$A$6:$J$4994,$I$1,0)*(1+0.5*(VLOOKUP($A1094,'Old-SVXY-OHLC'!$A$3:$E$5000,D$1,0)/VLOOKUP($A1093,'Old-SVXY-OHLC'!$A$3:$E$5000,5,0)-1))</f>
        <v>13.015149429338445</v>
      </c>
      <c r="E1094" s="11">
        <f>VLOOKUP(A1094,Master!A$6:J$4994,$I$1,0)</f>
        <v>13.052379224423937</v>
      </c>
    </row>
    <row r="1095" spans="1:5" x14ac:dyDescent="0.25">
      <c r="A1095" s="1">
        <v>39658</v>
      </c>
      <c r="B1095" s="11">
        <f>VLOOKUP($A1094,Master!$A$6:$J$4994,$I$1,0)*(1+0.5*(VLOOKUP($A1095,'Old-SVXY-OHLC'!$A$3:$E$5000,B$1,0)/VLOOKUP($A1094,'Old-SVXY-OHLC'!$A$3:$E$5000,5,0)-1))</f>
        <v>13.082310376845076</v>
      </c>
      <c r="C1095" s="11">
        <f>VLOOKUP($A1094,Master!$A$6:$J$4994,$I$1,0)*(1+0.5*(VLOOKUP($A1095,'Old-SVXY-OHLC'!$A$3:$E$5000,C$1,0)/VLOOKUP($A1094,'Old-SVXY-OHLC'!$A$3:$E$5000,5,0)-1))</f>
        <v>13.461827229100376</v>
      </c>
      <c r="D1095" s="11">
        <f>VLOOKUP($A1094,Master!$A$6:$J$4994,$I$1,0)*(1+0.5*(VLOOKUP($A1095,'Old-SVXY-OHLC'!$A$3:$E$5000,D$1,0)/VLOOKUP($A1094,'Old-SVXY-OHLC'!$A$3:$E$5000,5,0)-1))</f>
        <v>13.082310376845076</v>
      </c>
      <c r="E1095" s="11">
        <f>VLOOKUP(A1095,Master!A$6:J$4994,$I$1,0)</f>
        <v>13.443605375401059</v>
      </c>
    </row>
    <row r="1096" spans="1:5" x14ac:dyDescent="0.25">
      <c r="A1096" s="1">
        <v>39659</v>
      </c>
      <c r="B1096" s="11">
        <f>VLOOKUP($A1095,Master!$A$6:$J$4994,$I$1,0)*(1+0.5*(VLOOKUP($A1096,'Old-SVXY-OHLC'!$A$3:$E$5000,B$1,0)/VLOOKUP($A1095,'Old-SVXY-OHLC'!$A$3:$E$5000,5,0)-1))</f>
        <v>13.534982420377748</v>
      </c>
      <c r="C1096" s="11">
        <f>VLOOKUP($A1095,Master!$A$6:$J$4994,$I$1,0)*(1+0.5*(VLOOKUP($A1096,'Old-SVXY-OHLC'!$A$3:$E$5000,C$1,0)/VLOOKUP($A1095,'Old-SVXY-OHLC'!$A$3:$E$5000,5,0)-1))</f>
        <v>13.778457836830537</v>
      </c>
      <c r="D1096" s="11">
        <f>VLOOKUP($A1095,Master!$A$6:$J$4994,$I$1,0)*(1+0.5*(VLOOKUP($A1096,'Old-SVXY-OHLC'!$A$3:$E$5000,D$1,0)/VLOOKUP($A1095,'Old-SVXY-OHLC'!$A$3:$E$5000,5,0)-1))</f>
        <v>13.514938296757991</v>
      </c>
      <c r="E1096" s="11">
        <f>VLOOKUP(A1096,Master!A$6:J$4994,$I$1,0)</f>
        <v>13.744496274752557</v>
      </c>
    </row>
    <row r="1097" spans="1:5" x14ac:dyDescent="0.25">
      <c r="A1097" s="1">
        <v>39660</v>
      </c>
      <c r="B1097" s="11">
        <f>VLOOKUP($A1096,Master!$A$6:$J$4994,$I$1,0)*(1+0.5*(VLOOKUP($A1097,'Old-SVXY-OHLC'!$A$3:$E$5000,B$1,0)/VLOOKUP($A1096,'Old-SVXY-OHLC'!$A$3:$E$5000,5,0)-1))</f>
        <v>13.637834700585714</v>
      </c>
      <c r="C1097" s="11">
        <f>VLOOKUP($A1096,Master!$A$6:$J$4994,$I$1,0)*(1+0.5*(VLOOKUP($A1097,'Old-SVXY-OHLC'!$A$3:$E$5000,C$1,0)/VLOOKUP($A1096,'Old-SVXY-OHLC'!$A$3:$E$5000,5,0)-1))</f>
        <v>13.705789801027137</v>
      </c>
      <c r="D1097" s="11">
        <f>VLOOKUP($A1096,Master!$A$6:$J$4994,$I$1,0)*(1+0.5*(VLOOKUP($A1097,'Old-SVXY-OHLC'!$A$3:$E$5000,D$1,0)/VLOOKUP($A1096,'Old-SVXY-OHLC'!$A$3:$E$5000,5,0)-1))</f>
        <v>13.391982590203696</v>
      </c>
      <c r="E1097" s="11">
        <f>VLOOKUP(A1097,Master!A$6:J$4994,$I$1,0)</f>
        <v>13.415840618871144</v>
      </c>
    </row>
    <row r="1098" spans="1:5" x14ac:dyDescent="0.25">
      <c r="A1098" s="1">
        <v>39661</v>
      </c>
      <c r="B1098" s="11">
        <f>VLOOKUP($A1097,Master!$A$6:$J$4994,$I$1,0)*(1+0.5*(VLOOKUP($A1098,'Old-SVXY-OHLC'!$A$3:$E$5000,B$1,0)/VLOOKUP($A1097,'Old-SVXY-OHLC'!$A$3:$E$5000,5,0)-1))</f>
        <v>13.494979761998879</v>
      </c>
      <c r="C1098" s="11">
        <f>VLOOKUP($A1097,Master!$A$6:$J$4994,$I$1,0)*(1+0.5*(VLOOKUP($A1098,'Old-SVXY-OHLC'!$A$3:$E$5000,C$1,0)/VLOOKUP($A1097,'Old-SVXY-OHLC'!$A$3:$E$5000,5,0)-1))</f>
        <v>13.506251799290766</v>
      </c>
      <c r="D1098" s="11">
        <f>VLOOKUP($A1097,Master!$A$6:$J$4994,$I$1,0)*(1+0.5*(VLOOKUP($A1098,'Old-SVXY-OHLC'!$A$3:$E$5000,D$1,0)/VLOOKUP($A1097,'Old-SVXY-OHLC'!$A$3:$E$5000,5,0)-1))</f>
        <v>13.281750581791155</v>
      </c>
      <c r="E1098" s="11">
        <f>VLOOKUP(A1098,Master!A$6:J$4994,$I$1,0)</f>
        <v>13.373926636948736</v>
      </c>
    </row>
    <row r="1099" spans="1:5" x14ac:dyDescent="0.25">
      <c r="A1099" s="1">
        <v>39664</v>
      </c>
      <c r="B1099" s="11">
        <f>VLOOKUP($A1098,Master!$A$6:$J$4994,$I$1,0)*(1+0.5*(VLOOKUP($A1099,'Old-SVXY-OHLC'!$A$3:$E$5000,B$1,0)/VLOOKUP($A1098,'Old-SVXY-OHLC'!$A$3:$E$5000,5,0)-1))</f>
        <v>13.374159332315006</v>
      </c>
      <c r="C1099" s="11">
        <f>VLOOKUP($A1098,Master!$A$6:$J$4994,$I$1,0)*(1+0.5*(VLOOKUP($A1099,'Old-SVXY-OHLC'!$A$3:$E$5000,C$1,0)/VLOOKUP($A1098,'Old-SVXY-OHLC'!$A$3:$E$5000,5,0)-1))</f>
        <v>13.584217089569199</v>
      </c>
      <c r="D1099" s="11">
        <f>VLOOKUP($A1098,Master!$A$6:$J$4994,$I$1,0)*(1+0.5*(VLOOKUP($A1099,'Old-SVXY-OHLC'!$A$3:$E$5000,D$1,0)/VLOOKUP($A1098,'Old-SVXY-OHLC'!$A$3:$E$5000,5,0)-1))</f>
        <v>13.27343417730032</v>
      </c>
      <c r="E1099" s="11">
        <f>VLOOKUP(A1099,Master!A$6:J$4994,$I$1,0)</f>
        <v>13.401143445415673</v>
      </c>
    </row>
    <row r="1100" spans="1:5" x14ac:dyDescent="0.25">
      <c r="A1100" s="1">
        <v>39665</v>
      </c>
      <c r="B1100" s="11">
        <f>VLOOKUP($A1099,Master!$A$6:$J$4994,$I$1,0)*(1+0.5*(VLOOKUP($A1100,'Old-SVXY-OHLC'!$A$3:$E$5000,B$1,0)/VLOOKUP($A1099,'Old-SVXY-OHLC'!$A$3:$E$5000,5,0)-1))</f>
        <v>13.461162162678431</v>
      </c>
      <c r="C1100" s="11">
        <f>VLOOKUP($A1099,Master!$A$6:$J$4994,$I$1,0)*(1+0.5*(VLOOKUP($A1100,'Old-SVXY-OHLC'!$A$3:$E$5000,C$1,0)/VLOOKUP($A1099,'Old-SVXY-OHLC'!$A$3:$E$5000,5,0)-1))</f>
        <v>13.733293839335843</v>
      </c>
      <c r="D1100" s="11">
        <f>VLOOKUP($A1099,Master!$A$6:$J$4994,$I$1,0)*(1+0.5*(VLOOKUP($A1100,'Old-SVXY-OHLC'!$A$3:$E$5000,D$1,0)/VLOOKUP($A1099,'Old-SVXY-OHLC'!$A$3:$E$5000,5,0)-1))</f>
        <v>13.461162162678431</v>
      </c>
      <c r="E1100" s="11">
        <f>VLOOKUP(A1100,Master!A$6:J$4994,$I$1,0)</f>
        <v>13.719013772384576</v>
      </c>
    </row>
    <row r="1101" spans="1:5" x14ac:dyDescent="0.25">
      <c r="A1101" s="1">
        <v>39666</v>
      </c>
      <c r="B1101" s="11">
        <f>VLOOKUP($A1100,Master!$A$6:$J$4994,$I$1,0)*(1+0.5*(VLOOKUP($A1101,'Old-SVXY-OHLC'!$A$3:$E$5000,B$1,0)/VLOOKUP($A1100,'Old-SVXY-OHLC'!$A$3:$E$5000,5,0)-1))</f>
        <v>13.676941986086389</v>
      </c>
      <c r="C1101" s="11">
        <f>VLOOKUP($A1100,Master!$A$6:$J$4994,$I$1,0)*(1+0.5*(VLOOKUP($A1101,'Old-SVXY-OHLC'!$A$3:$E$5000,C$1,0)/VLOOKUP($A1100,'Old-SVXY-OHLC'!$A$3:$E$5000,5,0)-1))</f>
        <v>13.987767504535183</v>
      </c>
      <c r="D1101" s="11">
        <f>VLOOKUP($A1100,Master!$A$6:$J$4994,$I$1,0)*(1+0.5*(VLOOKUP($A1101,'Old-SVXY-OHLC'!$A$3:$E$5000,D$1,0)/VLOOKUP($A1100,'Old-SVXY-OHLC'!$A$3:$E$5000,5,0)-1))</f>
        <v>13.609754169756247</v>
      </c>
      <c r="E1101" s="11">
        <f>VLOOKUP(A1101,Master!A$6:J$4994,$I$1,0)</f>
        <v>13.913309633689304</v>
      </c>
    </row>
    <row r="1102" spans="1:5" x14ac:dyDescent="0.25">
      <c r="A1102" s="1">
        <v>39667</v>
      </c>
      <c r="B1102" s="11">
        <f>VLOOKUP($A1101,Master!$A$6:$J$4994,$I$1,0)*(1+0.5*(VLOOKUP($A1102,'Old-SVXY-OHLC'!$A$3:$E$5000,B$1,0)/VLOOKUP($A1101,'Old-SVXY-OHLC'!$A$3:$E$5000,5,0)-1))</f>
        <v>13.807698937882085</v>
      </c>
      <c r="C1102" s="11">
        <f>VLOOKUP($A1101,Master!$A$6:$J$4994,$I$1,0)*(1+0.5*(VLOOKUP($A1102,'Old-SVXY-OHLC'!$A$3:$E$5000,C$1,0)/VLOOKUP($A1101,'Old-SVXY-OHLC'!$A$3:$E$5000,5,0)-1))</f>
        <v>13.924302353212177</v>
      </c>
      <c r="D1102" s="11">
        <f>VLOOKUP($A1101,Master!$A$6:$J$4994,$I$1,0)*(1+0.5*(VLOOKUP($A1102,'Old-SVXY-OHLC'!$A$3:$E$5000,D$1,0)/VLOOKUP($A1101,'Old-SVXY-OHLC'!$A$3:$E$5000,5,0)-1))</f>
        <v>13.609827411761522</v>
      </c>
      <c r="E1102" s="11">
        <f>VLOOKUP(A1102,Master!A$6:J$4994,$I$1,0)</f>
        <v>13.62072750328349</v>
      </c>
    </row>
    <row r="1103" spans="1:5" x14ac:dyDescent="0.25">
      <c r="A1103" s="1">
        <v>39668</v>
      </c>
      <c r="B1103" s="11">
        <f>VLOOKUP($A1102,Master!$A$6:$J$4994,$I$1,0)*(1+0.5*(VLOOKUP($A1103,'Old-SVXY-OHLC'!$A$3:$E$5000,B$1,0)/VLOOKUP($A1102,'Old-SVXY-OHLC'!$A$3:$E$5000,5,0)-1))</f>
        <v>13.614590899665716</v>
      </c>
      <c r="C1103" s="11">
        <f>VLOOKUP($A1102,Master!$A$6:$J$4994,$I$1,0)*(1+0.5*(VLOOKUP($A1103,'Old-SVXY-OHLC'!$A$3:$E$5000,C$1,0)/VLOOKUP($A1102,'Old-SVXY-OHLC'!$A$3:$E$5000,5,0)-1))</f>
        <v>13.889008590023078</v>
      </c>
      <c r="D1103" s="11">
        <f>VLOOKUP($A1102,Master!$A$6:$J$4994,$I$1,0)*(1+0.5*(VLOOKUP($A1103,'Old-SVXY-OHLC'!$A$3:$E$5000,D$1,0)/VLOOKUP($A1102,'Old-SVXY-OHLC'!$A$3:$E$5000,5,0)-1))</f>
        <v>13.610541757191866</v>
      </c>
      <c r="E1103" s="11">
        <f>VLOOKUP(A1103,Master!A$6:J$4994,$I$1,0)</f>
        <v>13.814890735044735</v>
      </c>
    </row>
    <row r="1104" spans="1:5" x14ac:dyDescent="0.25">
      <c r="A1104" s="1">
        <v>39671</v>
      </c>
      <c r="B1104" s="11">
        <f>VLOOKUP($A1103,Master!$A$6:$J$4994,$I$1,0)*(1+0.5*(VLOOKUP($A1104,'Old-SVXY-OHLC'!$A$3:$E$5000,B$1,0)/VLOOKUP($A1103,'Old-SVXY-OHLC'!$A$3:$E$5000,5,0)-1))</f>
        <v>13.789181580574992</v>
      </c>
      <c r="C1104" s="11">
        <f>VLOOKUP($A1103,Master!$A$6:$J$4994,$I$1,0)*(1+0.5*(VLOOKUP($A1104,'Old-SVXY-OHLC'!$A$3:$E$5000,C$1,0)/VLOOKUP($A1103,'Old-SVXY-OHLC'!$A$3:$E$5000,5,0)-1))</f>
        <v>13.965567264742846</v>
      </c>
      <c r="D1104" s="11">
        <f>VLOOKUP($A1103,Master!$A$6:$J$4994,$I$1,0)*(1+0.5*(VLOOKUP($A1104,'Old-SVXY-OHLC'!$A$3:$E$5000,D$1,0)/VLOOKUP($A1103,'Old-SVXY-OHLC'!$A$3:$E$5000,5,0)-1))</f>
        <v>13.713203143764039</v>
      </c>
      <c r="E1104" s="11">
        <f>VLOOKUP(A1104,Master!A$6:J$4994,$I$1,0)</f>
        <v>13.913062042475298</v>
      </c>
    </row>
    <row r="1105" spans="1:5" x14ac:dyDescent="0.25">
      <c r="A1105" s="1">
        <v>39672</v>
      </c>
      <c r="B1105" s="11">
        <f>VLOOKUP($A1104,Master!$A$6:$J$4994,$I$1,0)*(1+0.5*(VLOOKUP($A1105,'Old-SVXY-OHLC'!$A$3:$E$5000,B$1,0)/VLOOKUP($A1104,'Old-SVXY-OHLC'!$A$3:$E$5000,5,0)-1))</f>
        <v>13.902633748792088</v>
      </c>
      <c r="C1105" s="11">
        <f>VLOOKUP($A1104,Master!$A$6:$J$4994,$I$1,0)*(1+0.5*(VLOOKUP($A1105,'Old-SVXY-OHLC'!$A$3:$E$5000,C$1,0)/VLOOKUP($A1104,'Old-SVXY-OHLC'!$A$3:$E$5000,5,0)-1))</f>
        <v>13.902633748792088</v>
      </c>
      <c r="D1105" s="11">
        <f>VLOOKUP($A1104,Master!$A$6:$J$4994,$I$1,0)*(1+0.5*(VLOOKUP($A1105,'Old-SVXY-OHLC'!$A$3:$E$5000,D$1,0)/VLOOKUP($A1104,'Old-SVXY-OHLC'!$A$3:$E$5000,5,0)-1))</f>
        <v>13.564101201626722</v>
      </c>
      <c r="E1105" s="11">
        <f>VLOOKUP(A1105,Master!A$6:J$4994,$I$1,0)</f>
        <v>13.642089844531501</v>
      </c>
    </row>
    <row r="1106" spans="1:5" x14ac:dyDescent="0.25">
      <c r="A1106" s="1">
        <v>39673</v>
      </c>
      <c r="B1106" s="11">
        <f>VLOOKUP($A1105,Master!$A$6:$J$4994,$I$1,0)*(1+0.5*(VLOOKUP($A1106,'Old-SVXY-OHLC'!$A$3:$E$5000,B$1,0)/VLOOKUP($A1105,'Old-SVXY-OHLC'!$A$3:$E$5000,5,0)-1))</f>
        <v>13.545102139419123</v>
      </c>
      <c r="C1106" s="11">
        <f>VLOOKUP($A1105,Master!$A$6:$J$4994,$I$1,0)*(1+0.5*(VLOOKUP($A1106,'Old-SVXY-OHLC'!$A$3:$E$5000,C$1,0)/VLOOKUP($A1105,'Old-SVXY-OHLC'!$A$3:$E$5000,5,0)-1))</f>
        <v>13.623674781109298</v>
      </c>
      <c r="D1106" s="11">
        <f>VLOOKUP($A1105,Master!$A$6:$J$4994,$I$1,0)*(1+0.5*(VLOOKUP($A1106,'Old-SVXY-OHLC'!$A$3:$E$5000,D$1,0)/VLOOKUP($A1105,'Old-SVXY-OHLC'!$A$3:$E$5000,5,0)-1))</f>
        <v>13.397779197152776</v>
      </c>
      <c r="E1106" s="11">
        <f>VLOOKUP(A1106,Master!A$6:J$4994,$I$1,0)</f>
        <v>13.51283040123637</v>
      </c>
    </row>
    <row r="1107" spans="1:5" x14ac:dyDescent="0.25">
      <c r="A1107" s="1">
        <v>39674</v>
      </c>
      <c r="B1107" s="11">
        <f>VLOOKUP($A1106,Master!$A$6:$J$4994,$I$1,0)*(1+0.5*(VLOOKUP($A1107,'Old-SVXY-OHLC'!$A$3:$E$5000,B$1,0)/VLOOKUP($A1106,'Old-SVXY-OHLC'!$A$3:$E$5000,5,0)-1))</f>
        <v>13.430805667936964</v>
      </c>
      <c r="C1107" s="11">
        <f>VLOOKUP($A1106,Master!$A$6:$J$4994,$I$1,0)*(1+0.5*(VLOOKUP($A1107,'Old-SVXY-OHLC'!$A$3:$E$5000,C$1,0)/VLOOKUP($A1106,'Old-SVXY-OHLC'!$A$3:$E$5000,5,0)-1))</f>
        <v>13.764024341947383</v>
      </c>
      <c r="D1107" s="11">
        <f>VLOOKUP($A1106,Master!$A$6:$J$4994,$I$1,0)*(1+0.5*(VLOOKUP($A1107,'Old-SVXY-OHLC'!$A$3:$E$5000,D$1,0)/VLOOKUP($A1106,'Old-SVXY-OHLC'!$A$3:$E$5000,5,0)-1))</f>
        <v>13.399613830474634</v>
      </c>
      <c r="E1107" s="11">
        <f>VLOOKUP(A1107,Master!A$6:J$4994,$I$1,0)</f>
        <v>13.740809606440697</v>
      </c>
    </row>
    <row r="1108" spans="1:5" x14ac:dyDescent="0.25">
      <c r="A1108" s="1">
        <v>39675</v>
      </c>
      <c r="B1108" s="11">
        <f>VLOOKUP($A1107,Master!$A$6:$J$4994,$I$1,0)*(1+0.5*(VLOOKUP($A1108,'Old-SVXY-OHLC'!$A$3:$E$5000,B$1,0)/VLOOKUP($A1107,'Old-SVXY-OHLC'!$A$3:$E$5000,5,0)-1))</f>
        <v>13.805426092837607</v>
      </c>
      <c r="C1108" s="11">
        <f>VLOOKUP($A1107,Master!$A$6:$J$4994,$I$1,0)*(1+0.5*(VLOOKUP($A1108,'Old-SVXY-OHLC'!$A$3:$E$5000,C$1,0)/VLOOKUP($A1107,'Old-SVXY-OHLC'!$A$3:$E$5000,5,0)-1))</f>
        <v>13.847171922545046</v>
      </c>
      <c r="D1108" s="11">
        <f>VLOOKUP($A1107,Master!$A$6:$J$4994,$I$1,0)*(1+0.5*(VLOOKUP($A1108,'Old-SVXY-OHLC'!$A$3:$E$5000,D$1,0)/VLOOKUP($A1107,'Old-SVXY-OHLC'!$A$3:$E$5000,5,0)-1))</f>
        <v>13.674443227725062</v>
      </c>
      <c r="E1108" s="11">
        <f>VLOOKUP(A1108,Master!A$6:J$4994,$I$1,0)</f>
        <v>13.82693860309395</v>
      </c>
    </row>
    <row r="1109" spans="1:5" x14ac:dyDescent="0.25">
      <c r="A1109" s="1">
        <v>39678</v>
      </c>
      <c r="B1109" s="11">
        <f>VLOOKUP($A1108,Master!$A$6:$J$4994,$I$1,0)*(1+0.5*(VLOOKUP($A1109,'Old-SVXY-OHLC'!$A$3:$E$5000,B$1,0)/VLOOKUP($A1108,'Old-SVXY-OHLC'!$A$3:$E$5000,5,0)-1))</f>
        <v>13.866297553770291</v>
      </c>
      <c r="C1109" s="11">
        <f>VLOOKUP($A1108,Master!$A$6:$J$4994,$I$1,0)*(1+0.5*(VLOOKUP($A1109,'Old-SVXY-OHLC'!$A$3:$E$5000,C$1,0)/VLOOKUP($A1108,'Old-SVXY-OHLC'!$A$3:$E$5000,5,0)-1))</f>
        <v>13.866297553770291</v>
      </c>
      <c r="D1109" s="11">
        <f>VLOOKUP($A1108,Master!$A$6:$J$4994,$I$1,0)*(1+0.5*(VLOOKUP($A1109,'Old-SVXY-OHLC'!$A$3:$E$5000,D$1,0)/VLOOKUP($A1108,'Old-SVXY-OHLC'!$A$3:$E$5000,5,0)-1))</f>
        <v>13.616685324899374</v>
      </c>
      <c r="E1109" s="11">
        <f>VLOOKUP(A1109,Master!A$6:J$4994,$I$1,0)</f>
        <v>13.728992818402277</v>
      </c>
    </row>
    <row r="1110" spans="1:5" x14ac:dyDescent="0.25">
      <c r="A1110" s="1">
        <v>39679</v>
      </c>
      <c r="B1110" s="11">
        <f>VLOOKUP($A1109,Master!$A$6:$J$4994,$I$1,0)*(1+0.5*(VLOOKUP($A1110,'Old-SVXY-OHLC'!$A$3:$E$5000,B$1,0)/VLOOKUP($A1109,'Old-SVXY-OHLC'!$A$3:$E$5000,5,0)-1))</f>
        <v>13.57427211440635</v>
      </c>
      <c r="C1110" s="11">
        <f>VLOOKUP($A1109,Master!$A$6:$J$4994,$I$1,0)*(1+0.5*(VLOOKUP($A1110,'Old-SVXY-OHLC'!$A$3:$E$5000,C$1,0)/VLOOKUP($A1109,'Old-SVXY-OHLC'!$A$3:$E$5000,5,0)-1))</f>
        <v>13.638490762134424</v>
      </c>
      <c r="D1110" s="11">
        <f>VLOOKUP($A1109,Master!$A$6:$J$4994,$I$1,0)*(1+0.5*(VLOOKUP($A1110,'Old-SVXY-OHLC'!$A$3:$E$5000,D$1,0)/VLOOKUP($A1109,'Old-SVXY-OHLC'!$A$3:$E$5000,5,0)-1))</f>
        <v>13.390789021157856</v>
      </c>
      <c r="E1110" s="11">
        <f>VLOOKUP(A1110,Master!A$6:J$4994,$I$1,0)</f>
        <v>13.510197033834759</v>
      </c>
    </row>
    <row r="1111" spans="1:5" x14ac:dyDescent="0.25">
      <c r="A1111" s="1">
        <v>39680</v>
      </c>
      <c r="B1111" s="11">
        <f>VLOOKUP($A1110,Master!$A$6:$J$4994,$I$1,0)*(1+0.5*(VLOOKUP($A1111,'Old-SVXY-OHLC'!$A$3:$E$5000,B$1,0)/VLOOKUP($A1110,'Old-SVXY-OHLC'!$A$3:$E$5000,5,0)-1))</f>
        <v>13.577954260350305</v>
      </c>
      <c r="C1111" s="11">
        <f>VLOOKUP($A1110,Master!$A$6:$J$4994,$I$1,0)*(1+0.5*(VLOOKUP($A1111,'Old-SVXY-OHLC'!$A$3:$E$5000,C$1,0)/VLOOKUP($A1110,'Old-SVXY-OHLC'!$A$3:$E$5000,5,0)-1))</f>
        <v>13.666333251457534</v>
      </c>
      <c r="D1111" s="11">
        <f>VLOOKUP($A1110,Master!$A$6:$J$4994,$I$1,0)*(1+0.5*(VLOOKUP($A1111,'Old-SVXY-OHLC'!$A$3:$E$5000,D$1,0)/VLOOKUP($A1110,'Old-SVXY-OHLC'!$A$3:$E$5000,5,0)-1))</f>
        <v>13.43065594183825</v>
      </c>
      <c r="E1111" s="11">
        <f>VLOOKUP(A1111,Master!A$6:J$4994,$I$1,0)</f>
        <v>13.651248675240719</v>
      </c>
    </row>
    <row r="1112" spans="1:5" x14ac:dyDescent="0.25">
      <c r="A1112" s="1">
        <v>39681</v>
      </c>
      <c r="B1112" s="11">
        <f>VLOOKUP($A1111,Master!$A$6:$J$4994,$I$1,0)*(1+0.5*(VLOOKUP($A1112,'Old-SVXY-OHLC'!$A$3:$E$5000,B$1,0)/VLOOKUP($A1111,'Old-SVXY-OHLC'!$A$3:$E$5000,5,0)-1))</f>
        <v>13.560828776540252</v>
      </c>
      <c r="C1112" s="11">
        <f>VLOOKUP($A1111,Master!$A$6:$J$4994,$I$1,0)*(1+0.5*(VLOOKUP($A1112,'Old-SVXY-OHLC'!$A$3:$E$5000,C$1,0)/VLOOKUP($A1111,'Old-SVXY-OHLC'!$A$3:$E$5000,5,0)-1))</f>
        <v>13.767708457937415</v>
      </c>
      <c r="D1112" s="11">
        <f>VLOOKUP($A1111,Master!$A$6:$J$4994,$I$1,0)*(1+0.5*(VLOOKUP($A1112,'Old-SVXY-OHLC'!$A$3:$E$5000,D$1,0)/VLOOKUP($A1111,'Old-SVXY-OHLC'!$A$3:$E$5000,5,0)-1))</f>
        <v>13.499962244516759</v>
      </c>
      <c r="E1112" s="11">
        <f>VLOOKUP(A1112,Master!A$6:J$4994,$I$1,0)</f>
        <v>13.724218451998484</v>
      </c>
    </row>
    <row r="1113" spans="1:5" x14ac:dyDescent="0.25">
      <c r="A1113" s="1">
        <v>39682</v>
      </c>
      <c r="B1113" s="11">
        <f>VLOOKUP($A1112,Master!$A$6:$J$4994,$I$1,0)*(1+0.5*(VLOOKUP($A1113,'Old-SVXY-OHLC'!$A$3:$E$5000,B$1,0)/VLOOKUP($A1112,'Old-SVXY-OHLC'!$A$3:$E$5000,5,0)-1))</f>
        <v>13.788997069306811</v>
      </c>
      <c r="C1113" s="11">
        <f>VLOOKUP($A1112,Master!$A$6:$J$4994,$I$1,0)*(1+0.5*(VLOOKUP($A1113,'Old-SVXY-OHLC'!$A$3:$E$5000,C$1,0)/VLOOKUP($A1112,'Old-SVXY-OHLC'!$A$3:$E$5000,5,0)-1))</f>
        <v>13.946731293664117</v>
      </c>
      <c r="D1113" s="11">
        <f>VLOOKUP($A1112,Master!$A$6:$J$4994,$I$1,0)*(1+0.5*(VLOOKUP($A1113,'Old-SVXY-OHLC'!$A$3:$E$5000,D$1,0)/VLOOKUP($A1112,'Old-SVXY-OHLC'!$A$3:$E$5000,5,0)-1))</f>
        <v>13.788997069306811</v>
      </c>
      <c r="E1113" s="11">
        <f>VLOOKUP(A1113,Master!A$6:J$4994,$I$1,0)</f>
        <v>13.899729936130198</v>
      </c>
    </row>
    <row r="1114" spans="1:5" x14ac:dyDescent="0.25">
      <c r="A1114" s="1">
        <v>39685</v>
      </c>
      <c r="B1114" s="11">
        <f>VLOOKUP($A1113,Master!$A$6:$J$4994,$I$1,0)*(1+0.5*(VLOOKUP($A1114,'Old-SVXY-OHLC'!$A$3:$E$5000,B$1,0)/VLOOKUP($A1113,'Old-SVXY-OHLC'!$A$3:$E$5000,5,0)-1))</f>
        <v>13.825902275033307</v>
      </c>
      <c r="C1114" s="11">
        <f>VLOOKUP($A1113,Master!$A$6:$J$4994,$I$1,0)*(1+0.5*(VLOOKUP($A1114,'Old-SVXY-OHLC'!$A$3:$E$5000,C$1,0)/VLOOKUP($A1113,'Old-SVXY-OHLC'!$A$3:$E$5000,5,0)-1))</f>
        <v>13.846708768926316</v>
      </c>
      <c r="D1114" s="11">
        <f>VLOOKUP($A1113,Master!$A$6:$J$4994,$I$1,0)*(1+0.5*(VLOOKUP($A1114,'Old-SVXY-OHLC'!$A$3:$E$5000,D$1,0)/VLOOKUP($A1113,'Old-SVXY-OHLC'!$A$3:$E$5000,5,0)-1))</f>
        <v>13.531765774111649</v>
      </c>
      <c r="E1114" s="11">
        <f>VLOOKUP(A1114,Master!A$6:J$4994,$I$1,0)</f>
        <v>13.590102757773588</v>
      </c>
    </row>
    <row r="1115" spans="1:5" x14ac:dyDescent="0.25">
      <c r="A1115" s="1">
        <v>39686</v>
      </c>
      <c r="B1115" s="11">
        <f>VLOOKUP($A1114,Master!$A$6:$J$4994,$I$1,0)*(1+0.5*(VLOOKUP($A1115,'Old-SVXY-OHLC'!$A$3:$E$5000,B$1,0)/VLOOKUP($A1114,'Old-SVXY-OHLC'!$A$3:$E$5000,5,0)-1))</f>
        <v>13.575991976747414</v>
      </c>
      <c r="C1115" s="11">
        <f>VLOOKUP($A1114,Master!$A$6:$J$4994,$I$1,0)*(1+0.5*(VLOOKUP($A1115,'Old-SVXY-OHLC'!$A$3:$E$5000,C$1,0)/VLOOKUP($A1114,'Old-SVXY-OHLC'!$A$3:$E$5000,5,0)-1))</f>
        <v>13.711767892199319</v>
      </c>
      <c r="D1115" s="11">
        <f>VLOOKUP($A1114,Master!$A$6:$J$4994,$I$1,0)*(1+0.5*(VLOOKUP($A1115,'Old-SVXY-OHLC'!$A$3:$E$5000,D$1,0)/VLOOKUP($A1114,'Old-SVXY-OHLC'!$A$3:$E$5000,5,0)-1))</f>
        <v>13.573483205379983</v>
      </c>
      <c r="E1115" s="11">
        <f>VLOOKUP(A1115,Master!A$6:J$4994,$I$1,0)</f>
        <v>13.659359022377149</v>
      </c>
    </row>
    <row r="1116" spans="1:5" x14ac:dyDescent="0.25">
      <c r="A1116" s="1">
        <v>39687</v>
      </c>
      <c r="B1116" s="11">
        <f>VLOOKUP($A1115,Master!$A$6:$J$4994,$I$1,0)*(1+0.5*(VLOOKUP($A1116,'Old-SVXY-OHLC'!$A$3:$E$5000,B$1,0)/VLOOKUP($A1115,'Old-SVXY-OHLC'!$A$3:$E$5000,5,0)-1))</f>
        <v>13.658564683013577</v>
      </c>
      <c r="C1116" s="11">
        <f>VLOOKUP($A1115,Master!$A$6:$J$4994,$I$1,0)*(1+0.5*(VLOOKUP($A1116,'Old-SVXY-OHLC'!$A$3:$E$5000,C$1,0)/VLOOKUP($A1115,'Old-SVXY-OHLC'!$A$3:$E$5000,5,0)-1))</f>
        <v>13.823824102446377</v>
      </c>
      <c r="D1116" s="11">
        <f>VLOOKUP($A1115,Master!$A$6:$J$4994,$I$1,0)*(1+0.5*(VLOOKUP($A1116,'Old-SVXY-OHLC'!$A$3:$E$5000,D$1,0)/VLOOKUP($A1115,'Old-SVXY-OHLC'!$A$3:$E$5000,5,0)-1))</f>
        <v>13.658564683013577</v>
      </c>
      <c r="E1116" s="11">
        <f>VLOOKUP(A1116,Master!A$6:J$4994,$I$1,0)</f>
        <v>13.816314463790874</v>
      </c>
    </row>
    <row r="1117" spans="1:5" x14ac:dyDescent="0.25">
      <c r="A1117" s="1">
        <v>39688</v>
      </c>
      <c r="B1117" s="11">
        <f>VLOOKUP($A1116,Master!$A$6:$J$4994,$I$1,0)*(1+0.5*(VLOOKUP($A1117,'Old-SVXY-OHLC'!$A$3:$E$5000,B$1,0)/VLOOKUP($A1116,'Old-SVXY-OHLC'!$A$3:$E$5000,5,0)-1))</f>
        <v>13.890311254877021</v>
      </c>
      <c r="C1117" s="11">
        <f>VLOOKUP($A1116,Master!$A$6:$J$4994,$I$1,0)*(1+0.5*(VLOOKUP($A1117,'Old-SVXY-OHLC'!$A$3:$E$5000,C$1,0)/VLOOKUP($A1116,'Old-SVXY-OHLC'!$A$3:$E$5000,5,0)-1))</f>
        <v>14.022391275299338</v>
      </c>
      <c r="D1117" s="11">
        <f>VLOOKUP($A1116,Master!$A$6:$J$4994,$I$1,0)*(1+0.5*(VLOOKUP($A1117,'Old-SVXY-OHLC'!$A$3:$E$5000,D$1,0)/VLOOKUP($A1116,'Old-SVXY-OHLC'!$A$3:$E$5000,5,0)-1))</f>
        <v>13.852738979690969</v>
      </c>
      <c r="E1117" s="11">
        <f>VLOOKUP(A1117,Master!A$6:J$4994,$I$1,0)</f>
        <v>13.986587174183398</v>
      </c>
    </row>
    <row r="1118" spans="1:5" x14ac:dyDescent="0.25">
      <c r="A1118" s="1">
        <v>39689</v>
      </c>
      <c r="B1118" s="11">
        <f>VLOOKUP($A1117,Master!$A$6:$J$4994,$I$1,0)*(1+0.5*(VLOOKUP($A1118,'Old-SVXY-OHLC'!$A$3:$E$5000,B$1,0)/VLOOKUP($A1117,'Old-SVXY-OHLC'!$A$3:$E$5000,5,0)-1))</f>
        <v>13.94807462426353</v>
      </c>
      <c r="C1118" s="11">
        <f>VLOOKUP($A1117,Master!$A$6:$J$4994,$I$1,0)*(1+0.5*(VLOOKUP($A1118,'Old-SVXY-OHLC'!$A$3:$E$5000,C$1,0)/VLOOKUP($A1117,'Old-SVXY-OHLC'!$A$3:$E$5000,5,0)-1))</f>
        <v>13.98879294212318</v>
      </c>
      <c r="D1118" s="11">
        <f>VLOOKUP($A1117,Master!$A$6:$J$4994,$I$1,0)*(1+0.5*(VLOOKUP($A1118,'Old-SVXY-OHLC'!$A$3:$E$5000,D$1,0)/VLOOKUP($A1117,'Old-SVXY-OHLC'!$A$3:$E$5000,5,0)-1))</f>
        <v>13.787578621860515</v>
      </c>
      <c r="E1118" s="11">
        <f>VLOOKUP(A1118,Master!A$6:J$4994,$I$1,0)</f>
        <v>13.831329396163516</v>
      </c>
    </row>
    <row r="1119" spans="1:5" x14ac:dyDescent="0.25">
      <c r="A1119" s="1">
        <v>39693</v>
      </c>
      <c r="B1119" s="11">
        <f>VLOOKUP($A1118,Master!$A$6:$J$4994,$I$1,0)*(1+0.5*(VLOOKUP($A1119,'Old-SVXY-OHLC'!$A$3:$E$5000,B$1,0)/VLOOKUP($A1118,'Old-SVXY-OHLC'!$A$3:$E$5000,5,0)-1))</f>
        <v>13.996439877475328</v>
      </c>
      <c r="C1119" s="11">
        <f>VLOOKUP($A1118,Master!$A$6:$J$4994,$I$1,0)*(1+0.5*(VLOOKUP($A1119,'Old-SVXY-OHLC'!$A$3:$E$5000,C$1,0)/VLOOKUP($A1118,'Old-SVXY-OHLC'!$A$3:$E$5000,5,0)-1))</f>
        <v>14.043240537208684</v>
      </c>
      <c r="D1119" s="11">
        <f>VLOOKUP($A1118,Master!$A$6:$J$4994,$I$1,0)*(1+0.5*(VLOOKUP($A1119,'Old-SVXY-OHLC'!$A$3:$E$5000,D$1,0)/VLOOKUP($A1118,'Old-SVXY-OHLC'!$A$3:$E$5000,5,0)-1))</f>
        <v>13.627763755909088</v>
      </c>
      <c r="E1119" s="11">
        <f>VLOOKUP(A1119,Master!A$6:J$4994,$I$1,0)</f>
        <v>13.735316860753924</v>
      </c>
    </row>
    <row r="1120" spans="1:5" x14ac:dyDescent="0.25">
      <c r="A1120" s="1">
        <v>39694</v>
      </c>
      <c r="B1120" s="11">
        <f>VLOOKUP($A1119,Master!$A$6:$J$4994,$I$1,0)*(1+0.5*(VLOOKUP($A1120,'Old-SVXY-OHLC'!$A$3:$E$5000,B$1,0)/VLOOKUP($A1119,'Old-SVXY-OHLC'!$A$3:$E$5000,5,0)-1))</f>
        <v>13.730680345983897</v>
      </c>
      <c r="C1120" s="11">
        <f>VLOOKUP($A1119,Master!$A$6:$J$4994,$I$1,0)*(1+0.5*(VLOOKUP($A1120,'Old-SVXY-OHLC'!$A$3:$E$5000,C$1,0)/VLOOKUP($A1119,'Old-SVXY-OHLC'!$A$3:$E$5000,5,0)-1))</f>
        <v>13.818300349559186</v>
      </c>
      <c r="D1120" s="11">
        <f>VLOOKUP($A1119,Master!$A$6:$J$4994,$I$1,0)*(1+0.5*(VLOOKUP($A1120,'Old-SVXY-OHLC'!$A$3:$E$5000,D$1,0)/VLOOKUP($A1119,'Old-SVXY-OHLC'!$A$3:$E$5000,5,0)-1))</f>
        <v>13.598126526445103</v>
      </c>
      <c r="E1120" s="11">
        <f>VLOOKUP(A1120,Master!A$6:J$4994,$I$1,0)</f>
        <v>13.818262028071953</v>
      </c>
    </row>
    <row r="1121" spans="1:5" x14ac:dyDescent="0.25">
      <c r="A1121" s="1">
        <v>39695</v>
      </c>
      <c r="B1121" s="11">
        <f>VLOOKUP($A1120,Master!$A$6:$J$4994,$I$1,0)*(1+0.5*(VLOOKUP($A1121,'Old-SVXY-OHLC'!$A$3:$E$5000,B$1,0)/VLOOKUP($A1120,'Old-SVXY-OHLC'!$A$3:$E$5000,5,0)-1))</f>
        <v>13.652901571933183</v>
      </c>
      <c r="C1121" s="11">
        <f>VLOOKUP($A1120,Master!$A$6:$J$4994,$I$1,0)*(1+0.5*(VLOOKUP($A1121,'Old-SVXY-OHLC'!$A$3:$E$5000,C$1,0)/VLOOKUP($A1120,'Old-SVXY-OHLC'!$A$3:$E$5000,5,0)-1))</f>
        <v>13.679676629855297</v>
      </c>
      <c r="D1121" s="11">
        <f>VLOOKUP($A1120,Master!$A$6:$J$4994,$I$1,0)*(1+0.5*(VLOOKUP($A1121,'Old-SVXY-OHLC'!$A$3:$E$5000,D$1,0)/VLOOKUP($A1120,'Old-SVXY-OHLC'!$A$3:$E$5000,5,0)-1))</f>
        <v>13.256944382459018</v>
      </c>
      <c r="E1121" s="11">
        <f>VLOOKUP(A1121,Master!A$6:J$4994,$I$1,0)</f>
        <v>13.309012871311749</v>
      </c>
    </row>
    <row r="1122" spans="1:5" x14ac:dyDescent="0.25">
      <c r="A1122" s="1">
        <v>39696</v>
      </c>
      <c r="B1122" s="11">
        <f>VLOOKUP($A1121,Master!$A$6:$J$4994,$I$1,0)*(1+0.5*(VLOOKUP($A1122,'Old-SVXY-OHLC'!$A$3:$E$5000,B$1,0)/VLOOKUP($A1121,'Old-SVXY-OHLC'!$A$3:$E$5000,5,0)-1))</f>
        <v>13.253758582917669</v>
      </c>
      <c r="C1122" s="11">
        <f>VLOOKUP($A1121,Master!$A$6:$J$4994,$I$1,0)*(1+0.5*(VLOOKUP($A1122,'Old-SVXY-OHLC'!$A$3:$E$5000,C$1,0)/VLOOKUP($A1121,'Old-SVXY-OHLC'!$A$3:$E$5000,5,0)-1))</f>
        <v>13.467796295514706</v>
      </c>
      <c r="D1122" s="11">
        <f>VLOOKUP($A1121,Master!$A$6:$J$4994,$I$1,0)*(1+0.5*(VLOOKUP($A1122,'Old-SVXY-OHLC'!$A$3:$E$5000,D$1,0)/VLOOKUP($A1121,'Old-SVXY-OHLC'!$A$3:$E$5000,5,0)-1))</f>
        <v>13.174221275475082</v>
      </c>
      <c r="E1122" s="11">
        <f>VLOOKUP(A1122,Master!A$6:J$4994,$I$1,0)</f>
        <v>13.442872792362078</v>
      </c>
    </row>
    <row r="1123" spans="1:5" x14ac:dyDescent="0.25">
      <c r="A1123" s="1">
        <v>39699</v>
      </c>
      <c r="B1123" s="11">
        <f>VLOOKUP($A1122,Master!$A$6:$J$4994,$I$1,0)*(1+0.5*(VLOOKUP($A1123,'Old-SVXY-OHLC'!$A$3:$E$5000,B$1,0)/VLOOKUP($A1122,'Old-SVXY-OHLC'!$A$3:$E$5000,5,0)-1))</f>
        <v>13.847517766625574</v>
      </c>
      <c r="C1123" s="11">
        <f>VLOOKUP($A1122,Master!$A$6:$J$4994,$I$1,0)*(1+0.5*(VLOOKUP($A1123,'Old-SVXY-OHLC'!$A$3:$E$5000,C$1,0)/VLOOKUP($A1122,'Old-SVXY-OHLC'!$A$3:$E$5000,5,0)-1))</f>
        <v>13.886261823128786</v>
      </c>
      <c r="D1123" s="11">
        <f>VLOOKUP($A1122,Master!$A$6:$J$4994,$I$1,0)*(1+0.5*(VLOOKUP($A1123,'Old-SVXY-OHLC'!$A$3:$E$5000,D$1,0)/VLOOKUP($A1122,'Old-SVXY-OHLC'!$A$3:$E$5000,5,0)-1))</f>
        <v>13.478924834366646</v>
      </c>
      <c r="E1123" s="11">
        <f>VLOOKUP(A1123,Master!A$6:J$4994,$I$1,0)</f>
        <v>13.661854984023888</v>
      </c>
    </row>
    <row r="1124" spans="1:5" x14ac:dyDescent="0.25">
      <c r="A1124" s="1">
        <v>39700</v>
      </c>
      <c r="B1124" s="11">
        <f>VLOOKUP($A1123,Master!$A$6:$J$4994,$I$1,0)*(1+0.5*(VLOOKUP($A1124,'Old-SVXY-OHLC'!$A$3:$E$5000,B$1,0)/VLOOKUP($A1123,'Old-SVXY-OHLC'!$A$3:$E$5000,5,0)-1))</f>
        <v>13.634751657071149</v>
      </c>
      <c r="C1124" s="11">
        <f>VLOOKUP($A1123,Master!$A$6:$J$4994,$I$1,0)*(1+0.5*(VLOOKUP($A1124,'Old-SVXY-OHLC'!$A$3:$E$5000,C$1,0)/VLOOKUP($A1123,'Old-SVXY-OHLC'!$A$3:$E$5000,5,0)-1))</f>
        <v>13.702275024543288</v>
      </c>
      <c r="D1124" s="11">
        <f>VLOOKUP($A1123,Master!$A$6:$J$4994,$I$1,0)*(1+0.5*(VLOOKUP($A1124,'Old-SVXY-OHLC'!$A$3:$E$5000,D$1,0)/VLOOKUP($A1123,'Old-SVXY-OHLC'!$A$3:$E$5000,5,0)-1))</f>
        <v>13.160513920371114</v>
      </c>
      <c r="E1124" s="11">
        <f>VLOOKUP(A1124,Master!A$6:J$4994,$I$1,0)</f>
        <v>13.183045207600774</v>
      </c>
    </row>
    <row r="1125" spans="1:5" x14ac:dyDescent="0.25">
      <c r="A1125" s="1">
        <v>39701</v>
      </c>
      <c r="B1125" s="11">
        <f>VLOOKUP($A1124,Master!$A$6:$J$4994,$I$1,0)*(1+0.5*(VLOOKUP($A1125,'Old-SVXY-OHLC'!$A$3:$E$5000,B$1,0)/VLOOKUP($A1124,'Old-SVXY-OHLC'!$A$3:$E$5000,5,0)-1))</f>
        <v>13.264761785818639</v>
      </c>
      <c r="C1125" s="11">
        <f>VLOOKUP($A1124,Master!$A$6:$J$4994,$I$1,0)*(1+0.5*(VLOOKUP($A1125,'Old-SVXY-OHLC'!$A$3:$E$5000,C$1,0)/VLOOKUP($A1124,'Old-SVXY-OHLC'!$A$3:$E$5000,5,0)-1))</f>
        <v>13.391077196813567</v>
      </c>
      <c r="D1125" s="11">
        <f>VLOOKUP($A1124,Master!$A$6:$J$4994,$I$1,0)*(1+0.5*(VLOOKUP($A1125,'Old-SVXY-OHLC'!$A$3:$E$5000,D$1,0)/VLOOKUP($A1124,'Old-SVXY-OHLC'!$A$3:$E$5000,5,0)-1))</f>
        <v>13.130684286740872</v>
      </c>
      <c r="E1125" s="11">
        <f>VLOOKUP(A1125,Master!A$6:J$4994,$I$1,0)</f>
        <v>13.306191155813812</v>
      </c>
    </row>
    <row r="1126" spans="1:5" x14ac:dyDescent="0.25">
      <c r="A1126" s="1">
        <v>39702</v>
      </c>
      <c r="B1126" s="11">
        <f>VLOOKUP($A1125,Master!$A$6:$J$4994,$I$1,0)*(1+0.5*(VLOOKUP($A1126,'Old-SVXY-OHLC'!$A$3:$E$5000,B$1,0)/VLOOKUP($A1125,'Old-SVXY-OHLC'!$A$3:$E$5000,5,0)-1))</f>
        <v>13.139505177954931</v>
      </c>
      <c r="C1126" s="11">
        <f>VLOOKUP($A1125,Master!$A$6:$J$4994,$I$1,0)*(1+0.5*(VLOOKUP($A1126,'Old-SVXY-OHLC'!$A$3:$E$5000,C$1,0)/VLOOKUP($A1125,'Old-SVXY-OHLC'!$A$3:$E$5000,5,0)-1))</f>
        <v>13.311119524286411</v>
      </c>
      <c r="D1126" s="11">
        <f>VLOOKUP($A1125,Master!$A$6:$J$4994,$I$1,0)*(1+0.5*(VLOOKUP($A1126,'Old-SVXY-OHLC'!$A$3:$E$5000,D$1,0)/VLOOKUP($A1125,'Old-SVXY-OHLC'!$A$3:$E$5000,5,0)-1))</f>
        <v>13.045145903435708</v>
      </c>
      <c r="E1126" s="11">
        <f>VLOOKUP(A1126,Master!A$6:J$4994,$I$1,0)</f>
        <v>13.252796427670225</v>
      </c>
    </row>
    <row r="1127" spans="1:5" x14ac:dyDescent="0.25">
      <c r="A1127" s="1">
        <v>39703</v>
      </c>
      <c r="B1127" s="11">
        <f>VLOOKUP($A1126,Master!$A$6:$J$4994,$I$1,0)*(1+0.5*(VLOOKUP($A1127,'Old-SVXY-OHLC'!$A$3:$E$5000,B$1,0)/VLOOKUP($A1126,'Old-SVXY-OHLC'!$A$3:$E$5000,5,0)-1))</f>
        <v>13.173136407482561</v>
      </c>
      <c r="C1127" s="11">
        <f>VLOOKUP($A1126,Master!$A$6:$J$4994,$I$1,0)*(1+0.5*(VLOOKUP($A1127,'Old-SVXY-OHLC'!$A$3:$E$5000,C$1,0)/VLOOKUP($A1126,'Old-SVXY-OHLC'!$A$3:$E$5000,5,0)-1))</f>
        <v>13.29613041793904</v>
      </c>
      <c r="D1127" s="11">
        <f>VLOOKUP($A1126,Master!$A$6:$J$4994,$I$1,0)*(1+0.5*(VLOOKUP($A1127,'Old-SVXY-OHLC'!$A$3:$E$5000,D$1,0)/VLOOKUP($A1126,'Old-SVXY-OHLC'!$A$3:$E$5000,5,0)-1))</f>
        <v>13.023111207144494</v>
      </c>
      <c r="E1127" s="11">
        <f>VLOOKUP(A1127,Master!A$6:J$4994,$I$1,0)</f>
        <v>13.197677466772442</v>
      </c>
    </row>
    <row r="1128" spans="1:5" x14ac:dyDescent="0.25">
      <c r="A1128" s="1">
        <v>39706</v>
      </c>
      <c r="B1128" s="11">
        <f>VLOOKUP($A1127,Master!$A$6:$J$4994,$I$1,0)*(1+0.5*(VLOOKUP($A1128,'Old-SVXY-OHLC'!$A$3:$E$5000,B$1,0)/VLOOKUP($A1127,'Old-SVXY-OHLC'!$A$3:$E$5000,5,0)-1))</f>
        <v>12.757566481989647</v>
      </c>
      <c r="C1128" s="11">
        <f>VLOOKUP($A1127,Master!$A$6:$J$4994,$I$1,0)*(1+0.5*(VLOOKUP($A1128,'Old-SVXY-OHLC'!$A$3:$E$5000,C$1,0)/VLOOKUP($A1127,'Old-SVXY-OHLC'!$A$3:$E$5000,5,0)-1))</f>
        <v>13.214067370012433</v>
      </c>
      <c r="D1128" s="11">
        <f>VLOOKUP($A1127,Master!$A$6:$J$4994,$I$1,0)*(1+0.5*(VLOOKUP($A1128,'Old-SVXY-OHLC'!$A$3:$E$5000,D$1,0)/VLOOKUP($A1127,'Old-SVXY-OHLC'!$A$3:$E$5000,5,0)-1))</f>
        <v>12.531505797995258</v>
      </c>
      <c r="E1128" s="11">
        <f>VLOOKUP(A1128,Master!A$6:J$4994,$I$1,0)</f>
        <v>12.800506997604788</v>
      </c>
    </row>
    <row r="1129" spans="1:5" x14ac:dyDescent="0.25">
      <c r="A1129" s="1">
        <v>39707</v>
      </c>
      <c r="B1129" s="11">
        <f>VLOOKUP($A1128,Master!$A$6:$J$4994,$I$1,0)*(1+0.5*(VLOOKUP($A1129,'Old-SVXY-OHLC'!$A$3:$E$5000,B$1,0)/VLOOKUP($A1128,'Old-SVXY-OHLC'!$A$3:$E$5000,5,0)-1))</f>
        <v>12.728306015154224</v>
      </c>
      <c r="C1129" s="11">
        <f>VLOOKUP($A1128,Master!$A$6:$J$4994,$I$1,0)*(1+0.5*(VLOOKUP($A1129,'Old-SVXY-OHLC'!$A$3:$E$5000,C$1,0)/VLOOKUP($A1128,'Old-SVXY-OHLC'!$A$3:$E$5000,5,0)-1))</f>
        <v>13.109735140995006</v>
      </c>
      <c r="D1129" s="11">
        <f>VLOOKUP($A1128,Master!$A$6:$J$4994,$I$1,0)*(1+0.5*(VLOOKUP($A1129,'Old-SVXY-OHLC'!$A$3:$E$5000,D$1,0)/VLOOKUP($A1128,'Old-SVXY-OHLC'!$A$3:$E$5000,5,0)-1))</f>
        <v>12.463569420810179</v>
      </c>
      <c r="E1129" s="11">
        <f>VLOOKUP(A1129,Master!A$6:J$4994,$I$1,0)</f>
        <v>12.920375120703634</v>
      </c>
    </row>
    <row r="1130" spans="1:5" x14ac:dyDescent="0.25">
      <c r="A1130" s="1">
        <v>39708</v>
      </c>
      <c r="B1130" s="11">
        <f>VLOOKUP($A1129,Master!$A$6:$J$4994,$I$1,0)*(1+0.5*(VLOOKUP($A1130,'Old-SVXY-OHLC'!$A$3:$E$5000,B$1,0)/VLOOKUP($A1129,'Old-SVXY-OHLC'!$A$3:$E$5000,5,0)-1))</f>
        <v>12.822843988316839</v>
      </c>
      <c r="C1130" s="11">
        <f>VLOOKUP($A1129,Master!$A$6:$J$4994,$I$1,0)*(1+0.5*(VLOOKUP($A1130,'Old-SVXY-OHLC'!$A$3:$E$5000,C$1,0)/VLOOKUP($A1129,'Old-SVXY-OHLC'!$A$3:$E$5000,5,0)-1))</f>
        <v>12.835676948899573</v>
      </c>
      <c r="D1130" s="11">
        <f>VLOOKUP($A1129,Master!$A$6:$J$4994,$I$1,0)*(1+0.5*(VLOOKUP($A1130,'Old-SVXY-OHLC'!$A$3:$E$5000,D$1,0)/VLOOKUP($A1129,'Old-SVXY-OHLC'!$A$3:$E$5000,5,0)-1))</f>
        <v>12.448117115594917</v>
      </c>
      <c r="E1130" s="11">
        <f>VLOOKUP(A1130,Master!A$6:J$4994,$I$1,0)</f>
        <v>12.550454736871867</v>
      </c>
    </row>
    <row r="1131" spans="1:5" x14ac:dyDescent="0.25">
      <c r="A1131" s="1">
        <v>39709</v>
      </c>
      <c r="B1131" s="11">
        <f>VLOOKUP($A1130,Master!$A$6:$J$4994,$I$1,0)*(1+0.5*(VLOOKUP($A1131,'Old-SVXY-OHLC'!$A$3:$E$5000,B$1,0)/VLOOKUP($A1130,'Old-SVXY-OHLC'!$A$3:$E$5000,5,0)-1))</f>
        <v>12.589924947455529</v>
      </c>
      <c r="C1131" s="11">
        <f>VLOOKUP($A1130,Master!$A$6:$J$4994,$I$1,0)*(1+0.5*(VLOOKUP($A1131,'Old-SVXY-OHLC'!$A$3:$E$5000,C$1,0)/VLOOKUP($A1130,'Old-SVXY-OHLC'!$A$3:$E$5000,5,0)-1))</f>
        <v>12.928250853572333</v>
      </c>
      <c r="D1131" s="11">
        <f>VLOOKUP($A1130,Master!$A$6:$J$4994,$I$1,0)*(1+0.5*(VLOOKUP($A1131,'Old-SVXY-OHLC'!$A$3:$E$5000,D$1,0)/VLOOKUP($A1130,'Old-SVXY-OHLC'!$A$3:$E$5000,5,0)-1))</f>
        <v>12.250843255562234</v>
      </c>
      <c r="E1131" s="11">
        <f>VLOOKUP(A1131,Master!A$6:J$4994,$I$1,0)</f>
        <v>12.853414658883525</v>
      </c>
    </row>
    <row r="1132" spans="1:5" x14ac:dyDescent="0.25">
      <c r="A1132" s="1">
        <v>39710</v>
      </c>
      <c r="B1132" s="11">
        <f>VLOOKUP($A1131,Master!$A$6:$J$4994,$I$1,0)*(1+0.5*(VLOOKUP($A1132,'Old-SVXY-OHLC'!$A$3:$E$5000,B$1,0)/VLOOKUP($A1131,'Old-SVXY-OHLC'!$A$3:$E$5000,5,0)-1))</f>
        <v>13.283149233678341</v>
      </c>
      <c r="C1132" s="11">
        <f>VLOOKUP($A1131,Master!$A$6:$J$4994,$I$1,0)*(1+0.5*(VLOOKUP($A1132,'Old-SVXY-OHLC'!$A$3:$E$5000,C$1,0)/VLOOKUP($A1131,'Old-SVXY-OHLC'!$A$3:$E$5000,5,0)-1))</f>
        <v>13.298399156407212</v>
      </c>
      <c r="D1132" s="11">
        <f>VLOOKUP($A1131,Master!$A$6:$J$4994,$I$1,0)*(1+0.5*(VLOOKUP($A1132,'Old-SVXY-OHLC'!$A$3:$E$5000,D$1,0)/VLOOKUP($A1131,'Old-SVXY-OHLC'!$A$3:$E$5000,5,0)-1))</f>
        <v>12.851890083161383</v>
      </c>
      <c r="E1132" s="11">
        <f>VLOOKUP(A1132,Master!A$6:J$4994,$I$1,0)</f>
        <v>12.999168300699489</v>
      </c>
    </row>
    <row r="1133" spans="1:5" x14ac:dyDescent="0.25">
      <c r="A1133" s="1">
        <v>39713</v>
      </c>
      <c r="B1133" s="11">
        <f>VLOOKUP($A1132,Master!$A$6:$J$4994,$I$1,0)*(1+0.5*(VLOOKUP($A1133,'Old-SVXY-OHLC'!$A$3:$E$5000,B$1,0)/VLOOKUP($A1132,'Old-SVXY-OHLC'!$A$3:$E$5000,5,0)-1))</f>
        <v>13.020853880561551</v>
      </c>
      <c r="C1133" s="11">
        <f>VLOOKUP($A1132,Master!$A$6:$J$4994,$I$1,0)*(1+0.5*(VLOOKUP($A1133,'Old-SVXY-OHLC'!$A$3:$E$5000,C$1,0)/VLOOKUP($A1132,'Old-SVXY-OHLC'!$A$3:$E$5000,5,0)-1))</f>
        <v>13.031591599477498</v>
      </c>
      <c r="D1133" s="11">
        <f>VLOOKUP($A1132,Master!$A$6:$J$4994,$I$1,0)*(1+0.5*(VLOOKUP($A1133,'Old-SVXY-OHLC'!$A$3:$E$5000,D$1,0)/VLOOKUP($A1132,'Old-SVXY-OHLC'!$A$3:$E$5000,5,0)-1))</f>
        <v>12.471975829575872</v>
      </c>
      <c r="E1133" s="11">
        <f>VLOOKUP(A1133,Master!A$6:J$4994,$I$1,0)</f>
        <v>12.544158414540881</v>
      </c>
    </row>
    <row r="1134" spans="1:5" x14ac:dyDescent="0.25">
      <c r="A1134" s="1">
        <v>39714</v>
      </c>
      <c r="B1134" s="11">
        <f>VLOOKUP($A1133,Master!$A$6:$J$4994,$I$1,0)*(1+0.5*(VLOOKUP($A1134,'Old-SVXY-OHLC'!$A$3:$E$5000,B$1,0)/VLOOKUP($A1133,'Old-SVXY-OHLC'!$A$3:$E$5000,5,0)-1))</f>
        <v>12.556523555418291</v>
      </c>
      <c r="C1134" s="11">
        <f>VLOOKUP($A1133,Master!$A$6:$J$4994,$I$1,0)*(1+0.5*(VLOOKUP($A1134,'Old-SVXY-OHLC'!$A$3:$E$5000,C$1,0)/VLOOKUP($A1133,'Old-SVXY-OHLC'!$A$3:$E$5000,5,0)-1))</f>
        <v>12.598185196557214</v>
      </c>
      <c r="D1134" s="11">
        <f>VLOOKUP($A1133,Master!$A$6:$J$4994,$I$1,0)*(1+0.5*(VLOOKUP($A1134,'Old-SVXY-OHLC'!$A$3:$E$5000,D$1,0)/VLOOKUP($A1133,'Old-SVXY-OHLC'!$A$3:$E$5000,5,0)-1))</f>
        <v>11.97345010961576</v>
      </c>
      <c r="E1134" s="11">
        <f>VLOOKUP(A1134,Master!A$6:J$4994,$I$1,0)</f>
        <v>11.997678950156981</v>
      </c>
    </row>
    <row r="1135" spans="1:5" x14ac:dyDescent="0.25">
      <c r="A1135" s="1">
        <v>39715</v>
      </c>
      <c r="B1135" s="11">
        <f>VLOOKUP($A1134,Master!$A$6:$J$4994,$I$1,0)*(1+0.5*(VLOOKUP($A1135,'Old-SVXY-OHLC'!$A$3:$E$5000,B$1,0)/VLOOKUP($A1134,'Old-SVXY-OHLC'!$A$3:$E$5000,5,0)-1))</f>
        <v>12.108060934167094</v>
      </c>
      <c r="C1135" s="11">
        <f>VLOOKUP($A1134,Master!$A$6:$J$4994,$I$1,0)*(1+0.5*(VLOOKUP($A1135,'Old-SVXY-OHLC'!$A$3:$E$5000,C$1,0)/VLOOKUP($A1134,'Old-SVXY-OHLC'!$A$3:$E$5000,5,0)-1))</f>
        <v>12.124010461732315</v>
      </c>
      <c r="D1135" s="11">
        <f>VLOOKUP($A1134,Master!$A$6:$J$4994,$I$1,0)*(1+0.5*(VLOOKUP($A1135,'Old-SVXY-OHLC'!$A$3:$E$5000,D$1,0)/VLOOKUP($A1134,'Old-SVXY-OHLC'!$A$3:$E$5000,5,0)-1))</f>
        <v>11.938081144388931</v>
      </c>
      <c r="E1135" s="11">
        <f>VLOOKUP(A1135,Master!A$6:J$4994,$I$1,0)</f>
        <v>12.06661618535335</v>
      </c>
    </row>
    <row r="1136" spans="1:5" x14ac:dyDescent="0.25">
      <c r="A1136" s="1">
        <v>39716</v>
      </c>
      <c r="B1136" s="11">
        <f>VLOOKUP($A1135,Master!$A$6:$J$4994,$I$1,0)*(1+0.5*(VLOOKUP($A1136,'Old-SVXY-OHLC'!$A$3:$E$5000,B$1,0)/VLOOKUP($A1135,'Old-SVXY-OHLC'!$A$3:$E$5000,5,0)-1))</f>
        <v>12.097277909795363</v>
      </c>
      <c r="C1136" s="11">
        <f>VLOOKUP($A1135,Master!$A$6:$J$4994,$I$1,0)*(1+0.5*(VLOOKUP($A1136,'Old-SVXY-OHLC'!$A$3:$E$5000,C$1,0)/VLOOKUP($A1135,'Old-SVXY-OHLC'!$A$3:$E$5000,5,0)-1))</f>
        <v>12.343944618366166</v>
      </c>
      <c r="D1136" s="11">
        <f>VLOOKUP($A1135,Master!$A$6:$J$4994,$I$1,0)*(1+0.5*(VLOOKUP($A1136,'Old-SVXY-OHLC'!$A$3:$E$5000,D$1,0)/VLOOKUP($A1135,'Old-SVXY-OHLC'!$A$3:$E$5000,5,0)-1))</f>
        <v>12.097277909795363</v>
      </c>
      <c r="E1136" s="11">
        <f>VLOOKUP(A1136,Master!A$6:J$4994,$I$1,0)</f>
        <v>12.249840896632469</v>
      </c>
    </row>
    <row r="1137" spans="1:5" x14ac:dyDescent="0.25">
      <c r="A1137" s="1">
        <v>39717</v>
      </c>
      <c r="B1137" s="11">
        <f>VLOOKUP($A1136,Master!$A$6:$J$4994,$I$1,0)*(1+0.5*(VLOOKUP($A1137,'Old-SVXY-OHLC'!$A$3:$E$5000,B$1,0)/VLOOKUP($A1136,'Old-SVXY-OHLC'!$A$3:$E$5000,5,0)-1))</f>
        <v>12.061935323199638</v>
      </c>
      <c r="C1137" s="11">
        <f>VLOOKUP($A1136,Master!$A$6:$J$4994,$I$1,0)*(1+0.5*(VLOOKUP($A1137,'Old-SVXY-OHLC'!$A$3:$E$5000,C$1,0)/VLOOKUP($A1136,'Old-SVXY-OHLC'!$A$3:$E$5000,5,0)-1))</f>
        <v>12.150673546019638</v>
      </c>
      <c r="D1137" s="11">
        <f>VLOOKUP($A1136,Master!$A$6:$J$4994,$I$1,0)*(1+0.5*(VLOOKUP($A1137,'Old-SVXY-OHLC'!$A$3:$E$5000,D$1,0)/VLOOKUP($A1136,'Old-SVXY-OHLC'!$A$3:$E$5000,5,0)-1))</f>
        <v>11.978680841257688</v>
      </c>
      <c r="E1137" s="11">
        <f>VLOOKUP(A1137,Master!A$6:J$4994,$I$1,0)</f>
        <v>12.087513482466003</v>
      </c>
    </row>
    <row r="1138" spans="1:5" x14ac:dyDescent="0.25">
      <c r="A1138" s="1">
        <v>39720</v>
      </c>
      <c r="B1138" s="11">
        <f>VLOOKUP($A1137,Master!$A$6:$J$4994,$I$1,0)*(1+0.5*(VLOOKUP($A1138,'Old-SVXY-OHLC'!$A$3:$E$5000,B$1,0)/VLOOKUP($A1137,'Old-SVXY-OHLC'!$A$3:$E$5000,5,0)-1))</f>
        <v>11.980233782153583</v>
      </c>
      <c r="C1138" s="11">
        <f>VLOOKUP($A1137,Master!$A$6:$J$4994,$I$1,0)*(1+0.5*(VLOOKUP($A1138,'Old-SVXY-OHLC'!$A$3:$E$5000,C$1,0)/VLOOKUP($A1137,'Old-SVXY-OHLC'!$A$3:$E$5000,5,0)-1))</f>
        <v>11.98300872518287</v>
      </c>
      <c r="D1138" s="11">
        <f>VLOOKUP($A1137,Master!$A$6:$J$4994,$I$1,0)*(1+0.5*(VLOOKUP($A1138,'Old-SVXY-OHLC'!$A$3:$E$5000,D$1,0)/VLOOKUP($A1137,'Old-SVXY-OHLC'!$A$3:$E$5000,5,0)-1))</f>
        <v>11.006041389221537</v>
      </c>
      <c r="E1138" s="11">
        <f>VLOOKUP(A1138,Master!A$6:J$4994,$I$1,0)</f>
        <v>11.240450464824345</v>
      </c>
    </row>
    <row r="1139" spans="1:5" x14ac:dyDescent="0.25">
      <c r="A1139" s="1">
        <v>39721</v>
      </c>
      <c r="B1139" s="11">
        <f>VLOOKUP($A1138,Master!$A$6:$J$4994,$I$1,0)*(1+0.5*(VLOOKUP($A1139,'Old-SVXY-OHLC'!$A$3:$E$5000,B$1,0)/VLOOKUP($A1138,'Old-SVXY-OHLC'!$A$3:$E$5000,5,0)-1))</f>
        <v>11.41794620738424</v>
      </c>
      <c r="C1139" s="11">
        <f>VLOOKUP($A1138,Master!$A$6:$J$4994,$I$1,0)*(1+0.5*(VLOOKUP($A1139,'Old-SVXY-OHLC'!$A$3:$E$5000,C$1,0)/VLOOKUP($A1138,'Old-SVXY-OHLC'!$A$3:$E$5000,5,0)-1))</f>
        <v>11.640454923394417</v>
      </c>
      <c r="D1139" s="11">
        <f>VLOOKUP($A1138,Master!$A$6:$J$4994,$I$1,0)*(1+0.5*(VLOOKUP($A1139,'Old-SVXY-OHLC'!$A$3:$E$5000,D$1,0)/VLOOKUP($A1138,'Old-SVXY-OHLC'!$A$3:$E$5000,5,0)-1))</f>
        <v>11.389547145689619</v>
      </c>
      <c r="E1139" s="11">
        <f>VLOOKUP(A1139,Master!A$6:J$4994,$I$1,0)</f>
        <v>11.574267460772157</v>
      </c>
    </row>
    <row r="1140" spans="1:5" x14ac:dyDescent="0.25">
      <c r="A1140" s="1">
        <v>39722</v>
      </c>
      <c r="B1140" s="11">
        <f>VLOOKUP($A1139,Master!$A$6:$J$4994,$I$1,0)*(1+0.5*(VLOOKUP($A1140,'Old-SVXY-OHLC'!$A$3:$E$5000,B$1,0)/VLOOKUP($A1139,'Old-SVXY-OHLC'!$A$3:$E$5000,5,0)-1))</f>
        <v>11.525138239695075</v>
      </c>
      <c r="C1140" s="11">
        <f>VLOOKUP($A1139,Master!$A$6:$J$4994,$I$1,0)*(1+0.5*(VLOOKUP($A1140,'Old-SVXY-OHLC'!$A$3:$E$5000,C$1,0)/VLOOKUP($A1139,'Old-SVXY-OHLC'!$A$3:$E$5000,5,0)-1))</f>
        <v>11.536835896678193</v>
      </c>
      <c r="D1140" s="11">
        <f>VLOOKUP($A1139,Master!$A$6:$J$4994,$I$1,0)*(1+0.5*(VLOOKUP($A1140,'Old-SVXY-OHLC'!$A$3:$E$5000,D$1,0)/VLOOKUP($A1139,'Old-SVXY-OHLC'!$A$3:$E$5000,5,0)-1))</f>
        <v>11.309124478538202</v>
      </c>
      <c r="E1140" s="11">
        <f>VLOOKUP(A1140,Master!A$6:J$4994,$I$1,0)</f>
        <v>11.383302524037164</v>
      </c>
    </row>
    <row r="1141" spans="1:5" x14ac:dyDescent="0.25">
      <c r="A1141" s="1">
        <v>39723</v>
      </c>
      <c r="B1141" s="11">
        <f>VLOOKUP($A1140,Master!$A$6:$J$4994,$I$1,0)*(1+0.5*(VLOOKUP($A1141,'Old-SVXY-OHLC'!$A$3:$E$5000,B$1,0)/VLOOKUP($A1140,'Old-SVXY-OHLC'!$A$3:$E$5000,5,0)-1))</f>
        <v>11.293253658114192</v>
      </c>
      <c r="C1141" s="11">
        <f>VLOOKUP($A1140,Master!$A$6:$J$4994,$I$1,0)*(1+0.5*(VLOOKUP($A1141,'Old-SVXY-OHLC'!$A$3:$E$5000,C$1,0)/VLOOKUP($A1140,'Old-SVXY-OHLC'!$A$3:$E$5000,5,0)-1))</f>
        <v>11.298993190175516</v>
      </c>
      <c r="D1141" s="11">
        <f>VLOOKUP($A1140,Master!$A$6:$J$4994,$I$1,0)*(1+0.5*(VLOOKUP($A1141,'Old-SVXY-OHLC'!$A$3:$E$5000,D$1,0)/VLOOKUP($A1140,'Old-SVXY-OHLC'!$A$3:$E$5000,5,0)-1))</f>
        <v>10.901077611107839</v>
      </c>
      <c r="E1141" s="11">
        <f>VLOOKUP(A1141,Master!A$6:J$4994,$I$1,0)</f>
        <v>11.003512911278104</v>
      </c>
    </row>
    <row r="1142" spans="1:5" x14ac:dyDescent="0.25">
      <c r="A1142" s="1">
        <v>39724</v>
      </c>
      <c r="B1142" s="11">
        <f>VLOOKUP($A1141,Master!$A$6:$J$4994,$I$1,0)*(1+0.5*(VLOOKUP($A1142,'Old-SVXY-OHLC'!$A$3:$E$5000,B$1,0)/VLOOKUP($A1141,'Old-SVXY-OHLC'!$A$3:$E$5000,5,0)-1))</f>
        <v>11.039875323295643</v>
      </c>
      <c r="C1142" s="11">
        <f>VLOOKUP($A1141,Master!$A$6:$J$4994,$I$1,0)*(1+0.5*(VLOOKUP($A1142,'Old-SVXY-OHLC'!$A$3:$E$5000,C$1,0)/VLOOKUP($A1141,'Old-SVXY-OHLC'!$A$3:$E$5000,5,0)-1))</f>
        <v>11.261443656500621</v>
      </c>
      <c r="D1142" s="11">
        <f>VLOOKUP($A1141,Master!$A$6:$J$4994,$I$1,0)*(1+0.5*(VLOOKUP($A1142,'Old-SVXY-OHLC'!$A$3:$E$5000,D$1,0)/VLOOKUP($A1141,'Old-SVXY-OHLC'!$A$3:$E$5000,5,0)-1))</f>
        <v>10.782080170615572</v>
      </c>
      <c r="E1142" s="11">
        <f>VLOOKUP(A1142,Master!A$6:J$4994,$I$1,0)</f>
        <v>10.819179433216908</v>
      </c>
    </row>
    <row r="1143" spans="1:5" x14ac:dyDescent="0.25">
      <c r="A1143" s="1">
        <v>39727</v>
      </c>
      <c r="B1143" s="11">
        <f>VLOOKUP($A1142,Master!$A$6:$J$4994,$I$1,0)*(1+0.5*(VLOOKUP($A1143,'Old-SVXY-OHLC'!$A$3:$E$5000,B$1,0)/VLOOKUP($A1142,'Old-SVXY-OHLC'!$A$3:$E$5000,5,0)-1))</f>
        <v>10.6286588526006</v>
      </c>
      <c r="C1143" s="11">
        <f>VLOOKUP($A1142,Master!$A$6:$J$4994,$I$1,0)*(1+0.5*(VLOOKUP($A1143,'Old-SVXY-OHLC'!$A$3:$E$5000,C$1,0)/VLOOKUP($A1142,'Old-SVXY-OHLC'!$A$3:$E$5000,5,0)-1))</f>
        <v>10.744814190787931</v>
      </c>
      <c r="D1143" s="11">
        <f>VLOOKUP($A1142,Master!$A$6:$J$4994,$I$1,0)*(1+0.5*(VLOOKUP($A1143,'Old-SVXY-OHLC'!$A$3:$E$5000,D$1,0)/VLOOKUP($A1142,'Old-SVXY-OHLC'!$A$3:$E$5000,5,0)-1))</f>
        <v>10.168320865933707</v>
      </c>
      <c r="E1143" s="11">
        <f>VLOOKUP(A1143,Master!A$6:J$4994,$I$1,0)</f>
        <v>10.623546507740379</v>
      </c>
    </row>
    <row r="1144" spans="1:5" x14ac:dyDescent="0.25">
      <c r="A1144" s="1">
        <v>39728</v>
      </c>
      <c r="B1144" s="11">
        <f>VLOOKUP($A1143,Master!$A$6:$J$4994,$I$1,0)*(1+0.5*(VLOOKUP($A1144,'Old-SVXY-OHLC'!$A$3:$E$5000,B$1,0)/VLOOKUP($A1143,'Old-SVXY-OHLC'!$A$3:$E$5000,5,0)-1))</f>
        <v>10.788365433241399</v>
      </c>
      <c r="C1144" s="11">
        <f>VLOOKUP($A1143,Master!$A$6:$J$4994,$I$1,0)*(1+0.5*(VLOOKUP($A1144,'Old-SVXY-OHLC'!$A$3:$E$5000,C$1,0)/VLOOKUP($A1143,'Old-SVXY-OHLC'!$A$3:$E$5000,5,0)-1))</f>
        <v>10.895129539729798</v>
      </c>
      <c r="D1144" s="11">
        <f>VLOOKUP($A1143,Master!$A$6:$J$4994,$I$1,0)*(1+0.5*(VLOOKUP($A1144,'Old-SVXY-OHLC'!$A$3:$E$5000,D$1,0)/VLOOKUP($A1143,'Old-SVXY-OHLC'!$A$3:$E$5000,5,0)-1))</f>
        <v>10.078524110390211</v>
      </c>
      <c r="E1144" s="11">
        <f>VLOOKUP(A1144,Master!A$6:J$4994,$I$1,0)</f>
        <v>10.113415436937792</v>
      </c>
    </row>
    <row r="1145" spans="1:5" x14ac:dyDescent="0.25">
      <c r="A1145" s="1">
        <v>39729</v>
      </c>
      <c r="B1145" s="11">
        <f>VLOOKUP($A1144,Master!$A$6:$J$4994,$I$1,0)*(1+0.5*(VLOOKUP($A1145,'Old-SVXY-OHLC'!$A$3:$E$5000,B$1,0)/VLOOKUP($A1144,'Old-SVXY-OHLC'!$A$3:$E$5000,5,0)-1))</f>
        <v>9.9405413224623693</v>
      </c>
      <c r="C1145" s="11">
        <f>VLOOKUP($A1144,Master!$A$6:$J$4994,$I$1,0)*(1+0.5*(VLOOKUP($A1145,'Old-SVXY-OHLC'!$A$3:$E$5000,C$1,0)/VLOOKUP($A1144,'Old-SVXY-OHLC'!$A$3:$E$5000,5,0)-1))</f>
        <v>10.273012593727488</v>
      </c>
      <c r="D1145" s="11">
        <f>VLOOKUP($A1144,Master!$A$6:$J$4994,$I$1,0)*(1+0.5*(VLOOKUP($A1145,'Old-SVXY-OHLC'!$A$3:$E$5000,D$1,0)/VLOOKUP($A1144,'Old-SVXY-OHLC'!$A$3:$E$5000,5,0)-1))</f>
        <v>9.7833828444629063</v>
      </c>
      <c r="E1145" s="11">
        <f>VLOOKUP(A1145,Master!A$6:J$4994,$I$1,0)</f>
        <v>9.8240422785277968</v>
      </c>
    </row>
    <row r="1146" spans="1:5" x14ac:dyDescent="0.25">
      <c r="A1146" s="1">
        <v>39730</v>
      </c>
      <c r="B1146" s="11">
        <f>VLOOKUP($A1145,Master!$A$6:$J$4994,$I$1,0)*(1+0.5*(VLOOKUP($A1146,'Old-SVXY-OHLC'!$A$3:$E$5000,B$1,0)/VLOOKUP($A1145,'Old-SVXY-OHLC'!$A$3:$E$5000,5,0)-1))</f>
        <v>9.9140031515112526</v>
      </c>
      <c r="C1146" s="11">
        <f>VLOOKUP($A1145,Master!$A$6:$J$4994,$I$1,0)*(1+0.5*(VLOOKUP($A1146,'Old-SVXY-OHLC'!$A$3:$E$5000,C$1,0)/VLOOKUP($A1145,'Old-SVXY-OHLC'!$A$3:$E$5000,5,0)-1))</f>
        <v>10.103685492732231</v>
      </c>
      <c r="D1146" s="11">
        <f>VLOOKUP($A1145,Master!$A$6:$J$4994,$I$1,0)*(1+0.5*(VLOOKUP($A1146,'Old-SVXY-OHLC'!$A$3:$E$5000,D$1,0)/VLOOKUP($A1145,'Old-SVXY-OHLC'!$A$3:$E$5000,5,0)-1))</f>
        <v>9.1607572343813537</v>
      </c>
      <c r="E1146" s="11">
        <f>VLOOKUP(A1146,Master!A$6:J$4994,$I$1,0)</f>
        <v>9.3342476429059573</v>
      </c>
    </row>
    <row r="1147" spans="1:5" x14ac:dyDescent="0.25">
      <c r="A1147" s="1">
        <v>39731</v>
      </c>
      <c r="B1147" s="11">
        <f>VLOOKUP($A1146,Master!$A$6:$J$4994,$I$1,0)*(1+0.5*(VLOOKUP($A1147,'Old-SVXY-OHLC'!$A$3:$E$5000,B$1,0)/VLOOKUP($A1146,'Old-SVXY-OHLC'!$A$3:$E$5000,5,0)-1))</f>
        <v>9.053151924481055</v>
      </c>
      <c r="C1147" s="11">
        <f>VLOOKUP($A1146,Master!$A$6:$J$4994,$I$1,0)*(1+0.5*(VLOOKUP($A1147,'Old-SVXY-OHLC'!$A$3:$E$5000,C$1,0)/VLOOKUP($A1146,'Old-SVXY-OHLC'!$A$3:$E$5000,5,0)-1))</f>
        <v>9.4672590859760675</v>
      </c>
      <c r="D1147" s="11">
        <f>VLOOKUP($A1146,Master!$A$6:$J$4994,$I$1,0)*(1+0.5*(VLOOKUP($A1147,'Old-SVXY-OHLC'!$A$3:$E$5000,D$1,0)/VLOOKUP($A1146,'Old-SVXY-OHLC'!$A$3:$E$5000,5,0)-1))</f>
        <v>8.3836433645820723</v>
      </c>
      <c r="E1147" s="11">
        <f>VLOOKUP(A1147,Master!A$6:J$4994,$I$1,0)</f>
        <v>9.1313196959826364</v>
      </c>
    </row>
    <row r="1148" spans="1:5" x14ac:dyDescent="0.25">
      <c r="A1148" s="1">
        <v>39734</v>
      </c>
      <c r="B1148" s="11">
        <f>VLOOKUP($A1147,Master!$A$6:$J$4994,$I$1,0)*(1+0.5*(VLOOKUP($A1148,'Old-SVXY-OHLC'!$A$3:$E$5000,B$1,0)/VLOOKUP($A1147,'Old-SVXY-OHLC'!$A$3:$E$5000,5,0)-1))</f>
        <v>9.4307106370798071</v>
      </c>
      <c r="C1148" s="11">
        <f>VLOOKUP($A1147,Master!$A$6:$J$4994,$I$1,0)*(1+0.5*(VLOOKUP($A1148,'Old-SVXY-OHLC'!$A$3:$E$5000,C$1,0)/VLOOKUP($A1147,'Old-SVXY-OHLC'!$A$3:$E$5000,5,0)-1))</f>
        <v>9.5219776932538895</v>
      </c>
      <c r="D1148" s="11">
        <f>VLOOKUP($A1147,Master!$A$6:$J$4994,$I$1,0)*(1+0.5*(VLOOKUP($A1148,'Old-SVXY-OHLC'!$A$3:$E$5000,D$1,0)/VLOOKUP($A1147,'Old-SVXY-OHLC'!$A$3:$E$5000,5,0)-1))</f>
        <v>9.18329827024988</v>
      </c>
      <c r="E1148" s="11">
        <f>VLOOKUP(A1148,Master!A$6:J$4994,$I$1,0)</f>
        <v>9.4785453079372051</v>
      </c>
    </row>
    <row r="1149" spans="1:5" x14ac:dyDescent="0.25">
      <c r="A1149" s="1">
        <v>39735</v>
      </c>
      <c r="B1149" s="11">
        <f>VLOOKUP($A1148,Master!$A$6:$J$4994,$I$1,0)*(1+0.5*(VLOOKUP($A1149,'Old-SVXY-OHLC'!$A$3:$E$5000,B$1,0)/VLOOKUP($A1148,'Old-SVXY-OHLC'!$A$3:$E$5000,5,0)-1))</f>
        <v>9.6015823605145272</v>
      </c>
      <c r="C1149" s="11">
        <f>VLOOKUP($A1148,Master!$A$6:$J$4994,$I$1,0)*(1+0.5*(VLOOKUP($A1149,'Old-SVXY-OHLC'!$A$3:$E$5000,C$1,0)/VLOOKUP($A1148,'Old-SVXY-OHLC'!$A$3:$E$5000,5,0)-1))</f>
        <v>9.8107166307936726</v>
      </c>
      <c r="D1149" s="11">
        <f>VLOOKUP($A1148,Master!$A$6:$J$4994,$I$1,0)*(1+0.5*(VLOOKUP($A1149,'Old-SVXY-OHLC'!$A$3:$E$5000,D$1,0)/VLOOKUP($A1148,'Old-SVXY-OHLC'!$A$3:$E$5000,5,0)-1))</f>
        <v>9.2157982174841191</v>
      </c>
      <c r="E1149" s="11">
        <f>VLOOKUP(A1149,Master!A$6:J$4994,$I$1,0)</f>
        <v>9.353779475862245</v>
      </c>
    </row>
    <row r="1150" spans="1:5" x14ac:dyDescent="0.25">
      <c r="A1150" s="1">
        <v>39736</v>
      </c>
      <c r="B1150" s="11">
        <f>VLOOKUP($A1149,Master!$A$6:$J$4994,$I$1,0)*(1+0.5*(VLOOKUP($A1150,'Old-SVXY-OHLC'!$A$3:$E$5000,B$1,0)/VLOOKUP($A1149,'Old-SVXY-OHLC'!$A$3:$E$5000,5,0)-1))</f>
        <v>9.2480423641184242</v>
      </c>
      <c r="C1150" s="11">
        <f>VLOOKUP($A1149,Master!$A$6:$J$4994,$I$1,0)*(1+0.5*(VLOOKUP($A1150,'Old-SVXY-OHLC'!$A$3:$E$5000,C$1,0)/VLOOKUP($A1149,'Old-SVXY-OHLC'!$A$3:$E$5000,5,0)-1))</f>
        <v>9.2652771878988176</v>
      </c>
      <c r="D1150" s="11">
        <f>VLOOKUP($A1149,Master!$A$6:$J$4994,$I$1,0)*(1+0.5*(VLOOKUP($A1150,'Old-SVXY-OHLC'!$A$3:$E$5000,D$1,0)/VLOOKUP($A1149,'Old-SVXY-OHLC'!$A$3:$E$5000,5,0)-1))</f>
        <v>8.5926580999832822</v>
      </c>
      <c r="E1150" s="11">
        <f>VLOOKUP(A1150,Master!A$6:J$4994,$I$1,0)</f>
        <v>8.6974704445179434</v>
      </c>
    </row>
    <row r="1151" spans="1:5" x14ac:dyDescent="0.25">
      <c r="A1151" s="1">
        <v>39737</v>
      </c>
      <c r="B1151" s="11">
        <f>VLOOKUP($A1150,Master!$A$6:$J$4994,$I$1,0)*(1+0.5*(VLOOKUP($A1151,'Old-SVXY-OHLC'!$A$3:$E$5000,B$1,0)/VLOOKUP($A1150,'Old-SVXY-OHLC'!$A$3:$E$5000,5,0)-1))</f>
        <v>8.7236917949572756</v>
      </c>
      <c r="C1151" s="11">
        <f>VLOOKUP($A1150,Master!$A$6:$J$4994,$I$1,0)*(1+0.5*(VLOOKUP($A1151,'Old-SVXY-OHLC'!$A$3:$E$5000,C$1,0)/VLOOKUP($A1150,'Old-SVXY-OHLC'!$A$3:$E$5000,5,0)-1))</f>
        <v>8.7595007456213256</v>
      </c>
      <c r="D1151" s="11">
        <f>VLOOKUP($A1150,Master!$A$6:$J$4994,$I$1,0)*(1+0.5*(VLOOKUP($A1151,'Old-SVXY-OHLC'!$A$3:$E$5000,D$1,0)/VLOOKUP($A1150,'Old-SVXY-OHLC'!$A$3:$E$5000,5,0)-1))</f>
        <v>8.1891003709730334</v>
      </c>
      <c r="E1151" s="11">
        <f>VLOOKUP(A1151,Master!A$6:J$4994,$I$1,0)</f>
        <v>8.6029882812293827</v>
      </c>
    </row>
    <row r="1152" spans="1:5" x14ac:dyDescent="0.25">
      <c r="A1152" s="1">
        <v>39738</v>
      </c>
      <c r="B1152" s="11">
        <f>VLOOKUP($A1151,Master!$A$6:$J$4994,$I$1,0)*(1+0.5*(VLOOKUP($A1152,'Old-SVXY-OHLC'!$A$3:$E$5000,B$1,0)/VLOOKUP($A1151,'Old-SVXY-OHLC'!$A$3:$E$5000,5,0)-1))</f>
        <v>8.4749079534365546</v>
      </c>
      <c r="C1152" s="11">
        <f>VLOOKUP($A1151,Master!$A$6:$J$4994,$I$1,0)*(1+0.5*(VLOOKUP($A1152,'Old-SVXY-OHLC'!$A$3:$E$5000,C$1,0)/VLOOKUP($A1151,'Old-SVXY-OHLC'!$A$3:$E$5000,5,0)-1))</f>
        <v>8.588141231741055</v>
      </c>
      <c r="D1152" s="11">
        <f>VLOOKUP($A1151,Master!$A$6:$J$4994,$I$1,0)*(1+0.5*(VLOOKUP($A1152,'Old-SVXY-OHLC'!$A$3:$E$5000,D$1,0)/VLOOKUP($A1151,'Old-SVXY-OHLC'!$A$3:$E$5000,5,0)-1))</f>
        <v>8.1612953507547932</v>
      </c>
      <c r="E1152" s="11">
        <f>VLOOKUP(A1152,Master!A$6:J$4994,$I$1,0)</f>
        <v>8.254074553170943</v>
      </c>
    </row>
    <row r="1153" spans="1:5" x14ac:dyDescent="0.25">
      <c r="A1153" s="1">
        <v>39741</v>
      </c>
      <c r="B1153" s="11">
        <f>VLOOKUP($A1152,Master!$A$6:$J$4994,$I$1,0)*(1+0.5*(VLOOKUP($A1153,'Old-SVXY-OHLC'!$A$3:$E$5000,B$1,0)/VLOOKUP($A1152,'Old-SVXY-OHLC'!$A$3:$E$5000,5,0)-1))</f>
        <v>8.2961501196534577</v>
      </c>
      <c r="C1153" s="11">
        <f>VLOOKUP($A1152,Master!$A$6:$J$4994,$I$1,0)*(1+0.5*(VLOOKUP($A1153,'Old-SVXY-OHLC'!$A$3:$E$5000,C$1,0)/VLOOKUP($A1152,'Old-SVXY-OHLC'!$A$3:$E$5000,5,0)-1))</f>
        <v>8.5828592341102432</v>
      </c>
      <c r="D1153" s="11">
        <f>VLOOKUP($A1152,Master!$A$6:$J$4994,$I$1,0)*(1+0.5*(VLOOKUP($A1153,'Old-SVXY-OHLC'!$A$3:$E$5000,D$1,0)/VLOOKUP($A1152,'Old-SVXY-OHLC'!$A$3:$E$5000,5,0)-1))</f>
        <v>8.2594705509438757</v>
      </c>
      <c r="E1153" s="11">
        <f>VLOOKUP(A1153,Master!A$6:J$4994,$I$1,0)</f>
        <v>8.4844527697818251</v>
      </c>
    </row>
    <row r="1154" spans="1:5" x14ac:dyDescent="0.25">
      <c r="A1154" s="1">
        <v>39742</v>
      </c>
      <c r="B1154" s="11">
        <f>VLOOKUP($A1153,Master!$A$6:$J$4994,$I$1,0)*(1+0.5*(VLOOKUP($A1154,'Old-SVXY-OHLC'!$A$3:$E$5000,B$1,0)/VLOOKUP($A1153,'Old-SVXY-OHLC'!$A$3:$E$5000,5,0)-1))</f>
        <v>8.4457174064996909</v>
      </c>
      <c r="C1154" s="11">
        <f>VLOOKUP($A1153,Master!$A$6:$J$4994,$I$1,0)*(1+0.5*(VLOOKUP($A1154,'Old-SVXY-OHLC'!$A$3:$E$5000,C$1,0)/VLOOKUP($A1153,'Old-SVXY-OHLC'!$A$3:$E$5000,5,0)-1))</f>
        <v>8.6058240284713783</v>
      </c>
      <c r="D1154" s="11">
        <f>VLOOKUP($A1153,Master!$A$6:$J$4994,$I$1,0)*(1+0.5*(VLOOKUP($A1154,'Old-SVXY-OHLC'!$A$3:$E$5000,D$1,0)/VLOOKUP($A1153,'Old-SVXY-OHLC'!$A$3:$E$5000,5,0)-1))</f>
        <v>8.35507269592736</v>
      </c>
      <c r="E1154" s="11">
        <f>VLOOKUP(A1154,Master!A$6:J$4994,$I$1,0)</f>
        <v>8.5946719642984011</v>
      </c>
    </row>
    <row r="1155" spans="1:5" x14ac:dyDescent="0.25">
      <c r="A1155" s="1">
        <v>39743</v>
      </c>
      <c r="B1155" s="11">
        <f>VLOOKUP($A1154,Master!$A$6:$J$4994,$I$1,0)*(1+0.5*(VLOOKUP($A1155,'Old-SVXY-OHLC'!$A$3:$E$5000,B$1,0)/VLOOKUP($A1154,'Old-SVXY-OHLC'!$A$3:$E$5000,5,0)-1))</f>
        <v>8.329767829949418</v>
      </c>
      <c r="C1155" s="11">
        <f>VLOOKUP($A1154,Master!$A$6:$J$4994,$I$1,0)*(1+0.5*(VLOOKUP($A1155,'Old-SVXY-OHLC'!$A$3:$E$5000,C$1,0)/VLOOKUP($A1154,'Old-SVXY-OHLC'!$A$3:$E$5000,5,0)-1))</f>
        <v>8.3896165230575299</v>
      </c>
      <c r="D1155" s="11">
        <f>VLOOKUP($A1154,Master!$A$6:$J$4994,$I$1,0)*(1+0.5*(VLOOKUP($A1155,'Old-SVXY-OHLC'!$A$3:$E$5000,D$1,0)/VLOOKUP($A1154,'Old-SVXY-OHLC'!$A$3:$E$5000,5,0)-1))</f>
        <v>8.0658445785822028</v>
      </c>
      <c r="E1155" s="11">
        <f>VLOOKUP(A1155,Master!A$6:J$4994,$I$1,0)</f>
        <v>8.1500092724915572</v>
      </c>
    </row>
    <row r="1156" spans="1:5" x14ac:dyDescent="0.25">
      <c r="A1156" s="1">
        <v>39744</v>
      </c>
      <c r="B1156" s="11">
        <f>VLOOKUP($A1155,Master!$A$6:$J$4994,$I$1,0)*(1+0.5*(VLOOKUP($A1156,'Old-SVXY-OHLC'!$A$3:$E$5000,B$1,0)/VLOOKUP($A1155,'Old-SVXY-OHLC'!$A$3:$E$5000,5,0)-1))</f>
        <v>8.1624727062364606</v>
      </c>
      <c r="C1156" s="11">
        <f>VLOOKUP($A1155,Master!$A$6:$J$4994,$I$1,0)*(1+0.5*(VLOOKUP($A1156,'Old-SVXY-OHLC'!$A$3:$E$5000,C$1,0)/VLOOKUP($A1155,'Old-SVXY-OHLC'!$A$3:$E$5000,5,0)-1))</f>
        <v>8.2571185627609189</v>
      </c>
      <c r="D1156" s="11">
        <f>VLOOKUP($A1155,Master!$A$6:$J$4994,$I$1,0)*(1+0.5*(VLOOKUP($A1156,'Old-SVXY-OHLC'!$A$3:$E$5000,D$1,0)/VLOOKUP($A1155,'Old-SVXY-OHLC'!$A$3:$E$5000,5,0)-1))</f>
        <v>7.880151469670194</v>
      </c>
      <c r="E1156" s="11">
        <f>VLOOKUP(A1156,Master!A$6:J$4994,$I$1,0)</f>
        <v>8.0113839138192358</v>
      </c>
    </row>
    <row r="1157" spans="1:5" x14ac:dyDescent="0.25">
      <c r="A1157" s="1">
        <v>39745</v>
      </c>
      <c r="B1157" s="11">
        <f>VLOOKUP($A1156,Master!$A$6:$J$4994,$I$1,0)*(1+0.5*(VLOOKUP($A1157,'Old-SVXY-OHLC'!$A$3:$E$5000,B$1,0)/VLOOKUP($A1156,'Old-SVXY-OHLC'!$A$3:$E$5000,5,0)-1))</f>
        <v>7.5684312121037784</v>
      </c>
      <c r="C1157" s="11">
        <f>VLOOKUP($A1156,Master!$A$6:$J$4994,$I$1,0)*(1+0.5*(VLOOKUP($A1157,'Old-SVXY-OHLC'!$A$3:$E$5000,C$1,0)/VLOOKUP($A1156,'Old-SVXY-OHLC'!$A$3:$E$5000,5,0)-1))</f>
        <v>7.8270789341742812</v>
      </c>
      <c r="D1157" s="11">
        <f>VLOOKUP($A1156,Master!$A$6:$J$4994,$I$1,0)*(1+0.5*(VLOOKUP($A1157,'Old-SVXY-OHLC'!$A$3:$E$5000,D$1,0)/VLOOKUP($A1156,'Old-SVXY-OHLC'!$A$3:$E$5000,5,0)-1))</f>
        <v>7.3859233304110674</v>
      </c>
      <c r="E1157" s="11">
        <f>VLOOKUP(A1157,Master!A$6:J$4994,$I$1,0)</f>
        <v>7.5567970215013185</v>
      </c>
    </row>
    <row r="1158" spans="1:5" x14ac:dyDescent="0.25">
      <c r="A1158" s="1">
        <v>39748</v>
      </c>
      <c r="B1158" s="11">
        <f>VLOOKUP($A1157,Master!$A$6:$J$4994,$I$1,0)*(1+0.5*(VLOOKUP($A1158,'Old-SVXY-OHLC'!$A$3:$E$5000,B$1,0)/VLOOKUP($A1157,'Old-SVXY-OHLC'!$A$3:$E$5000,5,0)-1))</f>
        <v>7.5286941092891615</v>
      </c>
      <c r="C1158" s="11">
        <f>VLOOKUP($A1157,Master!$A$6:$J$4994,$I$1,0)*(1+0.5*(VLOOKUP($A1158,'Old-SVXY-OHLC'!$A$3:$E$5000,C$1,0)/VLOOKUP($A1157,'Old-SVXY-OHLC'!$A$3:$E$5000,5,0)-1))</f>
        <v>7.6811080091759534</v>
      </c>
      <c r="D1158" s="11">
        <f>VLOOKUP($A1157,Master!$A$6:$J$4994,$I$1,0)*(1+0.5*(VLOOKUP($A1158,'Old-SVXY-OHLC'!$A$3:$E$5000,D$1,0)/VLOOKUP($A1157,'Old-SVXY-OHLC'!$A$3:$E$5000,5,0)-1))</f>
        <v>7.3204590623825139</v>
      </c>
      <c r="E1158" s="11">
        <f>VLOOKUP(A1158,Master!A$6:J$4994,$I$1,0)</f>
        <v>7.3359151357657097</v>
      </c>
    </row>
    <row r="1159" spans="1:5" x14ac:dyDescent="0.25">
      <c r="A1159" s="1">
        <v>39749</v>
      </c>
      <c r="B1159" s="11">
        <f>VLOOKUP($A1158,Master!$A$6:$J$4994,$I$1,0)*(1+0.5*(VLOOKUP($A1159,'Old-SVXY-OHLC'!$A$3:$E$5000,B$1,0)/VLOOKUP($A1158,'Old-SVXY-OHLC'!$A$3:$E$5000,5,0)-1))</f>
        <v>7.5117440338478918</v>
      </c>
      <c r="C1159" s="11">
        <f>VLOOKUP($A1158,Master!$A$6:$J$4994,$I$1,0)*(1+0.5*(VLOOKUP($A1159,'Old-SVXY-OHLC'!$A$3:$E$5000,C$1,0)/VLOOKUP($A1158,'Old-SVXY-OHLC'!$A$3:$E$5000,5,0)-1))</f>
        <v>7.6927750045182446</v>
      </c>
      <c r="D1159" s="11">
        <f>VLOOKUP($A1158,Master!$A$6:$J$4994,$I$1,0)*(1+0.5*(VLOOKUP($A1159,'Old-SVXY-OHLC'!$A$3:$E$5000,D$1,0)/VLOOKUP($A1158,'Old-SVXY-OHLC'!$A$3:$E$5000,5,0)-1))</f>
        <v>7.3005413417137772</v>
      </c>
      <c r="E1159" s="11">
        <f>VLOOKUP(A1159,Master!A$6:J$4994,$I$1,0)</f>
        <v>7.6539507280785566</v>
      </c>
    </row>
    <row r="1160" spans="1:5" x14ac:dyDescent="0.25">
      <c r="A1160" s="1">
        <v>39750</v>
      </c>
      <c r="B1160" s="11">
        <f>VLOOKUP($A1159,Master!$A$6:$J$4994,$I$1,0)*(1+0.5*(VLOOKUP($A1160,'Old-SVXY-OHLC'!$A$3:$E$5000,B$1,0)/VLOOKUP($A1159,'Old-SVXY-OHLC'!$A$3:$E$5000,5,0)-1))</f>
        <v>7.5567136129203272</v>
      </c>
      <c r="C1160" s="11">
        <f>VLOOKUP($A1159,Master!$A$6:$J$4994,$I$1,0)*(1+0.5*(VLOOKUP($A1160,'Old-SVXY-OHLC'!$A$3:$E$5000,C$1,0)/VLOOKUP($A1159,'Old-SVXY-OHLC'!$A$3:$E$5000,5,0)-1))</f>
        <v>7.6967500184923869</v>
      </c>
      <c r="D1160" s="11">
        <f>VLOOKUP($A1159,Master!$A$6:$J$4994,$I$1,0)*(1+0.5*(VLOOKUP($A1160,'Old-SVXY-OHLC'!$A$3:$E$5000,D$1,0)/VLOOKUP($A1159,'Old-SVXY-OHLC'!$A$3:$E$5000,5,0)-1))</f>
        <v>7.4534696226935351</v>
      </c>
      <c r="E1160" s="11">
        <f>VLOOKUP(A1160,Master!A$6:J$4994,$I$1,0)</f>
        <v>7.4750501570346488</v>
      </c>
    </row>
    <row r="1161" spans="1:5" x14ac:dyDescent="0.25">
      <c r="A1161" s="1">
        <v>39751</v>
      </c>
      <c r="B1161" s="11">
        <f>VLOOKUP($A1160,Master!$A$6:$J$4994,$I$1,0)*(1+0.5*(VLOOKUP($A1161,'Old-SVXY-OHLC'!$A$3:$E$5000,B$1,0)/VLOOKUP($A1160,'Old-SVXY-OHLC'!$A$3:$E$5000,5,0)-1))</f>
        <v>7.6192781496250568</v>
      </c>
      <c r="C1161" s="11">
        <f>VLOOKUP($A1160,Master!$A$6:$J$4994,$I$1,0)*(1+0.5*(VLOOKUP($A1161,'Old-SVXY-OHLC'!$A$3:$E$5000,C$1,0)/VLOOKUP($A1160,'Old-SVXY-OHLC'!$A$3:$E$5000,5,0)-1))</f>
        <v>7.6786703457635639</v>
      </c>
      <c r="D1161" s="11">
        <f>VLOOKUP($A1160,Master!$A$6:$J$4994,$I$1,0)*(1+0.5*(VLOOKUP($A1161,'Old-SVXY-OHLC'!$A$3:$E$5000,D$1,0)/VLOOKUP($A1160,'Old-SVXY-OHLC'!$A$3:$E$5000,5,0)-1))</f>
        <v>7.3960260657027357</v>
      </c>
      <c r="E1161" s="11">
        <f>VLOOKUP(A1161,Master!A$6:J$4994,$I$1,0)</f>
        <v>7.5255999290380284</v>
      </c>
    </row>
    <row r="1162" spans="1:5" x14ac:dyDescent="0.25">
      <c r="A1162" s="1">
        <v>39752</v>
      </c>
      <c r="B1162" s="11">
        <f>VLOOKUP($A1161,Master!$A$6:$J$4994,$I$1,0)*(1+0.5*(VLOOKUP($A1162,'Old-SVXY-OHLC'!$A$3:$E$5000,B$1,0)/VLOOKUP($A1161,'Old-SVXY-OHLC'!$A$3:$E$5000,5,0)-1))</f>
        <v>7.4811063529671555</v>
      </c>
      <c r="C1162" s="11">
        <f>VLOOKUP($A1161,Master!$A$6:$J$4994,$I$1,0)*(1+0.5*(VLOOKUP($A1162,'Old-SVXY-OHLC'!$A$3:$E$5000,C$1,0)/VLOOKUP($A1161,'Old-SVXY-OHLC'!$A$3:$E$5000,5,0)-1))</f>
        <v>7.6423362686122251</v>
      </c>
      <c r="D1162" s="11">
        <f>VLOOKUP($A1161,Master!$A$6:$J$4994,$I$1,0)*(1+0.5*(VLOOKUP($A1162,'Old-SVXY-OHLC'!$A$3:$E$5000,D$1,0)/VLOOKUP($A1161,'Old-SVXY-OHLC'!$A$3:$E$5000,5,0)-1))</f>
        <v>7.4176745511955104</v>
      </c>
      <c r="E1162" s="11">
        <f>VLOOKUP(A1162,Master!A$6:J$4994,$I$1,0)</f>
        <v>7.5447439459553705</v>
      </c>
    </row>
    <row r="1163" spans="1:5" x14ac:dyDescent="0.25">
      <c r="A1163" s="1">
        <v>39755</v>
      </c>
      <c r="B1163" s="11">
        <f>VLOOKUP($A1162,Master!$A$6:$J$4994,$I$1,0)*(1+0.5*(VLOOKUP($A1163,'Old-SVXY-OHLC'!$A$3:$E$5000,B$1,0)/VLOOKUP($A1162,'Old-SVXY-OHLC'!$A$3:$E$5000,5,0)-1))</f>
        <v>7.5457853911310746</v>
      </c>
      <c r="C1163" s="11">
        <f>VLOOKUP($A1162,Master!$A$6:$J$4994,$I$1,0)*(1+0.5*(VLOOKUP($A1163,'Old-SVXY-OHLC'!$A$3:$E$5000,C$1,0)/VLOOKUP($A1162,'Old-SVXY-OHLC'!$A$3:$E$5000,5,0)-1))</f>
        <v>7.7347237181400947</v>
      </c>
      <c r="D1163" s="11">
        <f>VLOOKUP($A1162,Master!$A$6:$J$4994,$I$1,0)*(1+0.5*(VLOOKUP($A1163,'Old-SVXY-OHLC'!$A$3:$E$5000,D$1,0)/VLOOKUP($A1162,'Old-SVXY-OHLC'!$A$3:$E$5000,5,0)-1))</f>
        <v>7.5221307466188589</v>
      </c>
      <c r="E1163" s="11">
        <f>VLOOKUP(A1163,Master!A$6:J$4994,$I$1,0)</f>
        <v>7.6671785161160795</v>
      </c>
    </row>
    <row r="1164" spans="1:5" x14ac:dyDescent="0.25">
      <c r="A1164" s="1">
        <v>39756</v>
      </c>
      <c r="B1164" s="11">
        <f>VLOOKUP($A1163,Master!$A$6:$J$4994,$I$1,0)*(1+0.5*(VLOOKUP($A1164,'Old-SVXY-OHLC'!$A$3:$E$5000,B$1,0)/VLOOKUP($A1163,'Old-SVXY-OHLC'!$A$3:$E$5000,5,0)-1))</f>
        <v>7.7649517521524629</v>
      </c>
      <c r="C1164" s="11">
        <f>VLOOKUP($A1163,Master!$A$6:$J$4994,$I$1,0)*(1+0.5*(VLOOKUP($A1164,'Old-SVXY-OHLC'!$A$3:$E$5000,C$1,0)/VLOOKUP($A1163,'Old-SVXY-OHLC'!$A$3:$E$5000,5,0)-1))</f>
        <v>8.1636027477468485</v>
      </c>
      <c r="D1164" s="11">
        <f>VLOOKUP($A1163,Master!$A$6:$J$4994,$I$1,0)*(1+0.5*(VLOOKUP($A1164,'Old-SVXY-OHLC'!$A$3:$E$5000,D$1,0)/VLOOKUP($A1163,'Old-SVXY-OHLC'!$A$3:$E$5000,5,0)-1))</f>
        <v>7.7465309112157978</v>
      </c>
      <c r="E1164" s="11">
        <f>VLOOKUP(A1164,Master!A$6:J$4994,$I$1,0)</f>
        <v>8.0073663499236787</v>
      </c>
    </row>
    <row r="1165" spans="1:5" x14ac:dyDescent="0.25">
      <c r="A1165" s="1">
        <v>39757</v>
      </c>
      <c r="B1165" s="11">
        <f>VLOOKUP($A1164,Master!$A$6:$J$4994,$I$1,0)*(1+0.5*(VLOOKUP($A1165,'Old-SVXY-OHLC'!$A$3:$E$5000,B$1,0)/VLOOKUP($A1164,'Old-SVXY-OHLC'!$A$3:$E$5000,5,0)-1))</f>
        <v>7.9715421759326235</v>
      </c>
      <c r="C1165" s="11">
        <f>VLOOKUP($A1164,Master!$A$6:$J$4994,$I$1,0)*(1+0.5*(VLOOKUP($A1165,'Old-SVXY-OHLC'!$A$3:$E$5000,C$1,0)/VLOOKUP($A1164,'Old-SVXY-OHLC'!$A$3:$E$5000,5,0)-1))</f>
        <v>7.9787977691830294</v>
      </c>
      <c r="D1165" s="11">
        <f>VLOOKUP($A1164,Master!$A$6:$J$4994,$I$1,0)*(1+0.5*(VLOOKUP($A1165,'Old-SVXY-OHLC'!$A$3:$E$5000,D$1,0)/VLOOKUP($A1164,'Old-SVXY-OHLC'!$A$3:$E$5000,5,0)-1))</f>
        <v>7.68903065527509</v>
      </c>
      <c r="E1165" s="11">
        <f>VLOOKUP(A1165,Master!A$6:J$4994,$I$1,0)</f>
        <v>7.7459662510886016</v>
      </c>
    </row>
    <row r="1166" spans="1:5" x14ac:dyDescent="0.25">
      <c r="A1166" s="1">
        <v>39758</v>
      </c>
      <c r="B1166" s="11">
        <f>VLOOKUP($A1165,Master!$A$6:$J$4994,$I$1,0)*(1+0.5*(VLOOKUP($A1166,'Old-SVXY-OHLC'!$A$3:$E$5000,B$1,0)/VLOOKUP($A1165,'Old-SVXY-OHLC'!$A$3:$E$5000,5,0)-1))</f>
        <v>7.6395799168393168</v>
      </c>
      <c r="C1166" s="11">
        <f>VLOOKUP($A1165,Master!$A$6:$J$4994,$I$1,0)*(1+0.5*(VLOOKUP($A1166,'Old-SVXY-OHLC'!$A$3:$E$5000,C$1,0)/VLOOKUP($A1165,'Old-SVXY-OHLC'!$A$3:$E$5000,5,0)-1))</f>
        <v>7.7008991874325776</v>
      </c>
      <c r="D1166" s="11">
        <f>VLOOKUP($A1165,Master!$A$6:$J$4994,$I$1,0)*(1+0.5*(VLOOKUP($A1166,'Old-SVXY-OHLC'!$A$3:$E$5000,D$1,0)/VLOOKUP($A1165,'Old-SVXY-OHLC'!$A$3:$E$5000,5,0)-1))</f>
        <v>7.172491930527805</v>
      </c>
      <c r="E1166" s="11">
        <f>VLOOKUP(A1166,Master!A$6:J$4994,$I$1,0)</f>
        <v>7.2902557836182389</v>
      </c>
    </row>
    <row r="1167" spans="1:5" x14ac:dyDescent="0.25">
      <c r="A1167" s="1">
        <v>39759</v>
      </c>
      <c r="B1167" s="11">
        <f>VLOOKUP($A1166,Master!$A$6:$J$4994,$I$1,0)*(1+0.5*(VLOOKUP($A1167,'Old-SVXY-OHLC'!$A$3:$E$5000,B$1,0)/VLOOKUP($A1166,'Old-SVXY-OHLC'!$A$3:$E$5000,5,0)-1))</f>
        <v>7.3095696841389133</v>
      </c>
      <c r="C1167" s="11">
        <f>VLOOKUP($A1166,Master!$A$6:$J$4994,$I$1,0)*(1+0.5*(VLOOKUP($A1167,'Old-SVXY-OHLC'!$A$3:$E$5000,C$1,0)/VLOOKUP($A1166,'Old-SVXY-OHLC'!$A$3:$E$5000,5,0)-1))</f>
        <v>7.4346173591163565</v>
      </c>
      <c r="D1167" s="11">
        <f>VLOOKUP($A1166,Master!$A$6:$J$4994,$I$1,0)*(1+0.5*(VLOOKUP($A1167,'Old-SVXY-OHLC'!$A$3:$E$5000,D$1,0)/VLOOKUP($A1166,'Old-SVXY-OHLC'!$A$3:$E$5000,5,0)-1))</f>
        <v>7.2495132336664732</v>
      </c>
      <c r="E1167" s="11">
        <f>VLOOKUP(A1167,Master!A$6:J$4994,$I$1,0)</f>
        <v>7.3862106423013794</v>
      </c>
    </row>
    <row r="1168" spans="1:5" x14ac:dyDescent="0.25">
      <c r="A1168" s="1">
        <v>39762</v>
      </c>
      <c r="B1168" s="11">
        <f>VLOOKUP($A1167,Master!$A$6:$J$4994,$I$1,0)*(1+0.5*(VLOOKUP($A1168,'Old-SVXY-OHLC'!$A$3:$E$5000,B$1,0)/VLOOKUP($A1167,'Old-SVXY-OHLC'!$A$3:$E$5000,5,0)-1))</f>
        <v>7.4712806461757326</v>
      </c>
      <c r="C1168" s="11">
        <f>VLOOKUP($A1167,Master!$A$6:$J$4994,$I$1,0)*(1+0.5*(VLOOKUP($A1168,'Old-SVXY-OHLC'!$A$3:$E$5000,C$1,0)/VLOOKUP($A1167,'Old-SVXY-OHLC'!$A$3:$E$5000,5,0)-1))</f>
        <v>7.5488522654254195</v>
      </c>
      <c r="D1168" s="11">
        <f>VLOOKUP($A1167,Master!$A$6:$J$4994,$I$1,0)*(1+0.5*(VLOOKUP($A1168,'Old-SVXY-OHLC'!$A$3:$E$5000,D$1,0)/VLOOKUP($A1167,'Old-SVXY-OHLC'!$A$3:$E$5000,5,0)-1))</f>
        <v>7.2169571198337517</v>
      </c>
      <c r="E1168" s="11">
        <f>VLOOKUP(A1168,Master!A$6:J$4994,$I$1,0)</f>
        <v>7.3112448708859645</v>
      </c>
    </row>
    <row r="1169" spans="1:5" x14ac:dyDescent="0.25">
      <c r="A1169" s="1">
        <v>39763</v>
      </c>
      <c r="B1169" s="11">
        <f>VLOOKUP($A1168,Master!$A$6:$J$4994,$I$1,0)*(1+0.5*(VLOOKUP($A1169,'Old-SVXY-OHLC'!$A$3:$E$5000,B$1,0)/VLOOKUP($A1168,'Old-SVXY-OHLC'!$A$3:$E$5000,5,0)-1))</f>
        <v>7.1665285056728214</v>
      </c>
      <c r="C1169" s="11">
        <f>VLOOKUP($A1168,Master!$A$6:$J$4994,$I$1,0)*(1+0.5*(VLOOKUP($A1169,'Old-SVXY-OHLC'!$A$3:$E$5000,C$1,0)/VLOOKUP($A1168,'Old-SVXY-OHLC'!$A$3:$E$5000,5,0)-1))</f>
        <v>7.2633433002825836</v>
      </c>
      <c r="D1169" s="11">
        <f>VLOOKUP($A1168,Master!$A$6:$J$4994,$I$1,0)*(1+0.5*(VLOOKUP($A1169,'Old-SVXY-OHLC'!$A$3:$E$5000,D$1,0)/VLOOKUP($A1168,'Old-SVXY-OHLC'!$A$3:$E$5000,5,0)-1))</f>
        <v>7.0222457996447147</v>
      </c>
      <c r="E1169" s="11">
        <f>VLOOKUP(A1169,Master!A$6:J$4994,$I$1,0)</f>
        <v>7.2039108984696254</v>
      </c>
    </row>
    <row r="1170" spans="1:5" x14ac:dyDescent="0.25">
      <c r="A1170" s="1">
        <v>39764</v>
      </c>
      <c r="B1170" s="11">
        <f>VLOOKUP($A1169,Master!$A$6:$J$4994,$I$1,0)*(1+0.5*(VLOOKUP($A1170,'Old-SVXY-OHLC'!$A$3:$E$5000,B$1,0)/VLOOKUP($A1169,'Old-SVXY-OHLC'!$A$3:$E$5000,5,0)-1))</f>
        <v>7.1379831829409088</v>
      </c>
      <c r="C1170" s="11">
        <f>VLOOKUP($A1169,Master!$A$6:$J$4994,$I$1,0)*(1+0.5*(VLOOKUP($A1170,'Old-SVXY-OHLC'!$A$3:$E$5000,C$1,0)/VLOOKUP($A1169,'Old-SVXY-OHLC'!$A$3:$E$5000,5,0)-1))</f>
        <v>7.145657399108841</v>
      </c>
      <c r="D1170" s="11">
        <f>VLOOKUP($A1169,Master!$A$6:$J$4994,$I$1,0)*(1+0.5*(VLOOKUP($A1170,'Old-SVXY-OHLC'!$A$3:$E$5000,D$1,0)/VLOOKUP($A1169,'Old-SVXY-OHLC'!$A$3:$E$5000,5,0)-1))</f>
        <v>6.859970562248197</v>
      </c>
      <c r="E1170" s="11">
        <f>VLOOKUP(A1170,Master!A$6:J$4994,$I$1,0)</f>
        <v>6.9255436934785237</v>
      </c>
    </row>
    <row r="1171" spans="1:5" x14ac:dyDescent="0.25">
      <c r="A1171" s="1">
        <v>39765</v>
      </c>
      <c r="B1171" s="11">
        <f>VLOOKUP($A1170,Master!$A$6:$J$4994,$I$1,0)*(1+0.5*(VLOOKUP($A1171,'Old-SVXY-OHLC'!$A$3:$E$5000,B$1,0)/VLOOKUP($A1170,'Old-SVXY-OHLC'!$A$3:$E$5000,5,0)-1))</f>
        <v>7.0808334256750722</v>
      </c>
      <c r="C1171" s="11">
        <f>VLOOKUP($A1170,Master!$A$6:$J$4994,$I$1,0)*(1+0.5*(VLOOKUP($A1171,'Old-SVXY-OHLC'!$A$3:$E$5000,C$1,0)/VLOOKUP($A1170,'Old-SVXY-OHLC'!$A$3:$E$5000,5,0)-1))</f>
        <v>7.1668400207944982</v>
      </c>
      <c r="D1171" s="11">
        <f>VLOOKUP($A1170,Master!$A$6:$J$4994,$I$1,0)*(1+0.5*(VLOOKUP($A1171,'Old-SVXY-OHLC'!$A$3:$E$5000,D$1,0)/VLOOKUP($A1170,'Old-SVXY-OHLC'!$A$3:$E$5000,5,0)-1))</f>
        <v>6.7727688034137676</v>
      </c>
      <c r="E1171" s="11">
        <f>VLOOKUP(A1171,Master!A$6:J$4994,$I$1,0)</f>
        <v>7.1567202527982898</v>
      </c>
    </row>
    <row r="1172" spans="1:5" x14ac:dyDescent="0.25">
      <c r="A1172" s="1">
        <v>39766</v>
      </c>
      <c r="B1172" s="11">
        <f>VLOOKUP($A1171,Master!$A$6:$J$4994,$I$1,0)*(1+0.5*(VLOOKUP($A1172,'Old-SVXY-OHLC'!$A$3:$E$5000,B$1,0)/VLOOKUP($A1171,'Old-SVXY-OHLC'!$A$3:$E$5000,5,0)-1))</f>
        <v>7.0032998323900486</v>
      </c>
      <c r="C1172" s="11">
        <f>VLOOKUP($A1171,Master!$A$6:$J$4994,$I$1,0)*(1+0.5*(VLOOKUP($A1172,'Old-SVXY-OHLC'!$A$3:$E$5000,C$1,0)/VLOOKUP($A1171,'Old-SVXY-OHLC'!$A$3:$E$5000,5,0)-1))</f>
        <v>7.1267931582372981</v>
      </c>
      <c r="D1172" s="11">
        <f>VLOOKUP($A1171,Master!$A$6:$J$4994,$I$1,0)*(1+0.5*(VLOOKUP($A1172,'Old-SVXY-OHLC'!$A$3:$E$5000,D$1,0)/VLOOKUP($A1171,'Old-SVXY-OHLC'!$A$3:$E$5000,5,0)-1))</f>
        <v>6.8587456068824837</v>
      </c>
      <c r="E1172" s="11">
        <f>VLOOKUP(A1172,Master!A$6:J$4994,$I$1,0)</f>
        <v>6.8858300740077656</v>
      </c>
    </row>
    <row r="1173" spans="1:5" x14ac:dyDescent="0.25">
      <c r="A1173" s="1">
        <v>39769</v>
      </c>
      <c r="B1173" s="11">
        <f>VLOOKUP($A1172,Master!$A$6:$J$4994,$I$1,0)*(1+0.5*(VLOOKUP($A1173,'Old-SVXY-OHLC'!$A$3:$E$5000,B$1,0)/VLOOKUP($A1172,'Old-SVXY-OHLC'!$A$3:$E$5000,5,0)-1))</f>
        <v>6.9161180963901225</v>
      </c>
      <c r="C1173" s="11">
        <f>VLOOKUP($A1172,Master!$A$6:$J$4994,$I$1,0)*(1+0.5*(VLOOKUP($A1173,'Old-SVXY-OHLC'!$A$3:$E$5000,C$1,0)/VLOOKUP($A1172,'Old-SVXY-OHLC'!$A$3:$E$5000,5,0)-1))</f>
        <v>6.9161180963901225</v>
      </c>
      <c r="D1173" s="11">
        <f>VLOOKUP($A1172,Master!$A$6:$J$4994,$I$1,0)*(1+0.5*(VLOOKUP($A1173,'Old-SVXY-OHLC'!$A$3:$E$5000,D$1,0)/VLOOKUP($A1172,'Old-SVXY-OHLC'!$A$3:$E$5000,5,0)-1))</f>
        <v>6.6630007461356131</v>
      </c>
      <c r="E1173" s="11">
        <f>VLOOKUP(A1173,Master!A$6:J$4994,$I$1,0)</f>
        <v>6.6974451011749832</v>
      </c>
    </row>
    <row r="1174" spans="1:5" x14ac:dyDescent="0.25">
      <c r="A1174" s="1">
        <v>39770</v>
      </c>
      <c r="B1174" s="11">
        <f>VLOOKUP($A1173,Master!$A$6:$J$4994,$I$1,0)*(1+0.5*(VLOOKUP($A1174,'Old-SVXY-OHLC'!$A$3:$E$5000,B$1,0)/VLOOKUP($A1173,'Old-SVXY-OHLC'!$A$3:$E$5000,5,0)-1))</f>
        <v>6.669163490522779</v>
      </c>
      <c r="C1174" s="11">
        <f>VLOOKUP($A1173,Master!$A$6:$J$4994,$I$1,0)*(1+0.5*(VLOOKUP($A1174,'Old-SVXY-OHLC'!$A$3:$E$5000,C$1,0)/VLOOKUP($A1173,'Old-SVXY-OHLC'!$A$3:$E$5000,5,0)-1))</f>
        <v>6.7271997070647789</v>
      </c>
      <c r="D1174" s="11">
        <f>VLOOKUP($A1173,Master!$A$6:$J$4994,$I$1,0)*(1+0.5*(VLOOKUP($A1174,'Old-SVXY-OHLC'!$A$3:$E$5000,D$1,0)/VLOOKUP($A1173,'Old-SVXY-OHLC'!$A$3:$E$5000,5,0)-1))</f>
        <v>6.4200789238963329</v>
      </c>
      <c r="E1174" s="11">
        <f>VLOOKUP(A1174,Master!A$6:J$4994,$I$1,0)</f>
        <v>6.6417399915131741</v>
      </c>
    </row>
    <row r="1175" spans="1:5" x14ac:dyDescent="0.25">
      <c r="A1175" s="1">
        <v>39771</v>
      </c>
      <c r="B1175" s="11">
        <f>VLOOKUP($A1174,Master!$A$6:$J$4994,$I$1,0)*(1+0.5*(VLOOKUP($A1175,'Old-SVXY-OHLC'!$A$3:$E$5000,B$1,0)/VLOOKUP($A1174,'Old-SVXY-OHLC'!$A$3:$E$5000,5,0)-1))</f>
        <v>6.5866723503344291</v>
      </c>
      <c r="C1175" s="11">
        <f>VLOOKUP($A1174,Master!$A$6:$J$4994,$I$1,0)*(1+0.5*(VLOOKUP($A1175,'Old-SVXY-OHLC'!$A$3:$E$5000,C$1,0)/VLOOKUP($A1174,'Old-SVXY-OHLC'!$A$3:$E$5000,5,0)-1))</f>
        <v>6.617973970876653</v>
      </c>
      <c r="D1175" s="11">
        <f>VLOOKUP($A1174,Master!$A$6:$J$4994,$I$1,0)*(1+0.5*(VLOOKUP($A1175,'Old-SVXY-OHLC'!$A$3:$E$5000,D$1,0)/VLOOKUP($A1174,'Old-SVXY-OHLC'!$A$3:$E$5000,5,0)-1))</f>
        <v>6.2759747527334024</v>
      </c>
      <c r="E1175" s="11">
        <f>VLOOKUP(A1175,Master!A$6:J$4994,$I$1,0)</f>
        <v>6.3163864727186665</v>
      </c>
    </row>
    <row r="1176" spans="1:5" x14ac:dyDescent="0.25">
      <c r="A1176" s="1">
        <v>39772</v>
      </c>
      <c r="B1176" s="11">
        <f>VLOOKUP($A1175,Master!$A$6:$J$4994,$I$1,0)*(1+0.5*(VLOOKUP($A1176,'Old-SVXY-OHLC'!$A$3:$E$5000,B$1,0)/VLOOKUP($A1175,'Old-SVXY-OHLC'!$A$3:$E$5000,5,0)-1))</f>
        <v>6.2593351664133143</v>
      </c>
      <c r="C1176" s="11">
        <f>VLOOKUP($A1175,Master!$A$6:$J$4994,$I$1,0)*(1+0.5*(VLOOKUP($A1176,'Old-SVXY-OHLC'!$A$3:$E$5000,C$1,0)/VLOOKUP($A1175,'Old-SVXY-OHLC'!$A$3:$E$5000,5,0)-1))</f>
        <v>6.3306758612337308</v>
      </c>
      <c r="D1176" s="11">
        <f>VLOOKUP($A1175,Master!$A$6:$J$4994,$I$1,0)*(1+0.5*(VLOOKUP($A1176,'Old-SVXY-OHLC'!$A$3:$E$5000,D$1,0)/VLOOKUP($A1175,'Old-SVXY-OHLC'!$A$3:$E$5000,5,0)-1))</f>
        <v>6.0691109975559669</v>
      </c>
      <c r="E1176" s="11">
        <f>VLOOKUP(A1176,Master!A$6:J$4994,$I$1,0)</f>
        <v>6.1493221138443843</v>
      </c>
    </row>
    <row r="1177" spans="1:5" x14ac:dyDescent="0.25">
      <c r="A1177" s="1">
        <v>39773</v>
      </c>
      <c r="B1177" s="11">
        <f>VLOOKUP($A1176,Master!$A$6:$J$4994,$I$1,0)*(1+0.5*(VLOOKUP($A1177,'Old-SVXY-OHLC'!$A$3:$E$5000,B$1,0)/VLOOKUP($A1176,'Old-SVXY-OHLC'!$A$3:$E$5000,5,0)-1))</f>
        <v>6.1664796439215426</v>
      </c>
      <c r="C1177" s="11">
        <f>VLOOKUP($A1176,Master!$A$6:$J$4994,$I$1,0)*(1+0.5*(VLOOKUP($A1177,'Old-SVXY-OHLC'!$A$3:$E$5000,C$1,0)/VLOOKUP($A1176,'Old-SVXY-OHLC'!$A$3:$E$5000,5,0)-1))</f>
        <v>6.3166763317199308</v>
      </c>
      <c r="D1177" s="11">
        <f>VLOOKUP($A1176,Master!$A$6:$J$4994,$I$1,0)*(1+0.5*(VLOOKUP($A1177,'Old-SVXY-OHLC'!$A$3:$E$5000,D$1,0)/VLOOKUP($A1176,'Old-SVXY-OHLC'!$A$3:$E$5000,5,0)-1))</f>
        <v>6.0994046944017928</v>
      </c>
      <c r="E1177" s="11">
        <f>VLOOKUP(A1177,Master!A$6:J$4994,$I$1,0)</f>
        <v>6.3081185198769738</v>
      </c>
    </row>
    <row r="1178" spans="1:5" x14ac:dyDescent="0.25">
      <c r="A1178" s="1">
        <v>39776</v>
      </c>
      <c r="B1178" s="11">
        <f>VLOOKUP($A1177,Master!$A$6:$J$4994,$I$1,0)*(1+0.5*(VLOOKUP($A1178,'Old-SVXY-OHLC'!$A$3:$E$5000,B$1,0)/VLOOKUP($A1177,'Old-SVXY-OHLC'!$A$3:$E$5000,5,0)-1))</f>
        <v>6.3620379333818988</v>
      </c>
      <c r="C1178" s="11">
        <f>VLOOKUP($A1177,Master!$A$6:$J$4994,$I$1,0)*(1+0.5*(VLOOKUP($A1178,'Old-SVXY-OHLC'!$A$3:$E$5000,C$1,0)/VLOOKUP($A1177,'Old-SVXY-OHLC'!$A$3:$E$5000,5,0)-1))</f>
        <v>6.5757564529157682</v>
      </c>
      <c r="D1178" s="11">
        <f>VLOOKUP($A1177,Master!$A$6:$J$4994,$I$1,0)*(1+0.5*(VLOOKUP($A1178,'Old-SVXY-OHLC'!$A$3:$E$5000,D$1,0)/VLOOKUP($A1177,'Old-SVXY-OHLC'!$A$3:$E$5000,5,0)-1))</f>
        <v>6.3514902742958617</v>
      </c>
      <c r="E1178" s="11">
        <f>VLOOKUP(A1178,Master!A$6:J$4994,$I$1,0)</f>
        <v>6.5075337221994793</v>
      </c>
    </row>
    <row r="1179" spans="1:5" x14ac:dyDescent="0.25">
      <c r="A1179" s="1">
        <v>39777</v>
      </c>
      <c r="B1179" s="11">
        <f>VLOOKUP($A1178,Master!$A$6:$J$4994,$I$1,0)*(1+0.5*(VLOOKUP($A1179,'Old-SVXY-OHLC'!$A$3:$E$5000,B$1,0)/VLOOKUP($A1178,'Old-SVXY-OHLC'!$A$3:$E$5000,5,0)-1))</f>
        <v>6.601062525447194</v>
      </c>
      <c r="C1179" s="11">
        <f>VLOOKUP($A1178,Master!$A$6:$J$4994,$I$1,0)*(1+0.5*(VLOOKUP($A1179,'Old-SVXY-OHLC'!$A$3:$E$5000,C$1,0)/VLOOKUP($A1178,'Old-SVXY-OHLC'!$A$3:$E$5000,5,0)-1))</f>
        <v>6.6231459658950946</v>
      </c>
      <c r="D1179" s="11">
        <f>VLOOKUP($A1178,Master!$A$6:$J$4994,$I$1,0)*(1+0.5*(VLOOKUP($A1179,'Old-SVXY-OHLC'!$A$3:$E$5000,D$1,0)/VLOOKUP($A1178,'Old-SVXY-OHLC'!$A$3:$E$5000,5,0)-1))</f>
        <v>6.412283481347492</v>
      </c>
      <c r="E1179" s="11">
        <f>VLOOKUP(A1179,Master!A$6:J$4994,$I$1,0)</f>
        <v>6.5906505242902469</v>
      </c>
    </row>
    <row r="1180" spans="1:5" x14ac:dyDescent="0.25">
      <c r="A1180" s="1">
        <v>39778</v>
      </c>
      <c r="B1180" s="11">
        <f>VLOOKUP($A1179,Master!$A$6:$J$4994,$I$1,0)*(1+0.5*(VLOOKUP($A1180,'Old-SVXY-OHLC'!$A$3:$E$5000,B$1,0)/VLOOKUP($A1179,'Old-SVXY-OHLC'!$A$3:$E$5000,5,0)-1))</f>
        <v>6.5511774575240738</v>
      </c>
      <c r="C1180" s="11">
        <f>VLOOKUP($A1179,Master!$A$6:$J$4994,$I$1,0)*(1+0.5*(VLOOKUP($A1180,'Old-SVXY-OHLC'!$A$3:$E$5000,C$1,0)/VLOOKUP($A1179,'Old-SVXY-OHLC'!$A$3:$E$5000,5,0)-1))</f>
        <v>6.8064205216388363</v>
      </c>
      <c r="D1180" s="11">
        <f>VLOOKUP($A1179,Master!$A$6:$J$4994,$I$1,0)*(1+0.5*(VLOOKUP($A1180,'Old-SVXY-OHLC'!$A$3:$E$5000,D$1,0)/VLOOKUP($A1179,'Old-SVXY-OHLC'!$A$3:$E$5000,5,0)-1))</f>
        <v>6.5342604053911959</v>
      </c>
      <c r="E1180" s="11">
        <f>VLOOKUP(A1180,Master!A$6:J$4994,$I$1,0)</f>
        <v>6.7912475822770437</v>
      </c>
    </row>
    <row r="1181" spans="1:5" x14ac:dyDescent="0.25">
      <c r="A1181" s="1">
        <v>39780</v>
      </c>
      <c r="B1181" s="11">
        <f>VLOOKUP($A1180,Master!$A$6:$J$4994,$I$1,0)*(1+0.5*(VLOOKUP($A1181,'Old-SVXY-OHLC'!$A$3:$E$5000,B$1,0)/VLOOKUP($A1180,'Old-SVXY-OHLC'!$A$3:$E$5000,5,0)-1))</f>
        <v>6.8072298744708712</v>
      </c>
      <c r="C1181" s="11">
        <f>VLOOKUP($A1180,Master!$A$6:$J$4994,$I$1,0)*(1+0.5*(VLOOKUP($A1181,'Old-SVXY-OHLC'!$A$3:$E$5000,C$1,0)/VLOOKUP($A1180,'Old-SVXY-OHLC'!$A$3:$E$5000,5,0)-1))</f>
        <v>6.8533368509032178</v>
      </c>
      <c r="D1181" s="11">
        <f>VLOOKUP($A1180,Master!$A$6:$J$4994,$I$1,0)*(1+0.5*(VLOOKUP($A1181,'Old-SVXY-OHLC'!$A$3:$E$5000,D$1,0)/VLOOKUP($A1180,'Old-SVXY-OHLC'!$A$3:$E$5000,5,0)-1))</f>
        <v>6.7225473184758382</v>
      </c>
      <c r="E1181" s="11">
        <f>VLOOKUP(A1181,Master!A$6:J$4994,$I$1,0)</f>
        <v>6.7946765101951758</v>
      </c>
    </row>
    <row r="1182" spans="1:5" x14ac:dyDescent="0.25">
      <c r="A1182" s="1">
        <v>39783</v>
      </c>
      <c r="B1182" s="11">
        <f>VLOOKUP($A1181,Master!$A$6:$J$4994,$I$1,0)*(1+0.5*(VLOOKUP($A1182,'Old-SVXY-OHLC'!$A$3:$E$5000,B$1,0)/VLOOKUP($A1181,'Old-SVXY-OHLC'!$A$3:$E$5000,5,0)-1))</f>
        <v>6.6408120758124198</v>
      </c>
      <c r="C1182" s="11">
        <f>VLOOKUP($A1181,Master!$A$6:$J$4994,$I$1,0)*(1+0.5*(VLOOKUP($A1182,'Old-SVXY-OHLC'!$A$3:$E$5000,C$1,0)/VLOOKUP($A1181,'Old-SVXY-OHLC'!$A$3:$E$5000,5,0)-1))</f>
        <v>6.6518316400969084</v>
      </c>
      <c r="D1182" s="11">
        <f>VLOOKUP($A1181,Master!$A$6:$J$4994,$I$1,0)*(1+0.5*(VLOOKUP($A1182,'Old-SVXY-OHLC'!$A$3:$E$5000,D$1,0)/VLOOKUP($A1181,'Old-SVXY-OHLC'!$A$3:$E$5000,5,0)-1))</f>
        <v>6.3494071873861069</v>
      </c>
      <c r="E1182" s="11">
        <f>VLOOKUP(A1182,Master!A$6:J$4994,$I$1,0)</f>
        <v>6.3605463048229183</v>
      </c>
    </row>
    <row r="1183" spans="1:5" x14ac:dyDescent="0.25">
      <c r="A1183" s="1">
        <v>39784</v>
      </c>
      <c r="B1183" s="11">
        <f>VLOOKUP($A1182,Master!$A$6:$J$4994,$I$1,0)*(1+0.5*(VLOOKUP($A1183,'Old-SVXY-OHLC'!$A$3:$E$5000,B$1,0)/VLOOKUP($A1182,'Old-SVXY-OHLC'!$A$3:$E$5000,5,0)-1))</f>
        <v>6.3815054180748572</v>
      </c>
      <c r="C1183" s="11">
        <f>VLOOKUP($A1182,Master!$A$6:$J$4994,$I$1,0)*(1+0.5*(VLOOKUP($A1183,'Old-SVXY-OHLC'!$A$3:$E$5000,C$1,0)/VLOOKUP($A1182,'Old-SVXY-OHLC'!$A$3:$E$5000,5,0)-1))</f>
        <v>6.489808113879544</v>
      </c>
      <c r="D1183" s="11">
        <f>VLOOKUP($A1182,Master!$A$6:$J$4994,$I$1,0)*(1+0.5*(VLOOKUP($A1183,'Old-SVXY-OHLC'!$A$3:$E$5000,D$1,0)/VLOOKUP($A1182,'Old-SVXY-OHLC'!$A$3:$E$5000,5,0)-1))</f>
        <v>6.366192349298772</v>
      </c>
      <c r="E1183" s="11">
        <f>VLOOKUP(A1183,Master!A$6:J$4994,$I$1,0)</f>
        <v>6.4620082102535568</v>
      </c>
    </row>
    <row r="1184" spans="1:5" x14ac:dyDescent="0.25">
      <c r="A1184" s="1">
        <v>39785</v>
      </c>
      <c r="B1184" s="11">
        <f>VLOOKUP($A1183,Master!$A$6:$J$4994,$I$1,0)*(1+0.5*(VLOOKUP($A1184,'Old-SVXY-OHLC'!$A$3:$E$5000,B$1,0)/VLOOKUP($A1183,'Old-SVXY-OHLC'!$A$3:$E$5000,5,0)-1))</f>
        <v>6.3750080833230651</v>
      </c>
      <c r="C1184" s="11">
        <f>VLOOKUP($A1183,Master!$A$6:$J$4994,$I$1,0)*(1+0.5*(VLOOKUP($A1184,'Old-SVXY-OHLC'!$A$3:$E$5000,C$1,0)/VLOOKUP($A1183,'Old-SVXY-OHLC'!$A$3:$E$5000,5,0)-1))</f>
        <v>6.507458256451355</v>
      </c>
      <c r="D1184" s="11">
        <f>VLOOKUP($A1183,Master!$A$6:$J$4994,$I$1,0)*(1+0.5*(VLOOKUP($A1184,'Old-SVXY-OHLC'!$A$3:$E$5000,D$1,0)/VLOOKUP($A1183,'Old-SVXY-OHLC'!$A$3:$E$5000,5,0)-1))</f>
        <v>6.3525681486454948</v>
      </c>
      <c r="E1184" s="11">
        <f>VLOOKUP(A1184,Master!A$6:J$4994,$I$1,0)</f>
        <v>6.4702697534120475</v>
      </c>
    </row>
    <row r="1185" spans="1:5" x14ac:dyDescent="0.25">
      <c r="A1185" s="1">
        <v>39786</v>
      </c>
      <c r="B1185" s="11">
        <f>VLOOKUP($A1184,Master!$A$6:$J$4994,$I$1,0)*(1+0.5*(VLOOKUP($A1185,'Old-SVXY-OHLC'!$A$3:$E$5000,B$1,0)/VLOOKUP($A1184,'Old-SVXY-OHLC'!$A$3:$E$5000,5,0)-1))</f>
        <v>6.4541796120072261</v>
      </c>
      <c r="C1185" s="11">
        <f>VLOOKUP($A1184,Master!$A$6:$J$4994,$I$1,0)*(1+0.5*(VLOOKUP($A1185,'Old-SVXY-OHLC'!$A$3:$E$5000,C$1,0)/VLOOKUP($A1184,'Old-SVXY-OHLC'!$A$3:$E$5000,5,0)-1))</f>
        <v>6.492186110427153</v>
      </c>
      <c r="D1185" s="11">
        <f>VLOOKUP($A1184,Master!$A$6:$J$4994,$I$1,0)*(1+0.5*(VLOOKUP($A1185,'Old-SVXY-OHLC'!$A$3:$E$5000,D$1,0)/VLOOKUP($A1184,'Old-SVXY-OHLC'!$A$3:$E$5000,5,0)-1))</f>
        <v>6.3015804286018433</v>
      </c>
      <c r="E1185" s="11">
        <f>VLOOKUP(A1185,Master!A$6:J$4994,$I$1,0)</f>
        <v>6.3223661120520065</v>
      </c>
    </row>
    <row r="1186" spans="1:5" x14ac:dyDescent="0.25">
      <c r="A1186" s="1">
        <v>39787</v>
      </c>
      <c r="B1186" s="11">
        <f>VLOOKUP($A1185,Master!$A$6:$J$4994,$I$1,0)*(1+0.5*(VLOOKUP($A1186,'Old-SVXY-OHLC'!$A$3:$E$5000,B$1,0)/VLOOKUP($A1185,'Old-SVXY-OHLC'!$A$3:$E$5000,5,0)-1))</f>
        <v>6.2728161221916308</v>
      </c>
      <c r="C1186" s="11">
        <f>VLOOKUP($A1185,Master!$A$6:$J$4994,$I$1,0)*(1+0.5*(VLOOKUP($A1186,'Old-SVXY-OHLC'!$A$3:$E$5000,C$1,0)/VLOOKUP($A1185,'Old-SVXY-OHLC'!$A$3:$E$5000,5,0)-1))</f>
        <v>6.4015837490798333</v>
      </c>
      <c r="D1186" s="11">
        <f>VLOOKUP($A1185,Master!$A$6:$J$4994,$I$1,0)*(1+0.5*(VLOOKUP($A1186,'Old-SVXY-OHLC'!$A$3:$E$5000,D$1,0)/VLOOKUP($A1185,'Old-SVXY-OHLC'!$A$3:$E$5000,5,0)-1))</f>
        <v>6.1548806513780008</v>
      </c>
      <c r="E1186" s="11">
        <f>VLOOKUP(A1186,Master!A$6:J$4994,$I$1,0)</f>
        <v>6.3983628013452423</v>
      </c>
    </row>
    <row r="1187" spans="1:5" x14ac:dyDescent="0.25">
      <c r="A1187" s="1">
        <v>39790</v>
      </c>
      <c r="B1187" s="11">
        <f>VLOOKUP($A1186,Master!$A$6:$J$4994,$I$1,0)*(1+0.5*(VLOOKUP($A1187,'Old-SVXY-OHLC'!$A$3:$E$5000,B$1,0)/VLOOKUP($A1186,'Old-SVXY-OHLC'!$A$3:$E$5000,5,0)-1))</f>
        <v>6.5066821579947236</v>
      </c>
      <c r="C1187" s="11">
        <f>VLOOKUP($A1186,Master!$A$6:$J$4994,$I$1,0)*(1+0.5*(VLOOKUP($A1187,'Old-SVXY-OHLC'!$A$3:$E$5000,C$1,0)/VLOOKUP($A1186,'Old-SVXY-OHLC'!$A$3:$E$5000,5,0)-1))</f>
        <v>6.5627216426923471</v>
      </c>
      <c r="D1187" s="11">
        <f>VLOOKUP($A1186,Master!$A$6:$J$4994,$I$1,0)*(1+0.5*(VLOOKUP($A1187,'Old-SVXY-OHLC'!$A$3:$E$5000,D$1,0)/VLOOKUP($A1186,'Old-SVXY-OHLC'!$A$3:$E$5000,5,0)-1))</f>
        <v>6.4685295109313241</v>
      </c>
      <c r="E1187" s="11">
        <f>VLOOKUP(A1187,Master!A$6:J$4994,$I$1,0)</f>
        <v>6.5340741152779271</v>
      </c>
    </row>
    <row r="1188" spans="1:5" x14ac:dyDescent="0.25">
      <c r="A1188" s="1">
        <v>39791</v>
      </c>
      <c r="B1188" s="11">
        <f>VLOOKUP($A1187,Master!$A$6:$J$4994,$I$1,0)*(1+0.5*(VLOOKUP($A1188,'Old-SVXY-OHLC'!$A$3:$E$5000,B$1,0)/VLOOKUP($A1187,'Old-SVXY-OHLC'!$A$3:$E$5000,5,0)-1))</f>
        <v>6.4984030383160709</v>
      </c>
      <c r="C1188" s="11">
        <f>VLOOKUP($A1187,Master!$A$6:$J$4994,$I$1,0)*(1+0.5*(VLOOKUP($A1188,'Old-SVXY-OHLC'!$A$3:$E$5000,C$1,0)/VLOOKUP($A1187,'Old-SVXY-OHLC'!$A$3:$E$5000,5,0)-1))</f>
        <v>6.5659210829381065</v>
      </c>
      <c r="D1188" s="11">
        <f>VLOOKUP($A1187,Master!$A$6:$J$4994,$I$1,0)*(1+0.5*(VLOOKUP($A1188,'Old-SVXY-OHLC'!$A$3:$E$5000,D$1,0)/VLOOKUP($A1187,'Old-SVXY-OHLC'!$A$3:$E$5000,5,0)-1))</f>
        <v>6.4698786735150806</v>
      </c>
      <c r="E1188" s="11">
        <f>VLOOKUP(A1188,Master!A$6:J$4994,$I$1,0)</f>
        <v>6.4835333830093971</v>
      </c>
    </row>
    <row r="1189" spans="1:5" x14ac:dyDescent="0.25">
      <c r="A1189" s="1">
        <v>39792</v>
      </c>
      <c r="B1189" s="11">
        <f>VLOOKUP($A1188,Master!$A$6:$J$4994,$I$1,0)*(1+0.5*(VLOOKUP($A1189,'Old-SVXY-OHLC'!$A$3:$E$5000,B$1,0)/VLOOKUP($A1188,'Old-SVXY-OHLC'!$A$3:$E$5000,5,0)-1))</f>
        <v>6.5129058471818517</v>
      </c>
      <c r="C1189" s="11">
        <f>VLOOKUP($A1188,Master!$A$6:$J$4994,$I$1,0)*(1+0.5*(VLOOKUP($A1189,'Old-SVXY-OHLC'!$A$3:$E$5000,C$1,0)/VLOOKUP($A1188,'Old-SVXY-OHLC'!$A$3:$E$5000,5,0)-1))</f>
        <v>6.5790400455363303</v>
      </c>
      <c r="D1189" s="11">
        <f>VLOOKUP($A1188,Master!$A$6:$J$4994,$I$1,0)*(1+0.5*(VLOOKUP($A1189,'Old-SVXY-OHLC'!$A$3:$E$5000,D$1,0)/VLOOKUP($A1188,'Old-SVXY-OHLC'!$A$3:$E$5000,5,0)-1))</f>
        <v>6.4736301404131291</v>
      </c>
      <c r="E1189" s="11">
        <f>VLOOKUP(A1189,Master!A$6:J$4994,$I$1,0)</f>
        <v>6.54118838547907</v>
      </c>
    </row>
    <row r="1190" spans="1:5" x14ac:dyDescent="0.25">
      <c r="A1190" s="1">
        <v>39793</v>
      </c>
      <c r="B1190" s="11">
        <f>VLOOKUP($A1189,Master!$A$6:$J$4994,$I$1,0)*(1+0.5*(VLOOKUP($A1190,'Old-SVXY-OHLC'!$A$3:$E$5000,B$1,0)/VLOOKUP($A1189,'Old-SVXY-OHLC'!$A$3:$E$5000,5,0)-1))</f>
        <v>6.5120013540129476</v>
      </c>
      <c r="C1190" s="11">
        <f>VLOOKUP($A1189,Master!$A$6:$J$4994,$I$1,0)*(1+0.5*(VLOOKUP($A1190,'Old-SVXY-OHLC'!$A$3:$E$5000,C$1,0)/VLOOKUP($A1189,'Old-SVXY-OHLC'!$A$3:$E$5000,5,0)-1))</f>
        <v>6.6692838948353739</v>
      </c>
      <c r="D1190" s="11">
        <f>VLOOKUP($A1189,Master!$A$6:$J$4994,$I$1,0)*(1+0.5*(VLOOKUP($A1190,'Old-SVXY-OHLC'!$A$3:$E$5000,D$1,0)/VLOOKUP($A1189,'Old-SVXY-OHLC'!$A$3:$E$5000,5,0)-1))</f>
        <v>6.4902528180354313</v>
      </c>
      <c r="E1190" s="11">
        <f>VLOOKUP(A1190,Master!A$6:J$4994,$I$1,0)</f>
        <v>6.5019349843008785</v>
      </c>
    </row>
    <row r="1191" spans="1:5" x14ac:dyDescent="0.25">
      <c r="A1191" s="1">
        <v>39794</v>
      </c>
      <c r="B1191" s="11">
        <f>VLOOKUP($A1190,Master!$A$6:$J$4994,$I$1,0)*(1+0.5*(VLOOKUP($A1191,'Old-SVXY-OHLC'!$A$3:$E$5000,B$1,0)/VLOOKUP($A1190,'Old-SVXY-OHLC'!$A$3:$E$5000,5,0)-1))</f>
        <v>6.4559083180521366</v>
      </c>
      <c r="C1191" s="11">
        <f>VLOOKUP($A1190,Master!$A$6:$J$4994,$I$1,0)*(1+0.5*(VLOOKUP($A1191,'Old-SVXY-OHLC'!$A$3:$E$5000,C$1,0)/VLOOKUP($A1190,'Old-SVXY-OHLC'!$A$3:$E$5000,5,0)-1))</f>
        <v>6.5630047018017281</v>
      </c>
      <c r="D1191" s="11">
        <f>VLOOKUP($A1190,Master!$A$6:$J$4994,$I$1,0)*(1+0.5*(VLOOKUP($A1191,'Old-SVXY-OHLC'!$A$3:$E$5000,D$1,0)/VLOOKUP($A1190,'Old-SVXY-OHLC'!$A$3:$E$5000,5,0)-1))</f>
        <v>6.4131315663109882</v>
      </c>
      <c r="E1191" s="11">
        <f>VLOOKUP(A1191,Master!A$6:J$4994,$I$1,0)</f>
        <v>6.5488126319953759</v>
      </c>
    </row>
    <row r="1192" spans="1:5" x14ac:dyDescent="0.25">
      <c r="A1192" s="1">
        <v>39797</v>
      </c>
      <c r="B1192" s="11">
        <f>VLOOKUP($A1191,Master!$A$6:$J$4994,$I$1,0)*(1+0.5*(VLOOKUP($A1192,'Old-SVXY-OHLC'!$A$3:$E$5000,B$1,0)/VLOOKUP($A1191,'Old-SVXY-OHLC'!$A$3:$E$5000,5,0)-1))</f>
        <v>6.5229649155511726</v>
      </c>
      <c r="C1192" s="11">
        <f>VLOOKUP($A1191,Master!$A$6:$J$4994,$I$1,0)*(1+0.5*(VLOOKUP($A1192,'Old-SVXY-OHLC'!$A$3:$E$5000,C$1,0)/VLOOKUP($A1191,'Old-SVXY-OHLC'!$A$3:$E$5000,5,0)-1))</f>
        <v>6.5385620900571739</v>
      </c>
      <c r="D1192" s="11">
        <f>VLOOKUP($A1191,Master!$A$6:$J$4994,$I$1,0)*(1+0.5*(VLOOKUP($A1192,'Old-SVXY-OHLC'!$A$3:$E$5000,D$1,0)/VLOOKUP($A1191,'Old-SVXY-OHLC'!$A$3:$E$5000,5,0)-1))</f>
        <v>6.4227060773979305</v>
      </c>
      <c r="E1192" s="11">
        <f>VLOOKUP(A1192,Master!A$6:J$4994,$I$1,0)</f>
        <v>6.5207788838150975</v>
      </c>
    </row>
    <row r="1193" spans="1:5" x14ac:dyDescent="0.25">
      <c r="A1193" s="1">
        <v>39798</v>
      </c>
      <c r="B1193" s="11">
        <f>VLOOKUP($A1192,Master!$A$6:$J$4994,$I$1,0)*(1+0.5*(VLOOKUP($A1193,'Old-SVXY-OHLC'!$A$3:$E$5000,B$1,0)/VLOOKUP($A1192,'Old-SVXY-OHLC'!$A$3:$E$5000,5,0)-1))</f>
        <v>6.5392879092229625</v>
      </c>
      <c r="C1193" s="11">
        <f>VLOOKUP($A1192,Master!$A$6:$J$4994,$I$1,0)*(1+0.5*(VLOOKUP($A1193,'Old-SVXY-OHLC'!$A$3:$E$5000,C$1,0)/VLOOKUP($A1192,'Old-SVXY-OHLC'!$A$3:$E$5000,5,0)-1))</f>
        <v>6.6836701883351077</v>
      </c>
      <c r="D1193" s="11">
        <f>VLOOKUP($A1192,Master!$A$6:$J$4994,$I$1,0)*(1+0.5*(VLOOKUP($A1193,'Old-SVXY-OHLC'!$A$3:$E$5000,D$1,0)/VLOOKUP($A1192,'Old-SVXY-OHLC'!$A$3:$E$5000,5,0)-1))</f>
        <v>6.5389752617153034</v>
      </c>
      <c r="E1193" s="11">
        <f>VLOOKUP(A1193,Master!A$6:J$4994,$I$1,0)</f>
        <v>6.6765555089109236</v>
      </c>
    </row>
    <row r="1194" spans="1:5" x14ac:dyDescent="0.25">
      <c r="A1194" s="1">
        <v>39799</v>
      </c>
      <c r="B1194" s="11">
        <f>VLOOKUP($A1193,Master!$A$6:$J$4994,$I$1,0)*(1+0.5*(VLOOKUP($A1194,'Old-SVXY-OHLC'!$A$3:$E$5000,B$1,0)/VLOOKUP($A1193,'Old-SVXY-OHLC'!$A$3:$E$5000,5,0)-1))</f>
        <v>6.6529160211658755</v>
      </c>
      <c r="C1194" s="11">
        <f>VLOOKUP($A1193,Master!$A$6:$J$4994,$I$1,0)*(1+0.5*(VLOOKUP($A1194,'Old-SVXY-OHLC'!$A$3:$E$5000,C$1,0)/VLOOKUP($A1193,'Old-SVXY-OHLC'!$A$3:$E$5000,5,0)-1))</f>
        <v>6.7353348324968989</v>
      </c>
      <c r="D1194" s="11">
        <f>VLOOKUP($A1193,Master!$A$6:$J$4994,$I$1,0)*(1+0.5*(VLOOKUP($A1194,'Old-SVXY-OHLC'!$A$3:$E$5000,D$1,0)/VLOOKUP($A1193,'Old-SVXY-OHLC'!$A$3:$E$5000,5,0)-1))</f>
        <v>6.5775253170121433</v>
      </c>
      <c r="E1194" s="11">
        <f>VLOOKUP(A1194,Master!A$6:J$4994,$I$1,0)</f>
        <v>6.6878817143705431</v>
      </c>
    </row>
    <row r="1195" spans="1:5" x14ac:dyDescent="0.25">
      <c r="A1195" s="1">
        <v>39800</v>
      </c>
      <c r="B1195" s="11">
        <f>VLOOKUP($A1194,Master!$A$6:$J$4994,$I$1,0)*(1+0.5*(VLOOKUP($A1195,'Old-SVXY-OHLC'!$A$3:$E$5000,B$1,0)/VLOOKUP($A1194,'Old-SVXY-OHLC'!$A$3:$E$5000,5,0)-1))</f>
        <v>6.6844892119120525</v>
      </c>
      <c r="C1195" s="11">
        <f>VLOOKUP($A1194,Master!$A$6:$J$4994,$I$1,0)*(1+0.5*(VLOOKUP($A1195,'Old-SVXY-OHLC'!$A$3:$E$5000,C$1,0)/VLOOKUP($A1194,'Old-SVXY-OHLC'!$A$3:$E$5000,5,0)-1))</f>
        <v>6.8458358196332352</v>
      </c>
      <c r="D1195" s="11">
        <f>VLOOKUP($A1194,Master!$A$6:$J$4994,$I$1,0)*(1+0.5*(VLOOKUP($A1195,'Old-SVXY-OHLC'!$A$3:$E$5000,D$1,0)/VLOOKUP($A1194,'Old-SVXY-OHLC'!$A$3:$E$5000,5,0)-1))</f>
        <v>6.6811844905646218</v>
      </c>
      <c r="E1195" s="11">
        <f>VLOOKUP(A1195,Master!A$6:J$4994,$I$1,0)</f>
        <v>6.7987493533735677</v>
      </c>
    </row>
    <row r="1196" spans="1:5" x14ac:dyDescent="0.25">
      <c r="A1196" s="1">
        <v>39801</v>
      </c>
      <c r="B1196" s="11">
        <f>VLOOKUP($A1195,Master!$A$6:$J$4994,$I$1,0)*(1+0.5*(VLOOKUP($A1196,'Old-SVXY-OHLC'!$A$3:$E$5000,B$1,0)/VLOOKUP($A1195,'Old-SVXY-OHLC'!$A$3:$E$5000,5,0)-1))</f>
        <v>6.7838470438485459</v>
      </c>
      <c r="C1196" s="11">
        <f>VLOOKUP($A1195,Master!$A$6:$J$4994,$I$1,0)*(1+0.5*(VLOOKUP($A1196,'Old-SVXY-OHLC'!$A$3:$E$5000,C$1,0)/VLOOKUP($A1195,'Old-SVXY-OHLC'!$A$3:$E$5000,5,0)-1))</f>
        <v>7.0885426258068698</v>
      </c>
      <c r="D1196" s="11">
        <f>VLOOKUP($A1195,Master!$A$6:$J$4994,$I$1,0)*(1+0.5*(VLOOKUP($A1196,'Old-SVXY-OHLC'!$A$3:$E$5000,D$1,0)/VLOOKUP($A1195,'Old-SVXY-OHLC'!$A$3:$E$5000,5,0)-1))</f>
        <v>6.7838470438485459</v>
      </c>
      <c r="E1196" s="11">
        <f>VLOOKUP(A1196,Master!A$6:J$4994,$I$1,0)</f>
        <v>6.9956217532705196</v>
      </c>
    </row>
    <row r="1197" spans="1:5" x14ac:dyDescent="0.25">
      <c r="A1197" s="1">
        <v>39804</v>
      </c>
      <c r="B1197" s="11">
        <f>VLOOKUP($A1196,Master!$A$6:$J$4994,$I$1,0)*(1+0.5*(VLOOKUP($A1197,'Old-SVXY-OHLC'!$A$3:$E$5000,B$1,0)/VLOOKUP($A1196,'Old-SVXY-OHLC'!$A$3:$E$5000,5,0)-1))</f>
        <v>7.0365490651419034</v>
      </c>
      <c r="C1197" s="11">
        <f>VLOOKUP($A1196,Master!$A$6:$J$4994,$I$1,0)*(1+0.5*(VLOOKUP($A1197,'Old-SVXY-OHLC'!$A$3:$E$5000,C$1,0)/VLOOKUP($A1196,'Old-SVXY-OHLC'!$A$3:$E$5000,5,0)-1))</f>
        <v>7.1569752103802839</v>
      </c>
      <c r="D1197" s="11">
        <f>VLOOKUP($A1196,Master!$A$6:$J$4994,$I$1,0)*(1+0.5*(VLOOKUP($A1197,'Old-SVXY-OHLC'!$A$3:$E$5000,D$1,0)/VLOOKUP($A1196,'Old-SVXY-OHLC'!$A$3:$E$5000,5,0)-1))</f>
        <v>7.0282694519687334</v>
      </c>
      <c r="E1197" s="11">
        <f>VLOOKUP(A1197,Master!A$6:J$4994,$I$1,0)</f>
        <v>7.1218193569594304</v>
      </c>
    </row>
    <row r="1198" spans="1:5" x14ac:dyDescent="0.25">
      <c r="A1198" s="1">
        <v>39805</v>
      </c>
      <c r="B1198" s="11">
        <f>VLOOKUP($A1197,Master!$A$6:$J$4994,$I$1,0)*(1+0.5*(VLOOKUP($A1198,'Old-SVXY-OHLC'!$A$3:$E$5000,B$1,0)/VLOOKUP($A1197,'Old-SVXY-OHLC'!$A$3:$E$5000,5,0)-1))</f>
        <v>7.1713741634875552</v>
      </c>
      <c r="C1198" s="11">
        <f>VLOOKUP($A1197,Master!$A$6:$J$4994,$I$1,0)*(1+0.5*(VLOOKUP($A1198,'Old-SVXY-OHLC'!$A$3:$E$5000,C$1,0)/VLOOKUP($A1197,'Old-SVXY-OHLC'!$A$3:$E$5000,5,0)-1))</f>
        <v>7.228607536330669</v>
      </c>
      <c r="D1198" s="11">
        <f>VLOOKUP($A1197,Master!$A$6:$J$4994,$I$1,0)*(1+0.5*(VLOOKUP($A1198,'Old-SVXY-OHLC'!$A$3:$E$5000,D$1,0)/VLOOKUP($A1197,'Old-SVXY-OHLC'!$A$3:$E$5000,5,0)-1))</f>
        <v>7.0451054022584003</v>
      </c>
      <c r="E1198" s="11">
        <f>VLOOKUP(A1198,Master!A$6:J$4994,$I$1,0)</f>
        <v>7.0677436117193562</v>
      </c>
    </row>
    <row r="1199" spans="1:5" x14ac:dyDescent="0.25">
      <c r="A1199" s="1">
        <v>39806</v>
      </c>
      <c r="B1199" s="11">
        <f>VLOOKUP($A1198,Master!$A$6:$J$4994,$I$1,0)*(1+0.5*(VLOOKUP($A1199,'Old-SVXY-OHLC'!$A$3:$E$5000,B$1,0)/VLOOKUP($A1198,'Old-SVXY-OHLC'!$A$3:$E$5000,5,0)-1))</f>
        <v>7.1794309388806328</v>
      </c>
      <c r="C1199" s="11">
        <f>VLOOKUP($A1198,Master!$A$6:$J$4994,$I$1,0)*(1+0.5*(VLOOKUP($A1199,'Old-SVXY-OHLC'!$A$3:$E$5000,C$1,0)/VLOOKUP($A1198,'Old-SVXY-OHLC'!$A$3:$E$5000,5,0)-1))</f>
        <v>7.1832523833546702</v>
      </c>
      <c r="D1199" s="11">
        <f>VLOOKUP($A1198,Master!$A$6:$J$4994,$I$1,0)*(1+0.5*(VLOOKUP($A1199,'Old-SVXY-OHLC'!$A$3:$E$5000,D$1,0)/VLOOKUP($A1198,'Old-SVXY-OHLC'!$A$3:$E$5000,5,0)-1))</f>
        <v>7.0859818498007048</v>
      </c>
      <c r="E1199" s="11">
        <f>VLOOKUP(A1199,Master!A$6:J$4994,$I$1,0)</f>
        <v>7.1024372044530866</v>
      </c>
    </row>
    <row r="1200" spans="1:5" x14ac:dyDescent="0.25">
      <c r="A1200" s="1">
        <v>39808</v>
      </c>
      <c r="B1200" s="11">
        <f>VLOOKUP($A1199,Master!$A$6:$J$4994,$I$1,0)*(1+0.5*(VLOOKUP($A1200,'Old-SVXY-OHLC'!$A$3:$E$5000,B$1,0)/VLOOKUP($A1199,'Old-SVXY-OHLC'!$A$3:$E$5000,5,0)-1))</f>
        <v>7.1249267031645802</v>
      </c>
      <c r="C1200" s="11">
        <f>VLOOKUP($A1199,Master!$A$6:$J$4994,$I$1,0)*(1+0.5*(VLOOKUP($A1200,'Old-SVXY-OHLC'!$A$3:$E$5000,C$1,0)/VLOOKUP($A1199,'Old-SVXY-OHLC'!$A$3:$E$5000,5,0)-1))</f>
        <v>7.1505181797928081</v>
      </c>
      <c r="D1200" s="11">
        <f>VLOOKUP($A1199,Master!$A$6:$J$4994,$I$1,0)*(1+0.5*(VLOOKUP($A1200,'Old-SVXY-OHLC'!$A$3:$E$5000,D$1,0)/VLOOKUP($A1199,'Old-SVXY-OHLC'!$A$3:$E$5000,5,0)-1))</f>
        <v>7.108852702094107</v>
      </c>
      <c r="E1200" s="11">
        <f>VLOOKUP(A1200,Master!A$6:J$4994,$I$1,0)</f>
        <v>7.1413337758537905</v>
      </c>
    </row>
    <row r="1201" spans="1:5" x14ac:dyDescent="0.25">
      <c r="A1201" s="1">
        <v>39811</v>
      </c>
      <c r="B1201" s="11">
        <f>VLOOKUP($A1200,Master!$A$6:$J$4994,$I$1,0)*(1+0.5*(VLOOKUP($A1201,'Old-SVXY-OHLC'!$A$3:$E$5000,B$1,0)/VLOOKUP($A1200,'Old-SVXY-OHLC'!$A$3:$E$5000,5,0)-1))</f>
        <v>7.1571668840920815</v>
      </c>
      <c r="C1201" s="11">
        <f>VLOOKUP($A1200,Master!$A$6:$J$4994,$I$1,0)*(1+0.5*(VLOOKUP($A1201,'Old-SVXY-OHLC'!$A$3:$E$5000,C$1,0)/VLOOKUP($A1200,'Old-SVXY-OHLC'!$A$3:$E$5000,5,0)-1))</f>
        <v>7.1910178981319861</v>
      </c>
      <c r="D1201" s="11">
        <f>VLOOKUP($A1200,Master!$A$6:$J$4994,$I$1,0)*(1+0.5*(VLOOKUP($A1201,'Old-SVXY-OHLC'!$A$3:$E$5000,D$1,0)/VLOOKUP($A1200,'Old-SVXY-OHLC'!$A$3:$E$5000,5,0)-1))</f>
        <v>7.0025261461152688</v>
      </c>
      <c r="E1201" s="11">
        <f>VLOOKUP(A1201,Master!A$6:J$4994,$I$1,0)</f>
        <v>7.0490092092795695</v>
      </c>
    </row>
    <row r="1202" spans="1:5" x14ac:dyDescent="0.25">
      <c r="A1202" s="1">
        <v>39812</v>
      </c>
      <c r="B1202" s="11">
        <f>VLOOKUP($A1201,Master!$A$6:$J$4994,$I$1,0)*(1+0.5*(VLOOKUP($A1202,'Old-SVXY-OHLC'!$A$3:$E$5000,B$1,0)/VLOOKUP($A1201,'Old-SVXY-OHLC'!$A$3:$E$5000,5,0)-1))</f>
        <v>7.0751283083635528</v>
      </c>
      <c r="C1202" s="11">
        <f>VLOOKUP($A1201,Master!$A$6:$J$4994,$I$1,0)*(1+0.5*(VLOOKUP($A1202,'Old-SVXY-OHLC'!$A$3:$E$5000,C$1,0)/VLOOKUP($A1201,'Old-SVXY-OHLC'!$A$3:$E$5000,5,0)-1))</f>
        <v>7.215923899653939</v>
      </c>
      <c r="D1202" s="11">
        <f>VLOOKUP($A1201,Master!$A$6:$J$4994,$I$1,0)*(1+0.5*(VLOOKUP($A1202,'Old-SVXY-OHLC'!$A$3:$E$5000,D$1,0)/VLOOKUP($A1201,'Old-SVXY-OHLC'!$A$3:$E$5000,5,0)-1))</f>
        <v>7.0592776759584019</v>
      </c>
      <c r="E1202" s="11">
        <f>VLOOKUP(A1202,Master!A$6:J$4994,$I$1,0)</f>
        <v>7.1993344840226907</v>
      </c>
    </row>
    <row r="1203" spans="1:5" x14ac:dyDescent="0.25">
      <c r="A1203" s="1">
        <v>39813</v>
      </c>
      <c r="B1203" s="11">
        <f>VLOOKUP($A1202,Master!$A$6:$J$4994,$I$1,0)*(1+0.5*(VLOOKUP($A1203,'Old-SVXY-OHLC'!$A$3:$E$5000,B$1,0)/VLOOKUP($A1202,'Old-SVXY-OHLC'!$A$3:$E$5000,5,0)-1))</f>
        <v>7.256558234027457</v>
      </c>
      <c r="C1203" s="11">
        <f>VLOOKUP($A1202,Master!$A$6:$J$4994,$I$1,0)*(1+0.5*(VLOOKUP($A1203,'Old-SVXY-OHLC'!$A$3:$E$5000,C$1,0)/VLOOKUP($A1202,'Old-SVXY-OHLC'!$A$3:$E$5000,5,0)-1))</f>
        <v>7.4565113435978878</v>
      </c>
      <c r="D1203" s="11">
        <f>VLOOKUP($A1202,Master!$A$6:$J$4994,$I$1,0)*(1+0.5*(VLOOKUP($A1203,'Old-SVXY-OHLC'!$A$3:$E$5000,D$1,0)/VLOOKUP($A1202,'Old-SVXY-OHLC'!$A$3:$E$5000,5,0)-1))</f>
        <v>7.2519305023578173</v>
      </c>
      <c r="E1203" s="11">
        <f>VLOOKUP(A1203,Master!A$6:J$4994,$I$1,0)</f>
        <v>7.3771680938271054</v>
      </c>
    </row>
    <row r="1204" spans="1:5" x14ac:dyDescent="0.25">
      <c r="A1204" s="1">
        <v>39815</v>
      </c>
      <c r="B1204" s="11">
        <f>VLOOKUP($A1203,Master!$A$6:$J$4994,$I$1,0)*(1+0.5*(VLOOKUP($A1204,'Old-SVXY-OHLC'!$A$3:$E$5000,B$1,0)/VLOOKUP($A1203,'Old-SVXY-OHLC'!$A$3:$E$5000,5,0)-1))</f>
        <v>7.3810442963711154</v>
      </c>
      <c r="C1204" s="11">
        <f>VLOOKUP($A1203,Master!$A$6:$J$4994,$I$1,0)*(1+0.5*(VLOOKUP($A1204,'Old-SVXY-OHLC'!$A$3:$E$5000,C$1,0)/VLOOKUP($A1203,'Old-SVXY-OHLC'!$A$3:$E$5000,5,0)-1))</f>
        <v>7.7123358241734099</v>
      </c>
      <c r="D1204" s="11">
        <f>VLOOKUP($A1203,Master!$A$6:$J$4994,$I$1,0)*(1+0.5*(VLOOKUP($A1204,'Old-SVXY-OHLC'!$A$3:$E$5000,D$1,0)/VLOOKUP($A1203,'Old-SVXY-OHLC'!$A$3:$E$5000,5,0)-1))</f>
        <v>7.357312653169199</v>
      </c>
      <c r="E1204" s="11">
        <f>VLOOKUP(A1204,Master!A$6:J$4994,$I$1,0)</f>
        <v>7.6499983563386822</v>
      </c>
    </row>
    <row r="1205" spans="1:5" x14ac:dyDescent="0.25">
      <c r="A1205" s="1">
        <v>39818</v>
      </c>
      <c r="B1205" s="11">
        <f>VLOOKUP($A1204,Master!$A$6:$J$4994,$I$1,0)*(1+0.5*(VLOOKUP($A1205,'Old-SVXY-OHLC'!$A$3:$E$5000,B$1,0)/VLOOKUP($A1204,'Old-SVXY-OHLC'!$A$3:$E$5000,5,0)-1))</f>
        <v>7.6242097676688552</v>
      </c>
      <c r="C1205" s="11">
        <f>VLOOKUP($A1204,Master!$A$6:$J$4994,$I$1,0)*(1+0.5*(VLOOKUP($A1205,'Old-SVXY-OHLC'!$A$3:$E$5000,C$1,0)/VLOOKUP($A1204,'Old-SVXY-OHLC'!$A$3:$E$5000,5,0)-1))</f>
        <v>7.6821124680306117</v>
      </c>
      <c r="D1205" s="11">
        <f>VLOOKUP($A1204,Master!$A$6:$J$4994,$I$1,0)*(1+0.5*(VLOOKUP($A1205,'Old-SVXY-OHLC'!$A$3:$E$5000,D$1,0)/VLOOKUP($A1204,'Old-SVXY-OHLC'!$A$3:$E$5000,5,0)-1))</f>
        <v>7.4685044418892952</v>
      </c>
      <c r="E1205" s="11">
        <f>VLOOKUP(A1205,Master!A$6:J$4994,$I$1,0)</f>
        <v>7.5759332322401436</v>
      </c>
    </row>
    <row r="1206" spans="1:5" x14ac:dyDescent="0.25">
      <c r="A1206" s="1">
        <v>39819</v>
      </c>
      <c r="B1206" s="11">
        <f>VLOOKUP($A1205,Master!$A$6:$J$4994,$I$1,0)*(1+0.5*(VLOOKUP($A1206,'Old-SVXY-OHLC'!$A$3:$E$5000,B$1,0)/VLOOKUP($A1205,'Old-SVXY-OHLC'!$A$3:$E$5000,5,0)-1))</f>
        <v>7.6587809738216714</v>
      </c>
      <c r="C1206" s="11">
        <f>VLOOKUP($A1205,Master!$A$6:$J$4994,$I$1,0)*(1+0.5*(VLOOKUP($A1206,'Old-SVXY-OHLC'!$A$3:$E$5000,C$1,0)/VLOOKUP($A1205,'Old-SVXY-OHLC'!$A$3:$E$5000,5,0)-1))</f>
        <v>7.7393084963403611</v>
      </c>
      <c r="D1206" s="11">
        <f>VLOOKUP($A1205,Master!$A$6:$J$4994,$I$1,0)*(1+0.5*(VLOOKUP($A1206,'Old-SVXY-OHLC'!$A$3:$E$5000,D$1,0)/VLOOKUP($A1205,'Old-SVXY-OHLC'!$A$3:$E$5000,5,0)-1))</f>
        <v>7.6211386089208135</v>
      </c>
      <c r="E1206" s="11">
        <f>VLOOKUP(A1206,Master!A$6:J$4994,$I$1,0)</f>
        <v>7.6256667850218349</v>
      </c>
    </row>
    <row r="1207" spans="1:5" x14ac:dyDescent="0.25">
      <c r="A1207" s="1">
        <v>39820</v>
      </c>
      <c r="B1207" s="11">
        <f>VLOOKUP($A1206,Master!$A$6:$J$4994,$I$1,0)*(1+0.5*(VLOOKUP($A1207,'Old-SVXY-OHLC'!$A$3:$E$5000,B$1,0)/VLOOKUP($A1206,'Old-SVXY-OHLC'!$A$3:$E$5000,5,0)-1))</f>
        <v>7.5499291057861502</v>
      </c>
      <c r="C1207" s="11">
        <f>VLOOKUP($A1206,Master!$A$6:$J$4994,$I$1,0)*(1+0.5*(VLOOKUP($A1207,'Old-SVXY-OHLC'!$A$3:$E$5000,C$1,0)/VLOOKUP($A1206,'Old-SVXY-OHLC'!$A$3:$E$5000,5,0)-1))</f>
        <v>7.5720630349670213</v>
      </c>
      <c r="D1207" s="11">
        <f>VLOOKUP($A1206,Master!$A$6:$J$4994,$I$1,0)*(1+0.5*(VLOOKUP($A1207,'Old-SVXY-OHLC'!$A$3:$E$5000,D$1,0)/VLOOKUP($A1206,'Old-SVXY-OHLC'!$A$3:$E$5000,5,0)-1))</f>
        <v>7.2879150228900587</v>
      </c>
      <c r="E1207" s="11">
        <f>VLOOKUP(A1207,Master!A$6:J$4994,$I$1,0)</f>
        <v>7.299997429916675</v>
      </c>
    </row>
    <row r="1208" spans="1:5" x14ac:dyDescent="0.25">
      <c r="A1208" s="1">
        <v>39821</v>
      </c>
      <c r="B1208" s="11">
        <f>VLOOKUP($A1207,Master!$A$6:$J$4994,$I$1,0)*(1+0.5*(VLOOKUP($A1208,'Old-SVXY-OHLC'!$A$3:$E$5000,B$1,0)/VLOOKUP($A1207,'Old-SVXY-OHLC'!$A$3:$E$5000,5,0)-1))</f>
        <v>7.3184184464616004</v>
      </c>
      <c r="C1208" s="11">
        <f>VLOOKUP($A1207,Master!$A$6:$J$4994,$I$1,0)*(1+0.5*(VLOOKUP($A1208,'Old-SVXY-OHLC'!$A$3:$E$5000,C$1,0)/VLOOKUP($A1207,'Old-SVXY-OHLC'!$A$3:$E$5000,5,0)-1))</f>
        <v>7.326158371339953</v>
      </c>
      <c r="D1208" s="11">
        <f>VLOOKUP($A1207,Master!$A$6:$J$4994,$I$1,0)*(1+0.5*(VLOOKUP($A1208,'Old-SVXY-OHLC'!$A$3:$E$5000,D$1,0)/VLOOKUP($A1207,'Old-SVXY-OHLC'!$A$3:$E$5000,5,0)-1))</f>
        <v>7.1890840894614909</v>
      </c>
      <c r="E1208" s="11">
        <f>VLOOKUP(A1208,Master!A$6:J$4994,$I$1,0)</f>
        <v>7.304915596765297</v>
      </c>
    </row>
    <row r="1209" spans="1:5" x14ac:dyDescent="0.25">
      <c r="A1209" s="1">
        <v>39822</v>
      </c>
      <c r="B1209" s="11">
        <f>VLOOKUP($A1208,Master!$A$6:$J$4994,$I$1,0)*(1+0.5*(VLOOKUP($A1209,'Old-SVXY-OHLC'!$A$3:$E$5000,B$1,0)/VLOOKUP($A1208,'Old-SVXY-OHLC'!$A$3:$E$5000,5,0)-1))</f>
        <v>7.3551101985968099</v>
      </c>
      <c r="C1209" s="11">
        <f>VLOOKUP($A1208,Master!$A$6:$J$4994,$I$1,0)*(1+0.5*(VLOOKUP($A1209,'Old-SVXY-OHLC'!$A$3:$E$5000,C$1,0)/VLOOKUP($A1208,'Old-SVXY-OHLC'!$A$3:$E$5000,5,0)-1))</f>
        <v>7.4301695089760269</v>
      </c>
      <c r="D1209" s="11">
        <f>VLOOKUP($A1208,Master!$A$6:$J$4994,$I$1,0)*(1+0.5*(VLOOKUP($A1209,'Old-SVXY-OHLC'!$A$3:$E$5000,D$1,0)/VLOOKUP($A1208,'Old-SVXY-OHLC'!$A$3:$E$5000,5,0)-1))</f>
        <v>7.1712829827976909</v>
      </c>
      <c r="E1209" s="11">
        <f>VLOOKUP(A1209,Master!A$6:J$4994,$I$1,0)</f>
        <v>7.1786214247564661</v>
      </c>
    </row>
    <row r="1210" spans="1:5" x14ac:dyDescent="0.25">
      <c r="A1210" s="1">
        <v>39825</v>
      </c>
      <c r="B1210" s="11">
        <f>VLOOKUP($A1209,Master!$A$6:$J$4994,$I$1,0)*(1+0.5*(VLOOKUP($A1210,'Old-SVXY-OHLC'!$A$3:$E$5000,B$1,0)/VLOOKUP($A1209,'Old-SVXY-OHLC'!$A$3:$E$5000,5,0)-1))</f>
        <v>7.1756723515890677</v>
      </c>
      <c r="C1210" s="11">
        <f>VLOOKUP($A1209,Master!$A$6:$J$4994,$I$1,0)*(1+0.5*(VLOOKUP($A1210,'Old-SVXY-OHLC'!$A$3:$E$5000,C$1,0)/VLOOKUP($A1209,'Old-SVXY-OHLC'!$A$3:$E$5000,5,0)-1))</f>
        <v>7.1963154196567727</v>
      </c>
      <c r="D1210" s="11">
        <f>VLOOKUP($A1209,Master!$A$6:$J$4994,$I$1,0)*(1+0.5*(VLOOKUP($A1210,'Old-SVXY-OHLC'!$A$3:$E$5000,D$1,0)/VLOOKUP($A1209,'Old-SVXY-OHLC'!$A$3:$E$5000,5,0)-1))</f>
        <v>6.8658791100697636</v>
      </c>
      <c r="E1210" s="11">
        <f>VLOOKUP(A1210,Master!A$6:J$4994,$I$1,0)</f>
        <v>6.8891544590362326</v>
      </c>
    </row>
    <row r="1211" spans="1:5" x14ac:dyDescent="0.25">
      <c r="A1211" s="1">
        <v>39826</v>
      </c>
      <c r="B1211" s="11">
        <f>VLOOKUP($A1210,Master!$A$6:$J$4994,$I$1,0)*(1+0.5*(VLOOKUP($A1211,'Old-SVXY-OHLC'!$A$3:$E$5000,B$1,0)/VLOOKUP($A1210,'Old-SVXY-OHLC'!$A$3:$E$5000,5,0)-1))</f>
        <v>6.8791001818215198</v>
      </c>
      <c r="C1211" s="11">
        <f>VLOOKUP($A1210,Master!$A$6:$J$4994,$I$1,0)*(1+0.5*(VLOOKUP($A1211,'Old-SVXY-OHLC'!$A$3:$E$5000,C$1,0)/VLOOKUP($A1210,'Old-SVXY-OHLC'!$A$3:$E$5000,5,0)-1))</f>
        <v>7.0125236748692927</v>
      </c>
      <c r="D1211" s="11">
        <f>VLOOKUP($A1210,Master!$A$6:$J$4994,$I$1,0)*(1+0.5*(VLOOKUP($A1211,'Old-SVXY-OHLC'!$A$3:$E$5000,D$1,0)/VLOOKUP($A1210,'Old-SVXY-OHLC'!$A$3:$E$5000,5,0)-1))</f>
        <v>6.8791001818215198</v>
      </c>
      <c r="E1211" s="11">
        <f>VLOOKUP(A1211,Master!A$6:J$4994,$I$1,0)</f>
        <v>6.9631846608919385</v>
      </c>
    </row>
    <row r="1212" spans="1:5" x14ac:dyDescent="0.25">
      <c r="A1212" s="1">
        <v>39827</v>
      </c>
      <c r="B1212" s="11">
        <f>VLOOKUP($A1211,Master!$A$6:$J$4994,$I$1,0)*(1+0.5*(VLOOKUP($A1212,'Old-SVXY-OHLC'!$A$3:$E$5000,B$1,0)/VLOOKUP($A1211,'Old-SVXY-OHLC'!$A$3:$E$5000,5,0)-1))</f>
        <v>6.8690126816210908</v>
      </c>
      <c r="C1212" s="11">
        <f>VLOOKUP($A1211,Master!$A$6:$J$4994,$I$1,0)*(1+0.5*(VLOOKUP($A1212,'Old-SVXY-OHLC'!$A$3:$E$5000,C$1,0)/VLOOKUP($A1211,'Old-SVXY-OHLC'!$A$3:$E$5000,5,0)-1))</f>
        <v>6.8797693087131053</v>
      </c>
      <c r="D1212" s="11">
        <f>VLOOKUP($A1211,Master!$A$6:$J$4994,$I$1,0)*(1+0.5*(VLOOKUP($A1212,'Old-SVXY-OHLC'!$A$3:$E$5000,D$1,0)/VLOOKUP($A1211,'Old-SVXY-OHLC'!$A$3:$E$5000,5,0)-1))</f>
        <v>6.5059225803155849</v>
      </c>
      <c r="E1212" s="11">
        <f>VLOOKUP(A1212,Master!A$6:J$4994,$I$1,0)</f>
        <v>6.6654085841852417</v>
      </c>
    </row>
    <row r="1213" spans="1:5" x14ac:dyDescent="0.25">
      <c r="A1213" s="1">
        <v>39828</v>
      </c>
      <c r="B1213" s="11">
        <f>VLOOKUP($A1212,Master!$A$6:$J$4994,$I$1,0)*(1+0.5*(VLOOKUP($A1213,'Old-SVXY-OHLC'!$A$3:$E$5000,B$1,0)/VLOOKUP($A1212,'Old-SVXY-OHLC'!$A$3:$E$5000,5,0)-1))</f>
        <v>6.651641930354498</v>
      </c>
      <c r="C1213" s="11">
        <f>VLOOKUP($A1212,Master!$A$6:$J$4994,$I$1,0)*(1+0.5*(VLOOKUP($A1213,'Old-SVXY-OHLC'!$A$3:$E$5000,C$1,0)/VLOOKUP($A1212,'Old-SVXY-OHLC'!$A$3:$E$5000,5,0)-1))</f>
        <v>6.7651200337087749</v>
      </c>
      <c r="D1213" s="11">
        <f>VLOOKUP($A1212,Master!$A$6:$J$4994,$I$1,0)*(1+0.5*(VLOOKUP($A1213,'Old-SVXY-OHLC'!$A$3:$E$5000,D$1,0)/VLOOKUP($A1212,'Old-SVXY-OHLC'!$A$3:$E$5000,5,0)-1))</f>
        <v>6.4355555718289814</v>
      </c>
      <c r="E1213" s="11">
        <f>VLOOKUP(A1213,Master!A$6:J$4994,$I$1,0)</f>
        <v>6.6878106426277162</v>
      </c>
    </row>
    <row r="1214" spans="1:5" x14ac:dyDescent="0.25">
      <c r="A1214" s="1">
        <v>39829</v>
      </c>
      <c r="B1214" s="11">
        <f>VLOOKUP($A1213,Master!$A$6:$J$4994,$I$1,0)*(1+0.5*(VLOOKUP($A1214,'Old-SVXY-OHLC'!$A$3:$E$5000,B$1,0)/VLOOKUP($A1213,'Old-SVXY-OHLC'!$A$3:$E$5000,5,0)-1))</f>
        <v>6.814229776160829</v>
      </c>
      <c r="C1214" s="11">
        <f>VLOOKUP($A1213,Master!$A$6:$J$4994,$I$1,0)*(1+0.5*(VLOOKUP($A1214,'Old-SVXY-OHLC'!$A$3:$E$5000,C$1,0)/VLOOKUP($A1213,'Old-SVXY-OHLC'!$A$3:$E$5000,5,0)-1))</f>
        <v>6.947245369191176</v>
      </c>
      <c r="D1214" s="11">
        <f>VLOOKUP($A1213,Master!$A$6:$J$4994,$I$1,0)*(1+0.5*(VLOOKUP($A1214,'Old-SVXY-OHLC'!$A$3:$E$5000,D$1,0)/VLOOKUP($A1213,'Old-SVXY-OHLC'!$A$3:$E$5000,5,0)-1))</f>
        <v>6.7225472288251762</v>
      </c>
      <c r="E1214" s="11">
        <f>VLOOKUP(A1214,Master!A$6:J$4994,$I$1,0)</f>
        <v>6.7942035218098802</v>
      </c>
    </row>
    <row r="1215" spans="1:5" x14ac:dyDescent="0.25">
      <c r="A1215" s="1">
        <v>39833</v>
      </c>
      <c r="B1215" s="11">
        <f>VLOOKUP($A1214,Master!$A$6:$J$4994,$I$1,0)*(1+0.5*(VLOOKUP($A1215,'Old-SVXY-OHLC'!$A$3:$E$5000,B$1,0)/VLOOKUP($A1214,'Old-SVXY-OHLC'!$A$3:$E$5000,5,0)-1))</f>
        <v>6.692841654323006</v>
      </c>
      <c r="C1215" s="11">
        <f>VLOOKUP($A1214,Master!$A$6:$J$4994,$I$1,0)*(1+0.5*(VLOOKUP($A1215,'Old-SVXY-OHLC'!$A$3:$E$5000,C$1,0)/VLOOKUP($A1214,'Old-SVXY-OHLC'!$A$3:$E$5000,5,0)-1))</f>
        <v>6.7526924097938581</v>
      </c>
      <c r="D1215" s="11">
        <f>VLOOKUP($A1214,Master!$A$6:$J$4994,$I$1,0)*(1+0.5*(VLOOKUP($A1215,'Old-SVXY-OHLC'!$A$3:$E$5000,D$1,0)/VLOOKUP($A1214,'Old-SVXY-OHLC'!$A$3:$E$5000,5,0)-1))</f>
        <v>6.3014428715624939</v>
      </c>
      <c r="E1215" s="11">
        <f>VLOOKUP(A1215,Master!A$6:J$4994,$I$1,0)</f>
        <v>6.358152548520339</v>
      </c>
    </row>
    <row r="1216" spans="1:5" x14ac:dyDescent="0.25">
      <c r="A1216" s="1">
        <v>39834</v>
      </c>
      <c r="B1216" s="11">
        <f>VLOOKUP($A1215,Master!$A$6:$J$4994,$I$1,0)*(1+0.5*(VLOOKUP($A1216,'Old-SVXY-OHLC'!$A$3:$E$5000,B$1,0)/VLOOKUP($A1215,'Old-SVXY-OHLC'!$A$3:$E$5000,5,0)-1))</f>
        <v>6.4267824110892864</v>
      </c>
      <c r="C1216" s="11">
        <f>VLOOKUP($A1215,Master!$A$6:$J$4994,$I$1,0)*(1+0.5*(VLOOKUP($A1216,'Old-SVXY-OHLC'!$A$3:$E$5000,C$1,0)/VLOOKUP($A1215,'Old-SVXY-OHLC'!$A$3:$E$5000,5,0)-1))</f>
        <v>6.5809089673909309</v>
      </c>
      <c r="D1216" s="11">
        <f>VLOOKUP($A1215,Master!$A$6:$J$4994,$I$1,0)*(1+0.5*(VLOOKUP($A1216,'Old-SVXY-OHLC'!$A$3:$E$5000,D$1,0)/VLOOKUP($A1215,'Old-SVXY-OHLC'!$A$3:$E$5000,5,0)-1))</f>
        <v>6.338959377728818</v>
      </c>
      <c r="E1216" s="11">
        <f>VLOOKUP(A1216,Master!A$6:J$4994,$I$1,0)</f>
        <v>6.5632897418224898</v>
      </c>
    </row>
    <row r="1217" spans="1:5" x14ac:dyDescent="0.25">
      <c r="A1217" s="1">
        <v>39835</v>
      </c>
      <c r="B1217" s="11">
        <f>VLOOKUP($A1216,Master!$A$6:$J$4994,$I$1,0)*(1+0.5*(VLOOKUP($A1217,'Old-SVXY-OHLC'!$A$3:$E$5000,B$1,0)/VLOOKUP($A1216,'Old-SVXY-OHLC'!$A$3:$E$5000,5,0)-1))</f>
        <v>6.4834952746059802</v>
      </c>
      <c r="C1217" s="11">
        <f>VLOOKUP($A1216,Master!$A$6:$J$4994,$I$1,0)*(1+0.5*(VLOOKUP($A1217,'Old-SVXY-OHLC'!$A$3:$E$5000,C$1,0)/VLOOKUP($A1216,'Old-SVXY-OHLC'!$A$3:$E$5000,5,0)-1))</f>
        <v>6.614089545068472</v>
      </c>
      <c r="D1217" s="11">
        <f>VLOOKUP($A1216,Master!$A$6:$J$4994,$I$1,0)*(1+0.5*(VLOOKUP($A1217,'Old-SVXY-OHLC'!$A$3:$E$5000,D$1,0)/VLOOKUP($A1216,'Old-SVXY-OHLC'!$A$3:$E$5000,5,0)-1))</f>
        <v>6.393052584555412</v>
      </c>
      <c r="E1217" s="11">
        <f>VLOOKUP(A1217,Master!A$6:J$4994,$I$1,0)</f>
        <v>6.5990983837340949</v>
      </c>
    </row>
    <row r="1218" spans="1:5" x14ac:dyDescent="0.25">
      <c r="A1218" s="1">
        <v>39836</v>
      </c>
      <c r="B1218" s="11">
        <f>VLOOKUP($A1217,Master!$A$6:$J$4994,$I$1,0)*(1+0.5*(VLOOKUP($A1218,'Old-SVXY-OHLC'!$A$3:$E$5000,B$1,0)/VLOOKUP($A1217,'Old-SVXY-OHLC'!$A$3:$E$5000,5,0)-1))</f>
        <v>6.4304752327572956</v>
      </c>
      <c r="C1218" s="11">
        <f>VLOOKUP($A1217,Master!$A$6:$J$4994,$I$1,0)*(1+0.5*(VLOOKUP($A1218,'Old-SVXY-OHLC'!$A$3:$E$5000,C$1,0)/VLOOKUP($A1217,'Old-SVXY-OHLC'!$A$3:$E$5000,5,0)-1))</f>
        <v>6.6948762923731628</v>
      </c>
      <c r="D1218" s="11">
        <f>VLOOKUP($A1217,Master!$A$6:$J$4994,$I$1,0)*(1+0.5*(VLOOKUP($A1218,'Old-SVXY-OHLC'!$A$3:$E$5000,D$1,0)/VLOOKUP($A1217,'Old-SVXY-OHLC'!$A$3:$E$5000,5,0)-1))</f>
        <v>6.4163282233278487</v>
      </c>
      <c r="E1218" s="11">
        <f>VLOOKUP(A1218,Master!A$6:J$4994,$I$1,0)</f>
        <v>6.6224468656374116</v>
      </c>
    </row>
    <row r="1219" spans="1:5" x14ac:dyDescent="0.25">
      <c r="A1219" s="1">
        <v>39839</v>
      </c>
      <c r="B1219" s="11">
        <f>VLOOKUP($A1218,Master!$A$6:$J$4994,$I$1,0)*(1+0.5*(VLOOKUP($A1219,'Old-SVXY-OHLC'!$A$3:$E$5000,B$1,0)/VLOOKUP($A1218,'Old-SVXY-OHLC'!$A$3:$E$5000,5,0)-1))</f>
        <v>6.6507488239053298</v>
      </c>
      <c r="C1219" s="11">
        <f>VLOOKUP($A1218,Master!$A$6:$J$4994,$I$1,0)*(1+0.5*(VLOOKUP($A1219,'Old-SVXY-OHLC'!$A$3:$E$5000,C$1,0)/VLOOKUP($A1218,'Old-SVXY-OHLC'!$A$3:$E$5000,5,0)-1))</f>
        <v>6.885651495002687</v>
      </c>
      <c r="D1219" s="11">
        <f>VLOOKUP($A1218,Master!$A$6:$J$4994,$I$1,0)*(1+0.5*(VLOOKUP($A1219,'Old-SVXY-OHLC'!$A$3:$E$5000,D$1,0)/VLOOKUP($A1218,'Old-SVXY-OHLC'!$A$3:$E$5000,5,0)-1))</f>
        <v>6.6507488239053298</v>
      </c>
      <c r="E1219" s="11">
        <f>VLOOKUP(A1219,Master!A$6:J$4994,$I$1,0)</f>
        <v>6.7848900007245705</v>
      </c>
    </row>
    <row r="1220" spans="1:5" x14ac:dyDescent="0.25">
      <c r="A1220" s="1">
        <v>39840</v>
      </c>
      <c r="B1220" s="11">
        <f>VLOOKUP($A1219,Master!$A$6:$J$4994,$I$1,0)*(1+0.5*(VLOOKUP($A1220,'Old-SVXY-OHLC'!$A$3:$E$5000,B$1,0)/VLOOKUP($A1219,'Old-SVXY-OHLC'!$A$3:$E$5000,5,0)-1))</f>
        <v>6.847795117494937</v>
      </c>
      <c r="C1220" s="11">
        <f>VLOOKUP($A1219,Master!$A$6:$J$4994,$I$1,0)*(1+0.5*(VLOOKUP($A1220,'Old-SVXY-OHLC'!$A$3:$E$5000,C$1,0)/VLOOKUP($A1219,'Old-SVXY-OHLC'!$A$3:$E$5000,5,0)-1))</f>
        <v>7.0311326027251502</v>
      </c>
      <c r="D1220" s="11">
        <f>VLOOKUP($A1219,Master!$A$6:$J$4994,$I$1,0)*(1+0.5*(VLOOKUP($A1220,'Old-SVXY-OHLC'!$A$3:$E$5000,D$1,0)/VLOOKUP($A1219,'Old-SVXY-OHLC'!$A$3:$E$5000,5,0)-1))</f>
        <v>6.7647043804426827</v>
      </c>
      <c r="E1220" s="11">
        <f>VLOOKUP(A1220,Master!A$6:J$4994,$I$1,0)</f>
        <v>6.9525948156668962</v>
      </c>
    </row>
    <row r="1221" spans="1:5" x14ac:dyDescent="0.25">
      <c r="A1221" s="1">
        <v>39841</v>
      </c>
      <c r="B1221" s="11">
        <f>VLOOKUP($A1220,Master!$A$6:$J$4994,$I$1,0)*(1+0.5*(VLOOKUP($A1221,'Old-SVXY-OHLC'!$A$3:$E$5000,B$1,0)/VLOOKUP($A1220,'Old-SVXY-OHLC'!$A$3:$E$5000,5,0)-1))</f>
        <v>7.0452098186317391</v>
      </c>
      <c r="C1221" s="11">
        <f>VLOOKUP($A1220,Master!$A$6:$J$4994,$I$1,0)*(1+0.5*(VLOOKUP($A1221,'Old-SVXY-OHLC'!$A$3:$E$5000,C$1,0)/VLOOKUP($A1220,'Old-SVXY-OHLC'!$A$3:$E$5000,5,0)-1))</f>
        <v>7.2556802069404291</v>
      </c>
      <c r="D1221" s="11">
        <f>VLOOKUP($A1220,Master!$A$6:$J$4994,$I$1,0)*(1+0.5*(VLOOKUP($A1221,'Old-SVXY-OHLC'!$A$3:$E$5000,D$1,0)/VLOOKUP($A1220,'Old-SVXY-OHLC'!$A$3:$E$5000,5,0)-1))</f>
        <v>7.0366192075240965</v>
      </c>
      <c r="E1221" s="11">
        <f>VLOOKUP(A1221,Master!A$6:J$4994,$I$1,0)</f>
        <v>7.1720825683197047</v>
      </c>
    </row>
    <row r="1222" spans="1:5" x14ac:dyDescent="0.25">
      <c r="A1222" s="1">
        <v>39842</v>
      </c>
      <c r="B1222" s="11">
        <f>VLOOKUP($A1221,Master!$A$6:$J$4994,$I$1,0)*(1+0.5*(VLOOKUP($A1222,'Old-SVXY-OHLC'!$A$3:$E$5000,B$1,0)/VLOOKUP($A1221,'Old-SVXY-OHLC'!$A$3:$E$5000,5,0)-1))</f>
        <v>7.1085789662670456</v>
      </c>
      <c r="C1222" s="11">
        <f>VLOOKUP($A1221,Master!$A$6:$J$4994,$I$1,0)*(1+0.5*(VLOOKUP($A1222,'Old-SVXY-OHLC'!$A$3:$E$5000,C$1,0)/VLOOKUP($A1221,'Old-SVXY-OHLC'!$A$3:$E$5000,5,0)-1))</f>
        <v>7.1302432890649721</v>
      </c>
      <c r="D1222" s="11">
        <f>VLOOKUP($A1221,Master!$A$6:$J$4994,$I$1,0)*(1+0.5*(VLOOKUP($A1222,'Old-SVXY-OHLC'!$A$3:$E$5000,D$1,0)/VLOOKUP($A1221,'Old-SVXY-OHLC'!$A$3:$E$5000,5,0)-1))</f>
        <v>7.0023782099471701</v>
      </c>
      <c r="E1222" s="11">
        <f>VLOOKUP(A1222,Master!A$6:J$4994,$I$1,0)</f>
        <v>7.1055955523223515</v>
      </c>
    </row>
    <row r="1223" spans="1:5" x14ac:dyDescent="0.25">
      <c r="A1223" s="1">
        <v>39843</v>
      </c>
      <c r="B1223" s="11">
        <f>VLOOKUP($A1222,Master!$A$6:$J$4994,$I$1,0)*(1+0.5*(VLOOKUP($A1223,'Old-SVXY-OHLC'!$A$3:$E$5000,B$1,0)/VLOOKUP($A1222,'Old-SVXY-OHLC'!$A$3:$E$5000,5,0)-1))</f>
        <v>7.1196443611204838</v>
      </c>
      <c r="C1223" s="11">
        <f>VLOOKUP($A1222,Master!$A$6:$J$4994,$I$1,0)*(1+0.5*(VLOOKUP($A1223,'Old-SVXY-OHLC'!$A$3:$E$5000,C$1,0)/VLOOKUP($A1222,'Old-SVXY-OHLC'!$A$3:$E$5000,5,0)-1))</f>
        <v>7.1390219592563344</v>
      </c>
      <c r="D1223" s="11">
        <f>VLOOKUP($A1222,Master!$A$6:$J$4994,$I$1,0)*(1+0.5*(VLOOKUP($A1223,'Old-SVXY-OHLC'!$A$3:$E$5000,D$1,0)/VLOOKUP($A1222,'Old-SVXY-OHLC'!$A$3:$E$5000,5,0)-1))</f>
        <v>6.9193502638429427</v>
      </c>
      <c r="E1223" s="11">
        <f>VLOOKUP(A1223,Master!A$6:J$4994,$I$1,0)</f>
        <v>6.9802520755258701</v>
      </c>
    </row>
    <row r="1224" spans="1:5" x14ac:dyDescent="0.25">
      <c r="A1224" s="1">
        <v>39846</v>
      </c>
      <c r="B1224" s="11">
        <f>VLOOKUP($A1223,Master!$A$6:$J$4994,$I$1,0)*(1+0.5*(VLOOKUP($A1224,'Old-SVXY-OHLC'!$A$3:$E$5000,B$1,0)/VLOOKUP($A1223,'Old-SVXY-OHLC'!$A$3:$E$5000,5,0)-1))</f>
        <v>6.9137060710907896</v>
      </c>
      <c r="C1224" s="11">
        <f>VLOOKUP($A1223,Master!$A$6:$J$4994,$I$1,0)*(1+0.5*(VLOOKUP($A1224,'Old-SVXY-OHLC'!$A$3:$E$5000,C$1,0)/VLOOKUP($A1223,'Old-SVXY-OHLC'!$A$3:$E$5000,5,0)-1))</f>
        <v>6.9757654501811626</v>
      </c>
      <c r="D1224" s="11">
        <f>VLOOKUP($A1223,Master!$A$6:$J$4994,$I$1,0)*(1+0.5*(VLOOKUP($A1224,'Old-SVXY-OHLC'!$A$3:$E$5000,D$1,0)/VLOOKUP($A1223,'Old-SVXY-OHLC'!$A$3:$E$5000,5,0)-1))</f>
        <v>6.8350834240046252</v>
      </c>
      <c r="E1224" s="11">
        <f>VLOOKUP(A1224,Master!A$6:J$4994,$I$1,0)</f>
        <v>6.9590781617002815</v>
      </c>
    </row>
    <row r="1225" spans="1:5" x14ac:dyDescent="0.25">
      <c r="A1225" s="1">
        <v>39847</v>
      </c>
      <c r="B1225" s="11">
        <f>VLOOKUP($A1224,Master!$A$6:$J$4994,$I$1,0)*(1+0.5*(VLOOKUP($A1225,'Old-SVXY-OHLC'!$A$3:$E$5000,B$1,0)/VLOOKUP($A1224,'Old-SVXY-OHLC'!$A$3:$E$5000,5,0)-1))</f>
        <v>6.989110250176477</v>
      </c>
      <c r="C1225" s="11">
        <f>VLOOKUP($A1224,Master!$A$6:$J$4994,$I$1,0)*(1+0.5*(VLOOKUP($A1225,'Old-SVXY-OHLC'!$A$3:$E$5000,C$1,0)/VLOOKUP($A1224,'Old-SVXY-OHLC'!$A$3:$E$5000,5,0)-1))</f>
        <v>7.1234198355381118</v>
      </c>
      <c r="D1225" s="11">
        <f>VLOOKUP($A1224,Master!$A$6:$J$4994,$I$1,0)*(1+0.5*(VLOOKUP($A1225,'Old-SVXY-OHLC'!$A$3:$E$5000,D$1,0)/VLOOKUP($A1224,'Old-SVXY-OHLC'!$A$3:$E$5000,5,0)-1))</f>
        <v>6.9667947035968938</v>
      </c>
      <c r="E1225" s="11">
        <f>VLOOKUP(A1225,Master!A$6:J$4994,$I$1,0)</f>
        <v>7.1013367277262471</v>
      </c>
    </row>
    <row r="1226" spans="1:5" x14ac:dyDescent="0.25">
      <c r="A1226" s="1">
        <v>39848</v>
      </c>
      <c r="B1226" s="11">
        <f>VLOOKUP($A1225,Master!$A$6:$J$4994,$I$1,0)*(1+0.5*(VLOOKUP($A1226,'Old-SVXY-OHLC'!$A$3:$E$5000,B$1,0)/VLOOKUP($A1225,'Old-SVXY-OHLC'!$A$3:$E$5000,5,0)-1))</f>
        <v>7.1382740817366992</v>
      </c>
      <c r="C1226" s="11">
        <f>VLOOKUP($A1225,Master!$A$6:$J$4994,$I$1,0)*(1+0.5*(VLOOKUP($A1226,'Old-SVXY-OHLC'!$A$3:$E$5000,C$1,0)/VLOOKUP($A1225,'Old-SVXY-OHLC'!$A$3:$E$5000,5,0)-1))</f>
        <v>7.2232748481274864</v>
      </c>
      <c r="D1226" s="11">
        <f>VLOOKUP($A1225,Master!$A$6:$J$4994,$I$1,0)*(1+0.5*(VLOOKUP($A1226,'Old-SVXY-OHLC'!$A$3:$E$5000,D$1,0)/VLOOKUP($A1225,'Old-SVXY-OHLC'!$A$3:$E$5000,5,0)-1))</f>
        <v>7.0646217387592909</v>
      </c>
      <c r="E1226" s="11">
        <f>VLOOKUP(A1226,Master!A$6:J$4994,$I$1,0)</f>
        <v>7.0704455543378328</v>
      </c>
    </row>
    <row r="1227" spans="1:5" x14ac:dyDescent="0.25">
      <c r="A1227" s="1">
        <v>39849</v>
      </c>
      <c r="B1227" s="11">
        <f>VLOOKUP($A1226,Master!$A$6:$J$4994,$I$1,0)*(1+0.5*(VLOOKUP($A1227,'Old-SVXY-OHLC'!$A$3:$E$5000,B$1,0)/VLOOKUP($A1226,'Old-SVXY-OHLC'!$A$3:$E$5000,5,0)-1))</f>
        <v>7.0664787420292354</v>
      </c>
      <c r="C1227" s="11">
        <f>VLOOKUP($A1226,Master!$A$6:$J$4994,$I$1,0)*(1+0.5*(VLOOKUP($A1227,'Old-SVXY-OHLC'!$A$3:$E$5000,C$1,0)/VLOOKUP($A1226,'Old-SVXY-OHLC'!$A$3:$E$5000,5,0)-1))</f>
        <v>7.1695694086507809</v>
      </c>
      <c r="D1227" s="11">
        <f>VLOOKUP($A1226,Master!$A$6:$J$4994,$I$1,0)*(1+0.5*(VLOOKUP($A1227,'Old-SVXY-OHLC'!$A$3:$E$5000,D$1,0)/VLOOKUP($A1226,'Old-SVXY-OHLC'!$A$3:$E$5000,5,0)-1))</f>
        <v>6.9053862696156161</v>
      </c>
      <c r="E1227" s="11">
        <f>VLOOKUP(A1227,Master!A$6:J$4994,$I$1,0)</f>
        <v>7.1169793298500963</v>
      </c>
    </row>
    <row r="1228" spans="1:5" x14ac:dyDescent="0.25">
      <c r="A1228" s="1">
        <v>39850</v>
      </c>
      <c r="B1228" s="11">
        <f>VLOOKUP($A1227,Master!$A$6:$J$4994,$I$1,0)*(1+0.5*(VLOOKUP($A1228,'Old-SVXY-OHLC'!$A$3:$E$5000,B$1,0)/VLOOKUP($A1227,'Old-SVXY-OHLC'!$A$3:$E$5000,5,0)-1))</f>
        <v>7.1661552863598503</v>
      </c>
      <c r="C1228" s="11">
        <f>VLOOKUP($A1227,Master!$A$6:$J$4994,$I$1,0)*(1+0.5*(VLOOKUP($A1228,'Old-SVXY-OHLC'!$A$3:$E$5000,C$1,0)/VLOOKUP($A1227,'Old-SVXY-OHLC'!$A$3:$E$5000,5,0)-1))</f>
        <v>7.2834558031307788</v>
      </c>
      <c r="D1228" s="11">
        <f>VLOOKUP($A1227,Master!$A$6:$J$4994,$I$1,0)*(1+0.5*(VLOOKUP($A1228,'Old-SVXY-OHLC'!$A$3:$E$5000,D$1,0)/VLOOKUP($A1227,'Old-SVXY-OHLC'!$A$3:$E$5000,5,0)-1))</f>
        <v>7.1350255977492214</v>
      </c>
      <c r="E1228" s="11">
        <f>VLOOKUP(A1228,Master!A$6:J$4994,$I$1,0)</f>
        <v>7.1589759442185787</v>
      </c>
    </row>
    <row r="1229" spans="1:5" x14ac:dyDescent="0.25">
      <c r="A1229" s="1">
        <v>39853</v>
      </c>
      <c r="B1229" s="11">
        <f>VLOOKUP($A1228,Master!$A$6:$J$4994,$I$1,0)*(1+0.5*(VLOOKUP($A1229,'Old-SVXY-OHLC'!$A$3:$E$5000,B$1,0)/VLOOKUP($A1228,'Old-SVXY-OHLC'!$A$3:$E$5000,5,0)-1))</f>
        <v>7.1725677613630374</v>
      </c>
      <c r="C1229" s="11">
        <f>VLOOKUP($A1228,Master!$A$6:$J$4994,$I$1,0)*(1+0.5*(VLOOKUP($A1229,'Old-SVXY-OHLC'!$A$3:$E$5000,C$1,0)/VLOOKUP($A1228,'Old-SVXY-OHLC'!$A$3:$E$5000,5,0)-1))</f>
        <v>7.182473751111651</v>
      </c>
      <c r="D1229" s="11">
        <f>VLOOKUP($A1228,Master!$A$6:$J$4994,$I$1,0)*(1+0.5*(VLOOKUP($A1229,'Old-SVXY-OHLC'!$A$3:$E$5000,D$1,0)/VLOOKUP($A1228,'Old-SVXY-OHLC'!$A$3:$E$5000,5,0)-1))</f>
        <v>7.0615755034753995</v>
      </c>
      <c r="E1229" s="11">
        <f>VLOOKUP(A1229,Master!A$6:J$4994,$I$1,0)</f>
        <v>7.1372246955209535</v>
      </c>
    </row>
    <row r="1230" spans="1:5" x14ac:dyDescent="0.25">
      <c r="A1230" s="1">
        <v>39854</v>
      </c>
      <c r="B1230" s="11">
        <f>VLOOKUP($A1229,Master!$A$6:$J$4994,$I$1,0)*(1+0.5*(VLOOKUP($A1230,'Old-SVXY-OHLC'!$A$3:$E$5000,B$1,0)/VLOOKUP($A1229,'Old-SVXY-OHLC'!$A$3:$E$5000,5,0)-1))</f>
        <v>7.0765651466959847</v>
      </c>
      <c r="C1230" s="11">
        <f>VLOOKUP($A1229,Master!$A$6:$J$4994,$I$1,0)*(1+0.5*(VLOOKUP($A1230,'Old-SVXY-OHLC'!$A$3:$E$5000,C$1,0)/VLOOKUP($A1229,'Old-SVXY-OHLC'!$A$3:$E$5000,5,0)-1))</f>
        <v>7.1422605697687445</v>
      </c>
      <c r="D1230" s="11">
        <f>VLOOKUP($A1229,Master!$A$6:$J$4994,$I$1,0)*(1+0.5*(VLOOKUP($A1230,'Old-SVXY-OHLC'!$A$3:$E$5000,D$1,0)/VLOOKUP($A1229,'Old-SVXY-OHLC'!$A$3:$E$5000,5,0)-1))</f>
        <v>6.8771898849224566</v>
      </c>
      <c r="E1230" s="11">
        <f>VLOOKUP(A1230,Master!A$6:J$4994,$I$1,0)</f>
        <v>6.9122611473945259</v>
      </c>
    </row>
    <row r="1231" spans="1:5" x14ac:dyDescent="0.25">
      <c r="A1231" s="1">
        <v>39855</v>
      </c>
      <c r="B1231" s="11">
        <f>VLOOKUP($A1230,Master!$A$6:$J$4994,$I$1,0)*(1+0.5*(VLOOKUP($A1231,'Old-SVXY-OHLC'!$A$3:$E$5000,B$1,0)/VLOOKUP($A1230,'Old-SVXY-OHLC'!$A$3:$E$5000,5,0)-1))</f>
        <v>6.9725205600675597</v>
      </c>
      <c r="C1231" s="11">
        <f>VLOOKUP($A1230,Master!$A$6:$J$4994,$I$1,0)*(1+0.5*(VLOOKUP($A1231,'Old-SVXY-OHLC'!$A$3:$E$5000,C$1,0)/VLOOKUP($A1230,'Old-SVXY-OHLC'!$A$3:$E$5000,5,0)-1))</f>
        <v>7.0206445313237724</v>
      </c>
      <c r="D1231" s="11">
        <f>VLOOKUP($A1230,Master!$A$6:$J$4994,$I$1,0)*(1+0.5*(VLOOKUP($A1231,'Old-SVXY-OHLC'!$A$3:$E$5000,D$1,0)/VLOOKUP($A1230,'Old-SVXY-OHLC'!$A$3:$E$5000,5,0)-1))</f>
        <v>6.9139350085009905</v>
      </c>
      <c r="E1231" s="11">
        <f>VLOOKUP(A1231,Master!A$6:J$4994,$I$1,0)</f>
        <v>6.9727576176692017</v>
      </c>
    </row>
    <row r="1232" spans="1:5" x14ac:dyDescent="0.25">
      <c r="A1232" s="1">
        <v>39856</v>
      </c>
      <c r="B1232" s="11">
        <f>VLOOKUP($A1231,Master!$A$6:$J$4994,$I$1,0)*(1+0.5*(VLOOKUP($A1232,'Old-SVXY-OHLC'!$A$3:$E$5000,B$1,0)/VLOOKUP($A1231,'Old-SVXY-OHLC'!$A$3:$E$5000,5,0)-1))</f>
        <v>6.89583315881434</v>
      </c>
      <c r="C1232" s="11">
        <f>VLOOKUP($A1231,Master!$A$6:$J$4994,$I$1,0)*(1+0.5*(VLOOKUP($A1232,'Old-SVXY-OHLC'!$A$3:$E$5000,C$1,0)/VLOOKUP($A1231,'Old-SVXY-OHLC'!$A$3:$E$5000,5,0)-1))</f>
        <v>7.0604557057685486</v>
      </c>
      <c r="D1232" s="11">
        <f>VLOOKUP($A1231,Master!$A$6:$J$4994,$I$1,0)*(1+0.5*(VLOOKUP($A1232,'Old-SVXY-OHLC'!$A$3:$E$5000,D$1,0)/VLOOKUP($A1231,'Old-SVXY-OHLC'!$A$3:$E$5000,5,0)-1))</f>
        <v>6.8057648807590372</v>
      </c>
      <c r="E1232" s="11">
        <f>VLOOKUP(A1232,Master!A$6:J$4994,$I$1,0)</f>
        <v>7.0404488874837927</v>
      </c>
    </row>
    <row r="1233" spans="1:5" x14ac:dyDescent="0.25">
      <c r="A1233" s="1">
        <v>39857</v>
      </c>
      <c r="B1233" s="11">
        <f>VLOOKUP($A1232,Master!$A$6:$J$4994,$I$1,0)*(1+0.5*(VLOOKUP($A1233,'Old-SVXY-OHLC'!$A$3:$E$5000,B$1,0)/VLOOKUP($A1232,'Old-SVXY-OHLC'!$A$3:$E$5000,5,0)-1))</f>
        <v>7.0024608939569575</v>
      </c>
      <c r="C1233" s="11">
        <f>VLOOKUP($A1232,Master!$A$6:$J$4994,$I$1,0)*(1+0.5*(VLOOKUP($A1233,'Old-SVXY-OHLC'!$A$3:$E$5000,C$1,0)/VLOOKUP($A1232,'Old-SVXY-OHLC'!$A$3:$E$5000,5,0)-1))</f>
        <v>7.0611091162090425</v>
      </c>
      <c r="D1233" s="11">
        <f>VLOOKUP($A1232,Master!$A$6:$J$4994,$I$1,0)*(1+0.5*(VLOOKUP($A1233,'Old-SVXY-OHLC'!$A$3:$E$5000,D$1,0)/VLOOKUP($A1232,'Old-SVXY-OHLC'!$A$3:$E$5000,5,0)-1))</f>
        <v>6.9698045371575574</v>
      </c>
      <c r="E1233" s="11">
        <f>VLOOKUP(A1233,Master!A$6:J$4994,$I$1,0)</f>
        <v>6.9742881930104943</v>
      </c>
    </row>
    <row r="1234" spans="1:5" x14ac:dyDescent="0.25">
      <c r="A1234" s="1">
        <v>39861</v>
      </c>
      <c r="B1234" s="11">
        <f>VLOOKUP($A1233,Master!$A$6:$J$4994,$I$1,0)*(1+0.5*(VLOOKUP($A1234,'Old-SVXY-OHLC'!$A$3:$E$5000,B$1,0)/VLOOKUP($A1233,'Old-SVXY-OHLC'!$A$3:$E$5000,5,0)-1))</f>
        <v>6.700820558858485</v>
      </c>
      <c r="C1234" s="11">
        <f>VLOOKUP($A1233,Master!$A$6:$J$4994,$I$1,0)*(1+0.5*(VLOOKUP($A1234,'Old-SVXY-OHLC'!$A$3:$E$5000,C$1,0)/VLOOKUP($A1233,'Old-SVXY-OHLC'!$A$3:$E$5000,5,0)-1))</f>
        <v>6.8935893013164646</v>
      </c>
      <c r="D1234" s="11">
        <f>VLOOKUP($A1233,Master!$A$6:$J$4994,$I$1,0)*(1+0.5*(VLOOKUP($A1234,'Old-SVXY-OHLC'!$A$3:$E$5000,D$1,0)/VLOOKUP($A1233,'Old-SVXY-OHLC'!$A$3:$E$5000,5,0)-1))</f>
        <v>6.6863251015324145</v>
      </c>
      <c r="E1234" s="11">
        <f>VLOOKUP(A1234,Master!A$6:J$4994,$I$1,0)</f>
        <v>6.8221323138295906</v>
      </c>
    </row>
    <row r="1235" spans="1:5" x14ac:dyDescent="0.25">
      <c r="A1235" s="1">
        <v>39862</v>
      </c>
      <c r="B1235" s="11">
        <f>VLOOKUP($A1234,Master!$A$6:$J$4994,$I$1,0)*(1+0.5*(VLOOKUP($A1235,'Old-SVXY-OHLC'!$A$3:$E$5000,B$1,0)/VLOOKUP($A1234,'Old-SVXY-OHLC'!$A$3:$E$5000,5,0)-1))</f>
        <v>6.8376195725953774</v>
      </c>
      <c r="C1235" s="11">
        <f>VLOOKUP($A1234,Master!$A$6:$J$4994,$I$1,0)*(1+0.5*(VLOOKUP($A1235,'Old-SVXY-OHLC'!$A$3:$E$5000,C$1,0)/VLOOKUP($A1234,'Old-SVXY-OHLC'!$A$3:$E$5000,5,0)-1))</f>
        <v>6.8569786460526094</v>
      </c>
      <c r="D1235" s="11">
        <f>VLOOKUP($A1234,Master!$A$6:$J$4994,$I$1,0)*(1+0.5*(VLOOKUP($A1235,'Old-SVXY-OHLC'!$A$3:$E$5000,D$1,0)/VLOOKUP($A1234,'Old-SVXY-OHLC'!$A$3:$E$5000,5,0)-1))</f>
        <v>6.7446960200006592</v>
      </c>
      <c r="E1235" s="11">
        <f>VLOOKUP(A1235,Master!A$6:J$4994,$I$1,0)</f>
        <v>6.7600074009580107</v>
      </c>
    </row>
    <row r="1236" spans="1:5" x14ac:dyDescent="0.25">
      <c r="A1236" s="1">
        <v>39863</v>
      </c>
      <c r="B1236" s="11">
        <f>VLOOKUP($A1235,Master!$A$6:$J$4994,$I$1,0)*(1+0.5*(VLOOKUP($A1236,'Old-SVXY-OHLC'!$A$3:$E$5000,B$1,0)/VLOOKUP($A1235,'Old-SVXY-OHLC'!$A$3:$E$5000,5,0)-1))</f>
        <v>6.8079046538982491</v>
      </c>
      <c r="C1236" s="11">
        <f>VLOOKUP($A1235,Master!$A$6:$J$4994,$I$1,0)*(1+0.5*(VLOOKUP($A1236,'Old-SVXY-OHLC'!$A$3:$E$5000,C$1,0)/VLOOKUP($A1235,'Old-SVXY-OHLC'!$A$3:$E$5000,5,0)-1))</f>
        <v>6.8922157998239282</v>
      </c>
      <c r="D1236" s="11">
        <f>VLOOKUP($A1235,Master!$A$6:$J$4994,$I$1,0)*(1+0.5*(VLOOKUP($A1236,'Old-SVXY-OHLC'!$A$3:$E$5000,D$1,0)/VLOOKUP($A1235,'Old-SVXY-OHLC'!$A$3:$E$5000,5,0)-1))</f>
        <v>6.7683176431724394</v>
      </c>
      <c r="E1236" s="11">
        <f>VLOOKUP(A1236,Master!A$6:J$4994,$I$1,0)</f>
        <v>6.7792845722975148</v>
      </c>
    </row>
    <row r="1237" spans="1:5" x14ac:dyDescent="0.25">
      <c r="A1237" s="1">
        <v>39864</v>
      </c>
      <c r="B1237" s="11">
        <f>VLOOKUP($A1236,Master!$A$6:$J$4994,$I$1,0)*(1+0.5*(VLOOKUP($A1237,'Old-SVXY-OHLC'!$A$3:$E$5000,B$1,0)/VLOOKUP($A1236,'Old-SVXY-OHLC'!$A$3:$E$5000,5,0)-1))</f>
        <v>6.6683951605749412</v>
      </c>
      <c r="C1237" s="11">
        <f>VLOOKUP($A1236,Master!$A$6:$J$4994,$I$1,0)*(1+0.5*(VLOOKUP($A1237,'Old-SVXY-OHLC'!$A$3:$E$5000,C$1,0)/VLOOKUP($A1236,'Old-SVXY-OHLC'!$A$3:$E$5000,5,0)-1))</f>
        <v>6.7002958735956408</v>
      </c>
      <c r="D1237" s="11">
        <f>VLOOKUP($A1236,Master!$A$6:$J$4994,$I$1,0)*(1+0.5*(VLOOKUP($A1237,'Old-SVXY-OHLC'!$A$3:$E$5000,D$1,0)/VLOOKUP($A1236,'Old-SVXY-OHLC'!$A$3:$E$5000,5,0)-1))</f>
        <v>6.543845034465587</v>
      </c>
      <c r="E1237" s="11">
        <f>VLOOKUP(A1237,Master!A$6:J$4994,$I$1,0)</f>
        <v>6.6196086184263523</v>
      </c>
    </row>
    <row r="1238" spans="1:5" x14ac:dyDescent="0.25">
      <c r="A1238" s="1">
        <v>39867</v>
      </c>
      <c r="B1238" s="11">
        <f>VLOOKUP($A1237,Master!$A$6:$J$4994,$I$1,0)*(1+0.5*(VLOOKUP($A1238,'Old-SVXY-OHLC'!$A$3:$E$5000,B$1,0)/VLOOKUP($A1237,'Old-SVXY-OHLC'!$A$3:$E$5000,5,0)-1))</f>
        <v>6.6784479157413337</v>
      </c>
      <c r="C1238" s="11">
        <f>VLOOKUP($A1237,Master!$A$6:$J$4994,$I$1,0)*(1+0.5*(VLOOKUP($A1238,'Old-SVXY-OHLC'!$A$3:$E$5000,C$1,0)/VLOOKUP($A1237,'Old-SVXY-OHLC'!$A$3:$E$5000,5,0)-1))</f>
        <v>6.687541329569596</v>
      </c>
      <c r="D1238" s="11">
        <f>VLOOKUP($A1237,Master!$A$6:$J$4994,$I$1,0)*(1+0.5*(VLOOKUP($A1238,'Old-SVXY-OHLC'!$A$3:$E$5000,D$1,0)/VLOOKUP($A1237,'Old-SVXY-OHLC'!$A$3:$E$5000,5,0)-1))</f>
        <v>6.4286480207285752</v>
      </c>
      <c r="E1238" s="11">
        <f>VLOOKUP(A1238,Master!A$6:J$4994,$I$1,0)</f>
        <v>6.4536411983255357</v>
      </c>
    </row>
    <row r="1239" spans="1:5" x14ac:dyDescent="0.25">
      <c r="A1239" s="1">
        <v>39868</v>
      </c>
      <c r="B1239" s="11">
        <f>VLOOKUP($A1238,Master!$A$6:$J$4994,$I$1,0)*(1+0.5*(VLOOKUP($A1239,'Old-SVXY-OHLC'!$A$3:$E$5000,B$1,0)/VLOOKUP($A1238,'Old-SVXY-OHLC'!$A$3:$E$5000,5,0)-1))</f>
        <v>6.4669147592407583</v>
      </c>
      <c r="C1239" s="11">
        <f>VLOOKUP($A1238,Master!$A$6:$J$4994,$I$1,0)*(1+0.5*(VLOOKUP($A1239,'Old-SVXY-OHLC'!$A$3:$E$5000,C$1,0)/VLOOKUP($A1238,'Old-SVXY-OHLC'!$A$3:$E$5000,5,0)-1))</f>
        <v>6.7655716553003504</v>
      </c>
      <c r="D1239" s="11">
        <f>VLOOKUP($A1238,Master!$A$6:$J$4994,$I$1,0)*(1+0.5*(VLOOKUP($A1239,'Old-SVXY-OHLC'!$A$3:$E$5000,D$1,0)/VLOOKUP($A1238,'Old-SVXY-OHLC'!$A$3:$E$5000,5,0)-1))</f>
        <v>6.4609417498295647</v>
      </c>
      <c r="E1239" s="11">
        <f>VLOOKUP(A1239,Master!A$6:J$4994,$I$1,0)</f>
        <v>6.7348670013517857</v>
      </c>
    </row>
    <row r="1240" spans="1:5" x14ac:dyDescent="0.25">
      <c r="A1240" s="1">
        <v>39869</v>
      </c>
      <c r="B1240" s="11">
        <f>VLOOKUP($A1239,Master!$A$6:$J$4994,$I$1,0)*(1+0.5*(VLOOKUP($A1240,'Old-SVXY-OHLC'!$A$3:$E$5000,B$1,0)/VLOOKUP($A1239,'Old-SVXY-OHLC'!$A$3:$E$5000,5,0)-1))</f>
        <v>6.7842205782963525</v>
      </c>
      <c r="C1240" s="11">
        <f>VLOOKUP($A1239,Master!$A$6:$J$4994,$I$1,0)*(1+0.5*(VLOOKUP($A1240,'Old-SVXY-OHLC'!$A$3:$E$5000,C$1,0)/VLOOKUP($A1239,'Old-SVXY-OHLC'!$A$3:$E$5000,5,0)-1))</f>
        <v>6.8648946870204499</v>
      </c>
      <c r="D1240" s="11">
        <f>VLOOKUP($A1239,Master!$A$6:$J$4994,$I$1,0)*(1+0.5*(VLOOKUP($A1240,'Old-SVXY-OHLC'!$A$3:$E$5000,D$1,0)/VLOOKUP($A1239,'Old-SVXY-OHLC'!$A$3:$E$5000,5,0)-1))</f>
        <v>6.6143304327841976</v>
      </c>
      <c r="E1240" s="11">
        <f>VLOOKUP(A1240,Master!A$6:J$4994,$I$1,0)</f>
        <v>6.8068220228211898</v>
      </c>
    </row>
    <row r="1241" spans="1:5" x14ac:dyDescent="0.25">
      <c r="A1241" s="1">
        <v>39870</v>
      </c>
      <c r="B1241" s="11">
        <f>VLOOKUP($A1240,Master!$A$6:$J$4994,$I$1,0)*(1+0.5*(VLOOKUP($A1241,'Old-SVXY-OHLC'!$A$3:$E$5000,B$1,0)/VLOOKUP($A1240,'Old-SVXY-OHLC'!$A$3:$E$5000,5,0)-1))</f>
        <v>6.8945154260381143</v>
      </c>
      <c r="C1241" s="11">
        <f>VLOOKUP($A1240,Master!$A$6:$J$4994,$I$1,0)*(1+0.5*(VLOOKUP($A1241,'Old-SVXY-OHLC'!$A$3:$E$5000,C$1,0)/VLOOKUP($A1240,'Old-SVXY-OHLC'!$A$3:$E$5000,5,0)-1))</f>
        <v>6.9405583660416017</v>
      </c>
      <c r="D1241" s="11">
        <f>VLOOKUP($A1240,Master!$A$6:$J$4994,$I$1,0)*(1+0.5*(VLOOKUP($A1241,'Old-SVXY-OHLC'!$A$3:$E$5000,D$1,0)/VLOOKUP($A1240,'Old-SVXY-OHLC'!$A$3:$E$5000,5,0)-1))</f>
        <v>6.7260311972217934</v>
      </c>
      <c r="E1241" s="11">
        <f>VLOOKUP(A1241,Master!A$6:J$4994,$I$1,0)</f>
        <v>6.7646817617053054</v>
      </c>
    </row>
    <row r="1242" spans="1:5" x14ac:dyDescent="0.25">
      <c r="A1242" s="1">
        <v>39871</v>
      </c>
      <c r="B1242" s="11">
        <f>VLOOKUP($A1241,Master!$A$6:$J$4994,$I$1,0)*(1+0.5*(VLOOKUP($A1242,'Old-SVXY-OHLC'!$A$3:$E$5000,B$1,0)/VLOOKUP($A1241,'Old-SVXY-OHLC'!$A$3:$E$5000,5,0)-1))</f>
        <v>6.6265382182367958</v>
      </c>
      <c r="C1242" s="11">
        <f>VLOOKUP($A1241,Master!$A$6:$J$4994,$I$1,0)*(1+0.5*(VLOOKUP($A1242,'Old-SVXY-OHLC'!$A$3:$E$5000,C$1,0)/VLOOKUP($A1241,'Old-SVXY-OHLC'!$A$3:$E$5000,5,0)-1))</f>
        <v>6.8501789303359555</v>
      </c>
      <c r="D1242" s="11">
        <f>VLOOKUP($A1241,Master!$A$6:$J$4994,$I$1,0)*(1+0.5*(VLOOKUP($A1242,'Old-SVXY-OHLC'!$A$3:$E$5000,D$1,0)/VLOOKUP($A1241,'Old-SVXY-OHLC'!$A$3:$E$5000,5,0)-1))</f>
        <v>6.5998491900714944</v>
      </c>
      <c r="E1242" s="11">
        <f>VLOOKUP(A1242,Master!A$6:J$4994,$I$1,0)</f>
        <v>6.73793283609126</v>
      </c>
    </row>
    <row r="1243" spans="1:5" x14ac:dyDescent="0.25">
      <c r="A1243" s="1">
        <v>39874</v>
      </c>
      <c r="B1243" s="11">
        <f>VLOOKUP($A1242,Master!$A$6:$J$4994,$I$1,0)*(1+0.5*(VLOOKUP($A1243,'Old-SVXY-OHLC'!$A$3:$E$5000,B$1,0)/VLOOKUP($A1242,'Old-SVXY-OHLC'!$A$3:$E$5000,5,0)-1))</f>
        <v>6.6418072542410123</v>
      </c>
      <c r="C1243" s="11">
        <f>VLOOKUP($A1242,Master!$A$6:$J$4994,$I$1,0)*(1+0.5*(VLOOKUP($A1243,'Old-SVXY-OHLC'!$A$3:$E$5000,C$1,0)/VLOOKUP($A1242,'Old-SVXY-OHLC'!$A$3:$E$5000,5,0)-1))</f>
        <v>6.6610018814260732</v>
      </c>
      <c r="D1243" s="11">
        <f>VLOOKUP($A1242,Master!$A$6:$J$4994,$I$1,0)*(1+0.5*(VLOOKUP($A1243,'Old-SVXY-OHLC'!$A$3:$E$5000,D$1,0)/VLOOKUP($A1242,'Old-SVXY-OHLC'!$A$3:$E$5000,5,0)-1))</f>
        <v>6.4454429561437196</v>
      </c>
      <c r="E1243" s="11">
        <f>VLOOKUP(A1243,Master!A$6:J$4994,$I$1,0)</f>
        <v>6.5165331602892103</v>
      </c>
    </row>
    <row r="1244" spans="1:5" x14ac:dyDescent="0.25">
      <c r="A1244" s="1">
        <v>39875</v>
      </c>
      <c r="B1244" s="11">
        <f>VLOOKUP($A1243,Master!$A$6:$J$4994,$I$1,0)*(1+0.5*(VLOOKUP($A1244,'Old-SVXY-OHLC'!$A$3:$E$5000,B$1,0)/VLOOKUP($A1243,'Old-SVXY-OHLC'!$A$3:$E$5000,5,0)-1))</f>
        <v>6.5468369517204614</v>
      </c>
      <c r="C1244" s="11">
        <f>VLOOKUP($A1243,Master!$A$6:$J$4994,$I$1,0)*(1+0.5*(VLOOKUP($A1244,'Old-SVXY-OHLC'!$A$3:$E$5000,C$1,0)/VLOOKUP($A1243,'Old-SVXY-OHLC'!$A$3:$E$5000,5,0)-1))</f>
        <v>6.6006911955626775</v>
      </c>
      <c r="D1244" s="11">
        <f>VLOOKUP($A1243,Master!$A$6:$J$4994,$I$1,0)*(1+0.5*(VLOOKUP($A1244,'Old-SVXY-OHLC'!$A$3:$E$5000,D$1,0)/VLOOKUP($A1243,'Old-SVXY-OHLC'!$A$3:$E$5000,5,0)-1))</f>
        <v>6.4342800121186725</v>
      </c>
      <c r="E1244" s="11">
        <f>VLOOKUP(A1244,Master!A$6:J$4994,$I$1,0)</f>
        <v>6.4841557006626642</v>
      </c>
    </row>
    <row r="1245" spans="1:5" x14ac:dyDescent="0.25">
      <c r="A1245" s="1">
        <v>39876</v>
      </c>
      <c r="B1245" s="11">
        <f>VLOOKUP($A1244,Master!$A$6:$J$4994,$I$1,0)*(1+0.5*(VLOOKUP($A1245,'Old-SVXY-OHLC'!$A$3:$E$5000,B$1,0)/VLOOKUP($A1244,'Old-SVXY-OHLC'!$A$3:$E$5000,5,0)-1))</f>
        <v>6.576493326422244</v>
      </c>
      <c r="C1245" s="11">
        <f>VLOOKUP($A1244,Master!$A$6:$J$4994,$I$1,0)*(1+0.5*(VLOOKUP($A1245,'Old-SVXY-OHLC'!$A$3:$E$5000,C$1,0)/VLOOKUP($A1244,'Old-SVXY-OHLC'!$A$3:$E$5000,5,0)-1))</f>
        <v>6.831276861888135</v>
      </c>
      <c r="D1245" s="11">
        <f>VLOOKUP($A1244,Master!$A$6:$J$4994,$I$1,0)*(1+0.5*(VLOOKUP($A1245,'Old-SVXY-OHLC'!$A$3:$E$5000,D$1,0)/VLOOKUP($A1244,'Old-SVXY-OHLC'!$A$3:$E$5000,5,0)-1))</f>
        <v>6.576493326422244</v>
      </c>
      <c r="E1245" s="11">
        <f>VLOOKUP(A1245,Master!A$6:J$4994,$I$1,0)</f>
        <v>6.7285043701722849</v>
      </c>
    </row>
    <row r="1246" spans="1:5" x14ac:dyDescent="0.25">
      <c r="A1246" s="1">
        <v>39877</v>
      </c>
      <c r="B1246" s="11">
        <f>VLOOKUP($A1245,Master!$A$6:$J$4994,$I$1,0)*(1+0.5*(VLOOKUP($A1246,'Old-SVXY-OHLC'!$A$3:$E$5000,B$1,0)/VLOOKUP($A1245,'Old-SVXY-OHLC'!$A$3:$E$5000,5,0)-1))</f>
        <v>6.6506917740099665</v>
      </c>
      <c r="C1246" s="11">
        <f>VLOOKUP($A1245,Master!$A$6:$J$4994,$I$1,0)*(1+0.5*(VLOOKUP($A1246,'Old-SVXY-OHLC'!$A$3:$E$5000,C$1,0)/VLOOKUP($A1245,'Old-SVXY-OHLC'!$A$3:$E$5000,5,0)-1))</f>
        <v>6.7302352065856992</v>
      </c>
      <c r="D1246" s="11">
        <f>VLOOKUP($A1245,Master!$A$6:$J$4994,$I$1,0)*(1+0.5*(VLOOKUP($A1246,'Old-SVXY-OHLC'!$A$3:$E$5000,D$1,0)/VLOOKUP($A1245,'Old-SVXY-OHLC'!$A$3:$E$5000,5,0)-1))</f>
        <v>6.5138754058260808</v>
      </c>
      <c r="E1246" s="11">
        <f>VLOOKUP(A1246,Master!A$6:J$4994,$I$1,0)</f>
        <v>6.5727464024043218</v>
      </c>
    </row>
    <row r="1247" spans="1:5" x14ac:dyDescent="0.25">
      <c r="A1247" s="1">
        <v>39878</v>
      </c>
      <c r="B1247" s="11">
        <f>VLOOKUP($A1246,Master!$A$6:$J$4994,$I$1,0)*(1+0.5*(VLOOKUP($A1247,'Old-SVXY-OHLC'!$A$3:$E$5000,B$1,0)/VLOOKUP($A1246,'Old-SVXY-OHLC'!$A$3:$E$5000,5,0)-1))</f>
        <v>6.5936419493434073</v>
      </c>
      <c r="C1247" s="11">
        <f>VLOOKUP($A1246,Master!$A$6:$J$4994,$I$1,0)*(1+0.5*(VLOOKUP($A1247,'Old-SVXY-OHLC'!$A$3:$E$5000,C$1,0)/VLOOKUP($A1246,'Old-SVXY-OHLC'!$A$3:$E$5000,5,0)-1))</f>
        <v>6.6765038889174111</v>
      </c>
      <c r="D1247" s="11">
        <f>VLOOKUP($A1246,Master!$A$6:$J$4994,$I$1,0)*(1+0.5*(VLOOKUP($A1247,'Old-SVXY-OHLC'!$A$3:$E$5000,D$1,0)/VLOOKUP($A1246,'Old-SVXY-OHLC'!$A$3:$E$5000,5,0)-1))</f>
        <v>6.5014131531158421</v>
      </c>
      <c r="E1247" s="11">
        <f>VLOOKUP(A1247,Master!A$6:J$4994,$I$1,0)</f>
        <v>6.6057191948401091</v>
      </c>
    </row>
    <row r="1248" spans="1:5" x14ac:dyDescent="0.25">
      <c r="A1248" s="1">
        <v>39881</v>
      </c>
      <c r="B1248" s="11">
        <f>VLOOKUP($A1247,Master!$A$6:$J$4994,$I$1,0)*(1+0.5*(VLOOKUP($A1248,'Old-SVXY-OHLC'!$A$3:$E$5000,B$1,0)/VLOOKUP($A1247,'Old-SVXY-OHLC'!$A$3:$E$5000,5,0)-1))</f>
        <v>6.5576710094352455</v>
      </c>
      <c r="C1248" s="11">
        <f>VLOOKUP($A1247,Master!$A$6:$J$4994,$I$1,0)*(1+0.5*(VLOOKUP($A1248,'Old-SVXY-OHLC'!$A$3:$E$5000,C$1,0)/VLOOKUP($A1247,'Old-SVXY-OHLC'!$A$3:$E$5000,5,0)-1))</f>
        <v>6.6678885328123751</v>
      </c>
      <c r="D1248" s="11">
        <f>VLOOKUP($A1247,Master!$A$6:$J$4994,$I$1,0)*(1+0.5*(VLOOKUP($A1248,'Old-SVXY-OHLC'!$A$3:$E$5000,D$1,0)/VLOOKUP($A1247,'Old-SVXY-OHLC'!$A$3:$E$5000,5,0)-1))</f>
        <v>6.5338302772120711</v>
      </c>
      <c r="E1248" s="11">
        <f>VLOOKUP(A1248,Master!A$6:J$4994,$I$1,0)</f>
        <v>6.5591759673324965</v>
      </c>
    </row>
    <row r="1249" spans="1:5" x14ac:dyDescent="0.25">
      <c r="A1249" s="1">
        <v>39882</v>
      </c>
      <c r="B1249" s="11">
        <f>VLOOKUP($A1248,Master!$A$6:$J$4994,$I$1,0)*(1+0.5*(VLOOKUP($A1249,'Old-SVXY-OHLC'!$A$3:$E$5000,B$1,0)/VLOOKUP($A1248,'Old-SVXY-OHLC'!$A$3:$E$5000,5,0)-1))</f>
        <v>6.6429929117557425</v>
      </c>
      <c r="C1249" s="11">
        <f>VLOOKUP($A1248,Master!$A$6:$J$4994,$I$1,0)*(1+0.5*(VLOOKUP($A1249,'Old-SVXY-OHLC'!$A$3:$E$5000,C$1,0)/VLOOKUP($A1248,'Old-SVXY-OHLC'!$A$3:$E$5000,5,0)-1))</f>
        <v>6.8292046845249024</v>
      </c>
      <c r="D1249" s="11">
        <f>VLOOKUP($A1248,Master!$A$6:$J$4994,$I$1,0)*(1+0.5*(VLOOKUP($A1249,'Old-SVXY-OHLC'!$A$3:$E$5000,D$1,0)/VLOOKUP($A1248,'Old-SVXY-OHLC'!$A$3:$E$5000,5,0)-1))</f>
        <v>6.6218226600391157</v>
      </c>
      <c r="E1249" s="11">
        <f>VLOOKUP(A1249,Master!A$6:J$4994,$I$1,0)</f>
        <v>6.8095852669425128</v>
      </c>
    </row>
    <row r="1250" spans="1:5" x14ac:dyDescent="0.25">
      <c r="A1250" s="1">
        <v>39883</v>
      </c>
      <c r="B1250" s="11">
        <f>VLOOKUP($A1249,Master!$A$6:$J$4994,$I$1,0)*(1+0.5*(VLOOKUP($A1250,'Old-SVXY-OHLC'!$A$3:$E$5000,B$1,0)/VLOOKUP($A1249,'Old-SVXY-OHLC'!$A$3:$E$5000,5,0)-1))</f>
        <v>6.8460760898553472</v>
      </c>
      <c r="C1250" s="11">
        <f>VLOOKUP($A1249,Master!$A$6:$J$4994,$I$1,0)*(1+0.5*(VLOOKUP($A1250,'Old-SVXY-OHLC'!$A$3:$E$5000,C$1,0)/VLOOKUP($A1249,'Old-SVXY-OHLC'!$A$3:$E$5000,5,0)-1))</f>
        <v>6.9139894813103924</v>
      </c>
      <c r="D1250" s="11">
        <f>VLOOKUP($A1249,Master!$A$6:$J$4994,$I$1,0)*(1+0.5*(VLOOKUP($A1250,'Old-SVXY-OHLC'!$A$3:$E$5000,D$1,0)/VLOOKUP($A1249,'Old-SVXY-OHLC'!$A$3:$E$5000,5,0)-1))</f>
        <v>6.7751217457779269</v>
      </c>
      <c r="E1250" s="11">
        <f>VLOOKUP(A1250,Master!A$6:J$4994,$I$1,0)</f>
        <v>6.8195440254811555</v>
      </c>
    </row>
    <row r="1251" spans="1:5" x14ac:dyDescent="0.25">
      <c r="A1251" s="1">
        <v>39884</v>
      </c>
      <c r="B1251" s="11">
        <f>VLOOKUP($A1250,Master!$A$6:$J$4994,$I$1,0)*(1+0.5*(VLOOKUP($A1251,'Old-SVXY-OHLC'!$A$3:$E$5000,B$1,0)/VLOOKUP($A1250,'Old-SVXY-OHLC'!$A$3:$E$5000,5,0)-1))</f>
        <v>6.8399324435979336</v>
      </c>
      <c r="C1251" s="11">
        <f>VLOOKUP($A1250,Master!$A$6:$J$4994,$I$1,0)*(1+0.5*(VLOOKUP($A1251,'Old-SVXY-OHLC'!$A$3:$E$5000,C$1,0)/VLOOKUP($A1250,'Old-SVXY-OHLC'!$A$3:$E$5000,5,0)-1))</f>
        <v>6.9247486215703855</v>
      </c>
      <c r="D1251" s="11">
        <f>VLOOKUP($A1250,Master!$A$6:$J$4994,$I$1,0)*(1+0.5*(VLOOKUP($A1251,'Old-SVXY-OHLC'!$A$3:$E$5000,D$1,0)/VLOOKUP($A1250,'Old-SVXY-OHLC'!$A$3:$E$5000,5,0)-1))</f>
        <v>6.7877380606183761</v>
      </c>
      <c r="E1251" s="11">
        <f>VLOOKUP(A1251,Master!A$6:J$4994,$I$1,0)</f>
        <v>6.8772683536331876</v>
      </c>
    </row>
    <row r="1252" spans="1:5" x14ac:dyDescent="0.25">
      <c r="A1252" s="1">
        <v>39885</v>
      </c>
      <c r="B1252" s="11">
        <f>VLOOKUP($A1251,Master!$A$6:$J$4994,$I$1,0)*(1+0.5*(VLOOKUP($A1252,'Old-SVXY-OHLC'!$A$3:$E$5000,B$1,0)/VLOOKUP($A1251,'Old-SVXY-OHLC'!$A$3:$E$5000,5,0)-1))</f>
        <v>6.8831248628268433</v>
      </c>
      <c r="C1252" s="11">
        <f>VLOOKUP($A1251,Master!$A$6:$J$4994,$I$1,0)*(1+0.5*(VLOOKUP($A1252,'Old-SVXY-OHLC'!$A$3:$E$5000,C$1,0)/VLOOKUP($A1251,'Old-SVXY-OHLC'!$A$3:$E$5000,5,0)-1))</f>
        <v>6.9204812728865734</v>
      </c>
      <c r="D1252" s="11">
        <f>VLOOKUP($A1251,Master!$A$6:$J$4994,$I$1,0)*(1+0.5*(VLOOKUP($A1252,'Old-SVXY-OHLC'!$A$3:$E$5000,D$1,0)/VLOOKUP($A1251,'Old-SVXY-OHLC'!$A$3:$E$5000,5,0)-1))</f>
        <v>6.7978702007428025</v>
      </c>
      <c r="E1252" s="11">
        <f>VLOOKUP(A1252,Master!A$6:J$4994,$I$1,0)</f>
        <v>6.8289832939594453</v>
      </c>
    </row>
    <row r="1253" spans="1:5" x14ac:dyDescent="0.25">
      <c r="A1253" s="1">
        <v>39888</v>
      </c>
      <c r="B1253" s="11">
        <f>VLOOKUP($A1252,Master!$A$6:$J$4994,$I$1,0)*(1+0.5*(VLOOKUP($A1253,'Old-SVXY-OHLC'!$A$3:$E$5000,B$1,0)/VLOOKUP($A1252,'Old-SVXY-OHLC'!$A$3:$E$5000,5,0)-1))</f>
        <v>6.8564468852096834</v>
      </c>
      <c r="C1253" s="11">
        <f>VLOOKUP($A1252,Master!$A$6:$J$4994,$I$1,0)*(1+0.5*(VLOOKUP($A1253,'Old-SVXY-OHLC'!$A$3:$E$5000,C$1,0)/VLOOKUP($A1252,'Old-SVXY-OHLC'!$A$3:$E$5000,5,0)-1))</f>
        <v>6.868743878139183</v>
      </c>
      <c r="D1253" s="11">
        <f>VLOOKUP($A1252,Master!$A$6:$J$4994,$I$1,0)*(1+0.5*(VLOOKUP($A1253,'Old-SVXY-OHLC'!$A$3:$E$5000,D$1,0)/VLOOKUP($A1252,'Old-SVXY-OHLC'!$A$3:$E$5000,5,0)-1))</f>
        <v>6.7035529426084723</v>
      </c>
      <c r="E1253" s="11">
        <f>VLOOKUP(A1253,Master!A$6:J$4994,$I$1,0)</f>
        <v>6.7104072523340887</v>
      </c>
    </row>
    <row r="1254" spans="1:5" x14ac:dyDescent="0.25">
      <c r="A1254" s="1">
        <v>39889</v>
      </c>
      <c r="B1254" s="11">
        <f>VLOOKUP($A1253,Master!$A$6:$J$4994,$I$1,0)*(1+0.5*(VLOOKUP($A1254,'Old-SVXY-OHLC'!$A$3:$E$5000,B$1,0)/VLOOKUP($A1253,'Old-SVXY-OHLC'!$A$3:$E$5000,5,0)-1))</f>
        <v>6.6983395711077831</v>
      </c>
      <c r="C1254" s="11">
        <f>VLOOKUP($A1253,Master!$A$6:$J$4994,$I$1,0)*(1+0.5*(VLOOKUP($A1254,'Old-SVXY-OHLC'!$A$3:$E$5000,C$1,0)/VLOOKUP($A1253,'Old-SVXY-OHLC'!$A$3:$E$5000,5,0)-1))</f>
        <v>6.8591121835453492</v>
      </c>
      <c r="D1254" s="11">
        <f>VLOOKUP($A1253,Master!$A$6:$J$4994,$I$1,0)*(1+0.5*(VLOOKUP($A1254,'Old-SVXY-OHLC'!$A$3:$E$5000,D$1,0)/VLOOKUP($A1253,'Old-SVXY-OHLC'!$A$3:$E$5000,5,0)-1))</f>
        <v>6.6784863768902953</v>
      </c>
      <c r="E1254" s="11">
        <f>VLOOKUP(A1254,Master!A$6:J$4994,$I$1,0)</f>
        <v>6.8548463686645738</v>
      </c>
    </row>
    <row r="1255" spans="1:5" x14ac:dyDescent="0.25">
      <c r="A1255" s="1">
        <v>39890</v>
      </c>
      <c r="B1255" s="11">
        <f>VLOOKUP($A1254,Master!$A$6:$J$4994,$I$1,0)*(1+0.5*(VLOOKUP($A1255,'Old-SVXY-OHLC'!$A$3:$E$5000,B$1,0)/VLOOKUP($A1254,'Old-SVXY-OHLC'!$A$3:$E$5000,5,0)-1))</f>
        <v>6.8050532450136076</v>
      </c>
      <c r="C1255" s="11">
        <f>VLOOKUP($A1254,Master!$A$6:$J$4994,$I$1,0)*(1+0.5*(VLOOKUP($A1255,'Old-SVXY-OHLC'!$A$3:$E$5000,C$1,0)/VLOOKUP($A1254,'Old-SVXY-OHLC'!$A$3:$E$5000,5,0)-1))</f>
        <v>6.9087889019911941</v>
      </c>
      <c r="D1255" s="11">
        <f>VLOOKUP($A1254,Master!$A$6:$J$4994,$I$1,0)*(1+0.5*(VLOOKUP($A1255,'Old-SVXY-OHLC'!$A$3:$E$5000,D$1,0)/VLOOKUP($A1254,'Old-SVXY-OHLC'!$A$3:$E$5000,5,0)-1))</f>
        <v>6.7635591482570714</v>
      </c>
      <c r="E1255" s="11">
        <f>VLOOKUP(A1255,Master!A$6:J$4994,$I$1,0)</f>
        <v>6.8837131109375882</v>
      </c>
    </row>
    <row r="1256" spans="1:5" x14ac:dyDescent="0.25">
      <c r="A1256" s="1">
        <v>39891</v>
      </c>
      <c r="B1256" s="11">
        <f>VLOOKUP($A1255,Master!$A$6:$J$4994,$I$1,0)*(1+0.5*(VLOOKUP($A1256,'Old-SVXY-OHLC'!$A$3:$E$5000,B$1,0)/VLOOKUP($A1255,'Old-SVXY-OHLC'!$A$3:$E$5000,5,0)-1))</f>
        <v>6.9114252721108302</v>
      </c>
      <c r="C1256" s="11">
        <f>VLOOKUP($A1255,Master!$A$6:$J$4994,$I$1,0)*(1+0.5*(VLOOKUP($A1256,'Old-SVXY-OHLC'!$A$3:$E$5000,C$1,0)/VLOOKUP($A1255,'Old-SVXY-OHLC'!$A$3:$E$5000,5,0)-1))</f>
        <v>6.9160809252773898</v>
      </c>
      <c r="D1256" s="11">
        <f>VLOOKUP($A1255,Master!$A$6:$J$4994,$I$1,0)*(1+0.5*(VLOOKUP($A1256,'Old-SVXY-OHLC'!$A$3:$E$5000,D$1,0)/VLOOKUP($A1255,'Old-SVXY-OHLC'!$A$3:$E$5000,5,0)-1))</f>
        <v>6.6487135049393569</v>
      </c>
      <c r="E1256" s="11">
        <f>VLOOKUP(A1256,Master!A$6:J$4994,$I$1,0)</f>
        <v>6.6534177216663091</v>
      </c>
    </row>
    <row r="1257" spans="1:5" x14ac:dyDescent="0.25">
      <c r="A1257" s="1">
        <v>39892</v>
      </c>
      <c r="B1257" s="11">
        <f>VLOOKUP($A1256,Master!$A$6:$J$4994,$I$1,0)*(1+0.5*(VLOOKUP($A1257,'Old-SVXY-OHLC'!$A$3:$E$5000,B$1,0)/VLOOKUP($A1256,'Old-SVXY-OHLC'!$A$3:$E$5000,5,0)-1))</f>
        <v>6.6797977866872822</v>
      </c>
      <c r="C1257" s="11">
        <f>VLOOKUP($A1256,Master!$A$6:$J$4994,$I$1,0)*(1+0.5*(VLOOKUP($A1257,'Old-SVXY-OHLC'!$A$3:$E$5000,C$1,0)/VLOOKUP($A1256,'Old-SVXY-OHLC'!$A$3:$E$5000,5,0)-1))</f>
        <v>6.6832211698941588</v>
      </c>
      <c r="D1257" s="11">
        <f>VLOOKUP($A1256,Master!$A$6:$J$4994,$I$1,0)*(1+0.5*(VLOOKUP($A1257,'Old-SVXY-OHLC'!$A$3:$E$5000,D$1,0)/VLOOKUP($A1256,'Old-SVXY-OHLC'!$A$3:$E$5000,5,0)-1))</f>
        <v>6.3998870306459148</v>
      </c>
      <c r="E1257" s="11">
        <f>VLOOKUP(A1257,Master!A$6:J$4994,$I$1,0)</f>
        <v>6.400525959517041</v>
      </c>
    </row>
    <row r="1258" spans="1:5" x14ac:dyDescent="0.25">
      <c r="A1258" s="1">
        <v>39895</v>
      </c>
      <c r="B1258" s="11">
        <f>VLOOKUP($A1257,Master!$A$6:$J$4994,$I$1,0)*(1+0.5*(VLOOKUP($A1258,'Old-SVXY-OHLC'!$A$3:$E$5000,B$1,0)/VLOOKUP($A1257,'Old-SVXY-OHLC'!$A$3:$E$5000,5,0)-1))</f>
        <v>6.4884640706578525</v>
      </c>
      <c r="C1258" s="11">
        <f>VLOOKUP($A1257,Master!$A$6:$J$4994,$I$1,0)*(1+0.5*(VLOOKUP($A1258,'Old-SVXY-OHLC'!$A$3:$E$5000,C$1,0)/VLOOKUP($A1257,'Old-SVXY-OHLC'!$A$3:$E$5000,5,0)-1))</f>
        <v>6.6589233733962905</v>
      </c>
      <c r="D1258" s="11">
        <f>VLOOKUP($A1257,Master!$A$6:$J$4994,$I$1,0)*(1+0.5*(VLOOKUP($A1258,'Old-SVXY-OHLC'!$A$3:$E$5000,D$1,0)/VLOOKUP($A1257,'Old-SVXY-OHLC'!$A$3:$E$5000,5,0)-1))</f>
        <v>6.481999725635986</v>
      </c>
      <c r="E1258" s="11">
        <f>VLOOKUP(A1258,Master!A$6:J$4994,$I$1,0)</f>
        <v>6.6430560537974488</v>
      </c>
    </row>
    <row r="1259" spans="1:5" x14ac:dyDescent="0.25">
      <c r="A1259" s="1">
        <v>39896</v>
      </c>
      <c r="B1259" s="11">
        <f>VLOOKUP($A1258,Master!$A$6:$J$4994,$I$1,0)*(1+0.5*(VLOOKUP($A1259,'Old-SVXY-OHLC'!$A$3:$E$5000,B$1,0)/VLOOKUP($A1258,'Old-SVXY-OHLC'!$A$3:$E$5000,5,0)-1))</f>
        <v>6.6076967945432497</v>
      </c>
      <c r="C1259" s="11">
        <f>VLOOKUP($A1258,Master!$A$6:$J$4994,$I$1,0)*(1+0.5*(VLOOKUP($A1259,'Old-SVXY-OHLC'!$A$3:$E$5000,C$1,0)/VLOOKUP($A1258,'Old-SVXY-OHLC'!$A$3:$E$5000,5,0)-1))</f>
        <v>6.7186514675323936</v>
      </c>
      <c r="D1259" s="11">
        <f>VLOOKUP($A1258,Master!$A$6:$J$4994,$I$1,0)*(1+0.5*(VLOOKUP($A1259,'Old-SVXY-OHLC'!$A$3:$E$5000,D$1,0)/VLOOKUP($A1258,'Old-SVXY-OHLC'!$A$3:$E$5000,5,0)-1))</f>
        <v>6.5753859055516228</v>
      </c>
      <c r="E1259" s="11">
        <f>VLOOKUP(A1259,Master!A$6:J$4994,$I$1,0)</f>
        <v>6.595129183219381</v>
      </c>
    </row>
    <row r="1260" spans="1:5" x14ac:dyDescent="0.25">
      <c r="A1260" s="1">
        <v>39897</v>
      </c>
      <c r="B1260" s="11">
        <f>VLOOKUP($A1259,Master!$A$6:$J$4994,$I$1,0)*(1+0.5*(VLOOKUP($A1260,'Old-SVXY-OHLC'!$A$3:$E$5000,B$1,0)/VLOOKUP($A1259,'Old-SVXY-OHLC'!$A$3:$E$5000,5,0)-1))</f>
        <v>6.6292109717620935</v>
      </c>
      <c r="C1260" s="11">
        <f>VLOOKUP($A1259,Master!$A$6:$J$4994,$I$1,0)*(1+0.5*(VLOOKUP($A1260,'Old-SVXY-OHLC'!$A$3:$E$5000,C$1,0)/VLOOKUP($A1259,'Old-SVXY-OHLC'!$A$3:$E$5000,5,0)-1))</f>
        <v>6.7575658138537689</v>
      </c>
      <c r="D1260" s="11">
        <f>VLOOKUP($A1259,Master!$A$6:$J$4994,$I$1,0)*(1+0.5*(VLOOKUP($A1260,'Old-SVXY-OHLC'!$A$3:$E$5000,D$1,0)/VLOOKUP($A1259,'Old-SVXY-OHLC'!$A$3:$E$5000,5,0)-1))</f>
        <v>6.5604494291604825</v>
      </c>
      <c r="E1260" s="11">
        <f>VLOOKUP(A1260,Master!A$6:J$4994,$I$1,0)</f>
        <v>6.6806581538937779</v>
      </c>
    </row>
    <row r="1261" spans="1:5" x14ac:dyDescent="0.25">
      <c r="A1261" s="1">
        <v>39898</v>
      </c>
      <c r="B1261" s="11">
        <f>VLOOKUP($A1260,Master!$A$6:$J$4994,$I$1,0)*(1+0.5*(VLOOKUP($A1261,'Old-SVXY-OHLC'!$A$3:$E$5000,B$1,0)/VLOOKUP($A1260,'Old-SVXY-OHLC'!$A$3:$E$5000,5,0)-1))</f>
        <v>6.7083125886942758</v>
      </c>
      <c r="C1261" s="11">
        <f>VLOOKUP($A1260,Master!$A$6:$J$4994,$I$1,0)*(1+0.5*(VLOOKUP($A1261,'Old-SVXY-OHLC'!$A$3:$E$5000,C$1,0)/VLOOKUP($A1260,'Old-SVXY-OHLC'!$A$3:$E$5000,5,0)-1))</f>
        <v>6.81664640741577</v>
      </c>
      <c r="D1261" s="11">
        <f>VLOOKUP($A1260,Master!$A$6:$J$4994,$I$1,0)*(1+0.5*(VLOOKUP($A1261,'Old-SVXY-OHLC'!$A$3:$E$5000,D$1,0)/VLOOKUP($A1260,'Old-SVXY-OHLC'!$A$3:$E$5000,5,0)-1))</f>
        <v>6.7003817361377322</v>
      </c>
      <c r="E1261" s="11">
        <f>VLOOKUP(A1261,Master!A$6:J$4994,$I$1,0)</f>
        <v>6.7755696942260428</v>
      </c>
    </row>
    <row r="1262" spans="1:5" x14ac:dyDescent="0.25">
      <c r="A1262" s="1">
        <v>39899</v>
      </c>
      <c r="B1262" s="11">
        <f>VLOOKUP($A1261,Master!$A$6:$J$4994,$I$1,0)*(1+0.5*(VLOOKUP($A1262,'Old-SVXY-OHLC'!$A$3:$E$5000,B$1,0)/VLOOKUP($A1261,'Old-SVXY-OHLC'!$A$3:$E$5000,5,0)-1))</f>
        <v>6.6982697584709587</v>
      </c>
      <c r="C1262" s="11">
        <f>VLOOKUP($A1261,Master!$A$6:$J$4994,$I$1,0)*(1+0.5*(VLOOKUP($A1262,'Old-SVXY-OHLC'!$A$3:$E$5000,C$1,0)/VLOOKUP($A1261,'Old-SVXY-OHLC'!$A$3:$E$5000,5,0)-1))</f>
        <v>6.7707953539599854</v>
      </c>
      <c r="D1262" s="11">
        <f>VLOOKUP($A1261,Master!$A$6:$J$4994,$I$1,0)*(1+0.5*(VLOOKUP($A1262,'Old-SVXY-OHLC'!$A$3:$E$5000,D$1,0)/VLOOKUP($A1261,'Old-SVXY-OHLC'!$A$3:$E$5000,5,0)-1))</f>
        <v>6.6624848620885668</v>
      </c>
      <c r="E1262" s="11">
        <f>VLOOKUP(A1262,Master!A$6:J$4994,$I$1,0)</f>
        <v>6.6623326456684273</v>
      </c>
    </row>
    <row r="1263" spans="1:5" x14ac:dyDescent="0.25">
      <c r="A1263" s="1">
        <v>39902</v>
      </c>
      <c r="B1263" s="11">
        <f>VLOOKUP($A1262,Master!$A$6:$J$4994,$I$1,0)*(1+0.5*(VLOOKUP($A1263,'Old-SVXY-OHLC'!$A$3:$E$5000,B$1,0)/VLOOKUP($A1262,'Old-SVXY-OHLC'!$A$3:$E$5000,5,0)-1))</f>
        <v>6.5454678077003488</v>
      </c>
      <c r="C1263" s="11">
        <f>VLOOKUP($A1262,Master!$A$6:$J$4994,$I$1,0)*(1+0.5*(VLOOKUP($A1263,'Old-SVXY-OHLC'!$A$3:$E$5000,C$1,0)/VLOOKUP($A1262,'Old-SVXY-OHLC'!$A$3:$E$5000,5,0)-1))</f>
        <v>6.568633979015857</v>
      </c>
      <c r="D1263" s="11">
        <f>VLOOKUP($A1262,Master!$A$6:$J$4994,$I$1,0)*(1+0.5*(VLOOKUP($A1263,'Old-SVXY-OHLC'!$A$3:$E$5000,D$1,0)/VLOOKUP($A1262,'Old-SVXY-OHLC'!$A$3:$E$5000,5,0)-1))</f>
        <v>6.3950946644334934</v>
      </c>
      <c r="E1263" s="11">
        <f>VLOOKUP(A1263,Master!A$6:J$4994,$I$1,0)</f>
        <v>6.426032594466677</v>
      </c>
    </row>
    <row r="1264" spans="1:5" x14ac:dyDescent="0.25">
      <c r="A1264" s="1">
        <v>39903</v>
      </c>
      <c r="B1264" s="11">
        <f>VLOOKUP($A1263,Master!$A$6:$J$4994,$I$1,0)*(1+0.5*(VLOOKUP($A1264,'Old-SVXY-OHLC'!$A$3:$E$5000,B$1,0)/VLOOKUP($A1263,'Old-SVXY-OHLC'!$A$3:$E$5000,5,0)-1))</f>
        <v>6.4623118881848676</v>
      </c>
      <c r="C1264" s="11">
        <f>VLOOKUP($A1263,Master!$A$6:$J$4994,$I$1,0)*(1+0.5*(VLOOKUP($A1264,'Old-SVXY-OHLC'!$A$3:$E$5000,C$1,0)/VLOOKUP($A1263,'Old-SVXY-OHLC'!$A$3:$E$5000,5,0)-1))</f>
        <v>6.5508245179480742</v>
      </c>
      <c r="D1264" s="11">
        <f>VLOOKUP($A1263,Master!$A$6:$J$4994,$I$1,0)*(1+0.5*(VLOOKUP($A1264,'Old-SVXY-OHLC'!$A$3:$E$5000,D$1,0)/VLOOKUP($A1263,'Old-SVXY-OHLC'!$A$3:$E$5000,5,0)-1))</f>
        <v>6.4396700701410445</v>
      </c>
      <c r="E1264" s="11">
        <f>VLOOKUP(A1264,Master!A$6:J$4994,$I$1,0)</f>
        <v>6.4777983682158498</v>
      </c>
    </row>
    <row r="1265" spans="1:5" x14ac:dyDescent="0.25">
      <c r="A1265" s="1">
        <v>39904</v>
      </c>
      <c r="B1265" s="11">
        <f>VLOOKUP($A1264,Master!$A$6:$J$4994,$I$1,0)*(1+0.5*(VLOOKUP($A1265,'Old-SVXY-OHLC'!$A$3:$E$5000,B$1,0)/VLOOKUP($A1264,'Old-SVXY-OHLC'!$A$3:$E$5000,5,0)-1))</f>
        <v>6.4469407430352703</v>
      </c>
      <c r="C1265" s="11">
        <f>VLOOKUP($A1264,Master!$A$6:$J$4994,$I$1,0)*(1+0.5*(VLOOKUP($A1265,'Old-SVXY-OHLC'!$A$3:$E$5000,C$1,0)/VLOOKUP($A1264,'Old-SVXY-OHLC'!$A$3:$E$5000,5,0)-1))</f>
        <v>6.5711378130320774</v>
      </c>
      <c r="D1265" s="11">
        <f>VLOOKUP($A1264,Master!$A$6:$J$4994,$I$1,0)*(1+0.5*(VLOOKUP($A1265,'Old-SVXY-OHLC'!$A$3:$E$5000,D$1,0)/VLOOKUP($A1264,'Old-SVXY-OHLC'!$A$3:$E$5000,5,0)-1))</f>
        <v>6.38580059806789</v>
      </c>
      <c r="E1265" s="11">
        <f>VLOOKUP(A1265,Master!A$6:J$4994,$I$1,0)</f>
        <v>6.5527593635319548</v>
      </c>
    </row>
    <row r="1266" spans="1:5" x14ac:dyDescent="0.25">
      <c r="A1266" s="1">
        <v>39905</v>
      </c>
      <c r="B1266" s="11">
        <f>VLOOKUP($A1265,Master!$A$6:$J$4994,$I$1,0)*(1+0.5*(VLOOKUP($A1266,'Old-SVXY-OHLC'!$A$3:$E$5000,B$1,0)/VLOOKUP($A1265,'Old-SVXY-OHLC'!$A$3:$E$5000,5,0)-1))</f>
        <v>6.6260752130312808</v>
      </c>
      <c r="C1266" s="11">
        <f>VLOOKUP($A1265,Master!$A$6:$J$4994,$I$1,0)*(1+0.5*(VLOOKUP($A1266,'Old-SVXY-OHLC'!$A$3:$E$5000,C$1,0)/VLOOKUP($A1265,'Old-SVXY-OHLC'!$A$3:$E$5000,5,0)-1))</f>
        <v>6.689581393145593</v>
      </c>
      <c r="D1266" s="11">
        <f>VLOOKUP($A1265,Master!$A$6:$J$4994,$I$1,0)*(1+0.5*(VLOOKUP($A1266,'Old-SVXY-OHLC'!$A$3:$E$5000,D$1,0)/VLOOKUP($A1265,'Old-SVXY-OHLC'!$A$3:$E$5000,5,0)-1))</f>
        <v>6.54620621759139</v>
      </c>
      <c r="E1266" s="11">
        <f>VLOOKUP(A1266,Master!A$6:J$4994,$I$1,0)</f>
        <v>6.6075942704119797</v>
      </c>
    </row>
    <row r="1267" spans="1:5" x14ac:dyDescent="0.25">
      <c r="A1267" s="1">
        <v>39906</v>
      </c>
      <c r="B1267" s="11">
        <f>VLOOKUP($A1266,Master!$A$6:$J$4994,$I$1,0)*(1+0.5*(VLOOKUP($A1267,'Old-SVXY-OHLC'!$A$3:$E$5000,B$1,0)/VLOOKUP($A1266,'Old-SVXY-OHLC'!$A$3:$E$5000,5,0)-1))</f>
        <v>6.6137074665537723</v>
      </c>
      <c r="C1267" s="11">
        <f>VLOOKUP($A1266,Master!$A$6:$J$4994,$I$1,0)*(1+0.5*(VLOOKUP($A1267,'Old-SVXY-OHLC'!$A$3:$E$5000,C$1,0)/VLOOKUP($A1266,'Old-SVXY-OHLC'!$A$3:$E$5000,5,0)-1))</f>
        <v>6.6827871325504891</v>
      </c>
      <c r="D1267" s="11">
        <f>VLOOKUP($A1266,Master!$A$6:$J$4994,$I$1,0)*(1+0.5*(VLOOKUP($A1267,'Old-SVXY-OHLC'!$A$3:$E$5000,D$1,0)/VLOOKUP($A1266,'Old-SVXY-OHLC'!$A$3:$E$5000,5,0)-1))</f>
        <v>6.5454430955256493</v>
      </c>
      <c r="E1267" s="11">
        <f>VLOOKUP(A1267,Master!A$6:J$4994,$I$1,0)</f>
        <v>6.6773150884746784</v>
      </c>
    </row>
    <row r="1268" spans="1:5" x14ac:dyDescent="0.25">
      <c r="A1268" s="1">
        <v>39909</v>
      </c>
      <c r="B1268" s="11">
        <f>VLOOKUP($A1267,Master!$A$6:$J$4994,$I$1,0)*(1+0.5*(VLOOKUP($A1268,'Old-SVXY-OHLC'!$A$3:$E$5000,B$1,0)/VLOOKUP($A1267,'Old-SVXY-OHLC'!$A$3:$E$5000,5,0)-1))</f>
        <v>6.6275465936499582</v>
      </c>
      <c r="C1268" s="11">
        <f>VLOOKUP($A1267,Master!$A$6:$J$4994,$I$1,0)*(1+0.5*(VLOOKUP($A1268,'Old-SVXY-OHLC'!$A$3:$E$5000,C$1,0)/VLOOKUP($A1267,'Old-SVXY-OHLC'!$A$3:$E$5000,5,0)-1))</f>
        <v>6.6571215282050158</v>
      </c>
      <c r="D1268" s="11">
        <f>VLOOKUP($A1267,Master!$A$6:$J$4994,$I$1,0)*(1+0.5*(VLOOKUP($A1268,'Old-SVXY-OHLC'!$A$3:$E$5000,D$1,0)/VLOOKUP($A1267,'Old-SVXY-OHLC'!$A$3:$E$5000,5,0)-1))</f>
        <v>6.5856030520707707</v>
      </c>
      <c r="E1268" s="11">
        <f>VLOOKUP(A1268,Master!A$6:J$4994,$I$1,0)</f>
        <v>6.651343596559669</v>
      </c>
    </row>
    <row r="1269" spans="1:5" x14ac:dyDescent="0.25">
      <c r="A1269" s="1">
        <v>39910</v>
      </c>
      <c r="B1269" s="11">
        <f>VLOOKUP($A1268,Master!$A$6:$J$4994,$I$1,0)*(1+0.5*(VLOOKUP($A1269,'Old-SVXY-OHLC'!$A$3:$E$5000,B$1,0)/VLOOKUP($A1268,'Old-SVXY-OHLC'!$A$3:$E$5000,5,0)-1))</f>
        <v>6.606438541800002</v>
      </c>
      <c r="C1269" s="11">
        <f>VLOOKUP($A1268,Master!$A$6:$J$4994,$I$1,0)*(1+0.5*(VLOOKUP($A1269,'Old-SVXY-OHLC'!$A$3:$E$5000,C$1,0)/VLOOKUP($A1268,'Old-SVXY-OHLC'!$A$3:$E$5000,5,0)-1))</f>
        <v>6.6727567141782131</v>
      </c>
      <c r="D1269" s="11">
        <f>VLOOKUP($A1268,Master!$A$6:$J$4994,$I$1,0)*(1+0.5*(VLOOKUP($A1269,'Old-SVXY-OHLC'!$A$3:$E$5000,D$1,0)/VLOOKUP($A1268,'Old-SVXY-OHLC'!$A$3:$E$5000,5,0)-1))</f>
        <v>6.5789966928343464</v>
      </c>
      <c r="E1269" s="11">
        <f>VLOOKUP(A1269,Master!A$6:J$4994,$I$1,0)</f>
        <v>6.6399444521385487</v>
      </c>
    </row>
    <row r="1270" spans="1:5" x14ac:dyDescent="0.25">
      <c r="A1270" s="1">
        <v>39911</v>
      </c>
      <c r="B1270" s="11">
        <f>VLOOKUP($A1269,Master!$A$6:$J$4994,$I$1,0)*(1+0.5*(VLOOKUP($A1270,'Old-SVXY-OHLC'!$A$3:$E$5000,B$1,0)/VLOOKUP($A1269,'Old-SVXY-OHLC'!$A$3:$E$5000,5,0)-1))</f>
        <v>6.6713526940196788</v>
      </c>
      <c r="C1270" s="11">
        <f>VLOOKUP($A1269,Master!$A$6:$J$4994,$I$1,0)*(1+0.5*(VLOOKUP($A1270,'Old-SVXY-OHLC'!$A$3:$E$5000,C$1,0)/VLOOKUP($A1269,'Old-SVXY-OHLC'!$A$3:$E$5000,5,0)-1))</f>
        <v>6.718671633041521</v>
      </c>
      <c r="D1270" s="11">
        <f>VLOOKUP($A1269,Master!$A$6:$J$4994,$I$1,0)*(1+0.5*(VLOOKUP($A1270,'Old-SVXY-OHLC'!$A$3:$E$5000,D$1,0)/VLOOKUP($A1269,'Old-SVXY-OHLC'!$A$3:$E$5000,5,0)-1))</f>
        <v>6.627546416346215</v>
      </c>
      <c r="E1270" s="11">
        <f>VLOOKUP(A1270,Master!A$6:J$4994,$I$1,0)</f>
        <v>6.7129178176638824</v>
      </c>
    </row>
    <row r="1271" spans="1:5" x14ac:dyDescent="0.25">
      <c r="A1271" s="1">
        <v>39912</v>
      </c>
      <c r="B1271" s="11">
        <f>VLOOKUP($A1270,Master!$A$6:$J$4994,$I$1,0)*(1+0.5*(VLOOKUP($A1271,'Old-SVXY-OHLC'!$A$3:$E$5000,B$1,0)/VLOOKUP($A1270,'Old-SVXY-OHLC'!$A$3:$E$5000,5,0)-1))</f>
        <v>6.7822573449564194</v>
      </c>
      <c r="C1271" s="11">
        <f>VLOOKUP($A1270,Master!$A$6:$J$4994,$I$1,0)*(1+0.5*(VLOOKUP($A1271,'Old-SVXY-OHLC'!$A$3:$E$5000,C$1,0)/VLOOKUP($A1270,'Old-SVXY-OHLC'!$A$3:$E$5000,5,0)-1))</f>
        <v>6.8754922372848739</v>
      </c>
      <c r="D1271" s="11">
        <f>VLOOKUP($A1270,Master!$A$6:$J$4994,$I$1,0)*(1+0.5*(VLOOKUP($A1271,'Old-SVXY-OHLC'!$A$3:$E$5000,D$1,0)/VLOOKUP($A1270,'Old-SVXY-OHLC'!$A$3:$E$5000,5,0)-1))</f>
        <v>6.7816171910712582</v>
      </c>
      <c r="E1271" s="11">
        <f>VLOOKUP(A1271,Master!A$6:J$4994,$I$1,0)</f>
        <v>6.8548320653061463</v>
      </c>
    </row>
    <row r="1272" spans="1:5" x14ac:dyDescent="0.25">
      <c r="A1272" s="1">
        <v>39916</v>
      </c>
      <c r="B1272" s="11">
        <f>VLOOKUP($A1271,Master!$A$6:$J$4994,$I$1,0)*(1+0.5*(VLOOKUP($A1272,'Old-SVXY-OHLC'!$A$3:$E$5000,B$1,0)/VLOOKUP($A1271,'Old-SVXY-OHLC'!$A$3:$E$5000,5,0)-1))</f>
        <v>6.8452975859548078</v>
      </c>
      <c r="C1272" s="11">
        <f>VLOOKUP($A1271,Master!$A$6:$J$4994,$I$1,0)*(1+0.5*(VLOOKUP($A1272,'Old-SVXY-OHLC'!$A$3:$E$5000,C$1,0)/VLOOKUP($A1271,'Old-SVXY-OHLC'!$A$3:$E$5000,5,0)-1))</f>
        <v>6.8975102614771364</v>
      </c>
      <c r="D1272" s="11">
        <f>VLOOKUP($A1271,Master!$A$6:$J$4994,$I$1,0)*(1+0.5*(VLOOKUP($A1272,'Old-SVXY-OHLC'!$A$3:$E$5000,D$1,0)/VLOOKUP($A1271,'Old-SVXY-OHLC'!$A$3:$E$5000,5,0)-1))</f>
        <v>6.774470085662867</v>
      </c>
      <c r="E1272" s="11">
        <f>VLOOKUP(A1272,Master!A$6:J$4994,$I$1,0)</f>
        <v>6.8809029109295663</v>
      </c>
    </row>
    <row r="1273" spans="1:5" x14ac:dyDescent="0.25">
      <c r="A1273" s="1">
        <v>39917</v>
      </c>
      <c r="B1273" s="11">
        <f>VLOOKUP($A1272,Master!$A$6:$J$4994,$I$1,0)*(1+0.5*(VLOOKUP($A1273,'Old-SVXY-OHLC'!$A$3:$E$5000,B$1,0)/VLOOKUP($A1272,'Old-SVXY-OHLC'!$A$3:$E$5000,5,0)-1))</f>
        <v>6.8367329847525919</v>
      </c>
      <c r="C1273" s="11">
        <f>VLOOKUP($A1272,Master!$A$6:$J$4994,$I$1,0)*(1+0.5*(VLOOKUP($A1273,'Old-SVXY-OHLC'!$A$3:$E$5000,C$1,0)/VLOOKUP($A1272,'Old-SVXY-OHLC'!$A$3:$E$5000,5,0)-1))</f>
        <v>6.9005848714075277</v>
      </c>
      <c r="D1273" s="11">
        <f>VLOOKUP($A1272,Master!$A$6:$J$4994,$I$1,0)*(1+0.5*(VLOOKUP($A1273,'Old-SVXY-OHLC'!$A$3:$E$5000,D$1,0)/VLOOKUP($A1272,'Old-SVXY-OHLC'!$A$3:$E$5000,5,0)-1))</f>
        <v>6.8246033795054624</v>
      </c>
      <c r="E1273" s="11">
        <f>VLOOKUP(A1273,Master!A$6:J$4994,$I$1,0)</f>
        <v>6.8853008555153714</v>
      </c>
    </row>
    <row r="1274" spans="1:5" x14ac:dyDescent="0.25">
      <c r="A1274" s="1">
        <v>39918</v>
      </c>
      <c r="B1274" s="11">
        <f>VLOOKUP($A1273,Master!$A$6:$J$4994,$I$1,0)*(1+0.5*(VLOOKUP($A1274,'Old-SVXY-OHLC'!$A$3:$E$5000,B$1,0)/VLOOKUP($A1273,'Old-SVXY-OHLC'!$A$3:$E$5000,5,0)-1))</f>
        <v>6.8505265979110375</v>
      </c>
      <c r="C1274" s="11">
        <f>VLOOKUP($A1273,Master!$A$6:$J$4994,$I$1,0)*(1+0.5*(VLOOKUP($A1274,'Old-SVXY-OHLC'!$A$3:$E$5000,C$1,0)/VLOOKUP($A1273,'Old-SVXY-OHLC'!$A$3:$E$5000,5,0)-1))</f>
        <v>6.9765832279731796</v>
      </c>
      <c r="D1274" s="11">
        <f>VLOOKUP($A1273,Master!$A$6:$J$4994,$I$1,0)*(1+0.5*(VLOOKUP($A1274,'Old-SVXY-OHLC'!$A$3:$E$5000,D$1,0)/VLOOKUP($A1273,'Old-SVXY-OHLC'!$A$3:$E$5000,5,0)-1))</f>
        <v>6.8505265979110375</v>
      </c>
      <c r="E1274" s="11">
        <f>VLOOKUP(A1274,Master!A$6:J$4994,$I$1,0)</f>
        <v>6.954668220848224</v>
      </c>
    </row>
    <row r="1275" spans="1:5" x14ac:dyDescent="0.25">
      <c r="A1275" s="1">
        <v>39919</v>
      </c>
      <c r="B1275" s="11">
        <f>VLOOKUP($A1274,Master!$A$6:$J$4994,$I$1,0)*(1+0.5*(VLOOKUP($A1275,'Old-SVXY-OHLC'!$A$3:$E$5000,B$1,0)/VLOOKUP($A1274,'Old-SVXY-OHLC'!$A$3:$E$5000,5,0)-1))</f>
        <v>6.9856774110638584</v>
      </c>
      <c r="C1275" s="11">
        <f>VLOOKUP($A1274,Master!$A$6:$J$4994,$I$1,0)*(1+0.5*(VLOOKUP($A1275,'Old-SVXY-OHLC'!$A$3:$E$5000,C$1,0)/VLOOKUP($A1274,'Old-SVXY-OHLC'!$A$3:$E$5000,5,0)-1))</f>
        <v>7.1201105639053806</v>
      </c>
      <c r="D1275" s="11">
        <f>VLOOKUP($A1274,Master!$A$6:$J$4994,$I$1,0)*(1+0.5*(VLOOKUP($A1275,'Old-SVXY-OHLC'!$A$3:$E$5000,D$1,0)/VLOOKUP($A1274,'Old-SVXY-OHLC'!$A$3:$E$5000,5,0)-1))</f>
        <v>6.9767151417658138</v>
      </c>
      <c r="E1275" s="11">
        <f>VLOOKUP(A1275,Master!A$6:J$4994,$I$1,0)</f>
        <v>7.0838980409847609</v>
      </c>
    </row>
    <row r="1276" spans="1:5" x14ac:dyDescent="0.25">
      <c r="A1276" s="1">
        <v>39920</v>
      </c>
      <c r="B1276" s="11">
        <f>VLOOKUP($A1275,Master!$A$6:$J$4994,$I$1,0)*(1+0.5*(VLOOKUP($A1276,'Old-SVXY-OHLC'!$A$3:$E$5000,B$1,0)/VLOOKUP($A1275,'Old-SVXY-OHLC'!$A$3:$E$5000,5,0)-1))</f>
        <v>7.075176433133513</v>
      </c>
      <c r="C1276" s="11">
        <f>VLOOKUP($A1275,Master!$A$6:$J$4994,$I$1,0)*(1+0.5*(VLOOKUP($A1276,'Old-SVXY-OHLC'!$A$3:$E$5000,C$1,0)/VLOOKUP($A1275,'Old-SVXY-OHLC'!$A$3:$E$5000,5,0)-1))</f>
        <v>7.1663748289327724</v>
      </c>
      <c r="D1276" s="11">
        <f>VLOOKUP($A1275,Master!$A$6:$J$4994,$I$1,0)*(1+0.5*(VLOOKUP($A1276,'Old-SVXY-OHLC'!$A$3:$E$5000,D$1,0)/VLOOKUP($A1275,'Old-SVXY-OHLC'!$A$3:$E$5000,5,0)-1))</f>
        <v>7.0055925791406972</v>
      </c>
      <c r="E1276" s="11">
        <f>VLOOKUP(A1276,Master!A$6:J$4994,$I$1,0)</f>
        <v>7.1555708021753572</v>
      </c>
    </row>
    <row r="1277" spans="1:5" x14ac:dyDescent="0.25">
      <c r="A1277" s="1">
        <v>39923</v>
      </c>
      <c r="B1277" s="11">
        <f>VLOOKUP($A1276,Master!$A$6:$J$4994,$I$1,0)*(1+0.5*(VLOOKUP($A1277,'Old-SVXY-OHLC'!$A$3:$E$5000,B$1,0)/VLOOKUP($A1276,'Old-SVXY-OHLC'!$A$3:$E$5000,5,0)-1))</f>
        <v>7.0527507054692506</v>
      </c>
      <c r="C1277" s="11">
        <f>VLOOKUP($A1276,Master!$A$6:$J$4994,$I$1,0)*(1+0.5*(VLOOKUP($A1277,'Old-SVXY-OHLC'!$A$3:$E$5000,C$1,0)/VLOOKUP($A1276,'Old-SVXY-OHLC'!$A$3:$E$5000,5,0)-1))</f>
        <v>7.0742530686556417</v>
      </c>
      <c r="D1277" s="11">
        <f>VLOOKUP($A1276,Master!$A$6:$J$4994,$I$1,0)*(1+0.5*(VLOOKUP($A1277,'Old-SVXY-OHLC'!$A$3:$E$5000,D$1,0)/VLOOKUP($A1276,'Old-SVXY-OHLC'!$A$3:$E$5000,5,0)-1))</f>
        <v>6.8656808227285175</v>
      </c>
      <c r="E1277" s="11">
        <f>VLOOKUP(A1277,Master!A$6:J$4994,$I$1,0)</f>
        <v>6.8786315467347396</v>
      </c>
    </row>
    <row r="1278" spans="1:5" x14ac:dyDescent="0.25">
      <c r="A1278" s="1">
        <v>39924</v>
      </c>
      <c r="B1278" s="11">
        <f>VLOOKUP($A1277,Master!$A$6:$J$4994,$I$1,0)*(1+0.5*(VLOOKUP($A1278,'Old-SVXY-OHLC'!$A$3:$E$5000,B$1,0)/VLOOKUP($A1277,'Old-SVXY-OHLC'!$A$3:$E$5000,5,0)-1))</f>
        <v>6.8487865835290203</v>
      </c>
      <c r="C1278" s="11">
        <f>VLOOKUP($A1277,Master!$A$6:$J$4994,$I$1,0)*(1+0.5*(VLOOKUP($A1278,'Old-SVXY-OHLC'!$A$3:$E$5000,C$1,0)/VLOOKUP($A1277,'Old-SVXY-OHLC'!$A$3:$E$5000,5,0)-1))</f>
        <v>7.027855931262617</v>
      </c>
      <c r="D1278" s="11">
        <f>VLOOKUP($A1277,Master!$A$6:$J$4994,$I$1,0)*(1+0.5*(VLOOKUP($A1278,'Old-SVXY-OHLC'!$A$3:$E$5000,D$1,0)/VLOOKUP($A1277,'Old-SVXY-OHLC'!$A$3:$E$5000,5,0)-1))</f>
        <v>6.8341261307397545</v>
      </c>
      <c r="E1278" s="11">
        <f>VLOOKUP(A1278,Master!A$6:J$4994,$I$1,0)</f>
        <v>7.0138852680057342</v>
      </c>
    </row>
    <row r="1279" spans="1:5" x14ac:dyDescent="0.25">
      <c r="A1279" s="1">
        <v>39925</v>
      </c>
      <c r="B1279" s="11">
        <f>VLOOKUP($A1278,Master!$A$6:$J$4994,$I$1,0)*(1+0.5*(VLOOKUP($A1279,'Old-SVXY-OHLC'!$A$3:$E$5000,B$1,0)/VLOOKUP($A1278,'Old-SVXY-OHLC'!$A$3:$E$5000,5,0)-1))</f>
        <v>6.9619991753879455</v>
      </c>
      <c r="C1279" s="11">
        <f>VLOOKUP($A1278,Master!$A$6:$J$4994,$I$1,0)*(1+0.5*(VLOOKUP($A1279,'Old-SVXY-OHLC'!$A$3:$E$5000,C$1,0)/VLOOKUP($A1278,'Old-SVXY-OHLC'!$A$3:$E$5000,5,0)-1))</f>
        <v>7.1500861752487053</v>
      </c>
      <c r="D1279" s="11">
        <f>VLOOKUP($A1278,Master!$A$6:$J$4994,$I$1,0)*(1+0.5*(VLOOKUP($A1279,'Old-SVXY-OHLC'!$A$3:$E$5000,D$1,0)/VLOOKUP($A1278,'Old-SVXY-OHLC'!$A$3:$E$5000,5,0)-1))</f>
        <v>6.9619991753879455</v>
      </c>
      <c r="E1279" s="11">
        <f>VLOOKUP(A1279,Master!A$6:J$4994,$I$1,0)</f>
        <v>6.9655241354666799</v>
      </c>
    </row>
    <row r="1280" spans="1:5" x14ac:dyDescent="0.25">
      <c r="A1280" s="1">
        <v>39926</v>
      </c>
      <c r="B1280" s="11">
        <f>VLOOKUP($A1279,Master!$A$6:$J$4994,$I$1,0)*(1+0.5*(VLOOKUP($A1280,'Old-SVXY-OHLC'!$A$3:$E$5000,B$1,0)/VLOOKUP($A1279,'Old-SVXY-OHLC'!$A$3:$E$5000,5,0)-1))</f>
        <v>6.9929475206628098</v>
      </c>
      <c r="C1280" s="11">
        <f>VLOOKUP($A1279,Master!$A$6:$J$4994,$I$1,0)*(1+0.5*(VLOOKUP($A1280,'Old-SVXY-OHLC'!$A$3:$E$5000,C$1,0)/VLOOKUP($A1279,'Old-SVXY-OHLC'!$A$3:$E$5000,5,0)-1))</f>
        <v>7.0314489789110661</v>
      </c>
      <c r="D1280" s="11">
        <f>VLOOKUP($A1279,Master!$A$6:$J$4994,$I$1,0)*(1+0.5*(VLOOKUP($A1280,'Old-SVXY-OHLC'!$A$3:$E$5000,D$1,0)/VLOOKUP($A1279,'Old-SVXY-OHLC'!$A$3:$E$5000,5,0)-1))</f>
        <v>6.9497239886260775</v>
      </c>
      <c r="E1280" s="11">
        <f>VLOOKUP(A1280,Master!A$6:J$4994,$I$1,0)</f>
        <v>7.0243650869219145</v>
      </c>
    </row>
    <row r="1281" spans="1:5" x14ac:dyDescent="0.25">
      <c r="A1281" s="1">
        <v>39927</v>
      </c>
      <c r="B1281" s="11">
        <f>VLOOKUP($A1280,Master!$A$6:$J$4994,$I$1,0)*(1+0.5*(VLOOKUP($A1281,'Old-SVXY-OHLC'!$A$3:$E$5000,B$1,0)/VLOOKUP($A1280,'Old-SVXY-OHLC'!$A$3:$E$5000,5,0)-1))</f>
        <v>7.0551181061270345</v>
      </c>
      <c r="C1281" s="11">
        <f>VLOOKUP($A1280,Master!$A$6:$J$4994,$I$1,0)*(1+0.5*(VLOOKUP($A1281,'Old-SVXY-OHLC'!$A$3:$E$5000,C$1,0)/VLOOKUP($A1280,'Old-SVXY-OHLC'!$A$3:$E$5000,5,0)-1))</f>
        <v>7.0776702281537966</v>
      </c>
      <c r="D1281" s="11">
        <f>VLOOKUP($A1280,Master!$A$6:$J$4994,$I$1,0)*(1+0.5*(VLOOKUP($A1281,'Old-SVXY-OHLC'!$A$3:$E$5000,D$1,0)/VLOOKUP($A1280,'Old-SVXY-OHLC'!$A$3:$E$5000,5,0)-1))</f>
        <v>6.9777695195896179</v>
      </c>
      <c r="E1281" s="11">
        <f>VLOOKUP(A1281,Master!A$6:J$4994,$I$1,0)</f>
        <v>7.0176590258703717</v>
      </c>
    </row>
    <row r="1282" spans="1:5" x14ac:dyDescent="0.25">
      <c r="A1282" s="1">
        <v>39930</v>
      </c>
      <c r="B1282" s="11">
        <f>VLOOKUP($A1281,Master!$A$6:$J$4994,$I$1,0)*(1+0.5*(VLOOKUP($A1282,'Old-SVXY-OHLC'!$A$3:$E$5000,B$1,0)/VLOOKUP($A1281,'Old-SVXY-OHLC'!$A$3:$E$5000,5,0)-1))</f>
        <v>6.9133757415896149</v>
      </c>
      <c r="C1282" s="11">
        <f>VLOOKUP($A1281,Master!$A$6:$J$4994,$I$1,0)*(1+0.5*(VLOOKUP($A1282,'Old-SVXY-OHLC'!$A$3:$E$5000,C$1,0)/VLOOKUP($A1281,'Old-SVXY-OHLC'!$A$3:$E$5000,5,0)-1))</f>
        <v>7.019332049189825</v>
      </c>
      <c r="D1282" s="11">
        <f>VLOOKUP($A1281,Master!$A$6:$J$4994,$I$1,0)*(1+0.5*(VLOOKUP($A1282,'Old-SVXY-OHLC'!$A$3:$E$5000,D$1,0)/VLOOKUP($A1281,'Old-SVXY-OHLC'!$A$3:$E$5000,5,0)-1))</f>
        <v>6.904267059072585</v>
      </c>
      <c r="E1282" s="11">
        <f>VLOOKUP(A1282,Master!A$6:J$4994,$I$1,0)</f>
        <v>6.9332818747638019</v>
      </c>
    </row>
    <row r="1283" spans="1:5" x14ac:dyDescent="0.25">
      <c r="A1283" s="1">
        <v>39931</v>
      </c>
      <c r="B1283" s="11">
        <f>VLOOKUP($A1282,Master!$A$6:$J$4994,$I$1,0)*(1+0.5*(VLOOKUP($A1283,'Old-SVXY-OHLC'!$A$3:$E$5000,B$1,0)/VLOOKUP($A1282,'Old-SVXY-OHLC'!$A$3:$E$5000,5,0)-1))</f>
        <v>6.8823256432976141</v>
      </c>
      <c r="C1283" s="11">
        <f>VLOOKUP($A1282,Master!$A$6:$J$4994,$I$1,0)*(1+0.5*(VLOOKUP($A1283,'Old-SVXY-OHLC'!$A$3:$E$5000,C$1,0)/VLOOKUP($A1282,'Old-SVXY-OHLC'!$A$3:$E$5000,5,0)-1))</f>
        <v>7.004979557797852</v>
      </c>
      <c r="D1283" s="11">
        <f>VLOOKUP($A1282,Master!$A$6:$J$4994,$I$1,0)*(1+0.5*(VLOOKUP($A1283,'Old-SVXY-OHLC'!$A$3:$E$5000,D$1,0)/VLOOKUP($A1282,'Old-SVXY-OHLC'!$A$3:$E$5000,5,0)-1))</f>
        <v>6.8647421892828326</v>
      </c>
      <c r="E1283" s="11">
        <f>VLOOKUP(A1283,Master!A$6:J$4994,$I$1,0)</f>
        <v>6.9743676317605319</v>
      </c>
    </row>
    <row r="1284" spans="1:5" x14ac:dyDescent="0.25">
      <c r="A1284" s="1">
        <v>39932</v>
      </c>
      <c r="B1284" s="11">
        <f>VLOOKUP($A1283,Master!$A$6:$J$4994,$I$1,0)*(1+0.5*(VLOOKUP($A1284,'Old-SVXY-OHLC'!$A$3:$E$5000,B$1,0)/VLOOKUP($A1283,'Old-SVXY-OHLC'!$A$3:$E$5000,5,0)-1))</f>
        <v>7.0099884086624584</v>
      </c>
      <c r="C1284" s="11">
        <f>VLOOKUP($A1283,Master!$A$6:$J$4994,$I$1,0)*(1+0.5*(VLOOKUP($A1284,'Old-SVXY-OHLC'!$A$3:$E$5000,C$1,0)/VLOOKUP($A1283,'Old-SVXY-OHLC'!$A$3:$E$5000,5,0)-1))</f>
        <v>7.1753054516658441</v>
      </c>
      <c r="D1284" s="11">
        <f>VLOOKUP($A1283,Master!$A$6:$J$4994,$I$1,0)*(1+0.5*(VLOOKUP($A1284,'Old-SVXY-OHLC'!$A$3:$E$5000,D$1,0)/VLOOKUP($A1283,'Old-SVXY-OHLC'!$A$3:$E$5000,5,0)-1))</f>
        <v>6.990807920965123</v>
      </c>
      <c r="E1284" s="11">
        <f>VLOOKUP(A1284,Master!A$6:J$4994,$I$1,0)</f>
        <v>7.1230587422705689</v>
      </c>
    </row>
    <row r="1285" spans="1:5" x14ac:dyDescent="0.25">
      <c r="A1285" s="1">
        <v>39933</v>
      </c>
      <c r="B1285" s="11">
        <f>VLOOKUP($A1284,Master!$A$6:$J$4994,$I$1,0)*(1+0.5*(VLOOKUP($A1285,'Old-SVXY-OHLC'!$A$3:$E$5000,B$1,0)/VLOOKUP($A1284,'Old-SVXY-OHLC'!$A$3:$E$5000,5,0)-1))</f>
        <v>7.1626096314553687</v>
      </c>
      <c r="C1285" s="11">
        <f>VLOOKUP($A1284,Master!$A$6:$J$4994,$I$1,0)*(1+0.5*(VLOOKUP($A1285,'Old-SVXY-OHLC'!$A$3:$E$5000,C$1,0)/VLOOKUP($A1284,'Old-SVXY-OHLC'!$A$3:$E$5000,5,0)-1))</f>
        <v>7.2189159844484223</v>
      </c>
      <c r="D1285" s="11">
        <f>VLOOKUP($A1284,Master!$A$6:$J$4994,$I$1,0)*(1+0.5*(VLOOKUP($A1285,'Old-SVXY-OHLC'!$A$3:$E$5000,D$1,0)/VLOOKUP($A1284,'Old-SVXY-OHLC'!$A$3:$E$5000,5,0)-1))</f>
        <v>7.0536986356790168</v>
      </c>
      <c r="E1285" s="11">
        <f>VLOOKUP(A1285,Master!A$6:J$4994,$I$1,0)</f>
        <v>7.0827389205173823</v>
      </c>
    </row>
    <row r="1286" spans="1:5" x14ac:dyDescent="0.25">
      <c r="A1286" s="1">
        <v>39934</v>
      </c>
      <c r="B1286" s="11">
        <f>VLOOKUP($A1285,Master!$A$6:$J$4994,$I$1,0)*(1+0.5*(VLOOKUP($A1286,'Old-SVXY-OHLC'!$A$3:$E$5000,B$1,0)/VLOOKUP($A1285,'Old-SVXY-OHLC'!$A$3:$E$5000,5,0)-1))</f>
        <v>7.0687551438015745</v>
      </c>
      <c r="C1286" s="11">
        <f>VLOOKUP($A1285,Master!$A$6:$J$4994,$I$1,0)*(1+0.5*(VLOOKUP($A1286,'Old-SVXY-OHLC'!$A$3:$E$5000,C$1,0)/VLOOKUP($A1285,'Old-SVXY-OHLC'!$A$3:$E$5000,5,0)-1))</f>
        <v>7.1597459414755535</v>
      </c>
      <c r="D1286" s="11">
        <f>VLOOKUP($A1285,Master!$A$6:$J$4994,$I$1,0)*(1+0.5*(VLOOKUP($A1286,'Old-SVXY-OHLC'!$A$3:$E$5000,D$1,0)/VLOOKUP($A1285,'Old-SVXY-OHLC'!$A$3:$E$5000,5,0)-1))</f>
        <v>7.0392547005527382</v>
      </c>
      <c r="E1286" s="11">
        <f>VLOOKUP(A1286,Master!A$6:J$4994,$I$1,0)</f>
        <v>7.1331251509638163</v>
      </c>
    </row>
    <row r="1287" spans="1:5" x14ac:dyDescent="0.25">
      <c r="A1287" s="1">
        <v>39937</v>
      </c>
      <c r="B1287" s="11">
        <f>VLOOKUP($A1286,Master!$A$6:$J$4994,$I$1,0)*(1+0.5*(VLOOKUP($A1287,'Old-SVXY-OHLC'!$A$3:$E$5000,B$1,0)/VLOOKUP($A1286,'Old-SVXY-OHLC'!$A$3:$E$5000,5,0)-1))</f>
        <v>7.1677595771202824</v>
      </c>
      <c r="C1287" s="11">
        <f>VLOOKUP($A1286,Master!$A$6:$J$4994,$I$1,0)*(1+0.5*(VLOOKUP($A1287,'Old-SVXY-OHLC'!$A$3:$E$5000,C$1,0)/VLOOKUP($A1286,'Old-SVXY-OHLC'!$A$3:$E$5000,5,0)-1))</f>
        <v>7.3415185928384927</v>
      </c>
      <c r="D1287" s="11">
        <f>VLOOKUP($A1286,Master!$A$6:$J$4994,$I$1,0)*(1+0.5*(VLOOKUP($A1287,'Old-SVXY-OHLC'!$A$3:$E$5000,D$1,0)/VLOOKUP($A1286,'Old-SVXY-OHLC'!$A$3:$E$5000,5,0)-1))</f>
        <v>7.1605195577280574</v>
      </c>
      <c r="E1287" s="11">
        <f>VLOOKUP(A1287,Master!A$6:J$4994,$I$1,0)</f>
        <v>7.2969219958911617</v>
      </c>
    </row>
    <row r="1288" spans="1:5" x14ac:dyDescent="0.25">
      <c r="A1288" s="1">
        <v>39938</v>
      </c>
      <c r="B1288" s="11">
        <f>VLOOKUP($A1287,Master!$A$6:$J$4994,$I$1,0)*(1+0.5*(VLOOKUP($A1288,'Old-SVXY-OHLC'!$A$3:$E$5000,B$1,0)/VLOOKUP($A1287,'Old-SVXY-OHLC'!$A$3:$E$5000,5,0)-1))</f>
        <v>7.2916337246280563</v>
      </c>
      <c r="C1288" s="11">
        <f>VLOOKUP($A1287,Master!$A$6:$J$4994,$I$1,0)*(1+0.5*(VLOOKUP($A1288,'Old-SVXY-OHLC'!$A$3:$E$5000,C$1,0)/VLOOKUP($A1287,'Old-SVXY-OHLC'!$A$3:$E$5000,5,0)-1))</f>
        <v>7.3114016505343455</v>
      </c>
      <c r="D1288" s="11">
        <f>VLOOKUP($A1287,Master!$A$6:$J$4994,$I$1,0)*(1+0.5*(VLOOKUP($A1288,'Old-SVXY-OHLC'!$A$3:$E$5000,D$1,0)/VLOOKUP($A1287,'Old-SVXY-OHLC'!$A$3:$E$5000,5,0)-1))</f>
        <v>7.2461382683410704</v>
      </c>
      <c r="E1288" s="11">
        <f>VLOOKUP(A1288,Master!A$6:J$4994,$I$1,0)</f>
        <v>7.3030275467649171</v>
      </c>
    </row>
    <row r="1289" spans="1:5" x14ac:dyDescent="0.25">
      <c r="A1289" s="1">
        <v>39939</v>
      </c>
      <c r="B1289" s="11">
        <f>VLOOKUP($A1288,Master!$A$6:$J$4994,$I$1,0)*(1+0.5*(VLOOKUP($A1289,'Old-SVXY-OHLC'!$A$3:$E$5000,B$1,0)/VLOOKUP($A1288,'Old-SVXY-OHLC'!$A$3:$E$5000,5,0)-1))</f>
        <v>7.3640262228861584</v>
      </c>
      <c r="C1289" s="11">
        <f>VLOOKUP($A1288,Master!$A$6:$J$4994,$I$1,0)*(1+0.5*(VLOOKUP($A1289,'Old-SVXY-OHLC'!$A$3:$E$5000,C$1,0)/VLOOKUP($A1288,'Old-SVXY-OHLC'!$A$3:$E$5000,5,0)-1))</f>
        <v>7.4376456103519519</v>
      </c>
      <c r="D1289" s="11">
        <f>VLOOKUP($A1288,Master!$A$6:$J$4994,$I$1,0)*(1+0.5*(VLOOKUP($A1289,'Old-SVXY-OHLC'!$A$3:$E$5000,D$1,0)/VLOOKUP($A1288,'Old-SVXY-OHLC'!$A$3:$E$5000,5,0)-1))</f>
        <v>7.3288994205486651</v>
      </c>
      <c r="E1289" s="11">
        <f>VLOOKUP(A1289,Master!A$6:J$4994,$I$1,0)</f>
        <v>7.4311419351049537</v>
      </c>
    </row>
    <row r="1290" spans="1:5" x14ac:dyDescent="0.25">
      <c r="A1290" s="1">
        <v>39940</v>
      </c>
      <c r="B1290" s="11">
        <f>VLOOKUP($A1289,Master!$A$6:$J$4994,$I$1,0)*(1+0.5*(VLOOKUP($A1290,'Old-SVXY-OHLC'!$A$3:$E$5000,B$1,0)/VLOOKUP($A1289,'Old-SVXY-OHLC'!$A$3:$E$5000,5,0)-1))</f>
        <v>7.4898729083717974</v>
      </c>
      <c r="C1290" s="11">
        <f>VLOOKUP($A1289,Master!$A$6:$J$4994,$I$1,0)*(1+0.5*(VLOOKUP($A1290,'Old-SVXY-OHLC'!$A$3:$E$5000,C$1,0)/VLOOKUP($A1289,'Old-SVXY-OHLC'!$A$3:$E$5000,5,0)-1))</f>
        <v>7.5076030393530253</v>
      </c>
      <c r="D1290" s="11">
        <f>VLOOKUP($A1289,Master!$A$6:$J$4994,$I$1,0)*(1+0.5*(VLOOKUP($A1290,'Old-SVXY-OHLC'!$A$3:$E$5000,D$1,0)/VLOOKUP($A1289,'Old-SVXY-OHLC'!$A$3:$E$5000,5,0)-1))</f>
        <v>7.3099121200044044</v>
      </c>
      <c r="E1290" s="11">
        <f>VLOOKUP(A1290,Master!A$6:J$4994,$I$1,0)</f>
        <v>7.3801974004408537</v>
      </c>
    </row>
    <row r="1291" spans="1:5" x14ac:dyDescent="0.25">
      <c r="A1291" s="1">
        <v>39941</v>
      </c>
      <c r="B1291" s="11">
        <f>VLOOKUP($A1290,Master!$A$6:$J$4994,$I$1,0)*(1+0.5*(VLOOKUP($A1291,'Old-SVXY-OHLC'!$A$3:$E$5000,B$1,0)/VLOOKUP($A1290,'Old-SVXY-OHLC'!$A$3:$E$5000,5,0)-1))</f>
        <v>7.4377093793760842</v>
      </c>
      <c r="C1291" s="11">
        <f>VLOOKUP($A1290,Master!$A$6:$J$4994,$I$1,0)*(1+0.5*(VLOOKUP($A1291,'Old-SVXY-OHLC'!$A$3:$E$5000,C$1,0)/VLOOKUP($A1290,'Old-SVXY-OHLC'!$A$3:$E$5000,5,0)-1))</f>
        <v>7.5770403050653057</v>
      </c>
      <c r="D1291" s="11">
        <f>VLOOKUP($A1290,Master!$A$6:$J$4994,$I$1,0)*(1+0.5*(VLOOKUP($A1291,'Old-SVXY-OHLC'!$A$3:$E$5000,D$1,0)/VLOOKUP($A1290,'Old-SVXY-OHLC'!$A$3:$E$5000,5,0)-1))</f>
        <v>7.4342370704311476</v>
      </c>
      <c r="E1291" s="11">
        <f>VLOOKUP(A1291,Master!A$6:J$4994,$I$1,0)</f>
        <v>7.5317028439063529</v>
      </c>
    </row>
    <row r="1292" spans="1:5" x14ac:dyDescent="0.25">
      <c r="A1292" s="1">
        <v>39944</v>
      </c>
      <c r="B1292" s="11">
        <f>VLOOKUP($A1291,Master!$A$6:$J$4994,$I$1,0)*(1+0.5*(VLOOKUP($A1292,'Old-SVXY-OHLC'!$A$3:$E$5000,B$1,0)/VLOOKUP($A1291,'Old-SVXY-OHLC'!$A$3:$E$5000,5,0)-1))</f>
        <v>7.468692344409404</v>
      </c>
      <c r="C1292" s="11">
        <f>VLOOKUP($A1291,Master!$A$6:$J$4994,$I$1,0)*(1+0.5*(VLOOKUP($A1292,'Old-SVXY-OHLC'!$A$3:$E$5000,C$1,0)/VLOOKUP($A1291,'Old-SVXY-OHLC'!$A$3:$E$5000,5,0)-1))</f>
        <v>7.5284715362398424</v>
      </c>
      <c r="D1292" s="11">
        <f>VLOOKUP($A1291,Master!$A$6:$J$4994,$I$1,0)*(1+0.5*(VLOOKUP($A1292,'Old-SVXY-OHLC'!$A$3:$E$5000,D$1,0)/VLOOKUP($A1291,'Old-SVXY-OHLC'!$A$3:$E$5000,5,0)-1))</f>
        <v>7.3867558999474081</v>
      </c>
      <c r="E1292" s="11">
        <f>VLOOKUP(A1292,Master!A$6:J$4994,$I$1,0)</f>
        <v>7.5064201714045611</v>
      </c>
    </row>
    <row r="1293" spans="1:5" x14ac:dyDescent="0.25">
      <c r="A1293" s="1">
        <v>39945</v>
      </c>
      <c r="B1293" s="11">
        <f>VLOOKUP($A1292,Master!$A$6:$J$4994,$I$1,0)*(1+0.5*(VLOOKUP($A1293,'Old-SVXY-OHLC'!$A$3:$E$5000,B$1,0)/VLOOKUP($A1292,'Old-SVXY-OHLC'!$A$3:$E$5000,5,0)-1))</f>
        <v>7.5235486452651825</v>
      </c>
      <c r="C1293" s="11">
        <f>VLOOKUP($A1292,Master!$A$6:$J$4994,$I$1,0)*(1+0.5*(VLOOKUP($A1293,'Old-SVXY-OHLC'!$A$3:$E$5000,C$1,0)/VLOOKUP($A1292,'Old-SVXY-OHLC'!$A$3:$E$5000,5,0)-1))</f>
        <v>7.5546084287109894</v>
      </c>
      <c r="D1293" s="11">
        <f>VLOOKUP($A1292,Master!$A$6:$J$4994,$I$1,0)*(1+0.5*(VLOOKUP($A1293,'Old-SVXY-OHLC'!$A$3:$E$5000,D$1,0)/VLOOKUP($A1292,'Old-SVXY-OHLC'!$A$3:$E$5000,5,0)-1))</f>
        <v>7.4150679337015468</v>
      </c>
      <c r="E1293" s="11">
        <f>VLOOKUP(A1293,Master!A$6:J$4994,$I$1,0)</f>
        <v>7.5329447381973589</v>
      </c>
    </row>
    <row r="1294" spans="1:5" x14ac:dyDescent="0.25">
      <c r="A1294" s="1">
        <v>39946</v>
      </c>
      <c r="B1294" s="11">
        <f>VLOOKUP($A1293,Master!$A$6:$J$4994,$I$1,0)*(1+0.5*(VLOOKUP($A1294,'Old-SVXY-OHLC'!$A$3:$E$5000,B$1,0)/VLOOKUP($A1293,'Old-SVXY-OHLC'!$A$3:$E$5000,5,0)-1))</f>
        <v>7.429185271965145</v>
      </c>
      <c r="C1294" s="11">
        <f>VLOOKUP($A1293,Master!$A$6:$J$4994,$I$1,0)*(1+0.5*(VLOOKUP($A1294,'Old-SVXY-OHLC'!$A$3:$E$5000,C$1,0)/VLOOKUP($A1293,'Old-SVXY-OHLC'!$A$3:$E$5000,5,0)-1))</f>
        <v>7.4799119569550037</v>
      </c>
      <c r="D1294" s="11">
        <f>VLOOKUP($A1293,Master!$A$6:$J$4994,$I$1,0)*(1+0.5*(VLOOKUP($A1294,'Old-SVXY-OHLC'!$A$3:$E$5000,D$1,0)/VLOOKUP($A1293,'Old-SVXY-OHLC'!$A$3:$E$5000,5,0)-1))</f>
        <v>7.3623179142830208</v>
      </c>
      <c r="E1294" s="11">
        <f>VLOOKUP(A1294,Master!A$6:J$4994,$I$1,0)</f>
        <v>7.4070876646577295</v>
      </c>
    </row>
    <row r="1295" spans="1:5" x14ac:dyDescent="0.25">
      <c r="A1295" s="1">
        <v>39947</v>
      </c>
      <c r="B1295" s="11">
        <f>VLOOKUP($A1294,Master!$A$6:$J$4994,$I$1,0)*(1+0.5*(VLOOKUP($A1295,'Old-SVXY-OHLC'!$A$3:$E$5000,B$1,0)/VLOOKUP($A1294,'Old-SVXY-OHLC'!$A$3:$E$5000,5,0)-1))</f>
        <v>7.4145433183893195</v>
      </c>
      <c r="C1295" s="11">
        <f>VLOOKUP($A1294,Master!$A$6:$J$4994,$I$1,0)*(1+0.5*(VLOOKUP($A1295,'Old-SVXY-OHLC'!$A$3:$E$5000,C$1,0)/VLOOKUP($A1294,'Old-SVXY-OHLC'!$A$3:$E$5000,5,0)-1))</f>
        <v>7.5693602714222905</v>
      </c>
      <c r="D1295" s="11">
        <f>VLOOKUP($A1294,Master!$A$6:$J$4994,$I$1,0)*(1+0.5*(VLOOKUP($A1295,'Old-SVXY-OHLC'!$A$3:$E$5000,D$1,0)/VLOOKUP($A1294,'Old-SVXY-OHLC'!$A$3:$E$5000,5,0)-1))</f>
        <v>7.4053334411940854</v>
      </c>
      <c r="E1295" s="11">
        <f>VLOOKUP(A1295,Master!A$6:J$4994,$I$1,0)</f>
        <v>7.5628041326625812</v>
      </c>
    </row>
    <row r="1296" spans="1:5" x14ac:dyDescent="0.25">
      <c r="A1296" s="1">
        <v>39948</v>
      </c>
      <c r="B1296" s="11">
        <f>VLOOKUP($A1295,Master!$A$6:$J$4994,$I$1,0)*(1+0.5*(VLOOKUP($A1296,'Old-SVXY-OHLC'!$A$3:$E$5000,B$1,0)/VLOOKUP($A1295,'Old-SVXY-OHLC'!$A$3:$E$5000,5,0)-1))</f>
        <v>7.5677072684595679</v>
      </c>
      <c r="C1296" s="11">
        <f>VLOOKUP($A1295,Master!$A$6:$J$4994,$I$1,0)*(1+0.5*(VLOOKUP($A1296,'Old-SVXY-OHLC'!$A$3:$E$5000,C$1,0)/VLOOKUP($A1295,'Old-SVXY-OHLC'!$A$3:$E$5000,5,0)-1))</f>
        <v>7.6342482517570778</v>
      </c>
      <c r="D1296" s="11">
        <f>VLOOKUP($A1295,Master!$A$6:$J$4994,$I$1,0)*(1+0.5*(VLOOKUP($A1296,'Old-SVXY-OHLC'!$A$3:$E$5000,D$1,0)/VLOOKUP($A1295,'Old-SVXY-OHLC'!$A$3:$E$5000,5,0)-1))</f>
        <v>7.4313562547288967</v>
      </c>
      <c r="E1296" s="11">
        <f>VLOOKUP(A1296,Master!A$6:J$4994,$I$1,0)</f>
        <v>7.4689851259743953</v>
      </c>
    </row>
    <row r="1297" spans="1:5" x14ac:dyDescent="0.25">
      <c r="A1297" s="1">
        <v>39951</v>
      </c>
      <c r="B1297" s="11">
        <f>VLOOKUP($A1296,Master!$A$6:$J$4994,$I$1,0)*(1+0.5*(VLOOKUP($A1297,'Old-SVXY-OHLC'!$A$3:$E$5000,B$1,0)/VLOOKUP($A1296,'Old-SVXY-OHLC'!$A$3:$E$5000,5,0)-1))</f>
        <v>7.5463839543911</v>
      </c>
      <c r="C1297" s="11">
        <f>VLOOKUP($A1296,Master!$A$6:$J$4994,$I$1,0)*(1+0.5*(VLOOKUP($A1297,'Old-SVXY-OHLC'!$A$3:$E$5000,C$1,0)/VLOOKUP($A1296,'Old-SVXY-OHLC'!$A$3:$E$5000,5,0)-1))</f>
        <v>7.7587806548723997</v>
      </c>
      <c r="D1297" s="11">
        <f>VLOOKUP($A1296,Master!$A$6:$J$4994,$I$1,0)*(1+0.5*(VLOOKUP($A1297,'Old-SVXY-OHLC'!$A$3:$E$5000,D$1,0)/VLOOKUP($A1296,'Old-SVXY-OHLC'!$A$3:$E$5000,5,0)-1))</f>
        <v>7.5252342859048396</v>
      </c>
      <c r="E1297" s="11">
        <f>VLOOKUP(A1297,Master!A$6:J$4994,$I$1,0)</f>
        <v>7.7413012997988435</v>
      </c>
    </row>
    <row r="1298" spans="1:5" x14ac:dyDescent="0.25">
      <c r="A1298" s="1">
        <v>39952</v>
      </c>
      <c r="B1298" s="11">
        <f>VLOOKUP($A1297,Master!$A$6:$J$4994,$I$1,0)*(1+0.5*(VLOOKUP($A1298,'Old-SVXY-OHLC'!$A$3:$E$5000,B$1,0)/VLOOKUP($A1297,'Old-SVXY-OHLC'!$A$3:$E$5000,5,0)-1))</f>
        <v>7.721703059959335</v>
      </c>
      <c r="C1298" s="11">
        <f>VLOOKUP($A1297,Master!$A$6:$J$4994,$I$1,0)*(1+0.5*(VLOOKUP($A1298,'Old-SVXY-OHLC'!$A$3:$E$5000,C$1,0)/VLOOKUP($A1297,'Old-SVXY-OHLC'!$A$3:$E$5000,5,0)-1))</f>
        <v>7.8516040815824573</v>
      </c>
      <c r="D1298" s="11">
        <f>VLOOKUP($A1297,Master!$A$6:$J$4994,$I$1,0)*(1+0.5*(VLOOKUP($A1298,'Old-SVXY-OHLC'!$A$3:$E$5000,D$1,0)/VLOOKUP($A1297,'Old-SVXY-OHLC'!$A$3:$E$5000,5,0)-1))</f>
        <v>7.6915519457783228</v>
      </c>
      <c r="E1298" s="11">
        <f>VLOOKUP(A1298,Master!A$6:J$4994,$I$1,0)</f>
        <v>7.8021542355397013</v>
      </c>
    </row>
    <row r="1299" spans="1:5" x14ac:dyDescent="0.25">
      <c r="A1299" s="1">
        <v>39953</v>
      </c>
      <c r="B1299" s="11">
        <f>VLOOKUP($A1298,Master!$A$6:$J$4994,$I$1,0)*(1+0.5*(VLOOKUP($A1299,'Old-SVXY-OHLC'!$A$3:$E$5000,B$1,0)/VLOOKUP($A1298,'Old-SVXY-OHLC'!$A$3:$E$5000,5,0)-1))</f>
        <v>7.898398035461291</v>
      </c>
      <c r="C1299" s="11">
        <f>VLOOKUP($A1298,Master!$A$6:$J$4994,$I$1,0)*(1+0.5*(VLOOKUP($A1299,'Old-SVXY-OHLC'!$A$3:$E$5000,C$1,0)/VLOOKUP($A1298,'Old-SVXY-OHLC'!$A$3:$E$5000,5,0)-1))</f>
        <v>8.0267226754391849</v>
      </c>
      <c r="D1299" s="11">
        <f>VLOOKUP($A1298,Master!$A$6:$J$4994,$I$1,0)*(1+0.5*(VLOOKUP($A1299,'Old-SVXY-OHLC'!$A$3:$E$5000,D$1,0)/VLOOKUP($A1298,'Old-SVXY-OHLC'!$A$3:$E$5000,5,0)-1))</f>
        <v>7.7444079555867473</v>
      </c>
      <c r="E1299" s="11">
        <f>VLOOKUP(A1299,Master!A$6:J$4994,$I$1,0)</f>
        <v>7.789118978697255</v>
      </c>
    </row>
    <row r="1300" spans="1:5" x14ac:dyDescent="0.25">
      <c r="A1300" s="1">
        <v>39954</v>
      </c>
      <c r="B1300" s="11">
        <f>VLOOKUP($A1299,Master!$A$6:$J$4994,$I$1,0)*(1+0.5*(VLOOKUP($A1300,'Old-SVXY-OHLC'!$A$3:$E$5000,B$1,0)/VLOOKUP($A1299,'Old-SVXY-OHLC'!$A$3:$E$5000,5,0)-1))</f>
        <v>7.7005453559720296</v>
      </c>
      <c r="C1300" s="11">
        <f>VLOOKUP($A1299,Master!$A$6:$J$4994,$I$1,0)*(1+0.5*(VLOOKUP($A1300,'Old-SVXY-OHLC'!$A$3:$E$5000,C$1,0)/VLOOKUP($A1299,'Old-SVXY-OHLC'!$A$3:$E$5000,5,0)-1))</f>
        <v>7.7317473082308261</v>
      </c>
      <c r="D1300" s="11">
        <f>VLOOKUP($A1299,Master!$A$6:$J$4994,$I$1,0)*(1+0.5*(VLOOKUP($A1300,'Old-SVXY-OHLC'!$A$3:$E$5000,D$1,0)/VLOOKUP($A1299,'Old-SVXY-OHLC'!$A$3:$E$5000,5,0)-1))</f>
        <v>7.4180487825185502</v>
      </c>
      <c r="E1300" s="11">
        <f>VLOOKUP(A1300,Master!A$6:J$4994,$I$1,0)</f>
        <v>7.5738623086354391</v>
      </c>
    </row>
    <row r="1301" spans="1:5" x14ac:dyDescent="0.25">
      <c r="A1301" s="1">
        <v>39955</v>
      </c>
      <c r="B1301" s="11">
        <f>VLOOKUP($A1300,Master!$A$6:$J$4994,$I$1,0)*(1+0.5*(VLOOKUP($A1301,'Old-SVXY-OHLC'!$A$3:$E$5000,B$1,0)/VLOOKUP($A1300,'Old-SVXY-OHLC'!$A$3:$E$5000,5,0)-1))</f>
        <v>7.5942452766353634</v>
      </c>
      <c r="C1301" s="11">
        <f>VLOOKUP($A1300,Master!$A$6:$J$4994,$I$1,0)*(1+0.5*(VLOOKUP($A1301,'Old-SVXY-OHLC'!$A$3:$E$5000,C$1,0)/VLOOKUP($A1300,'Old-SVXY-OHLC'!$A$3:$E$5000,5,0)-1))</f>
        <v>7.6096872479739535</v>
      </c>
      <c r="D1301" s="11">
        <f>VLOOKUP($A1300,Master!$A$6:$J$4994,$I$1,0)*(1+0.5*(VLOOKUP($A1301,'Old-SVXY-OHLC'!$A$3:$E$5000,D$1,0)/VLOOKUP($A1300,'Old-SVXY-OHLC'!$A$3:$E$5000,5,0)-1))</f>
        <v>7.4151211666549735</v>
      </c>
      <c r="E1301" s="11">
        <f>VLOOKUP(A1301,Master!A$6:J$4994,$I$1,0)</f>
        <v>7.5134440351468781</v>
      </c>
    </row>
    <row r="1302" spans="1:5" x14ac:dyDescent="0.25">
      <c r="A1302" s="1">
        <v>39959</v>
      </c>
      <c r="B1302" s="11">
        <f>VLOOKUP($A1301,Master!$A$6:$J$4994,$I$1,0)*(1+0.5*(VLOOKUP($A1302,'Old-SVXY-OHLC'!$A$3:$E$5000,B$1,0)/VLOOKUP($A1301,'Old-SVXY-OHLC'!$A$3:$E$5000,5,0)-1))</f>
        <v>7.4785384370114185</v>
      </c>
      <c r="C1302" s="11">
        <f>VLOOKUP($A1301,Master!$A$6:$J$4994,$I$1,0)*(1+0.5*(VLOOKUP($A1302,'Old-SVXY-OHLC'!$A$3:$E$5000,C$1,0)/VLOOKUP($A1301,'Old-SVXY-OHLC'!$A$3:$E$5000,5,0)-1))</f>
        <v>7.7714682263603043</v>
      </c>
      <c r="D1302" s="11">
        <f>VLOOKUP($A1301,Master!$A$6:$J$4994,$I$1,0)*(1+0.5*(VLOOKUP($A1302,'Old-SVXY-OHLC'!$A$3:$E$5000,D$1,0)/VLOOKUP($A1301,'Old-SVXY-OHLC'!$A$3:$E$5000,5,0)-1))</f>
        <v>7.4426078886894338</v>
      </c>
      <c r="E1302" s="11">
        <f>VLOOKUP(A1302,Master!A$6:J$4994,$I$1,0)</f>
        <v>7.685966039604506</v>
      </c>
    </row>
    <row r="1303" spans="1:5" x14ac:dyDescent="0.25">
      <c r="A1303" s="1">
        <v>39960</v>
      </c>
      <c r="B1303" s="11">
        <f>VLOOKUP($A1302,Master!$A$6:$J$4994,$I$1,0)*(1+0.5*(VLOOKUP($A1303,'Old-SVXY-OHLC'!$A$3:$E$5000,B$1,0)/VLOOKUP($A1302,'Old-SVXY-OHLC'!$A$3:$E$5000,5,0)-1))</f>
        <v>7.6736994010778492</v>
      </c>
      <c r="C1303" s="11">
        <f>VLOOKUP($A1302,Master!$A$6:$J$4994,$I$1,0)*(1+0.5*(VLOOKUP($A1303,'Old-SVXY-OHLC'!$A$3:$E$5000,C$1,0)/VLOOKUP($A1302,'Old-SVXY-OHLC'!$A$3:$E$5000,5,0)-1))</f>
        <v>7.7863580156636445</v>
      </c>
      <c r="D1303" s="11">
        <f>VLOOKUP($A1302,Master!$A$6:$J$4994,$I$1,0)*(1+0.5*(VLOOKUP($A1303,'Old-SVXY-OHLC'!$A$3:$E$5000,D$1,0)/VLOOKUP($A1302,'Old-SVXY-OHLC'!$A$3:$E$5000,5,0)-1))</f>
        <v>7.5414144720529759</v>
      </c>
      <c r="E1303" s="11">
        <f>VLOOKUP(A1303,Master!A$6:J$4994,$I$1,0)</f>
        <v>7.5705278934827724</v>
      </c>
    </row>
    <row r="1304" spans="1:5" x14ac:dyDescent="0.25">
      <c r="A1304" s="1">
        <v>39961</v>
      </c>
      <c r="B1304" s="11">
        <f>VLOOKUP($A1303,Master!$A$6:$J$4994,$I$1,0)*(1+0.5*(VLOOKUP($A1304,'Old-SVXY-OHLC'!$A$3:$E$5000,B$1,0)/VLOOKUP($A1303,'Old-SVXY-OHLC'!$A$3:$E$5000,5,0)-1))</f>
        <v>7.6371198403116933</v>
      </c>
      <c r="C1304" s="11">
        <f>VLOOKUP($A1303,Master!$A$6:$J$4994,$I$1,0)*(1+0.5*(VLOOKUP($A1304,'Old-SVXY-OHLC'!$A$3:$E$5000,C$1,0)/VLOOKUP($A1303,'Old-SVXY-OHLC'!$A$3:$E$5000,5,0)-1))</f>
        <v>7.6932297703991424</v>
      </c>
      <c r="D1304" s="11">
        <f>VLOOKUP($A1303,Master!$A$6:$J$4994,$I$1,0)*(1+0.5*(VLOOKUP($A1304,'Old-SVXY-OHLC'!$A$3:$E$5000,D$1,0)/VLOOKUP($A1303,'Old-SVXY-OHLC'!$A$3:$E$5000,5,0)-1))</f>
        <v>7.518425689639356</v>
      </c>
      <c r="E1304" s="11">
        <f>VLOOKUP(A1304,Master!A$6:J$4994,$I$1,0)</f>
        <v>7.6332215305197266</v>
      </c>
    </row>
    <row r="1305" spans="1:5" x14ac:dyDescent="0.25">
      <c r="A1305" s="1">
        <v>39962</v>
      </c>
      <c r="B1305" s="11">
        <f>VLOOKUP($A1304,Master!$A$6:$J$4994,$I$1,0)*(1+0.5*(VLOOKUP($A1305,'Old-SVXY-OHLC'!$A$3:$E$5000,B$1,0)/VLOOKUP($A1304,'Old-SVXY-OHLC'!$A$3:$E$5000,5,0)-1))</f>
        <v>7.6568957937753384</v>
      </c>
      <c r="C1305" s="11">
        <f>VLOOKUP($A1304,Master!$A$6:$J$4994,$I$1,0)*(1+0.5*(VLOOKUP($A1305,'Old-SVXY-OHLC'!$A$3:$E$5000,C$1,0)/VLOOKUP($A1304,'Old-SVXY-OHLC'!$A$3:$E$5000,5,0)-1))</f>
        <v>7.7722368911064894</v>
      </c>
      <c r="D1305" s="11">
        <f>VLOOKUP($A1304,Master!$A$6:$J$4994,$I$1,0)*(1+0.5*(VLOOKUP($A1305,'Old-SVXY-OHLC'!$A$3:$E$5000,D$1,0)/VLOOKUP($A1304,'Old-SVXY-OHLC'!$A$3:$E$5000,5,0)-1))</f>
        <v>7.5947112430085291</v>
      </c>
      <c r="E1305" s="11">
        <f>VLOOKUP(A1305,Master!A$6:J$4994,$I$1,0)</f>
        <v>7.7655954566308871</v>
      </c>
    </row>
    <row r="1306" spans="1:5" x14ac:dyDescent="0.25">
      <c r="A1306" s="1">
        <v>39965</v>
      </c>
      <c r="B1306" s="11">
        <f>VLOOKUP($A1305,Master!$A$6:$J$4994,$I$1,0)*(1+0.5*(VLOOKUP($A1306,'Old-SVXY-OHLC'!$A$3:$E$5000,B$1,0)/VLOOKUP($A1305,'Old-SVXY-OHLC'!$A$3:$E$5000,5,0)-1))</f>
        <v>7.813740185262863</v>
      </c>
      <c r="C1306" s="11">
        <f>VLOOKUP($A1305,Master!$A$6:$J$4994,$I$1,0)*(1+0.5*(VLOOKUP($A1306,'Old-SVXY-OHLC'!$A$3:$E$5000,C$1,0)/VLOOKUP($A1305,'Old-SVXY-OHLC'!$A$3:$E$5000,5,0)-1))</f>
        <v>7.9329404050250796</v>
      </c>
      <c r="D1306" s="11">
        <f>VLOOKUP($A1305,Master!$A$6:$J$4994,$I$1,0)*(1+0.5*(VLOOKUP($A1306,'Old-SVXY-OHLC'!$A$3:$E$5000,D$1,0)/VLOOKUP($A1305,'Old-SVXY-OHLC'!$A$3:$E$5000,5,0)-1))</f>
        <v>7.813740185262863</v>
      </c>
      <c r="E1306" s="11">
        <f>VLOOKUP(A1306,Master!A$6:J$4994,$I$1,0)</f>
        <v>7.8596111052318953</v>
      </c>
    </row>
    <row r="1307" spans="1:5" x14ac:dyDescent="0.25">
      <c r="A1307" s="1">
        <v>39966</v>
      </c>
      <c r="B1307" s="11">
        <f>VLOOKUP($A1306,Master!$A$6:$J$4994,$I$1,0)*(1+0.5*(VLOOKUP($A1307,'Old-SVXY-OHLC'!$A$3:$E$5000,B$1,0)/VLOOKUP($A1306,'Old-SVXY-OHLC'!$A$3:$E$5000,5,0)-1))</f>
        <v>7.8582361559697693</v>
      </c>
      <c r="C1307" s="11">
        <f>VLOOKUP($A1306,Master!$A$6:$J$4994,$I$1,0)*(1+0.5*(VLOOKUP($A1307,'Old-SVXY-OHLC'!$A$3:$E$5000,C$1,0)/VLOOKUP($A1306,'Old-SVXY-OHLC'!$A$3:$E$5000,5,0)-1))</f>
        <v>7.9531122656647346</v>
      </c>
      <c r="D1307" s="11">
        <f>VLOOKUP($A1306,Master!$A$6:$J$4994,$I$1,0)*(1+0.5*(VLOOKUP($A1307,'Old-SVXY-OHLC'!$A$3:$E$5000,D$1,0)/VLOOKUP($A1306,'Old-SVXY-OHLC'!$A$3:$E$5000,5,0)-1))</f>
        <v>7.7760787386109218</v>
      </c>
      <c r="E1307" s="11">
        <f>VLOOKUP(A1307,Master!A$6:J$4994,$I$1,0)</f>
        <v>7.8456566214270405</v>
      </c>
    </row>
    <row r="1308" spans="1:5" x14ac:dyDescent="0.25">
      <c r="A1308" s="1">
        <v>39967</v>
      </c>
      <c r="B1308" s="11">
        <f>VLOOKUP($A1307,Master!$A$6:$J$4994,$I$1,0)*(1+0.5*(VLOOKUP($A1308,'Old-SVXY-OHLC'!$A$3:$E$5000,B$1,0)/VLOOKUP($A1307,'Old-SVXY-OHLC'!$A$3:$E$5000,5,0)-1))</f>
        <v>7.7811858914587262</v>
      </c>
      <c r="C1308" s="11">
        <f>VLOOKUP($A1307,Master!$A$6:$J$4994,$I$1,0)*(1+0.5*(VLOOKUP($A1308,'Old-SVXY-OHLC'!$A$3:$E$5000,C$1,0)/VLOOKUP($A1307,'Old-SVXY-OHLC'!$A$3:$E$5000,5,0)-1))</f>
        <v>7.7811858914587262</v>
      </c>
      <c r="D1308" s="11">
        <f>VLOOKUP($A1307,Master!$A$6:$J$4994,$I$1,0)*(1+0.5*(VLOOKUP($A1308,'Old-SVXY-OHLC'!$A$3:$E$5000,D$1,0)/VLOOKUP($A1307,'Old-SVXY-OHLC'!$A$3:$E$5000,5,0)-1))</f>
        <v>7.5632131114736278</v>
      </c>
      <c r="E1308" s="11">
        <f>VLOOKUP(A1308,Master!A$6:J$4994,$I$1,0)</f>
        <v>7.6384005290673489</v>
      </c>
    </row>
    <row r="1309" spans="1:5" x14ac:dyDescent="0.25">
      <c r="A1309" s="1">
        <v>39968</v>
      </c>
      <c r="B1309" s="11">
        <f>VLOOKUP($A1308,Master!$A$6:$J$4994,$I$1,0)*(1+0.5*(VLOOKUP($A1309,'Old-SVXY-OHLC'!$A$3:$E$5000,B$1,0)/VLOOKUP($A1308,'Old-SVXY-OHLC'!$A$3:$E$5000,5,0)-1))</f>
        <v>7.646896790560489</v>
      </c>
      <c r="C1309" s="11">
        <f>VLOOKUP($A1308,Master!$A$6:$J$4994,$I$1,0)*(1+0.5*(VLOOKUP($A1309,'Old-SVXY-OHLC'!$A$3:$E$5000,C$1,0)/VLOOKUP($A1308,'Old-SVXY-OHLC'!$A$3:$E$5000,5,0)-1))</f>
        <v>7.7346907857705443</v>
      </c>
      <c r="D1309" s="11">
        <f>VLOOKUP($A1308,Master!$A$6:$J$4994,$I$1,0)*(1+0.5*(VLOOKUP($A1309,'Old-SVXY-OHLC'!$A$3:$E$5000,D$1,0)/VLOOKUP($A1308,'Old-SVXY-OHLC'!$A$3:$E$5000,5,0)-1))</f>
        <v>7.6232962998192306</v>
      </c>
      <c r="E1309" s="11">
        <f>VLOOKUP(A1309,Master!A$6:J$4994,$I$1,0)</f>
        <v>7.6831989652580734</v>
      </c>
    </row>
    <row r="1310" spans="1:5" x14ac:dyDescent="0.25">
      <c r="A1310" s="1">
        <v>39969</v>
      </c>
      <c r="B1310" s="11">
        <f>VLOOKUP($A1309,Master!$A$6:$J$4994,$I$1,0)*(1+0.5*(VLOOKUP($A1310,'Old-SVXY-OHLC'!$A$3:$E$5000,B$1,0)/VLOOKUP($A1309,'Old-SVXY-OHLC'!$A$3:$E$5000,5,0)-1))</f>
        <v>7.7704280531106935</v>
      </c>
      <c r="C1310" s="11">
        <f>VLOOKUP($A1309,Master!$A$6:$J$4994,$I$1,0)*(1+0.5*(VLOOKUP($A1310,'Old-SVXY-OHLC'!$A$3:$E$5000,C$1,0)/VLOOKUP($A1309,'Old-SVXY-OHLC'!$A$3:$E$5000,5,0)-1))</f>
        <v>7.7995045185147864</v>
      </c>
      <c r="D1310" s="11">
        <f>VLOOKUP($A1309,Master!$A$6:$J$4994,$I$1,0)*(1+0.5*(VLOOKUP($A1310,'Old-SVXY-OHLC'!$A$3:$E$5000,D$1,0)/VLOOKUP($A1309,'Old-SVXY-OHLC'!$A$3:$E$5000,5,0)-1))</f>
        <v>7.6254934643107637</v>
      </c>
      <c r="E1310" s="11">
        <f>VLOOKUP(A1310,Master!A$6:J$4994,$I$1,0)</f>
        <v>7.6992940660214444</v>
      </c>
    </row>
    <row r="1311" spans="1:5" x14ac:dyDescent="0.25">
      <c r="A1311" s="1">
        <v>39972</v>
      </c>
      <c r="B1311" s="11">
        <f>VLOOKUP($A1310,Master!$A$6:$J$4994,$I$1,0)*(1+0.5*(VLOOKUP($A1311,'Old-SVXY-OHLC'!$A$3:$E$5000,B$1,0)/VLOOKUP($A1310,'Old-SVXY-OHLC'!$A$3:$E$5000,5,0)-1))</f>
        <v>7.6787713190527791</v>
      </c>
      <c r="C1311" s="11">
        <f>VLOOKUP($A1310,Master!$A$6:$J$4994,$I$1,0)*(1+0.5*(VLOOKUP($A1311,'Old-SVXY-OHLC'!$A$3:$E$5000,C$1,0)/VLOOKUP($A1310,'Old-SVXY-OHLC'!$A$3:$E$5000,5,0)-1))</f>
        <v>7.7503449188931155</v>
      </c>
      <c r="D1311" s="11">
        <f>VLOOKUP($A1310,Master!$A$6:$J$4994,$I$1,0)*(1+0.5*(VLOOKUP($A1311,'Old-SVXY-OHLC'!$A$3:$E$5000,D$1,0)/VLOOKUP($A1310,'Old-SVXY-OHLC'!$A$3:$E$5000,5,0)-1))</f>
        <v>7.582890611713899</v>
      </c>
      <c r="E1311" s="11">
        <f>VLOOKUP(A1311,Master!A$6:J$4994,$I$1,0)</f>
        <v>7.7275508134433428</v>
      </c>
    </row>
    <row r="1312" spans="1:5" x14ac:dyDescent="0.25">
      <c r="A1312" s="1">
        <v>39973</v>
      </c>
      <c r="B1312" s="11">
        <f>VLOOKUP($A1311,Master!$A$6:$J$4994,$I$1,0)*(1+0.5*(VLOOKUP($A1312,'Old-SVXY-OHLC'!$A$3:$E$5000,B$1,0)/VLOOKUP($A1311,'Old-SVXY-OHLC'!$A$3:$E$5000,5,0)-1))</f>
        <v>7.7712002825960722</v>
      </c>
      <c r="C1312" s="11">
        <f>VLOOKUP($A1311,Master!$A$6:$J$4994,$I$1,0)*(1+0.5*(VLOOKUP($A1312,'Old-SVXY-OHLC'!$A$3:$E$5000,C$1,0)/VLOOKUP($A1311,'Old-SVXY-OHLC'!$A$3:$E$5000,5,0)-1))</f>
        <v>7.8888918615016328</v>
      </c>
      <c r="D1312" s="11">
        <f>VLOOKUP($A1311,Master!$A$6:$J$4994,$I$1,0)*(1+0.5*(VLOOKUP($A1312,'Old-SVXY-OHLC'!$A$3:$E$5000,D$1,0)/VLOOKUP($A1311,'Old-SVXY-OHLC'!$A$3:$E$5000,5,0)-1))</f>
        <v>7.723347666049948</v>
      </c>
      <c r="E1312" s="11">
        <f>VLOOKUP(A1312,Master!A$6:J$4994,$I$1,0)</f>
        <v>7.8602342126340181</v>
      </c>
    </row>
    <row r="1313" spans="1:5" x14ac:dyDescent="0.25">
      <c r="A1313" s="1">
        <v>39974</v>
      </c>
      <c r="B1313" s="11">
        <f>VLOOKUP($A1312,Master!$A$6:$J$4994,$I$1,0)*(1+0.5*(VLOOKUP($A1313,'Old-SVXY-OHLC'!$A$3:$E$5000,B$1,0)/VLOOKUP($A1312,'Old-SVXY-OHLC'!$A$3:$E$5000,5,0)-1))</f>
        <v>7.920326746591134</v>
      </c>
      <c r="C1313" s="11">
        <f>VLOOKUP($A1312,Master!$A$6:$J$4994,$I$1,0)*(1+0.5*(VLOOKUP($A1313,'Old-SVXY-OHLC'!$A$3:$E$5000,C$1,0)/VLOOKUP($A1312,'Old-SVXY-OHLC'!$A$3:$E$5000,5,0)-1))</f>
        <v>7.94816616957175</v>
      </c>
      <c r="D1313" s="11">
        <f>VLOOKUP($A1312,Master!$A$6:$J$4994,$I$1,0)*(1+0.5*(VLOOKUP($A1313,'Old-SVXY-OHLC'!$A$3:$E$5000,D$1,0)/VLOOKUP($A1312,'Old-SVXY-OHLC'!$A$3:$E$5000,5,0)-1))</f>
        <v>7.7006664334815174</v>
      </c>
      <c r="E1313" s="11">
        <f>VLOOKUP(A1313,Master!A$6:J$4994,$I$1,0)</f>
        <v>7.8362650146557273</v>
      </c>
    </row>
    <row r="1314" spans="1:5" x14ac:dyDescent="0.25">
      <c r="A1314" s="1">
        <v>39975</v>
      </c>
      <c r="B1314" s="11">
        <f>VLOOKUP($A1313,Master!$A$6:$J$4994,$I$1,0)*(1+0.5*(VLOOKUP($A1314,'Old-SVXY-OHLC'!$A$3:$E$5000,B$1,0)/VLOOKUP($A1313,'Old-SVXY-OHLC'!$A$3:$E$5000,5,0)-1))</f>
        <v>7.8671060338609955</v>
      </c>
      <c r="C1314" s="11">
        <f>VLOOKUP($A1313,Master!$A$6:$J$4994,$I$1,0)*(1+0.5*(VLOOKUP($A1314,'Old-SVXY-OHLC'!$A$3:$E$5000,C$1,0)/VLOOKUP($A1313,'Old-SVXY-OHLC'!$A$3:$E$5000,5,0)-1))</f>
        <v>8.0125944063498711</v>
      </c>
      <c r="D1314" s="11">
        <f>VLOOKUP($A1313,Master!$A$6:$J$4994,$I$1,0)*(1+0.5*(VLOOKUP($A1314,'Old-SVXY-OHLC'!$A$3:$E$5000,D$1,0)/VLOOKUP($A1313,'Old-SVXY-OHLC'!$A$3:$E$5000,5,0)-1))</f>
        <v>7.8671060338609955</v>
      </c>
      <c r="E1314" s="11">
        <f>VLOOKUP(A1314,Master!A$6:J$4994,$I$1,0)</f>
        <v>7.9232178980797858</v>
      </c>
    </row>
    <row r="1315" spans="1:5" x14ac:dyDescent="0.25">
      <c r="A1315" s="1">
        <v>39976</v>
      </c>
      <c r="B1315" s="11">
        <f>VLOOKUP($A1314,Master!$A$6:$J$4994,$I$1,0)*(1+0.5*(VLOOKUP($A1315,'Old-SVXY-OHLC'!$A$3:$E$5000,B$1,0)/VLOOKUP($A1314,'Old-SVXY-OHLC'!$A$3:$E$5000,5,0)-1))</f>
        <v>7.9266693361149319</v>
      </c>
      <c r="C1315" s="11">
        <f>VLOOKUP($A1314,Master!$A$6:$J$4994,$I$1,0)*(1+0.5*(VLOOKUP($A1315,'Old-SVXY-OHLC'!$A$3:$E$5000,C$1,0)/VLOOKUP($A1314,'Old-SVXY-OHLC'!$A$3:$E$5000,5,0)-1))</f>
        <v>8.0060534271480659</v>
      </c>
      <c r="D1315" s="11">
        <f>VLOOKUP($A1314,Master!$A$6:$J$4994,$I$1,0)*(1+0.5*(VLOOKUP($A1315,'Old-SVXY-OHLC'!$A$3:$E$5000,D$1,0)/VLOOKUP($A1314,'Old-SVXY-OHLC'!$A$3:$E$5000,5,0)-1))</f>
        <v>7.870064939358719</v>
      </c>
      <c r="E1315" s="11">
        <f>VLOOKUP(A1315,Master!A$6:J$4994,$I$1,0)</f>
        <v>7.989623343135805</v>
      </c>
    </row>
    <row r="1316" spans="1:5" x14ac:dyDescent="0.25">
      <c r="A1316" s="1">
        <v>39979</v>
      </c>
      <c r="B1316" s="11">
        <f>VLOOKUP($A1315,Master!$A$6:$J$4994,$I$1,0)*(1+0.5*(VLOOKUP($A1316,'Old-SVXY-OHLC'!$A$3:$E$5000,B$1,0)/VLOOKUP($A1315,'Old-SVXY-OHLC'!$A$3:$E$5000,5,0)-1))</f>
        <v>8.0072730032380139</v>
      </c>
      <c r="C1316" s="11">
        <f>VLOOKUP($A1315,Master!$A$6:$J$4994,$I$1,0)*(1+0.5*(VLOOKUP($A1316,'Old-SVXY-OHLC'!$A$3:$E$5000,C$1,0)/VLOOKUP($A1315,'Old-SVXY-OHLC'!$A$3:$E$5000,5,0)-1))</f>
        <v>8.0072730032380139</v>
      </c>
      <c r="D1316" s="11">
        <f>VLOOKUP($A1315,Master!$A$6:$J$4994,$I$1,0)*(1+0.5*(VLOOKUP($A1316,'Old-SVXY-OHLC'!$A$3:$E$5000,D$1,0)/VLOOKUP($A1315,'Old-SVXY-OHLC'!$A$3:$E$5000,5,0)-1))</f>
        <v>7.7926535949903082</v>
      </c>
      <c r="E1316" s="11">
        <f>VLOOKUP(A1316,Master!A$6:J$4994,$I$1,0)</f>
        <v>7.7948688795112124</v>
      </c>
    </row>
    <row r="1317" spans="1:5" x14ac:dyDescent="0.25">
      <c r="A1317" s="1">
        <v>39980</v>
      </c>
      <c r="B1317" s="11">
        <f>VLOOKUP($A1316,Master!$A$6:$J$4994,$I$1,0)*(1+0.5*(VLOOKUP($A1317,'Old-SVXY-OHLC'!$A$3:$E$5000,B$1,0)/VLOOKUP($A1316,'Old-SVXY-OHLC'!$A$3:$E$5000,5,0)-1))</f>
        <v>7.839120753277605</v>
      </c>
      <c r="C1317" s="11">
        <f>VLOOKUP($A1316,Master!$A$6:$J$4994,$I$1,0)*(1+0.5*(VLOOKUP($A1317,'Old-SVXY-OHLC'!$A$3:$E$5000,C$1,0)/VLOOKUP($A1316,'Old-SVXY-OHLC'!$A$3:$E$5000,5,0)-1))</f>
        <v>7.8643604379511318</v>
      </c>
      <c r="D1317" s="11">
        <f>VLOOKUP($A1316,Master!$A$6:$J$4994,$I$1,0)*(1+0.5*(VLOOKUP($A1317,'Old-SVXY-OHLC'!$A$3:$E$5000,D$1,0)/VLOOKUP($A1316,'Old-SVXY-OHLC'!$A$3:$E$5000,5,0)-1))</f>
        <v>7.6185172335338347</v>
      </c>
      <c r="E1317" s="11">
        <f>VLOOKUP(A1317,Master!A$6:J$4994,$I$1,0)</f>
        <v>7.6599474590627921</v>
      </c>
    </row>
    <row r="1318" spans="1:5" x14ac:dyDescent="0.25">
      <c r="A1318" s="1">
        <v>39981</v>
      </c>
      <c r="B1318" s="11">
        <f>VLOOKUP($A1317,Master!$A$6:$J$4994,$I$1,0)*(1+0.5*(VLOOKUP($A1318,'Old-SVXY-OHLC'!$A$3:$E$5000,B$1,0)/VLOOKUP($A1317,'Old-SVXY-OHLC'!$A$3:$E$5000,5,0)-1))</f>
        <v>7.7013207524145066</v>
      </c>
      <c r="C1318" s="11">
        <f>VLOOKUP($A1317,Master!$A$6:$J$4994,$I$1,0)*(1+0.5*(VLOOKUP($A1318,'Old-SVXY-OHLC'!$A$3:$E$5000,C$1,0)/VLOOKUP($A1317,'Old-SVXY-OHLC'!$A$3:$E$5000,5,0)-1))</f>
        <v>7.7249625466073981</v>
      </c>
      <c r="D1318" s="11">
        <f>VLOOKUP($A1317,Master!$A$6:$J$4994,$I$1,0)*(1+0.5*(VLOOKUP($A1318,'Old-SVXY-OHLC'!$A$3:$E$5000,D$1,0)/VLOOKUP($A1317,'Old-SVXY-OHLC'!$A$3:$E$5000,5,0)-1))</f>
        <v>7.5594696802288501</v>
      </c>
      <c r="E1318" s="11">
        <f>VLOOKUP(A1318,Master!A$6:J$4994,$I$1,0)</f>
        <v>7.6301966589125092</v>
      </c>
    </row>
    <row r="1319" spans="1:5" x14ac:dyDescent="0.25">
      <c r="A1319" s="1">
        <v>39982</v>
      </c>
      <c r="B1319" s="11">
        <f>VLOOKUP($A1318,Master!$A$6:$J$4994,$I$1,0)*(1+0.5*(VLOOKUP($A1319,'Old-SVXY-OHLC'!$A$3:$E$5000,B$1,0)/VLOOKUP($A1318,'Old-SVXY-OHLC'!$A$3:$E$5000,5,0)-1))</f>
        <v>7.6650321602696909</v>
      </c>
      <c r="C1319" s="11">
        <f>VLOOKUP($A1318,Master!$A$6:$J$4994,$I$1,0)*(1+0.5*(VLOOKUP($A1319,'Old-SVXY-OHLC'!$A$3:$E$5000,C$1,0)/VLOOKUP($A1318,'Old-SVXY-OHLC'!$A$3:$E$5000,5,0)-1))</f>
        <v>7.7222793850087843</v>
      </c>
      <c r="D1319" s="11">
        <f>VLOOKUP($A1318,Master!$A$6:$J$4994,$I$1,0)*(1+0.5*(VLOOKUP($A1319,'Old-SVXY-OHLC'!$A$3:$E$5000,D$1,0)/VLOOKUP($A1318,'Old-SVXY-OHLC'!$A$3:$E$5000,5,0)-1))</f>
        <v>7.5960919680244601</v>
      </c>
      <c r="E1319" s="11">
        <f>VLOOKUP(A1319,Master!A$6:J$4994,$I$1,0)</f>
        <v>7.6592299987601571</v>
      </c>
    </row>
    <row r="1320" spans="1:5" x14ac:dyDescent="0.25">
      <c r="A1320" s="1">
        <v>39983</v>
      </c>
      <c r="B1320" s="11">
        <f>VLOOKUP($A1319,Master!$A$6:$J$4994,$I$1,0)*(1+0.5*(VLOOKUP($A1320,'Old-SVXY-OHLC'!$A$3:$E$5000,B$1,0)/VLOOKUP($A1319,'Old-SVXY-OHLC'!$A$3:$E$5000,5,0)-1))</f>
        <v>7.7719730480697411</v>
      </c>
      <c r="C1320" s="11">
        <f>VLOOKUP($A1319,Master!$A$6:$J$4994,$I$1,0)*(1+0.5*(VLOOKUP($A1320,'Old-SVXY-OHLC'!$A$3:$E$5000,C$1,0)/VLOOKUP($A1319,'Old-SVXY-OHLC'!$A$3:$E$5000,5,0)-1))</f>
        <v>7.7866699871525773</v>
      </c>
      <c r="D1320" s="11">
        <f>VLOOKUP($A1319,Master!$A$6:$J$4994,$I$1,0)*(1+0.5*(VLOOKUP($A1320,'Old-SVXY-OHLC'!$A$3:$E$5000,D$1,0)/VLOOKUP($A1319,'Old-SVXY-OHLC'!$A$3:$E$5000,5,0)-1))</f>
        <v>7.6809301875736891</v>
      </c>
      <c r="E1320" s="11">
        <f>VLOOKUP(A1320,Master!A$6:J$4994,$I$1,0)</f>
        <v>7.7759136129525581</v>
      </c>
    </row>
    <row r="1321" spans="1:5" x14ac:dyDescent="0.25">
      <c r="A1321" s="1">
        <v>39986</v>
      </c>
      <c r="B1321" s="11">
        <f>VLOOKUP($A1320,Master!$A$6:$J$4994,$I$1,0)*(1+0.5*(VLOOKUP($A1321,'Old-SVXY-OHLC'!$A$3:$E$5000,B$1,0)/VLOOKUP($A1320,'Old-SVXY-OHLC'!$A$3:$E$5000,5,0)-1))</f>
        <v>7.7410612872249693</v>
      </c>
      <c r="C1321" s="11">
        <f>VLOOKUP($A1320,Master!$A$6:$J$4994,$I$1,0)*(1+0.5*(VLOOKUP($A1321,'Old-SVXY-OHLC'!$A$3:$E$5000,C$1,0)/VLOOKUP($A1320,'Old-SVXY-OHLC'!$A$3:$E$5000,5,0)-1))</f>
        <v>7.7410612872249693</v>
      </c>
      <c r="D1321" s="11">
        <f>VLOOKUP($A1320,Master!$A$6:$J$4994,$I$1,0)*(1+0.5*(VLOOKUP($A1321,'Old-SVXY-OHLC'!$A$3:$E$5000,D$1,0)/VLOOKUP($A1320,'Old-SVXY-OHLC'!$A$3:$E$5000,5,0)-1))</f>
        <v>7.5319482973182357</v>
      </c>
      <c r="E1321" s="11">
        <f>VLOOKUP(A1321,Master!A$6:J$4994,$I$1,0)</f>
        <v>7.6080288937666651</v>
      </c>
    </row>
    <row r="1322" spans="1:5" x14ac:dyDescent="0.25">
      <c r="A1322" s="1">
        <v>39987</v>
      </c>
      <c r="B1322" s="11">
        <f>VLOOKUP($A1321,Master!$A$6:$J$4994,$I$1,0)*(1+0.5*(VLOOKUP($A1322,'Old-SVXY-OHLC'!$A$3:$E$5000,B$1,0)/VLOOKUP($A1321,'Old-SVXY-OHLC'!$A$3:$E$5000,5,0)-1))</f>
        <v>7.6341900043989002</v>
      </c>
      <c r="C1322" s="11">
        <f>VLOOKUP($A1321,Master!$A$6:$J$4994,$I$1,0)*(1+0.5*(VLOOKUP($A1322,'Old-SVXY-OHLC'!$A$3:$E$5000,C$1,0)/VLOOKUP($A1321,'Old-SVXY-OHLC'!$A$3:$E$5000,5,0)-1))</f>
        <v>7.6903879457570348</v>
      </c>
      <c r="D1322" s="11">
        <f>VLOOKUP($A1321,Master!$A$6:$J$4994,$I$1,0)*(1+0.5*(VLOOKUP($A1322,'Old-SVXY-OHLC'!$A$3:$E$5000,D$1,0)/VLOOKUP($A1321,'Old-SVXY-OHLC'!$A$3:$E$5000,5,0)-1))</f>
        <v>7.5944638734388397</v>
      </c>
      <c r="E1322" s="11">
        <f>VLOOKUP(A1322,Master!A$6:J$4994,$I$1,0)</f>
        <v>7.6834051971364676</v>
      </c>
    </row>
    <row r="1323" spans="1:5" x14ac:dyDescent="0.25">
      <c r="A1323" s="1">
        <v>39988</v>
      </c>
      <c r="B1323" s="11">
        <f>VLOOKUP($A1322,Master!$A$6:$J$4994,$I$1,0)*(1+0.5*(VLOOKUP($A1323,'Old-SVXY-OHLC'!$A$3:$E$5000,B$1,0)/VLOOKUP($A1322,'Old-SVXY-OHLC'!$A$3:$E$5000,5,0)-1))</f>
        <v>7.7560265835190929</v>
      </c>
      <c r="C1323" s="11">
        <f>VLOOKUP($A1322,Master!$A$6:$J$4994,$I$1,0)*(1+0.5*(VLOOKUP($A1323,'Old-SVXY-OHLC'!$A$3:$E$5000,C$1,0)/VLOOKUP($A1322,'Old-SVXY-OHLC'!$A$3:$E$5000,5,0)-1))</f>
        <v>7.8663314458081137</v>
      </c>
      <c r="D1323" s="11">
        <f>VLOOKUP($A1322,Master!$A$6:$J$4994,$I$1,0)*(1+0.5*(VLOOKUP($A1323,'Old-SVXY-OHLC'!$A$3:$E$5000,D$1,0)/VLOOKUP($A1322,'Old-SVXY-OHLC'!$A$3:$E$5000,5,0)-1))</f>
        <v>7.706115149670941</v>
      </c>
      <c r="E1323" s="11">
        <f>VLOOKUP(A1323,Master!A$6:J$4994,$I$1,0)</f>
        <v>7.8406725248823044</v>
      </c>
    </row>
    <row r="1324" spans="1:5" x14ac:dyDescent="0.25">
      <c r="A1324" s="1">
        <v>39989</v>
      </c>
      <c r="B1324" s="11">
        <f>VLOOKUP($A1323,Master!$A$6:$J$4994,$I$1,0)*(1+0.5*(VLOOKUP($A1324,'Old-SVXY-OHLC'!$A$3:$E$5000,B$1,0)/VLOOKUP($A1323,'Old-SVXY-OHLC'!$A$3:$E$5000,5,0)-1))</f>
        <v>7.797696794511026</v>
      </c>
      <c r="C1324" s="11">
        <f>VLOOKUP($A1323,Master!$A$6:$J$4994,$I$1,0)*(1+0.5*(VLOOKUP($A1324,'Old-SVXY-OHLC'!$A$3:$E$5000,C$1,0)/VLOOKUP($A1323,'Old-SVXY-OHLC'!$A$3:$E$5000,5,0)-1))</f>
        <v>8.0380423499142779</v>
      </c>
      <c r="D1324" s="11">
        <f>VLOOKUP($A1323,Master!$A$6:$J$4994,$I$1,0)*(1+0.5*(VLOOKUP($A1324,'Old-SVXY-OHLC'!$A$3:$E$5000,D$1,0)/VLOOKUP($A1323,'Old-SVXY-OHLC'!$A$3:$E$5000,5,0)-1))</f>
        <v>7.7913300686243119</v>
      </c>
      <c r="E1324" s="11">
        <f>VLOOKUP(A1324,Master!A$6:J$4994,$I$1,0)</f>
        <v>8.0187333540450751</v>
      </c>
    </row>
    <row r="1325" spans="1:5" x14ac:dyDescent="0.25">
      <c r="A1325" s="1">
        <v>39990</v>
      </c>
      <c r="B1325" s="11">
        <f>VLOOKUP($A1324,Master!$A$6:$J$4994,$I$1,0)*(1+0.5*(VLOOKUP($A1325,'Old-SVXY-OHLC'!$A$3:$E$5000,B$1,0)/VLOOKUP($A1324,'Old-SVXY-OHLC'!$A$3:$E$5000,5,0)-1))</f>
        <v>7.9259410394259024</v>
      </c>
      <c r="C1325" s="11">
        <f>VLOOKUP($A1324,Master!$A$6:$J$4994,$I$1,0)*(1+0.5*(VLOOKUP($A1325,'Old-SVXY-OHLC'!$A$3:$E$5000,C$1,0)/VLOOKUP($A1324,'Old-SVXY-OHLC'!$A$3:$E$5000,5,0)-1))</f>
        <v>8.1120931797566005</v>
      </c>
      <c r="D1325" s="11">
        <f>VLOOKUP($A1324,Master!$A$6:$J$4994,$I$1,0)*(1+0.5*(VLOOKUP($A1325,'Old-SVXY-OHLC'!$A$3:$E$5000,D$1,0)/VLOOKUP($A1324,'Old-SVXY-OHLC'!$A$3:$E$5000,5,0)-1))</f>
        <v>7.9259410394259024</v>
      </c>
      <c r="E1325" s="11">
        <f>VLOOKUP(A1325,Master!A$6:J$4994,$I$1,0)</f>
        <v>8.087478514279665</v>
      </c>
    </row>
    <row r="1326" spans="1:5" x14ac:dyDescent="0.25">
      <c r="A1326" s="1">
        <v>39993</v>
      </c>
      <c r="B1326" s="11">
        <f>VLOOKUP($A1325,Master!$A$6:$J$4994,$I$1,0)*(1+0.5*(VLOOKUP($A1326,'Old-SVXY-OHLC'!$A$3:$E$5000,B$1,0)/VLOOKUP($A1325,'Old-SVXY-OHLC'!$A$3:$E$5000,5,0)-1))</f>
        <v>8.0921292696308242</v>
      </c>
      <c r="C1326" s="11">
        <f>VLOOKUP($A1325,Master!$A$6:$J$4994,$I$1,0)*(1+0.5*(VLOOKUP($A1326,'Old-SVXY-OHLC'!$A$3:$E$5000,C$1,0)/VLOOKUP($A1325,'Old-SVXY-OHLC'!$A$3:$E$5000,5,0)-1))</f>
        <v>8.2479257567344302</v>
      </c>
      <c r="D1326" s="11">
        <f>VLOOKUP($A1325,Master!$A$6:$J$4994,$I$1,0)*(1+0.5*(VLOOKUP($A1326,'Old-SVXY-OHLC'!$A$3:$E$5000,D$1,0)/VLOOKUP($A1325,'Old-SVXY-OHLC'!$A$3:$E$5000,5,0)-1))</f>
        <v>8.0479480026424852</v>
      </c>
      <c r="E1326" s="11">
        <f>VLOOKUP(A1326,Master!A$6:J$4994,$I$1,0)</f>
        <v>8.2310057084247159</v>
      </c>
    </row>
    <row r="1327" spans="1:5" x14ac:dyDescent="0.25">
      <c r="A1327" s="1">
        <v>39994</v>
      </c>
      <c r="B1327" s="11">
        <f>VLOOKUP($A1326,Master!$A$6:$J$4994,$I$1,0)*(1+0.5*(VLOOKUP($A1327,'Old-SVXY-OHLC'!$A$3:$E$5000,B$1,0)/VLOOKUP($A1326,'Old-SVXY-OHLC'!$A$3:$E$5000,5,0)-1))</f>
        <v>8.2245782002115408</v>
      </c>
      <c r="C1327" s="11">
        <f>VLOOKUP($A1326,Master!$A$6:$J$4994,$I$1,0)*(1+0.5*(VLOOKUP($A1327,'Old-SVXY-OHLC'!$A$3:$E$5000,C$1,0)/VLOOKUP($A1326,'Old-SVXY-OHLC'!$A$3:$E$5000,5,0)-1))</f>
        <v>8.3063003626270611</v>
      </c>
      <c r="D1327" s="11">
        <f>VLOOKUP($A1326,Master!$A$6:$J$4994,$I$1,0)*(1+0.5*(VLOOKUP($A1327,'Old-SVXY-OHLC'!$A$3:$E$5000,D$1,0)/VLOOKUP($A1326,'Old-SVXY-OHLC'!$A$3:$E$5000,5,0)-1))</f>
        <v>8.0951076281283587</v>
      </c>
      <c r="E1327" s="11">
        <f>VLOOKUP(A1327,Master!A$6:J$4994,$I$1,0)</f>
        <v>8.159171597946548</v>
      </c>
    </row>
    <row r="1328" spans="1:5" x14ac:dyDescent="0.25">
      <c r="A1328" s="1">
        <v>39995</v>
      </c>
      <c r="B1328" s="11">
        <f>VLOOKUP($A1327,Master!$A$6:$J$4994,$I$1,0)*(1+0.5*(VLOOKUP($A1328,'Old-SVXY-OHLC'!$A$3:$E$5000,B$1,0)/VLOOKUP($A1327,'Old-SVXY-OHLC'!$A$3:$E$5000,5,0)-1))</f>
        <v>8.2127565180409512</v>
      </c>
      <c r="C1328" s="11">
        <f>VLOOKUP($A1327,Master!$A$6:$J$4994,$I$1,0)*(1+0.5*(VLOOKUP($A1328,'Old-SVXY-OHLC'!$A$3:$E$5000,C$1,0)/VLOOKUP($A1327,'Old-SVXY-OHLC'!$A$3:$E$5000,5,0)-1))</f>
        <v>8.2889657585267962</v>
      </c>
      <c r="D1328" s="11">
        <f>VLOOKUP($A1327,Master!$A$6:$J$4994,$I$1,0)*(1+0.5*(VLOOKUP($A1328,'Old-SVXY-OHLC'!$A$3:$E$5000,D$1,0)/VLOOKUP($A1327,'Old-SVXY-OHLC'!$A$3:$E$5000,5,0)-1))</f>
        <v>8.1758422875324559</v>
      </c>
      <c r="E1328" s="11">
        <f>VLOOKUP(A1328,Master!A$6:J$4994,$I$1,0)</f>
        <v>8.1952767468319987</v>
      </c>
    </row>
    <row r="1329" spans="1:5" x14ac:dyDescent="0.25">
      <c r="A1329" s="1">
        <v>39996</v>
      </c>
      <c r="B1329" s="11">
        <f>VLOOKUP($A1328,Master!$A$6:$J$4994,$I$1,0)*(1+0.5*(VLOOKUP($A1329,'Old-SVXY-OHLC'!$A$3:$E$5000,B$1,0)/VLOOKUP($A1328,'Old-SVXY-OHLC'!$A$3:$E$5000,5,0)-1))</f>
        <v>8.1164122485337504</v>
      </c>
      <c r="C1329" s="11">
        <f>VLOOKUP($A1328,Master!$A$6:$J$4994,$I$1,0)*(1+0.5*(VLOOKUP($A1329,'Old-SVXY-OHLC'!$A$3:$E$5000,C$1,0)/VLOOKUP($A1328,'Old-SVXY-OHLC'!$A$3:$E$5000,5,0)-1))</f>
        <v>8.1302589387570183</v>
      </c>
      <c r="D1329" s="11">
        <f>VLOOKUP($A1328,Master!$A$6:$J$4994,$I$1,0)*(1+0.5*(VLOOKUP($A1329,'Old-SVXY-OHLC'!$A$3:$E$5000,D$1,0)/VLOOKUP($A1328,'Old-SVXY-OHLC'!$A$3:$E$5000,5,0)-1))</f>
        <v>7.9523624391995664</v>
      </c>
      <c r="E1329" s="11">
        <f>VLOOKUP(A1329,Master!A$6:J$4994,$I$1,0)</f>
        <v>7.9699145158644837</v>
      </c>
    </row>
    <row r="1330" spans="1:5" x14ac:dyDescent="0.25">
      <c r="A1330" s="1">
        <v>40000</v>
      </c>
      <c r="B1330" s="11">
        <f>VLOOKUP($A1329,Master!$A$6:$J$4994,$I$1,0)*(1+0.5*(VLOOKUP($A1330,'Old-SVXY-OHLC'!$A$3:$E$5000,B$1,0)/VLOOKUP($A1329,'Old-SVXY-OHLC'!$A$3:$E$5000,5,0)-1))</f>
        <v>7.9333553358398765</v>
      </c>
      <c r="C1330" s="11">
        <f>VLOOKUP($A1329,Master!$A$6:$J$4994,$I$1,0)*(1+0.5*(VLOOKUP($A1330,'Old-SVXY-OHLC'!$A$3:$E$5000,C$1,0)/VLOOKUP($A1329,'Old-SVXY-OHLC'!$A$3:$E$5000,5,0)-1))</f>
        <v>8.0164443813503485</v>
      </c>
      <c r="D1330" s="11">
        <f>VLOOKUP($A1329,Master!$A$6:$J$4994,$I$1,0)*(1+0.5*(VLOOKUP($A1330,'Old-SVXY-OHLC'!$A$3:$E$5000,D$1,0)/VLOOKUP($A1329,'Old-SVXY-OHLC'!$A$3:$E$5000,5,0)-1))</f>
        <v>7.9034432794561065</v>
      </c>
      <c r="E1330" s="11">
        <f>VLOOKUP(A1330,Master!A$6:J$4994,$I$1,0)</f>
        <v>8.0056404067675668</v>
      </c>
    </row>
    <row r="1331" spans="1:5" x14ac:dyDescent="0.25">
      <c r="A1331" s="1">
        <v>40001</v>
      </c>
      <c r="B1331" s="11">
        <f>VLOOKUP($A1330,Master!$A$6:$J$4994,$I$1,0)*(1+0.5*(VLOOKUP($A1331,'Old-SVXY-OHLC'!$A$3:$E$5000,B$1,0)/VLOOKUP($A1330,'Old-SVXY-OHLC'!$A$3:$E$5000,5,0)-1))</f>
        <v>7.9823813818204252</v>
      </c>
      <c r="C1331" s="11">
        <f>VLOOKUP($A1330,Master!$A$6:$J$4994,$I$1,0)*(1+0.5*(VLOOKUP($A1331,'Old-SVXY-OHLC'!$A$3:$E$5000,C$1,0)/VLOOKUP($A1330,'Old-SVXY-OHLC'!$A$3:$E$5000,5,0)-1))</f>
        <v>7.9916289843447679</v>
      </c>
      <c r="D1331" s="11">
        <f>VLOOKUP($A1330,Master!$A$6:$J$4994,$I$1,0)*(1+0.5*(VLOOKUP($A1331,'Old-SVXY-OHLC'!$A$3:$E$5000,D$1,0)/VLOOKUP($A1330,'Old-SVXY-OHLC'!$A$3:$E$5000,5,0)-1))</f>
        <v>7.8417053129001939</v>
      </c>
      <c r="E1331" s="11">
        <f>VLOOKUP(A1331,Master!A$6:J$4994,$I$1,0)</f>
        <v>7.8518694620482412</v>
      </c>
    </row>
    <row r="1332" spans="1:5" x14ac:dyDescent="0.25">
      <c r="A1332" s="1">
        <v>40002</v>
      </c>
      <c r="B1332" s="11">
        <f>VLOOKUP($A1331,Master!$A$6:$J$4994,$I$1,0)*(1+0.5*(VLOOKUP($A1332,'Old-SVXY-OHLC'!$A$3:$E$5000,B$1,0)/VLOOKUP($A1331,'Old-SVXY-OHLC'!$A$3:$E$5000,5,0)-1))</f>
        <v>7.8719537671105559</v>
      </c>
      <c r="C1332" s="11">
        <f>VLOOKUP($A1331,Master!$A$6:$J$4994,$I$1,0)*(1+0.5*(VLOOKUP($A1332,'Old-SVXY-OHLC'!$A$3:$E$5000,C$1,0)/VLOOKUP($A1331,'Old-SVXY-OHLC'!$A$3:$E$5000,5,0)-1))</f>
        <v>7.9015513735617553</v>
      </c>
      <c r="D1332" s="11">
        <f>VLOOKUP($A1331,Master!$A$6:$J$4994,$I$1,0)*(1+0.5*(VLOOKUP($A1332,'Old-SVXY-OHLC'!$A$3:$E$5000,D$1,0)/VLOOKUP($A1331,'Old-SVXY-OHLC'!$A$3:$E$5000,5,0)-1))</f>
        <v>7.6430994962638081</v>
      </c>
      <c r="E1332" s="11">
        <f>VLOOKUP(A1332,Master!A$6:J$4994,$I$1,0)</f>
        <v>7.7966992068471876</v>
      </c>
    </row>
    <row r="1333" spans="1:5" x14ac:dyDescent="0.25">
      <c r="A1333" s="1">
        <v>40003</v>
      </c>
      <c r="B1333" s="11">
        <f>VLOOKUP($A1332,Master!$A$6:$J$4994,$I$1,0)*(1+0.5*(VLOOKUP($A1333,'Old-SVXY-OHLC'!$A$3:$E$5000,B$1,0)/VLOOKUP($A1332,'Old-SVXY-OHLC'!$A$3:$E$5000,5,0)-1))</f>
        <v>7.8447696859596272</v>
      </c>
      <c r="C1333" s="11">
        <f>VLOOKUP($A1332,Master!$A$6:$J$4994,$I$1,0)*(1+0.5*(VLOOKUP($A1333,'Old-SVXY-OHLC'!$A$3:$E$5000,C$1,0)/VLOOKUP($A1332,'Old-SVXY-OHLC'!$A$3:$E$5000,5,0)-1))</f>
        <v>7.9308310279964411</v>
      </c>
      <c r="D1333" s="11">
        <f>VLOOKUP($A1332,Master!$A$6:$J$4994,$I$1,0)*(1+0.5*(VLOOKUP($A1333,'Old-SVXY-OHLC'!$A$3:$E$5000,D$1,0)/VLOOKUP($A1332,'Old-SVXY-OHLC'!$A$3:$E$5000,5,0)-1))</f>
        <v>7.8075539262325915</v>
      </c>
      <c r="E1333" s="11">
        <f>VLOOKUP(A1333,Master!A$6:J$4994,$I$1,0)</f>
        <v>7.8492171428988318</v>
      </c>
    </row>
    <row r="1334" spans="1:5" x14ac:dyDescent="0.25">
      <c r="A1334" s="1">
        <v>40004</v>
      </c>
      <c r="B1334" s="11">
        <f>VLOOKUP($A1333,Master!$A$6:$J$4994,$I$1,0)*(1+0.5*(VLOOKUP($A1334,'Old-SVXY-OHLC'!$A$3:$E$5000,B$1,0)/VLOOKUP($A1333,'Old-SVXY-OHLC'!$A$3:$E$5000,5,0)-1))</f>
        <v>7.8088137346890285</v>
      </c>
      <c r="C1334" s="11">
        <f>VLOOKUP($A1333,Master!$A$6:$J$4994,$I$1,0)*(1+0.5*(VLOOKUP($A1334,'Old-SVXY-OHLC'!$A$3:$E$5000,C$1,0)/VLOOKUP($A1333,'Old-SVXY-OHLC'!$A$3:$E$5000,5,0)-1))</f>
        <v>7.8765735998020379</v>
      </c>
      <c r="D1334" s="11">
        <f>VLOOKUP($A1333,Master!$A$6:$J$4994,$I$1,0)*(1+0.5*(VLOOKUP($A1334,'Old-SVXY-OHLC'!$A$3:$E$5000,D$1,0)/VLOOKUP($A1333,'Old-SVXY-OHLC'!$A$3:$E$5000,5,0)-1))</f>
        <v>7.7692518065486382</v>
      </c>
      <c r="E1334" s="11">
        <f>VLOOKUP(A1334,Master!A$6:J$4994,$I$1,0)</f>
        <v>7.8300741964979119</v>
      </c>
    </row>
    <row r="1335" spans="1:5" x14ac:dyDescent="0.25">
      <c r="A1335" s="1">
        <v>40007</v>
      </c>
      <c r="B1335" s="11">
        <f>VLOOKUP($A1334,Master!$A$6:$J$4994,$I$1,0)*(1+0.5*(VLOOKUP($A1335,'Old-SVXY-OHLC'!$A$3:$E$5000,B$1,0)/VLOOKUP($A1334,'Old-SVXY-OHLC'!$A$3:$E$5000,5,0)-1))</f>
        <v>7.8425732279085896</v>
      </c>
      <c r="C1335" s="11">
        <f>VLOOKUP($A1334,Master!$A$6:$J$4994,$I$1,0)*(1+0.5*(VLOOKUP($A1335,'Old-SVXY-OHLC'!$A$3:$E$5000,C$1,0)/VLOOKUP($A1334,'Old-SVXY-OHLC'!$A$3:$E$5000,5,0)-1))</f>
        <v>8.0449000132675543</v>
      </c>
      <c r="D1335" s="11">
        <f>VLOOKUP($A1334,Master!$A$6:$J$4994,$I$1,0)*(1+0.5*(VLOOKUP($A1335,'Old-SVXY-OHLC'!$A$3:$E$5000,D$1,0)/VLOOKUP($A1334,'Old-SVXY-OHLC'!$A$3:$E$5000,5,0)-1))</f>
        <v>7.8264287286118233</v>
      </c>
      <c r="E1335" s="11">
        <f>VLOOKUP(A1335,Master!A$6:J$4994,$I$1,0)</f>
        <v>8.0132872979293861</v>
      </c>
    </row>
    <row r="1336" spans="1:5" x14ac:dyDescent="0.25">
      <c r="A1336" s="1">
        <v>40008</v>
      </c>
      <c r="B1336" s="11">
        <f>VLOOKUP($A1335,Master!$A$6:$J$4994,$I$1,0)*(1+0.5*(VLOOKUP($A1336,'Old-SVXY-OHLC'!$A$3:$E$5000,B$1,0)/VLOOKUP($A1335,'Old-SVXY-OHLC'!$A$3:$E$5000,5,0)-1))</f>
        <v>8.0199677733752264</v>
      </c>
      <c r="C1336" s="11">
        <f>VLOOKUP($A1335,Master!$A$6:$J$4994,$I$1,0)*(1+0.5*(VLOOKUP($A1336,'Old-SVXY-OHLC'!$A$3:$E$5000,C$1,0)/VLOOKUP($A1335,'Old-SVXY-OHLC'!$A$3:$E$5000,5,0)-1))</f>
        <v>8.1168353798479593</v>
      </c>
      <c r="D1336" s="11">
        <f>VLOOKUP($A1335,Master!$A$6:$J$4994,$I$1,0)*(1+0.5*(VLOOKUP($A1336,'Old-SVXY-OHLC'!$A$3:$E$5000,D$1,0)/VLOOKUP($A1335,'Old-SVXY-OHLC'!$A$3:$E$5000,5,0)-1))</f>
        <v>7.9899056338689443</v>
      </c>
      <c r="E1336" s="11">
        <f>VLOOKUP(A1336,Master!A$6:J$4994,$I$1,0)</f>
        <v>8.0865627294680085</v>
      </c>
    </row>
    <row r="1337" spans="1:5" x14ac:dyDescent="0.25">
      <c r="A1337" s="1">
        <v>40009</v>
      </c>
      <c r="B1337" s="11">
        <f>VLOOKUP($A1336,Master!$A$6:$J$4994,$I$1,0)*(1+0.5*(VLOOKUP($A1337,'Old-SVXY-OHLC'!$A$3:$E$5000,B$1,0)/VLOOKUP($A1336,'Old-SVXY-OHLC'!$A$3:$E$5000,5,0)-1))</f>
        <v>8.1623299301676546</v>
      </c>
      <c r="C1337" s="11">
        <f>VLOOKUP($A1336,Master!$A$6:$J$4994,$I$1,0)*(1+0.5*(VLOOKUP($A1337,'Old-SVXY-OHLC'!$A$3:$E$5000,C$1,0)/VLOOKUP($A1336,'Old-SVXY-OHLC'!$A$3:$E$5000,5,0)-1))</f>
        <v>8.2905071178056406</v>
      </c>
      <c r="D1337" s="11">
        <f>VLOOKUP($A1336,Master!$A$6:$J$4994,$I$1,0)*(1+0.5*(VLOOKUP($A1337,'Old-SVXY-OHLC'!$A$3:$E$5000,D$1,0)/VLOOKUP($A1336,'Old-SVXY-OHLC'!$A$3:$E$5000,5,0)-1))</f>
        <v>8.1441002580331165</v>
      </c>
      <c r="E1337" s="11">
        <f>VLOOKUP(A1337,Master!A$6:J$4994,$I$1,0)</f>
        <v>8.2102536167700926</v>
      </c>
    </row>
    <row r="1338" spans="1:5" x14ac:dyDescent="0.25">
      <c r="A1338" s="1">
        <v>40010</v>
      </c>
      <c r="B1338" s="11">
        <f>VLOOKUP($A1337,Master!$A$6:$J$4994,$I$1,0)*(1+0.5*(VLOOKUP($A1338,'Old-SVXY-OHLC'!$A$3:$E$5000,B$1,0)/VLOOKUP($A1337,'Old-SVXY-OHLC'!$A$3:$E$5000,5,0)-1))</f>
        <v>8.2292696625455566</v>
      </c>
      <c r="C1338" s="11">
        <f>VLOOKUP($A1337,Master!$A$6:$J$4994,$I$1,0)*(1+0.5*(VLOOKUP($A1338,'Old-SVXY-OHLC'!$A$3:$E$5000,C$1,0)/VLOOKUP($A1337,'Old-SVXY-OHLC'!$A$3:$E$5000,5,0)-1))</f>
        <v>8.2815644596954581</v>
      </c>
      <c r="D1338" s="11">
        <f>VLOOKUP($A1337,Master!$A$6:$J$4994,$I$1,0)*(1+0.5*(VLOOKUP($A1338,'Old-SVXY-OHLC'!$A$3:$E$5000,D$1,0)/VLOOKUP($A1337,'Old-SVXY-OHLC'!$A$3:$E$5000,5,0)-1))</f>
        <v>8.1841064099858212</v>
      </c>
      <c r="E1338" s="11">
        <f>VLOOKUP(A1338,Master!A$6:J$4994,$I$1,0)</f>
        <v>8.2587677597955853</v>
      </c>
    </row>
    <row r="1339" spans="1:5" x14ac:dyDescent="0.25">
      <c r="A1339" s="1">
        <v>40011</v>
      </c>
      <c r="B1339" s="11">
        <f>VLOOKUP($A1338,Master!$A$6:$J$4994,$I$1,0)*(1+0.5*(VLOOKUP($A1339,'Old-SVXY-OHLC'!$A$3:$E$5000,B$1,0)/VLOOKUP($A1338,'Old-SVXY-OHLC'!$A$3:$E$5000,5,0)-1))</f>
        <v>8.2461204669250936</v>
      </c>
      <c r="C1339" s="11">
        <f>VLOOKUP($A1338,Master!$A$6:$J$4994,$I$1,0)*(1+0.5*(VLOOKUP($A1339,'Old-SVXY-OHLC'!$A$3:$E$5000,C$1,0)/VLOOKUP($A1338,'Old-SVXY-OHLC'!$A$3:$E$5000,5,0)-1))</f>
        <v>8.2939996994610858</v>
      </c>
      <c r="D1339" s="11">
        <f>VLOOKUP($A1338,Master!$A$6:$J$4994,$I$1,0)*(1+0.5*(VLOOKUP($A1339,'Old-SVXY-OHLC'!$A$3:$E$5000,D$1,0)/VLOOKUP($A1338,'Old-SVXY-OHLC'!$A$3:$E$5000,5,0)-1))</f>
        <v>8.2325696007518658</v>
      </c>
      <c r="E1339" s="11">
        <f>VLOOKUP(A1339,Master!A$6:J$4994,$I$1,0)</f>
        <v>8.2576496114909279</v>
      </c>
    </row>
    <row r="1340" spans="1:5" x14ac:dyDescent="0.25">
      <c r="A1340" s="1">
        <v>40014</v>
      </c>
      <c r="B1340" s="11">
        <f>VLOOKUP($A1339,Master!$A$6:$J$4994,$I$1,0)*(1+0.5*(VLOOKUP($A1340,'Old-SVXY-OHLC'!$A$3:$E$5000,B$1,0)/VLOOKUP($A1339,'Old-SVXY-OHLC'!$A$3:$E$5000,5,0)-1))</f>
        <v>8.2798155108124547</v>
      </c>
      <c r="C1340" s="11">
        <f>VLOOKUP($A1339,Master!$A$6:$J$4994,$I$1,0)*(1+0.5*(VLOOKUP($A1340,'Old-SVXY-OHLC'!$A$3:$E$5000,C$1,0)/VLOOKUP($A1339,'Old-SVXY-OHLC'!$A$3:$E$5000,5,0)-1))</f>
        <v>8.3570959862725083</v>
      </c>
      <c r="D1340" s="11">
        <f>VLOOKUP($A1339,Master!$A$6:$J$4994,$I$1,0)*(1+0.5*(VLOOKUP($A1340,'Old-SVXY-OHLC'!$A$3:$E$5000,D$1,0)/VLOOKUP($A1339,'Old-SVXY-OHLC'!$A$3:$E$5000,5,0)-1))</f>
        <v>8.2322489569889417</v>
      </c>
      <c r="E1340" s="11">
        <f>VLOOKUP(A1340,Master!A$6:J$4994,$I$1,0)</f>
        <v>8.3486559927427493</v>
      </c>
    </row>
    <row r="1341" spans="1:5" x14ac:dyDescent="0.25">
      <c r="A1341" s="1">
        <v>40015</v>
      </c>
      <c r="B1341" s="11">
        <f>VLOOKUP($A1340,Master!$A$6:$J$4994,$I$1,0)*(1+0.5*(VLOOKUP($A1341,'Old-SVXY-OHLC'!$A$3:$E$5000,B$1,0)/VLOOKUP($A1340,'Old-SVXY-OHLC'!$A$3:$E$5000,5,0)-1))</f>
        <v>8.3511195455560561</v>
      </c>
      <c r="C1341" s="11">
        <f>VLOOKUP($A1340,Master!$A$6:$J$4994,$I$1,0)*(1+0.5*(VLOOKUP($A1341,'Old-SVXY-OHLC'!$A$3:$E$5000,C$1,0)/VLOOKUP($A1340,'Old-SVXY-OHLC'!$A$3:$E$5000,5,0)-1))</f>
        <v>8.429956060757144</v>
      </c>
      <c r="D1341" s="11">
        <f>VLOOKUP($A1340,Master!$A$6:$J$4994,$I$1,0)*(1+0.5*(VLOOKUP($A1341,'Old-SVXY-OHLC'!$A$3:$E$5000,D$1,0)/VLOOKUP($A1340,'Old-SVXY-OHLC'!$A$3:$E$5000,5,0)-1))</f>
        <v>8.303078651310706</v>
      </c>
      <c r="E1341" s="11">
        <f>VLOOKUP(A1341,Master!A$6:J$4994,$I$1,0)</f>
        <v>8.4294289364311972</v>
      </c>
    </row>
    <row r="1342" spans="1:5" x14ac:dyDescent="0.25">
      <c r="A1342" s="1">
        <v>40016</v>
      </c>
      <c r="B1342" s="11">
        <f>VLOOKUP($A1341,Master!$A$6:$J$4994,$I$1,0)*(1+0.5*(VLOOKUP($A1342,'Old-SVXY-OHLC'!$A$3:$E$5000,B$1,0)/VLOOKUP($A1341,'Old-SVXY-OHLC'!$A$3:$E$5000,5,0)-1))</f>
        <v>8.3688944430078731</v>
      </c>
      <c r="C1342" s="11">
        <f>VLOOKUP($A1341,Master!$A$6:$J$4994,$I$1,0)*(1+0.5*(VLOOKUP($A1342,'Old-SVXY-OHLC'!$A$3:$E$5000,C$1,0)/VLOOKUP($A1341,'Old-SVXY-OHLC'!$A$3:$E$5000,5,0)-1))</f>
        <v>8.6034654491875209</v>
      </c>
      <c r="D1342" s="11">
        <f>VLOOKUP($A1341,Master!$A$6:$J$4994,$I$1,0)*(1+0.5*(VLOOKUP($A1342,'Old-SVXY-OHLC'!$A$3:$E$5000,D$1,0)/VLOOKUP($A1341,'Old-SVXY-OHLC'!$A$3:$E$5000,5,0)-1))</f>
        <v>8.3386269885152391</v>
      </c>
      <c r="E1342" s="11">
        <f>VLOOKUP(A1342,Master!A$6:J$4994,$I$1,0)</f>
        <v>8.5275754111985407</v>
      </c>
    </row>
    <row r="1343" spans="1:5" x14ac:dyDescent="0.25">
      <c r="A1343" s="1">
        <v>40017</v>
      </c>
      <c r="B1343" s="11">
        <f>VLOOKUP($A1342,Master!$A$6:$J$4994,$I$1,0)*(1+0.5*(VLOOKUP($A1343,'Old-SVXY-OHLC'!$A$3:$E$5000,B$1,0)/VLOOKUP($A1342,'Old-SVXY-OHLC'!$A$3:$E$5000,5,0)-1))</f>
        <v>8.5291370638117261</v>
      </c>
      <c r="C1343" s="11">
        <f>VLOOKUP($A1342,Master!$A$6:$J$4994,$I$1,0)*(1+0.5*(VLOOKUP($A1343,'Old-SVXY-OHLC'!$A$3:$E$5000,C$1,0)/VLOOKUP($A1342,'Old-SVXY-OHLC'!$A$3:$E$5000,5,0)-1))</f>
        <v>8.6985953118997887</v>
      </c>
      <c r="D1343" s="11">
        <f>VLOOKUP($A1342,Master!$A$6:$J$4994,$I$1,0)*(1+0.5*(VLOOKUP($A1343,'Old-SVXY-OHLC'!$A$3:$E$5000,D$1,0)/VLOOKUP($A1342,'Old-SVXY-OHLC'!$A$3:$E$5000,5,0)-1))</f>
        <v>8.5291370638117261</v>
      </c>
      <c r="E1343" s="11">
        <f>VLOOKUP(A1343,Master!A$6:J$4994,$I$1,0)</f>
        <v>8.6741613642950082</v>
      </c>
    </row>
    <row r="1344" spans="1:5" x14ac:dyDescent="0.25">
      <c r="A1344" s="1">
        <v>40018</v>
      </c>
      <c r="B1344" s="11">
        <f>VLOOKUP($A1343,Master!$A$6:$J$4994,$I$1,0)*(1+0.5*(VLOOKUP($A1344,'Old-SVXY-OHLC'!$A$3:$E$5000,B$1,0)/VLOOKUP($A1343,'Old-SVXY-OHLC'!$A$3:$E$5000,5,0)-1))</f>
        <v>8.6291029258500629</v>
      </c>
      <c r="C1344" s="11">
        <f>VLOOKUP($A1343,Master!$A$6:$J$4994,$I$1,0)*(1+0.5*(VLOOKUP($A1344,'Old-SVXY-OHLC'!$A$3:$E$5000,C$1,0)/VLOOKUP($A1343,'Old-SVXY-OHLC'!$A$3:$E$5000,5,0)-1))</f>
        <v>8.7211859825491178</v>
      </c>
      <c r="D1344" s="11">
        <f>VLOOKUP($A1343,Master!$A$6:$J$4994,$I$1,0)*(1+0.5*(VLOOKUP($A1344,'Old-SVXY-OHLC'!$A$3:$E$5000,D$1,0)/VLOOKUP($A1343,'Old-SVXY-OHLC'!$A$3:$E$5000,5,0)-1))</f>
        <v>8.6176336947815191</v>
      </c>
      <c r="E1344" s="11">
        <f>VLOOKUP(A1344,Master!A$6:J$4994,$I$1,0)</f>
        <v>8.7091623730513614</v>
      </c>
    </row>
    <row r="1345" spans="1:5" x14ac:dyDescent="0.25">
      <c r="A1345" s="1">
        <v>40021</v>
      </c>
      <c r="B1345" s="11">
        <f>VLOOKUP($A1344,Master!$A$6:$J$4994,$I$1,0)*(1+0.5*(VLOOKUP($A1345,'Old-SVXY-OHLC'!$A$3:$E$5000,B$1,0)/VLOOKUP($A1344,'Old-SVXY-OHLC'!$A$3:$E$5000,5,0)-1))</f>
        <v>8.7104003238428369</v>
      </c>
      <c r="C1345" s="11">
        <f>VLOOKUP($A1344,Master!$A$6:$J$4994,$I$1,0)*(1+0.5*(VLOOKUP($A1345,'Old-SVXY-OHLC'!$A$3:$E$5000,C$1,0)/VLOOKUP($A1344,'Old-SVXY-OHLC'!$A$3:$E$5000,5,0)-1))</f>
        <v>8.7104003238428369</v>
      </c>
      <c r="D1345" s="11">
        <f>VLOOKUP($A1344,Master!$A$6:$J$4994,$I$1,0)*(1+0.5*(VLOOKUP($A1345,'Old-SVXY-OHLC'!$A$3:$E$5000,D$1,0)/VLOOKUP($A1344,'Old-SVXY-OHLC'!$A$3:$E$5000,5,0)-1))</f>
        <v>8.6109543643226552</v>
      </c>
      <c r="E1345" s="11">
        <f>VLOOKUP(A1345,Master!A$6:J$4994,$I$1,0)</f>
        <v>8.6494796891589054</v>
      </c>
    </row>
    <row r="1346" spans="1:5" x14ac:dyDescent="0.25">
      <c r="A1346" s="1">
        <v>40022</v>
      </c>
      <c r="B1346" s="11">
        <f>VLOOKUP($A1345,Master!$A$6:$J$4994,$I$1,0)*(1+0.5*(VLOOKUP($A1346,'Old-SVXY-OHLC'!$A$3:$E$5000,B$1,0)/VLOOKUP($A1345,'Old-SVXY-OHLC'!$A$3:$E$5000,5,0)-1))</f>
        <v>8.6237276058474723</v>
      </c>
      <c r="C1346" s="11">
        <f>VLOOKUP($A1345,Master!$A$6:$J$4994,$I$1,0)*(1+0.5*(VLOOKUP($A1346,'Old-SVXY-OHLC'!$A$3:$E$5000,C$1,0)/VLOOKUP($A1345,'Old-SVXY-OHLC'!$A$3:$E$5000,5,0)-1))</f>
        <v>8.6430417807718118</v>
      </c>
      <c r="D1346" s="11">
        <f>VLOOKUP($A1345,Master!$A$6:$J$4994,$I$1,0)*(1+0.5*(VLOOKUP($A1346,'Old-SVXY-OHLC'!$A$3:$E$5000,D$1,0)/VLOOKUP($A1345,'Old-SVXY-OHLC'!$A$3:$E$5000,5,0)-1))</f>
        <v>8.4370251142803454</v>
      </c>
      <c r="E1346" s="11">
        <f>VLOOKUP(A1346,Master!A$6:J$4994,$I$1,0)</f>
        <v>8.4979651733189865</v>
      </c>
    </row>
    <row r="1347" spans="1:5" x14ac:dyDescent="0.25">
      <c r="A1347" s="1">
        <v>40023</v>
      </c>
      <c r="B1347" s="11">
        <f>VLOOKUP($A1346,Master!$A$6:$J$4994,$I$1,0)*(1+0.5*(VLOOKUP($A1347,'Old-SVXY-OHLC'!$A$3:$E$5000,B$1,0)/VLOOKUP($A1346,'Old-SVXY-OHLC'!$A$3:$E$5000,5,0)-1))</f>
        <v>8.4998663649006048</v>
      </c>
      <c r="C1347" s="11">
        <f>VLOOKUP($A1346,Master!$A$6:$J$4994,$I$1,0)*(1+0.5*(VLOOKUP($A1347,'Old-SVXY-OHLC'!$A$3:$E$5000,C$1,0)/VLOOKUP($A1346,'Old-SVXY-OHLC'!$A$3:$E$5000,5,0)-1))</f>
        <v>8.5188774268243179</v>
      </c>
      <c r="D1347" s="11">
        <f>VLOOKUP($A1346,Master!$A$6:$J$4994,$I$1,0)*(1+0.5*(VLOOKUP($A1347,'Old-SVXY-OHLC'!$A$3:$E$5000,D$1,0)/VLOOKUP($A1346,'Old-SVXY-OHLC'!$A$3:$E$5000,5,0)-1))</f>
        <v>8.3838983748304745</v>
      </c>
      <c r="E1347" s="11">
        <f>VLOOKUP(A1347,Master!A$6:J$4994,$I$1,0)</f>
        <v>8.4502175452812409</v>
      </c>
    </row>
    <row r="1348" spans="1:5" x14ac:dyDescent="0.25">
      <c r="A1348" s="1">
        <v>40024</v>
      </c>
      <c r="B1348" s="11">
        <f>VLOOKUP($A1347,Master!$A$6:$J$4994,$I$1,0)*(1+0.5*(VLOOKUP($A1348,'Old-SVXY-OHLC'!$A$3:$E$5000,B$1,0)/VLOOKUP($A1347,'Old-SVXY-OHLC'!$A$3:$E$5000,5,0)-1))</f>
        <v>8.5194695098502127</v>
      </c>
      <c r="C1348" s="11">
        <f>VLOOKUP($A1347,Master!$A$6:$J$4994,$I$1,0)*(1+0.5*(VLOOKUP($A1348,'Old-SVXY-OHLC'!$A$3:$E$5000,C$1,0)/VLOOKUP($A1347,'Old-SVXY-OHLC'!$A$3:$E$5000,5,0)-1))</f>
        <v>8.5961679131932911</v>
      </c>
      <c r="D1348" s="11">
        <f>VLOOKUP($A1347,Master!$A$6:$J$4994,$I$1,0)*(1+0.5*(VLOOKUP($A1348,'Old-SVXY-OHLC'!$A$3:$E$5000,D$1,0)/VLOOKUP($A1347,'Old-SVXY-OHLC'!$A$3:$E$5000,5,0)-1))</f>
        <v>8.5142570866781018</v>
      </c>
      <c r="E1348" s="11">
        <f>VLOOKUP(A1348,Master!A$6:J$4994,$I$1,0)</f>
        <v>8.546054296179042</v>
      </c>
    </row>
    <row r="1349" spans="1:5" x14ac:dyDescent="0.25">
      <c r="A1349" s="1">
        <v>40025</v>
      </c>
      <c r="B1349" s="11">
        <f>VLOOKUP($A1348,Master!$A$6:$J$4994,$I$1,0)*(1+0.5*(VLOOKUP($A1349,'Old-SVXY-OHLC'!$A$3:$E$5000,B$1,0)/VLOOKUP($A1348,'Old-SVXY-OHLC'!$A$3:$E$5000,5,0)-1))</f>
        <v>8.5126683659572073</v>
      </c>
      <c r="C1349" s="11">
        <f>VLOOKUP($A1348,Master!$A$6:$J$4994,$I$1,0)*(1+0.5*(VLOOKUP($A1349,'Old-SVXY-OHLC'!$A$3:$E$5000,C$1,0)/VLOOKUP($A1348,'Old-SVXY-OHLC'!$A$3:$E$5000,5,0)-1))</f>
        <v>8.5947901942406393</v>
      </c>
      <c r="D1349" s="11">
        <f>VLOOKUP($A1348,Master!$A$6:$J$4994,$I$1,0)*(1+0.5*(VLOOKUP($A1349,'Old-SVXY-OHLC'!$A$3:$E$5000,D$1,0)/VLOOKUP($A1348,'Old-SVXY-OHLC'!$A$3:$E$5000,5,0)-1))</f>
        <v>8.4846548593063371</v>
      </c>
      <c r="E1349" s="11">
        <f>VLOOKUP(A1349,Master!A$6:J$4994,$I$1,0)</f>
        <v>8.5043883388197692</v>
      </c>
    </row>
    <row r="1350" spans="1:5" x14ac:dyDescent="0.25">
      <c r="A1350" s="1">
        <v>40028</v>
      </c>
      <c r="B1350" s="11">
        <f>VLOOKUP($A1349,Master!$A$6:$J$4994,$I$1,0)*(1+0.5*(VLOOKUP($A1350,'Old-SVXY-OHLC'!$A$3:$E$5000,B$1,0)/VLOOKUP($A1349,'Old-SVXY-OHLC'!$A$3:$E$5000,5,0)-1))</f>
        <v>8.5781954650325112</v>
      </c>
      <c r="C1350" s="11">
        <f>VLOOKUP($A1349,Master!$A$6:$J$4994,$I$1,0)*(1+0.5*(VLOOKUP($A1350,'Old-SVXY-OHLC'!$A$3:$E$5000,C$1,0)/VLOOKUP($A1349,'Old-SVXY-OHLC'!$A$3:$E$5000,5,0)-1))</f>
        <v>8.6384462414814269</v>
      </c>
      <c r="D1350" s="11">
        <f>VLOOKUP($A1349,Master!$A$6:$J$4994,$I$1,0)*(1+0.5*(VLOOKUP($A1350,'Old-SVXY-OHLC'!$A$3:$E$5000,D$1,0)/VLOOKUP($A1349,'Old-SVXY-OHLC'!$A$3:$E$5000,5,0)-1))</f>
        <v>8.523969637764754</v>
      </c>
      <c r="E1350" s="11">
        <f>VLOOKUP(A1350,Master!A$6:J$4994,$I$1,0)</f>
        <v>8.61216693159475</v>
      </c>
    </row>
    <row r="1351" spans="1:5" x14ac:dyDescent="0.25">
      <c r="A1351" s="1">
        <v>40029</v>
      </c>
      <c r="B1351" s="11">
        <f>VLOOKUP($A1350,Master!$A$6:$J$4994,$I$1,0)*(1+0.5*(VLOOKUP($A1351,'Old-SVXY-OHLC'!$A$3:$E$5000,B$1,0)/VLOOKUP($A1350,'Old-SVXY-OHLC'!$A$3:$E$5000,5,0)-1))</f>
        <v>8.5506349002029367</v>
      </c>
      <c r="C1351" s="11">
        <f>VLOOKUP($A1350,Master!$A$6:$J$4994,$I$1,0)*(1+0.5*(VLOOKUP($A1351,'Old-SVXY-OHLC'!$A$3:$E$5000,C$1,0)/VLOOKUP($A1350,'Old-SVXY-OHLC'!$A$3:$E$5000,5,0)-1))</f>
        <v>8.6573423357816157</v>
      </c>
      <c r="D1351" s="11">
        <f>VLOOKUP($A1350,Master!$A$6:$J$4994,$I$1,0)*(1+0.5*(VLOOKUP($A1351,'Old-SVXY-OHLC'!$A$3:$E$5000,D$1,0)/VLOOKUP($A1350,'Old-SVXY-OHLC'!$A$3:$E$5000,5,0)-1))</f>
        <v>8.5307731543165204</v>
      </c>
      <c r="E1351" s="11">
        <f>VLOOKUP(A1351,Master!A$6:J$4994,$I$1,0)</f>
        <v>8.642318870822745</v>
      </c>
    </row>
    <row r="1352" spans="1:5" x14ac:dyDescent="0.25">
      <c r="A1352" s="1">
        <v>40030</v>
      </c>
      <c r="B1352" s="11">
        <f>VLOOKUP($A1351,Master!$A$6:$J$4994,$I$1,0)*(1+0.5*(VLOOKUP($A1352,'Old-SVXY-OHLC'!$A$3:$E$5000,B$1,0)/VLOOKUP($A1351,'Old-SVXY-OHLC'!$A$3:$E$5000,5,0)-1))</f>
        <v>8.6305661621086571</v>
      </c>
      <c r="C1352" s="11">
        <f>VLOOKUP($A1351,Master!$A$6:$J$4994,$I$1,0)*(1+0.5*(VLOOKUP($A1352,'Old-SVXY-OHLC'!$A$3:$E$5000,C$1,0)/VLOOKUP($A1351,'Old-SVXY-OHLC'!$A$3:$E$5000,5,0)-1))</f>
        <v>8.6854127357204316</v>
      </c>
      <c r="D1352" s="11">
        <f>VLOOKUP($A1351,Master!$A$6:$J$4994,$I$1,0)*(1+0.5*(VLOOKUP($A1352,'Old-SVXY-OHLC'!$A$3:$E$5000,D$1,0)/VLOOKUP($A1351,'Old-SVXY-OHLC'!$A$3:$E$5000,5,0)-1))</f>
        <v>8.5678838497414596</v>
      </c>
      <c r="E1352" s="11">
        <f>VLOOKUP(A1352,Master!A$6:J$4994,$I$1,0)</f>
        <v>8.6616817218562545</v>
      </c>
    </row>
    <row r="1353" spans="1:5" x14ac:dyDescent="0.25">
      <c r="A1353" s="1">
        <v>40031</v>
      </c>
      <c r="B1353" s="11">
        <f>VLOOKUP($A1352,Master!$A$6:$J$4994,$I$1,0)*(1+0.5*(VLOOKUP($A1353,'Old-SVXY-OHLC'!$A$3:$E$5000,B$1,0)/VLOOKUP($A1352,'Old-SVXY-OHLC'!$A$3:$E$5000,5,0)-1))</f>
        <v>8.6781638075538208</v>
      </c>
      <c r="C1353" s="11">
        <f>VLOOKUP($A1352,Master!$A$6:$J$4994,$I$1,0)*(1+0.5*(VLOOKUP($A1353,'Old-SVXY-OHLC'!$A$3:$E$5000,C$1,0)/VLOOKUP($A1352,'Old-SVXY-OHLC'!$A$3:$E$5000,5,0)-1))</f>
        <v>8.7385978199334087</v>
      </c>
      <c r="D1353" s="11">
        <f>VLOOKUP($A1352,Master!$A$6:$J$4994,$I$1,0)*(1+0.5*(VLOOKUP($A1353,'Old-SVXY-OHLC'!$A$3:$E$5000,D$1,0)/VLOOKUP($A1352,'Old-SVXY-OHLC'!$A$3:$E$5000,5,0)-1))</f>
        <v>8.5643594044458204</v>
      </c>
      <c r="E1353" s="11">
        <f>VLOOKUP(A1353,Master!A$6:J$4994,$I$1,0)</f>
        <v>8.6139734828668821</v>
      </c>
    </row>
    <row r="1354" spans="1:5" x14ac:dyDescent="0.25">
      <c r="A1354" s="1">
        <v>40032</v>
      </c>
      <c r="B1354" s="11">
        <f>VLOOKUP($A1353,Master!$A$6:$J$4994,$I$1,0)*(1+0.5*(VLOOKUP($A1354,'Old-SVXY-OHLC'!$A$3:$E$5000,B$1,0)/VLOOKUP($A1353,'Old-SVXY-OHLC'!$A$3:$E$5000,5,0)-1))</f>
        <v>8.6862434561368271</v>
      </c>
      <c r="C1354" s="11">
        <f>VLOOKUP($A1353,Master!$A$6:$J$4994,$I$1,0)*(1+0.5*(VLOOKUP($A1354,'Old-SVXY-OHLC'!$A$3:$E$5000,C$1,0)/VLOOKUP($A1353,'Old-SVXY-OHLC'!$A$3:$E$5000,5,0)-1))</f>
        <v>8.8200201592136889</v>
      </c>
      <c r="D1354" s="11">
        <f>VLOOKUP($A1353,Master!$A$6:$J$4994,$I$1,0)*(1+0.5*(VLOOKUP($A1354,'Old-SVXY-OHLC'!$A$3:$E$5000,D$1,0)/VLOOKUP($A1353,'Old-SVXY-OHLC'!$A$3:$E$5000,5,0)-1))</f>
        <v>8.6677914817335413</v>
      </c>
      <c r="E1354" s="11">
        <f>VLOOKUP(A1354,Master!A$6:J$4994,$I$1,0)</f>
        <v>8.7552104764735272</v>
      </c>
    </row>
    <row r="1355" spans="1:5" x14ac:dyDescent="0.25">
      <c r="A1355" s="1">
        <v>40035</v>
      </c>
      <c r="B1355" s="11">
        <f>VLOOKUP($A1354,Master!$A$6:$J$4994,$I$1,0)*(1+0.5*(VLOOKUP($A1355,'Old-SVXY-OHLC'!$A$3:$E$5000,B$1,0)/VLOOKUP($A1354,'Old-SVXY-OHLC'!$A$3:$E$5000,5,0)-1))</f>
        <v>8.7258494205352601</v>
      </c>
      <c r="C1355" s="11">
        <f>VLOOKUP($A1354,Master!$A$6:$J$4994,$I$1,0)*(1+0.5*(VLOOKUP($A1355,'Old-SVXY-OHLC'!$A$3:$E$5000,C$1,0)/VLOOKUP($A1354,'Old-SVXY-OHLC'!$A$3:$E$5000,5,0)-1))</f>
        <v>8.7902023172630983</v>
      </c>
      <c r="D1355" s="11">
        <f>VLOOKUP($A1354,Master!$A$6:$J$4994,$I$1,0)*(1+0.5*(VLOOKUP($A1355,'Old-SVXY-OHLC'!$A$3:$E$5000,D$1,0)/VLOOKUP($A1354,'Old-SVXY-OHLC'!$A$3:$E$5000,5,0)-1))</f>
        <v>8.6385708511543235</v>
      </c>
      <c r="E1355" s="11">
        <f>VLOOKUP(A1355,Master!A$6:J$4994,$I$1,0)</f>
        <v>8.7521136449548695</v>
      </c>
    </row>
    <row r="1356" spans="1:5" x14ac:dyDescent="0.25">
      <c r="A1356" s="1">
        <v>40036</v>
      </c>
      <c r="B1356" s="11">
        <f>VLOOKUP($A1355,Master!$A$6:$J$4994,$I$1,0)*(1+0.5*(VLOOKUP($A1356,'Old-SVXY-OHLC'!$A$3:$E$5000,B$1,0)/VLOOKUP($A1355,'Old-SVXY-OHLC'!$A$3:$E$5000,5,0)-1))</f>
        <v>8.7177132647813451</v>
      </c>
      <c r="C1356" s="11">
        <f>VLOOKUP($A1355,Master!$A$6:$J$4994,$I$1,0)*(1+0.5*(VLOOKUP($A1356,'Old-SVXY-OHLC'!$A$3:$E$5000,C$1,0)/VLOOKUP($A1355,'Old-SVXY-OHLC'!$A$3:$E$5000,5,0)-1))</f>
        <v>8.7289135081854496</v>
      </c>
      <c r="D1356" s="11">
        <f>VLOOKUP($A1355,Master!$A$6:$J$4994,$I$1,0)*(1+0.5*(VLOOKUP($A1356,'Old-SVXY-OHLC'!$A$3:$E$5000,D$1,0)/VLOOKUP($A1355,'Old-SVXY-OHLC'!$A$3:$E$5000,5,0)-1))</f>
        <v>8.5089106309618892</v>
      </c>
      <c r="E1356" s="11">
        <f>VLOOKUP(A1356,Master!A$6:J$4994,$I$1,0)</f>
        <v>8.6670870857270739</v>
      </c>
    </row>
    <row r="1357" spans="1:5" x14ac:dyDescent="0.25">
      <c r="A1357" s="1">
        <v>40037</v>
      </c>
      <c r="B1357" s="11">
        <f>VLOOKUP($A1356,Master!$A$6:$J$4994,$I$1,0)*(1+0.5*(VLOOKUP($A1357,'Old-SVXY-OHLC'!$A$3:$E$5000,B$1,0)/VLOOKUP($A1356,'Old-SVXY-OHLC'!$A$3:$E$5000,5,0)-1))</f>
        <v>8.6728910039894327</v>
      </c>
      <c r="C1357" s="11">
        <f>VLOOKUP($A1356,Master!$A$6:$J$4994,$I$1,0)*(1+0.5*(VLOOKUP($A1357,'Old-SVXY-OHLC'!$A$3:$E$5000,C$1,0)/VLOOKUP($A1356,'Old-SVXY-OHLC'!$A$3:$E$5000,5,0)-1))</f>
        <v>8.7850988789739759</v>
      </c>
      <c r="D1357" s="11">
        <f>VLOOKUP($A1356,Master!$A$6:$J$4994,$I$1,0)*(1+0.5*(VLOOKUP($A1357,'Old-SVXY-OHLC'!$A$3:$E$5000,D$1,0)/VLOOKUP($A1356,'Old-SVXY-OHLC'!$A$3:$E$5000,5,0)-1))</f>
        <v>8.6264601121734614</v>
      </c>
      <c r="E1357" s="11">
        <f>VLOOKUP(A1357,Master!A$6:J$4994,$I$1,0)</f>
        <v>8.7210293757224147</v>
      </c>
    </row>
    <row r="1358" spans="1:5" x14ac:dyDescent="0.25">
      <c r="A1358" s="1">
        <v>40038</v>
      </c>
      <c r="B1358" s="11">
        <f>VLOOKUP($A1357,Master!$A$6:$J$4994,$I$1,0)*(1+0.5*(VLOOKUP($A1358,'Old-SVXY-OHLC'!$A$3:$E$5000,B$1,0)/VLOOKUP($A1357,'Old-SVXY-OHLC'!$A$3:$E$5000,5,0)-1))</f>
        <v>8.7445656864102688</v>
      </c>
      <c r="C1358" s="11">
        <f>VLOOKUP($A1357,Master!$A$6:$J$4994,$I$1,0)*(1+0.5*(VLOOKUP($A1358,'Old-SVXY-OHLC'!$A$3:$E$5000,C$1,0)/VLOOKUP($A1357,'Old-SVXY-OHLC'!$A$3:$E$5000,5,0)-1))</f>
        <v>8.8559713223672123</v>
      </c>
      <c r="D1358" s="11">
        <f>VLOOKUP($A1357,Master!$A$6:$J$4994,$I$1,0)*(1+0.5*(VLOOKUP($A1358,'Old-SVXY-OHLC'!$A$3:$E$5000,D$1,0)/VLOOKUP($A1357,'Old-SVXY-OHLC'!$A$3:$E$5000,5,0)-1))</f>
        <v>8.6770947130878682</v>
      </c>
      <c r="E1358" s="11">
        <f>VLOOKUP(A1358,Master!A$6:J$4994,$I$1,0)</f>
        <v>8.8055314581261808</v>
      </c>
    </row>
    <row r="1359" spans="1:5" x14ac:dyDescent="0.25">
      <c r="A1359" s="1">
        <v>40039</v>
      </c>
      <c r="B1359" s="11">
        <f>VLOOKUP($A1358,Master!$A$6:$J$4994,$I$1,0)*(1+0.5*(VLOOKUP($A1359,'Old-SVXY-OHLC'!$A$3:$E$5000,B$1,0)/VLOOKUP($A1358,'Old-SVXY-OHLC'!$A$3:$E$5000,5,0)-1))</f>
        <v>8.8135694909120552</v>
      </c>
      <c r="C1359" s="11">
        <f>VLOOKUP($A1358,Master!$A$6:$J$4994,$I$1,0)*(1+0.5*(VLOOKUP($A1359,'Old-SVXY-OHLC'!$A$3:$E$5000,C$1,0)/VLOOKUP($A1358,'Old-SVXY-OHLC'!$A$3:$E$5000,5,0)-1))</f>
        <v>8.8135694909120552</v>
      </c>
      <c r="D1359" s="11">
        <f>VLOOKUP($A1358,Master!$A$6:$J$4994,$I$1,0)*(1+0.5*(VLOOKUP($A1359,'Old-SVXY-OHLC'!$A$3:$E$5000,D$1,0)/VLOOKUP($A1358,'Old-SVXY-OHLC'!$A$3:$E$5000,5,0)-1))</f>
        <v>8.6628587593697528</v>
      </c>
      <c r="E1359" s="11">
        <f>VLOOKUP(A1359,Master!A$6:J$4994,$I$1,0)</f>
        <v>8.733365027080481</v>
      </c>
    </row>
    <row r="1360" spans="1:5" x14ac:dyDescent="0.25">
      <c r="A1360" s="1">
        <v>40042</v>
      </c>
      <c r="B1360" s="11">
        <f>VLOOKUP($A1359,Master!$A$6:$J$4994,$I$1,0)*(1+0.5*(VLOOKUP($A1360,'Old-SVXY-OHLC'!$A$3:$E$5000,B$1,0)/VLOOKUP($A1359,'Old-SVXY-OHLC'!$A$3:$E$5000,5,0)-1))</f>
        <v>8.6319592832871201</v>
      </c>
      <c r="C1360" s="11">
        <f>VLOOKUP($A1359,Master!$A$6:$J$4994,$I$1,0)*(1+0.5*(VLOOKUP($A1360,'Old-SVXY-OHLC'!$A$3:$E$5000,C$1,0)/VLOOKUP($A1359,'Old-SVXY-OHLC'!$A$3:$E$5000,5,0)-1))</f>
        <v>8.6327393060026161</v>
      </c>
      <c r="D1360" s="11">
        <f>VLOOKUP($A1359,Master!$A$6:$J$4994,$I$1,0)*(1+0.5*(VLOOKUP($A1360,'Old-SVXY-OHLC'!$A$3:$E$5000,D$1,0)/VLOOKUP($A1359,'Old-SVXY-OHLC'!$A$3:$E$5000,5,0)-1))</f>
        <v>8.4509893619939191</v>
      </c>
      <c r="E1360" s="11">
        <f>VLOOKUP(A1360,Master!A$6:J$4994,$I$1,0)</f>
        <v>8.470608999508892</v>
      </c>
    </row>
    <row r="1361" spans="1:5" x14ac:dyDescent="0.25">
      <c r="A1361" s="1">
        <v>40043</v>
      </c>
      <c r="B1361" s="11">
        <f>VLOOKUP($A1360,Master!$A$6:$J$4994,$I$1,0)*(1+0.5*(VLOOKUP($A1361,'Old-SVXY-OHLC'!$A$3:$E$5000,B$1,0)/VLOOKUP($A1360,'Old-SVXY-OHLC'!$A$3:$E$5000,5,0)-1))</f>
        <v>8.4866058854296611</v>
      </c>
      <c r="C1361" s="11">
        <f>VLOOKUP($A1360,Master!$A$6:$J$4994,$I$1,0)*(1+0.5*(VLOOKUP($A1361,'Old-SVXY-OHLC'!$A$3:$E$5000,C$1,0)/VLOOKUP($A1360,'Old-SVXY-OHLC'!$A$3:$E$5000,5,0)-1))</f>
        <v>8.5882759945613696</v>
      </c>
      <c r="D1361" s="11">
        <f>VLOOKUP($A1360,Master!$A$6:$J$4994,$I$1,0)*(1+0.5*(VLOOKUP($A1361,'Old-SVXY-OHLC'!$A$3:$E$5000,D$1,0)/VLOOKUP($A1360,'Old-SVXY-OHLC'!$A$3:$E$5000,5,0)-1))</f>
        <v>8.4720308787219718</v>
      </c>
      <c r="E1361" s="11">
        <f>VLOOKUP(A1361,Master!A$6:J$4994,$I$1,0)</f>
        <v>8.5670791585213255</v>
      </c>
    </row>
    <row r="1362" spans="1:5" x14ac:dyDescent="0.25">
      <c r="A1362" s="1">
        <v>40044</v>
      </c>
      <c r="B1362" s="11">
        <f>VLOOKUP($A1361,Master!$A$6:$J$4994,$I$1,0)*(1+0.5*(VLOOKUP($A1362,'Old-SVXY-OHLC'!$A$3:$E$5000,B$1,0)/VLOOKUP($A1361,'Old-SVXY-OHLC'!$A$3:$E$5000,5,0)-1))</f>
        <v>8.5011784818425404</v>
      </c>
      <c r="C1362" s="11">
        <f>VLOOKUP($A1361,Master!$A$6:$J$4994,$I$1,0)*(1+0.5*(VLOOKUP($A1362,'Old-SVXY-OHLC'!$A$3:$E$5000,C$1,0)/VLOOKUP($A1361,'Old-SVXY-OHLC'!$A$3:$E$5000,5,0)-1))</f>
        <v>8.7428141495027418</v>
      </c>
      <c r="D1362" s="11">
        <f>VLOOKUP($A1361,Master!$A$6:$J$4994,$I$1,0)*(1+0.5*(VLOOKUP($A1362,'Old-SVXY-OHLC'!$A$3:$E$5000,D$1,0)/VLOOKUP($A1361,'Old-SVXY-OHLC'!$A$3:$E$5000,5,0)-1))</f>
        <v>8.5011784818425404</v>
      </c>
      <c r="E1362" s="11">
        <f>VLOOKUP(A1362,Master!A$6:J$4994,$I$1,0)</f>
        <v>8.6986541033888134</v>
      </c>
    </row>
    <row r="1363" spans="1:5" x14ac:dyDescent="0.25">
      <c r="A1363" s="1">
        <v>40045</v>
      </c>
      <c r="B1363" s="11">
        <f>VLOOKUP($A1362,Master!$A$6:$J$4994,$I$1,0)*(1+0.5*(VLOOKUP($A1363,'Old-SVXY-OHLC'!$A$3:$E$5000,B$1,0)/VLOOKUP($A1362,'Old-SVXY-OHLC'!$A$3:$E$5000,5,0)-1))</f>
        <v>8.7066957434550201</v>
      </c>
      <c r="C1363" s="11">
        <f>VLOOKUP($A1362,Master!$A$6:$J$4994,$I$1,0)*(1+0.5*(VLOOKUP($A1363,'Old-SVXY-OHLC'!$A$3:$E$5000,C$1,0)/VLOOKUP($A1362,'Old-SVXY-OHLC'!$A$3:$E$5000,5,0)-1))</f>
        <v>8.7987724529960278</v>
      </c>
      <c r="D1363" s="11">
        <f>VLOOKUP($A1362,Master!$A$6:$J$4994,$I$1,0)*(1+0.5*(VLOOKUP($A1363,'Old-SVXY-OHLC'!$A$3:$E$5000,D$1,0)/VLOOKUP($A1362,'Old-SVXY-OHLC'!$A$3:$E$5000,5,0)-1))</f>
        <v>8.6994584058295885</v>
      </c>
      <c r="E1363" s="11">
        <f>VLOOKUP(A1363,Master!A$6:J$4994,$I$1,0)</f>
        <v>8.7816567620348955</v>
      </c>
    </row>
    <row r="1364" spans="1:5" x14ac:dyDescent="0.25">
      <c r="A1364" s="1">
        <v>40046</v>
      </c>
      <c r="B1364" s="11">
        <f>VLOOKUP($A1363,Master!$A$6:$J$4994,$I$1,0)*(1+0.5*(VLOOKUP($A1364,'Old-SVXY-OHLC'!$A$3:$E$5000,B$1,0)/VLOOKUP($A1363,'Old-SVXY-OHLC'!$A$3:$E$5000,5,0)-1))</f>
        <v>8.8224500173580065</v>
      </c>
      <c r="C1364" s="11">
        <f>VLOOKUP($A1363,Master!$A$6:$J$4994,$I$1,0)*(1+0.5*(VLOOKUP($A1364,'Old-SVXY-OHLC'!$A$3:$E$5000,C$1,0)/VLOOKUP($A1363,'Old-SVXY-OHLC'!$A$3:$E$5000,5,0)-1))</f>
        <v>8.884257792872539</v>
      </c>
      <c r="D1364" s="11">
        <f>VLOOKUP($A1363,Master!$A$6:$J$4994,$I$1,0)*(1+0.5*(VLOOKUP($A1364,'Old-SVXY-OHLC'!$A$3:$E$5000,D$1,0)/VLOOKUP($A1363,'Old-SVXY-OHLC'!$A$3:$E$5000,5,0)-1))</f>
        <v>8.8043197872003152</v>
      </c>
      <c r="E1364" s="11">
        <f>VLOOKUP(A1364,Master!A$6:J$4994,$I$1,0)</f>
        <v>8.8461186182767602</v>
      </c>
    </row>
    <row r="1365" spans="1:5" x14ac:dyDescent="0.25">
      <c r="A1365" s="1">
        <v>40049</v>
      </c>
      <c r="B1365" s="11">
        <f>VLOOKUP($A1364,Master!$A$6:$J$4994,$I$1,0)*(1+0.5*(VLOOKUP($A1365,'Old-SVXY-OHLC'!$A$3:$E$5000,B$1,0)/VLOOKUP($A1364,'Old-SVXY-OHLC'!$A$3:$E$5000,5,0)-1))</f>
        <v>8.854921115780698</v>
      </c>
      <c r="C1365" s="11">
        <f>VLOOKUP($A1364,Master!$A$6:$J$4994,$I$1,0)*(1+0.5*(VLOOKUP($A1365,'Old-SVXY-OHLC'!$A$3:$E$5000,C$1,0)/VLOOKUP($A1364,'Old-SVXY-OHLC'!$A$3:$E$5000,5,0)-1))</f>
        <v>8.9148619089944194</v>
      </c>
      <c r="D1365" s="11">
        <f>VLOOKUP($A1364,Master!$A$6:$J$4994,$I$1,0)*(1+0.5*(VLOOKUP($A1365,'Old-SVXY-OHLC'!$A$3:$E$5000,D$1,0)/VLOOKUP($A1364,'Old-SVXY-OHLC'!$A$3:$E$5000,5,0)-1))</f>
        <v>8.8285136232688881</v>
      </c>
      <c r="E1365" s="11">
        <f>VLOOKUP(A1365,Master!A$6:J$4994,$I$1,0)</f>
        <v>8.8412368312461744</v>
      </c>
    </row>
    <row r="1366" spans="1:5" x14ac:dyDescent="0.25">
      <c r="A1366" s="1">
        <v>40050</v>
      </c>
      <c r="B1366" s="11">
        <f>VLOOKUP($A1365,Master!$A$6:$J$4994,$I$1,0)*(1+0.5*(VLOOKUP($A1366,'Old-SVXY-OHLC'!$A$3:$E$5000,B$1,0)/VLOOKUP($A1365,'Old-SVXY-OHLC'!$A$3:$E$5000,5,0)-1))</f>
        <v>8.8587327656473143</v>
      </c>
      <c r="C1366" s="11">
        <f>VLOOKUP($A1365,Master!$A$6:$J$4994,$I$1,0)*(1+0.5*(VLOOKUP($A1366,'Old-SVXY-OHLC'!$A$3:$E$5000,C$1,0)/VLOOKUP($A1365,'Old-SVXY-OHLC'!$A$3:$E$5000,5,0)-1))</f>
        <v>8.8824768324717578</v>
      </c>
      <c r="D1366" s="11">
        <f>VLOOKUP($A1365,Master!$A$6:$J$4994,$I$1,0)*(1+0.5*(VLOOKUP($A1366,'Old-SVXY-OHLC'!$A$3:$E$5000,D$1,0)/VLOOKUP($A1365,'Old-SVXY-OHLC'!$A$3:$E$5000,5,0)-1))</f>
        <v>8.7012698408770195</v>
      </c>
      <c r="E1366" s="11">
        <f>VLOOKUP(A1366,Master!A$6:J$4994,$I$1,0)</f>
        <v>8.7922694046267686</v>
      </c>
    </row>
    <row r="1367" spans="1:5" x14ac:dyDescent="0.25">
      <c r="A1367" s="1">
        <v>40051</v>
      </c>
      <c r="B1367" s="11">
        <f>VLOOKUP($A1366,Master!$A$6:$J$4994,$I$1,0)*(1+0.5*(VLOOKUP($A1367,'Old-SVXY-OHLC'!$A$3:$E$5000,B$1,0)/VLOOKUP($A1366,'Old-SVXY-OHLC'!$A$3:$E$5000,5,0)-1))</f>
        <v>8.7751336256027965</v>
      </c>
      <c r="C1367" s="11">
        <f>VLOOKUP($A1366,Master!$A$6:$J$4994,$I$1,0)*(1+0.5*(VLOOKUP($A1367,'Old-SVXY-OHLC'!$A$3:$E$5000,C$1,0)/VLOOKUP($A1366,'Old-SVXY-OHLC'!$A$3:$E$5000,5,0)-1))</f>
        <v>8.7792134594431079</v>
      </c>
      <c r="D1367" s="11">
        <f>VLOOKUP($A1366,Master!$A$6:$J$4994,$I$1,0)*(1+0.5*(VLOOKUP($A1367,'Old-SVXY-OHLC'!$A$3:$E$5000,D$1,0)/VLOOKUP($A1366,'Old-SVXY-OHLC'!$A$3:$E$5000,5,0)-1))</f>
        <v>8.6747673286578024</v>
      </c>
      <c r="E1367" s="11">
        <f>VLOOKUP(A1367,Master!A$6:J$4994,$I$1,0)</f>
        <v>8.7149317297015045</v>
      </c>
    </row>
    <row r="1368" spans="1:5" x14ac:dyDescent="0.25">
      <c r="A1368" s="1">
        <v>40052</v>
      </c>
      <c r="B1368" s="11">
        <f>VLOOKUP($A1367,Master!$A$6:$J$4994,$I$1,0)*(1+0.5*(VLOOKUP($A1368,'Old-SVXY-OHLC'!$A$3:$E$5000,B$1,0)/VLOOKUP($A1367,'Old-SVXY-OHLC'!$A$3:$E$5000,5,0)-1))</f>
        <v>8.7101807840817749</v>
      </c>
      <c r="C1368" s="11">
        <f>VLOOKUP($A1367,Master!$A$6:$J$4994,$I$1,0)*(1+0.5*(VLOOKUP($A1368,'Old-SVXY-OHLC'!$A$3:$E$5000,C$1,0)/VLOOKUP($A1367,'Old-SVXY-OHLC'!$A$3:$E$5000,5,0)-1))</f>
        <v>8.8032211810373955</v>
      </c>
      <c r="D1368" s="11">
        <f>VLOOKUP($A1367,Master!$A$6:$J$4994,$I$1,0)*(1+0.5*(VLOOKUP($A1368,'Old-SVXY-OHLC'!$A$3:$E$5000,D$1,0)/VLOOKUP($A1367,'Old-SVXY-OHLC'!$A$3:$E$5000,5,0)-1))</f>
        <v>8.6238707772834466</v>
      </c>
      <c r="E1368" s="11">
        <f>VLOOKUP(A1368,Master!A$6:J$4994,$I$1,0)</f>
        <v>8.7732993195211382</v>
      </c>
    </row>
    <row r="1369" spans="1:5" x14ac:dyDescent="0.25">
      <c r="A1369" s="1">
        <v>40053</v>
      </c>
      <c r="B1369" s="11">
        <f>VLOOKUP($A1368,Master!$A$6:$J$4994,$I$1,0)*(1+0.5*(VLOOKUP($A1369,'Old-SVXY-OHLC'!$A$3:$E$5000,B$1,0)/VLOOKUP($A1368,'Old-SVXY-OHLC'!$A$3:$E$5000,5,0)-1))</f>
        <v>8.8372468306660537</v>
      </c>
      <c r="C1369" s="11">
        <f>VLOOKUP($A1368,Master!$A$6:$J$4994,$I$1,0)*(1+0.5*(VLOOKUP($A1369,'Old-SVXY-OHLC'!$A$3:$E$5000,C$1,0)/VLOOKUP($A1368,'Old-SVXY-OHLC'!$A$3:$E$5000,5,0)-1))</f>
        <v>8.8565518201870859</v>
      </c>
      <c r="D1369" s="11">
        <f>VLOOKUP($A1368,Master!$A$6:$J$4994,$I$1,0)*(1+0.5*(VLOOKUP($A1369,'Old-SVXY-OHLC'!$A$3:$E$5000,D$1,0)/VLOOKUP($A1368,'Old-SVXY-OHLC'!$A$3:$E$5000,5,0)-1))</f>
        <v>8.7157868048832317</v>
      </c>
      <c r="E1369" s="11">
        <f>VLOOKUP(A1369,Master!A$6:J$4994,$I$1,0)</f>
        <v>8.7300380677830276</v>
      </c>
    </row>
    <row r="1370" spans="1:5" x14ac:dyDescent="0.25">
      <c r="A1370" s="1">
        <v>40056</v>
      </c>
      <c r="B1370" s="11">
        <f>VLOOKUP($A1369,Master!$A$6:$J$4994,$I$1,0)*(1+0.5*(VLOOKUP($A1370,'Old-SVXY-OHLC'!$A$3:$E$5000,B$1,0)/VLOOKUP($A1369,'Old-SVXY-OHLC'!$A$3:$E$5000,5,0)-1))</f>
        <v>8.6795298348300491</v>
      </c>
      <c r="C1370" s="11">
        <f>VLOOKUP($A1369,Master!$A$6:$J$4994,$I$1,0)*(1+0.5*(VLOOKUP($A1370,'Old-SVXY-OHLC'!$A$3:$E$5000,C$1,0)/VLOOKUP($A1369,'Old-SVXY-OHLC'!$A$3:$E$5000,5,0)-1))</f>
        <v>8.6901836999096442</v>
      </c>
      <c r="D1370" s="11">
        <f>VLOOKUP($A1369,Master!$A$6:$J$4994,$I$1,0)*(1+0.5*(VLOOKUP($A1370,'Old-SVXY-OHLC'!$A$3:$E$5000,D$1,0)/VLOOKUP($A1369,'Old-SVXY-OHLC'!$A$3:$E$5000,5,0)-1))</f>
        <v>8.6053456195277036</v>
      </c>
      <c r="E1370" s="11">
        <f>VLOOKUP(A1370,Master!A$6:J$4994,$I$1,0)</f>
        <v>8.6662259319075012</v>
      </c>
    </row>
    <row r="1371" spans="1:5" x14ac:dyDescent="0.25">
      <c r="A1371" s="1">
        <v>40057</v>
      </c>
      <c r="B1371" s="11">
        <f>VLOOKUP($A1370,Master!$A$6:$J$4994,$I$1,0)*(1+0.5*(VLOOKUP($A1371,'Old-SVXY-OHLC'!$A$3:$E$5000,B$1,0)/VLOOKUP($A1370,'Old-SVXY-OHLC'!$A$3:$E$5000,5,0)-1))</f>
        <v>8.6585369442232913</v>
      </c>
      <c r="C1371" s="11">
        <f>VLOOKUP($A1370,Master!$A$6:$J$4994,$I$1,0)*(1+0.5*(VLOOKUP($A1371,'Old-SVXY-OHLC'!$A$3:$E$5000,C$1,0)/VLOOKUP($A1370,'Old-SVXY-OHLC'!$A$3:$E$5000,5,0)-1))</f>
        <v>8.7165887555311485</v>
      </c>
      <c r="D1371" s="11">
        <f>VLOOKUP($A1370,Master!$A$6:$J$4994,$I$1,0)*(1+0.5*(VLOOKUP($A1371,'Old-SVXY-OHLC'!$A$3:$E$5000,D$1,0)/VLOOKUP($A1370,'Old-SVXY-OHLC'!$A$3:$E$5000,5,0)-1))</f>
        <v>8.4326355647683062</v>
      </c>
      <c r="E1371" s="11">
        <f>VLOOKUP(A1371,Master!A$6:J$4994,$I$1,0)</f>
        <v>8.4568659450829138</v>
      </c>
    </row>
    <row r="1372" spans="1:5" x14ac:dyDescent="0.25">
      <c r="A1372" s="1">
        <v>40058</v>
      </c>
      <c r="B1372" s="11">
        <f>VLOOKUP($A1371,Master!$A$6:$J$4994,$I$1,0)*(1+0.5*(VLOOKUP($A1372,'Old-SVXY-OHLC'!$A$3:$E$5000,B$1,0)/VLOOKUP($A1371,'Old-SVXY-OHLC'!$A$3:$E$5000,5,0)-1))</f>
        <v>8.4497345910586876</v>
      </c>
      <c r="C1372" s="11">
        <f>VLOOKUP($A1371,Master!$A$6:$J$4994,$I$1,0)*(1+0.5*(VLOOKUP($A1372,'Old-SVXY-OHLC'!$A$3:$E$5000,C$1,0)/VLOOKUP($A1371,'Old-SVXY-OHLC'!$A$3:$E$5000,5,0)-1))</f>
        <v>8.4775464462547205</v>
      </c>
      <c r="D1372" s="11">
        <f>VLOOKUP($A1371,Master!$A$6:$J$4994,$I$1,0)*(1+0.5*(VLOOKUP($A1372,'Old-SVXY-OHLC'!$A$3:$E$5000,D$1,0)/VLOOKUP($A1371,'Old-SVXY-OHLC'!$A$3:$E$5000,5,0)-1))</f>
        <v>8.3930420285598917</v>
      </c>
      <c r="E1372" s="11">
        <f>VLOOKUP(A1372,Master!A$6:J$4994,$I$1,0)</f>
        <v>8.3992413293850419</v>
      </c>
    </row>
    <row r="1373" spans="1:5" x14ac:dyDescent="0.25">
      <c r="A1373" s="1">
        <v>40059</v>
      </c>
      <c r="B1373" s="11">
        <f>VLOOKUP($A1372,Master!$A$6:$J$4994,$I$1,0)*(1+0.5*(VLOOKUP($A1373,'Old-SVXY-OHLC'!$A$3:$E$5000,B$1,0)/VLOOKUP($A1372,'Old-SVXY-OHLC'!$A$3:$E$5000,5,0)-1))</f>
        <v>8.4058560345760629</v>
      </c>
      <c r="C1373" s="11">
        <f>VLOOKUP($A1372,Master!$A$6:$J$4994,$I$1,0)*(1+0.5*(VLOOKUP($A1373,'Old-SVXY-OHLC'!$A$3:$E$5000,C$1,0)/VLOOKUP($A1372,'Old-SVXY-OHLC'!$A$3:$E$5000,5,0)-1))</f>
        <v>8.6324954721522182</v>
      </c>
      <c r="D1373" s="11">
        <f>VLOOKUP($A1372,Master!$A$6:$J$4994,$I$1,0)*(1+0.5*(VLOOKUP($A1373,'Old-SVXY-OHLC'!$A$3:$E$5000,D$1,0)/VLOOKUP($A1372,'Old-SVXY-OHLC'!$A$3:$E$5000,5,0)-1))</f>
        <v>8.4058560345760629</v>
      </c>
      <c r="E1373" s="11">
        <f>VLOOKUP(A1373,Master!A$6:J$4994,$I$1,0)</f>
        <v>8.5925840749450106</v>
      </c>
    </row>
    <row r="1374" spans="1:5" x14ac:dyDescent="0.25">
      <c r="A1374" s="1">
        <v>40060</v>
      </c>
      <c r="B1374" s="11">
        <f>VLOOKUP($A1373,Master!$A$6:$J$4994,$I$1,0)*(1+0.5*(VLOOKUP($A1374,'Old-SVXY-OHLC'!$A$3:$E$5000,B$1,0)/VLOOKUP($A1373,'Old-SVXY-OHLC'!$A$3:$E$5000,5,0)-1))</f>
        <v>8.5925840749450106</v>
      </c>
      <c r="C1374" s="11">
        <f>VLOOKUP($A1373,Master!$A$6:$J$4994,$I$1,0)*(1+0.5*(VLOOKUP($A1374,'Old-SVXY-OHLC'!$A$3:$E$5000,C$1,0)/VLOOKUP($A1373,'Old-SVXY-OHLC'!$A$3:$E$5000,5,0)-1))</f>
        <v>8.7528630236182519</v>
      </c>
      <c r="D1374" s="11">
        <f>VLOOKUP($A1373,Master!$A$6:$J$4994,$I$1,0)*(1+0.5*(VLOOKUP($A1374,'Old-SVXY-OHLC'!$A$3:$E$5000,D$1,0)/VLOOKUP($A1373,'Old-SVXY-OHLC'!$A$3:$E$5000,5,0)-1))</f>
        <v>8.5855183368631067</v>
      </c>
      <c r="E1374" s="11">
        <f>VLOOKUP(A1374,Master!A$6:J$4994,$I$1,0)</f>
        <v>8.7340416561654859</v>
      </c>
    </row>
    <row r="1375" spans="1:5" x14ac:dyDescent="0.25">
      <c r="A1375" s="1">
        <v>40064</v>
      </c>
      <c r="B1375" s="11">
        <f>VLOOKUP($A1374,Master!$A$6:$J$4994,$I$1,0)*(1+0.5*(VLOOKUP($A1375,'Old-SVXY-OHLC'!$A$3:$E$5000,B$1,0)/VLOOKUP($A1374,'Old-SVXY-OHLC'!$A$3:$E$5000,5,0)-1))</f>
        <v>8.8032667151150825</v>
      </c>
      <c r="C1375" s="11">
        <f>VLOOKUP($A1374,Master!$A$6:$J$4994,$I$1,0)*(1+0.5*(VLOOKUP($A1375,'Old-SVXY-OHLC'!$A$3:$E$5000,C$1,0)/VLOOKUP($A1374,'Old-SVXY-OHLC'!$A$3:$E$5000,5,0)-1))</f>
        <v>8.8969929338618261</v>
      </c>
      <c r="D1375" s="11">
        <f>VLOOKUP($A1374,Master!$A$6:$J$4994,$I$1,0)*(1+0.5*(VLOOKUP($A1375,'Old-SVXY-OHLC'!$A$3:$E$5000,D$1,0)/VLOOKUP($A1374,'Old-SVXY-OHLC'!$A$3:$E$5000,5,0)-1))</f>
        <v>8.7908220247427664</v>
      </c>
      <c r="E1375" s="11">
        <f>VLOOKUP(A1375,Master!A$6:J$4994,$I$1,0)</f>
        <v>8.8762348685871846</v>
      </c>
    </row>
    <row r="1376" spans="1:5" x14ac:dyDescent="0.25">
      <c r="A1376" s="1">
        <v>40065</v>
      </c>
      <c r="B1376" s="11">
        <f>VLOOKUP($A1375,Master!$A$6:$J$4994,$I$1,0)*(1+0.5*(VLOOKUP($A1376,'Old-SVXY-OHLC'!$A$3:$E$5000,B$1,0)/VLOOKUP($A1375,'Old-SVXY-OHLC'!$A$3:$E$5000,5,0)-1))</f>
        <v>8.9046947033888468</v>
      </c>
      <c r="C1376" s="11">
        <f>VLOOKUP($A1375,Master!$A$6:$J$4994,$I$1,0)*(1+0.5*(VLOOKUP($A1376,'Old-SVXY-OHLC'!$A$3:$E$5000,C$1,0)/VLOOKUP($A1375,'Old-SVXY-OHLC'!$A$3:$E$5000,5,0)-1))</f>
        <v>9.0327642069106151</v>
      </c>
      <c r="D1376" s="11">
        <f>VLOOKUP($A1375,Master!$A$6:$J$4994,$I$1,0)*(1+0.5*(VLOOKUP($A1376,'Old-SVXY-OHLC'!$A$3:$E$5000,D$1,0)/VLOOKUP($A1375,'Old-SVXY-OHLC'!$A$3:$E$5000,5,0)-1))</f>
        <v>8.8742017763299188</v>
      </c>
      <c r="E1376" s="11">
        <f>VLOOKUP(A1376,Master!A$6:J$4994,$I$1,0)</f>
        <v>9.0032570222066379</v>
      </c>
    </row>
    <row r="1377" spans="1:5" x14ac:dyDescent="0.25">
      <c r="A1377" s="1">
        <v>40066</v>
      </c>
      <c r="B1377" s="11">
        <f>VLOOKUP($A1376,Master!$A$6:$J$4994,$I$1,0)*(1+0.5*(VLOOKUP($A1377,'Old-SVXY-OHLC'!$A$3:$E$5000,B$1,0)/VLOOKUP($A1376,'Old-SVXY-OHLC'!$A$3:$E$5000,5,0)-1))</f>
        <v>9.0201548165202468</v>
      </c>
      <c r="C1377" s="11">
        <f>VLOOKUP($A1376,Master!$A$6:$J$4994,$I$1,0)*(1+0.5*(VLOOKUP($A1377,'Old-SVXY-OHLC'!$A$3:$E$5000,C$1,0)/VLOOKUP($A1376,'Old-SVXY-OHLC'!$A$3:$E$5000,5,0)-1))</f>
        <v>9.2203963606712644</v>
      </c>
      <c r="D1377" s="11">
        <f>VLOOKUP($A1376,Master!$A$6:$J$4994,$I$1,0)*(1+0.5*(VLOOKUP($A1377,'Old-SVXY-OHLC'!$A$3:$E$5000,D$1,0)/VLOOKUP($A1376,'Old-SVXY-OHLC'!$A$3:$E$5000,5,0)-1))</f>
        <v>9.0066367873412627</v>
      </c>
      <c r="E1377" s="11">
        <f>VLOOKUP(A1377,Master!A$6:J$4994,$I$1,0)</f>
        <v>9.2121298766373236</v>
      </c>
    </row>
    <row r="1378" spans="1:5" x14ac:dyDescent="0.25">
      <c r="A1378" s="1">
        <v>40067</v>
      </c>
      <c r="B1378" s="11">
        <f>VLOOKUP($A1377,Master!$A$6:$J$4994,$I$1,0)*(1+0.5*(VLOOKUP($A1378,'Old-SVXY-OHLC'!$A$3:$E$5000,B$1,0)/VLOOKUP($A1377,'Old-SVXY-OHLC'!$A$3:$E$5000,5,0)-1))</f>
        <v>9.2094256766214944</v>
      </c>
      <c r="C1378" s="11">
        <f>VLOOKUP($A1377,Master!$A$6:$J$4994,$I$1,0)*(1+0.5*(VLOOKUP($A1378,'Old-SVXY-OHLC'!$A$3:$E$5000,C$1,0)/VLOOKUP($A1377,'Old-SVXY-OHLC'!$A$3:$E$5000,5,0)-1))</f>
        <v>9.2901073405682943</v>
      </c>
      <c r="D1378" s="11">
        <f>VLOOKUP($A1377,Master!$A$6:$J$4994,$I$1,0)*(1+0.5*(VLOOKUP($A1378,'Old-SVXY-OHLC'!$A$3:$E$5000,D$1,0)/VLOOKUP($A1377,'Old-SVXY-OHLC'!$A$3:$E$5000,5,0)-1))</f>
        <v>9.1120667292130442</v>
      </c>
      <c r="E1378" s="11">
        <f>VLOOKUP(A1378,Master!A$6:J$4994,$I$1,0)</f>
        <v>9.1532957258092793</v>
      </c>
    </row>
    <row r="1379" spans="1:5" x14ac:dyDescent="0.25">
      <c r="A1379" s="1">
        <v>40070</v>
      </c>
      <c r="B1379" s="11">
        <f>VLOOKUP($A1378,Master!$A$6:$J$4994,$I$1,0)*(1+0.5*(VLOOKUP($A1379,'Old-SVXY-OHLC'!$A$3:$E$5000,B$1,0)/VLOOKUP($A1378,'Old-SVXY-OHLC'!$A$3:$E$5000,5,0)-1))</f>
        <v>9.1124015573026504</v>
      </c>
      <c r="C1379" s="11">
        <f>VLOOKUP($A1378,Master!$A$6:$J$4994,$I$1,0)*(1+0.5*(VLOOKUP($A1379,'Old-SVXY-OHLC'!$A$3:$E$5000,C$1,0)/VLOOKUP($A1378,'Old-SVXY-OHLC'!$A$3:$E$5000,5,0)-1))</f>
        <v>9.297964717040168</v>
      </c>
      <c r="D1379" s="11">
        <f>VLOOKUP($A1378,Master!$A$6:$J$4994,$I$1,0)*(1+0.5*(VLOOKUP($A1379,'Old-SVXY-OHLC'!$A$3:$E$5000,D$1,0)/VLOOKUP($A1378,'Old-SVXY-OHLC'!$A$3:$E$5000,5,0)-1))</f>
        <v>9.0697483830746624</v>
      </c>
      <c r="E1379" s="11">
        <f>VLOOKUP(A1379,Master!A$6:J$4994,$I$1,0)</f>
        <v>9.2655810065163031</v>
      </c>
    </row>
    <row r="1380" spans="1:5" x14ac:dyDescent="0.25">
      <c r="A1380" s="1">
        <v>40071</v>
      </c>
      <c r="B1380" s="11">
        <f>VLOOKUP($A1379,Master!$A$6:$J$4994,$I$1,0)*(1+0.5*(VLOOKUP($A1380,'Old-SVXY-OHLC'!$A$3:$E$5000,B$1,0)/VLOOKUP($A1379,'Old-SVXY-OHLC'!$A$3:$E$5000,5,0)-1))</f>
        <v>9.2909788465210728</v>
      </c>
      <c r="C1380" s="11">
        <f>VLOOKUP($A1379,Master!$A$6:$J$4994,$I$1,0)*(1+0.5*(VLOOKUP($A1380,'Old-SVXY-OHLC'!$A$3:$E$5000,C$1,0)/VLOOKUP($A1379,'Old-SVXY-OHLC'!$A$3:$E$5000,5,0)-1))</f>
        <v>9.3200043054181254</v>
      </c>
      <c r="D1380" s="11">
        <f>VLOOKUP($A1379,Master!$A$6:$J$4994,$I$1,0)*(1+0.5*(VLOOKUP($A1380,'Old-SVXY-OHLC'!$A$3:$E$5000,D$1,0)/VLOOKUP($A1379,'Old-SVXY-OHLC'!$A$3:$E$5000,5,0)-1))</f>
        <v>9.2152394832056093</v>
      </c>
      <c r="E1380" s="11">
        <f>VLOOKUP(A1380,Master!A$6:J$4994,$I$1,0)</f>
        <v>9.2521876539720012</v>
      </c>
    </row>
    <row r="1381" spans="1:5" x14ac:dyDescent="0.25">
      <c r="A1381" s="1">
        <v>40072</v>
      </c>
      <c r="B1381" s="11">
        <f>VLOOKUP($A1380,Master!$A$6:$J$4994,$I$1,0)*(1+0.5*(VLOOKUP($A1381,'Old-SVXY-OHLC'!$A$3:$E$5000,B$1,0)/VLOOKUP($A1380,'Old-SVXY-OHLC'!$A$3:$E$5000,5,0)-1))</f>
        <v>9.2862659050315539</v>
      </c>
      <c r="C1381" s="11">
        <f>VLOOKUP($A1380,Master!$A$6:$J$4994,$I$1,0)*(1+0.5*(VLOOKUP($A1381,'Old-SVXY-OHLC'!$A$3:$E$5000,C$1,0)/VLOOKUP($A1380,'Old-SVXY-OHLC'!$A$3:$E$5000,5,0)-1))</f>
        <v>9.4566386453342623</v>
      </c>
      <c r="D1381" s="11">
        <f>VLOOKUP($A1380,Master!$A$6:$J$4994,$I$1,0)*(1+0.5*(VLOOKUP($A1381,'Old-SVXY-OHLC'!$A$3:$E$5000,D$1,0)/VLOOKUP($A1380,'Old-SVXY-OHLC'!$A$3:$E$5000,5,0)-1))</f>
        <v>9.2777462020015502</v>
      </c>
      <c r="E1381" s="11">
        <f>VLOOKUP(A1381,Master!A$6:J$4994,$I$1,0)</f>
        <v>9.4564094594565926</v>
      </c>
    </row>
    <row r="1382" spans="1:5" x14ac:dyDescent="0.25">
      <c r="A1382" s="1">
        <v>40073</v>
      </c>
      <c r="B1382" s="11">
        <f>VLOOKUP($A1381,Master!$A$6:$J$4994,$I$1,0)*(1+0.5*(VLOOKUP($A1382,'Old-SVXY-OHLC'!$A$3:$E$5000,B$1,0)/VLOOKUP($A1381,'Old-SVXY-OHLC'!$A$3:$E$5000,5,0)-1))</f>
        <v>9.4218811632170301</v>
      </c>
      <c r="C1382" s="11">
        <f>VLOOKUP($A1381,Master!$A$6:$J$4994,$I$1,0)*(1+0.5*(VLOOKUP($A1382,'Old-SVXY-OHLC'!$A$3:$E$5000,C$1,0)/VLOOKUP($A1381,'Old-SVXY-OHLC'!$A$3:$E$5000,5,0)-1))</f>
        <v>9.4767631014424349</v>
      </c>
      <c r="D1382" s="11">
        <f>VLOOKUP($A1381,Master!$A$6:$J$4994,$I$1,0)*(1+0.5*(VLOOKUP($A1382,'Old-SVXY-OHLC'!$A$3:$E$5000,D$1,0)/VLOOKUP($A1381,'Old-SVXY-OHLC'!$A$3:$E$5000,5,0)-1))</f>
        <v>9.3593665342519383</v>
      </c>
      <c r="E1382" s="11">
        <f>VLOOKUP(A1382,Master!A$6:J$4994,$I$1,0)</f>
        <v>9.429267928519355</v>
      </c>
    </row>
    <row r="1383" spans="1:5" x14ac:dyDescent="0.25">
      <c r="A1383" s="1">
        <v>40074</v>
      </c>
      <c r="B1383" s="11">
        <f>VLOOKUP($A1382,Master!$A$6:$J$4994,$I$1,0)*(1+0.5*(VLOOKUP($A1383,'Old-SVXY-OHLC'!$A$3:$E$5000,B$1,0)/VLOOKUP($A1382,'Old-SVXY-OHLC'!$A$3:$E$5000,5,0)-1))</f>
        <v>9.4418490483239115</v>
      </c>
      <c r="C1383" s="11">
        <f>VLOOKUP($A1382,Master!$A$6:$J$4994,$I$1,0)*(1+0.5*(VLOOKUP($A1383,'Old-SVXY-OHLC'!$A$3:$E$5000,C$1,0)/VLOOKUP($A1382,'Old-SVXY-OHLC'!$A$3:$E$5000,5,0)-1))</f>
        <v>9.4501163014229057</v>
      </c>
      <c r="D1383" s="11">
        <f>VLOOKUP($A1382,Master!$A$6:$J$4994,$I$1,0)*(1+0.5*(VLOOKUP($A1383,'Old-SVXY-OHLC'!$A$3:$E$5000,D$1,0)/VLOOKUP($A1382,'Old-SVXY-OHLC'!$A$3:$E$5000,5,0)-1))</f>
        <v>9.2890797524805766</v>
      </c>
      <c r="E1383" s="11">
        <f>VLOOKUP(A1383,Master!A$6:J$4994,$I$1,0)</f>
        <v>9.3129208705269111</v>
      </c>
    </row>
    <row r="1384" spans="1:5" x14ac:dyDescent="0.25">
      <c r="A1384" s="1">
        <v>40077</v>
      </c>
      <c r="B1384" s="11">
        <f>VLOOKUP($A1383,Master!$A$6:$J$4994,$I$1,0)*(1+0.5*(VLOOKUP($A1384,'Old-SVXY-OHLC'!$A$3:$E$5000,B$1,0)/VLOOKUP($A1383,'Old-SVXY-OHLC'!$A$3:$E$5000,5,0)-1))</f>
        <v>9.2565773264423825</v>
      </c>
      <c r="C1384" s="11">
        <f>VLOOKUP($A1383,Master!$A$6:$J$4994,$I$1,0)*(1+0.5*(VLOOKUP($A1384,'Old-SVXY-OHLC'!$A$3:$E$5000,C$1,0)/VLOOKUP($A1383,'Old-SVXY-OHLC'!$A$3:$E$5000,5,0)-1))</f>
        <v>9.3392606631733646</v>
      </c>
      <c r="D1384" s="11">
        <f>VLOOKUP($A1383,Master!$A$6:$J$4994,$I$1,0)*(1+0.5*(VLOOKUP($A1384,'Old-SVXY-OHLC'!$A$3:$E$5000,D$1,0)/VLOOKUP($A1383,'Old-SVXY-OHLC'!$A$3:$E$5000,5,0)-1))</f>
        <v>9.2019619782573763</v>
      </c>
      <c r="E1384" s="11">
        <f>VLOOKUP(A1384,Master!A$6:J$4994,$I$1,0)</f>
        <v>9.3187607437580784</v>
      </c>
    </row>
    <row r="1385" spans="1:5" x14ac:dyDescent="0.25">
      <c r="A1385" s="1">
        <v>40078</v>
      </c>
      <c r="B1385" s="11">
        <f>VLOOKUP($A1384,Master!$A$6:$J$4994,$I$1,0)*(1+0.5*(VLOOKUP($A1385,'Old-SVXY-OHLC'!$A$3:$E$5000,B$1,0)/VLOOKUP($A1384,'Old-SVXY-OHLC'!$A$3:$E$5000,5,0)-1))</f>
        <v>9.3215249180790654</v>
      </c>
      <c r="C1385" s="11">
        <f>VLOOKUP($A1384,Master!$A$6:$J$4994,$I$1,0)*(1+0.5*(VLOOKUP($A1385,'Old-SVXY-OHLC'!$A$3:$E$5000,C$1,0)/VLOOKUP($A1384,'Old-SVXY-OHLC'!$A$3:$E$5000,5,0)-1))</f>
        <v>9.4642151472656924</v>
      </c>
      <c r="D1385" s="11">
        <f>VLOOKUP($A1384,Master!$A$6:$J$4994,$I$1,0)*(1+0.5*(VLOOKUP($A1385,'Old-SVXY-OHLC'!$A$3:$E$5000,D$1,0)/VLOOKUP($A1384,'Old-SVXY-OHLC'!$A$3:$E$5000,5,0)-1))</f>
        <v>9.3215249180790654</v>
      </c>
      <c r="E1385" s="11">
        <f>VLOOKUP(A1385,Master!A$6:J$4994,$I$1,0)</f>
        <v>9.415255252109402</v>
      </c>
    </row>
    <row r="1386" spans="1:5" x14ac:dyDescent="0.25">
      <c r="A1386" s="1">
        <v>40079</v>
      </c>
      <c r="B1386" s="11">
        <f>VLOOKUP($A1385,Master!$A$6:$J$4994,$I$1,0)*(1+0.5*(VLOOKUP($A1386,'Old-SVXY-OHLC'!$A$3:$E$5000,B$1,0)/VLOOKUP($A1385,'Old-SVXY-OHLC'!$A$3:$E$5000,5,0)-1))</f>
        <v>9.4081468815529217</v>
      </c>
      <c r="C1386" s="11">
        <f>VLOOKUP($A1385,Master!$A$6:$J$4994,$I$1,0)*(1+0.5*(VLOOKUP($A1386,'Old-SVXY-OHLC'!$A$3:$E$5000,C$1,0)/VLOOKUP($A1385,'Old-SVXY-OHLC'!$A$3:$E$5000,5,0)-1))</f>
        <v>9.5823058134440373</v>
      </c>
      <c r="D1386" s="11">
        <f>VLOOKUP($A1385,Master!$A$6:$J$4994,$I$1,0)*(1+0.5*(VLOOKUP($A1386,'Old-SVXY-OHLC'!$A$3:$E$5000,D$1,0)/VLOOKUP($A1385,'Old-SVXY-OHLC'!$A$3:$E$5000,5,0)-1))</f>
        <v>9.3423925272768056</v>
      </c>
      <c r="E1386" s="11">
        <f>VLOOKUP(A1386,Master!A$6:J$4994,$I$1,0)</f>
        <v>9.375914044169031</v>
      </c>
    </row>
    <row r="1387" spans="1:5" x14ac:dyDescent="0.25">
      <c r="A1387" s="1">
        <v>40080</v>
      </c>
      <c r="B1387" s="11">
        <f>VLOOKUP($A1386,Master!$A$6:$J$4994,$I$1,0)*(1+0.5*(VLOOKUP($A1387,'Old-SVXY-OHLC'!$A$3:$E$5000,B$1,0)/VLOOKUP($A1386,'Old-SVXY-OHLC'!$A$3:$E$5000,5,0)-1))</f>
        <v>9.4091721310299441</v>
      </c>
      <c r="C1387" s="11">
        <f>VLOOKUP($A1386,Master!$A$6:$J$4994,$I$1,0)*(1+0.5*(VLOOKUP($A1387,'Old-SVXY-OHLC'!$A$3:$E$5000,C$1,0)/VLOOKUP($A1386,'Old-SVXY-OHLC'!$A$3:$E$5000,5,0)-1))</f>
        <v>9.4154735215324283</v>
      </c>
      <c r="D1387" s="11">
        <f>VLOOKUP($A1386,Master!$A$6:$J$4994,$I$1,0)*(1+0.5*(VLOOKUP($A1387,'Old-SVXY-OHLC'!$A$3:$E$5000,D$1,0)/VLOOKUP($A1386,'Old-SVXY-OHLC'!$A$3:$E$5000,5,0)-1))</f>
        <v>9.1810580478458235</v>
      </c>
      <c r="E1387" s="11">
        <f>VLOOKUP(A1387,Master!A$6:J$4994,$I$1,0)</f>
        <v>9.2878016299553892</v>
      </c>
    </row>
    <row r="1388" spans="1:5" x14ac:dyDescent="0.25">
      <c r="A1388" s="1">
        <v>40081</v>
      </c>
      <c r="B1388" s="11">
        <f>VLOOKUP($A1387,Master!$A$6:$J$4994,$I$1,0)*(1+0.5*(VLOOKUP($A1388,'Old-SVXY-OHLC'!$A$3:$E$5000,B$1,0)/VLOOKUP($A1387,'Old-SVXY-OHLC'!$A$3:$E$5000,5,0)-1))</f>
        <v>9.2796510567370429</v>
      </c>
      <c r="C1388" s="11">
        <f>VLOOKUP($A1387,Master!$A$6:$J$4994,$I$1,0)*(1+0.5*(VLOOKUP($A1388,'Old-SVXY-OHLC'!$A$3:$E$5000,C$1,0)/VLOOKUP($A1387,'Old-SVXY-OHLC'!$A$3:$E$5000,5,0)-1))</f>
        <v>9.3217633954030177</v>
      </c>
      <c r="D1388" s="11">
        <f>VLOOKUP($A1387,Master!$A$6:$J$4994,$I$1,0)*(1+0.5*(VLOOKUP($A1388,'Old-SVXY-OHLC'!$A$3:$E$5000,D$1,0)/VLOOKUP($A1387,'Old-SVXY-OHLC'!$A$3:$E$5000,5,0)-1))</f>
        <v>9.1954263794050881</v>
      </c>
      <c r="E1388" s="11">
        <f>VLOOKUP(A1388,Master!A$6:J$4994,$I$1,0)</f>
        <v>9.2729566390523015</v>
      </c>
    </row>
    <row r="1389" spans="1:5" x14ac:dyDescent="0.25">
      <c r="A1389" s="1">
        <v>40084</v>
      </c>
      <c r="B1389" s="11">
        <f>VLOOKUP($A1388,Master!$A$6:$J$4994,$I$1,0)*(1+0.5*(VLOOKUP($A1389,'Old-SVXY-OHLC'!$A$3:$E$5000,B$1,0)/VLOOKUP($A1388,'Old-SVXY-OHLC'!$A$3:$E$5000,5,0)-1))</f>
        <v>9.2925168072827429</v>
      </c>
      <c r="C1389" s="11">
        <f>VLOOKUP($A1388,Master!$A$6:$J$4994,$I$1,0)*(1+0.5*(VLOOKUP($A1389,'Old-SVXY-OHLC'!$A$3:$E$5000,C$1,0)/VLOOKUP($A1388,'Old-SVXY-OHLC'!$A$3:$E$5000,5,0)-1))</f>
        <v>9.4533842044058112</v>
      </c>
      <c r="D1389" s="11">
        <f>VLOOKUP($A1388,Master!$A$6:$J$4994,$I$1,0)*(1+0.5*(VLOOKUP($A1389,'Old-SVXY-OHLC'!$A$3:$E$5000,D$1,0)/VLOOKUP($A1388,'Old-SVXY-OHLC'!$A$3:$E$5000,5,0)-1))</f>
        <v>9.2813876483585123</v>
      </c>
      <c r="E1389" s="11">
        <f>VLOOKUP(A1389,Master!A$6:J$4994,$I$1,0)</f>
        <v>9.4364593308584457</v>
      </c>
    </row>
    <row r="1390" spans="1:5" x14ac:dyDescent="0.25">
      <c r="A1390" s="1">
        <v>40085</v>
      </c>
      <c r="B1390" s="11">
        <f>VLOOKUP($A1389,Master!$A$6:$J$4994,$I$1,0)*(1+0.5*(VLOOKUP($A1390,'Old-SVXY-OHLC'!$A$3:$E$5000,B$1,0)/VLOOKUP($A1389,'Old-SVXY-OHLC'!$A$3:$E$5000,5,0)-1))</f>
        <v>9.4258192001678527</v>
      </c>
      <c r="C1390" s="11">
        <f>VLOOKUP($A1389,Master!$A$6:$J$4994,$I$1,0)*(1+0.5*(VLOOKUP($A1390,'Old-SVXY-OHLC'!$A$3:$E$5000,C$1,0)/VLOOKUP($A1389,'Old-SVXY-OHLC'!$A$3:$E$5000,5,0)-1))</f>
        <v>9.4935615648180161</v>
      </c>
      <c r="D1390" s="11">
        <f>VLOOKUP($A1389,Master!$A$6:$J$4994,$I$1,0)*(1+0.5*(VLOOKUP($A1390,'Old-SVXY-OHLC'!$A$3:$E$5000,D$1,0)/VLOOKUP($A1389,'Old-SVXY-OHLC'!$A$3:$E$5000,5,0)-1))</f>
        <v>9.4024109126485467</v>
      </c>
      <c r="E1390" s="11">
        <f>VLOOKUP(A1390,Master!A$6:J$4994,$I$1,0)</f>
        <v>9.4369229723074159</v>
      </c>
    </row>
    <row r="1391" spans="1:5" x14ac:dyDescent="0.25">
      <c r="A1391" s="1">
        <v>40086</v>
      </c>
      <c r="B1391" s="11">
        <f>VLOOKUP($A1390,Master!$A$6:$J$4994,$I$1,0)*(1+0.5*(VLOOKUP($A1391,'Old-SVXY-OHLC'!$A$3:$E$5000,B$1,0)/VLOOKUP($A1390,'Old-SVXY-OHLC'!$A$3:$E$5000,5,0)-1))</f>
        <v>9.4740625223742967</v>
      </c>
      <c r="C1391" s="11">
        <f>VLOOKUP($A1390,Master!$A$6:$J$4994,$I$1,0)*(1+0.5*(VLOOKUP($A1391,'Old-SVXY-OHLC'!$A$3:$E$5000,C$1,0)/VLOOKUP($A1390,'Old-SVXY-OHLC'!$A$3:$E$5000,5,0)-1))</f>
        <v>9.5129699960965475</v>
      </c>
      <c r="D1391" s="11">
        <f>VLOOKUP($A1390,Master!$A$6:$J$4994,$I$1,0)*(1+0.5*(VLOOKUP($A1391,'Old-SVXY-OHLC'!$A$3:$E$5000,D$1,0)/VLOOKUP($A1390,'Old-SVXY-OHLC'!$A$3:$E$5000,5,0)-1))</f>
        <v>9.3078197046559374</v>
      </c>
      <c r="E1391" s="11">
        <f>VLOOKUP(A1391,Master!A$6:J$4994,$I$1,0)</f>
        <v>9.3871597017675921</v>
      </c>
    </row>
    <row r="1392" spans="1:5" x14ac:dyDescent="0.25">
      <c r="A1392" s="1">
        <v>40087</v>
      </c>
      <c r="B1392" s="11">
        <f>VLOOKUP($A1391,Master!$A$6:$J$4994,$I$1,0)*(1+0.5*(VLOOKUP($A1392,'Old-SVXY-OHLC'!$A$3:$E$5000,B$1,0)/VLOOKUP($A1391,'Old-SVXY-OHLC'!$A$3:$E$5000,5,0)-1))</f>
        <v>9.3754193825993664</v>
      </c>
      <c r="C1392" s="11">
        <f>VLOOKUP($A1391,Master!$A$6:$J$4994,$I$1,0)*(1+0.5*(VLOOKUP($A1392,'Old-SVXY-OHLC'!$A$3:$E$5000,C$1,0)/VLOOKUP($A1391,'Old-SVXY-OHLC'!$A$3:$E$5000,5,0)-1))</f>
        <v>9.378476291450367</v>
      </c>
      <c r="D1392" s="11">
        <f>VLOOKUP($A1391,Master!$A$6:$J$4994,$I$1,0)*(1+0.5*(VLOOKUP($A1392,'Old-SVXY-OHLC'!$A$3:$E$5000,D$1,0)/VLOOKUP($A1391,'Old-SVXY-OHLC'!$A$3:$E$5000,5,0)-1))</f>
        <v>9.1356868677210059</v>
      </c>
      <c r="E1392" s="11">
        <f>VLOOKUP(A1392,Master!A$6:J$4994,$I$1,0)</f>
        <v>9.1799075697148016</v>
      </c>
    </row>
    <row r="1393" spans="1:5" x14ac:dyDescent="0.25">
      <c r="A1393" s="1">
        <v>40088</v>
      </c>
      <c r="B1393" s="11">
        <f>VLOOKUP($A1392,Master!$A$6:$J$4994,$I$1,0)*(1+0.5*(VLOOKUP($A1393,'Old-SVXY-OHLC'!$A$3:$E$5000,B$1,0)/VLOOKUP($A1392,'Old-SVXY-OHLC'!$A$3:$E$5000,5,0)-1))</f>
        <v>9.1227282441734747</v>
      </c>
      <c r="C1393" s="11">
        <f>VLOOKUP($A1392,Master!$A$6:$J$4994,$I$1,0)*(1+0.5*(VLOOKUP($A1393,'Old-SVXY-OHLC'!$A$3:$E$5000,C$1,0)/VLOOKUP($A1392,'Old-SVXY-OHLC'!$A$3:$E$5000,5,0)-1))</f>
        <v>9.2283150512458789</v>
      </c>
      <c r="D1393" s="11">
        <f>VLOOKUP($A1392,Master!$A$6:$J$4994,$I$1,0)*(1+0.5*(VLOOKUP($A1393,'Old-SVXY-OHLC'!$A$3:$E$5000,D$1,0)/VLOOKUP($A1392,'Old-SVXY-OHLC'!$A$3:$E$5000,5,0)-1))</f>
        <v>9.0330600766616804</v>
      </c>
      <c r="E1393" s="11">
        <f>VLOOKUP(A1393,Master!A$6:J$4994,$I$1,0)</f>
        <v>9.1715465366672717</v>
      </c>
    </row>
    <row r="1394" spans="1:5" x14ac:dyDescent="0.25">
      <c r="A1394" s="1">
        <v>40091</v>
      </c>
      <c r="B1394" s="11">
        <f>VLOOKUP($A1393,Master!$A$6:$J$4994,$I$1,0)*(1+0.5*(VLOOKUP($A1394,'Old-SVXY-OHLC'!$A$3:$E$5000,B$1,0)/VLOOKUP($A1393,'Old-SVXY-OHLC'!$A$3:$E$5000,5,0)-1))</f>
        <v>9.2006684738936197</v>
      </c>
      <c r="C1394" s="11">
        <f>VLOOKUP($A1393,Master!$A$6:$J$4994,$I$1,0)*(1+0.5*(VLOOKUP($A1394,'Old-SVXY-OHLC'!$A$3:$E$5000,C$1,0)/VLOOKUP($A1393,'Old-SVXY-OHLC'!$A$3:$E$5000,5,0)-1))</f>
        <v>9.3488680838770772</v>
      </c>
      <c r="D1394" s="11">
        <f>VLOOKUP($A1393,Master!$A$6:$J$4994,$I$1,0)*(1+0.5*(VLOOKUP($A1394,'Old-SVXY-OHLC'!$A$3:$E$5000,D$1,0)/VLOOKUP($A1393,'Old-SVXY-OHLC'!$A$3:$E$5000,5,0)-1))</f>
        <v>9.1518079193944715</v>
      </c>
      <c r="E1394" s="11">
        <f>VLOOKUP(A1394,Master!A$6:J$4994,$I$1,0)</f>
        <v>9.3238714536719343</v>
      </c>
    </row>
    <row r="1395" spans="1:5" x14ac:dyDescent="0.25">
      <c r="A1395" s="1">
        <v>40092</v>
      </c>
      <c r="B1395" s="11">
        <f>VLOOKUP($A1394,Master!$A$6:$J$4994,$I$1,0)*(1+0.5*(VLOOKUP($A1395,'Old-SVXY-OHLC'!$A$3:$E$5000,B$1,0)/VLOOKUP($A1394,'Old-SVXY-OHLC'!$A$3:$E$5000,5,0)-1))</f>
        <v>9.3945376010747079</v>
      </c>
      <c r="C1395" s="11">
        <f>VLOOKUP($A1394,Master!$A$6:$J$4994,$I$1,0)*(1+0.5*(VLOOKUP($A1395,'Old-SVXY-OHLC'!$A$3:$E$5000,C$1,0)/VLOOKUP($A1394,'Old-SVXY-OHLC'!$A$3:$E$5000,5,0)-1))</f>
        <v>9.5389279076263005</v>
      </c>
      <c r="D1395" s="11">
        <f>VLOOKUP($A1394,Master!$A$6:$J$4994,$I$1,0)*(1+0.5*(VLOOKUP($A1395,'Old-SVXY-OHLC'!$A$3:$E$5000,D$1,0)/VLOOKUP($A1394,'Old-SVXY-OHLC'!$A$3:$E$5000,5,0)-1))</f>
        <v>9.390800802074013</v>
      </c>
      <c r="E1395" s="11">
        <f>VLOOKUP(A1395,Master!A$6:J$4994,$I$1,0)</f>
        <v>9.4309842673148623</v>
      </c>
    </row>
    <row r="1396" spans="1:5" x14ac:dyDescent="0.25">
      <c r="A1396" s="1">
        <v>40093</v>
      </c>
      <c r="B1396" s="11">
        <f>VLOOKUP($A1395,Master!$A$6:$J$4994,$I$1,0)*(1+0.5*(VLOOKUP($A1396,'Old-SVXY-OHLC'!$A$3:$E$5000,B$1,0)/VLOOKUP($A1395,'Old-SVXY-OHLC'!$A$3:$E$5000,5,0)-1))</f>
        <v>9.4151899567551034</v>
      </c>
      <c r="C1396" s="11">
        <f>VLOOKUP($A1395,Master!$A$6:$J$4994,$I$1,0)*(1+0.5*(VLOOKUP($A1396,'Old-SVXY-OHLC'!$A$3:$E$5000,C$1,0)/VLOOKUP($A1395,'Old-SVXY-OHLC'!$A$3:$E$5000,5,0)-1))</f>
        <v>9.5152205903002454</v>
      </c>
      <c r="D1396" s="11">
        <f>VLOOKUP($A1395,Master!$A$6:$J$4994,$I$1,0)*(1+0.5*(VLOOKUP($A1396,'Old-SVXY-OHLC'!$A$3:$E$5000,D$1,0)/VLOOKUP($A1395,'Old-SVXY-OHLC'!$A$3:$E$5000,5,0)-1))</f>
        <v>9.4151899567551034</v>
      </c>
      <c r="E1396" s="11">
        <f>VLOOKUP(A1396,Master!A$6:J$4994,$I$1,0)</f>
        <v>9.483385296901556</v>
      </c>
    </row>
    <row r="1397" spans="1:5" x14ac:dyDescent="0.25">
      <c r="A1397" s="1">
        <v>40094</v>
      </c>
      <c r="B1397" s="11">
        <f>VLOOKUP($A1396,Master!$A$6:$J$4994,$I$1,0)*(1+0.5*(VLOOKUP($A1397,'Old-SVXY-OHLC'!$A$3:$E$5000,B$1,0)/VLOOKUP($A1396,'Old-SVXY-OHLC'!$A$3:$E$5000,5,0)-1))</f>
        <v>9.5346312851567117</v>
      </c>
      <c r="C1397" s="11">
        <f>VLOOKUP($A1396,Master!$A$6:$J$4994,$I$1,0)*(1+0.5*(VLOOKUP($A1397,'Old-SVXY-OHLC'!$A$3:$E$5000,C$1,0)/VLOOKUP($A1396,'Old-SVXY-OHLC'!$A$3:$E$5000,5,0)-1))</f>
        <v>9.5812509206086496</v>
      </c>
      <c r="D1397" s="11">
        <f>VLOOKUP($A1396,Master!$A$6:$J$4994,$I$1,0)*(1+0.5*(VLOOKUP($A1397,'Old-SVXY-OHLC'!$A$3:$E$5000,D$1,0)/VLOOKUP($A1396,'Old-SVXY-OHLC'!$A$3:$E$5000,5,0)-1))</f>
        <v>9.4947734295650648</v>
      </c>
      <c r="E1397" s="11">
        <f>VLOOKUP(A1397,Master!A$6:J$4994,$I$1,0)</f>
        <v>9.5397214537081432</v>
      </c>
    </row>
    <row r="1398" spans="1:5" x14ac:dyDescent="0.25">
      <c r="A1398" s="1">
        <v>40095</v>
      </c>
      <c r="B1398" s="11">
        <f>VLOOKUP($A1397,Master!$A$6:$J$4994,$I$1,0)*(1+0.5*(VLOOKUP($A1398,'Old-SVXY-OHLC'!$A$3:$E$5000,B$1,0)/VLOOKUP($A1397,'Old-SVXY-OHLC'!$A$3:$E$5000,5,0)-1))</f>
        <v>9.5043224632974965</v>
      </c>
      <c r="C1398" s="11">
        <f>VLOOKUP($A1397,Master!$A$6:$J$4994,$I$1,0)*(1+0.5*(VLOOKUP($A1398,'Old-SVXY-OHLC'!$A$3:$E$5000,C$1,0)/VLOOKUP($A1397,'Old-SVXY-OHLC'!$A$3:$E$5000,5,0)-1))</f>
        <v>9.6390560320267422</v>
      </c>
      <c r="D1398" s="11">
        <f>VLOOKUP($A1397,Master!$A$6:$J$4994,$I$1,0)*(1+0.5*(VLOOKUP($A1398,'Old-SVXY-OHLC'!$A$3:$E$5000,D$1,0)/VLOOKUP($A1397,'Old-SVXY-OHLC'!$A$3:$E$5000,5,0)-1))</f>
        <v>9.5043224632974965</v>
      </c>
      <c r="E1398" s="11">
        <f>VLOOKUP(A1398,Master!A$6:J$4994,$I$1,0)</f>
        <v>9.6359154669517242</v>
      </c>
    </row>
    <row r="1399" spans="1:5" x14ac:dyDescent="0.25">
      <c r="A1399" s="1">
        <v>40098</v>
      </c>
      <c r="B1399" s="11">
        <f>VLOOKUP($A1398,Master!$A$6:$J$4994,$I$1,0)*(1+0.5*(VLOOKUP($A1399,'Old-SVXY-OHLC'!$A$3:$E$5000,B$1,0)/VLOOKUP($A1398,'Old-SVXY-OHLC'!$A$3:$E$5000,5,0)-1))</f>
        <v>9.662275507568415</v>
      </c>
      <c r="C1399" s="11">
        <f>VLOOKUP($A1398,Master!$A$6:$J$4994,$I$1,0)*(1+0.5*(VLOOKUP($A1399,'Old-SVXY-OHLC'!$A$3:$E$5000,C$1,0)/VLOOKUP($A1398,'Old-SVXY-OHLC'!$A$3:$E$5000,5,0)-1))</f>
        <v>9.8003874766427668</v>
      </c>
      <c r="D1399" s="11">
        <f>VLOOKUP($A1398,Master!$A$6:$J$4994,$I$1,0)*(1+0.5*(VLOOKUP($A1399,'Old-SVXY-OHLC'!$A$3:$E$5000,D$1,0)/VLOOKUP($A1398,'Old-SVXY-OHLC'!$A$3:$E$5000,5,0)-1))</f>
        <v>9.6489095652129642</v>
      </c>
      <c r="E1399" s="11">
        <f>VLOOKUP(A1399,Master!A$6:J$4994,$I$1,0)</f>
        <v>9.7613847359676367</v>
      </c>
    </row>
    <row r="1400" spans="1:5" x14ac:dyDescent="0.25">
      <c r="A1400" s="1">
        <v>40099</v>
      </c>
      <c r="B1400" s="11">
        <f>VLOOKUP($A1399,Master!$A$6:$J$4994,$I$1,0)*(1+0.5*(VLOOKUP($A1400,'Old-SVXY-OHLC'!$A$3:$E$5000,B$1,0)/VLOOKUP($A1399,'Old-SVXY-OHLC'!$A$3:$E$5000,5,0)-1))</f>
        <v>9.7394291486442643</v>
      </c>
      <c r="C1400" s="11">
        <f>VLOOKUP($A1399,Master!$A$6:$J$4994,$I$1,0)*(1+0.5*(VLOOKUP($A1400,'Old-SVXY-OHLC'!$A$3:$E$5000,C$1,0)/VLOOKUP($A1399,'Old-SVXY-OHLC'!$A$3:$E$5000,5,0)-1))</f>
        <v>9.8307182395820796</v>
      </c>
      <c r="D1400" s="11">
        <f>VLOOKUP($A1399,Master!$A$6:$J$4994,$I$1,0)*(1+0.5*(VLOOKUP($A1400,'Old-SVXY-OHLC'!$A$3:$E$5000,D$1,0)/VLOOKUP($A1399,'Old-SVXY-OHLC'!$A$3:$E$5000,5,0)-1))</f>
        <v>9.6030730809662419</v>
      </c>
      <c r="E1400" s="11">
        <f>VLOOKUP(A1400,Master!A$6:J$4994,$I$1,0)</f>
        <v>9.8061959940579833</v>
      </c>
    </row>
    <row r="1401" spans="1:5" x14ac:dyDescent="0.25">
      <c r="A1401" s="1">
        <v>40100</v>
      </c>
      <c r="B1401" s="11">
        <f>VLOOKUP($A1400,Master!$A$6:$J$4994,$I$1,0)*(1+0.5*(VLOOKUP($A1401,'Old-SVXY-OHLC'!$A$3:$E$5000,B$1,0)/VLOOKUP($A1400,'Old-SVXY-OHLC'!$A$3:$E$5000,5,0)-1))</f>
        <v>9.8840539782686321</v>
      </c>
      <c r="C1401" s="11">
        <f>VLOOKUP($A1400,Master!$A$6:$J$4994,$I$1,0)*(1+0.5*(VLOOKUP($A1401,'Old-SVXY-OHLC'!$A$3:$E$5000,C$1,0)/VLOOKUP($A1400,'Old-SVXY-OHLC'!$A$3:$E$5000,5,0)-1))</f>
        <v>9.9580187937053903</v>
      </c>
      <c r="D1401" s="11">
        <f>VLOOKUP($A1400,Master!$A$6:$J$4994,$I$1,0)*(1+0.5*(VLOOKUP($A1401,'Old-SVXY-OHLC'!$A$3:$E$5000,D$1,0)/VLOOKUP($A1400,'Old-SVXY-OHLC'!$A$3:$E$5000,5,0)-1))</f>
        <v>9.83539240118278</v>
      </c>
      <c r="E1401" s="11">
        <f>VLOOKUP(A1401,Master!A$6:J$4994,$I$1,0)</f>
        <v>9.8487616405896965</v>
      </c>
    </row>
    <row r="1402" spans="1:5" x14ac:dyDescent="0.25">
      <c r="A1402" s="1">
        <v>40101</v>
      </c>
      <c r="B1402" s="11">
        <f>VLOOKUP($A1401,Master!$A$6:$J$4994,$I$1,0)*(1+0.5*(VLOOKUP($A1402,'Old-SVXY-OHLC'!$A$3:$E$5000,B$1,0)/VLOOKUP($A1401,'Old-SVXY-OHLC'!$A$3:$E$5000,5,0)-1))</f>
        <v>9.7937317342378076</v>
      </c>
      <c r="C1402" s="11">
        <f>VLOOKUP($A1401,Master!$A$6:$J$4994,$I$1,0)*(1+0.5*(VLOOKUP($A1402,'Old-SVXY-OHLC'!$A$3:$E$5000,C$1,0)/VLOOKUP($A1401,'Old-SVXY-OHLC'!$A$3:$E$5000,5,0)-1))</f>
        <v>10.000879610022265</v>
      </c>
      <c r="D1402" s="11">
        <f>VLOOKUP($A1401,Master!$A$6:$J$4994,$I$1,0)*(1+0.5*(VLOOKUP($A1402,'Old-SVXY-OHLC'!$A$3:$E$5000,D$1,0)/VLOOKUP($A1401,'Old-SVXY-OHLC'!$A$3:$E$5000,5,0)-1))</f>
        <v>9.7937317342378076</v>
      </c>
      <c r="E1402" s="11">
        <f>VLOOKUP(A1402,Master!A$6:J$4994,$I$1,0)</f>
        <v>9.9593484996901545</v>
      </c>
    </row>
    <row r="1403" spans="1:5" x14ac:dyDescent="0.25">
      <c r="A1403" s="1">
        <v>40102</v>
      </c>
      <c r="B1403" s="11">
        <f>VLOOKUP($A1402,Master!$A$6:$J$4994,$I$1,0)*(1+0.5*(VLOOKUP($A1403,'Old-SVXY-OHLC'!$A$3:$E$5000,B$1,0)/VLOOKUP($A1402,'Old-SVXY-OHLC'!$A$3:$E$5000,5,0)-1))</f>
        <v>9.8973907667813865</v>
      </c>
      <c r="C1403" s="11">
        <f>VLOOKUP($A1402,Master!$A$6:$J$4994,$I$1,0)*(1+0.5*(VLOOKUP($A1403,'Old-SVXY-OHLC'!$A$3:$E$5000,C$1,0)/VLOOKUP($A1402,'Old-SVXY-OHLC'!$A$3:$E$5000,5,0)-1))</f>
        <v>9.97433182539028</v>
      </c>
      <c r="D1403" s="11">
        <f>VLOOKUP($A1402,Master!$A$6:$J$4994,$I$1,0)*(1+0.5*(VLOOKUP($A1403,'Old-SVXY-OHLC'!$A$3:$E$5000,D$1,0)/VLOOKUP($A1402,'Old-SVXY-OHLC'!$A$3:$E$5000,5,0)-1))</f>
        <v>9.8151859073466738</v>
      </c>
      <c r="E1403" s="11">
        <f>VLOOKUP(A1403,Master!A$6:J$4994,$I$1,0)</f>
        <v>9.8878197357582991</v>
      </c>
    </row>
    <row r="1404" spans="1:5" x14ac:dyDescent="0.25">
      <c r="A1404" s="1">
        <v>40105</v>
      </c>
      <c r="B1404" s="11">
        <f>VLOOKUP($A1403,Master!$A$6:$J$4994,$I$1,0)*(1+0.5*(VLOOKUP($A1404,'Old-SVXY-OHLC'!$A$3:$E$5000,B$1,0)/VLOOKUP($A1403,'Old-SVXY-OHLC'!$A$3:$E$5000,5,0)-1))</f>
        <v>9.9099117475183593</v>
      </c>
      <c r="C1404" s="11">
        <f>VLOOKUP($A1403,Master!$A$6:$J$4994,$I$1,0)*(1+0.5*(VLOOKUP($A1404,'Old-SVXY-OHLC'!$A$3:$E$5000,C$1,0)/VLOOKUP($A1403,'Old-SVXY-OHLC'!$A$3:$E$5000,5,0)-1))</f>
        <v>10.047988030952716</v>
      </c>
      <c r="D1404" s="11">
        <f>VLOOKUP($A1403,Master!$A$6:$J$4994,$I$1,0)*(1+0.5*(VLOOKUP($A1404,'Old-SVXY-OHLC'!$A$3:$E$5000,D$1,0)/VLOOKUP($A1403,'Old-SVXY-OHLC'!$A$3:$E$5000,5,0)-1))</f>
        <v>9.8976824262023015</v>
      </c>
      <c r="E1404" s="11">
        <f>VLOOKUP(A1404,Master!A$6:J$4994,$I$1,0)</f>
        <v>10.019984669381097</v>
      </c>
    </row>
    <row r="1405" spans="1:5" x14ac:dyDescent="0.25">
      <c r="A1405" s="1">
        <v>40106</v>
      </c>
      <c r="B1405" s="11">
        <f>VLOOKUP($A1404,Master!$A$6:$J$4994,$I$1,0)*(1+0.5*(VLOOKUP($A1405,'Old-SVXY-OHLC'!$A$3:$E$5000,B$1,0)/VLOOKUP($A1404,'Old-SVXY-OHLC'!$A$3:$E$5000,5,0)-1))</f>
        <v>10.049407036764109</v>
      </c>
      <c r="C1405" s="11">
        <f>VLOOKUP($A1404,Master!$A$6:$J$4994,$I$1,0)*(1+0.5*(VLOOKUP($A1405,'Old-SVXY-OHLC'!$A$3:$E$5000,C$1,0)/VLOOKUP($A1404,'Old-SVXY-OHLC'!$A$3:$E$5000,5,0)-1))</f>
        <v>10.081281688089529</v>
      </c>
      <c r="D1405" s="11">
        <f>VLOOKUP($A1404,Master!$A$6:$J$4994,$I$1,0)*(1+0.5*(VLOOKUP($A1405,'Old-SVXY-OHLC'!$A$3:$E$5000,D$1,0)/VLOOKUP($A1404,'Old-SVXY-OHLC'!$A$3:$E$5000,5,0)-1))</f>
        <v>9.9484717208843989</v>
      </c>
      <c r="E1405" s="11">
        <f>VLOOKUP(A1405,Master!A$6:J$4994,$I$1,0)</f>
        <v>10.041790544497168</v>
      </c>
    </row>
    <row r="1406" spans="1:5" x14ac:dyDescent="0.25">
      <c r="A1406" s="1">
        <v>40107</v>
      </c>
      <c r="B1406" s="11">
        <f>VLOOKUP($A1405,Master!$A$6:$J$4994,$I$1,0)*(1+0.5*(VLOOKUP($A1406,'Old-SVXY-OHLC'!$A$3:$E$5000,B$1,0)/VLOOKUP($A1405,'Old-SVXY-OHLC'!$A$3:$E$5000,5,0)-1))</f>
        <v>10.041790544497168</v>
      </c>
      <c r="C1406" s="11">
        <f>VLOOKUP($A1405,Master!$A$6:$J$4994,$I$1,0)*(1+0.5*(VLOOKUP($A1406,'Old-SVXY-OHLC'!$A$3:$E$5000,C$1,0)/VLOOKUP($A1405,'Old-SVXY-OHLC'!$A$3:$E$5000,5,0)-1))</f>
        <v>10.184952684282592</v>
      </c>
      <c r="D1406" s="11">
        <f>VLOOKUP($A1405,Master!$A$6:$J$4994,$I$1,0)*(1+0.5*(VLOOKUP($A1406,'Old-SVXY-OHLC'!$A$3:$E$5000,D$1,0)/VLOOKUP($A1405,'Old-SVXY-OHLC'!$A$3:$E$5000,5,0)-1))</f>
        <v>9.9395316661513409</v>
      </c>
      <c r="E1406" s="11">
        <f>VLOOKUP(A1406,Master!A$6:J$4994,$I$1,0)</f>
        <v>10.041529182825462</v>
      </c>
    </row>
    <row r="1407" spans="1:5" x14ac:dyDescent="0.25">
      <c r="A1407" s="1">
        <v>40108</v>
      </c>
      <c r="B1407" s="11">
        <f>VLOOKUP($A1406,Master!$A$6:$J$4994,$I$1,0)*(1+0.5*(VLOOKUP($A1407,'Old-SVXY-OHLC'!$A$3:$E$5000,B$1,0)/VLOOKUP($A1406,'Old-SVXY-OHLC'!$A$3:$E$5000,5,0)-1))</f>
        <v>10.030816277256607</v>
      </c>
      <c r="C1407" s="11">
        <f>VLOOKUP($A1406,Master!$A$6:$J$4994,$I$1,0)*(1+0.5*(VLOOKUP($A1407,'Old-SVXY-OHLC'!$A$3:$E$5000,C$1,0)/VLOOKUP($A1406,'Old-SVXY-OHLC'!$A$3:$E$5000,5,0)-1))</f>
        <v>10.232830136192534</v>
      </c>
      <c r="D1407" s="11">
        <f>VLOOKUP($A1406,Master!$A$6:$J$4994,$I$1,0)*(1+0.5*(VLOOKUP($A1407,'Old-SVXY-OHLC'!$A$3:$E$5000,D$1,0)/VLOOKUP($A1406,'Old-SVXY-OHLC'!$A$3:$E$5000,5,0)-1))</f>
        <v>9.9027723425387073</v>
      </c>
      <c r="E1407" s="11">
        <f>VLOOKUP(A1407,Master!A$6:J$4994,$I$1,0)</f>
        <v>10.221341645698692</v>
      </c>
    </row>
    <row r="1408" spans="1:5" x14ac:dyDescent="0.25">
      <c r="A1408" s="1">
        <v>40109</v>
      </c>
      <c r="B1408" s="11">
        <f>VLOOKUP($A1407,Master!$A$6:$J$4994,$I$1,0)*(1+0.5*(VLOOKUP($A1408,'Old-SVXY-OHLC'!$A$3:$E$5000,B$1,0)/VLOOKUP($A1407,'Old-SVXY-OHLC'!$A$3:$E$5000,5,0)-1))</f>
        <v>10.222415909991863</v>
      </c>
      <c r="C1408" s="11">
        <f>VLOOKUP($A1407,Master!$A$6:$J$4994,$I$1,0)*(1+0.5*(VLOOKUP($A1408,'Old-SVXY-OHLC'!$A$3:$E$5000,C$1,0)/VLOOKUP($A1407,'Old-SVXY-OHLC'!$A$3:$E$5000,5,0)-1))</f>
        <v>10.277184260305964</v>
      </c>
      <c r="D1408" s="11">
        <f>VLOOKUP($A1407,Master!$A$6:$J$4994,$I$1,0)*(1+0.5*(VLOOKUP($A1408,'Old-SVXY-OHLC'!$A$3:$E$5000,D$1,0)/VLOOKUP($A1407,'Old-SVXY-OHLC'!$A$3:$E$5000,5,0)-1))</f>
        <v>10.078513464019252</v>
      </c>
      <c r="E1408" s="11">
        <f>VLOOKUP(A1408,Master!A$6:J$4994,$I$1,0)</f>
        <v>10.136240316969884</v>
      </c>
    </row>
    <row r="1409" spans="1:5" x14ac:dyDescent="0.25">
      <c r="A1409" s="1">
        <v>40112</v>
      </c>
      <c r="B1409" s="11">
        <f>VLOOKUP($A1408,Master!$A$6:$J$4994,$I$1,0)*(1+0.5*(VLOOKUP($A1409,'Old-SVXY-OHLC'!$A$3:$E$5000,B$1,0)/VLOOKUP($A1408,'Old-SVXY-OHLC'!$A$3:$E$5000,5,0)-1))</f>
        <v>10.152953331534144</v>
      </c>
      <c r="C1409" s="11">
        <f>VLOOKUP($A1408,Master!$A$6:$J$4994,$I$1,0)*(1+0.5*(VLOOKUP($A1409,'Old-SVXY-OHLC'!$A$3:$E$5000,C$1,0)/VLOOKUP($A1408,'Old-SVXY-OHLC'!$A$3:$E$5000,5,0)-1))</f>
        <v>10.255840774891334</v>
      </c>
      <c r="D1409" s="11">
        <f>VLOOKUP($A1408,Master!$A$6:$J$4994,$I$1,0)*(1+0.5*(VLOOKUP($A1409,'Old-SVXY-OHLC'!$A$3:$E$5000,D$1,0)/VLOOKUP($A1408,'Old-SVXY-OHLC'!$A$3:$E$5000,5,0)-1))</f>
        <v>9.9221089229733757</v>
      </c>
      <c r="E1409" s="11">
        <f>VLOOKUP(A1409,Master!A$6:J$4994,$I$1,0)</f>
        <v>10.031002466278151</v>
      </c>
    </row>
    <row r="1410" spans="1:5" x14ac:dyDescent="0.25">
      <c r="A1410" s="1">
        <v>40113</v>
      </c>
      <c r="B1410" s="11">
        <f>VLOOKUP($A1409,Master!$A$6:$J$4994,$I$1,0)*(1+0.5*(VLOOKUP($A1410,'Old-SVXY-OHLC'!$A$3:$E$5000,B$1,0)/VLOOKUP($A1409,'Old-SVXY-OHLC'!$A$3:$E$5000,5,0)-1))</f>
        <v>10.033022350746876</v>
      </c>
      <c r="C1410" s="11">
        <f>VLOOKUP($A1409,Master!$A$6:$J$4994,$I$1,0)*(1+0.5*(VLOOKUP($A1410,'Old-SVXY-OHLC'!$A$3:$E$5000,C$1,0)/VLOOKUP($A1409,'Old-SVXY-OHLC'!$A$3:$E$5000,5,0)-1))</f>
        <v>10.075441372017163</v>
      </c>
      <c r="D1410" s="11">
        <f>VLOOKUP($A1409,Master!$A$6:$J$4994,$I$1,0)*(1+0.5*(VLOOKUP($A1410,'Old-SVXY-OHLC'!$A$3:$E$5000,D$1,0)/VLOOKUP($A1409,'Old-SVXY-OHLC'!$A$3:$E$5000,5,0)-1))</f>
        <v>9.9199059256441533</v>
      </c>
      <c r="E1410" s="11">
        <f>VLOOKUP(A1410,Master!A$6:J$4994,$I$1,0)</f>
        <v>10.018621844145562</v>
      </c>
    </row>
    <row r="1411" spans="1:5" x14ac:dyDescent="0.25">
      <c r="A1411" s="1">
        <v>40114</v>
      </c>
      <c r="B1411" s="11">
        <f>VLOOKUP($A1410,Master!$A$6:$J$4994,$I$1,0)*(1+0.5*(VLOOKUP($A1411,'Old-SVXY-OHLC'!$A$3:$E$5000,B$1,0)/VLOOKUP($A1410,'Old-SVXY-OHLC'!$A$3:$E$5000,5,0)-1))</f>
        <v>9.9859960235593395</v>
      </c>
      <c r="C1411" s="11">
        <f>VLOOKUP($A1410,Master!$A$6:$J$4994,$I$1,0)*(1+0.5*(VLOOKUP($A1411,'Old-SVXY-OHLC'!$A$3:$E$5000,C$1,0)/VLOOKUP($A1410,'Old-SVXY-OHLC'!$A$3:$E$5000,5,0)-1))</f>
        <v>10.003563606703532</v>
      </c>
      <c r="D1411" s="11">
        <f>VLOOKUP($A1410,Master!$A$6:$J$4994,$I$1,0)*(1+0.5*(VLOOKUP($A1411,'Old-SVXY-OHLC'!$A$3:$E$5000,D$1,0)/VLOOKUP($A1410,'Old-SVXY-OHLC'!$A$3:$E$5000,5,0)-1))</f>
        <v>9.6346414763700796</v>
      </c>
      <c r="E1411" s="11">
        <f>VLOOKUP(A1411,Master!A$6:J$4994,$I$1,0)</f>
        <v>9.6645061792426485</v>
      </c>
    </row>
    <row r="1412" spans="1:5" x14ac:dyDescent="0.25">
      <c r="A1412" s="1">
        <v>40115</v>
      </c>
      <c r="B1412" s="11">
        <f>VLOOKUP($A1411,Master!$A$6:$J$4994,$I$1,0)*(1+0.5*(VLOOKUP($A1412,'Old-SVXY-OHLC'!$A$3:$E$5000,B$1,0)/VLOOKUP($A1411,'Old-SVXY-OHLC'!$A$3:$E$5000,5,0)-1))</f>
        <v>9.7268870891486117</v>
      </c>
      <c r="C1412" s="11">
        <f>VLOOKUP($A1411,Master!$A$6:$J$4994,$I$1,0)*(1+0.5*(VLOOKUP($A1412,'Old-SVXY-OHLC'!$A$3:$E$5000,C$1,0)/VLOOKUP($A1411,'Old-SVXY-OHLC'!$A$3:$E$5000,5,0)-1))</f>
        <v>9.9438637151221467</v>
      </c>
      <c r="D1412" s="11">
        <f>VLOOKUP($A1411,Master!$A$6:$J$4994,$I$1,0)*(1+0.5*(VLOOKUP($A1412,'Old-SVXY-OHLC'!$A$3:$E$5000,D$1,0)/VLOOKUP($A1411,'Old-SVXY-OHLC'!$A$3:$E$5000,5,0)-1))</f>
        <v>9.7268870891486117</v>
      </c>
      <c r="E1412" s="11">
        <f>VLOOKUP(A1412,Master!A$6:J$4994,$I$1,0)</f>
        <v>9.9264282018972629</v>
      </c>
    </row>
    <row r="1413" spans="1:5" x14ac:dyDescent="0.25">
      <c r="A1413" s="1">
        <v>40116</v>
      </c>
      <c r="B1413" s="11">
        <f>VLOOKUP($A1412,Master!$A$6:$J$4994,$I$1,0)*(1+0.5*(VLOOKUP($A1413,'Old-SVXY-OHLC'!$A$3:$E$5000,B$1,0)/VLOOKUP($A1412,'Old-SVXY-OHLC'!$A$3:$E$5000,5,0)-1))</f>
        <v>9.8975064284702015</v>
      </c>
      <c r="C1413" s="11">
        <f>VLOOKUP($A1412,Master!$A$6:$J$4994,$I$1,0)*(1+0.5*(VLOOKUP($A1413,'Old-SVXY-OHLC'!$A$3:$E$5000,C$1,0)/VLOOKUP($A1412,'Old-SVXY-OHLC'!$A$3:$E$5000,5,0)-1))</f>
        <v>9.9303498222121593</v>
      </c>
      <c r="D1413" s="11">
        <f>VLOOKUP($A1412,Master!$A$6:$J$4994,$I$1,0)*(1+0.5*(VLOOKUP($A1413,'Old-SVXY-OHLC'!$A$3:$E$5000,D$1,0)/VLOOKUP($A1412,'Old-SVXY-OHLC'!$A$3:$E$5000,5,0)-1))</f>
        <v>9.3184895610193674</v>
      </c>
      <c r="E1413" s="11">
        <f>VLOOKUP(A1413,Master!A$6:J$4994,$I$1,0)</f>
        <v>9.438929954781889</v>
      </c>
    </row>
    <row r="1414" spans="1:5" x14ac:dyDescent="0.25">
      <c r="A1414" s="1">
        <v>40119</v>
      </c>
      <c r="B1414" s="11">
        <f>VLOOKUP($A1413,Master!$A$6:$J$4994,$I$1,0)*(1+0.5*(VLOOKUP($A1414,'Old-SVXY-OHLC'!$A$3:$E$5000,B$1,0)/VLOOKUP($A1413,'Old-SVXY-OHLC'!$A$3:$E$5000,5,0)-1))</f>
        <v>9.4508178082008527</v>
      </c>
      <c r="C1414" s="11">
        <f>VLOOKUP($A1413,Master!$A$6:$J$4994,$I$1,0)*(1+0.5*(VLOOKUP($A1414,'Old-SVXY-OHLC'!$A$3:$E$5000,C$1,0)/VLOOKUP($A1413,'Old-SVXY-OHLC'!$A$3:$E$5000,5,0)-1))</f>
        <v>9.6189455844480456</v>
      </c>
      <c r="D1414" s="11">
        <f>VLOOKUP($A1413,Master!$A$6:$J$4994,$I$1,0)*(1+0.5*(VLOOKUP($A1414,'Old-SVXY-OHLC'!$A$3:$E$5000,D$1,0)/VLOOKUP($A1413,'Old-SVXY-OHLC'!$A$3:$E$5000,5,0)-1))</f>
        <v>9.1553205230072834</v>
      </c>
      <c r="E1414" s="11">
        <f>VLOOKUP(A1414,Master!A$6:J$4994,$I$1,0)</f>
        <v>9.3957397540335741</v>
      </c>
    </row>
    <row r="1415" spans="1:5" x14ac:dyDescent="0.25">
      <c r="A1415" s="1">
        <v>40120</v>
      </c>
      <c r="B1415" s="11">
        <f>VLOOKUP($A1414,Master!$A$6:$J$4994,$I$1,0)*(1+0.5*(VLOOKUP($A1415,'Old-SVXY-OHLC'!$A$3:$E$5000,B$1,0)/VLOOKUP($A1414,'Old-SVXY-OHLC'!$A$3:$E$5000,5,0)-1))</f>
        <v>9.3438111281906551</v>
      </c>
      <c r="C1415" s="11">
        <f>VLOOKUP($A1414,Master!$A$6:$J$4994,$I$1,0)*(1+0.5*(VLOOKUP($A1415,'Old-SVXY-OHLC'!$A$3:$E$5000,C$1,0)/VLOOKUP($A1414,'Old-SVXY-OHLC'!$A$3:$E$5000,5,0)-1))</f>
        <v>9.4459933990136697</v>
      </c>
      <c r="D1415" s="11">
        <f>VLOOKUP($A1414,Master!$A$6:$J$4994,$I$1,0)*(1+0.5*(VLOOKUP($A1415,'Old-SVXY-OHLC'!$A$3:$E$5000,D$1,0)/VLOOKUP($A1414,'Old-SVXY-OHLC'!$A$3:$E$5000,5,0)-1))</f>
        <v>9.2768064691264964</v>
      </c>
      <c r="E1415" s="11">
        <f>VLOOKUP(A1415,Master!A$6:J$4994,$I$1,0)</f>
        <v>9.3712066703181147</v>
      </c>
    </row>
    <row r="1416" spans="1:5" x14ac:dyDescent="0.25">
      <c r="A1416" s="1">
        <v>40121</v>
      </c>
      <c r="B1416" s="11">
        <f>VLOOKUP($A1415,Master!$A$6:$J$4994,$I$1,0)*(1+0.5*(VLOOKUP($A1416,'Old-SVXY-OHLC'!$A$3:$E$5000,B$1,0)/VLOOKUP($A1415,'Old-SVXY-OHLC'!$A$3:$E$5000,5,0)-1))</f>
        <v>9.4085920609866207</v>
      </c>
      <c r="C1416" s="11">
        <f>VLOOKUP($A1415,Master!$A$6:$J$4994,$I$1,0)*(1+0.5*(VLOOKUP($A1416,'Old-SVXY-OHLC'!$A$3:$E$5000,C$1,0)/VLOOKUP($A1415,'Old-SVXY-OHLC'!$A$3:$E$5000,5,0)-1))</f>
        <v>9.5747477580173292</v>
      </c>
      <c r="D1416" s="11">
        <f>VLOOKUP($A1415,Master!$A$6:$J$4994,$I$1,0)*(1+0.5*(VLOOKUP($A1416,'Old-SVXY-OHLC'!$A$3:$E$5000,D$1,0)/VLOOKUP($A1415,'Old-SVXY-OHLC'!$A$3:$E$5000,5,0)-1))</f>
        <v>9.3836684672076149</v>
      </c>
      <c r="E1416" s="11">
        <f>VLOOKUP(A1416,Master!A$6:J$4994,$I$1,0)</f>
        <v>9.4332695284002099</v>
      </c>
    </row>
    <row r="1417" spans="1:5" x14ac:dyDescent="0.25">
      <c r="A1417" s="1">
        <v>40122</v>
      </c>
      <c r="B1417" s="11">
        <f>VLOOKUP($A1416,Master!$A$6:$J$4994,$I$1,0)*(1+0.5*(VLOOKUP($A1417,'Old-SVXY-OHLC'!$A$3:$E$5000,B$1,0)/VLOOKUP($A1416,'Old-SVXY-OHLC'!$A$3:$E$5000,5,0)-1))</f>
        <v>9.4811174752990404</v>
      </c>
      <c r="C1417" s="11">
        <f>VLOOKUP($A1416,Master!$A$6:$J$4994,$I$1,0)*(1+0.5*(VLOOKUP($A1417,'Old-SVXY-OHLC'!$A$3:$E$5000,C$1,0)/VLOOKUP($A1416,'Old-SVXY-OHLC'!$A$3:$E$5000,5,0)-1))</f>
        <v>9.6784379372461498</v>
      </c>
      <c r="D1417" s="11">
        <f>VLOOKUP($A1416,Master!$A$6:$J$4994,$I$1,0)*(1+0.5*(VLOOKUP($A1417,'Old-SVXY-OHLC'!$A$3:$E$5000,D$1,0)/VLOOKUP($A1416,'Old-SVXY-OHLC'!$A$3:$E$5000,5,0)-1))</f>
        <v>9.4624864163295861</v>
      </c>
      <c r="E1417" s="11">
        <f>VLOOKUP(A1417,Master!A$6:J$4994,$I$1,0)</f>
        <v>9.6371139295874073</v>
      </c>
    </row>
    <row r="1418" spans="1:5" x14ac:dyDescent="0.25">
      <c r="A1418" s="1">
        <v>40123</v>
      </c>
      <c r="B1418" s="11">
        <f>VLOOKUP($A1417,Master!$A$6:$J$4994,$I$1,0)*(1+0.5*(VLOOKUP($A1418,'Old-SVXY-OHLC'!$A$3:$E$5000,B$1,0)/VLOOKUP($A1417,'Old-SVXY-OHLC'!$A$3:$E$5000,5,0)-1))</f>
        <v>9.5811890222557299</v>
      </c>
      <c r="C1418" s="11">
        <f>VLOOKUP($A1417,Master!$A$6:$J$4994,$I$1,0)*(1+0.5*(VLOOKUP($A1418,'Old-SVXY-OHLC'!$A$3:$E$5000,C$1,0)/VLOOKUP($A1417,'Old-SVXY-OHLC'!$A$3:$E$5000,5,0)-1))</f>
        <v>9.8066926808512065</v>
      </c>
      <c r="D1418" s="11">
        <f>VLOOKUP($A1417,Master!$A$6:$J$4994,$I$1,0)*(1+0.5*(VLOOKUP($A1418,'Old-SVXY-OHLC'!$A$3:$E$5000,D$1,0)/VLOOKUP($A1417,'Old-SVXY-OHLC'!$A$3:$E$5000,5,0)-1))</f>
        <v>9.5595406710305628</v>
      </c>
      <c r="E1418" s="11">
        <f>VLOOKUP(A1418,Master!A$6:J$4994,$I$1,0)</f>
        <v>9.786593384078353</v>
      </c>
    </row>
    <row r="1419" spans="1:5" x14ac:dyDescent="0.25">
      <c r="A1419" s="1">
        <v>40126</v>
      </c>
      <c r="B1419" s="11">
        <f>VLOOKUP($A1418,Master!$A$6:$J$4994,$I$1,0)*(1+0.5*(VLOOKUP($A1419,'Old-SVXY-OHLC'!$A$3:$E$5000,B$1,0)/VLOOKUP($A1418,'Old-SVXY-OHLC'!$A$3:$E$5000,5,0)-1))</f>
        <v>9.8535471336919223</v>
      </c>
      <c r="C1419" s="11">
        <f>VLOOKUP($A1418,Master!$A$6:$J$4994,$I$1,0)*(1+0.5*(VLOOKUP($A1419,'Old-SVXY-OHLC'!$A$3:$E$5000,C$1,0)/VLOOKUP($A1418,'Old-SVXY-OHLC'!$A$3:$E$5000,5,0)-1))</f>
        <v>10.089017734609197</v>
      </c>
      <c r="D1419" s="11">
        <f>VLOOKUP($A1418,Master!$A$6:$J$4994,$I$1,0)*(1+0.5*(VLOOKUP($A1419,'Old-SVXY-OHLC'!$A$3:$E$5000,D$1,0)/VLOOKUP($A1418,'Old-SVXY-OHLC'!$A$3:$E$5000,5,0)-1))</f>
        <v>9.8535471336919223</v>
      </c>
      <c r="E1419" s="11">
        <f>VLOOKUP(A1419,Master!A$6:J$4994,$I$1,0)</f>
        <v>10.075311446945463</v>
      </c>
    </row>
    <row r="1420" spans="1:5" x14ac:dyDescent="0.25">
      <c r="A1420" s="1">
        <v>40127</v>
      </c>
      <c r="B1420" s="11">
        <f>VLOOKUP($A1419,Master!$A$6:$J$4994,$I$1,0)*(1+0.5*(VLOOKUP($A1420,'Old-SVXY-OHLC'!$A$3:$E$5000,B$1,0)/VLOOKUP($A1419,'Old-SVXY-OHLC'!$A$3:$E$5000,5,0)-1))</f>
        <v>10.044443249673247</v>
      </c>
      <c r="C1420" s="11">
        <f>VLOOKUP($A1419,Master!$A$6:$J$4994,$I$1,0)*(1+0.5*(VLOOKUP($A1420,'Old-SVXY-OHLC'!$A$3:$E$5000,C$1,0)/VLOOKUP($A1419,'Old-SVXY-OHLC'!$A$3:$E$5000,5,0)-1))</f>
        <v>10.181291286247642</v>
      </c>
      <c r="D1420" s="11">
        <f>VLOOKUP($A1419,Master!$A$6:$J$4994,$I$1,0)*(1+0.5*(VLOOKUP($A1420,'Old-SVXY-OHLC'!$A$3:$E$5000,D$1,0)/VLOOKUP($A1419,'Old-SVXY-OHLC'!$A$3:$E$5000,5,0)-1))</f>
        <v>10.013575799579822</v>
      </c>
      <c r="E1420" s="11">
        <f>VLOOKUP(A1420,Master!A$6:J$4994,$I$1,0)</f>
        <v>10.04623998193391</v>
      </c>
    </row>
    <row r="1421" spans="1:5" x14ac:dyDescent="0.25">
      <c r="A1421" s="1">
        <v>40128</v>
      </c>
      <c r="B1421" s="11">
        <f>VLOOKUP($A1420,Master!$A$6:$J$4994,$I$1,0)*(1+0.5*(VLOOKUP($A1421,'Old-SVXY-OHLC'!$A$3:$E$5000,B$1,0)/VLOOKUP($A1420,'Old-SVXY-OHLC'!$A$3:$E$5000,5,0)-1))</f>
        <v>10.147922350908592</v>
      </c>
      <c r="C1421" s="11">
        <f>VLOOKUP($A1420,Master!$A$6:$J$4994,$I$1,0)*(1+0.5*(VLOOKUP($A1421,'Old-SVXY-OHLC'!$A$3:$E$5000,C$1,0)/VLOOKUP($A1420,'Old-SVXY-OHLC'!$A$3:$E$5000,5,0)-1))</f>
        <v>10.186053517068464</v>
      </c>
      <c r="D1421" s="11">
        <f>VLOOKUP($A1420,Master!$A$6:$J$4994,$I$1,0)*(1+0.5*(VLOOKUP($A1421,'Old-SVXY-OHLC'!$A$3:$E$5000,D$1,0)/VLOOKUP($A1420,'Old-SVXY-OHLC'!$A$3:$E$5000,5,0)-1))</f>
        <v>9.9648936422831778</v>
      </c>
      <c r="E1421" s="11">
        <f>VLOOKUP(A1421,Master!A$6:J$4994,$I$1,0)</f>
        <v>10.030726217904297</v>
      </c>
    </row>
    <row r="1422" spans="1:5" x14ac:dyDescent="0.25">
      <c r="A1422" s="1">
        <v>40129</v>
      </c>
      <c r="B1422" s="11">
        <f>VLOOKUP($A1421,Master!$A$6:$J$4994,$I$1,0)*(1+0.5*(VLOOKUP($A1422,'Old-SVXY-OHLC'!$A$3:$E$5000,B$1,0)/VLOOKUP($A1421,'Old-SVXY-OHLC'!$A$3:$E$5000,5,0)-1))</f>
        <v>10.020634890629902</v>
      </c>
      <c r="C1422" s="11">
        <f>VLOOKUP($A1421,Master!$A$6:$J$4994,$I$1,0)*(1+0.5*(VLOOKUP($A1422,'Old-SVXY-OHLC'!$A$3:$E$5000,C$1,0)/VLOOKUP($A1421,'Old-SVXY-OHLC'!$A$3:$E$5000,5,0)-1))</f>
        <v>10.050908872453086</v>
      </c>
      <c r="D1422" s="11">
        <f>VLOOKUP($A1421,Master!$A$6:$J$4994,$I$1,0)*(1+0.5*(VLOOKUP($A1422,'Old-SVXY-OHLC'!$A$3:$E$5000,D$1,0)/VLOOKUP($A1421,'Old-SVXY-OHLC'!$A$3:$E$5000,5,0)-1))</f>
        <v>9.8006454308493183</v>
      </c>
      <c r="E1422" s="11">
        <f>VLOOKUP(A1422,Master!A$6:J$4994,$I$1,0)</f>
        <v>9.8064449108293541</v>
      </c>
    </row>
    <row r="1423" spans="1:5" x14ac:dyDescent="0.25">
      <c r="A1423" s="1">
        <v>40130</v>
      </c>
      <c r="B1423" s="11">
        <f>VLOOKUP($A1422,Master!$A$6:$J$4994,$I$1,0)*(1+0.5*(VLOOKUP($A1423,'Old-SVXY-OHLC'!$A$3:$E$5000,B$1,0)/VLOOKUP($A1422,'Old-SVXY-OHLC'!$A$3:$E$5000,5,0)-1))</f>
        <v>9.8563574996537824</v>
      </c>
      <c r="C1423" s="11">
        <f>VLOOKUP($A1422,Master!$A$6:$J$4994,$I$1,0)*(1+0.5*(VLOOKUP($A1423,'Old-SVXY-OHLC'!$A$3:$E$5000,C$1,0)/VLOOKUP($A1422,'Old-SVXY-OHLC'!$A$3:$E$5000,5,0)-1))</f>
        <v>9.9382901100667187</v>
      </c>
      <c r="D1423" s="11">
        <f>VLOOKUP($A1422,Master!$A$6:$J$4994,$I$1,0)*(1+0.5*(VLOOKUP($A1423,'Old-SVXY-OHLC'!$A$3:$E$5000,D$1,0)/VLOOKUP($A1422,'Old-SVXY-OHLC'!$A$3:$E$5000,5,0)-1))</f>
        <v>9.7391097037927477</v>
      </c>
      <c r="E1423" s="11">
        <f>VLOOKUP(A1423,Master!A$6:J$4994,$I$1,0)</f>
        <v>9.8857655575298722</v>
      </c>
    </row>
    <row r="1424" spans="1:5" x14ac:dyDescent="0.25">
      <c r="A1424" s="1">
        <v>40133</v>
      </c>
      <c r="B1424" s="11">
        <f>VLOOKUP($A1423,Master!$A$6:$J$4994,$I$1,0)*(1+0.5*(VLOOKUP($A1424,'Old-SVXY-OHLC'!$A$3:$E$5000,B$1,0)/VLOOKUP($A1423,'Old-SVXY-OHLC'!$A$3:$E$5000,5,0)-1))</f>
        <v>9.9617658583411188</v>
      </c>
      <c r="C1424" s="11">
        <f>VLOOKUP($A1423,Master!$A$6:$J$4994,$I$1,0)*(1+0.5*(VLOOKUP($A1424,'Old-SVXY-OHLC'!$A$3:$E$5000,C$1,0)/VLOOKUP($A1423,'Old-SVXY-OHLC'!$A$3:$E$5000,5,0)-1))</f>
        <v>10.096449210681767</v>
      </c>
      <c r="D1424" s="11">
        <f>VLOOKUP($A1423,Master!$A$6:$J$4994,$I$1,0)*(1+0.5*(VLOOKUP($A1424,'Old-SVXY-OHLC'!$A$3:$E$5000,D$1,0)/VLOOKUP($A1423,'Old-SVXY-OHLC'!$A$3:$E$5000,5,0)-1))</f>
        <v>9.9377151839434337</v>
      </c>
      <c r="E1424" s="11">
        <f>VLOOKUP(A1424,Master!A$6:J$4994,$I$1,0)</f>
        <v>9.9706068795661071</v>
      </c>
    </row>
    <row r="1425" spans="1:5" x14ac:dyDescent="0.25">
      <c r="A1425" s="1">
        <v>40134</v>
      </c>
      <c r="B1425" s="11">
        <f>VLOOKUP($A1424,Master!$A$6:$J$4994,$I$1,0)*(1+0.5*(VLOOKUP($A1425,'Old-SVXY-OHLC'!$A$3:$E$5000,B$1,0)/VLOOKUP($A1424,'Old-SVXY-OHLC'!$A$3:$E$5000,5,0)-1))</f>
        <v>9.9415966949710928</v>
      </c>
      <c r="C1425" s="11">
        <f>VLOOKUP($A1424,Master!$A$6:$J$4994,$I$1,0)*(1+0.5*(VLOOKUP($A1425,'Old-SVXY-OHLC'!$A$3:$E$5000,C$1,0)/VLOOKUP($A1424,'Old-SVXY-OHLC'!$A$3:$E$5000,5,0)-1))</f>
        <v>10.091564057125742</v>
      </c>
      <c r="D1425" s="11">
        <f>VLOOKUP($A1424,Master!$A$6:$J$4994,$I$1,0)*(1+0.5*(VLOOKUP($A1425,'Old-SVXY-OHLC'!$A$3:$E$5000,D$1,0)/VLOOKUP($A1424,'Old-SVXY-OHLC'!$A$3:$E$5000,5,0)-1))</f>
        <v>9.9012781196384161</v>
      </c>
      <c r="E1425" s="11">
        <f>VLOOKUP(A1425,Master!A$6:J$4994,$I$1,0)</f>
        <v>9.9973895758462081</v>
      </c>
    </row>
    <row r="1426" spans="1:5" x14ac:dyDescent="0.25">
      <c r="A1426" s="1">
        <v>40135</v>
      </c>
      <c r="B1426" s="11">
        <f>VLOOKUP($A1425,Master!$A$6:$J$4994,$I$1,0)*(1+0.5*(VLOOKUP($A1426,'Old-SVXY-OHLC'!$A$3:$E$5000,B$1,0)/VLOOKUP($A1425,'Old-SVXY-OHLC'!$A$3:$E$5000,5,0)-1))</f>
        <v>10.026967746765054</v>
      </c>
      <c r="C1426" s="11">
        <f>VLOOKUP($A1425,Master!$A$6:$J$4994,$I$1,0)*(1+0.5*(VLOOKUP($A1426,'Old-SVXY-OHLC'!$A$3:$E$5000,C$1,0)/VLOOKUP($A1425,'Old-SVXY-OHLC'!$A$3:$E$5000,5,0)-1))</f>
        <v>10.184717503866722</v>
      </c>
      <c r="D1426" s="11">
        <f>VLOOKUP($A1425,Master!$A$6:$J$4994,$I$1,0)*(1+0.5*(VLOOKUP($A1426,'Old-SVXY-OHLC'!$A$3:$E$5000,D$1,0)/VLOOKUP($A1425,'Old-SVXY-OHLC'!$A$3:$E$5000,5,0)-1))</f>
        <v>9.9973895758462081</v>
      </c>
      <c r="E1426" s="11">
        <f>VLOOKUP(A1426,Master!A$6:J$4994,$I$1,0)</f>
        <v>10.184452122893324</v>
      </c>
    </row>
    <row r="1427" spans="1:5" x14ac:dyDescent="0.25">
      <c r="A1427" s="1">
        <v>40136</v>
      </c>
      <c r="B1427" s="11">
        <f>VLOOKUP($A1426,Master!$A$6:$J$4994,$I$1,0)*(1+0.5*(VLOOKUP($A1427,'Old-SVXY-OHLC'!$A$3:$E$5000,B$1,0)/VLOOKUP($A1426,'Old-SVXY-OHLC'!$A$3:$E$5000,5,0)-1))</f>
        <v>10.093763398199981</v>
      </c>
      <c r="C1427" s="11">
        <f>VLOOKUP($A1426,Master!$A$6:$J$4994,$I$1,0)*(1+0.5*(VLOOKUP($A1427,'Old-SVXY-OHLC'!$A$3:$E$5000,C$1,0)/VLOOKUP($A1426,'Old-SVXY-OHLC'!$A$3:$E$5000,5,0)-1))</f>
        <v>10.12326451228533</v>
      </c>
      <c r="D1427" s="11">
        <f>VLOOKUP($A1426,Master!$A$6:$J$4994,$I$1,0)*(1+0.5*(VLOOKUP($A1427,'Old-SVXY-OHLC'!$A$3:$E$5000,D$1,0)/VLOOKUP($A1426,'Old-SVXY-OHLC'!$A$3:$E$5000,5,0)-1))</f>
        <v>9.8986185041037729</v>
      </c>
      <c r="E1427" s="11">
        <f>VLOOKUP(A1427,Master!A$6:J$4994,$I$1,0)</f>
        <v>10.120816213407478</v>
      </c>
    </row>
    <row r="1428" spans="1:5" x14ac:dyDescent="0.25">
      <c r="A1428" s="1">
        <v>40137</v>
      </c>
      <c r="B1428" s="11">
        <f>VLOOKUP($A1427,Master!$A$6:$J$4994,$I$1,0)*(1+0.5*(VLOOKUP($A1428,'Old-SVXY-OHLC'!$A$3:$E$5000,B$1,0)/VLOOKUP($A1427,'Old-SVXY-OHLC'!$A$3:$E$5000,5,0)-1))</f>
        <v>10.031747362138148</v>
      </c>
      <c r="C1428" s="11">
        <f>VLOOKUP($A1427,Master!$A$6:$J$4994,$I$1,0)*(1+0.5*(VLOOKUP($A1428,'Old-SVXY-OHLC'!$A$3:$E$5000,C$1,0)/VLOOKUP($A1427,'Old-SVXY-OHLC'!$A$3:$E$5000,5,0)-1))</f>
        <v>10.229086186481181</v>
      </c>
      <c r="D1428" s="11">
        <f>VLOOKUP($A1427,Master!$A$6:$J$4994,$I$1,0)*(1+0.5*(VLOOKUP($A1428,'Old-SVXY-OHLC'!$A$3:$E$5000,D$1,0)/VLOOKUP($A1427,'Old-SVXY-OHLC'!$A$3:$E$5000,5,0)-1))</f>
        <v>9.9730790835526335</v>
      </c>
      <c r="E1428" s="11">
        <f>VLOOKUP(A1428,Master!A$6:J$4994,$I$1,0)</f>
        <v>10.216553113423924</v>
      </c>
    </row>
    <row r="1429" spans="1:5" x14ac:dyDescent="0.25">
      <c r="A1429" s="1">
        <v>40140</v>
      </c>
      <c r="B1429" s="11">
        <f>VLOOKUP($A1428,Master!$A$6:$J$4994,$I$1,0)*(1+0.5*(VLOOKUP($A1429,'Old-SVXY-OHLC'!$A$3:$E$5000,B$1,0)/VLOOKUP($A1428,'Old-SVXY-OHLC'!$A$3:$E$5000,5,0)-1))</f>
        <v>10.33438585046191</v>
      </c>
      <c r="C1429" s="11">
        <f>VLOOKUP($A1428,Master!$A$6:$J$4994,$I$1,0)*(1+0.5*(VLOOKUP($A1429,'Old-SVXY-OHLC'!$A$3:$E$5000,C$1,0)/VLOOKUP($A1428,'Old-SVXY-OHLC'!$A$3:$E$5000,5,0)-1))</f>
        <v>10.493678848079677</v>
      </c>
      <c r="D1429" s="11">
        <f>VLOOKUP($A1428,Master!$A$6:$J$4994,$I$1,0)*(1+0.5*(VLOOKUP($A1429,'Old-SVXY-OHLC'!$A$3:$E$5000,D$1,0)/VLOOKUP($A1428,'Old-SVXY-OHLC'!$A$3:$E$5000,5,0)-1))</f>
        <v>10.315293122415484</v>
      </c>
      <c r="E1429" s="11">
        <f>VLOOKUP(A1429,Master!A$6:J$4994,$I$1,0)</f>
        <v>10.471039965008725</v>
      </c>
    </row>
    <row r="1430" spans="1:5" x14ac:dyDescent="0.25">
      <c r="A1430" s="1">
        <v>40141</v>
      </c>
      <c r="B1430" s="11">
        <f>VLOOKUP($A1429,Master!$A$6:$J$4994,$I$1,0)*(1+0.5*(VLOOKUP($A1430,'Old-SVXY-OHLC'!$A$3:$E$5000,B$1,0)/VLOOKUP($A1429,'Old-SVXY-OHLC'!$A$3:$E$5000,5,0)-1))</f>
        <v>10.464617071171062</v>
      </c>
      <c r="C1430" s="11">
        <f>VLOOKUP($A1429,Master!$A$6:$J$4994,$I$1,0)*(1+0.5*(VLOOKUP($A1430,'Old-SVXY-OHLC'!$A$3:$E$5000,C$1,0)/VLOOKUP($A1429,'Old-SVXY-OHLC'!$A$3:$E$5000,5,0)-1))</f>
        <v>10.536783498030465</v>
      </c>
      <c r="D1430" s="11">
        <f>VLOOKUP($A1429,Master!$A$6:$J$4994,$I$1,0)*(1+0.5*(VLOOKUP($A1430,'Old-SVXY-OHLC'!$A$3:$E$5000,D$1,0)/VLOOKUP($A1429,'Old-SVXY-OHLC'!$A$3:$E$5000,5,0)-1))</f>
        <v>10.343173581763116</v>
      </c>
      <c r="E1430" s="11">
        <f>VLOOKUP(A1430,Master!A$6:J$4994,$I$1,0)</f>
        <v>10.513388716642536</v>
      </c>
    </row>
    <row r="1431" spans="1:5" x14ac:dyDescent="0.25">
      <c r="A1431" s="1">
        <v>40142</v>
      </c>
      <c r="B1431" s="11">
        <f>VLOOKUP($A1430,Master!$A$6:$J$4994,$I$1,0)*(1+0.5*(VLOOKUP($A1431,'Old-SVXY-OHLC'!$A$3:$E$5000,B$1,0)/VLOOKUP($A1430,'Old-SVXY-OHLC'!$A$3:$E$5000,5,0)-1))</f>
        <v>10.53802668878488</v>
      </c>
      <c r="C1431" s="11">
        <f>VLOOKUP($A1430,Master!$A$6:$J$4994,$I$1,0)*(1+0.5*(VLOOKUP($A1431,'Old-SVXY-OHLC'!$A$3:$E$5000,C$1,0)/VLOOKUP($A1430,'Old-SVXY-OHLC'!$A$3:$E$5000,5,0)-1))</f>
        <v>10.613701009461714</v>
      </c>
      <c r="D1431" s="11">
        <f>VLOOKUP($A1430,Master!$A$6:$J$4994,$I$1,0)*(1+0.5*(VLOOKUP($A1431,'Old-SVXY-OHLC'!$A$3:$E$5000,D$1,0)/VLOOKUP($A1430,'Old-SVXY-OHLC'!$A$3:$E$5000,5,0)-1))</f>
        <v>10.472325429738627</v>
      </c>
      <c r="E1431" s="11">
        <f>VLOOKUP(A1431,Master!A$6:J$4994,$I$1,0)</f>
        <v>10.585267264875842</v>
      </c>
    </row>
    <row r="1432" spans="1:5" x14ac:dyDescent="0.25">
      <c r="A1432" s="1">
        <v>40144</v>
      </c>
      <c r="B1432" s="11">
        <f>VLOOKUP($A1431,Master!$A$6:$J$4994,$I$1,0)*(1+0.5*(VLOOKUP($A1432,'Old-SVXY-OHLC'!$A$3:$E$5000,B$1,0)/VLOOKUP($A1431,'Old-SVXY-OHLC'!$A$3:$E$5000,5,0)-1))</f>
        <v>10.155652733302571</v>
      </c>
      <c r="C1432" s="11">
        <f>VLOOKUP($A1431,Master!$A$6:$J$4994,$I$1,0)*(1+0.5*(VLOOKUP($A1432,'Old-SVXY-OHLC'!$A$3:$E$5000,C$1,0)/VLOOKUP($A1431,'Old-SVXY-OHLC'!$A$3:$E$5000,5,0)-1))</f>
        <v>10.421265062381918</v>
      </c>
      <c r="D1432" s="11">
        <f>VLOOKUP($A1431,Master!$A$6:$J$4994,$I$1,0)*(1+0.5*(VLOOKUP($A1432,'Old-SVXY-OHLC'!$A$3:$E$5000,D$1,0)/VLOOKUP($A1431,'Old-SVXY-OHLC'!$A$3:$E$5000,5,0)-1))</f>
        <v>10.033245538733615</v>
      </c>
      <c r="E1432" s="11">
        <f>VLOOKUP(A1432,Master!A$6:J$4994,$I$1,0)</f>
        <v>10.225831518008281</v>
      </c>
    </row>
    <row r="1433" spans="1:5" x14ac:dyDescent="0.25">
      <c r="A1433" s="1">
        <v>40147</v>
      </c>
      <c r="B1433" s="11">
        <f>VLOOKUP($A1432,Master!$A$6:$J$4994,$I$1,0)*(1+0.5*(VLOOKUP($A1433,'Old-SVXY-OHLC'!$A$3:$E$5000,B$1,0)/VLOOKUP($A1432,'Old-SVXY-OHLC'!$A$3:$E$5000,5,0)-1))</f>
        <v>10.249865534552669</v>
      </c>
      <c r="C1433" s="11">
        <f>VLOOKUP($A1432,Master!$A$6:$J$4994,$I$1,0)*(1+0.5*(VLOOKUP($A1433,'Old-SVXY-OHLC'!$A$3:$E$5000,C$1,0)/VLOOKUP($A1432,'Old-SVXY-OHLC'!$A$3:$E$5000,5,0)-1))</f>
        <v>10.295264085513695</v>
      </c>
      <c r="D1433" s="11">
        <f>VLOOKUP($A1432,Master!$A$6:$J$4994,$I$1,0)*(1+0.5*(VLOOKUP($A1433,'Old-SVXY-OHLC'!$A$3:$E$5000,D$1,0)/VLOOKUP($A1432,'Old-SVXY-OHLC'!$A$3:$E$5000,5,0)-1))</f>
        <v>10.150523565488831</v>
      </c>
      <c r="E1433" s="11">
        <f>VLOOKUP(A1433,Master!A$6:J$4994,$I$1,0)</f>
        <v>10.218624403170434</v>
      </c>
    </row>
    <row r="1434" spans="1:5" x14ac:dyDescent="0.25">
      <c r="A1434" s="1">
        <v>40148</v>
      </c>
      <c r="B1434" s="11">
        <f>VLOOKUP($A1433,Master!$A$6:$J$4994,$I$1,0)*(1+0.5*(VLOOKUP($A1434,'Old-SVXY-OHLC'!$A$3:$E$5000,B$1,0)/VLOOKUP($A1433,'Old-SVXY-OHLC'!$A$3:$E$5000,5,0)-1))</f>
        <v>10.329857720233086</v>
      </c>
      <c r="C1434" s="11">
        <f>VLOOKUP($A1433,Master!$A$6:$J$4994,$I$1,0)*(1+0.5*(VLOOKUP($A1434,'Old-SVXY-OHLC'!$A$3:$E$5000,C$1,0)/VLOOKUP($A1433,'Old-SVXY-OHLC'!$A$3:$E$5000,5,0)-1))</f>
        <v>10.460901295599498</v>
      </c>
      <c r="D1434" s="11">
        <f>VLOOKUP($A1433,Master!$A$6:$J$4994,$I$1,0)*(1+0.5*(VLOOKUP($A1434,'Old-SVXY-OHLC'!$A$3:$E$5000,D$1,0)/VLOOKUP($A1433,'Old-SVXY-OHLC'!$A$3:$E$5000,5,0)-1))</f>
        <v>10.324030849487274</v>
      </c>
      <c r="E1434" s="11">
        <f>VLOOKUP(A1434,Master!A$6:J$4994,$I$1,0)</f>
        <v>10.412746819478338</v>
      </c>
    </row>
    <row r="1435" spans="1:5" x14ac:dyDescent="0.25">
      <c r="A1435" s="1">
        <v>40149</v>
      </c>
      <c r="B1435" s="11">
        <f>VLOOKUP($A1434,Master!$A$6:$J$4994,$I$1,0)*(1+0.5*(VLOOKUP($A1435,'Old-SVXY-OHLC'!$A$3:$E$5000,B$1,0)/VLOOKUP($A1434,'Old-SVXY-OHLC'!$A$3:$E$5000,5,0)-1))</f>
        <v>10.401602984724127</v>
      </c>
      <c r="C1435" s="11">
        <f>VLOOKUP($A1434,Master!$A$6:$J$4994,$I$1,0)*(1+0.5*(VLOOKUP($A1435,'Old-SVXY-OHLC'!$A$3:$E$5000,C$1,0)/VLOOKUP($A1434,'Old-SVXY-OHLC'!$A$3:$E$5000,5,0)-1))</f>
        <v>10.533656842765357</v>
      </c>
      <c r="D1435" s="11">
        <f>VLOOKUP($A1434,Master!$A$6:$J$4994,$I$1,0)*(1+0.5*(VLOOKUP($A1435,'Old-SVXY-OHLC'!$A$3:$E$5000,D$1,0)/VLOOKUP($A1434,'Old-SVXY-OHLC'!$A$3:$E$5000,5,0)-1))</f>
        <v>10.38544434093107</v>
      </c>
      <c r="E1435" s="11">
        <f>VLOOKUP(A1435,Master!A$6:J$4994,$I$1,0)</f>
        <v>10.46707910764216</v>
      </c>
    </row>
    <row r="1436" spans="1:5" x14ac:dyDescent="0.25">
      <c r="A1436" s="1">
        <v>40150</v>
      </c>
      <c r="B1436" s="11">
        <f>VLOOKUP($A1435,Master!$A$6:$J$4994,$I$1,0)*(1+0.5*(VLOOKUP($A1436,'Old-SVXY-OHLC'!$A$3:$E$5000,B$1,0)/VLOOKUP($A1435,'Old-SVXY-OHLC'!$A$3:$E$5000,5,0)-1))</f>
        <v>10.499096796678034</v>
      </c>
      <c r="C1436" s="11">
        <f>VLOOKUP($A1435,Master!$A$6:$J$4994,$I$1,0)*(1+0.5*(VLOOKUP($A1436,'Old-SVXY-OHLC'!$A$3:$E$5000,C$1,0)/VLOOKUP($A1435,'Old-SVXY-OHLC'!$A$3:$E$5000,5,0)-1))</f>
        <v>10.558077597395705</v>
      </c>
      <c r="D1436" s="11">
        <f>VLOOKUP($A1435,Master!$A$6:$J$4994,$I$1,0)*(1+0.5*(VLOOKUP($A1436,'Old-SVXY-OHLC'!$A$3:$E$5000,D$1,0)/VLOOKUP($A1435,'Old-SVXY-OHLC'!$A$3:$E$5000,5,0)-1))</f>
        <v>10.345748070380946</v>
      </c>
      <c r="E1436" s="11">
        <f>VLOOKUP(A1436,Master!A$6:J$4994,$I$1,0)</f>
        <v>10.355589319088617</v>
      </c>
    </row>
    <row r="1437" spans="1:5" x14ac:dyDescent="0.25">
      <c r="A1437" s="1">
        <v>40151</v>
      </c>
      <c r="B1437" s="11">
        <f>VLOOKUP($A1436,Master!$A$6:$J$4994,$I$1,0)*(1+0.5*(VLOOKUP($A1437,'Old-SVXY-OHLC'!$A$3:$E$5000,B$1,0)/VLOOKUP($A1436,'Old-SVXY-OHLC'!$A$3:$E$5000,5,0)-1))</f>
        <v>10.559827025200631</v>
      </c>
      <c r="C1437" s="11">
        <f>VLOOKUP($A1436,Master!$A$6:$J$4994,$I$1,0)*(1+0.5*(VLOOKUP($A1437,'Old-SVXY-OHLC'!$A$3:$E$5000,C$1,0)/VLOOKUP($A1436,'Old-SVXY-OHLC'!$A$3:$E$5000,5,0)-1))</f>
        <v>10.600349708647206</v>
      </c>
      <c r="D1437" s="11">
        <f>VLOOKUP($A1436,Master!$A$6:$J$4994,$I$1,0)*(1+0.5*(VLOOKUP($A1437,'Old-SVXY-OHLC'!$A$3:$E$5000,D$1,0)/VLOOKUP($A1436,'Old-SVXY-OHLC'!$A$3:$E$5000,5,0)-1))</f>
        <v>10.375040568278449</v>
      </c>
      <c r="E1437" s="11">
        <f>VLOOKUP(A1437,Master!A$6:J$4994,$I$1,0)</f>
        <v>10.470943553448732</v>
      </c>
    </row>
    <row r="1438" spans="1:5" x14ac:dyDescent="0.25">
      <c r="A1438" s="1">
        <v>40154</v>
      </c>
      <c r="B1438" s="11">
        <f>VLOOKUP($A1437,Master!$A$6:$J$4994,$I$1,0)*(1+0.5*(VLOOKUP($A1438,'Old-SVXY-OHLC'!$A$3:$E$5000,B$1,0)/VLOOKUP($A1437,'Old-SVXY-OHLC'!$A$3:$E$5000,5,0)-1))</f>
        <v>10.416591910004536</v>
      </c>
      <c r="C1438" s="11">
        <f>VLOOKUP($A1437,Master!$A$6:$J$4994,$I$1,0)*(1+0.5*(VLOOKUP($A1438,'Old-SVXY-OHLC'!$A$3:$E$5000,C$1,0)/VLOOKUP($A1437,'Old-SVXY-OHLC'!$A$3:$E$5000,5,0)-1))</f>
        <v>10.544706073693105</v>
      </c>
      <c r="D1438" s="11">
        <f>VLOOKUP($A1437,Master!$A$6:$J$4994,$I$1,0)*(1+0.5*(VLOOKUP($A1438,'Old-SVXY-OHLC'!$A$3:$E$5000,D$1,0)/VLOOKUP($A1437,'Old-SVXY-OHLC'!$A$3:$E$5000,5,0)-1))</f>
        <v>10.412710074188416</v>
      </c>
      <c r="E1438" s="11">
        <f>VLOOKUP(A1438,Master!A$6:J$4994,$I$1,0)</f>
        <v>10.491199775394882</v>
      </c>
    </row>
    <row r="1439" spans="1:5" x14ac:dyDescent="0.25">
      <c r="A1439" s="1">
        <v>40155</v>
      </c>
      <c r="B1439" s="11">
        <f>VLOOKUP($A1438,Master!$A$6:$J$4994,$I$1,0)*(1+0.5*(VLOOKUP($A1439,'Old-SVXY-OHLC'!$A$3:$E$5000,B$1,0)/VLOOKUP($A1438,'Old-SVXY-OHLC'!$A$3:$E$5000,5,0)-1))</f>
        <v>10.410796656156995</v>
      </c>
      <c r="C1439" s="11">
        <f>VLOOKUP($A1438,Master!$A$6:$J$4994,$I$1,0)*(1+0.5*(VLOOKUP($A1439,'Old-SVXY-OHLC'!$A$3:$E$5000,C$1,0)/VLOOKUP($A1438,'Old-SVXY-OHLC'!$A$3:$E$5000,5,0)-1))</f>
        <v>10.436379699715005</v>
      </c>
      <c r="D1439" s="11">
        <f>VLOOKUP($A1438,Master!$A$6:$J$4994,$I$1,0)*(1+0.5*(VLOOKUP($A1439,'Old-SVXY-OHLC'!$A$3:$E$5000,D$1,0)/VLOOKUP($A1438,'Old-SVXY-OHLC'!$A$3:$E$5000,5,0)-1))</f>
        <v>10.28853021947234</v>
      </c>
      <c r="E1439" s="11">
        <f>VLOOKUP(A1439,Master!A$6:J$4994,$I$1,0)</f>
        <v>10.352494707024192</v>
      </c>
    </row>
    <row r="1440" spans="1:5" x14ac:dyDescent="0.25">
      <c r="A1440" s="1">
        <v>40156</v>
      </c>
      <c r="B1440" s="11">
        <f>VLOOKUP($A1439,Master!$A$6:$J$4994,$I$1,0)*(1+0.5*(VLOOKUP($A1440,'Old-SVXY-OHLC'!$A$3:$E$5000,B$1,0)/VLOOKUP($A1439,'Old-SVXY-OHLC'!$A$3:$E$5000,5,0)-1))</f>
        <v>10.377360484484981</v>
      </c>
      <c r="C1440" s="11">
        <f>VLOOKUP($A1439,Master!$A$6:$J$4994,$I$1,0)*(1+0.5*(VLOOKUP($A1440,'Old-SVXY-OHLC'!$A$3:$E$5000,C$1,0)/VLOOKUP($A1439,'Old-SVXY-OHLC'!$A$3:$E$5000,5,0)-1))</f>
        <v>10.423387787296711</v>
      </c>
      <c r="D1440" s="11">
        <f>VLOOKUP($A1439,Master!$A$6:$J$4994,$I$1,0)*(1+0.5*(VLOOKUP($A1440,'Old-SVXY-OHLC'!$A$3:$E$5000,D$1,0)/VLOOKUP($A1439,'Old-SVXY-OHLC'!$A$3:$E$5000,5,0)-1))</f>
        <v>10.312286495292826</v>
      </c>
      <c r="E1440" s="11">
        <f>VLOOKUP(A1440,Master!A$6:J$4994,$I$1,0)</f>
        <v>10.390845132943543</v>
      </c>
    </row>
    <row r="1441" spans="1:5" x14ac:dyDescent="0.25">
      <c r="A1441" s="1">
        <v>40157</v>
      </c>
      <c r="B1441" s="11">
        <f>VLOOKUP($A1440,Master!$A$6:$J$4994,$I$1,0)*(1+0.5*(VLOOKUP($A1441,'Old-SVXY-OHLC'!$A$3:$E$5000,B$1,0)/VLOOKUP($A1440,'Old-SVXY-OHLC'!$A$3:$E$5000,5,0)-1))</f>
        <v>10.451411616518948</v>
      </c>
      <c r="C1441" s="11">
        <f>VLOOKUP($A1440,Master!$A$6:$J$4994,$I$1,0)*(1+0.5*(VLOOKUP($A1441,'Old-SVXY-OHLC'!$A$3:$E$5000,C$1,0)/VLOOKUP($A1440,'Old-SVXY-OHLC'!$A$3:$E$5000,5,0)-1))</f>
        <v>10.50230861653367</v>
      </c>
      <c r="D1441" s="11">
        <f>VLOOKUP($A1440,Master!$A$6:$J$4994,$I$1,0)*(1+0.5*(VLOOKUP($A1441,'Old-SVXY-OHLC'!$A$3:$E$5000,D$1,0)/VLOOKUP($A1440,'Old-SVXY-OHLC'!$A$3:$E$5000,5,0)-1))</f>
        <v>10.417834507123535</v>
      </c>
      <c r="E1441" s="11">
        <f>VLOOKUP(A1441,Master!A$6:J$4994,$I$1,0)</f>
        <v>10.469733481040358</v>
      </c>
    </row>
    <row r="1442" spans="1:5" x14ac:dyDescent="0.25">
      <c r="A1442" s="1">
        <v>40158</v>
      </c>
      <c r="B1442" s="11">
        <f>VLOOKUP($A1441,Master!$A$6:$J$4994,$I$1,0)*(1+0.5*(VLOOKUP($A1442,'Old-SVXY-OHLC'!$A$3:$E$5000,B$1,0)/VLOOKUP($A1441,'Old-SVXY-OHLC'!$A$3:$E$5000,5,0)-1))</f>
        <v>10.519373212393408</v>
      </c>
      <c r="C1442" s="11">
        <f>VLOOKUP($A1441,Master!$A$6:$J$4994,$I$1,0)*(1+0.5*(VLOOKUP($A1442,'Old-SVXY-OHLC'!$A$3:$E$5000,C$1,0)/VLOOKUP($A1441,'Old-SVXY-OHLC'!$A$3:$E$5000,5,0)-1))</f>
        <v>10.544732908130937</v>
      </c>
      <c r="D1442" s="11">
        <f>VLOOKUP($A1441,Master!$A$6:$J$4994,$I$1,0)*(1+0.5*(VLOOKUP($A1442,'Old-SVXY-OHLC'!$A$3:$E$5000,D$1,0)/VLOOKUP($A1441,'Old-SVXY-OHLC'!$A$3:$E$5000,5,0)-1))</f>
        <v>10.450848348206005</v>
      </c>
      <c r="E1442" s="11">
        <f>VLOOKUP(A1442,Master!A$6:J$4994,$I$1,0)</f>
        <v>10.499676348271644</v>
      </c>
    </row>
    <row r="1443" spans="1:5" x14ac:dyDescent="0.25">
      <c r="A1443" s="1">
        <v>40161</v>
      </c>
      <c r="B1443" s="11">
        <f>VLOOKUP($A1442,Master!$A$6:$J$4994,$I$1,0)*(1+0.5*(VLOOKUP($A1443,'Old-SVXY-OHLC'!$A$3:$E$5000,B$1,0)/VLOOKUP($A1442,'Old-SVXY-OHLC'!$A$3:$E$5000,5,0)-1))</f>
        <v>10.550965398655775</v>
      </c>
      <c r="C1443" s="11">
        <f>VLOOKUP($A1442,Master!$A$6:$J$4994,$I$1,0)*(1+0.5*(VLOOKUP($A1443,'Old-SVXY-OHLC'!$A$3:$E$5000,C$1,0)/VLOOKUP($A1442,'Old-SVXY-OHLC'!$A$3:$E$5000,5,0)-1))</f>
        <v>10.641018342997853</v>
      </c>
      <c r="D1443" s="11">
        <f>VLOOKUP($A1442,Master!$A$6:$J$4994,$I$1,0)*(1+0.5*(VLOOKUP($A1443,'Old-SVXY-OHLC'!$A$3:$E$5000,D$1,0)/VLOOKUP($A1442,'Old-SVXY-OHLC'!$A$3:$E$5000,5,0)-1))</f>
        <v>10.489742248969057</v>
      </c>
      <c r="E1443" s="11">
        <f>VLOOKUP(A1443,Master!A$6:J$4994,$I$1,0)</f>
        <v>10.603045727439952</v>
      </c>
    </row>
    <row r="1444" spans="1:5" x14ac:dyDescent="0.25">
      <c r="A1444" s="1">
        <v>40162</v>
      </c>
      <c r="B1444" s="11">
        <f>VLOOKUP($A1443,Master!$A$6:$J$4994,$I$1,0)*(1+0.5*(VLOOKUP($A1444,'Old-SVXY-OHLC'!$A$3:$E$5000,B$1,0)/VLOOKUP($A1443,'Old-SVXY-OHLC'!$A$3:$E$5000,5,0)-1))</f>
        <v>10.510572311508342</v>
      </c>
      <c r="C1444" s="11">
        <f>VLOOKUP($A1443,Master!$A$6:$J$4994,$I$1,0)*(1+0.5*(VLOOKUP($A1444,'Old-SVXY-OHLC'!$A$3:$E$5000,C$1,0)/VLOOKUP($A1443,'Old-SVXY-OHLC'!$A$3:$E$5000,5,0)-1))</f>
        <v>10.713484685677429</v>
      </c>
      <c r="D1444" s="11">
        <f>VLOOKUP($A1443,Master!$A$6:$J$4994,$I$1,0)*(1+0.5*(VLOOKUP($A1444,'Old-SVXY-OHLC'!$A$3:$E$5000,D$1,0)/VLOOKUP($A1443,'Old-SVXY-OHLC'!$A$3:$E$5000,5,0)-1))</f>
        <v>10.448188596795124</v>
      </c>
      <c r="E1444" s="11">
        <f>VLOOKUP(A1444,Master!A$6:J$4994,$I$1,0)</f>
        <v>10.659530852872001</v>
      </c>
    </row>
    <row r="1445" spans="1:5" x14ac:dyDescent="0.25">
      <c r="A1445" s="1">
        <v>40163</v>
      </c>
      <c r="B1445" s="11">
        <f>VLOOKUP($A1444,Master!$A$6:$J$4994,$I$1,0)*(1+0.5*(VLOOKUP($A1445,'Old-SVXY-OHLC'!$A$3:$E$5000,B$1,0)/VLOOKUP($A1444,'Old-SVXY-OHLC'!$A$3:$E$5000,5,0)-1))</f>
        <v>10.733408997316975</v>
      </c>
      <c r="C1445" s="11">
        <f>VLOOKUP($A1444,Master!$A$6:$J$4994,$I$1,0)*(1+0.5*(VLOOKUP($A1445,'Old-SVXY-OHLC'!$A$3:$E$5000,C$1,0)/VLOOKUP($A1444,'Old-SVXY-OHLC'!$A$3:$E$5000,5,0)-1))</f>
        <v>10.92338059981167</v>
      </c>
      <c r="D1445" s="11">
        <f>VLOOKUP($A1444,Master!$A$6:$J$4994,$I$1,0)*(1+0.5*(VLOOKUP($A1445,'Old-SVXY-OHLC'!$A$3:$E$5000,D$1,0)/VLOOKUP($A1444,'Old-SVXY-OHLC'!$A$3:$E$5000,5,0)-1))</f>
        <v>10.722854720370233</v>
      </c>
      <c r="E1445" s="11">
        <f>VLOOKUP(A1445,Master!A$6:J$4994,$I$1,0)</f>
        <v>10.90198860095229</v>
      </c>
    </row>
    <row r="1446" spans="1:5" x14ac:dyDescent="0.25">
      <c r="A1446" s="1">
        <v>40164</v>
      </c>
      <c r="B1446" s="11">
        <f>VLOOKUP($A1445,Master!$A$6:$J$4994,$I$1,0)*(1+0.5*(VLOOKUP($A1446,'Old-SVXY-OHLC'!$A$3:$E$5000,B$1,0)/VLOOKUP($A1445,'Old-SVXY-OHLC'!$A$3:$E$5000,5,0)-1))</f>
        <v>10.780195916341903</v>
      </c>
      <c r="C1446" s="11">
        <f>VLOOKUP($A1445,Master!$A$6:$J$4994,$I$1,0)*(1+0.5*(VLOOKUP($A1446,'Old-SVXY-OHLC'!$A$3:$E$5000,C$1,0)/VLOOKUP($A1445,'Old-SVXY-OHLC'!$A$3:$E$5000,5,0)-1))</f>
        <v>10.870260731369655</v>
      </c>
      <c r="D1446" s="11">
        <f>VLOOKUP($A1445,Master!$A$6:$J$4994,$I$1,0)*(1+0.5*(VLOOKUP($A1446,'Old-SVXY-OHLC'!$A$3:$E$5000,D$1,0)/VLOOKUP($A1445,'Old-SVXY-OHLC'!$A$3:$E$5000,5,0)-1))</f>
        <v>10.758702750372134</v>
      </c>
      <c r="E1446" s="11">
        <f>VLOOKUP(A1446,Master!A$6:J$4994,$I$1,0)</f>
        <v>10.823923271959281</v>
      </c>
    </row>
    <row r="1447" spans="1:5" x14ac:dyDescent="0.25">
      <c r="A1447" s="1">
        <v>40165</v>
      </c>
      <c r="B1447" s="11">
        <f>VLOOKUP($A1446,Master!$A$6:$J$4994,$I$1,0)*(1+0.5*(VLOOKUP($A1447,'Old-SVXY-OHLC'!$A$3:$E$5000,B$1,0)/VLOOKUP($A1446,'Old-SVXY-OHLC'!$A$3:$E$5000,5,0)-1))</f>
        <v>10.877793476330071</v>
      </c>
      <c r="C1447" s="11">
        <f>VLOOKUP($A1446,Master!$A$6:$J$4994,$I$1,0)*(1+0.5*(VLOOKUP($A1447,'Old-SVXY-OHLC'!$A$3:$E$5000,C$1,0)/VLOOKUP($A1446,'Old-SVXY-OHLC'!$A$3:$E$5000,5,0)-1))</f>
        <v>10.92368336273984</v>
      </c>
      <c r="D1447" s="11">
        <f>VLOOKUP($A1446,Master!$A$6:$J$4994,$I$1,0)*(1+0.5*(VLOOKUP($A1447,'Old-SVXY-OHLC'!$A$3:$E$5000,D$1,0)/VLOOKUP($A1446,'Old-SVXY-OHLC'!$A$3:$E$5000,5,0)-1))</f>
        <v>10.796988169773885</v>
      </c>
      <c r="E1447" s="11">
        <f>VLOOKUP(A1447,Master!A$6:J$4994,$I$1,0)</f>
        <v>10.90045472953075</v>
      </c>
    </row>
    <row r="1448" spans="1:5" x14ac:dyDescent="0.25">
      <c r="A1448" s="1">
        <v>40168</v>
      </c>
      <c r="B1448" s="11">
        <f>VLOOKUP($A1447,Master!$A$6:$J$4994,$I$1,0)*(1+0.5*(VLOOKUP($A1448,'Old-SVXY-OHLC'!$A$3:$E$5000,B$1,0)/VLOOKUP($A1447,'Old-SVXY-OHLC'!$A$3:$E$5000,5,0)-1))</f>
        <v>11.023746908309935</v>
      </c>
      <c r="C1448" s="11">
        <f>VLOOKUP($A1447,Master!$A$6:$J$4994,$I$1,0)*(1+0.5*(VLOOKUP($A1448,'Old-SVXY-OHLC'!$A$3:$E$5000,C$1,0)/VLOOKUP($A1447,'Old-SVXY-OHLC'!$A$3:$E$5000,5,0)-1))</f>
        <v>11.093257547022253</v>
      </c>
      <c r="D1448" s="11">
        <f>VLOOKUP($A1447,Master!$A$6:$J$4994,$I$1,0)*(1+0.5*(VLOOKUP($A1448,'Old-SVXY-OHLC'!$A$3:$E$5000,D$1,0)/VLOOKUP($A1447,'Old-SVXY-OHLC'!$A$3:$E$5000,5,0)-1))</f>
        <v>10.985185960307605</v>
      </c>
      <c r="E1448" s="11">
        <f>VLOOKUP(A1448,Master!A$6:J$4994,$I$1,0)</f>
        <v>11.086303347019816</v>
      </c>
    </row>
    <row r="1449" spans="1:5" x14ac:dyDescent="0.25">
      <c r="A1449" s="1">
        <v>40169</v>
      </c>
      <c r="B1449" s="11">
        <f>VLOOKUP($A1448,Master!$A$6:$J$4994,$I$1,0)*(1+0.5*(VLOOKUP($A1449,'Old-SVXY-OHLC'!$A$3:$E$5000,B$1,0)/VLOOKUP($A1448,'Old-SVXY-OHLC'!$A$3:$E$5000,5,0)-1))</f>
        <v>11.142681813863641</v>
      </c>
      <c r="C1449" s="11">
        <f>VLOOKUP($A1448,Master!$A$6:$J$4994,$I$1,0)*(1+0.5*(VLOOKUP($A1449,'Old-SVXY-OHLC'!$A$3:$E$5000,C$1,0)/VLOOKUP($A1448,'Old-SVXY-OHLC'!$A$3:$E$5000,5,0)-1))</f>
        <v>11.238418508324013</v>
      </c>
      <c r="D1449" s="11">
        <f>VLOOKUP($A1448,Master!$A$6:$J$4994,$I$1,0)*(1+0.5*(VLOOKUP($A1449,'Old-SVXY-OHLC'!$A$3:$E$5000,D$1,0)/VLOOKUP($A1448,'Old-SVXY-OHLC'!$A$3:$E$5000,5,0)-1))</f>
        <v>11.111833199697658</v>
      </c>
      <c r="E1449" s="11">
        <f>VLOOKUP(A1449,Master!A$6:J$4994,$I$1,0)</f>
        <v>11.224296978203649</v>
      </c>
    </row>
    <row r="1450" spans="1:5" x14ac:dyDescent="0.25">
      <c r="A1450" s="1">
        <v>40170</v>
      </c>
      <c r="B1450" s="11">
        <f>VLOOKUP($A1449,Master!$A$6:$J$4994,$I$1,0)*(1+0.5*(VLOOKUP($A1450,'Old-SVXY-OHLC'!$A$3:$E$5000,B$1,0)/VLOOKUP($A1449,'Old-SVXY-OHLC'!$A$3:$E$5000,5,0)-1))</f>
        <v>11.247381239190339</v>
      </c>
      <c r="C1450" s="11">
        <f>VLOOKUP($A1449,Master!$A$6:$J$4994,$I$1,0)*(1+0.5*(VLOOKUP($A1450,'Old-SVXY-OHLC'!$A$3:$E$5000,C$1,0)/VLOOKUP($A1449,'Old-SVXY-OHLC'!$A$3:$E$5000,5,0)-1))</f>
        <v>11.323777623883734</v>
      </c>
      <c r="D1450" s="11">
        <f>VLOOKUP($A1449,Master!$A$6:$J$4994,$I$1,0)*(1+0.5*(VLOOKUP($A1450,'Old-SVXY-OHLC'!$A$3:$E$5000,D$1,0)/VLOOKUP($A1449,'Old-SVXY-OHLC'!$A$3:$E$5000,5,0)-1))</f>
        <v>11.223197477407142</v>
      </c>
      <c r="E1450" s="11">
        <f>VLOOKUP(A1450,Master!A$6:J$4994,$I$1,0)</f>
        <v>11.272370156320461</v>
      </c>
    </row>
    <row r="1451" spans="1:5" x14ac:dyDescent="0.25">
      <c r="A1451" s="1">
        <v>40171</v>
      </c>
      <c r="B1451" s="11">
        <f>VLOOKUP($A1450,Master!$A$6:$J$4994,$I$1,0)*(1+0.5*(VLOOKUP($A1451,'Old-SVXY-OHLC'!$A$3:$E$5000,B$1,0)/VLOOKUP($A1450,'Old-SVXY-OHLC'!$A$3:$E$5000,5,0)-1))</f>
        <v>11.315589267816463</v>
      </c>
      <c r="C1451" s="11">
        <f>VLOOKUP($A1450,Master!$A$6:$J$4994,$I$1,0)*(1+0.5*(VLOOKUP($A1451,'Old-SVXY-OHLC'!$A$3:$E$5000,C$1,0)/VLOOKUP($A1450,'Old-SVXY-OHLC'!$A$3:$E$5000,5,0)-1))</f>
        <v>11.357699896631196</v>
      </c>
      <c r="D1451" s="11">
        <f>VLOOKUP($A1450,Master!$A$6:$J$4994,$I$1,0)*(1+0.5*(VLOOKUP($A1451,'Old-SVXY-OHLC'!$A$3:$E$5000,D$1,0)/VLOOKUP($A1450,'Old-SVXY-OHLC'!$A$3:$E$5000,5,0)-1))</f>
        <v>11.300074769578147</v>
      </c>
      <c r="E1451" s="11">
        <f>VLOOKUP(A1451,Master!A$6:J$4994,$I$1,0)</f>
        <v>11.344105902270034</v>
      </c>
    </row>
    <row r="1452" spans="1:5" x14ac:dyDescent="0.25">
      <c r="A1452" s="1">
        <v>40175</v>
      </c>
      <c r="B1452" s="11">
        <f>VLOOKUP($A1451,Master!$A$6:$J$4994,$I$1,0)*(1+0.5*(VLOOKUP($A1452,'Old-SVXY-OHLC'!$A$3:$E$5000,B$1,0)/VLOOKUP($A1451,'Old-SVXY-OHLC'!$A$3:$E$5000,5,0)-1))</f>
        <v>11.410406511627954</v>
      </c>
      <c r="C1452" s="11">
        <f>VLOOKUP($A1451,Master!$A$6:$J$4994,$I$1,0)*(1+0.5*(VLOOKUP($A1452,'Old-SVXY-OHLC'!$A$3:$E$5000,C$1,0)/VLOOKUP($A1451,'Old-SVXY-OHLC'!$A$3:$E$5000,5,0)-1))</f>
        <v>11.443556816306915</v>
      </c>
      <c r="D1452" s="11">
        <f>VLOOKUP($A1451,Master!$A$6:$J$4994,$I$1,0)*(1+0.5*(VLOOKUP($A1452,'Old-SVXY-OHLC'!$A$3:$E$5000,D$1,0)/VLOOKUP($A1451,'Old-SVXY-OHLC'!$A$3:$E$5000,5,0)-1))</f>
        <v>11.2733103547433</v>
      </c>
      <c r="E1452" s="11">
        <f>VLOOKUP(A1452,Master!A$6:J$4994,$I$1,0)</f>
        <v>11.392926464899571</v>
      </c>
    </row>
    <row r="1453" spans="1:5" x14ac:dyDescent="0.25">
      <c r="A1453" s="1">
        <v>40176</v>
      </c>
      <c r="B1453" s="11">
        <f>VLOOKUP($A1452,Master!$A$6:$J$4994,$I$1,0)*(1+0.5*(VLOOKUP($A1453,'Old-SVXY-OHLC'!$A$3:$E$5000,B$1,0)/VLOOKUP($A1452,'Old-SVXY-OHLC'!$A$3:$E$5000,5,0)-1))</f>
        <v>11.398587294709637</v>
      </c>
      <c r="C1453" s="11">
        <f>VLOOKUP($A1452,Master!$A$6:$J$4994,$I$1,0)*(1+0.5*(VLOOKUP($A1453,'Old-SVXY-OHLC'!$A$3:$E$5000,C$1,0)/VLOOKUP($A1452,'Old-SVXY-OHLC'!$A$3:$E$5000,5,0)-1))</f>
        <v>11.442746606484242</v>
      </c>
      <c r="D1453" s="11">
        <f>VLOOKUP($A1452,Master!$A$6:$J$4994,$I$1,0)*(1+0.5*(VLOOKUP($A1453,'Old-SVXY-OHLC'!$A$3:$E$5000,D$1,0)/VLOOKUP($A1452,'Old-SVXY-OHLC'!$A$3:$E$5000,5,0)-1))</f>
        <v>11.331783563863837</v>
      </c>
      <c r="E1453" s="11">
        <f>VLOOKUP(A1453,Master!A$6:J$4994,$I$1,0)</f>
        <v>11.359795150259259</v>
      </c>
    </row>
    <row r="1454" spans="1:5" x14ac:dyDescent="0.25">
      <c r="A1454" s="1">
        <v>40177</v>
      </c>
      <c r="B1454" s="11">
        <f>VLOOKUP($A1453,Master!$A$6:$J$4994,$I$1,0)*(1+0.5*(VLOOKUP($A1454,'Old-SVXY-OHLC'!$A$3:$E$5000,B$1,0)/VLOOKUP($A1453,'Old-SVXY-OHLC'!$A$3:$E$5000,5,0)-1))</f>
        <v>11.301181514577822</v>
      </c>
      <c r="C1454" s="11">
        <f>VLOOKUP($A1453,Master!$A$6:$J$4994,$I$1,0)*(1+0.5*(VLOOKUP($A1454,'Old-SVXY-OHLC'!$A$3:$E$5000,C$1,0)/VLOOKUP($A1453,'Old-SVXY-OHLC'!$A$3:$E$5000,5,0)-1))</f>
        <v>11.345839834242987</v>
      </c>
      <c r="D1454" s="11">
        <f>VLOOKUP($A1453,Master!$A$6:$J$4994,$I$1,0)*(1+0.5*(VLOOKUP($A1454,'Old-SVXY-OHLC'!$A$3:$E$5000,D$1,0)/VLOOKUP($A1453,'Old-SVXY-OHLC'!$A$3:$E$5000,5,0)-1))</f>
        <v>11.200701930847568</v>
      </c>
      <c r="E1454" s="11">
        <f>VLOOKUP(A1454,Master!A$6:J$4994,$I$1,0)</f>
        <v>11.271302830409221</v>
      </c>
    </row>
    <row r="1455" spans="1:5" x14ac:dyDescent="0.25">
      <c r="A1455" s="1">
        <v>40178</v>
      </c>
      <c r="B1455" s="11">
        <f>VLOOKUP($A1454,Master!$A$6:$J$4994,$I$1,0)*(1+0.5*(VLOOKUP($A1455,'Old-SVXY-OHLC'!$A$3:$E$5000,B$1,0)/VLOOKUP($A1454,'Old-SVXY-OHLC'!$A$3:$E$5000,5,0)-1))</f>
        <v>11.294092897873028</v>
      </c>
      <c r="C1455" s="11">
        <f>VLOOKUP($A1454,Master!$A$6:$J$4994,$I$1,0)*(1+0.5*(VLOOKUP($A1455,'Old-SVXY-OHLC'!$A$3:$E$5000,C$1,0)/VLOOKUP($A1454,'Old-SVXY-OHLC'!$A$3:$E$5000,5,0)-1))</f>
        <v>11.319052991393194</v>
      </c>
      <c r="D1455" s="11">
        <f>VLOOKUP($A1454,Master!$A$6:$J$4994,$I$1,0)*(1+0.5*(VLOOKUP($A1455,'Old-SVXY-OHLC'!$A$3:$E$5000,D$1,0)/VLOOKUP($A1454,'Old-SVXY-OHLC'!$A$3:$E$5000,5,0)-1))</f>
        <v>11.078130029807186</v>
      </c>
      <c r="E1455" s="11">
        <f>VLOOKUP(A1455,Master!A$6:J$4994,$I$1,0)</f>
        <v>11.117995156615944</v>
      </c>
    </row>
    <row r="1456" spans="1:5" x14ac:dyDescent="0.25">
      <c r="A1456" s="1">
        <v>40182</v>
      </c>
      <c r="B1456" s="11">
        <f>VLOOKUP($A1455,Master!$A$6:$J$4994,$I$1,0)*(1+0.5*(VLOOKUP($A1456,'Old-SVXY-OHLC'!$A$3:$E$5000,B$1,0)/VLOOKUP($A1455,'Old-SVXY-OHLC'!$A$3:$E$5000,5,0)-1))</f>
        <v>11.249130787342153</v>
      </c>
      <c r="C1456" s="11">
        <f>VLOOKUP($A1455,Master!$A$6:$J$4994,$I$1,0)*(1+0.5*(VLOOKUP($A1456,'Old-SVXY-OHLC'!$A$3:$E$5000,C$1,0)/VLOOKUP($A1455,'Old-SVXY-OHLC'!$A$3:$E$5000,5,0)-1))</f>
        <v>11.334653402055638</v>
      </c>
      <c r="D1456" s="11">
        <f>VLOOKUP($A1455,Master!$A$6:$J$4994,$I$1,0)*(1+0.5*(VLOOKUP($A1456,'Old-SVXY-OHLC'!$A$3:$E$5000,D$1,0)/VLOOKUP($A1455,'Old-SVXY-OHLC'!$A$3:$E$5000,5,0)-1))</f>
        <v>11.238867705284115</v>
      </c>
      <c r="E1456" s="11">
        <f>VLOOKUP(A1456,Master!A$6:J$4994,$I$1,0)</f>
        <v>11.32207176198915</v>
      </c>
    </row>
    <row r="1457" spans="1:5" x14ac:dyDescent="0.25">
      <c r="A1457" s="1">
        <v>40183</v>
      </c>
      <c r="B1457" s="11">
        <f>VLOOKUP($A1456,Master!$A$6:$J$4994,$I$1,0)*(1+0.5*(VLOOKUP($A1457,'Old-SVXY-OHLC'!$A$3:$E$5000,B$1,0)/VLOOKUP($A1456,'Old-SVXY-OHLC'!$A$3:$E$5000,5,0)-1))</f>
        <v>11.323162156641063</v>
      </c>
      <c r="C1457" s="11">
        <f>VLOOKUP($A1456,Master!$A$6:$J$4994,$I$1,0)*(1+0.5*(VLOOKUP($A1457,'Old-SVXY-OHLC'!$A$3:$E$5000,C$1,0)/VLOOKUP($A1456,'Old-SVXY-OHLC'!$A$3:$E$5000,5,0)-1))</f>
        <v>11.452912629774334</v>
      </c>
      <c r="D1457" s="11">
        <f>VLOOKUP($A1456,Master!$A$6:$J$4994,$I$1,0)*(1+0.5*(VLOOKUP($A1457,'Old-SVXY-OHLC'!$A$3:$E$5000,D$1,0)/VLOOKUP($A1456,'Old-SVXY-OHLC'!$A$3:$E$5000,5,0)-1))</f>
        <v>11.30026495069162</v>
      </c>
      <c r="E1457" s="11">
        <f>VLOOKUP(A1457,Master!A$6:J$4994,$I$1,0)</f>
        <v>11.434079136773377</v>
      </c>
    </row>
    <row r="1458" spans="1:5" x14ac:dyDescent="0.25">
      <c r="A1458" s="1">
        <v>40184</v>
      </c>
      <c r="B1458" s="11">
        <f>VLOOKUP($A1457,Master!$A$6:$J$4994,$I$1,0)*(1+0.5*(VLOOKUP($A1458,'Old-SVXY-OHLC'!$A$3:$E$5000,B$1,0)/VLOOKUP($A1457,'Old-SVXY-OHLC'!$A$3:$E$5000,5,0)-1))</f>
        <v>11.424025891984774</v>
      </c>
      <c r="C1458" s="11">
        <f>VLOOKUP($A1457,Master!$A$6:$J$4994,$I$1,0)*(1+0.5*(VLOOKUP($A1458,'Old-SVXY-OHLC'!$A$3:$E$5000,C$1,0)/VLOOKUP($A1457,'Old-SVXY-OHLC'!$A$3:$E$5000,5,0)-1))</f>
        <v>11.647435294577402</v>
      </c>
      <c r="D1458" s="11">
        <f>VLOOKUP($A1457,Master!$A$6:$J$4994,$I$1,0)*(1+0.5*(VLOOKUP($A1458,'Old-SVXY-OHLC'!$A$3:$E$5000,D$1,0)/VLOOKUP($A1457,'Old-SVXY-OHLC'!$A$3:$E$5000,5,0)-1))</f>
        <v>11.424025891984774</v>
      </c>
      <c r="E1458" s="11">
        <f>VLOOKUP(A1458,Master!A$6:J$4994,$I$1,0)</f>
        <v>11.639870795806548</v>
      </c>
    </row>
    <row r="1459" spans="1:5" x14ac:dyDescent="0.25">
      <c r="A1459" s="1">
        <v>40185</v>
      </c>
      <c r="B1459" s="11">
        <f>VLOOKUP($A1458,Master!$A$6:$J$4994,$I$1,0)*(1+0.5*(VLOOKUP($A1459,'Old-SVXY-OHLC'!$A$3:$E$5000,B$1,0)/VLOOKUP($A1458,'Old-SVXY-OHLC'!$A$3:$E$5000,5,0)-1))</f>
        <v>11.596465127498114</v>
      </c>
      <c r="C1459" s="11">
        <f>VLOOKUP($A1458,Master!$A$6:$J$4994,$I$1,0)*(1+0.5*(VLOOKUP($A1459,'Old-SVXY-OHLC'!$A$3:$E$5000,C$1,0)/VLOOKUP($A1458,'Old-SVXY-OHLC'!$A$3:$E$5000,5,0)-1))</f>
        <v>11.759530937671995</v>
      </c>
      <c r="D1459" s="11">
        <f>VLOOKUP($A1458,Master!$A$6:$J$4994,$I$1,0)*(1+0.5*(VLOOKUP($A1459,'Old-SVXY-OHLC'!$A$3:$E$5000,D$1,0)/VLOOKUP($A1458,'Old-SVXY-OHLC'!$A$3:$E$5000,5,0)-1))</f>
        <v>11.548366604577163</v>
      </c>
      <c r="E1459" s="11">
        <f>VLOOKUP(A1459,Master!A$6:J$4994,$I$1,0)</f>
        <v>11.738108372498408</v>
      </c>
    </row>
    <row r="1460" spans="1:5" x14ac:dyDescent="0.25">
      <c r="A1460" s="1">
        <v>40186</v>
      </c>
      <c r="B1460" s="11">
        <f>VLOOKUP($A1459,Master!$A$6:$J$4994,$I$1,0)*(1+0.5*(VLOOKUP($A1460,'Old-SVXY-OHLC'!$A$3:$E$5000,B$1,0)/VLOOKUP($A1459,'Old-SVXY-OHLC'!$A$3:$E$5000,5,0)-1))</f>
        <v>11.712377164495857</v>
      </c>
      <c r="C1460" s="11">
        <f>VLOOKUP($A1459,Master!$A$6:$J$4994,$I$1,0)*(1+0.5*(VLOOKUP($A1460,'Old-SVXY-OHLC'!$A$3:$E$5000,C$1,0)/VLOOKUP($A1459,'Old-SVXY-OHLC'!$A$3:$E$5000,5,0)-1))</f>
        <v>11.914035893178788</v>
      </c>
      <c r="D1460" s="11">
        <f>VLOOKUP($A1459,Master!$A$6:$J$4994,$I$1,0)*(1+0.5*(VLOOKUP($A1460,'Old-SVXY-OHLC'!$A$3:$E$5000,D$1,0)/VLOOKUP($A1459,'Old-SVXY-OHLC'!$A$3:$E$5000,5,0)-1))</f>
        <v>11.699212725433785</v>
      </c>
      <c r="E1460" s="11">
        <f>VLOOKUP(A1460,Master!A$6:J$4994,$I$1,0)</f>
        <v>11.891586577799989</v>
      </c>
    </row>
    <row r="1461" spans="1:5" x14ac:dyDescent="0.25">
      <c r="A1461" s="1">
        <v>40189</v>
      </c>
      <c r="B1461" s="11">
        <f>VLOOKUP($A1460,Master!$A$6:$J$4994,$I$1,0)*(1+0.5*(VLOOKUP($A1461,'Old-SVXY-OHLC'!$A$3:$E$5000,B$1,0)/VLOOKUP($A1460,'Old-SVXY-OHLC'!$A$3:$E$5000,5,0)-1))</f>
        <v>11.942352373876094</v>
      </c>
      <c r="C1461" s="11">
        <f>VLOOKUP($A1460,Master!$A$6:$J$4994,$I$1,0)*(1+0.5*(VLOOKUP($A1461,'Old-SVXY-OHLC'!$A$3:$E$5000,C$1,0)/VLOOKUP($A1460,'Old-SVXY-OHLC'!$A$3:$E$5000,5,0)-1))</f>
        <v>12.010452525658009</v>
      </c>
      <c r="D1461" s="11">
        <f>VLOOKUP($A1460,Master!$A$6:$J$4994,$I$1,0)*(1+0.5*(VLOOKUP($A1461,'Old-SVXY-OHLC'!$A$3:$E$5000,D$1,0)/VLOOKUP($A1460,'Old-SVXY-OHLC'!$A$3:$E$5000,5,0)-1))</f>
        <v>11.87425222209418</v>
      </c>
      <c r="E1461" s="11">
        <f>VLOOKUP(A1461,Master!A$6:J$4994,$I$1,0)</f>
        <v>11.97980143889284</v>
      </c>
    </row>
    <row r="1462" spans="1:5" x14ac:dyDescent="0.25">
      <c r="A1462" s="1">
        <v>40190</v>
      </c>
      <c r="B1462" s="11">
        <f>VLOOKUP($A1461,Master!$A$6:$J$4994,$I$1,0)*(1+0.5*(VLOOKUP($A1462,'Old-SVXY-OHLC'!$A$3:$E$5000,B$1,0)/VLOOKUP($A1461,'Old-SVXY-OHLC'!$A$3:$E$5000,5,0)-1))</f>
        <v>11.879707813059609</v>
      </c>
      <c r="C1462" s="11">
        <f>VLOOKUP($A1461,Master!$A$6:$J$4994,$I$1,0)*(1+0.5*(VLOOKUP($A1462,'Old-SVXY-OHLC'!$A$3:$E$5000,C$1,0)/VLOOKUP($A1461,'Old-SVXY-OHLC'!$A$3:$E$5000,5,0)-1))</f>
        <v>11.914960841264012</v>
      </c>
      <c r="D1462" s="11">
        <f>VLOOKUP($A1461,Master!$A$6:$J$4994,$I$1,0)*(1+0.5*(VLOOKUP($A1462,'Old-SVXY-OHLC'!$A$3:$E$5000,D$1,0)/VLOOKUP($A1461,'Old-SVXY-OHLC'!$A$3:$E$5000,5,0)-1))</f>
        <v>11.637971294304236</v>
      </c>
      <c r="E1462" s="11">
        <f>VLOOKUP(A1462,Master!A$6:J$4994,$I$1,0)</f>
        <v>11.814559267060867</v>
      </c>
    </row>
    <row r="1463" spans="1:5" x14ac:dyDescent="0.25">
      <c r="A1463" s="1">
        <v>40191</v>
      </c>
      <c r="B1463" s="11">
        <f>VLOOKUP($A1462,Master!$A$6:$J$4994,$I$1,0)*(1+0.5*(VLOOKUP($A1463,'Old-SVXY-OHLC'!$A$3:$E$5000,B$1,0)/VLOOKUP($A1462,'Old-SVXY-OHLC'!$A$3:$E$5000,5,0)-1))</f>
        <v>11.854230173801909</v>
      </c>
      <c r="C1463" s="11">
        <f>VLOOKUP($A1462,Master!$A$6:$J$4994,$I$1,0)*(1+0.5*(VLOOKUP($A1463,'Old-SVXY-OHLC'!$A$3:$E$5000,C$1,0)/VLOOKUP($A1462,'Old-SVXY-OHLC'!$A$3:$E$5000,5,0)-1))</f>
        <v>11.955208870217163</v>
      </c>
      <c r="D1463" s="11">
        <f>VLOOKUP($A1462,Master!$A$6:$J$4994,$I$1,0)*(1+0.5*(VLOOKUP($A1463,'Old-SVXY-OHLC'!$A$3:$E$5000,D$1,0)/VLOOKUP($A1462,'Old-SVXY-OHLC'!$A$3:$E$5000,5,0)-1))</f>
        <v>11.715984942751817</v>
      </c>
      <c r="E1463" s="11">
        <f>VLOOKUP(A1463,Master!A$6:J$4994,$I$1,0)</f>
        <v>11.920036848596498</v>
      </c>
    </row>
    <row r="1464" spans="1:5" x14ac:dyDescent="0.25">
      <c r="A1464" s="1">
        <v>40192</v>
      </c>
      <c r="B1464" s="11">
        <f>VLOOKUP($A1463,Master!$A$6:$J$4994,$I$1,0)*(1+0.5*(VLOOKUP($A1464,'Old-SVXY-OHLC'!$A$3:$E$5000,B$1,0)/VLOOKUP($A1463,'Old-SVXY-OHLC'!$A$3:$E$5000,5,0)-1))</f>
        <v>11.928013271861111</v>
      </c>
      <c r="C1464" s="11">
        <f>VLOOKUP($A1463,Master!$A$6:$J$4994,$I$1,0)*(1+0.5*(VLOOKUP($A1464,'Old-SVXY-OHLC'!$A$3:$E$5000,C$1,0)/VLOOKUP($A1463,'Old-SVXY-OHLC'!$A$3:$E$5000,5,0)-1))</f>
        <v>12.076492294539889</v>
      </c>
      <c r="D1464" s="11">
        <f>VLOOKUP($A1463,Master!$A$6:$J$4994,$I$1,0)*(1+0.5*(VLOOKUP($A1464,'Old-SVXY-OHLC'!$A$3:$E$5000,D$1,0)/VLOOKUP($A1463,'Old-SVXY-OHLC'!$A$3:$E$5000,5,0)-1))</f>
        <v>11.904698352596622</v>
      </c>
      <c r="E1464" s="11">
        <f>VLOOKUP(A1464,Master!A$6:J$4994,$I$1,0)</f>
        <v>12.052863683060565</v>
      </c>
    </row>
    <row r="1465" spans="1:5" x14ac:dyDescent="0.25">
      <c r="A1465" s="1">
        <v>40193</v>
      </c>
      <c r="B1465" s="11">
        <f>VLOOKUP($A1464,Master!$A$6:$J$4994,$I$1,0)*(1+0.5*(VLOOKUP($A1465,'Old-SVXY-OHLC'!$A$3:$E$5000,B$1,0)/VLOOKUP($A1464,'Old-SVXY-OHLC'!$A$3:$E$5000,5,0)-1))</f>
        <v>12.011250250096053</v>
      </c>
      <c r="C1465" s="11">
        <f>VLOOKUP($A1464,Master!$A$6:$J$4994,$I$1,0)*(1+0.5*(VLOOKUP($A1465,'Old-SVXY-OHLC'!$A$3:$E$5000,C$1,0)/VLOOKUP($A1464,'Old-SVXY-OHLC'!$A$3:$E$5000,5,0)-1))</f>
        <v>12.025121394417559</v>
      </c>
      <c r="D1465" s="11">
        <f>VLOOKUP($A1464,Master!$A$6:$J$4994,$I$1,0)*(1+0.5*(VLOOKUP($A1465,'Old-SVXY-OHLC'!$A$3:$E$5000,D$1,0)/VLOOKUP($A1464,'Old-SVXY-OHLC'!$A$3:$E$5000,5,0)-1))</f>
        <v>11.760306733615568</v>
      </c>
      <c r="E1465" s="11">
        <f>VLOOKUP(A1465,Master!A$6:J$4994,$I$1,0)</f>
        <v>11.896187511830187</v>
      </c>
    </row>
    <row r="1466" spans="1:5" x14ac:dyDescent="0.25">
      <c r="A1466" s="1">
        <v>40197</v>
      </c>
      <c r="B1466" s="11">
        <f>VLOOKUP($A1465,Master!$A$6:$J$4994,$I$1,0)*(1+0.5*(VLOOKUP($A1466,'Old-SVXY-OHLC'!$A$3:$E$5000,B$1,0)/VLOOKUP($A1465,'Old-SVXY-OHLC'!$A$3:$E$5000,5,0)-1))</f>
        <v>11.910056383793938</v>
      </c>
      <c r="C1466" s="11">
        <f>VLOOKUP($A1465,Master!$A$6:$J$4994,$I$1,0)*(1+0.5*(VLOOKUP($A1466,'Old-SVXY-OHLC'!$A$3:$E$5000,C$1,0)/VLOOKUP($A1465,'Old-SVXY-OHLC'!$A$3:$E$5000,5,0)-1))</f>
        <v>12.235078767347936</v>
      </c>
      <c r="D1466" s="11">
        <f>VLOOKUP($A1465,Master!$A$6:$J$4994,$I$1,0)*(1+0.5*(VLOOKUP($A1466,'Old-SVXY-OHLC'!$A$3:$E$5000,D$1,0)/VLOOKUP($A1465,'Old-SVXY-OHLC'!$A$3:$E$5000,5,0)-1))</f>
        <v>11.90125285138147</v>
      </c>
      <c r="E1466" s="11">
        <f>VLOOKUP(A1466,Master!A$6:J$4994,$I$1,0)</f>
        <v>12.169893182254022</v>
      </c>
    </row>
    <row r="1467" spans="1:5" x14ac:dyDescent="0.25">
      <c r="A1467" s="1">
        <v>40198</v>
      </c>
      <c r="B1467" s="11">
        <f>VLOOKUP($A1466,Master!$A$6:$J$4994,$I$1,0)*(1+0.5*(VLOOKUP($A1467,'Old-SVXY-OHLC'!$A$3:$E$5000,B$1,0)/VLOOKUP($A1466,'Old-SVXY-OHLC'!$A$3:$E$5000,5,0)-1))</f>
        <v>12.07106603197747</v>
      </c>
      <c r="C1467" s="11">
        <f>VLOOKUP($A1466,Master!$A$6:$J$4994,$I$1,0)*(1+0.5*(VLOOKUP($A1467,'Old-SVXY-OHLC'!$A$3:$E$5000,C$1,0)/VLOOKUP($A1466,'Old-SVXY-OHLC'!$A$3:$E$5000,5,0)-1))</f>
        <v>12.226366032673999</v>
      </c>
      <c r="D1467" s="11">
        <f>VLOOKUP($A1466,Master!$A$6:$J$4994,$I$1,0)*(1+0.5*(VLOOKUP($A1467,'Old-SVXY-OHLC'!$A$3:$E$5000,D$1,0)/VLOOKUP($A1466,'Old-SVXY-OHLC'!$A$3:$E$5000,5,0)-1))</f>
        <v>11.901647480717534</v>
      </c>
      <c r="E1467" s="11">
        <f>VLOOKUP(A1467,Master!A$6:J$4994,$I$1,0)</f>
        <v>12.211930569761279</v>
      </c>
    </row>
    <row r="1468" spans="1:5" x14ac:dyDescent="0.25">
      <c r="A1468" s="1">
        <v>40199</v>
      </c>
      <c r="B1468" s="11">
        <f>VLOOKUP($A1467,Master!$A$6:$J$4994,$I$1,0)*(1+0.5*(VLOOKUP($A1468,'Old-SVXY-OHLC'!$A$3:$E$5000,B$1,0)/VLOOKUP($A1467,'Old-SVXY-OHLC'!$A$3:$E$5000,5,0)-1))</f>
        <v>12.207142707686593</v>
      </c>
      <c r="C1468" s="11">
        <f>VLOOKUP($A1467,Master!$A$6:$J$4994,$I$1,0)*(1+0.5*(VLOOKUP($A1468,'Old-SVXY-OHLC'!$A$3:$E$5000,C$1,0)/VLOOKUP($A1467,'Old-SVXY-OHLC'!$A$3:$E$5000,5,0)-1))</f>
        <v>12.324159149599268</v>
      </c>
      <c r="D1468" s="11">
        <f>VLOOKUP($A1467,Master!$A$6:$J$4994,$I$1,0)*(1+0.5*(VLOOKUP($A1468,'Old-SVXY-OHLC'!$A$3:$E$5000,D$1,0)/VLOOKUP($A1467,'Old-SVXY-OHLC'!$A$3:$E$5000,5,0)-1))</f>
        <v>11.816138980287356</v>
      </c>
      <c r="E1468" s="11">
        <f>VLOOKUP(A1468,Master!A$6:J$4994,$I$1,0)</f>
        <v>11.8562324547453</v>
      </c>
    </row>
    <row r="1469" spans="1:5" x14ac:dyDescent="0.25">
      <c r="A1469" s="1">
        <v>40200</v>
      </c>
      <c r="B1469" s="11">
        <f>VLOOKUP($A1468,Master!$A$6:$J$4994,$I$1,0)*(1+0.5*(VLOOKUP($A1469,'Old-SVXY-OHLC'!$A$3:$E$5000,B$1,0)/VLOOKUP($A1468,'Old-SVXY-OHLC'!$A$3:$E$5000,5,0)-1))</f>
        <v>11.781523540008981</v>
      </c>
      <c r="C1469" s="11">
        <f>VLOOKUP($A1468,Master!$A$6:$J$4994,$I$1,0)*(1+0.5*(VLOOKUP($A1469,'Old-SVXY-OHLC'!$A$3:$E$5000,C$1,0)/VLOOKUP($A1468,'Old-SVXY-OHLC'!$A$3:$E$5000,5,0)-1))</f>
        <v>11.871967309461953</v>
      </c>
      <c r="D1469" s="11">
        <f>VLOOKUP($A1468,Master!$A$6:$J$4994,$I$1,0)*(1+0.5*(VLOOKUP($A1469,'Old-SVXY-OHLC'!$A$3:$E$5000,D$1,0)/VLOOKUP($A1468,'Old-SVXY-OHLC'!$A$3:$E$5000,5,0)-1))</f>
        <v>11.262394901934673</v>
      </c>
      <c r="E1469" s="11">
        <f>VLOOKUP(A1469,Master!A$6:J$4994,$I$1,0)</f>
        <v>11.33872396669741</v>
      </c>
    </row>
    <row r="1470" spans="1:5" x14ac:dyDescent="0.25">
      <c r="A1470" s="1">
        <v>40203</v>
      </c>
      <c r="B1470" s="11">
        <f>VLOOKUP($A1469,Master!$A$6:$J$4994,$I$1,0)*(1+0.5*(VLOOKUP($A1470,'Old-SVXY-OHLC'!$A$3:$E$5000,B$1,0)/VLOOKUP($A1469,'Old-SVXY-OHLC'!$A$3:$E$5000,5,0)-1))</f>
        <v>11.448635333657643</v>
      </c>
      <c r="C1470" s="11">
        <f>VLOOKUP($A1469,Master!$A$6:$J$4994,$I$1,0)*(1+0.5*(VLOOKUP($A1470,'Old-SVXY-OHLC'!$A$3:$E$5000,C$1,0)/VLOOKUP($A1469,'Old-SVXY-OHLC'!$A$3:$E$5000,5,0)-1))</f>
        <v>11.529325708230335</v>
      </c>
      <c r="D1470" s="11">
        <f>VLOOKUP($A1469,Master!$A$6:$J$4994,$I$1,0)*(1+0.5*(VLOOKUP($A1470,'Old-SVXY-OHLC'!$A$3:$E$5000,D$1,0)/VLOOKUP($A1469,'Old-SVXY-OHLC'!$A$3:$E$5000,5,0)-1))</f>
        <v>11.323091005855076</v>
      </c>
      <c r="E1470" s="11">
        <f>VLOOKUP(A1470,Master!A$6:J$4994,$I$1,0)</f>
        <v>11.422009164594702</v>
      </c>
    </row>
    <row r="1471" spans="1:5" x14ac:dyDescent="0.25">
      <c r="A1471" s="1">
        <v>40204</v>
      </c>
      <c r="B1471" s="11">
        <f>VLOOKUP($A1470,Master!$A$6:$J$4994,$I$1,0)*(1+0.5*(VLOOKUP($A1471,'Old-SVXY-OHLC'!$A$3:$E$5000,B$1,0)/VLOOKUP($A1470,'Old-SVXY-OHLC'!$A$3:$E$5000,5,0)-1))</f>
        <v>11.321923642123783</v>
      </c>
      <c r="C1471" s="11">
        <f>VLOOKUP($A1470,Master!$A$6:$J$4994,$I$1,0)*(1+0.5*(VLOOKUP($A1471,'Old-SVXY-OHLC'!$A$3:$E$5000,C$1,0)/VLOOKUP($A1470,'Old-SVXY-OHLC'!$A$3:$E$5000,5,0)-1))</f>
        <v>11.596390631108648</v>
      </c>
      <c r="D1471" s="11">
        <f>VLOOKUP($A1470,Master!$A$6:$J$4994,$I$1,0)*(1+0.5*(VLOOKUP($A1471,'Old-SVXY-OHLC'!$A$3:$E$5000,D$1,0)/VLOOKUP($A1470,'Old-SVXY-OHLC'!$A$3:$E$5000,5,0)-1))</f>
        <v>11.303502675706174</v>
      </c>
      <c r="E1471" s="11">
        <f>VLOOKUP(A1471,Master!A$6:J$4994,$I$1,0)</f>
        <v>11.367678862473014</v>
      </c>
    </row>
    <row r="1472" spans="1:5" x14ac:dyDescent="0.25">
      <c r="A1472" s="1">
        <v>40205</v>
      </c>
      <c r="B1472" s="11">
        <f>VLOOKUP($A1471,Master!$A$6:$J$4994,$I$1,0)*(1+0.5*(VLOOKUP($A1472,'Old-SVXY-OHLC'!$A$3:$E$5000,B$1,0)/VLOOKUP($A1471,'Old-SVXY-OHLC'!$A$3:$E$5000,5,0)-1))</f>
        <v>11.367678862473014</v>
      </c>
      <c r="C1472" s="11">
        <f>VLOOKUP($A1471,Master!$A$6:$J$4994,$I$1,0)*(1+0.5*(VLOOKUP($A1472,'Old-SVXY-OHLC'!$A$3:$E$5000,C$1,0)/VLOOKUP($A1471,'Old-SVXY-OHLC'!$A$3:$E$5000,5,0)-1))</f>
        <v>11.55927576104531</v>
      </c>
      <c r="D1472" s="11">
        <f>VLOOKUP($A1471,Master!$A$6:$J$4994,$I$1,0)*(1+0.5*(VLOOKUP($A1472,'Old-SVXY-OHLC'!$A$3:$E$5000,D$1,0)/VLOOKUP($A1471,'Old-SVXY-OHLC'!$A$3:$E$5000,5,0)-1))</f>
        <v>11.199653443458486</v>
      </c>
      <c r="E1472" s="11">
        <f>VLOOKUP(A1472,Master!A$6:J$4994,$I$1,0)</f>
        <v>11.539029393585787</v>
      </c>
    </row>
    <row r="1473" spans="1:5" x14ac:dyDescent="0.25">
      <c r="A1473" s="1">
        <v>40206</v>
      </c>
      <c r="B1473" s="11">
        <f>VLOOKUP($A1472,Master!$A$6:$J$4994,$I$1,0)*(1+0.5*(VLOOKUP($A1473,'Old-SVXY-OHLC'!$A$3:$E$5000,B$1,0)/VLOOKUP($A1472,'Old-SVXY-OHLC'!$A$3:$E$5000,5,0)-1))</f>
        <v>11.559230984109266</v>
      </c>
      <c r="C1473" s="11">
        <f>VLOOKUP($A1472,Master!$A$6:$J$4994,$I$1,0)*(1+0.5*(VLOOKUP($A1473,'Old-SVXY-OHLC'!$A$3:$E$5000,C$1,0)/VLOOKUP($A1472,'Old-SVXY-OHLC'!$A$3:$E$5000,5,0)-1))</f>
        <v>11.602791136232447</v>
      </c>
      <c r="D1473" s="11">
        <f>VLOOKUP($A1472,Master!$A$6:$J$4994,$I$1,0)*(1+0.5*(VLOOKUP($A1473,'Old-SVXY-OHLC'!$A$3:$E$5000,D$1,0)/VLOOKUP($A1472,'Old-SVXY-OHLC'!$A$3:$E$5000,5,0)-1))</f>
        <v>11.304814477164227</v>
      </c>
      <c r="E1473" s="11">
        <f>VLOOKUP(A1473,Master!A$6:J$4994,$I$1,0)</f>
        <v>11.482543825195657</v>
      </c>
    </row>
    <row r="1474" spans="1:5" x14ac:dyDescent="0.25">
      <c r="A1474" s="1">
        <v>40207</v>
      </c>
      <c r="B1474" s="11">
        <f>VLOOKUP($A1473,Master!$A$6:$J$4994,$I$1,0)*(1+0.5*(VLOOKUP($A1474,'Old-SVXY-OHLC'!$A$3:$E$5000,B$1,0)/VLOOKUP($A1473,'Old-SVXY-OHLC'!$A$3:$E$5000,5,0)-1))</f>
        <v>11.581273855436113</v>
      </c>
      <c r="C1474" s="11">
        <f>VLOOKUP($A1473,Master!$A$6:$J$4994,$I$1,0)*(1+0.5*(VLOOKUP($A1474,'Old-SVXY-OHLC'!$A$3:$E$5000,C$1,0)/VLOOKUP($A1473,'Old-SVXY-OHLC'!$A$3:$E$5000,5,0)-1))</f>
        <v>11.662618229495125</v>
      </c>
      <c r="D1474" s="11">
        <f>VLOOKUP($A1473,Master!$A$6:$J$4994,$I$1,0)*(1+0.5*(VLOOKUP($A1474,'Old-SVXY-OHLC'!$A$3:$E$5000,D$1,0)/VLOOKUP($A1473,'Old-SVXY-OHLC'!$A$3:$E$5000,5,0)-1))</f>
        <v>11.288808279875864</v>
      </c>
      <c r="E1474" s="11">
        <f>VLOOKUP(A1474,Master!A$6:J$4994,$I$1,0)</f>
        <v>11.34626115357114</v>
      </c>
    </row>
    <row r="1475" spans="1:5" x14ac:dyDescent="0.25">
      <c r="A1475" s="1">
        <v>40210</v>
      </c>
      <c r="B1475" s="11">
        <f>VLOOKUP($A1474,Master!$A$6:$J$4994,$I$1,0)*(1+0.5*(VLOOKUP($A1475,'Old-SVXY-OHLC'!$A$3:$E$5000,B$1,0)/VLOOKUP($A1474,'Old-SVXY-OHLC'!$A$3:$E$5000,5,0)-1))</f>
        <v>11.52281744675925</v>
      </c>
      <c r="C1475" s="11">
        <f>VLOOKUP($A1474,Master!$A$6:$J$4994,$I$1,0)*(1+0.5*(VLOOKUP($A1475,'Old-SVXY-OHLC'!$A$3:$E$5000,C$1,0)/VLOOKUP($A1474,'Old-SVXY-OHLC'!$A$3:$E$5000,5,0)-1))</f>
        <v>11.688001822544212</v>
      </c>
      <c r="D1475" s="11">
        <f>VLOOKUP($A1474,Master!$A$6:$J$4994,$I$1,0)*(1+0.5*(VLOOKUP($A1475,'Old-SVXY-OHLC'!$A$3:$E$5000,D$1,0)/VLOOKUP($A1474,'Old-SVXY-OHLC'!$A$3:$E$5000,5,0)-1))</f>
        <v>11.483316161612066</v>
      </c>
      <c r="E1475" s="11">
        <f>VLOOKUP(A1475,Master!A$6:J$4994,$I$1,0)</f>
        <v>11.661355472754373</v>
      </c>
    </row>
    <row r="1476" spans="1:5" x14ac:dyDescent="0.25">
      <c r="A1476" s="1">
        <v>40211</v>
      </c>
      <c r="B1476" s="11">
        <f>VLOOKUP($A1475,Master!$A$6:$J$4994,$I$1,0)*(1+0.5*(VLOOKUP($A1476,'Old-SVXY-OHLC'!$A$3:$E$5000,B$1,0)/VLOOKUP($A1475,'Old-SVXY-OHLC'!$A$3:$E$5000,5,0)-1))</f>
        <v>11.697736456711224</v>
      </c>
      <c r="C1476" s="11">
        <f>VLOOKUP($A1475,Master!$A$6:$J$4994,$I$1,0)*(1+0.5*(VLOOKUP($A1476,'Old-SVXY-OHLC'!$A$3:$E$5000,C$1,0)/VLOOKUP($A1475,'Old-SVXY-OHLC'!$A$3:$E$5000,5,0)-1))</f>
        <v>11.921868272003127</v>
      </c>
      <c r="D1476" s="11">
        <f>VLOOKUP($A1475,Master!$A$6:$J$4994,$I$1,0)*(1+0.5*(VLOOKUP($A1476,'Old-SVXY-OHLC'!$A$3:$E$5000,D$1,0)/VLOOKUP($A1475,'Old-SVXY-OHLC'!$A$3:$E$5000,5,0)-1))</f>
        <v>11.685393080632908</v>
      </c>
      <c r="E1476" s="11">
        <f>VLOOKUP(A1476,Master!A$6:J$4994,$I$1,0)</f>
        <v>11.878031389760261</v>
      </c>
    </row>
    <row r="1477" spans="1:5" x14ac:dyDescent="0.25">
      <c r="A1477" s="1">
        <v>40212</v>
      </c>
      <c r="B1477" s="11">
        <f>VLOOKUP($A1476,Master!$A$6:$J$4994,$I$1,0)*(1+0.5*(VLOOKUP($A1477,'Old-SVXY-OHLC'!$A$3:$E$5000,B$1,0)/VLOOKUP($A1476,'Old-SVXY-OHLC'!$A$3:$E$5000,5,0)-1))</f>
        <v>11.826644043384446</v>
      </c>
      <c r="C1477" s="11">
        <f>VLOOKUP($A1476,Master!$A$6:$J$4994,$I$1,0)*(1+0.5*(VLOOKUP($A1477,'Old-SVXY-OHLC'!$A$3:$E$5000,C$1,0)/VLOOKUP($A1476,'Old-SVXY-OHLC'!$A$3:$E$5000,5,0)-1))</f>
        <v>11.956825490755195</v>
      </c>
      <c r="D1477" s="11">
        <f>VLOOKUP($A1476,Master!$A$6:$J$4994,$I$1,0)*(1+0.5*(VLOOKUP($A1477,'Old-SVXY-OHLC'!$A$3:$E$5000,D$1,0)/VLOOKUP($A1476,'Old-SVXY-OHLC'!$A$3:$E$5000,5,0)-1))</f>
        <v>11.792386237180621</v>
      </c>
      <c r="E1477" s="11">
        <f>VLOOKUP(A1477,Master!A$6:J$4994,$I$1,0)</f>
        <v>11.857853652093439</v>
      </c>
    </row>
    <row r="1478" spans="1:5" x14ac:dyDescent="0.25">
      <c r="A1478" s="1">
        <v>40213</v>
      </c>
      <c r="B1478" s="11">
        <f>VLOOKUP($A1477,Master!$A$6:$J$4994,$I$1,0)*(1+0.5*(VLOOKUP($A1478,'Old-SVXY-OHLC'!$A$3:$E$5000,B$1,0)/VLOOKUP($A1477,'Old-SVXY-OHLC'!$A$3:$E$5000,5,0)-1))</f>
        <v>11.685524640067985</v>
      </c>
      <c r="C1478" s="11">
        <f>VLOOKUP($A1477,Master!$A$6:$J$4994,$I$1,0)*(1+0.5*(VLOOKUP($A1478,'Old-SVXY-OHLC'!$A$3:$E$5000,C$1,0)/VLOOKUP($A1477,'Old-SVXY-OHLC'!$A$3:$E$5000,5,0)-1))</f>
        <v>11.727383849602457</v>
      </c>
      <c r="D1478" s="11">
        <f>VLOOKUP($A1477,Master!$A$6:$J$4994,$I$1,0)*(1+0.5*(VLOOKUP($A1478,'Old-SVXY-OHLC'!$A$3:$E$5000,D$1,0)/VLOOKUP($A1477,'Old-SVXY-OHLC'!$A$3:$E$5000,5,0)-1))</f>
        <v>11.150459760084741</v>
      </c>
      <c r="E1478" s="11">
        <f>VLOOKUP(A1478,Master!A$6:J$4994,$I$1,0)</f>
        <v>11.16851660117921</v>
      </c>
    </row>
    <row r="1479" spans="1:5" x14ac:dyDescent="0.25">
      <c r="A1479" s="1">
        <v>40214</v>
      </c>
      <c r="B1479" s="11">
        <f>VLOOKUP($A1478,Master!$A$6:$J$4994,$I$1,0)*(1+0.5*(VLOOKUP($A1479,'Old-SVXY-OHLC'!$A$3:$E$5000,B$1,0)/VLOOKUP($A1478,'Old-SVXY-OHLC'!$A$3:$E$5000,5,0)-1))</f>
        <v>11.225276547115239</v>
      </c>
      <c r="C1479" s="11">
        <f>VLOOKUP($A1478,Master!$A$6:$J$4994,$I$1,0)*(1+0.5*(VLOOKUP($A1479,'Old-SVXY-OHLC'!$A$3:$E$5000,C$1,0)/VLOOKUP($A1478,'Old-SVXY-OHLC'!$A$3:$E$5000,5,0)-1))</f>
        <v>11.32102318741407</v>
      </c>
      <c r="D1479" s="11">
        <f>VLOOKUP($A1478,Master!$A$6:$J$4994,$I$1,0)*(1+0.5*(VLOOKUP($A1479,'Old-SVXY-OHLC'!$A$3:$E$5000,D$1,0)/VLOOKUP($A1478,'Old-SVXY-OHLC'!$A$3:$E$5000,5,0)-1))</f>
        <v>10.824516734346689</v>
      </c>
      <c r="E1479" s="11">
        <f>VLOOKUP(A1479,Master!A$6:J$4994,$I$1,0)</f>
        <v>11.100574819655293</v>
      </c>
    </row>
    <row r="1480" spans="1:5" x14ac:dyDescent="0.25">
      <c r="A1480" s="1">
        <v>40217</v>
      </c>
      <c r="B1480" s="11">
        <f>VLOOKUP($A1479,Master!$A$6:$J$4994,$I$1,0)*(1+0.5*(VLOOKUP($A1480,'Old-SVXY-OHLC'!$A$3:$E$5000,B$1,0)/VLOOKUP($A1479,'Old-SVXY-OHLC'!$A$3:$E$5000,5,0)-1))</f>
        <v>11.222249187530512</v>
      </c>
      <c r="C1480" s="11">
        <f>VLOOKUP($A1479,Master!$A$6:$J$4994,$I$1,0)*(1+0.5*(VLOOKUP($A1480,'Old-SVXY-OHLC'!$A$3:$E$5000,C$1,0)/VLOOKUP($A1479,'Old-SVXY-OHLC'!$A$3:$E$5000,5,0)-1))</f>
        <v>11.235768795177663</v>
      </c>
      <c r="D1480" s="11">
        <f>VLOOKUP($A1479,Master!$A$6:$J$4994,$I$1,0)*(1+0.5*(VLOOKUP($A1480,'Old-SVXY-OHLC'!$A$3:$E$5000,D$1,0)/VLOOKUP($A1479,'Old-SVXY-OHLC'!$A$3:$E$5000,5,0)-1))</f>
        <v>10.980026560513386</v>
      </c>
      <c r="E1480" s="11">
        <f>VLOOKUP(A1480,Master!A$6:J$4994,$I$1,0)</f>
        <v>11.02817288905964</v>
      </c>
    </row>
    <row r="1481" spans="1:5" x14ac:dyDescent="0.25">
      <c r="A1481" s="1">
        <v>40218</v>
      </c>
      <c r="B1481" s="11">
        <f>VLOOKUP($A1480,Master!$A$6:$J$4994,$I$1,0)*(1+0.5*(VLOOKUP($A1481,'Old-SVXY-OHLC'!$A$3:$E$5000,B$1,0)/VLOOKUP($A1480,'Old-SVXY-OHLC'!$A$3:$E$5000,5,0)-1))</f>
        <v>11.147010617020451</v>
      </c>
      <c r="C1481" s="11">
        <f>VLOOKUP($A1480,Master!$A$6:$J$4994,$I$1,0)*(1+0.5*(VLOOKUP($A1481,'Old-SVXY-OHLC'!$A$3:$E$5000,C$1,0)/VLOOKUP($A1480,'Old-SVXY-OHLC'!$A$3:$E$5000,5,0)-1))</f>
        <v>11.302882681101941</v>
      </c>
      <c r="D1481" s="11">
        <f>VLOOKUP($A1480,Master!$A$6:$J$4994,$I$1,0)*(1+0.5*(VLOOKUP($A1481,'Old-SVXY-OHLC'!$A$3:$E$5000,D$1,0)/VLOOKUP($A1480,'Old-SVXY-OHLC'!$A$3:$E$5000,5,0)-1))</f>
        <v>11.023198435053667</v>
      </c>
      <c r="E1481" s="11">
        <f>VLOOKUP(A1481,Master!A$6:J$4994,$I$1,0)</f>
        <v>11.159986625504532</v>
      </c>
    </row>
    <row r="1482" spans="1:5" x14ac:dyDescent="0.25">
      <c r="A1482" s="1">
        <v>40219</v>
      </c>
      <c r="B1482" s="11">
        <f>VLOOKUP($A1481,Master!$A$6:$J$4994,$I$1,0)*(1+0.5*(VLOOKUP($A1482,'Old-SVXY-OHLC'!$A$3:$E$5000,B$1,0)/VLOOKUP($A1481,'Old-SVXY-OHLC'!$A$3:$E$5000,5,0)-1))</f>
        <v>11.159986625504532</v>
      </c>
      <c r="C1482" s="11">
        <f>VLOOKUP($A1481,Master!$A$6:$J$4994,$I$1,0)*(1+0.5*(VLOOKUP($A1482,'Old-SVXY-OHLC'!$A$3:$E$5000,C$1,0)/VLOOKUP($A1481,'Old-SVXY-OHLC'!$A$3:$E$5000,5,0)-1))</f>
        <v>11.255669804198345</v>
      </c>
      <c r="D1482" s="11">
        <f>VLOOKUP($A1481,Master!$A$6:$J$4994,$I$1,0)*(1+0.5*(VLOOKUP($A1482,'Old-SVXY-OHLC'!$A$3:$E$5000,D$1,0)/VLOOKUP($A1481,'Old-SVXY-OHLC'!$A$3:$E$5000,5,0)-1))</f>
        <v>10.99841343614864</v>
      </c>
      <c r="E1482" s="11">
        <f>VLOOKUP(A1482,Master!A$6:J$4994,$I$1,0)</f>
        <v>11.179176398934043</v>
      </c>
    </row>
    <row r="1483" spans="1:5" x14ac:dyDescent="0.25">
      <c r="A1483" s="1">
        <v>40220</v>
      </c>
      <c r="B1483" s="11">
        <f>VLOOKUP($A1482,Master!$A$6:$J$4994,$I$1,0)*(1+0.5*(VLOOKUP($A1483,'Old-SVXY-OHLC'!$A$3:$E$5000,B$1,0)/VLOOKUP($A1482,'Old-SVXY-OHLC'!$A$3:$E$5000,5,0)-1))</f>
        <v>11.168234165381268</v>
      </c>
      <c r="C1483" s="11">
        <f>VLOOKUP($A1482,Master!$A$6:$J$4994,$I$1,0)*(1+0.5*(VLOOKUP($A1483,'Old-SVXY-OHLC'!$A$3:$E$5000,C$1,0)/VLOOKUP($A1482,'Old-SVXY-OHLC'!$A$3:$E$5000,5,0)-1))</f>
        <v>11.400893540524754</v>
      </c>
      <c r="D1483" s="11">
        <f>VLOOKUP($A1482,Master!$A$6:$J$4994,$I$1,0)*(1+0.5*(VLOOKUP($A1483,'Old-SVXY-OHLC'!$A$3:$E$5000,D$1,0)/VLOOKUP($A1482,'Old-SVXY-OHLC'!$A$3:$E$5000,5,0)-1))</f>
        <v>11.057663915460193</v>
      </c>
      <c r="E1483" s="11">
        <f>VLOOKUP(A1483,Master!A$6:J$4994,$I$1,0)</f>
        <v>11.325733183579574</v>
      </c>
    </row>
    <row r="1484" spans="1:5" x14ac:dyDescent="0.25">
      <c r="A1484" s="1">
        <v>40221</v>
      </c>
      <c r="B1484" s="11">
        <f>VLOOKUP($A1483,Master!$A$6:$J$4994,$I$1,0)*(1+0.5*(VLOOKUP($A1484,'Old-SVXY-OHLC'!$A$3:$E$5000,B$1,0)/VLOOKUP($A1483,'Old-SVXY-OHLC'!$A$3:$E$5000,5,0)-1))</f>
        <v>11.13000812655525</v>
      </c>
      <c r="C1484" s="11">
        <f>VLOOKUP($A1483,Master!$A$6:$J$4994,$I$1,0)*(1+0.5*(VLOOKUP($A1484,'Old-SVXY-OHLC'!$A$3:$E$5000,C$1,0)/VLOOKUP($A1483,'Old-SVXY-OHLC'!$A$3:$E$5000,5,0)-1))</f>
        <v>11.376609296955245</v>
      </c>
      <c r="D1484" s="11">
        <f>VLOOKUP($A1483,Master!$A$6:$J$4994,$I$1,0)*(1+0.5*(VLOOKUP($A1484,'Old-SVXY-OHLC'!$A$3:$E$5000,D$1,0)/VLOOKUP($A1483,'Old-SVXY-OHLC'!$A$3:$E$5000,5,0)-1))</f>
        <v>11.109058612931006</v>
      </c>
      <c r="E1484" s="11">
        <f>VLOOKUP(A1484,Master!A$6:J$4994,$I$1,0)</f>
        <v>11.335612964850078</v>
      </c>
    </row>
    <row r="1485" spans="1:5" x14ac:dyDescent="0.25">
      <c r="A1485" s="1">
        <v>40225</v>
      </c>
      <c r="B1485" s="11">
        <f>VLOOKUP($A1484,Master!$A$6:$J$4994,$I$1,0)*(1+0.5*(VLOOKUP($A1485,'Old-SVXY-OHLC'!$A$3:$E$5000,B$1,0)/VLOOKUP($A1484,'Old-SVXY-OHLC'!$A$3:$E$5000,5,0)-1))</f>
        <v>11.487305804370816</v>
      </c>
      <c r="C1485" s="11">
        <f>VLOOKUP($A1484,Master!$A$6:$J$4994,$I$1,0)*(1+0.5*(VLOOKUP($A1485,'Old-SVXY-OHLC'!$A$3:$E$5000,C$1,0)/VLOOKUP($A1484,'Old-SVXY-OHLC'!$A$3:$E$5000,5,0)-1))</f>
        <v>11.661183716070303</v>
      </c>
      <c r="D1485" s="11">
        <f>VLOOKUP($A1484,Master!$A$6:$J$4994,$I$1,0)*(1+0.5*(VLOOKUP($A1485,'Old-SVXY-OHLC'!$A$3:$E$5000,D$1,0)/VLOOKUP($A1484,'Old-SVXY-OHLC'!$A$3:$E$5000,5,0)-1))</f>
        <v>11.47531484231258</v>
      </c>
      <c r="E1485" s="11">
        <f>VLOOKUP(A1485,Master!A$6:J$4994,$I$1,0)</f>
        <v>11.637188485354393</v>
      </c>
    </row>
    <row r="1486" spans="1:5" x14ac:dyDescent="0.25">
      <c r="A1486" s="1">
        <v>40226</v>
      </c>
      <c r="B1486" s="11">
        <f>VLOOKUP($A1485,Master!$A$6:$J$4994,$I$1,0)*(1+0.5*(VLOOKUP($A1486,'Old-SVXY-OHLC'!$A$3:$E$5000,B$1,0)/VLOOKUP($A1485,'Old-SVXY-OHLC'!$A$3:$E$5000,5,0)-1))</f>
        <v>11.661844148018615</v>
      </c>
      <c r="C1486" s="11">
        <f>VLOOKUP($A1485,Master!$A$6:$J$4994,$I$1,0)*(1+0.5*(VLOOKUP($A1486,'Old-SVXY-OHLC'!$A$3:$E$5000,C$1,0)/VLOOKUP($A1485,'Old-SVXY-OHLC'!$A$3:$E$5000,5,0)-1))</f>
        <v>11.859084589637375</v>
      </c>
      <c r="D1486" s="11">
        <f>VLOOKUP($A1485,Master!$A$6:$J$4994,$I$1,0)*(1+0.5*(VLOOKUP($A1486,'Old-SVXY-OHLC'!$A$3:$E$5000,D$1,0)/VLOOKUP($A1485,'Old-SVXY-OHLC'!$A$3:$E$5000,5,0)-1))</f>
        <v>11.661844148018615</v>
      </c>
      <c r="E1486" s="11">
        <f>VLOOKUP(A1486,Master!A$6:J$4994,$I$1,0)</f>
        <v>11.846447927968471</v>
      </c>
    </row>
    <row r="1487" spans="1:5" x14ac:dyDescent="0.25">
      <c r="A1487" s="1">
        <v>40227</v>
      </c>
      <c r="B1487" s="11">
        <f>VLOOKUP($A1486,Master!$A$6:$J$4994,$I$1,0)*(1+0.5*(VLOOKUP($A1487,'Old-SVXY-OHLC'!$A$3:$E$5000,B$1,0)/VLOOKUP($A1486,'Old-SVXY-OHLC'!$A$3:$E$5000,5,0)-1))</f>
        <v>11.783579555753869</v>
      </c>
      <c r="C1487" s="11">
        <f>VLOOKUP($A1486,Master!$A$6:$J$4994,$I$1,0)*(1+0.5*(VLOOKUP($A1487,'Old-SVXY-OHLC'!$A$3:$E$5000,C$1,0)/VLOOKUP($A1486,'Old-SVXY-OHLC'!$A$3:$E$5000,5,0)-1))</f>
        <v>12.090403179588034</v>
      </c>
      <c r="D1487" s="11">
        <f>VLOOKUP($A1486,Master!$A$6:$J$4994,$I$1,0)*(1+0.5*(VLOOKUP($A1487,'Old-SVXY-OHLC'!$A$3:$E$5000,D$1,0)/VLOOKUP($A1486,'Old-SVXY-OHLC'!$A$3:$E$5000,5,0)-1))</f>
        <v>11.769968467210044</v>
      </c>
      <c r="E1487" s="11">
        <f>VLOOKUP(A1487,Master!A$6:J$4994,$I$1,0)</f>
        <v>12.087883969490212</v>
      </c>
    </row>
    <row r="1488" spans="1:5" x14ac:dyDescent="0.25">
      <c r="A1488" s="1">
        <v>40228</v>
      </c>
      <c r="B1488" s="11">
        <f>VLOOKUP($A1487,Master!$A$6:$J$4994,$I$1,0)*(1+0.5*(VLOOKUP($A1488,'Old-SVXY-OHLC'!$A$3:$E$5000,B$1,0)/VLOOKUP($A1487,'Old-SVXY-OHLC'!$A$3:$E$5000,5,0)-1))</f>
        <v>11.983630563225573</v>
      </c>
      <c r="C1488" s="11">
        <f>VLOOKUP($A1487,Master!$A$6:$J$4994,$I$1,0)*(1+0.5*(VLOOKUP($A1488,'Old-SVXY-OHLC'!$A$3:$E$5000,C$1,0)/VLOOKUP($A1487,'Old-SVXY-OHLC'!$A$3:$E$5000,5,0)-1))</f>
        <v>12.225059647714577</v>
      </c>
      <c r="D1488" s="11">
        <f>VLOOKUP($A1487,Master!$A$6:$J$4994,$I$1,0)*(1+0.5*(VLOOKUP($A1488,'Old-SVXY-OHLC'!$A$3:$E$5000,D$1,0)/VLOOKUP($A1487,'Old-SVXY-OHLC'!$A$3:$E$5000,5,0)-1))</f>
        <v>11.96003685974461</v>
      </c>
      <c r="E1488" s="11">
        <f>VLOOKUP(A1488,Master!A$6:J$4994,$I$1,0)</f>
        <v>12.209652270595502</v>
      </c>
    </row>
    <row r="1489" spans="1:5" x14ac:dyDescent="0.25">
      <c r="A1489" s="1">
        <v>40231</v>
      </c>
      <c r="B1489" s="11">
        <f>VLOOKUP($A1488,Master!$A$6:$J$4994,$I$1,0)*(1+0.5*(VLOOKUP($A1489,'Old-SVXY-OHLC'!$A$3:$E$5000,B$1,0)/VLOOKUP($A1488,'Old-SVXY-OHLC'!$A$3:$E$5000,5,0)-1))</f>
        <v>12.242001765713482</v>
      </c>
      <c r="C1489" s="11">
        <f>VLOOKUP($A1488,Master!$A$6:$J$4994,$I$1,0)*(1+0.5*(VLOOKUP($A1489,'Old-SVXY-OHLC'!$A$3:$E$5000,C$1,0)/VLOOKUP($A1488,'Old-SVXY-OHLC'!$A$3:$E$5000,5,0)-1))</f>
        <v>12.342564910027269</v>
      </c>
      <c r="D1489" s="11">
        <f>VLOOKUP($A1488,Master!$A$6:$J$4994,$I$1,0)*(1+0.5*(VLOOKUP($A1489,'Old-SVXY-OHLC'!$A$3:$E$5000,D$1,0)/VLOOKUP($A1488,'Old-SVXY-OHLC'!$A$3:$E$5000,5,0)-1))</f>
        <v>12.114012181406013</v>
      </c>
      <c r="E1489" s="11">
        <f>VLOOKUP(A1489,Master!A$6:J$4994,$I$1,0)</f>
        <v>12.323317853147573</v>
      </c>
    </row>
    <row r="1490" spans="1:5" x14ac:dyDescent="0.25">
      <c r="A1490" s="1">
        <v>40232</v>
      </c>
      <c r="B1490" s="11">
        <f>VLOOKUP($A1489,Master!$A$6:$J$4994,$I$1,0)*(1+0.5*(VLOOKUP($A1490,'Old-SVXY-OHLC'!$A$3:$E$5000,B$1,0)/VLOOKUP($A1489,'Old-SVXY-OHLC'!$A$3:$E$5000,5,0)-1))</f>
        <v>12.254247854880814</v>
      </c>
      <c r="C1490" s="11">
        <f>VLOOKUP($A1489,Master!$A$6:$J$4994,$I$1,0)*(1+0.5*(VLOOKUP($A1490,'Old-SVXY-OHLC'!$A$3:$E$5000,C$1,0)/VLOOKUP($A1489,'Old-SVXY-OHLC'!$A$3:$E$5000,5,0)-1))</f>
        <v>12.288782130389277</v>
      </c>
      <c r="D1490" s="11">
        <f>VLOOKUP($A1489,Master!$A$6:$J$4994,$I$1,0)*(1+0.5*(VLOOKUP($A1490,'Old-SVXY-OHLC'!$A$3:$E$5000,D$1,0)/VLOOKUP($A1489,'Old-SVXY-OHLC'!$A$3:$E$5000,5,0)-1))</f>
        <v>11.949186404390394</v>
      </c>
      <c r="E1490" s="11">
        <f>VLOOKUP(A1490,Master!A$6:J$4994,$I$1,0)</f>
        <v>12.124424623782788</v>
      </c>
    </row>
    <row r="1491" spans="1:5" x14ac:dyDescent="0.25">
      <c r="A1491" s="1">
        <v>40233</v>
      </c>
      <c r="B1491" s="11">
        <f>VLOOKUP($A1490,Master!$A$6:$J$4994,$I$1,0)*(1+0.5*(VLOOKUP($A1491,'Old-SVXY-OHLC'!$A$3:$E$5000,B$1,0)/VLOOKUP($A1490,'Old-SVXY-OHLC'!$A$3:$E$5000,5,0)-1))</f>
        <v>12.148305346828996</v>
      </c>
      <c r="C1491" s="11">
        <f>VLOOKUP($A1490,Master!$A$6:$J$4994,$I$1,0)*(1+0.5*(VLOOKUP($A1491,'Old-SVXY-OHLC'!$A$3:$E$5000,C$1,0)/VLOOKUP($A1490,'Old-SVXY-OHLC'!$A$3:$E$5000,5,0)-1))</f>
        <v>12.289541228906868</v>
      </c>
      <c r="D1491" s="11">
        <f>VLOOKUP($A1490,Master!$A$6:$J$4994,$I$1,0)*(1+0.5*(VLOOKUP($A1491,'Old-SVXY-OHLC'!$A$3:$E$5000,D$1,0)/VLOOKUP($A1490,'Old-SVXY-OHLC'!$A$3:$E$5000,5,0)-1))</f>
        <v>12.127835958584848</v>
      </c>
      <c r="E1491" s="11">
        <f>VLOOKUP(A1491,Master!A$6:J$4994,$I$1,0)</f>
        <v>12.253742423441787</v>
      </c>
    </row>
    <row r="1492" spans="1:5" x14ac:dyDescent="0.25">
      <c r="A1492" s="1">
        <v>40234</v>
      </c>
      <c r="B1492" s="11">
        <f>VLOOKUP($A1491,Master!$A$6:$J$4994,$I$1,0)*(1+0.5*(VLOOKUP($A1492,'Old-SVXY-OHLC'!$A$3:$E$5000,B$1,0)/VLOOKUP($A1491,'Old-SVXY-OHLC'!$A$3:$E$5000,5,0)-1))</f>
        <v>12.002950692247634</v>
      </c>
      <c r="C1492" s="11">
        <f>VLOOKUP($A1491,Master!$A$6:$J$4994,$I$1,0)*(1+0.5*(VLOOKUP($A1492,'Old-SVXY-OHLC'!$A$3:$E$5000,C$1,0)/VLOOKUP($A1491,'Old-SVXY-OHLC'!$A$3:$E$5000,5,0)-1))</f>
        <v>12.29717577950052</v>
      </c>
      <c r="D1492" s="11">
        <f>VLOOKUP($A1491,Master!$A$6:$J$4994,$I$1,0)*(1+0.5*(VLOOKUP($A1492,'Old-SVXY-OHLC'!$A$3:$E$5000,D$1,0)/VLOOKUP($A1491,'Old-SVXY-OHLC'!$A$3:$E$5000,5,0)-1))</f>
        <v>11.902074414941193</v>
      </c>
      <c r="E1492" s="11">
        <f>VLOOKUP(A1492,Master!A$6:J$4994,$I$1,0)</f>
        <v>12.274439343155242</v>
      </c>
    </row>
    <row r="1493" spans="1:5" x14ac:dyDescent="0.25">
      <c r="A1493" s="1">
        <v>40235</v>
      </c>
      <c r="B1493" s="11">
        <f>VLOOKUP($A1492,Master!$A$6:$J$4994,$I$1,0)*(1+0.5*(VLOOKUP($A1493,'Old-SVXY-OHLC'!$A$3:$E$5000,B$1,0)/VLOOKUP($A1492,'Old-SVXY-OHLC'!$A$3:$E$5000,5,0)-1))</f>
        <v>12.288851605744961</v>
      </c>
      <c r="C1493" s="11">
        <f>VLOOKUP($A1492,Master!$A$6:$J$4994,$I$1,0)*(1+0.5*(VLOOKUP($A1493,'Old-SVXY-OHLC'!$A$3:$E$5000,C$1,0)/VLOOKUP($A1492,'Old-SVXY-OHLC'!$A$3:$E$5000,5,0)-1))</f>
        <v>12.427660381024136</v>
      </c>
      <c r="D1493" s="11">
        <f>VLOOKUP($A1492,Master!$A$6:$J$4994,$I$1,0)*(1+0.5*(VLOOKUP($A1493,'Old-SVXY-OHLC'!$A$3:$E$5000,D$1,0)/VLOOKUP($A1492,'Old-SVXY-OHLC'!$A$3:$E$5000,5,0)-1))</f>
        <v>12.205874775884148</v>
      </c>
      <c r="E1493" s="11">
        <f>VLOOKUP(A1493,Master!A$6:J$4994,$I$1,0)</f>
        <v>12.398652721144011</v>
      </c>
    </row>
    <row r="1494" spans="1:5" x14ac:dyDescent="0.25">
      <c r="A1494" s="1">
        <v>40238</v>
      </c>
      <c r="B1494" s="11">
        <f>VLOOKUP($A1493,Master!$A$6:$J$4994,$I$1,0)*(1+0.5*(VLOOKUP($A1494,'Old-SVXY-OHLC'!$A$3:$E$5000,B$1,0)/VLOOKUP($A1493,'Old-SVXY-OHLC'!$A$3:$E$5000,5,0)-1))</f>
        <v>12.458813050158023</v>
      </c>
      <c r="C1494" s="11">
        <f>VLOOKUP($A1493,Master!$A$6:$J$4994,$I$1,0)*(1+0.5*(VLOOKUP($A1494,'Old-SVXY-OHLC'!$A$3:$E$5000,C$1,0)/VLOOKUP($A1493,'Old-SVXY-OHLC'!$A$3:$E$5000,5,0)-1))</f>
        <v>12.573402465769487</v>
      </c>
      <c r="D1494" s="11">
        <f>VLOOKUP($A1493,Master!$A$6:$J$4994,$I$1,0)*(1+0.5*(VLOOKUP($A1494,'Old-SVXY-OHLC'!$A$3:$E$5000,D$1,0)/VLOOKUP($A1493,'Old-SVXY-OHLC'!$A$3:$E$5000,5,0)-1))</f>
        <v>12.430165696255155</v>
      </c>
      <c r="E1494" s="11">
        <f>VLOOKUP(A1494,Master!A$6:J$4994,$I$1,0)</f>
        <v>12.51799538383999</v>
      </c>
    </row>
    <row r="1495" spans="1:5" x14ac:dyDescent="0.25">
      <c r="A1495" s="1">
        <v>40239</v>
      </c>
      <c r="B1495" s="11">
        <f>VLOOKUP($A1494,Master!$A$6:$J$4994,$I$1,0)*(1+0.5*(VLOOKUP($A1495,'Old-SVXY-OHLC'!$A$3:$E$5000,B$1,0)/VLOOKUP($A1494,'Old-SVXY-OHLC'!$A$3:$E$5000,5,0)-1))</f>
        <v>12.547280924540384</v>
      </c>
      <c r="C1495" s="11">
        <f>VLOOKUP($A1494,Master!$A$6:$J$4994,$I$1,0)*(1+0.5*(VLOOKUP($A1495,'Old-SVXY-OHLC'!$A$3:$E$5000,C$1,0)/VLOOKUP($A1494,'Old-SVXY-OHLC'!$A$3:$E$5000,5,0)-1))</f>
        <v>12.638797859213271</v>
      </c>
      <c r="D1495" s="11">
        <f>VLOOKUP($A1494,Master!$A$6:$J$4994,$I$1,0)*(1+0.5*(VLOOKUP($A1495,'Old-SVXY-OHLC'!$A$3:$E$5000,D$1,0)/VLOOKUP($A1494,'Old-SVXY-OHLC'!$A$3:$E$5000,5,0)-1))</f>
        <v>12.515066221744606</v>
      </c>
      <c r="E1495" s="11">
        <f>VLOOKUP(A1495,Master!A$6:J$4994,$I$1,0)</f>
        <v>12.582827704572306</v>
      </c>
    </row>
    <row r="1496" spans="1:5" x14ac:dyDescent="0.25">
      <c r="A1496" s="1">
        <v>40240</v>
      </c>
      <c r="B1496" s="11">
        <f>VLOOKUP($A1495,Master!$A$6:$J$4994,$I$1,0)*(1+0.5*(VLOOKUP($A1496,'Old-SVXY-OHLC'!$A$3:$E$5000,B$1,0)/VLOOKUP($A1495,'Old-SVXY-OHLC'!$A$3:$E$5000,5,0)-1))</f>
        <v>12.641901317155121</v>
      </c>
      <c r="C1496" s="11">
        <f>VLOOKUP($A1495,Master!$A$6:$J$4994,$I$1,0)*(1+0.5*(VLOOKUP($A1496,'Old-SVXY-OHLC'!$A$3:$E$5000,C$1,0)/VLOOKUP($A1495,'Old-SVXY-OHLC'!$A$3:$E$5000,5,0)-1))</f>
        <v>12.686208070596741</v>
      </c>
      <c r="D1496" s="11">
        <f>VLOOKUP($A1495,Master!$A$6:$J$4994,$I$1,0)*(1+0.5*(VLOOKUP($A1496,'Old-SVXY-OHLC'!$A$3:$E$5000,D$1,0)/VLOOKUP($A1495,'Old-SVXY-OHLC'!$A$3:$E$5000,5,0)-1))</f>
        <v>12.54590592470579</v>
      </c>
      <c r="E1496" s="11">
        <f>VLOOKUP(A1496,Master!A$6:J$4994,$I$1,0)</f>
        <v>12.641573706356896</v>
      </c>
    </row>
    <row r="1497" spans="1:5" x14ac:dyDescent="0.25">
      <c r="A1497" s="1">
        <v>40241</v>
      </c>
      <c r="B1497" s="11">
        <f>VLOOKUP($A1496,Master!$A$6:$J$4994,$I$1,0)*(1+0.5*(VLOOKUP($A1497,'Old-SVXY-OHLC'!$A$3:$E$5000,B$1,0)/VLOOKUP($A1496,'Old-SVXY-OHLC'!$A$3:$E$5000,5,0)-1))</f>
        <v>12.65793277761361</v>
      </c>
      <c r="C1497" s="11">
        <f>VLOOKUP($A1496,Master!$A$6:$J$4994,$I$1,0)*(1+0.5*(VLOOKUP($A1497,'Old-SVXY-OHLC'!$A$3:$E$5000,C$1,0)/VLOOKUP($A1496,'Old-SVXY-OHLC'!$A$3:$E$5000,5,0)-1))</f>
        <v>12.687678821223502</v>
      </c>
      <c r="D1497" s="11">
        <f>VLOOKUP($A1496,Master!$A$6:$J$4994,$I$1,0)*(1+0.5*(VLOOKUP($A1497,'Old-SVXY-OHLC'!$A$3:$E$5000,D$1,0)/VLOOKUP($A1496,'Old-SVXY-OHLC'!$A$3:$E$5000,5,0)-1))</f>
        <v>12.556801553437067</v>
      </c>
      <c r="E1497" s="11">
        <f>VLOOKUP(A1497,Master!A$6:J$4994,$I$1,0)</f>
        <v>12.65760432316655</v>
      </c>
    </row>
    <row r="1498" spans="1:5" x14ac:dyDescent="0.25">
      <c r="A1498" s="1">
        <v>40242</v>
      </c>
      <c r="B1498" s="11">
        <f>VLOOKUP($A1497,Master!$A$6:$J$4994,$I$1,0)*(1+0.5*(VLOOKUP($A1498,'Old-SVXY-OHLC'!$A$3:$E$5000,B$1,0)/VLOOKUP($A1497,'Old-SVXY-OHLC'!$A$3:$E$5000,5,0)-1))</f>
        <v>12.737678374070645</v>
      </c>
      <c r="C1498" s="11">
        <f>VLOOKUP($A1497,Master!$A$6:$J$4994,$I$1,0)*(1+0.5*(VLOOKUP($A1498,'Old-SVXY-OHLC'!$A$3:$E$5000,C$1,0)/VLOOKUP($A1497,'Old-SVXY-OHLC'!$A$3:$E$5000,5,0)-1))</f>
        <v>12.980865242619622</v>
      </c>
      <c r="D1498" s="11">
        <f>VLOOKUP($A1497,Master!$A$6:$J$4994,$I$1,0)*(1+0.5*(VLOOKUP($A1498,'Old-SVXY-OHLC'!$A$3:$E$5000,D$1,0)/VLOOKUP($A1497,'Old-SVXY-OHLC'!$A$3:$E$5000,5,0)-1))</f>
        <v>12.672432618228846</v>
      </c>
      <c r="E1498" s="11">
        <f>VLOOKUP(A1498,Master!A$6:J$4994,$I$1,0)</f>
        <v>12.941975317600937</v>
      </c>
    </row>
    <row r="1499" spans="1:5" x14ac:dyDescent="0.25">
      <c r="A1499" s="1">
        <v>40245</v>
      </c>
      <c r="B1499" s="11">
        <f>VLOOKUP($A1498,Master!$A$6:$J$4994,$I$1,0)*(1+0.5*(VLOOKUP($A1499,'Old-SVXY-OHLC'!$A$3:$E$5000,B$1,0)/VLOOKUP($A1498,'Old-SVXY-OHLC'!$A$3:$E$5000,5,0)-1))</f>
        <v>13.040461653548348</v>
      </c>
      <c r="C1499" s="11">
        <f>VLOOKUP($A1498,Master!$A$6:$J$4994,$I$1,0)*(1+0.5*(VLOOKUP($A1499,'Old-SVXY-OHLC'!$A$3:$E$5000,C$1,0)/VLOOKUP($A1498,'Old-SVXY-OHLC'!$A$3:$E$5000,5,0)-1))</f>
        <v>13.109009449360613</v>
      </c>
      <c r="D1499" s="11">
        <f>VLOOKUP($A1498,Master!$A$6:$J$4994,$I$1,0)*(1+0.5*(VLOOKUP($A1499,'Old-SVXY-OHLC'!$A$3:$E$5000,D$1,0)/VLOOKUP($A1498,'Old-SVXY-OHLC'!$A$3:$E$5000,5,0)-1))</f>
        <v>12.935356155289872</v>
      </c>
      <c r="E1499" s="11">
        <f>VLOOKUP(A1499,Master!A$6:J$4994,$I$1,0)</f>
        <v>13.034716280451629</v>
      </c>
    </row>
    <row r="1500" spans="1:5" x14ac:dyDescent="0.25">
      <c r="A1500" s="1">
        <v>40246</v>
      </c>
      <c r="B1500" s="11">
        <f>VLOOKUP($A1499,Master!$A$6:$J$4994,$I$1,0)*(1+0.5*(VLOOKUP($A1500,'Old-SVXY-OHLC'!$A$3:$E$5000,B$1,0)/VLOOKUP($A1499,'Old-SVXY-OHLC'!$A$3:$E$5000,5,0)-1))</f>
        <v>12.977153223803485</v>
      </c>
      <c r="C1500" s="11">
        <f>VLOOKUP($A1499,Master!$A$6:$J$4994,$I$1,0)*(1+0.5*(VLOOKUP($A1500,'Old-SVXY-OHLC'!$A$3:$E$5000,C$1,0)/VLOOKUP($A1499,'Old-SVXY-OHLC'!$A$3:$E$5000,5,0)-1))</f>
        <v>13.089080242879456</v>
      </c>
      <c r="D1500" s="11">
        <f>VLOOKUP($A1499,Master!$A$6:$J$4994,$I$1,0)*(1+0.5*(VLOOKUP($A1500,'Old-SVXY-OHLC'!$A$3:$E$5000,D$1,0)/VLOOKUP($A1499,'Old-SVXY-OHLC'!$A$3:$E$5000,5,0)-1))</f>
        <v>12.914794965711124</v>
      </c>
      <c r="E1500" s="11">
        <f>VLOOKUP(A1500,Master!A$6:J$4994,$I$1,0)</f>
        <v>13.019987053411512</v>
      </c>
    </row>
    <row r="1501" spans="1:5" x14ac:dyDescent="0.25">
      <c r="A1501" s="1">
        <v>40247</v>
      </c>
      <c r="B1501" s="11">
        <f>VLOOKUP($A1500,Master!$A$6:$J$4994,$I$1,0)*(1+0.5*(VLOOKUP($A1501,'Old-SVXY-OHLC'!$A$3:$E$5000,B$1,0)/VLOOKUP($A1500,'Old-SVXY-OHLC'!$A$3:$E$5000,5,0)-1))</f>
        <v>13.023945158000158</v>
      </c>
      <c r="C1501" s="11">
        <f>VLOOKUP($A1500,Master!$A$6:$J$4994,$I$1,0)*(1+0.5*(VLOOKUP($A1501,'Old-SVXY-OHLC'!$A$3:$E$5000,C$1,0)/VLOOKUP($A1500,'Old-SVXY-OHLC'!$A$3:$E$5000,5,0)-1))</f>
        <v>13.138709620583642</v>
      </c>
      <c r="D1501" s="11">
        <f>VLOOKUP($A1500,Master!$A$6:$J$4994,$I$1,0)*(1+0.5*(VLOOKUP($A1501,'Old-SVXY-OHLC'!$A$3:$E$5000,D$1,0)/VLOOKUP($A1500,'Old-SVXY-OHLC'!$A$3:$E$5000,5,0)-1))</f>
        <v>12.936880570708112</v>
      </c>
      <c r="E1501" s="11">
        <f>VLOOKUP(A1501,Master!A$6:J$4994,$I$1,0)</f>
        <v>12.976118190813789</v>
      </c>
    </row>
    <row r="1502" spans="1:5" x14ac:dyDescent="0.25">
      <c r="A1502" s="1">
        <v>40248</v>
      </c>
      <c r="B1502" s="11">
        <f>VLOOKUP($A1501,Master!$A$6:$J$4994,$I$1,0)*(1+0.5*(VLOOKUP($A1502,'Old-SVXY-OHLC'!$A$3:$E$5000,B$1,0)/VLOOKUP($A1501,'Old-SVXY-OHLC'!$A$3:$E$5000,5,0)-1))</f>
        <v>12.92319317799053</v>
      </c>
      <c r="C1502" s="11">
        <f>VLOOKUP($A1501,Master!$A$6:$J$4994,$I$1,0)*(1+0.5*(VLOOKUP($A1502,'Old-SVXY-OHLC'!$A$3:$E$5000,C$1,0)/VLOOKUP($A1501,'Old-SVXY-OHLC'!$A$3:$E$5000,5,0)-1))</f>
        <v>12.938758759264656</v>
      </c>
      <c r="D1502" s="11">
        <f>VLOOKUP($A1501,Master!$A$6:$J$4994,$I$1,0)*(1+0.5*(VLOOKUP($A1502,'Old-SVXY-OHLC'!$A$3:$E$5000,D$1,0)/VLOOKUP($A1501,'Old-SVXY-OHLC'!$A$3:$E$5000,5,0)-1))</f>
        <v>12.773755451794001</v>
      </c>
      <c r="E1502" s="11">
        <f>VLOOKUP(A1502,Master!A$6:J$4994,$I$1,0)</f>
        <v>12.925969056608462</v>
      </c>
    </row>
    <row r="1503" spans="1:5" x14ac:dyDescent="0.25">
      <c r="A1503" s="1">
        <v>40249</v>
      </c>
      <c r="B1503" s="11">
        <f>VLOOKUP($A1502,Master!$A$6:$J$4994,$I$1,0)*(1+0.5*(VLOOKUP($A1503,'Old-SVXY-OHLC'!$A$3:$E$5000,B$1,0)/VLOOKUP($A1502,'Old-SVXY-OHLC'!$A$3:$E$5000,5,0)-1))</f>
        <v>13.027880054298734</v>
      </c>
      <c r="C1503" s="11">
        <f>VLOOKUP($A1502,Master!$A$6:$J$4994,$I$1,0)*(1+0.5*(VLOOKUP($A1503,'Old-SVXY-OHLC'!$A$3:$E$5000,C$1,0)/VLOOKUP($A1502,'Old-SVXY-OHLC'!$A$3:$E$5000,5,0)-1))</f>
        <v>13.032921332848447</v>
      </c>
      <c r="D1503" s="11">
        <f>VLOOKUP($A1502,Master!$A$6:$J$4994,$I$1,0)*(1+0.5*(VLOOKUP($A1503,'Old-SVXY-OHLC'!$A$3:$E$5000,D$1,0)/VLOOKUP($A1502,'Old-SVXY-OHLC'!$A$3:$E$5000,5,0)-1))</f>
        <v>12.849574813241349</v>
      </c>
      <c r="E1503" s="11">
        <f>VLOOKUP(A1503,Master!A$6:J$4994,$I$1,0)</f>
        <v>12.976050958453753</v>
      </c>
    </row>
    <row r="1504" spans="1:5" x14ac:dyDescent="0.25">
      <c r="A1504" s="1">
        <v>40252</v>
      </c>
      <c r="B1504" s="11">
        <f>VLOOKUP($A1503,Master!$A$6:$J$4994,$I$1,0)*(1+0.5*(VLOOKUP($A1504,'Old-SVXY-OHLC'!$A$3:$E$5000,B$1,0)/VLOOKUP($A1503,'Old-SVXY-OHLC'!$A$3:$E$5000,5,0)-1))</f>
        <v>12.914669142948538</v>
      </c>
      <c r="C1504" s="11">
        <f>VLOOKUP($A1503,Master!$A$6:$J$4994,$I$1,0)*(1+0.5*(VLOOKUP($A1504,'Old-SVXY-OHLC'!$A$3:$E$5000,C$1,0)/VLOOKUP($A1503,'Old-SVXY-OHLC'!$A$3:$E$5000,5,0)-1))</f>
        <v>12.969913286112773</v>
      </c>
      <c r="D1504" s="11">
        <f>VLOOKUP($A1503,Master!$A$6:$J$4994,$I$1,0)*(1+0.5*(VLOOKUP($A1504,'Old-SVXY-OHLC'!$A$3:$E$5000,D$1,0)/VLOOKUP($A1503,'Old-SVXY-OHLC'!$A$3:$E$5000,5,0)-1))</f>
        <v>12.841011982761366</v>
      </c>
      <c r="E1504" s="11">
        <f>VLOOKUP(A1504,Master!A$6:J$4994,$I$1,0)</f>
        <v>12.968899256868795</v>
      </c>
    </row>
    <row r="1505" spans="1:5" x14ac:dyDescent="0.25">
      <c r="A1505" s="1">
        <v>40253</v>
      </c>
      <c r="B1505" s="11">
        <f>VLOOKUP($A1504,Master!$A$6:$J$4994,$I$1,0)*(1+0.5*(VLOOKUP($A1505,'Old-SVXY-OHLC'!$A$3:$E$5000,B$1,0)/VLOOKUP($A1504,'Old-SVXY-OHLC'!$A$3:$E$5000,5,0)-1))</f>
        <v>12.98516430116331</v>
      </c>
      <c r="C1505" s="11">
        <f>VLOOKUP($A1504,Master!$A$6:$J$4994,$I$1,0)*(1+0.5*(VLOOKUP($A1505,'Old-SVXY-OHLC'!$A$3:$E$5000,C$1,0)/VLOOKUP($A1504,'Old-SVXY-OHLC'!$A$3:$E$5000,5,0)-1))</f>
        <v>13.169543839961303</v>
      </c>
      <c r="D1505" s="11">
        <f>VLOOKUP($A1504,Master!$A$6:$J$4994,$I$1,0)*(1+0.5*(VLOOKUP($A1505,'Old-SVXY-OHLC'!$A$3:$E$5000,D$1,0)/VLOOKUP($A1504,'Old-SVXY-OHLC'!$A$3:$E$5000,5,0)-1))</f>
        <v>12.968899256868795</v>
      </c>
      <c r="E1505" s="11">
        <f>VLOOKUP(A1505,Master!A$6:J$4994,$I$1,0)</f>
        <v>13.151720515216066</v>
      </c>
    </row>
    <row r="1506" spans="1:5" x14ac:dyDescent="0.25">
      <c r="A1506" s="1">
        <v>40254</v>
      </c>
      <c r="B1506" s="11">
        <f>VLOOKUP($A1505,Master!$A$6:$J$4994,$I$1,0)*(1+0.5*(VLOOKUP($A1506,'Old-SVXY-OHLC'!$A$3:$E$5000,B$1,0)/VLOOKUP($A1505,'Old-SVXY-OHLC'!$A$3:$E$5000,5,0)-1))</f>
        <v>13.214647196072759</v>
      </c>
      <c r="C1506" s="11">
        <f>VLOOKUP($A1505,Master!$A$6:$J$4994,$I$1,0)*(1+0.5*(VLOOKUP($A1506,'Old-SVXY-OHLC'!$A$3:$E$5000,C$1,0)/VLOOKUP($A1505,'Old-SVXY-OHLC'!$A$3:$E$5000,5,0)-1))</f>
        <v>13.441184308344868</v>
      </c>
      <c r="D1506" s="11">
        <f>VLOOKUP($A1505,Master!$A$6:$J$4994,$I$1,0)*(1+0.5*(VLOOKUP($A1506,'Old-SVXY-OHLC'!$A$3:$E$5000,D$1,0)/VLOOKUP($A1505,'Old-SVXY-OHLC'!$A$3:$E$5000,5,0)-1))</f>
        <v>13.214647196072759</v>
      </c>
      <c r="E1506" s="11">
        <f>VLOOKUP(A1506,Master!A$6:J$4994,$I$1,0)</f>
        <v>13.403079710902588</v>
      </c>
    </row>
    <row r="1507" spans="1:5" x14ac:dyDescent="0.25">
      <c r="A1507" s="1">
        <v>40255</v>
      </c>
      <c r="B1507" s="11">
        <f>VLOOKUP($A1506,Master!$A$6:$J$4994,$I$1,0)*(1+0.5*(VLOOKUP($A1507,'Old-SVXY-OHLC'!$A$3:$E$5000,B$1,0)/VLOOKUP($A1506,'Old-SVXY-OHLC'!$A$3:$E$5000,5,0)-1))</f>
        <v>13.470225945939864</v>
      </c>
      <c r="C1507" s="11">
        <f>VLOOKUP($A1506,Master!$A$6:$J$4994,$I$1,0)*(1+0.5*(VLOOKUP($A1507,'Old-SVXY-OHLC'!$A$3:$E$5000,C$1,0)/VLOOKUP($A1506,'Old-SVXY-OHLC'!$A$3:$E$5000,5,0)-1))</f>
        <v>13.518682861307848</v>
      </c>
      <c r="D1507" s="11">
        <f>VLOOKUP($A1506,Master!$A$6:$J$4994,$I$1,0)*(1+0.5*(VLOOKUP($A1507,'Old-SVXY-OHLC'!$A$3:$E$5000,D$1,0)/VLOOKUP($A1506,'Old-SVXY-OHLC'!$A$3:$E$5000,5,0)-1))</f>
        <v>13.354622795534604</v>
      </c>
      <c r="E1507" s="11">
        <f>VLOOKUP(A1507,Master!A$6:J$4994,$I$1,0)</f>
        <v>13.502409742911436</v>
      </c>
    </row>
    <row r="1508" spans="1:5" x14ac:dyDescent="0.25">
      <c r="A1508" s="1">
        <v>40256</v>
      </c>
      <c r="B1508" s="11">
        <f>VLOOKUP($A1507,Master!$A$6:$J$4994,$I$1,0)*(1+0.5*(VLOOKUP($A1508,'Old-SVXY-OHLC'!$A$3:$E$5000,B$1,0)/VLOOKUP($A1507,'Old-SVXY-OHLC'!$A$3:$E$5000,5,0)-1))</f>
        <v>13.51793011539438</v>
      </c>
      <c r="C1508" s="11">
        <f>VLOOKUP($A1507,Master!$A$6:$J$4994,$I$1,0)*(1+0.5*(VLOOKUP($A1508,'Old-SVXY-OHLC'!$A$3:$E$5000,C$1,0)/VLOOKUP($A1507,'Old-SVXY-OHLC'!$A$3:$E$5000,5,0)-1))</f>
        <v>13.536271676849276</v>
      </c>
      <c r="D1508" s="11">
        <f>VLOOKUP($A1507,Master!$A$6:$J$4994,$I$1,0)*(1+0.5*(VLOOKUP($A1508,'Old-SVXY-OHLC'!$A$3:$E$5000,D$1,0)/VLOOKUP($A1507,'Old-SVXY-OHLC'!$A$3:$E$5000,5,0)-1))</f>
        <v>13.2555001273761</v>
      </c>
      <c r="E1508" s="11">
        <f>VLOOKUP(A1508,Master!A$6:J$4994,$I$1,0)</f>
        <v>13.370846331942733</v>
      </c>
    </row>
    <row r="1509" spans="1:5" x14ac:dyDescent="0.25">
      <c r="A1509" s="1">
        <v>40259</v>
      </c>
      <c r="B1509" s="11">
        <f>VLOOKUP($A1508,Master!$A$6:$J$4994,$I$1,0)*(1+0.5*(VLOOKUP($A1509,'Old-SVXY-OHLC'!$A$3:$E$5000,B$1,0)/VLOOKUP($A1508,'Old-SVXY-OHLC'!$A$3:$E$5000,5,0)-1))</f>
        <v>13.239680097559502</v>
      </c>
      <c r="C1509" s="11">
        <f>VLOOKUP($A1508,Master!$A$6:$J$4994,$I$1,0)*(1+0.5*(VLOOKUP($A1509,'Old-SVXY-OHLC'!$A$3:$E$5000,C$1,0)/VLOOKUP($A1508,'Old-SVXY-OHLC'!$A$3:$E$5000,5,0)-1))</f>
        <v>13.510211503182452</v>
      </c>
      <c r="D1509" s="11">
        <f>VLOOKUP($A1508,Master!$A$6:$J$4994,$I$1,0)*(1+0.5*(VLOOKUP($A1509,'Old-SVXY-OHLC'!$A$3:$E$5000,D$1,0)/VLOOKUP($A1508,'Old-SVXY-OHLC'!$A$3:$E$5000,5,0)-1))</f>
        <v>13.176145783730865</v>
      </c>
      <c r="E1509" s="11">
        <f>VLOOKUP(A1509,Master!A$6:J$4994,$I$1,0)</f>
        <v>13.457923058676586</v>
      </c>
    </row>
    <row r="1510" spans="1:5" x14ac:dyDescent="0.25">
      <c r="A1510" s="1">
        <v>40260</v>
      </c>
      <c r="B1510" s="11">
        <f>VLOOKUP($A1509,Master!$A$6:$J$4994,$I$1,0)*(1+0.5*(VLOOKUP($A1510,'Old-SVXY-OHLC'!$A$3:$E$5000,B$1,0)/VLOOKUP($A1509,'Old-SVXY-OHLC'!$A$3:$E$5000,5,0)-1))</f>
        <v>13.485693462300153</v>
      </c>
      <c r="C1510" s="11">
        <f>VLOOKUP($A1509,Master!$A$6:$J$4994,$I$1,0)*(1+0.5*(VLOOKUP($A1510,'Old-SVXY-OHLC'!$A$3:$E$5000,C$1,0)/VLOOKUP($A1509,'Old-SVXY-OHLC'!$A$3:$E$5000,5,0)-1))</f>
        <v>13.63121607378069</v>
      </c>
      <c r="D1510" s="11">
        <f>VLOOKUP($A1509,Master!$A$6:$J$4994,$I$1,0)*(1+0.5*(VLOOKUP($A1510,'Old-SVXY-OHLC'!$A$3:$E$5000,D$1,0)/VLOOKUP($A1509,'Old-SVXY-OHLC'!$A$3:$E$5000,5,0)-1))</f>
        <v>13.430152655053019</v>
      </c>
      <c r="E1510" s="11">
        <f>VLOOKUP(A1510,Master!A$6:J$4994,$I$1,0)</f>
        <v>13.599203028235054</v>
      </c>
    </row>
    <row r="1511" spans="1:5" x14ac:dyDescent="0.25">
      <c r="A1511" s="1">
        <v>40261</v>
      </c>
      <c r="B1511" s="11">
        <f>VLOOKUP($A1510,Master!$A$6:$J$4994,$I$1,0)*(1+0.5*(VLOOKUP($A1511,'Old-SVXY-OHLC'!$A$3:$E$5000,B$1,0)/VLOOKUP($A1510,'Old-SVXY-OHLC'!$A$3:$E$5000,5,0)-1))</f>
        <v>13.520684988114292</v>
      </c>
      <c r="C1511" s="11">
        <f>VLOOKUP($A1510,Master!$A$6:$J$4994,$I$1,0)*(1+0.5*(VLOOKUP($A1511,'Old-SVXY-OHLC'!$A$3:$E$5000,C$1,0)/VLOOKUP($A1510,'Old-SVXY-OHLC'!$A$3:$E$5000,5,0)-1))</f>
        <v>13.54138662415412</v>
      </c>
      <c r="D1511" s="11">
        <f>VLOOKUP($A1510,Master!$A$6:$J$4994,$I$1,0)*(1+0.5*(VLOOKUP($A1511,'Old-SVXY-OHLC'!$A$3:$E$5000,D$1,0)/VLOOKUP($A1510,'Old-SVXY-OHLC'!$A$3:$E$5000,5,0)-1))</f>
        <v>13.377212183899616</v>
      </c>
      <c r="E1511" s="11">
        <f>VLOOKUP(A1511,Master!A$6:J$4994,$I$1,0)</f>
        <v>13.455380087560883</v>
      </c>
    </row>
    <row r="1512" spans="1:5" x14ac:dyDescent="0.25">
      <c r="A1512" s="1">
        <v>40262</v>
      </c>
      <c r="B1512" s="11">
        <f>VLOOKUP($A1511,Master!$A$6:$J$4994,$I$1,0)*(1+0.5*(VLOOKUP($A1512,'Old-SVXY-OHLC'!$A$3:$E$5000,B$1,0)/VLOOKUP($A1511,'Old-SVXY-OHLC'!$A$3:$E$5000,5,0)-1))</f>
        <v>13.556275116771705</v>
      </c>
      <c r="C1512" s="11">
        <f>VLOOKUP($A1511,Master!$A$6:$J$4994,$I$1,0)*(1+0.5*(VLOOKUP($A1512,'Old-SVXY-OHLC'!$A$3:$E$5000,C$1,0)/VLOOKUP($A1511,'Old-SVXY-OHLC'!$A$3:$E$5000,5,0)-1))</f>
        <v>13.678670995407391</v>
      </c>
      <c r="D1512" s="11">
        <f>VLOOKUP($A1511,Master!$A$6:$J$4994,$I$1,0)*(1+0.5*(VLOOKUP($A1512,'Old-SVXY-OHLC'!$A$3:$E$5000,D$1,0)/VLOOKUP($A1511,'Old-SVXY-OHLC'!$A$3:$E$5000,5,0)-1))</f>
        <v>13.368544840020606</v>
      </c>
      <c r="E1512" s="11">
        <f>VLOOKUP(A1512,Master!A$6:J$4994,$I$1,0)</f>
        <v>13.38060229906918</v>
      </c>
    </row>
    <row r="1513" spans="1:5" x14ac:dyDescent="0.25">
      <c r="A1513" s="1">
        <v>40263</v>
      </c>
      <c r="B1513" s="11">
        <f>VLOOKUP($A1512,Master!$A$6:$J$4994,$I$1,0)*(1+0.5*(VLOOKUP($A1513,'Old-SVXY-OHLC'!$A$3:$E$5000,B$1,0)/VLOOKUP($A1512,'Old-SVXY-OHLC'!$A$3:$E$5000,5,0)-1))</f>
        <v>13.40153665747432</v>
      </c>
      <c r="C1513" s="11">
        <f>VLOOKUP($A1512,Master!$A$6:$J$4994,$I$1,0)*(1+0.5*(VLOOKUP($A1513,'Old-SVXY-OHLC'!$A$3:$E$5000,C$1,0)/VLOOKUP($A1512,'Old-SVXY-OHLC'!$A$3:$E$5000,5,0)-1))</f>
        <v>13.514989784278518</v>
      </c>
      <c r="D1513" s="11">
        <f>VLOOKUP($A1512,Master!$A$6:$J$4994,$I$1,0)*(1+0.5*(VLOOKUP($A1513,'Old-SVXY-OHLC'!$A$3:$E$5000,D$1,0)/VLOOKUP($A1512,'Old-SVXY-OHLC'!$A$3:$E$5000,5,0)-1))</f>
        <v>13.318473561623389</v>
      </c>
      <c r="E1513" s="11">
        <f>VLOOKUP(A1513,Master!A$6:J$4994,$I$1,0)</f>
        <v>13.449808563533306</v>
      </c>
    </row>
    <row r="1514" spans="1:5" x14ac:dyDescent="0.25">
      <c r="A1514" s="1">
        <v>40266</v>
      </c>
      <c r="B1514" s="11">
        <f>VLOOKUP($A1513,Master!$A$6:$J$4994,$I$1,0)*(1+0.5*(VLOOKUP($A1514,'Old-SVXY-OHLC'!$A$3:$E$5000,B$1,0)/VLOOKUP($A1513,'Old-SVXY-OHLC'!$A$3:$E$5000,5,0)-1))</f>
        <v>13.511043667928519</v>
      </c>
      <c r="C1514" s="11">
        <f>VLOOKUP($A1513,Master!$A$6:$J$4994,$I$1,0)*(1+0.5*(VLOOKUP($A1514,'Old-SVXY-OHLC'!$A$3:$E$5000,C$1,0)/VLOOKUP($A1513,'Old-SVXY-OHLC'!$A$3:$E$5000,5,0)-1))</f>
        <v>13.608362592593551</v>
      </c>
      <c r="D1514" s="11">
        <f>VLOOKUP($A1513,Master!$A$6:$J$4994,$I$1,0)*(1+0.5*(VLOOKUP($A1514,'Old-SVXY-OHLC'!$A$3:$E$5000,D$1,0)/VLOOKUP($A1513,'Old-SVXY-OHLC'!$A$3:$E$5000,5,0)-1))</f>
        <v>13.481518989875168</v>
      </c>
      <c r="E1514" s="11">
        <f>VLOOKUP(A1514,Master!A$6:J$4994,$I$1,0)</f>
        <v>13.585432093322042</v>
      </c>
    </row>
    <row r="1515" spans="1:5" x14ac:dyDescent="0.25">
      <c r="A1515" s="1">
        <v>40267</v>
      </c>
      <c r="B1515" s="11">
        <f>VLOOKUP($A1514,Master!$A$6:$J$4994,$I$1,0)*(1+0.5*(VLOOKUP($A1515,'Old-SVXY-OHLC'!$A$3:$E$5000,B$1,0)/VLOOKUP($A1514,'Old-SVXY-OHLC'!$A$3:$E$5000,5,0)-1))</f>
        <v>13.585432093322042</v>
      </c>
      <c r="C1515" s="11">
        <f>VLOOKUP($A1514,Master!$A$6:$J$4994,$I$1,0)*(1+0.5*(VLOOKUP($A1515,'Old-SVXY-OHLC'!$A$3:$E$5000,C$1,0)/VLOOKUP($A1514,'Old-SVXY-OHLC'!$A$3:$E$5000,5,0)-1))</f>
        <v>13.730765427016681</v>
      </c>
      <c r="D1515" s="11">
        <f>VLOOKUP($A1514,Master!$A$6:$J$4994,$I$1,0)*(1+0.5*(VLOOKUP($A1515,'Old-SVXY-OHLC'!$A$3:$E$5000,D$1,0)/VLOOKUP($A1514,'Old-SVXY-OHLC'!$A$3:$E$5000,5,0)-1))</f>
        <v>13.500759136036176</v>
      </c>
      <c r="E1515" s="11">
        <f>VLOOKUP(A1515,Master!A$6:J$4994,$I$1,0)</f>
        <v>13.70092027487388</v>
      </c>
    </row>
    <row r="1516" spans="1:5" x14ac:dyDescent="0.25">
      <c r="A1516" s="1">
        <v>40268</v>
      </c>
      <c r="B1516" s="11">
        <f>VLOOKUP($A1515,Master!$A$6:$J$4994,$I$1,0)*(1+0.5*(VLOOKUP($A1516,'Old-SVXY-OHLC'!$A$3:$E$5000,B$1,0)/VLOOKUP($A1515,'Old-SVXY-OHLC'!$A$3:$E$5000,5,0)-1))</f>
        <v>13.587559002957256</v>
      </c>
      <c r="C1516" s="11">
        <f>VLOOKUP($A1515,Master!$A$6:$J$4994,$I$1,0)*(1+0.5*(VLOOKUP($A1516,'Old-SVXY-OHLC'!$A$3:$E$5000,C$1,0)/VLOOKUP($A1515,'Old-SVXY-OHLC'!$A$3:$E$5000,5,0)-1))</f>
        <v>13.772666975307716</v>
      </c>
      <c r="D1516" s="11">
        <f>VLOOKUP($A1515,Master!$A$6:$J$4994,$I$1,0)*(1+0.5*(VLOOKUP($A1516,'Old-SVXY-OHLC'!$A$3:$E$5000,D$1,0)/VLOOKUP($A1515,'Old-SVXY-OHLC'!$A$3:$E$5000,5,0)-1))</f>
        <v>13.587559002957256</v>
      </c>
      <c r="E1516" s="11">
        <f>VLOOKUP(A1516,Master!A$6:J$4994,$I$1,0)</f>
        <v>13.730696557783709</v>
      </c>
    </row>
    <row r="1517" spans="1:5" x14ac:dyDescent="0.25">
      <c r="A1517" s="1">
        <v>40269</v>
      </c>
      <c r="B1517" s="11">
        <f>VLOOKUP($A1516,Master!$A$6:$J$4994,$I$1,0)*(1+0.5*(VLOOKUP($A1517,'Old-SVXY-OHLC'!$A$3:$E$5000,B$1,0)/VLOOKUP($A1516,'Old-SVXY-OHLC'!$A$3:$E$5000,5,0)-1))</f>
        <v>13.809367423768494</v>
      </c>
      <c r="C1517" s="11">
        <f>VLOOKUP($A1516,Master!$A$6:$J$4994,$I$1,0)*(1+0.5*(VLOOKUP($A1517,'Old-SVXY-OHLC'!$A$3:$E$5000,C$1,0)/VLOOKUP($A1516,'Old-SVXY-OHLC'!$A$3:$E$5000,5,0)-1))</f>
        <v>14.006834529886078</v>
      </c>
      <c r="D1517" s="11">
        <f>VLOOKUP($A1516,Master!$A$6:$J$4994,$I$1,0)*(1+0.5*(VLOOKUP($A1517,'Old-SVXY-OHLC'!$A$3:$E$5000,D$1,0)/VLOOKUP($A1516,'Old-SVXY-OHLC'!$A$3:$E$5000,5,0)-1))</f>
        <v>13.660224109214598</v>
      </c>
      <c r="E1517" s="11">
        <f>VLOOKUP(A1517,Master!A$6:J$4994,$I$1,0)</f>
        <v>13.750473062788798</v>
      </c>
    </row>
    <row r="1518" spans="1:5" x14ac:dyDescent="0.25">
      <c r="A1518" s="1">
        <v>40273</v>
      </c>
      <c r="B1518" s="11">
        <f>VLOOKUP($A1517,Master!$A$6:$J$4994,$I$1,0)*(1+0.5*(VLOOKUP($A1518,'Old-SVXY-OHLC'!$A$3:$E$5000,B$1,0)/VLOOKUP($A1517,'Old-SVXY-OHLC'!$A$3:$E$5000,5,0)-1))</f>
        <v>13.862616786381158</v>
      </c>
      <c r="C1518" s="11">
        <f>VLOOKUP($A1517,Master!$A$6:$J$4994,$I$1,0)*(1+0.5*(VLOOKUP($A1518,'Old-SVXY-OHLC'!$A$3:$E$5000,C$1,0)/VLOOKUP($A1517,'Old-SVXY-OHLC'!$A$3:$E$5000,5,0)-1))</f>
        <v>14.035144343192162</v>
      </c>
      <c r="D1518" s="11">
        <f>VLOOKUP($A1517,Master!$A$6:$J$4994,$I$1,0)*(1+0.5*(VLOOKUP($A1518,'Old-SVXY-OHLC'!$A$3:$E$5000,D$1,0)/VLOOKUP($A1517,'Old-SVXY-OHLC'!$A$3:$E$5000,5,0)-1))</f>
        <v>13.776353007975658</v>
      </c>
      <c r="E1518" s="11">
        <f>VLOOKUP(A1518,Master!A$6:J$4994,$I$1,0)</f>
        <v>14.007806810244533</v>
      </c>
    </row>
    <row r="1519" spans="1:5" x14ac:dyDescent="0.25">
      <c r="A1519" s="1">
        <v>40274</v>
      </c>
      <c r="B1519" s="11">
        <f>VLOOKUP($A1518,Master!$A$6:$J$4994,$I$1,0)*(1+0.5*(VLOOKUP($A1519,'Old-SVXY-OHLC'!$A$3:$E$5000,B$1,0)/VLOOKUP($A1518,'Old-SVXY-OHLC'!$A$3:$E$5000,5,0)-1))</f>
        <v>13.988122950765005</v>
      </c>
      <c r="C1519" s="11">
        <f>VLOOKUP($A1518,Master!$A$6:$J$4994,$I$1,0)*(1+0.5*(VLOOKUP($A1519,'Old-SVXY-OHLC'!$A$3:$E$5000,C$1,0)/VLOOKUP($A1518,'Old-SVXY-OHLC'!$A$3:$E$5000,5,0)-1))</f>
        <v>14.244021715818805</v>
      </c>
      <c r="D1519" s="11">
        <f>VLOOKUP($A1518,Master!$A$6:$J$4994,$I$1,0)*(1+0.5*(VLOOKUP($A1519,'Old-SVXY-OHLC'!$A$3:$E$5000,D$1,0)/VLOOKUP($A1518,'Old-SVXY-OHLC'!$A$3:$E$5000,5,0)-1))</f>
        <v>13.918469066522084</v>
      </c>
      <c r="E1519" s="11">
        <f>VLOOKUP(A1519,Master!A$6:J$4994,$I$1,0)</f>
        <v>14.19746840971985</v>
      </c>
    </row>
    <row r="1520" spans="1:5" x14ac:dyDescent="0.25">
      <c r="A1520" s="1">
        <v>40275</v>
      </c>
      <c r="B1520" s="11">
        <f>VLOOKUP($A1519,Master!$A$6:$J$4994,$I$1,0)*(1+0.5*(VLOOKUP($A1520,'Old-SVXY-OHLC'!$A$3:$E$5000,B$1,0)/VLOOKUP($A1519,'Old-SVXY-OHLC'!$A$3:$E$5000,5,0)-1))</f>
        <v>14.151963932790407</v>
      </c>
      <c r="C1520" s="11">
        <f>VLOOKUP($A1519,Master!$A$6:$J$4994,$I$1,0)*(1+0.5*(VLOOKUP($A1520,'Old-SVXY-OHLC'!$A$3:$E$5000,C$1,0)/VLOOKUP($A1519,'Old-SVXY-OHLC'!$A$3:$E$5000,5,0)-1))</f>
        <v>14.271217662051477</v>
      </c>
      <c r="D1520" s="11">
        <f>VLOOKUP($A1519,Master!$A$6:$J$4994,$I$1,0)*(1+0.5*(VLOOKUP($A1520,'Old-SVXY-OHLC'!$A$3:$E$5000,D$1,0)/VLOOKUP($A1519,'Old-SVXY-OHLC'!$A$3:$E$5000,5,0)-1))</f>
        <v>14.007604979694989</v>
      </c>
      <c r="E1520" s="11">
        <f>VLOOKUP(A1520,Master!A$6:J$4994,$I$1,0)</f>
        <v>14.071572692115152</v>
      </c>
    </row>
    <row r="1521" spans="1:5" x14ac:dyDescent="0.25">
      <c r="A1521" s="1">
        <v>40276</v>
      </c>
      <c r="B1521" s="11">
        <f>VLOOKUP($A1520,Master!$A$6:$J$4994,$I$1,0)*(1+0.5*(VLOOKUP($A1521,'Old-SVXY-OHLC'!$A$3:$E$5000,B$1,0)/VLOOKUP($A1520,'Old-SVXY-OHLC'!$A$3:$E$5000,5,0)-1))</f>
        <v>14.04191392235653</v>
      </c>
      <c r="C1521" s="11">
        <f>VLOOKUP($A1520,Master!$A$6:$J$4994,$I$1,0)*(1+0.5*(VLOOKUP($A1521,'Old-SVXY-OHLC'!$A$3:$E$5000,C$1,0)/VLOOKUP($A1520,'Old-SVXY-OHLC'!$A$3:$E$5000,5,0)-1))</f>
        <v>14.206173686885672</v>
      </c>
      <c r="D1521" s="11">
        <f>VLOOKUP($A1520,Master!$A$6:$J$4994,$I$1,0)*(1+0.5*(VLOOKUP($A1521,'Old-SVXY-OHLC'!$A$3:$E$5000,D$1,0)/VLOOKUP($A1520,'Old-SVXY-OHLC'!$A$3:$E$5000,5,0)-1))</f>
        <v>13.843434009194141</v>
      </c>
      <c r="E1521" s="11">
        <f>VLOOKUP(A1521,Master!A$6:J$4994,$I$1,0)</f>
        <v>14.189835375966416</v>
      </c>
    </row>
    <row r="1522" spans="1:5" x14ac:dyDescent="0.25">
      <c r="A1522" s="1">
        <v>40277</v>
      </c>
      <c r="B1522" s="11">
        <f>VLOOKUP($A1521,Master!$A$6:$J$4994,$I$1,0)*(1+0.5*(VLOOKUP($A1522,'Old-SVXY-OHLC'!$A$3:$E$5000,B$1,0)/VLOOKUP($A1521,'Old-SVXY-OHLC'!$A$3:$E$5000,5,0)-1))</f>
        <v>14.258116243138442</v>
      </c>
      <c r="C1522" s="11">
        <f>VLOOKUP($A1521,Master!$A$6:$J$4994,$I$1,0)*(1+0.5*(VLOOKUP($A1522,'Old-SVXY-OHLC'!$A$3:$E$5000,C$1,0)/VLOOKUP($A1521,'Old-SVXY-OHLC'!$A$3:$E$5000,5,0)-1))</f>
        <v>14.301566891213149</v>
      </c>
      <c r="D1522" s="11">
        <f>VLOOKUP($A1521,Master!$A$6:$J$4994,$I$1,0)*(1+0.5*(VLOOKUP($A1522,'Old-SVXY-OHLC'!$A$3:$E$5000,D$1,0)/VLOOKUP($A1521,'Old-SVXY-OHLC'!$A$3:$E$5000,5,0)-1))</f>
        <v>14.146384727891713</v>
      </c>
      <c r="E1522" s="11">
        <f>VLOOKUP(A1522,Master!A$6:J$4994,$I$1,0)</f>
        <v>14.270158830713058</v>
      </c>
    </row>
    <row r="1523" spans="1:5" x14ac:dyDescent="0.25">
      <c r="A1523" s="1">
        <v>40280</v>
      </c>
      <c r="B1523" s="11">
        <f>VLOOKUP($A1522,Master!$A$6:$J$4994,$I$1,0)*(1+0.5*(VLOOKUP($A1523,'Old-SVXY-OHLC'!$A$3:$E$5000,B$1,0)/VLOOKUP($A1522,'Old-SVXY-OHLC'!$A$3:$E$5000,5,0)-1))</f>
        <v>14.251317710647905</v>
      </c>
      <c r="C1523" s="11">
        <f>VLOOKUP($A1522,Master!$A$6:$J$4994,$I$1,0)*(1+0.5*(VLOOKUP($A1523,'Old-SVXY-OHLC'!$A$3:$E$5000,C$1,0)/VLOOKUP($A1522,'Old-SVXY-OHLC'!$A$3:$E$5000,5,0)-1))</f>
        <v>14.353686432025313</v>
      </c>
      <c r="D1523" s="11">
        <f>VLOOKUP($A1522,Master!$A$6:$J$4994,$I$1,0)*(1+0.5*(VLOOKUP($A1523,'Old-SVXY-OHLC'!$A$3:$E$5000,D$1,0)/VLOOKUP($A1522,'Old-SVXY-OHLC'!$A$3:$E$5000,5,0)-1))</f>
        <v>14.226982969284487</v>
      </c>
      <c r="E1523" s="11">
        <f>VLOOKUP(A1523,Master!A$6:J$4994,$I$1,0)</f>
        <v>14.280034210172778</v>
      </c>
    </row>
    <row r="1524" spans="1:5" x14ac:dyDescent="0.25">
      <c r="A1524" s="1">
        <v>40281</v>
      </c>
      <c r="B1524" s="11">
        <f>VLOOKUP($A1523,Master!$A$6:$J$4994,$I$1,0)*(1+0.5*(VLOOKUP($A1524,'Old-SVXY-OHLC'!$A$3:$E$5000,B$1,0)/VLOOKUP($A1523,'Old-SVXY-OHLC'!$A$3:$E$5000,5,0)-1))</f>
        <v>14.247174740249493</v>
      </c>
      <c r="C1524" s="11">
        <f>VLOOKUP($A1523,Master!$A$6:$J$4994,$I$1,0)*(1+0.5*(VLOOKUP($A1524,'Old-SVXY-OHLC'!$A$3:$E$5000,C$1,0)/VLOOKUP($A1523,'Old-SVXY-OHLC'!$A$3:$E$5000,5,0)-1))</f>
        <v>14.294117816811651</v>
      </c>
      <c r="D1524" s="11">
        <f>VLOOKUP($A1523,Master!$A$6:$J$4994,$I$1,0)*(1+0.5*(VLOOKUP($A1524,'Old-SVXY-OHLC'!$A$3:$E$5000,D$1,0)/VLOOKUP($A1523,'Old-SVXY-OHLC'!$A$3:$E$5000,5,0)-1))</f>
        <v>14.092261903924136</v>
      </c>
      <c r="E1524" s="11">
        <f>VLOOKUP(A1524,Master!A$6:J$4994,$I$1,0)</f>
        <v>14.246804275169239</v>
      </c>
    </row>
    <row r="1525" spans="1:5" x14ac:dyDescent="0.25">
      <c r="A1525" s="1">
        <v>40282</v>
      </c>
      <c r="B1525" s="11">
        <f>VLOOKUP($A1524,Master!$A$6:$J$4994,$I$1,0)*(1+0.5*(VLOOKUP($A1525,'Old-SVXY-OHLC'!$A$3:$E$5000,B$1,0)/VLOOKUP($A1524,'Old-SVXY-OHLC'!$A$3:$E$5000,5,0)-1))</f>
        <v>14.320975215003035</v>
      </c>
      <c r="C1525" s="11">
        <f>VLOOKUP($A1524,Master!$A$6:$J$4994,$I$1,0)*(1+0.5*(VLOOKUP($A1525,'Old-SVXY-OHLC'!$A$3:$E$5000,C$1,0)/VLOOKUP($A1524,'Old-SVXY-OHLC'!$A$3:$E$5000,5,0)-1))</f>
        <v>14.446909427527107</v>
      </c>
      <c r="D1525" s="11">
        <f>VLOOKUP($A1524,Master!$A$6:$J$4994,$I$1,0)*(1+0.5*(VLOOKUP($A1525,'Old-SVXY-OHLC'!$A$3:$E$5000,D$1,0)/VLOOKUP($A1524,'Old-SVXY-OHLC'!$A$3:$E$5000,5,0)-1))</f>
        <v>14.294706576225661</v>
      </c>
      <c r="E1525" s="11">
        <f>VLOOKUP(A1525,Master!A$6:J$4994,$I$1,0)</f>
        <v>14.413310377945791</v>
      </c>
    </row>
    <row r="1526" spans="1:5" x14ac:dyDescent="0.25">
      <c r="A1526" s="1">
        <v>40283</v>
      </c>
      <c r="B1526" s="11">
        <f>VLOOKUP($A1525,Master!$A$6:$J$4994,$I$1,0)*(1+0.5*(VLOOKUP($A1526,'Old-SVXY-OHLC'!$A$3:$E$5000,B$1,0)/VLOOKUP($A1525,'Old-SVXY-OHLC'!$A$3:$E$5000,5,0)-1))</f>
        <v>14.406944955012955</v>
      </c>
      <c r="C1526" s="11">
        <f>VLOOKUP($A1525,Master!$A$6:$J$4994,$I$1,0)*(1+0.5*(VLOOKUP($A1526,'Old-SVXY-OHLC'!$A$3:$E$5000,C$1,0)/VLOOKUP($A1525,'Old-SVXY-OHLC'!$A$3:$E$5000,5,0)-1))</f>
        <v>14.550186899581817</v>
      </c>
      <c r="D1526" s="11">
        <f>VLOOKUP($A1525,Master!$A$6:$J$4994,$I$1,0)*(1+0.5*(VLOOKUP($A1526,'Old-SVXY-OHLC'!$A$3:$E$5000,D$1,0)/VLOOKUP($A1525,'Old-SVXY-OHLC'!$A$3:$E$5000,5,0)-1))</f>
        <v>14.349646770462112</v>
      </c>
      <c r="E1526" s="11">
        <f>VLOOKUP(A1526,Master!A$6:J$4994,$I$1,0)</f>
        <v>14.412935236990748</v>
      </c>
    </row>
    <row r="1527" spans="1:5" x14ac:dyDescent="0.25">
      <c r="A1527" s="1">
        <v>40284</v>
      </c>
      <c r="B1527" s="11">
        <f>VLOOKUP($A1526,Master!$A$6:$J$4994,$I$1,0)*(1+0.5*(VLOOKUP($A1527,'Old-SVXY-OHLC'!$A$3:$E$5000,B$1,0)/VLOOKUP($A1526,'Old-SVXY-OHLC'!$A$3:$E$5000,5,0)-1))</f>
        <v>14.320361577657662</v>
      </c>
      <c r="C1527" s="11">
        <f>VLOOKUP($A1526,Master!$A$6:$J$4994,$I$1,0)*(1+0.5*(VLOOKUP($A1527,'Old-SVXY-OHLC'!$A$3:$E$5000,C$1,0)/VLOOKUP($A1526,'Old-SVXY-OHLC'!$A$3:$E$5000,5,0)-1))</f>
        <v>14.389197499545894</v>
      </c>
      <c r="D1527" s="11">
        <f>VLOOKUP($A1526,Master!$A$6:$J$4994,$I$1,0)*(1+0.5*(VLOOKUP($A1527,'Old-SVXY-OHLC'!$A$3:$E$5000,D$1,0)/VLOOKUP($A1526,'Old-SVXY-OHLC'!$A$3:$E$5000,5,0)-1))</f>
        <v>13.788659703571893</v>
      </c>
      <c r="E1527" s="11">
        <f>VLOOKUP(A1527,Master!A$6:J$4994,$I$1,0)</f>
        <v>14.125352560967004</v>
      </c>
    </row>
    <row r="1528" spans="1:5" x14ac:dyDescent="0.25">
      <c r="A1528" s="1">
        <v>40287</v>
      </c>
      <c r="B1528" s="11">
        <f>VLOOKUP($A1527,Master!$A$6:$J$4994,$I$1,0)*(1+0.5*(VLOOKUP($A1528,'Old-SVXY-OHLC'!$A$3:$E$5000,B$1,0)/VLOOKUP($A1527,'Old-SVXY-OHLC'!$A$3:$E$5000,5,0)-1))</f>
        <v>14.021337146067992</v>
      </c>
      <c r="C1528" s="11">
        <f>VLOOKUP($A1527,Master!$A$6:$J$4994,$I$1,0)*(1+0.5*(VLOOKUP($A1528,'Old-SVXY-OHLC'!$A$3:$E$5000,C$1,0)/VLOOKUP($A1527,'Old-SVXY-OHLC'!$A$3:$E$5000,5,0)-1))</f>
        <v>14.333681688785408</v>
      </c>
      <c r="D1528" s="11">
        <f>VLOOKUP($A1527,Master!$A$6:$J$4994,$I$1,0)*(1+0.5*(VLOOKUP($A1528,'Old-SVXY-OHLC'!$A$3:$E$5000,D$1,0)/VLOOKUP($A1527,'Old-SVXY-OHLC'!$A$3:$E$5000,5,0)-1))</f>
        <v>13.918806592425982</v>
      </c>
      <c r="E1528" s="11">
        <f>VLOOKUP(A1528,Master!A$6:J$4994,$I$1,0)</f>
        <v>14.295118863051336</v>
      </c>
    </row>
    <row r="1529" spans="1:5" x14ac:dyDescent="0.25">
      <c r="A1529" s="1">
        <v>40288</v>
      </c>
      <c r="B1529" s="11">
        <f>VLOOKUP($A1528,Master!$A$6:$J$4994,$I$1,0)*(1+0.5*(VLOOKUP($A1529,'Old-SVXY-OHLC'!$A$3:$E$5000,B$1,0)/VLOOKUP($A1528,'Old-SVXY-OHLC'!$A$3:$E$5000,5,0)-1))</f>
        <v>14.354182234985657</v>
      </c>
      <c r="C1529" s="11">
        <f>VLOOKUP($A1528,Master!$A$6:$J$4994,$I$1,0)*(1+0.5*(VLOOKUP($A1529,'Old-SVXY-OHLC'!$A$3:$E$5000,C$1,0)/VLOOKUP($A1528,'Old-SVXY-OHLC'!$A$3:$E$5000,5,0)-1))</f>
        <v>14.740786767675642</v>
      </c>
      <c r="D1529" s="11">
        <f>VLOOKUP($A1528,Master!$A$6:$J$4994,$I$1,0)*(1+0.5*(VLOOKUP($A1529,'Old-SVXY-OHLC'!$A$3:$E$5000,D$1,0)/VLOOKUP($A1528,'Old-SVXY-OHLC'!$A$3:$E$5000,5,0)-1))</f>
        <v>14.354182234985657</v>
      </c>
      <c r="E1529" s="11">
        <f>VLOOKUP(A1529,Master!A$6:J$4994,$I$1,0)</f>
        <v>14.633783198151168</v>
      </c>
    </row>
    <row r="1530" spans="1:5" x14ac:dyDescent="0.25">
      <c r="A1530" s="1">
        <v>40289</v>
      </c>
      <c r="B1530" s="11">
        <f>VLOOKUP($A1529,Master!$A$6:$J$4994,$I$1,0)*(1+0.5*(VLOOKUP($A1530,'Old-SVXY-OHLC'!$A$3:$E$5000,B$1,0)/VLOOKUP($A1529,'Old-SVXY-OHLC'!$A$3:$E$5000,5,0)-1))</f>
        <v>14.614113737505624</v>
      </c>
      <c r="C1530" s="11">
        <f>VLOOKUP($A1529,Master!$A$6:$J$4994,$I$1,0)*(1+0.5*(VLOOKUP($A1530,'Old-SVXY-OHLC'!$A$3:$E$5000,C$1,0)/VLOOKUP($A1529,'Old-SVXY-OHLC'!$A$3:$E$5000,5,0)-1))</f>
        <v>14.869811800528803</v>
      </c>
      <c r="D1530" s="11">
        <f>VLOOKUP($A1529,Master!$A$6:$J$4994,$I$1,0)*(1+0.5*(VLOOKUP($A1530,'Old-SVXY-OHLC'!$A$3:$E$5000,D$1,0)/VLOOKUP($A1529,'Old-SVXY-OHLC'!$A$3:$E$5000,5,0)-1))</f>
        <v>14.43709351706462</v>
      </c>
      <c r="E1530" s="11">
        <f>VLOOKUP(A1530,Master!A$6:J$4994,$I$1,0)</f>
        <v>14.594066459089538</v>
      </c>
    </row>
    <row r="1531" spans="1:5" x14ac:dyDescent="0.25">
      <c r="A1531" s="1">
        <v>40290</v>
      </c>
      <c r="B1531" s="11">
        <f>VLOOKUP($A1530,Master!$A$6:$J$4994,$I$1,0)*(1+0.5*(VLOOKUP($A1531,'Old-SVXY-OHLC'!$A$3:$E$5000,B$1,0)/VLOOKUP($A1530,'Old-SVXY-OHLC'!$A$3:$E$5000,5,0)-1))</f>
        <v>14.403902268605183</v>
      </c>
      <c r="C1531" s="11">
        <f>VLOOKUP($A1530,Master!$A$6:$J$4994,$I$1,0)*(1+0.5*(VLOOKUP($A1531,'Old-SVXY-OHLC'!$A$3:$E$5000,C$1,0)/VLOOKUP($A1530,'Old-SVXY-OHLC'!$A$3:$E$5000,5,0)-1))</f>
        <v>14.652279737517723</v>
      </c>
      <c r="D1531" s="11">
        <f>VLOOKUP($A1530,Master!$A$6:$J$4994,$I$1,0)*(1+0.5*(VLOOKUP($A1531,'Old-SVXY-OHLC'!$A$3:$E$5000,D$1,0)/VLOOKUP($A1530,'Old-SVXY-OHLC'!$A$3:$E$5000,5,0)-1))</f>
        <v>14.231785904433352</v>
      </c>
      <c r="E1531" s="11">
        <f>VLOOKUP(A1531,Master!A$6:J$4994,$I$1,0)</f>
        <v>14.61211900551775</v>
      </c>
    </row>
    <row r="1532" spans="1:5" x14ac:dyDescent="0.25">
      <c r="A1532" s="1">
        <v>40291</v>
      </c>
      <c r="B1532" s="11">
        <f>VLOOKUP($A1531,Master!$A$6:$J$4994,$I$1,0)*(1+0.5*(VLOOKUP($A1532,'Old-SVXY-OHLC'!$A$3:$E$5000,B$1,0)/VLOOKUP($A1531,'Old-SVXY-OHLC'!$A$3:$E$5000,5,0)-1))</f>
        <v>14.668290868402423</v>
      </c>
      <c r="C1532" s="11">
        <f>VLOOKUP($A1531,Master!$A$6:$J$4994,$I$1,0)*(1+0.5*(VLOOKUP($A1532,'Old-SVXY-OHLC'!$A$3:$E$5000,C$1,0)/VLOOKUP($A1531,'Old-SVXY-OHLC'!$A$3:$E$5000,5,0)-1))</f>
        <v>14.745766256027011</v>
      </c>
      <c r="D1532" s="11">
        <f>VLOOKUP($A1531,Master!$A$6:$J$4994,$I$1,0)*(1+0.5*(VLOOKUP($A1532,'Old-SVXY-OHLC'!$A$3:$E$5000,D$1,0)/VLOOKUP($A1531,'Old-SVXY-OHLC'!$A$3:$E$5000,5,0)-1))</f>
        <v>14.538515425623864</v>
      </c>
      <c r="E1532" s="11">
        <f>VLOOKUP(A1532,Master!A$6:J$4994,$I$1,0)</f>
        <v>14.664034737230173</v>
      </c>
    </row>
    <row r="1533" spans="1:5" x14ac:dyDescent="0.25">
      <c r="A1533" s="1">
        <v>40294</v>
      </c>
      <c r="B1533" s="11">
        <f>VLOOKUP($A1532,Master!$A$6:$J$4994,$I$1,0)*(1+0.5*(VLOOKUP($A1533,'Old-SVXY-OHLC'!$A$3:$E$5000,B$1,0)/VLOOKUP($A1532,'Old-SVXY-OHLC'!$A$3:$E$5000,5,0)-1))</f>
        <v>14.680576290288119</v>
      </c>
      <c r="C1533" s="11">
        <f>VLOOKUP($A1532,Master!$A$6:$J$4994,$I$1,0)*(1+0.5*(VLOOKUP($A1533,'Old-SVXY-OHLC'!$A$3:$E$5000,C$1,0)/VLOOKUP($A1532,'Old-SVXY-OHLC'!$A$3:$E$5000,5,0)-1))</f>
        <v>14.722418438733465</v>
      </c>
      <c r="D1533" s="11">
        <f>VLOOKUP($A1532,Master!$A$6:$J$4994,$I$1,0)*(1+0.5*(VLOOKUP($A1533,'Old-SVXY-OHLC'!$A$3:$E$5000,D$1,0)/VLOOKUP($A1532,'Old-SVXY-OHLC'!$A$3:$E$5000,5,0)-1))</f>
        <v>14.517101430377583</v>
      </c>
      <c r="E1533" s="11">
        <f>VLOOKUP(A1533,Master!A$6:J$4994,$I$1,0)</f>
        <v>14.568511506786257</v>
      </c>
    </row>
    <row r="1534" spans="1:5" x14ac:dyDescent="0.25">
      <c r="A1534" s="1">
        <v>40295</v>
      </c>
      <c r="B1534" s="11">
        <f>VLOOKUP($A1533,Master!$A$6:$J$4994,$I$1,0)*(1+0.5*(VLOOKUP($A1534,'Old-SVXY-OHLC'!$A$3:$E$5000,B$1,0)/VLOOKUP($A1533,'Old-SVXY-OHLC'!$A$3:$E$5000,5,0)-1))</f>
        <v>14.396938672681829</v>
      </c>
      <c r="C1534" s="11">
        <f>VLOOKUP($A1533,Master!$A$6:$J$4994,$I$1,0)*(1+0.5*(VLOOKUP($A1534,'Old-SVXY-OHLC'!$A$3:$E$5000,C$1,0)/VLOOKUP($A1533,'Old-SVXY-OHLC'!$A$3:$E$5000,5,0)-1))</f>
        <v>14.557124531682186</v>
      </c>
      <c r="D1534" s="11">
        <f>VLOOKUP($A1533,Master!$A$6:$J$4994,$I$1,0)*(1+0.5*(VLOOKUP($A1534,'Old-SVXY-OHLC'!$A$3:$E$5000,D$1,0)/VLOOKUP($A1533,'Old-SVXY-OHLC'!$A$3:$E$5000,5,0)-1))</f>
        <v>13.710647336264122</v>
      </c>
      <c r="E1534" s="11">
        <f>VLOOKUP(A1534,Master!A$6:J$4994,$I$1,0)</f>
        <v>13.759634690926442</v>
      </c>
    </row>
    <row r="1535" spans="1:5" x14ac:dyDescent="0.25">
      <c r="A1535" s="1">
        <v>40296</v>
      </c>
      <c r="B1535" s="11">
        <f>VLOOKUP($A1534,Master!$A$6:$J$4994,$I$1,0)*(1+0.5*(VLOOKUP($A1535,'Old-SVXY-OHLC'!$A$3:$E$5000,B$1,0)/VLOOKUP($A1534,'Old-SVXY-OHLC'!$A$3:$E$5000,5,0)-1))</f>
        <v>13.920472631789115</v>
      </c>
      <c r="C1535" s="11">
        <f>VLOOKUP($A1534,Master!$A$6:$J$4994,$I$1,0)*(1+0.5*(VLOOKUP($A1535,'Old-SVXY-OHLC'!$A$3:$E$5000,C$1,0)/VLOOKUP($A1534,'Old-SVXY-OHLC'!$A$3:$E$5000,5,0)-1))</f>
        <v>14.020995053164768</v>
      </c>
      <c r="D1535" s="11">
        <f>VLOOKUP($A1534,Master!$A$6:$J$4994,$I$1,0)*(1+0.5*(VLOOKUP($A1535,'Old-SVXY-OHLC'!$A$3:$E$5000,D$1,0)/VLOOKUP($A1534,'Old-SVXY-OHLC'!$A$3:$E$5000,5,0)-1))</f>
        <v>13.630964338236302</v>
      </c>
      <c r="E1535" s="11">
        <f>VLOOKUP(A1535,Master!A$6:J$4994,$I$1,0)</f>
        <v>13.835672015871944</v>
      </c>
    </row>
    <row r="1536" spans="1:5" x14ac:dyDescent="0.25">
      <c r="A1536" s="1">
        <v>40297</v>
      </c>
      <c r="B1536" s="11">
        <f>VLOOKUP($A1535,Master!$A$6:$J$4994,$I$1,0)*(1+0.5*(VLOOKUP($A1536,'Old-SVXY-OHLC'!$A$3:$E$5000,B$1,0)/VLOOKUP($A1535,'Old-SVXY-OHLC'!$A$3:$E$5000,5,0)-1))</f>
        <v>14.018236117155528</v>
      </c>
      <c r="C1536" s="11">
        <f>VLOOKUP($A1535,Master!$A$6:$J$4994,$I$1,0)*(1+0.5*(VLOOKUP($A1536,'Old-SVXY-OHLC'!$A$3:$E$5000,C$1,0)/VLOOKUP($A1535,'Old-SVXY-OHLC'!$A$3:$E$5000,5,0)-1))</f>
        <v>14.225248009618976</v>
      </c>
      <c r="D1536" s="11">
        <f>VLOOKUP($A1535,Master!$A$6:$J$4994,$I$1,0)*(1+0.5*(VLOOKUP($A1536,'Old-SVXY-OHLC'!$A$3:$E$5000,D$1,0)/VLOOKUP($A1535,'Old-SVXY-OHLC'!$A$3:$E$5000,5,0)-1))</f>
        <v>13.957923580224692</v>
      </c>
      <c r="E1536" s="11">
        <f>VLOOKUP(A1536,Master!A$6:J$4994,$I$1,0)</f>
        <v>14.151529730074458</v>
      </c>
    </row>
    <row r="1537" spans="1:5" x14ac:dyDescent="0.25">
      <c r="A1537" s="1">
        <v>40298</v>
      </c>
      <c r="B1537" s="11">
        <f>VLOOKUP($A1536,Master!$A$6:$J$4994,$I$1,0)*(1+0.5*(VLOOKUP($A1537,'Old-SVXY-OHLC'!$A$3:$E$5000,B$1,0)/VLOOKUP($A1536,'Old-SVXY-OHLC'!$A$3:$E$5000,5,0)-1))</f>
        <v>14.105458302994551</v>
      </c>
      <c r="C1537" s="11">
        <f>VLOOKUP($A1536,Master!$A$6:$J$4994,$I$1,0)*(1+0.5*(VLOOKUP($A1537,'Old-SVXY-OHLC'!$A$3:$E$5000,C$1,0)/VLOOKUP($A1536,'Old-SVXY-OHLC'!$A$3:$E$5000,5,0)-1))</f>
        <v>14.140229786312057</v>
      </c>
      <c r="D1537" s="11">
        <f>VLOOKUP($A1536,Master!$A$6:$J$4994,$I$1,0)*(1+0.5*(VLOOKUP($A1537,'Old-SVXY-OHLC'!$A$3:$E$5000,D$1,0)/VLOOKUP($A1536,'Old-SVXY-OHLC'!$A$3:$E$5000,5,0)-1))</f>
        <v>13.466553131095534</v>
      </c>
      <c r="E1537" s="11">
        <f>VLOOKUP(A1537,Master!A$6:J$4994,$I$1,0)</f>
        <v>13.546172603933876</v>
      </c>
    </row>
    <row r="1538" spans="1:5" x14ac:dyDescent="0.25">
      <c r="A1538" s="1">
        <v>40301</v>
      </c>
      <c r="B1538" s="11">
        <f>VLOOKUP($A1537,Master!$A$6:$J$4994,$I$1,0)*(1+0.5*(VLOOKUP($A1538,'Old-SVXY-OHLC'!$A$3:$E$5000,B$1,0)/VLOOKUP($A1537,'Old-SVXY-OHLC'!$A$3:$E$5000,5,0)-1))</f>
        <v>13.619527157140563</v>
      </c>
      <c r="C1538" s="11">
        <f>VLOOKUP($A1537,Master!$A$6:$J$4994,$I$1,0)*(1+0.5*(VLOOKUP($A1538,'Old-SVXY-OHLC'!$A$3:$E$5000,C$1,0)/VLOOKUP($A1537,'Old-SVXY-OHLC'!$A$3:$E$5000,5,0)-1))</f>
        <v>13.857930944676317</v>
      </c>
      <c r="D1538" s="11">
        <f>VLOOKUP($A1537,Master!$A$6:$J$4994,$I$1,0)*(1+0.5*(VLOOKUP($A1538,'Old-SVXY-OHLC'!$A$3:$E$5000,D$1,0)/VLOOKUP($A1537,'Old-SVXY-OHLC'!$A$3:$E$5000,5,0)-1))</f>
        <v>13.613413781168662</v>
      </c>
      <c r="E1538" s="11">
        <f>VLOOKUP(A1538,Master!A$6:J$4994,$I$1,0)</f>
        <v>13.786555706156799</v>
      </c>
    </row>
    <row r="1539" spans="1:5" x14ac:dyDescent="0.25">
      <c r="A1539" s="1">
        <v>40302</v>
      </c>
      <c r="B1539" s="11">
        <f>VLOOKUP($A1538,Master!$A$6:$J$4994,$I$1,0)*(1+0.5*(VLOOKUP($A1539,'Old-SVXY-OHLC'!$A$3:$E$5000,B$1,0)/VLOOKUP($A1538,'Old-SVXY-OHLC'!$A$3:$E$5000,5,0)-1))</f>
        <v>13.496026233718787</v>
      </c>
      <c r="C1539" s="11">
        <f>VLOOKUP($A1538,Master!$A$6:$J$4994,$I$1,0)*(1+0.5*(VLOOKUP($A1539,'Old-SVXY-OHLC'!$A$3:$E$5000,C$1,0)/VLOOKUP($A1538,'Old-SVXY-OHLC'!$A$3:$E$5000,5,0)-1))</f>
        <v>13.532139882437336</v>
      </c>
      <c r="D1539" s="11">
        <f>VLOOKUP($A1538,Master!$A$6:$J$4994,$I$1,0)*(1+0.5*(VLOOKUP($A1539,'Old-SVXY-OHLC'!$A$3:$E$5000,D$1,0)/VLOOKUP($A1538,'Old-SVXY-OHLC'!$A$3:$E$5000,5,0)-1))</f>
        <v>12.959104795434351</v>
      </c>
      <c r="E1539" s="11">
        <f>VLOOKUP(A1539,Master!A$6:J$4994,$I$1,0)</f>
        <v>13.086374193449803</v>
      </c>
    </row>
    <row r="1540" spans="1:5" x14ac:dyDescent="0.25">
      <c r="A1540" s="1">
        <v>40303</v>
      </c>
      <c r="B1540" s="11">
        <f>VLOOKUP($A1539,Master!$A$6:$J$4994,$I$1,0)*(1+0.5*(VLOOKUP($A1540,'Old-SVXY-OHLC'!$A$3:$E$5000,B$1,0)/VLOOKUP($A1539,'Old-SVXY-OHLC'!$A$3:$E$5000,5,0)-1))</f>
        <v>12.831266265048294</v>
      </c>
      <c r="C1540" s="11">
        <f>VLOOKUP($A1539,Master!$A$6:$J$4994,$I$1,0)*(1+0.5*(VLOOKUP($A1540,'Old-SVXY-OHLC'!$A$3:$E$5000,C$1,0)/VLOOKUP($A1539,'Old-SVXY-OHLC'!$A$3:$E$5000,5,0)-1))</f>
        <v>13.093268660602005</v>
      </c>
      <c r="D1540" s="11">
        <f>VLOOKUP($A1539,Master!$A$6:$J$4994,$I$1,0)*(1+0.5*(VLOOKUP($A1540,'Old-SVXY-OHLC'!$A$3:$E$5000,D$1,0)/VLOOKUP($A1539,'Old-SVXY-OHLC'!$A$3:$E$5000,5,0)-1))</f>
        <v>12.514104519771241</v>
      </c>
      <c r="E1540" s="11">
        <f>VLOOKUP(A1540,Master!A$6:J$4994,$I$1,0)</f>
        <v>12.789563034815428</v>
      </c>
    </row>
    <row r="1541" spans="1:5" x14ac:dyDescent="0.25">
      <c r="A1541" s="1">
        <v>40304</v>
      </c>
      <c r="B1541" s="11">
        <f>VLOOKUP($A1540,Master!$A$6:$J$4994,$I$1,0)*(1+0.5*(VLOOKUP($A1541,'Old-SVXY-OHLC'!$A$3:$E$5000,B$1,0)/VLOOKUP($A1540,'Old-SVXY-OHLC'!$A$3:$E$5000,5,0)-1))</f>
        <v>12.595392952846836</v>
      </c>
      <c r="C1541" s="11">
        <f>VLOOKUP($A1540,Master!$A$6:$J$4994,$I$1,0)*(1+0.5*(VLOOKUP($A1541,'Old-SVXY-OHLC'!$A$3:$E$5000,C$1,0)/VLOOKUP($A1540,'Old-SVXY-OHLC'!$A$3:$E$5000,5,0)-1))</f>
        <v>12.808208618101061</v>
      </c>
      <c r="D1541" s="11">
        <f>VLOOKUP($A1540,Master!$A$6:$J$4994,$I$1,0)*(1+0.5*(VLOOKUP($A1541,'Old-SVXY-OHLC'!$A$3:$E$5000,D$1,0)/VLOOKUP($A1540,'Old-SVXY-OHLC'!$A$3:$E$5000,5,0)-1))</f>
        <v>7.71411570036057</v>
      </c>
      <c r="E1541" s="11">
        <f>VLOOKUP(A1541,Master!A$6:J$4994,$I$1,0)</f>
        <v>11.688527488656259</v>
      </c>
    </row>
    <row r="1542" spans="1:5" x14ac:dyDescent="0.25">
      <c r="A1542" s="1">
        <v>40305</v>
      </c>
      <c r="B1542" s="11">
        <f>VLOOKUP($A1541,Master!$A$6:$J$4994,$I$1,0)*(1+0.5*(VLOOKUP($A1542,'Old-SVXY-OHLC'!$A$3:$E$5000,B$1,0)/VLOOKUP($A1541,'Old-SVXY-OHLC'!$A$3:$E$5000,5,0)-1))</f>
        <v>11.672483220980517</v>
      </c>
      <c r="C1542" s="11">
        <f>VLOOKUP($A1541,Master!$A$6:$J$4994,$I$1,0)*(1+0.5*(VLOOKUP($A1542,'Old-SVXY-OHLC'!$A$3:$E$5000,C$1,0)/VLOOKUP($A1541,'Old-SVXY-OHLC'!$A$3:$E$5000,5,0)-1))</f>
        <v>11.899113604201332</v>
      </c>
      <c r="D1542" s="11">
        <f>VLOOKUP($A1541,Master!$A$6:$J$4994,$I$1,0)*(1+0.5*(VLOOKUP($A1542,'Old-SVXY-OHLC'!$A$3:$E$5000,D$1,0)/VLOOKUP($A1541,'Old-SVXY-OHLC'!$A$3:$E$5000,5,0)-1))</f>
        <v>10.794038168987681</v>
      </c>
      <c r="E1542" s="11">
        <f>VLOOKUP(A1542,Master!A$6:J$4994,$I$1,0)</f>
        <v>11.164779602359886</v>
      </c>
    </row>
    <row r="1543" spans="1:5" x14ac:dyDescent="0.25">
      <c r="A1543" s="1">
        <v>40308</v>
      </c>
      <c r="B1543" s="11">
        <f>VLOOKUP($A1542,Master!$A$6:$J$4994,$I$1,0)*(1+0.5*(VLOOKUP($A1543,'Old-SVXY-OHLC'!$A$3:$E$5000,B$1,0)/VLOOKUP($A1542,'Old-SVXY-OHLC'!$A$3:$E$5000,5,0)-1))</f>
        <v>11.980531904490663</v>
      </c>
      <c r="C1543" s="11">
        <f>VLOOKUP($A1542,Master!$A$6:$J$4994,$I$1,0)*(1+0.5*(VLOOKUP($A1543,'Old-SVXY-OHLC'!$A$3:$E$5000,C$1,0)/VLOOKUP($A1542,'Old-SVXY-OHLC'!$A$3:$E$5000,5,0)-1))</f>
        <v>12.349163832986791</v>
      </c>
      <c r="D1543" s="11">
        <f>VLOOKUP($A1542,Master!$A$6:$J$4994,$I$1,0)*(1+0.5*(VLOOKUP($A1543,'Old-SVXY-OHLC'!$A$3:$E$5000,D$1,0)/VLOOKUP($A1542,'Old-SVXY-OHLC'!$A$3:$E$5000,5,0)-1))</f>
        <v>11.894106308844428</v>
      </c>
      <c r="E1543" s="11">
        <f>VLOOKUP(A1543,Master!A$6:J$4994,$I$1,0)</f>
        <v>11.950495710040208</v>
      </c>
    </row>
    <row r="1544" spans="1:5" x14ac:dyDescent="0.25">
      <c r="A1544" s="1">
        <v>40309</v>
      </c>
      <c r="B1544" s="11">
        <f>VLOOKUP($A1543,Master!$A$6:$J$4994,$I$1,0)*(1+0.5*(VLOOKUP($A1544,'Old-SVXY-OHLC'!$A$3:$E$5000,B$1,0)/VLOOKUP($A1543,'Old-SVXY-OHLC'!$A$3:$E$5000,5,0)-1))</f>
        <v>11.795450989057475</v>
      </c>
      <c r="C1544" s="11">
        <f>VLOOKUP($A1543,Master!$A$6:$J$4994,$I$1,0)*(1+0.5*(VLOOKUP($A1544,'Old-SVXY-OHLC'!$A$3:$E$5000,C$1,0)/VLOOKUP($A1543,'Old-SVXY-OHLC'!$A$3:$E$5000,5,0)-1))</f>
        <v>12.214401373294333</v>
      </c>
      <c r="D1544" s="11">
        <f>VLOOKUP($A1543,Master!$A$6:$J$4994,$I$1,0)*(1+0.5*(VLOOKUP($A1544,'Old-SVXY-OHLC'!$A$3:$E$5000,D$1,0)/VLOOKUP($A1543,'Old-SVXY-OHLC'!$A$3:$E$5000,5,0)-1))</f>
        <v>11.741571352103593</v>
      </c>
      <c r="E1544" s="11">
        <f>VLOOKUP(A1544,Master!A$6:J$4994,$I$1,0)</f>
        <v>11.97327617090253</v>
      </c>
    </row>
    <row r="1545" spans="1:5" x14ac:dyDescent="0.25">
      <c r="A1545" s="1">
        <v>40310</v>
      </c>
      <c r="B1545" s="11">
        <f>VLOOKUP($A1544,Master!$A$6:$J$4994,$I$1,0)*(1+0.5*(VLOOKUP($A1545,'Old-SVXY-OHLC'!$A$3:$E$5000,B$1,0)/VLOOKUP($A1544,'Old-SVXY-OHLC'!$A$3:$E$5000,5,0)-1))</f>
        <v>12.083884016772839</v>
      </c>
      <c r="C1545" s="11">
        <f>VLOOKUP($A1544,Master!$A$6:$J$4994,$I$1,0)*(1+0.5*(VLOOKUP($A1545,'Old-SVXY-OHLC'!$A$3:$E$5000,C$1,0)/VLOOKUP($A1544,'Old-SVXY-OHLC'!$A$3:$E$5000,5,0)-1))</f>
        <v>12.376993940408216</v>
      </c>
      <c r="D1545" s="11">
        <f>VLOOKUP($A1544,Master!$A$6:$J$4994,$I$1,0)*(1+0.5*(VLOOKUP($A1545,'Old-SVXY-OHLC'!$A$3:$E$5000,D$1,0)/VLOOKUP($A1544,'Old-SVXY-OHLC'!$A$3:$E$5000,5,0)-1))</f>
        <v>12.072269787926681</v>
      </c>
      <c r="E1545" s="11">
        <f>VLOOKUP(A1545,Master!A$6:J$4994,$I$1,0)</f>
        <v>12.293718180896155</v>
      </c>
    </row>
    <row r="1546" spans="1:5" x14ac:dyDescent="0.25">
      <c r="A1546" s="1">
        <v>40311</v>
      </c>
      <c r="B1546" s="11">
        <f>VLOOKUP($A1545,Master!$A$6:$J$4994,$I$1,0)*(1+0.5*(VLOOKUP($A1546,'Old-SVXY-OHLC'!$A$3:$E$5000,B$1,0)/VLOOKUP($A1545,'Old-SVXY-OHLC'!$A$3:$E$5000,5,0)-1))</f>
        <v>12.387179376182413</v>
      </c>
      <c r="C1546" s="11">
        <f>VLOOKUP($A1545,Master!$A$6:$J$4994,$I$1,0)*(1+0.5*(VLOOKUP($A1546,'Old-SVXY-OHLC'!$A$3:$E$5000,C$1,0)/VLOOKUP($A1545,'Old-SVXY-OHLC'!$A$3:$E$5000,5,0)-1))</f>
        <v>12.459071758304125</v>
      </c>
      <c r="D1546" s="11">
        <f>VLOOKUP($A1545,Master!$A$6:$J$4994,$I$1,0)*(1+0.5*(VLOOKUP($A1546,'Old-SVXY-OHLC'!$A$3:$E$5000,D$1,0)/VLOOKUP($A1545,'Old-SVXY-OHLC'!$A$3:$E$5000,5,0)-1))</f>
        <v>12.13315732434125</v>
      </c>
      <c r="E1546" s="11">
        <f>VLOOKUP(A1546,Master!A$6:J$4994,$I$1,0)</f>
        <v>12.140030822374351</v>
      </c>
    </row>
    <row r="1547" spans="1:5" x14ac:dyDescent="0.25">
      <c r="A1547" s="1">
        <v>40312</v>
      </c>
      <c r="B1547" s="11">
        <f>VLOOKUP($A1546,Master!$A$6:$J$4994,$I$1,0)*(1+0.5*(VLOOKUP($A1547,'Old-SVXY-OHLC'!$A$3:$E$5000,B$1,0)/VLOOKUP($A1546,'Old-SVXY-OHLC'!$A$3:$E$5000,5,0)-1))</f>
        <v>11.887473552607101</v>
      </c>
      <c r="C1547" s="11">
        <f>VLOOKUP($A1546,Master!$A$6:$J$4994,$I$1,0)*(1+0.5*(VLOOKUP($A1547,'Old-SVXY-OHLC'!$A$3:$E$5000,C$1,0)/VLOOKUP($A1546,'Old-SVXY-OHLC'!$A$3:$E$5000,5,0)-1))</f>
        <v>12.013752187490727</v>
      </c>
      <c r="D1547" s="11">
        <f>VLOOKUP($A1546,Master!$A$6:$J$4994,$I$1,0)*(1+0.5*(VLOOKUP($A1547,'Old-SVXY-OHLC'!$A$3:$E$5000,D$1,0)/VLOOKUP($A1546,'Old-SVXY-OHLC'!$A$3:$E$5000,5,0)-1))</f>
        <v>11.355835948702476</v>
      </c>
      <c r="E1547" s="11">
        <f>VLOOKUP(A1547,Master!A$6:J$4994,$I$1,0)</f>
        <v>11.53198030066874</v>
      </c>
    </row>
    <row r="1548" spans="1:5" x14ac:dyDescent="0.25">
      <c r="A1548" s="1">
        <v>40315</v>
      </c>
      <c r="B1548" s="11">
        <f>VLOOKUP($A1547,Master!$A$6:$J$4994,$I$1,0)*(1+0.5*(VLOOKUP($A1548,'Old-SVXY-OHLC'!$A$3:$E$5000,B$1,0)/VLOOKUP($A1547,'Old-SVXY-OHLC'!$A$3:$E$5000,5,0)-1))</f>
        <v>11.682692835830922</v>
      </c>
      <c r="C1548" s="11">
        <f>VLOOKUP($A1547,Master!$A$6:$J$4994,$I$1,0)*(1+0.5*(VLOOKUP($A1548,'Old-SVXY-OHLC'!$A$3:$E$5000,C$1,0)/VLOOKUP($A1547,'Old-SVXY-OHLC'!$A$3:$E$5000,5,0)-1))</f>
        <v>11.702654328724581</v>
      </c>
      <c r="D1548" s="11">
        <f>VLOOKUP($A1547,Master!$A$6:$J$4994,$I$1,0)*(1+0.5*(VLOOKUP($A1548,'Old-SVXY-OHLC'!$A$3:$E$5000,D$1,0)/VLOOKUP($A1547,'Old-SVXY-OHLC'!$A$3:$E$5000,5,0)-1))</f>
        <v>11.178655348820861</v>
      </c>
      <c r="E1548" s="11">
        <f>VLOOKUP(A1548,Master!A$6:J$4994,$I$1,0)</f>
        <v>11.482177037767242</v>
      </c>
    </row>
    <row r="1549" spans="1:5" x14ac:dyDescent="0.25">
      <c r="A1549" s="1">
        <v>40316</v>
      </c>
      <c r="B1549" s="11">
        <f>VLOOKUP($A1548,Master!$A$6:$J$4994,$I$1,0)*(1+0.5*(VLOOKUP($A1549,'Old-SVXY-OHLC'!$A$3:$E$5000,B$1,0)/VLOOKUP($A1548,'Old-SVXY-OHLC'!$A$3:$E$5000,5,0)-1))</f>
        <v>11.875253044415302</v>
      </c>
      <c r="C1549" s="11">
        <f>VLOOKUP($A1548,Master!$A$6:$J$4994,$I$1,0)*(1+0.5*(VLOOKUP($A1549,'Old-SVXY-OHLC'!$A$3:$E$5000,C$1,0)/VLOOKUP($A1548,'Old-SVXY-OHLC'!$A$3:$E$5000,5,0)-1))</f>
        <v>11.912289406360028</v>
      </c>
      <c r="D1549" s="11">
        <f>VLOOKUP($A1548,Master!$A$6:$J$4994,$I$1,0)*(1+0.5*(VLOOKUP($A1549,'Old-SVXY-OHLC'!$A$3:$E$5000,D$1,0)/VLOOKUP($A1548,'Old-SVXY-OHLC'!$A$3:$E$5000,5,0)-1))</f>
        <v>11.076755577137606</v>
      </c>
      <c r="E1549" s="11">
        <f>VLOOKUP(A1549,Master!A$6:J$4994,$I$1,0)</f>
        <v>11.09226809859851</v>
      </c>
    </row>
    <row r="1550" spans="1:5" x14ac:dyDescent="0.25">
      <c r="A1550" s="1">
        <v>40317</v>
      </c>
      <c r="B1550" s="11">
        <f>VLOOKUP($A1549,Master!$A$6:$J$4994,$I$1,0)*(1+0.5*(VLOOKUP($A1550,'Old-SVXY-OHLC'!$A$3:$E$5000,B$1,0)/VLOOKUP($A1549,'Old-SVXY-OHLC'!$A$3:$E$5000,5,0)-1))</f>
        <v>10.948910394549854</v>
      </c>
      <c r="C1550" s="11">
        <f>VLOOKUP($A1549,Master!$A$6:$J$4994,$I$1,0)*(1+0.5*(VLOOKUP($A1550,'Old-SVXY-OHLC'!$A$3:$E$5000,C$1,0)/VLOOKUP($A1549,'Old-SVXY-OHLC'!$A$3:$E$5000,5,0)-1))</f>
        <v>11.226666019021073</v>
      </c>
      <c r="D1550" s="11">
        <f>VLOOKUP($A1549,Master!$A$6:$J$4994,$I$1,0)*(1+0.5*(VLOOKUP($A1550,'Old-SVXY-OHLC'!$A$3:$E$5000,D$1,0)/VLOOKUP($A1549,'Old-SVXY-OHLC'!$A$3:$E$5000,5,0)-1))</f>
        <v>10.742834205118559</v>
      </c>
      <c r="E1550" s="11">
        <f>VLOOKUP(A1550,Master!A$6:J$4994,$I$1,0)</f>
        <v>10.966545617029245</v>
      </c>
    </row>
    <row r="1551" spans="1:5" x14ac:dyDescent="0.25">
      <c r="A1551" s="1">
        <v>40318</v>
      </c>
      <c r="B1551" s="11">
        <f>VLOOKUP($A1550,Master!$A$6:$J$4994,$I$1,0)*(1+0.5*(VLOOKUP($A1551,'Old-SVXY-OHLC'!$A$3:$E$5000,B$1,0)/VLOOKUP($A1550,'Old-SVXY-OHLC'!$A$3:$E$5000,5,0)-1))</f>
        <v>10.469474797688202</v>
      </c>
      <c r="C1551" s="11">
        <f>VLOOKUP($A1550,Master!$A$6:$J$4994,$I$1,0)*(1+0.5*(VLOOKUP($A1551,'Old-SVXY-OHLC'!$A$3:$E$5000,C$1,0)/VLOOKUP($A1550,'Old-SVXY-OHLC'!$A$3:$E$5000,5,0)-1))</f>
        <v>10.576087083260921</v>
      </c>
      <c r="D1551" s="11">
        <f>VLOOKUP($A1550,Master!$A$6:$J$4994,$I$1,0)*(1+0.5*(VLOOKUP($A1551,'Old-SVXY-OHLC'!$A$3:$E$5000,D$1,0)/VLOOKUP($A1550,'Old-SVXY-OHLC'!$A$3:$E$5000,5,0)-1))</f>
        <v>9.952812398270936</v>
      </c>
      <c r="E1551" s="11">
        <f>VLOOKUP(A1551,Master!A$6:J$4994,$I$1,0)</f>
        <v>10.227734981051467</v>
      </c>
    </row>
    <row r="1552" spans="1:5" x14ac:dyDescent="0.25">
      <c r="A1552" s="1">
        <v>40319</v>
      </c>
      <c r="B1552" s="11">
        <f>VLOOKUP($A1551,Master!$A$6:$J$4994,$I$1,0)*(1+0.5*(VLOOKUP($A1552,'Old-SVXY-OHLC'!$A$3:$E$5000,B$1,0)/VLOOKUP($A1551,'Old-SVXY-OHLC'!$A$3:$E$5000,5,0)-1))</f>
        <v>9.9988450940172111</v>
      </c>
      <c r="C1552" s="11">
        <f>VLOOKUP($A1551,Master!$A$6:$J$4994,$I$1,0)*(1+0.5*(VLOOKUP($A1552,'Old-SVXY-OHLC'!$A$3:$E$5000,C$1,0)/VLOOKUP($A1551,'Old-SVXY-OHLC'!$A$3:$E$5000,5,0)-1))</f>
        <v>10.515064149249373</v>
      </c>
      <c r="D1552" s="11">
        <f>VLOOKUP($A1551,Master!$A$6:$J$4994,$I$1,0)*(1+0.5*(VLOOKUP($A1552,'Old-SVXY-OHLC'!$A$3:$E$5000,D$1,0)/VLOOKUP($A1551,'Old-SVXY-OHLC'!$A$3:$E$5000,5,0)-1))</f>
        <v>9.9185277974925228</v>
      </c>
      <c r="E1552" s="11">
        <f>VLOOKUP(A1552,Master!A$6:J$4994,$I$1,0)</f>
        <v>10.252942067986851</v>
      </c>
    </row>
    <row r="1553" spans="1:5" x14ac:dyDescent="0.25">
      <c r="A1553" s="1">
        <v>40322</v>
      </c>
      <c r="B1553" s="11">
        <f>VLOOKUP($A1552,Master!$A$6:$J$4994,$I$1,0)*(1+0.5*(VLOOKUP($A1553,'Old-SVXY-OHLC'!$A$3:$E$5000,B$1,0)/VLOOKUP($A1552,'Old-SVXY-OHLC'!$A$3:$E$5000,5,0)-1))</f>
        <v>10.269549839113431</v>
      </c>
      <c r="C1553" s="11">
        <f>VLOOKUP($A1552,Master!$A$6:$J$4994,$I$1,0)*(1+0.5*(VLOOKUP($A1553,'Old-SVXY-OHLC'!$A$3:$E$5000,C$1,0)/VLOOKUP($A1552,'Old-SVXY-OHLC'!$A$3:$E$5000,5,0)-1))</f>
        <v>10.554143801417982</v>
      </c>
      <c r="D1553" s="11">
        <f>VLOOKUP($A1552,Master!$A$6:$J$4994,$I$1,0)*(1+0.5*(VLOOKUP($A1553,'Old-SVXY-OHLC'!$A$3:$E$5000,D$1,0)/VLOOKUP($A1552,'Old-SVXY-OHLC'!$A$3:$E$5000,5,0)-1))</f>
        <v>10.269549839113431</v>
      </c>
      <c r="E1553" s="11">
        <f>VLOOKUP(A1553,Master!A$6:J$4994,$I$1,0)</f>
        <v>10.344230825625699</v>
      </c>
    </row>
    <row r="1554" spans="1:5" x14ac:dyDescent="0.25">
      <c r="A1554" s="1">
        <v>40323</v>
      </c>
      <c r="B1554" s="11">
        <f>VLOOKUP($A1553,Master!$A$6:$J$4994,$I$1,0)*(1+0.5*(VLOOKUP($A1554,'Old-SVXY-OHLC'!$A$3:$E$5000,B$1,0)/VLOOKUP($A1553,'Old-SVXY-OHLC'!$A$3:$E$5000,5,0)-1))</f>
        <v>9.9657640122542563</v>
      </c>
      <c r="C1554" s="11">
        <f>VLOOKUP($A1553,Master!$A$6:$J$4994,$I$1,0)*(1+0.5*(VLOOKUP($A1554,'Old-SVXY-OHLC'!$A$3:$E$5000,C$1,0)/VLOOKUP($A1553,'Old-SVXY-OHLC'!$A$3:$E$5000,5,0)-1))</f>
        <v>10.613345348942994</v>
      </c>
      <c r="D1554" s="11">
        <f>VLOOKUP($A1553,Master!$A$6:$J$4994,$I$1,0)*(1+0.5*(VLOOKUP($A1554,'Old-SVXY-OHLC'!$A$3:$E$5000,D$1,0)/VLOOKUP($A1553,'Old-SVXY-OHLC'!$A$3:$E$5000,5,0)-1))</f>
        <v>9.9285386801714512</v>
      </c>
      <c r="E1554" s="11">
        <f>VLOOKUP(A1554,Master!A$6:J$4994,$I$1,0)</f>
        <v>10.532026954135073</v>
      </c>
    </row>
    <row r="1555" spans="1:5" x14ac:dyDescent="0.25">
      <c r="A1555" s="1">
        <v>40324</v>
      </c>
      <c r="B1555" s="11">
        <f>VLOOKUP($A1554,Master!$A$6:$J$4994,$I$1,0)*(1+0.5*(VLOOKUP($A1555,'Old-SVXY-OHLC'!$A$3:$E$5000,B$1,0)/VLOOKUP($A1554,'Old-SVXY-OHLC'!$A$3:$E$5000,5,0)-1))</f>
        <v>10.803517798538119</v>
      </c>
      <c r="C1555" s="11">
        <f>VLOOKUP($A1554,Master!$A$6:$J$4994,$I$1,0)*(1+0.5*(VLOOKUP($A1555,'Old-SVXY-OHLC'!$A$3:$E$5000,C$1,0)/VLOOKUP($A1554,'Old-SVXY-OHLC'!$A$3:$E$5000,5,0)-1))</f>
        <v>11.061904005284028</v>
      </c>
      <c r="D1555" s="11">
        <f>VLOOKUP($A1554,Master!$A$6:$J$4994,$I$1,0)*(1+0.5*(VLOOKUP($A1555,'Old-SVXY-OHLC'!$A$3:$E$5000,D$1,0)/VLOOKUP($A1554,'Old-SVXY-OHLC'!$A$3:$E$5000,5,0)-1))</f>
        <v>10.6487314887982</v>
      </c>
      <c r="E1555" s="11">
        <f>VLOOKUP(A1555,Master!A$6:J$4994,$I$1,0)</f>
        <v>10.673431710055487</v>
      </c>
    </row>
    <row r="1556" spans="1:5" x14ac:dyDescent="0.25">
      <c r="A1556" s="1">
        <v>40325</v>
      </c>
      <c r="B1556" s="11">
        <f>VLOOKUP($A1555,Master!$A$6:$J$4994,$I$1,0)*(1+0.5*(VLOOKUP($A1556,'Old-SVXY-OHLC'!$A$3:$E$5000,B$1,0)/VLOOKUP($A1555,'Old-SVXY-OHLC'!$A$3:$E$5000,5,0)-1))</f>
        <v>11.079096865628642</v>
      </c>
      <c r="C1556" s="11">
        <f>VLOOKUP($A1555,Master!$A$6:$J$4994,$I$1,0)*(1+0.5*(VLOOKUP($A1556,'Old-SVXY-OHLC'!$A$3:$E$5000,C$1,0)/VLOOKUP($A1555,'Old-SVXY-OHLC'!$A$3:$E$5000,5,0)-1))</f>
        <v>11.195853245074415</v>
      </c>
      <c r="D1556" s="11">
        <f>VLOOKUP($A1555,Master!$A$6:$J$4994,$I$1,0)*(1+0.5*(VLOOKUP($A1556,'Old-SVXY-OHLC'!$A$3:$E$5000,D$1,0)/VLOOKUP($A1555,'Old-SVXY-OHLC'!$A$3:$E$5000,5,0)-1))</f>
        <v>11.011770047919091</v>
      </c>
      <c r="E1556" s="11">
        <f>VLOOKUP(A1556,Master!A$6:J$4994,$I$1,0)</f>
        <v>11.142299044945199</v>
      </c>
    </row>
    <row r="1557" spans="1:5" x14ac:dyDescent="0.25">
      <c r="A1557" s="1">
        <v>40326</v>
      </c>
      <c r="B1557" s="11">
        <f>VLOOKUP($A1556,Master!$A$6:$J$4994,$I$1,0)*(1+0.5*(VLOOKUP($A1557,'Old-SVXY-OHLC'!$A$3:$E$5000,B$1,0)/VLOOKUP($A1556,'Old-SVXY-OHLC'!$A$3:$E$5000,5,0)-1))</f>
        <v>11.203124644391689</v>
      </c>
      <c r="C1557" s="11">
        <f>VLOOKUP($A1556,Master!$A$6:$J$4994,$I$1,0)*(1+0.5*(VLOOKUP($A1557,'Old-SVXY-OHLC'!$A$3:$E$5000,C$1,0)/VLOOKUP($A1556,'Old-SVXY-OHLC'!$A$3:$E$5000,5,0)-1))</f>
        <v>11.233294074080813</v>
      </c>
      <c r="D1557" s="11">
        <f>VLOOKUP($A1556,Master!$A$6:$J$4994,$I$1,0)*(1+0.5*(VLOOKUP($A1557,'Old-SVXY-OHLC'!$A$3:$E$5000,D$1,0)/VLOOKUP($A1556,'Old-SVXY-OHLC'!$A$3:$E$5000,5,0)-1))</f>
        <v>10.994857869185577</v>
      </c>
      <c r="E1557" s="11">
        <f>VLOOKUP(A1557,Master!A$6:J$4994,$I$1,0)</f>
        <v>11.030579821272811</v>
      </c>
    </row>
    <row r="1558" spans="1:5" x14ac:dyDescent="0.25">
      <c r="A1558" s="1">
        <v>40330</v>
      </c>
      <c r="B1558" s="11">
        <f>VLOOKUP($A1557,Master!$A$6:$J$4994,$I$1,0)*(1+0.5*(VLOOKUP($A1558,'Old-SVXY-OHLC'!$A$3:$E$5000,B$1,0)/VLOOKUP($A1557,'Old-SVXY-OHLC'!$A$3:$E$5000,5,0)-1))</f>
        <v>10.906561445190819</v>
      </c>
      <c r="C1558" s="11">
        <f>VLOOKUP($A1557,Master!$A$6:$J$4994,$I$1,0)*(1+0.5*(VLOOKUP($A1558,'Old-SVXY-OHLC'!$A$3:$E$5000,C$1,0)/VLOOKUP($A1557,'Old-SVXY-OHLC'!$A$3:$E$5000,5,0)-1))</f>
        <v>11.109800270567186</v>
      </c>
      <c r="D1558" s="11">
        <f>VLOOKUP($A1557,Master!$A$6:$J$4994,$I$1,0)*(1+0.5*(VLOOKUP($A1558,'Old-SVXY-OHLC'!$A$3:$E$5000,D$1,0)/VLOOKUP($A1557,'Old-SVXY-OHLC'!$A$3:$E$5000,5,0)-1))</f>
        <v>10.698134331559217</v>
      </c>
      <c r="E1558" s="11">
        <f>VLOOKUP(A1558,Master!A$6:J$4994,$I$1,0)</f>
        <v>10.704564816841524</v>
      </c>
    </row>
    <row r="1559" spans="1:5" x14ac:dyDescent="0.25">
      <c r="A1559" s="1">
        <v>40331</v>
      </c>
      <c r="B1559" s="11">
        <f>VLOOKUP($A1558,Master!$A$6:$J$4994,$I$1,0)*(1+0.5*(VLOOKUP($A1559,'Old-SVXY-OHLC'!$A$3:$E$5000,B$1,0)/VLOOKUP($A1558,'Old-SVXY-OHLC'!$A$3:$E$5000,5,0)-1))</f>
        <v>10.838080532533876</v>
      </c>
      <c r="C1559" s="11">
        <f>VLOOKUP($A1558,Master!$A$6:$J$4994,$I$1,0)*(1+0.5*(VLOOKUP($A1559,'Old-SVXY-OHLC'!$A$3:$E$5000,C$1,0)/VLOOKUP($A1558,'Old-SVXY-OHLC'!$A$3:$E$5000,5,0)-1))</f>
        <v>11.08221048000167</v>
      </c>
      <c r="D1559" s="11">
        <f>VLOOKUP($A1558,Master!$A$6:$J$4994,$I$1,0)*(1+0.5*(VLOOKUP($A1559,'Old-SVXY-OHLC'!$A$3:$E$5000,D$1,0)/VLOOKUP($A1558,'Old-SVXY-OHLC'!$A$3:$E$5000,5,0)-1))</f>
        <v>10.7767241504891</v>
      </c>
      <c r="E1559" s="11">
        <f>VLOOKUP(A1559,Master!A$6:J$4994,$I$1,0)</f>
        <v>11.065934765272349</v>
      </c>
    </row>
    <row r="1560" spans="1:5" x14ac:dyDescent="0.25">
      <c r="A1560" s="1">
        <v>40332</v>
      </c>
      <c r="B1560" s="11">
        <f>VLOOKUP($A1559,Master!$A$6:$J$4994,$I$1,0)*(1+0.5*(VLOOKUP($A1560,'Old-SVXY-OHLC'!$A$3:$E$5000,B$1,0)/VLOOKUP($A1559,'Old-SVXY-OHLC'!$A$3:$E$5000,5,0)-1))</f>
        <v>11.129520838442183</v>
      </c>
      <c r="C1560" s="11">
        <f>VLOOKUP($A1559,Master!$A$6:$J$4994,$I$1,0)*(1+0.5*(VLOOKUP($A1560,'Old-SVXY-OHLC'!$A$3:$E$5000,C$1,0)/VLOOKUP($A1559,'Old-SVXY-OHLC'!$A$3:$E$5000,5,0)-1))</f>
        <v>11.218924610497586</v>
      </c>
      <c r="D1560" s="11">
        <f>VLOOKUP($A1559,Master!$A$6:$J$4994,$I$1,0)*(1+0.5*(VLOOKUP($A1560,'Old-SVXY-OHLC'!$A$3:$E$5000,D$1,0)/VLOOKUP($A1559,'Old-SVXY-OHLC'!$A$3:$E$5000,5,0)-1))</f>
        <v>11.016690931802655</v>
      </c>
      <c r="E1560" s="11">
        <f>VLOOKUP(A1560,Master!A$6:J$4994,$I$1,0)</f>
        <v>11.11584453274611</v>
      </c>
    </row>
    <row r="1561" spans="1:5" x14ac:dyDescent="0.25">
      <c r="A1561" s="1">
        <v>40333</v>
      </c>
      <c r="B1561" s="11">
        <f>VLOOKUP($A1560,Master!$A$6:$J$4994,$I$1,0)*(1+0.5*(VLOOKUP($A1561,'Old-SVXY-OHLC'!$A$3:$E$5000,B$1,0)/VLOOKUP($A1560,'Old-SVXY-OHLC'!$A$3:$E$5000,5,0)-1))</f>
        <v>10.799008735517303</v>
      </c>
      <c r="C1561" s="11">
        <f>VLOOKUP($A1560,Master!$A$6:$J$4994,$I$1,0)*(1+0.5*(VLOOKUP($A1561,'Old-SVXY-OHLC'!$A$3:$E$5000,C$1,0)/VLOOKUP($A1560,'Old-SVXY-OHLC'!$A$3:$E$5000,5,0)-1))</f>
        <v>10.943157704458281</v>
      </c>
      <c r="D1561" s="11">
        <f>VLOOKUP($A1560,Master!$A$6:$J$4994,$I$1,0)*(1+0.5*(VLOOKUP($A1561,'Old-SVXY-OHLC'!$A$3:$E$5000,D$1,0)/VLOOKUP($A1560,'Old-SVXY-OHLC'!$A$3:$E$5000,5,0)-1))</f>
        <v>10.517485173774249</v>
      </c>
      <c r="E1561" s="11">
        <f>VLOOKUP(A1561,Master!A$6:J$4994,$I$1,0)</f>
        <v>10.586381134996811</v>
      </c>
    </row>
    <row r="1562" spans="1:5" x14ac:dyDescent="0.25">
      <c r="A1562" s="1">
        <v>40336</v>
      </c>
      <c r="B1562" s="11">
        <f>VLOOKUP($A1561,Master!$A$6:$J$4994,$I$1,0)*(1+0.5*(VLOOKUP($A1562,'Old-SVXY-OHLC'!$A$3:$E$5000,B$1,0)/VLOOKUP($A1561,'Old-SVXY-OHLC'!$A$3:$E$5000,5,0)-1))</f>
        <v>10.652919506720075</v>
      </c>
      <c r="C1562" s="11">
        <f>VLOOKUP($A1561,Master!$A$6:$J$4994,$I$1,0)*(1+0.5*(VLOOKUP($A1562,'Old-SVXY-OHLC'!$A$3:$E$5000,C$1,0)/VLOOKUP($A1561,'Old-SVXY-OHLC'!$A$3:$E$5000,5,0)-1))</f>
        <v>10.702191791451625</v>
      </c>
      <c r="D1562" s="11">
        <f>VLOOKUP($A1561,Master!$A$6:$J$4994,$I$1,0)*(1+0.5*(VLOOKUP($A1562,'Old-SVXY-OHLC'!$A$3:$E$5000,D$1,0)/VLOOKUP($A1561,'Old-SVXY-OHLC'!$A$3:$E$5000,5,0)-1))</f>
        <v>10.313909557898473</v>
      </c>
      <c r="E1562" s="11">
        <f>VLOOKUP(A1562,Master!A$6:J$4994,$I$1,0)</f>
        <v>10.34215954751815</v>
      </c>
    </row>
    <row r="1563" spans="1:5" x14ac:dyDescent="0.25">
      <c r="A1563" s="1">
        <v>40337</v>
      </c>
      <c r="B1563" s="11">
        <f>VLOOKUP($A1562,Master!$A$6:$J$4994,$I$1,0)*(1+0.5*(VLOOKUP($A1563,'Old-SVXY-OHLC'!$A$3:$E$5000,B$1,0)/VLOOKUP($A1562,'Old-SVXY-OHLC'!$A$3:$E$5000,5,0)-1))</f>
        <v>10.401280305809253</v>
      </c>
      <c r="C1563" s="11">
        <f>VLOOKUP($A1562,Master!$A$6:$J$4994,$I$1,0)*(1+0.5*(VLOOKUP($A1563,'Old-SVXY-OHLC'!$A$3:$E$5000,C$1,0)/VLOOKUP($A1562,'Old-SVXY-OHLC'!$A$3:$E$5000,5,0)-1))</f>
        <v>10.591648480738506</v>
      </c>
      <c r="D1563" s="11">
        <f>VLOOKUP($A1562,Master!$A$6:$J$4994,$I$1,0)*(1+0.5*(VLOOKUP($A1563,'Old-SVXY-OHLC'!$A$3:$E$5000,D$1,0)/VLOOKUP($A1562,'Old-SVXY-OHLC'!$A$3:$E$5000,5,0)-1))</f>
        <v>10.309839925100778</v>
      </c>
      <c r="E1563" s="11">
        <f>VLOOKUP(A1563,Master!A$6:J$4994,$I$1,0)</f>
        <v>10.554325070937693</v>
      </c>
    </row>
    <row r="1564" spans="1:5" x14ac:dyDescent="0.25">
      <c r="A1564" s="1">
        <v>40338</v>
      </c>
      <c r="B1564" s="11">
        <f>VLOOKUP($A1563,Master!$A$6:$J$4994,$I$1,0)*(1+0.5*(VLOOKUP($A1564,'Old-SVXY-OHLC'!$A$3:$E$5000,B$1,0)/VLOOKUP($A1563,'Old-SVXY-OHLC'!$A$3:$E$5000,5,0)-1))</f>
        <v>10.680261649020091</v>
      </c>
      <c r="C1564" s="11">
        <f>VLOOKUP($A1563,Master!$A$6:$J$4994,$I$1,0)*(1+0.5*(VLOOKUP($A1564,'Old-SVXY-OHLC'!$A$3:$E$5000,C$1,0)/VLOOKUP($A1563,'Old-SVXY-OHLC'!$A$3:$E$5000,5,0)-1))</f>
        <v>10.861190866792622</v>
      </c>
      <c r="D1564" s="11">
        <f>VLOOKUP($A1563,Master!$A$6:$J$4994,$I$1,0)*(1+0.5*(VLOOKUP($A1564,'Old-SVXY-OHLC'!$A$3:$E$5000,D$1,0)/VLOOKUP($A1563,'Old-SVXY-OHLC'!$A$3:$E$5000,5,0)-1))</f>
        <v>10.48464066529</v>
      </c>
      <c r="E1564" s="11">
        <f>VLOOKUP(A1564,Master!A$6:J$4994,$I$1,0)</f>
        <v>10.50913455682419</v>
      </c>
    </row>
    <row r="1565" spans="1:5" x14ac:dyDescent="0.25">
      <c r="A1565" s="1">
        <v>40339</v>
      </c>
      <c r="B1565" s="11">
        <f>VLOOKUP($A1564,Master!$A$6:$J$4994,$I$1,0)*(1+0.5*(VLOOKUP($A1565,'Old-SVXY-OHLC'!$A$3:$E$5000,B$1,0)/VLOOKUP($A1564,'Old-SVXY-OHLC'!$A$3:$E$5000,5,0)-1))</f>
        <v>10.758661708097465</v>
      </c>
      <c r="C1565" s="11">
        <f>VLOOKUP($A1564,Master!$A$6:$J$4994,$I$1,0)*(1+0.5*(VLOOKUP($A1565,'Old-SVXY-OHLC'!$A$3:$E$5000,C$1,0)/VLOOKUP($A1564,'Old-SVXY-OHLC'!$A$3:$E$5000,5,0)-1))</f>
        <v>10.878036392375826</v>
      </c>
      <c r="D1565" s="11">
        <f>VLOOKUP($A1564,Master!$A$6:$J$4994,$I$1,0)*(1+0.5*(VLOOKUP($A1565,'Old-SVXY-OHLC'!$A$3:$E$5000,D$1,0)/VLOOKUP($A1564,'Old-SVXY-OHLC'!$A$3:$E$5000,5,0)-1))</f>
        <v>10.714724290859147</v>
      </c>
      <c r="E1565" s="11">
        <f>VLOOKUP(A1565,Master!A$6:J$4994,$I$1,0)</f>
        <v>10.823870326423485</v>
      </c>
    </row>
    <row r="1566" spans="1:5" x14ac:dyDescent="0.25">
      <c r="A1566" s="1">
        <v>40340</v>
      </c>
      <c r="B1566" s="11">
        <f>VLOOKUP($A1565,Master!$A$6:$J$4994,$I$1,0)*(1+0.5*(VLOOKUP($A1566,'Old-SVXY-OHLC'!$A$3:$E$5000,B$1,0)/VLOOKUP($A1565,'Old-SVXY-OHLC'!$A$3:$E$5000,5,0)-1))</f>
        <v>10.707333400237593</v>
      </c>
      <c r="C1566" s="11">
        <f>VLOOKUP($A1565,Master!$A$6:$J$4994,$I$1,0)*(1+0.5*(VLOOKUP($A1566,'Old-SVXY-OHLC'!$A$3:$E$5000,C$1,0)/VLOOKUP($A1565,'Old-SVXY-OHLC'!$A$3:$E$5000,5,0)-1))</f>
        <v>10.995275184022095</v>
      </c>
      <c r="D1566" s="11">
        <f>VLOOKUP($A1565,Master!$A$6:$J$4994,$I$1,0)*(1+0.5*(VLOOKUP($A1566,'Old-SVXY-OHLC'!$A$3:$E$5000,D$1,0)/VLOOKUP($A1565,'Old-SVXY-OHLC'!$A$3:$E$5000,5,0)-1))</f>
        <v>10.70189254954923</v>
      </c>
      <c r="E1566" s="11">
        <f>VLOOKUP(A1566,Master!A$6:J$4994,$I$1,0)</f>
        <v>10.954632277984603</v>
      </c>
    </row>
    <row r="1567" spans="1:5" x14ac:dyDescent="0.25">
      <c r="A1567" s="1">
        <v>40343</v>
      </c>
      <c r="B1567" s="11">
        <f>VLOOKUP($A1566,Master!$A$6:$J$4994,$I$1,0)*(1+0.5*(VLOOKUP($A1567,'Old-SVXY-OHLC'!$A$3:$E$5000,B$1,0)/VLOOKUP($A1566,'Old-SVXY-OHLC'!$A$3:$E$5000,5,0)-1))</f>
        <v>11.116916648176103</v>
      </c>
      <c r="C1567" s="11">
        <f>VLOOKUP($A1566,Master!$A$6:$J$4994,$I$1,0)*(1+0.5*(VLOOKUP($A1567,'Old-SVXY-OHLC'!$A$3:$E$5000,C$1,0)/VLOOKUP($A1566,'Old-SVXY-OHLC'!$A$3:$E$5000,5,0)-1))</f>
        <v>11.262314714457585</v>
      </c>
      <c r="D1567" s="11">
        <f>VLOOKUP($A1566,Master!$A$6:$J$4994,$I$1,0)*(1+0.5*(VLOOKUP($A1567,'Old-SVXY-OHLC'!$A$3:$E$5000,D$1,0)/VLOOKUP($A1566,'Old-SVXY-OHLC'!$A$3:$E$5000,5,0)-1))</f>
        <v>11.054066300363736</v>
      </c>
      <c r="E1567" s="11">
        <f>VLOOKUP(A1567,Master!A$6:J$4994,$I$1,0)</f>
        <v>11.06352142130164</v>
      </c>
    </row>
    <row r="1568" spans="1:5" x14ac:dyDescent="0.25">
      <c r="A1568" s="1">
        <v>40344</v>
      </c>
      <c r="B1568" s="11">
        <f>VLOOKUP($A1567,Master!$A$6:$J$4994,$I$1,0)*(1+0.5*(VLOOKUP($A1568,'Old-SVXY-OHLC'!$A$3:$E$5000,B$1,0)/VLOOKUP($A1567,'Old-SVXY-OHLC'!$A$3:$E$5000,5,0)-1))</f>
        <v>11.200381525207177</v>
      </c>
      <c r="C1568" s="11">
        <f>VLOOKUP($A1567,Master!$A$6:$J$4994,$I$1,0)*(1+0.5*(VLOOKUP($A1568,'Old-SVXY-OHLC'!$A$3:$E$5000,C$1,0)/VLOOKUP($A1567,'Old-SVXY-OHLC'!$A$3:$E$5000,5,0)-1))</f>
        <v>11.403262720258558</v>
      </c>
      <c r="D1568" s="11">
        <f>VLOOKUP($A1567,Master!$A$6:$J$4994,$I$1,0)*(1+0.5*(VLOOKUP($A1568,'Old-SVXY-OHLC'!$A$3:$E$5000,D$1,0)/VLOOKUP($A1567,'Old-SVXY-OHLC'!$A$3:$E$5000,5,0)-1))</f>
        <v>11.156529147763159</v>
      </c>
      <c r="E1568" s="11">
        <f>VLOOKUP(A1568,Master!A$6:J$4994,$I$1,0)</f>
        <v>11.392846680596897</v>
      </c>
    </row>
    <row r="1569" spans="1:5" x14ac:dyDescent="0.25">
      <c r="A1569" s="1">
        <v>40345</v>
      </c>
      <c r="B1569" s="11">
        <f>VLOOKUP($A1568,Master!$A$6:$J$4994,$I$1,0)*(1+0.5*(VLOOKUP($A1569,'Old-SVXY-OHLC'!$A$3:$E$5000,B$1,0)/VLOOKUP($A1568,'Old-SVXY-OHLC'!$A$3:$E$5000,5,0)-1))</f>
        <v>11.362918076347635</v>
      </c>
      <c r="C1569" s="11">
        <f>VLOOKUP($A1568,Master!$A$6:$J$4994,$I$1,0)*(1+0.5*(VLOOKUP($A1569,'Old-SVXY-OHLC'!$A$3:$E$5000,C$1,0)/VLOOKUP($A1568,'Old-SVXY-OHLC'!$A$3:$E$5000,5,0)-1))</f>
        <v>11.542489701843211</v>
      </c>
      <c r="D1569" s="11">
        <f>VLOOKUP($A1568,Master!$A$6:$J$4994,$I$1,0)*(1+0.5*(VLOOKUP($A1569,'Old-SVXY-OHLC'!$A$3:$E$5000,D$1,0)/VLOOKUP($A1568,'Old-SVXY-OHLC'!$A$3:$E$5000,5,0)-1))</f>
        <v>11.342966113926298</v>
      </c>
      <c r="E1569" s="11">
        <f>VLOOKUP(A1569,Master!A$6:J$4994,$I$1,0)</f>
        <v>11.542188981308099</v>
      </c>
    </row>
    <row r="1570" spans="1:5" x14ac:dyDescent="0.25">
      <c r="A1570" s="1">
        <v>40346</v>
      </c>
      <c r="B1570" s="11">
        <f>VLOOKUP($A1569,Master!$A$6:$J$4994,$I$1,0)*(1+0.5*(VLOOKUP($A1570,'Old-SVXY-OHLC'!$A$3:$E$5000,B$1,0)/VLOOKUP($A1569,'Old-SVXY-OHLC'!$A$3:$E$5000,5,0)-1))</f>
        <v>11.657032467839125</v>
      </c>
      <c r="C1570" s="11">
        <f>VLOOKUP($A1569,Master!$A$6:$J$4994,$I$1,0)*(1+0.5*(VLOOKUP($A1570,'Old-SVXY-OHLC'!$A$3:$E$5000,C$1,0)/VLOOKUP($A1569,'Old-SVXY-OHLC'!$A$3:$E$5000,5,0)-1))</f>
        <v>11.666963034693321</v>
      </c>
      <c r="D1570" s="11">
        <f>VLOOKUP($A1569,Master!$A$6:$J$4994,$I$1,0)*(1+0.5*(VLOOKUP($A1570,'Old-SVXY-OHLC'!$A$3:$E$5000,D$1,0)/VLOOKUP($A1569,'Old-SVXY-OHLC'!$A$3:$E$5000,5,0)-1))</f>
        <v>11.378990342553484</v>
      </c>
      <c r="E1570" s="11">
        <f>VLOOKUP(A1570,Master!A$6:J$4994,$I$1,0)</f>
        <v>11.644209114398897</v>
      </c>
    </row>
    <row r="1571" spans="1:5" x14ac:dyDescent="0.25">
      <c r="A1571" s="1">
        <v>40347</v>
      </c>
      <c r="B1571" s="11">
        <f>VLOOKUP($A1570,Master!$A$6:$J$4994,$I$1,0)*(1+0.5*(VLOOKUP($A1571,'Old-SVXY-OHLC'!$A$3:$E$5000,B$1,0)/VLOOKUP($A1570,'Old-SVXY-OHLC'!$A$3:$E$5000,5,0)-1))</f>
        <v>11.655715637725825</v>
      </c>
      <c r="C1571" s="11">
        <f>VLOOKUP($A1570,Master!$A$6:$J$4994,$I$1,0)*(1+0.5*(VLOOKUP($A1571,'Old-SVXY-OHLC'!$A$3:$E$5000,C$1,0)/VLOOKUP($A1570,'Old-SVXY-OHLC'!$A$3:$E$5000,5,0)-1))</f>
        <v>11.847778571937516</v>
      </c>
      <c r="D1571" s="11">
        <f>VLOOKUP($A1570,Master!$A$6:$J$4994,$I$1,0)*(1+0.5*(VLOOKUP($A1571,'Old-SVXY-OHLC'!$A$3:$E$5000,D$1,0)/VLOOKUP($A1570,'Old-SVXY-OHLC'!$A$3:$E$5000,5,0)-1))</f>
        <v>11.635358268418958</v>
      </c>
      <c r="E1571" s="11">
        <f>VLOOKUP(A1571,Master!A$6:J$4994,$I$1,0)</f>
        <v>11.742147900077711</v>
      </c>
    </row>
    <row r="1572" spans="1:5" x14ac:dyDescent="0.25">
      <c r="A1572" s="1">
        <v>40350</v>
      </c>
      <c r="B1572" s="11">
        <f>VLOOKUP($A1571,Master!$A$6:$J$4994,$I$1,0)*(1+0.5*(VLOOKUP($A1572,'Old-SVXY-OHLC'!$A$3:$E$5000,B$1,0)/VLOOKUP($A1571,'Old-SVXY-OHLC'!$A$3:$E$5000,5,0)-1))</f>
        <v>11.977317735069988</v>
      </c>
      <c r="C1572" s="11">
        <f>VLOOKUP($A1571,Master!$A$6:$J$4994,$I$1,0)*(1+0.5*(VLOOKUP($A1572,'Old-SVXY-OHLC'!$A$3:$E$5000,C$1,0)/VLOOKUP($A1571,'Old-SVXY-OHLC'!$A$3:$E$5000,5,0)-1))</f>
        <v>12.009941715430632</v>
      </c>
      <c r="D1572" s="11">
        <f>VLOOKUP($A1571,Master!$A$6:$J$4994,$I$1,0)*(1+0.5*(VLOOKUP($A1572,'Old-SVXY-OHLC'!$A$3:$E$5000,D$1,0)/VLOOKUP($A1571,'Old-SVXY-OHLC'!$A$3:$E$5000,5,0)-1))</f>
        <v>11.618446710340221</v>
      </c>
      <c r="E1572" s="11">
        <f>VLOOKUP(A1572,Master!A$6:J$4994,$I$1,0)</f>
        <v>11.689580032392273</v>
      </c>
    </row>
    <row r="1573" spans="1:5" x14ac:dyDescent="0.25">
      <c r="A1573" s="1">
        <v>40351</v>
      </c>
      <c r="B1573" s="11">
        <f>VLOOKUP($A1572,Master!$A$6:$J$4994,$I$1,0)*(1+0.5*(VLOOKUP($A1573,'Old-SVXY-OHLC'!$A$3:$E$5000,B$1,0)/VLOOKUP($A1572,'Old-SVXY-OHLC'!$A$3:$E$5000,5,0)-1))</f>
        <v>11.686008741381723</v>
      </c>
      <c r="C1573" s="11">
        <f>VLOOKUP($A1572,Master!$A$6:$J$4994,$I$1,0)*(1+0.5*(VLOOKUP($A1573,'Old-SVXY-OHLC'!$A$3:$E$5000,C$1,0)/VLOOKUP($A1572,'Old-SVXY-OHLC'!$A$3:$E$5000,5,0)-1))</f>
        <v>11.711009207543601</v>
      </c>
      <c r="D1573" s="11">
        <f>VLOOKUP($A1572,Master!$A$6:$J$4994,$I$1,0)*(1+0.5*(VLOOKUP($A1573,'Old-SVXY-OHLC'!$A$3:$E$5000,D$1,0)/VLOOKUP($A1572,'Old-SVXY-OHLC'!$A$3:$E$5000,5,0)-1))</f>
        <v>11.368143834210397</v>
      </c>
      <c r="E1573" s="11">
        <f>VLOOKUP(A1573,Master!A$6:J$4994,$I$1,0)</f>
        <v>11.426775899153446</v>
      </c>
    </row>
    <row r="1574" spans="1:5" x14ac:dyDescent="0.25">
      <c r="A1574" s="1">
        <v>40352</v>
      </c>
      <c r="B1574" s="11">
        <f>VLOOKUP($A1573,Master!$A$6:$J$4994,$I$1,0)*(1+0.5*(VLOOKUP($A1574,'Old-SVXY-OHLC'!$A$3:$E$5000,B$1,0)/VLOOKUP($A1573,'Old-SVXY-OHLC'!$A$3:$E$5000,5,0)-1))</f>
        <v>11.453064910260183</v>
      </c>
      <c r="C1574" s="11">
        <f>VLOOKUP($A1573,Master!$A$6:$J$4994,$I$1,0)*(1+0.5*(VLOOKUP($A1574,'Old-SVXY-OHLC'!$A$3:$E$5000,C$1,0)/VLOOKUP($A1573,'Old-SVXY-OHLC'!$A$3:$E$5000,5,0)-1))</f>
        <v>11.49479256560312</v>
      </c>
      <c r="D1574" s="11">
        <f>VLOOKUP($A1573,Master!$A$6:$J$4994,$I$1,0)*(1+0.5*(VLOOKUP($A1574,'Old-SVXY-OHLC'!$A$3:$E$5000,D$1,0)/VLOOKUP($A1573,'Old-SVXY-OHLC'!$A$3:$E$5000,5,0)-1))</f>
        <v>11.157213267010309</v>
      </c>
      <c r="E1574" s="11">
        <f>VLOOKUP(A1574,Master!A$6:J$4994,$I$1,0)</f>
        <v>11.348031792360899</v>
      </c>
    </row>
    <row r="1575" spans="1:5" x14ac:dyDescent="0.25">
      <c r="A1575" s="1">
        <v>40353</v>
      </c>
      <c r="B1575" s="11">
        <f>VLOOKUP($A1574,Master!$A$6:$J$4994,$I$1,0)*(1+0.5*(VLOOKUP($A1575,'Old-SVXY-OHLC'!$A$3:$E$5000,B$1,0)/VLOOKUP($A1574,'Old-SVXY-OHLC'!$A$3:$E$5000,5,0)-1))</f>
        <v>11.303933847537449</v>
      </c>
      <c r="C1575" s="11">
        <f>VLOOKUP($A1574,Master!$A$6:$J$4994,$I$1,0)*(1+0.5*(VLOOKUP($A1575,'Old-SVXY-OHLC'!$A$3:$E$5000,C$1,0)/VLOOKUP($A1574,'Old-SVXY-OHLC'!$A$3:$E$5000,5,0)-1))</f>
        <v>11.333332913989839</v>
      </c>
      <c r="D1575" s="11">
        <f>VLOOKUP($A1574,Master!$A$6:$J$4994,$I$1,0)*(1+0.5*(VLOOKUP($A1575,'Old-SVXY-OHLC'!$A$3:$E$5000,D$1,0)/VLOOKUP($A1574,'Old-SVXY-OHLC'!$A$3:$E$5000,5,0)-1))</f>
        <v>10.946245423985083</v>
      </c>
      <c r="E1575" s="11">
        <f>VLOOKUP(A1575,Master!A$6:J$4994,$I$1,0)</f>
        <v>11.007206399758727</v>
      </c>
    </row>
    <row r="1576" spans="1:5" x14ac:dyDescent="0.25">
      <c r="A1576" s="1">
        <v>40354</v>
      </c>
      <c r="B1576" s="11">
        <f>VLOOKUP($A1575,Master!$A$6:$J$4994,$I$1,0)*(1+0.5*(VLOOKUP($A1576,'Old-SVXY-OHLC'!$A$3:$E$5000,B$1,0)/VLOOKUP($A1575,'Old-SVXY-OHLC'!$A$3:$E$5000,5,0)-1))</f>
        <v>11.05352743530209</v>
      </c>
      <c r="C1576" s="11">
        <f>VLOOKUP($A1575,Master!$A$6:$J$4994,$I$1,0)*(1+0.5*(VLOOKUP($A1576,'Old-SVXY-OHLC'!$A$3:$E$5000,C$1,0)/VLOOKUP($A1575,'Old-SVXY-OHLC'!$A$3:$E$5000,5,0)-1))</f>
        <v>11.164473332314506</v>
      </c>
      <c r="D1576" s="11">
        <f>VLOOKUP($A1575,Master!$A$6:$J$4994,$I$1,0)*(1+0.5*(VLOOKUP($A1576,'Old-SVXY-OHLC'!$A$3:$E$5000,D$1,0)/VLOOKUP($A1575,'Old-SVXY-OHLC'!$A$3:$E$5000,5,0)-1))</f>
        <v>10.949678720056975</v>
      </c>
      <c r="E1576" s="11">
        <f>VLOOKUP(A1576,Master!A$6:J$4994,$I$1,0)</f>
        <v>11.144758364478276</v>
      </c>
    </row>
    <row r="1577" spans="1:5" x14ac:dyDescent="0.25">
      <c r="A1577" s="1">
        <v>40357</v>
      </c>
      <c r="B1577" s="11">
        <f>VLOOKUP($A1576,Master!$A$6:$J$4994,$I$1,0)*(1+0.5*(VLOOKUP($A1577,'Old-SVXY-OHLC'!$A$3:$E$5000,B$1,0)/VLOOKUP($A1576,'Old-SVXY-OHLC'!$A$3:$E$5000,5,0)-1))</f>
        <v>11.200575624822161</v>
      </c>
      <c r="C1577" s="11">
        <f>VLOOKUP($A1576,Master!$A$6:$J$4994,$I$1,0)*(1+0.5*(VLOOKUP($A1577,'Old-SVXY-OHLC'!$A$3:$E$5000,C$1,0)/VLOOKUP($A1576,'Old-SVXY-OHLC'!$A$3:$E$5000,5,0)-1))</f>
        <v>11.206777404350644</v>
      </c>
      <c r="D1577" s="11">
        <f>VLOOKUP($A1576,Master!$A$6:$J$4994,$I$1,0)*(1+0.5*(VLOOKUP($A1577,'Old-SVXY-OHLC'!$A$3:$E$5000,D$1,0)/VLOOKUP($A1576,'Old-SVXY-OHLC'!$A$3:$E$5000,5,0)-1))</f>
        <v>10.989711387091106</v>
      </c>
      <c r="E1577" s="11">
        <f>VLOOKUP(A1577,Master!A$6:J$4994,$I$1,0)</f>
        <v>11.050866941253439</v>
      </c>
    </row>
    <row r="1578" spans="1:5" x14ac:dyDescent="0.25">
      <c r="A1578" s="1">
        <v>40358</v>
      </c>
      <c r="B1578" s="11">
        <f>VLOOKUP($A1577,Master!$A$6:$J$4994,$I$1,0)*(1+0.5*(VLOOKUP($A1578,'Old-SVXY-OHLC'!$A$3:$E$5000,B$1,0)/VLOOKUP($A1577,'Old-SVXY-OHLC'!$A$3:$E$5000,5,0)-1))</f>
        <v>10.785809748745706</v>
      </c>
      <c r="C1578" s="11">
        <f>VLOOKUP($A1577,Master!$A$6:$J$4994,$I$1,0)*(1+0.5*(VLOOKUP($A1578,'Old-SVXY-OHLC'!$A$3:$E$5000,C$1,0)/VLOOKUP($A1577,'Old-SVXY-OHLC'!$A$3:$E$5000,5,0)-1))</f>
        <v>10.816393317643765</v>
      </c>
      <c r="D1578" s="11">
        <f>VLOOKUP($A1577,Master!$A$6:$J$4994,$I$1,0)*(1+0.5*(VLOOKUP($A1578,'Old-SVXY-OHLC'!$A$3:$E$5000,D$1,0)/VLOOKUP($A1577,'Old-SVXY-OHLC'!$A$3:$E$5000,5,0)-1))</f>
        <v>10.388222139244574</v>
      </c>
      <c r="E1578" s="11">
        <f>VLOOKUP(A1578,Master!A$6:J$4994,$I$1,0)</f>
        <v>10.508018209541426</v>
      </c>
    </row>
    <row r="1579" spans="1:5" x14ac:dyDescent="0.25">
      <c r="A1579" s="1">
        <v>40359</v>
      </c>
      <c r="B1579" s="11">
        <f>VLOOKUP($A1578,Master!$A$6:$J$4994,$I$1,0)*(1+0.5*(VLOOKUP($A1579,'Old-SVXY-OHLC'!$A$3:$E$5000,B$1,0)/VLOOKUP($A1578,'Old-SVXY-OHLC'!$A$3:$E$5000,5,0)-1))</f>
        <v>10.496248149567705</v>
      </c>
      <c r="C1579" s="11">
        <f>VLOOKUP($A1578,Master!$A$6:$J$4994,$I$1,0)*(1+0.5*(VLOOKUP($A1579,'Old-SVXY-OHLC'!$A$3:$E$5000,C$1,0)/VLOOKUP($A1578,'Old-SVXY-OHLC'!$A$3:$E$5000,5,0)-1))</f>
        <v>10.730340863939228</v>
      </c>
      <c r="D1579" s="11">
        <f>VLOOKUP($A1578,Master!$A$6:$J$4994,$I$1,0)*(1+0.5*(VLOOKUP($A1579,'Old-SVXY-OHLC'!$A$3:$E$5000,D$1,0)/VLOOKUP($A1578,'Old-SVXY-OHLC'!$A$3:$E$5000,5,0)-1))</f>
        <v>10.407319508205404</v>
      </c>
      <c r="E1579" s="11">
        <f>VLOOKUP(A1579,Master!A$6:J$4994,$I$1,0)</f>
        <v>10.425356762799783</v>
      </c>
    </row>
    <row r="1580" spans="1:5" x14ac:dyDescent="0.25">
      <c r="A1580" s="1">
        <v>40360</v>
      </c>
      <c r="B1580" s="11">
        <f>VLOOKUP($A1579,Master!$A$6:$J$4994,$I$1,0)*(1+0.5*(VLOOKUP($A1580,'Old-SVXY-OHLC'!$A$3:$E$5000,B$1,0)/VLOOKUP($A1579,'Old-SVXY-OHLC'!$A$3:$E$5000,5,0)-1))</f>
        <v>10.471330904313213</v>
      </c>
      <c r="C1580" s="11">
        <f>VLOOKUP($A1579,Master!$A$6:$J$4994,$I$1,0)*(1+0.5*(VLOOKUP($A1580,'Old-SVXY-OHLC'!$A$3:$E$5000,C$1,0)/VLOOKUP($A1579,'Old-SVXY-OHLC'!$A$3:$E$5000,5,0)-1))</f>
        <v>10.559768143528363</v>
      </c>
      <c r="D1580" s="11">
        <f>VLOOKUP($A1579,Master!$A$6:$J$4994,$I$1,0)*(1+0.5*(VLOOKUP($A1580,'Old-SVXY-OHLC'!$A$3:$E$5000,D$1,0)/VLOOKUP($A1579,'Old-SVXY-OHLC'!$A$3:$E$5000,5,0)-1))</f>
        <v>10.178563234708603</v>
      </c>
      <c r="E1580" s="11">
        <f>VLOOKUP(A1580,Master!A$6:J$4994,$I$1,0)</f>
        <v>10.470739041247175</v>
      </c>
    </row>
    <row r="1581" spans="1:5" x14ac:dyDescent="0.25">
      <c r="A1581" s="1">
        <v>40361</v>
      </c>
      <c r="B1581" s="11">
        <f>VLOOKUP($A1580,Master!$A$6:$J$4994,$I$1,0)*(1+0.5*(VLOOKUP($A1581,'Old-SVXY-OHLC'!$A$3:$E$5000,B$1,0)/VLOOKUP($A1580,'Old-SVXY-OHLC'!$A$3:$E$5000,5,0)-1))</f>
        <v>10.575446202816543</v>
      </c>
      <c r="C1581" s="11">
        <f>VLOOKUP($A1580,Master!$A$6:$J$4994,$I$1,0)*(1+0.5*(VLOOKUP($A1581,'Old-SVXY-OHLC'!$A$3:$E$5000,C$1,0)/VLOOKUP($A1580,'Old-SVXY-OHLC'!$A$3:$E$5000,5,0)-1))</f>
        <v>10.734446390464665</v>
      </c>
      <c r="D1581" s="11">
        <f>VLOOKUP($A1580,Master!$A$6:$J$4994,$I$1,0)*(1+0.5*(VLOOKUP($A1581,'Old-SVXY-OHLC'!$A$3:$E$5000,D$1,0)/VLOOKUP($A1580,'Old-SVXY-OHLC'!$A$3:$E$5000,5,0)-1))</f>
        <v>10.525032067325926</v>
      </c>
      <c r="E1581" s="11">
        <f>VLOOKUP(A1581,Master!A$6:J$4994,$I$1,0)</f>
        <v>10.629462929285566</v>
      </c>
    </row>
    <row r="1582" spans="1:5" x14ac:dyDescent="0.25">
      <c r="A1582" s="1">
        <v>40365</v>
      </c>
      <c r="B1582" s="11">
        <f>VLOOKUP($A1581,Master!$A$6:$J$4994,$I$1,0)*(1+0.5*(VLOOKUP($A1582,'Old-SVXY-OHLC'!$A$3:$E$5000,B$1,0)/VLOOKUP($A1581,'Old-SVXY-OHLC'!$A$3:$E$5000,5,0)-1))</f>
        <v>10.924534421017821</v>
      </c>
      <c r="C1582" s="11">
        <f>VLOOKUP($A1581,Master!$A$6:$J$4994,$I$1,0)*(1+0.5*(VLOOKUP($A1582,'Old-SVXY-OHLC'!$A$3:$E$5000,C$1,0)/VLOOKUP($A1581,'Old-SVXY-OHLC'!$A$3:$E$5000,5,0)-1))</f>
        <v>11.086797169049294</v>
      </c>
      <c r="D1582" s="11">
        <f>VLOOKUP($A1581,Master!$A$6:$J$4994,$I$1,0)*(1+0.5*(VLOOKUP($A1582,'Old-SVXY-OHLC'!$A$3:$E$5000,D$1,0)/VLOOKUP($A1581,'Old-SVXY-OHLC'!$A$3:$E$5000,5,0)-1))</f>
        <v>10.752071783739837</v>
      </c>
      <c r="E1582" s="11">
        <f>VLOOKUP(A1582,Master!A$6:J$4994,$I$1,0)</f>
        <v>10.927246652113514</v>
      </c>
    </row>
    <row r="1583" spans="1:5" x14ac:dyDescent="0.25">
      <c r="A1583" s="1">
        <v>40366</v>
      </c>
      <c r="B1583" s="11">
        <f>VLOOKUP($A1582,Master!$A$6:$J$4994,$I$1,0)*(1+0.5*(VLOOKUP($A1583,'Old-SVXY-OHLC'!$A$3:$E$5000,B$1,0)/VLOOKUP($A1582,'Old-SVXY-OHLC'!$A$3:$E$5000,5,0)-1))</f>
        <v>10.955863524450919</v>
      </c>
      <c r="C1583" s="11">
        <f>VLOOKUP($A1582,Master!$A$6:$J$4994,$I$1,0)*(1+0.5*(VLOOKUP($A1583,'Old-SVXY-OHLC'!$A$3:$E$5000,C$1,0)/VLOOKUP($A1582,'Old-SVXY-OHLC'!$A$3:$E$5000,5,0)-1))</f>
        <v>11.287525767598307</v>
      </c>
      <c r="D1583" s="11">
        <f>VLOOKUP($A1582,Master!$A$6:$J$4994,$I$1,0)*(1+0.5*(VLOOKUP($A1583,'Old-SVXY-OHLC'!$A$3:$E$5000,D$1,0)/VLOOKUP($A1582,'Old-SVXY-OHLC'!$A$3:$E$5000,5,0)-1))</f>
        <v>10.955863524450919</v>
      </c>
      <c r="E1583" s="11">
        <f>VLOOKUP(A1583,Master!A$6:J$4994,$I$1,0)</f>
        <v>11.278427014166793</v>
      </c>
    </row>
    <row r="1584" spans="1:5" x14ac:dyDescent="0.25">
      <c r="A1584" s="1">
        <v>40367</v>
      </c>
      <c r="B1584" s="11">
        <f>VLOOKUP($A1583,Master!$A$6:$J$4994,$I$1,0)*(1+0.5*(VLOOKUP($A1584,'Old-SVXY-OHLC'!$A$3:$E$5000,B$1,0)/VLOOKUP($A1583,'Old-SVXY-OHLC'!$A$3:$E$5000,5,0)-1))</f>
        <v>11.36674796646704</v>
      </c>
      <c r="C1584" s="11">
        <f>VLOOKUP($A1583,Master!$A$6:$J$4994,$I$1,0)*(1+0.5*(VLOOKUP($A1584,'Old-SVXY-OHLC'!$A$3:$E$5000,C$1,0)/VLOOKUP($A1583,'Old-SVXY-OHLC'!$A$3:$E$5000,5,0)-1))</f>
        <v>11.442970194028517</v>
      </c>
      <c r="D1584" s="11">
        <f>VLOOKUP($A1583,Master!$A$6:$J$4994,$I$1,0)*(1+0.5*(VLOOKUP($A1584,'Old-SVXY-OHLC'!$A$3:$E$5000,D$1,0)/VLOOKUP($A1583,'Old-SVXY-OHLC'!$A$3:$E$5000,5,0)-1))</f>
        <v>11.253019168800936</v>
      </c>
      <c r="E1584" s="11">
        <f>VLOOKUP(A1584,Master!A$6:J$4994,$I$1,0)</f>
        <v>11.384599003378218</v>
      </c>
    </row>
    <row r="1585" spans="1:5" x14ac:dyDescent="0.25">
      <c r="A1585" s="1">
        <v>40368</v>
      </c>
      <c r="B1585" s="11">
        <f>VLOOKUP($A1584,Master!$A$6:$J$4994,$I$1,0)*(1+0.5*(VLOOKUP($A1585,'Old-SVXY-OHLC'!$A$3:$E$5000,B$1,0)/VLOOKUP($A1584,'Old-SVXY-OHLC'!$A$3:$E$5000,5,0)-1))</f>
        <v>11.371369250294979</v>
      </c>
      <c r="C1585" s="11">
        <f>VLOOKUP($A1584,Master!$A$6:$J$4994,$I$1,0)*(1+0.5*(VLOOKUP($A1585,'Old-SVXY-OHLC'!$A$3:$E$5000,C$1,0)/VLOOKUP($A1584,'Old-SVXY-OHLC'!$A$3:$E$5000,5,0)-1))</f>
        <v>11.533439447193913</v>
      </c>
      <c r="D1585" s="11">
        <f>VLOOKUP($A1584,Master!$A$6:$J$4994,$I$1,0)*(1+0.5*(VLOOKUP($A1585,'Old-SVXY-OHLC'!$A$3:$E$5000,D$1,0)/VLOOKUP($A1584,'Old-SVXY-OHLC'!$A$3:$E$5000,5,0)-1))</f>
        <v>11.325063095105079</v>
      </c>
      <c r="E1585" s="11">
        <f>VLOOKUP(A1585,Master!A$6:J$4994,$I$1,0)</f>
        <v>11.476912032833695</v>
      </c>
    </row>
    <row r="1586" spans="1:5" x14ac:dyDescent="0.25">
      <c r="A1586" s="1">
        <v>40371</v>
      </c>
      <c r="B1586" s="11">
        <f>VLOOKUP($A1585,Master!$A$6:$J$4994,$I$1,0)*(1+0.5*(VLOOKUP($A1586,'Old-SVXY-OHLC'!$A$3:$E$5000,B$1,0)/VLOOKUP($A1585,'Old-SVXY-OHLC'!$A$3:$E$5000,5,0)-1))</f>
        <v>11.509838081877728</v>
      </c>
      <c r="C1586" s="11">
        <f>VLOOKUP($A1585,Master!$A$6:$J$4994,$I$1,0)*(1+0.5*(VLOOKUP($A1586,'Old-SVXY-OHLC'!$A$3:$E$5000,C$1,0)/VLOOKUP($A1585,'Old-SVXY-OHLC'!$A$3:$E$5000,5,0)-1))</f>
        <v>11.643232314510692</v>
      </c>
      <c r="D1586" s="11">
        <f>VLOOKUP($A1585,Master!$A$6:$J$4994,$I$1,0)*(1+0.5*(VLOOKUP($A1586,'Old-SVXY-OHLC'!$A$3:$E$5000,D$1,0)/VLOOKUP($A1585,'Old-SVXY-OHLC'!$A$3:$E$5000,5,0)-1))</f>
        <v>11.430478108729321</v>
      </c>
      <c r="E1586" s="11">
        <f>VLOOKUP(A1586,Master!A$6:J$4994,$I$1,0)</f>
        <v>11.617841288915894</v>
      </c>
    </row>
    <row r="1587" spans="1:5" x14ac:dyDescent="0.25">
      <c r="A1587" s="1">
        <v>40372</v>
      </c>
      <c r="B1587" s="11">
        <f>VLOOKUP($A1586,Master!$A$6:$J$4994,$I$1,0)*(1+0.5*(VLOOKUP($A1587,'Old-SVXY-OHLC'!$A$3:$E$5000,B$1,0)/VLOOKUP($A1586,'Old-SVXY-OHLC'!$A$3:$E$5000,5,0)-1))</f>
        <v>11.738314334701284</v>
      </c>
      <c r="C1587" s="11">
        <f>VLOOKUP($A1586,Master!$A$6:$J$4994,$I$1,0)*(1+0.5*(VLOOKUP($A1587,'Old-SVXY-OHLC'!$A$3:$E$5000,C$1,0)/VLOOKUP($A1586,'Old-SVXY-OHLC'!$A$3:$E$5000,5,0)-1))</f>
        <v>11.803789594332308</v>
      </c>
      <c r="D1587" s="11">
        <f>VLOOKUP($A1586,Master!$A$6:$J$4994,$I$1,0)*(1+0.5*(VLOOKUP($A1587,'Old-SVXY-OHLC'!$A$3:$E$5000,D$1,0)/VLOOKUP($A1586,'Old-SVXY-OHLC'!$A$3:$E$5000,5,0)-1))</f>
        <v>11.641412382383063</v>
      </c>
      <c r="E1587" s="11">
        <f>VLOOKUP(A1587,Master!A$6:J$4994,$I$1,0)</f>
        <v>11.651585288868691</v>
      </c>
    </row>
    <row r="1588" spans="1:5" x14ac:dyDescent="0.25">
      <c r="A1588" s="1">
        <v>40373</v>
      </c>
      <c r="B1588" s="11">
        <f>VLOOKUP($A1587,Master!$A$6:$J$4994,$I$1,0)*(1+0.5*(VLOOKUP($A1588,'Old-SVXY-OHLC'!$A$3:$E$5000,B$1,0)/VLOOKUP($A1587,'Old-SVXY-OHLC'!$A$3:$E$5000,5,0)-1))</f>
        <v>11.587961286565783</v>
      </c>
      <c r="C1588" s="11">
        <f>VLOOKUP($A1587,Master!$A$6:$J$4994,$I$1,0)*(1+0.5*(VLOOKUP($A1588,'Old-SVXY-OHLC'!$A$3:$E$5000,C$1,0)/VLOOKUP($A1587,'Old-SVXY-OHLC'!$A$3:$E$5000,5,0)-1))</f>
        <v>11.599808086195385</v>
      </c>
      <c r="D1588" s="11">
        <f>VLOOKUP($A1587,Master!$A$6:$J$4994,$I$1,0)*(1+0.5*(VLOOKUP($A1588,'Old-SVXY-OHLC'!$A$3:$E$5000,D$1,0)/VLOOKUP($A1587,'Old-SVXY-OHLC'!$A$3:$E$5000,5,0)-1))</f>
        <v>11.337413247527023</v>
      </c>
      <c r="E1588" s="11">
        <f>VLOOKUP(A1588,Master!A$6:J$4994,$I$1,0)</f>
        <v>11.476210248277043</v>
      </c>
    </row>
    <row r="1589" spans="1:5" x14ac:dyDescent="0.25">
      <c r="A1589" s="1">
        <v>40374</v>
      </c>
      <c r="B1589" s="11">
        <f>VLOOKUP($A1588,Master!$A$6:$J$4994,$I$1,0)*(1+0.5*(VLOOKUP($A1589,'Old-SVXY-OHLC'!$A$3:$E$5000,B$1,0)/VLOOKUP($A1588,'Old-SVXY-OHLC'!$A$3:$E$5000,5,0)-1))</f>
        <v>11.486248128499595</v>
      </c>
      <c r="C1589" s="11">
        <f>VLOOKUP($A1588,Master!$A$6:$J$4994,$I$1,0)*(1+0.5*(VLOOKUP($A1589,'Old-SVXY-OHLC'!$A$3:$E$5000,C$1,0)/VLOOKUP($A1588,'Old-SVXY-OHLC'!$A$3:$E$5000,5,0)-1))</f>
        <v>11.518033137691994</v>
      </c>
      <c r="D1589" s="11">
        <f>VLOOKUP($A1588,Master!$A$6:$J$4994,$I$1,0)*(1+0.5*(VLOOKUP($A1589,'Old-SVXY-OHLC'!$A$3:$E$5000,D$1,0)/VLOOKUP($A1588,'Old-SVXY-OHLC'!$A$3:$E$5000,5,0)-1))</f>
        <v>11.139954383136404</v>
      </c>
      <c r="E1589" s="11">
        <f>VLOOKUP(A1589,Master!A$6:J$4994,$I$1,0)</f>
        <v>11.42572471982462</v>
      </c>
    </row>
    <row r="1590" spans="1:5" x14ac:dyDescent="0.25">
      <c r="A1590" s="1">
        <v>40375</v>
      </c>
      <c r="B1590" s="11">
        <f>VLOOKUP($A1589,Master!$A$6:$J$4994,$I$1,0)*(1+0.5*(VLOOKUP($A1590,'Old-SVXY-OHLC'!$A$3:$E$5000,B$1,0)/VLOOKUP($A1589,'Old-SVXY-OHLC'!$A$3:$E$5000,5,0)-1))</f>
        <v>11.352957739180162</v>
      </c>
      <c r="C1590" s="11">
        <f>VLOOKUP($A1589,Master!$A$6:$J$4994,$I$1,0)*(1+0.5*(VLOOKUP($A1590,'Old-SVXY-OHLC'!$A$3:$E$5000,C$1,0)/VLOOKUP($A1589,'Old-SVXY-OHLC'!$A$3:$E$5000,5,0)-1))</f>
        <v>11.401057345952827</v>
      </c>
      <c r="D1590" s="11">
        <f>VLOOKUP($A1589,Master!$A$6:$J$4994,$I$1,0)*(1+0.5*(VLOOKUP($A1590,'Old-SVXY-OHLC'!$A$3:$E$5000,D$1,0)/VLOOKUP($A1589,'Old-SVXY-OHLC'!$A$3:$E$5000,5,0)-1))</f>
        <v>11.007619958136079</v>
      </c>
      <c r="E1590" s="11">
        <f>VLOOKUP(A1590,Master!A$6:J$4994,$I$1,0)</f>
        <v>11.16149724802127</v>
      </c>
    </row>
    <row r="1591" spans="1:5" x14ac:dyDescent="0.25">
      <c r="A1591" s="1">
        <v>40378</v>
      </c>
      <c r="B1591" s="11">
        <f>VLOOKUP($A1590,Master!$A$6:$J$4994,$I$1,0)*(1+0.5*(VLOOKUP($A1591,'Old-SVXY-OHLC'!$A$3:$E$5000,B$1,0)/VLOOKUP($A1590,'Old-SVXY-OHLC'!$A$3:$E$5000,5,0)-1))</f>
        <v>11.179094471493077</v>
      </c>
      <c r="C1591" s="11">
        <f>VLOOKUP($A1590,Master!$A$6:$J$4994,$I$1,0)*(1+0.5*(VLOOKUP($A1591,'Old-SVXY-OHLC'!$A$3:$E$5000,C$1,0)/VLOOKUP($A1590,'Old-SVXY-OHLC'!$A$3:$E$5000,5,0)-1))</f>
        <v>11.331200217288046</v>
      </c>
      <c r="D1591" s="11">
        <f>VLOOKUP($A1590,Master!$A$6:$J$4994,$I$1,0)*(1+0.5*(VLOOKUP($A1591,'Old-SVXY-OHLC'!$A$3:$E$5000,D$1,0)/VLOOKUP($A1590,'Old-SVXY-OHLC'!$A$3:$E$5000,5,0)-1))</f>
        <v>11.120181197513137</v>
      </c>
      <c r="E1591" s="11">
        <f>VLOOKUP(A1591,Master!A$6:J$4994,$I$1,0)</f>
        <v>11.23101139462878</v>
      </c>
    </row>
    <row r="1592" spans="1:5" x14ac:dyDescent="0.25">
      <c r="A1592" s="1">
        <v>40379</v>
      </c>
      <c r="B1592" s="11">
        <f>VLOOKUP($A1591,Master!$A$6:$J$4994,$I$1,0)*(1+0.5*(VLOOKUP($A1592,'Old-SVXY-OHLC'!$A$3:$E$5000,B$1,0)/VLOOKUP($A1591,'Old-SVXY-OHLC'!$A$3:$E$5000,5,0)-1))</f>
        <v>11.099876603786957</v>
      </c>
      <c r="C1592" s="11">
        <f>VLOOKUP($A1591,Master!$A$6:$J$4994,$I$1,0)*(1+0.5*(VLOOKUP($A1592,'Old-SVXY-OHLC'!$A$3:$E$5000,C$1,0)/VLOOKUP($A1591,'Old-SVXY-OHLC'!$A$3:$E$5000,5,0)-1))</f>
        <v>11.606568598299065</v>
      </c>
      <c r="D1592" s="11">
        <f>VLOOKUP($A1591,Master!$A$6:$J$4994,$I$1,0)*(1+0.5*(VLOOKUP($A1592,'Old-SVXY-OHLC'!$A$3:$E$5000,D$1,0)/VLOOKUP($A1591,'Old-SVXY-OHLC'!$A$3:$E$5000,5,0)-1))</f>
        <v>11.089401542840189</v>
      </c>
      <c r="E1592" s="11">
        <f>VLOOKUP(A1592,Master!A$6:J$4994,$I$1,0)</f>
        <v>11.570574300544051</v>
      </c>
    </row>
    <row r="1593" spans="1:5" x14ac:dyDescent="0.25">
      <c r="A1593" s="1">
        <v>40380</v>
      </c>
      <c r="B1593" s="11">
        <f>VLOOKUP($A1592,Master!$A$6:$J$4994,$I$1,0)*(1+0.5*(VLOOKUP($A1593,'Old-SVXY-OHLC'!$A$3:$E$5000,B$1,0)/VLOOKUP($A1592,'Old-SVXY-OHLC'!$A$3:$E$5000,5,0)-1))</f>
        <v>11.682220197909059</v>
      </c>
      <c r="C1593" s="11">
        <f>VLOOKUP($A1592,Master!$A$6:$J$4994,$I$1,0)*(1+0.5*(VLOOKUP($A1593,'Old-SVXY-OHLC'!$A$3:$E$5000,C$1,0)/VLOOKUP($A1592,'Old-SVXY-OHLC'!$A$3:$E$5000,5,0)-1))</f>
        <v>11.69236995426321</v>
      </c>
      <c r="D1593" s="11">
        <f>VLOOKUP($A1592,Master!$A$6:$J$4994,$I$1,0)*(1+0.5*(VLOOKUP($A1593,'Old-SVXY-OHLC'!$A$3:$E$5000,D$1,0)/VLOOKUP($A1592,'Old-SVXY-OHLC'!$A$3:$E$5000,5,0)-1))</f>
        <v>11.387881531230649</v>
      </c>
      <c r="E1593" s="11">
        <f>VLOOKUP(A1593,Master!A$6:J$4994,$I$1,0)</f>
        <v>11.499227536381946</v>
      </c>
    </row>
    <row r="1594" spans="1:5" x14ac:dyDescent="0.25">
      <c r="A1594" s="1">
        <v>40381</v>
      </c>
      <c r="B1594" s="11">
        <f>VLOOKUP($A1593,Master!$A$6:$J$4994,$I$1,0)*(1+0.5*(VLOOKUP($A1594,'Old-SVXY-OHLC'!$A$3:$E$5000,B$1,0)/VLOOKUP($A1593,'Old-SVXY-OHLC'!$A$3:$E$5000,5,0)-1))</f>
        <v>11.724907201959478</v>
      </c>
      <c r="C1594" s="11">
        <f>VLOOKUP($A1593,Master!$A$6:$J$4994,$I$1,0)*(1+0.5*(VLOOKUP($A1594,'Old-SVXY-OHLC'!$A$3:$E$5000,C$1,0)/VLOOKUP($A1593,'Old-SVXY-OHLC'!$A$3:$E$5000,5,0)-1))</f>
        <v>11.913882777662243</v>
      </c>
      <c r="D1594" s="11">
        <f>VLOOKUP($A1593,Master!$A$6:$J$4994,$I$1,0)*(1+0.5*(VLOOKUP($A1594,'Old-SVXY-OHLC'!$A$3:$E$5000,D$1,0)/VLOOKUP($A1593,'Old-SVXY-OHLC'!$A$3:$E$5000,5,0)-1))</f>
        <v>11.705067077886538</v>
      </c>
      <c r="E1594" s="11">
        <f>VLOOKUP(A1594,Master!A$6:J$4994,$I$1,0)</f>
        <v>11.80346350258055</v>
      </c>
    </row>
    <row r="1595" spans="1:5" x14ac:dyDescent="0.25">
      <c r="A1595" s="1">
        <v>40382</v>
      </c>
      <c r="B1595" s="11">
        <f>VLOOKUP($A1594,Master!$A$6:$J$4994,$I$1,0)*(1+0.5*(VLOOKUP($A1595,'Old-SVXY-OHLC'!$A$3:$E$5000,B$1,0)/VLOOKUP($A1594,'Old-SVXY-OHLC'!$A$3:$E$5000,5,0)-1))</f>
        <v>11.8098801757604</v>
      </c>
      <c r="C1595" s="11">
        <f>VLOOKUP($A1594,Master!$A$6:$J$4994,$I$1,0)*(1+0.5*(VLOOKUP($A1595,'Old-SVXY-OHLC'!$A$3:$E$5000,C$1,0)/VLOOKUP($A1594,'Old-SVXY-OHLC'!$A$3:$E$5000,5,0)-1))</f>
        <v>11.961755064526807</v>
      </c>
      <c r="D1595" s="11">
        <f>VLOOKUP($A1594,Master!$A$6:$J$4994,$I$1,0)*(1+0.5*(VLOOKUP($A1595,'Old-SVXY-OHLC'!$A$3:$E$5000,D$1,0)/VLOOKUP($A1594,'Old-SVXY-OHLC'!$A$3:$E$5000,5,0)-1))</f>
        <v>11.721109385017499</v>
      </c>
      <c r="E1595" s="11">
        <f>VLOOKUP(A1595,Master!A$6:J$4994,$I$1,0)</f>
        <v>11.950748852182594</v>
      </c>
    </row>
    <row r="1596" spans="1:5" x14ac:dyDescent="0.25">
      <c r="A1596" s="1">
        <v>40385</v>
      </c>
      <c r="B1596" s="11">
        <f>VLOOKUP($A1595,Master!$A$6:$J$4994,$I$1,0)*(1+0.5*(VLOOKUP($A1596,'Old-SVXY-OHLC'!$A$3:$E$5000,B$1,0)/VLOOKUP($A1595,'Old-SVXY-OHLC'!$A$3:$E$5000,5,0)-1))</f>
        <v>11.952405652908103</v>
      </c>
      <c r="C1596" s="11">
        <f>VLOOKUP($A1595,Master!$A$6:$J$4994,$I$1,0)*(1+0.5*(VLOOKUP($A1596,'Old-SVXY-OHLC'!$A$3:$E$5000,C$1,0)/VLOOKUP($A1595,'Old-SVXY-OHLC'!$A$3:$E$5000,5,0)-1))</f>
        <v>12.181037865359626</v>
      </c>
      <c r="D1596" s="11">
        <f>VLOOKUP($A1595,Master!$A$6:$J$4994,$I$1,0)*(1+0.5*(VLOOKUP($A1596,'Old-SVXY-OHLC'!$A$3:$E$5000,D$1,0)/VLOOKUP($A1595,'Old-SVXY-OHLC'!$A$3:$E$5000,5,0)-1))</f>
        <v>11.898837858672893</v>
      </c>
      <c r="E1596" s="11">
        <f>VLOOKUP(A1596,Master!A$6:J$4994,$I$1,0)</f>
        <v>12.175117073105147</v>
      </c>
    </row>
    <row r="1597" spans="1:5" x14ac:dyDescent="0.25">
      <c r="A1597" s="1">
        <v>40386</v>
      </c>
      <c r="B1597" s="11">
        <f>VLOOKUP($A1596,Master!$A$6:$J$4994,$I$1,0)*(1+0.5*(VLOOKUP($A1597,'Old-SVXY-OHLC'!$A$3:$E$5000,B$1,0)/VLOOKUP($A1596,'Old-SVXY-OHLC'!$A$3:$E$5000,5,0)-1))</f>
        <v>12.27274165940791</v>
      </c>
      <c r="C1597" s="11">
        <f>VLOOKUP($A1596,Master!$A$6:$J$4994,$I$1,0)*(1+0.5*(VLOOKUP($A1597,'Old-SVXY-OHLC'!$A$3:$E$5000,C$1,0)/VLOOKUP($A1596,'Old-SVXY-OHLC'!$A$3:$E$5000,5,0)-1))</f>
        <v>12.316905123112504</v>
      </c>
      <c r="D1597" s="11">
        <f>VLOOKUP($A1596,Master!$A$6:$J$4994,$I$1,0)*(1+0.5*(VLOOKUP($A1597,'Old-SVXY-OHLC'!$A$3:$E$5000,D$1,0)/VLOOKUP($A1596,'Old-SVXY-OHLC'!$A$3:$E$5000,5,0)-1))</f>
        <v>12.07795845145071</v>
      </c>
      <c r="E1597" s="11">
        <f>VLOOKUP(A1597,Master!A$6:J$4994,$I$1,0)</f>
        <v>12.207341454689848</v>
      </c>
    </row>
    <row r="1598" spans="1:5" x14ac:dyDescent="0.25">
      <c r="A1598" s="1">
        <v>40387</v>
      </c>
      <c r="B1598" s="11">
        <f>VLOOKUP($A1597,Master!$A$6:$J$4994,$I$1,0)*(1+0.5*(VLOOKUP($A1598,'Old-SVXY-OHLC'!$A$3:$E$5000,B$1,0)/VLOOKUP($A1597,'Old-SVXY-OHLC'!$A$3:$E$5000,5,0)-1))</f>
        <v>12.076298283808667</v>
      </c>
      <c r="C1598" s="11">
        <f>VLOOKUP($A1597,Master!$A$6:$J$4994,$I$1,0)*(1+0.5*(VLOOKUP($A1598,'Old-SVXY-OHLC'!$A$3:$E$5000,C$1,0)/VLOOKUP($A1597,'Old-SVXY-OHLC'!$A$3:$E$5000,5,0)-1))</f>
        <v>12.192780543194928</v>
      </c>
      <c r="D1598" s="11">
        <f>VLOOKUP($A1597,Master!$A$6:$J$4994,$I$1,0)*(1+0.5*(VLOOKUP($A1598,'Old-SVXY-OHLC'!$A$3:$E$5000,D$1,0)/VLOOKUP($A1597,'Old-SVXY-OHLC'!$A$3:$E$5000,5,0)-1))</f>
        <v>12.038441591446242</v>
      </c>
      <c r="E1598" s="11">
        <f>VLOOKUP(A1598,Master!A$6:J$4994,$I$1,0)</f>
        <v>12.134223987009772</v>
      </c>
    </row>
    <row r="1599" spans="1:5" x14ac:dyDescent="0.25">
      <c r="A1599" s="1">
        <v>40388</v>
      </c>
      <c r="B1599" s="11">
        <f>VLOOKUP($A1598,Master!$A$6:$J$4994,$I$1,0)*(1+0.5*(VLOOKUP($A1599,'Old-SVXY-OHLC'!$A$3:$E$5000,B$1,0)/VLOOKUP($A1598,'Old-SVXY-OHLC'!$A$3:$E$5000,5,0)-1))</f>
        <v>12.245713541993309</v>
      </c>
      <c r="C1599" s="11">
        <f>VLOOKUP($A1598,Master!$A$6:$J$4994,$I$1,0)*(1+0.5*(VLOOKUP($A1599,'Old-SVXY-OHLC'!$A$3:$E$5000,C$1,0)/VLOOKUP($A1598,'Old-SVXY-OHLC'!$A$3:$E$5000,5,0)-1))</f>
        <v>12.327624807141726</v>
      </c>
      <c r="D1599" s="11">
        <f>VLOOKUP($A1598,Master!$A$6:$J$4994,$I$1,0)*(1+0.5*(VLOOKUP($A1599,'Old-SVXY-OHLC'!$A$3:$E$5000,D$1,0)/VLOOKUP($A1598,'Old-SVXY-OHLC'!$A$3:$E$5000,5,0)-1))</f>
        <v>11.954475319038487</v>
      </c>
      <c r="E1599" s="11">
        <f>VLOOKUP(A1599,Master!A$6:J$4994,$I$1,0)</f>
        <v>12.137320897357984</v>
      </c>
    </row>
    <row r="1600" spans="1:5" x14ac:dyDescent="0.25">
      <c r="A1600" s="1">
        <v>40389</v>
      </c>
      <c r="B1600" s="11">
        <f>VLOOKUP($A1599,Master!$A$6:$J$4994,$I$1,0)*(1+0.5*(VLOOKUP($A1600,'Old-SVXY-OHLC'!$A$3:$E$5000,B$1,0)/VLOOKUP($A1599,'Old-SVXY-OHLC'!$A$3:$E$5000,5,0)-1))</f>
        <v>11.896159715129203</v>
      </c>
      <c r="C1600" s="11">
        <f>VLOOKUP($A1599,Master!$A$6:$J$4994,$I$1,0)*(1+0.5*(VLOOKUP($A1600,'Old-SVXY-OHLC'!$A$3:$E$5000,C$1,0)/VLOOKUP($A1599,'Old-SVXY-OHLC'!$A$3:$E$5000,5,0)-1))</f>
        <v>12.223934625385553</v>
      </c>
      <c r="D1600" s="11">
        <f>VLOOKUP($A1599,Master!$A$6:$J$4994,$I$1,0)*(1+0.5*(VLOOKUP($A1600,'Old-SVXY-OHLC'!$A$3:$E$5000,D$1,0)/VLOOKUP($A1599,'Old-SVXY-OHLC'!$A$3:$E$5000,5,0)-1))</f>
        <v>11.896159715129203</v>
      </c>
      <c r="E1600" s="11">
        <f>VLOOKUP(A1600,Master!A$6:J$4994,$I$1,0)</f>
        <v>12.19304763507575</v>
      </c>
    </row>
    <row r="1601" spans="1:5" x14ac:dyDescent="0.25">
      <c r="A1601" s="1">
        <v>40392</v>
      </c>
      <c r="B1601" s="11">
        <f>VLOOKUP($A1600,Master!$A$6:$J$4994,$I$1,0)*(1+0.5*(VLOOKUP($A1601,'Old-SVXY-OHLC'!$A$3:$E$5000,B$1,0)/VLOOKUP($A1600,'Old-SVXY-OHLC'!$A$3:$E$5000,5,0)-1))</f>
        <v>12.352821263404959</v>
      </c>
      <c r="C1601" s="11">
        <f>VLOOKUP($A1600,Master!$A$6:$J$4994,$I$1,0)*(1+0.5*(VLOOKUP($A1601,'Old-SVXY-OHLC'!$A$3:$E$5000,C$1,0)/VLOOKUP($A1600,'Old-SVXY-OHLC'!$A$3:$E$5000,5,0)-1))</f>
        <v>12.560527481882227</v>
      </c>
      <c r="D1601" s="11">
        <f>VLOOKUP($A1600,Master!$A$6:$J$4994,$I$1,0)*(1+0.5*(VLOOKUP($A1601,'Old-SVXY-OHLC'!$A$3:$E$5000,D$1,0)/VLOOKUP($A1600,'Old-SVXY-OHLC'!$A$3:$E$5000,5,0)-1))</f>
        <v>12.316301194720724</v>
      </c>
      <c r="E1601" s="11">
        <f>VLOOKUP(A1601,Master!A$6:J$4994,$I$1,0)</f>
        <v>12.543570451578729</v>
      </c>
    </row>
    <row r="1602" spans="1:5" x14ac:dyDescent="0.25">
      <c r="A1602" s="1">
        <v>40393</v>
      </c>
      <c r="B1602" s="11">
        <f>VLOOKUP($A1601,Master!$A$6:$J$4994,$I$1,0)*(1+0.5*(VLOOKUP($A1602,'Old-SVXY-OHLC'!$A$3:$E$5000,B$1,0)/VLOOKUP($A1601,'Old-SVXY-OHLC'!$A$3:$E$5000,5,0)-1))</f>
        <v>12.543570451578729</v>
      </c>
      <c r="C1602" s="11">
        <f>VLOOKUP($A1601,Master!$A$6:$J$4994,$I$1,0)*(1+0.5*(VLOOKUP($A1602,'Old-SVXY-OHLC'!$A$3:$E$5000,C$1,0)/VLOOKUP($A1601,'Old-SVXY-OHLC'!$A$3:$E$5000,5,0)-1))</f>
        <v>12.60484025615226</v>
      </c>
      <c r="D1602" s="11">
        <f>VLOOKUP($A1601,Master!$A$6:$J$4994,$I$1,0)*(1+0.5*(VLOOKUP($A1602,'Old-SVXY-OHLC'!$A$3:$E$5000,D$1,0)/VLOOKUP($A1601,'Old-SVXY-OHLC'!$A$3:$E$5000,5,0)-1))</f>
        <v>12.359761037858137</v>
      </c>
      <c r="E1602" s="11">
        <f>VLOOKUP(A1602,Master!A$6:J$4994,$I$1,0)</f>
        <v>12.470217894250688</v>
      </c>
    </row>
    <row r="1603" spans="1:5" x14ac:dyDescent="0.25">
      <c r="A1603" s="1">
        <v>40394</v>
      </c>
      <c r="B1603" s="11">
        <f>VLOOKUP($A1602,Master!$A$6:$J$4994,$I$1,0)*(1+0.5*(VLOOKUP($A1603,'Old-SVXY-OHLC'!$A$3:$E$5000,B$1,0)/VLOOKUP($A1602,'Old-SVXY-OHLC'!$A$3:$E$5000,5,0)-1))</f>
        <v>12.49438519873812</v>
      </c>
      <c r="C1603" s="11">
        <f>VLOOKUP($A1602,Master!$A$6:$J$4994,$I$1,0)*(1+0.5*(VLOOKUP($A1603,'Old-SVXY-OHLC'!$A$3:$E$5000,C$1,0)/VLOOKUP($A1602,'Old-SVXY-OHLC'!$A$3:$E$5000,5,0)-1))</f>
        <v>12.572927144430912</v>
      </c>
      <c r="D1603" s="11">
        <f>VLOOKUP($A1602,Master!$A$6:$J$4994,$I$1,0)*(1+0.5*(VLOOKUP($A1603,'Old-SVXY-OHLC'!$A$3:$E$5000,D$1,0)/VLOOKUP($A1602,'Old-SVXY-OHLC'!$A$3:$E$5000,5,0)-1))</f>
        <v>12.433966937519537</v>
      </c>
      <c r="E1603" s="11">
        <f>VLOOKUP(A1603,Master!A$6:J$4994,$I$1,0)</f>
        <v>12.530310063841833</v>
      </c>
    </row>
    <row r="1604" spans="1:5" x14ac:dyDescent="0.25">
      <c r="A1604" s="1">
        <v>40395</v>
      </c>
      <c r="B1604" s="11">
        <f>VLOOKUP($A1603,Master!$A$6:$J$4994,$I$1,0)*(1+0.5*(VLOOKUP($A1604,'Old-SVXY-OHLC'!$A$3:$E$5000,B$1,0)/VLOOKUP($A1603,'Old-SVXY-OHLC'!$A$3:$E$5000,5,0)-1))</f>
        <v>12.438389889334839</v>
      </c>
      <c r="C1604" s="11">
        <f>VLOOKUP($A1603,Master!$A$6:$J$4994,$I$1,0)*(1+0.5*(VLOOKUP($A1604,'Old-SVXY-OHLC'!$A$3:$E$5000,C$1,0)/VLOOKUP($A1603,'Old-SVXY-OHLC'!$A$3:$E$5000,5,0)-1))</f>
        <v>12.530310063841833</v>
      </c>
      <c r="D1604" s="11">
        <f>VLOOKUP($A1603,Master!$A$6:$J$4994,$I$1,0)*(1+0.5*(VLOOKUP($A1604,'Old-SVXY-OHLC'!$A$3:$E$5000,D$1,0)/VLOOKUP($A1603,'Old-SVXY-OHLC'!$A$3:$E$5000,5,0)-1))</f>
        <v>12.367776571380761</v>
      </c>
      <c r="E1604" s="11">
        <f>VLOOKUP(A1604,Master!A$6:J$4994,$I$1,0)</f>
        <v>12.484329125985637</v>
      </c>
    </row>
    <row r="1605" spans="1:5" x14ac:dyDescent="0.25">
      <c r="A1605" s="1">
        <v>40396</v>
      </c>
      <c r="B1605" s="11">
        <f>VLOOKUP($A1604,Master!$A$6:$J$4994,$I$1,0)*(1+0.5*(VLOOKUP($A1605,'Old-SVXY-OHLC'!$A$3:$E$5000,B$1,0)/VLOOKUP($A1604,'Old-SVXY-OHLC'!$A$3:$E$5000,5,0)-1))</f>
        <v>12.297853358389883</v>
      </c>
      <c r="C1605" s="11">
        <f>VLOOKUP($A1604,Master!$A$6:$J$4994,$I$1,0)*(1+0.5*(VLOOKUP($A1605,'Old-SVXY-OHLC'!$A$3:$E$5000,C$1,0)/VLOOKUP($A1604,'Old-SVXY-OHLC'!$A$3:$E$5000,5,0)-1))</f>
        <v>12.518755587728746</v>
      </c>
      <c r="D1605" s="11">
        <f>VLOOKUP($A1604,Master!$A$6:$J$4994,$I$1,0)*(1+0.5*(VLOOKUP($A1605,'Old-SVXY-OHLC'!$A$3:$E$5000,D$1,0)/VLOOKUP($A1604,'Old-SVXY-OHLC'!$A$3:$E$5000,5,0)-1))</f>
        <v>12.190271115532379</v>
      </c>
      <c r="E1605" s="11">
        <f>VLOOKUP(A1605,Master!A$6:J$4994,$I$1,0)</f>
        <v>12.479222404165068</v>
      </c>
    </row>
    <row r="1606" spans="1:5" x14ac:dyDescent="0.25">
      <c r="A1606" s="1">
        <v>40399</v>
      </c>
      <c r="B1606" s="11">
        <f>VLOOKUP($A1605,Master!$A$6:$J$4994,$I$1,0)*(1+0.5*(VLOOKUP($A1606,'Old-SVXY-OHLC'!$A$3:$E$5000,B$1,0)/VLOOKUP($A1605,'Old-SVXY-OHLC'!$A$3:$E$5000,5,0)-1))</f>
        <v>12.546161780200602</v>
      </c>
      <c r="C1606" s="11">
        <f>VLOOKUP($A1605,Master!$A$6:$J$4994,$I$1,0)*(1+0.5*(VLOOKUP($A1606,'Old-SVXY-OHLC'!$A$3:$E$5000,C$1,0)/VLOOKUP($A1605,'Old-SVXY-OHLC'!$A$3:$E$5000,5,0)-1))</f>
        <v>12.625541360491713</v>
      </c>
      <c r="D1606" s="11">
        <f>VLOOKUP($A1605,Master!$A$6:$J$4994,$I$1,0)*(1+0.5*(VLOOKUP($A1606,'Old-SVXY-OHLC'!$A$3:$E$5000,D$1,0)/VLOOKUP($A1605,'Old-SVXY-OHLC'!$A$3:$E$5000,5,0)-1))</f>
        <v>12.475075669413208</v>
      </c>
      <c r="E1606" s="11">
        <f>VLOOKUP(A1606,Master!A$6:J$4994,$I$1,0)</f>
        <v>12.581906684478092</v>
      </c>
    </row>
    <row r="1607" spans="1:5" x14ac:dyDescent="0.25">
      <c r="A1607" s="1">
        <v>40400</v>
      </c>
      <c r="B1607" s="11">
        <f>VLOOKUP($A1606,Master!$A$6:$J$4994,$I$1,0)*(1+0.5*(VLOOKUP($A1607,'Old-SVXY-OHLC'!$A$3:$E$5000,B$1,0)/VLOOKUP($A1606,'Old-SVXY-OHLC'!$A$3:$E$5000,5,0)-1))</f>
        <v>12.426500643738521</v>
      </c>
      <c r="C1607" s="11">
        <f>VLOOKUP($A1606,Master!$A$6:$J$4994,$I$1,0)*(1+0.5*(VLOOKUP($A1607,'Old-SVXY-OHLC'!$A$3:$E$5000,C$1,0)/VLOOKUP($A1606,'Old-SVXY-OHLC'!$A$3:$E$5000,5,0)-1))</f>
        <v>12.610818664486846</v>
      </c>
      <c r="D1607" s="11">
        <f>VLOOKUP($A1606,Master!$A$6:$J$4994,$I$1,0)*(1+0.5*(VLOOKUP($A1607,'Old-SVXY-OHLC'!$A$3:$E$5000,D$1,0)/VLOOKUP($A1606,'Old-SVXY-OHLC'!$A$3:$E$5000,5,0)-1))</f>
        <v>12.343376396661956</v>
      </c>
      <c r="E1607" s="11">
        <f>VLOOKUP(A1607,Master!A$6:J$4994,$I$1,0)</f>
        <v>12.545439573063243</v>
      </c>
    </row>
    <row r="1608" spans="1:5" x14ac:dyDescent="0.25">
      <c r="A1608" s="1">
        <v>40401</v>
      </c>
      <c r="B1608" s="11">
        <f>VLOOKUP($A1607,Master!$A$6:$J$4994,$I$1,0)*(1+0.5*(VLOOKUP($A1608,'Old-SVXY-OHLC'!$A$3:$E$5000,B$1,0)/VLOOKUP($A1607,'Old-SVXY-OHLC'!$A$3:$E$5000,5,0)-1))</f>
        <v>12.270008132992613</v>
      </c>
      <c r="C1608" s="11">
        <f>VLOOKUP($A1607,Master!$A$6:$J$4994,$I$1,0)*(1+0.5*(VLOOKUP($A1608,'Old-SVXY-OHLC'!$A$3:$E$5000,C$1,0)/VLOOKUP($A1607,'Old-SVXY-OHLC'!$A$3:$E$5000,5,0)-1))</f>
        <v>12.293701769358655</v>
      </c>
      <c r="D1608" s="11">
        <f>VLOOKUP($A1607,Master!$A$6:$J$4994,$I$1,0)*(1+0.5*(VLOOKUP($A1608,'Old-SVXY-OHLC'!$A$3:$E$5000,D$1,0)/VLOOKUP($A1607,'Old-SVXY-OHLC'!$A$3:$E$5000,5,0)-1))</f>
        <v>12.027155214451591</v>
      </c>
      <c r="E1608" s="11">
        <f>VLOOKUP(A1608,Master!A$6:J$4994,$I$1,0)</f>
        <v>12.035726371205246</v>
      </c>
    </row>
    <row r="1609" spans="1:5" x14ac:dyDescent="0.25">
      <c r="A1609" s="1">
        <v>40402</v>
      </c>
      <c r="B1609" s="11">
        <f>VLOOKUP($A1608,Master!$A$6:$J$4994,$I$1,0)*(1+0.5*(VLOOKUP($A1609,'Old-SVXY-OHLC'!$A$3:$E$5000,B$1,0)/VLOOKUP($A1608,'Old-SVXY-OHLC'!$A$3:$E$5000,5,0)-1))</f>
        <v>11.839446150248058</v>
      </c>
      <c r="C1609" s="11">
        <f>VLOOKUP($A1608,Master!$A$6:$J$4994,$I$1,0)*(1+0.5*(VLOOKUP($A1609,'Old-SVXY-OHLC'!$A$3:$E$5000,C$1,0)/VLOOKUP($A1608,'Old-SVXY-OHLC'!$A$3:$E$5000,5,0)-1))</f>
        <v>12.052431070861179</v>
      </c>
      <c r="D1609" s="11">
        <f>VLOOKUP($A1608,Master!$A$6:$J$4994,$I$1,0)*(1+0.5*(VLOOKUP($A1609,'Old-SVXY-OHLC'!$A$3:$E$5000,D$1,0)/VLOOKUP($A1608,'Old-SVXY-OHLC'!$A$3:$E$5000,5,0)-1))</f>
        <v>11.826917625506111</v>
      </c>
      <c r="E1609" s="11">
        <f>VLOOKUP(A1609,Master!A$6:J$4994,$I$1,0)</f>
        <v>11.941451261221722</v>
      </c>
    </row>
    <row r="1610" spans="1:5" x14ac:dyDescent="0.25">
      <c r="A1610" s="1">
        <v>40403</v>
      </c>
      <c r="B1610" s="11">
        <f>VLOOKUP($A1609,Master!$A$6:$J$4994,$I$1,0)*(1+0.5*(VLOOKUP($A1610,'Old-SVXY-OHLC'!$A$3:$E$5000,B$1,0)/VLOOKUP($A1609,'Old-SVXY-OHLC'!$A$3:$E$5000,5,0)-1))</f>
        <v>11.938412445833869</v>
      </c>
      <c r="C1610" s="11">
        <f>VLOOKUP($A1609,Master!$A$6:$J$4994,$I$1,0)*(1+0.5*(VLOOKUP($A1610,'Old-SVXY-OHLC'!$A$3:$E$5000,C$1,0)/VLOOKUP($A1609,'Old-SVXY-OHLC'!$A$3:$E$5000,5,0)-1))</f>
        <v>11.993630795102627</v>
      </c>
      <c r="D1610" s="11">
        <f>VLOOKUP($A1609,Master!$A$6:$J$4994,$I$1,0)*(1+0.5*(VLOOKUP($A1610,'Old-SVXY-OHLC'!$A$3:$E$5000,D$1,0)/VLOOKUP($A1609,'Old-SVXY-OHLC'!$A$3:$E$5000,5,0)-1))</f>
        <v>11.787953059333592</v>
      </c>
      <c r="E1610" s="11">
        <f>VLOOKUP(A1610,Master!A$6:J$4994,$I$1,0)</f>
        <v>11.810949319160979</v>
      </c>
    </row>
    <row r="1611" spans="1:5" x14ac:dyDescent="0.25">
      <c r="A1611" s="1">
        <v>40406</v>
      </c>
      <c r="B1611" s="11">
        <f>VLOOKUP($A1610,Master!$A$6:$J$4994,$I$1,0)*(1+0.5*(VLOOKUP($A1611,'Old-SVXY-OHLC'!$A$3:$E$5000,B$1,0)/VLOOKUP($A1610,'Old-SVXY-OHLC'!$A$3:$E$5000,5,0)-1))</f>
        <v>11.744694528494001</v>
      </c>
      <c r="C1611" s="11">
        <f>VLOOKUP($A1610,Master!$A$6:$J$4994,$I$1,0)*(1+0.5*(VLOOKUP($A1611,'Old-SVXY-OHLC'!$A$3:$E$5000,C$1,0)/VLOOKUP($A1610,'Old-SVXY-OHLC'!$A$3:$E$5000,5,0)-1))</f>
        <v>11.949305001648183</v>
      </c>
      <c r="D1611" s="11">
        <f>VLOOKUP($A1610,Master!$A$6:$J$4994,$I$1,0)*(1+0.5*(VLOOKUP($A1611,'Old-SVXY-OHLC'!$A$3:$E$5000,D$1,0)/VLOOKUP($A1610,'Old-SVXY-OHLC'!$A$3:$E$5000,5,0)-1))</f>
        <v>11.738848427340754</v>
      </c>
      <c r="E1611" s="11">
        <f>VLOOKUP(A1611,Master!A$6:J$4994,$I$1,0)</f>
        <v>11.886020282283367</v>
      </c>
    </row>
    <row r="1612" spans="1:5" x14ac:dyDescent="0.25">
      <c r="A1612" s="1">
        <v>40407</v>
      </c>
      <c r="B1612" s="11">
        <f>VLOOKUP($A1611,Master!$A$6:$J$4994,$I$1,0)*(1+0.5*(VLOOKUP($A1612,'Old-SVXY-OHLC'!$A$3:$E$5000,B$1,0)/VLOOKUP($A1611,'Old-SVXY-OHLC'!$A$3:$E$5000,5,0)-1))</f>
        <v>12.032462673197038</v>
      </c>
      <c r="C1612" s="11">
        <f>VLOOKUP($A1611,Master!$A$6:$J$4994,$I$1,0)*(1+0.5*(VLOOKUP($A1612,'Old-SVXY-OHLC'!$A$3:$E$5000,C$1,0)/VLOOKUP($A1611,'Old-SVXY-OHLC'!$A$3:$E$5000,5,0)-1))</f>
        <v>12.167071288174668</v>
      </c>
      <c r="D1612" s="11">
        <f>VLOOKUP($A1611,Master!$A$6:$J$4994,$I$1,0)*(1+0.5*(VLOOKUP($A1612,'Old-SVXY-OHLC'!$A$3:$E$5000,D$1,0)/VLOOKUP($A1611,'Old-SVXY-OHLC'!$A$3:$E$5000,5,0)-1))</f>
        <v>12.013726252161558</v>
      </c>
      <c r="E1612" s="11">
        <f>VLOOKUP(A1612,Master!A$6:J$4994,$I$1,0)</f>
        <v>12.070608918928741</v>
      </c>
    </row>
    <row r="1613" spans="1:5" x14ac:dyDescent="0.25">
      <c r="A1613" s="1">
        <v>40408</v>
      </c>
      <c r="B1613" s="11">
        <f>VLOOKUP($A1612,Master!$A$6:$J$4994,$I$1,0)*(1+0.5*(VLOOKUP($A1613,'Old-SVXY-OHLC'!$A$3:$E$5000,B$1,0)/VLOOKUP($A1612,'Old-SVXY-OHLC'!$A$3:$E$5000,5,0)-1))</f>
        <v>12.142335287913777</v>
      </c>
      <c r="C1613" s="11">
        <f>VLOOKUP($A1612,Master!$A$6:$J$4994,$I$1,0)*(1+0.5*(VLOOKUP($A1613,'Old-SVXY-OHLC'!$A$3:$E$5000,C$1,0)/VLOOKUP($A1612,'Old-SVXY-OHLC'!$A$3:$E$5000,5,0)-1))</f>
        <v>12.265295948110076</v>
      </c>
      <c r="D1613" s="11">
        <f>VLOOKUP($A1612,Master!$A$6:$J$4994,$I$1,0)*(1+0.5*(VLOOKUP($A1613,'Old-SVXY-OHLC'!$A$3:$E$5000,D$1,0)/VLOOKUP($A1612,'Old-SVXY-OHLC'!$A$3:$E$5000,5,0)-1))</f>
        <v>12.080855777170994</v>
      </c>
      <c r="E1613" s="11">
        <f>VLOOKUP(A1613,Master!A$6:J$4994,$I$1,0)</f>
        <v>12.162512639575688</v>
      </c>
    </row>
    <row r="1614" spans="1:5" x14ac:dyDescent="0.25">
      <c r="A1614" s="1">
        <v>40409</v>
      </c>
      <c r="B1614" s="11">
        <f>VLOOKUP($A1613,Master!$A$6:$J$4994,$I$1,0)*(1+0.5*(VLOOKUP($A1614,'Old-SVXY-OHLC'!$A$3:$E$5000,B$1,0)/VLOOKUP($A1613,'Old-SVXY-OHLC'!$A$3:$E$5000,5,0)-1))</f>
        <v>12.182853925250441</v>
      </c>
      <c r="C1614" s="11">
        <f>VLOOKUP($A1613,Master!$A$6:$J$4994,$I$1,0)*(1+0.5*(VLOOKUP($A1614,'Old-SVXY-OHLC'!$A$3:$E$5000,C$1,0)/VLOOKUP($A1613,'Old-SVXY-OHLC'!$A$3:$E$5000,5,0)-1))</f>
        <v>12.224633125140986</v>
      </c>
      <c r="D1614" s="11">
        <f>VLOOKUP($A1613,Master!$A$6:$J$4994,$I$1,0)*(1+0.5*(VLOOKUP($A1614,'Old-SVXY-OHLC'!$A$3:$E$5000,D$1,0)/VLOOKUP($A1613,'Old-SVXY-OHLC'!$A$3:$E$5000,5,0)-1))</f>
        <v>11.871698152747284</v>
      </c>
      <c r="E1614" s="11">
        <f>VLOOKUP(A1614,Master!A$6:J$4994,$I$1,0)</f>
        <v>11.972540286999605</v>
      </c>
    </row>
    <row r="1615" spans="1:5" x14ac:dyDescent="0.25">
      <c r="A1615" s="1">
        <v>40410</v>
      </c>
      <c r="B1615" s="11">
        <f>VLOOKUP($A1614,Master!$A$6:$J$4994,$I$1,0)*(1+0.5*(VLOOKUP($A1615,'Old-SVXY-OHLC'!$A$3:$E$5000,B$1,0)/VLOOKUP($A1614,'Old-SVXY-OHLC'!$A$3:$E$5000,5,0)-1))</f>
        <v>11.945880923018844</v>
      </c>
      <c r="C1615" s="11">
        <f>VLOOKUP($A1614,Master!$A$6:$J$4994,$I$1,0)*(1+0.5*(VLOOKUP($A1615,'Old-SVXY-OHLC'!$A$3:$E$5000,C$1,0)/VLOOKUP($A1614,'Old-SVXY-OHLC'!$A$3:$E$5000,5,0)-1))</f>
        <v>12.066631594926184</v>
      </c>
      <c r="D1615" s="11">
        <f>VLOOKUP($A1614,Master!$A$6:$J$4994,$I$1,0)*(1+0.5*(VLOOKUP($A1615,'Old-SVXY-OHLC'!$A$3:$E$5000,D$1,0)/VLOOKUP($A1614,'Old-SVXY-OHLC'!$A$3:$E$5000,5,0)-1))</f>
        <v>11.866426254194042</v>
      </c>
      <c r="E1615" s="11">
        <f>VLOOKUP(A1615,Master!A$6:J$4994,$I$1,0)</f>
        <v>12.023454883500158</v>
      </c>
    </row>
    <row r="1616" spans="1:5" x14ac:dyDescent="0.25">
      <c r="A1616" s="1">
        <v>40413</v>
      </c>
      <c r="B1616" s="11">
        <f>VLOOKUP($A1615,Master!$A$6:$J$4994,$I$1,0)*(1+0.5*(VLOOKUP($A1616,'Old-SVXY-OHLC'!$A$3:$E$5000,B$1,0)/VLOOKUP($A1615,'Old-SVXY-OHLC'!$A$3:$E$5000,5,0)-1))</f>
        <v>12.111993946069274</v>
      </c>
      <c r="C1616" s="11">
        <f>VLOOKUP($A1615,Master!$A$6:$J$4994,$I$1,0)*(1+0.5*(VLOOKUP($A1616,'Old-SVXY-OHLC'!$A$3:$E$5000,C$1,0)/VLOOKUP($A1615,'Old-SVXY-OHLC'!$A$3:$E$5000,5,0)-1))</f>
        <v>12.224250218703972</v>
      </c>
      <c r="D1616" s="11">
        <f>VLOOKUP($A1615,Master!$A$6:$J$4994,$I$1,0)*(1+0.5*(VLOOKUP($A1616,'Old-SVXY-OHLC'!$A$3:$E$5000,D$1,0)/VLOOKUP($A1615,'Old-SVXY-OHLC'!$A$3:$E$5000,5,0)-1))</f>
        <v>12.097764917115523</v>
      </c>
      <c r="E1616" s="11">
        <f>VLOOKUP(A1616,Master!A$6:J$4994,$I$1,0)</f>
        <v>12.126858030657385</v>
      </c>
    </row>
    <row r="1617" spans="1:5" x14ac:dyDescent="0.25">
      <c r="A1617" s="1">
        <v>40414</v>
      </c>
      <c r="B1617" s="11">
        <f>VLOOKUP($A1616,Master!$A$6:$J$4994,$I$1,0)*(1+0.5*(VLOOKUP($A1617,'Old-SVXY-OHLC'!$A$3:$E$5000,B$1,0)/VLOOKUP($A1616,'Old-SVXY-OHLC'!$A$3:$E$5000,5,0)-1))</f>
        <v>11.900393381535181</v>
      </c>
      <c r="C1617" s="11">
        <f>VLOOKUP($A1616,Master!$A$6:$J$4994,$I$1,0)*(1+0.5*(VLOOKUP($A1617,'Old-SVXY-OHLC'!$A$3:$E$5000,C$1,0)/VLOOKUP($A1616,'Old-SVXY-OHLC'!$A$3:$E$5000,5,0)-1))</f>
        <v>12.03702470669873</v>
      </c>
      <c r="D1617" s="11">
        <f>VLOOKUP($A1616,Master!$A$6:$J$4994,$I$1,0)*(1+0.5*(VLOOKUP($A1617,'Old-SVXY-OHLC'!$A$3:$E$5000,D$1,0)/VLOOKUP($A1616,'Old-SVXY-OHLC'!$A$3:$E$5000,5,0)-1))</f>
        <v>11.733638994609613</v>
      </c>
      <c r="E1617" s="11">
        <f>VLOOKUP(A1617,Master!A$6:J$4994,$I$1,0)</f>
        <v>11.967322549070527</v>
      </c>
    </row>
    <row r="1618" spans="1:5" x14ac:dyDescent="0.25">
      <c r="A1618" s="1">
        <v>40415</v>
      </c>
      <c r="B1618" s="11">
        <f>VLOOKUP($A1617,Master!$A$6:$J$4994,$I$1,0)*(1+0.5*(VLOOKUP($A1618,'Old-SVXY-OHLC'!$A$3:$E$5000,B$1,0)/VLOOKUP($A1617,'Old-SVXY-OHLC'!$A$3:$E$5000,5,0)-1))</f>
        <v>11.857209786940048</v>
      </c>
      <c r="C1618" s="11">
        <f>VLOOKUP($A1617,Master!$A$6:$J$4994,$I$1,0)*(1+0.5*(VLOOKUP($A1618,'Old-SVXY-OHLC'!$A$3:$E$5000,C$1,0)/VLOOKUP($A1617,'Old-SVXY-OHLC'!$A$3:$E$5000,5,0)-1))</f>
        <v>12.118599977572819</v>
      </c>
      <c r="D1618" s="11">
        <f>VLOOKUP($A1617,Master!$A$6:$J$4994,$I$1,0)*(1+0.5*(VLOOKUP($A1618,'Old-SVXY-OHLC'!$A$3:$E$5000,D$1,0)/VLOOKUP($A1617,'Old-SVXY-OHLC'!$A$3:$E$5000,5,0)-1))</f>
        <v>11.767677757751875</v>
      </c>
      <c r="E1618" s="11">
        <f>VLOOKUP(A1618,Master!A$6:J$4994,$I$1,0)</f>
        <v>12.088954718685956</v>
      </c>
    </row>
    <row r="1619" spans="1:5" x14ac:dyDescent="0.25">
      <c r="A1619" s="1">
        <v>40416</v>
      </c>
      <c r="B1619" s="11">
        <f>VLOOKUP($A1618,Master!$A$6:$J$4994,$I$1,0)*(1+0.5*(VLOOKUP($A1619,'Old-SVXY-OHLC'!$A$3:$E$5000,B$1,0)/VLOOKUP($A1618,'Old-SVXY-OHLC'!$A$3:$E$5000,5,0)-1))</f>
        <v>12.139084031768153</v>
      </c>
      <c r="C1619" s="11">
        <f>VLOOKUP($A1618,Master!$A$6:$J$4994,$I$1,0)*(1+0.5*(VLOOKUP($A1619,'Old-SVXY-OHLC'!$A$3:$E$5000,C$1,0)/VLOOKUP($A1618,'Old-SVXY-OHLC'!$A$3:$E$5000,5,0)-1))</f>
        <v>12.216123672304992</v>
      </c>
      <c r="D1619" s="11">
        <f>VLOOKUP($A1618,Master!$A$6:$J$4994,$I$1,0)*(1+0.5*(VLOOKUP($A1619,'Old-SVXY-OHLC'!$A$3:$E$5000,D$1,0)/VLOOKUP($A1618,'Old-SVXY-OHLC'!$A$3:$E$5000,5,0)-1))</f>
        <v>11.941735029912318</v>
      </c>
      <c r="E1619" s="11">
        <f>VLOOKUP(A1619,Master!A$6:J$4994,$I$1,0)</f>
        <v>12.021100761775326</v>
      </c>
    </row>
    <row r="1620" spans="1:5" x14ac:dyDescent="0.25">
      <c r="A1620" s="1">
        <v>40417</v>
      </c>
      <c r="B1620" s="11">
        <f>VLOOKUP($A1619,Master!$A$6:$J$4994,$I$1,0)*(1+0.5*(VLOOKUP($A1620,'Old-SVXY-OHLC'!$A$3:$E$5000,B$1,0)/VLOOKUP($A1619,'Old-SVXY-OHLC'!$A$3:$E$5000,5,0)-1))</f>
        <v>12.105771508319908</v>
      </c>
      <c r="C1620" s="11">
        <f>VLOOKUP($A1619,Master!$A$6:$J$4994,$I$1,0)*(1+0.5*(VLOOKUP($A1620,'Old-SVXY-OHLC'!$A$3:$E$5000,C$1,0)/VLOOKUP($A1619,'Old-SVXY-OHLC'!$A$3:$E$5000,5,0)-1))</f>
        <v>12.404181609609129</v>
      </c>
      <c r="D1620" s="11">
        <f>VLOOKUP($A1619,Master!$A$6:$J$4994,$I$1,0)*(1+0.5*(VLOOKUP($A1620,'Old-SVXY-OHLC'!$A$3:$E$5000,D$1,0)/VLOOKUP($A1619,'Old-SVXY-OHLC'!$A$3:$E$5000,5,0)-1))</f>
        <v>11.935397959674718</v>
      </c>
      <c r="E1620" s="11">
        <f>VLOOKUP(A1620,Master!A$6:J$4994,$I$1,0)</f>
        <v>12.384241493276098</v>
      </c>
    </row>
    <row r="1621" spans="1:5" x14ac:dyDescent="0.25">
      <c r="A1621" s="1">
        <v>40420</v>
      </c>
      <c r="B1621" s="11">
        <f>VLOOKUP($A1620,Master!$A$6:$J$4994,$I$1,0)*(1+0.5*(VLOOKUP($A1621,'Old-SVXY-OHLC'!$A$3:$E$5000,B$1,0)/VLOOKUP($A1620,'Old-SVXY-OHLC'!$A$3:$E$5000,5,0)-1))</f>
        <v>12.365674086451474</v>
      </c>
      <c r="C1621" s="11">
        <f>VLOOKUP($A1620,Master!$A$6:$J$4994,$I$1,0)*(1+0.5*(VLOOKUP($A1621,'Old-SVXY-OHLC'!$A$3:$E$5000,C$1,0)/VLOOKUP($A1620,'Old-SVXY-OHLC'!$A$3:$E$5000,5,0)-1))</f>
        <v>12.459075171170035</v>
      </c>
      <c r="D1621" s="11">
        <f>VLOOKUP($A1620,Master!$A$6:$J$4994,$I$1,0)*(1+0.5*(VLOOKUP($A1621,'Old-SVXY-OHLC'!$A$3:$E$5000,D$1,0)/VLOOKUP($A1620,'Old-SVXY-OHLC'!$A$3:$E$5000,5,0)-1))</f>
        <v>12.167053544601398</v>
      </c>
      <c r="E1621" s="11">
        <f>VLOOKUP(A1621,Master!A$6:J$4994,$I$1,0)</f>
        <v>12.195358382316348</v>
      </c>
    </row>
    <row r="1622" spans="1:5" x14ac:dyDescent="0.25">
      <c r="A1622" s="1">
        <v>40421</v>
      </c>
      <c r="B1622" s="11">
        <f>VLOOKUP($A1621,Master!$A$6:$J$4994,$I$1,0)*(1+0.5*(VLOOKUP($A1622,'Old-SVXY-OHLC'!$A$3:$E$5000,B$1,0)/VLOOKUP($A1621,'Old-SVXY-OHLC'!$A$3:$E$5000,5,0)-1))</f>
        <v>12.175041707321139</v>
      </c>
      <c r="C1622" s="11">
        <f>VLOOKUP($A1621,Master!$A$6:$J$4994,$I$1,0)*(1+0.5*(VLOOKUP($A1622,'Old-SVXY-OHLC'!$A$3:$E$5000,C$1,0)/VLOOKUP($A1621,'Old-SVXY-OHLC'!$A$3:$E$5000,5,0)-1))</f>
        <v>12.321535358512836</v>
      </c>
      <c r="D1622" s="11">
        <f>VLOOKUP($A1621,Master!$A$6:$J$4994,$I$1,0)*(1+0.5*(VLOOKUP($A1622,'Old-SVXY-OHLC'!$A$3:$E$5000,D$1,0)/VLOOKUP($A1621,'Old-SVXY-OHLC'!$A$3:$E$5000,5,0)-1))</f>
        <v>12.102864538423374</v>
      </c>
      <c r="E1622" s="11">
        <f>VLOOKUP(A1622,Master!A$6:J$4994,$I$1,0)</f>
        <v>12.301968864216704</v>
      </c>
    </row>
    <row r="1623" spans="1:5" x14ac:dyDescent="0.25">
      <c r="A1623" s="1">
        <v>40422</v>
      </c>
      <c r="B1623" s="11">
        <f>VLOOKUP($A1622,Master!$A$6:$J$4994,$I$1,0)*(1+0.5*(VLOOKUP($A1623,'Old-SVXY-OHLC'!$A$3:$E$5000,B$1,0)/VLOOKUP($A1622,'Old-SVXY-OHLC'!$A$3:$E$5000,5,0)-1))</f>
        <v>12.453124014066615</v>
      </c>
      <c r="C1623" s="11">
        <f>VLOOKUP($A1622,Master!$A$6:$J$4994,$I$1,0)*(1+0.5*(VLOOKUP($A1623,'Old-SVXY-OHLC'!$A$3:$E$5000,C$1,0)/VLOOKUP($A1622,'Old-SVXY-OHLC'!$A$3:$E$5000,5,0)-1))</f>
        <v>12.682858190875583</v>
      </c>
      <c r="D1623" s="11">
        <f>VLOOKUP($A1622,Master!$A$6:$J$4994,$I$1,0)*(1+0.5*(VLOOKUP($A1623,'Old-SVXY-OHLC'!$A$3:$E$5000,D$1,0)/VLOOKUP($A1622,'Old-SVXY-OHLC'!$A$3:$E$5000,5,0)-1))</f>
        <v>12.410014153262706</v>
      </c>
      <c r="E1623" s="11">
        <f>VLOOKUP(A1623,Master!A$6:J$4994,$I$1,0)</f>
        <v>12.671614379820134</v>
      </c>
    </row>
    <row r="1624" spans="1:5" x14ac:dyDescent="0.25">
      <c r="A1624" s="1">
        <v>40423</v>
      </c>
      <c r="B1624" s="11">
        <f>VLOOKUP($A1623,Master!$A$6:$J$4994,$I$1,0)*(1+0.5*(VLOOKUP($A1624,'Old-SVXY-OHLC'!$A$3:$E$5000,B$1,0)/VLOOKUP($A1623,'Old-SVXY-OHLC'!$A$3:$E$5000,5,0)-1))</f>
        <v>12.671614379820134</v>
      </c>
      <c r="C1624" s="11">
        <f>VLOOKUP($A1623,Master!$A$6:$J$4994,$I$1,0)*(1+0.5*(VLOOKUP($A1624,'Old-SVXY-OHLC'!$A$3:$E$5000,C$1,0)/VLOOKUP($A1623,'Old-SVXY-OHLC'!$A$3:$E$5000,5,0)-1))</f>
        <v>12.843765976627887</v>
      </c>
      <c r="D1624" s="11">
        <f>VLOOKUP($A1623,Master!$A$6:$J$4994,$I$1,0)*(1+0.5*(VLOOKUP($A1624,'Old-SVXY-OHLC'!$A$3:$E$5000,D$1,0)/VLOOKUP($A1623,'Old-SVXY-OHLC'!$A$3:$E$5000,5,0)-1))</f>
        <v>12.631246914282913</v>
      </c>
      <c r="E1624" s="11">
        <f>VLOOKUP(A1624,Master!A$6:J$4994,$I$1,0)</f>
        <v>12.825624139228152</v>
      </c>
    </row>
    <row r="1625" spans="1:5" x14ac:dyDescent="0.25">
      <c r="A1625" s="1">
        <v>40424</v>
      </c>
      <c r="B1625" s="11">
        <f>VLOOKUP($A1624,Master!$A$6:$J$4994,$I$1,0)*(1+0.5*(VLOOKUP($A1625,'Old-SVXY-OHLC'!$A$3:$E$5000,B$1,0)/VLOOKUP($A1624,'Old-SVXY-OHLC'!$A$3:$E$5000,5,0)-1))</f>
        <v>12.989976063877327</v>
      </c>
      <c r="C1625" s="11">
        <f>VLOOKUP($A1624,Master!$A$6:$J$4994,$I$1,0)*(1+0.5*(VLOOKUP($A1625,'Old-SVXY-OHLC'!$A$3:$E$5000,C$1,0)/VLOOKUP($A1624,'Old-SVXY-OHLC'!$A$3:$E$5000,5,0)-1))</f>
        <v>13.147608037990949</v>
      </c>
      <c r="D1625" s="11">
        <f>VLOOKUP($A1624,Master!$A$6:$J$4994,$I$1,0)*(1+0.5*(VLOOKUP($A1625,'Old-SVXY-OHLC'!$A$3:$E$5000,D$1,0)/VLOOKUP($A1624,'Old-SVXY-OHLC'!$A$3:$E$5000,5,0)-1))</f>
        <v>12.952096189085921</v>
      </c>
      <c r="E1625" s="11">
        <f>VLOOKUP(A1625,Master!A$6:J$4994,$I$1,0)</f>
        <v>13.135659214887177</v>
      </c>
    </row>
    <row r="1626" spans="1:5" x14ac:dyDescent="0.25">
      <c r="A1626" s="1">
        <v>40428</v>
      </c>
      <c r="B1626" s="11">
        <f>VLOOKUP($A1625,Master!$A$6:$J$4994,$I$1,0)*(1+0.5*(VLOOKUP($A1626,'Old-SVXY-OHLC'!$A$3:$E$5000,B$1,0)/VLOOKUP($A1625,'Old-SVXY-OHLC'!$A$3:$E$5000,5,0)-1))</f>
        <v>13.04502870609377</v>
      </c>
      <c r="C1626" s="11">
        <f>VLOOKUP($A1625,Master!$A$6:$J$4994,$I$1,0)*(1+0.5*(VLOOKUP($A1626,'Old-SVXY-OHLC'!$A$3:$E$5000,C$1,0)/VLOOKUP($A1625,'Old-SVXY-OHLC'!$A$3:$E$5000,5,0)-1))</f>
        <v>13.065240988926192</v>
      </c>
      <c r="D1626" s="11">
        <f>VLOOKUP($A1625,Master!$A$6:$J$4994,$I$1,0)*(1+0.5*(VLOOKUP($A1626,'Old-SVXY-OHLC'!$A$3:$E$5000,D$1,0)/VLOOKUP($A1625,'Old-SVXY-OHLC'!$A$3:$E$5000,5,0)-1))</f>
        <v>12.884629499244356</v>
      </c>
      <c r="E1626" s="11">
        <f>VLOOKUP(A1626,Master!A$6:J$4994,$I$1,0)</f>
        <v>12.940661271433489</v>
      </c>
    </row>
    <row r="1627" spans="1:5" x14ac:dyDescent="0.25">
      <c r="A1627" s="1">
        <v>40429</v>
      </c>
      <c r="B1627" s="11">
        <f>VLOOKUP($A1626,Master!$A$6:$J$4994,$I$1,0)*(1+0.5*(VLOOKUP($A1627,'Old-SVXY-OHLC'!$A$3:$E$5000,B$1,0)/VLOOKUP($A1626,'Old-SVXY-OHLC'!$A$3:$E$5000,5,0)-1))</f>
        <v>12.958612603332723</v>
      </c>
      <c r="C1627" s="11">
        <f>VLOOKUP($A1626,Master!$A$6:$J$4994,$I$1,0)*(1+0.5*(VLOOKUP($A1627,'Old-SVXY-OHLC'!$A$3:$E$5000,C$1,0)/VLOOKUP($A1626,'Old-SVXY-OHLC'!$A$3:$E$5000,5,0)-1))</f>
        <v>13.11645551608361</v>
      </c>
      <c r="D1627" s="11">
        <f>VLOOKUP($A1626,Master!$A$6:$J$4994,$I$1,0)*(1+0.5*(VLOOKUP($A1627,'Old-SVXY-OHLC'!$A$3:$E$5000,D$1,0)/VLOOKUP($A1626,'Old-SVXY-OHLC'!$A$3:$E$5000,5,0)-1))</f>
        <v>12.955517123094062</v>
      </c>
      <c r="E1627" s="11">
        <f>VLOOKUP(A1627,Master!A$6:J$4994,$I$1,0)</f>
        <v>13.107449206226205</v>
      </c>
    </row>
    <row r="1628" spans="1:5" x14ac:dyDescent="0.25">
      <c r="A1628" s="1">
        <v>40430</v>
      </c>
      <c r="B1628" s="11">
        <f>VLOOKUP($A1627,Master!$A$6:$J$4994,$I$1,0)*(1+0.5*(VLOOKUP($A1628,'Old-SVXY-OHLC'!$A$3:$E$5000,B$1,0)/VLOOKUP($A1627,'Old-SVXY-OHLC'!$A$3:$E$5000,5,0)-1))</f>
        <v>13.296468988448327</v>
      </c>
      <c r="C1628" s="11">
        <f>VLOOKUP($A1627,Master!$A$6:$J$4994,$I$1,0)*(1+0.5*(VLOOKUP($A1628,'Old-SVXY-OHLC'!$A$3:$E$5000,C$1,0)/VLOOKUP($A1627,'Old-SVXY-OHLC'!$A$3:$E$5000,5,0)-1))</f>
        <v>13.308601067007212</v>
      </c>
      <c r="D1628" s="11">
        <f>VLOOKUP($A1627,Master!$A$6:$J$4994,$I$1,0)*(1+0.5*(VLOOKUP($A1628,'Old-SVXY-OHLC'!$A$3:$E$5000,D$1,0)/VLOOKUP($A1627,'Old-SVXY-OHLC'!$A$3:$E$5000,5,0)-1))</f>
        <v>13.150873416620861</v>
      </c>
      <c r="E1628" s="11">
        <f>VLOOKUP(A1628,Master!A$6:J$4994,$I$1,0)</f>
        <v>13.169686779227987</v>
      </c>
    </row>
    <row r="1629" spans="1:5" x14ac:dyDescent="0.25">
      <c r="A1629" s="1">
        <v>40431</v>
      </c>
      <c r="B1629" s="11">
        <f>VLOOKUP($A1628,Master!$A$6:$J$4994,$I$1,0)*(1+0.5*(VLOOKUP($A1629,'Old-SVXY-OHLC'!$A$3:$E$5000,B$1,0)/VLOOKUP($A1628,'Old-SVXY-OHLC'!$A$3:$E$5000,5,0)-1))</f>
        <v>13.241058382352245</v>
      </c>
      <c r="C1629" s="11">
        <f>VLOOKUP($A1628,Master!$A$6:$J$4994,$I$1,0)*(1+0.5*(VLOOKUP($A1629,'Old-SVXY-OHLC'!$A$3:$E$5000,C$1,0)/VLOOKUP($A1628,'Old-SVXY-OHLC'!$A$3:$E$5000,5,0)-1))</f>
        <v>13.320145951030604</v>
      </c>
      <c r="D1629" s="11">
        <f>VLOOKUP($A1628,Master!$A$6:$J$4994,$I$1,0)*(1+0.5*(VLOOKUP($A1629,'Old-SVXY-OHLC'!$A$3:$E$5000,D$1,0)/VLOOKUP($A1628,'Old-SVXY-OHLC'!$A$3:$E$5000,5,0)-1))</f>
        <v>13.167758866090658</v>
      </c>
      <c r="E1629" s="11">
        <f>VLOOKUP(A1629,Master!A$6:J$4994,$I$1,0)</f>
        <v>13.309511512055609</v>
      </c>
    </row>
    <row r="1630" spans="1:5" x14ac:dyDescent="0.25">
      <c r="A1630" s="1">
        <v>40434</v>
      </c>
      <c r="B1630" s="11">
        <f>VLOOKUP($A1629,Master!$A$6:$J$4994,$I$1,0)*(1+0.5*(VLOOKUP($A1630,'Old-SVXY-OHLC'!$A$3:$E$5000,B$1,0)/VLOOKUP($A1629,'Old-SVXY-OHLC'!$A$3:$E$5000,5,0)-1))</f>
        <v>13.462342904379659</v>
      </c>
      <c r="C1630" s="11">
        <f>VLOOKUP($A1629,Master!$A$6:$J$4994,$I$1,0)*(1+0.5*(VLOOKUP($A1630,'Old-SVXY-OHLC'!$A$3:$E$5000,C$1,0)/VLOOKUP($A1629,'Old-SVXY-OHLC'!$A$3:$E$5000,5,0)-1))</f>
        <v>13.667085263991428</v>
      </c>
      <c r="D1630" s="11">
        <f>VLOOKUP($A1629,Master!$A$6:$J$4994,$I$1,0)*(1+0.5*(VLOOKUP($A1630,'Old-SVXY-OHLC'!$A$3:$E$5000,D$1,0)/VLOOKUP($A1629,'Old-SVXY-OHLC'!$A$3:$E$5000,5,0)-1))</f>
        <v>13.449826108432323</v>
      </c>
      <c r="E1630" s="11">
        <f>VLOOKUP(A1630,Master!A$6:J$4994,$I$1,0)</f>
        <v>13.635188804285558</v>
      </c>
    </row>
    <row r="1631" spans="1:5" x14ac:dyDescent="0.25">
      <c r="A1631" s="1">
        <v>40435</v>
      </c>
      <c r="B1631" s="11">
        <f>VLOOKUP($A1630,Master!$A$6:$J$4994,$I$1,0)*(1+0.5*(VLOOKUP($A1631,'Old-SVXY-OHLC'!$A$3:$E$5000,B$1,0)/VLOOKUP($A1630,'Old-SVXY-OHLC'!$A$3:$E$5000,5,0)-1))</f>
        <v>13.620408292555791</v>
      </c>
      <c r="C1631" s="11">
        <f>VLOOKUP($A1630,Master!$A$6:$J$4994,$I$1,0)*(1+0.5*(VLOOKUP($A1631,'Old-SVXY-OHLC'!$A$3:$E$5000,C$1,0)/VLOOKUP($A1630,'Old-SVXY-OHLC'!$A$3:$E$5000,5,0)-1))</f>
        <v>13.716132557858405</v>
      </c>
      <c r="D1631" s="11">
        <f>VLOOKUP($A1630,Master!$A$6:$J$4994,$I$1,0)*(1+0.5*(VLOOKUP($A1631,'Old-SVXY-OHLC'!$A$3:$E$5000,D$1,0)/VLOOKUP($A1630,'Old-SVXY-OHLC'!$A$3:$E$5000,5,0)-1))</f>
        <v>13.552133891757641</v>
      </c>
      <c r="E1631" s="11">
        <f>VLOOKUP(A1631,Master!A$6:J$4994,$I$1,0)</f>
        <v>13.63483391580983</v>
      </c>
    </row>
    <row r="1632" spans="1:5" x14ac:dyDescent="0.25">
      <c r="A1632" s="1">
        <v>40436</v>
      </c>
      <c r="B1632" s="11">
        <f>VLOOKUP($A1631,Master!$A$6:$J$4994,$I$1,0)*(1+0.5*(VLOOKUP($A1632,'Old-SVXY-OHLC'!$A$3:$E$5000,B$1,0)/VLOOKUP($A1631,'Old-SVXY-OHLC'!$A$3:$E$5000,5,0)-1))</f>
        <v>13.581780638080531</v>
      </c>
      <c r="C1632" s="11">
        <f>VLOOKUP($A1631,Master!$A$6:$J$4994,$I$1,0)*(1+0.5*(VLOOKUP($A1632,'Old-SVXY-OHLC'!$A$3:$E$5000,C$1,0)/VLOOKUP($A1631,'Old-SVXY-OHLC'!$A$3:$E$5000,5,0)-1))</f>
        <v>13.780732228794808</v>
      </c>
      <c r="D1632" s="11">
        <f>VLOOKUP($A1631,Master!$A$6:$J$4994,$I$1,0)*(1+0.5*(VLOOKUP($A1632,'Old-SVXY-OHLC'!$A$3:$E$5000,D$1,0)/VLOOKUP($A1631,'Old-SVXY-OHLC'!$A$3:$E$5000,5,0)-1))</f>
        <v>13.515463441175772</v>
      </c>
      <c r="E1632" s="11">
        <f>VLOOKUP(A1632,Master!A$6:J$4994,$I$1,0)</f>
        <v>13.767110656760215</v>
      </c>
    </row>
    <row r="1633" spans="1:5" x14ac:dyDescent="0.25">
      <c r="A1633" s="1">
        <v>40437</v>
      </c>
      <c r="B1633" s="11">
        <f>VLOOKUP($A1632,Master!$A$6:$J$4994,$I$1,0)*(1+0.5*(VLOOKUP($A1633,'Old-SVXY-OHLC'!$A$3:$E$5000,B$1,0)/VLOOKUP($A1632,'Old-SVXY-OHLC'!$A$3:$E$5000,5,0)-1))</f>
        <v>13.726827531604593</v>
      </c>
      <c r="C1633" s="11">
        <f>VLOOKUP($A1632,Master!$A$6:$J$4994,$I$1,0)*(1+0.5*(VLOOKUP($A1633,'Old-SVXY-OHLC'!$A$3:$E$5000,C$1,0)/VLOOKUP($A1632,'Old-SVXY-OHLC'!$A$3:$E$5000,5,0)-1))</f>
        <v>13.806304381155819</v>
      </c>
      <c r="D1633" s="11">
        <f>VLOOKUP($A1632,Master!$A$6:$J$4994,$I$1,0)*(1+0.5*(VLOOKUP($A1633,'Old-SVXY-OHLC'!$A$3:$E$5000,D$1,0)/VLOOKUP($A1632,'Old-SVXY-OHLC'!$A$3:$E$5000,5,0)-1))</f>
        <v>13.591823357147005</v>
      </c>
      <c r="E1633" s="11">
        <f>VLOOKUP(A1633,Master!A$6:J$4994,$I$1,0)</f>
        <v>13.791249652914901</v>
      </c>
    </row>
    <row r="1634" spans="1:5" x14ac:dyDescent="0.25">
      <c r="A1634" s="1">
        <v>40438</v>
      </c>
      <c r="B1634" s="11">
        <f>VLOOKUP($A1633,Master!$A$6:$J$4994,$I$1,0)*(1+0.5*(VLOOKUP($A1634,'Old-SVXY-OHLC'!$A$3:$E$5000,B$1,0)/VLOOKUP($A1633,'Old-SVXY-OHLC'!$A$3:$E$5000,5,0)-1))</f>
        <v>13.808147090709582</v>
      </c>
      <c r="C1634" s="11">
        <f>VLOOKUP($A1633,Master!$A$6:$J$4994,$I$1,0)*(1+0.5*(VLOOKUP($A1634,'Old-SVXY-OHLC'!$A$3:$E$5000,C$1,0)/VLOOKUP($A1633,'Old-SVXY-OHLC'!$A$3:$E$5000,5,0)-1))</f>
        <v>13.820686062406429</v>
      </c>
      <c r="D1634" s="11">
        <f>VLOOKUP($A1633,Master!$A$6:$J$4994,$I$1,0)*(1+0.5*(VLOOKUP($A1634,'Old-SVXY-OHLC'!$A$3:$E$5000,D$1,0)/VLOOKUP($A1633,'Old-SVXY-OHLC'!$A$3:$E$5000,5,0)-1))</f>
        <v>13.658243174965211</v>
      </c>
      <c r="E1634" s="11">
        <f>VLOOKUP(A1634,Master!A$6:J$4994,$I$1,0)</f>
        <v>13.79906574976218</v>
      </c>
    </row>
    <row r="1635" spans="1:5" x14ac:dyDescent="0.25">
      <c r="A1635" s="1">
        <v>40441</v>
      </c>
      <c r="B1635" s="11">
        <f>VLOOKUP($A1634,Master!$A$6:$J$4994,$I$1,0)*(1+0.5*(VLOOKUP($A1635,'Old-SVXY-OHLC'!$A$3:$E$5000,B$1,0)/VLOOKUP($A1634,'Old-SVXY-OHLC'!$A$3:$E$5000,5,0)-1))</f>
        <v>13.84310486608867</v>
      </c>
      <c r="C1635" s="11">
        <f>VLOOKUP($A1634,Master!$A$6:$J$4994,$I$1,0)*(1+0.5*(VLOOKUP($A1635,'Old-SVXY-OHLC'!$A$3:$E$5000,C$1,0)/VLOOKUP($A1634,'Old-SVXY-OHLC'!$A$3:$E$5000,5,0)-1))</f>
        <v>13.997080065934972</v>
      </c>
      <c r="D1635" s="11">
        <f>VLOOKUP($A1634,Master!$A$6:$J$4994,$I$1,0)*(1+0.5*(VLOOKUP($A1635,'Old-SVXY-OHLC'!$A$3:$E$5000,D$1,0)/VLOOKUP($A1634,'Old-SVXY-OHLC'!$A$3:$E$5000,5,0)-1))</f>
        <v>13.800697749553738</v>
      </c>
      <c r="E1635" s="11">
        <f>VLOOKUP(A1635,Master!A$6:J$4994,$I$1,0)</f>
        <v>13.980112749138813</v>
      </c>
    </row>
    <row r="1636" spans="1:5" x14ac:dyDescent="0.25">
      <c r="A1636" s="1">
        <v>40442</v>
      </c>
      <c r="B1636" s="11">
        <f>VLOOKUP($A1635,Master!$A$6:$J$4994,$I$1,0)*(1+0.5*(VLOOKUP($A1636,'Old-SVXY-OHLC'!$A$3:$E$5000,B$1,0)/VLOOKUP($A1635,'Old-SVXY-OHLC'!$A$3:$E$5000,5,0)-1))</f>
        <v>13.985067625142893</v>
      </c>
      <c r="C1636" s="11">
        <f>VLOOKUP($A1635,Master!$A$6:$J$4994,$I$1,0)*(1+0.5*(VLOOKUP($A1636,'Old-SVXY-OHLC'!$A$3:$E$5000,C$1,0)/VLOOKUP($A1635,'Old-SVXY-OHLC'!$A$3:$E$5000,5,0)-1))</f>
        <v>14.069072706821244</v>
      </c>
      <c r="D1636" s="11">
        <f>VLOOKUP($A1635,Master!$A$6:$J$4994,$I$1,0)*(1+0.5*(VLOOKUP($A1636,'Old-SVXY-OHLC'!$A$3:$E$5000,D$1,0)/VLOOKUP($A1635,'Old-SVXY-OHLC'!$A$3:$E$5000,5,0)-1))</f>
        <v>13.892843248107722</v>
      </c>
      <c r="E1636" s="11">
        <f>VLOOKUP(A1636,Master!A$6:J$4994,$I$1,0)</f>
        <v>13.953850485541206</v>
      </c>
    </row>
    <row r="1637" spans="1:5" x14ac:dyDescent="0.25">
      <c r="A1637" s="1">
        <v>40443</v>
      </c>
      <c r="B1637" s="11">
        <f>VLOOKUP($A1636,Master!$A$6:$J$4994,$I$1,0)*(1+0.5*(VLOOKUP($A1637,'Old-SVXY-OHLC'!$A$3:$E$5000,B$1,0)/VLOOKUP($A1636,'Old-SVXY-OHLC'!$A$3:$E$5000,5,0)-1))</f>
        <v>13.903697171837697</v>
      </c>
      <c r="C1637" s="11">
        <f>VLOOKUP($A1636,Master!$A$6:$J$4994,$I$1,0)*(1+0.5*(VLOOKUP($A1637,'Old-SVXY-OHLC'!$A$3:$E$5000,C$1,0)/VLOOKUP($A1636,'Old-SVXY-OHLC'!$A$3:$E$5000,5,0)-1))</f>
        <v>14.034653904621676</v>
      </c>
      <c r="D1637" s="11">
        <f>VLOOKUP($A1636,Master!$A$6:$J$4994,$I$1,0)*(1+0.5*(VLOOKUP($A1637,'Old-SVXY-OHLC'!$A$3:$E$5000,D$1,0)/VLOOKUP($A1636,'Old-SVXY-OHLC'!$A$3:$E$5000,5,0)-1))</f>
        <v>13.778313887578932</v>
      </c>
      <c r="E1637" s="11">
        <f>VLOOKUP(A1637,Master!A$6:J$4994,$I$1,0)</f>
        <v>13.828107747906657</v>
      </c>
    </row>
    <row r="1638" spans="1:5" x14ac:dyDescent="0.25">
      <c r="A1638" s="1">
        <v>40444</v>
      </c>
      <c r="B1638" s="11">
        <f>VLOOKUP($A1637,Master!$A$6:$J$4994,$I$1,0)*(1+0.5*(VLOOKUP($A1638,'Old-SVXY-OHLC'!$A$3:$E$5000,B$1,0)/VLOOKUP($A1637,'Old-SVXY-OHLC'!$A$3:$E$5000,5,0)-1))</f>
        <v>13.655242366929064</v>
      </c>
      <c r="C1638" s="11">
        <f>VLOOKUP($A1637,Master!$A$6:$J$4994,$I$1,0)*(1+0.5*(VLOOKUP($A1638,'Old-SVXY-OHLC'!$A$3:$E$5000,C$1,0)/VLOOKUP($A1637,'Old-SVXY-OHLC'!$A$3:$E$5000,5,0)-1))</f>
        <v>13.824649337605559</v>
      </c>
      <c r="D1638" s="11">
        <f>VLOOKUP($A1637,Master!$A$6:$J$4994,$I$1,0)*(1+0.5*(VLOOKUP($A1638,'Old-SVXY-OHLC'!$A$3:$E$5000,D$1,0)/VLOOKUP($A1637,'Old-SVXY-OHLC'!$A$3:$E$5000,5,0)-1))</f>
        <v>13.560166156781946</v>
      </c>
      <c r="E1638" s="11">
        <f>VLOOKUP(A1638,Master!A$6:J$4994,$I$1,0)</f>
        <v>13.614372275761159</v>
      </c>
    </row>
    <row r="1639" spans="1:5" x14ac:dyDescent="0.25">
      <c r="A1639" s="1">
        <v>40445</v>
      </c>
      <c r="B1639" s="11">
        <f>VLOOKUP($A1638,Master!$A$6:$J$4994,$I$1,0)*(1+0.5*(VLOOKUP($A1639,'Old-SVXY-OHLC'!$A$3:$E$5000,B$1,0)/VLOOKUP($A1638,'Old-SVXY-OHLC'!$A$3:$E$5000,5,0)-1))</f>
        <v>13.803531453759192</v>
      </c>
      <c r="C1639" s="11">
        <f>VLOOKUP($A1638,Master!$A$6:$J$4994,$I$1,0)*(1+0.5*(VLOOKUP($A1639,'Old-SVXY-OHLC'!$A$3:$E$5000,C$1,0)/VLOOKUP($A1638,'Old-SVXY-OHLC'!$A$3:$E$5000,5,0)-1))</f>
        <v>13.99680502518485</v>
      </c>
      <c r="D1639" s="11">
        <f>VLOOKUP($A1638,Master!$A$6:$J$4994,$I$1,0)*(1+0.5*(VLOOKUP($A1639,'Old-SVXY-OHLC'!$A$3:$E$5000,D$1,0)/VLOOKUP($A1638,'Old-SVXY-OHLC'!$A$3:$E$5000,5,0)-1))</f>
        <v>13.783486052388419</v>
      </c>
      <c r="E1639" s="11">
        <f>VLOOKUP(A1639,Master!A$6:J$4994,$I$1,0)</f>
        <v>13.985644467889243</v>
      </c>
    </row>
    <row r="1640" spans="1:5" x14ac:dyDescent="0.25">
      <c r="A1640" s="1">
        <v>40448</v>
      </c>
      <c r="B1640" s="11">
        <f>VLOOKUP($A1639,Master!$A$6:$J$4994,$I$1,0)*(1+0.5*(VLOOKUP($A1640,'Old-SVXY-OHLC'!$A$3:$E$5000,B$1,0)/VLOOKUP($A1639,'Old-SVXY-OHLC'!$A$3:$E$5000,5,0)-1))</f>
        <v>13.990091711364498</v>
      </c>
      <c r="C1640" s="11">
        <f>VLOOKUP($A1639,Master!$A$6:$J$4994,$I$1,0)*(1+0.5*(VLOOKUP($A1640,'Old-SVXY-OHLC'!$A$3:$E$5000,C$1,0)/VLOOKUP($A1639,'Old-SVXY-OHLC'!$A$3:$E$5000,5,0)-1))</f>
        <v>14.064022582868031</v>
      </c>
      <c r="D1640" s="11">
        <f>VLOOKUP($A1639,Master!$A$6:$J$4994,$I$1,0)*(1+0.5*(VLOOKUP($A1640,'Old-SVXY-OHLC'!$A$3:$E$5000,D$1,0)/VLOOKUP($A1639,'Old-SVXY-OHLC'!$A$3:$E$5000,5,0)-1))</f>
        <v>13.933949813761979</v>
      </c>
      <c r="E1640" s="11">
        <f>VLOOKUP(A1640,Master!A$6:J$4994,$I$1,0)</f>
        <v>13.951757422865118</v>
      </c>
    </row>
    <row r="1641" spans="1:5" x14ac:dyDescent="0.25">
      <c r="A1641" s="1">
        <v>40449</v>
      </c>
      <c r="B1641" s="11">
        <f>VLOOKUP($A1640,Master!$A$6:$J$4994,$I$1,0)*(1+0.5*(VLOOKUP($A1641,'Old-SVXY-OHLC'!$A$3:$E$5000,B$1,0)/VLOOKUP($A1640,'Old-SVXY-OHLC'!$A$3:$E$5000,5,0)-1))</f>
        <v>13.979227723986712</v>
      </c>
      <c r="C1641" s="11">
        <f>VLOOKUP($A1640,Master!$A$6:$J$4994,$I$1,0)*(1+0.5*(VLOOKUP($A1641,'Old-SVXY-OHLC'!$A$3:$E$5000,C$1,0)/VLOOKUP($A1640,'Old-SVXY-OHLC'!$A$3:$E$5000,5,0)-1))</f>
        <v>14.029223258863114</v>
      </c>
      <c r="D1641" s="11">
        <f>VLOOKUP($A1640,Master!$A$6:$J$4994,$I$1,0)*(1+0.5*(VLOOKUP($A1641,'Old-SVXY-OHLC'!$A$3:$E$5000,D$1,0)/VLOOKUP($A1640,'Old-SVXY-OHLC'!$A$3:$E$5000,5,0)-1))</f>
        <v>13.761660253531854</v>
      </c>
      <c r="E1641" s="11">
        <f>VLOOKUP(A1641,Master!A$6:J$4994,$I$1,0)</f>
        <v>13.960183893034625</v>
      </c>
    </row>
    <row r="1642" spans="1:5" x14ac:dyDescent="0.25">
      <c r="A1642" s="1">
        <v>40450</v>
      </c>
      <c r="B1642" s="11">
        <f>VLOOKUP($A1641,Master!$A$6:$J$4994,$I$1,0)*(1+0.5*(VLOOKUP($A1642,'Old-SVXY-OHLC'!$A$3:$E$5000,B$1,0)/VLOOKUP($A1641,'Old-SVXY-OHLC'!$A$3:$E$5000,5,0)-1))</f>
        <v>13.9190931487682</v>
      </c>
      <c r="C1642" s="11">
        <f>VLOOKUP($A1641,Master!$A$6:$J$4994,$I$1,0)*(1+0.5*(VLOOKUP($A1642,'Old-SVXY-OHLC'!$A$3:$E$5000,C$1,0)/VLOOKUP($A1641,'Old-SVXY-OHLC'!$A$3:$E$5000,5,0)-1))</f>
        <v>13.971142804620127</v>
      </c>
      <c r="D1642" s="11">
        <f>VLOOKUP($A1641,Master!$A$6:$J$4994,$I$1,0)*(1+0.5*(VLOOKUP($A1642,'Old-SVXY-OHLC'!$A$3:$E$5000,D$1,0)/VLOOKUP($A1641,'Old-SVXY-OHLC'!$A$3:$E$5000,5,0)-1))</f>
        <v>13.812254109167972</v>
      </c>
      <c r="E1642" s="11">
        <f>VLOOKUP(A1642,Master!A$6:J$4994,$I$1,0)</f>
        <v>13.850244703202494</v>
      </c>
    </row>
    <row r="1643" spans="1:5" x14ac:dyDescent="0.25">
      <c r="A1643" s="1">
        <v>40451</v>
      </c>
      <c r="B1643" s="11">
        <f>VLOOKUP($A1642,Master!$A$6:$J$4994,$I$1,0)*(1+0.5*(VLOOKUP($A1643,'Old-SVXY-OHLC'!$A$3:$E$5000,B$1,0)/VLOOKUP($A1642,'Old-SVXY-OHLC'!$A$3:$E$5000,5,0)-1))</f>
        <v>13.959458066065967</v>
      </c>
      <c r="C1643" s="11">
        <f>VLOOKUP($A1642,Master!$A$6:$J$4994,$I$1,0)*(1+0.5*(VLOOKUP($A1643,'Old-SVXY-OHLC'!$A$3:$E$5000,C$1,0)/VLOOKUP($A1642,'Old-SVXY-OHLC'!$A$3:$E$5000,5,0)-1))</f>
        <v>13.996749509348311</v>
      </c>
      <c r="D1643" s="11">
        <f>VLOOKUP($A1642,Master!$A$6:$J$4994,$I$1,0)*(1+0.5*(VLOOKUP($A1643,'Old-SVXY-OHLC'!$A$3:$E$5000,D$1,0)/VLOOKUP($A1642,'Old-SVXY-OHLC'!$A$3:$E$5000,5,0)-1))</f>
        <v>13.605716241508665</v>
      </c>
      <c r="E1643" s="11">
        <f>VLOOKUP(A1643,Master!A$6:J$4994,$I$1,0)</f>
        <v>13.673549615003441</v>
      </c>
    </row>
    <row r="1644" spans="1:5" x14ac:dyDescent="0.25">
      <c r="A1644" s="1">
        <v>40452</v>
      </c>
      <c r="B1644" s="11">
        <f>VLOOKUP($A1643,Master!$A$6:$J$4994,$I$1,0)*(1+0.5*(VLOOKUP($A1644,'Old-SVXY-OHLC'!$A$3:$E$5000,B$1,0)/VLOOKUP($A1643,'Old-SVXY-OHLC'!$A$3:$E$5000,5,0)-1))</f>
        <v>13.807883560704175</v>
      </c>
      <c r="C1644" s="11">
        <f>VLOOKUP($A1643,Master!$A$6:$J$4994,$I$1,0)*(1+0.5*(VLOOKUP($A1644,'Old-SVXY-OHLC'!$A$3:$E$5000,C$1,0)/VLOOKUP($A1643,'Old-SVXY-OHLC'!$A$3:$E$5000,5,0)-1))</f>
        <v>13.8339343764052</v>
      </c>
      <c r="D1644" s="11">
        <f>VLOOKUP($A1643,Master!$A$6:$J$4994,$I$1,0)*(1+0.5*(VLOOKUP($A1644,'Old-SVXY-OHLC'!$A$3:$E$5000,D$1,0)/VLOOKUP($A1643,'Old-SVXY-OHLC'!$A$3:$E$5000,5,0)-1))</f>
        <v>13.674060510716668</v>
      </c>
      <c r="E1644" s="11">
        <f>VLOOKUP(A1644,Master!A$6:J$4994,$I$1,0)</f>
        <v>13.809056308144314</v>
      </c>
    </row>
    <row r="1645" spans="1:5" x14ac:dyDescent="0.25">
      <c r="A1645" s="1">
        <v>40455</v>
      </c>
      <c r="B1645" s="11">
        <f>VLOOKUP($A1644,Master!$A$6:$J$4994,$I$1,0)*(1+0.5*(VLOOKUP($A1645,'Old-SVXY-OHLC'!$A$3:$E$5000,B$1,0)/VLOOKUP($A1644,'Old-SVXY-OHLC'!$A$3:$E$5000,5,0)-1))</f>
        <v>13.755835451542843</v>
      </c>
      <c r="C1645" s="11">
        <f>VLOOKUP($A1644,Master!$A$6:$J$4994,$I$1,0)*(1+0.5*(VLOOKUP($A1645,'Old-SVXY-OHLC'!$A$3:$E$5000,C$1,0)/VLOOKUP($A1644,'Old-SVXY-OHLC'!$A$3:$E$5000,5,0)-1))</f>
        <v>13.815867153954036</v>
      </c>
      <c r="D1645" s="11">
        <f>VLOOKUP($A1644,Master!$A$6:$J$4994,$I$1,0)*(1+0.5*(VLOOKUP($A1645,'Old-SVXY-OHLC'!$A$3:$E$5000,D$1,0)/VLOOKUP($A1644,'Old-SVXY-OHLC'!$A$3:$E$5000,5,0)-1))</f>
        <v>13.627289197173127</v>
      </c>
      <c r="E1645" s="11">
        <f>VLOOKUP(A1645,Master!A$6:J$4994,$I$1,0)</f>
        <v>13.710030141574231</v>
      </c>
    </row>
    <row r="1646" spans="1:5" x14ac:dyDescent="0.25">
      <c r="A1646" s="1">
        <v>40456</v>
      </c>
      <c r="B1646" s="11">
        <f>VLOOKUP($A1645,Master!$A$6:$J$4994,$I$1,0)*(1+0.5*(VLOOKUP($A1646,'Old-SVXY-OHLC'!$A$3:$E$5000,B$1,0)/VLOOKUP($A1645,'Old-SVXY-OHLC'!$A$3:$E$5000,5,0)-1))</f>
        <v>13.822025067199597</v>
      </c>
      <c r="C1646" s="11">
        <f>VLOOKUP($A1645,Master!$A$6:$J$4994,$I$1,0)*(1+0.5*(VLOOKUP($A1646,'Old-SVXY-OHLC'!$A$3:$E$5000,C$1,0)/VLOOKUP($A1645,'Old-SVXY-OHLC'!$A$3:$E$5000,5,0)-1))</f>
        <v>14.091346373150861</v>
      </c>
      <c r="D1646" s="11">
        <f>VLOOKUP($A1645,Master!$A$6:$J$4994,$I$1,0)*(1+0.5*(VLOOKUP($A1646,'Old-SVXY-OHLC'!$A$3:$E$5000,D$1,0)/VLOOKUP($A1645,'Old-SVXY-OHLC'!$A$3:$E$5000,5,0)-1))</f>
        <v>13.799360566814492</v>
      </c>
      <c r="E1646" s="11">
        <f>VLOOKUP(A1646,Master!A$6:J$4994,$I$1,0)</f>
        <v>14.042487798483222</v>
      </c>
    </row>
    <row r="1647" spans="1:5" x14ac:dyDescent="0.25">
      <c r="A1647" s="1">
        <v>40457</v>
      </c>
      <c r="B1647" s="11">
        <f>VLOOKUP($A1646,Master!$A$6:$J$4994,$I$1,0)*(1+0.5*(VLOOKUP($A1647,'Old-SVXY-OHLC'!$A$3:$E$5000,B$1,0)/VLOOKUP($A1646,'Old-SVXY-OHLC'!$A$3:$E$5000,5,0)-1))</f>
        <v>14.086215605025819</v>
      </c>
      <c r="C1647" s="11">
        <f>VLOOKUP($A1646,Master!$A$6:$J$4994,$I$1,0)*(1+0.5*(VLOOKUP($A1647,'Old-SVXY-OHLC'!$A$3:$E$5000,C$1,0)/VLOOKUP($A1646,'Old-SVXY-OHLC'!$A$3:$E$5000,5,0)-1))</f>
        <v>14.149077133720779</v>
      </c>
      <c r="D1647" s="11">
        <f>VLOOKUP($A1646,Master!$A$6:$J$4994,$I$1,0)*(1+0.5*(VLOOKUP($A1647,'Old-SVXY-OHLC'!$A$3:$E$5000,D$1,0)/VLOOKUP($A1646,'Old-SVXY-OHLC'!$A$3:$E$5000,5,0)-1))</f>
        <v>14.002038322631096</v>
      </c>
      <c r="E1647" s="11">
        <f>VLOOKUP(A1647,Master!A$6:J$4994,$I$1,0)</f>
        <v>14.126845385878141</v>
      </c>
    </row>
    <row r="1648" spans="1:5" x14ac:dyDescent="0.25">
      <c r="A1648" s="1">
        <v>40458</v>
      </c>
      <c r="B1648" s="11">
        <f>VLOOKUP($A1647,Master!$A$6:$J$4994,$I$1,0)*(1+0.5*(VLOOKUP($A1648,'Old-SVXY-OHLC'!$A$3:$E$5000,B$1,0)/VLOOKUP($A1647,'Old-SVXY-OHLC'!$A$3:$E$5000,5,0)-1))</f>
        <v>14.194926717545291</v>
      </c>
      <c r="C1648" s="11">
        <f>VLOOKUP($A1647,Master!$A$6:$J$4994,$I$1,0)*(1+0.5*(VLOOKUP($A1648,'Old-SVXY-OHLC'!$A$3:$E$5000,C$1,0)/VLOOKUP($A1647,'Old-SVXY-OHLC'!$A$3:$E$5000,5,0)-1))</f>
        <v>14.223709768983058</v>
      </c>
      <c r="D1648" s="11">
        <f>VLOOKUP($A1647,Master!$A$6:$J$4994,$I$1,0)*(1+0.5*(VLOOKUP($A1648,'Old-SVXY-OHLC'!$A$3:$E$5000,D$1,0)/VLOOKUP($A1647,'Old-SVXY-OHLC'!$A$3:$E$5000,5,0)-1))</f>
        <v>14.023890831889569</v>
      </c>
      <c r="E1648" s="11">
        <f>VLOOKUP(A1648,Master!A$6:J$4994,$I$1,0)</f>
        <v>14.17407820414903</v>
      </c>
    </row>
    <row r="1649" spans="1:5" x14ac:dyDescent="0.25">
      <c r="A1649" s="1">
        <v>40459</v>
      </c>
      <c r="B1649" s="11">
        <f>VLOOKUP($A1648,Master!$A$6:$J$4994,$I$1,0)*(1+0.5*(VLOOKUP($A1649,'Old-SVXY-OHLC'!$A$3:$E$5000,B$1,0)/VLOOKUP($A1648,'Old-SVXY-OHLC'!$A$3:$E$5000,5,0)-1))</f>
        <v>14.183526263575036</v>
      </c>
      <c r="C1649" s="11">
        <f>VLOOKUP($A1648,Master!$A$6:$J$4994,$I$1,0)*(1+0.5*(VLOOKUP($A1649,'Old-SVXY-OHLC'!$A$3:$E$5000,C$1,0)/VLOOKUP($A1648,'Old-SVXY-OHLC'!$A$3:$E$5000,5,0)-1))</f>
        <v>14.498692548454276</v>
      </c>
      <c r="D1649" s="11">
        <f>VLOOKUP($A1648,Master!$A$6:$J$4994,$I$1,0)*(1+0.5*(VLOOKUP($A1649,'Old-SVXY-OHLC'!$A$3:$E$5000,D$1,0)/VLOOKUP($A1648,'Old-SVXY-OHLC'!$A$3:$E$5000,5,0)-1))</f>
        <v>14.13794895533449</v>
      </c>
      <c r="E1649" s="11">
        <f>VLOOKUP(A1649,Master!A$6:J$4994,$I$1,0)</f>
        <v>14.45162450260832</v>
      </c>
    </row>
    <row r="1650" spans="1:5" x14ac:dyDescent="0.25">
      <c r="A1650" s="1">
        <v>40462</v>
      </c>
      <c r="B1650" s="11">
        <f>VLOOKUP($A1649,Master!$A$6:$J$4994,$I$1,0)*(1+0.5*(VLOOKUP($A1650,'Old-SVXY-OHLC'!$A$3:$E$5000,B$1,0)/VLOOKUP($A1649,'Old-SVXY-OHLC'!$A$3:$E$5000,5,0)-1))</f>
        <v>14.52314886886281</v>
      </c>
      <c r="C1650" s="11">
        <f>VLOOKUP($A1649,Master!$A$6:$J$4994,$I$1,0)*(1+0.5*(VLOOKUP($A1650,'Old-SVXY-OHLC'!$A$3:$E$5000,C$1,0)/VLOOKUP($A1649,'Old-SVXY-OHLC'!$A$3:$E$5000,5,0)-1))</f>
        <v>14.656820192927201</v>
      </c>
      <c r="D1650" s="11">
        <f>VLOOKUP($A1649,Master!$A$6:$J$4994,$I$1,0)*(1+0.5*(VLOOKUP($A1650,'Old-SVXY-OHLC'!$A$3:$E$5000,D$1,0)/VLOOKUP($A1649,'Old-SVXY-OHLC'!$A$3:$E$5000,5,0)-1))</f>
        <v>14.512597842571681</v>
      </c>
      <c r="E1650" s="11">
        <f>VLOOKUP(A1650,Master!A$6:J$4994,$I$1,0)</f>
        <v>14.630467308446439</v>
      </c>
    </row>
    <row r="1651" spans="1:5" x14ac:dyDescent="0.25">
      <c r="A1651" s="1">
        <v>40463</v>
      </c>
      <c r="B1651" s="11">
        <f>VLOOKUP($A1650,Master!$A$6:$J$4994,$I$1,0)*(1+0.5*(VLOOKUP($A1651,'Old-SVXY-OHLC'!$A$3:$E$5000,B$1,0)/VLOOKUP($A1650,'Old-SVXY-OHLC'!$A$3:$E$5000,5,0)-1))</f>
        <v>14.547601747406977</v>
      </c>
      <c r="C1651" s="11">
        <f>VLOOKUP($A1650,Master!$A$6:$J$4994,$I$1,0)*(1+0.5*(VLOOKUP($A1651,'Old-SVXY-OHLC'!$A$3:$E$5000,C$1,0)/VLOOKUP($A1650,'Old-SVXY-OHLC'!$A$3:$E$5000,5,0)-1))</f>
        <v>14.937134849886393</v>
      </c>
      <c r="D1651" s="11">
        <f>VLOOKUP($A1650,Master!$A$6:$J$4994,$I$1,0)*(1+0.5*(VLOOKUP($A1651,'Old-SVXY-OHLC'!$A$3:$E$5000,D$1,0)/VLOOKUP($A1650,'Old-SVXY-OHLC'!$A$3:$E$5000,5,0)-1))</f>
        <v>14.449611477585714</v>
      </c>
      <c r="E1651" s="11">
        <f>VLOOKUP(A1651,Master!A$6:J$4994,$I$1,0)</f>
        <v>14.872632161370488</v>
      </c>
    </row>
    <row r="1652" spans="1:5" x14ac:dyDescent="0.25">
      <c r="A1652" s="1">
        <v>40464</v>
      </c>
      <c r="B1652" s="11">
        <f>VLOOKUP($A1651,Master!$A$6:$J$4994,$I$1,0)*(1+0.5*(VLOOKUP($A1652,'Old-SVXY-OHLC'!$A$3:$E$5000,B$1,0)/VLOOKUP($A1651,'Old-SVXY-OHLC'!$A$3:$E$5000,5,0)-1))</f>
        <v>14.989566723746439</v>
      </c>
      <c r="C1652" s="11">
        <f>VLOOKUP($A1651,Master!$A$6:$J$4994,$I$1,0)*(1+0.5*(VLOOKUP($A1652,'Old-SVXY-OHLC'!$A$3:$E$5000,C$1,0)/VLOOKUP($A1651,'Old-SVXY-OHLC'!$A$3:$E$5000,5,0)-1))</f>
        <v>15.181715998980698</v>
      </c>
      <c r="D1652" s="11">
        <f>VLOOKUP($A1651,Master!$A$6:$J$4994,$I$1,0)*(1+0.5*(VLOOKUP($A1652,'Old-SVXY-OHLC'!$A$3:$E$5000,D$1,0)/VLOOKUP($A1651,'Old-SVXY-OHLC'!$A$3:$E$5000,5,0)-1))</f>
        <v>14.94847956547318</v>
      </c>
      <c r="E1652" s="11">
        <f>VLOOKUP(A1652,Master!A$6:J$4994,$I$1,0)</f>
        <v>15.049221657778393</v>
      </c>
    </row>
    <row r="1653" spans="1:5" x14ac:dyDescent="0.25">
      <c r="A1653" s="1">
        <v>40465</v>
      </c>
      <c r="B1653" s="11">
        <f>VLOOKUP($A1652,Master!$A$6:$J$4994,$I$1,0)*(1+0.5*(VLOOKUP($A1653,'Old-SVXY-OHLC'!$A$3:$E$5000,B$1,0)/VLOOKUP($A1652,'Old-SVXY-OHLC'!$A$3:$E$5000,5,0)-1))</f>
        <v>15.010760570874247</v>
      </c>
      <c r="C1653" s="11">
        <f>VLOOKUP($A1652,Master!$A$6:$J$4994,$I$1,0)*(1+0.5*(VLOOKUP($A1653,'Old-SVXY-OHLC'!$A$3:$E$5000,C$1,0)/VLOOKUP($A1652,'Old-SVXY-OHLC'!$A$3:$E$5000,5,0)-1))</f>
        <v>15.054435503797466</v>
      </c>
      <c r="D1653" s="11">
        <f>VLOOKUP($A1652,Master!$A$6:$J$4994,$I$1,0)*(1+0.5*(VLOOKUP($A1653,'Old-SVXY-OHLC'!$A$3:$E$5000,D$1,0)/VLOOKUP($A1652,'Old-SVXY-OHLC'!$A$3:$E$5000,5,0)-1))</f>
        <v>14.637236465770728</v>
      </c>
      <c r="E1653" s="11">
        <f>VLOOKUP(A1653,Master!A$6:J$4994,$I$1,0)</f>
        <v>14.823938764141621</v>
      </c>
    </row>
    <row r="1654" spans="1:5" x14ac:dyDescent="0.25">
      <c r="A1654" s="1">
        <v>40466</v>
      </c>
      <c r="B1654" s="11">
        <f>VLOOKUP($A1653,Master!$A$6:$J$4994,$I$1,0)*(1+0.5*(VLOOKUP($A1654,'Old-SVXY-OHLC'!$A$3:$E$5000,B$1,0)/VLOOKUP($A1653,'Old-SVXY-OHLC'!$A$3:$E$5000,5,0)-1))</f>
        <v>14.932935422724773</v>
      </c>
      <c r="C1654" s="11">
        <f>VLOOKUP($A1653,Master!$A$6:$J$4994,$I$1,0)*(1+0.5*(VLOOKUP($A1654,'Old-SVXY-OHLC'!$A$3:$E$5000,C$1,0)/VLOOKUP($A1653,'Old-SVXY-OHLC'!$A$3:$E$5000,5,0)-1))</f>
        <v>14.971047430033408</v>
      </c>
      <c r="D1654" s="11">
        <f>VLOOKUP($A1653,Master!$A$6:$J$4994,$I$1,0)*(1+0.5*(VLOOKUP($A1654,'Old-SVXY-OHLC'!$A$3:$E$5000,D$1,0)/VLOOKUP($A1653,'Old-SVXY-OHLC'!$A$3:$E$5000,5,0)-1))</f>
        <v>14.593653365030773</v>
      </c>
      <c r="E1654" s="11">
        <f>VLOOKUP(A1654,Master!A$6:J$4994,$I$1,0)</f>
        <v>14.886863023211482</v>
      </c>
    </row>
    <row r="1655" spans="1:5" x14ac:dyDescent="0.25">
      <c r="A1655" s="1">
        <v>40469</v>
      </c>
      <c r="B1655" s="11">
        <f>VLOOKUP($A1654,Master!$A$6:$J$4994,$I$1,0)*(1+0.5*(VLOOKUP($A1655,'Old-SVXY-OHLC'!$A$3:$E$5000,B$1,0)/VLOOKUP($A1654,'Old-SVXY-OHLC'!$A$3:$E$5000,5,0)-1))</f>
        <v>14.884362795249086</v>
      </c>
      <c r="C1655" s="11">
        <f>VLOOKUP($A1654,Master!$A$6:$J$4994,$I$1,0)*(1+0.5*(VLOOKUP($A1655,'Old-SVXY-OHLC'!$A$3:$E$5000,C$1,0)/VLOOKUP($A1654,'Old-SVXY-OHLC'!$A$3:$E$5000,5,0)-1))</f>
        <v>15.250246344916617</v>
      </c>
      <c r="D1655" s="11">
        <f>VLOOKUP($A1654,Master!$A$6:$J$4994,$I$1,0)*(1+0.5*(VLOOKUP($A1655,'Old-SVXY-OHLC'!$A$3:$E$5000,D$1,0)/VLOOKUP($A1654,'Old-SVXY-OHLC'!$A$3:$E$5000,5,0)-1))</f>
        <v>14.807431002105309</v>
      </c>
      <c r="E1655" s="11">
        <f>VLOOKUP(A1655,Master!A$6:J$4994,$I$1,0)</f>
        <v>15.128980765043332</v>
      </c>
    </row>
    <row r="1656" spans="1:5" x14ac:dyDescent="0.25">
      <c r="A1656" s="1">
        <v>40470</v>
      </c>
      <c r="B1656" s="11">
        <f>VLOOKUP($A1655,Master!$A$6:$J$4994,$I$1,0)*(1+0.5*(VLOOKUP($A1656,'Old-SVXY-OHLC'!$A$3:$E$5000,B$1,0)/VLOOKUP($A1655,'Old-SVXY-OHLC'!$A$3:$E$5000,5,0)-1))</f>
        <v>14.911470937056205</v>
      </c>
      <c r="C1656" s="11">
        <f>VLOOKUP($A1655,Master!$A$6:$J$4994,$I$1,0)*(1+0.5*(VLOOKUP($A1656,'Old-SVXY-OHLC'!$A$3:$E$5000,C$1,0)/VLOOKUP($A1655,'Old-SVXY-OHLC'!$A$3:$E$5000,5,0)-1))</f>
        <v>15.12767570607541</v>
      </c>
      <c r="D1656" s="11">
        <f>VLOOKUP($A1655,Master!$A$6:$J$4994,$I$1,0)*(1+0.5*(VLOOKUP($A1656,'Old-SVXY-OHLC'!$A$3:$E$5000,D$1,0)/VLOOKUP($A1655,'Old-SVXY-OHLC'!$A$3:$E$5000,5,0)-1))</f>
        <v>14.792591023588857</v>
      </c>
      <c r="E1656" s="11">
        <f>VLOOKUP(A1656,Master!A$6:J$4994,$I$1,0)</f>
        <v>14.941780701401326</v>
      </c>
    </row>
    <row r="1657" spans="1:5" x14ac:dyDescent="0.25">
      <c r="A1657" s="1">
        <v>40471</v>
      </c>
      <c r="B1657" s="11">
        <f>VLOOKUP($A1656,Master!$A$6:$J$4994,$I$1,0)*(1+0.5*(VLOOKUP($A1657,'Old-SVXY-OHLC'!$A$3:$E$5000,B$1,0)/VLOOKUP($A1656,'Old-SVXY-OHLC'!$A$3:$E$5000,5,0)-1))</f>
        <v>14.988768963021517</v>
      </c>
      <c r="C1657" s="11">
        <f>VLOOKUP($A1656,Master!$A$6:$J$4994,$I$1,0)*(1+0.5*(VLOOKUP($A1657,'Old-SVXY-OHLC'!$A$3:$E$5000,C$1,0)/VLOOKUP($A1656,'Old-SVXY-OHLC'!$A$3:$E$5000,5,0)-1))</f>
        <v>15.348998432768305</v>
      </c>
      <c r="D1657" s="11">
        <f>VLOOKUP($A1656,Master!$A$6:$J$4994,$I$1,0)*(1+0.5*(VLOOKUP($A1657,'Old-SVXY-OHLC'!$A$3:$E$5000,D$1,0)/VLOOKUP($A1656,'Old-SVXY-OHLC'!$A$3:$E$5000,5,0)-1))</f>
        <v>14.941780701401326</v>
      </c>
      <c r="E1657" s="11">
        <f>VLOOKUP(A1657,Master!A$6:J$4994,$I$1,0)</f>
        <v>15.332938958613084</v>
      </c>
    </row>
    <row r="1658" spans="1:5" x14ac:dyDescent="0.25">
      <c r="A1658" s="1">
        <v>40472</v>
      </c>
      <c r="B1658" s="11">
        <f>VLOOKUP($A1657,Master!$A$6:$J$4994,$I$1,0)*(1+0.5*(VLOOKUP($A1658,'Old-SVXY-OHLC'!$A$3:$E$5000,B$1,0)/VLOOKUP($A1657,'Old-SVXY-OHLC'!$A$3:$E$5000,5,0)-1))</f>
        <v>15.384392495035279</v>
      </c>
      <c r="C1658" s="11">
        <f>VLOOKUP($A1657,Master!$A$6:$J$4994,$I$1,0)*(1+0.5*(VLOOKUP($A1658,'Old-SVXY-OHLC'!$A$3:$E$5000,C$1,0)/VLOOKUP($A1657,'Old-SVXY-OHLC'!$A$3:$E$5000,5,0)-1))</f>
        <v>15.585984989840785</v>
      </c>
      <c r="D1658" s="11">
        <f>VLOOKUP($A1657,Master!$A$6:$J$4994,$I$1,0)*(1+0.5*(VLOOKUP($A1658,'Old-SVXY-OHLC'!$A$3:$E$5000,D$1,0)/VLOOKUP($A1657,'Old-SVXY-OHLC'!$A$3:$E$5000,5,0)-1))</f>
        <v>15.23509578719765</v>
      </c>
      <c r="E1658" s="11">
        <f>VLOOKUP(A1658,Master!A$6:J$4994,$I$1,0)</f>
        <v>15.53159987571866</v>
      </c>
    </row>
    <row r="1659" spans="1:5" x14ac:dyDescent="0.25">
      <c r="A1659" s="1">
        <v>40473</v>
      </c>
      <c r="B1659" s="11">
        <f>VLOOKUP($A1658,Master!$A$6:$J$4994,$I$1,0)*(1+0.5*(VLOOKUP($A1659,'Old-SVXY-OHLC'!$A$3:$E$5000,B$1,0)/VLOOKUP($A1658,'Old-SVXY-OHLC'!$A$3:$E$5000,5,0)-1))</f>
        <v>15.568221996152483</v>
      </c>
      <c r="C1659" s="11">
        <f>VLOOKUP($A1658,Master!$A$6:$J$4994,$I$1,0)*(1+0.5*(VLOOKUP($A1659,'Old-SVXY-OHLC'!$A$3:$E$5000,C$1,0)/VLOOKUP($A1658,'Old-SVXY-OHLC'!$A$3:$E$5000,5,0)-1))</f>
        <v>15.859461571626113</v>
      </c>
      <c r="D1659" s="11">
        <f>VLOOKUP($A1658,Master!$A$6:$J$4994,$I$1,0)*(1+0.5*(VLOOKUP($A1659,'Old-SVXY-OHLC'!$A$3:$E$5000,D$1,0)/VLOOKUP($A1658,'Old-SVXY-OHLC'!$A$3:$E$5000,5,0)-1))</f>
        <v>15.549038637397679</v>
      </c>
      <c r="E1659" s="11">
        <f>VLOOKUP(A1659,Master!A$6:J$4994,$I$1,0)</f>
        <v>15.838122403586972</v>
      </c>
    </row>
    <row r="1660" spans="1:5" x14ac:dyDescent="0.25">
      <c r="A1660" s="1">
        <v>40476</v>
      </c>
      <c r="B1660" s="11">
        <f>VLOOKUP($A1659,Master!$A$6:$J$4994,$I$1,0)*(1+0.5*(VLOOKUP($A1660,'Old-SVXY-OHLC'!$A$3:$E$5000,B$1,0)/VLOOKUP($A1659,'Old-SVXY-OHLC'!$A$3:$E$5000,5,0)-1))</f>
        <v>15.969630560978116</v>
      </c>
      <c r="C1660" s="11">
        <f>VLOOKUP($A1659,Master!$A$6:$J$4994,$I$1,0)*(1+0.5*(VLOOKUP($A1660,'Old-SVXY-OHLC'!$A$3:$E$5000,C$1,0)/VLOOKUP($A1659,'Old-SVXY-OHLC'!$A$3:$E$5000,5,0)-1))</f>
        <v>16.11401629227279</v>
      </c>
      <c r="D1660" s="11">
        <f>VLOOKUP($A1659,Master!$A$6:$J$4994,$I$1,0)*(1+0.5*(VLOOKUP($A1660,'Old-SVXY-OHLC'!$A$3:$E$5000,D$1,0)/VLOOKUP($A1659,'Old-SVXY-OHLC'!$A$3:$E$5000,5,0)-1))</f>
        <v>15.849159230671017</v>
      </c>
      <c r="E1660" s="11">
        <f>VLOOKUP(A1660,Master!A$6:J$4994,$I$1,0)</f>
        <v>15.897575571794032</v>
      </c>
    </row>
    <row r="1661" spans="1:5" x14ac:dyDescent="0.25">
      <c r="A1661" s="1">
        <v>40477</v>
      </c>
      <c r="B1661" s="11">
        <f>VLOOKUP($A1660,Master!$A$6:$J$4994,$I$1,0)*(1+0.5*(VLOOKUP($A1661,'Old-SVXY-OHLC'!$A$3:$E$5000,B$1,0)/VLOOKUP($A1660,'Old-SVXY-OHLC'!$A$3:$E$5000,5,0)-1))</f>
        <v>15.73120398350229</v>
      </c>
      <c r="C1661" s="11">
        <f>VLOOKUP($A1660,Master!$A$6:$J$4994,$I$1,0)*(1+0.5*(VLOOKUP($A1661,'Old-SVXY-OHLC'!$A$3:$E$5000,C$1,0)/VLOOKUP($A1660,'Old-SVXY-OHLC'!$A$3:$E$5000,5,0)-1))</f>
        <v>15.849514388912917</v>
      </c>
      <c r="D1661" s="11">
        <f>VLOOKUP($A1660,Master!$A$6:$J$4994,$I$1,0)*(1+0.5*(VLOOKUP($A1661,'Old-SVXY-OHLC'!$A$3:$E$5000,D$1,0)/VLOOKUP($A1660,'Old-SVXY-OHLC'!$A$3:$E$5000,5,0)-1))</f>
        <v>15.672052651704103</v>
      </c>
      <c r="E1661" s="11">
        <f>VLOOKUP(A1661,Master!A$6:J$4994,$I$1,0)</f>
        <v>15.749280459038529</v>
      </c>
    </row>
    <row r="1662" spans="1:5" x14ac:dyDescent="0.25">
      <c r="A1662" s="1">
        <v>40478</v>
      </c>
      <c r="B1662" s="11">
        <f>VLOOKUP($A1661,Master!$A$6:$J$4994,$I$1,0)*(1+0.5*(VLOOKUP($A1662,'Old-SVXY-OHLC'!$A$3:$E$5000,B$1,0)/VLOOKUP($A1661,'Old-SVXY-OHLC'!$A$3:$E$5000,5,0)-1))</f>
        <v>15.60180036822579</v>
      </c>
      <c r="C1662" s="11">
        <f>VLOOKUP($A1661,Master!$A$6:$J$4994,$I$1,0)*(1+0.5*(VLOOKUP($A1662,'Old-SVXY-OHLC'!$A$3:$E$5000,C$1,0)/VLOOKUP($A1661,'Old-SVXY-OHLC'!$A$3:$E$5000,5,0)-1))</f>
        <v>15.651852642881311</v>
      </c>
      <c r="D1662" s="11">
        <f>VLOOKUP($A1661,Master!$A$6:$J$4994,$I$1,0)*(1+0.5*(VLOOKUP($A1662,'Old-SVXY-OHLC'!$A$3:$E$5000,D$1,0)/VLOOKUP($A1661,'Old-SVXY-OHLC'!$A$3:$E$5000,5,0)-1))</f>
        <v>15.275551397231226</v>
      </c>
      <c r="E1662" s="11">
        <f>VLOOKUP(A1662,Master!A$6:J$4994,$I$1,0)</f>
        <v>15.601393059215161</v>
      </c>
    </row>
    <row r="1663" spans="1:5" x14ac:dyDescent="0.25">
      <c r="A1663" s="1">
        <v>40479</v>
      </c>
      <c r="B1663" s="11">
        <f>VLOOKUP($A1662,Master!$A$6:$J$4994,$I$1,0)*(1+0.5*(VLOOKUP($A1663,'Old-SVXY-OHLC'!$A$3:$E$5000,B$1,0)/VLOOKUP($A1662,'Old-SVXY-OHLC'!$A$3:$E$5000,5,0)-1))</f>
        <v>15.734547967825579</v>
      </c>
      <c r="C1663" s="11">
        <f>VLOOKUP($A1662,Master!$A$6:$J$4994,$I$1,0)*(1+0.5*(VLOOKUP($A1663,'Old-SVXY-OHLC'!$A$3:$E$5000,C$1,0)/VLOOKUP($A1662,'Old-SVXY-OHLC'!$A$3:$E$5000,5,0)-1))</f>
        <v>15.791612788308337</v>
      </c>
      <c r="D1663" s="11">
        <f>VLOOKUP($A1662,Master!$A$6:$J$4994,$I$1,0)*(1+0.5*(VLOOKUP($A1663,'Old-SVXY-OHLC'!$A$3:$E$5000,D$1,0)/VLOOKUP($A1662,'Old-SVXY-OHLC'!$A$3:$E$5000,5,0)-1))</f>
        <v>15.500749869279833</v>
      </c>
      <c r="E1663" s="11">
        <f>VLOOKUP(A1663,Master!A$6:J$4994,$I$1,0)</f>
        <v>15.614821085103804</v>
      </c>
    </row>
    <row r="1664" spans="1:5" x14ac:dyDescent="0.25">
      <c r="A1664" s="1">
        <v>40480</v>
      </c>
      <c r="B1664" s="11">
        <f>VLOOKUP($A1663,Master!$A$6:$J$4994,$I$1,0)*(1+0.5*(VLOOKUP($A1664,'Old-SVXY-OHLC'!$A$3:$E$5000,B$1,0)/VLOOKUP($A1663,'Old-SVXY-OHLC'!$A$3:$E$5000,5,0)-1))</f>
        <v>15.62085532761245</v>
      </c>
      <c r="C1664" s="11">
        <f>VLOOKUP($A1663,Master!$A$6:$J$4994,$I$1,0)*(1+0.5*(VLOOKUP($A1664,'Old-SVXY-OHLC'!$A$3:$E$5000,C$1,0)/VLOOKUP($A1663,'Old-SVXY-OHLC'!$A$3:$E$5000,5,0)-1))</f>
        <v>15.672575833202053</v>
      </c>
      <c r="D1664" s="11">
        <f>VLOOKUP($A1663,Master!$A$6:$J$4994,$I$1,0)*(1+0.5*(VLOOKUP($A1664,'Old-SVXY-OHLC'!$A$3:$E$5000,D$1,0)/VLOOKUP($A1663,'Old-SVXY-OHLC'!$A$3:$E$5000,5,0)-1))</f>
        <v>15.517410645969427</v>
      </c>
      <c r="E1664" s="11">
        <f>VLOOKUP(A1664,Master!A$6:J$4994,$I$1,0)</f>
        <v>15.620450721639221</v>
      </c>
    </row>
    <row r="1665" spans="1:5" x14ac:dyDescent="0.25">
      <c r="A1665" s="1">
        <v>40483</v>
      </c>
      <c r="B1665" s="11">
        <f>VLOOKUP($A1664,Master!$A$6:$J$4994,$I$1,0)*(1+0.5*(VLOOKUP($A1665,'Old-SVXY-OHLC'!$A$3:$E$5000,B$1,0)/VLOOKUP($A1664,'Old-SVXY-OHLC'!$A$3:$E$5000,5,0)-1))</f>
        <v>15.713142843903244</v>
      </c>
      <c r="C1665" s="11">
        <f>VLOOKUP($A1664,Master!$A$6:$J$4994,$I$1,0)*(1+0.5*(VLOOKUP($A1665,'Old-SVXY-OHLC'!$A$3:$E$5000,C$1,0)/VLOOKUP($A1664,'Old-SVXY-OHLC'!$A$3:$E$5000,5,0)-1))</f>
        <v>15.823002759832971</v>
      </c>
      <c r="D1665" s="11">
        <f>VLOOKUP($A1664,Master!$A$6:$J$4994,$I$1,0)*(1+0.5*(VLOOKUP($A1665,'Old-SVXY-OHLC'!$A$3:$E$5000,D$1,0)/VLOOKUP($A1664,'Old-SVXY-OHLC'!$A$3:$E$5000,5,0)-1))</f>
        <v>15.479694656492608</v>
      </c>
      <c r="E1665" s="11">
        <f>VLOOKUP(A1665,Master!A$6:J$4994,$I$1,0)</f>
        <v>15.66729221997997</v>
      </c>
    </row>
    <row r="1666" spans="1:5" x14ac:dyDescent="0.25">
      <c r="A1666" s="1">
        <v>40484</v>
      </c>
      <c r="B1666" s="11">
        <f>VLOOKUP($A1665,Master!$A$6:$J$4994,$I$1,0)*(1+0.5*(VLOOKUP($A1666,'Old-SVXY-OHLC'!$A$3:$E$5000,B$1,0)/VLOOKUP($A1665,'Old-SVXY-OHLC'!$A$3:$E$5000,5,0)-1))</f>
        <v>15.743934010094884</v>
      </c>
      <c r="C1666" s="11">
        <f>VLOOKUP($A1665,Master!$A$6:$J$4994,$I$1,0)*(1+0.5*(VLOOKUP($A1666,'Old-SVXY-OHLC'!$A$3:$E$5000,C$1,0)/VLOOKUP($A1665,'Old-SVXY-OHLC'!$A$3:$E$5000,5,0)-1))</f>
        <v>15.866211541689166</v>
      </c>
      <c r="D1666" s="11">
        <f>VLOOKUP($A1665,Master!$A$6:$J$4994,$I$1,0)*(1+0.5*(VLOOKUP($A1666,'Old-SVXY-OHLC'!$A$3:$E$5000,D$1,0)/VLOOKUP($A1665,'Old-SVXY-OHLC'!$A$3:$E$5000,5,0)-1))</f>
        <v>15.709486553358181</v>
      </c>
      <c r="E1666" s="11">
        <f>VLOOKUP(A1666,Master!A$6:J$4994,$I$1,0)</f>
        <v>15.840825872563089</v>
      </c>
    </row>
    <row r="1667" spans="1:5" x14ac:dyDescent="0.25">
      <c r="A1667" s="1">
        <v>40485</v>
      </c>
      <c r="B1667" s="11">
        <f>VLOOKUP($A1666,Master!$A$6:$J$4994,$I$1,0)*(1+0.5*(VLOOKUP($A1667,'Old-SVXY-OHLC'!$A$3:$E$5000,B$1,0)/VLOOKUP($A1666,'Old-SVXY-OHLC'!$A$3:$E$5000,5,0)-1))</f>
        <v>15.796578141205314</v>
      </c>
      <c r="C1667" s="11">
        <f>VLOOKUP($A1666,Master!$A$6:$J$4994,$I$1,0)*(1+0.5*(VLOOKUP($A1667,'Old-SVXY-OHLC'!$A$3:$E$5000,C$1,0)/VLOOKUP($A1666,'Old-SVXY-OHLC'!$A$3:$E$5000,5,0)-1))</f>
        <v>16.327554752123049</v>
      </c>
      <c r="D1667" s="11">
        <f>VLOOKUP($A1666,Master!$A$6:$J$4994,$I$1,0)*(1+0.5*(VLOOKUP($A1667,'Old-SVXY-OHLC'!$A$3:$E$5000,D$1,0)/VLOOKUP($A1666,'Old-SVXY-OHLC'!$A$3:$E$5000,5,0)-1))</f>
        <v>15.681531738900439</v>
      </c>
      <c r="E1667" s="11">
        <f>VLOOKUP(A1667,Master!A$6:J$4994,$I$1,0)</f>
        <v>16.300580597429828</v>
      </c>
    </row>
    <row r="1668" spans="1:5" x14ac:dyDescent="0.25">
      <c r="A1668" s="1">
        <v>40486</v>
      </c>
      <c r="B1668" s="11">
        <f>VLOOKUP($A1667,Master!$A$6:$J$4994,$I$1,0)*(1+0.5*(VLOOKUP($A1668,'Old-SVXY-OHLC'!$A$3:$E$5000,B$1,0)/VLOOKUP($A1667,'Old-SVXY-OHLC'!$A$3:$E$5000,5,0)-1))</f>
        <v>16.561012849658002</v>
      </c>
      <c r="C1668" s="11">
        <f>VLOOKUP($A1667,Master!$A$6:$J$4994,$I$1,0)*(1+0.5*(VLOOKUP($A1668,'Old-SVXY-OHLC'!$A$3:$E$5000,C$1,0)/VLOOKUP($A1667,'Old-SVXY-OHLC'!$A$3:$E$5000,5,0)-1))</f>
        <v>16.861809042789858</v>
      </c>
      <c r="D1668" s="11">
        <f>VLOOKUP($A1667,Master!$A$6:$J$4994,$I$1,0)*(1+0.5*(VLOOKUP($A1668,'Old-SVXY-OHLC'!$A$3:$E$5000,D$1,0)/VLOOKUP($A1667,'Old-SVXY-OHLC'!$A$3:$E$5000,5,0)-1))</f>
        <v>16.539869434012864</v>
      </c>
      <c r="E1668" s="11">
        <f>VLOOKUP(A1668,Master!A$6:J$4994,$I$1,0)</f>
        <v>16.810438115539696</v>
      </c>
    </row>
    <row r="1669" spans="1:5" x14ac:dyDescent="0.25">
      <c r="A1669" s="1">
        <v>40487</v>
      </c>
      <c r="B1669" s="11">
        <f>VLOOKUP($A1668,Master!$A$6:$J$4994,$I$1,0)*(1+0.5*(VLOOKUP($A1669,'Old-SVXY-OHLC'!$A$3:$E$5000,B$1,0)/VLOOKUP($A1668,'Old-SVXY-OHLC'!$A$3:$E$5000,5,0)-1))</f>
        <v>16.810438115539696</v>
      </c>
      <c r="C1669" s="11">
        <f>VLOOKUP($A1668,Master!$A$6:$J$4994,$I$1,0)*(1+0.5*(VLOOKUP($A1669,'Old-SVXY-OHLC'!$A$3:$E$5000,C$1,0)/VLOOKUP($A1668,'Old-SVXY-OHLC'!$A$3:$E$5000,5,0)-1))</f>
        <v>16.953327457112721</v>
      </c>
      <c r="D1669" s="11">
        <f>VLOOKUP($A1668,Master!$A$6:$J$4994,$I$1,0)*(1+0.5*(VLOOKUP($A1669,'Old-SVXY-OHLC'!$A$3:$E$5000,D$1,0)/VLOOKUP($A1668,'Old-SVXY-OHLC'!$A$3:$E$5000,5,0)-1))</f>
        <v>16.760007667663942</v>
      </c>
      <c r="E1669" s="11">
        <f>VLOOKUP(A1669,Master!A$6:J$4994,$I$1,0)</f>
        <v>16.814202810460991</v>
      </c>
    </row>
    <row r="1670" spans="1:5" x14ac:dyDescent="0.25">
      <c r="A1670" s="1">
        <v>40490</v>
      </c>
      <c r="B1670" s="11">
        <f>VLOOKUP($A1669,Master!$A$6:$J$4994,$I$1,0)*(1+0.5*(VLOOKUP($A1670,'Old-SVXY-OHLC'!$A$3:$E$5000,B$1,0)/VLOOKUP($A1669,'Old-SVXY-OHLC'!$A$3:$E$5000,5,0)-1))</f>
        <v>16.743133250383266</v>
      </c>
      <c r="C1670" s="11">
        <f>VLOOKUP($A1669,Master!$A$6:$J$4994,$I$1,0)*(1+0.5*(VLOOKUP($A1670,'Old-SVXY-OHLC'!$A$3:$E$5000,C$1,0)/VLOOKUP($A1669,'Old-SVXY-OHLC'!$A$3:$E$5000,5,0)-1))</f>
        <v>16.813155838552518</v>
      </c>
      <c r="D1670" s="11">
        <f>VLOOKUP($A1669,Master!$A$6:$J$4994,$I$1,0)*(1+0.5*(VLOOKUP($A1670,'Old-SVXY-OHLC'!$A$3:$E$5000,D$1,0)/VLOOKUP($A1669,'Old-SVXY-OHLC'!$A$3:$E$5000,5,0)-1))</f>
        <v>16.530344281355688</v>
      </c>
      <c r="E1670" s="11">
        <f>VLOOKUP(A1670,Master!A$6:J$4994,$I$1,0)</f>
        <v>16.763770824977897</v>
      </c>
    </row>
    <row r="1671" spans="1:5" x14ac:dyDescent="0.25">
      <c r="A1671" s="1">
        <v>40491</v>
      </c>
      <c r="B1671" s="11">
        <f>VLOOKUP($A1670,Master!$A$6:$J$4994,$I$1,0)*(1+0.5*(VLOOKUP($A1671,'Old-SVXY-OHLC'!$A$3:$E$5000,B$1,0)/VLOOKUP($A1670,'Old-SVXY-OHLC'!$A$3:$E$5000,5,0)-1))</f>
        <v>16.910026064721936</v>
      </c>
      <c r="C1671" s="11">
        <f>VLOOKUP($A1670,Master!$A$6:$J$4994,$I$1,0)*(1+0.5*(VLOOKUP($A1671,'Old-SVXY-OHLC'!$A$3:$E$5000,C$1,0)/VLOOKUP($A1670,'Old-SVXY-OHLC'!$A$3:$E$5000,5,0)-1))</f>
        <v>16.978006041434675</v>
      </c>
      <c r="D1671" s="11">
        <f>VLOOKUP($A1670,Master!$A$6:$J$4994,$I$1,0)*(1+0.5*(VLOOKUP($A1671,'Old-SVXY-OHLC'!$A$3:$E$5000,D$1,0)/VLOOKUP($A1670,'Old-SVXY-OHLC'!$A$3:$E$5000,5,0)-1))</f>
        <v>16.561897266694036</v>
      </c>
      <c r="E1671" s="11">
        <f>VLOOKUP(A1671,Master!A$6:J$4994,$I$1,0)</f>
        <v>16.724198501229488</v>
      </c>
    </row>
    <row r="1672" spans="1:5" x14ac:dyDescent="0.25">
      <c r="A1672" s="1">
        <v>40492</v>
      </c>
      <c r="B1672" s="11">
        <f>VLOOKUP($A1671,Master!$A$6:$J$4994,$I$1,0)*(1+0.5*(VLOOKUP($A1672,'Old-SVXY-OHLC'!$A$3:$E$5000,B$1,0)/VLOOKUP($A1671,'Old-SVXY-OHLC'!$A$3:$E$5000,5,0)-1))</f>
        <v>16.714025227941917</v>
      </c>
      <c r="C1672" s="11">
        <f>VLOOKUP($A1671,Master!$A$6:$J$4994,$I$1,0)*(1+0.5*(VLOOKUP($A1672,'Old-SVXY-OHLC'!$A$3:$E$5000,C$1,0)/VLOOKUP($A1671,'Old-SVXY-OHLC'!$A$3:$E$5000,5,0)-1))</f>
        <v>16.894084447789371</v>
      </c>
      <c r="D1672" s="11">
        <f>VLOOKUP($A1671,Master!$A$6:$J$4994,$I$1,0)*(1+0.5*(VLOOKUP($A1672,'Old-SVXY-OHLC'!$A$3:$E$5000,D$1,0)/VLOOKUP($A1671,'Old-SVXY-OHLC'!$A$3:$E$5000,5,0)-1))</f>
        <v>16.453601234774595</v>
      </c>
      <c r="E1672" s="11">
        <f>VLOOKUP(A1672,Master!A$6:J$4994,$I$1,0)</f>
        <v>16.810227977645511</v>
      </c>
    </row>
    <row r="1673" spans="1:5" x14ac:dyDescent="0.25">
      <c r="A1673" s="1">
        <v>40493</v>
      </c>
      <c r="B1673" s="11">
        <f>VLOOKUP($A1672,Master!$A$6:$J$4994,$I$1,0)*(1+0.5*(VLOOKUP($A1673,'Old-SVXY-OHLC'!$A$3:$E$5000,B$1,0)/VLOOKUP($A1672,'Old-SVXY-OHLC'!$A$3:$E$5000,5,0)-1))</f>
        <v>16.571844834934694</v>
      </c>
      <c r="C1673" s="11">
        <f>VLOOKUP($A1672,Master!$A$6:$J$4994,$I$1,0)*(1+0.5*(VLOOKUP($A1673,'Old-SVXY-OHLC'!$A$3:$E$5000,C$1,0)/VLOOKUP($A1672,'Old-SVXY-OHLC'!$A$3:$E$5000,5,0)-1))</f>
        <v>16.777349611000041</v>
      </c>
      <c r="D1673" s="11">
        <f>VLOOKUP($A1672,Master!$A$6:$J$4994,$I$1,0)*(1+0.5*(VLOOKUP($A1673,'Old-SVXY-OHLC'!$A$3:$E$5000,D$1,0)/VLOOKUP($A1672,'Old-SVXY-OHLC'!$A$3:$E$5000,5,0)-1))</f>
        <v>16.516766309069208</v>
      </c>
      <c r="E1673" s="11">
        <f>VLOOKUP(A1673,Master!A$6:J$4994,$I$1,0)</f>
        <v>16.735812179314774</v>
      </c>
    </row>
    <row r="1674" spans="1:5" x14ac:dyDescent="0.25">
      <c r="A1674" s="1">
        <v>40494</v>
      </c>
      <c r="B1674" s="11">
        <f>VLOOKUP($A1673,Master!$A$6:$J$4994,$I$1,0)*(1+0.5*(VLOOKUP($A1674,'Old-SVXY-OHLC'!$A$3:$E$5000,B$1,0)/VLOOKUP($A1673,'Old-SVXY-OHLC'!$A$3:$E$5000,5,0)-1))</f>
        <v>16.548154932626474</v>
      </c>
      <c r="C1674" s="11">
        <f>VLOOKUP($A1673,Master!$A$6:$J$4994,$I$1,0)*(1+0.5*(VLOOKUP($A1674,'Old-SVXY-OHLC'!$A$3:$E$5000,C$1,0)/VLOOKUP($A1673,'Old-SVXY-OHLC'!$A$3:$E$5000,5,0)-1))</f>
        <v>16.740858294599612</v>
      </c>
      <c r="D1674" s="11">
        <f>VLOOKUP($A1673,Master!$A$6:$J$4994,$I$1,0)*(1+0.5*(VLOOKUP($A1674,'Old-SVXY-OHLC'!$A$3:$E$5000,D$1,0)/VLOOKUP($A1673,'Old-SVXY-OHLC'!$A$3:$E$5000,5,0)-1))</f>
        <v>16.186964101868579</v>
      </c>
      <c r="E1674" s="11">
        <f>VLOOKUP(A1674,Master!A$6:J$4994,$I$1,0)</f>
        <v>16.239005470711991</v>
      </c>
    </row>
    <row r="1675" spans="1:5" x14ac:dyDescent="0.25">
      <c r="A1675" s="1">
        <v>40497</v>
      </c>
      <c r="B1675" s="11">
        <f>VLOOKUP($A1674,Master!$A$6:$J$4994,$I$1,0)*(1+0.5*(VLOOKUP($A1675,'Old-SVXY-OHLC'!$A$3:$E$5000,B$1,0)/VLOOKUP($A1674,'Old-SVXY-OHLC'!$A$3:$E$5000,5,0)-1))</f>
        <v>16.47640908139492</v>
      </c>
      <c r="C1675" s="11">
        <f>VLOOKUP($A1674,Master!$A$6:$J$4994,$I$1,0)*(1+0.5*(VLOOKUP($A1675,'Old-SVXY-OHLC'!$A$3:$E$5000,C$1,0)/VLOOKUP($A1674,'Old-SVXY-OHLC'!$A$3:$E$5000,5,0)-1))</f>
        <v>16.651974638467433</v>
      </c>
      <c r="D1675" s="11">
        <f>VLOOKUP($A1674,Master!$A$6:$J$4994,$I$1,0)*(1+0.5*(VLOOKUP($A1675,'Old-SVXY-OHLC'!$A$3:$E$5000,D$1,0)/VLOOKUP($A1674,'Old-SVXY-OHLC'!$A$3:$E$5000,5,0)-1))</f>
        <v>16.33470295328587</v>
      </c>
      <c r="E1675" s="11">
        <f>VLOOKUP(A1675,Master!A$6:J$4994,$I$1,0)</f>
        <v>16.359187954128945</v>
      </c>
    </row>
    <row r="1676" spans="1:5" x14ac:dyDescent="0.25">
      <c r="A1676" s="1">
        <v>40498</v>
      </c>
      <c r="B1676" s="11">
        <f>VLOOKUP($A1675,Master!$A$6:$J$4994,$I$1,0)*(1+0.5*(VLOOKUP($A1676,'Old-SVXY-OHLC'!$A$3:$E$5000,B$1,0)/VLOOKUP($A1675,'Old-SVXY-OHLC'!$A$3:$E$5000,5,0)-1))</f>
        <v>16.256195832506297</v>
      </c>
      <c r="C1676" s="11">
        <f>VLOOKUP($A1675,Master!$A$6:$J$4994,$I$1,0)*(1+0.5*(VLOOKUP($A1676,'Old-SVXY-OHLC'!$A$3:$E$5000,C$1,0)/VLOOKUP($A1675,'Old-SVXY-OHLC'!$A$3:$E$5000,5,0)-1))</f>
        <v>16.260875936365156</v>
      </c>
      <c r="D1676" s="11">
        <f>VLOOKUP($A1675,Master!$A$6:$J$4994,$I$1,0)*(1+0.5*(VLOOKUP($A1676,'Old-SVXY-OHLC'!$A$3:$E$5000,D$1,0)/VLOOKUP($A1675,'Old-SVXY-OHLC'!$A$3:$E$5000,5,0)-1))</f>
        <v>15.778300964972891</v>
      </c>
      <c r="E1676" s="11">
        <f>VLOOKUP(A1676,Master!A$6:J$4994,$I$1,0)</f>
        <v>16.009530208590519</v>
      </c>
    </row>
    <row r="1677" spans="1:5" x14ac:dyDescent="0.25">
      <c r="A1677" s="1">
        <v>40499</v>
      </c>
      <c r="B1677" s="11">
        <f>VLOOKUP($A1676,Master!$A$6:$J$4994,$I$1,0)*(1+0.5*(VLOOKUP($A1677,'Old-SVXY-OHLC'!$A$3:$E$5000,B$1,0)/VLOOKUP($A1676,'Old-SVXY-OHLC'!$A$3:$E$5000,5,0)-1))</f>
        <v>16.114854433457637</v>
      </c>
      <c r="C1677" s="11">
        <f>VLOOKUP($A1676,Master!$A$6:$J$4994,$I$1,0)*(1+0.5*(VLOOKUP($A1677,'Old-SVXY-OHLC'!$A$3:$E$5000,C$1,0)/VLOOKUP($A1676,'Old-SVXY-OHLC'!$A$3:$E$5000,5,0)-1))</f>
        <v>16.360614958611912</v>
      </c>
      <c r="D1677" s="11">
        <f>VLOOKUP($A1676,Master!$A$6:$J$4994,$I$1,0)*(1+0.5*(VLOOKUP($A1677,'Old-SVXY-OHLC'!$A$3:$E$5000,D$1,0)/VLOOKUP($A1676,'Old-SVXY-OHLC'!$A$3:$E$5000,5,0)-1))</f>
        <v>16.044638283546227</v>
      </c>
      <c r="E1677" s="11">
        <f>VLOOKUP(A1677,Master!A$6:J$4994,$I$1,0)</f>
        <v>16.18465220469006</v>
      </c>
    </row>
    <row r="1678" spans="1:5" x14ac:dyDescent="0.25">
      <c r="A1678" s="1">
        <v>40500</v>
      </c>
      <c r="B1678" s="11">
        <f>VLOOKUP($A1677,Master!$A$6:$J$4994,$I$1,0)*(1+0.5*(VLOOKUP($A1678,'Old-SVXY-OHLC'!$A$3:$E$5000,B$1,0)/VLOOKUP($A1677,'Old-SVXY-OHLC'!$A$3:$E$5000,5,0)-1))</f>
        <v>16.492080925609507</v>
      </c>
      <c r="C1678" s="11">
        <f>VLOOKUP($A1677,Master!$A$6:$J$4994,$I$1,0)*(1+0.5*(VLOOKUP($A1678,'Old-SVXY-OHLC'!$A$3:$E$5000,C$1,0)/VLOOKUP($A1677,'Old-SVXY-OHLC'!$A$3:$E$5000,5,0)-1))</f>
        <v>16.760422575932427</v>
      </c>
      <c r="D1678" s="11">
        <f>VLOOKUP($A1677,Master!$A$6:$J$4994,$I$1,0)*(1+0.5*(VLOOKUP($A1678,'Old-SVXY-OHLC'!$A$3:$E$5000,D$1,0)/VLOOKUP($A1677,'Old-SVXY-OHLC'!$A$3:$E$5000,5,0)-1))</f>
        <v>16.489070729122222</v>
      </c>
      <c r="E1678" s="11">
        <f>VLOOKUP(A1678,Master!A$6:J$4994,$I$1,0)</f>
        <v>16.738184816332073</v>
      </c>
    </row>
    <row r="1679" spans="1:5" x14ac:dyDescent="0.25">
      <c r="A1679" s="1">
        <v>40501</v>
      </c>
      <c r="B1679" s="11">
        <f>VLOOKUP($A1678,Master!$A$6:$J$4994,$I$1,0)*(1+0.5*(VLOOKUP($A1679,'Old-SVXY-OHLC'!$A$3:$E$5000,B$1,0)/VLOOKUP($A1678,'Old-SVXY-OHLC'!$A$3:$E$5000,5,0)-1))</f>
        <v>16.658621655826185</v>
      </c>
      <c r="C1679" s="11">
        <f>VLOOKUP($A1678,Master!$A$6:$J$4994,$I$1,0)*(1+0.5*(VLOOKUP($A1679,'Old-SVXY-OHLC'!$A$3:$E$5000,C$1,0)/VLOOKUP($A1678,'Old-SVXY-OHLC'!$A$3:$E$5000,5,0)-1))</f>
        <v>16.880734713815876</v>
      </c>
      <c r="D1679" s="11">
        <f>VLOOKUP($A1678,Master!$A$6:$J$4994,$I$1,0)*(1+0.5*(VLOOKUP($A1679,'Old-SVXY-OHLC'!$A$3:$E$5000,D$1,0)/VLOOKUP($A1678,'Old-SVXY-OHLC'!$A$3:$E$5000,5,0)-1))</f>
        <v>16.405012934079803</v>
      </c>
      <c r="E1679" s="11">
        <f>VLOOKUP(A1679,Master!A$6:J$4994,$I$1,0)</f>
        <v>16.838858232164981</v>
      </c>
    </row>
    <row r="1680" spans="1:5" x14ac:dyDescent="0.25">
      <c r="A1680" s="1">
        <v>40504</v>
      </c>
      <c r="B1680" s="11">
        <f>VLOOKUP($A1679,Master!$A$6:$J$4994,$I$1,0)*(1+0.5*(VLOOKUP($A1680,'Old-SVXY-OHLC'!$A$3:$E$5000,B$1,0)/VLOOKUP($A1679,'Old-SVXY-OHLC'!$A$3:$E$5000,5,0)-1))</f>
        <v>16.703060988357198</v>
      </c>
      <c r="C1680" s="11">
        <f>VLOOKUP($A1679,Master!$A$6:$J$4994,$I$1,0)*(1+0.5*(VLOOKUP($A1680,'Old-SVXY-OHLC'!$A$3:$E$5000,C$1,0)/VLOOKUP($A1679,'Old-SVXY-OHLC'!$A$3:$E$5000,5,0)-1))</f>
        <v>17.141132145292094</v>
      </c>
      <c r="D1680" s="11">
        <f>VLOOKUP($A1679,Master!$A$6:$J$4994,$I$1,0)*(1+0.5*(VLOOKUP($A1680,'Old-SVXY-OHLC'!$A$3:$E$5000,D$1,0)/VLOOKUP($A1679,'Old-SVXY-OHLC'!$A$3:$E$5000,5,0)-1))</f>
        <v>16.642707177176394</v>
      </c>
      <c r="E1680" s="11">
        <f>VLOOKUP(A1680,Master!A$6:J$4994,$I$1,0)</f>
        <v>17.116659380804542</v>
      </c>
    </row>
    <row r="1681" spans="1:5" x14ac:dyDescent="0.25">
      <c r="A1681" s="1">
        <v>40505</v>
      </c>
      <c r="B1681" s="11">
        <f>VLOOKUP($A1680,Master!$A$6:$J$4994,$I$1,0)*(1+0.5*(VLOOKUP($A1681,'Old-SVXY-OHLC'!$A$3:$E$5000,B$1,0)/VLOOKUP($A1680,'Old-SVXY-OHLC'!$A$3:$E$5000,5,0)-1))</f>
        <v>16.689619171078363</v>
      </c>
      <c r="C1681" s="11">
        <f>VLOOKUP($A1680,Master!$A$6:$J$4994,$I$1,0)*(1+0.5*(VLOOKUP($A1681,'Old-SVXY-OHLC'!$A$3:$E$5000,C$1,0)/VLOOKUP($A1680,'Old-SVXY-OHLC'!$A$3:$E$5000,5,0)-1))</f>
        <v>16.833130669999022</v>
      </c>
      <c r="D1681" s="11">
        <f>VLOOKUP($A1680,Master!$A$6:$J$4994,$I$1,0)*(1+0.5*(VLOOKUP($A1681,'Old-SVXY-OHLC'!$A$3:$E$5000,D$1,0)/VLOOKUP($A1680,'Old-SVXY-OHLC'!$A$3:$E$5000,5,0)-1))</f>
        <v>16.525102633070443</v>
      </c>
      <c r="E1681" s="11">
        <f>VLOOKUP(A1681,Master!A$6:J$4994,$I$1,0)</f>
        <v>16.724188601650766</v>
      </c>
    </row>
    <row r="1682" spans="1:5" x14ac:dyDescent="0.25">
      <c r="A1682" s="1">
        <v>40506</v>
      </c>
      <c r="B1682" s="11">
        <f>VLOOKUP($A1681,Master!$A$6:$J$4994,$I$1,0)*(1+0.5*(VLOOKUP($A1682,'Old-SVXY-OHLC'!$A$3:$E$5000,B$1,0)/VLOOKUP($A1681,'Old-SVXY-OHLC'!$A$3:$E$5000,5,0)-1))</f>
        <v>16.942683184237513</v>
      </c>
      <c r="C1682" s="11">
        <f>VLOOKUP($A1681,Master!$A$6:$J$4994,$I$1,0)*(1+0.5*(VLOOKUP($A1682,'Old-SVXY-OHLC'!$A$3:$E$5000,C$1,0)/VLOOKUP($A1681,'Old-SVXY-OHLC'!$A$3:$E$5000,5,0)-1))</f>
        <v>17.101882195867983</v>
      </c>
      <c r="D1682" s="11">
        <f>VLOOKUP($A1681,Master!$A$6:$J$4994,$I$1,0)*(1+0.5*(VLOOKUP($A1682,'Old-SVXY-OHLC'!$A$3:$E$5000,D$1,0)/VLOOKUP($A1681,'Old-SVXY-OHLC'!$A$3:$E$5000,5,0)-1))</f>
        <v>16.906942381672572</v>
      </c>
      <c r="E1682" s="11">
        <f>VLOOKUP(A1682,Master!A$6:J$4994,$I$1,0)</f>
        <v>17.081947144350291</v>
      </c>
    </row>
    <row r="1683" spans="1:5" x14ac:dyDescent="0.25">
      <c r="A1683" s="1">
        <v>40508</v>
      </c>
      <c r="B1683" s="11">
        <f>VLOOKUP($A1682,Master!$A$6:$J$4994,$I$1,0)*(1+0.5*(VLOOKUP($A1683,'Old-SVXY-OHLC'!$A$3:$E$5000,B$1,0)/VLOOKUP($A1682,'Old-SVXY-OHLC'!$A$3:$E$5000,5,0)-1))</f>
        <v>16.870227962059989</v>
      </c>
      <c r="C1683" s="11">
        <f>VLOOKUP($A1682,Master!$A$6:$J$4994,$I$1,0)*(1+0.5*(VLOOKUP($A1683,'Old-SVXY-OHLC'!$A$3:$E$5000,C$1,0)/VLOOKUP($A1682,'Old-SVXY-OHLC'!$A$3:$E$5000,5,0)-1))</f>
        <v>16.989000605551212</v>
      </c>
      <c r="D1683" s="11">
        <f>VLOOKUP($A1682,Master!$A$6:$J$4994,$I$1,0)*(1+0.5*(VLOOKUP($A1683,'Old-SVXY-OHLC'!$A$3:$E$5000,D$1,0)/VLOOKUP($A1682,'Old-SVXY-OHLC'!$A$3:$E$5000,5,0)-1))</f>
        <v>16.519088971571069</v>
      </c>
      <c r="E1683" s="11">
        <f>VLOOKUP(A1683,Master!A$6:J$4994,$I$1,0)</f>
        <v>16.533719782400997</v>
      </c>
    </row>
    <row r="1684" spans="1:5" x14ac:dyDescent="0.25">
      <c r="A1684" s="1">
        <v>40511</v>
      </c>
      <c r="B1684" s="11">
        <f>VLOOKUP($A1683,Master!$A$6:$J$4994,$I$1,0)*(1+0.5*(VLOOKUP($A1684,'Old-SVXY-OHLC'!$A$3:$E$5000,B$1,0)/VLOOKUP($A1683,'Old-SVXY-OHLC'!$A$3:$E$5000,5,0)-1))</f>
        <v>16.472225489547998</v>
      </c>
      <c r="C1684" s="11">
        <f>VLOOKUP($A1683,Master!$A$6:$J$4994,$I$1,0)*(1+0.5*(VLOOKUP($A1684,'Old-SVXY-OHLC'!$A$3:$E$5000,C$1,0)/VLOOKUP($A1683,'Old-SVXY-OHLC'!$A$3:$E$5000,5,0)-1))</f>
        <v>16.546951885276815</v>
      </c>
      <c r="D1684" s="11">
        <f>VLOOKUP($A1683,Master!$A$6:$J$4994,$I$1,0)*(1+0.5*(VLOOKUP($A1684,'Old-SVXY-OHLC'!$A$3:$E$5000,D$1,0)/VLOOKUP($A1683,'Old-SVXY-OHLC'!$A$3:$E$5000,5,0)-1))</f>
        <v>16.114927514622288</v>
      </c>
      <c r="E1684" s="11">
        <f>VLOOKUP(A1684,Master!A$6:J$4994,$I$1,0)</f>
        <v>16.45225811275623</v>
      </c>
    </row>
    <row r="1685" spans="1:5" x14ac:dyDescent="0.25">
      <c r="A1685" s="1">
        <v>40512</v>
      </c>
      <c r="B1685" s="11">
        <f>VLOOKUP($A1684,Master!$A$6:$J$4994,$I$1,0)*(1+0.5*(VLOOKUP($A1685,'Old-SVXY-OHLC'!$A$3:$E$5000,B$1,0)/VLOOKUP($A1684,'Old-SVXY-OHLC'!$A$3:$E$5000,5,0)-1))</f>
        <v>16.134929965878332</v>
      </c>
      <c r="C1685" s="11">
        <f>VLOOKUP($A1684,Master!$A$6:$J$4994,$I$1,0)*(1+0.5*(VLOOKUP($A1685,'Old-SVXY-OHLC'!$A$3:$E$5000,C$1,0)/VLOOKUP($A1684,'Old-SVXY-OHLC'!$A$3:$E$5000,5,0)-1))</f>
        <v>16.281390462020706</v>
      </c>
      <c r="D1685" s="11">
        <f>VLOOKUP($A1684,Master!$A$6:$J$4994,$I$1,0)*(1+0.5*(VLOOKUP($A1685,'Old-SVXY-OHLC'!$A$3:$E$5000,D$1,0)/VLOOKUP($A1684,'Old-SVXY-OHLC'!$A$3:$E$5000,5,0)-1))</f>
        <v>15.811496736242741</v>
      </c>
      <c r="E1685" s="11">
        <f>VLOOKUP(A1685,Master!A$6:J$4994,$I$1,0)</f>
        <v>15.866007294141243</v>
      </c>
    </row>
    <row r="1686" spans="1:5" x14ac:dyDescent="0.25">
      <c r="A1686" s="1">
        <v>40513</v>
      </c>
      <c r="B1686" s="11">
        <f>VLOOKUP($A1685,Master!$A$6:$J$4994,$I$1,0)*(1+0.5*(VLOOKUP($A1686,'Old-SVXY-OHLC'!$A$3:$E$5000,B$1,0)/VLOOKUP($A1685,'Old-SVXY-OHLC'!$A$3:$E$5000,5,0)-1))</f>
        <v>16.270041621672192</v>
      </c>
      <c r="C1686" s="11">
        <f>VLOOKUP($A1685,Master!$A$6:$J$4994,$I$1,0)*(1+0.5*(VLOOKUP($A1686,'Old-SVXY-OHLC'!$A$3:$E$5000,C$1,0)/VLOOKUP($A1685,'Old-SVXY-OHLC'!$A$3:$E$5000,5,0)-1))</f>
        <v>16.425913314865749</v>
      </c>
      <c r="D1686" s="11">
        <f>VLOOKUP($A1685,Master!$A$6:$J$4994,$I$1,0)*(1+0.5*(VLOOKUP($A1686,'Old-SVXY-OHLC'!$A$3:$E$5000,D$1,0)/VLOOKUP($A1685,'Old-SVXY-OHLC'!$A$3:$E$5000,5,0)-1))</f>
        <v>16.251584224248795</v>
      </c>
      <c r="E1686" s="11">
        <f>VLOOKUP(A1686,Master!A$6:J$4994,$I$1,0)</f>
        <v>16.261415776567194</v>
      </c>
    </row>
    <row r="1687" spans="1:5" x14ac:dyDescent="0.25">
      <c r="A1687" s="1">
        <v>40514</v>
      </c>
      <c r="B1687" s="11">
        <f>VLOOKUP($A1686,Master!$A$6:$J$4994,$I$1,0)*(1+0.5*(VLOOKUP($A1687,'Old-SVXY-OHLC'!$A$3:$E$5000,B$1,0)/VLOOKUP($A1686,'Old-SVXY-OHLC'!$A$3:$E$5000,5,0)-1))</f>
        <v>16.387611143914981</v>
      </c>
      <c r="C1687" s="11">
        <f>VLOOKUP($A1686,Master!$A$6:$J$4994,$I$1,0)*(1+0.5*(VLOOKUP($A1687,'Old-SVXY-OHLC'!$A$3:$E$5000,C$1,0)/VLOOKUP($A1686,'Old-SVXY-OHLC'!$A$3:$E$5000,5,0)-1))</f>
        <v>16.964285499017169</v>
      </c>
      <c r="D1687" s="11">
        <f>VLOOKUP($A1686,Master!$A$6:$J$4994,$I$1,0)*(1+0.5*(VLOOKUP($A1687,'Old-SVXY-OHLC'!$A$3:$E$5000,D$1,0)/VLOOKUP($A1686,'Old-SVXY-OHLC'!$A$3:$E$5000,5,0)-1))</f>
        <v>16.367064835373295</v>
      </c>
      <c r="E1687" s="11">
        <f>VLOOKUP(A1687,Master!A$6:J$4994,$I$1,0)</f>
        <v>16.938901754207322</v>
      </c>
    </row>
    <row r="1688" spans="1:5" x14ac:dyDescent="0.25">
      <c r="A1688" s="1">
        <v>40515</v>
      </c>
      <c r="B1688" s="11">
        <f>VLOOKUP($A1687,Master!$A$6:$J$4994,$I$1,0)*(1+0.5*(VLOOKUP($A1688,'Old-SVXY-OHLC'!$A$3:$E$5000,B$1,0)/VLOOKUP($A1687,'Old-SVXY-OHLC'!$A$3:$E$5000,5,0)-1))</f>
        <v>16.798032163808518</v>
      </c>
      <c r="C1688" s="11">
        <f>VLOOKUP($A1687,Master!$A$6:$J$4994,$I$1,0)*(1+0.5*(VLOOKUP($A1688,'Old-SVXY-OHLC'!$A$3:$E$5000,C$1,0)/VLOOKUP($A1687,'Old-SVXY-OHLC'!$A$3:$E$5000,5,0)-1))</f>
        <v>17.324715361247197</v>
      </c>
      <c r="D1688" s="11">
        <f>VLOOKUP($A1687,Master!$A$6:$J$4994,$I$1,0)*(1+0.5*(VLOOKUP($A1688,'Old-SVXY-OHLC'!$A$3:$E$5000,D$1,0)/VLOOKUP($A1687,'Old-SVXY-OHLC'!$A$3:$E$5000,5,0)-1))</f>
        <v>16.788919410730621</v>
      </c>
      <c r="E1688" s="11">
        <f>VLOOKUP(A1688,Master!A$6:J$4994,$I$1,0)</f>
        <v>17.265762840371536</v>
      </c>
    </row>
    <row r="1689" spans="1:5" x14ac:dyDescent="0.25">
      <c r="A1689" s="1">
        <v>40518</v>
      </c>
      <c r="B1689" s="11">
        <f>VLOOKUP($A1688,Master!$A$6:$J$4994,$I$1,0)*(1+0.5*(VLOOKUP($A1689,'Old-SVXY-OHLC'!$A$3:$E$5000,B$1,0)/VLOOKUP($A1688,'Old-SVXY-OHLC'!$A$3:$E$5000,5,0)-1))</f>
        <v>17.286715899664937</v>
      </c>
      <c r="C1689" s="11">
        <f>VLOOKUP($A1688,Master!$A$6:$J$4994,$I$1,0)*(1+0.5*(VLOOKUP($A1689,'Old-SVXY-OHLC'!$A$3:$E$5000,C$1,0)/VLOOKUP($A1688,'Old-SVXY-OHLC'!$A$3:$E$5000,5,0)-1))</f>
        <v>17.508822439641119</v>
      </c>
      <c r="D1689" s="11">
        <f>VLOOKUP($A1688,Master!$A$6:$J$4994,$I$1,0)*(1+0.5*(VLOOKUP($A1689,'Old-SVXY-OHLC'!$A$3:$E$5000,D$1,0)/VLOOKUP($A1688,'Old-SVXY-OHLC'!$A$3:$E$5000,5,0)-1))</f>
        <v>17.217571317929981</v>
      </c>
      <c r="E1689" s="11">
        <f>VLOOKUP(A1689,Master!A$6:J$4994,$I$1,0)</f>
        <v>17.473934574262696</v>
      </c>
    </row>
    <row r="1690" spans="1:5" x14ac:dyDescent="0.25">
      <c r="A1690" s="1">
        <v>40519</v>
      </c>
      <c r="B1690" s="11">
        <f>VLOOKUP($A1689,Master!$A$6:$J$4994,$I$1,0)*(1+0.5*(VLOOKUP($A1690,'Old-SVXY-OHLC'!$A$3:$E$5000,B$1,0)/VLOOKUP($A1689,'Old-SVXY-OHLC'!$A$3:$E$5000,5,0)-1))</f>
        <v>17.733129884490442</v>
      </c>
      <c r="C1690" s="11">
        <f>VLOOKUP($A1689,Master!$A$6:$J$4994,$I$1,0)*(1+0.5*(VLOOKUP($A1690,'Old-SVXY-OHLC'!$A$3:$E$5000,C$1,0)/VLOOKUP($A1689,'Old-SVXY-OHLC'!$A$3:$E$5000,5,0)-1))</f>
        <v>17.829427253675703</v>
      </c>
      <c r="D1690" s="11">
        <f>VLOOKUP($A1689,Master!$A$6:$J$4994,$I$1,0)*(1+0.5*(VLOOKUP($A1690,'Old-SVXY-OHLC'!$A$3:$E$5000,D$1,0)/VLOOKUP($A1689,'Old-SVXY-OHLC'!$A$3:$E$5000,5,0)-1))</f>
        <v>17.499132341444472</v>
      </c>
      <c r="E1690" s="11">
        <f>VLOOKUP(A1690,Master!A$6:J$4994,$I$1,0)</f>
        <v>17.508579513562164</v>
      </c>
    </row>
    <row r="1691" spans="1:5" x14ac:dyDescent="0.25">
      <c r="A1691" s="1">
        <v>40520</v>
      </c>
      <c r="B1691" s="11">
        <f>VLOOKUP($A1690,Master!$A$6:$J$4994,$I$1,0)*(1+0.5*(VLOOKUP($A1691,'Old-SVXY-OHLC'!$A$3:$E$5000,B$1,0)/VLOOKUP($A1690,'Old-SVXY-OHLC'!$A$3:$E$5000,5,0)-1))</f>
        <v>17.551781390431678</v>
      </c>
      <c r="C1691" s="11">
        <f>VLOOKUP($A1690,Master!$A$6:$J$4994,$I$1,0)*(1+0.5*(VLOOKUP($A1691,'Old-SVXY-OHLC'!$A$3:$E$5000,C$1,0)/VLOOKUP($A1690,'Old-SVXY-OHLC'!$A$3:$E$5000,5,0)-1))</f>
        <v>17.817851539498353</v>
      </c>
      <c r="D1691" s="11">
        <f>VLOOKUP($A1690,Master!$A$6:$J$4994,$I$1,0)*(1+0.5*(VLOOKUP($A1691,'Old-SVXY-OHLC'!$A$3:$E$5000,D$1,0)/VLOOKUP($A1690,'Old-SVXY-OHLC'!$A$3:$E$5000,5,0)-1))</f>
        <v>17.407771559069467</v>
      </c>
      <c r="E1691" s="11">
        <f>VLOOKUP(A1691,Master!A$6:J$4994,$I$1,0)</f>
        <v>17.76914463385155</v>
      </c>
    </row>
    <row r="1692" spans="1:5" x14ac:dyDescent="0.25">
      <c r="A1692" s="1">
        <v>40521</v>
      </c>
      <c r="B1692" s="11">
        <f>VLOOKUP($A1691,Master!$A$6:$J$4994,$I$1,0)*(1+0.5*(VLOOKUP($A1692,'Old-SVXY-OHLC'!$A$3:$E$5000,B$1,0)/VLOOKUP($A1691,'Old-SVXY-OHLC'!$A$3:$E$5000,5,0)-1))</f>
        <v>17.926492442893405</v>
      </c>
      <c r="C1692" s="11">
        <f>VLOOKUP($A1691,Master!$A$6:$J$4994,$I$1,0)*(1+0.5*(VLOOKUP($A1692,'Old-SVXY-OHLC'!$A$3:$E$5000,C$1,0)/VLOOKUP($A1691,'Old-SVXY-OHLC'!$A$3:$E$5000,5,0)-1))</f>
        <v>17.999548185242578</v>
      </c>
      <c r="D1692" s="11">
        <f>VLOOKUP($A1691,Master!$A$6:$J$4994,$I$1,0)*(1+0.5*(VLOOKUP($A1692,'Old-SVXY-OHLC'!$A$3:$E$5000,D$1,0)/VLOOKUP($A1691,'Old-SVXY-OHLC'!$A$3:$E$5000,5,0)-1))</f>
        <v>17.73542444132595</v>
      </c>
      <c r="E1692" s="11">
        <f>VLOOKUP(A1692,Master!A$6:J$4994,$I$1,0)</f>
        <v>17.942884300076589</v>
      </c>
    </row>
    <row r="1693" spans="1:5" x14ac:dyDescent="0.25">
      <c r="A1693" s="1">
        <v>40522</v>
      </c>
      <c r="B1693" s="11">
        <f>VLOOKUP($A1692,Master!$A$6:$J$4994,$I$1,0)*(1+0.5*(VLOOKUP($A1693,'Old-SVXY-OHLC'!$A$3:$E$5000,B$1,0)/VLOOKUP($A1692,'Old-SVXY-OHLC'!$A$3:$E$5000,5,0)-1))</f>
        <v>18.004331900790209</v>
      </c>
      <c r="C1693" s="11">
        <f>VLOOKUP($A1692,Master!$A$6:$J$4994,$I$1,0)*(1+0.5*(VLOOKUP($A1693,'Old-SVXY-OHLC'!$A$3:$E$5000,C$1,0)/VLOOKUP($A1692,'Old-SVXY-OHLC'!$A$3:$E$5000,5,0)-1))</f>
        <v>18.06577950150383</v>
      </c>
      <c r="D1693" s="11">
        <f>VLOOKUP($A1692,Master!$A$6:$J$4994,$I$1,0)*(1+0.5*(VLOOKUP($A1693,'Old-SVXY-OHLC'!$A$3:$E$5000,D$1,0)/VLOOKUP($A1692,'Old-SVXY-OHLC'!$A$3:$E$5000,5,0)-1))</f>
        <v>17.89065239500361</v>
      </c>
      <c r="E1693" s="11">
        <f>VLOOKUP(A1693,Master!A$6:J$4994,$I$1,0)</f>
        <v>17.980824556260334</v>
      </c>
    </row>
    <row r="1694" spans="1:5" x14ac:dyDescent="0.25">
      <c r="A1694" s="1">
        <v>40525</v>
      </c>
      <c r="B1694" s="11">
        <f>VLOOKUP($A1693,Master!$A$6:$J$4994,$I$1,0)*(1+0.5*(VLOOKUP($A1694,'Old-SVXY-OHLC'!$A$3:$E$5000,B$1,0)/VLOOKUP($A1693,'Old-SVXY-OHLC'!$A$3:$E$5000,5,0)-1))</f>
        <v>18.010649452417098</v>
      </c>
      <c r="C1694" s="11">
        <f>VLOOKUP($A1693,Master!$A$6:$J$4994,$I$1,0)*(1+0.5*(VLOOKUP($A1694,'Old-SVXY-OHLC'!$A$3:$E$5000,C$1,0)/VLOOKUP($A1693,'Old-SVXY-OHLC'!$A$3:$E$5000,5,0)-1))</f>
        <v>18.096088563205033</v>
      </c>
      <c r="D1694" s="11">
        <f>VLOOKUP($A1693,Master!$A$6:$J$4994,$I$1,0)*(1+0.5*(VLOOKUP($A1694,'Old-SVXY-OHLC'!$A$3:$E$5000,D$1,0)/VLOOKUP($A1693,'Old-SVXY-OHLC'!$A$3:$E$5000,5,0)-1))</f>
        <v>17.809562547757896</v>
      </c>
      <c r="E1694" s="11">
        <f>VLOOKUP(A1694,Master!A$6:J$4994,$I$1,0)</f>
        <v>17.863972234934586</v>
      </c>
    </row>
    <row r="1695" spans="1:5" x14ac:dyDescent="0.25">
      <c r="A1695" s="1">
        <v>40526</v>
      </c>
      <c r="B1695" s="11">
        <f>VLOOKUP($A1694,Master!$A$6:$J$4994,$I$1,0)*(1+0.5*(VLOOKUP($A1695,'Old-SVXY-OHLC'!$A$3:$E$5000,B$1,0)/VLOOKUP($A1694,'Old-SVXY-OHLC'!$A$3:$E$5000,5,0)-1))</f>
        <v>17.88652523479503</v>
      </c>
      <c r="C1695" s="11">
        <f>VLOOKUP($A1694,Master!$A$6:$J$4994,$I$1,0)*(1+0.5*(VLOOKUP($A1695,'Old-SVXY-OHLC'!$A$3:$E$5000,C$1,0)/VLOOKUP($A1694,'Old-SVXY-OHLC'!$A$3:$E$5000,5,0)-1))</f>
        <v>17.9372780402473</v>
      </c>
      <c r="D1695" s="11">
        <f>VLOOKUP($A1694,Master!$A$6:$J$4994,$I$1,0)*(1+0.5*(VLOOKUP($A1695,'Old-SVXY-OHLC'!$A$3:$E$5000,D$1,0)/VLOOKUP($A1694,'Old-SVXY-OHLC'!$A$3:$E$5000,5,0)-1))</f>
        <v>17.711725226266136</v>
      </c>
      <c r="E1695" s="11">
        <f>VLOOKUP(A1695,Master!A$6:J$4994,$I$1,0)</f>
        <v>17.767648706339486</v>
      </c>
    </row>
    <row r="1696" spans="1:5" x14ac:dyDescent="0.25">
      <c r="A1696" s="1">
        <v>40527</v>
      </c>
      <c r="B1696" s="11">
        <f>VLOOKUP($A1695,Master!$A$6:$J$4994,$I$1,0)*(1+0.5*(VLOOKUP($A1696,'Old-SVXY-OHLC'!$A$3:$E$5000,B$1,0)/VLOOKUP($A1695,'Old-SVXY-OHLC'!$A$3:$E$5000,5,0)-1))</f>
        <v>17.772256839666387</v>
      </c>
      <c r="C1696" s="11">
        <f>VLOOKUP($A1695,Master!$A$6:$J$4994,$I$1,0)*(1+0.5*(VLOOKUP($A1696,'Old-SVXY-OHLC'!$A$3:$E$5000,C$1,0)/VLOOKUP($A1695,'Old-SVXY-OHLC'!$A$3:$E$5000,5,0)-1))</f>
        <v>17.945491220910565</v>
      </c>
      <c r="D1696" s="11">
        <f>VLOOKUP($A1695,Master!$A$6:$J$4994,$I$1,0)*(1+0.5*(VLOOKUP($A1696,'Old-SVXY-OHLC'!$A$3:$E$5000,D$1,0)/VLOOKUP($A1695,'Old-SVXY-OHLC'!$A$3:$E$5000,5,0)-1))</f>
        <v>17.555713863111162</v>
      </c>
      <c r="E1696" s="11">
        <f>VLOOKUP(A1696,Master!A$6:J$4994,$I$1,0)</f>
        <v>17.612384424126475</v>
      </c>
    </row>
    <row r="1697" spans="1:5" x14ac:dyDescent="0.25">
      <c r="A1697" s="1">
        <v>40528</v>
      </c>
      <c r="B1697" s="11">
        <f>VLOOKUP($A1696,Master!$A$6:$J$4994,$I$1,0)*(1+0.5*(VLOOKUP($A1697,'Old-SVXY-OHLC'!$A$3:$E$5000,B$1,0)/VLOOKUP($A1696,'Old-SVXY-OHLC'!$A$3:$E$5000,5,0)-1))</f>
        <v>17.701843102505531</v>
      </c>
      <c r="C1697" s="11">
        <f>VLOOKUP($A1696,Master!$A$6:$J$4994,$I$1,0)*(1+0.5*(VLOOKUP($A1697,'Old-SVXY-OHLC'!$A$3:$E$5000,C$1,0)/VLOOKUP($A1696,'Old-SVXY-OHLC'!$A$3:$E$5000,5,0)-1))</f>
        <v>17.812770988740581</v>
      </c>
      <c r="D1697" s="11">
        <f>VLOOKUP($A1696,Master!$A$6:$J$4994,$I$1,0)*(1+0.5*(VLOOKUP($A1697,'Old-SVXY-OHLC'!$A$3:$E$5000,D$1,0)/VLOOKUP($A1696,'Old-SVXY-OHLC'!$A$3:$E$5000,5,0)-1))</f>
        <v>17.526507592702504</v>
      </c>
      <c r="E1697" s="11">
        <f>VLOOKUP(A1697,Master!A$6:J$4994,$I$1,0)</f>
        <v>17.765787978193703</v>
      </c>
    </row>
    <row r="1698" spans="1:5" x14ac:dyDescent="0.25">
      <c r="A1698" s="1">
        <v>40529</v>
      </c>
      <c r="B1698" s="11">
        <f>VLOOKUP($A1697,Master!$A$6:$J$4994,$I$1,0)*(1+0.5*(VLOOKUP($A1698,'Old-SVXY-OHLC'!$A$3:$E$5000,B$1,0)/VLOOKUP($A1697,'Old-SVXY-OHLC'!$A$3:$E$5000,5,0)-1))</f>
        <v>17.765787978193703</v>
      </c>
      <c r="C1698" s="11">
        <f>VLOOKUP($A1697,Master!$A$6:$J$4994,$I$1,0)*(1+0.5*(VLOOKUP($A1698,'Old-SVXY-OHLC'!$A$3:$E$5000,C$1,0)/VLOOKUP($A1697,'Old-SVXY-OHLC'!$A$3:$E$5000,5,0)-1))</f>
        <v>17.999517172900958</v>
      </c>
      <c r="D1698" s="11">
        <f>VLOOKUP($A1697,Master!$A$6:$J$4994,$I$1,0)*(1+0.5*(VLOOKUP($A1698,'Old-SVXY-OHLC'!$A$3:$E$5000,D$1,0)/VLOOKUP($A1697,'Old-SVXY-OHLC'!$A$3:$E$5000,5,0)-1))</f>
        <v>17.72738142984166</v>
      </c>
      <c r="E1698" s="11">
        <f>VLOOKUP(A1698,Master!A$6:J$4994,$I$1,0)</f>
        <v>17.905233776592894</v>
      </c>
    </row>
    <row r="1699" spans="1:5" x14ac:dyDescent="0.25">
      <c r="A1699" s="1">
        <v>40532</v>
      </c>
      <c r="B1699" s="11">
        <f>VLOOKUP($A1698,Master!$A$6:$J$4994,$I$1,0)*(1+0.5*(VLOOKUP($A1699,'Old-SVXY-OHLC'!$A$3:$E$5000,B$1,0)/VLOOKUP($A1698,'Old-SVXY-OHLC'!$A$3:$E$5000,5,0)-1))</f>
        <v>18.063537450649871</v>
      </c>
      <c r="C1699" s="11">
        <f>VLOOKUP($A1698,Master!$A$6:$J$4994,$I$1,0)*(1+0.5*(VLOOKUP($A1699,'Old-SVXY-OHLC'!$A$3:$E$5000,C$1,0)/VLOOKUP($A1698,'Old-SVXY-OHLC'!$A$3:$E$5000,5,0)-1))</f>
        <v>18.212533878155</v>
      </c>
      <c r="D1699" s="11">
        <f>VLOOKUP($A1698,Master!$A$6:$J$4994,$I$1,0)*(1+0.5*(VLOOKUP($A1699,'Old-SVXY-OHLC'!$A$3:$E$5000,D$1,0)/VLOOKUP($A1698,'Old-SVXY-OHLC'!$A$3:$E$5000,5,0)-1))</f>
        <v>17.918271970033036</v>
      </c>
      <c r="E1699" s="11">
        <f>VLOOKUP(A1699,Master!A$6:J$4994,$I$1,0)</f>
        <v>18.181315856640992</v>
      </c>
    </row>
    <row r="1700" spans="1:5" x14ac:dyDescent="0.25">
      <c r="A1700" s="1">
        <v>40533</v>
      </c>
      <c r="B1700" s="11">
        <f>VLOOKUP($A1699,Master!$A$6:$J$4994,$I$1,0)*(1+0.5*(VLOOKUP($A1700,'Old-SVXY-OHLC'!$A$3:$E$5000,B$1,0)/VLOOKUP($A1699,'Old-SVXY-OHLC'!$A$3:$E$5000,5,0)-1))</f>
        <v>18.386904885153278</v>
      </c>
      <c r="C1700" s="11">
        <f>VLOOKUP($A1699,Master!$A$6:$J$4994,$I$1,0)*(1+0.5*(VLOOKUP($A1700,'Old-SVXY-OHLC'!$A$3:$E$5000,C$1,0)/VLOOKUP($A1699,'Old-SVXY-OHLC'!$A$3:$E$5000,5,0)-1))</f>
        <v>18.412121589131022</v>
      </c>
      <c r="D1700" s="11">
        <f>VLOOKUP($A1699,Master!$A$6:$J$4994,$I$1,0)*(1+0.5*(VLOOKUP($A1700,'Old-SVXY-OHLC'!$A$3:$E$5000,D$1,0)/VLOOKUP($A1699,'Old-SVXY-OHLC'!$A$3:$E$5000,5,0)-1))</f>
        <v>18.246291338987849</v>
      </c>
      <c r="E1700" s="11">
        <f>VLOOKUP(A1700,Master!A$6:J$4994,$I$1,0)</f>
        <v>18.359278106664657</v>
      </c>
    </row>
    <row r="1701" spans="1:5" x14ac:dyDescent="0.25">
      <c r="A1701" s="1">
        <v>40534</v>
      </c>
      <c r="B1701" s="11">
        <f>VLOOKUP($A1700,Master!$A$6:$J$4994,$I$1,0)*(1+0.5*(VLOOKUP($A1701,'Old-SVXY-OHLC'!$A$3:$E$5000,B$1,0)/VLOOKUP($A1700,'Old-SVXY-OHLC'!$A$3:$E$5000,5,0)-1))</f>
        <v>18.383123130015985</v>
      </c>
      <c r="C1701" s="11">
        <f>VLOOKUP($A1700,Master!$A$6:$J$4994,$I$1,0)*(1+0.5*(VLOOKUP($A1701,'Old-SVXY-OHLC'!$A$3:$E$5000,C$1,0)/VLOOKUP($A1700,'Old-SVXY-OHLC'!$A$3:$E$5000,5,0)-1))</f>
        <v>18.430806971924632</v>
      </c>
      <c r="D1701" s="11">
        <f>VLOOKUP($A1700,Master!$A$6:$J$4994,$I$1,0)*(1+0.5*(VLOOKUP($A1701,'Old-SVXY-OHLC'!$A$3:$E$5000,D$1,0)/VLOOKUP($A1700,'Old-SVXY-OHLC'!$A$3:$E$5000,5,0)-1))</f>
        <v>18.287749241404683</v>
      </c>
      <c r="E1701" s="11">
        <f>VLOOKUP(A1701,Master!A$6:J$4994,$I$1,0)</f>
        <v>18.358800262439964</v>
      </c>
    </row>
    <row r="1702" spans="1:5" x14ac:dyDescent="0.25">
      <c r="A1702" s="1">
        <v>40535</v>
      </c>
      <c r="B1702" s="11">
        <f>VLOOKUP($A1701,Master!$A$6:$J$4994,$I$1,0)*(1+0.5*(VLOOKUP($A1702,'Old-SVXY-OHLC'!$A$3:$E$5000,B$1,0)/VLOOKUP($A1701,'Old-SVXY-OHLC'!$A$3:$E$5000,5,0)-1))</f>
        <v>18.290326169502499</v>
      </c>
      <c r="C1702" s="11">
        <f>VLOOKUP($A1701,Master!$A$6:$J$4994,$I$1,0)*(1+0.5*(VLOOKUP($A1702,'Old-SVXY-OHLC'!$A$3:$E$5000,C$1,0)/VLOOKUP($A1701,'Old-SVXY-OHLC'!$A$3:$E$5000,5,0)-1))</f>
        <v>18.336414024009521</v>
      </c>
      <c r="D1702" s="11">
        <f>VLOOKUP($A1701,Master!$A$6:$J$4994,$I$1,0)*(1+0.5*(VLOOKUP($A1702,'Old-SVXY-OHLC'!$A$3:$E$5000,D$1,0)/VLOOKUP($A1701,'Old-SVXY-OHLC'!$A$3:$E$5000,5,0)-1))</f>
        <v>17.892654002173682</v>
      </c>
      <c r="E1702" s="11">
        <f>VLOOKUP(A1702,Master!A$6:J$4994,$I$1,0)</f>
        <v>18.083117271641726</v>
      </c>
    </row>
    <row r="1703" spans="1:5" x14ac:dyDescent="0.25">
      <c r="A1703" s="1">
        <v>40539</v>
      </c>
      <c r="B1703" s="11">
        <f>VLOOKUP($A1702,Master!$A$6:$J$4994,$I$1,0)*(1+0.5*(VLOOKUP($A1703,'Old-SVXY-OHLC'!$A$3:$E$5000,B$1,0)/VLOOKUP($A1702,'Old-SVXY-OHLC'!$A$3:$E$5000,5,0)-1))</f>
        <v>18.030475038778551</v>
      </c>
      <c r="C1703" s="11">
        <f>VLOOKUP($A1702,Master!$A$6:$J$4994,$I$1,0)*(1+0.5*(VLOOKUP($A1703,'Old-SVXY-OHLC'!$A$3:$E$5000,C$1,0)/VLOOKUP($A1702,'Old-SVXY-OHLC'!$A$3:$E$5000,5,0)-1))</f>
        <v>18.035488867314324</v>
      </c>
      <c r="D1703" s="11">
        <f>VLOOKUP($A1702,Master!$A$6:$J$4994,$I$1,0)*(1+0.5*(VLOOKUP($A1703,'Old-SVXY-OHLC'!$A$3:$E$5000,D$1,0)/VLOOKUP($A1702,'Old-SVXY-OHLC'!$A$3:$E$5000,5,0)-1))</f>
        <v>17.754744136935475</v>
      </c>
      <c r="E1703" s="11">
        <f>VLOOKUP(A1703,Master!A$6:J$4994,$I$1,0)</f>
        <v>17.83059404109834</v>
      </c>
    </row>
    <row r="1704" spans="1:5" x14ac:dyDescent="0.25">
      <c r="A1704" s="1">
        <v>40540</v>
      </c>
      <c r="B1704" s="11">
        <f>VLOOKUP($A1703,Master!$A$6:$J$4994,$I$1,0)*(1+0.5*(VLOOKUP($A1704,'Old-SVXY-OHLC'!$A$3:$E$5000,B$1,0)/VLOOKUP($A1703,'Old-SVXY-OHLC'!$A$3:$E$5000,5,0)-1))</f>
        <v>17.850006345116647</v>
      </c>
      <c r="C1704" s="11">
        <f>VLOOKUP($A1703,Master!$A$6:$J$4994,$I$1,0)*(1+0.5*(VLOOKUP($A1704,'Old-SVXY-OHLC'!$A$3:$E$5000,C$1,0)/VLOOKUP($A1703,'Old-SVXY-OHLC'!$A$3:$E$5000,5,0)-1))</f>
        <v>17.919025340400488</v>
      </c>
      <c r="D1704" s="11">
        <f>VLOOKUP($A1703,Master!$A$6:$J$4994,$I$1,0)*(1+0.5*(VLOOKUP($A1704,'Old-SVXY-OHLC'!$A$3:$E$5000,D$1,0)/VLOOKUP($A1703,'Old-SVXY-OHLC'!$A$3:$E$5000,5,0)-1))</f>
        <v>17.697582755647414</v>
      </c>
      <c r="E1704" s="11">
        <f>VLOOKUP(A1704,Master!A$6:J$4994,$I$1,0)</f>
        <v>17.783399729195843</v>
      </c>
    </row>
    <row r="1705" spans="1:5" x14ac:dyDescent="0.25">
      <c r="A1705" s="1">
        <v>40541</v>
      </c>
      <c r="B1705" s="11">
        <f>VLOOKUP($A1704,Master!$A$6:$J$4994,$I$1,0)*(1+0.5*(VLOOKUP($A1705,'Old-SVXY-OHLC'!$A$3:$E$5000,B$1,0)/VLOOKUP($A1704,'Old-SVXY-OHLC'!$A$3:$E$5000,5,0)-1))</f>
        <v>17.799982420105202</v>
      </c>
      <c r="C1705" s="11">
        <f>VLOOKUP($A1704,Master!$A$6:$J$4994,$I$1,0)*(1+0.5*(VLOOKUP($A1705,'Old-SVXY-OHLC'!$A$3:$E$5000,C$1,0)/VLOOKUP($A1704,'Old-SVXY-OHLC'!$A$3:$E$5000,5,0)-1))</f>
        <v>17.939766145348987</v>
      </c>
      <c r="D1705" s="11">
        <f>VLOOKUP($A1704,Master!$A$6:$J$4994,$I$1,0)*(1+0.5*(VLOOKUP($A1705,'Old-SVXY-OHLC'!$A$3:$E$5000,D$1,0)/VLOOKUP($A1704,'Old-SVXY-OHLC'!$A$3:$E$5000,5,0)-1))</f>
        <v>17.783399729195843</v>
      </c>
      <c r="E1705" s="11">
        <f>VLOOKUP(A1705,Master!A$6:J$4994,$I$1,0)</f>
        <v>17.887178947452465</v>
      </c>
    </row>
    <row r="1706" spans="1:5" x14ac:dyDescent="0.25">
      <c r="A1706" s="1">
        <v>40542</v>
      </c>
      <c r="B1706" s="11">
        <f>VLOOKUP($A1705,Master!$A$6:$J$4994,$I$1,0)*(1+0.5*(VLOOKUP($A1706,'Old-SVXY-OHLC'!$A$3:$E$5000,B$1,0)/VLOOKUP($A1705,'Old-SVXY-OHLC'!$A$3:$E$5000,5,0)-1))</f>
        <v>17.853568165110474</v>
      </c>
      <c r="C1706" s="11">
        <f>VLOOKUP($A1705,Master!$A$6:$J$4994,$I$1,0)*(1+0.5*(VLOOKUP($A1706,'Old-SVXY-OHLC'!$A$3:$E$5000,C$1,0)/VLOOKUP($A1705,'Old-SVXY-OHLC'!$A$3:$E$5000,5,0)-1))</f>
        <v>18.010826617740864</v>
      </c>
      <c r="D1706" s="11">
        <f>VLOOKUP($A1705,Master!$A$6:$J$4994,$I$1,0)*(1+0.5*(VLOOKUP($A1706,'Old-SVXY-OHLC'!$A$3:$E$5000,D$1,0)/VLOOKUP($A1705,'Old-SVXY-OHLC'!$A$3:$E$5000,5,0)-1))</f>
        <v>17.837961311329302</v>
      </c>
      <c r="E1706" s="11">
        <f>VLOOKUP(A1706,Master!A$6:J$4994,$I$1,0)</f>
        <v>17.951538035425298</v>
      </c>
    </row>
    <row r="1707" spans="1:5" x14ac:dyDescent="0.25">
      <c r="A1707" s="1">
        <v>40543</v>
      </c>
      <c r="B1707" s="11">
        <f>VLOOKUP($A1706,Master!$A$6:$J$4994,$I$1,0)*(1+0.5*(VLOOKUP($A1707,'Old-SVXY-OHLC'!$A$3:$E$5000,B$1,0)/VLOOKUP($A1706,'Old-SVXY-OHLC'!$A$3:$E$5000,5,0)-1))</f>
        <v>17.908035736498864</v>
      </c>
      <c r="C1707" s="11">
        <f>VLOOKUP($A1706,Master!$A$6:$J$4994,$I$1,0)*(1+0.5*(VLOOKUP($A1707,'Old-SVXY-OHLC'!$A$3:$E$5000,C$1,0)/VLOOKUP($A1706,'Old-SVXY-OHLC'!$A$3:$E$5000,5,0)-1))</f>
        <v>18.103790270513805</v>
      </c>
      <c r="D1707" s="11">
        <f>VLOOKUP($A1706,Master!$A$6:$J$4994,$I$1,0)*(1+0.5*(VLOOKUP($A1707,'Old-SVXY-OHLC'!$A$3:$E$5000,D$1,0)/VLOOKUP($A1706,'Old-SVXY-OHLC'!$A$3:$E$5000,5,0)-1))</f>
        <v>17.883384821184151</v>
      </c>
      <c r="E1707" s="11">
        <f>VLOOKUP(A1707,Master!A$6:J$4994,$I$1,0)</f>
        <v>18.081570866627601</v>
      </c>
    </row>
    <row r="1708" spans="1:5" x14ac:dyDescent="0.25">
      <c r="A1708" s="1">
        <v>40546</v>
      </c>
      <c r="B1708" s="11">
        <f>VLOOKUP($A1707,Master!$A$6:$J$4994,$I$1,0)*(1+0.5*(VLOOKUP($A1708,'Old-SVXY-OHLC'!$A$3:$E$5000,B$1,0)/VLOOKUP($A1707,'Old-SVXY-OHLC'!$A$3:$E$5000,5,0)-1))</f>
        <v>18.222873416783457</v>
      </c>
      <c r="C1708" s="11">
        <f>VLOOKUP($A1707,Master!$A$6:$J$4994,$I$1,0)*(1+0.5*(VLOOKUP($A1708,'Old-SVXY-OHLC'!$A$3:$E$5000,C$1,0)/VLOOKUP($A1707,'Old-SVXY-OHLC'!$A$3:$E$5000,5,0)-1))</f>
        <v>18.424623047768918</v>
      </c>
      <c r="D1708" s="11">
        <f>VLOOKUP($A1707,Master!$A$6:$J$4994,$I$1,0)*(1+0.5*(VLOOKUP($A1708,'Old-SVXY-OHLC'!$A$3:$E$5000,D$1,0)/VLOOKUP($A1707,'Old-SVXY-OHLC'!$A$3:$E$5000,5,0)-1))</f>
        <v>18.197065952284632</v>
      </c>
      <c r="E1708" s="11">
        <f>VLOOKUP(A1708,Master!A$6:J$4994,$I$1,0)</f>
        <v>18.231274873692616</v>
      </c>
    </row>
    <row r="1709" spans="1:5" x14ac:dyDescent="0.25">
      <c r="A1709" s="1">
        <v>40547</v>
      </c>
      <c r="B1709" s="11">
        <f>VLOOKUP($A1708,Master!$A$6:$J$4994,$I$1,0)*(1+0.5*(VLOOKUP($A1709,'Old-SVXY-OHLC'!$A$3:$E$5000,B$1,0)/VLOOKUP($A1708,'Old-SVXY-OHLC'!$A$3:$E$5000,5,0)-1))</f>
        <v>18.298927863628162</v>
      </c>
      <c r="C1709" s="11">
        <f>VLOOKUP($A1708,Master!$A$6:$J$4994,$I$1,0)*(1+0.5*(VLOOKUP($A1709,'Old-SVXY-OHLC'!$A$3:$E$5000,C$1,0)/VLOOKUP($A1708,'Old-SVXY-OHLC'!$A$3:$E$5000,5,0)-1))</f>
        <v>18.408172703425954</v>
      </c>
      <c r="D1709" s="11">
        <f>VLOOKUP($A1708,Master!$A$6:$J$4994,$I$1,0)*(1+0.5*(VLOOKUP($A1709,'Old-SVXY-OHLC'!$A$3:$E$5000,D$1,0)/VLOOKUP($A1708,'Old-SVXY-OHLC'!$A$3:$E$5000,5,0)-1))</f>
        <v>18.048359655225369</v>
      </c>
      <c r="E1709" s="11">
        <f>VLOOKUP(A1709,Master!A$6:J$4994,$I$1,0)</f>
        <v>18.290938193829625</v>
      </c>
    </row>
    <row r="1710" spans="1:5" x14ac:dyDescent="0.25">
      <c r="A1710" s="1">
        <v>40548</v>
      </c>
      <c r="B1710" s="11">
        <f>VLOOKUP($A1709,Master!$A$6:$J$4994,$I$1,0)*(1+0.5*(VLOOKUP($A1710,'Old-SVXY-OHLC'!$A$3:$E$5000,B$1,0)/VLOOKUP($A1709,'Old-SVXY-OHLC'!$A$3:$E$5000,5,0)-1))</f>
        <v>18.256984893388307</v>
      </c>
      <c r="C1710" s="11">
        <f>VLOOKUP($A1709,Master!$A$6:$J$4994,$I$1,0)*(1+0.5*(VLOOKUP($A1710,'Old-SVXY-OHLC'!$A$3:$E$5000,C$1,0)/VLOOKUP($A1709,'Old-SVXY-OHLC'!$A$3:$E$5000,5,0)-1))</f>
        <v>18.56711630792659</v>
      </c>
      <c r="D1710" s="11">
        <f>VLOOKUP($A1709,Master!$A$6:$J$4994,$I$1,0)*(1+0.5*(VLOOKUP($A1710,'Old-SVXY-OHLC'!$A$3:$E$5000,D$1,0)/VLOOKUP($A1709,'Old-SVXY-OHLC'!$A$3:$E$5000,5,0)-1))</f>
        <v>18.16643045695767</v>
      </c>
      <c r="E1710" s="11">
        <f>VLOOKUP(A1710,Master!A$6:J$4994,$I$1,0)</f>
        <v>18.460237483031911</v>
      </c>
    </row>
    <row r="1711" spans="1:5" x14ac:dyDescent="0.25">
      <c r="A1711" s="1">
        <v>40549</v>
      </c>
      <c r="B1711" s="11">
        <f>VLOOKUP($A1710,Master!$A$6:$J$4994,$I$1,0)*(1+0.5*(VLOOKUP($A1711,'Old-SVXY-OHLC'!$A$3:$E$5000,B$1,0)/VLOOKUP($A1710,'Old-SVXY-OHLC'!$A$3:$E$5000,5,0)-1))</f>
        <v>18.568191237425605</v>
      </c>
      <c r="C1711" s="11">
        <f>VLOOKUP($A1710,Master!$A$6:$J$4994,$I$1,0)*(1+0.5*(VLOOKUP($A1711,'Old-SVXY-OHLC'!$A$3:$E$5000,C$1,0)/VLOOKUP($A1710,'Old-SVXY-OHLC'!$A$3:$E$5000,5,0)-1))</f>
        <v>18.622171277268329</v>
      </c>
      <c r="D1711" s="11">
        <f>VLOOKUP($A1710,Master!$A$6:$J$4994,$I$1,0)*(1+0.5*(VLOOKUP($A1711,'Old-SVXY-OHLC'!$A$3:$E$5000,D$1,0)/VLOOKUP($A1710,'Old-SVXY-OHLC'!$A$3:$E$5000,5,0)-1))</f>
        <v>18.359994259288353</v>
      </c>
      <c r="E1711" s="11">
        <f>VLOOKUP(A1711,Master!A$6:J$4994,$I$1,0)</f>
        <v>18.482888172735208</v>
      </c>
    </row>
    <row r="1712" spans="1:5" x14ac:dyDescent="0.25">
      <c r="A1712" s="1">
        <v>40550</v>
      </c>
      <c r="B1712" s="11">
        <f>VLOOKUP($A1711,Master!$A$6:$J$4994,$I$1,0)*(1+0.5*(VLOOKUP($A1712,'Old-SVXY-OHLC'!$A$3:$E$5000,B$1,0)/VLOOKUP($A1711,'Old-SVXY-OHLC'!$A$3:$E$5000,5,0)-1))</f>
        <v>18.505960212857701</v>
      </c>
      <c r="C1712" s="11">
        <f>VLOOKUP($A1711,Master!$A$6:$J$4994,$I$1,0)*(1+0.5*(VLOOKUP($A1712,'Old-SVXY-OHLC'!$A$3:$E$5000,C$1,0)/VLOOKUP($A1711,'Old-SVXY-OHLC'!$A$3:$E$5000,5,0)-1))</f>
        <v>18.704662920538954</v>
      </c>
      <c r="D1712" s="11">
        <f>VLOOKUP($A1711,Master!$A$6:$J$4994,$I$1,0)*(1+0.5*(VLOOKUP($A1712,'Old-SVXY-OHLC'!$A$3:$E$5000,D$1,0)/VLOOKUP($A1711,'Old-SVXY-OHLC'!$A$3:$E$5000,5,0)-1))</f>
        <v>18.179072450120547</v>
      </c>
      <c r="E1712" s="11">
        <f>VLOOKUP(A1712,Master!A$6:J$4994,$I$1,0)</f>
        <v>18.445228904219761</v>
      </c>
    </row>
    <row r="1713" spans="1:5" x14ac:dyDescent="0.25">
      <c r="A1713" s="1">
        <v>40553</v>
      </c>
      <c r="B1713" s="11">
        <f>VLOOKUP($A1712,Master!$A$6:$J$4994,$I$1,0)*(1+0.5*(VLOOKUP($A1713,'Old-SVXY-OHLC'!$A$3:$E$5000,B$1,0)/VLOOKUP($A1712,'Old-SVXY-OHLC'!$A$3:$E$5000,5,0)-1))</f>
        <v>18.29328888832908</v>
      </c>
      <c r="C1713" s="11">
        <f>VLOOKUP($A1712,Master!$A$6:$J$4994,$I$1,0)*(1+0.5*(VLOOKUP($A1713,'Old-SVXY-OHLC'!$A$3:$E$5000,C$1,0)/VLOOKUP($A1712,'Old-SVXY-OHLC'!$A$3:$E$5000,5,0)-1))</f>
        <v>18.521195756871336</v>
      </c>
      <c r="D1713" s="11">
        <f>VLOOKUP($A1712,Master!$A$6:$J$4994,$I$1,0)*(1+0.5*(VLOOKUP($A1713,'Old-SVXY-OHLC'!$A$3:$E$5000,D$1,0)/VLOOKUP($A1712,'Old-SVXY-OHLC'!$A$3:$E$5000,5,0)-1))</f>
        <v>18.112484245089313</v>
      </c>
      <c r="E1713" s="11">
        <f>VLOOKUP(A1713,Master!A$6:J$4994,$I$1,0)</f>
        <v>18.45138667320019</v>
      </c>
    </row>
    <row r="1714" spans="1:5" x14ac:dyDescent="0.25">
      <c r="A1714" s="1">
        <v>40554</v>
      </c>
      <c r="B1714" s="11">
        <f>VLOOKUP($A1713,Master!$A$6:$J$4994,$I$1,0)*(1+0.5*(VLOOKUP($A1714,'Old-SVXY-OHLC'!$A$3:$E$5000,B$1,0)/VLOOKUP($A1713,'Old-SVXY-OHLC'!$A$3:$E$5000,5,0)-1))</f>
        <v>18.574817948151761</v>
      </c>
      <c r="C1714" s="11">
        <f>VLOOKUP($A1713,Master!$A$6:$J$4994,$I$1,0)*(1+0.5*(VLOOKUP($A1714,'Old-SVXY-OHLC'!$A$3:$E$5000,C$1,0)/VLOOKUP($A1713,'Old-SVXY-OHLC'!$A$3:$E$5000,5,0)-1))</f>
        <v>18.755678218819654</v>
      </c>
      <c r="D1714" s="11">
        <f>VLOOKUP($A1713,Master!$A$6:$J$4994,$I$1,0)*(1+0.5*(VLOOKUP($A1714,'Old-SVXY-OHLC'!$A$3:$E$5000,D$1,0)/VLOOKUP($A1713,'Old-SVXY-OHLC'!$A$3:$E$5000,5,0)-1))</f>
        <v>18.519398019612314</v>
      </c>
      <c r="E1714" s="11">
        <f>VLOOKUP(A1714,Master!A$6:J$4994,$I$1,0)</f>
        <v>18.735539212481612</v>
      </c>
    </row>
    <row r="1715" spans="1:5" x14ac:dyDescent="0.25">
      <c r="A1715" s="1">
        <v>40555</v>
      </c>
      <c r="B1715" s="11">
        <f>VLOOKUP($A1714,Master!$A$6:$J$4994,$I$1,0)*(1+0.5*(VLOOKUP($A1715,'Old-SVXY-OHLC'!$A$3:$E$5000,B$1,0)/VLOOKUP($A1714,'Old-SVXY-OHLC'!$A$3:$E$5000,5,0)-1))</f>
        <v>18.882845487644563</v>
      </c>
      <c r="C1715" s="11">
        <f>VLOOKUP($A1714,Master!$A$6:$J$4994,$I$1,0)*(1+0.5*(VLOOKUP($A1715,'Old-SVXY-OHLC'!$A$3:$E$5000,C$1,0)/VLOOKUP($A1714,'Old-SVXY-OHLC'!$A$3:$E$5000,5,0)-1))</f>
        <v>19.214671836791616</v>
      </c>
      <c r="D1715" s="11">
        <f>VLOOKUP($A1714,Master!$A$6:$J$4994,$I$1,0)*(1+0.5*(VLOOKUP($A1715,'Old-SVXY-OHLC'!$A$3:$E$5000,D$1,0)/VLOOKUP($A1714,'Old-SVXY-OHLC'!$A$3:$E$5000,5,0)-1))</f>
        <v>18.882845487644563</v>
      </c>
      <c r="E1715" s="11">
        <f>VLOOKUP(A1715,Master!A$6:J$4994,$I$1,0)</f>
        <v>19.18324377152658</v>
      </c>
    </row>
    <row r="1716" spans="1:5" x14ac:dyDescent="0.25">
      <c r="A1716" s="1">
        <v>40556</v>
      </c>
      <c r="B1716" s="11">
        <f>VLOOKUP($A1715,Master!$A$6:$J$4994,$I$1,0)*(1+0.5*(VLOOKUP($A1716,'Old-SVXY-OHLC'!$A$3:$E$5000,B$1,0)/VLOOKUP($A1715,'Old-SVXY-OHLC'!$A$3:$E$5000,5,0)-1))</f>
        <v>19.18324377152658</v>
      </c>
      <c r="C1716" s="11">
        <f>VLOOKUP($A1715,Master!$A$6:$J$4994,$I$1,0)*(1+0.5*(VLOOKUP($A1716,'Old-SVXY-OHLC'!$A$3:$E$5000,C$1,0)/VLOOKUP($A1715,'Old-SVXY-OHLC'!$A$3:$E$5000,5,0)-1))</f>
        <v>19.275593075054264</v>
      </c>
      <c r="D1716" s="11">
        <f>VLOOKUP($A1715,Master!$A$6:$J$4994,$I$1,0)*(1+0.5*(VLOOKUP($A1716,'Old-SVXY-OHLC'!$A$3:$E$5000,D$1,0)/VLOOKUP($A1715,'Old-SVXY-OHLC'!$A$3:$E$5000,5,0)-1))</f>
        <v>19.044719816235055</v>
      </c>
      <c r="E1716" s="11">
        <f>VLOOKUP(A1716,Master!A$6:J$4994,$I$1,0)</f>
        <v>19.249908644601227</v>
      </c>
    </row>
    <row r="1717" spans="1:5" x14ac:dyDescent="0.25">
      <c r="A1717" s="1">
        <v>40557</v>
      </c>
      <c r="B1717" s="11">
        <f>VLOOKUP($A1716,Master!$A$6:$J$4994,$I$1,0)*(1+0.5*(VLOOKUP($A1717,'Old-SVXY-OHLC'!$A$3:$E$5000,B$1,0)/VLOOKUP($A1716,'Old-SVXY-OHLC'!$A$3:$E$5000,5,0)-1))</f>
        <v>19.095436759811438</v>
      </c>
      <c r="C1717" s="11">
        <f>VLOOKUP($A1716,Master!$A$6:$J$4994,$I$1,0)*(1+0.5*(VLOOKUP($A1717,'Old-SVXY-OHLC'!$A$3:$E$5000,C$1,0)/VLOOKUP($A1716,'Old-SVXY-OHLC'!$A$3:$E$5000,5,0)-1))</f>
        <v>19.764438488182059</v>
      </c>
      <c r="D1717" s="11">
        <f>VLOOKUP($A1716,Master!$A$6:$J$4994,$I$1,0)*(1+0.5*(VLOOKUP($A1717,'Old-SVXY-OHLC'!$A$3:$E$5000,D$1,0)/VLOOKUP($A1716,'Old-SVXY-OHLC'!$A$3:$E$5000,5,0)-1))</f>
        <v>19.095436759811438</v>
      </c>
      <c r="E1717" s="11">
        <f>VLOOKUP(A1717,Master!A$6:J$4994,$I$1,0)</f>
        <v>19.693148934847795</v>
      </c>
    </row>
    <row r="1718" spans="1:5" x14ac:dyDescent="0.25">
      <c r="A1718" s="1">
        <v>40561</v>
      </c>
      <c r="B1718" s="11">
        <f>VLOOKUP($A1717,Master!$A$6:$J$4994,$I$1,0)*(1+0.5*(VLOOKUP($A1718,'Old-SVXY-OHLC'!$A$3:$E$5000,B$1,0)/VLOOKUP($A1717,'Old-SVXY-OHLC'!$A$3:$E$5000,5,0)-1))</f>
        <v>19.643777011116104</v>
      </c>
      <c r="C1718" s="11">
        <f>VLOOKUP($A1717,Master!$A$6:$J$4994,$I$1,0)*(1+0.5*(VLOOKUP($A1718,'Old-SVXY-OHLC'!$A$3:$E$5000,C$1,0)/VLOOKUP($A1717,'Old-SVXY-OHLC'!$A$3:$E$5000,5,0)-1))</f>
        <v>20.008851529659633</v>
      </c>
      <c r="D1718" s="11">
        <f>VLOOKUP($A1717,Master!$A$6:$J$4994,$I$1,0)*(1+0.5*(VLOOKUP($A1718,'Old-SVXY-OHLC'!$A$3:$E$5000,D$1,0)/VLOOKUP($A1717,'Old-SVXY-OHLC'!$A$3:$E$5000,5,0)-1))</f>
        <v>19.507618502699795</v>
      </c>
      <c r="E1718" s="11">
        <f>VLOOKUP(A1718,Master!A$6:J$4994,$I$1,0)</f>
        <v>19.981336392965641</v>
      </c>
    </row>
    <row r="1719" spans="1:5" x14ac:dyDescent="0.25">
      <c r="A1719" s="1">
        <v>40562</v>
      </c>
      <c r="B1719" s="11">
        <f>VLOOKUP($A1718,Master!$A$6:$J$4994,$I$1,0)*(1+0.5*(VLOOKUP($A1719,'Old-SVXY-OHLC'!$A$3:$E$5000,B$1,0)/VLOOKUP($A1718,'Old-SVXY-OHLC'!$A$3:$E$5000,5,0)-1))</f>
        <v>19.897381198037213</v>
      </c>
      <c r="C1719" s="11">
        <f>VLOOKUP($A1718,Master!$A$6:$J$4994,$I$1,0)*(1+0.5*(VLOOKUP($A1719,'Old-SVXY-OHLC'!$A$3:$E$5000,C$1,0)/VLOOKUP($A1718,'Old-SVXY-OHLC'!$A$3:$E$5000,5,0)-1))</f>
        <v>19.981336392965641</v>
      </c>
      <c r="D1719" s="11">
        <f>VLOOKUP($A1718,Master!$A$6:$J$4994,$I$1,0)*(1+0.5*(VLOOKUP($A1719,'Old-SVXY-OHLC'!$A$3:$E$5000,D$1,0)/VLOOKUP($A1718,'Old-SVXY-OHLC'!$A$3:$E$5000,5,0)-1))</f>
        <v>19.225739638609799</v>
      </c>
      <c r="E1719" s="11">
        <f>VLOOKUP(A1719,Master!A$6:J$4994,$I$1,0)</f>
        <v>19.477094252410605</v>
      </c>
    </row>
    <row r="1720" spans="1:5" x14ac:dyDescent="0.25">
      <c r="A1720" s="1">
        <v>40563</v>
      </c>
      <c r="B1720" s="11">
        <f>VLOOKUP($A1719,Master!$A$6:$J$4994,$I$1,0)*(1+0.5*(VLOOKUP($A1720,'Old-SVXY-OHLC'!$A$3:$E$5000,B$1,0)/VLOOKUP($A1719,'Old-SVXY-OHLC'!$A$3:$E$5000,5,0)-1))</f>
        <v>19.35315230486221</v>
      </c>
      <c r="C1720" s="11">
        <f>VLOOKUP($A1719,Master!$A$6:$J$4994,$I$1,0)*(1+0.5*(VLOOKUP($A1720,'Old-SVXY-OHLC'!$A$3:$E$5000,C$1,0)/VLOOKUP($A1719,'Old-SVXY-OHLC'!$A$3:$E$5000,5,0)-1))</f>
        <v>19.584249666032843</v>
      </c>
      <c r="D1720" s="11">
        <f>VLOOKUP($A1719,Master!$A$6:$J$4994,$I$1,0)*(1+0.5*(VLOOKUP($A1720,'Old-SVXY-OHLC'!$A$3:$E$5000,D$1,0)/VLOOKUP($A1719,'Old-SVXY-OHLC'!$A$3:$E$5000,5,0)-1))</f>
        <v>19.122047459726385</v>
      </c>
      <c r="E1720" s="11">
        <f>VLOOKUP(A1720,Master!A$6:J$4994,$I$1,0)</f>
        <v>19.526938651473564</v>
      </c>
    </row>
    <row r="1721" spans="1:5" x14ac:dyDescent="0.25">
      <c r="A1721" s="1">
        <v>40564</v>
      </c>
      <c r="B1721" s="11">
        <f>VLOOKUP($A1720,Master!$A$6:$J$4994,$I$1,0)*(1+0.5*(VLOOKUP($A1721,'Old-SVXY-OHLC'!$A$3:$E$5000,B$1,0)/VLOOKUP($A1720,'Old-SVXY-OHLC'!$A$3:$E$5000,5,0)-1))</f>
        <v>19.658879770305173</v>
      </c>
      <c r="C1721" s="11">
        <f>VLOOKUP($A1720,Master!$A$6:$J$4994,$I$1,0)*(1+0.5*(VLOOKUP($A1721,'Old-SVXY-OHLC'!$A$3:$E$5000,C$1,0)/VLOOKUP($A1720,'Old-SVXY-OHLC'!$A$3:$E$5000,5,0)-1))</f>
        <v>19.841005878544895</v>
      </c>
      <c r="D1721" s="11">
        <f>VLOOKUP($A1720,Master!$A$6:$J$4994,$I$1,0)*(1+0.5*(VLOOKUP($A1721,'Old-SVXY-OHLC'!$A$3:$E$5000,D$1,0)/VLOOKUP($A1720,'Old-SVXY-OHLC'!$A$3:$E$5000,5,0)-1))</f>
        <v>19.306521411399608</v>
      </c>
      <c r="E1721" s="11">
        <f>VLOOKUP(A1721,Master!A$6:J$4994,$I$1,0)</f>
        <v>19.425536122073254</v>
      </c>
    </row>
    <row r="1722" spans="1:5" x14ac:dyDescent="0.25">
      <c r="A1722" s="1">
        <v>40567</v>
      </c>
      <c r="B1722" s="11">
        <f>VLOOKUP($A1721,Master!$A$6:$J$4994,$I$1,0)*(1+0.5*(VLOOKUP($A1722,'Old-SVXY-OHLC'!$A$3:$E$5000,B$1,0)/VLOOKUP($A1721,'Old-SVXY-OHLC'!$A$3:$E$5000,5,0)-1))</f>
        <v>19.448334373602698</v>
      </c>
      <c r="C1722" s="11">
        <f>VLOOKUP($A1721,Master!$A$6:$J$4994,$I$1,0)*(1+0.5*(VLOOKUP($A1722,'Old-SVXY-OHLC'!$A$3:$E$5000,C$1,0)/VLOOKUP($A1721,'Old-SVXY-OHLC'!$A$3:$E$5000,5,0)-1))</f>
        <v>19.687953651159869</v>
      </c>
      <c r="D1722" s="11">
        <f>VLOOKUP($A1721,Master!$A$6:$J$4994,$I$1,0)*(1+0.5*(VLOOKUP($A1722,'Old-SVXY-OHLC'!$A$3:$E$5000,D$1,0)/VLOOKUP($A1721,'Old-SVXY-OHLC'!$A$3:$E$5000,5,0)-1))</f>
        <v>19.328016044195522</v>
      </c>
      <c r="E1722" s="11">
        <f>VLOOKUP(A1722,Master!A$6:J$4994,$I$1,0)</f>
        <v>19.65197284782786</v>
      </c>
    </row>
    <row r="1723" spans="1:5" x14ac:dyDescent="0.25">
      <c r="A1723" s="1">
        <v>40568</v>
      </c>
      <c r="B1723" s="11">
        <f>VLOOKUP($A1722,Master!$A$6:$J$4994,$I$1,0)*(1+0.5*(VLOOKUP($A1723,'Old-SVXY-OHLC'!$A$3:$E$5000,B$1,0)/VLOOKUP($A1722,'Old-SVXY-OHLC'!$A$3:$E$5000,5,0)-1))</f>
        <v>19.547607298945458</v>
      </c>
      <c r="C1723" s="11">
        <f>VLOOKUP($A1722,Master!$A$6:$J$4994,$I$1,0)*(1+0.5*(VLOOKUP($A1723,'Old-SVXY-OHLC'!$A$3:$E$5000,C$1,0)/VLOOKUP($A1722,'Old-SVXY-OHLC'!$A$3:$E$5000,5,0)-1))</f>
        <v>19.787649600009054</v>
      </c>
      <c r="D1723" s="11">
        <f>VLOOKUP($A1722,Master!$A$6:$J$4994,$I$1,0)*(1+0.5*(VLOOKUP($A1723,'Old-SVXY-OHLC'!$A$3:$E$5000,D$1,0)/VLOOKUP($A1722,'Old-SVXY-OHLC'!$A$3:$E$5000,5,0)-1))</f>
        <v>19.359747772323061</v>
      </c>
      <c r="E1723" s="11">
        <f>VLOOKUP(A1723,Master!A$6:J$4994,$I$1,0)</f>
        <v>19.755825088179062</v>
      </c>
    </row>
    <row r="1724" spans="1:5" x14ac:dyDescent="0.25">
      <c r="A1724" s="1">
        <v>40569</v>
      </c>
      <c r="B1724" s="11">
        <f>VLOOKUP($A1723,Master!$A$6:$J$4994,$I$1,0)*(1+0.5*(VLOOKUP($A1724,'Old-SVXY-OHLC'!$A$3:$E$5000,B$1,0)/VLOOKUP($A1723,'Old-SVXY-OHLC'!$A$3:$E$5000,5,0)-1))</f>
        <v>19.874437425167617</v>
      </c>
      <c r="C1724" s="11">
        <f>VLOOKUP($A1723,Master!$A$6:$J$4994,$I$1,0)*(1+0.5*(VLOOKUP($A1724,'Old-SVXY-OHLC'!$A$3:$E$5000,C$1,0)/VLOOKUP($A1723,'Old-SVXY-OHLC'!$A$3:$E$5000,5,0)-1))</f>
        <v>20.13802821306739</v>
      </c>
      <c r="D1724" s="11">
        <f>VLOOKUP($A1723,Master!$A$6:$J$4994,$I$1,0)*(1+0.5*(VLOOKUP($A1724,'Old-SVXY-OHLC'!$A$3:$E$5000,D$1,0)/VLOOKUP($A1723,'Old-SVXY-OHLC'!$A$3:$E$5000,5,0)-1))</f>
        <v>19.775593811010488</v>
      </c>
      <c r="E1724" s="11">
        <f>VLOOKUP(A1724,Master!A$6:J$4994,$I$1,0)</f>
        <v>20.091377452854363</v>
      </c>
    </row>
    <row r="1725" spans="1:5" x14ac:dyDescent="0.25">
      <c r="A1725" s="1">
        <v>40570</v>
      </c>
      <c r="B1725" s="11">
        <f>VLOOKUP($A1724,Master!$A$6:$J$4994,$I$1,0)*(1+0.5*(VLOOKUP($A1725,'Old-SVXY-OHLC'!$A$3:$E$5000,B$1,0)/VLOOKUP($A1724,'Old-SVXY-OHLC'!$A$3:$E$5000,5,0)-1))</f>
        <v>20.138269354187941</v>
      </c>
      <c r="C1725" s="11">
        <f>VLOOKUP($A1724,Master!$A$6:$J$4994,$I$1,0)*(1+0.5*(VLOOKUP($A1725,'Old-SVXY-OHLC'!$A$3:$E$5000,C$1,0)/VLOOKUP($A1724,'Old-SVXY-OHLC'!$A$3:$E$5000,5,0)-1))</f>
        <v>20.292729532518923</v>
      </c>
      <c r="D1725" s="11">
        <f>VLOOKUP($A1724,Master!$A$6:$J$4994,$I$1,0)*(1+0.5*(VLOOKUP($A1725,'Old-SVXY-OHLC'!$A$3:$E$5000,D$1,0)/VLOOKUP($A1724,'Old-SVXY-OHLC'!$A$3:$E$5000,5,0)-1))</f>
        <v>19.970016471989801</v>
      </c>
      <c r="E1725" s="11">
        <f>VLOOKUP(A1725,Master!A$6:J$4994,$I$1,0)</f>
        <v>20.264624778187486</v>
      </c>
    </row>
    <row r="1726" spans="1:5" x14ac:dyDescent="0.25">
      <c r="A1726" s="1">
        <v>40571</v>
      </c>
      <c r="B1726" s="11">
        <f>VLOOKUP($A1725,Master!$A$6:$J$4994,$I$1,0)*(1+0.5*(VLOOKUP($A1726,'Old-SVXY-OHLC'!$A$3:$E$5000,B$1,0)/VLOOKUP($A1725,'Old-SVXY-OHLC'!$A$3:$E$5000,5,0)-1))</f>
        <v>20.250274053932962</v>
      </c>
      <c r="C1726" s="11">
        <f>VLOOKUP($A1725,Master!$A$6:$J$4994,$I$1,0)*(1+0.5*(VLOOKUP($A1726,'Old-SVXY-OHLC'!$A$3:$E$5000,C$1,0)/VLOOKUP($A1725,'Old-SVXY-OHLC'!$A$3:$E$5000,5,0)-1))</f>
        <v>20.425033609451571</v>
      </c>
      <c r="D1726" s="11">
        <f>VLOOKUP($A1725,Master!$A$6:$J$4994,$I$1,0)*(1+0.5*(VLOOKUP($A1726,'Old-SVXY-OHLC'!$A$3:$E$5000,D$1,0)/VLOOKUP($A1725,'Old-SVXY-OHLC'!$A$3:$E$5000,5,0)-1))</f>
        <v>19.182585237338952</v>
      </c>
      <c r="E1726" s="11">
        <f>VLOOKUP(A1726,Master!A$6:J$4994,$I$1,0)</f>
        <v>19.231331017815979</v>
      </c>
    </row>
    <row r="1727" spans="1:5" x14ac:dyDescent="0.25">
      <c r="A1727" s="1">
        <v>40574</v>
      </c>
      <c r="B1727" s="11">
        <f>VLOOKUP($A1726,Master!$A$6:$J$4994,$I$1,0)*(1+0.5*(VLOOKUP($A1727,'Old-SVXY-OHLC'!$A$3:$E$5000,B$1,0)/VLOOKUP($A1726,'Old-SVXY-OHLC'!$A$3:$E$5000,5,0)-1))</f>
        <v>19.429441275347706</v>
      </c>
      <c r="C1727" s="11">
        <f>VLOOKUP($A1726,Master!$A$6:$J$4994,$I$1,0)*(1+0.5*(VLOOKUP($A1727,'Old-SVXY-OHLC'!$A$3:$E$5000,C$1,0)/VLOOKUP($A1726,'Old-SVXY-OHLC'!$A$3:$E$5000,5,0)-1))</f>
        <v>19.603393342189015</v>
      </c>
      <c r="D1727" s="11">
        <f>VLOOKUP($A1726,Master!$A$6:$J$4994,$I$1,0)*(1+0.5*(VLOOKUP($A1727,'Old-SVXY-OHLC'!$A$3:$E$5000,D$1,0)/VLOOKUP($A1726,'Old-SVXY-OHLC'!$A$3:$E$5000,5,0)-1))</f>
        <v>19.299942898150825</v>
      </c>
      <c r="E1727" s="11">
        <f>VLOOKUP(A1727,Master!A$6:J$4994,$I$1,0)</f>
        <v>19.355453511815071</v>
      </c>
    </row>
    <row r="1728" spans="1:5" x14ac:dyDescent="0.25">
      <c r="A1728" s="1">
        <v>40575</v>
      </c>
      <c r="B1728" s="11">
        <f>VLOOKUP($A1727,Master!$A$6:$J$4994,$I$1,0)*(1+0.5*(VLOOKUP($A1728,'Old-SVXY-OHLC'!$A$3:$E$5000,B$1,0)/VLOOKUP($A1727,'Old-SVXY-OHLC'!$A$3:$E$5000,5,0)-1))</f>
        <v>19.516278894627664</v>
      </c>
      <c r="C1728" s="11">
        <f>VLOOKUP($A1727,Master!$A$6:$J$4994,$I$1,0)*(1+0.5*(VLOOKUP($A1728,'Old-SVXY-OHLC'!$A$3:$E$5000,C$1,0)/VLOOKUP($A1727,'Old-SVXY-OHLC'!$A$3:$E$5000,5,0)-1))</f>
        <v>19.97665638921864</v>
      </c>
      <c r="D1728" s="11">
        <f>VLOOKUP($A1727,Master!$A$6:$J$4994,$I$1,0)*(1+0.5*(VLOOKUP($A1728,'Old-SVXY-OHLC'!$A$3:$E$5000,D$1,0)/VLOOKUP($A1727,'Old-SVXY-OHLC'!$A$3:$E$5000,5,0)-1))</f>
        <v>19.516278894627664</v>
      </c>
      <c r="E1728" s="11">
        <f>VLOOKUP(A1728,Master!A$6:J$4994,$I$1,0)</f>
        <v>19.853372612681547</v>
      </c>
    </row>
    <row r="1729" spans="1:5" x14ac:dyDescent="0.25">
      <c r="A1729" s="1">
        <v>40576</v>
      </c>
      <c r="B1729" s="11">
        <f>VLOOKUP($A1728,Master!$A$6:$J$4994,$I$1,0)*(1+0.5*(VLOOKUP($A1729,'Old-SVXY-OHLC'!$A$3:$E$5000,B$1,0)/VLOOKUP($A1728,'Old-SVXY-OHLC'!$A$3:$E$5000,5,0)-1))</f>
        <v>19.866593048681118</v>
      </c>
      <c r="C1729" s="11">
        <f>VLOOKUP($A1728,Master!$A$6:$J$4994,$I$1,0)*(1+0.5*(VLOOKUP($A1729,'Old-SVXY-OHLC'!$A$3:$E$5000,C$1,0)/VLOOKUP($A1728,'Old-SVXY-OHLC'!$A$3:$E$5000,5,0)-1))</f>
        <v>20.05163904212905</v>
      </c>
      <c r="D1729" s="11">
        <f>VLOOKUP($A1728,Master!$A$6:$J$4994,$I$1,0)*(1+0.5*(VLOOKUP($A1729,'Old-SVXY-OHLC'!$A$3:$E$5000,D$1,0)/VLOOKUP($A1728,'Old-SVXY-OHLC'!$A$3:$E$5000,5,0)-1))</f>
        <v>19.707971883013894</v>
      </c>
      <c r="E1729" s="11">
        <f>VLOOKUP(A1729,Master!A$6:J$4994,$I$1,0)</f>
        <v>19.839640431074994</v>
      </c>
    </row>
    <row r="1730" spans="1:5" x14ac:dyDescent="0.25">
      <c r="A1730" s="1">
        <v>40577</v>
      </c>
      <c r="B1730" s="11">
        <f>VLOOKUP($A1729,Master!$A$6:$J$4994,$I$1,0)*(1+0.5*(VLOOKUP($A1730,'Old-SVXY-OHLC'!$A$3:$E$5000,B$1,0)/VLOOKUP($A1729,'Old-SVXY-OHLC'!$A$3:$E$5000,5,0)-1))</f>
        <v>19.734531418090413</v>
      </c>
      <c r="C1730" s="11">
        <f>VLOOKUP($A1729,Master!$A$6:$J$4994,$I$1,0)*(1+0.5*(VLOOKUP($A1730,'Old-SVXY-OHLC'!$A$3:$E$5000,C$1,0)/VLOOKUP($A1729,'Old-SVXY-OHLC'!$A$3:$E$5000,5,0)-1))</f>
        <v>20.073507784819039</v>
      </c>
      <c r="D1730" s="11">
        <f>VLOOKUP($A1729,Master!$A$6:$J$4994,$I$1,0)*(1+0.5*(VLOOKUP($A1730,'Old-SVXY-OHLC'!$A$3:$E$5000,D$1,0)/VLOOKUP($A1729,'Old-SVXY-OHLC'!$A$3:$E$5000,5,0)-1))</f>
        <v>19.62626809395373</v>
      </c>
      <c r="E1730" s="11">
        <f>VLOOKUP(A1730,Master!A$6:J$4994,$I$1,0)</f>
        <v>19.97970251750305</v>
      </c>
    </row>
    <row r="1731" spans="1:5" x14ac:dyDescent="0.25">
      <c r="A1731" s="1">
        <v>40578</v>
      </c>
      <c r="B1731" s="11">
        <f>VLOOKUP($A1730,Master!$A$6:$J$4994,$I$1,0)*(1+0.5*(VLOOKUP($A1731,'Old-SVXY-OHLC'!$A$3:$E$5000,B$1,0)/VLOOKUP($A1730,'Old-SVXY-OHLC'!$A$3:$E$5000,5,0)-1))</f>
        <v>20.07591149276486</v>
      </c>
      <c r="C1731" s="11">
        <f>VLOOKUP($A1730,Master!$A$6:$J$4994,$I$1,0)*(1+0.5*(VLOOKUP($A1731,'Old-SVXY-OHLC'!$A$3:$E$5000,C$1,0)/VLOOKUP($A1730,'Old-SVXY-OHLC'!$A$3:$E$5000,5,0)-1))</f>
        <v>20.300404553878138</v>
      </c>
      <c r="D1731" s="11">
        <f>VLOOKUP($A1730,Master!$A$6:$J$4994,$I$1,0)*(1+0.5*(VLOOKUP($A1731,'Old-SVXY-OHLC'!$A$3:$E$5000,D$1,0)/VLOOKUP($A1730,'Old-SVXY-OHLC'!$A$3:$E$5000,5,0)-1))</f>
        <v>19.952975984762862</v>
      </c>
      <c r="E1731" s="11">
        <f>VLOOKUP(A1731,Master!A$6:J$4994,$I$1,0)</f>
        <v>20.235733041588922</v>
      </c>
    </row>
    <row r="1732" spans="1:5" x14ac:dyDescent="0.25">
      <c r="A1732" s="1">
        <v>40581</v>
      </c>
      <c r="B1732" s="11">
        <f>VLOOKUP($A1731,Master!$A$6:$J$4994,$I$1,0)*(1+0.5*(VLOOKUP($A1732,'Old-SVXY-OHLC'!$A$3:$E$5000,B$1,0)/VLOOKUP($A1731,'Old-SVXY-OHLC'!$A$3:$E$5000,5,0)-1))</f>
        <v>20.344992411453219</v>
      </c>
      <c r="C1732" s="11">
        <f>VLOOKUP($A1731,Master!$A$6:$J$4994,$I$1,0)*(1+0.5*(VLOOKUP($A1732,'Old-SVXY-OHLC'!$A$3:$E$5000,C$1,0)/VLOOKUP($A1731,'Old-SVXY-OHLC'!$A$3:$E$5000,5,0)-1))</f>
        <v>20.557968269984208</v>
      </c>
      <c r="D1732" s="11">
        <f>VLOOKUP($A1731,Master!$A$6:$J$4994,$I$1,0)*(1+0.5*(VLOOKUP($A1732,'Old-SVXY-OHLC'!$A$3:$E$5000,D$1,0)/VLOOKUP($A1731,'Old-SVXY-OHLC'!$A$3:$E$5000,5,0)-1))</f>
        <v>20.309031694481078</v>
      </c>
      <c r="E1732" s="11">
        <f>VLOOKUP(A1732,Master!A$6:J$4994,$I$1,0)</f>
        <v>20.436055974126084</v>
      </c>
    </row>
    <row r="1733" spans="1:5" x14ac:dyDescent="0.25">
      <c r="A1733" s="1">
        <v>40582</v>
      </c>
      <c r="B1733" s="11">
        <f>VLOOKUP($A1732,Master!$A$6:$J$4994,$I$1,0)*(1+0.5*(VLOOKUP($A1733,'Old-SVXY-OHLC'!$A$3:$E$5000,B$1,0)/VLOOKUP($A1732,'Old-SVXY-OHLC'!$A$3:$E$5000,5,0)-1))</f>
        <v>20.436055974126084</v>
      </c>
      <c r="C1733" s="11">
        <f>VLOOKUP($A1732,Master!$A$6:$J$4994,$I$1,0)*(1+0.5*(VLOOKUP($A1733,'Old-SVXY-OHLC'!$A$3:$E$5000,C$1,0)/VLOOKUP($A1732,'Old-SVXY-OHLC'!$A$3:$E$5000,5,0)-1))</f>
        <v>20.60635468853275</v>
      </c>
      <c r="D1733" s="11">
        <f>VLOOKUP($A1732,Master!$A$6:$J$4994,$I$1,0)*(1+0.5*(VLOOKUP($A1733,'Old-SVXY-OHLC'!$A$3:$E$5000,D$1,0)/VLOOKUP($A1732,'Old-SVXY-OHLC'!$A$3:$E$5000,5,0)-1))</f>
        <v>20.285625443066866</v>
      </c>
      <c r="E1733" s="11">
        <f>VLOOKUP(A1733,Master!A$6:J$4994,$I$1,0)</f>
        <v>20.5518900294317</v>
      </c>
    </row>
    <row r="1734" spans="1:5" x14ac:dyDescent="0.25">
      <c r="A1734" s="1">
        <v>40583</v>
      </c>
      <c r="B1734" s="11">
        <f>VLOOKUP($A1733,Master!$A$6:$J$4994,$I$1,0)*(1+0.5*(VLOOKUP($A1734,'Old-SVXY-OHLC'!$A$3:$E$5000,B$1,0)/VLOOKUP($A1733,'Old-SVXY-OHLC'!$A$3:$E$5000,5,0)-1))</f>
        <v>20.429644448295896</v>
      </c>
      <c r="C1734" s="11">
        <f>VLOOKUP($A1733,Master!$A$6:$J$4994,$I$1,0)*(1+0.5*(VLOOKUP($A1734,'Old-SVXY-OHLC'!$A$3:$E$5000,C$1,0)/VLOOKUP($A1733,'Old-SVXY-OHLC'!$A$3:$E$5000,5,0)-1))</f>
        <v>20.596473397446164</v>
      </c>
      <c r="D1734" s="11">
        <f>VLOOKUP($A1733,Master!$A$6:$J$4994,$I$1,0)*(1+0.5*(VLOOKUP($A1734,'Old-SVXY-OHLC'!$A$3:$E$5000,D$1,0)/VLOOKUP($A1733,'Old-SVXY-OHLC'!$A$3:$E$5000,5,0)-1))</f>
        <v>20.293015985693906</v>
      </c>
      <c r="E1734" s="11">
        <f>VLOOKUP(A1734,Master!A$6:J$4994,$I$1,0)</f>
        <v>20.529782770776432</v>
      </c>
    </row>
    <row r="1735" spans="1:5" x14ac:dyDescent="0.25">
      <c r="A1735" s="1">
        <v>40584</v>
      </c>
      <c r="B1735" s="11">
        <f>VLOOKUP($A1734,Master!$A$6:$J$4994,$I$1,0)*(1+0.5*(VLOOKUP($A1735,'Old-SVXY-OHLC'!$A$3:$E$5000,B$1,0)/VLOOKUP($A1734,'Old-SVXY-OHLC'!$A$3:$E$5000,5,0)-1))</f>
        <v>20.329851905791667</v>
      </c>
      <c r="C1735" s="11">
        <f>VLOOKUP($A1734,Master!$A$6:$J$4994,$I$1,0)*(1+0.5*(VLOOKUP($A1735,'Old-SVXY-OHLC'!$A$3:$E$5000,C$1,0)/VLOOKUP($A1734,'Old-SVXY-OHLC'!$A$3:$E$5000,5,0)-1))</f>
        <v>20.604045090555729</v>
      </c>
      <c r="D1735" s="11">
        <f>VLOOKUP($A1734,Master!$A$6:$J$4994,$I$1,0)*(1+0.5*(VLOOKUP($A1735,'Old-SVXY-OHLC'!$A$3:$E$5000,D$1,0)/VLOOKUP($A1734,'Old-SVXY-OHLC'!$A$3:$E$5000,5,0)-1))</f>
        <v>20.249886666239842</v>
      </c>
      <c r="E1735" s="11">
        <f>VLOOKUP(A1735,Master!A$6:J$4994,$I$1,0)</f>
        <v>20.500685797338893</v>
      </c>
    </row>
    <row r="1736" spans="1:5" x14ac:dyDescent="0.25">
      <c r="A1736" s="1">
        <v>40585</v>
      </c>
      <c r="B1736" s="11">
        <f>VLOOKUP($A1735,Master!$A$6:$J$4994,$I$1,0)*(1+0.5*(VLOOKUP($A1736,'Old-SVXY-OHLC'!$A$3:$E$5000,B$1,0)/VLOOKUP($A1735,'Old-SVXY-OHLC'!$A$3:$E$5000,5,0)-1))</f>
        <v>20.435527535244397</v>
      </c>
      <c r="C1736" s="11">
        <f>VLOOKUP($A1735,Master!$A$6:$J$4994,$I$1,0)*(1+0.5*(VLOOKUP($A1736,'Old-SVXY-OHLC'!$A$3:$E$5000,C$1,0)/VLOOKUP($A1735,'Old-SVXY-OHLC'!$A$3:$E$5000,5,0)-1))</f>
        <v>20.735834057080684</v>
      </c>
      <c r="D1736" s="11">
        <f>VLOOKUP($A1735,Master!$A$6:$J$4994,$I$1,0)*(1+0.5*(VLOOKUP($A1736,'Old-SVXY-OHLC'!$A$3:$E$5000,D$1,0)/VLOOKUP($A1735,'Old-SVXY-OHLC'!$A$3:$E$5000,5,0)-1))</f>
        <v>20.402939558383668</v>
      </c>
      <c r="E1736" s="11">
        <f>VLOOKUP(A1736,Master!A$6:J$4994,$I$1,0)</f>
        <v>20.64605999945881</v>
      </c>
    </row>
    <row r="1737" spans="1:5" x14ac:dyDescent="0.25">
      <c r="A1737" s="1">
        <v>40588</v>
      </c>
      <c r="B1737" s="11">
        <f>VLOOKUP($A1736,Master!$A$6:$J$4994,$I$1,0)*(1+0.5*(VLOOKUP($A1737,'Old-SVXY-OHLC'!$A$3:$E$5000,B$1,0)/VLOOKUP($A1736,'Old-SVXY-OHLC'!$A$3:$E$5000,5,0)-1))</f>
        <v>20.672005639423144</v>
      </c>
      <c r="C1737" s="11">
        <f>VLOOKUP($A1736,Master!$A$6:$J$4994,$I$1,0)*(1+0.5*(VLOOKUP($A1737,'Old-SVXY-OHLC'!$A$3:$E$5000,C$1,0)/VLOOKUP($A1736,'Old-SVXY-OHLC'!$A$3:$E$5000,5,0)-1))</f>
        <v>20.82190474429548</v>
      </c>
      <c r="D1737" s="11">
        <f>VLOOKUP($A1736,Master!$A$6:$J$4994,$I$1,0)*(1+0.5*(VLOOKUP($A1737,'Old-SVXY-OHLC'!$A$3:$E$5000,D$1,0)/VLOOKUP($A1736,'Old-SVXY-OHLC'!$A$3:$E$5000,5,0)-1))</f>
        <v>20.61434866172462</v>
      </c>
      <c r="E1737" s="11">
        <f>VLOOKUP(A1737,Master!A$6:J$4994,$I$1,0)</f>
        <v>20.75686238499566</v>
      </c>
    </row>
    <row r="1738" spans="1:5" x14ac:dyDescent="0.25">
      <c r="A1738" s="1">
        <v>40589</v>
      </c>
      <c r="B1738" s="11">
        <f>VLOOKUP($A1737,Master!$A$6:$J$4994,$I$1,0)*(1+0.5*(VLOOKUP($A1738,'Old-SVXY-OHLC'!$A$3:$E$5000,B$1,0)/VLOOKUP($A1737,'Old-SVXY-OHLC'!$A$3:$E$5000,5,0)-1))</f>
        <v>20.702869627865368</v>
      </c>
      <c r="C1738" s="11">
        <f>VLOOKUP($A1737,Master!$A$6:$J$4994,$I$1,0)*(1+0.5*(VLOOKUP($A1738,'Old-SVXY-OHLC'!$A$3:$E$5000,C$1,0)/VLOOKUP($A1737,'Old-SVXY-OHLC'!$A$3:$E$5000,5,0)-1))</f>
        <v>20.787505433275118</v>
      </c>
      <c r="D1738" s="11">
        <f>VLOOKUP($A1737,Master!$A$6:$J$4994,$I$1,0)*(1+0.5*(VLOOKUP($A1738,'Old-SVXY-OHLC'!$A$3:$E$5000,D$1,0)/VLOOKUP($A1737,'Old-SVXY-OHLC'!$A$3:$E$5000,5,0)-1))</f>
        <v>20.624654533111297</v>
      </c>
      <c r="E1738" s="11">
        <f>VLOOKUP(A1738,Master!A$6:J$4994,$I$1,0)</f>
        <v>20.638126920066505</v>
      </c>
    </row>
    <row r="1739" spans="1:5" x14ac:dyDescent="0.25">
      <c r="A1739" s="1">
        <v>40590</v>
      </c>
      <c r="B1739" s="11">
        <f>VLOOKUP($A1738,Master!$A$6:$J$4994,$I$1,0)*(1+0.5*(VLOOKUP($A1739,'Old-SVXY-OHLC'!$A$3:$E$5000,B$1,0)/VLOOKUP($A1738,'Old-SVXY-OHLC'!$A$3:$E$5000,5,0)-1))</f>
        <v>20.781047034862976</v>
      </c>
      <c r="C1739" s="11">
        <f>VLOOKUP($A1738,Master!$A$6:$J$4994,$I$1,0)*(1+0.5*(VLOOKUP($A1739,'Old-SVXY-OHLC'!$A$3:$E$5000,C$1,0)/VLOOKUP($A1738,'Old-SVXY-OHLC'!$A$3:$E$5000,5,0)-1))</f>
        <v>20.895386738758404</v>
      </c>
      <c r="D1739" s="11">
        <f>VLOOKUP($A1738,Master!$A$6:$J$4994,$I$1,0)*(1+0.5*(VLOOKUP($A1739,'Old-SVXY-OHLC'!$A$3:$E$5000,D$1,0)/VLOOKUP($A1738,'Old-SVXY-OHLC'!$A$3:$E$5000,5,0)-1))</f>
        <v>20.438036953322317</v>
      </c>
      <c r="E1739" s="11">
        <f>VLOOKUP(A1739,Master!A$6:J$4994,$I$1,0)</f>
        <v>20.494672098375005</v>
      </c>
    </row>
    <row r="1740" spans="1:5" x14ac:dyDescent="0.25">
      <c r="A1740" s="1">
        <v>40591</v>
      </c>
      <c r="B1740" s="11">
        <f>VLOOKUP($A1739,Master!$A$6:$J$4994,$I$1,0)*(1+0.5*(VLOOKUP($A1740,'Old-SVXY-OHLC'!$A$3:$E$5000,B$1,0)/VLOOKUP($A1739,'Old-SVXY-OHLC'!$A$3:$E$5000,5,0)-1))</f>
        <v>20.60486117046997</v>
      </c>
      <c r="C1740" s="11">
        <f>VLOOKUP($A1739,Master!$A$6:$J$4994,$I$1,0)*(1+0.5*(VLOOKUP($A1740,'Old-SVXY-OHLC'!$A$3:$E$5000,C$1,0)/VLOOKUP($A1739,'Old-SVXY-OHLC'!$A$3:$E$5000,5,0)-1))</f>
        <v>20.60486117046997</v>
      </c>
      <c r="D1740" s="11">
        <f>VLOOKUP($A1739,Master!$A$6:$J$4994,$I$1,0)*(1+0.5*(VLOOKUP($A1740,'Old-SVXY-OHLC'!$A$3:$E$5000,D$1,0)/VLOOKUP($A1739,'Old-SVXY-OHLC'!$A$3:$E$5000,5,0)-1))</f>
        <v>20.340117286544256</v>
      </c>
      <c r="E1740" s="11">
        <f>VLOOKUP(A1740,Master!A$6:J$4994,$I$1,0)</f>
        <v>20.405995674361275</v>
      </c>
    </row>
    <row r="1741" spans="1:5" x14ac:dyDescent="0.25">
      <c r="A1741" s="1">
        <v>40592</v>
      </c>
      <c r="B1741" s="11">
        <f>VLOOKUP($A1740,Master!$A$6:$J$4994,$I$1,0)*(1+0.5*(VLOOKUP($A1741,'Old-SVXY-OHLC'!$A$3:$E$5000,B$1,0)/VLOOKUP($A1740,'Old-SVXY-OHLC'!$A$3:$E$5000,5,0)-1))</f>
        <v>20.410623335685965</v>
      </c>
      <c r="C1741" s="11">
        <f>VLOOKUP($A1740,Master!$A$6:$J$4994,$I$1,0)*(1+0.5*(VLOOKUP($A1741,'Old-SVXY-OHLC'!$A$3:$E$5000,C$1,0)/VLOOKUP($A1740,'Old-SVXY-OHLC'!$A$3:$E$5000,5,0)-1))</f>
        <v>20.471612419370768</v>
      </c>
      <c r="D1741" s="11">
        <f>VLOOKUP($A1740,Master!$A$6:$J$4994,$I$1,0)*(1+0.5*(VLOOKUP($A1741,'Old-SVXY-OHLC'!$A$3:$E$5000,D$1,0)/VLOOKUP($A1740,'Old-SVXY-OHLC'!$A$3:$E$5000,5,0)-1))</f>
        <v>20.213755637784562</v>
      </c>
      <c r="E1741" s="11">
        <f>VLOOKUP(A1741,Master!A$6:J$4994,$I$1,0)</f>
        <v>20.323083505519552</v>
      </c>
    </row>
    <row r="1742" spans="1:5" x14ac:dyDescent="0.25">
      <c r="A1742" s="1">
        <v>40596</v>
      </c>
      <c r="B1742" s="11">
        <f>VLOOKUP($A1741,Master!$A$6:$J$4994,$I$1,0)*(1+0.5*(VLOOKUP($A1742,'Old-SVXY-OHLC'!$A$3:$E$5000,B$1,0)/VLOOKUP($A1741,'Old-SVXY-OHLC'!$A$3:$E$5000,5,0)-1))</f>
        <v>19.953059554705078</v>
      </c>
      <c r="C1742" s="11">
        <f>VLOOKUP($A1741,Master!$A$6:$J$4994,$I$1,0)*(1+0.5*(VLOOKUP($A1742,'Old-SVXY-OHLC'!$A$3:$E$5000,C$1,0)/VLOOKUP($A1741,'Old-SVXY-OHLC'!$A$3:$E$5000,5,0)-1))</f>
        <v>19.953913555663945</v>
      </c>
      <c r="D1742" s="11">
        <f>VLOOKUP($A1741,Master!$A$6:$J$4994,$I$1,0)*(1+0.5*(VLOOKUP($A1742,'Old-SVXY-OHLC'!$A$3:$E$5000,D$1,0)/VLOOKUP($A1741,'Old-SVXY-OHLC'!$A$3:$E$5000,5,0)-1))</f>
        <v>18.967361296453127</v>
      </c>
      <c r="E1742" s="11">
        <f>VLOOKUP(A1742,Master!A$6:J$4994,$I$1,0)</f>
        <v>19.006080361723065</v>
      </c>
    </row>
    <row r="1743" spans="1:5" x14ac:dyDescent="0.25">
      <c r="A1743" s="1">
        <v>40597</v>
      </c>
      <c r="B1743" s="11">
        <f>VLOOKUP($A1742,Master!$A$6:$J$4994,$I$1,0)*(1+0.5*(VLOOKUP($A1743,'Old-SVXY-OHLC'!$A$3:$E$5000,B$1,0)/VLOOKUP($A1742,'Old-SVXY-OHLC'!$A$3:$E$5000,5,0)-1))</f>
        <v>19.129679304994809</v>
      </c>
      <c r="C1743" s="11">
        <f>VLOOKUP($A1742,Master!$A$6:$J$4994,$I$1,0)*(1+0.5*(VLOOKUP($A1743,'Old-SVXY-OHLC'!$A$3:$E$5000,C$1,0)/VLOOKUP($A1742,'Old-SVXY-OHLC'!$A$3:$E$5000,5,0)-1))</f>
        <v>19.289770793410757</v>
      </c>
      <c r="D1743" s="11">
        <f>VLOOKUP($A1742,Master!$A$6:$J$4994,$I$1,0)*(1+0.5*(VLOOKUP($A1743,'Old-SVXY-OHLC'!$A$3:$E$5000,D$1,0)/VLOOKUP($A1742,'Old-SVXY-OHLC'!$A$3:$E$5000,5,0)-1))</f>
        <v>18.31392199372366</v>
      </c>
      <c r="E1743" s="11">
        <f>VLOOKUP(A1743,Master!A$6:J$4994,$I$1,0)</f>
        <v>18.527676357241585</v>
      </c>
    </row>
    <row r="1744" spans="1:5" x14ac:dyDescent="0.25">
      <c r="A1744" s="1">
        <v>40598</v>
      </c>
      <c r="B1744" s="11">
        <f>VLOOKUP($A1743,Master!$A$6:$J$4994,$I$1,0)*(1+0.5*(VLOOKUP($A1744,'Old-SVXY-OHLC'!$A$3:$E$5000,B$1,0)/VLOOKUP($A1743,'Old-SVXY-OHLC'!$A$3:$E$5000,5,0)-1))</f>
        <v>18.465444526288195</v>
      </c>
      <c r="C1744" s="11">
        <f>VLOOKUP($A1743,Master!$A$6:$J$4994,$I$1,0)*(1+0.5*(VLOOKUP($A1744,'Old-SVXY-OHLC'!$A$3:$E$5000,C$1,0)/VLOOKUP($A1743,'Old-SVXY-OHLC'!$A$3:$E$5000,5,0)-1))</f>
        <v>18.816997688299082</v>
      </c>
      <c r="D1744" s="11">
        <f>VLOOKUP($A1743,Master!$A$6:$J$4994,$I$1,0)*(1+0.5*(VLOOKUP($A1744,'Old-SVXY-OHLC'!$A$3:$E$5000,D$1,0)/VLOOKUP($A1743,'Old-SVXY-OHLC'!$A$3:$E$5000,5,0)-1))</f>
        <v>18.345349755038537</v>
      </c>
      <c r="E1744" s="11">
        <f>VLOOKUP(A1744,Master!A$6:J$4994,$I$1,0)</f>
        <v>18.671306780202315</v>
      </c>
    </row>
    <row r="1745" spans="1:5" x14ac:dyDescent="0.25">
      <c r="A1745" s="1">
        <v>40599</v>
      </c>
      <c r="B1745" s="11">
        <f>VLOOKUP($A1744,Master!$A$6:$J$4994,$I$1,0)*(1+0.5*(VLOOKUP($A1745,'Old-SVXY-OHLC'!$A$3:$E$5000,B$1,0)/VLOOKUP($A1744,'Old-SVXY-OHLC'!$A$3:$E$5000,5,0)-1))</f>
        <v>18.871122457516879</v>
      </c>
      <c r="C1745" s="11">
        <f>VLOOKUP($A1744,Master!$A$6:$J$4994,$I$1,0)*(1+0.5*(VLOOKUP($A1745,'Old-SVXY-OHLC'!$A$3:$E$5000,C$1,0)/VLOOKUP($A1744,'Old-SVXY-OHLC'!$A$3:$E$5000,5,0)-1))</f>
        <v>19.387977471224708</v>
      </c>
      <c r="D1745" s="11">
        <f>VLOOKUP($A1744,Master!$A$6:$J$4994,$I$1,0)*(1+0.5*(VLOOKUP($A1745,'Old-SVXY-OHLC'!$A$3:$E$5000,D$1,0)/VLOOKUP($A1744,'Old-SVXY-OHLC'!$A$3:$E$5000,5,0)-1))</f>
        <v>18.798567710848062</v>
      </c>
      <c r="E1745" s="11">
        <f>VLOOKUP(A1745,Master!A$6:J$4994,$I$1,0)</f>
        <v>19.324960146521651</v>
      </c>
    </row>
    <row r="1746" spans="1:5" x14ac:dyDescent="0.25">
      <c r="A1746" s="1">
        <v>40602</v>
      </c>
      <c r="B1746" s="11">
        <f>VLOOKUP($A1745,Master!$A$6:$J$4994,$I$1,0)*(1+0.5*(VLOOKUP($A1746,'Old-SVXY-OHLC'!$A$3:$E$5000,B$1,0)/VLOOKUP($A1745,'Old-SVXY-OHLC'!$A$3:$E$5000,5,0)-1))</f>
        <v>19.415426695803202</v>
      </c>
      <c r="C1746" s="11">
        <f>VLOOKUP($A1745,Master!$A$6:$J$4994,$I$1,0)*(1+0.5*(VLOOKUP($A1746,'Old-SVXY-OHLC'!$A$3:$E$5000,C$1,0)/VLOOKUP($A1745,'Old-SVXY-OHLC'!$A$3:$E$5000,5,0)-1))</f>
        <v>19.805293185004803</v>
      </c>
      <c r="D1746" s="11">
        <f>VLOOKUP($A1745,Master!$A$6:$J$4994,$I$1,0)*(1+0.5*(VLOOKUP($A1746,'Old-SVXY-OHLC'!$A$3:$E$5000,D$1,0)/VLOOKUP($A1745,'Old-SVXY-OHLC'!$A$3:$E$5000,5,0)-1))</f>
        <v>19.406747889330425</v>
      </c>
      <c r="E1746" s="11">
        <f>VLOOKUP(A1746,Master!A$6:J$4994,$I$1,0)</f>
        <v>19.753436124428735</v>
      </c>
    </row>
    <row r="1747" spans="1:5" x14ac:dyDescent="0.25">
      <c r="A1747" s="1">
        <v>40603</v>
      </c>
      <c r="B1747" s="11">
        <f>VLOOKUP($A1746,Master!$A$6:$J$4994,$I$1,0)*(1+0.5*(VLOOKUP($A1747,'Old-SVXY-OHLC'!$A$3:$E$5000,B$1,0)/VLOOKUP($A1746,'Old-SVXY-OHLC'!$A$3:$E$5000,5,0)-1))</f>
        <v>19.814240914881374</v>
      </c>
      <c r="C1747" s="11">
        <f>VLOOKUP($A1746,Master!$A$6:$J$4994,$I$1,0)*(1+0.5*(VLOOKUP($A1747,'Old-SVXY-OHLC'!$A$3:$E$5000,C$1,0)/VLOOKUP($A1746,'Old-SVXY-OHLC'!$A$3:$E$5000,5,0)-1))</f>
        <v>19.853891294516067</v>
      </c>
      <c r="D1747" s="11">
        <f>VLOOKUP($A1746,Master!$A$6:$J$4994,$I$1,0)*(1+0.5*(VLOOKUP($A1747,'Old-SVXY-OHLC'!$A$3:$E$5000,D$1,0)/VLOOKUP($A1746,'Old-SVXY-OHLC'!$A$3:$E$5000,5,0)-1))</f>
        <v>18.865169040087476</v>
      </c>
      <c r="E1747" s="11">
        <f>VLOOKUP(A1747,Master!A$6:J$4994,$I$1,0)</f>
        <v>18.875247282899206</v>
      </c>
    </row>
    <row r="1748" spans="1:5" x14ac:dyDescent="0.25">
      <c r="A1748" s="1">
        <v>40604</v>
      </c>
      <c r="B1748" s="11">
        <f>VLOOKUP($A1747,Master!$A$6:$J$4994,$I$1,0)*(1+0.5*(VLOOKUP($A1748,'Old-SVXY-OHLC'!$A$3:$E$5000,B$1,0)/VLOOKUP($A1747,'Old-SVXY-OHLC'!$A$3:$E$5000,5,0)-1))</f>
        <v>18.920430926472839</v>
      </c>
      <c r="C1748" s="11">
        <f>VLOOKUP($A1747,Master!$A$6:$J$4994,$I$1,0)*(1+0.5*(VLOOKUP($A1748,'Old-SVXY-OHLC'!$A$3:$E$5000,C$1,0)/VLOOKUP($A1747,'Old-SVXY-OHLC'!$A$3:$E$5000,5,0)-1))</f>
        <v>19.267533775331806</v>
      </c>
      <c r="D1748" s="11">
        <f>VLOOKUP($A1747,Master!$A$6:$J$4994,$I$1,0)*(1+0.5*(VLOOKUP($A1748,'Old-SVXY-OHLC'!$A$3:$E$5000,D$1,0)/VLOOKUP($A1747,'Old-SVXY-OHLC'!$A$3:$E$5000,5,0)-1))</f>
        <v>18.83121946699389</v>
      </c>
      <c r="E1748" s="11">
        <f>VLOOKUP(A1748,Master!A$6:J$4994,$I$1,0)</f>
        <v>18.91878050855129</v>
      </c>
    </row>
    <row r="1749" spans="1:5" x14ac:dyDescent="0.25">
      <c r="A1749" s="1">
        <v>40605</v>
      </c>
      <c r="B1749" s="11">
        <f>VLOOKUP($A1748,Master!$A$6:$J$4994,$I$1,0)*(1+0.5*(VLOOKUP($A1749,'Old-SVXY-OHLC'!$A$3:$E$5000,B$1,0)/VLOOKUP($A1748,'Old-SVXY-OHLC'!$A$3:$E$5000,5,0)-1))</f>
        <v>19.2613579991393</v>
      </c>
      <c r="C1749" s="11">
        <f>VLOOKUP($A1748,Master!$A$6:$J$4994,$I$1,0)*(1+0.5*(VLOOKUP($A1749,'Old-SVXY-OHLC'!$A$3:$E$5000,C$1,0)/VLOOKUP($A1748,'Old-SVXY-OHLC'!$A$3:$E$5000,5,0)-1))</f>
        <v>19.458281503296298</v>
      </c>
      <c r="D1749" s="11">
        <f>VLOOKUP($A1748,Master!$A$6:$J$4994,$I$1,0)*(1+0.5*(VLOOKUP($A1749,'Old-SVXY-OHLC'!$A$3:$E$5000,D$1,0)/VLOOKUP($A1748,'Old-SVXY-OHLC'!$A$3:$E$5000,5,0)-1))</f>
        <v>19.215915212118663</v>
      </c>
      <c r="E1749" s="11">
        <f>VLOOKUP(A1749,Master!A$6:J$4994,$I$1,0)</f>
        <v>19.421654103214561</v>
      </c>
    </row>
    <row r="1750" spans="1:5" x14ac:dyDescent="0.25">
      <c r="A1750" s="1">
        <v>40606</v>
      </c>
      <c r="B1750" s="11">
        <f>VLOOKUP($A1749,Master!$A$6:$J$4994,$I$1,0)*(1+0.5*(VLOOKUP($A1750,'Old-SVXY-OHLC'!$A$3:$E$5000,B$1,0)/VLOOKUP($A1749,'Old-SVXY-OHLC'!$A$3:$E$5000,5,0)-1))</f>
        <v>19.459460149166578</v>
      </c>
      <c r="C1750" s="11">
        <f>VLOOKUP($A1749,Master!$A$6:$J$4994,$I$1,0)*(1+0.5*(VLOOKUP($A1750,'Old-SVXY-OHLC'!$A$3:$E$5000,C$1,0)/VLOOKUP($A1749,'Old-SVXY-OHLC'!$A$3:$E$5000,5,0)-1))</f>
        <v>19.560521447100577</v>
      </c>
      <c r="D1750" s="11">
        <f>VLOOKUP($A1749,Master!$A$6:$J$4994,$I$1,0)*(1+0.5*(VLOOKUP($A1750,'Old-SVXY-OHLC'!$A$3:$E$5000,D$1,0)/VLOOKUP($A1749,'Old-SVXY-OHLC'!$A$3:$E$5000,5,0)-1))</f>
        <v>18.954130432353885</v>
      </c>
      <c r="E1750" s="11">
        <f>VLOOKUP(A1750,Master!A$6:J$4994,$I$1,0)</f>
        <v>19.225829978492385</v>
      </c>
    </row>
    <row r="1751" spans="1:5" x14ac:dyDescent="0.25">
      <c r="A1751" s="1">
        <v>40609</v>
      </c>
      <c r="B1751" s="11">
        <f>VLOOKUP($A1750,Master!$A$6:$J$4994,$I$1,0)*(1+0.5*(VLOOKUP($A1751,'Old-SVXY-OHLC'!$A$3:$E$5000,B$1,0)/VLOOKUP($A1750,'Old-SVXY-OHLC'!$A$3:$E$5000,5,0)-1))</f>
        <v>19.194124419924176</v>
      </c>
      <c r="C1751" s="11">
        <f>VLOOKUP($A1750,Master!$A$6:$J$4994,$I$1,0)*(1+0.5*(VLOOKUP($A1751,'Old-SVXY-OHLC'!$A$3:$E$5000,C$1,0)/VLOOKUP($A1750,'Old-SVXY-OHLC'!$A$3:$E$5000,5,0)-1))</f>
        <v>19.4199626628156</v>
      </c>
      <c r="D1751" s="11">
        <f>VLOOKUP($A1750,Master!$A$6:$J$4994,$I$1,0)*(1+0.5*(VLOOKUP($A1751,'Old-SVXY-OHLC'!$A$3:$E$5000,D$1,0)/VLOOKUP($A1750,'Old-SVXY-OHLC'!$A$3:$E$5000,5,0)-1))</f>
        <v>18.616106542462884</v>
      </c>
      <c r="E1751" s="11">
        <f>VLOOKUP(A1751,Master!A$6:J$4994,$I$1,0)</f>
        <v>18.863404179162032</v>
      </c>
    </row>
    <row r="1752" spans="1:5" x14ac:dyDescent="0.25">
      <c r="A1752" s="1">
        <v>40610</v>
      </c>
      <c r="B1752" s="11">
        <f>VLOOKUP($A1751,Master!$A$6:$J$4994,$I$1,0)*(1+0.5*(VLOOKUP($A1752,'Old-SVXY-OHLC'!$A$3:$E$5000,B$1,0)/VLOOKUP($A1751,'Old-SVXY-OHLC'!$A$3:$E$5000,5,0)-1))</f>
        <v>18.884121405670722</v>
      </c>
      <c r="C1752" s="11">
        <f>VLOOKUP($A1751,Master!$A$6:$J$4994,$I$1,0)*(1+0.5*(VLOOKUP($A1752,'Old-SVXY-OHLC'!$A$3:$E$5000,C$1,0)/VLOOKUP($A1751,'Old-SVXY-OHLC'!$A$3:$E$5000,5,0)-1))</f>
        <v>19.182247694682314</v>
      </c>
      <c r="D1752" s="11">
        <f>VLOOKUP($A1751,Master!$A$6:$J$4994,$I$1,0)*(1+0.5*(VLOOKUP($A1752,'Old-SVXY-OHLC'!$A$3:$E$5000,D$1,0)/VLOOKUP($A1751,'Old-SVXY-OHLC'!$A$3:$E$5000,5,0)-1))</f>
        <v>18.67739673498367</v>
      </c>
      <c r="E1752" s="11">
        <f>VLOOKUP(A1752,Master!A$6:J$4994,$I$1,0)</f>
        <v>19.065494746466783</v>
      </c>
    </row>
    <row r="1753" spans="1:5" x14ac:dyDescent="0.25">
      <c r="A1753" s="1">
        <v>40611</v>
      </c>
      <c r="B1753" s="11">
        <f>VLOOKUP($A1752,Master!$A$6:$J$4994,$I$1,0)*(1+0.5*(VLOOKUP($A1753,'Old-SVXY-OHLC'!$A$3:$E$5000,B$1,0)/VLOOKUP($A1752,'Old-SVXY-OHLC'!$A$3:$E$5000,5,0)-1))</f>
        <v>19.116496531839637</v>
      </c>
      <c r="C1753" s="11">
        <f>VLOOKUP($A1752,Master!$A$6:$J$4994,$I$1,0)*(1+0.5*(VLOOKUP($A1753,'Old-SVXY-OHLC'!$A$3:$E$5000,C$1,0)/VLOOKUP($A1752,'Old-SVXY-OHLC'!$A$3:$E$5000,5,0)-1))</f>
        <v>19.149710068616262</v>
      </c>
      <c r="D1753" s="11">
        <f>VLOOKUP($A1752,Master!$A$6:$J$4994,$I$1,0)*(1+0.5*(VLOOKUP($A1753,'Old-SVXY-OHLC'!$A$3:$E$5000,D$1,0)/VLOOKUP($A1752,'Old-SVXY-OHLC'!$A$3:$E$5000,5,0)-1))</f>
        <v>18.693056960676408</v>
      </c>
      <c r="E1753" s="11">
        <f>VLOOKUP(A1753,Master!A$6:J$4994,$I$1,0)</f>
        <v>18.860992582569779</v>
      </c>
    </row>
    <row r="1754" spans="1:5" x14ac:dyDescent="0.25">
      <c r="A1754" s="1">
        <v>40612</v>
      </c>
      <c r="B1754" s="11">
        <f>VLOOKUP($A1753,Master!$A$6:$J$4994,$I$1,0)*(1+0.5*(VLOOKUP($A1754,'Old-SVXY-OHLC'!$A$3:$E$5000,B$1,0)/VLOOKUP($A1753,'Old-SVXY-OHLC'!$A$3:$E$5000,5,0)-1))</f>
        <v>18.860992582569779</v>
      </c>
      <c r="C1754" s="11">
        <f>VLOOKUP($A1753,Master!$A$6:$J$4994,$I$1,0)*(1+0.5*(VLOOKUP($A1754,'Old-SVXY-OHLC'!$A$3:$E$5000,C$1,0)/VLOOKUP($A1753,'Old-SVXY-OHLC'!$A$3:$E$5000,5,0)-1))</f>
        <v>18.860992582569779</v>
      </c>
      <c r="D1754" s="11">
        <f>VLOOKUP($A1753,Master!$A$6:$J$4994,$I$1,0)*(1+0.5*(VLOOKUP($A1754,'Old-SVXY-OHLC'!$A$3:$E$5000,D$1,0)/VLOOKUP($A1753,'Old-SVXY-OHLC'!$A$3:$E$5000,5,0)-1))</f>
        <v>18.421803186776444</v>
      </c>
      <c r="E1754" s="11">
        <f>VLOOKUP(A1754,Master!A$6:J$4994,$I$1,0)</f>
        <v>18.440820772289364</v>
      </c>
    </row>
    <row r="1755" spans="1:5" x14ac:dyDescent="0.25">
      <c r="A1755" s="1">
        <v>40613</v>
      </c>
      <c r="B1755" s="11">
        <f>VLOOKUP($A1754,Master!$A$6:$J$4994,$I$1,0)*(1+0.5*(VLOOKUP($A1755,'Old-SVXY-OHLC'!$A$3:$E$5000,B$1,0)/VLOOKUP($A1754,'Old-SVXY-OHLC'!$A$3:$E$5000,5,0)-1))</f>
        <v>18.334663921907207</v>
      </c>
      <c r="C1755" s="11">
        <f>VLOOKUP($A1754,Master!$A$6:$J$4994,$I$1,0)*(1+0.5*(VLOOKUP($A1755,'Old-SVXY-OHLC'!$A$3:$E$5000,C$1,0)/VLOOKUP($A1754,'Old-SVXY-OHLC'!$A$3:$E$5000,5,0)-1))</f>
        <v>18.820400039327041</v>
      </c>
      <c r="D1755" s="11">
        <f>VLOOKUP($A1754,Master!$A$6:$J$4994,$I$1,0)*(1+0.5*(VLOOKUP($A1755,'Old-SVXY-OHLC'!$A$3:$E$5000,D$1,0)/VLOOKUP($A1754,'Old-SVXY-OHLC'!$A$3:$E$5000,5,0)-1))</f>
        <v>18.312149834310489</v>
      </c>
      <c r="E1755" s="11">
        <f>VLOOKUP(A1755,Master!A$6:J$4994,$I$1,0)</f>
        <v>18.724480810915846</v>
      </c>
    </row>
    <row r="1756" spans="1:5" x14ac:dyDescent="0.25">
      <c r="A1756" s="1">
        <v>40616</v>
      </c>
      <c r="B1756" s="11">
        <f>VLOOKUP($A1755,Master!$A$6:$J$4994,$I$1,0)*(1+0.5*(VLOOKUP($A1756,'Old-SVXY-OHLC'!$A$3:$E$5000,B$1,0)/VLOOKUP($A1755,'Old-SVXY-OHLC'!$A$3:$E$5000,5,0)-1))</f>
        <v>18.52241410685955</v>
      </c>
      <c r="C1756" s="11">
        <f>VLOOKUP($A1755,Master!$A$6:$J$4994,$I$1,0)*(1+0.5*(VLOOKUP($A1756,'Old-SVXY-OHLC'!$A$3:$E$5000,C$1,0)/VLOOKUP($A1755,'Old-SVXY-OHLC'!$A$3:$E$5000,5,0)-1))</f>
        <v>18.697345740929951</v>
      </c>
      <c r="D1756" s="11">
        <f>VLOOKUP($A1755,Master!$A$6:$J$4994,$I$1,0)*(1+0.5*(VLOOKUP($A1756,'Old-SVXY-OHLC'!$A$3:$E$5000,D$1,0)/VLOOKUP($A1755,'Old-SVXY-OHLC'!$A$3:$E$5000,5,0)-1))</f>
        <v>18.362057204702971</v>
      </c>
      <c r="E1756" s="11">
        <f>VLOOKUP(A1756,Master!A$6:J$4994,$I$1,0)</f>
        <v>18.609766336087915</v>
      </c>
    </row>
    <row r="1757" spans="1:5" x14ac:dyDescent="0.25">
      <c r="A1757" s="1">
        <v>40617</v>
      </c>
      <c r="B1757" s="11">
        <f>VLOOKUP($A1756,Master!$A$6:$J$4994,$I$1,0)*(1+0.5*(VLOOKUP($A1757,'Old-SVXY-OHLC'!$A$3:$E$5000,B$1,0)/VLOOKUP($A1756,'Old-SVXY-OHLC'!$A$3:$E$5000,5,0)-1))</f>
        <v>17.87083114591691</v>
      </c>
      <c r="C1757" s="11">
        <f>VLOOKUP($A1756,Master!$A$6:$J$4994,$I$1,0)*(1+0.5*(VLOOKUP($A1757,'Old-SVXY-OHLC'!$A$3:$E$5000,C$1,0)/VLOOKUP($A1756,'Old-SVXY-OHLC'!$A$3:$E$5000,5,0)-1))</f>
        <v>18.430532218284529</v>
      </c>
      <c r="D1757" s="11">
        <f>VLOOKUP($A1756,Master!$A$6:$J$4994,$I$1,0)*(1+0.5*(VLOOKUP($A1757,'Old-SVXY-OHLC'!$A$3:$E$5000,D$1,0)/VLOOKUP($A1756,'Old-SVXY-OHLC'!$A$3:$E$5000,5,0)-1))</f>
        <v>17.477167697839924</v>
      </c>
      <c r="E1757" s="11">
        <f>VLOOKUP(A1757,Master!A$6:J$4994,$I$1,0)</f>
        <v>18.090282965040213</v>
      </c>
    </row>
    <row r="1758" spans="1:5" x14ac:dyDescent="0.25">
      <c r="A1758" s="1">
        <v>40618</v>
      </c>
      <c r="B1758" s="11">
        <f>VLOOKUP($A1757,Master!$A$6:$J$4994,$I$1,0)*(1+0.5*(VLOOKUP($A1758,'Old-SVXY-OHLC'!$A$3:$E$5000,B$1,0)/VLOOKUP($A1757,'Old-SVXY-OHLC'!$A$3:$E$5000,5,0)-1))</f>
        <v>18.225285547022093</v>
      </c>
      <c r="C1758" s="11">
        <f>VLOOKUP($A1757,Master!$A$6:$J$4994,$I$1,0)*(1+0.5*(VLOOKUP($A1758,'Old-SVXY-OHLC'!$A$3:$E$5000,C$1,0)/VLOOKUP($A1757,'Old-SVXY-OHLC'!$A$3:$E$5000,5,0)-1))</f>
        <v>18.302428979289861</v>
      </c>
      <c r="D1758" s="11">
        <f>VLOOKUP($A1757,Master!$A$6:$J$4994,$I$1,0)*(1+0.5*(VLOOKUP($A1758,'Old-SVXY-OHLC'!$A$3:$E$5000,D$1,0)/VLOOKUP($A1757,'Old-SVXY-OHLC'!$A$3:$E$5000,5,0)-1))</f>
        <v>17.106696326059755</v>
      </c>
      <c r="E1758" s="11">
        <f>VLOOKUP(A1758,Master!A$6:J$4994,$I$1,0)</f>
        <v>17.530530907846973</v>
      </c>
    </row>
    <row r="1759" spans="1:5" x14ac:dyDescent="0.25">
      <c r="A1759" s="1">
        <v>40619</v>
      </c>
      <c r="B1759" s="11">
        <f>VLOOKUP($A1758,Master!$A$6:$J$4994,$I$1,0)*(1+0.5*(VLOOKUP($A1759,'Old-SVXY-OHLC'!$A$3:$E$5000,B$1,0)/VLOOKUP($A1758,'Old-SVXY-OHLC'!$A$3:$E$5000,5,0)-1))</f>
        <v>17.847784284082518</v>
      </c>
      <c r="C1759" s="11">
        <f>VLOOKUP($A1758,Master!$A$6:$J$4994,$I$1,0)*(1+0.5*(VLOOKUP($A1759,'Old-SVXY-OHLC'!$A$3:$E$5000,C$1,0)/VLOOKUP($A1758,'Old-SVXY-OHLC'!$A$3:$E$5000,5,0)-1))</f>
        <v>18.039346405912749</v>
      </c>
      <c r="D1759" s="11">
        <f>VLOOKUP($A1758,Master!$A$6:$J$4994,$I$1,0)*(1+0.5*(VLOOKUP($A1759,'Old-SVXY-OHLC'!$A$3:$E$5000,D$1,0)/VLOOKUP($A1758,'Old-SVXY-OHLC'!$A$3:$E$5000,5,0)-1))</f>
        <v>17.690989419179171</v>
      </c>
      <c r="E1759" s="11">
        <f>VLOOKUP(A1759,Master!A$6:J$4994,$I$1,0)</f>
        <v>17.793972923641263</v>
      </c>
    </row>
    <row r="1760" spans="1:5" x14ac:dyDescent="0.25">
      <c r="A1760" s="1">
        <v>40620</v>
      </c>
      <c r="B1760" s="11">
        <f>VLOOKUP($A1759,Master!$A$6:$J$4994,$I$1,0)*(1+0.5*(VLOOKUP($A1760,'Old-SVXY-OHLC'!$A$3:$E$5000,B$1,0)/VLOOKUP($A1759,'Old-SVXY-OHLC'!$A$3:$E$5000,5,0)-1))</f>
        <v>17.997163874545162</v>
      </c>
      <c r="C1760" s="11">
        <f>VLOOKUP($A1759,Master!$A$6:$J$4994,$I$1,0)*(1+0.5*(VLOOKUP($A1760,'Old-SVXY-OHLC'!$A$3:$E$5000,C$1,0)/VLOOKUP($A1759,'Old-SVXY-OHLC'!$A$3:$E$5000,5,0)-1))</f>
        <v>18.232749330389073</v>
      </c>
      <c r="D1760" s="11">
        <f>VLOOKUP($A1759,Master!$A$6:$J$4994,$I$1,0)*(1+0.5*(VLOOKUP($A1760,'Old-SVXY-OHLC'!$A$3:$E$5000,D$1,0)/VLOOKUP($A1759,'Old-SVXY-OHLC'!$A$3:$E$5000,5,0)-1))</f>
        <v>17.909117271374885</v>
      </c>
      <c r="E1760" s="11">
        <f>VLOOKUP(A1760,Master!A$6:J$4994,$I$1,0)</f>
        <v>18.086511930187374</v>
      </c>
    </row>
    <row r="1761" spans="1:5" x14ac:dyDescent="0.25">
      <c r="A1761" s="1">
        <v>40623</v>
      </c>
      <c r="B1761" s="11">
        <f>VLOOKUP($A1760,Master!$A$6:$J$4994,$I$1,0)*(1+0.5*(VLOOKUP($A1761,'Old-SVXY-OHLC'!$A$3:$E$5000,B$1,0)/VLOOKUP($A1760,'Old-SVXY-OHLC'!$A$3:$E$5000,5,0)-1))</f>
        <v>18.444594912493478</v>
      </c>
      <c r="C1761" s="11">
        <f>VLOOKUP($A1760,Master!$A$6:$J$4994,$I$1,0)*(1+0.5*(VLOOKUP($A1761,'Old-SVXY-OHLC'!$A$3:$E$5000,C$1,0)/VLOOKUP($A1760,'Old-SVXY-OHLC'!$A$3:$E$5000,5,0)-1))</f>
        <v>18.787975501759067</v>
      </c>
      <c r="D1761" s="11">
        <f>VLOOKUP($A1760,Master!$A$6:$J$4994,$I$1,0)*(1+0.5*(VLOOKUP($A1761,'Old-SVXY-OHLC'!$A$3:$E$5000,D$1,0)/VLOOKUP($A1760,'Old-SVXY-OHLC'!$A$3:$E$5000,5,0)-1))</f>
        <v>18.399114919563928</v>
      </c>
      <c r="E1761" s="11">
        <f>VLOOKUP(A1761,Master!A$6:J$4994,$I$1,0)</f>
        <v>18.743206542750929</v>
      </c>
    </row>
    <row r="1762" spans="1:5" x14ac:dyDescent="0.25">
      <c r="A1762" s="1">
        <v>40624</v>
      </c>
      <c r="B1762" s="11">
        <f>VLOOKUP($A1761,Master!$A$6:$J$4994,$I$1,0)*(1+0.5*(VLOOKUP($A1762,'Old-SVXY-OHLC'!$A$3:$E$5000,B$1,0)/VLOOKUP($A1761,'Old-SVXY-OHLC'!$A$3:$E$5000,5,0)-1))</f>
        <v>18.736298600253285</v>
      </c>
      <c r="C1762" s="11">
        <f>VLOOKUP($A1761,Master!$A$6:$J$4994,$I$1,0)*(1+0.5*(VLOOKUP($A1762,'Old-SVXY-OHLC'!$A$3:$E$5000,C$1,0)/VLOOKUP($A1761,'Old-SVXY-OHLC'!$A$3:$E$5000,5,0)-1))</f>
        <v>18.892204569621796</v>
      </c>
      <c r="D1762" s="11">
        <f>VLOOKUP($A1761,Master!$A$6:$J$4994,$I$1,0)*(1+0.5*(VLOOKUP($A1762,'Old-SVXY-OHLC'!$A$3:$E$5000,D$1,0)/VLOOKUP($A1761,'Old-SVXY-OHLC'!$A$3:$E$5000,5,0)-1))</f>
        <v>18.681911810394666</v>
      </c>
      <c r="E1762" s="11">
        <f>VLOOKUP(A1762,Master!A$6:J$4994,$I$1,0)</f>
        <v>18.782424770431618</v>
      </c>
    </row>
    <row r="1763" spans="1:5" x14ac:dyDescent="0.25">
      <c r="A1763" s="1">
        <v>40625</v>
      </c>
      <c r="B1763" s="11">
        <f>VLOOKUP($A1762,Master!$A$6:$J$4994,$I$1,0)*(1+0.5*(VLOOKUP($A1763,'Old-SVXY-OHLC'!$A$3:$E$5000,B$1,0)/VLOOKUP($A1762,'Old-SVXY-OHLC'!$A$3:$E$5000,5,0)-1))</f>
        <v>18.706082648302658</v>
      </c>
      <c r="C1763" s="11">
        <f>VLOOKUP($A1762,Master!$A$6:$J$4994,$I$1,0)*(1+0.5*(VLOOKUP($A1763,'Old-SVXY-OHLC'!$A$3:$E$5000,C$1,0)/VLOOKUP($A1762,'Old-SVXY-OHLC'!$A$3:$E$5000,5,0)-1))</f>
        <v>19.213595171450038</v>
      </c>
      <c r="D1763" s="11">
        <f>VLOOKUP($A1762,Master!$A$6:$J$4994,$I$1,0)*(1+0.5*(VLOOKUP($A1763,'Old-SVXY-OHLC'!$A$3:$E$5000,D$1,0)/VLOOKUP($A1762,'Old-SVXY-OHLC'!$A$3:$E$5000,5,0)-1))</f>
        <v>18.539508962121367</v>
      </c>
      <c r="E1763" s="11">
        <f>VLOOKUP(A1763,Master!A$6:J$4994,$I$1,0)</f>
        <v>19.185335438046597</v>
      </c>
    </row>
    <row r="1764" spans="1:5" x14ac:dyDescent="0.25">
      <c r="A1764" s="1">
        <v>40626</v>
      </c>
      <c r="B1764" s="11">
        <f>VLOOKUP($A1763,Master!$A$6:$J$4994,$I$1,0)*(1+0.5*(VLOOKUP($A1764,'Old-SVXY-OHLC'!$A$3:$E$5000,B$1,0)/VLOOKUP($A1763,'Old-SVXY-OHLC'!$A$3:$E$5000,5,0)-1))</f>
        <v>19.341490111647246</v>
      </c>
      <c r="C1764" s="11">
        <f>VLOOKUP($A1763,Master!$A$6:$J$4994,$I$1,0)*(1+0.5*(VLOOKUP($A1764,'Old-SVXY-OHLC'!$A$3:$E$5000,C$1,0)/VLOOKUP($A1763,'Old-SVXY-OHLC'!$A$3:$E$5000,5,0)-1))</f>
        <v>19.598717762144652</v>
      </c>
      <c r="D1764" s="11">
        <f>VLOOKUP($A1763,Master!$A$6:$J$4994,$I$1,0)*(1+0.5*(VLOOKUP($A1764,'Old-SVXY-OHLC'!$A$3:$E$5000,D$1,0)/VLOOKUP($A1763,'Old-SVXY-OHLC'!$A$3:$E$5000,5,0)-1))</f>
        <v>19.254633725985801</v>
      </c>
      <c r="E1764" s="11">
        <f>VLOOKUP(A1764,Master!A$6:J$4994,$I$1,0)</f>
        <v>19.438919504060042</v>
      </c>
    </row>
    <row r="1765" spans="1:5" x14ac:dyDescent="0.25">
      <c r="A1765" s="1">
        <v>40627</v>
      </c>
      <c r="B1765" s="11">
        <f>VLOOKUP($A1764,Master!$A$6:$J$4994,$I$1,0)*(1+0.5*(VLOOKUP($A1765,'Old-SVXY-OHLC'!$A$3:$E$5000,B$1,0)/VLOOKUP($A1764,'Old-SVXY-OHLC'!$A$3:$E$5000,5,0)-1))</f>
        <v>19.438919504060042</v>
      </c>
      <c r="C1765" s="11">
        <f>VLOOKUP($A1764,Master!$A$6:$J$4994,$I$1,0)*(1+0.5*(VLOOKUP($A1765,'Old-SVXY-OHLC'!$A$3:$E$5000,C$1,0)/VLOOKUP($A1764,'Old-SVXY-OHLC'!$A$3:$E$5000,5,0)-1))</f>
        <v>19.677274220963803</v>
      </c>
      <c r="D1765" s="11">
        <f>VLOOKUP($A1764,Master!$A$6:$J$4994,$I$1,0)*(1+0.5*(VLOOKUP($A1765,'Old-SVXY-OHLC'!$A$3:$E$5000,D$1,0)/VLOOKUP($A1764,'Old-SVXY-OHLC'!$A$3:$E$5000,5,0)-1))</f>
        <v>19.388064806866819</v>
      </c>
      <c r="E1765" s="11">
        <f>VLOOKUP(A1765,Master!A$6:J$4994,$I$1,0)</f>
        <v>19.507502289196879</v>
      </c>
    </row>
    <row r="1766" spans="1:5" x14ac:dyDescent="0.25">
      <c r="A1766" s="1">
        <v>40630</v>
      </c>
      <c r="B1766" s="11">
        <f>VLOOKUP($A1765,Master!$A$6:$J$4994,$I$1,0)*(1+0.5*(VLOOKUP($A1766,'Old-SVXY-OHLC'!$A$3:$E$5000,B$1,0)/VLOOKUP($A1765,'Old-SVXY-OHLC'!$A$3:$E$5000,5,0)-1))</f>
        <v>19.491053536015542</v>
      </c>
      <c r="C1766" s="11">
        <f>VLOOKUP($A1765,Master!$A$6:$J$4994,$I$1,0)*(1+0.5*(VLOOKUP($A1766,'Old-SVXY-OHLC'!$A$3:$E$5000,C$1,0)/VLOOKUP($A1765,'Old-SVXY-OHLC'!$A$3:$E$5000,5,0)-1))</f>
        <v>19.601137955072765</v>
      </c>
      <c r="D1766" s="11">
        <f>VLOOKUP($A1765,Master!$A$6:$J$4994,$I$1,0)*(1+0.5*(VLOOKUP($A1766,'Old-SVXY-OHLC'!$A$3:$E$5000,D$1,0)/VLOOKUP($A1765,'Old-SVXY-OHLC'!$A$3:$E$5000,5,0)-1))</f>
        <v>19.216329799661484</v>
      </c>
      <c r="E1766" s="11">
        <f>VLOOKUP(A1766,Master!A$6:J$4994,$I$1,0)</f>
        <v>19.247717908467354</v>
      </c>
    </row>
    <row r="1767" spans="1:5" x14ac:dyDescent="0.25">
      <c r="A1767" s="1">
        <v>40631</v>
      </c>
      <c r="B1767" s="11">
        <f>VLOOKUP($A1766,Master!$A$6:$J$4994,$I$1,0)*(1+0.5*(VLOOKUP($A1767,'Old-SVXY-OHLC'!$A$3:$E$5000,B$1,0)/VLOOKUP($A1766,'Old-SVXY-OHLC'!$A$3:$E$5000,5,0)-1))</f>
        <v>19.247717908467354</v>
      </c>
      <c r="C1767" s="11">
        <f>VLOOKUP($A1766,Master!$A$6:$J$4994,$I$1,0)*(1+0.5*(VLOOKUP($A1767,'Old-SVXY-OHLC'!$A$3:$E$5000,C$1,0)/VLOOKUP($A1766,'Old-SVXY-OHLC'!$A$3:$E$5000,5,0)-1))</f>
        <v>19.578871565346912</v>
      </c>
      <c r="D1767" s="11">
        <f>VLOOKUP($A1766,Master!$A$6:$J$4994,$I$1,0)*(1+0.5*(VLOOKUP($A1767,'Old-SVXY-OHLC'!$A$3:$E$5000,D$1,0)/VLOOKUP($A1766,'Old-SVXY-OHLC'!$A$3:$E$5000,5,0)-1))</f>
        <v>19.133624435217119</v>
      </c>
      <c r="E1767" s="11">
        <f>VLOOKUP(A1767,Master!A$6:J$4994,$I$1,0)</f>
        <v>19.555173236673685</v>
      </c>
    </row>
    <row r="1768" spans="1:5" x14ac:dyDescent="0.25">
      <c r="A1768" s="1">
        <v>40632</v>
      </c>
      <c r="B1768" s="11">
        <f>VLOOKUP($A1767,Master!$A$6:$J$4994,$I$1,0)*(1+0.5*(VLOOKUP($A1768,'Old-SVXY-OHLC'!$A$3:$E$5000,B$1,0)/VLOOKUP($A1767,'Old-SVXY-OHLC'!$A$3:$E$5000,5,0)-1))</f>
        <v>19.686252440716473</v>
      </c>
      <c r="C1768" s="11">
        <f>VLOOKUP($A1767,Master!$A$6:$J$4994,$I$1,0)*(1+0.5*(VLOOKUP($A1768,'Old-SVXY-OHLC'!$A$3:$E$5000,C$1,0)/VLOOKUP($A1767,'Old-SVXY-OHLC'!$A$3:$E$5000,5,0)-1))</f>
        <v>19.782377727645784</v>
      </c>
      <c r="D1768" s="11">
        <f>VLOOKUP($A1767,Master!$A$6:$J$4994,$I$1,0)*(1+0.5*(VLOOKUP($A1768,'Old-SVXY-OHLC'!$A$3:$E$5000,D$1,0)/VLOOKUP($A1767,'Old-SVXY-OHLC'!$A$3:$E$5000,5,0)-1))</f>
        <v>19.589160017505488</v>
      </c>
      <c r="E1768" s="11">
        <f>VLOOKUP(A1768,Master!A$6:J$4994,$I$1,0)</f>
        <v>19.705159152566974</v>
      </c>
    </row>
    <row r="1769" spans="1:5" x14ac:dyDescent="0.25">
      <c r="A1769" s="1">
        <v>40633</v>
      </c>
      <c r="B1769" s="11">
        <f>VLOOKUP($A1768,Master!$A$6:$J$4994,$I$1,0)*(1+0.5*(VLOOKUP($A1769,'Old-SVXY-OHLC'!$A$3:$E$5000,B$1,0)/VLOOKUP($A1768,'Old-SVXY-OHLC'!$A$3:$E$5000,5,0)-1))</f>
        <v>19.680389752170512</v>
      </c>
      <c r="C1769" s="11">
        <f>VLOOKUP($A1768,Master!$A$6:$J$4994,$I$1,0)*(1+0.5*(VLOOKUP($A1769,'Old-SVXY-OHLC'!$A$3:$E$5000,C$1,0)/VLOOKUP($A1768,'Old-SVXY-OHLC'!$A$3:$E$5000,5,0)-1))</f>
        <v>19.759061260988851</v>
      </c>
      <c r="D1769" s="11">
        <f>VLOOKUP($A1768,Master!$A$6:$J$4994,$I$1,0)*(1+0.5*(VLOOKUP($A1769,'Old-SVXY-OHLC'!$A$3:$E$5000,D$1,0)/VLOOKUP($A1768,'Old-SVXY-OHLC'!$A$3:$E$5000,5,0)-1))</f>
        <v>19.567438646932697</v>
      </c>
      <c r="E1769" s="11">
        <f>VLOOKUP(A1769,Master!A$6:J$4994,$I$1,0)</f>
        <v>19.668980365061419</v>
      </c>
    </row>
    <row r="1770" spans="1:5" x14ac:dyDescent="0.25">
      <c r="A1770" s="1">
        <v>40634</v>
      </c>
      <c r="B1770" s="11">
        <f>VLOOKUP($A1769,Master!$A$6:$J$4994,$I$1,0)*(1+0.5*(VLOOKUP($A1770,'Old-SVXY-OHLC'!$A$3:$E$5000,B$1,0)/VLOOKUP($A1769,'Old-SVXY-OHLC'!$A$3:$E$5000,5,0)-1))</f>
        <v>19.803580965738877</v>
      </c>
      <c r="C1770" s="11">
        <f>VLOOKUP($A1769,Master!$A$6:$J$4994,$I$1,0)*(1+0.5*(VLOOKUP($A1770,'Old-SVXY-OHLC'!$A$3:$E$5000,C$1,0)/VLOOKUP($A1769,'Old-SVXY-OHLC'!$A$3:$E$5000,5,0)-1))</f>
        <v>20.037409312990846</v>
      </c>
      <c r="D1770" s="11">
        <f>VLOOKUP($A1769,Master!$A$6:$J$4994,$I$1,0)*(1+0.5*(VLOOKUP($A1770,'Old-SVXY-OHLC'!$A$3:$E$5000,D$1,0)/VLOOKUP($A1769,'Old-SVXY-OHLC'!$A$3:$E$5000,5,0)-1))</f>
        <v>19.69727372633254</v>
      </c>
      <c r="E1770" s="11">
        <f>VLOOKUP(A1770,Master!A$6:J$4994,$I$1,0)</f>
        <v>19.791275266104034</v>
      </c>
    </row>
    <row r="1771" spans="1:5" x14ac:dyDescent="0.25">
      <c r="A1771" s="1">
        <v>40637</v>
      </c>
      <c r="B1771" s="11">
        <f>VLOOKUP($A1770,Master!$A$6:$J$4994,$I$1,0)*(1+0.5*(VLOOKUP($A1771,'Old-SVXY-OHLC'!$A$3:$E$5000,B$1,0)/VLOOKUP($A1770,'Old-SVXY-OHLC'!$A$3:$E$5000,5,0)-1))</f>
        <v>19.879100261065879</v>
      </c>
      <c r="C1771" s="11">
        <f>VLOOKUP($A1770,Master!$A$6:$J$4994,$I$1,0)*(1+0.5*(VLOOKUP($A1771,'Old-SVXY-OHLC'!$A$3:$E$5000,C$1,0)/VLOOKUP($A1770,'Old-SVXY-OHLC'!$A$3:$E$5000,5,0)-1))</f>
        <v>19.993280277357766</v>
      </c>
      <c r="D1771" s="11">
        <f>VLOOKUP($A1770,Master!$A$6:$J$4994,$I$1,0)*(1+0.5*(VLOOKUP($A1771,'Old-SVXY-OHLC'!$A$3:$E$5000,D$1,0)/VLOOKUP($A1770,'Old-SVXY-OHLC'!$A$3:$E$5000,5,0)-1))</f>
        <v>19.754346473133495</v>
      </c>
      <c r="E1771" s="11">
        <f>VLOOKUP(A1771,Master!A$6:J$4994,$I$1,0)</f>
        <v>19.951400823624407</v>
      </c>
    </row>
    <row r="1772" spans="1:5" x14ac:dyDescent="0.25">
      <c r="A1772" s="1">
        <v>40638</v>
      </c>
      <c r="B1772" s="11">
        <f>VLOOKUP($A1771,Master!$A$6:$J$4994,$I$1,0)*(1+0.5*(VLOOKUP($A1772,'Old-SVXY-OHLC'!$A$3:$E$5000,B$1,0)/VLOOKUP($A1771,'Old-SVXY-OHLC'!$A$3:$E$5000,5,0)-1))</f>
        <v>19.937129484358465</v>
      </c>
      <c r="C1772" s="11">
        <f>VLOOKUP($A1771,Master!$A$6:$J$4994,$I$1,0)*(1+0.5*(VLOOKUP($A1772,'Old-SVXY-OHLC'!$A$3:$E$5000,C$1,0)/VLOOKUP($A1771,'Old-SVXY-OHLC'!$A$3:$E$5000,5,0)-1))</f>
        <v>20.141048590736435</v>
      </c>
      <c r="D1772" s="11">
        <f>VLOOKUP($A1771,Master!$A$6:$J$4994,$I$1,0)*(1+0.5*(VLOOKUP($A1772,'Old-SVXY-OHLC'!$A$3:$E$5000,D$1,0)/VLOOKUP($A1771,'Old-SVXY-OHLC'!$A$3:$E$5000,5,0)-1))</f>
        <v>19.798870531325893</v>
      </c>
      <c r="E1772" s="11">
        <f>VLOOKUP(A1772,Master!A$6:J$4994,$I$1,0)</f>
        <v>20.013074564507974</v>
      </c>
    </row>
    <row r="1773" spans="1:5" x14ac:dyDescent="0.25">
      <c r="A1773" s="1">
        <v>40639</v>
      </c>
      <c r="B1773" s="11">
        <f>VLOOKUP($A1772,Master!$A$6:$J$4994,$I$1,0)*(1+0.5*(VLOOKUP($A1773,'Old-SVXY-OHLC'!$A$3:$E$5000,B$1,0)/VLOOKUP($A1772,'Old-SVXY-OHLC'!$A$3:$E$5000,5,0)-1))</f>
        <v>20.146422545389782</v>
      </c>
      <c r="C1773" s="11">
        <f>VLOOKUP($A1772,Master!$A$6:$J$4994,$I$1,0)*(1+0.5*(VLOOKUP($A1773,'Old-SVXY-OHLC'!$A$3:$E$5000,C$1,0)/VLOOKUP($A1772,'Old-SVXY-OHLC'!$A$3:$E$5000,5,0)-1))</f>
        <v>20.264388211527155</v>
      </c>
      <c r="D1773" s="11">
        <f>VLOOKUP($A1772,Master!$A$6:$J$4994,$I$1,0)*(1+0.5*(VLOOKUP($A1773,'Old-SVXY-OHLC'!$A$3:$E$5000,D$1,0)/VLOOKUP($A1772,'Old-SVXY-OHLC'!$A$3:$E$5000,5,0)-1))</f>
        <v>19.94640057406707</v>
      </c>
      <c r="E1773" s="11">
        <f>VLOOKUP(A1773,Master!A$6:J$4994,$I$1,0)</f>
        <v>20.053582087488998</v>
      </c>
    </row>
    <row r="1774" spans="1:5" x14ac:dyDescent="0.25">
      <c r="A1774" s="1">
        <v>40640</v>
      </c>
      <c r="B1774" s="11">
        <f>VLOOKUP($A1773,Master!$A$6:$J$4994,$I$1,0)*(1+0.5*(VLOOKUP($A1774,'Old-SVXY-OHLC'!$A$3:$E$5000,B$1,0)/VLOOKUP($A1773,'Old-SVXY-OHLC'!$A$3:$E$5000,5,0)-1))</f>
        <v>20.119395858216937</v>
      </c>
      <c r="C1774" s="11">
        <f>VLOOKUP($A1773,Master!$A$6:$J$4994,$I$1,0)*(1+0.5*(VLOOKUP($A1774,'Old-SVXY-OHLC'!$A$3:$E$5000,C$1,0)/VLOOKUP($A1773,'Old-SVXY-OHLC'!$A$3:$E$5000,5,0)-1))</f>
        <v>20.15641338557284</v>
      </c>
      <c r="D1774" s="11">
        <f>VLOOKUP($A1773,Master!$A$6:$J$4994,$I$1,0)*(1+0.5*(VLOOKUP($A1774,'Old-SVXY-OHLC'!$A$3:$E$5000,D$1,0)/VLOOKUP($A1773,'Old-SVXY-OHLC'!$A$3:$E$5000,5,0)-1))</f>
        <v>19.810910663736824</v>
      </c>
      <c r="E1774" s="11">
        <f>VLOOKUP(A1774,Master!A$6:J$4994,$I$1,0)</f>
        <v>19.977997213657201</v>
      </c>
    </row>
    <row r="1775" spans="1:5" x14ac:dyDescent="0.25">
      <c r="A1775" s="1">
        <v>40641</v>
      </c>
      <c r="B1775" s="11">
        <f>VLOOKUP($A1774,Master!$A$6:$J$4994,$I$1,0)*(1+0.5*(VLOOKUP($A1775,'Old-SVXY-OHLC'!$A$3:$E$5000,B$1,0)/VLOOKUP($A1774,'Old-SVXY-OHLC'!$A$3:$E$5000,5,0)-1))</f>
        <v>20.096488958422547</v>
      </c>
      <c r="C1775" s="11">
        <f>VLOOKUP($A1774,Master!$A$6:$J$4994,$I$1,0)*(1+0.5*(VLOOKUP($A1775,'Old-SVXY-OHLC'!$A$3:$E$5000,C$1,0)/VLOOKUP($A1774,'Old-SVXY-OHLC'!$A$3:$E$5000,5,0)-1))</f>
        <v>20.238276452049853</v>
      </c>
      <c r="D1775" s="11">
        <f>VLOOKUP($A1774,Master!$A$6:$J$4994,$I$1,0)*(1+0.5*(VLOOKUP($A1775,'Old-SVXY-OHLC'!$A$3:$E$5000,D$1,0)/VLOOKUP($A1774,'Old-SVXY-OHLC'!$A$3:$E$5000,5,0)-1))</f>
        <v>19.715489910657734</v>
      </c>
      <c r="E1775" s="11">
        <f>VLOOKUP(A1775,Master!A$6:J$4994,$I$1,0)</f>
        <v>19.833670001030573</v>
      </c>
    </row>
    <row r="1776" spans="1:5" x14ac:dyDescent="0.25">
      <c r="A1776" s="1">
        <v>40644</v>
      </c>
      <c r="B1776" s="11">
        <f>VLOOKUP($A1775,Master!$A$6:$J$4994,$I$1,0)*(1+0.5*(VLOOKUP($A1776,'Old-SVXY-OHLC'!$A$3:$E$5000,B$1,0)/VLOOKUP($A1775,'Old-SVXY-OHLC'!$A$3:$E$5000,5,0)-1))</f>
        <v>19.847494319105056</v>
      </c>
      <c r="C1776" s="11">
        <f>VLOOKUP($A1775,Master!$A$6:$J$4994,$I$1,0)*(1+0.5*(VLOOKUP($A1776,'Old-SVXY-OHLC'!$A$3:$E$5000,C$1,0)/VLOOKUP($A1775,'Old-SVXY-OHLC'!$A$3:$E$5000,5,0)-1))</f>
        <v>20.080285058909869</v>
      </c>
      <c r="D1776" s="11">
        <f>VLOOKUP($A1775,Master!$A$6:$J$4994,$I$1,0)*(1+0.5*(VLOOKUP($A1776,'Old-SVXY-OHLC'!$A$3:$E$5000,D$1,0)/VLOOKUP($A1775,'Old-SVXY-OHLC'!$A$3:$E$5000,5,0)-1))</f>
        <v>19.798132579232522</v>
      </c>
      <c r="E1776" s="11">
        <f>VLOOKUP(A1776,Master!A$6:J$4994,$I$1,0)</f>
        <v>19.937752548491694</v>
      </c>
    </row>
    <row r="1777" spans="1:5" x14ac:dyDescent="0.25">
      <c r="A1777" s="1">
        <v>40645</v>
      </c>
      <c r="B1777" s="11">
        <f>VLOOKUP($A1776,Master!$A$6:$J$4994,$I$1,0)*(1+0.5*(VLOOKUP($A1777,'Old-SVXY-OHLC'!$A$3:$E$5000,B$1,0)/VLOOKUP($A1776,'Old-SVXY-OHLC'!$A$3:$E$5000,5,0)-1))</f>
        <v>19.81288303638695</v>
      </c>
      <c r="C1777" s="11">
        <f>VLOOKUP($A1776,Master!$A$6:$J$4994,$I$1,0)*(1+0.5*(VLOOKUP($A1777,'Old-SVXY-OHLC'!$A$3:$E$5000,C$1,0)/VLOOKUP($A1776,'Old-SVXY-OHLC'!$A$3:$E$5000,5,0)-1))</f>
        <v>19.945545665264142</v>
      </c>
      <c r="D1777" s="11">
        <f>VLOOKUP($A1776,Master!$A$6:$J$4994,$I$1,0)*(1+0.5*(VLOOKUP($A1777,'Old-SVXY-OHLC'!$A$3:$E$5000,D$1,0)/VLOOKUP($A1776,'Old-SVXY-OHLC'!$A$3:$E$5000,5,0)-1))</f>
        <v>19.640057198676999</v>
      </c>
      <c r="E1777" s="11">
        <f>VLOOKUP(A1777,Master!A$6:J$4994,$I$1,0)</f>
        <v>19.806371639578341</v>
      </c>
    </row>
    <row r="1778" spans="1:5" x14ac:dyDescent="0.25">
      <c r="A1778" s="1">
        <v>40646</v>
      </c>
      <c r="B1778" s="11">
        <f>VLOOKUP($A1777,Master!$A$6:$J$4994,$I$1,0)*(1+0.5*(VLOOKUP($A1778,'Old-SVXY-OHLC'!$A$3:$E$5000,B$1,0)/VLOOKUP($A1777,'Old-SVXY-OHLC'!$A$3:$E$5000,5,0)-1))</f>
        <v>19.972235293760143</v>
      </c>
      <c r="C1778" s="11">
        <f>VLOOKUP($A1777,Master!$A$6:$J$4994,$I$1,0)*(1+0.5*(VLOOKUP($A1778,'Old-SVXY-OHLC'!$A$3:$E$5000,C$1,0)/VLOOKUP($A1777,'Old-SVXY-OHLC'!$A$3:$E$5000,5,0)-1))</f>
        <v>20.064930714128462</v>
      </c>
      <c r="D1778" s="11">
        <f>VLOOKUP($A1777,Master!$A$6:$J$4994,$I$1,0)*(1+0.5*(VLOOKUP($A1778,'Old-SVXY-OHLC'!$A$3:$E$5000,D$1,0)/VLOOKUP($A1777,'Old-SVXY-OHLC'!$A$3:$E$5000,5,0)-1))</f>
        <v>19.80929903996822</v>
      </c>
      <c r="E1778" s="11">
        <f>VLOOKUP(A1778,Master!A$6:J$4994,$I$1,0)</f>
        <v>19.981475022556459</v>
      </c>
    </row>
    <row r="1779" spans="1:5" x14ac:dyDescent="0.25">
      <c r="A1779" s="1">
        <v>40647</v>
      </c>
      <c r="B1779" s="11">
        <f>VLOOKUP($A1778,Master!$A$6:$J$4994,$I$1,0)*(1+0.5*(VLOOKUP($A1779,'Old-SVXY-OHLC'!$A$3:$E$5000,B$1,0)/VLOOKUP($A1778,'Old-SVXY-OHLC'!$A$3:$E$5000,5,0)-1))</f>
        <v>19.87768284976794</v>
      </c>
      <c r="C1779" s="11">
        <f>VLOOKUP($A1778,Master!$A$6:$J$4994,$I$1,0)*(1+0.5*(VLOOKUP($A1779,'Old-SVXY-OHLC'!$A$3:$E$5000,C$1,0)/VLOOKUP($A1778,'Old-SVXY-OHLC'!$A$3:$E$5000,5,0)-1))</f>
        <v>20.168099345192388</v>
      </c>
      <c r="D1779" s="11">
        <f>VLOOKUP($A1778,Master!$A$6:$J$4994,$I$1,0)*(1+0.5*(VLOOKUP($A1779,'Old-SVXY-OHLC'!$A$3:$E$5000,D$1,0)/VLOOKUP($A1778,'Old-SVXY-OHLC'!$A$3:$E$5000,5,0)-1))</f>
        <v>19.749743145411845</v>
      </c>
      <c r="E1779" s="11">
        <f>VLOOKUP(A1779,Master!A$6:J$4994,$I$1,0)</f>
        <v>20.096714352024069</v>
      </c>
    </row>
    <row r="1780" spans="1:5" x14ac:dyDescent="0.25">
      <c r="A1780" s="1">
        <v>40648</v>
      </c>
      <c r="B1780" s="11">
        <f>VLOOKUP($A1779,Master!$A$6:$J$4994,$I$1,0)*(1+0.5*(VLOOKUP($A1780,'Old-SVXY-OHLC'!$A$3:$E$5000,B$1,0)/VLOOKUP($A1779,'Old-SVXY-OHLC'!$A$3:$E$5000,5,0)-1))</f>
        <v>20.023929135947206</v>
      </c>
      <c r="C1780" s="11">
        <f>VLOOKUP($A1779,Master!$A$6:$J$4994,$I$1,0)*(1+0.5*(VLOOKUP($A1780,'Old-SVXY-OHLC'!$A$3:$E$5000,C$1,0)/VLOOKUP($A1779,'Old-SVXY-OHLC'!$A$3:$E$5000,5,0)-1))</f>
        <v>20.414136088040362</v>
      </c>
      <c r="D1780" s="11">
        <f>VLOOKUP($A1779,Master!$A$6:$J$4994,$I$1,0)*(1+0.5*(VLOOKUP($A1780,'Old-SVXY-OHLC'!$A$3:$E$5000,D$1,0)/VLOOKUP($A1779,'Old-SVXY-OHLC'!$A$3:$E$5000,5,0)-1))</f>
        <v>20.017258107471413</v>
      </c>
      <c r="E1780" s="11">
        <f>VLOOKUP(A1780,Master!A$6:J$4994,$I$1,0)</f>
        <v>20.388335526476368</v>
      </c>
    </row>
    <row r="1781" spans="1:5" x14ac:dyDescent="0.25">
      <c r="A1781" s="1">
        <v>40651</v>
      </c>
      <c r="B1781" s="11">
        <f>VLOOKUP($A1780,Master!$A$6:$J$4994,$I$1,0)*(1+0.5*(VLOOKUP($A1781,'Old-SVXY-OHLC'!$A$3:$E$5000,B$1,0)/VLOOKUP($A1780,'Old-SVXY-OHLC'!$A$3:$E$5000,5,0)-1))</f>
        <v>20.248687636089855</v>
      </c>
      <c r="C1781" s="11">
        <f>VLOOKUP($A1780,Master!$A$6:$J$4994,$I$1,0)*(1+0.5*(VLOOKUP($A1781,'Old-SVXY-OHLC'!$A$3:$E$5000,C$1,0)/VLOOKUP($A1780,'Old-SVXY-OHLC'!$A$3:$E$5000,5,0)-1))</f>
        <v>20.250785193934437</v>
      </c>
      <c r="D1781" s="11">
        <f>VLOOKUP($A1780,Master!$A$6:$J$4994,$I$1,0)*(1+0.5*(VLOOKUP($A1781,'Old-SVXY-OHLC'!$A$3:$E$5000,D$1,0)/VLOOKUP($A1780,'Old-SVXY-OHLC'!$A$3:$E$5000,5,0)-1))</f>
        <v>19.652303394776329</v>
      </c>
      <c r="E1781" s="11">
        <f>VLOOKUP(A1781,Master!A$6:J$4994,$I$1,0)</f>
        <v>20.098028032500629</v>
      </c>
    </row>
    <row r="1782" spans="1:5" x14ac:dyDescent="0.25">
      <c r="A1782" s="1">
        <v>40652</v>
      </c>
      <c r="B1782" s="11">
        <f>VLOOKUP($A1781,Master!$A$6:$J$4994,$I$1,0)*(1+0.5*(VLOOKUP($A1782,'Old-SVXY-OHLC'!$A$3:$E$5000,B$1,0)/VLOOKUP($A1781,'Old-SVXY-OHLC'!$A$3:$E$5000,5,0)-1))</f>
        <v>20.170080655035168</v>
      </c>
      <c r="C1782" s="11">
        <f>VLOOKUP($A1781,Master!$A$6:$J$4994,$I$1,0)*(1+0.5*(VLOOKUP($A1782,'Old-SVXY-OHLC'!$A$3:$E$5000,C$1,0)/VLOOKUP($A1781,'Old-SVXY-OHLC'!$A$3:$E$5000,5,0)-1))</f>
        <v>20.677434376128367</v>
      </c>
      <c r="D1782" s="11">
        <f>VLOOKUP($A1781,Master!$A$6:$J$4994,$I$1,0)*(1+0.5*(VLOOKUP($A1782,'Old-SVXY-OHLC'!$A$3:$E$5000,D$1,0)/VLOOKUP($A1781,'Old-SVXY-OHLC'!$A$3:$E$5000,5,0)-1))</f>
        <v>20.170080655035168</v>
      </c>
      <c r="E1782" s="11">
        <f>VLOOKUP(A1782,Master!A$6:J$4994,$I$1,0)</f>
        <v>20.651880563777361</v>
      </c>
    </row>
    <row r="1783" spans="1:5" x14ac:dyDescent="0.25">
      <c r="A1783" s="1">
        <v>40653</v>
      </c>
      <c r="B1783" s="11">
        <f>VLOOKUP($A1782,Master!$A$6:$J$4994,$I$1,0)*(1+0.5*(VLOOKUP($A1783,'Old-SVXY-OHLC'!$A$3:$E$5000,B$1,0)/VLOOKUP($A1782,'Old-SVXY-OHLC'!$A$3:$E$5000,5,0)-1))</f>
        <v>21.05735134786303</v>
      </c>
      <c r="C1783" s="11">
        <f>VLOOKUP($A1782,Master!$A$6:$J$4994,$I$1,0)*(1+0.5*(VLOOKUP($A1783,'Old-SVXY-OHLC'!$A$3:$E$5000,C$1,0)/VLOOKUP($A1782,'Old-SVXY-OHLC'!$A$3:$E$5000,5,0)-1))</f>
        <v>21.192501909723664</v>
      </c>
      <c r="D1783" s="11">
        <f>VLOOKUP($A1782,Master!$A$6:$J$4994,$I$1,0)*(1+0.5*(VLOOKUP($A1783,'Old-SVXY-OHLC'!$A$3:$E$5000,D$1,0)/VLOOKUP($A1782,'Old-SVXY-OHLC'!$A$3:$E$5000,5,0)-1))</f>
        <v>20.949225168823393</v>
      </c>
      <c r="E1783" s="11">
        <f>VLOOKUP(A1783,Master!A$6:J$4994,$I$1,0)</f>
        <v>21.164926480137861</v>
      </c>
    </row>
    <row r="1784" spans="1:5" x14ac:dyDescent="0.25">
      <c r="A1784" s="1">
        <v>40654</v>
      </c>
      <c r="B1784" s="11">
        <f>VLOOKUP($A1783,Master!$A$6:$J$4994,$I$1,0)*(1+0.5*(VLOOKUP($A1784,'Old-SVXY-OHLC'!$A$3:$E$5000,B$1,0)/VLOOKUP($A1783,'Old-SVXY-OHLC'!$A$3:$E$5000,5,0)-1))</f>
        <v>21.254875352788481</v>
      </c>
      <c r="C1784" s="11">
        <f>VLOOKUP($A1783,Master!$A$6:$J$4994,$I$1,0)*(1+0.5*(VLOOKUP($A1784,'Old-SVXY-OHLC'!$A$3:$E$5000,C$1,0)/VLOOKUP($A1783,'Old-SVXY-OHLC'!$A$3:$E$5000,5,0)-1))</f>
        <v>21.371055022169255</v>
      </c>
      <c r="D1784" s="11">
        <f>VLOOKUP($A1783,Master!$A$6:$J$4994,$I$1,0)*(1+0.5*(VLOOKUP($A1784,'Old-SVXY-OHLC'!$A$3:$E$5000,D$1,0)/VLOOKUP($A1783,'Old-SVXY-OHLC'!$A$3:$E$5000,5,0)-1))</f>
        <v>21.054544980587902</v>
      </c>
      <c r="E1784" s="11">
        <f>VLOOKUP(A1784,Master!A$6:J$4994,$I$1,0)</f>
        <v>21.312261504053929</v>
      </c>
    </row>
    <row r="1785" spans="1:5" x14ac:dyDescent="0.25">
      <c r="A1785" s="1">
        <v>40658</v>
      </c>
      <c r="B1785" s="11">
        <f>VLOOKUP($A1784,Master!$A$6:$J$4994,$I$1,0)*(1+0.5*(VLOOKUP($A1785,'Old-SVXY-OHLC'!$A$3:$E$5000,B$1,0)/VLOOKUP($A1784,'Old-SVXY-OHLC'!$A$3:$E$5000,5,0)-1))</f>
        <v>21.371064031735749</v>
      </c>
      <c r="C1785" s="11">
        <f>VLOOKUP($A1784,Master!$A$6:$J$4994,$I$1,0)*(1+0.5*(VLOOKUP($A1785,'Old-SVXY-OHLC'!$A$3:$E$5000,C$1,0)/VLOOKUP($A1784,'Old-SVXY-OHLC'!$A$3:$E$5000,5,0)-1))</f>
        <v>21.606284659817298</v>
      </c>
      <c r="D1785" s="11">
        <f>VLOOKUP($A1784,Master!$A$6:$J$4994,$I$1,0)*(1+0.5*(VLOOKUP($A1785,'Old-SVXY-OHLC'!$A$3:$E$5000,D$1,0)/VLOOKUP($A1784,'Old-SVXY-OHLC'!$A$3:$E$5000,5,0)-1))</f>
        <v>21.292141805349704</v>
      </c>
      <c r="E1785" s="11">
        <f>VLOOKUP(A1785,Master!A$6:J$4994,$I$1,0)</f>
        <v>21.571539314116471</v>
      </c>
    </row>
    <row r="1786" spans="1:5" x14ac:dyDescent="0.25">
      <c r="A1786" s="1">
        <v>40659</v>
      </c>
      <c r="B1786" s="11">
        <f>VLOOKUP($A1785,Master!$A$6:$J$4994,$I$1,0)*(1+0.5*(VLOOKUP($A1786,'Old-SVXY-OHLC'!$A$3:$E$5000,B$1,0)/VLOOKUP($A1785,'Old-SVXY-OHLC'!$A$3:$E$5000,5,0)-1))</f>
        <v>21.692794441840952</v>
      </c>
      <c r="C1786" s="11">
        <f>VLOOKUP($A1785,Master!$A$6:$J$4994,$I$1,0)*(1+0.5*(VLOOKUP($A1786,'Old-SVXY-OHLC'!$A$3:$E$5000,C$1,0)/VLOOKUP($A1785,'Old-SVXY-OHLC'!$A$3:$E$5000,5,0)-1))</f>
        <v>21.962129024888398</v>
      </c>
      <c r="D1786" s="11">
        <f>VLOOKUP($A1785,Master!$A$6:$J$4994,$I$1,0)*(1+0.5*(VLOOKUP($A1786,'Old-SVXY-OHLC'!$A$3:$E$5000,D$1,0)/VLOOKUP($A1785,'Old-SVXY-OHLC'!$A$3:$E$5000,5,0)-1))</f>
        <v>21.641743097452945</v>
      </c>
      <c r="E1786" s="11">
        <f>VLOOKUP(A1786,Master!A$6:J$4994,$I$1,0)</f>
        <v>21.685858892799548</v>
      </c>
    </row>
    <row r="1787" spans="1:5" x14ac:dyDescent="0.25">
      <c r="A1787" s="1">
        <v>40660</v>
      </c>
      <c r="B1787" s="11">
        <f>VLOOKUP($A1786,Master!$A$6:$J$4994,$I$1,0)*(1+0.5*(VLOOKUP($A1787,'Old-SVXY-OHLC'!$A$3:$E$5000,B$1,0)/VLOOKUP($A1786,'Old-SVXY-OHLC'!$A$3:$E$5000,5,0)-1))</f>
        <v>21.826112491799417</v>
      </c>
      <c r="C1787" s="11">
        <f>VLOOKUP($A1786,Master!$A$6:$J$4994,$I$1,0)*(1+0.5*(VLOOKUP($A1787,'Old-SVXY-OHLC'!$A$3:$E$5000,C$1,0)/VLOOKUP($A1786,'Old-SVXY-OHLC'!$A$3:$E$5000,5,0)-1))</f>
        <v>21.950242693191303</v>
      </c>
      <c r="D1787" s="11">
        <f>VLOOKUP($A1786,Master!$A$6:$J$4994,$I$1,0)*(1+0.5*(VLOOKUP($A1787,'Old-SVXY-OHLC'!$A$3:$E$5000,D$1,0)/VLOOKUP($A1786,'Old-SVXY-OHLC'!$A$3:$E$5000,5,0)-1))</f>
        <v>21.369889091257619</v>
      </c>
      <c r="E1787" s="11">
        <f>VLOOKUP(A1787,Master!A$6:J$4994,$I$1,0)</f>
        <v>21.888410775306241</v>
      </c>
    </row>
    <row r="1788" spans="1:5" x14ac:dyDescent="0.25">
      <c r="A1788" s="1">
        <v>40661</v>
      </c>
      <c r="B1788" s="11">
        <f>VLOOKUP($A1787,Master!$A$6:$J$4994,$I$1,0)*(1+0.5*(VLOOKUP($A1788,'Old-SVXY-OHLC'!$A$3:$E$5000,B$1,0)/VLOOKUP($A1787,'Old-SVXY-OHLC'!$A$3:$E$5000,5,0)-1))</f>
        <v>21.888410775306241</v>
      </c>
      <c r="C1788" s="11">
        <f>VLOOKUP($A1787,Master!$A$6:$J$4994,$I$1,0)*(1+0.5*(VLOOKUP($A1788,'Old-SVXY-OHLC'!$A$3:$E$5000,C$1,0)/VLOOKUP($A1787,'Old-SVXY-OHLC'!$A$3:$E$5000,5,0)-1))</f>
        <v>22.170463931267495</v>
      </c>
      <c r="D1788" s="11">
        <f>VLOOKUP($A1787,Master!$A$6:$J$4994,$I$1,0)*(1+0.5*(VLOOKUP($A1788,'Old-SVXY-OHLC'!$A$3:$E$5000,D$1,0)/VLOOKUP($A1787,'Old-SVXY-OHLC'!$A$3:$E$5000,5,0)-1))</f>
        <v>21.748205445595964</v>
      </c>
      <c r="E1788" s="11">
        <f>VLOOKUP(A1788,Master!A$6:J$4994,$I$1,0)</f>
        <v>22.061029993969989</v>
      </c>
    </row>
    <row r="1789" spans="1:5" x14ac:dyDescent="0.25">
      <c r="A1789" s="1">
        <v>40662</v>
      </c>
      <c r="B1789" s="11">
        <f>VLOOKUP($A1788,Master!$A$6:$J$4994,$I$1,0)*(1+0.5*(VLOOKUP($A1789,'Old-SVXY-OHLC'!$A$3:$E$5000,B$1,0)/VLOOKUP($A1788,'Old-SVXY-OHLC'!$A$3:$E$5000,5,0)-1))</f>
        <v>22.129936253730765</v>
      </c>
      <c r="C1789" s="11">
        <f>VLOOKUP($A1788,Master!$A$6:$J$4994,$I$1,0)*(1+0.5*(VLOOKUP($A1789,'Old-SVXY-OHLC'!$A$3:$E$5000,C$1,0)/VLOOKUP($A1788,'Old-SVXY-OHLC'!$A$3:$E$5000,5,0)-1))</f>
        <v>22.156825931637069</v>
      </c>
      <c r="D1789" s="11">
        <f>VLOOKUP($A1788,Master!$A$6:$J$4994,$I$1,0)*(1+0.5*(VLOOKUP($A1789,'Old-SVXY-OHLC'!$A$3:$E$5000,D$1,0)/VLOOKUP($A1788,'Old-SVXY-OHLC'!$A$3:$E$5000,5,0)-1))</f>
        <v>21.965234056302908</v>
      </c>
      <c r="E1789" s="11">
        <f>VLOOKUP(A1789,Master!A$6:J$4994,$I$1,0)</f>
        <v>22.09238715102067</v>
      </c>
    </row>
    <row r="1790" spans="1:5" x14ac:dyDescent="0.25">
      <c r="A1790" s="1">
        <v>40665</v>
      </c>
      <c r="B1790" s="11">
        <f>VLOOKUP($A1789,Master!$A$6:$J$4994,$I$1,0)*(1+0.5*(VLOOKUP($A1790,'Old-SVXY-OHLC'!$A$3:$E$5000,B$1,0)/VLOOKUP($A1789,'Old-SVXY-OHLC'!$A$3:$E$5000,5,0)-1))</f>
        <v>22.220026423415533</v>
      </c>
      <c r="C1790" s="11">
        <f>VLOOKUP($A1789,Master!$A$6:$J$4994,$I$1,0)*(1+0.5*(VLOOKUP($A1790,'Old-SVXY-OHLC'!$A$3:$E$5000,C$1,0)/VLOOKUP($A1789,'Old-SVXY-OHLC'!$A$3:$E$5000,5,0)-1))</f>
        <v>22.251936241514244</v>
      </c>
      <c r="D1790" s="11">
        <f>VLOOKUP($A1789,Master!$A$6:$J$4994,$I$1,0)*(1+0.5*(VLOOKUP($A1790,'Old-SVXY-OHLC'!$A$3:$E$5000,D$1,0)/VLOOKUP($A1789,'Old-SVXY-OHLC'!$A$3:$E$5000,5,0)-1))</f>
        <v>21.63723817573543</v>
      </c>
      <c r="E1790" s="11">
        <f>VLOOKUP(A1790,Master!A$6:J$4994,$I$1,0)</f>
        <v>21.763180855550022</v>
      </c>
    </row>
    <row r="1791" spans="1:5" x14ac:dyDescent="0.25">
      <c r="A1791" s="1">
        <v>40666</v>
      </c>
      <c r="B1791" s="11">
        <f>VLOOKUP($A1790,Master!$A$6:$J$4994,$I$1,0)*(1+0.5*(VLOOKUP($A1791,'Old-SVXY-OHLC'!$A$3:$E$5000,B$1,0)/VLOOKUP($A1790,'Old-SVXY-OHLC'!$A$3:$E$5000,5,0)-1))</f>
        <v>21.649617467389678</v>
      </c>
      <c r="C1791" s="11">
        <f>VLOOKUP($A1790,Master!$A$6:$J$4994,$I$1,0)*(1+0.5*(VLOOKUP($A1791,'Old-SVXY-OHLC'!$A$3:$E$5000,C$1,0)/VLOOKUP($A1790,'Old-SVXY-OHLC'!$A$3:$E$5000,5,0)-1))</f>
        <v>21.745581785315249</v>
      </c>
      <c r="D1791" s="11">
        <f>VLOOKUP($A1790,Master!$A$6:$J$4994,$I$1,0)*(1+0.5*(VLOOKUP($A1791,'Old-SVXY-OHLC'!$A$3:$E$5000,D$1,0)/VLOOKUP($A1790,'Old-SVXY-OHLC'!$A$3:$E$5000,5,0)-1))</f>
        <v>21.246533660411785</v>
      </c>
      <c r="E1791" s="11">
        <f>VLOOKUP(A1791,Master!A$6:J$4994,$I$1,0)</f>
        <v>21.463508822922968</v>
      </c>
    </row>
    <row r="1792" spans="1:5" x14ac:dyDescent="0.25">
      <c r="A1792" s="1">
        <v>40667</v>
      </c>
      <c r="B1792" s="11">
        <f>VLOOKUP($A1791,Master!$A$6:$J$4994,$I$1,0)*(1+0.5*(VLOOKUP($A1792,'Old-SVXY-OHLC'!$A$3:$E$5000,B$1,0)/VLOOKUP($A1791,'Old-SVXY-OHLC'!$A$3:$E$5000,5,0)-1))</f>
        <v>21.465038617167853</v>
      </c>
      <c r="C1792" s="11">
        <f>VLOOKUP($A1791,Master!$A$6:$J$4994,$I$1,0)*(1+0.5*(VLOOKUP($A1792,'Old-SVXY-OHLC'!$A$3:$E$5000,C$1,0)/VLOOKUP($A1791,'Old-SVXY-OHLC'!$A$3:$E$5000,5,0)-1))</f>
        <v>21.549080341846505</v>
      </c>
      <c r="D1792" s="11">
        <f>VLOOKUP($A1791,Master!$A$6:$J$4994,$I$1,0)*(1+0.5*(VLOOKUP($A1792,'Old-SVXY-OHLC'!$A$3:$E$5000,D$1,0)/VLOOKUP($A1791,'Old-SVXY-OHLC'!$A$3:$E$5000,5,0)-1))</f>
        <v>21.024026946683918</v>
      </c>
      <c r="E1792" s="11">
        <f>VLOOKUP(A1792,Master!A$6:J$4994,$I$1,0)</f>
        <v>21.331534669146929</v>
      </c>
    </row>
    <row r="1793" spans="1:5" x14ac:dyDescent="0.25">
      <c r="A1793" s="1">
        <v>40668</v>
      </c>
      <c r="B1793" s="11">
        <f>VLOOKUP($A1792,Master!$A$6:$J$4994,$I$1,0)*(1+0.5*(VLOOKUP($A1793,'Old-SVXY-OHLC'!$A$3:$E$5000,B$1,0)/VLOOKUP($A1792,'Old-SVXY-OHLC'!$A$3:$E$5000,5,0)-1))</f>
        <v>21.218017860018932</v>
      </c>
      <c r="C1793" s="11">
        <f>VLOOKUP($A1792,Master!$A$6:$J$4994,$I$1,0)*(1+0.5*(VLOOKUP($A1793,'Old-SVXY-OHLC'!$A$3:$E$5000,C$1,0)/VLOOKUP($A1792,'Old-SVXY-OHLC'!$A$3:$E$5000,5,0)-1))</f>
        <v>21.509277537259759</v>
      </c>
      <c r="D1793" s="11">
        <f>VLOOKUP($A1792,Master!$A$6:$J$4994,$I$1,0)*(1+0.5*(VLOOKUP($A1793,'Old-SVXY-OHLC'!$A$3:$E$5000,D$1,0)/VLOOKUP($A1792,'Old-SVXY-OHLC'!$A$3:$E$5000,5,0)-1))</f>
        <v>20.923785929389648</v>
      </c>
      <c r="E1793" s="11">
        <f>VLOOKUP(A1793,Master!A$6:J$4994,$I$1,0)</f>
        <v>21.162203018173869</v>
      </c>
    </row>
    <row r="1794" spans="1:5" x14ac:dyDescent="0.25">
      <c r="A1794" s="1">
        <v>40669</v>
      </c>
      <c r="B1794" s="11">
        <f>VLOOKUP($A1793,Master!$A$6:$J$4994,$I$1,0)*(1+0.5*(VLOOKUP($A1794,'Old-SVXY-OHLC'!$A$3:$E$5000,B$1,0)/VLOOKUP($A1793,'Old-SVXY-OHLC'!$A$3:$E$5000,5,0)-1))</f>
        <v>21.201425912812319</v>
      </c>
      <c r="C1794" s="11">
        <f>VLOOKUP($A1793,Master!$A$6:$J$4994,$I$1,0)*(1+0.5*(VLOOKUP($A1794,'Old-SVXY-OHLC'!$A$3:$E$5000,C$1,0)/VLOOKUP($A1793,'Old-SVXY-OHLC'!$A$3:$E$5000,5,0)-1))</f>
        <v>21.770576248839326</v>
      </c>
      <c r="D1794" s="11">
        <f>VLOOKUP($A1793,Master!$A$6:$J$4994,$I$1,0)*(1+0.5*(VLOOKUP($A1794,'Old-SVXY-OHLC'!$A$3:$E$5000,D$1,0)/VLOOKUP($A1793,'Old-SVXY-OHLC'!$A$3:$E$5000,5,0)-1))</f>
        <v>20.970458122129923</v>
      </c>
      <c r="E1794" s="11">
        <f>VLOOKUP(A1794,Master!A$6:J$4994,$I$1,0)</f>
        <v>21.276409942439169</v>
      </c>
    </row>
    <row r="1795" spans="1:5" x14ac:dyDescent="0.25">
      <c r="A1795" s="1">
        <v>40672</v>
      </c>
      <c r="B1795" s="11">
        <f>VLOOKUP($A1794,Master!$A$6:$J$4994,$I$1,0)*(1+0.5*(VLOOKUP($A1795,'Old-SVXY-OHLC'!$A$3:$E$5000,B$1,0)/VLOOKUP($A1794,'Old-SVXY-OHLC'!$A$3:$E$5000,5,0)-1))</f>
        <v>21.363188963116301</v>
      </c>
      <c r="C1795" s="11">
        <f>VLOOKUP($A1794,Master!$A$6:$J$4994,$I$1,0)*(1+0.5*(VLOOKUP($A1795,'Old-SVXY-OHLC'!$A$3:$E$5000,C$1,0)/VLOOKUP($A1794,'Old-SVXY-OHLC'!$A$3:$E$5000,5,0)-1))</f>
        <v>21.709412581607332</v>
      </c>
      <c r="D1795" s="11">
        <f>VLOOKUP($A1794,Master!$A$6:$J$4994,$I$1,0)*(1+0.5*(VLOOKUP($A1795,'Old-SVXY-OHLC'!$A$3:$E$5000,D$1,0)/VLOOKUP($A1794,'Old-SVXY-OHLC'!$A$3:$E$5000,5,0)-1))</f>
        <v>21.238170475614474</v>
      </c>
      <c r="E1795" s="11">
        <f>VLOOKUP(A1795,Master!A$6:J$4994,$I$1,0)</f>
        <v>21.665944848861759</v>
      </c>
    </row>
    <row r="1796" spans="1:5" x14ac:dyDescent="0.25">
      <c r="A1796" s="1">
        <v>40673</v>
      </c>
      <c r="B1796" s="11">
        <f>VLOOKUP($A1795,Master!$A$6:$J$4994,$I$1,0)*(1+0.5*(VLOOKUP($A1796,'Old-SVXY-OHLC'!$A$3:$E$5000,B$1,0)/VLOOKUP($A1795,'Old-SVXY-OHLC'!$A$3:$E$5000,5,0)-1))</f>
        <v>21.844043885642474</v>
      </c>
      <c r="C1796" s="11">
        <f>VLOOKUP($A1795,Master!$A$6:$J$4994,$I$1,0)*(1+0.5*(VLOOKUP($A1796,'Old-SVXY-OHLC'!$A$3:$E$5000,C$1,0)/VLOOKUP($A1795,'Old-SVXY-OHLC'!$A$3:$E$5000,5,0)-1))</f>
        <v>22.117846873505979</v>
      </c>
      <c r="D1796" s="11">
        <f>VLOOKUP($A1795,Master!$A$6:$J$4994,$I$1,0)*(1+0.5*(VLOOKUP($A1796,'Old-SVXY-OHLC'!$A$3:$E$5000,D$1,0)/VLOOKUP($A1795,'Old-SVXY-OHLC'!$A$3:$E$5000,5,0)-1))</f>
        <v>21.693816876369166</v>
      </c>
      <c r="E1796" s="11">
        <f>VLOOKUP(A1796,Master!A$6:J$4994,$I$1,0)</f>
        <v>22.07576415810988</v>
      </c>
    </row>
    <row r="1797" spans="1:5" x14ac:dyDescent="0.25">
      <c r="A1797" s="1">
        <v>40674</v>
      </c>
      <c r="B1797" s="11">
        <f>VLOOKUP($A1796,Master!$A$6:$J$4994,$I$1,0)*(1+0.5*(VLOOKUP($A1797,'Old-SVXY-OHLC'!$A$3:$E$5000,B$1,0)/VLOOKUP($A1796,'Old-SVXY-OHLC'!$A$3:$E$5000,5,0)-1))</f>
        <v>22.059436104076639</v>
      </c>
      <c r="C1797" s="11">
        <f>VLOOKUP($A1796,Master!$A$6:$J$4994,$I$1,0)*(1+0.5*(VLOOKUP($A1797,'Old-SVXY-OHLC'!$A$3:$E$5000,C$1,0)/VLOOKUP($A1796,'Old-SVXY-OHLC'!$A$3:$E$5000,5,0)-1))</f>
        <v>22.067606008722503</v>
      </c>
      <c r="D1797" s="11">
        <f>VLOOKUP($A1796,Master!$A$6:$J$4994,$I$1,0)*(1+0.5*(VLOOKUP($A1797,'Old-SVXY-OHLC'!$A$3:$E$5000,D$1,0)/VLOOKUP($A1796,'Old-SVXY-OHLC'!$A$3:$E$5000,5,0)-1))</f>
        <v>21.493914128964256</v>
      </c>
      <c r="E1797" s="11">
        <f>VLOOKUP(A1797,Master!A$6:J$4994,$I$1,0)</f>
        <v>21.779698691337863</v>
      </c>
    </row>
    <row r="1798" spans="1:5" x14ac:dyDescent="0.25">
      <c r="A1798" s="1">
        <v>40675</v>
      </c>
      <c r="B1798" s="11">
        <f>VLOOKUP($A1797,Master!$A$6:$J$4994,$I$1,0)*(1+0.5*(VLOOKUP($A1798,'Old-SVXY-OHLC'!$A$3:$E$5000,B$1,0)/VLOOKUP($A1797,'Old-SVXY-OHLC'!$A$3:$E$5000,5,0)-1))</f>
        <v>21.582868328581643</v>
      </c>
      <c r="C1798" s="11">
        <f>VLOOKUP($A1797,Master!$A$6:$J$4994,$I$1,0)*(1+0.5*(VLOOKUP($A1798,'Old-SVXY-OHLC'!$A$3:$E$5000,C$1,0)/VLOOKUP($A1797,'Old-SVXY-OHLC'!$A$3:$E$5000,5,0)-1))</f>
        <v>22.084319261358093</v>
      </c>
      <c r="D1798" s="11">
        <f>VLOOKUP($A1797,Master!$A$6:$J$4994,$I$1,0)*(1+0.5*(VLOOKUP($A1798,'Old-SVXY-OHLC'!$A$3:$E$5000,D$1,0)/VLOOKUP($A1797,'Old-SVXY-OHLC'!$A$3:$E$5000,5,0)-1))</f>
        <v>21.493828173089433</v>
      </c>
      <c r="E1798" s="11">
        <f>VLOOKUP(A1798,Master!A$6:J$4994,$I$1,0)</f>
        <v>21.988457555388649</v>
      </c>
    </row>
    <row r="1799" spans="1:5" x14ac:dyDescent="0.25">
      <c r="A1799" s="1">
        <v>40676</v>
      </c>
      <c r="B1799" s="11">
        <f>VLOOKUP($A1798,Master!$A$6:$J$4994,$I$1,0)*(1+0.5*(VLOOKUP($A1799,'Old-SVXY-OHLC'!$A$3:$E$5000,B$1,0)/VLOOKUP($A1798,'Old-SVXY-OHLC'!$A$3:$E$5000,5,0)-1))</f>
        <v>22.049266600109711</v>
      </c>
      <c r="C1799" s="11">
        <f>VLOOKUP($A1798,Master!$A$6:$J$4994,$I$1,0)*(1+0.5*(VLOOKUP($A1799,'Old-SVXY-OHLC'!$A$3:$E$5000,C$1,0)/VLOOKUP($A1798,'Old-SVXY-OHLC'!$A$3:$E$5000,5,0)-1))</f>
        <v>22.135666602274569</v>
      </c>
      <c r="D1799" s="11">
        <f>VLOOKUP($A1798,Master!$A$6:$J$4994,$I$1,0)*(1+0.5*(VLOOKUP($A1799,'Old-SVXY-OHLC'!$A$3:$E$5000,D$1,0)/VLOOKUP($A1798,'Old-SVXY-OHLC'!$A$3:$E$5000,5,0)-1))</f>
        <v>21.59964010519419</v>
      </c>
      <c r="E1799" s="11">
        <f>VLOOKUP(A1799,Master!A$6:J$4994,$I$1,0)</f>
        <v>21.767074740266505</v>
      </c>
    </row>
    <row r="1800" spans="1:5" x14ac:dyDescent="0.25">
      <c r="A1800" s="1">
        <v>40679</v>
      </c>
      <c r="B1800" s="11">
        <f>VLOOKUP($A1799,Master!$A$6:$J$4994,$I$1,0)*(1+0.5*(VLOOKUP($A1800,'Old-SVXY-OHLC'!$A$3:$E$5000,B$1,0)/VLOOKUP($A1799,'Old-SVXY-OHLC'!$A$3:$E$5000,5,0)-1))</f>
        <v>21.737681792047816</v>
      </c>
      <c r="C1800" s="11">
        <f>VLOOKUP($A1799,Master!$A$6:$J$4994,$I$1,0)*(1+0.5*(VLOOKUP($A1800,'Old-SVXY-OHLC'!$A$3:$E$5000,C$1,0)/VLOOKUP($A1799,'Old-SVXY-OHLC'!$A$3:$E$5000,5,0)-1))</f>
        <v>22.031001977035547</v>
      </c>
      <c r="D1800" s="11">
        <f>VLOOKUP($A1799,Master!$A$6:$J$4994,$I$1,0)*(1+0.5*(VLOOKUP($A1800,'Old-SVXY-OHLC'!$A$3:$E$5000,D$1,0)/VLOOKUP($A1799,'Old-SVXY-OHLC'!$A$3:$E$5000,5,0)-1))</f>
        <v>21.463847834151711</v>
      </c>
      <c r="E1800" s="11">
        <f>VLOOKUP(A1800,Master!A$6:J$4994,$I$1,0)</f>
        <v>21.514765524495555</v>
      </c>
    </row>
    <row r="1801" spans="1:5" x14ac:dyDescent="0.25">
      <c r="A1801" s="1">
        <v>40680</v>
      </c>
      <c r="B1801" s="11">
        <f>VLOOKUP($A1800,Master!$A$6:$J$4994,$I$1,0)*(1+0.5*(VLOOKUP($A1801,'Old-SVXY-OHLC'!$A$3:$E$5000,B$1,0)/VLOOKUP($A1800,'Old-SVXY-OHLC'!$A$3:$E$5000,5,0)-1))</f>
        <v>21.556790553780996</v>
      </c>
      <c r="C1801" s="11">
        <f>VLOOKUP($A1800,Master!$A$6:$J$4994,$I$1,0)*(1+0.5*(VLOOKUP($A1801,'Old-SVXY-OHLC'!$A$3:$E$5000,C$1,0)/VLOOKUP($A1800,'Old-SVXY-OHLC'!$A$3:$E$5000,5,0)-1))</f>
        <v>21.804787283019536</v>
      </c>
      <c r="D1801" s="11">
        <f>VLOOKUP($A1800,Master!$A$6:$J$4994,$I$1,0)*(1+0.5*(VLOOKUP($A1801,'Old-SVXY-OHLC'!$A$3:$E$5000,D$1,0)/VLOOKUP($A1800,'Old-SVXY-OHLC'!$A$3:$E$5000,5,0)-1))</f>
        <v>21.277801046784099</v>
      </c>
      <c r="E1801" s="11">
        <f>VLOOKUP(A1801,Master!A$6:J$4994,$I$1,0)</f>
        <v>21.709436890106101</v>
      </c>
    </row>
    <row r="1802" spans="1:5" x14ac:dyDescent="0.25">
      <c r="A1802" s="1">
        <v>40681</v>
      </c>
      <c r="B1802" s="11">
        <f>VLOOKUP($A1801,Master!$A$6:$J$4994,$I$1,0)*(1+0.5*(VLOOKUP($A1802,'Old-SVXY-OHLC'!$A$3:$E$5000,B$1,0)/VLOOKUP($A1801,'Old-SVXY-OHLC'!$A$3:$E$5000,5,0)-1))</f>
        <v>21.767481655560392</v>
      </c>
      <c r="C1802" s="11">
        <f>VLOOKUP($A1801,Master!$A$6:$J$4994,$I$1,0)*(1+0.5*(VLOOKUP($A1802,'Old-SVXY-OHLC'!$A$3:$E$5000,C$1,0)/VLOOKUP($A1801,'Old-SVXY-OHLC'!$A$3:$E$5000,5,0)-1))</f>
        <v>22.202834201553092</v>
      </c>
      <c r="D1802" s="11">
        <f>VLOOKUP($A1801,Master!$A$6:$J$4994,$I$1,0)*(1+0.5*(VLOOKUP($A1802,'Old-SVXY-OHLC'!$A$3:$E$5000,D$1,0)/VLOOKUP($A1801,'Old-SVXY-OHLC'!$A$3:$E$5000,5,0)-1))</f>
        <v>21.680408905683777</v>
      </c>
      <c r="E1802" s="11">
        <f>VLOOKUP(A1802,Master!A$6:J$4994,$I$1,0)</f>
        <v>22.086170979199292</v>
      </c>
    </row>
    <row r="1803" spans="1:5" x14ac:dyDescent="0.25">
      <c r="A1803" s="1">
        <v>40682</v>
      </c>
      <c r="B1803" s="11">
        <f>VLOOKUP($A1802,Master!$A$6:$J$4994,$I$1,0)*(1+0.5*(VLOOKUP($A1803,'Old-SVXY-OHLC'!$A$3:$E$5000,B$1,0)/VLOOKUP($A1802,'Old-SVXY-OHLC'!$A$3:$E$5000,5,0)-1))</f>
        <v>22.147054306723934</v>
      </c>
      <c r="C1803" s="11">
        <f>VLOOKUP($A1802,Master!$A$6:$J$4994,$I$1,0)*(1+0.5*(VLOOKUP($A1803,'Old-SVXY-OHLC'!$A$3:$E$5000,C$1,0)/VLOOKUP($A1802,'Old-SVXY-OHLC'!$A$3:$E$5000,5,0)-1))</f>
        <v>22.353722266059918</v>
      </c>
      <c r="D1803" s="11">
        <f>VLOOKUP($A1802,Master!$A$6:$J$4994,$I$1,0)*(1+0.5*(VLOOKUP($A1803,'Old-SVXY-OHLC'!$A$3:$E$5000,D$1,0)/VLOOKUP($A1802,'Old-SVXY-OHLC'!$A$3:$E$5000,5,0)-1))</f>
        <v>22.052529280184995</v>
      </c>
      <c r="E1803" s="11">
        <f>VLOOKUP(A1803,Master!A$6:J$4994,$I$1,0)</f>
        <v>22.321099404387837</v>
      </c>
    </row>
    <row r="1804" spans="1:5" x14ac:dyDescent="0.25">
      <c r="A1804" s="1">
        <v>40683</v>
      </c>
      <c r="B1804" s="11">
        <f>VLOOKUP($A1803,Master!$A$6:$J$4994,$I$1,0)*(1+0.5*(VLOOKUP($A1804,'Old-SVXY-OHLC'!$A$3:$E$5000,B$1,0)/VLOOKUP($A1803,'Old-SVXY-OHLC'!$A$3:$E$5000,5,0)-1))</f>
        <v>22.23392532907685</v>
      </c>
      <c r="C1804" s="11">
        <f>VLOOKUP($A1803,Master!$A$6:$J$4994,$I$1,0)*(1+0.5*(VLOOKUP($A1804,'Old-SVXY-OHLC'!$A$3:$E$5000,C$1,0)/VLOOKUP($A1803,'Old-SVXY-OHLC'!$A$3:$E$5000,5,0)-1))</f>
        <v>22.472754737251559</v>
      </c>
      <c r="D1804" s="11">
        <f>VLOOKUP($A1803,Master!$A$6:$J$4994,$I$1,0)*(1+0.5*(VLOOKUP($A1804,'Old-SVXY-OHLC'!$A$3:$E$5000,D$1,0)/VLOOKUP($A1803,'Old-SVXY-OHLC'!$A$3:$E$5000,5,0)-1))</f>
        <v>21.924676241937114</v>
      </c>
      <c r="E1804" s="11">
        <f>VLOOKUP(A1804,Master!A$6:J$4994,$I$1,0)</f>
        <v>22.070498497701379</v>
      </c>
    </row>
    <row r="1805" spans="1:5" x14ac:dyDescent="0.25">
      <c r="A1805" s="1">
        <v>40686</v>
      </c>
      <c r="B1805" s="11">
        <f>VLOOKUP($A1804,Master!$A$6:$J$4994,$I$1,0)*(1+0.5*(VLOOKUP($A1805,'Old-SVXY-OHLC'!$A$3:$E$5000,B$1,0)/VLOOKUP($A1804,'Old-SVXY-OHLC'!$A$3:$E$5000,5,0)-1))</f>
        <v>21.773108116207865</v>
      </c>
      <c r="C1805" s="11">
        <f>VLOOKUP($A1804,Master!$A$6:$J$4994,$I$1,0)*(1+0.5*(VLOOKUP($A1805,'Old-SVXY-OHLC'!$A$3:$E$5000,C$1,0)/VLOOKUP($A1804,'Old-SVXY-OHLC'!$A$3:$E$5000,5,0)-1))</f>
        <v>21.954068359050989</v>
      </c>
      <c r="D1805" s="11">
        <f>VLOOKUP($A1804,Master!$A$6:$J$4994,$I$1,0)*(1+0.5*(VLOOKUP($A1805,'Old-SVXY-OHLC'!$A$3:$E$5000,D$1,0)/VLOOKUP($A1804,'Old-SVXY-OHLC'!$A$3:$E$5000,5,0)-1))</f>
        <v>21.52791258872697</v>
      </c>
      <c r="E1805" s="11">
        <f>VLOOKUP(A1805,Master!A$6:J$4994,$I$1,0)</f>
        <v>21.787218129927009</v>
      </c>
    </row>
    <row r="1806" spans="1:5" x14ac:dyDescent="0.25">
      <c r="A1806" s="1">
        <v>40687</v>
      </c>
      <c r="B1806" s="11">
        <f>VLOOKUP($A1805,Master!$A$6:$J$4994,$I$1,0)*(1+0.5*(VLOOKUP($A1806,'Old-SVXY-OHLC'!$A$3:$E$5000,B$1,0)/VLOOKUP($A1805,'Old-SVXY-OHLC'!$A$3:$E$5000,5,0)-1))</f>
        <v>21.809944318805837</v>
      </c>
      <c r="C1806" s="11">
        <f>VLOOKUP($A1805,Master!$A$6:$J$4994,$I$1,0)*(1+0.5*(VLOOKUP($A1806,'Old-SVXY-OHLC'!$A$3:$E$5000,C$1,0)/VLOOKUP($A1805,'Old-SVXY-OHLC'!$A$3:$E$5000,5,0)-1))</f>
        <v>22.081795852906829</v>
      </c>
      <c r="D1806" s="11">
        <f>VLOOKUP($A1805,Master!$A$6:$J$4994,$I$1,0)*(1+0.5*(VLOOKUP($A1806,'Old-SVXY-OHLC'!$A$3:$E$5000,D$1,0)/VLOOKUP($A1805,'Old-SVXY-OHLC'!$A$3:$E$5000,5,0)-1))</f>
        <v>21.787218129927009</v>
      </c>
      <c r="E1806" s="11">
        <f>VLOOKUP(A1806,Master!A$6:J$4994,$I$1,0)</f>
        <v>21.918480350627643</v>
      </c>
    </row>
    <row r="1807" spans="1:5" x14ac:dyDescent="0.25">
      <c r="A1807" s="1">
        <v>40688</v>
      </c>
      <c r="B1807" s="11">
        <f>VLOOKUP($A1806,Master!$A$6:$J$4994,$I$1,0)*(1+0.5*(VLOOKUP($A1807,'Old-SVXY-OHLC'!$A$3:$E$5000,B$1,0)/VLOOKUP($A1806,'Old-SVXY-OHLC'!$A$3:$E$5000,5,0)-1))</f>
        <v>21.87550021817211</v>
      </c>
      <c r="C1807" s="11">
        <f>VLOOKUP($A1806,Master!$A$6:$J$4994,$I$1,0)*(1+0.5*(VLOOKUP($A1807,'Old-SVXY-OHLC'!$A$3:$E$5000,C$1,0)/VLOOKUP($A1806,'Old-SVXY-OHLC'!$A$3:$E$5000,5,0)-1))</f>
        <v>22.268482897791735</v>
      </c>
      <c r="D1807" s="11">
        <f>VLOOKUP($A1806,Master!$A$6:$J$4994,$I$1,0)*(1+0.5*(VLOOKUP($A1807,'Old-SVXY-OHLC'!$A$3:$E$5000,D$1,0)/VLOOKUP($A1806,'Old-SVXY-OHLC'!$A$3:$E$5000,5,0)-1))</f>
        <v>21.77263921263437</v>
      </c>
      <c r="E1807" s="11">
        <f>VLOOKUP(A1807,Master!A$6:J$4994,$I$1,0)</f>
        <v>22.106729522031401</v>
      </c>
    </row>
    <row r="1808" spans="1:5" x14ac:dyDescent="0.25">
      <c r="A1808" s="1">
        <v>40689</v>
      </c>
      <c r="B1808" s="11">
        <f>VLOOKUP($A1807,Master!$A$6:$J$4994,$I$1,0)*(1+0.5*(VLOOKUP($A1808,'Old-SVXY-OHLC'!$A$3:$E$5000,B$1,0)/VLOOKUP($A1807,'Old-SVXY-OHLC'!$A$3:$E$5000,5,0)-1))</f>
        <v>22.205435320274663</v>
      </c>
      <c r="C1808" s="11">
        <f>VLOOKUP($A1807,Master!$A$6:$J$4994,$I$1,0)*(1+0.5*(VLOOKUP($A1808,'Old-SVXY-OHLC'!$A$3:$E$5000,C$1,0)/VLOOKUP($A1807,'Old-SVXY-OHLC'!$A$3:$E$5000,5,0)-1))</f>
        <v>22.447335708036697</v>
      </c>
      <c r="D1808" s="11">
        <f>VLOOKUP($A1807,Master!$A$6:$J$4994,$I$1,0)*(1+0.5*(VLOOKUP($A1808,'Old-SVXY-OHLC'!$A$3:$E$5000,D$1,0)/VLOOKUP($A1807,'Old-SVXY-OHLC'!$A$3:$E$5000,5,0)-1))</f>
        <v>22.011784509610628</v>
      </c>
      <c r="E1808" s="11">
        <f>VLOOKUP(A1808,Master!A$6:J$4994,$I$1,0)</f>
        <v>22.413232756290451</v>
      </c>
    </row>
    <row r="1809" spans="1:5" x14ac:dyDescent="0.25">
      <c r="A1809" s="1">
        <v>40690</v>
      </c>
      <c r="B1809" s="11">
        <f>VLOOKUP($A1808,Master!$A$6:$J$4994,$I$1,0)*(1+0.5*(VLOOKUP($A1809,'Old-SVXY-OHLC'!$A$3:$E$5000,B$1,0)/VLOOKUP($A1808,'Old-SVXY-OHLC'!$A$3:$E$5000,5,0)-1))</f>
        <v>22.455482658236619</v>
      </c>
      <c r="C1809" s="11">
        <f>VLOOKUP($A1808,Master!$A$6:$J$4994,$I$1,0)*(1+0.5*(VLOOKUP($A1809,'Old-SVXY-OHLC'!$A$3:$E$5000,C$1,0)/VLOOKUP($A1808,'Old-SVXY-OHLC'!$A$3:$E$5000,5,0)-1))</f>
        <v>22.74469962977264</v>
      </c>
      <c r="D1809" s="11">
        <f>VLOOKUP($A1808,Master!$A$6:$J$4994,$I$1,0)*(1+0.5*(VLOOKUP($A1809,'Old-SVXY-OHLC'!$A$3:$E$5000,D$1,0)/VLOOKUP($A1808,'Old-SVXY-OHLC'!$A$3:$E$5000,5,0)-1))</f>
        <v>22.455482658236619</v>
      </c>
      <c r="E1809" s="11">
        <f>VLOOKUP(A1809,Master!A$6:J$4994,$I$1,0)</f>
        <v>22.617375775757129</v>
      </c>
    </row>
    <row r="1810" spans="1:5" x14ac:dyDescent="0.25">
      <c r="A1810" s="1">
        <v>40694</v>
      </c>
      <c r="B1810" s="11">
        <f>VLOOKUP($A1809,Master!$A$6:$J$4994,$I$1,0)*(1+0.5*(VLOOKUP($A1810,'Old-SVXY-OHLC'!$A$3:$E$5000,B$1,0)/VLOOKUP($A1809,'Old-SVXY-OHLC'!$A$3:$E$5000,5,0)-1))</f>
        <v>22.851518420484727</v>
      </c>
      <c r="C1810" s="11">
        <f>VLOOKUP($A1809,Master!$A$6:$J$4994,$I$1,0)*(1+0.5*(VLOOKUP($A1810,'Old-SVXY-OHLC'!$A$3:$E$5000,C$1,0)/VLOOKUP($A1809,'Old-SVXY-OHLC'!$A$3:$E$5000,5,0)-1))</f>
        <v>23.014255951691499</v>
      </c>
      <c r="D1810" s="11">
        <f>VLOOKUP($A1809,Master!$A$6:$J$4994,$I$1,0)*(1+0.5*(VLOOKUP($A1810,'Old-SVXY-OHLC'!$A$3:$E$5000,D$1,0)/VLOOKUP($A1809,'Old-SVXY-OHLC'!$A$3:$E$5000,5,0)-1))</f>
        <v>22.749554716084017</v>
      </c>
      <c r="E1810" s="11">
        <f>VLOOKUP(A1810,Master!A$6:J$4994,$I$1,0)</f>
        <v>22.948770651138247</v>
      </c>
    </row>
    <row r="1811" spans="1:5" x14ac:dyDescent="0.25">
      <c r="A1811" s="1">
        <v>40695</v>
      </c>
      <c r="B1811" s="11">
        <f>VLOOKUP($A1810,Master!$A$6:$J$4994,$I$1,0)*(1+0.5*(VLOOKUP($A1811,'Old-SVXY-OHLC'!$A$3:$E$5000,B$1,0)/VLOOKUP($A1810,'Old-SVXY-OHLC'!$A$3:$E$5000,5,0)-1))</f>
        <v>22.850410343756362</v>
      </c>
      <c r="C1811" s="11">
        <f>VLOOKUP($A1810,Master!$A$6:$J$4994,$I$1,0)*(1+0.5*(VLOOKUP($A1811,'Old-SVXY-OHLC'!$A$3:$E$5000,C$1,0)/VLOOKUP($A1810,'Old-SVXY-OHLC'!$A$3:$E$5000,5,0)-1))</f>
        <v>22.881468694397629</v>
      </c>
      <c r="D1811" s="11">
        <f>VLOOKUP($A1810,Master!$A$6:$J$4994,$I$1,0)*(1+0.5*(VLOOKUP($A1811,'Old-SVXY-OHLC'!$A$3:$E$5000,D$1,0)/VLOOKUP($A1810,'Old-SVXY-OHLC'!$A$3:$E$5000,5,0)-1))</f>
        <v>22.070375081011303</v>
      </c>
      <c r="E1811" s="11">
        <f>VLOOKUP(A1811,Master!A$6:J$4994,$I$1,0)</f>
        <v>22.15435962923663</v>
      </c>
    </row>
    <row r="1812" spans="1:5" x14ac:dyDescent="0.25">
      <c r="A1812" s="1">
        <v>40696</v>
      </c>
      <c r="B1812" s="11">
        <f>VLOOKUP($A1811,Master!$A$6:$J$4994,$I$1,0)*(1+0.5*(VLOOKUP($A1812,'Old-SVXY-OHLC'!$A$3:$E$5000,B$1,0)/VLOOKUP($A1811,'Old-SVXY-OHLC'!$A$3:$E$5000,5,0)-1))</f>
        <v>22.182282649574887</v>
      </c>
      <c r="C1812" s="11">
        <f>VLOOKUP($A1811,Master!$A$6:$J$4994,$I$1,0)*(1+0.5*(VLOOKUP($A1812,'Old-SVXY-OHLC'!$A$3:$E$5000,C$1,0)/VLOOKUP($A1811,'Old-SVXY-OHLC'!$A$3:$E$5000,5,0)-1))</f>
        <v>22.428307747946452</v>
      </c>
      <c r="D1812" s="11">
        <f>VLOOKUP($A1811,Master!$A$6:$J$4994,$I$1,0)*(1+0.5*(VLOOKUP($A1812,'Old-SVXY-OHLC'!$A$3:$E$5000,D$1,0)/VLOOKUP($A1811,'Old-SVXY-OHLC'!$A$3:$E$5000,5,0)-1))</f>
        <v>21.927578125706955</v>
      </c>
      <c r="E1812" s="11">
        <f>VLOOKUP(A1812,Master!A$6:J$4994,$I$1,0)</f>
        <v>22.257705636202612</v>
      </c>
    </row>
    <row r="1813" spans="1:5" x14ac:dyDescent="0.25">
      <c r="A1813" s="1">
        <v>40697</v>
      </c>
      <c r="B1813" s="11">
        <f>VLOOKUP($A1812,Master!$A$6:$J$4994,$I$1,0)*(1+0.5*(VLOOKUP($A1813,'Old-SVXY-OHLC'!$A$3:$E$5000,B$1,0)/VLOOKUP($A1812,'Old-SVXY-OHLC'!$A$3:$E$5000,5,0)-1))</f>
        <v>22.232649591642243</v>
      </c>
      <c r="C1813" s="11">
        <f>VLOOKUP($A1812,Master!$A$6:$J$4994,$I$1,0)*(1+0.5*(VLOOKUP($A1813,'Old-SVXY-OHLC'!$A$3:$E$5000,C$1,0)/VLOOKUP($A1812,'Old-SVXY-OHLC'!$A$3:$E$5000,5,0)-1))</f>
        <v>22.453503162256961</v>
      </c>
      <c r="D1813" s="11">
        <f>VLOOKUP($A1812,Master!$A$6:$J$4994,$I$1,0)*(1+0.5*(VLOOKUP($A1813,'Old-SVXY-OHLC'!$A$3:$E$5000,D$1,0)/VLOOKUP($A1812,'Old-SVXY-OHLC'!$A$3:$E$5000,5,0)-1))</f>
        <v>21.74864667839983</v>
      </c>
      <c r="E1813" s="11">
        <f>VLOOKUP(A1813,Master!A$6:J$4994,$I$1,0)</f>
        <v>22.185081264960882</v>
      </c>
    </row>
    <row r="1814" spans="1:5" x14ac:dyDescent="0.25">
      <c r="A1814" s="1">
        <v>40700</v>
      </c>
      <c r="B1814" s="11">
        <f>VLOOKUP($A1813,Master!$A$6:$J$4994,$I$1,0)*(1+0.5*(VLOOKUP($A1814,'Old-SVXY-OHLC'!$A$3:$E$5000,B$1,0)/VLOOKUP($A1813,'Old-SVXY-OHLC'!$A$3:$E$5000,5,0)-1))</f>
        <v>22.155734196924367</v>
      </c>
      <c r="C1814" s="11">
        <f>VLOOKUP($A1813,Master!$A$6:$J$4994,$I$1,0)*(1+0.5*(VLOOKUP($A1814,'Old-SVXY-OHLC'!$A$3:$E$5000,C$1,0)/VLOOKUP($A1813,'Old-SVXY-OHLC'!$A$3:$E$5000,5,0)-1))</f>
        <v>22.427598490304536</v>
      </c>
      <c r="D1814" s="11">
        <f>VLOOKUP($A1813,Master!$A$6:$J$4994,$I$1,0)*(1+0.5*(VLOOKUP($A1814,'Old-SVXY-OHLC'!$A$3:$E$5000,D$1,0)/VLOOKUP($A1813,'Old-SVXY-OHLC'!$A$3:$E$5000,5,0)-1))</f>
        <v>21.962024256466421</v>
      </c>
      <c r="E1814" s="11">
        <f>VLOOKUP(A1814,Master!A$6:J$4994,$I$1,0)</f>
        <v>22.055142429524505</v>
      </c>
    </row>
    <row r="1815" spans="1:5" x14ac:dyDescent="0.25">
      <c r="A1815" s="1">
        <v>40701</v>
      </c>
      <c r="B1815" s="11">
        <f>VLOOKUP($A1814,Master!$A$6:$J$4994,$I$1,0)*(1+0.5*(VLOOKUP($A1815,'Old-SVXY-OHLC'!$A$3:$E$5000,B$1,0)/VLOOKUP($A1814,'Old-SVXY-OHLC'!$A$3:$E$5000,5,0)-1))</f>
        <v>22.197277181157876</v>
      </c>
      <c r="C1815" s="11">
        <f>VLOOKUP($A1814,Master!$A$6:$J$4994,$I$1,0)*(1+0.5*(VLOOKUP($A1815,'Old-SVXY-OHLC'!$A$3:$E$5000,C$1,0)/VLOOKUP($A1814,'Old-SVXY-OHLC'!$A$3:$E$5000,5,0)-1))</f>
        <v>22.516028729214369</v>
      </c>
      <c r="D1815" s="11">
        <f>VLOOKUP($A1814,Master!$A$6:$J$4994,$I$1,0)*(1+0.5*(VLOOKUP($A1815,'Old-SVXY-OHLC'!$A$3:$E$5000,D$1,0)/VLOOKUP($A1814,'Old-SVXY-OHLC'!$A$3:$E$5000,5,0)-1))</f>
        <v>22.151917295434448</v>
      </c>
      <c r="E1815" s="11">
        <f>VLOOKUP(A1815,Master!A$6:J$4994,$I$1,0)</f>
        <v>22.19065578831589</v>
      </c>
    </row>
    <row r="1816" spans="1:5" x14ac:dyDescent="0.25">
      <c r="A1816" s="1">
        <v>40702</v>
      </c>
      <c r="B1816" s="11">
        <f>VLOOKUP($A1815,Master!$A$6:$J$4994,$I$1,0)*(1+0.5*(VLOOKUP($A1816,'Old-SVXY-OHLC'!$A$3:$E$5000,B$1,0)/VLOOKUP($A1815,'Old-SVXY-OHLC'!$A$3:$E$5000,5,0)-1))</f>
        <v>22.110828595928915</v>
      </c>
      <c r="C1816" s="11">
        <f>VLOOKUP($A1815,Master!$A$6:$J$4994,$I$1,0)*(1+0.5*(VLOOKUP($A1816,'Old-SVXY-OHLC'!$A$3:$E$5000,C$1,0)/VLOOKUP($A1815,'Old-SVXY-OHLC'!$A$3:$E$5000,5,0)-1))</f>
        <v>22.352760637335201</v>
      </c>
      <c r="D1816" s="11">
        <f>VLOOKUP($A1815,Master!$A$6:$J$4994,$I$1,0)*(1+0.5*(VLOOKUP($A1816,'Old-SVXY-OHLC'!$A$3:$E$5000,D$1,0)/VLOOKUP($A1815,'Old-SVXY-OHLC'!$A$3:$E$5000,5,0)-1))</f>
        <v>21.96960701363113</v>
      </c>
      <c r="E1816" s="11">
        <f>VLOOKUP(A1816,Master!A$6:J$4994,$I$1,0)</f>
        <v>22.042714095360903</v>
      </c>
    </row>
    <row r="1817" spans="1:5" x14ac:dyDescent="0.25">
      <c r="A1817" s="1">
        <v>40703</v>
      </c>
      <c r="B1817" s="11">
        <f>VLOOKUP($A1816,Master!$A$6:$J$4994,$I$1,0)*(1+0.5*(VLOOKUP($A1817,'Old-SVXY-OHLC'!$A$3:$E$5000,B$1,0)/VLOOKUP($A1816,'Old-SVXY-OHLC'!$A$3:$E$5000,5,0)-1))</f>
        <v>22.10573980140855</v>
      </c>
      <c r="C1817" s="11">
        <f>VLOOKUP($A1816,Master!$A$6:$J$4994,$I$1,0)*(1+0.5*(VLOOKUP($A1817,'Old-SVXY-OHLC'!$A$3:$E$5000,C$1,0)/VLOOKUP($A1816,'Old-SVXY-OHLC'!$A$3:$E$5000,5,0)-1))</f>
        <v>22.522885720275525</v>
      </c>
      <c r="D1817" s="11">
        <f>VLOOKUP($A1816,Master!$A$6:$J$4994,$I$1,0)*(1+0.5*(VLOOKUP($A1817,'Old-SVXY-OHLC'!$A$3:$E$5000,D$1,0)/VLOOKUP($A1816,'Old-SVXY-OHLC'!$A$3:$E$5000,5,0)-1))</f>
        <v>22.101231203210247</v>
      </c>
      <c r="E1817" s="11">
        <f>VLOOKUP(A1817,Master!A$6:J$4994,$I$1,0)</f>
        <v>22.37975042317516</v>
      </c>
    </row>
    <row r="1818" spans="1:5" x14ac:dyDescent="0.25">
      <c r="A1818" s="1">
        <v>40704</v>
      </c>
      <c r="B1818" s="11">
        <f>VLOOKUP($A1817,Master!$A$6:$J$4994,$I$1,0)*(1+0.5*(VLOOKUP($A1818,'Old-SVXY-OHLC'!$A$3:$E$5000,B$1,0)/VLOOKUP($A1817,'Old-SVXY-OHLC'!$A$3:$E$5000,5,0)-1))</f>
        <v>22.400114061824436</v>
      </c>
      <c r="C1818" s="11">
        <f>VLOOKUP($A1817,Master!$A$6:$J$4994,$I$1,0)*(1+0.5*(VLOOKUP($A1818,'Old-SVXY-OHLC'!$A$3:$E$5000,C$1,0)/VLOOKUP($A1817,'Old-SVXY-OHLC'!$A$3:$E$5000,5,0)-1))</f>
        <v>22.404811456254176</v>
      </c>
      <c r="D1818" s="11">
        <f>VLOOKUP($A1817,Master!$A$6:$J$4994,$I$1,0)*(1+0.5*(VLOOKUP($A1818,'Old-SVXY-OHLC'!$A$3:$E$5000,D$1,0)/VLOOKUP($A1817,'Old-SVXY-OHLC'!$A$3:$E$5000,5,0)-1))</f>
        <v>21.886424854607306</v>
      </c>
      <c r="E1818" s="11">
        <f>VLOOKUP(A1818,Master!A$6:J$4994,$I$1,0)</f>
        <v>21.970424563816032</v>
      </c>
    </row>
    <row r="1819" spans="1:5" x14ac:dyDescent="0.25">
      <c r="A1819" s="1">
        <v>40707</v>
      </c>
      <c r="B1819" s="11">
        <f>VLOOKUP($A1818,Master!$A$6:$J$4994,$I$1,0)*(1+0.5*(VLOOKUP($A1819,'Old-SVXY-OHLC'!$A$3:$E$5000,B$1,0)/VLOOKUP($A1818,'Old-SVXY-OHLC'!$A$3:$E$5000,5,0)-1))</f>
        <v>22.026688011966183</v>
      </c>
      <c r="C1819" s="11">
        <f>VLOOKUP($A1818,Master!$A$6:$J$4994,$I$1,0)*(1+0.5*(VLOOKUP($A1819,'Old-SVXY-OHLC'!$A$3:$E$5000,C$1,0)/VLOOKUP($A1818,'Old-SVXY-OHLC'!$A$3:$E$5000,5,0)-1))</f>
        <v>22.201382907724692</v>
      </c>
      <c r="D1819" s="11">
        <f>VLOOKUP($A1818,Master!$A$6:$J$4994,$I$1,0)*(1+0.5*(VLOOKUP($A1819,'Old-SVXY-OHLC'!$A$3:$E$5000,D$1,0)/VLOOKUP($A1818,'Old-SVXY-OHLC'!$A$3:$E$5000,5,0)-1))</f>
        <v>21.598825207537878</v>
      </c>
      <c r="E1819" s="11">
        <f>VLOOKUP(A1819,Master!A$6:J$4994,$I$1,0)</f>
        <v>21.728894976771958</v>
      </c>
    </row>
    <row r="1820" spans="1:5" x14ac:dyDescent="0.25">
      <c r="A1820" s="1">
        <v>40708</v>
      </c>
      <c r="B1820" s="11">
        <f>VLOOKUP($A1819,Master!$A$6:$J$4994,$I$1,0)*(1+0.5*(VLOOKUP($A1820,'Old-SVXY-OHLC'!$A$3:$E$5000,B$1,0)/VLOOKUP($A1819,'Old-SVXY-OHLC'!$A$3:$E$5000,5,0)-1))</f>
        <v>21.874879219137984</v>
      </c>
      <c r="C1820" s="11">
        <f>VLOOKUP($A1819,Master!$A$6:$J$4994,$I$1,0)*(1+0.5*(VLOOKUP($A1820,'Old-SVXY-OHLC'!$A$3:$E$5000,C$1,0)/VLOOKUP($A1819,'Old-SVXY-OHLC'!$A$3:$E$5000,5,0)-1))</f>
        <v>22.319989707360715</v>
      </c>
      <c r="D1820" s="11">
        <f>VLOOKUP($A1819,Master!$A$6:$J$4994,$I$1,0)*(1+0.5*(VLOOKUP($A1820,'Old-SVXY-OHLC'!$A$3:$E$5000,D$1,0)/VLOOKUP($A1819,'Old-SVXY-OHLC'!$A$3:$E$5000,5,0)-1))</f>
        <v>21.823354700566114</v>
      </c>
      <c r="E1820" s="11">
        <f>VLOOKUP(A1820,Master!A$6:J$4994,$I$1,0)</f>
        <v>22.179155520583279</v>
      </c>
    </row>
    <row r="1821" spans="1:5" x14ac:dyDescent="0.25">
      <c r="A1821" s="1">
        <v>40709</v>
      </c>
      <c r="B1821" s="11">
        <f>VLOOKUP($A1820,Master!$A$6:$J$4994,$I$1,0)*(1+0.5*(VLOOKUP($A1821,'Old-SVXY-OHLC'!$A$3:$E$5000,B$1,0)/VLOOKUP($A1820,'Old-SVXY-OHLC'!$A$3:$E$5000,5,0)-1))</f>
        <v>22.005885594254615</v>
      </c>
      <c r="C1821" s="11">
        <f>VLOOKUP($A1820,Master!$A$6:$J$4994,$I$1,0)*(1+0.5*(VLOOKUP($A1821,'Old-SVXY-OHLC'!$A$3:$E$5000,C$1,0)/VLOOKUP($A1820,'Old-SVXY-OHLC'!$A$3:$E$5000,5,0)-1))</f>
        <v>22.005885594254615</v>
      </c>
      <c r="D1821" s="11">
        <f>VLOOKUP($A1820,Master!$A$6:$J$4994,$I$1,0)*(1+0.5*(VLOOKUP($A1821,'Old-SVXY-OHLC'!$A$3:$E$5000,D$1,0)/VLOOKUP($A1820,'Old-SVXY-OHLC'!$A$3:$E$5000,5,0)-1))</f>
        <v>21.139511764590726</v>
      </c>
      <c r="E1821" s="11">
        <f>VLOOKUP(A1821,Master!A$6:J$4994,$I$1,0)</f>
        <v>21.167835862113897</v>
      </c>
    </row>
    <row r="1822" spans="1:5" x14ac:dyDescent="0.25">
      <c r="A1822" s="1">
        <v>40710</v>
      </c>
      <c r="B1822" s="11">
        <f>VLOOKUP($A1821,Master!$A$6:$J$4994,$I$1,0)*(1+0.5*(VLOOKUP($A1822,'Old-SVXY-OHLC'!$A$3:$E$5000,B$1,0)/VLOOKUP($A1821,'Old-SVXY-OHLC'!$A$3:$E$5000,5,0)-1))</f>
        <v>20.94168286506288</v>
      </c>
      <c r="C1822" s="11">
        <f>VLOOKUP($A1821,Master!$A$6:$J$4994,$I$1,0)*(1+0.5*(VLOOKUP($A1822,'Old-SVXY-OHLC'!$A$3:$E$5000,C$1,0)/VLOOKUP($A1821,'Old-SVXY-OHLC'!$A$3:$E$5000,5,0)-1))</f>
        <v>21.192027988986084</v>
      </c>
      <c r="D1822" s="11">
        <f>VLOOKUP($A1821,Master!$A$6:$J$4994,$I$1,0)*(1+0.5*(VLOOKUP($A1822,'Old-SVXY-OHLC'!$A$3:$E$5000,D$1,0)/VLOOKUP($A1821,'Old-SVXY-OHLC'!$A$3:$E$5000,5,0)-1))</f>
        <v>20.161195748286577</v>
      </c>
      <c r="E1822" s="11">
        <f>VLOOKUP(A1822,Master!A$6:J$4994,$I$1,0)</f>
        <v>20.661349409587512</v>
      </c>
    </row>
    <row r="1823" spans="1:5" x14ac:dyDescent="0.25">
      <c r="A1823" s="1">
        <v>40711</v>
      </c>
      <c r="B1823" s="11">
        <f>VLOOKUP($A1822,Master!$A$6:$J$4994,$I$1,0)*(1+0.5*(VLOOKUP($A1823,'Old-SVXY-OHLC'!$A$3:$E$5000,B$1,0)/VLOOKUP($A1822,'Old-SVXY-OHLC'!$A$3:$E$5000,5,0)-1))</f>
        <v>21.105907092137045</v>
      </c>
      <c r="C1823" s="11">
        <f>VLOOKUP($A1822,Master!$A$6:$J$4994,$I$1,0)*(1+0.5*(VLOOKUP($A1823,'Old-SVXY-OHLC'!$A$3:$E$5000,C$1,0)/VLOOKUP($A1822,'Old-SVXY-OHLC'!$A$3:$E$5000,5,0)-1))</f>
        <v>21.186202520108353</v>
      </c>
      <c r="D1823" s="11">
        <f>VLOOKUP($A1822,Master!$A$6:$J$4994,$I$1,0)*(1+0.5*(VLOOKUP($A1823,'Old-SVXY-OHLC'!$A$3:$E$5000,D$1,0)/VLOOKUP($A1822,'Old-SVXY-OHLC'!$A$3:$E$5000,5,0)-1))</f>
        <v>20.590843221637755</v>
      </c>
      <c r="E1823" s="11">
        <f>VLOOKUP(A1823,Master!A$6:J$4994,$I$1,0)</f>
        <v>20.887980390123733</v>
      </c>
    </row>
    <row r="1824" spans="1:5" x14ac:dyDescent="0.25">
      <c r="A1824" s="1">
        <v>40714</v>
      </c>
      <c r="B1824" s="11">
        <f>VLOOKUP($A1823,Master!$A$6:$J$4994,$I$1,0)*(1+0.5*(VLOOKUP($A1824,'Old-SVXY-OHLC'!$A$3:$E$5000,B$1,0)/VLOOKUP($A1823,'Old-SVXY-OHLC'!$A$3:$E$5000,5,0)-1))</f>
        <v>20.672604982126661</v>
      </c>
      <c r="C1824" s="11">
        <f>VLOOKUP($A1823,Master!$A$6:$J$4994,$I$1,0)*(1+0.5*(VLOOKUP($A1824,'Old-SVXY-OHLC'!$A$3:$E$5000,C$1,0)/VLOOKUP($A1823,'Old-SVXY-OHLC'!$A$3:$E$5000,5,0)-1))</f>
        <v>21.430958760803083</v>
      </c>
      <c r="D1824" s="11">
        <f>VLOOKUP($A1823,Master!$A$6:$J$4994,$I$1,0)*(1+0.5*(VLOOKUP($A1824,'Old-SVXY-OHLC'!$A$3:$E$5000,D$1,0)/VLOOKUP($A1823,'Old-SVXY-OHLC'!$A$3:$E$5000,5,0)-1))</f>
        <v>20.631965420873179</v>
      </c>
      <c r="E1824" s="11">
        <f>VLOOKUP(A1824,Master!A$6:J$4994,$I$1,0)</f>
        <v>21.362555893685894</v>
      </c>
    </row>
    <row r="1825" spans="1:5" x14ac:dyDescent="0.25">
      <c r="A1825" s="1">
        <v>40715</v>
      </c>
      <c r="B1825" s="11">
        <f>VLOOKUP($A1824,Master!$A$6:$J$4994,$I$1,0)*(1+0.5*(VLOOKUP($A1825,'Old-SVXY-OHLC'!$A$3:$E$5000,B$1,0)/VLOOKUP($A1824,'Old-SVXY-OHLC'!$A$3:$E$5000,5,0)-1))</f>
        <v>21.517498190603593</v>
      </c>
      <c r="C1825" s="11">
        <f>VLOOKUP($A1824,Master!$A$6:$J$4994,$I$1,0)*(1+0.5*(VLOOKUP($A1825,'Old-SVXY-OHLC'!$A$3:$E$5000,C$1,0)/VLOOKUP($A1824,'Old-SVXY-OHLC'!$A$3:$E$5000,5,0)-1))</f>
        <v>21.933840776732378</v>
      </c>
      <c r="D1825" s="11">
        <f>VLOOKUP($A1824,Master!$A$6:$J$4994,$I$1,0)*(1+0.5*(VLOOKUP($A1825,'Old-SVXY-OHLC'!$A$3:$E$5000,D$1,0)/VLOOKUP($A1824,'Old-SVXY-OHLC'!$A$3:$E$5000,5,0)-1))</f>
        <v>21.509701390265359</v>
      </c>
      <c r="E1825" s="11">
        <f>VLOOKUP(A1825,Master!A$6:J$4994,$I$1,0)</f>
        <v>21.608682912915597</v>
      </c>
    </row>
    <row r="1826" spans="1:5" x14ac:dyDescent="0.25">
      <c r="A1826" s="1">
        <v>40716</v>
      </c>
      <c r="B1826" s="11">
        <f>VLOOKUP($A1825,Master!$A$6:$J$4994,$I$1,0)*(1+0.5*(VLOOKUP($A1826,'Old-SVXY-OHLC'!$A$3:$E$5000,B$1,0)/VLOOKUP($A1825,'Old-SVXY-OHLC'!$A$3:$E$5000,5,0)-1))</f>
        <v>21.651185280152809</v>
      </c>
      <c r="C1826" s="11">
        <f>VLOOKUP($A1825,Master!$A$6:$J$4994,$I$1,0)*(1+0.5*(VLOOKUP($A1826,'Old-SVXY-OHLC'!$A$3:$E$5000,C$1,0)/VLOOKUP($A1825,'Old-SVXY-OHLC'!$A$3:$E$5000,5,0)-1))</f>
        <v>22.014190999799194</v>
      </c>
      <c r="D1826" s="11">
        <f>VLOOKUP($A1825,Master!$A$6:$J$4994,$I$1,0)*(1+0.5*(VLOOKUP($A1826,'Old-SVXY-OHLC'!$A$3:$E$5000,D$1,0)/VLOOKUP($A1825,'Old-SVXY-OHLC'!$A$3:$E$5000,5,0)-1))</f>
        <v>21.415211775433296</v>
      </c>
      <c r="E1826" s="11">
        <f>VLOOKUP(A1826,Master!A$6:J$4994,$I$1,0)</f>
        <v>21.425833678661022</v>
      </c>
    </row>
    <row r="1827" spans="1:5" x14ac:dyDescent="0.25">
      <c r="A1827" s="1">
        <v>40717</v>
      </c>
      <c r="B1827" s="11">
        <f>VLOOKUP($A1826,Master!$A$6:$J$4994,$I$1,0)*(1+0.5*(VLOOKUP($A1827,'Old-SVXY-OHLC'!$A$3:$E$5000,B$1,0)/VLOOKUP($A1826,'Old-SVXY-OHLC'!$A$3:$E$5000,5,0)-1))</f>
        <v>21.255991606964841</v>
      </c>
      <c r="C1827" s="11">
        <f>VLOOKUP($A1826,Master!$A$6:$J$4994,$I$1,0)*(1+0.5*(VLOOKUP($A1827,'Old-SVXY-OHLC'!$A$3:$E$5000,C$1,0)/VLOOKUP($A1826,'Old-SVXY-OHLC'!$A$3:$E$5000,5,0)-1))</f>
        <v>21.667526498896247</v>
      </c>
      <c r="D1827" s="11">
        <f>VLOOKUP($A1826,Master!$A$6:$J$4994,$I$1,0)*(1+0.5*(VLOOKUP($A1827,'Old-SVXY-OHLC'!$A$3:$E$5000,D$1,0)/VLOOKUP($A1826,'Old-SVXY-OHLC'!$A$3:$E$5000,5,0)-1))</f>
        <v>20.798735515986113</v>
      </c>
      <c r="E1827" s="11">
        <f>VLOOKUP(A1827,Master!A$6:J$4994,$I$1,0)</f>
        <v>21.640839067788693</v>
      </c>
    </row>
    <row r="1828" spans="1:5" x14ac:dyDescent="0.25">
      <c r="A1828" s="1">
        <v>40718</v>
      </c>
      <c r="B1828" s="11">
        <f>VLOOKUP($A1827,Master!$A$6:$J$4994,$I$1,0)*(1+0.5*(VLOOKUP($A1828,'Old-SVXY-OHLC'!$A$3:$E$5000,B$1,0)/VLOOKUP($A1827,'Old-SVXY-OHLC'!$A$3:$E$5000,5,0)-1))</f>
        <v>21.629633746608707</v>
      </c>
      <c r="C1828" s="11">
        <f>VLOOKUP($A1827,Master!$A$6:$J$4994,$I$1,0)*(1+0.5*(VLOOKUP($A1828,'Old-SVXY-OHLC'!$A$3:$E$5000,C$1,0)/VLOOKUP($A1827,'Old-SVXY-OHLC'!$A$3:$E$5000,5,0)-1))</f>
        <v>21.759335907488182</v>
      </c>
      <c r="D1828" s="11">
        <f>VLOOKUP($A1827,Master!$A$6:$J$4994,$I$1,0)*(1+0.5*(VLOOKUP($A1828,'Old-SVXY-OHLC'!$A$3:$E$5000,D$1,0)/VLOOKUP($A1827,'Old-SVXY-OHLC'!$A$3:$E$5000,5,0)-1))</f>
        <v>21.023716800002994</v>
      </c>
      <c r="E1828" s="11">
        <f>VLOOKUP(A1828,Master!A$6:J$4994,$I$1,0)</f>
        <v>21.065730672100347</v>
      </c>
    </row>
    <row r="1829" spans="1:5" x14ac:dyDescent="0.25">
      <c r="A1829" s="1">
        <v>40721</v>
      </c>
      <c r="B1829" s="11">
        <f>VLOOKUP($A1828,Master!$A$6:$J$4994,$I$1,0)*(1+0.5*(VLOOKUP($A1829,'Old-SVXY-OHLC'!$A$3:$E$5000,B$1,0)/VLOOKUP($A1828,'Old-SVXY-OHLC'!$A$3:$E$5000,5,0)-1))</f>
        <v>21.123653080285308</v>
      </c>
      <c r="C1829" s="11">
        <f>VLOOKUP($A1828,Master!$A$6:$J$4994,$I$1,0)*(1+0.5*(VLOOKUP($A1829,'Old-SVXY-OHLC'!$A$3:$E$5000,C$1,0)/VLOOKUP($A1828,'Old-SVXY-OHLC'!$A$3:$E$5000,5,0)-1))</f>
        <v>21.34704407275202</v>
      </c>
      <c r="D1829" s="11">
        <f>VLOOKUP($A1828,Master!$A$6:$J$4994,$I$1,0)*(1+0.5*(VLOOKUP($A1829,'Old-SVXY-OHLC'!$A$3:$E$5000,D$1,0)/VLOOKUP($A1828,'Old-SVXY-OHLC'!$A$3:$E$5000,5,0)-1))</f>
        <v>20.9416187292811</v>
      </c>
      <c r="E1829" s="11">
        <f>VLOOKUP(A1829,Master!A$6:J$4994,$I$1,0)</f>
        <v>21.304010370399194</v>
      </c>
    </row>
    <row r="1830" spans="1:5" x14ac:dyDescent="0.25">
      <c r="A1830" s="1">
        <v>40722</v>
      </c>
      <c r="B1830" s="11">
        <f>VLOOKUP($A1829,Master!$A$6:$J$4994,$I$1,0)*(1+0.5*(VLOOKUP($A1830,'Old-SVXY-OHLC'!$A$3:$E$5000,B$1,0)/VLOOKUP($A1829,'Old-SVXY-OHLC'!$A$3:$E$5000,5,0)-1))</f>
        <v>21.320056034131081</v>
      </c>
      <c r="C1830" s="11">
        <f>VLOOKUP($A1829,Master!$A$6:$J$4994,$I$1,0)*(1+0.5*(VLOOKUP($A1830,'Old-SVXY-OHLC'!$A$3:$E$5000,C$1,0)/VLOOKUP($A1829,'Old-SVXY-OHLC'!$A$3:$E$5000,5,0)-1))</f>
        <v>21.836615521629827</v>
      </c>
      <c r="D1830" s="11">
        <f>VLOOKUP($A1829,Master!$A$6:$J$4994,$I$1,0)*(1+0.5*(VLOOKUP($A1830,'Old-SVXY-OHLC'!$A$3:$E$5000,D$1,0)/VLOOKUP($A1829,'Old-SVXY-OHLC'!$A$3:$E$5000,5,0)-1))</f>
        <v>21.277061047640828</v>
      </c>
      <c r="E1830" s="11">
        <f>VLOOKUP(A1830,Master!A$6:J$4994,$I$1,0)</f>
        <v>21.810379086922239</v>
      </c>
    </row>
    <row r="1831" spans="1:5" x14ac:dyDescent="0.25">
      <c r="A1831" s="1">
        <v>40723</v>
      </c>
      <c r="B1831" s="11">
        <f>VLOOKUP($A1830,Master!$A$6:$J$4994,$I$1,0)*(1+0.5*(VLOOKUP($A1831,'Old-SVXY-OHLC'!$A$3:$E$5000,B$1,0)/VLOOKUP($A1830,'Old-SVXY-OHLC'!$A$3:$E$5000,5,0)-1))</f>
        <v>21.915981407815771</v>
      </c>
      <c r="C1831" s="11">
        <f>VLOOKUP($A1830,Master!$A$6:$J$4994,$I$1,0)*(1+0.5*(VLOOKUP($A1831,'Old-SVXY-OHLC'!$A$3:$E$5000,C$1,0)/VLOOKUP($A1830,'Old-SVXY-OHLC'!$A$3:$E$5000,5,0)-1))</f>
        <v>22.354493380135178</v>
      </c>
      <c r="D1831" s="11">
        <f>VLOOKUP($A1830,Master!$A$6:$J$4994,$I$1,0)*(1+0.5*(VLOOKUP($A1831,'Old-SVXY-OHLC'!$A$3:$E$5000,D$1,0)/VLOOKUP($A1830,'Old-SVXY-OHLC'!$A$3:$E$5000,5,0)-1))</f>
        <v>21.878797985763846</v>
      </c>
      <c r="E1831" s="11">
        <f>VLOOKUP(A1831,Master!A$6:J$4994,$I$1,0)</f>
        <v>22.326354145363101</v>
      </c>
    </row>
    <row r="1832" spans="1:5" x14ac:dyDescent="0.25">
      <c r="A1832" s="1">
        <v>40724</v>
      </c>
      <c r="B1832" s="11">
        <f>VLOOKUP($A1831,Master!$A$6:$J$4994,$I$1,0)*(1+0.5*(VLOOKUP($A1832,'Old-SVXY-OHLC'!$A$3:$E$5000,B$1,0)/VLOOKUP($A1831,'Old-SVXY-OHLC'!$A$3:$E$5000,5,0)-1))</f>
        <v>22.387907543236349</v>
      </c>
      <c r="C1832" s="11">
        <f>VLOOKUP($A1831,Master!$A$6:$J$4994,$I$1,0)*(1+0.5*(VLOOKUP($A1832,'Old-SVXY-OHLC'!$A$3:$E$5000,C$1,0)/VLOOKUP($A1831,'Old-SVXY-OHLC'!$A$3:$E$5000,5,0)-1))</f>
        <v>22.831137212377495</v>
      </c>
      <c r="D1832" s="11">
        <f>VLOOKUP($A1831,Master!$A$6:$J$4994,$I$1,0)*(1+0.5*(VLOOKUP($A1832,'Old-SVXY-OHLC'!$A$3:$E$5000,D$1,0)/VLOOKUP($A1831,'Old-SVXY-OHLC'!$A$3:$E$5000,5,0)-1))</f>
        <v>22.387907543236349</v>
      </c>
      <c r="E1832" s="11">
        <f>VLOOKUP(A1832,Master!A$6:J$4994,$I$1,0)</f>
        <v>22.744372858722432</v>
      </c>
    </row>
    <row r="1833" spans="1:5" x14ac:dyDescent="0.25">
      <c r="A1833" s="1">
        <v>40725</v>
      </c>
      <c r="B1833" s="11">
        <f>VLOOKUP($A1832,Master!$A$6:$J$4994,$I$1,0)*(1+0.5*(VLOOKUP($A1833,'Old-SVXY-OHLC'!$A$3:$E$5000,B$1,0)/VLOOKUP($A1832,'Old-SVXY-OHLC'!$A$3:$E$5000,5,0)-1))</f>
        <v>22.744372858722432</v>
      </c>
      <c r="C1833" s="11">
        <f>VLOOKUP($A1832,Master!$A$6:$J$4994,$I$1,0)*(1+0.5*(VLOOKUP($A1833,'Old-SVXY-OHLC'!$A$3:$E$5000,C$1,0)/VLOOKUP($A1832,'Old-SVXY-OHLC'!$A$3:$E$5000,5,0)-1))</f>
        <v>23.25915733883107</v>
      </c>
      <c r="D1833" s="11">
        <f>VLOOKUP($A1832,Master!$A$6:$J$4994,$I$1,0)*(1+0.5*(VLOOKUP($A1833,'Old-SVXY-OHLC'!$A$3:$E$5000,D$1,0)/VLOOKUP($A1832,'Old-SVXY-OHLC'!$A$3:$E$5000,5,0)-1))</f>
        <v>22.725646898778379</v>
      </c>
      <c r="E1833" s="11">
        <f>VLOOKUP(A1833,Master!A$6:J$4994,$I$1,0)</f>
        <v>23.227361254346473</v>
      </c>
    </row>
    <row r="1834" spans="1:5" x14ac:dyDescent="0.25">
      <c r="A1834" s="1">
        <v>40729</v>
      </c>
      <c r="B1834" s="11">
        <f>VLOOKUP($A1833,Master!$A$6:$J$4994,$I$1,0)*(1+0.5*(VLOOKUP($A1834,'Old-SVXY-OHLC'!$A$3:$E$5000,B$1,0)/VLOOKUP($A1833,'Old-SVXY-OHLC'!$A$3:$E$5000,5,0)-1))</f>
        <v>23.091803367439521</v>
      </c>
      <c r="C1834" s="11">
        <f>VLOOKUP($A1833,Master!$A$6:$J$4994,$I$1,0)*(1+0.5*(VLOOKUP($A1834,'Old-SVXY-OHLC'!$A$3:$E$5000,C$1,0)/VLOOKUP($A1833,'Old-SVXY-OHLC'!$A$3:$E$5000,5,0)-1))</f>
        <v>23.267746533003582</v>
      </c>
      <c r="D1834" s="11">
        <f>VLOOKUP($A1833,Master!$A$6:$J$4994,$I$1,0)*(1+0.5*(VLOOKUP($A1834,'Old-SVXY-OHLC'!$A$3:$E$5000,D$1,0)/VLOOKUP($A1833,'Old-SVXY-OHLC'!$A$3:$E$5000,5,0)-1))</f>
        <v>23.010196470553261</v>
      </c>
      <c r="E1834" s="11">
        <f>VLOOKUP(A1834,Master!A$6:J$4994,$I$1,0)</f>
        <v>23.171007754698881</v>
      </c>
    </row>
    <row r="1835" spans="1:5" x14ac:dyDescent="0.25">
      <c r="A1835" s="1">
        <v>40730</v>
      </c>
      <c r="B1835" s="11">
        <f>VLOOKUP($A1834,Master!$A$6:$J$4994,$I$1,0)*(1+0.5*(VLOOKUP($A1835,'Old-SVXY-OHLC'!$A$3:$E$5000,B$1,0)/VLOOKUP($A1834,'Old-SVXY-OHLC'!$A$3:$E$5000,5,0)-1))</f>
        <v>22.991292612199967</v>
      </c>
      <c r="C1835" s="11">
        <f>VLOOKUP($A1834,Master!$A$6:$J$4994,$I$1,0)*(1+0.5*(VLOOKUP($A1835,'Old-SVXY-OHLC'!$A$3:$E$5000,C$1,0)/VLOOKUP($A1834,'Old-SVXY-OHLC'!$A$3:$E$5000,5,0)-1))</f>
        <v>23.061430500285187</v>
      </c>
      <c r="D1835" s="11">
        <f>VLOOKUP($A1834,Master!$A$6:$J$4994,$I$1,0)*(1+0.5*(VLOOKUP($A1835,'Old-SVXY-OHLC'!$A$3:$E$5000,D$1,0)/VLOOKUP($A1834,'Old-SVXY-OHLC'!$A$3:$E$5000,5,0)-1))</f>
        <v>22.702549157216986</v>
      </c>
      <c r="E1835" s="11">
        <f>VLOOKUP(A1835,Master!A$6:J$4994,$I$1,0)</f>
        <v>22.992344124847552</v>
      </c>
    </row>
    <row r="1836" spans="1:5" x14ac:dyDescent="0.25">
      <c r="A1836" s="1">
        <v>40731</v>
      </c>
      <c r="B1836" s="11">
        <f>VLOOKUP($A1835,Master!$A$6:$J$4994,$I$1,0)*(1+0.5*(VLOOKUP($A1836,'Old-SVXY-OHLC'!$A$3:$E$5000,B$1,0)/VLOOKUP($A1835,'Old-SVXY-OHLC'!$A$3:$E$5000,5,0)-1))</f>
        <v>23.212651669961694</v>
      </c>
      <c r="C1836" s="11">
        <f>VLOOKUP($A1835,Master!$A$6:$J$4994,$I$1,0)*(1+0.5*(VLOOKUP($A1836,'Old-SVXY-OHLC'!$A$3:$E$5000,C$1,0)/VLOOKUP($A1835,'Old-SVXY-OHLC'!$A$3:$E$5000,5,0)-1))</f>
        <v>23.372875339135618</v>
      </c>
      <c r="D1836" s="11">
        <f>VLOOKUP($A1835,Master!$A$6:$J$4994,$I$1,0)*(1+0.5*(VLOOKUP($A1836,'Old-SVXY-OHLC'!$A$3:$E$5000,D$1,0)/VLOOKUP($A1835,'Old-SVXY-OHLC'!$A$3:$E$5000,5,0)-1))</f>
        <v>23.172595752668219</v>
      </c>
      <c r="E1836" s="11">
        <f>VLOOKUP(A1836,Master!A$6:J$4994,$I$1,0)</f>
        <v>23.312191523022644</v>
      </c>
    </row>
    <row r="1837" spans="1:5" x14ac:dyDescent="0.25">
      <c r="A1837" s="1">
        <v>40732</v>
      </c>
      <c r="B1837" s="11">
        <f>VLOOKUP($A1836,Master!$A$6:$J$4994,$I$1,0)*(1+0.5*(VLOOKUP($A1837,'Old-SVXY-OHLC'!$A$3:$E$5000,B$1,0)/VLOOKUP($A1836,'Old-SVXY-OHLC'!$A$3:$E$5000,5,0)-1))</f>
        <v>23.334414597394066</v>
      </c>
      <c r="C1837" s="11">
        <f>VLOOKUP($A1836,Master!$A$6:$J$4994,$I$1,0)*(1+0.5*(VLOOKUP($A1837,'Old-SVXY-OHLC'!$A$3:$E$5000,C$1,0)/VLOOKUP($A1836,'Old-SVXY-OHLC'!$A$3:$E$5000,5,0)-1))</f>
        <v>23.356637671765483</v>
      </c>
      <c r="D1837" s="11">
        <f>VLOOKUP($A1836,Master!$A$6:$J$4994,$I$1,0)*(1+0.5*(VLOOKUP($A1837,'Old-SVXY-OHLC'!$A$3:$E$5000,D$1,0)/VLOOKUP($A1836,'Old-SVXY-OHLC'!$A$3:$E$5000,5,0)-1))</f>
        <v>22.685497956403935</v>
      </c>
      <c r="E1837" s="11">
        <f>VLOOKUP(A1837,Master!A$6:J$4994,$I$1,0)</f>
        <v>23.05601712920593</v>
      </c>
    </row>
    <row r="1838" spans="1:5" x14ac:dyDescent="0.25">
      <c r="A1838" s="1">
        <v>40735</v>
      </c>
      <c r="B1838" s="11">
        <f>VLOOKUP($A1837,Master!$A$6:$J$4994,$I$1,0)*(1+0.5*(VLOOKUP($A1838,'Old-SVXY-OHLC'!$A$3:$E$5000,B$1,0)/VLOOKUP($A1837,'Old-SVXY-OHLC'!$A$3:$E$5000,5,0)-1))</f>
        <v>22.61897051961941</v>
      </c>
      <c r="C1838" s="11">
        <f>VLOOKUP($A1837,Master!$A$6:$J$4994,$I$1,0)*(1+0.5*(VLOOKUP($A1838,'Old-SVXY-OHLC'!$A$3:$E$5000,C$1,0)/VLOOKUP($A1837,'Old-SVXY-OHLC'!$A$3:$E$5000,5,0)-1))</f>
        <v>22.679299252302112</v>
      </c>
      <c r="D1838" s="11">
        <f>VLOOKUP($A1837,Master!$A$6:$J$4994,$I$1,0)*(1+0.5*(VLOOKUP($A1838,'Old-SVXY-OHLC'!$A$3:$E$5000,D$1,0)/VLOOKUP($A1837,'Old-SVXY-OHLC'!$A$3:$E$5000,5,0)-1))</f>
        <v>22.057253785577661</v>
      </c>
      <c r="E1838" s="11">
        <f>VLOOKUP(A1838,Master!A$6:J$4994,$I$1,0)</f>
        <v>22.110496671633147</v>
      </c>
    </row>
    <row r="1839" spans="1:5" x14ac:dyDescent="0.25">
      <c r="A1839" s="1">
        <v>40736</v>
      </c>
      <c r="B1839" s="11">
        <f>VLOOKUP($A1838,Master!$A$6:$J$4994,$I$1,0)*(1+0.5*(VLOOKUP($A1839,'Old-SVXY-OHLC'!$A$3:$E$5000,B$1,0)/VLOOKUP($A1838,'Old-SVXY-OHLC'!$A$3:$E$5000,5,0)-1))</f>
        <v>21.896935514041651</v>
      </c>
      <c r="C1839" s="11">
        <f>VLOOKUP($A1838,Master!$A$6:$J$4994,$I$1,0)*(1+0.5*(VLOOKUP($A1839,'Old-SVXY-OHLC'!$A$3:$E$5000,C$1,0)/VLOOKUP($A1838,'Old-SVXY-OHLC'!$A$3:$E$5000,5,0)-1))</f>
        <v>22.343983803990703</v>
      </c>
      <c r="D1839" s="11">
        <f>VLOOKUP($A1838,Master!$A$6:$J$4994,$I$1,0)*(1+0.5*(VLOOKUP($A1839,'Old-SVXY-OHLC'!$A$3:$E$5000,D$1,0)/VLOOKUP($A1838,'Old-SVXY-OHLC'!$A$3:$E$5000,5,0)-1))</f>
        <v>21.740321536958209</v>
      </c>
      <c r="E1839" s="11">
        <f>VLOOKUP(A1839,Master!A$6:J$4994,$I$1,0)</f>
        <v>21.832298156837517</v>
      </c>
    </row>
    <row r="1840" spans="1:5" x14ac:dyDescent="0.25">
      <c r="A1840" s="1">
        <v>40737</v>
      </c>
      <c r="B1840" s="11">
        <f>VLOOKUP($A1839,Master!$A$6:$J$4994,$I$1,0)*(1+0.5*(VLOOKUP($A1840,'Old-SVXY-OHLC'!$A$3:$E$5000,B$1,0)/VLOOKUP($A1839,'Old-SVXY-OHLC'!$A$3:$E$5000,5,0)-1))</f>
        <v>21.99672709425387</v>
      </c>
      <c r="C1840" s="11">
        <f>VLOOKUP($A1839,Master!$A$6:$J$4994,$I$1,0)*(1+0.5*(VLOOKUP($A1840,'Old-SVXY-OHLC'!$A$3:$E$5000,C$1,0)/VLOOKUP($A1839,'Old-SVXY-OHLC'!$A$3:$E$5000,5,0)-1))</f>
        <v>22.364173014601384</v>
      </c>
      <c r="D1840" s="11">
        <f>VLOOKUP($A1839,Master!$A$6:$J$4994,$I$1,0)*(1+0.5*(VLOOKUP($A1840,'Old-SVXY-OHLC'!$A$3:$E$5000,D$1,0)/VLOOKUP($A1839,'Old-SVXY-OHLC'!$A$3:$E$5000,5,0)-1))</f>
        <v>21.68842580034978</v>
      </c>
      <c r="E1840" s="11">
        <f>VLOOKUP(A1840,Master!A$6:J$4994,$I$1,0)</f>
        <v>21.775775830321884</v>
      </c>
    </row>
    <row r="1841" spans="1:5" x14ac:dyDescent="0.25">
      <c r="A1841" s="1">
        <v>40738</v>
      </c>
      <c r="B1841" s="11">
        <f>VLOOKUP($A1840,Master!$A$6:$J$4994,$I$1,0)*(1+0.5*(VLOOKUP($A1841,'Old-SVXY-OHLC'!$A$3:$E$5000,B$1,0)/VLOOKUP($A1840,'Old-SVXY-OHLC'!$A$3:$E$5000,5,0)-1))</f>
        <v>21.844642361053474</v>
      </c>
      <c r="C1841" s="11">
        <f>VLOOKUP($A1840,Master!$A$6:$J$4994,$I$1,0)*(1+0.5*(VLOOKUP($A1841,'Old-SVXY-OHLC'!$A$3:$E$5000,C$1,0)/VLOOKUP($A1840,'Old-SVXY-OHLC'!$A$3:$E$5000,5,0)-1))</f>
        <v>21.979669699580487</v>
      </c>
      <c r="D1841" s="11">
        <f>VLOOKUP($A1840,Master!$A$6:$J$4994,$I$1,0)*(1+0.5*(VLOOKUP($A1841,'Old-SVXY-OHLC'!$A$3:$E$5000,D$1,0)/VLOOKUP($A1840,'Old-SVXY-OHLC'!$A$3:$E$5000,5,0)-1))</f>
        <v>21.145977642886582</v>
      </c>
      <c r="E1841" s="11">
        <f>VLOOKUP(A1841,Master!A$6:J$4994,$I$1,0)</f>
        <v>21.435397388289896</v>
      </c>
    </row>
    <row r="1842" spans="1:5" x14ac:dyDescent="0.25">
      <c r="A1842" s="1">
        <v>40739</v>
      </c>
      <c r="B1842" s="11">
        <f>VLOOKUP($A1841,Master!$A$6:$J$4994,$I$1,0)*(1+0.5*(VLOOKUP($A1842,'Old-SVXY-OHLC'!$A$3:$E$5000,B$1,0)/VLOOKUP($A1841,'Old-SVXY-OHLC'!$A$3:$E$5000,5,0)-1))</f>
        <v>21.497025626863458</v>
      </c>
      <c r="C1842" s="11">
        <f>VLOOKUP($A1841,Master!$A$6:$J$4994,$I$1,0)*(1+0.5*(VLOOKUP($A1842,'Old-SVXY-OHLC'!$A$3:$E$5000,C$1,0)/VLOOKUP($A1841,'Old-SVXY-OHLC'!$A$3:$E$5000,5,0)-1))</f>
        <v>21.685178166458932</v>
      </c>
      <c r="D1842" s="11">
        <f>VLOOKUP($A1841,Master!$A$6:$J$4994,$I$1,0)*(1+0.5*(VLOOKUP($A1842,'Old-SVXY-OHLC'!$A$3:$E$5000,D$1,0)/VLOOKUP($A1841,'Old-SVXY-OHLC'!$A$3:$E$5000,5,0)-1))</f>
        <v>21.149940058745461</v>
      </c>
      <c r="E1842" s="11">
        <f>VLOOKUP(A1842,Master!A$6:J$4994,$I$1,0)</f>
        <v>21.671640749223695</v>
      </c>
    </row>
    <row r="1843" spans="1:5" x14ac:dyDescent="0.25">
      <c r="A1843" s="1">
        <v>40742</v>
      </c>
      <c r="B1843" s="11">
        <f>VLOOKUP($A1842,Master!$A$6:$J$4994,$I$1,0)*(1+0.5*(VLOOKUP($A1843,'Old-SVXY-OHLC'!$A$3:$E$5000,B$1,0)/VLOOKUP($A1842,'Old-SVXY-OHLC'!$A$3:$E$5000,5,0)-1))</f>
        <v>21.474911014653145</v>
      </c>
      <c r="C1843" s="11">
        <f>VLOOKUP($A1842,Master!$A$6:$J$4994,$I$1,0)*(1+0.5*(VLOOKUP($A1843,'Old-SVXY-OHLC'!$A$3:$E$5000,C$1,0)/VLOOKUP($A1842,'Old-SVXY-OHLC'!$A$3:$E$5000,5,0)-1))</f>
        <v>21.499500780237113</v>
      </c>
      <c r="D1843" s="11">
        <f>VLOOKUP($A1842,Master!$A$6:$J$4994,$I$1,0)*(1+0.5*(VLOOKUP($A1843,'Old-SVXY-OHLC'!$A$3:$E$5000,D$1,0)/VLOOKUP($A1842,'Old-SVXY-OHLC'!$A$3:$E$5000,5,0)-1))</f>
        <v>21.081451545512031</v>
      </c>
      <c r="E1843" s="11">
        <f>VLOOKUP(A1843,Master!A$6:J$4994,$I$1,0)</f>
        <v>21.231813618949566</v>
      </c>
    </row>
    <row r="1844" spans="1:5" x14ac:dyDescent="0.25">
      <c r="A1844" s="1">
        <v>40743</v>
      </c>
      <c r="B1844" s="11">
        <f>VLOOKUP($A1843,Master!$A$6:$J$4994,$I$1,0)*(1+0.5*(VLOOKUP($A1844,'Old-SVXY-OHLC'!$A$3:$E$5000,B$1,0)/VLOOKUP($A1843,'Old-SVXY-OHLC'!$A$3:$E$5000,5,0)-1))</f>
        <v>21.416064490016421</v>
      </c>
      <c r="C1844" s="11">
        <f>VLOOKUP($A1843,Master!$A$6:$J$4994,$I$1,0)*(1+0.5*(VLOOKUP($A1844,'Old-SVXY-OHLC'!$A$3:$E$5000,C$1,0)/VLOOKUP($A1843,'Old-SVXY-OHLC'!$A$3:$E$5000,5,0)-1))</f>
        <v>21.905640066080668</v>
      </c>
      <c r="D1844" s="11">
        <f>VLOOKUP($A1843,Master!$A$6:$J$4994,$I$1,0)*(1+0.5*(VLOOKUP($A1844,'Old-SVXY-OHLC'!$A$3:$E$5000,D$1,0)/VLOOKUP($A1843,'Old-SVXY-OHLC'!$A$3:$E$5000,5,0)-1))</f>
        <v>21.338150881490645</v>
      </c>
      <c r="E1844" s="11">
        <f>VLOOKUP(A1844,Master!A$6:J$4994,$I$1,0)</f>
        <v>21.87663675002598</v>
      </c>
    </row>
    <row r="1845" spans="1:5" x14ac:dyDescent="0.25">
      <c r="A1845" s="1">
        <v>40744</v>
      </c>
      <c r="B1845" s="11">
        <f>VLOOKUP($A1844,Master!$A$6:$J$4994,$I$1,0)*(1+0.5*(VLOOKUP($A1845,'Old-SVXY-OHLC'!$A$3:$E$5000,B$1,0)/VLOOKUP($A1844,'Old-SVXY-OHLC'!$A$3:$E$5000,5,0)-1))</f>
        <v>21.987407081517592</v>
      </c>
      <c r="C1845" s="11">
        <f>VLOOKUP($A1844,Master!$A$6:$J$4994,$I$1,0)*(1+0.5*(VLOOKUP($A1845,'Old-SVXY-OHLC'!$A$3:$E$5000,C$1,0)/VLOOKUP($A1844,'Old-SVXY-OHLC'!$A$3:$E$5000,5,0)-1))</f>
        <v>22.125869995882105</v>
      </c>
      <c r="D1845" s="11">
        <f>VLOOKUP($A1844,Master!$A$6:$J$4994,$I$1,0)*(1+0.5*(VLOOKUP($A1845,'Old-SVXY-OHLC'!$A$3:$E$5000,D$1,0)/VLOOKUP($A1844,'Old-SVXY-OHLC'!$A$3:$E$5000,5,0)-1))</f>
        <v>21.793559001407271</v>
      </c>
      <c r="E1845" s="11">
        <f>VLOOKUP(A1845,Master!A$6:J$4994,$I$1,0)</f>
        <v>22.097595556526972</v>
      </c>
    </row>
    <row r="1846" spans="1:5" x14ac:dyDescent="0.25">
      <c r="A1846" s="1">
        <v>40745</v>
      </c>
      <c r="B1846" s="11">
        <f>VLOOKUP($A1845,Master!$A$6:$J$4994,$I$1,0)*(1+0.5*(VLOOKUP($A1846,'Old-SVXY-OHLC'!$A$3:$E$5000,B$1,0)/VLOOKUP($A1845,'Old-SVXY-OHLC'!$A$3:$E$5000,5,0)-1))</f>
        <v>22.165824955170891</v>
      </c>
      <c r="C1846" s="11">
        <f>VLOOKUP($A1845,Master!$A$6:$J$4994,$I$1,0)*(1+0.5*(VLOOKUP($A1846,'Old-SVXY-OHLC'!$A$3:$E$5000,C$1,0)/VLOOKUP($A1845,'Old-SVXY-OHLC'!$A$3:$E$5000,5,0)-1))</f>
        <v>22.693174651213766</v>
      </c>
      <c r="D1846" s="11">
        <f>VLOOKUP($A1845,Master!$A$6:$J$4994,$I$1,0)*(1+0.5*(VLOOKUP($A1846,'Old-SVXY-OHLC'!$A$3:$E$5000,D$1,0)/VLOOKUP($A1845,'Old-SVXY-OHLC'!$A$3:$E$5000,5,0)-1))</f>
        <v>22.127444372823891</v>
      </c>
      <c r="E1846" s="11">
        <f>VLOOKUP(A1846,Master!A$6:J$4994,$I$1,0)</f>
        <v>22.66415729123035</v>
      </c>
    </row>
    <row r="1847" spans="1:5" x14ac:dyDescent="0.25">
      <c r="A1847" s="1">
        <v>40746</v>
      </c>
      <c r="B1847" s="11">
        <f>VLOOKUP($A1846,Master!$A$6:$J$4994,$I$1,0)*(1+0.5*(VLOOKUP($A1847,'Old-SVXY-OHLC'!$A$3:$E$5000,B$1,0)/VLOOKUP($A1846,'Old-SVXY-OHLC'!$A$3:$E$5000,5,0)-1))</f>
        <v>22.697203216198687</v>
      </c>
      <c r="C1847" s="11">
        <f>VLOOKUP($A1846,Master!$A$6:$J$4994,$I$1,0)*(1+0.5*(VLOOKUP($A1847,'Old-SVXY-OHLC'!$A$3:$E$5000,C$1,0)/VLOOKUP($A1846,'Old-SVXY-OHLC'!$A$3:$E$5000,5,0)-1))</f>
        <v>22.789590104328216</v>
      </c>
      <c r="D1847" s="11">
        <f>VLOOKUP($A1846,Master!$A$6:$J$4994,$I$1,0)*(1+0.5*(VLOOKUP($A1847,'Old-SVXY-OHLC'!$A$3:$E$5000,D$1,0)/VLOOKUP($A1846,'Old-SVXY-OHLC'!$A$3:$E$5000,5,0)-1))</f>
        <v>22.497724538052431</v>
      </c>
      <c r="E1847" s="11">
        <f>VLOOKUP(A1847,Master!A$6:J$4994,$I$1,0)</f>
        <v>22.727815888260142</v>
      </c>
    </row>
    <row r="1848" spans="1:5" x14ac:dyDescent="0.25">
      <c r="A1848" s="1">
        <v>40749</v>
      </c>
      <c r="B1848" s="11">
        <f>VLOOKUP($A1847,Master!$A$6:$J$4994,$I$1,0)*(1+0.5*(VLOOKUP($A1848,'Old-SVXY-OHLC'!$A$3:$E$5000,B$1,0)/VLOOKUP($A1847,'Old-SVXY-OHLC'!$A$3:$E$5000,5,0)-1))</f>
        <v>22.486688939808072</v>
      </c>
      <c r="C1848" s="11">
        <f>VLOOKUP($A1847,Master!$A$6:$J$4994,$I$1,0)*(1+0.5*(VLOOKUP($A1848,'Old-SVXY-OHLC'!$A$3:$E$5000,C$1,0)/VLOOKUP($A1847,'Old-SVXY-OHLC'!$A$3:$E$5000,5,0)-1))</f>
        <v>22.528456414580475</v>
      </c>
      <c r="D1848" s="11">
        <f>VLOOKUP($A1847,Master!$A$6:$J$4994,$I$1,0)*(1+0.5*(VLOOKUP($A1848,'Old-SVXY-OHLC'!$A$3:$E$5000,D$1,0)/VLOOKUP($A1847,'Old-SVXY-OHLC'!$A$3:$E$5000,5,0)-1))</f>
        <v>22.098108514407702</v>
      </c>
      <c r="E1848" s="11">
        <f>VLOOKUP(A1848,Master!A$6:J$4994,$I$1,0)</f>
        <v>22.11481721355603</v>
      </c>
    </row>
    <row r="1849" spans="1:5" x14ac:dyDescent="0.25">
      <c r="A1849" s="1">
        <v>40750</v>
      </c>
      <c r="B1849" s="11">
        <f>VLOOKUP($A1848,Master!$A$6:$J$4994,$I$1,0)*(1+0.5*(VLOOKUP($A1849,'Old-SVXY-OHLC'!$A$3:$E$5000,B$1,0)/VLOOKUP($A1848,'Old-SVXY-OHLC'!$A$3:$E$5000,5,0)-1))</f>
        <v>22.198572728851488</v>
      </c>
      <c r="C1849" s="11">
        <f>VLOOKUP($A1848,Master!$A$6:$J$4994,$I$1,0)*(1+0.5*(VLOOKUP($A1849,'Old-SVXY-OHLC'!$A$3:$E$5000,C$1,0)/VLOOKUP($A1848,'Old-SVXY-OHLC'!$A$3:$E$5000,5,0)-1))</f>
        <v>22.267601315699487</v>
      </c>
      <c r="D1849" s="11">
        <f>VLOOKUP($A1848,Master!$A$6:$J$4994,$I$1,0)*(1+0.5*(VLOOKUP($A1849,'Old-SVXY-OHLC'!$A$3:$E$5000,D$1,0)/VLOOKUP($A1848,'Old-SVXY-OHLC'!$A$3:$E$5000,5,0)-1))</f>
        <v>21.891859235116421</v>
      </c>
      <c r="E1849" s="11">
        <f>VLOOKUP(A1849,Master!A$6:J$4994,$I$1,0)</f>
        <v>21.933161722879259</v>
      </c>
    </row>
    <row r="1850" spans="1:5" x14ac:dyDescent="0.25">
      <c r="A1850" s="1">
        <v>40751</v>
      </c>
      <c r="B1850" s="11">
        <f>VLOOKUP($A1849,Master!$A$6:$J$4994,$I$1,0)*(1+0.5*(VLOOKUP($A1850,'Old-SVXY-OHLC'!$A$3:$E$5000,B$1,0)/VLOOKUP($A1849,'Old-SVXY-OHLC'!$A$3:$E$5000,5,0)-1))</f>
        <v>21.816131929298429</v>
      </c>
      <c r="C1850" s="11">
        <f>VLOOKUP($A1849,Master!$A$6:$J$4994,$I$1,0)*(1+0.5*(VLOOKUP($A1850,'Old-SVXY-OHLC'!$A$3:$E$5000,C$1,0)/VLOOKUP($A1849,'Old-SVXY-OHLC'!$A$3:$E$5000,5,0)-1))</f>
        <v>21.850546025750006</v>
      </c>
      <c r="D1850" s="11">
        <f>VLOOKUP($A1849,Master!$A$6:$J$4994,$I$1,0)*(1+0.5*(VLOOKUP($A1850,'Old-SVXY-OHLC'!$A$3:$E$5000,D$1,0)/VLOOKUP($A1849,'Old-SVXY-OHLC'!$A$3:$E$5000,5,0)-1))</f>
        <v>21.093290132845514</v>
      </c>
      <c r="E1850" s="11">
        <f>VLOOKUP(A1850,Master!A$6:J$4994,$I$1,0)</f>
        <v>21.106500887020292</v>
      </c>
    </row>
    <row r="1851" spans="1:5" x14ac:dyDescent="0.25">
      <c r="A1851" s="1">
        <v>40752</v>
      </c>
      <c r="B1851" s="11">
        <f>VLOOKUP($A1850,Master!$A$6:$J$4994,$I$1,0)*(1+0.5*(VLOOKUP($A1851,'Old-SVXY-OHLC'!$A$3:$E$5000,B$1,0)/VLOOKUP($A1850,'Old-SVXY-OHLC'!$A$3:$E$5000,5,0)-1))</f>
        <v>21.126198832606281</v>
      </c>
      <c r="C1851" s="11">
        <f>VLOOKUP($A1850,Master!$A$6:$J$4994,$I$1,0)*(1+0.5*(VLOOKUP($A1851,'Old-SVXY-OHLC'!$A$3:$E$5000,C$1,0)/VLOOKUP($A1850,'Old-SVXY-OHLC'!$A$3:$E$5000,5,0)-1))</f>
        <v>21.638225838702141</v>
      </c>
      <c r="D1851" s="11">
        <f>VLOOKUP($A1850,Master!$A$6:$J$4994,$I$1,0)*(1+0.5*(VLOOKUP($A1851,'Old-SVXY-OHLC'!$A$3:$E$5000,D$1,0)/VLOOKUP($A1850,'Old-SVXY-OHLC'!$A$3:$E$5000,5,0)-1))</f>
        <v>20.991781008560611</v>
      </c>
      <c r="E1851" s="11">
        <f>VLOOKUP(A1851,Master!A$6:J$4994,$I$1,0)</f>
        <v>21.096105858706778</v>
      </c>
    </row>
    <row r="1852" spans="1:5" x14ac:dyDescent="0.25">
      <c r="A1852" s="1">
        <v>40753</v>
      </c>
      <c r="B1852" s="11">
        <f>VLOOKUP($A1851,Master!$A$6:$J$4994,$I$1,0)*(1+0.5*(VLOOKUP($A1852,'Old-SVXY-OHLC'!$A$3:$E$5000,B$1,0)/VLOOKUP($A1851,'Old-SVXY-OHLC'!$A$3:$E$5000,5,0)-1))</f>
        <v>21.032243923524177</v>
      </c>
      <c r="C1852" s="11">
        <f>VLOOKUP($A1851,Master!$A$6:$J$4994,$I$1,0)*(1+0.5*(VLOOKUP($A1852,'Old-SVXY-OHLC'!$A$3:$E$5000,C$1,0)/VLOOKUP($A1851,'Old-SVXY-OHLC'!$A$3:$E$5000,5,0)-1))</f>
        <v>21.393303217440284</v>
      </c>
      <c r="D1852" s="11">
        <f>VLOOKUP($A1851,Master!$A$6:$J$4994,$I$1,0)*(1+0.5*(VLOOKUP($A1852,'Old-SVXY-OHLC'!$A$3:$E$5000,D$1,0)/VLOOKUP($A1851,'Old-SVXY-OHLC'!$A$3:$E$5000,5,0)-1))</f>
        <v>20.566799729265409</v>
      </c>
      <c r="E1852" s="11">
        <f>VLOOKUP(A1852,Master!A$6:J$4994,$I$1,0)</f>
        <v>21.278542312119914</v>
      </c>
    </row>
    <row r="1853" spans="1:5" x14ac:dyDescent="0.25">
      <c r="A1853" s="1">
        <v>40756</v>
      </c>
      <c r="B1853" s="11">
        <f>VLOOKUP($A1852,Master!$A$6:$J$4994,$I$1,0)*(1+0.5*(VLOOKUP($A1853,'Old-SVXY-OHLC'!$A$3:$E$5000,B$1,0)/VLOOKUP($A1852,'Old-SVXY-OHLC'!$A$3:$E$5000,5,0)-1))</f>
        <v>21.651670814759083</v>
      </c>
      <c r="C1853" s="11">
        <f>VLOOKUP($A1852,Master!$A$6:$J$4994,$I$1,0)*(1+0.5*(VLOOKUP($A1853,'Old-SVXY-OHLC'!$A$3:$E$5000,C$1,0)/VLOOKUP($A1852,'Old-SVXY-OHLC'!$A$3:$E$5000,5,0)-1))</f>
        <v>21.89370794362485</v>
      </c>
      <c r="D1853" s="11">
        <f>VLOOKUP($A1852,Master!$A$6:$J$4994,$I$1,0)*(1+0.5*(VLOOKUP($A1853,'Old-SVXY-OHLC'!$A$3:$E$5000,D$1,0)/VLOOKUP($A1852,'Old-SVXY-OHLC'!$A$3:$E$5000,5,0)-1))</f>
        <v>21.031468778583886</v>
      </c>
      <c r="E1853" s="11">
        <f>VLOOKUP(A1853,Master!A$6:J$4994,$I$1,0)</f>
        <v>21.498725809699145</v>
      </c>
    </row>
    <row r="1854" spans="1:5" x14ac:dyDescent="0.25">
      <c r="A1854" s="1">
        <v>40757</v>
      </c>
      <c r="B1854" s="11">
        <f>VLOOKUP($A1853,Master!$A$6:$J$4994,$I$1,0)*(1+0.5*(VLOOKUP($A1854,'Old-SVXY-OHLC'!$A$3:$E$5000,B$1,0)/VLOOKUP($A1853,'Old-SVXY-OHLC'!$A$3:$E$5000,5,0)-1))</f>
        <v>21.330885402562153</v>
      </c>
      <c r="C1854" s="11">
        <f>VLOOKUP($A1853,Master!$A$6:$J$4994,$I$1,0)*(1+0.5*(VLOOKUP($A1854,'Old-SVXY-OHLC'!$A$3:$E$5000,C$1,0)/VLOOKUP($A1853,'Old-SVXY-OHLC'!$A$3:$E$5000,5,0)-1))</f>
        <v>21.651470008138311</v>
      </c>
      <c r="D1854" s="11">
        <f>VLOOKUP($A1853,Master!$A$6:$J$4994,$I$1,0)*(1+0.5*(VLOOKUP($A1854,'Old-SVXY-OHLC'!$A$3:$E$5000,D$1,0)/VLOOKUP($A1853,'Old-SVXY-OHLC'!$A$3:$E$5000,5,0)-1))</f>
        <v>20.712849147921666</v>
      </c>
      <c r="E1854" s="11">
        <f>VLOOKUP(A1854,Master!A$6:J$4994,$I$1,0)</f>
        <v>20.712352161090173</v>
      </c>
    </row>
    <row r="1855" spans="1:5" x14ac:dyDescent="0.25">
      <c r="A1855" s="1">
        <v>40758</v>
      </c>
      <c r="B1855" s="11">
        <f>VLOOKUP($A1854,Master!$A$6:$J$4994,$I$1,0)*(1+0.5*(VLOOKUP($A1855,'Old-SVXY-OHLC'!$A$3:$E$5000,B$1,0)/VLOOKUP($A1854,'Old-SVXY-OHLC'!$A$3:$E$5000,5,0)-1))</f>
        <v>20.957816169944465</v>
      </c>
      <c r="C1855" s="11">
        <f>VLOOKUP($A1854,Master!$A$6:$J$4994,$I$1,0)*(1+0.5*(VLOOKUP($A1855,'Old-SVXY-OHLC'!$A$3:$E$5000,C$1,0)/VLOOKUP($A1854,'Old-SVXY-OHLC'!$A$3:$E$5000,5,0)-1))</f>
        <v>21.109770571725125</v>
      </c>
      <c r="D1855" s="11">
        <f>VLOOKUP($A1854,Master!$A$6:$J$4994,$I$1,0)*(1+0.5*(VLOOKUP($A1855,'Old-SVXY-OHLC'!$A$3:$E$5000,D$1,0)/VLOOKUP($A1854,'Old-SVXY-OHLC'!$A$3:$E$5000,5,0)-1))</f>
        <v>20.45520332220968</v>
      </c>
      <c r="E1855" s="11">
        <f>VLOOKUP(A1855,Master!A$6:J$4994,$I$1,0)</f>
        <v>20.817009306959083</v>
      </c>
    </row>
    <row r="1856" spans="1:5" x14ac:dyDescent="0.25">
      <c r="A1856" s="1">
        <v>40759</v>
      </c>
      <c r="B1856" s="11">
        <f>VLOOKUP($A1855,Master!$A$6:$J$4994,$I$1,0)*(1+0.5*(VLOOKUP($A1856,'Old-SVXY-OHLC'!$A$3:$E$5000,B$1,0)/VLOOKUP($A1855,'Old-SVXY-OHLC'!$A$3:$E$5000,5,0)-1))</f>
        <v>20.484587391538696</v>
      </c>
      <c r="C1856" s="11">
        <f>VLOOKUP($A1855,Master!$A$6:$J$4994,$I$1,0)*(1+0.5*(VLOOKUP($A1856,'Old-SVXY-OHLC'!$A$3:$E$5000,C$1,0)/VLOOKUP($A1855,'Old-SVXY-OHLC'!$A$3:$E$5000,5,0)-1))</f>
        <v>20.663852279180979</v>
      </c>
      <c r="D1856" s="11">
        <f>VLOOKUP($A1855,Master!$A$6:$J$4994,$I$1,0)*(1+0.5*(VLOOKUP($A1856,'Old-SVXY-OHLC'!$A$3:$E$5000,D$1,0)/VLOOKUP($A1855,'Old-SVXY-OHLC'!$A$3:$E$5000,5,0)-1))</f>
        <v>18.523269792195645</v>
      </c>
      <c r="E1856" s="11">
        <f>VLOOKUP(A1856,Master!A$6:J$4994,$I$1,0)</f>
        <v>18.594015129619091</v>
      </c>
    </row>
    <row r="1857" spans="1:5" x14ac:dyDescent="0.25">
      <c r="A1857" s="1">
        <v>40760</v>
      </c>
      <c r="B1857" s="11">
        <f>VLOOKUP($A1856,Master!$A$6:$J$4994,$I$1,0)*(1+0.5*(VLOOKUP($A1857,'Old-SVXY-OHLC'!$A$3:$E$5000,B$1,0)/VLOOKUP($A1856,'Old-SVXY-OHLC'!$A$3:$E$5000,5,0)-1))</f>
        <v>18.646596383736203</v>
      </c>
      <c r="C1857" s="11">
        <f>VLOOKUP($A1856,Master!$A$6:$J$4994,$I$1,0)*(1+0.5*(VLOOKUP($A1857,'Old-SVXY-OHLC'!$A$3:$E$5000,C$1,0)/VLOOKUP($A1856,'Old-SVXY-OHLC'!$A$3:$E$5000,5,0)-1))</f>
        <v>19.333709019146522</v>
      </c>
      <c r="D1857" s="11">
        <f>VLOOKUP($A1856,Master!$A$6:$J$4994,$I$1,0)*(1+0.5*(VLOOKUP($A1857,'Old-SVXY-OHLC'!$A$3:$E$5000,D$1,0)/VLOOKUP($A1856,'Old-SVXY-OHLC'!$A$3:$E$5000,5,0)-1))</f>
        <v>17.437150395183959</v>
      </c>
      <c r="E1857" s="11">
        <f>VLOOKUP(A1857,Master!A$6:J$4994,$I$1,0)</f>
        <v>18.292052781937162</v>
      </c>
    </row>
    <row r="1858" spans="1:5" x14ac:dyDescent="0.25">
      <c r="A1858" s="1">
        <v>40763</v>
      </c>
      <c r="B1858" s="11">
        <f>VLOOKUP($A1857,Master!$A$6:$J$4994,$I$1,0)*(1+0.5*(VLOOKUP($A1858,'Old-SVXY-OHLC'!$A$3:$E$5000,B$1,0)/VLOOKUP($A1857,'Old-SVXY-OHLC'!$A$3:$E$5000,5,0)-1))</f>
        <v>17.737897393886222</v>
      </c>
      <c r="C1858" s="11">
        <f>VLOOKUP($A1857,Master!$A$6:$J$4994,$I$1,0)*(1+0.5*(VLOOKUP($A1858,'Old-SVXY-OHLC'!$A$3:$E$5000,C$1,0)/VLOOKUP($A1857,'Old-SVXY-OHLC'!$A$3:$E$5000,5,0)-1))</f>
        <v>17.874760278829719</v>
      </c>
      <c r="D1858" s="11">
        <f>VLOOKUP($A1857,Master!$A$6:$J$4994,$I$1,0)*(1+0.5*(VLOOKUP($A1858,'Old-SVXY-OHLC'!$A$3:$E$5000,D$1,0)/VLOOKUP($A1857,'Old-SVXY-OHLC'!$A$3:$E$5000,5,0)-1))</f>
        <v>16.509527457798185</v>
      </c>
      <c r="E1858" s="11">
        <f>VLOOKUP(A1858,Master!A$6:J$4994,$I$1,0)</f>
        <v>16.547700628494194</v>
      </c>
    </row>
    <row r="1859" spans="1:5" x14ac:dyDescent="0.25">
      <c r="A1859" s="1">
        <v>40764</v>
      </c>
      <c r="B1859" s="11">
        <f>VLOOKUP($A1858,Master!$A$6:$J$4994,$I$1,0)*(1+0.5*(VLOOKUP($A1859,'Old-SVXY-OHLC'!$A$3:$E$5000,B$1,0)/VLOOKUP($A1858,'Old-SVXY-OHLC'!$A$3:$E$5000,5,0)-1))</f>
        <v>16.698463089051142</v>
      </c>
      <c r="C1859" s="11">
        <f>VLOOKUP($A1858,Master!$A$6:$J$4994,$I$1,0)*(1+0.5*(VLOOKUP($A1859,'Old-SVXY-OHLC'!$A$3:$E$5000,C$1,0)/VLOOKUP($A1858,'Old-SVXY-OHLC'!$A$3:$E$5000,5,0)-1))</f>
        <v>17.910996973283037</v>
      </c>
      <c r="D1859" s="11">
        <f>VLOOKUP($A1858,Master!$A$6:$J$4994,$I$1,0)*(1+0.5*(VLOOKUP($A1859,'Old-SVXY-OHLC'!$A$3:$E$5000,D$1,0)/VLOOKUP($A1858,'Old-SVXY-OHLC'!$A$3:$E$5000,5,0)-1))</f>
        <v>16.600531440719891</v>
      </c>
      <c r="E1859" s="11">
        <f>VLOOKUP(A1859,Master!A$6:J$4994,$I$1,0)</f>
        <v>17.880893520069854</v>
      </c>
    </row>
    <row r="1860" spans="1:5" x14ac:dyDescent="0.25">
      <c r="A1860" s="1">
        <v>40765</v>
      </c>
      <c r="B1860" s="11">
        <f>VLOOKUP($A1859,Master!$A$6:$J$4994,$I$1,0)*(1+0.5*(VLOOKUP($A1860,'Old-SVXY-OHLC'!$A$3:$E$5000,B$1,0)/VLOOKUP($A1859,'Old-SVXY-OHLC'!$A$3:$E$5000,5,0)-1))</f>
        <v>17.625335214337596</v>
      </c>
      <c r="C1860" s="11">
        <f>VLOOKUP($A1859,Master!$A$6:$J$4994,$I$1,0)*(1+0.5*(VLOOKUP($A1860,'Old-SVXY-OHLC'!$A$3:$E$5000,C$1,0)/VLOOKUP($A1859,'Old-SVXY-OHLC'!$A$3:$E$5000,5,0)-1))</f>
        <v>17.640415881271203</v>
      </c>
      <c r="D1860" s="11">
        <f>VLOOKUP($A1859,Master!$A$6:$J$4994,$I$1,0)*(1+0.5*(VLOOKUP($A1860,'Old-SVXY-OHLC'!$A$3:$E$5000,D$1,0)/VLOOKUP($A1859,'Old-SVXY-OHLC'!$A$3:$E$5000,5,0)-1))</f>
        <v>16.414557679865059</v>
      </c>
      <c r="E1860" s="11">
        <f>VLOOKUP(A1860,Master!A$6:J$4994,$I$1,0)</f>
        <v>16.577521738955738</v>
      </c>
    </row>
    <row r="1861" spans="1:5" x14ac:dyDescent="0.25">
      <c r="A1861" s="1">
        <v>40766</v>
      </c>
      <c r="B1861" s="11">
        <f>VLOOKUP($A1860,Master!$A$6:$J$4994,$I$1,0)*(1+0.5*(VLOOKUP($A1861,'Old-SVXY-OHLC'!$A$3:$E$5000,B$1,0)/VLOOKUP($A1860,'Old-SVXY-OHLC'!$A$3:$E$5000,5,0)-1))</f>
        <v>16.368929881447876</v>
      </c>
      <c r="C1861" s="11">
        <f>VLOOKUP($A1860,Master!$A$6:$J$4994,$I$1,0)*(1+0.5*(VLOOKUP($A1861,'Old-SVXY-OHLC'!$A$3:$E$5000,C$1,0)/VLOOKUP($A1860,'Old-SVXY-OHLC'!$A$3:$E$5000,5,0)-1))</f>
        <v>17.0688083110207</v>
      </c>
      <c r="D1861" s="11">
        <f>VLOOKUP($A1860,Master!$A$6:$J$4994,$I$1,0)*(1+0.5*(VLOOKUP($A1861,'Old-SVXY-OHLC'!$A$3:$E$5000,D$1,0)/VLOOKUP($A1860,'Old-SVXY-OHLC'!$A$3:$E$5000,5,0)-1))</f>
        <v>16.187783095289017</v>
      </c>
      <c r="E1861" s="11">
        <f>VLOOKUP(A1861,Master!A$6:J$4994,$I$1,0)</f>
        <v>16.865269824871977</v>
      </c>
    </row>
    <row r="1862" spans="1:5" x14ac:dyDescent="0.25">
      <c r="A1862" s="1">
        <v>40767</v>
      </c>
      <c r="B1862" s="11">
        <f>VLOOKUP($A1861,Master!$A$6:$J$4994,$I$1,0)*(1+0.5*(VLOOKUP($A1862,'Old-SVXY-OHLC'!$A$3:$E$5000,B$1,0)/VLOOKUP($A1861,'Old-SVXY-OHLC'!$A$3:$E$5000,5,0)-1))</f>
        <v>16.965643506014349</v>
      </c>
      <c r="C1862" s="11">
        <f>VLOOKUP($A1861,Master!$A$6:$J$4994,$I$1,0)*(1+0.5*(VLOOKUP($A1862,'Old-SVXY-OHLC'!$A$3:$E$5000,C$1,0)/VLOOKUP($A1861,'Old-SVXY-OHLC'!$A$3:$E$5000,5,0)-1))</f>
        <v>17.235247814933469</v>
      </c>
      <c r="D1862" s="11">
        <f>VLOOKUP($A1861,Master!$A$6:$J$4994,$I$1,0)*(1+0.5*(VLOOKUP($A1862,'Old-SVXY-OHLC'!$A$3:$E$5000,D$1,0)/VLOOKUP($A1861,'Old-SVXY-OHLC'!$A$3:$E$5000,5,0)-1))</f>
        <v>16.731931210361822</v>
      </c>
      <c r="E1862" s="11">
        <f>VLOOKUP(A1862,Master!A$6:J$4994,$I$1,0)</f>
        <v>16.821603986659561</v>
      </c>
    </row>
    <row r="1863" spans="1:5" x14ac:dyDescent="0.25">
      <c r="A1863" s="1">
        <v>40770</v>
      </c>
      <c r="B1863" s="11">
        <f>VLOOKUP($A1862,Master!$A$6:$J$4994,$I$1,0)*(1+0.5*(VLOOKUP($A1863,'Old-SVXY-OHLC'!$A$3:$E$5000,B$1,0)/VLOOKUP($A1862,'Old-SVXY-OHLC'!$A$3:$E$5000,5,0)-1))</f>
        <v>16.959990003035035</v>
      </c>
      <c r="C1863" s="11">
        <f>VLOOKUP($A1862,Master!$A$6:$J$4994,$I$1,0)*(1+0.5*(VLOOKUP($A1863,'Old-SVXY-OHLC'!$A$3:$E$5000,C$1,0)/VLOOKUP($A1862,'Old-SVXY-OHLC'!$A$3:$E$5000,5,0)-1))</f>
        <v>17.288295999377716</v>
      </c>
      <c r="D1863" s="11">
        <f>VLOOKUP($A1862,Master!$A$6:$J$4994,$I$1,0)*(1+0.5*(VLOOKUP($A1863,'Old-SVXY-OHLC'!$A$3:$E$5000,D$1,0)/VLOOKUP($A1862,'Old-SVXY-OHLC'!$A$3:$E$5000,5,0)-1))</f>
        <v>16.880493855724385</v>
      </c>
      <c r="E1863" s="11">
        <f>VLOOKUP(A1863,Master!A$6:J$4994,$I$1,0)</f>
        <v>17.210395849467741</v>
      </c>
    </row>
    <row r="1864" spans="1:5" x14ac:dyDescent="0.25">
      <c r="A1864" s="1">
        <v>40771</v>
      </c>
      <c r="B1864" s="11">
        <f>VLOOKUP($A1863,Master!$A$6:$J$4994,$I$1,0)*(1+0.5*(VLOOKUP($A1864,'Old-SVXY-OHLC'!$A$3:$E$5000,B$1,0)/VLOOKUP($A1863,'Old-SVXY-OHLC'!$A$3:$E$5000,5,0)-1))</f>
        <v>16.8945213822103</v>
      </c>
      <c r="C1864" s="11">
        <f>VLOOKUP($A1863,Master!$A$6:$J$4994,$I$1,0)*(1+0.5*(VLOOKUP($A1864,'Old-SVXY-OHLC'!$A$3:$E$5000,C$1,0)/VLOOKUP($A1863,'Old-SVXY-OHLC'!$A$3:$E$5000,5,0)-1))</f>
        <v>17.218372741391654</v>
      </c>
      <c r="D1864" s="11">
        <f>VLOOKUP($A1863,Master!$A$6:$J$4994,$I$1,0)*(1+0.5*(VLOOKUP($A1864,'Old-SVXY-OHLC'!$A$3:$E$5000,D$1,0)/VLOOKUP($A1863,'Old-SVXY-OHLC'!$A$3:$E$5000,5,0)-1))</f>
        <v>16.751740896545126</v>
      </c>
      <c r="E1864" s="11">
        <f>VLOOKUP(A1864,Master!A$6:J$4994,$I$1,0)</f>
        <v>17.124598067528531</v>
      </c>
    </row>
    <row r="1865" spans="1:5" x14ac:dyDescent="0.25">
      <c r="A1865" s="1">
        <v>40772</v>
      </c>
      <c r="B1865" s="11">
        <f>VLOOKUP($A1864,Master!$A$6:$J$4994,$I$1,0)*(1+0.5*(VLOOKUP($A1865,'Old-SVXY-OHLC'!$A$3:$E$5000,B$1,0)/VLOOKUP($A1864,'Old-SVXY-OHLC'!$A$3:$E$5000,5,0)-1))</f>
        <v>17.188256656281325</v>
      </c>
      <c r="C1865" s="11">
        <f>VLOOKUP($A1864,Master!$A$6:$J$4994,$I$1,0)*(1+0.5*(VLOOKUP($A1865,'Old-SVXY-OHLC'!$A$3:$E$5000,C$1,0)/VLOOKUP($A1864,'Old-SVXY-OHLC'!$A$3:$E$5000,5,0)-1))</f>
        <v>17.267833110553397</v>
      </c>
      <c r="D1865" s="11">
        <f>VLOOKUP($A1864,Master!$A$6:$J$4994,$I$1,0)*(1+0.5*(VLOOKUP($A1865,'Old-SVXY-OHLC'!$A$3:$E$5000,D$1,0)/VLOOKUP($A1864,'Old-SVXY-OHLC'!$A$3:$E$5000,5,0)-1))</f>
        <v>16.774469392726001</v>
      </c>
      <c r="E1865" s="11">
        <f>VLOOKUP(A1865,Master!A$6:J$4994,$I$1,0)</f>
        <v>16.78994588871117</v>
      </c>
    </row>
    <row r="1866" spans="1:5" x14ac:dyDescent="0.25">
      <c r="A1866" s="1">
        <v>40773</v>
      </c>
      <c r="B1866" s="11">
        <f>VLOOKUP($A1865,Master!$A$6:$J$4994,$I$1,0)*(1+0.5*(VLOOKUP($A1866,'Old-SVXY-OHLC'!$A$3:$E$5000,B$1,0)/VLOOKUP($A1865,'Old-SVXY-OHLC'!$A$3:$E$5000,5,0)-1))</f>
        <v>16.441437931208167</v>
      </c>
      <c r="C1866" s="11">
        <f>VLOOKUP($A1865,Master!$A$6:$J$4994,$I$1,0)*(1+0.5*(VLOOKUP($A1866,'Old-SVXY-OHLC'!$A$3:$E$5000,C$1,0)/VLOOKUP($A1865,'Old-SVXY-OHLC'!$A$3:$E$5000,5,0)-1))</f>
        <v>16.453846682792868</v>
      </c>
      <c r="D1866" s="11">
        <f>VLOOKUP($A1865,Master!$A$6:$J$4994,$I$1,0)*(1+0.5*(VLOOKUP($A1866,'Old-SVXY-OHLC'!$A$3:$E$5000,D$1,0)/VLOOKUP($A1865,'Old-SVXY-OHLC'!$A$3:$E$5000,5,0)-1))</f>
        <v>14.936444044073827</v>
      </c>
      <c r="E1866" s="11">
        <f>VLOOKUP(A1866,Master!A$6:J$4994,$I$1,0)</f>
        <v>15.175491606771253</v>
      </c>
    </row>
    <row r="1867" spans="1:5" x14ac:dyDescent="0.25">
      <c r="A1867" s="1">
        <v>40774</v>
      </c>
      <c r="B1867" s="11">
        <f>VLOOKUP($A1866,Master!$A$6:$J$4994,$I$1,0)*(1+0.5*(VLOOKUP($A1867,'Old-SVXY-OHLC'!$A$3:$E$5000,B$1,0)/VLOOKUP($A1866,'Old-SVXY-OHLC'!$A$3:$E$5000,5,0)-1))</f>
        <v>15.014233699907471</v>
      </c>
      <c r="C1867" s="11">
        <f>VLOOKUP($A1866,Master!$A$6:$J$4994,$I$1,0)*(1+0.5*(VLOOKUP($A1867,'Old-SVXY-OHLC'!$A$3:$E$5000,C$1,0)/VLOOKUP($A1866,'Old-SVXY-OHLC'!$A$3:$E$5000,5,0)-1))</f>
        <v>15.273203160696106</v>
      </c>
      <c r="D1867" s="11">
        <f>VLOOKUP($A1866,Master!$A$6:$J$4994,$I$1,0)*(1+0.5*(VLOOKUP($A1867,'Old-SVXY-OHLC'!$A$3:$E$5000,D$1,0)/VLOOKUP($A1866,'Old-SVXY-OHLC'!$A$3:$E$5000,5,0)-1))</f>
        <v>14.6573639017384</v>
      </c>
      <c r="E1867" s="11">
        <f>VLOOKUP(A1867,Master!A$6:J$4994,$I$1,0)</f>
        <v>14.73904183204572</v>
      </c>
    </row>
    <row r="1868" spans="1:5" x14ac:dyDescent="0.25">
      <c r="A1868" s="1">
        <v>40777</v>
      </c>
      <c r="B1868" s="11">
        <f>VLOOKUP($A1867,Master!$A$6:$J$4994,$I$1,0)*(1+0.5*(VLOOKUP($A1868,'Old-SVXY-OHLC'!$A$3:$E$5000,B$1,0)/VLOOKUP($A1867,'Old-SVXY-OHLC'!$A$3:$E$5000,5,0)-1))</f>
        <v>15.062556380049367</v>
      </c>
      <c r="C1868" s="11">
        <f>VLOOKUP($A1867,Master!$A$6:$J$4994,$I$1,0)*(1+0.5*(VLOOKUP($A1868,'Old-SVXY-OHLC'!$A$3:$E$5000,C$1,0)/VLOOKUP($A1867,'Old-SVXY-OHLC'!$A$3:$E$5000,5,0)-1))</f>
        <v>15.203847391027317</v>
      </c>
      <c r="D1868" s="11">
        <f>VLOOKUP($A1867,Master!$A$6:$J$4994,$I$1,0)*(1+0.5*(VLOOKUP($A1868,'Old-SVXY-OHLC'!$A$3:$E$5000,D$1,0)/VLOOKUP($A1867,'Old-SVXY-OHLC'!$A$3:$E$5000,5,0)-1))</f>
        <v>14.453820911830315</v>
      </c>
      <c r="E1868" s="11">
        <f>VLOOKUP(A1868,Master!A$6:J$4994,$I$1,0)</f>
        <v>14.506826873593074</v>
      </c>
    </row>
    <row r="1869" spans="1:5" x14ac:dyDescent="0.25">
      <c r="A1869" s="1">
        <v>40778</v>
      </c>
      <c r="B1869" s="11">
        <f>VLOOKUP($A1868,Master!$A$6:$J$4994,$I$1,0)*(1+0.5*(VLOOKUP($A1869,'Old-SVXY-OHLC'!$A$3:$E$5000,B$1,0)/VLOOKUP($A1868,'Old-SVXY-OHLC'!$A$3:$E$5000,5,0)-1))</f>
        <v>14.596272648024124</v>
      </c>
      <c r="C1869" s="11">
        <f>VLOOKUP($A1868,Master!$A$6:$J$4994,$I$1,0)*(1+0.5*(VLOOKUP($A1869,'Old-SVXY-OHLC'!$A$3:$E$5000,C$1,0)/VLOOKUP($A1868,'Old-SVXY-OHLC'!$A$3:$E$5000,5,0)-1))</f>
        <v>14.92873504057391</v>
      </c>
      <c r="D1869" s="11">
        <f>VLOOKUP($A1868,Master!$A$6:$J$4994,$I$1,0)*(1+0.5*(VLOOKUP($A1869,'Old-SVXY-OHLC'!$A$3:$E$5000,D$1,0)/VLOOKUP($A1868,'Old-SVXY-OHLC'!$A$3:$E$5000,5,0)-1))</f>
        <v>14.400507355404581</v>
      </c>
      <c r="E1869" s="11">
        <f>VLOOKUP(A1869,Master!A$6:J$4994,$I$1,0)</f>
        <v>14.899654500450918</v>
      </c>
    </row>
    <row r="1870" spans="1:5" x14ac:dyDescent="0.25">
      <c r="A1870" s="1">
        <v>40779</v>
      </c>
      <c r="B1870" s="11">
        <f>VLOOKUP($A1869,Master!$A$6:$J$4994,$I$1,0)*(1+0.5*(VLOOKUP($A1870,'Old-SVXY-OHLC'!$A$3:$E$5000,B$1,0)/VLOOKUP($A1869,'Old-SVXY-OHLC'!$A$3:$E$5000,5,0)-1))</f>
        <v>14.759934356238151</v>
      </c>
      <c r="C1870" s="11">
        <f>VLOOKUP($A1869,Master!$A$6:$J$4994,$I$1,0)*(1+0.5*(VLOOKUP($A1870,'Old-SVXY-OHLC'!$A$3:$E$5000,C$1,0)/VLOOKUP($A1869,'Old-SVXY-OHLC'!$A$3:$E$5000,5,0)-1))</f>
        <v>15.262287002723589</v>
      </c>
      <c r="D1870" s="11">
        <f>VLOOKUP($A1869,Master!$A$6:$J$4994,$I$1,0)*(1+0.5*(VLOOKUP($A1870,'Old-SVXY-OHLC'!$A$3:$E$5000,D$1,0)/VLOOKUP($A1869,'Old-SVXY-OHLC'!$A$3:$E$5000,5,0)-1))</f>
        <v>14.730517743692477</v>
      </c>
      <c r="E1870" s="11">
        <f>VLOOKUP(A1870,Master!A$6:J$4994,$I$1,0)</f>
        <v>15.044040634715433</v>
      </c>
    </row>
    <row r="1871" spans="1:5" x14ac:dyDescent="0.25">
      <c r="A1871" s="1">
        <v>40780</v>
      </c>
      <c r="B1871" s="11">
        <f>VLOOKUP($A1870,Master!$A$6:$J$4994,$I$1,0)*(1+0.5*(VLOOKUP($A1871,'Old-SVXY-OHLC'!$A$3:$E$5000,B$1,0)/VLOOKUP($A1870,'Old-SVXY-OHLC'!$A$3:$E$5000,5,0)-1))</f>
        <v>15.163617867185271</v>
      </c>
      <c r="C1871" s="11">
        <f>VLOOKUP($A1870,Master!$A$6:$J$4994,$I$1,0)*(1+0.5*(VLOOKUP($A1871,'Old-SVXY-OHLC'!$A$3:$E$5000,C$1,0)/VLOOKUP($A1870,'Old-SVXY-OHLC'!$A$3:$E$5000,5,0)-1))</f>
        <v>15.342985972319669</v>
      </c>
      <c r="D1871" s="11">
        <f>VLOOKUP($A1870,Master!$A$6:$J$4994,$I$1,0)*(1+0.5*(VLOOKUP($A1871,'Old-SVXY-OHLC'!$A$3:$E$5000,D$1,0)/VLOOKUP($A1870,'Old-SVXY-OHLC'!$A$3:$E$5000,5,0)-1))</f>
        <v>14.688152038655357</v>
      </c>
      <c r="E1871" s="11">
        <f>VLOOKUP(A1871,Master!A$6:J$4994,$I$1,0)</f>
        <v>14.821581715475103</v>
      </c>
    </row>
    <row r="1872" spans="1:5" x14ac:dyDescent="0.25">
      <c r="A1872" s="1">
        <v>40781</v>
      </c>
      <c r="B1872" s="11">
        <f>VLOOKUP($A1871,Master!$A$6:$J$4994,$I$1,0)*(1+0.5*(VLOOKUP($A1872,'Old-SVXY-OHLC'!$A$3:$E$5000,B$1,0)/VLOOKUP($A1871,'Old-SVXY-OHLC'!$A$3:$E$5000,5,0)-1))</f>
        <v>14.745012492909177</v>
      </c>
      <c r="C1872" s="11">
        <f>VLOOKUP($A1871,Master!$A$6:$J$4994,$I$1,0)*(1+0.5*(VLOOKUP($A1872,'Old-SVXY-OHLC'!$A$3:$E$5000,C$1,0)/VLOOKUP($A1871,'Old-SVXY-OHLC'!$A$3:$E$5000,5,0)-1))</f>
        <v>15.141531372723788</v>
      </c>
      <c r="D1872" s="11">
        <f>VLOOKUP($A1871,Master!$A$6:$J$4994,$I$1,0)*(1+0.5*(VLOOKUP($A1872,'Old-SVXY-OHLC'!$A$3:$E$5000,D$1,0)/VLOOKUP($A1871,'Old-SVXY-OHLC'!$A$3:$E$5000,5,0)-1))</f>
        <v>14.467903596396757</v>
      </c>
      <c r="E1872" s="11">
        <f>VLOOKUP(A1872,Master!A$6:J$4994,$I$1,0)</f>
        <v>14.985268192467075</v>
      </c>
    </row>
    <row r="1873" spans="1:5" x14ac:dyDescent="0.25">
      <c r="A1873" s="1">
        <v>40784</v>
      </c>
      <c r="B1873" s="11">
        <f>VLOOKUP($A1872,Master!$A$6:$J$4994,$I$1,0)*(1+0.5*(VLOOKUP($A1873,'Old-SVXY-OHLC'!$A$3:$E$5000,B$1,0)/VLOOKUP($A1872,'Old-SVXY-OHLC'!$A$3:$E$5000,5,0)-1))</f>
        <v>15.182044080636677</v>
      </c>
      <c r="C1873" s="11">
        <f>VLOOKUP($A1872,Master!$A$6:$J$4994,$I$1,0)*(1+0.5*(VLOOKUP($A1873,'Old-SVXY-OHLC'!$A$3:$E$5000,C$1,0)/VLOOKUP($A1872,'Old-SVXY-OHLC'!$A$3:$E$5000,5,0)-1))</f>
        <v>15.480992150455439</v>
      </c>
      <c r="D1873" s="11">
        <f>VLOOKUP($A1872,Master!$A$6:$J$4994,$I$1,0)*(1+0.5*(VLOOKUP($A1873,'Old-SVXY-OHLC'!$A$3:$E$5000,D$1,0)/VLOOKUP($A1872,'Old-SVXY-OHLC'!$A$3:$E$5000,5,0)-1))</f>
        <v>15.174475605507959</v>
      </c>
      <c r="E1873" s="11">
        <f>VLOOKUP(A1873,Master!A$6:J$4994,$I$1,0)</f>
        <v>15.438159448137929</v>
      </c>
    </row>
    <row r="1874" spans="1:5" x14ac:dyDescent="0.25">
      <c r="A1874" s="1">
        <v>40785</v>
      </c>
      <c r="B1874" s="11">
        <f>VLOOKUP($A1873,Master!$A$6:$J$4994,$I$1,0)*(1+0.5*(VLOOKUP($A1874,'Old-SVXY-OHLC'!$A$3:$E$5000,B$1,0)/VLOOKUP($A1873,'Old-SVXY-OHLC'!$A$3:$E$5000,5,0)-1))</f>
        <v>15.366380658060919</v>
      </c>
      <c r="C1874" s="11">
        <f>VLOOKUP($A1873,Master!$A$6:$J$4994,$I$1,0)*(1+0.5*(VLOOKUP($A1874,'Old-SVXY-OHLC'!$A$3:$E$5000,C$1,0)/VLOOKUP($A1873,'Old-SVXY-OHLC'!$A$3:$E$5000,5,0)-1))</f>
        <v>15.500575361517763</v>
      </c>
      <c r="D1874" s="11">
        <f>VLOOKUP($A1873,Master!$A$6:$J$4994,$I$1,0)*(1+0.5*(VLOOKUP($A1874,'Old-SVXY-OHLC'!$A$3:$E$5000,D$1,0)/VLOOKUP($A1873,'Old-SVXY-OHLC'!$A$3:$E$5000,5,0)-1))</f>
        <v>15.179142711725502</v>
      </c>
      <c r="E1874" s="11">
        <f>VLOOKUP(A1874,Master!A$6:J$4994,$I$1,0)</f>
        <v>15.225553007995881</v>
      </c>
    </row>
    <row r="1875" spans="1:5" x14ac:dyDescent="0.25">
      <c r="A1875" s="1">
        <v>40786</v>
      </c>
      <c r="B1875" s="11">
        <f>VLOOKUP($A1874,Master!$A$6:$J$4994,$I$1,0)*(1+0.5*(VLOOKUP($A1875,'Old-SVXY-OHLC'!$A$3:$E$5000,B$1,0)/VLOOKUP($A1874,'Old-SVXY-OHLC'!$A$3:$E$5000,5,0)-1))</f>
        <v>15.385718581621273</v>
      </c>
      <c r="C1875" s="11">
        <f>VLOOKUP($A1874,Master!$A$6:$J$4994,$I$1,0)*(1+0.5*(VLOOKUP($A1875,'Old-SVXY-OHLC'!$A$3:$E$5000,C$1,0)/VLOOKUP($A1874,'Old-SVXY-OHLC'!$A$3:$E$5000,5,0)-1))</f>
        <v>15.600938133526808</v>
      </c>
      <c r="D1875" s="11">
        <f>VLOOKUP($A1874,Master!$A$6:$J$4994,$I$1,0)*(1+0.5*(VLOOKUP($A1875,'Old-SVXY-OHLC'!$A$3:$E$5000,D$1,0)/VLOOKUP($A1874,'Old-SVXY-OHLC'!$A$3:$E$5000,5,0)-1))</f>
        <v>15.268597858426135</v>
      </c>
      <c r="E1875" s="11">
        <f>VLOOKUP(A1875,Master!A$6:J$4994,$I$1,0)</f>
        <v>15.379310616100071</v>
      </c>
    </row>
    <row r="1876" spans="1:5" x14ac:dyDescent="0.25">
      <c r="A1876" s="1">
        <v>40787</v>
      </c>
      <c r="B1876" s="11">
        <f>VLOOKUP($A1875,Master!$A$6:$J$4994,$I$1,0)*(1+0.5*(VLOOKUP($A1876,'Old-SVXY-OHLC'!$A$3:$E$5000,B$1,0)/VLOOKUP($A1875,'Old-SVXY-OHLC'!$A$3:$E$5000,5,0)-1))</f>
        <v>15.343117059086257</v>
      </c>
      <c r="C1876" s="11">
        <f>VLOOKUP($A1875,Master!$A$6:$J$4994,$I$1,0)*(1+0.5*(VLOOKUP($A1876,'Old-SVXY-OHLC'!$A$3:$E$5000,C$1,0)/VLOOKUP($A1875,'Old-SVXY-OHLC'!$A$3:$E$5000,5,0)-1))</f>
        <v>15.595425257377622</v>
      </c>
      <c r="D1876" s="11">
        <f>VLOOKUP($A1875,Master!$A$6:$J$4994,$I$1,0)*(1+0.5*(VLOOKUP($A1876,'Old-SVXY-OHLC'!$A$3:$E$5000,D$1,0)/VLOOKUP($A1875,'Old-SVXY-OHLC'!$A$3:$E$5000,5,0)-1))</f>
        <v>15.237128910872826</v>
      </c>
      <c r="E1876" s="11">
        <f>VLOOKUP(A1876,Master!A$6:J$4994,$I$1,0)</f>
        <v>15.254828146430567</v>
      </c>
    </row>
    <row r="1877" spans="1:5" x14ac:dyDescent="0.25">
      <c r="A1877" s="1">
        <v>40788</v>
      </c>
      <c r="B1877" s="11">
        <f>VLOOKUP($A1876,Master!$A$6:$J$4994,$I$1,0)*(1+0.5*(VLOOKUP($A1877,'Old-SVXY-OHLC'!$A$3:$E$5000,B$1,0)/VLOOKUP($A1876,'Old-SVXY-OHLC'!$A$3:$E$5000,5,0)-1))</f>
        <v>15.103128004518641</v>
      </c>
      <c r="C1877" s="11">
        <f>VLOOKUP($A1876,Master!$A$6:$J$4994,$I$1,0)*(1+0.5*(VLOOKUP($A1877,'Old-SVXY-OHLC'!$A$3:$E$5000,C$1,0)/VLOOKUP($A1876,'Old-SVXY-OHLC'!$A$3:$E$5000,5,0)-1))</f>
        <v>15.194148089665797</v>
      </c>
      <c r="D1877" s="11">
        <f>VLOOKUP($A1876,Master!$A$6:$J$4994,$I$1,0)*(1+0.5*(VLOOKUP($A1877,'Old-SVXY-OHLC'!$A$3:$E$5000,D$1,0)/VLOOKUP($A1876,'Old-SVXY-OHLC'!$A$3:$E$5000,5,0)-1))</f>
        <v>14.763323470861481</v>
      </c>
      <c r="E1877" s="11">
        <f>VLOOKUP(A1877,Master!A$6:J$4994,$I$1,0)</f>
        <v>14.805415290917898</v>
      </c>
    </row>
    <row r="1878" spans="1:5" x14ac:dyDescent="0.25">
      <c r="A1878" s="1">
        <v>40792</v>
      </c>
      <c r="B1878" s="11">
        <f>VLOOKUP($A1877,Master!$A$6:$J$4994,$I$1,0)*(1+0.5*(VLOOKUP($A1878,'Old-SVXY-OHLC'!$A$3:$E$5000,B$1,0)/VLOOKUP($A1877,'Old-SVXY-OHLC'!$A$3:$E$5000,5,0)-1))</f>
        <v>14.470219430343363</v>
      </c>
      <c r="C1878" s="11">
        <f>VLOOKUP($A1877,Master!$A$6:$J$4994,$I$1,0)*(1+0.5*(VLOOKUP($A1878,'Old-SVXY-OHLC'!$A$3:$E$5000,C$1,0)/VLOOKUP($A1877,'Old-SVXY-OHLC'!$A$3:$E$5000,5,0)-1))</f>
        <v>14.666409011269721</v>
      </c>
      <c r="D1878" s="11">
        <f>VLOOKUP($A1877,Master!$A$6:$J$4994,$I$1,0)*(1+0.5*(VLOOKUP($A1878,'Old-SVXY-OHLC'!$A$3:$E$5000,D$1,0)/VLOOKUP($A1877,'Old-SVXY-OHLC'!$A$3:$E$5000,5,0)-1))</f>
        <v>14.144874237787937</v>
      </c>
      <c r="E1878" s="11">
        <f>VLOOKUP(A1878,Master!A$6:J$4994,$I$1,0)</f>
        <v>14.579348247504258</v>
      </c>
    </row>
    <row r="1879" spans="1:5" x14ac:dyDescent="0.25">
      <c r="A1879" s="1">
        <v>40793</v>
      </c>
      <c r="B1879" s="11">
        <f>VLOOKUP($A1878,Master!$A$6:$J$4994,$I$1,0)*(1+0.5*(VLOOKUP($A1879,'Old-SVXY-OHLC'!$A$3:$E$5000,B$1,0)/VLOOKUP($A1878,'Old-SVXY-OHLC'!$A$3:$E$5000,5,0)-1))</f>
        <v>14.793382606486222</v>
      </c>
      <c r="C1879" s="11">
        <f>VLOOKUP($A1878,Master!$A$6:$J$4994,$I$1,0)*(1+0.5*(VLOOKUP($A1879,'Old-SVXY-OHLC'!$A$3:$E$5000,C$1,0)/VLOOKUP($A1878,'Old-SVXY-OHLC'!$A$3:$E$5000,5,0)-1))</f>
        <v>14.971747334822389</v>
      </c>
      <c r="D1879" s="11">
        <f>VLOOKUP($A1878,Master!$A$6:$J$4994,$I$1,0)*(1+0.5*(VLOOKUP($A1879,'Old-SVXY-OHLC'!$A$3:$E$5000,D$1,0)/VLOOKUP($A1878,'Old-SVXY-OHLC'!$A$3:$E$5000,5,0)-1))</f>
        <v>14.72150465421136</v>
      </c>
      <c r="E1879" s="11">
        <f>VLOOKUP(A1879,Master!A$6:J$4994,$I$1,0)</f>
        <v>14.956195293573616</v>
      </c>
    </row>
    <row r="1880" spans="1:5" x14ac:dyDescent="0.25">
      <c r="A1880" s="1">
        <v>40794</v>
      </c>
      <c r="B1880" s="11">
        <f>VLOOKUP($A1879,Master!$A$6:$J$4994,$I$1,0)*(1+0.5*(VLOOKUP($A1880,'Old-SVXY-OHLC'!$A$3:$E$5000,B$1,0)/VLOOKUP($A1879,'Old-SVXY-OHLC'!$A$3:$E$5000,5,0)-1))</f>
        <v>14.876377861817714</v>
      </c>
      <c r="C1880" s="11">
        <f>VLOOKUP($A1879,Master!$A$6:$J$4994,$I$1,0)*(1+0.5*(VLOOKUP($A1880,'Old-SVXY-OHLC'!$A$3:$E$5000,C$1,0)/VLOOKUP($A1879,'Old-SVXY-OHLC'!$A$3:$E$5000,5,0)-1))</f>
        <v>15.040656974658308</v>
      </c>
      <c r="D1880" s="11">
        <f>VLOOKUP($A1879,Master!$A$6:$J$4994,$I$1,0)*(1+0.5*(VLOOKUP($A1880,'Old-SVXY-OHLC'!$A$3:$E$5000,D$1,0)/VLOOKUP($A1879,'Old-SVXY-OHLC'!$A$3:$E$5000,5,0)-1))</f>
        <v>14.7158733222733</v>
      </c>
      <c r="E1880" s="11">
        <f>VLOOKUP(A1880,Master!A$6:J$4994,$I$1,0)</f>
        <v>14.755544931939481</v>
      </c>
    </row>
    <row r="1881" spans="1:5" x14ac:dyDescent="0.25">
      <c r="A1881" s="1">
        <v>40795</v>
      </c>
      <c r="B1881" s="11">
        <f>VLOOKUP($A1880,Master!$A$6:$J$4994,$I$1,0)*(1+0.5*(VLOOKUP($A1881,'Old-SVXY-OHLC'!$A$3:$E$5000,B$1,0)/VLOOKUP($A1880,'Old-SVXY-OHLC'!$A$3:$E$5000,5,0)-1))</f>
        <v>14.729433665127376</v>
      </c>
      <c r="C1881" s="11">
        <f>VLOOKUP($A1880,Master!$A$6:$J$4994,$I$1,0)*(1+0.5*(VLOOKUP($A1881,'Old-SVXY-OHLC'!$A$3:$E$5000,C$1,0)/VLOOKUP($A1880,'Old-SVXY-OHLC'!$A$3:$E$5000,5,0)-1))</f>
        <v>14.78911225332957</v>
      </c>
      <c r="D1881" s="11">
        <f>VLOOKUP($A1880,Master!$A$6:$J$4994,$I$1,0)*(1+0.5*(VLOOKUP($A1881,'Old-SVXY-OHLC'!$A$3:$E$5000,D$1,0)/VLOOKUP($A1880,'Old-SVXY-OHLC'!$A$3:$E$5000,5,0)-1))</f>
        <v>13.979723285310962</v>
      </c>
      <c r="E1881" s="11">
        <f>VLOOKUP(A1881,Master!A$6:J$4994,$I$1,0)</f>
        <v>14.102444652536418</v>
      </c>
    </row>
    <row r="1882" spans="1:5" x14ac:dyDescent="0.25">
      <c r="A1882" s="1">
        <v>40798</v>
      </c>
      <c r="B1882" s="11">
        <f>VLOOKUP($A1881,Master!$A$6:$J$4994,$I$1,0)*(1+0.5*(VLOOKUP($A1882,'Old-SVXY-OHLC'!$A$3:$E$5000,B$1,0)/VLOOKUP($A1881,'Old-SVXY-OHLC'!$A$3:$E$5000,5,0)-1))</f>
        <v>13.738860038621269</v>
      </c>
      <c r="C1882" s="11">
        <f>VLOOKUP($A1881,Master!$A$6:$J$4994,$I$1,0)*(1+0.5*(VLOOKUP($A1882,'Old-SVXY-OHLC'!$A$3:$E$5000,C$1,0)/VLOOKUP($A1881,'Old-SVXY-OHLC'!$A$3:$E$5000,5,0)-1))</f>
        <v>14.087475100958123</v>
      </c>
      <c r="D1882" s="11">
        <f>VLOOKUP($A1881,Master!$A$6:$J$4994,$I$1,0)*(1+0.5*(VLOOKUP($A1882,'Old-SVXY-OHLC'!$A$3:$E$5000,D$1,0)/VLOOKUP($A1881,'Old-SVXY-OHLC'!$A$3:$E$5000,5,0)-1))</f>
        <v>13.56694090356747</v>
      </c>
      <c r="E1882" s="11">
        <f>VLOOKUP(A1882,Master!A$6:J$4994,$I$1,0)</f>
        <v>14.045825097294157</v>
      </c>
    </row>
    <row r="1883" spans="1:5" x14ac:dyDescent="0.25">
      <c r="A1883" s="1">
        <v>40799</v>
      </c>
      <c r="B1883" s="11">
        <f>VLOOKUP($A1882,Master!$A$6:$J$4994,$I$1,0)*(1+0.5*(VLOOKUP($A1883,'Old-SVXY-OHLC'!$A$3:$E$5000,B$1,0)/VLOOKUP($A1882,'Old-SVXY-OHLC'!$A$3:$E$5000,5,0)-1))</f>
        <v>13.967495108095052</v>
      </c>
      <c r="C1883" s="11">
        <f>VLOOKUP($A1882,Master!$A$6:$J$4994,$I$1,0)*(1+0.5*(VLOOKUP($A1883,'Old-SVXY-OHLC'!$A$3:$E$5000,C$1,0)/VLOOKUP($A1882,'Old-SVXY-OHLC'!$A$3:$E$5000,5,0)-1))</f>
        <v>14.119262732458449</v>
      </c>
      <c r="D1883" s="11">
        <f>VLOOKUP($A1882,Master!$A$6:$J$4994,$I$1,0)*(1+0.5*(VLOOKUP($A1883,'Old-SVXY-OHLC'!$A$3:$E$5000,D$1,0)/VLOOKUP($A1882,'Old-SVXY-OHLC'!$A$3:$E$5000,5,0)-1))</f>
        <v>13.848037950218261</v>
      </c>
      <c r="E1883" s="11">
        <f>VLOOKUP(A1883,Master!A$6:J$4994,$I$1,0)</f>
        <v>14.052803214109453</v>
      </c>
    </row>
    <row r="1884" spans="1:5" x14ac:dyDescent="0.25">
      <c r="A1884" s="1">
        <v>40800</v>
      </c>
      <c r="B1884" s="11">
        <f>VLOOKUP($A1883,Master!$A$6:$J$4994,$I$1,0)*(1+0.5*(VLOOKUP($A1884,'Old-SVXY-OHLC'!$A$3:$E$5000,B$1,0)/VLOOKUP($A1883,'Old-SVXY-OHLC'!$A$3:$E$5000,5,0)-1))</f>
        <v>14.177412054232239</v>
      </c>
      <c r="C1884" s="11">
        <f>VLOOKUP($A1883,Master!$A$6:$J$4994,$I$1,0)*(1+0.5*(VLOOKUP($A1884,'Old-SVXY-OHLC'!$A$3:$E$5000,C$1,0)/VLOOKUP($A1883,'Old-SVXY-OHLC'!$A$3:$E$5000,5,0)-1))</f>
        <v>14.419083355142677</v>
      </c>
      <c r="D1884" s="11">
        <f>VLOOKUP($A1883,Master!$A$6:$J$4994,$I$1,0)*(1+0.5*(VLOOKUP($A1884,'Old-SVXY-OHLC'!$A$3:$E$5000,D$1,0)/VLOOKUP($A1883,'Old-SVXY-OHLC'!$A$3:$E$5000,5,0)-1))</f>
        <v>13.903601262760532</v>
      </c>
      <c r="E1884" s="11">
        <f>VLOOKUP(A1884,Master!A$6:J$4994,$I$1,0)</f>
        <v>14.302055950417014</v>
      </c>
    </row>
    <row r="1885" spans="1:5" x14ac:dyDescent="0.25">
      <c r="A1885" s="1">
        <v>40801</v>
      </c>
      <c r="B1885" s="11">
        <f>VLOOKUP($A1884,Master!$A$6:$J$4994,$I$1,0)*(1+0.5*(VLOOKUP($A1885,'Old-SVXY-OHLC'!$A$3:$E$5000,B$1,0)/VLOOKUP($A1884,'Old-SVXY-OHLC'!$A$3:$E$5000,5,0)-1))</f>
        <v>14.425140800991981</v>
      </c>
      <c r="C1885" s="11">
        <f>VLOOKUP($A1884,Master!$A$6:$J$4994,$I$1,0)*(1+0.5*(VLOOKUP($A1885,'Old-SVXY-OHLC'!$A$3:$E$5000,C$1,0)/VLOOKUP($A1884,'Old-SVXY-OHLC'!$A$3:$E$5000,5,0)-1))</f>
        <v>14.674774621199528</v>
      </c>
      <c r="D1885" s="11">
        <f>VLOOKUP($A1884,Master!$A$6:$J$4994,$I$1,0)*(1+0.5*(VLOOKUP($A1885,'Old-SVXY-OHLC'!$A$3:$E$5000,D$1,0)/VLOOKUP($A1884,'Old-SVXY-OHLC'!$A$3:$E$5000,5,0)-1))</f>
        <v>14.293389727825906</v>
      </c>
      <c r="E1885" s="11">
        <f>VLOOKUP(A1885,Master!A$6:J$4994,$I$1,0)</f>
        <v>14.658792628887477</v>
      </c>
    </row>
    <row r="1886" spans="1:5" x14ac:dyDescent="0.25">
      <c r="A1886" s="1">
        <v>40802</v>
      </c>
      <c r="B1886" s="11">
        <f>VLOOKUP($A1885,Master!$A$6:$J$4994,$I$1,0)*(1+0.5*(VLOOKUP($A1886,'Old-SVXY-OHLC'!$A$3:$E$5000,B$1,0)/VLOOKUP($A1885,'Old-SVXY-OHLC'!$A$3:$E$5000,5,0)-1))</f>
        <v>14.540869832568189</v>
      </c>
      <c r="C1886" s="11">
        <f>VLOOKUP($A1885,Master!$A$6:$J$4994,$I$1,0)*(1+0.5*(VLOOKUP($A1886,'Old-SVXY-OHLC'!$A$3:$E$5000,C$1,0)/VLOOKUP($A1885,'Old-SVXY-OHLC'!$A$3:$E$5000,5,0)-1))</f>
        <v>14.842693044381107</v>
      </c>
      <c r="D1886" s="11">
        <f>VLOOKUP($A1885,Master!$A$6:$J$4994,$I$1,0)*(1+0.5*(VLOOKUP($A1886,'Old-SVXY-OHLC'!$A$3:$E$5000,D$1,0)/VLOOKUP($A1885,'Old-SVXY-OHLC'!$A$3:$E$5000,5,0)-1))</f>
        <v>14.512796425920863</v>
      </c>
      <c r="E1886" s="11">
        <f>VLOOKUP(A1886,Master!A$6:J$4994,$I$1,0)</f>
        <v>14.828269807904853</v>
      </c>
    </row>
    <row r="1887" spans="1:5" x14ac:dyDescent="0.25">
      <c r="A1887" s="1">
        <v>40805</v>
      </c>
      <c r="B1887" s="11">
        <f>VLOOKUP($A1886,Master!$A$6:$J$4994,$I$1,0)*(1+0.5*(VLOOKUP($A1887,'Old-SVXY-OHLC'!$A$3:$E$5000,B$1,0)/VLOOKUP($A1886,'Old-SVXY-OHLC'!$A$3:$E$5000,5,0)-1))</f>
        <v>14.589015055169655</v>
      </c>
      <c r="C1887" s="11">
        <f>VLOOKUP($A1886,Master!$A$6:$J$4994,$I$1,0)*(1+0.5*(VLOOKUP($A1887,'Old-SVXY-OHLC'!$A$3:$E$5000,C$1,0)/VLOOKUP($A1886,'Old-SVXY-OHLC'!$A$3:$E$5000,5,0)-1))</f>
        <v>14.605302806328783</v>
      </c>
      <c r="D1887" s="11">
        <f>VLOOKUP($A1886,Master!$A$6:$J$4994,$I$1,0)*(1+0.5*(VLOOKUP($A1887,'Old-SVXY-OHLC'!$A$3:$E$5000,D$1,0)/VLOOKUP($A1886,'Old-SVXY-OHLC'!$A$3:$E$5000,5,0)-1))</f>
        <v>14.265033989171044</v>
      </c>
      <c r="E1887" s="11">
        <f>VLOOKUP(A1887,Master!A$6:J$4994,$I$1,0)</f>
        <v>14.528554126567293</v>
      </c>
    </row>
    <row r="1888" spans="1:5" x14ac:dyDescent="0.25">
      <c r="A1888" s="1">
        <v>40806</v>
      </c>
      <c r="B1888" s="11">
        <f>VLOOKUP($A1887,Master!$A$6:$J$4994,$I$1,0)*(1+0.5*(VLOOKUP($A1888,'Old-SVXY-OHLC'!$A$3:$E$5000,B$1,0)/VLOOKUP($A1887,'Old-SVXY-OHLC'!$A$3:$E$5000,5,0)-1))</f>
        <v>14.608050719641902</v>
      </c>
      <c r="C1888" s="11">
        <f>VLOOKUP($A1887,Master!$A$6:$J$4994,$I$1,0)*(1+0.5*(VLOOKUP($A1888,'Old-SVXY-OHLC'!$A$3:$E$5000,C$1,0)/VLOOKUP($A1887,'Old-SVXY-OHLC'!$A$3:$E$5000,5,0)-1))</f>
        <v>14.774807780725153</v>
      </c>
      <c r="D1888" s="11">
        <f>VLOOKUP($A1887,Master!$A$6:$J$4994,$I$1,0)*(1+0.5*(VLOOKUP($A1888,'Old-SVXY-OHLC'!$A$3:$E$5000,D$1,0)/VLOOKUP($A1887,'Old-SVXY-OHLC'!$A$3:$E$5000,5,0)-1))</f>
        <v>14.485150408186046</v>
      </c>
      <c r="E1888" s="11">
        <f>VLOOKUP(A1888,Master!A$6:J$4994,$I$1,0)</f>
        <v>14.561526264355807</v>
      </c>
    </row>
    <row r="1889" spans="1:6" x14ac:dyDescent="0.25">
      <c r="A1889" s="1">
        <v>40807</v>
      </c>
      <c r="B1889" s="11">
        <f>VLOOKUP($A1888,Master!$A$6:$J$4994,$I$1,0)*(1+0.5*(VLOOKUP($A1889,'Old-SVXY-OHLC'!$A$3:$E$5000,B$1,0)/VLOOKUP($A1888,'Old-SVXY-OHLC'!$A$3:$E$5000,5,0)-1))</f>
        <v>14.506285650445049</v>
      </c>
      <c r="C1889" s="11">
        <f>VLOOKUP($A1888,Master!$A$6:$J$4994,$I$1,0)*(1+0.5*(VLOOKUP($A1889,'Old-SVXY-OHLC'!$A$3:$E$5000,C$1,0)/VLOOKUP($A1888,'Old-SVXY-OHLC'!$A$3:$E$5000,5,0)-1))</f>
        <v>14.649911246613019</v>
      </c>
      <c r="D1889" s="11">
        <f>VLOOKUP($A1888,Master!$A$6:$J$4994,$I$1,0)*(1+0.5*(VLOOKUP($A1889,'Old-SVXY-OHLC'!$A$3:$E$5000,D$1,0)/VLOOKUP($A1888,'Old-SVXY-OHLC'!$A$3:$E$5000,5,0)-1))</f>
        <v>13.942823018765324</v>
      </c>
      <c r="E1889" s="11">
        <f>VLOOKUP(A1889,Master!A$6:J$4994,$I$1,0)</f>
        <v>13.942465939075744</v>
      </c>
    </row>
    <row r="1890" spans="1:6" x14ac:dyDescent="0.25">
      <c r="A1890" s="1">
        <v>40808</v>
      </c>
      <c r="B1890" s="11">
        <f>VLOOKUP($A1889,Master!$A$6:$J$4994,$I$1,0)*(1+0.5*(VLOOKUP($A1890,'Old-SVXY-OHLC'!$A$3:$E$5000,B$1,0)/VLOOKUP($A1889,'Old-SVXY-OHLC'!$A$3:$E$5000,5,0)-1))</f>
        <v>13.583344479943811</v>
      </c>
      <c r="C1890" s="11">
        <f>VLOOKUP($A1889,Master!$A$6:$J$4994,$I$1,0)*(1+0.5*(VLOOKUP($A1890,'Old-SVXY-OHLC'!$A$3:$E$5000,C$1,0)/VLOOKUP($A1889,'Old-SVXY-OHLC'!$A$3:$E$5000,5,0)-1))</f>
        <v>13.700967467931193</v>
      </c>
      <c r="D1890" s="11">
        <f>VLOOKUP($A1889,Master!$A$6:$J$4994,$I$1,0)*(1+0.5*(VLOOKUP($A1890,'Old-SVXY-OHLC'!$A$3:$E$5000,D$1,0)/VLOOKUP($A1889,'Old-SVXY-OHLC'!$A$3:$E$5000,5,0)-1))</f>
        <v>13.171525529035311</v>
      </c>
      <c r="E1890" s="11">
        <f>VLOOKUP(A1890,Master!A$6:J$4994,$I$1,0)</f>
        <v>13.402409061363398</v>
      </c>
    </row>
    <row r="1891" spans="1:6" x14ac:dyDescent="0.25">
      <c r="A1891" s="1">
        <v>40809</v>
      </c>
      <c r="B1891" s="11">
        <f>VLOOKUP($A1890,Master!$A$6:$J$4994,$I$1,0)*(1+0.5*(VLOOKUP($A1891,'Old-SVXY-OHLC'!$A$3:$E$5000,B$1,0)/VLOOKUP($A1890,'Old-SVXY-OHLC'!$A$3:$E$5000,5,0)-1))</f>
        <v>13.198412569313712</v>
      </c>
      <c r="C1891" s="11">
        <f>VLOOKUP($A1890,Master!$A$6:$J$4994,$I$1,0)*(1+0.5*(VLOOKUP($A1891,'Old-SVXY-OHLC'!$A$3:$E$5000,C$1,0)/VLOOKUP($A1890,'Old-SVXY-OHLC'!$A$3:$E$5000,5,0)-1))</f>
        <v>13.493637613242379</v>
      </c>
      <c r="D1891" s="11">
        <f>VLOOKUP($A1890,Master!$A$6:$J$4994,$I$1,0)*(1+0.5*(VLOOKUP($A1891,'Old-SVXY-OHLC'!$A$3:$E$5000,D$1,0)/VLOOKUP($A1890,'Old-SVXY-OHLC'!$A$3:$E$5000,5,0)-1))</f>
        <v>13.163393352736625</v>
      </c>
      <c r="E1891" s="11">
        <f>VLOOKUP(A1891,Master!A$6:J$4994,$I$1,0)</f>
        <v>13.31275915361088</v>
      </c>
    </row>
    <row r="1892" spans="1:6" x14ac:dyDescent="0.25">
      <c r="A1892" s="1">
        <v>40812</v>
      </c>
      <c r="B1892" s="11">
        <f>VLOOKUP($A1891,Master!$A$6:$J$4994,$I$1,0)*(1+0.5*(VLOOKUP($A1892,'Old-SVXY-OHLC'!$A$3:$E$5000,B$1,0)/VLOOKUP($A1891,'Old-SVXY-OHLC'!$A$3:$E$5000,5,0)-1))</f>
        <v>13.446335379875398</v>
      </c>
      <c r="C1892" s="11">
        <f>VLOOKUP($A1891,Master!$A$6:$J$4994,$I$1,0)*(1+0.5*(VLOOKUP($A1892,'Old-SVXY-OHLC'!$A$3:$E$5000,C$1,0)/VLOOKUP($A1891,'Old-SVXY-OHLC'!$A$3:$E$5000,5,0)-1))</f>
        <v>13.599817551648869</v>
      </c>
      <c r="D1892" s="11">
        <f>VLOOKUP($A1891,Master!$A$6:$J$4994,$I$1,0)*(1+0.5*(VLOOKUP($A1892,'Old-SVXY-OHLC'!$A$3:$E$5000,D$1,0)/VLOOKUP($A1891,'Old-SVXY-OHLC'!$A$3:$E$5000,5,0)-1))</f>
        <v>13.210380643989387</v>
      </c>
      <c r="E1892" s="11">
        <f>VLOOKUP(A1892,Master!A$6:J$4994,$I$1,0)</f>
        <v>13.57712717720691</v>
      </c>
    </row>
    <row r="1893" spans="1:6" x14ac:dyDescent="0.25">
      <c r="A1893" s="1">
        <v>40813</v>
      </c>
      <c r="B1893" s="11">
        <f>VLOOKUP($A1892,Master!$A$6:$J$4994,$I$1,0)*(1+0.5*(VLOOKUP($A1893,'Old-SVXY-OHLC'!$A$3:$E$5000,B$1,0)/VLOOKUP($A1892,'Old-SVXY-OHLC'!$A$3:$E$5000,5,0)-1))</f>
        <v>13.781115608522748</v>
      </c>
      <c r="C1893" s="11">
        <f>VLOOKUP($A1892,Master!$A$6:$J$4994,$I$1,0)*(1+0.5*(VLOOKUP($A1893,'Old-SVXY-OHLC'!$A$3:$E$5000,C$1,0)/VLOOKUP($A1892,'Old-SVXY-OHLC'!$A$3:$E$5000,5,0)-1))</f>
        <v>13.98877848708516</v>
      </c>
      <c r="D1893" s="11">
        <f>VLOOKUP($A1892,Master!$A$6:$J$4994,$I$1,0)*(1+0.5*(VLOOKUP($A1893,'Old-SVXY-OHLC'!$A$3:$E$5000,D$1,0)/VLOOKUP($A1892,'Old-SVXY-OHLC'!$A$3:$E$5000,5,0)-1))</f>
        <v>13.624174511560041</v>
      </c>
      <c r="E1893" s="11">
        <f>VLOOKUP(A1893,Master!A$6:J$4994,$I$1,0)</f>
        <v>13.701734857142764</v>
      </c>
    </row>
    <row r="1894" spans="1:6" x14ac:dyDescent="0.25">
      <c r="A1894" s="1">
        <v>40814</v>
      </c>
      <c r="B1894" s="11">
        <f>VLOOKUP($A1893,Master!$A$6:$J$4994,$I$1,0)*(1+0.5*(VLOOKUP($A1894,'Old-SVXY-OHLC'!$A$3:$E$5000,B$1,0)/VLOOKUP($A1893,'Old-SVXY-OHLC'!$A$3:$E$5000,5,0)-1))</f>
        <v>13.701734857142764</v>
      </c>
      <c r="C1894" s="11">
        <f>VLOOKUP($A1893,Master!$A$6:$J$4994,$I$1,0)*(1+0.5*(VLOOKUP($A1894,'Old-SVXY-OHLC'!$A$3:$E$5000,C$1,0)/VLOOKUP($A1893,'Old-SVXY-OHLC'!$A$3:$E$5000,5,0)-1))</f>
        <v>13.8391785824919</v>
      </c>
      <c r="D1894" s="11">
        <f>VLOOKUP($A1893,Master!$A$6:$J$4994,$I$1,0)*(1+0.5*(VLOOKUP($A1894,'Old-SVXY-OHLC'!$A$3:$E$5000,D$1,0)/VLOOKUP($A1893,'Old-SVXY-OHLC'!$A$3:$E$5000,5,0)-1))</f>
        <v>13.230159601360096</v>
      </c>
      <c r="E1894" s="11">
        <f>VLOOKUP(A1894,Master!A$6:J$4994,$I$1,0)</f>
        <v>13.234556401412743</v>
      </c>
    </row>
    <row r="1895" spans="1:6" x14ac:dyDescent="0.25">
      <c r="A1895" s="1">
        <v>40815</v>
      </c>
      <c r="B1895" s="11">
        <f>VLOOKUP($A1894,Master!$A$6:$J$4994,$I$1,0)*(1+0.5*(VLOOKUP($A1895,'Old-SVXY-OHLC'!$A$3:$E$5000,B$1,0)/VLOOKUP($A1894,'Old-SVXY-OHLC'!$A$3:$E$5000,5,0)-1))</f>
        <v>13.366282726028812</v>
      </c>
      <c r="C1895" s="11">
        <f>VLOOKUP($A1894,Master!$A$6:$J$4994,$I$1,0)*(1+0.5*(VLOOKUP($A1895,'Old-SVXY-OHLC'!$A$3:$E$5000,C$1,0)/VLOOKUP($A1894,'Old-SVXY-OHLC'!$A$3:$E$5000,5,0)-1))</f>
        <v>13.54071213636235</v>
      </c>
      <c r="D1895" s="11">
        <f>VLOOKUP($A1894,Master!$A$6:$J$4994,$I$1,0)*(1+0.5*(VLOOKUP($A1895,'Old-SVXY-OHLC'!$A$3:$E$5000,D$1,0)/VLOOKUP($A1894,'Old-SVXY-OHLC'!$A$3:$E$5000,5,0)-1))</f>
        <v>13.046867600032934</v>
      </c>
      <c r="E1895" s="11">
        <f>VLOOKUP(A1895,Master!A$6:J$4994,$I$1,0)</f>
        <v>13.375403598797421</v>
      </c>
    </row>
    <row r="1896" spans="1:6" x14ac:dyDescent="0.25">
      <c r="A1896" s="1">
        <v>40816</v>
      </c>
      <c r="B1896" s="11">
        <f>VLOOKUP($A1895,Master!$A$6:$J$4994,$I$1,0)*(1+0.5*(VLOOKUP($A1896,'Old-SVXY-OHLC'!$A$3:$E$5000,B$1,0)/VLOOKUP($A1895,'Old-SVXY-OHLC'!$A$3:$E$5000,5,0)-1))</f>
        <v>13.170906286023916</v>
      </c>
      <c r="C1896" s="11">
        <f>VLOOKUP($A1895,Master!$A$6:$J$4994,$I$1,0)*(1+0.5*(VLOOKUP($A1896,'Old-SVXY-OHLC'!$A$3:$E$5000,C$1,0)/VLOOKUP($A1895,'Old-SVXY-OHLC'!$A$3:$E$5000,5,0)-1))</f>
        <v>13.230469537536115</v>
      </c>
      <c r="D1896" s="11">
        <f>VLOOKUP($A1895,Master!$A$6:$J$4994,$I$1,0)*(1+0.5*(VLOOKUP($A1896,'Old-SVXY-OHLC'!$A$3:$E$5000,D$1,0)/VLOOKUP($A1895,'Old-SVXY-OHLC'!$A$3:$E$5000,5,0)-1))</f>
        <v>12.800756400015885</v>
      </c>
      <c r="E1896" s="11">
        <f>VLOOKUP(A1896,Master!A$6:J$4994,$I$1,0)</f>
        <v>12.809797337159111</v>
      </c>
    </row>
    <row r="1897" spans="1:6" x14ac:dyDescent="0.25">
      <c r="A1897" s="1">
        <v>40819</v>
      </c>
      <c r="B1897" s="11">
        <f>VLOOKUP($A1896,Master!$A$6:$J$4994,$I$1,0)*(1+0.5*(VLOOKUP($A1897,'Old-SVXY-OHLC'!$A$3:$E$5000,B$1,0)/VLOOKUP($A1896,'Old-SVXY-OHLC'!$A$3:$E$5000,5,0)-1))</f>
        <v>12.817726542692624</v>
      </c>
      <c r="C1897" s="11">
        <f>VLOOKUP($A1896,Master!$A$6:$J$4994,$I$1,0)*(1+0.5*(VLOOKUP($A1897,'Old-SVXY-OHLC'!$A$3:$E$5000,C$1,0)/VLOOKUP($A1896,'Old-SVXY-OHLC'!$A$3:$E$5000,5,0)-1))</f>
        <v>12.914456450989395</v>
      </c>
      <c r="D1897" s="11">
        <f>VLOOKUP($A1896,Master!$A$6:$J$4994,$I$1,0)*(1+0.5*(VLOOKUP($A1897,'Old-SVXY-OHLC'!$A$3:$E$5000,D$1,0)/VLOOKUP($A1896,'Old-SVXY-OHLC'!$A$3:$E$5000,5,0)-1))</f>
        <v>12.353097204797788</v>
      </c>
      <c r="E1897" s="11">
        <f>VLOOKUP(A1897,Master!A$6:J$4994,$I$1,0)</f>
        <v>12.35530505574706</v>
      </c>
    </row>
    <row r="1898" spans="1:6" s="3" customFormat="1" x14ac:dyDescent="0.25">
      <c r="A1898" s="26">
        <v>40820</v>
      </c>
      <c r="B1898" s="19">
        <f>VLOOKUP($A1897,Master!$A$6:$J$4994,$I$1,0)*(1+0.5*(VLOOKUP($A1898,'Old-SVXY-OHLC'!$A$3:$E$5000,B$1,0)/VLOOKUP($A1897,'Old-SVXY-OHLC'!$A$3:$E$5000,5,0)-1))</f>
        <v>12.275976539496874</v>
      </c>
      <c r="C1898" s="19">
        <f>VLOOKUP($A1897,Master!$A$6:$J$4994,$I$1,0)*(1+0.5*(VLOOKUP($A1898,'Old-SVXY-OHLC'!$A$3:$E$5000,C$1,0)/VLOOKUP($A1897,'Old-SVXY-OHLC'!$A$3:$E$5000,5,0)-1))</f>
        <v>12.913842995876758</v>
      </c>
      <c r="D1898" s="19">
        <f>VLOOKUP($A1897,Master!$A$6:$J$4994,$I$1,0)*(1+0.5*(VLOOKUP($A1898,'Old-SVXY-OHLC'!$A$3:$E$5000,D$1,0)/VLOOKUP($A1897,'Old-SVXY-OHLC'!$A$3:$E$5000,5,0)-1))</f>
        <v>12.179057308598965</v>
      </c>
      <c r="E1898" s="19">
        <f>VLOOKUP(A1898,Master!A$6:J$4994,$I$1,0)</f>
        <v>12.848896288161038</v>
      </c>
      <c r="F1898" s="19">
        <f>VLOOKUP($A1897,Master!$A$6:$J$4994,$I$1,0)*(1+0.5*(VLOOKUP($A1898,'Old-SVXY-OHLC'!$A$3:$G$5000,F$1,0)/VLOOKUP($A1897,'Old-SVXY-OHLC'!$A$3:$G$5000,5,0)-1))</f>
        <v>12.688959254274691</v>
      </c>
    </row>
    <row r="1899" spans="1:6" x14ac:dyDescent="0.25">
      <c r="A1899" s="1">
        <v>40821</v>
      </c>
      <c r="B1899" s="11">
        <f>VLOOKUP($A1898,Master!$A$6:$J$4994,$I$1,0)*(1+0.5*(VLOOKUP($A1899,'Old-SVXY-OHLC'!$A$3:$E$5000,B$1,0)/VLOOKUP($A1898,'Old-SVXY-OHLC'!$A$3:$E$5000,5,0)-1))</f>
        <v>12.893679334597699</v>
      </c>
      <c r="C1899" s="11">
        <f>VLOOKUP($A1898,Master!$A$6:$J$4994,$I$1,0)*(1+0.5*(VLOOKUP($A1899,'Old-SVXY-OHLC'!$A$3:$E$5000,C$1,0)/VLOOKUP($A1898,'Old-SVXY-OHLC'!$A$3:$E$5000,5,0)-1))</f>
        <v>13.223451595935765</v>
      </c>
      <c r="D1899" s="11">
        <f>VLOOKUP($A1898,Master!$A$6:$J$4994,$I$1,0)*(1+0.5*(VLOOKUP($A1899,'Old-SVXY-OHLC'!$A$3:$E$5000,D$1,0)/VLOOKUP($A1898,'Old-SVXY-OHLC'!$A$3:$E$5000,5,0)-1))</f>
        <v>12.844824294453167</v>
      </c>
      <c r="E1899" s="11">
        <f>VLOOKUP(A1899,Master!A$6:J$4994,$I$1,0)</f>
        <v>13.186468840312232</v>
      </c>
      <c r="F1899" s="11">
        <f>VLOOKUP($A1898,Master!$A$6:$J$4994,$I$1,0)*(1+0.5*(VLOOKUP($A1899,'Old-SVXY-OHLC'!$A$3:$G$5000,F$1,0)/VLOOKUP($A1898,'Old-SVXY-OHLC'!$A$3:$G$5000,5,0)-1))</f>
        <v>13.184868743339241</v>
      </c>
    </row>
    <row r="1900" spans="1:6" x14ac:dyDescent="0.25">
      <c r="A1900" s="1">
        <v>40822</v>
      </c>
      <c r="B1900" s="11">
        <f>VLOOKUP($A1899,Master!$A$6:$J$4994,$I$1,0)*(1+0.5*(VLOOKUP($A1900,'Old-SVXY-OHLC'!$A$3:$E$5000,B$1,0)/VLOOKUP($A1899,'Old-SVXY-OHLC'!$A$3:$E$5000,5,0)-1))</f>
        <v>13.233793063750161</v>
      </c>
      <c r="C1900" s="11">
        <f>VLOOKUP($A1899,Master!$A$6:$J$4994,$I$1,0)*(1+0.5*(VLOOKUP($A1900,'Old-SVXY-OHLC'!$A$3:$E$5000,C$1,0)/VLOOKUP($A1899,'Old-SVXY-OHLC'!$A$3:$E$5000,5,0)-1))</f>
        <v>13.321390233267453</v>
      </c>
      <c r="D1900" s="11">
        <f>VLOOKUP($A1899,Master!$A$6:$J$4994,$I$1,0)*(1+0.5*(VLOOKUP($A1900,'Old-SVXY-OHLC'!$A$3:$E$5000,D$1,0)/VLOOKUP($A1899,'Old-SVXY-OHLC'!$A$3:$E$5000,5,0)-1))</f>
        <v>13.049802180408312</v>
      </c>
      <c r="E1900" s="11">
        <f>VLOOKUP(A1900,Master!A$6:J$4994,$I$1,0)</f>
        <v>13.272814123029489</v>
      </c>
      <c r="F1900" s="11">
        <f>VLOOKUP($A1899,Master!$A$6:$J$4994,$I$1,0)*(1+0.5*(VLOOKUP($A1900,'Old-SVXY-OHLC'!$A$3:$G$5000,F$1,0)/VLOOKUP($A1899,'Old-SVXY-OHLC'!$A$3:$G$5000,5,0)-1))</f>
        <v>13.321390233267453</v>
      </c>
    </row>
    <row r="1901" spans="1:6" x14ac:dyDescent="0.25">
      <c r="A1901" s="1">
        <v>40823</v>
      </c>
      <c r="B1901" s="11">
        <f>VLOOKUP($A1900,Master!$A$6:$J$4994,$I$1,0)*(1+0.5*(VLOOKUP($A1901,'Old-SVXY-OHLC'!$A$3:$E$5000,B$1,0)/VLOOKUP($A1900,'Old-SVXY-OHLC'!$A$3:$E$5000,5,0)-1))</f>
        <v>13.272814123029489</v>
      </c>
      <c r="C1901" s="11">
        <f>VLOOKUP($A1900,Master!$A$6:$J$4994,$I$1,0)*(1+0.5*(VLOOKUP($A1901,'Old-SVXY-OHLC'!$A$3:$E$5000,C$1,0)/VLOOKUP($A1900,'Old-SVXY-OHLC'!$A$3:$E$5000,5,0)-1))</f>
        <v>13.47111117038992</v>
      </c>
      <c r="D1901" s="11">
        <f>VLOOKUP($A1900,Master!$A$6:$J$4994,$I$1,0)*(1+0.5*(VLOOKUP($A1901,'Old-SVXY-OHLC'!$A$3:$E$5000,D$1,0)/VLOOKUP($A1900,'Old-SVXY-OHLC'!$A$3:$E$5000,5,0)-1))</f>
        <v>13.061128000396815</v>
      </c>
      <c r="E1901" s="11">
        <f>VLOOKUP(A1901,Master!A$6:J$4994,$I$1,0)</f>
        <v>13.259804453433304</v>
      </c>
      <c r="F1901" s="11">
        <f>VLOOKUP($A1900,Master!$A$6:$J$4994,$I$1,0)*(1+0.5*(VLOOKUP($A1901,'Old-SVXY-OHLC'!$A$3:$G$5000,F$1,0)/VLOOKUP($A1900,'Old-SVXY-OHLC'!$A$3:$G$5000,5,0)-1))</f>
        <v>13.372983802330321</v>
      </c>
    </row>
    <row r="1902" spans="1:6" x14ac:dyDescent="0.25">
      <c r="A1902" s="1">
        <v>40826</v>
      </c>
      <c r="B1902" s="11">
        <f>VLOOKUP($A1901,Master!$A$6:$J$4994,$I$1,0)*(1+0.5*(VLOOKUP($A1902,'Old-SVXY-OHLC'!$A$3:$E$5000,B$1,0)/VLOOKUP($A1901,'Old-SVXY-OHLC'!$A$3:$E$5000,5,0)-1))</f>
        <v>13.442512026068965</v>
      </c>
      <c r="C1902" s="11">
        <f>VLOOKUP($A1901,Master!$A$6:$J$4994,$I$1,0)*(1+0.5*(VLOOKUP($A1902,'Old-SVXY-OHLC'!$A$3:$E$5000,C$1,0)/VLOOKUP($A1901,'Old-SVXY-OHLC'!$A$3:$E$5000,5,0)-1))</f>
        <v>13.748228538028604</v>
      </c>
      <c r="D1902" s="11">
        <f>VLOOKUP($A1901,Master!$A$6:$J$4994,$I$1,0)*(1+0.5*(VLOOKUP($A1902,'Old-SVXY-OHLC'!$A$3:$E$5000,D$1,0)/VLOOKUP($A1901,'Old-SVXY-OHLC'!$A$3:$E$5000,5,0)-1))</f>
        <v>13.436179364179251</v>
      </c>
      <c r="E1902" s="11">
        <f>VLOOKUP(A1902,Master!A$6:J$4994,$I$1,0)</f>
        <v>13.73494420905253</v>
      </c>
      <c r="F1902" s="11">
        <f>VLOOKUP($A1901,Master!$A$6:$J$4994,$I$1,0)*(1+0.5*(VLOOKUP($A1902,'Old-SVXY-OHLC'!$A$3:$G$5000,F$1,0)/VLOOKUP($A1901,'Old-SVXY-OHLC'!$A$3:$G$5000,5,0)-1))</f>
        <v>13.648907463689531</v>
      </c>
    </row>
    <row r="1903" spans="1:6" x14ac:dyDescent="0.25">
      <c r="A1903" s="1">
        <v>40827</v>
      </c>
      <c r="B1903" s="11">
        <f>VLOOKUP($A1902,Master!$A$6:$J$4994,$I$1,0)*(1+0.5*(VLOOKUP($A1903,'Old-SVXY-OHLC'!$A$3:$E$5000,B$1,0)/VLOOKUP($A1902,'Old-SVXY-OHLC'!$A$3:$E$5000,5,0)-1))</f>
        <v>13.71068054662083</v>
      </c>
      <c r="C1903" s="11">
        <f>VLOOKUP($A1902,Master!$A$6:$J$4994,$I$1,0)*(1+0.5*(VLOOKUP($A1903,'Old-SVXY-OHLC'!$A$3:$E$5000,C$1,0)/VLOOKUP($A1902,'Old-SVXY-OHLC'!$A$3:$E$5000,5,0)-1))</f>
        <v>13.806722996744387</v>
      </c>
      <c r="D1903" s="11">
        <f>VLOOKUP($A1902,Master!$A$6:$J$4994,$I$1,0)*(1+0.5*(VLOOKUP($A1903,'Old-SVXY-OHLC'!$A$3:$E$5000,D$1,0)/VLOOKUP($A1902,'Old-SVXY-OHLC'!$A$3:$E$5000,5,0)-1))</f>
        <v>13.56611441263964</v>
      </c>
      <c r="E1903" s="11">
        <f>VLOOKUP(A1903,Master!A$6:J$4994,$I$1,0)</f>
        <v>13.767948706427887</v>
      </c>
      <c r="F1903" s="11">
        <f>VLOOKUP($A1902,Master!$A$6:$J$4994,$I$1,0)*(1+0.5*(VLOOKUP($A1903,'Old-SVXY-OHLC'!$A$3:$G$5000,F$1,0)/VLOOKUP($A1902,'Old-SVXY-OHLC'!$A$3:$G$5000,5,0)-1))</f>
        <v>13.743839807395954</v>
      </c>
    </row>
    <row r="1904" spans="1:6" x14ac:dyDescent="0.25">
      <c r="A1904" s="1">
        <v>40828</v>
      </c>
      <c r="B1904" s="11">
        <f>VLOOKUP($A1903,Master!$A$6:$J$4994,$I$1,0)*(1+0.5*(VLOOKUP($A1904,'Old-SVXY-OHLC'!$A$3:$E$5000,B$1,0)/VLOOKUP($A1903,'Old-SVXY-OHLC'!$A$3:$E$5000,5,0)-1))</f>
        <v>13.875034422704331</v>
      </c>
      <c r="C1904" s="11">
        <f>VLOOKUP($A1903,Master!$A$6:$J$4994,$I$1,0)*(1+0.5*(VLOOKUP($A1904,'Old-SVXY-OHLC'!$A$3:$E$5000,C$1,0)/VLOOKUP($A1903,'Old-SVXY-OHLC'!$A$3:$E$5000,5,0)-1))</f>
        <v>14.339062746381574</v>
      </c>
      <c r="D1904" s="11">
        <f>VLOOKUP($A1903,Master!$A$6:$J$4994,$I$1,0)*(1+0.5*(VLOOKUP($A1904,'Old-SVXY-OHLC'!$A$3:$E$5000,D$1,0)/VLOOKUP($A1903,'Old-SVXY-OHLC'!$A$3:$E$5000,5,0)-1))</f>
        <v>13.867383871154475</v>
      </c>
      <c r="E1904" s="11">
        <f>VLOOKUP(A1904,Master!A$6:J$4994,$I$1,0)</f>
        <v>14.195915596808383</v>
      </c>
      <c r="F1904" s="11">
        <f>VLOOKUP($A1903,Master!$A$6:$J$4994,$I$1,0)*(1+0.5*(VLOOKUP($A1904,'Old-SVXY-OHLC'!$A$3:$G$5000,F$1,0)/VLOOKUP($A1903,'Old-SVXY-OHLC'!$A$3:$G$5000,5,0)-1))</f>
        <v>14.22151827325815</v>
      </c>
    </row>
    <row r="1905" spans="1:6" x14ac:dyDescent="0.25">
      <c r="A1905" s="1">
        <v>40829</v>
      </c>
      <c r="B1905" s="11">
        <f>VLOOKUP($A1904,Master!$A$6:$J$4994,$I$1,0)*(1+0.5*(VLOOKUP($A1905,'Old-SVXY-OHLC'!$A$3:$E$5000,B$1,0)/VLOOKUP($A1904,'Old-SVXY-OHLC'!$A$3:$E$5000,5,0)-1))</f>
        <v>14.124060809040564</v>
      </c>
      <c r="C1905" s="11">
        <f>VLOOKUP($A1904,Master!$A$6:$J$4994,$I$1,0)*(1+0.5*(VLOOKUP($A1905,'Old-SVXY-OHLC'!$A$3:$E$5000,C$1,0)/VLOOKUP($A1904,'Old-SVXY-OHLC'!$A$3:$E$5000,5,0)-1))</f>
        <v>14.276754753348115</v>
      </c>
      <c r="D1905" s="11">
        <f>VLOOKUP($A1904,Master!$A$6:$J$4994,$I$1,0)*(1+0.5*(VLOOKUP($A1905,'Old-SVXY-OHLC'!$A$3:$E$5000,D$1,0)/VLOOKUP($A1904,'Old-SVXY-OHLC'!$A$3:$E$5000,5,0)-1))</f>
        <v>13.92645711831794</v>
      </c>
      <c r="E1905" s="11">
        <f>VLOOKUP(A1905,Master!A$6:J$4994,$I$1,0)</f>
        <v>14.247190825815144</v>
      </c>
      <c r="F1905" s="11">
        <f>VLOOKUP($A1904,Master!$A$6:$J$4994,$I$1,0)*(1+0.5*(VLOOKUP($A1905,'Old-SVXY-OHLC'!$A$3:$G$5000,F$1,0)/VLOOKUP($A1904,'Old-SVXY-OHLC'!$A$3:$G$5000,5,0)-1))</f>
        <v>14.163964055434324</v>
      </c>
    </row>
    <row r="1906" spans="1:6" x14ac:dyDescent="0.25">
      <c r="A1906" s="1">
        <v>40830</v>
      </c>
      <c r="B1906" s="11">
        <f>VLOOKUP($A1905,Master!$A$6:$J$4994,$I$1,0)*(1+0.5*(VLOOKUP($A1906,'Old-SVXY-OHLC'!$A$3:$E$5000,B$1,0)/VLOOKUP($A1905,'Old-SVXY-OHLC'!$A$3:$E$5000,5,0)-1))</f>
        <v>14.351195810494625</v>
      </c>
      <c r="C1906" s="11">
        <f>VLOOKUP($A1905,Master!$A$6:$J$4994,$I$1,0)*(1+0.5*(VLOOKUP($A1906,'Old-SVXY-OHLC'!$A$3:$E$5000,C$1,0)/VLOOKUP($A1905,'Old-SVXY-OHLC'!$A$3:$E$5000,5,0)-1))</f>
        <v>14.686517306451099</v>
      </c>
      <c r="D1906" s="11">
        <f>VLOOKUP($A1905,Master!$A$6:$J$4994,$I$1,0)*(1+0.5*(VLOOKUP($A1906,'Old-SVXY-OHLC'!$A$3:$E$5000,D$1,0)/VLOOKUP($A1905,'Old-SVXY-OHLC'!$A$3:$E$5000,5,0)-1))</f>
        <v>14.347559386602573</v>
      </c>
      <c r="E1906" s="11">
        <f>VLOOKUP(A1906,Master!A$6:J$4994,$I$1,0)</f>
        <v>14.684432415565354</v>
      </c>
      <c r="F1906" s="11">
        <f>VLOOKUP($A1905,Master!$A$6:$J$4994,$I$1,0)*(1+0.5*(VLOOKUP($A1906,'Old-SVXY-OHLC'!$A$3:$G$5000,F$1,0)/VLOOKUP($A1905,'Old-SVXY-OHLC'!$A$3:$G$5000,5,0)-1))</f>
        <v>14.632971990275529</v>
      </c>
    </row>
    <row r="1907" spans="1:6" x14ac:dyDescent="0.25">
      <c r="A1907" s="1">
        <v>40833</v>
      </c>
      <c r="B1907" s="11">
        <f>VLOOKUP($A1906,Master!$A$6:$J$4994,$I$1,0)*(1+0.5*(VLOOKUP($A1907,'Old-SVXY-OHLC'!$A$3:$E$5000,B$1,0)/VLOOKUP($A1906,'Old-SVXY-OHLC'!$A$3:$E$5000,5,0)-1))</f>
        <v>14.620726929406304</v>
      </c>
      <c r="C1907" s="11">
        <f>VLOOKUP($A1906,Master!$A$6:$J$4994,$I$1,0)*(1+0.5*(VLOOKUP($A1907,'Old-SVXY-OHLC'!$A$3:$E$5000,C$1,0)/VLOOKUP($A1906,'Old-SVXY-OHLC'!$A$3:$E$5000,5,0)-1))</f>
        <v>14.718156479320529</v>
      </c>
      <c r="D1907" s="11">
        <f>VLOOKUP($A1906,Master!$A$6:$J$4994,$I$1,0)*(1+0.5*(VLOOKUP($A1907,'Old-SVXY-OHLC'!$A$3:$E$5000,D$1,0)/VLOOKUP($A1906,'Old-SVXY-OHLC'!$A$3:$E$5000,5,0)-1))</f>
        <v>13.750106177169982</v>
      </c>
      <c r="E1907" s="11">
        <f>VLOOKUP(A1907,Master!A$6:J$4994,$I$1,0)</f>
        <v>13.76276810149888</v>
      </c>
      <c r="F1907" s="11">
        <f>VLOOKUP($A1906,Master!$A$6:$J$4994,$I$1,0)*(1+0.5*(VLOOKUP($A1907,'Old-SVXY-OHLC'!$A$3:$G$5000,F$1,0)/VLOOKUP($A1906,'Old-SVXY-OHLC'!$A$3:$G$5000,5,0)-1))</f>
        <v>13.832614368350784</v>
      </c>
    </row>
    <row r="1908" spans="1:6" x14ac:dyDescent="0.25">
      <c r="A1908" s="1">
        <v>40834</v>
      </c>
      <c r="B1908" s="11">
        <f>VLOOKUP($A1907,Master!$A$6:$J$4994,$I$1,0)*(1+0.5*(VLOOKUP($A1908,'Old-SVXY-OHLC'!$A$3:$E$5000,B$1,0)/VLOOKUP($A1907,'Old-SVXY-OHLC'!$A$3:$E$5000,5,0)-1))</f>
        <v>13.696585675157529</v>
      </c>
      <c r="C1908" s="11">
        <f>VLOOKUP($A1907,Master!$A$6:$J$4994,$I$1,0)*(1+0.5*(VLOOKUP($A1908,'Old-SVXY-OHLC'!$A$3:$E$5000,C$1,0)/VLOOKUP($A1907,'Old-SVXY-OHLC'!$A$3:$E$5000,5,0)-1))</f>
        <v>14.334436472209998</v>
      </c>
      <c r="D1908" s="11">
        <f>VLOOKUP($A1907,Master!$A$6:$J$4994,$I$1,0)*(1+0.5*(VLOOKUP($A1908,'Old-SVXY-OHLC'!$A$3:$E$5000,D$1,0)/VLOOKUP($A1907,'Old-SVXY-OHLC'!$A$3:$E$5000,5,0)-1))</f>
        <v>13.595486994932633</v>
      </c>
      <c r="E1908" s="11">
        <f>VLOOKUP(A1908,Master!A$6:J$4994,$I$1,0)</f>
        <v>14.169915679237489</v>
      </c>
      <c r="F1908" s="11">
        <f>VLOOKUP($A1907,Master!$A$6:$J$4994,$I$1,0)*(1+0.5*(VLOOKUP($A1908,'Old-SVXY-OHLC'!$A$3:$G$5000,F$1,0)/VLOOKUP($A1907,'Old-SVXY-OHLC'!$A$3:$G$5000,5,0)-1))</f>
        <v>14.078555974947953</v>
      </c>
    </row>
    <row r="1909" spans="1:6" x14ac:dyDescent="0.25">
      <c r="A1909" s="1">
        <v>40835</v>
      </c>
      <c r="B1909" s="11">
        <f>VLOOKUP($A1908,Master!$A$6:$J$4994,$I$1,0)*(1+0.5*(VLOOKUP($A1909,'Old-SVXY-OHLC'!$A$3:$E$5000,B$1,0)/VLOOKUP($A1908,'Old-SVXY-OHLC'!$A$3:$E$5000,5,0)-1))</f>
        <v>14.112779152806231</v>
      </c>
      <c r="C1909" s="11">
        <f>VLOOKUP($A1908,Master!$A$6:$J$4994,$I$1,0)*(1+0.5*(VLOOKUP($A1909,'Old-SVXY-OHLC'!$A$3:$E$5000,C$1,0)/VLOOKUP($A1908,'Old-SVXY-OHLC'!$A$3:$E$5000,5,0)-1))</f>
        <v>14.238481143077443</v>
      </c>
      <c r="D1909" s="11">
        <f>VLOOKUP($A1908,Master!$A$6:$J$4994,$I$1,0)*(1+0.5*(VLOOKUP($A1909,'Old-SVXY-OHLC'!$A$3:$E$5000,D$1,0)/VLOOKUP($A1908,'Old-SVXY-OHLC'!$A$3:$E$5000,5,0)-1))</f>
        <v>13.4728484246537</v>
      </c>
      <c r="E1909" s="11">
        <f>VLOOKUP(A1909,Master!A$6:J$4994,$I$1,0)</f>
        <v>13.518204990778404</v>
      </c>
      <c r="F1909" s="11">
        <f>VLOOKUP($A1908,Master!$A$6:$J$4994,$I$1,0)*(1+0.5*(VLOOKUP($A1909,'Old-SVXY-OHLC'!$A$3:$G$5000,F$1,0)/VLOOKUP($A1908,'Old-SVXY-OHLC'!$A$3:$G$5000,5,0)-1))</f>
        <v>13.61503483266568</v>
      </c>
    </row>
    <row r="1910" spans="1:6" x14ac:dyDescent="0.25">
      <c r="A1910" s="1">
        <v>40836</v>
      </c>
      <c r="B1910" s="11">
        <f>VLOOKUP($A1909,Master!$A$6:$J$4994,$I$1,0)*(1+0.5*(VLOOKUP($A1910,'Old-SVXY-OHLC'!$A$3:$E$5000,B$1,0)/VLOOKUP($A1909,'Old-SVXY-OHLC'!$A$3:$E$5000,5,0)-1))</f>
        <v>13.660961382171861</v>
      </c>
      <c r="C1910" s="11">
        <f>VLOOKUP($A1909,Master!$A$6:$J$4994,$I$1,0)*(1+0.5*(VLOOKUP($A1910,'Old-SVXY-OHLC'!$A$3:$E$5000,C$1,0)/VLOOKUP($A1909,'Old-SVXY-OHLC'!$A$3:$E$5000,5,0)-1))</f>
        <v>13.695020429827572</v>
      </c>
      <c r="D1910" s="11">
        <f>VLOOKUP($A1909,Master!$A$6:$J$4994,$I$1,0)*(1+0.5*(VLOOKUP($A1910,'Old-SVXY-OHLC'!$A$3:$E$5000,D$1,0)/VLOOKUP($A1909,'Old-SVXY-OHLC'!$A$3:$E$5000,5,0)-1))</f>
        <v>13.26024174957443</v>
      </c>
      <c r="E1910" s="11">
        <f>VLOOKUP(A1910,Master!A$6:J$4994,$I$1,0)</f>
        <v>13.470268873527349</v>
      </c>
      <c r="F1910" s="11">
        <f>VLOOKUP($A1909,Master!$A$6:$J$4994,$I$1,0)*(1+0.5*(VLOOKUP($A1910,'Old-SVXY-OHLC'!$A$3:$G$5000,F$1,0)/VLOOKUP($A1909,'Old-SVXY-OHLC'!$A$3:$G$5000,5,0)-1))</f>
        <v>13.561183419635663</v>
      </c>
    </row>
    <row r="1911" spans="1:6" x14ac:dyDescent="0.25">
      <c r="A1911" s="1">
        <v>40837</v>
      </c>
      <c r="B1911" s="11">
        <f>VLOOKUP($A1910,Master!$A$6:$J$4994,$I$1,0)*(1+0.5*(VLOOKUP($A1911,'Old-SVXY-OHLC'!$A$3:$E$5000,B$1,0)/VLOOKUP($A1910,'Old-SVXY-OHLC'!$A$3:$E$5000,5,0)-1))</f>
        <v>13.710062961620089</v>
      </c>
      <c r="C1911" s="11">
        <f>VLOOKUP($A1910,Master!$A$6:$J$4994,$I$1,0)*(1+0.5*(VLOOKUP($A1911,'Old-SVXY-OHLC'!$A$3:$E$5000,C$1,0)/VLOOKUP($A1910,'Old-SVXY-OHLC'!$A$3:$E$5000,5,0)-1))</f>
        <v>13.968764026944031</v>
      </c>
      <c r="D1911" s="11">
        <f>VLOOKUP($A1910,Master!$A$6:$J$4994,$I$1,0)*(1+0.5*(VLOOKUP($A1911,'Old-SVXY-OHLC'!$A$3:$E$5000,D$1,0)/VLOOKUP($A1910,'Old-SVXY-OHLC'!$A$3:$E$5000,5,0)-1))</f>
        <v>13.679219191301128</v>
      </c>
      <c r="E1911" s="11">
        <f>VLOOKUP(A1911,Master!A$6:J$4994,$I$1,0)</f>
        <v>13.948499548188927</v>
      </c>
      <c r="F1911" s="11">
        <f>VLOOKUP($A1910,Master!$A$6:$J$4994,$I$1,0)*(1+0.5*(VLOOKUP($A1911,'Old-SVXY-OHLC'!$A$3:$G$5000,F$1,0)/VLOOKUP($A1910,'Old-SVXY-OHLC'!$A$3:$G$5000,5,0)-1))</f>
        <v>13.897685479734289</v>
      </c>
    </row>
    <row r="1912" spans="1:6" x14ac:dyDescent="0.25">
      <c r="A1912" s="1">
        <v>40840</v>
      </c>
      <c r="B1912" s="11">
        <f>VLOOKUP($A1911,Master!$A$6:$J$4994,$I$1,0)*(1+0.5*(VLOOKUP($A1912,'Old-SVXY-OHLC'!$A$3:$E$5000,B$1,0)/VLOOKUP($A1911,'Old-SVXY-OHLC'!$A$3:$E$5000,5,0)-1))</f>
        <v>13.931265333645197</v>
      </c>
      <c r="C1912" s="11">
        <f>VLOOKUP($A1911,Master!$A$6:$J$4994,$I$1,0)*(1+0.5*(VLOOKUP($A1912,'Old-SVXY-OHLC'!$A$3:$E$5000,C$1,0)/VLOOKUP($A1911,'Old-SVXY-OHLC'!$A$3:$E$5000,5,0)-1))</f>
        <v>14.351366515906717</v>
      </c>
      <c r="D1912" s="11">
        <f>VLOOKUP($A1911,Master!$A$6:$J$4994,$I$1,0)*(1+0.5*(VLOOKUP($A1912,'Old-SVXY-OHLC'!$A$3:$E$5000,D$1,0)/VLOOKUP($A1911,'Old-SVXY-OHLC'!$A$3:$E$5000,5,0)-1))</f>
        <v>13.909025608009937</v>
      </c>
      <c r="E1912" s="11">
        <f>VLOOKUP(A1912,Master!A$6:J$4994,$I$1,0)</f>
        <v>14.335456039665523</v>
      </c>
      <c r="F1912" s="11">
        <f>VLOOKUP($A1911,Master!$A$6:$J$4994,$I$1,0)*(1+0.5*(VLOOKUP($A1912,'Old-SVXY-OHLC'!$A$3:$G$5000,F$1,0)/VLOOKUP($A1911,'Old-SVXY-OHLC'!$A$3:$G$5000,5,0)-1))</f>
        <v>14.345272753702323</v>
      </c>
    </row>
    <row r="1913" spans="1:6" x14ac:dyDescent="0.25">
      <c r="A1913" s="1">
        <v>40841</v>
      </c>
      <c r="B1913" s="11">
        <f>VLOOKUP($A1912,Master!$A$6:$J$4994,$I$1,0)*(1+0.5*(VLOOKUP($A1913,'Old-SVXY-OHLC'!$A$3:$E$5000,B$1,0)/VLOOKUP($A1912,'Old-SVXY-OHLC'!$A$3:$E$5000,5,0)-1))</f>
        <v>14.40090282368277</v>
      </c>
      <c r="C1913" s="11">
        <f>VLOOKUP($A1912,Master!$A$6:$J$4994,$I$1,0)*(1+0.5*(VLOOKUP($A1913,'Old-SVXY-OHLC'!$A$3:$E$5000,C$1,0)/VLOOKUP($A1912,'Old-SVXY-OHLC'!$A$3:$E$5000,5,0)-1))</f>
        <v>14.403329156005107</v>
      </c>
      <c r="D1913" s="11">
        <f>VLOOKUP($A1912,Master!$A$6:$J$4994,$I$1,0)*(1+0.5*(VLOOKUP($A1913,'Old-SVXY-OHLC'!$A$3:$E$5000,D$1,0)/VLOOKUP($A1912,'Old-SVXY-OHLC'!$A$3:$E$5000,5,0)-1))</f>
        <v>13.739155986543288</v>
      </c>
      <c r="E1913" s="11">
        <f>VLOOKUP(A1913,Master!A$6:J$4994,$I$1,0)</f>
        <v>13.753341348860403</v>
      </c>
      <c r="F1913" s="11">
        <f>VLOOKUP($A1912,Master!$A$6:$J$4994,$I$1,0)*(1+0.5*(VLOOKUP($A1913,'Old-SVXY-OHLC'!$A$3:$G$5000,F$1,0)/VLOOKUP($A1912,'Old-SVXY-OHLC'!$A$3:$G$5000,5,0)-1))</f>
        <v>13.857969729255849</v>
      </c>
    </row>
    <row r="1914" spans="1:6" x14ac:dyDescent="0.25">
      <c r="A1914" s="1">
        <v>40842</v>
      </c>
      <c r="B1914" s="11">
        <f>VLOOKUP($A1913,Master!$A$6:$J$4994,$I$1,0)*(1+0.5*(VLOOKUP($A1914,'Old-SVXY-OHLC'!$A$3:$E$5000,B$1,0)/VLOOKUP($A1913,'Old-SVXY-OHLC'!$A$3:$E$5000,5,0)-1))</f>
        <v>13.916286380001832</v>
      </c>
      <c r="C1914" s="11">
        <f>VLOOKUP($A1913,Master!$A$6:$J$4994,$I$1,0)*(1+0.5*(VLOOKUP($A1914,'Old-SVXY-OHLC'!$A$3:$E$5000,C$1,0)/VLOOKUP($A1913,'Old-SVXY-OHLC'!$A$3:$E$5000,5,0)-1))</f>
        <v>14.155313689439025</v>
      </c>
      <c r="D1914" s="11">
        <f>VLOOKUP($A1913,Master!$A$6:$J$4994,$I$1,0)*(1+0.5*(VLOOKUP($A1914,'Old-SVXY-OHLC'!$A$3:$E$5000,D$1,0)/VLOOKUP($A1913,'Old-SVXY-OHLC'!$A$3:$E$5000,5,0)-1))</f>
        <v>13.59956674605219</v>
      </c>
      <c r="E1914" s="11">
        <f>VLOOKUP(A1914,Master!A$6:J$4994,$I$1,0)</f>
        <v>14.117174970327211</v>
      </c>
      <c r="F1914" s="11">
        <f>VLOOKUP($A1913,Master!$A$6:$J$4994,$I$1,0)*(1+0.5*(VLOOKUP($A1914,'Old-SVXY-OHLC'!$A$3:$G$5000,F$1,0)/VLOOKUP($A1913,'Old-SVXY-OHLC'!$A$3:$G$5000,5,0)-1))</f>
        <v>14.097002582874683</v>
      </c>
    </row>
    <row r="1915" spans="1:6" x14ac:dyDescent="0.25">
      <c r="A1915" s="1">
        <v>40843</v>
      </c>
      <c r="B1915" s="11">
        <f>VLOOKUP($A1914,Master!$A$6:$J$4994,$I$1,0)*(1+0.5*(VLOOKUP($A1915,'Old-SVXY-OHLC'!$A$3:$E$5000,B$1,0)/VLOOKUP($A1914,'Old-SVXY-OHLC'!$A$3:$E$5000,5,0)-1))</f>
        <v>14.604783198199121</v>
      </c>
      <c r="C1915" s="11">
        <f>VLOOKUP($A1914,Master!$A$6:$J$4994,$I$1,0)*(1+0.5*(VLOOKUP($A1915,'Old-SVXY-OHLC'!$A$3:$E$5000,C$1,0)/VLOOKUP($A1914,'Old-SVXY-OHLC'!$A$3:$E$5000,5,0)-1))</f>
        <v>15.108800744530834</v>
      </c>
      <c r="D1915" s="11">
        <f>VLOOKUP($A1914,Master!$A$6:$J$4994,$I$1,0)*(1+0.5*(VLOOKUP($A1915,'Old-SVXY-OHLC'!$A$3:$E$5000,D$1,0)/VLOOKUP($A1914,'Old-SVXY-OHLC'!$A$3:$E$5000,5,0)-1))</f>
        <v>14.590715716258913</v>
      </c>
      <c r="E1915" s="11">
        <f>VLOOKUP(A1915,Master!A$6:J$4994,$I$1,0)</f>
        <v>15.061524133592503</v>
      </c>
      <c r="F1915" s="11">
        <f>VLOOKUP($A1914,Master!$A$6:$J$4994,$I$1,0)*(1+0.5*(VLOOKUP($A1915,'Old-SVXY-OHLC'!$A$3:$G$5000,F$1,0)/VLOOKUP($A1914,'Old-SVXY-OHLC'!$A$3:$G$5000,5,0)-1))</f>
        <v>15.021403552386504</v>
      </c>
    </row>
    <row r="1916" spans="1:6" x14ac:dyDescent="0.25">
      <c r="A1916" s="1">
        <v>40844</v>
      </c>
      <c r="B1916" s="11">
        <f>VLOOKUP($A1915,Master!$A$6:$J$4994,$I$1,0)*(1+0.5*(VLOOKUP($A1916,'Old-SVXY-OHLC'!$A$3:$E$5000,B$1,0)/VLOOKUP($A1915,'Old-SVXY-OHLC'!$A$3:$E$5000,5,0)-1))</f>
        <v>14.893915093730035</v>
      </c>
      <c r="C1916" s="11">
        <f>VLOOKUP($A1915,Master!$A$6:$J$4994,$I$1,0)*(1+0.5*(VLOOKUP($A1916,'Old-SVXY-OHLC'!$A$3:$E$5000,C$1,0)/VLOOKUP($A1915,'Old-SVXY-OHLC'!$A$3:$E$5000,5,0)-1))</f>
        <v>15.158332016515912</v>
      </c>
      <c r="D1916" s="11">
        <f>VLOOKUP($A1915,Master!$A$6:$J$4994,$I$1,0)*(1+0.5*(VLOOKUP($A1916,'Old-SVXY-OHLC'!$A$3:$E$5000,D$1,0)/VLOOKUP($A1915,'Old-SVXY-OHLC'!$A$3:$E$5000,5,0)-1))</f>
        <v>14.822394062504468</v>
      </c>
      <c r="E1916" s="11">
        <f>VLOOKUP(A1916,Master!A$6:J$4994,$I$1,0)</f>
        <v>15.077024768071768</v>
      </c>
      <c r="F1916" s="11">
        <f>VLOOKUP($A1915,Master!$A$6:$J$4994,$I$1,0)*(1+0.5*(VLOOKUP($A1916,'Old-SVXY-OHLC'!$A$3:$G$5000,F$1,0)/VLOOKUP($A1915,'Old-SVXY-OHLC'!$A$3:$G$5000,5,0)-1))</f>
        <v>15.14684343746395</v>
      </c>
    </row>
    <row r="1917" spans="1:6" x14ac:dyDescent="0.25">
      <c r="A1917" s="1">
        <v>40847</v>
      </c>
      <c r="B1917" s="11">
        <f>VLOOKUP($A1916,Master!$A$6:$J$4994,$I$1,0)*(1+0.5*(VLOOKUP($A1917,'Old-SVXY-OHLC'!$A$3:$E$5000,B$1,0)/VLOOKUP($A1916,'Old-SVXY-OHLC'!$A$3:$E$5000,5,0)-1))</f>
        <v>14.946399036318295</v>
      </c>
      <c r="C1917" s="11">
        <f>VLOOKUP($A1916,Master!$A$6:$J$4994,$I$1,0)*(1+0.5*(VLOOKUP($A1917,'Old-SVXY-OHLC'!$A$3:$E$5000,C$1,0)/VLOOKUP($A1916,'Old-SVXY-OHLC'!$A$3:$E$5000,5,0)-1))</f>
        <v>14.946399036318295</v>
      </c>
      <c r="D1917" s="11">
        <f>VLOOKUP($A1916,Master!$A$6:$J$4994,$I$1,0)*(1+0.5*(VLOOKUP($A1917,'Old-SVXY-OHLC'!$A$3:$E$5000,D$1,0)/VLOOKUP($A1916,'Old-SVXY-OHLC'!$A$3:$E$5000,5,0)-1))</f>
        <v>14.090079880306909</v>
      </c>
      <c r="E1917" s="11">
        <f>VLOOKUP(A1917,Master!A$6:J$4994,$I$1,0)</f>
        <v>14.123813536534174</v>
      </c>
      <c r="F1917" s="11">
        <f>VLOOKUP($A1916,Master!$A$6:$J$4994,$I$1,0)*(1+0.5*(VLOOKUP($A1917,'Old-SVXY-OHLC'!$A$3:$G$5000,F$1,0)/VLOOKUP($A1916,'Old-SVXY-OHLC'!$A$3:$G$5000,5,0)-1))</f>
        <v>14.326109453447682</v>
      </c>
    </row>
    <row r="1918" spans="1:6" x14ac:dyDescent="0.25">
      <c r="A1918" s="1">
        <v>40848</v>
      </c>
      <c r="B1918" s="11">
        <f>VLOOKUP($A1917,Master!$A$6:$J$4994,$I$1,0)*(1+0.5*(VLOOKUP($A1918,'Old-SVXY-OHLC'!$A$3:$E$5000,B$1,0)/VLOOKUP($A1917,'Old-SVXY-OHLC'!$A$3:$E$5000,5,0)-1))</f>
        <v>13.709725940585617</v>
      </c>
      <c r="C1918" s="11">
        <f>VLOOKUP($A1917,Master!$A$6:$J$4994,$I$1,0)*(1+0.5*(VLOOKUP($A1918,'Old-SVXY-OHLC'!$A$3:$E$5000,C$1,0)/VLOOKUP($A1917,'Old-SVXY-OHLC'!$A$3:$E$5000,5,0)-1))</f>
        <v>13.709725940585617</v>
      </c>
      <c r="D1918" s="11">
        <f>VLOOKUP($A1917,Master!$A$6:$J$4994,$I$1,0)*(1+0.5*(VLOOKUP($A1918,'Old-SVXY-OHLC'!$A$3:$E$5000,D$1,0)/VLOOKUP($A1917,'Old-SVXY-OHLC'!$A$3:$E$5000,5,0)-1))</f>
        <v>13.018970864366628</v>
      </c>
      <c r="E1918" s="11">
        <f>VLOOKUP(A1918,Master!A$6:J$4994,$I$1,0)</f>
        <v>13.258359827130283</v>
      </c>
      <c r="F1918" s="11">
        <f>VLOOKUP($A1917,Master!$A$6:$J$4994,$I$1,0)*(1+0.5*(VLOOKUP($A1918,'Old-SVXY-OHLC'!$A$3:$G$5000,F$1,0)/VLOOKUP($A1917,'Old-SVXY-OHLC'!$A$3:$G$5000,5,0)-1))</f>
        <v>13.256525088964949</v>
      </c>
    </row>
    <row r="1919" spans="1:6" x14ac:dyDescent="0.25">
      <c r="A1919" s="1">
        <v>40849</v>
      </c>
      <c r="B1919" s="11">
        <f>VLOOKUP($A1918,Master!$A$6:$J$4994,$I$1,0)*(1+0.5*(VLOOKUP($A1919,'Old-SVXY-OHLC'!$A$3:$E$5000,B$1,0)/VLOOKUP($A1918,'Old-SVXY-OHLC'!$A$3:$E$5000,5,0)-1))</f>
        <v>13.349868121648241</v>
      </c>
      <c r="C1919" s="11">
        <f>VLOOKUP($A1918,Master!$A$6:$J$4994,$I$1,0)*(1+0.5*(VLOOKUP($A1919,'Old-SVXY-OHLC'!$A$3:$E$5000,C$1,0)/VLOOKUP($A1918,'Old-SVXY-OHLC'!$A$3:$E$5000,5,0)-1))</f>
        <v>13.537964181535632</v>
      </c>
      <c r="D1919" s="11">
        <f>VLOOKUP($A1918,Master!$A$6:$J$4994,$I$1,0)*(1+0.5*(VLOOKUP($A1919,'Old-SVXY-OHLC'!$A$3:$E$5000,D$1,0)/VLOOKUP($A1918,'Old-SVXY-OHLC'!$A$3:$E$5000,5,0)-1))</f>
        <v>13.227858241369621</v>
      </c>
      <c r="E1919" s="11">
        <f>VLOOKUP(A1919,Master!A$6:J$4994,$I$1,0)</f>
        <v>13.471525878139472</v>
      </c>
      <c r="F1919" s="11">
        <f>VLOOKUP($A1918,Master!$A$6:$J$4994,$I$1,0)*(1+0.5*(VLOOKUP($A1919,'Old-SVXY-OHLC'!$A$3:$G$5000,F$1,0)/VLOOKUP($A1918,'Old-SVXY-OHLC'!$A$3:$G$5000,5,0)-1))</f>
        <v>13.476103354041795</v>
      </c>
    </row>
    <row r="1920" spans="1:6" x14ac:dyDescent="0.25">
      <c r="A1920" s="1">
        <v>40850</v>
      </c>
      <c r="B1920" s="11">
        <f>VLOOKUP($A1919,Master!$A$6:$J$4994,$I$1,0)*(1+0.5*(VLOOKUP($A1920,'Old-SVXY-OHLC'!$A$3:$E$5000,B$1,0)/VLOOKUP($A1919,'Old-SVXY-OHLC'!$A$3:$E$5000,5,0)-1))</f>
        <v>13.505276163371713</v>
      </c>
      <c r="C1920" s="11">
        <f>VLOOKUP($A1919,Master!$A$6:$J$4994,$I$1,0)*(1+0.5*(VLOOKUP($A1920,'Old-SVXY-OHLC'!$A$3:$E$5000,C$1,0)/VLOOKUP($A1919,'Old-SVXY-OHLC'!$A$3:$E$5000,5,0)-1))</f>
        <v>13.811687753814265</v>
      </c>
      <c r="D1920" s="11">
        <f>VLOOKUP($A1919,Master!$A$6:$J$4994,$I$1,0)*(1+0.5*(VLOOKUP($A1920,'Old-SVXY-OHLC'!$A$3:$E$5000,D$1,0)/VLOOKUP($A1919,'Old-SVXY-OHLC'!$A$3:$E$5000,5,0)-1))</f>
        <v>13.229395063124395</v>
      </c>
      <c r="E1920" s="11">
        <f>VLOOKUP(A1920,Master!A$6:J$4994,$I$1,0)</f>
        <v>13.775438135481284</v>
      </c>
      <c r="F1920" s="11">
        <f>VLOOKUP($A1919,Master!$A$6:$J$4994,$I$1,0)*(1+0.5*(VLOOKUP($A1920,'Old-SVXY-OHLC'!$A$3:$G$5000,F$1,0)/VLOOKUP($A1919,'Old-SVXY-OHLC'!$A$3:$G$5000,5,0)-1))</f>
        <v>13.804899630076505</v>
      </c>
    </row>
    <row r="1921" spans="1:6" x14ac:dyDescent="0.25">
      <c r="A1921" s="1">
        <v>40851</v>
      </c>
      <c r="B1921" s="11">
        <f>VLOOKUP($A1920,Master!$A$6:$J$4994,$I$1,0)*(1+0.5*(VLOOKUP($A1921,'Old-SVXY-OHLC'!$A$3:$E$5000,B$1,0)/VLOOKUP($A1920,'Old-SVXY-OHLC'!$A$3:$E$5000,5,0)-1))</f>
        <v>13.67418370964857</v>
      </c>
      <c r="C1921" s="11">
        <f>VLOOKUP($A1920,Master!$A$6:$J$4994,$I$1,0)*(1+0.5*(VLOOKUP($A1921,'Old-SVXY-OHLC'!$A$3:$E$5000,C$1,0)/VLOOKUP($A1920,'Old-SVXY-OHLC'!$A$3:$E$5000,5,0)-1))</f>
        <v>13.844016243994323</v>
      </c>
      <c r="D1921" s="11">
        <f>VLOOKUP($A1920,Master!$A$6:$J$4994,$I$1,0)*(1+0.5*(VLOOKUP($A1921,'Old-SVXY-OHLC'!$A$3:$E$5000,D$1,0)/VLOOKUP($A1920,'Old-SVXY-OHLC'!$A$3:$E$5000,5,0)-1))</f>
        <v>13.384221165000879</v>
      </c>
      <c r="E1921" s="11">
        <f>VLOOKUP(A1921,Master!A$6:J$4994,$I$1,0)</f>
        <v>13.650812214652191</v>
      </c>
      <c r="F1921" s="11">
        <f>VLOOKUP($A1920,Master!$A$6:$J$4994,$I$1,0)*(1+0.5*(VLOOKUP($A1921,'Old-SVXY-OHLC'!$A$3:$G$5000,F$1,0)/VLOOKUP($A1920,'Old-SVXY-OHLC'!$A$3:$G$5000,5,0)-1))</f>
        <v>13.668363242074809</v>
      </c>
    </row>
    <row r="1922" spans="1:6" x14ac:dyDescent="0.25">
      <c r="A1922" s="1">
        <v>40854</v>
      </c>
      <c r="B1922" s="11">
        <f>VLOOKUP($A1921,Master!$A$6:$J$4994,$I$1,0)*(1+0.5*(VLOOKUP($A1922,'Old-SVXY-OHLC'!$A$3:$E$5000,B$1,0)/VLOOKUP($A1921,'Old-SVXY-OHLC'!$A$3:$E$5000,5,0)-1))</f>
        <v>13.636213438185102</v>
      </c>
      <c r="C1922" s="11">
        <f>VLOOKUP($A1921,Master!$A$6:$J$4994,$I$1,0)*(1+0.5*(VLOOKUP($A1922,'Old-SVXY-OHLC'!$A$3:$E$5000,C$1,0)/VLOOKUP($A1921,'Old-SVXY-OHLC'!$A$3:$E$5000,5,0)-1))</f>
        <v>13.730538335724388</v>
      </c>
      <c r="D1922" s="11">
        <f>VLOOKUP($A1921,Master!$A$6:$J$4994,$I$1,0)*(1+0.5*(VLOOKUP($A1922,'Old-SVXY-OHLC'!$A$3:$E$5000,D$1,0)/VLOOKUP($A1921,'Old-SVXY-OHLC'!$A$3:$E$5000,5,0)-1))</f>
        <v>13.425113814219587</v>
      </c>
      <c r="E1922" s="11">
        <f>VLOOKUP(A1922,Master!A$6:J$4994,$I$1,0)</f>
        <v>13.687921961621207</v>
      </c>
      <c r="F1922" s="11">
        <f>VLOOKUP($A1921,Master!$A$6:$J$4994,$I$1,0)*(1+0.5*(VLOOKUP($A1922,'Old-SVXY-OHLC'!$A$3:$G$5000,F$1,0)/VLOOKUP($A1921,'Old-SVXY-OHLC'!$A$3:$G$5000,5,0)-1))</f>
        <v>13.713229048831591</v>
      </c>
    </row>
    <row r="1923" spans="1:6" x14ac:dyDescent="0.25">
      <c r="A1923" s="1">
        <v>40855</v>
      </c>
      <c r="B1923" s="11">
        <f>VLOOKUP($A1922,Master!$A$6:$J$4994,$I$1,0)*(1+0.5*(VLOOKUP($A1923,'Old-SVXY-OHLC'!$A$3:$E$5000,B$1,0)/VLOOKUP($A1922,'Old-SVXY-OHLC'!$A$3:$E$5000,5,0)-1))</f>
        <v>13.820694037965536</v>
      </c>
      <c r="C1923" s="11">
        <f>VLOOKUP($A1922,Master!$A$6:$J$4994,$I$1,0)*(1+0.5*(VLOOKUP($A1923,'Old-SVXY-OHLC'!$A$3:$E$5000,C$1,0)/VLOOKUP($A1922,'Old-SVXY-OHLC'!$A$3:$E$5000,5,0)-1))</f>
        <v>14.074886279622511</v>
      </c>
      <c r="D1923" s="11">
        <f>VLOOKUP($A1922,Master!$A$6:$J$4994,$I$1,0)*(1+0.5*(VLOOKUP($A1923,'Old-SVXY-OHLC'!$A$3:$E$5000,D$1,0)/VLOOKUP($A1922,'Old-SVXY-OHLC'!$A$3:$E$5000,5,0)-1))</f>
        <v>13.591465851001663</v>
      </c>
      <c r="E1923" s="11">
        <f>VLOOKUP(A1923,Master!A$6:J$4994,$I$1,0)</f>
        <v>14.059770522133688</v>
      </c>
      <c r="F1923" s="11">
        <f>VLOOKUP($A1922,Master!$A$6:$J$4994,$I$1,0)*(1+0.5*(VLOOKUP($A1923,'Old-SVXY-OHLC'!$A$3:$G$5000,F$1,0)/VLOOKUP($A1922,'Old-SVXY-OHLC'!$A$3:$G$5000,5,0)-1))</f>
        <v>14.042686351277384</v>
      </c>
    </row>
    <row r="1924" spans="1:6" x14ac:dyDescent="0.25">
      <c r="A1924" s="1">
        <v>40856</v>
      </c>
      <c r="B1924" s="11">
        <f>VLOOKUP($A1923,Master!$A$6:$J$4994,$I$1,0)*(1+0.5*(VLOOKUP($A1924,'Old-SVXY-OHLC'!$A$3:$E$5000,B$1,0)/VLOOKUP($A1923,'Old-SVXY-OHLC'!$A$3:$E$5000,5,0)-1))</f>
        <v>13.498365835828292</v>
      </c>
      <c r="C1924" s="11">
        <f>VLOOKUP($A1923,Master!$A$6:$J$4994,$I$1,0)*(1+0.5*(VLOOKUP($A1924,'Old-SVXY-OHLC'!$A$3:$E$5000,C$1,0)/VLOOKUP($A1923,'Old-SVXY-OHLC'!$A$3:$E$5000,5,0)-1))</f>
        <v>13.581650447476108</v>
      </c>
      <c r="D1924" s="11">
        <f>VLOOKUP($A1923,Master!$A$6:$J$4994,$I$1,0)*(1+0.5*(VLOOKUP($A1924,'Old-SVXY-OHLC'!$A$3:$E$5000,D$1,0)/VLOOKUP($A1923,'Old-SVXY-OHLC'!$A$3:$E$5000,5,0)-1))</f>
        <v>12.613075135222017</v>
      </c>
      <c r="E1924" s="11">
        <f>VLOOKUP(A1924,Master!A$6:J$4994,$I$1,0)</f>
        <v>12.649764803534287</v>
      </c>
      <c r="F1924" s="11">
        <f>VLOOKUP($A1923,Master!$A$6:$J$4994,$I$1,0)*(1+0.5*(VLOOKUP($A1924,'Old-SVXY-OHLC'!$A$3:$G$5000,F$1,0)/VLOOKUP($A1923,'Old-SVXY-OHLC'!$A$3:$G$5000,5,0)-1))</f>
        <v>12.698232390967487</v>
      </c>
    </row>
    <row r="1925" spans="1:6" x14ac:dyDescent="0.25">
      <c r="A1925" s="1">
        <v>40857</v>
      </c>
      <c r="B1925" s="11">
        <f>VLOOKUP($A1924,Master!$A$6:$J$4994,$I$1,0)*(1+0.5*(VLOOKUP($A1925,'Old-SVXY-OHLC'!$A$3:$E$5000,B$1,0)/VLOOKUP($A1924,'Old-SVXY-OHLC'!$A$3:$E$5000,5,0)-1))</f>
        <v>12.993408033697294</v>
      </c>
      <c r="C1925" s="11">
        <f>VLOOKUP($A1924,Master!$A$6:$J$4994,$I$1,0)*(1+0.5*(VLOOKUP($A1925,'Old-SVXY-OHLC'!$A$3:$E$5000,C$1,0)/VLOOKUP($A1924,'Old-SVXY-OHLC'!$A$3:$E$5000,5,0)-1))</f>
        <v>13.110432381984676</v>
      </c>
      <c r="D1925" s="11">
        <f>VLOOKUP($A1924,Master!$A$6:$J$4994,$I$1,0)*(1+0.5*(VLOOKUP($A1925,'Old-SVXY-OHLC'!$A$3:$E$5000,D$1,0)/VLOOKUP($A1924,'Old-SVXY-OHLC'!$A$3:$E$5000,5,0)-1))</f>
        <v>12.722207085776219</v>
      </c>
      <c r="E1925" s="11">
        <f>VLOOKUP(A1925,Master!A$6:J$4994,$I$1,0)</f>
        <v>13.050649598090281</v>
      </c>
      <c r="F1925" s="11">
        <f>VLOOKUP($A1924,Master!$A$6:$J$4994,$I$1,0)*(1+0.5*(VLOOKUP($A1925,'Old-SVXY-OHLC'!$A$3:$G$5000,F$1,0)/VLOOKUP($A1924,'Old-SVXY-OHLC'!$A$3:$G$5000,5,0)-1))</f>
        <v>13.095646062451801</v>
      </c>
    </row>
    <row r="1926" spans="1:6" x14ac:dyDescent="0.25">
      <c r="A1926" s="1">
        <v>40858</v>
      </c>
      <c r="B1926" s="11">
        <f>VLOOKUP($A1925,Master!$A$6:$J$4994,$I$1,0)*(1+0.5*(VLOOKUP($A1926,'Old-SVXY-OHLC'!$A$3:$E$5000,B$1,0)/VLOOKUP($A1925,'Old-SVXY-OHLC'!$A$3:$E$5000,5,0)-1))</f>
        <v>13.222544347912475</v>
      </c>
      <c r="C1926" s="11">
        <f>VLOOKUP($A1925,Master!$A$6:$J$4994,$I$1,0)*(1+0.5*(VLOOKUP($A1926,'Old-SVXY-OHLC'!$A$3:$E$5000,C$1,0)/VLOOKUP($A1925,'Old-SVXY-OHLC'!$A$3:$E$5000,5,0)-1))</f>
        <v>13.437542308360294</v>
      </c>
      <c r="D1926" s="11">
        <f>VLOOKUP($A1925,Master!$A$6:$J$4994,$I$1,0)*(1+0.5*(VLOOKUP($A1926,'Old-SVXY-OHLC'!$A$3:$E$5000,D$1,0)/VLOOKUP($A1925,'Old-SVXY-OHLC'!$A$3:$E$5000,5,0)-1))</f>
        <v>13.221004072376434</v>
      </c>
      <c r="E1926" s="11">
        <f>VLOOKUP(A1926,Master!A$6:J$4994,$I$1,0)</f>
        <v>13.340214993956417</v>
      </c>
      <c r="F1926" s="11">
        <f>VLOOKUP($A1925,Master!$A$6:$J$4994,$I$1,0)*(1+0.5*(VLOOKUP($A1926,'Old-SVXY-OHLC'!$A$3:$G$5000,F$1,0)/VLOOKUP($A1925,'Old-SVXY-OHLC'!$A$3:$G$5000,5,0)-1))</f>
        <v>13.377555865406828</v>
      </c>
    </row>
    <row r="1927" spans="1:6" x14ac:dyDescent="0.25">
      <c r="A1927" s="1">
        <v>40861</v>
      </c>
      <c r="B1927" s="11">
        <f>VLOOKUP($A1926,Master!$A$6:$J$4994,$I$1,0)*(1+0.5*(VLOOKUP($A1927,'Old-SVXY-OHLC'!$A$3:$E$5000,B$1,0)/VLOOKUP($A1926,'Old-SVXY-OHLC'!$A$3:$E$5000,5,0)-1))</f>
        <v>13.228020995929795</v>
      </c>
      <c r="C1927" s="11">
        <f>VLOOKUP($A1926,Master!$A$6:$J$4994,$I$1,0)*(1+0.5*(VLOOKUP($A1927,'Old-SVXY-OHLC'!$A$3:$E$5000,C$1,0)/VLOOKUP($A1926,'Old-SVXY-OHLC'!$A$3:$E$5000,5,0)-1))</f>
        <v>13.286317987394648</v>
      </c>
      <c r="D1927" s="11">
        <f>VLOOKUP($A1926,Master!$A$6:$J$4994,$I$1,0)*(1+0.5*(VLOOKUP($A1927,'Old-SVXY-OHLC'!$A$3:$E$5000,D$1,0)/VLOOKUP($A1926,'Old-SVXY-OHLC'!$A$3:$E$5000,5,0)-1))</f>
        <v>13.056867200201854</v>
      </c>
      <c r="E1927" s="11">
        <f>VLOOKUP(A1927,Master!A$6:J$4994,$I$1,0)</f>
        <v>13.214889646164069</v>
      </c>
      <c r="F1927" s="11">
        <f>VLOOKUP($A1926,Master!$A$6:$J$4994,$I$1,0)*(1+0.5*(VLOOKUP($A1927,'Old-SVXY-OHLC'!$A$3:$G$5000,F$1,0)/VLOOKUP($A1926,'Old-SVXY-OHLC'!$A$3:$G$5000,5,0)-1))</f>
        <v>13.21037893996078</v>
      </c>
    </row>
    <row r="1928" spans="1:6" x14ac:dyDescent="0.25">
      <c r="A1928" s="1">
        <v>40862</v>
      </c>
      <c r="B1928" s="11">
        <f>VLOOKUP($A1927,Master!$A$6:$J$4994,$I$1,0)*(1+0.5*(VLOOKUP($A1928,'Old-SVXY-OHLC'!$A$3:$E$5000,B$1,0)/VLOOKUP($A1927,'Old-SVXY-OHLC'!$A$3:$E$5000,5,0)-1))</f>
        <v>12.99780496692283</v>
      </c>
      <c r="C1928" s="11">
        <f>VLOOKUP($A1927,Master!$A$6:$J$4994,$I$1,0)*(1+0.5*(VLOOKUP($A1928,'Old-SVXY-OHLC'!$A$3:$E$5000,C$1,0)/VLOOKUP($A1927,'Old-SVXY-OHLC'!$A$3:$E$5000,5,0)-1))</f>
        <v>13.316731391780062</v>
      </c>
      <c r="D1928" s="11">
        <f>VLOOKUP($A1927,Master!$A$6:$J$4994,$I$1,0)*(1+0.5*(VLOOKUP($A1928,'Old-SVXY-OHLC'!$A$3:$E$5000,D$1,0)/VLOOKUP($A1927,'Old-SVXY-OHLC'!$A$3:$E$5000,5,0)-1))</f>
        <v>12.946345133292725</v>
      </c>
      <c r="E1928" s="11">
        <f>VLOOKUP(A1928,Master!A$6:J$4994,$I$1,0)</f>
        <v>13.225264799688457</v>
      </c>
      <c r="F1928" s="11">
        <f>VLOOKUP($A1927,Master!$A$6:$J$4994,$I$1,0)*(1+0.5*(VLOOKUP($A1928,'Old-SVXY-OHLC'!$A$3:$G$5000,F$1,0)/VLOOKUP($A1927,'Old-SVXY-OHLC'!$A$3:$G$5000,5,0)-1))</f>
        <v>13.278302807931141</v>
      </c>
    </row>
    <row r="1929" spans="1:6" x14ac:dyDescent="0.25">
      <c r="A1929" s="1">
        <v>40863</v>
      </c>
      <c r="B1929" s="11">
        <f>VLOOKUP($A1928,Master!$A$6:$J$4994,$I$1,0)*(1+0.5*(VLOOKUP($A1929,'Old-SVXY-OHLC'!$A$3:$E$5000,B$1,0)/VLOOKUP($A1928,'Old-SVXY-OHLC'!$A$3:$E$5000,5,0)-1))</f>
        <v>13.085257080542199</v>
      </c>
      <c r="C1929" s="11">
        <f>VLOOKUP($A1928,Master!$A$6:$J$4994,$I$1,0)*(1+0.5*(VLOOKUP($A1929,'Old-SVXY-OHLC'!$A$3:$E$5000,C$1,0)/VLOOKUP($A1928,'Old-SVXY-OHLC'!$A$3:$E$5000,5,0)-1))</f>
        <v>13.294191789126838</v>
      </c>
      <c r="D1929" s="11">
        <f>VLOOKUP($A1928,Master!$A$6:$J$4994,$I$1,0)*(1+0.5*(VLOOKUP($A1929,'Old-SVXY-OHLC'!$A$3:$E$5000,D$1,0)/VLOOKUP($A1928,'Old-SVXY-OHLC'!$A$3:$E$5000,5,0)-1))</f>
        <v>12.794472940902196</v>
      </c>
      <c r="E1929" s="11">
        <f>VLOOKUP(A1929,Master!A$6:J$4994,$I$1,0)</f>
        <v>12.804911147368701</v>
      </c>
      <c r="F1929" s="11">
        <f>VLOOKUP($A1928,Master!$A$6:$J$4994,$I$1,0)*(1+0.5*(VLOOKUP($A1929,'Old-SVXY-OHLC'!$A$3:$G$5000,F$1,0)/VLOOKUP($A1928,'Old-SVXY-OHLC'!$A$3:$G$5000,5,0)-1))</f>
        <v>12.960743825764855</v>
      </c>
    </row>
    <row r="1930" spans="1:6" x14ac:dyDescent="0.25">
      <c r="A1930" s="1">
        <v>40864</v>
      </c>
      <c r="B1930" s="11">
        <f>VLOOKUP($A1929,Master!$A$6:$J$4994,$I$1,0)*(1+0.5*(VLOOKUP($A1930,'Old-SVXY-OHLC'!$A$3:$E$5000,B$1,0)/VLOOKUP($A1929,'Old-SVXY-OHLC'!$A$3:$E$5000,5,0)-1))</f>
        <v>12.841633527433071</v>
      </c>
      <c r="C1930" s="11">
        <f>VLOOKUP($A1929,Master!$A$6:$J$4994,$I$1,0)*(1+0.5*(VLOOKUP($A1930,'Old-SVXY-OHLC'!$A$3:$E$5000,C$1,0)/VLOOKUP($A1929,'Old-SVXY-OHLC'!$A$3:$E$5000,5,0)-1))</f>
        <v>12.950172254392561</v>
      </c>
      <c r="D1930" s="11">
        <f>VLOOKUP($A1929,Master!$A$6:$J$4994,$I$1,0)*(1+0.5*(VLOOKUP($A1930,'Old-SVXY-OHLC'!$A$3:$E$5000,D$1,0)/VLOOKUP($A1929,'Old-SVXY-OHLC'!$A$3:$E$5000,5,0)-1))</f>
        <v>12.491132533710989</v>
      </c>
      <c r="E1930" s="11">
        <f>VLOOKUP(A1930,Master!A$6:J$4994,$I$1,0)</f>
        <v>12.58955041565509</v>
      </c>
      <c r="F1930" s="11">
        <f>VLOOKUP($A1929,Master!$A$6:$J$4994,$I$1,0)*(1+0.5*(VLOOKUP($A1930,'Old-SVXY-OHLC'!$A$3:$G$5000,F$1,0)/VLOOKUP($A1929,'Old-SVXY-OHLC'!$A$3:$G$5000,5,0)-1))</f>
        <v>12.650235793486107</v>
      </c>
    </row>
    <row r="1931" spans="1:6" x14ac:dyDescent="0.25">
      <c r="A1931" s="1">
        <v>40865</v>
      </c>
      <c r="B1931" s="11">
        <f>VLOOKUP($A1930,Master!$A$6:$J$4994,$I$1,0)*(1+0.5*(VLOOKUP($A1931,'Old-SVXY-OHLC'!$A$3:$E$5000,B$1,0)/VLOOKUP($A1930,'Old-SVXY-OHLC'!$A$3:$E$5000,5,0)-1))</f>
        <v>12.77642302789663</v>
      </c>
      <c r="C1931" s="11">
        <f>VLOOKUP($A1930,Master!$A$6:$J$4994,$I$1,0)*(1+0.5*(VLOOKUP($A1931,'Old-SVXY-OHLC'!$A$3:$E$5000,C$1,0)/VLOOKUP($A1930,'Old-SVXY-OHLC'!$A$3:$E$5000,5,0)-1))</f>
        <v>12.854811289112643</v>
      </c>
      <c r="D1931" s="11">
        <f>VLOOKUP($A1930,Master!$A$6:$J$4994,$I$1,0)*(1+0.5*(VLOOKUP($A1931,'Old-SVXY-OHLC'!$A$3:$E$5000,D$1,0)/VLOOKUP($A1930,'Old-SVXY-OHLC'!$A$3:$E$5000,5,0)-1))</f>
        <v>12.614362865049207</v>
      </c>
      <c r="E1931" s="11">
        <f>VLOOKUP(A1931,Master!A$6:J$4994,$I$1,0)</f>
        <v>12.84199879236378</v>
      </c>
      <c r="F1931" s="11">
        <f>VLOOKUP($A1930,Master!$A$6:$J$4994,$I$1,0)*(1+0.5*(VLOOKUP($A1931,'Old-SVXY-OHLC'!$A$3:$G$5000,F$1,0)/VLOOKUP($A1930,'Old-SVXY-OHLC'!$A$3:$G$5000,5,0)-1))</f>
        <v>12.854811289112643</v>
      </c>
    </row>
    <row r="1932" spans="1:6" x14ac:dyDescent="0.25">
      <c r="A1932" s="1">
        <v>40868</v>
      </c>
      <c r="B1932" s="11">
        <f>VLOOKUP($A1931,Master!$A$6:$J$4994,$I$1,0)*(1+0.5*(VLOOKUP($A1932,'Old-SVXY-OHLC'!$A$3:$E$5000,B$1,0)/VLOOKUP($A1931,'Old-SVXY-OHLC'!$A$3:$E$5000,5,0)-1))</f>
        <v>12.487881540573571</v>
      </c>
      <c r="C1932" s="11">
        <f>VLOOKUP($A1931,Master!$A$6:$J$4994,$I$1,0)*(1+0.5*(VLOOKUP($A1932,'Old-SVXY-OHLC'!$A$3:$E$5000,C$1,0)/VLOOKUP($A1931,'Old-SVXY-OHLC'!$A$3:$E$5000,5,0)-1))</f>
        <v>12.791411093468481</v>
      </c>
      <c r="D1932" s="11">
        <f>VLOOKUP($A1931,Master!$A$6:$J$4994,$I$1,0)*(1+0.5*(VLOOKUP($A1932,'Old-SVXY-OHLC'!$A$3:$E$5000,D$1,0)/VLOOKUP($A1931,'Old-SVXY-OHLC'!$A$3:$E$5000,5,0)-1))</f>
        <v>12.461969538874845</v>
      </c>
      <c r="E1932" s="11">
        <f>VLOOKUP(A1932,Master!A$6:J$4994,$I$1,0)</f>
        <v>12.722555450228885</v>
      </c>
      <c r="F1932" s="11">
        <f>VLOOKUP($A1931,Master!$A$6:$J$4994,$I$1,0)*(1+0.5*(VLOOKUP($A1932,'Old-SVXY-OHLC'!$A$3:$G$5000,F$1,0)/VLOOKUP($A1931,'Old-SVXY-OHLC'!$A$3:$G$5000,5,0)-1))</f>
        <v>12.790590037812713</v>
      </c>
    </row>
    <row r="1933" spans="1:6" x14ac:dyDescent="0.25">
      <c r="A1933" s="1">
        <v>40869</v>
      </c>
      <c r="B1933" s="11">
        <f>VLOOKUP($A1932,Master!$A$6:$J$4994,$I$1,0)*(1+0.5*(VLOOKUP($A1933,'Old-SVXY-OHLC'!$A$3:$E$5000,B$1,0)/VLOOKUP($A1932,'Old-SVXY-OHLC'!$A$3:$E$5000,5,0)-1))</f>
        <v>12.775274620707805</v>
      </c>
      <c r="C1933" s="11">
        <f>VLOOKUP($A1932,Master!$A$6:$J$4994,$I$1,0)*(1+0.5*(VLOOKUP($A1933,'Old-SVXY-OHLC'!$A$3:$E$5000,C$1,0)/VLOOKUP($A1932,'Old-SVXY-OHLC'!$A$3:$E$5000,5,0)-1))</f>
        <v>12.921794700161561</v>
      </c>
      <c r="D1933" s="11">
        <f>VLOOKUP($A1932,Master!$A$6:$J$4994,$I$1,0)*(1+0.5*(VLOOKUP($A1933,'Old-SVXY-OHLC'!$A$3:$E$5000,D$1,0)/VLOOKUP($A1932,'Old-SVXY-OHLC'!$A$3:$E$5000,5,0)-1))</f>
        <v>12.643957088637732</v>
      </c>
      <c r="E1933" s="11">
        <f>VLOOKUP(A1933,Master!A$6:J$4994,$I$1,0)</f>
        <v>12.842035911998398</v>
      </c>
      <c r="F1933" s="11">
        <f>VLOOKUP($A1932,Master!$A$6:$J$4994,$I$1,0)*(1+0.5*(VLOOKUP($A1933,'Old-SVXY-OHLC'!$A$3:$G$5000,F$1,0)/VLOOKUP($A1932,'Old-SVXY-OHLC'!$A$3:$G$5000,5,0)-1))</f>
        <v>12.921794700161561</v>
      </c>
    </row>
    <row r="1934" spans="1:6" x14ac:dyDescent="0.25">
      <c r="A1934" s="1">
        <v>40870</v>
      </c>
      <c r="B1934" s="11">
        <f>VLOOKUP($A1933,Master!$A$6:$J$4994,$I$1,0)*(1+0.5*(VLOOKUP($A1934,'Old-SVXY-OHLC'!$A$3:$E$5000,B$1,0)/VLOOKUP($A1933,'Old-SVXY-OHLC'!$A$3:$E$5000,5,0)-1))</f>
        <v>12.730091432273793</v>
      </c>
      <c r="C1934" s="11">
        <f>VLOOKUP($A1933,Master!$A$6:$J$4994,$I$1,0)*(1+0.5*(VLOOKUP($A1934,'Old-SVXY-OHLC'!$A$3:$E$5000,C$1,0)/VLOOKUP($A1933,'Old-SVXY-OHLC'!$A$3:$E$5000,5,0)-1))</f>
        <v>12.771097733718397</v>
      </c>
      <c r="D1934" s="11">
        <f>VLOOKUP($A1933,Master!$A$6:$J$4994,$I$1,0)*(1+0.5*(VLOOKUP($A1934,'Old-SVXY-OHLC'!$A$3:$E$5000,D$1,0)/VLOOKUP($A1933,'Old-SVXY-OHLC'!$A$3:$E$5000,5,0)-1))</f>
        <v>12.565659424619932</v>
      </c>
      <c r="E1934" s="11">
        <f>VLOOKUP(A1934,Master!A$6:J$4994,$I$1,0)</f>
        <v>12.589933930251197</v>
      </c>
      <c r="F1934" s="11">
        <f>VLOOKUP($A1933,Master!$A$6:$J$4994,$I$1,0)*(1+0.5*(VLOOKUP($A1934,'Old-SVXY-OHLC'!$A$3:$G$5000,F$1,0)/VLOOKUP($A1933,'Old-SVXY-OHLC'!$A$3:$G$5000,5,0)-1))</f>
        <v>12.626210161409194</v>
      </c>
    </row>
    <row r="1935" spans="1:6" x14ac:dyDescent="0.25">
      <c r="A1935" s="1">
        <v>40872</v>
      </c>
      <c r="B1935" s="11">
        <f>VLOOKUP($A1934,Master!$A$6:$J$4994,$I$1,0)*(1+0.5*(VLOOKUP($A1935,'Old-SVXY-OHLC'!$A$3:$E$5000,B$1,0)/VLOOKUP($A1934,'Old-SVXY-OHLC'!$A$3:$E$5000,5,0)-1))</f>
        <v>12.497258741327053</v>
      </c>
      <c r="C1935" s="11">
        <f>VLOOKUP($A1934,Master!$A$6:$J$4994,$I$1,0)*(1+0.5*(VLOOKUP($A1935,'Old-SVXY-OHLC'!$A$3:$E$5000,C$1,0)/VLOOKUP($A1934,'Old-SVXY-OHLC'!$A$3:$E$5000,5,0)-1))</f>
        <v>12.701144156960169</v>
      </c>
      <c r="D1935" s="11">
        <f>VLOOKUP($A1934,Master!$A$6:$J$4994,$I$1,0)*(1+0.5*(VLOOKUP($A1935,'Old-SVXY-OHLC'!$A$3:$E$5000,D$1,0)/VLOOKUP($A1934,'Old-SVXY-OHLC'!$A$3:$E$5000,5,0)-1))</f>
        <v>12.413851071295325</v>
      </c>
      <c r="E1935" s="11">
        <f>VLOOKUP(A1935,Master!A$6:J$4994,$I$1,0)</f>
        <v>12.438689421573427</v>
      </c>
      <c r="F1935" s="11">
        <f>VLOOKUP($A1934,Master!$A$6:$J$4994,$I$1,0)*(1+0.5*(VLOOKUP($A1935,'Old-SVXY-OHLC'!$A$3:$G$5000,F$1,0)/VLOOKUP($A1934,'Old-SVXY-OHLC'!$A$3:$G$5000,5,0)-1))</f>
        <v>12.542547741774579</v>
      </c>
    </row>
    <row r="1936" spans="1:6" x14ac:dyDescent="0.25">
      <c r="A1936" s="1">
        <v>40875</v>
      </c>
      <c r="B1936" s="11">
        <f>VLOOKUP($A1935,Master!$A$6:$J$4994,$I$1,0)*(1+0.5*(VLOOKUP($A1936,'Old-SVXY-OHLC'!$A$3:$E$5000,B$1,0)/VLOOKUP($A1935,'Old-SVXY-OHLC'!$A$3:$E$5000,5,0)-1))</f>
        <v>12.773879996906555</v>
      </c>
      <c r="C1936" s="11">
        <f>VLOOKUP($A1935,Master!$A$6:$J$4994,$I$1,0)*(1+0.5*(VLOOKUP($A1936,'Old-SVXY-OHLC'!$A$3:$E$5000,C$1,0)/VLOOKUP($A1935,'Old-SVXY-OHLC'!$A$3:$E$5000,5,0)-1))</f>
        <v>12.972659931080353</v>
      </c>
      <c r="D1936" s="11">
        <f>VLOOKUP($A1935,Master!$A$6:$J$4994,$I$1,0)*(1+0.5*(VLOOKUP($A1936,'Old-SVXY-OHLC'!$A$3:$E$5000,D$1,0)/VLOOKUP($A1935,'Old-SVXY-OHLC'!$A$3:$E$5000,5,0)-1))</f>
        <v>12.737860047015468</v>
      </c>
      <c r="E1936" s="11">
        <f>VLOOKUP(A1936,Master!A$6:J$4994,$I$1,0)</f>
        <v>12.852955003239742</v>
      </c>
      <c r="F1936" s="11">
        <f>VLOOKUP($A1935,Master!$A$6:$J$4994,$I$1,0)*(1+0.5*(VLOOKUP($A1936,'Old-SVXY-OHLC'!$A$3:$G$5000,F$1,0)/VLOOKUP($A1935,'Old-SVXY-OHLC'!$A$3:$G$5000,5,0)-1))</f>
        <v>12.82733983927767</v>
      </c>
    </row>
    <row r="1937" spans="1:6" x14ac:dyDescent="0.25">
      <c r="A1937" s="1">
        <v>40876</v>
      </c>
      <c r="B1937" s="11">
        <f>VLOOKUP($A1936,Master!$A$6:$J$4994,$I$1,0)*(1+0.5*(VLOOKUP($A1937,'Old-SVXY-OHLC'!$A$3:$E$5000,B$1,0)/VLOOKUP($A1936,'Old-SVXY-OHLC'!$A$3:$E$5000,5,0)-1))</f>
        <v>12.92530938664091</v>
      </c>
      <c r="C1937" s="11">
        <f>VLOOKUP($A1936,Master!$A$6:$J$4994,$I$1,0)*(1+0.5*(VLOOKUP($A1937,'Old-SVXY-OHLC'!$A$3:$E$5000,C$1,0)/VLOOKUP($A1936,'Old-SVXY-OHLC'!$A$3:$E$5000,5,0)-1))</f>
        <v>12.984509659782946</v>
      </c>
      <c r="D1937" s="11">
        <f>VLOOKUP($A1936,Master!$A$6:$J$4994,$I$1,0)*(1+0.5*(VLOOKUP($A1937,'Old-SVXY-OHLC'!$A$3:$E$5000,D$1,0)/VLOOKUP($A1936,'Old-SVXY-OHLC'!$A$3:$E$5000,5,0)-1))</f>
        <v>12.774020176221043</v>
      </c>
      <c r="E1937" s="11">
        <f>VLOOKUP(A1937,Master!A$6:J$4994,$I$1,0)</f>
        <v>12.971015338334157</v>
      </c>
      <c r="F1937" s="11">
        <f>VLOOKUP($A1936,Master!$A$6:$J$4994,$I$1,0)*(1+0.5*(VLOOKUP($A1937,'Old-SVXY-OHLC'!$A$3:$G$5000,F$1,0)/VLOOKUP($A1936,'Old-SVXY-OHLC'!$A$3:$G$5000,5,0)-1))</f>
        <v>12.948261326242442</v>
      </c>
    </row>
    <row r="1938" spans="1:6" x14ac:dyDescent="0.25">
      <c r="A1938" s="1">
        <v>40877</v>
      </c>
      <c r="B1938" s="11">
        <f>VLOOKUP($A1937,Master!$A$6:$J$4994,$I$1,0)*(1+0.5*(VLOOKUP($A1938,'Old-SVXY-OHLC'!$A$3:$E$5000,B$1,0)/VLOOKUP($A1937,'Old-SVXY-OHLC'!$A$3:$E$5000,5,0)-1))</f>
        <v>13.135460869439664</v>
      </c>
      <c r="C1938" s="11">
        <f>VLOOKUP($A1937,Master!$A$6:$J$4994,$I$1,0)*(1+0.5*(VLOOKUP($A1938,'Old-SVXY-OHLC'!$A$3:$E$5000,C$1,0)/VLOOKUP($A1937,'Old-SVXY-OHLC'!$A$3:$E$5000,5,0)-1))</f>
        <v>13.564288048111333</v>
      </c>
      <c r="D1938" s="11">
        <f>VLOOKUP($A1937,Master!$A$6:$J$4994,$I$1,0)*(1+0.5*(VLOOKUP($A1938,'Old-SVXY-OHLC'!$A$3:$E$5000,D$1,0)/VLOOKUP($A1937,'Old-SVXY-OHLC'!$A$3:$E$5000,5,0)-1))</f>
        <v>13.127873165972767</v>
      </c>
      <c r="E1938" s="11">
        <f>VLOOKUP(A1938,Master!A$6:J$4994,$I$1,0)</f>
        <v>13.524721966451649</v>
      </c>
      <c r="F1938" s="11">
        <f>VLOOKUP($A1937,Master!$A$6:$J$4994,$I$1,0)*(1+0.5*(VLOOKUP($A1938,'Old-SVXY-OHLC'!$A$3:$G$5000,F$1,0)/VLOOKUP($A1937,'Old-SVXY-OHLC'!$A$3:$G$5000,5,0)-1))</f>
        <v>13.542441797505154</v>
      </c>
    </row>
    <row r="1939" spans="1:6" x14ac:dyDescent="0.25">
      <c r="A1939" s="1">
        <v>40878</v>
      </c>
      <c r="B1939" s="11">
        <f>VLOOKUP($A1938,Master!$A$6:$J$4994,$I$1,0)*(1+0.5*(VLOOKUP($A1939,'Old-SVXY-OHLC'!$A$3:$E$5000,B$1,0)/VLOOKUP($A1938,'Old-SVXY-OHLC'!$A$3:$E$5000,5,0)-1))</f>
        <v>13.524721966451649</v>
      </c>
      <c r="C1939" s="11">
        <f>VLOOKUP($A1938,Master!$A$6:$J$4994,$I$1,0)*(1+0.5*(VLOOKUP($A1939,'Old-SVXY-OHLC'!$A$3:$E$5000,C$1,0)/VLOOKUP($A1938,'Old-SVXY-OHLC'!$A$3:$E$5000,5,0)-1))</f>
        <v>13.707695765571955</v>
      </c>
      <c r="D1939" s="11">
        <f>VLOOKUP($A1938,Master!$A$6:$J$4994,$I$1,0)*(1+0.5*(VLOOKUP($A1939,'Old-SVXY-OHLC'!$A$3:$E$5000,D$1,0)/VLOOKUP($A1938,'Old-SVXY-OHLC'!$A$3:$E$5000,5,0)-1))</f>
        <v>13.451914535877837</v>
      </c>
      <c r="E1939" s="11">
        <f>VLOOKUP(A1939,Master!A$6:J$4994,$I$1,0)</f>
        <v>13.656565336613358</v>
      </c>
      <c r="F1939" s="11">
        <f>VLOOKUP($A1938,Master!$A$6:$J$4994,$I$1,0)*(1+0.5*(VLOOKUP($A1939,'Old-SVXY-OHLC'!$A$3:$G$5000,F$1,0)/VLOOKUP($A1938,'Old-SVXY-OHLC'!$A$3:$G$5000,5,0)-1))</f>
        <v>13.67992427412206</v>
      </c>
    </row>
    <row r="1940" spans="1:6" x14ac:dyDescent="0.25">
      <c r="A1940" s="1">
        <v>40879</v>
      </c>
      <c r="B1940" s="11">
        <f>VLOOKUP($A1939,Master!$A$6:$J$4994,$I$1,0)*(1+0.5*(VLOOKUP($A1940,'Old-SVXY-OHLC'!$A$3:$E$5000,B$1,0)/VLOOKUP($A1939,'Old-SVXY-OHLC'!$A$3:$E$5000,5,0)-1))</f>
        <v>13.821776609762399</v>
      </c>
      <c r="C1940" s="11">
        <f>VLOOKUP($A1939,Master!$A$6:$J$4994,$I$1,0)*(1+0.5*(VLOOKUP($A1940,'Old-SVXY-OHLC'!$A$3:$E$5000,C$1,0)/VLOOKUP($A1939,'Old-SVXY-OHLC'!$A$3:$E$5000,5,0)-1))</f>
        <v>13.974008721018302</v>
      </c>
      <c r="D1940" s="11">
        <f>VLOOKUP($A1939,Master!$A$6:$J$4994,$I$1,0)*(1+0.5*(VLOOKUP($A1940,'Old-SVXY-OHLC'!$A$3:$E$5000,D$1,0)/VLOOKUP($A1939,'Old-SVXY-OHLC'!$A$3:$E$5000,5,0)-1))</f>
        <v>13.643782518801807</v>
      </c>
      <c r="E1940" s="11">
        <f>VLOOKUP(A1940,Master!A$6:J$4994,$I$1,0)</f>
        <v>13.696036385885723</v>
      </c>
      <c r="F1940" s="11">
        <f>VLOOKUP($A1939,Master!$A$6:$J$4994,$I$1,0)*(1+0.5*(VLOOKUP($A1940,'Old-SVXY-OHLC'!$A$3:$G$5000,F$1,0)/VLOOKUP($A1939,'Old-SVXY-OHLC'!$A$3:$G$5000,5,0)-1))</f>
        <v>13.710575293792024</v>
      </c>
    </row>
    <row r="1941" spans="1:6" x14ac:dyDescent="0.25">
      <c r="A1941" s="1">
        <v>40882</v>
      </c>
      <c r="B1941" s="11">
        <f>VLOOKUP($A1940,Master!$A$6:$J$4994,$I$1,0)*(1+0.5*(VLOOKUP($A1941,'Old-SVXY-OHLC'!$A$3:$E$5000,B$1,0)/VLOOKUP($A1940,'Old-SVXY-OHLC'!$A$3:$E$5000,5,0)-1))</f>
        <v>13.915601518264525</v>
      </c>
      <c r="C1941" s="11">
        <f>VLOOKUP($A1940,Master!$A$6:$J$4994,$I$1,0)*(1+0.5*(VLOOKUP($A1941,'Old-SVXY-OHLC'!$A$3:$E$5000,C$1,0)/VLOOKUP($A1940,'Old-SVXY-OHLC'!$A$3:$E$5000,5,0)-1))</f>
        <v>13.992744351375249</v>
      </c>
      <c r="D1941" s="11">
        <f>VLOOKUP($A1940,Master!$A$6:$J$4994,$I$1,0)*(1+0.5*(VLOOKUP($A1941,'Old-SVXY-OHLC'!$A$3:$E$5000,D$1,0)/VLOOKUP($A1940,'Old-SVXY-OHLC'!$A$3:$E$5000,5,0)-1))</f>
        <v>13.607026059433116</v>
      </c>
      <c r="E1941" s="11">
        <f>VLOOKUP(A1941,Master!A$6:J$4994,$I$1,0)</f>
        <v>13.718703568816093</v>
      </c>
      <c r="F1941" s="11">
        <f>VLOOKUP($A1940,Master!$A$6:$J$4994,$I$1,0)*(1+0.5*(VLOOKUP($A1941,'Old-SVXY-OHLC'!$A$3:$G$5000,F$1,0)/VLOOKUP($A1940,'Old-SVXY-OHLC'!$A$3:$G$5000,5,0)-1))</f>
        <v>13.719302521101817</v>
      </c>
    </row>
    <row r="1942" spans="1:6" x14ac:dyDescent="0.25">
      <c r="A1942" s="1">
        <v>40883</v>
      </c>
      <c r="B1942" s="11">
        <f>VLOOKUP($A1941,Master!$A$6:$J$4994,$I$1,0)*(1+0.5*(VLOOKUP($A1942,'Old-SVXY-OHLC'!$A$3:$E$5000,B$1,0)/VLOOKUP($A1941,'Old-SVXY-OHLC'!$A$3:$E$5000,5,0)-1))</f>
        <v>13.718703568816093</v>
      </c>
      <c r="C1942" s="11">
        <f>VLOOKUP($A1941,Master!$A$6:$J$4994,$I$1,0)*(1+0.5*(VLOOKUP($A1942,'Old-SVXY-OHLC'!$A$3:$E$5000,C$1,0)/VLOOKUP($A1941,'Old-SVXY-OHLC'!$A$3:$E$5000,5,0)-1))</f>
        <v>13.800987470531377</v>
      </c>
      <c r="D1942" s="11">
        <f>VLOOKUP($A1941,Master!$A$6:$J$4994,$I$1,0)*(1+0.5*(VLOOKUP($A1942,'Old-SVXY-OHLC'!$A$3:$E$5000,D$1,0)/VLOOKUP($A1941,'Old-SVXY-OHLC'!$A$3:$E$5000,5,0)-1))</f>
        <v>13.62452439868408</v>
      </c>
      <c r="E1942" s="11">
        <f>VLOOKUP(A1942,Master!A$6:J$4994,$I$1,0)</f>
        <v>13.653412363980271</v>
      </c>
      <c r="F1942" s="11">
        <f>VLOOKUP($A1941,Master!$A$6:$J$4994,$I$1,0)*(1+0.5*(VLOOKUP($A1942,'Old-SVXY-OHLC'!$A$3:$G$5000,F$1,0)/VLOOKUP($A1941,'Old-SVXY-OHLC'!$A$3:$G$5000,5,0)-1))</f>
        <v>13.747028461231414</v>
      </c>
    </row>
    <row r="1943" spans="1:6" x14ac:dyDescent="0.25">
      <c r="A1943" s="1">
        <v>40884</v>
      </c>
      <c r="B1943" s="11">
        <f>VLOOKUP($A1942,Master!$A$6:$J$4994,$I$1,0)*(1+0.5*(VLOOKUP($A1943,'Old-SVXY-OHLC'!$A$3:$E$5000,B$1,0)/VLOOKUP($A1942,'Old-SVXY-OHLC'!$A$3:$E$5000,5,0)-1))</f>
        <v>13.653412363980271</v>
      </c>
      <c r="C1943" s="11">
        <f>VLOOKUP($A1942,Master!$A$6:$J$4994,$I$1,0)*(1+0.5*(VLOOKUP($A1943,'Old-SVXY-OHLC'!$A$3:$E$5000,C$1,0)/VLOOKUP($A1942,'Old-SVXY-OHLC'!$A$3:$E$5000,5,0)-1))</f>
        <v>13.706444336590959</v>
      </c>
      <c r="D1943" s="11">
        <f>VLOOKUP($A1942,Master!$A$6:$J$4994,$I$1,0)*(1+0.5*(VLOOKUP($A1943,'Old-SVXY-OHLC'!$A$3:$E$5000,D$1,0)/VLOOKUP($A1942,'Old-SVXY-OHLC'!$A$3:$E$5000,5,0)-1))</f>
        <v>13.336594477178593</v>
      </c>
      <c r="E1943" s="11">
        <f>VLOOKUP(A1943,Master!A$6:J$4994,$I$1,0)</f>
        <v>13.515610395174924</v>
      </c>
      <c r="F1943" s="11">
        <f>VLOOKUP($A1942,Master!$A$6:$J$4994,$I$1,0)*(1+0.5*(VLOOKUP($A1943,'Old-SVXY-OHLC'!$A$3:$G$5000,F$1,0)/VLOOKUP($A1942,'Old-SVXY-OHLC'!$A$3:$G$5000,5,0)-1))</f>
        <v>13.533972102605228</v>
      </c>
    </row>
    <row r="1944" spans="1:6" x14ac:dyDescent="0.25">
      <c r="A1944" s="1">
        <v>40885</v>
      </c>
      <c r="B1944" s="11">
        <f>VLOOKUP($A1943,Master!$A$6:$J$4994,$I$1,0)*(1+0.5*(VLOOKUP($A1944,'Old-SVXY-OHLC'!$A$3:$E$5000,B$1,0)/VLOOKUP($A1943,'Old-SVXY-OHLC'!$A$3:$E$5000,5,0)-1))</f>
        <v>13.511364667816331</v>
      </c>
      <c r="C1944" s="11">
        <f>VLOOKUP($A1943,Master!$A$6:$J$4994,$I$1,0)*(1+0.5*(VLOOKUP($A1944,'Old-SVXY-OHLC'!$A$3:$E$5000,C$1,0)/VLOOKUP($A1943,'Old-SVXY-OHLC'!$A$3:$E$5000,5,0)-1))</f>
        <v>13.659937349580625</v>
      </c>
      <c r="D1944" s="11">
        <f>VLOOKUP($A1943,Master!$A$6:$J$4994,$I$1,0)*(1+0.5*(VLOOKUP($A1944,'Old-SVXY-OHLC'!$A$3:$E$5000,D$1,0)/VLOOKUP($A1943,'Old-SVXY-OHLC'!$A$3:$E$5000,5,0)-1))</f>
        <v>13.120841078185158</v>
      </c>
      <c r="E1944" s="11">
        <f>VLOOKUP(A1944,Master!A$6:J$4994,$I$1,0)</f>
        <v>13.171434389120035</v>
      </c>
      <c r="F1944" s="11">
        <f>VLOOKUP($A1943,Master!$A$6:$J$4994,$I$1,0)*(1+0.5*(VLOOKUP($A1944,'Old-SVXY-OHLC'!$A$3:$G$5000,F$1,0)/VLOOKUP($A1943,'Old-SVXY-OHLC'!$A$3:$G$5000,5,0)-1))</f>
        <v>13.224754028576307</v>
      </c>
    </row>
    <row r="1945" spans="1:6" x14ac:dyDescent="0.25">
      <c r="A1945" s="1">
        <v>40886</v>
      </c>
      <c r="B1945" s="11">
        <f>VLOOKUP($A1944,Master!$A$6:$J$4994,$I$1,0)*(1+0.5*(VLOOKUP($A1945,'Old-SVXY-OHLC'!$A$3:$E$5000,B$1,0)/VLOOKUP($A1944,'Old-SVXY-OHLC'!$A$3:$E$5000,5,0)-1))</f>
        <v>13.321507438831103</v>
      </c>
      <c r="C1945" s="11">
        <f>VLOOKUP($A1944,Master!$A$6:$J$4994,$I$1,0)*(1+0.5*(VLOOKUP($A1945,'Old-SVXY-OHLC'!$A$3:$E$5000,C$1,0)/VLOOKUP($A1944,'Old-SVXY-OHLC'!$A$3:$E$5000,5,0)-1))</f>
        <v>13.743801313978004</v>
      </c>
      <c r="D1945" s="11">
        <f>VLOOKUP($A1944,Master!$A$6:$J$4994,$I$1,0)*(1+0.5*(VLOOKUP($A1945,'Old-SVXY-OHLC'!$A$3:$E$5000,D$1,0)/VLOOKUP($A1944,'Old-SVXY-OHLC'!$A$3:$E$5000,5,0)-1))</f>
        <v>13.262175890833328</v>
      </c>
      <c r="E1945" s="11">
        <f>VLOOKUP(A1945,Master!A$6:J$4994,$I$1,0)</f>
        <v>13.732972658719193</v>
      </c>
      <c r="F1945" s="11">
        <f>VLOOKUP($A1944,Master!$A$6:$J$4994,$I$1,0)*(1+0.5*(VLOOKUP($A1945,'Old-SVXY-OHLC'!$A$3:$G$5000,F$1,0)/VLOOKUP($A1944,'Old-SVXY-OHLC'!$A$3:$G$5000,5,0)-1))</f>
        <v>13.681255334793057</v>
      </c>
    </row>
    <row r="1946" spans="1:6" x14ac:dyDescent="0.25">
      <c r="A1946" s="1">
        <v>40889</v>
      </c>
      <c r="B1946" s="11">
        <f>VLOOKUP($A1945,Master!$A$6:$J$4994,$I$1,0)*(1+0.5*(VLOOKUP($A1946,'Old-SVXY-OHLC'!$A$3:$E$5000,B$1,0)/VLOOKUP($A1945,'Old-SVXY-OHLC'!$A$3:$E$5000,5,0)-1))</f>
        <v>13.558026137401583</v>
      </c>
      <c r="C1946" s="11">
        <f>VLOOKUP($A1945,Master!$A$6:$J$4994,$I$1,0)*(1+0.5*(VLOOKUP($A1946,'Old-SVXY-OHLC'!$A$3:$E$5000,C$1,0)/VLOOKUP($A1945,'Old-SVXY-OHLC'!$A$3:$E$5000,5,0)-1))</f>
        <v>13.638312199511448</v>
      </c>
      <c r="D1946" s="11">
        <f>VLOOKUP($A1945,Master!$A$6:$J$4994,$I$1,0)*(1+0.5*(VLOOKUP($A1946,'Old-SVXY-OHLC'!$A$3:$E$5000,D$1,0)/VLOOKUP($A1945,'Old-SVXY-OHLC'!$A$3:$E$5000,5,0)-1))</f>
        <v>13.346902442179916</v>
      </c>
      <c r="E1946" s="11">
        <f>VLOOKUP(A1946,Master!A$6:J$4994,$I$1,0)</f>
        <v>13.611480216087365</v>
      </c>
      <c r="F1946" s="11">
        <f>VLOOKUP($A1945,Master!$A$6:$J$4994,$I$1,0)*(1+0.5*(VLOOKUP($A1946,'Old-SVXY-OHLC'!$A$3:$G$5000,F$1,0)/VLOOKUP($A1945,'Old-SVXY-OHLC'!$A$3:$G$5000,5,0)-1))</f>
        <v>13.633377551053391</v>
      </c>
    </row>
    <row r="1947" spans="1:6" x14ac:dyDescent="0.25">
      <c r="A1947" s="1">
        <v>40890</v>
      </c>
      <c r="B1947" s="11">
        <f>VLOOKUP($A1946,Master!$A$6:$J$4994,$I$1,0)*(1+0.5*(VLOOKUP($A1947,'Old-SVXY-OHLC'!$A$3:$E$5000,B$1,0)/VLOOKUP($A1946,'Old-SVXY-OHLC'!$A$3:$E$5000,5,0)-1))</f>
        <v>13.732702601069066</v>
      </c>
      <c r="C1947" s="11">
        <f>VLOOKUP($A1946,Master!$A$6:$J$4994,$I$1,0)*(1+0.5*(VLOOKUP($A1947,'Old-SVXY-OHLC'!$A$3:$E$5000,C$1,0)/VLOOKUP($A1946,'Old-SVXY-OHLC'!$A$3:$E$5000,5,0)-1))</f>
        <v>13.894908529823992</v>
      </c>
      <c r="D1947" s="11">
        <f>VLOOKUP($A1946,Master!$A$6:$J$4994,$I$1,0)*(1+0.5*(VLOOKUP($A1947,'Old-SVXY-OHLC'!$A$3:$E$5000,D$1,0)/VLOOKUP($A1946,'Old-SVXY-OHLC'!$A$3:$E$5000,5,0)-1))</f>
        <v>13.490257831105662</v>
      </c>
      <c r="E1947" s="11">
        <f>VLOOKUP(A1947,Master!A$6:J$4994,$I$1,0)</f>
        <v>13.674619891163729</v>
      </c>
      <c r="F1947" s="11">
        <f>VLOOKUP($A1946,Master!$A$6:$J$4994,$I$1,0)*(1+0.5*(VLOOKUP($A1947,'Old-SVXY-OHLC'!$A$3:$G$5000,F$1,0)/VLOOKUP($A1946,'Old-SVXY-OHLC'!$A$3:$G$5000,5,0)-1))</f>
        <v>13.648257206155813</v>
      </c>
    </row>
    <row r="1948" spans="1:6" x14ac:dyDescent="0.25">
      <c r="A1948" s="1">
        <v>40891</v>
      </c>
      <c r="B1948" s="11">
        <f>VLOOKUP($A1947,Master!$A$6:$J$4994,$I$1,0)*(1+0.5*(VLOOKUP($A1948,'Old-SVXY-OHLC'!$A$3:$E$5000,B$1,0)/VLOOKUP($A1947,'Old-SVXY-OHLC'!$A$3:$E$5000,5,0)-1))</f>
        <v>13.611940095951748</v>
      </c>
      <c r="C1948" s="11">
        <f>VLOOKUP($A1947,Master!$A$6:$J$4994,$I$1,0)*(1+0.5*(VLOOKUP($A1948,'Old-SVXY-OHLC'!$A$3:$E$5000,C$1,0)/VLOOKUP($A1947,'Old-SVXY-OHLC'!$A$3:$E$5000,5,0)-1))</f>
        <v>13.726125214688327</v>
      </c>
      <c r="D1948" s="11">
        <f>VLOOKUP($A1947,Master!$A$6:$J$4994,$I$1,0)*(1+0.5*(VLOOKUP($A1948,'Old-SVXY-OHLC'!$A$3:$E$5000,D$1,0)/VLOOKUP($A1947,'Old-SVXY-OHLC'!$A$3:$E$5000,5,0)-1))</f>
        <v>13.442756854420098</v>
      </c>
      <c r="E1948" s="11">
        <f>VLOOKUP(A1948,Master!A$6:J$4994,$I$1,0)</f>
        <v>13.637337599977254</v>
      </c>
      <c r="F1948" s="11">
        <f>VLOOKUP($A1947,Master!$A$6:$J$4994,$I$1,0)*(1+0.5*(VLOOKUP($A1948,'Old-SVXY-OHLC'!$A$3:$G$5000,F$1,0)/VLOOKUP($A1947,'Old-SVXY-OHLC'!$A$3:$G$5000,5,0)-1))</f>
        <v>13.65128991005907</v>
      </c>
    </row>
    <row r="1949" spans="1:6" x14ac:dyDescent="0.25">
      <c r="A1949" s="1">
        <v>40892</v>
      </c>
      <c r="B1949" s="11">
        <f>VLOOKUP($A1948,Master!$A$6:$J$4994,$I$1,0)*(1+0.5*(VLOOKUP($A1949,'Old-SVXY-OHLC'!$A$3:$E$5000,B$1,0)/VLOOKUP($A1948,'Old-SVXY-OHLC'!$A$3:$E$5000,5,0)-1))</f>
        <v>13.719882994651291</v>
      </c>
      <c r="C1949" s="11">
        <f>VLOOKUP($A1948,Master!$A$6:$J$4994,$I$1,0)*(1+0.5*(VLOOKUP($A1949,'Old-SVXY-OHLC'!$A$3:$E$5000,C$1,0)/VLOOKUP($A1948,'Old-SVXY-OHLC'!$A$3:$E$5000,5,0)-1))</f>
        <v>13.95408423243544</v>
      </c>
      <c r="D1949" s="11">
        <f>VLOOKUP($A1948,Master!$A$6:$J$4994,$I$1,0)*(1+0.5*(VLOOKUP($A1949,'Old-SVXY-OHLC'!$A$3:$E$5000,D$1,0)/VLOOKUP($A1948,'Old-SVXY-OHLC'!$A$3:$E$5000,5,0)-1))</f>
        <v>13.719882994651291</v>
      </c>
      <c r="E1949" s="11">
        <f>VLOOKUP(A1949,Master!A$6:J$4994,$I$1,0)</f>
        <v>13.896129500356196</v>
      </c>
      <c r="F1949" s="11">
        <f>VLOOKUP($A1948,Master!$A$6:$J$4994,$I$1,0)*(1+0.5*(VLOOKUP($A1949,'Old-SVXY-OHLC'!$A$3:$G$5000,F$1,0)/VLOOKUP($A1948,'Old-SVXY-OHLC'!$A$3:$G$5000,5,0)-1))</f>
        <v>13.905444336854732</v>
      </c>
    </row>
    <row r="1950" spans="1:6" x14ac:dyDescent="0.25">
      <c r="A1950" s="1">
        <v>40893</v>
      </c>
      <c r="B1950" s="11">
        <f>VLOOKUP($A1949,Master!$A$6:$J$4994,$I$1,0)*(1+0.5*(VLOOKUP($A1950,'Old-SVXY-OHLC'!$A$3:$E$5000,B$1,0)/VLOOKUP($A1949,'Old-SVXY-OHLC'!$A$3:$E$5000,5,0)-1))</f>
        <v>14.015552043215724</v>
      </c>
      <c r="C1950" s="11">
        <f>VLOOKUP($A1949,Master!$A$6:$J$4994,$I$1,0)*(1+0.5*(VLOOKUP($A1950,'Old-SVXY-OHLC'!$A$3:$E$5000,C$1,0)/VLOOKUP($A1949,'Old-SVXY-OHLC'!$A$3:$E$5000,5,0)-1))</f>
        <v>14.146824116263842</v>
      </c>
      <c r="D1950" s="11">
        <f>VLOOKUP($A1949,Master!$A$6:$J$4994,$I$1,0)*(1+0.5*(VLOOKUP($A1950,'Old-SVXY-OHLC'!$A$3:$E$5000,D$1,0)/VLOOKUP($A1949,'Old-SVXY-OHLC'!$A$3:$E$5000,5,0)-1))</f>
        <v>13.80922133698917</v>
      </c>
      <c r="E1950" s="11">
        <f>VLOOKUP(A1950,Master!A$6:J$4994,$I$1,0)</f>
        <v>13.914001676406057</v>
      </c>
      <c r="F1950" s="11">
        <f>VLOOKUP($A1949,Master!$A$6:$J$4994,$I$1,0)*(1+0.5*(VLOOKUP($A1950,'Old-SVXY-OHLC'!$A$3:$G$5000,F$1,0)/VLOOKUP($A1949,'Old-SVXY-OHLC'!$A$3:$G$5000,5,0)-1))</f>
        <v>13.961816757091553</v>
      </c>
    </row>
    <row r="1951" spans="1:6" x14ac:dyDescent="0.25">
      <c r="A1951" s="1">
        <v>40896</v>
      </c>
      <c r="B1951" s="11">
        <f>VLOOKUP($A1950,Master!$A$6:$J$4994,$I$1,0)*(1+0.5*(VLOOKUP($A1951,'Old-SVXY-OHLC'!$A$3:$E$5000,B$1,0)/VLOOKUP($A1950,'Old-SVXY-OHLC'!$A$3:$E$5000,5,0)-1))</f>
        <v>13.969705651637662</v>
      </c>
      <c r="C1951" s="11">
        <f>VLOOKUP($A1950,Master!$A$6:$J$4994,$I$1,0)*(1+0.5*(VLOOKUP($A1951,'Old-SVXY-OHLC'!$A$3:$E$5000,C$1,0)/VLOOKUP($A1950,'Old-SVXY-OHLC'!$A$3:$E$5000,5,0)-1))</f>
        <v>14.128312953466109</v>
      </c>
      <c r="D1951" s="11">
        <f>VLOOKUP($A1950,Master!$A$6:$J$4994,$I$1,0)*(1+0.5*(VLOOKUP($A1951,'Old-SVXY-OHLC'!$A$3:$E$5000,D$1,0)/VLOOKUP($A1950,'Old-SVXY-OHLC'!$A$3:$E$5000,5,0)-1))</f>
        <v>13.90752050621396</v>
      </c>
      <c r="E1951" s="11">
        <f>VLOOKUP(A1951,Master!A$6:J$4994,$I$1,0)</f>
        <v>14.034445487677878</v>
      </c>
      <c r="F1951" s="11">
        <f>VLOOKUP($A1950,Master!$A$6:$J$4994,$I$1,0)*(1+0.5*(VLOOKUP($A1951,'Old-SVXY-OHLC'!$A$3:$G$5000,F$1,0)/VLOOKUP($A1950,'Old-SVXY-OHLC'!$A$3:$G$5000,5,0)-1))</f>
        <v>14.012423837327457</v>
      </c>
    </row>
    <row r="1952" spans="1:6" x14ac:dyDescent="0.25">
      <c r="A1952" s="1">
        <v>40897</v>
      </c>
      <c r="B1952" s="11">
        <f>VLOOKUP($A1951,Master!$A$6:$J$4994,$I$1,0)*(1+0.5*(VLOOKUP($A1952,'Old-SVXY-OHLC'!$A$3:$E$5000,B$1,0)/VLOOKUP($A1951,'Old-SVXY-OHLC'!$A$3:$E$5000,5,0)-1))</f>
        <v>14.221874117692272</v>
      </c>
      <c r="C1952" s="11">
        <f>VLOOKUP($A1951,Master!$A$6:$J$4994,$I$1,0)*(1+0.5*(VLOOKUP($A1952,'Old-SVXY-OHLC'!$A$3:$E$5000,C$1,0)/VLOOKUP($A1951,'Old-SVXY-OHLC'!$A$3:$E$5000,5,0)-1))</f>
        <v>14.496807726637174</v>
      </c>
      <c r="D1952" s="11">
        <f>VLOOKUP($A1951,Master!$A$6:$J$4994,$I$1,0)*(1+0.5*(VLOOKUP($A1952,'Old-SVXY-OHLC'!$A$3:$E$5000,D$1,0)/VLOOKUP($A1951,'Old-SVXY-OHLC'!$A$3:$E$5000,5,0)-1))</f>
        <v>14.196502878159256</v>
      </c>
      <c r="E1952" s="11">
        <f>VLOOKUP(A1952,Master!A$6:J$4994,$I$1,0)</f>
        <v>14.480896271548795</v>
      </c>
      <c r="F1952" s="11">
        <f>VLOOKUP($A1951,Master!$A$6:$J$4994,$I$1,0)*(1+0.5*(VLOOKUP($A1952,'Old-SVXY-OHLC'!$A$3:$G$5000,F$1,0)/VLOOKUP($A1951,'Old-SVXY-OHLC'!$A$3:$G$5000,5,0)-1))</f>
        <v>14.446299292752938</v>
      </c>
    </row>
    <row r="1953" spans="1:6" x14ac:dyDescent="0.25">
      <c r="A1953" s="1">
        <v>40898</v>
      </c>
      <c r="B1953" s="11">
        <f>VLOOKUP($A1952,Master!$A$6:$J$4994,$I$1,0)*(1+0.5*(VLOOKUP($A1953,'Old-SVXY-OHLC'!$A$3:$E$5000,B$1,0)/VLOOKUP($A1952,'Old-SVXY-OHLC'!$A$3:$E$5000,5,0)-1))</f>
        <v>14.453624889398764</v>
      </c>
      <c r="C1953" s="11">
        <f>VLOOKUP($A1952,Master!$A$6:$J$4994,$I$1,0)*(1+0.5*(VLOOKUP($A1953,'Old-SVXY-OHLC'!$A$3:$E$5000,C$1,0)/VLOOKUP($A1952,'Old-SVXY-OHLC'!$A$3:$E$5000,5,0)-1))</f>
        <v>15.053585408598604</v>
      </c>
      <c r="D1953" s="11">
        <f>VLOOKUP($A1952,Master!$A$6:$J$4994,$I$1,0)*(1+0.5*(VLOOKUP($A1953,'Old-SVXY-OHLC'!$A$3:$E$5000,D$1,0)/VLOOKUP($A1952,'Old-SVXY-OHLC'!$A$3:$E$5000,5,0)-1))</f>
        <v>14.325450382103702</v>
      </c>
      <c r="E1953" s="11">
        <f>VLOOKUP(A1953,Master!A$6:J$4994,$I$1,0)</f>
        <v>15.039561253657629</v>
      </c>
      <c r="F1953" s="11">
        <f>VLOOKUP($A1952,Master!$A$6:$J$4994,$I$1,0)*(1+0.5*(VLOOKUP($A1953,'Old-SVXY-OHLC'!$A$3:$G$5000,F$1,0)/VLOOKUP($A1952,'Old-SVXY-OHLC'!$A$3:$G$5000,5,0)-1))</f>
        <v>14.937795689483695</v>
      </c>
    </row>
    <row r="1954" spans="1:6" x14ac:dyDescent="0.25">
      <c r="A1954" s="1">
        <v>40899</v>
      </c>
      <c r="B1954" s="11">
        <f>VLOOKUP($A1953,Master!$A$6:$J$4994,$I$1,0)*(1+0.5*(VLOOKUP($A1954,'Old-SVXY-OHLC'!$A$3:$E$5000,B$1,0)/VLOOKUP($A1953,'Old-SVXY-OHLC'!$A$3:$E$5000,5,0)-1))</f>
        <v>15.068357195605161</v>
      </c>
      <c r="C1954" s="11">
        <f>VLOOKUP($A1953,Master!$A$6:$J$4994,$I$1,0)*(1+0.5*(VLOOKUP($A1954,'Old-SVXY-OHLC'!$A$3:$E$5000,C$1,0)/VLOOKUP($A1953,'Old-SVXY-OHLC'!$A$3:$E$5000,5,0)-1))</f>
        <v>15.195231837604336</v>
      </c>
      <c r="D1954" s="11">
        <f>VLOOKUP($A1953,Master!$A$6:$J$4994,$I$1,0)*(1+0.5*(VLOOKUP($A1954,'Old-SVXY-OHLC'!$A$3:$E$5000,D$1,0)/VLOOKUP($A1953,'Old-SVXY-OHLC'!$A$3:$E$5000,5,0)-1))</f>
        <v>14.770515342719426</v>
      </c>
      <c r="E1954" s="11">
        <f>VLOOKUP(A1954,Master!A$6:J$4994,$I$1,0)</f>
        <v>14.863709529880129</v>
      </c>
      <c r="F1954" s="11">
        <f>VLOOKUP($A1953,Master!$A$6:$J$4994,$I$1,0)*(1+0.5*(VLOOKUP($A1954,'Old-SVXY-OHLC'!$A$3:$G$5000,F$1,0)/VLOOKUP($A1953,'Old-SVXY-OHLC'!$A$3:$G$5000,5,0)-1))</f>
        <v>14.906482041262832</v>
      </c>
    </row>
    <row r="1955" spans="1:6" x14ac:dyDescent="0.25">
      <c r="A1955" s="1">
        <v>40900</v>
      </c>
      <c r="B1955" s="11">
        <f>VLOOKUP($A1954,Master!$A$6:$J$4994,$I$1,0)*(1+0.5*(VLOOKUP($A1955,'Old-SVXY-OHLC'!$A$3:$E$5000,B$1,0)/VLOOKUP($A1954,'Old-SVXY-OHLC'!$A$3:$E$5000,5,0)-1))</f>
        <v>14.954766187057656</v>
      </c>
      <c r="C1955" s="11">
        <f>VLOOKUP($A1954,Master!$A$6:$J$4994,$I$1,0)*(1+0.5*(VLOOKUP($A1955,'Old-SVXY-OHLC'!$A$3:$E$5000,C$1,0)/VLOOKUP($A1954,'Old-SVXY-OHLC'!$A$3:$E$5000,5,0)-1))</f>
        <v>15.026223952077105</v>
      </c>
      <c r="D1955" s="11">
        <f>VLOOKUP($A1954,Master!$A$6:$J$4994,$I$1,0)*(1+0.5*(VLOOKUP($A1955,'Old-SVXY-OHLC'!$A$3:$E$5000,D$1,0)/VLOOKUP($A1954,'Old-SVXY-OHLC'!$A$3:$E$5000,5,0)-1))</f>
        <v>14.6165603523781</v>
      </c>
      <c r="E1955" s="11">
        <f>VLOOKUP(A1955,Master!A$6:J$4994,$I$1,0)</f>
        <v>14.693356549926571</v>
      </c>
      <c r="F1955" s="11">
        <f>VLOOKUP($A1954,Master!$A$6:$J$4994,$I$1,0)*(1+0.5*(VLOOKUP($A1955,'Old-SVXY-OHLC'!$A$3:$G$5000,F$1,0)/VLOOKUP($A1954,'Old-SVXY-OHLC'!$A$3:$G$5000,5,0)-1))</f>
        <v>14.732919427220786</v>
      </c>
    </row>
    <row r="1956" spans="1:6" x14ac:dyDescent="0.25">
      <c r="A1956" s="1">
        <v>40904</v>
      </c>
      <c r="B1956" s="11">
        <f>VLOOKUP($A1955,Master!$A$6:$J$4994,$I$1,0)*(1+0.5*(VLOOKUP($A1956,'Old-SVXY-OHLC'!$A$3:$E$5000,B$1,0)/VLOOKUP($A1955,'Old-SVXY-OHLC'!$A$3:$E$5000,5,0)-1))</f>
        <v>14.681639782141525</v>
      </c>
      <c r="C1956" s="11">
        <f>VLOOKUP($A1955,Master!$A$6:$J$4994,$I$1,0)*(1+0.5*(VLOOKUP($A1956,'Old-SVXY-OHLC'!$A$3:$E$5000,C$1,0)/VLOOKUP($A1955,'Old-SVXY-OHLC'!$A$3:$E$5000,5,0)-1))</f>
        <v>14.818870347382772</v>
      </c>
      <c r="D1956" s="11">
        <f>VLOOKUP($A1955,Master!$A$6:$J$4994,$I$1,0)*(1+0.5*(VLOOKUP($A1956,'Old-SVXY-OHLC'!$A$3:$E$5000,D$1,0)/VLOOKUP($A1955,'Old-SVXY-OHLC'!$A$3:$E$5000,5,0)-1))</f>
        <v>14.641477652140747</v>
      </c>
      <c r="E1956" s="11">
        <f>VLOOKUP(A1956,Master!A$6:J$4994,$I$1,0)</f>
        <v>14.760432412326146</v>
      </c>
      <c r="F1956" s="11">
        <f>VLOOKUP($A1955,Master!$A$6:$J$4994,$I$1,0)*(1+0.5*(VLOOKUP($A1956,'Old-SVXY-OHLC'!$A$3:$G$5000,F$1,0)/VLOOKUP($A1955,'Old-SVXY-OHLC'!$A$3:$G$5000,5,0)-1))</f>
        <v>14.77873140177638</v>
      </c>
    </row>
    <row r="1957" spans="1:6" x14ac:dyDescent="0.25">
      <c r="A1957" s="1">
        <v>40905</v>
      </c>
      <c r="B1957" s="11">
        <f>VLOOKUP($A1956,Master!$A$6:$J$4994,$I$1,0)*(1+0.5*(VLOOKUP($A1957,'Old-SVXY-OHLC'!$A$3:$E$5000,B$1,0)/VLOOKUP($A1956,'Old-SVXY-OHLC'!$A$3:$E$5000,5,0)-1))</f>
        <v>14.826500570960206</v>
      </c>
      <c r="C1957" s="11">
        <f>VLOOKUP($A1956,Master!$A$6:$J$4994,$I$1,0)*(1+0.5*(VLOOKUP($A1957,'Old-SVXY-OHLC'!$A$3:$E$5000,C$1,0)/VLOOKUP($A1956,'Old-SVXY-OHLC'!$A$3:$E$5000,5,0)-1))</f>
        <v>14.840051258259162</v>
      </c>
      <c r="D1957" s="11">
        <f>VLOOKUP($A1956,Master!$A$6:$J$4994,$I$1,0)*(1+0.5*(VLOOKUP($A1957,'Old-SVXY-OHLC'!$A$3:$E$5000,D$1,0)/VLOOKUP($A1956,'Old-SVXY-OHLC'!$A$3:$E$5000,5,0)-1))</f>
        <v>14.388586385341975</v>
      </c>
      <c r="E1957" s="11">
        <f>VLOOKUP(A1957,Master!A$6:J$4994,$I$1,0)</f>
        <v>14.423783422037033</v>
      </c>
      <c r="F1957" s="11">
        <f>VLOOKUP($A1956,Master!$A$6:$J$4994,$I$1,0)*(1+0.5*(VLOOKUP($A1957,'Old-SVXY-OHLC'!$A$3:$G$5000,F$1,0)/VLOOKUP($A1956,'Old-SVXY-OHLC'!$A$3:$G$5000,5,0)-1))</f>
        <v>14.462187388574305</v>
      </c>
    </row>
    <row r="1958" spans="1:6" x14ac:dyDescent="0.25">
      <c r="A1958" s="1">
        <v>40906</v>
      </c>
      <c r="B1958" s="11">
        <f>VLOOKUP($A1957,Master!$A$6:$J$4994,$I$1,0)*(1+0.5*(VLOOKUP($A1958,'Old-SVXY-OHLC'!$A$3:$E$5000,B$1,0)/VLOOKUP($A1957,'Old-SVXY-OHLC'!$A$3:$E$5000,5,0)-1))</f>
        <v>14.479152172387494</v>
      </c>
      <c r="C1958" s="11">
        <f>VLOOKUP($A1957,Master!$A$6:$J$4994,$I$1,0)*(1+0.5*(VLOOKUP($A1958,'Old-SVXY-OHLC'!$A$3:$E$5000,C$1,0)/VLOOKUP($A1957,'Old-SVXY-OHLC'!$A$3:$E$5000,5,0)-1))</f>
        <v>14.646718931379533</v>
      </c>
      <c r="D1958" s="11">
        <f>VLOOKUP($A1957,Master!$A$6:$J$4994,$I$1,0)*(1+0.5*(VLOOKUP($A1958,'Old-SVXY-OHLC'!$A$3:$E$5000,D$1,0)/VLOOKUP($A1957,'Old-SVXY-OHLC'!$A$3:$E$5000,5,0)-1))</f>
        <v>14.456210244626494</v>
      </c>
      <c r="E1958" s="11">
        <f>VLOOKUP(A1958,Master!A$6:J$4994,$I$1,0)</f>
        <v>14.609277463801092</v>
      </c>
      <c r="F1958" s="11">
        <f>VLOOKUP($A1957,Master!$A$6:$J$4994,$I$1,0)*(1+0.5*(VLOOKUP($A1958,'Old-SVXY-OHLC'!$A$3:$G$5000,F$1,0)/VLOOKUP($A1957,'Old-SVXY-OHLC'!$A$3:$G$5000,5,0)-1))</f>
        <v>14.646718931379533</v>
      </c>
    </row>
    <row r="1959" spans="1:6" x14ac:dyDescent="0.25">
      <c r="A1959" s="1">
        <v>40907</v>
      </c>
      <c r="B1959" s="11">
        <f>VLOOKUP($A1958,Master!$A$6:$J$4994,$I$1,0)*(1+0.5*(VLOOKUP($A1959,'Old-SVXY-OHLC'!$A$3:$E$5000,B$1,0)/VLOOKUP($A1958,'Old-SVXY-OHLC'!$A$3:$E$5000,5,0)-1))</f>
        <v>14.604349514244564</v>
      </c>
      <c r="C1959" s="11">
        <f>VLOOKUP($A1958,Master!$A$6:$J$4994,$I$1,0)*(1+0.5*(VLOOKUP($A1959,'Old-SVXY-OHLC'!$A$3:$E$5000,C$1,0)/VLOOKUP($A1958,'Old-SVXY-OHLC'!$A$3:$E$5000,5,0)-1))</f>
        <v>14.641306577273902</v>
      </c>
      <c r="D1959" s="11">
        <f>VLOOKUP($A1958,Master!$A$6:$J$4994,$I$1,0)*(1+0.5*(VLOOKUP($A1959,'Old-SVXY-OHLC'!$A$3:$E$5000,D$1,0)/VLOOKUP($A1958,'Old-SVXY-OHLC'!$A$3:$E$5000,5,0)-1))</f>
        <v>14.39576368675373</v>
      </c>
      <c r="E1959" s="11">
        <f>VLOOKUP(A1959,Master!A$6:J$4994,$I$1,0)</f>
        <v>14.414276172877731</v>
      </c>
      <c r="F1959" s="11">
        <f>VLOOKUP($A1958,Master!$A$6:$J$4994,$I$1,0)*(1+0.5*(VLOOKUP($A1959,'Old-SVXY-OHLC'!$A$3:$G$5000,F$1,0)/VLOOKUP($A1958,'Old-SVXY-OHLC'!$A$3:$G$5000,5,0)-1))</f>
        <v>14.5423826242844</v>
      </c>
    </row>
    <row r="1960" spans="1:6" x14ac:dyDescent="0.25">
      <c r="A1960" s="1">
        <v>40911</v>
      </c>
      <c r="B1960" s="11">
        <f>VLOOKUP($A1959,Master!$A$6:$J$4994,$I$1,0)*(1+0.5*(VLOOKUP($A1960,'Old-SVXY-OHLC'!$A$3:$E$5000,B$1,0)/VLOOKUP($A1959,'Old-SVXY-OHLC'!$A$3:$E$5000,5,0)-1))</f>
        <v>14.694805700619652</v>
      </c>
      <c r="C1960" s="11">
        <f>VLOOKUP($A1959,Master!$A$6:$J$4994,$I$1,0)*(1+0.5*(VLOOKUP($A1960,'Old-SVXY-OHLC'!$A$3:$E$5000,C$1,0)/VLOOKUP($A1959,'Old-SVXY-OHLC'!$A$3:$E$5000,5,0)-1))</f>
        <v>14.913359261379282</v>
      </c>
      <c r="D1960" s="11">
        <f>VLOOKUP($A1959,Master!$A$6:$J$4994,$I$1,0)*(1+0.5*(VLOOKUP($A1960,'Old-SVXY-OHLC'!$A$3:$E$5000,D$1,0)/VLOOKUP($A1959,'Old-SVXY-OHLC'!$A$3:$E$5000,5,0)-1))</f>
        <v>14.69259754245626</v>
      </c>
      <c r="E1960" s="11">
        <f>VLOOKUP(A1960,Master!A$6:J$4994,$I$1,0)</f>
        <v>14.861354063906312</v>
      </c>
      <c r="F1960" s="11">
        <f>VLOOKUP($A1959,Master!$A$6:$J$4994,$I$1,0)*(1+0.5*(VLOOKUP($A1960,'Old-SVXY-OHLC'!$A$3:$G$5000,F$1,0)/VLOOKUP($A1959,'Old-SVXY-OHLC'!$A$3:$G$5000,5,0)-1))</f>
        <v>14.910380465861955</v>
      </c>
    </row>
    <row r="1961" spans="1:6" x14ac:dyDescent="0.25">
      <c r="A1961" s="1">
        <v>40912</v>
      </c>
      <c r="B1961" s="11">
        <f>VLOOKUP($A1960,Master!$A$6:$J$4994,$I$1,0)*(1+0.5*(VLOOKUP($A1961,'Old-SVXY-OHLC'!$A$3:$E$5000,B$1,0)/VLOOKUP($A1960,'Old-SVXY-OHLC'!$A$3:$E$5000,5,0)-1))</f>
        <v>14.831950565948677</v>
      </c>
      <c r="C1961" s="11">
        <f>VLOOKUP($A1960,Master!$A$6:$J$4994,$I$1,0)*(1+0.5*(VLOOKUP($A1961,'Old-SVXY-OHLC'!$A$3:$E$5000,C$1,0)/VLOOKUP($A1960,'Old-SVXY-OHLC'!$A$3:$E$5000,5,0)-1))</f>
        <v>15.047794000291095</v>
      </c>
      <c r="D1961" s="11">
        <f>VLOOKUP($A1960,Master!$A$6:$J$4994,$I$1,0)*(1+0.5*(VLOOKUP($A1961,'Old-SVXY-OHLC'!$A$3:$E$5000,D$1,0)/VLOOKUP($A1960,'Old-SVXY-OHLC'!$A$3:$E$5000,5,0)-1))</f>
        <v>14.662439778715898</v>
      </c>
      <c r="E1961" s="11">
        <f>VLOOKUP(A1961,Master!A$6:J$4994,$I$1,0)</f>
        <v>15.023553039098935</v>
      </c>
      <c r="F1961" s="11">
        <f>VLOOKUP($A1960,Master!$A$6:$J$4994,$I$1,0)*(1+0.5*(VLOOKUP($A1961,'Old-SVXY-OHLC'!$A$3:$G$5000,F$1,0)/VLOOKUP($A1960,'Old-SVXY-OHLC'!$A$3:$G$5000,5,0)-1))</f>
        <v>15.047794000291095</v>
      </c>
    </row>
    <row r="1962" spans="1:6" x14ac:dyDescent="0.25">
      <c r="A1962" s="1">
        <v>40913</v>
      </c>
      <c r="B1962" s="11">
        <f>VLOOKUP($A1961,Master!$A$6:$J$4994,$I$1,0)*(1+0.5*(VLOOKUP($A1962,'Old-SVXY-OHLC'!$A$3:$E$5000,B$1,0)/VLOOKUP($A1961,'Old-SVXY-OHLC'!$A$3:$E$5000,5,0)-1))</f>
        <v>14.872891678006342</v>
      </c>
      <c r="C1962" s="11">
        <f>VLOOKUP($A1961,Master!$A$6:$J$4994,$I$1,0)*(1+0.5*(VLOOKUP($A1962,'Old-SVXY-OHLC'!$A$3:$E$5000,C$1,0)/VLOOKUP($A1961,'Old-SVXY-OHLC'!$A$3:$E$5000,5,0)-1))</f>
        <v>15.225411641845346</v>
      </c>
      <c r="D1962" s="11">
        <f>VLOOKUP($A1961,Master!$A$6:$J$4994,$I$1,0)*(1+0.5*(VLOOKUP($A1962,'Old-SVXY-OHLC'!$A$3:$E$5000,D$1,0)/VLOOKUP($A1961,'Old-SVXY-OHLC'!$A$3:$E$5000,5,0)-1))</f>
        <v>14.799963979109519</v>
      </c>
      <c r="E1962" s="11">
        <f>VLOOKUP(A1962,Master!A$6:J$4994,$I$1,0)</f>
        <v>15.151536177481098</v>
      </c>
      <c r="F1962" s="11">
        <f>VLOOKUP($A1961,Master!$A$6:$J$4994,$I$1,0)*(1+0.5*(VLOOKUP($A1962,'Old-SVXY-OHLC'!$A$3:$G$5000,F$1,0)/VLOOKUP($A1961,'Old-SVXY-OHLC'!$A$3:$G$5000,5,0)-1))</f>
        <v>15.225411641845346</v>
      </c>
    </row>
    <row r="1963" spans="1:6" x14ac:dyDescent="0.25">
      <c r="A1963" s="1">
        <v>40914</v>
      </c>
      <c r="B1963" s="11">
        <f>VLOOKUP($A1962,Master!$A$6:$J$4994,$I$1,0)*(1+0.5*(VLOOKUP($A1963,'Old-SVXY-OHLC'!$A$3:$E$5000,B$1,0)/VLOOKUP($A1962,'Old-SVXY-OHLC'!$A$3:$E$5000,5,0)-1))</f>
        <v>15.151536177481098</v>
      </c>
      <c r="C1963" s="11">
        <f>VLOOKUP($A1962,Master!$A$6:$J$4994,$I$1,0)*(1+0.5*(VLOOKUP($A1963,'Old-SVXY-OHLC'!$A$3:$E$5000,C$1,0)/VLOOKUP($A1962,'Old-SVXY-OHLC'!$A$3:$E$5000,5,0)-1))</f>
        <v>15.365899053249947</v>
      </c>
      <c r="D1963" s="11">
        <f>VLOOKUP($A1962,Master!$A$6:$J$4994,$I$1,0)*(1+0.5*(VLOOKUP($A1963,'Old-SVXY-OHLC'!$A$3:$E$5000,D$1,0)/VLOOKUP($A1962,'Old-SVXY-OHLC'!$A$3:$E$5000,5,0)-1))</f>
        <v>15.065062818394033</v>
      </c>
      <c r="E1963" s="11">
        <f>VLOOKUP(A1963,Master!A$6:J$4994,$I$1,0)</f>
        <v>15.331748875047193</v>
      </c>
      <c r="F1963" s="11">
        <f>VLOOKUP($A1962,Master!$A$6:$J$4994,$I$1,0)*(1+0.5*(VLOOKUP($A1963,'Old-SVXY-OHLC'!$A$3:$G$5000,F$1,0)/VLOOKUP($A1962,'Old-SVXY-OHLC'!$A$3:$G$5000,5,0)-1))</f>
        <v>15.349051979116277</v>
      </c>
    </row>
    <row r="1964" spans="1:6" x14ac:dyDescent="0.25">
      <c r="A1964" s="1">
        <v>40917</v>
      </c>
      <c r="B1964" s="11">
        <f>VLOOKUP($A1963,Master!$A$6:$J$4994,$I$1,0)*(1+0.5*(VLOOKUP($A1964,'Old-SVXY-OHLC'!$A$3:$E$5000,B$1,0)/VLOOKUP($A1963,'Old-SVXY-OHLC'!$A$3:$E$5000,5,0)-1))</f>
        <v>15.30065074044801</v>
      </c>
      <c r="C1964" s="11">
        <f>VLOOKUP($A1963,Master!$A$6:$J$4994,$I$1,0)*(1+0.5*(VLOOKUP($A1964,'Old-SVXY-OHLC'!$A$3:$E$5000,C$1,0)/VLOOKUP($A1963,'Old-SVXY-OHLC'!$A$3:$E$5000,5,0)-1))</f>
        <v>15.454493555968</v>
      </c>
      <c r="D1964" s="11">
        <f>VLOOKUP($A1963,Master!$A$6:$J$4994,$I$1,0)*(1+0.5*(VLOOKUP($A1964,'Old-SVXY-OHLC'!$A$3:$E$5000,D$1,0)/VLOOKUP($A1963,'Old-SVXY-OHLC'!$A$3:$E$5000,5,0)-1))</f>
        <v>15.278028511800363</v>
      </c>
      <c r="E1964" s="11">
        <f>VLOOKUP(A1964,Master!A$6:J$4994,$I$1,0)</f>
        <v>15.404997444166559</v>
      </c>
      <c r="F1964" s="11">
        <f>VLOOKUP($A1963,Master!$A$6:$J$4994,$I$1,0)*(1+0.5*(VLOOKUP($A1964,'Old-SVXY-OHLC'!$A$3:$G$5000,F$1,0)/VLOOKUP($A1963,'Old-SVXY-OHLC'!$A$3:$G$5000,5,0)-1))</f>
        <v>15.454493555968</v>
      </c>
    </row>
    <row r="1965" spans="1:6" x14ac:dyDescent="0.25">
      <c r="A1965" s="1">
        <v>40918</v>
      </c>
      <c r="B1965" s="11">
        <f>VLOOKUP($A1964,Master!$A$6:$J$4994,$I$1,0)*(1+0.5*(VLOOKUP($A1965,'Old-SVXY-OHLC'!$A$3:$E$5000,B$1,0)/VLOOKUP($A1964,'Old-SVXY-OHLC'!$A$3:$E$5000,5,0)-1))</f>
        <v>15.615834134069608</v>
      </c>
      <c r="C1965" s="11">
        <f>VLOOKUP($A1964,Master!$A$6:$J$4994,$I$1,0)*(1+0.5*(VLOOKUP($A1965,'Old-SVXY-OHLC'!$A$3:$E$5000,C$1,0)/VLOOKUP($A1964,'Old-SVXY-OHLC'!$A$3:$E$5000,5,0)-1))</f>
        <v>15.715728268267377</v>
      </c>
      <c r="D1965" s="11">
        <f>VLOOKUP($A1964,Master!$A$6:$J$4994,$I$1,0)*(1+0.5*(VLOOKUP($A1965,'Old-SVXY-OHLC'!$A$3:$E$5000,D$1,0)/VLOOKUP($A1964,'Old-SVXY-OHLC'!$A$3:$E$5000,5,0)-1))</f>
        <v>15.510415789118083</v>
      </c>
      <c r="E1965" s="11">
        <f>VLOOKUP(A1965,Master!A$6:J$4994,$I$1,0)</f>
        <v>15.566626606446327</v>
      </c>
      <c r="F1965" s="11">
        <f>VLOOKUP($A1964,Master!$A$6:$J$4994,$I$1,0)*(1+0.5*(VLOOKUP($A1965,'Old-SVXY-OHLC'!$A$3:$G$5000,F$1,0)/VLOOKUP($A1964,'Old-SVXY-OHLC'!$A$3:$G$5000,5,0)-1))</f>
        <v>15.604016726055475</v>
      </c>
    </row>
    <row r="1966" spans="1:6" x14ac:dyDescent="0.25">
      <c r="A1966" s="1">
        <v>40919</v>
      </c>
      <c r="B1966" s="11">
        <f>VLOOKUP($A1965,Master!$A$6:$J$4994,$I$1,0)*(1+0.5*(VLOOKUP($A1966,'Old-SVXY-OHLC'!$A$3:$E$5000,B$1,0)/VLOOKUP($A1965,'Old-SVXY-OHLC'!$A$3:$E$5000,5,0)-1))</f>
        <v>15.482289938543664</v>
      </c>
      <c r="C1966" s="11">
        <f>VLOOKUP($A1965,Master!$A$6:$J$4994,$I$1,0)*(1+0.5*(VLOOKUP($A1966,'Old-SVXY-OHLC'!$A$3:$E$5000,C$1,0)/VLOOKUP($A1965,'Old-SVXY-OHLC'!$A$3:$E$5000,5,0)-1))</f>
        <v>15.537207128109451</v>
      </c>
      <c r="D1966" s="11">
        <f>VLOOKUP($A1965,Master!$A$6:$J$4994,$I$1,0)*(1+0.5*(VLOOKUP($A1966,'Old-SVXY-OHLC'!$A$3:$E$5000,D$1,0)/VLOOKUP($A1965,'Old-SVXY-OHLC'!$A$3:$E$5000,5,0)-1))</f>
        <v>15.392070619979053</v>
      </c>
      <c r="E1966" s="11">
        <f>VLOOKUP(A1966,Master!A$6:J$4994,$I$1,0)</f>
        <v>15.39167554533676</v>
      </c>
      <c r="F1966" s="11">
        <f>VLOOKUP($A1965,Master!$A$6:$J$4994,$I$1,0)*(1+0.5*(VLOOKUP($A1966,'Old-SVXY-OHLC'!$A$3:$G$5000,F$1,0)/VLOOKUP($A1965,'Old-SVXY-OHLC'!$A$3:$G$5000,5,0)-1))</f>
        <v>15.470870269555951</v>
      </c>
    </row>
    <row r="1967" spans="1:6" x14ac:dyDescent="0.25">
      <c r="A1967" s="1">
        <v>40920</v>
      </c>
      <c r="B1967" s="11">
        <f>VLOOKUP($A1966,Master!$A$6:$J$4994,$I$1,0)*(1+0.5*(VLOOKUP($A1967,'Old-SVXY-OHLC'!$A$3:$E$5000,B$1,0)/VLOOKUP($A1966,'Old-SVXY-OHLC'!$A$3:$E$5000,5,0)-1))</f>
        <v>15.539178896961076</v>
      </c>
      <c r="C1967" s="11">
        <f>VLOOKUP($A1966,Master!$A$6:$J$4994,$I$1,0)*(1+0.5*(VLOOKUP($A1967,'Old-SVXY-OHLC'!$A$3:$E$5000,C$1,0)/VLOOKUP($A1966,'Old-SVXY-OHLC'!$A$3:$E$5000,5,0)-1))</f>
        <v>15.579658973199093</v>
      </c>
      <c r="D1967" s="11">
        <f>VLOOKUP($A1966,Master!$A$6:$J$4994,$I$1,0)*(1+0.5*(VLOOKUP($A1967,'Old-SVXY-OHLC'!$A$3:$E$5000,D$1,0)/VLOOKUP($A1966,'Old-SVXY-OHLC'!$A$3:$E$5000,5,0)-1))</f>
        <v>15.17230479465559</v>
      </c>
      <c r="E1967" s="11">
        <f>VLOOKUP(A1967,Master!A$6:J$4994,$I$1,0)</f>
        <v>15.539724497717676</v>
      </c>
      <c r="F1967" s="11">
        <f>VLOOKUP($A1966,Master!$A$6:$J$4994,$I$1,0)*(1+0.5*(VLOOKUP($A1967,'Old-SVXY-OHLC'!$A$3:$G$5000,F$1,0)/VLOOKUP($A1966,'Old-SVXY-OHLC'!$A$3:$G$5000,5,0)-1))</f>
        <v>15.579658973199093</v>
      </c>
    </row>
    <row r="1968" spans="1:6" x14ac:dyDescent="0.25">
      <c r="A1968" s="1">
        <v>40921</v>
      </c>
      <c r="B1968" s="11">
        <f>VLOOKUP($A1967,Master!$A$6:$J$4994,$I$1,0)*(1+0.5*(VLOOKUP($A1968,'Old-SVXY-OHLC'!$A$3:$E$5000,B$1,0)/VLOOKUP($A1967,'Old-SVXY-OHLC'!$A$3:$E$5000,5,0)-1))</f>
        <v>15.48833478195648</v>
      </c>
      <c r="C1968" s="11">
        <f>VLOOKUP($A1967,Master!$A$6:$J$4994,$I$1,0)*(1+0.5*(VLOOKUP($A1968,'Old-SVXY-OHLC'!$A$3:$E$5000,C$1,0)/VLOOKUP($A1967,'Old-SVXY-OHLC'!$A$3:$E$5000,5,0)-1))</f>
        <v>15.538559366680158</v>
      </c>
      <c r="D1968" s="11">
        <f>VLOOKUP($A1967,Master!$A$6:$J$4994,$I$1,0)*(1+0.5*(VLOOKUP($A1968,'Old-SVXY-OHLC'!$A$3:$E$5000,D$1,0)/VLOOKUP($A1967,'Old-SVXY-OHLC'!$A$3:$E$5000,5,0)-1))</f>
        <v>15.071379005668282</v>
      </c>
      <c r="E1968" s="11">
        <f>VLOOKUP(A1968,Master!A$6:J$4994,$I$1,0)</f>
        <v>15.423930697626684</v>
      </c>
      <c r="F1968" s="11">
        <f>VLOOKUP($A1967,Master!$A$6:$J$4994,$I$1,0)*(1+0.5*(VLOOKUP($A1968,'Old-SVXY-OHLC'!$A$3:$G$5000,F$1,0)/VLOOKUP($A1967,'Old-SVXY-OHLC'!$A$3:$G$5000,5,0)-1))</f>
        <v>15.381075226796982</v>
      </c>
    </row>
    <row r="1969" spans="1:6" x14ac:dyDescent="0.25">
      <c r="A1969" s="1">
        <v>40925</v>
      </c>
      <c r="B1969" s="11">
        <f>VLOOKUP($A1968,Master!$A$6:$J$4994,$I$1,0)*(1+0.5*(VLOOKUP($A1969,'Old-SVXY-OHLC'!$A$3:$E$5000,B$1,0)/VLOOKUP($A1968,'Old-SVXY-OHLC'!$A$3:$E$5000,5,0)-1))</f>
        <v>15.556194491349885</v>
      </c>
      <c r="C1969" s="11">
        <f>VLOOKUP($A1968,Master!$A$6:$J$4994,$I$1,0)*(1+0.5*(VLOOKUP($A1969,'Old-SVXY-OHLC'!$A$3:$E$5000,C$1,0)/VLOOKUP($A1968,'Old-SVXY-OHLC'!$A$3:$E$5000,5,0)-1))</f>
        <v>15.705278413737297</v>
      </c>
      <c r="D1969" s="11">
        <f>VLOOKUP($A1968,Master!$A$6:$J$4994,$I$1,0)*(1+0.5*(VLOOKUP($A1969,'Old-SVXY-OHLC'!$A$3:$E$5000,D$1,0)/VLOOKUP($A1968,'Old-SVXY-OHLC'!$A$3:$E$5000,5,0)-1))</f>
        <v>15.329834958029098</v>
      </c>
      <c r="E1969" s="11">
        <f>VLOOKUP(A1969,Master!A$6:J$4994,$I$1,0)</f>
        <v>15.469555665718422</v>
      </c>
      <c r="F1969" s="11">
        <f>VLOOKUP($A1968,Master!$A$6:$J$4994,$I$1,0)*(1+0.5*(VLOOKUP($A1969,'Old-SVXY-OHLC'!$A$3:$G$5000,F$1,0)/VLOOKUP($A1968,'Old-SVXY-OHLC'!$A$3:$G$5000,5,0)-1))</f>
        <v>15.44507195660842</v>
      </c>
    </row>
    <row r="1970" spans="1:6" x14ac:dyDescent="0.25">
      <c r="A1970" s="1">
        <v>40926</v>
      </c>
      <c r="B1970" s="11">
        <f>VLOOKUP($A1969,Master!$A$6:$J$4994,$I$1,0)*(1+0.5*(VLOOKUP($A1970,'Old-SVXY-OHLC'!$A$3:$E$5000,B$1,0)/VLOOKUP($A1969,'Old-SVXY-OHLC'!$A$3:$E$5000,5,0)-1))</f>
        <v>15.550296070209987</v>
      </c>
      <c r="C1970" s="11">
        <f>VLOOKUP($A1969,Master!$A$6:$J$4994,$I$1,0)*(1+0.5*(VLOOKUP($A1970,'Old-SVXY-OHLC'!$A$3:$E$5000,C$1,0)/VLOOKUP($A1969,'Old-SVXY-OHLC'!$A$3:$E$5000,5,0)-1))</f>
        <v>15.72791884339412</v>
      </c>
      <c r="D1970" s="11">
        <f>VLOOKUP($A1969,Master!$A$6:$J$4994,$I$1,0)*(1+0.5*(VLOOKUP($A1970,'Old-SVXY-OHLC'!$A$3:$E$5000,D$1,0)/VLOOKUP($A1969,'Old-SVXY-OHLC'!$A$3:$E$5000,5,0)-1))</f>
        <v>15.324222937633605</v>
      </c>
      <c r="E1970" s="11">
        <f>VLOOKUP(A1970,Master!A$6:J$4994,$I$1,0)</f>
        <v>15.711366413875332</v>
      </c>
      <c r="F1970" s="11">
        <f>VLOOKUP($A1969,Master!$A$6:$J$4994,$I$1,0)*(1+0.5*(VLOOKUP($A1970,'Old-SVXY-OHLC'!$A$3:$G$5000,F$1,0)/VLOOKUP($A1969,'Old-SVXY-OHLC'!$A$3:$G$5000,5,0)-1))</f>
        <v>15.721326408948121</v>
      </c>
    </row>
    <row r="1971" spans="1:6" x14ac:dyDescent="0.25">
      <c r="A1971" s="1">
        <v>40927</v>
      </c>
      <c r="B1971" s="11">
        <f>VLOOKUP($A1970,Master!$A$6:$J$4994,$I$1,0)*(1+0.5*(VLOOKUP($A1971,'Old-SVXY-OHLC'!$A$3:$E$5000,B$1,0)/VLOOKUP($A1970,'Old-SVXY-OHLC'!$A$3:$E$5000,5,0)-1))</f>
        <v>15.750159451981592</v>
      </c>
      <c r="C1971" s="11">
        <f>VLOOKUP($A1970,Master!$A$6:$J$4994,$I$1,0)*(1+0.5*(VLOOKUP($A1971,'Old-SVXY-OHLC'!$A$3:$E$5000,C$1,0)/VLOOKUP($A1970,'Old-SVXY-OHLC'!$A$3:$E$5000,5,0)-1))</f>
        <v>15.946657829825162</v>
      </c>
      <c r="D1971" s="11">
        <f>VLOOKUP($A1970,Master!$A$6:$J$4994,$I$1,0)*(1+0.5*(VLOOKUP($A1971,'Old-SVXY-OHLC'!$A$3:$E$5000,D$1,0)/VLOOKUP($A1970,'Old-SVXY-OHLC'!$A$3:$E$5000,5,0)-1))</f>
        <v>15.679319991091901</v>
      </c>
      <c r="E1971" s="11">
        <f>VLOOKUP(A1971,Master!A$6:J$4994,$I$1,0)</f>
        <v>15.928533348153369</v>
      </c>
      <c r="F1971" s="11">
        <f>VLOOKUP($A1970,Master!$A$6:$J$4994,$I$1,0)*(1+0.5*(VLOOKUP($A1971,'Old-SVXY-OHLC'!$A$3:$G$5000,F$1,0)/VLOOKUP($A1970,'Old-SVXY-OHLC'!$A$3:$G$5000,5,0)-1))</f>
        <v>15.936542137991237</v>
      </c>
    </row>
    <row r="1972" spans="1:6" x14ac:dyDescent="0.25">
      <c r="A1972" s="1">
        <v>40928</v>
      </c>
      <c r="B1972" s="11">
        <f>VLOOKUP($A1971,Master!$A$6:$J$4994,$I$1,0)*(1+0.5*(VLOOKUP($A1972,'Old-SVXY-OHLC'!$A$3:$E$5000,B$1,0)/VLOOKUP($A1971,'Old-SVXY-OHLC'!$A$3:$E$5000,5,0)-1))</f>
        <v>15.881242986259624</v>
      </c>
      <c r="C1972" s="11">
        <f>VLOOKUP($A1971,Master!$A$6:$J$4994,$I$1,0)*(1+0.5*(VLOOKUP($A1972,'Old-SVXY-OHLC'!$A$3:$E$5000,C$1,0)/VLOOKUP($A1971,'Old-SVXY-OHLC'!$A$3:$E$5000,5,0)-1))</f>
        <v>16.186009040228708</v>
      </c>
      <c r="D1972" s="11">
        <f>VLOOKUP($A1971,Master!$A$6:$J$4994,$I$1,0)*(1+0.5*(VLOOKUP($A1972,'Old-SVXY-OHLC'!$A$3:$E$5000,D$1,0)/VLOOKUP($A1971,'Old-SVXY-OHLC'!$A$3:$E$5000,5,0)-1))</f>
        <v>15.791563822889003</v>
      </c>
      <c r="E1972" s="11">
        <f>VLOOKUP(A1972,Master!A$6:J$4994,$I$1,0)</f>
        <v>16.166321115215734</v>
      </c>
      <c r="F1972" s="11">
        <f>VLOOKUP($A1971,Master!$A$6:$J$4994,$I$1,0)*(1+0.5*(VLOOKUP($A1972,'Old-SVXY-OHLC'!$A$3:$G$5000,F$1,0)/VLOOKUP($A1971,'Old-SVXY-OHLC'!$A$3:$G$5000,5,0)-1))</f>
        <v>16.17562383726386</v>
      </c>
    </row>
    <row r="1973" spans="1:6" x14ac:dyDescent="0.25">
      <c r="A1973" s="1">
        <v>40931</v>
      </c>
      <c r="B1973" s="11">
        <f>VLOOKUP($A1972,Master!$A$6:$J$4994,$I$1,0)*(1+0.5*(VLOOKUP($A1973,'Old-SVXY-OHLC'!$A$3:$E$5000,B$1,0)/VLOOKUP($A1972,'Old-SVXY-OHLC'!$A$3:$E$5000,5,0)-1))</f>
        <v>16.177262948705518</v>
      </c>
      <c r="C1973" s="11">
        <f>VLOOKUP($A1972,Master!$A$6:$J$4994,$I$1,0)*(1+0.5*(VLOOKUP($A1973,'Old-SVXY-OHLC'!$A$3:$E$5000,C$1,0)/VLOOKUP($A1972,'Old-SVXY-OHLC'!$A$3:$E$5000,5,0)-1))</f>
        <v>16.385206757412014</v>
      </c>
      <c r="D1973" s="11">
        <f>VLOOKUP($A1972,Master!$A$6:$J$4994,$I$1,0)*(1+0.5*(VLOOKUP($A1973,'Old-SVXY-OHLC'!$A$3:$E$5000,D$1,0)/VLOOKUP($A1972,'Old-SVXY-OHLC'!$A$3:$E$5000,5,0)-1))</f>
        <v>16.080591430059815</v>
      </c>
      <c r="E1973" s="11">
        <f>VLOOKUP(A1973,Master!A$6:J$4994,$I$1,0)</f>
        <v>16.357478389692858</v>
      </c>
      <c r="F1973" s="11">
        <f>VLOOKUP($A1972,Master!$A$6:$J$4994,$I$1,0)*(1+0.5*(VLOOKUP($A1973,'Old-SVXY-OHLC'!$A$3:$G$5000,F$1,0)/VLOOKUP($A1972,'Old-SVXY-OHLC'!$A$3:$G$5000,5,0)-1))</f>
        <v>16.377350455518965</v>
      </c>
    </row>
    <row r="1974" spans="1:6" x14ac:dyDescent="0.25">
      <c r="A1974" s="1">
        <v>40932</v>
      </c>
      <c r="B1974" s="11">
        <f>VLOOKUP($A1973,Master!$A$6:$J$4994,$I$1,0)*(1+0.5*(VLOOKUP($A1974,'Old-SVXY-OHLC'!$A$3:$E$5000,B$1,0)/VLOOKUP($A1973,'Old-SVXY-OHLC'!$A$3:$E$5000,5,0)-1))</f>
        <v>16.233327152726144</v>
      </c>
      <c r="C1974" s="11">
        <f>VLOOKUP($A1973,Master!$A$6:$J$4994,$I$1,0)*(1+0.5*(VLOOKUP($A1974,'Old-SVXY-OHLC'!$A$3:$E$5000,C$1,0)/VLOOKUP($A1973,'Old-SVXY-OHLC'!$A$3:$E$5000,5,0)-1))</f>
        <v>16.42519922387498</v>
      </c>
      <c r="D1974" s="11">
        <f>VLOOKUP($A1973,Master!$A$6:$J$4994,$I$1,0)*(1+0.5*(VLOOKUP($A1974,'Old-SVXY-OHLC'!$A$3:$E$5000,D$1,0)/VLOOKUP($A1973,'Old-SVXY-OHLC'!$A$3:$E$5000,5,0)-1))</f>
        <v>16.079836747208102</v>
      </c>
      <c r="E1974" s="11">
        <f>VLOOKUP(A1974,Master!A$6:J$4994,$I$1,0)</f>
        <v>16.405961975574652</v>
      </c>
      <c r="F1974" s="11">
        <f>VLOOKUP($A1973,Master!$A$6:$J$4994,$I$1,0)*(1+0.5*(VLOOKUP($A1974,'Old-SVXY-OHLC'!$A$3:$G$5000,F$1,0)/VLOOKUP($A1973,'Old-SVXY-OHLC'!$A$3:$G$5000,5,0)-1))</f>
        <v>16.336096447169997</v>
      </c>
    </row>
    <row r="1975" spans="1:6" x14ac:dyDescent="0.25">
      <c r="A1975" s="1">
        <v>40933</v>
      </c>
      <c r="B1975" s="11">
        <f>VLOOKUP($A1974,Master!$A$6:$J$4994,$I$1,0)*(1+0.5*(VLOOKUP($A1975,'Old-SVXY-OHLC'!$A$3:$E$5000,B$1,0)/VLOOKUP($A1974,'Old-SVXY-OHLC'!$A$3:$E$5000,5,0)-1))</f>
        <v>16.349294627087339</v>
      </c>
      <c r="C1975" s="11">
        <f>VLOOKUP($A1974,Master!$A$6:$J$4994,$I$1,0)*(1+0.5*(VLOOKUP($A1975,'Old-SVXY-OHLC'!$A$3:$E$5000,C$1,0)/VLOOKUP($A1974,'Old-SVXY-OHLC'!$A$3:$E$5000,5,0)-1))</f>
        <v>16.703313180210458</v>
      </c>
      <c r="D1975" s="11">
        <f>VLOOKUP($A1974,Master!$A$6:$J$4994,$I$1,0)*(1+0.5*(VLOOKUP($A1975,'Old-SVXY-OHLC'!$A$3:$E$5000,D$1,0)/VLOOKUP($A1974,'Old-SVXY-OHLC'!$A$3:$E$5000,5,0)-1))</f>
        <v>16.1934502729518</v>
      </c>
      <c r="E1975" s="11">
        <f>VLOOKUP(A1975,Master!A$6:J$4994,$I$1,0)</f>
        <v>16.646375521358081</v>
      </c>
      <c r="F1975" s="11">
        <f>VLOOKUP($A1974,Master!$A$6:$J$4994,$I$1,0)*(1+0.5*(VLOOKUP($A1975,'Old-SVXY-OHLC'!$A$3:$G$5000,F$1,0)/VLOOKUP($A1974,'Old-SVXY-OHLC'!$A$3:$G$5000,5,0)-1))</f>
        <v>16.703313180210458</v>
      </c>
    </row>
    <row r="1976" spans="1:6" x14ac:dyDescent="0.25">
      <c r="A1976" s="1">
        <v>40934</v>
      </c>
      <c r="B1976" s="11">
        <f>VLOOKUP($A1975,Master!$A$6:$J$4994,$I$1,0)*(1+0.5*(VLOOKUP($A1976,'Old-SVXY-OHLC'!$A$3:$E$5000,B$1,0)/VLOOKUP($A1975,'Old-SVXY-OHLC'!$A$3:$E$5000,5,0)-1))</f>
        <v>16.679791442461095</v>
      </c>
      <c r="C1976" s="11">
        <f>VLOOKUP($A1975,Master!$A$6:$J$4994,$I$1,0)*(1+0.5*(VLOOKUP($A1976,'Old-SVXY-OHLC'!$A$3:$E$5000,C$1,0)/VLOOKUP($A1975,'Old-SVXY-OHLC'!$A$3:$E$5000,5,0)-1))</f>
        <v>16.865754982332621</v>
      </c>
      <c r="D1976" s="11">
        <f>VLOOKUP($A1975,Master!$A$6:$J$4994,$I$1,0)*(1+0.5*(VLOOKUP($A1976,'Old-SVXY-OHLC'!$A$3:$E$5000,D$1,0)/VLOOKUP($A1975,'Old-SVXY-OHLC'!$A$3:$E$5000,5,0)-1))</f>
        <v>16.508772903696297</v>
      </c>
      <c r="E1976" s="11">
        <f>VLOOKUP(A1976,Master!A$6:J$4994,$I$1,0)</f>
        <v>16.653803660248162</v>
      </c>
      <c r="F1976" s="11">
        <f>VLOOKUP($A1975,Master!$A$6:$J$4994,$I$1,0)*(1+0.5*(VLOOKUP($A1976,'Old-SVXY-OHLC'!$A$3:$G$5000,F$1,0)/VLOOKUP($A1975,'Old-SVXY-OHLC'!$A$3:$G$5000,5,0)-1))</f>
        <v>16.668351258737275</v>
      </c>
    </row>
    <row r="1977" spans="1:6" x14ac:dyDescent="0.25">
      <c r="A1977" s="1">
        <v>40935</v>
      </c>
      <c r="B1977" s="11">
        <f>VLOOKUP($A1976,Master!$A$6:$J$4994,$I$1,0)*(1+0.5*(VLOOKUP($A1977,'Old-SVXY-OHLC'!$A$3:$E$5000,B$1,0)/VLOOKUP($A1976,'Old-SVXY-OHLC'!$A$3:$E$5000,5,0)-1))</f>
        <v>16.708466337170186</v>
      </c>
      <c r="C1977" s="11">
        <f>VLOOKUP($A1976,Master!$A$6:$J$4994,$I$1,0)*(1+0.5*(VLOOKUP($A1977,'Old-SVXY-OHLC'!$A$3:$E$5000,C$1,0)/VLOOKUP($A1976,'Old-SVXY-OHLC'!$A$3:$E$5000,5,0)-1))</f>
        <v>16.87774749680964</v>
      </c>
      <c r="D1977" s="11">
        <f>VLOOKUP($A1976,Master!$A$6:$J$4994,$I$1,0)*(1+0.5*(VLOOKUP($A1977,'Old-SVXY-OHLC'!$A$3:$E$5000,D$1,0)/VLOOKUP($A1976,'Old-SVXY-OHLC'!$A$3:$E$5000,5,0)-1))</f>
        <v>16.451995214932417</v>
      </c>
      <c r="E1977" s="11">
        <f>VLOOKUP(A1977,Master!A$6:J$4994,$I$1,0)</f>
        <v>16.803253469764378</v>
      </c>
      <c r="F1977" s="11">
        <f>VLOOKUP($A1976,Master!$A$6:$J$4994,$I$1,0)*(1+0.5*(VLOOKUP($A1977,'Old-SVXY-OHLC'!$A$3:$G$5000,F$1,0)/VLOOKUP($A1976,'Old-SVXY-OHLC'!$A$3:$G$5000,5,0)-1))</f>
        <v>16.87774749680964</v>
      </c>
    </row>
    <row r="1978" spans="1:6" x14ac:dyDescent="0.25">
      <c r="A1978" s="1">
        <v>40938</v>
      </c>
      <c r="B1978" s="11">
        <f>VLOOKUP($A1977,Master!$A$6:$J$4994,$I$1,0)*(1+0.5*(VLOOKUP($A1978,'Old-SVXY-OHLC'!$A$3:$E$5000,B$1,0)/VLOOKUP($A1977,'Old-SVXY-OHLC'!$A$3:$E$5000,5,0)-1))</f>
        <v>16.594918302604935</v>
      </c>
      <c r="C1978" s="11">
        <f>VLOOKUP($A1977,Master!$A$6:$J$4994,$I$1,0)*(1+0.5*(VLOOKUP($A1978,'Old-SVXY-OHLC'!$A$3:$E$5000,C$1,0)/VLOOKUP($A1977,'Old-SVXY-OHLC'!$A$3:$E$5000,5,0)-1))</f>
        <v>16.675044791689224</v>
      </c>
      <c r="D1978" s="11">
        <f>VLOOKUP($A1977,Master!$A$6:$J$4994,$I$1,0)*(1+0.5*(VLOOKUP($A1978,'Old-SVXY-OHLC'!$A$3:$E$5000,D$1,0)/VLOOKUP($A1977,'Old-SVXY-OHLC'!$A$3:$E$5000,5,0)-1))</f>
        <v>16.435460136398397</v>
      </c>
      <c r="E1978" s="11">
        <f>VLOOKUP(A1978,Master!A$6:J$4994,$I$1,0)</f>
        <v>16.6136493026229</v>
      </c>
      <c r="F1978" s="11">
        <f>VLOOKUP($A1977,Master!$A$6:$J$4994,$I$1,0)*(1+0.5*(VLOOKUP($A1978,'Old-SVXY-OHLC'!$A$3:$G$5000,F$1,0)/VLOOKUP($A1977,'Old-SVXY-OHLC'!$A$3:$G$5000,5,0)-1))</f>
        <v>16.609098426975006</v>
      </c>
    </row>
    <row r="1979" spans="1:6" x14ac:dyDescent="0.25">
      <c r="A1979" s="1">
        <v>40939</v>
      </c>
      <c r="B1979" s="11">
        <f>VLOOKUP($A1978,Master!$A$6:$J$4994,$I$1,0)*(1+0.5*(VLOOKUP($A1979,'Old-SVXY-OHLC'!$A$3:$E$5000,B$1,0)/VLOOKUP($A1978,'Old-SVXY-OHLC'!$A$3:$E$5000,5,0)-1))</f>
        <v>16.6840574077805</v>
      </c>
      <c r="C1979" s="11">
        <f>VLOOKUP($A1978,Master!$A$6:$J$4994,$I$1,0)*(1+0.5*(VLOOKUP($A1979,'Old-SVXY-OHLC'!$A$3:$E$5000,C$1,0)/VLOOKUP($A1978,'Old-SVXY-OHLC'!$A$3:$E$5000,5,0)-1))</f>
        <v>16.808466368342152</v>
      </c>
      <c r="D1979" s="11">
        <f>VLOOKUP($A1978,Master!$A$6:$J$4994,$I$1,0)*(1+0.5*(VLOOKUP($A1979,'Old-SVXY-OHLC'!$A$3:$E$5000,D$1,0)/VLOOKUP($A1978,'Old-SVXY-OHLC'!$A$3:$E$5000,5,0)-1))</f>
        <v>16.476698993455571</v>
      </c>
      <c r="E1979" s="11">
        <f>VLOOKUP(A1979,Master!A$6:J$4994,$I$1,0)</f>
        <v>16.536061958210656</v>
      </c>
      <c r="F1979" s="11">
        <f>VLOOKUP($A1978,Master!$A$6:$J$4994,$I$1,0)*(1+0.5*(VLOOKUP($A1979,'Old-SVXY-OHLC'!$A$3:$G$5000,F$1,0)/VLOOKUP($A1978,'Old-SVXY-OHLC'!$A$3:$G$5000,5,0)-1))</f>
        <v>16.623545223321685</v>
      </c>
    </row>
    <row r="1980" spans="1:6" x14ac:dyDescent="0.25">
      <c r="A1980" s="1">
        <v>40940</v>
      </c>
      <c r="B1980" s="11">
        <f>VLOOKUP($A1979,Master!$A$6:$J$4994,$I$1,0)*(1+0.5*(VLOOKUP($A1980,'Old-SVXY-OHLC'!$A$3:$E$5000,B$1,0)/VLOOKUP($A1979,'Old-SVXY-OHLC'!$A$3:$E$5000,5,0)-1))</f>
        <v>16.687598610650923</v>
      </c>
      <c r="C1980" s="11">
        <f>VLOOKUP($A1979,Master!$A$6:$J$4994,$I$1,0)*(1+0.5*(VLOOKUP($A1980,'Old-SVXY-OHLC'!$A$3:$E$5000,C$1,0)/VLOOKUP($A1979,'Old-SVXY-OHLC'!$A$3:$E$5000,5,0)-1))</f>
        <v>16.914896084524656</v>
      </c>
      <c r="D1980" s="11">
        <f>VLOOKUP($A1979,Master!$A$6:$J$4994,$I$1,0)*(1+0.5*(VLOOKUP($A1980,'Old-SVXY-OHLC'!$A$3:$E$5000,D$1,0)/VLOOKUP($A1979,'Old-SVXY-OHLC'!$A$3:$E$5000,5,0)-1))</f>
        <v>16.630772365985823</v>
      </c>
      <c r="E1980" s="11">
        <f>VLOOKUP(A1980,Master!A$6:J$4994,$I$1,0)</f>
        <v>16.867099111681281</v>
      </c>
      <c r="F1980" s="11">
        <f>VLOOKUP($A1979,Master!$A$6:$J$4994,$I$1,0)*(1+0.5*(VLOOKUP($A1980,'Old-SVXY-OHLC'!$A$3:$G$5000,F$1,0)/VLOOKUP($A1979,'Old-SVXY-OHLC'!$A$3:$G$5000,5,0)-1))</f>
        <v>16.836118704878672</v>
      </c>
    </row>
    <row r="1981" spans="1:6" x14ac:dyDescent="0.25">
      <c r="A1981" s="1">
        <v>40941</v>
      </c>
      <c r="B1981" s="11">
        <f>VLOOKUP($A1980,Master!$A$6:$J$4994,$I$1,0)*(1+0.5*(VLOOKUP($A1981,'Old-SVXY-OHLC'!$A$3:$E$5000,B$1,0)/VLOOKUP($A1980,'Old-SVXY-OHLC'!$A$3:$E$5000,5,0)-1))</f>
        <v>16.840064772365192</v>
      </c>
      <c r="C1981" s="11">
        <f>VLOOKUP($A1980,Master!$A$6:$J$4994,$I$1,0)*(1+0.5*(VLOOKUP($A1981,'Old-SVXY-OHLC'!$A$3:$E$5000,C$1,0)/VLOOKUP($A1980,'Old-SVXY-OHLC'!$A$3:$E$5000,5,0)-1))</f>
        <v>17.16743546949343</v>
      </c>
      <c r="D1981" s="11">
        <f>VLOOKUP($A1980,Master!$A$6:$J$4994,$I$1,0)*(1+0.5*(VLOOKUP($A1981,'Old-SVXY-OHLC'!$A$3:$E$5000,D$1,0)/VLOOKUP($A1980,'Old-SVXY-OHLC'!$A$3:$E$5000,5,0)-1))</f>
        <v>16.820048196647381</v>
      </c>
      <c r="E1981" s="11">
        <f>VLOOKUP(A1981,Master!A$6:J$4994,$I$1,0)</f>
        <v>17.146969873032127</v>
      </c>
      <c r="F1981" s="11">
        <f>VLOOKUP($A1980,Master!$A$6:$J$4994,$I$1,0)*(1+0.5*(VLOOKUP($A1981,'Old-SVXY-OHLC'!$A$3:$G$5000,F$1,0)/VLOOKUP($A1980,'Old-SVXY-OHLC'!$A$3:$G$5000,5,0)-1))</f>
        <v>17.090515634716052</v>
      </c>
    </row>
    <row r="1982" spans="1:6" x14ac:dyDescent="0.25">
      <c r="A1982" s="1">
        <v>40942</v>
      </c>
      <c r="B1982" s="11">
        <f>VLOOKUP($A1981,Master!$A$6:$J$4994,$I$1,0)*(1+0.5*(VLOOKUP($A1982,'Old-SVXY-OHLC'!$A$3:$E$5000,B$1,0)/VLOOKUP($A1981,'Old-SVXY-OHLC'!$A$3:$E$5000,5,0)-1))</f>
        <v>17.138592489315055</v>
      </c>
      <c r="C1982" s="11">
        <f>VLOOKUP($A1981,Master!$A$6:$J$4994,$I$1,0)*(1+0.5*(VLOOKUP($A1982,'Old-SVXY-OHLC'!$A$3:$E$5000,C$1,0)/VLOOKUP($A1981,'Old-SVXY-OHLC'!$A$3:$E$5000,5,0)-1))</f>
        <v>17.569990014781617</v>
      </c>
      <c r="D1982" s="11">
        <f>VLOOKUP($A1981,Master!$A$6:$J$4994,$I$1,0)*(1+0.5*(VLOOKUP($A1982,'Old-SVXY-OHLC'!$A$3:$E$5000,D$1,0)/VLOOKUP($A1981,'Old-SVXY-OHLC'!$A$3:$E$5000,5,0)-1))</f>
        <v>17.113460338163836</v>
      </c>
      <c r="E1982" s="11">
        <f>VLOOKUP(A1982,Master!A$6:J$4994,$I$1,0)</f>
        <v>17.548591963556795</v>
      </c>
      <c r="F1982" s="11">
        <f>VLOOKUP($A1981,Master!$A$6:$J$4994,$I$1,0)*(1+0.5*(VLOOKUP($A1982,'Old-SVXY-OHLC'!$A$3:$G$5000,F$1,0)/VLOOKUP($A1981,'Old-SVXY-OHLC'!$A$3:$G$5000,5,0)-1))</f>
        <v>17.548290535090473</v>
      </c>
    </row>
    <row r="1983" spans="1:6" x14ac:dyDescent="0.25">
      <c r="A1983" s="1">
        <v>40945</v>
      </c>
      <c r="B1983" s="11">
        <f>VLOOKUP($A1982,Master!$A$6:$J$4994,$I$1,0)*(1+0.5*(VLOOKUP($A1983,'Old-SVXY-OHLC'!$A$3:$E$5000,B$1,0)/VLOOKUP($A1982,'Old-SVXY-OHLC'!$A$3:$E$5000,5,0)-1))</f>
        <v>17.371006024003233</v>
      </c>
      <c r="C1983" s="11">
        <f>VLOOKUP($A1982,Master!$A$6:$J$4994,$I$1,0)*(1+0.5*(VLOOKUP($A1983,'Old-SVXY-OHLC'!$A$3:$E$5000,C$1,0)/VLOOKUP($A1982,'Old-SVXY-OHLC'!$A$3:$E$5000,5,0)-1))</f>
        <v>17.656933613729624</v>
      </c>
      <c r="D1983" s="11">
        <f>VLOOKUP($A1982,Master!$A$6:$J$4994,$I$1,0)*(1+0.5*(VLOOKUP($A1983,'Old-SVXY-OHLC'!$A$3:$E$5000,D$1,0)/VLOOKUP($A1982,'Old-SVXY-OHLC'!$A$3:$E$5000,5,0)-1))</f>
        <v>17.331917667670101</v>
      </c>
      <c r="E1983" s="11">
        <f>VLOOKUP(A1983,Master!A$6:J$4994,$I$1,0)</f>
        <v>17.625393843530183</v>
      </c>
      <c r="F1983" s="11">
        <f>VLOOKUP($A1982,Master!$A$6:$J$4994,$I$1,0)*(1+0.5*(VLOOKUP($A1983,'Old-SVXY-OHLC'!$A$3:$G$5000,F$1,0)/VLOOKUP($A1982,'Old-SVXY-OHLC'!$A$3:$G$5000,5,0)-1))</f>
        <v>17.635050153480641</v>
      </c>
    </row>
    <row r="1984" spans="1:6" x14ac:dyDescent="0.25">
      <c r="A1984" s="1">
        <v>40946</v>
      </c>
      <c r="B1984" s="11">
        <f>VLOOKUP($A1983,Master!$A$6:$J$4994,$I$1,0)*(1+0.5*(VLOOKUP($A1984,'Old-SVXY-OHLC'!$A$3:$E$5000,B$1,0)/VLOOKUP($A1983,'Old-SVXY-OHLC'!$A$3:$E$5000,5,0)-1))</f>
        <v>17.526322179266181</v>
      </c>
      <c r="C1984" s="11">
        <f>VLOOKUP($A1983,Master!$A$6:$J$4994,$I$1,0)*(1+0.5*(VLOOKUP($A1984,'Old-SVXY-OHLC'!$A$3:$E$5000,C$1,0)/VLOOKUP($A1983,'Old-SVXY-OHLC'!$A$3:$E$5000,5,0)-1))</f>
        <v>17.602882118768342</v>
      </c>
      <c r="D1984" s="11">
        <f>VLOOKUP($A1983,Master!$A$6:$J$4994,$I$1,0)*(1+0.5*(VLOOKUP($A1984,'Old-SVXY-OHLC'!$A$3:$E$5000,D$1,0)/VLOOKUP($A1983,'Old-SVXY-OHLC'!$A$3:$E$5000,5,0)-1))</f>
        <v>17.373667682492439</v>
      </c>
      <c r="E1984" s="11">
        <f>VLOOKUP(A1984,Master!A$6:J$4994,$I$1,0)</f>
        <v>17.521363347215964</v>
      </c>
      <c r="F1984" s="11">
        <f>VLOOKUP($A1983,Master!$A$6:$J$4994,$I$1,0)*(1+0.5*(VLOOKUP($A1984,'Old-SVXY-OHLC'!$A$3:$G$5000,F$1,0)/VLOOKUP($A1983,'Old-SVXY-OHLC'!$A$3:$G$5000,5,0)-1))</f>
        <v>17.570347708436312</v>
      </c>
    </row>
    <row r="1985" spans="1:6" x14ac:dyDescent="0.25">
      <c r="A1985" s="1">
        <v>40947</v>
      </c>
      <c r="B1985" s="11">
        <f>VLOOKUP($A1984,Master!$A$6:$J$4994,$I$1,0)*(1+0.5*(VLOOKUP($A1985,'Old-SVXY-OHLC'!$A$3:$E$5000,B$1,0)/VLOOKUP($A1984,'Old-SVXY-OHLC'!$A$3:$E$5000,5,0)-1))</f>
        <v>17.532373463860925</v>
      </c>
      <c r="C1985" s="11">
        <f>VLOOKUP($A1984,Master!$A$6:$J$4994,$I$1,0)*(1+0.5*(VLOOKUP($A1985,'Old-SVXY-OHLC'!$A$3:$E$5000,C$1,0)/VLOOKUP($A1984,'Old-SVXY-OHLC'!$A$3:$E$5000,5,0)-1))</f>
        <v>17.618212923762268</v>
      </c>
      <c r="D1985" s="11">
        <f>VLOOKUP($A1984,Master!$A$6:$J$4994,$I$1,0)*(1+0.5*(VLOOKUP($A1985,'Old-SVXY-OHLC'!$A$3:$E$5000,D$1,0)/VLOOKUP($A1984,'Old-SVXY-OHLC'!$A$3:$E$5000,5,0)-1))</f>
        <v>17.235189973377327</v>
      </c>
      <c r="E1985" s="11">
        <f>VLOOKUP(A1985,Master!A$6:J$4994,$I$1,0)</f>
        <v>17.234758258838902</v>
      </c>
      <c r="F1985" s="11">
        <f>VLOOKUP($A1984,Master!$A$6:$J$4994,$I$1,0)*(1+0.5*(VLOOKUP($A1985,'Old-SVXY-OHLC'!$A$3:$G$5000,F$1,0)/VLOOKUP($A1984,'Old-SVXY-OHLC'!$A$3:$G$5000,5,0)-1))</f>
        <v>17.380505758261521</v>
      </c>
    </row>
    <row r="1986" spans="1:6" x14ac:dyDescent="0.25">
      <c r="A1986" s="1">
        <v>40948</v>
      </c>
      <c r="B1986" s="11">
        <f>VLOOKUP($A1985,Master!$A$6:$J$4994,$I$1,0)*(1+0.5*(VLOOKUP($A1986,'Old-SVXY-OHLC'!$A$3:$E$5000,B$1,0)/VLOOKUP($A1985,'Old-SVXY-OHLC'!$A$3:$E$5000,5,0)-1))</f>
        <v>17.201357299724545</v>
      </c>
      <c r="C1986" s="11">
        <f>VLOOKUP($A1985,Master!$A$6:$J$4994,$I$1,0)*(1+0.5*(VLOOKUP($A1986,'Old-SVXY-OHLC'!$A$3:$E$5000,C$1,0)/VLOOKUP($A1985,'Old-SVXY-OHLC'!$A$3:$E$5000,5,0)-1))</f>
        <v>17.347489698447571</v>
      </c>
      <c r="D1986" s="11">
        <f>VLOOKUP($A1985,Master!$A$6:$J$4994,$I$1,0)*(1+0.5*(VLOOKUP($A1986,'Old-SVXY-OHLC'!$A$3:$E$5000,D$1,0)/VLOOKUP($A1985,'Old-SVXY-OHLC'!$A$3:$E$5000,5,0)-1))</f>
        <v>16.840633773497952</v>
      </c>
      <c r="E1986" s="11">
        <f>VLOOKUP(A1986,Master!A$6:J$4994,$I$1,0)</f>
        <v>16.850208990191554</v>
      </c>
      <c r="F1986" s="11">
        <f>VLOOKUP($A1985,Master!$A$6:$J$4994,$I$1,0)*(1+0.5*(VLOOKUP($A1986,'Old-SVXY-OHLC'!$A$3:$G$5000,F$1,0)/VLOOKUP($A1985,'Old-SVXY-OHLC'!$A$3:$G$5000,5,0)-1))</f>
        <v>16.937389306322963</v>
      </c>
    </row>
    <row r="1987" spans="1:6" x14ac:dyDescent="0.25">
      <c r="A1987" s="1">
        <v>40949</v>
      </c>
      <c r="B1987" s="11">
        <f>VLOOKUP($A1986,Master!$A$6:$J$4994,$I$1,0)*(1+0.5*(VLOOKUP($A1987,'Old-SVXY-OHLC'!$A$3:$E$5000,B$1,0)/VLOOKUP($A1986,'Old-SVXY-OHLC'!$A$3:$E$5000,5,0)-1))</f>
        <v>16.56136758582813</v>
      </c>
      <c r="C1987" s="11">
        <f>VLOOKUP($A1986,Master!$A$6:$J$4994,$I$1,0)*(1+0.5*(VLOOKUP($A1987,'Old-SVXY-OHLC'!$A$3:$E$5000,C$1,0)/VLOOKUP($A1986,'Old-SVXY-OHLC'!$A$3:$E$5000,5,0)-1))</f>
        <v>16.577897931039793</v>
      </c>
      <c r="D1987" s="11">
        <f>VLOOKUP($A1986,Master!$A$6:$J$4994,$I$1,0)*(1+0.5*(VLOOKUP($A1987,'Old-SVXY-OHLC'!$A$3:$E$5000,D$1,0)/VLOOKUP($A1986,'Old-SVXY-OHLC'!$A$3:$E$5000,5,0)-1))</f>
        <v>15.640368371472132</v>
      </c>
      <c r="E1987" s="11">
        <f>VLOOKUP(A1987,Master!A$6:J$4994,$I$1,0)</f>
        <v>16.218612429224329</v>
      </c>
      <c r="F1987" s="11">
        <f>VLOOKUP($A1986,Master!$A$6:$J$4994,$I$1,0)*(1+0.5*(VLOOKUP($A1987,'Old-SVXY-OHLC'!$A$3:$G$5000,F$1,0)/VLOOKUP($A1986,'Old-SVXY-OHLC'!$A$3:$G$5000,5,0)-1))</f>
        <v>16.171046219693029</v>
      </c>
    </row>
    <row r="1988" spans="1:6" x14ac:dyDescent="0.25">
      <c r="A1988" s="1">
        <v>40952</v>
      </c>
      <c r="B1988" s="11">
        <f>VLOOKUP($A1987,Master!$A$6:$J$4994,$I$1,0)*(1+0.5*(VLOOKUP($A1988,'Old-SVXY-OHLC'!$A$3:$E$5000,B$1,0)/VLOOKUP($A1987,'Old-SVXY-OHLC'!$A$3:$E$5000,5,0)-1))</f>
        <v>16.497942814265677</v>
      </c>
      <c r="C1988" s="11">
        <f>VLOOKUP($A1987,Master!$A$6:$J$4994,$I$1,0)*(1+0.5*(VLOOKUP($A1988,'Old-SVXY-OHLC'!$A$3:$E$5000,C$1,0)/VLOOKUP($A1987,'Old-SVXY-OHLC'!$A$3:$E$5000,5,0)-1))</f>
        <v>16.855347709634277</v>
      </c>
      <c r="D1988" s="11">
        <f>VLOOKUP($A1987,Master!$A$6:$J$4994,$I$1,0)*(1+0.5*(VLOOKUP($A1988,'Old-SVXY-OHLC'!$A$3:$E$5000,D$1,0)/VLOOKUP($A1987,'Old-SVXY-OHLC'!$A$3:$E$5000,5,0)-1))</f>
        <v>16.482332206727751</v>
      </c>
      <c r="E1988" s="11">
        <f>VLOOKUP(A1988,Master!A$6:J$4994,$I$1,0)</f>
        <v>16.819340774837656</v>
      </c>
      <c r="F1988" s="11">
        <f>VLOOKUP($A1987,Master!$A$6:$J$4994,$I$1,0)*(1+0.5*(VLOOKUP($A1988,'Old-SVXY-OHLC'!$A$3:$G$5000,F$1,0)/VLOOKUP($A1987,'Old-SVXY-OHLC'!$A$3:$G$5000,5,0)-1))</f>
        <v>16.854299674703075</v>
      </c>
    </row>
    <row r="1989" spans="1:6" x14ac:dyDescent="0.25">
      <c r="A1989" s="1">
        <v>40953</v>
      </c>
      <c r="B1989" s="11">
        <f>VLOOKUP($A1988,Master!$A$6:$J$4994,$I$1,0)*(1+0.5*(VLOOKUP($A1989,'Old-SVXY-OHLC'!$A$3:$E$5000,B$1,0)/VLOOKUP($A1988,'Old-SVXY-OHLC'!$A$3:$E$5000,5,0)-1))</f>
        <v>16.713096192770429</v>
      </c>
      <c r="C1989" s="11">
        <f>VLOOKUP($A1988,Master!$A$6:$J$4994,$I$1,0)*(1+0.5*(VLOOKUP($A1989,'Old-SVXY-OHLC'!$A$3:$E$5000,C$1,0)/VLOOKUP($A1988,'Old-SVXY-OHLC'!$A$3:$E$5000,5,0)-1))</f>
        <v>16.786499645251411</v>
      </c>
      <c r="D1989" s="11">
        <f>VLOOKUP($A1988,Master!$A$6:$J$4994,$I$1,0)*(1+0.5*(VLOOKUP($A1989,'Old-SVXY-OHLC'!$A$3:$E$5000,D$1,0)/VLOOKUP($A1988,'Old-SVXY-OHLC'!$A$3:$E$5000,5,0)-1))</f>
        <v>15.987745003737475</v>
      </c>
      <c r="E1989" s="11">
        <f>VLOOKUP(A1989,Master!A$6:J$4994,$I$1,0)</f>
        <v>16.606422789470489</v>
      </c>
      <c r="F1989" s="11">
        <f>VLOOKUP($A1988,Master!$A$6:$J$4994,$I$1,0)*(1+0.5*(VLOOKUP($A1989,'Old-SVXY-OHLC'!$A$3:$G$5000,F$1,0)/VLOOKUP($A1988,'Old-SVXY-OHLC'!$A$3:$G$5000,5,0)-1))</f>
        <v>16.56824444535934</v>
      </c>
    </row>
    <row r="1990" spans="1:6" x14ac:dyDescent="0.25">
      <c r="A1990" s="1">
        <v>40954</v>
      </c>
      <c r="B1990" s="11">
        <f>VLOOKUP($A1989,Master!$A$6:$J$4994,$I$1,0)*(1+0.5*(VLOOKUP($A1990,'Old-SVXY-OHLC'!$A$3:$E$5000,B$1,0)/VLOOKUP($A1989,'Old-SVXY-OHLC'!$A$3:$E$5000,5,0)-1))</f>
        <v>16.754361718868129</v>
      </c>
      <c r="C1990" s="11">
        <f>VLOOKUP($A1989,Master!$A$6:$J$4994,$I$1,0)*(1+0.5*(VLOOKUP($A1990,'Old-SVXY-OHLC'!$A$3:$E$5000,C$1,0)/VLOOKUP($A1989,'Old-SVXY-OHLC'!$A$3:$E$5000,5,0)-1))</f>
        <v>16.791346451217539</v>
      </c>
      <c r="D1990" s="11">
        <f>VLOOKUP($A1989,Master!$A$6:$J$4994,$I$1,0)*(1+0.5*(VLOOKUP($A1990,'Old-SVXY-OHLC'!$A$3:$E$5000,D$1,0)/VLOOKUP($A1989,'Old-SVXY-OHLC'!$A$3:$E$5000,5,0)-1))</f>
        <v>15.940666722227167</v>
      </c>
      <c r="E1990" s="11">
        <f>VLOOKUP(A1990,Master!A$6:J$4994,$I$1,0)</f>
        <v>15.940274303448493</v>
      </c>
      <c r="F1990" s="11">
        <f>VLOOKUP($A1989,Master!$A$6:$J$4994,$I$1,0)*(1+0.5*(VLOOKUP($A1990,'Old-SVXY-OHLC'!$A$3:$G$5000,F$1,0)/VLOOKUP($A1989,'Old-SVXY-OHLC'!$A$3:$G$5000,5,0)-1))</f>
        <v>16.084078591943751</v>
      </c>
    </row>
    <row r="1991" spans="1:6" x14ac:dyDescent="0.25">
      <c r="A1991" s="1">
        <v>40955</v>
      </c>
      <c r="B1991" s="11">
        <f>VLOOKUP($A1990,Master!$A$6:$J$4994,$I$1,0)*(1+0.5*(VLOOKUP($A1991,'Old-SVXY-OHLC'!$A$3:$E$5000,B$1,0)/VLOOKUP($A1990,'Old-SVXY-OHLC'!$A$3:$E$5000,5,0)-1))</f>
        <v>15.893136748657676</v>
      </c>
      <c r="C1991" s="11">
        <f>VLOOKUP($A1990,Master!$A$6:$J$4994,$I$1,0)*(1+0.5*(VLOOKUP($A1991,'Old-SVXY-OHLC'!$A$3:$E$5000,C$1,0)/VLOOKUP($A1990,'Old-SVXY-OHLC'!$A$3:$E$5000,5,0)-1))</f>
        <v>16.443198392394212</v>
      </c>
      <c r="D1991" s="11">
        <f>VLOOKUP($A1990,Master!$A$6:$J$4994,$I$1,0)*(1+0.5*(VLOOKUP($A1991,'Old-SVXY-OHLC'!$A$3:$E$5000,D$1,0)/VLOOKUP($A1990,'Old-SVXY-OHLC'!$A$3:$E$5000,5,0)-1))</f>
        <v>15.712792718072269</v>
      </c>
      <c r="E1991" s="11">
        <f>VLOOKUP(A1991,Master!A$6:J$4994,$I$1,0)</f>
        <v>16.408478613217465</v>
      </c>
      <c r="F1991" s="11">
        <f>VLOOKUP($A1990,Master!$A$6:$J$4994,$I$1,0)*(1+0.5*(VLOOKUP($A1991,'Old-SVXY-OHLC'!$A$3:$G$5000,F$1,0)/VLOOKUP($A1990,'Old-SVXY-OHLC'!$A$3:$G$5000,5,0)-1))</f>
        <v>16.386194426750507</v>
      </c>
    </row>
    <row r="1992" spans="1:6" x14ac:dyDescent="0.25">
      <c r="A1992" s="1">
        <v>40956</v>
      </c>
      <c r="B1992" s="11">
        <f>VLOOKUP($A1991,Master!$A$6:$J$4994,$I$1,0)*(1+0.5*(VLOOKUP($A1992,'Old-SVXY-OHLC'!$A$3:$E$5000,B$1,0)/VLOOKUP($A1991,'Old-SVXY-OHLC'!$A$3:$E$5000,5,0)-1))</f>
        <v>16.326571294062948</v>
      </c>
      <c r="C1992" s="11">
        <f>VLOOKUP($A1991,Master!$A$6:$J$4994,$I$1,0)*(1+0.5*(VLOOKUP($A1992,'Old-SVXY-OHLC'!$A$3:$E$5000,C$1,0)/VLOOKUP($A1991,'Old-SVXY-OHLC'!$A$3:$E$5000,5,0)-1))</f>
        <v>16.564849178177781</v>
      </c>
      <c r="D1992" s="11">
        <f>VLOOKUP($A1991,Master!$A$6:$J$4994,$I$1,0)*(1+0.5*(VLOOKUP($A1992,'Old-SVXY-OHLC'!$A$3:$E$5000,D$1,0)/VLOOKUP($A1991,'Old-SVXY-OHLC'!$A$3:$E$5000,5,0)-1))</f>
        <v>16.238405550339042</v>
      </c>
      <c r="E1992" s="11">
        <f>VLOOKUP(A1992,Master!A$6:J$4994,$I$1,0)</f>
        <v>16.469111519242336</v>
      </c>
      <c r="F1992" s="11">
        <f>VLOOKUP($A1991,Master!$A$6:$J$4994,$I$1,0)*(1+0.5*(VLOOKUP($A1992,'Old-SVXY-OHLC'!$A$3:$G$5000,F$1,0)/VLOOKUP($A1991,'Old-SVXY-OHLC'!$A$3:$G$5000,5,0)-1))</f>
        <v>16.508832752092687</v>
      </c>
    </row>
    <row r="1993" spans="1:6" x14ac:dyDescent="0.25">
      <c r="A1993" s="1">
        <v>40960</v>
      </c>
      <c r="B1993" s="11">
        <f>VLOOKUP($A1992,Master!$A$6:$J$4994,$I$1,0)*(1+0.5*(VLOOKUP($A1993,'Old-SVXY-OHLC'!$A$3:$E$5000,B$1,0)/VLOOKUP($A1992,'Old-SVXY-OHLC'!$A$3:$E$5000,5,0)-1))</f>
        <v>16.651351924049585</v>
      </c>
      <c r="C1993" s="11">
        <f>VLOOKUP($A1992,Master!$A$6:$J$4994,$I$1,0)*(1+0.5*(VLOOKUP($A1993,'Old-SVXY-OHLC'!$A$3:$E$5000,C$1,0)/VLOOKUP($A1992,'Old-SVXY-OHLC'!$A$3:$E$5000,5,0)-1))</f>
        <v>16.654053355766415</v>
      </c>
      <c r="D1993" s="11">
        <f>VLOOKUP($A1992,Master!$A$6:$J$4994,$I$1,0)*(1+0.5*(VLOOKUP($A1993,'Old-SVXY-OHLC'!$A$3:$E$5000,D$1,0)/VLOOKUP($A1992,'Old-SVXY-OHLC'!$A$3:$E$5000,5,0)-1))</f>
        <v>16.331421972888759</v>
      </c>
      <c r="E1993" s="11">
        <f>VLOOKUP(A1993,Master!A$6:J$4994,$I$1,0)</f>
        <v>16.467396993748601</v>
      </c>
      <c r="F1993" s="11">
        <f>VLOOKUP($A1992,Master!$A$6:$J$4994,$I$1,0)*(1+0.5*(VLOOKUP($A1993,'Old-SVXY-OHLC'!$A$3:$G$5000,F$1,0)/VLOOKUP($A1992,'Old-SVXY-OHLC'!$A$3:$G$5000,5,0)-1))</f>
        <v>16.5148476262965</v>
      </c>
    </row>
    <row r="1994" spans="1:6" x14ac:dyDescent="0.25">
      <c r="A1994" s="1">
        <v>40961</v>
      </c>
      <c r="B1994" s="11">
        <f>VLOOKUP($A1993,Master!$A$6:$J$4994,$I$1,0)*(1+0.5*(VLOOKUP($A1994,'Old-SVXY-OHLC'!$A$3:$E$5000,B$1,0)/VLOOKUP($A1993,'Old-SVXY-OHLC'!$A$3:$E$5000,5,0)-1))</f>
        <v>16.407691550791458</v>
      </c>
      <c r="C1994" s="11">
        <f>VLOOKUP($A1993,Master!$A$6:$J$4994,$I$1,0)*(1+0.5*(VLOOKUP($A1994,'Old-SVXY-OHLC'!$A$3:$E$5000,C$1,0)/VLOOKUP($A1993,'Old-SVXY-OHLC'!$A$3:$E$5000,5,0)-1))</f>
        <v>16.748025474268733</v>
      </c>
      <c r="D1994" s="11">
        <f>VLOOKUP($A1993,Master!$A$6:$J$4994,$I$1,0)*(1+0.5*(VLOOKUP($A1994,'Old-SVXY-OHLC'!$A$3:$E$5000,D$1,0)/VLOOKUP($A1993,'Old-SVXY-OHLC'!$A$3:$E$5000,5,0)-1))</f>
        <v>16.380824480831965</v>
      </c>
      <c r="E1994" s="11">
        <f>VLOOKUP(A1994,Master!A$6:J$4994,$I$1,0)</f>
        <v>16.726692436345182</v>
      </c>
      <c r="F1994" s="11">
        <f>VLOOKUP($A1993,Master!$A$6:$J$4994,$I$1,0)*(1+0.5*(VLOOKUP($A1994,'Old-SVXY-OHLC'!$A$3:$G$5000,F$1,0)/VLOOKUP($A1993,'Old-SVXY-OHLC'!$A$3:$G$5000,5,0)-1))</f>
        <v>16.730599238346937</v>
      </c>
    </row>
    <row r="1995" spans="1:6" x14ac:dyDescent="0.25">
      <c r="A1995" s="1">
        <v>40962</v>
      </c>
      <c r="B1995" s="11">
        <f>VLOOKUP($A1994,Master!$A$6:$J$4994,$I$1,0)*(1+0.5*(VLOOKUP($A1995,'Old-SVXY-OHLC'!$A$3:$E$5000,B$1,0)/VLOOKUP($A1994,'Old-SVXY-OHLC'!$A$3:$E$5000,5,0)-1))</f>
        <v>16.720461395333803</v>
      </c>
      <c r="C1995" s="11">
        <f>VLOOKUP($A1994,Master!$A$6:$J$4994,$I$1,0)*(1+0.5*(VLOOKUP($A1995,'Old-SVXY-OHLC'!$A$3:$E$5000,C$1,0)/VLOOKUP($A1994,'Old-SVXY-OHLC'!$A$3:$E$5000,5,0)-1))</f>
        <v>17.327912293829034</v>
      </c>
      <c r="D1995" s="11">
        <f>VLOOKUP($A1994,Master!$A$6:$J$4994,$I$1,0)*(1+0.5*(VLOOKUP($A1995,'Old-SVXY-OHLC'!$A$3:$E$5000,D$1,0)/VLOOKUP($A1994,'Old-SVXY-OHLC'!$A$3:$E$5000,5,0)-1))</f>
        <v>16.59040532477313</v>
      </c>
      <c r="E1995" s="11">
        <f>VLOOKUP(A1995,Master!A$6:J$4994,$I$1,0)</f>
        <v>17.278403901059587</v>
      </c>
      <c r="F1995" s="11">
        <f>VLOOKUP($A1994,Master!$A$6:$J$4994,$I$1,0)*(1+0.5*(VLOOKUP($A1995,'Old-SVXY-OHLC'!$A$3:$G$5000,F$1,0)/VLOOKUP($A1994,'Old-SVXY-OHLC'!$A$3:$G$5000,5,0)-1))</f>
        <v>17.284074362147273</v>
      </c>
    </row>
    <row r="1996" spans="1:6" x14ac:dyDescent="0.25">
      <c r="A1996" s="1">
        <v>40963</v>
      </c>
      <c r="B1996" s="11">
        <f>VLOOKUP($A1995,Master!$A$6:$J$4994,$I$1,0)*(1+0.5*(VLOOKUP($A1996,'Old-SVXY-OHLC'!$A$3:$E$5000,B$1,0)/VLOOKUP($A1995,'Old-SVXY-OHLC'!$A$3:$E$5000,5,0)-1))</f>
        <v>17.298946480318179</v>
      </c>
      <c r="C1996" s="11">
        <f>VLOOKUP($A1995,Master!$A$6:$J$4994,$I$1,0)*(1+0.5*(VLOOKUP($A1996,'Old-SVXY-OHLC'!$A$3:$E$5000,C$1,0)/VLOOKUP($A1995,'Old-SVXY-OHLC'!$A$3:$E$5000,5,0)-1))</f>
        <v>17.422219558765395</v>
      </c>
      <c r="D1996" s="11">
        <f>VLOOKUP($A1995,Master!$A$6:$J$4994,$I$1,0)*(1+0.5*(VLOOKUP($A1996,'Old-SVXY-OHLC'!$A$3:$E$5000,D$1,0)/VLOOKUP($A1995,'Old-SVXY-OHLC'!$A$3:$E$5000,5,0)-1))</f>
        <v>16.832575362171589</v>
      </c>
      <c r="E1996" s="11">
        <f>VLOOKUP(A1996,Master!A$6:J$4994,$I$1,0)</f>
        <v>16.887609987128311</v>
      </c>
      <c r="F1996" s="11">
        <f>VLOOKUP($A1995,Master!$A$6:$J$4994,$I$1,0)*(1+0.5*(VLOOKUP($A1996,'Old-SVXY-OHLC'!$A$3:$G$5000,F$1,0)/VLOOKUP($A1995,'Old-SVXY-OHLC'!$A$3:$G$5000,5,0)-1))</f>
        <v>16.953473533507282</v>
      </c>
    </row>
    <row r="1997" spans="1:6" x14ac:dyDescent="0.25">
      <c r="A1997" s="1">
        <v>40966</v>
      </c>
      <c r="B1997" s="11">
        <f>VLOOKUP($A1996,Master!$A$6:$J$4994,$I$1,0)*(1+0.5*(VLOOKUP($A1997,'Old-SVXY-OHLC'!$A$3:$E$5000,B$1,0)/VLOOKUP($A1996,'Old-SVXY-OHLC'!$A$3:$E$5000,5,0)-1))</f>
        <v>16.748342184281992</v>
      </c>
      <c r="C1997" s="11">
        <f>VLOOKUP($A1996,Master!$A$6:$J$4994,$I$1,0)*(1+0.5*(VLOOKUP($A1997,'Old-SVXY-OHLC'!$A$3:$E$5000,C$1,0)/VLOOKUP($A1996,'Old-SVXY-OHLC'!$A$3:$E$5000,5,0)-1))</f>
        <v>17.096598111345191</v>
      </c>
      <c r="D1997" s="11">
        <f>VLOOKUP($A1996,Master!$A$6:$J$4994,$I$1,0)*(1+0.5*(VLOOKUP($A1997,'Old-SVXY-OHLC'!$A$3:$E$5000,D$1,0)/VLOOKUP($A1996,'Old-SVXY-OHLC'!$A$3:$E$5000,5,0)-1))</f>
        <v>16.560843820317562</v>
      </c>
      <c r="E1997" s="11">
        <f>VLOOKUP(A1997,Master!A$6:J$4994,$I$1,0)</f>
        <v>16.763745065511724</v>
      </c>
      <c r="F1997" s="11">
        <f>VLOOKUP($A1996,Master!$A$6:$J$4994,$I$1,0)*(1+0.5*(VLOOKUP($A1997,'Old-SVXY-OHLC'!$A$3:$G$5000,F$1,0)/VLOOKUP($A1996,'Old-SVXY-OHLC'!$A$3:$G$5000,5,0)-1))</f>
        <v>16.887090939646409</v>
      </c>
    </row>
    <row r="1998" spans="1:6" x14ac:dyDescent="0.25">
      <c r="A1998" s="1">
        <v>40967</v>
      </c>
      <c r="B1998" s="11">
        <f>VLOOKUP($A1997,Master!$A$6:$J$4994,$I$1,0)*(1+0.5*(VLOOKUP($A1998,'Old-SVXY-OHLC'!$A$3:$E$5000,B$1,0)/VLOOKUP($A1997,'Old-SVXY-OHLC'!$A$3:$E$5000,5,0)-1))</f>
        <v>16.881450033084114</v>
      </c>
      <c r="C1998" s="11">
        <f>VLOOKUP($A1997,Master!$A$6:$J$4994,$I$1,0)*(1+0.5*(VLOOKUP($A1998,'Old-SVXY-OHLC'!$A$3:$E$5000,C$1,0)/VLOOKUP($A1997,'Old-SVXY-OHLC'!$A$3:$E$5000,5,0)-1))</f>
        <v>17.023934569979183</v>
      </c>
      <c r="D1998" s="11">
        <f>VLOOKUP($A1997,Master!$A$6:$J$4994,$I$1,0)*(1+0.5*(VLOOKUP($A1998,'Old-SVXY-OHLC'!$A$3:$E$5000,D$1,0)/VLOOKUP($A1997,'Old-SVXY-OHLC'!$A$3:$E$5000,5,0)-1))</f>
        <v>16.695599236584687</v>
      </c>
      <c r="E1998" s="11">
        <f>VLOOKUP(A1998,Master!A$6:J$4994,$I$1,0)</f>
        <v>16.998716968241041</v>
      </c>
      <c r="F1998" s="11">
        <f>VLOOKUP($A1997,Master!$A$6:$J$4994,$I$1,0)*(1+0.5*(VLOOKUP($A1998,'Old-SVXY-OHLC'!$A$3:$G$5000,F$1,0)/VLOOKUP($A1997,'Old-SVXY-OHLC'!$A$3:$G$5000,5,0)-1))</f>
        <v>16.974568011561306</v>
      </c>
    </row>
    <row r="1999" spans="1:6" x14ac:dyDescent="0.25">
      <c r="A1999" s="1">
        <v>40968</v>
      </c>
      <c r="B1999" s="11">
        <f>VLOOKUP($A1998,Master!$A$6:$J$4994,$I$1,0)*(1+0.5*(VLOOKUP($A1999,'Old-SVXY-OHLC'!$A$3:$E$5000,B$1,0)/VLOOKUP($A1998,'Old-SVXY-OHLC'!$A$3:$E$5000,5,0)-1))</f>
        <v>17.015579757849892</v>
      </c>
      <c r="C1999" s="11">
        <f>VLOOKUP($A1998,Master!$A$6:$J$4994,$I$1,0)*(1+0.5*(VLOOKUP($A1999,'Old-SVXY-OHLC'!$A$3:$E$5000,C$1,0)/VLOOKUP($A1998,'Old-SVXY-OHLC'!$A$3:$E$5000,5,0)-1))</f>
        <v>17.225175746680211</v>
      </c>
      <c r="D1999" s="11">
        <f>VLOOKUP($A1998,Master!$A$6:$J$4994,$I$1,0)*(1+0.5*(VLOOKUP($A1999,'Old-SVXY-OHLC'!$A$3:$E$5000,D$1,0)/VLOOKUP($A1998,'Old-SVXY-OHLC'!$A$3:$E$5000,5,0)-1))</f>
        <v>16.849354830285598</v>
      </c>
      <c r="E1999" s="11">
        <f>VLOOKUP(A1999,Master!A$6:J$4994,$I$1,0)</f>
        <v>16.969363665711853</v>
      </c>
      <c r="F1999" s="11">
        <f>VLOOKUP($A1998,Master!$A$6:$J$4994,$I$1,0)*(1+0.5*(VLOOKUP($A1999,'Old-SVXY-OHLC'!$A$3:$G$5000,F$1,0)/VLOOKUP($A1998,'Old-SVXY-OHLC'!$A$3:$G$5000,5,0)-1))</f>
        <v>17.107361801504371</v>
      </c>
    </row>
    <row r="2000" spans="1:6" x14ac:dyDescent="0.25">
      <c r="A2000" s="1">
        <v>40969</v>
      </c>
      <c r="B2000" s="11">
        <f>VLOOKUP($A1999,Master!$A$6:$J$4994,$I$1,0)*(1+0.5*(VLOOKUP($A2000,'Old-SVXY-OHLC'!$A$3:$E$5000,B$1,0)/VLOOKUP($A1999,'Old-SVXY-OHLC'!$A$3:$E$5000,5,0)-1))</f>
        <v>17.067874724367293</v>
      </c>
      <c r="C2000" s="11">
        <f>VLOOKUP($A1999,Master!$A$6:$J$4994,$I$1,0)*(1+0.5*(VLOOKUP($A2000,'Old-SVXY-OHLC'!$A$3:$E$5000,C$1,0)/VLOOKUP($A1999,'Old-SVXY-OHLC'!$A$3:$E$5000,5,0)-1))</f>
        <v>17.310971763639039</v>
      </c>
      <c r="D2000" s="11">
        <f>VLOOKUP($A1999,Master!$A$6:$J$4994,$I$1,0)*(1+0.5*(VLOOKUP($A2000,'Old-SVXY-OHLC'!$A$3:$E$5000,D$1,0)/VLOOKUP($A1999,'Old-SVXY-OHLC'!$A$3:$E$5000,5,0)-1))</f>
        <v>17.051984226064029</v>
      </c>
      <c r="E2000" s="11">
        <f>VLOOKUP(A2000,Master!A$6:J$4994,$I$1,0)</f>
        <v>17.291456283336096</v>
      </c>
      <c r="F2000" s="11">
        <f>VLOOKUP($A1999,Master!$A$6:$J$4994,$I$1,0)*(1+0.5*(VLOOKUP($A2000,'Old-SVXY-OHLC'!$A$3:$G$5000,F$1,0)/VLOOKUP($A1999,'Old-SVXY-OHLC'!$A$3:$G$5000,5,0)-1))</f>
        <v>17.27528017575488</v>
      </c>
    </row>
    <row r="2001" spans="1:6" x14ac:dyDescent="0.25">
      <c r="A2001" s="1">
        <v>40970</v>
      </c>
      <c r="B2001" s="11">
        <f>VLOOKUP($A2000,Master!$A$6:$J$4994,$I$1,0)*(1+0.5*(VLOOKUP($A2001,'Old-SVXY-OHLC'!$A$3:$E$5000,B$1,0)/VLOOKUP($A2000,'Old-SVXY-OHLC'!$A$3:$E$5000,5,0)-1))</f>
        <v>17.181911556449194</v>
      </c>
      <c r="C2001" s="11">
        <f>VLOOKUP($A2000,Master!$A$6:$J$4994,$I$1,0)*(1+0.5*(VLOOKUP($A2001,'Old-SVXY-OHLC'!$A$3:$E$5000,C$1,0)/VLOOKUP($A2000,'Old-SVXY-OHLC'!$A$3:$E$5000,5,0)-1))</f>
        <v>17.291456283336096</v>
      </c>
      <c r="D2001" s="11">
        <f>VLOOKUP($A2000,Master!$A$6:$J$4994,$I$1,0)*(1+0.5*(VLOOKUP($A2001,'Old-SVXY-OHLC'!$A$3:$E$5000,D$1,0)/VLOOKUP($A2000,'Old-SVXY-OHLC'!$A$3:$E$5000,5,0)-1))</f>
        <v>17.060989123932668</v>
      </c>
      <c r="E2001" s="11">
        <f>VLOOKUP(A2001,Master!A$6:J$4994,$I$1,0)</f>
        <v>17.141327031659607</v>
      </c>
      <c r="F2001" s="11">
        <f>VLOOKUP($A2000,Master!$A$6:$J$4994,$I$1,0)*(1+0.5*(VLOOKUP($A2001,'Old-SVXY-OHLC'!$A$3:$G$5000,F$1,0)/VLOOKUP($A2000,'Old-SVXY-OHLC'!$A$3:$G$5000,5,0)-1))</f>
        <v>17.217491534563457</v>
      </c>
    </row>
    <row r="2002" spans="1:6" x14ac:dyDescent="0.25">
      <c r="A2002" s="1">
        <v>40973</v>
      </c>
      <c r="B2002" s="11">
        <f>VLOOKUP($A2001,Master!$A$6:$J$4994,$I$1,0)*(1+0.5*(VLOOKUP($A2002,'Old-SVXY-OHLC'!$A$3:$E$5000,B$1,0)/VLOOKUP($A2001,'Old-SVXY-OHLC'!$A$3:$E$5000,5,0)-1))</f>
        <v>17.034435105186358</v>
      </c>
      <c r="C2002" s="11">
        <f>VLOOKUP($A2001,Master!$A$6:$J$4994,$I$1,0)*(1+0.5*(VLOOKUP($A2002,'Old-SVXY-OHLC'!$A$3:$E$5000,C$1,0)/VLOOKUP($A2001,'Old-SVXY-OHLC'!$A$3:$E$5000,5,0)-1))</f>
        <v>17.244327743439221</v>
      </c>
      <c r="D2002" s="11">
        <f>VLOOKUP($A2001,Master!$A$6:$J$4994,$I$1,0)*(1+0.5*(VLOOKUP($A2002,'Old-SVXY-OHLC'!$A$3:$E$5000,D$1,0)/VLOOKUP($A2001,'Old-SVXY-OHLC'!$A$3:$E$5000,5,0)-1))</f>
        <v>16.991683511379353</v>
      </c>
      <c r="E2002" s="11">
        <f>VLOOKUP(A2002,Master!A$6:J$4994,$I$1,0)</f>
        <v>17.198290675365545</v>
      </c>
      <c r="F2002" s="11">
        <f>VLOOKUP($A2001,Master!$A$6:$J$4994,$I$1,0)*(1+0.5*(VLOOKUP($A2002,'Old-SVXY-OHLC'!$A$3:$G$5000,F$1,0)/VLOOKUP($A2001,'Old-SVXY-OHLC'!$A$3:$G$5000,5,0)-1))</f>
        <v>17.234843981798473</v>
      </c>
    </row>
    <row r="2003" spans="1:6" x14ac:dyDescent="0.25">
      <c r="A2003" s="1">
        <v>40974</v>
      </c>
      <c r="B2003" s="11">
        <f>VLOOKUP($A2002,Master!$A$6:$J$4994,$I$1,0)*(1+0.5*(VLOOKUP($A2003,'Old-SVXY-OHLC'!$A$3:$E$5000,B$1,0)/VLOOKUP($A2002,'Old-SVXY-OHLC'!$A$3:$E$5000,5,0)-1))</f>
        <v>16.976934218263825</v>
      </c>
      <c r="C2003" s="11">
        <f>VLOOKUP($A2002,Master!$A$6:$J$4994,$I$1,0)*(1+0.5*(VLOOKUP($A2003,'Old-SVXY-OHLC'!$A$3:$E$5000,C$1,0)/VLOOKUP($A2002,'Old-SVXY-OHLC'!$A$3:$E$5000,5,0)-1))</f>
        <v>17.006515815121848</v>
      </c>
      <c r="D2003" s="11">
        <f>VLOOKUP($A2002,Master!$A$6:$J$4994,$I$1,0)*(1+0.5*(VLOOKUP($A2003,'Old-SVXY-OHLC'!$A$3:$E$5000,D$1,0)/VLOOKUP($A2002,'Old-SVXY-OHLC'!$A$3:$E$5000,5,0)-1))</f>
        <v>16.401112834049847</v>
      </c>
      <c r="E2003" s="11">
        <f>VLOOKUP(A2003,Master!A$6:J$4994,$I$1,0)</f>
        <v>16.429123660490315</v>
      </c>
      <c r="F2003" s="11">
        <f>VLOOKUP($A2002,Master!$A$6:$J$4994,$I$1,0)*(1+0.5*(VLOOKUP($A2003,'Old-SVXY-OHLC'!$A$3:$G$5000,F$1,0)/VLOOKUP($A2002,'Old-SVXY-OHLC'!$A$3:$G$5000,5,0)-1))</f>
        <v>16.556852676798837</v>
      </c>
    </row>
    <row r="2004" spans="1:6" x14ac:dyDescent="0.25">
      <c r="A2004" s="1">
        <v>40975</v>
      </c>
      <c r="B2004" s="11">
        <f>VLOOKUP($A2003,Master!$A$6:$J$4994,$I$1,0)*(1+0.5*(VLOOKUP($A2004,'Old-SVXY-OHLC'!$A$3:$E$5000,B$1,0)/VLOOKUP($A2003,'Old-SVXY-OHLC'!$A$3:$E$5000,5,0)-1))</f>
        <v>16.603570330024471</v>
      </c>
      <c r="C2004" s="11">
        <f>VLOOKUP($A2003,Master!$A$6:$J$4994,$I$1,0)*(1+0.5*(VLOOKUP($A2004,'Old-SVXY-OHLC'!$A$3:$E$5000,C$1,0)/VLOOKUP($A2003,'Old-SVXY-OHLC'!$A$3:$E$5000,5,0)-1))</f>
        <v>16.986497010579559</v>
      </c>
      <c r="D2004" s="11">
        <f>VLOOKUP($A2003,Master!$A$6:$J$4994,$I$1,0)*(1+0.5*(VLOOKUP($A2004,'Old-SVXY-OHLC'!$A$3:$E$5000,D$1,0)/VLOOKUP($A2003,'Old-SVXY-OHLC'!$A$3:$E$5000,5,0)-1))</f>
        <v>16.545133561776581</v>
      </c>
      <c r="E2004" s="11">
        <f>VLOOKUP(A2004,Master!A$6:J$4994,$I$1,0)</f>
        <v>16.959110054338876</v>
      </c>
      <c r="F2004" s="11">
        <f>VLOOKUP($A2003,Master!$A$6:$J$4994,$I$1,0)*(1+0.5*(VLOOKUP($A2004,'Old-SVXY-OHLC'!$A$3:$G$5000,F$1,0)/VLOOKUP($A2003,'Old-SVXY-OHLC'!$A$3:$G$5000,5,0)-1))</f>
        <v>16.967925747798397</v>
      </c>
    </row>
    <row r="2005" spans="1:6" x14ac:dyDescent="0.25">
      <c r="A2005" s="1">
        <v>40976</v>
      </c>
      <c r="B2005" s="11">
        <f>VLOOKUP($A2004,Master!$A$6:$J$4994,$I$1,0)*(1+0.5*(VLOOKUP($A2005,'Old-SVXY-OHLC'!$A$3:$E$5000,B$1,0)/VLOOKUP($A2004,'Old-SVXY-OHLC'!$A$3:$E$5000,5,0)-1))</f>
        <v>17.159778091682213</v>
      </c>
      <c r="C2005" s="11">
        <f>VLOOKUP($A2004,Master!$A$6:$J$4994,$I$1,0)*(1+0.5*(VLOOKUP($A2005,'Old-SVXY-OHLC'!$A$3:$E$5000,C$1,0)/VLOOKUP($A2004,'Old-SVXY-OHLC'!$A$3:$E$5000,5,0)-1))</f>
        <v>17.297453249988973</v>
      </c>
      <c r="D2005" s="11">
        <f>VLOOKUP($A2004,Master!$A$6:$J$4994,$I$1,0)*(1+0.5*(VLOOKUP($A2005,'Old-SVXY-OHLC'!$A$3:$E$5000,D$1,0)/VLOOKUP($A2004,'Old-SVXY-OHLC'!$A$3:$E$5000,5,0)-1))</f>
        <v>17.052448144082867</v>
      </c>
      <c r="E2005" s="11">
        <f>VLOOKUP(A2005,Master!A$6:J$4994,$I$1,0)</f>
        <v>17.255002195002536</v>
      </c>
      <c r="F2005" s="11">
        <f>VLOOKUP($A2004,Master!$A$6:$J$4994,$I$1,0)*(1+0.5*(VLOOKUP($A2005,'Old-SVXY-OHLC'!$A$3:$G$5000,F$1,0)/VLOOKUP($A2004,'Old-SVXY-OHLC'!$A$3:$G$5000,5,0)-1))</f>
        <v>17.291153654462697</v>
      </c>
    </row>
    <row r="2006" spans="1:6" x14ac:dyDescent="0.25">
      <c r="A2006" s="1">
        <v>40977</v>
      </c>
      <c r="B2006" s="11">
        <f>VLOOKUP($A2005,Master!$A$6:$J$4994,$I$1,0)*(1+0.5*(VLOOKUP($A2006,'Old-SVXY-OHLC'!$A$3:$E$5000,B$1,0)/VLOOKUP($A2005,'Old-SVXY-OHLC'!$A$3:$E$5000,5,0)-1))</f>
        <v>17.255002195002536</v>
      </c>
      <c r="C2006" s="11">
        <f>VLOOKUP($A2005,Master!$A$6:$J$4994,$I$1,0)*(1+0.5*(VLOOKUP($A2006,'Old-SVXY-OHLC'!$A$3:$E$5000,C$1,0)/VLOOKUP($A2005,'Old-SVXY-OHLC'!$A$3:$E$5000,5,0)-1))</f>
        <v>17.580815231088767</v>
      </c>
      <c r="D2006" s="11">
        <f>VLOOKUP($A2005,Master!$A$6:$J$4994,$I$1,0)*(1+0.5*(VLOOKUP($A2006,'Old-SVXY-OHLC'!$A$3:$E$5000,D$1,0)/VLOOKUP($A2005,'Old-SVXY-OHLC'!$A$3:$E$5000,5,0)-1))</f>
        <v>17.189843144502021</v>
      </c>
      <c r="E2006" s="11">
        <f>VLOOKUP(A2006,Master!A$6:J$4994,$I$1,0)</f>
        <v>17.469578608508634</v>
      </c>
      <c r="F2006" s="11">
        <f>VLOOKUP($A2005,Master!$A$6:$J$4994,$I$1,0)*(1+0.5*(VLOOKUP($A2006,'Old-SVXY-OHLC'!$A$3:$G$5000,F$1,0)/VLOOKUP($A2005,'Old-SVXY-OHLC'!$A$3:$G$5000,5,0)-1))</f>
        <v>17.464431499254072</v>
      </c>
    </row>
    <row r="2007" spans="1:6" x14ac:dyDescent="0.25">
      <c r="A2007" s="1">
        <v>40980</v>
      </c>
      <c r="B2007" s="11">
        <f>VLOOKUP($A2006,Master!$A$6:$J$4994,$I$1,0)*(1+0.5*(VLOOKUP($A2007,'Old-SVXY-OHLC'!$A$3:$E$5000,B$1,0)/VLOOKUP($A2006,'Old-SVXY-OHLC'!$A$3:$E$5000,5,0)-1))</f>
        <v>17.466217994673727</v>
      </c>
      <c r="C2007" s="11">
        <f>VLOOKUP($A2006,Master!$A$6:$J$4994,$I$1,0)*(1+0.5*(VLOOKUP($A2007,'Old-SVXY-OHLC'!$A$3:$E$5000,C$1,0)/VLOOKUP($A2006,'Old-SVXY-OHLC'!$A$3:$E$5000,5,0)-1))</f>
        <v>17.942344961926203</v>
      </c>
      <c r="D2007" s="11">
        <f>VLOOKUP($A2006,Master!$A$6:$J$4994,$I$1,0)*(1+0.5*(VLOOKUP($A2007,'Old-SVXY-OHLC'!$A$3:$E$5000,D$1,0)/VLOOKUP($A2006,'Old-SVXY-OHLC'!$A$3:$E$5000,5,0)-1))</f>
        <v>17.413482208341367</v>
      </c>
      <c r="E2007" s="11">
        <f>VLOOKUP(A2007,Master!A$6:J$4994,$I$1,0)</f>
        <v>17.906511430998385</v>
      </c>
      <c r="F2007" s="11">
        <f>VLOOKUP($A2006,Master!$A$6:$J$4994,$I$1,0)*(1+0.5*(VLOOKUP($A2007,'Old-SVXY-OHLC'!$A$3:$G$5000,F$1,0)/VLOOKUP($A2006,'Old-SVXY-OHLC'!$A$3:$G$5000,5,0)-1))</f>
        <v>17.859863687136023</v>
      </c>
    </row>
    <row r="2008" spans="1:6" x14ac:dyDescent="0.25">
      <c r="A2008" s="1">
        <v>40981</v>
      </c>
      <c r="B2008" s="11">
        <f>VLOOKUP($A2007,Master!$A$6:$J$4994,$I$1,0)*(1+0.5*(VLOOKUP($A2008,'Old-SVXY-OHLC'!$A$3:$E$5000,B$1,0)/VLOOKUP($A2007,'Old-SVXY-OHLC'!$A$3:$E$5000,5,0)-1))</f>
        <v>17.982023157322235</v>
      </c>
      <c r="C2008" s="11">
        <f>VLOOKUP($A2007,Master!$A$6:$J$4994,$I$1,0)*(1+0.5*(VLOOKUP($A2008,'Old-SVXY-OHLC'!$A$3:$E$5000,C$1,0)/VLOOKUP($A2007,'Old-SVXY-OHLC'!$A$3:$E$5000,5,0)-1))</f>
        <v>18.281313448227056</v>
      </c>
      <c r="D2008" s="11">
        <f>VLOOKUP($A2007,Master!$A$6:$J$4994,$I$1,0)*(1+0.5*(VLOOKUP($A2008,'Old-SVXY-OHLC'!$A$3:$E$5000,D$1,0)/VLOOKUP($A2007,'Old-SVXY-OHLC'!$A$3:$E$5000,5,0)-1))</f>
        <v>17.965842784773095</v>
      </c>
      <c r="E2008" s="11">
        <f>VLOOKUP(A2008,Master!A$6:J$4994,$I$1,0)</f>
        <v>18.229644030515885</v>
      </c>
      <c r="F2008" s="11">
        <f>VLOOKUP($A2007,Master!$A$6:$J$4994,$I$1,0)*(1+0.5*(VLOOKUP($A2008,'Old-SVXY-OHLC'!$A$3:$G$5000,F$1,0)/VLOOKUP($A2007,'Old-SVXY-OHLC'!$A$3:$G$5000,5,0)-1))</f>
        <v>18.281313448227056</v>
      </c>
    </row>
    <row r="2009" spans="1:6" x14ac:dyDescent="0.25">
      <c r="A2009" s="1">
        <v>40982</v>
      </c>
      <c r="B2009" s="11">
        <f>VLOOKUP($A2008,Master!$A$6:$J$4994,$I$1,0)*(1+0.5*(VLOOKUP($A2009,'Old-SVXY-OHLC'!$A$3:$E$5000,B$1,0)/VLOOKUP($A2008,'Old-SVXY-OHLC'!$A$3:$E$5000,5,0)-1))</f>
        <v>18.193864428610116</v>
      </c>
      <c r="C2009" s="11">
        <f>VLOOKUP($A2008,Master!$A$6:$J$4994,$I$1,0)*(1+0.5*(VLOOKUP($A2009,'Old-SVXY-OHLC'!$A$3:$E$5000,C$1,0)/VLOOKUP($A2008,'Old-SVXY-OHLC'!$A$3:$E$5000,5,0)-1))</f>
        <v>18.341697324954897</v>
      </c>
      <c r="D2009" s="11">
        <f>VLOOKUP($A2008,Master!$A$6:$J$4994,$I$1,0)*(1+0.5*(VLOOKUP($A2009,'Old-SVXY-OHLC'!$A$3:$E$5000,D$1,0)/VLOOKUP($A2008,'Old-SVXY-OHLC'!$A$3:$E$5000,5,0)-1))</f>
        <v>17.651498280780267</v>
      </c>
      <c r="E2009" s="11">
        <f>VLOOKUP(A2009,Master!A$6:J$4994,$I$1,0)</f>
        <v>17.760252962627131</v>
      </c>
      <c r="F2009" s="11">
        <f>VLOOKUP($A2008,Master!$A$6:$J$4994,$I$1,0)*(1+0.5*(VLOOKUP($A2009,'Old-SVXY-OHLC'!$A$3:$G$5000,F$1,0)/VLOOKUP($A2008,'Old-SVXY-OHLC'!$A$3:$G$5000,5,0)-1))</f>
        <v>17.963189425333425</v>
      </c>
    </row>
    <row r="2010" spans="1:6" x14ac:dyDescent="0.25">
      <c r="A2010" s="1">
        <v>40983</v>
      </c>
      <c r="B2010" s="11">
        <f>VLOOKUP($A2009,Master!$A$6:$J$4994,$I$1,0)*(1+0.5*(VLOOKUP($A2010,'Old-SVXY-OHLC'!$A$3:$E$5000,B$1,0)/VLOOKUP($A2009,'Old-SVXY-OHLC'!$A$3:$E$5000,5,0)-1))</f>
        <v>17.92775192518927</v>
      </c>
      <c r="C2010" s="11">
        <f>VLOOKUP($A2009,Master!$A$6:$J$4994,$I$1,0)*(1+0.5*(VLOOKUP($A2010,'Old-SVXY-OHLC'!$A$3:$E$5000,C$1,0)/VLOOKUP($A2009,'Old-SVXY-OHLC'!$A$3:$E$5000,5,0)-1))</f>
        <v>18.088053704144219</v>
      </c>
      <c r="D2010" s="11">
        <f>VLOOKUP($A2009,Master!$A$6:$J$4994,$I$1,0)*(1+0.5*(VLOOKUP($A2010,'Old-SVXY-OHLC'!$A$3:$E$5000,D$1,0)/VLOOKUP($A2009,'Old-SVXY-OHLC'!$A$3:$E$5000,5,0)-1))</f>
        <v>17.718724374808286</v>
      </c>
      <c r="E2010" s="11">
        <f>VLOOKUP(A2010,Master!A$6:J$4994,$I$1,0)</f>
        <v>17.932819996982651</v>
      </c>
      <c r="F2010" s="11">
        <f>VLOOKUP($A2009,Master!$A$6:$J$4994,$I$1,0)*(1+0.5*(VLOOKUP($A2010,'Old-SVXY-OHLC'!$A$3:$G$5000,F$1,0)/VLOOKUP($A2009,'Old-SVXY-OHLC'!$A$3:$G$5000,5,0)-1))</f>
        <v>18.088053704144219</v>
      </c>
    </row>
    <row r="2011" spans="1:6" x14ac:dyDescent="0.25">
      <c r="A2011" s="1">
        <v>40984</v>
      </c>
      <c r="B2011" s="11">
        <f>VLOOKUP($A2010,Master!$A$6:$J$4994,$I$1,0)*(1+0.5*(VLOOKUP($A2011,'Old-SVXY-OHLC'!$A$3:$E$5000,B$1,0)/VLOOKUP($A2010,'Old-SVXY-OHLC'!$A$3:$E$5000,5,0)-1))</f>
        <v>17.98577704835084</v>
      </c>
      <c r="C2011" s="11">
        <f>VLOOKUP($A2010,Master!$A$6:$J$4994,$I$1,0)*(1+0.5*(VLOOKUP($A2011,'Old-SVXY-OHLC'!$A$3:$E$5000,C$1,0)/VLOOKUP($A2010,'Old-SVXY-OHLC'!$A$3:$E$5000,5,0)-1))</f>
        <v>18.20556788972327</v>
      </c>
      <c r="D2011" s="11">
        <f>VLOOKUP($A2010,Master!$A$6:$J$4994,$I$1,0)*(1+0.5*(VLOOKUP($A2011,'Old-SVXY-OHLC'!$A$3:$E$5000,D$1,0)/VLOOKUP($A2010,'Old-SVXY-OHLC'!$A$3:$E$5000,5,0)-1))</f>
        <v>17.934406499469603</v>
      </c>
      <c r="E2011" s="11">
        <f>VLOOKUP(A2011,Master!A$6:J$4994,$I$1,0)</f>
        <v>18.035628714730734</v>
      </c>
      <c r="F2011" s="11">
        <f>VLOOKUP($A2010,Master!$A$6:$J$4994,$I$1,0)*(1+0.5*(VLOOKUP($A2011,'Old-SVXY-OHLC'!$A$3:$G$5000,F$1,0)/VLOOKUP($A2010,'Old-SVXY-OHLC'!$A$3:$G$5000,5,0)-1))</f>
        <v>18.111792180345269</v>
      </c>
    </row>
    <row r="2012" spans="1:6" x14ac:dyDescent="0.25">
      <c r="A2012" s="1">
        <v>40987</v>
      </c>
      <c r="B2012" s="11">
        <f>VLOOKUP($A2011,Master!$A$6:$J$4994,$I$1,0)*(1+0.5*(VLOOKUP($A2012,'Old-SVXY-OHLC'!$A$3:$E$5000,B$1,0)/VLOOKUP($A2011,'Old-SVXY-OHLC'!$A$3:$E$5000,5,0)-1))</f>
        <v>17.991207946656779</v>
      </c>
      <c r="C2012" s="11">
        <f>VLOOKUP($A2011,Master!$A$6:$J$4994,$I$1,0)*(1+0.5*(VLOOKUP($A2012,'Old-SVXY-OHLC'!$A$3:$E$5000,C$1,0)/VLOOKUP($A2011,'Old-SVXY-OHLC'!$A$3:$E$5000,5,0)-1))</f>
        <v>18.70730382904129</v>
      </c>
      <c r="D2012" s="11">
        <f>VLOOKUP($A2011,Master!$A$6:$J$4994,$I$1,0)*(1+0.5*(VLOOKUP($A2012,'Old-SVXY-OHLC'!$A$3:$E$5000,D$1,0)/VLOOKUP($A2011,'Old-SVXY-OHLC'!$A$3:$E$5000,5,0)-1))</f>
        <v>17.9681087386036</v>
      </c>
      <c r="E2012" s="11">
        <f>VLOOKUP(A2012,Master!A$6:J$4994,$I$1,0)</f>
        <v>18.680967662851888</v>
      </c>
      <c r="F2012" s="11">
        <f>VLOOKUP($A2011,Master!$A$6:$J$4994,$I$1,0)*(1+0.5*(VLOOKUP($A2012,'Old-SVXY-OHLC'!$A$3:$G$5000,F$1,0)/VLOOKUP($A2011,'Old-SVXY-OHLC'!$A$3:$G$5000,5,0)-1))</f>
        <v>18.669666064068913</v>
      </c>
    </row>
    <row r="2013" spans="1:6" x14ac:dyDescent="0.25">
      <c r="A2013" s="1">
        <v>40988</v>
      </c>
      <c r="B2013" s="11">
        <f>VLOOKUP($A2012,Master!$A$6:$J$4994,$I$1,0)*(1+0.5*(VLOOKUP($A2013,'Old-SVXY-OHLC'!$A$3:$E$5000,B$1,0)/VLOOKUP($A2012,'Old-SVXY-OHLC'!$A$3:$E$5000,5,0)-1))</f>
        <v>18.55820695307056</v>
      </c>
      <c r="C2013" s="11">
        <f>VLOOKUP($A2012,Master!$A$6:$J$4994,$I$1,0)*(1+0.5*(VLOOKUP($A2013,'Old-SVXY-OHLC'!$A$3:$E$5000,C$1,0)/VLOOKUP($A2012,'Old-SVXY-OHLC'!$A$3:$E$5000,5,0)-1))</f>
        <v>19.108367355658221</v>
      </c>
      <c r="D2013" s="11">
        <f>VLOOKUP($A2012,Master!$A$6:$J$4994,$I$1,0)*(1+0.5*(VLOOKUP($A2013,'Old-SVXY-OHLC'!$A$3:$E$5000,D$1,0)/VLOOKUP($A2012,'Old-SVXY-OHLC'!$A$3:$E$5000,5,0)-1))</f>
        <v>18.275375123709932</v>
      </c>
      <c r="E2013" s="11">
        <f>VLOOKUP(A2013,Master!A$6:J$4994,$I$1,0)</f>
        <v>19.085083135306288</v>
      </c>
      <c r="F2013" s="11">
        <f>VLOOKUP($A2012,Master!$A$6:$J$4994,$I$1,0)*(1+0.5*(VLOOKUP($A2013,'Old-SVXY-OHLC'!$A$3:$G$5000,F$1,0)/VLOOKUP($A2012,'Old-SVXY-OHLC'!$A$3:$G$5000,5,0)-1))</f>
        <v>19.090443035367741</v>
      </c>
    </row>
    <row r="2014" spans="1:6" x14ac:dyDescent="0.25">
      <c r="A2014" s="1">
        <v>40989</v>
      </c>
      <c r="B2014" s="11">
        <f>VLOOKUP($A2013,Master!$A$6:$J$4994,$I$1,0)*(1+0.5*(VLOOKUP($A2014,'Old-SVXY-OHLC'!$A$3:$E$5000,B$1,0)/VLOOKUP($A2013,'Old-SVXY-OHLC'!$A$3:$E$5000,5,0)-1))</f>
        <v>19.035123714325678</v>
      </c>
      <c r="C2014" s="11">
        <f>VLOOKUP($A2013,Master!$A$6:$J$4994,$I$1,0)*(1+0.5*(VLOOKUP($A2014,'Old-SVXY-OHLC'!$A$3:$E$5000,C$1,0)/VLOOKUP($A2013,'Old-SVXY-OHLC'!$A$3:$E$5000,5,0)-1))</f>
        <v>19.609669228950885</v>
      </c>
      <c r="D2014" s="11">
        <f>VLOOKUP($A2013,Master!$A$6:$J$4994,$I$1,0)*(1+0.5*(VLOOKUP($A2014,'Old-SVXY-OHLC'!$A$3:$E$5000,D$1,0)/VLOOKUP($A2013,'Old-SVXY-OHLC'!$A$3:$E$5000,5,0)-1))</f>
        <v>19.010144003835372</v>
      </c>
      <c r="E2014" s="11">
        <f>VLOOKUP(A2014,Master!A$6:J$4994,$I$1,0)</f>
        <v>19.584188612507752</v>
      </c>
      <c r="F2014" s="11">
        <f>VLOOKUP($A2013,Master!$A$6:$J$4994,$I$1,0)*(1+0.5*(VLOOKUP($A2014,'Old-SVXY-OHLC'!$A$3:$G$5000,F$1,0)/VLOOKUP($A2013,'Old-SVXY-OHLC'!$A$3:$G$5000,5,0)-1))</f>
        <v>19.550708820558913</v>
      </c>
    </row>
    <row r="2015" spans="1:6" x14ac:dyDescent="0.25">
      <c r="A2015" s="1">
        <v>40990</v>
      </c>
      <c r="B2015" s="11">
        <f>VLOOKUP($A2014,Master!$A$6:$J$4994,$I$1,0)*(1+0.5*(VLOOKUP($A2015,'Old-SVXY-OHLC'!$A$3:$E$5000,B$1,0)/VLOOKUP($A2014,'Old-SVXY-OHLC'!$A$3:$E$5000,5,0)-1))</f>
        <v>19.242740190533848</v>
      </c>
      <c r="C2015" s="11">
        <f>VLOOKUP($A2014,Master!$A$6:$J$4994,$I$1,0)*(1+0.5*(VLOOKUP($A2015,'Old-SVXY-OHLC'!$A$3:$E$5000,C$1,0)/VLOOKUP($A2014,'Old-SVXY-OHLC'!$A$3:$E$5000,5,0)-1))</f>
        <v>19.478365042588958</v>
      </c>
      <c r="D2015" s="11">
        <f>VLOOKUP($A2014,Master!$A$6:$J$4994,$I$1,0)*(1+0.5*(VLOOKUP($A2015,'Old-SVXY-OHLC'!$A$3:$E$5000,D$1,0)/VLOOKUP($A2014,'Old-SVXY-OHLC'!$A$3:$E$5000,5,0)-1))</f>
        <v>18.849355437533525</v>
      </c>
      <c r="E2015" s="11">
        <f>VLOOKUP(A2015,Master!A$6:J$4994,$I$1,0)</f>
        <v>19.445412222091267</v>
      </c>
      <c r="F2015" s="11">
        <f>VLOOKUP($A2014,Master!$A$6:$J$4994,$I$1,0)*(1+0.5*(VLOOKUP($A2015,'Old-SVXY-OHLC'!$A$3:$G$5000,F$1,0)/VLOOKUP($A2014,'Old-SVXY-OHLC'!$A$3:$G$5000,5,0)-1))</f>
        <v>19.418704642830566</v>
      </c>
    </row>
    <row r="2016" spans="1:6" x14ac:dyDescent="0.25">
      <c r="A2016" s="1">
        <v>40991</v>
      </c>
      <c r="B2016" s="11">
        <f>VLOOKUP($A2015,Master!$A$6:$J$4994,$I$1,0)*(1+0.5*(VLOOKUP($A2016,'Old-SVXY-OHLC'!$A$3:$E$5000,B$1,0)/VLOOKUP($A2015,'Old-SVXY-OHLC'!$A$3:$E$5000,5,0)-1))</f>
        <v>19.349597219100055</v>
      </c>
      <c r="C2016" s="11">
        <f>VLOOKUP($A2015,Master!$A$6:$J$4994,$I$1,0)*(1+0.5*(VLOOKUP($A2016,'Old-SVXY-OHLC'!$A$3:$E$5000,C$1,0)/VLOOKUP($A2015,'Old-SVXY-OHLC'!$A$3:$E$5000,5,0)-1))</f>
        <v>20.180196107503267</v>
      </c>
      <c r="D2016" s="11">
        <f>VLOOKUP($A2015,Master!$A$6:$J$4994,$I$1,0)*(1+0.5*(VLOOKUP($A2016,'Old-SVXY-OHLC'!$A$3:$E$5000,D$1,0)/VLOOKUP($A2015,'Old-SVXY-OHLC'!$A$3:$E$5000,5,0)-1))</f>
        <v>19.225027390318914</v>
      </c>
      <c r="E2016" s="11">
        <f>VLOOKUP(A2016,Master!A$6:J$4994,$I$1,0)</f>
        <v>20.149834682862554</v>
      </c>
      <c r="F2016" s="11">
        <f>VLOOKUP($A2015,Master!$A$6:$J$4994,$I$1,0)*(1+0.5*(VLOOKUP($A2016,'Old-SVXY-OHLC'!$A$3:$G$5000,F$1,0)/VLOOKUP($A2015,'Old-SVXY-OHLC'!$A$3:$G$5000,5,0)-1))</f>
        <v>20.095693539073714</v>
      </c>
    </row>
    <row r="2017" spans="1:6" x14ac:dyDescent="0.25">
      <c r="A2017" s="1">
        <v>40994</v>
      </c>
      <c r="B2017" s="11">
        <f>VLOOKUP($A2016,Master!$A$6:$J$4994,$I$1,0)*(1+0.5*(VLOOKUP($A2017,'Old-SVXY-OHLC'!$A$3:$E$5000,B$1,0)/VLOOKUP($A2016,'Old-SVXY-OHLC'!$A$3:$E$5000,5,0)-1))</f>
        <v>20.221021602574037</v>
      </c>
      <c r="C2017" s="11">
        <f>VLOOKUP($A2016,Master!$A$6:$J$4994,$I$1,0)*(1+0.5*(VLOOKUP($A2017,'Old-SVXY-OHLC'!$A$3:$E$5000,C$1,0)/VLOOKUP($A2016,'Old-SVXY-OHLC'!$A$3:$E$5000,5,0)-1))</f>
        <v>21.050305908763136</v>
      </c>
      <c r="D2017" s="11">
        <f>VLOOKUP($A2016,Master!$A$6:$J$4994,$I$1,0)*(1+0.5*(VLOOKUP($A2017,'Old-SVXY-OHLC'!$A$3:$E$5000,D$1,0)/VLOOKUP($A2016,'Old-SVXY-OHLC'!$A$3:$E$5000,5,0)-1))</f>
        <v>20.216479597366597</v>
      </c>
      <c r="E2017" s="11">
        <f>VLOOKUP(A2017,Master!A$6:J$4994,$I$1,0)</f>
        <v>20.999386473253008</v>
      </c>
      <c r="F2017" s="11">
        <f>VLOOKUP($A2016,Master!$A$6:$J$4994,$I$1,0)*(1+0.5*(VLOOKUP($A2017,'Old-SVXY-OHLC'!$A$3:$G$5000,F$1,0)/VLOOKUP($A2016,'Old-SVXY-OHLC'!$A$3:$G$5000,5,0)-1))</f>
        <v>21.050305908763136</v>
      </c>
    </row>
    <row r="2018" spans="1:6" x14ac:dyDescent="0.25">
      <c r="A2018" s="1">
        <v>40995</v>
      </c>
      <c r="B2018" s="11">
        <f>VLOOKUP($A2017,Master!$A$6:$J$4994,$I$1,0)*(1+0.5*(VLOOKUP($A2018,'Old-SVXY-OHLC'!$A$3:$E$5000,B$1,0)/VLOOKUP($A2017,'Old-SVXY-OHLC'!$A$3:$E$5000,5,0)-1))</f>
        <v>20.895143745475213</v>
      </c>
      <c r="C2018" s="11">
        <f>VLOOKUP($A2017,Master!$A$6:$J$4994,$I$1,0)*(1+0.5*(VLOOKUP($A2018,'Old-SVXY-OHLC'!$A$3:$E$5000,C$1,0)/VLOOKUP($A2017,'Old-SVXY-OHLC'!$A$3:$E$5000,5,0)-1))</f>
        <v>20.915644322863731</v>
      </c>
      <c r="D2018" s="11">
        <f>VLOOKUP($A2017,Master!$A$6:$J$4994,$I$1,0)*(1+0.5*(VLOOKUP($A2018,'Old-SVXY-OHLC'!$A$3:$E$5000,D$1,0)/VLOOKUP($A2017,'Old-SVXY-OHLC'!$A$3:$E$5000,5,0)-1))</f>
        <v>19.791165494753386</v>
      </c>
      <c r="E2018" s="11">
        <f>VLOOKUP(A2018,Master!A$6:J$4994,$I$1,0)</f>
        <v>19.802614818974622</v>
      </c>
      <c r="F2018" s="11">
        <f>VLOOKUP($A2017,Master!$A$6:$J$4994,$I$1,0)*(1+0.5*(VLOOKUP($A2018,'Old-SVXY-OHLC'!$A$3:$G$5000,F$1,0)/VLOOKUP($A2017,'Old-SVXY-OHLC'!$A$3:$G$5000,5,0)-1))</f>
        <v>20.011206478393902</v>
      </c>
    </row>
    <row r="2019" spans="1:6" x14ac:dyDescent="0.25">
      <c r="A2019" s="1">
        <v>40996</v>
      </c>
      <c r="B2019" s="11">
        <f>VLOOKUP($A2018,Master!$A$6:$J$4994,$I$1,0)*(1+0.5*(VLOOKUP($A2019,'Old-SVXY-OHLC'!$A$3:$E$5000,B$1,0)/VLOOKUP($A2018,'Old-SVXY-OHLC'!$A$3:$E$5000,5,0)-1))</f>
        <v>19.959406570626587</v>
      </c>
      <c r="C2019" s="11">
        <f>VLOOKUP($A2018,Master!$A$6:$J$4994,$I$1,0)*(1+0.5*(VLOOKUP($A2019,'Old-SVXY-OHLC'!$A$3:$E$5000,C$1,0)/VLOOKUP($A2018,'Old-SVXY-OHLC'!$A$3:$E$5000,5,0)-1))</f>
        <v>20.075930465464708</v>
      </c>
      <c r="D2019" s="11">
        <f>VLOOKUP($A2018,Master!$A$6:$J$4994,$I$1,0)*(1+0.5*(VLOOKUP($A2019,'Old-SVXY-OHLC'!$A$3:$E$5000,D$1,0)/VLOOKUP($A2018,'Old-SVXY-OHLC'!$A$3:$E$5000,5,0)-1))</f>
        <v>18.96252005604677</v>
      </c>
      <c r="E2019" s="11">
        <f>VLOOKUP(A2019,Master!A$6:J$4994,$I$1,0)</f>
        <v>19.760383097729996</v>
      </c>
      <c r="F2019" s="11">
        <f>VLOOKUP($A2018,Master!$A$6:$J$4994,$I$1,0)*(1+0.5*(VLOOKUP($A2019,'Old-SVXY-OHLC'!$A$3:$G$5000,F$1,0)/VLOOKUP($A2018,'Old-SVXY-OHLC'!$A$3:$G$5000,5,0)-1))</f>
        <v>19.896538203734153</v>
      </c>
    </row>
    <row r="2020" spans="1:6" x14ac:dyDescent="0.25">
      <c r="A2020" s="1">
        <v>40997</v>
      </c>
      <c r="B2020" s="11">
        <f>VLOOKUP($A2019,Master!$A$6:$J$4994,$I$1,0)*(1+0.5*(VLOOKUP($A2020,'Old-SVXY-OHLC'!$A$3:$E$5000,B$1,0)/VLOOKUP($A2019,'Old-SVXY-OHLC'!$A$3:$E$5000,5,0)-1))</f>
        <v>19.643864045432885</v>
      </c>
      <c r="C2020" s="11">
        <f>VLOOKUP($A2019,Master!$A$6:$J$4994,$I$1,0)*(1+0.5*(VLOOKUP($A2020,'Old-SVXY-OHLC'!$A$3:$E$5000,C$1,0)/VLOOKUP($A2019,'Old-SVXY-OHLC'!$A$3:$E$5000,5,0)-1))</f>
        <v>20.033213583971364</v>
      </c>
      <c r="D2020" s="11">
        <f>VLOOKUP($A2019,Master!$A$6:$J$4994,$I$1,0)*(1+0.5*(VLOOKUP($A2020,'Old-SVXY-OHLC'!$A$3:$E$5000,D$1,0)/VLOOKUP($A2019,'Old-SVXY-OHLC'!$A$3:$E$5000,5,0)-1))</f>
        <v>19.182040457183827</v>
      </c>
      <c r="E2020" s="11">
        <f>VLOOKUP(A2020,Master!A$6:J$4994,$I$1,0)</f>
        <v>19.988639403547431</v>
      </c>
      <c r="F2020" s="11">
        <f>VLOOKUP($A2019,Master!$A$6:$J$4994,$I$1,0)*(1+0.5*(VLOOKUP($A2020,'Old-SVXY-OHLC'!$A$3:$G$5000,F$1,0)/VLOOKUP($A2019,'Old-SVXY-OHLC'!$A$3:$G$5000,5,0)-1))</f>
        <v>19.957754382679227</v>
      </c>
    </row>
    <row r="2021" spans="1:6" x14ac:dyDescent="0.25">
      <c r="A2021" s="1">
        <v>40998</v>
      </c>
      <c r="B2021" s="11">
        <f>VLOOKUP($A2020,Master!$A$6:$J$4994,$I$1,0)*(1+0.5*(VLOOKUP($A2021,'Old-SVXY-OHLC'!$A$3:$E$5000,B$1,0)/VLOOKUP($A2020,'Old-SVXY-OHLC'!$A$3:$E$5000,5,0)-1))</f>
        <v>20.165416648055743</v>
      </c>
      <c r="C2021" s="11">
        <f>VLOOKUP($A2020,Master!$A$6:$J$4994,$I$1,0)*(1+0.5*(VLOOKUP($A2021,'Old-SVXY-OHLC'!$A$3:$E$5000,C$1,0)/VLOOKUP($A2020,'Old-SVXY-OHLC'!$A$3:$E$5000,5,0)-1))</f>
        <v>20.342193892564048</v>
      </c>
      <c r="D2021" s="11">
        <f>VLOOKUP($A2020,Master!$A$6:$J$4994,$I$1,0)*(1+0.5*(VLOOKUP($A2021,'Old-SVXY-OHLC'!$A$3:$E$5000,D$1,0)/VLOOKUP($A2020,'Old-SVXY-OHLC'!$A$3:$E$5000,5,0)-1))</f>
        <v>19.876144793405782</v>
      </c>
      <c r="E2021" s="11">
        <f>VLOOKUP(A2021,Master!A$6:J$4994,$I$1,0)</f>
        <v>20.205788552011324</v>
      </c>
      <c r="F2021" s="11">
        <f>VLOOKUP($A2020,Master!$A$6:$J$4994,$I$1,0)*(1+0.5*(VLOOKUP($A2021,'Old-SVXY-OHLC'!$A$3:$G$5000,F$1,0)/VLOOKUP($A2020,'Old-SVXY-OHLC'!$A$3:$G$5000,5,0)-1))</f>
        <v>20.195063381357397</v>
      </c>
    </row>
    <row r="2022" spans="1:6" x14ac:dyDescent="0.25">
      <c r="A2022" s="1">
        <v>41001</v>
      </c>
      <c r="B2022" s="11">
        <f>VLOOKUP($A2021,Master!$A$6:$J$4994,$I$1,0)*(1+0.5*(VLOOKUP($A2022,'Old-SVXY-OHLC'!$A$3:$E$5000,B$1,0)/VLOOKUP($A2021,'Old-SVXY-OHLC'!$A$3:$E$5000,5,0)-1))</f>
        <v>20.165290749012264</v>
      </c>
      <c r="C2022" s="11">
        <f>VLOOKUP($A2021,Master!$A$6:$J$4994,$I$1,0)*(1+0.5*(VLOOKUP($A2022,'Old-SVXY-OHLC'!$A$3:$E$5000,C$1,0)/VLOOKUP($A2021,'Old-SVXY-OHLC'!$A$3:$E$5000,5,0)-1))</f>
        <v>20.510253428480375</v>
      </c>
      <c r="D2022" s="11">
        <f>VLOOKUP($A2021,Master!$A$6:$J$4994,$I$1,0)*(1+0.5*(VLOOKUP($A2022,'Old-SVXY-OHLC'!$A$3:$E$5000,D$1,0)/VLOOKUP($A2021,'Old-SVXY-OHLC'!$A$3:$E$5000,5,0)-1))</f>
        <v>19.997315731757123</v>
      </c>
      <c r="E2022" s="11">
        <f>VLOOKUP(A2022,Master!A$6:J$4994,$I$1,0)</f>
        <v>20.174215847754862</v>
      </c>
      <c r="F2022" s="11">
        <f>VLOOKUP($A2021,Master!$A$6:$J$4994,$I$1,0)*(1+0.5*(VLOOKUP($A2022,'Old-SVXY-OHLC'!$A$3:$G$5000,F$1,0)/VLOOKUP($A2021,'Old-SVXY-OHLC'!$A$3:$G$5000,5,0)-1))</f>
        <v>20.203355358214786</v>
      </c>
    </row>
    <row r="2023" spans="1:6" x14ac:dyDescent="0.25">
      <c r="A2023" s="1">
        <v>41002</v>
      </c>
      <c r="B2023" s="11">
        <f>VLOOKUP($A2022,Master!$A$6:$J$4994,$I$1,0)*(1+0.5*(VLOOKUP($A2023,'Old-SVXY-OHLC'!$A$3:$E$5000,B$1,0)/VLOOKUP($A2022,'Old-SVXY-OHLC'!$A$3:$E$5000,5,0)-1))</f>
        <v>20.1044265322451</v>
      </c>
      <c r="C2023" s="11">
        <f>VLOOKUP($A2022,Master!$A$6:$J$4994,$I$1,0)*(1+0.5*(VLOOKUP($A2023,'Old-SVXY-OHLC'!$A$3:$E$5000,C$1,0)/VLOOKUP($A2022,'Old-SVXY-OHLC'!$A$3:$E$5000,5,0)-1))</f>
        <v>20.273700553783954</v>
      </c>
      <c r="D2023" s="11">
        <f>VLOOKUP($A2022,Master!$A$6:$J$4994,$I$1,0)*(1+0.5*(VLOOKUP($A2023,'Old-SVXY-OHLC'!$A$3:$E$5000,D$1,0)/VLOOKUP($A2022,'Old-SVXY-OHLC'!$A$3:$E$5000,5,0)-1))</f>
        <v>19.658054364404048</v>
      </c>
      <c r="E2023" s="11">
        <f>VLOOKUP(A2023,Master!A$6:J$4994,$I$1,0)</f>
        <v>19.979173876682196</v>
      </c>
      <c r="F2023" s="11">
        <f>VLOOKUP($A2022,Master!$A$6:$J$4994,$I$1,0)*(1+0.5*(VLOOKUP($A2023,'Old-SVXY-OHLC'!$A$3:$G$5000,F$1,0)/VLOOKUP($A2022,'Old-SVXY-OHLC'!$A$3:$G$5000,5,0)-1))</f>
        <v>20.024003577715565</v>
      </c>
    </row>
    <row r="2024" spans="1:6" x14ac:dyDescent="0.25">
      <c r="A2024" s="1">
        <v>41003</v>
      </c>
      <c r="B2024" s="11">
        <f>VLOOKUP($A2023,Master!$A$6:$J$4994,$I$1,0)*(1+0.5*(VLOOKUP($A2024,'Old-SVXY-OHLC'!$A$3:$E$5000,B$1,0)/VLOOKUP($A2023,'Old-SVXY-OHLC'!$A$3:$E$5000,5,0)-1))</f>
        <v>19.670806275738546</v>
      </c>
      <c r="C2024" s="11">
        <f>VLOOKUP($A2023,Master!$A$6:$J$4994,$I$1,0)*(1+0.5*(VLOOKUP($A2024,'Old-SVXY-OHLC'!$A$3:$E$5000,C$1,0)/VLOOKUP($A2023,'Old-SVXY-OHLC'!$A$3:$E$5000,5,0)-1))</f>
        <v>19.818538063984313</v>
      </c>
      <c r="D2024" s="11">
        <f>VLOOKUP($A2023,Master!$A$6:$J$4994,$I$1,0)*(1+0.5*(VLOOKUP($A2024,'Old-SVXY-OHLC'!$A$3:$E$5000,D$1,0)/VLOOKUP($A2023,'Old-SVXY-OHLC'!$A$3:$E$5000,5,0)-1))</f>
        <v>19.194629196233269</v>
      </c>
      <c r="E2024" s="11">
        <f>VLOOKUP(A2024,Master!A$6:J$4994,$I$1,0)</f>
        <v>19.625842572760064</v>
      </c>
      <c r="F2024" s="11">
        <f>VLOOKUP($A2023,Master!$A$6:$J$4994,$I$1,0)*(1+0.5*(VLOOKUP($A2024,'Old-SVXY-OHLC'!$A$3:$G$5000,F$1,0)/VLOOKUP($A2023,'Old-SVXY-OHLC'!$A$3:$G$5000,5,0)-1))</f>
        <v>19.788260264733672</v>
      </c>
    </row>
    <row r="2025" spans="1:6" x14ac:dyDescent="0.25">
      <c r="A2025" s="1">
        <v>41004</v>
      </c>
      <c r="B2025" s="11">
        <f>VLOOKUP($A2024,Master!$A$6:$J$4994,$I$1,0)*(1+0.5*(VLOOKUP($A2025,'Old-SVXY-OHLC'!$A$3:$E$5000,B$1,0)/VLOOKUP($A2024,'Old-SVXY-OHLC'!$A$3:$E$5000,5,0)-1))</f>
        <v>19.449893475310887</v>
      </c>
      <c r="C2025" s="11">
        <f>VLOOKUP($A2024,Master!$A$6:$J$4994,$I$1,0)*(1+0.5*(VLOOKUP($A2025,'Old-SVXY-OHLC'!$A$3:$E$5000,C$1,0)/VLOOKUP($A2024,'Old-SVXY-OHLC'!$A$3:$E$5000,5,0)-1))</f>
        <v>19.758485712187149</v>
      </c>
      <c r="D2025" s="11">
        <f>VLOOKUP($A2024,Master!$A$6:$J$4994,$I$1,0)*(1+0.5*(VLOOKUP($A2025,'Old-SVXY-OHLC'!$A$3:$E$5000,D$1,0)/VLOOKUP($A2024,'Old-SVXY-OHLC'!$A$3:$E$5000,5,0)-1))</f>
        <v>19.321304337589691</v>
      </c>
      <c r="E2025" s="11">
        <f>VLOOKUP(A2025,Master!A$6:J$4994,$I$1,0)</f>
        <v>19.353290395938618</v>
      </c>
      <c r="F2025" s="11">
        <f>VLOOKUP($A2024,Master!$A$6:$J$4994,$I$1,0)*(1+0.5*(VLOOKUP($A2025,'Old-SVXY-OHLC'!$A$3:$G$5000,F$1,0)/VLOOKUP($A2024,'Old-SVXY-OHLC'!$A$3:$G$5000,5,0)-1))</f>
        <v>19.563432320528161</v>
      </c>
    </row>
    <row r="2026" spans="1:6" x14ac:dyDescent="0.25">
      <c r="A2026" s="1">
        <v>41008</v>
      </c>
      <c r="B2026" s="11">
        <f>VLOOKUP($A2025,Master!$A$6:$J$4994,$I$1,0)*(1+0.5*(VLOOKUP($A2026,'Old-SVXY-OHLC'!$A$3:$E$5000,B$1,0)/VLOOKUP($A2025,'Old-SVXY-OHLC'!$A$3:$E$5000,5,0)-1))</f>
        <v>19.078138817398543</v>
      </c>
      <c r="C2026" s="11">
        <f>VLOOKUP($A2025,Master!$A$6:$J$4994,$I$1,0)*(1+0.5*(VLOOKUP($A2026,'Old-SVXY-OHLC'!$A$3:$E$5000,C$1,0)/VLOOKUP($A2025,'Old-SVXY-OHLC'!$A$3:$E$5000,5,0)-1))</f>
        <v>19.279916641661266</v>
      </c>
      <c r="D2026" s="11">
        <f>VLOOKUP($A2025,Master!$A$6:$J$4994,$I$1,0)*(1+0.5*(VLOOKUP($A2026,'Old-SVXY-OHLC'!$A$3:$E$5000,D$1,0)/VLOOKUP($A2025,'Old-SVXY-OHLC'!$A$3:$E$5000,5,0)-1))</f>
        <v>18.826248280108096</v>
      </c>
      <c r="E2026" s="11">
        <f>VLOOKUP(A2026,Master!A$6:J$4994,$I$1,0)</f>
        <v>18.833327033092093</v>
      </c>
      <c r="F2026" s="11">
        <f>VLOOKUP($A2025,Master!$A$6:$J$4994,$I$1,0)*(1+0.5*(VLOOKUP($A2026,'Old-SVXY-OHLC'!$A$3:$G$5000,F$1,0)/VLOOKUP($A2025,'Old-SVXY-OHLC'!$A$3:$G$5000,5,0)-1))</f>
        <v>18.964716073699126</v>
      </c>
    </row>
    <row r="2027" spans="1:6" x14ac:dyDescent="0.25">
      <c r="A2027" s="1">
        <v>41009</v>
      </c>
      <c r="B2027" s="11">
        <f>VLOOKUP($A2026,Master!$A$6:$J$4994,$I$1,0)*(1+0.5*(VLOOKUP($A2027,'Old-SVXY-OHLC'!$A$3:$E$5000,B$1,0)/VLOOKUP($A2026,'Old-SVXY-OHLC'!$A$3:$E$5000,5,0)-1))</f>
        <v>18.840452903510482</v>
      </c>
      <c r="C2027" s="11">
        <f>VLOOKUP($A2026,Master!$A$6:$J$4994,$I$1,0)*(1+0.5*(VLOOKUP($A2027,'Old-SVXY-OHLC'!$A$3:$E$5000,C$1,0)/VLOOKUP($A2026,'Old-SVXY-OHLC'!$A$3:$E$5000,5,0)-1))</f>
        <v>18.968718571041425</v>
      </c>
      <c r="D2027" s="11">
        <f>VLOOKUP($A2026,Master!$A$6:$J$4994,$I$1,0)*(1+0.5*(VLOOKUP($A2027,'Old-SVXY-OHLC'!$A$3:$E$5000,D$1,0)/VLOOKUP($A2026,'Old-SVXY-OHLC'!$A$3:$E$5000,5,0)-1))</f>
        <v>18.077996785388081</v>
      </c>
      <c r="E2027" s="11">
        <f>VLOOKUP(A2027,Master!A$6:J$4994,$I$1,0)</f>
        <v>18.225971481087075</v>
      </c>
      <c r="F2027" s="11">
        <f>VLOOKUP($A2026,Master!$A$6:$J$4994,$I$1,0)*(1+0.5*(VLOOKUP($A2027,'Old-SVXY-OHLC'!$A$3:$G$5000,F$1,0)/VLOOKUP($A2026,'Old-SVXY-OHLC'!$A$3:$G$5000,5,0)-1))</f>
        <v>18.192568919326028</v>
      </c>
    </row>
    <row r="2028" spans="1:6" x14ac:dyDescent="0.25">
      <c r="A2028" s="1">
        <v>41010</v>
      </c>
      <c r="B2028" s="11">
        <f>VLOOKUP($A2027,Master!$A$6:$J$4994,$I$1,0)*(1+0.5*(VLOOKUP($A2028,'Old-SVXY-OHLC'!$A$3:$E$5000,B$1,0)/VLOOKUP($A2027,'Old-SVXY-OHLC'!$A$3:$E$5000,5,0)-1))</f>
        <v>18.519657532202345</v>
      </c>
      <c r="C2028" s="11">
        <f>VLOOKUP($A2027,Master!$A$6:$J$4994,$I$1,0)*(1+0.5*(VLOOKUP($A2028,'Old-SVXY-OHLC'!$A$3:$E$5000,C$1,0)/VLOOKUP($A2027,'Old-SVXY-OHLC'!$A$3:$E$5000,5,0)-1))</f>
        <v>18.70684661038883</v>
      </c>
      <c r="D2028" s="11">
        <f>VLOOKUP($A2027,Master!$A$6:$J$4994,$I$1,0)*(1+0.5*(VLOOKUP($A2028,'Old-SVXY-OHLC'!$A$3:$E$5000,D$1,0)/VLOOKUP($A2027,'Old-SVXY-OHLC'!$A$3:$E$5000,5,0)-1))</f>
        <v>18.317413793706478</v>
      </c>
      <c r="E2028" s="11">
        <f>VLOOKUP(A2028,Master!A$6:J$4994,$I$1,0)</f>
        <v>18.379332943666856</v>
      </c>
      <c r="F2028" s="11">
        <f>VLOOKUP($A2027,Master!$A$6:$J$4994,$I$1,0)*(1+0.5*(VLOOKUP($A2028,'Old-SVXY-OHLC'!$A$3:$G$5000,F$1,0)/VLOOKUP($A2027,'Old-SVXY-OHLC'!$A$3:$G$5000,5,0)-1))</f>
        <v>18.417653380726932</v>
      </c>
    </row>
    <row r="2029" spans="1:6" x14ac:dyDescent="0.25">
      <c r="A2029" s="1">
        <v>41011</v>
      </c>
      <c r="B2029" s="11">
        <f>VLOOKUP($A2028,Master!$A$6:$J$4994,$I$1,0)*(1+0.5*(VLOOKUP($A2029,'Old-SVXY-OHLC'!$A$3:$E$5000,B$1,0)/VLOOKUP($A2028,'Old-SVXY-OHLC'!$A$3:$E$5000,5,0)-1))</f>
        <v>18.604653528049184</v>
      </c>
      <c r="C2029" s="11">
        <f>VLOOKUP($A2028,Master!$A$6:$J$4994,$I$1,0)*(1+0.5*(VLOOKUP($A2029,'Old-SVXY-OHLC'!$A$3:$E$5000,C$1,0)/VLOOKUP($A2028,'Old-SVXY-OHLC'!$A$3:$E$5000,5,0)-1))</f>
        <v>19.38502229789135</v>
      </c>
      <c r="D2029" s="11">
        <f>VLOOKUP($A2028,Master!$A$6:$J$4994,$I$1,0)*(1+0.5*(VLOOKUP($A2029,'Old-SVXY-OHLC'!$A$3:$E$5000,D$1,0)/VLOOKUP($A2028,'Old-SVXY-OHLC'!$A$3:$E$5000,5,0)-1))</f>
        <v>18.319324402891635</v>
      </c>
      <c r="E2029" s="11">
        <f>VLOOKUP(A2029,Master!A$6:J$4994,$I$1,0)</f>
        <v>19.373519381886503</v>
      </c>
      <c r="F2029" s="11">
        <f>VLOOKUP($A2028,Master!$A$6:$J$4994,$I$1,0)*(1+0.5*(VLOOKUP($A2029,'Old-SVXY-OHLC'!$A$3:$G$5000,F$1,0)/VLOOKUP($A2028,'Old-SVXY-OHLC'!$A$3:$G$5000,5,0)-1))</f>
        <v>19.229991555459677</v>
      </c>
    </row>
    <row r="2030" spans="1:6" x14ac:dyDescent="0.25">
      <c r="A2030" s="1">
        <v>41012</v>
      </c>
      <c r="B2030" s="11">
        <f>VLOOKUP($A2029,Master!$A$6:$J$4994,$I$1,0)*(1+0.5*(VLOOKUP($A2030,'Old-SVXY-OHLC'!$A$3:$E$5000,B$1,0)/VLOOKUP($A2029,'Old-SVXY-OHLC'!$A$3:$E$5000,5,0)-1))</f>
        <v>19.160179897513718</v>
      </c>
      <c r="C2030" s="11">
        <f>VLOOKUP($A2029,Master!$A$6:$J$4994,$I$1,0)*(1+0.5*(VLOOKUP($A2030,'Old-SVXY-OHLC'!$A$3:$E$5000,C$1,0)/VLOOKUP($A2029,'Old-SVXY-OHLC'!$A$3:$E$5000,5,0)-1))</f>
        <v>19.249908052682056</v>
      </c>
      <c r="D2030" s="11">
        <f>VLOOKUP($A2029,Master!$A$6:$J$4994,$I$1,0)*(1+0.5*(VLOOKUP($A2030,'Old-SVXY-OHLC'!$A$3:$E$5000,D$1,0)/VLOOKUP($A2029,'Old-SVXY-OHLC'!$A$3:$E$5000,5,0)-1))</f>
        <v>18.505180259940779</v>
      </c>
      <c r="E2030" s="11">
        <f>VLOOKUP(A2030,Master!A$6:J$4994,$I$1,0)</f>
        <v>18.533920006607783</v>
      </c>
      <c r="F2030" s="11">
        <f>VLOOKUP($A2029,Master!$A$6:$J$4994,$I$1,0)*(1+0.5*(VLOOKUP($A2030,'Old-SVXY-OHLC'!$A$3:$G$5000,F$1,0)/VLOOKUP($A2029,'Old-SVXY-OHLC'!$A$3:$G$5000,5,0)-1))</f>
        <v>18.646145829019634</v>
      </c>
    </row>
    <row r="2031" spans="1:6" x14ac:dyDescent="0.25">
      <c r="A2031" s="1">
        <v>41015</v>
      </c>
      <c r="B2031" s="11">
        <f>VLOOKUP($A2030,Master!$A$6:$J$4994,$I$1,0)*(1+0.5*(VLOOKUP($A2031,'Old-SVXY-OHLC'!$A$3:$E$5000,B$1,0)/VLOOKUP($A2030,'Old-SVXY-OHLC'!$A$3:$E$5000,5,0)-1))</f>
        <v>18.595575348629389</v>
      </c>
      <c r="C2031" s="11">
        <f>VLOOKUP($A2030,Master!$A$6:$J$4994,$I$1,0)*(1+0.5*(VLOOKUP($A2031,'Old-SVXY-OHLC'!$A$3:$E$5000,C$1,0)/VLOOKUP($A2030,'Old-SVXY-OHLC'!$A$3:$E$5000,5,0)-1))</f>
        <v>18.99613099223787</v>
      </c>
      <c r="D2031" s="11">
        <f>VLOOKUP($A2030,Master!$A$6:$J$4994,$I$1,0)*(1+0.5*(VLOOKUP($A2031,'Old-SVXY-OHLC'!$A$3:$E$5000,D$1,0)/VLOOKUP($A2030,'Old-SVXY-OHLC'!$A$3:$E$5000,5,0)-1))</f>
        <v>18.414912485266669</v>
      </c>
      <c r="E2031" s="11">
        <f>VLOOKUP(A2031,Master!A$6:J$4994,$I$1,0)</f>
        <v>18.671875946830102</v>
      </c>
      <c r="F2031" s="11">
        <f>VLOOKUP($A2030,Master!$A$6:$J$4994,$I$1,0)*(1+0.5*(VLOOKUP($A2031,'Old-SVXY-OHLC'!$A$3:$G$5000,F$1,0)/VLOOKUP($A2030,'Old-SVXY-OHLC'!$A$3:$G$5000,5,0)-1))</f>
        <v>18.798204648668086</v>
      </c>
    </row>
    <row r="2032" spans="1:6" x14ac:dyDescent="0.25">
      <c r="A2032" s="1">
        <v>41016</v>
      </c>
      <c r="B2032" s="11">
        <f>VLOOKUP($A2031,Master!$A$6:$J$4994,$I$1,0)*(1+0.5*(VLOOKUP($A2032,'Old-SVXY-OHLC'!$A$3:$E$5000,B$1,0)/VLOOKUP($A2031,'Old-SVXY-OHLC'!$A$3:$E$5000,5,0)-1))</f>
        <v>18.849744005079121</v>
      </c>
      <c r="C2032" s="11">
        <f>VLOOKUP($A2031,Master!$A$6:$J$4994,$I$1,0)*(1+0.5*(VLOOKUP($A2032,'Old-SVXY-OHLC'!$A$3:$E$5000,C$1,0)/VLOOKUP($A2031,'Old-SVXY-OHLC'!$A$3:$E$5000,5,0)-1))</f>
        <v>19.357953793022791</v>
      </c>
      <c r="D2032" s="11">
        <f>VLOOKUP($A2031,Master!$A$6:$J$4994,$I$1,0)*(1+0.5*(VLOOKUP($A2032,'Old-SVXY-OHLC'!$A$3:$E$5000,D$1,0)/VLOOKUP($A2031,'Old-SVXY-OHLC'!$A$3:$E$5000,5,0)-1))</f>
        <v>18.848587003895499</v>
      </c>
      <c r="E2032" s="11">
        <f>VLOOKUP(A2032,Master!A$6:J$4994,$I$1,0)</f>
        <v>19.291613702709093</v>
      </c>
      <c r="F2032" s="11">
        <f>VLOOKUP($A2031,Master!$A$6:$J$4994,$I$1,0)*(1+0.5*(VLOOKUP($A2032,'Old-SVXY-OHLC'!$A$3:$G$5000,F$1,0)/VLOOKUP($A2031,'Old-SVXY-OHLC'!$A$3:$G$5000,5,0)-1))</f>
        <v>19.312791075802227</v>
      </c>
    </row>
    <row r="2033" spans="1:6" x14ac:dyDescent="0.25">
      <c r="A2033" s="1">
        <v>41017</v>
      </c>
      <c r="B2033" s="11">
        <f>VLOOKUP($A2032,Master!$A$6:$J$4994,$I$1,0)*(1+0.5*(VLOOKUP($A2033,'Old-SVXY-OHLC'!$A$3:$E$5000,B$1,0)/VLOOKUP($A2032,'Old-SVXY-OHLC'!$A$3:$E$5000,5,0)-1))</f>
        <v>19.098209931027309</v>
      </c>
      <c r="C2033" s="11">
        <f>VLOOKUP($A2032,Master!$A$6:$J$4994,$I$1,0)*(1+0.5*(VLOOKUP($A2033,'Old-SVXY-OHLC'!$A$3:$E$5000,C$1,0)/VLOOKUP($A2032,'Old-SVXY-OHLC'!$A$3:$E$5000,5,0)-1))</f>
        <v>19.339967945809928</v>
      </c>
      <c r="D2033" s="11">
        <f>VLOOKUP($A2032,Master!$A$6:$J$4994,$I$1,0)*(1+0.5*(VLOOKUP($A2033,'Old-SVXY-OHLC'!$A$3:$E$5000,D$1,0)/VLOOKUP($A2032,'Old-SVXY-OHLC'!$A$3:$E$5000,5,0)-1))</f>
        <v>18.953160402446358</v>
      </c>
      <c r="E2033" s="11">
        <f>VLOOKUP(A2033,Master!A$6:J$4994,$I$1,0)</f>
        <v>19.001021578150386</v>
      </c>
      <c r="F2033" s="11">
        <f>VLOOKUP($A2032,Master!$A$6:$J$4994,$I$1,0)*(1+0.5*(VLOOKUP($A2033,'Old-SVXY-OHLC'!$A$3:$G$5000,F$1,0)/VLOOKUP($A2032,'Old-SVXY-OHLC'!$A$3:$G$5000,5,0)-1))</f>
        <v>19.139404778199786</v>
      </c>
    </row>
    <row r="2034" spans="1:6" x14ac:dyDescent="0.25">
      <c r="A2034" s="1">
        <v>41018</v>
      </c>
      <c r="B2034" s="11">
        <f>VLOOKUP($A2033,Master!$A$6:$J$4994,$I$1,0)*(1+0.5*(VLOOKUP($A2034,'Old-SVXY-OHLC'!$A$3:$E$5000,B$1,0)/VLOOKUP($A2033,'Old-SVXY-OHLC'!$A$3:$E$5000,5,0)-1))</f>
        <v>19.002864423359981</v>
      </c>
      <c r="C2034" s="11">
        <f>VLOOKUP($A2033,Master!$A$6:$J$4994,$I$1,0)*(1+0.5*(VLOOKUP($A2034,'Old-SVXY-OHLC'!$A$3:$E$5000,C$1,0)/VLOOKUP($A2033,'Old-SVXY-OHLC'!$A$3:$E$5000,5,0)-1))</f>
        <v>19.313712019091184</v>
      </c>
      <c r="D2034" s="11">
        <f>VLOOKUP($A2033,Master!$A$6:$J$4994,$I$1,0)*(1+0.5*(VLOOKUP($A2034,'Old-SVXY-OHLC'!$A$3:$E$5000,D$1,0)/VLOOKUP($A2033,'Old-SVXY-OHLC'!$A$3:$E$5000,5,0)-1))</f>
        <v>18.727207597795616</v>
      </c>
      <c r="E2034" s="11">
        <f>VLOOKUP(A2034,Master!A$6:J$4994,$I$1,0)</f>
        <v>19.066100973938546</v>
      </c>
      <c r="F2034" s="11">
        <f>VLOOKUP($A2033,Master!$A$6:$J$4994,$I$1,0)*(1+0.5*(VLOOKUP($A2034,'Old-SVXY-OHLC'!$A$3:$G$5000,F$1,0)/VLOOKUP($A2033,'Old-SVXY-OHLC'!$A$3:$G$5000,5,0)-1))</f>
        <v>19.069800930959683</v>
      </c>
    </row>
    <row r="2035" spans="1:6" x14ac:dyDescent="0.25">
      <c r="A2035" s="1">
        <v>41019</v>
      </c>
      <c r="B2035" s="11">
        <f>VLOOKUP($A2034,Master!$A$6:$J$4994,$I$1,0)*(1+0.5*(VLOOKUP($A2035,'Old-SVXY-OHLC'!$A$3:$E$5000,B$1,0)/VLOOKUP($A2034,'Old-SVXY-OHLC'!$A$3:$E$5000,5,0)-1))</f>
        <v>19.204896950925015</v>
      </c>
      <c r="C2035" s="11">
        <f>VLOOKUP($A2034,Master!$A$6:$J$4994,$I$1,0)*(1+0.5*(VLOOKUP($A2035,'Old-SVXY-OHLC'!$A$3:$E$5000,C$1,0)/VLOOKUP($A2034,'Old-SVXY-OHLC'!$A$3:$E$5000,5,0)-1))</f>
        <v>19.436232081546869</v>
      </c>
      <c r="D2035" s="11">
        <f>VLOOKUP($A2034,Master!$A$6:$J$4994,$I$1,0)*(1+0.5*(VLOOKUP($A2035,'Old-SVXY-OHLC'!$A$3:$E$5000,D$1,0)/VLOOKUP($A2034,'Old-SVXY-OHLC'!$A$3:$E$5000,5,0)-1))</f>
        <v>19.179453785061927</v>
      </c>
      <c r="E2035" s="11">
        <f>VLOOKUP(A2035,Master!A$6:J$4994,$I$1,0)</f>
        <v>19.382515963722245</v>
      </c>
      <c r="F2035" s="11">
        <f>VLOOKUP($A2034,Master!$A$6:$J$4994,$I$1,0)*(1+0.5*(VLOOKUP($A2035,'Old-SVXY-OHLC'!$A$3:$G$5000,F$1,0)/VLOOKUP($A2034,'Old-SVXY-OHLC'!$A$3:$G$5000,5,0)-1))</f>
        <v>19.380812304334867</v>
      </c>
    </row>
    <row r="2036" spans="1:6" x14ac:dyDescent="0.25">
      <c r="A2036" s="1">
        <v>41022</v>
      </c>
      <c r="B2036" s="11">
        <f>VLOOKUP($A2035,Master!$A$6:$J$4994,$I$1,0)*(1+0.5*(VLOOKUP($A2036,'Old-SVXY-OHLC'!$A$3:$E$5000,B$1,0)/VLOOKUP($A2035,'Old-SVXY-OHLC'!$A$3:$E$5000,5,0)-1))</f>
        <v>19.023264084404776</v>
      </c>
      <c r="C2036" s="11">
        <f>VLOOKUP($A2035,Master!$A$6:$J$4994,$I$1,0)*(1+0.5*(VLOOKUP($A2036,'Old-SVXY-OHLC'!$A$3:$E$5000,C$1,0)/VLOOKUP($A2035,'Old-SVXY-OHLC'!$A$3:$E$5000,5,0)-1))</f>
        <v>19.066065903396378</v>
      </c>
      <c r="D2036" s="11">
        <f>VLOOKUP($A2035,Master!$A$6:$J$4994,$I$1,0)*(1+0.5*(VLOOKUP($A2036,'Old-SVXY-OHLC'!$A$3:$E$5000,D$1,0)/VLOOKUP($A2035,'Old-SVXY-OHLC'!$A$3:$E$5000,5,0)-1))</f>
        <v>18.596287029988265</v>
      </c>
      <c r="E2036" s="11">
        <f>VLOOKUP(A2036,Master!A$6:J$4994,$I$1,0)</f>
        <v>18.963730607183685</v>
      </c>
      <c r="F2036" s="11">
        <f>VLOOKUP($A2035,Master!$A$6:$J$4994,$I$1,0)*(1+0.5*(VLOOKUP($A2036,'Old-SVXY-OHLC'!$A$3:$G$5000,F$1,0)/VLOOKUP($A2035,'Old-SVXY-OHLC'!$A$3:$G$5000,5,0)-1))</f>
        <v>19.066065903396378</v>
      </c>
    </row>
    <row r="2037" spans="1:6" x14ac:dyDescent="0.25">
      <c r="A2037" s="1">
        <v>41023</v>
      </c>
      <c r="B2037" s="11">
        <f>VLOOKUP($A2036,Master!$A$6:$J$4994,$I$1,0)*(1+0.5*(VLOOKUP($A2037,'Old-SVXY-OHLC'!$A$3:$E$5000,B$1,0)/VLOOKUP($A2036,'Old-SVXY-OHLC'!$A$3:$E$5000,5,0)-1))</f>
        <v>19.061309056002294</v>
      </c>
      <c r="C2037" s="11">
        <f>VLOOKUP($A2036,Master!$A$6:$J$4994,$I$1,0)*(1+0.5*(VLOOKUP($A2037,'Old-SVXY-OHLC'!$A$3:$E$5000,C$1,0)/VLOOKUP($A2036,'Old-SVXY-OHLC'!$A$3:$E$5000,5,0)-1))</f>
        <v>19.361252401835841</v>
      </c>
      <c r="D2037" s="11">
        <f>VLOOKUP($A2036,Master!$A$6:$J$4994,$I$1,0)*(1+0.5*(VLOOKUP($A2037,'Old-SVXY-OHLC'!$A$3:$E$5000,D$1,0)/VLOOKUP($A2036,'Old-SVXY-OHLC'!$A$3:$E$5000,5,0)-1))</f>
        <v>18.889650487924591</v>
      </c>
      <c r="E2037" s="11">
        <f>VLOOKUP(A2037,Master!A$6:J$4994,$I$1,0)</f>
        <v>19.338163366110905</v>
      </c>
      <c r="F2037" s="11">
        <f>VLOOKUP($A2036,Master!$A$6:$J$4994,$I$1,0)*(1+0.5*(VLOOKUP($A2037,'Old-SVXY-OHLC'!$A$3:$G$5000,F$1,0)/VLOOKUP($A2036,'Old-SVXY-OHLC'!$A$3:$G$5000,5,0)-1))</f>
        <v>19.282738623114412</v>
      </c>
    </row>
    <row r="2038" spans="1:6" x14ac:dyDescent="0.25">
      <c r="A2038" s="1">
        <v>41024</v>
      </c>
      <c r="B2038" s="11">
        <f>VLOOKUP($A2037,Master!$A$6:$J$4994,$I$1,0)*(1+0.5*(VLOOKUP($A2038,'Old-SVXY-OHLC'!$A$3:$E$5000,B$1,0)/VLOOKUP($A2037,'Old-SVXY-OHLC'!$A$3:$E$5000,5,0)-1))</f>
        <v>19.546929101904382</v>
      </c>
      <c r="C2038" s="11">
        <f>VLOOKUP($A2037,Master!$A$6:$J$4994,$I$1,0)*(1+0.5*(VLOOKUP($A2038,'Old-SVXY-OHLC'!$A$3:$E$5000,C$1,0)/VLOOKUP($A2037,'Old-SVXY-OHLC'!$A$3:$E$5000,5,0)-1))</f>
        <v>19.916753375727005</v>
      </c>
      <c r="D2038" s="11">
        <f>VLOOKUP($A2037,Master!$A$6:$J$4994,$I$1,0)*(1+0.5*(VLOOKUP($A2038,'Old-SVXY-OHLC'!$A$3:$E$5000,D$1,0)/VLOOKUP($A2037,'Old-SVXY-OHLC'!$A$3:$E$5000,5,0)-1))</f>
        <v>19.481325027039208</v>
      </c>
      <c r="E2038" s="11">
        <f>VLOOKUP(A2038,Master!A$6:J$4994,$I$1,0)</f>
        <v>19.886408233502166</v>
      </c>
      <c r="F2038" s="11">
        <f>VLOOKUP($A2037,Master!$A$6:$J$4994,$I$1,0)*(1+0.5*(VLOOKUP($A2038,'Old-SVXY-OHLC'!$A$3:$G$5000,F$1,0)/VLOOKUP($A2037,'Old-SVXY-OHLC'!$A$3:$G$5000,5,0)-1))</f>
        <v>19.884800502677212</v>
      </c>
    </row>
    <row r="2039" spans="1:6" x14ac:dyDescent="0.25">
      <c r="A2039" s="1">
        <v>41025</v>
      </c>
      <c r="B2039" s="11">
        <f>VLOOKUP($A2038,Master!$A$6:$J$4994,$I$1,0)*(1+0.5*(VLOOKUP($A2039,'Old-SVXY-OHLC'!$A$3:$E$5000,B$1,0)/VLOOKUP($A2038,'Old-SVXY-OHLC'!$A$3:$E$5000,5,0)-1))</f>
        <v>19.834687904562983</v>
      </c>
      <c r="C2039" s="11">
        <f>VLOOKUP($A2038,Master!$A$6:$J$4994,$I$1,0)*(1+0.5*(VLOOKUP($A2039,'Old-SVXY-OHLC'!$A$3:$E$5000,C$1,0)/VLOOKUP($A2038,'Old-SVXY-OHLC'!$A$3:$E$5000,5,0)-1))</f>
        <v>20.251552008504387</v>
      </c>
      <c r="D2039" s="11">
        <f>VLOOKUP($A2038,Master!$A$6:$J$4994,$I$1,0)*(1+0.5*(VLOOKUP($A2039,'Old-SVXY-OHLC'!$A$3:$E$5000,D$1,0)/VLOOKUP($A2038,'Old-SVXY-OHLC'!$A$3:$E$5000,5,0)-1))</f>
        <v>19.69555847240817</v>
      </c>
      <c r="E2039" s="11">
        <f>VLOOKUP(A2039,Master!A$6:J$4994,$I$1,0)</f>
        <v>20.162582280074034</v>
      </c>
      <c r="F2039" s="11">
        <f>VLOOKUP($A2038,Master!$A$6:$J$4994,$I$1,0)*(1+0.5*(VLOOKUP($A2039,'Old-SVXY-OHLC'!$A$3:$G$5000,F$1,0)/VLOOKUP($A2038,'Old-SVXY-OHLC'!$A$3:$G$5000,5,0)-1))</f>
        <v>20.220553743292609</v>
      </c>
    </row>
    <row r="2040" spans="1:6" x14ac:dyDescent="0.25">
      <c r="A2040" s="1">
        <v>41026</v>
      </c>
      <c r="B2040" s="11">
        <f>VLOOKUP($A2039,Master!$A$6:$J$4994,$I$1,0)*(1+0.5*(VLOOKUP($A2040,'Old-SVXY-OHLC'!$A$3:$E$5000,B$1,0)/VLOOKUP($A2039,'Old-SVXY-OHLC'!$A$3:$E$5000,5,0)-1))</f>
        <v>20.287226392574446</v>
      </c>
      <c r="C2040" s="11">
        <f>VLOOKUP($A2039,Master!$A$6:$J$4994,$I$1,0)*(1+0.5*(VLOOKUP($A2040,'Old-SVXY-OHLC'!$A$3:$E$5000,C$1,0)/VLOOKUP($A2039,'Old-SVXY-OHLC'!$A$3:$E$5000,5,0)-1))</f>
        <v>20.305980715057149</v>
      </c>
      <c r="D2040" s="11">
        <f>VLOOKUP($A2039,Master!$A$6:$J$4994,$I$1,0)*(1+0.5*(VLOOKUP($A2040,'Old-SVXY-OHLC'!$A$3:$E$5000,D$1,0)/VLOOKUP($A2039,'Old-SVXY-OHLC'!$A$3:$E$5000,5,0)-1))</f>
        <v>19.956983274330479</v>
      </c>
      <c r="E2040" s="11">
        <f>VLOOKUP(A2040,Master!A$6:J$4994,$I$1,0)</f>
        <v>20.172771523995362</v>
      </c>
      <c r="F2040" s="11">
        <f>VLOOKUP($A2039,Master!$A$6:$J$4994,$I$1,0)*(1+0.5*(VLOOKUP($A2040,'Old-SVXY-OHLC'!$A$3:$G$5000,F$1,0)/VLOOKUP($A2039,'Old-SVXY-OHLC'!$A$3:$G$5000,5,0)-1))</f>
        <v>20.24263606784006</v>
      </c>
    </row>
    <row r="2041" spans="1:6" x14ac:dyDescent="0.25">
      <c r="A2041" s="1">
        <v>41029</v>
      </c>
      <c r="B2041" s="11">
        <f>VLOOKUP($A2040,Master!$A$6:$J$4994,$I$1,0)*(1+0.5*(VLOOKUP($A2041,'Old-SVXY-OHLC'!$A$3:$E$5000,B$1,0)/VLOOKUP($A2040,'Old-SVXY-OHLC'!$A$3:$E$5000,5,0)-1))</f>
        <v>20.065985538596617</v>
      </c>
      <c r="C2041" s="11">
        <f>VLOOKUP($A2040,Master!$A$6:$J$4994,$I$1,0)*(1+0.5*(VLOOKUP($A2041,'Old-SVXY-OHLC'!$A$3:$E$5000,C$1,0)/VLOOKUP($A2040,'Old-SVXY-OHLC'!$A$3:$E$5000,5,0)-1))</f>
        <v>20.13753108414792</v>
      </c>
      <c r="D2041" s="11">
        <f>VLOOKUP($A2040,Master!$A$6:$J$4994,$I$1,0)*(1+0.5*(VLOOKUP($A2041,'Old-SVXY-OHLC'!$A$3:$E$5000,D$1,0)/VLOOKUP($A2040,'Old-SVXY-OHLC'!$A$3:$E$5000,5,0)-1))</f>
        <v>19.868413974669878</v>
      </c>
      <c r="E2041" s="11">
        <f>VLOOKUP(A2041,Master!A$6:J$4994,$I$1,0)</f>
        <v>19.968308904256059</v>
      </c>
      <c r="F2041" s="11">
        <f>VLOOKUP($A2040,Master!$A$6:$J$4994,$I$1,0)*(1+0.5*(VLOOKUP($A2041,'Old-SVXY-OHLC'!$A$3:$G$5000,F$1,0)/VLOOKUP($A2040,'Old-SVXY-OHLC'!$A$3:$G$5000,5,0)-1))</f>
        <v>20.014562750865323</v>
      </c>
    </row>
    <row r="2042" spans="1:6" x14ac:dyDescent="0.25">
      <c r="A2042" s="1">
        <v>41030</v>
      </c>
      <c r="B2042" s="11">
        <f>VLOOKUP($A2041,Master!$A$6:$J$4994,$I$1,0)*(1+0.5*(VLOOKUP($A2042,'Old-SVXY-OHLC'!$A$3:$E$5000,B$1,0)/VLOOKUP($A2041,'Old-SVXY-OHLC'!$A$3:$E$5000,5,0)-1))</f>
        <v>19.991494301390006</v>
      </c>
      <c r="C2042" s="11">
        <f>VLOOKUP($A2041,Master!$A$6:$J$4994,$I$1,0)*(1+0.5*(VLOOKUP($A2042,'Old-SVXY-OHLC'!$A$3:$E$5000,C$1,0)/VLOOKUP($A2041,'Old-SVXY-OHLC'!$A$3:$E$5000,5,0)-1))</f>
        <v>20.392213526712073</v>
      </c>
      <c r="D2042" s="11">
        <f>VLOOKUP($A2041,Master!$A$6:$J$4994,$I$1,0)*(1+0.5*(VLOOKUP($A2042,'Old-SVXY-OHLC'!$A$3:$E$5000,D$1,0)/VLOOKUP($A2041,'Old-SVXY-OHLC'!$A$3:$E$5000,5,0)-1))</f>
        <v>19.918838852573693</v>
      </c>
      <c r="E2042" s="11">
        <f>VLOOKUP(A2042,Master!A$6:J$4994,$I$1,0)</f>
        <v>20.199709482069075</v>
      </c>
      <c r="F2042" s="11">
        <f>VLOOKUP($A2041,Master!$A$6:$J$4994,$I$1,0)*(1+0.5*(VLOOKUP($A2042,'Old-SVXY-OHLC'!$A$3:$G$5000,F$1,0)/VLOOKUP($A2041,'Old-SVXY-OHLC'!$A$3:$G$5000,5,0)-1))</f>
        <v>20.312510416976892</v>
      </c>
    </row>
    <row r="2043" spans="1:6" x14ac:dyDescent="0.25">
      <c r="A2043" s="1">
        <v>41031</v>
      </c>
      <c r="B2043" s="11">
        <f>VLOOKUP($A2042,Master!$A$6:$J$4994,$I$1,0)*(1+0.5*(VLOOKUP($A2043,'Old-SVXY-OHLC'!$A$3:$E$5000,B$1,0)/VLOOKUP($A2042,'Old-SVXY-OHLC'!$A$3:$E$5000,5,0)-1))</f>
        <v>20.173160480207411</v>
      </c>
      <c r="C2043" s="11">
        <f>VLOOKUP($A2042,Master!$A$6:$J$4994,$I$1,0)*(1+0.5*(VLOOKUP($A2043,'Old-SVXY-OHLC'!$A$3:$E$5000,C$1,0)/VLOOKUP($A2042,'Old-SVXY-OHLC'!$A$3:$E$5000,5,0)-1))</f>
        <v>20.27403751664205</v>
      </c>
      <c r="D2043" s="11">
        <f>VLOOKUP($A2042,Master!$A$6:$J$4994,$I$1,0)*(1+0.5*(VLOOKUP($A2043,'Old-SVXY-OHLC'!$A$3:$E$5000,D$1,0)/VLOOKUP($A2042,'Old-SVXY-OHLC'!$A$3:$E$5000,5,0)-1))</f>
        <v>19.915694771307184</v>
      </c>
      <c r="E2043" s="11">
        <f>VLOOKUP(A2043,Master!A$6:J$4994,$I$1,0)</f>
        <v>20.212449497207047</v>
      </c>
      <c r="F2043" s="11">
        <f>VLOOKUP($A2042,Master!$A$6:$J$4994,$I$1,0)*(1+0.5*(VLOOKUP($A2043,'Old-SVXY-OHLC'!$A$3:$G$5000,F$1,0)/VLOOKUP($A2042,'Old-SVXY-OHLC'!$A$3:$G$5000,5,0)-1))</f>
        <v>20.236313715498493</v>
      </c>
    </row>
    <row r="2044" spans="1:6" x14ac:dyDescent="0.25">
      <c r="A2044" s="1">
        <v>41032</v>
      </c>
      <c r="B2044" s="11">
        <f>VLOOKUP($A2043,Master!$A$6:$J$4994,$I$1,0)*(1+0.5*(VLOOKUP($A2044,'Old-SVXY-OHLC'!$A$3:$E$5000,B$1,0)/VLOOKUP($A2043,'Old-SVXY-OHLC'!$A$3:$E$5000,5,0)-1))</f>
        <v>20.301103009513941</v>
      </c>
      <c r="C2044" s="11">
        <f>VLOOKUP($A2043,Master!$A$6:$J$4994,$I$1,0)*(1+0.5*(VLOOKUP($A2044,'Old-SVXY-OHLC'!$A$3:$E$5000,C$1,0)/VLOOKUP($A2043,'Old-SVXY-OHLC'!$A$3:$E$5000,5,0)-1))</f>
        <v>20.330215175154887</v>
      </c>
      <c r="D2044" s="11">
        <f>VLOOKUP($A2043,Master!$A$6:$J$4994,$I$1,0)*(1+0.5*(VLOOKUP($A2044,'Old-SVXY-OHLC'!$A$3:$E$5000,D$1,0)/VLOOKUP($A2043,'Old-SVXY-OHLC'!$A$3:$E$5000,5,0)-1))</f>
        <v>19.805445801131661</v>
      </c>
      <c r="E2044" s="11">
        <f>VLOOKUP(A2044,Master!A$6:J$4994,$I$1,0)</f>
        <v>19.858658784639385</v>
      </c>
      <c r="F2044" s="11">
        <f>VLOOKUP($A2043,Master!$A$6:$J$4994,$I$1,0)*(1+0.5*(VLOOKUP($A2044,'Old-SVXY-OHLC'!$A$3:$G$5000,F$1,0)/VLOOKUP($A2043,'Old-SVXY-OHLC'!$A$3:$G$5000,5,0)-1))</f>
        <v>20.021131302860013</v>
      </c>
    </row>
    <row r="2045" spans="1:6" x14ac:dyDescent="0.25">
      <c r="A2045" s="1">
        <v>41033</v>
      </c>
      <c r="B2045" s="11">
        <f>VLOOKUP($A2044,Master!$A$6:$J$4994,$I$1,0)*(1+0.5*(VLOOKUP($A2045,'Old-SVXY-OHLC'!$A$3:$E$5000,B$1,0)/VLOOKUP($A2044,'Old-SVXY-OHLC'!$A$3:$E$5000,5,0)-1))</f>
        <v>19.868660817763761</v>
      </c>
      <c r="C2045" s="11">
        <f>VLOOKUP($A2044,Master!$A$6:$J$4994,$I$1,0)*(1+0.5*(VLOOKUP($A2045,'Old-SVXY-OHLC'!$A$3:$E$5000,C$1,0)/VLOOKUP($A2044,'Old-SVXY-OHLC'!$A$3:$E$5000,5,0)-1))</f>
        <v>19.955698858920218</v>
      </c>
      <c r="D2045" s="11">
        <f>VLOOKUP($A2044,Master!$A$6:$J$4994,$I$1,0)*(1+0.5*(VLOOKUP($A2045,'Old-SVXY-OHLC'!$A$3:$E$5000,D$1,0)/VLOOKUP($A2044,'Old-SVXY-OHLC'!$A$3:$E$5000,5,0)-1))</f>
        <v>19.328434726336688</v>
      </c>
      <c r="E2045" s="11">
        <f>VLOOKUP(A2045,Master!A$6:J$4994,$I$1,0)</f>
        <v>19.347940593474711</v>
      </c>
      <c r="F2045" s="11">
        <f>VLOOKUP($A2044,Master!$A$6:$J$4994,$I$1,0)*(1+0.5*(VLOOKUP($A2045,'Old-SVXY-OHLC'!$A$3:$G$5000,F$1,0)/VLOOKUP($A2044,'Old-SVXY-OHLC'!$A$3:$G$5000,5,0)-1))</f>
        <v>19.572233791541198</v>
      </c>
    </row>
    <row r="2046" spans="1:6" x14ac:dyDescent="0.25">
      <c r="A2046" s="1">
        <v>41036</v>
      </c>
      <c r="B2046" s="11">
        <f>VLOOKUP($A2045,Master!$A$6:$J$4994,$I$1,0)*(1+0.5*(VLOOKUP($A2046,'Old-SVXY-OHLC'!$A$3:$E$5000,B$1,0)/VLOOKUP($A2045,'Old-SVXY-OHLC'!$A$3:$E$5000,5,0)-1))</f>
        <v>19.115823611767802</v>
      </c>
      <c r="C2046" s="11">
        <f>VLOOKUP($A2045,Master!$A$6:$J$4994,$I$1,0)*(1+0.5*(VLOOKUP($A2046,'Old-SVXY-OHLC'!$A$3:$E$5000,C$1,0)/VLOOKUP($A2045,'Old-SVXY-OHLC'!$A$3:$E$5000,5,0)-1))</f>
        <v>19.75559351665817</v>
      </c>
      <c r="D2046" s="11">
        <f>VLOOKUP($A2045,Master!$A$6:$J$4994,$I$1,0)*(1+0.5*(VLOOKUP($A2046,'Old-SVXY-OHLC'!$A$3:$E$5000,D$1,0)/VLOOKUP($A2045,'Old-SVXY-OHLC'!$A$3:$E$5000,5,0)-1))</f>
        <v>19.107740606020613</v>
      </c>
      <c r="E2046" s="11">
        <f>VLOOKUP(A2046,Master!A$6:J$4994,$I$1,0)</f>
        <v>19.631652827901334</v>
      </c>
      <c r="F2046" s="11">
        <f>VLOOKUP($A2045,Master!$A$6:$J$4994,$I$1,0)*(1+0.5*(VLOOKUP($A2046,'Old-SVXY-OHLC'!$A$3:$G$5000,F$1,0)/VLOOKUP($A2045,'Old-SVXY-OHLC'!$A$3:$G$5000,5,0)-1))</f>
        <v>19.717345531796386</v>
      </c>
    </row>
    <row r="2047" spans="1:6" x14ac:dyDescent="0.25">
      <c r="A2047" s="1">
        <v>41037</v>
      </c>
      <c r="B2047" s="11">
        <f>VLOOKUP($A2046,Master!$A$6:$J$4994,$I$1,0)*(1+0.5*(VLOOKUP($A2047,'Old-SVXY-OHLC'!$A$3:$E$5000,B$1,0)/VLOOKUP($A2046,'Old-SVXY-OHLC'!$A$3:$E$5000,5,0)-1))</f>
        <v>19.667737059254229</v>
      </c>
      <c r="C2047" s="11">
        <f>VLOOKUP($A2046,Master!$A$6:$J$4994,$I$1,0)*(1+0.5*(VLOOKUP($A2047,'Old-SVXY-OHLC'!$A$3:$E$5000,C$1,0)/VLOOKUP($A2046,'Old-SVXY-OHLC'!$A$3:$E$5000,5,0)-1))</f>
        <v>19.682173568675271</v>
      </c>
      <c r="D2047" s="11">
        <f>VLOOKUP($A2046,Master!$A$6:$J$4994,$I$1,0)*(1+0.5*(VLOOKUP($A2047,'Old-SVXY-OHLC'!$A$3:$E$5000,D$1,0)/VLOOKUP($A2046,'Old-SVXY-OHLC'!$A$3:$E$5000,5,0)-1))</f>
        <v>18.902686566335458</v>
      </c>
      <c r="E2047" s="11">
        <f>VLOOKUP(A2047,Master!A$6:J$4994,$I$1,0)</f>
        <v>19.551753922186702</v>
      </c>
      <c r="F2047" s="11">
        <f>VLOOKUP($A2046,Master!$A$6:$J$4994,$I$1,0)*(1+0.5*(VLOOKUP($A2047,'Old-SVXY-OHLC'!$A$3:$G$5000,F$1,0)/VLOOKUP($A2046,'Old-SVXY-OHLC'!$A$3:$G$5000,5,0)-1))</f>
        <v>19.632429439768014</v>
      </c>
    </row>
    <row r="2048" spans="1:6" x14ac:dyDescent="0.25">
      <c r="A2048" s="1">
        <v>41038</v>
      </c>
      <c r="B2048" s="11">
        <f>VLOOKUP($A2047,Master!$A$6:$J$4994,$I$1,0)*(1+0.5*(VLOOKUP($A2048,'Old-SVXY-OHLC'!$A$3:$E$5000,B$1,0)/VLOOKUP($A2047,'Old-SVXY-OHLC'!$A$3:$E$5000,5,0)-1))</f>
        <v>19.249767697811823</v>
      </c>
      <c r="C2048" s="11">
        <f>VLOOKUP($A2047,Master!$A$6:$J$4994,$I$1,0)*(1+0.5*(VLOOKUP($A2048,'Old-SVXY-OHLC'!$A$3:$E$5000,C$1,0)/VLOOKUP($A2047,'Old-SVXY-OHLC'!$A$3:$E$5000,5,0)-1))</f>
        <v>19.488985647839602</v>
      </c>
      <c r="D2048" s="11">
        <f>VLOOKUP($A2047,Master!$A$6:$J$4994,$I$1,0)*(1+0.5*(VLOOKUP($A2048,'Old-SVXY-OHLC'!$A$3:$E$5000,D$1,0)/VLOOKUP($A2047,'Old-SVXY-OHLC'!$A$3:$E$5000,5,0)-1))</f>
        <v>18.870820417038409</v>
      </c>
      <c r="E2048" s="11">
        <f>VLOOKUP(A2048,Master!A$6:J$4994,$I$1,0)</f>
        <v>19.136777321020407</v>
      </c>
      <c r="F2048" s="11">
        <f>VLOOKUP($A2047,Master!$A$6:$J$4994,$I$1,0)*(1+0.5*(VLOOKUP($A2048,'Old-SVXY-OHLC'!$A$3:$G$5000,F$1,0)/VLOOKUP($A2047,'Old-SVXY-OHLC'!$A$3:$G$5000,5,0)-1))</f>
        <v>19.241184818694883</v>
      </c>
    </row>
    <row r="2049" spans="1:6" x14ac:dyDescent="0.25">
      <c r="A2049" s="1">
        <v>41039</v>
      </c>
      <c r="B2049" s="11">
        <f>VLOOKUP($A2048,Master!$A$6:$J$4994,$I$1,0)*(1+0.5*(VLOOKUP($A2049,'Old-SVXY-OHLC'!$A$3:$E$5000,B$1,0)/VLOOKUP($A2048,'Old-SVXY-OHLC'!$A$3:$E$5000,5,0)-1))</f>
        <v>19.367338542024374</v>
      </c>
      <c r="C2049" s="11">
        <f>VLOOKUP($A2048,Master!$A$6:$J$4994,$I$1,0)*(1+0.5*(VLOOKUP($A2049,'Old-SVXY-OHLC'!$A$3:$E$5000,C$1,0)/VLOOKUP($A2048,'Old-SVXY-OHLC'!$A$3:$E$5000,5,0)-1))</f>
        <v>19.63337172511968</v>
      </c>
      <c r="D2049" s="11">
        <f>VLOOKUP($A2048,Master!$A$6:$J$4994,$I$1,0)*(1+0.5*(VLOOKUP($A2049,'Old-SVXY-OHLC'!$A$3:$E$5000,D$1,0)/VLOOKUP($A2048,'Old-SVXY-OHLC'!$A$3:$E$5000,5,0)-1))</f>
        <v>19.331866579933038</v>
      </c>
      <c r="E2049" s="11">
        <f>VLOOKUP(A2049,Master!A$6:J$4994,$I$1,0)</f>
        <v>19.592962630641388</v>
      </c>
      <c r="F2049" s="11">
        <f>VLOOKUP($A2048,Master!$A$6:$J$4994,$I$1,0)*(1+0.5*(VLOOKUP($A2049,'Old-SVXY-OHLC'!$A$3:$G$5000,F$1,0)/VLOOKUP($A2048,'Old-SVXY-OHLC'!$A$3:$G$5000,5,0)-1))</f>
        <v>19.553476142387385</v>
      </c>
    </row>
    <row r="2050" spans="1:6" x14ac:dyDescent="0.25">
      <c r="A2050" s="1">
        <v>41040</v>
      </c>
      <c r="B2050" s="11">
        <f>VLOOKUP($A2049,Master!$A$6:$J$4994,$I$1,0)*(1+0.5*(VLOOKUP($A2050,'Old-SVXY-OHLC'!$A$3:$E$5000,B$1,0)/VLOOKUP($A2049,'Old-SVXY-OHLC'!$A$3:$E$5000,5,0)-1))</f>
        <v>19.436225672179162</v>
      </c>
      <c r="C2050" s="11">
        <f>VLOOKUP($A2049,Master!$A$6:$J$4994,$I$1,0)*(1+0.5*(VLOOKUP($A2050,'Old-SVXY-OHLC'!$A$3:$E$5000,C$1,0)/VLOOKUP($A2049,'Old-SVXY-OHLC'!$A$3:$E$5000,5,0)-1))</f>
        <v>19.64212729766216</v>
      </c>
      <c r="D2050" s="11">
        <f>VLOOKUP($A2049,Master!$A$6:$J$4994,$I$1,0)*(1+0.5*(VLOOKUP($A2050,'Old-SVXY-OHLC'!$A$3:$E$5000,D$1,0)/VLOOKUP($A2049,'Old-SVXY-OHLC'!$A$3:$E$5000,5,0)-1))</f>
        <v>19.1880424330583</v>
      </c>
      <c r="E2050" s="11">
        <f>VLOOKUP(A2050,Master!A$6:J$4994,$I$1,0)</f>
        <v>19.236221687988643</v>
      </c>
      <c r="F2050" s="11">
        <f>VLOOKUP($A2049,Master!$A$6:$J$4994,$I$1,0)*(1+0.5*(VLOOKUP($A2050,'Old-SVXY-OHLC'!$A$3:$G$5000,F$1,0)/VLOOKUP($A2049,'Old-SVXY-OHLC'!$A$3:$G$5000,5,0)-1))</f>
        <v>19.397467871620449</v>
      </c>
    </row>
    <row r="2051" spans="1:6" x14ac:dyDescent="0.25">
      <c r="A2051" s="1">
        <v>41043</v>
      </c>
      <c r="B2051" s="11">
        <f>VLOOKUP($A2050,Master!$A$6:$J$4994,$I$1,0)*(1+0.5*(VLOOKUP($A2051,'Old-SVXY-OHLC'!$A$3:$E$5000,B$1,0)/VLOOKUP($A2050,'Old-SVXY-OHLC'!$A$3:$E$5000,5,0)-1))</f>
        <v>19.043411545828537</v>
      </c>
      <c r="C2051" s="11">
        <f>VLOOKUP($A2050,Master!$A$6:$J$4994,$I$1,0)*(1+0.5*(VLOOKUP($A2051,'Old-SVXY-OHLC'!$A$3:$E$5000,C$1,0)/VLOOKUP($A2050,'Old-SVXY-OHLC'!$A$3:$E$5000,5,0)-1))</f>
        <v>19.063585482988778</v>
      </c>
      <c r="D2051" s="11">
        <f>VLOOKUP($A2050,Master!$A$6:$J$4994,$I$1,0)*(1+0.5*(VLOOKUP($A2051,'Old-SVXY-OHLC'!$A$3:$E$5000,D$1,0)/VLOOKUP($A2050,'Old-SVXY-OHLC'!$A$3:$E$5000,5,0)-1))</f>
        <v>18.565864112495831</v>
      </c>
      <c r="E2051" s="11">
        <f>VLOOKUP(A2051,Master!A$6:J$4994,$I$1,0)</f>
        <v>18.586842299053707</v>
      </c>
      <c r="F2051" s="11">
        <f>VLOOKUP($A2050,Master!$A$6:$J$4994,$I$1,0)*(1+0.5*(VLOOKUP($A2051,'Old-SVXY-OHLC'!$A$3:$G$5000,F$1,0)/VLOOKUP($A2050,'Old-SVXY-OHLC'!$A$3:$G$5000,5,0)-1))</f>
        <v>18.822443921635134</v>
      </c>
    </row>
    <row r="2052" spans="1:6" x14ac:dyDescent="0.25">
      <c r="A2052" s="1">
        <v>41044</v>
      </c>
      <c r="B2052" s="11">
        <f>VLOOKUP($A2051,Master!$A$6:$J$4994,$I$1,0)*(1+0.5*(VLOOKUP($A2052,'Old-SVXY-OHLC'!$A$3:$E$5000,B$1,0)/VLOOKUP($A2051,'Old-SVXY-OHLC'!$A$3:$E$5000,5,0)-1))</f>
        <v>18.788320101882409</v>
      </c>
      <c r="C2052" s="11">
        <f>VLOOKUP($A2051,Master!$A$6:$J$4994,$I$1,0)*(1+0.5*(VLOOKUP($A2052,'Old-SVXY-OHLC'!$A$3:$E$5000,C$1,0)/VLOOKUP($A2051,'Old-SVXY-OHLC'!$A$3:$E$5000,5,0)-1))</f>
        <v>18.940190395470538</v>
      </c>
      <c r="D2052" s="11">
        <f>VLOOKUP($A2051,Master!$A$6:$J$4994,$I$1,0)*(1+0.5*(VLOOKUP($A2052,'Old-SVXY-OHLC'!$A$3:$E$5000,D$1,0)/VLOOKUP($A2051,'Old-SVXY-OHLC'!$A$3:$E$5000,5,0)-1))</f>
        <v>18.227422763914863</v>
      </c>
      <c r="E2052" s="11">
        <f>VLOOKUP(A2052,Master!A$6:J$4994,$I$1,0)</f>
        <v>18.242124234182803</v>
      </c>
      <c r="F2052" s="11">
        <f>VLOOKUP($A2051,Master!$A$6:$J$4994,$I$1,0)*(1+0.5*(VLOOKUP($A2052,'Old-SVXY-OHLC'!$A$3:$G$5000,F$1,0)/VLOOKUP($A2051,'Old-SVXY-OHLC'!$A$3:$G$5000,5,0)-1))</f>
        <v>18.367961105832382</v>
      </c>
    </row>
    <row r="2053" spans="1:6" x14ac:dyDescent="0.25">
      <c r="A2053" s="1">
        <v>41045</v>
      </c>
      <c r="B2053" s="11">
        <f>VLOOKUP($A2052,Master!$A$6:$J$4994,$I$1,0)*(1+0.5*(VLOOKUP($A2053,'Old-SVXY-OHLC'!$A$3:$E$5000,B$1,0)/VLOOKUP($A2052,'Old-SVXY-OHLC'!$A$3:$E$5000,5,0)-1))</f>
        <v>18.413865246797005</v>
      </c>
      <c r="C2053" s="11">
        <f>VLOOKUP($A2052,Master!$A$6:$J$4994,$I$1,0)*(1+0.5*(VLOOKUP($A2053,'Old-SVXY-OHLC'!$A$3:$E$5000,C$1,0)/VLOOKUP($A2052,'Old-SVXY-OHLC'!$A$3:$E$5000,5,0)-1))</f>
        <v>18.570329244215834</v>
      </c>
      <c r="D2053" s="11">
        <f>VLOOKUP($A2052,Master!$A$6:$J$4994,$I$1,0)*(1+0.5*(VLOOKUP($A2053,'Old-SVXY-OHLC'!$A$3:$E$5000,D$1,0)/VLOOKUP($A2052,'Old-SVXY-OHLC'!$A$3:$E$5000,5,0)-1))</f>
        <v>17.92536558478869</v>
      </c>
      <c r="E2053" s="11">
        <f>VLOOKUP(A2053,Master!A$6:J$4994,$I$1,0)</f>
        <v>18.050840358541798</v>
      </c>
      <c r="F2053" s="11">
        <f>VLOOKUP($A2052,Master!$A$6:$J$4994,$I$1,0)*(1+0.5*(VLOOKUP($A2053,'Old-SVXY-OHLC'!$A$3:$G$5000,F$1,0)/VLOOKUP($A2052,'Old-SVXY-OHLC'!$A$3:$G$5000,5,0)-1))</f>
        <v>18.025789840446631</v>
      </c>
    </row>
    <row r="2054" spans="1:6" x14ac:dyDescent="0.25">
      <c r="A2054" s="1">
        <v>41046</v>
      </c>
      <c r="B2054" s="11">
        <f>VLOOKUP($A2053,Master!$A$6:$J$4994,$I$1,0)*(1+0.5*(VLOOKUP($A2054,'Old-SVXY-OHLC'!$A$3:$E$5000,B$1,0)/VLOOKUP($A2053,'Old-SVXY-OHLC'!$A$3:$E$5000,5,0)-1))</f>
        <v>17.960075535557209</v>
      </c>
      <c r="C2054" s="11">
        <f>VLOOKUP($A2053,Master!$A$6:$J$4994,$I$1,0)*(1+0.5*(VLOOKUP($A2054,'Old-SVXY-OHLC'!$A$3:$E$5000,C$1,0)/VLOOKUP($A2053,'Old-SVXY-OHLC'!$A$3:$E$5000,5,0)-1))</f>
        <v>18.159307305512428</v>
      </c>
      <c r="D2054" s="11">
        <f>VLOOKUP($A2053,Master!$A$6:$J$4994,$I$1,0)*(1+0.5*(VLOOKUP($A2054,'Old-SVXY-OHLC'!$A$3:$E$5000,D$1,0)/VLOOKUP($A2053,'Old-SVXY-OHLC'!$A$3:$E$5000,5,0)-1))</f>
        <v>17.388833961535852</v>
      </c>
      <c r="E2054" s="11">
        <f>VLOOKUP(A2054,Master!A$6:J$4994,$I$1,0)</f>
        <v>17.394234416074937</v>
      </c>
      <c r="F2054" s="11">
        <f>VLOOKUP($A2053,Master!$A$6:$J$4994,$I$1,0)*(1+0.5*(VLOOKUP($A2054,'Old-SVXY-OHLC'!$A$3:$G$5000,F$1,0)/VLOOKUP($A2053,'Old-SVXY-OHLC'!$A$3:$G$5000,5,0)-1))</f>
        <v>17.593109722779538</v>
      </c>
    </row>
    <row r="2055" spans="1:6" x14ac:dyDescent="0.25">
      <c r="A2055" s="1">
        <v>41047</v>
      </c>
      <c r="B2055" s="11">
        <f>VLOOKUP($A2054,Master!$A$6:$J$4994,$I$1,0)*(1+0.5*(VLOOKUP($A2055,'Old-SVXY-OHLC'!$A$3:$E$5000,B$1,0)/VLOOKUP($A2054,'Old-SVXY-OHLC'!$A$3:$E$5000,5,0)-1))</f>
        <v>17.539229052977479</v>
      </c>
      <c r="C2055" s="11">
        <f>VLOOKUP($A2054,Master!$A$6:$J$4994,$I$1,0)*(1+0.5*(VLOOKUP($A2055,'Old-SVXY-OHLC'!$A$3:$E$5000,C$1,0)/VLOOKUP($A2054,'Old-SVXY-OHLC'!$A$3:$E$5000,5,0)-1))</f>
        <v>17.628993309943976</v>
      </c>
      <c r="D2055" s="11">
        <f>VLOOKUP($A2054,Master!$A$6:$J$4994,$I$1,0)*(1+0.5*(VLOOKUP($A2055,'Old-SVXY-OHLC'!$A$3:$E$5000,D$1,0)/VLOOKUP($A2054,'Old-SVXY-OHLC'!$A$3:$E$5000,5,0)-1))</f>
        <v>16.731390445800137</v>
      </c>
      <c r="E2055" s="11">
        <f>VLOOKUP(A2055,Master!A$6:J$4994,$I$1,0)</f>
        <v>16.746143483716935</v>
      </c>
      <c r="F2055" s="11">
        <f>VLOOKUP($A2054,Master!$A$6:$J$4994,$I$1,0)*(1+0.5*(VLOOKUP($A2055,'Old-SVXY-OHLC'!$A$3:$G$5000,F$1,0)/VLOOKUP($A2054,'Old-SVXY-OHLC'!$A$3:$G$5000,5,0)-1))</f>
        <v>17.003376718631916</v>
      </c>
    </row>
    <row r="2056" spans="1:6" x14ac:dyDescent="0.25">
      <c r="A2056" s="1">
        <v>41050</v>
      </c>
      <c r="B2056" s="11">
        <f>VLOOKUP($A2055,Master!$A$6:$J$4994,$I$1,0)*(1+0.5*(VLOOKUP($A2056,'Old-SVXY-OHLC'!$A$3:$E$5000,B$1,0)/VLOOKUP($A2055,'Old-SVXY-OHLC'!$A$3:$E$5000,5,0)-1))</f>
        <v>16.928047291053257</v>
      </c>
      <c r="C2056" s="11">
        <f>VLOOKUP($A2055,Master!$A$6:$J$4994,$I$1,0)*(1+0.5*(VLOOKUP($A2056,'Old-SVXY-OHLC'!$A$3:$E$5000,C$1,0)/VLOOKUP($A2055,'Old-SVXY-OHLC'!$A$3:$E$5000,5,0)-1))</f>
        <v>17.949731728396138</v>
      </c>
      <c r="D2056" s="11">
        <f>VLOOKUP($A2055,Master!$A$6:$J$4994,$I$1,0)*(1+0.5*(VLOOKUP($A2056,'Old-SVXY-OHLC'!$A$3:$E$5000,D$1,0)/VLOOKUP($A2055,'Old-SVXY-OHLC'!$A$3:$E$5000,5,0)-1))</f>
        <v>16.850089787077959</v>
      </c>
      <c r="E2056" s="11">
        <f>VLOOKUP(A2056,Master!A$6:J$4994,$I$1,0)</f>
        <v>17.856577792685037</v>
      </c>
      <c r="F2056" s="11">
        <f>VLOOKUP($A2055,Master!$A$6:$J$4994,$I$1,0)*(1+0.5*(VLOOKUP($A2056,'Old-SVXY-OHLC'!$A$3:$G$5000,F$1,0)/VLOOKUP($A2055,'Old-SVXY-OHLC'!$A$3:$G$5000,5,0)-1))</f>
        <v>17.949731728396138</v>
      </c>
    </row>
    <row r="2057" spans="1:6" x14ac:dyDescent="0.25">
      <c r="A2057" s="1">
        <v>41051</v>
      </c>
      <c r="B2057" s="11">
        <f>VLOOKUP($A2056,Master!$A$6:$J$4994,$I$1,0)*(1+0.5*(VLOOKUP($A2057,'Old-SVXY-OHLC'!$A$3:$E$5000,B$1,0)/VLOOKUP($A2056,'Old-SVXY-OHLC'!$A$3:$E$5000,5,0)-1))</f>
        <v>17.977967640138587</v>
      </c>
      <c r="C2057" s="11">
        <f>VLOOKUP($A2056,Master!$A$6:$J$4994,$I$1,0)*(1+0.5*(VLOOKUP($A2057,'Old-SVXY-OHLC'!$A$3:$E$5000,C$1,0)/VLOOKUP($A2056,'Old-SVXY-OHLC'!$A$3:$E$5000,5,0)-1))</f>
        <v>18.354276167244599</v>
      </c>
      <c r="D2057" s="11">
        <f>VLOOKUP($A2056,Master!$A$6:$J$4994,$I$1,0)*(1+0.5*(VLOOKUP($A2057,'Old-SVXY-OHLC'!$A$3:$E$5000,D$1,0)/VLOOKUP($A2056,'Old-SVXY-OHLC'!$A$3:$E$5000,5,0)-1))</f>
        <v>17.228379864101754</v>
      </c>
      <c r="E2057" s="11">
        <f>VLOOKUP(A2057,Master!A$6:J$4994,$I$1,0)</f>
        <v>17.604232929475064</v>
      </c>
      <c r="F2057" s="11">
        <f>VLOOKUP($A2056,Master!$A$6:$J$4994,$I$1,0)*(1+0.5*(VLOOKUP($A2057,'Old-SVXY-OHLC'!$A$3:$G$5000,F$1,0)/VLOOKUP($A2056,'Old-SVXY-OHLC'!$A$3:$G$5000,5,0)-1))</f>
        <v>17.58148219456514</v>
      </c>
    </row>
    <row r="2058" spans="1:6" x14ac:dyDescent="0.25">
      <c r="A2058" s="1">
        <v>41052</v>
      </c>
      <c r="B2058" s="11">
        <f>VLOOKUP($A2057,Master!$A$6:$J$4994,$I$1,0)*(1+0.5*(VLOOKUP($A2058,'Old-SVXY-OHLC'!$A$3:$E$5000,B$1,0)/VLOOKUP($A2057,'Old-SVXY-OHLC'!$A$3:$E$5000,5,0)-1))</f>
        <v>17.343025510232994</v>
      </c>
      <c r="C2058" s="11">
        <f>VLOOKUP($A2057,Master!$A$6:$J$4994,$I$1,0)*(1+0.5*(VLOOKUP($A2058,'Old-SVXY-OHLC'!$A$3:$E$5000,C$1,0)/VLOOKUP($A2057,'Old-SVXY-OHLC'!$A$3:$E$5000,5,0)-1))</f>
        <v>17.762261792844548</v>
      </c>
      <c r="D2058" s="11">
        <f>VLOOKUP($A2057,Master!$A$6:$J$4994,$I$1,0)*(1+0.5*(VLOOKUP($A2058,'Old-SVXY-OHLC'!$A$3:$E$5000,D$1,0)/VLOOKUP($A2057,'Old-SVXY-OHLC'!$A$3:$E$5000,5,0)-1))</f>
        <v>16.996192472367401</v>
      </c>
      <c r="E2058" s="11">
        <f>VLOOKUP(A2058,Master!A$6:J$4994,$I$1,0)</f>
        <v>17.656010272585004</v>
      </c>
      <c r="F2058" s="11">
        <f>VLOOKUP($A2057,Master!$A$6:$J$4994,$I$1,0)*(1+0.5*(VLOOKUP($A2058,'Old-SVXY-OHLC'!$A$3:$G$5000,F$1,0)/VLOOKUP($A2057,'Old-SVXY-OHLC'!$A$3:$G$5000,5,0)-1))</f>
        <v>17.750015948851377</v>
      </c>
    </row>
    <row r="2059" spans="1:6" x14ac:dyDescent="0.25">
      <c r="A2059" s="1">
        <v>41053</v>
      </c>
      <c r="B2059" s="11">
        <f>VLOOKUP($A2058,Master!$A$6:$J$4994,$I$1,0)*(1+0.5*(VLOOKUP($A2059,'Old-SVXY-OHLC'!$A$3:$E$5000,B$1,0)/VLOOKUP($A2058,'Old-SVXY-OHLC'!$A$3:$E$5000,5,0)-1))</f>
        <v>17.677919851450124</v>
      </c>
      <c r="C2059" s="11">
        <f>VLOOKUP($A2058,Master!$A$6:$J$4994,$I$1,0)*(1+0.5*(VLOOKUP($A2059,'Old-SVXY-OHLC'!$A$3:$E$5000,C$1,0)/VLOOKUP($A2058,'Old-SVXY-OHLC'!$A$3:$E$5000,5,0)-1))</f>
        <v>17.840014765680628</v>
      </c>
      <c r="D2059" s="11">
        <f>VLOOKUP($A2058,Master!$A$6:$J$4994,$I$1,0)*(1+0.5*(VLOOKUP($A2059,'Old-SVXY-OHLC'!$A$3:$E$5000,D$1,0)/VLOOKUP($A2058,'Old-SVXY-OHLC'!$A$3:$E$5000,5,0)-1))</f>
        <v>17.270471507456275</v>
      </c>
      <c r="E2059" s="11">
        <f>VLOOKUP(A2059,Master!A$6:J$4994,$I$1,0)</f>
        <v>17.830789402475272</v>
      </c>
      <c r="F2059" s="11">
        <f>VLOOKUP($A2058,Master!$A$6:$J$4994,$I$1,0)*(1+0.5*(VLOOKUP($A2059,'Old-SVXY-OHLC'!$A$3:$G$5000,F$1,0)/VLOOKUP($A2058,'Old-SVXY-OHLC'!$A$3:$G$5000,5,0)-1))</f>
        <v>17.670293419279279</v>
      </c>
    </row>
    <row r="2060" spans="1:6" x14ac:dyDescent="0.25">
      <c r="A2060" s="1">
        <v>41054</v>
      </c>
      <c r="B2060" s="11">
        <f>VLOOKUP($A2059,Master!$A$6:$J$4994,$I$1,0)*(1+0.5*(VLOOKUP($A2060,'Old-SVXY-OHLC'!$A$3:$E$5000,B$1,0)/VLOOKUP($A2059,'Old-SVXY-OHLC'!$A$3:$E$5000,5,0)-1))</f>
        <v>17.787286272822197</v>
      </c>
      <c r="C2060" s="11">
        <f>VLOOKUP($A2059,Master!$A$6:$J$4994,$I$1,0)*(1+0.5*(VLOOKUP($A2060,'Old-SVXY-OHLC'!$A$3:$E$5000,C$1,0)/VLOOKUP($A2059,'Old-SVXY-OHLC'!$A$3:$E$5000,5,0)-1))</f>
        <v>17.79252932102143</v>
      </c>
      <c r="D2060" s="11">
        <f>VLOOKUP($A2059,Master!$A$6:$J$4994,$I$1,0)*(1+0.5*(VLOOKUP($A2060,'Old-SVXY-OHLC'!$A$3:$E$5000,D$1,0)/VLOOKUP($A2059,'Old-SVXY-OHLC'!$A$3:$E$5000,5,0)-1))</f>
        <v>17.545735445181965</v>
      </c>
      <c r="E2060" s="11">
        <f>VLOOKUP(A2060,Master!A$6:J$4994,$I$1,0)</f>
        <v>17.743306073326472</v>
      </c>
      <c r="F2060" s="11">
        <f>VLOOKUP($A2059,Master!$A$6:$J$4994,$I$1,0)*(1+0.5*(VLOOKUP($A2060,'Old-SVXY-OHLC'!$A$3:$G$5000,F$1,0)/VLOOKUP($A2059,'Old-SVXY-OHLC'!$A$3:$G$5000,5,0)-1))</f>
        <v>17.782603230072407</v>
      </c>
    </row>
    <row r="2061" spans="1:6" x14ac:dyDescent="0.25">
      <c r="A2061" s="1">
        <v>41058</v>
      </c>
      <c r="B2061" s="11">
        <f>VLOOKUP($A2060,Master!$A$6:$J$4994,$I$1,0)*(1+0.5*(VLOOKUP($A2061,'Old-SVXY-OHLC'!$A$3:$E$5000,B$1,0)/VLOOKUP($A2060,'Old-SVXY-OHLC'!$A$3:$E$5000,5,0)-1))</f>
        <v>17.985150483788225</v>
      </c>
      <c r="C2061" s="11">
        <f>VLOOKUP($A2060,Master!$A$6:$J$4994,$I$1,0)*(1+0.5*(VLOOKUP($A2061,'Old-SVXY-OHLC'!$A$3:$E$5000,C$1,0)/VLOOKUP($A2060,'Old-SVXY-OHLC'!$A$3:$E$5000,5,0)-1))</f>
        <v>18.280092385629228</v>
      </c>
      <c r="D2061" s="11">
        <f>VLOOKUP($A2060,Master!$A$6:$J$4994,$I$1,0)*(1+0.5*(VLOOKUP($A2061,'Old-SVXY-OHLC'!$A$3:$E$5000,D$1,0)/VLOOKUP($A2060,'Old-SVXY-OHLC'!$A$3:$E$5000,5,0)-1))</f>
        <v>17.799937668420831</v>
      </c>
      <c r="E2061" s="11">
        <f>VLOOKUP(A2061,Master!A$6:J$4994,$I$1,0)</f>
        <v>18.260485500329303</v>
      </c>
      <c r="F2061" s="11">
        <f>VLOOKUP($A2060,Master!$A$6:$J$4994,$I$1,0)*(1+0.5*(VLOOKUP($A2061,'Old-SVXY-OHLC'!$A$3:$G$5000,F$1,0)/VLOOKUP($A2060,'Old-SVXY-OHLC'!$A$3:$G$5000,5,0)-1))</f>
        <v>18.188612849025571</v>
      </c>
    </row>
    <row r="2062" spans="1:6" x14ac:dyDescent="0.25">
      <c r="A2062" s="1">
        <v>41059</v>
      </c>
      <c r="B2062" s="11">
        <f>VLOOKUP($A2061,Master!$A$6:$J$4994,$I$1,0)*(1+0.5*(VLOOKUP($A2062,'Old-SVXY-OHLC'!$A$3:$E$5000,B$1,0)/VLOOKUP($A2061,'Old-SVXY-OHLC'!$A$3:$E$5000,5,0)-1))</f>
        <v>18.036331197002614</v>
      </c>
      <c r="C2062" s="11">
        <f>VLOOKUP($A2061,Master!$A$6:$J$4994,$I$1,0)*(1+0.5*(VLOOKUP($A2062,'Old-SVXY-OHLC'!$A$3:$E$5000,C$1,0)/VLOOKUP($A2061,'Old-SVXY-OHLC'!$A$3:$E$5000,5,0)-1))</f>
        <v>18.036331197002614</v>
      </c>
      <c r="D2062" s="11">
        <f>VLOOKUP($A2061,Master!$A$6:$J$4994,$I$1,0)*(1+0.5*(VLOOKUP($A2062,'Old-SVXY-OHLC'!$A$3:$E$5000,D$1,0)/VLOOKUP($A2061,'Old-SVXY-OHLC'!$A$3:$E$5000,5,0)-1))</f>
        <v>17.296363672573875</v>
      </c>
      <c r="E2062" s="11">
        <f>VLOOKUP(A2062,Master!A$6:J$4994,$I$1,0)</f>
        <v>17.305558111988418</v>
      </c>
      <c r="F2062" s="11">
        <f>VLOOKUP($A2061,Master!$A$6:$J$4994,$I$1,0)*(1+0.5*(VLOOKUP($A2062,'Old-SVXY-OHLC'!$A$3:$G$5000,F$1,0)/VLOOKUP($A2061,'Old-SVXY-OHLC'!$A$3:$G$5000,5,0)-1))</f>
        <v>17.580378220419398</v>
      </c>
    </row>
    <row r="2063" spans="1:6" x14ac:dyDescent="0.25">
      <c r="A2063" s="1">
        <v>41060</v>
      </c>
      <c r="B2063" s="11">
        <f>VLOOKUP($A2062,Master!$A$6:$J$4994,$I$1,0)*(1+0.5*(VLOOKUP($A2063,'Old-SVXY-OHLC'!$A$3:$E$5000,B$1,0)/VLOOKUP($A2062,'Old-SVXY-OHLC'!$A$3:$E$5000,5,0)-1))</f>
        <v>17.392250825234683</v>
      </c>
      <c r="C2063" s="11">
        <f>VLOOKUP($A2062,Master!$A$6:$J$4994,$I$1,0)*(1+0.5*(VLOOKUP($A2063,'Old-SVXY-OHLC'!$A$3:$E$5000,C$1,0)/VLOOKUP($A2062,'Old-SVXY-OHLC'!$A$3:$E$5000,5,0)-1))</f>
        <v>17.648198341797322</v>
      </c>
      <c r="D2063" s="11">
        <f>VLOOKUP($A2062,Master!$A$6:$J$4994,$I$1,0)*(1+0.5*(VLOOKUP($A2063,'Old-SVXY-OHLC'!$A$3:$E$5000,D$1,0)/VLOOKUP($A2062,'Old-SVXY-OHLC'!$A$3:$E$5000,5,0)-1))</f>
        <v>16.940894608367042</v>
      </c>
      <c r="E2063" s="11">
        <f>VLOOKUP(A2063,Master!A$6:J$4994,$I$1,0)</f>
        <v>17.185388908915932</v>
      </c>
      <c r="F2063" s="11">
        <f>VLOOKUP($A2062,Master!$A$6:$J$4994,$I$1,0)*(1+0.5*(VLOOKUP($A2063,'Old-SVXY-OHLC'!$A$3:$G$5000,F$1,0)/VLOOKUP($A2062,'Old-SVXY-OHLC'!$A$3:$G$5000,5,0)-1))</f>
        <v>17.426303726481123</v>
      </c>
    </row>
    <row r="2064" spans="1:6" x14ac:dyDescent="0.25">
      <c r="A2064" s="1">
        <v>41061</v>
      </c>
      <c r="B2064" s="11">
        <f>VLOOKUP($A2063,Master!$A$6:$J$4994,$I$1,0)*(1+0.5*(VLOOKUP($A2064,'Old-SVXY-OHLC'!$A$3:$E$5000,B$1,0)/VLOOKUP($A2063,'Old-SVXY-OHLC'!$A$3:$E$5000,5,0)-1))</f>
        <v>16.90562612130817</v>
      </c>
      <c r="C2064" s="11">
        <f>VLOOKUP($A2063,Master!$A$6:$J$4994,$I$1,0)*(1+0.5*(VLOOKUP($A2064,'Old-SVXY-OHLC'!$A$3:$E$5000,C$1,0)/VLOOKUP($A2063,'Old-SVXY-OHLC'!$A$3:$E$5000,5,0)-1))</f>
        <v>16.965476608321964</v>
      </c>
      <c r="D2064" s="11">
        <f>VLOOKUP($A2063,Master!$A$6:$J$4994,$I$1,0)*(1+0.5*(VLOOKUP($A2064,'Old-SVXY-OHLC'!$A$3:$E$5000,D$1,0)/VLOOKUP($A2063,'Old-SVXY-OHLC'!$A$3:$E$5000,5,0)-1))</f>
        <v>16.475886795920417</v>
      </c>
      <c r="E2064" s="11">
        <f>VLOOKUP(A2064,Master!A$6:J$4994,$I$1,0)</f>
        <v>16.612653267289563</v>
      </c>
      <c r="F2064" s="11">
        <f>VLOOKUP($A2063,Master!$A$6:$J$4994,$I$1,0)*(1+0.5*(VLOOKUP($A2064,'Old-SVXY-OHLC'!$A$3:$G$5000,F$1,0)/VLOOKUP($A2063,'Old-SVXY-OHLC'!$A$3:$G$5000,5,0)-1))</f>
        <v>16.697054636437308</v>
      </c>
    </row>
    <row r="2065" spans="1:6" x14ac:dyDescent="0.25">
      <c r="A2065" s="1">
        <v>41064</v>
      </c>
      <c r="B2065" s="11">
        <f>VLOOKUP($A2064,Master!$A$6:$J$4994,$I$1,0)*(1+0.5*(VLOOKUP($A2065,'Old-SVXY-OHLC'!$A$3:$E$5000,B$1,0)/VLOOKUP($A2064,'Old-SVXY-OHLC'!$A$3:$E$5000,5,0)-1))</f>
        <v>16.729438836183213</v>
      </c>
      <c r="C2065" s="11">
        <f>VLOOKUP($A2064,Master!$A$6:$J$4994,$I$1,0)*(1+0.5*(VLOOKUP($A2065,'Old-SVXY-OHLC'!$A$3:$E$5000,C$1,0)/VLOOKUP($A2064,'Old-SVXY-OHLC'!$A$3:$E$5000,5,0)-1))</f>
        <v>17.059864431232871</v>
      </c>
      <c r="D2065" s="11">
        <f>VLOOKUP($A2064,Master!$A$6:$J$4994,$I$1,0)*(1+0.5*(VLOOKUP($A2065,'Old-SVXY-OHLC'!$A$3:$E$5000,D$1,0)/VLOOKUP($A2064,'Old-SVXY-OHLC'!$A$3:$E$5000,5,0)-1))</f>
        <v>16.510463658606852</v>
      </c>
      <c r="E2065" s="11">
        <f>VLOOKUP(A2065,Master!A$6:J$4994,$I$1,0)</f>
        <v>16.830312251483797</v>
      </c>
      <c r="F2065" s="11">
        <f>VLOOKUP($A2064,Master!$A$6:$J$4994,$I$1,0)*(1+0.5*(VLOOKUP($A2065,'Old-SVXY-OHLC'!$A$3:$G$5000,F$1,0)/VLOOKUP($A2064,'Old-SVXY-OHLC'!$A$3:$G$5000,5,0)-1))</f>
        <v>17.059864431232871</v>
      </c>
    </row>
    <row r="2066" spans="1:6" x14ac:dyDescent="0.25">
      <c r="A2066" s="1">
        <v>41065</v>
      </c>
      <c r="B2066" s="11">
        <f>VLOOKUP($A2065,Master!$A$6:$J$4994,$I$1,0)*(1+0.5*(VLOOKUP($A2066,'Old-SVXY-OHLC'!$A$3:$E$5000,B$1,0)/VLOOKUP($A2065,'Old-SVXY-OHLC'!$A$3:$E$5000,5,0)-1))</f>
        <v>16.85114847986469</v>
      </c>
      <c r="C2066" s="11">
        <f>VLOOKUP($A2065,Master!$A$6:$J$4994,$I$1,0)*(1+0.5*(VLOOKUP($A2066,'Old-SVXY-OHLC'!$A$3:$E$5000,C$1,0)/VLOOKUP($A2065,'Old-SVXY-OHLC'!$A$3:$E$5000,5,0)-1))</f>
        <v>17.221836056950998</v>
      </c>
      <c r="D2066" s="11">
        <f>VLOOKUP($A2065,Master!$A$6:$J$4994,$I$1,0)*(1+0.5*(VLOOKUP($A2066,'Old-SVXY-OHLC'!$A$3:$E$5000,D$1,0)/VLOOKUP($A2065,'Old-SVXY-OHLC'!$A$3:$E$5000,5,0)-1))</f>
        <v>16.788760773269995</v>
      </c>
      <c r="E2066" s="11">
        <f>VLOOKUP(A2066,Master!A$6:J$4994,$I$1,0)</f>
        <v>17.198018645609945</v>
      </c>
      <c r="F2066" s="11">
        <f>VLOOKUP($A2065,Master!$A$6:$J$4994,$I$1,0)*(1+0.5*(VLOOKUP($A2066,'Old-SVXY-OHLC'!$A$3:$G$5000,F$1,0)/VLOOKUP($A2065,'Old-SVXY-OHLC'!$A$3:$G$5000,5,0)-1))</f>
        <v>17.220481344632997</v>
      </c>
    </row>
    <row r="2067" spans="1:6" x14ac:dyDescent="0.25">
      <c r="A2067" s="1">
        <v>41066</v>
      </c>
      <c r="B2067" s="11">
        <f>VLOOKUP($A2066,Master!$A$6:$J$4994,$I$1,0)*(1+0.5*(VLOOKUP($A2067,'Old-SVXY-OHLC'!$A$3:$E$5000,B$1,0)/VLOOKUP($A2066,'Old-SVXY-OHLC'!$A$3:$E$5000,5,0)-1))</f>
        <v>17.409327131008251</v>
      </c>
      <c r="C2067" s="11">
        <f>VLOOKUP($A2066,Master!$A$6:$J$4994,$I$1,0)*(1+0.5*(VLOOKUP($A2067,'Old-SVXY-OHLC'!$A$3:$E$5000,C$1,0)/VLOOKUP($A2066,'Old-SVXY-OHLC'!$A$3:$E$5000,5,0)-1))</f>
        <v>17.85886358366157</v>
      </c>
      <c r="D2067" s="11">
        <f>VLOOKUP($A2066,Master!$A$6:$J$4994,$I$1,0)*(1+0.5*(VLOOKUP($A2067,'Old-SVXY-OHLC'!$A$3:$E$5000,D$1,0)/VLOOKUP($A2066,'Old-SVXY-OHLC'!$A$3:$E$5000,5,0)-1))</f>
        <v>17.292231859910078</v>
      </c>
      <c r="E2067" s="11">
        <f>VLOOKUP(A2067,Master!A$6:J$4994,$I$1,0)</f>
        <v>17.842249386880411</v>
      </c>
      <c r="F2067" s="11">
        <f>VLOOKUP($A2066,Master!$A$6:$J$4994,$I$1,0)*(1+0.5*(VLOOKUP($A2067,'Old-SVXY-OHLC'!$A$3:$G$5000,F$1,0)/VLOOKUP($A2066,'Old-SVXY-OHLC'!$A$3:$G$5000,5,0)-1))</f>
        <v>17.858471201866887</v>
      </c>
    </row>
    <row r="2068" spans="1:6" x14ac:dyDescent="0.25">
      <c r="A2068" s="1">
        <v>41067</v>
      </c>
      <c r="B2068" s="11">
        <f>VLOOKUP($A2067,Master!$A$6:$J$4994,$I$1,0)*(1+0.5*(VLOOKUP($A2068,'Old-SVXY-OHLC'!$A$3:$E$5000,B$1,0)/VLOOKUP($A2067,'Old-SVXY-OHLC'!$A$3:$E$5000,5,0)-1))</f>
        <v>18.011463687318695</v>
      </c>
      <c r="C2068" s="11">
        <f>VLOOKUP($A2067,Master!$A$6:$J$4994,$I$1,0)*(1+0.5*(VLOOKUP($A2068,'Old-SVXY-OHLC'!$A$3:$E$5000,C$1,0)/VLOOKUP($A2067,'Old-SVXY-OHLC'!$A$3:$E$5000,5,0)-1))</f>
        <v>18.221297450068882</v>
      </c>
      <c r="D2068" s="11">
        <f>VLOOKUP($A2067,Master!$A$6:$J$4994,$I$1,0)*(1+0.5*(VLOOKUP($A2068,'Old-SVXY-OHLC'!$A$3:$E$5000,D$1,0)/VLOOKUP($A2067,'Old-SVXY-OHLC'!$A$3:$E$5000,5,0)-1))</f>
        <v>17.806146915847012</v>
      </c>
      <c r="E2068" s="11">
        <f>VLOOKUP(A2068,Master!A$6:J$4994,$I$1,0)</f>
        <v>17.934284949103553</v>
      </c>
      <c r="F2068" s="11">
        <f>VLOOKUP($A2067,Master!$A$6:$J$4994,$I$1,0)*(1+0.5*(VLOOKUP($A2068,'Old-SVXY-OHLC'!$A$3:$G$5000,F$1,0)/VLOOKUP($A2067,'Old-SVXY-OHLC'!$A$3:$G$5000,5,0)-1))</f>
        <v>17.950189971581139</v>
      </c>
    </row>
    <row r="2069" spans="1:6" x14ac:dyDescent="0.25">
      <c r="A2069" s="1">
        <v>41068</v>
      </c>
      <c r="B2069" s="11">
        <f>VLOOKUP($A2068,Master!$A$6:$J$4994,$I$1,0)*(1+0.5*(VLOOKUP($A2069,'Old-SVXY-OHLC'!$A$3:$E$5000,B$1,0)/VLOOKUP($A2068,'Old-SVXY-OHLC'!$A$3:$E$5000,5,0)-1))</f>
        <v>17.794270521180149</v>
      </c>
      <c r="C2069" s="11">
        <f>VLOOKUP($A2068,Master!$A$6:$J$4994,$I$1,0)*(1+0.5*(VLOOKUP($A2069,'Old-SVXY-OHLC'!$A$3:$E$5000,C$1,0)/VLOOKUP($A2068,'Old-SVXY-OHLC'!$A$3:$E$5000,5,0)-1))</f>
        <v>18.469998728304667</v>
      </c>
      <c r="D2069" s="11">
        <f>VLOOKUP($A2068,Master!$A$6:$J$4994,$I$1,0)*(1+0.5*(VLOOKUP($A2069,'Old-SVXY-OHLC'!$A$3:$E$5000,D$1,0)/VLOOKUP($A2068,'Old-SVXY-OHLC'!$A$3:$E$5000,5,0)-1))</f>
        <v>17.745571328166982</v>
      </c>
      <c r="E2069" s="11">
        <f>VLOOKUP(A2069,Master!A$6:J$4994,$I$1,0)</f>
        <v>18.451254276107782</v>
      </c>
      <c r="F2069" s="11">
        <f>VLOOKUP($A2068,Master!$A$6:$J$4994,$I$1,0)*(1+0.5*(VLOOKUP($A2069,'Old-SVXY-OHLC'!$A$3:$G$5000,F$1,0)/VLOOKUP($A2068,'Old-SVXY-OHLC'!$A$3:$G$5000,5,0)-1))</f>
        <v>18.429564481682547</v>
      </c>
    </row>
    <row r="2070" spans="1:6" x14ac:dyDescent="0.25">
      <c r="A2070" s="1">
        <v>41071</v>
      </c>
      <c r="B2070" s="11">
        <f>VLOOKUP($A2069,Master!$A$6:$J$4994,$I$1,0)*(1+0.5*(VLOOKUP($A2070,'Old-SVXY-OHLC'!$A$3:$E$5000,B$1,0)/VLOOKUP($A2069,'Old-SVXY-OHLC'!$A$3:$E$5000,5,0)-1))</f>
        <v>18.69210123561416</v>
      </c>
      <c r="C2070" s="11">
        <f>VLOOKUP($A2069,Master!$A$6:$J$4994,$I$1,0)*(1+0.5*(VLOOKUP($A2070,'Old-SVXY-OHLC'!$A$3:$E$5000,C$1,0)/VLOOKUP($A2069,'Old-SVXY-OHLC'!$A$3:$E$5000,5,0)-1))</f>
        <v>18.729342040578665</v>
      </c>
      <c r="D2070" s="11">
        <f>VLOOKUP($A2069,Master!$A$6:$J$4994,$I$1,0)*(1+0.5*(VLOOKUP($A2070,'Old-SVXY-OHLC'!$A$3:$E$5000,D$1,0)/VLOOKUP($A2069,'Old-SVXY-OHLC'!$A$3:$E$5000,5,0)-1))</f>
        <v>17.388240173057664</v>
      </c>
      <c r="E2070" s="11">
        <f>VLOOKUP(A2070,Master!A$6:J$4994,$I$1,0)</f>
        <v>17.402109886584977</v>
      </c>
      <c r="F2070" s="11">
        <f>VLOOKUP($A2069,Master!$A$6:$J$4994,$I$1,0)*(1+0.5*(VLOOKUP($A2070,'Old-SVXY-OHLC'!$A$3:$G$5000,F$1,0)/VLOOKUP($A2069,'Old-SVXY-OHLC'!$A$3:$G$5000,5,0)-1))</f>
        <v>17.630686217602754</v>
      </c>
    </row>
    <row r="2071" spans="1:6" x14ac:dyDescent="0.25">
      <c r="A2071" s="1">
        <v>41072</v>
      </c>
      <c r="B2071" s="11">
        <f>VLOOKUP($A2070,Master!$A$6:$J$4994,$I$1,0)*(1+0.5*(VLOOKUP($A2071,'Old-SVXY-OHLC'!$A$3:$E$5000,B$1,0)/VLOOKUP($A2070,'Old-SVXY-OHLC'!$A$3:$E$5000,5,0)-1))</f>
        <v>17.561458969930388</v>
      </c>
      <c r="C2071" s="11">
        <f>VLOOKUP($A2070,Master!$A$6:$J$4994,$I$1,0)*(1+0.5*(VLOOKUP($A2071,'Old-SVXY-OHLC'!$A$3:$E$5000,C$1,0)/VLOOKUP($A2070,'Old-SVXY-OHLC'!$A$3:$E$5000,5,0)-1))</f>
        <v>17.766919982337495</v>
      </c>
      <c r="D2071" s="11">
        <f>VLOOKUP($A2070,Master!$A$6:$J$4994,$I$1,0)*(1+0.5*(VLOOKUP($A2071,'Old-SVXY-OHLC'!$A$3:$E$5000,D$1,0)/VLOOKUP($A2070,'Old-SVXY-OHLC'!$A$3:$E$5000,5,0)-1))</f>
        <v>17.298960371484906</v>
      </c>
      <c r="E2071" s="11">
        <f>VLOOKUP(A2071,Master!A$6:J$4994,$I$1,0)</f>
        <v>17.707757282326682</v>
      </c>
      <c r="F2071" s="11">
        <f>VLOOKUP($A2070,Master!$A$6:$J$4994,$I$1,0)*(1+0.5*(VLOOKUP($A2071,'Old-SVXY-OHLC'!$A$3:$G$5000,F$1,0)/VLOOKUP($A2070,'Old-SVXY-OHLC'!$A$3:$G$5000,5,0)-1))</f>
        <v>17.758705281576898</v>
      </c>
    </row>
    <row r="2072" spans="1:6" x14ac:dyDescent="0.25">
      <c r="A2072" s="1">
        <v>41073</v>
      </c>
      <c r="B2072" s="11">
        <f>VLOOKUP($A2071,Master!$A$6:$J$4994,$I$1,0)*(1+0.5*(VLOOKUP($A2072,'Old-SVXY-OHLC'!$A$3:$E$5000,B$1,0)/VLOOKUP($A2071,'Old-SVXY-OHLC'!$A$3:$E$5000,5,0)-1))</f>
        <v>17.640917796794849</v>
      </c>
      <c r="C2072" s="11">
        <f>VLOOKUP($A2071,Master!$A$6:$J$4994,$I$1,0)*(1+0.5*(VLOOKUP($A2072,'Old-SVXY-OHLC'!$A$3:$E$5000,C$1,0)/VLOOKUP($A2071,'Old-SVXY-OHLC'!$A$3:$E$5000,5,0)-1))</f>
        <v>17.710696010120312</v>
      </c>
      <c r="D2072" s="11">
        <f>VLOOKUP($A2071,Master!$A$6:$J$4994,$I$1,0)*(1+0.5*(VLOOKUP($A2072,'Old-SVXY-OHLC'!$A$3:$E$5000,D$1,0)/VLOOKUP($A2071,'Old-SVXY-OHLC'!$A$3:$E$5000,5,0)-1))</f>
        <v>17.057712903945266</v>
      </c>
      <c r="E2072" s="11">
        <f>VLOOKUP(A2072,Master!A$6:J$4994,$I$1,0)</f>
        <v>17.262196132575081</v>
      </c>
      <c r="F2072" s="11">
        <f>VLOOKUP($A2071,Master!$A$6:$J$4994,$I$1,0)*(1+0.5*(VLOOKUP($A2072,'Old-SVXY-OHLC'!$A$3:$G$5000,F$1,0)/VLOOKUP($A2071,'Old-SVXY-OHLC'!$A$3:$G$5000,5,0)-1))</f>
        <v>17.292941408480615</v>
      </c>
    </row>
    <row r="2073" spans="1:6" x14ac:dyDescent="0.25">
      <c r="A2073" s="1">
        <v>41074</v>
      </c>
      <c r="B2073" s="11">
        <f>VLOOKUP($A2072,Master!$A$6:$J$4994,$I$1,0)*(1+0.5*(VLOOKUP($A2073,'Old-SVXY-OHLC'!$A$3:$E$5000,B$1,0)/VLOOKUP($A2072,'Old-SVXY-OHLC'!$A$3:$E$5000,5,0)-1))</f>
        <v>17.207807245099687</v>
      </c>
      <c r="C2073" s="11">
        <f>VLOOKUP($A2072,Master!$A$6:$J$4994,$I$1,0)*(1+0.5*(VLOOKUP($A2073,'Old-SVXY-OHLC'!$A$3:$E$5000,C$1,0)/VLOOKUP($A2072,'Old-SVXY-OHLC'!$A$3:$E$5000,5,0)-1))</f>
        <v>17.863160525369757</v>
      </c>
      <c r="D2073" s="11">
        <f>VLOOKUP($A2072,Master!$A$6:$J$4994,$I$1,0)*(1+0.5*(VLOOKUP($A2073,'Old-SVXY-OHLC'!$A$3:$E$5000,D$1,0)/VLOOKUP($A2072,'Old-SVXY-OHLC'!$A$3:$E$5000,5,0)-1))</f>
        <v>17.161580792471657</v>
      </c>
      <c r="E2073" s="11">
        <f>VLOOKUP(A2073,Master!A$6:J$4994,$I$1,0)</f>
        <v>17.819188690690645</v>
      </c>
      <c r="F2073" s="11">
        <f>VLOOKUP($A2072,Master!$A$6:$J$4994,$I$1,0)*(1+0.5*(VLOOKUP($A2073,'Old-SVXY-OHLC'!$A$3:$G$5000,F$1,0)/VLOOKUP($A2072,'Old-SVXY-OHLC'!$A$3:$G$5000,5,0)-1))</f>
        <v>17.849358761328084</v>
      </c>
    </row>
    <row r="2074" spans="1:6" x14ac:dyDescent="0.25">
      <c r="A2074" s="1">
        <v>41075</v>
      </c>
      <c r="B2074" s="11">
        <f>VLOOKUP($A2073,Master!$A$6:$J$4994,$I$1,0)*(1+0.5*(VLOOKUP($A2074,'Old-SVXY-OHLC'!$A$3:$E$5000,B$1,0)/VLOOKUP($A2073,'Old-SVXY-OHLC'!$A$3:$E$5000,5,0)-1))</f>
        <v>17.81245565485305</v>
      </c>
      <c r="C2074" s="11">
        <f>VLOOKUP($A2073,Master!$A$6:$J$4994,$I$1,0)*(1+0.5*(VLOOKUP($A2074,'Old-SVXY-OHLC'!$A$3:$E$5000,C$1,0)/VLOOKUP($A2073,'Old-SVXY-OHLC'!$A$3:$E$5000,5,0)-1))</f>
        <v>18.357401548686862</v>
      </c>
      <c r="D2074" s="11">
        <f>VLOOKUP($A2073,Master!$A$6:$J$4994,$I$1,0)*(1+0.5*(VLOOKUP($A2074,'Old-SVXY-OHLC'!$A$3:$E$5000,D$1,0)/VLOOKUP($A2073,'Old-SVXY-OHLC'!$A$3:$E$5000,5,0)-1))</f>
        <v>17.722764827880297</v>
      </c>
      <c r="E2074" s="11">
        <f>VLOOKUP(A2074,Master!A$6:J$4994,$I$1,0)</f>
        <v>18.338979645298327</v>
      </c>
      <c r="F2074" s="11">
        <f>VLOOKUP($A2073,Master!$A$6:$J$4994,$I$1,0)*(1+0.5*(VLOOKUP($A2074,'Old-SVXY-OHLC'!$A$3:$G$5000,F$1,0)/VLOOKUP($A2073,'Old-SVXY-OHLC'!$A$3:$G$5000,5,0)-1))</f>
        <v>18.202386016269976</v>
      </c>
    </row>
    <row r="2075" spans="1:6" x14ac:dyDescent="0.25">
      <c r="A2075" s="1">
        <v>41078</v>
      </c>
      <c r="B2075" s="11">
        <f>VLOOKUP($A2074,Master!$A$6:$J$4994,$I$1,0)*(1+0.5*(VLOOKUP($A2075,'Old-SVXY-OHLC'!$A$3:$E$5000,B$1,0)/VLOOKUP($A2074,'Old-SVXY-OHLC'!$A$3:$E$5000,5,0)-1))</f>
        <v>18.265722079606274</v>
      </c>
      <c r="C2075" s="11">
        <f>VLOOKUP($A2074,Master!$A$6:$J$4994,$I$1,0)*(1+0.5*(VLOOKUP($A2075,'Old-SVXY-OHLC'!$A$3:$E$5000,C$1,0)/VLOOKUP($A2074,'Old-SVXY-OHLC'!$A$3:$E$5000,5,0)-1))</f>
        <v>19.102426631607226</v>
      </c>
      <c r="D2075" s="11">
        <f>VLOOKUP($A2074,Master!$A$6:$J$4994,$I$1,0)*(1+0.5*(VLOOKUP($A2075,'Old-SVXY-OHLC'!$A$3:$E$5000,D$1,0)/VLOOKUP($A2074,'Old-SVXY-OHLC'!$A$3:$E$5000,5,0)-1))</f>
        <v>18.092528479676204</v>
      </c>
      <c r="E2075" s="11">
        <f>VLOOKUP(A2075,Master!A$6:J$4994,$I$1,0)</f>
        <v>19.081398364479963</v>
      </c>
      <c r="F2075" s="11">
        <f>VLOOKUP($A2074,Master!$A$6:$J$4994,$I$1,0)*(1+0.5*(VLOOKUP($A2075,'Old-SVXY-OHLC'!$A$3:$G$5000,F$1,0)/VLOOKUP($A2074,'Old-SVXY-OHLC'!$A$3:$G$5000,5,0)-1))</f>
        <v>18.975613663760093</v>
      </c>
    </row>
    <row r="2076" spans="1:6" x14ac:dyDescent="0.25">
      <c r="A2076" s="1">
        <v>41079</v>
      </c>
      <c r="B2076" s="11">
        <f>VLOOKUP($A2075,Master!$A$6:$J$4994,$I$1,0)*(1+0.5*(VLOOKUP($A2076,'Old-SVXY-OHLC'!$A$3:$E$5000,B$1,0)/VLOOKUP($A2075,'Old-SVXY-OHLC'!$A$3:$E$5000,5,0)-1))</f>
        <v>19.227149943084441</v>
      </c>
      <c r="C2076" s="11">
        <f>VLOOKUP($A2075,Master!$A$6:$J$4994,$I$1,0)*(1+0.5*(VLOOKUP($A2076,'Old-SVXY-OHLC'!$A$3:$E$5000,C$1,0)/VLOOKUP($A2075,'Old-SVXY-OHLC'!$A$3:$E$5000,5,0)-1))</f>
        <v>19.310564606500243</v>
      </c>
      <c r="D2076" s="11">
        <f>VLOOKUP($A2075,Master!$A$6:$J$4994,$I$1,0)*(1+0.5*(VLOOKUP($A2076,'Old-SVXY-OHLC'!$A$3:$E$5000,D$1,0)/VLOOKUP($A2075,'Old-SVXY-OHLC'!$A$3:$E$5000,5,0)-1))</f>
        <v>18.93197743701468</v>
      </c>
      <c r="E2076" s="11">
        <f>VLOOKUP(A2076,Master!A$6:J$4994,$I$1,0)</f>
        <v>19.048823096580612</v>
      </c>
      <c r="F2076" s="11">
        <f>VLOOKUP($A2075,Master!$A$6:$J$4994,$I$1,0)*(1+0.5*(VLOOKUP($A2076,'Old-SVXY-OHLC'!$A$3:$G$5000,F$1,0)/VLOOKUP($A2075,'Old-SVXY-OHLC'!$A$3:$G$5000,5,0)-1))</f>
        <v>19.147964496419938</v>
      </c>
    </row>
    <row r="2077" spans="1:6" x14ac:dyDescent="0.25">
      <c r="A2077" s="1">
        <v>41080</v>
      </c>
      <c r="B2077" s="11">
        <f>VLOOKUP($A2076,Master!$A$6:$J$4994,$I$1,0)*(1+0.5*(VLOOKUP($A2077,'Old-SVXY-OHLC'!$A$3:$E$5000,B$1,0)/VLOOKUP($A2076,'Old-SVXY-OHLC'!$A$3:$E$5000,5,0)-1))</f>
        <v>19.114063659590517</v>
      </c>
      <c r="C2077" s="11">
        <f>VLOOKUP($A2076,Master!$A$6:$J$4994,$I$1,0)*(1+0.5*(VLOOKUP($A2077,'Old-SVXY-OHLC'!$A$3:$E$5000,C$1,0)/VLOOKUP($A2076,'Old-SVXY-OHLC'!$A$3:$E$5000,5,0)-1))</f>
        <v>19.701186923670502</v>
      </c>
      <c r="D2077" s="11">
        <f>VLOOKUP($A2076,Master!$A$6:$J$4994,$I$1,0)*(1+0.5*(VLOOKUP($A2077,'Old-SVXY-OHLC'!$A$3:$E$5000,D$1,0)/VLOOKUP($A2076,'Old-SVXY-OHLC'!$A$3:$E$5000,5,0)-1))</f>
        <v>18.722648150203867</v>
      </c>
      <c r="E2077" s="11">
        <f>VLOOKUP(A2077,Master!A$6:J$4994,$I$1,0)</f>
        <v>19.678917163829322</v>
      </c>
      <c r="F2077" s="11">
        <f>VLOOKUP($A2076,Master!$A$6:$J$4994,$I$1,0)*(1+0.5*(VLOOKUP($A2077,'Old-SVXY-OHLC'!$A$3:$G$5000,F$1,0)/VLOOKUP($A2076,'Old-SVXY-OHLC'!$A$3:$G$5000,5,0)-1))</f>
        <v>19.547934234846245</v>
      </c>
    </row>
    <row r="2078" spans="1:6" x14ac:dyDescent="0.25">
      <c r="A2078" s="1">
        <v>41081</v>
      </c>
      <c r="B2078" s="11">
        <f>VLOOKUP($A2077,Master!$A$6:$J$4994,$I$1,0)*(1+0.5*(VLOOKUP($A2078,'Old-SVXY-OHLC'!$A$3:$E$5000,B$1,0)/VLOOKUP($A2077,'Old-SVXY-OHLC'!$A$3:$E$5000,5,0)-1))</f>
        <v>19.612197159908508</v>
      </c>
      <c r="C2078" s="11">
        <f>VLOOKUP($A2077,Master!$A$6:$J$4994,$I$1,0)*(1+0.5*(VLOOKUP($A2078,'Old-SVXY-OHLC'!$A$3:$E$5000,C$1,0)/VLOOKUP($A2077,'Old-SVXY-OHLC'!$A$3:$E$5000,5,0)-1))</f>
        <v>19.659277310549488</v>
      </c>
      <c r="D2078" s="11">
        <f>VLOOKUP($A2077,Master!$A$6:$J$4994,$I$1,0)*(1+0.5*(VLOOKUP($A2078,'Old-SVXY-OHLC'!$A$3:$E$5000,D$1,0)/VLOOKUP($A2077,'Old-SVXY-OHLC'!$A$3:$E$5000,5,0)-1))</f>
        <v>18.288094900951339</v>
      </c>
      <c r="E2078" s="11">
        <f>VLOOKUP(A2078,Master!A$6:J$4994,$I$1,0)</f>
        <v>18.312549807120778</v>
      </c>
      <c r="F2078" s="11">
        <f>VLOOKUP($A2077,Master!$A$6:$J$4994,$I$1,0)*(1+0.5*(VLOOKUP($A2078,'Old-SVXY-OHLC'!$A$3:$G$5000,F$1,0)/VLOOKUP($A2077,'Old-SVXY-OHLC'!$A$3:$G$5000,5,0)-1))</f>
        <v>18.383035816231239</v>
      </c>
    </row>
    <row r="2079" spans="1:6" x14ac:dyDescent="0.25">
      <c r="A2079" s="1">
        <v>41082</v>
      </c>
      <c r="B2079" s="11">
        <f>VLOOKUP($A2078,Master!$A$6:$J$4994,$I$1,0)*(1+0.5*(VLOOKUP($A2079,'Old-SVXY-OHLC'!$A$3:$E$5000,B$1,0)/VLOOKUP($A2078,'Old-SVXY-OHLC'!$A$3:$E$5000,5,0)-1))</f>
        <v>18.448935564696868</v>
      </c>
      <c r="C2079" s="11">
        <f>VLOOKUP($A2078,Master!$A$6:$J$4994,$I$1,0)*(1+0.5*(VLOOKUP($A2079,'Old-SVXY-OHLC'!$A$3:$E$5000,C$1,0)/VLOOKUP($A2078,'Old-SVXY-OHLC'!$A$3:$E$5000,5,0)-1))</f>
        <v>19.365949957659204</v>
      </c>
      <c r="D2079" s="11">
        <f>VLOOKUP($A2078,Master!$A$6:$J$4994,$I$1,0)*(1+0.5*(VLOOKUP($A2079,'Old-SVXY-OHLC'!$A$3:$E$5000,D$1,0)/VLOOKUP($A2078,'Old-SVXY-OHLC'!$A$3:$E$5000,5,0)-1))</f>
        <v>18.447297978247725</v>
      </c>
      <c r="E2079" s="11">
        <f>VLOOKUP(A2079,Master!A$6:J$4994,$I$1,0)</f>
        <v>18.869905073404027</v>
      </c>
      <c r="F2079" s="11">
        <f>VLOOKUP($A2078,Master!$A$6:$J$4994,$I$1,0)*(1+0.5*(VLOOKUP($A2079,'Old-SVXY-OHLC'!$A$3:$G$5000,F$1,0)/VLOOKUP($A2078,'Old-SVXY-OHLC'!$A$3:$G$5000,5,0)-1))</f>
        <v>19.365949957659204</v>
      </c>
    </row>
    <row r="2080" spans="1:6" x14ac:dyDescent="0.25">
      <c r="A2080" s="1">
        <v>41085</v>
      </c>
      <c r="B2080" s="11">
        <f>VLOOKUP($A2079,Master!$A$6:$J$4994,$I$1,0)*(1+0.5*(VLOOKUP($A2080,'Old-SVXY-OHLC'!$A$3:$E$5000,B$1,0)/VLOOKUP($A2079,'Old-SVXY-OHLC'!$A$3:$E$5000,5,0)-1))</f>
        <v>18.788159968660096</v>
      </c>
      <c r="C2080" s="11">
        <f>VLOOKUP($A2079,Master!$A$6:$J$4994,$I$1,0)*(1+0.5*(VLOOKUP($A2080,'Old-SVXY-OHLC'!$A$3:$E$5000,C$1,0)/VLOOKUP($A2079,'Old-SVXY-OHLC'!$A$3:$E$5000,5,0)-1))</f>
        <v>18.826240415662046</v>
      </c>
      <c r="D2080" s="11">
        <f>VLOOKUP($A2079,Master!$A$6:$J$4994,$I$1,0)*(1+0.5*(VLOOKUP($A2080,'Old-SVXY-OHLC'!$A$3:$E$5000,D$1,0)/VLOOKUP($A2079,'Old-SVXY-OHLC'!$A$3:$E$5000,5,0)-1))</f>
        <v>18.433424363629953</v>
      </c>
      <c r="E2080" s="11">
        <f>VLOOKUP(A2080,Master!A$6:J$4994,$I$1,0)</f>
        <v>18.629947646243203</v>
      </c>
      <c r="F2080" s="11">
        <f>VLOOKUP($A2079,Master!$A$6:$J$4994,$I$1,0)*(1+0.5*(VLOOKUP($A2080,'Old-SVXY-OHLC'!$A$3:$G$5000,F$1,0)/VLOOKUP($A2079,'Old-SVXY-OHLC'!$A$3:$G$5000,5,0)-1))</f>
        <v>18.620136319381054</v>
      </c>
    </row>
    <row r="2081" spans="1:6" x14ac:dyDescent="0.25">
      <c r="A2081" s="1">
        <v>41086</v>
      </c>
      <c r="B2081" s="11">
        <f>VLOOKUP($A2080,Master!$A$6:$J$4994,$I$1,0)*(1+0.5*(VLOOKUP($A2081,'Old-SVXY-OHLC'!$A$3:$E$5000,B$1,0)/VLOOKUP($A2080,'Old-SVXY-OHLC'!$A$3:$E$5000,5,0)-1))</f>
        <v>18.650351811236909</v>
      </c>
      <c r="C2081" s="11">
        <f>VLOOKUP($A2080,Master!$A$6:$J$4994,$I$1,0)*(1+0.5*(VLOOKUP($A2081,'Old-SVXY-OHLC'!$A$3:$E$5000,C$1,0)/VLOOKUP($A2080,'Old-SVXY-OHLC'!$A$3:$E$5000,5,0)-1))</f>
        <v>18.952075239966412</v>
      </c>
      <c r="D2081" s="11">
        <f>VLOOKUP($A2080,Master!$A$6:$J$4994,$I$1,0)*(1+0.5*(VLOOKUP($A2081,'Old-SVXY-OHLC'!$A$3:$E$5000,D$1,0)/VLOOKUP($A2080,'Old-SVXY-OHLC'!$A$3:$E$5000,5,0)-1))</f>
        <v>18.458355672923659</v>
      </c>
      <c r="E2081" s="11">
        <f>VLOOKUP(A2081,Master!A$6:J$4994,$I$1,0)</f>
        <v>18.902190270610991</v>
      </c>
      <c r="F2081" s="11">
        <f>VLOOKUP($A2080,Master!$A$6:$J$4994,$I$1,0)*(1+0.5*(VLOOKUP($A2081,'Old-SVXY-OHLC'!$A$3:$G$5000,F$1,0)/VLOOKUP($A2080,'Old-SVXY-OHLC'!$A$3:$G$5000,5,0)-1))</f>
        <v>18.92210152235759</v>
      </c>
    </row>
    <row r="2082" spans="1:6" x14ac:dyDescent="0.25">
      <c r="A2082" s="1">
        <v>41087</v>
      </c>
      <c r="B2082" s="11">
        <f>VLOOKUP($A2081,Master!$A$6:$J$4994,$I$1,0)*(1+0.5*(VLOOKUP($A2082,'Old-SVXY-OHLC'!$A$3:$E$5000,B$1,0)/VLOOKUP($A2081,'Old-SVXY-OHLC'!$A$3:$E$5000,5,0)-1))</f>
        <v>18.981501113250435</v>
      </c>
      <c r="C2082" s="11">
        <f>VLOOKUP($A2081,Master!$A$6:$J$4994,$I$1,0)*(1+0.5*(VLOOKUP($A2082,'Old-SVXY-OHLC'!$A$3:$E$5000,C$1,0)/VLOOKUP($A2081,'Old-SVXY-OHLC'!$A$3:$E$5000,5,0)-1))</f>
        <v>19.111102904169414</v>
      </c>
      <c r="D2082" s="11">
        <f>VLOOKUP($A2081,Master!$A$6:$J$4994,$I$1,0)*(1+0.5*(VLOOKUP($A2082,'Old-SVXY-OHLC'!$A$3:$E$5000,D$1,0)/VLOOKUP($A2081,'Old-SVXY-OHLC'!$A$3:$E$5000,5,0)-1))</f>
        <v>18.731270605171904</v>
      </c>
      <c r="E2082" s="11">
        <f>VLOOKUP(A2082,Master!A$6:J$4994,$I$1,0)</f>
        <v>18.922921137189711</v>
      </c>
      <c r="F2082" s="11">
        <f>VLOOKUP($A2081,Master!$A$6:$J$4994,$I$1,0)*(1+0.5*(VLOOKUP($A2082,'Old-SVXY-OHLC'!$A$3:$G$5000,F$1,0)/VLOOKUP($A2081,'Old-SVXY-OHLC'!$A$3:$G$5000,5,0)-1))</f>
        <v>18.834338123623997</v>
      </c>
    </row>
    <row r="2083" spans="1:6" x14ac:dyDescent="0.25">
      <c r="A2083" s="1">
        <v>41088</v>
      </c>
      <c r="B2083" s="11">
        <f>VLOOKUP($A2082,Master!$A$6:$J$4994,$I$1,0)*(1+0.5*(VLOOKUP($A2083,'Old-SVXY-OHLC'!$A$3:$E$5000,B$1,0)/VLOOKUP($A2082,'Old-SVXY-OHLC'!$A$3:$E$5000,5,0)-1))</f>
        <v>18.751094312157434</v>
      </c>
      <c r="C2083" s="11">
        <f>VLOOKUP($A2082,Master!$A$6:$J$4994,$I$1,0)*(1+0.5*(VLOOKUP($A2083,'Old-SVXY-OHLC'!$A$3:$E$5000,C$1,0)/VLOOKUP($A2082,'Old-SVXY-OHLC'!$A$3:$E$5000,5,0)-1))</f>
        <v>19.130879382953029</v>
      </c>
      <c r="D2083" s="11">
        <f>VLOOKUP($A2082,Master!$A$6:$J$4994,$I$1,0)*(1+0.5*(VLOOKUP($A2083,'Old-SVXY-OHLC'!$A$3:$E$5000,D$1,0)/VLOOKUP($A2082,'Old-SVXY-OHLC'!$A$3:$E$5000,5,0)-1))</f>
        <v>18.467698696509157</v>
      </c>
      <c r="E2083" s="11">
        <f>VLOOKUP(A2083,Master!A$6:J$4994,$I$1,0)</f>
        <v>19.070813893121429</v>
      </c>
      <c r="F2083" s="11">
        <f>VLOOKUP($A2082,Master!$A$6:$J$4994,$I$1,0)*(1+0.5*(VLOOKUP($A2083,'Old-SVXY-OHLC'!$A$3:$G$5000,F$1,0)/VLOOKUP($A2082,'Old-SVXY-OHLC'!$A$3:$G$5000,5,0)-1))</f>
        <v>19.130879382953029</v>
      </c>
    </row>
    <row r="2084" spans="1:6" x14ac:dyDescent="0.25">
      <c r="A2084" s="1">
        <v>41089</v>
      </c>
      <c r="B2084" s="11">
        <f>VLOOKUP($A2083,Master!$A$6:$J$4994,$I$1,0)*(1+0.5*(VLOOKUP($A2084,'Old-SVXY-OHLC'!$A$3:$E$5000,B$1,0)/VLOOKUP($A2083,'Old-SVXY-OHLC'!$A$3:$E$5000,5,0)-1))</f>
        <v>19.847428605299722</v>
      </c>
      <c r="C2084" s="11">
        <f>VLOOKUP($A2083,Master!$A$6:$J$4994,$I$1,0)*(1+0.5*(VLOOKUP($A2084,'Old-SVXY-OHLC'!$A$3:$E$5000,C$1,0)/VLOOKUP($A2083,'Old-SVXY-OHLC'!$A$3:$E$5000,5,0)-1))</f>
        <v>19.997517998341745</v>
      </c>
      <c r="D2084" s="11">
        <f>VLOOKUP($A2083,Master!$A$6:$J$4994,$I$1,0)*(1+0.5*(VLOOKUP($A2084,'Old-SVXY-OHLC'!$A$3:$E$5000,D$1,0)/VLOOKUP($A2083,'Old-SVXY-OHLC'!$A$3:$E$5000,5,0)-1))</f>
        <v>19.389185765983466</v>
      </c>
      <c r="E2084" s="11">
        <f>VLOOKUP(A2084,Master!A$6:J$4994,$I$1,0)</f>
        <v>19.776410966251337</v>
      </c>
      <c r="F2084" s="11">
        <f>VLOOKUP($A2083,Master!$A$6:$J$4994,$I$1,0)*(1+0.5*(VLOOKUP($A2084,'Old-SVXY-OHLC'!$A$3:$G$5000,F$1,0)/VLOOKUP($A2083,'Old-SVXY-OHLC'!$A$3:$G$5000,5,0)-1))</f>
        <v>19.779231419856899</v>
      </c>
    </row>
    <row r="2085" spans="1:6" x14ac:dyDescent="0.25">
      <c r="A2085" s="1">
        <v>41092</v>
      </c>
      <c r="B2085" s="11">
        <f>VLOOKUP($A2084,Master!$A$6:$J$4994,$I$1,0)*(1+0.5*(VLOOKUP($A2085,'Old-SVXY-OHLC'!$A$3:$E$5000,B$1,0)/VLOOKUP($A2084,'Old-SVXY-OHLC'!$A$3:$E$5000,5,0)-1))</f>
        <v>20.030801754803008</v>
      </c>
      <c r="C2085" s="11">
        <f>VLOOKUP($A2084,Master!$A$6:$J$4994,$I$1,0)*(1+0.5*(VLOOKUP($A2085,'Old-SVXY-OHLC'!$A$3:$E$5000,C$1,0)/VLOOKUP($A2084,'Old-SVXY-OHLC'!$A$3:$E$5000,5,0)-1))</f>
        <v>20.487677623634482</v>
      </c>
      <c r="D2085" s="11">
        <f>VLOOKUP($A2084,Master!$A$6:$J$4994,$I$1,0)*(1+0.5*(VLOOKUP($A2085,'Old-SVXY-OHLC'!$A$3:$E$5000,D$1,0)/VLOOKUP($A2084,'Old-SVXY-OHLC'!$A$3:$E$5000,5,0)-1))</f>
        <v>19.782733123133049</v>
      </c>
      <c r="E2085" s="11">
        <f>VLOOKUP(A2085,Master!A$6:J$4994,$I$1,0)</f>
        <v>20.427873110122842</v>
      </c>
      <c r="F2085" s="11">
        <f>VLOOKUP($A2084,Master!$A$6:$J$4994,$I$1,0)*(1+0.5*(VLOOKUP($A2085,'Old-SVXY-OHLC'!$A$3:$G$5000,F$1,0)/VLOOKUP($A2084,'Old-SVXY-OHLC'!$A$3:$G$5000,5,0)-1))</f>
        <v>20.404504334778164</v>
      </c>
    </row>
    <row r="2086" spans="1:6" x14ac:dyDescent="0.25">
      <c r="A2086" s="1">
        <v>41093</v>
      </c>
      <c r="B2086" s="11">
        <f>VLOOKUP($A2085,Master!$A$6:$J$4994,$I$1,0)*(1+0.5*(VLOOKUP($A2086,'Old-SVXY-OHLC'!$A$3:$E$5000,B$1,0)/VLOOKUP($A2085,'Old-SVXY-OHLC'!$A$3:$E$5000,5,0)-1))</f>
        <v>20.413977320319074</v>
      </c>
      <c r="C2086" s="11">
        <f>VLOOKUP($A2085,Master!$A$6:$J$4994,$I$1,0)*(1+0.5*(VLOOKUP($A2086,'Old-SVXY-OHLC'!$A$3:$E$5000,C$1,0)/VLOOKUP($A2085,'Old-SVXY-OHLC'!$A$3:$E$5000,5,0)-1))</f>
        <v>20.717047151185717</v>
      </c>
      <c r="D2086" s="11">
        <f>VLOOKUP($A2085,Master!$A$6:$J$4994,$I$1,0)*(1+0.5*(VLOOKUP($A2086,'Old-SVXY-OHLC'!$A$3:$E$5000,D$1,0)/VLOOKUP($A2085,'Old-SVXY-OHLC'!$A$3:$E$5000,5,0)-1))</f>
        <v>20.294420423077483</v>
      </c>
      <c r="E2086" s="11">
        <f>VLOOKUP(A2086,Master!A$6:J$4994,$I$1,0)</f>
        <v>20.665071997800052</v>
      </c>
      <c r="F2086" s="11">
        <f>VLOOKUP($A2085,Master!$A$6:$J$4994,$I$1,0)*(1+0.5*(VLOOKUP($A2086,'Old-SVXY-OHLC'!$A$3:$G$5000,F$1,0)/VLOOKUP($A2085,'Old-SVXY-OHLC'!$A$3:$G$5000,5,0)-1))</f>
        <v>20.609977401728329</v>
      </c>
    </row>
    <row r="2087" spans="1:6" x14ac:dyDescent="0.25">
      <c r="A2087" s="1">
        <v>41095</v>
      </c>
      <c r="B2087" s="11">
        <f>VLOOKUP($A2086,Master!$A$6:$J$4994,$I$1,0)*(1+0.5*(VLOOKUP($A2087,'Old-SVXY-OHLC'!$A$3:$E$5000,B$1,0)/VLOOKUP($A2086,'Old-SVXY-OHLC'!$A$3:$E$5000,5,0)-1))</f>
        <v>20.514936102802576</v>
      </c>
      <c r="C2087" s="11">
        <f>VLOOKUP($A2086,Master!$A$6:$J$4994,$I$1,0)*(1+0.5*(VLOOKUP($A2087,'Old-SVXY-OHLC'!$A$3:$E$5000,C$1,0)/VLOOKUP($A2086,'Old-SVXY-OHLC'!$A$3:$E$5000,5,0)-1))</f>
        <v>20.626460910382214</v>
      </c>
      <c r="D2087" s="11">
        <f>VLOOKUP($A2086,Master!$A$6:$J$4994,$I$1,0)*(1+0.5*(VLOOKUP($A2087,'Old-SVXY-OHLC'!$A$3:$E$5000,D$1,0)/VLOOKUP($A2086,'Old-SVXY-OHLC'!$A$3:$E$5000,5,0)-1))</f>
        <v>20.01874879516896</v>
      </c>
      <c r="E2087" s="11">
        <f>VLOOKUP(A2087,Master!A$6:J$4994,$I$1,0)</f>
        <v>20.180703256602268</v>
      </c>
      <c r="F2087" s="11">
        <f>VLOOKUP($A2086,Master!$A$6:$J$4994,$I$1,0)*(1+0.5*(VLOOKUP($A2087,'Old-SVXY-OHLC'!$A$3:$G$5000,F$1,0)/VLOOKUP($A2086,'Old-SVXY-OHLC'!$A$3:$G$5000,5,0)-1))</f>
        <v>20.231838648419949</v>
      </c>
    </row>
    <row r="2088" spans="1:6" x14ac:dyDescent="0.25">
      <c r="A2088" s="1">
        <v>41096</v>
      </c>
      <c r="B2088" s="11">
        <f>VLOOKUP($A2087,Master!$A$6:$J$4994,$I$1,0)*(1+0.5*(VLOOKUP($A2088,'Old-SVXY-OHLC'!$A$3:$E$5000,B$1,0)/VLOOKUP($A2087,'Old-SVXY-OHLC'!$A$3:$E$5000,5,0)-1))</f>
        <v>20.144887538600056</v>
      </c>
      <c r="C2088" s="11">
        <f>VLOOKUP($A2087,Master!$A$6:$J$4994,$I$1,0)*(1+0.5*(VLOOKUP($A2088,'Old-SVXY-OHLC'!$A$3:$E$5000,C$1,0)/VLOOKUP($A2087,'Old-SVXY-OHLC'!$A$3:$E$5000,5,0)-1))</f>
        <v>20.424811149308862</v>
      </c>
      <c r="D2088" s="11">
        <f>VLOOKUP($A2087,Master!$A$6:$J$4994,$I$1,0)*(1+0.5*(VLOOKUP($A2088,'Old-SVXY-OHLC'!$A$3:$E$5000,D$1,0)/VLOOKUP($A2087,'Old-SVXY-OHLC'!$A$3:$E$5000,5,0)-1))</f>
        <v>19.802619948847273</v>
      </c>
      <c r="E2088" s="11">
        <f>VLOOKUP(A2088,Master!A$6:J$4994,$I$1,0)</f>
        <v>20.384480304614108</v>
      </c>
      <c r="F2088" s="11">
        <f>VLOOKUP($A2087,Master!$A$6:$J$4994,$I$1,0)*(1+0.5*(VLOOKUP($A2088,'Old-SVXY-OHLC'!$A$3:$G$5000,F$1,0)/VLOOKUP($A2087,'Old-SVXY-OHLC'!$A$3:$G$5000,5,0)-1))</f>
        <v>20.303213711836623</v>
      </c>
    </row>
    <row r="2089" spans="1:6" x14ac:dyDescent="0.25">
      <c r="A2089" s="1">
        <v>41099</v>
      </c>
      <c r="B2089" s="11">
        <f>VLOOKUP($A2088,Master!$A$6:$J$4994,$I$1,0)*(1+0.5*(VLOOKUP($A2089,'Old-SVXY-OHLC'!$A$3:$E$5000,B$1,0)/VLOOKUP($A2088,'Old-SVXY-OHLC'!$A$3:$E$5000,5,0)-1))</f>
        <v>20.236339893437734</v>
      </c>
      <c r="C2089" s="11">
        <f>VLOOKUP($A2088,Master!$A$6:$J$4994,$I$1,0)*(1+0.5*(VLOOKUP($A2089,'Old-SVXY-OHLC'!$A$3:$E$5000,C$1,0)/VLOOKUP($A2088,'Old-SVXY-OHLC'!$A$3:$E$5000,5,0)-1))</f>
        <v>20.466036000565865</v>
      </c>
      <c r="D2089" s="11">
        <f>VLOOKUP($A2088,Master!$A$6:$J$4994,$I$1,0)*(1+0.5*(VLOOKUP($A2089,'Old-SVXY-OHLC'!$A$3:$E$5000,D$1,0)/VLOOKUP($A2088,'Old-SVXY-OHLC'!$A$3:$E$5000,5,0)-1))</f>
        <v>20.078677303706996</v>
      </c>
      <c r="E2089" s="11">
        <f>VLOOKUP(A2089,Master!A$6:J$4994,$I$1,0)</f>
        <v>20.386957279683116</v>
      </c>
      <c r="F2089" s="11">
        <f>VLOOKUP($A2088,Master!$A$6:$J$4994,$I$1,0)*(1+0.5*(VLOOKUP($A2089,'Old-SVXY-OHLC'!$A$3:$G$5000,F$1,0)/VLOOKUP($A2088,'Old-SVXY-OHLC'!$A$3:$G$5000,5,0)-1))</f>
        <v>20.405630927886818</v>
      </c>
    </row>
    <row r="2090" spans="1:6" x14ac:dyDescent="0.25">
      <c r="A2090" s="1">
        <v>41100</v>
      </c>
      <c r="B2090" s="11">
        <f>VLOOKUP($A2089,Master!$A$6:$J$4994,$I$1,0)*(1+0.5*(VLOOKUP($A2090,'Old-SVXY-OHLC'!$A$3:$E$5000,B$1,0)/VLOOKUP($A2089,'Old-SVXY-OHLC'!$A$3:$E$5000,5,0)-1))</f>
        <v>20.489726036750469</v>
      </c>
      <c r="C2090" s="11">
        <f>VLOOKUP($A2089,Master!$A$6:$J$4994,$I$1,0)*(1+0.5*(VLOOKUP($A2090,'Old-SVXY-OHLC'!$A$3:$E$5000,C$1,0)/VLOOKUP($A2089,'Old-SVXY-OHLC'!$A$3:$E$5000,5,0)-1))</f>
        <v>20.652003638038973</v>
      </c>
      <c r="D2090" s="11">
        <f>VLOOKUP($A2089,Master!$A$6:$J$4994,$I$1,0)*(1+0.5*(VLOOKUP($A2090,'Old-SVXY-OHLC'!$A$3:$E$5000,D$1,0)/VLOOKUP($A2089,'Old-SVXY-OHLC'!$A$3:$E$5000,5,0)-1))</f>
        <v>19.868755746192583</v>
      </c>
      <c r="E2090" s="11">
        <f>VLOOKUP(A2090,Master!A$6:J$4994,$I$1,0)</f>
        <v>20.002395682115274</v>
      </c>
      <c r="F2090" s="11">
        <f>VLOOKUP($A2089,Master!$A$6:$J$4994,$I$1,0)*(1+0.5*(VLOOKUP($A2090,'Old-SVXY-OHLC'!$A$3:$G$5000,F$1,0)/VLOOKUP($A2089,'Old-SVXY-OHLC'!$A$3:$G$5000,5,0)-1))</f>
        <v>20.121913767684426</v>
      </c>
    </row>
    <row r="2091" spans="1:6" x14ac:dyDescent="0.25">
      <c r="A2091" s="1">
        <v>41101</v>
      </c>
      <c r="B2091" s="11">
        <f>VLOOKUP($A2090,Master!$A$6:$J$4994,$I$1,0)*(1+0.5*(VLOOKUP($A2091,'Old-SVXY-OHLC'!$A$3:$E$5000,B$1,0)/VLOOKUP($A2090,'Old-SVXY-OHLC'!$A$3:$E$5000,5,0)-1))</f>
        <v>20.069821886907523</v>
      </c>
      <c r="C2091" s="11">
        <f>VLOOKUP($A2090,Master!$A$6:$J$4994,$I$1,0)*(1+0.5*(VLOOKUP($A2091,'Old-SVXY-OHLC'!$A$3:$E$5000,C$1,0)/VLOOKUP($A2090,'Old-SVXY-OHLC'!$A$3:$E$5000,5,0)-1))</f>
        <v>20.474395797057557</v>
      </c>
      <c r="D2091" s="11">
        <f>VLOOKUP($A2090,Master!$A$6:$J$4994,$I$1,0)*(1+0.5*(VLOOKUP($A2091,'Old-SVXY-OHLC'!$A$3:$E$5000,D$1,0)/VLOOKUP($A2090,'Old-SVXY-OHLC'!$A$3:$E$5000,5,0)-1))</f>
        <v>19.919705999494003</v>
      </c>
      <c r="E2091" s="11">
        <f>VLOOKUP(A2091,Master!A$6:J$4994,$I$1,0)</f>
        <v>20.389907793411449</v>
      </c>
      <c r="F2091" s="11">
        <f>VLOOKUP($A2090,Master!$A$6:$J$4994,$I$1,0)*(1+0.5*(VLOOKUP($A2091,'Old-SVXY-OHLC'!$A$3:$G$5000,F$1,0)/VLOOKUP($A2090,'Old-SVXY-OHLC'!$A$3:$G$5000,5,0)-1))</f>
        <v>20.425295073701484</v>
      </c>
    </row>
    <row r="2092" spans="1:6" x14ac:dyDescent="0.25">
      <c r="A2092" s="1">
        <v>41102</v>
      </c>
      <c r="B2092" s="11">
        <f>VLOOKUP($A2091,Master!$A$6:$J$4994,$I$1,0)*(1+0.5*(VLOOKUP($A2092,'Old-SVXY-OHLC'!$A$3:$E$5000,B$1,0)/VLOOKUP($A2091,'Old-SVXY-OHLC'!$A$3:$E$5000,5,0)-1))</f>
        <v>20.20609922228347</v>
      </c>
      <c r="C2092" s="11">
        <f>VLOOKUP($A2091,Master!$A$6:$J$4994,$I$1,0)*(1+0.5*(VLOOKUP($A2092,'Old-SVXY-OHLC'!$A$3:$E$5000,C$1,0)/VLOOKUP($A2091,'Old-SVXY-OHLC'!$A$3:$E$5000,5,0)-1))</f>
        <v>20.542580360190506</v>
      </c>
      <c r="D2092" s="11">
        <f>VLOOKUP($A2091,Master!$A$6:$J$4994,$I$1,0)*(1+0.5*(VLOOKUP($A2092,'Old-SVXY-OHLC'!$A$3:$E$5000,D$1,0)/VLOOKUP($A2091,'Old-SVXY-OHLC'!$A$3:$E$5000,5,0)-1))</f>
        <v>19.882780122578481</v>
      </c>
      <c r="E2092" s="11">
        <f>VLOOKUP(A2092,Master!A$6:J$4994,$I$1,0)</f>
        <v>20.307537410307965</v>
      </c>
      <c r="F2092" s="11">
        <f>VLOOKUP($A2091,Master!$A$6:$J$4994,$I$1,0)*(1+0.5*(VLOOKUP($A2092,'Old-SVXY-OHLC'!$A$3:$G$5000,F$1,0)/VLOOKUP($A2091,'Old-SVXY-OHLC'!$A$3:$G$5000,5,0)-1))</f>
        <v>20.326093266462198</v>
      </c>
    </row>
    <row r="2093" spans="1:6" x14ac:dyDescent="0.25">
      <c r="A2093" s="1">
        <v>41103</v>
      </c>
      <c r="B2093" s="11">
        <f>VLOOKUP($A2092,Master!$A$6:$J$4994,$I$1,0)*(1+0.5*(VLOOKUP($A2093,'Old-SVXY-OHLC'!$A$3:$E$5000,B$1,0)/VLOOKUP($A2092,'Old-SVXY-OHLC'!$A$3:$E$5000,5,0)-1))</f>
        <v>20.353682244320879</v>
      </c>
      <c r="C2093" s="11">
        <f>VLOOKUP($A2092,Master!$A$6:$J$4994,$I$1,0)*(1+0.5*(VLOOKUP($A2093,'Old-SVXY-OHLC'!$A$3:$E$5000,C$1,0)/VLOOKUP($A2092,'Old-SVXY-OHLC'!$A$3:$E$5000,5,0)-1))</f>
        <v>20.946923027047479</v>
      </c>
      <c r="D2093" s="11">
        <f>VLOOKUP($A2092,Master!$A$6:$J$4994,$I$1,0)*(1+0.5*(VLOOKUP($A2093,'Old-SVXY-OHLC'!$A$3:$E$5000,D$1,0)/VLOOKUP($A2092,'Old-SVXY-OHLC'!$A$3:$E$5000,5,0)-1))</f>
        <v>20.353682244320879</v>
      </c>
      <c r="E2093" s="11">
        <f>VLOOKUP(A2093,Master!A$6:J$4994,$I$1,0)</f>
        <v>20.917374265934942</v>
      </c>
      <c r="F2093" s="11">
        <f>VLOOKUP($A2092,Master!$A$6:$J$4994,$I$1,0)*(1+0.5*(VLOOKUP($A2093,'Old-SVXY-OHLC'!$A$3:$G$5000,F$1,0)/VLOOKUP($A2092,'Old-SVXY-OHLC'!$A$3:$G$5000,5,0)-1))</f>
        <v>20.921638546085514</v>
      </c>
    </row>
    <row r="2094" spans="1:6" x14ac:dyDescent="0.25">
      <c r="A2094" s="1">
        <v>41106</v>
      </c>
      <c r="B2094" s="11">
        <f>VLOOKUP($A2093,Master!$A$6:$J$4994,$I$1,0)*(1+0.5*(VLOOKUP($A2094,'Old-SVXY-OHLC'!$A$3:$E$5000,B$1,0)/VLOOKUP($A2093,'Old-SVXY-OHLC'!$A$3:$E$5000,5,0)-1))</f>
        <v>20.783707497653751</v>
      </c>
      <c r="C2094" s="11">
        <f>VLOOKUP($A2093,Master!$A$6:$J$4994,$I$1,0)*(1+0.5*(VLOOKUP($A2094,'Old-SVXY-OHLC'!$A$3:$E$5000,C$1,0)/VLOOKUP($A2093,'Old-SVXY-OHLC'!$A$3:$E$5000,5,0)-1))</f>
        <v>21.114273192728056</v>
      </c>
      <c r="D2094" s="11">
        <f>VLOOKUP($A2093,Master!$A$6:$J$4994,$I$1,0)*(1+0.5*(VLOOKUP($A2094,'Old-SVXY-OHLC'!$A$3:$E$5000,D$1,0)/VLOOKUP($A2093,'Old-SVXY-OHLC'!$A$3:$E$5000,5,0)-1))</f>
        <v>20.740875899219137</v>
      </c>
      <c r="E2094" s="11">
        <f>VLOOKUP(A2094,Master!A$6:J$4994,$I$1,0)</f>
        <v>20.948803717436938</v>
      </c>
      <c r="F2094" s="11">
        <f>VLOOKUP($A2093,Master!$A$6:$J$4994,$I$1,0)*(1+0.5*(VLOOKUP($A2094,'Old-SVXY-OHLC'!$A$3:$G$5000,F$1,0)/VLOOKUP($A2093,'Old-SVXY-OHLC'!$A$3:$G$5000,5,0)-1))</f>
        <v>21.038460214439709</v>
      </c>
    </row>
    <row r="2095" spans="1:6" x14ac:dyDescent="0.25">
      <c r="A2095" s="1">
        <v>41107</v>
      </c>
      <c r="B2095" s="11">
        <f>VLOOKUP($A2094,Master!$A$6:$J$4994,$I$1,0)*(1+0.5*(VLOOKUP($A2095,'Old-SVXY-OHLC'!$A$3:$E$5000,B$1,0)/VLOOKUP($A2094,'Old-SVXY-OHLC'!$A$3:$E$5000,5,0)-1))</f>
        <v>21.112520372856913</v>
      </c>
      <c r="C2095" s="11">
        <f>VLOOKUP($A2094,Master!$A$6:$J$4994,$I$1,0)*(1+0.5*(VLOOKUP($A2095,'Old-SVXY-OHLC'!$A$3:$E$5000,C$1,0)/VLOOKUP($A2094,'Old-SVXY-OHLC'!$A$3:$E$5000,5,0)-1))</f>
        <v>21.467204510554115</v>
      </c>
      <c r="D2095" s="11">
        <f>VLOOKUP($A2094,Master!$A$6:$J$4994,$I$1,0)*(1+0.5*(VLOOKUP($A2095,'Old-SVXY-OHLC'!$A$3:$E$5000,D$1,0)/VLOOKUP($A2094,'Old-SVXY-OHLC'!$A$3:$E$5000,5,0)-1))</f>
        <v>20.865511642127469</v>
      </c>
      <c r="E2095" s="11">
        <f>VLOOKUP(A2095,Master!A$6:J$4994,$I$1,0)</f>
        <v>21.35464823919774</v>
      </c>
      <c r="F2095" s="11">
        <f>VLOOKUP($A2094,Master!$A$6:$J$4994,$I$1,0)*(1+0.5*(VLOOKUP($A2095,'Old-SVXY-OHLC'!$A$3:$G$5000,F$1,0)/VLOOKUP($A2094,'Old-SVXY-OHLC'!$A$3:$G$5000,5,0)-1))</f>
        <v>21.416735343498853</v>
      </c>
    </row>
    <row r="2096" spans="1:6" x14ac:dyDescent="0.25">
      <c r="A2096" s="1">
        <v>41108</v>
      </c>
      <c r="B2096" s="11">
        <f>VLOOKUP($A2095,Master!$A$6:$J$4994,$I$1,0)*(1+0.5*(VLOOKUP($A2096,'Old-SVXY-OHLC'!$A$3:$E$5000,B$1,0)/VLOOKUP($A2095,'Old-SVXY-OHLC'!$A$3:$E$5000,5,0)-1))</f>
        <v>21.325870700339753</v>
      </c>
      <c r="C2096" s="11">
        <f>VLOOKUP($A2095,Master!$A$6:$J$4994,$I$1,0)*(1+0.5*(VLOOKUP($A2096,'Old-SVXY-OHLC'!$A$3:$E$5000,C$1,0)/VLOOKUP($A2095,'Old-SVXY-OHLC'!$A$3:$E$5000,5,0)-1))</f>
        <v>21.556111420805689</v>
      </c>
      <c r="D2096" s="11">
        <f>VLOOKUP($A2095,Master!$A$6:$J$4994,$I$1,0)*(1+0.5*(VLOOKUP($A2096,'Old-SVXY-OHLC'!$A$3:$E$5000,D$1,0)/VLOOKUP($A2095,'Old-SVXY-OHLC'!$A$3:$E$5000,5,0)-1))</f>
        <v>21.181962596447782</v>
      </c>
      <c r="E2096" s="11">
        <f>VLOOKUP(A2096,Master!A$6:J$4994,$I$1,0)</f>
        <v>21.29652720783222</v>
      </c>
      <c r="F2096" s="11">
        <f>VLOOKUP($A2095,Master!$A$6:$J$4994,$I$1,0)*(1+0.5*(VLOOKUP($A2096,'Old-SVXY-OHLC'!$A$3:$G$5000,F$1,0)/VLOOKUP($A2095,'Old-SVXY-OHLC'!$A$3:$G$5000,5,0)-1))</f>
        <v>21.299877330034441</v>
      </c>
    </row>
    <row r="2097" spans="1:6" x14ac:dyDescent="0.25">
      <c r="A2097" s="1">
        <v>41109</v>
      </c>
      <c r="B2097" s="11">
        <f>VLOOKUP($A2096,Master!$A$6:$J$4994,$I$1,0)*(1+0.5*(VLOOKUP($A2097,'Old-SVXY-OHLC'!$A$3:$E$5000,B$1,0)/VLOOKUP($A2096,'Old-SVXY-OHLC'!$A$3:$E$5000,5,0)-1))</f>
        <v>21.382952463310854</v>
      </c>
      <c r="C2097" s="11">
        <f>VLOOKUP($A2096,Master!$A$6:$J$4994,$I$1,0)*(1+0.5*(VLOOKUP($A2097,'Old-SVXY-OHLC'!$A$3:$E$5000,C$1,0)/VLOOKUP($A2096,'Old-SVXY-OHLC'!$A$3:$E$5000,5,0)-1))</f>
        <v>21.58195931769243</v>
      </c>
      <c r="D2097" s="11">
        <f>VLOOKUP($A2096,Master!$A$6:$J$4994,$I$1,0)*(1+0.5*(VLOOKUP($A2097,'Old-SVXY-OHLC'!$A$3:$E$5000,D$1,0)/VLOOKUP($A2096,'Old-SVXY-OHLC'!$A$3:$E$5000,5,0)-1))</f>
        <v>21.101852750890895</v>
      </c>
      <c r="E2097" s="11">
        <f>VLOOKUP(A2097,Master!A$6:J$4994,$I$1,0)</f>
        <v>21.551814855264404</v>
      </c>
      <c r="F2097" s="11">
        <f>VLOOKUP($A2096,Master!$A$6:$J$4994,$I$1,0)*(1+0.5*(VLOOKUP($A2097,'Old-SVXY-OHLC'!$A$3:$G$5000,F$1,0)/VLOOKUP($A2096,'Old-SVXY-OHLC'!$A$3:$G$5000,5,0)-1))</f>
        <v>21.542024225701145</v>
      </c>
    </row>
    <row r="2098" spans="1:6" x14ac:dyDescent="0.25">
      <c r="A2098" s="1">
        <v>41110</v>
      </c>
      <c r="B2098" s="11">
        <f>VLOOKUP($A2097,Master!$A$6:$J$4994,$I$1,0)*(1+0.5*(VLOOKUP($A2098,'Old-SVXY-OHLC'!$A$3:$E$5000,B$1,0)/VLOOKUP($A2097,'Old-SVXY-OHLC'!$A$3:$E$5000,5,0)-1))</f>
        <v>21.296574616566275</v>
      </c>
      <c r="C2098" s="11">
        <f>VLOOKUP($A2097,Master!$A$6:$J$4994,$I$1,0)*(1+0.5*(VLOOKUP($A2098,'Old-SVXY-OHLC'!$A$3:$E$5000,C$1,0)/VLOOKUP($A2097,'Old-SVXY-OHLC'!$A$3:$E$5000,5,0)-1))</f>
        <v>21.35104853871626</v>
      </c>
      <c r="D2098" s="11">
        <f>VLOOKUP($A2097,Master!$A$6:$J$4994,$I$1,0)*(1+0.5*(VLOOKUP($A2098,'Old-SVXY-OHLC'!$A$3:$E$5000,D$1,0)/VLOOKUP($A2097,'Old-SVXY-OHLC'!$A$3:$E$5000,5,0)-1))</f>
        <v>20.815188881405046</v>
      </c>
      <c r="E2098" s="11">
        <f>VLOOKUP(A2098,Master!A$6:J$4994,$I$1,0)</f>
        <v>21.000607500845238</v>
      </c>
      <c r="F2098" s="11">
        <f>VLOOKUP($A2097,Master!$A$6:$J$4994,$I$1,0)*(1+0.5*(VLOOKUP($A2098,'Old-SVXY-OHLC'!$A$3:$G$5000,F$1,0)/VLOOKUP($A2097,'Old-SVXY-OHLC'!$A$3:$G$5000,5,0)-1))</f>
        <v>20.969039681683391</v>
      </c>
    </row>
    <row r="2099" spans="1:6" x14ac:dyDescent="0.25">
      <c r="A2099" s="1">
        <v>41113</v>
      </c>
      <c r="B2099" s="11">
        <f>VLOOKUP($A2098,Master!$A$6:$J$4994,$I$1,0)*(1+0.5*(VLOOKUP($A2099,'Old-SVXY-OHLC'!$A$3:$E$5000,B$1,0)/VLOOKUP($A2098,'Old-SVXY-OHLC'!$A$3:$E$5000,5,0)-1))</f>
        <v>20.506116112706092</v>
      </c>
      <c r="C2099" s="11">
        <f>VLOOKUP($A2098,Master!$A$6:$J$4994,$I$1,0)*(1+0.5*(VLOOKUP($A2099,'Old-SVXY-OHLC'!$A$3:$E$5000,C$1,0)/VLOOKUP($A2098,'Old-SVXY-OHLC'!$A$3:$E$5000,5,0)-1))</f>
        <v>20.515885285348588</v>
      </c>
      <c r="D2099" s="11">
        <f>VLOOKUP($A2098,Master!$A$6:$J$4994,$I$1,0)*(1+0.5*(VLOOKUP($A2099,'Old-SVXY-OHLC'!$A$3:$E$5000,D$1,0)/VLOOKUP($A2098,'Old-SVXY-OHLC'!$A$3:$E$5000,5,0)-1))</f>
        <v>19.708001952518661</v>
      </c>
      <c r="E2099" s="11">
        <f>VLOOKUP(A2099,Master!A$6:J$4994,$I$1,0)</f>
        <v>20.123912691515397</v>
      </c>
      <c r="F2099" s="11">
        <f>VLOOKUP($A2098,Master!$A$6:$J$4994,$I$1,0)*(1+0.5*(VLOOKUP($A2099,'Old-SVXY-OHLC'!$A$3:$G$5000,F$1,0)/VLOOKUP($A2098,'Old-SVXY-OHLC'!$A$3:$G$5000,5,0)-1))</f>
        <v>20.237973770578368</v>
      </c>
    </row>
    <row r="2100" spans="1:6" x14ac:dyDescent="0.25">
      <c r="A2100" s="1">
        <v>41114</v>
      </c>
      <c r="B2100" s="11">
        <f>VLOOKUP($A2099,Master!$A$6:$J$4994,$I$1,0)*(1+0.5*(VLOOKUP($A2100,'Old-SVXY-OHLC'!$A$3:$E$5000,B$1,0)/VLOOKUP($A2099,'Old-SVXY-OHLC'!$A$3:$E$5000,5,0)-1))</f>
        <v>20.019651294858086</v>
      </c>
      <c r="C2100" s="11">
        <f>VLOOKUP($A2099,Master!$A$6:$J$4994,$I$1,0)*(1+0.5*(VLOOKUP($A2100,'Old-SVXY-OHLC'!$A$3:$E$5000,C$1,0)/VLOOKUP($A2099,'Old-SVXY-OHLC'!$A$3:$E$5000,5,0)-1))</f>
        <v>20.254940882262538</v>
      </c>
      <c r="D2100" s="11">
        <f>VLOOKUP($A2099,Master!$A$6:$J$4994,$I$1,0)*(1+0.5*(VLOOKUP($A2100,'Old-SVXY-OHLC'!$A$3:$E$5000,D$1,0)/VLOOKUP($A2099,'Old-SVXY-OHLC'!$A$3:$E$5000,5,0)-1))</f>
        <v>19.493610634160145</v>
      </c>
      <c r="E2100" s="11">
        <f>VLOOKUP(A2100,Master!A$6:J$4994,$I$1,0)</f>
        <v>19.632732098701329</v>
      </c>
      <c r="F2100" s="11">
        <f>VLOOKUP($A2099,Master!$A$6:$J$4994,$I$1,0)*(1+0.5*(VLOOKUP($A2100,'Old-SVXY-OHLC'!$A$3:$G$5000,F$1,0)/VLOOKUP($A2099,'Old-SVXY-OHLC'!$A$3:$G$5000,5,0)-1))</f>
        <v>19.856337797451008</v>
      </c>
    </row>
    <row r="2101" spans="1:6" x14ac:dyDescent="0.25">
      <c r="A2101" s="1">
        <v>41115</v>
      </c>
      <c r="B2101" s="11">
        <f>VLOOKUP($A2100,Master!$A$6:$J$4994,$I$1,0)*(1+0.5*(VLOOKUP($A2101,'Old-SVXY-OHLC'!$A$3:$E$5000,B$1,0)/VLOOKUP($A2100,'Old-SVXY-OHLC'!$A$3:$E$5000,5,0)-1))</f>
        <v>19.810245207805334</v>
      </c>
      <c r="C2101" s="11">
        <f>VLOOKUP($A2100,Master!$A$6:$J$4994,$I$1,0)*(1+0.5*(VLOOKUP($A2101,'Old-SVXY-OHLC'!$A$3:$E$5000,C$1,0)/VLOOKUP($A2100,'Old-SVXY-OHLC'!$A$3:$E$5000,5,0)-1))</f>
        <v>20.094256574951078</v>
      </c>
      <c r="D2101" s="11">
        <f>VLOOKUP($A2100,Master!$A$6:$J$4994,$I$1,0)*(1+0.5*(VLOOKUP($A2101,'Old-SVXY-OHLC'!$A$3:$E$5000,D$1,0)/VLOOKUP($A2100,'Old-SVXY-OHLC'!$A$3:$E$5000,5,0)-1))</f>
        <v>19.508476124802076</v>
      </c>
      <c r="E2101" s="11">
        <f>VLOOKUP(A2101,Master!A$6:J$4994,$I$1,0)</f>
        <v>19.965046013135503</v>
      </c>
      <c r="F2101" s="11">
        <f>VLOOKUP($A2100,Master!$A$6:$J$4994,$I$1,0)*(1+0.5*(VLOOKUP($A2101,'Old-SVXY-OHLC'!$A$3:$G$5000,F$1,0)/VLOOKUP($A2100,'Old-SVXY-OHLC'!$A$3:$G$5000,5,0)-1))</f>
        <v>19.96141366536169</v>
      </c>
    </row>
    <row r="2102" spans="1:6" x14ac:dyDescent="0.25">
      <c r="A2102" s="1">
        <v>41116</v>
      </c>
      <c r="B2102" s="11">
        <f>VLOOKUP($A2101,Master!$A$6:$J$4994,$I$1,0)*(1+0.5*(VLOOKUP($A2102,'Old-SVXY-OHLC'!$A$3:$E$5000,B$1,0)/VLOOKUP($A2101,'Old-SVXY-OHLC'!$A$3:$E$5000,5,0)-1))</f>
        <v>20.347684253273108</v>
      </c>
      <c r="C2102" s="11">
        <f>VLOOKUP($A2101,Master!$A$6:$J$4994,$I$1,0)*(1+0.5*(VLOOKUP($A2102,'Old-SVXY-OHLC'!$A$3:$E$5000,C$1,0)/VLOOKUP($A2101,'Old-SVXY-OHLC'!$A$3:$E$5000,5,0)-1))</f>
        <v>20.857812390706147</v>
      </c>
      <c r="D2102" s="11">
        <f>VLOOKUP($A2101,Master!$A$6:$J$4994,$I$1,0)*(1+0.5*(VLOOKUP($A2102,'Old-SVXY-OHLC'!$A$3:$E$5000,D$1,0)/VLOOKUP($A2101,'Old-SVXY-OHLC'!$A$3:$E$5000,5,0)-1))</f>
        <v>20.319536695303338</v>
      </c>
      <c r="E2102" s="11">
        <f>VLOOKUP(A2102,Master!A$6:J$4994,$I$1,0)</f>
        <v>20.828380067710658</v>
      </c>
      <c r="F2102" s="11">
        <f>VLOOKUP($A2101,Master!$A$6:$J$4994,$I$1,0)*(1+0.5*(VLOOKUP($A2102,'Old-SVXY-OHLC'!$A$3:$G$5000,F$1,0)/VLOOKUP($A2101,'Old-SVXY-OHLC'!$A$3:$G$5000,5,0)-1))</f>
        <v>20.735964821692171</v>
      </c>
    </row>
    <row r="2103" spans="1:6" x14ac:dyDescent="0.25">
      <c r="A2103" s="1">
        <v>41117</v>
      </c>
      <c r="B2103" s="11">
        <f>VLOOKUP($A2102,Master!$A$6:$J$4994,$I$1,0)*(1+0.5*(VLOOKUP($A2103,'Old-SVXY-OHLC'!$A$3:$E$5000,B$1,0)/VLOOKUP($A2102,'Old-SVXY-OHLC'!$A$3:$E$5000,5,0)-1))</f>
        <v>20.850651654288377</v>
      </c>
      <c r="C2103" s="11">
        <f>VLOOKUP($A2102,Master!$A$6:$J$4994,$I$1,0)*(1+0.5*(VLOOKUP($A2103,'Old-SVXY-OHLC'!$A$3:$E$5000,C$1,0)/VLOOKUP($A2102,'Old-SVXY-OHLC'!$A$3:$E$5000,5,0)-1))</f>
        <v>21.168594433462236</v>
      </c>
      <c r="D2103" s="11">
        <f>VLOOKUP($A2102,Master!$A$6:$J$4994,$I$1,0)*(1+0.5*(VLOOKUP($A2103,'Old-SVXY-OHLC'!$A$3:$E$5000,D$1,0)/VLOOKUP($A2102,'Old-SVXY-OHLC'!$A$3:$E$5000,5,0)-1))</f>
        <v>20.828380067710658</v>
      </c>
      <c r="E2103" s="11">
        <f>VLOOKUP(A2103,Master!A$6:J$4994,$I$1,0)</f>
        <v>21.074921295290338</v>
      </c>
      <c r="F2103" s="11">
        <f>VLOOKUP($A2102,Master!$A$6:$J$4994,$I$1,0)*(1+0.5*(VLOOKUP($A2103,'Old-SVXY-OHLC'!$A$3:$G$5000,F$1,0)/VLOOKUP($A2102,'Old-SVXY-OHLC'!$A$3:$G$5000,5,0)-1))</f>
        <v>20.990675365070008</v>
      </c>
    </row>
    <row r="2104" spans="1:6" x14ac:dyDescent="0.25">
      <c r="A2104" s="1">
        <v>41120</v>
      </c>
      <c r="B2104" s="11">
        <f>VLOOKUP($A2103,Master!$A$6:$J$4994,$I$1,0)*(1+0.5*(VLOOKUP($A2104,'Old-SVXY-OHLC'!$A$3:$E$5000,B$1,0)/VLOOKUP($A2103,'Old-SVXY-OHLC'!$A$3:$E$5000,5,0)-1))</f>
        <v>21.028955144992192</v>
      </c>
      <c r="C2104" s="11">
        <f>VLOOKUP($A2103,Master!$A$6:$J$4994,$I$1,0)*(1+0.5*(VLOOKUP($A2104,'Old-SVXY-OHLC'!$A$3:$E$5000,C$1,0)/VLOOKUP($A2103,'Old-SVXY-OHLC'!$A$3:$E$5000,5,0)-1))</f>
        <v>21.164659031419269</v>
      </c>
      <c r="D2104" s="11">
        <f>VLOOKUP($A2103,Master!$A$6:$J$4994,$I$1,0)*(1+0.5*(VLOOKUP($A2104,'Old-SVXY-OHLC'!$A$3:$E$5000,D$1,0)/VLOOKUP($A2103,'Old-SVXY-OHLC'!$A$3:$E$5000,5,0)-1))</f>
        <v>20.631220261162397</v>
      </c>
      <c r="E2104" s="11">
        <f>VLOOKUP(A2104,Master!A$6:J$4994,$I$1,0)</f>
        <v>20.633336694308188</v>
      </c>
      <c r="F2104" s="11">
        <f>VLOOKUP($A2103,Master!$A$6:$J$4994,$I$1,0)*(1+0.5*(VLOOKUP($A2104,'Old-SVXY-OHLC'!$A$3:$G$5000,F$1,0)/VLOOKUP($A2103,'Old-SVXY-OHLC'!$A$3:$G$5000,5,0)-1))</f>
        <v>20.773673648935834</v>
      </c>
    </row>
    <row r="2105" spans="1:6" x14ac:dyDescent="0.25">
      <c r="A2105" s="1">
        <v>41121</v>
      </c>
      <c r="B2105" s="11">
        <f>VLOOKUP($A2104,Master!$A$6:$J$4994,$I$1,0)*(1+0.5*(VLOOKUP($A2105,'Old-SVXY-OHLC'!$A$3:$E$5000,B$1,0)/VLOOKUP($A2104,'Old-SVXY-OHLC'!$A$3:$E$5000,5,0)-1))</f>
        <v>20.75224645224371</v>
      </c>
      <c r="C2105" s="11">
        <f>VLOOKUP($A2104,Master!$A$6:$J$4994,$I$1,0)*(1+0.5*(VLOOKUP($A2105,'Old-SVXY-OHLC'!$A$3:$E$5000,C$1,0)/VLOOKUP($A2104,'Old-SVXY-OHLC'!$A$3:$E$5000,5,0)-1))</f>
        <v>20.770696026795672</v>
      </c>
      <c r="D2105" s="11">
        <f>VLOOKUP($A2104,Master!$A$6:$J$4994,$I$1,0)*(1+0.5*(VLOOKUP($A2105,'Old-SVXY-OHLC'!$A$3:$E$5000,D$1,0)/VLOOKUP($A2104,'Old-SVXY-OHLC'!$A$3:$E$5000,5,0)-1))</f>
        <v>20.350836958765065</v>
      </c>
      <c r="E2105" s="11">
        <f>VLOOKUP(A2105,Master!A$6:J$4994,$I$1,0)</f>
        <v>20.427813735381321</v>
      </c>
      <c r="F2105" s="11">
        <f>VLOOKUP($A2104,Master!$A$6:$J$4994,$I$1,0)*(1+0.5*(VLOOKUP($A2105,'Old-SVXY-OHLC'!$A$3:$G$5000,F$1,0)/VLOOKUP($A2104,'Old-SVXY-OHLC'!$A$3:$G$5000,5,0)-1))</f>
        <v>20.466479015640441</v>
      </c>
    </row>
    <row r="2106" spans="1:6" x14ac:dyDescent="0.25">
      <c r="A2106" s="1">
        <v>41122</v>
      </c>
      <c r="B2106" s="11">
        <f>VLOOKUP($A2105,Master!$A$6:$J$4994,$I$1,0)*(1+0.5*(VLOOKUP($A2106,'Old-SVXY-OHLC'!$A$3:$E$5000,B$1,0)/VLOOKUP($A2105,'Old-SVXY-OHLC'!$A$3:$E$5000,5,0)-1))</f>
        <v>20.551763172751407</v>
      </c>
      <c r="C2106" s="11">
        <f>VLOOKUP($A2105,Master!$A$6:$J$4994,$I$1,0)*(1+0.5*(VLOOKUP($A2106,'Old-SVXY-OHLC'!$A$3:$E$5000,C$1,0)/VLOOKUP($A2105,'Old-SVXY-OHLC'!$A$3:$E$5000,5,0)-1))</f>
        <v>20.784809956317726</v>
      </c>
      <c r="D2106" s="11">
        <f>VLOOKUP($A2105,Master!$A$6:$J$4994,$I$1,0)*(1+0.5*(VLOOKUP($A2106,'Old-SVXY-OHLC'!$A$3:$E$5000,D$1,0)/VLOOKUP($A2105,'Old-SVXY-OHLC'!$A$3:$E$5000,5,0)-1))</f>
        <v>20.422863038323367</v>
      </c>
      <c r="E2106" s="11">
        <f>VLOOKUP(A2106,Master!A$6:J$4994,$I$1,0)</f>
        <v>20.546268406680426</v>
      </c>
      <c r="F2106" s="11">
        <f>VLOOKUP($A2105,Master!$A$6:$J$4994,$I$1,0)*(1+0.5*(VLOOKUP($A2106,'Old-SVXY-OHLC'!$A$3:$G$5000,F$1,0)/VLOOKUP($A2105,'Old-SVXY-OHLC'!$A$3:$G$5000,5,0)-1))</f>
        <v>20.688529692377855</v>
      </c>
    </row>
    <row r="2107" spans="1:6" x14ac:dyDescent="0.25">
      <c r="A2107" s="1">
        <v>41123</v>
      </c>
      <c r="B2107" s="11">
        <f>VLOOKUP($A2106,Master!$A$6:$J$4994,$I$1,0)*(1+0.5*(VLOOKUP($A2107,'Old-SVXY-OHLC'!$A$3:$E$5000,B$1,0)/VLOOKUP($A2106,'Old-SVXY-OHLC'!$A$3:$E$5000,5,0)-1))</f>
        <v>20.739401121837137</v>
      </c>
      <c r="C2107" s="11">
        <f>VLOOKUP($A2106,Master!$A$6:$J$4994,$I$1,0)*(1+0.5*(VLOOKUP($A2107,'Old-SVXY-OHLC'!$A$3:$E$5000,C$1,0)/VLOOKUP($A2106,'Old-SVXY-OHLC'!$A$3:$E$5000,5,0)-1))</f>
        <v>21.022052434131322</v>
      </c>
      <c r="D2107" s="11">
        <f>VLOOKUP($A2106,Master!$A$6:$J$4994,$I$1,0)*(1+0.5*(VLOOKUP($A2107,'Old-SVXY-OHLC'!$A$3:$E$5000,D$1,0)/VLOOKUP($A2106,'Old-SVXY-OHLC'!$A$3:$E$5000,5,0)-1))</f>
        <v>20.133460425219059</v>
      </c>
      <c r="E2107" s="11">
        <f>VLOOKUP(A2107,Master!A$6:J$4994,$I$1,0)</f>
        <v>20.971218584583383</v>
      </c>
      <c r="F2107" s="11">
        <f>VLOOKUP($A2106,Master!$A$6:$J$4994,$I$1,0)*(1+0.5*(VLOOKUP($A2107,'Old-SVXY-OHLC'!$A$3:$G$5000,F$1,0)/VLOOKUP($A2106,'Old-SVXY-OHLC'!$A$3:$G$5000,5,0)-1))</f>
        <v>20.920949080994575</v>
      </c>
    </row>
    <row r="2108" spans="1:6" x14ac:dyDescent="0.25">
      <c r="A2108" s="1">
        <v>41124</v>
      </c>
      <c r="B2108" s="11">
        <f>VLOOKUP($A2107,Master!$A$6:$J$4994,$I$1,0)*(1+0.5*(VLOOKUP($A2108,'Old-SVXY-OHLC'!$A$3:$E$5000,B$1,0)/VLOOKUP($A2107,'Old-SVXY-OHLC'!$A$3:$E$5000,5,0)-1))</f>
        <v>21.168559398666467</v>
      </c>
      <c r="C2108" s="11">
        <f>VLOOKUP($A2107,Master!$A$6:$J$4994,$I$1,0)*(1+0.5*(VLOOKUP($A2108,'Old-SVXY-OHLC'!$A$3:$E$5000,C$1,0)/VLOOKUP($A2107,'Old-SVXY-OHLC'!$A$3:$E$5000,5,0)-1))</f>
        <v>21.746697378281866</v>
      </c>
      <c r="D2108" s="11">
        <f>VLOOKUP($A2107,Master!$A$6:$J$4994,$I$1,0)*(1+0.5*(VLOOKUP($A2108,'Old-SVXY-OHLC'!$A$3:$E$5000,D$1,0)/VLOOKUP($A2107,'Old-SVXY-OHLC'!$A$3:$E$5000,5,0)-1))</f>
        <v>21.104560703713485</v>
      </c>
      <c r="E2108" s="11">
        <f>VLOOKUP(A2108,Master!A$6:J$4994,$I$1,0)</f>
        <v>21.719473865852368</v>
      </c>
      <c r="F2108" s="11">
        <f>VLOOKUP($A2107,Master!$A$6:$J$4994,$I$1,0)*(1+0.5*(VLOOKUP($A2108,'Old-SVXY-OHLC'!$A$3:$G$5000,F$1,0)/VLOOKUP($A2107,'Old-SVXY-OHLC'!$A$3:$G$5000,5,0)-1))</f>
        <v>21.651917090963757</v>
      </c>
    </row>
    <row r="2109" spans="1:6" x14ac:dyDescent="0.25">
      <c r="A2109" s="1">
        <v>41127</v>
      </c>
      <c r="B2109" s="11">
        <f>VLOOKUP($A2108,Master!$A$6:$J$4994,$I$1,0)*(1+0.5*(VLOOKUP($A2109,'Old-SVXY-OHLC'!$A$3:$E$5000,B$1,0)/VLOOKUP($A2108,'Old-SVXY-OHLC'!$A$3:$E$5000,5,0)-1))</f>
        <v>21.811816285685637</v>
      </c>
      <c r="C2109" s="11">
        <f>VLOOKUP($A2108,Master!$A$6:$J$4994,$I$1,0)*(1+0.5*(VLOOKUP($A2109,'Old-SVXY-OHLC'!$A$3:$E$5000,C$1,0)/VLOOKUP($A2108,'Old-SVXY-OHLC'!$A$3:$E$5000,5,0)-1))</f>
        <v>22.00246224869062</v>
      </c>
      <c r="D2109" s="11">
        <f>VLOOKUP($A2108,Master!$A$6:$J$4994,$I$1,0)*(1+0.5*(VLOOKUP($A2109,'Old-SVXY-OHLC'!$A$3:$E$5000,D$1,0)/VLOOKUP($A2108,'Old-SVXY-OHLC'!$A$3:$E$5000,5,0)-1))</f>
        <v>21.69224187067524</v>
      </c>
      <c r="E2109" s="11">
        <f>VLOOKUP(A2109,Master!A$6:J$4994,$I$1,0)</f>
        <v>21.940342875838326</v>
      </c>
      <c r="F2109" s="11">
        <f>VLOOKUP($A2108,Master!$A$6:$J$4994,$I$1,0)*(1+0.5*(VLOOKUP($A2109,'Old-SVXY-OHLC'!$A$3:$G$5000,F$1,0)/VLOOKUP($A2108,'Old-SVXY-OHLC'!$A$3:$G$5000,5,0)-1))</f>
        <v>21.900513612270533</v>
      </c>
    </row>
    <row r="2110" spans="1:6" x14ac:dyDescent="0.25">
      <c r="A2110" s="1">
        <v>41128</v>
      </c>
      <c r="B2110" s="11">
        <f>VLOOKUP($A2109,Master!$A$6:$J$4994,$I$1,0)*(1+0.5*(VLOOKUP($A2110,'Old-SVXY-OHLC'!$A$3:$E$5000,B$1,0)/VLOOKUP($A2109,'Old-SVXY-OHLC'!$A$3:$E$5000,5,0)-1))</f>
        <v>21.987732332298265</v>
      </c>
      <c r="C2110" s="11">
        <f>VLOOKUP($A2109,Master!$A$6:$J$4994,$I$1,0)*(1+0.5*(VLOOKUP($A2110,'Old-SVXY-OHLC'!$A$3:$E$5000,C$1,0)/VLOOKUP($A2109,'Old-SVXY-OHLC'!$A$3:$E$5000,5,0)-1))</f>
        <v>22.082533930453419</v>
      </c>
      <c r="D2110" s="11">
        <f>VLOOKUP($A2109,Master!$A$6:$J$4994,$I$1,0)*(1+0.5*(VLOOKUP($A2110,'Old-SVXY-OHLC'!$A$3:$E$5000,D$1,0)/VLOOKUP($A2109,'Old-SVXY-OHLC'!$A$3:$E$5000,5,0)-1))</f>
        <v>21.474887218755917</v>
      </c>
      <c r="E2110" s="11">
        <f>VLOOKUP(A2110,Master!A$6:J$4994,$I$1,0)</f>
        <v>21.487696191059932</v>
      </c>
      <c r="F2110" s="11">
        <f>VLOOKUP($A2109,Master!$A$6:$J$4994,$I$1,0)*(1+0.5*(VLOOKUP($A2110,'Old-SVXY-OHLC'!$A$3:$G$5000,F$1,0)/VLOOKUP($A2109,'Old-SVXY-OHLC'!$A$3:$G$5000,5,0)-1))</f>
        <v>21.580529967598927</v>
      </c>
    </row>
    <row r="2111" spans="1:6" x14ac:dyDescent="0.25">
      <c r="A2111" s="1">
        <v>41129</v>
      </c>
      <c r="B2111" s="11">
        <f>VLOOKUP($A2110,Master!$A$6:$J$4994,$I$1,0)*(1+0.5*(VLOOKUP($A2111,'Old-SVXY-OHLC'!$A$3:$E$5000,B$1,0)/VLOOKUP($A2110,'Old-SVXY-OHLC'!$A$3:$E$5000,5,0)-1))</f>
        <v>21.447858482337292</v>
      </c>
      <c r="C2111" s="11">
        <f>VLOOKUP($A2110,Master!$A$6:$J$4994,$I$1,0)*(1+0.5*(VLOOKUP($A2111,'Old-SVXY-OHLC'!$A$3:$E$5000,C$1,0)/VLOOKUP($A2110,'Old-SVXY-OHLC'!$A$3:$E$5000,5,0)-1))</f>
        <v>22.039684239772306</v>
      </c>
      <c r="D2111" s="11">
        <f>VLOOKUP($A2110,Master!$A$6:$J$4994,$I$1,0)*(1+0.5*(VLOOKUP($A2111,'Old-SVXY-OHLC'!$A$3:$E$5000,D$1,0)/VLOOKUP($A2110,'Old-SVXY-OHLC'!$A$3:$E$5000,5,0)-1))</f>
        <v>21.386405562615163</v>
      </c>
      <c r="E2111" s="11">
        <f>VLOOKUP(A2111,Master!A$6:J$4994,$I$1,0)</f>
        <v>21.953761191676243</v>
      </c>
      <c r="F2111" s="11">
        <f>VLOOKUP($A2110,Master!$A$6:$J$4994,$I$1,0)*(1+0.5*(VLOOKUP($A2111,'Old-SVXY-OHLC'!$A$3:$G$5000,F$1,0)/VLOOKUP($A2110,'Old-SVXY-OHLC'!$A$3:$G$5000,5,0)-1))</f>
        <v>22.024408811526918</v>
      </c>
    </row>
    <row r="2112" spans="1:6" x14ac:dyDescent="0.25">
      <c r="A2112" s="1">
        <v>41130</v>
      </c>
      <c r="B2112" s="11">
        <f>VLOOKUP($A2111,Master!$A$6:$J$4994,$I$1,0)*(1+0.5*(VLOOKUP($A2112,'Old-SVXY-OHLC'!$A$3:$E$5000,B$1,0)/VLOOKUP($A2111,'Old-SVXY-OHLC'!$A$3:$E$5000,5,0)-1))</f>
        <v>21.88238166935967</v>
      </c>
      <c r="C2112" s="11">
        <f>VLOOKUP($A2111,Master!$A$6:$J$4994,$I$1,0)*(1+0.5*(VLOOKUP($A2112,'Old-SVXY-OHLC'!$A$3:$E$5000,C$1,0)/VLOOKUP($A2111,'Old-SVXY-OHLC'!$A$3:$E$5000,5,0)-1))</f>
        <v>22.173984794532256</v>
      </c>
      <c r="D2112" s="11">
        <f>VLOOKUP($A2111,Master!$A$6:$J$4994,$I$1,0)*(1+0.5*(VLOOKUP($A2112,'Old-SVXY-OHLC'!$A$3:$E$5000,D$1,0)/VLOOKUP($A2111,'Old-SVXY-OHLC'!$A$3:$E$5000,5,0)-1))</f>
        <v>21.780736500288182</v>
      </c>
      <c r="E2112" s="11">
        <f>VLOOKUP(A2112,Master!A$6:J$4994,$I$1,0)</f>
        <v>22.104428063025939</v>
      </c>
      <c r="F2112" s="11">
        <f>VLOOKUP($A2111,Master!$A$6:$J$4994,$I$1,0)*(1+0.5*(VLOOKUP($A2112,'Old-SVXY-OHLC'!$A$3:$G$5000,F$1,0)/VLOOKUP($A2111,'Old-SVXY-OHLC'!$A$3:$G$5000,5,0)-1))</f>
        <v>22.06707164991283</v>
      </c>
    </row>
    <row r="2113" spans="1:6" x14ac:dyDescent="0.25">
      <c r="A2113" s="1">
        <v>41131</v>
      </c>
      <c r="B2113" s="11">
        <f>VLOOKUP($A2112,Master!$A$6:$J$4994,$I$1,0)*(1+0.5*(VLOOKUP($A2113,'Old-SVXY-OHLC'!$A$3:$E$5000,B$1,0)/VLOOKUP($A2112,'Old-SVXY-OHLC'!$A$3:$E$5000,5,0)-1))</f>
        <v>21.951957254940837</v>
      </c>
      <c r="C2113" s="11">
        <f>VLOOKUP($A2112,Master!$A$6:$J$4994,$I$1,0)*(1+0.5*(VLOOKUP($A2113,'Old-SVXY-OHLC'!$A$3:$E$5000,C$1,0)/VLOOKUP($A2112,'Old-SVXY-OHLC'!$A$3:$E$5000,5,0)-1))</f>
        <v>22.267950852469266</v>
      </c>
      <c r="D2113" s="11">
        <f>VLOOKUP($A2112,Master!$A$6:$J$4994,$I$1,0)*(1+0.5*(VLOOKUP($A2113,'Old-SVXY-OHLC'!$A$3:$E$5000,D$1,0)/VLOOKUP($A2112,'Old-SVXY-OHLC'!$A$3:$E$5000,5,0)-1))</f>
        <v>21.829012687579066</v>
      </c>
      <c r="E2113" s="11">
        <f>VLOOKUP(A2113,Master!A$6:J$4994,$I$1,0)</f>
        <v>22.184990227687766</v>
      </c>
      <c r="F2113" s="11">
        <f>VLOOKUP($A2112,Master!$A$6:$J$4994,$I$1,0)*(1+0.5*(VLOOKUP($A2113,'Old-SVXY-OHLC'!$A$3:$G$5000,F$1,0)/VLOOKUP($A2112,'Old-SVXY-OHLC'!$A$3:$G$5000,5,0)-1))</f>
        <v>22.263733970130499</v>
      </c>
    </row>
    <row r="2114" spans="1:6" x14ac:dyDescent="0.25">
      <c r="A2114" s="1">
        <v>41134</v>
      </c>
      <c r="B2114" s="11">
        <f>VLOOKUP($A2113,Master!$A$6:$J$4994,$I$1,0)*(1+0.5*(VLOOKUP($A2114,'Old-SVXY-OHLC'!$A$3:$E$5000,B$1,0)/VLOOKUP($A2113,'Old-SVXY-OHLC'!$A$3:$E$5000,5,0)-1))</f>
        <v>22.141704645173466</v>
      </c>
      <c r="C2114" s="11">
        <f>VLOOKUP($A2113,Master!$A$6:$J$4994,$I$1,0)*(1+0.5*(VLOOKUP($A2114,'Old-SVXY-OHLC'!$A$3:$E$5000,C$1,0)/VLOOKUP($A2113,'Old-SVXY-OHLC'!$A$3:$E$5000,5,0)-1))</f>
        <v>22.568448200308513</v>
      </c>
      <c r="D2114" s="11">
        <f>VLOOKUP($A2113,Master!$A$6:$J$4994,$I$1,0)*(1+0.5*(VLOOKUP($A2114,'Old-SVXY-OHLC'!$A$3:$E$5000,D$1,0)/VLOOKUP($A2113,'Old-SVXY-OHLC'!$A$3:$E$5000,5,0)-1))</f>
        <v>22.141704645173466</v>
      </c>
      <c r="E2114" s="11">
        <f>VLOOKUP(A2114,Master!A$6:J$4994,$I$1,0)</f>
        <v>22.412091579119583</v>
      </c>
      <c r="F2114" s="11">
        <f>VLOOKUP($A2113,Master!$A$6:$J$4994,$I$1,0)*(1+0.5*(VLOOKUP($A2114,'Old-SVXY-OHLC'!$A$3:$G$5000,F$1,0)/VLOOKUP($A2113,'Old-SVXY-OHLC'!$A$3:$G$5000,5,0)-1))</f>
        <v>22.568448200308513</v>
      </c>
    </row>
    <row r="2115" spans="1:6" x14ac:dyDescent="0.25">
      <c r="A2115" s="1">
        <v>41135</v>
      </c>
      <c r="B2115" s="11">
        <f>VLOOKUP($A2114,Master!$A$6:$J$4994,$I$1,0)*(1+0.5*(VLOOKUP($A2115,'Old-SVXY-OHLC'!$A$3:$E$5000,B$1,0)/VLOOKUP($A2114,'Old-SVXY-OHLC'!$A$3:$E$5000,5,0)-1))</f>
        <v>22.443807260901639</v>
      </c>
      <c r="C2115" s="11">
        <f>VLOOKUP($A2114,Master!$A$6:$J$4994,$I$1,0)*(1+0.5*(VLOOKUP($A2115,'Old-SVXY-OHLC'!$A$3:$E$5000,C$1,0)/VLOOKUP($A2114,'Old-SVXY-OHLC'!$A$3:$E$5000,5,0)-1))</f>
        <v>22.634149883624264</v>
      </c>
      <c r="D2115" s="11">
        <f>VLOOKUP($A2114,Master!$A$6:$J$4994,$I$1,0)*(1+0.5*(VLOOKUP($A2115,'Old-SVXY-OHLC'!$A$3:$E$5000,D$1,0)/VLOOKUP($A2114,'Old-SVXY-OHLC'!$A$3:$E$5000,5,0)-1))</f>
        <v>21.896899811778429</v>
      </c>
      <c r="E2115" s="11">
        <f>VLOOKUP(A2115,Master!A$6:J$4994,$I$1,0)</f>
        <v>21.958501466909617</v>
      </c>
      <c r="F2115" s="11">
        <f>VLOOKUP($A2114,Master!$A$6:$J$4994,$I$1,0)*(1+0.5*(VLOOKUP($A2115,'Old-SVXY-OHLC'!$A$3:$G$5000,F$1,0)/VLOOKUP($A2114,'Old-SVXY-OHLC'!$A$3:$G$5000,5,0)-1))</f>
        <v>21.979446418201849</v>
      </c>
    </row>
    <row r="2116" spans="1:6" x14ac:dyDescent="0.25">
      <c r="A2116" s="1">
        <v>41136</v>
      </c>
      <c r="B2116" s="11">
        <f>VLOOKUP($A2115,Master!$A$6:$J$4994,$I$1,0)*(1+0.5*(VLOOKUP($A2116,'Old-SVXY-OHLC'!$A$3:$E$5000,B$1,0)/VLOOKUP($A2115,'Old-SVXY-OHLC'!$A$3:$E$5000,5,0)-1))</f>
        <v>21.857499763906578</v>
      </c>
      <c r="C2116" s="11">
        <f>VLOOKUP($A2115,Master!$A$6:$J$4994,$I$1,0)*(1+0.5*(VLOOKUP($A2116,'Old-SVXY-OHLC'!$A$3:$E$5000,C$1,0)/VLOOKUP($A2115,'Old-SVXY-OHLC'!$A$3:$E$5000,5,0)-1))</f>
        <v>22.190211256151883</v>
      </c>
      <c r="D2116" s="11">
        <f>VLOOKUP($A2115,Master!$A$6:$J$4994,$I$1,0)*(1+0.5*(VLOOKUP($A2116,'Old-SVXY-OHLC'!$A$3:$E$5000,D$1,0)/VLOOKUP($A2115,'Old-SVXY-OHLC'!$A$3:$E$5000,5,0)-1))</f>
        <v>21.826605125340944</v>
      </c>
      <c r="E2116" s="11">
        <f>VLOOKUP(A2116,Master!A$6:J$4994,$I$1,0)</f>
        <v>21.981685017151325</v>
      </c>
      <c r="F2116" s="11">
        <f>VLOOKUP($A2115,Master!$A$6:$J$4994,$I$1,0)*(1+0.5*(VLOOKUP($A2116,'Old-SVXY-OHLC'!$A$3:$G$5000,F$1,0)/VLOOKUP($A2115,'Old-SVXY-OHLC'!$A$3:$G$5000,5,0)-1))</f>
        <v>21.981824722897727</v>
      </c>
    </row>
    <row r="2117" spans="1:6" x14ac:dyDescent="0.25">
      <c r="A2117" s="1">
        <v>41137</v>
      </c>
      <c r="B2117" s="11">
        <f>VLOOKUP($A2116,Master!$A$6:$J$4994,$I$1,0)*(1+0.5*(VLOOKUP($A2117,'Old-SVXY-OHLC'!$A$3:$E$5000,B$1,0)/VLOOKUP($A2116,'Old-SVXY-OHLC'!$A$3:$E$5000,5,0)-1))</f>
        <v>22.00655838604446</v>
      </c>
      <c r="C2117" s="11">
        <f>VLOOKUP($A2116,Master!$A$6:$J$4994,$I$1,0)*(1+0.5*(VLOOKUP($A2117,'Old-SVXY-OHLC'!$A$3:$E$5000,C$1,0)/VLOOKUP($A2116,'Old-SVXY-OHLC'!$A$3:$E$5000,5,0)-1))</f>
        <v>22.201503145490005</v>
      </c>
      <c r="D2117" s="11">
        <f>VLOOKUP($A2116,Master!$A$6:$J$4994,$I$1,0)*(1+0.5*(VLOOKUP($A2117,'Old-SVXY-OHLC'!$A$3:$E$5000,D$1,0)/VLOOKUP($A2116,'Old-SVXY-OHLC'!$A$3:$E$5000,5,0)-1))</f>
        <v>21.760117173508792</v>
      </c>
      <c r="E2117" s="11">
        <f>VLOOKUP(A2117,Master!A$6:J$4994,$I$1,0)</f>
        <v>22.13396459756747</v>
      </c>
      <c r="F2117" s="11">
        <f>VLOOKUP($A2116,Master!$A$6:$J$4994,$I$1,0)*(1+0.5*(VLOOKUP($A2117,'Old-SVXY-OHLC'!$A$3:$G$5000,F$1,0)/VLOOKUP($A2116,'Old-SVXY-OHLC'!$A$3:$G$5000,5,0)-1))</f>
        <v>22.201503145490005</v>
      </c>
    </row>
    <row r="2118" spans="1:6" x14ac:dyDescent="0.25">
      <c r="A2118" s="1">
        <v>41138</v>
      </c>
      <c r="B2118" s="11">
        <f>VLOOKUP($A2117,Master!$A$6:$J$4994,$I$1,0)*(1+0.5*(VLOOKUP($A2118,'Old-SVXY-OHLC'!$A$3:$E$5000,B$1,0)/VLOOKUP($A2117,'Old-SVXY-OHLC'!$A$3:$E$5000,5,0)-1))</f>
        <v>22.160416830701536</v>
      </c>
      <c r="C2118" s="11">
        <f>VLOOKUP($A2117,Master!$A$6:$J$4994,$I$1,0)*(1+0.5*(VLOOKUP($A2118,'Old-SVXY-OHLC'!$A$3:$E$5000,C$1,0)/VLOOKUP($A2117,'Old-SVXY-OHLC'!$A$3:$E$5000,5,0)-1))</f>
        <v>22.533650817506413</v>
      </c>
      <c r="D2118" s="11">
        <f>VLOOKUP($A2117,Master!$A$6:$J$4994,$I$1,0)*(1+0.5*(VLOOKUP($A2118,'Old-SVXY-OHLC'!$A$3:$E$5000,D$1,0)/VLOOKUP($A2117,'Old-SVXY-OHLC'!$A$3:$E$5000,5,0)-1))</f>
        <v>22.064229020128199</v>
      </c>
      <c r="E2118" s="11">
        <f>VLOOKUP(A2118,Master!A$6:J$4994,$I$1,0)</f>
        <v>22.482080227833205</v>
      </c>
      <c r="F2118" s="11">
        <f>VLOOKUP($A2117,Master!$A$6:$J$4994,$I$1,0)*(1+0.5*(VLOOKUP($A2118,'Old-SVXY-OHLC'!$A$3:$G$5000,F$1,0)/VLOOKUP($A2117,'Old-SVXY-OHLC'!$A$3:$G$5000,5,0)-1))</f>
        <v>22.496947991676091</v>
      </c>
    </row>
    <row r="2119" spans="1:6" x14ac:dyDescent="0.25">
      <c r="A2119" s="1">
        <v>41141</v>
      </c>
      <c r="B2119" s="11">
        <f>VLOOKUP($A2118,Master!$A$6:$J$4994,$I$1,0)*(1+0.5*(VLOOKUP($A2119,'Old-SVXY-OHLC'!$A$3:$E$5000,B$1,0)/VLOOKUP($A2118,'Old-SVXY-OHLC'!$A$3:$E$5000,5,0)-1))</f>
        <v>22.474567722619163</v>
      </c>
      <c r="C2119" s="11">
        <f>VLOOKUP($A2118,Master!$A$6:$J$4994,$I$1,0)*(1+0.5*(VLOOKUP($A2119,'Old-SVXY-OHLC'!$A$3:$E$5000,C$1,0)/VLOOKUP($A2118,'Old-SVXY-OHLC'!$A$3:$E$5000,5,0)-1))</f>
        <v>22.507121911880013</v>
      </c>
      <c r="D2119" s="11">
        <f>VLOOKUP($A2118,Master!$A$6:$J$4994,$I$1,0)*(1+0.5*(VLOOKUP($A2119,'Old-SVXY-OHLC'!$A$3:$E$5000,D$1,0)/VLOOKUP($A2118,'Old-SVXY-OHLC'!$A$3:$E$5000,5,0)-1))</f>
        <v>22.118902157142621</v>
      </c>
      <c r="E2119" s="11">
        <f>VLOOKUP(A2119,Master!A$6:J$4994,$I$1,0)</f>
        <v>22.474054621255195</v>
      </c>
      <c r="F2119" s="11">
        <f>VLOOKUP($A2118,Master!$A$6:$J$4994,$I$1,0)*(1+0.5*(VLOOKUP($A2119,'Old-SVXY-OHLC'!$A$3:$G$5000,F$1,0)/VLOOKUP($A2118,'Old-SVXY-OHLC'!$A$3:$G$5000,5,0)-1))</f>
        <v>22.505500350790317</v>
      </c>
    </row>
    <row r="2120" spans="1:6" x14ac:dyDescent="0.25">
      <c r="A2120" s="1">
        <v>41142</v>
      </c>
      <c r="B2120" s="11">
        <f>VLOOKUP($A2119,Master!$A$6:$J$4994,$I$1,0)*(1+0.5*(VLOOKUP($A2120,'Old-SVXY-OHLC'!$A$3:$E$5000,B$1,0)/VLOOKUP($A2119,'Old-SVXY-OHLC'!$A$3:$E$5000,5,0)-1))</f>
        <v>22.474054621255195</v>
      </c>
      <c r="C2120" s="11">
        <f>VLOOKUP($A2119,Master!$A$6:$J$4994,$I$1,0)*(1+0.5*(VLOOKUP($A2120,'Old-SVXY-OHLC'!$A$3:$E$5000,C$1,0)/VLOOKUP($A2119,'Old-SVXY-OHLC'!$A$3:$E$5000,5,0)-1))</f>
        <v>22.630445353432879</v>
      </c>
      <c r="D2120" s="11">
        <f>VLOOKUP($A2119,Master!$A$6:$J$4994,$I$1,0)*(1+0.5*(VLOOKUP($A2120,'Old-SVXY-OHLC'!$A$3:$E$5000,D$1,0)/VLOOKUP($A2119,'Old-SVXY-OHLC'!$A$3:$E$5000,5,0)-1))</f>
        <v>22.011063488791908</v>
      </c>
      <c r="E2120" s="11">
        <f>VLOOKUP(A2120,Master!A$6:J$4994,$I$1,0)</f>
        <v>22.169379809329634</v>
      </c>
      <c r="F2120" s="11">
        <f>VLOOKUP($A2119,Master!$A$6:$J$4994,$I$1,0)*(1+0.5*(VLOOKUP($A2120,'Old-SVXY-OHLC'!$A$3:$G$5000,F$1,0)/VLOOKUP($A2119,'Old-SVXY-OHLC'!$A$3:$G$5000,5,0)-1))</f>
        <v>22.200034330180614</v>
      </c>
    </row>
    <row r="2121" spans="1:6" x14ac:dyDescent="0.25">
      <c r="A2121" s="1">
        <v>41143</v>
      </c>
      <c r="B2121" s="11">
        <f>VLOOKUP($A2120,Master!$A$6:$J$4994,$I$1,0)*(1+0.5*(VLOOKUP($A2121,'Old-SVXY-OHLC'!$A$3:$E$5000,B$1,0)/VLOOKUP($A2120,'Old-SVXY-OHLC'!$A$3:$E$5000,5,0)-1))</f>
        <v>22.080707943983835</v>
      </c>
      <c r="C2121" s="11">
        <f>VLOOKUP($A2120,Master!$A$6:$J$4994,$I$1,0)*(1+0.5*(VLOOKUP($A2121,'Old-SVXY-OHLC'!$A$3:$E$5000,C$1,0)/VLOOKUP($A2120,'Old-SVXY-OHLC'!$A$3:$E$5000,5,0)-1))</f>
        <v>22.169379809329634</v>
      </c>
      <c r="D2121" s="11">
        <f>VLOOKUP($A2120,Master!$A$6:$J$4994,$I$1,0)*(1+0.5*(VLOOKUP($A2121,'Old-SVXY-OHLC'!$A$3:$E$5000,D$1,0)/VLOOKUP($A2120,'Old-SVXY-OHLC'!$A$3:$E$5000,5,0)-1))</f>
        <v>21.814668790065106</v>
      </c>
      <c r="E2121" s="11">
        <f>VLOOKUP(A2121,Master!A$6:J$4994,$I$1,0)</f>
        <v>22.021016057518366</v>
      </c>
      <c r="F2121" s="11">
        <f>VLOOKUP($A2120,Master!$A$6:$J$4994,$I$1,0)*(1+0.5*(VLOOKUP($A2121,'Old-SVXY-OHLC'!$A$3:$G$5000,F$1,0)/VLOOKUP($A2120,'Old-SVXY-OHLC'!$A$3:$G$5000,5,0)-1))</f>
        <v>22.118776516940198</v>
      </c>
    </row>
    <row r="2122" spans="1:6" x14ac:dyDescent="0.25">
      <c r="A2122" s="1">
        <v>41144</v>
      </c>
      <c r="B2122" s="11">
        <f>VLOOKUP($A2121,Master!$A$6:$J$4994,$I$1,0)*(1+0.5*(VLOOKUP($A2122,'Old-SVXY-OHLC'!$A$3:$E$5000,B$1,0)/VLOOKUP($A2121,'Old-SVXY-OHLC'!$A$3:$E$5000,5,0)-1))</f>
        <v>22.024041144402457</v>
      </c>
      <c r="C2122" s="11">
        <f>VLOOKUP($A2121,Master!$A$6:$J$4994,$I$1,0)*(1+0.5*(VLOOKUP($A2122,'Old-SVXY-OHLC'!$A$3:$E$5000,C$1,0)/VLOOKUP($A2121,'Old-SVXY-OHLC'!$A$3:$E$5000,5,0)-1))</f>
        <v>22.136200281776606</v>
      </c>
      <c r="D2122" s="11">
        <f>VLOOKUP($A2121,Master!$A$6:$J$4994,$I$1,0)*(1+0.5*(VLOOKUP($A2122,'Old-SVXY-OHLC'!$A$3:$E$5000,D$1,0)/VLOOKUP($A2121,'Old-SVXY-OHLC'!$A$3:$E$5000,5,0)-1))</f>
        <v>21.651216505138361</v>
      </c>
      <c r="E2122" s="11">
        <f>VLOOKUP(A2122,Master!A$6:J$4994,$I$1,0)</f>
        <v>21.846163660261482</v>
      </c>
      <c r="F2122" s="11">
        <f>VLOOKUP($A2121,Master!$A$6:$J$4994,$I$1,0)*(1+0.5*(VLOOKUP($A2122,'Old-SVXY-OHLC'!$A$3:$G$5000,F$1,0)/VLOOKUP($A2121,'Old-SVXY-OHLC'!$A$3:$G$5000,5,0)-1))</f>
        <v>21.887898373987341</v>
      </c>
    </row>
    <row r="2123" spans="1:6" x14ac:dyDescent="0.25">
      <c r="A2123" s="1">
        <v>41145</v>
      </c>
      <c r="B2123" s="11">
        <f>VLOOKUP($A2122,Master!$A$6:$J$4994,$I$1,0)*(1+0.5*(VLOOKUP($A2123,'Old-SVXY-OHLC'!$A$3:$E$5000,B$1,0)/VLOOKUP($A2122,'Old-SVXY-OHLC'!$A$3:$E$5000,5,0)-1))</f>
        <v>21.765270151537123</v>
      </c>
      <c r="C2123" s="11">
        <f>VLOOKUP($A2122,Master!$A$6:$J$4994,$I$1,0)*(1+0.5*(VLOOKUP($A2123,'Old-SVXY-OHLC'!$A$3:$E$5000,C$1,0)/VLOOKUP($A2122,'Old-SVXY-OHLC'!$A$3:$E$5000,5,0)-1))</f>
        <v>22.365397600844052</v>
      </c>
      <c r="D2123" s="11">
        <f>VLOOKUP($A2122,Master!$A$6:$J$4994,$I$1,0)*(1+0.5*(VLOOKUP($A2123,'Old-SVXY-OHLC'!$A$3:$E$5000,D$1,0)/VLOOKUP($A2122,'Old-SVXY-OHLC'!$A$3:$E$5000,5,0)-1))</f>
        <v>21.653480599614443</v>
      </c>
      <c r="E2123" s="11">
        <f>VLOOKUP(A2123,Master!A$6:J$4994,$I$1,0)</f>
        <v>22.244205220425908</v>
      </c>
      <c r="F2123" s="11">
        <f>VLOOKUP($A2122,Master!$A$6:$J$4994,$I$1,0)*(1+0.5*(VLOOKUP($A2123,'Old-SVXY-OHLC'!$A$3:$G$5000,F$1,0)/VLOOKUP($A2122,'Old-SVXY-OHLC'!$A$3:$G$5000,5,0)-1))</f>
        <v>22.324551661532855</v>
      </c>
    </row>
    <row r="2124" spans="1:6" x14ac:dyDescent="0.25">
      <c r="A2124" s="1">
        <v>41148</v>
      </c>
      <c r="B2124" s="11">
        <f>VLOOKUP($A2123,Master!$A$6:$J$4994,$I$1,0)*(1+0.5*(VLOOKUP($A2124,'Old-SVXY-OHLC'!$A$3:$E$5000,B$1,0)/VLOOKUP($A2123,'Old-SVXY-OHLC'!$A$3:$E$5000,5,0)-1))</f>
        <v>22.307480232061536</v>
      </c>
      <c r="C2124" s="11">
        <f>VLOOKUP($A2123,Master!$A$6:$J$4994,$I$1,0)*(1+0.5*(VLOOKUP($A2124,'Old-SVXY-OHLC'!$A$3:$E$5000,C$1,0)/VLOOKUP($A2123,'Old-SVXY-OHLC'!$A$3:$E$5000,5,0)-1))</f>
        <v>22.463320270135128</v>
      </c>
      <c r="D2124" s="11">
        <f>VLOOKUP($A2123,Master!$A$6:$J$4994,$I$1,0)*(1+0.5*(VLOOKUP($A2124,'Old-SVXY-OHLC'!$A$3:$E$5000,D$1,0)/VLOOKUP($A2123,'Old-SVXY-OHLC'!$A$3:$E$5000,5,0)-1))</f>
        <v>22.086816076606063</v>
      </c>
      <c r="E2124" s="11">
        <f>VLOOKUP(A2124,Master!A$6:J$4994,$I$1,0)</f>
        <v>22.109784799029377</v>
      </c>
      <c r="F2124" s="11">
        <f>VLOOKUP($A2123,Master!$A$6:$J$4994,$I$1,0)*(1+0.5*(VLOOKUP($A2124,'Old-SVXY-OHLC'!$A$3:$G$5000,F$1,0)/VLOOKUP($A2123,'Old-SVXY-OHLC'!$A$3:$G$5000,5,0)-1))</f>
        <v>22.259575813061488</v>
      </c>
    </row>
    <row r="2125" spans="1:6" x14ac:dyDescent="0.25">
      <c r="A2125" s="1">
        <v>41149</v>
      </c>
      <c r="B2125" s="11">
        <f>VLOOKUP($A2124,Master!$A$6:$J$4994,$I$1,0)*(1+0.5*(VLOOKUP($A2125,'Old-SVXY-OHLC'!$A$3:$E$5000,B$1,0)/VLOOKUP($A2124,'Old-SVXY-OHLC'!$A$3:$E$5000,5,0)-1))</f>
        <v>22.109784799029377</v>
      </c>
      <c r="C2125" s="11">
        <f>VLOOKUP($A2124,Master!$A$6:$J$4994,$I$1,0)*(1+0.5*(VLOOKUP($A2125,'Old-SVXY-OHLC'!$A$3:$E$5000,C$1,0)/VLOOKUP($A2124,'Old-SVXY-OHLC'!$A$3:$E$5000,5,0)-1))</f>
        <v>22.207633935147317</v>
      </c>
      <c r="D2125" s="11">
        <f>VLOOKUP($A2124,Master!$A$6:$J$4994,$I$1,0)*(1+0.5*(VLOOKUP($A2125,'Old-SVXY-OHLC'!$A$3:$E$5000,D$1,0)/VLOOKUP($A2124,'Old-SVXY-OHLC'!$A$3:$E$5000,5,0)-1))</f>
        <v>21.93307113191111</v>
      </c>
      <c r="E2125" s="11">
        <f>VLOOKUP(A2125,Master!A$6:J$4994,$I$1,0)</f>
        <v>22.000825205551038</v>
      </c>
      <c r="F2125" s="11">
        <f>VLOOKUP($A2124,Master!$A$6:$J$4994,$I$1,0)*(1+0.5*(VLOOKUP($A2125,'Old-SVXY-OHLC'!$A$3:$G$5000,F$1,0)/VLOOKUP($A2124,'Old-SVXY-OHLC'!$A$3:$G$5000,5,0)-1))</f>
        <v>22.049628045056327</v>
      </c>
    </row>
    <row r="2126" spans="1:6" x14ac:dyDescent="0.25">
      <c r="A2126" s="1">
        <v>41150</v>
      </c>
      <c r="B2126" s="11">
        <f>VLOOKUP($A2125,Master!$A$6:$J$4994,$I$1,0)*(1+0.5*(VLOOKUP($A2126,'Old-SVXY-OHLC'!$A$3:$E$5000,B$1,0)/VLOOKUP($A2125,'Old-SVXY-OHLC'!$A$3:$E$5000,5,0)-1))</f>
        <v>22.049451115400309</v>
      </c>
      <c r="C2126" s="11">
        <f>VLOOKUP($A2125,Master!$A$6:$J$4994,$I$1,0)*(1+0.5*(VLOOKUP($A2126,'Old-SVXY-OHLC'!$A$3:$E$5000,C$1,0)/VLOOKUP($A2125,'Old-SVXY-OHLC'!$A$3:$E$5000,5,0)-1))</f>
        <v>22.21302147912953</v>
      </c>
      <c r="D2126" s="11">
        <f>VLOOKUP($A2125,Master!$A$6:$J$4994,$I$1,0)*(1+0.5*(VLOOKUP($A2126,'Old-SVXY-OHLC'!$A$3:$E$5000,D$1,0)/VLOOKUP($A2125,'Old-SVXY-OHLC'!$A$3:$E$5000,5,0)-1))</f>
        <v>21.798940023861835</v>
      </c>
      <c r="E2126" s="11">
        <f>VLOOKUP(A2126,Master!A$6:J$4994,$I$1,0)</f>
        <v>21.860269250975975</v>
      </c>
      <c r="F2126" s="11">
        <f>VLOOKUP($A2125,Master!$A$6:$J$4994,$I$1,0)*(1+0.5*(VLOOKUP($A2126,'Old-SVXY-OHLC'!$A$3:$G$5000,F$1,0)/VLOOKUP($A2125,'Old-SVXY-OHLC'!$A$3:$G$5000,5,0)-1))</f>
        <v>21.995624174570725</v>
      </c>
    </row>
    <row r="2127" spans="1:6" x14ac:dyDescent="0.25">
      <c r="A2127" s="1">
        <v>41151</v>
      </c>
      <c r="B2127" s="11">
        <f>VLOOKUP($A2126,Master!$A$6:$J$4994,$I$1,0)*(1+0.5*(VLOOKUP($A2127,'Old-SVXY-OHLC'!$A$3:$E$5000,B$1,0)/VLOOKUP($A2126,'Old-SVXY-OHLC'!$A$3:$E$5000,5,0)-1))</f>
        <v>21.749667250543716</v>
      </c>
      <c r="C2127" s="11">
        <f>VLOOKUP($A2126,Master!$A$6:$J$4994,$I$1,0)*(1+0.5*(VLOOKUP($A2127,'Old-SVXY-OHLC'!$A$3:$E$5000,C$1,0)/VLOOKUP($A2126,'Old-SVXY-OHLC'!$A$3:$E$5000,5,0)-1))</f>
        <v>21.840149509133479</v>
      </c>
      <c r="D2127" s="11">
        <f>VLOOKUP($A2126,Master!$A$6:$J$4994,$I$1,0)*(1+0.5*(VLOOKUP($A2127,'Old-SVXY-OHLC'!$A$3:$E$5000,D$1,0)/VLOOKUP($A2126,'Old-SVXY-OHLC'!$A$3:$E$5000,5,0)-1))</f>
        <v>21.575854407629919</v>
      </c>
      <c r="E2127" s="11">
        <f>VLOOKUP(A2127,Master!A$6:J$4994,$I$1,0)</f>
        <v>21.63993396719485</v>
      </c>
      <c r="F2127" s="11">
        <f>VLOOKUP($A2126,Master!$A$6:$J$4994,$I$1,0)*(1+0.5*(VLOOKUP($A2127,'Old-SVXY-OHLC'!$A$3:$G$5000,F$1,0)/VLOOKUP($A2126,'Old-SVXY-OHLC'!$A$3:$G$5000,5,0)-1))</f>
        <v>21.768202126766241</v>
      </c>
    </row>
    <row r="2128" spans="1:6" x14ac:dyDescent="0.25">
      <c r="A2128" s="1">
        <v>41152</v>
      </c>
      <c r="B2128" s="11">
        <f>VLOOKUP($A2127,Master!$A$6:$J$4994,$I$1,0)*(1+0.5*(VLOOKUP($A2128,'Old-SVXY-OHLC'!$A$3:$E$5000,B$1,0)/VLOOKUP($A2127,'Old-SVXY-OHLC'!$A$3:$E$5000,5,0)-1))</f>
        <v>21.807614399617151</v>
      </c>
      <c r="C2128" s="11">
        <f>VLOOKUP($A2127,Master!$A$6:$J$4994,$I$1,0)*(1+0.5*(VLOOKUP($A2128,'Old-SVXY-OHLC'!$A$3:$E$5000,C$1,0)/VLOOKUP($A2127,'Old-SVXY-OHLC'!$A$3:$E$5000,5,0)-1))</f>
        <v>22.146006030627351</v>
      </c>
      <c r="D2128" s="11">
        <f>VLOOKUP($A2127,Master!$A$6:$J$4994,$I$1,0)*(1+0.5*(VLOOKUP($A2128,'Old-SVXY-OHLC'!$A$3:$E$5000,D$1,0)/VLOOKUP($A2127,'Old-SVXY-OHLC'!$A$3:$E$5000,5,0)-1))</f>
        <v>21.638001304712443</v>
      </c>
      <c r="E2128" s="11">
        <f>VLOOKUP(A2128,Master!A$6:J$4994,$I$1,0)</f>
        <v>22.043999934472385</v>
      </c>
      <c r="F2128" s="11">
        <f>VLOOKUP($A2127,Master!$A$6:$J$4994,$I$1,0)*(1+0.5*(VLOOKUP($A2128,'Old-SVXY-OHLC'!$A$3:$G$5000,F$1,0)/VLOOKUP($A2127,'Old-SVXY-OHLC'!$A$3:$G$5000,5,0)-1))</f>
        <v>22.096960931576984</v>
      </c>
    </row>
    <row r="2129" spans="1:6" x14ac:dyDescent="0.25">
      <c r="A2129" s="1">
        <v>41156</v>
      </c>
      <c r="B2129" s="11">
        <f>VLOOKUP($A2128,Master!$A$6:$J$4994,$I$1,0)*(1+0.5*(VLOOKUP($A2129,'Old-SVXY-OHLC'!$A$3:$E$5000,B$1,0)/VLOOKUP($A2128,'Old-SVXY-OHLC'!$A$3:$E$5000,5,0)-1))</f>
        <v>22.055667041806714</v>
      </c>
      <c r="C2129" s="11">
        <f>VLOOKUP($A2128,Master!$A$6:$J$4994,$I$1,0)*(1+0.5*(VLOOKUP($A2129,'Old-SVXY-OHLC'!$A$3:$E$5000,C$1,0)/VLOOKUP($A2128,'Old-SVXY-OHLC'!$A$3:$E$5000,5,0)-1))</f>
        <v>22.284523627306921</v>
      </c>
      <c r="D2129" s="11">
        <f>VLOOKUP($A2128,Master!$A$6:$J$4994,$I$1,0)*(1+0.5*(VLOOKUP($A2129,'Old-SVXY-OHLC'!$A$3:$E$5000,D$1,0)/VLOOKUP($A2128,'Old-SVXY-OHLC'!$A$3:$E$5000,5,0)-1))</f>
        <v>21.813679150242969</v>
      </c>
      <c r="E2129" s="11">
        <f>VLOOKUP(A2129,Master!A$6:J$4994,$I$1,0)</f>
        <v>22.242848165415669</v>
      </c>
      <c r="F2129" s="11">
        <f>VLOOKUP($A2128,Master!$A$6:$J$4994,$I$1,0)*(1+0.5*(VLOOKUP($A2129,'Old-SVXY-OHLC'!$A$3:$G$5000,F$1,0)/VLOOKUP($A2128,'Old-SVXY-OHLC'!$A$3:$G$5000,5,0)-1))</f>
        <v>22.210173493495525</v>
      </c>
    </row>
    <row r="2130" spans="1:6" x14ac:dyDescent="0.25">
      <c r="A2130" s="1">
        <v>41157</v>
      </c>
      <c r="B2130" s="11">
        <f>VLOOKUP($A2129,Master!$A$6:$J$4994,$I$1,0)*(1+0.5*(VLOOKUP($A2130,'Old-SVXY-OHLC'!$A$3:$E$5000,B$1,0)/VLOOKUP($A2129,'Old-SVXY-OHLC'!$A$3:$E$5000,5,0)-1))</f>
        <v>22.141545182907848</v>
      </c>
      <c r="C2130" s="11">
        <f>VLOOKUP($A2129,Master!$A$6:$J$4994,$I$1,0)*(1+0.5*(VLOOKUP($A2130,'Old-SVXY-OHLC'!$A$3:$E$5000,C$1,0)/VLOOKUP($A2129,'Old-SVXY-OHLC'!$A$3:$E$5000,5,0)-1))</f>
        <v>22.54080935471125</v>
      </c>
      <c r="D2130" s="11">
        <f>VLOOKUP($A2129,Master!$A$6:$J$4994,$I$1,0)*(1+0.5*(VLOOKUP($A2130,'Old-SVXY-OHLC'!$A$3:$E$5000,D$1,0)/VLOOKUP($A2129,'Old-SVXY-OHLC'!$A$3:$E$5000,5,0)-1))</f>
        <v>22.12544562850788</v>
      </c>
      <c r="E2130" s="11">
        <f>VLOOKUP(A2130,Master!A$6:J$4994,$I$1,0)</f>
        <v>22.498521762797413</v>
      </c>
      <c r="F2130" s="11">
        <f>VLOOKUP($A2129,Master!$A$6:$J$4994,$I$1,0)*(1+0.5*(VLOOKUP($A2130,'Old-SVXY-OHLC'!$A$3:$G$5000,F$1,0)/VLOOKUP($A2129,'Old-SVXY-OHLC'!$A$3:$G$5000,5,0)-1))</f>
        <v>22.488280197501822</v>
      </c>
    </row>
    <row r="2131" spans="1:6" x14ac:dyDescent="0.25">
      <c r="A2131" s="1">
        <v>41158</v>
      </c>
      <c r="B2131" s="11">
        <f>VLOOKUP($A2130,Master!$A$6:$J$4994,$I$1,0)*(1+0.5*(VLOOKUP($A2131,'Old-SVXY-OHLC'!$A$3:$E$5000,B$1,0)/VLOOKUP($A2130,'Old-SVXY-OHLC'!$A$3:$E$5000,5,0)-1))</f>
        <v>22.585920690296795</v>
      </c>
      <c r="C2131" s="11">
        <f>VLOOKUP($A2130,Master!$A$6:$J$4994,$I$1,0)*(1+0.5*(VLOOKUP($A2131,'Old-SVXY-OHLC'!$A$3:$E$5000,C$1,0)/VLOOKUP($A2130,'Old-SVXY-OHLC'!$A$3:$E$5000,5,0)-1))</f>
        <v>23.677343958761782</v>
      </c>
      <c r="D2131" s="11">
        <f>VLOOKUP($A2130,Master!$A$6:$J$4994,$I$1,0)*(1+0.5*(VLOOKUP($A2131,'Old-SVXY-OHLC'!$A$3:$E$5000,D$1,0)/VLOOKUP($A2130,'Old-SVXY-OHLC'!$A$3:$E$5000,5,0)-1))</f>
        <v>22.55525439994614</v>
      </c>
      <c r="E2131" s="11">
        <f>VLOOKUP(A2131,Master!A$6:J$4994,$I$1,0)</f>
        <v>23.615618387457744</v>
      </c>
      <c r="F2131" s="11">
        <f>VLOOKUP($A2130,Master!$A$6:$J$4994,$I$1,0)*(1+0.5*(VLOOKUP($A2131,'Old-SVXY-OHLC'!$A$3:$G$5000,F$1,0)/VLOOKUP($A2130,'Old-SVXY-OHLC'!$A$3:$G$5000,5,0)-1))</f>
        <v>23.677343958761782</v>
      </c>
    </row>
    <row r="2132" spans="1:6" x14ac:dyDescent="0.25">
      <c r="A2132" s="1">
        <v>41159</v>
      </c>
      <c r="B2132" s="11">
        <f>VLOOKUP($A2131,Master!$A$6:$J$4994,$I$1,0)*(1+0.5*(VLOOKUP($A2132,'Old-SVXY-OHLC'!$A$3:$E$5000,B$1,0)/VLOOKUP($A2131,'Old-SVXY-OHLC'!$A$3:$E$5000,5,0)-1))</f>
        <v>23.722031139929221</v>
      </c>
      <c r="C2132" s="11">
        <f>VLOOKUP($A2131,Master!$A$6:$J$4994,$I$1,0)*(1+0.5*(VLOOKUP($A2132,'Old-SVXY-OHLC'!$A$3:$E$5000,C$1,0)/VLOOKUP($A2131,'Old-SVXY-OHLC'!$A$3:$E$5000,5,0)-1))</f>
        <v>24.34388458057207</v>
      </c>
      <c r="D2132" s="11">
        <f>VLOOKUP($A2131,Master!$A$6:$J$4994,$I$1,0)*(1+0.5*(VLOOKUP($A2132,'Old-SVXY-OHLC'!$A$3:$E$5000,D$1,0)/VLOOKUP($A2131,'Old-SVXY-OHLC'!$A$3:$E$5000,5,0)-1))</f>
        <v>23.693669777948738</v>
      </c>
      <c r="E2132" s="11">
        <f>VLOOKUP(A2132,Master!A$6:J$4994,$I$1,0)</f>
        <v>24.289020667471537</v>
      </c>
      <c r="F2132" s="11">
        <f>VLOOKUP($A2131,Master!$A$6:$J$4994,$I$1,0)*(1+0.5*(VLOOKUP($A2132,'Old-SVXY-OHLC'!$A$3:$G$5000,F$1,0)/VLOOKUP($A2131,'Old-SVXY-OHLC'!$A$3:$G$5000,5,0)-1))</f>
        <v>24.34388458057207</v>
      </c>
    </row>
    <row r="2133" spans="1:6" x14ac:dyDescent="0.25">
      <c r="A2133" s="1">
        <v>41162</v>
      </c>
      <c r="B2133" s="11">
        <f>VLOOKUP($A2132,Master!$A$6:$J$4994,$I$1,0)*(1+0.5*(VLOOKUP($A2133,'Old-SVXY-OHLC'!$A$3:$E$5000,B$1,0)/VLOOKUP($A2132,'Old-SVXY-OHLC'!$A$3:$E$5000,5,0)-1))</f>
        <v>24.22567123654682</v>
      </c>
      <c r="C2133" s="11">
        <f>VLOOKUP($A2132,Master!$A$6:$J$4994,$I$1,0)*(1+0.5*(VLOOKUP($A2133,'Old-SVXY-OHLC'!$A$3:$E$5000,C$1,0)/VLOOKUP($A2132,'Old-SVXY-OHLC'!$A$3:$E$5000,5,0)-1))</f>
        <v>24.504031465533139</v>
      </c>
      <c r="D2133" s="11">
        <f>VLOOKUP($A2132,Master!$A$6:$J$4994,$I$1,0)*(1+0.5*(VLOOKUP($A2133,'Old-SVXY-OHLC'!$A$3:$E$5000,D$1,0)/VLOOKUP($A2132,'Old-SVXY-OHLC'!$A$3:$E$5000,5,0)-1))</f>
        <v>23.427436967971868</v>
      </c>
      <c r="E2133" s="11">
        <f>VLOOKUP(A2133,Master!A$6:J$4994,$I$1,0)</f>
        <v>23.450173926225883</v>
      </c>
      <c r="F2133" s="11">
        <f>VLOOKUP($A2132,Master!$A$6:$J$4994,$I$1,0)*(1+0.5*(VLOOKUP($A2133,'Old-SVXY-OHLC'!$A$3:$G$5000,F$1,0)/VLOOKUP($A2132,'Old-SVXY-OHLC'!$A$3:$G$5000,5,0)-1))</f>
        <v>23.648175984201451</v>
      </c>
    </row>
    <row r="2134" spans="1:6" x14ac:dyDescent="0.25">
      <c r="A2134" s="1">
        <v>41163</v>
      </c>
      <c r="B2134" s="11">
        <f>VLOOKUP($A2133,Master!$A$6:$J$4994,$I$1,0)*(1+0.5*(VLOOKUP($A2134,'Old-SVXY-OHLC'!$A$3:$E$5000,B$1,0)/VLOOKUP($A2133,'Old-SVXY-OHLC'!$A$3:$E$5000,5,0)-1))</f>
        <v>23.612172059319686</v>
      </c>
      <c r="C2134" s="11">
        <f>VLOOKUP($A2133,Master!$A$6:$J$4994,$I$1,0)*(1+0.5*(VLOOKUP($A2134,'Old-SVXY-OHLC'!$A$3:$E$5000,C$1,0)/VLOOKUP($A2133,'Old-SVXY-OHLC'!$A$3:$E$5000,5,0)-1))</f>
        <v>23.97413353215871</v>
      </c>
      <c r="D2134" s="11">
        <f>VLOOKUP($A2133,Master!$A$6:$J$4994,$I$1,0)*(1+0.5*(VLOOKUP($A2134,'Old-SVXY-OHLC'!$A$3:$E$5000,D$1,0)/VLOOKUP($A2133,'Old-SVXY-OHLC'!$A$3:$E$5000,5,0)-1))</f>
        <v>23.463974293041588</v>
      </c>
      <c r="E2134" s="11">
        <f>VLOOKUP(A2134,Master!A$6:J$4994,$I$1,0)</f>
        <v>23.518500510336239</v>
      </c>
      <c r="F2134" s="11">
        <f>VLOOKUP($A2133,Master!$A$6:$J$4994,$I$1,0)*(1+0.5*(VLOOKUP($A2134,'Old-SVXY-OHLC'!$A$3:$G$5000,F$1,0)/VLOOKUP($A2133,'Old-SVXY-OHLC'!$A$3:$G$5000,5,0)-1))</f>
        <v>23.709179168405331</v>
      </c>
    </row>
    <row r="2135" spans="1:6" x14ac:dyDescent="0.25">
      <c r="A2135" s="1">
        <v>41164</v>
      </c>
      <c r="B2135" s="11">
        <f>VLOOKUP($A2134,Master!$A$6:$J$4994,$I$1,0)*(1+0.5*(VLOOKUP($A2135,'Old-SVXY-OHLC'!$A$3:$E$5000,B$1,0)/VLOOKUP($A2134,'Old-SVXY-OHLC'!$A$3:$E$5000,5,0)-1))</f>
        <v>23.739912643723965</v>
      </c>
      <c r="C2135" s="11">
        <f>VLOOKUP($A2134,Master!$A$6:$J$4994,$I$1,0)*(1+0.5*(VLOOKUP($A2135,'Old-SVXY-OHLC'!$A$3:$E$5000,C$1,0)/VLOOKUP($A2134,'Old-SVXY-OHLC'!$A$3:$E$5000,5,0)-1))</f>
        <v>24.101436918966957</v>
      </c>
      <c r="D2135" s="11">
        <f>VLOOKUP($A2134,Master!$A$6:$J$4994,$I$1,0)*(1+0.5*(VLOOKUP($A2135,'Old-SVXY-OHLC'!$A$3:$E$5000,D$1,0)/VLOOKUP($A2134,'Old-SVXY-OHLC'!$A$3:$E$5000,5,0)-1))</f>
        <v>23.587339086676089</v>
      </c>
      <c r="E2135" s="11">
        <f>VLOOKUP(A2135,Master!A$6:J$4994,$I$1,0)</f>
        <v>24.019510394305431</v>
      </c>
      <c r="F2135" s="11">
        <f>VLOOKUP($A2134,Master!$A$6:$J$4994,$I$1,0)*(1+0.5*(VLOOKUP($A2135,'Old-SVXY-OHLC'!$A$3:$G$5000,F$1,0)/VLOOKUP($A2134,'Old-SVXY-OHLC'!$A$3:$G$5000,5,0)-1))</f>
        <v>24.021727962565127</v>
      </c>
    </row>
    <row r="2136" spans="1:6" x14ac:dyDescent="0.25">
      <c r="A2136" s="1">
        <v>41165</v>
      </c>
      <c r="B2136" s="11">
        <f>VLOOKUP($A2135,Master!$A$6:$J$4994,$I$1,0)*(1+0.5*(VLOOKUP($A2136,'Old-SVXY-OHLC'!$A$3:$E$5000,B$1,0)/VLOOKUP($A2135,'Old-SVXY-OHLC'!$A$3:$E$5000,5,0)-1))</f>
        <v>23.982806865639059</v>
      </c>
      <c r="C2136" s="11">
        <f>VLOOKUP($A2135,Master!$A$6:$J$4994,$I$1,0)*(1+0.5*(VLOOKUP($A2136,'Old-SVXY-OHLC'!$A$3:$E$5000,C$1,0)/VLOOKUP($A2135,'Old-SVXY-OHLC'!$A$3:$E$5000,5,0)-1))</f>
        <v>24.975666348830526</v>
      </c>
      <c r="D2136" s="11">
        <f>VLOOKUP($A2135,Master!$A$6:$J$4994,$I$1,0)*(1+0.5*(VLOOKUP($A2136,'Old-SVXY-OHLC'!$A$3:$E$5000,D$1,0)/VLOOKUP($A2135,'Old-SVXY-OHLC'!$A$3:$E$5000,5,0)-1))</f>
        <v>23.768820098177027</v>
      </c>
      <c r="E2136" s="11">
        <f>VLOOKUP(A2136,Master!A$6:J$4994,$I$1,0)</f>
        <v>24.784167671731456</v>
      </c>
      <c r="F2136" s="11">
        <f>VLOOKUP($A2135,Master!$A$6:$J$4994,$I$1,0)*(1+0.5*(VLOOKUP($A2136,'Old-SVXY-OHLC'!$A$3:$G$5000,F$1,0)/VLOOKUP($A2135,'Old-SVXY-OHLC'!$A$3:$G$5000,5,0)-1))</f>
        <v>24.893876503858042</v>
      </c>
    </row>
    <row r="2137" spans="1:6" x14ac:dyDescent="0.25">
      <c r="A2137" s="1">
        <v>41166</v>
      </c>
      <c r="B2137" s="11">
        <f>VLOOKUP($A2136,Master!$A$6:$J$4994,$I$1,0)*(1+0.5*(VLOOKUP($A2137,'Old-SVXY-OHLC'!$A$3:$E$5000,B$1,0)/VLOOKUP($A2136,'Old-SVXY-OHLC'!$A$3:$E$5000,5,0)-1))</f>
        <v>24.937107712441211</v>
      </c>
      <c r="C2137" s="11">
        <f>VLOOKUP($A2136,Master!$A$6:$J$4994,$I$1,0)*(1+0.5*(VLOOKUP($A2137,'Old-SVXY-OHLC'!$A$3:$E$5000,C$1,0)/VLOOKUP($A2136,'Old-SVXY-OHLC'!$A$3:$E$5000,5,0)-1))</f>
        <v>25.345610190699002</v>
      </c>
      <c r="D2137" s="11">
        <f>VLOOKUP($A2136,Master!$A$6:$J$4994,$I$1,0)*(1+0.5*(VLOOKUP($A2137,'Old-SVXY-OHLC'!$A$3:$E$5000,D$1,0)/VLOOKUP($A2136,'Old-SVXY-OHLC'!$A$3:$E$5000,5,0)-1))</f>
        <v>24.068572638707856</v>
      </c>
      <c r="E2137" s="11">
        <f>VLOOKUP(A2137,Master!A$6:J$4994,$I$1,0)</f>
        <v>24.10136334018696</v>
      </c>
      <c r="F2137" s="11">
        <f>VLOOKUP($A2136,Master!$A$6:$J$4994,$I$1,0)*(1+0.5*(VLOOKUP($A2137,'Old-SVXY-OHLC'!$A$3:$G$5000,F$1,0)/VLOOKUP($A2136,'Old-SVXY-OHLC'!$A$3:$G$5000,5,0)-1))</f>
        <v>24.46209707307619</v>
      </c>
    </row>
    <row r="2138" spans="1:6" x14ac:dyDescent="0.25">
      <c r="A2138" s="1">
        <v>41169</v>
      </c>
      <c r="B2138" s="11">
        <f>VLOOKUP($A2137,Master!$A$6:$J$4994,$I$1,0)*(1+0.5*(VLOOKUP($A2138,'Old-SVXY-OHLC'!$A$3:$E$5000,B$1,0)/VLOOKUP($A2137,'Old-SVXY-OHLC'!$A$3:$E$5000,5,0)-1))</f>
        <v>24.10136334018696</v>
      </c>
      <c r="C2138" s="11">
        <f>VLOOKUP($A2137,Master!$A$6:$J$4994,$I$1,0)*(1+0.5*(VLOOKUP($A2138,'Old-SVXY-OHLC'!$A$3:$E$5000,C$1,0)/VLOOKUP($A2137,'Old-SVXY-OHLC'!$A$3:$E$5000,5,0)-1))</f>
        <v>24.568342233119914</v>
      </c>
      <c r="D2138" s="11">
        <f>VLOOKUP($A2137,Master!$A$6:$J$4994,$I$1,0)*(1+0.5*(VLOOKUP($A2138,'Old-SVXY-OHLC'!$A$3:$E$5000,D$1,0)/VLOOKUP($A2137,'Old-SVXY-OHLC'!$A$3:$E$5000,5,0)-1))</f>
        <v>24.069978931441682</v>
      </c>
      <c r="E2138" s="11">
        <f>VLOOKUP(A2138,Master!A$6:J$4994,$I$1,0)</f>
        <v>24.46859703476213</v>
      </c>
      <c r="F2138" s="11">
        <f>VLOOKUP($A2137,Master!$A$6:$J$4994,$I$1,0)*(1+0.5*(VLOOKUP($A2138,'Old-SVXY-OHLC'!$A$3:$G$5000,F$1,0)/VLOOKUP($A2137,'Old-SVXY-OHLC'!$A$3:$G$5000,5,0)-1))</f>
        <v>24.53617839639973</v>
      </c>
    </row>
    <row r="2139" spans="1:6" x14ac:dyDescent="0.25">
      <c r="A2139" s="1">
        <v>41170</v>
      </c>
      <c r="B2139" s="11">
        <f>VLOOKUP($A2138,Master!$A$6:$J$4994,$I$1,0)*(1+0.5*(VLOOKUP($A2139,'Old-SVXY-OHLC'!$A$3:$E$5000,B$1,0)/VLOOKUP($A2138,'Old-SVXY-OHLC'!$A$3:$E$5000,5,0)-1))</f>
        <v>24.505107526848409</v>
      </c>
      <c r="C2139" s="11">
        <f>VLOOKUP($A2138,Master!$A$6:$J$4994,$I$1,0)*(1+0.5*(VLOOKUP($A2139,'Old-SVXY-OHLC'!$A$3:$E$5000,C$1,0)/VLOOKUP($A2138,'Old-SVXY-OHLC'!$A$3:$E$5000,5,0)-1))</f>
        <v>24.981727129684412</v>
      </c>
      <c r="D2139" s="11">
        <f>VLOOKUP($A2138,Master!$A$6:$J$4994,$I$1,0)*(1+0.5*(VLOOKUP($A2139,'Old-SVXY-OHLC'!$A$3:$E$5000,D$1,0)/VLOOKUP($A2138,'Old-SVXY-OHLC'!$A$3:$E$5000,5,0)-1))</f>
        <v>24.326391431569451</v>
      </c>
      <c r="E2139" s="11">
        <f>VLOOKUP(A2139,Master!A$6:J$4994,$I$1,0)</f>
        <v>24.909962653177892</v>
      </c>
      <c r="F2139" s="11">
        <f>VLOOKUP($A2138,Master!$A$6:$J$4994,$I$1,0)*(1+0.5*(VLOOKUP($A2139,'Old-SVXY-OHLC'!$A$3:$G$5000,F$1,0)/VLOOKUP($A2138,'Old-SVXY-OHLC'!$A$3:$G$5000,5,0)-1))</f>
        <v>24.857630514624891</v>
      </c>
    </row>
    <row r="2140" spans="1:6" x14ac:dyDescent="0.25">
      <c r="A2140" s="1">
        <v>41171</v>
      </c>
      <c r="B2140" s="11">
        <f>VLOOKUP($A2139,Master!$A$6:$J$4994,$I$1,0)*(1+0.5*(VLOOKUP($A2140,'Old-SVXY-OHLC'!$A$3:$E$5000,B$1,0)/VLOOKUP($A2139,'Old-SVXY-OHLC'!$A$3:$E$5000,5,0)-1))</f>
        <v>24.986606367652907</v>
      </c>
      <c r="C2140" s="11">
        <f>VLOOKUP($A2139,Master!$A$6:$J$4994,$I$1,0)*(1+0.5*(VLOOKUP($A2140,'Old-SVXY-OHLC'!$A$3:$E$5000,C$1,0)/VLOOKUP($A2139,'Old-SVXY-OHLC'!$A$3:$E$5000,5,0)-1))</f>
        <v>25.139893796602934</v>
      </c>
      <c r="D2140" s="11">
        <f>VLOOKUP($A2139,Master!$A$6:$J$4994,$I$1,0)*(1+0.5*(VLOOKUP($A2140,'Old-SVXY-OHLC'!$A$3:$E$5000,D$1,0)/VLOOKUP($A2139,'Old-SVXY-OHLC'!$A$3:$E$5000,5,0)-1))</f>
        <v>24.794997081465368</v>
      </c>
      <c r="E2140" s="11">
        <f>VLOOKUP(A2140,Master!A$6:J$4994,$I$1,0)</f>
        <v>25.062620037090763</v>
      </c>
      <c r="F2140" s="11">
        <f>VLOOKUP($A2139,Master!$A$6:$J$4994,$I$1,0)*(1+0.5*(VLOOKUP($A2140,'Old-SVXY-OHLC'!$A$3:$G$5000,F$1,0)/VLOOKUP($A2139,'Old-SVXY-OHLC'!$A$3:$G$5000,5,0)-1))</f>
        <v>24.879917159937623</v>
      </c>
    </row>
    <row r="2141" spans="1:6" x14ac:dyDescent="0.25">
      <c r="A2141" s="1">
        <v>41172</v>
      </c>
      <c r="B2141" s="11">
        <f>VLOOKUP($A2140,Master!$A$6:$J$4994,$I$1,0)*(1+0.5*(VLOOKUP($A2141,'Old-SVXY-OHLC'!$A$3:$E$5000,B$1,0)/VLOOKUP($A2140,'Old-SVXY-OHLC'!$A$3:$E$5000,5,0)-1))</f>
        <v>24.761622061639166</v>
      </c>
      <c r="C2141" s="11">
        <f>VLOOKUP($A2140,Master!$A$6:$J$4994,$I$1,0)*(1+0.5*(VLOOKUP($A2141,'Old-SVXY-OHLC'!$A$3:$E$5000,C$1,0)/VLOOKUP($A2140,'Old-SVXY-OHLC'!$A$3:$E$5000,5,0)-1))</f>
        <v>25.027675588807654</v>
      </c>
      <c r="D2141" s="11">
        <f>VLOOKUP($A2140,Master!$A$6:$J$4994,$I$1,0)*(1+0.5*(VLOOKUP($A2141,'Old-SVXY-OHLC'!$A$3:$E$5000,D$1,0)/VLOOKUP($A2140,'Old-SVXY-OHLC'!$A$3:$E$5000,5,0)-1))</f>
        <v>24.526630266277891</v>
      </c>
      <c r="E2141" s="11">
        <f>VLOOKUP(A2141,Master!A$6:J$4994,$I$1,0)</f>
        <v>24.790114748536553</v>
      </c>
      <c r="F2141" s="11">
        <f>VLOOKUP($A2140,Master!$A$6:$J$4994,$I$1,0)*(1+0.5*(VLOOKUP($A2141,'Old-SVXY-OHLC'!$A$3:$G$5000,F$1,0)/VLOOKUP($A2140,'Old-SVXY-OHLC'!$A$3:$G$5000,5,0)-1))</f>
        <v>25.003444883724775</v>
      </c>
    </row>
    <row r="2142" spans="1:6" x14ac:dyDescent="0.25">
      <c r="A2142" s="1">
        <v>41173</v>
      </c>
      <c r="B2142" s="11">
        <f>VLOOKUP($A2141,Master!$A$6:$J$4994,$I$1,0)*(1+0.5*(VLOOKUP($A2142,'Old-SVXY-OHLC'!$A$3:$E$5000,B$1,0)/VLOOKUP($A2141,'Old-SVXY-OHLC'!$A$3:$E$5000,5,0)-1))</f>
        <v>24.97718132923946</v>
      </c>
      <c r="C2142" s="11">
        <f>VLOOKUP($A2141,Master!$A$6:$J$4994,$I$1,0)*(1+0.5*(VLOOKUP($A2142,'Old-SVXY-OHLC'!$A$3:$E$5000,C$1,0)/VLOOKUP($A2141,'Old-SVXY-OHLC'!$A$3:$E$5000,5,0)-1))</f>
        <v>25.264520202748539</v>
      </c>
      <c r="D2142" s="11">
        <f>VLOOKUP($A2141,Master!$A$6:$J$4994,$I$1,0)*(1+0.5*(VLOOKUP($A2142,'Old-SVXY-OHLC'!$A$3:$E$5000,D$1,0)/VLOOKUP($A2141,'Old-SVXY-OHLC'!$A$3:$E$5000,5,0)-1))</f>
        <v>24.859705954790076</v>
      </c>
      <c r="E2142" s="11">
        <f>VLOOKUP(A2142,Master!A$6:J$4994,$I$1,0)</f>
        <v>25.03638082568013</v>
      </c>
      <c r="F2142" s="11">
        <f>VLOOKUP($A2141,Master!$A$6:$J$4994,$I$1,0)*(1+0.5*(VLOOKUP($A2142,'Old-SVXY-OHLC'!$A$3:$G$5000,F$1,0)/VLOOKUP($A2141,'Old-SVXY-OHLC'!$A$3:$G$5000,5,0)-1))</f>
        <v>25.082019681648855</v>
      </c>
    </row>
    <row r="2143" spans="1:6" x14ac:dyDescent="0.25">
      <c r="A2143" s="1">
        <v>41176</v>
      </c>
      <c r="B2143" s="11">
        <f>VLOOKUP($A2142,Master!$A$6:$J$4994,$I$1,0)*(1+0.5*(VLOOKUP($A2143,'Old-SVXY-OHLC'!$A$3:$E$5000,B$1,0)/VLOOKUP($A2142,'Old-SVXY-OHLC'!$A$3:$E$5000,5,0)-1))</f>
        <v>24.975033910881333</v>
      </c>
      <c r="C2143" s="11">
        <f>VLOOKUP($A2142,Master!$A$6:$J$4994,$I$1,0)*(1+0.5*(VLOOKUP($A2143,'Old-SVXY-OHLC'!$A$3:$E$5000,C$1,0)/VLOOKUP($A2142,'Old-SVXY-OHLC'!$A$3:$E$5000,5,0)-1))</f>
        <v>25.387153969910802</v>
      </c>
      <c r="D2143" s="11">
        <f>VLOOKUP($A2142,Master!$A$6:$J$4994,$I$1,0)*(1+0.5*(VLOOKUP($A2143,'Old-SVXY-OHLC'!$A$3:$E$5000,D$1,0)/VLOOKUP($A2142,'Old-SVXY-OHLC'!$A$3:$E$5000,5,0)-1))</f>
        <v>24.857748938959396</v>
      </c>
      <c r="E2143" s="11">
        <f>VLOOKUP(A2143,Master!A$6:J$4994,$I$1,0)</f>
        <v>25.166678693687054</v>
      </c>
      <c r="F2143" s="11">
        <f>VLOOKUP($A2142,Master!$A$6:$J$4994,$I$1,0)*(1+0.5*(VLOOKUP($A2143,'Old-SVXY-OHLC'!$A$3:$G$5000,F$1,0)/VLOOKUP($A2142,'Old-SVXY-OHLC'!$A$3:$G$5000,5,0)-1))</f>
        <v>25.250364024040788</v>
      </c>
    </row>
    <row r="2144" spans="1:6" x14ac:dyDescent="0.25">
      <c r="A2144" s="1">
        <v>41177</v>
      </c>
      <c r="B2144" s="11">
        <f>VLOOKUP($A2143,Master!$A$6:$J$4994,$I$1,0)*(1+0.5*(VLOOKUP($A2144,'Old-SVXY-OHLC'!$A$3:$E$5000,B$1,0)/VLOOKUP($A2143,'Old-SVXY-OHLC'!$A$3:$E$5000,5,0)-1))</f>
        <v>25.213155896741377</v>
      </c>
      <c r="C2144" s="11">
        <f>VLOOKUP($A2143,Master!$A$6:$J$4994,$I$1,0)*(1+0.5*(VLOOKUP($A2144,'Old-SVXY-OHLC'!$A$3:$E$5000,C$1,0)/VLOOKUP($A2143,'Old-SVXY-OHLC'!$A$3:$E$5000,5,0)-1))</f>
        <v>25.41462801341395</v>
      </c>
      <c r="D2144" s="11">
        <f>VLOOKUP($A2143,Master!$A$6:$J$4994,$I$1,0)*(1+0.5*(VLOOKUP($A2144,'Old-SVXY-OHLC'!$A$3:$E$5000,D$1,0)/VLOOKUP($A2143,'Old-SVXY-OHLC'!$A$3:$E$5000,5,0)-1))</f>
        <v>24.193493567032345</v>
      </c>
      <c r="E2144" s="11">
        <f>VLOOKUP(A2144,Master!A$6:J$4994,$I$1,0)</f>
        <v>24.274979376695082</v>
      </c>
      <c r="F2144" s="11">
        <f>VLOOKUP($A2143,Master!$A$6:$J$4994,$I$1,0)*(1+0.5*(VLOOKUP($A2144,'Old-SVXY-OHLC'!$A$3:$G$5000,F$1,0)/VLOOKUP($A2143,'Old-SVXY-OHLC'!$A$3:$G$5000,5,0)-1))</f>
        <v>24.302871142036121</v>
      </c>
    </row>
    <row r="2145" spans="1:6" x14ac:dyDescent="0.25">
      <c r="A2145" s="1">
        <v>41178</v>
      </c>
      <c r="B2145" s="11">
        <f>VLOOKUP($A2144,Master!$A$6:$J$4994,$I$1,0)*(1+0.5*(VLOOKUP($A2145,'Old-SVXY-OHLC'!$A$3:$E$5000,B$1,0)/VLOOKUP($A2144,'Old-SVXY-OHLC'!$A$3:$E$5000,5,0)-1))</f>
        <v>24.248889197875997</v>
      </c>
      <c r="C2145" s="11">
        <f>VLOOKUP($A2144,Master!$A$6:$J$4994,$I$1,0)*(1+0.5*(VLOOKUP($A2145,'Old-SVXY-OHLC'!$A$3:$E$5000,C$1,0)/VLOOKUP($A2144,'Old-SVXY-OHLC'!$A$3:$E$5000,5,0)-1))</f>
        <v>24.283665458260312</v>
      </c>
      <c r="D2145" s="11">
        <f>VLOOKUP($A2144,Master!$A$6:$J$4994,$I$1,0)*(1+0.5*(VLOOKUP($A2145,'Old-SVXY-OHLC'!$A$3:$E$5000,D$1,0)/VLOOKUP($A2144,'Old-SVXY-OHLC'!$A$3:$E$5000,5,0)-1))</f>
        <v>23.518555795681959</v>
      </c>
      <c r="E2145" s="11">
        <f>VLOOKUP(A2145,Master!A$6:J$4994,$I$1,0)</f>
        <v>23.865731035898001</v>
      </c>
      <c r="F2145" s="11">
        <f>VLOOKUP($A2144,Master!$A$6:$J$4994,$I$1,0)*(1+0.5*(VLOOKUP($A2145,'Old-SVXY-OHLC'!$A$3:$G$5000,F$1,0)/VLOOKUP($A2144,'Old-SVXY-OHLC'!$A$3:$G$5000,5,0)-1))</f>
        <v>23.817410066647195</v>
      </c>
    </row>
    <row r="2146" spans="1:6" x14ac:dyDescent="0.25">
      <c r="A2146" s="1">
        <v>41179</v>
      </c>
      <c r="B2146" s="11">
        <f>VLOOKUP($A2145,Master!$A$6:$J$4994,$I$1,0)*(1+0.5*(VLOOKUP($A2146,'Old-SVXY-OHLC'!$A$3:$E$5000,B$1,0)/VLOOKUP($A2145,'Old-SVXY-OHLC'!$A$3:$E$5000,5,0)-1))</f>
        <v>24.142702710641437</v>
      </c>
      <c r="C2146" s="11">
        <f>VLOOKUP($A2145,Master!$A$6:$J$4994,$I$1,0)*(1+0.5*(VLOOKUP($A2146,'Old-SVXY-OHLC'!$A$3:$E$5000,C$1,0)/VLOOKUP($A2145,'Old-SVXY-OHLC'!$A$3:$E$5000,5,0)-1))</f>
        <v>24.940632622603804</v>
      </c>
      <c r="D2146" s="11">
        <f>VLOOKUP($A2145,Master!$A$6:$J$4994,$I$1,0)*(1+0.5*(VLOOKUP($A2146,'Old-SVXY-OHLC'!$A$3:$E$5000,D$1,0)/VLOOKUP($A2145,'Old-SVXY-OHLC'!$A$3:$E$5000,5,0)-1))</f>
        <v>23.997610738906666</v>
      </c>
      <c r="E2146" s="11">
        <f>VLOOKUP(A2146,Master!A$6:J$4994,$I$1,0)</f>
        <v>24.85426035183168</v>
      </c>
      <c r="F2146" s="11">
        <f>VLOOKUP($A2145,Master!$A$6:$J$4994,$I$1,0)*(1+0.5*(VLOOKUP($A2146,'Old-SVXY-OHLC'!$A$3:$G$5000,F$1,0)/VLOOKUP($A2145,'Old-SVXY-OHLC'!$A$3:$G$5000,5,0)-1))</f>
        <v>24.908111281253007</v>
      </c>
    </row>
    <row r="2147" spans="1:6" x14ac:dyDescent="0.25">
      <c r="A2147" s="1">
        <v>41180</v>
      </c>
      <c r="B2147" s="11">
        <f>VLOOKUP($A2146,Master!$A$6:$J$4994,$I$1,0)*(1+0.5*(VLOOKUP($A2147,'Old-SVXY-OHLC'!$A$3:$E$5000,B$1,0)/VLOOKUP($A2146,'Old-SVXY-OHLC'!$A$3:$E$5000,5,0)-1))</f>
        <v>24.669841753817131</v>
      </c>
      <c r="C2147" s="11">
        <f>VLOOKUP($A2146,Master!$A$6:$J$4994,$I$1,0)*(1+0.5*(VLOOKUP($A2147,'Old-SVXY-OHLC'!$A$3:$E$5000,C$1,0)/VLOOKUP($A2146,'Old-SVXY-OHLC'!$A$3:$E$5000,5,0)-1))</f>
        <v>24.922826683017938</v>
      </c>
      <c r="D2147" s="11">
        <f>VLOOKUP($A2146,Master!$A$6:$J$4994,$I$1,0)*(1+0.5*(VLOOKUP($A2147,'Old-SVXY-OHLC'!$A$3:$E$5000,D$1,0)/VLOOKUP($A2146,'Old-SVXY-OHLC'!$A$3:$E$5000,5,0)-1))</f>
        <v>24.386298590496089</v>
      </c>
      <c r="E2147" s="11">
        <f>VLOOKUP(A2147,Master!A$6:J$4994,$I$1,0)</f>
        <v>24.630072212414348</v>
      </c>
      <c r="F2147" s="11">
        <f>VLOOKUP($A2146,Master!$A$6:$J$4994,$I$1,0)*(1+0.5*(VLOOKUP($A2147,'Old-SVXY-OHLC'!$A$3:$G$5000,F$1,0)/VLOOKUP($A2146,'Old-SVXY-OHLC'!$A$3:$G$5000,5,0)-1))</f>
        <v>24.527915216210982</v>
      </c>
    </row>
    <row r="2148" spans="1:6" x14ac:dyDescent="0.25">
      <c r="A2148" s="1">
        <v>41183</v>
      </c>
      <c r="B2148" s="11">
        <f>VLOOKUP($A2147,Master!$A$6:$J$4994,$I$1,0)*(1+0.5*(VLOOKUP($A2148,'Old-SVXY-OHLC'!$A$3:$E$5000,B$1,0)/VLOOKUP($A2147,'Old-SVXY-OHLC'!$A$3:$E$5000,5,0)-1))</f>
        <v>24.738351540868944</v>
      </c>
      <c r="C2148" s="11">
        <f>VLOOKUP($A2147,Master!$A$6:$J$4994,$I$1,0)*(1+0.5*(VLOOKUP($A2148,'Old-SVXY-OHLC'!$A$3:$E$5000,C$1,0)/VLOOKUP($A2147,'Old-SVXY-OHLC'!$A$3:$E$5000,5,0)-1))</f>
        <v>25.157031610893384</v>
      </c>
      <c r="D2148" s="11">
        <f>VLOOKUP($A2147,Master!$A$6:$J$4994,$I$1,0)*(1+0.5*(VLOOKUP($A2148,'Old-SVXY-OHLC'!$A$3:$E$5000,D$1,0)/VLOOKUP($A2147,'Old-SVXY-OHLC'!$A$3:$E$5000,5,0)-1))</f>
        <v>24.240266629977803</v>
      </c>
      <c r="E2148" s="11">
        <f>VLOOKUP(A2148,Master!A$6:J$4994,$I$1,0)</f>
        <v>24.31775543878333</v>
      </c>
      <c r="F2148" s="11">
        <f>VLOOKUP($A2147,Master!$A$6:$J$4994,$I$1,0)*(1+0.5*(VLOOKUP($A2148,'Old-SVXY-OHLC'!$A$3:$G$5000,F$1,0)/VLOOKUP($A2147,'Old-SVXY-OHLC'!$A$3:$G$5000,5,0)-1))</f>
        <v>24.41089405975239</v>
      </c>
    </row>
    <row r="2149" spans="1:6" x14ac:dyDescent="0.25">
      <c r="A2149" s="1">
        <v>41184</v>
      </c>
      <c r="B2149" s="11">
        <f>VLOOKUP($A2148,Master!$A$6:$J$4994,$I$1,0)*(1+0.5*(VLOOKUP($A2149,'Old-SVXY-OHLC'!$A$3:$E$5000,B$1,0)/VLOOKUP($A2148,'Old-SVXY-OHLC'!$A$3:$E$5000,5,0)-1))</f>
        <v>24.579175836510384</v>
      </c>
      <c r="C2149" s="11">
        <f>VLOOKUP($A2148,Master!$A$6:$J$4994,$I$1,0)*(1+0.5*(VLOOKUP($A2149,'Old-SVXY-OHLC'!$A$3:$E$5000,C$1,0)/VLOOKUP($A2148,'Old-SVXY-OHLC'!$A$3:$E$5000,5,0)-1))</f>
        <v>24.752324411628301</v>
      </c>
      <c r="D2149" s="11">
        <f>VLOOKUP($A2148,Master!$A$6:$J$4994,$I$1,0)*(1+0.5*(VLOOKUP($A2149,'Old-SVXY-OHLC'!$A$3:$E$5000,D$1,0)/VLOOKUP($A2148,'Old-SVXY-OHLC'!$A$3:$E$5000,5,0)-1))</f>
        <v>24.191361829047395</v>
      </c>
      <c r="E2149" s="11">
        <f>VLOOKUP(A2149,Master!A$6:J$4994,$I$1,0)</f>
        <v>24.559511974745227</v>
      </c>
      <c r="F2149" s="11">
        <f>VLOOKUP($A2148,Master!$A$6:$J$4994,$I$1,0)*(1+0.5*(VLOOKUP($A2149,'Old-SVXY-OHLC'!$A$3:$G$5000,F$1,0)/VLOOKUP($A2148,'Old-SVXY-OHLC'!$A$3:$G$5000,5,0)-1))</f>
        <v>24.657013063664422</v>
      </c>
    </row>
    <row r="2150" spans="1:6" x14ac:dyDescent="0.25">
      <c r="A2150" s="1">
        <v>41185</v>
      </c>
      <c r="B2150" s="11">
        <f>VLOOKUP($A2149,Master!$A$6:$J$4994,$I$1,0)*(1+0.5*(VLOOKUP($A2150,'Old-SVXY-OHLC'!$A$3:$E$5000,B$1,0)/VLOOKUP($A2149,'Old-SVXY-OHLC'!$A$3:$E$5000,5,0)-1))</f>
        <v>24.5417526510771</v>
      </c>
      <c r="C2150" s="11">
        <f>VLOOKUP($A2149,Master!$A$6:$J$4994,$I$1,0)*(1+0.5*(VLOOKUP($A2150,'Old-SVXY-OHLC'!$A$3:$E$5000,C$1,0)/VLOOKUP($A2149,'Old-SVXY-OHLC'!$A$3:$E$5000,5,0)-1))</f>
        <v>24.850958136330782</v>
      </c>
      <c r="D2150" s="11">
        <f>VLOOKUP($A2149,Master!$A$6:$J$4994,$I$1,0)*(1+0.5*(VLOOKUP($A2150,'Old-SVXY-OHLC'!$A$3:$E$5000,D$1,0)/VLOOKUP($A2149,'Old-SVXY-OHLC'!$A$3:$E$5000,5,0)-1))</f>
        <v>24.32137710372065</v>
      </c>
      <c r="E2150" s="11">
        <f>VLOOKUP(A2150,Master!A$6:J$4994,$I$1,0)</f>
        <v>24.683258146374207</v>
      </c>
      <c r="F2150" s="11">
        <f>VLOOKUP($A2149,Master!$A$6:$J$4994,$I$1,0)*(1+0.5*(VLOOKUP($A2150,'Old-SVXY-OHLC'!$A$3:$G$5000,F$1,0)/VLOOKUP($A2149,'Old-SVXY-OHLC'!$A$3:$G$5000,5,0)-1))</f>
        <v>24.701458572123048</v>
      </c>
    </row>
    <row r="2151" spans="1:6" x14ac:dyDescent="0.25">
      <c r="A2151" s="1">
        <v>41186</v>
      </c>
      <c r="B2151" s="11">
        <f>VLOOKUP($A2150,Master!$A$6:$J$4994,$I$1,0)*(1+0.5*(VLOOKUP($A2151,'Old-SVXY-OHLC'!$A$3:$E$5000,B$1,0)/VLOOKUP($A2150,'Old-SVXY-OHLC'!$A$3:$E$5000,5,0)-1))</f>
        <v>24.767765754196375</v>
      </c>
      <c r="C2151" s="11">
        <f>VLOOKUP($A2150,Master!$A$6:$J$4994,$I$1,0)*(1+0.5*(VLOOKUP($A2151,'Old-SVXY-OHLC'!$A$3:$E$5000,C$1,0)/VLOOKUP($A2150,'Old-SVXY-OHLC'!$A$3:$E$5000,5,0)-1))</f>
        <v>25.104003189802679</v>
      </c>
      <c r="D2151" s="11">
        <f>VLOOKUP($A2150,Master!$A$6:$J$4994,$I$1,0)*(1+0.5*(VLOOKUP($A2151,'Old-SVXY-OHLC'!$A$3:$E$5000,D$1,0)/VLOOKUP($A2150,'Old-SVXY-OHLC'!$A$3:$E$5000,5,0)-1))</f>
        <v>24.699801068802163</v>
      </c>
      <c r="E2151" s="11">
        <f>VLOOKUP(A2151,Master!A$6:J$4994,$I$1,0)</f>
        <v>25.027832414936316</v>
      </c>
      <c r="F2151" s="11">
        <f>VLOOKUP($A2150,Master!$A$6:$J$4994,$I$1,0)*(1+0.5*(VLOOKUP($A2151,'Old-SVXY-OHLC'!$A$3:$G$5000,F$1,0)/VLOOKUP($A2150,'Old-SVXY-OHLC'!$A$3:$G$5000,5,0)-1))</f>
        <v>24.997108993010862</v>
      </c>
    </row>
    <row r="2152" spans="1:6" x14ac:dyDescent="0.25">
      <c r="A2152" s="1">
        <v>41187</v>
      </c>
      <c r="B2152" s="11">
        <f>VLOOKUP($A2151,Master!$A$6:$J$4994,$I$1,0)*(1+0.5*(VLOOKUP($A2152,'Old-SVXY-OHLC'!$A$3:$E$5000,B$1,0)/VLOOKUP($A2151,'Old-SVXY-OHLC'!$A$3:$E$5000,5,0)-1))</f>
        <v>25.132359723419267</v>
      </c>
      <c r="C2152" s="11">
        <f>VLOOKUP($A2151,Master!$A$6:$J$4994,$I$1,0)*(1+0.5*(VLOOKUP($A2152,'Old-SVXY-OHLC'!$A$3:$E$5000,C$1,0)/VLOOKUP($A2151,'Old-SVXY-OHLC'!$A$3:$E$5000,5,0)-1))</f>
        <v>25.538541128091349</v>
      </c>
      <c r="D2152" s="11">
        <f>VLOOKUP($A2151,Master!$A$6:$J$4994,$I$1,0)*(1+0.5*(VLOOKUP($A2152,'Old-SVXY-OHLC'!$A$3:$E$5000,D$1,0)/VLOOKUP($A2151,'Old-SVXY-OHLC'!$A$3:$E$5000,5,0)-1))</f>
        <v>24.997977552351379</v>
      </c>
      <c r="E2152" s="11">
        <f>VLOOKUP(A2152,Master!A$6:J$4994,$I$1,0)</f>
        <v>25.109300726654013</v>
      </c>
      <c r="F2152" s="11">
        <f>VLOOKUP($A2151,Master!$A$6:$J$4994,$I$1,0)*(1+0.5*(VLOOKUP($A2152,'Old-SVXY-OHLC'!$A$3:$G$5000,F$1,0)/VLOOKUP($A2151,'Old-SVXY-OHLC'!$A$3:$G$5000,5,0)-1))</f>
        <v>25.161654906698747</v>
      </c>
    </row>
    <row r="2153" spans="1:6" x14ac:dyDescent="0.25">
      <c r="A2153" s="1">
        <v>41190</v>
      </c>
      <c r="B2153" s="11">
        <f>VLOOKUP($A2152,Master!$A$6:$J$4994,$I$1,0)*(1+0.5*(VLOOKUP($A2153,'Old-SVXY-OHLC'!$A$3:$E$5000,B$1,0)/VLOOKUP($A2152,'Old-SVXY-OHLC'!$A$3:$E$5000,5,0)-1))</f>
        <v>24.959157540284298</v>
      </c>
      <c r="C2153" s="11">
        <f>VLOOKUP($A2152,Master!$A$6:$J$4994,$I$1,0)*(1+0.5*(VLOOKUP($A2153,'Old-SVXY-OHLC'!$A$3:$E$5000,C$1,0)/VLOOKUP($A2152,'Old-SVXY-OHLC'!$A$3:$E$5000,5,0)-1))</f>
        <v>25.151353648542518</v>
      </c>
      <c r="D2153" s="11">
        <f>VLOOKUP($A2152,Master!$A$6:$J$4994,$I$1,0)*(1+0.5*(VLOOKUP($A2153,'Old-SVXY-OHLC'!$A$3:$E$5000,D$1,0)/VLOOKUP($A2152,'Old-SVXY-OHLC'!$A$3:$E$5000,5,0)-1))</f>
        <v>24.863077305189886</v>
      </c>
      <c r="E2153" s="11">
        <f>VLOOKUP(A2153,Master!A$6:J$4994,$I$1,0)</f>
        <v>24.994747996241436</v>
      </c>
      <c r="F2153" s="11">
        <f>VLOOKUP($A2152,Master!$A$6:$J$4994,$I$1,0)*(1+0.5*(VLOOKUP($A2153,'Old-SVXY-OHLC'!$A$3:$G$5000,F$1,0)/VLOOKUP($A2152,'Old-SVXY-OHLC'!$A$3:$G$5000,5,0)-1))</f>
        <v>25.020888144149239</v>
      </c>
    </row>
    <row r="2154" spans="1:6" x14ac:dyDescent="0.25">
      <c r="A2154" s="1">
        <v>41191</v>
      </c>
      <c r="B2154" s="11">
        <f>VLOOKUP($A2153,Master!$A$6:$J$4994,$I$1,0)*(1+0.5*(VLOOKUP($A2154,'Old-SVXY-OHLC'!$A$3:$E$5000,B$1,0)/VLOOKUP($A2153,'Old-SVXY-OHLC'!$A$3:$E$5000,5,0)-1))</f>
        <v>25.097977450272118</v>
      </c>
      <c r="C2154" s="11">
        <f>VLOOKUP($A2153,Master!$A$6:$J$4994,$I$1,0)*(1+0.5*(VLOOKUP($A2154,'Old-SVXY-OHLC'!$A$3:$E$5000,C$1,0)/VLOOKUP($A2153,'Old-SVXY-OHLC'!$A$3:$E$5000,5,0)-1))</f>
        <v>25.1532839663451</v>
      </c>
      <c r="D2154" s="11">
        <f>VLOOKUP($A2153,Master!$A$6:$J$4994,$I$1,0)*(1+0.5*(VLOOKUP($A2154,'Old-SVXY-OHLC'!$A$3:$E$5000,D$1,0)/VLOOKUP($A2153,'Old-SVXY-OHLC'!$A$3:$E$5000,5,0)-1))</f>
        <v>24.393830217345517</v>
      </c>
      <c r="E2154" s="11">
        <f>VLOOKUP(A2154,Master!A$6:J$4994,$I$1,0)</f>
        <v>24.481674369646466</v>
      </c>
      <c r="F2154" s="11">
        <f>VLOOKUP($A2153,Master!$A$6:$J$4994,$I$1,0)*(1+0.5*(VLOOKUP($A2154,'Old-SVXY-OHLC'!$A$3:$G$5000,F$1,0)/VLOOKUP($A2153,'Old-SVXY-OHLC'!$A$3:$G$5000,5,0)-1))</f>
        <v>24.475753335220006</v>
      </c>
    </row>
    <row r="2155" spans="1:6" x14ac:dyDescent="0.25">
      <c r="A2155" s="1">
        <v>41192</v>
      </c>
      <c r="B2155" s="11">
        <f>VLOOKUP($A2154,Master!$A$6:$J$4994,$I$1,0)*(1+0.5*(VLOOKUP($A2155,'Old-SVXY-OHLC'!$A$3:$E$5000,B$1,0)/VLOOKUP($A2154,'Old-SVXY-OHLC'!$A$3:$E$5000,5,0)-1))</f>
        <v>24.542147616625289</v>
      </c>
      <c r="C2155" s="11">
        <f>VLOOKUP($A2154,Master!$A$6:$J$4994,$I$1,0)*(1+0.5*(VLOOKUP($A2155,'Old-SVXY-OHLC'!$A$3:$E$5000,C$1,0)/VLOOKUP($A2154,'Old-SVXY-OHLC'!$A$3:$E$5000,5,0)-1))</f>
        <v>24.714899966583392</v>
      </c>
      <c r="D2155" s="11">
        <f>VLOOKUP($A2154,Master!$A$6:$J$4994,$I$1,0)*(1+0.5*(VLOOKUP($A2155,'Old-SVXY-OHLC'!$A$3:$E$5000,D$1,0)/VLOOKUP($A2154,'Old-SVXY-OHLC'!$A$3:$E$5000,5,0)-1))</f>
        <v>24.30888893804341</v>
      </c>
      <c r="E2155" s="11">
        <f>VLOOKUP(A2155,Master!A$6:J$4994,$I$1,0)</f>
        <v>24.420584953523619</v>
      </c>
      <c r="F2155" s="11">
        <f>VLOOKUP($A2154,Master!$A$6:$J$4994,$I$1,0)*(1+0.5*(VLOOKUP($A2155,'Old-SVXY-OHLC'!$A$3:$G$5000,F$1,0)/VLOOKUP($A2154,'Old-SVXY-OHLC'!$A$3:$G$5000,5,0)-1))</f>
        <v>24.614265587552367</v>
      </c>
    </row>
    <row r="2156" spans="1:6" x14ac:dyDescent="0.25">
      <c r="A2156" s="1">
        <v>41193</v>
      </c>
      <c r="B2156" s="11">
        <f>VLOOKUP($A2155,Master!$A$6:$J$4994,$I$1,0)*(1+0.5*(VLOOKUP($A2156,'Old-SVXY-OHLC'!$A$3:$E$5000,B$1,0)/VLOOKUP($A2155,'Old-SVXY-OHLC'!$A$3:$E$5000,5,0)-1))</f>
        <v>24.564081699837836</v>
      </c>
      <c r="C2156" s="11">
        <f>VLOOKUP($A2155,Master!$A$6:$J$4994,$I$1,0)*(1+0.5*(VLOOKUP($A2156,'Old-SVXY-OHLC'!$A$3:$E$5000,C$1,0)/VLOOKUP($A2155,'Old-SVXY-OHLC'!$A$3:$E$5000,5,0)-1))</f>
        <v>24.953558795497546</v>
      </c>
      <c r="D2156" s="11">
        <f>VLOOKUP($A2155,Master!$A$6:$J$4994,$I$1,0)*(1+0.5*(VLOOKUP($A2156,'Old-SVXY-OHLC'!$A$3:$E$5000,D$1,0)/VLOOKUP($A2155,'Old-SVXY-OHLC'!$A$3:$E$5000,5,0)-1))</f>
        <v>24.55725164875469</v>
      </c>
      <c r="E2156" s="11">
        <f>VLOOKUP(A2156,Master!A$6:J$4994,$I$1,0)</f>
        <v>24.823060993556574</v>
      </c>
      <c r="F2156" s="11">
        <f>VLOOKUP($A2155,Master!$A$6:$J$4994,$I$1,0)*(1+0.5*(VLOOKUP($A2156,'Old-SVXY-OHLC'!$A$3:$G$5000,F$1,0)/VLOOKUP($A2155,'Old-SVXY-OHLC'!$A$3:$G$5000,5,0)-1))</f>
        <v>24.73362114033641</v>
      </c>
    </row>
    <row r="2157" spans="1:6" x14ac:dyDescent="0.25">
      <c r="A2157" s="1">
        <v>41194</v>
      </c>
      <c r="B2157" s="11">
        <f>VLOOKUP($A2156,Master!$A$6:$J$4994,$I$1,0)*(1+0.5*(VLOOKUP($A2157,'Old-SVXY-OHLC'!$A$3:$E$5000,B$1,0)/VLOOKUP($A2156,'Old-SVXY-OHLC'!$A$3:$E$5000,5,0)-1))</f>
        <v>25.03769087749906</v>
      </c>
      <c r="C2157" s="11">
        <f>VLOOKUP($A2156,Master!$A$6:$J$4994,$I$1,0)*(1+0.5*(VLOOKUP($A2157,'Old-SVXY-OHLC'!$A$3:$E$5000,C$1,0)/VLOOKUP($A2156,'Old-SVXY-OHLC'!$A$3:$E$5000,5,0)-1))</f>
        <v>25.11998062393182</v>
      </c>
      <c r="D2157" s="11">
        <f>VLOOKUP($A2156,Master!$A$6:$J$4994,$I$1,0)*(1+0.5*(VLOOKUP($A2157,'Old-SVXY-OHLC'!$A$3:$E$5000,D$1,0)/VLOOKUP($A2156,'Old-SVXY-OHLC'!$A$3:$E$5000,5,0)-1))</f>
        <v>24.484996489964953</v>
      </c>
      <c r="E2157" s="11">
        <f>VLOOKUP(A2157,Master!A$6:J$4994,$I$1,0)</f>
        <v>24.500458238674899</v>
      </c>
      <c r="F2157" s="11">
        <f>VLOOKUP($A2156,Master!$A$6:$J$4994,$I$1,0)*(1+0.5*(VLOOKUP($A2157,'Old-SVXY-OHLC'!$A$3:$G$5000,F$1,0)/VLOOKUP($A2156,'Old-SVXY-OHLC'!$A$3:$G$5000,5,0)-1))</f>
        <v>24.655762779079271</v>
      </c>
    </row>
    <row r="2158" spans="1:6" x14ac:dyDescent="0.25">
      <c r="A2158" s="1">
        <v>41197</v>
      </c>
      <c r="B2158" s="11">
        <f>VLOOKUP($A2157,Master!$A$6:$J$4994,$I$1,0)*(1+0.5*(VLOOKUP($A2158,'Old-SVXY-OHLC'!$A$3:$E$5000,B$1,0)/VLOOKUP($A2157,'Old-SVXY-OHLC'!$A$3:$E$5000,5,0)-1))</f>
        <v>24.671875106969882</v>
      </c>
      <c r="C2158" s="11">
        <f>VLOOKUP($A2157,Master!$A$6:$J$4994,$I$1,0)*(1+0.5*(VLOOKUP($A2158,'Old-SVXY-OHLC'!$A$3:$E$5000,C$1,0)/VLOOKUP($A2157,'Old-SVXY-OHLC'!$A$3:$E$5000,5,0)-1))</f>
        <v>25.131300208260296</v>
      </c>
      <c r="D2158" s="11">
        <f>VLOOKUP($A2157,Master!$A$6:$J$4994,$I$1,0)*(1+0.5*(VLOOKUP($A2158,'Old-SVXY-OHLC'!$A$3:$E$5000,D$1,0)/VLOOKUP($A2157,'Old-SVXY-OHLC'!$A$3:$E$5000,5,0)-1))</f>
        <v>24.503878606252268</v>
      </c>
      <c r="E2158" s="11">
        <f>VLOOKUP(A2158,Master!A$6:J$4994,$I$1,0)</f>
        <v>25.088225270510524</v>
      </c>
      <c r="F2158" s="11">
        <f>VLOOKUP($A2157,Master!$A$6:$J$4994,$I$1,0)*(1+0.5*(VLOOKUP($A2158,'Old-SVXY-OHLC'!$A$3:$G$5000,F$1,0)/VLOOKUP($A2157,'Old-SVXY-OHLC'!$A$3:$G$5000,5,0)-1))</f>
        <v>25.081074106442912</v>
      </c>
    </row>
    <row r="2159" spans="1:6" x14ac:dyDescent="0.25">
      <c r="A2159" s="1">
        <v>41198</v>
      </c>
      <c r="B2159" s="11">
        <f>VLOOKUP($A2158,Master!$A$6:$J$4994,$I$1,0)*(1+0.5*(VLOOKUP($A2159,'Old-SVXY-OHLC'!$A$3:$E$5000,B$1,0)/VLOOKUP($A2158,'Old-SVXY-OHLC'!$A$3:$E$5000,5,0)-1))</f>
        <v>25.27552334551271</v>
      </c>
      <c r="C2159" s="11">
        <f>VLOOKUP($A2158,Master!$A$6:$J$4994,$I$1,0)*(1+0.5*(VLOOKUP($A2159,'Old-SVXY-OHLC'!$A$3:$E$5000,C$1,0)/VLOOKUP($A2158,'Old-SVXY-OHLC'!$A$3:$E$5000,5,0)-1))</f>
        <v>25.462857143969984</v>
      </c>
      <c r="D2159" s="11">
        <f>VLOOKUP($A2158,Master!$A$6:$J$4994,$I$1,0)*(1+0.5*(VLOOKUP($A2159,'Old-SVXY-OHLC'!$A$3:$E$5000,D$1,0)/VLOOKUP($A2158,'Old-SVXY-OHLC'!$A$3:$E$5000,5,0)-1))</f>
        <v>25.189608436037165</v>
      </c>
      <c r="E2159" s="11">
        <f>VLOOKUP(A2159,Master!A$6:J$4994,$I$1,0)</f>
        <v>25.374031926690154</v>
      </c>
      <c r="F2159" s="11">
        <f>VLOOKUP($A2158,Master!$A$6:$J$4994,$I$1,0)*(1+0.5*(VLOOKUP($A2159,'Old-SVXY-OHLC'!$A$3:$G$5000,F$1,0)/VLOOKUP($A2158,'Old-SVXY-OHLC'!$A$3:$G$5000,5,0)-1))</f>
        <v>25.360983244999716</v>
      </c>
    </row>
    <row r="2160" spans="1:6" x14ac:dyDescent="0.25">
      <c r="A2160" s="1">
        <v>41199</v>
      </c>
      <c r="B2160" s="11">
        <f>VLOOKUP($A2159,Master!$A$6:$J$4994,$I$1,0)*(1+0.5*(VLOOKUP($A2160,'Old-SVXY-OHLC'!$A$3:$E$5000,B$1,0)/VLOOKUP($A2159,'Old-SVXY-OHLC'!$A$3:$E$5000,5,0)-1))</f>
        <v>25.44979307550355</v>
      </c>
      <c r="C2160" s="11">
        <f>VLOOKUP($A2159,Master!$A$6:$J$4994,$I$1,0)*(1+0.5*(VLOOKUP($A2160,'Old-SVXY-OHLC'!$A$3:$E$5000,C$1,0)/VLOOKUP($A2159,'Old-SVXY-OHLC'!$A$3:$E$5000,5,0)-1))</f>
        <v>25.639140485495446</v>
      </c>
      <c r="D2160" s="11">
        <f>VLOOKUP($A2159,Master!$A$6:$J$4994,$I$1,0)*(1+0.5*(VLOOKUP($A2160,'Old-SVXY-OHLC'!$A$3:$E$5000,D$1,0)/VLOOKUP($A2159,'Old-SVXY-OHLC'!$A$3:$E$5000,5,0)-1))</f>
        <v>25.222546603757756</v>
      </c>
      <c r="E2160" s="11">
        <f>VLOOKUP(A2160,Master!A$6:J$4994,$I$1,0)</f>
        <v>25.600599315358171</v>
      </c>
      <c r="F2160" s="11">
        <f>VLOOKUP($A2159,Master!$A$6:$J$4994,$I$1,0)*(1+0.5*(VLOOKUP($A2160,'Old-SVXY-OHLC'!$A$3:$G$5000,F$1,0)/VLOOKUP($A2159,'Old-SVXY-OHLC'!$A$3:$G$5000,5,0)-1))</f>
        <v>25.530312410579569</v>
      </c>
    </row>
    <row r="2161" spans="1:6" x14ac:dyDescent="0.25">
      <c r="A2161" s="1">
        <v>41200</v>
      </c>
      <c r="B2161" s="11">
        <f>VLOOKUP($A2160,Master!$A$6:$J$4994,$I$1,0)*(1+0.5*(VLOOKUP($A2161,'Old-SVXY-OHLC'!$A$3:$E$5000,B$1,0)/VLOOKUP($A2160,'Old-SVXY-OHLC'!$A$3:$E$5000,5,0)-1))</f>
        <v>25.526072521854758</v>
      </c>
      <c r="C2161" s="11">
        <f>VLOOKUP($A2160,Master!$A$6:$J$4994,$I$1,0)*(1+0.5*(VLOOKUP($A2161,'Old-SVXY-OHLC'!$A$3:$E$5000,C$1,0)/VLOOKUP($A2160,'Old-SVXY-OHLC'!$A$3:$E$5000,5,0)-1))</f>
        <v>25.720138468852173</v>
      </c>
      <c r="D2161" s="11">
        <f>VLOOKUP($A2160,Master!$A$6:$J$4994,$I$1,0)*(1+0.5*(VLOOKUP($A2161,'Old-SVXY-OHLC'!$A$3:$E$5000,D$1,0)/VLOOKUP($A2160,'Old-SVXY-OHLC'!$A$3:$E$5000,5,0)-1))</f>
        <v>25.330487170300703</v>
      </c>
      <c r="E2161" s="11">
        <f>VLOOKUP(A2161,Master!A$6:J$4994,$I$1,0)</f>
        <v>25.410544088704036</v>
      </c>
      <c r="F2161" s="11">
        <f>VLOOKUP($A2160,Master!$A$6:$J$4994,$I$1,0)*(1+0.5*(VLOOKUP($A2161,'Old-SVXY-OHLC'!$A$3:$G$5000,F$1,0)/VLOOKUP($A2160,'Old-SVXY-OHLC'!$A$3:$G$5000,5,0)-1))</f>
        <v>25.548339408228117</v>
      </c>
    </row>
    <row r="2162" spans="1:6" x14ac:dyDescent="0.25">
      <c r="A2162" s="1">
        <v>41201</v>
      </c>
      <c r="B2162" s="11">
        <f>VLOOKUP($A2161,Master!$A$6:$J$4994,$I$1,0)*(1+0.5*(VLOOKUP($A2162,'Old-SVXY-OHLC'!$A$3:$E$5000,B$1,0)/VLOOKUP($A2161,'Old-SVXY-OHLC'!$A$3:$E$5000,5,0)-1))</f>
        <v>25.410544088704036</v>
      </c>
      <c r="C2162" s="11">
        <f>VLOOKUP($A2161,Master!$A$6:$J$4994,$I$1,0)*(1+0.5*(VLOOKUP($A2162,'Old-SVXY-OHLC'!$A$3:$E$5000,C$1,0)/VLOOKUP($A2161,'Old-SVXY-OHLC'!$A$3:$E$5000,5,0)-1))</f>
        <v>25.451449856539224</v>
      </c>
      <c r="D2162" s="11">
        <f>VLOOKUP($A2161,Master!$A$6:$J$4994,$I$1,0)*(1+0.5*(VLOOKUP($A2162,'Old-SVXY-OHLC'!$A$3:$E$5000,D$1,0)/VLOOKUP($A2161,'Old-SVXY-OHLC'!$A$3:$E$5000,5,0)-1))</f>
        <v>24.546655883705125</v>
      </c>
      <c r="E2162" s="11">
        <f>VLOOKUP(A2162,Master!A$6:J$4994,$I$1,0)</f>
        <v>24.731147474439652</v>
      </c>
      <c r="F2162" s="11">
        <f>VLOOKUP($A2161,Master!$A$6:$J$4994,$I$1,0)*(1+0.5*(VLOOKUP($A2162,'Old-SVXY-OHLC'!$A$3:$G$5000,F$1,0)/VLOOKUP($A2161,'Old-SVXY-OHLC'!$A$3:$G$5000,5,0)-1))</f>
        <v>24.741159131299586</v>
      </c>
    </row>
    <row r="2163" spans="1:6" x14ac:dyDescent="0.25">
      <c r="A2163" s="1">
        <v>41204</v>
      </c>
      <c r="B2163" s="11">
        <f>VLOOKUP($A2162,Master!$A$6:$J$4994,$I$1,0)*(1+0.5*(VLOOKUP($A2163,'Old-SVXY-OHLC'!$A$3:$E$5000,B$1,0)/VLOOKUP($A2162,'Old-SVXY-OHLC'!$A$3:$E$5000,5,0)-1))</f>
        <v>24.817752041238375</v>
      </c>
      <c r="C2163" s="11">
        <f>VLOOKUP($A2162,Master!$A$6:$J$4994,$I$1,0)*(1+0.5*(VLOOKUP($A2163,'Old-SVXY-OHLC'!$A$3:$E$5000,C$1,0)/VLOOKUP($A2162,'Old-SVXY-OHLC'!$A$3:$E$5000,5,0)-1))</f>
        <v>24.988215092654332</v>
      </c>
      <c r="D2163" s="11">
        <f>VLOOKUP($A2162,Master!$A$6:$J$4994,$I$1,0)*(1+0.5*(VLOOKUP($A2163,'Old-SVXY-OHLC'!$A$3:$E$5000,D$1,0)/VLOOKUP($A2162,'Old-SVXY-OHLC'!$A$3:$E$5000,5,0)-1))</f>
        <v>24.374053812764213</v>
      </c>
      <c r="E2163" s="11">
        <f>VLOOKUP(A2163,Master!A$6:J$4994,$I$1,0)</f>
        <v>24.916429070683296</v>
      </c>
      <c r="F2163" s="11">
        <f>VLOOKUP($A2162,Master!$A$6:$J$4994,$I$1,0)*(1+0.5*(VLOOKUP($A2163,'Old-SVXY-OHLC'!$A$3:$G$5000,F$1,0)/VLOOKUP($A2162,'Old-SVXY-OHLC'!$A$3:$G$5000,5,0)-1))</f>
        <v>24.900668968571669</v>
      </c>
    </row>
    <row r="2164" spans="1:6" x14ac:dyDescent="0.25">
      <c r="A2164" s="1">
        <v>41205</v>
      </c>
      <c r="B2164" s="11">
        <f>VLOOKUP($A2163,Master!$A$6:$J$4994,$I$1,0)*(1+0.5*(VLOOKUP($A2164,'Old-SVXY-OHLC'!$A$3:$E$5000,B$1,0)/VLOOKUP($A2163,'Old-SVXY-OHLC'!$A$3:$E$5000,5,0)-1))</f>
        <v>24.583964682878143</v>
      </c>
      <c r="C2164" s="11">
        <f>VLOOKUP($A2163,Master!$A$6:$J$4994,$I$1,0)*(1+0.5*(VLOOKUP($A2164,'Old-SVXY-OHLC'!$A$3:$E$5000,C$1,0)/VLOOKUP($A2163,'Old-SVXY-OHLC'!$A$3:$E$5000,5,0)-1))</f>
        <v>24.591970796145947</v>
      </c>
      <c r="D2164" s="11">
        <f>VLOOKUP($A2163,Master!$A$6:$J$4994,$I$1,0)*(1+0.5*(VLOOKUP($A2164,'Old-SVXY-OHLC'!$A$3:$E$5000,D$1,0)/VLOOKUP($A2163,'Old-SVXY-OHLC'!$A$3:$E$5000,5,0)-1))</f>
        <v>23.63021888258497</v>
      </c>
      <c r="E2164" s="11">
        <f>VLOOKUP(A2164,Master!A$6:J$4994,$I$1,0)</f>
        <v>23.653006880617593</v>
      </c>
      <c r="F2164" s="11">
        <f>VLOOKUP($A2163,Master!$A$6:$J$4994,$I$1,0)*(1+0.5*(VLOOKUP($A2164,'Old-SVXY-OHLC'!$A$3:$G$5000,F$1,0)/VLOOKUP($A2163,'Old-SVXY-OHLC'!$A$3:$G$5000,5,0)-1))</f>
        <v>23.901467658041742</v>
      </c>
    </row>
    <row r="2165" spans="1:6" x14ac:dyDescent="0.25">
      <c r="A2165" s="1">
        <v>41206</v>
      </c>
      <c r="B2165" s="11">
        <f>VLOOKUP($A2164,Master!$A$6:$J$4994,$I$1,0)*(1+0.5*(VLOOKUP($A2165,'Old-SVXY-OHLC'!$A$3:$E$5000,B$1,0)/VLOOKUP($A2164,'Old-SVXY-OHLC'!$A$3:$E$5000,5,0)-1))</f>
        <v>23.861994205679672</v>
      </c>
      <c r="C2165" s="11">
        <f>VLOOKUP($A2164,Master!$A$6:$J$4994,$I$1,0)*(1+0.5*(VLOOKUP($A2165,'Old-SVXY-OHLC'!$A$3:$E$5000,C$1,0)/VLOOKUP($A2164,'Old-SVXY-OHLC'!$A$3:$E$5000,5,0)-1))</f>
        <v>24.070981530741747</v>
      </c>
      <c r="D2165" s="11">
        <f>VLOOKUP($A2164,Master!$A$6:$J$4994,$I$1,0)*(1+0.5*(VLOOKUP($A2165,'Old-SVXY-OHLC'!$A$3:$E$5000,D$1,0)/VLOOKUP($A2164,'Old-SVXY-OHLC'!$A$3:$E$5000,5,0)-1))</f>
        <v>23.659150896111814</v>
      </c>
      <c r="E2165" s="11">
        <f>VLOOKUP(A2165,Master!A$6:J$4994,$I$1,0)</f>
        <v>23.910558041922446</v>
      </c>
      <c r="F2165" s="11">
        <f>VLOOKUP($A2164,Master!$A$6:$J$4994,$I$1,0)*(1+0.5*(VLOOKUP($A2165,'Old-SVXY-OHLC'!$A$3:$G$5000,F$1,0)/VLOOKUP($A2164,'Old-SVXY-OHLC'!$A$3:$G$5000,5,0)-1))</f>
        <v>23.812873806225529</v>
      </c>
    </row>
    <row r="2166" spans="1:6" x14ac:dyDescent="0.25">
      <c r="A2166" s="1">
        <v>41207</v>
      </c>
      <c r="B2166" s="11">
        <f>VLOOKUP($A2165,Master!$A$6:$J$4994,$I$1,0)*(1+0.5*(VLOOKUP($A2166,'Old-SVXY-OHLC'!$A$3:$E$5000,B$1,0)/VLOOKUP($A2165,'Old-SVXY-OHLC'!$A$3:$E$5000,5,0)-1))</f>
        <v>24.117495701195537</v>
      </c>
      <c r="C2166" s="11">
        <f>VLOOKUP($A2165,Master!$A$6:$J$4994,$I$1,0)*(1+0.5*(VLOOKUP($A2166,'Old-SVXY-OHLC'!$A$3:$E$5000,C$1,0)/VLOOKUP($A2165,'Old-SVXY-OHLC'!$A$3:$E$5000,5,0)-1))</f>
        <v>24.283802765033961</v>
      </c>
      <c r="D2166" s="11">
        <f>VLOOKUP($A2165,Master!$A$6:$J$4994,$I$1,0)*(1+0.5*(VLOOKUP($A2166,'Old-SVXY-OHLC'!$A$3:$E$5000,D$1,0)/VLOOKUP($A2165,'Old-SVXY-OHLC'!$A$3:$E$5000,5,0)-1))</f>
        <v>23.812281420786405</v>
      </c>
      <c r="E2166" s="11">
        <f>VLOOKUP(A2166,Master!A$6:J$4994,$I$1,0)</f>
        <v>24.157497882718079</v>
      </c>
      <c r="F2166" s="11">
        <f>VLOOKUP($A2165,Master!$A$6:$J$4994,$I$1,0)*(1+0.5*(VLOOKUP($A2166,'Old-SVXY-OHLC'!$A$3:$G$5000,F$1,0)/VLOOKUP($A2165,'Old-SVXY-OHLC'!$A$3:$G$5000,5,0)-1))</f>
        <v>24.1199925111334</v>
      </c>
    </row>
    <row r="2167" spans="1:6" x14ac:dyDescent="0.25">
      <c r="A2167" s="1">
        <v>41208</v>
      </c>
      <c r="B2167" s="11">
        <f>VLOOKUP($A2166,Master!$A$6:$J$4994,$I$1,0)*(1+0.5*(VLOOKUP($A2167,'Old-SVXY-OHLC'!$A$3:$E$5000,B$1,0)/VLOOKUP($A2166,'Old-SVXY-OHLC'!$A$3:$E$5000,5,0)-1))</f>
        <v>23.890661013091734</v>
      </c>
      <c r="C2167" s="11">
        <f>VLOOKUP($A2166,Master!$A$6:$J$4994,$I$1,0)*(1+0.5*(VLOOKUP($A2167,'Old-SVXY-OHLC'!$A$3:$E$5000,C$1,0)/VLOOKUP($A2166,'Old-SVXY-OHLC'!$A$3:$E$5000,5,0)-1))</f>
        <v>24.350050259191708</v>
      </c>
      <c r="D2167" s="11">
        <f>VLOOKUP($A2166,Master!$A$6:$J$4994,$I$1,0)*(1+0.5*(VLOOKUP($A2167,'Old-SVXY-OHLC'!$A$3:$E$5000,D$1,0)/VLOOKUP($A2166,'Old-SVXY-OHLC'!$A$3:$E$5000,5,0)-1))</f>
        <v>23.816086094031814</v>
      </c>
      <c r="E2167" s="11">
        <f>VLOOKUP(A2167,Master!A$6:J$4994,$I$1,0)</f>
        <v>24.180406855149247</v>
      </c>
      <c r="F2167" s="11">
        <f>VLOOKUP($A2166,Master!$A$6:$J$4994,$I$1,0)*(1+0.5*(VLOOKUP($A2167,'Old-SVXY-OHLC'!$A$3:$G$5000,F$1,0)/VLOOKUP($A2166,'Old-SVXY-OHLC'!$A$3:$G$5000,5,0)-1))</f>
        <v>24.151919031491897</v>
      </c>
    </row>
    <row r="2168" spans="1:6" x14ac:dyDescent="0.25">
      <c r="A2168" s="1">
        <v>41213</v>
      </c>
      <c r="B2168" s="11">
        <f>VLOOKUP($A2167,Master!$A$6:$J$4994,$I$1,0)*(1+0.5*(VLOOKUP($A2168,'Old-SVXY-OHLC'!$A$3:$E$5000,B$1,0)/VLOOKUP($A2167,'Old-SVXY-OHLC'!$A$3:$E$5000,5,0)-1))</f>
        <v>24.409667603427224</v>
      </c>
      <c r="C2168" s="11">
        <f>VLOOKUP($A2167,Master!$A$6:$J$4994,$I$1,0)*(1+0.5*(VLOOKUP($A2168,'Old-SVXY-OHLC'!$A$3:$E$5000,C$1,0)/VLOOKUP($A2167,'Old-SVXY-OHLC'!$A$3:$E$5000,5,0)-1))</f>
        <v>24.484847264388513</v>
      </c>
      <c r="D2168" s="11">
        <f>VLOOKUP($A2167,Master!$A$6:$J$4994,$I$1,0)*(1+0.5*(VLOOKUP($A2168,'Old-SVXY-OHLC'!$A$3:$E$5000,D$1,0)/VLOOKUP($A2167,'Old-SVXY-OHLC'!$A$3:$E$5000,5,0)-1))</f>
        <v>23.733956823741185</v>
      </c>
      <c r="E2168" s="11">
        <f>VLOOKUP(A2168,Master!A$6:J$4994,$I$1,0)</f>
        <v>23.74623177846475</v>
      </c>
      <c r="F2168" s="11">
        <f>VLOOKUP($A2167,Master!$A$6:$J$4994,$I$1,0)*(1+0.5*(VLOOKUP($A2168,'Old-SVXY-OHLC'!$A$3:$G$5000,F$1,0)/VLOOKUP($A2167,'Old-SVXY-OHLC'!$A$3:$G$5000,5,0)-1))</f>
        <v>23.893707146063136</v>
      </c>
    </row>
    <row r="2169" spans="1:6" x14ac:dyDescent="0.25">
      <c r="A2169" s="1">
        <v>41214</v>
      </c>
      <c r="B2169" s="11">
        <f>VLOOKUP($A2168,Master!$A$6:$J$4994,$I$1,0)*(1+0.5*(VLOOKUP($A2169,'Old-SVXY-OHLC'!$A$3:$E$5000,B$1,0)/VLOOKUP($A2168,'Old-SVXY-OHLC'!$A$3:$E$5000,5,0)-1))</f>
        <v>23.873672457248126</v>
      </c>
      <c r="C2169" s="11">
        <f>VLOOKUP($A2168,Master!$A$6:$J$4994,$I$1,0)*(1+0.5*(VLOOKUP($A2169,'Old-SVXY-OHLC'!$A$3:$E$5000,C$1,0)/VLOOKUP($A2168,'Old-SVXY-OHLC'!$A$3:$E$5000,5,0)-1))</f>
        <v>24.950124457869403</v>
      </c>
      <c r="D2169" s="11">
        <f>VLOOKUP($A2168,Master!$A$6:$J$4994,$I$1,0)*(1+0.5*(VLOOKUP($A2169,'Old-SVXY-OHLC'!$A$3:$E$5000,D$1,0)/VLOOKUP($A2168,'Old-SVXY-OHLC'!$A$3:$E$5000,5,0)-1))</f>
        <v>23.873672457248126</v>
      </c>
      <c r="E2169" s="11">
        <f>VLOOKUP(A2169,Master!A$6:J$4994,$I$1,0)</f>
        <v>24.891327433338269</v>
      </c>
      <c r="F2169" s="11">
        <f>VLOOKUP($A2168,Master!$A$6:$J$4994,$I$1,0)*(1+0.5*(VLOOKUP($A2169,'Old-SVXY-OHLC'!$A$3:$G$5000,F$1,0)/VLOOKUP($A2168,'Old-SVXY-OHLC'!$A$3:$G$5000,5,0)-1))</f>
        <v>24.866605078466232</v>
      </c>
    </row>
    <row r="2170" spans="1:6" x14ac:dyDescent="0.25">
      <c r="A2170" s="1">
        <v>41215</v>
      </c>
      <c r="B2170" s="11">
        <f>VLOOKUP($A2169,Master!$A$6:$J$4994,$I$1,0)*(1+0.5*(VLOOKUP($A2170,'Old-SVXY-OHLC'!$A$3:$E$5000,B$1,0)/VLOOKUP($A2169,'Old-SVXY-OHLC'!$A$3:$E$5000,5,0)-1))</f>
        <v>24.872716762505334</v>
      </c>
      <c r="C2170" s="11">
        <f>VLOOKUP($A2169,Master!$A$6:$J$4994,$I$1,0)*(1+0.5*(VLOOKUP($A2170,'Old-SVXY-OHLC'!$A$3:$E$5000,C$1,0)/VLOOKUP($A2169,'Old-SVXY-OHLC'!$A$3:$E$5000,5,0)-1))</f>
        <v>25.104727419925442</v>
      </c>
      <c r="D2170" s="11">
        <f>VLOOKUP($A2169,Master!$A$6:$J$4994,$I$1,0)*(1+0.5*(VLOOKUP($A2170,'Old-SVXY-OHLC'!$A$3:$E$5000,D$1,0)/VLOOKUP($A2169,'Old-SVXY-OHLC'!$A$3:$E$5000,5,0)-1))</f>
        <v>24.279772961187653</v>
      </c>
      <c r="E2170" s="11">
        <f>VLOOKUP(A2170,Master!A$6:J$4994,$I$1,0)</f>
        <v>24.314962238383174</v>
      </c>
      <c r="F2170" s="11">
        <f>VLOOKUP($A2169,Master!$A$6:$J$4994,$I$1,0)*(1+0.5*(VLOOKUP($A2170,'Old-SVXY-OHLC'!$A$3:$G$5000,F$1,0)/VLOOKUP($A2169,'Old-SVXY-OHLC'!$A$3:$G$5000,5,0)-1))</f>
        <v>24.542090303308623</v>
      </c>
    </row>
    <row r="2171" spans="1:6" x14ac:dyDescent="0.25">
      <c r="A2171" s="1">
        <v>41218</v>
      </c>
      <c r="B2171" s="11">
        <f>VLOOKUP($A2170,Master!$A$6:$J$4994,$I$1,0)*(1+0.5*(VLOOKUP($A2171,'Old-SVXY-OHLC'!$A$3:$E$5000,B$1,0)/VLOOKUP($A2170,'Old-SVXY-OHLC'!$A$3:$E$5000,5,0)-1))</f>
        <v>24.314962238383174</v>
      </c>
      <c r="C2171" s="11">
        <f>VLOOKUP($A2170,Master!$A$6:$J$4994,$I$1,0)*(1+0.5*(VLOOKUP($A2171,'Old-SVXY-OHLC'!$A$3:$E$5000,C$1,0)/VLOOKUP($A2170,'Old-SVXY-OHLC'!$A$3:$E$5000,5,0)-1))</f>
        <v>24.444433925453936</v>
      </c>
      <c r="D2171" s="11">
        <f>VLOOKUP($A2170,Master!$A$6:$J$4994,$I$1,0)*(1+0.5*(VLOOKUP($A2171,'Old-SVXY-OHLC'!$A$3:$E$5000,D$1,0)/VLOOKUP($A2170,'Old-SVXY-OHLC'!$A$3:$E$5000,5,0)-1))</f>
        <v>23.61045951209746</v>
      </c>
      <c r="E2171" s="11">
        <f>VLOOKUP(A2171,Master!A$6:J$4994,$I$1,0)</f>
        <v>24.112844625762467</v>
      </c>
      <c r="F2171" s="11">
        <f>VLOOKUP($A2170,Master!$A$6:$J$4994,$I$1,0)*(1+0.5*(VLOOKUP($A2171,'Old-SVXY-OHLC'!$A$3:$G$5000,F$1,0)/VLOOKUP($A2170,'Old-SVXY-OHLC'!$A$3:$G$5000,5,0)-1))</f>
        <v>24.308538811402858</v>
      </c>
    </row>
    <row r="2172" spans="1:6" x14ac:dyDescent="0.25">
      <c r="A2172" s="1">
        <v>41219</v>
      </c>
      <c r="B2172" s="11">
        <f>VLOOKUP($A2171,Master!$A$6:$J$4994,$I$1,0)*(1+0.5*(VLOOKUP($A2172,'Old-SVXY-OHLC'!$A$3:$E$5000,B$1,0)/VLOOKUP($A2171,'Old-SVXY-OHLC'!$A$3:$E$5000,5,0)-1))</f>
        <v>24.228559519681415</v>
      </c>
      <c r="C2172" s="11">
        <f>VLOOKUP($A2171,Master!$A$6:$J$4994,$I$1,0)*(1+0.5*(VLOOKUP($A2172,'Old-SVXY-OHLC'!$A$3:$E$5000,C$1,0)/VLOOKUP($A2171,'Old-SVXY-OHLC'!$A$3:$E$5000,5,0)-1))</f>
        <v>24.88894474340821</v>
      </c>
      <c r="D2172" s="11">
        <f>VLOOKUP($A2171,Master!$A$6:$J$4994,$I$1,0)*(1+0.5*(VLOOKUP($A2172,'Old-SVXY-OHLC'!$A$3:$E$5000,D$1,0)/VLOOKUP($A2171,'Old-SVXY-OHLC'!$A$3:$E$5000,5,0)-1))</f>
        <v>24.139617875728025</v>
      </c>
      <c r="E2172" s="11">
        <f>VLOOKUP(A2172,Master!A$6:J$4994,$I$1,0)</f>
        <v>24.703710748261255</v>
      </c>
      <c r="F2172" s="11">
        <f>VLOOKUP($A2171,Master!$A$6:$J$4994,$I$1,0)*(1+0.5*(VLOOKUP($A2172,'Old-SVXY-OHLC'!$A$3:$G$5000,F$1,0)/VLOOKUP($A2171,'Old-SVXY-OHLC'!$A$3:$G$5000,5,0)-1))</f>
        <v>24.73405869231949</v>
      </c>
    </row>
    <row r="2173" spans="1:6" x14ac:dyDescent="0.25">
      <c r="A2173" s="1">
        <v>41220</v>
      </c>
      <c r="B2173" s="11">
        <f>VLOOKUP($A2172,Master!$A$6:$J$4994,$I$1,0)*(1+0.5*(VLOOKUP($A2173,'Old-SVXY-OHLC'!$A$3:$E$5000,B$1,0)/VLOOKUP($A2172,'Old-SVXY-OHLC'!$A$3:$E$5000,5,0)-1))</f>
        <v>24.522054004923497</v>
      </c>
      <c r="C2173" s="11">
        <f>VLOOKUP($A2172,Master!$A$6:$J$4994,$I$1,0)*(1+0.5*(VLOOKUP($A2173,'Old-SVXY-OHLC'!$A$3:$E$5000,C$1,0)/VLOOKUP($A2172,'Old-SVXY-OHLC'!$A$3:$E$5000,5,0)-1))</f>
        <v>24.619866488216285</v>
      </c>
      <c r="D2173" s="11">
        <f>VLOOKUP($A2172,Master!$A$6:$J$4994,$I$1,0)*(1+0.5*(VLOOKUP($A2173,'Old-SVXY-OHLC'!$A$3:$E$5000,D$1,0)/VLOOKUP($A2172,'Old-SVXY-OHLC'!$A$3:$E$5000,5,0)-1))</f>
        <v>23.590094149829685</v>
      </c>
      <c r="E2173" s="11">
        <f>VLOOKUP(A2173,Master!A$6:J$4994,$I$1,0)</f>
        <v>23.613224246773072</v>
      </c>
      <c r="F2173" s="11">
        <f>VLOOKUP($A2172,Master!$A$6:$J$4994,$I$1,0)*(1+0.5*(VLOOKUP($A2173,'Old-SVXY-OHLC'!$A$3:$G$5000,F$1,0)/VLOOKUP($A2172,'Old-SVXY-OHLC'!$A$3:$G$5000,5,0)-1))</f>
        <v>23.748036400014207</v>
      </c>
    </row>
    <row r="2174" spans="1:6" x14ac:dyDescent="0.25">
      <c r="A2174" s="1">
        <v>41221</v>
      </c>
      <c r="B2174" s="11">
        <f>VLOOKUP($A2173,Master!$A$6:$J$4994,$I$1,0)*(1+0.5*(VLOOKUP($A2174,'Old-SVXY-OHLC'!$A$3:$E$5000,B$1,0)/VLOOKUP($A2173,'Old-SVXY-OHLC'!$A$3:$E$5000,5,0)-1))</f>
        <v>23.808087146513994</v>
      </c>
      <c r="C2174" s="11">
        <f>VLOOKUP($A2173,Master!$A$6:$J$4994,$I$1,0)*(1+0.5*(VLOOKUP($A2174,'Old-SVXY-OHLC'!$A$3:$E$5000,C$1,0)/VLOOKUP($A2173,'Old-SVXY-OHLC'!$A$3:$E$5000,5,0)-1))</f>
        <v>24.062056107611873</v>
      </c>
      <c r="D2174" s="11">
        <f>VLOOKUP($A2173,Master!$A$6:$J$4994,$I$1,0)*(1+0.5*(VLOOKUP($A2174,'Old-SVXY-OHLC'!$A$3:$E$5000,D$1,0)/VLOOKUP($A2173,'Old-SVXY-OHLC'!$A$3:$E$5000,5,0)-1))</f>
        <v>23.562982560990665</v>
      </c>
      <c r="E2174" s="11">
        <f>VLOOKUP(A2174,Master!A$6:J$4994,$I$1,0)</f>
        <v>23.768274746879158</v>
      </c>
      <c r="F2174" s="11">
        <f>VLOOKUP($A2173,Master!$A$6:$J$4994,$I$1,0)*(1+0.5*(VLOOKUP($A2174,'Old-SVXY-OHLC'!$A$3:$G$5000,F$1,0)/VLOOKUP($A2173,'Old-SVXY-OHLC'!$A$3:$G$5000,5,0)-1))</f>
        <v>23.653085348425861</v>
      </c>
    </row>
    <row r="2175" spans="1:6" x14ac:dyDescent="0.25">
      <c r="A2175" s="1">
        <v>41222</v>
      </c>
      <c r="B2175" s="11">
        <f>VLOOKUP($A2174,Master!$A$6:$J$4994,$I$1,0)*(1+0.5*(VLOOKUP($A2175,'Old-SVXY-OHLC'!$A$3:$E$5000,B$1,0)/VLOOKUP($A2174,'Old-SVXY-OHLC'!$A$3:$E$5000,5,0)-1))</f>
        <v>23.603520587583297</v>
      </c>
      <c r="C2175" s="11">
        <f>VLOOKUP($A2174,Master!$A$6:$J$4994,$I$1,0)*(1+0.5*(VLOOKUP($A2175,'Old-SVXY-OHLC'!$A$3:$E$5000,C$1,0)/VLOOKUP($A2174,'Old-SVXY-OHLC'!$A$3:$E$5000,5,0)-1))</f>
        <v>24.045597357589088</v>
      </c>
      <c r="D2175" s="11">
        <f>VLOOKUP($A2174,Master!$A$6:$J$4994,$I$1,0)*(1+0.5*(VLOOKUP($A2175,'Old-SVXY-OHLC'!$A$3:$E$5000,D$1,0)/VLOOKUP($A2174,'Old-SVXY-OHLC'!$A$3:$E$5000,5,0)-1))</f>
        <v>23.270289187913676</v>
      </c>
      <c r="E2175" s="11">
        <f>VLOOKUP(A2175,Master!A$6:J$4994,$I$1,0)</f>
        <v>23.620379708221769</v>
      </c>
      <c r="F2175" s="11">
        <f>VLOOKUP($A2174,Master!$A$6:$J$4994,$I$1,0)*(1+0.5*(VLOOKUP($A2175,'Old-SVXY-OHLC'!$A$3:$G$5000,F$1,0)/VLOOKUP($A2174,'Old-SVXY-OHLC'!$A$3:$G$5000,5,0)-1))</f>
        <v>23.66137329462601</v>
      </c>
    </row>
    <row r="2176" spans="1:6" x14ac:dyDescent="0.25">
      <c r="A2176" s="1">
        <v>41225</v>
      </c>
      <c r="B2176" s="11">
        <f>VLOOKUP($A2175,Master!$A$6:$J$4994,$I$1,0)*(1+0.5*(VLOOKUP($A2176,'Old-SVXY-OHLC'!$A$3:$E$5000,B$1,0)/VLOOKUP($A2175,'Old-SVXY-OHLC'!$A$3:$E$5000,5,0)-1))</f>
        <v>23.839226833753919</v>
      </c>
      <c r="C2176" s="11">
        <f>VLOOKUP($A2175,Master!$A$6:$J$4994,$I$1,0)*(1+0.5*(VLOOKUP($A2176,'Old-SVXY-OHLC'!$A$3:$E$5000,C$1,0)/VLOOKUP($A2175,'Old-SVXY-OHLC'!$A$3:$E$5000,5,0)-1))</f>
        <v>24.48425155695794</v>
      </c>
      <c r="D2176" s="11">
        <f>VLOOKUP($A2175,Master!$A$6:$J$4994,$I$1,0)*(1+0.5*(VLOOKUP($A2176,'Old-SVXY-OHLC'!$A$3:$E$5000,D$1,0)/VLOOKUP($A2175,'Old-SVXY-OHLC'!$A$3:$E$5000,5,0)-1))</f>
        <v>23.725534431463711</v>
      </c>
      <c r="E2176" s="11">
        <f>VLOOKUP(A2176,Master!A$6:J$4994,$I$1,0)</f>
        <v>24.425377023230091</v>
      </c>
      <c r="F2176" s="11">
        <f>VLOOKUP($A2175,Master!$A$6:$J$4994,$I$1,0)*(1+0.5*(VLOOKUP($A2176,'Old-SVXY-OHLC'!$A$3:$G$5000,F$1,0)/VLOOKUP($A2175,'Old-SVXY-OHLC'!$A$3:$G$5000,5,0)-1))</f>
        <v>24.426537626537485</v>
      </c>
    </row>
    <row r="2177" spans="1:6" x14ac:dyDescent="0.25">
      <c r="A2177" s="1">
        <v>41226</v>
      </c>
      <c r="B2177" s="11">
        <f>VLOOKUP($A2176,Master!$A$6:$J$4994,$I$1,0)*(1+0.5*(VLOOKUP($A2177,'Old-SVXY-OHLC'!$A$3:$E$5000,B$1,0)/VLOOKUP($A2176,'Old-SVXY-OHLC'!$A$3:$E$5000,5,0)-1))</f>
        <v>24.257569089482708</v>
      </c>
      <c r="C2177" s="11">
        <f>VLOOKUP($A2176,Master!$A$6:$J$4994,$I$1,0)*(1+0.5*(VLOOKUP($A2177,'Old-SVXY-OHLC'!$A$3:$E$5000,C$1,0)/VLOOKUP($A2176,'Old-SVXY-OHLC'!$A$3:$E$5000,5,0)-1))</f>
        <v>24.731473965145891</v>
      </c>
      <c r="D2177" s="11">
        <f>VLOOKUP($A2176,Master!$A$6:$J$4994,$I$1,0)*(1+0.5*(VLOOKUP($A2177,'Old-SVXY-OHLC'!$A$3:$E$5000,D$1,0)/VLOOKUP($A2176,'Old-SVXY-OHLC'!$A$3:$E$5000,5,0)-1))</f>
        <v>24.053254493731782</v>
      </c>
      <c r="E2177" s="11">
        <f>VLOOKUP(A2177,Master!A$6:J$4994,$I$1,0)</f>
        <v>24.526236231199892</v>
      </c>
      <c r="F2177" s="11">
        <f>VLOOKUP($A2176,Master!$A$6:$J$4994,$I$1,0)*(1+0.5*(VLOOKUP($A2177,'Old-SVXY-OHLC'!$A$3:$G$5000,F$1,0)/VLOOKUP($A2176,'Old-SVXY-OHLC'!$A$3:$G$5000,5,0)-1))</f>
        <v>24.400441190307671</v>
      </c>
    </row>
    <row r="2178" spans="1:6" x14ac:dyDescent="0.25">
      <c r="A2178" s="1">
        <v>41227</v>
      </c>
      <c r="B2178" s="11">
        <f>VLOOKUP($A2177,Master!$A$6:$J$4994,$I$1,0)*(1+0.5*(VLOOKUP($A2178,'Old-SVXY-OHLC'!$A$3:$E$5000,B$1,0)/VLOOKUP($A2177,'Old-SVXY-OHLC'!$A$3:$E$5000,5,0)-1))</f>
        <v>24.60137268387842</v>
      </c>
      <c r="C2178" s="11">
        <f>VLOOKUP($A2177,Master!$A$6:$J$4994,$I$1,0)*(1+0.5*(VLOOKUP($A2178,'Old-SVXY-OHLC'!$A$3:$E$5000,C$1,0)/VLOOKUP($A2177,'Old-SVXY-OHLC'!$A$3:$E$5000,5,0)-1))</f>
        <v>24.820017345209838</v>
      </c>
      <c r="D2178" s="11">
        <f>VLOOKUP($A2177,Master!$A$6:$J$4994,$I$1,0)*(1+0.5*(VLOOKUP($A2178,'Old-SVXY-OHLC'!$A$3:$E$5000,D$1,0)/VLOOKUP($A2177,'Old-SVXY-OHLC'!$A$3:$E$5000,5,0)-1))</f>
        <v>23.761066200936686</v>
      </c>
      <c r="E2178" s="11">
        <f>VLOOKUP(A2178,Master!A$6:J$4994,$I$1,0)</f>
        <v>23.96540324858805</v>
      </c>
      <c r="F2178" s="11">
        <f>VLOOKUP($A2177,Master!$A$6:$J$4994,$I$1,0)*(1+0.5*(VLOOKUP($A2178,'Old-SVXY-OHLC'!$A$3:$G$5000,F$1,0)/VLOOKUP($A2177,'Old-SVXY-OHLC'!$A$3:$G$5000,5,0)-1))</f>
        <v>23.989723751074585</v>
      </c>
    </row>
    <row r="2179" spans="1:6" x14ac:dyDescent="0.25">
      <c r="A2179" s="1">
        <v>41228</v>
      </c>
      <c r="B2179" s="11">
        <f>VLOOKUP($A2178,Master!$A$6:$J$4994,$I$1,0)*(1+0.5*(VLOOKUP($A2179,'Old-SVXY-OHLC'!$A$3:$E$5000,B$1,0)/VLOOKUP($A2178,'Old-SVXY-OHLC'!$A$3:$E$5000,5,0)-1))</f>
        <v>24.034194838721707</v>
      </c>
      <c r="C2179" s="11">
        <f>VLOOKUP($A2178,Master!$A$6:$J$4994,$I$1,0)*(1+0.5*(VLOOKUP($A2179,'Old-SVXY-OHLC'!$A$3:$E$5000,C$1,0)/VLOOKUP($A2178,'Old-SVXY-OHLC'!$A$3:$E$5000,5,0)-1))</f>
        <v>24.2086732740818</v>
      </c>
      <c r="D2179" s="11">
        <f>VLOOKUP($A2178,Master!$A$6:$J$4994,$I$1,0)*(1+0.5*(VLOOKUP($A2179,'Old-SVXY-OHLC'!$A$3:$E$5000,D$1,0)/VLOOKUP($A2178,'Old-SVXY-OHLC'!$A$3:$E$5000,5,0)-1))</f>
        <v>23.472477480372952</v>
      </c>
      <c r="E2179" s="11">
        <f>VLOOKUP(A2179,Master!A$6:J$4994,$I$1,0)</f>
        <v>23.86415641503239</v>
      </c>
      <c r="F2179" s="11">
        <f>VLOOKUP($A2178,Master!$A$6:$J$4994,$I$1,0)*(1+0.5*(VLOOKUP($A2179,'Old-SVXY-OHLC'!$A$3:$G$5000,F$1,0)/VLOOKUP($A2178,'Old-SVXY-OHLC'!$A$3:$G$5000,5,0)-1))</f>
        <v>23.859955463693375</v>
      </c>
    </row>
    <row r="2180" spans="1:6" x14ac:dyDescent="0.25">
      <c r="A2180" s="1">
        <v>41229</v>
      </c>
      <c r="B2180" s="11">
        <f>VLOOKUP($A2179,Master!$A$6:$J$4994,$I$1,0)*(1+0.5*(VLOOKUP($A2180,'Old-SVXY-OHLC'!$A$3:$E$5000,B$1,0)/VLOOKUP($A2179,'Old-SVXY-OHLC'!$A$3:$E$5000,5,0)-1))</f>
        <v>23.867914399441094</v>
      </c>
      <c r="C2180" s="11">
        <f>VLOOKUP($A2179,Master!$A$6:$J$4994,$I$1,0)*(1+0.5*(VLOOKUP($A2180,'Old-SVXY-OHLC'!$A$3:$E$5000,C$1,0)/VLOOKUP($A2179,'Old-SVXY-OHLC'!$A$3:$E$5000,5,0)-1))</f>
        <v>24.51791831284482</v>
      </c>
      <c r="D2180" s="11">
        <f>VLOOKUP($A2179,Master!$A$6:$J$4994,$I$1,0)*(1+0.5*(VLOOKUP($A2180,'Old-SVXY-OHLC'!$A$3:$E$5000,D$1,0)/VLOOKUP($A2179,'Old-SVXY-OHLC'!$A$3:$E$5000,5,0)-1))</f>
        <v>23.581065538685223</v>
      </c>
      <c r="E2180" s="11">
        <f>VLOOKUP(A2180,Master!A$6:J$4994,$I$1,0)</f>
        <v>24.485923211376139</v>
      </c>
      <c r="F2180" s="11">
        <f>VLOOKUP($A2179,Master!$A$6:$J$4994,$I$1,0)*(1+0.5*(VLOOKUP($A2180,'Old-SVXY-OHLC'!$A$3:$G$5000,F$1,0)/VLOOKUP($A2179,'Old-SVXY-OHLC'!$A$3:$G$5000,5,0)-1))</f>
        <v>24.411608135321572</v>
      </c>
    </row>
    <row r="2181" spans="1:6" x14ac:dyDescent="0.25">
      <c r="A2181" s="1">
        <v>41232</v>
      </c>
      <c r="B2181" s="11">
        <f>VLOOKUP($A2180,Master!$A$6:$J$4994,$I$1,0)*(1+0.5*(VLOOKUP($A2181,'Old-SVXY-OHLC'!$A$3:$E$5000,B$1,0)/VLOOKUP($A2180,'Old-SVXY-OHLC'!$A$3:$E$5000,5,0)-1))</f>
        <v>24.660574933439804</v>
      </c>
      <c r="C2181" s="11">
        <f>VLOOKUP($A2180,Master!$A$6:$J$4994,$I$1,0)*(1+0.5*(VLOOKUP($A2181,'Old-SVXY-OHLC'!$A$3:$E$5000,C$1,0)/VLOOKUP($A2180,'Old-SVXY-OHLC'!$A$3:$E$5000,5,0)-1))</f>
        <v>25.597578319537007</v>
      </c>
      <c r="D2181" s="11">
        <f>VLOOKUP($A2180,Master!$A$6:$J$4994,$I$1,0)*(1+0.5*(VLOOKUP($A2181,'Old-SVXY-OHLC'!$A$3:$E$5000,D$1,0)/VLOOKUP($A2180,'Old-SVXY-OHLC'!$A$3:$E$5000,5,0)-1))</f>
        <v>24.595589047910789</v>
      </c>
      <c r="E2181" s="11">
        <f>VLOOKUP(A2181,Master!A$6:J$4994,$I$1,0)</f>
        <v>25.561712568345619</v>
      </c>
      <c r="F2181" s="11">
        <f>VLOOKUP($A2180,Master!$A$6:$J$4994,$I$1,0)*(1+0.5*(VLOOKUP($A2181,'Old-SVXY-OHLC'!$A$3:$G$5000,F$1,0)/VLOOKUP($A2180,'Old-SVXY-OHLC'!$A$3:$G$5000,5,0)-1))</f>
        <v>25.456260726613017</v>
      </c>
    </row>
    <row r="2182" spans="1:6" x14ac:dyDescent="0.25">
      <c r="A2182" s="1">
        <v>41233</v>
      </c>
      <c r="B2182" s="11">
        <f>VLOOKUP($A2181,Master!$A$6:$J$4994,$I$1,0)*(1+0.5*(VLOOKUP($A2182,'Old-SVXY-OHLC'!$A$3:$E$5000,B$1,0)/VLOOKUP($A2181,'Old-SVXY-OHLC'!$A$3:$E$5000,5,0)-1))</f>
        <v>25.410329530746125</v>
      </c>
      <c r="C2182" s="11">
        <f>VLOOKUP($A2181,Master!$A$6:$J$4994,$I$1,0)*(1+0.5*(VLOOKUP($A2182,'Old-SVXY-OHLC'!$A$3:$E$5000,C$1,0)/VLOOKUP($A2181,'Old-SVXY-OHLC'!$A$3:$E$5000,5,0)-1))</f>
        <v>25.830539797784564</v>
      </c>
      <c r="D2182" s="11">
        <f>VLOOKUP($A2181,Master!$A$6:$J$4994,$I$1,0)*(1+0.5*(VLOOKUP($A2182,'Old-SVXY-OHLC'!$A$3:$E$5000,D$1,0)/VLOOKUP($A2181,'Old-SVXY-OHLC'!$A$3:$E$5000,5,0)-1))</f>
        <v>25.387756251938267</v>
      </c>
      <c r="E2182" s="11">
        <f>VLOOKUP(A2182,Master!A$6:J$4994,$I$1,0)</f>
        <v>25.712446856630681</v>
      </c>
      <c r="F2182" s="11">
        <f>VLOOKUP($A2181,Master!$A$6:$J$4994,$I$1,0)*(1+0.5*(VLOOKUP($A2182,'Old-SVXY-OHLC'!$A$3:$G$5000,F$1,0)/VLOOKUP($A2181,'Old-SVXY-OHLC'!$A$3:$G$5000,5,0)-1))</f>
        <v>25.666216948101322</v>
      </c>
    </row>
    <row r="2183" spans="1:6" x14ac:dyDescent="0.25">
      <c r="A2183" s="1">
        <v>41234</v>
      </c>
      <c r="B2183" s="11">
        <f>VLOOKUP($A2182,Master!$A$6:$J$4994,$I$1,0)*(1+0.5*(VLOOKUP($A2183,'Old-SVXY-OHLC'!$A$3:$E$5000,B$1,0)/VLOOKUP($A2182,'Old-SVXY-OHLC'!$A$3:$E$5000,5,0)-1))</f>
        <v>25.712446856630681</v>
      </c>
      <c r="C2183" s="11">
        <f>VLOOKUP($A2182,Master!$A$6:$J$4994,$I$1,0)*(1+0.5*(VLOOKUP($A2183,'Old-SVXY-OHLC'!$A$3:$E$5000,C$1,0)/VLOOKUP($A2182,'Old-SVXY-OHLC'!$A$3:$E$5000,5,0)-1))</f>
        <v>25.94761555161379</v>
      </c>
      <c r="D2183" s="11">
        <f>VLOOKUP($A2182,Master!$A$6:$J$4994,$I$1,0)*(1+0.5*(VLOOKUP($A2183,'Old-SVXY-OHLC'!$A$3:$E$5000,D$1,0)/VLOOKUP($A2182,'Old-SVXY-OHLC'!$A$3:$E$5000,5,0)-1))</f>
        <v>25.438069988380832</v>
      </c>
      <c r="E2183" s="11">
        <f>VLOOKUP(A2183,Master!A$6:J$4994,$I$1,0)</f>
        <v>25.67259506611309</v>
      </c>
      <c r="F2183" s="11">
        <f>VLOOKUP($A2182,Master!$A$6:$J$4994,$I$1,0)*(1+0.5*(VLOOKUP($A2183,'Old-SVXY-OHLC'!$A$3:$G$5000,F$1,0)/VLOOKUP($A2182,'Old-SVXY-OHLC'!$A$3:$G$5000,5,0)-1))</f>
        <v>25.581747199339819</v>
      </c>
    </row>
    <row r="2184" spans="1:6" x14ac:dyDescent="0.25">
      <c r="A2184" s="1">
        <v>41236</v>
      </c>
      <c r="B2184" s="11">
        <f>VLOOKUP($A2183,Master!$A$6:$J$4994,$I$1,0)*(1+0.5*(VLOOKUP($A2184,'Old-SVXY-OHLC'!$A$3:$E$5000,B$1,0)/VLOOKUP($A2183,'Old-SVXY-OHLC'!$A$3:$E$5000,5,0)-1))</f>
        <v>25.792999211470089</v>
      </c>
      <c r="C2184" s="11">
        <f>VLOOKUP($A2183,Master!$A$6:$J$4994,$I$1,0)*(1+0.5*(VLOOKUP($A2184,'Old-SVXY-OHLC'!$A$3:$E$5000,C$1,0)/VLOOKUP($A2183,'Old-SVXY-OHLC'!$A$3:$E$5000,5,0)-1))</f>
        <v>26.178764336099448</v>
      </c>
      <c r="D2184" s="11">
        <f>VLOOKUP($A2183,Master!$A$6:$J$4994,$I$1,0)*(1+0.5*(VLOOKUP($A2184,'Old-SVXY-OHLC'!$A$3:$E$5000,D$1,0)/VLOOKUP($A2183,'Old-SVXY-OHLC'!$A$3:$E$5000,5,0)-1))</f>
        <v>25.713422908162077</v>
      </c>
      <c r="E2184" s="11">
        <f>VLOOKUP(A2184,Master!A$6:J$4994,$I$1,0)</f>
        <v>25.946782778103657</v>
      </c>
      <c r="F2184" s="11">
        <f>VLOOKUP($A2183,Master!$A$6:$J$4994,$I$1,0)*(1+0.5*(VLOOKUP($A2184,'Old-SVXY-OHLC'!$A$3:$G$5000,F$1,0)/VLOOKUP($A2183,'Old-SVXY-OHLC'!$A$3:$G$5000,5,0)-1))</f>
        <v>26.138057118885538</v>
      </c>
    </row>
    <row r="2185" spans="1:6" x14ac:dyDescent="0.25">
      <c r="A2185" s="1">
        <v>41239</v>
      </c>
      <c r="B2185" s="11">
        <f>VLOOKUP($A2184,Master!$A$6:$J$4994,$I$1,0)*(1+0.5*(VLOOKUP($A2185,'Old-SVXY-OHLC'!$A$3:$E$5000,B$1,0)/VLOOKUP($A2184,'Old-SVXY-OHLC'!$A$3:$E$5000,5,0)-1))</f>
        <v>25.900235944484457</v>
      </c>
      <c r="C2185" s="11">
        <f>VLOOKUP($A2184,Master!$A$6:$J$4994,$I$1,0)*(1+0.5*(VLOOKUP($A2185,'Old-SVXY-OHLC'!$A$3:$E$5000,C$1,0)/VLOOKUP($A2184,'Old-SVXY-OHLC'!$A$3:$E$5000,5,0)-1))</f>
        <v>26.38482689289091</v>
      </c>
      <c r="D2185" s="11">
        <f>VLOOKUP($A2184,Master!$A$6:$J$4994,$I$1,0)*(1+0.5*(VLOOKUP($A2185,'Old-SVXY-OHLC'!$A$3:$E$5000,D$1,0)/VLOOKUP($A2184,'Old-SVXY-OHLC'!$A$3:$E$5000,5,0)-1))</f>
        <v>25.801731775733973</v>
      </c>
      <c r="E2185" s="11">
        <f>VLOOKUP(A2185,Master!A$6:J$4994,$I$1,0)</f>
        <v>26.33873474144885</v>
      </c>
      <c r="F2185" s="11">
        <f>VLOOKUP($A2184,Master!$A$6:$J$4994,$I$1,0)*(1+0.5*(VLOOKUP($A2185,'Old-SVXY-OHLC'!$A$3:$G$5000,F$1,0)/VLOOKUP($A2184,'Old-SVXY-OHLC'!$A$3:$G$5000,5,0)-1))</f>
        <v>26.24431900886476</v>
      </c>
    </row>
    <row r="2186" spans="1:6" x14ac:dyDescent="0.25">
      <c r="A2186" s="1">
        <v>41240</v>
      </c>
      <c r="B2186" s="11">
        <f>VLOOKUP($A2185,Master!$A$6:$J$4994,$I$1,0)*(1+0.5*(VLOOKUP($A2186,'Old-SVXY-OHLC'!$A$3:$E$5000,B$1,0)/VLOOKUP($A2185,'Old-SVXY-OHLC'!$A$3:$E$5000,5,0)-1))</f>
        <v>26.303841383245398</v>
      </c>
      <c r="C2186" s="11">
        <f>VLOOKUP($A2185,Master!$A$6:$J$4994,$I$1,0)*(1+0.5*(VLOOKUP($A2186,'Old-SVXY-OHLC'!$A$3:$E$5000,C$1,0)/VLOOKUP($A2185,'Old-SVXY-OHLC'!$A$3:$E$5000,5,0)-1))</f>
        <v>26.476103017796266</v>
      </c>
      <c r="D2186" s="11">
        <f>VLOOKUP($A2185,Master!$A$6:$J$4994,$I$1,0)*(1+0.5*(VLOOKUP($A2186,'Old-SVXY-OHLC'!$A$3:$E$5000,D$1,0)/VLOOKUP($A2185,'Old-SVXY-OHLC'!$A$3:$E$5000,5,0)-1))</f>
        <v>25.826273674004842</v>
      </c>
      <c r="E2186" s="11">
        <f>VLOOKUP(A2186,Master!A$6:J$4994,$I$1,0)</f>
        <v>25.908460102432365</v>
      </c>
      <c r="F2186" s="11">
        <f>VLOOKUP($A2185,Master!$A$6:$J$4994,$I$1,0)*(1+0.5*(VLOOKUP($A2186,'Old-SVXY-OHLC'!$A$3:$G$5000,F$1,0)/VLOOKUP($A2185,'Old-SVXY-OHLC'!$A$3:$G$5000,5,0)-1))</f>
        <v>25.956124058812573</v>
      </c>
    </row>
    <row r="2187" spans="1:6" x14ac:dyDescent="0.25">
      <c r="A2187" s="1">
        <v>41241</v>
      </c>
      <c r="B2187" s="11">
        <f>VLOOKUP($A2186,Master!$A$6:$J$4994,$I$1,0)*(1+0.5*(VLOOKUP($A2187,'Old-SVXY-OHLC'!$A$3:$E$5000,B$1,0)/VLOOKUP($A2186,'Old-SVXY-OHLC'!$A$3:$E$5000,5,0)-1))</f>
        <v>25.860928898701189</v>
      </c>
      <c r="C2187" s="11">
        <f>VLOOKUP($A2186,Master!$A$6:$J$4994,$I$1,0)*(1+0.5*(VLOOKUP($A2187,'Old-SVXY-OHLC'!$A$3:$E$5000,C$1,0)/VLOOKUP($A2186,'Old-SVXY-OHLC'!$A$3:$E$5000,5,0)-1))</f>
        <v>26.433321566164064</v>
      </c>
      <c r="D2187" s="11">
        <f>VLOOKUP($A2186,Master!$A$6:$J$4994,$I$1,0)*(1+0.5*(VLOOKUP($A2187,'Old-SVXY-OHLC'!$A$3:$E$5000,D$1,0)/VLOOKUP($A2186,'Old-SVXY-OHLC'!$A$3:$E$5000,5,0)-1))</f>
        <v>25.471617860861432</v>
      </c>
      <c r="E2187" s="11">
        <f>VLOOKUP(A2187,Master!A$6:J$4994,$I$1,0)</f>
        <v>26.393384745979645</v>
      </c>
      <c r="F2187" s="11">
        <f>VLOOKUP($A2186,Master!$A$6:$J$4994,$I$1,0)*(1+0.5*(VLOOKUP($A2187,'Old-SVXY-OHLC'!$A$3:$G$5000,F$1,0)/VLOOKUP($A2186,'Old-SVXY-OHLC'!$A$3:$G$5000,5,0)-1))</f>
        <v>26.310682142903453</v>
      </c>
    </row>
    <row r="2188" spans="1:6" x14ac:dyDescent="0.25">
      <c r="A2188" s="1">
        <v>41242</v>
      </c>
      <c r="B2188" s="11">
        <f>VLOOKUP($A2187,Master!$A$6:$J$4994,$I$1,0)*(1+0.5*(VLOOKUP($A2188,'Old-SVXY-OHLC'!$A$3:$E$5000,B$1,0)/VLOOKUP($A2187,'Old-SVXY-OHLC'!$A$3:$E$5000,5,0)-1))</f>
        <v>26.517320067977273</v>
      </c>
      <c r="C2188" s="11">
        <f>VLOOKUP($A2187,Master!$A$6:$J$4994,$I$1,0)*(1+0.5*(VLOOKUP($A2188,'Old-SVXY-OHLC'!$A$3:$E$5000,C$1,0)/VLOOKUP($A2187,'Old-SVXY-OHLC'!$A$3:$E$5000,5,0)-1))</f>
        <v>26.662964778070155</v>
      </c>
      <c r="D2188" s="11">
        <f>VLOOKUP($A2187,Master!$A$6:$J$4994,$I$1,0)*(1+0.5*(VLOOKUP($A2188,'Old-SVXY-OHLC'!$A$3:$E$5000,D$1,0)/VLOOKUP($A2187,'Old-SVXY-OHLC'!$A$3:$E$5000,5,0)-1))</f>
        <v>26.2150887674463</v>
      </c>
      <c r="E2188" s="11">
        <f>VLOOKUP(A2188,Master!A$6:J$4994,$I$1,0)</f>
        <v>26.610087372647644</v>
      </c>
      <c r="F2188" s="11">
        <f>VLOOKUP($A2187,Master!$A$6:$J$4994,$I$1,0)*(1+0.5*(VLOOKUP($A2188,'Old-SVXY-OHLC'!$A$3:$G$5000,F$1,0)/VLOOKUP($A2187,'Old-SVXY-OHLC'!$A$3:$G$5000,5,0)-1))</f>
        <v>26.489280391198548</v>
      </c>
    </row>
    <row r="2189" spans="1:6" x14ac:dyDescent="0.25">
      <c r="A2189" s="1">
        <v>41243</v>
      </c>
      <c r="B2189" s="11">
        <f>VLOOKUP($A2188,Master!$A$6:$J$4994,$I$1,0)*(1+0.5*(VLOOKUP($A2189,'Old-SVXY-OHLC'!$A$3:$E$5000,B$1,0)/VLOOKUP($A2188,'Old-SVXY-OHLC'!$A$3:$E$5000,5,0)-1))</f>
        <v>26.623359437264316</v>
      </c>
      <c r="C2189" s="11">
        <f>VLOOKUP($A2188,Master!$A$6:$J$4994,$I$1,0)*(1+0.5*(VLOOKUP($A2189,'Old-SVXY-OHLC'!$A$3:$E$5000,C$1,0)/VLOOKUP($A2188,'Old-SVXY-OHLC'!$A$3:$E$5000,5,0)-1))</f>
        <v>26.665499359599394</v>
      </c>
      <c r="D2189" s="11">
        <f>VLOOKUP($A2188,Master!$A$6:$J$4994,$I$1,0)*(1+0.5*(VLOOKUP($A2189,'Old-SVXY-OHLC'!$A$3:$E$5000,D$1,0)/VLOOKUP($A2188,'Old-SVXY-OHLC'!$A$3:$E$5000,5,0)-1))</f>
        <v>26.118216614278321</v>
      </c>
      <c r="E2189" s="11">
        <f>VLOOKUP(A2189,Master!A$6:J$4994,$I$1,0)</f>
        <v>26.396719622900996</v>
      </c>
      <c r="F2189" s="11">
        <f>VLOOKUP($A2188,Master!$A$6:$J$4994,$I$1,0)*(1+0.5*(VLOOKUP($A2189,'Old-SVXY-OHLC'!$A$3:$G$5000,F$1,0)/VLOOKUP($A2188,'Old-SVXY-OHLC'!$A$3:$G$5000,5,0)-1))</f>
        <v>26.232559864630243</v>
      </c>
    </row>
    <row r="2190" spans="1:6" x14ac:dyDescent="0.25">
      <c r="A2190" s="1">
        <v>41246</v>
      </c>
      <c r="B2190" s="11">
        <f>VLOOKUP($A2189,Master!$A$6:$J$4994,$I$1,0)*(1+0.5*(VLOOKUP($A2190,'Old-SVXY-OHLC'!$A$3:$E$5000,B$1,0)/VLOOKUP($A2189,'Old-SVXY-OHLC'!$A$3:$E$5000,5,0)-1))</f>
        <v>26.418229748180899</v>
      </c>
      <c r="C2190" s="11">
        <f>VLOOKUP($A2189,Master!$A$6:$J$4994,$I$1,0)*(1+0.5*(VLOOKUP($A2190,'Old-SVXY-OHLC'!$A$3:$E$5000,C$1,0)/VLOOKUP($A2189,'Old-SVXY-OHLC'!$A$3:$E$5000,5,0)-1))</f>
        <v>26.672162667306718</v>
      </c>
      <c r="D2190" s="11">
        <f>VLOOKUP($A2189,Master!$A$6:$J$4994,$I$1,0)*(1+0.5*(VLOOKUP($A2190,'Old-SVXY-OHLC'!$A$3:$E$5000,D$1,0)/VLOOKUP($A2189,'Old-SVXY-OHLC'!$A$3:$E$5000,5,0)-1))</f>
        <v>25.786844306141418</v>
      </c>
      <c r="E2190" s="11">
        <f>VLOOKUP(A2190,Master!A$6:J$4994,$I$1,0)</f>
        <v>25.789984167506795</v>
      </c>
      <c r="F2190" s="11">
        <f>VLOOKUP($A2189,Master!$A$6:$J$4994,$I$1,0)*(1+0.5*(VLOOKUP($A2190,'Old-SVXY-OHLC'!$A$3:$G$5000,F$1,0)/VLOOKUP($A2189,'Old-SVXY-OHLC'!$A$3:$G$5000,5,0)-1))</f>
        <v>25.988619450132017</v>
      </c>
    </row>
    <row r="2191" spans="1:6" x14ac:dyDescent="0.25">
      <c r="A2191" s="1">
        <v>41247</v>
      </c>
      <c r="B2191" s="11">
        <f>VLOOKUP($A2190,Master!$A$6:$J$4994,$I$1,0)*(1+0.5*(VLOOKUP($A2191,'Old-SVXY-OHLC'!$A$3:$E$5000,B$1,0)/VLOOKUP($A2190,'Old-SVXY-OHLC'!$A$3:$E$5000,5,0)-1))</f>
        <v>25.932156345455819</v>
      </c>
      <c r="C2191" s="11">
        <f>VLOOKUP($A2190,Master!$A$6:$J$4994,$I$1,0)*(1+0.5*(VLOOKUP($A2191,'Old-SVXY-OHLC'!$A$3:$E$5000,C$1,0)/VLOOKUP($A2190,'Old-SVXY-OHLC'!$A$3:$E$5000,5,0)-1))</f>
        <v>26.087127280250026</v>
      </c>
      <c r="D2191" s="11">
        <f>VLOOKUP($A2190,Master!$A$6:$J$4994,$I$1,0)*(1+0.5*(VLOOKUP($A2191,'Old-SVXY-OHLC'!$A$3:$E$5000,D$1,0)/VLOOKUP($A2190,'Old-SVXY-OHLC'!$A$3:$E$5000,5,0)-1))</f>
        <v>25.577744909886217</v>
      </c>
      <c r="E2191" s="11">
        <f>VLOOKUP(A2191,Master!A$6:J$4994,$I$1,0)</f>
        <v>25.681190635812698</v>
      </c>
      <c r="F2191" s="11">
        <f>VLOOKUP($A2190,Master!$A$6:$J$4994,$I$1,0)*(1+0.5*(VLOOKUP($A2191,'Old-SVXY-OHLC'!$A$3:$G$5000,F$1,0)/VLOOKUP($A2190,'Old-SVXY-OHLC'!$A$3:$G$5000,5,0)-1))</f>
        <v>25.746537519776123</v>
      </c>
    </row>
    <row r="2192" spans="1:6" x14ac:dyDescent="0.25">
      <c r="A2192" s="1">
        <v>41248</v>
      </c>
      <c r="B2192" s="11">
        <f>VLOOKUP($A2191,Master!$A$6:$J$4994,$I$1,0)*(1+0.5*(VLOOKUP($A2192,'Old-SVXY-OHLC'!$A$3:$E$5000,B$1,0)/VLOOKUP($A2191,'Old-SVXY-OHLC'!$A$3:$E$5000,5,0)-1))</f>
        <v>25.830802700438682</v>
      </c>
      <c r="C2192" s="11">
        <f>VLOOKUP($A2191,Master!$A$6:$J$4994,$I$1,0)*(1+0.5*(VLOOKUP($A2192,'Old-SVXY-OHLC'!$A$3:$E$5000,C$1,0)/VLOOKUP($A2191,'Old-SVXY-OHLC'!$A$3:$E$5000,5,0)-1))</f>
        <v>26.090701839876392</v>
      </c>
      <c r="D2192" s="11">
        <f>VLOOKUP($A2191,Master!$A$6:$J$4994,$I$1,0)*(1+0.5*(VLOOKUP($A2192,'Old-SVXY-OHLC'!$A$3:$E$5000,D$1,0)/VLOOKUP($A2191,'Old-SVXY-OHLC'!$A$3:$E$5000,5,0)-1))</f>
        <v>25.460696987703699</v>
      </c>
      <c r="E2192" s="11">
        <f>VLOOKUP(A2192,Master!A$6:J$4994,$I$1,0)</f>
        <v>26.03292034104652</v>
      </c>
      <c r="F2192" s="11">
        <f>VLOOKUP($A2191,Master!$A$6:$J$4994,$I$1,0)*(1+0.5*(VLOOKUP($A2192,'Old-SVXY-OHLC'!$A$3:$G$5000,F$1,0)/VLOOKUP($A2191,'Old-SVXY-OHLC'!$A$3:$G$5000,5,0)-1))</f>
        <v>25.960783047719715</v>
      </c>
    </row>
    <row r="2193" spans="1:6" x14ac:dyDescent="0.25">
      <c r="A2193" s="1">
        <v>41249</v>
      </c>
      <c r="B2193" s="11">
        <f>VLOOKUP($A2192,Master!$A$6:$J$4994,$I$1,0)*(1+0.5*(VLOOKUP($A2193,'Old-SVXY-OHLC'!$A$3:$E$5000,B$1,0)/VLOOKUP($A2192,'Old-SVXY-OHLC'!$A$3:$E$5000,5,0)-1))</f>
        <v>26.03292034104652</v>
      </c>
      <c r="C2193" s="11">
        <f>VLOOKUP($A2192,Master!$A$6:$J$4994,$I$1,0)*(1+0.5*(VLOOKUP($A2193,'Old-SVXY-OHLC'!$A$3:$E$5000,C$1,0)/VLOOKUP($A2192,'Old-SVXY-OHLC'!$A$3:$E$5000,5,0)-1))</f>
        <v>26.090144771113543</v>
      </c>
      <c r="D2193" s="11">
        <f>VLOOKUP($A2192,Master!$A$6:$J$4994,$I$1,0)*(1+0.5*(VLOOKUP($A2193,'Old-SVXY-OHLC'!$A$3:$E$5000,D$1,0)/VLOOKUP($A2192,'Old-SVXY-OHLC'!$A$3:$E$5000,5,0)-1))</f>
        <v>25.722213501547731</v>
      </c>
      <c r="E2193" s="11">
        <f>VLOOKUP(A2193,Master!A$6:J$4994,$I$1,0)</f>
        <v>25.799225761031582</v>
      </c>
      <c r="F2193" s="11">
        <f>VLOOKUP($A2192,Master!$A$6:$J$4994,$I$1,0)*(1+0.5*(VLOOKUP($A2193,'Old-SVXY-OHLC'!$A$3:$G$5000,F$1,0)/VLOOKUP($A2192,'Old-SVXY-OHLC'!$A$3:$G$5000,5,0)-1))</f>
        <v>25.811582409553637</v>
      </c>
    </row>
    <row r="2194" spans="1:6" x14ac:dyDescent="0.25">
      <c r="A2194" s="1">
        <v>41250</v>
      </c>
      <c r="B2194" s="11">
        <f>VLOOKUP($A2193,Master!$A$6:$J$4994,$I$1,0)*(1+0.5*(VLOOKUP($A2194,'Old-SVXY-OHLC'!$A$3:$E$5000,B$1,0)/VLOOKUP($A2193,'Old-SVXY-OHLC'!$A$3:$E$5000,5,0)-1))</f>
        <v>25.745718192127395</v>
      </c>
      <c r="C2194" s="11">
        <f>VLOOKUP($A2193,Master!$A$6:$J$4994,$I$1,0)*(1+0.5*(VLOOKUP($A2194,'Old-SVXY-OHLC'!$A$3:$E$5000,C$1,0)/VLOOKUP($A2193,'Old-SVXY-OHLC'!$A$3:$E$5000,5,0)-1))</f>
        <v>26.317840724677733</v>
      </c>
      <c r="D2194" s="11">
        <f>VLOOKUP($A2193,Master!$A$6:$J$4994,$I$1,0)*(1+0.5*(VLOOKUP($A2194,'Old-SVXY-OHLC'!$A$3:$E$5000,D$1,0)/VLOOKUP($A2193,'Old-SVXY-OHLC'!$A$3:$E$5000,5,0)-1))</f>
        <v>25.725499683266655</v>
      </c>
      <c r="E2194" s="11">
        <f>VLOOKUP(A2194,Master!A$6:J$4994,$I$1,0)</f>
        <v>26.099879336683017</v>
      </c>
      <c r="F2194" s="11">
        <f>VLOOKUP($A2193,Master!$A$6:$J$4994,$I$1,0)*(1+0.5*(VLOOKUP($A2194,'Old-SVXY-OHLC'!$A$3:$G$5000,F$1,0)/VLOOKUP($A2193,'Old-SVXY-OHLC'!$A$3:$G$5000,5,0)-1))</f>
        <v>26.255463898192165</v>
      </c>
    </row>
    <row r="2195" spans="1:6" x14ac:dyDescent="0.25">
      <c r="A2195" s="1">
        <v>41253</v>
      </c>
      <c r="B2195" s="11">
        <f>VLOOKUP($A2194,Master!$A$6:$J$4994,$I$1,0)*(1+0.5*(VLOOKUP($A2195,'Old-SVXY-OHLC'!$A$3:$E$5000,B$1,0)/VLOOKUP($A2194,'Old-SVXY-OHLC'!$A$3:$E$5000,5,0)-1))</f>
        <v>26.060996787604573</v>
      </c>
      <c r="C2195" s="11">
        <f>VLOOKUP($A2194,Master!$A$6:$J$4994,$I$1,0)*(1+0.5*(VLOOKUP($A2195,'Old-SVXY-OHLC'!$A$3:$E$5000,C$1,0)/VLOOKUP($A2194,'Old-SVXY-OHLC'!$A$3:$E$5000,5,0)-1))</f>
        <v>26.292980483575306</v>
      </c>
      <c r="D2195" s="11">
        <f>VLOOKUP($A2194,Master!$A$6:$J$4994,$I$1,0)*(1+0.5*(VLOOKUP($A2195,'Old-SVXY-OHLC'!$A$3:$E$5000,D$1,0)/VLOOKUP($A2194,'Old-SVXY-OHLC'!$A$3:$E$5000,5,0)-1))</f>
        <v>26.003751859527171</v>
      </c>
      <c r="E2195" s="11">
        <f>VLOOKUP(A2195,Master!A$6:J$4994,$I$1,0)</f>
        <v>26.196028534656371</v>
      </c>
      <c r="F2195" s="11">
        <f>VLOOKUP($A2194,Master!$A$6:$J$4994,$I$1,0)*(1+0.5*(VLOOKUP($A2195,'Old-SVXY-OHLC'!$A$3:$G$5000,F$1,0)/VLOOKUP($A2194,'Old-SVXY-OHLC'!$A$3:$G$5000,5,0)-1))</f>
        <v>26.093435822679414</v>
      </c>
    </row>
    <row r="2196" spans="1:6" x14ac:dyDescent="0.25">
      <c r="A2196" s="1">
        <v>41254</v>
      </c>
      <c r="B2196" s="11">
        <f>VLOOKUP($A2195,Master!$A$6:$J$4994,$I$1,0)*(1+0.5*(VLOOKUP($A2196,'Old-SVXY-OHLC'!$A$3:$E$5000,B$1,0)/VLOOKUP($A2195,'Old-SVXY-OHLC'!$A$3:$E$5000,5,0)-1))</f>
        <v>26.262006164417869</v>
      </c>
      <c r="C2196" s="11">
        <f>VLOOKUP($A2195,Master!$A$6:$J$4994,$I$1,0)*(1+0.5*(VLOOKUP($A2196,'Old-SVXY-OHLC'!$A$3:$E$5000,C$1,0)/VLOOKUP($A2195,'Old-SVXY-OHLC'!$A$3:$E$5000,5,0)-1))</f>
        <v>26.641356142021923</v>
      </c>
      <c r="D2196" s="11">
        <f>VLOOKUP($A2195,Master!$A$6:$J$4994,$I$1,0)*(1+0.5*(VLOOKUP($A2196,'Old-SVXY-OHLC'!$A$3:$E$5000,D$1,0)/VLOOKUP($A2195,'Old-SVXY-OHLC'!$A$3:$E$5000,5,0)-1))</f>
        <v>26.193546885806718</v>
      </c>
      <c r="E2196" s="11">
        <f>VLOOKUP(A2196,Master!A$6:J$4994,$I$1,0)</f>
        <v>26.601473895494955</v>
      </c>
      <c r="F2196" s="11">
        <f>VLOOKUP($A2195,Master!$A$6:$J$4994,$I$1,0)*(1+0.5*(VLOOKUP($A2196,'Old-SVXY-OHLC'!$A$3:$G$5000,F$1,0)/VLOOKUP($A2195,'Old-SVXY-OHLC'!$A$3:$G$5000,5,0)-1))</f>
        <v>26.520372357854303</v>
      </c>
    </row>
    <row r="2197" spans="1:6" x14ac:dyDescent="0.25">
      <c r="A2197" s="1">
        <v>41255</v>
      </c>
      <c r="B2197" s="11">
        <f>VLOOKUP($A2196,Master!$A$6:$J$4994,$I$1,0)*(1+0.5*(VLOOKUP($A2197,'Old-SVXY-OHLC'!$A$3:$E$5000,B$1,0)/VLOOKUP($A2196,'Old-SVXY-OHLC'!$A$3:$E$5000,5,0)-1))</f>
        <v>26.672544721551002</v>
      </c>
      <c r="C2197" s="11">
        <f>VLOOKUP($A2196,Master!$A$6:$J$4994,$I$1,0)*(1+0.5*(VLOOKUP($A2197,'Old-SVXY-OHLC'!$A$3:$E$5000,C$1,0)/VLOOKUP($A2196,'Old-SVXY-OHLC'!$A$3:$E$5000,5,0)-1))</f>
        <v>26.700121098853508</v>
      </c>
      <c r="D2197" s="11">
        <f>VLOOKUP($A2196,Master!$A$6:$J$4994,$I$1,0)*(1+0.5*(VLOOKUP($A2197,'Old-SVXY-OHLC'!$A$3:$E$5000,D$1,0)/VLOOKUP($A2196,'Old-SVXY-OHLC'!$A$3:$E$5000,5,0)-1))</f>
        <v>26.080213105020778</v>
      </c>
      <c r="E2197" s="11">
        <f>VLOOKUP(A2197,Master!A$6:J$4994,$I$1,0)</f>
        <v>26.090310837646662</v>
      </c>
      <c r="F2197" s="11">
        <f>VLOOKUP($A2196,Master!$A$6:$J$4994,$I$1,0)*(1+0.5*(VLOOKUP($A2197,'Old-SVXY-OHLC'!$A$3:$G$5000,F$1,0)/VLOOKUP($A2196,'Old-SVXY-OHLC'!$A$3:$G$5000,5,0)-1))</f>
        <v>26.193441692210413</v>
      </c>
    </row>
    <row r="2198" spans="1:6" x14ac:dyDescent="0.25">
      <c r="A2198" s="1">
        <v>41256</v>
      </c>
      <c r="B2198" s="11">
        <f>VLOOKUP($A2197,Master!$A$6:$J$4994,$I$1,0)*(1+0.5*(VLOOKUP($A2198,'Old-SVXY-OHLC'!$A$3:$E$5000,B$1,0)/VLOOKUP($A2197,'Old-SVXY-OHLC'!$A$3:$E$5000,5,0)-1))</f>
        <v>26.120719816400022</v>
      </c>
      <c r="C2198" s="11">
        <f>VLOOKUP($A2197,Master!$A$6:$J$4994,$I$1,0)*(1+0.5*(VLOOKUP($A2198,'Old-SVXY-OHLC'!$A$3:$E$5000,C$1,0)/VLOOKUP($A2197,'Old-SVXY-OHLC'!$A$3:$E$5000,5,0)-1))</f>
        <v>26.343789581154791</v>
      </c>
      <c r="D2198" s="11">
        <f>VLOOKUP($A2197,Master!$A$6:$J$4994,$I$1,0)*(1+0.5*(VLOOKUP($A2198,'Old-SVXY-OHLC'!$A$3:$E$5000,D$1,0)/VLOOKUP($A2197,'Old-SVXY-OHLC'!$A$3:$E$5000,5,0)-1))</f>
        <v>25.763816663259995</v>
      </c>
      <c r="E2198" s="11">
        <f>VLOOKUP(A2198,Master!A$6:J$4994,$I$1,0)</f>
        <v>25.88687344134679</v>
      </c>
      <c r="F2198" s="11">
        <f>VLOOKUP($A2197,Master!$A$6:$J$4994,$I$1,0)*(1+0.5*(VLOOKUP($A2198,'Old-SVXY-OHLC'!$A$3:$G$5000,F$1,0)/VLOOKUP($A2197,'Old-SVXY-OHLC'!$A$3:$G$5000,5,0)-1))</f>
        <v>25.944439130570714</v>
      </c>
    </row>
    <row r="2199" spans="1:6" x14ac:dyDescent="0.25">
      <c r="A2199" s="1">
        <v>41257</v>
      </c>
      <c r="B2199" s="11">
        <f>VLOOKUP($A2198,Master!$A$6:$J$4994,$I$1,0)*(1+0.5*(VLOOKUP($A2199,'Old-SVXY-OHLC'!$A$3:$E$5000,B$1,0)/VLOOKUP($A2198,'Old-SVXY-OHLC'!$A$3:$E$5000,5,0)-1))</f>
        <v>25.930362501567974</v>
      </c>
      <c r="C2199" s="11">
        <f>VLOOKUP($A2198,Master!$A$6:$J$4994,$I$1,0)*(1+0.5*(VLOOKUP($A2199,'Old-SVXY-OHLC'!$A$3:$E$5000,C$1,0)/VLOOKUP($A2198,'Old-SVXY-OHLC'!$A$3:$E$5000,5,0)-1))</f>
        <v>26.071091610808939</v>
      </c>
      <c r="D2199" s="11">
        <f>VLOOKUP($A2198,Master!$A$6:$J$4994,$I$1,0)*(1+0.5*(VLOOKUP($A2199,'Old-SVXY-OHLC'!$A$3:$E$5000,D$1,0)/VLOOKUP($A2198,'Old-SVXY-OHLC'!$A$3:$E$5000,5,0)-1))</f>
        <v>25.720820540616419</v>
      </c>
      <c r="E2199" s="11">
        <f>VLOOKUP(A2199,Master!A$6:J$4994,$I$1,0)</f>
        <v>25.951428279550125</v>
      </c>
      <c r="F2199" s="11">
        <f>VLOOKUP($A2198,Master!$A$6:$J$4994,$I$1,0)*(1+0.5*(VLOOKUP($A2199,'Old-SVXY-OHLC'!$A$3:$G$5000,F$1,0)/VLOOKUP($A2198,'Old-SVXY-OHLC'!$A$3:$G$5000,5,0)-1))</f>
        <v>25.858738519423554</v>
      </c>
    </row>
    <row r="2200" spans="1:6" x14ac:dyDescent="0.25">
      <c r="A2200" s="1">
        <v>41260</v>
      </c>
      <c r="B2200" s="11">
        <f>VLOOKUP($A2199,Master!$A$6:$J$4994,$I$1,0)*(1+0.5*(VLOOKUP($A2200,'Old-SVXY-OHLC'!$A$3:$E$5000,B$1,0)/VLOOKUP($A2199,'Old-SVXY-OHLC'!$A$3:$E$5000,5,0)-1))</f>
        <v>25.997206082721668</v>
      </c>
      <c r="C2200" s="11">
        <f>VLOOKUP($A2199,Master!$A$6:$J$4994,$I$1,0)*(1+0.5*(VLOOKUP($A2200,'Old-SVXY-OHLC'!$A$3:$E$5000,C$1,0)/VLOOKUP($A2199,'Old-SVXY-OHLC'!$A$3:$E$5000,5,0)-1))</f>
        <v>26.548290784289478</v>
      </c>
      <c r="D2200" s="11">
        <f>VLOOKUP($A2199,Master!$A$6:$J$4994,$I$1,0)*(1+0.5*(VLOOKUP($A2200,'Old-SVXY-OHLC'!$A$3:$E$5000,D$1,0)/VLOOKUP($A2199,'Old-SVXY-OHLC'!$A$3:$E$5000,5,0)-1))</f>
        <v>25.822099731792267</v>
      </c>
      <c r="E2200" s="11">
        <f>VLOOKUP(A2200,Master!A$6:J$4994,$I$1,0)</f>
        <v>26.47459360826895</v>
      </c>
      <c r="F2200" s="11">
        <f>VLOOKUP($A2199,Master!$A$6:$J$4994,$I$1,0)*(1+0.5*(VLOOKUP($A2200,'Old-SVXY-OHLC'!$A$3:$G$5000,F$1,0)/VLOOKUP($A2199,'Old-SVXY-OHLC'!$A$3:$G$5000,5,0)-1))</f>
        <v>26.293480030461961</v>
      </c>
    </row>
    <row r="2201" spans="1:6" x14ac:dyDescent="0.25">
      <c r="A2201" s="1">
        <v>41261</v>
      </c>
      <c r="B2201" s="11">
        <f>VLOOKUP($A2200,Master!$A$6:$J$4994,$I$1,0)*(1+0.5*(VLOOKUP($A2201,'Old-SVXY-OHLC'!$A$3:$E$5000,B$1,0)/VLOOKUP($A2200,'Old-SVXY-OHLC'!$A$3:$E$5000,5,0)-1))</f>
        <v>26.561251820557263</v>
      </c>
      <c r="C2201" s="11">
        <f>VLOOKUP($A2200,Master!$A$6:$J$4994,$I$1,0)*(1+0.5*(VLOOKUP($A2201,'Old-SVXY-OHLC'!$A$3:$E$5000,C$1,0)/VLOOKUP($A2200,'Old-SVXY-OHLC'!$A$3:$E$5000,5,0)-1))</f>
        <v>26.924728721203888</v>
      </c>
      <c r="D2201" s="11">
        <f>VLOOKUP($A2200,Master!$A$6:$J$4994,$I$1,0)*(1+0.5*(VLOOKUP($A2201,'Old-SVXY-OHLC'!$A$3:$E$5000,D$1,0)/VLOOKUP($A2200,'Old-SVXY-OHLC'!$A$3:$E$5000,5,0)-1))</f>
        <v>26.434433843392629</v>
      </c>
      <c r="E2201" s="11">
        <f>VLOOKUP(A2201,Master!A$6:J$4994,$I$1,0)</f>
        <v>26.767621693098892</v>
      </c>
      <c r="F2201" s="11">
        <f>VLOOKUP($A2200,Master!$A$6:$J$4994,$I$1,0)*(1+0.5*(VLOOKUP($A2201,'Old-SVXY-OHLC'!$A$3:$G$5000,F$1,0)/VLOOKUP($A2200,'Old-SVXY-OHLC'!$A$3:$G$5000,5,0)-1))</f>
        <v>26.784827473967518</v>
      </c>
    </row>
    <row r="2202" spans="1:6" x14ac:dyDescent="0.25">
      <c r="A2202" s="1">
        <v>41262</v>
      </c>
      <c r="B2202" s="11">
        <f>VLOOKUP($A2201,Master!$A$6:$J$4994,$I$1,0)*(1+0.5*(VLOOKUP($A2202,'Old-SVXY-OHLC'!$A$3:$E$5000,B$1,0)/VLOOKUP($A2201,'Old-SVXY-OHLC'!$A$3:$E$5000,5,0)-1))</f>
        <v>26.809055653378067</v>
      </c>
      <c r="C2202" s="11">
        <f>VLOOKUP($A2201,Master!$A$6:$J$4994,$I$1,0)*(1+0.5*(VLOOKUP($A2202,'Old-SVXY-OHLC'!$A$3:$E$5000,C$1,0)/VLOOKUP($A2201,'Old-SVXY-OHLC'!$A$3:$E$5000,5,0)-1))</f>
        <v>26.974791494494767</v>
      </c>
      <c r="D2202" s="11">
        <f>VLOOKUP($A2201,Master!$A$6:$J$4994,$I$1,0)*(1+0.5*(VLOOKUP($A2202,'Old-SVXY-OHLC'!$A$3:$E$5000,D$1,0)/VLOOKUP($A2201,'Old-SVXY-OHLC'!$A$3:$E$5000,5,0)-1))</f>
        <v>25.980330613767716</v>
      </c>
      <c r="E2202" s="11">
        <f>VLOOKUP(A2202,Master!A$6:J$4994,$I$1,0)</f>
        <v>25.979650410074708</v>
      </c>
      <c r="F2202" s="11">
        <f>VLOOKUP($A2201,Master!$A$6:$J$4994,$I$1,0)*(1+0.5*(VLOOKUP($A2202,'Old-SVXY-OHLC'!$A$3:$G$5000,F$1,0)/VLOOKUP($A2201,'Old-SVXY-OHLC'!$A$3:$G$5000,5,0)-1))</f>
        <v>25.989097450081175</v>
      </c>
    </row>
    <row r="2203" spans="1:6" x14ac:dyDescent="0.25">
      <c r="A2203" s="1">
        <v>41263</v>
      </c>
      <c r="B2203" s="11">
        <f>VLOOKUP($A2202,Master!$A$6:$J$4994,$I$1,0)*(1+0.5*(VLOOKUP($A2203,'Old-SVXY-OHLC'!$A$3:$E$5000,B$1,0)/VLOOKUP($A2202,'Old-SVXY-OHLC'!$A$3:$E$5000,5,0)-1))</f>
        <v>26.054980413964415</v>
      </c>
      <c r="C2203" s="11">
        <f>VLOOKUP($A2202,Master!$A$6:$J$4994,$I$1,0)*(1+0.5*(VLOOKUP($A2203,'Old-SVXY-OHLC'!$A$3:$E$5000,C$1,0)/VLOOKUP($A2202,'Old-SVXY-OHLC'!$A$3:$E$5000,5,0)-1))</f>
        <v>26.206942836758099</v>
      </c>
      <c r="D2203" s="11">
        <f>VLOOKUP($A2202,Master!$A$6:$J$4994,$I$1,0)*(1+0.5*(VLOOKUP($A2203,'Old-SVXY-OHLC'!$A$3:$E$5000,D$1,0)/VLOOKUP($A2202,'Old-SVXY-OHLC'!$A$3:$E$5000,5,0)-1))</f>
        <v>25.645013778183166</v>
      </c>
      <c r="E2203" s="11">
        <f>VLOOKUP(A2203,Master!A$6:J$4994,$I$1,0)</f>
        <v>25.682212710630566</v>
      </c>
      <c r="F2203" s="11">
        <f>VLOOKUP($A2202,Master!$A$6:$J$4994,$I$1,0)*(1+0.5*(VLOOKUP($A2203,'Old-SVXY-OHLC'!$A$3:$G$5000,F$1,0)/VLOOKUP($A2202,'Old-SVXY-OHLC'!$A$3:$G$5000,5,0)-1))</f>
        <v>25.689553992249262</v>
      </c>
    </row>
    <row r="2204" spans="1:6" x14ac:dyDescent="0.25">
      <c r="A2204" s="1">
        <v>41264</v>
      </c>
      <c r="B2204" s="11">
        <f>VLOOKUP($A2203,Master!$A$6:$J$4994,$I$1,0)*(1+0.5*(VLOOKUP($A2204,'Old-SVXY-OHLC'!$A$3:$E$5000,B$1,0)/VLOOKUP($A2203,'Old-SVXY-OHLC'!$A$3:$E$5000,5,0)-1))</f>
        <v>25.25188437501432</v>
      </c>
      <c r="C2204" s="11">
        <f>VLOOKUP($A2203,Master!$A$6:$J$4994,$I$1,0)*(1+0.5*(VLOOKUP($A2204,'Old-SVXY-OHLC'!$A$3:$E$5000,C$1,0)/VLOOKUP($A2203,'Old-SVXY-OHLC'!$A$3:$E$5000,5,0)-1))</f>
        <v>25.272186712040941</v>
      </c>
      <c r="D2204" s="11">
        <f>VLOOKUP($A2203,Master!$A$6:$J$4994,$I$1,0)*(1+0.5*(VLOOKUP($A2204,'Old-SVXY-OHLC'!$A$3:$E$5000,D$1,0)/VLOOKUP($A2203,'Old-SVXY-OHLC'!$A$3:$E$5000,5,0)-1))</f>
        <v>24.53330345829411</v>
      </c>
      <c r="E2204" s="11">
        <f>VLOOKUP(A2204,Master!A$6:J$4994,$I$1,0)</f>
        <v>25.16191492939674</v>
      </c>
      <c r="F2204" s="11">
        <f>VLOOKUP($A2203,Master!$A$6:$J$4994,$I$1,0)*(1+0.5*(VLOOKUP($A2204,'Old-SVXY-OHLC'!$A$3:$G$5000,F$1,0)/VLOOKUP($A2203,'Old-SVXY-OHLC'!$A$3:$G$5000,5,0)-1))</f>
        <v>24.847185434489528</v>
      </c>
    </row>
    <row r="2205" spans="1:6" x14ac:dyDescent="0.25">
      <c r="A2205" s="1">
        <v>41267</v>
      </c>
      <c r="B2205" s="11">
        <f>VLOOKUP($A2204,Master!$A$6:$J$4994,$I$1,0)*(1+0.5*(VLOOKUP($A2205,'Old-SVXY-OHLC'!$A$3:$E$5000,B$1,0)/VLOOKUP($A2204,'Old-SVXY-OHLC'!$A$3:$E$5000,5,0)-1))</f>
        <v>25.15617971500447</v>
      </c>
      <c r="C2205" s="11">
        <f>VLOOKUP($A2204,Master!$A$6:$J$4994,$I$1,0)*(1+0.5*(VLOOKUP($A2205,'Old-SVXY-OHLC'!$A$3:$E$5000,C$1,0)/VLOOKUP($A2204,'Old-SVXY-OHLC'!$A$3:$E$5000,5,0)-1))</f>
        <v>25.219190603794218</v>
      </c>
      <c r="D2205" s="11">
        <f>VLOOKUP($A2204,Master!$A$6:$J$4994,$I$1,0)*(1+0.5*(VLOOKUP($A2205,'Old-SVXY-OHLC'!$A$3:$E$5000,D$1,0)/VLOOKUP($A2204,'Old-SVXY-OHLC'!$A$3:$E$5000,5,0)-1))</f>
        <v>24.881195302276389</v>
      </c>
      <c r="E2205" s="11">
        <f>VLOOKUP(A2205,Master!A$6:J$4994,$I$1,0)</f>
        <v>24.884962923086523</v>
      </c>
      <c r="F2205" s="11">
        <f>VLOOKUP($A2204,Master!$A$6:$J$4994,$I$1,0)*(1+0.5*(VLOOKUP($A2205,'Old-SVXY-OHLC'!$A$3:$G$5000,F$1,0)/VLOOKUP($A2204,'Old-SVXY-OHLC'!$A$3:$G$5000,5,0)-1))</f>
        <v>25.066816551331801</v>
      </c>
    </row>
    <row r="2206" spans="1:6" x14ac:dyDescent="0.25">
      <c r="A2206" s="1">
        <v>41269</v>
      </c>
      <c r="B2206" s="11">
        <f>VLOOKUP($A2205,Master!$A$6:$J$4994,$I$1,0)*(1+0.5*(VLOOKUP($A2206,'Old-SVXY-OHLC'!$A$3:$E$5000,B$1,0)/VLOOKUP($A2205,'Old-SVXY-OHLC'!$A$3:$E$5000,5,0)-1))</f>
        <v>24.98469135217205</v>
      </c>
      <c r="C2206" s="11">
        <f>VLOOKUP($A2205,Master!$A$6:$J$4994,$I$1,0)*(1+0.5*(VLOOKUP($A2206,'Old-SVXY-OHLC'!$A$3:$E$5000,C$1,0)/VLOOKUP($A2205,'Old-SVXY-OHLC'!$A$3:$E$5000,5,0)-1))</f>
        <v>25.013481228917335</v>
      </c>
      <c r="D2206" s="11">
        <f>VLOOKUP($A2205,Master!$A$6:$J$4994,$I$1,0)*(1+0.5*(VLOOKUP($A2206,'Old-SVXY-OHLC'!$A$3:$E$5000,D$1,0)/VLOOKUP($A2205,'Old-SVXY-OHLC'!$A$3:$E$5000,5,0)-1))</f>
        <v>24.308832343334181</v>
      </c>
      <c r="E2206" s="11">
        <f>VLOOKUP(A2206,Master!A$6:J$4994,$I$1,0)</f>
        <v>24.355558109107481</v>
      </c>
      <c r="F2206" s="11">
        <f>VLOOKUP($A2205,Master!$A$6:$J$4994,$I$1,0)*(1+0.5*(VLOOKUP($A2206,'Old-SVXY-OHLC'!$A$3:$G$5000,F$1,0)/VLOOKUP($A2205,'Old-SVXY-OHLC'!$A$3:$G$5000,5,0)-1))</f>
        <v>24.391088764010991</v>
      </c>
    </row>
    <row r="2207" spans="1:6" x14ac:dyDescent="0.25">
      <c r="A2207" s="1">
        <v>41270</v>
      </c>
      <c r="B2207" s="11">
        <f>VLOOKUP($A2206,Master!$A$6:$J$4994,$I$1,0)*(1+0.5*(VLOOKUP($A2207,'Old-SVXY-OHLC'!$A$3:$E$5000,B$1,0)/VLOOKUP($A2206,'Old-SVXY-OHLC'!$A$3:$E$5000,5,0)-1))</f>
        <v>24.466492283844339</v>
      </c>
      <c r="C2207" s="11">
        <f>VLOOKUP($A2206,Master!$A$6:$J$4994,$I$1,0)*(1+0.5*(VLOOKUP($A2207,'Old-SVXY-OHLC'!$A$3:$E$5000,C$1,0)/VLOOKUP($A2206,'Old-SVXY-OHLC'!$A$3:$E$5000,5,0)-1))</f>
        <v>24.601711766486318</v>
      </c>
      <c r="D2207" s="11">
        <f>VLOOKUP($A2206,Master!$A$6:$J$4994,$I$1,0)*(1+0.5*(VLOOKUP($A2207,'Old-SVXY-OHLC'!$A$3:$E$5000,D$1,0)/VLOOKUP($A2206,'Old-SVXY-OHLC'!$A$3:$E$5000,5,0)-1))</f>
        <v>23.655210130922221</v>
      </c>
      <c r="E2207" s="11">
        <f>VLOOKUP(A2207,Master!A$6:J$4994,$I$1,0)</f>
        <v>24.561222825260028</v>
      </c>
      <c r="F2207" s="11">
        <f>VLOOKUP($A2206,Master!$A$6:$J$4994,$I$1,0)*(1+0.5*(VLOOKUP($A2207,'Old-SVXY-OHLC'!$A$3:$G$5000,F$1,0)/VLOOKUP($A2206,'Old-SVXY-OHLC'!$A$3:$G$5000,5,0)-1))</f>
        <v>24.38422870421595</v>
      </c>
    </row>
    <row r="2208" spans="1:6" x14ac:dyDescent="0.25">
      <c r="A2208" s="1">
        <v>41271</v>
      </c>
      <c r="B2208" s="11">
        <f>VLOOKUP($A2207,Master!$A$6:$J$4994,$I$1,0)*(1+0.5*(VLOOKUP($A2208,'Old-SVXY-OHLC'!$A$3:$E$5000,B$1,0)/VLOOKUP($A2207,'Old-SVXY-OHLC'!$A$3:$E$5000,5,0)-1))</f>
        <v>24.316019744009278</v>
      </c>
      <c r="C2208" s="11">
        <f>VLOOKUP($A2207,Master!$A$6:$J$4994,$I$1,0)*(1+0.5*(VLOOKUP($A2208,'Old-SVXY-OHLC'!$A$3:$E$5000,C$1,0)/VLOOKUP($A2207,'Old-SVXY-OHLC'!$A$3:$E$5000,5,0)-1))</f>
        <v>24.367198759223829</v>
      </c>
      <c r="D2208" s="11">
        <f>VLOOKUP($A2207,Master!$A$6:$J$4994,$I$1,0)*(1+0.5*(VLOOKUP($A2208,'Old-SVXY-OHLC'!$A$3:$E$5000,D$1,0)/VLOOKUP($A2207,'Old-SVXY-OHLC'!$A$3:$E$5000,5,0)-1))</f>
        <v>22.599740735185023</v>
      </c>
      <c r="E2208" s="11">
        <f>VLOOKUP(A2208,Master!A$6:J$4994,$I$1,0)</f>
        <v>22.631136249918086</v>
      </c>
      <c r="F2208" s="11">
        <f>VLOOKUP($A2207,Master!$A$6:$J$4994,$I$1,0)*(1+0.5*(VLOOKUP($A2208,'Old-SVXY-OHLC'!$A$3:$G$5000,F$1,0)/VLOOKUP($A2207,'Old-SVXY-OHLC'!$A$3:$G$5000,5,0)-1))</f>
        <v>23.761915756878171</v>
      </c>
    </row>
    <row r="2209" spans="1:6" x14ac:dyDescent="0.25">
      <c r="A2209" s="1">
        <v>41274</v>
      </c>
      <c r="B2209" s="11">
        <f>VLOOKUP($A2208,Master!$A$6:$J$4994,$I$1,0)*(1+0.5*(VLOOKUP($A2209,'Old-SVXY-OHLC'!$A$3:$E$5000,B$1,0)/VLOOKUP($A2208,'Old-SVXY-OHLC'!$A$3:$E$5000,5,0)-1))</f>
        <v>22.978112117070356</v>
      </c>
      <c r="C2209" s="11">
        <f>VLOOKUP($A2208,Master!$A$6:$J$4994,$I$1,0)*(1+0.5*(VLOOKUP($A2209,'Old-SVXY-OHLC'!$A$3:$E$5000,C$1,0)/VLOOKUP($A2208,'Old-SVXY-OHLC'!$A$3:$E$5000,5,0)-1))</f>
        <v>24.834770730269149</v>
      </c>
      <c r="D2209" s="11">
        <f>VLOOKUP($A2208,Master!$A$6:$J$4994,$I$1,0)*(1+0.5*(VLOOKUP($A2209,'Old-SVXY-OHLC'!$A$3:$E$5000,D$1,0)/VLOOKUP($A2208,'Old-SVXY-OHLC'!$A$3:$E$5000,5,0)-1))</f>
        <v>22.918911098022452</v>
      </c>
      <c r="E2209" s="11">
        <f>VLOOKUP(A2209,Master!A$6:J$4994,$I$1,0)</f>
        <v>24.762022897514242</v>
      </c>
      <c r="F2209" s="11">
        <f>VLOOKUP($A2208,Master!$A$6:$J$4994,$I$1,0)*(1+0.5*(VLOOKUP($A2209,'Old-SVXY-OHLC'!$A$3:$G$5000,F$1,0)/VLOOKUP($A2208,'Old-SVXY-OHLC'!$A$3:$G$5000,5,0)-1))</f>
        <v>24.597787669150531</v>
      </c>
    </row>
    <row r="2210" spans="1:6" x14ac:dyDescent="0.25">
      <c r="A2210" s="1">
        <v>41276</v>
      </c>
      <c r="B2210" s="11">
        <f>VLOOKUP($A2209,Master!$A$6:$J$4994,$I$1,0)*(1+0.5*(VLOOKUP($A2210,'Old-SVXY-OHLC'!$A$3:$E$5000,B$1,0)/VLOOKUP($A2209,'Old-SVXY-OHLC'!$A$3:$E$5000,5,0)-1))</f>
        <v>25.409647389564419</v>
      </c>
      <c r="C2210" s="11">
        <f>VLOOKUP($A2209,Master!$A$6:$J$4994,$I$1,0)*(1+0.5*(VLOOKUP($A2210,'Old-SVXY-OHLC'!$A$3:$E$5000,C$1,0)/VLOOKUP($A2209,'Old-SVXY-OHLC'!$A$3:$E$5000,5,0)-1))</f>
        <v>26.163952950083477</v>
      </c>
      <c r="D2210" s="11">
        <f>VLOOKUP($A2209,Master!$A$6:$J$4994,$I$1,0)*(1+0.5*(VLOOKUP($A2210,'Old-SVXY-OHLC'!$A$3:$E$5000,D$1,0)/VLOOKUP($A2209,'Old-SVXY-OHLC'!$A$3:$E$5000,5,0)-1))</f>
        <v>25.333463025388824</v>
      </c>
      <c r="E2210" s="11">
        <f>VLOOKUP(A2210,Master!A$6:J$4994,$I$1,0)</f>
        <v>26.094024681619427</v>
      </c>
      <c r="F2210" s="11">
        <f>VLOOKUP($A2209,Master!$A$6:$J$4994,$I$1,0)*(1+0.5*(VLOOKUP($A2210,'Old-SVXY-OHLC'!$A$3:$G$5000,F$1,0)/VLOOKUP($A2209,'Old-SVXY-OHLC'!$A$3:$G$5000,5,0)-1))</f>
        <v>26.107470580341886</v>
      </c>
    </row>
    <row r="2211" spans="1:6" x14ac:dyDescent="0.25">
      <c r="A2211" s="1">
        <v>41277</v>
      </c>
      <c r="B2211" s="11">
        <f>VLOOKUP($A2210,Master!$A$6:$J$4994,$I$1,0)*(1+0.5*(VLOOKUP($A2211,'Old-SVXY-OHLC'!$A$3:$E$5000,B$1,0)/VLOOKUP($A2210,'Old-SVXY-OHLC'!$A$3:$E$5000,5,0)-1))</f>
        <v>25.973053737225541</v>
      </c>
      <c r="C2211" s="11">
        <f>VLOOKUP($A2210,Master!$A$6:$J$4994,$I$1,0)*(1+0.5*(VLOOKUP($A2211,'Old-SVXY-OHLC'!$A$3:$E$5000,C$1,0)/VLOOKUP($A2210,'Old-SVXY-OHLC'!$A$3:$E$5000,5,0)-1))</f>
        <v>26.315857466837805</v>
      </c>
      <c r="D2211" s="11">
        <f>VLOOKUP($A2210,Master!$A$6:$J$4994,$I$1,0)*(1+0.5*(VLOOKUP($A2211,'Old-SVXY-OHLC'!$A$3:$E$5000,D$1,0)/VLOOKUP($A2210,'Old-SVXY-OHLC'!$A$3:$E$5000,5,0)-1))</f>
        <v>25.811729018702497</v>
      </c>
      <c r="E2211" s="11">
        <f>VLOOKUP(A2211,Master!A$6:J$4994,$I$1,0)</f>
        <v>25.891691311419965</v>
      </c>
      <c r="F2211" s="11">
        <f>VLOOKUP($A2210,Master!$A$6:$J$4994,$I$1,0)*(1+0.5*(VLOOKUP($A2211,'Old-SVXY-OHLC'!$A$3:$G$5000,F$1,0)/VLOOKUP($A2210,'Old-SVXY-OHLC'!$A$3:$G$5000,5,0)-1))</f>
        <v>25.998294629872003</v>
      </c>
    </row>
    <row r="2212" spans="1:6" x14ac:dyDescent="0.25">
      <c r="A2212" s="1">
        <v>41278</v>
      </c>
      <c r="B2212" s="11">
        <f>VLOOKUP($A2211,Master!$A$6:$J$4994,$I$1,0)*(1+0.5*(VLOOKUP($A2212,'Old-SVXY-OHLC'!$A$3:$E$5000,B$1,0)/VLOOKUP($A2211,'Old-SVXY-OHLC'!$A$3:$E$5000,5,0)-1))</f>
        <v>25.930946034692472</v>
      </c>
      <c r="C2212" s="11">
        <f>VLOOKUP($A2211,Master!$A$6:$J$4994,$I$1,0)*(1+0.5*(VLOOKUP($A2212,'Old-SVXY-OHLC'!$A$3:$E$5000,C$1,0)/VLOOKUP($A2211,'Old-SVXY-OHLC'!$A$3:$E$5000,5,0)-1))</f>
        <v>26.384737700689698</v>
      </c>
      <c r="D2212" s="11">
        <f>VLOOKUP($A2211,Master!$A$6:$J$4994,$I$1,0)*(1+0.5*(VLOOKUP($A2212,'Old-SVXY-OHLC'!$A$3:$E$5000,D$1,0)/VLOOKUP($A2211,'Old-SVXY-OHLC'!$A$3:$E$5000,5,0)-1))</f>
        <v>25.876854880576815</v>
      </c>
      <c r="E2212" s="11">
        <f>VLOOKUP(A2212,Master!A$6:J$4994,$I$1,0)</f>
        <v>26.209507459446368</v>
      </c>
      <c r="F2212" s="11">
        <f>VLOOKUP($A2211,Master!$A$6:$J$4994,$I$1,0)*(1+0.5*(VLOOKUP($A2212,'Old-SVXY-OHLC'!$A$3:$G$5000,F$1,0)/VLOOKUP($A2211,'Old-SVXY-OHLC'!$A$3:$G$5000,5,0)-1))</f>
        <v>26.264242750612361</v>
      </c>
    </row>
    <row r="2213" spans="1:6" x14ac:dyDescent="0.25">
      <c r="A2213" s="1">
        <v>41281</v>
      </c>
      <c r="B2213" s="11">
        <f>VLOOKUP($A2212,Master!$A$6:$J$4994,$I$1,0)*(1+0.5*(VLOOKUP($A2213,'Old-SVXY-OHLC'!$A$3:$E$5000,B$1,0)/VLOOKUP($A2212,'Old-SVXY-OHLC'!$A$3:$E$5000,5,0)-1))</f>
        <v>26.153187964344312</v>
      </c>
      <c r="C2213" s="11">
        <f>VLOOKUP($A2212,Master!$A$6:$J$4994,$I$1,0)*(1+0.5*(VLOOKUP($A2213,'Old-SVXY-OHLC'!$A$3:$E$5000,C$1,0)/VLOOKUP($A2212,'Old-SVXY-OHLC'!$A$3:$E$5000,5,0)-1))</f>
        <v>26.547470255522573</v>
      </c>
      <c r="D2213" s="11">
        <f>VLOOKUP($A2212,Master!$A$6:$J$4994,$I$1,0)*(1+0.5*(VLOOKUP($A2213,'Old-SVXY-OHLC'!$A$3:$E$5000,D$1,0)/VLOOKUP($A2212,'Old-SVXY-OHLC'!$A$3:$E$5000,5,0)-1))</f>
        <v>26.022493741373555</v>
      </c>
      <c r="E2213" s="11">
        <f>VLOOKUP(A2213,Master!A$6:J$4994,$I$1,0)</f>
        <v>26.504887739606222</v>
      </c>
      <c r="F2213" s="11">
        <f>VLOOKUP($A2212,Master!$A$6:$J$4994,$I$1,0)*(1+0.5*(VLOOKUP($A2213,'Old-SVXY-OHLC'!$A$3:$G$5000,F$1,0)/VLOOKUP($A2212,'Old-SVXY-OHLC'!$A$3:$G$5000,5,0)-1))</f>
        <v>26.258212856453166</v>
      </c>
    </row>
    <row r="2214" spans="1:6" x14ac:dyDescent="0.25">
      <c r="A2214" s="1">
        <v>41282</v>
      </c>
      <c r="B2214" s="11">
        <f>VLOOKUP($A2213,Master!$A$6:$J$4994,$I$1,0)*(1+0.5*(VLOOKUP($A2214,'Old-SVXY-OHLC'!$A$3:$E$5000,B$1,0)/VLOOKUP($A2213,'Old-SVXY-OHLC'!$A$3:$E$5000,5,0)-1))</f>
        <v>26.421432271236689</v>
      </c>
      <c r="C2214" s="11">
        <f>VLOOKUP($A2213,Master!$A$6:$J$4994,$I$1,0)*(1+0.5*(VLOOKUP($A2214,'Old-SVXY-OHLC'!$A$3:$E$5000,C$1,0)/VLOOKUP($A2213,'Old-SVXY-OHLC'!$A$3:$E$5000,5,0)-1))</f>
        <v>26.602236646744089</v>
      </c>
      <c r="D2214" s="11">
        <f>VLOOKUP($A2213,Master!$A$6:$J$4994,$I$1,0)*(1+0.5*(VLOOKUP($A2214,'Old-SVXY-OHLC'!$A$3:$E$5000,D$1,0)/VLOOKUP($A2213,'Old-SVXY-OHLC'!$A$3:$E$5000,5,0)-1))</f>
        <v>26.115539528934505</v>
      </c>
      <c r="E2214" s="11">
        <f>VLOOKUP(A2214,Master!A$6:J$4994,$I$1,0)</f>
        <v>26.532003916875503</v>
      </c>
      <c r="F2214" s="11">
        <f>VLOOKUP($A2213,Master!$A$6:$J$4994,$I$1,0)*(1+0.5*(VLOOKUP($A2214,'Old-SVXY-OHLC'!$A$3:$G$5000,F$1,0)/VLOOKUP($A2213,'Old-SVXY-OHLC'!$A$3:$G$5000,5,0)-1))</f>
        <v>26.409555842808409</v>
      </c>
    </row>
    <row r="2215" spans="1:6" x14ac:dyDescent="0.25">
      <c r="A2215" s="1">
        <v>41283</v>
      </c>
      <c r="B2215" s="11">
        <f>VLOOKUP($A2214,Master!$A$6:$J$4994,$I$1,0)*(1+0.5*(VLOOKUP($A2215,'Old-SVXY-OHLC'!$A$3:$E$5000,B$1,0)/VLOOKUP($A2214,'Old-SVXY-OHLC'!$A$3:$E$5000,5,0)-1))</f>
        <v>26.532003916875503</v>
      </c>
      <c r="C2215" s="11">
        <f>VLOOKUP($A2214,Master!$A$6:$J$4994,$I$1,0)*(1+0.5*(VLOOKUP($A2215,'Old-SVXY-OHLC'!$A$3:$E$5000,C$1,0)/VLOOKUP($A2214,'Old-SVXY-OHLC'!$A$3:$E$5000,5,0)-1))</f>
        <v>26.751474016970992</v>
      </c>
      <c r="D2215" s="11">
        <f>VLOOKUP($A2214,Master!$A$6:$J$4994,$I$1,0)*(1+0.5*(VLOOKUP($A2215,'Old-SVXY-OHLC'!$A$3:$E$5000,D$1,0)/VLOOKUP($A2214,'Old-SVXY-OHLC'!$A$3:$E$5000,5,0)-1))</f>
        <v>26.312533816780014</v>
      </c>
      <c r="E2215" s="11">
        <f>VLOOKUP(A2215,Master!A$6:J$4994,$I$1,0)</f>
        <v>26.549819805993106</v>
      </c>
      <c r="F2215" s="11">
        <f>VLOOKUP($A2214,Master!$A$6:$J$4994,$I$1,0)*(1+0.5*(VLOOKUP($A2215,'Old-SVXY-OHLC'!$A$3:$G$5000,F$1,0)/VLOOKUP($A2214,'Old-SVXY-OHLC'!$A$3:$G$5000,5,0)-1))</f>
        <v>26.390370738441927</v>
      </c>
    </row>
    <row r="2216" spans="1:6" x14ac:dyDescent="0.25">
      <c r="A2216" s="1">
        <v>41284</v>
      </c>
      <c r="B2216" s="11">
        <f>VLOOKUP($A2215,Master!$A$6:$J$4994,$I$1,0)*(1+0.5*(VLOOKUP($A2216,'Old-SVXY-OHLC'!$A$3:$E$5000,B$1,0)/VLOOKUP($A2215,'Old-SVXY-OHLC'!$A$3:$E$5000,5,0)-1))</f>
        <v>26.641859715161551</v>
      </c>
      <c r="C2216" s="11">
        <f>VLOOKUP($A2215,Master!$A$6:$J$4994,$I$1,0)*(1+0.5*(VLOOKUP($A2216,'Old-SVXY-OHLC'!$A$3:$E$5000,C$1,0)/VLOOKUP($A2215,'Old-SVXY-OHLC'!$A$3:$E$5000,5,0)-1))</f>
        <v>26.876606764697861</v>
      </c>
      <c r="D2216" s="11">
        <f>VLOOKUP($A2215,Master!$A$6:$J$4994,$I$1,0)*(1+0.5*(VLOOKUP($A2216,'Old-SVXY-OHLC'!$A$3:$E$5000,D$1,0)/VLOOKUP($A2215,'Old-SVXY-OHLC'!$A$3:$E$5000,5,0)-1))</f>
        <v>26.476178345783236</v>
      </c>
      <c r="E2216" s="11">
        <f>VLOOKUP(A2216,Master!A$6:J$4994,$I$1,0)</f>
        <v>26.834514789201492</v>
      </c>
      <c r="F2216" s="11">
        <f>VLOOKUP($A2215,Master!$A$6:$J$4994,$I$1,0)*(1+0.5*(VLOOKUP($A2216,'Old-SVXY-OHLC'!$A$3:$G$5000,F$1,0)/VLOOKUP($A2215,'Old-SVXY-OHLC'!$A$3:$G$5000,5,0)-1))</f>
        <v>26.717245696748012</v>
      </c>
    </row>
    <row r="2217" spans="1:6" x14ac:dyDescent="0.25">
      <c r="A2217" s="1">
        <v>41285</v>
      </c>
      <c r="B2217" s="11">
        <f>VLOOKUP($A2216,Master!$A$6:$J$4994,$I$1,0)*(1+0.5*(VLOOKUP($A2217,'Old-SVXY-OHLC'!$A$3:$E$5000,B$1,0)/VLOOKUP($A2216,'Old-SVXY-OHLC'!$A$3:$E$5000,5,0)-1))</f>
        <v>26.792025978682151</v>
      </c>
      <c r="C2217" s="11">
        <f>VLOOKUP($A2216,Master!$A$6:$J$4994,$I$1,0)*(1+0.5*(VLOOKUP($A2217,'Old-SVXY-OHLC'!$A$3:$E$5000,C$1,0)/VLOOKUP($A2216,'Old-SVXY-OHLC'!$A$3:$E$5000,5,0)-1))</f>
        <v>26.954940780545989</v>
      </c>
      <c r="D2217" s="11">
        <f>VLOOKUP($A2216,Master!$A$6:$J$4994,$I$1,0)*(1+0.5*(VLOOKUP($A2217,'Old-SVXY-OHLC'!$A$3:$E$5000,D$1,0)/VLOOKUP($A2216,'Old-SVXY-OHLC'!$A$3:$E$5000,5,0)-1))</f>
        <v>26.565304110267842</v>
      </c>
      <c r="E2217" s="11">
        <f>VLOOKUP(A2217,Master!A$6:J$4994,$I$1,0)</f>
        <v>26.91176290337409</v>
      </c>
      <c r="F2217" s="11">
        <f>VLOOKUP($A2216,Master!$A$6:$J$4994,$I$1,0)*(1+0.5*(VLOOKUP($A2217,'Old-SVXY-OHLC'!$A$3:$G$5000,F$1,0)/VLOOKUP($A2216,'Old-SVXY-OHLC'!$A$3:$G$5000,5,0)-1))</f>
        <v>26.758187694718597</v>
      </c>
    </row>
    <row r="2218" spans="1:6" x14ac:dyDescent="0.25">
      <c r="A2218" s="1">
        <v>41288</v>
      </c>
      <c r="B2218" s="11">
        <f>VLOOKUP($A2217,Master!$A$6:$J$4994,$I$1,0)*(1+0.5*(VLOOKUP($A2218,'Old-SVXY-OHLC'!$A$3:$E$5000,B$1,0)/VLOOKUP($A2217,'Old-SVXY-OHLC'!$A$3:$E$5000,5,0)-1))</f>
        <v>26.783977745182796</v>
      </c>
      <c r="C2218" s="11">
        <f>VLOOKUP($A2217,Master!$A$6:$J$4994,$I$1,0)*(1+0.5*(VLOOKUP($A2218,'Old-SVXY-OHLC'!$A$3:$E$5000,C$1,0)/VLOOKUP($A2217,'Old-SVXY-OHLC'!$A$3:$E$5000,5,0)-1))</f>
        <v>27.121890771352074</v>
      </c>
      <c r="D2218" s="11">
        <f>VLOOKUP($A2217,Master!$A$6:$J$4994,$I$1,0)*(1+0.5*(VLOOKUP($A2218,'Old-SVXY-OHLC'!$A$3:$E$5000,D$1,0)/VLOOKUP($A2217,'Old-SVXY-OHLC'!$A$3:$E$5000,5,0)-1))</f>
        <v>26.703522262761538</v>
      </c>
      <c r="E2218" s="11">
        <f>VLOOKUP(A2218,Master!A$6:J$4994,$I$1,0)</f>
        <v>26.95225870924255</v>
      </c>
      <c r="F2218" s="11">
        <f>VLOOKUP($A2217,Master!$A$6:$J$4994,$I$1,0)*(1+0.5*(VLOOKUP($A2218,'Old-SVXY-OHLC'!$A$3:$G$5000,F$1,0)/VLOOKUP($A2217,'Old-SVXY-OHLC'!$A$3:$G$5000,5,0)-1))</f>
        <v>26.989638001916685</v>
      </c>
    </row>
    <row r="2219" spans="1:6" x14ac:dyDescent="0.25">
      <c r="A2219" s="1">
        <v>41289</v>
      </c>
      <c r="B2219" s="11">
        <f>VLOOKUP($A2218,Master!$A$6:$J$4994,$I$1,0)*(1+0.5*(VLOOKUP($A2219,'Old-SVXY-OHLC'!$A$3:$E$5000,B$1,0)/VLOOKUP($A2218,'Old-SVXY-OHLC'!$A$3:$E$5000,5,0)-1))</f>
        <v>26.824723889833656</v>
      </c>
      <c r="C2219" s="11">
        <f>VLOOKUP($A2218,Master!$A$6:$J$4994,$I$1,0)*(1+0.5*(VLOOKUP($A2219,'Old-SVXY-OHLC'!$A$3:$E$5000,C$1,0)/VLOOKUP($A2218,'Old-SVXY-OHLC'!$A$3:$E$5000,5,0)-1))</f>
        <v>27.162471617759635</v>
      </c>
      <c r="D2219" s="11">
        <f>VLOOKUP($A2218,Master!$A$6:$J$4994,$I$1,0)*(1+0.5*(VLOOKUP($A2219,'Old-SVXY-OHLC'!$A$3:$E$5000,D$1,0)/VLOOKUP($A2218,'Old-SVXY-OHLC'!$A$3:$E$5000,5,0)-1))</f>
        <v>26.7373056568116</v>
      </c>
      <c r="E2219" s="11">
        <f>VLOOKUP(A2219,Master!A$6:J$4994,$I$1,0)</f>
        <v>27.067310049462264</v>
      </c>
      <c r="F2219" s="11">
        <f>VLOOKUP($A2218,Master!$A$6:$J$4994,$I$1,0)*(1+0.5*(VLOOKUP($A2219,'Old-SVXY-OHLC'!$A$3:$G$5000,F$1,0)/VLOOKUP($A2218,'Old-SVXY-OHLC'!$A$3:$G$5000,5,0)-1))</f>
        <v>26.984196064684628</v>
      </c>
    </row>
    <row r="2220" spans="1:6" x14ac:dyDescent="0.25">
      <c r="A2220" s="1">
        <v>41290</v>
      </c>
      <c r="B2220" s="11">
        <f>VLOOKUP($A2219,Master!$A$6:$J$4994,$I$1,0)*(1+0.5*(VLOOKUP($A2220,'Old-SVXY-OHLC'!$A$3:$E$5000,B$1,0)/VLOOKUP($A2219,'Old-SVXY-OHLC'!$A$3:$E$5000,5,0)-1))</f>
        <v>26.89601907353266</v>
      </c>
      <c r="C2220" s="11">
        <f>VLOOKUP($A2219,Master!$A$6:$J$4994,$I$1,0)*(1+0.5*(VLOOKUP($A2220,'Old-SVXY-OHLC'!$A$3:$E$5000,C$1,0)/VLOOKUP($A2219,'Old-SVXY-OHLC'!$A$3:$E$5000,5,0)-1))</f>
        <v>27.452752652719607</v>
      </c>
      <c r="D2220" s="11">
        <f>VLOOKUP($A2219,Master!$A$6:$J$4994,$I$1,0)*(1+0.5*(VLOOKUP($A2220,'Old-SVXY-OHLC'!$A$3:$E$5000,D$1,0)/VLOOKUP($A2219,'Old-SVXY-OHLC'!$A$3:$E$5000,5,0)-1))</f>
        <v>26.89601907353266</v>
      </c>
      <c r="E2220" s="11">
        <f>VLOOKUP(A2220,Master!A$6:J$4994,$I$1,0)</f>
        <v>27.323555883832835</v>
      </c>
      <c r="F2220" s="11">
        <f>VLOOKUP($A2219,Master!$A$6:$J$4994,$I$1,0)*(1+0.5*(VLOOKUP($A2220,'Old-SVXY-OHLC'!$A$3:$G$5000,F$1,0)/VLOOKUP($A2219,'Old-SVXY-OHLC'!$A$3:$G$5000,5,0)-1))</f>
        <v>27.286242605502711</v>
      </c>
    </row>
    <row r="2221" spans="1:6" x14ac:dyDescent="0.25">
      <c r="A2221" s="1">
        <v>41291</v>
      </c>
      <c r="B2221" s="11">
        <f>VLOOKUP($A2220,Master!$A$6:$J$4994,$I$1,0)*(1+0.5*(VLOOKUP($A2221,'Old-SVXY-OHLC'!$A$3:$E$5000,B$1,0)/VLOOKUP($A2220,'Old-SVXY-OHLC'!$A$3:$E$5000,5,0)-1))</f>
        <v>27.378945687046404</v>
      </c>
      <c r="C2221" s="11">
        <f>VLOOKUP($A2220,Master!$A$6:$J$4994,$I$1,0)*(1+0.5*(VLOOKUP($A2221,'Old-SVXY-OHLC'!$A$3:$E$5000,C$1,0)/VLOOKUP($A2220,'Old-SVXY-OHLC'!$A$3:$E$5000,5,0)-1))</f>
        <v>27.632698597730929</v>
      </c>
      <c r="D2221" s="11">
        <f>VLOOKUP($A2220,Master!$A$6:$J$4994,$I$1,0)*(1+0.5*(VLOOKUP($A2221,'Old-SVXY-OHLC'!$A$3:$E$5000,D$1,0)/VLOOKUP($A2220,'Old-SVXY-OHLC'!$A$3:$E$5000,5,0)-1))</f>
        <v>27.155150078381624</v>
      </c>
      <c r="E2221" s="11">
        <f>VLOOKUP(A2221,Master!A$6:J$4994,$I$1,0)</f>
        <v>27.161368806340519</v>
      </c>
      <c r="F2221" s="11">
        <f>VLOOKUP($A2220,Master!$A$6:$J$4994,$I$1,0)*(1+0.5*(VLOOKUP($A2221,'Old-SVXY-OHLC'!$A$3:$G$5000,F$1,0)/VLOOKUP($A2220,'Old-SVXY-OHLC'!$A$3:$G$5000,5,0)-1))</f>
        <v>27.189699095741524</v>
      </c>
    </row>
    <row r="2222" spans="1:6" x14ac:dyDescent="0.25">
      <c r="A2222" s="1">
        <v>41292</v>
      </c>
      <c r="B2222" s="11">
        <f>VLOOKUP($A2221,Master!$A$6:$J$4994,$I$1,0)*(1+0.5*(VLOOKUP($A2222,'Old-SVXY-OHLC'!$A$3:$E$5000,B$1,0)/VLOOKUP($A2221,'Old-SVXY-OHLC'!$A$3:$E$5000,5,0)-1))</f>
        <v>27.235407362548127</v>
      </c>
      <c r="C2222" s="11">
        <f>VLOOKUP($A2221,Master!$A$6:$J$4994,$I$1,0)*(1+0.5*(VLOOKUP($A2222,'Old-SVXY-OHLC'!$A$3:$E$5000,C$1,0)/VLOOKUP($A2221,'Old-SVXY-OHLC'!$A$3:$E$5000,5,0)-1))</f>
        <v>28.158819914503802</v>
      </c>
      <c r="D2222" s="11">
        <f>VLOOKUP($A2221,Master!$A$6:$J$4994,$I$1,0)*(1+0.5*(VLOOKUP($A2222,'Old-SVXY-OHLC'!$A$3:$E$5000,D$1,0)/VLOOKUP($A2221,'Old-SVXY-OHLC'!$A$3:$E$5000,5,0)-1))</f>
        <v>27.179865671314403</v>
      </c>
      <c r="E2222" s="11">
        <f>VLOOKUP(A2222,Master!A$6:J$4994,$I$1,0)</f>
        <v>28.029441875854516</v>
      </c>
      <c r="F2222" s="11">
        <f>VLOOKUP($A2221,Master!$A$6:$J$4994,$I$1,0)*(1+0.5*(VLOOKUP($A2222,'Old-SVXY-OHLC'!$A$3:$G$5000,F$1,0)/VLOOKUP($A2221,'Old-SVXY-OHLC'!$A$3:$G$5000,5,0)-1))</f>
        <v>28.04420445956719</v>
      </c>
    </row>
    <row r="2223" spans="1:6" x14ac:dyDescent="0.25">
      <c r="A2223" s="1">
        <v>41296</v>
      </c>
      <c r="B2223" s="11">
        <f>VLOOKUP($A2222,Master!$A$6:$J$4994,$I$1,0)*(1+0.5*(VLOOKUP($A2223,'Old-SVXY-OHLC'!$A$3:$E$5000,B$1,0)/VLOOKUP($A2222,'Old-SVXY-OHLC'!$A$3:$E$5000,5,0)-1))</f>
        <v>28.061608083575933</v>
      </c>
      <c r="C2223" s="11">
        <f>VLOOKUP($A2222,Master!$A$6:$J$4994,$I$1,0)*(1+0.5*(VLOOKUP($A2223,'Old-SVXY-OHLC'!$A$3:$E$5000,C$1,0)/VLOOKUP($A2222,'Old-SVXY-OHLC'!$A$3:$E$5000,5,0)-1))</f>
        <v>28.684933982765845</v>
      </c>
      <c r="D2223" s="11">
        <f>VLOOKUP($A2222,Master!$A$6:$J$4994,$I$1,0)*(1+0.5*(VLOOKUP($A2223,'Old-SVXY-OHLC'!$A$3:$E$5000,D$1,0)/VLOOKUP($A2222,'Old-SVXY-OHLC'!$A$3:$E$5000,5,0)-1))</f>
        <v>27.816728039854414</v>
      </c>
      <c r="E2223" s="11">
        <f>VLOOKUP(A2223,Master!A$6:J$4994,$I$1,0)</f>
        <v>28.634936599276351</v>
      </c>
      <c r="F2223" s="11">
        <f>VLOOKUP($A2222,Master!$A$6:$J$4994,$I$1,0)*(1+0.5*(VLOOKUP($A2223,'Old-SVXY-OHLC'!$A$3:$G$5000,F$1,0)/VLOOKUP($A2222,'Old-SVXY-OHLC'!$A$3:$G$5000,5,0)-1))</f>
        <v>28.47133818489489</v>
      </c>
    </row>
    <row r="2224" spans="1:6" x14ac:dyDescent="0.25">
      <c r="A2224" s="1">
        <v>41297</v>
      </c>
      <c r="B2224" s="11">
        <f>VLOOKUP($A2223,Master!$A$6:$J$4994,$I$1,0)*(1+0.5*(VLOOKUP($A2224,'Old-SVXY-OHLC'!$A$3:$E$5000,B$1,0)/VLOOKUP($A2223,'Old-SVXY-OHLC'!$A$3:$E$5000,5,0)-1))</f>
        <v>28.624408341273977</v>
      </c>
      <c r="C2224" s="11">
        <f>VLOOKUP($A2223,Master!$A$6:$J$4994,$I$1,0)*(1+0.5*(VLOOKUP($A2224,'Old-SVXY-OHLC'!$A$3:$E$5000,C$1,0)/VLOOKUP($A2223,'Old-SVXY-OHLC'!$A$3:$E$5000,5,0)-1))</f>
        <v>29.044997208100199</v>
      </c>
      <c r="D2224" s="11">
        <f>VLOOKUP($A2223,Master!$A$6:$J$4994,$I$1,0)*(1+0.5*(VLOOKUP($A2224,'Old-SVXY-OHLC'!$A$3:$E$5000,D$1,0)/VLOOKUP($A2223,'Old-SVXY-OHLC'!$A$3:$E$5000,5,0)-1))</f>
        <v>28.416791093467189</v>
      </c>
      <c r="E2224" s="11">
        <f>VLOOKUP(A2224,Master!A$6:J$4994,$I$1,0)</f>
        <v>28.983755663922238</v>
      </c>
      <c r="F2224" s="11">
        <f>VLOOKUP($A2223,Master!$A$6:$J$4994,$I$1,0)*(1+0.5*(VLOOKUP($A2224,'Old-SVXY-OHLC'!$A$3:$G$5000,F$1,0)/VLOOKUP($A2223,'Old-SVXY-OHLC'!$A$3:$G$5000,5,0)-1))</f>
        <v>28.842928453677498</v>
      </c>
    </row>
    <row r="2225" spans="1:6" x14ac:dyDescent="0.25">
      <c r="A2225" s="1">
        <v>41298</v>
      </c>
      <c r="B2225" s="11">
        <f>VLOOKUP($A2224,Master!$A$6:$J$4994,$I$1,0)*(1+0.5*(VLOOKUP($A2225,'Old-SVXY-OHLC'!$A$3:$E$5000,B$1,0)/VLOOKUP($A2224,'Old-SVXY-OHLC'!$A$3:$E$5000,5,0)-1))</f>
        <v>28.777526007040755</v>
      </c>
      <c r="C2225" s="11">
        <f>VLOOKUP($A2224,Master!$A$6:$J$4994,$I$1,0)*(1+0.5*(VLOOKUP($A2225,'Old-SVXY-OHLC'!$A$3:$E$5000,C$1,0)/VLOOKUP($A2224,'Old-SVXY-OHLC'!$A$3:$E$5000,5,0)-1))</f>
        <v>29.024452315340739</v>
      </c>
      <c r="D2225" s="11">
        <f>VLOOKUP($A2224,Master!$A$6:$J$4994,$I$1,0)*(1+0.5*(VLOOKUP($A2225,'Old-SVXY-OHLC'!$A$3:$E$5000,D$1,0)/VLOOKUP($A2224,'Old-SVXY-OHLC'!$A$3:$E$5000,5,0)-1))</f>
        <v>27.920149927463299</v>
      </c>
      <c r="E2225" s="11">
        <f>VLOOKUP(A2225,Master!A$6:J$4994,$I$1,0)</f>
        <v>28.779476253785624</v>
      </c>
      <c r="F2225" s="11">
        <f>VLOOKUP($A2224,Master!$A$6:$J$4994,$I$1,0)*(1+0.5*(VLOOKUP($A2225,'Old-SVXY-OHLC'!$A$3:$G$5000,F$1,0)/VLOOKUP($A2224,'Old-SVXY-OHLC'!$A$3:$G$5000,5,0)-1))</f>
        <v>28.759531168076361</v>
      </c>
    </row>
    <row r="2226" spans="1:6" x14ac:dyDescent="0.25">
      <c r="A2226" s="1">
        <v>41299</v>
      </c>
      <c r="B2226" s="11">
        <f>VLOOKUP($A2225,Master!$A$6:$J$4994,$I$1,0)*(1+0.5*(VLOOKUP($A2226,'Old-SVXY-OHLC'!$A$3:$E$5000,B$1,0)/VLOOKUP($A2225,'Old-SVXY-OHLC'!$A$3:$E$5000,5,0)-1))</f>
        <v>28.964669222224831</v>
      </c>
      <c r="C2226" s="11">
        <f>VLOOKUP($A2225,Master!$A$6:$J$4994,$I$1,0)*(1+0.5*(VLOOKUP($A2226,'Old-SVXY-OHLC'!$A$3:$E$5000,C$1,0)/VLOOKUP($A2225,'Old-SVXY-OHLC'!$A$3:$E$5000,5,0)-1))</f>
        <v>29.000668779456085</v>
      </c>
      <c r="D2226" s="11">
        <f>VLOOKUP($A2225,Master!$A$6:$J$4994,$I$1,0)*(1+0.5*(VLOOKUP($A2226,'Old-SVXY-OHLC'!$A$3:$E$5000,D$1,0)/VLOOKUP($A2225,'Old-SVXY-OHLC'!$A$3:$E$5000,5,0)-1))</f>
        <v>28.424981462713873</v>
      </c>
      <c r="E2226" s="11">
        <f>VLOOKUP(A2226,Master!A$6:J$4994,$I$1,0)</f>
        <v>28.659686765650747</v>
      </c>
      <c r="F2226" s="11">
        <f>VLOOKUP($A2225,Master!$A$6:$J$4994,$I$1,0)*(1+0.5*(VLOOKUP($A2226,'Old-SVXY-OHLC'!$A$3:$G$5000,F$1,0)/VLOOKUP($A2225,'Old-SVXY-OHLC'!$A$3:$G$5000,5,0)-1))</f>
        <v>28.649465203268175</v>
      </c>
    </row>
    <row r="2227" spans="1:6" x14ac:dyDescent="0.25">
      <c r="A2227" s="1">
        <v>41302</v>
      </c>
      <c r="B2227" s="11">
        <f>VLOOKUP($A2226,Master!$A$6:$J$4994,$I$1,0)*(1+0.5*(VLOOKUP($A2227,'Old-SVXY-OHLC'!$A$3:$E$5000,B$1,0)/VLOOKUP($A2226,'Old-SVXY-OHLC'!$A$3:$E$5000,5,0)-1))</f>
        <v>28.740396001791655</v>
      </c>
      <c r="C2227" s="11">
        <f>VLOOKUP($A2226,Master!$A$6:$J$4994,$I$1,0)*(1+0.5*(VLOOKUP($A2227,'Old-SVXY-OHLC'!$A$3:$E$5000,C$1,0)/VLOOKUP($A2226,'Old-SVXY-OHLC'!$A$3:$E$5000,5,0)-1))</f>
        <v>28.815370475454344</v>
      </c>
      <c r="D2227" s="11">
        <f>VLOOKUP($A2226,Master!$A$6:$J$4994,$I$1,0)*(1+0.5*(VLOOKUP($A2227,'Old-SVXY-OHLC'!$A$3:$E$5000,D$1,0)/VLOOKUP($A2226,'Old-SVXY-OHLC'!$A$3:$E$5000,5,0)-1))</f>
        <v>28.115125793902696</v>
      </c>
      <c r="E2227" s="11">
        <f>VLOOKUP(A2227,Master!A$6:J$4994,$I$1,0)</f>
        <v>28.272194740739511</v>
      </c>
      <c r="F2227" s="11">
        <f>VLOOKUP($A2226,Master!$A$6:$J$4994,$I$1,0)*(1+0.5*(VLOOKUP($A2227,'Old-SVXY-OHLC'!$A$3:$G$5000,F$1,0)/VLOOKUP($A2226,'Old-SVXY-OHLC'!$A$3:$G$5000,5,0)-1))</f>
        <v>28.247071851183538</v>
      </c>
    </row>
    <row r="2228" spans="1:6" x14ac:dyDescent="0.25">
      <c r="A2228" s="1">
        <v>41303</v>
      </c>
      <c r="B2228" s="11">
        <f>VLOOKUP($A2227,Master!$A$6:$J$4994,$I$1,0)*(1+0.5*(VLOOKUP($A2228,'Old-SVXY-OHLC'!$A$3:$E$5000,B$1,0)/VLOOKUP($A2227,'Old-SVXY-OHLC'!$A$3:$E$5000,5,0)-1))</f>
        <v>28.177438363298915</v>
      </c>
      <c r="C2228" s="11">
        <f>VLOOKUP($A2227,Master!$A$6:$J$4994,$I$1,0)*(1+0.5*(VLOOKUP($A2228,'Old-SVXY-OHLC'!$A$3:$E$5000,C$1,0)/VLOOKUP($A2227,'Old-SVXY-OHLC'!$A$3:$E$5000,5,0)-1))</f>
        <v>28.875759230581441</v>
      </c>
      <c r="D2228" s="11">
        <f>VLOOKUP($A2227,Master!$A$6:$J$4994,$I$1,0)*(1+0.5*(VLOOKUP($A2228,'Old-SVXY-OHLC'!$A$3:$E$5000,D$1,0)/VLOOKUP($A2227,'Old-SVXY-OHLC'!$A$3:$E$5000,5,0)-1))</f>
        <v>27.995348384618701</v>
      </c>
      <c r="E2228" s="11">
        <f>VLOOKUP(A2228,Master!A$6:J$4994,$I$1,0)</f>
        <v>28.732865993884626</v>
      </c>
      <c r="F2228" s="11">
        <f>VLOOKUP($A2227,Master!$A$6:$J$4994,$I$1,0)*(1+0.5*(VLOOKUP($A2228,'Old-SVXY-OHLC'!$A$3:$G$5000,F$1,0)/VLOOKUP($A2227,'Old-SVXY-OHLC'!$A$3:$G$5000,5,0)-1))</f>
        <v>28.692137212573098</v>
      </c>
    </row>
    <row r="2229" spans="1:6" x14ac:dyDescent="0.25">
      <c r="A2229" s="1">
        <v>41304</v>
      </c>
      <c r="B2229" s="11">
        <f>VLOOKUP($A2228,Master!$A$6:$J$4994,$I$1,0)*(1+0.5*(VLOOKUP($A2229,'Old-SVXY-OHLC'!$A$3:$E$5000,B$1,0)/VLOOKUP($A2228,'Old-SVXY-OHLC'!$A$3:$E$5000,5,0)-1))</f>
        <v>28.680654327380324</v>
      </c>
      <c r="C2229" s="11">
        <f>VLOOKUP($A2228,Master!$A$6:$J$4994,$I$1,0)*(1+0.5*(VLOOKUP($A2229,'Old-SVXY-OHLC'!$A$3:$E$5000,C$1,0)/VLOOKUP($A2228,'Old-SVXY-OHLC'!$A$3:$E$5000,5,0)-1))</f>
        <v>28.680654327380324</v>
      </c>
      <c r="D2229" s="11">
        <f>VLOOKUP($A2228,Master!$A$6:$J$4994,$I$1,0)*(1+0.5*(VLOOKUP($A2229,'Old-SVXY-OHLC'!$A$3:$E$5000,D$1,0)/VLOOKUP($A2228,'Old-SVXY-OHLC'!$A$3:$E$5000,5,0)-1))</f>
        <v>27.683027677429386</v>
      </c>
      <c r="E2229" s="11">
        <f>VLOOKUP(A2229,Master!A$6:J$4994,$I$1,0)</f>
        <v>27.758044997092394</v>
      </c>
      <c r="F2229" s="11">
        <f>VLOOKUP($A2228,Master!$A$6:$J$4994,$I$1,0)*(1+0.5*(VLOOKUP($A2229,'Old-SVXY-OHLC'!$A$3:$G$5000,F$1,0)/VLOOKUP($A2228,'Old-SVXY-OHLC'!$A$3:$G$5000,5,0)-1))</f>
        <v>27.791149785539361</v>
      </c>
    </row>
    <row r="2230" spans="1:6" x14ac:dyDescent="0.25">
      <c r="A2230" s="1">
        <v>41305</v>
      </c>
      <c r="B2230" s="11">
        <f>VLOOKUP($A2229,Master!$A$6:$J$4994,$I$1,0)*(1+0.5*(VLOOKUP($A2230,'Old-SVXY-OHLC'!$A$3:$E$5000,B$1,0)/VLOOKUP($A2229,'Old-SVXY-OHLC'!$A$3:$E$5000,5,0)-1))</f>
        <v>27.758044997092394</v>
      </c>
      <c r="C2230" s="11">
        <f>VLOOKUP($A2229,Master!$A$6:$J$4994,$I$1,0)*(1+0.5*(VLOOKUP($A2230,'Old-SVXY-OHLC'!$A$3:$E$5000,C$1,0)/VLOOKUP($A2229,'Old-SVXY-OHLC'!$A$3:$E$5000,5,0)-1))</f>
        <v>28.095154217112682</v>
      </c>
      <c r="D2230" s="11">
        <f>VLOOKUP($A2229,Master!$A$6:$J$4994,$I$1,0)*(1+0.5*(VLOOKUP($A2230,'Old-SVXY-OHLC'!$A$3:$E$5000,D$1,0)/VLOOKUP($A2229,'Old-SVXY-OHLC'!$A$3:$E$5000,5,0)-1))</f>
        <v>27.503449266668309</v>
      </c>
      <c r="E2230" s="11">
        <f>VLOOKUP(A2230,Master!A$6:J$4994,$I$1,0)</f>
        <v>27.886988631496415</v>
      </c>
      <c r="F2230" s="11">
        <f>VLOOKUP($A2229,Master!$A$6:$J$4994,$I$1,0)*(1+0.5*(VLOOKUP($A2230,'Old-SVXY-OHLC'!$A$3:$G$5000,F$1,0)/VLOOKUP($A2229,'Old-SVXY-OHLC'!$A$3:$G$5000,5,0)-1))</f>
        <v>27.728505565537112</v>
      </c>
    </row>
    <row r="2231" spans="1:6" x14ac:dyDescent="0.25">
      <c r="A2231" s="1">
        <v>41306</v>
      </c>
      <c r="B2231" s="11">
        <f>VLOOKUP($A2230,Master!$A$6:$J$4994,$I$1,0)*(1+0.5*(VLOOKUP($A2231,'Old-SVXY-OHLC'!$A$3:$E$5000,B$1,0)/VLOOKUP($A2230,'Old-SVXY-OHLC'!$A$3:$E$5000,5,0)-1))</f>
        <v>28.017620852303573</v>
      </c>
      <c r="C2231" s="11">
        <f>VLOOKUP($A2230,Master!$A$6:$J$4994,$I$1,0)*(1+0.5*(VLOOKUP($A2231,'Old-SVXY-OHLC'!$A$3:$E$5000,C$1,0)/VLOOKUP($A2230,'Old-SVXY-OHLC'!$A$3:$E$5000,5,0)-1))</f>
        <v>28.726120381071528</v>
      </c>
      <c r="D2231" s="11">
        <f>VLOOKUP($A2230,Master!$A$6:$J$4994,$I$1,0)*(1+0.5*(VLOOKUP($A2231,'Old-SVXY-OHLC'!$A$3:$E$5000,D$1,0)/VLOOKUP($A2230,'Old-SVXY-OHLC'!$A$3:$E$5000,5,0)-1))</f>
        <v>27.977598314820504</v>
      </c>
      <c r="E2231" s="11">
        <f>VLOOKUP(A2231,Master!A$6:J$4994,$I$1,0)</f>
        <v>28.298679496620153</v>
      </c>
      <c r="F2231" s="11">
        <f>VLOOKUP($A2230,Master!$A$6:$J$4994,$I$1,0)*(1+0.5*(VLOOKUP($A2231,'Old-SVXY-OHLC'!$A$3:$G$5000,F$1,0)/VLOOKUP($A2230,'Old-SVXY-OHLC'!$A$3:$G$5000,5,0)-1))</f>
        <v>28.425460615261027</v>
      </c>
    </row>
    <row r="2232" spans="1:6" x14ac:dyDescent="0.25">
      <c r="A2232" s="1">
        <v>41309</v>
      </c>
      <c r="B2232" s="11">
        <f>VLOOKUP($A2231,Master!$A$6:$J$4994,$I$1,0)*(1+0.5*(VLOOKUP($A2232,'Old-SVXY-OHLC'!$A$3:$E$5000,B$1,0)/VLOOKUP($A2231,'Old-SVXY-OHLC'!$A$3:$E$5000,5,0)-1))</f>
        <v>28.276351047064839</v>
      </c>
      <c r="C2232" s="11">
        <f>VLOOKUP($A2231,Master!$A$6:$J$4994,$I$1,0)*(1+0.5*(VLOOKUP($A2232,'Old-SVXY-OHLC'!$A$3:$E$5000,C$1,0)/VLOOKUP($A2231,'Old-SVXY-OHLC'!$A$3:$E$5000,5,0)-1))</f>
        <v>28.311071201608968</v>
      </c>
      <c r="D2232" s="11">
        <f>VLOOKUP($A2231,Master!$A$6:$J$4994,$I$1,0)*(1+0.5*(VLOOKUP($A2232,'Old-SVXY-OHLC'!$A$3:$E$5000,D$1,0)/VLOOKUP($A2231,'Old-SVXY-OHLC'!$A$3:$E$5000,5,0)-1))</f>
        <v>27.493683675972655</v>
      </c>
      <c r="E2232" s="11">
        <f>VLOOKUP(A2232,Master!A$6:J$4994,$I$1,0)</f>
        <v>27.650857052486224</v>
      </c>
      <c r="F2232" s="11">
        <f>VLOOKUP($A2231,Master!$A$6:$J$4994,$I$1,0)*(1+0.5*(VLOOKUP($A2232,'Old-SVXY-OHLC'!$A$3:$G$5000,F$1,0)/VLOOKUP($A2231,'Old-SVXY-OHLC'!$A$3:$G$5000,5,0)-1))</f>
        <v>27.493683675972655</v>
      </c>
    </row>
    <row r="2233" spans="1:6" x14ac:dyDescent="0.25">
      <c r="A2233" s="1">
        <v>41310</v>
      </c>
      <c r="B2233" s="11">
        <f>VLOOKUP($A2232,Master!$A$6:$J$4994,$I$1,0)*(1+0.5*(VLOOKUP($A2233,'Old-SVXY-OHLC'!$A$3:$E$5000,B$1,0)/VLOOKUP($A2232,'Old-SVXY-OHLC'!$A$3:$E$5000,5,0)-1))</f>
        <v>27.942640848861778</v>
      </c>
      <c r="C2233" s="11">
        <f>VLOOKUP($A2232,Master!$A$6:$J$4994,$I$1,0)*(1+0.5*(VLOOKUP($A2233,'Old-SVXY-OHLC'!$A$3:$E$5000,C$1,0)/VLOOKUP($A2232,'Old-SVXY-OHLC'!$A$3:$E$5000,5,0)-1))</f>
        <v>28.405824411809114</v>
      </c>
      <c r="D2233" s="11">
        <f>VLOOKUP($A2232,Master!$A$6:$J$4994,$I$1,0)*(1+0.5*(VLOOKUP($A2233,'Old-SVXY-OHLC'!$A$3:$E$5000,D$1,0)/VLOOKUP($A2232,'Old-SVXY-OHLC'!$A$3:$E$5000,5,0)-1))</f>
        <v>27.794454881140531</v>
      </c>
      <c r="E2233" s="11">
        <f>VLOOKUP(A2233,Master!A$6:J$4994,$I$1,0)</f>
        <v>28.080880774368016</v>
      </c>
      <c r="F2233" s="11">
        <f>VLOOKUP($A2232,Master!$A$6:$J$4994,$I$1,0)*(1+0.5*(VLOOKUP($A2233,'Old-SVXY-OHLC'!$A$3:$G$5000,F$1,0)/VLOOKUP($A2232,'Old-SVXY-OHLC'!$A$3:$G$5000,5,0)-1))</f>
        <v>28.082854023188208</v>
      </c>
    </row>
    <row r="2234" spans="1:6" x14ac:dyDescent="0.25">
      <c r="A2234" s="1">
        <v>41311</v>
      </c>
      <c r="B2234" s="11">
        <f>VLOOKUP($A2233,Master!$A$6:$J$4994,$I$1,0)*(1+0.5*(VLOOKUP($A2234,'Old-SVXY-OHLC'!$A$3:$E$5000,B$1,0)/VLOOKUP($A2233,'Old-SVXY-OHLC'!$A$3:$E$5000,5,0)-1))</f>
        <v>28.068800193520996</v>
      </c>
      <c r="C2234" s="11">
        <f>VLOOKUP($A2233,Master!$A$6:$J$4994,$I$1,0)*(1+0.5*(VLOOKUP($A2234,'Old-SVXY-OHLC'!$A$3:$E$5000,C$1,0)/VLOOKUP($A2233,'Old-SVXY-OHLC'!$A$3:$E$5000,5,0)-1))</f>
        <v>28.356443976342959</v>
      </c>
      <c r="D2234" s="11">
        <f>VLOOKUP($A2233,Master!$A$6:$J$4994,$I$1,0)*(1+0.5*(VLOOKUP($A2234,'Old-SVXY-OHLC'!$A$3:$E$5000,D$1,0)/VLOOKUP($A2233,'Old-SVXY-OHLC'!$A$3:$E$5000,5,0)-1))</f>
        <v>27.743426065778717</v>
      </c>
      <c r="E2234" s="11">
        <f>VLOOKUP(A2234,Master!A$6:J$4994,$I$1,0)</f>
        <v>28.309788845964022</v>
      </c>
      <c r="F2234" s="11">
        <f>VLOOKUP($A2233,Master!$A$6:$J$4994,$I$1,0)*(1+0.5*(VLOOKUP($A2234,'Old-SVXY-OHLC'!$A$3:$G$5000,F$1,0)/VLOOKUP($A2233,'Old-SVXY-OHLC'!$A$3:$G$5000,5,0)-1))</f>
        <v>28.147491782745742</v>
      </c>
    </row>
    <row r="2235" spans="1:6" x14ac:dyDescent="0.25">
      <c r="A2235" s="1">
        <v>41312</v>
      </c>
      <c r="B2235" s="11">
        <f>VLOOKUP($A2234,Master!$A$6:$J$4994,$I$1,0)*(1+0.5*(VLOOKUP($A2235,'Old-SVXY-OHLC'!$A$3:$E$5000,B$1,0)/VLOOKUP($A2234,'Old-SVXY-OHLC'!$A$3:$E$5000,5,0)-1))</f>
        <v>28.309788845964022</v>
      </c>
      <c r="C2235" s="11">
        <f>VLOOKUP($A2234,Master!$A$6:$J$4994,$I$1,0)*(1+0.5*(VLOOKUP($A2235,'Old-SVXY-OHLC'!$A$3:$E$5000,C$1,0)/VLOOKUP($A2234,'Old-SVXY-OHLC'!$A$3:$E$5000,5,0)-1))</f>
        <v>28.497331514796834</v>
      </c>
      <c r="D2235" s="11">
        <f>VLOOKUP($A2234,Master!$A$6:$J$4994,$I$1,0)*(1+0.5*(VLOOKUP($A2235,'Old-SVXY-OHLC'!$A$3:$E$5000,D$1,0)/VLOOKUP($A2234,'Old-SVXY-OHLC'!$A$3:$E$5000,5,0)-1))</f>
        <v>27.665829757174514</v>
      </c>
      <c r="E2235" s="11">
        <f>VLOOKUP(A2235,Master!A$6:J$4994,$I$1,0)</f>
        <v>28.318921757853357</v>
      </c>
      <c r="F2235" s="11">
        <f>VLOOKUP($A2234,Master!$A$6:$J$4994,$I$1,0)*(1+0.5*(VLOOKUP($A2235,'Old-SVXY-OHLC'!$A$3:$G$5000,F$1,0)/VLOOKUP($A2234,'Old-SVXY-OHLC'!$A$3:$G$5000,5,0)-1))</f>
        <v>28.198119196535313</v>
      </c>
    </row>
    <row r="2236" spans="1:6" x14ac:dyDescent="0.25">
      <c r="A2236" s="1">
        <v>41313</v>
      </c>
      <c r="B2236" s="11">
        <f>VLOOKUP($A2235,Master!$A$6:$J$4994,$I$1,0)*(1+0.5*(VLOOKUP($A2236,'Old-SVXY-OHLC'!$A$3:$E$5000,B$1,0)/VLOOKUP($A2235,'Old-SVXY-OHLC'!$A$3:$E$5000,5,0)-1))</f>
        <v>28.304177948714202</v>
      </c>
      <c r="C2236" s="11">
        <f>VLOOKUP($A2235,Master!$A$6:$J$4994,$I$1,0)*(1+0.5*(VLOOKUP($A2236,'Old-SVXY-OHLC'!$A$3:$E$5000,C$1,0)/VLOOKUP($A2235,'Old-SVXY-OHLC'!$A$3:$E$5000,5,0)-1))</f>
        <v>28.660731420724748</v>
      </c>
      <c r="D2236" s="11">
        <f>VLOOKUP($A2235,Master!$A$6:$J$4994,$I$1,0)*(1+0.5*(VLOOKUP($A2236,'Old-SVXY-OHLC'!$A$3:$E$5000,D$1,0)/VLOOKUP($A2235,'Old-SVXY-OHLC'!$A$3:$E$5000,5,0)-1))</f>
        <v>28.210252248262002</v>
      </c>
      <c r="E2236" s="11">
        <f>VLOOKUP(A2236,Master!A$6:J$4994,$I$1,0)</f>
        <v>28.598507977091842</v>
      </c>
      <c r="F2236" s="11">
        <f>VLOOKUP($A2235,Master!$A$6:$J$4994,$I$1,0)*(1+0.5*(VLOOKUP($A2236,'Old-SVXY-OHLC'!$A$3:$G$5000,F$1,0)/VLOOKUP($A2235,'Old-SVXY-OHLC'!$A$3:$G$5000,5,0)-1))</f>
        <v>28.468023289029144</v>
      </c>
    </row>
    <row r="2237" spans="1:6" x14ac:dyDescent="0.25">
      <c r="A2237" s="1">
        <v>41316</v>
      </c>
      <c r="B2237" s="11">
        <f>VLOOKUP($A2236,Master!$A$6:$J$4994,$I$1,0)*(1+0.5*(VLOOKUP($A2237,'Old-SVXY-OHLC'!$A$3:$E$5000,B$1,0)/VLOOKUP($A2236,'Old-SVXY-OHLC'!$A$3:$E$5000,5,0)-1))</f>
        <v>28.608614526169575</v>
      </c>
      <c r="C2237" s="11">
        <f>VLOOKUP($A2236,Master!$A$6:$J$4994,$I$1,0)*(1+0.5*(VLOOKUP($A2237,'Old-SVXY-OHLC'!$A$3:$E$5000,C$1,0)/VLOOKUP($A2236,'Old-SVXY-OHLC'!$A$3:$E$5000,5,0)-1))</f>
        <v>28.848206309395639</v>
      </c>
      <c r="D2237" s="11">
        <f>VLOOKUP($A2236,Master!$A$6:$J$4994,$I$1,0)*(1+0.5*(VLOOKUP($A2237,'Old-SVXY-OHLC'!$A$3:$E$5000,D$1,0)/VLOOKUP($A2236,'Old-SVXY-OHLC'!$A$3:$E$5000,5,0)-1))</f>
        <v>28.464823145279173</v>
      </c>
      <c r="E2237" s="11">
        <f>VLOOKUP(A2237,Master!A$6:J$4994,$I$1,0)</f>
        <v>28.712308179296382</v>
      </c>
      <c r="F2237" s="11">
        <f>VLOOKUP($A2236,Master!$A$6:$J$4994,$I$1,0)*(1+0.5*(VLOOKUP($A2237,'Old-SVXY-OHLC'!$A$3:$G$5000,F$1,0)/VLOOKUP($A2236,'Old-SVXY-OHLC'!$A$3:$G$5000,5,0)-1))</f>
        <v>28.668081324891396</v>
      </c>
    </row>
    <row r="2238" spans="1:6" x14ac:dyDescent="0.25">
      <c r="A2238" s="1">
        <v>41317</v>
      </c>
      <c r="B2238" s="11">
        <f>VLOOKUP($A2237,Master!$A$6:$J$4994,$I$1,0)*(1+0.5*(VLOOKUP($A2238,'Old-SVXY-OHLC'!$A$3:$E$5000,B$1,0)/VLOOKUP($A2237,'Old-SVXY-OHLC'!$A$3:$E$5000,5,0)-1))</f>
        <v>28.714819667057625</v>
      </c>
      <c r="C2238" s="11">
        <f>VLOOKUP($A2237,Master!$A$6:$J$4994,$I$1,0)*(1+0.5*(VLOOKUP($A2238,'Old-SVXY-OHLC'!$A$3:$E$5000,C$1,0)/VLOOKUP($A2237,'Old-SVXY-OHLC'!$A$3:$E$5000,5,0)-1))</f>
        <v>29.06030237372595</v>
      </c>
      <c r="D2238" s="11">
        <f>VLOOKUP($A2237,Master!$A$6:$J$4994,$I$1,0)*(1+0.5*(VLOOKUP($A2238,'Old-SVXY-OHLC'!$A$3:$E$5000,D$1,0)/VLOOKUP($A2237,'Old-SVXY-OHLC'!$A$3:$E$5000,5,0)-1))</f>
        <v>28.664038609641302</v>
      </c>
      <c r="E2238" s="11">
        <f>VLOOKUP(A2238,Master!A$6:J$4994,$I$1,0)</f>
        <v>28.874142126079406</v>
      </c>
      <c r="F2238" s="11">
        <f>VLOOKUP($A2237,Master!$A$6:$J$4994,$I$1,0)*(1+0.5*(VLOOKUP($A2238,'Old-SVXY-OHLC'!$A$3:$G$5000,F$1,0)/VLOOKUP($A2237,'Old-SVXY-OHLC'!$A$3:$G$5000,5,0)-1))</f>
        <v>28.854742167742664</v>
      </c>
    </row>
    <row r="2239" spans="1:6" x14ac:dyDescent="0.25">
      <c r="A2239" s="1">
        <v>41318</v>
      </c>
      <c r="B2239" s="11">
        <f>VLOOKUP($A2238,Master!$A$6:$J$4994,$I$1,0)*(1+0.5*(VLOOKUP($A2239,'Old-SVXY-OHLC'!$A$3:$E$5000,B$1,0)/VLOOKUP($A2238,'Old-SVXY-OHLC'!$A$3:$E$5000,5,0)-1))</f>
        <v>29.020437480447637</v>
      </c>
      <c r="C2239" s="11">
        <f>VLOOKUP($A2238,Master!$A$6:$J$4994,$I$1,0)*(1+0.5*(VLOOKUP($A2239,'Old-SVXY-OHLC'!$A$3:$E$5000,C$1,0)/VLOOKUP($A2238,'Old-SVXY-OHLC'!$A$3:$E$5000,5,0)-1))</f>
        <v>29.079005467290116</v>
      </c>
      <c r="D2239" s="11">
        <f>VLOOKUP($A2238,Master!$A$6:$J$4994,$I$1,0)*(1+0.5*(VLOOKUP($A2239,'Old-SVXY-OHLC'!$A$3:$E$5000,D$1,0)/VLOOKUP($A2238,'Old-SVXY-OHLC'!$A$3:$E$5000,5,0)-1))</f>
        <v>28.581489110973962</v>
      </c>
      <c r="E2239" s="11">
        <f>VLOOKUP(A2239,Master!A$6:J$4994,$I$1,0)</f>
        <v>28.922156381698475</v>
      </c>
      <c r="F2239" s="11">
        <f>VLOOKUP($A2238,Master!$A$6:$J$4994,$I$1,0)*(1+0.5*(VLOOKUP($A2239,'Old-SVXY-OHLC'!$A$3:$G$5000,F$1,0)/VLOOKUP($A2238,'Old-SVXY-OHLC'!$A$3:$G$5000,5,0)-1))</f>
        <v>28.80311070794636</v>
      </c>
    </row>
    <row r="2240" spans="1:6" x14ac:dyDescent="0.25">
      <c r="A2240" s="1">
        <v>41319</v>
      </c>
      <c r="B2240" s="11">
        <f>VLOOKUP($A2239,Master!$A$6:$J$4994,$I$1,0)*(1+0.5*(VLOOKUP($A2240,'Old-SVXY-OHLC'!$A$3:$E$5000,B$1,0)/VLOOKUP($A2239,'Old-SVXY-OHLC'!$A$3:$E$5000,5,0)-1))</f>
        <v>28.777563759972011</v>
      </c>
      <c r="C2240" s="11">
        <f>VLOOKUP($A2239,Master!$A$6:$J$4994,$I$1,0)*(1+0.5*(VLOOKUP($A2240,'Old-SVXY-OHLC'!$A$3:$E$5000,C$1,0)/VLOOKUP($A2239,'Old-SVXY-OHLC'!$A$3:$E$5000,5,0)-1))</f>
        <v>29.16650476193956</v>
      </c>
      <c r="D2240" s="11">
        <f>VLOOKUP($A2239,Master!$A$6:$J$4994,$I$1,0)*(1+0.5*(VLOOKUP($A2240,'Old-SVXY-OHLC'!$A$3:$E$5000,D$1,0)/VLOOKUP($A2239,'Old-SVXY-OHLC'!$A$3:$E$5000,5,0)-1))</f>
        <v>28.635037641717599</v>
      </c>
      <c r="E2240" s="11">
        <f>VLOOKUP(A2240,Master!A$6:J$4994,$I$1,0)</f>
        <v>29.112818901873148</v>
      </c>
      <c r="F2240" s="11">
        <f>VLOOKUP($A2239,Master!$A$6:$J$4994,$I$1,0)*(1+0.5*(VLOOKUP($A2240,'Old-SVXY-OHLC'!$A$3:$G$5000,F$1,0)/VLOOKUP($A2239,'Old-SVXY-OHLC'!$A$3:$G$5000,5,0)-1))</f>
        <v>29.004710669323366</v>
      </c>
    </row>
    <row r="2241" spans="1:6" x14ac:dyDescent="0.25">
      <c r="A2241" s="1">
        <v>41320</v>
      </c>
      <c r="B2241" s="11">
        <f>VLOOKUP($A2240,Master!$A$6:$J$4994,$I$1,0)*(1+0.5*(VLOOKUP($A2241,'Old-SVXY-OHLC'!$A$3:$E$5000,B$1,0)/VLOOKUP($A2240,'Old-SVXY-OHLC'!$A$3:$E$5000,5,0)-1))</f>
        <v>29.021726758981998</v>
      </c>
      <c r="C2241" s="11">
        <f>VLOOKUP($A2240,Master!$A$6:$J$4994,$I$1,0)*(1+0.5*(VLOOKUP($A2241,'Old-SVXY-OHLC'!$A$3:$E$5000,C$1,0)/VLOOKUP($A2240,'Old-SVXY-OHLC'!$A$3:$E$5000,5,0)-1))</f>
        <v>29.270154068732129</v>
      </c>
      <c r="D2241" s="11">
        <f>VLOOKUP($A2240,Master!$A$6:$J$4994,$I$1,0)*(1+0.5*(VLOOKUP($A2241,'Old-SVXY-OHLC'!$A$3:$E$5000,D$1,0)/VLOOKUP($A2240,'Old-SVXY-OHLC'!$A$3:$E$5000,5,0)-1))</f>
        <v>28.826319420199361</v>
      </c>
      <c r="E2241" s="11">
        <f>VLOOKUP(A2241,Master!A$6:J$4994,$I$1,0)</f>
        <v>29.165854870043113</v>
      </c>
      <c r="F2241" s="11">
        <f>VLOOKUP($A2240,Master!$A$6:$J$4994,$I$1,0)*(1+0.5*(VLOOKUP($A2241,'Old-SVXY-OHLC'!$A$3:$G$5000,F$1,0)/VLOOKUP($A2240,'Old-SVXY-OHLC'!$A$3:$G$5000,5,0)-1))</f>
        <v>29.117433271521957</v>
      </c>
    </row>
    <row r="2242" spans="1:6" x14ac:dyDescent="0.25">
      <c r="A2242" s="1">
        <v>41324</v>
      </c>
      <c r="B2242" s="11">
        <f>VLOOKUP($A2241,Master!$A$6:$J$4994,$I$1,0)*(1+0.5*(VLOOKUP($A2242,'Old-SVXY-OHLC'!$A$3:$E$5000,B$1,0)/VLOOKUP($A2241,'Old-SVXY-OHLC'!$A$3:$E$5000,5,0)-1))</f>
        <v>29.309030670936661</v>
      </c>
      <c r="C2242" s="11">
        <f>VLOOKUP($A2241,Master!$A$6:$J$4994,$I$1,0)*(1+0.5*(VLOOKUP($A2242,'Old-SVXY-OHLC'!$A$3:$E$5000,C$1,0)/VLOOKUP($A2241,'Old-SVXY-OHLC'!$A$3:$E$5000,5,0)-1))</f>
        <v>29.875374787795529</v>
      </c>
      <c r="D2242" s="11">
        <f>VLOOKUP($A2241,Master!$A$6:$J$4994,$I$1,0)*(1+0.5*(VLOOKUP($A2242,'Old-SVXY-OHLC'!$A$3:$E$5000,D$1,0)/VLOOKUP($A2241,'Old-SVXY-OHLC'!$A$3:$E$5000,5,0)-1))</f>
        <v>29.221866219697297</v>
      </c>
      <c r="E2242" s="11">
        <f>VLOOKUP(A2242,Master!A$6:J$4994,$I$1,0)</f>
        <v>29.772687919961708</v>
      </c>
      <c r="F2242" s="11">
        <f>VLOOKUP($A2241,Master!$A$6:$J$4994,$I$1,0)*(1+0.5*(VLOOKUP($A2242,'Old-SVXY-OHLC'!$A$3:$G$5000,F$1,0)/VLOOKUP($A2241,'Old-SVXY-OHLC'!$A$3:$G$5000,5,0)-1))</f>
        <v>29.726443744335779</v>
      </c>
    </row>
    <row r="2243" spans="1:6" x14ac:dyDescent="0.25">
      <c r="A2243" s="1">
        <v>41325</v>
      </c>
      <c r="B2243" s="11">
        <f>VLOOKUP($A2242,Master!$A$6:$J$4994,$I$1,0)*(1+0.5*(VLOOKUP($A2243,'Old-SVXY-OHLC'!$A$3:$E$5000,B$1,0)/VLOOKUP($A2242,'Old-SVXY-OHLC'!$A$3:$E$5000,5,0)-1))</f>
        <v>29.728618150174373</v>
      </c>
      <c r="C2243" s="11">
        <f>VLOOKUP($A2242,Master!$A$6:$J$4994,$I$1,0)*(1+0.5*(VLOOKUP($A2243,'Old-SVXY-OHLC'!$A$3:$E$5000,C$1,0)/VLOOKUP($A2242,'Old-SVXY-OHLC'!$A$3:$E$5000,5,0)-1))</f>
        <v>29.887241948880963</v>
      </c>
      <c r="D2243" s="11">
        <f>VLOOKUP($A2242,Master!$A$6:$J$4994,$I$1,0)*(1+0.5*(VLOOKUP($A2243,'Old-SVXY-OHLC'!$A$3:$E$5000,D$1,0)/VLOOKUP($A2242,'Old-SVXY-OHLC'!$A$3:$E$5000,5,0)-1))</f>
        <v>28.26548810697091</v>
      </c>
      <c r="E2243" s="11">
        <f>VLOOKUP(A2243,Master!A$6:J$4994,$I$1,0)</f>
        <v>28.264778403223637</v>
      </c>
      <c r="F2243" s="11">
        <f>VLOOKUP($A2242,Master!$A$6:$J$4994,$I$1,0)*(1+0.5*(VLOOKUP($A2243,'Old-SVXY-OHLC'!$A$3:$G$5000,F$1,0)/VLOOKUP($A2242,'Old-SVXY-OHLC'!$A$3:$G$5000,5,0)-1))</f>
        <v>28.281251204117279</v>
      </c>
    </row>
    <row r="2244" spans="1:6" x14ac:dyDescent="0.25">
      <c r="A2244" s="1">
        <v>41326</v>
      </c>
      <c r="B2244" s="11">
        <f>VLOOKUP($A2243,Master!$A$6:$J$4994,$I$1,0)*(1+0.5*(VLOOKUP($A2244,'Old-SVXY-OHLC'!$A$3:$E$5000,B$1,0)/VLOOKUP($A2243,'Old-SVXY-OHLC'!$A$3:$E$5000,5,0)-1))</f>
        <v>28.300822891924618</v>
      </c>
      <c r="C2244" s="11">
        <f>VLOOKUP($A2243,Master!$A$6:$J$4994,$I$1,0)*(1+0.5*(VLOOKUP($A2244,'Old-SVXY-OHLC'!$A$3:$E$5000,C$1,0)/VLOOKUP($A2243,'Old-SVXY-OHLC'!$A$3:$E$5000,5,0)-1))</f>
        <v>28.573899713850729</v>
      </c>
      <c r="D2244" s="11">
        <f>VLOOKUP($A2243,Master!$A$6:$J$4994,$I$1,0)*(1+0.5*(VLOOKUP($A2244,'Old-SVXY-OHLC'!$A$3:$E$5000,D$1,0)/VLOOKUP($A2243,'Old-SVXY-OHLC'!$A$3:$E$5000,5,0)-1))</f>
        <v>27.705351420651759</v>
      </c>
      <c r="E2244" s="11">
        <f>VLOOKUP(A2244,Master!A$6:J$4994,$I$1,0)</f>
        <v>28.163560424461011</v>
      </c>
      <c r="F2244" s="11">
        <f>VLOOKUP($A2243,Master!$A$6:$J$4994,$I$1,0)*(1+0.5*(VLOOKUP($A2244,'Old-SVXY-OHLC'!$A$3:$G$5000,F$1,0)/VLOOKUP($A2243,'Old-SVXY-OHLC'!$A$3:$G$5000,5,0)-1))</f>
        <v>28.15133549951716</v>
      </c>
    </row>
    <row r="2245" spans="1:6" x14ac:dyDescent="0.25">
      <c r="A2245" s="1">
        <v>41327</v>
      </c>
      <c r="B2245" s="11">
        <f>VLOOKUP($A2244,Master!$A$6:$J$4994,$I$1,0)*(1+0.5*(VLOOKUP($A2245,'Old-SVXY-OHLC'!$A$3:$E$5000,B$1,0)/VLOOKUP($A2244,'Old-SVXY-OHLC'!$A$3:$E$5000,5,0)-1))</f>
        <v>28.455740423144736</v>
      </c>
      <c r="C2245" s="11">
        <f>VLOOKUP($A2244,Master!$A$6:$J$4994,$I$1,0)*(1+0.5*(VLOOKUP($A2245,'Old-SVXY-OHLC'!$A$3:$E$5000,C$1,0)/VLOOKUP($A2244,'Old-SVXY-OHLC'!$A$3:$E$5000,5,0)-1))</f>
        <v>28.770449682613897</v>
      </c>
      <c r="D2245" s="11">
        <f>VLOOKUP($A2244,Master!$A$6:$J$4994,$I$1,0)*(1+0.5*(VLOOKUP($A2245,'Old-SVXY-OHLC'!$A$3:$E$5000,D$1,0)/VLOOKUP($A2244,'Old-SVXY-OHLC'!$A$3:$E$5000,5,0)-1))</f>
        <v>28.255720276223215</v>
      </c>
      <c r="E2245" s="11">
        <f>VLOOKUP(A2245,Master!A$6:J$4994,$I$1,0)</f>
        <v>28.702250379716947</v>
      </c>
      <c r="F2245" s="11">
        <f>VLOOKUP($A2244,Master!$A$6:$J$4994,$I$1,0)*(1+0.5*(VLOOKUP($A2245,'Old-SVXY-OHLC'!$A$3:$G$5000,F$1,0)/VLOOKUP($A2244,'Old-SVXY-OHLC'!$A$3:$G$5000,5,0)-1))</f>
        <v>28.626171247265614</v>
      </c>
    </row>
    <row r="2246" spans="1:6" x14ac:dyDescent="0.25">
      <c r="A2246" s="1">
        <v>41330</v>
      </c>
      <c r="B2246" s="11">
        <f>VLOOKUP($A2245,Master!$A$6:$J$4994,$I$1,0)*(1+0.5*(VLOOKUP($A2246,'Old-SVXY-OHLC'!$A$3:$E$5000,B$1,0)/VLOOKUP($A2245,'Old-SVXY-OHLC'!$A$3:$E$5000,5,0)-1))</f>
        <v>29.001303026168689</v>
      </c>
      <c r="C2246" s="11">
        <f>VLOOKUP($A2245,Master!$A$6:$J$4994,$I$1,0)*(1+0.5*(VLOOKUP($A2246,'Old-SVXY-OHLC'!$A$3:$E$5000,C$1,0)/VLOOKUP($A2245,'Old-SVXY-OHLC'!$A$3:$E$5000,5,0)-1))</f>
        <v>29.395730890992429</v>
      </c>
      <c r="D2246" s="11">
        <f>VLOOKUP($A2245,Master!$A$6:$J$4994,$I$1,0)*(1+0.5*(VLOOKUP($A2246,'Old-SVXY-OHLC'!$A$3:$E$5000,D$1,0)/VLOOKUP($A2245,'Old-SVXY-OHLC'!$A$3:$E$5000,5,0)-1))</f>
        <v>26.251070156576805</v>
      </c>
      <c r="E2246" s="11">
        <f>VLOOKUP(A2246,Master!A$6:J$4994,$I$1,0)</f>
        <v>26.315924475543692</v>
      </c>
      <c r="F2246" s="11">
        <f>VLOOKUP($A2245,Master!$A$6:$J$4994,$I$1,0)*(1+0.5*(VLOOKUP($A2246,'Old-SVXY-OHLC'!$A$3:$G$5000,F$1,0)/VLOOKUP($A2245,'Old-SVXY-OHLC'!$A$3:$G$5000,5,0)-1))</f>
        <v>26.632269808664862</v>
      </c>
    </row>
    <row r="2247" spans="1:6" x14ac:dyDescent="0.25">
      <c r="A2247" s="1">
        <v>41331</v>
      </c>
      <c r="B2247" s="11">
        <f>VLOOKUP($A2246,Master!$A$6:$J$4994,$I$1,0)*(1+0.5*(VLOOKUP($A2247,'Old-SVXY-OHLC'!$A$3:$E$5000,B$1,0)/VLOOKUP($A2246,'Old-SVXY-OHLC'!$A$3:$E$5000,5,0)-1))</f>
        <v>26.739585815340305</v>
      </c>
      <c r="C2247" s="11">
        <f>VLOOKUP($A2246,Master!$A$6:$J$4994,$I$1,0)*(1+0.5*(VLOOKUP($A2247,'Old-SVXY-OHLC'!$A$3:$E$5000,C$1,0)/VLOOKUP($A2246,'Old-SVXY-OHLC'!$A$3:$E$5000,5,0)-1))</f>
        <v>27.150749340131441</v>
      </c>
      <c r="D2247" s="11">
        <f>VLOOKUP($A2246,Master!$A$6:$J$4994,$I$1,0)*(1+0.5*(VLOOKUP($A2247,'Old-SVXY-OHLC'!$A$3:$E$5000,D$1,0)/VLOOKUP($A2246,'Old-SVXY-OHLC'!$A$3:$E$5000,5,0)-1))</f>
        <v>25.979504692633576</v>
      </c>
      <c r="E2247" s="11">
        <f>VLOOKUP(A2247,Master!A$6:J$4994,$I$1,0)</f>
        <v>26.65163984374059</v>
      </c>
      <c r="F2247" s="11">
        <f>VLOOKUP($A2246,Master!$A$6:$J$4994,$I$1,0)*(1+0.5*(VLOOKUP($A2247,'Old-SVXY-OHLC'!$A$3:$G$5000,F$1,0)/VLOOKUP($A2246,'Old-SVXY-OHLC'!$A$3:$G$5000,5,0)-1))</f>
        <v>26.892838229805211</v>
      </c>
    </row>
    <row r="2248" spans="1:6" x14ac:dyDescent="0.25">
      <c r="A2248" s="1">
        <v>41332</v>
      </c>
      <c r="B2248" s="11">
        <f>VLOOKUP($A2247,Master!$A$6:$J$4994,$I$1,0)*(1+0.5*(VLOOKUP($A2248,'Old-SVXY-OHLC'!$A$3:$E$5000,B$1,0)/VLOOKUP($A2247,'Old-SVXY-OHLC'!$A$3:$E$5000,5,0)-1))</f>
        <v>26.831215802681356</v>
      </c>
      <c r="C2248" s="11">
        <f>VLOOKUP($A2247,Master!$A$6:$J$4994,$I$1,0)*(1+0.5*(VLOOKUP($A2248,'Old-SVXY-OHLC'!$A$3:$E$5000,C$1,0)/VLOOKUP($A2247,'Old-SVXY-OHLC'!$A$3:$E$5000,5,0)-1))</f>
        <v>28.06378515553487</v>
      </c>
      <c r="D2248" s="11">
        <f>VLOOKUP($A2247,Master!$A$6:$J$4994,$I$1,0)*(1+0.5*(VLOOKUP($A2248,'Old-SVXY-OHLC'!$A$3:$E$5000,D$1,0)/VLOOKUP($A2247,'Old-SVXY-OHLC'!$A$3:$E$5000,5,0)-1))</f>
        <v>26.680752073504138</v>
      </c>
      <c r="E2248" s="11">
        <f>VLOOKUP(A2248,Master!A$6:J$4994,$I$1,0)</f>
        <v>27.815569814410274</v>
      </c>
      <c r="F2248" s="11">
        <f>VLOOKUP($A2247,Master!$A$6:$J$4994,$I$1,0)*(1+0.5*(VLOOKUP($A2248,'Old-SVXY-OHLC'!$A$3:$G$5000,F$1,0)/VLOOKUP($A2247,'Old-SVXY-OHLC'!$A$3:$G$5000,5,0)-1))</f>
        <v>27.755443411581766</v>
      </c>
    </row>
    <row r="2249" spans="1:6" x14ac:dyDescent="0.25">
      <c r="A2249" s="1">
        <v>41333</v>
      </c>
      <c r="B2249" s="11">
        <f>VLOOKUP($A2248,Master!$A$6:$J$4994,$I$1,0)*(1+0.5*(VLOOKUP($A2249,'Old-SVXY-OHLC'!$A$3:$E$5000,B$1,0)/VLOOKUP($A2248,'Old-SVXY-OHLC'!$A$3:$E$5000,5,0)-1))</f>
        <v>27.885740214748353</v>
      </c>
      <c r="C2249" s="11">
        <f>VLOOKUP($A2248,Master!$A$6:$J$4994,$I$1,0)*(1+0.5*(VLOOKUP($A2249,'Old-SVXY-OHLC'!$A$3:$E$5000,C$1,0)/VLOOKUP($A2248,'Old-SVXY-OHLC'!$A$3:$E$5000,5,0)-1))</f>
        <v>28.12873557143805</v>
      </c>
      <c r="D2249" s="11">
        <f>VLOOKUP($A2248,Master!$A$6:$J$4994,$I$1,0)*(1+0.5*(VLOOKUP($A2249,'Old-SVXY-OHLC'!$A$3:$E$5000,D$1,0)/VLOOKUP($A2248,'Old-SVXY-OHLC'!$A$3:$E$5000,5,0)-1))</f>
        <v>27.180394749076537</v>
      </c>
      <c r="E2249" s="11">
        <f>VLOOKUP(A2249,Master!A$6:J$4994,$I$1,0)</f>
        <v>27.205517036850832</v>
      </c>
      <c r="F2249" s="11">
        <f>VLOOKUP($A2248,Master!$A$6:$J$4994,$I$1,0)*(1+0.5*(VLOOKUP($A2249,'Old-SVXY-OHLC'!$A$3:$G$5000,F$1,0)/VLOOKUP($A2248,'Old-SVXY-OHLC'!$A$3:$G$5000,5,0)-1))</f>
        <v>27.351707100604248</v>
      </c>
    </row>
    <row r="2250" spans="1:6" x14ac:dyDescent="0.25">
      <c r="A2250" s="1">
        <v>41334</v>
      </c>
      <c r="B2250" s="11">
        <f>VLOOKUP($A2249,Master!$A$6:$J$4994,$I$1,0)*(1+0.5*(VLOOKUP($A2250,'Old-SVXY-OHLC'!$A$3:$E$5000,B$1,0)/VLOOKUP($A2249,'Old-SVXY-OHLC'!$A$3:$E$5000,5,0)-1))</f>
        <v>26.870319780659372</v>
      </c>
      <c r="C2250" s="11">
        <f>VLOOKUP($A2249,Master!$A$6:$J$4994,$I$1,0)*(1+0.5*(VLOOKUP($A2250,'Old-SVXY-OHLC'!$A$3:$E$5000,C$1,0)/VLOOKUP($A2249,'Old-SVXY-OHLC'!$A$3:$E$5000,5,0)-1))</f>
        <v>27.431852363014048</v>
      </c>
      <c r="D2250" s="11">
        <f>VLOOKUP($A2249,Master!$A$6:$J$4994,$I$1,0)*(1+0.5*(VLOOKUP($A2250,'Old-SVXY-OHLC'!$A$3:$E$5000,D$1,0)/VLOOKUP($A2249,'Old-SVXY-OHLC'!$A$3:$E$5000,5,0)-1))</f>
        <v>26.452907395222695</v>
      </c>
      <c r="E2250" s="11">
        <f>VLOOKUP(A2250,Master!A$6:J$4994,$I$1,0)</f>
        <v>26.997466886470395</v>
      </c>
      <c r="F2250" s="11">
        <f>VLOOKUP($A2249,Master!$A$6:$J$4994,$I$1,0)*(1+0.5*(VLOOKUP($A2250,'Old-SVXY-OHLC'!$A$3:$G$5000,F$1,0)/VLOOKUP($A2249,'Old-SVXY-OHLC'!$A$3:$G$5000,5,0)-1))</f>
        <v>27.142914199804146</v>
      </c>
    </row>
    <row r="2251" spans="1:6" x14ac:dyDescent="0.25">
      <c r="A2251" s="1">
        <v>41337</v>
      </c>
      <c r="B2251" s="11">
        <f>VLOOKUP($A2250,Master!$A$6:$J$4994,$I$1,0)*(1+0.5*(VLOOKUP($A2251,'Old-SVXY-OHLC'!$A$3:$E$5000,B$1,0)/VLOOKUP($A2250,'Old-SVXY-OHLC'!$A$3:$E$5000,5,0)-1))</f>
        <v>27.118908742403374</v>
      </c>
      <c r="C2251" s="11">
        <f>VLOOKUP($A2250,Master!$A$6:$J$4994,$I$1,0)*(1+0.5*(VLOOKUP($A2251,'Old-SVXY-OHLC'!$A$3:$E$5000,C$1,0)/VLOOKUP($A2250,'Old-SVXY-OHLC'!$A$3:$E$5000,5,0)-1))</f>
        <v>28.070062110122535</v>
      </c>
      <c r="D2251" s="11">
        <f>VLOOKUP($A2250,Master!$A$6:$J$4994,$I$1,0)*(1+0.5*(VLOOKUP($A2251,'Old-SVXY-OHLC'!$A$3:$E$5000,D$1,0)/VLOOKUP($A2250,'Old-SVXY-OHLC'!$A$3:$E$5000,5,0)-1))</f>
        <v>26.936745958503906</v>
      </c>
      <c r="E2251" s="11">
        <f>VLOOKUP(A2251,Master!A$6:J$4994,$I$1,0)</f>
        <v>28.007158055315507</v>
      </c>
      <c r="F2251" s="11">
        <f>VLOOKUP($A2250,Master!$A$6:$J$4994,$I$1,0)*(1+0.5*(VLOOKUP($A2251,'Old-SVXY-OHLC'!$A$3:$G$5000,F$1,0)/VLOOKUP($A2250,'Old-SVXY-OHLC'!$A$3:$G$5000,5,0)-1))</f>
        <v>27.849872056448472</v>
      </c>
    </row>
    <row r="2252" spans="1:6" x14ac:dyDescent="0.25">
      <c r="A2252" s="1">
        <v>41338</v>
      </c>
      <c r="B2252" s="11">
        <f>VLOOKUP($A2251,Master!$A$6:$J$4994,$I$1,0)*(1+0.5*(VLOOKUP($A2252,'Old-SVXY-OHLC'!$A$3:$E$5000,B$1,0)/VLOOKUP($A2251,'Old-SVXY-OHLC'!$A$3:$E$5000,5,0)-1))</f>
        <v>28.133197687644994</v>
      </c>
      <c r="C2252" s="11">
        <f>VLOOKUP($A2251,Master!$A$6:$J$4994,$I$1,0)*(1+0.5*(VLOOKUP($A2252,'Old-SVXY-OHLC'!$A$3:$E$5000,C$1,0)/VLOOKUP($A2251,'Old-SVXY-OHLC'!$A$3:$E$5000,5,0)-1))</f>
        <v>28.456281851157506</v>
      </c>
      <c r="D2252" s="11">
        <f>VLOOKUP($A2251,Master!$A$6:$J$4994,$I$1,0)*(1+0.5*(VLOOKUP($A2252,'Old-SVXY-OHLC'!$A$3:$E$5000,D$1,0)/VLOOKUP($A2251,'Old-SVXY-OHLC'!$A$3:$E$5000,5,0)-1))</f>
        <v>28.11247803070529</v>
      </c>
      <c r="E2252" s="11">
        <f>VLOOKUP(A2252,Master!A$6:J$4994,$I$1,0)</f>
        <v>28.340431799433894</v>
      </c>
      <c r="F2252" s="11">
        <f>VLOOKUP($A2251,Master!$A$6:$J$4994,$I$1,0)*(1+0.5*(VLOOKUP($A2252,'Old-SVXY-OHLC'!$A$3:$G$5000,F$1,0)/VLOOKUP($A2251,'Old-SVXY-OHLC'!$A$3:$G$5000,5,0)-1))</f>
        <v>28.301528169496237</v>
      </c>
    </row>
    <row r="2253" spans="1:6" x14ac:dyDescent="0.25">
      <c r="A2253" s="1">
        <v>41339</v>
      </c>
      <c r="B2253" s="11">
        <f>VLOOKUP($A2252,Master!$A$6:$J$4994,$I$1,0)*(1+0.5*(VLOOKUP($A2253,'Old-SVXY-OHLC'!$A$3:$E$5000,B$1,0)/VLOOKUP($A2252,'Old-SVXY-OHLC'!$A$3:$E$5000,5,0)-1))</f>
        <v>28.500381380860013</v>
      </c>
      <c r="C2253" s="11">
        <f>VLOOKUP($A2252,Master!$A$6:$J$4994,$I$1,0)*(1+0.5*(VLOOKUP($A2253,'Old-SVXY-OHLC'!$A$3:$E$5000,C$1,0)/VLOOKUP($A2252,'Old-SVXY-OHLC'!$A$3:$E$5000,5,0)-1))</f>
        <v>28.613558479837565</v>
      </c>
      <c r="D2253" s="11">
        <f>VLOOKUP($A2252,Master!$A$6:$J$4994,$I$1,0)*(1+0.5*(VLOOKUP($A2253,'Old-SVXY-OHLC'!$A$3:$E$5000,D$1,0)/VLOOKUP($A2252,'Old-SVXY-OHLC'!$A$3:$E$5000,5,0)-1))</f>
        <v>28.014255277095131</v>
      </c>
      <c r="E2253" s="11">
        <f>VLOOKUP(A2253,Master!A$6:J$4994,$I$1,0)</f>
        <v>28.281171598402622</v>
      </c>
      <c r="F2253" s="11">
        <f>VLOOKUP($A2252,Master!$A$6:$J$4994,$I$1,0)*(1+0.5*(VLOOKUP($A2253,'Old-SVXY-OHLC'!$A$3:$G$5000,F$1,0)/VLOOKUP($A2252,'Old-SVXY-OHLC'!$A$3:$G$5000,5,0)-1))</f>
        <v>28.213348172072038</v>
      </c>
    </row>
    <row r="2254" spans="1:6" x14ac:dyDescent="0.25">
      <c r="A2254" s="1">
        <v>41340</v>
      </c>
      <c r="B2254" s="11">
        <f>VLOOKUP($A2253,Master!$A$6:$J$4994,$I$1,0)*(1+0.5*(VLOOKUP($A2254,'Old-SVXY-OHLC'!$A$3:$E$5000,B$1,0)/VLOOKUP($A2253,'Old-SVXY-OHLC'!$A$3:$E$5000,5,0)-1))</f>
        <v>28.269550975303137</v>
      </c>
      <c r="C2254" s="11">
        <f>VLOOKUP($A2253,Master!$A$6:$J$4994,$I$1,0)*(1+0.5*(VLOOKUP($A2254,'Old-SVXY-OHLC'!$A$3:$E$5000,C$1,0)/VLOOKUP($A2253,'Old-SVXY-OHLC'!$A$3:$E$5000,5,0)-1))</f>
        <v>28.675722333217404</v>
      </c>
      <c r="D2254" s="11">
        <f>VLOOKUP($A2253,Master!$A$6:$J$4994,$I$1,0)*(1+0.5*(VLOOKUP($A2254,'Old-SVXY-OHLC'!$A$3:$E$5000,D$1,0)/VLOOKUP($A2253,'Old-SVXY-OHLC'!$A$3:$E$5000,5,0)-1))</f>
        <v>28.217319332529637</v>
      </c>
      <c r="E2254" s="11">
        <f>VLOOKUP(A2254,Master!A$6:J$4994,$I$1,0)</f>
        <v>28.628572473852298</v>
      </c>
      <c r="F2254" s="11">
        <f>VLOOKUP($A2253,Master!$A$6:$J$4994,$I$1,0)*(1+0.5*(VLOOKUP($A2254,'Old-SVXY-OHLC'!$A$3:$G$5000,F$1,0)/VLOOKUP($A2253,'Old-SVXY-OHLC'!$A$3:$G$5000,5,0)-1))</f>
        <v>28.511189041559827</v>
      </c>
    </row>
    <row r="2255" spans="1:6" x14ac:dyDescent="0.25">
      <c r="A2255" s="1">
        <v>41341</v>
      </c>
      <c r="B2255" s="11">
        <f>VLOOKUP($A2254,Master!$A$6:$J$4994,$I$1,0)*(1+0.5*(VLOOKUP($A2255,'Old-SVXY-OHLC'!$A$3:$E$5000,B$1,0)/VLOOKUP($A2254,'Old-SVXY-OHLC'!$A$3:$E$5000,5,0)-1))</f>
        <v>28.692618923291601</v>
      </c>
      <c r="C2255" s="11">
        <f>VLOOKUP($A2254,Master!$A$6:$J$4994,$I$1,0)*(1+0.5*(VLOOKUP($A2255,'Old-SVXY-OHLC'!$A$3:$E$5000,C$1,0)/VLOOKUP($A2254,'Old-SVXY-OHLC'!$A$3:$E$5000,5,0)-1))</f>
        <v>28.932808977482232</v>
      </c>
      <c r="D2255" s="11">
        <f>VLOOKUP($A2254,Master!$A$6:$J$4994,$I$1,0)*(1+0.5*(VLOOKUP($A2255,'Old-SVXY-OHLC'!$A$3:$E$5000,D$1,0)/VLOOKUP($A2254,'Old-SVXY-OHLC'!$A$3:$E$5000,5,0)-1))</f>
        <v>28.356390932528456</v>
      </c>
      <c r="E2255" s="11">
        <f>VLOOKUP(A2255,Master!A$6:J$4994,$I$1,0)</f>
        <v>28.851972721482468</v>
      </c>
      <c r="F2255" s="11">
        <f>VLOOKUP($A2254,Master!$A$6:$J$4994,$I$1,0)*(1+0.5*(VLOOKUP($A2255,'Old-SVXY-OHLC'!$A$3:$G$5000,F$1,0)/VLOOKUP($A2254,'Old-SVXY-OHLC'!$A$3:$G$5000,5,0)-1))</f>
        <v>28.699476375086917</v>
      </c>
    </row>
    <row r="2256" spans="1:6" x14ac:dyDescent="0.25">
      <c r="A2256" s="1">
        <v>41344</v>
      </c>
      <c r="B2256" s="11">
        <f>VLOOKUP($A2255,Master!$A$6:$J$4994,$I$1,0)*(1+0.5*(VLOOKUP($A2256,'Old-SVXY-OHLC'!$A$3:$E$5000,B$1,0)/VLOOKUP($A2255,'Old-SVXY-OHLC'!$A$3:$E$5000,5,0)-1))</f>
        <v>28.684563458150038</v>
      </c>
      <c r="C2256" s="11">
        <f>VLOOKUP($A2255,Master!$A$6:$J$4994,$I$1,0)*(1+0.5*(VLOOKUP($A2256,'Old-SVXY-OHLC'!$A$3:$E$5000,C$1,0)/VLOOKUP($A2255,'Old-SVXY-OHLC'!$A$3:$E$5000,5,0)-1))</f>
        <v>29.615517533164422</v>
      </c>
      <c r="D2256" s="11">
        <f>VLOOKUP($A2255,Master!$A$6:$J$4994,$I$1,0)*(1+0.5*(VLOOKUP($A2256,'Old-SVXY-OHLC'!$A$3:$E$5000,D$1,0)/VLOOKUP($A2255,'Old-SVXY-OHLC'!$A$3:$E$5000,5,0)-1))</f>
        <v>28.670266083175996</v>
      </c>
      <c r="E2256" s="11">
        <f>VLOOKUP(A2256,Master!A$6:J$4994,$I$1,0)</f>
        <v>29.529549396866329</v>
      </c>
      <c r="F2256" s="11">
        <f>VLOOKUP($A2255,Master!$A$6:$J$4994,$I$1,0)*(1+0.5*(VLOOKUP($A2256,'Old-SVXY-OHLC'!$A$3:$G$5000,F$1,0)/VLOOKUP($A2255,'Old-SVXY-OHLC'!$A$3:$G$5000,5,0)-1))</f>
        <v>29.298154737197013</v>
      </c>
    </row>
    <row r="2257" spans="1:6" x14ac:dyDescent="0.25">
      <c r="A2257" s="1">
        <v>41345</v>
      </c>
      <c r="B2257" s="11">
        <f>VLOOKUP($A2256,Master!$A$6:$J$4994,$I$1,0)*(1+0.5*(VLOOKUP($A2257,'Old-SVXY-OHLC'!$A$3:$E$5000,B$1,0)/VLOOKUP($A2256,'Old-SVXY-OHLC'!$A$3:$E$5000,5,0)-1))</f>
        <v>29.31993036122244</v>
      </c>
      <c r="C2257" s="11">
        <f>VLOOKUP($A2256,Master!$A$6:$J$4994,$I$1,0)*(1+0.5*(VLOOKUP($A2257,'Old-SVXY-OHLC'!$A$3:$E$5000,C$1,0)/VLOOKUP($A2256,'Old-SVXY-OHLC'!$A$3:$E$5000,5,0)-1))</f>
        <v>29.44571574325051</v>
      </c>
      <c r="D2257" s="11">
        <f>VLOOKUP($A2256,Master!$A$6:$J$4994,$I$1,0)*(1+0.5*(VLOOKUP($A2257,'Old-SVXY-OHLC'!$A$3:$E$5000,D$1,0)/VLOOKUP($A2256,'Old-SVXY-OHLC'!$A$3:$E$5000,5,0)-1))</f>
        <v>28.612474841325412</v>
      </c>
      <c r="E2257" s="11">
        <f>VLOOKUP(A2257,Master!A$6:J$4994,$I$1,0)</f>
        <v>29.188197188846917</v>
      </c>
      <c r="F2257" s="11">
        <f>VLOOKUP($A2256,Master!$A$6:$J$4994,$I$1,0)*(1+0.5*(VLOOKUP($A2257,'Old-SVXY-OHLC'!$A$3:$G$5000,F$1,0)/VLOOKUP($A2256,'Old-SVXY-OHLC'!$A$3:$G$5000,5,0)-1))</f>
        <v>29.046380365463925</v>
      </c>
    </row>
    <row r="2258" spans="1:6" x14ac:dyDescent="0.25">
      <c r="A2258" s="1">
        <v>41346</v>
      </c>
      <c r="B2258" s="11">
        <f>VLOOKUP($A2257,Master!$A$6:$J$4994,$I$1,0)*(1+0.5*(VLOOKUP($A2258,'Old-SVXY-OHLC'!$A$3:$E$5000,B$1,0)/VLOOKUP($A2257,'Old-SVXY-OHLC'!$A$3:$E$5000,5,0)-1))</f>
        <v>28.965576488938449</v>
      </c>
      <c r="C2258" s="11">
        <f>VLOOKUP($A2257,Master!$A$6:$J$4994,$I$1,0)*(1+0.5*(VLOOKUP($A2258,'Old-SVXY-OHLC'!$A$3:$E$5000,C$1,0)/VLOOKUP($A2257,'Old-SVXY-OHLC'!$A$3:$E$5000,5,0)-1))</f>
        <v>29.381413882345175</v>
      </c>
      <c r="D2258" s="11">
        <f>VLOOKUP($A2257,Master!$A$6:$J$4994,$I$1,0)*(1+0.5*(VLOOKUP($A2258,'Old-SVXY-OHLC'!$A$3:$E$5000,D$1,0)/VLOOKUP($A2257,'Old-SVXY-OHLC'!$A$3:$E$5000,5,0)-1))</f>
        <v>28.835349111924444</v>
      </c>
      <c r="E2258" s="11">
        <f>VLOOKUP(A2258,Master!A$6:J$4994,$I$1,0)</f>
        <v>29.330222522556912</v>
      </c>
      <c r="F2258" s="11">
        <f>VLOOKUP($A2257,Master!$A$6:$J$4994,$I$1,0)*(1+0.5*(VLOOKUP($A2258,'Old-SVXY-OHLC'!$A$3:$G$5000,F$1,0)/VLOOKUP($A2257,'Old-SVXY-OHLC'!$A$3:$G$5000,5,0)-1))</f>
        <v>29.125805941646433</v>
      </c>
    </row>
    <row r="2259" spans="1:6" x14ac:dyDescent="0.25">
      <c r="A2259" s="1">
        <v>41347</v>
      </c>
      <c r="B2259" s="11">
        <f>VLOOKUP($A2258,Master!$A$6:$J$4994,$I$1,0)*(1+0.5*(VLOOKUP($A2259,'Old-SVXY-OHLC'!$A$3:$E$5000,B$1,0)/VLOOKUP($A2258,'Old-SVXY-OHLC'!$A$3:$E$5000,5,0)-1))</f>
        <v>29.431989907022878</v>
      </c>
      <c r="C2259" s="11">
        <f>VLOOKUP($A2258,Master!$A$6:$J$4994,$I$1,0)*(1+0.5*(VLOOKUP($A2259,'Old-SVXY-OHLC'!$A$3:$E$5000,C$1,0)/VLOOKUP($A2258,'Old-SVXY-OHLC'!$A$3:$E$5000,5,0)-1))</f>
        <v>29.576188884204992</v>
      </c>
      <c r="D2259" s="11">
        <f>VLOOKUP($A2258,Master!$A$6:$J$4994,$I$1,0)*(1+0.5*(VLOOKUP($A2259,'Old-SVXY-OHLC'!$A$3:$E$5000,D$1,0)/VLOOKUP($A2258,'Old-SVXY-OHLC'!$A$3:$E$5000,5,0)-1))</f>
        <v>29.214835965590119</v>
      </c>
      <c r="E2259" s="11">
        <f>VLOOKUP(A2259,Master!A$6:J$4994,$I$1,0)</f>
        <v>29.48210800858547</v>
      </c>
      <c r="F2259" s="11">
        <f>VLOOKUP($A2258,Master!$A$6:$J$4994,$I$1,0)*(1+0.5*(VLOOKUP($A2259,'Old-SVXY-OHLC'!$A$3:$G$5000,F$1,0)/VLOOKUP($A2258,'Old-SVXY-OHLC'!$A$3:$G$5000,5,0)-1))</f>
        <v>29.398204453568418</v>
      </c>
    </row>
    <row r="2260" spans="1:6" x14ac:dyDescent="0.25">
      <c r="A2260" s="1">
        <v>41348</v>
      </c>
      <c r="B2260" s="11">
        <f>VLOOKUP($A2259,Master!$A$6:$J$4994,$I$1,0)*(1+0.5*(VLOOKUP($A2260,'Old-SVXY-OHLC'!$A$3:$E$5000,B$1,0)/VLOOKUP($A2259,'Old-SVXY-OHLC'!$A$3:$E$5000,5,0)-1))</f>
        <v>29.430735762452795</v>
      </c>
      <c r="C2260" s="11">
        <f>VLOOKUP($A2259,Master!$A$6:$J$4994,$I$1,0)*(1+0.5*(VLOOKUP($A2260,'Old-SVXY-OHLC'!$A$3:$E$5000,C$1,0)/VLOOKUP($A2259,'Old-SVXY-OHLC'!$A$3:$E$5000,5,0)-1))</f>
        <v>29.584852500850825</v>
      </c>
      <c r="D2260" s="11">
        <f>VLOOKUP($A2259,Master!$A$6:$J$4994,$I$1,0)*(1+0.5*(VLOOKUP($A2260,'Old-SVXY-OHLC'!$A$3:$E$5000,D$1,0)/VLOOKUP($A2259,'Old-SVXY-OHLC'!$A$3:$E$5000,5,0)-1))</f>
        <v>29.140367870577034</v>
      </c>
      <c r="E2260" s="11">
        <f>VLOOKUP(A2260,Master!A$6:J$4994,$I$1,0)</f>
        <v>29.391458054533292</v>
      </c>
      <c r="F2260" s="11">
        <f>VLOOKUP($A2259,Master!$A$6:$J$4994,$I$1,0)*(1+0.5*(VLOOKUP($A2260,'Old-SVXY-OHLC'!$A$3:$G$5000,F$1,0)/VLOOKUP($A2259,'Old-SVXY-OHLC'!$A$3:$G$5000,5,0)-1))</f>
        <v>29.411419792887738</v>
      </c>
    </row>
    <row r="2261" spans="1:6" x14ac:dyDescent="0.25">
      <c r="A2261" s="1">
        <v>41351</v>
      </c>
      <c r="B2261" s="11">
        <f>VLOOKUP($A2260,Master!$A$6:$J$4994,$I$1,0)*(1+0.5*(VLOOKUP($A2261,'Old-SVXY-OHLC'!$A$3:$E$5000,B$1,0)/VLOOKUP($A2260,'Old-SVXY-OHLC'!$A$3:$E$5000,5,0)-1))</f>
        <v>28.81374625473444</v>
      </c>
      <c r="C2261" s="11">
        <f>VLOOKUP($A2260,Master!$A$6:$J$4994,$I$1,0)*(1+0.5*(VLOOKUP($A2261,'Old-SVXY-OHLC'!$A$3:$E$5000,C$1,0)/VLOOKUP($A2260,'Old-SVXY-OHLC'!$A$3:$E$5000,5,0)-1))</f>
        <v>29.405785472484666</v>
      </c>
      <c r="D2261" s="11">
        <f>VLOOKUP($A2260,Master!$A$6:$J$4994,$I$1,0)*(1+0.5*(VLOOKUP($A2261,'Old-SVXY-OHLC'!$A$3:$E$5000,D$1,0)/VLOOKUP($A2260,'Old-SVXY-OHLC'!$A$3:$E$5000,5,0)-1))</f>
        <v>28.425803860974202</v>
      </c>
      <c r="E2261" s="11">
        <f>VLOOKUP(A2261,Master!A$6:J$4994,$I$1,0)</f>
        <v>28.642863427361835</v>
      </c>
      <c r="F2261" s="11">
        <f>VLOOKUP($A2260,Master!$A$6:$J$4994,$I$1,0)*(1+0.5*(VLOOKUP($A2261,'Old-SVXY-OHLC'!$A$3:$G$5000,F$1,0)/VLOOKUP($A2260,'Old-SVXY-OHLC'!$A$3:$G$5000,5,0)-1))</f>
        <v>28.650215436478049</v>
      </c>
    </row>
    <row r="2262" spans="1:6" x14ac:dyDescent="0.25">
      <c r="A2262" s="1">
        <v>41352</v>
      </c>
      <c r="B2262" s="11">
        <f>VLOOKUP($A2261,Master!$A$6:$J$4994,$I$1,0)*(1+0.5*(VLOOKUP($A2262,'Old-SVXY-OHLC'!$A$3:$E$5000,B$1,0)/VLOOKUP($A2261,'Old-SVXY-OHLC'!$A$3:$E$5000,5,0)-1))</f>
        <v>28.919219070910813</v>
      </c>
      <c r="C2262" s="11">
        <f>VLOOKUP($A2261,Master!$A$6:$J$4994,$I$1,0)*(1+0.5*(VLOOKUP($A2262,'Old-SVXY-OHLC'!$A$3:$E$5000,C$1,0)/VLOOKUP($A2261,'Old-SVXY-OHLC'!$A$3:$E$5000,5,0)-1))</f>
        <v>29.156734161690999</v>
      </c>
      <c r="D2262" s="11">
        <f>VLOOKUP($A2261,Master!$A$6:$J$4994,$I$1,0)*(1+0.5*(VLOOKUP($A2262,'Old-SVXY-OHLC'!$A$3:$E$5000,D$1,0)/VLOOKUP($A2261,'Old-SVXY-OHLC'!$A$3:$E$5000,5,0)-1))</f>
        <v>27.905978927052672</v>
      </c>
      <c r="E2262" s="11">
        <f>VLOOKUP(A2262,Master!A$6:J$4994,$I$1,0)</f>
        <v>28.599277827026572</v>
      </c>
      <c r="F2262" s="11">
        <f>VLOOKUP($A2261,Master!$A$6:$J$4994,$I$1,0)*(1+0.5*(VLOOKUP($A2262,'Old-SVXY-OHLC'!$A$3:$G$5000,F$1,0)/VLOOKUP($A2261,'Old-SVXY-OHLC'!$A$3:$G$5000,5,0)-1))</f>
        <v>28.587192255536262</v>
      </c>
    </row>
    <row r="2263" spans="1:6" x14ac:dyDescent="0.25">
      <c r="A2263" s="1">
        <v>41353</v>
      </c>
      <c r="B2263" s="11">
        <f>VLOOKUP($A2262,Master!$A$6:$J$4994,$I$1,0)*(1+0.5*(VLOOKUP($A2263,'Old-SVXY-OHLC'!$A$3:$E$5000,B$1,0)/VLOOKUP($A2262,'Old-SVXY-OHLC'!$A$3:$E$5000,5,0)-1))</f>
        <v>28.877823638510367</v>
      </c>
      <c r="C2263" s="11">
        <f>VLOOKUP($A2262,Master!$A$6:$J$4994,$I$1,0)*(1+0.5*(VLOOKUP($A2263,'Old-SVXY-OHLC'!$A$3:$E$5000,C$1,0)/VLOOKUP($A2262,'Old-SVXY-OHLC'!$A$3:$E$5000,5,0)-1))</f>
        <v>29.574251762153978</v>
      </c>
      <c r="D2263" s="11">
        <f>VLOOKUP($A2262,Master!$A$6:$J$4994,$I$1,0)*(1+0.5*(VLOOKUP($A2263,'Old-SVXY-OHLC'!$A$3:$E$5000,D$1,0)/VLOOKUP($A2262,'Old-SVXY-OHLC'!$A$3:$E$5000,5,0)-1))</f>
        <v>28.784975034682436</v>
      </c>
      <c r="E2263" s="11">
        <f>VLOOKUP(A2263,Master!A$6:J$4994,$I$1,0)</f>
        <v>29.434221566016685</v>
      </c>
      <c r="F2263" s="11">
        <f>VLOOKUP($A2262,Master!$A$6:$J$4994,$I$1,0)*(1+0.5*(VLOOKUP($A2263,'Old-SVXY-OHLC'!$A$3:$G$5000,F$1,0)/VLOOKUP($A2262,'Old-SVXY-OHLC'!$A$3:$G$5000,5,0)-1))</f>
        <v>29.393096616575662</v>
      </c>
    </row>
    <row r="2264" spans="1:6" x14ac:dyDescent="0.25">
      <c r="A2264" s="1">
        <v>41354</v>
      </c>
      <c r="B2264" s="11">
        <f>VLOOKUP($A2263,Master!$A$6:$J$4994,$I$1,0)*(1+0.5*(VLOOKUP($A2264,'Old-SVXY-OHLC'!$A$3:$E$5000,B$1,0)/VLOOKUP($A2263,'Old-SVXY-OHLC'!$A$3:$E$5000,5,0)-1))</f>
        <v>29.341212123002894</v>
      </c>
      <c r="C2264" s="11">
        <f>VLOOKUP($A2263,Master!$A$6:$J$4994,$I$1,0)*(1+0.5*(VLOOKUP($A2264,'Old-SVXY-OHLC'!$A$3:$E$5000,C$1,0)/VLOOKUP($A2263,'Old-SVXY-OHLC'!$A$3:$E$5000,5,0)-1))</f>
        <v>29.54050814177759</v>
      </c>
      <c r="D2264" s="11">
        <f>VLOOKUP($A2263,Master!$A$6:$J$4994,$I$1,0)*(1+0.5*(VLOOKUP($A2264,'Old-SVXY-OHLC'!$A$3:$E$5000,D$1,0)/VLOOKUP($A2263,'Old-SVXY-OHLC'!$A$3:$E$5000,5,0)-1))</f>
        <v>28.841686071061851</v>
      </c>
      <c r="E2264" s="11">
        <f>VLOOKUP(A2264,Master!A$6:J$4994,$I$1,0)</f>
        <v>28.992388624182087</v>
      </c>
      <c r="F2264" s="11">
        <f>VLOOKUP($A2263,Master!$A$6:$J$4994,$I$1,0)*(1+0.5*(VLOOKUP($A2264,'Old-SVXY-OHLC'!$A$3:$G$5000,F$1,0)/VLOOKUP($A2263,'Old-SVXY-OHLC'!$A$3:$G$5000,5,0)-1))</f>
        <v>28.953907601578937</v>
      </c>
    </row>
    <row r="2265" spans="1:6" x14ac:dyDescent="0.25">
      <c r="A2265" s="1">
        <v>41355</v>
      </c>
      <c r="B2265" s="11">
        <f>VLOOKUP($A2264,Master!$A$6:$J$4994,$I$1,0)*(1+0.5*(VLOOKUP($A2265,'Old-SVXY-OHLC'!$A$3:$E$5000,B$1,0)/VLOOKUP($A2264,'Old-SVXY-OHLC'!$A$3:$E$5000,5,0)-1))</f>
        <v>29.136645900423662</v>
      </c>
      <c r="C2265" s="11">
        <f>VLOOKUP($A2264,Master!$A$6:$J$4994,$I$1,0)*(1+0.5*(VLOOKUP($A2265,'Old-SVXY-OHLC'!$A$3:$E$5000,C$1,0)/VLOOKUP($A2264,'Old-SVXY-OHLC'!$A$3:$E$5000,5,0)-1))</f>
        <v>29.382082704056792</v>
      </c>
      <c r="D2265" s="11">
        <f>VLOOKUP($A2264,Master!$A$6:$J$4994,$I$1,0)*(1+0.5*(VLOOKUP($A2265,'Old-SVXY-OHLC'!$A$3:$E$5000,D$1,0)/VLOOKUP($A2264,'Old-SVXY-OHLC'!$A$3:$E$5000,5,0)-1))</f>
        <v>28.84460801354383</v>
      </c>
      <c r="E2265" s="11">
        <f>VLOOKUP(A2265,Master!A$6:J$4994,$I$1,0)</f>
        <v>29.135888445088376</v>
      </c>
      <c r="F2265" s="11">
        <f>VLOOKUP($A2264,Master!$A$6:$J$4994,$I$1,0)*(1+0.5*(VLOOKUP($A2265,'Old-SVXY-OHLC'!$A$3:$G$5000,F$1,0)/VLOOKUP($A2264,'Old-SVXY-OHLC'!$A$3:$G$5000,5,0)-1))</f>
        <v>29.000712609272341</v>
      </c>
    </row>
    <row r="2266" spans="1:6" x14ac:dyDescent="0.25">
      <c r="A2266" s="1">
        <v>41358</v>
      </c>
      <c r="B2266" s="11">
        <f>VLOOKUP($A2265,Master!$A$6:$J$4994,$I$1,0)*(1+0.5*(VLOOKUP($A2266,'Old-SVXY-OHLC'!$A$3:$E$5000,B$1,0)/VLOOKUP($A2265,'Old-SVXY-OHLC'!$A$3:$E$5000,5,0)-1))</f>
        <v>29.419769391233622</v>
      </c>
      <c r="C2266" s="11">
        <f>VLOOKUP($A2265,Master!$A$6:$J$4994,$I$1,0)*(1+0.5*(VLOOKUP($A2266,'Old-SVXY-OHLC'!$A$3:$E$5000,C$1,0)/VLOOKUP($A2265,'Old-SVXY-OHLC'!$A$3:$E$5000,5,0)-1))</f>
        <v>29.728212415913898</v>
      </c>
      <c r="D2266" s="11">
        <f>VLOOKUP($A2265,Master!$A$6:$J$4994,$I$1,0)*(1+0.5*(VLOOKUP($A2266,'Old-SVXY-OHLC'!$A$3:$E$5000,D$1,0)/VLOOKUP($A2265,'Old-SVXY-OHLC'!$A$3:$E$5000,5,0)-1))</f>
        <v>28.818740727740465</v>
      </c>
      <c r="E2266" s="11">
        <f>VLOOKUP(A2266,Master!A$6:J$4994,$I$1,0)</f>
        <v>29.368865899518617</v>
      </c>
      <c r="F2266" s="11">
        <f>VLOOKUP($A2265,Master!$A$6:$J$4994,$I$1,0)*(1+0.5*(VLOOKUP($A2266,'Old-SVXY-OHLC'!$A$3:$G$5000,F$1,0)/VLOOKUP($A2265,'Old-SVXY-OHLC'!$A$3:$G$5000,5,0)-1))</f>
        <v>29.134926815609067</v>
      </c>
    </row>
    <row r="2267" spans="1:6" x14ac:dyDescent="0.25">
      <c r="A2267" s="1">
        <v>41359</v>
      </c>
      <c r="B2267" s="11">
        <f>VLOOKUP($A2266,Master!$A$6:$J$4994,$I$1,0)*(1+0.5*(VLOOKUP($A2267,'Old-SVXY-OHLC'!$A$3:$E$5000,B$1,0)/VLOOKUP($A2266,'Old-SVXY-OHLC'!$A$3:$E$5000,5,0)-1))</f>
        <v>29.37930510262688</v>
      </c>
      <c r="C2267" s="11">
        <f>VLOOKUP($A2266,Master!$A$6:$J$4994,$I$1,0)*(1+0.5*(VLOOKUP($A2267,'Old-SVXY-OHLC'!$A$3:$E$5000,C$1,0)/VLOOKUP($A2266,'Old-SVXY-OHLC'!$A$3:$E$5000,5,0)-1))</f>
        <v>29.765417350041766</v>
      </c>
      <c r="D2267" s="11">
        <f>VLOOKUP($A2266,Master!$A$6:$J$4994,$I$1,0)*(1+0.5*(VLOOKUP($A2267,'Old-SVXY-OHLC'!$A$3:$E$5000,D$1,0)/VLOOKUP($A2266,'Old-SVXY-OHLC'!$A$3:$E$5000,5,0)-1))</f>
        <v>29.333884199036625</v>
      </c>
      <c r="E2267" s="11">
        <f>VLOOKUP(A2267,Master!A$6:J$4994,$I$1,0)</f>
        <v>29.683723313313099</v>
      </c>
      <c r="F2267" s="11">
        <f>VLOOKUP($A2266,Master!$A$6:$J$4994,$I$1,0)*(1+0.5*(VLOOKUP($A2267,'Old-SVXY-OHLC'!$A$3:$G$5000,F$1,0)/VLOOKUP($A2266,'Old-SVXY-OHLC'!$A$3:$G$5000,5,0)-1))</f>
        <v>29.555286821532153</v>
      </c>
    </row>
    <row r="2268" spans="1:6" x14ac:dyDescent="0.25">
      <c r="A2268" s="1">
        <v>41360</v>
      </c>
      <c r="B2268" s="11">
        <f>VLOOKUP($A2267,Master!$A$6:$J$4994,$I$1,0)*(1+0.5*(VLOOKUP($A2268,'Old-SVXY-OHLC'!$A$3:$E$5000,B$1,0)/VLOOKUP($A2267,'Old-SVXY-OHLC'!$A$3:$E$5000,5,0)-1))</f>
        <v>29.343241905030141</v>
      </c>
      <c r="C2268" s="11">
        <f>VLOOKUP($A2267,Master!$A$6:$J$4994,$I$1,0)*(1+0.5*(VLOOKUP($A2268,'Old-SVXY-OHLC'!$A$3:$E$5000,C$1,0)/VLOOKUP($A2267,'Old-SVXY-OHLC'!$A$3:$E$5000,5,0)-1))</f>
        <v>29.681009745042388</v>
      </c>
      <c r="D2268" s="11">
        <f>VLOOKUP($A2267,Master!$A$6:$J$4994,$I$1,0)*(1+0.5*(VLOOKUP($A2268,'Old-SVXY-OHLC'!$A$3:$E$5000,D$1,0)/VLOOKUP($A2267,'Old-SVXY-OHLC'!$A$3:$E$5000,5,0)-1))</f>
        <v>29.139510055652774</v>
      </c>
      <c r="E2268" s="11">
        <f>VLOOKUP(A2268,Master!A$6:J$4994,$I$1,0)</f>
        <v>29.506050081294099</v>
      </c>
      <c r="F2268" s="11">
        <f>VLOOKUP($A2267,Master!$A$6:$J$4994,$I$1,0)*(1+0.5*(VLOOKUP($A2268,'Old-SVXY-OHLC'!$A$3:$G$5000,F$1,0)/VLOOKUP($A2267,'Old-SVXY-OHLC'!$A$3:$G$5000,5,0)-1))</f>
        <v>29.441378722988205</v>
      </c>
    </row>
    <row r="2269" spans="1:6" x14ac:dyDescent="0.25">
      <c r="A2269" s="1">
        <v>41361</v>
      </c>
      <c r="B2269" s="11">
        <f>VLOOKUP($A2268,Master!$A$6:$J$4994,$I$1,0)*(1+0.5*(VLOOKUP($A2269,'Old-SVXY-OHLC'!$A$3:$E$5000,B$1,0)/VLOOKUP($A2268,'Old-SVXY-OHLC'!$A$3:$E$5000,5,0)-1))</f>
        <v>29.605657323424957</v>
      </c>
      <c r="C2269" s="11">
        <f>VLOOKUP($A2268,Master!$A$6:$J$4994,$I$1,0)*(1+0.5*(VLOOKUP($A2269,'Old-SVXY-OHLC'!$A$3:$E$5000,C$1,0)/VLOOKUP($A2268,'Old-SVXY-OHLC'!$A$3:$E$5000,5,0)-1))</f>
        <v>29.75506818662123</v>
      </c>
      <c r="D2269" s="11">
        <f>VLOOKUP($A2268,Master!$A$6:$J$4994,$I$1,0)*(1+0.5*(VLOOKUP($A2269,'Old-SVXY-OHLC'!$A$3:$E$5000,D$1,0)/VLOOKUP($A2268,'Old-SVXY-OHLC'!$A$3:$E$5000,5,0)-1))</f>
        <v>29.411931028384224</v>
      </c>
      <c r="E2269" s="11">
        <f>VLOOKUP(A2269,Master!A$6:J$4994,$I$1,0)</f>
        <v>29.673074154427418</v>
      </c>
      <c r="F2269" s="11">
        <f>VLOOKUP($A2268,Master!$A$6:$J$4994,$I$1,0)*(1+0.5*(VLOOKUP($A2269,'Old-SVXY-OHLC'!$A$3:$G$5000,F$1,0)/VLOOKUP($A2268,'Old-SVXY-OHLC'!$A$3:$G$5000,5,0)-1))</f>
        <v>29.411931028384224</v>
      </c>
    </row>
    <row r="2270" spans="1:6" x14ac:dyDescent="0.25">
      <c r="A2270" s="1">
        <v>41365</v>
      </c>
      <c r="B2270" s="11">
        <f>VLOOKUP($A2269,Master!$A$6:$J$4994,$I$1,0)*(1+0.5*(VLOOKUP($A2270,'Old-SVXY-OHLC'!$A$3:$E$5000,B$1,0)/VLOOKUP($A2269,'Old-SVXY-OHLC'!$A$3:$E$5000,5,0)-1))</f>
        <v>29.641250179126178</v>
      </c>
      <c r="C2270" s="11">
        <f>VLOOKUP($A2269,Master!$A$6:$J$4994,$I$1,0)*(1+0.5*(VLOOKUP($A2270,'Old-SVXY-OHLC'!$A$3:$E$5000,C$1,0)/VLOOKUP($A2269,'Old-SVXY-OHLC'!$A$3:$E$5000,5,0)-1))</f>
        <v>29.792449738909443</v>
      </c>
      <c r="D2270" s="11">
        <f>VLOOKUP($A2269,Master!$A$6:$J$4994,$I$1,0)*(1+0.5*(VLOOKUP($A2270,'Old-SVXY-OHLC'!$A$3:$E$5000,D$1,0)/VLOOKUP($A2269,'Old-SVXY-OHLC'!$A$3:$E$5000,5,0)-1))</f>
        <v>29.331358868064946</v>
      </c>
      <c r="E2270" s="11">
        <f>VLOOKUP(A2270,Master!A$6:J$4994,$I$1,0)</f>
        <v>29.486913030451969</v>
      </c>
      <c r="F2270" s="11">
        <f>VLOOKUP($A2269,Master!$A$6:$J$4994,$I$1,0)*(1+0.5*(VLOOKUP($A2270,'Old-SVXY-OHLC'!$A$3:$G$5000,F$1,0)/VLOOKUP($A2269,'Old-SVXY-OHLC'!$A$3:$G$5000,5,0)-1))</f>
        <v>29.429321485351913</v>
      </c>
    </row>
    <row r="2271" spans="1:6" x14ac:dyDescent="0.25">
      <c r="A2271" s="1">
        <v>41366</v>
      </c>
      <c r="B2271" s="11">
        <f>VLOOKUP($A2270,Master!$A$6:$J$4994,$I$1,0)*(1+0.5*(VLOOKUP($A2271,'Old-SVXY-OHLC'!$A$3:$E$5000,B$1,0)/VLOOKUP($A2270,'Old-SVXY-OHLC'!$A$3:$E$5000,5,0)-1))</f>
        <v>29.683940718412867</v>
      </c>
      <c r="C2271" s="11">
        <f>VLOOKUP($A2270,Master!$A$6:$J$4994,$I$1,0)*(1+0.5*(VLOOKUP($A2271,'Old-SVXY-OHLC'!$A$3:$E$5000,C$1,0)/VLOOKUP($A2270,'Old-SVXY-OHLC'!$A$3:$E$5000,5,0)-1))</f>
        <v>30.106433080225948</v>
      </c>
      <c r="D2271" s="11">
        <f>VLOOKUP($A2270,Master!$A$6:$J$4994,$I$1,0)*(1+0.5*(VLOOKUP($A2271,'Old-SVXY-OHLC'!$A$3:$E$5000,D$1,0)/VLOOKUP($A2270,'Old-SVXY-OHLC'!$A$3:$E$5000,5,0)-1))</f>
        <v>29.634631265044771</v>
      </c>
      <c r="E2271" s="11">
        <f>VLOOKUP(A2271,Master!A$6:J$4994,$I$1,0)</f>
        <v>30.035673447104269</v>
      </c>
      <c r="F2271" s="11">
        <f>VLOOKUP($A2270,Master!$A$6:$J$4994,$I$1,0)*(1+0.5*(VLOOKUP($A2271,'Old-SVXY-OHLC'!$A$3:$G$5000,F$1,0)/VLOOKUP($A2270,'Old-SVXY-OHLC'!$A$3:$G$5000,5,0)-1))</f>
        <v>29.892457374037956</v>
      </c>
    </row>
    <row r="2272" spans="1:6" x14ac:dyDescent="0.25">
      <c r="A2272" s="1">
        <v>41367</v>
      </c>
      <c r="B2272" s="11">
        <f>VLOOKUP($A2271,Master!$A$6:$J$4994,$I$1,0)*(1+0.5*(VLOOKUP($A2272,'Old-SVXY-OHLC'!$A$3:$E$5000,B$1,0)/VLOOKUP($A2271,'Old-SVXY-OHLC'!$A$3:$E$5000,5,0)-1))</f>
        <v>30.035673447104269</v>
      </c>
      <c r="C2272" s="11">
        <f>VLOOKUP($A2271,Master!$A$6:$J$4994,$I$1,0)*(1+0.5*(VLOOKUP($A2272,'Old-SVXY-OHLC'!$A$3:$E$5000,C$1,0)/VLOOKUP($A2271,'Old-SVXY-OHLC'!$A$3:$E$5000,5,0)-1))</f>
        <v>30.13660753848092</v>
      </c>
      <c r="D2272" s="11">
        <f>VLOOKUP($A2271,Master!$A$6:$J$4994,$I$1,0)*(1+0.5*(VLOOKUP($A2272,'Old-SVXY-OHLC'!$A$3:$E$5000,D$1,0)/VLOOKUP($A2271,'Old-SVXY-OHLC'!$A$3:$E$5000,5,0)-1))</f>
        <v>29.257102548423596</v>
      </c>
      <c r="E2272" s="11">
        <f>VLOOKUP(A2272,Master!A$6:J$4994,$I$1,0)</f>
        <v>29.325644266638012</v>
      </c>
      <c r="F2272" s="11">
        <f>VLOOKUP($A2271,Master!$A$6:$J$4994,$I$1,0)*(1+0.5*(VLOOKUP($A2272,'Old-SVXY-OHLC'!$A$3:$G$5000,F$1,0)/VLOOKUP($A2271,'Old-SVXY-OHLC'!$A$3:$G$5000,5,0)-1))</f>
        <v>29.349286272551275</v>
      </c>
    </row>
    <row r="2273" spans="1:6" x14ac:dyDescent="0.25">
      <c r="A2273" s="1">
        <v>41368</v>
      </c>
      <c r="B2273" s="11">
        <f>VLOOKUP($A2272,Master!$A$6:$J$4994,$I$1,0)*(1+0.5*(VLOOKUP($A2273,'Old-SVXY-OHLC'!$A$3:$E$5000,B$1,0)/VLOOKUP($A2272,'Old-SVXY-OHLC'!$A$3:$E$5000,5,0)-1))</f>
        <v>29.614517518889933</v>
      </c>
      <c r="C2273" s="11">
        <f>VLOOKUP($A2272,Master!$A$6:$J$4994,$I$1,0)*(1+0.5*(VLOOKUP($A2273,'Old-SVXY-OHLC'!$A$3:$E$5000,C$1,0)/VLOOKUP($A2272,'Old-SVXY-OHLC'!$A$3:$E$5000,5,0)-1))</f>
        <v>29.758919599063692</v>
      </c>
      <c r="D2273" s="11">
        <f>VLOOKUP($A2272,Master!$A$6:$J$4994,$I$1,0)*(1+0.5*(VLOOKUP($A2273,'Old-SVXY-OHLC'!$A$3:$E$5000,D$1,0)/VLOOKUP($A2272,'Old-SVXY-OHLC'!$A$3:$E$5000,5,0)-1))</f>
        <v>29.074771561800233</v>
      </c>
      <c r="E2273" s="11">
        <f>VLOOKUP(A2273,Master!A$6:J$4994,$I$1,0)</f>
        <v>29.608628675759945</v>
      </c>
      <c r="F2273" s="11">
        <f>VLOOKUP($A2272,Master!$A$6:$J$4994,$I$1,0)*(1+0.5*(VLOOKUP($A2273,'Old-SVXY-OHLC'!$A$3:$G$5000,F$1,0)/VLOOKUP($A2272,'Old-SVXY-OHLC'!$A$3:$G$5000,5,0)-1))</f>
        <v>29.599391662454252</v>
      </c>
    </row>
    <row r="2274" spans="1:6" x14ac:dyDescent="0.25">
      <c r="A2274" s="1">
        <v>41369</v>
      </c>
      <c r="B2274" s="11">
        <f>VLOOKUP($A2273,Master!$A$6:$J$4994,$I$1,0)*(1+0.5*(VLOOKUP($A2274,'Old-SVXY-OHLC'!$A$3:$E$5000,B$1,0)/VLOOKUP($A2273,'Old-SVXY-OHLC'!$A$3:$E$5000,5,0)-1))</f>
        <v>29.250249243070137</v>
      </c>
      <c r="C2274" s="11">
        <f>VLOOKUP($A2273,Master!$A$6:$J$4994,$I$1,0)*(1+0.5*(VLOOKUP($A2274,'Old-SVXY-OHLC'!$A$3:$E$5000,C$1,0)/VLOOKUP($A2273,'Old-SVXY-OHLC'!$A$3:$E$5000,5,0)-1))</f>
        <v>29.69434666234018</v>
      </c>
      <c r="D2274" s="11">
        <f>VLOOKUP($A2273,Master!$A$6:$J$4994,$I$1,0)*(1+0.5*(VLOOKUP($A2274,'Old-SVXY-OHLC'!$A$3:$E$5000,D$1,0)/VLOOKUP($A2273,'Old-SVXY-OHLC'!$A$3:$E$5000,5,0)-1))</f>
        <v>28.694540603099362</v>
      </c>
      <c r="E2274" s="11">
        <f>VLOOKUP(A2274,Master!A$6:J$4994,$I$1,0)</f>
        <v>29.594854572881971</v>
      </c>
      <c r="F2274" s="11">
        <f>VLOOKUP($A2273,Master!$A$6:$J$4994,$I$1,0)*(1+0.5*(VLOOKUP($A2274,'Old-SVXY-OHLC'!$A$3:$G$5000,F$1,0)/VLOOKUP($A2273,'Old-SVXY-OHLC'!$A$3:$G$5000,5,0)-1))</f>
        <v>29.541605751261955</v>
      </c>
    </row>
    <row r="2275" spans="1:6" x14ac:dyDescent="0.25">
      <c r="A2275" s="1">
        <v>41372</v>
      </c>
      <c r="B2275" s="11">
        <f>VLOOKUP($A2274,Master!$A$6:$J$4994,$I$1,0)*(1+0.5*(VLOOKUP($A2275,'Old-SVXY-OHLC'!$A$3:$E$5000,B$1,0)/VLOOKUP($A2274,'Old-SVXY-OHLC'!$A$3:$E$5000,5,0)-1))</f>
        <v>29.760163953171503</v>
      </c>
      <c r="C2275" s="11">
        <f>VLOOKUP($A2274,Master!$A$6:$J$4994,$I$1,0)*(1+0.5*(VLOOKUP($A2275,'Old-SVXY-OHLC'!$A$3:$E$5000,C$1,0)/VLOOKUP($A2274,'Old-SVXY-OHLC'!$A$3:$E$5000,5,0)-1))</f>
        <v>30.237976970716563</v>
      </c>
      <c r="D2275" s="11">
        <f>VLOOKUP($A2274,Master!$A$6:$J$4994,$I$1,0)*(1+0.5*(VLOOKUP($A2275,'Old-SVXY-OHLC'!$A$3:$E$5000,D$1,0)/VLOOKUP($A2274,'Old-SVXY-OHLC'!$A$3:$E$5000,5,0)-1))</f>
        <v>29.522038881091358</v>
      </c>
      <c r="E2275" s="11">
        <f>VLOOKUP(A2275,Master!A$6:J$4994,$I$1,0)</f>
        <v>30.093554688489679</v>
      </c>
      <c r="F2275" s="11">
        <f>VLOOKUP($A2274,Master!$A$6:$J$4994,$I$1,0)*(1+0.5*(VLOOKUP($A2275,'Old-SVXY-OHLC'!$A$3:$G$5000,F$1,0)/VLOOKUP($A2274,'Old-SVXY-OHLC'!$A$3:$G$5000,5,0)-1))</f>
        <v>29.914157503793326</v>
      </c>
    </row>
    <row r="2276" spans="1:6" x14ac:dyDescent="0.25">
      <c r="A2276" s="1">
        <v>41373</v>
      </c>
      <c r="B2276" s="11">
        <f>VLOOKUP($A2275,Master!$A$6:$J$4994,$I$1,0)*(1+0.5*(VLOOKUP($A2276,'Old-SVXY-OHLC'!$A$3:$E$5000,B$1,0)/VLOOKUP($A2275,'Old-SVXY-OHLC'!$A$3:$E$5000,5,0)-1))</f>
        <v>30.149780285832595</v>
      </c>
      <c r="C2276" s="11">
        <f>VLOOKUP($A2275,Master!$A$6:$J$4994,$I$1,0)*(1+0.5*(VLOOKUP($A2276,'Old-SVXY-OHLC'!$A$3:$E$5000,C$1,0)/VLOOKUP($A2275,'Old-SVXY-OHLC'!$A$3:$E$5000,5,0)-1))</f>
        <v>30.437039255236151</v>
      </c>
      <c r="D2276" s="11">
        <f>VLOOKUP($A2275,Master!$A$6:$J$4994,$I$1,0)*(1+0.5*(VLOOKUP($A2276,'Old-SVXY-OHLC'!$A$3:$E$5000,D$1,0)/VLOOKUP($A2275,'Old-SVXY-OHLC'!$A$3:$E$5000,5,0)-1))</f>
        <v>29.888540608816445</v>
      </c>
      <c r="E2276" s="11">
        <f>VLOOKUP(A2276,Master!A$6:J$4994,$I$1,0)</f>
        <v>30.144171789604588</v>
      </c>
      <c r="F2276" s="11">
        <f>VLOOKUP($A2275,Master!$A$6:$J$4994,$I$1,0)*(1+0.5*(VLOOKUP($A2276,'Old-SVXY-OHLC'!$A$3:$G$5000,F$1,0)/VLOOKUP($A2275,'Old-SVXY-OHLC'!$A$3:$G$5000,5,0)-1))</f>
        <v>30.123865464556431</v>
      </c>
    </row>
    <row r="2277" spans="1:6" x14ac:dyDescent="0.25">
      <c r="A2277" s="1">
        <v>41374</v>
      </c>
      <c r="B2277" s="11">
        <f>VLOOKUP($A2276,Master!$A$6:$J$4994,$I$1,0)*(1+0.5*(VLOOKUP($A2277,'Old-SVXY-OHLC'!$A$3:$E$5000,B$1,0)/VLOOKUP($A2276,'Old-SVXY-OHLC'!$A$3:$E$5000,5,0)-1))</f>
        <v>30.325359365790991</v>
      </c>
      <c r="C2277" s="11">
        <f>VLOOKUP($A2276,Master!$A$6:$J$4994,$I$1,0)*(1+0.5*(VLOOKUP($A2277,'Old-SVXY-OHLC'!$A$3:$E$5000,C$1,0)/VLOOKUP($A2276,'Old-SVXY-OHLC'!$A$3:$E$5000,5,0)-1))</f>
        <v>30.760705541173738</v>
      </c>
      <c r="D2277" s="11">
        <f>VLOOKUP($A2276,Master!$A$6:$J$4994,$I$1,0)*(1+0.5*(VLOOKUP($A2277,'Old-SVXY-OHLC'!$A$3:$E$5000,D$1,0)/VLOOKUP($A2276,'Old-SVXY-OHLC'!$A$3:$E$5000,5,0)-1))</f>
        <v>30.248555673189369</v>
      </c>
      <c r="E2277" s="11">
        <f>VLOOKUP(A2277,Master!A$6:J$4994,$I$1,0)</f>
        <v>30.694996199568116</v>
      </c>
      <c r="F2277" s="11">
        <f>VLOOKUP($A2276,Master!$A$6:$J$4994,$I$1,0)*(1+0.5*(VLOOKUP($A2277,'Old-SVXY-OHLC'!$A$3:$G$5000,F$1,0)/VLOOKUP($A2276,'Old-SVXY-OHLC'!$A$3:$G$5000,5,0)-1))</f>
        <v>30.500820878597011</v>
      </c>
    </row>
    <row r="2278" spans="1:6" x14ac:dyDescent="0.25">
      <c r="A2278" s="1">
        <v>41375</v>
      </c>
      <c r="B2278" s="11">
        <f>VLOOKUP($A2277,Master!$A$6:$J$4994,$I$1,0)*(1+0.5*(VLOOKUP($A2278,'Old-SVXY-OHLC'!$A$3:$E$5000,B$1,0)/VLOOKUP($A2277,'Old-SVXY-OHLC'!$A$3:$E$5000,5,0)-1))</f>
        <v>30.737650423425936</v>
      </c>
      <c r="C2278" s="11">
        <f>VLOOKUP($A2277,Master!$A$6:$J$4994,$I$1,0)*(1+0.5*(VLOOKUP($A2278,'Old-SVXY-OHLC'!$A$3:$E$5000,C$1,0)/VLOOKUP($A2277,'Old-SVXY-OHLC'!$A$3:$E$5000,5,0)-1))</f>
        <v>30.965060186749842</v>
      </c>
      <c r="D2278" s="11">
        <f>VLOOKUP($A2277,Master!$A$6:$J$4994,$I$1,0)*(1+0.5*(VLOOKUP($A2278,'Old-SVXY-OHLC'!$A$3:$E$5000,D$1,0)/VLOOKUP($A2277,'Old-SVXY-OHLC'!$A$3:$E$5000,5,0)-1))</f>
        <v>30.564174026953907</v>
      </c>
      <c r="E2278" s="11">
        <f>VLOOKUP(A2278,Master!A$6:J$4994,$I$1,0)</f>
        <v>30.682795085228555</v>
      </c>
      <c r="F2278" s="11">
        <f>VLOOKUP($A2277,Master!$A$6:$J$4994,$I$1,0)*(1+0.5*(VLOOKUP($A2278,'Old-SVXY-OHLC'!$A$3:$G$5000,F$1,0)/VLOOKUP($A2277,'Old-SVXY-OHLC'!$A$3:$G$5000,5,0)-1))</f>
        <v>30.587854058172553</v>
      </c>
    </row>
    <row r="2279" spans="1:6" x14ac:dyDescent="0.25">
      <c r="A2279" s="1">
        <v>41376</v>
      </c>
      <c r="B2279" s="11">
        <f>VLOOKUP($A2278,Master!$A$6:$J$4994,$I$1,0)*(1+0.5*(VLOOKUP($A2279,'Old-SVXY-OHLC'!$A$3:$E$5000,B$1,0)/VLOOKUP($A2278,'Old-SVXY-OHLC'!$A$3:$E$5000,5,0)-1))</f>
        <v>30.513245758063757</v>
      </c>
      <c r="C2279" s="11">
        <f>VLOOKUP($A2278,Master!$A$6:$J$4994,$I$1,0)*(1+0.5*(VLOOKUP($A2279,'Old-SVXY-OHLC'!$A$3:$E$5000,C$1,0)/VLOOKUP($A2278,'Old-SVXY-OHLC'!$A$3:$E$5000,5,0)-1))</f>
        <v>31.120830572021653</v>
      </c>
      <c r="D2279" s="11">
        <f>VLOOKUP($A2278,Master!$A$6:$J$4994,$I$1,0)*(1+0.5*(VLOOKUP($A2279,'Old-SVXY-OHLC'!$A$3:$E$5000,D$1,0)/VLOOKUP($A2278,'Old-SVXY-OHLC'!$A$3:$E$5000,5,0)-1))</f>
        <v>30.331795448645934</v>
      </c>
      <c r="E2279" s="11">
        <f>VLOOKUP(A2279,Master!A$6:J$4994,$I$1,0)</f>
        <v>31.066293333958384</v>
      </c>
      <c r="F2279" s="11">
        <f>VLOOKUP($A2278,Master!$A$6:$J$4994,$I$1,0)*(1+0.5*(VLOOKUP($A2279,'Old-SVXY-OHLC'!$A$3:$G$5000,F$1,0)/VLOOKUP($A2278,'Old-SVXY-OHLC'!$A$3:$G$5000,5,0)-1))</f>
        <v>30.859019546545547</v>
      </c>
    </row>
    <row r="2280" spans="1:6" x14ac:dyDescent="0.25">
      <c r="A2280" s="1">
        <v>41379</v>
      </c>
      <c r="B2280" s="11">
        <f>VLOOKUP($A2279,Master!$A$6:$J$4994,$I$1,0)*(1+0.5*(VLOOKUP($A2280,'Old-SVXY-OHLC'!$A$3:$E$5000,B$1,0)/VLOOKUP($A2279,'Old-SVXY-OHLC'!$A$3:$E$5000,5,0)-1))</f>
        <v>30.826933953378312</v>
      </c>
      <c r="C2280" s="11">
        <f>VLOOKUP($A2279,Master!$A$6:$J$4994,$I$1,0)*(1+0.5*(VLOOKUP($A2280,'Old-SVXY-OHLC'!$A$3:$E$5000,C$1,0)/VLOOKUP($A2279,'Old-SVXY-OHLC'!$A$3:$E$5000,5,0)-1))</f>
        <v>31.064563025183109</v>
      </c>
      <c r="D2280" s="11">
        <f>VLOOKUP($A2279,Master!$A$6:$J$4994,$I$1,0)*(1+0.5*(VLOOKUP($A2280,'Old-SVXY-OHLC'!$A$3:$E$5000,D$1,0)/VLOOKUP($A2279,'Old-SVXY-OHLC'!$A$3:$E$5000,5,0)-1))</f>
        <v>28.068244995994014</v>
      </c>
      <c r="E2280" s="11">
        <f>VLOOKUP(A2280,Master!A$6:J$4994,$I$1,0)</f>
        <v>28.121565335122398</v>
      </c>
      <c r="F2280" s="11">
        <f>VLOOKUP($A2279,Master!$A$6:$J$4994,$I$1,0)*(1+0.5*(VLOOKUP($A2280,'Old-SVXY-OHLC'!$A$3:$G$5000,F$1,0)/VLOOKUP($A2279,'Old-SVXY-OHLC'!$A$3:$G$5000,5,0)-1))</f>
        <v>29.085163273541479</v>
      </c>
    </row>
    <row r="2281" spans="1:6" x14ac:dyDescent="0.25">
      <c r="A2281" s="1">
        <v>41380</v>
      </c>
      <c r="B2281" s="11">
        <f>VLOOKUP($A2280,Master!$A$6:$J$4994,$I$1,0)*(1+0.5*(VLOOKUP($A2281,'Old-SVXY-OHLC'!$A$3:$E$5000,B$1,0)/VLOOKUP($A2280,'Old-SVXY-OHLC'!$A$3:$E$5000,5,0)-1))</f>
        <v>29.03701206314069</v>
      </c>
      <c r="C2281" s="11">
        <f>VLOOKUP($A2280,Master!$A$6:$J$4994,$I$1,0)*(1+0.5*(VLOOKUP($A2281,'Old-SVXY-OHLC'!$A$3:$E$5000,C$1,0)/VLOOKUP($A2280,'Old-SVXY-OHLC'!$A$3:$E$5000,5,0)-1))</f>
        <v>29.968511559319317</v>
      </c>
      <c r="D2281" s="11">
        <f>VLOOKUP($A2280,Master!$A$6:$J$4994,$I$1,0)*(1+0.5*(VLOOKUP($A2281,'Old-SVXY-OHLC'!$A$3:$E$5000,D$1,0)/VLOOKUP($A2280,'Old-SVXY-OHLC'!$A$3:$E$5000,5,0)-1))</f>
        <v>28.990358705674726</v>
      </c>
      <c r="E2281" s="11">
        <f>VLOOKUP(A2281,Master!A$6:J$4994,$I$1,0)</f>
        <v>29.762833982025157</v>
      </c>
      <c r="F2281" s="11">
        <f>VLOOKUP($A2280,Master!$A$6:$J$4994,$I$1,0)*(1+0.5*(VLOOKUP($A2281,'Old-SVXY-OHLC'!$A$3:$G$5000,F$1,0)/VLOOKUP($A2280,'Old-SVXY-OHLC'!$A$3:$G$5000,5,0)-1))</f>
        <v>29.872928127898042</v>
      </c>
    </row>
    <row r="2282" spans="1:6" x14ac:dyDescent="0.25">
      <c r="A2282" s="1">
        <v>41381</v>
      </c>
      <c r="B2282" s="11">
        <f>VLOOKUP($A2281,Master!$A$6:$J$4994,$I$1,0)*(1+0.5*(VLOOKUP($A2282,'Old-SVXY-OHLC'!$A$3:$E$5000,B$1,0)/VLOOKUP($A2281,'Old-SVXY-OHLC'!$A$3:$E$5000,5,0)-1))</f>
        <v>29.359252556107421</v>
      </c>
      <c r="C2282" s="11">
        <f>VLOOKUP($A2281,Master!$A$6:$J$4994,$I$1,0)*(1+0.5*(VLOOKUP($A2282,'Old-SVXY-OHLC'!$A$3:$E$5000,C$1,0)/VLOOKUP($A2281,'Old-SVXY-OHLC'!$A$3:$E$5000,5,0)-1))</f>
        <v>29.510586198222178</v>
      </c>
      <c r="D2282" s="11">
        <f>VLOOKUP($A2281,Master!$A$6:$J$4994,$I$1,0)*(1+0.5*(VLOOKUP($A2282,'Old-SVXY-OHLC'!$A$3:$E$5000,D$1,0)/VLOOKUP($A2281,'Old-SVXY-OHLC'!$A$3:$E$5000,5,0)-1))</f>
        <v>27.69458249284521</v>
      </c>
      <c r="E2282" s="11">
        <f>VLOOKUP(A2282,Master!A$6:J$4994,$I$1,0)</f>
        <v>28.04691675923884</v>
      </c>
      <c r="F2282" s="11">
        <f>VLOOKUP($A2281,Master!$A$6:$J$4994,$I$1,0)*(1+0.5*(VLOOKUP($A2282,'Old-SVXY-OHLC'!$A$3:$G$5000,F$1,0)/VLOOKUP($A2281,'Old-SVXY-OHLC'!$A$3:$G$5000,5,0)-1))</f>
        <v>28.244559641817478</v>
      </c>
    </row>
    <row r="2283" spans="1:6" x14ac:dyDescent="0.25">
      <c r="A2283" s="1">
        <v>41382</v>
      </c>
      <c r="B2283" s="11">
        <f>VLOOKUP($A2282,Master!$A$6:$J$4994,$I$1,0)*(1+0.5*(VLOOKUP($A2283,'Old-SVXY-OHLC'!$A$3:$E$5000,B$1,0)/VLOOKUP($A2282,'Old-SVXY-OHLC'!$A$3:$E$5000,5,0)-1))</f>
        <v>28.384244700503356</v>
      </c>
      <c r="C2283" s="11">
        <f>VLOOKUP($A2282,Master!$A$6:$J$4994,$I$1,0)*(1+0.5*(VLOOKUP($A2283,'Old-SVXY-OHLC'!$A$3:$E$5000,C$1,0)/VLOOKUP($A2282,'Old-SVXY-OHLC'!$A$3:$E$5000,5,0)-1))</f>
        <v>28.467735429425407</v>
      </c>
      <c r="D2283" s="11">
        <f>VLOOKUP($A2282,Master!$A$6:$J$4994,$I$1,0)*(1+0.5*(VLOOKUP($A2283,'Old-SVXY-OHLC'!$A$3:$E$5000,D$1,0)/VLOOKUP($A2282,'Old-SVXY-OHLC'!$A$3:$E$5000,5,0)-1))</f>
        <v>27.240009022455336</v>
      </c>
      <c r="E2283" s="11">
        <f>VLOOKUP(A2283,Master!A$6:J$4994,$I$1,0)</f>
        <v>27.407268430232133</v>
      </c>
      <c r="F2283" s="11">
        <f>VLOOKUP($A2282,Master!$A$6:$J$4994,$I$1,0)*(1+0.5*(VLOOKUP($A2283,'Old-SVXY-OHLC'!$A$3:$G$5000,F$1,0)/VLOOKUP($A2282,'Old-SVXY-OHLC'!$A$3:$G$5000,5,0)-1))</f>
        <v>27.526972842261973</v>
      </c>
    </row>
    <row r="2284" spans="1:6" x14ac:dyDescent="0.25">
      <c r="A2284" s="1">
        <v>41383</v>
      </c>
      <c r="B2284" s="11">
        <f>VLOOKUP($A2283,Master!$A$6:$J$4994,$I$1,0)*(1+0.5*(VLOOKUP($A2284,'Old-SVXY-OHLC'!$A$3:$E$5000,B$1,0)/VLOOKUP($A2283,'Old-SVXY-OHLC'!$A$3:$E$5000,5,0)-1))</f>
        <v>27.832139481000446</v>
      </c>
      <c r="C2284" s="11">
        <f>VLOOKUP($A2283,Master!$A$6:$J$4994,$I$1,0)*(1+0.5*(VLOOKUP($A2284,'Old-SVXY-OHLC'!$A$3:$E$5000,C$1,0)/VLOOKUP($A2283,'Old-SVXY-OHLC'!$A$3:$E$5000,5,0)-1))</f>
        <v>28.688230912485707</v>
      </c>
      <c r="D2284" s="11">
        <f>VLOOKUP($A2283,Master!$A$6:$J$4994,$I$1,0)*(1+0.5*(VLOOKUP($A2284,'Old-SVXY-OHLC'!$A$3:$E$5000,D$1,0)/VLOOKUP($A2283,'Old-SVXY-OHLC'!$A$3:$E$5000,5,0)-1))</f>
        <v>27.56190725122406</v>
      </c>
      <c r="E2284" s="11">
        <f>VLOOKUP(A2284,Master!A$6:J$4994,$I$1,0)</f>
        <v>28.366052043691475</v>
      </c>
      <c r="F2284" s="11">
        <f>VLOOKUP($A2283,Master!$A$6:$J$4994,$I$1,0)*(1+0.5*(VLOOKUP($A2284,'Old-SVXY-OHLC'!$A$3:$G$5000,F$1,0)/VLOOKUP($A2283,'Old-SVXY-OHLC'!$A$3:$G$5000,5,0)-1))</f>
        <v>28.441935298459608</v>
      </c>
    </row>
    <row r="2285" spans="1:6" x14ac:dyDescent="0.25">
      <c r="A2285" s="1">
        <v>41386</v>
      </c>
      <c r="B2285" s="11">
        <f>VLOOKUP($A2284,Master!$A$6:$J$4994,$I$1,0)*(1+0.5*(VLOOKUP($A2285,'Old-SVXY-OHLC'!$A$3:$E$5000,B$1,0)/VLOOKUP($A2284,'Old-SVXY-OHLC'!$A$3:$E$5000,5,0)-1))</f>
        <v>28.670030163135134</v>
      </c>
      <c r="C2285" s="11">
        <f>VLOOKUP($A2284,Master!$A$6:$J$4994,$I$1,0)*(1+0.5*(VLOOKUP($A2285,'Old-SVXY-OHLC'!$A$3:$E$5000,C$1,0)/VLOOKUP($A2284,'Old-SVXY-OHLC'!$A$3:$E$5000,5,0)-1))</f>
        <v>29.081387909390738</v>
      </c>
      <c r="D2285" s="11">
        <f>VLOOKUP($A2284,Master!$A$6:$J$4994,$I$1,0)*(1+0.5*(VLOOKUP($A2285,'Old-SVXY-OHLC'!$A$3:$E$5000,D$1,0)/VLOOKUP($A2284,'Old-SVXY-OHLC'!$A$3:$E$5000,5,0)-1))</f>
        <v>28.164236459720193</v>
      </c>
      <c r="E2285" s="11">
        <f>VLOOKUP(A2285,Master!A$6:J$4994,$I$1,0)</f>
        <v>28.943419533032291</v>
      </c>
      <c r="F2285" s="11">
        <f>VLOOKUP($A2284,Master!$A$6:$J$4994,$I$1,0)*(1+0.5*(VLOOKUP($A2285,'Old-SVXY-OHLC'!$A$3:$G$5000,F$1,0)/VLOOKUP($A2284,'Old-SVXY-OHLC'!$A$3:$G$5000,5,0)-1))</f>
        <v>28.827572576015722</v>
      </c>
    </row>
    <row r="2286" spans="1:6" x14ac:dyDescent="0.25">
      <c r="A2286" s="1">
        <v>41387</v>
      </c>
      <c r="B2286" s="11">
        <f>VLOOKUP($A2285,Master!$A$6:$J$4994,$I$1,0)*(1+0.5*(VLOOKUP($A2286,'Old-SVXY-OHLC'!$A$3:$E$5000,B$1,0)/VLOOKUP($A2285,'Old-SVXY-OHLC'!$A$3:$E$5000,5,0)-1))</f>
        <v>29.029691552651016</v>
      </c>
      <c r="C2286" s="11">
        <f>VLOOKUP($A2285,Master!$A$6:$J$4994,$I$1,0)*(1+0.5*(VLOOKUP($A2286,'Old-SVXY-OHLC'!$A$3:$E$5000,C$1,0)/VLOOKUP($A2285,'Old-SVXY-OHLC'!$A$3:$E$5000,5,0)-1))</f>
        <v>29.725698798874767</v>
      </c>
      <c r="D2286" s="11">
        <f>VLOOKUP($A2285,Master!$A$6:$J$4994,$I$1,0)*(1+0.5*(VLOOKUP($A2286,'Old-SVXY-OHLC'!$A$3:$E$5000,D$1,0)/VLOOKUP($A2285,'Old-SVXY-OHLC'!$A$3:$E$5000,5,0)-1))</f>
        <v>28.262446661562951</v>
      </c>
      <c r="E2286" s="11">
        <f>VLOOKUP(A2286,Master!A$6:J$4994,$I$1,0)</f>
        <v>29.638617021420067</v>
      </c>
      <c r="F2286" s="11">
        <f>VLOOKUP($A2285,Master!$A$6:$J$4994,$I$1,0)*(1+0.5*(VLOOKUP($A2286,'Old-SVXY-OHLC'!$A$3:$G$5000,F$1,0)/VLOOKUP($A2285,'Old-SVXY-OHLC'!$A$3:$G$5000,5,0)-1))</f>
        <v>29.525412663794786</v>
      </c>
    </row>
    <row r="2287" spans="1:6" x14ac:dyDescent="0.25">
      <c r="A2287" s="1">
        <v>41388</v>
      </c>
      <c r="B2287" s="11">
        <f>VLOOKUP($A2286,Master!$A$6:$J$4994,$I$1,0)*(1+0.5*(VLOOKUP($A2287,'Old-SVXY-OHLC'!$A$3:$E$5000,B$1,0)/VLOOKUP($A2286,'Old-SVXY-OHLC'!$A$3:$E$5000,5,0)-1))</f>
        <v>29.628565369924157</v>
      </c>
      <c r="C2287" s="11">
        <f>VLOOKUP($A2286,Master!$A$6:$J$4994,$I$1,0)*(1+0.5*(VLOOKUP($A2287,'Old-SVXY-OHLC'!$A$3:$E$5000,C$1,0)/VLOOKUP($A2286,'Old-SVXY-OHLC'!$A$3:$E$5000,5,0)-1))</f>
        <v>29.789618522839863</v>
      </c>
      <c r="D2287" s="11">
        <f>VLOOKUP($A2286,Master!$A$6:$J$4994,$I$1,0)*(1+0.5*(VLOOKUP($A2287,'Old-SVXY-OHLC'!$A$3:$E$5000,D$1,0)/VLOOKUP($A2286,'Old-SVXY-OHLC'!$A$3:$E$5000,5,0)-1))</f>
        <v>29.43327614086072</v>
      </c>
      <c r="E2287" s="11">
        <f>VLOOKUP(A2287,Master!A$6:J$4994,$I$1,0)</f>
        <v>29.557325025262877</v>
      </c>
      <c r="F2287" s="11">
        <f>VLOOKUP($A2286,Master!$A$6:$J$4994,$I$1,0)*(1+0.5*(VLOOKUP($A2287,'Old-SVXY-OHLC'!$A$3:$G$5000,F$1,0)/VLOOKUP($A2286,'Old-SVXY-OHLC'!$A$3:$G$5000,5,0)-1))</f>
        <v>29.518116040023862</v>
      </c>
    </row>
    <row r="2288" spans="1:6" x14ac:dyDescent="0.25">
      <c r="A2288" s="1">
        <v>41389</v>
      </c>
      <c r="B2288" s="11">
        <f>VLOOKUP($A2287,Master!$A$6:$J$4994,$I$1,0)*(1+0.5*(VLOOKUP($A2288,'Old-SVXY-OHLC'!$A$3:$E$5000,B$1,0)/VLOOKUP($A2287,'Old-SVXY-OHLC'!$A$3:$E$5000,5,0)-1))</f>
        <v>29.706798284457332</v>
      </c>
      <c r="C2288" s="11">
        <f>VLOOKUP($A2287,Master!$A$6:$J$4994,$I$1,0)*(1+0.5*(VLOOKUP($A2288,'Old-SVXY-OHLC'!$A$3:$E$5000,C$1,0)/VLOOKUP($A2287,'Old-SVXY-OHLC'!$A$3:$E$5000,5,0)-1))</f>
        <v>29.870214385281766</v>
      </c>
      <c r="D2288" s="11">
        <f>VLOOKUP($A2287,Master!$A$6:$J$4994,$I$1,0)*(1+0.5*(VLOOKUP($A2288,'Old-SVXY-OHLC'!$A$3:$E$5000,D$1,0)/VLOOKUP($A2287,'Old-SVXY-OHLC'!$A$3:$E$5000,5,0)-1))</f>
        <v>29.303430376871891</v>
      </c>
      <c r="E2288" s="11">
        <f>VLOOKUP(A2288,Master!A$6:J$4994,$I$1,0)</f>
        <v>29.419018463546564</v>
      </c>
      <c r="F2288" s="11">
        <f>VLOOKUP($A2287,Master!$A$6:$J$4994,$I$1,0)*(1+0.5*(VLOOKUP($A2288,'Old-SVXY-OHLC'!$A$3:$G$5000,F$1,0)/VLOOKUP($A2287,'Old-SVXY-OHLC'!$A$3:$G$5000,5,0)-1))</f>
        <v>29.342164313339342</v>
      </c>
    </row>
    <row r="2289" spans="1:6" x14ac:dyDescent="0.25">
      <c r="A2289" s="1">
        <v>41390</v>
      </c>
      <c r="B2289" s="11">
        <f>VLOOKUP($A2288,Master!$A$6:$J$4994,$I$1,0)*(1+0.5*(VLOOKUP($A2289,'Old-SVXY-OHLC'!$A$3:$E$5000,B$1,0)/VLOOKUP($A2288,'Old-SVXY-OHLC'!$A$3:$E$5000,5,0)-1))</f>
        <v>29.320923035496392</v>
      </c>
      <c r="C2289" s="11">
        <f>VLOOKUP($A2288,Master!$A$6:$J$4994,$I$1,0)*(1+0.5*(VLOOKUP($A2289,'Old-SVXY-OHLC'!$A$3:$E$5000,C$1,0)/VLOOKUP($A2288,'Old-SVXY-OHLC'!$A$3:$E$5000,5,0)-1))</f>
        <v>29.489614645752983</v>
      </c>
      <c r="D2289" s="11">
        <f>VLOOKUP($A2288,Master!$A$6:$J$4994,$I$1,0)*(1+0.5*(VLOOKUP($A2289,'Old-SVXY-OHLC'!$A$3:$E$5000,D$1,0)/VLOOKUP($A2288,'Old-SVXY-OHLC'!$A$3:$E$5000,5,0)-1))</f>
        <v>28.990562471851923</v>
      </c>
      <c r="E2289" s="11">
        <f>VLOOKUP(A2289,Master!A$6:J$4994,$I$1,0)</f>
        <v>29.390811445805632</v>
      </c>
      <c r="F2289" s="11">
        <f>VLOOKUP($A2288,Master!$A$6:$J$4994,$I$1,0)*(1+0.5*(VLOOKUP($A2289,'Old-SVXY-OHLC'!$A$3:$G$5000,F$1,0)/VLOOKUP($A2288,'Old-SVXY-OHLC'!$A$3:$G$5000,5,0)-1))</f>
        <v>29.33016360476477</v>
      </c>
    </row>
    <row r="2290" spans="1:6" x14ac:dyDescent="0.25">
      <c r="A2290" s="1">
        <v>41393</v>
      </c>
      <c r="B2290" s="11">
        <f>VLOOKUP($A2289,Master!$A$6:$J$4994,$I$1,0)*(1+0.5*(VLOOKUP($A2290,'Old-SVXY-OHLC'!$A$3:$E$5000,B$1,0)/VLOOKUP($A2289,'Old-SVXY-OHLC'!$A$3:$E$5000,5,0)-1))</f>
        <v>29.576644488174033</v>
      </c>
      <c r="C2290" s="11">
        <f>VLOOKUP($A2289,Master!$A$6:$J$4994,$I$1,0)*(1+0.5*(VLOOKUP($A2290,'Old-SVXY-OHLC'!$A$3:$E$5000,C$1,0)/VLOOKUP($A2289,'Old-SVXY-OHLC'!$A$3:$E$5000,5,0)-1))</f>
        <v>29.763656954849417</v>
      </c>
      <c r="D2290" s="11">
        <f>VLOOKUP($A2289,Master!$A$6:$J$4994,$I$1,0)*(1+0.5*(VLOOKUP($A2290,'Old-SVXY-OHLC'!$A$3:$E$5000,D$1,0)/VLOOKUP($A2289,'Old-SVXY-OHLC'!$A$3:$E$5000,5,0)-1))</f>
        <v>29.373267509239316</v>
      </c>
      <c r="E2290" s="11">
        <f>VLOOKUP(A2290,Master!A$6:J$4994,$I$1,0)</f>
        <v>29.437289699704671</v>
      </c>
      <c r="F2290" s="11">
        <f>VLOOKUP($A2289,Master!$A$6:$J$4994,$I$1,0)*(1+0.5*(VLOOKUP($A2290,'Old-SVXY-OHLC'!$A$3:$G$5000,F$1,0)/VLOOKUP($A2289,'Old-SVXY-OHLC'!$A$3:$G$5000,5,0)-1))</f>
        <v>29.409318667955901</v>
      </c>
    </row>
    <row r="2291" spans="1:6" x14ac:dyDescent="0.25">
      <c r="A2291" s="1">
        <v>41394</v>
      </c>
      <c r="B2291" s="11">
        <f>VLOOKUP($A2290,Master!$A$6:$J$4994,$I$1,0)*(1+0.5*(VLOOKUP($A2291,'Old-SVXY-OHLC'!$A$3:$E$5000,B$1,0)/VLOOKUP($A2290,'Old-SVXY-OHLC'!$A$3:$E$5000,5,0)-1))</f>
        <v>29.486254068618752</v>
      </c>
      <c r="C2291" s="11">
        <f>VLOOKUP($A2290,Master!$A$6:$J$4994,$I$1,0)*(1+0.5*(VLOOKUP($A2291,'Old-SVXY-OHLC'!$A$3:$E$5000,C$1,0)/VLOOKUP($A2290,'Old-SVXY-OHLC'!$A$3:$E$5000,5,0)-1))</f>
        <v>29.74463185798686</v>
      </c>
      <c r="D2291" s="11">
        <f>VLOOKUP($A2290,Master!$A$6:$J$4994,$I$1,0)*(1+0.5*(VLOOKUP($A2291,'Old-SVXY-OHLC'!$A$3:$E$5000,D$1,0)/VLOOKUP($A2290,'Old-SVXY-OHLC'!$A$3:$E$5000,5,0)-1))</f>
        <v>29.23254307991871</v>
      </c>
      <c r="E2291" s="11">
        <f>VLOOKUP(A2291,Master!A$6:J$4994,$I$1,0)</f>
        <v>29.677280802722439</v>
      </c>
      <c r="F2291" s="11">
        <f>VLOOKUP($A2290,Master!$A$6:$J$4994,$I$1,0)*(1+0.5*(VLOOKUP($A2291,'Old-SVXY-OHLC'!$A$3:$G$5000,F$1,0)/VLOOKUP($A2290,'Old-SVXY-OHLC'!$A$3:$G$5000,5,0)-1))</f>
        <v>29.5592136418128</v>
      </c>
    </row>
    <row r="2292" spans="1:6" x14ac:dyDescent="0.25">
      <c r="A2292" s="1">
        <v>41395</v>
      </c>
      <c r="B2292" s="11">
        <f>VLOOKUP($A2291,Master!$A$6:$J$4994,$I$1,0)*(1+0.5*(VLOOKUP($A2292,'Old-SVXY-OHLC'!$A$3:$E$5000,B$1,0)/VLOOKUP($A2291,'Old-SVXY-OHLC'!$A$3:$E$5000,5,0)-1))</f>
        <v>29.677280802722439</v>
      </c>
      <c r="C2292" s="11">
        <f>VLOOKUP($A2291,Master!$A$6:$J$4994,$I$1,0)*(1+0.5*(VLOOKUP($A2292,'Old-SVXY-OHLC'!$A$3:$E$5000,C$1,0)/VLOOKUP($A2291,'Old-SVXY-OHLC'!$A$3:$E$5000,5,0)-1))</f>
        <v>29.747356757668854</v>
      </c>
      <c r="D2292" s="11">
        <f>VLOOKUP($A2291,Master!$A$6:$J$4994,$I$1,0)*(1+0.5*(VLOOKUP($A2292,'Old-SVXY-OHLC'!$A$3:$E$5000,D$1,0)/VLOOKUP($A2291,'Old-SVXY-OHLC'!$A$3:$E$5000,5,0)-1))</f>
        <v>28.906824908035343</v>
      </c>
      <c r="E2292" s="11">
        <f>VLOOKUP(A2292,Master!A$6:J$4994,$I$1,0)</f>
        <v>29.036116624269678</v>
      </c>
      <c r="F2292" s="11">
        <f>VLOOKUP($A2291,Master!$A$6:$J$4994,$I$1,0)*(1+0.5*(VLOOKUP($A2292,'Old-SVXY-OHLC'!$A$3:$G$5000,F$1,0)/VLOOKUP($A2291,'Old-SVXY-OHLC'!$A$3:$G$5000,5,0)-1))</f>
        <v>28.915470194588718</v>
      </c>
    </row>
    <row r="2293" spans="1:6" x14ac:dyDescent="0.25">
      <c r="A2293" s="1">
        <v>41396</v>
      </c>
      <c r="B2293" s="11">
        <f>VLOOKUP($A2292,Master!$A$6:$J$4994,$I$1,0)*(1+0.5*(VLOOKUP($A2293,'Old-SVXY-OHLC'!$A$3:$E$5000,B$1,0)/VLOOKUP($A2292,'Old-SVXY-OHLC'!$A$3:$E$5000,5,0)-1))</f>
        <v>29.270250142009431</v>
      </c>
      <c r="C2293" s="11">
        <f>VLOOKUP($A2292,Master!$A$6:$J$4994,$I$1,0)*(1+0.5*(VLOOKUP($A2293,'Old-SVXY-OHLC'!$A$3:$E$5000,C$1,0)/VLOOKUP($A2292,'Old-SVXY-OHLC'!$A$3:$E$5000,5,0)-1))</f>
        <v>29.583069042079615</v>
      </c>
      <c r="D2293" s="11">
        <f>VLOOKUP($A2292,Master!$A$6:$J$4994,$I$1,0)*(1+0.5*(VLOOKUP($A2293,'Old-SVXY-OHLC'!$A$3:$E$5000,D$1,0)/VLOOKUP($A2292,'Old-SVXY-OHLC'!$A$3:$E$5000,5,0)-1))</f>
        <v>29.091160787655578</v>
      </c>
      <c r="E2293" s="11">
        <f>VLOOKUP(A2293,Master!A$6:J$4994,$I$1,0)</f>
        <v>29.535450087226316</v>
      </c>
      <c r="F2293" s="11">
        <f>VLOOKUP($A2292,Master!$A$6:$J$4994,$I$1,0)*(1+0.5*(VLOOKUP($A2293,'Old-SVXY-OHLC'!$A$3:$G$5000,F$1,0)/VLOOKUP($A2292,'Old-SVXY-OHLC'!$A$3:$G$5000,5,0)-1))</f>
        <v>29.431283792521153</v>
      </c>
    </row>
    <row r="2294" spans="1:6" x14ac:dyDescent="0.25">
      <c r="A2294" s="1">
        <v>41397</v>
      </c>
      <c r="B2294" s="11">
        <f>VLOOKUP($A2293,Master!$A$6:$J$4994,$I$1,0)*(1+0.5*(VLOOKUP($A2294,'Old-SVXY-OHLC'!$A$3:$E$5000,B$1,0)/VLOOKUP($A2293,'Old-SVXY-OHLC'!$A$3:$E$5000,5,0)-1))</f>
        <v>29.462608439859437</v>
      </c>
      <c r="C2294" s="11">
        <f>VLOOKUP($A2293,Master!$A$6:$J$4994,$I$1,0)*(1+0.5*(VLOOKUP($A2294,'Old-SVXY-OHLC'!$A$3:$E$5000,C$1,0)/VLOOKUP($A2293,'Old-SVXY-OHLC'!$A$3:$E$5000,5,0)-1))</f>
        <v>29.915711992996339</v>
      </c>
      <c r="D2294" s="11">
        <f>VLOOKUP($A2293,Master!$A$6:$J$4994,$I$1,0)*(1+0.5*(VLOOKUP($A2294,'Old-SVXY-OHLC'!$A$3:$E$5000,D$1,0)/VLOOKUP($A2293,'Old-SVXY-OHLC'!$A$3:$E$5000,5,0)-1))</f>
        <v>29.411446747270144</v>
      </c>
      <c r="E2294" s="11">
        <f>VLOOKUP(A2294,Master!A$6:J$4994,$I$1,0)</f>
        <v>29.806260765016855</v>
      </c>
      <c r="F2294" s="11">
        <f>VLOOKUP($A2293,Master!$A$6:$J$4994,$I$1,0)*(1+0.5*(VLOOKUP($A2294,'Old-SVXY-OHLC'!$A$3:$G$5000,F$1,0)/VLOOKUP($A2293,'Old-SVXY-OHLC'!$A$3:$G$5000,5,0)-1))</f>
        <v>29.747179856162564</v>
      </c>
    </row>
    <row r="2295" spans="1:6" x14ac:dyDescent="0.25">
      <c r="A2295" s="1">
        <v>41400</v>
      </c>
      <c r="B2295" s="11">
        <f>VLOOKUP($A2294,Master!$A$6:$J$4994,$I$1,0)*(1+0.5*(VLOOKUP($A2295,'Old-SVXY-OHLC'!$A$3:$E$5000,B$1,0)/VLOOKUP($A2294,'Old-SVXY-OHLC'!$A$3:$E$5000,5,0)-1))</f>
        <v>29.830477445690988</v>
      </c>
      <c r="C2295" s="11">
        <f>VLOOKUP($A2294,Master!$A$6:$J$4994,$I$1,0)*(1+0.5*(VLOOKUP($A2295,'Old-SVXY-OHLC'!$A$3:$E$5000,C$1,0)/VLOOKUP($A2294,'Old-SVXY-OHLC'!$A$3:$E$5000,5,0)-1))</f>
        <v>30.209846401856748</v>
      </c>
      <c r="D2295" s="11">
        <f>VLOOKUP($A2294,Master!$A$6:$J$4994,$I$1,0)*(1+0.5*(VLOOKUP($A2295,'Old-SVXY-OHLC'!$A$3:$E$5000,D$1,0)/VLOOKUP($A2294,'Old-SVXY-OHLC'!$A$3:$E$5000,5,0)-1))</f>
        <v>29.745333447397229</v>
      </c>
      <c r="E2295" s="11">
        <f>VLOOKUP(A2295,Master!A$6:J$4994,$I$1,0)</f>
        <v>30.130865670171264</v>
      </c>
      <c r="F2295" s="11">
        <f>VLOOKUP($A2294,Master!$A$6:$J$4994,$I$1,0)*(1+0.5*(VLOOKUP($A2295,'Old-SVXY-OHLC'!$A$3:$G$5000,F$1,0)/VLOOKUP($A2294,'Old-SVXY-OHLC'!$A$3:$G$5000,5,0)-1))</f>
        <v>29.995452827992612</v>
      </c>
    </row>
    <row r="2296" spans="1:6" x14ac:dyDescent="0.25">
      <c r="A2296" s="1">
        <v>41401</v>
      </c>
      <c r="B2296" s="11">
        <f>VLOOKUP($A2295,Master!$A$6:$J$4994,$I$1,0)*(1+0.5*(VLOOKUP($A2296,'Old-SVXY-OHLC'!$A$3:$E$5000,B$1,0)/VLOOKUP($A2295,'Old-SVXY-OHLC'!$A$3:$E$5000,5,0)-1))</f>
        <v>30.228591705387217</v>
      </c>
      <c r="C2296" s="11">
        <f>VLOOKUP($A2295,Master!$A$6:$J$4994,$I$1,0)*(1+0.5*(VLOOKUP($A2296,'Old-SVXY-OHLC'!$A$3:$E$5000,C$1,0)/VLOOKUP($A2295,'Old-SVXY-OHLC'!$A$3:$E$5000,5,0)-1))</f>
        <v>30.381717083568169</v>
      </c>
      <c r="D2296" s="11">
        <f>VLOOKUP($A2295,Master!$A$6:$J$4994,$I$1,0)*(1+0.5*(VLOOKUP($A2296,'Old-SVXY-OHLC'!$A$3:$E$5000,D$1,0)/VLOOKUP($A2295,'Old-SVXY-OHLC'!$A$3:$E$5000,5,0)-1))</f>
        <v>29.981088165953668</v>
      </c>
      <c r="E2296" s="11">
        <f>VLOOKUP(A2296,Master!A$6:J$4994,$I$1,0)</f>
        <v>30.182110932951918</v>
      </c>
      <c r="F2296" s="11">
        <f>VLOOKUP($A2295,Master!$A$6:$J$4994,$I$1,0)*(1+0.5*(VLOOKUP($A2296,'Old-SVXY-OHLC'!$A$3:$G$5000,F$1,0)/VLOOKUP($A2295,'Old-SVXY-OHLC'!$A$3:$G$5000,5,0)-1))</f>
        <v>30.114422910564809</v>
      </c>
    </row>
    <row r="2297" spans="1:6" x14ac:dyDescent="0.25">
      <c r="A2297" s="1">
        <v>41402</v>
      </c>
      <c r="B2297" s="11">
        <f>VLOOKUP($A2296,Master!$A$6:$J$4994,$I$1,0)*(1+0.5*(VLOOKUP($A2297,'Old-SVXY-OHLC'!$A$3:$E$5000,B$1,0)/VLOOKUP($A2296,'Old-SVXY-OHLC'!$A$3:$E$5000,5,0)-1))</f>
        <v>30.161278885777094</v>
      </c>
      <c r="C2297" s="11">
        <f>VLOOKUP($A2296,Master!$A$6:$J$4994,$I$1,0)*(1+0.5*(VLOOKUP($A2297,'Old-SVXY-OHLC'!$A$3:$E$5000,C$1,0)/VLOOKUP($A2296,'Old-SVXY-OHLC'!$A$3:$E$5000,5,0)-1))</f>
        <v>30.221691822584084</v>
      </c>
      <c r="D2297" s="11">
        <f>VLOOKUP($A2296,Master!$A$6:$J$4994,$I$1,0)*(1+0.5*(VLOOKUP($A2297,'Old-SVXY-OHLC'!$A$3:$E$5000,D$1,0)/VLOOKUP($A2296,'Old-SVXY-OHLC'!$A$3:$E$5000,5,0)-1))</f>
        <v>29.775645643267751</v>
      </c>
      <c r="E2297" s="11">
        <f>VLOOKUP(A2297,Master!A$6:J$4994,$I$1,0)</f>
        <v>29.993697397911983</v>
      </c>
      <c r="F2297" s="11">
        <f>VLOOKUP($A2296,Master!$A$6:$J$4994,$I$1,0)*(1+0.5*(VLOOKUP($A2297,'Old-SVXY-OHLC'!$A$3:$G$5000,F$1,0)/VLOOKUP($A2296,'Old-SVXY-OHLC'!$A$3:$G$5000,5,0)-1))</f>
        <v>30.032334536523599</v>
      </c>
    </row>
    <row r="2298" spans="1:6" x14ac:dyDescent="0.25">
      <c r="A2298" s="1">
        <v>41403</v>
      </c>
      <c r="B2298" s="11">
        <f>VLOOKUP($A2297,Master!$A$6:$J$4994,$I$1,0)*(1+0.5*(VLOOKUP($A2298,'Old-SVXY-OHLC'!$A$3:$E$5000,B$1,0)/VLOOKUP($A2297,'Old-SVXY-OHLC'!$A$3:$E$5000,5,0)-1))</f>
        <v>29.924332352275194</v>
      </c>
      <c r="C2298" s="11">
        <f>VLOOKUP($A2297,Master!$A$6:$J$4994,$I$1,0)*(1+0.5*(VLOOKUP($A2298,'Old-SVXY-OHLC'!$A$3:$E$5000,C$1,0)/VLOOKUP($A2297,'Old-SVXY-OHLC'!$A$3:$E$5000,5,0)-1))</f>
        <v>30.044659472257379</v>
      </c>
      <c r="D2298" s="11">
        <f>VLOOKUP($A2297,Master!$A$6:$J$4994,$I$1,0)*(1+0.5*(VLOOKUP($A2298,'Old-SVXY-OHLC'!$A$3:$E$5000,D$1,0)/VLOOKUP($A2297,'Old-SVXY-OHLC'!$A$3:$E$5000,5,0)-1))</f>
        <v>29.497996850691262</v>
      </c>
      <c r="E2298" s="11">
        <f>VLOOKUP(A2298,Master!A$6:J$4994,$I$1,0)</f>
        <v>29.756269358169956</v>
      </c>
      <c r="F2298" s="11">
        <f>VLOOKUP($A2297,Master!$A$6:$J$4994,$I$1,0)*(1+0.5*(VLOOKUP($A2298,'Old-SVXY-OHLC'!$A$3:$G$5000,F$1,0)/VLOOKUP($A2297,'Old-SVXY-OHLC'!$A$3:$G$5000,5,0)-1))</f>
        <v>29.745680945307168</v>
      </c>
    </row>
    <row r="2299" spans="1:6" x14ac:dyDescent="0.25">
      <c r="A2299" s="1">
        <v>41404</v>
      </c>
      <c r="B2299" s="11">
        <f>VLOOKUP($A2298,Master!$A$6:$J$4994,$I$1,0)*(1+0.5*(VLOOKUP($A2299,'Old-SVXY-OHLC'!$A$3:$E$5000,B$1,0)/VLOOKUP($A2298,'Old-SVXY-OHLC'!$A$3:$E$5000,5,0)-1))</f>
        <v>29.889305301897981</v>
      </c>
      <c r="C2299" s="11">
        <f>VLOOKUP($A2298,Master!$A$6:$J$4994,$I$1,0)*(1+0.5*(VLOOKUP($A2299,'Old-SVXY-OHLC'!$A$3:$E$5000,C$1,0)/VLOOKUP($A2298,'Old-SVXY-OHLC'!$A$3:$E$5000,5,0)-1))</f>
        <v>30.119737075098957</v>
      </c>
      <c r="D2299" s="11">
        <f>VLOOKUP($A2298,Master!$A$6:$J$4994,$I$1,0)*(1+0.5*(VLOOKUP($A2299,'Old-SVXY-OHLC'!$A$3:$E$5000,D$1,0)/VLOOKUP($A2298,'Old-SVXY-OHLC'!$A$3:$E$5000,5,0)-1))</f>
        <v>29.544118505642931</v>
      </c>
      <c r="E2299" s="11">
        <f>VLOOKUP(A2299,Master!A$6:J$4994,$I$1,0)</f>
        <v>30.035552069180497</v>
      </c>
      <c r="F2299" s="11">
        <f>VLOOKUP($A2298,Master!$A$6:$J$4994,$I$1,0)*(1+0.5*(VLOOKUP($A2299,'Old-SVXY-OHLC'!$A$3:$G$5000,F$1,0)/VLOOKUP($A2298,'Old-SVXY-OHLC'!$A$3:$G$5000,5,0)-1))</f>
        <v>29.884349974870631</v>
      </c>
    </row>
    <row r="2300" spans="1:6" x14ac:dyDescent="0.25">
      <c r="A2300" s="1">
        <v>41407</v>
      </c>
      <c r="B2300" s="11">
        <f>VLOOKUP($A2299,Master!$A$6:$J$4994,$I$1,0)*(1+0.5*(VLOOKUP($A2300,'Old-SVXY-OHLC'!$A$3:$E$5000,B$1,0)/VLOOKUP($A2299,'Old-SVXY-OHLC'!$A$3:$E$5000,5,0)-1))</f>
        <v>29.795255641756626</v>
      </c>
      <c r="C2300" s="11">
        <f>VLOOKUP($A2299,Master!$A$6:$J$4994,$I$1,0)*(1+0.5*(VLOOKUP($A2300,'Old-SVXY-OHLC'!$A$3:$E$5000,C$1,0)/VLOOKUP($A2299,'Old-SVXY-OHLC'!$A$3:$E$5000,5,0)-1))</f>
        <v>30.143491865254486</v>
      </c>
      <c r="D2300" s="11">
        <f>VLOOKUP($A2299,Master!$A$6:$J$4994,$I$1,0)*(1+0.5*(VLOOKUP($A2300,'Old-SVXY-OHLC'!$A$3:$E$5000,D$1,0)/VLOOKUP($A2299,'Old-SVXY-OHLC'!$A$3:$E$5000,5,0)-1))</f>
        <v>29.729669967714592</v>
      </c>
      <c r="E2300" s="11">
        <f>VLOOKUP(A2300,Master!A$6:J$4994,$I$1,0)</f>
        <v>30.090187656325487</v>
      </c>
      <c r="F2300" s="11">
        <f>VLOOKUP($A2299,Master!$A$6:$J$4994,$I$1,0)*(1+0.5*(VLOOKUP($A2300,'Old-SVXY-OHLC'!$A$3:$G$5000,F$1,0)/VLOOKUP($A2299,'Old-SVXY-OHLC'!$A$3:$G$5000,5,0)-1))</f>
        <v>29.998953333216797</v>
      </c>
    </row>
    <row r="2301" spans="1:6" x14ac:dyDescent="0.25">
      <c r="A2301" s="1">
        <v>41408</v>
      </c>
      <c r="B2301" s="11">
        <f>VLOOKUP($A2300,Master!$A$6:$J$4994,$I$1,0)*(1+0.5*(VLOOKUP($A2301,'Old-SVXY-OHLC'!$A$3:$E$5000,B$1,0)/VLOOKUP($A2300,'Old-SVXY-OHLC'!$A$3:$E$5000,5,0)-1))</f>
        <v>30.090187656325487</v>
      </c>
      <c r="C2301" s="11">
        <f>VLOOKUP($A2300,Master!$A$6:$J$4994,$I$1,0)*(1+0.5*(VLOOKUP($A2301,'Old-SVXY-OHLC'!$A$3:$E$5000,C$1,0)/VLOOKUP($A2300,'Old-SVXY-OHLC'!$A$3:$E$5000,5,0)-1))</f>
        <v>30.255393485602895</v>
      </c>
      <c r="D2301" s="11">
        <f>VLOOKUP($A2300,Master!$A$6:$J$4994,$I$1,0)*(1+0.5*(VLOOKUP($A2301,'Old-SVXY-OHLC'!$A$3:$E$5000,D$1,0)/VLOOKUP($A2300,'Old-SVXY-OHLC'!$A$3:$E$5000,5,0)-1))</f>
        <v>29.963760299721176</v>
      </c>
      <c r="E2301" s="11">
        <f>VLOOKUP(A2301,Master!A$6:J$4994,$I$1,0)</f>
        <v>30.152591309621641</v>
      </c>
      <c r="F2301" s="11">
        <f>VLOOKUP($A2300,Master!$A$6:$J$4994,$I$1,0)*(1+0.5*(VLOOKUP($A2301,'Old-SVXY-OHLC'!$A$3:$G$5000,F$1,0)/VLOOKUP($A2300,'Old-SVXY-OHLC'!$A$3:$G$5000,5,0)-1))</f>
        <v>30.111954760891599</v>
      </c>
    </row>
    <row r="2302" spans="1:6" x14ac:dyDescent="0.25">
      <c r="A2302" s="1">
        <v>41409</v>
      </c>
      <c r="B2302" s="11">
        <f>VLOOKUP($A2301,Master!$A$6:$J$4994,$I$1,0)*(1+0.5*(VLOOKUP($A2302,'Old-SVXY-OHLC'!$A$3:$E$5000,B$1,0)/VLOOKUP($A2301,'Old-SVXY-OHLC'!$A$3:$E$5000,5,0)-1))</f>
        <v>30.142355834124441</v>
      </c>
      <c r="C2302" s="11">
        <f>VLOOKUP($A2301,Master!$A$6:$J$4994,$I$1,0)*(1+0.5*(VLOOKUP($A2302,'Old-SVXY-OHLC'!$A$3:$E$5000,C$1,0)/VLOOKUP($A2301,'Old-SVXY-OHLC'!$A$3:$E$5000,5,0)-1))</f>
        <v>30.203688722455322</v>
      </c>
      <c r="D2302" s="11">
        <f>VLOOKUP($A2301,Master!$A$6:$J$4994,$I$1,0)*(1+0.5*(VLOOKUP($A2302,'Old-SVXY-OHLC'!$A$3:$E$5000,D$1,0)/VLOOKUP($A2301,'Old-SVXY-OHLC'!$A$3:$E$5000,5,0)-1))</f>
        <v>29.876633294458824</v>
      </c>
      <c r="E2302" s="11">
        <f>VLOOKUP(A2302,Master!A$6:J$4994,$I$1,0)</f>
        <v>30.039344616685025</v>
      </c>
      <c r="F2302" s="11">
        <f>VLOOKUP($A2301,Master!$A$6:$J$4994,$I$1,0)*(1+0.5*(VLOOKUP($A2302,'Old-SVXY-OHLC'!$A$3:$G$5000,F$1,0)/VLOOKUP($A2301,'Old-SVXY-OHLC'!$A$3:$G$5000,5,0)-1))</f>
        <v>30.008786235749454</v>
      </c>
    </row>
    <row r="2303" spans="1:6" x14ac:dyDescent="0.25">
      <c r="A2303" s="1">
        <v>41410</v>
      </c>
      <c r="B2303" s="11">
        <f>VLOOKUP($A2302,Master!$A$6:$J$4994,$I$1,0)*(1+0.5*(VLOOKUP($A2303,'Old-SVXY-OHLC'!$A$3:$E$5000,B$1,0)/VLOOKUP($A2302,'Old-SVXY-OHLC'!$A$3:$E$5000,5,0)-1))</f>
        <v>30.089715155533074</v>
      </c>
      <c r="C2303" s="11">
        <f>VLOOKUP($A2302,Master!$A$6:$J$4994,$I$1,0)*(1+0.5*(VLOOKUP($A2303,'Old-SVXY-OHLC'!$A$3:$E$5000,C$1,0)/VLOOKUP($A2302,'Old-SVXY-OHLC'!$A$3:$E$5000,5,0)-1))</f>
        <v>30.140006619751844</v>
      </c>
      <c r="D2303" s="11">
        <f>VLOOKUP($A2302,Master!$A$6:$J$4994,$I$1,0)*(1+0.5*(VLOOKUP($A2303,'Old-SVXY-OHLC'!$A$3:$E$5000,D$1,0)/VLOOKUP($A2302,'Old-SVXY-OHLC'!$A$3:$E$5000,5,0)-1))</f>
        <v>29.721227383112524</v>
      </c>
      <c r="E2303" s="11">
        <f>VLOOKUP(A2303,Master!A$6:J$4994,$I$1,0)</f>
        <v>29.829179495453669</v>
      </c>
      <c r="F2303" s="11">
        <f>VLOOKUP($A2302,Master!$A$6:$J$4994,$I$1,0)*(1+0.5*(VLOOKUP($A2303,'Old-SVXY-OHLC'!$A$3:$G$5000,F$1,0)/VLOOKUP($A2302,'Old-SVXY-OHLC'!$A$3:$G$5000,5,0)-1))</f>
        <v>29.846770632260984</v>
      </c>
    </row>
    <row r="2304" spans="1:6" x14ac:dyDescent="0.25">
      <c r="A2304" s="1">
        <v>41411</v>
      </c>
      <c r="B2304" s="11">
        <f>VLOOKUP($A2303,Master!$A$6:$J$4994,$I$1,0)*(1+0.5*(VLOOKUP($A2304,'Old-SVXY-OHLC'!$A$3:$E$5000,B$1,0)/VLOOKUP($A2303,'Old-SVXY-OHLC'!$A$3:$E$5000,5,0)-1))</f>
        <v>29.97655043656194</v>
      </c>
      <c r="C2304" s="11">
        <f>VLOOKUP($A2303,Master!$A$6:$J$4994,$I$1,0)*(1+0.5*(VLOOKUP($A2304,'Old-SVXY-OHLC'!$A$3:$E$5000,C$1,0)/VLOOKUP($A2303,'Old-SVXY-OHLC'!$A$3:$E$5000,5,0)-1))</f>
        <v>30.37343749551091</v>
      </c>
      <c r="D2304" s="11">
        <f>VLOOKUP($A2303,Master!$A$6:$J$4994,$I$1,0)*(1+0.5*(VLOOKUP($A2304,'Old-SVXY-OHLC'!$A$3:$E$5000,D$1,0)/VLOOKUP($A2303,'Old-SVXY-OHLC'!$A$3:$E$5000,5,0)-1))</f>
        <v>29.93333814799735</v>
      </c>
      <c r="E2304" s="11">
        <f>VLOOKUP(A2304,Master!A$6:J$4994,$I$1,0)</f>
        <v>30.132909290530304</v>
      </c>
      <c r="F2304" s="11">
        <f>VLOOKUP($A2303,Master!$A$6:$J$4994,$I$1,0)*(1+0.5*(VLOOKUP($A2304,'Old-SVXY-OHLC'!$A$3:$G$5000,F$1,0)/VLOOKUP($A2303,'Old-SVXY-OHLC'!$A$3:$G$5000,5,0)-1))</f>
        <v>30.242806083626814</v>
      </c>
    </row>
    <row r="2305" spans="1:6" x14ac:dyDescent="0.25">
      <c r="A2305" s="1">
        <v>41414</v>
      </c>
      <c r="B2305" s="11">
        <f>VLOOKUP($A2304,Master!$A$6:$J$4994,$I$1,0)*(1+0.5*(VLOOKUP($A2305,'Old-SVXY-OHLC'!$A$3:$E$5000,B$1,0)/VLOOKUP($A2304,'Old-SVXY-OHLC'!$A$3:$E$5000,5,0)-1))</f>
        <v>30.128916272761497</v>
      </c>
      <c r="C2305" s="11">
        <f>VLOOKUP($A2304,Master!$A$6:$J$4994,$I$1,0)*(1+0.5*(VLOOKUP($A2305,'Old-SVXY-OHLC'!$A$3:$E$5000,C$1,0)/VLOOKUP($A2304,'Old-SVXY-OHLC'!$A$3:$E$5000,5,0)-1))</f>
        <v>30.322417913837917</v>
      </c>
      <c r="D2305" s="11">
        <f>VLOOKUP($A2304,Master!$A$6:$J$4994,$I$1,0)*(1+0.5*(VLOOKUP($A2305,'Old-SVXY-OHLC'!$A$3:$E$5000,D$1,0)/VLOOKUP($A2304,'Old-SVXY-OHLC'!$A$3:$E$5000,5,0)-1))</f>
        <v>30.015195126705855</v>
      </c>
      <c r="E2305" s="11">
        <f>VLOOKUP(A2305,Master!A$6:J$4994,$I$1,0)</f>
        <v>30.122495994987016</v>
      </c>
      <c r="F2305" s="11">
        <f>VLOOKUP($A2304,Master!$A$6:$J$4994,$I$1,0)*(1+0.5*(VLOOKUP($A2305,'Old-SVXY-OHLC'!$A$3:$G$5000,F$1,0)/VLOOKUP($A2304,'Old-SVXY-OHLC'!$A$3:$G$5000,5,0)-1))</f>
        <v>30.035125869942807</v>
      </c>
    </row>
    <row r="2306" spans="1:6" x14ac:dyDescent="0.25">
      <c r="A2306" s="1">
        <v>41415</v>
      </c>
      <c r="B2306" s="11">
        <f>VLOOKUP($A2305,Master!$A$6:$J$4994,$I$1,0)*(1+0.5*(VLOOKUP($A2306,'Old-SVXY-OHLC'!$A$3:$E$5000,B$1,0)/VLOOKUP($A2305,'Old-SVXY-OHLC'!$A$3:$E$5000,5,0)-1))</f>
        <v>30.07837233586805</v>
      </c>
      <c r="C2306" s="11">
        <f>VLOOKUP($A2305,Master!$A$6:$J$4994,$I$1,0)*(1+0.5*(VLOOKUP($A2306,'Old-SVXY-OHLC'!$A$3:$E$5000,C$1,0)/VLOOKUP($A2305,'Old-SVXY-OHLC'!$A$3:$E$5000,5,0)-1))</f>
        <v>30.226701236956938</v>
      </c>
      <c r="D2306" s="11">
        <f>VLOOKUP($A2305,Master!$A$6:$J$4994,$I$1,0)*(1+0.5*(VLOOKUP($A2306,'Old-SVXY-OHLC'!$A$3:$E$5000,D$1,0)/VLOOKUP($A2305,'Old-SVXY-OHLC'!$A$3:$E$5000,5,0)-1))</f>
        <v>29.822646608062843</v>
      </c>
      <c r="E2306" s="11">
        <f>VLOOKUP(A2306,Master!A$6:J$4994,$I$1,0)</f>
        <v>29.823093570023232</v>
      </c>
      <c r="F2306" s="11">
        <f>VLOOKUP($A2305,Master!$A$6:$J$4994,$I$1,0)*(1+0.5*(VLOOKUP($A2306,'Old-SVXY-OHLC'!$A$3:$G$5000,F$1,0)/VLOOKUP($A2305,'Old-SVXY-OHLC'!$A$3:$G$5000,5,0)-1))</f>
        <v>29.926718693258991</v>
      </c>
    </row>
    <row r="2307" spans="1:6" x14ac:dyDescent="0.25">
      <c r="A2307" s="1">
        <v>41416</v>
      </c>
      <c r="B2307" s="11">
        <f>VLOOKUP($A2306,Master!$A$6:$J$4994,$I$1,0)*(1+0.5*(VLOOKUP($A2307,'Old-SVXY-OHLC'!$A$3:$E$5000,B$1,0)/VLOOKUP($A2306,'Old-SVXY-OHLC'!$A$3:$E$5000,5,0)-1))</f>
        <v>29.968332136407984</v>
      </c>
      <c r="C2307" s="11">
        <f>VLOOKUP($A2306,Master!$A$6:$J$4994,$I$1,0)*(1+0.5*(VLOOKUP($A2307,'Old-SVXY-OHLC'!$A$3:$E$5000,C$1,0)/VLOOKUP($A2306,'Old-SVXY-OHLC'!$A$3:$E$5000,5,0)-1))</f>
        <v>30.210396413715902</v>
      </c>
      <c r="D2307" s="11">
        <f>VLOOKUP($A2306,Master!$A$6:$J$4994,$I$1,0)*(1+0.5*(VLOOKUP($A2307,'Old-SVXY-OHLC'!$A$3:$E$5000,D$1,0)/VLOOKUP($A2306,'Old-SVXY-OHLC'!$A$3:$E$5000,5,0)-1))</f>
        <v>29.532616437253729</v>
      </c>
      <c r="E2307" s="11">
        <f>VLOOKUP(A2307,Master!A$6:J$4994,$I$1,0)</f>
        <v>29.919183111024296</v>
      </c>
      <c r="F2307" s="11">
        <f>VLOOKUP($A2306,Master!$A$6:$J$4994,$I$1,0)*(1+0.5*(VLOOKUP($A2307,'Old-SVXY-OHLC'!$A$3:$G$5000,F$1,0)/VLOOKUP($A2306,'Old-SVXY-OHLC'!$A$3:$G$5000,5,0)-1))</f>
        <v>29.75487467890482</v>
      </c>
    </row>
    <row r="2308" spans="1:6" x14ac:dyDescent="0.25">
      <c r="A2308" s="1">
        <v>41417</v>
      </c>
      <c r="B2308" s="11">
        <f>VLOOKUP($A2307,Master!$A$6:$J$4994,$I$1,0)*(1+0.5*(VLOOKUP($A2308,'Old-SVXY-OHLC'!$A$3:$E$5000,B$1,0)/VLOOKUP($A2307,'Old-SVXY-OHLC'!$A$3:$E$5000,5,0)-1))</f>
        <v>29.250184200803414</v>
      </c>
      <c r="C2308" s="11">
        <f>VLOOKUP($A2307,Master!$A$6:$J$4994,$I$1,0)*(1+0.5*(VLOOKUP($A2308,'Old-SVXY-OHLC'!$A$3:$E$5000,C$1,0)/VLOOKUP($A2307,'Old-SVXY-OHLC'!$A$3:$E$5000,5,0)-1))</f>
        <v>29.78746392888797</v>
      </c>
      <c r="D2308" s="11">
        <f>VLOOKUP($A2307,Master!$A$6:$J$4994,$I$1,0)*(1+0.5*(VLOOKUP($A2308,'Old-SVXY-OHLC'!$A$3:$E$5000,D$1,0)/VLOOKUP($A2307,'Old-SVXY-OHLC'!$A$3:$E$5000,5,0)-1))</f>
        <v>29.000512211860926</v>
      </c>
      <c r="E2308" s="11">
        <f>VLOOKUP(A2308,Master!A$6:J$4994,$I$1,0)</f>
        <v>29.726199119331071</v>
      </c>
      <c r="F2308" s="11">
        <f>VLOOKUP($A2307,Master!$A$6:$J$4994,$I$1,0)*(1+0.5*(VLOOKUP($A2308,'Old-SVXY-OHLC'!$A$3:$G$5000,F$1,0)/VLOOKUP($A2307,'Old-SVXY-OHLC'!$A$3:$G$5000,5,0)-1))</f>
        <v>29.6155711066985</v>
      </c>
    </row>
    <row r="2309" spans="1:6" x14ac:dyDescent="0.25">
      <c r="A2309" s="1">
        <v>41418</v>
      </c>
      <c r="B2309" s="11">
        <f>VLOOKUP($A2308,Master!$A$6:$J$4994,$I$1,0)*(1+0.5*(VLOOKUP($A2309,'Old-SVXY-OHLC'!$A$3:$E$5000,B$1,0)/VLOOKUP($A2308,'Old-SVXY-OHLC'!$A$3:$E$5000,5,0)-1))</f>
        <v>29.583409382552755</v>
      </c>
      <c r="C2309" s="11">
        <f>VLOOKUP($A2308,Master!$A$6:$J$4994,$I$1,0)*(1+0.5*(VLOOKUP($A2309,'Old-SVXY-OHLC'!$A$3:$E$5000,C$1,0)/VLOOKUP($A2308,'Old-SVXY-OHLC'!$A$3:$E$5000,5,0)-1))</f>
        <v>29.864001573524433</v>
      </c>
      <c r="D2309" s="11">
        <f>VLOOKUP($A2308,Master!$A$6:$J$4994,$I$1,0)*(1+0.5*(VLOOKUP($A2309,'Old-SVXY-OHLC'!$A$3:$E$5000,D$1,0)/VLOOKUP($A2308,'Old-SVXY-OHLC'!$A$3:$E$5000,5,0)-1))</f>
        <v>29.389442453710426</v>
      </c>
      <c r="E2309" s="11">
        <f>VLOOKUP(A2309,Master!A$6:J$4994,$I$1,0)</f>
        <v>29.730416520847179</v>
      </c>
      <c r="F2309" s="11">
        <f>VLOOKUP($A2308,Master!$A$6:$J$4994,$I$1,0)*(1+0.5*(VLOOKUP($A2309,'Old-SVXY-OHLC'!$A$3:$G$5000,F$1,0)/VLOOKUP($A2308,'Old-SVXY-OHLC'!$A$3:$G$5000,5,0)-1))</f>
        <v>29.629482309146255</v>
      </c>
    </row>
    <row r="2310" spans="1:6" x14ac:dyDescent="0.25">
      <c r="A2310" s="1">
        <v>41422</v>
      </c>
      <c r="B2310" s="11">
        <f>VLOOKUP($A2309,Master!$A$6:$J$4994,$I$1,0)*(1+0.5*(VLOOKUP($A2310,'Old-SVXY-OHLC'!$A$3:$E$5000,B$1,0)/VLOOKUP($A2309,'Old-SVXY-OHLC'!$A$3:$E$5000,5,0)-1))</f>
        <v>30.040236299719513</v>
      </c>
      <c r="C2310" s="11">
        <f>VLOOKUP($A2309,Master!$A$6:$J$4994,$I$1,0)*(1+0.5*(VLOOKUP($A2310,'Old-SVXY-OHLC'!$A$3:$E$5000,C$1,0)/VLOOKUP($A2309,'Old-SVXY-OHLC'!$A$3:$E$5000,5,0)-1))</f>
        <v>30.270067919626289</v>
      </c>
      <c r="D2310" s="11">
        <f>VLOOKUP($A2309,Master!$A$6:$J$4994,$I$1,0)*(1+0.5*(VLOOKUP($A2310,'Old-SVXY-OHLC'!$A$3:$E$5000,D$1,0)/VLOOKUP($A2309,'Old-SVXY-OHLC'!$A$3:$E$5000,5,0)-1))</f>
        <v>29.857844873901705</v>
      </c>
      <c r="E2310" s="11">
        <f>VLOOKUP(A2310,Master!A$6:J$4994,$I$1,0)</f>
        <v>29.989630936701658</v>
      </c>
      <c r="F2310" s="11">
        <f>VLOOKUP($A2309,Master!$A$6:$J$4994,$I$1,0)*(1+0.5*(VLOOKUP($A2310,'Old-SVXY-OHLC'!$A$3:$G$5000,F$1,0)/VLOOKUP($A2309,'Old-SVXY-OHLC'!$A$3:$G$5000,5,0)-1))</f>
        <v>30.039896145339547</v>
      </c>
    </row>
    <row r="2311" spans="1:6" x14ac:dyDescent="0.25">
      <c r="A2311" s="1">
        <v>41423</v>
      </c>
      <c r="B2311" s="11">
        <f>VLOOKUP($A2310,Master!$A$6:$J$4994,$I$1,0)*(1+0.5*(VLOOKUP($A2311,'Old-SVXY-OHLC'!$A$3:$E$5000,B$1,0)/VLOOKUP($A2310,'Old-SVXY-OHLC'!$A$3:$E$5000,5,0)-1))</f>
        <v>29.746853529942964</v>
      </c>
      <c r="C2311" s="11">
        <f>VLOOKUP($A2310,Master!$A$6:$J$4994,$I$1,0)*(1+0.5*(VLOOKUP($A2311,'Old-SVXY-OHLC'!$A$3:$E$5000,C$1,0)/VLOOKUP($A2310,'Old-SVXY-OHLC'!$A$3:$E$5000,5,0)-1))</f>
        <v>30.020293407879944</v>
      </c>
      <c r="D2311" s="11">
        <f>VLOOKUP($A2310,Master!$A$6:$J$4994,$I$1,0)*(1+0.5*(VLOOKUP($A2311,'Old-SVXY-OHLC'!$A$3:$E$5000,D$1,0)/VLOOKUP($A2310,'Old-SVXY-OHLC'!$A$3:$E$5000,5,0)-1))</f>
        <v>29.496430211348031</v>
      </c>
      <c r="E2311" s="11">
        <f>VLOOKUP(A2311,Master!A$6:J$4994,$I$1,0)</f>
        <v>29.825300555020196</v>
      </c>
      <c r="F2311" s="11">
        <f>VLOOKUP($A2310,Master!$A$6:$J$4994,$I$1,0)*(1+0.5*(VLOOKUP($A2311,'Old-SVXY-OHLC'!$A$3:$G$5000,F$1,0)/VLOOKUP($A2310,'Old-SVXY-OHLC'!$A$3:$G$5000,5,0)-1))</f>
        <v>29.815419407753978</v>
      </c>
    </row>
    <row r="2312" spans="1:6" x14ac:dyDescent="0.25">
      <c r="A2312" s="1">
        <v>41424</v>
      </c>
      <c r="B2312" s="11">
        <f>VLOOKUP($A2311,Master!$A$6:$J$4994,$I$1,0)*(1+0.5*(VLOOKUP($A2312,'Old-SVXY-OHLC'!$A$3:$E$5000,B$1,0)/VLOOKUP($A2311,'Old-SVXY-OHLC'!$A$3:$E$5000,5,0)-1))</f>
        <v>29.968140398661735</v>
      </c>
      <c r="C2312" s="11">
        <f>VLOOKUP($A2311,Master!$A$6:$J$4994,$I$1,0)*(1+0.5*(VLOOKUP($A2312,'Old-SVXY-OHLC'!$A$3:$E$5000,C$1,0)/VLOOKUP($A2311,'Old-SVXY-OHLC'!$A$3:$E$5000,5,0)-1))</f>
        <v>30.050804499270793</v>
      </c>
      <c r="D2312" s="11">
        <f>VLOOKUP($A2311,Master!$A$6:$J$4994,$I$1,0)*(1+0.5*(VLOOKUP($A2312,'Old-SVXY-OHLC'!$A$3:$E$5000,D$1,0)/VLOOKUP($A2311,'Old-SVXY-OHLC'!$A$3:$E$5000,5,0)-1))</f>
        <v>29.637406450164899</v>
      </c>
      <c r="E2312" s="11">
        <f>VLOOKUP(A2312,Master!A$6:J$4994,$I$1,0)</f>
        <v>29.78695226768362</v>
      </c>
      <c r="F2312" s="11">
        <f>VLOOKUP($A2311,Master!$A$6:$J$4994,$I$1,0)*(1+0.5*(VLOOKUP($A2312,'Old-SVXY-OHLC'!$A$3:$G$5000,F$1,0)/VLOOKUP($A2311,'Old-SVXY-OHLC'!$A$3:$G$5000,5,0)-1))</f>
        <v>29.829950825738646</v>
      </c>
    </row>
    <row r="2313" spans="1:6" x14ac:dyDescent="0.25">
      <c r="A2313" s="1">
        <v>41425</v>
      </c>
      <c r="B2313" s="11">
        <f>VLOOKUP($A2312,Master!$A$6:$J$4994,$I$1,0)*(1+0.5*(VLOOKUP($A2313,'Old-SVXY-OHLC'!$A$3:$E$5000,B$1,0)/VLOOKUP($A2312,'Old-SVXY-OHLC'!$A$3:$E$5000,5,0)-1))</f>
        <v>29.660182514085783</v>
      </c>
      <c r="C2313" s="11">
        <f>VLOOKUP($A2312,Master!$A$6:$J$4994,$I$1,0)*(1+0.5*(VLOOKUP($A2313,'Old-SVXY-OHLC'!$A$3:$E$5000,C$1,0)/VLOOKUP($A2312,'Old-SVXY-OHLC'!$A$3:$E$5000,5,0)-1))</f>
        <v>29.911249972460539</v>
      </c>
      <c r="D2313" s="11">
        <f>VLOOKUP($A2312,Master!$A$6:$J$4994,$I$1,0)*(1+0.5*(VLOOKUP($A2313,'Old-SVXY-OHLC'!$A$3:$E$5000,D$1,0)/VLOOKUP($A2312,'Old-SVXY-OHLC'!$A$3:$E$5000,5,0)-1))</f>
        <v>29.123052656215116</v>
      </c>
      <c r="E2313" s="11">
        <f>VLOOKUP(A2313,Master!A$6:J$4994,$I$1,0)</f>
        <v>29.186960040465991</v>
      </c>
      <c r="F2313" s="11">
        <f>VLOOKUP($A2312,Master!$A$6:$J$4994,$I$1,0)*(1+0.5*(VLOOKUP($A2313,'Old-SVXY-OHLC'!$A$3:$G$5000,F$1,0)/VLOOKUP($A2312,'Old-SVXY-OHLC'!$A$3:$G$5000,5,0)-1))</f>
        <v>29.274907896694113</v>
      </c>
    </row>
    <row r="2314" spans="1:6" x14ac:dyDescent="0.25">
      <c r="A2314" s="1">
        <v>41428</v>
      </c>
      <c r="B2314" s="11">
        <f>VLOOKUP($A2313,Master!$A$6:$J$4994,$I$1,0)*(1+0.5*(VLOOKUP($A2314,'Old-SVXY-OHLC'!$A$3:$E$5000,B$1,0)/VLOOKUP($A2313,'Old-SVXY-OHLC'!$A$3:$E$5000,5,0)-1))</f>
        <v>29.452998579446348</v>
      </c>
      <c r="C2314" s="11">
        <f>VLOOKUP($A2313,Master!$A$6:$J$4994,$I$1,0)*(1+0.5*(VLOOKUP($A2314,'Old-SVXY-OHLC'!$A$3:$E$5000,C$1,0)/VLOOKUP($A2313,'Old-SVXY-OHLC'!$A$3:$E$5000,5,0)-1))</f>
        <v>29.513686801959921</v>
      </c>
      <c r="D2314" s="11">
        <f>VLOOKUP($A2313,Master!$A$6:$J$4994,$I$1,0)*(1+0.5*(VLOOKUP($A2314,'Old-SVXY-OHLC'!$A$3:$E$5000,D$1,0)/VLOOKUP($A2313,'Old-SVXY-OHLC'!$A$3:$E$5000,5,0)-1))</f>
        <v>28.567125173115144</v>
      </c>
      <c r="E2314" s="11">
        <f>VLOOKUP(A2314,Master!A$6:J$4994,$I$1,0)</f>
        <v>29.261720005982237</v>
      </c>
      <c r="F2314" s="11">
        <f>VLOOKUP($A2313,Master!$A$6:$J$4994,$I$1,0)*(1+0.5*(VLOOKUP($A2314,'Old-SVXY-OHLC'!$A$3:$G$5000,F$1,0)/VLOOKUP($A2313,'Old-SVXY-OHLC'!$A$3:$G$5000,5,0)-1))</f>
        <v>29.334989338781657</v>
      </c>
    </row>
    <row r="2315" spans="1:6" x14ac:dyDescent="0.25">
      <c r="A2315" s="1">
        <v>41429</v>
      </c>
      <c r="B2315" s="11">
        <f>VLOOKUP($A2314,Master!$A$6:$J$4994,$I$1,0)*(1+0.5*(VLOOKUP($A2315,'Old-SVXY-OHLC'!$A$3:$E$5000,B$1,0)/VLOOKUP($A2314,'Old-SVXY-OHLC'!$A$3:$E$5000,5,0)-1))</f>
        <v>29.280495289883596</v>
      </c>
      <c r="C2315" s="11">
        <f>VLOOKUP($A2314,Master!$A$6:$J$4994,$I$1,0)*(1+0.5*(VLOOKUP($A2315,'Old-SVXY-OHLC'!$A$3:$E$5000,C$1,0)/VLOOKUP($A2314,'Old-SVXY-OHLC'!$A$3:$E$5000,5,0)-1))</f>
        <v>29.428644014417745</v>
      </c>
      <c r="D2315" s="11">
        <f>VLOOKUP($A2314,Master!$A$6:$J$4994,$I$1,0)*(1+0.5*(VLOOKUP($A2315,'Old-SVXY-OHLC'!$A$3:$E$5000,D$1,0)/VLOOKUP($A2314,'Old-SVXY-OHLC'!$A$3:$E$5000,5,0)-1))</f>
        <v>28.751046952055855</v>
      </c>
      <c r="E2315" s="11">
        <f>VLOOKUP(A2315,Master!A$6:J$4994,$I$1,0)</f>
        <v>29.171874554760659</v>
      </c>
      <c r="F2315" s="11">
        <f>VLOOKUP($A2314,Master!$A$6:$J$4994,$I$1,0)*(1+0.5*(VLOOKUP($A2315,'Old-SVXY-OHLC'!$A$3:$G$5000,F$1,0)/VLOOKUP($A2314,'Old-SVXY-OHLC'!$A$3:$G$5000,5,0)-1))</f>
        <v>29.174978866711527</v>
      </c>
    </row>
    <row r="2316" spans="1:6" x14ac:dyDescent="0.25">
      <c r="A2316" s="1">
        <v>41430</v>
      </c>
      <c r="B2316" s="11">
        <f>VLOOKUP($A2315,Master!$A$6:$J$4994,$I$1,0)*(1+0.5*(VLOOKUP($A2316,'Old-SVXY-OHLC'!$A$3:$E$5000,B$1,0)/VLOOKUP($A2315,'Old-SVXY-OHLC'!$A$3:$E$5000,5,0)-1))</f>
        <v>28.970351909348086</v>
      </c>
      <c r="C2316" s="11">
        <f>VLOOKUP($A2315,Master!$A$6:$J$4994,$I$1,0)*(1+0.5*(VLOOKUP($A2316,'Old-SVXY-OHLC'!$A$3:$E$5000,C$1,0)/VLOOKUP($A2315,'Old-SVXY-OHLC'!$A$3:$E$5000,5,0)-1))</f>
        <v>29.081541829103312</v>
      </c>
      <c r="D2316" s="11">
        <f>VLOOKUP($A2315,Master!$A$6:$J$4994,$I$1,0)*(1+0.5*(VLOOKUP($A2316,'Old-SVXY-OHLC'!$A$3:$E$5000,D$1,0)/VLOOKUP($A2315,'Old-SVXY-OHLC'!$A$3:$E$5000,5,0)-1))</f>
        <v>28.481697647626437</v>
      </c>
      <c r="E2316" s="11">
        <f>VLOOKUP(A2316,Master!A$6:J$4994,$I$1,0)</f>
        <v>28.480989626308755</v>
      </c>
      <c r="F2316" s="11">
        <f>VLOOKUP($A2315,Master!$A$6:$J$4994,$I$1,0)*(1+0.5*(VLOOKUP($A2316,'Old-SVXY-OHLC'!$A$3:$G$5000,F$1,0)/VLOOKUP($A2315,'Old-SVXY-OHLC'!$A$3:$G$5000,5,0)-1))</f>
        <v>28.517911977198068</v>
      </c>
    </row>
    <row r="2317" spans="1:6" x14ac:dyDescent="0.25">
      <c r="A2317" s="1">
        <v>41431</v>
      </c>
      <c r="B2317" s="11">
        <f>VLOOKUP($A2316,Master!$A$6:$J$4994,$I$1,0)*(1+0.5*(VLOOKUP($A2317,'Old-SVXY-OHLC'!$A$3:$E$5000,B$1,0)/VLOOKUP($A2316,'Old-SVXY-OHLC'!$A$3:$E$5000,5,0)-1))</f>
        <v>28.66410812357072</v>
      </c>
      <c r="C2317" s="11">
        <f>VLOOKUP($A2316,Master!$A$6:$J$4994,$I$1,0)*(1+0.5*(VLOOKUP($A2317,'Old-SVXY-OHLC'!$A$3:$E$5000,C$1,0)/VLOOKUP($A2316,'Old-SVXY-OHLC'!$A$3:$E$5000,5,0)-1))</f>
        <v>28.989494043788703</v>
      </c>
      <c r="D2317" s="11">
        <f>VLOOKUP($A2316,Master!$A$6:$J$4994,$I$1,0)*(1+0.5*(VLOOKUP($A2317,'Old-SVXY-OHLC'!$A$3:$E$5000,D$1,0)/VLOOKUP($A2316,'Old-SVXY-OHLC'!$A$3:$E$5000,5,0)-1))</f>
        <v>27.763013365124042</v>
      </c>
      <c r="E2317" s="11">
        <f>VLOOKUP(A2317,Master!A$6:J$4994,$I$1,0)</f>
        <v>28.868061383936812</v>
      </c>
      <c r="F2317" s="11">
        <f>VLOOKUP($A2316,Master!$A$6:$J$4994,$I$1,0)*(1+0.5*(VLOOKUP($A2317,'Old-SVXY-OHLC'!$A$3:$G$5000,F$1,0)/VLOOKUP($A2316,'Old-SVXY-OHLC'!$A$3:$G$5000,5,0)-1))</f>
        <v>28.68279194378551</v>
      </c>
    </row>
    <row r="2318" spans="1:6" x14ac:dyDescent="0.25">
      <c r="A2318" s="1">
        <v>41432</v>
      </c>
      <c r="B2318" s="11">
        <f>VLOOKUP($A2317,Master!$A$6:$J$4994,$I$1,0)*(1+0.5*(VLOOKUP($A2318,'Old-SVXY-OHLC'!$A$3:$E$5000,B$1,0)/VLOOKUP($A2317,'Old-SVXY-OHLC'!$A$3:$E$5000,5,0)-1))</f>
        <v>28.825495824281216</v>
      </c>
      <c r="C2318" s="11">
        <f>VLOOKUP($A2317,Master!$A$6:$J$4994,$I$1,0)*(1+0.5*(VLOOKUP($A2318,'Old-SVXY-OHLC'!$A$3:$E$5000,C$1,0)/VLOOKUP($A2317,'Old-SVXY-OHLC'!$A$3:$E$5000,5,0)-1))</f>
        <v>29.486356138536088</v>
      </c>
      <c r="D2318" s="11">
        <f>VLOOKUP($A2317,Master!$A$6:$J$4994,$I$1,0)*(1+0.5*(VLOOKUP($A2318,'Old-SVXY-OHLC'!$A$3:$E$5000,D$1,0)/VLOOKUP($A2317,'Old-SVXY-OHLC'!$A$3:$E$5000,5,0)-1))</f>
        <v>28.74841192520342</v>
      </c>
      <c r="E2318" s="11">
        <f>VLOOKUP(A2318,Master!A$6:J$4994,$I$1,0)</f>
        <v>29.308608871744585</v>
      </c>
      <c r="F2318" s="11">
        <f>VLOOKUP($A2317,Master!$A$6:$J$4994,$I$1,0)*(1+0.5*(VLOOKUP($A2318,'Old-SVXY-OHLC'!$A$3:$G$5000,F$1,0)/VLOOKUP($A2317,'Old-SVXY-OHLC'!$A$3:$G$5000,5,0)-1))</f>
        <v>29.366450794202475</v>
      </c>
    </row>
    <row r="2319" spans="1:6" x14ac:dyDescent="0.25">
      <c r="A2319" s="1">
        <v>41435</v>
      </c>
      <c r="B2319" s="11">
        <f>VLOOKUP($A2318,Master!$A$6:$J$4994,$I$1,0)*(1+0.5*(VLOOKUP($A2319,'Old-SVXY-OHLC'!$A$3:$E$5000,B$1,0)/VLOOKUP($A2318,'Old-SVXY-OHLC'!$A$3:$E$5000,5,0)-1))</f>
        <v>29.514348427832243</v>
      </c>
      <c r="C2319" s="11">
        <f>VLOOKUP($A2318,Master!$A$6:$J$4994,$I$1,0)*(1+0.5*(VLOOKUP($A2319,'Old-SVXY-OHLC'!$A$3:$E$5000,C$1,0)/VLOOKUP($A2318,'Old-SVXY-OHLC'!$A$3:$E$5000,5,0)-1))</f>
        <v>29.663977195895999</v>
      </c>
      <c r="D2319" s="11">
        <f>VLOOKUP($A2318,Master!$A$6:$J$4994,$I$1,0)*(1+0.5*(VLOOKUP($A2319,'Old-SVXY-OHLC'!$A$3:$E$5000,D$1,0)/VLOOKUP($A2318,'Old-SVXY-OHLC'!$A$3:$E$5000,5,0)-1))</f>
        <v>29.320289378342444</v>
      </c>
      <c r="E2319" s="11">
        <f>VLOOKUP(A2319,Master!A$6:J$4994,$I$1,0)</f>
        <v>29.48399631977275</v>
      </c>
      <c r="F2319" s="11">
        <f>VLOOKUP($A2318,Master!$A$6:$J$4994,$I$1,0)*(1+0.5*(VLOOKUP($A2319,'Old-SVXY-OHLC'!$A$3:$G$5000,F$1,0)/VLOOKUP($A2318,'Old-SVXY-OHLC'!$A$3:$G$5000,5,0)-1))</f>
        <v>29.521690180739569</v>
      </c>
    </row>
    <row r="2320" spans="1:6" x14ac:dyDescent="0.25">
      <c r="A2320" s="1">
        <v>41436</v>
      </c>
      <c r="B2320" s="11">
        <f>VLOOKUP($A2319,Master!$A$6:$J$4994,$I$1,0)*(1+0.5*(VLOOKUP($A2320,'Old-SVXY-OHLC'!$A$3:$E$5000,B$1,0)/VLOOKUP($A2319,'Old-SVXY-OHLC'!$A$3:$E$5000,5,0)-1))</f>
        <v>29.140031670101767</v>
      </c>
      <c r="C2320" s="11">
        <f>VLOOKUP($A2319,Master!$A$6:$J$4994,$I$1,0)*(1+0.5*(VLOOKUP($A2320,'Old-SVXY-OHLC'!$A$3:$E$5000,C$1,0)/VLOOKUP($A2319,'Old-SVXY-OHLC'!$A$3:$E$5000,5,0)-1))</f>
        <v>29.248663972460104</v>
      </c>
      <c r="D2320" s="11">
        <f>VLOOKUP($A2319,Master!$A$6:$J$4994,$I$1,0)*(1+0.5*(VLOOKUP($A2320,'Old-SVXY-OHLC'!$A$3:$E$5000,D$1,0)/VLOOKUP($A2319,'Old-SVXY-OHLC'!$A$3:$E$5000,5,0)-1))</f>
        <v>28.468589185878635</v>
      </c>
      <c r="E2320" s="11">
        <f>VLOOKUP(A2320,Master!A$6:J$4994,$I$1,0)</f>
        <v>28.557999329552878</v>
      </c>
      <c r="F2320" s="11">
        <f>VLOOKUP($A2319,Master!$A$6:$J$4994,$I$1,0)*(1+0.5*(VLOOKUP($A2320,'Old-SVXY-OHLC'!$A$3:$G$5000,F$1,0)/VLOOKUP($A2319,'Old-SVXY-OHLC'!$A$3:$G$5000,5,0)-1))</f>
        <v>28.563371543086205</v>
      </c>
    </row>
    <row r="2321" spans="1:6" x14ac:dyDescent="0.25">
      <c r="A2321" s="1">
        <v>41437</v>
      </c>
      <c r="B2321" s="11">
        <f>VLOOKUP($A2320,Master!$A$6:$J$4994,$I$1,0)*(1+0.5*(VLOOKUP($A2321,'Old-SVXY-OHLC'!$A$3:$E$5000,B$1,0)/VLOOKUP($A2320,'Old-SVXY-OHLC'!$A$3:$E$5000,5,0)-1))</f>
        <v>28.896735599487965</v>
      </c>
      <c r="C2321" s="11">
        <f>VLOOKUP($A2320,Master!$A$6:$J$4994,$I$1,0)*(1+0.5*(VLOOKUP($A2321,'Old-SVXY-OHLC'!$A$3:$E$5000,C$1,0)/VLOOKUP($A2320,'Old-SVXY-OHLC'!$A$3:$E$5000,5,0)-1))</f>
        <v>28.948537479941887</v>
      </c>
      <c r="D2321" s="11">
        <f>VLOOKUP($A2320,Master!$A$6:$J$4994,$I$1,0)*(1+0.5*(VLOOKUP($A2321,'Old-SVXY-OHLC'!$A$3:$E$5000,D$1,0)/VLOOKUP($A2320,'Old-SVXY-OHLC'!$A$3:$E$5000,5,0)-1))</f>
        <v>27.554689531039447</v>
      </c>
      <c r="E2321" s="11">
        <f>VLOOKUP(A2321,Master!A$6:J$4994,$I$1,0)</f>
        <v>27.692078191429445</v>
      </c>
      <c r="F2321" s="11">
        <f>VLOOKUP($A2320,Master!$A$6:$J$4994,$I$1,0)*(1+0.5*(VLOOKUP($A2321,'Old-SVXY-OHLC'!$A$3:$G$5000,F$1,0)/VLOOKUP($A2320,'Old-SVXY-OHLC'!$A$3:$G$5000,5,0)-1))</f>
        <v>27.708326620323088</v>
      </c>
    </row>
    <row r="2322" spans="1:6" x14ac:dyDescent="0.25">
      <c r="A2322" s="1">
        <v>41438</v>
      </c>
      <c r="B2322" s="11">
        <f>VLOOKUP($A2321,Master!$A$6:$J$4994,$I$1,0)*(1+0.5*(VLOOKUP($A2322,'Old-SVXY-OHLC'!$A$3:$E$5000,B$1,0)/VLOOKUP($A2321,'Old-SVXY-OHLC'!$A$3:$E$5000,5,0)-1))</f>
        <v>27.571824040541294</v>
      </c>
      <c r="C2322" s="11">
        <f>VLOOKUP($A2321,Master!$A$6:$J$4994,$I$1,0)*(1+0.5*(VLOOKUP($A2322,'Old-SVXY-OHLC'!$A$3:$E$5000,C$1,0)/VLOOKUP($A2321,'Old-SVXY-OHLC'!$A$3:$E$5000,5,0)-1))</f>
        <v>28.506067686434474</v>
      </c>
      <c r="D2322" s="11">
        <f>VLOOKUP($A2321,Master!$A$6:$J$4994,$I$1,0)*(1+0.5*(VLOOKUP($A2322,'Old-SVXY-OHLC'!$A$3:$E$5000,D$1,0)/VLOOKUP($A2321,'Old-SVXY-OHLC'!$A$3:$E$5000,5,0)-1))</f>
        <v>27.565927384211879</v>
      </c>
      <c r="E2322" s="11">
        <f>VLOOKUP(A2322,Master!A$6:J$4994,$I$1,0)</f>
        <v>28.422569462095538</v>
      </c>
      <c r="F2322" s="11">
        <f>VLOOKUP($A2321,Master!$A$6:$J$4994,$I$1,0)*(1+0.5*(VLOOKUP($A2322,'Old-SVXY-OHLC'!$A$3:$G$5000,F$1,0)/VLOOKUP($A2321,'Old-SVXY-OHLC'!$A$3:$G$5000,5,0)-1))</f>
        <v>28.367706437597093</v>
      </c>
    </row>
    <row r="2323" spans="1:6" x14ac:dyDescent="0.25">
      <c r="A2323" s="1">
        <v>41439</v>
      </c>
      <c r="B2323" s="11">
        <f>VLOOKUP($A2322,Master!$A$6:$J$4994,$I$1,0)*(1+0.5*(VLOOKUP($A2323,'Old-SVXY-OHLC'!$A$3:$E$5000,B$1,0)/VLOOKUP($A2322,'Old-SVXY-OHLC'!$A$3:$E$5000,5,0)-1))</f>
        <v>28.382124464008928</v>
      </c>
      <c r="C2323" s="11">
        <f>VLOOKUP($A2322,Master!$A$6:$J$4994,$I$1,0)*(1+0.5*(VLOOKUP($A2323,'Old-SVXY-OHLC'!$A$3:$E$5000,C$1,0)/VLOOKUP($A2322,'Old-SVXY-OHLC'!$A$3:$E$5000,5,0)-1))</f>
        <v>28.678154660088236</v>
      </c>
      <c r="D2323" s="11">
        <f>VLOOKUP($A2322,Master!$A$6:$J$4994,$I$1,0)*(1+0.5*(VLOOKUP($A2323,'Old-SVXY-OHLC'!$A$3:$E$5000,D$1,0)/VLOOKUP($A2322,'Old-SVXY-OHLC'!$A$3:$E$5000,5,0)-1))</f>
        <v>27.901134873318412</v>
      </c>
      <c r="E2323" s="11">
        <f>VLOOKUP(A2323,Master!A$6:J$4994,$I$1,0)</f>
        <v>27.91705522000057</v>
      </c>
      <c r="F2323" s="11">
        <f>VLOOKUP($A2322,Master!$A$6:$J$4994,$I$1,0)*(1+0.5*(VLOOKUP($A2323,'Old-SVXY-OHLC'!$A$3:$G$5000,F$1,0)/VLOOKUP($A2322,'Old-SVXY-OHLC'!$A$3:$G$5000,5,0)-1))</f>
        <v>28.004858662177661</v>
      </c>
    </row>
    <row r="2324" spans="1:6" x14ac:dyDescent="0.25">
      <c r="A2324" s="1">
        <v>41442</v>
      </c>
      <c r="B2324" s="11">
        <f>VLOOKUP($A2323,Master!$A$6:$J$4994,$I$1,0)*(1+0.5*(VLOOKUP($A2324,'Old-SVXY-OHLC'!$A$3:$E$5000,B$1,0)/VLOOKUP($A2323,'Old-SVXY-OHLC'!$A$3:$E$5000,5,0)-1))</f>
        <v>28.235563476088043</v>
      </c>
      <c r="C2324" s="11">
        <f>VLOOKUP($A2323,Master!$A$6:$J$4994,$I$1,0)*(1+0.5*(VLOOKUP($A2324,'Old-SVXY-OHLC'!$A$3:$E$5000,C$1,0)/VLOOKUP($A2323,'Old-SVXY-OHLC'!$A$3:$E$5000,5,0)-1))</f>
        <v>28.444850479986819</v>
      </c>
      <c r="D2324" s="11">
        <f>VLOOKUP($A2323,Master!$A$6:$J$4994,$I$1,0)*(1+0.5*(VLOOKUP($A2324,'Old-SVXY-OHLC'!$A$3:$E$5000,D$1,0)/VLOOKUP($A2323,'Old-SVXY-OHLC'!$A$3:$E$5000,5,0)-1))</f>
        <v>27.994038794447622</v>
      </c>
      <c r="E2324" s="11">
        <f>VLOOKUP(A2324,Master!A$6:J$4994,$I$1,0)</f>
        <v>28.305928405538246</v>
      </c>
      <c r="F2324" s="11">
        <f>VLOOKUP($A2323,Master!$A$6:$J$4994,$I$1,0)*(1+0.5*(VLOOKUP($A2324,'Old-SVXY-OHLC'!$A$3:$G$5000,F$1,0)/VLOOKUP($A2323,'Old-SVXY-OHLC'!$A$3:$G$5000,5,0)-1))</f>
        <v>28.214567283972155</v>
      </c>
    </row>
    <row r="2325" spans="1:6" x14ac:dyDescent="0.25">
      <c r="A2325" s="1">
        <v>41443</v>
      </c>
      <c r="B2325" s="11">
        <f>VLOOKUP($A2324,Master!$A$6:$J$4994,$I$1,0)*(1+0.5*(VLOOKUP($A2325,'Old-SVXY-OHLC'!$A$3:$E$5000,B$1,0)/VLOOKUP($A2324,'Old-SVXY-OHLC'!$A$3:$E$5000,5,0)-1))</f>
        <v>28.312250626501424</v>
      </c>
      <c r="C2325" s="11">
        <f>VLOOKUP($A2324,Master!$A$6:$J$4994,$I$1,0)*(1+0.5*(VLOOKUP($A2325,'Old-SVXY-OHLC'!$A$3:$E$5000,C$1,0)/VLOOKUP($A2324,'Old-SVXY-OHLC'!$A$3:$E$5000,5,0)-1))</f>
        <v>28.507297868982402</v>
      </c>
      <c r="D2325" s="11">
        <f>VLOOKUP($A2324,Master!$A$6:$J$4994,$I$1,0)*(1+0.5*(VLOOKUP($A2325,'Old-SVXY-OHLC'!$A$3:$E$5000,D$1,0)/VLOOKUP($A2324,'Old-SVXY-OHLC'!$A$3:$E$5000,5,0)-1))</f>
        <v>28.239208797075786</v>
      </c>
      <c r="E2325" s="11">
        <f>VLOOKUP(A2325,Master!A$6:J$4994,$I$1,0)</f>
        <v>28.424755591184436</v>
      </c>
      <c r="F2325" s="11">
        <f>VLOOKUP($A2324,Master!$A$6:$J$4994,$I$1,0)*(1+0.5*(VLOOKUP($A2325,'Old-SVXY-OHLC'!$A$3:$G$5000,F$1,0)/VLOOKUP($A2324,'Old-SVXY-OHLC'!$A$3:$G$5000,5,0)-1))</f>
        <v>28.434768005061116</v>
      </c>
    </row>
    <row r="2326" spans="1:6" x14ac:dyDescent="0.25">
      <c r="A2326" s="1">
        <v>41444</v>
      </c>
      <c r="B2326" s="11">
        <f>VLOOKUP($A2325,Master!$A$6:$J$4994,$I$1,0)*(1+0.5*(VLOOKUP($A2326,'Old-SVXY-OHLC'!$A$3:$E$5000,B$1,0)/VLOOKUP($A2325,'Old-SVXY-OHLC'!$A$3:$E$5000,5,0)-1))</f>
        <v>28.384499493580797</v>
      </c>
      <c r="C2326" s="11">
        <f>VLOOKUP($A2325,Master!$A$6:$J$4994,$I$1,0)*(1+0.5*(VLOOKUP($A2326,'Old-SVXY-OHLC'!$A$3:$E$5000,C$1,0)/VLOOKUP($A2325,'Old-SVXY-OHLC'!$A$3:$E$5000,5,0)-1))</f>
        <v>29.149433463274349</v>
      </c>
      <c r="D2326" s="11">
        <f>VLOOKUP($A2325,Master!$A$6:$J$4994,$I$1,0)*(1+0.5*(VLOOKUP($A2326,'Old-SVXY-OHLC'!$A$3:$E$5000,D$1,0)/VLOOKUP($A2325,'Old-SVXY-OHLC'!$A$3:$E$5000,5,0)-1))</f>
        <v>28.263731200769872</v>
      </c>
      <c r="E2326" s="11">
        <f>VLOOKUP(A2326,Master!A$6:J$4994,$I$1,0)</f>
        <v>28.504537925593684</v>
      </c>
      <c r="F2326" s="11">
        <f>VLOOKUP($A2325,Master!$A$6:$J$4994,$I$1,0)*(1+0.5*(VLOOKUP($A2326,'Old-SVXY-OHLC'!$A$3:$G$5000,F$1,0)/VLOOKUP($A2325,'Old-SVXY-OHLC'!$A$3:$G$5000,5,0)-1))</f>
        <v>28.395125394501086</v>
      </c>
    </row>
    <row r="2327" spans="1:6" x14ac:dyDescent="0.25">
      <c r="A2327" s="1">
        <v>41445</v>
      </c>
      <c r="B2327" s="11">
        <f>VLOOKUP($A2326,Master!$A$6:$J$4994,$I$1,0)*(1+0.5*(VLOOKUP($A2327,'Old-SVXY-OHLC'!$A$3:$E$5000,B$1,0)/VLOOKUP($A2326,'Old-SVXY-OHLC'!$A$3:$E$5000,5,0)-1))</f>
        <v>28.105828863753068</v>
      </c>
      <c r="C2327" s="11">
        <f>VLOOKUP($A2326,Master!$A$6:$J$4994,$I$1,0)*(1+0.5*(VLOOKUP($A2327,'Old-SVXY-OHLC'!$A$3:$E$5000,C$1,0)/VLOOKUP($A2326,'Old-SVXY-OHLC'!$A$3:$E$5000,5,0)-1))</f>
        <v>28.148488809894179</v>
      </c>
      <c r="D2327" s="11">
        <f>VLOOKUP($A2326,Master!$A$6:$J$4994,$I$1,0)*(1+0.5*(VLOOKUP($A2327,'Old-SVXY-OHLC'!$A$3:$E$5000,D$1,0)/VLOOKUP($A2326,'Old-SVXY-OHLC'!$A$3:$E$5000,5,0)-1))</f>
        <v>26.34694760610882</v>
      </c>
      <c r="E2327" s="11">
        <f>VLOOKUP(A2327,Master!A$6:J$4994,$I$1,0)</f>
        <v>26.845190222996177</v>
      </c>
      <c r="F2327" s="11">
        <f>VLOOKUP($A2326,Master!$A$6:$J$4994,$I$1,0)*(1+0.5*(VLOOKUP($A2327,'Old-SVXY-OHLC'!$A$3:$G$5000,F$1,0)/VLOOKUP($A2326,'Old-SVXY-OHLC'!$A$3:$G$5000,5,0)-1))</f>
        <v>26.829042379645461</v>
      </c>
    </row>
    <row r="2328" spans="1:6" x14ac:dyDescent="0.25">
      <c r="A2328" s="1">
        <v>41446</v>
      </c>
      <c r="B2328" s="11">
        <f>VLOOKUP($A2327,Master!$A$6:$J$4994,$I$1,0)*(1+0.5*(VLOOKUP($A2328,'Old-SVXY-OHLC'!$A$3:$E$5000,B$1,0)/VLOOKUP($A2327,'Old-SVXY-OHLC'!$A$3:$E$5000,5,0)-1))</f>
        <v>27.271658504226806</v>
      </c>
      <c r="C2328" s="11">
        <f>VLOOKUP($A2327,Master!$A$6:$J$4994,$I$1,0)*(1+0.5*(VLOOKUP($A2328,'Old-SVXY-OHLC'!$A$3:$E$5000,C$1,0)/VLOOKUP($A2327,'Old-SVXY-OHLC'!$A$3:$E$5000,5,0)-1))</f>
        <v>27.496627911447536</v>
      </c>
      <c r="D2328" s="11">
        <f>VLOOKUP($A2327,Master!$A$6:$J$4994,$I$1,0)*(1+0.5*(VLOOKUP($A2328,'Old-SVXY-OHLC'!$A$3:$E$5000,D$1,0)/VLOOKUP($A2327,'Old-SVXY-OHLC'!$A$3:$E$5000,5,0)-1))</f>
        <v>26.542854984080535</v>
      </c>
      <c r="E2328" s="11">
        <f>VLOOKUP(A2328,Master!A$6:J$4994,$I$1,0)</f>
        <v>27.245790024441096</v>
      </c>
      <c r="F2328" s="11">
        <f>VLOOKUP($A2327,Master!$A$6:$J$4994,$I$1,0)*(1+0.5*(VLOOKUP($A2328,'Old-SVXY-OHLC'!$A$3:$G$5000,F$1,0)/VLOOKUP($A2327,'Old-SVXY-OHLC'!$A$3:$G$5000,5,0)-1))</f>
        <v>27.273544378932904</v>
      </c>
    </row>
    <row r="2329" spans="1:6" x14ac:dyDescent="0.25">
      <c r="A2329" s="1">
        <v>41449</v>
      </c>
      <c r="B2329" s="11">
        <f>VLOOKUP($A2328,Master!$A$6:$J$4994,$I$1,0)*(1+0.5*(VLOOKUP($A2329,'Old-SVXY-OHLC'!$A$3:$E$5000,B$1,0)/VLOOKUP($A2328,'Old-SVXY-OHLC'!$A$3:$E$5000,5,0)-1))</f>
        <v>26.738020518952037</v>
      </c>
      <c r="C2329" s="11">
        <f>VLOOKUP($A2328,Master!$A$6:$J$4994,$I$1,0)*(1+0.5*(VLOOKUP($A2329,'Old-SVXY-OHLC'!$A$3:$E$5000,C$1,0)/VLOOKUP($A2328,'Old-SVXY-OHLC'!$A$3:$E$5000,5,0)-1))</f>
        <v>26.992299361462024</v>
      </c>
      <c r="D2329" s="11">
        <f>VLOOKUP($A2328,Master!$A$6:$J$4994,$I$1,0)*(1+0.5*(VLOOKUP($A2329,'Old-SVXY-OHLC'!$A$3:$E$5000,D$1,0)/VLOOKUP($A2328,'Old-SVXY-OHLC'!$A$3:$E$5000,5,0)-1))</f>
        <v>26.311494134341231</v>
      </c>
      <c r="E2329" s="11">
        <f>VLOOKUP(A2329,Master!A$6:J$4994,$I$1,0)</f>
        <v>26.450130203689945</v>
      </c>
      <c r="F2329" s="11">
        <f>VLOOKUP($A2328,Master!$A$6:$J$4994,$I$1,0)*(1+0.5*(VLOOKUP($A2329,'Old-SVXY-OHLC'!$A$3:$G$5000,F$1,0)/VLOOKUP($A2328,'Old-SVXY-OHLC'!$A$3:$G$5000,5,0)-1))</f>
        <v>26.488232725717722</v>
      </c>
    </row>
    <row r="2330" spans="1:6" x14ac:dyDescent="0.25">
      <c r="A2330" s="1">
        <v>41450</v>
      </c>
      <c r="B2330" s="11">
        <f>VLOOKUP($A2329,Master!$A$6:$J$4994,$I$1,0)*(1+0.5*(VLOOKUP($A2330,'Old-SVXY-OHLC'!$A$3:$E$5000,B$1,0)/VLOOKUP($A2329,'Old-SVXY-OHLC'!$A$3:$E$5000,5,0)-1))</f>
        <v>26.77088177631672</v>
      </c>
      <c r="C2330" s="11">
        <f>VLOOKUP($A2329,Master!$A$6:$J$4994,$I$1,0)*(1+0.5*(VLOOKUP($A2330,'Old-SVXY-OHLC'!$A$3:$E$5000,C$1,0)/VLOOKUP($A2329,'Old-SVXY-OHLC'!$A$3:$E$5000,5,0)-1))</f>
        <v>27.03818402324654</v>
      </c>
      <c r="D2330" s="11">
        <f>VLOOKUP($A2329,Master!$A$6:$J$4994,$I$1,0)*(1+0.5*(VLOOKUP($A2330,'Old-SVXY-OHLC'!$A$3:$E$5000,D$1,0)/VLOOKUP($A2329,'Old-SVXY-OHLC'!$A$3:$E$5000,5,0)-1))</f>
        <v>26.626051345395947</v>
      </c>
      <c r="E2330" s="11">
        <f>VLOOKUP(A2330,Master!A$6:J$4994,$I$1,0)</f>
        <v>26.859848660241418</v>
      </c>
      <c r="F2330" s="11">
        <f>VLOOKUP($A2329,Master!$A$6:$J$4994,$I$1,0)*(1+0.5*(VLOOKUP($A2330,'Old-SVXY-OHLC'!$A$3:$G$5000,F$1,0)/VLOOKUP($A2329,'Old-SVXY-OHLC'!$A$3:$G$5000,5,0)-1))</f>
        <v>26.8324724765714</v>
      </c>
    </row>
    <row r="2331" spans="1:6" x14ac:dyDescent="0.25">
      <c r="A2331" s="1">
        <v>41451</v>
      </c>
      <c r="B2331" s="11">
        <f>VLOOKUP($A2330,Master!$A$6:$J$4994,$I$1,0)*(1+0.5*(VLOOKUP($A2331,'Old-SVXY-OHLC'!$A$3:$E$5000,B$1,0)/VLOOKUP($A2330,'Old-SVXY-OHLC'!$A$3:$E$5000,5,0)-1))</f>
        <v>27.15041854338379</v>
      </c>
      <c r="C2331" s="11">
        <f>VLOOKUP($A2330,Master!$A$6:$J$4994,$I$1,0)*(1+0.5*(VLOOKUP($A2331,'Old-SVXY-OHLC'!$A$3:$E$5000,C$1,0)/VLOOKUP($A2330,'Old-SVXY-OHLC'!$A$3:$E$5000,5,0)-1))</f>
        <v>27.307448686851302</v>
      </c>
      <c r="D2331" s="11">
        <f>VLOOKUP($A2330,Master!$A$6:$J$4994,$I$1,0)*(1+0.5*(VLOOKUP($A2331,'Old-SVXY-OHLC'!$A$3:$E$5000,D$1,0)/VLOOKUP($A2330,'Old-SVXY-OHLC'!$A$3:$E$5000,5,0)-1))</f>
        <v>26.919419857948846</v>
      </c>
      <c r="E2331" s="11">
        <f>VLOOKUP(A2331,Master!A$6:J$4994,$I$1,0)</f>
        <v>27.225519461485593</v>
      </c>
      <c r="F2331" s="11">
        <f>VLOOKUP($A2330,Master!$A$6:$J$4994,$I$1,0)*(1+0.5*(VLOOKUP($A2331,'Old-SVXY-OHLC'!$A$3:$G$5000,F$1,0)/VLOOKUP($A2330,'Old-SVXY-OHLC'!$A$3:$G$5000,5,0)-1))</f>
        <v>27.149065596589654</v>
      </c>
    </row>
    <row r="2332" spans="1:6" x14ac:dyDescent="0.25">
      <c r="A2332" s="1">
        <v>41452</v>
      </c>
      <c r="B2332" s="11">
        <f>VLOOKUP($A2331,Master!$A$6:$J$4994,$I$1,0)*(1+0.5*(VLOOKUP($A2332,'Old-SVXY-OHLC'!$A$3:$E$5000,B$1,0)/VLOOKUP($A2331,'Old-SVXY-OHLC'!$A$3:$E$5000,5,0)-1))</f>
        <v>27.416969584506958</v>
      </c>
      <c r="C2332" s="11">
        <f>VLOOKUP($A2331,Master!$A$6:$J$4994,$I$1,0)*(1+0.5*(VLOOKUP($A2332,'Old-SVXY-OHLC'!$A$3:$E$5000,C$1,0)/VLOOKUP($A2331,'Old-SVXY-OHLC'!$A$3:$E$5000,5,0)-1))</f>
        <v>27.797986913730622</v>
      </c>
      <c r="D2332" s="11">
        <f>VLOOKUP($A2331,Master!$A$6:$J$4994,$I$1,0)*(1+0.5*(VLOOKUP($A2332,'Old-SVXY-OHLC'!$A$3:$E$5000,D$1,0)/VLOOKUP($A2331,'Old-SVXY-OHLC'!$A$3:$E$5000,5,0)-1))</f>
        <v>27.381315643449355</v>
      </c>
      <c r="E2332" s="11">
        <f>VLOOKUP(A2332,Master!A$6:J$4994,$I$1,0)</f>
        <v>27.665852379128303</v>
      </c>
      <c r="F2332" s="11">
        <f>VLOOKUP($A2331,Master!$A$6:$J$4994,$I$1,0)*(1+0.5*(VLOOKUP($A2332,'Old-SVXY-OHLC'!$A$3:$G$5000,F$1,0)/VLOOKUP($A2331,'Old-SVXY-OHLC'!$A$3:$G$5000,5,0)-1))</f>
        <v>27.687535169020808</v>
      </c>
    </row>
    <row r="2333" spans="1:6" x14ac:dyDescent="0.25">
      <c r="A2333" s="1">
        <v>41453</v>
      </c>
      <c r="B2333" s="11">
        <f>VLOOKUP($A2332,Master!$A$6:$J$4994,$I$1,0)*(1+0.5*(VLOOKUP($A2333,'Old-SVXY-OHLC'!$A$3:$E$5000,B$1,0)/VLOOKUP($A2332,'Old-SVXY-OHLC'!$A$3:$E$5000,5,0)-1))</f>
        <v>27.838909872095041</v>
      </c>
      <c r="C2333" s="11">
        <f>VLOOKUP($A2332,Master!$A$6:$J$4994,$I$1,0)*(1+0.5*(VLOOKUP($A2333,'Old-SVXY-OHLC'!$A$3:$E$5000,C$1,0)/VLOOKUP($A2332,'Old-SVXY-OHLC'!$A$3:$E$5000,5,0)-1))</f>
        <v>28.072502404068572</v>
      </c>
      <c r="D2333" s="11">
        <f>VLOOKUP($A2332,Master!$A$6:$J$4994,$I$1,0)*(1+0.5*(VLOOKUP($A2333,'Old-SVXY-OHLC'!$A$3:$E$5000,D$1,0)/VLOOKUP($A2332,'Old-SVXY-OHLC'!$A$3:$E$5000,5,0)-1))</f>
        <v>27.370895561038296</v>
      </c>
      <c r="E2333" s="11">
        <f>VLOOKUP(A2333,Master!A$6:J$4994,$I$1,0)</f>
        <v>27.77724319682871</v>
      </c>
      <c r="F2333" s="11">
        <f>VLOOKUP($A2332,Master!$A$6:$J$4994,$I$1,0)*(1+0.5*(VLOOKUP($A2333,'Old-SVXY-OHLC'!$A$3:$G$5000,F$1,0)/VLOOKUP($A2332,'Old-SVXY-OHLC'!$A$3:$G$5000,5,0)-1))</f>
        <v>27.761701041921913</v>
      </c>
    </row>
    <row r="2334" spans="1:6" x14ac:dyDescent="0.25">
      <c r="A2334" s="1">
        <v>41456</v>
      </c>
      <c r="B2334" s="11">
        <f>VLOOKUP($A2333,Master!$A$6:$J$4994,$I$1,0)*(1+0.5*(VLOOKUP($A2334,'Old-SVXY-OHLC'!$A$3:$E$5000,B$1,0)/VLOOKUP($A2333,'Old-SVXY-OHLC'!$A$3:$E$5000,5,0)-1))</f>
        <v>28.031383664570964</v>
      </c>
      <c r="C2334" s="11">
        <f>VLOOKUP($A2333,Master!$A$6:$J$4994,$I$1,0)*(1+0.5*(VLOOKUP($A2334,'Old-SVXY-OHLC'!$A$3:$E$5000,C$1,0)/VLOOKUP($A2333,'Old-SVXY-OHLC'!$A$3:$E$5000,5,0)-1))</f>
        <v>28.543667828968083</v>
      </c>
      <c r="D2334" s="11">
        <f>VLOOKUP($A2333,Master!$A$6:$J$4994,$I$1,0)*(1+0.5*(VLOOKUP($A2334,'Old-SVXY-OHLC'!$A$3:$E$5000,D$1,0)/VLOOKUP($A2333,'Old-SVXY-OHLC'!$A$3:$E$5000,5,0)-1))</f>
        <v>27.949963153945205</v>
      </c>
      <c r="E2334" s="11">
        <f>VLOOKUP(A2334,Master!A$6:J$4994,$I$1,0)</f>
        <v>28.092764050716202</v>
      </c>
      <c r="F2334" s="11">
        <f>VLOOKUP($A2333,Master!$A$6:$J$4994,$I$1,0)*(1+0.5*(VLOOKUP($A2334,'Old-SVXY-OHLC'!$A$3:$G$5000,F$1,0)/VLOOKUP($A2333,'Old-SVXY-OHLC'!$A$3:$G$5000,5,0)-1))</f>
        <v>28.221474458929979</v>
      </c>
    </row>
    <row r="2335" spans="1:6" x14ac:dyDescent="0.25">
      <c r="A2335" s="1">
        <v>41457</v>
      </c>
      <c r="B2335" s="11">
        <f>VLOOKUP($A2334,Master!$A$6:$J$4994,$I$1,0)*(1+0.5*(VLOOKUP($A2335,'Old-SVXY-OHLC'!$A$3:$E$5000,B$1,0)/VLOOKUP($A2334,'Old-SVXY-OHLC'!$A$3:$E$5000,5,0)-1))</f>
        <v>28.250616351085384</v>
      </c>
      <c r="C2335" s="11">
        <f>VLOOKUP($A2334,Master!$A$6:$J$4994,$I$1,0)*(1+0.5*(VLOOKUP($A2335,'Old-SVXY-OHLC'!$A$3:$E$5000,C$1,0)/VLOOKUP($A2334,'Old-SVXY-OHLC'!$A$3:$E$5000,5,0)-1))</f>
        <v>28.486392352652906</v>
      </c>
      <c r="D2335" s="11">
        <f>VLOOKUP($A2334,Master!$A$6:$J$4994,$I$1,0)*(1+0.5*(VLOOKUP($A2335,'Old-SVXY-OHLC'!$A$3:$E$5000,D$1,0)/VLOOKUP($A2334,'Old-SVXY-OHLC'!$A$3:$E$5000,5,0)-1))</f>
        <v>27.840547885774072</v>
      </c>
      <c r="E2335" s="11">
        <f>VLOOKUP(A2335,Master!A$6:J$4994,$I$1,0)</f>
        <v>28.112571158945158</v>
      </c>
      <c r="F2335" s="11">
        <f>VLOOKUP($A2334,Master!$A$6:$J$4994,$I$1,0)*(1+0.5*(VLOOKUP($A2335,'Old-SVXY-OHLC'!$A$3:$G$5000,F$1,0)/VLOOKUP($A2334,'Old-SVXY-OHLC'!$A$3:$G$5000,5,0)-1))</f>
        <v>27.978511219820799</v>
      </c>
    </row>
    <row r="2336" spans="1:6" x14ac:dyDescent="0.25">
      <c r="A2336" s="1">
        <v>41458</v>
      </c>
      <c r="B2336" s="11">
        <f>VLOOKUP($A2335,Master!$A$6:$J$4994,$I$1,0)*(1+0.5*(VLOOKUP($A2336,'Old-SVXY-OHLC'!$A$3:$E$5000,B$1,0)/VLOOKUP($A2335,'Old-SVXY-OHLC'!$A$3:$E$5000,5,0)-1))</f>
        <v>27.878896922438763</v>
      </c>
      <c r="C2336" s="11">
        <f>VLOOKUP($A2335,Master!$A$6:$J$4994,$I$1,0)*(1+0.5*(VLOOKUP($A2336,'Old-SVXY-OHLC'!$A$3:$E$5000,C$1,0)/VLOOKUP($A2335,'Old-SVXY-OHLC'!$A$3:$E$5000,5,0)-1))</f>
        <v>28.342159947349838</v>
      </c>
      <c r="D2336" s="11">
        <f>VLOOKUP($A2335,Master!$A$6:$J$4994,$I$1,0)*(1+0.5*(VLOOKUP($A2336,'Old-SVXY-OHLC'!$A$3:$E$5000,D$1,0)/VLOOKUP($A2335,'Old-SVXY-OHLC'!$A$3:$E$5000,5,0)-1))</f>
        <v>27.813328829134161</v>
      </c>
      <c r="E2336" s="11">
        <f>VLOOKUP(A2336,Master!A$6:J$4994,$I$1,0)</f>
        <v>28.281986155012007</v>
      </c>
      <c r="F2336" s="11">
        <f>VLOOKUP($A2335,Master!$A$6:$J$4994,$I$1,0)*(1+0.5*(VLOOKUP($A2336,'Old-SVXY-OHLC'!$A$3:$G$5000,F$1,0)/VLOOKUP($A2335,'Old-SVXY-OHLC'!$A$3:$G$5000,5,0)-1))</f>
        <v>28.186481028092505</v>
      </c>
    </row>
    <row r="2337" spans="1:6" x14ac:dyDescent="0.25">
      <c r="A2337" s="1">
        <v>41460</v>
      </c>
      <c r="B2337" s="11">
        <f>VLOOKUP($A2336,Master!$A$6:$J$4994,$I$1,0)*(1+0.5*(VLOOKUP($A2337,'Old-SVXY-OHLC'!$A$3:$E$5000,B$1,0)/VLOOKUP($A2336,'Old-SVXY-OHLC'!$A$3:$E$5000,5,0)-1))</f>
        <v>28.552481626328426</v>
      </c>
      <c r="C2337" s="11">
        <f>VLOOKUP($A2336,Master!$A$6:$J$4994,$I$1,0)*(1+0.5*(VLOOKUP($A2337,'Old-SVXY-OHLC'!$A$3:$E$5000,C$1,0)/VLOOKUP($A2336,'Old-SVXY-OHLC'!$A$3:$E$5000,5,0)-1))</f>
        <v>29.166177604872317</v>
      </c>
      <c r="D2337" s="11">
        <f>VLOOKUP($A2336,Master!$A$6:$J$4994,$I$1,0)*(1+0.5*(VLOOKUP($A2337,'Old-SVXY-OHLC'!$A$3:$E$5000,D$1,0)/VLOOKUP($A2336,'Old-SVXY-OHLC'!$A$3:$E$5000,5,0)-1))</f>
        <v>28.354827598119908</v>
      </c>
      <c r="E2337" s="11">
        <f>VLOOKUP(A2337,Master!A$6:J$4994,$I$1,0)</f>
        <v>29.125113725987685</v>
      </c>
      <c r="F2337" s="11">
        <f>VLOOKUP($A2336,Master!$A$6:$J$4994,$I$1,0)*(1+0.5*(VLOOKUP($A2337,'Old-SVXY-OHLC'!$A$3:$G$5000,F$1,0)/VLOOKUP($A2336,'Old-SVXY-OHLC'!$A$3:$G$5000,5,0)-1))</f>
        <v>28.907863715221836</v>
      </c>
    </row>
    <row r="2338" spans="1:6" x14ac:dyDescent="0.25">
      <c r="A2338" s="1">
        <v>41463</v>
      </c>
      <c r="B2338" s="11">
        <f>VLOOKUP($A2337,Master!$A$6:$J$4994,$I$1,0)*(1+0.5*(VLOOKUP($A2338,'Old-SVXY-OHLC'!$A$3:$E$5000,B$1,0)/VLOOKUP($A2337,'Old-SVXY-OHLC'!$A$3:$E$5000,5,0)-1))</f>
        <v>29.313354069944602</v>
      </c>
      <c r="C2338" s="11">
        <f>VLOOKUP($A2337,Master!$A$6:$J$4994,$I$1,0)*(1+0.5*(VLOOKUP($A2338,'Old-SVXY-OHLC'!$A$3:$E$5000,C$1,0)/VLOOKUP($A2337,'Old-SVXY-OHLC'!$A$3:$E$5000,5,0)-1))</f>
        <v>29.75556948114497</v>
      </c>
      <c r="D2338" s="11">
        <f>VLOOKUP($A2337,Master!$A$6:$J$4994,$I$1,0)*(1+0.5*(VLOOKUP($A2338,'Old-SVXY-OHLC'!$A$3:$E$5000,D$1,0)/VLOOKUP($A2337,'Old-SVXY-OHLC'!$A$3:$E$5000,5,0)-1))</f>
        <v>29.286163798039709</v>
      </c>
      <c r="E2338" s="11">
        <f>VLOOKUP(A2338,Master!A$6:J$4994,$I$1,0)</f>
        <v>29.694297885389012</v>
      </c>
      <c r="F2338" s="11">
        <f>VLOOKUP($A2337,Master!$A$6:$J$4994,$I$1,0)*(1+0.5*(VLOOKUP($A2338,'Old-SVXY-OHLC'!$A$3:$G$5000,F$1,0)/VLOOKUP($A2337,'Old-SVXY-OHLC'!$A$3:$G$5000,5,0)-1))</f>
        <v>29.519920174080063</v>
      </c>
    </row>
    <row r="2339" spans="1:6" x14ac:dyDescent="0.25">
      <c r="A2339" s="1">
        <v>41464</v>
      </c>
      <c r="B2339" s="11">
        <f>VLOOKUP($A2338,Master!$A$6:$J$4994,$I$1,0)*(1+0.5*(VLOOKUP($A2339,'Old-SVXY-OHLC'!$A$3:$E$5000,B$1,0)/VLOOKUP($A2338,'Old-SVXY-OHLC'!$A$3:$E$5000,5,0)-1))</f>
        <v>29.816451298989001</v>
      </c>
      <c r="C2339" s="11">
        <f>VLOOKUP($A2338,Master!$A$6:$J$4994,$I$1,0)*(1+0.5*(VLOOKUP($A2339,'Old-SVXY-OHLC'!$A$3:$E$5000,C$1,0)/VLOOKUP($A2338,'Old-SVXY-OHLC'!$A$3:$E$5000,5,0)-1))</f>
        <v>30.081447315643629</v>
      </c>
      <c r="D2339" s="11">
        <f>VLOOKUP($A2338,Master!$A$6:$J$4994,$I$1,0)*(1+0.5*(VLOOKUP($A2339,'Old-SVXY-OHLC'!$A$3:$E$5000,D$1,0)/VLOOKUP($A2338,'Old-SVXY-OHLC'!$A$3:$E$5000,5,0)-1))</f>
        <v>29.739798248404195</v>
      </c>
      <c r="E2339" s="11">
        <f>VLOOKUP(A2339,Master!A$6:J$4994,$I$1,0)</f>
        <v>29.827690546718586</v>
      </c>
      <c r="F2339" s="11">
        <f>VLOOKUP($A2338,Master!$A$6:$J$4994,$I$1,0)*(1+0.5*(VLOOKUP($A2339,'Old-SVXY-OHLC'!$A$3:$G$5000,F$1,0)/VLOOKUP($A2338,'Old-SVXY-OHLC'!$A$3:$G$5000,5,0)-1))</f>
        <v>29.839378034010959</v>
      </c>
    </row>
    <row r="2340" spans="1:6" x14ac:dyDescent="0.25">
      <c r="A2340" s="1">
        <v>41465</v>
      </c>
      <c r="B2340" s="11">
        <f>VLOOKUP($A2339,Master!$A$6:$J$4994,$I$1,0)*(1+0.5*(VLOOKUP($A2340,'Old-SVXY-OHLC'!$A$3:$E$5000,B$1,0)/VLOOKUP($A2339,'Old-SVXY-OHLC'!$A$3:$E$5000,5,0)-1))</f>
        <v>29.815637915698517</v>
      </c>
      <c r="C2340" s="11">
        <f>VLOOKUP($A2339,Master!$A$6:$J$4994,$I$1,0)*(1+0.5*(VLOOKUP($A2340,'Old-SVXY-OHLC'!$A$3:$E$5000,C$1,0)/VLOOKUP($A2339,'Old-SVXY-OHLC'!$A$3:$E$5000,5,0)-1))</f>
        <v>30.149094040587077</v>
      </c>
      <c r="D2340" s="11">
        <f>VLOOKUP($A2339,Master!$A$6:$J$4994,$I$1,0)*(1+0.5*(VLOOKUP($A2340,'Old-SVXY-OHLC'!$A$3:$E$5000,D$1,0)/VLOOKUP($A2339,'Old-SVXY-OHLC'!$A$3:$E$5000,5,0)-1))</f>
        <v>29.80350493380498</v>
      </c>
      <c r="E2340" s="11">
        <f>VLOOKUP(A2340,Master!A$6:J$4994,$I$1,0)</f>
        <v>30.090256678068595</v>
      </c>
      <c r="F2340" s="11">
        <f>VLOOKUP($A2339,Master!$A$6:$J$4994,$I$1,0)*(1+0.5*(VLOOKUP($A2340,'Old-SVXY-OHLC'!$A$3:$G$5000,F$1,0)/VLOOKUP($A2339,'Old-SVXY-OHLC'!$A$3:$G$5000,5,0)-1))</f>
        <v>29.976116148102278</v>
      </c>
    </row>
    <row r="2341" spans="1:6" x14ac:dyDescent="0.25">
      <c r="A2341" s="1">
        <v>41466</v>
      </c>
      <c r="B2341" s="11">
        <f>VLOOKUP($A2340,Master!$A$6:$J$4994,$I$1,0)*(1+0.5*(VLOOKUP($A2341,'Old-SVXY-OHLC'!$A$3:$E$5000,B$1,0)/VLOOKUP($A2340,'Old-SVXY-OHLC'!$A$3:$E$5000,5,0)-1))</f>
        <v>30.522390199584528</v>
      </c>
      <c r="C2341" s="11">
        <f>VLOOKUP($A2340,Master!$A$6:$J$4994,$I$1,0)*(1+0.5*(VLOOKUP($A2341,'Old-SVXY-OHLC'!$A$3:$E$5000,C$1,0)/VLOOKUP($A2340,'Old-SVXY-OHLC'!$A$3:$E$5000,5,0)-1))</f>
        <v>30.626112146604871</v>
      </c>
      <c r="D2341" s="11">
        <f>VLOOKUP($A2340,Master!$A$6:$J$4994,$I$1,0)*(1+0.5*(VLOOKUP($A2341,'Old-SVXY-OHLC'!$A$3:$E$5000,D$1,0)/VLOOKUP($A2340,'Old-SVXY-OHLC'!$A$3:$E$5000,5,0)-1))</f>
        <v>30.295225107979917</v>
      </c>
      <c r="E2341" s="11">
        <f>VLOOKUP(A2341,Master!A$6:J$4994,$I$1,0)</f>
        <v>30.380826164874172</v>
      </c>
      <c r="F2341" s="11">
        <f>VLOOKUP($A2340,Master!$A$6:$J$4994,$I$1,0)*(1+0.5*(VLOOKUP($A2341,'Old-SVXY-OHLC'!$A$3:$G$5000,F$1,0)/VLOOKUP($A2340,'Old-SVXY-OHLC'!$A$3:$G$5000,5,0)-1))</f>
        <v>30.403700881389085</v>
      </c>
    </row>
    <row r="2342" spans="1:6" x14ac:dyDescent="0.25">
      <c r="A2342" s="1">
        <v>41467</v>
      </c>
      <c r="B2342" s="11">
        <f>VLOOKUP($A2341,Master!$A$6:$J$4994,$I$1,0)*(1+0.5*(VLOOKUP($A2342,'Old-SVXY-OHLC'!$A$3:$E$5000,B$1,0)/VLOOKUP($A2341,'Old-SVXY-OHLC'!$A$3:$E$5000,5,0)-1))</f>
        <v>30.517437933535017</v>
      </c>
      <c r="C2342" s="11">
        <f>VLOOKUP($A2341,Master!$A$6:$J$4994,$I$1,0)*(1+0.5*(VLOOKUP($A2342,'Old-SVXY-OHLC'!$A$3:$E$5000,C$1,0)/VLOOKUP($A2341,'Old-SVXY-OHLC'!$A$3:$E$5000,5,0)-1))</f>
        <v>30.586168605703318</v>
      </c>
      <c r="D2342" s="11">
        <f>VLOOKUP($A2341,Master!$A$6:$J$4994,$I$1,0)*(1+0.5*(VLOOKUP($A2342,'Old-SVXY-OHLC'!$A$3:$E$5000,D$1,0)/VLOOKUP($A2341,'Old-SVXY-OHLC'!$A$3:$E$5000,5,0)-1))</f>
        <v>30.218472253238058</v>
      </c>
      <c r="E2342" s="11">
        <f>VLOOKUP(A2342,Master!A$6:J$4994,$I$1,0)</f>
        <v>30.235860477598884</v>
      </c>
      <c r="F2342" s="11">
        <f>VLOOKUP($A2341,Master!$A$6:$J$4994,$I$1,0)*(1+0.5*(VLOOKUP($A2342,'Old-SVXY-OHLC'!$A$3:$G$5000,F$1,0)/VLOOKUP($A2341,'Old-SVXY-OHLC'!$A$3:$G$5000,5,0)-1))</f>
        <v>30.251198707421509</v>
      </c>
    </row>
    <row r="2343" spans="1:6" x14ac:dyDescent="0.25">
      <c r="A2343" s="1">
        <v>41470</v>
      </c>
      <c r="B2343" s="11">
        <f>VLOOKUP($A2342,Master!$A$6:$J$4994,$I$1,0)*(1+0.5*(VLOOKUP($A2343,'Old-SVXY-OHLC'!$A$3:$E$5000,B$1,0)/VLOOKUP($A2342,'Old-SVXY-OHLC'!$A$3:$E$5000,5,0)-1))</f>
        <v>30.33017112790824</v>
      </c>
      <c r="C2343" s="11">
        <f>VLOOKUP($A2342,Master!$A$6:$J$4994,$I$1,0)*(1+0.5*(VLOOKUP($A2343,'Old-SVXY-OHLC'!$A$3:$E$5000,C$1,0)/VLOOKUP($A2342,'Old-SVXY-OHLC'!$A$3:$E$5000,5,0)-1))</f>
        <v>30.769226571000296</v>
      </c>
      <c r="D2343" s="11">
        <f>VLOOKUP($A2342,Master!$A$6:$J$4994,$I$1,0)*(1+0.5*(VLOOKUP($A2343,'Old-SVXY-OHLC'!$A$3:$E$5000,D$1,0)/VLOOKUP($A2342,'Old-SVXY-OHLC'!$A$3:$E$5000,5,0)-1))</f>
        <v>30.32514569361112</v>
      </c>
      <c r="E2343" s="11">
        <f>VLOOKUP(A2343,Master!A$6:J$4994,$I$1,0)</f>
        <v>30.672573039202604</v>
      </c>
      <c r="F2343" s="11">
        <f>VLOOKUP($A2342,Master!$A$6:$J$4994,$I$1,0)*(1+0.5*(VLOOKUP($A2343,'Old-SVXY-OHLC'!$A$3:$G$5000,F$1,0)/VLOOKUP($A2342,'Old-SVXY-OHLC'!$A$3:$G$5000,5,0)-1))</f>
        <v>30.570088375929426</v>
      </c>
    </row>
    <row r="2344" spans="1:6" x14ac:dyDescent="0.25">
      <c r="A2344" s="1">
        <v>41471</v>
      </c>
      <c r="B2344" s="11">
        <f>VLOOKUP($A2343,Master!$A$6:$J$4994,$I$1,0)*(1+0.5*(VLOOKUP($A2344,'Old-SVXY-OHLC'!$A$3:$E$5000,B$1,0)/VLOOKUP($A2343,'Old-SVXY-OHLC'!$A$3:$E$5000,5,0)-1))</f>
        <v>30.675110783113297</v>
      </c>
      <c r="C2344" s="11">
        <f>VLOOKUP($A2343,Master!$A$6:$J$4994,$I$1,0)*(1+0.5*(VLOOKUP($A2344,'Old-SVXY-OHLC'!$A$3:$E$5000,C$1,0)/VLOOKUP($A2343,'Old-SVXY-OHLC'!$A$3:$E$5000,5,0)-1))</f>
        <v>30.773120203112462</v>
      </c>
      <c r="D2344" s="11">
        <f>VLOOKUP($A2343,Master!$A$6:$J$4994,$I$1,0)*(1+0.5*(VLOOKUP($A2344,'Old-SVXY-OHLC'!$A$3:$E$5000,D$1,0)/VLOOKUP($A2343,'Old-SVXY-OHLC'!$A$3:$E$5000,5,0)-1))</f>
        <v>30.05047574744005</v>
      </c>
      <c r="E2344" s="11">
        <f>VLOOKUP(A2344,Master!A$6:J$4994,$I$1,0)</f>
        <v>30.244027460206375</v>
      </c>
      <c r="F2344" s="11">
        <f>VLOOKUP($A2343,Master!$A$6:$J$4994,$I$1,0)*(1+0.5*(VLOOKUP($A2344,'Old-SVXY-OHLC'!$A$3:$G$5000,F$1,0)/VLOOKUP($A2343,'Old-SVXY-OHLC'!$A$3:$G$5000,5,0)-1))</f>
        <v>30.155823421695224</v>
      </c>
    </row>
    <row r="2345" spans="1:6" x14ac:dyDescent="0.25">
      <c r="A2345" s="1">
        <v>41472</v>
      </c>
      <c r="B2345" s="11">
        <f>VLOOKUP($A2344,Master!$A$6:$J$4994,$I$1,0)*(1+0.5*(VLOOKUP($A2345,'Old-SVXY-OHLC'!$A$3:$E$5000,B$1,0)/VLOOKUP($A2344,'Old-SVXY-OHLC'!$A$3:$E$5000,5,0)-1))</f>
        <v>30.337373223972445</v>
      </c>
      <c r="C2345" s="11">
        <f>VLOOKUP($A2344,Master!$A$6:$J$4994,$I$1,0)*(1+0.5*(VLOOKUP($A2345,'Old-SVXY-OHLC'!$A$3:$E$5000,C$1,0)/VLOOKUP($A2344,'Old-SVXY-OHLC'!$A$3:$E$5000,5,0)-1))</f>
        <v>30.850774924685822</v>
      </c>
      <c r="D2345" s="11">
        <f>VLOOKUP($A2344,Master!$A$6:$J$4994,$I$1,0)*(1+0.5*(VLOOKUP($A2345,'Old-SVXY-OHLC'!$A$3:$E$5000,D$1,0)/VLOOKUP($A2344,'Old-SVXY-OHLC'!$A$3:$E$5000,5,0)-1))</f>
        <v>30.244027460206375</v>
      </c>
      <c r="E2345" s="11">
        <f>VLOOKUP(A2345,Master!A$6:J$4994,$I$1,0)</f>
        <v>30.803272394515176</v>
      </c>
      <c r="F2345" s="11">
        <f>VLOOKUP($A2344,Master!$A$6:$J$4994,$I$1,0)*(1+0.5*(VLOOKUP($A2345,'Old-SVXY-OHLC'!$A$3:$G$5000,F$1,0)/VLOOKUP($A2344,'Old-SVXY-OHLC'!$A$3:$G$5000,5,0)-1))</f>
        <v>30.65239897722007</v>
      </c>
    </row>
    <row r="2346" spans="1:6" x14ac:dyDescent="0.25">
      <c r="A2346" s="1">
        <v>41473</v>
      </c>
      <c r="B2346" s="11">
        <f>VLOOKUP($A2345,Master!$A$6:$J$4994,$I$1,0)*(1+0.5*(VLOOKUP($A2346,'Old-SVXY-OHLC'!$A$3:$E$5000,B$1,0)/VLOOKUP($A2345,'Old-SVXY-OHLC'!$A$3:$E$5000,5,0)-1))</f>
        <v>30.803272394515176</v>
      </c>
      <c r="C2346" s="11">
        <f>VLOOKUP($A2345,Master!$A$6:$J$4994,$I$1,0)*(1+0.5*(VLOOKUP($A2346,'Old-SVXY-OHLC'!$A$3:$E$5000,C$1,0)/VLOOKUP($A2345,'Old-SVXY-OHLC'!$A$3:$E$5000,5,0)-1))</f>
        <v>31.244087763677832</v>
      </c>
      <c r="D2346" s="11">
        <f>VLOOKUP($A2345,Master!$A$6:$J$4994,$I$1,0)*(1+0.5*(VLOOKUP($A2346,'Old-SVXY-OHLC'!$A$3:$E$5000,D$1,0)/VLOOKUP($A2345,'Old-SVXY-OHLC'!$A$3:$E$5000,5,0)-1))</f>
        <v>30.765450169487323</v>
      </c>
      <c r="E2346" s="11">
        <f>VLOOKUP(A2346,Master!A$6:J$4994,$I$1,0)</f>
        <v>30.946070534570794</v>
      </c>
      <c r="F2346" s="11">
        <f>VLOOKUP($A2345,Master!$A$6:$J$4994,$I$1,0)*(1+0.5*(VLOOKUP($A2346,'Old-SVXY-OHLC'!$A$3:$G$5000,F$1,0)/VLOOKUP($A2345,'Old-SVXY-OHLC'!$A$3:$G$5000,5,0)-1))</f>
        <v>30.907536898700009</v>
      </c>
    </row>
    <row r="2347" spans="1:6" x14ac:dyDescent="0.25">
      <c r="A2347" s="1">
        <v>41474</v>
      </c>
      <c r="B2347" s="11">
        <f>VLOOKUP($A2346,Master!$A$6:$J$4994,$I$1,0)*(1+0.5*(VLOOKUP($A2347,'Old-SVXY-OHLC'!$A$3:$E$5000,B$1,0)/VLOOKUP($A2346,'Old-SVXY-OHLC'!$A$3:$E$5000,5,0)-1))</f>
        <v>30.942108953509191</v>
      </c>
      <c r="C2347" s="11">
        <f>VLOOKUP($A2346,Master!$A$6:$J$4994,$I$1,0)*(1+0.5*(VLOOKUP($A2347,'Old-SVXY-OHLC'!$A$3:$E$5000,C$1,0)/VLOOKUP($A2346,'Old-SVXY-OHLC'!$A$3:$E$5000,5,0)-1))</f>
        <v>31.534545394085136</v>
      </c>
      <c r="D2347" s="11">
        <f>VLOOKUP($A2346,Master!$A$6:$J$4994,$I$1,0)*(1+0.5*(VLOOKUP($A2347,'Old-SVXY-OHLC'!$A$3:$E$5000,D$1,0)/VLOOKUP($A2346,'Old-SVXY-OHLC'!$A$3:$E$5000,5,0)-1))</f>
        <v>30.714678186199951</v>
      </c>
      <c r="E2347" s="11">
        <f>VLOOKUP(A2347,Master!A$6:J$4994,$I$1,0)</f>
        <v>31.479991610776334</v>
      </c>
      <c r="F2347" s="11">
        <f>VLOOKUP($A2346,Master!$A$6:$J$4994,$I$1,0)*(1+0.5*(VLOOKUP($A2347,'Old-SVXY-OHLC'!$A$3:$G$5000,F$1,0)/VLOOKUP($A2346,'Old-SVXY-OHLC'!$A$3:$G$5000,5,0)-1))</f>
        <v>31.236942639274549</v>
      </c>
    </row>
    <row r="2348" spans="1:6" x14ac:dyDescent="0.25">
      <c r="A2348" s="1">
        <v>41477</v>
      </c>
      <c r="B2348" s="11">
        <f>VLOOKUP($A2347,Master!$A$6:$J$4994,$I$1,0)*(1+0.5*(VLOOKUP($A2348,'Old-SVXY-OHLC'!$A$3:$E$5000,B$1,0)/VLOOKUP($A2347,'Old-SVXY-OHLC'!$A$3:$E$5000,5,0)-1))</f>
        <v>32.358188394474389</v>
      </c>
      <c r="C2348" s="11">
        <f>VLOOKUP($A2347,Master!$A$6:$J$4994,$I$1,0)*(1+0.5*(VLOOKUP($A2348,'Old-SVXY-OHLC'!$A$3:$E$5000,C$1,0)/VLOOKUP($A2347,'Old-SVXY-OHLC'!$A$3:$E$5000,5,0)-1))</f>
        <v>32.401922727118311</v>
      </c>
      <c r="D2348" s="11">
        <f>VLOOKUP($A2347,Master!$A$6:$J$4994,$I$1,0)*(1+0.5*(VLOOKUP($A2348,'Old-SVXY-OHLC'!$A$3:$E$5000,D$1,0)/VLOOKUP($A2347,'Old-SVXY-OHLC'!$A$3:$E$5000,5,0)-1))</f>
        <v>31.271850340015451</v>
      </c>
      <c r="E2348" s="11">
        <f>VLOOKUP(A2348,Master!A$6:J$4994,$I$1,0)</f>
        <v>31.698635450078854</v>
      </c>
      <c r="F2348" s="11">
        <f>VLOOKUP($A2347,Master!$A$6:$J$4994,$I$1,0)*(1+0.5*(VLOOKUP($A2348,'Old-SVXY-OHLC'!$A$3:$G$5000,F$1,0)/VLOOKUP($A2347,'Old-SVXY-OHLC'!$A$3:$G$5000,5,0)-1))</f>
        <v>31.605413822952492</v>
      </c>
    </row>
    <row r="2349" spans="1:6" x14ac:dyDescent="0.25">
      <c r="A2349" s="1">
        <v>41478</v>
      </c>
      <c r="B2349" s="11">
        <f>VLOOKUP($A2348,Master!$A$6:$J$4994,$I$1,0)*(1+0.5*(VLOOKUP($A2349,'Old-SVXY-OHLC'!$A$3:$E$5000,B$1,0)/VLOOKUP($A2348,'Old-SVXY-OHLC'!$A$3:$E$5000,5,0)-1))</f>
        <v>31.84077006656111</v>
      </c>
      <c r="C2349" s="11">
        <f>VLOOKUP($A2348,Master!$A$6:$J$4994,$I$1,0)*(1+0.5*(VLOOKUP($A2349,'Old-SVXY-OHLC'!$A$3:$E$5000,C$1,0)/VLOOKUP($A2348,'Old-SVXY-OHLC'!$A$3:$E$5000,5,0)-1))</f>
        <v>31.972343896951635</v>
      </c>
      <c r="D2349" s="11">
        <f>VLOOKUP($A2348,Master!$A$6:$J$4994,$I$1,0)*(1+0.5*(VLOOKUP($A2349,'Old-SVXY-OHLC'!$A$3:$E$5000,D$1,0)/VLOOKUP($A2348,'Old-SVXY-OHLC'!$A$3:$E$5000,5,0)-1))</f>
        <v>31.468235914976745</v>
      </c>
      <c r="E2349" s="11">
        <f>VLOOKUP(A2349,Master!A$6:J$4994,$I$1,0)</f>
        <v>31.750842594210514</v>
      </c>
      <c r="F2349" s="11">
        <f>VLOOKUP($A2348,Master!$A$6:$J$4994,$I$1,0)*(1+0.5*(VLOOKUP($A2349,'Old-SVXY-OHLC'!$A$3:$G$5000,F$1,0)/VLOOKUP($A2348,'Old-SVXY-OHLC'!$A$3:$G$5000,5,0)-1))</f>
        <v>31.675722473945427</v>
      </c>
    </row>
    <row r="2350" spans="1:6" x14ac:dyDescent="0.25">
      <c r="A2350" s="1">
        <v>41479</v>
      </c>
      <c r="B2350" s="11">
        <f>VLOOKUP($A2349,Master!$A$6:$J$4994,$I$1,0)*(1+0.5*(VLOOKUP($A2350,'Old-SVXY-OHLC'!$A$3:$E$5000,B$1,0)/VLOOKUP($A2349,'Old-SVXY-OHLC'!$A$3:$E$5000,5,0)-1))</f>
        <v>31.910145017844801</v>
      </c>
      <c r="C2350" s="11">
        <f>VLOOKUP($A2349,Master!$A$6:$J$4994,$I$1,0)*(1+0.5*(VLOOKUP($A2350,'Old-SVXY-OHLC'!$A$3:$E$5000,C$1,0)/VLOOKUP($A2349,'Old-SVXY-OHLC'!$A$3:$E$5000,5,0)-1))</f>
        <v>31.990867333977338</v>
      </c>
      <c r="D2350" s="11">
        <f>VLOOKUP($A2349,Master!$A$6:$J$4994,$I$1,0)*(1+0.5*(VLOOKUP($A2350,'Old-SVXY-OHLC'!$A$3:$E$5000,D$1,0)/VLOOKUP($A2349,'Old-SVXY-OHLC'!$A$3:$E$5000,5,0)-1))</f>
        <v>31.362226473963286</v>
      </c>
      <c r="E2350" s="11">
        <f>VLOOKUP(A2350,Master!A$6:J$4994,$I$1,0)</f>
        <v>31.611966005723897</v>
      </c>
      <c r="F2350" s="11">
        <f>VLOOKUP($A2349,Master!$A$6:$J$4994,$I$1,0)*(1+0.5*(VLOOKUP($A2350,'Old-SVXY-OHLC'!$A$3:$G$5000,F$1,0)/VLOOKUP($A2349,'Old-SVXY-OHLC'!$A$3:$G$5000,5,0)-1))</f>
        <v>31.492739084957172</v>
      </c>
    </row>
    <row r="2351" spans="1:6" x14ac:dyDescent="0.25">
      <c r="A2351" s="1">
        <v>41480</v>
      </c>
      <c r="B2351" s="11">
        <f>VLOOKUP($A2350,Master!$A$6:$J$4994,$I$1,0)*(1+0.5*(VLOOKUP($A2351,'Old-SVXY-OHLC'!$A$3:$E$5000,B$1,0)/VLOOKUP($A2350,'Old-SVXY-OHLC'!$A$3:$E$5000,5,0)-1))</f>
        <v>31.403116161905107</v>
      </c>
      <c r="C2351" s="11">
        <f>VLOOKUP($A2350,Master!$A$6:$J$4994,$I$1,0)*(1+0.5*(VLOOKUP($A2351,'Old-SVXY-OHLC'!$A$3:$E$5000,C$1,0)/VLOOKUP($A2350,'Old-SVXY-OHLC'!$A$3:$E$5000,5,0)-1))</f>
        <v>31.989971728567564</v>
      </c>
      <c r="D2351" s="11">
        <f>VLOOKUP($A2350,Master!$A$6:$J$4994,$I$1,0)*(1+0.5*(VLOOKUP($A2351,'Old-SVXY-OHLC'!$A$3:$E$5000,D$1,0)/VLOOKUP($A2350,'Old-SVXY-OHLC'!$A$3:$E$5000,5,0)-1))</f>
        <v>31.295375400321646</v>
      </c>
      <c r="E2351" s="11">
        <f>VLOOKUP(A2351,Master!A$6:J$4994,$I$1,0)</f>
        <v>31.924415162279388</v>
      </c>
      <c r="F2351" s="11">
        <f>VLOOKUP($A2350,Master!$A$6:$J$4994,$I$1,0)*(1+0.5*(VLOOKUP($A2351,'Old-SVXY-OHLC'!$A$3:$G$5000,F$1,0)/VLOOKUP($A2350,'Old-SVXY-OHLC'!$A$3:$G$5000,5,0)-1))</f>
        <v>31.855104685120825</v>
      </c>
    </row>
    <row r="2352" spans="1:6" x14ac:dyDescent="0.25">
      <c r="A2352" s="1">
        <v>41481</v>
      </c>
      <c r="B2352" s="11">
        <f>VLOOKUP($A2351,Master!$A$6:$J$4994,$I$1,0)*(1+0.5*(VLOOKUP($A2352,'Old-SVXY-OHLC'!$A$3:$E$5000,B$1,0)/VLOOKUP($A2351,'Old-SVXY-OHLC'!$A$3:$E$5000,5,0)-1))</f>
        <v>31.763600842372128</v>
      </c>
      <c r="C2352" s="11">
        <f>VLOOKUP($A2351,Master!$A$6:$J$4994,$I$1,0)*(1+0.5*(VLOOKUP($A2352,'Old-SVXY-OHLC'!$A$3:$E$5000,C$1,0)/VLOOKUP($A2351,'Old-SVXY-OHLC'!$A$3:$E$5000,5,0)-1))</f>
        <v>32.04661027974587</v>
      </c>
      <c r="D2352" s="11">
        <f>VLOOKUP($A2351,Master!$A$6:$J$4994,$I$1,0)*(1+0.5*(VLOOKUP($A2352,'Old-SVXY-OHLC'!$A$3:$E$5000,D$1,0)/VLOOKUP($A2351,'Old-SVXY-OHLC'!$A$3:$E$5000,5,0)-1))</f>
        <v>31.469104667862155</v>
      </c>
      <c r="E2352" s="11">
        <f>VLOOKUP(A2352,Master!A$6:J$4994,$I$1,0)</f>
        <v>31.977230428829223</v>
      </c>
      <c r="F2352" s="11">
        <f>VLOOKUP($A2351,Master!$A$6:$J$4994,$I$1,0)*(1+0.5*(VLOOKUP($A2352,'Old-SVXY-OHLC'!$A$3:$G$5000,F$1,0)/VLOOKUP($A2351,'Old-SVXY-OHLC'!$A$3:$G$5000,5,0)-1))</f>
        <v>31.891181456179194</v>
      </c>
    </row>
    <row r="2353" spans="1:6" x14ac:dyDescent="0.25">
      <c r="A2353" s="1">
        <v>41484</v>
      </c>
      <c r="B2353" s="11">
        <f>VLOOKUP($A2352,Master!$A$6:$J$4994,$I$1,0)*(1+0.5*(VLOOKUP($A2353,'Old-SVXY-OHLC'!$A$3:$E$5000,B$1,0)/VLOOKUP($A2352,'Old-SVXY-OHLC'!$A$3:$E$5000,5,0)-1))</f>
        <v>31.887064013938559</v>
      </c>
      <c r="C2353" s="11">
        <f>VLOOKUP($A2352,Master!$A$6:$J$4994,$I$1,0)*(1+0.5*(VLOOKUP($A2353,'Old-SVXY-OHLC'!$A$3:$E$5000,C$1,0)/VLOOKUP($A2352,'Old-SVXY-OHLC'!$A$3:$E$5000,5,0)-1))</f>
        <v>31.984097407446729</v>
      </c>
      <c r="D2353" s="11">
        <f>VLOOKUP($A2352,Master!$A$6:$J$4994,$I$1,0)*(1+0.5*(VLOOKUP($A2353,'Old-SVXY-OHLC'!$A$3:$E$5000,D$1,0)/VLOOKUP($A2352,'Old-SVXY-OHLC'!$A$3:$E$5000,5,0)-1))</f>
        <v>31.599447083437433</v>
      </c>
      <c r="E2353" s="11">
        <f>VLOOKUP(A2353,Master!A$6:J$4994,$I$1,0)</f>
        <v>31.794464438518382</v>
      </c>
      <c r="F2353" s="11">
        <f>VLOOKUP($A2352,Master!$A$6:$J$4994,$I$1,0)*(1+0.5*(VLOOKUP($A2353,'Old-SVXY-OHLC'!$A$3:$G$5000,F$1,0)/VLOOKUP($A2352,'Old-SVXY-OHLC'!$A$3:$G$5000,5,0)-1))</f>
        <v>31.709493333423353</v>
      </c>
    </row>
    <row r="2354" spans="1:6" x14ac:dyDescent="0.25">
      <c r="A2354" s="1">
        <v>41485</v>
      </c>
      <c r="B2354" s="11">
        <f>VLOOKUP($A2353,Master!$A$6:$J$4994,$I$1,0)*(1+0.5*(VLOOKUP($A2354,'Old-SVXY-OHLC'!$A$3:$E$5000,B$1,0)/VLOOKUP($A2353,'Old-SVXY-OHLC'!$A$3:$E$5000,5,0)-1))</f>
        <v>31.899652105156552</v>
      </c>
      <c r="C2354" s="11">
        <f>VLOOKUP($A2353,Master!$A$6:$J$4994,$I$1,0)*(1+0.5*(VLOOKUP($A2354,'Old-SVXY-OHLC'!$A$3:$E$5000,C$1,0)/VLOOKUP($A2353,'Old-SVXY-OHLC'!$A$3:$E$5000,5,0)-1))</f>
        <v>32.196134551587861</v>
      </c>
      <c r="D2354" s="11">
        <f>VLOOKUP($A2353,Master!$A$6:$J$4994,$I$1,0)*(1+0.5*(VLOOKUP($A2354,'Old-SVXY-OHLC'!$A$3:$E$5000,D$1,0)/VLOOKUP($A2353,'Old-SVXY-OHLC'!$A$3:$E$5000,5,0)-1))</f>
        <v>31.655616718556001</v>
      </c>
      <c r="E2354" s="11">
        <f>VLOOKUP(A2354,Master!A$6:J$4994,$I$1,0)</f>
        <v>32.12377112505996</v>
      </c>
      <c r="F2354" s="11">
        <f>VLOOKUP($A2353,Master!$A$6:$J$4994,$I$1,0)*(1+0.5*(VLOOKUP($A2354,'Old-SVXY-OHLC'!$A$3:$G$5000,F$1,0)/VLOOKUP($A2353,'Old-SVXY-OHLC'!$A$3:$G$5000,5,0)-1))</f>
        <v>31.981366693363885</v>
      </c>
    </row>
    <row r="2355" spans="1:6" x14ac:dyDescent="0.25">
      <c r="A2355" s="1">
        <v>41486</v>
      </c>
      <c r="B2355" s="11">
        <f>VLOOKUP($A2354,Master!$A$6:$J$4994,$I$1,0)*(1+0.5*(VLOOKUP($A2355,'Old-SVXY-OHLC'!$A$3:$E$5000,B$1,0)/VLOOKUP($A2354,'Old-SVXY-OHLC'!$A$3:$E$5000,5,0)-1))</f>
        <v>32.12377112505996</v>
      </c>
      <c r="C2355" s="11">
        <f>VLOOKUP($A2354,Master!$A$6:$J$4994,$I$1,0)*(1+0.5*(VLOOKUP($A2355,'Old-SVXY-OHLC'!$A$3:$E$5000,C$1,0)/VLOOKUP($A2354,'Old-SVXY-OHLC'!$A$3:$E$5000,5,0)-1))</f>
        <v>32.783134985247919</v>
      </c>
      <c r="D2355" s="11">
        <f>VLOOKUP($A2354,Master!$A$6:$J$4994,$I$1,0)*(1+0.5*(VLOOKUP($A2355,'Old-SVXY-OHLC'!$A$3:$E$5000,D$1,0)/VLOOKUP($A2354,'Old-SVXY-OHLC'!$A$3:$E$5000,5,0)-1))</f>
        <v>32.004841309212246</v>
      </c>
      <c r="E2355" s="11">
        <f>VLOOKUP(A2355,Master!A$6:J$4994,$I$1,0)</f>
        <v>32.512029413879766</v>
      </c>
      <c r="F2355" s="11">
        <f>VLOOKUP($A2354,Master!$A$6:$J$4994,$I$1,0)*(1+0.5*(VLOOKUP($A2355,'Old-SVXY-OHLC'!$A$3:$G$5000,F$1,0)/VLOOKUP($A2354,'Old-SVXY-OHLC'!$A$3:$G$5000,5,0)-1))</f>
        <v>32.3461379152238</v>
      </c>
    </row>
    <row r="2356" spans="1:6" x14ac:dyDescent="0.25">
      <c r="A2356" s="1">
        <v>41487</v>
      </c>
      <c r="B2356" s="11">
        <f>VLOOKUP($A2355,Master!$A$6:$J$4994,$I$1,0)*(1+0.5*(VLOOKUP($A2356,'Old-SVXY-OHLC'!$A$3:$E$5000,B$1,0)/VLOOKUP($A2355,'Old-SVXY-OHLC'!$A$3:$E$5000,5,0)-1))</f>
        <v>32.735284030021305</v>
      </c>
      <c r="C2356" s="11">
        <f>VLOOKUP($A2355,Master!$A$6:$J$4994,$I$1,0)*(1+0.5*(VLOOKUP($A2356,'Old-SVXY-OHLC'!$A$3:$E$5000,C$1,0)/VLOOKUP($A2355,'Old-SVXY-OHLC'!$A$3:$E$5000,5,0)-1))</f>
        <v>33.038960571677237</v>
      </c>
      <c r="D2356" s="11">
        <f>VLOOKUP($A2355,Master!$A$6:$J$4994,$I$1,0)*(1+0.5*(VLOOKUP($A2356,'Old-SVXY-OHLC'!$A$3:$E$5000,D$1,0)/VLOOKUP($A2355,'Old-SVXY-OHLC'!$A$3:$E$5000,5,0)-1))</f>
        <v>32.704078647464932</v>
      </c>
      <c r="E2356" s="11">
        <f>VLOOKUP(A2356,Master!A$6:J$4994,$I$1,0)</f>
        <v>32.870711573321294</v>
      </c>
      <c r="F2356" s="11">
        <f>VLOOKUP($A2355,Master!$A$6:$J$4994,$I$1,0)*(1+0.5*(VLOOKUP($A2356,'Old-SVXY-OHLC'!$A$3:$G$5000,F$1,0)/VLOOKUP($A2355,'Old-SVXY-OHLC'!$A$3:$G$5000,5,0)-1))</f>
        <v>32.866235603449503</v>
      </c>
    </row>
    <row r="2357" spans="1:6" x14ac:dyDescent="0.25">
      <c r="A2357" s="1">
        <v>41488</v>
      </c>
      <c r="B2357" s="11">
        <f>VLOOKUP($A2356,Master!$A$6:$J$4994,$I$1,0)*(1+0.5*(VLOOKUP($A2357,'Old-SVXY-OHLC'!$A$3:$E$5000,B$1,0)/VLOOKUP($A2356,'Old-SVXY-OHLC'!$A$3:$E$5000,5,0)-1))</f>
        <v>32.95580827337475</v>
      </c>
      <c r="C2357" s="11">
        <f>VLOOKUP($A2356,Master!$A$6:$J$4994,$I$1,0)*(1+0.5*(VLOOKUP($A2357,'Old-SVXY-OHLC'!$A$3:$E$5000,C$1,0)/VLOOKUP($A2356,'Old-SVXY-OHLC'!$A$3:$E$5000,5,0)-1))</f>
        <v>33.41799378549716</v>
      </c>
      <c r="D2357" s="11">
        <f>VLOOKUP($A2356,Master!$A$6:$J$4994,$I$1,0)*(1+0.5*(VLOOKUP($A2357,'Old-SVXY-OHLC'!$A$3:$E$5000,D$1,0)/VLOOKUP($A2356,'Old-SVXY-OHLC'!$A$3:$E$5000,5,0)-1))</f>
        <v>32.857394914152621</v>
      </c>
      <c r="E2357" s="11">
        <f>VLOOKUP(A2357,Master!A$6:J$4994,$I$1,0)</f>
        <v>33.359608097184804</v>
      </c>
      <c r="F2357" s="11">
        <f>VLOOKUP($A2356,Master!$A$6:$J$4994,$I$1,0)*(1+0.5*(VLOOKUP($A2357,'Old-SVXY-OHLC'!$A$3:$G$5000,F$1,0)/VLOOKUP($A2356,'Old-SVXY-OHLC'!$A$3:$G$5000,5,0)-1))</f>
        <v>33.294886055331453</v>
      </c>
    </row>
    <row r="2358" spans="1:6" x14ac:dyDescent="0.25">
      <c r="A2358" s="1">
        <v>41491</v>
      </c>
      <c r="B2358" s="11">
        <f>VLOOKUP($A2357,Master!$A$6:$J$4994,$I$1,0)*(1+0.5*(VLOOKUP($A2358,'Old-SVXY-OHLC'!$A$3:$E$5000,B$1,0)/VLOOKUP($A2357,'Old-SVXY-OHLC'!$A$3:$E$5000,5,0)-1))</f>
        <v>33.400831107808486</v>
      </c>
      <c r="C2358" s="11">
        <f>VLOOKUP($A2357,Master!$A$6:$J$4994,$I$1,0)*(1+0.5*(VLOOKUP($A2358,'Old-SVXY-OHLC'!$A$3:$E$5000,C$1,0)/VLOOKUP($A2357,'Old-SVXY-OHLC'!$A$3:$E$5000,5,0)-1))</f>
        <v>33.661306174936136</v>
      </c>
      <c r="D2358" s="11">
        <f>VLOOKUP($A2357,Master!$A$6:$J$4994,$I$1,0)*(1+0.5*(VLOOKUP($A2358,'Old-SVXY-OHLC'!$A$3:$E$5000,D$1,0)/VLOOKUP($A2357,'Old-SVXY-OHLC'!$A$3:$E$5000,5,0)-1))</f>
        <v>33.302077082358345</v>
      </c>
      <c r="E2358" s="11">
        <f>VLOOKUP(A2358,Master!A$6:J$4994,$I$1,0)</f>
        <v>33.539024567960439</v>
      </c>
      <c r="F2358" s="11">
        <f>VLOOKUP($A2357,Master!$A$6:$J$4994,$I$1,0)*(1+0.5*(VLOOKUP($A2358,'Old-SVXY-OHLC'!$A$3:$G$5000,F$1,0)/VLOOKUP($A2357,'Old-SVXY-OHLC'!$A$3:$G$5000,5,0)-1))</f>
        <v>33.484828405176231</v>
      </c>
    </row>
    <row r="2359" spans="1:6" x14ac:dyDescent="0.25">
      <c r="A2359" s="1">
        <v>41492</v>
      </c>
      <c r="B2359" s="11">
        <f>VLOOKUP($A2358,Master!$A$6:$J$4994,$I$1,0)*(1+0.5*(VLOOKUP($A2359,'Old-SVXY-OHLC'!$A$3:$E$5000,B$1,0)/VLOOKUP($A2358,'Old-SVXY-OHLC'!$A$3:$E$5000,5,0)-1))</f>
        <v>33.505065603383059</v>
      </c>
      <c r="C2359" s="11">
        <f>VLOOKUP($A2358,Master!$A$6:$J$4994,$I$1,0)*(1+0.5*(VLOOKUP($A2359,'Old-SVXY-OHLC'!$A$3:$E$5000,C$1,0)/VLOOKUP($A2358,'Old-SVXY-OHLC'!$A$3:$E$5000,5,0)-1))</f>
        <v>33.539024567960439</v>
      </c>
      <c r="D2359" s="11">
        <f>VLOOKUP($A2358,Master!$A$6:$J$4994,$I$1,0)*(1+0.5*(VLOOKUP($A2359,'Old-SVXY-OHLC'!$A$3:$E$5000,D$1,0)/VLOOKUP($A2358,'Old-SVXY-OHLC'!$A$3:$E$5000,5,0)-1))</f>
        <v>32.872277710902218</v>
      </c>
      <c r="E2359" s="11">
        <f>VLOOKUP(A2359,Master!A$6:J$4994,$I$1,0)</f>
        <v>33.079904667620632</v>
      </c>
      <c r="F2359" s="11">
        <f>VLOOKUP($A2358,Master!$A$6:$J$4994,$I$1,0)*(1+0.5*(VLOOKUP($A2359,'Old-SVXY-OHLC'!$A$3:$G$5000,F$1,0)/VLOOKUP($A2358,'Old-SVXY-OHLC'!$A$3:$G$5000,5,0)-1))</f>
        <v>32.991153313714484</v>
      </c>
    </row>
    <row r="2360" spans="1:6" x14ac:dyDescent="0.25">
      <c r="A2360" s="1">
        <v>41493</v>
      </c>
      <c r="B2360" s="11">
        <f>VLOOKUP($A2359,Master!$A$6:$J$4994,$I$1,0)*(1+0.5*(VLOOKUP($A2360,'Old-SVXY-OHLC'!$A$3:$E$5000,B$1,0)/VLOOKUP($A2359,'Old-SVXY-OHLC'!$A$3:$E$5000,5,0)-1))</f>
        <v>32.906058171826359</v>
      </c>
      <c r="C2360" s="11">
        <f>VLOOKUP($A2359,Master!$A$6:$J$4994,$I$1,0)*(1+0.5*(VLOOKUP($A2360,'Old-SVXY-OHLC'!$A$3:$E$5000,C$1,0)/VLOOKUP($A2359,'Old-SVXY-OHLC'!$A$3:$E$5000,5,0)-1))</f>
        <v>32.987179168592405</v>
      </c>
      <c r="D2360" s="11">
        <f>VLOOKUP($A2359,Master!$A$6:$J$4994,$I$1,0)*(1+0.5*(VLOOKUP($A2360,'Old-SVXY-OHLC'!$A$3:$E$5000,D$1,0)/VLOOKUP($A2359,'Old-SVXY-OHLC'!$A$3:$E$5000,5,0)-1))</f>
        <v>32.398333568088979</v>
      </c>
      <c r="E2360" s="11">
        <f>VLOOKUP(A2360,Master!A$6:J$4994,$I$1,0)</f>
        <v>32.870410745508053</v>
      </c>
      <c r="F2360" s="11">
        <f>VLOOKUP($A2359,Master!$A$6:$J$4994,$I$1,0)*(1+0.5*(VLOOKUP($A2360,'Old-SVXY-OHLC'!$A$3:$G$5000,F$1,0)/VLOOKUP($A2359,'Old-SVXY-OHLC'!$A$3:$G$5000,5,0)-1))</f>
        <v>32.781198849965243</v>
      </c>
    </row>
    <row r="2361" spans="1:6" x14ac:dyDescent="0.25">
      <c r="A2361" s="1">
        <v>41494</v>
      </c>
      <c r="B2361" s="11">
        <f>VLOOKUP($A2360,Master!$A$6:$J$4994,$I$1,0)*(1+0.5*(VLOOKUP($A2361,'Old-SVXY-OHLC'!$A$3:$E$5000,B$1,0)/VLOOKUP($A2360,'Old-SVXY-OHLC'!$A$3:$E$5000,5,0)-1))</f>
        <v>33.117353651138465</v>
      </c>
      <c r="C2361" s="11">
        <f>VLOOKUP($A2360,Master!$A$6:$J$4994,$I$1,0)*(1+0.5*(VLOOKUP($A2361,'Old-SVXY-OHLC'!$A$3:$E$5000,C$1,0)/VLOOKUP($A2360,'Old-SVXY-OHLC'!$A$3:$E$5000,5,0)-1))</f>
        <v>33.266799116205974</v>
      </c>
      <c r="D2361" s="11">
        <f>VLOOKUP($A2360,Master!$A$6:$J$4994,$I$1,0)*(1+0.5*(VLOOKUP($A2361,'Old-SVXY-OHLC'!$A$3:$E$5000,D$1,0)/VLOOKUP($A2360,'Old-SVXY-OHLC'!$A$3:$E$5000,5,0)-1))</f>
        <v>32.793410542171387</v>
      </c>
      <c r="E2361" s="11">
        <f>VLOOKUP(A2361,Master!A$6:J$4994,$I$1,0)</f>
        <v>33.136810117180374</v>
      </c>
      <c r="F2361" s="11">
        <f>VLOOKUP($A2360,Master!$A$6:$J$4994,$I$1,0)*(1+0.5*(VLOOKUP($A2361,'Old-SVXY-OHLC'!$A$3:$G$5000,F$1,0)/VLOOKUP($A2360,'Old-SVXY-OHLC'!$A$3:$G$5000,5,0)-1))</f>
        <v>33.030960015914467</v>
      </c>
    </row>
    <row r="2362" spans="1:6" x14ac:dyDescent="0.25">
      <c r="A2362" s="1">
        <v>41495</v>
      </c>
      <c r="B2362" s="11">
        <f>VLOOKUP($A2361,Master!$A$6:$J$4994,$I$1,0)*(1+0.5*(VLOOKUP($A2362,'Old-SVXY-OHLC'!$A$3:$E$5000,B$1,0)/VLOOKUP($A2361,'Old-SVXY-OHLC'!$A$3:$E$5000,5,0)-1))</f>
        <v>32.981995331517531</v>
      </c>
      <c r="C2362" s="11">
        <f>VLOOKUP($A2361,Master!$A$6:$J$4994,$I$1,0)*(1+0.5*(VLOOKUP($A2362,'Old-SVXY-OHLC'!$A$3:$E$5000,C$1,0)/VLOOKUP($A2361,'Old-SVXY-OHLC'!$A$3:$E$5000,5,0)-1))</f>
        <v>33.271731258454373</v>
      </c>
      <c r="D2362" s="11">
        <f>VLOOKUP($A2361,Master!$A$6:$J$4994,$I$1,0)*(1+0.5*(VLOOKUP($A2362,'Old-SVXY-OHLC'!$A$3:$E$5000,D$1,0)/VLOOKUP($A2361,'Old-SVXY-OHLC'!$A$3:$E$5000,5,0)-1))</f>
        <v>32.695371259568887</v>
      </c>
      <c r="E2362" s="11">
        <f>VLOOKUP(A2362,Master!A$6:J$4994,$I$1,0)</f>
        <v>32.750005249182948</v>
      </c>
      <c r="F2362" s="11">
        <f>VLOOKUP($A2361,Master!$A$6:$J$4994,$I$1,0)*(1+0.5*(VLOOKUP($A2362,'Old-SVXY-OHLC'!$A$3:$G$5000,F$1,0)/VLOOKUP($A2361,'Old-SVXY-OHLC'!$A$3:$G$5000,5,0)-1))</f>
        <v>32.818992843617274</v>
      </c>
    </row>
    <row r="2363" spans="1:6" x14ac:dyDescent="0.25">
      <c r="A2363" s="1">
        <v>41498</v>
      </c>
      <c r="B2363" s="11">
        <f>VLOOKUP($A2362,Master!$A$6:$J$4994,$I$1,0)*(1+0.5*(VLOOKUP($A2363,'Old-SVXY-OHLC'!$A$3:$E$5000,B$1,0)/VLOOKUP($A2362,'Old-SVXY-OHLC'!$A$3:$E$5000,5,0)-1))</f>
        <v>32.607780065295486</v>
      </c>
      <c r="C2363" s="11">
        <f>VLOOKUP($A2362,Master!$A$6:$J$4994,$I$1,0)*(1+0.5*(VLOOKUP($A2363,'Old-SVXY-OHLC'!$A$3:$E$5000,C$1,0)/VLOOKUP($A2362,'Old-SVXY-OHLC'!$A$3:$E$5000,5,0)-1))</f>
        <v>33.067730942999468</v>
      </c>
      <c r="D2363" s="11">
        <f>VLOOKUP($A2362,Master!$A$6:$J$4994,$I$1,0)*(1+0.5*(VLOOKUP($A2363,'Old-SVXY-OHLC'!$A$3:$E$5000,D$1,0)/VLOOKUP($A2362,'Old-SVXY-OHLC'!$A$3:$E$5000,5,0)-1))</f>
        <v>32.441081415803239</v>
      </c>
      <c r="E2363" s="11">
        <f>VLOOKUP(A2363,Master!A$6:J$4994,$I$1,0)</f>
        <v>32.969692446233054</v>
      </c>
      <c r="F2363" s="11">
        <f>VLOOKUP($A2362,Master!$A$6:$J$4994,$I$1,0)*(1+0.5*(VLOOKUP($A2363,'Old-SVXY-OHLC'!$A$3:$G$5000,F$1,0)/VLOOKUP($A2362,'Old-SVXY-OHLC'!$A$3:$G$5000,5,0)-1))</f>
        <v>32.887460134962133</v>
      </c>
    </row>
    <row r="2364" spans="1:6" x14ac:dyDescent="0.25">
      <c r="A2364" s="1">
        <v>41499</v>
      </c>
      <c r="B2364" s="11">
        <f>VLOOKUP($A2363,Master!$A$6:$J$4994,$I$1,0)*(1+0.5*(VLOOKUP($A2364,'Old-SVXY-OHLC'!$A$3:$E$5000,B$1,0)/VLOOKUP($A2363,'Old-SVXY-OHLC'!$A$3:$E$5000,5,0)-1))</f>
        <v>33.125467193741223</v>
      </c>
      <c r="C2364" s="11">
        <f>VLOOKUP($A2363,Master!$A$6:$J$4994,$I$1,0)*(1+0.5*(VLOOKUP($A2364,'Old-SVXY-OHLC'!$A$3:$E$5000,C$1,0)/VLOOKUP($A2363,'Old-SVXY-OHLC'!$A$3:$E$5000,5,0)-1))</f>
        <v>33.278941470294626</v>
      </c>
      <c r="D2364" s="11">
        <f>VLOOKUP($A2363,Master!$A$6:$J$4994,$I$1,0)*(1+0.5*(VLOOKUP($A2364,'Old-SVXY-OHLC'!$A$3:$E$5000,D$1,0)/VLOOKUP($A2363,'Old-SVXY-OHLC'!$A$3:$E$5000,5,0)-1))</f>
        <v>32.743917653958555</v>
      </c>
      <c r="E2364" s="11">
        <f>VLOOKUP(A2364,Master!A$6:J$4994,$I$1,0)</f>
        <v>33.122304049561073</v>
      </c>
      <c r="F2364" s="11">
        <f>VLOOKUP($A2363,Master!$A$6:$J$4994,$I$1,0)*(1+0.5*(VLOOKUP($A2364,'Old-SVXY-OHLC'!$A$3:$G$5000,F$1,0)/VLOOKUP($A2363,'Old-SVXY-OHLC'!$A$3:$G$5000,5,0)-1))</f>
        <v>33.076169505950858</v>
      </c>
    </row>
    <row r="2365" spans="1:6" x14ac:dyDescent="0.25">
      <c r="A2365" s="1">
        <v>41500</v>
      </c>
      <c r="B2365" s="11">
        <f>VLOOKUP($A2364,Master!$A$6:$J$4994,$I$1,0)*(1+0.5*(VLOOKUP($A2365,'Old-SVXY-OHLC'!$A$3:$E$5000,B$1,0)/VLOOKUP($A2364,'Old-SVXY-OHLC'!$A$3:$E$5000,5,0)-1))</f>
        <v>33.122304049561073</v>
      </c>
      <c r="C2365" s="11">
        <f>VLOOKUP($A2364,Master!$A$6:$J$4994,$I$1,0)*(1+0.5*(VLOOKUP($A2365,'Old-SVXY-OHLC'!$A$3:$E$5000,C$1,0)/VLOOKUP($A2364,'Old-SVXY-OHLC'!$A$3:$E$5000,5,0)-1))</f>
        <v>33.334147980493427</v>
      </c>
      <c r="D2365" s="11">
        <f>VLOOKUP($A2364,Master!$A$6:$J$4994,$I$1,0)*(1+0.5*(VLOOKUP($A2365,'Old-SVXY-OHLC'!$A$3:$E$5000,D$1,0)/VLOOKUP($A2364,'Old-SVXY-OHLC'!$A$3:$E$5000,5,0)-1))</f>
        <v>32.837475607552399</v>
      </c>
      <c r="E2365" s="11">
        <f>VLOOKUP(A2365,Master!A$6:J$4994,$I$1,0)</f>
        <v>32.836724357221968</v>
      </c>
      <c r="F2365" s="11">
        <f>VLOOKUP($A2364,Master!$A$6:$J$4994,$I$1,0)*(1+0.5*(VLOOKUP($A2365,'Old-SVXY-OHLC'!$A$3:$G$5000,F$1,0)/VLOOKUP($A2364,'Old-SVXY-OHLC'!$A$3:$G$5000,5,0)-1))</f>
        <v>32.887252961505475</v>
      </c>
    </row>
    <row r="2366" spans="1:6" x14ac:dyDescent="0.25">
      <c r="A2366" s="1">
        <v>41501</v>
      </c>
      <c r="B2366" s="11">
        <f>VLOOKUP($A2365,Master!$A$6:$J$4994,$I$1,0)*(1+0.5*(VLOOKUP($A2366,'Old-SVXY-OHLC'!$A$3:$E$5000,B$1,0)/VLOOKUP($A2365,'Old-SVXY-OHLC'!$A$3:$E$5000,5,0)-1))</f>
        <v>32.598102367577276</v>
      </c>
      <c r="C2366" s="11">
        <f>VLOOKUP($A2365,Master!$A$6:$J$4994,$I$1,0)*(1+0.5*(VLOOKUP($A2366,'Old-SVXY-OHLC'!$A$3:$E$5000,C$1,0)/VLOOKUP($A2365,'Old-SVXY-OHLC'!$A$3:$E$5000,5,0)-1))</f>
        <v>32.606980318190189</v>
      </c>
      <c r="D2366" s="11">
        <f>VLOOKUP($A2365,Master!$A$6:$J$4994,$I$1,0)*(1+0.5*(VLOOKUP($A2366,'Old-SVXY-OHLC'!$A$3:$E$5000,D$1,0)/VLOOKUP($A2365,'Old-SVXY-OHLC'!$A$3:$E$5000,5,0)-1))</f>
        <v>32.051223184307752</v>
      </c>
      <c r="E2366" s="11">
        <f>VLOOKUP(A2366,Master!A$6:J$4994,$I$1,0)</f>
        <v>32.119976676124814</v>
      </c>
      <c r="F2366" s="11">
        <f>VLOOKUP($A2365,Master!$A$6:$J$4994,$I$1,0)*(1+0.5*(VLOOKUP($A2366,'Old-SVXY-OHLC'!$A$3:$G$5000,F$1,0)/VLOOKUP($A2365,'Old-SVXY-OHLC'!$A$3:$G$5000,5,0)-1))</f>
        <v>32.051223184307752</v>
      </c>
    </row>
    <row r="2367" spans="1:6" x14ac:dyDescent="0.25">
      <c r="A2367" s="1">
        <v>41502</v>
      </c>
      <c r="B2367" s="11">
        <f>VLOOKUP($A2366,Master!$A$6:$J$4994,$I$1,0)*(1+0.5*(VLOOKUP($A2367,'Old-SVXY-OHLC'!$A$3:$E$5000,B$1,0)/VLOOKUP($A2366,'Old-SVXY-OHLC'!$A$3:$E$5000,5,0)-1))</f>
        <v>32.280923620381451</v>
      </c>
      <c r="C2367" s="11">
        <f>VLOOKUP($A2366,Master!$A$6:$J$4994,$I$1,0)*(1+0.5*(VLOOKUP($A2367,'Old-SVXY-OHLC'!$A$3:$E$5000,C$1,0)/VLOOKUP($A2366,'Old-SVXY-OHLC'!$A$3:$E$5000,5,0)-1))</f>
        <v>32.707950569581911</v>
      </c>
      <c r="D2367" s="11">
        <f>VLOOKUP($A2366,Master!$A$6:$J$4994,$I$1,0)*(1+0.5*(VLOOKUP($A2367,'Old-SVXY-OHLC'!$A$3:$E$5000,D$1,0)/VLOOKUP($A2366,'Old-SVXY-OHLC'!$A$3:$E$5000,5,0)-1))</f>
        <v>32.074209291597867</v>
      </c>
      <c r="E2367" s="11">
        <f>VLOOKUP(A2367,Master!A$6:J$4994,$I$1,0)</f>
        <v>32.230576938931783</v>
      </c>
      <c r="F2367" s="11">
        <f>VLOOKUP($A2366,Master!$A$6:$J$4994,$I$1,0)*(1+0.5*(VLOOKUP($A2367,'Old-SVXY-OHLC'!$A$3:$G$5000,F$1,0)/VLOOKUP($A2366,'Old-SVXY-OHLC'!$A$3:$G$5000,5,0)-1))</f>
        <v>32.341356274671128</v>
      </c>
    </row>
    <row r="2368" spans="1:6" x14ac:dyDescent="0.25">
      <c r="A2368" s="1">
        <v>41505</v>
      </c>
      <c r="B2368" s="11">
        <f>VLOOKUP($A2367,Master!$A$6:$J$4994,$I$1,0)*(1+0.5*(VLOOKUP($A2368,'Old-SVXY-OHLC'!$A$3:$E$5000,B$1,0)/VLOOKUP($A2367,'Old-SVXY-OHLC'!$A$3:$E$5000,5,0)-1))</f>
        <v>32.238882731538212</v>
      </c>
      <c r="C2368" s="11">
        <f>VLOOKUP($A2367,Master!$A$6:$J$4994,$I$1,0)*(1+0.5*(VLOOKUP($A2368,'Old-SVXY-OHLC'!$A$3:$E$5000,C$1,0)/VLOOKUP($A2367,'Old-SVXY-OHLC'!$A$3:$E$5000,5,0)-1))</f>
        <v>32.492055595060172</v>
      </c>
      <c r="D2368" s="11">
        <f>VLOOKUP($A2367,Master!$A$6:$J$4994,$I$1,0)*(1+0.5*(VLOOKUP($A2368,'Old-SVXY-OHLC'!$A$3:$E$5000,D$1,0)/VLOOKUP($A2367,'Old-SVXY-OHLC'!$A$3:$E$5000,5,0)-1))</f>
        <v>31.846049503448857</v>
      </c>
      <c r="E2368" s="11">
        <f>VLOOKUP(A2368,Master!A$6:J$4994,$I$1,0)</f>
        <v>31.843579695232599</v>
      </c>
      <c r="F2368" s="11">
        <f>VLOOKUP($A2367,Master!$A$6:$J$4994,$I$1,0)*(1+0.5*(VLOOKUP($A2368,'Old-SVXY-OHLC'!$A$3:$G$5000,F$1,0)/VLOOKUP($A2367,'Old-SVXY-OHLC'!$A$3:$G$5000,5,0)-1))</f>
        <v>31.942942499791695</v>
      </c>
    </row>
    <row r="2369" spans="1:6" x14ac:dyDescent="0.25">
      <c r="A2369" s="1">
        <v>41506</v>
      </c>
      <c r="B2369" s="11">
        <f>VLOOKUP($A2368,Master!$A$6:$J$4994,$I$1,0)*(1+0.5*(VLOOKUP($A2369,'Old-SVXY-OHLC'!$A$3:$E$5000,B$1,0)/VLOOKUP($A2368,'Old-SVXY-OHLC'!$A$3:$E$5000,5,0)-1))</f>
        <v>31.993684444464055</v>
      </c>
      <c r="C2369" s="11">
        <f>VLOOKUP($A2368,Master!$A$6:$J$4994,$I$1,0)*(1+0.5*(VLOOKUP($A2369,'Old-SVXY-OHLC'!$A$3:$E$5000,C$1,0)/VLOOKUP($A2368,'Old-SVXY-OHLC'!$A$3:$E$5000,5,0)-1))</f>
        <v>32.56313258673633</v>
      </c>
      <c r="D2369" s="11">
        <f>VLOOKUP($A2368,Master!$A$6:$J$4994,$I$1,0)*(1+0.5*(VLOOKUP($A2369,'Old-SVXY-OHLC'!$A$3:$E$5000,D$1,0)/VLOOKUP($A2368,'Old-SVXY-OHLC'!$A$3:$E$5000,5,0)-1))</f>
        <v>31.795589712782196</v>
      </c>
      <c r="E2369" s="11">
        <f>VLOOKUP(A2369,Master!A$6:J$4994,$I$1,0)</f>
        <v>32.132872152684925</v>
      </c>
      <c r="F2369" s="11">
        <f>VLOOKUP($A2368,Master!$A$6:$J$4994,$I$1,0)*(1+0.5*(VLOOKUP($A2369,'Old-SVXY-OHLC'!$A$3:$G$5000,F$1,0)/VLOOKUP($A2368,'Old-SVXY-OHLC'!$A$3:$G$5000,5,0)-1))</f>
        <v>32.047678341480342</v>
      </c>
    </row>
    <row r="2370" spans="1:6" x14ac:dyDescent="0.25">
      <c r="A2370" s="1">
        <v>41507</v>
      </c>
      <c r="B2370" s="11">
        <f>VLOOKUP($A2369,Master!$A$6:$J$4994,$I$1,0)*(1+0.5*(VLOOKUP($A2370,'Old-SVXY-OHLC'!$A$3:$E$5000,B$1,0)/VLOOKUP($A2369,'Old-SVXY-OHLC'!$A$3:$E$5000,5,0)-1))</f>
        <v>32.132872152684925</v>
      </c>
      <c r="C2370" s="11">
        <f>VLOOKUP($A2369,Master!$A$6:$J$4994,$I$1,0)*(1+0.5*(VLOOKUP($A2370,'Old-SVXY-OHLC'!$A$3:$E$5000,C$1,0)/VLOOKUP($A2369,'Old-SVXY-OHLC'!$A$3:$E$5000,5,0)-1))</f>
        <v>32.492179895900549</v>
      </c>
      <c r="D2370" s="11">
        <f>VLOOKUP($A2369,Master!$A$6:$J$4994,$I$1,0)*(1+0.5*(VLOOKUP($A2370,'Old-SVXY-OHLC'!$A$3:$E$5000,D$1,0)/VLOOKUP($A2369,'Old-SVXY-OHLC'!$A$3:$E$5000,5,0)-1))</f>
        <v>31.516872435544524</v>
      </c>
      <c r="E2370" s="11">
        <f>VLOOKUP(A2370,Master!A$6:J$4994,$I$1,0)</f>
        <v>31.670034280210764</v>
      </c>
      <c r="F2370" s="11">
        <f>VLOOKUP($A2369,Master!$A$6:$J$4994,$I$1,0)*(1+0.5*(VLOOKUP($A2370,'Old-SVXY-OHLC'!$A$3:$G$5000,F$1,0)/VLOOKUP($A2369,'Old-SVXY-OHLC'!$A$3:$G$5000,5,0)-1))</f>
        <v>31.753534895013075</v>
      </c>
    </row>
    <row r="2371" spans="1:6" x14ac:dyDescent="0.25">
      <c r="A2371" s="1">
        <v>41508</v>
      </c>
      <c r="B2371" s="11">
        <f>VLOOKUP($A2370,Master!$A$6:$J$4994,$I$1,0)*(1+0.5*(VLOOKUP($A2371,'Old-SVXY-OHLC'!$A$3:$E$5000,B$1,0)/VLOOKUP($A2370,'Old-SVXY-OHLC'!$A$3:$E$5000,5,0)-1))</f>
        <v>31.907480128873011</v>
      </c>
      <c r="C2371" s="11">
        <f>VLOOKUP($A2370,Master!$A$6:$J$4994,$I$1,0)*(1+0.5*(VLOOKUP($A2371,'Old-SVXY-OHLC'!$A$3:$E$5000,C$1,0)/VLOOKUP($A2370,'Old-SVXY-OHLC'!$A$3:$E$5000,5,0)-1))</f>
        <v>32.354018628839803</v>
      </c>
      <c r="D2371" s="11">
        <f>VLOOKUP($A2370,Master!$A$6:$J$4994,$I$1,0)*(1+0.5*(VLOOKUP($A2371,'Old-SVXY-OHLC'!$A$3:$E$5000,D$1,0)/VLOOKUP($A2370,'Old-SVXY-OHLC'!$A$3:$E$5000,5,0)-1))</f>
        <v>31.861004269286681</v>
      </c>
      <c r="E2371" s="11">
        <f>VLOOKUP(A2371,Master!A$6:J$4994,$I$1,0)</f>
        <v>32.301553764118701</v>
      </c>
      <c r="F2371" s="11">
        <f>VLOOKUP($A2370,Master!$A$6:$J$4994,$I$1,0)*(1+0.5*(VLOOKUP($A2371,'Old-SVXY-OHLC'!$A$3:$G$5000,F$1,0)/VLOOKUP($A2370,'Old-SVXY-OHLC'!$A$3:$G$5000,5,0)-1))</f>
        <v>32.155158489786544</v>
      </c>
    </row>
    <row r="2372" spans="1:6" x14ac:dyDescent="0.25">
      <c r="A2372" s="1">
        <v>41509</v>
      </c>
      <c r="B2372" s="11">
        <f>VLOOKUP($A2371,Master!$A$6:$J$4994,$I$1,0)*(1+0.5*(VLOOKUP($A2372,'Old-SVXY-OHLC'!$A$3:$E$5000,B$1,0)/VLOOKUP($A2371,'Old-SVXY-OHLC'!$A$3:$E$5000,5,0)-1))</f>
        <v>32.354550910606349</v>
      </c>
      <c r="C2372" s="11">
        <f>VLOOKUP($A2371,Master!$A$6:$J$4994,$I$1,0)*(1+0.5*(VLOOKUP($A2372,'Old-SVXY-OHLC'!$A$3:$E$5000,C$1,0)/VLOOKUP($A2371,'Old-SVXY-OHLC'!$A$3:$E$5000,5,0)-1))</f>
        <v>32.607632987095215</v>
      </c>
      <c r="D2372" s="11">
        <f>VLOOKUP($A2371,Master!$A$6:$J$4994,$I$1,0)*(1+0.5*(VLOOKUP($A2372,'Old-SVXY-OHLC'!$A$3:$E$5000,D$1,0)/VLOOKUP($A2371,'Old-SVXY-OHLC'!$A$3:$E$5000,5,0)-1))</f>
        <v>32.245761846234238</v>
      </c>
      <c r="E2372" s="11">
        <f>VLOOKUP(A2372,Master!A$6:J$4994,$I$1,0)</f>
        <v>32.549408698510803</v>
      </c>
      <c r="F2372" s="11">
        <f>VLOOKUP($A2371,Master!$A$6:$J$4994,$I$1,0)*(1+0.5*(VLOOKUP($A2372,'Old-SVXY-OHLC'!$A$3:$G$5000,F$1,0)/VLOOKUP($A2371,'Old-SVXY-OHLC'!$A$3:$G$5000,5,0)-1))</f>
        <v>32.529299481363815</v>
      </c>
    </row>
    <row r="2373" spans="1:6" x14ac:dyDescent="0.25">
      <c r="A2373" s="1">
        <v>41512</v>
      </c>
      <c r="B2373" s="11">
        <f>VLOOKUP($A2372,Master!$A$6:$J$4994,$I$1,0)*(1+0.5*(VLOOKUP($A2373,'Old-SVXY-OHLC'!$A$3:$E$5000,B$1,0)/VLOOKUP($A2372,'Old-SVXY-OHLC'!$A$3:$E$5000,5,0)-1))</f>
        <v>32.551103671234451</v>
      </c>
      <c r="C2373" s="11">
        <f>VLOOKUP($A2372,Master!$A$6:$J$4994,$I$1,0)*(1+0.5*(VLOOKUP($A2373,'Old-SVXY-OHLC'!$A$3:$E$5000,C$1,0)/VLOOKUP($A2372,'Old-SVXY-OHLC'!$A$3:$E$5000,5,0)-1))</f>
        <v>32.87547907622195</v>
      </c>
      <c r="D2373" s="11">
        <f>VLOOKUP($A2372,Master!$A$6:$J$4994,$I$1,0)*(1+0.5*(VLOOKUP($A2373,'Old-SVXY-OHLC'!$A$3:$E$5000,D$1,0)/VLOOKUP($A2372,'Old-SVXY-OHLC'!$A$3:$E$5000,5,0)-1))</f>
        <v>31.886038748794359</v>
      </c>
      <c r="E2373" s="11">
        <f>VLOOKUP(A2373,Master!A$6:J$4994,$I$1,0)</f>
        <v>31.891937576455405</v>
      </c>
      <c r="F2373" s="11">
        <f>VLOOKUP($A2372,Master!$A$6:$J$4994,$I$1,0)*(1+0.5*(VLOOKUP($A2373,'Old-SVXY-OHLC'!$A$3:$G$5000,F$1,0)/VLOOKUP($A2372,'Old-SVXY-OHLC'!$A$3:$G$5000,5,0)-1))</f>
        <v>31.962062825083525</v>
      </c>
    </row>
    <row r="2374" spans="1:6" x14ac:dyDescent="0.25">
      <c r="A2374" s="1">
        <v>41513</v>
      </c>
      <c r="B2374" s="11">
        <f>VLOOKUP($A2373,Master!$A$6:$J$4994,$I$1,0)*(1+0.5*(VLOOKUP($A2374,'Old-SVXY-OHLC'!$A$3:$E$5000,B$1,0)/VLOOKUP($A2373,'Old-SVXY-OHLC'!$A$3:$E$5000,5,0)-1))</f>
        <v>31.653664020863285</v>
      </c>
      <c r="C2374" s="11">
        <f>VLOOKUP($A2373,Master!$A$6:$J$4994,$I$1,0)*(1+0.5*(VLOOKUP($A2374,'Old-SVXY-OHLC'!$A$3:$E$5000,C$1,0)/VLOOKUP($A2373,'Old-SVXY-OHLC'!$A$3:$E$5000,5,0)-1))</f>
        <v>31.66623624364578</v>
      </c>
      <c r="D2374" s="11">
        <f>VLOOKUP($A2373,Master!$A$6:$J$4994,$I$1,0)*(1+0.5*(VLOOKUP($A2374,'Old-SVXY-OHLC'!$A$3:$E$5000,D$1,0)/VLOOKUP($A2373,'Old-SVXY-OHLC'!$A$3:$E$5000,5,0)-1))</f>
        <v>30.58033544569393</v>
      </c>
      <c r="E2374" s="11">
        <f>VLOOKUP(A2374,Master!A$6:J$4994,$I$1,0)</f>
        <v>30.579509833705789</v>
      </c>
      <c r="F2374" s="11">
        <f>VLOOKUP($A2373,Master!$A$6:$J$4994,$I$1,0)*(1+0.5*(VLOOKUP($A2374,'Old-SVXY-OHLC'!$A$3:$G$5000,F$1,0)/VLOOKUP($A2373,'Old-SVXY-OHLC'!$A$3:$G$5000,5,0)-1))</f>
        <v>30.652973907469651</v>
      </c>
    </row>
    <row r="2375" spans="1:6" x14ac:dyDescent="0.25">
      <c r="A2375" s="1">
        <v>41514</v>
      </c>
      <c r="B2375" s="11">
        <f>VLOOKUP($A2374,Master!$A$6:$J$4994,$I$1,0)*(1+0.5*(VLOOKUP($A2375,'Old-SVXY-OHLC'!$A$3:$E$5000,B$1,0)/VLOOKUP($A2374,'Old-SVXY-OHLC'!$A$3:$E$5000,5,0)-1))</f>
        <v>30.623445657024163</v>
      </c>
      <c r="C2375" s="11">
        <f>VLOOKUP($A2374,Master!$A$6:$J$4994,$I$1,0)*(1+0.5*(VLOOKUP($A2375,'Old-SVXY-OHLC'!$A$3:$E$5000,C$1,0)/VLOOKUP($A2374,'Old-SVXY-OHLC'!$A$3:$E$5000,5,0)-1))</f>
        <v>31.021608530718233</v>
      </c>
      <c r="D2375" s="11">
        <f>VLOOKUP($A2374,Master!$A$6:$J$4994,$I$1,0)*(1+0.5*(VLOOKUP($A2375,'Old-SVXY-OHLC'!$A$3:$E$5000,D$1,0)/VLOOKUP($A2374,'Old-SVXY-OHLC'!$A$3:$E$5000,5,0)-1))</f>
        <v>30.403589736314313</v>
      </c>
      <c r="E2375" s="11">
        <f>VLOOKUP(A2375,Master!A$6:J$4994,$I$1,0)</f>
        <v>30.469936992323969</v>
      </c>
      <c r="F2375" s="11">
        <f>VLOOKUP($A2374,Master!$A$6:$J$4994,$I$1,0)*(1+0.5*(VLOOKUP($A2375,'Old-SVXY-OHLC'!$A$3:$G$5000,F$1,0)/VLOOKUP($A2374,'Old-SVXY-OHLC'!$A$3:$G$5000,5,0)-1))</f>
        <v>30.669093786343016</v>
      </c>
    </row>
    <row r="2376" spans="1:6" x14ac:dyDescent="0.25">
      <c r="A2376" s="1">
        <v>41515</v>
      </c>
      <c r="B2376" s="11">
        <f>VLOOKUP($A2375,Master!$A$6:$J$4994,$I$1,0)*(1+0.5*(VLOOKUP($A2376,'Old-SVXY-OHLC'!$A$3:$E$5000,B$1,0)/VLOOKUP($A2375,'Old-SVXY-OHLC'!$A$3:$E$5000,5,0)-1))</f>
        <v>30.833344885528742</v>
      </c>
      <c r="C2376" s="11">
        <f>VLOOKUP($A2375,Master!$A$6:$J$4994,$I$1,0)*(1+0.5*(VLOOKUP($A2376,'Old-SVXY-OHLC'!$A$3:$E$5000,C$1,0)/VLOOKUP($A2375,'Old-SVXY-OHLC'!$A$3:$E$5000,5,0)-1))</f>
        <v>30.963664442899407</v>
      </c>
      <c r="D2376" s="11">
        <f>VLOOKUP($A2375,Master!$A$6:$J$4994,$I$1,0)*(1+0.5*(VLOOKUP($A2376,'Old-SVXY-OHLC'!$A$3:$E$5000,D$1,0)/VLOOKUP($A2375,'Old-SVXY-OHLC'!$A$3:$E$5000,5,0)-1))</f>
        <v>30.353349093011822</v>
      </c>
      <c r="E2376" s="11">
        <f>VLOOKUP(A2376,Master!A$6:J$4994,$I$1,0)</f>
        <v>30.469143939169374</v>
      </c>
      <c r="F2376" s="11">
        <f>VLOOKUP($A2375,Master!$A$6:$J$4994,$I$1,0)*(1+0.5*(VLOOKUP($A2376,'Old-SVXY-OHLC'!$A$3:$G$5000,F$1,0)/VLOOKUP($A2375,'Old-SVXY-OHLC'!$A$3:$G$5000,5,0)-1))</f>
        <v>30.375776787545398</v>
      </c>
    </row>
    <row r="2377" spans="1:6" x14ac:dyDescent="0.25">
      <c r="A2377" s="1">
        <v>41516</v>
      </c>
      <c r="B2377" s="11">
        <f>VLOOKUP($A2376,Master!$A$6:$J$4994,$I$1,0)*(1+0.5*(VLOOKUP($A2377,'Old-SVXY-OHLC'!$A$3:$E$5000,B$1,0)/VLOOKUP($A2376,'Old-SVXY-OHLC'!$A$3:$E$5000,5,0)-1))</f>
        <v>30.599197723119897</v>
      </c>
      <c r="C2377" s="11">
        <f>VLOOKUP($A2376,Master!$A$6:$J$4994,$I$1,0)*(1+0.5*(VLOOKUP($A2377,'Old-SVXY-OHLC'!$A$3:$E$5000,C$1,0)/VLOOKUP($A2376,'Old-SVXY-OHLC'!$A$3:$E$5000,5,0)-1))</f>
        <v>30.636193520437352</v>
      </c>
      <c r="D2377" s="11">
        <f>VLOOKUP($A2376,Master!$A$6:$J$4994,$I$1,0)*(1+0.5*(VLOOKUP($A2377,'Old-SVXY-OHLC'!$A$3:$E$5000,D$1,0)/VLOOKUP($A2376,'Old-SVXY-OHLC'!$A$3:$E$5000,5,0)-1))</f>
        <v>29.935722265790631</v>
      </c>
      <c r="E2377" s="11">
        <f>VLOOKUP(A2377,Master!A$6:J$4994,$I$1,0)</f>
        <v>30.322374056709005</v>
      </c>
      <c r="F2377" s="11">
        <f>VLOOKUP($A2376,Master!$A$6:$J$4994,$I$1,0)*(1+0.5*(VLOOKUP($A2377,'Old-SVXY-OHLC'!$A$3:$G$5000,F$1,0)/VLOOKUP($A2376,'Old-SVXY-OHLC'!$A$3:$G$5000,5,0)-1))</f>
        <v>30.200292172740625</v>
      </c>
    </row>
    <row r="2378" spans="1:6" x14ac:dyDescent="0.25">
      <c r="A2378" s="1">
        <v>41520</v>
      </c>
      <c r="B2378" s="11">
        <f>VLOOKUP($A2377,Master!$A$6:$J$4994,$I$1,0)*(1+0.5*(VLOOKUP($A2378,'Old-SVXY-OHLC'!$A$3:$E$5000,B$1,0)/VLOOKUP($A2377,'Old-SVXY-OHLC'!$A$3:$E$5000,5,0)-1))</f>
        <v>30.773611150878207</v>
      </c>
      <c r="C2378" s="11">
        <f>VLOOKUP($A2377,Master!$A$6:$J$4994,$I$1,0)*(1+0.5*(VLOOKUP($A2378,'Old-SVXY-OHLC'!$A$3:$E$5000,C$1,0)/VLOOKUP($A2377,'Old-SVXY-OHLC'!$A$3:$E$5000,5,0)-1))</f>
        <v>31.108030082533219</v>
      </c>
      <c r="D2378" s="11">
        <f>VLOOKUP($A2377,Master!$A$6:$J$4994,$I$1,0)*(1+0.5*(VLOOKUP($A2378,'Old-SVXY-OHLC'!$A$3:$E$5000,D$1,0)/VLOOKUP($A2377,'Old-SVXY-OHLC'!$A$3:$E$5000,5,0)-1))</f>
        <v>30.485315995566435</v>
      </c>
      <c r="E2378" s="11">
        <f>VLOOKUP(A2378,Master!A$6:J$4994,$I$1,0)</f>
        <v>30.819715712777455</v>
      </c>
      <c r="F2378" s="11">
        <f>VLOOKUP($A2377,Master!$A$6:$J$4994,$I$1,0)*(1+0.5*(VLOOKUP($A2378,'Old-SVXY-OHLC'!$A$3:$G$5000,F$1,0)/VLOOKUP($A2377,'Old-SVXY-OHLC'!$A$3:$G$5000,5,0)-1))</f>
        <v>30.731628751890746</v>
      </c>
    </row>
    <row r="2379" spans="1:6" x14ac:dyDescent="0.25">
      <c r="A2379" s="1">
        <v>41521</v>
      </c>
      <c r="B2379" s="11">
        <f>VLOOKUP($A2378,Master!$A$6:$J$4994,$I$1,0)*(1+0.5*(VLOOKUP($A2379,'Old-SVXY-OHLC'!$A$3:$E$5000,B$1,0)/VLOOKUP($A2378,'Old-SVXY-OHLC'!$A$3:$E$5000,5,0)-1))</f>
        <v>30.840920442732973</v>
      </c>
      <c r="C2379" s="11">
        <f>VLOOKUP($A2378,Master!$A$6:$J$4994,$I$1,0)*(1+0.5*(VLOOKUP($A2379,'Old-SVXY-OHLC'!$A$3:$E$5000,C$1,0)/VLOOKUP($A2378,'Old-SVXY-OHLC'!$A$3:$E$5000,5,0)-1))</f>
        <v>31.002855709529985</v>
      </c>
      <c r="D2379" s="11">
        <f>VLOOKUP($A2378,Master!$A$6:$J$4994,$I$1,0)*(1+0.5*(VLOOKUP($A2379,'Old-SVXY-OHLC'!$A$3:$E$5000,D$1,0)/VLOOKUP($A2378,'Old-SVXY-OHLC'!$A$3:$E$5000,5,0)-1))</f>
        <v>30.679891360976782</v>
      </c>
      <c r="E2379" s="11">
        <f>VLOOKUP(A2379,Master!A$6:J$4994,$I$1,0)</f>
        <v>30.931841698802668</v>
      </c>
      <c r="F2379" s="11">
        <f>VLOOKUP($A2378,Master!$A$6:$J$4994,$I$1,0)*(1+0.5*(VLOOKUP($A2379,'Old-SVXY-OHLC'!$A$3:$G$5000,F$1,0)/VLOOKUP($A2378,'Old-SVXY-OHLC'!$A$3:$G$5000,5,0)-1))</f>
        <v>30.774498115063835</v>
      </c>
    </row>
    <row r="2380" spans="1:6" x14ac:dyDescent="0.25">
      <c r="A2380" s="1">
        <v>41522</v>
      </c>
      <c r="B2380" s="11">
        <f>VLOOKUP($A2379,Master!$A$6:$J$4994,$I$1,0)*(1+0.5*(VLOOKUP($A2380,'Old-SVXY-OHLC'!$A$3:$E$5000,B$1,0)/VLOOKUP($A2379,'Old-SVXY-OHLC'!$A$3:$E$5000,5,0)-1))</f>
        <v>30.955571289158371</v>
      </c>
      <c r="C2380" s="11">
        <f>VLOOKUP($A2379,Master!$A$6:$J$4994,$I$1,0)*(1+0.5*(VLOOKUP($A2380,'Old-SVXY-OHLC'!$A$3:$E$5000,C$1,0)/VLOOKUP($A2379,'Old-SVXY-OHLC'!$A$3:$E$5000,5,0)-1))</f>
        <v>31.275966568980397</v>
      </c>
      <c r="D2380" s="11">
        <f>VLOOKUP($A2379,Master!$A$6:$J$4994,$I$1,0)*(1+0.5*(VLOOKUP($A2380,'Old-SVXY-OHLC'!$A$3:$E$5000,D$1,0)/VLOOKUP($A2379,'Old-SVXY-OHLC'!$A$3:$E$5000,5,0)-1))</f>
        <v>30.820248490102863</v>
      </c>
      <c r="E2380" s="11">
        <f>VLOOKUP(A2380,Master!A$6:J$4994,$I$1,0)</f>
        <v>31.130407378308451</v>
      </c>
      <c r="F2380" s="11">
        <f>VLOOKUP($A2379,Master!$A$6:$J$4994,$I$1,0)*(1+0.5*(VLOOKUP($A2380,'Old-SVXY-OHLC'!$A$3:$G$5000,F$1,0)/VLOOKUP($A2379,'Old-SVXY-OHLC'!$A$3:$G$5000,5,0)-1))</f>
        <v>31.14303025119187</v>
      </c>
    </row>
    <row r="2381" spans="1:6" x14ac:dyDescent="0.25">
      <c r="A2381" s="1">
        <v>41523</v>
      </c>
      <c r="B2381" s="11">
        <f>VLOOKUP($A2380,Master!$A$6:$J$4994,$I$1,0)*(1+0.5*(VLOOKUP($A2381,'Old-SVXY-OHLC'!$A$3:$E$5000,B$1,0)/VLOOKUP($A2380,'Old-SVXY-OHLC'!$A$3:$E$5000,5,0)-1))</f>
        <v>31.222044877297581</v>
      </c>
      <c r="C2381" s="11">
        <f>VLOOKUP($A2380,Master!$A$6:$J$4994,$I$1,0)*(1+0.5*(VLOOKUP($A2381,'Old-SVXY-OHLC'!$A$3:$E$5000,C$1,0)/VLOOKUP($A2380,'Old-SVXY-OHLC'!$A$3:$E$5000,5,0)-1))</f>
        <v>31.516387139596009</v>
      </c>
      <c r="D2381" s="11">
        <f>VLOOKUP($A2380,Master!$A$6:$J$4994,$I$1,0)*(1+0.5*(VLOOKUP($A2381,'Old-SVXY-OHLC'!$A$3:$E$5000,D$1,0)/VLOOKUP($A2380,'Old-SVXY-OHLC'!$A$3:$E$5000,5,0)-1))</f>
        <v>30.630090921034451</v>
      </c>
      <c r="E2381" s="11">
        <f>VLOOKUP(A2381,Master!A$6:J$4994,$I$1,0)</f>
        <v>31.037915610574199</v>
      </c>
      <c r="F2381" s="11">
        <f>VLOOKUP($A2380,Master!$A$6:$J$4994,$I$1,0)*(1+0.5*(VLOOKUP($A2381,'Old-SVXY-OHLC'!$A$3:$G$5000,F$1,0)/VLOOKUP($A2380,'Old-SVXY-OHLC'!$A$3:$G$5000,5,0)-1))</f>
        <v>31.023616704857808</v>
      </c>
    </row>
    <row r="2382" spans="1:6" x14ac:dyDescent="0.25">
      <c r="A2382" s="1">
        <v>41526</v>
      </c>
      <c r="B2382" s="11">
        <f>VLOOKUP($A2381,Master!$A$6:$J$4994,$I$1,0)*(1+0.5*(VLOOKUP($A2382,'Old-SVXY-OHLC'!$A$3:$E$5000,B$1,0)/VLOOKUP($A2381,'Old-SVXY-OHLC'!$A$3:$E$5000,5,0)-1))</f>
        <v>31.173836463371224</v>
      </c>
      <c r="C2382" s="11">
        <f>VLOOKUP($A2381,Master!$A$6:$J$4994,$I$1,0)*(1+0.5*(VLOOKUP($A2382,'Old-SVXY-OHLC'!$A$3:$E$5000,C$1,0)/VLOOKUP($A2381,'Old-SVXY-OHLC'!$A$3:$E$5000,5,0)-1))</f>
        <v>31.779276828793375</v>
      </c>
      <c r="D2382" s="11">
        <f>VLOOKUP($A2381,Master!$A$6:$J$4994,$I$1,0)*(1+0.5*(VLOOKUP($A2382,'Old-SVXY-OHLC'!$A$3:$E$5000,D$1,0)/VLOOKUP($A2381,'Old-SVXY-OHLC'!$A$3:$E$5000,5,0)-1))</f>
        <v>31.139948839308744</v>
      </c>
      <c r="E2382" s="11">
        <f>VLOOKUP(A2382,Master!A$6:J$4994,$I$1,0)</f>
        <v>31.669499017044522</v>
      </c>
      <c r="F2382" s="11">
        <f>VLOOKUP($A2381,Master!$A$6:$J$4994,$I$1,0)*(1+0.5*(VLOOKUP($A2382,'Old-SVXY-OHLC'!$A$3:$G$5000,F$1,0)/VLOOKUP($A2381,'Old-SVXY-OHLC'!$A$3:$G$5000,5,0)-1))</f>
        <v>31.596014864801486</v>
      </c>
    </row>
    <row r="2383" spans="1:6" x14ac:dyDescent="0.25">
      <c r="A2383" s="1">
        <v>41527</v>
      </c>
      <c r="B2383" s="11">
        <f>VLOOKUP($A2382,Master!$A$6:$J$4994,$I$1,0)*(1+0.5*(VLOOKUP($A2383,'Old-SVXY-OHLC'!$A$3:$E$5000,B$1,0)/VLOOKUP($A2382,'Old-SVXY-OHLC'!$A$3:$E$5000,5,0)-1))</f>
        <v>32.036008120017293</v>
      </c>
      <c r="C2383" s="11">
        <f>VLOOKUP($A2382,Master!$A$6:$J$4994,$I$1,0)*(1+0.5*(VLOOKUP($A2383,'Old-SVXY-OHLC'!$A$3:$E$5000,C$1,0)/VLOOKUP($A2382,'Old-SVXY-OHLC'!$A$3:$E$5000,5,0)-1))</f>
        <v>32.276243460557623</v>
      </c>
      <c r="D2383" s="11">
        <f>VLOOKUP($A2382,Master!$A$6:$J$4994,$I$1,0)*(1+0.5*(VLOOKUP($A2383,'Old-SVXY-OHLC'!$A$3:$E$5000,D$1,0)/VLOOKUP($A2382,'Old-SVXY-OHLC'!$A$3:$E$5000,5,0)-1))</f>
        <v>32.00320846097673</v>
      </c>
      <c r="E2383" s="11">
        <f>VLOOKUP(A2383,Master!A$6:J$4994,$I$1,0)</f>
        <v>32.161650644772493</v>
      </c>
      <c r="F2383" s="11">
        <f>VLOOKUP($A2382,Master!$A$6:$J$4994,$I$1,0)*(1+0.5*(VLOOKUP($A2383,'Old-SVXY-OHLC'!$A$3:$G$5000,F$1,0)/VLOOKUP($A2382,'Old-SVXY-OHLC'!$A$3:$G$5000,5,0)-1))</f>
        <v>32.171077470004086</v>
      </c>
    </row>
    <row r="2384" spans="1:6" x14ac:dyDescent="0.25">
      <c r="A2384" s="1">
        <v>41528</v>
      </c>
      <c r="B2384" s="11">
        <f>VLOOKUP($A2383,Master!$A$6:$J$4994,$I$1,0)*(1+0.5*(VLOOKUP($A2384,'Old-SVXY-OHLC'!$A$3:$E$5000,B$1,0)/VLOOKUP($A2383,'Old-SVXY-OHLC'!$A$3:$E$5000,5,0)-1))</f>
        <v>32.198611413820721</v>
      </c>
      <c r="C2384" s="11">
        <f>VLOOKUP($A2383,Master!$A$6:$J$4994,$I$1,0)*(1+0.5*(VLOOKUP($A2384,'Old-SVXY-OHLC'!$A$3:$E$5000,C$1,0)/VLOOKUP($A2383,'Old-SVXY-OHLC'!$A$3:$E$5000,5,0)-1))</f>
        <v>32.850483748375268</v>
      </c>
      <c r="D2384" s="11">
        <f>VLOOKUP($A2383,Master!$A$6:$J$4994,$I$1,0)*(1+0.5*(VLOOKUP($A2384,'Old-SVXY-OHLC'!$A$3:$E$5000,D$1,0)/VLOOKUP($A2383,'Old-SVXY-OHLC'!$A$3:$E$5000,5,0)-1))</f>
        <v>32.071933023814644</v>
      </c>
      <c r="E2384" s="11">
        <f>VLOOKUP(A2384,Master!A$6:J$4994,$I$1,0)</f>
        <v>32.762539031023906</v>
      </c>
      <c r="F2384" s="11">
        <f>VLOOKUP($A2383,Master!$A$6:$J$4994,$I$1,0)*(1+0.5*(VLOOKUP($A2384,'Old-SVXY-OHLC'!$A$3:$G$5000,F$1,0)/VLOOKUP($A2383,'Old-SVXY-OHLC'!$A$3:$G$5000,5,0)-1))</f>
        <v>32.68676290367641</v>
      </c>
    </row>
    <row r="2385" spans="1:6" x14ac:dyDescent="0.25">
      <c r="A2385" s="1">
        <v>41529</v>
      </c>
      <c r="B2385" s="11">
        <f>VLOOKUP($A2384,Master!$A$6:$J$4994,$I$1,0)*(1+0.5*(VLOOKUP($A2385,'Old-SVXY-OHLC'!$A$3:$E$5000,B$1,0)/VLOOKUP($A2384,'Old-SVXY-OHLC'!$A$3:$E$5000,5,0)-1))</f>
        <v>32.815420605395332</v>
      </c>
      <c r="C2385" s="11">
        <f>VLOOKUP($A2384,Master!$A$6:$J$4994,$I$1,0)*(1+0.5*(VLOOKUP($A2385,'Old-SVXY-OHLC'!$A$3:$E$5000,C$1,0)/VLOOKUP($A2384,'Old-SVXY-OHLC'!$A$3:$E$5000,5,0)-1))</f>
        <v>33.057430289760433</v>
      </c>
      <c r="D2385" s="11">
        <f>VLOOKUP($A2384,Master!$A$6:$J$4994,$I$1,0)*(1+0.5*(VLOOKUP($A2385,'Old-SVXY-OHLC'!$A$3:$E$5000,D$1,0)/VLOOKUP($A2384,'Old-SVXY-OHLC'!$A$3:$E$5000,5,0)-1))</f>
        <v>32.411308599947269</v>
      </c>
      <c r="E2385" s="11">
        <f>VLOOKUP(A2385,Master!A$6:J$4994,$I$1,0)</f>
        <v>32.664377522763253</v>
      </c>
      <c r="F2385" s="11">
        <f>VLOOKUP($A2384,Master!$A$6:$J$4994,$I$1,0)*(1+0.5*(VLOOKUP($A2385,'Old-SVXY-OHLC'!$A$3:$G$5000,F$1,0)/VLOOKUP($A2384,'Old-SVXY-OHLC'!$A$3:$G$5000,5,0)-1))</f>
        <v>32.411308599947269</v>
      </c>
    </row>
    <row r="2386" spans="1:6" x14ac:dyDescent="0.25">
      <c r="A2386" s="1">
        <v>41530</v>
      </c>
      <c r="B2386" s="11">
        <f>VLOOKUP($A2385,Master!$A$6:$J$4994,$I$1,0)*(1+0.5*(VLOOKUP($A2386,'Old-SVXY-OHLC'!$A$3:$E$5000,B$1,0)/VLOOKUP($A2385,'Old-SVXY-OHLC'!$A$3:$E$5000,5,0)-1))</f>
        <v>32.620412367797293</v>
      </c>
      <c r="C2386" s="11">
        <f>VLOOKUP($A2385,Master!$A$6:$J$4994,$I$1,0)*(1+0.5*(VLOOKUP($A2386,'Old-SVXY-OHLC'!$A$3:$E$5000,C$1,0)/VLOOKUP($A2385,'Old-SVXY-OHLC'!$A$3:$E$5000,5,0)-1))</f>
        <v>32.913874362767125</v>
      </c>
      <c r="D2386" s="11">
        <f>VLOOKUP($A2385,Master!$A$6:$J$4994,$I$1,0)*(1+0.5*(VLOOKUP($A2386,'Old-SVXY-OHLC'!$A$3:$E$5000,D$1,0)/VLOOKUP($A2385,'Old-SVXY-OHLC'!$A$3:$E$5000,5,0)-1))</f>
        <v>32.434156046266629</v>
      </c>
      <c r="E2386" s="11">
        <f>VLOOKUP(A2386,Master!A$6:J$4994,$I$1,0)</f>
        <v>32.663527354033207</v>
      </c>
      <c r="F2386" s="11">
        <f>VLOOKUP($A2385,Master!$A$6:$J$4994,$I$1,0)*(1+0.5*(VLOOKUP($A2386,'Old-SVXY-OHLC'!$A$3:$G$5000,F$1,0)/VLOOKUP($A2385,'Old-SVXY-OHLC'!$A$3:$G$5000,5,0)-1))</f>
        <v>32.703200985170056</v>
      </c>
    </row>
    <row r="2387" spans="1:6" x14ac:dyDescent="0.25">
      <c r="A2387" s="1">
        <v>41533</v>
      </c>
      <c r="B2387" s="11">
        <f>VLOOKUP($A2386,Master!$A$6:$J$4994,$I$1,0)*(1+0.5*(VLOOKUP($A2387,'Old-SVXY-OHLC'!$A$3:$E$5000,B$1,0)/VLOOKUP($A2386,'Old-SVXY-OHLC'!$A$3:$E$5000,5,0)-1))</f>
        <v>33.293317221130813</v>
      </c>
      <c r="C2387" s="11">
        <f>VLOOKUP($A2386,Master!$A$6:$J$4994,$I$1,0)*(1+0.5*(VLOOKUP($A2387,'Old-SVXY-OHLC'!$A$3:$E$5000,C$1,0)/VLOOKUP($A2386,'Old-SVXY-OHLC'!$A$3:$E$5000,5,0)-1))</f>
        <v>33.345402662340234</v>
      </c>
      <c r="D2387" s="11">
        <f>VLOOKUP($A2386,Master!$A$6:$J$4994,$I$1,0)*(1+0.5*(VLOOKUP($A2387,'Old-SVXY-OHLC'!$A$3:$E$5000,D$1,0)/VLOOKUP($A2386,'Old-SVXY-OHLC'!$A$3:$E$5000,5,0)-1))</f>
        <v>32.762067377942913</v>
      </c>
      <c r="E2387" s="11">
        <f>VLOOKUP(A2387,Master!A$6:J$4994,$I$1,0)</f>
        <v>32.904619536938313</v>
      </c>
      <c r="F2387" s="11">
        <f>VLOOKUP($A2386,Master!$A$6:$J$4994,$I$1,0)*(1+0.5*(VLOOKUP($A2387,'Old-SVXY-OHLC'!$A$3:$G$5000,F$1,0)/VLOOKUP($A2386,'Old-SVXY-OHLC'!$A$3:$G$5000,5,0)-1))</f>
        <v>32.801707476315215</v>
      </c>
    </row>
    <row r="2388" spans="1:6" x14ac:dyDescent="0.25">
      <c r="A2388" s="1">
        <v>41534</v>
      </c>
      <c r="B2388" s="11">
        <f>VLOOKUP($A2387,Master!$A$6:$J$4994,$I$1,0)*(1+0.5*(VLOOKUP($A2388,'Old-SVXY-OHLC'!$A$3:$E$5000,B$1,0)/VLOOKUP($A2387,'Old-SVXY-OHLC'!$A$3:$E$5000,5,0)-1))</f>
        <v>32.907387962433276</v>
      </c>
      <c r="C2388" s="11">
        <f>VLOOKUP($A2387,Master!$A$6:$J$4994,$I$1,0)*(1+0.5*(VLOOKUP($A2388,'Old-SVXY-OHLC'!$A$3:$E$5000,C$1,0)/VLOOKUP($A2387,'Old-SVXY-OHLC'!$A$3:$E$5000,5,0)-1))</f>
        <v>33.167066273860534</v>
      </c>
      <c r="D2388" s="11">
        <f>VLOOKUP($A2387,Master!$A$6:$J$4994,$I$1,0)*(1+0.5*(VLOOKUP($A2388,'Old-SVXY-OHLC'!$A$3:$E$5000,D$1,0)/VLOOKUP($A2387,'Old-SVXY-OHLC'!$A$3:$E$5000,5,0)-1))</f>
        <v>32.843160490950197</v>
      </c>
      <c r="E2388" s="11">
        <f>VLOOKUP(A2388,Master!A$6:J$4994,$I$1,0)</f>
        <v>33.007108293145599</v>
      </c>
      <c r="F2388" s="11">
        <f>VLOOKUP($A2387,Master!$A$6:$J$4994,$I$1,0)*(1+0.5*(VLOOKUP($A2388,'Old-SVXY-OHLC'!$A$3:$G$5000,F$1,0)/VLOOKUP($A2387,'Old-SVXY-OHLC'!$A$3:$G$5000,5,0)-1))</f>
        <v>32.988924234499393</v>
      </c>
    </row>
    <row r="2389" spans="1:6" x14ac:dyDescent="0.25">
      <c r="A2389" s="1">
        <v>41535</v>
      </c>
      <c r="B2389" s="11">
        <f>VLOOKUP($A2388,Master!$A$6:$J$4994,$I$1,0)*(1+0.5*(VLOOKUP($A2389,'Old-SVXY-OHLC'!$A$3:$E$5000,B$1,0)/VLOOKUP($A2388,'Old-SVXY-OHLC'!$A$3:$E$5000,5,0)-1))</f>
        <v>33.060541006146735</v>
      </c>
      <c r="C2389" s="11">
        <f>VLOOKUP($A2388,Master!$A$6:$J$4994,$I$1,0)*(1+0.5*(VLOOKUP($A2389,'Old-SVXY-OHLC'!$A$3:$E$5000,C$1,0)/VLOOKUP($A2388,'Old-SVXY-OHLC'!$A$3:$E$5000,5,0)-1))</f>
        <v>33.861696349408547</v>
      </c>
      <c r="D2389" s="11">
        <f>VLOOKUP($A2388,Master!$A$6:$J$4994,$I$1,0)*(1+0.5*(VLOOKUP($A2389,'Old-SVXY-OHLC'!$A$3:$E$5000,D$1,0)/VLOOKUP($A2388,'Old-SVXY-OHLC'!$A$3:$E$5000,5,0)-1))</f>
        <v>32.740056512058331</v>
      </c>
      <c r="E2389" s="11">
        <f>VLOOKUP(A2389,Master!A$6:J$4994,$I$1,0)</f>
        <v>33.807349845145396</v>
      </c>
      <c r="F2389" s="11">
        <f>VLOOKUP($A2388,Master!$A$6:$J$4994,$I$1,0)*(1+0.5*(VLOOKUP($A2389,'Old-SVXY-OHLC'!$A$3:$G$5000,F$1,0)/VLOOKUP($A2388,'Old-SVXY-OHLC'!$A$3:$G$5000,5,0)-1))</f>
        <v>33.625368646043043</v>
      </c>
    </row>
    <row r="2390" spans="1:6" x14ac:dyDescent="0.25">
      <c r="A2390" s="1">
        <v>41536</v>
      </c>
      <c r="B2390" s="11">
        <f>VLOOKUP($A2389,Master!$A$6:$J$4994,$I$1,0)*(1+0.5*(VLOOKUP($A2390,'Old-SVXY-OHLC'!$A$3:$E$5000,B$1,0)/VLOOKUP($A2389,'Old-SVXY-OHLC'!$A$3:$E$5000,5,0)-1))</f>
        <v>33.924677144370925</v>
      </c>
      <c r="C2390" s="11">
        <f>VLOOKUP($A2389,Master!$A$6:$J$4994,$I$1,0)*(1+0.5*(VLOOKUP($A2390,'Old-SVXY-OHLC'!$A$3:$E$5000,C$1,0)/VLOOKUP($A2389,'Old-SVXY-OHLC'!$A$3:$E$5000,5,0)-1))</f>
        <v>33.983160290446413</v>
      </c>
      <c r="D2390" s="11">
        <f>VLOOKUP($A2389,Master!$A$6:$J$4994,$I$1,0)*(1+0.5*(VLOOKUP($A2390,'Old-SVXY-OHLC'!$A$3:$E$5000,D$1,0)/VLOOKUP($A2389,'Old-SVXY-OHLC'!$A$3:$E$5000,5,0)-1))</f>
        <v>33.526727012536249</v>
      </c>
      <c r="E2390" s="11">
        <f>VLOOKUP(A2390,Master!A$6:J$4994,$I$1,0)</f>
        <v>33.75207311807798</v>
      </c>
      <c r="F2390" s="11">
        <f>VLOOKUP($A2389,Master!$A$6:$J$4994,$I$1,0)*(1+0.5*(VLOOKUP($A2390,'Old-SVXY-OHLC'!$A$3:$G$5000,F$1,0)/VLOOKUP($A2389,'Old-SVXY-OHLC'!$A$3:$G$5000,5,0)-1))</f>
        <v>33.694027618561286</v>
      </c>
    </row>
    <row r="2391" spans="1:6" x14ac:dyDescent="0.25">
      <c r="A2391" s="1">
        <v>41537</v>
      </c>
      <c r="B2391" s="11">
        <f>VLOOKUP($A2390,Master!$A$6:$J$4994,$I$1,0)*(1+0.5*(VLOOKUP($A2391,'Old-SVXY-OHLC'!$A$3:$E$5000,B$1,0)/VLOOKUP($A2390,'Old-SVXY-OHLC'!$A$3:$E$5000,5,0)-1))</f>
        <v>33.75207311807798</v>
      </c>
      <c r="C2391" s="11">
        <f>VLOOKUP($A2390,Master!$A$6:$J$4994,$I$1,0)*(1+0.5*(VLOOKUP($A2391,'Old-SVXY-OHLC'!$A$3:$E$5000,C$1,0)/VLOOKUP($A2390,'Old-SVXY-OHLC'!$A$3:$E$5000,5,0)-1))</f>
        <v>33.919009636341862</v>
      </c>
      <c r="D2391" s="11">
        <f>VLOOKUP($A2390,Master!$A$6:$J$4994,$I$1,0)*(1+0.5*(VLOOKUP($A2391,'Old-SVXY-OHLC'!$A$3:$E$5000,D$1,0)/VLOOKUP($A2390,'Old-SVXY-OHLC'!$A$3:$E$5000,5,0)-1))</f>
        <v>33.353076372956167</v>
      </c>
      <c r="E2391" s="11">
        <f>VLOOKUP(A2391,Master!A$6:J$4994,$I$1,0)</f>
        <v>33.46736232787871</v>
      </c>
      <c r="F2391" s="11">
        <f>VLOOKUP($A2390,Master!$A$6:$J$4994,$I$1,0)*(1+0.5*(VLOOKUP($A2391,'Old-SVXY-OHLC'!$A$3:$G$5000,F$1,0)/VLOOKUP($A2390,'Old-SVXY-OHLC'!$A$3:$G$5000,5,0)-1))</f>
        <v>33.353076372956167</v>
      </c>
    </row>
    <row r="2392" spans="1:6" x14ac:dyDescent="0.25">
      <c r="A2392" s="1">
        <v>41540</v>
      </c>
      <c r="B2392" s="11">
        <f>VLOOKUP($A2391,Master!$A$6:$J$4994,$I$1,0)*(1+0.5*(VLOOKUP($A2392,'Old-SVXY-OHLC'!$A$3:$E$5000,B$1,0)/VLOOKUP($A2391,'Old-SVXY-OHLC'!$A$3:$E$5000,5,0)-1))</f>
        <v>33.35373589970348</v>
      </c>
      <c r="C2392" s="11">
        <f>VLOOKUP($A2391,Master!$A$6:$J$4994,$I$1,0)*(1+0.5*(VLOOKUP($A2392,'Old-SVXY-OHLC'!$A$3:$E$5000,C$1,0)/VLOOKUP($A2391,'Old-SVXY-OHLC'!$A$3:$E$5000,5,0)-1))</f>
        <v>33.580988756053941</v>
      </c>
      <c r="D2392" s="11">
        <f>VLOOKUP($A2391,Master!$A$6:$J$4994,$I$1,0)*(1+0.5*(VLOOKUP($A2392,'Old-SVXY-OHLC'!$A$3:$E$5000,D$1,0)/VLOOKUP($A2391,'Old-SVXY-OHLC'!$A$3:$E$5000,5,0)-1))</f>
        <v>32.905419499123113</v>
      </c>
      <c r="E2392" s="11">
        <f>VLOOKUP(A2392,Master!A$6:J$4994,$I$1,0)</f>
        <v>33.095244331688541</v>
      </c>
      <c r="F2392" s="11">
        <f>VLOOKUP($A2391,Master!$A$6:$J$4994,$I$1,0)*(1+0.5*(VLOOKUP($A2392,'Old-SVXY-OHLC'!$A$3:$G$5000,F$1,0)/VLOOKUP($A2391,'Old-SVXY-OHLC'!$A$3:$G$5000,5,0)-1))</f>
        <v>33.186080220634047</v>
      </c>
    </row>
    <row r="2393" spans="1:6" x14ac:dyDescent="0.25">
      <c r="A2393" s="1">
        <v>41541</v>
      </c>
      <c r="B2393" s="11">
        <f>VLOOKUP($A2392,Master!$A$6:$J$4994,$I$1,0)*(1+0.5*(VLOOKUP($A2393,'Old-SVXY-OHLC'!$A$3:$E$5000,B$1,0)/VLOOKUP($A2392,'Old-SVXY-OHLC'!$A$3:$E$5000,5,0)-1))</f>
        <v>33.088917103619636</v>
      </c>
      <c r="C2393" s="11">
        <f>VLOOKUP($A2392,Master!$A$6:$J$4994,$I$1,0)*(1+0.5*(VLOOKUP($A2393,'Old-SVXY-OHLC'!$A$3:$E$5000,C$1,0)/VLOOKUP($A2392,'Old-SVXY-OHLC'!$A$3:$E$5000,5,0)-1))</f>
        <v>33.605716053390367</v>
      </c>
      <c r="D2393" s="11">
        <f>VLOOKUP($A2392,Master!$A$6:$J$4994,$I$1,0)*(1+0.5*(VLOOKUP($A2393,'Old-SVXY-OHLC'!$A$3:$E$5000,D$1,0)/VLOOKUP($A2392,'Old-SVXY-OHLC'!$A$3:$E$5000,5,0)-1))</f>
        <v>33.025079891853032</v>
      </c>
      <c r="E2393" s="11">
        <f>VLOOKUP(A2393,Master!A$6:J$4994,$I$1,0)</f>
        <v>33.381565086868207</v>
      </c>
      <c r="F2393" s="11">
        <f>VLOOKUP($A2392,Master!$A$6:$J$4994,$I$1,0)*(1+0.5*(VLOOKUP($A2393,'Old-SVXY-OHLC'!$A$3:$G$5000,F$1,0)/VLOOKUP($A2392,'Old-SVXY-OHLC'!$A$3:$G$5000,5,0)-1))</f>
        <v>33.200294777403158</v>
      </c>
    </row>
    <row r="2394" spans="1:6" x14ac:dyDescent="0.25">
      <c r="A2394" s="1">
        <v>41542</v>
      </c>
      <c r="B2394" s="11">
        <f>VLOOKUP($A2393,Master!$A$6:$J$4994,$I$1,0)*(1+0.5*(VLOOKUP($A2394,'Old-SVXY-OHLC'!$A$3:$E$5000,B$1,0)/VLOOKUP($A2393,'Old-SVXY-OHLC'!$A$3:$E$5000,5,0)-1))</f>
        <v>33.327172406326291</v>
      </c>
      <c r="C2394" s="11">
        <f>VLOOKUP($A2393,Master!$A$6:$J$4994,$I$1,0)*(1+0.5*(VLOOKUP($A2394,'Old-SVXY-OHLC'!$A$3:$E$5000,C$1,0)/VLOOKUP($A2393,'Old-SVXY-OHLC'!$A$3:$E$5000,5,0)-1))</f>
        <v>33.550078018269929</v>
      </c>
      <c r="D2394" s="11">
        <f>VLOOKUP($A2393,Master!$A$6:$J$4994,$I$1,0)*(1+0.5*(VLOOKUP($A2394,'Old-SVXY-OHLC'!$A$3:$E$5000,D$1,0)/VLOOKUP($A2393,'Old-SVXY-OHLC'!$A$3:$E$5000,5,0)-1))</f>
        <v>33.112501080775992</v>
      </c>
      <c r="E2394" s="11">
        <f>VLOOKUP(A2394,Master!A$6:J$4994,$I$1,0)</f>
        <v>33.394225555855613</v>
      </c>
      <c r="F2394" s="11">
        <f>VLOOKUP($A2393,Master!$A$6:$J$4994,$I$1,0)*(1+0.5*(VLOOKUP($A2394,'Old-SVXY-OHLC'!$A$3:$G$5000,F$1,0)/VLOOKUP($A2393,'Old-SVXY-OHLC'!$A$3:$G$5000,5,0)-1))</f>
        <v>33.302764990829381</v>
      </c>
    </row>
    <row r="2395" spans="1:6" x14ac:dyDescent="0.25">
      <c r="A2395" s="1">
        <v>41543</v>
      </c>
      <c r="B2395" s="11">
        <f>VLOOKUP($A2394,Master!$A$6:$J$4994,$I$1,0)*(1+0.5*(VLOOKUP($A2395,'Old-SVXY-OHLC'!$A$3:$E$5000,B$1,0)/VLOOKUP($A2394,'Old-SVXY-OHLC'!$A$3:$E$5000,5,0)-1))</f>
        <v>33.540645622844721</v>
      </c>
      <c r="C2395" s="11">
        <f>VLOOKUP($A2394,Master!$A$6:$J$4994,$I$1,0)*(1+0.5*(VLOOKUP($A2395,'Old-SVXY-OHLC'!$A$3:$E$5000,C$1,0)/VLOOKUP($A2394,'Old-SVXY-OHLC'!$A$3:$E$5000,5,0)-1))</f>
        <v>33.735833674080801</v>
      </c>
      <c r="D2395" s="11">
        <f>VLOOKUP($A2394,Master!$A$6:$J$4994,$I$1,0)*(1+0.5*(VLOOKUP($A2395,'Old-SVXY-OHLC'!$A$3:$E$5000,D$1,0)/VLOOKUP($A2394,'Old-SVXY-OHLC'!$A$3:$E$5000,5,0)-1))</f>
        <v>33.381220760056422</v>
      </c>
      <c r="E2395" s="11">
        <f>VLOOKUP(A2395,Master!A$6:J$4994,$I$1,0)</f>
        <v>33.664525188640177</v>
      </c>
      <c r="F2395" s="11">
        <f>VLOOKUP($A2394,Master!$A$6:$J$4994,$I$1,0)*(1+0.5*(VLOOKUP($A2395,'Old-SVXY-OHLC'!$A$3:$G$5000,F$1,0)/VLOOKUP($A2394,'Old-SVXY-OHLC'!$A$3:$G$5000,5,0)-1))</f>
        <v>33.592263802451939</v>
      </c>
    </row>
    <row r="2396" spans="1:6" x14ac:dyDescent="0.25">
      <c r="A2396" s="1">
        <v>41544</v>
      </c>
      <c r="B2396" s="11">
        <f>VLOOKUP($A2395,Master!$A$6:$J$4994,$I$1,0)*(1+0.5*(VLOOKUP($A2396,'Old-SVXY-OHLC'!$A$3:$E$5000,B$1,0)/VLOOKUP($A2395,'Old-SVXY-OHLC'!$A$3:$E$5000,5,0)-1))</f>
        <v>33.481881384688066</v>
      </c>
      <c r="C2396" s="11">
        <f>VLOOKUP($A2395,Master!$A$6:$J$4994,$I$1,0)*(1+0.5*(VLOOKUP($A2396,'Old-SVXY-OHLC'!$A$3:$E$5000,C$1,0)/VLOOKUP($A2395,'Old-SVXY-OHLC'!$A$3:$E$5000,5,0)-1))</f>
        <v>33.537209963735449</v>
      </c>
      <c r="D2396" s="11">
        <f>VLOOKUP($A2395,Master!$A$6:$J$4994,$I$1,0)*(1+0.5*(VLOOKUP($A2396,'Old-SVXY-OHLC'!$A$3:$E$5000,D$1,0)/VLOOKUP($A2395,'Old-SVXY-OHLC'!$A$3:$E$5000,5,0)-1))</f>
        <v>32.784265343925057</v>
      </c>
      <c r="E2396" s="11">
        <f>VLOOKUP(A2396,Master!A$6:J$4994,$I$1,0)</f>
        <v>33.00485976230874</v>
      </c>
      <c r="F2396" s="11">
        <f>VLOOKUP($A2395,Master!$A$6:$J$4994,$I$1,0)*(1+0.5*(VLOOKUP($A2396,'Old-SVXY-OHLC'!$A$3:$G$5000,F$1,0)/VLOOKUP($A2395,'Old-SVXY-OHLC'!$A$3:$G$5000,5,0)-1))</f>
        <v>32.91809182932063</v>
      </c>
    </row>
    <row r="2397" spans="1:6" x14ac:dyDescent="0.25">
      <c r="A2397" s="1">
        <v>41547</v>
      </c>
      <c r="B2397" s="11">
        <f>VLOOKUP($A2396,Master!$A$6:$J$4994,$I$1,0)*(1+0.5*(VLOOKUP($A2397,'Old-SVXY-OHLC'!$A$3:$E$5000,B$1,0)/VLOOKUP($A2396,'Old-SVXY-OHLC'!$A$3:$E$5000,5,0)-1))</f>
        <v>32.483970280954487</v>
      </c>
      <c r="C2397" s="11">
        <f>VLOOKUP($A2396,Master!$A$6:$J$4994,$I$1,0)*(1+0.5*(VLOOKUP($A2397,'Old-SVXY-OHLC'!$A$3:$E$5000,C$1,0)/VLOOKUP($A2396,'Old-SVXY-OHLC'!$A$3:$E$5000,5,0)-1))</f>
        <v>32.79437101714943</v>
      </c>
      <c r="D2397" s="11">
        <f>VLOOKUP($A2396,Master!$A$6:$J$4994,$I$1,0)*(1+0.5*(VLOOKUP($A2397,'Old-SVXY-OHLC'!$A$3:$E$5000,D$1,0)/VLOOKUP($A2396,'Old-SVXY-OHLC'!$A$3:$E$5000,5,0)-1))</f>
        <v>32.131808577719944</v>
      </c>
      <c r="E2397" s="11">
        <f>VLOOKUP(A2397,Master!A$6:J$4994,$I$1,0)</f>
        <v>32.335558508123754</v>
      </c>
      <c r="F2397" s="11">
        <f>VLOOKUP($A2396,Master!$A$6:$J$4994,$I$1,0)*(1+0.5*(VLOOKUP($A2397,'Old-SVXY-OHLC'!$A$3:$G$5000,F$1,0)/VLOOKUP($A2396,'Old-SVXY-OHLC'!$A$3:$G$5000,5,0)-1))</f>
        <v>32.305959360544989</v>
      </c>
    </row>
    <row r="2398" spans="1:6" x14ac:dyDescent="0.25">
      <c r="A2398" s="1">
        <v>41548</v>
      </c>
      <c r="B2398" s="11">
        <f>VLOOKUP($A2397,Master!$A$6:$J$4994,$I$1,0)*(1+0.5*(VLOOKUP($A2398,'Old-SVXY-OHLC'!$A$3:$E$5000,B$1,0)/VLOOKUP($A2397,'Old-SVXY-OHLC'!$A$3:$E$5000,5,0)-1))</f>
        <v>32.504381410214997</v>
      </c>
      <c r="C2398" s="11">
        <f>VLOOKUP($A2397,Master!$A$6:$J$4994,$I$1,0)*(1+0.5*(VLOOKUP($A2398,'Old-SVXY-OHLC'!$A$3:$E$5000,C$1,0)/VLOOKUP($A2397,'Old-SVXY-OHLC'!$A$3:$E$5000,5,0)-1))</f>
        <v>33.0747004814625</v>
      </c>
      <c r="D2398" s="11">
        <f>VLOOKUP($A2397,Master!$A$6:$J$4994,$I$1,0)*(1+0.5*(VLOOKUP($A2398,'Old-SVXY-OHLC'!$A$3:$E$5000,D$1,0)/VLOOKUP($A2397,'Old-SVXY-OHLC'!$A$3:$E$5000,5,0)-1))</f>
        <v>32.299827674744392</v>
      </c>
      <c r="E2398" s="11">
        <f>VLOOKUP(A2398,Master!A$6:J$4994,$I$1,0)</f>
        <v>33.024839133895689</v>
      </c>
      <c r="F2398" s="11">
        <f>VLOOKUP($A2397,Master!$A$6:$J$4994,$I$1,0)*(1+0.5*(VLOOKUP($A2398,'Old-SVXY-OHLC'!$A$3:$G$5000,F$1,0)/VLOOKUP($A2397,'Old-SVXY-OHLC'!$A$3:$G$5000,5,0)-1))</f>
        <v>32.866764895395477</v>
      </c>
    </row>
    <row r="2399" spans="1:6" x14ac:dyDescent="0.25">
      <c r="A2399" s="1">
        <v>41549</v>
      </c>
      <c r="B2399" s="11">
        <f>VLOOKUP($A2398,Master!$A$6:$J$4994,$I$1,0)*(1+0.5*(VLOOKUP($A2399,'Old-SVXY-OHLC'!$A$3:$E$5000,B$1,0)/VLOOKUP($A2398,'Old-SVXY-OHLC'!$A$3:$E$5000,5,0)-1))</f>
        <v>32.738376646530938</v>
      </c>
      <c r="C2399" s="11">
        <f>VLOOKUP($A2398,Master!$A$6:$J$4994,$I$1,0)*(1+0.5*(VLOOKUP($A2399,'Old-SVXY-OHLC'!$A$3:$E$5000,C$1,0)/VLOOKUP($A2398,'Old-SVXY-OHLC'!$A$3:$E$5000,5,0)-1))</f>
        <v>32.795669144003888</v>
      </c>
      <c r="D2399" s="11">
        <f>VLOOKUP($A2398,Master!$A$6:$J$4994,$I$1,0)*(1+0.5*(VLOOKUP($A2399,'Old-SVXY-OHLC'!$A$3:$E$5000,D$1,0)/VLOOKUP($A2398,'Old-SVXY-OHLC'!$A$3:$E$5000,5,0)-1))</f>
        <v>32.191391188373842</v>
      </c>
      <c r="E2399" s="11">
        <f>VLOOKUP(A2399,Master!A$6:J$4994,$I$1,0)</f>
        <v>32.21662217123918</v>
      </c>
      <c r="F2399" s="11">
        <f>VLOOKUP($A2398,Master!$A$6:$J$4994,$I$1,0)*(1+0.5*(VLOOKUP($A2399,'Old-SVXY-OHLC'!$A$3:$G$5000,F$1,0)/VLOOKUP($A2398,'Old-SVXY-OHLC'!$A$3:$G$5000,5,0)-1))</f>
        <v>32.378296697854957</v>
      </c>
    </row>
    <row r="2400" spans="1:6" x14ac:dyDescent="0.25">
      <c r="A2400" s="1">
        <v>41550</v>
      </c>
      <c r="B2400" s="11">
        <f>VLOOKUP($A2399,Master!$A$6:$J$4994,$I$1,0)*(1+0.5*(VLOOKUP($A2400,'Old-SVXY-OHLC'!$A$3:$E$5000,B$1,0)/VLOOKUP($A2399,'Old-SVXY-OHLC'!$A$3:$E$5000,5,0)-1))</f>
        <v>32.243264642902105</v>
      </c>
      <c r="C2400" s="11">
        <f>VLOOKUP($A2399,Master!$A$6:$J$4994,$I$1,0)*(1+0.5*(VLOOKUP($A2400,'Old-SVXY-OHLC'!$A$3:$E$5000,C$1,0)/VLOOKUP($A2399,'Old-SVXY-OHLC'!$A$3:$E$5000,5,0)-1))</f>
        <v>32.339974717206118</v>
      </c>
      <c r="D2400" s="11">
        <f>VLOOKUP($A2399,Master!$A$6:$J$4994,$I$1,0)*(1+0.5*(VLOOKUP($A2400,'Old-SVXY-OHLC'!$A$3:$E$5000,D$1,0)/VLOOKUP($A2399,'Old-SVXY-OHLC'!$A$3:$E$5000,5,0)-1))</f>
        <v>31.019598995580424</v>
      </c>
      <c r="E2400" s="11">
        <f>VLOOKUP(A2400,Master!A$6:J$4994,$I$1,0)</f>
        <v>31.531375326870567</v>
      </c>
      <c r="F2400" s="11">
        <f>VLOOKUP($A2399,Master!$A$6:$J$4994,$I$1,0)*(1+0.5*(VLOOKUP($A2400,'Old-SVXY-OHLC'!$A$3:$G$5000,F$1,0)/VLOOKUP($A2399,'Old-SVXY-OHLC'!$A$3:$G$5000,5,0)-1))</f>
        <v>31.75624367600216</v>
      </c>
    </row>
    <row r="2401" spans="1:6" x14ac:dyDescent="0.25">
      <c r="A2401" s="1">
        <v>41551</v>
      </c>
      <c r="B2401" s="11">
        <f>VLOOKUP($A2400,Master!$A$6:$J$4994,$I$1,0)*(1+0.5*(VLOOKUP($A2401,'Old-SVXY-OHLC'!$A$3:$E$5000,B$1,0)/VLOOKUP($A2400,'Old-SVXY-OHLC'!$A$3:$E$5000,5,0)-1))</f>
        <v>31.667568273843198</v>
      </c>
      <c r="C2401" s="11">
        <f>VLOOKUP($A2400,Master!$A$6:$J$4994,$I$1,0)*(1+0.5*(VLOOKUP($A2401,'Old-SVXY-OHLC'!$A$3:$E$5000,C$1,0)/VLOOKUP($A2400,'Old-SVXY-OHLC'!$A$3:$E$5000,5,0)-1))</f>
        <v>32.030552512846192</v>
      </c>
      <c r="D2401" s="11">
        <f>VLOOKUP($A2400,Master!$A$6:$J$4994,$I$1,0)*(1+0.5*(VLOOKUP($A2401,'Old-SVXY-OHLC'!$A$3:$E$5000,D$1,0)/VLOOKUP($A2400,'Old-SVXY-OHLC'!$A$3:$E$5000,5,0)-1))</f>
        <v>31.377062710886385</v>
      </c>
      <c r="E2401" s="11">
        <f>VLOOKUP(A2401,Master!A$6:J$4994,$I$1,0)</f>
        <v>31.938927721413368</v>
      </c>
      <c r="F2401" s="11">
        <f>VLOOKUP($A2400,Master!$A$6:$J$4994,$I$1,0)*(1+0.5*(VLOOKUP($A2401,'Old-SVXY-OHLC'!$A$3:$G$5000,F$1,0)/VLOOKUP($A2400,'Old-SVXY-OHLC'!$A$3:$G$5000,5,0)-1))</f>
        <v>31.821035132188467</v>
      </c>
    </row>
    <row r="2402" spans="1:6" x14ac:dyDescent="0.25">
      <c r="A2402" s="1">
        <v>41554</v>
      </c>
      <c r="B2402" s="11">
        <f>VLOOKUP($A2401,Master!$A$6:$J$4994,$I$1,0)*(1+0.5*(VLOOKUP($A2402,'Old-SVXY-OHLC'!$A$3:$E$5000,B$1,0)/VLOOKUP($A2401,'Old-SVXY-OHLC'!$A$3:$E$5000,5,0)-1))</f>
        <v>31.278636451414158</v>
      </c>
      <c r="C2402" s="11">
        <f>VLOOKUP($A2401,Master!$A$6:$J$4994,$I$1,0)*(1+0.5*(VLOOKUP($A2402,'Old-SVXY-OHLC'!$A$3:$E$5000,C$1,0)/VLOOKUP($A2401,'Old-SVXY-OHLC'!$A$3:$E$5000,5,0)-1))</f>
        <v>31.466852232161454</v>
      </c>
      <c r="D2402" s="11">
        <f>VLOOKUP($A2401,Master!$A$6:$J$4994,$I$1,0)*(1+0.5*(VLOOKUP($A2402,'Old-SVXY-OHLC'!$A$3:$E$5000,D$1,0)/VLOOKUP($A2401,'Old-SVXY-OHLC'!$A$3:$E$5000,5,0)-1))</f>
        <v>30.531610270482979</v>
      </c>
      <c r="E2402" s="11">
        <f>VLOOKUP(A2402,Master!A$6:J$4994,$I$1,0)</f>
        <v>30.547573715171815</v>
      </c>
      <c r="F2402" s="11">
        <f>VLOOKUP($A2401,Master!$A$6:$J$4994,$I$1,0)*(1+0.5*(VLOOKUP($A2402,'Old-SVXY-OHLC'!$A$3:$G$5000,F$1,0)/VLOOKUP($A2401,'Old-SVXY-OHLC'!$A$3:$G$5000,5,0)-1))</f>
        <v>30.648840404476289</v>
      </c>
    </row>
    <row r="2403" spans="1:6" x14ac:dyDescent="0.25">
      <c r="A2403" s="1">
        <v>41555</v>
      </c>
      <c r="B2403" s="11">
        <f>VLOOKUP($A2402,Master!$A$6:$J$4994,$I$1,0)*(1+0.5*(VLOOKUP($A2403,'Old-SVXY-OHLC'!$A$3:$E$5000,B$1,0)/VLOOKUP($A2402,'Old-SVXY-OHLC'!$A$3:$E$5000,5,0)-1))</f>
        <v>30.659663660726324</v>
      </c>
      <c r="C2403" s="11">
        <f>VLOOKUP($A2402,Master!$A$6:$J$4994,$I$1,0)*(1+0.5*(VLOOKUP($A2403,'Old-SVXY-OHLC'!$A$3:$E$5000,C$1,0)/VLOOKUP($A2402,'Old-SVXY-OHLC'!$A$3:$E$5000,5,0)-1))</f>
        <v>30.755985326158623</v>
      </c>
      <c r="D2403" s="11">
        <f>VLOOKUP($A2402,Master!$A$6:$J$4994,$I$1,0)*(1+0.5*(VLOOKUP($A2403,'Old-SVXY-OHLC'!$A$3:$E$5000,D$1,0)/VLOOKUP($A2402,'Old-SVXY-OHLC'!$A$3:$E$5000,5,0)-1))</f>
        <v>29.728073671105651</v>
      </c>
      <c r="E2403" s="11">
        <f>VLOOKUP(A2403,Master!A$6:J$4994,$I$1,0)</f>
        <v>29.886695093026912</v>
      </c>
      <c r="F2403" s="11">
        <f>VLOOKUP($A2402,Master!$A$6:$J$4994,$I$1,0)*(1+0.5*(VLOOKUP($A2403,'Old-SVXY-OHLC'!$A$3:$G$5000,F$1,0)/VLOOKUP($A2402,'Old-SVXY-OHLC'!$A$3:$G$5000,5,0)-1))</f>
        <v>29.888489335910567</v>
      </c>
    </row>
    <row r="2404" spans="1:6" x14ac:dyDescent="0.25">
      <c r="A2404" s="1">
        <v>41556</v>
      </c>
      <c r="B2404" s="11">
        <f>VLOOKUP($A2403,Master!$A$6:$J$4994,$I$1,0)*(1+0.5*(VLOOKUP($A2404,'Old-SVXY-OHLC'!$A$3:$E$5000,B$1,0)/VLOOKUP($A2403,'Old-SVXY-OHLC'!$A$3:$E$5000,5,0)-1))</f>
        <v>30.0035627892055</v>
      </c>
      <c r="C2404" s="11">
        <f>VLOOKUP($A2403,Master!$A$6:$J$4994,$I$1,0)*(1+0.5*(VLOOKUP($A2404,'Old-SVXY-OHLC'!$A$3:$E$5000,C$1,0)/VLOOKUP($A2403,'Old-SVXY-OHLC'!$A$3:$E$5000,5,0)-1))</f>
        <v>30.67578442557615</v>
      </c>
      <c r="D2404" s="11">
        <f>VLOOKUP($A2403,Master!$A$6:$J$4994,$I$1,0)*(1+0.5*(VLOOKUP($A2404,'Old-SVXY-OHLC'!$A$3:$E$5000,D$1,0)/VLOOKUP($A2403,'Old-SVXY-OHLC'!$A$3:$E$5000,5,0)-1))</f>
        <v>29.532120361887841</v>
      </c>
      <c r="E2404" s="11">
        <f>VLOOKUP(A2404,Master!A$6:J$4994,$I$1,0)</f>
        <v>30.226863386119931</v>
      </c>
      <c r="F2404" s="11">
        <f>VLOOKUP($A2403,Master!$A$6:$J$4994,$I$1,0)*(1+0.5*(VLOOKUP($A2404,'Old-SVXY-OHLC'!$A$3:$G$5000,F$1,0)/VLOOKUP($A2403,'Old-SVXY-OHLC'!$A$3:$G$5000,5,0)-1))</f>
        <v>30.410390357510089</v>
      </c>
    </row>
    <row r="2405" spans="1:6" x14ac:dyDescent="0.25">
      <c r="A2405" s="1">
        <v>41557</v>
      </c>
      <c r="B2405" s="11">
        <f>VLOOKUP($A2404,Master!$A$6:$J$4994,$I$1,0)*(1+0.5*(VLOOKUP($A2405,'Old-SVXY-OHLC'!$A$3:$E$5000,B$1,0)/VLOOKUP($A2404,'Old-SVXY-OHLC'!$A$3:$E$5000,5,0)-1))</f>
        <v>30.388227954291175</v>
      </c>
      <c r="C2405" s="11">
        <f>VLOOKUP($A2404,Master!$A$6:$J$4994,$I$1,0)*(1+0.5*(VLOOKUP($A2405,'Old-SVXY-OHLC'!$A$3:$E$5000,C$1,0)/VLOOKUP($A2404,'Old-SVXY-OHLC'!$A$3:$E$5000,5,0)-1))</f>
        <v>31.948785130377633</v>
      </c>
      <c r="D2405" s="11">
        <f>VLOOKUP($A2404,Master!$A$6:$J$4994,$I$1,0)*(1+0.5*(VLOOKUP($A2405,'Old-SVXY-OHLC'!$A$3:$E$5000,D$1,0)/VLOOKUP($A2404,'Old-SVXY-OHLC'!$A$3:$E$5000,5,0)-1))</f>
        <v>30.283362850097504</v>
      </c>
      <c r="E2405" s="11">
        <f>VLOOKUP(A2405,Master!A$6:J$4994,$I$1,0)</f>
        <v>31.815647454187541</v>
      </c>
      <c r="F2405" s="11">
        <f>VLOOKUP($A2404,Master!$A$6:$J$4994,$I$1,0)*(1+0.5*(VLOOKUP($A2405,'Old-SVXY-OHLC'!$A$3:$G$5000,F$1,0)/VLOOKUP($A2404,'Old-SVXY-OHLC'!$A$3:$G$5000,5,0)-1))</f>
        <v>31.86107616547929</v>
      </c>
    </row>
    <row r="2406" spans="1:6" x14ac:dyDescent="0.25">
      <c r="A2406" s="1">
        <v>41558</v>
      </c>
      <c r="B2406" s="11">
        <f>VLOOKUP($A2405,Master!$A$6:$J$4994,$I$1,0)*(1+0.5*(VLOOKUP($A2406,'Old-SVXY-OHLC'!$A$3:$E$5000,B$1,0)/VLOOKUP($A2405,'Old-SVXY-OHLC'!$A$3:$E$5000,5,0)-1))</f>
        <v>31.87017280907385</v>
      </c>
      <c r="C2406" s="11">
        <f>VLOOKUP($A2405,Master!$A$6:$J$4994,$I$1,0)*(1+0.5*(VLOOKUP($A2406,'Old-SVXY-OHLC'!$A$3:$E$5000,C$1,0)/VLOOKUP($A2405,'Old-SVXY-OHLC'!$A$3:$E$5000,5,0)-1))</f>
        <v>32.547933258113432</v>
      </c>
      <c r="D2406" s="11">
        <f>VLOOKUP($A2405,Master!$A$6:$J$4994,$I$1,0)*(1+0.5*(VLOOKUP($A2406,'Old-SVXY-OHLC'!$A$3:$E$5000,D$1,0)/VLOOKUP($A2405,'Old-SVXY-OHLC'!$A$3:$E$5000,5,0)-1))</f>
        <v>31.829844622063597</v>
      </c>
      <c r="E2406" s="11">
        <f>VLOOKUP(A2406,Master!A$6:J$4994,$I$1,0)</f>
        <v>32.27687037635328</v>
      </c>
      <c r="F2406" s="11">
        <f>VLOOKUP($A2405,Master!$A$6:$J$4994,$I$1,0)*(1+0.5*(VLOOKUP($A2406,'Old-SVXY-OHLC'!$A$3:$G$5000,F$1,0)/VLOOKUP($A2405,'Old-SVXY-OHLC'!$A$3:$G$5000,5,0)-1))</f>
        <v>32.185553647974565</v>
      </c>
    </row>
    <row r="2407" spans="1:6" x14ac:dyDescent="0.25">
      <c r="A2407" s="1">
        <v>41561</v>
      </c>
      <c r="B2407" s="11">
        <f>VLOOKUP($A2406,Master!$A$6:$J$4994,$I$1,0)*(1+0.5*(VLOOKUP($A2407,'Old-SVXY-OHLC'!$A$3:$E$5000,B$1,0)/VLOOKUP($A2406,'Old-SVXY-OHLC'!$A$3:$E$5000,5,0)-1))</f>
        <v>31.66416943939166</v>
      </c>
      <c r="C2407" s="11">
        <f>VLOOKUP($A2406,Master!$A$6:$J$4994,$I$1,0)*(1+0.5*(VLOOKUP($A2407,'Old-SVXY-OHLC'!$A$3:$E$5000,C$1,0)/VLOOKUP($A2406,'Old-SVXY-OHLC'!$A$3:$E$5000,5,0)-1))</f>
        <v>32.294606456107431</v>
      </c>
      <c r="D2407" s="11">
        <f>VLOOKUP($A2406,Master!$A$6:$J$4994,$I$1,0)*(1+0.5*(VLOOKUP($A2407,'Old-SVXY-OHLC'!$A$3:$E$5000,D$1,0)/VLOOKUP($A2406,'Old-SVXY-OHLC'!$A$3:$E$5000,5,0)-1))</f>
        <v>31.288594514173433</v>
      </c>
      <c r="E2407" s="11">
        <f>VLOOKUP(A2407,Master!A$6:J$4994,$I$1,0)</f>
        <v>32.032253382720953</v>
      </c>
      <c r="F2407" s="11">
        <f>VLOOKUP($A2406,Master!$A$6:$J$4994,$I$1,0)*(1+0.5*(VLOOKUP($A2407,'Old-SVXY-OHLC'!$A$3:$G$5000,F$1,0)/VLOOKUP($A2406,'Old-SVXY-OHLC'!$A$3:$G$5000,5,0)-1))</f>
        <v>31.983914602761477</v>
      </c>
    </row>
    <row r="2408" spans="1:6" x14ac:dyDescent="0.25">
      <c r="A2408" s="1">
        <v>41562</v>
      </c>
      <c r="B2408" s="11">
        <f>VLOOKUP($A2407,Master!$A$6:$J$4994,$I$1,0)*(1+0.5*(VLOOKUP($A2408,'Old-SVXY-OHLC'!$A$3:$E$5000,B$1,0)/VLOOKUP($A2407,'Old-SVXY-OHLC'!$A$3:$E$5000,5,0)-1))</f>
        <v>32.078076804450944</v>
      </c>
      <c r="C2408" s="11">
        <f>VLOOKUP($A2407,Master!$A$6:$J$4994,$I$1,0)*(1+0.5*(VLOOKUP($A2408,'Old-SVXY-OHLC'!$A$3:$E$5000,C$1,0)/VLOOKUP($A2407,'Old-SVXY-OHLC'!$A$3:$E$5000,5,0)-1))</f>
        <v>32.220276551241483</v>
      </c>
      <c r="D2408" s="11">
        <f>VLOOKUP($A2407,Master!$A$6:$J$4994,$I$1,0)*(1+0.5*(VLOOKUP($A2408,'Old-SVXY-OHLC'!$A$3:$E$5000,D$1,0)/VLOOKUP($A2407,'Old-SVXY-OHLC'!$A$3:$E$5000,5,0)-1))</f>
        <v>30.909999948700694</v>
      </c>
      <c r="E2408" s="11">
        <f>VLOOKUP(A2408,Master!A$6:J$4994,$I$1,0)</f>
        <v>31.325258581384109</v>
      </c>
      <c r="F2408" s="11">
        <f>VLOOKUP($A2407,Master!$A$6:$J$4994,$I$1,0)*(1+0.5*(VLOOKUP($A2408,'Old-SVXY-OHLC'!$A$3:$G$5000,F$1,0)/VLOOKUP($A2407,'Old-SVXY-OHLC'!$A$3:$G$5000,5,0)-1))</f>
        <v>31.00179644668701</v>
      </c>
    </row>
    <row r="2409" spans="1:6" x14ac:dyDescent="0.25">
      <c r="A2409" s="1">
        <v>41563</v>
      </c>
      <c r="B2409" s="11">
        <f>VLOOKUP($A2408,Master!$A$6:$J$4994,$I$1,0)*(1+0.5*(VLOOKUP($A2409,'Old-SVXY-OHLC'!$A$3:$E$5000,B$1,0)/VLOOKUP($A2408,'Old-SVXY-OHLC'!$A$3:$E$5000,5,0)-1))</f>
        <v>31.370540521386111</v>
      </c>
      <c r="C2409" s="11">
        <f>VLOOKUP($A2408,Master!$A$6:$J$4994,$I$1,0)*(1+0.5*(VLOOKUP($A2409,'Old-SVXY-OHLC'!$A$3:$E$5000,C$1,0)/VLOOKUP($A2408,'Old-SVXY-OHLC'!$A$3:$E$5000,5,0)-1))</f>
        <v>32.95491622645612</v>
      </c>
      <c r="D2409" s="11">
        <f>VLOOKUP($A2408,Master!$A$6:$J$4994,$I$1,0)*(1+0.5*(VLOOKUP($A2409,'Old-SVXY-OHLC'!$A$3:$E$5000,D$1,0)/VLOOKUP($A2408,'Old-SVXY-OHLC'!$A$3:$E$5000,5,0)-1))</f>
        <v>31.35242774538531</v>
      </c>
      <c r="E2409" s="11">
        <f>VLOOKUP(A2409,Master!A$6:J$4994,$I$1,0)</f>
        <v>32.908741088628297</v>
      </c>
      <c r="F2409" s="11">
        <f>VLOOKUP($A2408,Master!$A$6:$J$4994,$I$1,0)*(1+0.5*(VLOOKUP($A2409,'Old-SVXY-OHLC'!$A$3:$G$5000,F$1,0)/VLOOKUP($A2408,'Old-SVXY-OHLC'!$A$3:$G$5000,5,0)-1))</f>
        <v>32.814094444500036</v>
      </c>
    </row>
    <row r="2410" spans="1:6" x14ac:dyDescent="0.25">
      <c r="A2410" s="1">
        <v>41564</v>
      </c>
      <c r="B2410" s="11">
        <f>VLOOKUP($A2409,Master!$A$6:$J$4994,$I$1,0)*(1+0.5*(VLOOKUP($A2410,'Old-SVXY-OHLC'!$A$3:$E$5000,B$1,0)/VLOOKUP($A2409,'Old-SVXY-OHLC'!$A$3:$E$5000,5,0)-1))</f>
        <v>32.807379699346392</v>
      </c>
      <c r="C2410" s="11">
        <f>VLOOKUP($A2409,Master!$A$6:$J$4994,$I$1,0)*(1+0.5*(VLOOKUP($A2410,'Old-SVXY-OHLC'!$A$3:$E$5000,C$1,0)/VLOOKUP($A2409,'Old-SVXY-OHLC'!$A$3:$E$5000,5,0)-1))</f>
        <v>34.014857316274409</v>
      </c>
      <c r="D2410" s="11">
        <f>VLOOKUP($A2409,Master!$A$6:$J$4994,$I$1,0)*(1+0.5*(VLOOKUP($A2410,'Old-SVXY-OHLC'!$A$3:$E$5000,D$1,0)/VLOOKUP($A2409,'Old-SVXY-OHLC'!$A$3:$E$5000,5,0)-1))</f>
        <v>32.653784404577557</v>
      </c>
      <c r="E2410" s="11">
        <f>VLOOKUP(A2410,Master!A$6:J$4994,$I$1,0)</f>
        <v>33.961236274628426</v>
      </c>
      <c r="F2410" s="11">
        <f>VLOOKUP($A2409,Master!$A$6:$J$4994,$I$1,0)*(1+0.5*(VLOOKUP($A2410,'Old-SVXY-OHLC'!$A$3:$G$5000,F$1,0)/VLOOKUP($A2409,'Old-SVXY-OHLC'!$A$3:$G$5000,5,0)-1))</f>
        <v>33.788592463273261</v>
      </c>
    </row>
    <row r="2411" spans="1:6" x14ac:dyDescent="0.25">
      <c r="A2411" s="1">
        <v>41565</v>
      </c>
      <c r="B2411" s="11">
        <f>VLOOKUP($A2410,Master!$A$6:$J$4994,$I$1,0)*(1+0.5*(VLOOKUP($A2411,'Old-SVXY-OHLC'!$A$3:$E$5000,B$1,0)/VLOOKUP($A2410,'Old-SVXY-OHLC'!$A$3:$E$5000,5,0)-1))</f>
        <v>34.068046177973073</v>
      </c>
      <c r="C2411" s="11">
        <f>VLOOKUP($A2410,Master!$A$6:$J$4994,$I$1,0)*(1+0.5*(VLOOKUP($A2411,'Old-SVXY-OHLC'!$A$3:$E$5000,C$1,0)/VLOOKUP($A2410,'Old-SVXY-OHLC'!$A$3:$E$5000,5,0)-1))</f>
        <v>34.376678594644737</v>
      </c>
      <c r="D2411" s="11">
        <f>VLOOKUP($A2410,Master!$A$6:$J$4994,$I$1,0)*(1+0.5*(VLOOKUP($A2411,'Old-SVXY-OHLC'!$A$3:$E$5000,D$1,0)/VLOOKUP($A2410,'Old-SVXY-OHLC'!$A$3:$E$5000,5,0)-1))</f>
        <v>33.680384581035717</v>
      </c>
      <c r="E2411" s="11">
        <f>VLOOKUP(A2411,Master!A$6:J$4994,$I$1,0)</f>
        <v>34.206375871170444</v>
      </c>
      <c r="F2411" s="11">
        <f>VLOOKUP($A2410,Master!$A$6:$J$4994,$I$1,0)*(1+0.5*(VLOOKUP($A2411,'Old-SVXY-OHLC'!$A$3:$G$5000,F$1,0)/VLOOKUP($A2410,'Old-SVXY-OHLC'!$A$3:$G$5000,5,0)-1))</f>
        <v>33.870536199171589</v>
      </c>
    </row>
    <row r="2412" spans="1:6" x14ac:dyDescent="0.25">
      <c r="A2412" s="1">
        <v>41568</v>
      </c>
      <c r="B2412" s="11">
        <f>VLOOKUP($A2411,Master!$A$6:$J$4994,$I$1,0)*(1+0.5*(VLOOKUP($A2412,'Old-SVXY-OHLC'!$A$3:$E$5000,B$1,0)/VLOOKUP($A2411,'Old-SVXY-OHLC'!$A$3:$E$5000,5,0)-1))</f>
        <v>34.199245329361972</v>
      </c>
      <c r="C2412" s="11">
        <f>VLOOKUP($A2411,Master!$A$6:$J$4994,$I$1,0)*(1+0.5*(VLOOKUP($A2412,'Old-SVXY-OHLC'!$A$3:$E$5000,C$1,0)/VLOOKUP($A2411,'Old-SVXY-OHLC'!$A$3:$E$5000,5,0)-1))</f>
        <v>34.450110754805472</v>
      </c>
      <c r="D2412" s="11">
        <f>VLOOKUP($A2411,Master!$A$6:$J$4994,$I$1,0)*(1+0.5*(VLOOKUP($A2412,'Old-SVXY-OHLC'!$A$3:$E$5000,D$1,0)/VLOOKUP($A2411,'Old-SVXY-OHLC'!$A$3:$E$5000,5,0)-1))</f>
        <v>33.699588817910168</v>
      </c>
      <c r="E2412" s="11">
        <f>VLOOKUP(A2412,Master!A$6:J$4994,$I$1,0)</f>
        <v>33.907922847458103</v>
      </c>
      <c r="F2412" s="11">
        <f>VLOOKUP($A2411,Master!$A$6:$J$4994,$I$1,0)*(1+0.5*(VLOOKUP($A2412,'Old-SVXY-OHLC'!$A$3:$G$5000,F$1,0)/VLOOKUP($A2411,'Old-SVXY-OHLC'!$A$3:$G$5000,5,0)-1))</f>
        <v>33.783366857423061</v>
      </c>
    </row>
    <row r="2413" spans="1:6" x14ac:dyDescent="0.25">
      <c r="A2413" s="1">
        <v>41569</v>
      </c>
      <c r="B2413" s="11">
        <f>VLOOKUP($A2412,Master!$A$6:$J$4994,$I$1,0)*(1+0.5*(VLOOKUP($A2413,'Old-SVXY-OHLC'!$A$3:$E$5000,B$1,0)/VLOOKUP($A2412,'Old-SVXY-OHLC'!$A$3:$E$5000,5,0)-1))</f>
        <v>33.974624472820267</v>
      </c>
      <c r="C2413" s="11">
        <f>VLOOKUP($A2412,Master!$A$6:$J$4994,$I$1,0)*(1+0.5*(VLOOKUP($A2413,'Old-SVXY-OHLC'!$A$3:$E$5000,C$1,0)/VLOOKUP($A2412,'Old-SVXY-OHLC'!$A$3:$E$5000,5,0)-1))</f>
        <v>34.373444607798191</v>
      </c>
      <c r="D2413" s="11">
        <f>VLOOKUP($A2412,Master!$A$6:$J$4994,$I$1,0)*(1+0.5*(VLOOKUP($A2413,'Old-SVXY-OHLC'!$A$3:$E$5000,D$1,0)/VLOOKUP($A2412,'Old-SVXY-OHLC'!$A$3:$E$5000,5,0)-1))</f>
        <v>33.70554405232518</v>
      </c>
      <c r="E2413" s="11">
        <f>VLOOKUP(A2413,Master!A$6:J$4994,$I$1,0)</f>
        <v>33.897829369383579</v>
      </c>
      <c r="F2413" s="11">
        <f>VLOOKUP($A2412,Master!$A$6:$J$4994,$I$1,0)*(1+0.5*(VLOOKUP($A2413,'Old-SVXY-OHLC'!$A$3:$G$5000,F$1,0)/VLOOKUP($A2412,'Old-SVXY-OHLC'!$A$3:$G$5000,5,0)-1))</f>
        <v>33.753845236873985</v>
      </c>
    </row>
    <row r="2414" spans="1:6" x14ac:dyDescent="0.25">
      <c r="A2414" s="1">
        <v>41570</v>
      </c>
      <c r="B2414" s="11">
        <f>VLOOKUP($A2413,Master!$A$6:$J$4994,$I$1,0)*(1+0.5*(VLOOKUP($A2414,'Old-SVXY-OHLC'!$A$3:$E$5000,B$1,0)/VLOOKUP($A2413,'Old-SVXY-OHLC'!$A$3:$E$5000,5,0)-1))</f>
        <v>33.519666540064286</v>
      </c>
      <c r="C2414" s="11">
        <f>VLOOKUP($A2413,Master!$A$6:$J$4994,$I$1,0)*(1+0.5*(VLOOKUP($A2414,'Old-SVXY-OHLC'!$A$3:$E$5000,C$1,0)/VLOOKUP($A2413,'Old-SVXY-OHLC'!$A$3:$E$5000,5,0)-1))</f>
        <v>33.863496829472084</v>
      </c>
      <c r="D2414" s="11">
        <f>VLOOKUP($A2413,Master!$A$6:$J$4994,$I$1,0)*(1+0.5*(VLOOKUP($A2414,'Old-SVXY-OHLC'!$A$3:$E$5000,D$1,0)/VLOOKUP($A2413,'Old-SVXY-OHLC'!$A$3:$E$5000,5,0)-1))</f>
        <v>33.16902023170347</v>
      </c>
      <c r="E2414" s="11">
        <f>VLOOKUP(A2414,Master!A$6:J$4994,$I$1,0)</f>
        <v>33.805339849291329</v>
      </c>
      <c r="F2414" s="11">
        <f>VLOOKUP($A2413,Master!$A$6:$J$4994,$I$1,0)*(1+0.5*(VLOOKUP($A2414,'Old-SVXY-OHLC'!$A$3:$G$5000,F$1,0)/VLOOKUP($A2413,'Old-SVXY-OHLC'!$A$3:$G$5000,5,0)-1))</f>
        <v>33.635294022426606</v>
      </c>
    </row>
    <row r="2415" spans="1:6" x14ac:dyDescent="0.25">
      <c r="A2415" s="1">
        <v>41571</v>
      </c>
      <c r="B2415" s="11">
        <f>VLOOKUP($A2414,Master!$A$6:$J$4994,$I$1,0)*(1+0.5*(VLOOKUP($A2415,'Old-SVXY-OHLC'!$A$3:$E$5000,B$1,0)/VLOOKUP($A2414,'Old-SVXY-OHLC'!$A$3:$E$5000,5,0)-1))</f>
        <v>34.075273750194533</v>
      </c>
      <c r="C2415" s="11">
        <f>VLOOKUP($A2414,Master!$A$6:$J$4994,$I$1,0)*(1+0.5*(VLOOKUP($A2415,'Old-SVXY-OHLC'!$A$3:$E$5000,C$1,0)/VLOOKUP($A2414,'Old-SVXY-OHLC'!$A$3:$E$5000,5,0)-1))</f>
        <v>34.118342981136422</v>
      </c>
      <c r="D2415" s="11">
        <f>VLOOKUP($A2414,Master!$A$6:$J$4994,$I$1,0)*(1+0.5*(VLOOKUP($A2415,'Old-SVXY-OHLC'!$A$3:$E$5000,D$1,0)/VLOOKUP($A2414,'Old-SVXY-OHLC'!$A$3:$E$5000,5,0)-1))</f>
        <v>33.678260577762224</v>
      </c>
      <c r="E2415" s="11">
        <f>VLOOKUP(A2415,Master!A$6:J$4994,$I$1,0)</f>
        <v>34.047144267010417</v>
      </c>
      <c r="F2415" s="11">
        <f>VLOOKUP($A2414,Master!$A$6:$J$4994,$I$1,0)*(1+0.5*(VLOOKUP($A2415,'Old-SVXY-OHLC'!$A$3:$G$5000,F$1,0)/VLOOKUP($A2414,'Old-SVXY-OHLC'!$A$3:$G$5000,5,0)-1))</f>
        <v>33.866277421815127</v>
      </c>
    </row>
    <row r="2416" spans="1:6" x14ac:dyDescent="0.25">
      <c r="A2416" s="1">
        <v>41572</v>
      </c>
      <c r="B2416" s="11">
        <f>VLOOKUP($A2415,Master!$A$6:$J$4994,$I$1,0)*(1+0.5*(VLOOKUP($A2416,'Old-SVXY-OHLC'!$A$3:$E$5000,B$1,0)/VLOOKUP($A2415,'Old-SVXY-OHLC'!$A$3:$E$5000,5,0)-1))</f>
        <v>34.02501180658404</v>
      </c>
      <c r="C2416" s="11">
        <f>VLOOKUP($A2415,Master!$A$6:$J$4994,$I$1,0)*(1+0.5*(VLOOKUP($A2416,'Old-SVXY-OHLC'!$A$3:$E$5000,C$1,0)/VLOOKUP($A2415,'Old-SVXY-OHLC'!$A$3:$E$5000,5,0)-1))</f>
        <v>34.087827055539826</v>
      </c>
      <c r="D2416" s="11">
        <f>VLOOKUP($A2415,Master!$A$6:$J$4994,$I$1,0)*(1+0.5*(VLOOKUP($A2416,'Old-SVXY-OHLC'!$A$3:$E$5000,D$1,0)/VLOOKUP($A2415,'Old-SVXY-OHLC'!$A$3:$E$5000,5,0)-1))</f>
        <v>33.73281215563695</v>
      </c>
      <c r="E2416" s="11">
        <f>VLOOKUP(A2416,Master!A$6:J$4994,$I$1,0)</f>
        <v>33.988424645790879</v>
      </c>
      <c r="F2416" s="11">
        <f>VLOOKUP($A2415,Master!$A$6:$J$4994,$I$1,0)*(1+0.5*(VLOOKUP($A2416,'Old-SVXY-OHLC'!$A$3:$G$5000,F$1,0)/VLOOKUP($A2415,'Old-SVXY-OHLC'!$A$3:$G$5000,5,0)-1))</f>
        <v>33.935260927727889</v>
      </c>
    </row>
    <row r="2417" spans="1:6" s="3" customFormat="1" x14ac:dyDescent="0.25">
      <c r="A2417" s="26">
        <v>41575</v>
      </c>
      <c r="B2417" s="19">
        <f>VLOOKUP($A2416,Master!$A$6:$J$4994,$I$1,0)*(1+0.5*(VLOOKUP($A2417,'Old-SVXY-OHLC'!$A$3:$E$5000,B$1,0)/VLOOKUP($A2416,'Old-SVXY-OHLC'!$A$3:$E$5000,5,0)-1))</f>
        <v>33.828778980219909</v>
      </c>
      <c r="C2417" s="19">
        <f>VLOOKUP($A2416,Master!$A$6:$J$4994,$I$1,0)*(1+0.5*(VLOOKUP($A2417,'Old-SVXY-OHLC'!$A$3:$E$5000,C$1,0)/VLOOKUP($A2416,'Old-SVXY-OHLC'!$A$3:$E$5000,5,0)-1))</f>
        <v>33.947077135049007</v>
      </c>
      <c r="D2417" s="19">
        <f>VLOOKUP($A2416,Master!$A$6:$J$4994,$I$1,0)*(1+0.5*(VLOOKUP($A2417,'Old-SVXY-OHLC'!$A$3:$E$5000,D$1,0)/VLOOKUP($A2416,'Old-SVXY-OHLC'!$A$3:$E$5000,5,0)-1))</f>
        <v>33.663430849746028</v>
      </c>
      <c r="E2417" s="19">
        <f>VLOOKUP(A2417,Master!A$6:J$4994,$I$1,0)</f>
        <v>33.946795334002488</v>
      </c>
      <c r="F2417" s="19">
        <f>VLOOKUP($A2416,Master!$A$6:$J$4994,$I$1,0)*(1+0.5*(VLOOKUP($A2417,'Old-SVXY-OHLC'!$A$3:$G$5000,F$1,0)/VLOOKUP($A2416,'Old-SVXY-OHLC'!$A$3:$G$5000,5,0)-1))</f>
        <v>33.808110390094285</v>
      </c>
    </row>
    <row r="2418" spans="1:6" x14ac:dyDescent="0.25">
      <c r="A2418" s="1">
        <v>41576</v>
      </c>
      <c r="B2418" s="11">
        <f>VLOOKUP($A2417,Master!$A$6:$J$4994,$I$1,0)*(1+0.5*(VLOOKUP($A2418,'Old-SVXY-OHLC'!$A$3:$E$5000,B$1,0)/VLOOKUP($A2417,'Old-SVXY-OHLC'!$A$3:$E$5000,5,0)-1))</f>
        <v>33.847569998282196</v>
      </c>
      <c r="C2418" s="11">
        <f>VLOOKUP($A2417,Master!$A$6:$J$4994,$I$1,0)*(1+0.5*(VLOOKUP($A2418,'Old-SVXY-OHLC'!$A$3:$E$5000,C$1,0)/VLOOKUP($A2417,'Old-SVXY-OHLC'!$A$3:$E$5000,5,0)-1))</f>
        <v>34.018989649066242</v>
      </c>
      <c r="D2418" s="11">
        <f>VLOOKUP($A2417,Master!$A$6:$J$4994,$I$1,0)*(1+0.5*(VLOOKUP($A2418,'Old-SVXY-OHLC'!$A$3:$E$5000,D$1,0)/VLOOKUP($A2417,'Old-SVXY-OHLC'!$A$3:$E$5000,5,0)-1))</f>
        <v>33.702714043465093</v>
      </c>
      <c r="E2418" s="11">
        <f>VLOOKUP(A2418,Master!A$6:J$4994,$I$1,0)</f>
        <v>34.018898143906213</v>
      </c>
      <c r="F2418" s="11">
        <f>VLOOKUP($A2417,Master!$A$6:$J$4994,$I$1,0)*(1+0.5*(VLOOKUP($A2418,'Old-SVXY-OHLC'!$A$3:$G$5000,F$1,0)/VLOOKUP($A2417,'Old-SVXY-OHLC'!$A$3:$G$5000,5,0)-1))</f>
        <v>33.955471871736464</v>
      </c>
    </row>
    <row r="2419" spans="1:6" x14ac:dyDescent="0.25">
      <c r="A2419" s="1">
        <v>41577</v>
      </c>
      <c r="B2419" s="11">
        <f>VLOOKUP($A2418,Master!$A$6:$J$4994,$I$1,0)*(1+0.5*(VLOOKUP($A2419,'Old-SVXY-OHLC'!$A$3:$E$5000,B$1,0)/VLOOKUP($A2418,'Old-SVXY-OHLC'!$A$3:$E$5000,5,0)-1))</f>
        <v>33.965839920219025</v>
      </c>
      <c r="C2419" s="11">
        <f>VLOOKUP($A2418,Master!$A$6:$J$4994,$I$1,0)*(1+0.5*(VLOOKUP($A2419,'Old-SVXY-OHLC'!$A$3:$E$5000,C$1,0)/VLOOKUP($A2418,'Old-SVXY-OHLC'!$A$3:$E$5000,5,0)-1))</f>
        <v>33.965839920219025</v>
      </c>
      <c r="D2419" s="11">
        <f>VLOOKUP($A2418,Master!$A$6:$J$4994,$I$1,0)*(1+0.5*(VLOOKUP($A2419,'Old-SVXY-OHLC'!$A$3:$E$5000,D$1,0)/VLOOKUP($A2418,'Old-SVXY-OHLC'!$A$3:$E$5000,5,0)-1))</f>
        <v>33.456971786946987</v>
      </c>
      <c r="E2419" s="11">
        <f>VLOOKUP(A2419,Master!A$6:J$4994,$I$1,0)</f>
        <v>33.92651333033573</v>
      </c>
      <c r="F2419" s="11">
        <f>VLOOKUP($A2418,Master!$A$6:$J$4994,$I$1,0)*(1+0.5*(VLOOKUP($A2419,'Old-SVXY-OHLC'!$A$3:$G$5000,F$1,0)/VLOOKUP($A2418,'Old-SVXY-OHLC'!$A$3:$G$5000,5,0)-1))</f>
        <v>33.734267776588396</v>
      </c>
    </row>
    <row r="2420" spans="1:6" x14ac:dyDescent="0.25">
      <c r="A2420" s="1">
        <v>41578</v>
      </c>
      <c r="B2420" s="11">
        <f>VLOOKUP($A2419,Master!$A$6:$J$4994,$I$1,0)*(1+0.5*(VLOOKUP($A2420,'Old-SVXY-OHLC'!$A$3:$E$5000,B$1,0)/VLOOKUP($A2419,'Old-SVXY-OHLC'!$A$3:$E$5000,5,0)-1))</f>
        <v>33.749917598316891</v>
      </c>
      <c r="C2420" s="11">
        <f>VLOOKUP($A2419,Master!$A$6:$J$4994,$I$1,0)*(1+0.5*(VLOOKUP($A2420,'Old-SVXY-OHLC'!$A$3:$E$5000,C$1,0)/VLOOKUP($A2419,'Old-SVXY-OHLC'!$A$3:$E$5000,5,0)-1))</f>
        <v>34.082692815053328</v>
      </c>
      <c r="D2420" s="11">
        <f>VLOOKUP($A2419,Master!$A$6:$J$4994,$I$1,0)*(1+0.5*(VLOOKUP($A2420,'Old-SVXY-OHLC'!$A$3:$E$5000,D$1,0)/VLOOKUP($A2419,'Old-SVXY-OHLC'!$A$3:$E$5000,5,0)-1))</f>
        <v>33.628639519328502</v>
      </c>
      <c r="E2420" s="11">
        <f>VLOOKUP(A2420,Master!A$6:J$4994,$I$1,0)</f>
        <v>33.9821616655952</v>
      </c>
      <c r="F2420" s="11">
        <f>VLOOKUP($A2419,Master!$A$6:$J$4994,$I$1,0)*(1+0.5*(VLOOKUP($A2420,'Old-SVXY-OHLC'!$A$3:$G$5000,F$1,0)/VLOOKUP($A2419,'Old-SVXY-OHLC'!$A$3:$G$5000,5,0)-1))</f>
        <v>33.822388053916882</v>
      </c>
    </row>
    <row r="2421" spans="1:6" x14ac:dyDescent="0.25">
      <c r="A2421" s="1">
        <v>41579</v>
      </c>
      <c r="B2421" s="11">
        <f>VLOOKUP($A2420,Master!$A$6:$J$4994,$I$1,0)*(1+0.5*(VLOOKUP($A2421,'Old-SVXY-OHLC'!$A$3:$E$5000,B$1,0)/VLOOKUP($A2420,'Old-SVXY-OHLC'!$A$3:$E$5000,5,0)-1))</f>
        <v>33.959880554736586</v>
      </c>
      <c r="C2421" s="11">
        <f>VLOOKUP($A2420,Master!$A$6:$J$4994,$I$1,0)*(1+0.5*(VLOOKUP($A2421,'Old-SVXY-OHLC'!$A$3:$E$5000,C$1,0)/VLOOKUP($A2420,'Old-SVXY-OHLC'!$A$3:$E$5000,5,0)-1))</f>
        <v>34.063241394281974</v>
      </c>
      <c r="D2421" s="11">
        <f>VLOOKUP($A2420,Master!$A$6:$J$4994,$I$1,0)*(1+0.5*(VLOOKUP($A2421,'Old-SVXY-OHLC'!$A$3:$E$5000,D$1,0)/VLOOKUP($A2420,'Old-SVXY-OHLC'!$A$3:$E$5000,5,0)-1))</f>
        <v>33.713292532324147</v>
      </c>
      <c r="E2421" s="11">
        <f>VLOOKUP(A2421,Master!A$6:J$4994,$I$1,0)</f>
        <v>33.956296423124179</v>
      </c>
      <c r="F2421" s="11">
        <f>VLOOKUP($A2420,Master!$A$6:$J$4994,$I$1,0)*(1+0.5*(VLOOKUP($A2421,'Old-SVXY-OHLC'!$A$3:$G$5000,F$1,0)/VLOOKUP($A2420,'Old-SVXY-OHLC'!$A$3:$G$5000,5,0)-1))</f>
        <v>33.925919920722947</v>
      </c>
    </row>
    <row r="2422" spans="1:6" x14ac:dyDescent="0.25">
      <c r="A2422" s="1">
        <v>41582</v>
      </c>
      <c r="B2422" s="11">
        <f>VLOOKUP($A2421,Master!$A$6:$J$4994,$I$1,0)*(1+0.5*(VLOOKUP($A2422,'Old-SVXY-OHLC'!$A$3:$E$5000,B$1,0)/VLOOKUP($A2421,'Old-SVXY-OHLC'!$A$3:$E$5000,5,0)-1))</f>
        <v>34.029241125222711</v>
      </c>
      <c r="C2422" s="11">
        <f>VLOOKUP($A2421,Master!$A$6:$J$4994,$I$1,0)*(1+0.5*(VLOOKUP($A2422,'Old-SVXY-OHLC'!$A$3:$E$5000,C$1,0)/VLOOKUP($A2421,'Old-SVXY-OHLC'!$A$3:$E$5000,5,0)-1))</f>
        <v>34.518022270988382</v>
      </c>
      <c r="D2422" s="11">
        <f>VLOOKUP($A2421,Master!$A$6:$J$4994,$I$1,0)*(1+0.5*(VLOOKUP($A2422,'Old-SVXY-OHLC'!$A$3:$E$5000,D$1,0)/VLOOKUP($A2421,'Old-SVXY-OHLC'!$A$3:$E$5000,5,0)-1))</f>
        <v>33.942057863114314</v>
      </c>
      <c r="E2422" s="11">
        <f>VLOOKUP(A2422,Master!A$6:J$4994,$I$1,0)</f>
        <v>34.517777912160831</v>
      </c>
      <c r="F2422" s="11">
        <f>VLOOKUP($A2421,Master!$A$6:$J$4994,$I$1,0)*(1+0.5*(VLOOKUP($A2422,'Old-SVXY-OHLC'!$A$3:$G$5000,F$1,0)/VLOOKUP($A2421,'Old-SVXY-OHLC'!$A$3:$G$5000,5,0)-1))</f>
        <v>34.346944996999902</v>
      </c>
    </row>
    <row r="2423" spans="1:6" x14ac:dyDescent="0.25">
      <c r="A2423" s="1">
        <v>41583</v>
      </c>
      <c r="B2423" s="11">
        <f>VLOOKUP($A2422,Master!$A$6:$J$4994,$I$1,0)*(1+0.5*(VLOOKUP($A2423,'Old-SVXY-OHLC'!$A$3:$E$5000,B$1,0)/VLOOKUP($A2422,'Old-SVXY-OHLC'!$A$3:$E$5000,5,0)-1))</f>
        <v>34.234573671989672</v>
      </c>
      <c r="C2423" s="11">
        <f>VLOOKUP($A2422,Master!$A$6:$J$4994,$I$1,0)*(1+0.5*(VLOOKUP($A2423,'Old-SVXY-OHLC'!$A$3:$E$5000,C$1,0)/VLOOKUP($A2422,'Old-SVXY-OHLC'!$A$3:$E$5000,5,0)-1))</f>
        <v>34.474486989173826</v>
      </c>
      <c r="D2423" s="11">
        <f>VLOOKUP($A2422,Master!$A$6:$J$4994,$I$1,0)*(1+0.5*(VLOOKUP($A2423,'Old-SVXY-OHLC'!$A$3:$E$5000,D$1,0)/VLOOKUP($A2422,'Old-SVXY-OHLC'!$A$3:$E$5000,5,0)-1))</f>
        <v>34.1240675624665</v>
      </c>
      <c r="E2423" s="11">
        <f>VLOOKUP(A2423,Master!A$6:J$4994,$I$1,0)</f>
        <v>34.424626823859832</v>
      </c>
      <c r="F2423" s="11">
        <f>VLOOKUP($A2422,Master!$A$6:$J$4994,$I$1,0)*(1+0.5*(VLOOKUP($A2423,'Old-SVXY-OHLC'!$A$3:$G$5000,F$1,0)/VLOOKUP($A2422,'Old-SVXY-OHLC'!$A$3:$G$5000,5,0)-1))</f>
        <v>34.410510104591388</v>
      </c>
    </row>
    <row r="2424" spans="1:6" x14ac:dyDescent="0.25">
      <c r="A2424" s="1">
        <v>41584</v>
      </c>
      <c r="B2424" s="11">
        <f>VLOOKUP($A2423,Master!$A$6:$J$4994,$I$1,0)*(1+0.5*(VLOOKUP($A2424,'Old-SVXY-OHLC'!$A$3:$E$5000,B$1,0)/VLOOKUP($A2423,'Old-SVXY-OHLC'!$A$3:$E$5000,5,0)-1))</f>
        <v>34.578040219820224</v>
      </c>
      <c r="C2424" s="11">
        <f>VLOOKUP($A2423,Master!$A$6:$J$4994,$I$1,0)*(1+0.5*(VLOOKUP($A2424,'Old-SVXY-OHLC'!$A$3:$E$5000,C$1,0)/VLOOKUP($A2423,'Old-SVXY-OHLC'!$A$3:$E$5000,5,0)-1))</f>
        <v>34.739514134347324</v>
      </c>
      <c r="D2424" s="11">
        <f>VLOOKUP($A2423,Master!$A$6:$J$4994,$I$1,0)*(1+0.5*(VLOOKUP($A2424,'Old-SVXY-OHLC'!$A$3:$E$5000,D$1,0)/VLOOKUP($A2423,'Old-SVXY-OHLC'!$A$3:$E$5000,5,0)-1))</f>
        <v>34.337477301232198</v>
      </c>
      <c r="E2424" s="11">
        <f>VLOOKUP(A2424,Master!A$6:J$4994,$I$1,0)</f>
        <v>34.739426307363225</v>
      </c>
      <c r="F2424" s="11">
        <f>VLOOKUP($A2423,Master!$A$6:$J$4994,$I$1,0)*(1+0.5*(VLOOKUP($A2424,'Old-SVXY-OHLC'!$A$3:$G$5000,F$1,0)/VLOOKUP($A2423,'Old-SVXY-OHLC'!$A$3:$G$5000,5,0)-1))</f>
        <v>34.675723344337783</v>
      </c>
    </row>
    <row r="2425" spans="1:6" x14ac:dyDescent="0.25">
      <c r="A2425" s="1">
        <v>41585</v>
      </c>
      <c r="B2425" s="11">
        <f>VLOOKUP($A2424,Master!$A$6:$J$4994,$I$1,0)*(1+0.5*(VLOOKUP($A2425,'Old-SVXY-OHLC'!$A$3:$E$5000,B$1,0)/VLOOKUP($A2424,'Old-SVXY-OHLC'!$A$3:$E$5000,5,0)-1))</f>
        <v>34.729668402292106</v>
      </c>
      <c r="C2425" s="11">
        <f>VLOOKUP($A2424,Master!$A$6:$J$4994,$I$1,0)*(1+0.5*(VLOOKUP($A2425,'Old-SVXY-OHLC'!$A$3:$E$5000,C$1,0)/VLOOKUP($A2424,'Old-SVXY-OHLC'!$A$3:$E$5000,5,0)-1))</f>
        <v>34.761455831293475</v>
      </c>
      <c r="D2425" s="11">
        <f>VLOOKUP($A2424,Master!$A$6:$J$4994,$I$1,0)*(1+0.5*(VLOOKUP($A2425,'Old-SVXY-OHLC'!$A$3:$E$5000,D$1,0)/VLOOKUP($A2424,'Old-SVXY-OHLC'!$A$3:$E$5000,5,0)-1))</f>
        <v>33.948000259680335</v>
      </c>
      <c r="E2425" s="11">
        <f>VLOOKUP(A2425,Master!A$6:J$4994,$I$1,0)</f>
        <v>34.156344683900976</v>
      </c>
      <c r="F2425" s="11">
        <f>VLOOKUP($A2424,Master!$A$6:$J$4994,$I$1,0)*(1+0.5*(VLOOKUP($A2425,'Old-SVXY-OHLC'!$A$3:$G$5000,F$1,0)/VLOOKUP($A2424,'Old-SVXY-OHLC'!$A$3:$G$5000,5,0)-1))</f>
        <v>34.070813093315948</v>
      </c>
    </row>
    <row r="2426" spans="1:6" x14ac:dyDescent="0.25">
      <c r="A2426" s="1">
        <v>41586</v>
      </c>
      <c r="B2426" s="11">
        <f>VLOOKUP($A2425,Master!$A$6:$J$4994,$I$1,0)*(1+0.5*(VLOOKUP($A2426,'Old-SVXY-OHLC'!$A$3:$E$5000,B$1,0)/VLOOKUP($A2425,'Old-SVXY-OHLC'!$A$3:$E$5000,5,0)-1))</f>
        <v>34.244142745451065</v>
      </c>
      <c r="C2426" s="11">
        <f>VLOOKUP($A2425,Master!$A$6:$J$4994,$I$1,0)*(1+0.5*(VLOOKUP($A2426,'Old-SVXY-OHLC'!$A$3:$E$5000,C$1,0)/VLOOKUP($A2425,'Old-SVXY-OHLC'!$A$3:$E$5000,5,0)-1))</f>
        <v>34.816746801492506</v>
      </c>
      <c r="D2426" s="11">
        <f>VLOOKUP($A2425,Master!$A$6:$J$4994,$I$1,0)*(1+0.5*(VLOOKUP($A2426,'Old-SVXY-OHLC'!$A$3:$E$5000,D$1,0)/VLOOKUP($A2425,'Old-SVXY-OHLC'!$A$3:$E$5000,5,0)-1))</f>
        <v>34.201513869951008</v>
      </c>
      <c r="E2426" s="11">
        <f>VLOOKUP(A2426,Master!A$6:J$4994,$I$1,0)</f>
        <v>34.816666809349599</v>
      </c>
      <c r="F2426" s="11">
        <f>VLOOKUP($A2425,Master!$A$6:$J$4994,$I$1,0)*(1+0.5*(VLOOKUP($A2426,'Old-SVXY-OHLC'!$A$3:$G$5000,F$1,0)/VLOOKUP($A2425,'Old-SVXY-OHLC'!$A$3:$G$5000,5,0)-1))</f>
        <v>34.754212254786111</v>
      </c>
    </row>
    <row r="2427" spans="1:6" x14ac:dyDescent="0.25">
      <c r="A2427" s="1">
        <v>41589</v>
      </c>
      <c r="B2427" s="11">
        <f>VLOOKUP($A2426,Master!$A$6:$J$4994,$I$1,0)*(1+0.5*(VLOOKUP($A2427,'Old-SVXY-OHLC'!$A$3:$E$5000,B$1,0)/VLOOKUP($A2426,'Old-SVXY-OHLC'!$A$3:$E$5000,5,0)-1))</f>
        <v>34.758181048152935</v>
      </c>
      <c r="C2427" s="11">
        <f>VLOOKUP($A2426,Master!$A$6:$J$4994,$I$1,0)*(1+0.5*(VLOOKUP($A2427,'Old-SVXY-OHLC'!$A$3:$E$5000,C$1,0)/VLOOKUP($A2426,'Old-SVXY-OHLC'!$A$3:$E$5000,5,0)-1))</f>
        <v>35.001553767108</v>
      </c>
      <c r="D2427" s="11">
        <f>VLOOKUP($A2426,Master!$A$6:$J$4994,$I$1,0)*(1+0.5*(VLOOKUP($A2427,'Old-SVXY-OHLC'!$A$3:$E$5000,D$1,0)/VLOOKUP($A2426,'Old-SVXY-OHLC'!$A$3:$E$5000,5,0)-1))</f>
        <v>34.65431681002223</v>
      </c>
      <c r="E2427" s="11">
        <f>VLOOKUP(A2427,Master!A$6:J$4994,$I$1,0)</f>
        <v>35.001279108043434</v>
      </c>
      <c r="F2427" s="11">
        <f>VLOOKUP($A2426,Master!$A$6:$J$4994,$I$1,0)*(1+0.5*(VLOOKUP($A2427,'Old-SVXY-OHLC'!$A$3:$G$5000,F$1,0)/VLOOKUP($A2426,'Old-SVXY-OHLC'!$A$3:$G$5000,5,0)-1))</f>
        <v>34.837523244217387</v>
      </c>
    </row>
    <row r="2428" spans="1:6" x14ac:dyDescent="0.25">
      <c r="A2428" s="1">
        <v>41590</v>
      </c>
      <c r="B2428" s="11">
        <f>VLOOKUP($A2427,Master!$A$6:$J$4994,$I$1,0)*(1+0.5*(VLOOKUP($A2428,'Old-SVXY-OHLC'!$A$3:$E$5000,B$1,0)/VLOOKUP($A2427,'Old-SVXY-OHLC'!$A$3:$E$5000,5,0)-1))</f>
        <v>34.805106565552137</v>
      </c>
      <c r="C2428" s="11">
        <f>VLOOKUP($A2427,Master!$A$6:$J$4994,$I$1,0)*(1+0.5*(VLOOKUP($A2428,'Old-SVXY-OHLC'!$A$3:$E$5000,C$1,0)/VLOOKUP($A2427,'Old-SVXY-OHLC'!$A$3:$E$5000,5,0)-1))</f>
        <v>34.957215404249588</v>
      </c>
      <c r="D2428" s="11">
        <f>VLOOKUP($A2427,Master!$A$6:$J$4994,$I$1,0)*(1+0.5*(VLOOKUP($A2428,'Old-SVXY-OHLC'!$A$3:$E$5000,D$1,0)/VLOOKUP($A2427,'Old-SVXY-OHLC'!$A$3:$E$5000,5,0)-1))</f>
        <v>34.690308449202945</v>
      </c>
      <c r="E2428" s="11">
        <f>VLOOKUP(A2428,Master!A$6:J$4994,$I$1,0)</f>
        <v>34.939620983954448</v>
      </c>
      <c r="F2428" s="11">
        <f>VLOOKUP($A2427,Master!$A$6:$J$4994,$I$1,0)*(1+0.5*(VLOOKUP($A2428,'Old-SVXY-OHLC'!$A$3:$G$5000,F$1,0)/VLOOKUP($A2427,'Old-SVXY-OHLC'!$A$3:$G$5000,5,0)-1))</f>
        <v>34.873986353751164</v>
      </c>
    </row>
    <row r="2429" spans="1:6" x14ac:dyDescent="0.25">
      <c r="A2429" s="1">
        <v>41591</v>
      </c>
      <c r="B2429" s="11">
        <f>VLOOKUP($A2428,Master!$A$6:$J$4994,$I$1,0)*(1+0.5*(VLOOKUP($A2429,'Old-SVXY-OHLC'!$A$3:$E$5000,B$1,0)/VLOOKUP($A2428,'Old-SVXY-OHLC'!$A$3:$E$5000,5,0)-1))</f>
        <v>34.630833201924645</v>
      </c>
      <c r="C2429" s="11">
        <f>VLOOKUP($A2428,Master!$A$6:$J$4994,$I$1,0)*(1+0.5*(VLOOKUP($A2429,'Old-SVXY-OHLC'!$A$3:$E$5000,C$1,0)/VLOOKUP($A2428,'Old-SVXY-OHLC'!$A$3:$E$5000,5,0)-1))</f>
        <v>35.107323552866362</v>
      </c>
      <c r="D2429" s="11">
        <f>VLOOKUP($A2428,Master!$A$6:$J$4994,$I$1,0)*(1+0.5*(VLOOKUP($A2429,'Old-SVXY-OHLC'!$A$3:$E$5000,D$1,0)/VLOOKUP($A2428,'Old-SVXY-OHLC'!$A$3:$E$5000,5,0)-1))</f>
        <v>34.597770991240729</v>
      </c>
      <c r="E2429" s="11">
        <f>VLOOKUP(A2429,Master!A$6:J$4994,$I$1,0)</f>
        <v>35.107231290700938</v>
      </c>
      <c r="F2429" s="11">
        <f>VLOOKUP($A2428,Master!$A$6:$J$4994,$I$1,0)*(1+0.5*(VLOOKUP($A2429,'Old-SVXY-OHLC'!$A$3:$G$5000,F$1,0)/VLOOKUP($A2428,'Old-SVXY-OHLC'!$A$3:$G$5000,5,0)-1))</f>
        <v>34.934148322809634</v>
      </c>
    </row>
    <row r="2430" spans="1:6" x14ac:dyDescent="0.25">
      <c r="A2430" s="1">
        <v>41592</v>
      </c>
      <c r="B2430" s="11">
        <f>VLOOKUP($A2429,Master!$A$6:$J$4994,$I$1,0)*(1+0.5*(VLOOKUP($A2430,'Old-SVXY-OHLC'!$A$3:$E$5000,B$1,0)/VLOOKUP($A2429,'Old-SVXY-OHLC'!$A$3:$E$5000,5,0)-1))</f>
        <v>34.977800621503441</v>
      </c>
      <c r="C2430" s="11">
        <f>VLOOKUP($A2429,Master!$A$6:$J$4994,$I$1,0)*(1+0.5*(VLOOKUP($A2430,'Old-SVXY-OHLC'!$A$3:$E$5000,C$1,0)/VLOOKUP($A2429,'Old-SVXY-OHLC'!$A$3:$E$5000,5,0)-1))</f>
        <v>35.196483177386071</v>
      </c>
      <c r="D2430" s="11">
        <f>VLOOKUP($A2429,Master!$A$6:$J$4994,$I$1,0)*(1+0.5*(VLOOKUP($A2430,'Old-SVXY-OHLC'!$A$3:$E$5000,D$1,0)/VLOOKUP($A2429,'Old-SVXY-OHLC'!$A$3:$E$5000,5,0)-1))</f>
        <v>34.907698142305023</v>
      </c>
      <c r="E2430" s="11">
        <f>VLOOKUP(A2430,Master!A$6:J$4994,$I$1,0)</f>
        <v>35.196388844019125</v>
      </c>
      <c r="F2430" s="11">
        <f>VLOOKUP($A2429,Master!$A$6:$J$4994,$I$1,0)*(1+0.5*(VLOOKUP($A2430,'Old-SVXY-OHLC'!$A$3:$G$5000,F$1,0)/VLOOKUP($A2429,'Old-SVXY-OHLC'!$A$3:$G$5000,5,0)-1))</f>
        <v>35.138036739986333</v>
      </c>
    </row>
    <row r="2431" spans="1:6" x14ac:dyDescent="0.25">
      <c r="A2431" s="1">
        <v>41593</v>
      </c>
      <c r="B2431" s="11">
        <f>VLOOKUP($A2430,Master!$A$6:$J$4994,$I$1,0)*(1+0.5*(VLOOKUP($A2431,'Old-SVXY-OHLC'!$A$3:$E$5000,B$1,0)/VLOOKUP($A2430,'Old-SVXY-OHLC'!$A$3:$E$5000,5,0)-1))</f>
        <v>35.247972826158389</v>
      </c>
      <c r="C2431" s="11">
        <f>VLOOKUP($A2430,Master!$A$6:$J$4994,$I$1,0)*(1+0.5*(VLOOKUP($A2431,'Old-SVXY-OHLC'!$A$3:$E$5000,C$1,0)/VLOOKUP($A2430,'Old-SVXY-OHLC'!$A$3:$E$5000,5,0)-1))</f>
        <v>35.478848210102178</v>
      </c>
      <c r="D2431" s="11">
        <f>VLOOKUP($A2430,Master!$A$6:$J$4994,$I$1,0)*(1+0.5*(VLOOKUP($A2431,'Old-SVXY-OHLC'!$A$3:$E$5000,D$1,0)/VLOOKUP($A2430,'Old-SVXY-OHLC'!$A$3:$E$5000,5,0)-1))</f>
        <v>35.219432358162614</v>
      </c>
      <c r="E2431" s="11">
        <f>VLOOKUP(A2431,Master!A$6:J$4994,$I$1,0)</f>
        <v>35.478757602712243</v>
      </c>
      <c r="F2431" s="11">
        <f>VLOOKUP($A2430,Master!$A$6:$J$4994,$I$1,0)*(1+0.5*(VLOOKUP($A2431,'Old-SVXY-OHLC'!$A$3:$G$5000,F$1,0)/VLOOKUP($A2430,'Old-SVXY-OHLC'!$A$3:$G$5000,5,0)-1))</f>
        <v>35.370699293069514</v>
      </c>
    </row>
    <row r="2432" spans="1:6" x14ac:dyDescent="0.25">
      <c r="A2432" s="1">
        <v>41596</v>
      </c>
      <c r="B2432" s="11">
        <f>VLOOKUP($A2431,Master!$A$6:$J$4994,$I$1,0)*(1+0.5*(VLOOKUP($A2432,'Old-SVXY-OHLC'!$A$3:$E$5000,B$1,0)/VLOOKUP($A2431,'Old-SVXY-OHLC'!$A$3:$E$5000,5,0)-1))</f>
        <v>35.623471441765851</v>
      </c>
      <c r="C2432" s="11">
        <f>VLOOKUP($A2431,Master!$A$6:$J$4994,$I$1,0)*(1+0.5*(VLOOKUP($A2432,'Old-SVXY-OHLC'!$A$3:$E$5000,C$1,0)/VLOOKUP($A2431,'Old-SVXY-OHLC'!$A$3:$E$5000,5,0)-1))</f>
        <v>35.796196212358794</v>
      </c>
      <c r="D2432" s="11">
        <f>VLOOKUP($A2431,Master!$A$6:$J$4994,$I$1,0)*(1+0.5*(VLOOKUP($A2432,'Old-SVXY-OHLC'!$A$3:$E$5000,D$1,0)/VLOOKUP($A2431,'Old-SVXY-OHLC'!$A$3:$E$5000,5,0)-1))</f>
        <v>35.275190346963697</v>
      </c>
      <c r="E2432" s="11">
        <f>VLOOKUP(A2432,Master!A$6:J$4994,$I$1,0)</f>
        <v>35.498336703712944</v>
      </c>
      <c r="F2432" s="11">
        <f>VLOOKUP($A2431,Master!$A$6:$J$4994,$I$1,0)*(1+0.5*(VLOOKUP($A2432,'Old-SVXY-OHLC'!$A$3:$G$5000,F$1,0)/VLOOKUP($A2431,'Old-SVXY-OHLC'!$A$3:$G$5000,5,0)-1))</f>
        <v>35.345979187370638</v>
      </c>
    </row>
    <row r="2433" spans="1:6" x14ac:dyDescent="0.25">
      <c r="A2433" s="1">
        <v>41597</v>
      </c>
      <c r="B2433" s="11">
        <f>VLOOKUP($A2432,Master!$A$6:$J$4994,$I$1,0)*(1+0.5*(VLOOKUP($A2433,'Old-SVXY-OHLC'!$A$3:$E$5000,B$1,0)/VLOOKUP($A2432,'Old-SVXY-OHLC'!$A$3:$E$5000,5,0)-1))</f>
        <v>35.432088923177879</v>
      </c>
      <c r="C2433" s="11">
        <f>VLOOKUP($A2432,Master!$A$6:$J$4994,$I$1,0)*(1+0.5*(VLOOKUP($A2433,'Old-SVXY-OHLC'!$A$3:$E$5000,C$1,0)/VLOOKUP($A2432,'Old-SVXY-OHLC'!$A$3:$E$5000,5,0)-1))</f>
        <v>35.524062749720578</v>
      </c>
      <c r="D2433" s="11">
        <f>VLOOKUP($A2432,Master!$A$6:$J$4994,$I$1,0)*(1+0.5*(VLOOKUP($A2433,'Old-SVXY-OHLC'!$A$3:$E$5000,D$1,0)/VLOOKUP($A2432,'Old-SVXY-OHLC'!$A$3:$E$5000,5,0)-1))</f>
        <v>34.935433316189496</v>
      </c>
      <c r="E2433" s="11">
        <f>VLOOKUP(A2433,Master!A$6:J$4994,$I$1,0)</f>
        <v>35.243430217716977</v>
      </c>
      <c r="F2433" s="11">
        <f>VLOOKUP($A2432,Master!$A$6:$J$4994,$I$1,0)*(1+0.5*(VLOOKUP($A2433,'Old-SVXY-OHLC'!$A$3:$G$5000,F$1,0)/VLOOKUP($A2432,'Old-SVXY-OHLC'!$A$3:$G$5000,5,0)-1))</f>
        <v>35.133529569689138</v>
      </c>
    </row>
    <row r="2434" spans="1:6" x14ac:dyDescent="0.25">
      <c r="A2434" s="1">
        <v>41598</v>
      </c>
      <c r="B2434" s="11">
        <f>VLOOKUP($A2433,Master!$A$6:$J$4994,$I$1,0)*(1+0.5*(VLOOKUP($A2434,'Old-SVXY-OHLC'!$A$3:$E$5000,B$1,0)/VLOOKUP($A2433,'Old-SVXY-OHLC'!$A$3:$E$5000,5,0)-1))</f>
        <v>34.968719862065733</v>
      </c>
      <c r="C2434" s="11">
        <f>VLOOKUP($A2433,Master!$A$6:$J$4994,$I$1,0)*(1+0.5*(VLOOKUP($A2434,'Old-SVXY-OHLC'!$A$3:$E$5000,C$1,0)/VLOOKUP($A2433,'Old-SVXY-OHLC'!$A$3:$E$5000,5,0)-1))</f>
        <v>35.778275256020351</v>
      </c>
      <c r="D2434" s="11">
        <f>VLOOKUP($A2433,Master!$A$6:$J$4994,$I$1,0)*(1+0.5*(VLOOKUP($A2434,'Old-SVXY-OHLC'!$A$3:$E$5000,D$1,0)/VLOOKUP($A2433,'Old-SVXY-OHLC'!$A$3:$E$5000,5,0)-1))</f>
        <v>34.934513296123988</v>
      </c>
      <c r="E2434" s="11">
        <f>VLOOKUP(A2434,Master!A$6:J$4994,$I$1,0)</f>
        <v>35.667886694461039</v>
      </c>
      <c r="F2434" s="11">
        <f>VLOOKUP($A2433,Master!$A$6:$J$4994,$I$1,0)*(1+0.5*(VLOOKUP($A2434,'Old-SVXY-OHLC'!$A$3:$G$5000,F$1,0)/VLOOKUP($A2433,'Old-SVXY-OHLC'!$A$3:$G$5000,5,0)-1))</f>
        <v>35.483243624772811</v>
      </c>
    </row>
    <row r="2435" spans="1:6" x14ac:dyDescent="0.25">
      <c r="A2435" s="1">
        <v>41599</v>
      </c>
      <c r="B2435" s="11">
        <f>VLOOKUP($A2434,Master!$A$6:$J$4994,$I$1,0)*(1+0.5*(VLOOKUP($A2435,'Old-SVXY-OHLC'!$A$3:$E$5000,B$1,0)/VLOOKUP($A2434,'Old-SVXY-OHLC'!$A$3:$E$5000,5,0)-1))</f>
        <v>35.689561860883089</v>
      </c>
      <c r="C2435" s="11">
        <f>VLOOKUP($A2434,Master!$A$6:$J$4994,$I$1,0)*(1+0.5*(VLOOKUP($A2435,'Old-SVXY-OHLC'!$A$3:$E$5000,C$1,0)/VLOOKUP($A2434,'Old-SVXY-OHLC'!$A$3:$E$5000,5,0)-1))</f>
        <v>36.245921936428097</v>
      </c>
      <c r="D2435" s="11">
        <f>VLOOKUP($A2434,Master!$A$6:$J$4994,$I$1,0)*(1+0.5*(VLOOKUP($A2435,'Old-SVXY-OHLC'!$A$3:$E$5000,D$1,0)/VLOOKUP($A2434,'Old-SVXY-OHLC'!$A$3:$E$5000,5,0)-1))</f>
        <v>35.66139232240446</v>
      </c>
      <c r="E2435" s="11">
        <f>VLOOKUP(A2435,Master!A$6:J$4994,$I$1,0)</f>
        <v>36.233529798989828</v>
      </c>
      <c r="F2435" s="11">
        <f>VLOOKUP($A2434,Master!$A$6:$J$4994,$I$1,0)*(1+0.5*(VLOOKUP($A2435,'Old-SVXY-OHLC'!$A$3:$G$5000,F$1,0)/VLOOKUP($A2434,'Old-SVXY-OHLC'!$A$3:$G$5000,5,0)-1))</f>
        <v>36.092395444580561</v>
      </c>
    </row>
    <row r="2436" spans="1:6" x14ac:dyDescent="0.25">
      <c r="A2436" s="1">
        <v>41600</v>
      </c>
      <c r="B2436" s="11">
        <f>VLOOKUP($A2435,Master!$A$6:$J$4994,$I$1,0)*(1+0.5*(VLOOKUP($A2436,'Old-SVXY-OHLC'!$A$3:$E$5000,B$1,0)/VLOOKUP($A2435,'Old-SVXY-OHLC'!$A$3:$E$5000,5,0)-1))</f>
        <v>36.186011055336735</v>
      </c>
      <c r="C2436" s="11">
        <f>VLOOKUP($A2435,Master!$A$6:$J$4994,$I$1,0)*(1+0.5*(VLOOKUP($A2436,'Old-SVXY-OHLC'!$A$3:$E$5000,C$1,0)/VLOOKUP($A2435,'Old-SVXY-OHLC'!$A$3:$E$5000,5,0)-1))</f>
        <v>36.390562368292493</v>
      </c>
      <c r="D2436" s="11">
        <f>VLOOKUP($A2435,Master!$A$6:$J$4994,$I$1,0)*(1+0.5*(VLOOKUP($A2436,'Old-SVXY-OHLC'!$A$3:$E$5000,D$1,0)/VLOOKUP($A2435,'Old-SVXY-OHLC'!$A$3:$E$5000,5,0)-1))</f>
        <v>36.083385941011997</v>
      </c>
      <c r="E2436" s="11">
        <f>VLOOKUP(A2436,Master!A$6:J$4994,$I$1,0)</f>
        <v>36.390466342533813</v>
      </c>
      <c r="F2436" s="11">
        <f>VLOOKUP($A2435,Master!$A$6:$J$4994,$I$1,0)*(1+0.5*(VLOOKUP($A2436,'Old-SVXY-OHLC'!$A$3:$G$5000,F$1,0)/VLOOKUP($A2435,'Old-SVXY-OHLC'!$A$3:$G$5000,5,0)-1))</f>
        <v>36.339951223150891</v>
      </c>
    </row>
    <row r="2437" spans="1:6" x14ac:dyDescent="0.25">
      <c r="A2437" s="1">
        <v>41603</v>
      </c>
      <c r="B2437" s="11">
        <f>VLOOKUP($A2436,Master!$A$6:$J$4994,$I$1,0)*(1+0.5*(VLOOKUP($A2437,'Old-SVXY-OHLC'!$A$3:$E$5000,B$1,0)/VLOOKUP($A2436,'Old-SVXY-OHLC'!$A$3:$E$5000,5,0)-1))</f>
        <v>36.523731166244623</v>
      </c>
      <c r="C2437" s="11">
        <f>VLOOKUP($A2436,Master!$A$6:$J$4994,$I$1,0)*(1+0.5*(VLOOKUP($A2437,'Old-SVXY-OHLC'!$A$3:$E$5000,C$1,0)/VLOOKUP($A2436,'Old-SVXY-OHLC'!$A$3:$E$5000,5,0)-1))</f>
        <v>36.527873823943857</v>
      </c>
      <c r="D2437" s="11">
        <f>VLOOKUP($A2436,Master!$A$6:$J$4994,$I$1,0)*(1+0.5*(VLOOKUP($A2437,'Old-SVXY-OHLC'!$A$3:$E$5000,D$1,0)/VLOOKUP($A2436,'Old-SVXY-OHLC'!$A$3:$E$5000,5,0)-1))</f>
        <v>36.181272015461907</v>
      </c>
      <c r="E2437" s="11">
        <f>VLOOKUP(A2437,Master!A$6:J$4994,$I$1,0)</f>
        <v>36.363465073117077</v>
      </c>
      <c r="F2437" s="11">
        <f>VLOOKUP($A2436,Master!$A$6:$J$4994,$I$1,0)*(1+0.5*(VLOOKUP($A2437,'Old-SVXY-OHLC'!$A$3:$G$5000,F$1,0)/VLOOKUP($A2436,'Old-SVXY-OHLC'!$A$3:$G$5000,5,0)-1))</f>
        <v>36.265506055346428</v>
      </c>
    </row>
    <row r="2438" spans="1:6" x14ac:dyDescent="0.25">
      <c r="A2438" s="1">
        <v>41604</v>
      </c>
      <c r="B2438" s="11">
        <f>VLOOKUP($A2437,Master!$A$6:$J$4994,$I$1,0)*(1+0.5*(VLOOKUP($A2438,'Old-SVXY-OHLC'!$A$3:$E$5000,B$1,0)/VLOOKUP($A2437,'Old-SVXY-OHLC'!$A$3:$E$5000,5,0)-1))</f>
        <v>36.285861817760079</v>
      </c>
      <c r="C2438" s="11">
        <f>VLOOKUP($A2437,Master!$A$6:$J$4994,$I$1,0)*(1+0.5*(VLOOKUP($A2438,'Old-SVXY-OHLC'!$A$3:$E$5000,C$1,0)/VLOOKUP($A2437,'Old-SVXY-OHLC'!$A$3:$E$5000,5,0)-1))</f>
        <v>36.407468616251805</v>
      </c>
      <c r="D2438" s="11">
        <f>VLOOKUP($A2437,Master!$A$6:$J$4994,$I$1,0)*(1+0.5*(VLOOKUP($A2438,'Old-SVXY-OHLC'!$A$3:$E$5000,D$1,0)/VLOOKUP($A2437,'Old-SVXY-OHLC'!$A$3:$E$5000,5,0)-1))</f>
        <v>36.126945117565199</v>
      </c>
      <c r="E2438" s="11">
        <f>VLOOKUP(A2438,Master!A$6:J$4994,$I$1,0)</f>
        <v>36.27328955515447</v>
      </c>
      <c r="F2438" s="11">
        <f>VLOOKUP($A2437,Master!$A$6:$J$4994,$I$1,0)*(1+0.5*(VLOOKUP($A2438,'Old-SVXY-OHLC'!$A$3:$G$5000,F$1,0)/VLOOKUP($A2437,'Old-SVXY-OHLC'!$A$3:$G$5000,5,0)-1))</f>
        <v>36.162873682867918</v>
      </c>
    </row>
    <row r="2439" spans="1:6" x14ac:dyDescent="0.25">
      <c r="A2439" s="1">
        <v>41605</v>
      </c>
      <c r="B2439" s="11">
        <f>VLOOKUP($A2438,Master!$A$6:$J$4994,$I$1,0)*(1+0.5*(VLOOKUP($A2439,'Old-SVXY-OHLC'!$A$3:$E$5000,B$1,0)/VLOOKUP($A2438,'Old-SVXY-OHLC'!$A$3:$E$5000,5,0)-1))</f>
        <v>36.298260958274994</v>
      </c>
      <c r="C2439" s="11">
        <f>VLOOKUP($A2438,Master!$A$6:$J$4994,$I$1,0)*(1+0.5*(VLOOKUP($A2439,'Old-SVXY-OHLC'!$A$3:$E$5000,C$1,0)/VLOOKUP($A2438,'Old-SVXY-OHLC'!$A$3:$E$5000,5,0)-1))</f>
        <v>36.298260958274994</v>
      </c>
      <c r="D2439" s="11">
        <f>VLOOKUP($A2438,Master!$A$6:$J$4994,$I$1,0)*(1+0.5*(VLOOKUP($A2439,'Old-SVXY-OHLC'!$A$3:$E$5000,D$1,0)/VLOOKUP($A2438,'Old-SVXY-OHLC'!$A$3:$E$5000,5,0)-1))</f>
        <v>36.102929532656404</v>
      </c>
      <c r="E2439" s="11">
        <f>VLOOKUP(A2439,Master!A$6:J$4994,$I$1,0)</f>
        <v>36.143591260308057</v>
      </c>
      <c r="F2439" s="11">
        <f>VLOOKUP($A2438,Master!$A$6:$J$4994,$I$1,0)*(1+0.5*(VLOOKUP($A2439,'Old-SVXY-OHLC'!$A$3:$G$5000,F$1,0)/VLOOKUP($A2438,'Old-SVXY-OHLC'!$A$3:$G$5000,5,0)-1))</f>
        <v>36.152801244525797</v>
      </c>
    </row>
    <row r="2440" spans="1:6" x14ac:dyDescent="0.25">
      <c r="A2440" s="1">
        <v>41607</v>
      </c>
      <c r="B2440" s="11">
        <f>VLOOKUP($A2439,Master!$A$6:$J$4994,$I$1,0)*(1+0.5*(VLOOKUP($A2440,'Old-SVXY-OHLC'!$A$3:$E$5000,B$1,0)/VLOOKUP($A2439,'Old-SVXY-OHLC'!$A$3:$E$5000,5,0)-1))</f>
        <v>36.227807406740034</v>
      </c>
      <c r="C2440" s="11">
        <f>VLOOKUP($A2439,Master!$A$6:$J$4994,$I$1,0)*(1+0.5*(VLOOKUP($A2440,'Old-SVXY-OHLC'!$A$3:$E$5000,C$1,0)/VLOOKUP($A2439,'Old-SVXY-OHLC'!$A$3:$E$5000,5,0)-1))</f>
        <v>36.244492752877356</v>
      </c>
      <c r="D2440" s="11">
        <f>VLOOKUP($A2439,Master!$A$6:$J$4994,$I$1,0)*(1+0.5*(VLOOKUP($A2440,'Old-SVXY-OHLC'!$A$3:$E$5000,D$1,0)/VLOOKUP($A2439,'Old-SVXY-OHLC'!$A$3:$E$5000,5,0)-1))</f>
        <v>35.914988448561047</v>
      </c>
      <c r="E2440" s="11">
        <f>VLOOKUP(A2440,Master!A$6:J$4994,$I$1,0)</f>
        <v>36.034892158572895</v>
      </c>
      <c r="F2440" s="11">
        <f>VLOOKUP($A2439,Master!$A$6:$J$4994,$I$1,0)*(1+0.5*(VLOOKUP($A2440,'Old-SVXY-OHLC'!$A$3:$G$5000,F$1,0)/VLOOKUP($A2439,'Old-SVXY-OHLC'!$A$3:$G$5000,5,0)-1))</f>
        <v>35.935844158018163</v>
      </c>
    </row>
    <row r="2441" spans="1:6" x14ac:dyDescent="0.25">
      <c r="A2441" s="1">
        <v>41610</v>
      </c>
      <c r="B2441" s="11">
        <f>VLOOKUP($A2440,Master!$A$6:$J$4994,$I$1,0)*(1+0.5*(VLOOKUP($A2441,'Old-SVXY-OHLC'!$A$3:$E$5000,B$1,0)/VLOOKUP($A2440,'Old-SVXY-OHLC'!$A$3:$E$5000,5,0)-1))</f>
        <v>36.006461338797621</v>
      </c>
      <c r="C2441" s="11">
        <f>VLOOKUP($A2440,Master!$A$6:$J$4994,$I$1,0)*(1+0.5*(VLOOKUP($A2441,'Old-SVXY-OHLC'!$A$3:$E$5000,C$1,0)/VLOOKUP($A2440,'Old-SVXY-OHLC'!$A$3:$E$5000,5,0)-1))</f>
        <v>36.013434383131241</v>
      </c>
      <c r="D2441" s="11">
        <f>VLOOKUP($A2440,Master!$A$6:$J$4994,$I$1,0)*(1+0.5*(VLOOKUP($A2441,'Old-SVXY-OHLC'!$A$3:$E$5000,D$1,0)/VLOOKUP($A2440,'Old-SVXY-OHLC'!$A$3:$E$5000,5,0)-1))</f>
        <v>35.656441956957053</v>
      </c>
      <c r="E2441" s="11">
        <f>VLOOKUP(A2441,Master!A$6:J$4994,$I$1,0)</f>
        <v>35.732290887465304</v>
      </c>
      <c r="F2441" s="11">
        <f>VLOOKUP($A2440,Master!$A$6:$J$4994,$I$1,0)*(1+0.5*(VLOOKUP($A2441,'Old-SVXY-OHLC'!$A$3:$G$5000,F$1,0)/VLOOKUP($A2440,'Old-SVXY-OHLC'!$A$3:$G$5000,5,0)-1))</f>
        <v>35.800075179571749</v>
      </c>
    </row>
    <row r="2442" spans="1:6" x14ac:dyDescent="0.25">
      <c r="A2442" s="1">
        <v>41611</v>
      </c>
      <c r="B2442" s="11">
        <f>VLOOKUP($A2441,Master!$A$6:$J$4994,$I$1,0)*(1+0.5*(VLOOKUP($A2442,'Old-SVXY-OHLC'!$A$3:$E$5000,B$1,0)/VLOOKUP($A2441,'Old-SVXY-OHLC'!$A$3:$E$5000,5,0)-1))</f>
        <v>35.443115470314083</v>
      </c>
      <c r="C2442" s="11">
        <f>VLOOKUP($A2441,Master!$A$6:$J$4994,$I$1,0)*(1+0.5*(VLOOKUP($A2442,'Old-SVXY-OHLC'!$A$3:$E$5000,C$1,0)/VLOOKUP($A2441,'Old-SVXY-OHLC'!$A$3:$E$5000,5,0)-1))</f>
        <v>35.593598406195909</v>
      </c>
      <c r="D2442" s="11">
        <f>VLOOKUP($A2441,Master!$A$6:$J$4994,$I$1,0)*(1+0.5*(VLOOKUP($A2442,'Old-SVXY-OHLC'!$A$3:$E$5000,D$1,0)/VLOOKUP($A2441,'Old-SVXY-OHLC'!$A$3:$E$5000,5,0)-1))</f>
        <v>34.900251795076848</v>
      </c>
      <c r="E2442" s="11">
        <f>VLOOKUP(A2442,Master!A$6:J$4994,$I$1,0)</f>
        <v>35.330996381000816</v>
      </c>
      <c r="F2442" s="11">
        <f>VLOOKUP($A2441,Master!$A$6:$J$4994,$I$1,0)*(1+0.5*(VLOOKUP($A2442,'Old-SVXY-OHLC'!$A$3:$G$5000,F$1,0)/VLOOKUP($A2441,'Old-SVXY-OHLC'!$A$3:$G$5000,5,0)-1))</f>
        <v>35.334823449229276</v>
      </c>
    </row>
    <row r="2443" spans="1:6" x14ac:dyDescent="0.25">
      <c r="A2443" s="1">
        <v>41612</v>
      </c>
      <c r="B2443" s="11">
        <f>VLOOKUP($A2442,Master!$A$6:$J$4994,$I$1,0)*(1+0.5*(VLOOKUP($A2443,'Old-SVXY-OHLC'!$A$3:$E$5000,B$1,0)/VLOOKUP($A2442,'Old-SVXY-OHLC'!$A$3:$E$5000,5,0)-1))</f>
        <v>34.98481733999877</v>
      </c>
      <c r="C2443" s="11">
        <f>VLOOKUP($A2442,Master!$A$6:$J$4994,$I$1,0)*(1+0.5*(VLOOKUP($A2443,'Old-SVXY-OHLC'!$A$3:$E$5000,C$1,0)/VLOOKUP($A2442,'Old-SVXY-OHLC'!$A$3:$E$5000,5,0)-1))</f>
        <v>35.632842402972976</v>
      </c>
      <c r="D2443" s="11">
        <f>VLOOKUP($A2442,Master!$A$6:$J$4994,$I$1,0)*(1+0.5*(VLOOKUP($A2443,'Old-SVXY-OHLC'!$A$3:$E$5000,D$1,0)/VLOOKUP($A2442,'Old-SVXY-OHLC'!$A$3:$E$5000,5,0)-1))</f>
        <v>34.738718847958452</v>
      </c>
      <c r="E2443" s="11">
        <f>VLOOKUP(A2443,Master!A$6:J$4994,$I$1,0)</f>
        <v>35.632751825234173</v>
      </c>
      <c r="F2443" s="11">
        <f>VLOOKUP($A2442,Master!$A$6:$J$4994,$I$1,0)*(1+0.5*(VLOOKUP($A2443,'Old-SVXY-OHLC'!$A$3:$G$5000,F$1,0)/VLOOKUP($A2442,'Old-SVXY-OHLC'!$A$3:$G$5000,5,0)-1))</f>
        <v>35.526801214186136</v>
      </c>
    </row>
    <row r="2444" spans="1:6" x14ac:dyDescent="0.25">
      <c r="A2444" s="1">
        <v>41613</v>
      </c>
      <c r="B2444" s="11">
        <f>VLOOKUP($A2443,Master!$A$6:$J$4994,$I$1,0)*(1+0.5*(VLOOKUP($A2444,'Old-SVXY-OHLC'!$A$3:$E$5000,B$1,0)/VLOOKUP($A2443,'Old-SVXY-OHLC'!$A$3:$E$5000,5,0)-1))</f>
        <v>35.641859637894179</v>
      </c>
      <c r="C2444" s="11">
        <f>VLOOKUP($A2443,Master!$A$6:$J$4994,$I$1,0)*(1+0.5*(VLOOKUP($A2444,'Old-SVXY-OHLC'!$A$3:$E$5000,C$1,0)/VLOOKUP($A2443,'Old-SVXY-OHLC'!$A$3:$E$5000,5,0)-1))</f>
        <v>35.655964860764882</v>
      </c>
      <c r="D2444" s="11">
        <f>VLOOKUP($A2443,Master!$A$6:$J$4994,$I$1,0)*(1+0.5*(VLOOKUP($A2444,'Old-SVXY-OHLC'!$A$3:$E$5000,D$1,0)/VLOOKUP($A2443,'Old-SVXY-OHLC'!$A$3:$E$5000,5,0)-1))</f>
        <v>35.222917196727458</v>
      </c>
      <c r="E2444" s="11">
        <f>VLOOKUP(A2444,Master!A$6:J$4994,$I$1,0)</f>
        <v>35.398349240143837</v>
      </c>
      <c r="F2444" s="11">
        <f>VLOOKUP($A2443,Master!$A$6:$J$4994,$I$1,0)*(1+0.5*(VLOOKUP($A2444,'Old-SVXY-OHLC'!$A$3:$G$5000,F$1,0)/VLOOKUP($A2443,'Old-SVXY-OHLC'!$A$3:$G$5000,5,0)-1))</f>
        <v>35.390775499012115</v>
      </c>
    </row>
    <row r="2445" spans="1:6" x14ac:dyDescent="0.25">
      <c r="A2445" s="1">
        <v>41614</v>
      </c>
      <c r="B2445" s="11">
        <f>VLOOKUP($A2444,Master!$A$6:$J$4994,$I$1,0)*(1+0.5*(VLOOKUP($A2445,'Old-SVXY-OHLC'!$A$3:$E$5000,B$1,0)/VLOOKUP($A2444,'Old-SVXY-OHLC'!$A$3:$E$5000,5,0)-1))</f>
        <v>35.77543586563332</v>
      </c>
      <c r="C2445" s="11">
        <f>VLOOKUP($A2444,Master!$A$6:$J$4994,$I$1,0)*(1+0.5*(VLOOKUP($A2445,'Old-SVXY-OHLC'!$A$3:$E$5000,C$1,0)/VLOOKUP($A2444,'Old-SVXY-OHLC'!$A$3:$E$5000,5,0)-1))</f>
        <v>36.113387817695326</v>
      </c>
      <c r="D2445" s="11">
        <f>VLOOKUP($A2444,Master!$A$6:$J$4994,$I$1,0)*(1+0.5*(VLOOKUP($A2445,'Old-SVXY-OHLC'!$A$3:$E$5000,D$1,0)/VLOOKUP($A2444,'Old-SVXY-OHLC'!$A$3:$E$5000,5,0)-1))</f>
        <v>35.738515990682721</v>
      </c>
      <c r="E2445" s="11">
        <f>VLOOKUP(A2445,Master!A$6:J$4994,$I$1,0)</f>
        <v>36.032863922235158</v>
      </c>
      <c r="F2445" s="11">
        <f>VLOOKUP($A2444,Master!$A$6:$J$4994,$I$1,0)*(1+0.5*(VLOOKUP($A2445,'Old-SVXY-OHLC'!$A$3:$G$5000,F$1,0)/VLOOKUP($A2444,'Old-SVXY-OHLC'!$A$3:$G$5000,5,0)-1))</f>
        <v>36.009730331524196</v>
      </c>
    </row>
    <row r="2446" spans="1:6" x14ac:dyDescent="0.25">
      <c r="A2446" s="1">
        <v>41617</v>
      </c>
      <c r="B2446" s="11">
        <f>VLOOKUP($A2445,Master!$A$6:$J$4994,$I$1,0)*(1+0.5*(VLOOKUP($A2446,'Old-SVXY-OHLC'!$A$3:$E$5000,B$1,0)/VLOOKUP($A2445,'Old-SVXY-OHLC'!$A$3:$E$5000,5,0)-1))</f>
        <v>36.159356649128199</v>
      </c>
      <c r="C2446" s="11">
        <f>VLOOKUP($A2445,Master!$A$6:$J$4994,$I$1,0)*(1+0.5*(VLOOKUP($A2446,'Old-SVXY-OHLC'!$A$3:$E$5000,C$1,0)/VLOOKUP($A2445,'Old-SVXY-OHLC'!$A$3:$E$5000,5,0)-1))</f>
        <v>36.276846913521588</v>
      </c>
      <c r="D2446" s="11">
        <f>VLOOKUP($A2445,Master!$A$6:$J$4994,$I$1,0)*(1+0.5*(VLOOKUP($A2446,'Old-SVXY-OHLC'!$A$3:$E$5000,D$1,0)/VLOOKUP($A2445,'Old-SVXY-OHLC'!$A$3:$E$5000,5,0)-1))</f>
        <v>35.994698937879015</v>
      </c>
      <c r="E2446" s="11">
        <f>VLOOKUP(A2446,Master!A$6:J$4994,$I$1,0)</f>
        <v>36.276565905219201</v>
      </c>
      <c r="F2446" s="11">
        <f>VLOOKUP($A2445,Master!$A$6:$J$4994,$I$1,0)*(1+0.5*(VLOOKUP($A2446,'Old-SVXY-OHLC'!$A$3:$G$5000,F$1,0)/VLOOKUP($A2445,'Old-SVXY-OHLC'!$A$3:$G$5000,5,0)-1))</f>
        <v>36.141215957630138</v>
      </c>
    </row>
    <row r="2447" spans="1:6" x14ac:dyDescent="0.25">
      <c r="A2447" s="1">
        <v>41618</v>
      </c>
      <c r="B2447" s="11">
        <f>VLOOKUP($A2446,Master!$A$6:$J$4994,$I$1,0)*(1+0.5*(VLOOKUP($A2447,'Old-SVXY-OHLC'!$A$3:$E$5000,B$1,0)/VLOOKUP($A2446,'Old-SVXY-OHLC'!$A$3:$E$5000,5,0)-1))</f>
        <v>36.028186122235923</v>
      </c>
      <c r="C2447" s="11">
        <f>VLOOKUP($A2446,Master!$A$6:$J$4994,$I$1,0)*(1+0.5*(VLOOKUP($A2447,'Old-SVXY-OHLC'!$A$3:$E$5000,C$1,0)/VLOOKUP($A2446,'Old-SVXY-OHLC'!$A$3:$E$5000,5,0)-1))</f>
        <v>36.168177274030832</v>
      </c>
      <c r="D2447" s="11">
        <f>VLOOKUP($A2446,Master!$A$6:$J$4994,$I$1,0)*(1+0.5*(VLOOKUP($A2447,'Old-SVXY-OHLC'!$A$3:$E$5000,D$1,0)/VLOOKUP($A2446,'Old-SVXY-OHLC'!$A$3:$E$5000,5,0)-1))</f>
        <v>35.960267976043959</v>
      </c>
      <c r="E2447" s="11">
        <f>VLOOKUP(A2447,Master!A$6:J$4994,$I$1,0)</f>
        <v>36.110724565711386</v>
      </c>
      <c r="F2447" s="11">
        <f>VLOOKUP($A2446,Master!$A$6:$J$4994,$I$1,0)*(1+0.5*(VLOOKUP($A2447,'Old-SVXY-OHLC'!$A$3:$G$5000,F$1,0)/VLOOKUP($A2446,'Old-SVXY-OHLC'!$A$3:$G$5000,5,0)-1))</f>
        <v>36.053134129144759</v>
      </c>
    </row>
    <row r="2448" spans="1:6" x14ac:dyDescent="0.25">
      <c r="A2448" s="1">
        <v>41619</v>
      </c>
      <c r="B2448" s="11">
        <f>VLOOKUP($A2447,Master!$A$6:$J$4994,$I$1,0)*(1+0.5*(VLOOKUP($A2448,'Old-SVXY-OHLC'!$A$3:$E$5000,B$1,0)/VLOOKUP($A2447,'Old-SVXY-OHLC'!$A$3:$E$5000,5,0)-1))</f>
        <v>36.100108210009658</v>
      </c>
      <c r="C2448" s="11">
        <f>VLOOKUP($A2447,Master!$A$6:$J$4994,$I$1,0)*(1+0.5*(VLOOKUP($A2448,'Old-SVXY-OHLC'!$A$3:$E$5000,C$1,0)/VLOOKUP($A2447,'Old-SVXY-OHLC'!$A$3:$E$5000,5,0)-1))</f>
        <v>36.127956632865136</v>
      </c>
      <c r="D2448" s="11">
        <f>VLOOKUP($A2447,Master!$A$6:$J$4994,$I$1,0)*(1+0.5*(VLOOKUP($A2448,'Old-SVXY-OHLC'!$A$3:$E$5000,D$1,0)/VLOOKUP($A2447,'Old-SVXY-OHLC'!$A$3:$E$5000,5,0)-1))</f>
        <v>35.128179370745315</v>
      </c>
      <c r="E2448" s="11">
        <f>VLOOKUP(A2448,Master!A$6:J$4994,$I$1,0)</f>
        <v>35.302166817930605</v>
      </c>
      <c r="F2448" s="11">
        <f>VLOOKUP($A2447,Master!$A$6:$J$4994,$I$1,0)*(1+0.5*(VLOOKUP($A2448,'Old-SVXY-OHLC'!$A$3:$G$5000,F$1,0)/VLOOKUP($A2447,'Old-SVXY-OHLC'!$A$3:$G$5000,5,0)-1))</f>
        <v>35.207548963275265</v>
      </c>
    </row>
    <row r="2449" spans="1:6" x14ac:dyDescent="0.25">
      <c r="A2449" s="1">
        <v>41620</v>
      </c>
      <c r="B2449" s="11">
        <f>VLOOKUP($A2448,Master!$A$6:$J$4994,$I$1,0)*(1+0.5*(VLOOKUP($A2449,'Old-SVXY-OHLC'!$A$3:$E$5000,B$1,0)/VLOOKUP($A2448,'Old-SVXY-OHLC'!$A$3:$E$5000,5,0)-1))</f>
        <v>35.297843629287911</v>
      </c>
      <c r="C2449" s="11">
        <f>VLOOKUP($A2448,Master!$A$6:$J$4994,$I$1,0)*(1+0.5*(VLOOKUP($A2449,'Old-SVXY-OHLC'!$A$3:$E$5000,C$1,0)/VLOOKUP($A2448,'Old-SVXY-OHLC'!$A$3:$E$5000,5,0)-1))</f>
        <v>35.416125802993072</v>
      </c>
      <c r="D2449" s="11">
        <f>VLOOKUP($A2448,Master!$A$6:$J$4994,$I$1,0)*(1+0.5*(VLOOKUP($A2449,'Old-SVXY-OHLC'!$A$3:$E$5000,D$1,0)/VLOOKUP($A2448,'Old-SVXY-OHLC'!$A$3:$E$5000,5,0)-1))</f>
        <v>34.777689589037756</v>
      </c>
      <c r="E2449" s="11">
        <f>VLOOKUP(A2449,Master!A$6:J$4994,$I$1,0)</f>
        <v>35.134638060970545</v>
      </c>
      <c r="F2449" s="11">
        <f>VLOOKUP($A2448,Master!$A$6:$J$4994,$I$1,0)*(1+0.5*(VLOOKUP($A2449,'Old-SVXY-OHLC'!$A$3:$G$5000,F$1,0)/VLOOKUP($A2448,'Old-SVXY-OHLC'!$A$3:$G$5000,5,0)-1))</f>
        <v>35.129684240933067</v>
      </c>
    </row>
    <row r="2450" spans="1:6" x14ac:dyDescent="0.25">
      <c r="A2450" s="1">
        <v>41621</v>
      </c>
      <c r="B2450" s="11">
        <f>VLOOKUP($A2449,Master!$A$6:$J$4994,$I$1,0)*(1+0.5*(VLOOKUP($A2450,'Old-SVXY-OHLC'!$A$3:$E$5000,B$1,0)/VLOOKUP($A2449,'Old-SVXY-OHLC'!$A$3:$E$5000,5,0)-1))</f>
        <v>35.165357388733348</v>
      </c>
      <c r="C2450" s="11">
        <f>VLOOKUP($A2449,Master!$A$6:$J$4994,$I$1,0)*(1+0.5*(VLOOKUP($A2450,'Old-SVXY-OHLC'!$A$3:$E$5000,C$1,0)/VLOOKUP($A2449,'Old-SVXY-OHLC'!$A$3:$E$5000,5,0)-1))</f>
        <v>35.248408101832922</v>
      </c>
      <c r="D2450" s="11">
        <f>VLOOKUP($A2449,Master!$A$6:$J$4994,$I$1,0)*(1+0.5*(VLOOKUP($A2450,'Old-SVXY-OHLC'!$A$3:$E$5000,D$1,0)/VLOOKUP($A2449,'Old-SVXY-OHLC'!$A$3:$E$5000,5,0)-1))</f>
        <v>34.954868239940637</v>
      </c>
      <c r="E2450" s="11">
        <f>VLOOKUP(A2450,Master!A$6:J$4994,$I$1,0)</f>
        <v>35.115861371315788</v>
      </c>
      <c r="F2450" s="11">
        <f>VLOOKUP($A2449,Master!$A$6:$J$4994,$I$1,0)*(1+0.5*(VLOOKUP($A2450,'Old-SVXY-OHLC'!$A$3:$G$5000,F$1,0)/VLOOKUP($A2449,'Old-SVXY-OHLC'!$A$3:$G$5000,5,0)-1))</f>
        <v>35.089467316009852</v>
      </c>
    </row>
    <row r="2451" spans="1:6" x14ac:dyDescent="0.25">
      <c r="A2451" s="1">
        <v>41624</v>
      </c>
      <c r="B2451" s="11">
        <f>VLOOKUP($A2450,Master!$A$6:$J$4994,$I$1,0)*(1+0.5*(VLOOKUP($A2451,'Old-SVXY-OHLC'!$A$3:$E$5000,B$1,0)/VLOOKUP($A2450,'Old-SVXY-OHLC'!$A$3:$E$5000,5,0)-1))</f>
        <v>35.298524032468606</v>
      </c>
      <c r="C2451" s="11">
        <f>VLOOKUP($A2450,Master!$A$6:$J$4994,$I$1,0)*(1+0.5*(VLOOKUP($A2451,'Old-SVXY-OHLC'!$A$3:$E$5000,C$1,0)/VLOOKUP($A2450,'Old-SVXY-OHLC'!$A$3:$E$5000,5,0)-1))</f>
        <v>35.374454860812378</v>
      </c>
      <c r="D2451" s="11">
        <f>VLOOKUP($A2450,Master!$A$6:$J$4994,$I$1,0)*(1+0.5*(VLOOKUP($A2451,'Old-SVXY-OHLC'!$A$3:$E$5000,D$1,0)/VLOOKUP($A2450,'Old-SVXY-OHLC'!$A$3:$E$5000,5,0)-1))</f>
        <v>34.812325218572518</v>
      </c>
      <c r="E2451" s="11">
        <f>VLOOKUP(A2451,Master!A$6:J$4994,$I$1,0)</f>
        <v>34.812017991002584</v>
      </c>
      <c r="F2451" s="11">
        <f>VLOOKUP($A2450,Master!$A$6:$J$4994,$I$1,0)*(1+0.5*(VLOOKUP($A2451,'Old-SVXY-OHLC'!$A$3:$G$5000,F$1,0)/VLOOKUP($A2450,'Old-SVXY-OHLC'!$A$3:$G$5000,5,0)-1))</f>
        <v>35.085057545760044</v>
      </c>
    </row>
    <row r="2452" spans="1:6" x14ac:dyDescent="0.25">
      <c r="A2452" s="1">
        <v>41625</v>
      </c>
      <c r="B2452" s="11">
        <f>VLOOKUP($A2451,Master!$A$6:$J$4994,$I$1,0)*(1+0.5*(VLOOKUP($A2452,'Old-SVXY-OHLC'!$A$3:$E$5000,B$1,0)/VLOOKUP($A2451,'Old-SVXY-OHLC'!$A$3:$E$5000,5,0)-1))</f>
        <v>34.854463384193402</v>
      </c>
      <c r="C2452" s="11">
        <f>VLOOKUP($A2451,Master!$A$6:$J$4994,$I$1,0)*(1+0.5*(VLOOKUP($A2452,'Old-SVXY-OHLC'!$A$3:$E$5000,C$1,0)/VLOOKUP($A2451,'Old-SVXY-OHLC'!$A$3:$E$5000,5,0)-1))</f>
        <v>35.264912643103955</v>
      </c>
      <c r="D2452" s="11">
        <f>VLOOKUP($A2451,Master!$A$6:$J$4994,$I$1,0)*(1+0.5*(VLOOKUP($A2452,'Old-SVXY-OHLC'!$A$3:$E$5000,D$1,0)/VLOOKUP($A2451,'Old-SVXY-OHLC'!$A$3:$E$5000,5,0)-1))</f>
        <v>34.63044969082609</v>
      </c>
      <c r="E2452" s="11">
        <f>VLOOKUP(A2452,Master!A$6:J$4994,$I$1,0)</f>
        <v>34.999987294650353</v>
      </c>
      <c r="F2452" s="11">
        <f>VLOOKUP($A2451,Master!$A$6:$J$4994,$I$1,0)*(1+0.5*(VLOOKUP($A2452,'Old-SVXY-OHLC'!$A$3:$G$5000,F$1,0)/VLOOKUP($A2451,'Old-SVXY-OHLC'!$A$3:$G$5000,5,0)-1))</f>
        <v>35.13484051165748</v>
      </c>
    </row>
    <row r="2453" spans="1:6" x14ac:dyDescent="0.25">
      <c r="A2453" s="1">
        <v>41626</v>
      </c>
      <c r="B2453" s="11">
        <f>VLOOKUP($A2452,Master!$A$6:$J$4994,$I$1,0)*(1+0.5*(VLOOKUP($A2453,'Old-SVXY-OHLC'!$A$3:$E$5000,B$1,0)/VLOOKUP($A2452,'Old-SVXY-OHLC'!$A$3:$E$5000,5,0)-1))</f>
        <v>35.309405652219354</v>
      </c>
      <c r="C2453" s="11">
        <f>VLOOKUP($A2452,Master!$A$6:$J$4994,$I$1,0)*(1+0.5*(VLOOKUP($A2453,'Old-SVXY-OHLC'!$A$3:$E$5000,C$1,0)/VLOOKUP($A2452,'Old-SVXY-OHLC'!$A$3:$E$5000,5,0)-1))</f>
        <v>36.383231688836993</v>
      </c>
      <c r="D2453" s="11">
        <f>VLOOKUP($A2452,Master!$A$6:$J$4994,$I$1,0)*(1+0.5*(VLOOKUP($A2453,'Old-SVXY-OHLC'!$A$3:$E$5000,D$1,0)/VLOOKUP($A2452,'Old-SVXY-OHLC'!$A$3:$E$5000,5,0)-1))</f>
        <v>35.003214867387832</v>
      </c>
      <c r="E2453" s="11">
        <f>VLOOKUP(A2453,Master!A$6:J$4994,$I$1,0)</f>
        <v>36.180761305669449</v>
      </c>
      <c r="F2453" s="11">
        <f>VLOOKUP($A2452,Master!$A$6:$J$4994,$I$1,0)*(1+0.5*(VLOOKUP($A2453,'Old-SVXY-OHLC'!$A$3:$G$5000,F$1,0)/VLOOKUP($A2452,'Old-SVXY-OHLC'!$A$3:$G$5000,5,0)-1))</f>
        <v>36.378919134473072</v>
      </c>
    </row>
    <row r="2454" spans="1:6" x14ac:dyDescent="0.25">
      <c r="A2454" s="1">
        <v>41627</v>
      </c>
      <c r="B2454" s="11">
        <f>VLOOKUP($A2453,Master!$A$6:$J$4994,$I$1,0)*(1+0.5*(VLOOKUP($A2454,'Old-SVXY-OHLC'!$A$3:$E$5000,B$1,0)/VLOOKUP($A2453,'Old-SVXY-OHLC'!$A$3:$E$5000,5,0)-1))</f>
        <v>36.254258992469715</v>
      </c>
      <c r="C2454" s="11">
        <f>VLOOKUP($A2453,Master!$A$6:$J$4994,$I$1,0)*(1+0.5*(VLOOKUP($A2454,'Old-SVXY-OHLC'!$A$3:$E$5000,C$1,0)/VLOOKUP($A2453,'Old-SVXY-OHLC'!$A$3:$E$5000,5,0)-1))</f>
        <v>36.440799578673065</v>
      </c>
      <c r="D2454" s="11">
        <f>VLOOKUP($A2453,Master!$A$6:$J$4994,$I$1,0)*(1+0.5*(VLOOKUP($A2454,'Old-SVXY-OHLC'!$A$3:$E$5000,D$1,0)/VLOOKUP($A2453,'Old-SVXY-OHLC'!$A$3:$E$5000,5,0)-1))</f>
        <v>36.126187498104677</v>
      </c>
      <c r="E2454" s="11">
        <f>VLOOKUP(A2454,Master!A$6:J$4994,$I$1,0)</f>
        <v>36.236305223776192</v>
      </c>
      <c r="F2454" s="11">
        <f>VLOOKUP($A2453,Master!$A$6:$J$4994,$I$1,0)*(1+0.5*(VLOOKUP($A2454,'Old-SVXY-OHLC'!$A$3:$G$5000,F$1,0)/VLOOKUP($A2453,'Old-SVXY-OHLC'!$A$3:$G$5000,5,0)-1))</f>
        <v>36.190224358952371</v>
      </c>
    </row>
    <row r="2455" spans="1:6" x14ac:dyDescent="0.25">
      <c r="A2455" s="1">
        <v>41628</v>
      </c>
      <c r="B2455" s="11">
        <f>VLOOKUP($A2454,Master!$A$6:$J$4994,$I$1,0)*(1+0.5*(VLOOKUP($A2455,'Old-SVXY-OHLC'!$A$3:$E$5000,B$1,0)/VLOOKUP($A2454,'Old-SVXY-OHLC'!$A$3:$E$5000,5,0)-1))</f>
        <v>36.34308998152008</v>
      </c>
      <c r="C2455" s="11">
        <f>VLOOKUP($A2454,Master!$A$6:$J$4994,$I$1,0)*(1+0.5*(VLOOKUP($A2455,'Old-SVXY-OHLC'!$A$3:$E$5000,C$1,0)/VLOOKUP($A2454,'Old-SVXY-OHLC'!$A$3:$E$5000,5,0)-1))</f>
        <v>36.436215633673889</v>
      </c>
      <c r="D2455" s="11">
        <f>VLOOKUP($A2454,Master!$A$6:$J$4994,$I$1,0)*(1+0.5*(VLOOKUP($A2455,'Old-SVXY-OHLC'!$A$3:$E$5000,D$1,0)/VLOOKUP($A2454,'Old-SVXY-OHLC'!$A$3:$E$5000,5,0)-1))</f>
        <v>36.058153251438902</v>
      </c>
      <c r="E2455" s="11">
        <f>VLOOKUP(A2455,Master!A$6:J$4994,$I$1,0)</f>
        <v>36.252404513958041</v>
      </c>
      <c r="F2455" s="11">
        <f>VLOOKUP($A2454,Master!$A$6:$J$4994,$I$1,0)*(1+0.5*(VLOOKUP($A2455,'Old-SVXY-OHLC'!$A$3:$G$5000,F$1,0)/VLOOKUP($A2454,'Old-SVXY-OHLC'!$A$3:$G$5000,5,0)-1))</f>
        <v>36.095680055440276</v>
      </c>
    </row>
    <row r="2456" spans="1:6" x14ac:dyDescent="0.25">
      <c r="A2456" s="1">
        <v>41631</v>
      </c>
      <c r="B2456" s="11">
        <f>VLOOKUP($A2455,Master!$A$6:$J$4994,$I$1,0)*(1+0.5*(VLOOKUP($A2456,'Old-SVXY-OHLC'!$A$3:$E$5000,B$1,0)/VLOOKUP($A2455,'Old-SVXY-OHLC'!$A$3:$E$5000,5,0)-1))</f>
        <v>36.326279079226516</v>
      </c>
      <c r="C2456" s="11">
        <f>VLOOKUP($A2455,Master!$A$6:$J$4994,$I$1,0)*(1+0.5*(VLOOKUP($A2456,'Old-SVXY-OHLC'!$A$3:$E$5000,C$1,0)/VLOOKUP($A2455,'Old-SVXY-OHLC'!$A$3:$E$5000,5,0)-1))</f>
        <v>36.916251871252996</v>
      </c>
      <c r="D2456" s="11">
        <f>VLOOKUP($A2455,Master!$A$6:$J$4994,$I$1,0)*(1+0.5*(VLOOKUP($A2456,'Old-SVXY-OHLC'!$A$3:$E$5000,D$1,0)/VLOOKUP($A2455,'Old-SVXY-OHLC'!$A$3:$E$5000,5,0)-1))</f>
        <v>36.256813137156868</v>
      </c>
      <c r="E2456" s="11">
        <f>VLOOKUP(A2456,Master!A$6:J$4994,$I$1,0)</f>
        <v>36.915994942972048</v>
      </c>
      <c r="F2456" s="11">
        <f>VLOOKUP($A2455,Master!$A$6:$J$4994,$I$1,0)*(1+0.5*(VLOOKUP($A2456,'Old-SVXY-OHLC'!$A$3:$G$5000,F$1,0)/VLOOKUP($A2455,'Old-SVXY-OHLC'!$A$3:$G$5000,5,0)-1))</f>
        <v>36.747242688168576</v>
      </c>
    </row>
    <row r="2457" spans="1:6" x14ac:dyDescent="0.25">
      <c r="A2457" s="1">
        <v>41632</v>
      </c>
      <c r="B2457" s="11">
        <f>VLOOKUP($A2456,Master!$A$6:$J$4994,$I$1,0)*(1+0.5*(VLOOKUP($A2457,'Old-SVXY-OHLC'!$A$3:$E$5000,B$1,0)/VLOOKUP($A2456,'Old-SVXY-OHLC'!$A$3:$E$5000,5,0)-1))</f>
        <v>37.018831580817924</v>
      </c>
      <c r="C2457" s="11">
        <f>VLOOKUP($A2456,Master!$A$6:$J$4994,$I$1,0)*(1+0.5*(VLOOKUP($A2457,'Old-SVXY-OHLC'!$A$3:$E$5000,C$1,0)/VLOOKUP($A2456,'Old-SVXY-OHLC'!$A$3:$E$5000,5,0)-1))</f>
        <v>37.545841701987989</v>
      </c>
      <c r="D2457" s="11">
        <f>VLOOKUP($A2456,Master!$A$6:$J$4994,$I$1,0)*(1+0.5*(VLOOKUP($A2457,'Old-SVXY-OHLC'!$A$3:$E$5000,D$1,0)/VLOOKUP($A2456,'Old-SVXY-OHLC'!$A$3:$E$5000,5,0)-1))</f>
        <v>36.894637218444188</v>
      </c>
      <c r="E2457" s="11">
        <f>VLOOKUP(A2457,Master!A$6:J$4994,$I$1,0)</f>
        <v>37.545753522600947</v>
      </c>
      <c r="F2457" s="11">
        <f>VLOOKUP($A2456,Master!$A$6:$J$4994,$I$1,0)*(1+0.5*(VLOOKUP($A2457,'Old-SVXY-OHLC'!$A$3:$G$5000,F$1,0)/VLOOKUP($A2456,'Old-SVXY-OHLC'!$A$3:$G$5000,5,0)-1))</f>
        <v>37.102082380867138</v>
      </c>
    </row>
    <row r="2458" spans="1:6" x14ac:dyDescent="0.25">
      <c r="A2458" s="1">
        <v>41634</v>
      </c>
      <c r="B2458" s="11">
        <f>VLOOKUP($A2457,Master!$A$6:$J$4994,$I$1,0)*(1+0.5*(VLOOKUP($A2458,'Old-SVXY-OHLC'!$A$3:$E$5000,B$1,0)/VLOOKUP($A2457,'Old-SVXY-OHLC'!$A$3:$E$5000,5,0)-1))</f>
        <v>37.493199367478425</v>
      </c>
      <c r="C2458" s="11">
        <f>VLOOKUP($A2457,Master!$A$6:$J$4994,$I$1,0)*(1+0.5*(VLOOKUP($A2458,'Old-SVXY-OHLC'!$A$3:$E$5000,C$1,0)/VLOOKUP($A2457,'Old-SVXY-OHLC'!$A$3:$E$5000,5,0)-1))</f>
        <v>37.575145140865587</v>
      </c>
      <c r="D2458" s="11">
        <f>VLOOKUP($A2457,Master!$A$6:$J$4994,$I$1,0)*(1+0.5*(VLOOKUP($A2458,'Old-SVXY-OHLC'!$A$3:$E$5000,D$1,0)/VLOOKUP($A2457,'Old-SVXY-OHLC'!$A$3:$E$5000,5,0)-1))</f>
        <v>37.392530822596854</v>
      </c>
      <c r="E2458" s="11">
        <f>VLOOKUP(A2458,Master!A$6:J$4994,$I$1,0)</f>
        <v>37.574940675230891</v>
      </c>
      <c r="F2458" s="11">
        <f>VLOOKUP($A2457,Master!$A$6:$J$4994,$I$1,0)*(1+0.5*(VLOOKUP($A2458,'Old-SVXY-OHLC'!$A$3:$G$5000,F$1,0)/VLOOKUP($A2457,'Old-SVXY-OHLC'!$A$3:$G$5000,5,0)-1))</f>
        <v>37.431455456385493</v>
      </c>
    </row>
    <row r="2459" spans="1:6" x14ac:dyDescent="0.25">
      <c r="A2459" s="1">
        <v>41635</v>
      </c>
      <c r="B2459" s="11">
        <f>VLOOKUP($A2458,Master!$A$6:$J$4994,$I$1,0)*(1+0.5*(VLOOKUP($A2459,'Old-SVXY-OHLC'!$A$3:$E$5000,B$1,0)/VLOOKUP($A2458,'Old-SVXY-OHLC'!$A$3:$E$5000,5,0)-1))</f>
        <v>37.479646950857216</v>
      </c>
      <c r="C2459" s="11">
        <f>VLOOKUP($A2458,Master!$A$6:$J$4994,$I$1,0)*(1+0.5*(VLOOKUP($A2459,'Old-SVXY-OHLC'!$A$3:$E$5000,C$1,0)/VLOOKUP($A2458,'Old-SVXY-OHLC'!$A$3:$E$5000,5,0)-1))</f>
        <v>37.513176722597407</v>
      </c>
      <c r="D2459" s="11">
        <f>VLOOKUP($A2458,Master!$A$6:$J$4994,$I$1,0)*(1+0.5*(VLOOKUP($A2459,'Old-SVXY-OHLC'!$A$3:$E$5000,D$1,0)/VLOOKUP($A2458,'Old-SVXY-OHLC'!$A$3:$E$5000,5,0)-1))</f>
        <v>37.035712773017181</v>
      </c>
      <c r="E2459" s="11">
        <f>VLOOKUP(A2459,Master!A$6:J$4994,$I$1,0)</f>
        <v>37.218583732583632</v>
      </c>
      <c r="F2459" s="11">
        <f>VLOOKUP($A2458,Master!$A$6:$J$4994,$I$1,0)*(1+0.5*(VLOOKUP($A2459,'Old-SVXY-OHLC'!$A$3:$G$5000,F$1,0)/VLOOKUP($A2458,'Old-SVXY-OHLC'!$A$3:$G$5000,5,0)-1))</f>
        <v>37.159102333021053</v>
      </c>
    </row>
    <row r="2460" spans="1:6" x14ac:dyDescent="0.25">
      <c r="A2460" s="1">
        <v>41638</v>
      </c>
      <c r="B2460" s="11">
        <f>VLOOKUP($A2459,Master!$A$6:$J$4994,$I$1,0)*(1+0.5*(VLOOKUP($A2460,'Old-SVXY-OHLC'!$A$3:$E$5000,B$1,0)/VLOOKUP($A2459,'Old-SVXY-OHLC'!$A$3:$E$5000,5,0)-1))</f>
        <v>37.082584587328817</v>
      </c>
      <c r="C2460" s="11">
        <f>VLOOKUP($A2459,Master!$A$6:$J$4994,$I$1,0)*(1+0.5*(VLOOKUP($A2460,'Old-SVXY-OHLC'!$A$3:$E$5000,C$1,0)/VLOOKUP($A2459,'Old-SVXY-OHLC'!$A$3:$E$5000,5,0)-1))</f>
        <v>37.171958382929795</v>
      </c>
      <c r="D2460" s="11">
        <f>VLOOKUP($A2459,Master!$A$6:$J$4994,$I$1,0)*(1+0.5*(VLOOKUP($A2460,'Old-SVXY-OHLC'!$A$3:$E$5000,D$1,0)/VLOOKUP($A2459,'Old-SVXY-OHLC'!$A$3:$E$5000,5,0)-1))</f>
        <v>36.777901193234598</v>
      </c>
      <c r="E2460" s="11">
        <f>VLOOKUP(A2460,Master!A$6:J$4994,$I$1,0)</f>
        <v>36.94989451004249</v>
      </c>
      <c r="F2460" s="11">
        <f>VLOOKUP($A2459,Master!$A$6:$J$4994,$I$1,0)*(1+0.5*(VLOOKUP($A2460,'Old-SVXY-OHLC'!$A$3:$G$5000,F$1,0)/VLOOKUP($A2459,'Old-SVXY-OHLC'!$A$3:$G$5000,5,0)-1))</f>
        <v>36.871337434090165</v>
      </c>
    </row>
    <row r="2461" spans="1:6" x14ac:dyDescent="0.25">
      <c r="A2461" s="1">
        <v>41639</v>
      </c>
      <c r="B2461" s="11">
        <f>VLOOKUP($A2460,Master!$A$6:$J$4994,$I$1,0)*(1+0.5*(VLOOKUP($A2461,'Old-SVXY-OHLC'!$A$3:$E$5000,B$1,0)/VLOOKUP($A2460,'Old-SVXY-OHLC'!$A$3:$E$5000,5,0)-1))</f>
        <v>37.081866001929164</v>
      </c>
      <c r="C2461" s="11">
        <f>VLOOKUP($A2460,Master!$A$6:$J$4994,$I$1,0)*(1+0.5*(VLOOKUP($A2461,'Old-SVXY-OHLC'!$A$3:$E$5000,C$1,0)/VLOOKUP($A2460,'Old-SVXY-OHLC'!$A$3:$E$5000,5,0)-1))</f>
        <v>37.113238458190608</v>
      </c>
      <c r="D2461" s="11">
        <f>VLOOKUP($A2460,Master!$A$6:$J$4994,$I$1,0)*(1+0.5*(VLOOKUP($A2461,'Old-SVXY-OHLC'!$A$3:$E$5000,D$1,0)/VLOOKUP($A2460,'Old-SVXY-OHLC'!$A$3:$E$5000,5,0)-1))</f>
        <v>36.603085075534125</v>
      </c>
      <c r="E2461" s="11">
        <f>VLOOKUP(A2461,Master!A$6:J$4994,$I$1,0)</f>
        <v>36.954827064762434</v>
      </c>
      <c r="F2461" s="11">
        <f>VLOOKUP($A2460,Master!$A$6:$J$4994,$I$1,0)*(1+0.5*(VLOOKUP($A2461,'Old-SVXY-OHLC'!$A$3:$G$5000,F$1,0)/VLOOKUP($A2460,'Old-SVXY-OHLC'!$A$3:$G$5000,5,0)-1))</f>
        <v>36.881351598616376</v>
      </c>
    </row>
    <row r="2462" spans="1:6" x14ac:dyDescent="0.25">
      <c r="A2462" s="1">
        <v>41641</v>
      </c>
      <c r="B2462" s="11">
        <f>VLOOKUP($A2461,Master!$A$6:$J$4994,$I$1,0)*(1+0.5*(VLOOKUP($A2462,'Old-SVXY-OHLC'!$A$3:$E$5000,B$1,0)/VLOOKUP($A2461,'Old-SVXY-OHLC'!$A$3:$E$5000,5,0)-1))</f>
        <v>36.603032844961724</v>
      </c>
      <c r="C2462" s="11">
        <f>VLOOKUP($A2461,Master!$A$6:$J$4994,$I$1,0)*(1+0.5*(VLOOKUP($A2462,'Old-SVXY-OHLC'!$A$3:$E$5000,C$1,0)/VLOOKUP($A2461,'Old-SVXY-OHLC'!$A$3:$E$5000,5,0)-1))</f>
        <v>36.676682600608252</v>
      </c>
      <c r="D2462" s="11">
        <f>VLOOKUP($A2461,Master!$A$6:$J$4994,$I$1,0)*(1+0.5*(VLOOKUP($A2462,'Old-SVXY-OHLC'!$A$3:$E$5000,D$1,0)/VLOOKUP($A2461,'Old-SVXY-OHLC'!$A$3:$E$5000,5,0)-1))</f>
        <v>36.387546086287074</v>
      </c>
      <c r="E2462" s="11">
        <f>VLOOKUP(A2462,Master!A$6:J$4994,$I$1,0)</f>
        <v>36.602903876560788</v>
      </c>
      <c r="F2462" s="11">
        <f>VLOOKUP($A2461,Master!$A$6:$J$4994,$I$1,0)*(1+0.5*(VLOOKUP($A2462,'Old-SVXY-OHLC'!$A$3:$G$5000,F$1,0)/VLOOKUP($A2461,'Old-SVXY-OHLC'!$A$3:$G$5000,5,0)-1))</f>
        <v>36.51165516875426</v>
      </c>
    </row>
    <row r="2463" spans="1:6" x14ac:dyDescent="0.25">
      <c r="A2463" s="1">
        <v>41642</v>
      </c>
      <c r="B2463" s="11">
        <f>VLOOKUP($A2462,Master!$A$6:$J$4994,$I$1,0)*(1+0.5*(VLOOKUP($A2463,'Old-SVXY-OHLC'!$A$3:$E$5000,B$1,0)/VLOOKUP($A2462,'Old-SVXY-OHLC'!$A$3:$E$5000,5,0)-1))</f>
        <v>36.667538309956022</v>
      </c>
      <c r="C2463" s="11">
        <f>VLOOKUP($A2462,Master!$A$6:$J$4994,$I$1,0)*(1+0.5*(VLOOKUP($A2463,'Old-SVXY-OHLC'!$A$3:$E$5000,C$1,0)/VLOOKUP($A2462,'Old-SVXY-OHLC'!$A$3:$E$5000,5,0)-1))</f>
        <v>36.867216246753479</v>
      </c>
      <c r="D2463" s="11">
        <f>VLOOKUP($A2462,Master!$A$6:$J$4994,$I$1,0)*(1+0.5*(VLOOKUP($A2463,'Old-SVXY-OHLC'!$A$3:$E$5000,D$1,0)/VLOOKUP($A2462,'Old-SVXY-OHLC'!$A$3:$E$5000,5,0)-1))</f>
        <v>36.427927870453388</v>
      </c>
      <c r="E2463" s="11">
        <f>VLOOKUP(A2463,Master!A$6:J$4994,$I$1,0)</f>
        <v>36.790150558168023</v>
      </c>
      <c r="F2463" s="11">
        <f>VLOOKUP($A2462,Master!$A$6:$J$4994,$I$1,0)*(1+0.5*(VLOOKUP($A2463,'Old-SVXY-OHLC'!$A$3:$G$5000,F$1,0)/VLOOKUP($A2462,'Old-SVXY-OHLC'!$A$3:$G$5000,5,0)-1))</f>
        <v>36.620718214812399</v>
      </c>
    </row>
    <row r="2464" spans="1:6" x14ac:dyDescent="0.25">
      <c r="A2464" s="1">
        <v>41645</v>
      </c>
      <c r="B2464" s="11">
        <f>VLOOKUP($A2463,Master!$A$6:$J$4994,$I$1,0)*(1+0.5*(VLOOKUP($A2464,'Old-SVXY-OHLC'!$A$3:$E$5000,B$1,0)/VLOOKUP($A2463,'Old-SVXY-OHLC'!$A$3:$E$5000,5,0)-1))</f>
        <v>36.936603546463274</v>
      </c>
      <c r="C2464" s="11">
        <f>VLOOKUP($A2463,Master!$A$6:$J$4994,$I$1,0)*(1+0.5*(VLOOKUP($A2464,'Old-SVXY-OHLC'!$A$3:$E$5000,C$1,0)/VLOOKUP($A2463,'Old-SVXY-OHLC'!$A$3:$E$5000,5,0)-1))</f>
        <v>37.074982836967514</v>
      </c>
      <c r="D2464" s="11">
        <f>VLOOKUP($A2463,Master!$A$6:$J$4994,$I$1,0)*(1+0.5*(VLOOKUP($A2464,'Old-SVXY-OHLC'!$A$3:$E$5000,D$1,0)/VLOOKUP($A2463,'Old-SVXY-OHLC'!$A$3:$E$5000,5,0)-1))</f>
        <v>36.665325355100045</v>
      </c>
      <c r="E2464" s="11">
        <f>VLOOKUP(A2464,Master!A$6:J$4994,$I$1,0)</f>
        <v>36.977886390477643</v>
      </c>
      <c r="F2464" s="11">
        <f>VLOOKUP($A2463,Master!$A$6:$J$4994,$I$1,0)*(1+0.5*(VLOOKUP($A2464,'Old-SVXY-OHLC'!$A$3:$G$5000,F$1,0)/VLOOKUP($A2463,'Old-SVXY-OHLC'!$A$3:$G$5000,5,0)-1))</f>
        <v>36.839326082220651</v>
      </c>
    </row>
    <row r="2465" spans="1:6" x14ac:dyDescent="0.25">
      <c r="A2465" s="1">
        <v>41646</v>
      </c>
      <c r="B2465" s="11">
        <f>VLOOKUP($A2464,Master!$A$6:$J$4994,$I$1,0)*(1+0.5*(VLOOKUP($A2465,'Old-SVXY-OHLC'!$A$3:$E$5000,B$1,0)/VLOOKUP($A2464,'Old-SVXY-OHLC'!$A$3:$E$5000,5,0)-1))</f>
        <v>37.048301157159301</v>
      </c>
      <c r="C2465" s="11">
        <f>VLOOKUP($A2464,Master!$A$6:$J$4994,$I$1,0)*(1+0.5*(VLOOKUP($A2465,'Old-SVXY-OHLC'!$A$3:$E$5000,C$1,0)/VLOOKUP($A2464,'Old-SVXY-OHLC'!$A$3:$E$5000,5,0)-1))</f>
        <v>37.333916040488077</v>
      </c>
      <c r="D2465" s="11">
        <f>VLOOKUP($A2464,Master!$A$6:$J$4994,$I$1,0)*(1+0.5*(VLOOKUP($A2465,'Old-SVXY-OHLC'!$A$3:$E$5000,D$1,0)/VLOOKUP($A2464,'Old-SVXY-OHLC'!$A$3:$E$5000,5,0)-1))</f>
        <v>37.01967653219635</v>
      </c>
      <c r="E2465" s="11">
        <f>VLOOKUP(A2465,Master!A$6:J$4994,$I$1,0)</f>
        <v>37.333822064924028</v>
      </c>
      <c r="F2465" s="11">
        <f>VLOOKUP($A2464,Master!$A$6:$J$4994,$I$1,0)*(1+0.5*(VLOOKUP($A2465,'Old-SVXY-OHLC'!$A$3:$G$5000,F$1,0)/VLOOKUP($A2464,'Old-SVXY-OHLC'!$A$3:$G$5000,5,0)-1))</f>
        <v>37.269133947297156</v>
      </c>
    </row>
    <row r="2466" spans="1:6" x14ac:dyDescent="0.25">
      <c r="A2466" s="1">
        <v>41647</v>
      </c>
      <c r="B2466" s="11">
        <f>VLOOKUP($A2465,Master!$A$6:$J$4994,$I$1,0)*(1+0.5*(VLOOKUP($A2466,'Old-SVXY-OHLC'!$A$3:$E$5000,B$1,0)/VLOOKUP($A2465,'Old-SVXY-OHLC'!$A$3:$E$5000,5,0)-1))</f>
        <v>37.149477595971547</v>
      </c>
      <c r="C2466" s="11">
        <f>VLOOKUP($A2465,Master!$A$6:$J$4994,$I$1,0)*(1+0.5*(VLOOKUP($A2466,'Old-SVXY-OHLC'!$A$3:$E$5000,C$1,0)/VLOOKUP($A2465,'Old-SVXY-OHLC'!$A$3:$E$5000,5,0)-1))</f>
        <v>37.338515574511106</v>
      </c>
      <c r="D2466" s="11">
        <f>VLOOKUP($A2465,Master!$A$6:$J$4994,$I$1,0)*(1+0.5*(VLOOKUP($A2466,'Old-SVXY-OHLC'!$A$3:$E$5000,D$1,0)/VLOOKUP($A2465,'Old-SVXY-OHLC'!$A$3:$E$5000,5,0)-1))</f>
        <v>37.073862728621755</v>
      </c>
      <c r="E2466" s="11">
        <f>VLOOKUP(A2466,Master!A$6:J$4994,$I$1,0)</f>
        <v>37.305815883618386</v>
      </c>
      <c r="F2466" s="11">
        <f>VLOOKUP($A2465,Master!$A$6:$J$4994,$I$1,0)*(1+0.5*(VLOOKUP($A2466,'Old-SVXY-OHLC'!$A$3:$G$5000,F$1,0)/VLOOKUP($A2465,'Old-SVXY-OHLC'!$A$3:$G$5000,5,0)-1))</f>
        <v>37.238594134433349</v>
      </c>
    </row>
    <row r="2467" spans="1:6" x14ac:dyDescent="0.25">
      <c r="A2467" s="1">
        <v>41648</v>
      </c>
      <c r="B2467" s="11">
        <f>VLOOKUP($A2466,Master!$A$6:$J$4994,$I$1,0)*(1+0.5*(VLOOKUP($A2467,'Old-SVXY-OHLC'!$A$3:$E$5000,B$1,0)/VLOOKUP($A2466,'Old-SVXY-OHLC'!$A$3:$E$5000,5,0)-1))</f>
        <v>37.283033936744452</v>
      </c>
      <c r="C2467" s="11">
        <f>VLOOKUP($A2466,Master!$A$6:$J$4994,$I$1,0)*(1+0.5*(VLOOKUP($A2467,'Old-SVXY-OHLC'!$A$3:$E$5000,C$1,0)/VLOOKUP($A2466,'Old-SVXY-OHLC'!$A$3:$E$5000,5,0)-1))</f>
        <v>37.350598042552271</v>
      </c>
      <c r="D2467" s="11">
        <f>VLOOKUP($A2466,Master!$A$6:$J$4994,$I$1,0)*(1+0.5*(VLOOKUP($A2467,'Old-SVXY-OHLC'!$A$3:$E$5000,D$1,0)/VLOOKUP($A2466,'Old-SVXY-OHLC'!$A$3:$E$5000,5,0)-1))</f>
        <v>37.081693982462845</v>
      </c>
      <c r="E2467" s="11">
        <f>VLOOKUP(A2467,Master!A$6:J$4994,$I$1,0)</f>
        <v>37.245042625141309</v>
      </c>
      <c r="F2467" s="11">
        <f>VLOOKUP($A2466,Master!$A$6:$J$4994,$I$1,0)*(1+0.5*(VLOOKUP($A2467,'Old-SVXY-OHLC'!$A$3:$G$5000,F$1,0)/VLOOKUP($A2466,'Old-SVXY-OHLC'!$A$3:$G$5000,5,0)-1))</f>
        <v>37.189794930216813</v>
      </c>
    </row>
    <row r="2468" spans="1:6" x14ac:dyDescent="0.25">
      <c r="A2468" s="1">
        <v>41649</v>
      </c>
      <c r="B2468" s="11">
        <f>VLOOKUP($A2467,Master!$A$6:$J$4994,$I$1,0)*(1+0.5*(VLOOKUP($A2468,'Old-SVXY-OHLC'!$A$3:$E$5000,B$1,0)/VLOOKUP($A2467,'Old-SVXY-OHLC'!$A$3:$E$5000,5,0)-1))</f>
        <v>37.354726274952299</v>
      </c>
      <c r="C2468" s="11">
        <f>VLOOKUP($A2467,Master!$A$6:$J$4994,$I$1,0)*(1+0.5*(VLOOKUP($A2468,'Old-SVXY-OHLC'!$A$3:$E$5000,C$1,0)/VLOOKUP($A2467,'Old-SVXY-OHLC'!$A$3:$E$5000,5,0)-1))</f>
        <v>37.664675528058574</v>
      </c>
      <c r="D2468" s="11">
        <f>VLOOKUP($A2467,Master!$A$6:$J$4994,$I$1,0)*(1+0.5*(VLOOKUP($A2468,'Old-SVXY-OHLC'!$A$3:$E$5000,D$1,0)/VLOOKUP($A2467,'Old-SVXY-OHLC'!$A$3:$E$5000,5,0)-1))</f>
        <v>37.119221840471667</v>
      </c>
      <c r="E2468" s="11">
        <f>VLOOKUP(A2468,Master!A$6:J$4994,$I$1,0)</f>
        <v>37.632774754818577</v>
      </c>
      <c r="F2468" s="11">
        <f>VLOOKUP($A2467,Master!$A$6:$J$4994,$I$1,0)*(1+0.5*(VLOOKUP($A2468,'Old-SVXY-OHLC'!$A$3:$G$5000,F$1,0)/VLOOKUP($A2467,'Old-SVXY-OHLC'!$A$3:$G$5000,5,0)-1))</f>
        <v>37.62542289410213</v>
      </c>
    </row>
    <row r="2469" spans="1:6" x14ac:dyDescent="0.25">
      <c r="A2469" s="1">
        <v>41652</v>
      </c>
      <c r="B2469" s="11">
        <f>VLOOKUP($A2468,Master!$A$6:$J$4994,$I$1,0)*(1+0.5*(VLOOKUP($A2469,'Old-SVXY-OHLC'!$A$3:$E$5000,B$1,0)/VLOOKUP($A2468,'Old-SVXY-OHLC'!$A$3:$E$5000,5,0)-1))</f>
        <v>37.565120029971446</v>
      </c>
      <c r="C2469" s="11">
        <f>VLOOKUP($A2468,Master!$A$6:$J$4994,$I$1,0)*(1+0.5*(VLOOKUP($A2469,'Old-SVXY-OHLC'!$A$3:$E$5000,C$1,0)/VLOOKUP($A2468,'Old-SVXY-OHLC'!$A$3:$E$5000,5,0)-1))</f>
        <v>37.866546608563596</v>
      </c>
      <c r="D2469" s="11">
        <f>VLOOKUP($A2468,Master!$A$6:$J$4994,$I$1,0)*(1+0.5*(VLOOKUP($A2469,'Old-SVXY-OHLC'!$A$3:$E$5000,D$1,0)/VLOOKUP($A2468,'Old-SVXY-OHLC'!$A$3:$E$5000,5,0)-1))</f>
        <v>36.419698495451811</v>
      </c>
      <c r="E2469" s="11">
        <f>VLOOKUP(A2469,Master!A$6:J$4994,$I$1,0)</f>
        <v>37.184332900423435</v>
      </c>
      <c r="F2469" s="11">
        <f>VLOOKUP($A2468,Master!$A$6:$J$4994,$I$1,0)*(1+0.5*(VLOOKUP($A2469,'Old-SVXY-OHLC'!$A$3:$G$5000,F$1,0)/VLOOKUP($A2468,'Old-SVXY-OHLC'!$A$3:$G$5000,5,0)-1))</f>
        <v>36.972984798117679</v>
      </c>
    </row>
    <row r="2470" spans="1:6" x14ac:dyDescent="0.25">
      <c r="A2470" s="1">
        <v>41653</v>
      </c>
      <c r="B2470" s="11">
        <f>VLOOKUP($A2469,Master!$A$6:$J$4994,$I$1,0)*(1+0.5*(VLOOKUP($A2470,'Old-SVXY-OHLC'!$A$3:$E$5000,B$1,0)/VLOOKUP($A2469,'Old-SVXY-OHLC'!$A$3:$E$5000,5,0)-1))</f>
        <v>37.195164782071735</v>
      </c>
      <c r="C2470" s="11">
        <f>VLOOKUP($A2469,Master!$A$6:$J$4994,$I$1,0)*(1+0.5*(VLOOKUP($A2470,'Old-SVXY-OHLC'!$A$3:$E$5000,C$1,0)/VLOOKUP($A2469,'Old-SVXY-OHLC'!$A$3:$E$5000,5,0)-1))</f>
        <v>37.838732330123783</v>
      </c>
      <c r="D2470" s="11">
        <f>VLOOKUP($A2469,Master!$A$6:$J$4994,$I$1,0)*(1+0.5*(VLOOKUP($A2470,'Old-SVXY-OHLC'!$A$3:$E$5000,D$1,0)/VLOOKUP($A2469,'Old-SVXY-OHLC'!$A$3:$E$5000,5,0)-1))</f>
        <v>37.192452234744813</v>
      </c>
      <c r="E2470" s="11">
        <f>VLOOKUP(A2470,Master!A$6:J$4994,$I$1,0)</f>
        <v>37.838643920223099</v>
      </c>
      <c r="F2470" s="11">
        <f>VLOOKUP($A2469,Master!$A$6:$J$4994,$I$1,0)*(1+0.5*(VLOOKUP($A2470,'Old-SVXY-OHLC'!$A$3:$G$5000,F$1,0)/VLOOKUP($A2469,'Old-SVXY-OHLC'!$A$3:$G$5000,5,0)-1))</f>
        <v>37.702308076018845</v>
      </c>
    </row>
    <row r="2471" spans="1:6" x14ac:dyDescent="0.25">
      <c r="A2471" s="1">
        <v>41654</v>
      </c>
      <c r="B2471" s="11">
        <f>VLOOKUP($A2470,Master!$A$6:$J$4994,$I$1,0)*(1+0.5*(VLOOKUP($A2471,'Old-SVXY-OHLC'!$A$3:$E$5000,B$1,0)/VLOOKUP($A2470,'Old-SVXY-OHLC'!$A$3:$E$5000,5,0)-1))</f>
        <v>37.751193451281388</v>
      </c>
      <c r="C2471" s="11">
        <f>VLOOKUP($A2470,Master!$A$6:$J$4994,$I$1,0)*(1+0.5*(VLOOKUP($A2471,'Old-SVXY-OHLC'!$A$3:$E$5000,C$1,0)/VLOOKUP($A2470,'Old-SVXY-OHLC'!$A$3:$E$5000,5,0)-1))</f>
        <v>37.793848813202018</v>
      </c>
      <c r="D2471" s="11">
        <f>VLOOKUP($A2470,Master!$A$6:$J$4994,$I$1,0)*(1+0.5*(VLOOKUP($A2471,'Old-SVXY-OHLC'!$A$3:$E$5000,D$1,0)/VLOOKUP($A2470,'Old-SVXY-OHLC'!$A$3:$E$5000,5,0)-1))</f>
        <v>37.40995908677548</v>
      </c>
      <c r="E2471" s="11">
        <f>VLOOKUP(A2471,Master!A$6:J$4994,$I$1,0)</f>
        <v>37.769693729866013</v>
      </c>
      <c r="F2471" s="11">
        <f>VLOOKUP($A2470,Master!$A$6:$J$4994,$I$1,0)*(1+0.5*(VLOOKUP($A2471,'Old-SVXY-OHLC'!$A$3:$G$5000,F$1,0)/VLOOKUP($A2470,'Old-SVXY-OHLC'!$A$3:$G$5000,5,0)-1))</f>
        <v>37.644557179194599</v>
      </c>
    </row>
    <row r="2472" spans="1:6" x14ac:dyDescent="0.25">
      <c r="A2472" s="1">
        <v>41655</v>
      </c>
      <c r="B2472" s="11">
        <f>VLOOKUP($A2471,Master!$A$6:$J$4994,$I$1,0)*(1+0.5*(VLOOKUP($A2472,'Old-SVXY-OHLC'!$A$3:$E$5000,B$1,0)/VLOOKUP($A2471,'Old-SVXY-OHLC'!$A$3:$E$5000,5,0)-1))</f>
        <v>37.581461038875744</v>
      </c>
      <c r="C2472" s="11">
        <f>VLOOKUP($A2471,Master!$A$6:$J$4994,$I$1,0)*(1+0.5*(VLOOKUP($A2472,'Old-SVXY-OHLC'!$A$3:$E$5000,C$1,0)/VLOOKUP($A2471,'Old-SVXY-OHLC'!$A$3:$E$5000,5,0)-1))</f>
        <v>37.662919041675096</v>
      </c>
      <c r="D2472" s="11">
        <f>VLOOKUP($A2471,Master!$A$6:$J$4994,$I$1,0)*(1+0.5*(VLOOKUP($A2472,'Old-SVXY-OHLC'!$A$3:$E$5000,D$1,0)/VLOOKUP($A2471,'Old-SVXY-OHLC'!$A$3:$E$5000,5,0)-1))</f>
        <v>37.327739924963026</v>
      </c>
      <c r="E2472" s="11">
        <f>VLOOKUP(A2472,Master!A$6:J$4994,$I$1,0)</f>
        <v>37.53901178203364</v>
      </c>
      <c r="F2472" s="11">
        <f>VLOOKUP($A2471,Master!$A$6:$J$4994,$I$1,0)*(1+0.5*(VLOOKUP($A2472,'Old-SVXY-OHLC'!$A$3:$G$5000,F$1,0)/VLOOKUP($A2471,'Old-SVXY-OHLC'!$A$3:$G$5000,5,0)-1))</f>
        <v>37.546741768554725</v>
      </c>
    </row>
    <row r="2473" spans="1:6" x14ac:dyDescent="0.25">
      <c r="A2473" s="1">
        <v>41656</v>
      </c>
      <c r="B2473" s="11">
        <f>VLOOKUP($A2472,Master!$A$6:$J$4994,$I$1,0)*(1+0.5*(VLOOKUP($A2473,'Old-SVXY-OHLC'!$A$3:$E$5000,B$1,0)/VLOOKUP($A2472,'Old-SVXY-OHLC'!$A$3:$E$5000,5,0)-1))</f>
        <v>37.468750338084774</v>
      </c>
      <c r="C2473" s="11">
        <f>VLOOKUP($A2472,Master!$A$6:$J$4994,$I$1,0)*(1+0.5*(VLOOKUP($A2473,'Old-SVXY-OHLC'!$A$3:$E$5000,C$1,0)/VLOOKUP($A2472,'Old-SVXY-OHLC'!$A$3:$E$5000,5,0)-1))</f>
        <v>37.741505899129322</v>
      </c>
      <c r="D2473" s="11">
        <f>VLOOKUP($A2472,Master!$A$6:$J$4994,$I$1,0)*(1+0.5*(VLOOKUP($A2473,'Old-SVXY-OHLC'!$A$3:$E$5000,D$1,0)/VLOOKUP($A2472,'Old-SVXY-OHLC'!$A$3:$E$5000,5,0)-1))</f>
        <v>37.386788608475747</v>
      </c>
      <c r="E2473" s="11">
        <f>VLOOKUP(A2473,Master!A$6:J$4994,$I$1,0)</f>
        <v>37.598018655029193</v>
      </c>
      <c r="F2473" s="11">
        <f>VLOOKUP($A2472,Master!$A$6:$J$4994,$I$1,0)*(1+0.5*(VLOOKUP($A2473,'Old-SVXY-OHLC'!$A$3:$G$5000,F$1,0)/VLOOKUP($A2472,'Old-SVXY-OHLC'!$A$3:$G$5000,5,0)-1))</f>
        <v>37.514433088066994</v>
      </c>
    </row>
    <row r="2474" spans="1:6" x14ac:dyDescent="0.25">
      <c r="A2474" s="1">
        <v>41660</v>
      </c>
      <c r="B2474" s="11">
        <f>VLOOKUP($A2473,Master!$A$6:$J$4994,$I$1,0)*(1+0.5*(VLOOKUP($A2474,'Old-SVXY-OHLC'!$A$3:$E$5000,B$1,0)/VLOOKUP($A2473,'Old-SVXY-OHLC'!$A$3:$E$5000,5,0)-1))</f>
        <v>37.690202931997959</v>
      </c>
      <c r="C2474" s="11">
        <f>VLOOKUP($A2473,Master!$A$6:$J$4994,$I$1,0)*(1+0.5*(VLOOKUP($A2474,'Old-SVXY-OHLC'!$A$3:$E$5000,C$1,0)/VLOOKUP($A2473,'Old-SVXY-OHLC'!$A$3:$E$5000,5,0)-1))</f>
        <v>37.795875598930571</v>
      </c>
      <c r="D2474" s="11">
        <f>VLOOKUP($A2473,Master!$A$6:$J$4994,$I$1,0)*(1+0.5*(VLOOKUP($A2474,'Old-SVXY-OHLC'!$A$3:$E$5000,D$1,0)/VLOOKUP($A2473,'Old-SVXY-OHLC'!$A$3:$E$5000,5,0)-1))</f>
        <v>37.384335716897958</v>
      </c>
      <c r="E2474" s="11">
        <f>VLOOKUP(A2474,Master!A$6:J$4994,$I$1,0)</f>
        <v>37.795480025327755</v>
      </c>
      <c r="F2474" s="11">
        <f>VLOOKUP($A2473,Master!$A$6:$J$4994,$I$1,0)*(1+0.5*(VLOOKUP($A2474,'Old-SVXY-OHLC'!$A$3:$G$5000,F$1,0)/VLOOKUP($A2473,'Old-SVXY-OHLC'!$A$3:$G$5000,5,0)-1))</f>
        <v>37.726422185577938</v>
      </c>
    </row>
    <row r="2475" spans="1:6" x14ac:dyDescent="0.25">
      <c r="A2475" s="1">
        <v>41661</v>
      </c>
      <c r="B2475" s="11">
        <f>VLOOKUP($A2474,Master!$A$6:$J$4994,$I$1,0)*(1+0.5*(VLOOKUP($A2475,'Old-SVXY-OHLC'!$A$3:$E$5000,B$1,0)/VLOOKUP($A2474,'Old-SVXY-OHLC'!$A$3:$E$5000,5,0)-1))</f>
        <v>37.929235592536735</v>
      </c>
      <c r="C2475" s="11">
        <f>VLOOKUP($A2474,Master!$A$6:$J$4994,$I$1,0)*(1+0.5*(VLOOKUP($A2475,'Old-SVXY-OHLC'!$A$3:$E$5000,C$1,0)/VLOOKUP($A2474,'Old-SVXY-OHLC'!$A$3:$E$5000,5,0)-1))</f>
        <v>38.129650847742248</v>
      </c>
      <c r="D2475" s="11">
        <f>VLOOKUP($A2474,Master!$A$6:$J$4994,$I$1,0)*(1+0.5*(VLOOKUP($A2475,'Old-SVXY-OHLC'!$A$3:$E$5000,D$1,0)/VLOOKUP($A2474,'Old-SVXY-OHLC'!$A$3:$E$5000,5,0)-1))</f>
        <v>37.815801419835843</v>
      </c>
      <c r="E2475" s="11">
        <f>VLOOKUP(A2475,Master!A$6:J$4994,$I$1,0)</f>
        <v>38.129554183411969</v>
      </c>
      <c r="F2475" s="11">
        <f>VLOOKUP($A2474,Master!$A$6:$J$4994,$I$1,0)*(1+0.5*(VLOOKUP($A2475,'Old-SVXY-OHLC'!$A$3:$G$5000,F$1,0)/VLOOKUP($A2474,'Old-SVXY-OHLC'!$A$3:$G$5000,5,0)-1))</f>
        <v>38.01597842965149</v>
      </c>
    </row>
    <row r="2476" spans="1:6" x14ac:dyDescent="0.25">
      <c r="A2476" s="1">
        <v>41662</v>
      </c>
      <c r="B2476" s="11">
        <f>VLOOKUP($A2475,Master!$A$6:$J$4994,$I$1,0)*(1+0.5*(VLOOKUP($A2476,'Old-SVXY-OHLC'!$A$3:$E$5000,B$1,0)/VLOOKUP($A2475,'Old-SVXY-OHLC'!$A$3:$E$5000,5,0)-1))</f>
        <v>37.772131246858628</v>
      </c>
      <c r="C2476" s="11">
        <f>VLOOKUP($A2475,Master!$A$6:$J$4994,$I$1,0)*(1+0.5*(VLOOKUP($A2476,'Old-SVXY-OHLC'!$A$3:$E$5000,C$1,0)/VLOOKUP($A2475,'Old-SVXY-OHLC'!$A$3:$E$5000,5,0)-1))</f>
        <v>37.802557783203738</v>
      </c>
      <c r="D2476" s="11">
        <f>VLOOKUP($A2475,Master!$A$6:$J$4994,$I$1,0)*(1+0.5*(VLOOKUP($A2476,'Old-SVXY-OHLC'!$A$3:$E$5000,D$1,0)/VLOOKUP($A2475,'Old-SVXY-OHLC'!$A$3:$E$5000,5,0)-1))</f>
        <v>37.026006683881732</v>
      </c>
      <c r="E2476" s="11">
        <f>VLOOKUP(A2476,Master!A$6:J$4994,$I$1,0)</f>
        <v>37.662963287776464</v>
      </c>
      <c r="F2476" s="11">
        <f>VLOOKUP($A2475,Master!$A$6:$J$4994,$I$1,0)*(1+0.5*(VLOOKUP($A2476,'Old-SVXY-OHLC'!$A$3:$G$5000,F$1,0)/VLOOKUP($A2475,'Old-SVXY-OHLC'!$A$3:$G$5000,5,0)-1))</f>
        <v>37.503579320822617</v>
      </c>
    </row>
    <row r="2477" spans="1:6" x14ac:dyDescent="0.25">
      <c r="A2477" s="1">
        <v>41663</v>
      </c>
      <c r="B2477" s="11">
        <f>VLOOKUP($A2476,Master!$A$6:$J$4994,$I$1,0)*(1+0.5*(VLOOKUP($A2477,'Old-SVXY-OHLC'!$A$3:$E$5000,B$1,0)/VLOOKUP($A2476,'Old-SVXY-OHLC'!$A$3:$E$5000,5,0)-1))</f>
        <v>36.962985068885359</v>
      </c>
      <c r="C2477" s="11">
        <f>VLOOKUP($A2476,Master!$A$6:$J$4994,$I$1,0)*(1+0.5*(VLOOKUP($A2477,'Old-SVXY-OHLC'!$A$3:$E$5000,C$1,0)/VLOOKUP($A2476,'Old-SVXY-OHLC'!$A$3:$E$5000,5,0)-1))</f>
        <v>37.000491133889781</v>
      </c>
      <c r="D2477" s="11">
        <f>VLOOKUP($A2476,Master!$A$6:$J$4994,$I$1,0)*(1+0.5*(VLOOKUP($A2477,'Old-SVXY-OHLC'!$A$3:$E$5000,D$1,0)/VLOOKUP($A2476,'Old-SVXY-OHLC'!$A$3:$E$5000,5,0)-1))</f>
        <v>35.128665913972483</v>
      </c>
      <c r="E2477" s="11">
        <f>VLOOKUP(A2477,Master!A$6:J$4994,$I$1,0)</f>
        <v>35.128510668765699</v>
      </c>
      <c r="F2477" s="11">
        <f>VLOOKUP($A2476,Master!$A$6:$J$4994,$I$1,0)*(1+0.5*(VLOOKUP($A2477,'Old-SVXY-OHLC'!$A$3:$G$5000,F$1,0)/VLOOKUP($A2476,'Old-SVXY-OHLC'!$A$3:$G$5000,5,0)-1))</f>
        <v>35.813692076963996</v>
      </c>
    </row>
    <row r="2478" spans="1:6" x14ac:dyDescent="0.25">
      <c r="A2478" s="1">
        <v>41666</v>
      </c>
      <c r="B2478" s="11">
        <f>VLOOKUP($A2477,Master!$A$6:$J$4994,$I$1,0)*(1+0.5*(VLOOKUP($A2478,'Old-SVXY-OHLC'!$A$3:$E$5000,B$1,0)/VLOOKUP($A2477,'Old-SVXY-OHLC'!$A$3:$E$5000,5,0)-1))</f>
        <v>35.696445945807319</v>
      </c>
      <c r="C2478" s="11">
        <f>VLOOKUP($A2477,Master!$A$6:$J$4994,$I$1,0)*(1+0.5*(VLOOKUP($A2478,'Old-SVXY-OHLC'!$A$3:$E$5000,C$1,0)/VLOOKUP($A2477,'Old-SVXY-OHLC'!$A$3:$E$5000,5,0)-1))</f>
        <v>35.996724261665307</v>
      </c>
      <c r="D2478" s="11">
        <f>VLOOKUP($A2477,Master!$A$6:$J$4994,$I$1,0)*(1+0.5*(VLOOKUP($A2478,'Old-SVXY-OHLC'!$A$3:$E$5000,D$1,0)/VLOOKUP($A2477,'Old-SVXY-OHLC'!$A$3:$E$5000,5,0)-1))</f>
        <v>34.327870352912882</v>
      </c>
      <c r="E2478" s="11">
        <f>VLOOKUP(A2478,Master!A$6:J$4994,$I$1,0)</f>
        <v>35.208503277623912</v>
      </c>
      <c r="F2478" s="11">
        <f>VLOOKUP($A2477,Master!$A$6:$J$4994,$I$1,0)*(1+0.5*(VLOOKUP($A2478,'Old-SVXY-OHLC'!$A$3:$G$5000,F$1,0)/VLOOKUP($A2477,'Old-SVXY-OHLC'!$A$3:$G$5000,5,0)-1))</f>
        <v>35.410604664900802</v>
      </c>
    </row>
    <row r="2479" spans="1:6" x14ac:dyDescent="0.25">
      <c r="A2479" s="1">
        <v>41667</v>
      </c>
      <c r="B2479" s="11">
        <f>VLOOKUP($A2478,Master!$A$6:$J$4994,$I$1,0)*(1+0.5*(VLOOKUP($A2479,'Old-SVXY-OHLC'!$A$3:$E$5000,B$1,0)/VLOOKUP($A2478,'Old-SVXY-OHLC'!$A$3:$E$5000,5,0)-1))</f>
        <v>35.389695371767466</v>
      </c>
      <c r="C2479" s="11">
        <f>VLOOKUP($A2478,Master!$A$6:$J$4994,$I$1,0)*(1+0.5*(VLOOKUP($A2479,'Old-SVXY-OHLC'!$A$3:$E$5000,C$1,0)/VLOOKUP($A2478,'Old-SVXY-OHLC'!$A$3:$E$5000,5,0)-1))</f>
        <v>36.291354540553215</v>
      </c>
      <c r="D2479" s="11">
        <f>VLOOKUP($A2478,Master!$A$6:$J$4994,$I$1,0)*(1+0.5*(VLOOKUP($A2479,'Old-SVXY-OHLC'!$A$3:$E$5000,D$1,0)/VLOOKUP($A2478,'Old-SVXY-OHLC'!$A$3:$E$5000,5,0)-1))</f>
        <v>35.320557990353109</v>
      </c>
      <c r="E2479" s="11">
        <f>VLOOKUP(A2479,Master!A$6:J$4994,$I$1,0)</f>
        <v>36.143775402123623</v>
      </c>
      <c r="F2479" s="11">
        <f>VLOOKUP($A2478,Master!$A$6:$J$4994,$I$1,0)*(1+0.5*(VLOOKUP($A2479,'Old-SVXY-OHLC'!$A$3:$G$5000,F$1,0)/VLOOKUP($A2478,'Old-SVXY-OHLC'!$A$3:$G$5000,5,0)-1))</f>
        <v>36.132915452326223</v>
      </c>
    </row>
    <row r="2480" spans="1:6" x14ac:dyDescent="0.25">
      <c r="A2480" s="1">
        <v>41668</v>
      </c>
      <c r="B2480" s="11">
        <f>VLOOKUP($A2479,Master!$A$6:$J$4994,$I$1,0)*(1+0.5*(VLOOKUP($A2480,'Old-SVXY-OHLC'!$A$3:$E$5000,B$1,0)/VLOOKUP($A2479,'Old-SVXY-OHLC'!$A$3:$E$5000,5,0)-1))</f>
        <v>35.248585239643496</v>
      </c>
      <c r="C2480" s="11">
        <f>VLOOKUP($A2479,Master!$A$6:$J$4994,$I$1,0)*(1+0.5*(VLOOKUP($A2480,'Old-SVXY-OHLC'!$A$3:$E$5000,C$1,0)/VLOOKUP($A2479,'Old-SVXY-OHLC'!$A$3:$E$5000,5,0)-1))</f>
        <v>35.770878168633978</v>
      </c>
      <c r="D2480" s="11">
        <f>VLOOKUP($A2479,Master!$A$6:$J$4994,$I$1,0)*(1+0.5*(VLOOKUP($A2480,'Old-SVXY-OHLC'!$A$3:$E$5000,D$1,0)/VLOOKUP($A2479,'Old-SVXY-OHLC'!$A$3:$E$5000,5,0)-1))</f>
        <v>34.639244050759899</v>
      </c>
      <c r="E2480" s="11">
        <f>VLOOKUP(A2480,Master!A$6:J$4994,$I$1,0)</f>
        <v>34.818033281523761</v>
      </c>
      <c r="F2480" s="11">
        <f>VLOOKUP($A2479,Master!$A$6:$J$4994,$I$1,0)*(1+0.5*(VLOOKUP($A2480,'Old-SVXY-OHLC'!$A$3:$G$5000,F$1,0)/VLOOKUP($A2479,'Old-SVXY-OHLC'!$A$3:$G$5000,5,0)-1))</f>
        <v>34.928470218649331</v>
      </c>
    </row>
    <row r="2481" spans="1:6" x14ac:dyDescent="0.25">
      <c r="A2481" s="1">
        <v>41669</v>
      </c>
      <c r="B2481" s="11">
        <f>VLOOKUP($A2480,Master!$A$6:$J$4994,$I$1,0)*(1+0.5*(VLOOKUP($A2481,'Old-SVXY-OHLC'!$A$3:$E$5000,B$1,0)/VLOOKUP($A2480,'Old-SVXY-OHLC'!$A$3:$E$5000,5,0)-1))</f>
        <v>35.443561892600208</v>
      </c>
      <c r="C2481" s="11">
        <f>VLOOKUP($A2480,Master!$A$6:$J$4994,$I$1,0)*(1+0.5*(VLOOKUP($A2481,'Old-SVXY-OHLC'!$A$3:$E$5000,C$1,0)/VLOOKUP($A2480,'Old-SVXY-OHLC'!$A$3:$E$5000,5,0)-1))</f>
        <v>35.662498593421709</v>
      </c>
      <c r="D2481" s="11">
        <f>VLOOKUP($A2480,Master!$A$6:$J$4994,$I$1,0)*(1+0.5*(VLOOKUP($A2481,'Old-SVXY-OHLC'!$A$3:$E$5000,D$1,0)/VLOOKUP($A2480,'Old-SVXY-OHLC'!$A$3:$E$5000,5,0)-1))</f>
        <v>34.585596800785282</v>
      </c>
      <c r="E2481" s="11">
        <f>VLOOKUP(A2481,Master!A$6:J$4994,$I$1,0)</f>
        <v>34.585496649260435</v>
      </c>
      <c r="F2481" s="11">
        <f>VLOOKUP($A2480,Master!$A$6:$J$4994,$I$1,0)*(1+0.5*(VLOOKUP($A2481,'Old-SVXY-OHLC'!$A$3:$G$5000,F$1,0)/VLOOKUP($A2480,'Old-SVXY-OHLC'!$A$3:$G$5000,5,0)-1))</f>
        <v>35.175000123423708</v>
      </c>
    </row>
    <row r="2482" spans="1:6" x14ac:dyDescent="0.25">
      <c r="A2482" s="1">
        <v>41670</v>
      </c>
      <c r="B2482" s="11">
        <f>VLOOKUP($A2481,Master!$A$6:$J$4994,$I$1,0)*(1+0.5*(VLOOKUP($A2482,'Old-SVXY-OHLC'!$A$3:$E$5000,B$1,0)/VLOOKUP($A2481,'Old-SVXY-OHLC'!$A$3:$E$5000,5,0)-1))</f>
        <v>33.580124692006407</v>
      </c>
      <c r="C2482" s="11">
        <f>VLOOKUP($A2481,Master!$A$6:$J$4994,$I$1,0)*(1+0.5*(VLOOKUP($A2482,'Old-SVXY-OHLC'!$A$3:$E$5000,C$1,0)/VLOOKUP($A2481,'Old-SVXY-OHLC'!$A$3:$E$5000,5,0)-1))</f>
        <v>34.53232847961845</v>
      </c>
      <c r="D2482" s="11">
        <f>VLOOKUP($A2481,Master!$A$6:$J$4994,$I$1,0)*(1+0.5*(VLOOKUP($A2482,'Old-SVXY-OHLC'!$A$3:$E$5000,D$1,0)/VLOOKUP($A2481,'Old-SVXY-OHLC'!$A$3:$E$5000,5,0)-1))</f>
        <v>33.538980109297604</v>
      </c>
      <c r="E2482" s="11">
        <f>VLOOKUP(A2482,Master!A$6:J$4994,$I$1,0)</f>
        <v>33.673467253918169</v>
      </c>
      <c r="F2482" s="11">
        <f>VLOOKUP($A2481,Master!$A$6:$J$4994,$I$1,0)*(1+0.5*(VLOOKUP($A2482,'Old-SVXY-OHLC'!$A$3:$G$5000,F$1,0)/VLOOKUP($A2481,'Old-SVXY-OHLC'!$A$3:$G$5000,5,0)-1))</f>
        <v>33.826992188259226</v>
      </c>
    </row>
    <row r="2483" spans="1:6" x14ac:dyDescent="0.25">
      <c r="A2483" s="1">
        <v>41673</v>
      </c>
      <c r="B2483" s="11">
        <f>VLOOKUP($A2482,Master!$A$6:$J$4994,$I$1,0)*(1+0.5*(VLOOKUP($A2483,'Old-SVXY-OHLC'!$A$3:$E$5000,B$1,0)/VLOOKUP($A2482,'Old-SVXY-OHLC'!$A$3:$E$5000,5,0)-1))</f>
        <v>33.60157634727959</v>
      </c>
      <c r="C2483" s="11">
        <f>VLOOKUP($A2482,Master!$A$6:$J$4994,$I$1,0)*(1+0.5*(VLOOKUP($A2483,'Old-SVXY-OHLC'!$A$3:$E$5000,C$1,0)/VLOOKUP($A2482,'Old-SVXY-OHLC'!$A$3:$E$5000,5,0)-1))</f>
        <v>33.852294419127368</v>
      </c>
      <c r="D2483" s="11">
        <f>VLOOKUP($A2482,Master!$A$6:$J$4994,$I$1,0)*(1+0.5*(VLOOKUP($A2483,'Old-SVXY-OHLC'!$A$3:$E$5000,D$1,0)/VLOOKUP($A2482,'Old-SVXY-OHLC'!$A$3:$E$5000,5,0)-1))</f>
        <v>32.273313614865174</v>
      </c>
      <c r="E2483" s="11">
        <f>VLOOKUP(A2483,Master!A$6:J$4994,$I$1,0)</f>
        <v>32.272950633893529</v>
      </c>
      <c r="F2483" s="11">
        <f>VLOOKUP($A2482,Master!$A$6:$J$4994,$I$1,0)*(1+0.5*(VLOOKUP($A2483,'Old-SVXY-OHLC'!$A$3:$G$5000,F$1,0)/VLOOKUP($A2482,'Old-SVXY-OHLC'!$A$3:$G$5000,5,0)-1))</f>
        <v>32.610789850109036</v>
      </c>
    </row>
    <row r="2484" spans="1:6" x14ac:dyDescent="0.25">
      <c r="A2484" s="1">
        <v>41674</v>
      </c>
      <c r="B2484" s="11">
        <f>VLOOKUP($A2483,Master!$A$6:$J$4994,$I$1,0)*(1+0.5*(VLOOKUP($A2484,'Old-SVXY-OHLC'!$A$3:$E$5000,B$1,0)/VLOOKUP($A2483,'Old-SVXY-OHLC'!$A$3:$E$5000,5,0)-1))</f>
        <v>32.834133007126795</v>
      </c>
      <c r="C2484" s="11">
        <f>VLOOKUP($A2483,Master!$A$6:$J$4994,$I$1,0)*(1+0.5*(VLOOKUP($A2484,'Old-SVXY-OHLC'!$A$3:$E$5000,C$1,0)/VLOOKUP($A2483,'Old-SVXY-OHLC'!$A$3:$E$5000,5,0)-1))</f>
        <v>33.105690969880939</v>
      </c>
      <c r="D2484" s="11">
        <f>VLOOKUP($A2483,Master!$A$6:$J$4994,$I$1,0)*(1+0.5*(VLOOKUP($A2484,'Old-SVXY-OHLC'!$A$3:$E$5000,D$1,0)/VLOOKUP($A2483,'Old-SVXY-OHLC'!$A$3:$E$5000,5,0)-1))</f>
        <v>32.556259111383113</v>
      </c>
      <c r="E2484" s="11">
        <f>VLOOKUP(A2484,Master!A$6:J$4994,$I$1,0)</f>
        <v>32.620063516121178</v>
      </c>
      <c r="F2484" s="11">
        <f>VLOOKUP($A2483,Master!$A$6:$J$4994,$I$1,0)*(1+0.5*(VLOOKUP($A2484,'Old-SVXY-OHLC'!$A$3:$G$5000,F$1,0)/VLOOKUP($A2483,'Old-SVXY-OHLC'!$A$3:$G$5000,5,0)-1))</f>
        <v>32.894127739460934</v>
      </c>
    </row>
    <row r="2485" spans="1:6" x14ac:dyDescent="0.25">
      <c r="A2485" s="1">
        <v>41675</v>
      </c>
      <c r="B2485" s="11">
        <f>VLOOKUP($A2484,Master!$A$6:$J$4994,$I$1,0)*(1+0.5*(VLOOKUP($A2485,'Old-SVXY-OHLC'!$A$3:$E$5000,B$1,0)/VLOOKUP($A2484,'Old-SVXY-OHLC'!$A$3:$E$5000,5,0)-1))</f>
        <v>32.563099585590862</v>
      </c>
      <c r="C2485" s="11">
        <f>VLOOKUP($A2484,Master!$A$6:$J$4994,$I$1,0)*(1+0.5*(VLOOKUP($A2485,'Old-SVXY-OHLC'!$A$3:$E$5000,C$1,0)/VLOOKUP($A2484,'Old-SVXY-OHLC'!$A$3:$E$5000,5,0)-1))</f>
        <v>32.716193986385825</v>
      </c>
      <c r="D2485" s="11">
        <f>VLOOKUP($A2484,Master!$A$6:$J$4994,$I$1,0)*(1+0.5*(VLOOKUP($A2485,'Old-SVXY-OHLC'!$A$3:$E$5000,D$1,0)/VLOOKUP($A2484,'Old-SVXY-OHLC'!$A$3:$E$5000,5,0)-1))</f>
        <v>31.869485387645504</v>
      </c>
      <c r="E2485" s="11">
        <f>VLOOKUP(A2485,Master!A$6:J$4994,$I$1,0)</f>
        <v>32.224646279024896</v>
      </c>
      <c r="F2485" s="11">
        <f>VLOOKUP($A2484,Master!$A$6:$J$4994,$I$1,0)*(1+0.5*(VLOOKUP($A2485,'Old-SVXY-OHLC'!$A$3:$G$5000,F$1,0)/VLOOKUP($A2484,'Old-SVXY-OHLC'!$A$3:$G$5000,5,0)-1))</f>
        <v>32.300650970152077</v>
      </c>
    </row>
    <row r="2486" spans="1:6" x14ac:dyDescent="0.25">
      <c r="A2486" s="1">
        <v>41676</v>
      </c>
      <c r="B2486" s="11">
        <f>VLOOKUP($A2485,Master!$A$6:$J$4994,$I$1,0)*(1+0.5*(VLOOKUP($A2486,'Old-SVXY-OHLC'!$A$3:$E$5000,B$1,0)/VLOOKUP($A2485,'Old-SVXY-OHLC'!$A$3:$E$5000,5,0)-1))</f>
        <v>32.503939764073472</v>
      </c>
      <c r="C2486" s="11">
        <f>VLOOKUP($A2485,Master!$A$6:$J$4994,$I$1,0)*(1+0.5*(VLOOKUP($A2486,'Old-SVXY-OHLC'!$A$3:$E$5000,C$1,0)/VLOOKUP($A2485,'Old-SVXY-OHLC'!$A$3:$E$5000,5,0)-1))</f>
        <v>33.883087747151166</v>
      </c>
      <c r="D2486" s="11">
        <f>VLOOKUP($A2485,Master!$A$6:$J$4994,$I$1,0)*(1+0.5*(VLOOKUP($A2486,'Old-SVXY-OHLC'!$A$3:$E$5000,D$1,0)/VLOOKUP($A2485,'Old-SVXY-OHLC'!$A$3:$E$5000,5,0)-1))</f>
        <v>32.503939764073472</v>
      </c>
      <c r="E2486" s="11">
        <f>VLOOKUP(A2486,Master!A$6:J$4994,$I$1,0)</f>
        <v>33.857633654083209</v>
      </c>
      <c r="F2486" s="11">
        <f>VLOOKUP($A2485,Master!$A$6:$J$4994,$I$1,0)*(1+0.5*(VLOOKUP($A2486,'Old-SVXY-OHLC'!$A$3:$G$5000,F$1,0)/VLOOKUP($A2485,'Old-SVXY-OHLC'!$A$3:$G$5000,5,0)-1))</f>
        <v>33.876761380256312</v>
      </c>
    </row>
    <row r="2487" spans="1:6" x14ac:dyDescent="0.25">
      <c r="A2487" s="1">
        <v>41677</v>
      </c>
      <c r="B2487" s="11">
        <f>VLOOKUP($A2486,Master!$A$6:$J$4994,$I$1,0)*(1+0.5*(VLOOKUP($A2487,'Old-SVXY-OHLC'!$A$3:$E$5000,B$1,0)/VLOOKUP($A2486,'Old-SVXY-OHLC'!$A$3:$E$5000,5,0)-1))</f>
        <v>34.319421295469212</v>
      </c>
      <c r="C2487" s="11">
        <f>VLOOKUP($A2486,Master!$A$6:$J$4994,$I$1,0)*(1+0.5*(VLOOKUP($A2487,'Old-SVXY-OHLC'!$A$3:$E$5000,C$1,0)/VLOOKUP($A2486,'Old-SVXY-OHLC'!$A$3:$E$5000,5,0)-1))</f>
        <v>35.254886108934201</v>
      </c>
      <c r="D2487" s="11">
        <f>VLOOKUP($A2486,Master!$A$6:$J$4994,$I$1,0)*(1+0.5*(VLOOKUP($A2487,'Old-SVXY-OHLC'!$A$3:$E$5000,D$1,0)/VLOOKUP($A2486,'Old-SVXY-OHLC'!$A$3:$E$5000,5,0)-1))</f>
        <v>34.240961698604913</v>
      </c>
      <c r="E2487" s="11">
        <f>VLOOKUP(A2487,Master!A$6:J$4994,$I$1,0)</f>
        <v>35.09886609868736</v>
      </c>
      <c r="F2487" s="11">
        <f>VLOOKUP($A2486,Master!$A$6:$J$4994,$I$1,0)*(1+0.5*(VLOOKUP($A2487,'Old-SVXY-OHLC'!$A$3:$G$5000,F$1,0)/VLOOKUP($A2486,'Old-SVXY-OHLC'!$A$3:$G$5000,5,0)-1))</f>
        <v>34.889752833269952</v>
      </c>
    </row>
    <row r="2488" spans="1:6" x14ac:dyDescent="0.25">
      <c r="A2488" s="1">
        <v>41680</v>
      </c>
      <c r="B2488" s="11">
        <f>VLOOKUP($A2487,Master!$A$6:$J$4994,$I$1,0)*(1+0.5*(VLOOKUP($A2488,'Old-SVXY-OHLC'!$A$3:$E$5000,B$1,0)/VLOOKUP($A2487,'Old-SVXY-OHLC'!$A$3:$E$5000,5,0)-1))</f>
        <v>34.975523947221284</v>
      </c>
      <c r="C2488" s="11">
        <f>VLOOKUP($A2487,Master!$A$6:$J$4994,$I$1,0)*(1+0.5*(VLOOKUP($A2488,'Old-SVXY-OHLC'!$A$3:$E$5000,C$1,0)/VLOOKUP($A2487,'Old-SVXY-OHLC'!$A$3:$E$5000,5,0)-1))</f>
        <v>35.234918844346403</v>
      </c>
      <c r="D2488" s="11">
        <f>VLOOKUP($A2487,Master!$A$6:$J$4994,$I$1,0)*(1+0.5*(VLOOKUP($A2488,'Old-SVXY-OHLC'!$A$3:$E$5000,D$1,0)/VLOOKUP($A2487,'Old-SVXY-OHLC'!$A$3:$E$5000,5,0)-1))</f>
        <v>34.716129633006048</v>
      </c>
      <c r="E2488" s="11">
        <f>VLOOKUP(A2488,Master!A$6:J$4994,$I$1,0)</f>
        <v>35.081486852443554</v>
      </c>
      <c r="F2488" s="11">
        <f>VLOOKUP($A2487,Master!$A$6:$J$4994,$I$1,0)*(1+0.5*(VLOOKUP($A2488,'Old-SVXY-OHLC'!$A$3:$G$5000,F$1,0)/VLOOKUP($A2487,'Old-SVXY-OHLC'!$A$3:$G$5000,5,0)-1))</f>
        <v>34.879343816826577</v>
      </c>
    </row>
    <row r="2489" spans="1:6" x14ac:dyDescent="0.25">
      <c r="A2489" s="1">
        <v>41681</v>
      </c>
      <c r="B2489" s="11">
        <f>VLOOKUP($A2488,Master!$A$6:$J$4994,$I$1,0)*(1+0.5*(VLOOKUP($A2489,'Old-SVXY-OHLC'!$A$3:$E$5000,B$1,0)/VLOOKUP($A2488,'Old-SVXY-OHLC'!$A$3:$E$5000,5,0)-1))</f>
        <v>35.167636035421381</v>
      </c>
      <c r="C2489" s="11">
        <f>VLOOKUP($A2488,Master!$A$6:$J$4994,$I$1,0)*(1+0.5*(VLOOKUP($A2489,'Old-SVXY-OHLC'!$A$3:$E$5000,C$1,0)/VLOOKUP($A2488,'Old-SVXY-OHLC'!$A$3:$E$5000,5,0)-1))</f>
        <v>35.736246057616981</v>
      </c>
      <c r="D2489" s="11">
        <f>VLOOKUP($A2488,Master!$A$6:$J$4994,$I$1,0)*(1+0.5*(VLOOKUP($A2489,'Old-SVXY-OHLC'!$A$3:$E$5000,D$1,0)/VLOOKUP($A2488,'Old-SVXY-OHLC'!$A$3:$E$5000,5,0)-1))</f>
        <v>35.027671218239725</v>
      </c>
      <c r="E2489" s="11">
        <f>VLOOKUP(A2489,Master!A$6:J$4994,$I$1,0)</f>
        <v>35.705864266881761</v>
      </c>
      <c r="F2489" s="11">
        <f>VLOOKUP($A2488,Master!$A$6:$J$4994,$I$1,0)*(1+0.5*(VLOOKUP($A2489,'Old-SVXY-OHLC'!$A$3:$G$5000,F$1,0)/VLOOKUP($A2488,'Old-SVXY-OHLC'!$A$3:$G$5000,5,0)-1))</f>
        <v>35.535045211394774</v>
      </c>
    </row>
    <row r="2490" spans="1:6" x14ac:dyDescent="0.25">
      <c r="A2490" s="1">
        <v>41682</v>
      </c>
      <c r="B2490" s="11">
        <f>VLOOKUP($A2489,Master!$A$6:$J$4994,$I$1,0)*(1+0.5*(VLOOKUP($A2490,'Old-SVXY-OHLC'!$A$3:$E$5000,B$1,0)/VLOOKUP($A2489,'Old-SVXY-OHLC'!$A$3:$E$5000,5,0)-1))</f>
        <v>35.767164801195129</v>
      </c>
      <c r="C2490" s="11">
        <f>VLOOKUP($A2489,Master!$A$6:$J$4994,$I$1,0)*(1+0.5*(VLOOKUP($A2490,'Old-SVXY-OHLC'!$A$3:$E$5000,C$1,0)/VLOOKUP($A2489,'Old-SVXY-OHLC'!$A$3:$E$5000,5,0)-1))</f>
        <v>36.105580949145256</v>
      </c>
      <c r="D2490" s="11">
        <f>VLOOKUP($A2489,Master!$A$6:$J$4994,$I$1,0)*(1+0.5*(VLOOKUP($A2490,'Old-SVXY-OHLC'!$A$3:$E$5000,D$1,0)/VLOOKUP($A2489,'Old-SVXY-OHLC'!$A$3:$E$5000,5,0)-1))</f>
        <v>35.4175354822789</v>
      </c>
      <c r="E2490" s="11">
        <f>VLOOKUP(A2490,Master!A$6:J$4994,$I$1,0)</f>
        <v>36.105491355685174</v>
      </c>
      <c r="F2490" s="11">
        <f>VLOOKUP($A2489,Master!$A$6:$J$4994,$I$1,0)*(1+0.5*(VLOOKUP($A2490,'Old-SVXY-OHLC'!$A$3:$G$5000,F$1,0)/VLOOKUP($A2489,'Old-SVXY-OHLC'!$A$3:$G$5000,5,0)-1))</f>
        <v>35.896127219798217</v>
      </c>
    </row>
    <row r="2491" spans="1:6" x14ac:dyDescent="0.25">
      <c r="A2491" s="1">
        <v>41683</v>
      </c>
      <c r="B2491" s="11">
        <f>VLOOKUP($A2490,Master!$A$6:$J$4994,$I$1,0)*(1+0.5*(VLOOKUP($A2491,'Old-SVXY-OHLC'!$A$3:$E$5000,B$1,0)/VLOOKUP($A2490,'Old-SVXY-OHLC'!$A$3:$E$5000,5,0)-1))</f>
        <v>35.385299882003579</v>
      </c>
      <c r="C2491" s="11">
        <f>VLOOKUP($A2490,Master!$A$6:$J$4994,$I$1,0)*(1+0.5*(VLOOKUP($A2491,'Old-SVXY-OHLC'!$A$3:$E$5000,C$1,0)/VLOOKUP($A2490,'Old-SVXY-OHLC'!$A$3:$E$5000,5,0)-1))</f>
        <v>36.146017571268366</v>
      </c>
      <c r="D2491" s="11">
        <f>VLOOKUP($A2490,Master!$A$6:$J$4994,$I$1,0)*(1+0.5*(VLOOKUP($A2491,'Old-SVXY-OHLC'!$A$3:$E$5000,D$1,0)/VLOOKUP($A2490,'Old-SVXY-OHLC'!$A$3:$E$5000,5,0)-1))</f>
        <v>35.348451694956104</v>
      </c>
      <c r="E2491" s="11">
        <f>VLOOKUP(A2491,Master!A$6:J$4994,$I$1,0)</f>
        <v>36.145919502160986</v>
      </c>
      <c r="F2491" s="11">
        <f>VLOOKUP($A2490,Master!$A$6:$J$4994,$I$1,0)*(1+0.5*(VLOOKUP($A2491,'Old-SVXY-OHLC'!$A$3:$G$5000,F$1,0)/VLOOKUP($A2490,'Old-SVXY-OHLC'!$A$3:$G$5000,5,0)-1))</f>
        <v>36.040053181055036</v>
      </c>
    </row>
    <row r="2492" spans="1:6" x14ac:dyDescent="0.25">
      <c r="A2492" s="1">
        <v>41684</v>
      </c>
      <c r="B2492" s="11">
        <f>VLOOKUP($A2491,Master!$A$6:$J$4994,$I$1,0)*(1+0.5*(VLOOKUP($A2492,'Old-SVXY-OHLC'!$A$3:$E$5000,B$1,0)/VLOOKUP($A2491,'Old-SVXY-OHLC'!$A$3:$E$5000,5,0)-1))</f>
        <v>36.099529761066229</v>
      </c>
      <c r="C2492" s="11">
        <f>VLOOKUP($A2491,Master!$A$6:$J$4994,$I$1,0)*(1+0.5*(VLOOKUP($A2492,'Old-SVXY-OHLC'!$A$3:$E$5000,C$1,0)/VLOOKUP($A2491,'Old-SVXY-OHLC'!$A$3:$E$5000,5,0)-1))</f>
        <v>36.467593430854016</v>
      </c>
      <c r="D2492" s="11">
        <f>VLOOKUP($A2491,Master!$A$6:$J$4994,$I$1,0)*(1+0.5*(VLOOKUP($A2492,'Old-SVXY-OHLC'!$A$3:$E$5000,D$1,0)/VLOOKUP($A2491,'Old-SVXY-OHLC'!$A$3:$E$5000,5,0)-1))</f>
        <v>35.989110999879919</v>
      </c>
      <c r="E2492" s="11">
        <f>VLOOKUP(A2492,Master!A$6:J$4994,$I$1,0)</f>
        <v>36.467075288283951</v>
      </c>
      <c r="F2492" s="11">
        <f>VLOOKUP($A2491,Master!$A$6:$J$4994,$I$1,0)*(1+0.5*(VLOOKUP($A2492,'Old-SVXY-OHLC'!$A$3:$G$5000,F$1,0)/VLOOKUP($A2491,'Old-SVXY-OHLC'!$A$3:$G$5000,5,0)-1))</f>
        <v>36.306212164504807</v>
      </c>
    </row>
    <row r="2493" spans="1:6" x14ac:dyDescent="0.25">
      <c r="A2493" s="1">
        <v>41688</v>
      </c>
      <c r="B2493" s="11">
        <f>VLOOKUP($A2492,Master!$A$6:$J$4994,$I$1,0)*(1+0.5*(VLOOKUP($A2493,'Old-SVXY-OHLC'!$A$3:$E$5000,B$1,0)/VLOOKUP($A2492,'Old-SVXY-OHLC'!$A$3:$E$5000,5,0)-1))</f>
        <v>36.475916298917035</v>
      </c>
      <c r="C2493" s="11">
        <f>VLOOKUP($A2492,Master!$A$6:$J$4994,$I$1,0)*(1+0.5*(VLOOKUP($A2493,'Old-SVXY-OHLC'!$A$3:$E$5000,C$1,0)/VLOOKUP($A2492,'Old-SVXY-OHLC'!$A$3:$E$5000,5,0)-1))</f>
        <v>36.754654486552482</v>
      </c>
      <c r="D2493" s="11">
        <f>VLOOKUP($A2492,Master!$A$6:$J$4994,$I$1,0)*(1+0.5*(VLOOKUP($A2493,'Old-SVXY-OHLC'!$A$3:$E$5000,D$1,0)/VLOOKUP($A2492,'Old-SVXY-OHLC'!$A$3:$E$5000,5,0)-1))</f>
        <v>36.049325290374597</v>
      </c>
      <c r="E2493" s="11">
        <f>VLOOKUP(A2493,Master!A$6:J$4994,$I$1,0)</f>
        <v>36.754278675956449</v>
      </c>
      <c r="F2493" s="11">
        <f>VLOOKUP($A2492,Master!$A$6:$J$4994,$I$1,0)*(1+0.5*(VLOOKUP($A2493,'Old-SVXY-OHLC'!$A$3:$G$5000,F$1,0)/VLOOKUP($A2492,'Old-SVXY-OHLC'!$A$3:$G$5000,5,0)-1))</f>
        <v>36.540467376764916</v>
      </c>
    </row>
    <row r="2494" spans="1:6" x14ac:dyDescent="0.25">
      <c r="A2494" s="1">
        <v>41689</v>
      </c>
      <c r="B2494" s="11">
        <f>VLOOKUP($A2493,Master!$A$6:$J$4994,$I$1,0)*(1+0.5*(VLOOKUP($A2494,'Old-SVXY-OHLC'!$A$3:$E$5000,B$1,0)/VLOOKUP($A2493,'Old-SVXY-OHLC'!$A$3:$E$5000,5,0)-1))</f>
        <v>36.310625704851184</v>
      </c>
      <c r="C2494" s="11">
        <f>VLOOKUP($A2493,Master!$A$6:$J$4994,$I$1,0)*(1+0.5*(VLOOKUP($A2494,'Old-SVXY-OHLC'!$A$3:$E$5000,C$1,0)/VLOOKUP($A2493,'Old-SVXY-OHLC'!$A$3:$E$5000,5,0)-1))</f>
        <v>36.477707313841677</v>
      </c>
      <c r="D2494" s="11">
        <f>VLOOKUP($A2493,Master!$A$6:$J$4994,$I$1,0)*(1+0.5*(VLOOKUP($A2494,'Old-SVXY-OHLC'!$A$3:$E$5000,D$1,0)/VLOOKUP($A2493,'Old-SVXY-OHLC'!$A$3:$E$5000,5,0)-1))</f>
        <v>35.168897014048476</v>
      </c>
      <c r="E2494" s="11">
        <f>VLOOKUP(A2494,Master!A$6:J$4994,$I$1,0)</f>
        <v>35.54516857932618</v>
      </c>
      <c r="F2494" s="11">
        <f>VLOOKUP($A2493,Master!$A$6:$J$4994,$I$1,0)*(1+0.5*(VLOOKUP($A2494,'Old-SVXY-OHLC'!$A$3:$G$5000,F$1,0)/VLOOKUP($A2493,'Old-SVXY-OHLC'!$A$3:$G$5000,5,0)-1))</f>
        <v>35.302562189852758</v>
      </c>
    </row>
    <row r="2495" spans="1:6" x14ac:dyDescent="0.25">
      <c r="A2495" s="1">
        <v>41690</v>
      </c>
      <c r="B2495" s="11">
        <f>VLOOKUP($A2494,Master!$A$6:$J$4994,$I$1,0)*(1+0.5*(VLOOKUP($A2495,'Old-SVXY-OHLC'!$A$3:$E$5000,B$1,0)/VLOOKUP($A2494,'Old-SVXY-OHLC'!$A$3:$E$5000,5,0)-1))</f>
        <v>35.489917989874172</v>
      </c>
      <c r="C2495" s="11">
        <f>VLOOKUP($A2494,Master!$A$6:$J$4994,$I$1,0)*(1+0.5*(VLOOKUP($A2495,'Old-SVXY-OHLC'!$A$3:$E$5000,C$1,0)/VLOOKUP($A2494,'Old-SVXY-OHLC'!$A$3:$E$5000,5,0)-1))</f>
        <v>36.059904487696841</v>
      </c>
      <c r="D2495" s="11">
        <f>VLOOKUP($A2494,Master!$A$6:$J$4994,$I$1,0)*(1+0.5*(VLOOKUP($A2495,'Old-SVXY-OHLC'!$A$3:$E$5000,D$1,0)/VLOOKUP($A2494,'Old-SVXY-OHLC'!$A$3:$E$5000,5,0)-1))</f>
        <v>35.16416869526676</v>
      </c>
      <c r="E2495" s="11">
        <f>VLOOKUP(A2495,Master!A$6:J$4994,$I$1,0)</f>
        <v>36.059817697940865</v>
      </c>
      <c r="F2495" s="11">
        <f>VLOOKUP($A2494,Master!$A$6:$J$4994,$I$1,0)*(1+0.5*(VLOOKUP($A2495,'Old-SVXY-OHLC'!$A$3:$G$5000,F$1,0)/VLOOKUP($A2494,'Old-SVXY-OHLC'!$A$3:$G$5000,5,0)-1))</f>
        <v>35.962687137835097</v>
      </c>
    </row>
    <row r="2496" spans="1:6" x14ac:dyDescent="0.25">
      <c r="A2496" s="1">
        <v>41691</v>
      </c>
      <c r="B2496" s="11">
        <f>VLOOKUP($A2495,Master!$A$6:$J$4994,$I$1,0)*(1+0.5*(VLOOKUP($A2496,'Old-SVXY-OHLC'!$A$3:$E$5000,B$1,0)/VLOOKUP($A2495,'Old-SVXY-OHLC'!$A$3:$E$5000,5,0)-1))</f>
        <v>36.214079853620468</v>
      </c>
      <c r="C2496" s="11">
        <f>VLOOKUP($A2495,Master!$A$6:$J$4994,$I$1,0)*(1+0.5*(VLOOKUP($A2496,'Old-SVXY-OHLC'!$A$3:$E$5000,C$1,0)/VLOOKUP($A2495,'Old-SVXY-OHLC'!$A$3:$E$5000,5,0)-1))</f>
        <v>36.302186965396672</v>
      </c>
      <c r="D2496" s="11">
        <f>VLOOKUP($A2495,Master!$A$6:$J$4994,$I$1,0)*(1+0.5*(VLOOKUP($A2496,'Old-SVXY-OHLC'!$A$3:$E$5000,D$1,0)/VLOOKUP($A2495,'Old-SVXY-OHLC'!$A$3:$E$5000,5,0)-1))</f>
        <v>35.693964246084249</v>
      </c>
      <c r="E2496" s="11">
        <f>VLOOKUP(A2496,Master!A$6:J$4994,$I$1,0)</f>
        <v>35.837425472621256</v>
      </c>
      <c r="F2496" s="11">
        <f>VLOOKUP($A2495,Master!$A$6:$J$4994,$I$1,0)*(1+0.5*(VLOOKUP($A2496,'Old-SVXY-OHLC'!$A$3:$G$5000,F$1,0)/VLOOKUP($A2495,'Old-SVXY-OHLC'!$A$3:$G$5000,5,0)-1))</f>
        <v>35.787755119219483</v>
      </c>
    </row>
    <row r="2497" spans="1:6" x14ac:dyDescent="0.25">
      <c r="A2497" s="1">
        <v>41694</v>
      </c>
      <c r="B2497" s="11">
        <f>VLOOKUP($A2496,Master!$A$6:$J$4994,$I$1,0)*(1+0.5*(VLOOKUP($A2497,'Old-SVXY-OHLC'!$A$3:$E$5000,B$1,0)/VLOOKUP($A2496,'Old-SVXY-OHLC'!$A$3:$E$5000,5,0)-1))</f>
        <v>35.861699122617161</v>
      </c>
      <c r="C2497" s="11">
        <f>VLOOKUP($A2496,Master!$A$6:$J$4994,$I$1,0)*(1+0.5*(VLOOKUP($A2497,'Old-SVXY-OHLC'!$A$3:$E$5000,C$1,0)/VLOOKUP($A2496,'Old-SVXY-OHLC'!$A$3:$E$5000,5,0)-1))</f>
        <v>36.20488546634126</v>
      </c>
      <c r="D2497" s="11">
        <f>VLOOKUP($A2496,Master!$A$6:$J$4994,$I$1,0)*(1+0.5*(VLOOKUP($A2497,'Old-SVXY-OHLC'!$A$3:$E$5000,D$1,0)/VLOOKUP($A2496,'Old-SVXY-OHLC'!$A$3:$E$5000,5,0)-1))</f>
        <v>35.818800114677721</v>
      </c>
      <c r="E2497" s="11">
        <f>VLOOKUP(A2497,Master!A$6:J$4994,$I$1,0)</f>
        <v>35.992858364327738</v>
      </c>
      <c r="F2497" s="11">
        <f>VLOOKUP($A2496,Master!$A$6:$J$4994,$I$1,0)*(1+0.5*(VLOOKUP($A2497,'Old-SVXY-OHLC'!$A$3:$G$5000,F$1,0)/VLOOKUP($A2496,'Old-SVXY-OHLC'!$A$3:$G$5000,5,0)-1))</f>
        <v>35.913176101811231</v>
      </c>
    </row>
    <row r="2498" spans="1:6" x14ac:dyDescent="0.25">
      <c r="A2498" s="1">
        <v>41695</v>
      </c>
      <c r="B2498" s="11">
        <f>VLOOKUP($A2497,Master!$A$6:$J$4994,$I$1,0)*(1+0.5*(VLOOKUP($A2498,'Old-SVXY-OHLC'!$A$3:$E$5000,B$1,0)/VLOOKUP($A2497,'Old-SVXY-OHLC'!$A$3:$E$5000,5,0)-1))</f>
        <v>35.961645342777032</v>
      </c>
      <c r="C2498" s="11">
        <f>VLOOKUP($A2497,Master!$A$6:$J$4994,$I$1,0)*(1+0.5*(VLOOKUP($A2498,'Old-SVXY-OHLC'!$A$3:$E$5000,C$1,0)/VLOOKUP($A2497,'Old-SVXY-OHLC'!$A$3:$E$5000,5,0)-1))</f>
        <v>36.118260795120314</v>
      </c>
      <c r="D2498" s="11">
        <f>VLOOKUP($A2497,Master!$A$6:$J$4994,$I$1,0)*(1+0.5*(VLOOKUP($A2498,'Old-SVXY-OHLC'!$A$3:$E$5000,D$1,0)/VLOOKUP($A2497,'Old-SVXY-OHLC'!$A$3:$E$5000,5,0)-1))</f>
        <v>35.54590307515835</v>
      </c>
      <c r="E2498" s="11">
        <f>VLOOKUP(A2498,Master!A$6:J$4994,$I$1,0)</f>
        <v>36.11122485970656</v>
      </c>
      <c r="F2498" s="11">
        <f>VLOOKUP($A2497,Master!$A$6:$J$4994,$I$1,0)*(1+0.5*(VLOOKUP($A2498,'Old-SVXY-OHLC'!$A$3:$G$5000,F$1,0)/VLOOKUP($A2497,'Old-SVXY-OHLC'!$A$3:$G$5000,5,0)-1))</f>
        <v>35.901847285029426</v>
      </c>
    </row>
    <row r="2499" spans="1:6" x14ac:dyDescent="0.25">
      <c r="A2499" s="1">
        <v>41696</v>
      </c>
      <c r="B2499" s="11">
        <f>VLOOKUP($A2498,Master!$A$6:$J$4994,$I$1,0)*(1+0.5*(VLOOKUP($A2499,'Old-SVXY-OHLC'!$A$3:$E$5000,B$1,0)/VLOOKUP($A2498,'Old-SVXY-OHLC'!$A$3:$E$5000,5,0)-1))</f>
        <v>35.933657198901948</v>
      </c>
      <c r="C2499" s="11">
        <f>VLOOKUP($A2498,Master!$A$6:$J$4994,$I$1,0)*(1+0.5*(VLOOKUP($A2499,'Old-SVXY-OHLC'!$A$3:$E$5000,C$1,0)/VLOOKUP($A2498,'Old-SVXY-OHLC'!$A$3:$E$5000,5,0)-1))</f>
        <v>36.058538984781102</v>
      </c>
      <c r="D2499" s="11">
        <f>VLOOKUP($A2498,Master!$A$6:$J$4994,$I$1,0)*(1+0.5*(VLOOKUP($A2499,'Old-SVXY-OHLC'!$A$3:$E$5000,D$1,0)/VLOOKUP($A2498,'Old-SVXY-OHLC'!$A$3:$E$5000,5,0)-1))</f>
        <v>35.41142190233775</v>
      </c>
      <c r="E2499" s="11">
        <f>VLOOKUP(A2499,Master!A$6:J$4994,$I$1,0)</f>
        <v>35.644815180255065</v>
      </c>
      <c r="F2499" s="11">
        <f>VLOOKUP($A2498,Master!$A$6:$J$4994,$I$1,0)*(1+0.5*(VLOOKUP($A2499,'Old-SVXY-OHLC'!$A$3:$G$5000,F$1,0)/VLOOKUP($A2498,'Old-SVXY-OHLC'!$A$3:$G$5000,5,0)-1))</f>
        <v>35.666862512357959</v>
      </c>
    </row>
    <row r="2500" spans="1:6" x14ac:dyDescent="0.25">
      <c r="A2500" s="1">
        <v>41697</v>
      </c>
      <c r="B2500" s="11">
        <f>VLOOKUP($A2499,Master!$A$6:$J$4994,$I$1,0)*(1+0.5*(VLOOKUP($A2500,'Old-SVXY-OHLC'!$A$3:$E$5000,B$1,0)/VLOOKUP($A2499,'Old-SVXY-OHLC'!$A$3:$E$5000,5,0)-1))</f>
        <v>35.411094273100623</v>
      </c>
      <c r="C2500" s="11">
        <f>VLOOKUP($A2499,Master!$A$6:$J$4994,$I$1,0)*(1+0.5*(VLOOKUP($A2500,'Old-SVXY-OHLC'!$A$3:$E$5000,C$1,0)/VLOOKUP($A2499,'Old-SVXY-OHLC'!$A$3:$E$5000,5,0)-1))</f>
        <v>35.838755662107012</v>
      </c>
      <c r="D2500" s="11">
        <f>VLOOKUP($A2499,Master!$A$6:$J$4994,$I$1,0)*(1+0.5*(VLOOKUP($A2500,'Old-SVXY-OHLC'!$A$3:$E$5000,D$1,0)/VLOOKUP($A2499,'Old-SVXY-OHLC'!$A$3:$E$5000,5,0)-1))</f>
        <v>35.307563743246632</v>
      </c>
      <c r="E2500" s="11">
        <f>VLOOKUP(A2500,Master!A$6:J$4994,$I$1,0)</f>
        <v>35.838662007400458</v>
      </c>
      <c r="F2500" s="11">
        <f>VLOOKUP($A2499,Master!$A$6:$J$4994,$I$1,0)*(1+0.5*(VLOOKUP($A2500,'Old-SVXY-OHLC'!$A$3:$G$5000,F$1,0)/VLOOKUP($A2499,'Old-SVXY-OHLC'!$A$3:$G$5000,5,0)-1))</f>
        <v>35.718810014611108</v>
      </c>
    </row>
    <row r="2501" spans="1:6" x14ac:dyDescent="0.25">
      <c r="A2501" s="1">
        <v>41698</v>
      </c>
      <c r="B2501" s="11">
        <f>VLOOKUP($A2500,Master!$A$6:$J$4994,$I$1,0)*(1+0.5*(VLOOKUP($A2501,'Old-SVXY-OHLC'!$A$3:$E$5000,B$1,0)/VLOOKUP($A2500,'Old-SVXY-OHLC'!$A$3:$E$5000,5,0)-1))</f>
        <v>35.685037919617045</v>
      </c>
      <c r="C2501" s="11">
        <f>VLOOKUP($A2500,Master!$A$6:$J$4994,$I$1,0)*(1+0.5*(VLOOKUP($A2501,'Old-SVXY-OHLC'!$A$3:$E$5000,C$1,0)/VLOOKUP($A2500,'Old-SVXY-OHLC'!$A$3:$E$5000,5,0)-1))</f>
        <v>36.031141693055446</v>
      </c>
      <c r="D2501" s="11">
        <f>VLOOKUP($A2500,Master!$A$6:$J$4994,$I$1,0)*(1+0.5*(VLOOKUP($A2501,'Old-SVXY-OHLC'!$A$3:$E$5000,D$1,0)/VLOOKUP($A2500,'Old-SVXY-OHLC'!$A$3:$E$5000,5,0)-1))</f>
        <v>35.064338844766723</v>
      </c>
      <c r="E2501" s="11">
        <f>VLOOKUP(A2501,Master!A$6:J$4994,$I$1,0)</f>
        <v>35.661660420034941</v>
      </c>
      <c r="F2501" s="11">
        <f>VLOOKUP($A2500,Master!$A$6:$J$4994,$I$1,0)*(1+0.5*(VLOOKUP($A2501,'Old-SVXY-OHLC'!$A$3:$G$5000,F$1,0)/VLOOKUP($A2500,'Old-SVXY-OHLC'!$A$3:$G$5000,5,0)-1))</f>
        <v>35.42474499909725</v>
      </c>
    </row>
    <row r="2502" spans="1:6" x14ac:dyDescent="0.25">
      <c r="A2502" s="1">
        <v>41701</v>
      </c>
      <c r="B2502" s="11">
        <f>VLOOKUP($A2501,Master!$A$6:$J$4994,$I$1,0)*(1+0.5*(VLOOKUP($A2502,'Old-SVXY-OHLC'!$A$3:$E$5000,B$1,0)/VLOOKUP($A2501,'Old-SVXY-OHLC'!$A$3:$E$5000,5,0)-1))</f>
        <v>34.356981410823295</v>
      </c>
      <c r="C2502" s="11">
        <f>VLOOKUP($A2501,Master!$A$6:$J$4994,$I$1,0)*(1+0.5*(VLOOKUP($A2502,'Old-SVXY-OHLC'!$A$3:$E$5000,C$1,0)/VLOOKUP($A2501,'Old-SVXY-OHLC'!$A$3:$E$5000,5,0)-1))</f>
        <v>34.851414286527209</v>
      </c>
      <c r="D2502" s="11">
        <f>VLOOKUP($A2501,Master!$A$6:$J$4994,$I$1,0)*(1+0.5*(VLOOKUP($A2502,'Old-SVXY-OHLC'!$A$3:$E$5000,D$1,0)/VLOOKUP($A2501,'Old-SVXY-OHLC'!$A$3:$E$5000,5,0)-1))</f>
        <v>33.986155747930781</v>
      </c>
      <c r="E2502" s="11">
        <f>VLOOKUP(A2502,Master!A$6:J$4994,$I$1,0)</f>
        <v>34.294393729905543</v>
      </c>
      <c r="F2502" s="11">
        <f>VLOOKUP($A2501,Master!$A$6:$J$4994,$I$1,0)*(1+0.5*(VLOOKUP($A2502,'Old-SVXY-OHLC'!$A$3:$G$5000,F$1,0)/VLOOKUP($A2501,'Old-SVXY-OHLC'!$A$3:$G$5000,5,0)-1))</f>
        <v>34.425971549941586</v>
      </c>
    </row>
    <row r="2503" spans="1:6" x14ac:dyDescent="0.25">
      <c r="A2503" s="1">
        <v>41702</v>
      </c>
      <c r="B2503" s="11">
        <f>VLOOKUP($A2502,Master!$A$6:$J$4994,$I$1,0)*(1+0.5*(VLOOKUP($A2503,'Old-SVXY-OHLC'!$A$3:$E$5000,B$1,0)/VLOOKUP($A2502,'Old-SVXY-OHLC'!$A$3:$E$5000,5,0)-1))</f>
        <v>35.332206627753926</v>
      </c>
      <c r="C2503" s="11">
        <f>VLOOKUP($A2502,Master!$A$6:$J$4994,$I$1,0)*(1+0.5*(VLOOKUP($A2503,'Old-SVXY-OHLC'!$A$3:$E$5000,C$1,0)/VLOOKUP($A2502,'Old-SVXY-OHLC'!$A$3:$E$5000,5,0)-1))</f>
        <v>35.620901098941815</v>
      </c>
      <c r="D2503" s="11">
        <f>VLOOKUP($A2502,Master!$A$6:$J$4994,$I$1,0)*(1+0.5*(VLOOKUP($A2503,'Old-SVXY-OHLC'!$A$3:$E$5000,D$1,0)/VLOOKUP($A2502,'Old-SVXY-OHLC'!$A$3:$E$5000,5,0)-1))</f>
        <v>35.26035218966728</v>
      </c>
      <c r="E2503" s="11">
        <f>VLOOKUP(A2503,Master!A$6:J$4994,$I$1,0)</f>
        <v>35.62083441638012</v>
      </c>
      <c r="F2503" s="11">
        <f>VLOOKUP($A2502,Master!$A$6:$J$4994,$I$1,0)*(1+0.5*(VLOOKUP($A2503,'Old-SVXY-OHLC'!$A$3:$G$5000,F$1,0)/VLOOKUP($A2502,'Old-SVXY-OHLC'!$A$3:$G$5000,5,0)-1))</f>
        <v>35.505852807291511</v>
      </c>
    </row>
    <row r="2504" spans="1:6" x14ac:dyDescent="0.25">
      <c r="A2504" s="1">
        <v>41703</v>
      </c>
      <c r="B2504" s="11">
        <f>VLOOKUP($A2503,Master!$A$6:$J$4994,$I$1,0)*(1+0.5*(VLOOKUP($A2504,'Old-SVXY-OHLC'!$A$3:$E$5000,B$1,0)/VLOOKUP($A2503,'Old-SVXY-OHLC'!$A$3:$E$5000,5,0)-1))</f>
        <v>35.49837062395634</v>
      </c>
      <c r="C2504" s="11">
        <f>VLOOKUP($A2503,Master!$A$6:$J$4994,$I$1,0)*(1+0.5*(VLOOKUP($A2504,'Old-SVXY-OHLC'!$A$3:$E$5000,C$1,0)/VLOOKUP($A2503,'Old-SVXY-OHLC'!$A$3:$E$5000,5,0)-1))</f>
        <v>35.628259897337223</v>
      </c>
      <c r="D2504" s="11">
        <f>VLOOKUP($A2503,Master!$A$6:$J$4994,$I$1,0)*(1+0.5*(VLOOKUP($A2504,'Old-SVXY-OHLC'!$A$3:$E$5000,D$1,0)/VLOOKUP($A2503,'Old-SVXY-OHLC'!$A$3:$E$5000,5,0)-1))</f>
        <v>35.238594386326959</v>
      </c>
      <c r="E2504" s="11">
        <f>VLOOKUP(A2504,Master!A$6:J$4994,$I$1,0)</f>
        <v>35.592450711196378</v>
      </c>
      <c r="F2504" s="11">
        <f>VLOOKUP($A2503,Master!$A$6:$J$4994,$I$1,0)*(1+0.5*(VLOOKUP($A2504,'Old-SVXY-OHLC'!$A$3:$G$5000,F$1,0)/VLOOKUP($A2503,'Old-SVXY-OHLC'!$A$3:$G$5000,5,0)-1))</f>
        <v>35.489711954832913</v>
      </c>
    </row>
    <row r="2505" spans="1:6" x14ac:dyDescent="0.25">
      <c r="A2505" s="1">
        <v>41704</v>
      </c>
      <c r="B2505" s="11">
        <f>VLOOKUP($A2504,Master!$A$6:$J$4994,$I$1,0)*(1+0.5*(VLOOKUP($A2505,'Old-SVXY-OHLC'!$A$3:$E$5000,B$1,0)/VLOOKUP($A2504,'Old-SVXY-OHLC'!$A$3:$E$5000,5,0)-1))</f>
        <v>35.576193388414566</v>
      </c>
      <c r="C2505" s="11">
        <f>VLOOKUP($A2504,Master!$A$6:$J$4994,$I$1,0)*(1+0.5*(VLOOKUP($A2505,'Old-SVXY-OHLC'!$A$3:$E$5000,C$1,0)/VLOOKUP($A2504,'Old-SVXY-OHLC'!$A$3:$E$5000,5,0)-1))</f>
        <v>35.691741515354082</v>
      </c>
      <c r="D2505" s="11">
        <f>VLOOKUP($A2504,Master!$A$6:$J$4994,$I$1,0)*(1+0.5*(VLOOKUP($A2505,'Old-SVXY-OHLC'!$A$3:$E$5000,D$1,0)/VLOOKUP($A2504,'Old-SVXY-OHLC'!$A$3:$E$5000,5,0)-1))</f>
        <v>35.368207337664096</v>
      </c>
      <c r="E2505" s="11">
        <f>VLOOKUP(A2505,Master!A$6:J$4994,$I$1,0)</f>
        <v>35.673573935903747</v>
      </c>
      <c r="F2505" s="11">
        <f>VLOOKUP($A2504,Master!$A$6:$J$4994,$I$1,0)*(1+0.5*(VLOOKUP($A2505,'Old-SVXY-OHLC'!$A$3:$G$5000,F$1,0)/VLOOKUP($A2504,'Old-SVXY-OHLC'!$A$3:$G$5000,5,0)-1))</f>
        <v>35.61952393601689</v>
      </c>
    </row>
    <row r="2506" spans="1:6" x14ac:dyDescent="0.25">
      <c r="A2506" s="1">
        <v>41705</v>
      </c>
      <c r="B2506" s="11">
        <f>VLOOKUP($A2505,Master!$A$6:$J$4994,$I$1,0)*(1+0.5*(VLOOKUP($A2506,'Old-SVXY-OHLC'!$A$3:$E$5000,B$1,0)/VLOOKUP($A2505,'Old-SVXY-OHLC'!$A$3:$E$5000,5,0)-1))</f>
        <v>35.740600283131919</v>
      </c>
      <c r="C2506" s="11">
        <f>VLOOKUP($A2505,Master!$A$6:$J$4994,$I$1,0)*(1+0.5*(VLOOKUP($A2506,'Old-SVXY-OHLC'!$A$3:$E$5000,C$1,0)/VLOOKUP($A2505,'Old-SVXY-OHLC'!$A$3:$E$5000,5,0)-1))</f>
        <v>35.752129393938297</v>
      </c>
      <c r="D2506" s="11">
        <f>VLOOKUP($A2505,Master!$A$6:$J$4994,$I$1,0)*(1+0.5*(VLOOKUP($A2506,'Old-SVXY-OHLC'!$A$3:$E$5000,D$1,0)/VLOOKUP($A2505,'Old-SVXY-OHLC'!$A$3:$E$5000,5,0)-1))</f>
        <v>35.043124529589413</v>
      </c>
      <c r="E2506" s="11">
        <f>VLOOKUP(A2506,Master!A$6:J$4994,$I$1,0)</f>
        <v>35.260262178135157</v>
      </c>
      <c r="F2506" s="11">
        <f>VLOOKUP($A2505,Master!$A$6:$J$4994,$I$1,0)*(1+0.5*(VLOOKUP($A2506,'Old-SVXY-OHLC'!$A$3:$G$5000,F$1,0)/VLOOKUP($A2505,'Old-SVXY-OHLC'!$A$3:$G$5000,5,0)-1))</f>
        <v>35.207406144499522</v>
      </c>
    </row>
    <row r="2507" spans="1:6" x14ac:dyDescent="0.25">
      <c r="A2507" s="1">
        <v>41708</v>
      </c>
      <c r="B2507" s="11">
        <f>VLOOKUP($A2506,Master!$A$6:$J$4994,$I$1,0)*(1+0.5*(VLOOKUP($A2507,'Old-SVXY-OHLC'!$A$3:$E$5000,B$1,0)/VLOOKUP($A2506,'Old-SVXY-OHLC'!$A$3:$E$5000,5,0)-1))</f>
        <v>35.075438581661153</v>
      </c>
      <c r="C2507" s="11">
        <f>VLOOKUP($A2506,Master!$A$6:$J$4994,$I$1,0)*(1+0.5*(VLOOKUP($A2507,'Old-SVXY-OHLC'!$A$3:$E$5000,C$1,0)/VLOOKUP($A2506,'Old-SVXY-OHLC'!$A$3:$E$5000,5,0)-1))</f>
        <v>35.343738778648799</v>
      </c>
      <c r="D2507" s="11">
        <f>VLOOKUP($A2506,Master!$A$6:$J$4994,$I$1,0)*(1+0.5*(VLOOKUP($A2507,'Old-SVXY-OHLC'!$A$3:$E$5000,D$1,0)/VLOOKUP($A2506,'Old-SVXY-OHLC'!$A$3:$E$5000,5,0)-1))</f>
        <v>34.72548198049553</v>
      </c>
      <c r="E2507" s="11">
        <f>VLOOKUP(A2507,Master!A$6:J$4994,$I$1,0)</f>
        <v>35.289931117365462</v>
      </c>
      <c r="F2507" s="11">
        <f>VLOOKUP($A2506,Master!$A$6:$J$4994,$I$1,0)*(1+0.5*(VLOOKUP($A2507,'Old-SVXY-OHLC'!$A$3:$G$5000,F$1,0)/VLOOKUP($A2506,'Old-SVXY-OHLC'!$A$3:$G$5000,5,0)-1))</f>
        <v>35.299993693150576</v>
      </c>
    </row>
    <row r="2508" spans="1:6" x14ac:dyDescent="0.25">
      <c r="A2508" s="1">
        <v>41709</v>
      </c>
      <c r="B2508" s="11">
        <f>VLOOKUP($A2507,Master!$A$6:$J$4994,$I$1,0)*(1+0.5*(VLOOKUP($A2508,'Old-SVXY-OHLC'!$A$3:$E$5000,B$1,0)/VLOOKUP($A2507,'Old-SVXY-OHLC'!$A$3:$E$5000,5,0)-1))</f>
        <v>35.331749300397263</v>
      </c>
      <c r="C2508" s="11">
        <f>VLOOKUP($A2507,Master!$A$6:$J$4994,$I$1,0)*(1+0.5*(VLOOKUP($A2508,'Old-SVXY-OHLC'!$A$3:$E$5000,C$1,0)/VLOOKUP($A2507,'Old-SVXY-OHLC'!$A$3:$E$5000,5,0)-1))</f>
        <v>35.547370133927764</v>
      </c>
      <c r="D2508" s="11">
        <f>VLOOKUP($A2507,Master!$A$6:$J$4994,$I$1,0)*(1+0.5*(VLOOKUP($A2508,'Old-SVXY-OHLC'!$A$3:$E$5000,D$1,0)/VLOOKUP($A2507,'Old-SVXY-OHLC'!$A$3:$E$5000,5,0)-1))</f>
        <v>34.944212928897301</v>
      </c>
      <c r="E2508" s="11">
        <f>VLOOKUP(A2508,Master!A$6:J$4994,$I$1,0)</f>
        <v>35.050095341414256</v>
      </c>
      <c r="F2508" s="11">
        <f>VLOOKUP($A2507,Master!$A$6:$J$4994,$I$1,0)*(1+0.5*(VLOOKUP($A2508,'Old-SVXY-OHLC'!$A$3:$G$5000,F$1,0)/VLOOKUP($A2507,'Old-SVXY-OHLC'!$A$3:$G$5000,5,0)-1))</f>
        <v>35.049110416880573</v>
      </c>
    </row>
    <row r="2509" spans="1:6" x14ac:dyDescent="0.25">
      <c r="A2509" s="1">
        <v>41710</v>
      </c>
      <c r="B2509" s="11">
        <f>VLOOKUP($A2508,Master!$A$6:$J$4994,$I$1,0)*(1+0.5*(VLOOKUP($A2509,'Old-SVXY-OHLC'!$A$3:$E$5000,B$1,0)/VLOOKUP($A2508,'Old-SVXY-OHLC'!$A$3:$E$5000,5,0)-1))</f>
        <v>34.699871845996071</v>
      </c>
      <c r="C2509" s="11">
        <f>VLOOKUP($A2508,Master!$A$6:$J$4994,$I$1,0)*(1+0.5*(VLOOKUP($A2509,'Old-SVXY-OHLC'!$A$3:$E$5000,C$1,0)/VLOOKUP($A2508,'Old-SVXY-OHLC'!$A$3:$E$5000,5,0)-1))</f>
        <v>35.236811542530283</v>
      </c>
      <c r="D2509" s="11">
        <f>VLOOKUP($A2508,Master!$A$6:$J$4994,$I$1,0)*(1+0.5*(VLOOKUP($A2509,'Old-SVXY-OHLC'!$A$3:$E$5000,D$1,0)/VLOOKUP($A2508,'Old-SVXY-OHLC'!$A$3:$E$5000,5,0)-1))</f>
        <v>34.559047089342663</v>
      </c>
      <c r="E2509" s="11">
        <f>VLOOKUP(A2509,Master!A$6:J$4994,$I$1,0)</f>
        <v>35.236719368457507</v>
      </c>
      <c r="F2509" s="11">
        <f>VLOOKUP($A2508,Master!$A$6:$J$4994,$I$1,0)*(1+0.5*(VLOOKUP($A2509,'Old-SVXY-OHLC'!$A$3:$G$5000,F$1,0)/VLOOKUP($A2508,'Old-SVXY-OHLC'!$A$3:$G$5000,5,0)-1))</f>
        <v>35.078340543224826</v>
      </c>
    </row>
    <row r="2510" spans="1:6" x14ac:dyDescent="0.25">
      <c r="A2510" s="1">
        <v>41711</v>
      </c>
      <c r="B2510" s="11">
        <f>VLOOKUP($A2509,Master!$A$6:$J$4994,$I$1,0)*(1+0.5*(VLOOKUP($A2510,'Old-SVXY-OHLC'!$A$3:$E$5000,B$1,0)/VLOOKUP($A2509,'Old-SVXY-OHLC'!$A$3:$E$5000,5,0)-1))</f>
        <v>35.29504430898676</v>
      </c>
      <c r="C2510" s="11">
        <f>VLOOKUP($A2509,Master!$A$6:$J$4994,$I$1,0)*(1+0.5*(VLOOKUP($A2510,'Old-SVXY-OHLC'!$A$3:$E$5000,C$1,0)/VLOOKUP($A2509,'Old-SVXY-OHLC'!$A$3:$E$5000,5,0)-1))</f>
        <v>35.327146592439341</v>
      </c>
      <c r="D2510" s="11">
        <f>VLOOKUP($A2509,Master!$A$6:$J$4994,$I$1,0)*(1+0.5*(VLOOKUP($A2510,'Old-SVXY-OHLC'!$A$3:$E$5000,D$1,0)/VLOOKUP($A2509,'Old-SVXY-OHLC'!$A$3:$E$5000,5,0)-1))</f>
        <v>34.078076510870993</v>
      </c>
      <c r="E2510" s="11">
        <f>VLOOKUP(A2510,Master!A$6:J$4994,$I$1,0)</f>
        <v>34.399083323876233</v>
      </c>
      <c r="F2510" s="11">
        <f>VLOOKUP($A2509,Master!$A$6:$J$4994,$I$1,0)*(1+0.5*(VLOOKUP($A2510,'Old-SVXY-OHLC'!$A$3:$G$5000,F$1,0)/VLOOKUP($A2509,'Old-SVXY-OHLC'!$A$3:$G$5000,5,0)-1))</f>
        <v>34.355322336969422</v>
      </c>
    </row>
    <row r="2511" spans="1:6" x14ac:dyDescent="0.25">
      <c r="A2511" s="1">
        <v>41712</v>
      </c>
      <c r="B2511" s="11">
        <f>VLOOKUP($A2510,Master!$A$6:$J$4994,$I$1,0)*(1+0.5*(VLOOKUP($A2511,'Old-SVXY-OHLC'!$A$3:$E$5000,B$1,0)/VLOOKUP($A2510,'Old-SVXY-OHLC'!$A$3:$E$5000,5,0)-1))</f>
        <v>34.013116858964956</v>
      </c>
      <c r="C2511" s="11">
        <f>VLOOKUP($A2510,Master!$A$6:$J$4994,$I$1,0)*(1+0.5*(VLOOKUP($A2511,'Old-SVXY-OHLC'!$A$3:$E$5000,C$1,0)/VLOOKUP($A2510,'Old-SVXY-OHLC'!$A$3:$E$5000,5,0)-1))</f>
        <v>34.321211790117559</v>
      </c>
      <c r="D2511" s="11">
        <f>VLOOKUP($A2510,Master!$A$6:$J$4994,$I$1,0)*(1+0.5*(VLOOKUP($A2511,'Old-SVXY-OHLC'!$A$3:$E$5000,D$1,0)/VLOOKUP($A2510,'Old-SVXY-OHLC'!$A$3:$E$5000,5,0)-1))</f>
        <v>33.570418205849855</v>
      </c>
      <c r="E2511" s="11">
        <f>VLOOKUP(A2511,Master!A$6:J$4994,$I$1,0)</f>
        <v>33.814705594244771</v>
      </c>
      <c r="F2511" s="11">
        <f>VLOOKUP($A2510,Master!$A$6:$J$4994,$I$1,0)*(1+0.5*(VLOOKUP($A2511,'Old-SVXY-OHLC'!$A$3:$G$5000,F$1,0)/VLOOKUP($A2510,'Old-SVXY-OHLC'!$A$3:$G$5000,5,0)-1))</f>
        <v>33.881503745876678</v>
      </c>
    </row>
    <row r="2512" spans="1:6" x14ac:dyDescent="0.25">
      <c r="A2512" s="1">
        <v>41715</v>
      </c>
      <c r="B2512" s="11">
        <f>VLOOKUP($A2511,Master!$A$6:$J$4994,$I$1,0)*(1+0.5*(VLOOKUP($A2512,'Old-SVXY-OHLC'!$A$3:$E$5000,B$1,0)/VLOOKUP($A2511,'Old-SVXY-OHLC'!$A$3:$E$5000,5,0)-1))</f>
        <v>34.317831877598792</v>
      </c>
      <c r="C2512" s="11">
        <f>VLOOKUP($A2511,Master!$A$6:$J$4994,$I$1,0)*(1+0.5*(VLOOKUP($A2512,'Old-SVXY-OHLC'!$A$3:$E$5000,C$1,0)/VLOOKUP($A2511,'Old-SVXY-OHLC'!$A$3:$E$5000,5,0)-1))</f>
        <v>34.780939429985423</v>
      </c>
      <c r="D2512" s="11">
        <f>VLOOKUP($A2511,Master!$A$6:$J$4994,$I$1,0)*(1+0.5*(VLOOKUP($A2512,'Old-SVXY-OHLC'!$A$3:$E$5000,D$1,0)/VLOOKUP($A2511,'Old-SVXY-OHLC'!$A$3:$E$5000,5,0)-1))</f>
        <v>34.317831877598792</v>
      </c>
      <c r="E2512" s="11">
        <f>VLOOKUP(A2512,Master!A$6:J$4994,$I$1,0)</f>
        <v>34.780721171579046</v>
      </c>
      <c r="F2512" s="11">
        <f>VLOOKUP($A2511,Master!$A$6:$J$4994,$I$1,0)*(1+0.5*(VLOOKUP($A2512,'Old-SVXY-OHLC'!$A$3:$G$5000,F$1,0)/VLOOKUP($A2511,'Old-SVXY-OHLC'!$A$3:$G$5000,5,0)-1))</f>
        <v>34.646560594136488</v>
      </c>
    </row>
    <row r="2513" spans="1:6" x14ac:dyDescent="0.25">
      <c r="A2513" s="1">
        <v>41716</v>
      </c>
      <c r="B2513" s="11">
        <f>VLOOKUP($A2512,Master!$A$6:$J$4994,$I$1,0)*(1+0.5*(VLOOKUP($A2513,'Old-SVXY-OHLC'!$A$3:$E$5000,B$1,0)/VLOOKUP($A2512,'Old-SVXY-OHLC'!$A$3:$E$5000,5,0)-1))</f>
        <v>35.023124819152599</v>
      </c>
      <c r="C2513" s="11">
        <f>VLOOKUP($A2512,Master!$A$6:$J$4994,$I$1,0)*(1+0.5*(VLOOKUP($A2513,'Old-SVXY-OHLC'!$A$3:$E$5000,C$1,0)/VLOOKUP($A2512,'Old-SVXY-OHLC'!$A$3:$E$5000,5,0)-1))</f>
        <v>35.372124687891464</v>
      </c>
      <c r="D2513" s="11">
        <f>VLOOKUP($A2512,Master!$A$6:$J$4994,$I$1,0)*(1+0.5*(VLOOKUP($A2513,'Old-SVXY-OHLC'!$A$3:$E$5000,D$1,0)/VLOOKUP($A2512,'Old-SVXY-OHLC'!$A$3:$E$5000,5,0)-1))</f>
        <v>34.922433857793123</v>
      </c>
      <c r="E2513" s="11">
        <f>VLOOKUP(A2513,Master!A$6:J$4994,$I$1,0)</f>
        <v>35.372041567581306</v>
      </c>
      <c r="F2513" s="11">
        <f>VLOOKUP($A2512,Master!$A$6:$J$4994,$I$1,0)*(1+0.5*(VLOOKUP($A2513,'Old-SVXY-OHLC'!$A$3:$G$5000,F$1,0)/VLOOKUP($A2512,'Old-SVXY-OHLC'!$A$3:$G$5000,5,0)-1))</f>
        <v>35.292621215732396</v>
      </c>
    </row>
    <row r="2514" spans="1:6" x14ac:dyDescent="0.25">
      <c r="A2514" s="1">
        <v>41717</v>
      </c>
      <c r="B2514" s="11">
        <f>VLOOKUP($A2513,Master!$A$6:$J$4994,$I$1,0)*(1+0.5*(VLOOKUP($A2514,'Old-SVXY-OHLC'!$A$3:$E$5000,B$1,0)/VLOOKUP($A2513,'Old-SVXY-OHLC'!$A$3:$E$5000,5,0)-1))</f>
        <v>35.27345671858339</v>
      </c>
      <c r="C2514" s="11">
        <f>VLOOKUP($A2513,Master!$A$6:$J$4994,$I$1,0)*(1+0.5*(VLOOKUP($A2514,'Old-SVXY-OHLC'!$A$3:$E$5000,C$1,0)/VLOOKUP($A2513,'Old-SVXY-OHLC'!$A$3:$E$5000,5,0)-1))</f>
        <v>35.46570037803361</v>
      </c>
      <c r="D2514" s="11">
        <f>VLOOKUP($A2513,Master!$A$6:$J$4994,$I$1,0)*(1+0.5*(VLOOKUP($A2514,'Old-SVXY-OHLC'!$A$3:$E$5000,D$1,0)/VLOOKUP($A2513,'Old-SVXY-OHLC'!$A$3:$E$5000,5,0)-1))</f>
        <v>34.320973300619215</v>
      </c>
      <c r="E2514" s="11">
        <f>VLOOKUP(A2514,Master!A$6:J$4994,$I$1,0)</f>
        <v>34.926625246443507</v>
      </c>
      <c r="F2514" s="11">
        <f>VLOOKUP($A2513,Master!$A$6:$J$4994,$I$1,0)*(1+0.5*(VLOOKUP($A2514,'Old-SVXY-OHLC'!$A$3:$G$5000,F$1,0)/VLOOKUP($A2513,'Old-SVXY-OHLC'!$A$3:$G$5000,5,0)-1))</f>
        <v>34.953048483452562</v>
      </c>
    </row>
    <row r="2515" spans="1:6" x14ac:dyDescent="0.25">
      <c r="A2515" s="1">
        <v>41718</v>
      </c>
      <c r="B2515" s="11">
        <f>VLOOKUP($A2514,Master!$A$6:$J$4994,$I$1,0)*(1+0.5*(VLOOKUP($A2515,'Old-SVXY-OHLC'!$A$3:$E$5000,B$1,0)/VLOOKUP($A2514,'Old-SVXY-OHLC'!$A$3:$E$5000,5,0)-1))</f>
        <v>34.826415039733071</v>
      </c>
      <c r="C2515" s="11">
        <f>VLOOKUP($A2514,Master!$A$6:$J$4994,$I$1,0)*(1+0.5*(VLOOKUP($A2515,'Old-SVXY-OHLC'!$A$3:$E$5000,C$1,0)/VLOOKUP($A2514,'Old-SVXY-OHLC'!$A$3:$E$5000,5,0)-1))</f>
        <v>35.203036334116923</v>
      </c>
      <c r="D2515" s="11">
        <f>VLOOKUP($A2514,Master!$A$6:$J$4994,$I$1,0)*(1+0.5*(VLOOKUP($A2515,'Old-SVXY-OHLC'!$A$3:$E$5000,D$1,0)/VLOOKUP($A2514,'Old-SVXY-OHLC'!$A$3:$E$5000,5,0)-1))</f>
        <v>34.723151635721159</v>
      </c>
      <c r="E2515" s="11">
        <f>VLOOKUP(A2515,Master!A$6:J$4994,$I$1,0)</f>
        <v>35.202946341390764</v>
      </c>
      <c r="F2515" s="11">
        <f>VLOOKUP($A2514,Master!$A$6:$J$4994,$I$1,0)*(1+0.5*(VLOOKUP($A2515,'Old-SVXY-OHLC'!$A$3:$G$5000,F$1,0)/VLOOKUP($A2514,'Old-SVXY-OHLC'!$A$3:$G$5000,5,0)-1))</f>
        <v>35.071298815802344</v>
      </c>
    </row>
    <row r="2516" spans="1:6" x14ac:dyDescent="0.25">
      <c r="A2516" s="1">
        <v>41719</v>
      </c>
      <c r="B2516" s="11">
        <f>VLOOKUP($A2515,Master!$A$6:$J$4994,$I$1,0)*(1+0.5*(VLOOKUP($A2516,'Old-SVXY-OHLC'!$A$3:$E$5000,B$1,0)/VLOOKUP($A2515,'Old-SVXY-OHLC'!$A$3:$E$5000,5,0)-1))</f>
        <v>35.291790981356392</v>
      </c>
      <c r="C2516" s="11">
        <f>VLOOKUP($A2515,Master!$A$6:$J$4994,$I$1,0)*(1+0.5*(VLOOKUP($A2516,'Old-SVXY-OHLC'!$A$3:$E$5000,C$1,0)/VLOOKUP($A2515,'Old-SVXY-OHLC'!$A$3:$E$5000,5,0)-1))</f>
        <v>35.344484299342803</v>
      </c>
      <c r="D2516" s="11">
        <f>VLOOKUP($A2515,Master!$A$6:$J$4994,$I$1,0)*(1+0.5*(VLOOKUP($A2516,'Old-SVXY-OHLC'!$A$3:$E$5000,D$1,0)/VLOOKUP($A2515,'Old-SVXY-OHLC'!$A$3:$E$5000,5,0)-1))</f>
        <v>34.855606819209768</v>
      </c>
      <c r="E2516" s="11">
        <f>VLOOKUP(A2516,Master!A$6:J$4994,$I$1,0)</f>
        <v>34.92378409187171</v>
      </c>
      <c r="F2516" s="11">
        <f>VLOOKUP($A2515,Master!$A$6:$J$4994,$I$1,0)*(1+0.5*(VLOOKUP($A2516,'Old-SVXY-OHLC'!$A$3:$G$5000,F$1,0)/VLOOKUP($A2515,'Old-SVXY-OHLC'!$A$3:$G$5000,5,0)-1))</f>
        <v>34.943430186816407</v>
      </c>
    </row>
    <row r="2517" spans="1:6" x14ac:dyDescent="0.25">
      <c r="A2517" s="1">
        <v>41722</v>
      </c>
      <c r="B2517" s="11">
        <f>VLOOKUP($A2516,Master!$A$6:$J$4994,$I$1,0)*(1+0.5*(VLOOKUP($A2517,'Old-SVXY-OHLC'!$A$3:$E$5000,B$1,0)/VLOOKUP($A2516,'Old-SVXY-OHLC'!$A$3:$E$5000,5,0)-1))</f>
        <v>34.990701034854624</v>
      </c>
      <c r="C2517" s="11">
        <f>VLOOKUP($A2516,Master!$A$6:$J$4994,$I$1,0)*(1+0.5*(VLOOKUP($A2517,'Old-SVXY-OHLC'!$A$3:$E$5000,C$1,0)/VLOOKUP($A2516,'Old-SVXY-OHLC'!$A$3:$E$5000,5,0)-1))</f>
        <v>35.08808271354085</v>
      </c>
      <c r="D2517" s="11">
        <f>VLOOKUP($A2516,Master!$A$6:$J$4994,$I$1,0)*(1+0.5*(VLOOKUP($A2517,'Old-SVXY-OHLC'!$A$3:$E$5000,D$1,0)/VLOOKUP($A2516,'Old-SVXY-OHLC'!$A$3:$E$5000,5,0)-1))</f>
        <v>34.46837795630681</v>
      </c>
      <c r="E2517" s="11">
        <f>VLOOKUP(A2517,Master!A$6:J$4994,$I$1,0)</f>
        <v>34.964993184445319</v>
      </c>
      <c r="F2517" s="11">
        <f>VLOOKUP($A2516,Master!$A$6:$J$4994,$I$1,0)*(1+0.5*(VLOOKUP($A2517,'Old-SVXY-OHLC'!$A$3:$G$5000,F$1,0)/VLOOKUP($A2516,'Old-SVXY-OHLC'!$A$3:$G$5000,5,0)-1))</f>
        <v>34.896269743817733</v>
      </c>
    </row>
    <row r="2518" spans="1:6" x14ac:dyDescent="0.25">
      <c r="A2518" s="1">
        <v>41723</v>
      </c>
      <c r="B2518" s="11">
        <f>VLOOKUP($A2517,Master!$A$6:$J$4994,$I$1,0)*(1+0.5*(VLOOKUP($A2518,'Old-SVXY-OHLC'!$A$3:$E$5000,B$1,0)/VLOOKUP($A2517,'Old-SVXY-OHLC'!$A$3:$E$5000,5,0)-1))</f>
        <v>35.105336512603223</v>
      </c>
      <c r="C2518" s="11">
        <f>VLOOKUP($A2517,Master!$A$6:$J$4994,$I$1,0)*(1+0.5*(VLOOKUP($A2518,'Old-SVXY-OHLC'!$A$3:$E$5000,C$1,0)/VLOOKUP($A2517,'Old-SVXY-OHLC'!$A$3:$E$5000,5,0)-1))</f>
        <v>35.223205543545753</v>
      </c>
      <c r="D2518" s="11">
        <f>VLOOKUP($A2517,Master!$A$6:$J$4994,$I$1,0)*(1+0.5*(VLOOKUP($A2518,'Old-SVXY-OHLC'!$A$3:$E$5000,D$1,0)/VLOOKUP($A2517,'Old-SVXY-OHLC'!$A$3:$E$5000,5,0)-1))</f>
        <v>34.813538360384186</v>
      </c>
      <c r="E2518" s="11">
        <f>VLOOKUP(A2518,Master!A$6:J$4994,$I$1,0)</f>
        <v>35.223115071756418</v>
      </c>
      <c r="F2518" s="11">
        <f>VLOOKUP($A2517,Master!$A$6:$J$4994,$I$1,0)*(1+0.5*(VLOOKUP($A2518,'Old-SVXY-OHLC'!$A$3:$G$5000,F$1,0)/VLOOKUP($A2517,'Old-SVXY-OHLC'!$A$3:$G$5000,5,0)-1))</f>
        <v>35.123020659610141</v>
      </c>
    </row>
    <row r="2519" spans="1:6" x14ac:dyDescent="0.25">
      <c r="A2519" s="1">
        <v>41724</v>
      </c>
      <c r="B2519" s="11">
        <f>VLOOKUP($A2518,Master!$A$6:$J$4994,$I$1,0)*(1+0.5*(VLOOKUP($A2519,'Old-SVXY-OHLC'!$A$3:$E$5000,B$1,0)/VLOOKUP($A2518,'Old-SVXY-OHLC'!$A$3:$E$5000,5,0)-1))</f>
        <v>35.290441457747171</v>
      </c>
      <c r="C2519" s="11">
        <f>VLOOKUP($A2518,Master!$A$6:$J$4994,$I$1,0)*(1+0.5*(VLOOKUP($A2519,'Old-SVXY-OHLC'!$A$3:$E$5000,C$1,0)/VLOOKUP($A2518,'Old-SVXY-OHLC'!$A$3:$E$5000,5,0)-1))</f>
        <v>35.313850033025794</v>
      </c>
      <c r="D2519" s="11">
        <f>VLOOKUP($A2518,Master!$A$6:$J$4994,$I$1,0)*(1+0.5*(VLOOKUP($A2519,'Old-SVXY-OHLC'!$A$3:$E$5000,D$1,0)/VLOOKUP($A2518,'Old-SVXY-OHLC'!$A$3:$E$5000,5,0)-1))</f>
        <v>34.804725663610562</v>
      </c>
      <c r="E2519" s="11">
        <f>VLOOKUP(A2519,Master!A$6:J$4994,$I$1,0)</f>
        <v>34.817619190871341</v>
      </c>
      <c r="F2519" s="11">
        <f>VLOOKUP($A2518,Master!$A$6:$J$4994,$I$1,0)*(1+0.5*(VLOOKUP($A2519,'Old-SVXY-OHLC'!$A$3:$G$5000,F$1,0)/VLOOKUP($A2518,'Old-SVXY-OHLC'!$A$3:$G$5000,5,0)-1))</f>
        <v>34.804725663610562</v>
      </c>
    </row>
    <row r="2520" spans="1:6" x14ac:dyDescent="0.25">
      <c r="A2520" s="1">
        <v>41725</v>
      </c>
      <c r="B2520" s="11">
        <f>VLOOKUP($A2519,Master!$A$6:$J$4994,$I$1,0)*(1+0.5*(VLOOKUP($A2520,'Old-SVXY-OHLC'!$A$3:$E$5000,B$1,0)/VLOOKUP($A2519,'Old-SVXY-OHLC'!$A$3:$E$5000,5,0)-1))</f>
        <v>34.837032814486093</v>
      </c>
      <c r="C2520" s="11">
        <f>VLOOKUP($A2519,Master!$A$6:$J$4994,$I$1,0)*(1+0.5*(VLOOKUP($A2520,'Old-SVXY-OHLC'!$A$3:$E$5000,C$1,0)/VLOOKUP($A2519,'Old-SVXY-OHLC'!$A$3:$E$5000,5,0)-1))</f>
        <v>35.120331726613642</v>
      </c>
      <c r="D2520" s="11">
        <f>VLOOKUP($A2519,Master!$A$6:$J$4994,$I$1,0)*(1+0.5*(VLOOKUP($A2520,'Old-SVXY-OHLC'!$A$3:$E$5000,D$1,0)/VLOOKUP($A2519,'Old-SVXY-OHLC'!$A$3:$E$5000,5,0)-1))</f>
        <v>34.62980066453197</v>
      </c>
      <c r="E2520" s="11">
        <f>VLOOKUP(A2520,Master!A$6:J$4994,$I$1,0)</f>
        <v>35.12024257294793</v>
      </c>
      <c r="F2520" s="11">
        <f>VLOOKUP($A2519,Master!$A$6:$J$4994,$I$1,0)*(1+0.5*(VLOOKUP($A2520,'Old-SVXY-OHLC'!$A$3:$G$5000,F$1,0)/VLOOKUP($A2519,'Old-SVXY-OHLC'!$A$3:$G$5000,5,0)-1))</f>
        <v>35.026502208729866</v>
      </c>
    </row>
    <row r="2521" spans="1:6" x14ac:dyDescent="0.25">
      <c r="A2521" s="1">
        <v>41726</v>
      </c>
      <c r="B2521" s="11">
        <f>VLOOKUP($A2520,Master!$A$6:$J$4994,$I$1,0)*(1+0.5*(VLOOKUP($A2521,'Old-SVXY-OHLC'!$A$3:$E$5000,B$1,0)/VLOOKUP($A2520,'Old-SVXY-OHLC'!$A$3:$E$5000,5,0)-1))</f>
        <v>35.182778810799434</v>
      </c>
      <c r="C2521" s="11">
        <f>VLOOKUP($A2520,Master!$A$6:$J$4994,$I$1,0)*(1+0.5*(VLOOKUP($A2521,'Old-SVXY-OHLC'!$A$3:$E$5000,C$1,0)/VLOOKUP($A2520,'Old-SVXY-OHLC'!$A$3:$E$5000,5,0)-1))</f>
        <v>35.297249770734254</v>
      </c>
      <c r="D2521" s="11">
        <f>VLOOKUP($A2520,Master!$A$6:$J$4994,$I$1,0)*(1+0.5*(VLOOKUP($A2521,'Old-SVXY-OHLC'!$A$3:$E$5000,D$1,0)/VLOOKUP($A2520,'Old-SVXY-OHLC'!$A$3:$E$5000,5,0)-1))</f>
        <v>34.971447807842836</v>
      </c>
      <c r="E2521" s="11">
        <f>VLOOKUP(A2521,Master!A$6:J$4994,$I$1,0)</f>
        <v>35.283974479159596</v>
      </c>
      <c r="F2521" s="11">
        <f>VLOOKUP($A2520,Master!$A$6:$J$4994,$I$1,0)*(1+0.5*(VLOOKUP($A2521,'Old-SVXY-OHLC'!$A$3:$G$5000,F$1,0)/VLOOKUP($A2520,'Old-SVXY-OHLC'!$A$3:$G$5000,5,0)-1))</f>
        <v>35.203324880531333</v>
      </c>
    </row>
    <row r="2522" spans="1:6" x14ac:dyDescent="0.25">
      <c r="A2522" s="1">
        <v>41729</v>
      </c>
      <c r="B2522" s="11">
        <f>VLOOKUP($A2521,Master!$A$6:$J$4994,$I$1,0)*(1+0.5*(VLOOKUP($A2522,'Old-SVXY-OHLC'!$A$3:$E$5000,B$1,0)/VLOOKUP($A2521,'Old-SVXY-OHLC'!$A$3:$E$5000,5,0)-1))</f>
        <v>35.367213314864742</v>
      </c>
      <c r="C2522" s="11">
        <f>VLOOKUP($A2521,Master!$A$6:$J$4994,$I$1,0)*(1+0.5*(VLOOKUP($A2522,'Old-SVXY-OHLC'!$A$3:$E$5000,C$1,0)/VLOOKUP($A2521,'Old-SVXY-OHLC'!$A$3:$E$5000,5,0)-1))</f>
        <v>35.7791572820799</v>
      </c>
      <c r="D2522" s="11">
        <f>VLOOKUP($A2521,Master!$A$6:$J$4994,$I$1,0)*(1+0.5*(VLOOKUP($A2522,'Old-SVXY-OHLC'!$A$3:$E$5000,D$1,0)/VLOOKUP($A2521,'Old-SVXY-OHLC'!$A$3:$E$5000,5,0)-1))</f>
        <v>35.361371323233207</v>
      </c>
      <c r="E2522" s="11">
        <f>VLOOKUP(A2522,Master!A$6:J$4994,$I$1,0)</f>
        <v>35.757349047644368</v>
      </c>
      <c r="F2522" s="11">
        <f>VLOOKUP($A2521,Master!$A$6:$J$4994,$I$1,0)*(1+0.5*(VLOOKUP($A2522,'Old-SVXY-OHLC'!$A$3:$G$5000,F$1,0)/VLOOKUP($A2521,'Old-SVXY-OHLC'!$A$3:$G$5000,5,0)-1))</f>
        <v>35.747019900630164</v>
      </c>
    </row>
    <row r="2523" spans="1:6" x14ac:dyDescent="0.25">
      <c r="A2523" s="1">
        <v>41730</v>
      </c>
      <c r="B2523" s="11">
        <f>VLOOKUP($A2522,Master!$A$6:$J$4994,$I$1,0)*(1+0.5*(VLOOKUP($A2523,'Old-SVXY-OHLC'!$A$3:$E$5000,B$1,0)/VLOOKUP($A2522,'Old-SVXY-OHLC'!$A$3:$E$5000,5,0)-1))</f>
        <v>35.813214569856207</v>
      </c>
      <c r="C2523" s="11">
        <f>VLOOKUP($A2522,Master!$A$6:$J$4994,$I$1,0)*(1+0.5*(VLOOKUP($A2523,'Old-SVXY-OHLC'!$A$3:$E$5000,C$1,0)/VLOOKUP($A2522,'Old-SVXY-OHLC'!$A$3:$E$5000,5,0)-1))</f>
        <v>36.36958029749114</v>
      </c>
      <c r="D2523" s="11">
        <f>VLOOKUP($A2522,Master!$A$6:$J$4994,$I$1,0)*(1+0.5*(VLOOKUP($A2523,'Old-SVXY-OHLC'!$A$3:$E$5000,D$1,0)/VLOOKUP($A2522,'Old-SVXY-OHLC'!$A$3:$E$5000,5,0)-1))</f>
        <v>35.813214569856207</v>
      </c>
      <c r="E2523" s="11">
        <f>VLOOKUP(A2523,Master!A$6:J$4994,$I$1,0)</f>
        <v>36.369494929942597</v>
      </c>
      <c r="F2523" s="11">
        <f>VLOOKUP($A2522,Master!$A$6:$J$4994,$I$1,0)*(1+0.5*(VLOOKUP($A2523,'Old-SVXY-OHLC'!$A$3:$G$5000,F$1,0)/VLOOKUP($A2522,'Old-SVXY-OHLC'!$A$3:$G$5000,5,0)-1))</f>
        <v>36.352404117863976</v>
      </c>
    </row>
    <row r="2524" spans="1:6" x14ac:dyDescent="0.25">
      <c r="A2524" s="1">
        <v>41731</v>
      </c>
      <c r="B2524" s="11">
        <f>VLOOKUP($A2523,Master!$A$6:$J$4994,$I$1,0)*(1+0.5*(VLOOKUP($A2524,'Old-SVXY-OHLC'!$A$3:$E$5000,B$1,0)/VLOOKUP($A2523,'Old-SVXY-OHLC'!$A$3:$E$5000,5,0)-1))</f>
        <v>36.332753758508218</v>
      </c>
      <c r="C2524" s="11">
        <f>VLOOKUP($A2523,Master!$A$6:$J$4994,$I$1,0)*(1+0.5*(VLOOKUP($A2524,'Old-SVXY-OHLC'!$A$3:$E$5000,C$1,0)/VLOOKUP($A2523,'Old-SVXY-OHLC'!$A$3:$E$5000,5,0)-1))</f>
        <v>36.372452522275324</v>
      </c>
      <c r="D2524" s="11">
        <f>VLOOKUP($A2523,Master!$A$6:$J$4994,$I$1,0)*(1+0.5*(VLOOKUP($A2524,'Old-SVXY-OHLC'!$A$3:$E$5000,D$1,0)/VLOOKUP($A2523,'Old-SVXY-OHLC'!$A$3:$E$5000,5,0)-1))</f>
        <v>36.052026219029869</v>
      </c>
      <c r="E2524" s="11">
        <f>VLOOKUP(A2524,Master!A$6:J$4994,$I$1,0)</f>
        <v>36.247300689947579</v>
      </c>
      <c r="F2524" s="11">
        <f>VLOOKUP($A2523,Master!$A$6:$J$4994,$I$1,0)*(1+0.5*(VLOOKUP($A2524,'Old-SVXY-OHLC'!$A$3:$G$5000,F$1,0)/VLOOKUP($A2523,'Old-SVXY-OHLC'!$A$3:$G$5000,5,0)-1))</f>
        <v>36.224999404015144</v>
      </c>
    </row>
    <row r="2525" spans="1:6" x14ac:dyDescent="0.25">
      <c r="A2525" s="1">
        <v>41732</v>
      </c>
      <c r="B2525" s="11">
        <f>VLOOKUP($A2524,Master!$A$6:$J$4994,$I$1,0)*(1+0.5*(VLOOKUP($A2525,'Old-SVXY-OHLC'!$A$3:$E$5000,B$1,0)/VLOOKUP($A2524,'Old-SVXY-OHLC'!$A$3:$E$5000,5,0)-1))</f>
        <v>36.221976984542302</v>
      </c>
      <c r="C2525" s="11">
        <f>VLOOKUP($A2524,Master!$A$6:$J$4994,$I$1,0)*(1+0.5*(VLOOKUP($A2525,'Old-SVXY-OHLC'!$A$3:$E$5000,C$1,0)/VLOOKUP($A2524,'Old-SVXY-OHLC'!$A$3:$E$5000,5,0)-1))</f>
        <v>36.425974116257407</v>
      </c>
      <c r="D2525" s="11">
        <f>VLOOKUP($A2524,Master!$A$6:$J$4994,$I$1,0)*(1+0.5*(VLOOKUP($A2525,'Old-SVXY-OHLC'!$A$3:$E$5000,D$1,0)/VLOOKUP($A2524,'Old-SVXY-OHLC'!$A$3:$E$5000,5,0)-1))</f>
        <v>36.002896470276184</v>
      </c>
      <c r="E2525" s="11">
        <f>VLOOKUP(A2525,Master!A$6:J$4994,$I$1,0)</f>
        <v>36.425878497472695</v>
      </c>
      <c r="F2525" s="11">
        <f>VLOOKUP($A2524,Master!$A$6:$J$4994,$I$1,0)*(1+0.5*(VLOOKUP($A2525,'Old-SVXY-OHLC'!$A$3:$G$5000,F$1,0)/VLOOKUP($A2524,'Old-SVXY-OHLC'!$A$3:$G$5000,5,0)-1))</f>
        <v>36.250428999382059</v>
      </c>
    </row>
    <row r="2526" spans="1:6" x14ac:dyDescent="0.25">
      <c r="A2526" s="1">
        <v>41733</v>
      </c>
      <c r="B2526" s="11">
        <f>VLOOKUP($A2525,Master!$A$6:$J$4994,$I$1,0)*(1+0.5*(VLOOKUP($A2526,'Old-SVXY-OHLC'!$A$3:$E$5000,B$1,0)/VLOOKUP($A2525,'Old-SVXY-OHLC'!$A$3:$E$5000,5,0)-1))</f>
        <v>36.54847841590766</v>
      </c>
      <c r="C2526" s="11">
        <f>VLOOKUP($A2525,Master!$A$6:$J$4994,$I$1,0)*(1+0.5*(VLOOKUP($A2526,'Old-SVXY-OHLC'!$A$3:$E$5000,C$1,0)/VLOOKUP($A2525,'Old-SVXY-OHLC'!$A$3:$E$5000,5,0)-1))</f>
        <v>36.571127166291248</v>
      </c>
      <c r="D2526" s="11">
        <f>VLOOKUP($A2525,Master!$A$6:$J$4994,$I$1,0)*(1+0.5*(VLOOKUP($A2526,'Old-SVXY-OHLC'!$A$3:$E$5000,D$1,0)/VLOOKUP($A2525,'Old-SVXY-OHLC'!$A$3:$E$5000,5,0)-1))</f>
        <v>35.636797270663564</v>
      </c>
      <c r="E2526" s="11">
        <f>VLOOKUP(A2526,Master!A$6:J$4994,$I$1,0)</f>
        <v>35.977982008300472</v>
      </c>
      <c r="F2526" s="11">
        <f>VLOOKUP($A2525,Master!$A$6:$J$4994,$I$1,0)*(1+0.5*(VLOOKUP($A2526,'Old-SVXY-OHLC'!$A$3:$G$5000,F$1,0)/VLOOKUP($A2525,'Old-SVXY-OHLC'!$A$3:$G$5000,5,0)-1))</f>
        <v>35.868964374628142</v>
      </c>
    </row>
    <row r="2527" spans="1:6" x14ac:dyDescent="0.25">
      <c r="A2527" s="1">
        <v>41736</v>
      </c>
      <c r="B2527" s="11">
        <f>VLOOKUP($A2526,Master!$A$6:$J$4994,$I$1,0)*(1+0.5*(VLOOKUP($A2527,'Old-SVXY-OHLC'!$A$3:$E$5000,B$1,0)/VLOOKUP($A2526,'Old-SVXY-OHLC'!$A$3:$E$5000,5,0)-1))</f>
        <v>35.683994239965557</v>
      </c>
      <c r="C2527" s="11">
        <f>VLOOKUP($A2526,Master!$A$6:$J$4994,$I$1,0)*(1+0.5*(VLOOKUP($A2527,'Old-SVXY-OHLC'!$A$3:$E$5000,C$1,0)/VLOOKUP($A2526,'Old-SVXY-OHLC'!$A$3:$E$5000,5,0)-1))</f>
        <v>35.813007208502142</v>
      </c>
      <c r="D2527" s="11">
        <f>VLOOKUP($A2526,Master!$A$6:$J$4994,$I$1,0)*(1+0.5*(VLOOKUP($A2527,'Old-SVXY-OHLC'!$A$3:$E$5000,D$1,0)/VLOOKUP($A2526,'Old-SVXY-OHLC'!$A$3:$E$5000,5,0)-1))</f>
        <v>35.208075503419607</v>
      </c>
      <c r="E2527" s="11">
        <f>VLOOKUP(A2527,Master!A$6:J$4994,$I$1,0)</f>
        <v>35.528878663817181</v>
      </c>
      <c r="F2527" s="11">
        <f>VLOOKUP($A2526,Master!$A$6:$J$4994,$I$1,0)*(1+0.5*(VLOOKUP($A2527,'Old-SVXY-OHLC'!$A$3:$G$5000,F$1,0)/VLOOKUP($A2526,'Old-SVXY-OHLC'!$A$3:$G$5000,5,0)-1))</f>
        <v>35.471837121362256</v>
      </c>
    </row>
    <row r="2528" spans="1:6" x14ac:dyDescent="0.25">
      <c r="A2528" s="1">
        <v>41737</v>
      </c>
      <c r="B2528" s="11">
        <f>VLOOKUP($A2527,Master!$A$6:$J$4994,$I$1,0)*(1+0.5*(VLOOKUP($A2528,'Old-SVXY-OHLC'!$A$3:$E$5000,B$1,0)/VLOOKUP($A2527,'Old-SVXY-OHLC'!$A$3:$E$5000,5,0)-1))</f>
        <v>35.543371295663171</v>
      </c>
      <c r="C2528" s="11">
        <f>VLOOKUP($A2527,Master!$A$6:$J$4994,$I$1,0)*(1+0.5*(VLOOKUP($A2528,'Old-SVXY-OHLC'!$A$3:$E$5000,C$1,0)/VLOOKUP($A2527,'Old-SVXY-OHLC'!$A$3:$E$5000,5,0)-1))</f>
        <v>35.840114698267456</v>
      </c>
      <c r="D2528" s="11">
        <f>VLOOKUP($A2527,Master!$A$6:$J$4994,$I$1,0)*(1+0.5*(VLOOKUP($A2528,'Old-SVXY-OHLC'!$A$3:$E$5000,D$1,0)/VLOOKUP($A2527,'Old-SVXY-OHLC'!$A$3:$E$5000,5,0)-1))</f>
        <v>35.22106768570675</v>
      </c>
      <c r="E2528" s="11">
        <f>VLOOKUP(A2528,Master!A$6:J$4994,$I$1,0)</f>
        <v>35.840023771434559</v>
      </c>
      <c r="F2528" s="11">
        <f>VLOOKUP($A2527,Master!$A$6:$J$4994,$I$1,0)*(1+0.5*(VLOOKUP($A2528,'Old-SVXY-OHLC'!$A$3:$G$5000,F$1,0)/VLOOKUP($A2527,'Old-SVXY-OHLC'!$A$3:$G$5000,5,0)-1))</f>
        <v>35.79308355254426</v>
      </c>
    </row>
    <row r="2529" spans="1:6" x14ac:dyDescent="0.25">
      <c r="A2529" s="1">
        <v>41738</v>
      </c>
      <c r="B2529" s="11">
        <f>VLOOKUP($A2528,Master!$A$6:$J$4994,$I$1,0)*(1+0.5*(VLOOKUP($A2529,'Old-SVXY-OHLC'!$A$3:$E$5000,B$1,0)/VLOOKUP($A2528,'Old-SVXY-OHLC'!$A$3:$E$5000,5,0)-1))</f>
        <v>36.006416510020586</v>
      </c>
      <c r="C2529" s="11">
        <f>VLOOKUP($A2528,Master!$A$6:$J$4994,$I$1,0)*(1+0.5*(VLOOKUP($A2529,'Old-SVXY-OHLC'!$A$3:$E$5000,C$1,0)/VLOOKUP($A2528,'Old-SVXY-OHLC'!$A$3:$E$5000,5,0)-1))</f>
        <v>36.279309129241462</v>
      </c>
      <c r="D2529" s="11">
        <f>VLOOKUP($A2528,Master!$A$6:$J$4994,$I$1,0)*(1+0.5*(VLOOKUP($A2529,'Old-SVXY-OHLC'!$A$3:$E$5000,D$1,0)/VLOOKUP($A2528,'Old-SVXY-OHLC'!$A$3:$E$5000,5,0)-1))</f>
        <v>35.755975515351302</v>
      </c>
      <c r="E2529" s="11">
        <f>VLOOKUP(A2529,Master!A$6:J$4994,$I$1,0)</f>
        <v>36.279219981378148</v>
      </c>
      <c r="F2529" s="11">
        <f>VLOOKUP($A2528,Master!$A$6:$J$4994,$I$1,0)*(1+0.5*(VLOOKUP($A2529,'Old-SVXY-OHLC'!$A$3:$G$5000,F$1,0)/VLOOKUP($A2528,'Old-SVXY-OHLC'!$A$3:$G$5000,5,0)-1))</f>
        <v>36.219434221673296</v>
      </c>
    </row>
    <row r="2530" spans="1:6" x14ac:dyDescent="0.25">
      <c r="A2530" s="1">
        <v>41739</v>
      </c>
      <c r="B2530" s="11">
        <f>VLOOKUP($A2529,Master!$A$6:$J$4994,$I$1,0)*(1+0.5*(VLOOKUP($A2530,'Old-SVXY-OHLC'!$A$3:$E$5000,B$1,0)/VLOOKUP($A2529,'Old-SVXY-OHLC'!$A$3:$E$5000,5,0)-1))</f>
        <v>36.200152277420678</v>
      </c>
      <c r="C2530" s="11">
        <f>VLOOKUP($A2529,Master!$A$6:$J$4994,$I$1,0)*(1+0.5*(VLOOKUP($A2530,'Old-SVXY-OHLC'!$A$3:$E$5000,C$1,0)/VLOOKUP($A2529,'Old-SVXY-OHLC'!$A$3:$E$5000,5,0)-1))</f>
        <v>36.22859350746144</v>
      </c>
      <c r="D2530" s="11">
        <f>VLOOKUP($A2529,Master!$A$6:$J$4994,$I$1,0)*(1+0.5*(VLOOKUP($A2530,'Old-SVXY-OHLC'!$A$3:$E$5000,D$1,0)/VLOOKUP($A2529,'Old-SVXY-OHLC'!$A$3:$E$5000,5,0)-1))</f>
        <v>35.076701221789342</v>
      </c>
      <c r="E2530" s="11">
        <f>VLOOKUP(A2530,Master!A$6:J$4994,$I$1,0)</f>
        <v>35.203446996341164</v>
      </c>
      <c r="F2530" s="11">
        <f>VLOOKUP($A2529,Master!$A$6:$J$4994,$I$1,0)*(1+0.5*(VLOOKUP($A2530,'Old-SVXY-OHLC'!$A$3:$G$5000,F$1,0)/VLOOKUP($A2529,'Old-SVXY-OHLC'!$A$3:$G$5000,5,0)-1))</f>
        <v>35.13642843059452</v>
      </c>
    </row>
    <row r="2531" spans="1:6" x14ac:dyDescent="0.25">
      <c r="A2531" s="1">
        <v>41740</v>
      </c>
      <c r="B2531" s="11">
        <f>VLOOKUP($A2530,Master!$A$6:$J$4994,$I$1,0)*(1+0.5*(VLOOKUP($A2531,'Old-SVXY-OHLC'!$A$3:$E$5000,B$1,0)/VLOOKUP($A2530,'Old-SVXY-OHLC'!$A$3:$E$5000,5,0)-1))</f>
        <v>34.931758523657379</v>
      </c>
      <c r="C2531" s="11">
        <f>VLOOKUP($A2530,Master!$A$6:$J$4994,$I$1,0)*(1+0.5*(VLOOKUP($A2531,'Old-SVXY-OHLC'!$A$3:$E$5000,C$1,0)/VLOOKUP($A2530,'Old-SVXY-OHLC'!$A$3:$E$5000,5,0)-1))</f>
        <v>35.175265612386411</v>
      </c>
      <c r="D2531" s="11">
        <f>VLOOKUP($A2530,Master!$A$6:$J$4994,$I$1,0)*(1+0.5*(VLOOKUP($A2531,'Old-SVXY-OHLC'!$A$3:$E$5000,D$1,0)/VLOOKUP($A2530,'Old-SVXY-OHLC'!$A$3:$E$5000,5,0)-1))</f>
        <v>34.350863494870111</v>
      </c>
      <c r="E2531" s="11">
        <f>VLOOKUP(A2531,Master!A$6:J$4994,$I$1,0)</f>
        <v>34.674569665508166</v>
      </c>
      <c r="F2531" s="11">
        <f>VLOOKUP($A2530,Master!$A$6:$J$4994,$I$1,0)*(1+0.5*(VLOOKUP($A2531,'Old-SVXY-OHLC'!$A$3:$G$5000,F$1,0)/VLOOKUP($A2530,'Old-SVXY-OHLC'!$A$3:$G$5000,5,0)-1))</f>
        <v>34.585568557006383</v>
      </c>
    </row>
    <row r="2532" spans="1:6" x14ac:dyDescent="0.25">
      <c r="A2532" s="1">
        <v>41743</v>
      </c>
      <c r="B2532" s="11">
        <f>VLOOKUP($A2531,Master!$A$6:$J$4994,$I$1,0)*(1+0.5*(VLOOKUP($A2532,'Old-SVXY-OHLC'!$A$3:$E$5000,B$1,0)/VLOOKUP($A2531,'Old-SVXY-OHLC'!$A$3:$E$5000,5,0)-1))</f>
        <v>34.914776831278381</v>
      </c>
      <c r="C2532" s="11">
        <f>VLOOKUP($A2531,Master!$A$6:$J$4994,$I$1,0)*(1+0.5*(VLOOKUP($A2532,'Old-SVXY-OHLC'!$A$3:$E$5000,C$1,0)/VLOOKUP($A2531,'Old-SVXY-OHLC'!$A$3:$E$5000,5,0)-1))</f>
        <v>34.971381718138311</v>
      </c>
      <c r="D2532" s="11">
        <f>VLOOKUP($A2531,Master!$A$6:$J$4994,$I$1,0)*(1+0.5*(VLOOKUP($A2532,'Old-SVXY-OHLC'!$A$3:$E$5000,D$1,0)/VLOOKUP($A2531,'Old-SVXY-OHLC'!$A$3:$E$5000,5,0)-1))</f>
        <v>34.169967848290064</v>
      </c>
      <c r="E2532" s="11">
        <f>VLOOKUP(A2532,Master!A$6:J$4994,$I$1,0)</f>
        <v>34.736242851123237</v>
      </c>
      <c r="F2532" s="11">
        <f>VLOOKUP($A2531,Master!$A$6:$J$4994,$I$1,0)*(1+0.5*(VLOOKUP($A2532,'Old-SVXY-OHLC'!$A$3:$G$5000,F$1,0)/VLOOKUP($A2531,'Old-SVXY-OHLC'!$A$3:$G$5000,5,0)-1))</f>
        <v>34.727084371718142</v>
      </c>
    </row>
    <row r="2533" spans="1:6" x14ac:dyDescent="0.25">
      <c r="A2533" s="1">
        <v>41744</v>
      </c>
      <c r="B2533" s="11">
        <f>VLOOKUP($A2532,Master!$A$6:$J$4994,$I$1,0)*(1+0.5*(VLOOKUP($A2533,'Old-SVXY-OHLC'!$A$3:$E$5000,B$1,0)/VLOOKUP($A2532,'Old-SVXY-OHLC'!$A$3:$E$5000,5,0)-1))</f>
        <v>34.833881456391971</v>
      </c>
      <c r="C2533" s="11">
        <f>VLOOKUP($A2532,Master!$A$6:$J$4994,$I$1,0)*(1+0.5*(VLOOKUP($A2533,'Old-SVXY-OHLC'!$A$3:$E$5000,C$1,0)/VLOOKUP($A2532,'Old-SVXY-OHLC'!$A$3:$E$5000,5,0)-1))</f>
        <v>35.042054996687931</v>
      </c>
      <c r="D2533" s="11">
        <f>VLOOKUP($A2532,Master!$A$6:$J$4994,$I$1,0)*(1+0.5*(VLOOKUP($A2533,'Old-SVXY-OHLC'!$A$3:$E$5000,D$1,0)/VLOOKUP($A2532,'Old-SVXY-OHLC'!$A$3:$E$5000,5,0)-1))</f>
        <v>33.980369941178573</v>
      </c>
      <c r="E2533" s="11">
        <f>VLOOKUP(A2533,Master!A$6:J$4994,$I$1,0)</f>
        <v>34.964121698793157</v>
      </c>
      <c r="F2533" s="11">
        <f>VLOOKUP($A2532,Master!$A$6:$J$4994,$I$1,0)*(1+0.5*(VLOOKUP($A2533,'Old-SVXY-OHLC'!$A$3:$G$5000,F$1,0)/VLOOKUP($A2532,'Old-SVXY-OHLC'!$A$3:$G$5000,5,0)-1))</f>
        <v>34.920124780228875</v>
      </c>
    </row>
    <row r="2534" spans="1:6" x14ac:dyDescent="0.25">
      <c r="A2534" s="1">
        <v>41745</v>
      </c>
      <c r="B2534" s="11">
        <f>VLOOKUP($A2533,Master!$A$6:$J$4994,$I$1,0)*(1+0.5*(VLOOKUP($A2534,'Old-SVXY-OHLC'!$A$3:$E$5000,B$1,0)/VLOOKUP($A2533,'Old-SVXY-OHLC'!$A$3:$E$5000,5,0)-1))</f>
        <v>35.242375295699475</v>
      </c>
      <c r="C2534" s="11">
        <f>VLOOKUP($A2533,Master!$A$6:$J$4994,$I$1,0)*(1+0.5*(VLOOKUP($A2534,'Old-SVXY-OHLC'!$A$3:$E$5000,C$1,0)/VLOOKUP($A2533,'Old-SVXY-OHLC'!$A$3:$E$5000,5,0)-1))</f>
        <v>35.56443057346474</v>
      </c>
      <c r="D2534" s="11">
        <f>VLOOKUP($A2533,Master!$A$6:$J$4994,$I$1,0)*(1+0.5*(VLOOKUP($A2534,'Old-SVXY-OHLC'!$A$3:$E$5000,D$1,0)/VLOOKUP($A2533,'Old-SVXY-OHLC'!$A$3:$E$5000,5,0)-1))</f>
        <v>34.997139951978625</v>
      </c>
      <c r="E2534" s="11">
        <f>VLOOKUP(A2534,Master!A$6:J$4994,$I$1,0)</f>
        <v>35.547703532968775</v>
      </c>
      <c r="F2534" s="11">
        <f>VLOOKUP($A2533,Master!$A$6:$J$4994,$I$1,0)*(1+0.5*(VLOOKUP($A2534,'Old-SVXY-OHLC'!$A$3:$G$5000,F$1,0)/VLOOKUP($A2533,'Old-SVXY-OHLC'!$A$3:$G$5000,5,0)-1))</f>
        <v>35.537838853282295</v>
      </c>
    </row>
    <row r="2535" spans="1:6" x14ac:dyDescent="0.25">
      <c r="A2535" s="1">
        <v>41746</v>
      </c>
      <c r="B2535" s="11">
        <f>VLOOKUP($A2534,Master!$A$6:$J$4994,$I$1,0)*(1+0.5*(VLOOKUP($A2535,'Old-SVXY-OHLC'!$A$3:$E$5000,B$1,0)/VLOOKUP($A2534,'Old-SVXY-OHLC'!$A$3:$E$5000,5,0)-1))</f>
        <v>35.494312306162378</v>
      </c>
      <c r="C2535" s="11">
        <f>VLOOKUP($A2534,Master!$A$6:$J$4994,$I$1,0)*(1+0.5*(VLOOKUP($A2535,'Old-SVXY-OHLC'!$A$3:$E$5000,C$1,0)/VLOOKUP($A2534,'Old-SVXY-OHLC'!$A$3:$E$5000,5,0)-1))</f>
        <v>35.879495684655765</v>
      </c>
      <c r="D2535" s="11">
        <f>VLOOKUP($A2534,Master!$A$6:$J$4994,$I$1,0)*(1+0.5*(VLOOKUP($A2535,'Old-SVXY-OHLC'!$A$3:$E$5000,D$1,0)/VLOOKUP($A2534,'Old-SVXY-OHLC'!$A$3:$E$5000,5,0)-1))</f>
        <v>35.389663335768596</v>
      </c>
      <c r="E2535" s="11">
        <f>VLOOKUP(A2535,Master!A$6:J$4994,$I$1,0)</f>
        <v>35.879405128662547</v>
      </c>
      <c r="F2535" s="11">
        <f>VLOOKUP($A2534,Master!$A$6:$J$4994,$I$1,0)*(1+0.5*(VLOOKUP($A2535,'Old-SVXY-OHLC'!$A$3:$G$5000,F$1,0)/VLOOKUP($A2534,'Old-SVXY-OHLC'!$A$3:$G$5000,5,0)-1))</f>
        <v>35.793723556109711</v>
      </c>
    </row>
    <row r="2536" spans="1:6" x14ac:dyDescent="0.25">
      <c r="A2536" s="1">
        <v>41750</v>
      </c>
      <c r="B2536" s="11">
        <f>VLOOKUP($A2535,Master!$A$6:$J$4994,$I$1,0)*(1+0.5*(VLOOKUP($A2536,'Old-SVXY-OHLC'!$A$3:$E$5000,B$1,0)/VLOOKUP($A2535,'Old-SVXY-OHLC'!$A$3:$E$5000,5,0)-1))</f>
        <v>35.808819827723404</v>
      </c>
      <c r="C2536" s="11">
        <f>VLOOKUP($A2535,Master!$A$6:$J$4994,$I$1,0)*(1+0.5*(VLOOKUP($A2536,'Old-SVXY-OHLC'!$A$3:$E$5000,C$1,0)/VLOOKUP($A2535,'Old-SVXY-OHLC'!$A$3:$E$5000,5,0)-1))</f>
        <v>36.16309149493766</v>
      </c>
      <c r="D2536" s="11">
        <f>VLOOKUP($A2535,Master!$A$6:$J$4994,$I$1,0)*(1+0.5*(VLOOKUP($A2536,'Old-SVXY-OHLC'!$A$3:$E$5000,D$1,0)/VLOOKUP($A2535,'Old-SVXY-OHLC'!$A$3:$E$5000,5,0)-1))</f>
        <v>35.791538282981243</v>
      </c>
      <c r="E2536" s="11">
        <f>VLOOKUP(A2536,Master!A$6:J$4994,$I$1,0)</f>
        <v>36.090695320047438</v>
      </c>
      <c r="F2536" s="11">
        <f>VLOOKUP($A2535,Master!$A$6:$J$4994,$I$1,0)*(1+0.5*(VLOOKUP($A2536,'Old-SVXY-OHLC'!$A$3:$G$5000,F$1,0)/VLOOKUP($A2535,'Old-SVXY-OHLC'!$A$3:$G$5000,5,0)-1))</f>
        <v>36.137169177824418</v>
      </c>
    </row>
    <row r="2537" spans="1:6" x14ac:dyDescent="0.25">
      <c r="A2537" s="1">
        <v>41751</v>
      </c>
      <c r="B2537" s="11">
        <f>VLOOKUP($A2536,Master!$A$6:$J$4994,$I$1,0)*(1+0.5*(VLOOKUP($A2537,'Old-SVXY-OHLC'!$A$3:$E$5000,B$1,0)/VLOOKUP($A2536,'Old-SVXY-OHLC'!$A$3:$E$5000,5,0)-1))</f>
        <v>36.070665323924899</v>
      </c>
      <c r="C2537" s="11">
        <f>VLOOKUP($A2536,Master!$A$6:$J$4994,$I$1,0)*(1+0.5*(VLOOKUP($A2537,'Old-SVXY-OHLC'!$A$3:$E$5000,C$1,0)/VLOOKUP($A2536,'Old-SVXY-OHLC'!$A$3:$E$5000,5,0)-1))</f>
        <v>36.288286315578041</v>
      </c>
      <c r="D2537" s="11">
        <f>VLOOKUP($A2536,Master!$A$6:$J$4994,$I$1,0)*(1+0.5*(VLOOKUP($A2537,'Old-SVXY-OHLC'!$A$3:$E$5000,D$1,0)/VLOOKUP($A2536,'Old-SVXY-OHLC'!$A$3:$E$5000,5,0)-1))</f>
        <v>36.004806912295642</v>
      </c>
      <c r="E2537" s="11">
        <f>VLOOKUP(A2537,Master!A$6:J$4994,$I$1,0)</f>
        <v>36.271879894886837</v>
      </c>
      <c r="F2537" s="11">
        <f>VLOOKUP($A2536,Master!$A$6:$J$4994,$I$1,0)*(1+0.5*(VLOOKUP($A2537,'Old-SVXY-OHLC'!$A$3:$G$5000,F$1,0)/VLOOKUP($A2536,'Old-SVXY-OHLC'!$A$3:$G$5000,5,0)-1))</f>
        <v>36.185202115266044</v>
      </c>
    </row>
    <row r="2538" spans="1:6" x14ac:dyDescent="0.25">
      <c r="A2538" s="1">
        <v>41752</v>
      </c>
      <c r="B2538" s="11">
        <f>VLOOKUP($A2537,Master!$A$6:$J$4994,$I$1,0)*(1+0.5*(VLOOKUP($A2538,'Old-SVXY-OHLC'!$A$3:$E$5000,B$1,0)/VLOOKUP($A2537,'Old-SVXY-OHLC'!$A$3:$E$5000,5,0)-1))</f>
        <v>36.094364739176747</v>
      </c>
      <c r="C2538" s="11">
        <f>VLOOKUP($A2537,Master!$A$6:$J$4994,$I$1,0)*(1+0.5*(VLOOKUP($A2538,'Old-SVXY-OHLC'!$A$3:$E$5000,C$1,0)/VLOOKUP($A2537,'Old-SVXY-OHLC'!$A$3:$E$5000,5,0)-1))</f>
        <v>36.17414311352136</v>
      </c>
      <c r="D2538" s="11">
        <f>VLOOKUP($A2537,Master!$A$6:$J$4994,$I$1,0)*(1+0.5*(VLOOKUP($A2538,'Old-SVXY-OHLC'!$A$3:$E$5000,D$1,0)/VLOOKUP($A2537,'Old-SVXY-OHLC'!$A$3:$E$5000,5,0)-1))</f>
        <v>35.974699457009379</v>
      </c>
      <c r="E2538" s="11">
        <f>VLOOKUP(A2538,Master!A$6:J$4994,$I$1,0)</f>
        <v>36.133098881910222</v>
      </c>
      <c r="F2538" s="11">
        <f>VLOOKUP($A2537,Master!$A$6:$J$4994,$I$1,0)*(1+0.5*(VLOOKUP($A2538,'Old-SVXY-OHLC'!$A$3:$G$5000,F$1,0)/VLOOKUP($A2537,'Old-SVXY-OHLC'!$A$3:$G$5000,5,0)-1))</f>
        <v>36.091516122061641</v>
      </c>
    </row>
    <row r="2539" spans="1:6" x14ac:dyDescent="0.25">
      <c r="A2539" s="1">
        <v>41753</v>
      </c>
      <c r="B2539" s="11">
        <f>VLOOKUP($A2538,Master!$A$6:$J$4994,$I$1,0)*(1+0.5*(VLOOKUP($A2539,'Old-SVXY-OHLC'!$A$3:$E$5000,B$1,0)/VLOOKUP($A2538,'Old-SVXY-OHLC'!$A$3:$E$5000,5,0)-1))</f>
        <v>36.194219623305614</v>
      </c>
      <c r="C2539" s="11">
        <f>VLOOKUP($A2538,Master!$A$6:$J$4994,$I$1,0)*(1+0.5*(VLOOKUP($A2539,'Old-SVXY-OHLC'!$A$3:$E$5000,C$1,0)/VLOOKUP($A2538,'Old-SVXY-OHLC'!$A$3:$E$5000,5,0)-1))</f>
        <v>36.219961028558515</v>
      </c>
      <c r="D2539" s="11">
        <f>VLOOKUP($A2538,Master!$A$6:$J$4994,$I$1,0)*(1+0.5*(VLOOKUP($A2539,'Old-SVXY-OHLC'!$A$3:$E$5000,D$1,0)/VLOOKUP($A2538,'Old-SVXY-OHLC'!$A$3:$E$5000,5,0)-1))</f>
        <v>35.765196202423965</v>
      </c>
      <c r="E2539" s="11">
        <f>VLOOKUP(A2539,Master!A$6:J$4994,$I$1,0)</f>
        <v>35.979015035441464</v>
      </c>
      <c r="F2539" s="11">
        <f>VLOOKUP($A2538,Master!$A$6:$J$4994,$I$1,0)*(1+0.5*(VLOOKUP($A2539,'Old-SVXY-OHLC'!$A$3:$G$5000,F$1,0)/VLOOKUP($A2538,'Old-SVXY-OHLC'!$A$3:$G$5000,5,0)-1))</f>
        <v>35.879601303929945</v>
      </c>
    </row>
    <row r="2540" spans="1:6" x14ac:dyDescent="0.25">
      <c r="A2540" s="1">
        <v>41754</v>
      </c>
      <c r="B2540" s="11">
        <f>VLOOKUP($A2539,Master!$A$6:$J$4994,$I$1,0)*(1+0.5*(VLOOKUP($A2540,'Old-SVXY-OHLC'!$A$3:$E$5000,B$1,0)/VLOOKUP($A2539,'Old-SVXY-OHLC'!$A$3:$E$5000,5,0)-1))</f>
        <v>35.758429749647867</v>
      </c>
      <c r="C2540" s="11">
        <f>VLOOKUP($A2539,Master!$A$6:$J$4994,$I$1,0)*(1+0.5*(VLOOKUP($A2540,'Old-SVXY-OHLC'!$A$3:$E$5000,C$1,0)/VLOOKUP($A2539,'Old-SVXY-OHLC'!$A$3:$E$5000,5,0)-1))</f>
        <v>35.848763098492988</v>
      </c>
      <c r="D2540" s="11">
        <f>VLOOKUP($A2539,Master!$A$6:$J$4994,$I$1,0)*(1+0.5*(VLOOKUP($A2540,'Old-SVXY-OHLC'!$A$3:$E$5000,D$1,0)/VLOOKUP($A2539,'Old-SVXY-OHLC'!$A$3:$E$5000,5,0)-1))</f>
        <v>35.413736786855871</v>
      </c>
      <c r="E2540" s="11">
        <f>VLOOKUP(A2540,Master!A$6:J$4994,$I$1,0)</f>
        <v>35.848661866531991</v>
      </c>
      <c r="F2540" s="11">
        <f>VLOOKUP($A2539,Master!$A$6:$J$4994,$I$1,0)*(1+0.5*(VLOOKUP($A2540,'Old-SVXY-OHLC'!$A$3:$G$5000,F$1,0)/VLOOKUP($A2539,'Old-SVXY-OHLC'!$A$3:$G$5000,5,0)-1))</f>
        <v>35.749813000066339</v>
      </c>
    </row>
    <row r="2541" spans="1:6" x14ac:dyDescent="0.25">
      <c r="A2541" s="1">
        <v>41757</v>
      </c>
      <c r="B2541" s="11">
        <f>VLOOKUP($A2540,Master!$A$6:$J$4994,$I$1,0)*(1+0.5*(VLOOKUP($A2541,'Old-SVXY-OHLC'!$A$3:$E$5000,B$1,0)/VLOOKUP($A2540,'Old-SVXY-OHLC'!$A$3:$E$5000,5,0)-1))</f>
        <v>35.887730795298168</v>
      </c>
      <c r="C2541" s="11">
        <f>VLOOKUP($A2540,Master!$A$6:$J$4994,$I$1,0)*(1+0.5*(VLOOKUP($A2541,'Old-SVXY-OHLC'!$A$3:$E$5000,C$1,0)/VLOOKUP($A2540,'Old-SVXY-OHLC'!$A$3:$E$5000,5,0)-1))</f>
        <v>36.267458099858807</v>
      </c>
      <c r="D2541" s="11">
        <f>VLOOKUP($A2540,Master!$A$6:$J$4994,$I$1,0)*(1+0.5*(VLOOKUP($A2541,'Old-SVXY-OHLC'!$A$3:$E$5000,D$1,0)/VLOOKUP($A2540,'Old-SVXY-OHLC'!$A$3:$E$5000,5,0)-1))</f>
        <v>35.544663598968789</v>
      </c>
      <c r="E2541" s="11">
        <f>VLOOKUP(A2541,Master!A$6:J$4994,$I$1,0)</f>
        <v>36.267189381859751</v>
      </c>
      <c r="F2541" s="11">
        <f>VLOOKUP($A2540,Master!$A$6:$J$4994,$I$1,0)*(1+0.5*(VLOOKUP($A2541,'Old-SVXY-OHLC'!$A$3:$G$5000,F$1,0)/VLOOKUP($A2540,'Old-SVXY-OHLC'!$A$3:$G$5000,5,0)-1))</f>
        <v>36.135659723750905</v>
      </c>
    </row>
    <row r="2542" spans="1:6" x14ac:dyDescent="0.25">
      <c r="A2542" s="1">
        <v>41758</v>
      </c>
      <c r="B2542" s="11">
        <f>VLOOKUP($A2541,Master!$A$6:$J$4994,$I$1,0)*(1+0.5*(VLOOKUP($A2542,'Old-SVXY-OHLC'!$A$3:$E$5000,B$1,0)/VLOOKUP($A2541,'Old-SVXY-OHLC'!$A$3:$E$5000,5,0)-1))</f>
        <v>36.228096923287694</v>
      </c>
      <c r="C2542" s="11">
        <f>VLOOKUP($A2541,Master!$A$6:$J$4994,$I$1,0)*(1+0.5*(VLOOKUP($A2542,'Old-SVXY-OHLC'!$A$3:$E$5000,C$1,0)/VLOOKUP($A2541,'Old-SVXY-OHLC'!$A$3:$E$5000,5,0)-1))</f>
        <v>36.501326396764043</v>
      </c>
      <c r="D2542" s="11">
        <f>VLOOKUP($A2541,Master!$A$6:$J$4994,$I$1,0)*(1+0.5*(VLOOKUP($A2542,'Old-SVXY-OHLC'!$A$3:$E$5000,D$1,0)/VLOOKUP($A2541,'Old-SVXY-OHLC'!$A$3:$E$5000,5,0)-1))</f>
        <v>36.13974707757442</v>
      </c>
      <c r="E2542" s="11">
        <f>VLOOKUP(A2542,Master!A$6:J$4994,$I$1,0)</f>
        <v>36.501231863215146</v>
      </c>
      <c r="F2542" s="11">
        <f>VLOOKUP($A2541,Master!$A$6:$J$4994,$I$1,0)*(1+0.5*(VLOOKUP($A2542,'Old-SVXY-OHLC'!$A$3:$G$5000,F$1,0)/VLOOKUP($A2541,'Old-SVXY-OHLC'!$A$3:$G$5000,5,0)-1))</f>
        <v>36.461793867454183</v>
      </c>
    </row>
    <row r="2543" spans="1:6" x14ac:dyDescent="0.25">
      <c r="A2543" s="1">
        <v>41759</v>
      </c>
      <c r="B2543" s="11">
        <f>VLOOKUP($A2542,Master!$A$6:$J$4994,$I$1,0)*(1+0.5*(VLOOKUP($A2543,'Old-SVXY-OHLC'!$A$3:$E$5000,B$1,0)/VLOOKUP($A2542,'Old-SVXY-OHLC'!$A$3:$E$5000,5,0)-1))</f>
        <v>36.35434338772788</v>
      </c>
      <c r="C2543" s="11">
        <f>VLOOKUP($A2542,Master!$A$6:$J$4994,$I$1,0)*(1+0.5*(VLOOKUP($A2543,'Old-SVXY-OHLC'!$A$3:$E$5000,C$1,0)/VLOOKUP($A2542,'Old-SVXY-OHLC'!$A$3:$E$5000,5,0)-1))</f>
        <v>36.561066263652762</v>
      </c>
      <c r="D2543" s="11">
        <f>VLOOKUP($A2542,Master!$A$6:$J$4994,$I$1,0)*(1+0.5*(VLOOKUP($A2543,'Old-SVXY-OHLC'!$A$3:$E$5000,D$1,0)/VLOOKUP($A2542,'Old-SVXY-OHLC'!$A$3:$E$5000,5,0)-1))</f>
        <v>36.263725637282732</v>
      </c>
      <c r="E2543" s="11">
        <f>VLOOKUP(A2543,Master!A$6:J$4994,$I$1,0)</f>
        <v>36.477861553804267</v>
      </c>
      <c r="F2543" s="11">
        <f>VLOOKUP($A2542,Master!$A$6:$J$4994,$I$1,0)*(1+0.5*(VLOOKUP($A2543,'Old-SVXY-OHLC'!$A$3:$G$5000,F$1,0)/VLOOKUP($A2542,'Old-SVXY-OHLC'!$A$3:$G$5000,5,0)-1))</f>
        <v>36.436466290429735</v>
      </c>
    </row>
    <row r="2544" spans="1:6" x14ac:dyDescent="0.25">
      <c r="A2544" s="1">
        <v>41760</v>
      </c>
      <c r="B2544" s="11">
        <f>VLOOKUP($A2543,Master!$A$6:$J$4994,$I$1,0)*(1+0.5*(VLOOKUP($A2544,'Old-SVXY-OHLC'!$A$3:$E$5000,B$1,0)/VLOOKUP($A2543,'Old-SVXY-OHLC'!$A$3:$E$5000,5,0)-1))</f>
        <v>36.396668990034975</v>
      </c>
      <c r="C2544" s="11">
        <f>VLOOKUP($A2543,Master!$A$6:$J$4994,$I$1,0)*(1+0.5*(VLOOKUP($A2544,'Old-SVXY-OHLC'!$A$3:$E$5000,C$1,0)/VLOOKUP($A2543,'Old-SVXY-OHLC'!$A$3:$E$5000,5,0)-1))</f>
        <v>36.595020171706928</v>
      </c>
      <c r="D2544" s="11">
        <f>VLOOKUP($A2543,Master!$A$6:$J$4994,$I$1,0)*(1+0.5*(VLOOKUP($A2544,'Old-SVXY-OHLC'!$A$3:$E$5000,D$1,0)/VLOOKUP($A2543,'Old-SVXY-OHLC'!$A$3:$E$5000,5,0)-1))</f>
        <v>36.33149495305581</v>
      </c>
      <c r="E2544" s="11">
        <f>VLOOKUP(A2544,Master!A$6:J$4994,$I$1,0)</f>
        <v>36.546392478750136</v>
      </c>
      <c r="F2544" s="11">
        <f>VLOOKUP($A2543,Master!$A$6:$J$4994,$I$1,0)*(1+0.5*(VLOOKUP($A2544,'Old-SVXY-OHLC'!$A$3:$G$5000,F$1,0)/VLOOKUP($A2543,'Old-SVXY-OHLC'!$A$3:$G$5000,5,0)-1))</f>
        <v>36.4561741178482</v>
      </c>
    </row>
    <row r="2545" spans="1:6" x14ac:dyDescent="0.25">
      <c r="A2545" s="1">
        <v>41761</v>
      </c>
      <c r="B2545" s="11">
        <f>VLOOKUP($A2544,Master!$A$6:$J$4994,$I$1,0)*(1+0.5*(VLOOKUP($A2545,'Old-SVXY-OHLC'!$A$3:$E$5000,B$1,0)/VLOOKUP($A2544,'Old-SVXY-OHLC'!$A$3:$E$5000,5,0)-1))</f>
        <v>36.657053420491309</v>
      </c>
      <c r="C2545" s="11">
        <f>VLOOKUP($A2544,Master!$A$6:$J$4994,$I$1,0)*(1+0.5*(VLOOKUP($A2545,'Old-SVXY-OHLC'!$A$3:$E$5000,C$1,0)/VLOOKUP($A2544,'Old-SVXY-OHLC'!$A$3:$E$5000,5,0)-1))</f>
        <v>36.739073706376296</v>
      </c>
      <c r="D2545" s="11">
        <f>VLOOKUP($A2544,Master!$A$6:$J$4994,$I$1,0)*(1+0.5*(VLOOKUP($A2545,'Old-SVXY-OHLC'!$A$3:$E$5000,D$1,0)/VLOOKUP($A2544,'Old-SVXY-OHLC'!$A$3:$E$5000,5,0)-1))</f>
        <v>36.360083419873277</v>
      </c>
      <c r="E2545" s="11">
        <f>VLOOKUP(A2545,Master!A$6:J$4994,$I$1,0)</f>
        <v>36.490665700608723</v>
      </c>
      <c r="F2545" s="11">
        <f>VLOOKUP($A2544,Master!$A$6:$J$4994,$I$1,0)*(1+0.5*(VLOOKUP($A2545,'Old-SVXY-OHLC'!$A$3:$G$5000,F$1,0)/VLOOKUP($A2544,'Old-SVXY-OHLC'!$A$3:$G$5000,5,0)-1))</f>
        <v>36.558063985942439</v>
      </c>
    </row>
    <row r="2546" spans="1:6" x14ac:dyDescent="0.25">
      <c r="A2546" s="1">
        <v>41764</v>
      </c>
      <c r="B2546" s="11">
        <f>VLOOKUP($A2545,Master!$A$6:$J$4994,$I$1,0)*(1+0.5*(VLOOKUP($A2546,'Old-SVXY-OHLC'!$A$3:$E$5000,B$1,0)/VLOOKUP($A2545,'Old-SVXY-OHLC'!$A$3:$E$5000,5,0)-1))</f>
        <v>36.27480570825454</v>
      </c>
      <c r="C2546" s="11">
        <f>VLOOKUP($A2545,Master!$A$6:$J$4994,$I$1,0)*(1+0.5*(VLOOKUP($A2546,'Old-SVXY-OHLC'!$A$3:$E$5000,C$1,0)/VLOOKUP($A2545,'Old-SVXY-OHLC'!$A$3:$E$5000,5,0)-1))</f>
        <v>36.8144097497578</v>
      </c>
      <c r="D2546" s="11">
        <f>VLOOKUP($A2545,Master!$A$6:$J$4994,$I$1,0)*(1+0.5*(VLOOKUP($A2546,'Old-SVXY-OHLC'!$A$3:$E$5000,D$1,0)/VLOOKUP($A2545,'Old-SVXY-OHLC'!$A$3:$E$5000,5,0)-1))</f>
        <v>36.161501309581844</v>
      </c>
      <c r="E2546" s="11">
        <f>VLOOKUP(A2546,Master!A$6:J$4994,$I$1,0)</f>
        <v>36.814129897221036</v>
      </c>
      <c r="F2546" s="11">
        <f>VLOOKUP($A2545,Master!$A$6:$J$4994,$I$1,0)*(1+0.5*(VLOOKUP($A2546,'Old-SVXY-OHLC'!$A$3:$G$5000,F$1,0)/VLOOKUP($A2545,'Old-SVXY-OHLC'!$A$3:$G$5000,5,0)-1))</f>
        <v>36.742184582407027</v>
      </c>
    </row>
    <row r="2547" spans="1:6" x14ac:dyDescent="0.25">
      <c r="A2547" s="1">
        <v>41765</v>
      </c>
      <c r="B2547" s="11">
        <f>VLOOKUP($A2546,Master!$A$6:$J$4994,$I$1,0)*(1+0.5*(VLOOKUP($A2547,'Old-SVXY-OHLC'!$A$3:$E$5000,B$1,0)/VLOOKUP($A2546,'Old-SVXY-OHLC'!$A$3:$E$5000,5,0)-1))</f>
        <v>36.658297301666572</v>
      </c>
      <c r="C2547" s="11">
        <f>VLOOKUP($A2546,Master!$A$6:$J$4994,$I$1,0)*(1+0.5*(VLOOKUP($A2547,'Old-SVXY-OHLC'!$A$3:$E$5000,C$1,0)/VLOOKUP($A2546,'Old-SVXY-OHLC'!$A$3:$E$5000,5,0)-1))</f>
        <v>36.852041714375396</v>
      </c>
      <c r="D2547" s="11">
        <f>VLOOKUP($A2546,Master!$A$6:$J$4994,$I$1,0)*(1+0.5*(VLOOKUP($A2547,'Old-SVXY-OHLC'!$A$3:$E$5000,D$1,0)/VLOOKUP($A2546,'Old-SVXY-OHLC'!$A$3:$E$5000,5,0)-1))</f>
        <v>36.531943739298171</v>
      </c>
      <c r="E2547" s="11">
        <f>VLOOKUP(A2547,Master!A$6:J$4994,$I$1,0)</f>
        <v>36.59790544393767</v>
      </c>
      <c r="F2547" s="11">
        <f>VLOOKUP($A2546,Master!$A$6:$J$4994,$I$1,0)*(1+0.5*(VLOOKUP($A2547,'Old-SVXY-OHLC'!$A$3:$G$5000,F$1,0)/VLOOKUP($A2546,'Old-SVXY-OHLC'!$A$3:$G$5000,5,0)-1))</f>
        <v>36.579677170029782</v>
      </c>
    </row>
    <row r="2548" spans="1:6" x14ac:dyDescent="0.25">
      <c r="A2548" s="1">
        <v>41766</v>
      </c>
      <c r="B2548" s="11">
        <f>VLOOKUP($A2547,Master!$A$6:$J$4994,$I$1,0)*(1+0.5*(VLOOKUP($A2548,'Old-SVXY-OHLC'!$A$3:$E$5000,B$1,0)/VLOOKUP($A2547,'Old-SVXY-OHLC'!$A$3:$E$5000,5,0)-1))</f>
        <v>36.647251749527783</v>
      </c>
      <c r="C2548" s="11">
        <f>VLOOKUP($A2547,Master!$A$6:$J$4994,$I$1,0)*(1+0.5*(VLOOKUP($A2548,'Old-SVXY-OHLC'!$A$3:$E$5000,C$1,0)/VLOOKUP($A2547,'Old-SVXY-OHLC'!$A$3:$E$5000,5,0)-1))</f>
        <v>37.013934763698252</v>
      </c>
      <c r="D2548" s="11">
        <f>VLOOKUP($A2547,Master!$A$6:$J$4994,$I$1,0)*(1+0.5*(VLOOKUP($A2548,'Old-SVXY-OHLC'!$A$3:$E$5000,D$1,0)/VLOOKUP($A2547,'Old-SVXY-OHLC'!$A$3:$E$5000,5,0)-1))</f>
        <v>36.370445514198231</v>
      </c>
      <c r="E2548" s="11">
        <f>VLOOKUP(A2548,Master!A$6:J$4994,$I$1,0)</f>
        <v>37.013843061923417</v>
      </c>
      <c r="F2548" s="11">
        <f>VLOOKUP($A2547,Master!$A$6:$J$4994,$I$1,0)*(1+0.5*(VLOOKUP($A2548,'Old-SVXY-OHLC'!$A$3:$G$5000,F$1,0)/VLOOKUP($A2547,'Old-SVXY-OHLC'!$A$3:$G$5000,5,0)-1))</f>
        <v>36.963602297672239</v>
      </c>
    </row>
    <row r="2549" spans="1:6" x14ac:dyDescent="0.25">
      <c r="A2549" s="1">
        <v>41767</v>
      </c>
      <c r="B2549" s="11">
        <f>VLOOKUP($A2548,Master!$A$6:$J$4994,$I$1,0)*(1+0.5*(VLOOKUP($A2549,'Old-SVXY-OHLC'!$A$3:$E$5000,B$1,0)/VLOOKUP($A2548,'Old-SVXY-OHLC'!$A$3:$E$5000,5,0)-1))</f>
        <v>36.994794829629498</v>
      </c>
      <c r="C2549" s="11">
        <f>VLOOKUP($A2548,Master!$A$6:$J$4994,$I$1,0)*(1+0.5*(VLOOKUP($A2549,'Old-SVXY-OHLC'!$A$3:$E$5000,C$1,0)/VLOOKUP($A2548,'Old-SVXY-OHLC'!$A$3:$E$5000,5,0)-1))</f>
        <v>37.329972504690666</v>
      </c>
      <c r="D2549" s="11">
        <f>VLOOKUP($A2548,Master!$A$6:$J$4994,$I$1,0)*(1+0.5*(VLOOKUP($A2549,'Old-SVXY-OHLC'!$A$3:$E$5000,D$1,0)/VLOOKUP($A2548,'Old-SVXY-OHLC'!$A$3:$E$5000,5,0)-1))</f>
        <v>36.802066786626455</v>
      </c>
      <c r="E2549" s="11">
        <f>VLOOKUP(A2549,Master!A$6:J$4994,$I$1,0)</f>
        <v>36.989832930936736</v>
      </c>
      <c r="F2549" s="11">
        <f>VLOOKUP($A2548,Master!$A$6:$J$4994,$I$1,0)*(1+0.5*(VLOOKUP($A2549,'Old-SVXY-OHLC'!$A$3:$G$5000,F$1,0)/VLOOKUP($A2548,'Old-SVXY-OHLC'!$A$3:$G$5000,5,0)-1))</f>
        <v>36.910999712576213</v>
      </c>
    </row>
    <row r="2550" spans="1:6" x14ac:dyDescent="0.25">
      <c r="A2550" s="1">
        <v>41768</v>
      </c>
      <c r="B2550" s="11">
        <f>VLOOKUP($A2549,Master!$A$6:$J$4994,$I$1,0)*(1+0.5*(VLOOKUP($A2550,'Old-SVXY-OHLC'!$A$3:$E$5000,B$1,0)/VLOOKUP($A2549,'Old-SVXY-OHLC'!$A$3:$E$5000,5,0)-1))</f>
        <v>36.977925255632051</v>
      </c>
      <c r="C2550" s="11">
        <f>VLOOKUP($A2549,Master!$A$6:$J$4994,$I$1,0)*(1+0.5*(VLOOKUP($A2550,'Old-SVXY-OHLC'!$A$3:$E$5000,C$1,0)/VLOOKUP($A2549,'Old-SVXY-OHLC'!$A$3:$E$5000,5,0)-1))</f>
        <v>37.355997068460809</v>
      </c>
      <c r="D2550" s="11">
        <f>VLOOKUP($A2549,Master!$A$6:$J$4994,$I$1,0)*(1+0.5*(VLOOKUP($A2550,'Old-SVXY-OHLC'!$A$3:$E$5000,D$1,0)/VLOOKUP($A2549,'Old-SVXY-OHLC'!$A$3:$E$5000,5,0)-1))</f>
        <v>36.737558931629472</v>
      </c>
      <c r="E2550" s="11">
        <f>VLOOKUP(A2550,Master!A$6:J$4994,$I$1,0)</f>
        <v>37.355903268424825</v>
      </c>
      <c r="F2550" s="11">
        <f>VLOOKUP($A2549,Master!$A$6:$J$4994,$I$1,0)*(1+0.5*(VLOOKUP($A2550,'Old-SVXY-OHLC'!$A$3:$G$5000,F$1,0)/VLOOKUP($A2549,'Old-SVXY-OHLC'!$A$3:$G$5000,5,0)-1))</f>
        <v>37.31890924785899</v>
      </c>
    </row>
    <row r="2551" spans="1:6" x14ac:dyDescent="0.25">
      <c r="A2551" s="1">
        <v>41771</v>
      </c>
      <c r="B2551" s="11">
        <f>VLOOKUP($A2550,Master!$A$6:$J$4994,$I$1,0)*(1+0.5*(VLOOKUP($A2551,'Old-SVXY-OHLC'!$A$3:$E$5000,B$1,0)/VLOOKUP($A2550,'Old-SVXY-OHLC'!$A$3:$E$5000,5,0)-1))</f>
        <v>37.532298299561042</v>
      </c>
      <c r="C2551" s="11">
        <f>VLOOKUP($A2550,Master!$A$6:$J$4994,$I$1,0)*(1+0.5*(VLOOKUP($A2551,'Old-SVXY-OHLC'!$A$3:$E$5000,C$1,0)/VLOOKUP($A2550,'Old-SVXY-OHLC'!$A$3:$E$5000,5,0)-1))</f>
        <v>37.917024387279511</v>
      </c>
      <c r="D2551" s="11">
        <f>VLOOKUP($A2550,Master!$A$6:$J$4994,$I$1,0)*(1+0.5*(VLOOKUP($A2551,'Old-SVXY-OHLC'!$A$3:$E$5000,D$1,0)/VLOOKUP($A2550,'Old-SVXY-OHLC'!$A$3:$E$5000,5,0)-1))</f>
        <v>37.482477655108291</v>
      </c>
      <c r="E2551" s="11">
        <f>VLOOKUP(A2551,Master!A$6:J$4994,$I$1,0)</f>
        <v>37.910532671517807</v>
      </c>
      <c r="F2551" s="11">
        <f>VLOOKUP($A2550,Master!$A$6:$J$4994,$I$1,0)*(1+0.5*(VLOOKUP($A2551,'Old-SVXY-OHLC'!$A$3:$G$5000,F$1,0)/VLOOKUP($A2550,'Old-SVXY-OHLC'!$A$3:$G$5000,5,0)-1))</f>
        <v>37.85613193494121</v>
      </c>
    </row>
    <row r="2552" spans="1:6" x14ac:dyDescent="0.25">
      <c r="A2552" s="1">
        <v>41772</v>
      </c>
      <c r="B2552" s="11">
        <f>VLOOKUP($A2551,Master!$A$6:$J$4994,$I$1,0)*(1+0.5*(VLOOKUP($A2552,'Old-SVXY-OHLC'!$A$3:$E$5000,B$1,0)/VLOOKUP($A2551,'Old-SVXY-OHLC'!$A$3:$E$5000,5,0)-1))</f>
        <v>37.905750454399339</v>
      </c>
      <c r="C2552" s="11">
        <f>VLOOKUP($A2551,Master!$A$6:$J$4994,$I$1,0)*(1+0.5*(VLOOKUP($A2552,'Old-SVXY-OHLC'!$A$3:$E$5000,C$1,0)/VLOOKUP($A2551,'Old-SVXY-OHLC'!$A$3:$E$5000,5,0)-1))</f>
        <v>38.014865085595929</v>
      </c>
      <c r="D2552" s="11">
        <f>VLOOKUP($A2551,Master!$A$6:$J$4994,$I$1,0)*(1+0.5*(VLOOKUP($A2552,'Old-SVXY-OHLC'!$A$3:$E$5000,D$1,0)/VLOOKUP($A2551,'Old-SVXY-OHLC'!$A$3:$E$5000,5,0)-1))</f>
        <v>37.782994857583716</v>
      </c>
      <c r="E2552" s="11">
        <f>VLOOKUP(A2552,Master!A$6:J$4994,$I$1,0)</f>
        <v>37.860439857923744</v>
      </c>
      <c r="F2552" s="11">
        <f>VLOOKUP($A2551,Master!$A$6:$J$4994,$I$1,0)*(1+0.5*(VLOOKUP($A2552,'Old-SVXY-OHLC'!$A$3:$G$5000,F$1,0)/VLOOKUP($A2551,'Old-SVXY-OHLC'!$A$3:$G$5000,5,0)-1))</f>
        <v>37.813001926735936</v>
      </c>
    </row>
    <row r="2553" spans="1:6" x14ac:dyDescent="0.25">
      <c r="A2553" s="1">
        <v>41773</v>
      </c>
      <c r="B2553" s="11">
        <f>VLOOKUP($A2552,Master!$A$6:$J$4994,$I$1,0)*(1+0.5*(VLOOKUP($A2553,'Old-SVXY-OHLC'!$A$3:$E$5000,B$1,0)/VLOOKUP($A2552,'Old-SVXY-OHLC'!$A$3:$E$5000,5,0)-1))</f>
        <v>37.730891484345818</v>
      </c>
      <c r="C2553" s="11">
        <f>VLOOKUP($A2552,Master!$A$6:$J$4994,$I$1,0)*(1+0.5*(VLOOKUP($A2553,'Old-SVXY-OHLC'!$A$3:$E$5000,C$1,0)/VLOOKUP($A2552,'Old-SVXY-OHLC'!$A$3:$E$5000,5,0)-1))</f>
        <v>38.088712803836849</v>
      </c>
      <c r="D2553" s="11">
        <f>VLOOKUP($A2552,Master!$A$6:$J$4994,$I$1,0)*(1+0.5*(VLOOKUP($A2553,'Old-SVXY-OHLC'!$A$3:$E$5000,D$1,0)/VLOOKUP($A2552,'Old-SVXY-OHLC'!$A$3:$E$5000,5,0)-1))</f>
        <v>37.681725121108336</v>
      </c>
      <c r="E2553" s="11">
        <f>VLOOKUP(A2553,Master!A$6:J$4994,$I$1,0)</f>
        <v>38.029992099305062</v>
      </c>
      <c r="F2553" s="11">
        <f>VLOOKUP($A2552,Master!$A$6:$J$4994,$I$1,0)*(1+0.5*(VLOOKUP($A2553,'Old-SVXY-OHLC'!$A$3:$G$5000,F$1,0)/VLOOKUP($A2552,'Old-SVXY-OHLC'!$A$3:$G$5000,5,0)-1))</f>
        <v>37.919360904544092</v>
      </c>
    </row>
    <row r="2554" spans="1:6" x14ac:dyDescent="0.25">
      <c r="A2554" s="1">
        <v>41774</v>
      </c>
      <c r="B2554" s="11">
        <f>VLOOKUP($A2553,Master!$A$6:$J$4994,$I$1,0)*(1+0.5*(VLOOKUP($A2554,'Old-SVXY-OHLC'!$A$3:$E$5000,B$1,0)/VLOOKUP($A2553,'Old-SVXY-OHLC'!$A$3:$E$5000,5,0)-1))</f>
        <v>37.835454718192899</v>
      </c>
      <c r="C2554" s="11">
        <f>VLOOKUP($A2553,Master!$A$6:$J$4994,$I$1,0)*(1+0.5*(VLOOKUP($A2554,'Old-SVXY-OHLC'!$A$3:$E$5000,C$1,0)/VLOOKUP($A2553,'Old-SVXY-OHLC'!$A$3:$E$5000,5,0)-1))</f>
        <v>37.876244615610631</v>
      </c>
      <c r="D2554" s="11">
        <f>VLOOKUP($A2553,Master!$A$6:$J$4994,$I$1,0)*(1+0.5*(VLOOKUP($A2554,'Old-SVXY-OHLC'!$A$3:$E$5000,D$1,0)/VLOOKUP($A2553,'Old-SVXY-OHLC'!$A$3:$E$5000,5,0)-1))</f>
        <v>37.258956413625057</v>
      </c>
      <c r="E2554" s="11">
        <f>VLOOKUP(A2554,Master!A$6:J$4994,$I$1,0)</f>
        <v>37.766733586542657</v>
      </c>
      <c r="F2554" s="11">
        <f>VLOOKUP($A2553,Master!$A$6:$J$4994,$I$1,0)*(1+0.5*(VLOOKUP($A2554,'Old-SVXY-OHLC'!$A$3:$G$5000,F$1,0)/VLOOKUP($A2553,'Old-SVXY-OHLC'!$A$3:$G$5000,5,0)-1))</f>
        <v>37.694050284343405</v>
      </c>
    </row>
    <row r="2555" spans="1:6" x14ac:dyDescent="0.25">
      <c r="A2555" s="1">
        <v>41775</v>
      </c>
      <c r="B2555" s="11">
        <f>VLOOKUP($A2554,Master!$A$6:$J$4994,$I$1,0)*(1+0.5*(VLOOKUP($A2555,'Old-SVXY-OHLC'!$A$3:$E$5000,B$1,0)/VLOOKUP($A2554,'Old-SVXY-OHLC'!$A$3:$E$5000,5,0)-1))</f>
        <v>37.849518900218882</v>
      </c>
      <c r="C2555" s="11">
        <f>VLOOKUP($A2554,Master!$A$6:$J$4994,$I$1,0)*(1+0.5*(VLOOKUP($A2555,'Old-SVXY-OHLC'!$A$3:$E$5000,C$1,0)/VLOOKUP($A2554,'Old-SVXY-OHLC'!$A$3:$E$5000,5,0)-1))</f>
        <v>38.150742243893326</v>
      </c>
      <c r="D2555" s="11">
        <f>VLOOKUP($A2554,Master!$A$6:$J$4994,$I$1,0)*(1+0.5*(VLOOKUP($A2555,'Old-SVXY-OHLC'!$A$3:$E$5000,D$1,0)/VLOOKUP($A2554,'Old-SVXY-OHLC'!$A$3:$E$5000,5,0)-1))</f>
        <v>37.638661080911319</v>
      </c>
      <c r="E2555" s="11">
        <f>VLOOKUP(A2555,Master!A$6:J$4994,$I$1,0)</f>
        <v>38.117805235295172</v>
      </c>
      <c r="F2555" s="11">
        <f>VLOOKUP($A2554,Master!$A$6:$J$4994,$I$1,0)*(1+0.5*(VLOOKUP($A2555,'Old-SVXY-OHLC'!$A$3:$G$5000,F$1,0)/VLOOKUP($A2554,'Old-SVXY-OHLC'!$A$3:$G$5000,5,0)-1))</f>
        <v>38.150742243893326</v>
      </c>
    </row>
    <row r="2556" spans="1:6" x14ac:dyDescent="0.25">
      <c r="A2556" s="1">
        <v>41778</v>
      </c>
      <c r="B2556" s="11">
        <f>VLOOKUP($A2555,Master!$A$6:$J$4994,$I$1,0)*(1+0.5*(VLOOKUP($A2556,'Old-SVXY-OHLC'!$A$3:$E$5000,B$1,0)/VLOOKUP($A2555,'Old-SVXY-OHLC'!$A$3:$E$5000,5,0)-1))</f>
        <v>38.082511274035895</v>
      </c>
      <c r="C2556" s="11">
        <f>VLOOKUP($A2555,Master!$A$6:$J$4994,$I$1,0)*(1+0.5*(VLOOKUP($A2556,'Old-SVXY-OHLC'!$A$3:$E$5000,C$1,0)/VLOOKUP($A2555,'Old-SVXY-OHLC'!$A$3:$E$5000,5,0)-1))</f>
        <v>38.503042306246073</v>
      </c>
      <c r="D2556" s="11">
        <f>VLOOKUP($A2555,Master!$A$6:$J$4994,$I$1,0)*(1+0.5*(VLOOKUP($A2556,'Old-SVXY-OHLC'!$A$3:$E$5000,D$1,0)/VLOOKUP($A2555,'Old-SVXY-OHLC'!$A$3:$E$5000,5,0)-1))</f>
        <v>38.017390349341611</v>
      </c>
      <c r="E2556" s="11">
        <f>VLOOKUP(A2556,Master!A$6:J$4994,$I$1,0)</f>
        <v>38.50275287589983</v>
      </c>
      <c r="F2556" s="11">
        <f>VLOOKUP($A2555,Master!$A$6:$J$4994,$I$1,0)*(1+0.5*(VLOOKUP($A2556,'Old-SVXY-OHLC'!$A$3:$G$5000,F$1,0)/VLOOKUP($A2555,'Old-SVXY-OHLC'!$A$3:$G$5000,5,0)-1))</f>
        <v>38.380984666162931</v>
      </c>
    </row>
    <row r="2557" spans="1:6" x14ac:dyDescent="0.25">
      <c r="A2557" s="1">
        <v>41779</v>
      </c>
      <c r="B2557" s="11">
        <f>VLOOKUP($A2556,Master!$A$6:$J$4994,$I$1,0)*(1+0.5*(VLOOKUP($A2557,'Old-SVXY-OHLC'!$A$3:$E$5000,B$1,0)/VLOOKUP($A2556,'Old-SVXY-OHLC'!$A$3:$E$5000,5,0)-1))</f>
        <v>38.406084804909433</v>
      </c>
      <c r="C2557" s="11">
        <f>VLOOKUP($A2556,Master!$A$6:$J$4994,$I$1,0)*(1+0.5*(VLOOKUP($A2557,'Old-SVXY-OHLC'!$A$3:$E$5000,C$1,0)/VLOOKUP($A2556,'Old-SVXY-OHLC'!$A$3:$E$5000,5,0)-1))</f>
        <v>38.653241781060309</v>
      </c>
      <c r="D2557" s="11">
        <f>VLOOKUP($A2556,Master!$A$6:$J$4994,$I$1,0)*(1+0.5*(VLOOKUP($A2557,'Old-SVXY-OHLC'!$A$3:$E$5000,D$1,0)/VLOOKUP($A2556,'Old-SVXY-OHLC'!$A$3:$E$5000,5,0)-1))</f>
        <v>38.148179163418185</v>
      </c>
      <c r="E2557" s="11">
        <f>VLOOKUP(A2557,Master!A$6:J$4994,$I$1,0)</f>
        <v>38.434410148079984</v>
      </c>
      <c r="F2557" s="11">
        <f>VLOOKUP($A2556,Master!$A$6:$J$4994,$I$1,0)*(1+0.5*(VLOOKUP($A2557,'Old-SVXY-OHLC'!$A$3:$G$5000,F$1,0)/VLOOKUP($A2556,'Old-SVXY-OHLC'!$A$3:$G$5000,5,0)-1))</f>
        <v>38.548468487315276</v>
      </c>
    </row>
    <row r="2558" spans="1:6" x14ac:dyDescent="0.25">
      <c r="A2558" s="1">
        <v>41780</v>
      </c>
      <c r="B2558" s="11">
        <f>VLOOKUP($A2557,Master!$A$6:$J$4994,$I$1,0)*(1+0.5*(VLOOKUP($A2558,'Old-SVXY-OHLC'!$A$3:$E$5000,B$1,0)/VLOOKUP($A2557,'Old-SVXY-OHLC'!$A$3:$E$5000,5,0)-1))</f>
        <v>38.710039343353586</v>
      </c>
      <c r="C2558" s="11">
        <f>VLOOKUP($A2557,Master!$A$6:$J$4994,$I$1,0)*(1+0.5*(VLOOKUP($A2558,'Old-SVXY-OHLC'!$A$3:$E$5000,C$1,0)/VLOOKUP($A2557,'Old-SVXY-OHLC'!$A$3:$E$5000,5,0)-1))</f>
        <v>38.922649837049939</v>
      </c>
      <c r="D2558" s="11">
        <f>VLOOKUP($A2557,Master!$A$6:$J$4994,$I$1,0)*(1+0.5*(VLOOKUP($A2558,'Old-SVXY-OHLC'!$A$3:$E$5000,D$1,0)/VLOOKUP($A2557,'Old-SVXY-OHLC'!$A$3:$E$5000,5,0)-1))</f>
        <v>38.653523311172343</v>
      </c>
      <c r="E2558" s="11">
        <f>VLOOKUP(A2558,Master!A$6:J$4994,$I$1,0)</f>
        <v>38.833758248223141</v>
      </c>
      <c r="F2558" s="11">
        <f>VLOOKUP($A2557,Master!$A$6:$J$4994,$I$1,0)*(1+0.5*(VLOOKUP($A2558,'Old-SVXY-OHLC'!$A$3:$G$5000,F$1,0)/VLOOKUP($A2557,'Old-SVXY-OHLC'!$A$3:$G$5000,5,0)-1))</f>
        <v>38.831145741745452</v>
      </c>
    </row>
    <row r="2559" spans="1:6" x14ac:dyDescent="0.25">
      <c r="A2559" s="1">
        <v>41781</v>
      </c>
      <c r="B2559" s="11">
        <f>VLOOKUP($A2558,Master!$A$6:$J$4994,$I$1,0)*(1+0.5*(VLOOKUP($A2559,'Old-SVXY-OHLC'!$A$3:$E$5000,B$1,0)/VLOOKUP($A2558,'Old-SVXY-OHLC'!$A$3:$E$5000,5,0)-1))</f>
        <v>38.839069434782438</v>
      </c>
      <c r="C2559" s="11">
        <f>VLOOKUP($A2558,Master!$A$6:$J$4994,$I$1,0)*(1+0.5*(VLOOKUP($A2559,'Old-SVXY-OHLC'!$A$3:$E$5000,C$1,0)/VLOOKUP($A2558,'Old-SVXY-OHLC'!$A$3:$E$5000,5,0)-1))</f>
        <v>39.017547393222387</v>
      </c>
      <c r="D2559" s="11">
        <f>VLOOKUP($A2558,Master!$A$6:$J$4994,$I$1,0)*(1+0.5*(VLOOKUP($A2559,'Old-SVXY-OHLC'!$A$3:$E$5000,D$1,0)/VLOOKUP($A2558,'Old-SVXY-OHLC'!$A$3:$E$5000,5,0)-1))</f>
        <v>38.729850188050037</v>
      </c>
      <c r="E2559" s="11">
        <f>VLOOKUP(A2559,Master!A$6:J$4994,$I$1,0)</f>
        <v>38.894134923140747</v>
      </c>
      <c r="F2559" s="11">
        <f>VLOOKUP($A2558,Master!$A$6:$J$4994,$I$1,0)*(1+0.5*(VLOOKUP($A2559,'Old-SVXY-OHLC'!$A$3:$G$5000,F$1,0)/VLOOKUP($A2558,'Old-SVXY-OHLC'!$A$3:$G$5000,5,0)-1))</f>
        <v>38.849722736007116</v>
      </c>
    </row>
    <row r="2560" spans="1:6" x14ac:dyDescent="0.25">
      <c r="A2560" s="1">
        <v>41782</v>
      </c>
      <c r="B2560" s="11">
        <f>VLOOKUP($A2559,Master!$A$6:$J$4994,$I$1,0)*(1+0.5*(VLOOKUP($A2560,'Old-SVXY-OHLC'!$A$3:$E$5000,B$1,0)/VLOOKUP($A2559,'Old-SVXY-OHLC'!$A$3:$E$5000,5,0)-1))</f>
        <v>38.905542983497909</v>
      </c>
      <c r="C2560" s="11">
        <f>VLOOKUP($A2559,Master!$A$6:$J$4994,$I$1,0)*(1+0.5*(VLOOKUP($A2560,'Old-SVXY-OHLC'!$A$3:$E$5000,C$1,0)/VLOOKUP($A2559,'Old-SVXY-OHLC'!$A$3:$E$5000,5,0)-1))</f>
        <v>39.084763959433388</v>
      </c>
      <c r="D2560" s="11">
        <f>VLOOKUP($A2559,Master!$A$6:$J$4994,$I$1,0)*(1+0.5*(VLOOKUP($A2560,'Old-SVXY-OHLC'!$A$3:$E$5000,D$1,0)/VLOOKUP($A2559,'Old-SVXY-OHLC'!$A$3:$E$5000,5,0)-1))</f>
        <v>38.844368476127116</v>
      </c>
      <c r="E2560" s="11">
        <f>VLOOKUP(A2560,Master!A$6:J$4994,$I$1,0)</f>
        <v>39.08466133598931</v>
      </c>
      <c r="F2560" s="11">
        <f>VLOOKUP($A2559,Master!$A$6:$J$4994,$I$1,0)*(1+0.5*(VLOOKUP($A2560,'Old-SVXY-OHLC'!$A$3:$G$5000,F$1,0)/VLOOKUP($A2559,'Old-SVXY-OHLC'!$A$3:$G$5000,5,0)-1))</f>
        <v>38.99863247424922</v>
      </c>
    </row>
    <row r="2561" spans="1:6" x14ac:dyDescent="0.25">
      <c r="A2561" s="1">
        <v>41786</v>
      </c>
      <c r="B2561" s="11">
        <f>VLOOKUP($A2560,Master!$A$6:$J$4994,$I$1,0)*(1+0.5*(VLOOKUP($A2561,'Old-SVXY-OHLC'!$A$3:$E$5000,B$1,0)/VLOOKUP($A2560,'Old-SVXY-OHLC'!$A$3:$E$5000,5,0)-1))</f>
        <v>39.327150632157334</v>
      </c>
      <c r="C2561" s="11">
        <f>VLOOKUP($A2560,Master!$A$6:$J$4994,$I$1,0)*(1+0.5*(VLOOKUP($A2561,'Old-SVXY-OHLC'!$A$3:$E$5000,C$1,0)/VLOOKUP($A2560,'Old-SVXY-OHLC'!$A$3:$E$5000,5,0)-1))</f>
        <v>39.694456711969373</v>
      </c>
      <c r="D2561" s="11">
        <f>VLOOKUP($A2560,Master!$A$6:$J$4994,$I$1,0)*(1+0.5*(VLOOKUP($A2561,'Old-SVXY-OHLC'!$A$3:$E$5000,D$1,0)/VLOOKUP($A2560,'Old-SVXY-OHLC'!$A$3:$E$5000,5,0)-1))</f>
        <v>39.268920532334526</v>
      </c>
      <c r="E2561" s="11">
        <f>VLOOKUP(A2561,Master!A$6:J$4994,$I$1,0)</f>
        <v>39.694078714716134</v>
      </c>
      <c r="F2561" s="11">
        <f>VLOOKUP($A2560,Master!$A$6:$J$4994,$I$1,0)*(1+0.5*(VLOOKUP($A2561,'Old-SVXY-OHLC'!$A$3:$G$5000,F$1,0)/VLOOKUP($A2560,'Old-SVXY-OHLC'!$A$3:$G$5000,5,0)-1))</f>
        <v>39.599770364511159</v>
      </c>
    </row>
    <row r="2562" spans="1:6" x14ac:dyDescent="0.25">
      <c r="A2562" s="1">
        <v>41787</v>
      </c>
      <c r="B2562" s="11">
        <f>VLOOKUP($A2561,Master!$A$6:$J$4994,$I$1,0)*(1+0.5*(VLOOKUP($A2562,'Old-SVXY-OHLC'!$A$3:$E$5000,B$1,0)/VLOOKUP($A2561,'Old-SVXY-OHLC'!$A$3:$E$5000,5,0)-1))</f>
        <v>39.582579264317999</v>
      </c>
      <c r="C2562" s="11">
        <f>VLOOKUP($A2561,Master!$A$6:$J$4994,$I$1,0)*(1+0.5*(VLOOKUP($A2562,'Old-SVXY-OHLC'!$A$3:$E$5000,C$1,0)/VLOOKUP($A2561,'Old-SVXY-OHLC'!$A$3:$E$5000,5,0)-1))</f>
        <v>39.723342592144689</v>
      </c>
      <c r="D2562" s="11">
        <f>VLOOKUP($A2561,Master!$A$6:$J$4994,$I$1,0)*(1+0.5*(VLOOKUP($A2562,'Old-SVXY-OHLC'!$A$3:$E$5000,D$1,0)/VLOOKUP($A2561,'Old-SVXY-OHLC'!$A$3:$E$5000,5,0)-1))</f>
        <v>39.347973196594531</v>
      </c>
      <c r="E2562" s="11">
        <f>VLOOKUP(A2562,Master!A$6:J$4994,$I$1,0)</f>
        <v>39.662554100899207</v>
      </c>
      <c r="F2562" s="11">
        <f>VLOOKUP($A2561,Master!$A$6:$J$4994,$I$1,0)*(1+0.5*(VLOOKUP($A2562,'Old-SVXY-OHLC'!$A$3:$G$5000,F$1,0)/VLOOKUP($A2561,'Old-SVXY-OHLC'!$A$3:$G$5000,5,0)-1))</f>
        <v>39.655567135178771</v>
      </c>
    </row>
    <row r="2563" spans="1:6" x14ac:dyDescent="0.25">
      <c r="A2563" s="1">
        <v>41788</v>
      </c>
      <c r="B2563" s="11">
        <f>VLOOKUP($A2562,Master!$A$6:$J$4994,$I$1,0)*(1+0.5*(VLOOKUP($A2563,'Old-SVXY-OHLC'!$A$3:$E$5000,B$1,0)/VLOOKUP($A2562,'Old-SVXY-OHLC'!$A$3:$E$5000,5,0)-1))</f>
        <v>39.738933349639112</v>
      </c>
      <c r="C2563" s="11">
        <f>VLOOKUP($A2562,Master!$A$6:$J$4994,$I$1,0)*(1+0.5*(VLOOKUP($A2563,'Old-SVXY-OHLC'!$A$3:$E$5000,C$1,0)/VLOOKUP($A2562,'Old-SVXY-OHLC'!$A$3:$E$5000,5,0)-1))</f>
        <v>39.856329827165688</v>
      </c>
      <c r="D2563" s="11">
        <f>VLOOKUP($A2562,Master!$A$6:$J$4994,$I$1,0)*(1+0.5*(VLOOKUP($A2563,'Old-SVXY-OHLC'!$A$3:$E$5000,D$1,0)/VLOOKUP($A2562,'Old-SVXY-OHLC'!$A$3:$E$5000,5,0)-1))</f>
        <v>39.592841775737696</v>
      </c>
      <c r="E2563" s="11">
        <f>VLOOKUP(A2563,Master!A$6:J$4994,$I$1,0)</f>
        <v>39.839360220401197</v>
      </c>
      <c r="F2563" s="11">
        <f>VLOOKUP($A2562,Master!$A$6:$J$4994,$I$1,0)*(1+0.5*(VLOOKUP($A2563,'Old-SVXY-OHLC'!$A$3:$G$5000,F$1,0)/VLOOKUP($A2562,'Old-SVXY-OHLC'!$A$3:$G$5000,5,0)-1))</f>
        <v>39.725890456041675</v>
      </c>
    </row>
    <row r="2564" spans="1:6" x14ac:dyDescent="0.25">
      <c r="A2564" s="1">
        <v>41789</v>
      </c>
      <c r="B2564" s="11">
        <f>VLOOKUP($A2563,Master!$A$6:$J$4994,$I$1,0)*(1+0.5*(VLOOKUP($A2564,'Old-SVXY-OHLC'!$A$3:$E$5000,B$1,0)/VLOOKUP($A2563,'Old-SVXY-OHLC'!$A$3:$E$5000,5,0)-1))</f>
        <v>39.715898865492939</v>
      </c>
      <c r="C2564" s="11">
        <f>VLOOKUP($A2563,Master!$A$6:$J$4994,$I$1,0)*(1+0.5*(VLOOKUP($A2564,'Old-SVXY-OHLC'!$A$3:$E$5000,C$1,0)/VLOOKUP($A2563,'Old-SVXY-OHLC'!$A$3:$E$5000,5,0)-1))</f>
        <v>39.792659260948881</v>
      </c>
      <c r="D2564" s="11">
        <f>VLOOKUP($A2563,Master!$A$6:$J$4994,$I$1,0)*(1+0.5*(VLOOKUP($A2564,'Old-SVXY-OHLC'!$A$3:$E$5000,D$1,0)/VLOOKUP($A2563,'Old-SVXY-OHLC'!$A$3:$E$5000,5,0)-1))</f>
        <v>39.627591421448606</v>
      </c>
      <c r="E2564" s="11">
        <f>VLOOKUP(A2564,Master!A$6:J$4994,$I$1,0)</f>
        <v>39.792549171427879</v>
      </c>
      <c r="F2564" s="11">
        <f>VLOOKUP($A2563,Master!$A$6:$J$4994,$I$1,0)*(1+0.5*(VLOOKUP($A2564,'Old-SVXY-OHLC'!$A$3:$G$5000,F$1,0)/VLOOKUP($A2563,'Old-SVXY-OHLC'!$A$3:$G$5000,5,0)-1))</f>
        <v>39.760051548616232</v>
      </c>
    </row>
    <row r="2565" spans="1:6" x14ac:dyDescent="0.25">
      <c r="A2565" s="1">
        <v>41792</v>
      </c>
      <c r="B2565" s="11">
        <f>VLOOKUP($A2564,Master!$A$6:$J$4994,$I$1,0)*(1+0.5*(VLOOKUP($A2565,'Old-SVXY-OHLC'!$A$3:$E$5000,B$1,0)/VLOOKUP($A2564,'Old-SVXY-OHLC'!$A$3:$E$5000,5,0)-1))</f>
        <v>39.759903235795328</v>
      </c>
      <c r="C2565" s="11">
        <f>VLOOKUP($A2564,Master!$A$6:$J$4994,$I$1,0)*(1+0.5*(VLOOKUP($A2565,'Old-SVXY-OHLC'!$A$3:$E$5000,C$1,0)/VLOOKUP($A2564,'Old-SVXY-OHLC'!$A$3:$E$5000,5,0)-1))</f>
        <v>39.908119865335145</v>
      </c>
      <c r="D2565" s="11">
        <f>VLOOKUP($A2564,Master!$A$6:$J$4994,$I$1,0)*(1+0.5*(VLOOKUP($A2565,'Old-SVXY-OHLC'!$A$3:$E$5000,D$1,0)/VLOOKUP($A2564,'Old-SVXY-OHLC'!$A$3:$E$5000,5,0)-1))</f>
        <v>39.564881354821893</v>
      </c>
      <c r="E2565" s="11">
        <f>VLOOKUP(A2565,Master!A$6:J$4994,$I$1,0)</f>
        <v>39.906602661208844</v>
      </c>
      <c r="F2565" s="11">
        <f>VLOOKUP($A2564,Master!$A$6:$J$4994,$I$1,0)*(1+0.5*(VLOOKUP($A2565,'Old-SVXY-OHLC'!$A$3:$G$5000,F$1,0)/VLOOKUP($A2564,'Old-SVXY-OHLC'!$A$3:$G$5000,5,0)-1))</f>
        <v>39.897718178291548</v>
      </c>
    </row>
    <row r="2566" spans="1:6" x14ac:dyDescent="0.25">
      <c r="A2566" s="1">
        <v>41793</v>
      </c>
      <c r="B2566" s="11">
        <f>VLOOKUP($A2565,Master!$A$6:$J$4994,$I$1,0)*(1+0.5*(VLOOKUP($A2566,'Old-SVXY-OHLC'!$A$3:$E$5000,B$1,0)/VLOOKUP($A2565,'Old-SVXY-OHLC'!$A$3:$E$5000,5,0)-1))</f>
        <v>39.736670155020803</v>
      </c>
      <c r="C2566" s="11">
        <f>VLOOKUP($A2565,Master!$A$6:$J$4994,$I$1,0)*(1+0.5*(VLOOKUP($A2566,'Old-SVXY-OHLC'!$A$3:$E$5000,C$1,0)/VLOOKUP($A2565,'Old-SVXY-OHLC'!$A$3:$E$5000,5,0)-1))</f>
        <v>39.892240025343639</v>
      </c>
      <c r="D2566" s="11">
        <f>VLOOKUP($A2565,Master!$A$6:$J$4994,$I$1,0)*(1+0.5*(VLOOKUP($A2566,'Old-SVXY-OHLC'!$A$3:$E$5000,D$1,0)/VLOOKUP($A2565,'Old-SVXY-OHLC'!$A$3:$E$5000,5,0)-1))</f>
        <v>39.648512564180081</v>
      </c>
      <c r="E2566" s="11">
        <f>VLOOKUP(A2566,Master!A$6:J$4994,$I$1,0)</f>
        <v>39.822175506364154</v>
      </c>
      <c r="F2566" s="11">
        <f>VLOOKUP($A2565,Master!$A$6:$J$4994,$I$1,0)*(1+0.5*(VLOOKUP($A2566,'Old-SVXY-OHLC'!$A$3:$G$5000,F$1,0)/VLOOKUP($A2565,'Old-SVXY-OHLC'!$A$3:$G$5000,5,0)-1))</f>
        <v>39.809269151268538</v>
      </c>
    </row>
    <row r="2567" spans="1:6" x14ac:dyDescent="0.25">
      <c r="A2567" s="1">
        <v>41794</v>
      </c>
      <c r="B2567" s="11">
        <f>VLOOKUP($A2566,Master!$A$6:$J$4994,$I$1,0)*(1+0.5*(VLOOKUP($A2567,'Old-SVXY-OHLC'!$A$3:$E$5000,B$1,0)/VLOOKUP($A2566,'Old-SVXY-OHLC'!$A$3:$E$5000,5,0)-1))</f>
        <v>39.674016110066226</v>
      </c>
      <c r="C2567" s="11">
        <f>VLOOKUP($A2566,Master!$A$6:$J$4994,$I$1,0)*(1+0.5*(VLOOKUP($A2567,'Old-SVXY-OHLC'!$A$3:$E$5000,C$1,0)/VLOOKUP($A2566,'Old-SVXY-OHLC'!$A$3:$E$5000,5,0)-1))</f>
        <v>40.128724570938751</v>
      </c>
      <c r="D2567" s="11">
        <f>VLOOKUP($A2566,Master!$A$6:$J$4994,$I$1,0)*(1+0.5*(VLOOKUP($A2567,'Old-SVXY-OHLC'!$A$3:$E$5000,D$1,0)/VLOOKUP($A2566,'Old-SVXY-OHLC'!$A$3:$E$5000,5,0)-1))</f>
        <v>39.658426625360264</v>
      </c>
      <c r="E2567" s="11">
        <f>VLOOKUP(A2567,Master!A$6:J$4994,$I$1,0)</f>
        <v>40.030921264201453</v>
      </c>
      <c r="F2567" s="11">
        <f>VLOOKUP($A2566,Master!$A$6:$J$4994,$I$1,0)*(1+0.5*(VLOOKUP($A2567,'Old-SVXY-OHLC'!$A$3:$G$5000,F$1,0)/VLOOKUP($A2566,'Old-SVXY-OHLC'!$A$3:$G$5000,5,0)-1))</f>
        <v>40.019595059996163</v>
      </c>
    </row>
    <row r="2568" spans="1:6" x14ac:dyDescent="0.25">
      <c r="A2568" s="1">
        <v>41795</v>
      </c>
      <c r="B2568" s="11">
        <f>VLOOKUP($A2567,Master!$A$6:$J$4994,$I$1,0)*(1+0.5*(VLOOKUP($A2568,'Old-SVXY-OHLC'!$A$3:$E$5000,B$1,0)/VLOOKUP($A2567,'Old-SVXY-OHLC'!$A$3:$E$5000,5,0)-1))</f>
        <v>40.288373151491939</v>
      </c>
      <c r="C2568" s="11">
        <f>VLOOKUP($A2567,Master!$A$6:$J$4994,$I$1,0)*(1+0.5*(VLOOKUP($A2568,'Old-SVXY-OHLC'!$A$3:$E$5000,C$1,0)/VLOOKUP($A2567,'Old-SVXY-OHLC'!$A$3:$E$5000,5,0)-1))</f>
        <v>40.797587459907426</v>
      </c>
      <c r="D2568" s="11">
        <f>VLOOKUP($A2567,Master!$A$6:$J$4994,$I$1,0)*(1+0.5*(VLOOKUP($A2568,'Old-SVXY-OHLC'!$A$3:$E$5000,D$1,0)/VLOOKUP($A2567,'Old-SVXY-OHLC'!$A$3:$E$5000,5,0)-1))</f>
        <v>40.08417066659689</v>
      </c>
      <c r="E2568" s="11">
        <f>VLOOKUP(A2568,Master!A$6:J$4994,$I$1,0)</f>
        <v>40.783374123217477</v>
      </c>
      <c r="F2568" s="11">
        <f>VLOOKUP($A2567,Master!$A$6:$J$4994,$I$1,0)*(1+0.5*(VLOOKUP($A2568,'Old-SVXY-OHLC'!$A$3:$G$5000,F$1,0)/VLOOKUP($A2567,'Old-SVXY-OHLC'!$A$3:$G$5000,5,0)-1))</f>
        <v>40.720041178542289</v>
      </c>
    </row>
    <row r="2569" spans="1:6" x14ac:dyDescent="0.25">
      <c r="A2569" s="1">
        <v>41796</v>
      </c>
      <c r="B2569" s="11">
        <f>VLOOKUP($A2568,Master!$A$6:$J$4994,$I$1,0)*(1+0.5*(VLOOKUP($A2569,'Old-SVXY-OHLC'!$A$3:$E$5000,B$1,0)/VLOOKUP($A2568,'Old-SVXY-OHLC'!$A$3:$E$5000,5,0)-1))</f>
        <v>41.264229095579168</v>
      </c>
      <c r="C2569" s="11">
        <f>VLOOKUP($A2568,Master!$A$6:$J$4994,$I$1,0)*(1+0.5*(VLOOKUP($A2569,'Old-SVXY-OHLC'!$A$3:$E$5000,C$1,0)/VLOOKUP($A2568,'Old-SVXY-OHLC'!$A$3:$E$5000,5,0)-1))</f>
        <v>41.854780466604822</v>
      </c>
      <c r="D2569" s="11">
        <f>VLOOKUP($A2568,Master!$A$6:$J$4994,$I$1,0)*(1+0.5*(VLOOKUP($A2569,'Old-SVXY-OHLC'!$A$3:$E$5000,D$1,0)/VLOOKUP($A2568,'Old-SVXY-OHLC'!$A$3:$E$5000,5,0)-1))</f>
        <v>41.203317514050816</v>
      </c>
      <c r="E2569" s="11">
        <f>VLOOKUP(A2569,Master!A$6:J$4994,$I$1,0)</f>
        <v>41.854690767073826</v>
      </c>
      <c r="F2569" s="11">
        <f>VLOOKUP($A2568,Master!$A$6:$J$4994,$I$1,0)*(1+0.5*(VLOOKUP($A2569,'Old-SVXY-OHLC'!$A$3:$G$5000,F$1,0)/VLOOKUP($A2568,'Old-SVXY-OHLC'!$A$3:$G$5000,5,0)-1))</f>
        <v>41.738836297644148</v>
      </c>
    </row>
    <row r="2570" spans="1:6" x14ac:dyDescent="0.25">
      <c r="A2570" s="1">
        <v>41799</v>
      </c>
      <c r="B2570" s="11">
        <f>VLOOKUP($A2569,Master!$A$6:$J$4994,$I$1,0)*(1+0.5*(VLOOKUP($A2570,'Old-SVXY-OHLC'!$A$3:$E$5000,B$1,0)/VLOOKUP($A2569,'Old-SVXY-OHLC'!$A$3:$E$5000,5,0)-1))</f>
        <v>41.867848453328058</v>
      </c>
      <c r="C2570" s="11">
        <f>VLOOKUP($A2569,Master!$A$6:$J$4994,$I$1,0)*(1+0.5*(VLOOKUP($A2570,'Old-SVXY-OHLC'!$A$3:$E$5000,C$1,0)/VLOOKUP($A2569,'Old-SVXY-OHLC'!$A$3:$E$5000,5,0)-1))</f>
        <v>42.058396138291862</v>
      </c>
      <c r="D2570" s="11">
        <f>VLOOKUP($A2569,Master!$A$6:$J$4994,$I$1,0)*(1+0.5*(VLOOKUP($A2570,'Old-SVXY-OHLC'!$A$3:$E$5000,D$1,0)/VLOOKUP($A2569,'Old-SVXY-OHLC'!$A$3:$E$5000,5,0)-1))</f>
        <v>41.414986699688242</v>
      </c>
      <c r="E2570" s="11">
        <f>VLOOKUP(A2570,Master!A$6:J$4994,$I$1,0)</f>
        <v>41.576535529550092</v>
      </c>
      <c r="F2570" s="11">
        <f>VLOOKUP($A2569,Master!$A$6:$J$4994,$I$1,0)*(1+0.5*(VLOOKUP($A2570,'Old-SVXY-OHLC'!$A$3:$G$5000,F$1,0)/VLOOKUP($A2569,'Old-SVXY-OHLC'!$A$3:$G$5000,5,0)-1))</f>
        <v>41.466954385113922</v>
      </c>
    </row>
    <row r="2571" spans="1:6" x14ac:dyDescent="0.25">
      <c r="A2571" s="1">
        <v>41800</v>
      </c>
      <c r="B2571" s="11">
        <f>VLOOKUP($A2570,Master!$A$6:$J$4994,$I$1,0)*(1+0.5*(VLOOKUP($A2571,'Old-SVXY-OHLC'!$A$3:$E$5000,B$1,0)/VLOOKUP($A2570,'Old-SVXY-OHLC'!$A$3:$E$5000,5,0)-1))</f>
        <v>41.37616890414143</v>
      </c>
      <c r="C2571" s="11">
        <f>VLOOKUP($A2570,Master!$A$6:$J$4994,$I$1,0)*(1+0.5*(VLOOKUP($A2571,'Old-SVXY-OHLC'!$A$3:$E$5000,C$1,0)/VLOOKUP($A2570,'Old-SVXY-OHLC'!$A$3:$E$5000,5,0)-1))</f>
        <v>41.868878457398409</v>
      </c>
      <c r="D2571" s="11">
        <f>VLOOKUP($A2570,Master!$A$6:$J$4994,$I$1,0)*(1+0.5*(VLOOKUP($A2571,'Old-SVXY-OHLC'!$A$3:$E$5000,D$1,0)/VLOOKUP($A2570,'Old-SVXY-OHLC'!$A$3:$E$5000,5,0)-1))</f>
        <v>41.23665797163607</v>
      </c>
      <c r="E2571" s="11">
        <f>VLOOKUP(A2571,Master!A$6:J$4994,$I$1,0)</f>
        <v>41.868770576304016</v>
      </c>
      <c r="F2571" s="11">
        <f>VLOOKUP($A2570,Master!$A$6:$J$4994,$I$1,0)*(1+0.5*(VLOOKUP($A2571,'Old-SVXY-OHLC'!$A$3:$G$5000,F$1,0)/VLOOKUP($A2570,'Old-SVXY-OHLC'!$A$3:$G$5000,5,0)-1))</f>
        <v>41.832072827917358</v>
      </c>
    </row>
    <row r="2572" spans="1:6" x14ac:dyDescent="0.25">
      <c r="A2572" s="1">
        <v>41801</v>
      </c>
      <c r="B2572" s="11">
        <f>VLOOKUP($A2571,Master!$A$6:$J$4994,$I$1,0)*(1+0.5*(VLOOKUP($A2572,'Old-SVXY-OHLC'!$A$3:$E$5000,B$1,0)/VLOOKUP($A2571,'Old-SVXY-OHLC'!$A$3:$E$5000,5,0)-1))</f>
        <v>41.47101700109031</v>
      </c>
      <c r="C2572" s="11">
        <f>VLOOKUP($A2571,Master!$A$6:$J$4994,$I$1,0)*(1+0.5*(VLOOKUP($A2572,'Old-SVXY-OHLC'!$A$3:$E$5000,C$1,0)/VLOOKUP($A2571,'Old-SVXY-OHLC'!$A$3:$E$5000,5,0)-1))</f>
        <v>41.599663743493728</v>
      </c>
      <c r="D2572" s="11">
        <f>VLOOKUP($A2571,Master!$A$6:$J$4994,$I$1,0)*(1+0.5*(VLOOKUP($A2572,'Old-SVXY-OHLC'!$A$3:$E$5000,D$1,0)/VLOOKUP($A2571,'Old-SVXY-OHLC'!$A$3:$E$5000,5,0)-1))</f>
        <v>41.06033286702651</v>
      </c>
      <c r="E2572" s="11">
        <f>VLOOKUP(A2572,Master!A$6:J$4994,$I$1,0)</f>
        <v>41.377876882713942</v>
      </c>
      <c r="F2572" s="11">
        <f>VLOOKUP($A2571,Master!$A$6:$J$4994,$I$1,0)*(1+0.5*(VLOOKUP($A2572,'Old-SVXY-OHLC'!$A$3:$G$5000,F$1,0)/VLOOKUP($A2571,'Old-SVXY-OHLC'!$A$3:$G$5000,5,0)-1))</f>
        <v>41.369582222799004</v>
      </c>
    </row>
    <row r="2573" spans="1:6" x14ac:dyDescent="0.25">
      <c r="A2573" s="1">
        <v>41802</v>
      </c>
      <c r="B2573" s="11">
        <f>VLOOKUP($A2572,Master!$A$6:$J$4994,$I$1,0)*(1+0.5*(VLOOKUP($A2573,'Old-SVXY-OHLC'!$A$3:$E$5000,B$1,0)/VLOOKUP($A2572,'Old-SVXY-OHLC'!$A$3:$E$5000,5,0)-1))</f>
        <v>41.224142323513711</v>
      </c>
      <c r="C2573" s="11">
        <f>VLOOKUP($A2572,Master!$A$6:$J$4994,$I$1,0)*(1+0.5*(VLOOKUP($A2573,'Old-SVXY-OHLC'!$A$3:$E$5000,C$1,0)/VLOOKUP($A2572,'Old-SVXY-OHLC'!$A$3:$E$5000,5,0)-1))</f>
        <v>41.309268534209323</v>
      </c>
      <c r="D2573" s="11">
        <f>VLOOKUP($A2572,Master!$A$6:$J$4994,$I$1,0)*(1+0.5*(VLOOKUP($A2573,'Old-SVXY-OHLC'!$A$3:$E$5000,D$1,0)/VLOOKUP($A2572,'Old-SVXY-OHLC'!$A$3:$E$5000,5,0)-1))</f>
        <v>39.999842021019937</v>
      </c>
      <c r="E2573" s="11">
        <f>VLOOKUP(A2573,Master!A$6:J$4994,$I$1,0)</f>
        <v>40.348525109835464</v>
      </c>
      <c r="F2573" s="11">
        <f>VLOOKUP($A2572,Master!$A$6:$J$4994,$I$1,0)*(1+0.5*(VLOOKUP($A2573,'Old-SVXY-OHLC'!$A$3:$G$5000,F$1,0)/VLOOKUP($A2572,'Old-SVXY-OHLC'!$A$3:$G$5000,5,0)-1))</f>
        <v>40.35286177176765</v>
      </c>
    </row>
    <row r="2574" spans="1:6" x14ac:dyDescent="0.25">
      <c r="A2574" s="1">
        <v>41803</v>
      </c>
      <c r="B2574" s="11">
        <f>VLOOKUP($A2573,Master!$A$6:$J$4994,$I$1,0)*(1+0.5*(VLOOKUP($A2574,'Old-SVXY-OHLC'!$A$3:$E$5000,B$1,0)/VLOOKUP($A2573,'Old-SVXY-OHLC'!$A$3:$E$5000,5,0)-1))</f>
        <v>40.506989854062361</v>
      </c>
      <c r="C2574" s="11">
        <f>VLOOKUP($A2573,Master!$A$6:$J$4994,$I$1,0)*(1+0.5*(VLOOKUP($A2574,'Old-SVXY-OHLC'!$A$3:$E$5000,C$1,0)/VLOOKUP($A2573,'Old-SVXY-OHLC'!$A$3:$E$5000,5,0)-1))</f>
        <v>40.902648181591836</v>
      </c>
      <c r="D2574" s="11">
        <f>VLOOKUP($A2573,Master!$A$6:$J$4994,$I$1,0)*(1+0.5*(VLOOKUP($A2574,'Old-SVXY-OHLC'!$A$3:$E$5000,D$1,0)/VLOOKUP($A2573,'Old-SVXY-OHLC'!$A$3:$E$5000,5,0)-1))</f>
        <v>40.165284420990368</v>
      </c>
      <c r="E2574" s="11">
        <f>VLOOKUP(A2574,Master!A$6:J$4994,$I$1,0)</f>
        <v>40.829066352616813</v>
      </c>
      <c r="F2574" s="11">
        <f>VLOOKUP($A2573,Master!$A$6:$J$4994,$I$1,0)*(1+0.5*(VLOOKUP($A2574,'Old-SVXY-OHLC'!$A$3:$G$5000,F$1,0)/VLOOKUP($A2573,'Old-SVXY-OHLC'!$A$3:$G$5000,5,0)-1))</f>
        <v>40.704820045511063</v>
      </c>
    </row>
    <row r="2575" spans="1:6" x14ac:dyDescent="0.25">
      <c r="A2575" s="1">
        <v>41806</v>
      </c>
      <c r="B2575" s="11">
        <f>VLOOKUP($A2574,Master!$A$6:$J$4994,$I$1,0)*(1+0.5*(VLOOKUP($A2575,'Old-SVXY-OHLC'!$A$3:$E$5000,B$1,0)/VLOOKUP($A2574,'Old-SVXY-OHLC'!$A$3:$E$5000,5,0)-1))</f>
        <v>40.617289083950936</v>
      </c>
      <c r="C2575" s="11">
        <f>VLOOKUP($A2574,Master!$A$6:$J$4994,$I$1,0)*(1+0.5*(VLOOKUP($A2575,'Old-SVXY-OHLC'!$A$3:$E$5000,C$1,0)/VLOOKUP($A2574,'Old-SVXY-OHLC'!$A$3:$E$5000,5,0)-1))</f>
        <v>40.952478104419328</v>
      </c>
      <c r="D2575" s="11">
        <f>VLOOKUP($A2574,Master!$A$6:$J$4994,$I$1,0)*(1+0.5*(VLOOKUP($A2575,'Old-SVXY-OHLC'!$A$3:$E$5000,D$1,0)/VLOOKUP($A2574,'Old-SVXY-OHLC'!$A$3:$E$5000,5,0)-1))</f>
        <v>40.365897826461783</v>
      </c>
      <c r="E2575" s="11">
        <f>VLOOKUP(A2575,Master!A$6:J$4994,$I$1,0)</f>
        <v>40.810205697654425</v>
      </c>
      <c r="F2575" s="11">
        <f>VLOOKUP($A2574,Master!$A$6:$J$4994,$I$1,0)*(1+0.5*(VLOOKUP($A2575,'Old-SVXY-OHLC'!$A$3:$G$5000,F$1,0)/VLOOKUP($A2574,'Old-SVXY-OHLC'!$A$3:$G$5000,5,0)-1))</f>
        <v>40.73917650834705</v>
      </c>
    </row>
    <row r="2576" spans="1:6" x14ac:dyDescent="0.25">
      <c r="A2576" s="1">
        <v>41807</v>
      </c>
      <c r="B2576" s="11">
        <f>VLOOKUP($A2575,Master!$A$6:$J$4994,$I$1,0)*(1+0.5*(VLOOKUP($A2576,'Old-SVXY-OHLC'!$A$3:$E$5000,B$1,0)/VLOOKUP($A2575,'Old-SVXY-OHLC'!$A$3:$E$5000,5,0)-1))</f>
        <v>40.789616442533045</v>
      </c>
      <c r="C2576" s="11">
        <f>VLOOKUP($A2575,Master!$A$6:$J$4994,$I$1,0)*(1+0.5*(VLOOKUP($A2576,'Old-SVXY-OHLC'!$A$3:$E$5000,C$1,0)/VLOOKUP($A2575,'Old-SVXY-OHLC'!$A$3:$E$5000,5,0)-1))</f>
        <v>41.467916230156121</v>
      </c>
      <c r="D2576" s="11">
        <f>VLOOKUP($A2575,Master!$A$6:$J$4994,$I$1,0)*(1+0.5*(VLOOKUP($A2576,'Old-SVXY-OHLC'!$A$3:$E$5000,D$1,0)/VLOOKUP($A2575,'Old-SVXY-OHLC'!$A$3:$E$5000,5,0)-1))</f>
        <v>40.708322268647528</v>
      </c>
      <c r="E2576" s="11">
        <f>VLOOKUP(A2576,Master!A$6:J$4994,$I$1,0)</f>
        <v>41.355451055898037</v>
      </c>
      <c r="F2576" s="11">
        <f>VLOOKUP($A2575,Master!$A$6:$J$4994,$I$1,0)*(1+0.5*(VLOOKUP($A2576,'Old-SVXY-OHLC'!$A$3:$G$5000,F$1,0)/VLOOKUP($A2575,'Old-SVXY-OHLC'!$A$3:$G$5000,5,0)-1))</f>
        <v>41.40440515680806</v>
      </c>
    </row>
    <row r="2577" spans="1:6" x14ac:dyDescent="0.25">
      <c r="A2577" s="1">
        <v>41808</v>
      </c>
      <c r="B2577" s="11">
        <f>VLOOKUP($A2576,Master!$A$6:$J$4994,$I$1,0)*(1+0.5*(VLOOKUP($A2577,'Old-SVXY-OHLC'!$A$3:$E$5000,B$1,0)/VLOOKUP($A2576,'Old-SVXY-OHLC'!$A$3:$E$5000,5,0)-1))</f>
        <v>41.468858805030443</v>
      </c>
      <c r="C2577" s="11">
        <f>VLOOKUP($A2576,Master!$A$6:$J$4994,$I$1,0)*(1+0.5*(VLOOKUP($A2577,'Old-SVXY-OHLC'!$A$3:$E$5000,C$1,0)/VLOOKUP($A2576,'Old-SVXY-OHLC'!$A$3:$E$5000,5,0)-1))</f>
        <v>42.549537909376539</v>
      </c>
      <c r="D2577" s="11">
        <f>VLOOKUP($A2576,Master!$A$6:$J$4994,$I$1,0)*(1+0.5*(VLOOKUP($A2577,'Old-SVXY-OHLC'!$A$3:$E$5000,D$1,0)/VLOOKUP($A2576,'Old-SVXY-OHLC'!$A$3:$E$5000,5,0)-1))</f>
        <v>41.456322944871339</v>
      </c>
      <c r="E2577" s="11">
        <f>VLOOKUP(A2577,Master!A$6:J$4994,$I$1,0)</f>
        <v>42.507377478738185</v>
      </c>
      <c r="F2577" s="11">
        <f>VLOOKUP($A2576,Master!$A$6:$J$4994,$I$1,0)*(1+0.5*(VLOOKUP($A2577,'Old-SVXY-OHLC'!$A$3:$G$5000,F$1,0)/VLOOKUP($A2576,'Old-SVXY-OHLC'!$A$3:$G$5000,5,0)-1))</f>
        <v>42.537000043319345</v>
      </c>
    </row>
    <row r="2578" spans="1:6" x14ac:dyDescent="0.25">
      <c r="A2578" s="1">
        <v>41809</v>
      </c>
      <c r="B2578" s="11">
        <f>VLOOKUP($A2577,Master!$A$6:$J$4994,$I$1,0)*(1+0.5*(VLOOKUP($A2578,'Old-SVXY-OHLC'!$A$3:$E$5000,B$1,0)/VLOOKUP($A2577,'Old-SVXY-OHLC'!$A$3:$E$5000,5,0)-1))</f>
        <v>42.682603034541607</v>
      </c>
      <c r="C2578" s="11">
        <f>VLOOKUP($A2577,Master!$A$6:$J$4994,$I$1,0)*(1+0.5*(VLOOKUP($A2578,'Old-SVXY-OHLC'!$A$3:$E$5000,C$1,0)/VLOOKUP($A2577,'Old-SVXY-OHLC'!$A$3:$E$5000,5,0)-1))</f>
        <v>42.833958843169718</v>
      </c>
      <c r="D2578" s="11">
        <f>VLOOKUP($A2577,Master!$A$6:$J$4994,$I$1,0)*(1+0.5*(VLOOKUP($A2578,'Old-SVXY-OHLC'!$A$3:$E$5000,D$1,0)/VLOOKUP($A2577,'Old-SVXY-OHLC'!$A$3:$E$5000,5,0)-1))</f>
        <v>42.260275693440924</v>
      </c>
      <c r="E2578" s="11">
        <f>VLOOKUP(A2578,Master!A$6:J$4994,$I$1,0)</f>
        <v>42.339614899415992</v>
      </c>
      <c r="F2578" s="11">
        <f>VLOOKUP($A2577,Master!$A$6:$J$4994,$I$1,0)*(1+0.5*(VLOOKUP($A2578,'Old-SVXY-OHLC'!$A$3:$G$5000,F$1,0)/VLOOKUP($A2577,'Old-SVXY-OHLC'!$A$3:$G$5000,5,0)-1))</f>
        <v>42.450689348866234</v>
      </c>
    </row>
    <row r="2579" spans="1:6" x14ac:dyDescent="0.25">
      <c r="A2579" s="1">
        <v>41810</v>
      </c>
      <c r="B2579" s="11">
        <f>VLOOKUP($A2578,Master!$A$6:$J$4994,$I$1,0)*(1+0.5*(VLOOKUP($A2579,'Old-SVXY-OHLC'!$A$3:$E$5000,B$1,0)/VLOOKUP($A2578,'Old-SVXY-OHLC'!$A$3:$E$5000,5,0)-1))</f>
        <v>42.512282825654012</v>
      </c>
      <c r="C2579" s="11">
        <f>VLOOKUP($A2578,Master!$A$6:$J$4994,$I$1,0)*(1+0.5*(VLOOKUP($A2579,'Old-SVXY-OHLC'!$A$3:$E$5000,C$1,0)/VLOOKUP($A2578,'Old-SVXY-OHLC'!$A$3:$E$5000,5,0)-1))</f>
        <v>42.656885200627634</v>
      </c>
      <c r="D2579" s="11">
        <f>VLOOKUP($A2578,Master!$A$6:$J$4994,$I$1,0)*(1+0.5*(VLOOKUP($A2579,'Old-SVXY-OHLC'!$A$3:$E$5000,D$1,0)/VLOOKUP($A2578,'Old-SVXY-OHLC'!$A$3:$E$5000,5,0)-1))</f>
        <v>42.132391674496056</v>
      </c>
      <c r="E2579" s="11">
        <f>VLOOKUP(A2579,Master!A$6:J$4994,$I$1,0)</f>
        <v>42.174477802116755</v>
      </c>
      <c r="F2579" s="11">
        <f>VLOOKUP($A2578,Master!$A$6:$J$4994,$I$1,0)*(1+0.5*(VLOOKUP($A2579,'Old-SVXY-OHLC'!$A$3:$G$5000,F$1,0)/VLOOKUP($A2578,'Old-SVXY-OHLC'!$A$3:$G$5000,5,0)-1))</f>
        <v>42.154450793807243</v>
      </c>
    </row>
    <row r="2580" spans="1:6" x14ac:dyDescent="0.25">
      <c r="A2580" s="1">
        <v>41813</v>
      </c>
      <c r="B2580" s="11">
        <f>VLOOKUP($A2579,Master!$A$6:$J$4994,$I$1,0)*(1+0.5*(VLOOKUP($A2580,'Old-SVXY-OHLC'!$A$3:$E$5000,B$1,0)/VLOOKUP($A2579,'Old-SVXY-OHLC'!$A$3:$E$5000,5,0)-1))</f>
        <v>42.191158739505731</v>
      </c>
      <c r="C2580" s="11">
        <f>VLOOKUP($A2579,Master!$A$6:$J$4994,$I$1,0)*(1+0.5*(VLOOKUP($A2580,'Old-SVXY-OHLC'!$A$3:$E$5000,C$1,0)/VLOOKUP($A2579,'Old-SVXY-OHLC'!$A$3:$E$5000,5,0)-1))</f>
        <v>42.7152519886113</v>
      </c>
      <c r="D2580" s="11">
        <f>VLOOKUP($A2579,Master!$A$6:$J$4994,$I$1,0)*(1+0.5*(VLOOKUP($A2580,'Old-SVXY-OHLC'!$A$3:$E$5000,D$1,0)/VLOOKUP($A2579,'Old-SVXY-OHLC'!$A$3:$E$5000,5,0)-1))</f>
        <v>42.031226106752989</v>
      </c>
      <c r="E2580" s="11">
        <f>VLOOKUP(A2580,Master!A$6:J$4994,$I$1,0)</f>
        <v>42.630121590070623</v>
      </c>
      <c r="F2580" s="11">
        <f>VLOOKUP($A2579,Master!$A$6:$J$4994,$I$1,0)*(1+0.5*(VLOOKUP($A2580,'Old-SVXY-OHLC'!$A$3:$G$5000,F$1,0)/VLOOKUP($A2579,'Old-SVXY-OHLC'!$A$3:$G$5000,5,0)-1))</f>
        <v>42.670962543023343</v>
      </c>
    </row>
    <row r="2581" spans="1:6" x14ac:dyDescent="0.25">
      <c r="A2581" s="1">
        <v>41814</v>
      </c>
      <c r="B2581" s="11">
        <f>VLOOKUP($A2580,Master!$A$6:$J$4994,$I$1,0)*(1+0.5*(VLOOKUP($A2581,'Old-SVXY-OHLC'!$A$3:$E$5000,B$1,0)/VLOOKUP($A2580,'Old-SVXY-OHLC'!$A$3:$E$5000,5,0)-1))</f>
        <v>42.45598036400775</v>
      </c>
      <c r="C2581" s="11">
        <f>VLOOKUP($A2580,Master!$A$6:$J$4994,$I$1,0)*(1+0.5*(VLOOKUP($A2581,'Old-SVXY-OHLC'!$A$3:$E$5000,C$1,0)/VLOOKUP($A2580,'Old-SVXY-OHLC'!$A$3:$E$5000,5,0)-1))</f>
        <v>42.760288870208235</v>
      </c>
      <c r="D2581" s="11">
        <f>VLOOKUP($A2580,Master!$A$6:$J$4994,$I$1,0)*(1+0.5*(VLOOKUP($A2581,'Old-SVXY-OHLC'!$A$3:$E$5000,D$1,0)/VLOOKUP($A2580,'Old-SVXY-OHLC'!$A$3:$E$5000,5,0)-1))</f>
        <v>41.713468582665811</v>
      </c>
      <c r="E2581" s="11">
        <f>VLOOKUP(A2581,Master!A$6:J$4994,$I$1,0)</f>
        <v>41.885888536648487</v>
      </c>
      <c r="F2581" s="11">
        <f>VLOOKUP($A2580,Master!$A$6:$J$4994,$I$1,0)*(1+0.5*(VLOOKUP($A2581,'Old-SVXY-OHLC'!$A$3:$G$5000,F$1,0)/VLOOKUP($A2580,'Old-SVXY-OHLC'!$A$3:$G$5000,5,0)-1))</f>
        <v>41.886315814187675</v>
      </c>
    </row>
    <row r="2582" spans="1:6" x14ac:dyDescent="0.25">
      <c r="A2582" s="1">
        <v>41815</v>
      </c>
      <c r="B2582" s="11">
        <f>VLOOKUP($A2581,Master!$A$6:$J$4994,$I$1,0)*(1+0.5*(VLOOKUP($A2582,'Old-SVXY-OHLC'!$A$3:$E$5000,B$1,0)/VLOOKUP($A2581,'Old-SVXY-OHLC'!$A$3:$E$5000,5,0)-1))</f>
        <v>41.534243930716343</v>
      </c>
      <c r="C2582" s="11">
        <f>VLOOKUP($A2581,Master!$A$6:$J$4994,$I$1,0)*(1+0.5*(VLOOKUP($A2582,'Old-SVXY-OHLC'!$A$3:$E$5000,C$1,0)/VLOOKUP($A2581,'Old-SVXY-OHLC'!$A$3:$E$5000,5,0)-1))</f>
        <v>42.676828056359824</v>
      </c>
      <c r="D2582" s="11">
        <f>VLOOKUP($A2581,Master!$A$6:$J$4994,$I$1,0)*(1+0.5*(VLOOKUP($A2582,'Old-SVXY-OHLC'!$A$3:$E$5000,D$1,0)/VLOOKUP($A2581,'Old-SVXY-OHLC'!$A$3:$E$5000,5,0)-1))</f>
        <v>41.521850486764357</v>
      </c>
      <c r="E2582" s="11">
        <f>VLOOKUP(A2582,Master!A$6:J$4994,$I$1,0)</f>
        <v>42.550753393253586</v>
      </c>
      <c r="F2582" s="11">
        <f>VLOOKUP($A2581,Master!$A$6:$J$4994,$I$1,0)*(1+0.5*(VLOOKUP($A2582,'Old-SVXY-OHLC'!$A$3:$G$5000,F$1,0)/VLOOKUP($A2581,'Old-SVXY-OHLC'!$A$3:$G$5000,5,0)-1))</f>
        <v>42.676828056359824</v>
      </c>
    </row>
    <row r="2583" spans="1:6" x14ac:dyDescent="0.25">
      <c r="A2583" s="1">
        <v>41816</v>
      </c>
      <c r="B2583" s="11">
        <f>VLOOKUP($A2582,Master!$A$6:$J$4994,$I$1,0)*(1+0.5*(VLOOKUP($A2583,'Old-SVXY-OHLC'!$A$3:$E$5000,B$1,0)/VLOOKUP($A2582,'Old-SVXY-OHLC'!$A$3:$E$5000,5,0)-1))</f>
        <v>42.699191314027473</v>
      </c>
      <c r="C2583" s="11">
        <f>VLOOKUP($A2582,Master!$A$6:$J$4994,$I$1,0)*(1+0.5*(VLOOKUP($A2583,'Old-SVXY-OHLC'!$A$3:$E$5000,C$1,0)/VLOOKUP($A2582,'Old-SVXY-OHLC'!$A$3:$E$5000,5,0)-1))</f>
        <v>42.730915349255099</v>
      </c>
      <c r="D2583" s="11">
        <f>VLOOKUP($A2582,Master!$A$6:$J$4994,$I$1,0)*(1+0.5*(VLOOKUP($A2583,'Old-SVXY-OHLC'!$A$3:$E$5000,D$1,0)/VLOOKUP($A2582,'Old-SVXY-OHLC'!$A$3:$E$5000,5,0)-1))</f>
        <v>41.874354684439183</v>
      </c>
      <c r="E2583" s="11">
        <f>VLOOKUP(A2583,Master!A$6:J$4994,$I$1,0)</f>
        <v>42.43723979255472</v>
      </c>
      <c r="F2583" s="11">
        <f>VLOOKUP($A2582,Master!$A$6:$J$4994,$I$1,0)*(1+0.5*(VLOOKUP($A2583,'Old-SVXY-OHLC'!$A$3:$G$5000,F$1,0)/VLOOKUP($A2582,'Old-SVXY-OHLC'!$A$3:$G$5000,5,0)-1))</f>
        <v>42.423432972275513</v>
      </c>
    </row>
    <row r="2584" spans="1:6" x14ac:dyDescent="0.25">
      <c r="A2584" s="1">
        <v>41817</v>
      </c>
      <c r="B2584" s="11">
        <f>VLOOKUP($A2583,Master!$A$6:$J$4994,$I$1,0)*(1+0.5*(VLOOKUP($A2584,'Old-SVXY-OHLC'!$A$3:$E$5000,B$1,0)/VLOOKUP($A2583,'Old-SVXY-OHLC'!$A$3:$E$5000,5,0)-1))</f>
        <v>42.225078123609499</v>
      </c>
      <c r="C2584" s="11">
        <f>VLOOKUP($A2583,Master!$A$6:$J$4994,$I$1,0)*(1+0.5*(VLOOKUP($A2584,'Old-SVXY-OHLC'!$A$3:$E$5000,C$1,0)/VLOOKUP($A2583,'Old-SVXY-OHLC'!$A$3:$E$5000,5,0)-1))</f>
        <v>42.643494482439678</v>
      </c>
      <c r="D2584" s="11">
        <f>VLOOKUP($A2583,Master!$A$6:$J$4994,$I$1,0)*(1+0.5*(VLOOKUP($A2584,'Old-SVXY-OHLC'!$A$3:$E$5000,D$1,0)/VLOOKUP($A2583,'Old-SVXY-OHLC'!$A$3:$E$5000,5,0)-1))</f>
        <v>42.122309682746369</v>
      </c>
      <c r="E2584" s="11">
        <f>VLOOKUP(A2584,Master!A$6:J$4994,$I$1,0)</f>
        <v>42.598560629491317</v>
      </c>
      <c r="F2584" s="11">
        <f>VLOOKUP($A2583,Master!$A$6:$J$4994,$I$1,0)*(1+0.5*(VLOOKUP($A2584,'Old-SVXY-OHLC'!$A$3:$G$5000,F$1,0)/VLOOKUP($A2583,'Old-SVXY-OHLC'!$A$3:$G$5000,5,0)-1))</f>
        <v>42.601898023861651</v>
      </c>
    </row>
    <row r="2585" spans="1:6" x14ac:dyDescent="0.25">
      <c r="A2585" s="1">
        <v>41820</v>
      </c>
      <c r="B2585" s="11">
        <f>VLOOKUP($A2584,Master!$A$6:$J$4994,$I$1,0)*(1+0.5*(VLOOKUP($A2585,'Old-SVXY-OHLC'!$A$3:$E$5000,B$1,0)/VLOOKUP($A2584,'Old-SVXY-OHLC'!$A$3:$E$5000,5,0)-1))</f>
        <v>42.623712603486865</v>
      </c>
      <c r="C2585" s="11">
        <f>VLOOKUP($A2584,Master!$A$6:$J$4994,$I$1,0)*(1+0.5*(VLOOKUP($A2585,'Old-SVXY-OHLC'!$A$3:$E$5000,C$1,0)/VLOOKUP($A2584,'Old-SVXY-OHLC'!$A$3:$E$5000,5,0)-1))</f>
        <v>43.042983879939669</v>
      </c>
      <c r="D2585" s="11">
        <f>VLOOKUP($A2584,Master!$A$6:$J$4994,$I$1,0)*(1+0.5*(VLOOKUP($A2585,'Old-SVXY-OHLC'!$A$3:$E$5000,D$1,0)/VLOOKUP($A2584,'Old-SVXY-OHLC'!$A$3:$E$5000,5,0)-1))</f>
        <v>42.565207899990376</v>
      </c>
      <c r="E2585" s="11">
        <f>VLOOKUP(A2585,Master!A$6:J$4994,$I$1,0)</f>
        <v>42.888222010376019</v>
      </c>
      <c r="F2585" s="11">
        <f>VLOOKUP($A2584,Master!$A$6:$J$4994,$I$1,0)*(1+0.5*(VLOOKUP($A2585,'Old-SVXY-OHLC'!$A$3:$G$5000,F$1,0)/VLOOKUP($A2584,'Old-SVXY-OHLC'!$A$3:$G$5000,5,0)-1))</f>
        <v>42.81628382139224</v>
      </c>
    </row>
    <row r="2586" spans="1:6" x14ac:dyDescent="0.25">
      <c r="A2586" s="1">
        <v>41821</v>
      </c>
      <c r="B2586" s="11">
        <f>VLOOKUP($A2585,Master!$A$6:$J$4994,$I$1,0)*(1+0.5*(VLOOKUP($A2586,'Old-SVXY-OHLC'!$A$3:$E$5000,B$1,0)/VLOOKUP($A2585,'Old-SVXY-OHLC'!$A$3:$E$5000,5,0)-1))</f>
        <v>43.005296668296069</v>
      </c>
      <c r="C2586" s="11">
        <f>VLOOKUP($A2585,Master!$A$6:$J$4994,$I$1,0)*(1+0.5*(VLOOKUP($A2586,'Old-SVXY-OHLC'!$A$3:$E$5000,C$1,0)/VLOOKUP($A2585,'Old-SVXY-OHLC'!$A$3:$E$5000,5,0)-1))</f>
        <v>43.581551955532831</v>
      </c>
      <c r="D2586" s="11">
        <f>VLOOKUP($A2585,Master!$A$6:$J$4994,$I$1,0)*(1+0.5*(VLOOKUP($A2586,'Old-SVXY-OHLC'!$A$3:$E$5000,D$1,0)/VLOOKUP($A2585,'Old-SVXY-OHLC'!$A$3:$E$5000,5,0)-1))</f>
        <v>42.918131372255324</v>
      </c>
      <c r="E2586" s="11">
        <f>VLOOKUP(A2586,Master!A$6:J$4994,$I$1,0)</f>
        <v>43.430535885200563</v>
      </c>
      <c r="F2586" s="11">
        <f>VLOOKUP($A2585,Master!$A$6:$J$4994,$I$1,0)*(1+0.5*(VLOOKUP($A2586,'Old-SVXY-OHLC'!$A$3:$G$5000,F$1,0)/VLOOKUP($A2585,'Old-SVXY-OHLC'!$A$3:$G$5000,5,0)-1))</f>
        <v>43.358797920758306</v>
      </c>
    </row>
    <row r="2587" spans="1:6" x14ac:dyDescent="0.25">
      <c r="A2587" s="1">
        <v>41822</v>
      </c>
      <c r="B2587" s="11">
        <f>VLOOKUP($A2586,Master!$A$6:$J$4994,$I$1,0)*(1+0.5*(VLOOKUP($A2587,'Old-SVXY-OHLC'!$A$3:$E$5000,B$1,0)/VLOOKUP($A2586,'Old-SVXY-OHLC'!$A$3:$E$5000,5,0)-1))</f>
        <v>43.44088367642231</v>
      </c>
      <c r="C2587" s="11">
        <f>VLOOKUP($A2586,Master!$A$6:$J$4994,$I$1,0)*(1+0.5*(VLOOKUP($A2587,'Old-SVXY-OHLC'!$A$3:$E$5000,C$1,0)/VLOOKUP($A2586,'Old-SVXY-OHLC'!$A$3:$E$5000,5,0)-1))</f>
        <v>43.77806810968066</v>
      </c>
      <c r="D2587" s="11">
        <f>VLOOKUP($A2586,Master!$A$6:$J$4994,$I$1,0)*(1+0.5*(VLOOKUP($A2587,'Old-SVXY-OHLC'!$A$3:$E$5000,D$1,0)/VLOOKUP($A2586,'Old-SVXY-OHLC'!$A$3:$E$5000,5,0)-1))</f>
        <v>43.390665339016614</v>
      </c>
      <c r="E2587" s="11">
        <f>VLOOKUP(A2587,Master!A$6:J$4994,$I$1,0)</f>
        <v>43.687915304414801</v>
      </c>
      <c r="F2587" s="11">
        <f>VLOOKUP($A2586,Master!$A$6:$J$4994,$I$1,0)*(1+0.5*(VLOOKUP($A2587,'Old-SVXY-OHLC'!$A$3:$G$5000,F$1,0)/VLOOKUP($A2586,'Old-SVXY-OHLC'!$A$3:$G$5000,5,0)-1))</f>
        <v>43.574801953059307</v>
      </c>
    </row>
    <row r="2588" spans="1:6" x14ac:dyDescent="0.25">
      <c r="A2588" s="1">
        <v>41823</v>
      </c>
      <c r="B2588" s="11">
        <f>VLOOKUP($A2587,Master!$A$6:$J$4994,$I$1,0)*(1+0.5*(VLOOKUP($A2588,'Old-SVXY-OHLC'!$A$3:$E$5000,B$1,0)/VLOOKUP($A2587,'Old-SVXY-OHLC'!$A$3:$E$5000,5,0)-1))</f>
        <v>43.974745588424689</v>
      </c>
      <c r="C2588" s="11">
        <f>VLOOKUP($A2587,Master!$A$6:$J$4994,$I$1,0)*(1+0.5*(VLOOKUP($A2588,'Old-SVXY-OHLC'!$A$3:$E$5000,C$1,0)/VLOOKUP($A2587,'Old-SVXY-OHLC'!$A$3:$E$5000,5,0)-1))</f>
        <v>44.031803512129173</v>
      </c>
      <c r="D2588" s="11">
        <f>VLOOKUP($A2587,Master!$A$6:$J$4994,$I$1,0)*(1+0.5*(VLOOKUP($A2588,'Old-SVXY-OHLC'!$A$3:$E$5000,D$1,0)/VLOOKUP($A2587,'Old-SVXY-OHLC'!$A$3:$E$5000,5,0)-1))</f>
        <v>43.810709585122439</v>
      </c>
      <c r="E2588" s="11">
        <f>VLOOKUP(A2588,Master!A$6:J$4994,$I$1,0)</f>
        <v>43.898315485312615</v>
      </c>
      <c r="F2588" s="11">
        <f>VLOOKUP($A2587,Master!$A$6:$J$4994,$I$1,0)*(1+0.5*(VLOOKUP($A2588,'Old-SVXY-OHLC'!$A$3:$G$5000,F$1,0)/VLOOKUP($A2587,'Old-SVXY-OHLC'!$A$3:$G$5000,5,0)-1))</f>
        <v>43.882028780325086</v>
      </c>
    </row>
    <row r="2589" spans="1:6" x14ac:dyDescent="0.25">
      <c r="A2589" s="1">
        <v>41827</v>
      </c>
      <c r="B2589" s="11">
        <f>VLOOKUP($A2588,Master!$A$6:$J$4994,$I$1,0)*(1+0.5*(VLOOKUP($A2589,'Old-SVXY-OHLC'!$A$3:$E$5000,B$1,0)/VLOOKUP($A2588,'Old-SVXY-OHLC'!$A$3:$E$5000,5,0)-1))</f>
        <v>43.775522631702856</v>
      </c>
      <c r="C2589" s="11">
        <f>VLOOKUP($A2588,Master!$A$6:$J$4994,$I$1,0)*(1+0.5*(VLOOKUP($A2589,'Old-SVXY-OHLC'!$A$3:$E$5000,C$1,0)/VLOOKUP($A2588,'Old-SVXY-OHLC'!$A$3:$E$5000,5,0)-1))</f>
        <v>43.775522631702856</v>
      </c>
      <c r="D2589" s="11">
        <f>VLOOKUP($A2588,Master!$A$6:$J$4994,$I$1,0)*(1+0.5*(VLOOKUP($A2589,'Old-SVXY-OHLC'!$A$3:$E$5000,D$1,0)/VLOOKUP($A2588,'Old-SVXY-OHLC'!$A$3:$E$5000,5,0)-1))</f>
        <v>43.342543863142581</v>
      </c>
      <c r="E2589" s="11">
        <f>VLOOKUP(A2589,Master!A$6:J$4994,$I$1,0)</f>
        <v>43.387352179230589</v>
      </c>
      <c r="F2589" s="11">
        <f>VLOOKUP($A2588,Master!$A$6:$J$4994,$I$1,0)*(1+0.5*(VLOOKUP($A2589,'Old-SVXY-OHLC'!$A$3:$G$5000,F$1,0)/VLOOKUP($A2588,'Old-SVXY-OHLC'!$A$3:$G$5000,5,0)-1))</f>
        <v>43.408791435133949</v>
      </c>
    </row>
    <row r="2590" spans="1:6" x14ac:dyDescent="0.25">
      <c r="A2590" s="1">
        <v>41828</v>
      </c>
      <c r="B2590" s="11">
        <f>VLOOKUP($A2589,Master!$A$6:$J$4994,$I$1,0)*(1+0.5*(VLOOKUP($A2590,'Old-SVXY-OHLC'!$A$3:$E$5000,B$1,0)/VLOOKUP($A2589,'Old-SVXY-OHLC'!$A$3:$E$5000,5,0)-1))</f>
        <v>43.262474887913918</v>
      </c>
      <c r="C2590" s="11">
        <f>VLOOKUP($A2589,Master!$A$6:$J$4994,$I$1,0)*(1+0.5*(VLOOKUP($A2590,'Old-SVXY-OHLC'!$A$3:$E$5000,C$1,0)/VLOOKUP($A2589,'Old-SVXY-OHLC'!$A$3:$E$5000,5,0)-1))</f>
        <v>43.262474887913918</v>
      </c>
      <c r="D2590" s="11">
        <f>VLOOKUP($A2589,Master!$A$6:$J$4994,$I$1,0)*(1+0.5*(VLOOKUP($A2590,'Old-SVXY-OHLC'!$A$3:$E$5000,D$1,0)/VLOOKUP($A2589,'Old-SVXY-OHLC'!$A$3:$E$5000,5,0)-1))</f>
        <v>42.575358383454038</v>
      </c>
      <c r="E2590" s="11">
        <f>VLOOKUP(A2590,Master!A$6:J$4994,$I$1,0)</f>
        <v>43.193930596933292</v>
      </c>
      <c r="F2590" s="11">
        <f>VLOOKUP($A2589,Master!$A$6:$J$4994,$I$1,0)*(1+0.5*(VLOOKUP($A2590,'Old-SVXY-OHLC'!$A$3:$G$5000,F$1,0)/VLOOKUP($A2589,'Old-SVXY-OHLC'!$A$3:$G$5000,5,0)-1))</f>
        <v>43.066155476215812</v>
      </c>
    </row>
    <row r="2591" spans="1:6" x14ac:dyDescent="0.25">
      <c r="A2591" s="1">
        <v>41829</v>
      </c>
      <c r="B2591" s="11">
        <f>VLOOKUP($A2590,Master!$A$6:$J$4994,$I$1,0)*(1+0.5*(VLOOKUP($A2591,'Old-SVXY-OHLC'!$A$3:$E$5000,B$1,0)/VLOOKUP($A2590,'Old-SVXY-OHLC'!$A$3:$E$5000,5,0)-1))</f>
        <v>43.411763867502536</v>
      </c>
      <c r="C2591" s="11">
        <f>VLOOKUP($A2590,Master!$A$6:$J$4994,$I$1,0)*(1+0.5*(VLOOKUP($A2591,'Old-SVXY-OHLC'!$A$3:$E$5000,C$1,0)/VLOOKUP($A2590,'Old-SVXY-OHLC'!$A$3:$E$5000,5,0)-1))</f>
        <v>43.623393626972906</v>
      </c>
      <c r="D2591" s="11">
        <f>VLOOKUP($A2590,Master!$A$6:$J$4994,$I$1,0)*(1+0.5*(VLOOKUP($A2591,'Old-SVXY-OHLC'!$A$3:$E$5000,D$1,0)/VLOOKUP($A2590,'Old-SVXY-OHLC'!$A$3:$E$5000,5,0)-1))</f>
        <v>43.195322875972067</v>
      </c>
      <c r="E2591" s="11">
        <f>VLOOKUP(A2591,Master!A$6:J$4994,$I$1,0)</f>
        <v>43.566828449387479</v>
      </c>
      <c r="F2591" s="11">
        <f>VLOOKUP($A2590,Master!$A$6:$J$4994,$I$1,0)*(1+0.5*(VLOOKUP($A2591,'Old-SVXY-OHLC'!$A$3:$G$5000,F$1,0)/VLOOKUP($A2590,'Old-SVXY-OHLC'!$A$3:$G$5000,5,0)-1))</f>
        <v>43.491125388038121</v>
      </c>
    </row>
    <row r="2592" spans="1:6" x14ac:dyDescent="0.25">
      <c r="A2592" s="1">
        <v>41830</v>
      </c>
      <c r="B2592" s="11">
        <f>VLOOKUP($A2591,Master!$A$6:$J$4994,$I$1,0)*(1+0.5*(VLOOKUP($A2592,'Old-SVXY-OHLC'!$A$3:$E$5000,B$1,0)/VLOOKUP($A2591,'Old-SVXY-OHLC'!$A$3:$E$5000,5,0)-1))</f>
        <v>42.335189471883957</v>
      </c>
      <c r="C2592" s="11">
        <f>VLOOKUP($A2591,Master!$A$6:$J$4994,$I$1,0)*(1+0.5*(VLOOKUP($A2592,'Old-SVXY-OHLC'!$A$3:$E$5000,C$1,0)/VLOOKUP($A2591,'Old-SVXY-OHLC'!$A$3:$E$5000,5,0)-1))</f>
        <v>43.043378498120497</v>
      </c>
      <c r="D2592" s="11">
        <f>VLOOKUP($A2591,Master!$A$6:$J$4994,$I$1,0)*(1+0.5*(VLOOKUP($A2592,'Old-SVXY-OHLC'!$A$3:$E$5000,D$1,0)/VLOOKUP($A2591,'Old-SVXY-OHLC'!$A$3:$E$5000,5,0)-1))</f>
        <v>42.249348435600091</v>
      </c>
      <c r="E2592" s="11">
        <f>VLOOKUP(A2592,Master!A$6:J$4994,$I$1,0)</f>
        <v>42.619593876506748</v>
      </c>
      <c r="F2592" s="11">
        <f>VLOOKUP($A2591,Master!$A$6:$J$4994,$I$1,0)*(1+0.5*(VLOOKUP($A2592,'Old-SVXY-OHLC'!$A$3:$G$5000,F$1,0)/VLOOKUP($A2591,'Old-SVXY-OHLC'!$A$3:$G$5000,5,0)-1))</f>
        <v>42.714319761681743</v>
      </c>
    </row>
    <row r="2593" spans="1:6" x14ac:dyDescent="0.25">
      <c r="A2593" s="1">
        <v>41831</v>
      </c>
      <c r="B2593" s="11">
        <f>VLOOKUP($A2592,Master!$A$6:$J$4994,$I$1,0)*(1+0.5*(VLOOKUP($A2593,'Old-SVXY-OHLC'!$A$3:$E$5000,B$1,0)/VLOOKUP($A2592,'Old-SVXY-OHLC'!$A$3:$E$5000,5,0)-1))</f>
        <v>42.723646301076606</v>
      </c>
      <c r="C2593" s="11">
        <f>VLOOKUP($A2592,Master!$A$6:$J$4994,$I$1,0)*(1+0.5*(VLOOKUP($A2593,'Old-SVXY-OHLC'!$A$3:$E$5000,C$1,0)/VLOOKUP($A2592,'Old-SVXY-OHLC'!$A$3:$E$5000,5,0)-1))</f>
        <v>43.038233094234748</v>
      </c>
      <c r="D2593" s="11">
        <f>VLOOKUP($A2592,Master!$A$6:$J$4994,$I$1,0)*(1+0.5*(VLOOKUP($A2593,'Old-SVXY-OHLC'!$A$3:$E$5000,D$1,0)/VLOOKUP($A2592,'Old-SVXY-OHLC'!$A$3:$E$5000,5,0)-1))</f>
        <v>42.606591725596978</v>
      </c>
      <c r="E2593" s="11">
        <f>VLOOKUP(A2593,Master!A$6:J$4994,$I$1,0)</f>
        <v>42.909523744268419</v>
      </c>
      <c r="F2593" s="11">
        <f>VLOOKUP($A2592,Master!$A$6:$J$4994,$I$1,0)*(1+0.5*(VLOOKUP($A2593,'Old-SVXY-OHLC'!$A$3:$G$5000,F$1,0)/VLOOKUP($A2592,'Old-SVXY-OHLC'!$A$3:$G$5000,5,0)-1))</f>
        <v>42.979705806494927</v>
      </c>
    </row>
    <row r="2594" spans="1:6" x14ac:dyDescent="0.25">
      <c r="A2594" s="1">
        <v>41834</v>
      </c>
      <c r="B2594" s="11">
        <f>VLOOKUP($A2593,Master!$A$6:$J$4994,$I$1,0)*(1+0.5*(VLOOKUP($A2594,'Old-SVXY-OHLC'!$A$3:$E$5000,B$1,0)/VLOOKUP($A2593,'Old-SVXY-OHLC'!$A$3:$E$5000,5,0)-1))</f>
        <v>43.434512169732272</v>
      </c>
      <c r="C2594" s="11">
        <f>VLOOKUP($A2593,Master!$A$6:$J$4994,$I$1,0)*(1+0.5*(VLOOKUP($A2594,'Old-SVXY-OHLC'!$A$3:$E$5000,C$1,0)/VLOOKUP($A2593,'Old-SVXY-OHLC'!$A$3:$E$5000,5,0)-1))</f>
        <v>43.746986034718489</v>
      </c>
      <c r="D2594" s="11">
        <f>VLOOKUP($A2593,Master!$A$6:$J$4994,$I$1,0)*(1+0.5*(VLOOKUP($A2594,'Old-SVXY-OHLC'!$A$3:$E$5000,D$1,0)/VLOOKUP($A2593,'Old-SVXY-OHLC'!$A$3:$E$5000,5,0)-1))</f>
        <v>43.42240174852774</v>
      </c>
      <c r="E2594" s="11">
        <f>VLOOKUP(A2594,Master!A$6:J$4994,$I$1,0)</f>
        <v>43.666524031543858</v>
      </c>
      <c r="F2594" s="11">
        <f>VLOOKUP($A2593,Master!$A$6:$J$4994,$I$1,0)*(1+0.5*(VLOOKUP($A2594,'Old-SVXY-OHLC'!$A$3:$G$5000,F$1,0)/VLOOKUP($A2593,'Old-SVXY-OHLC'!$A$3:$G$5000,5,0)-1))</f>
        <v>43.54835972127588</v>
      </c>
    </row>
    <row r="2595" spans="1:6" x14ac:dyDescent="0.25">
      <c r="A2595" s="1">
        <v>41835</v>
      </c>
      <c r="B2595" s="11">
        <f>VLOOKUP($A2594,Master!$A$6:$J$4994,$I$1,0)*(1+0.5*(VLOOKUP($A2595,'Old-SVXY-OHLC'!$A$3:$E$5000,B$1,0)/VLOOKUP($A2594,'Old-SVXY-OHLC'!$A$3:$E$5000,5,0)-1))</f>
        <v>43.676265102702729</v>
      </c>
      <c r="C2595" s="11">
        <f>VLOOKUP($A2594,Master!$A$6:$J$4994,$I$1,0)*(1+0.5*(VLOOKUP($A2595,'Old-SVXY-OHLC'!$A$3:$E$5000,C$1,0)/VLOOKUP($A2594,'Old-SVXY-OHLC'!$A$3:$E$5000,5,0)-1))</f>
        <v>43.785789170209057</v>
      </c>
      <c r="D2595" s="11">
        <f>VLOOKUP($A2594,Master!$A$6:$J$4994,$I$1,0)*(1+0.5*(VLOOKUP($A2595,'Old-SVXY-OHLC'!$A$3:$E$5000,D$1,0)/VLOOKUP($A2594,'Old-SVXY-OHLC'!$A$3:$E$5000,5,0)-1))</f>
        <v>42.783401974713662</v>
      </c>
      <c r="E2595" s="11">
        <f>VLOOKUP(A2595,Master!A$6:J$4994,$I$1,0)</f>
        <v>43.245092220864365</v>
      </c>
      <c r="F2595" s="11">
        <f>VLOOKUP($A2594,Master!$A$6:$J$4994,$I$1,0)*(1+0.5*(VLOOKUP($A2595,'Old-SVXY-OHLC'!$A$3:$G$5000,F$1,0)/VLOOKUP($A2594,'Old-SVXY-OHLC'!$A$3:$G$5000,5,0)-1))</f>
        <v>43.147689654739537</v>
      </c>
    </row>
    <row r="2596" spans="1:6" x14ac:dyDescent="0.25">
      <c r="A2596" s="1">
        <v>41836</v>
      </c>
      <c r="B2596" s="11">
        <f>VLOOKUP($A2595,Master!$A$6:$J$4994,$I$1,0)*(1+0.5*(VLOOKUP($A2596,'Old-SVXY-OHLC'!$A$3:$E$5000,B$1,0)/VLOOKUP($A2595,'Old-SVXY-OHLC'!$A$3:$E$5000,5,0)-1))</f>
        <v>43.781361800641349</v>
      </c>
      <c r="C2596" s="11">
        <f>VLOOKUP($A2595,Master!$A$6:$J$4994,$I$1,0)*(1+0.5*(VLOOKUP($A2596,'Old-SVXY-OHLC'!$A$3:$E$5000,C$1,0)/VLOOKUP($A2595,'Old-SVXY-OHLC'!$A$3:$E$5000,5,0)-1))</f>
        <v>43.875132826510459</v>
      </c>
      <c r="D2596" s="11">
        <f>VLOOKUP($A2595,Master!$A$6:$J$4994,$I$1,0)*(1+0.5*(VLOOKUP($A2596,'Old-SVXY-OHLC'!$A$3:$E$5000,D$1,0)/VLOOKUP($A2595,'Old-SVXY-OHLC'!$A$3:$E$5000,5,0)-1))</f>
        <v>43.278844315639937</v>
      </c>
      <c r="E2596" s="11">
        <f>VLOOKUP(A2596,Master!A$6:J$4994,$I$1,0)</f>
        <v>43.742934640291899</v>
      </c>
      <c r="F2596" s="11">
        <f>VLOOKUP($A2595,Master!$A$6:$J$4994,$I$1,0)*(1+0.5*(VLOOKUP($A2596,'Old-SVXY-OHLC'!$A$3:$G$5000,F$1,0)/VLOOKUP($A2595,'Old-SVXY-OHLC'!$A$3:$G$5000,5,0)-1))</f>
        <v>43.687588851264017</v>
      </c>
    </row>
    <row r="2597" spans="1:6" x14ac:dyDescent="0.25">
      <c r="A2597" s="1">
        <v>41837</v>
      </c>
      <c r="B2597" s="11">
        <f>VLOOKUP($A2596,Master!$A$6:$J$4994,$I$1,0)*(1+0.5*(VLOOKUP($A2597,'Old-SVXY-OHLC'!$A$3:$E$5000,B$1,0)/VLOOKUP($A2596,'Old-SVXY-OHLC'!$A$3:$E$5000,5,0)-1))</f>
        <v>43.414714883967825</v>
      </c>
      <c r="C2597" s="11">
        <f>VLOOKUP($A2596,Master!$A$6:$J$4994,$I$1,0)*(1+0.5*(VLOOKUP($A2597,'Old-SVXY-OHLC'!$A$3:$E$5000,C$1,0)/VLOOKUP($A2596,'Old-SVXY-OHLC'!$A$3:$E$5000,5,0)-1))</f>
        <v>43.680973442409375</v>
      </c>
      <c r="D2597" s="11">
        <f>VLOOKUP($A2596,Master!$A$6:$J$4994,$I$1,0)*(1+0.5*(VLOOKUP($A2597,'Old-SVXY-OHLC'!$A$3:$E$5000,D$1,0)/VLOOKUP($A2596,'Old-SVXY-OHLC'!$A$3:$E$5000,5,0)-1))</f>
        <v>41.130113200905321</v>
      </c>
      <c r="E2597" s="11">
        <f>VLOOKUP(A2597,Master!A$6:J$4994,$I$1,0)</f>
        <v>42.048588159930901</v>
      </c>
      <c r="F2597" s="11">
        <f>VLOOKUP($A2596,Master!$A$6:$J$4994,$I$1,0)*(1+0.5*(VLOOKUP($A2597,'Old-SVXY-OHLC'!$A$3:$G$5000,F$1,0)/VLOOKUP($A2596,'Old-SVXY-OHLC'!$A$3:$G$5000,5,0)-1))</f>
        <v>41.626971512996256</v>
      </c>
    </row>
    <row r="2598" spans="1:6" x14ac:dyDescent="0.25">
      <c r="A2598" s="1">
        <v>41838</v>
      </c>
      <c r="B2598" s="11">
        <f>VLOOKUP($A2597,Master!$A$6:$J$4994,$I$1,0)*(1+0.5*(VLOOKUP($A2598,'Old-SVXY-OHLC'!$A$3:$E$5000,B$1,0)/VLOOKUP($A2597,'Old-SVXY-OHLC'!$A$3:$E$5000,5,0)-1))</f>
        <v>42.476101327927459</v>
      </c>
      <c r="C2598" s="11">
        <f>VLOOKUP($A2597,Master!$A$6:$J$4994,$I$1,0)*(1+0.5*(VLOOKUP($A2598,'Old-SVXY-OHLC'!$A$3:$E$5000,C$1,0)/VLOOKUP($A2597,'Old-SVXY-OHLC'!$A$3:$E$5000,5,0)-1))</f>
        <v>43.234099715982929</v>
      </c>
      <c r="D2598" s="11">
        <f>VLOOKUP($A2597,Master!$A$6:$J$4994,$I$1,0)*(1+0.5*(VLOOKUP($A2598,'Old-SVXY-OHLC'!$A$3:$E$5000,D$1,0)/VLOOKUP($A2597,'Old-SVXY-OHLC'!$A$3:$E$5000,5,0)-1))</f>
        <v>42.327474979862608</v>
      </c>
      <c r="E2598" s="11">
        <f>VLOOKUP(A2598,Master!A$6:J$4994,$I$1,0)</f>
        <v>43.099906327238983</v>
      </c>
      <c r="F2598" s="11">
        <f>VLOOKUP($A2597,Master!$A$6:$J$4994,$I$1,0)*(1+0.5*(VLOOKUP($A2598,'Old-SVXY-OHLC'!$A$3:$G$5000,F$1,0)/VLOOKUP($A2597,'Old-SVXY-OHLC'!$A$3:$G$5000,5,0)-1))</f>
        <v>43.095379842459351</v>
      </c>
    </row>
    <row r="2599" spans="1:6" x14ac:dyDescent="0.25">
      <c r="A2599" s="1">
        <v>41841</v>
      </c>
      <c r="B2599" s="11">
        <f>VLOOKUP($A2598,Master!$A$6:$J$4994,$I$1,0)*(1+0.5*(VLOOKUP($A2599,'Old-SVXY-OHLC'!$A$3:$E$5000,B$1,0)/VLOOKUP($A2598,'Old-SVXY-OHLC'!$A$3:$E$5000,5,0)-1))</f>
        <v>42.865675923978174</v>
      </c>
      <c r="C2599" s="11">
        <f>VLOOKUP($A2598,Master!$A$6:$J$4994,$I$1,0)*(1+0.5*(VLOOKUP($A2599,'Old-SVXY-OHLC'!$A$3:$E$5000,C$1,0)/VLOOKUP($A2598,'Old-SVXY-OHLC'!$A$3:$E$5000,5,0)-1))</f>
        <v>42.926128908313785</v>
      </c>
      <c r="D2599" s="11">
        <f>VLOOKUP($A2598,Master!$A$6:$J$4994,$I$1,0)*(1+0.5*(VLOOKUP($A2599,'Old-SVXY-OHLC'!$A$3:$E$5000,D$1,0)/VLOOKUP($A2598,'Old-SVXY-OHLC'!$A$3:$E$5000,5,0)-1))</f>
        <v>42.140240111950902</v>
      </c>
      <c r="E2599" s="11">
        <f>VLOOKUP(A2599,Master!A$6:J$4994,$I$1,0)</f>
        <v>42.467419915408854</v>
      </c>
      <c r="F2599" s="11">
        <f>VLOOKUP($A2598,Master!$A$6:$J$4994,$I$1,0)*(1+0.5*(VLOOKUP($A2599,'Old-SVXY-OHLC'!$A$3:$G$5000,F$1,0)/VLOOKUP($A2598,'Old-SVXY-OHLC'!$A$3:$G$5000,5,0)-1))</f>
        <v>42.597264189904209</v>
      </c>
    </row>
    <row r="2600" spans="1:6" x14ac:dyDescent="0.25">
      <c r="A2600" s="1">
        <v>41842</v>
      </c>
      <c r="B2600" s="11">
        <f>VLOOKUP($A2599,Master!$A$6:$J$4994,$I$1,0)*(1+0.5*(VLOOKUP($A2600,'Old-SVXY-OHLC'!$A$3:$E$5000,B$1,0)/VLOOKUP($A2599,'Old-SVXY-OHLC'!$A$3:$E$5000,5,0)-1))</f>
        <v>43.070115082931153</v>
      </c>
      <c r="C2600" s="11">
        <f>VLOOKUP($A2599,Master!$A$6:$J$4994,$I$1,0)*(1+0.5*(VLOOKUP($A2600,'Old-SVXY-OHLC'!$A$3:$E$5000,C$1,0)/VLOOKUP($A2599,'Old-SVXY-OHLC'!$A$3:$E$5000,5,0)-1))</f>
        <v>43.273849528231729</v>
      </c>
      <c r="D2600" s="11">
        <f>VLOOKUP($A2599,Master!$A$6:$J$4994,$I$1,0)*(1+0.5*(VLOOKUP($A2600,'Old-SVXY-OHLC'!$A$3:$E$5000,D$1,0)/VLOOKUP($A2599,'Old-SVXY-OHLC'!$A$3:$E$5000,5,0)-1))</f>
        <v>42.866380146704223</v>
      </c>
      <c r="E2600" s="11">
        <f>VLOOKUP(A2600,Master!A$6:J$4994,$I$1,0)</f>
        <v>43.058224944376008</v>
      </c>
      <c r="F2600" s="11">
        <f>VLOOKUP($A2599,Master!$A$6:$J$4994,$I$1,0)*(1+0.5*(VLOOKUP($A2600,'Old-SVXY-OHLC'!$A$3:$G$5000,F$1,0)/VLOOKUP($A2599,'Old-SVXY-OHLC'!$A$3:$G$5000,5,0)-1))</f>
        <v>43.021022936435713</v>
      </c>
    </row>
    <row r="2601" spans="1:6" x14ac:dyDescent="0.25">
      <c r="A2601" s="1">
        <v>41843</v>
      </c>
      <c r="B2601" s="11">
        <f>VLOOKUP($A2600,Master!$A$6:$J$4994,$I$1,0)*(1+0.5*(VLOOKUP($A2601,'Old-SVXY-OHLC'!$A$3:$E$5000,B$1,0)/VLOOKUP($A2600,'Old-SVXY-OHLC'!$A$3:$E$5000,5,0)-1))</f>
        <v>43.140071798250823</v>
      </c>
      <c r="C2601" s="11">
        <f>VLOOKUP($A2600,Master!$A$6:$J$4994,$I$1,0)*(1+0.5*(VLOOKUP($A2601,'Old-SVXY-OHLC'!$A$3:$E$5000,C$1,0)/VLOOKUP($A2600,'Old-SVXY-OHLC'!$A$3:$E$5000,5,0)-1))</f>
        <v>43.159443450553383</v>
      </c>
      <c r="D2601" s="11">
        <f>VLOOKUP($A2600,Master!$A$6:$J$4994,$I$1,0)*(1+0.5*(VLOOKUP($A2601,'Old-SVXY-OHLC'!$A$3:$E$5000,D$1,0)/VLOOKUP($A2600,'Old-SVXY-OHLC'!$A$3:$E$5000,5,0)-1))</f>
        <v>42.711485674292348</v>
      </c>
      <c r="E2601" s="11">
        <f>VLOOKUP(A2601,Master!A$6:J$4994,$I$1,0)</f>
        <v>42.94241591719976</v>
      </c>
      <c r="F2601" s="11">
        <f>VLOOKUP($A2600,Master!$A$6:$J$4994,$I$1,0)*(1+0.5*(VLOOKUP($A2601,'Old-SVXY-OHLC'!$A$3:$G$5000,F$1,0)/VLOOKUP($A2600,'Old-SVXY-OHLC'!$A$3:$G$5000,5,0)-1))</f>
        <v>42.827711713874116</v>
      </c>
    </row>
    <row r="2602" spans="1:6" x14ac:dyDescent="0.25">
      <c r="A2602" s="1">
        <v>41844</v>
      </c>
      <c r="B2602" s="11">
        <f>VLOOKUP($A2601,Master!$A$6:$J$4994,$I$1,0)*(1+0.5*(VLOOKUP($A2602,'Old-SVXY-OHLC'!$A$3:$E$5000,B$1,0)/VLOOKUP($A2601,'Old-SVXY-OHLC'!$A$3:$E$5000,5,0)-1))</f>
        <v>43.009376296181209</v>
      </c>
      <c r="C2602" s="11">
        <f>VLOOKUP($A2601,Master!$A$6:$J$4994,$I$1,0)*(1+0.5*(VLOOKUP($A2602,'Old-SVXY-OHLC'!$A$3:$E$5000,C$1,0)/VLOOKUP($A2601,'Old-SVXY-OHLC'!$A$3:$E$5000,5,0)-1))</f>
        <v>43.023942905893549</v>
      </c>
      <c r="D2602" s="11">
        <f>VLOOKUP($A2601,Master!$A$6:$J$4994,$I$1,0)*(1+0.5*(VLOOKUP($A2602,'Old-SVXY-OHLC'!$A$3:$E$5000,D$1,0)/VLOOKUP($A2601,'Old-SVXY-OHLC'!$A$3:$E$5000,5,0)-1))</f>
        <v>42.623335888330715</v>
      </c>
      <c r="E2602" s="11">
        <f>VLOOKUP(A2602,Master!A$6:J$4994,$I$1,0)</f>
        <v>42.678630524069035</v>
      </c>
      <c r="F2602" s="11">
        <f>VLOOKUP($A2601,Master!$A$6:$J$4994,$I$1,0)*(1+0.5*(VLOOKUP($A2602,'Old-SVXY-OHLC'!$A$3:$G$5000,F$1,0)/VLOOKUP($A2601,'Old-SVXY-OHLC'!$A$3:$G$5000,5,0)-1))</f>
        <v>42.980240163240353</v>
      </c>
    </row>
    <row r="2603" spans="1:6" x14ac:dyDescent="0.25">
      <c r="A2603" s="1">
        <v>41845</v>
      </c>
      <c r="B2603" s="11">
        <f>VLOOKUP($A2602,Master!$A$6:$J$4994,$I$1,0)*(1+0.5*(VLOOKUP($A2603,'Old-SVXY-OHLC'!$A$3:$E$5000,B$1,0)/VLOOKUP($A2602,'Old-SVXY-OHLC'!$A$3:$E$5000,5,0)-1))</f>
        <v>42.605767890372427</v>
      </c>
      <c r="C2603" s="11">
        <f>VLOOKUP($A2602,Master!$A$6:$J$4994,$I$1,0)*(1+0.5*(VLOOKUP($A2603,'Old-SVXY-OHLC'!$A$3:$E$5000,C$1,0)/VLOOKUP($A2602,'Old-SVXY-OHLC'!$A$3:$E$5000,5,0)-1))</f>
        <v>42.649742172936506</v>
      </c>
      <c r="D2603" s="11">
        <f>VLOOKUP($A2602,Master!$A$6:$J$4994,$I$1,0)*(1+0.5*(VLOOKUP($A2603,'Old-SVXY-OHLC'!$A$3:$E$5000,D$1,0)/VLOOKUP($A2602,'Old-SVXY-OHLC'!$A$3:$E$5000,5,0)-1))</f>
        <v>42.219770921484532</v>
      </c>
      <c r="E2603" s="11">
        <f>VLOOKUP(A2603,Master!A$6:J$4994,$I$1,0)</f>
        <v>42.223367286916826</v>
      </c>
      <c r="F2603" s="11">
        <f>VLOOKUP($A2602,Master!$A$6:$J$4994,$I$1,0)*(1+0.5*(VLOOKUP($A2603,'Old-SVXY-OHLC'!$A$3:$G$5000,F$1,0)/VLOOKUP($A2602,'Old-SVXY-OHLC'!$A$3:$G$5000,5,0)-1))</f>
        <v>42.329705650688467</v>
      </c>
    </row>
    <row r="2604" spans="1:6" x14ac:dyDescent="0.25">
      <c r="A2604" s="1">
        <v>41848</v>
      </c>
      <c r="B2604" s="11">
        <f>VLOOKUP($A2603,Master!$A$6:$J$4994,$I$1,0)*(1+0.5*(VLOOKUP($A2604,'Old-SVXY-OHLC'!$A$3:$E$5000,B$1,0)/VLOOKUP($A2603,'Old-SVXY-OHLC'!$A$3:$E$5000,5,0)-1))</f>
        <v>42.424583818278478</v>
      </c>
      <c r="C2604" s="11">
        <f>VLOOKUP($A2603,Master!$A$6:$J$4994,$I$1,0)*(1+0.5*(VLOOKUP($A2604,'Old-SVXY-OHLC'!$A$3:$E$5000,C$1,0)/VLOOKUP($A2603,'Old-SVXY-OHLC'!$A$3:$E$5000,5,0)-1))</f>
        <v>42.538186263240327</v>
      </c>
      <c r="D2604" s="11">
        <f>VLOOKUP($A2603,Master!$A$6:$J$4994,$I$1,0)*(1+0.5*(VLOOKUP($A2604,'Old-SVXY-OHLC'!$A$3:$E$5000,D$1,0)/VLOOKUP($A2603,'Old-SVXY-OHLC'!$A$3:$E$5000,5,0)-1))</f>
        <v>41.871385416700214</v>
      </c>
      <c r="E2604" s="11">
        <f>VLOOKUP(A2604,Master!A$6:J$4994,$I$1,0)</f>
        <v>42.450260473380091</v>
      </c>
      <c r="F2604" s="11">
        <f>VLOOKUP($A2603,Master!$A$6:$J$4994,$I$1,0)*(1+0.5*(VLOOKUP($A2604,'Old-SVXY-OHLC'!$A$3:$G$5000,F$1,0)/VLOOKUP($A2603,'Old-SVXY-OHLC'!$A$3:$G$5000,5,0)-1))</f>
        <v>42.427051965607269</v>
      </c>
    </row>
    <row r="2605" spans="1:6" x14ac:dyDescent="0.25">
      <c r="A2605" s="1">
        <v>41849</v>
      </c>
      <c r="B2605" s="11">
        <f>VLOOKUP($A2604,Master!$A$6:$J$4994,$I$1,0)*(1+0.5*(VLOOKUP($A2605,'Old-SVXY-OHLC'!$A$3:$E$5000,B$1,0)/VLOOKUP($A2604,'Old-SVXY-OHLC'!$A$3:$E$5000,5,0)-1))</f>
        <v>42.552124587794637</v>
      </c>
      <c r="C2605" s="11">
        <f>VLOOKUP($A2604,Master!$A$6:$J$4994,$I$1,0)*(1+0.5*(VLOOKUP($A2605,'Old-SVXY-OHLC'!$A$3:$E$5000,C$1,0)/VLOOKUP($A2604,'Old-SVXY-OHLC'!$A$3:$E$5000,5,0)-1))</f>
        <v>42.822334805857601</v>
      </c>
      <c r="D2605" s="11">
        <f>VLOOKUP($A2604,Master!$A$6:$J$4994,$I$1,0)*(1+0.5*(VLOOKUP($A2605,'Old-SVXY-OHLC'!$A$3:$E$5000,D$1,0)/VLOOKUP($A2604,'Old-SVXY-OHLC'!$A$3:$E$5000,5,0)-1))</f>
        <v>42.276999973866808</v>
      </c>
      <c r="E2605" s="11">
        <f>VLOOKUP(A2605,Master!A$6:J$4994,$I$1,0)</f>
        <v>42.321541731870305</v>
      </c>
      <c r="F2605" s="11">
        <f>VLOOKUP($A2604,Master!$A$6:$J$4994,$I$1,0)*(1+0.5*(VLOOKUP($A2605,'Old-SVXY-OHLC'!$A$3:$G$5000,F$1,0)/VLOOKUP($A2604,'Old-SVXY-OHLC'!$A$3:$G$5000,5,0)-1))</f>
        <v>42.480886727672448</v>
      </c>
    </row>
    <row r="2606" spans="1:6" x14ac:dyDescent="0.25">
      <c r="A2606" s="1">
        <v>41850</v>
      </c>
      <c r="B2606" s="11">
        <f>VLOOKUP($A2605,Master!$A$6:$J$4994,$I$1,0)*(1+0.5*(VLOOKUP($A2606,'Old-SVXY-OHLC'!$A$3:$E$5000,B$1,0)/VLOOKUP($A2605,'Old-SVXY-OHLC'!$A$3:$E$5000,5,0)-1))</f>
        <v>42.700543415463166</v>
      </c>
      <c r="C2606" s="11">
        <f>VLOOKUP($A2605,Master!$A$6:$J$4994,$I$1,0)*(1+0.5*(VLOOKUP($A2606,'Old-SVXY-OHLC'!$A$3:$E$5000,C$1,0)/VLOOKUP($A2605,'Old-SVXY-OHLC'!$A$3:$E$5000,5,0)-1))</f>
        <v>42.722719870884127</v>
      </c>
      <c r="D2606" s="11">
        <f>VLOOKUP($A2605,Master!$A$6:$J$4994,$I$1,0)*(1+0.5*(VLOOKUP($A2606,'Old-SVXY-OHLC'!$A$3:$E$5000,D$1,0)/VLOOKUP($A2605,'Old-SVXY-OHLC'!$A$3:$E$5000,5,0)-1))</f>
        <v>42.057454789971914</v>
      </c>
      <c r="E2606" s="11">
        <f>VLOOKUP(A2606,Master!A$6:J$4994,$I$1,0)</f>
        <v>42.166546181394253</v>
      </c>
      <c r="F2606" s="11">
        <f>VLOOKUP($A2605,Master!$A$6:$J$4994,$I$1,0)*(1+0.5*(VLOOKUP($A2606,'Old-SVXY-OHLC'!$A$3:$G$5000,F$1,0)/VLOOKUP($A2605,'Old-SVXY-OHLC'!$A$3:$G$5000,5,0)-1))</f>
        <v>42.126444647811113</v>
      </c>
    </row>
    <row r="2607" spans="1:6" x14ac:dyDescent="0.25">
      <c r="A2607" s="1">
        <v>41851</v>
      </c>
      <c r="B2607" s="11">
        <f>VLOOKUP($A2606,Master!$A$6:$J$4994,$I$1,0)*(1+0.5*(VLOOKUP($A2607,'Old-SVXY-OHLC'!$A$3:$E$5000,B$1,0)/VLOOKUP($A2606,'Old-SVXY-OHLC'!$A$3:$E$5000,5,0)-1))</f>
        <v>41.433733486749901</v>
      </c>
      <c r="C2607" s="11">
        <f>VLOOKUP($A2606,Master!$A$6:$J$4994,$I$1,0)*(1+0.5*(VLOOKUP($A2607,'Old-SVXY-OHLC'!$A$3:$E$5000,C$1,0)/VLOOKUP($A2606,'Old-SVXY-OHLC'!$A$3:$E$5000,5,0)-1))</f>
        <v>41.55985836466737</v>
      </c>
      <c r="D2607" s="11">
        <f>VLOOKUP($A2606,Master!$A$6:$J$4994,$I$1,0)*(1+0.5*(VLOOKUP($A2607,'Old-SVXY-OHLC'!$A$3:$E$5000,D$1,0)/VLOOKUP($A2606,'Old-SVXY-OHLC'!$A$3:$E$5000,5,0)-1))</f>
        <v>39.960124218775604</v>
      </c>
      <c r="E2607" s="11">
        <f>VLOOKUP(A2607,Master!A$6:J$4994,$I$1,0)</f>
        <v>39.959963374620465</v>
      </c>
      <c r="F2607" s="11">
        <f>VLOOKUP($A2606,Master!$A$6:$J$4994,$I$1,0)*(1+0.5*(VLOOKUP($A2607,'Old-SVXY-OHLC'!$A$3:$G$5000,F$1,0)/VLOOKUP($A2606,'Old-SVXY-OHLC'!$A$3:$G$5000,5,0)-1))</f>
        <v>40.328294697463761</v>
      </c>
    </row>
    <row r="2608" spans="1:6" x14ac:dyDescent="0.25">
      <c r="A2608" s="1">
        <v>41852</v>
      </c>
      <c r="B2608" s="11">
        <f>VLOOKUP($A2607,Master!$A$6:$J$4994,$I$1,0)*(1+0.5*(VLOOKUP($A2608,'Old-SVXY-OHLC'!$A$3:$E$5000,B$1,0)/VLOOKUP($A2607,'Old-SVXY-OHLC'!$A$3:$E$5000,5,0)-1))</f>
        <v>40.145481269197688</v>
      </c>
      <c r="C2608" s="11">
        <f>VLOOKUP($A2607,Master!$A$6:$J$4994,$I$1,0)*(1+0.5*(VLOOKUP($A2608,'Old-SVXY-OHLC'!$A$3:$E$5000,C$1,0)/VLOOKUP($A2607,'Old-SVXY-OHLC'!$A$3:$E$5000,5,0)-1))</f>
        <v>40.854833603918806</v>
      </c>
      <c r="D2608" s="11">
        <f>VLOOKUP($A2607,Master!$A$6:$J$4994,$I$1,0)*(1+0.5*(VLOOKUP($A2608,'Old-SVXY-OHLC'!$A$3:$E$5000,D$1,0)/VLOOKUP($A2607,'Old-SVXY-OHLC'!$A$3:$E$5000,5,0)-1))</f>
        <v>38.92047428525126</v>
      </c>
      <c r="E2608" s="11">
        <f>VLOOKUP(A2608,Master!A$6:J$4994,$I$1,0)</f>
        <v>39.008387385325953</v>
      </c>
      <c r="F2608" s="11">
        <f>VLOOKUP($A2607,Master!$A$6:$J$4994,$I$1,0)*(1+0.5*(VLOOKUP($A2608,'Old-SVXY-OHLC'!$A$3:$G$5000,F$1,0)/VLOOKUP($A2607,'Old-SVXY-OHLC'!$A$3:$G$5000,5,0)-1))</f>
        <v>39.352368296688347</v>
      </c>
    </row>
    <row r="2609" spans="1:6" x14ac:dyDescent="0.25">
      <c r="A2609" s="1">
        <v>41855</v>
      </c>
      <c r="B2609" s="11">
        <f>VLOOKUP($A2608,Master!$A$6:$J$4994,$I$1,0)*(1+0.5*(VLOOKUP($A2609,'Old-SVXY-OHLC'!$A$3:$E$5000,B$1,0)/VLOOKUP($A2608,'Old-SVXY-OHLC'!$A$3:$E$5000,5,0)-1))</f>
        <v>39.492299457045121</v>
      </c>
      <c r="C2609" s="11">
        <f>VLOOKUP($A2608,Master!$A$6:$J$4994,$I$1,0)*(1+0.5*(VLOOKUP($A2609,'Old-SVXY-OHLC'!$A$3:$E$5000,C$1,0)/VLOOKUP($A2608,'Old-SVXY-OHLC'!$A$3:$E$5000,5,0)-1))</f>
        <v>40.616463257434013</v>
      </c>
      <c r="D2609" s="11">
        <f>VLOOKUP($A2608,Master!$A$6:$J$4994,$I$1,0)*(1+0.5*(VLOOKUP($A2609,'Old-SVXY-OHLC'!$A$3:$E$5000,D$1,0)/VLOOKUP($A2608,'Old-SVXY-OHLC'!$A$3:$E$5000,5,0)-1))</f>
        <v>39.250831870949071</v>
      </c>
      <c r="E2609" s="11">
        <f>VLOOKUP(A2609,Master!A$6:J$4994,$I$1,0)</f>
        <v>40.119016326530549</v>
      </c>
      <c r="F2609" s="11">
        <f>VLOOKUP($A2608,Master!$A$6:$J$4994,$I$1,0)*(1+0.5*(VLOOKUP($A2609,'Old-SVXY-OHLC'!$A$3:$G$5000,F$1,0)/VLOOKUP($A2608,'Old-SVXY-OHLC'!$A$3:$G$5000,5,0)-1))</f>
        <v>40.197919298442621</v>
      </c>
    </row>
    <row r="2610" spans="1:6" x14ac:dyDescent="0.25">
      <c r="A2610" s="1">
        <v>41856</v>
      </c>
      <c r="B2610" s="11">
        <f>VLOOKUP($A2609,Master!$A$6:$J$4994,$I$1,0)*(1+0.5*(VLOOKUP($A2610,'Old-SVXY-OHLC'!$A$3:$E$5000,B$1,0)/VLOOKUP($A2609,'Old-SVXY-OHLC'!$A$3:$E$5000,5,0)-1))</f>
        <v>39.772621395000769</v>
      </c>
      <c r="C2610" s="11">
        <f>VLOOKUP($A2609,Master!$A$6:$J$4994,$I$1,0)*(1+0.5*(VLOOKUP($A2610,'Old-SVXY-OHLC'!$A$3:$E$5000,C$1,0)/VLOOKUP($A2609,'Old-SVXY-OHLC'!$A$3:$E$5000,5,0)-1))</f>
        <v>40.012801824965138</v>
      </c>
      <c r="D2610" s="11">
        <f>VLOOKUP($A2609,Master!$A$6:$J$4994,$I$1,0)*(1+0.5*(VLOOKUP($A2610,'Old-SVXY-OHLC'!$A$3:$E$5000,D$1,0)/VLOOKUP($A2609,'Old-SVXY-OHLC'!$A$3:$E$5000,5,0)-1))</f>
        <v>38.467290133604735</v>
      </c>
      <c r="E2610" s="11">
        <f>VLOOKUP(A2610,Master!A$6:J$4994,$I$1,0)</f>
        <v>38.790752996815343</v>
      </c>
      <c r="F2610" s="11">
        <f>VLOOKUP($A2609,Master!$A$6:$J$4994,$I$1,0)*(1+0.5*(VLOOKUP($A2610,'Old-SVXY-OHLC'!$A$3:$G$5000,F$1,0)/VLOOKUP($A2609,'Old-SVXY-OHLC'!$A$3:$G$5000,5,0)-1))</f>
        <v>38.788400579643145</v>
      </c>
    </row>
    <row r="2611" spans="1:6" x14ac:dyDescent="0.25">
      <c r="A2611" s="1">
        <v>41857</v>
      </c>
      <c r="B2611" s="11">
        <f>VLOOKUP($A2610,Master!$A$6:$J$4994,$I$1,0)*(1+0.5*(VLOOKUP($A2611,'Old-SVXY-OHLC'!$A$3:$E$5000,B$1,0)/VLOOKUP($A2610,'Old-SVXY-OHLC'!$A$3:$E$5000,5,0)-1))</f>
        <v>38.428650376288594</v>
      </c>
      <c r="C2611" s="11">
        <f>VLOOKUP($A2610,Master!$A$6:$J$4994,$I$1,0)*(1+0.5*(VLOOKUP($A2611,'Old-SVXY-OHLC'!$A$3:$E$5000,C$1,0)/VLOOKUP($A2610,'Old-SVXY-OHLC'!$A$3:$E$5000,5,0)-1))</f>
        <v>39.472085694122541</v>
      </c>
      <c r="D2611" s="11">
        <f>VLOOKUP($A2610,Master!$A$6:$J$4994,$I$1,0)*(1+0.5*(VLOOKUP($A2611,'Old-SVXY-OHLC'!$A$3:$E$5000,D$1,0)/VLOOKUP($A2610,'Old-SVXY-OHLC'!$A$3:$E$5000,5,0)-1))</f>
        <v>38.39350707756406</v>
      </c>
      <c r="E2611" s="11">
        <f>VLOOKUP(A2611,Master!A$6:J$4994,$I$1,0)</f>
        <v>38.693847938104817</v>
      </c>
      <c r="F2611" s="11">
        <f>VLOOKUP($A2610,Master!$A$6:$J$4994,$I$1,0)*(1+0.5*(VLOOKUP($A2611,'Old-SVXY-OHLC'!$A$3:$G$5000,F$1,0)/VLOOKUP($A2610,'Old-SVXY-OHLC'!$A$3:$G$5000,5,0)-1))</f>
        <v>38.712485915321928</v>
      </c>
    </row>
    <row r="2612" spans="1:6" x14ac:dyDescent="0.25">
      <c r="A2612" s="1">
        <v>41858</v>
      </c>
      <c r="B2612" s="11">
        <f>VLOOKUP($A2611,Master!$A$6:$J$4994,$I$1,0)*(1+0.5*(VLOOKUP($A2612,'Old-SVXY-OHLC'!$A$3:$E$5000,B$1,0)/VLOOKUP($A2611,'Old-SVXY-OHLC'!$A$3:$E$5000,5,0)-1))</f>
        <v>39.19209121090082</v>
      </c>
      <c r="C2612" s="11">
        <f>VLOOKUP($A2611,Master!$A$6:$J$4994,$I$1,0)*(1+0.5*(VLOOKUP($A2612,'Old-SVXY-OHLC'!$A$3:$E$5000,C$1,0)/VLOOKUP($A2611,'Old-SVXY-OHLC'!$A$3:$E$5000,5,0)-1))</f>
        <v>39.338427834742333</v>
      </c>
      <c r="D2612" s="11">
        <f>VLOOKUP($A2611,Master!$A$6:$J$4994,$I$1,0)*(1+0.5*(VLOOKUP($A2612,'Old-SVXY-OHLC'!$A$3:$E$5000,D$1,0)/VLOOKUP($A2611,'Old-SVXY-OHLC'!$A$3:$E$5000,5,0)-1))</f>
        <v>37.950920916030967</v>
      </c>
      <c r="E2612" s="11">
        <f>VLOOKUP(A2612,Master!A$6:J$4994,$I$1,0)</f>
        <v>38.233685583013674</v>
      </c>
      <c r="F2612" s="11">
        <f>VLOOKUP($A2611,Master!$A$6:$J$4994,$I$1,0)*(1+0.5*(VLOOKUP($A2612,'Old-SVXY-OHLC'!$A$3:$G$5000,F$1,0)/VLOOKUP($A2611,'Old-SVXY-OHLC'!$A$3:$G$5000,5,0)-1))</f>
        <v>38.314056833972586</v>
      </c>
    </row>
    <row r="2613" spans="1:6" x14ac:dyDescent="0.25">
      <c r="A2613" s="1">
        <v>41859</v>
      </c>
      <c r="B2613" s="11">
        <f>VLOOKUP($A2612,Master!$A$6:$J$4994,$I$1,0)*(1+0.5*(VLOOKUP($A2613,'Old-SVXY-OHLC'!$A$3:$E$5000,B$1,0)/VLOOKUP($A2612,'Old-SVXY-OHLC'!$A$3:$E$5000,5,0)-1))</f>
        <v>38.292976431709533</v>
      </c>
      <c r="C2613" s="11">
        <f>VLOOKUP($A2612,Master!$A$6:$J$4994,$I$1,0)*(1+0.5*(VLOOKUP($A2613,'Old-SVXY-OHLC'!$A$3:$E$5000,C$1,0)/VLOOKUP($A2612,'Old-SVXY-OHLC'!$A$3:$E$5000,5,0)-1))</f>
        <v>39.110381642318153</v>
      </c>
      <c r="D2613" s="11">
        <f>VLOOKUP($A2612,Master!$A$6:$J$4994,$I$1,0)*(1+0.5*(VLOOKUP($A2613,'Old-SVXY-OHLC'!$A$3:$E$5000,D$1,0)/VLOOKUP($A2612,'Old-SVXY-OHLC'!$A$3:$E$5000,5,0)-1))</f>
        <v>38.018679012985274</v>
      </c>
      <c r="E2613" s="11">
        <f>VLOOKUP(A2613,Master!A$6:J$4994,$I$1,0)</f>
        <v>38.86186604219575</v>
      </c>
      <c r="F2613" s="11">
        <f>VLOOKUP($A2612,Master!$A$6:$J$4994,$I$1,0)*(1+0.5*(VLOOKUP($A2613,'Old-SVXY-OHLC'!$A$3:$G$5000,F$1,0)/VLOOKUP($A2612,'Old-SVXY-OHLC'!$A$3:$G$5000,5,0)-1))</f>
        <v>39.039063764855008</v>
      </c>
    </row>
    <row r="2614" spans="1:6" x14ac:dyDescent="0.25">
      <c r="A2614" s="1">
        <v>41862</v>
      </c>
      <c r="B2614" s="11">
        <f>VLOOKUP($A2613,Master!$A$6:$J$4994,$I$1,0)*(1+0.5*(VLOOKUP($A2614,'Old-SVXY-OHLC'!$A$3:$E$5000,B$1,0)/VLOOKUP($A2613,'Old-SVXY-OHLC'!$A$3:$E$5000,5,0)-1))</f>
        <v>39.438354849445808</v>
      </c>
      <c r="C2614" s="11">
        <f>VLOOKUP($A2613,Master!$A$6:$J$4994,$I$1,0)*(1+0.5*(VLOOKUP($A2614,'Old-SVXY-OHLC'!$A$3:$E$5000,C$1,0)/VLOOKUP($A2613,'Old-SVXY-OHLC'!$A$3:$E$5000,5,0)-1))</f>
        <v>40.331831973704226</v>
      </c>
      <c r="D2614" s="11">
        <f>VLOOKUP($A2613,Master!$A$6:$J$4994,$I$1,0)*(1+0.5*(VLOOKUP($A2614,'Old-SVXY-OHLC'!$A$3:$E$5000,D$1,0)/VLOOKUP($A2613,'Old-SVXY-OHLC'!$A$3:$E$5000,5,0)-1))</f>
        <v>39.360074329024059</v>
      </c>
      <c r="E2614" s="11">
        <f>VLOOKUP(A2614,Master!A$6:J$4994,$I$1,0)</f>
        <v>40.002306634598739</v>
      </c>
      <c r="F2614" s="11">
        <f>VLOOKUP($A2613,Master!$A$6:$J$4994,$I$1,0)*(1+0.5*(VLOOKUP($A2614,'Old-SVXY-OHLC'!$A$3:$G$5000,F$1,0)/VLOOKUP($A2613,'Old-SVXY-OHLC'!$A$3:$G$5000,5,0)-1))</f>
        <v>39.843254093006557</v>
      </c>
    </row>
    <row r="2615" spans="1:6" x14ac:dyDescent="0.25">
      <c r="A2615" s="1">
        <v>41863</v>
      </c>
      <c r="B2615" s="11">
        <f>VLOOKUP($A2614,Master!$A$6:$J$4994,$I$1,0)*(1+0.5*(VLOOKUP($A2615,'Old-SVXY-OHLC'!$A$3:$E$5000,B$1,0)/VLOOKUP($A2614,'Old-SVXY-OHLC'!$A$3:$E$5000,5,0)-1))</f>
        <v>39.907784534644222</v>
      </c>
      <c r="C2615" s="11">
        <f>VLOOKUP($A2614,Master!$A$6:$J$4994,$I$1,0)*(1+0.5*(VLOOKUP($A2615,'Old-SVXY-OHLC'!$A$3:$E$5000,C$1,0)/VLOOKUP($A2614,'Old-SVXY-OHLC'!$A$3:$E$5000,5,0)-1))</f>
        <v>40.269963456781092</v>
      </c>
      <c r="D2615" s="11">
        <f>VLOOKUP($A2614,Master!$A$6:$J$4994,$I$1,0)*(1+0.5*(VLOOKUP($A2615,'Old-SVXY-OHLC'!$A$3:$E$5000,D$1,0)/VLOOKUP($A2614,'Old-SVXY-OHLC'!$A$3:$E$5000,5,0)-1))</f>
        <v>39.713574018151228</v>
      </c>
      <c r="E2615" s="11">
        <f>VLOOKUP(A2615,Master!A$6:J$4994,$I$1,0)</f>
        <v>40.198899820082374</v>
      </c>
      <c r="F2615" s="11">
        <f>VLOOKUP($A2614,Master!$A$6:$J$4994,$I$1,0)*(1+0.5*(VLOOKUP($A2615,'Old-SVXY-OHLC'!$A$3:$G$5000,F$1,0)/VLOOKUP($A2614,'Old-SVXY-OHLC'!$A$3:$G$5000,5,0)-1))</f>
        <v>39.97339637295088</v>
      </c>
    </row>
    <row r="2616" spans="1:6" x14ac:dyDescent="0.25">
      <c r="A2616" s="1">
        <v>41864</v>
      </c>
      <c r="B2616" s="11">
        <f>VLOOKUP($A2615,Master!$A$6:$J$4994,$I$1,0)*(1+0.5*(VLOOKUP($A2616,'Old-SVXY-OHLC'!$A$3:$E$5000,B$1,0)/VLOOKUP($A2615,'Old-SVXY-OHLC'!$A$3:$E$5000,5,0)-1))</f>
        <v>40.470611100884241</v>
      </c>
      <c r="C2616" s="11">
        <f>VLOOKUP($A2615,Master!$A$6:$J$4994,$I$1,0)*(1+0.5*(VLOOKUP($A2616,'Old-SVXY-OHLC'!$A$3:$E$5000,C$1,0)/VLOOKUP($A2615,'Old-SVXY-OHLC'!$A$3:$E$5000,5,0)-1))</f>
        <v>41.293031409127977</v>
      </c>
      <c r="D2616" s="11">
        <f>VLOOKUP($A2615,Master!$A$6:$J$4994,$I$1,0)*(1+0.5*(VLOOKUP($A2616,'Old-SVXY-OHLC'!$A$3:$E$5000,D$1,0)/VLOOKUP($A2615,'Old-SVXY-OHLC'!$A$3:$E$5000,5,0)-1))</f>
        <v>40.326967252940548</v>
      </c>
      <c r="E2616" s="11">
        <f>VLOOKUP(A2616,Master!A$6:J$4994,$I$1,0)</f>
        <v>41.292943777595596</v>
      </c>
      <c r="F2616" s="11">
        <f>VLOOKUP($A2615,Master!$A$6:$J$4994,$I$1,0)*(1+0.5*(VLOOKUP($A2616,'Old-SVXY-OHLC'!$A$3:$G$5000,F$1,0)/VLOOKUP($A2615,'Old-SVXY-OHLC'!$A$3:$G$5000,5,0)-1))</f>
        <v>41.097416582939964</v>
      </c>
    </row>
    <row r="2617" spans="1:6" x14ac:dyDescent="0.25">
      <c r="A2617" s="1">
        <v>41865</v>
      </c>
      <c r="B2617" s="11">
        <f>VLOOKUP($A2616,Master!$A$6:$J$4994,$I$1,0)*(1+0.5*(VLOOKUP($A2617,'Old-SVXY-OHLC'!$A$3:$E$5000,B$1,0)/VLOOKUP($A2616,'Old-SVXY-OHLC'!$A$3:$E$5000,5,0)-1))</f>
        <v>41.359350194662241</v>
      </c>
      <c r="C2617" s="11">
        <f>VLOOKUP($A2616,Master!$A$6:$J$4994,$I$1,0)*(1+0.5*(VLOOKUP($A2617,'Old-SVXY-OHLC'!$A$3:$E$5000,C$1,0)/VLOOKUP($A2616,'Old-SVXY-OHLC'!$A$3:$E$5000,5,0)-1))</f>
        <v>42.038833452851286</v>
      </c>
      <c r="D2617" s="11">
        <f>VLOOKUP($A2616,Master!$A$6:$J$4994,$I$1,0)*(1+0.5*(VLOOKUP($A2617,'Old-SVXY-OHLC'!$A$3:$E$5000,D$1,0)/VLOOKUP($A2616,'Old-SVXY-OHLC'!$A$3:$E$5000,5,0)-1))</f>
        <v>41.267756584249057</v>
      </c>
      <c r="E2617" s="11">
        <f>VLOOKUP(A2617,Master!A$6:J$4994,$I$1,0)</f>
        <v>42.038735668472683</v>
      </c>
      <c r="F2617" s="11">
        <f>VLOOKUP($A2616,Master!$A$6:$J$4994,$I$1,0)*(1+0.5*(VLOOKUP($A2617,'Old-SVXY-OHLC'!$A$3:$G$5000,F$1,0)/VLOOKUP($A2616,'Old-SVXY-OHLC'!$A$3:$G$5000,5,0)-1))</f>
        <v>41.746077754255545</v>
      </c>
    </row>
    <row r="2618" spans="1:6" x14ac:dyDescent="0.25">
      <c r="A2618" s="1">
        <v>41866</v>
      </c>
      <c r="B2618" s="11">
        <f>VLOOKUP($A2617,Master!$A$6:$J$4994,$I$1,0)*(1+0.5*(VLOOKUP($A2618,'Old-SVXY-OHLC'!$A$3:$E$5000,B$1,0)/VLOOKUP($A2617,'Old-SVXY-OHLC'!$A$3:$E$5000,5,0)-1))</f>
        <v>42.183569067511861</v>
      </c>
      <c r="C2618" s="11">
        <f>VLOOKUP($A2617,Master!$A$6:$J$4994,$I$1,0)*(1+0.5*(VLOOKUP($A2618,'Old-SVXY-OHLC'!$A$3:$E$5000,C$1,0)/VLOOKUP($A2617,'Old-SVXY-OHLC'!$A$3:$E$5000,5,0)-1))</f>
        <v>42.318561966311613</v>
      </c>
      <c r="D2618" s="11">
        <f>VLOOKUP($A2617,Master!$A$6:$J$4994,$I$1,0)*(1+0.5*(VLOOKUP($A2618,'Old-SVXY-OHLC'!$A$3:$E$5000,D$1,0)/VLOOKUP($A2617,'Old-SVXY-OHLC'!$A$3:$E$5000,5,0)-1))</f>
        <v>40.563629282859473</v>
      </c>
      <c r="E2618" s="11">
        <f>VLOOKUP(A2618,Master!A$6:J$4994,$I$1,0)</f>
        <v>41.982754296213869</v>
      </c>
      <c r="F2618" s="11">
        <f>VLOOKUP($A2617,Master!$A$6:$J$4994,$I$1,0)*(1+0.5*(VLOOKUP($A2618,'Old-SVXY-OHLC'!$A$3:$G$5000,F$1,0)/VLOOKUP($A2617,'Old-SVXY-OHLC'!$A$3:$G$5000,5,0)-1))</f>
        <v>41.756083221627527</v>
      </c>
    </row>
    <row r="2619" spans="1:6" x14ac:dyDescent="0.25">
      <c r="A2619" s="1">
        <v>41869</v>
      </c>
      <c r="B2619" s="11">
        <f>VLOOKUP($A2618,Master!$A$6:$J$4994,$I$1,0)*(1+0.5*(VLOOKUP($A2619,'Old-SVXY-OHLC'!$A$3:$E$5000,B$1,0)/VLOOKUP($A2618,'Old-SVXY-OHLC'!$A$3:$E$5000,5,0)-1))</f>
        <v>42.416517973011288</v>
      </c>
      <c r="C2619" s="11">
        <f>VLOOKUP($A2618,Master!$A$6:$J$4994,$I$1,0)*(1+0.5*(VLOOKUP($A2619,'Old-SVXY-OHLC'!$A$3:$E$5000,C$1,0)/VLOOKUP($A2618,'Old-SVXY-OHLC'!$A$3:$E$5000,5,0)-1))</f>
        <v>42.761887410750987</v>
      </c>
      <c r="D2619" s="11">
        <f>VLOOKUP($A2618,Master!$A$6:$J$4994,$I$1,0)*(1+0.5*(VLOOKUP($A2619,'Old-SVXY-OHLC'!$A$3:$E$5000,D$1,0)/VLOOKUP($A2618,'Old-SVXY-OHLC'!$A$3:$E$5000,5,0)-1))</f>
        <v>42.27884134836075</v>
      </c>
      <c r="E2619" s="11">
        <f>VLOOKUP(A2619,Master!A$6:J$4994,$I$1,0)</f>
        <v>42.761590508516903</v>
      </c>
      <c r="F2619" s="11">
        <f>VLOOKUP($A2618,Master!$A$6:$J$4994,$I$1,0)*(1+0.5*(VLOOKUP($A2619,'Old-SVXY-OHLC'!$A$3:$G$5000,F$1,0)/VLOOKUP($A2618,'Old-SVXY-OHLC'!$A$3:$G$5000,5,0)-1))</f>
        <v>42.564209518495858</v>
      </c>
    </row>
    <row r="2620" spans="1:6" x14ac:dyDescent="0.25">
      <c r="A2620" s="1">
        <v>41870</v>
      </c>
      <c r="B2620" s="11">
        <f>VLOOKUP($A2619,Master!$A$6:$J$4994,$I$1,0)*(1+0.5*(VLOOKUP($A2620,'Old-SVXY-OHLC'!$A$3:$E$5000,B$1,0)/VLOOKUP($A2619,'Old-SVXY-OHLC'!$A$3:$E$5000,5,0)-1))</f>
        <v>42.803459494066892</v>
      </c>
      <c r="C2620" s="11">
        <f>VLOOKUP($A2619,Master!$A$6:$J$4994,$I$1,0)*(1+0.5*(VLOOKUP($A2620,'Old-SVXY-OHLC'!$A$3:$E$5000,C$1,0)/VLOOKUP($A2619,'Old-SVXY-OHLC'!$A$3:$E$5000,5,0)-1))</f>
        <v>42.869837793761697</v>
      </c>
      <c r="D2620" s="11">
        <f>VLOOKUP($A2619,Master!$A$6:$J$4994,$I$1,0)*(1+0.5*(VLOOKUP($A2620,'Old-SVXY-OHLC'!$A$3:$E$5000,D$1,0)/VLOOKUP($A2619,'Old-SVXY-OHLC'!$A$3:$E$5000,5,0)-1))</f>
        <v>42.609243891648063</v>
      </c>
      <c r="E2620" s="11">
        <f>VLOOKUP(A2620,Master!A$6:J$4994,$I$1,0)</f>
        <v>42.629309794183101</v>
      </c>
      <c r="F2620" s="11">
        <f>VLOOKUP($A2619,Master!$A$6:$J$4994,$I$1,0)*(1+0.5*(VLOOKUP($A2620,'Old-SVXY-OHLC'!$A$3:$G$5000,F$1,0)/VLOOKUP($A2619,'Old-SVXY-OHLC'!$A$3:$G$5000,5,0)-1))</f>
        <v>42.754291603286163</v>
      </c>
    </row>
    <row r="2621" spans="1:6" x14ac:dyDescent="0.25">
      <c r="A2621" s="1">
        <v>41871</v>
      </c>
      <c r="B2621" s="11">
        <f>VLOOKUP($A2620,Master!$A$6:$J$4994,$I$1,0)*(1+0.5*(VLOOKUP($A2621,'Old-SVXY-OHLC'!$A$3:$E$5000,B$1,0)/VLOOKUP($A2620,'Old-SVXY-OHLC'!$A$3:$E$5000,5,0)-1))</f>
        <v>42.448767089449881</v>
      </c>
      <c r="C2621" s="11">
        <f>VLOOKUP($A2620,Master!$A$6:$J$4994,$I$1,0)*(1+0.5*(VLOOKUP($A2621,'Old-SVXY-OHLC'!$A$3:$E$5000,C$1,0)/VLOOKUP($A2620,'Old-SVXY-OHLC'!$A$3:$E$5000,5,0)-1))</f>
        <v>42.683044036060387</v>
      </c>
      <c r="D2621" s="11">
        <f>VLOOKUP($A2620,Master!$A$6:$J$4994,$I$1,0)*(1+0.5*(VLOOKUP($A2621,'Old-SVXY-OHLC'!$A$3:$E$5000,D$1,0)/VLOOKUP($A2620,'Old-SVXY-OHLC'!$A$3:$E$5000,5,0)-1))</f>
        <v>42.162705400407482</v>
      </c>
      <c r="E2621" s="11">
        <f>VLOOKUP(A2621,Master!A$6:J$4994,$I$1,0)</f>
        <v>42.628200264202157</v>
      </c>
      <c r="F2621" s="11">
        <f>VLOOKUP($A2620,Master!$A$6:$J$4994,$I$1,0)*(1+0.5*(VLOOKUP($A2621,'Old-SVXY-OHLC'!$A$3:$G$5000,F$1,0)/VLOOKUP($A2620,'Old-SVXY-OHLC'!$A$3:$G$5000,5,0)-1))</f>
        <v>42.591798920394098</v>
      </c>
    </row>
    <row r="2622" spans="1:6" x14ac:dyDescent="0.25">
      <c r="A2622" s="1">
        <v>41872</v>
      </c>
      <c r="B2622" s="11">
        <f>VLOOKUP($A2621,Master!$A$6:$J$4994,$I$1,0)*(1+0.5*(VLOOKUP($A2622,'Old-SVXY-OHLC'!$A$3:$E$5000,B$1,0)/VLOOKUP($A2621,'Old-SVXY-OHLC'!$A$3:$E$5000,5,0)-1))</f>
        <v>42.539893597918834</v>
      </c>
      <c r="C2622" s="11">
        <f>VLOOKUP($A2621,Master!$A$6:$J$4994,$I$1,0)*(1+0.5*(VLOOKUP($A2622,'Old-SVXY-OHLC'!$A$3:$E$5000,C$1,0)/VLOOKUP($A2621,'Old-SVXY-OHLC'!$A$3:$E$5000,5,0)-1))</f>
        <v>42.780508944967863</v>
      </c>
      <c r="D2622" s="11">
        <f>VLOOKUP($A2621,Master!$A$6:$J$4994,$I$1,0)*(1+0.5*(VLOOKUP($A2622,'Old-SVXY-OHLC'!$A$3:$E$5000,D$1,0)/VLOOKUP($A2621,'Old-SVXY-OHLC'!$A$3:$E$5000,5,0)-1))</f>
        <v>42.283417849620506</v>
      </c>
      <c r="E2622" s="11">
        <f>VLOOKUP(A2622,Master!A$6:J$4994,$I$1,0)</f>
        <v>42.780395305553427</v>
      </c>
      <c r="F2622" s="11">
        <f>VLOOKUP($A2621,Master!$A$6:$J$4994,$I$1,0)*(1+0.5*(VLOOKUP($A2622,'Old-SVXY-OHLC'!$A$3:$G$5000,F$1,0)/VLOOKUP($A2621,'Old-SVXY-OHLC'!$A$3:$G$5000,5,0)-1))</f>
        <v>42.539893597918834</v>
      </c>
    </row>
    <row r="2623" spans="1:6" x14ac:dyDescent="0.25">
      <c r="A2623" s="1">
        <v>41873</v>
      </c>
      <c r="B2623" s="11">
        <f>VLOOKUP($A2622,Master!$A$6:$J$4994,$I$1,0)*(1+0.5*(VLOOKUP($A2623,'Old-SVXY-OHLC'!$A$3:$E$5000,B$1,0)/VLOOKUP($A2622,'Old-SVXY-OHLC'!$A$3:$E$5000,5,0)-1))</f>
        <v>42.59961018213459</v>
      </c>
      <c r="C2623" s="11">
        <f>VLOOKUP($A2622,Master!$A$6:$J$4994,$I$1,0)*(1+0.5*(VLOOKUP($A2623,'Old-SVXY-OHLC'!$A$3:$E$5000,C$1,0)/VLOOKUP($A2622,'Old-SVXY-OHLC'!$A$3:$E$5000,5,0)-1))</f>
        <v>42.754424398804439</v>
      </c>
      <c r="D2623" s="11">
        <f>VLOOKUP($A2622,Master!$A$6:$J$4994,$I$1,0)*(1+0.5*(VLOOKUP($A2623,'Old-SVXY-OHLC'!$A$3:$E$5000,D$1,0)/VLOOKUP($A2622,'Old-SVXY-OHLC'!$A$3:$E$5000,5,0)-1))</f>
        <v>42.167117543272589</v>
      </c>
      <c r="E2623" s="11">
        <f>VLOOKUP(A2623,Master!A$6:J$4994,$I$1,0)</f>
        <v>42.620591852626461</v>
      </c>
      <c r="F2623" s="11">
        <f>VLOOKUP($A2622,Master!$A$6:$J$4994,$I$1,0)*(1+0.5*(VLOOKUP($A2623,'Old-SVXY-OHLC'!$A$3:$G$5000,F$1,0)/VLOOKUP($A2622,'Old-SVXY-OHLC'!$A$3:$G$5000,5,0)-1))</f>
        <v>42.626641064214205</v>
      </c>
    </row>
    <row r="2624" spans="1:6" x14ac:dyDescent="0.25">
      <c r="A2624" s="1">
        <v>41876</v>
      </c>
      <c r="B2624" s="11">
        <f>VLOOKUP($A2623,Master!$A$6:$J$4994,$I$1,0)*(1+0.5*(VLOOKUP($A2624,'Old-SVXY-OHLC'!$A$3:$E$5000,B$1,0)/VLOOKUP($A2623,'Old-SVXY-OHLC'!$A$3:$E$5000,5,0)-1))</f>
        <v>42.868269418188632</v>
      </c>
      <c r="C2624" s="11">
        <f>VLOOKUP($A2623,Master!$A$6:$J$4994,$I$1,0)*(1+0.5*(VLOOKUP($A2624,'Old-SVXY-OHLC'!$A$3:$E$5000,C$1,0)/VLOOKUP($A2623,'Old-SVXY-OHLC'!$A$3:$E$5000,5,0)-1))</f>
        <v>42.957066560974454</v>
      </c>
      <c r="D2624" s="11">
        <f>VLOOKUP($A2623,Master!$A$6:$J$4994,$I$1,0)*(1+0.5*(VLOOKUP($A2624,'Old-SVXY-OHLC'!$A$3:$E$5000,D$1,0)/VLOOKUP($A2623,'Old-SVXY-OHLC'!$A$3:$E$5000,5,0)-1))</f>
        <v>42.666009259620928</v>
      </c>
      <c r="E2624" s="11">
        <f>VLOOKUP(A2624,Master!A$6:J$4994,$I$1,0)</f>
        <v>42.839615820478002</v>
      </c>
      <c r="F2624" s="11">
        <f>VLOOKUP($A2623,Master!$A$6:$J$4994,$I$1,0)*(1+0.5*(VLOOKUP($A2624,'Old-SVXY-OHLC'!$A$3:$G$5000,F$1,0)/VLOOKUP($A2623,'Old-SVXY-OHLC'!$A$3:$G$5000,5,0)-1))</f>
        <v>42.83127011537708</v>
      </c>
    </row>
    <row r="2625" spans="1:6" x14ac:dyDescent="0.25">
      <c r="A2625" s="1">
        <v>41877</v>
      </c>
      <c r="B2625" s="11">
        <f>VLOOKUP($A2624,Master!$A$6:$J$4994,$I$1,0)*(1+0.5*(VLOOKUP($A2625,'Old-SVXY-OHLC'!$A$3:$E$5000,B$1,0)/VLOOKUP($A2624,'Old-SVXY-OHLC'!$A$3:$E$5000,5,0)-1))</f>
        <v>42.830977762899558</v>
      </c>
      <c r="C2625" s="11">
        <f>VLOOKUP($A2624,Master!$A$6:$J$4994,$I$1,0)*(1+0.5*(VLOOKUP($A2625,'Old-SVXY-OHLC'!$A$3:$E$5000,C$1,0)/VLOOKUP($A2624,'Old-SVXY-OHLC'!$A$3:$E$5000,5,0)-1))</f>
        <v>42.8726953107805</v>
      </c>
      <c r="D2625" s="11">
        <f>VLOOKUP($A2624,Master!$A$6:$J$4994,$I$1,0)*(1+0.5*(VLOOKUP($A2625,'Old-SVXY-OHLC'!$A$3:$E$5000,D$1,0)/VLOOKUP($A2624,'Old-SVXY-OHLC'!$A$3:$E$5000,5,0)-1))</f>
        <v>42.55858351033276</v>
      </c>
      <c r="E2625" s="11">
        <f>VLOOKUP(A2625,Master!A$6:J$4994,$I$1,0)</f>
        <v>42.646697658934471</v>
      </c>
      <c r="F2625" s="11">
        <f>VLOOKUP($A2624,Master!$A$6:$J$4994,$I$1,0)*(1+0.5*(VLOOKUP($A2625,'Old-SVXY-OHLC'!$A$3:$G$5000,F$1,0)/VLOOKUP($A2624,'Old-SVXY-OHLC'!$A$3:$G$5000,5,0)-1))</f>
        <v>42.629749576318673</v>
      </c>
    </row>
    <row r="2626" spans="1:6" x14ac:dyDescent="0.25">
      <c r="A2626" s="1">
        <v>41878</v>
      </c>
      <c r="B2626" s="11">
        <f>VLOOKUP($A2625,Master!$A$6:$J$4994,$I$1,0)*(1+0.5*(VLOOKUP($A2626,'Old-SVXY-OHLC'!$A$3:$E$5000,B$1,0)/VLOOKUP($A2625,'Old-SVXY-OHLC'!$A$3:$E$5000,5,0)-1))</f>
        <v>42.604899894184463</v>
      </c>
      <c r="C2626" s="11">
        <f>VLOOKUP($A2625,Master!$A$6:$J$4994,$I$1,0)*(1+0.5*(VLOOKUP($A2626,'Old-SVXY-OHLC'!$A$3:$E$5000,C$1,0)/VLOOKUP($A2625,'Old-SVXY-OHLC'!$A$3:$E$5000,5,0)-1))</f>
        <v>42.681318730210442</v>
      </c>
      <c r="D2626" s="11">
        <f>VLOOKUP($A2625,Master!$A$6:$J$4994,$I$1,0)*(1+0.5*(VLOOKUP($A2626,'Old-SVXY-OHLC'!$A$3:$E$5000,D$1,0)/VLOOKUP($A2625,'Old-SVXY-OHLC'!$A$3:$E$5000,5,0)-1))</f>
        <v>42.30415236423471</v>
      </c>
      <c r="E2626" s="11">
        <f>VLOOKUP(A2626,Master!A$6:J$4994,$I$1,0)</f>
        <v>42.489796502434608</v>
      </c>
      <c r="F2626" s="11">
        <f>VLOOKUP($A2625,Master!$A$6:$J$4994,$I$1,0)*(1+0.5*(VLOOKUP($A2626,'Old-SVXY-OHLC'!$A$3:$G$5000,F$1,0)/VLOOKUP($A2625,'Old-SVXY-OHLC'!$A$3:$G$5000,5,0)-1))</f>
        <v>42.501364522042586</v>
      </c>
    </row>
    <row r="2627" spans="1:6" x14ac:dyDescent="0.25">
      <c r="A2627" s="1">
        <v>41879</v>
      </c>
      <c r="B2627" s="11">
        <f>VLOOKUP($A2626,Master!$A$6:$J$4994,$I$1,0)*(1+0.5*(VLOOKUP($A2627,'Old-SVXY-OHLC'!$A$3:$E$5000,B$1,0)/VLOOKUP($A2626,'Old-SVXY-OHLC'!$A$3:$E$5000,5,0)-1))</f>
        <v>41.887668800261892</v>
      </c>
      <c r="C2627" s="11">
        <f>VLOOKUP($A2626,Master!$A$6:$J$4994,$I$1,0)*(1+0.5*(VLOOKUP($A2627,'Old-SVXY-OHLC'!$A$3:$E$5000,C$1,0)/VLOOKUP($A2626,'Old-SVXY-OHLC'!$A$3:$E$5000,5,0)-1))</f>
        <v>42.43627415354311</v>
      </c>
      <c r="D2627" s="11">
        <f>VLOOKUP($A2626,Master!$A$6:$J$4994,$I$1,0)*(1+0.5*(VLOOKUP($A2627,'Old-SVXY-OHLC'!$A$3:$E$5000,D$1,0)/VLOOKUP($A2626,'Old-SVXY-OHLC'!$A$3:$E$5000,5,0)-1))</f>
        <v>41.820864707283825</v>
      </c>
      <c r="E2627" s="11">
        <f>VLOOKUP(A2627,Master!A$6:J$4994,$I$1,0)</f>
        <v>42.436156663649115</v>
      </c>
      <c r="F2627" s="11">
        <f>VLOOKUP($A2626,Master!$A$6:$J$4994,$I$1,0)*(1+0.5*(VLOOKUP($A2627,'Old-SVXY-OHLC'!$A$3:$G$5000,F$1,0)/VLOOKUP($A2626,'Old-SVXY-OHLC'!$A$3:$G$5000,5,0)-1))</f>
        <v>42.14499257655995</v>
      </c>
    </row>
    <row r="2628" spans="1:6" x14ac:dyDescent="0.25">
      <c r="A2628" s="1">
        <v>41880</v>
      </c>
      <c r="B2628" s="11">
        <f>VLOOKUP($A2627,Master!$A$6:$J$4994,$I$1,0)*(1+0.5*(VLOOKUP($A2628,'Old-SVXY-OHLC'!$A$3:$E$5000,B$1,0)/VLOOKUP($A2627,'Old-SVXY-OHLC'!$A$3:$E$5000,5,0)-1))</f>
        <v>42.392246058408936</v>
      </c>
      <c r="C2628" s="11">
        <f>VLOOKUP($A2627,Master!$A$6:$J$4994,$I$1,0)*(1+0.5*(VLOOKUP($A2628,'Old-SVXY-OHLC'!$A$3:$E$5000,C$1,0)/VLOOKUP($A2627,'Old-SVXY-OHLC'!$A$3:$E$5000,5,0)-1))</f>
        <v>42.439316774709923</v>
      </c>
      <c r="D2628" s="11">
        <f>VLOOKUP($A2627,Master!$A$6:$J$4994,$I$1,0)*(1+0.5*(VLOOKUP($A2628,'Old-SVXY-OHLC'!$A$3:$E$5000,D$1,0)/VLOOKUP($A2627,'Old-SVXY-OHLC'!$A$3:$E$5000,5,0)-1))</f>
        <v>42.045412356854165</v>
      </c>
      <c r="E2628" s="11">
        <f>VLOOKUP(A2628,Master!A$6:J$4994,$I$1,0)</f>
        <v>42.186238373935616</v>
      </c>
      <c r="F2628" s="11">
        <f>VLOOKUP($A2627,Master!$A$6:$J$4994,$I$1,0)*(1+0.5*(VLOOKUP($A2628,'Old-SVXY-OHLC'!$A$3:$G$5000,F$1,0)/VLOOKUP($A2627,'Old-SVXY-OHLC'!$A$3:$G$5000,5,0)-1))</f>
        <v>42.28324034554646</v>
      </c>
    </row>
    <row r="2629" spans="1:6" x14ac:dyDescent="0.25">
      <c r="A2629" s="1">
        <v>41884</v>
      </c>
      <c r="B2629" s="11">
        <f>VLOOKUP($A2628,Master!$A$6:$J$4994,$I$1,0)*(1+0.5*(VLOOKUP($A2629,'Old-SVXY-OHLC'!$A$3:$E$5000,B$1,0)/VLOOKUP($A2628,'Old-SVXY-OHLC'!$A$3:$E$5000,5,0)-1))</f>
        <v>42.283695762330552</v>
      </c>
      <c r="C2629" s="11">
        <f>VLOOKUP($A2628,Master!$A$6:$J$4994,$I$1,0)*(1+0.5*(VLOOKUP($A2629,'Old-SVXY-OHLC'!$A$3:$E$5000,C$1,0)/VLOOKUP($A2628,'Old-SVXY-OHLC'!$A$3:$E$5000,5,0)-1))</f>
        <v>42.390857828929192</v>
      </c>
      <c r="D2629" s="11">
        <f>VLOOKUP($A2628,Master!$A$6:$J$4994,$I$1,0)*(1+0.5*(VLOOKUP($A2629,'Old-SVXY-OHLC'!$A$3:$E$5000,D$1,0)/VLOOKUP($A2628,'Old-SVXY-OHLC'!$A$3:$E$5000,5,0)-1))</f>
        <v>41.969686947863565</v>
      </c>
      <c r="E2629" s="11">
        <f>VLOOKUP(A2629,Master!A$6:J$4994,$I$1,0)</f>
        <v>42.162186276456033</v>
      </c>
      <c r="F2629" s="11">
        <f>VLOOKUP($A2628,Master!$A$6:$J$4994,$I$1,0)*(1+0.5*(VLOOKUP($A2629,'Old-SVXY-OHLC'!$A$3:$G$5000,F$1,0)/VLOOKUP($A2628,'Old-SVXY-OHLC'!$A$3:$G$5000,5,0)-1))</f>
        <v>42.141644879690233</v>
      </c>
    </row>
    <row r="2630" spans="1:6" x14ac:dyDescent="0.25">
      <c r="A2630" s="1">
        <v>41885</v>
      </c>
      <c r="B2630" s="11">
        <f>VLOOKUP($A2629,Master!$A$6:$J$4994,$I$1,0)*(1+0.5*(VLOOKUP($A2630,'Old-SVXY-OHLC'!$A$3:$E$5000,B$1,0)/VLOOKUP($A2629,'Old-SVXY-OHLC'!$A$3:$E$5000,5,0)-1))</f>
        <v>42.497739398721343</v>
      </c>
      <c r="C2630" s="11">
        <f>VLOOKUP($A2629,Master!$A$6:$J$4994,$I$1,0)*(1+0.5*(VLOOKUP($A2630,'Old-SVXY-OHLC'!$A$3:$E$5000,C$1,0)/VLOOKUP($A2629,'Old-SVXY-OHLC'!$A$3:$E$5000,5,0)-1))</f>
        <v>42.497739398721343</v>
      </c>
      <c r="D2630" s="11">
        <f>VLOOKUP($A2629,Master!$A$6:$J$4994,$I$1,0)*(1+0.5*(VLOOKUP($A2630,'Old-SVXY-OHLC'!$A$3:$E$5000,D$1,0)/VLOOKUP($A2629,'Old-SVXY-OHLC'!$A$3:$E$5000,5,0)-1))</f>
        <v>42.151143307184661</v>
      </c>
      <c r="E2630" s="11">
        <f>VLOOKUP(A2630,Master!A$6:J$4994,$I$1,0)</f>
        <v>42.462405801368483</v>
      </c>
      <c r="F2630" s="11">
        <f>VLOOKUP($A2629,Master!$A$6:$J$4994,$I$1,0)*(1+0.5*(VLOOKUP($A2630,'Old-SVXY-OHLC'!$A$3:$G$5000,F$1,0)/VLOOKUP($A2629,'Old-SVXY-OHLC'!$A$3:$G$5000,5,0)-1))</f>
        <v>42.388024530620257</v>
      </c>
    </row>
    <row r="2631" spans="1:6" x14ac:dyDescent="0.25">
      <c r="A2631" s="1">
        <v>41886</v>
      </c>
      <c r="B2631" s="11">
        <f>VLOOKUP($A2630,Master!$A$6:$J$4994,$I$1,0)*(1+0.5*(VLOOKUP($A2631,'Old-SVXY-OHLC'!$A$3:$E$5000,B$1,0)/VLOOKUP($A2630,'Old-SVXY-OHLC'!$A$3:$E$5000,5,0)-1))</f>
        <v>42.534522281042513</v>
      </c>
      <c r="C2631" s="11">
        <f>VLOOKUP($A2630,Master!$A$6:$J$4994,$I$1,0)*(1+0.5*(VLOOKUP($A2631,'Old-SVXY-OHLC'!$A$3:$E$5000,C$1,0)/VLOOKUP($A2630,'Old-SVXY-OHLC'!$A$3:$E$5000,5,0)-1))</f>
        <v>42.819260308634917</v>
      </c>
      <c r="D2631" s="11">
        <f>VLOOKUP($A2630,Master!$A$6:$J$4994,$I$1,0)*(1+0.5*(VLOOKUP($A2631,'Old-SVXY-OHLC'!$A$3:$E$5000,D$1,0)/VLOOKUP($A2630,'Old-SVXY-OHLC'!$A$3:$E$5000,5,0)-1))</f>
        <v>42.118557885889075</v>
      </c>
      <c r="E2631" s="11">
        <f>VLOOKUP(A2631,Master!A$6:J$4994,$I$1,0)</f>
        <v>42.46528498851859</v>
      </c>
      <c r="F2631" s="11">
        <f>VLOOKUP($A2630,Master!$A$6:$J$4994,$I$1,0)*(1+0.5*(VLOOKUP($A2631,'Old-SVXY-OHLC'!$A$3:$G$5000,F$1,0)/VLOOKUP($A2630,'Old-SVXY-OHLC'!$A$3:$G$5000,5,0)-1))</f>
        <v>42.348823890349017</v>
      </c>
    </row>
    <row r="2632" spans="1:6" x14ac:dyDescent="0.25">
      <c r="A2632" s="1">
        <v>41887</v>
      </c>
      <c r="B2632" s="11">
        <f>VLOOKUP($A2631,Master!$A$6:$J$4994,$I$1,0)*(1+0.5*(VLOOKUP($A2632,'Old-SVXY-OHLC'!$A$3:$E$5000,B$1,0)/VLOOKUP($A2631,'Old-SVXY-OHLC'!$A$3:$E$5000,5,0)-1))</f>
        <v>42.46012655407425</v>
      </c>
      <c r="C2632" s="11">
        <f>VLOOKUP($A2631,Master!$A$6:$J$4994,$I$1,0)*(1+0.5*(VLOOKUP($A2632,'Old-SVXY-OHLC'!$A$3:$E$5000,C$1,0)/VLOOKUP($A2631,'Old-SVXY-OHLC'!$A$3:$E$5000,5,0)-1))</f>
        <v>42.905051055566311</v>
      </c>
      <c r="D2632" s="11">
        <f>VLOOKUP($A2631,Master!$A$6:$J$4994,$I$1,0)*(1+0.5*(VLOOKUP($A2632,'Old-SVXY-OHLC'!$A$3:$E$5000,D$1,0)/VLOOKUP($A2631,'Old-SVXY-OHLC'!$A$3:$E$5000,5,0)-1))</f>
        <v>42.111040149682182</v>
      </c>
      <c r="E2632" s="11">
        <f>VLOOKUP(A2632,Master!A$6:J$4994,$I$1,0)</f>
        <v>42.904943769350872</v>
      </c>
      <c r="F2632" s="11">
        <f>VLOOKUP($A2631,Master!$A$6:$J$4994,$I$1,0)*(1+0.5*(VLOOKUP($A2632,'Old-SVXY-OHLC'!$A$3:$G$5000,F$1,0)/VLOOKUP($A2631,'Old-SVXY-OHLC'!$A$3:$G$5000,5,0)-1))</f>
        <v>42.774553779345482</v>
      </c>
    </row>
    <row r="2633" spans="1:6" x14ac:dyDescent="0.25">
      <c r="A2633" s="1">
        <v>41890</v>
      </c>
      <c r="B2633" s="11">
        <f>VLOOKUP($A2632,Master!$A$6:$J$4994,$I$1,0)*(1+0.5*(VLOOKUP($A2633,'Old-SVXY-OHLC'!$A$3:$E$5000,B$1,0)/VLOOKUP($A2632,'Old-SVXY-OHLC'!$A$3:$E$5000,5,0)-1))</f>
        <v>42.699798502784567</v>
      </c>
      <c r="C2633" s="11">
        <f>VLOOKUP($A2632,Master!$A$6:$J$4994,$I$1,0)*(1+0.5*(VLOOKUP($A2633,'Old-SVXY-OHLC'!$A$3:$E$5000,C$1,0)/VLOOKUP($A2632,'Old-SVXY-OHLC'!$A$3:$E$5000,5,0)-1))</f>
        <v>42.814980584282765</v>
      </c>
      <c r="D2633" s="11">
        <f>VLOOKUP($A2632,Master!$A$6:$J$4994,$I$1,0)*(1+0.5*(VLOOKUP($A2633,'Old-SVXY-OHLC'!$A$3:$E$5000,D$1,0)/VLOOKUP($A2632,'Old-SVXY-OHLC'!$A$3:$E$5000,5,0)-1))</f>
        <v>42.476788316795947</v>
      </c>
      <c r="E2633" s="11">
        <f>VLOOKUP(A2633,Master!A$6:J$4994,$I$1,0)</f>
        <v>42.766913720784459</v>
      </c>
      <c r="F2633" s="11">
        <f>VLOOKUP($A2632,Master!$A$6:$J$4994,$I$1,0)*(1+0.5*(VLOOKUP($A2633,'Old-SVXY-OHLC'!$A$3:$G$5000,F$1,0)/VLOOKUP($A2632,'Old-SVXY-OHLC'!$A$3:$G$5000,5,0)-1))</f>
        <v>42.734107912978033</v>
      </c>
    </row>
    <row r="2634" spans="1:6" x14ac:dyDescent="0.25">
      <c r="A2634" s="1">
        <v>41891</v>
      </c>
      <c r="B2634" s="11">
        <f>VLOOKUP($A2633,Master!$A$6:$J$4994,$I$1,0)*(1+0.5*(VLOOKUP($A2634,'Old-SVXY-OHLC'!$A$3:$E$5000,B$1,0)/VLOOKUP($A2633,'Old-SVXY-OHLC'!$A$3:$E$5000,5,0)-1))</f>
        <v>42.591044752897041</v>
      </c>
      <c r="C2634" s="11">
        <f>VLOOKUP($A2633,Master!$A$6:$J$4994,$I$1,0)*(1+0.5*(VLOOKUP($A2634,'Old-SVXY-OHLC'!$A$3:$E$5000,C$1,0)/VLOOKUP($A2633,'Old-SVXY-OHLC'!$A$3:$E$5000,5,0)-1))</f>
        <v>42.623005614790486</v>
      </c>
      <c r="D2634" s="11">
        <f>VLOOKUP($A2633,Master!$A$6:$J$4994,$I$1,0)*(1+0.5*(VLOOKUP($A2634,'Old-SVXY-OHLC'!$A$3:$E$5000,D$1,0)/VLOOKUP($A2633,'Old-SVXY-OHLC'!$A$3:$E$5000,5,0)-1))</f>
        <v>42.028033216288968</v>
      </c>
      <c r="E2634" s="11">
        <f>VLOOKUP(A2634,Master!A$6:J$4994,$I$1,0)</f>
        <v>42.209773650183891</v>
      </c>
      <c r="F2634" s="11">
        <f>VLOOKUP($A2633,Master!$A$6:$J$4994,$I$1,0)*(1+0.5*(VLOOKUP($A2634,'Old-SVXY-OHLC'!$A$3:$G$5000,F$1,0)/VLOOKUP($A2633,'Old-SVXY-OHLC'!$A$3:$G$5000,5,0)-1))</f>
        <v>42.148502442015982</v>
      </c>
    </row>
    <row r="2635" spans="1:6" x14ac:dyDescent="0.25">
      <c r="A2635" s="1">
        <v>41892</v>
      </c>
      <c r="B2635" s="11">
        <f>VLOOKUP($A2634,Master!$A$6:$J$4994,$I$1,0)*(1+0.5*(VLOOKUP($A2635,'Old-SVXY-OHLC'!$A$3:$E$5000,B$1,0)/VLOOKUP($A2634,'Old-SVXY-OHLC'!$A$3:$E$5000,5,0)-1))</f>
        <v>42.132604839431799</v>
      </c>
      <c r="C2635" s="11">
        <f>VLOOKUP($A2634,Master!$A$6:$J$4994,$I$1,0)*(1+0.5*(VLOOKUP($A2635,'Old-SVXY-OHLC'!$A$3:$E$5000,C$1,0)/VLOOKUP($A2634,'Old-SVXY-OHLC'!$A$3:$E$5000,5,0)-1))</f>
        <v>42.39171415479548</v>
      </c>
      <c r="D2635" s="11">
        <f>VLOOKUP($A2634,Master!$A$6:$J$4994,$I$1,0)*(1+0.5*(VLOOKUP($A2635,'Old-SVXY-OHLC'!$A$3:$E$5000,D$1,0)/VLOOKUP($A2634,'Old-SVXY-OHLC'!$A$3:$E$5000,5,0)-1))</f>
        <v>41.71902551256548</v>
      </c>
      <c r="E2635" s="11">
        <f>VLOOKUP(A2635,Master!A$6:J$4994,$I$1,0)</f>
        <v>42.32078800102235</v>
      </c>
      <c r="F2635" s="11">
        <f>VLOOKUP($A2634,Master!$A$6:$J$4994,$I$1,0)*(1+0.5*(VLOOKUP($A2635,'Old-SVXY-OHLC'!$A$3:$G$5000,F$1,0)/VLOOKUP($A2634,'Old-SVXY-OHLC'!$A$3:$G$5000,5,0)-1))</f>
        <v>42.294548659821253</v>
      </c>
    </row>
    <row r="2636" spans="1:6" x14ac:dyDescent="0.25">
      <c r="A2636" s="1">
        <v>41893</v>
      </c>
      <c r="B2636" s="11">
        <f>VLOOKUP($A2635,Master!$A$6:$J$4994,$I$1,0)*(1+0.5*(VLOOKUP($A2636,'Old-SVXY-OHLC'!$A$3:$E$5000,B$1,0)/VLOOKUP($A2635,'Old-SVXY-OHLC'!$A$3:$E$5000,5,0)-1))</f>
        <v>41.919282893490376</v>
      </c>
      <c r="C2636" s="11">
        <f>VLOOKUP($A2635,Master!$A$6:$J$4994,$I$1,0)*(1+0.5*(VLOOKUP($A2636,'Old-SVXY-OHLC'!$A$3:$E$5000,C$1,0)/VLOOKUP($A2635,'Old-SVXY-OHLC'!$A$3:$E$5000,5,0)-1))</f>
        <v>42.369050039510419</v>
      </c>
      <c r="D2636" s="11">
        <f>VLOOKUP($A2635,Master!$A$6:$J$4994,$I$1,0)*(1+0.5*(VLOOKUP($A2636,'Old-SVXY-OHLC'!$A$3:$E$5000,D$1,0)/VLOOKUP($A2635,'Old-SVXY-OHLC'!$A$3:$E$5000,5,0)-1))</f>
        <v>41.837281058026122</v>
      </c>
      <c r="E2636" s="11">
        <f>VLOOKUP(A2636,Master!A$6:J$4994,$I$1,0)</f>
        <v>42.366311861514426</v>
      </c>
      <c r="F2636" s="11">
        <f>VLOOKUP($A2635,Master!$A$6:$J$4994,$I$1,0)*(1+0.5*(VLOOKUP($A2636,'Old-SVXY-OHLC'!$A$3:$G$5000,F$1,0)/VLOOKUP($A2635,'Old-SVXY-OHLC'!$A$3:$G$5000,5,0)-1))</f>
        <v>42.354141111861367</v>
      </c>
    </row>
    <row r="2637" spans="1:6" x14ac:dyDescent="0.25">
      <c r="A2637" s="1">
        <v>41894</v>
      </c>
      <c r="B2637" s="11">
        <f>VLOOKUP($A2636,Master!$A$6:$J$4994,$I$1,0)*(1+0.5*(VLOOKUP($A2637,'Old-SVXY-OHLC'!$A$3:$E$5000,B$1,0)/VLOOKUP($A2636,'Old-SVXY-OHLC'!$A$3:$E$5000,5,0)-1))</f>
        <v>42.284537617371051</v>
      </c>
      <c r="C2637" s="11">
        <f>VLOOKUP($A2636,Master!$A$6:$J$4994,$I$1,0)*(1+0.5*(VLOOKUP($A2637,'Old-SVXY-OHLC'!$A$3:$E$5000,C$1,0)/VLOOKUP($A2636,'Old-SVXY-OHLC'!$A$3:$E$5000,5,0)-1))</f>
        <v>42.329217638712429</v>
      </c>
      <c r="D2637" s="11">
        <f>VLOOKUP($A2636,Master!$A$6:$J$4994,$I$1,0)*(1+0.5*(VLOOKUP($A2637,'Old-SVXY-OHLC'!$A$3:$E$5000,D$1,0)/VLOOKUP($A2636,'Old-SVXY-OHLC'!$A$3:$E$5000,5,0)-1))</f>
        <v>41.537387875162239</v>
      </c>
      <c r="E2637" s="11">
        <f>VLOOKUP(A2637,Master!A$6:J$4994,$I$1,0)</f>
        <v>41.875752585172954</v>
      </c>
      <c r="F2637" s="11">
        <f>VLOOKUP($A2636,Master!$A$6:$J$4994,$I$1,0)*(1+0.5*(VLOOKUP($A2637,'Old-SVXY-OHLC'!$A$3:$G$5000,F$1,0)/VLOOKUP($A2636,'Old-SVXY-OHLC'!$A$3:$G$5000,5,0)-1))</f>
        <v>41.892345822485396</v>
      </c>
    </row>
    <row r="2638" spans="1:6" x14ac:dyDescent="0.25">
      <c r="A2638" s="1">
        <v>41897</v>
      </c>
      <c r="B2638" s="11">
        <f>VLOOKUP($A2637,Master!$A$6:$J$4994,$I$1,0)*(1+0.5*(VLOOKUP($A2638,'Old-SVXY-OHLC'!$A$3:$E$5000,B$1,0)/VLOOKUP($A2637,'Old-SVXY-OHLC'!$A$3:$E$5000,5,0)-1))</f>
        <v>41.796973805893302</v>
      </c>
      <c r="C2638" s="11">
        <f>VLOOKUP($A2637,Master!$A$6:$J$4994,$I$1,0)*(1+0.5*(VLOOKUP($A2638,'Old-SVXY-OHLC'!$A$3:$E$5000,C$1,0)/VLOOKUP($A2637,'Old-SVXY-OHLC'!$A$3:$E$5000,5,0)-1))</f>
        <v>41.796973805893302</v>
      </c>
      <c r="D2638" s="11">
        <f>VLOOKUP($A2637,Master!$A$6:$J$4994,$I$1,0)*(1+0.5*(VLOOKUP($A2638,'Old-SVXY-OHLC'!$A$3:$E$5000,D$1,0)/VLOOKUP($A2637,'Old-SVXY-OHLC'!$A$3:$E$5000,5,0)-1))</f>
        <v>41.224319899662063</v>
      </c>
      <c r="E2638" s="11">
        <f>VLOOKUP(A2638,Master!A$6:J$4994,$I$1,0)</f>
        <v>41.311090180843642</v>
      </c>
      <c r="F2638" s="11">
        <f>VLOOKUP($A2637,Master!$A$6:$J$4994,$I$1,0)*(1+0.5*(VLOOKUP($A2638,'Old-SVXY-OHLC'!$A$3:$G$5000,F$1,0)/VLOOKUP($A2637,'Old-SVXY-OHLC'!$A$3:$G$5000,5,0)-1))</f>
        <v>41.354925722911752</v>
      </c>
    </row>
    <row r="2639" spans="1:6" x14ac:dyDescent="0.25">
      <c r="A2639" s="1">
        <v>41898</v>
      </c>
      <c r="B2639" s="11">
        <f>VLOOKUP($A2638,Master!$A$6:$J$4994,$I$1,0)*(1+0.5*(VLOOKUP($A2639,'Old-SVXY-OHLC'!$A$3:$E$5000,B$1,0)/VLOOKUP($A2638,'Old-SVXY-OHLC'!$A$3:$E$5000,5,0)-1))</f>
        <v>41.133611855566926</v>
      </c>
      <c r="C2639" s="11">
        <f>VLOOKUP($A2638,Master!$A$6:$J$4994,$I$1,0)*(1+0.5*(VLOOKUP($A2639,'Old-SVXY-OHLC'!$A$3:$E$5000,C$1,0)/VLOOKUP($A2638,'Old-SVXY-OHLC'!$A$3:$E$5000,5,0)-1))</f>
        <v>42.43967442968016</v>
      </c>
      <c r="D2639" s="11">
        <f>VLOOKUP($A2638,Master!$A$6:$J$4994,$I$1,0)*(1+0.5*(VLOOKUP($A2639,'Old-SVXY-OHLC'!$A$3:$E$5000,D$1,0)/VLOOKUP($A2638,'Old-SVXY-OHLC'!$A$3:$E$5000,5,0)-1))</f>
        <v>41.100509296632076</v>
      </c>
      <c r="E2639" s="11">
        <f>VLOOKUP(A2639,Master!A$6:J$4994,$I$1,0)</f>
        <v>42.439584459547454</v>
      </c>
      <c r="F2639" s="11">
        <f>VLOOKUP($A2638,Master!$A$6:$J$4994,$I$1,0)*(1+0.5*(VLOOKUP($A2639,'Old-SVXY-OHLC'!$A$3:$G$5000,F$1,0)/VLOOKUP($A2638,'Old-SVXY-OHLC'!$A$3:$G$5000,5,0)-1))</f>
        <v>42.350785700575713</v>
      </c>
    </row>
    <row r="2640" spans="1:6" x14ac:dyDescent="0.25">
      <c r="A2640" s="1">
        <v>41899</v>
      </c>
      <c r="B2640" s="11">
        <f>VLOOKUP($A2639,Master!$A$6:$J$4994,$I$1,0)*(1+0.5*(VLOOKUP($A2640,'Old-SVXY-OHLC'!$A$3:$E$5000,B$1,0)/VLOOKUP($A2639,'Old-SVXY-OHLC'!$A$3:$E$5000,5,0)-1))</f>
        <v>42.447256048329557</v>
      </c>
      <c r="C2640" s="11">
        <f>VLOOKUP($A2639,Master!$A$6:$J$4994,$I$1,0)*(1+0.5*(VLOOKUP($A2640,'Old-SVXY-OHLC'!$A$3:$E$5000,C$1,0)/VLOOKUP($A2639,'Old-SVXY-OHLC'!$A$3:$E$5000,5,0)-1))</f>
        <v>42.97806665256055</v>
      </c>
      <c r="D2640" s="11">
        <f>VLOOKUP($A2639,Master!$A$6:$J$4994,$I$1,0)*(1+0.5*(VLOOKUP($A2640,'Old-SVXY-OHLC'!$A$3:$E$5000,D$1,0)/VLOOKUP($A2639,'Old-SVXY-OHLC'!$A$3:$E$5000,5,0)-1))</f>
        <v>42.243861330820486</v>
      </c>
      <c r="E2640" s="11">
        <f>VLOOKUP(A2640,Master!A$6:J$4994,$I$1,0)</f>
        <v>42.659512254070741</v>
      </c>
      <c r="F2640" s="11">
        <f>VLOOKUP($A2639,Master!$A$6:$J$4994,$I$1,0)*(1+0.5*(VLOOKUP($A2640,'Old-SVXY-OHLC'!$A$3:$G$5000,F$1,0)/VLOOKUP($A2639,'Old-SVXY-OHLC'!$A$3:$G$5000,5,0)-1))</f>
        <v>42.53903022529304</v>
      </c>
    </row>
    <row r="2641" spans="1:6" x14ac:dyDescent="0.25">
      <c r="A2641" s="1">
        <v>41900</v>
      </c>
      <c r="B2641" s="11">
        <f>VLOOKUP($A2640,Master!$A$6:$J$4994,$I$1,0)*(1+0.5*(VLOOKUP($A2641,'Old-SVXY-OHLC'!$A$3:$E$5000,B$1,0)/VLOOKUP($A2640,'Old-SVXY-OHLC'!$A$3:$E$5000,5,0)-1))</f>
        <v>42.707340952879747</v>
      </c>
      <c r="C2641" s="11">
        <f>VLOOKUP($A2640,Master!$A$6:$J$4994,$I$1,0)*(1+0.5*(VLOOKUP($A2641,'Old-SVXY-OHLC'!$A$3:$E$5000,C$1,0)/VLOOKUP($A2640,'Old-SVXY-OHLC'!$A$3:$E$5000,5,0)-1))</f>
        <v>42.954295357499745</v>
      </c>
      <c r="D2641" s="11">
        <f>VLOOKUP($A2640,Master!$A$6:$J$4994,$I$1,0)*(1+0.5*(VLOOKUP($A2641,'Old-SVXY-OHLC'!$A$3:$E$5000,D$1,0)/VLOOKUP($A2640,'Old-SVXY-OHLC'!$A$3:$E$5000,5,0)-1))</f>
        <v>42.58395652878081</v>
      </c>
      <c r="E2641" s="11">
        <f>VLOOKUP(A2641,Master!A$6:J$4994,$I$1,0)</f>
        <v>42.954184560007</v>
      </c>
      <c r="F2641" s="11">
        <f>VLOOKUP($A2640,Master!$A$6:$J$4994,$I$1,0)*(1+0.5*(VLOOKUP($A2641,'Old-SVXY-OHLC'!$A$3:$G$5000,F$1,0)/VLOOKUP($A2640,'Old-SVXY-OHLC'!$A$3:$G$5000,5,0)-1))</f>
        <v>42.84553249494595</v>
      </c>
    </row>
    <row r="2642" spans="1:6" x14ac:dyDescent="0.25">
      <c r="A2642" s="1">
        <v>41901</v>
      </c>
      <c r="B2642" s="11">
        <f>VLOOKUP($A2641,Master!$A$6:$J$4994,$I$1,0)*(1+0.5*(VLOOKUP($A2642,'Old-SVXY-OHLC'!$A$3:$E$5000,B$1,0)/VLOOKUP($A2641,'Old-SVXY-OHLC'!$A$3:$E$5000,5,0)-1))</f>
        <v>43.052034770588534</v>
      </c>
      <c r="C2642" s="11">
        <f>VLOOKUP($A2641,Master!$A$6:$J$4994,$I$1,0)*(1+0.5*(VLOOKUP($A2642,'Old-SVXY-OHLC'!$A$3:$E$5000,C$1,0)/VLOOKUP($A2641,'Old-SVXY-OHLC'!$A$3:$E$5000,5,0)-1))</f>
        <v>43.174577897822175</v>
      </c>
      <c r="D2642" s="11">
        <f>VLOOKUP($A2641,Master!$A$6:$J$4994,$I$1,0)*(1+0.5*(VLOOKUP($A2642,'Old-SVXY-OHLC'!$A$3:$E$5000,D$1,0)/VLOOKUP($A2641,'Old-SVXY-OHLC'!$A$3:$E$5000,5,0)-1))</f>
        <v>42.554510164192394</v>
      </c>
      <c r="E2642" s="11">
        <f>VLOOKUP(A2642,Master!A$6:J$4994,$I$1,0)</f>
        <v>42.794769290646769</v>
      </c>
      <c r="F2642" s="11">
        <f>VLOOKUP($A2641,Master!$A$6:$J$4994,$I$1,0)*(1+0.5*(VLOOKUP($A2642,'Old-SVXY-OHLC'!$A$3:$G$5000,F$1,0)/VLOOKUP($A2641,'Old-SVXY-OHLC'!$A$3:$G$5000,5,0)-1))</f>
        <v>42.833908494285126</v>
      </c>
    </row>
    <row r="2643" spans="1:6" x14ac:dyDescent="0.25">
      <c r="A2643" s="1">
        <v>41904</v>
      </c>
      <c r="B2643" s="11">
        <f>VLOOKUP($A2642,Master!$A$6:$J$4994,$I$1,0)*(1+0.5*(VLOOKUP($A2643,'Old-SVXY-OHLC'!$A$3:$E$5000,B$1,0)/VLOOKUP($A2642,'Old-SVXY-OHLC'!$A$3:$E$5000,5,0)-1))</f>
        <v>42.575630935110453</v>
      </c>
      <c r="C2643" s="11">
        <f>VLOOKUP($A2642,Master!$A$6:$J$4994,$I$1,0)*(1+0.5*(VLOOKUP($A2643,'Old-SVXY-OHLC'!$A$3:$E$5000,C$1,0)/VLOOKUP($A2642,'Old-SVXY-OHLC'!$A$3:$E$5000,5,0)-1))</f>
        <v>42.614992118485944</v>
      </c>
      <c r="D2643" s="11">
        <f>VLOOKUP($A2642,Master!$A$6:$J$4994,$I$1,0)*(1+0.5*(VLOOKUP($A2643,'Old-SVXY-OHLC'!$A$3:$E$5000,D$1,0)/VLOOKUP($A2642,'Old-SVXY-OHLC'!$A$3:$E$5000,5,0)-1))</f>
        <v>41.710495507660937</v>
      </c>
      <c r="E2643" s="11">
        <f>VLOOKUP(A2643,Master!A$6:J$4994,$I$1,0)</f>
        <v>41.710077058576914</v>
      </c>
      <c r="F2643" s="11">
        <f>VLOOKUP($A2642,Master!$A$6:$J$4994,$I$1,0)*(1+0.5*(VLOOKUP($A2643,'Old-SVXY-OHLC'!$A$3:$G$5000,F$1,0)/VLOOKUP($A2642,'Old-SVXY-OHLC'!$A$3:$G$5000,5,0)-1))</f>
        <v>42.091009956368602</v>
      </c>
    </row>
    <row r="2644" spans="1:6" x14ac:dyDescent="0.25">
      <c r="A2644" s="1">
        <v>41905</v>
      </c>
      <c r="B2644" s="11">
        <f>VLOOKUP($A2643,Master!$A$6:$J$4994,$I$1,0)*(1+0.5*(VLOOKUP($A2644,'Old-SVXY-OHLC'!$A$3:$E$5000,B$1,0)/VLOOKUP($A2643,'Old-SVXY-OHLC'!$A$3:$E$5000,5,0)-1))</f>
        <v>41.542576671702513</v>
      </c>
      <c r="C2644" s="11">
        <f>VLOOKUP($A2643,Master!$A$6:$J$4994,$I$1,0)*(1+0.5*(VLOOKUP($A2644,'Old-SVXY-OHLC'!$A$3:$E$5000,C$1,0)/VLOOKUP($A2643,'Old-SVXY-OHLC'!$A$3:$E$5000,5,0)-1))</f>
        <v>41.954255377297287</v>
      </c>
      <c r="D2644" s="11">
        <f>VLOOKUP($A2643,Master!$A$6:$J$4994,$I$1,0)*(1+0.5*(VLOOKUP($A2644,'Old-SVXY-OHLC'!$A$3:$E$5000,D$1,0)/VLOOKUP($A2643,'Old-SVXY-OHLC'!$A$3:$E$5000,5,0)-1))</f>
        <v>41.024543204693096</v>
      </c>
      <c r="E2644" s="11">
        <f>VLOOKUP(A2644,Master!A$6:J$4994,$I$1,0)</f>
        <v>41.024414863500979</v>
      </c>
      <c r="F2644" s="11">
        <f>VLOOKUP($A2643,Master!$A$6:$J$4994,$I$1,0)*(1+0.5*(VLOOKUP($A2644,'Old-SVXY-OHLC'!$A$3:$G$5000,F$1,0)/VLOOKUP($A2643,'Old-SVXY-OHLC'!$A$3:$G$5000,5,0)-1))</f>
        <v>41.312742200448561</v>
      </c>
    </row>
    <row r="2645" spans="1:6" x14ac:dyDescent="0.25">
      <c r="A2645" s="1">
        <v>41906</v>
      </c>
      <c r="B2645" s="11">
        <f>VLOOKUP($A2644,Master!$A$6:$J$4994,$I$1,0)*(1+0.5*(VLOOKUP($A2645,'Old-SVXY-OHLC'!$A$3:$E$5000,B$1,0)/VLOOKUP($A2644,'Old-SVXY-OHLC'!$A$3:$E$5000,5,0)-1))</f>
        <v>41.415115299679087</v>
      </c>
      <c r="C2645" s="11">
        <f>VLOOKUP($A2644,Master!$A$6:$J$4994,$I$1,0)*(1+0.5*(VLOOKUP($A2645,'Old-SVXY-OHLC'!$A$3:$E$5000,C$1,0)/VLOOKUP($A2644,'Old-SVXY-OHLC'!$A$3:$E$5000,5,0)-1))</f>
        <v>41.982765652561945</v>
      </c>
      <c r="D2645" s="11">
        <f>VLOOKUP($A2644,Master!$A$6:$J$4994,$I$1,0)*(1+0.5*(VLOOKUP($A2645,'Old-SVXY-OHLC'!$A$3:$E$5000,D$1,0)/VLOOKUP($A2644,'Old-SVXY-OHLC'!$A$3:$E$5000,5,0)-1))</f>
        <v>41.214767934998832</v>
      </c>
      <c r="E2645" s="11">
        <f>VLOOKUP(A2645,Master!A$6:J$4994,$I$1,0)</f>
        <v>41.962913627851094</v>
      </c>
      <c r="F2645" s="11">
        <f>VLOOKUP($A2644,Master!$A$6:$J$4994,$I$1,0)*(1+0.5*(VLOOKUP($A2645,'Old-SVXY-OHLC'!$A$3:$G$5000,F$1,0)/VLOOKUP($A2644,'Old-SVXY-OHLC'!$A$3:$G$5000,5,0)-1))</f>
        <v>41.964785760859883</v>
      </c>
    </row>
    <row r="2646" spans="1:6" x14ac:dyDescent="0.25">
      <c r="A2646" s="1">
        <v>41907</v>
      </c>
      <c r="B2646" s="11">
        <f>VLOOKUP($A2645,Master!$A$6:$J$4994,$I$1,0)*(1+0.5*(VLOOKUP($A2646,'Old-SVXY-OHLC'!$A$3:$E$5000,B$1,0)/VLOOKUP($A2645,'Old-SVXY-OHLC'!$A$3:$E$5000,5,0)-1))</f>
        <v>41.763666767890356</v>
      </c>
      <c r="C2646" s="11">
        <f>VLOOKUP($A2645,Master!$A$6:$J$4994,$I$1,0)*(1+0.5*(VLOOKUP($A2646,'Old-SVXY-OHLC'!$A$3:$E$5000,C$1,0)/VLOOKUP($A2645,'Old-SVXY-OHLC'!$A$3:$E$5000,5,0)-1))</f>
        <v>41.763666767890356</v>
      </c>
      <c r="D2646" s="11">
        <f>VLOOKUP($A2645,Master!$A$6:$J$4994,$I$1,0)*(1+0.5*(VLOOKUP($A2646,'Old-SVXY-OHLC'!$A$3:$E$5000,D$1,0)/VLOOKUP($A2645,'Old-SVXY-OHLC'!$A$3:$E$5000,5,0)-1))</f>
        <v>40.077875841638885</v>
      </c>
      <c r="E2646" s="11">
        <f>VLOOKUP(A2646,Master!A$6:J$4994,$I$1,0)</f>
        <v>40.469456710828894</v>
      </c>
      <c r="F2646" s="11">
        <f>VLOOKUP($A2645,Master!$A$6:$J$4994,$I$1,0)*(1+0.5*(VLOOKUP($A2646,'Old-SVXY-OHLC'!$A$3:$G$5000,F$1,0)/VLOOKUP($A2645,'Old-SVXY-OHLC'!$A$3:$G$5000,5,0)-1))</f>
        <v>40.389407492454076</v>
      </c>
    </row>
    <row r="2647" spans="1:6" x14ac:dyDescent="0.25">
      <c r="A2647" s="1">
        <v>41908</v>
      </c>
      <c r="B2647" s="11">
        <f>VLOOKUP($A2646,Master!$A$6:$J$4994,$I$1,0)*(1+0.5*(VLOOKUP($A2647,'Old-SVXY-OHLC'!$A$3:$E$5000,B$1,0)/VLOOKUP($A2646,'Old-SVXY-OHLC'!$A$3:$E$5000,5,0)-1))</f>
        <v>40.550531120578448</v>
      </c>
      <c r="C2647" s="11">
        <f>VLOOKUP($A2646,Master!$A$6:$J$4994,$I$1,0)*(1+0.5*(VLOOKUP($A2647,'Old-SVXY-OHLC'!$A$3:$E$5000,C$1,0)/VLOOKUP($A2646,'Old-SVXY-OHLC'!$A$3:$E$5000,5,0)-1))</f>
        <v>41.299200818382332</v>
      </c>
      <c r="D2647" s="11">
        <f>VLOOKUP($A2646,Master!$A$6:$J$4994,$I$1,0)*(1+0.5*(VLOOKUP($A2647,'Old-SVXY-OHLC'!$A$3:$E$5000,D$1,0)/VLOOKUP($A2646,'Old-SVXY-OHLC'!$A$3:$E$5000,5,0)-1))</f>
        <v>40.451404713061642</v>
      </c>
      <c r="E2647" s="11">
        <f>VLOOKUP(A2647,Master!A$6:J$4994,$I$1,0)</f>
        <v>40.970310059317121</v>
      </c>
      <c r="F2647" s="11">
        <f>VLOOKUP($A2646,Master!$A$6:$J$4994,$I$1,0)*(1+0.5*(VLOOKUP($A2647,'Old-SVXY-OHLC'!$A$3:$G$5000,F$1,0)/VLOOKUP($A2646,'Old-SVXY-OHLC'!$A$3:$G$5000,5,0)-1))</f>
        <v>41.077470051019141</v>
      </c>
    </row>
    <row r="2648" spans="1:6" x14ac:dyDescent="0.25">
      <c r="A2648" s="1">
        <v>41911</v>
      </c>
      <c r="B2648" s="11">
        <f>VLOOKUP($A2647,Master!$A$6:$J$4994,$I$1,0)*(1+0.5*(VLOOKUP($A2648,'Old-SVXY-OHLC'!$A$3:$E$5000,B$1,0)/VLOOKUP($A2647,'Old-SVXY-OHLC'!$A$3:$E$5000,5,0)-1))</f>
        <v>39.975659073584069</v>
      </c>
      <c r="C2648" s="11">
        <f>VLOOKUP($A2647,Master!$A$6:$J$4994,$I$1,0)*(1+0.5*(VLOOKUP($A2648,'Old-SVXY-OHLC'!$A$3:$E$5000,C$1,0)/VLOOKUP($A2647,'Old-SVXY-OHLC'!$A$3:$E$5000,5,0)-1))</f>
        <v>40.601891072515748</v>
      </c>
      <c r="D2648" s="11">
        <f>VLOOKUP($A2647,Master!$A$6:$J$4994,$I$1,0)*(1+0.5*(VLOOKUP($A2648,'Old-SVXY-OHLC'!$A$3:$E$5000,D$1,0)/VLOOKUP($A2647,'Old-SVXY-OHLC'!$A$3:$E$5000,5,0)-1))</f>
        <v>39.735989521538613</v>
      </c>
      <c r="E2648" s="11">
        <f>VLOOKUP(A2648,Master!A$6:J$4994,$I$1,0)</f>
        <v>39.863034339412863</v>
      </c>
      <c r="F2648" s="11">
        <f>VLOOKUP($A2647,Master!$A$6:$J$4994,$I$1,0)*(1+0.5*(VLOOKUP($A2648,'Old-SVXY-OHLC'!$A$3:$G$5000,F$1,0)/VLOOKUP($A2647,'Old-SVXY-OHLC'!$A$3:$G$5000,5,0)-1))</f>
        <v>40.091628993109687</v>
      </c>
    </row>
    <row r="2649" spans="1:6" x14ac:dyDescent="0.25">
      <c r="A2649" s="1">
        <v>41912</v>
      </c>
      <c r="B2649" s="11">
        <f>VLOOKUP($A2648,Master!$A$6:$J$4994,$I$1,0)*(1+0.5*(VLOOKUP($A2649,'Old-SVXY-OHLC'!$A$3:$E$5000,B$1,0)/VLOOKUP($A2648,'Old-SVXY-OHLC'!$A$3:$E$5000,5,0)-1))</f>
        <v>39.981109190618191</v>
      </c>
      <c r="C2649" s="11">
        <f>VLOOKUP($A2648,Master!$A$6:$J$4994,$I$1,0)*(1+0.5*(VLOOKUP($A2649,'Old-SVXY-OHLC'!$A$3:$E$5000,C$1,0)/VLOOKUP($A2648,'Old-SVXY-OHLC'!$A$3:$E$5000,5,0)-1))</f>
        <v>40.360153566476242</v>
      </c>
      <c r="D2649" s="11">
        <f>VLOOKUP($A2648,Master!$A$6:$J$4994,$I$1,0)*(1+0.5*(VLOOKUP($A2649,'Old-SVXY-OHLC'!$A$3:$E$5000,D$1,0)/VLOOKUP($A2648,'Old-SVXY-OHLC'!$A$3:$E$5000,5,0)-1))</f>
        <v>39.65772814401987</v>
      </c>
      <c r="E2649" s="11">
        <f>VLOOKUP(A2649,Master!A$6:J$4994,$I$1,0)</f>
        <v>39.779142936828812</v>
      </c>
      <c r="F2649" s="11">
        <f>VLOOKUP($A2648,Master!$A$6:$J$4994,$I$1,0)*(1+0.5*(VLOOKUP($A2649,'Old-SVXY-OHLC'!$A$3:$G$5000,F$1,0)/VLOOKUP($A2648,'Old-SVXY-OHLC'!$A$3:$G$5000,5,0)-1))</f>
        <v>39.795563522777698</v>
      </c>
    </row>
    <row r="2650" spans="1:6" x14ac:dyDescent="0.25">
      <c r="A2650" s="1">
        <v>41913</v>
      </c>
      <c r="B2650" s="11">
        <f>VLOOKUP($A2649,Master!$A$6:$J$4994,$I$1,0)*(1+0.5*(VLOOKUP($A2650,'Old-SVXY-OHLC'!$A$3:$E$5000,B$1,0)/VLOOKUP($A2649,'Old-SVXY-OHLC'!$A$3:$E$5000,5,0)-1))</f>
        <v>39.806112502991333</v>
      </c>
      <c r="C2650" s="11">
        <f>VLOOKUP($A2649,Master!$A$6:$J$4994,$I$1,0)*(1+0.5*(VLOOKUP($A2650,'Old-SVXY-OHLC'!$A$3:$E$5000,C$1,0)/VLOOKUP($A2649,'Old-SVXY-OHLC'!$A$3:$E$5000,5,0)-1))</f>
        <v>39.843299429678595</v>
      </c>
      <c r="D2650" s="11">
        <f>VLOOKUP($A2649,Master!$A$6:$J$4994,$I$1,0)*(1+0.5*(VLOOKUP($A2650,'Old-SVXY-OHLC'!$A$3:$E$5000,D$1,0)/VLOOKUP($A2649,'Old-SVXY-OHLC'!$A$3:$E$5000,5,0)-1))</f>
        <v>38.860486978853721</v>
      </c>
      <c r="E2650" s="11">
        <f>VLOOKUP(A2650,Master!A$6:J$4994,$I$1,0)</f>
        <v>39.149013675630698</v>
      </c>
      <c r="F2650" s="11">
        <f>VLOOKUP($A2649,Master!$A$6:$J$4994,$I$1,0)*(1+0.5*(VLOOKUP($A2650,'Old-SVXY-OHLC'!$A$3:$G$5000,F$1,0)/VLOOKUP($A2649,'Old-SVXY-OHLC'!$A$3:$G$5000,5,0)-1))</f>
        <v>39.381111389966996</v>
      </c>
    </row>
    <row r="2651" spans="1:6" x14ac:dyDescent="0.25">
      <c r="A2651" s="1">
        <v>41914</v>
      </c>
      <c r="B2651" s="11">
        <f>VLOOKUP($A2650,Master!$A$6:$J$4994,$I$1,0)*(1+0.5*(VLOOKUP($A2651,'Old-SVXY-OHLC'!$A$3:$E$5000,B$1,0)/VLOOKUP($A2650,'Old-SVXY-OHLC'!$A$3:$E$5000,5,0)-1))</f>
        <v>39.238999429864478</v>
      </c>
      <c r="C2651" s="11">
        <f>VLOOKUP($A2650,Master!$A$6:$J$4994,$I$1,0)*(1+0.5*(VLOOKUP($A2651,'Old-SVXY-OHLC'!$A$3:$E$5000,C$1,0)/VLOOKUP($A2650,'Old-SVXY-OHLC'!$A$3:$E$5000,5,0)-1))</f>
        <v>39.892324425375378</v>
      </c>
      <c r="D2651" s="11">
        <f>VLOOKUP($A2650,Master!$A$6:$J$4994,$I$1,0)*(1+0.5*(VLOOKUP($A2651,'Old-SVXY-OHLC'!$A$3:$E$5000,D$1,0)/VLOOKUP($A2650,'Old-SVXY-OHLC'!$A$3:$E$5000,5,0)-1))</f>
        <v>38.709862029150841</v>
      </c>
      <c r="E2651" s="11">
        <f>VLOOKUP(A2651,Master!A$6:J$4994,$I$1,0)</f>
        <v>39.501033820062865</v>
      </c>
      <c r="F2651" s="11">
        <f>VLOOKUP($A2650,Master!$A$6:$J$4994,$I$1,0)*(1+0.5*(VLOOKUP($A2651,'Old-SVXY-OHLC'!$A$3:$G$5000,F$1,0)/VLOOKUP($A2650,'Old-SVXY-OHLC'!$A$3:$G$5000,5,0)-1))</f>
        <v>39.535966220447627</v>
      </c>
    </row>
    <row r="2652" spans="1:6" x14ac:dyDescent="0.25">
      <c r="A2652" s="1">
        <v>41915</v>
      </c>
      <c r="B2652" s="11">
        <f>VLOOKUP($A2651,Master!$A$6:$J$4994,$I$1,0)*(1+0.5*(VLOOKUP($A2652,'Old-SVXY-OHLC'!$A$3:$E$5000,B$1,0)/VLOOKUP($A2651,'Old-SVXY-OHLC'!$A$3:$E$5000,5,0)-1))</f>
        <v>40.204514312611053</v>
      </c>
      <c r="C2652" s="11">
        <f>VLOOKUP($A2651,Master!$A$6:$J$4994,$I$1,0)*(1+0.5*(VLOOKUP($A2652,'Old-SVXY-OHLC'!$A$3:$E$5000,C$1,0)/VLOOKUP($A2651,'Old-SVXY-OHLC'!$A$3:$E$5000,5,0)-1))</f>
        <v>40.937689489334268</v>
      </c>
      <c r="D2652" s="11">
        <f>VLOOKUP($A2651,Master!$A$6:$J$4994,$I$1,0)*(1+0.5*(VLOOKUP($A2652,'Old-SVXY-OHLC'!$A$3:$E$5000,D$1,0)/VLOOKUP($A2651,'Old-SVXY-OHLC'!$A$3:$E$5000,5,0)-1))</f>
        <v>40.081426954539133</v>
      </c>
      <c r="E2652" s="11">
        <f>VLOOKUP(A2652,Master!A$6:J$4994,$I$1,0)</f>
        <v>40.900397100023298</v>
      </c>
      <c r="F2652" s="11">
        <f>VLOOKUP($A2651,Master!$A$6:$J$4994,$I$1,0)*(1+0.5*(VLOOKUP($A2652,'Old-SVXY-OHLC'!$A$3:$G$5000,F$1,0)/VLOOKUP($A2651,'Old-SVXY-OHLC'!$A$3:$G$5000,5,0)-1))</f>
        <v>40.734326347952411</v>
      </c>
    </row>
    <row r="2653" spans="1:6" x14ac:dyDescent="0.25">
      <c r="A2653" s="1">
        <v>41918</v>
      </c>
      <c r="B2653" s="11">
        <f>VLOOKUP($A2652,Master!$A$6:$J$4994,$I$1,0)*(1+0.5*(VLOOKUP($A2653,'Old-SVXY-OHLC'!$A$3:$E$5000,B$1,0)/VLOOKUP($A2652,'Old-SVXY-OHLC'!$A$3:$E$5000,5,0)-1))</f>
        <v>41.189934505606011</v>
      </c>
      <c r="C2653" s="11">
        <f>VLOOKUP($A2652,Master!$A$6:$J$4994,$I$1,0)*(1+0.5*(VLOOKUP($A2653,'Old-SVXY-OHLC'!$A$3:$E$5000,C$1,0)/VLOOKUP($A2652,'Old-SVXY-OHLC'!$A$3:$E$5000,5,0)-1))</f>
        <v>41.391742786028402</v>
      </c>
      <c r="D2653" s="11">
        <f>VLOOKUP($A2652,Master!$A$6:$J$4994,$I$1,0)*(1+0.5*(VLOOKUP($A2653,'Old-SVXY-OHLC'!$A$3:$E$5000,D$1,0)/VLOOKUP($A2652,'Old-SVXY-OHLC'!$A$3:$E$5000,5,0)-1))</f>
        <v>40.274032520842184</v>
      </c>
      <c r="E2653" s="11">
        <f>VLOOKUP(A2653,Master!A$6:J$4994,$I$1,0)</f>
        <v>40.274991947839858</v>
      </c>
      <c r="F2653" s="11">
        <f>VLOOKUP($A2652,Master!$A$6:$J$4994,$I$1,0)*(1+0.5*(VLOOKUP($A2653,'Old-SVXY-OHLC'!$A$3:$G$5000,F$1,0)/VLOOKUP($A2652,'Old-SVXY-OHLC'!$A$3:$G$5000,5,0)-1))</f>
        <v>40.385286606363159</v>
      </c>
    </row>
    <row r="2654" spans="1:6" x14ac:dyDescent="0.25">
      <c r="A2654" s="1">
        <v>41919</v>
      </c>
      <c r="B2654" s="11">
        <f>VLOOKUP($A2653,Master!$A$6:$J$4994,$I$1,0)*(1+0.5*(VLOOKUP($A2654,'Old-SVXY-OHLC'!$A$3:$E$5000,B$1,0)/VLOOKUP($A2653,'Old-SVXY-OHLC'!$A$3:$E$5000,5,0)-1))</f>
        <v>39.89519680498784</v>
      </c>
      <c r="C2654" s="11">
        <f>VLOOKUP($A2653,Master!$A$6:$J$4994,$I$1,0)*(1+0.5*(VLOOKUP($A2654,'Old-SVXY-OHLC'!$A$3:$E$5000,C$1,0)/VLOOKUP($A2653,'Old-SVXY-OHLC'!$A$3:$E$5000,5,0)-1))</f>
        <v>39.953014491849189</v>
      </c>
      <c r="D2654" s="11">
        <f>VLOOKUP($A2653,Master!$A$6:$J$4994,$I$1,0)*(1+0.5*(VLOOKUP($A2654,'Old-SVXY-OHLC'!$A$3:$E$5000,D$1,0)/VLOOKUP($A2653,'Old-SVXY-OHLC'!$A$3:$E$5000,5,0)-1))</f>
        <v>38.821887466436806</v>
      </c>
      <c r="E2654" s="11">
        <f>VLOOKUP(A2654,Master!A$6:J$4994,$I$1,0)</f>
        <v>38.821747283564164</v>
      </c>
      <c r="F2654" s="11">
        <f>VLOOKUP($A2653,Master!$A$6:$J$4994,$I$1,0)*(1+0.5*(VLOOKUP($A2654,'Old-SVXY-OHLC'!$A$3:$G$5000,F$1,0)/VLOOKUP($A2653,'Old-SVXY-OHLC'!$A$3:$G$5000,5,0)-1))</f>
        <v>38.959610539449123</v>
      </c>
    </row>
    <row r="2655" spans="1:6" x14ac:dyDescent="0.25">
      <c r="A2655" s="1">
        <v>41920</v>
      </c>
      <c r="B2655" s="11">
        <f>VLOOKUP($A2654,Master!$A$6:$J$4994,$I$1,0)*(1+0.5*(VLOOKUP($A2655,'Old-SVXY-OHLC'!$A$3:$E$5000,B$1,0)/VLOOKUP($A2654,'Old-SVXY-OHLC'!$A$3:$E$5000,5,0)-1))</f>
        <v>38.863805990503565</v>
      </c>
      <c r="C2655" s="11">
        <f>VLOOKUP($A2654,Master!$A$6:$J$4994,$I$1,0)*(1+0.5*(VLOOKUP($A2655,'Old-SVXY-OHLC'!$A$3:$E$5000,C$1,0)/VLOOKUP($A2654,'Old-SVXY-OHLC'!$A$3:$E$5000,5,0)-1))</f>
        <v>40.675875147439548</v>
      </c>
      <c r="D2655" s="11">
        <f>VLOOKUP($A2654,Master!$A$6:$J$4994,$I$1,0)*(1+0.5*(VLOOKUP($A2655,'Old-SVXY-OHLC'!$A$3:$E$5000,D$1,0)/VLOOKUP($A2654,'Old-SVXY-OHLC'!$A$3:$E$5000,5,0)-1))</f>
        <v>38.669959226046124</v>
      </c>
      <c r="E2655" s="11">
        <f>VLOOKUP(A2655,Master!A$6:J$4994,$I$1,0)</f>
        <v>40.675806905357959</v>
      </c>
      <c r="F2655" s="11">
        <f>VLOOKUP($A2654,Master!$A$6:$J$4994,$I$1,0)*(1+0.5*(VLOOKUP($A2655,'Old-SVXY-OHLC'!$A$3:$G$5000,F$1,0)/VLOOKUP($A2654,'Old-SVXY-OHLC'!$A$3:$G$5000,5,0)-1))</f>
        <v>40.55382269428533</v>
      </c>
    </row>
    <row r="2656" spans="1:6" x14ac:dyDescent="0.25">
      <c r="A2656" s="1">
        <v>41921</v>
      </c>
      <c r="B2656" s="11">
        <f>VLOOKUP($A2655,Master!$A$6:$J$4994,$I$1,0)*(1+0.5*(VLOOKUP($A2656,'Old-SVXY-OHLC'!$A$3:$E$5000,B$1,0)/VLOOKUP($A2655,'Old-SVXY-OHLC'!$A$3:$E$5000,5,0)-1))</f>
        <v>40.277064953718423</v>
      </c>
      <c r="C2656" s="11">
        <f>VLOOKUP($A2655,Master!$A$6:$J$4994,$I$1,0)*(1+0.5*(VLOOKUP($A2656,'Old-SVXY-OHLC'!$A$3:$E$5000,C$1,0)/VLOOKUP($A2655,'Old-SVXY-OHLC'!$A$3:$E$5000,5,0)-1))</f>
        <v>40.397180384447573</v>
      </c>
      <c r="D2656" s="11">
        <f>VLOOKUP($A2655,Master!$A$6:$J$4994,$I$1,0)*(1+0.5*(VLOOKUP($A2656,'Old-SVXY-OHLC'!$A$3:$E$5000,D$1,0)/VLOOKUP($A2655,'Old-SVXY-OHLC'!$A$3:$E$5000,5,0)-1))</f>
        <v>38.618950290893942</v>
      </c>
      <c r="E2656" s="11">
        <f>VLOOKUP(A2656,Master!A$6:J$4994,$I$1,0)</f>
        <v>38.66692581257022</v>
      </c>
      <c r="F2656" s="11">
        <f>VLOOKUP($A2655,Master!$A$6:$J$4994,$I$1,0)*(1+0.5*(VLOOKUP($A2656,'Old-SVXY-OHLC'!$A$3:$G$5000,F$1,0)/VLOOKUP($A2655,'Old-SVXY-OHLC'!$A$3:$G$5000,5,0)-1))</f>
        <v>38.679006961776508</v>
      </c>
    </row>
    <row r="2657" spans="1:6" x14ac:dyDescent="0.25">
      <c r="A2657" s="1">
        <v>41922</v>
      </c>
      <c r="B2657" s="11">
        <f>VLOOKUP($A2656,Master!$A$6:$J$4994,$I$1,0)*(1+0.5*(VLOOKUP($A2657,'Old-SVXY-OHLC'!$A$3:$E$5000,B$1,0)/VLOOKUP($A2656,'Old-SVXY-OHLC'!$A$3:$E$5000,5,0)-1))</f>
        <v>38.585863509507639</v>
      </c>
      <c r="C2657" s="11">
        <f>VLOOKUP($A2656,Master!$A$6:$J$4994,$I$1,0)*(1+0.5*(VLOOKUP($A2657,'Old-SVXY-OHLC'!$A$3:$E$5000,C$1,0)/VLOOKUP($A2656,'Old-SVXY-OHLC'!$A$3:$E$5000,5,0)-1))</f>
        <v>38.976970370302503</v>
      </c>
      <c r="D2657" s="11">
        <f>VLOOKUP($A2656,Master!$A$6:$J$4994,$I$1,0)*(1+0.5*(VLOOKUP($A2657,'Old-SVXY-OHLC'!$A$3:$E$5000,D$1,0)/VLOOKUP($A2656,'Old-SVXY-OHLC'!$A$3:$E$5000,5,0)-1))</f>
        <v>36.452251699105965</v>
      </c>
      <c r="E2657" s="11">
        <f>VLOOKUP(A2657,Master!A$6:J$4994,$I$1,0)</f>
        <v>36.452100271704495</v>
      </c>
      <c r="F2657" s="11">
        <f>VLOOKUP($A2656,Master!$A$6:$J$4994,$I$1,0)*(1+0.5*(VLOOKUP($A2657,'Old-SVXY-OHLC'!$A$3:$G$5000,F$1,0)/VLOOKUP($A2656,'Old-SVXY-OHLC'!$A$3:$G$5000,5,0)-1))</f>
        <v>36.536680463807912</v>
      </c>
    </row>
    <row r="2658" spans="1:6" x14ac:dyDescent="0.25">
      <c r="A2658" s="1">
        <v>41925</v>
      </c>
      <c r="B2658" s="11">
        <f>VLOOKUP($A2657,Master!$A$6:$J$4994,$I$1,0)*(1+0.5*(VLOOKUP($A2658,'Old-SVXY-OHLC'!$A$3:$E$5000,B$1,0)/VLOOKUP($A2657,'Old-SVXY-OHLC'!$A$3:$E$5000,5,0)-1))</f>
        <v>36.817638714624856</v>
      </c>
      <c r="C2658" s="11">
        <f>VLOOKUP($A2657,Master!$A$6:$J$4994,$I$1,0)*(1+0.5*(VLOOKUP($A2658,'Old-SVXY-OHLC'!$A$3:$E$5000,C$1,0)/VLOOKUP($A2657,'Old-SVXY-OHLC'!$A$3:$E$5000,5,0)-1))</f>
        <v>37.128475403720259</v>
      </c>
      <c r="D2658" s="11">
        <f>VLOOKUP($A2657,Master!$A$6:$J$4994,$I$1,0)*(1+0.5*(VLOOKUP($A2658,'Old-SVXY-OHLC'!$A$3:$E$5000,D$1,0)/VLOOKUP($A2657,'Old-SVXY-OHLC'!$A$3:$E$5000,5,0)-1))</f>
        <v>34.134634899109862</v>
      </c>
      <c r="E2658" s="11">
        <f>VLOOKUP(A2658,Master!A$6:J$4994,$I$1,0)</f>
        <v>34.134192538221512</v>
      </c>
      <c r="F2658" s="11">
        <f>VLOOKUP($A2657,Master!$A$6:$J$4994,$I$1,0)*(1+0.5*(VLOOKUP($A2658,'Old-SVXY-OHLC'!$A$3:$G$5000,F$1,0)/VLOOKUP($A2657,'Old-SVXY-OHLC'!$A$3:$G$5000,5,0)-1))</f>
        <v>34.750276416328703</v>
      </c>
    </row>
    <row r="2659" spans="1:6" x14ac:dyDescent="0.25">
      <c r="A2659" s="1">
        <v>41926</v>
      </c>
      <c r="B2659" s="11">
        <f>VLOOKUP($A2658,Master!$A$6:$J$4994,$I$1,0)*(1+0.5*(VLOOKUP($A2659,'Old-SVXY-OHLC'!$A$3:$E$5000,B$1,0)/VLOOKUP($A2658,'Old-SVXY-OHLC'!$A$3:$E$5000,5,0)-1))</f>
        <v>35.030615096305148</v>
      </c>
      <c r="C2659" s="11">
        <f>VLOOKUP($A2658,Master!$A$6:$J$4994,$I$1,0)*(1+0.5*(VLOOKUP($A2659,'Old-SVXY-OHLC'!$A$3:$E$5000,C$1,0)/VLOOKUP($A2658,'Old-SVXY-OHLC'!$A$3:$E$5000,5,0)-1))</f>
        <v>35.832840078229331</v>
      </c>
      <c r="D2659" s="11">
        <f>VLOOKUP($A2658,Master!$A$6:$J$4994,$I$1,0)*(1+0.5*(VLOOKUP($A2659,'Old-SVXY-OHLC'!$A$3:$E$5000,D$1,0)/VLOOKUP($A2658,'Old-SVXY-OHLC'!$A$3:$E$5000,5,0)-1))</f>
        <v>34.174911049592339</v>
      </c>
      <c r="E2659" s="11">
        <f>VLOOKUP(A2659,Master!A$6:J$4994,$I$1,0)</f>
        <v>35.158617473359421</v>
      </c>
      <c r="F2659" s="11">
        <f>VLOOKUP($A2658,Master!$A$6:$J$4994,$I$1,0)*(1+0.5*(VLOOKUP($A2659,'Old-SVXY-OHLC'!$A$3:$G$5000,F$1,0)/VLOOKUP($A2658,'Old-SVXY-OHLC'!$A$3:$G$5000,5,0)-1))</f>
        <v>34.907922685430314</v>
      </c>
    </row>
    <row r="2660" spans="1:6" x14ac:dyDescent="0.25">
      <c r="A2660" s="1">
        <v>41927</v>
      </c>
      <c r="B2660" s="11">
        <f>VLOOKUP($A2659,Master!$A$6:$J$4994,$I$1,0)*(1+0.5*(VLOOKUP($A2660,'Old-SVXY-OHLC'!$A$3:$E$5000,B$1,0)/VLOOKUP($A2659,'Old-SVXY-OHLC'!$A$3:$E$5000,5,0)-1))</f>
        <v>33.560746635386927</v>
      </c>
      <c r="C2660" s="11">
        <f>VLOOKUP($A2659,Master!$A$6:$J$4994,$I$1,0)*(1+0.5*(VLOOKUP($A2660,'Old-SVXY-OHLC'!$A$3:$E$5000,C$1,0)/VLOOKUP($A2659,'Old-SVXY-OHLC'!$A$3:$E$5000,5,0)-1))</f>
        <v>34.6673432561265</v>
      </c>
      <c r="D2660" s="11">
        <f>VLOOKUP($A2659,Master!$A$6:$J$4994,$I$1,0)*(1+0.5*(VLOOKUP($A2660,'Old-SVXY-OHLC'!$A$3:$E$5000,D$1,0)/VLOOKUP($A2659,'Old-SVXY-OHLC'!$A$3:$E$5000,5,0)-1))</f>
        <v>32.341046794293476</v>
      </c>
      <c r="E2660" s="11">
        <f>VLOOKUP(A2660,Master!A$6:J$4994,$I$1,0)</f>
        <v>32.966944227908002</v>
      </c>
      <c r="F2660" s="11">
        <f>VLOOKUP($A2659,Master!$A$6:$J$4994,$I$1,0)*(1+0.5*(VLOOKUP($A2660,'Old-SVXY-OHLC'!$A$3:$G$5000,F$1,0)/VLOOKUP($A2659,'Old-SVXY-OHLC'!$A$3:$G$5000,5,0)-1))</f>
        <v>34.572578950445489</v>
      </c>
    </row>
    <row r="2661" spans="1:6" x14ac:dyDescent="0.25">
      <c r="A2661" s="1">
        <v>41928</v>
      </c>
      <c r="B2661" s="11">
        <f>VLOOKUP($A2660,Master!$A$6:$J$4994,$I$1,0)*(1+0.5*(VLOOKUP($A2661,'Old-SVXY-OHLC'!$A$3:$E$5000,B$1,0)/VLOOKUP($A2660,'Old-SVXY-OHLC'!$A$3:$E$5000,5,0)-1))</f>
        <v>32.437134795676059</v>
      </c>
      <c r="C2661" s="11">
        <f>VLOOKUP($A2660,Master!$A$6:$J$4994,$I$1,0)*(1+0.5*(VLOOKUP($A2661,'Old-SVXY-OHLC'!$A$3:$E$5000,C$1,0)/VLOOKUP($A2660,'Old-SVXY-OHLC'!$A$3:$E$5000,5,0)-1))</f>
        <v>34.297085541002005</v>
      </c>
      <c r="D2661" s="11">
        <f>VLOOKUP($A2660,Master!$A$6:$J$4994,$I$1,0)*(1+0.5*(VLOOKUP($A2661,'Old-SVXY-OHLC'!$A$3:$E$5000,D$1,0)/VLOOKUP($A2660,'Old-SVXY-OHLC'!$A$3:$E$5000,5,0)-1))</f>
        <v>32.361819888735042</v>
      </c>
      <c r="E2661" s="11">
        <f>VLOOKUP(A2661,Master!A$6:J$4994,$I$1,0)</f>
        <v>33.809520968104259</v>
      </c>
      <c r="F2661" s="11">
        <f>VLOOKUP($A2660,Master!$A$6:$J$4994,$I$1,0)*(1+0.5*(VLOOKUP($A2661,'Old-SVXY-OHLC'!$A$3:$G$5000,F$1,0)/VLOOKUP($A2660,'Old-SVXY-OHLC'!$A$3:$G$5000,5,0)-1))</f>
        <v>33.92378425764381</v>
      </c>
    </row>
    <row r="2662" spans="1:6" x14ac:dyDescent="0.25">
      <c r="A2662" s="1">
        <v>41929</v>
      </c>
      <c r="B2662" s="11">
        <f>VLOOKUP($A2661,Master!$A$6:$J$4994,$I$1,0)*(1+0.5*(VLOOKUP($A2662,'Old-SVXY-OHLC'!$A$3:$E$5000,B$1,0)/VLOOKUP($A2661,'Old-SVXY-OHLC'!$A$3:$E$5000,5,0)-1))</f>
        <v>35.083888465631638</v>
      </c>
      <c r="C2662" s="11">
        <f>VLOOKUP($A2661,Master!$A$6:$J$4994,$I$1,0)*(1+0.5*(VLOOKUP($A2662,'Old-SVXY-OHLC'!$A$3:$E$5000,C$1,0)/VLOOKUP($A2661,'Old-SVXY-OHLC'!$A$3:$E$5000,5,0)-1))</f>
        <v>35.365040650956303</v>
      </c>
      <c r="D2662" s="11">
        <f>VLOOKUP($A2661,Master!$A$6:$J$4994,$I$1,0)*(1+0.5*(VLOOKUP($A2662,'Old-SVXY-OHLC'!$A$3:$E$5000,D$1,0)/VLOOKUP($A2661,'Old-SVXY-OHLC'!$A$3:$E$5000,5,0)-1))</f>
        <v>34.317105654023884</v>
      </c>
      <c r="E2662" s="11">
        <f>VLOOKUP(A2662,Master!A$6:J$4994,$I$1,0)</f>
        <v>34.704888808537369</v>
      </c>
      <c r="F2662" s="11">
        <f>VLOOKUP($A2661,Master!$A$6:$J$4994,$I$1,0)*(1+0.5*(VLOOKUP($A2662,'Old-SVXY-OHLC'!$A$3:$G$5000,F$1,0)/VLOOKUP($A2661,'Old-SVXY-OHLC'!$A$3:$G$5000,5,0)-1))</f>
        <v>34.639792512684089</v>
      </c>
    </row>
    <row r="2663" spans="1:6" x14ac:dyDescent="0.25">
      <c r="A2663" s="1">
        <v>41932</v>
      </c>
      <c r="B2663" s="11">
        <f>VLOOKUP($A2662,Master!$A$6:$J$4994,$I$1,0)*(1+0.5*(VLOOKUP($A2663,'Old-SVXY-OHLC'!$A$3:$E$5000,B$1,0)/VLOOKUP($A2662,'Old-SVXY-OHLC'!$A$3:$E$5000,5,0)-1))</f>
        <v>34.566608863213716</v>
      </c>
      <c r="C2663" s="11">
        <f>VLOOKUP($A2662,Master!$A$6:$J$4994,$I$1,0)*(1+0.5*(VLOOKUP($A2663,'Old-SVXY-OHLC'!$A$3:$E$5000,C$1,0)/VLOOKUP($A2662,'Old-SVXY-OHLC'!$A$3:$E$5000,5,0)-1))</f>
        <v>36.190302290942185</v>
      </c>
      <c r="D2663" s="11">
        <f>VLOOKUP($A2662,Master!$A$6:$J$4994,$I$1,0)*(1+0.5*(VLOOKUP($A2663,'Old-SVXY-OHLC'!$A$3:$E$5000,D$1,0)/VLOOKUP($A2662,'Old-SVXY-OHLC'!$A$3:$E$5000,5,0)-1))</f>
        <v>34.470057551792095</v>
      </c>
      <c r="E2663" s="11">
        <f>VLOOKUP(A2663,Master!A$6:J$4994,$I$1,0)</f>
        <v>36.190108725080918</v>
      </c>
      <c r="F2663" s="11">
        <f>VLOOKUP($A2662,Master!$A$6:$J$4994,$I$1,0)*(1+0.5*(VLOOKUP($A2663,'Old-SVXY-OHLC'!$A$3:$G$5000,F$1,0)/VLOOKUP($A2662,'Old-SVXY-OHLC'!$A$3:$G$5000,5,0)-1))</f>
        <v>35.977503833342546</v>
      </c>
    </row>
    <row r="2664" spans="1:6" x14ac:dyDescent="0.25">
      <c r="A2664" s="1">
        <v>41933</v>
      </c>
      <c r="B2664" s="11">
        <f>VLOOKUP($A2663,Master!$A$6:$J$4994,$I$1,0)*(1+0.5*(VLOOKUP($A2664,'Old-SVXY-OHLC'!$A$3:$E$5000,B$1,0)/VLOOKUP($A2663,'Old-SVXY-OHLC'!$A$3:$E$5000,5,0)-1))</f>
        <v>36.616959822882329</v>
      </c>
      <c r="C2664" s="11">
        <f>VLOOKUP($A2663,Master!$A$6:$J$4994,$I$1,0)*(1+0.5*(VLOOKUP($A2664,'Old-SVXY-OHLC'!$A$3:$E$5000,C$1,0)/VLOOKUP($A2663,'Old-SVXY-OHLC'!$A$3:$E$5000,5,0)-1))</f>
        <v>37.555128169157932</v>
      </c>
      <c r="D2664" s="11">
        <f>VLOOKUP($A2663,Master!$A$6:$J$4994,$I$1,0)*(1+0.5*(VLOOKUP($A2664,'Old-SVXY-OHLC'!$A$3:$E$5000,D$1,0)/VLOOKUP($A2663,'Old-SVXY-OHLC'!$A$3:$E$5000,5,0)-1))</f>
        <v>36.494298197317164</v>
      </c>
      <c r="E2664" s="11">
        <f>VLOOKUP(A2664,Master!A$6:J$4994,$I$1,0)</f>
        <v>37.555057085144568</v>
      </c>
      <c r="F2664" s="11">
        <f>VLOOKUP($A2663,Master!$A$6:$J$4994,$I$1,0)*(1+0.5*(VLOOKUP($A2664,'Old-SVXY-OHLC'!$A$3:$G$5000,F$1,0)/VLOOKUP($A2663,'Old-SVXY-OHLC'!$A$3:$G$5000,5,0)-1))</f>
        <v>37.311046315462129</v>
      </c>
    </row>
    <row r="2665" spans="1:6" x14ac:dyDescent="0.25">
      <c r="A2665" s="1">
        <v>41934</v>
      </c>
      <c r="B2665" s="11">
        <f>VLOOKUP($A2664,Master!$A$6:$J$4994,$I$1,0)*(1+0.5*(VLOOKUP($A2665,'Old-SVXY-OHLC'!$A$3:$E$5000,B$1,0)/VLOOKUP($A2664,'Old-SVXY-OHLC'!$A$3:$E$5000,5,0)-1))</f>
        <v>37.426346578342937</v>
      </c>
      <c r="C2665" s="11">
        <f>VLOOKUP($A2664,Master!$A$6:$J$4994,$I$1,0)*(1+0.5*(VLOOKUP($A2665,'Old-SVXY-OHLC'!$A$3:$E$5000,C$1,0)/VLOOKUP($A2664,'Old-SVXY-OHLC'!$A$3:$E$5000,5,0)-1))</f>
        <v>37.663065328540604</v>
      </c>
      <c r="D2665" s="11">
        <f>VLOOKUP($A2664,Master!$A$6:$J$4994,$I$1,0)*(1+0.5*(VLOOKUP($A2665,'Old-SVXY-OHLC'!$A$3:$E$5000,D$1,0)/VLOOKUP($A2664,'Old-SVXY-OHLC'!$A$3:$E$5000,5,0)-1))</f>
        <v>35.714465860450034</v>
      </c>
      <c r="E2665" s="11">
        <f>VLOOKUP(A2665,Master!A$6:J$4994,$I$1,0)</f>
        <v>36.280120282810806</v>
      </c>
      <c r="F2665" s="11">
        <f>VLOOKUP($A2664,Master!$A$6:$J$4994,$I$1,0)*(1+0.5*(VLOOKUP($A2665,'Old-SVXY-OHLC'!$A$3:$G$5000,F$1,0)/VLOOKUP($A2664,'Old-SVXY-OHLC'!$A$3:$G$5000,5,0)-1))</f>
        <v>35.821278556804472</v>
      </c>
    </row>
    <row r="2666" spans="1:6" x14ac:dyDescent="0.25">
      <c r="A2666" s="1">
        <v>41935</v>
      </c>
      <c r="B2666" s="11">
        <f>VLOOKUP($A2665,Master!$A$6:$J$4994,$I$1,0)*(1+0.5*(VLOOKUP($A2666,'Old-SVXY-OHLC'!$A$3:$E$5000,B$1,0)/VLOOKUP($A2665,'Old-SVXY-OHLC'!$A$3:$E$5000,5,0)-1))</f>
        <v>36.989242391610645</v>
      </c>
      <c r="C2666" s="11">
        <f>VLOOKUP($A2665,Master!$A$6:$J$4994,$I$1,0)*(1+0.5*(VLOOKUP($A2666,'Old-SVXY-OHLC'!$A$3:$E$5000,C$1,0)/VLOOKUP($A2665,'Old-SVXY-OHLC'!$A$3:$E$5000,5,0)-1))</f>
        <v>37.408113706668601</v>
      </c>
      <c r="D2666" s="11">
        <f>VLOOKUP($A2665,Master!$A$6:$J$4994,$I$1,0)*(1+0.5*(VLOOKUP($A2666,'Old-SVXY-OHLC'!$A$3:$E$5000,D$1,0)/VLOOKUP($A2665,'Old-SVXY-OHLC'!$A$3:$E$5000,5,0)-1))</f>
        <v>36.618242015600821</v>
      </c>
      <c r="E2666" s="11">
        <f>VLOOKUP(A2666,Master!A$6:J$4994,$I$1,0)</f>
        <v>37.078530522124716</v>
      </c>
      <c r="F2666" s="11">
        <f>VLOOKUP($A2665,Master!$A$6:$J$4994,$I$1,0)*(1+0.5*(VLOOKUP($A2666,'Old-SVXY-OHLC'!$A$3:$G$5000,F$1,0)/VLOOKUP($A2665,'Old-SVXY-OHLC'!$A$3:$G$5000,5,0)-1))</f>
        <v>36.917435384651689</v>
      </c>
    </row>
    <row r="2667" spans="1:6" x14ac:dyDescent="0.25">
      <c r="A2667" s="1">
        <v>41936</v>
      </c>
      <c r="B2667" s="11">
        <f>VLOOKUP($A2666,Master!$A$6:$J$4994,$I$1,0)*(1+0.5*(VLOOKUP($A2667,'Old-SVXY-OHLC'!$A$3:$E$5000,B$1,0)/VLOOKUP($A2666,'Old-SVXY-OHLC'!$A$3:$E$5000,5,0)-1))</f>
        <v>36.914894050704802</v>
      </c>
      <c r="C2667" s="11">
        <f>VLOOKUP($A2666,Master!$A$6:$J$4994,$I$1,0)*(1+0.5*(VLOOKUP($A2667,'Old-SVXY-OHLC'!$A$3:$E$5000,C$1,0)/VLOOKUP($A2666,'Old-SVXY-OHLC'!$A$3:$E$5000,5,0)-1))</f>
        <v>37.442005830227657</v>
      </c>
      <c r="D2667" s="11">
        <f>VLOOKUP($A2666,Master!$A$6:$J$4994,$I$1,0)*(1+0.5*(VLOOKUP($A2667,'Old-SVXY-OHLC'!$A$3:$E$5000,D$1,0)/VLOOKUP($A2666,'Old-SVXY-OHLC'!$A$3:$E$5000,5,0)-1))</f>
        <v>35.878079250051911</v>
      </c>
      <c r="E2667" s="11">
        <f>VLOOKUP(A2667,Master!A$6:J$4994,$I$1,0)</f>
        <v>37.441911731974535</v>
      </c>
      <c r="F2667" s="11">
        <f>VLOOKUP($A2666,Master!$A$6:$J$4994,$I$1,0)*(1+0.5*(VLOOKUP($A2667,'Old-SVXY-OHLC'!$A$3:$G$5000,F$1,0)/VLOOKUP($A2666,'Old-SVXY-OHLC'!$A$3:$G$5000,5,0)-1))</f>
        <v>37.116984371224639</v>
      </c>
    </row>
    <row r="2668" spans="1:6" x14ac:dyDescent="0.25">
      <c r="A2668" s="1">
        <v>41939</v>
      </c>
      <c r="B2668" s="11">
        <f>VLOOKUP($A2667,Master!$A$6:$J$4994,$I$1,0)*(1+0.5*(VLOOKUP($A2668,'Old-SVXY-OHLC'!$A$3:$E$5000,B$1,0)/VLOOKUP($A2667,'Old-SVXY-OHLC'!$A$3:$E$5000,5,0)-1))</f>
        <v>36.789337591598425</v>
      </c>
      <c r="C2668" s="11">
        <f>VLOOKUP($A2667,Master!$A$6:$J$4994,$I$1,0)*(1+0.5*(VLOOKUP($A2668,'Old-SVXY-OHLC'!$A$3:$E$5000,C$1,0)/VLOOKUP($A2667,'Old-SVXY-OHLC'!$A$3:$E$5000,5,0)-1))</f>
        <v>37.472397662571709</v>
      </c>
      <c r="D2668" s="11">
        <f>VLOOKUP($A2667,Master!$A$6:$J$4994,$I$1,0)*(1+0.5*(VLOOKUP($A2668,'Old-SVXY-OHLC'!$A$3:$E$5000,D$1,0)/VLOOKUP($A2667,'Old-SVXY-OHLC'!$A$3:$E$5000,5,0)-1))</f>
        <v>36.444155212561007</v>
      </c>
      <c r="E2668" s="11">
        <f>VLOOKUP(A2668,Master!A$6:J$4994,$I$1,0)</f>
        <v>37.472091915740371</v>
      </c>
      <c r="F2668" s="11">
        <f>VLOOKUP($A2667,Master!$A$6:$J$4994,$I$1,0)*(1+0.5*(VLOOKUP($A2668,'Old-SVXY-OHLC'!$A$3:$G$5000,F$1,0)/VLOOKUP($A2667,'Old-SVXY-OHLC'!$A$3:$G$5000,5,0)-1))</f>
        <v>37.372376916401855</v>
      </c>
    </row>
    <row r="2669" spans="1:6" x14ac:dyDescent="0.25">
      <c r="A2669" s="1">
        <v>41940</v>
      </c>
      <c r="B2669" s="11">
        <f>VLOOKUP($A2668,Master!$A$6:$J$4994,$I$1,0)*(1+0.5*(VLOOKUP($A2669,'Old-SVXY-OHLC'!$A$3:$E$5000,B$1,0)/VLOOKUP($A2668,'Old-SVXY-OHLC'!$A$3:$E$5000,5,0)-1))</f>
        <v>37.667779321808297</v>
      </c>
      <c r="C2669" s="11">
        <f>VLOOKUP($A2668,Master!$A$6:$J$4994,$I$1,0)*(1+0.5*(VLOOKUP($A2669,'Old-SVXY-OHLC'!$A$3:$E$5000,C$1,0)/VLOOKUP($A2668,'Old-SVXY-OHLC'!$A$3:$E$5000,5,0)-1))</f>
        <v>38.788104182292223</v>
      </c>
      <c r="D2669" s="11">
        <f>VLOOKUP($A2668,Master!$A$6:$J$4994,$I$1,0)*(1+0.5*(VLOOKUP($A2669,'Old-SVXY-OHLC'!$A$3:$E$5000,D$1,0)/VLOOKUP($A2668,'Old-SVXY-OHLC'!$A$3:$E$5000,5,0)-1))</f>
        <v>37.624304155426522</v>
      </c>
      <c r="E2669" s="11">
        <f>VLOOKUP(A2669,Master!A$6:J$4994,$I$1,0)</f>
        <v>38.788028579565903</v>
      </c>
      <c r="F2669" s="11">
        <f>VLOOKUP($A2668,Master!$A$6:$J$4994,$I$1,0)*(1+0.5*(VLOOKUP($A2669,'Old-SVXY-OHLC'!$A$3:$G$5000,F$1,0)/VLOOKUP($A2668,'Old-SVXY-OHLC'!$A$3:$G$5000,5,0)-1))</f>
        <v>38.612627586197533</v>
      </c>
    </row>
    <row r="2670" spans="1:6" x14ac:dyDescent="0.25">
      <c r="A2670" s="1">
        <v>41941</v>
      </c>
      <c r="B2670" s="11">
        <f>VLOOKUP($A2669,Master!$A$6:$J$4994,$I$1,0)*(1+0.5*(VLOOKUP($A2670,'Old-SVXY-OHLC'!$A$3:$E$5000,B$1,0)/VLOOKUP($A2669,'Old-SVXY-OHLC'!$A$3:$E$5000,5,0)-1))</f>
        <v>38.545426988400649</v>
      </c>
      <c r="C2670" s="11">
        <f>VLOOKUP($A2669,Master!$A$6:$J$4994,$I$1,0)*(1+0.5*(VLOOKUP($A2670,'Old-SVXY-OHLC'!$A$3:$E$5000,C$1,0)/VLOOKUP($A2669,'Old-SVXY-OHLC'!$A$3:$E$5000,5,0)-1))</f>
        <v>38.654751504683745</v>
      </c>
      <c r="D2670" s="11">
        <f>VLOOKUP($A2669,Master!$A$6:$J$4994,$I$1,0)*(1+0.5*(VLOOKUP($A2670,'Old-SVXY-OHLC'!$A$3:$E$5000,D$1,0)/VLOOKUP($A2669,'Old-SVXY-OHLC'!$A$3:$E$5000,5,0)-1))</f>
        <v>37.687650575125694</v>
      </c>
      <c r="E2670" s="11">
        <f>VLOOKUP(A2670,Master!A$6:J$4994,$I$1,0)</f>
        <v>38.109785223094136</v>
      </c>
      <c r="F2670" s="11">
        <f>VLOOKUP($A2669,Master!$A$6:$J$4994,$I$1,0)*(1+0.5*(VLOOKUP($A2670,'Old-SVXY-OHLC'!$A$3:$G$5000,F$1,0)/VLOOKUP($A2669,'Old-SVXY-OHLC'!$A$3:$G$5000,5,0)-1))</f>
        <v>38.281926311592599</v>
      </c>
    </row>
    <row r="2671" spans="1:6" x14ac:dyDescent="0.25">
      <c r="A2671" s="1">
        <v>41942</v>
      </c>
      <c r="B2671" s="11">
        <f>VLOOKUP($A2670,Master!$A$6:$J$4994,$I$1,0)*(1+0.5*(VLOOKUP($A2671,'Old-SVXY-OHLC'!$A$3:$E$5000,B$1,0)/VLOOKUP($A2670,'Old-SVXY-OHLC'!$A$3:$E$5000,5,0)-1))</f>
        <v>37.871097296852923</v>
      </c>
      <c r="C2671" s="11">
        <f>VLOOKUP($A2670,Master!$A$6:$J$4994,$I$1,0)*(1+0.5*(VLOOKUP($A2671,'Old-SVXY-OHLC'!$A$3:$E$5000,C$1,0)/VLOOKUP($A2670,'Old-SVXY-OHLC'!$A$3:$E$5000,5,0)-1))</f>
        <v>38.578882264005621</v>
      </c>
      <c r="D2671" s="11">
        <f>VLOOKUP($A2670,Master!$A$6:$J$4994,$I$1,0)*(1+0.5*(VLOOKUP($A2671,'Old-SVXY-OHLC'!$A$3:$E$5000,D$1,0)/VLOOKUP($A2670,'Old-SVXY-OHLC'!$A$3:$E$5000,5,0)-1))</f>
        <v>37.571430187009447</v>
      </c>
      <c r="E2671" s="11">
        <f>VLOOKUP(A2671,Master!A$6:J$4994,$I$1,0)</f>
        <v>38.231535257464238</v>
      </c>
      <c r="F2671" s="11">
        <f>VLOOKUP($A2670,Master!$A$6:$J$4994,$I$1,0)*(1+0.5*(VLOOKUP($A2671,'Old-SVXY-OHLC'!$A$3:$G$5000,F$1,0)/VLOOKUP($A2670,'Old-SVXY-OHLC'!$A$3:$G$5000,5,0)-1))</f>
        <v>38.19359500141816</v>
      </c>
    </row>
    <row r="2672" spans="1:6" x14ac:dyDescent="0.25">
      <c r="A2672" s="1">
        <v>41943</v>
      </c>
      <c r="B2672" s="11">
        <f>VLOOKUP($A2671,Master!$A$6:$J$4994,$I$1,0)*(1+0.5*(VLOOKUP($A2672,'Old-SVXY-OHLC'!$A$3:$E$5000,B$1,0)/VLOOKUP($A2671,'Old-SVXY-OHLC'!$A$3:$E$5000,5,0)-1))</f>
        <v>38.816646035324446</v>
      </c>
      <c r="C2672" s="11">
        <f>VLOOKUP($A2671,Master!$A$6:$J$4994,$I$1,0)*(1+0.5*(VLOOKUP($A2672,'Old-SVXY-OHLC'!$A$3:$E$5000,C$1,0)/VLOOKUP($A2671,'Old-SVXY-OHLC'!$A$3:$E$5000,5,0)-1))</f>
        <v>38.819491496491565</v>
      </c>
      <c r="D2672" s="11">
        <f>VLOOKUP($A2671,Master!$A$6:$J$4994,$I$1,0)*(1+0.5*(VLOOKUP($A2672,'Old-SVXY-OHLC'!$A$3:$E$5000,D$1,0)/VLOOKUP($A2671,'Old-SVXY-OHLC'!$A$3:$E$5000,5,0)-1))</f>
        <v>38.372843422869188</v>
      </c>
      <c r="E2672" s="11">
        <f>VLOOKUP(A2672,Master!A$6:J$4994,$I$1,0)</f>
        <v>38.602168902894398</v>
      </c>
      <c r="F2672" s="11">
        <f>VLOOKUP($A2671,Master!$A$6:$J$4994,$I$1,0)*(1+0.5*(VLOOKUP($A2672,'Old-SVXY-OHLC'!$A$3:$G$5000,F$1,0)/VLOOKUP($A2671,'Old-SVXY-OHLC'!$A$3:$G$5000,5,0)-1))</f>
        <v>38.694315671211314</v>
      </c>
    </row>
    <row r="2673" spans="1:6" x14ac:dyDescent="0.25">
      <c r="A2673" s="1">
        <v>41946</v>
      </c>
      <c r="B2673" s="11">
        <f>VLOOKUP($A2672,Master!$A$6:$J$4994,$I$1,0)*(1+0.5*(VLOOKUP($A2673,'Old-SVXY-OHLC'!$A$3:$E$5000,B$1,0)/VLOOKUP($A2672,'Old-SVXY-OHLC'!$A$3:$E$5000,5,0)-1))</f>
        <v>38.69897723062256</v>
      </c>
      <c r="C2673" s="11">
        <f>VLOOKUP($A2672,Master!$A$6:$J$4994,$I$1,0)*(1+0.5*(VLOOKUP($A2673,'Old-SVXY-OHLC'!$A$3:$E$5000,C$1,0)/VLOOKUP($A2672,'Old-SVXY-OHLC'!$A$3:$E$5000,5,0)-1))</f>
        <v>38.811690716362094</v>
      </c>
      <c r="D2673" s="11">
        <f>VLOOKUP($A2672,Master!$A$6:$J$4994,$I$1,0)*(1+0.5*(VLOOKUP($A2673,'Old-SVXY-OHLC'!$A$3:$E$5000,D$1,0)/VLOOKUP($A2672,'Old-SVXY-OHLC'!$A$3:$E$5000,5,0)-1))</f>
        <v>38.18049891574713</v>
      </c>
      <c r="E2673" s="11">
        <f>VLOOKUP(A2673,Master!A$6:J$4994,$I$1,0)</f>
        <v>38.392808131263287</v>
      </c>
      <c r="F2673" s="11">
        <f>VLOOKUP($A2672,Master!$A$6:$J$4994,$I$1,0)*(1+0.5*(VLOOKUP($A2673,'Old-SVXY-OHLC'!$A$3:$G$5000,F$1,0)/VLOOKUP($A2672,'Old-SVXY-OHLC'!$A$3:$G$5000,5,0)-1))</f>
        <v>38.372110883444499</v>
      </c>
    </row>
    <row r="2674" spans="1:6" x14ac:dyDescent="0.25">
      <c r="A2674" s="1">
        <v>41947</v>
      </c>
      <c r="B2674" s="11">
        <f>VLOOKUP($A2673,Master!$A$6:$J$4994,$I$1,0)*(1+0.5*(VLOOKUP($A2674,'Old-SVXY-OHLC'!$A$3:$E$5000,B$1,0)/VLOOKUP($A2673,'Old-SVXY-OHLC'!$A$3:$E$5000,5,0)-1))</f>
        <v>38.230004697055953</v>
      </c>
      <c r="C2674" s="11">
        <f>VLOOKUP($A2673,Master!$A$6:$J$4994,$I$1,0)*(1+0.5*(VLOOKUP($A2674,'Old-SVXY-OHLC'!$A$3:$E$5000,C$1,0)/VLOOKUP($A2673,'Old-SVXY-OHLC'!$A$3:$E$5000,5,0)-1))</f>
        <v>38.564325160662392</v>
      </c>
      <c r="D2674" s="11">
        <f>VLOOKUP($A2673,Master!$A$6:$J$4994,$I$1,0)*(1+0.5*(VLOOKUP($A2674,'Old-SVXY-OHLC'!$A$3:$E$5000,D$1,0)/VLOOKUP($A2673,'Old-SVXY-OHLC'!$A$3:$E$5000,5,0)-1))</f>
        <v>37.705858774148332</v>
      </c>
      <c r="E2674" s="11">
        <f>VLOOKUP(A2674,Master!A$6:J$4994,$I$1,0)</f>
        <v>38.457446020490906</v>
      </c>
      <c r="F2674" s="11">
        <f>VLOOKUP($A2673,Master!$A$6:$J$4994,$I$1,0)*(1+0.5*(VLOOKUP($A2674,'Old-SVXY-OHLC'!$A$3:$G$5000,F$1,0)/VLOOKUP($A2673,'Old-SVXY-OHLC'!$A$3:$G$5000,5,0)-1))</f>
        <v>38.507661808595074</v>
      </c>
    </row>
    <row r="2675" spans="1:6" x14ac:dyDescent="0.25">
      <c r="A2675" s="1">
        <v>41948</v>
      </c>
      <c r="B2675" s="11">
        <f>VLOOKUP($A2674,Master!$A$6:$J$4994,$I$1,0)*(1+0.5*(VLOOKUP($A2675,'Old-SVXY-OHLC'!$A$3:$E$5000,B$1,0)/VLOOKUP($A2674,'Old-SVXY-OHLC'!$A$3:$E$5000,5,0)-1))</f>
        <v>38.863857253363662</v>
      </c>
      <c r="C2675" s="11">
        <f>VLOOKUP($A2674,Master!$A$6:$J$4994,$I$1,0)*(1+0.5*(VLOOKUP($A2675,'Old-SVXY-OHLC'!$A$3:$E$5000,C$1,0)/VLOOKUP($A2674,'Old-SVXY-OHLC'!$A$3:$E$5000,5,0)-1))</f>
        <v>38.995648802194779</v>
      </c>
      <c r="D2675" s="11">
        <f>VLOOKUP($A2674,Master!$A$6:$J$4994,$I$1,0)*(1+0.5*(VLOOKUP($A2675,'Old-SVXY-OHLC'!$A$3:$E$5000,D$1,0)/VLOOKUP($A2674,'Old-SVXY-OHLC'!$A$3:$E$5000,5,0)-1))</f>
        <v>38.394334849991658</v>
      </c>
      <c r="E2675" s="11">
        <f>VLOOKUP(A2675,Master!A$6:J$4994,$I$1,0)</f>
        <v>38.995554517208618</v>
      </c>
      <c r="F2675" s="11">
        <f>VLOOKUP($A2674,Master!$A$6:$J$4994,$I$1,0)*(1+0.5*(VLOOKUP($A2675,'Old-SVXY-OHLC'!$A$3:$G$5000,F$1,0)/VLOOKUP($A2674,'Old-SVXY-OHLC'!$A$3:$G$5000,5,0)-1))</f>
        <v>38.762032872332668</v>
      </c>
    </row>
    <row r="2676" spans="1:6" x14ac:dyDescent="0.25">
      <c r="A2676" s="1">
        <v>41949</v>
      </c>
      <c r="B2676" s="11">
        <f>VLOOKUP($A2675,Master!$A$6:$J$4994,$I$1,0)*(1+0.5*(VLOOKUP($A2676,'Old-SVXY-OHLC'!$A$3:$E$5000,B$1,0)/VLOOKUP($A2675,'Old-SVXY-OHLC'!$A$3:$E$5000,5,0)-1))</f>
        <v>38.868347956396406</v>
      </c>
      <c r="C2676" s="11">
        <f>VLOOKUP($A2675,Master!$A$6:$J$4994,$I$1,0)*(1+0.5*(VLOOKUP($A2676,'Old-SVXY-OHLC'!$A$3:$E$5000,C$1,0)/VLOOKUP($A2675,'Old-SVXY-OHLC'!$A$3:$E$5000,5,0)-1))</f>
        <v>39.527910215015261</v>
      </c>
      <c r="D2676" s="11">
        <f>VLOOKUP($A2675,Master!$A$6:$J$4994,$I$1,0)*(1+0.5*(VLOOKUP($A2676,'Old-SVXY-OHLC'!$A$3:$E$5000,D$1,0)/VLOOKUP($A2675,'Old-SVXY-OHLC'!$A$3:$E$5000,5,0)-1))</f>
        <v>38.494494546957768</v>
      </c>
      <c r="E2676" s="11">
        <f>VLOOKUP(A2676,Master!A$6:J$4994,$I$1,0)</f>
        <v>39.527814335865585</v>
      </c>
      <c r="F2676" s="11">
        <f>VLOOKUP($A2675,Master!$A$6:$J$4994,$I$1,0)*(1+0.5*(VLOOKUP($A2676,'Old-SVXY-OHLC'!$A$3:$G$5000,F$1,0)/VLOOKUP($A2675,'Old-SVXY-OHLC'!$A$3:$G$5000,5,0)-1))</f>
        <v>39.244989634358056</v>
      </c>
    </row>
    <row r="2677" spans="1:6" x14ac:dyDescent="0.25">
      <c r="A2677" s="1">
        <v>41950</v>
      </c>
      <c r="B2677" s="11">
        <f>VLOOKUP($A2676,Master!$A$6:$J$4994,$I$1,0)*(1+0.5*(VLOOKUP($A2677,'Old-SVXY-OHLC'!$A$3:$E$5000,B$1,0)/VLOOKUP($A2676,'Old-SVXY-OHLC'!$A$3:$E$5000,5,0)-1))</f>
        <v>39.270677562964167</v>
      </c>
      <c r="C2677" s="11">
        <f>VLOOKUP($A2676,Master!$A$6:$J$4994,$I$1,0)*(1+0.5*(VLOOKUP($A2677,'Old-SVXY-OHLC'!$A$3:$E$5000,C$1,0)/VLOOKUP($A2676,'Old-SVXY-OHLC'!$A$3:$E$5000,5,0)-1))</f>
        <v>39.556975618628478</v>
      </c>
      <c r="D2677" s="11">
        <f>VLOOKUP($A2676,Master!$A$6:$J$4994,$I$1,0)*(1+0.5*(VLOOKUP($A2677,'Old-SVXY-OHLC'!$A$3:$E$5000,D$1,0)/VLOOKUP($A2676,'Old-SVXY-OHLC'!$A$3:$E$5000,5,0)-1))</f>
        <v>39.020166144864248</v>
      </c>
      <c r="E2677" s="11">
        <f>VLOOKUP(A2677,Master!A$6:J$4994,$I$1,0)</f>
        <v>39.539761151120864</v>
      </c>
      <c r="F2677" s="11">
        <f>VLOOKUP($A2676,Master!$A$6:$J$4994,$I$1,0)*(1+0.5*(VLOOKUP($A2677,'Old-SVXY-OHLC'!$A$3:$G$5000,F$1,0)/VLOOKUP($A2676,'Old-SVXY-OHLC'!$A$3:$G$5000,5,0)-1))</f>
        <v>39.529447562941733</v>
      </c>
    </row>
    <row r="2678" spans="1:6" x14ac:dyDescent="0.25">
      <c r="A2678" s="1">
        <v>41953</v>
      </c>
      <c r="B2678" s="11">
        <f>VLOOKUP($A2677,Master!$A$6:$J$4994,$I$1,0)*(1+0.5*(VLOOKUP($A2678,'Old-SVXY-OHLC'!$A$3:$E$5000,B$1,0)/VLOOKUP($A2677,'Old-SVXY-OHLC'!$A$3:$E$5000,5,0)-1))</f>
        <v>39.61190151006825</v>
      </c>
      <c r="C2678" s="11">
        <f>VLOOKUP($A2677,Master!$A$6:$J$4994,$I$1,0)*(1+0.5*(VLOOKUP($A2678,'Old-SVXY-OHLC'!$A$3:$E$5000,C$1,0)/VLOOKUP($A2677,'Old-SVXY-OHLC'!$A$3:$E$5000,5,0)-1))</f>
        <v>40.418241634212336</v>
      </c>
      <c r="D2678" s="11">
        <f>VLOOKUP($A2677,Master!$A$6:$J$4994,$I$1,0)*(1+0.5*(VLOOKUP($A2678,'Old-SVXY-OHLC'!$A$3:$E$5000,D$1,0)/VLOOKUP($A2677,'Old-SVXY-OHLC'!$A$3:$E$5000,5,0)-1))</f>
        <v>39.567870385664655</v>
      </c>
      <c r="E2678" s="11">
        <f>VLOOKUP(A2678,Master!A$6:J$4994,$I$1,0)</f>
        <v>40.362785346730341</v>
      </c>
      <c r="F2678" s="11">
        <f>VLOOKUP($A2677,Master!$A$6:$J$4994,$I$1,0)*(1+0.5*(VLOOKUP($A2678,'Old-SVXY-OHLC'!$A$3:$G$5000,F$1,0)/VLOOKUP($A2677,'Old-SVXY-OHLC'!$A$3:$G$5000,5,0)-1))</f>
        <v>40.266882511264036</v>
      </c>
    </row>
    <row r="2679" spans="1:6" x14ac:dyDescent="0.25">
      <c r="A2679" s="1">
        <v>41954</v>
      </c>
      <c r="B2679" s="11">
        <f>VLOOKUP($A2678,Master!$A$6:$J$4994,$I$1,0)*(1+0.5*(VLOOKUP($A2679,'Old-SVXY-OHLC'!$A$3:$E$5000,B$1,0)/VLOOKUP($A2678,'Old-SVXY-OHLC'!$A$3:$E$5000,5,0)-1))</f>
        <v>40.37101589938559</v>
      </c>
      <c r="C2679" s="11">
        <f>VLOOKUP($A2678,Master!$A$6:$J$4994,$I$1,0)*(1+0.5*(VLOOKUP($A2679,'Old-SVXY-OHLC'!$A$3:$E$5000,C$1,0)/VLOOKUP($A2678,'Old-SVXY-OHLC'!$A$3:$E$5000,5,0)-1))</f>
        <v>40.470805391131783</v>
      </c>
      <c r="D2679" s="11">
        <f>VLOOKUP($A2678,Master!$A$6:$J$4994,$I$1,0)*(1+0.5*(VLOOKUP($A2679,'Old-SVXY-OHLC'!$A$3:$E$5000,D$1,0)/VLOOKUP($A2678,'Old-SVXY-OHLC'!$A$3:$E$5000,5,0)-1))</f>
        <v>39.877467263493742</v>
      </c>
      <c r="E2679" s="11">
        <f>VLOOKUP(A2679,Master!A$6:J$4994,$I$1,0)</f>
        <v>40.416779923215046</v>
      </c>
      <c r="F2679" s="11">
        <f>VLOOKUP($A2678,Master!$A$6:$J$4994,$I$1,0)*(1+0.5*(VLOOKUP($A2679,'Old-SVXY-OHLC'!$A$3:$G$5000,F$1,0)/VLOOKUP($A2678,'Old-SVXY-OHLC'!$A$3:$G$5000,5,0)-1))</f>
        <v>40.295500883034542</v>
      </c>
    </row>
    <row r="2680" spans="1:6" x14ac:dyDescent="0.25">
      <c r="A2680" s="1">
        <v>41955</v>
      </c>
      <c r="B2680" s="11">
        <f>VLOOKUP($A2679,Master!$A$6:$J$4994,$I$1,0)*(1+0.5*(VLOOKUP($A2680,'Old-SVXY-OHLC'!$A$3:$E$5000,B$1,0)/VLOOKUP($A2679,'Old-SVXY-OHLC'!$A$3:$E$5000,5,0)-1))</f>
        <v>39.799972632791288</v>
      </c>
      <c r="C2680" s="11">
        <f>VLOOKUP($A2679,Master!$A$6:$J$4994,$I$1,0)*(1+0.5*(VLOOKUP($A2680,'Old-SVXY-OHLC'!$A$3:$E$5000,C$1,0)/VLOOKUP($A2679,'Old-SVXY-OHLC'!$A$3:$E$5000,5,0)-1))</f>
        <v>40.238993240412974</v>
      </c>
      <c r="D2680" s="11">
        <f>VLOOKUP($A2679,Master!$A$6:$J$4994,$I$1,0)*(1+0.5*(VLOOKUP($A2680,'Old-SVXY-OHLC'!$A$3:$E$5000,D$1,0)/VLOOKUP($A2679,'Old-SVXY-OHLC'!$A$3:$E$5000,5,0)-1))</f>
        <v>39.762265433872123</v>
      </c>
      <c r="E2680" s="11">
        <f>VLOOKUP(A2680,Master!A$6:J$4994,$I$1,0)</f>
        <v>39.950585386114177</v>
      </c>
      <c r="F2680" s="11">
        <f>VLOOKUP($A2679,Master!$A$6:$J$4994,$I$1,0)*(1+0.5*(VLOOKUP($A2680,'Old-SVXY-OHLC'!$A$3:$G$5000,F$1,0)/VLOOKUP($A2679,'Old-SVXY-OHLC'!$A$3:$G$5000,5,0)-1))</f>
        <v>40.036990389060293</v>
      </c>
    </row>
    <row r="2681" spans="1:6" x14ac:dyDescent="0.25">
      <c r="A2681" s="1">
        <v>41956</v>
      </c>
      <c r="B2681" s="11">
        <f>VLOOKUP($A2680,Master!$A$6:$J$4994,$I$1,0)*(1+0.5*(VLOOKUP($A2681,'Old-SVXY-OHLC'!$A$3:$E$5000,B$1,0)/VLOOKUP($A2680,'Old-SVXY-OHLC'!$A$3:$E$5000,5,0)-1))</f>
        <v>39.92888211529506</v>
      </c>
      <c r="C2681" s="11">
        <f>VLOOKUP($A2680,Master!$A$6:$J$4994,$I$1,0)*(1+0.5*(VLOOKUP($A2681,'Old-SVXY-OHLC'!$A$3:$E$5000,C$1,0)/VLOOKUP($A2680,'Old-SVXY-OHLC'!$A$3:$E$5000,5,0)-1))</f>
        <v>40.206846890498497</v>
      </c>
      <c r="D2681" s="11">
        <f>VLOOKUP($A2680,Master!$A$6:$J$4994,$I$1,0)*(1+0.5*(VLOOKUP($A2681,'Old-SVXY-OHLC'!$A$3:$E$5000,D$1,0)/VLOOKUP($A2680,'Old-SVXY-OHLC'!$A$3:$E$5000,5,0)-1))</f>
        <v>39.220341674421832</v>
      </c>
      <c r="E2681" s="11">
        <f>VLOOKUP(A2681,Master!A$6:J$4994,$I$1,0)</f>
        <v>39.497987503092872</v>
      </c>
      <c r="F2681" s="11">
        <f>VLOOKUP($A2680,Master!$A$6:$J$4994,$I$1,0)*(1+0.5*(VLOOKUP($A2681,'Old-SVXY-OHLC'!$A$3:$G$5000,F$1,0)/VLOOKUP($A2680,'Old-SVXY-OHLC'!$A$3:$G$5000,5,0)-1))</f>
        <v>39.792624338204057</v>
      </c>
    </row>
    <row r="2682" spans="1:6" x14ac:dyDescent="0.25">
      <c r="A2682" s="1">
        <v>41957</v>
      </c>
      <c r="B2682" s="11">
        <f>VLOOKUP($A2681,Master!$A$6:$J$4994,$I$1,0)*(1+0.5*(VLOOKUP($A2682,'Old-SVXY-OHLC'!$A$3:$E$5000,B$1,0)/VLOOKUP($A2681,'Old-SVXY-OHLC'!$A$3:$E$5000,5,0)-1))</f>
        <v>39.691160420385067</v>
      </c>
      <c r="C2682" s="11">
        <f>VLOOKUP($A2681,Master!$A$6:$J$4994,$I$1,0)*(1+0.5*(VLOOKUP($A2682,'Old-SVXY-OHLC'!$A$3:$E$5000,C$1,0)/VLOOKUP($A2681,'Old-SVXY-OHLC'!$A$3:$E$5000,5,0)-1))</f>
        <v>39.836392410917163</v>
      </c>
      <c r="D2682" s="11">
        <f>VLOOKUP($A2681,Master!$A$6:$J$4994,$I$1,0)*(1+0.5*(VLOOKUP($A2682,'Old-SVXY-OHLC'!$A$3:$E$5000,D$1,0)/VLOOKUP($A2681,'Old-SVXY-OHLC'!$A$3:$E$5000,5,0)-1))</f>
        <v>39.313490387291495</v>
      </c>
      <c r="E2682" s="11">
        <f>VLOOKUP(A2682,Master!A$6:J$4994,$I$1,0)</f>
        <v>39.836291170003356</v>
      </c>
      <c r="F2682" s="11">
        <f>VLOOKUP($A2681,Master!$A$6:$J$4994,$I$1,0)*(1+0.5*(VLOOKUP($A2682,'Old-SVXY-OHLC'!$A$3:$G$5000,F$1,0)/VLOOKUP($A2681,'Old-SVXY-OHLC'!$A$3:$G$5000,5,0)-1))</f>
        <v>39.735269165368692</v>
      </c>
    </row>
    <row r="2683" spans="1:6" x14ac:dyDescent="0.25">
      <c r="A2683" s="1">
        <v>41960</v>
      </c>
      <c r="B2683" s="11">
        <f>VLOOKUP($A2682,Master!$A$6:$J$4994,$I$1,0)*(1+0.5*(VLOOKUP($A2683,'Old-SVXY-OHLC'!$A$3:$E$5000,B$1,0)/VLOOKUP($A2682,'Old-SVXY-OHLC'!$A$3:$E$5000,5,0)-1))</f>
        <v>39.541941478076339</v>
      </c>
      <c r="C2683" s="11">
        <f>VLOOKUP($A2682,Master!$A$6:$J$4994,$I$1,0)*(1+0.5*(VLOOKUP($A2683,'Old-SVXY-OHLC'!$A$3:$E$5000,C$1,0)/VLOOKUP($A2682,'Old-SVXY-OHLC'!$A$3:$E$5000,5,0)-1))</f>
        <v>39.973835011418714</v>
      </c>
      <c r="D2683" s="11">
        <f>VLOOKUP($A2682,Master!$A$6:$J$4994,$I$1,0)*(1+0.5*(VLOOKUP($A2683,'Old-SVXY-OHLC'!$A$3:$E$5000,D$1,0)/VLOOKUP($A2682,'Old-SVXY-OHLC'!$A$3:$E$5000,5,0)-1))</f>
        <v>39.402532435687988</v>
      </c>
      <c r="E2683" s="11">
        <f>VLOOKUP(A2683,Master!A$6:J$4994,$I$1,0)</f>
        <v>39.774235478355195</v>
      </c>
      <c r="F2683" s="11">
        <f>VLOOKUP($A2682,Master!$A$6:$J$4994,$I$1,0)*(1+0.5*(VLOOKUP($A2683,'Old-SVXY-OHLC'!$A$3:$G$5000,F$1,0)/VLOOKUP($A2682,'Old-SVXY-OHLC'!$A$3:$G$5000,5,0)-1))</f>
        <v>39.763354424528472</v>
      </c>
    </row>
    <row r="2684" spans="1:6" x14ac:dyDescent="0.25">
      <c r="A2684" s="1">
        <v>41961</v>
      </c>
      <c r="B2684" s="11">
        <f>VLOOKUP($A2683,Master!$A$6:$J$4994,$I$1,0)*(1+0.5*(VLOOKUP($A2684,'Old-SVXY-OHLC'!$A$3:$E$5000,B$1,0)/VLOOKUP($A2683,'Old-SVXY-OHLC'!$A$3:$E$5000,5,0)-1))</f>
        <v>39.899892273863408</v>
      </c>
      <c r="C2684" s="11">
        <f>VLOOKUP($A2683,Master!$A$6:$J$4994,$I$1,0)*(1+0.5*(VLOOKUP($A2684,'Old-SVXY-OHLC'!$A$3:$E$5000,C$1,0)/VLOOKUP($A2683,'Old-SVXY-OHLC'!$A$3:$E$5000,5,0)-1))</f>
        <v>40.357091923135307</v>
      </c>
      <c r="D2684" s="11">
        <f>VLOOKUP($A2683,Master!$A$6:$J$4994,$I$1,0)*(1+0.5*(VLOOKUP($A2684,'Old-SVXY-OHLC'!$A$3:$E$5000,D$1,0)/VLOOKUP($A2683,'Old-SVXY-OHLC'!$A$3:$E$5000,5,0)-1))</f>
        <v>39.857792304589083</v>
      </c>
      <c r="E2684" s="11">
        <f>VLOOKUP(A2684,Master!A$6:J$4994,$I$1,0)</f>
        <v>39.857685070115387</v>
      </c>
      <c r="F2684" s="11">
        <f>VLOOKUP($A2683,Master!$A$6:$J$4994,$I$1,0)*(1+0.5*(VLOOKUP($A2684,'Old-SVXY-OHLC'!$A$3:$G$5000,F$1,0)/VLOOKUP($A2683,'Old-SVXY-OHLC'!$A$3:$G$5000,5,0)-1))</f>
        <v>40.135337234140685</v>
      </c>
    </row>
    <row r="2685" spans="1:6" x14ac:dyDescent="0.25">
      <c r="A2685" s="1">
        <v>41962</v>
      </c>
      <c r="B2685" s="11">
        <f>VLOOKUP($A2684,Master!$A$6:$J$4994,$I$1,0)*(1+0.5*(VLOOKUP($A2685,'Old-SVXY-OHLC'!$A$3:$E$5000,B$1,0)/VLOOKUP($A2684,'Old-SVXY-OHLC'!$A$3:$E$5000,5,0)-1))</f>
        <v>39.855986089088574</v>
      </c>
      <c r="C2685" s="11">
        <f>VLOOKUP($A2684,Master!$A$6:$J$4994,$I$1,0)*(1+0.5*(VLOOKUP($A2685,'Old-SVXY-OHLC'!$A$3:$E$5000,C$1,0)/VLOOKUP($A2684,'Old-SVXY-OHLC'!$A$3:$E$5000,5,0)-1))</f>
        <v>39.954338314712842</v>
      </c>
      <c r="D2685" s="11">
        <f>VLOOKUP($A2684,Master!$A$6:$J$4994,$I$1,0)*(1+0.5*(VLOOKUP($A2685,'Old-SVXY-OHLC'!$A$3:$E$5000,D$1,0)/VLOOKUP($A2684,'Old-SVXY-OHLC'!$A$3:$E$5000,5,0)-1))</f>
        <v>39.457115936403383</v>
      </c>
      <c r="E2685" s="11">
        <f>VLOOKUP(A2685,Master!A$6:J$4994,$I$1,0)</f>
        <v>39.596147202808304</v>
      </c>
      <c r="F2685" s="11">
        <f>VLOOKUP($A2684,Master!$A$6:$J$4994,$I$1,0)*(1+0.5*(VLOOKUP($A2685,'Old-SVXY-OHLC'!$A$3:$G$5000,F$1,0)/VLOOKUP($A2684,'Old-SVXY-OHLC'!$A$3:$G$5000,5,0)-1))</f>
        <v>39.629230282252536</v>
      </c>
    </row>
    <row r="2686" spans="1:6" x14ac:dyDescent="0.25">
      <c r="A2686" s="1">
        <v>41963</v>
      </c>
      <c r="B2686" s="11">
        <f>VLOOKUP($A2685,Master!$A$6:$J$4994,$I$1,0)*(1+0.5*(VLOOKUP($A2686,'Old-SVXY-OHLC'!$A$3:$E$5000,B$1,0)/VLOOKUP($A2685,'Old-SVXY-OHLC'!$A$3:$E$5000,5,0)-1))</f>
        <v>39.258066366363494</v>
      </c>
      <c r="C2686" s="11">
        <f>VLOOKUP($A2685,Master!$A$6:$J$4994,$I$1,0)*(1+0.5*(VLOOKUP($A2686,'Old-SVXY-OHLC'!$A$3:$E$5000,C$1,0)/VLOOKUP($A2685,'Old-SVXY-OHLC'!$A$3:$E$5000,5,0)-1))</f>
        <v>40.03106464128772</v>
      </c>
      <c r="D2686" s="11">
        <f>VLOOKUP($A2685,Master!$A$6:$J$4994,$I$1,0)*(1+0.5*(VLOOKUP($A2686,'Old-SVXY-OHLC'!$A$3:$E$5000,D$1,0)/VLOOKUP($A2685,'Old-SVXY-OHLC'!$A$3:$E$5000,5,0)-1))</f>
        <v>39.233314004304241</v>
      </c>
      <c r="E2686" s="11">
        <f>VLOOKUP(A2686,Master!A$6:J$4994,$I$1,0)</f>
        <v>40.030965114716757</v>
      </c>
      <c r="F2686" s="11">
        <f>VLOOKUP($A2685,Master!$A$6:$J$4994,$I$1,0)*(1+0.5*(VLOOKUP($A2686,'Old-SVXY-OHLC'!$A$3:$G$5000,F$1,0)/VLOOKUP($A2685,'Old-SVXY-OHLC'!$A$3:$G$5000,5,0)-1))</f>
        <v>39.838345953326531</v>
      </c>
    </row>
    <row r="2687" spans="1:6" x14ac:dyDescent="0.25">
      <c r="A2687" s="1">
        <v>41964</v>
      </c>
      <c r="B2687" s="11">
        <f>VLOOKUP($A2686,Master!$A$6:$J$4994,$I$1,0)*(1+0.5*(VLOOKUP($A2687,'Old-SVXY-OHLC'!$A$3:$E$5000,B$1,0)/VLOOKUP($A2686,'Old-SVXY-OHLC'!$A$3:$E$5000,5,0)-1))</f>
        <v>40.43068257076655</v>
      </c>
      <c r="C2687" s="11">
        <f>VLOOKUP($A2686,Master!$A$6:$J$4994,$I$1,0)*(1+0.5*(VLOOKUP($A2687,'Old-SVXY-OHLC'!$A$3:$E$5000,C$1,0)/VLOOKUP($A2686,'Old-SVXY-OHLC'!$A$3:$E$5000,5,0)-1))</f>
        <v>40.441565417660698</v>
      </c>
      <c r="D2687" s="11">
        <f>VLOOKUP($A2686,Master!$A$6:$J$4994,$I$1,0)*(1+0.5*(VLOOKUP($A2687,'Old-SVXY-OHLC'!$A$3:$E$5000,D$1,0)/VLOOKUP($A2686,'Old-SVXY-OHLC'!$A$3:$E$5000,5,0)-1))</f>
        <v>40.055244213121249</v>
      </c>
      <c r="E2687" s="11">
        <f>VLOOKUP(A2687,Master!A$6:J$4994,$I$1,0)</f>
        <v>40.264864358477332</v>
      </c>
      <c r="F2687" s="11">
        <f>VLOOKUP($A2686,Master!$A$6:$J$4994,$I$1,0)*(1+0.5*(VLOOKUP($A2687,'Old-SVXY-OHLC'!$A$3:$G$5000,F$1,0)/VLOOKUP($A2686,'Old-SVXY-OHLC'!$A$3:$G$5000,5,0)-1))</f>
        <v>40.240241183903734</v>
      </c>
    </row>
    <row r="2688" spans="1:6" x14ac:dyDescent="0.25">
      <c r="A2688" s="1">
        <v>41967</v>
      </c>
      <c r="B2688" s="11">
        <f>VLOOKUP($A2687,Master!$A$6:$J$4994,$I$1,0)*(1+0.5*(VLOOKUP($A2688,'Old-SVXY-OHLC'!$A$3:$E$5000,B$1,0)/VLOOKUP($A2687,'Old-SVXY-OHLC'!$A$3:$E$5000,5,0)-1))</f>
        <v>40.416095013099564</v>
      </c>
      <c r="C2688" s="11">
        <f>VLOOKUP($A2687,Master!$A$6:$J$4994,$I$1,0)*(1+0.5*(VLOOKUP($A2688,'Old-SVXY-OHLC'!$A$3:$E$5000,C$1,0)/VLOOKUP($A2687,'Old-SVXY-OHLC'!$A$3:$E$5000,5,0)-1))</f>
        <v>40.752420388699022</v>
      </c>
      <c r="D2688" s="11">
        <f>VLOOKUP($A2687,Master!$A$6:$J$4994,$I$1,0)*(1+0.5*(VLOOKUP($A2688,'Old-SVXY-OHLC'!$A$3:$E$5000,D$1,0)/VLOOKUP($A2687,'Old-SVXY-OHLC'!$A$3:$E$5000,5,0)-1))</f>
        <v>40.326836615823751</v>
      </c>
      <c r="E2688" s="11">
        <f>VLOOKUP(A2688,Master!A$6:J$4994,$I$1,0)</f>
        <v>40.752119625671938</v>
      </c>
      <c r="F2688" s="11">
        <f>VLOOKUP($A2687,Master!$A$6:$J$4994,$I$1,0)*(1+0.5*(VLOOKUP($A2688,'Old-SVXY-OHLC'!$A$3:$G$5000,F$1,0)/VLOOKUP($A2687,'Old-SVXY-OHLC'!$A$3:$G$5000,5,0)-1))</f>
        <v>40.659531972756511</v>
      </c>
    </row>
    <row r="2689" spans="1:6" x14ac:dyDescent="0.25">
      <c r="A2689" s="1">
        <v>41968</v>
      </c>
      <c r="B2689" s="11">
        <f>VLOOKUP($A2688,Master!$A$6:$J$4994,$I$1,0)*(1+0.5*(VLOOKUP($A2689,'Old-SVXY-OHLC'!$A$3:$E$5000,B$1,0)/VLOOKUP($A2688,'Old-SVXY-OHLC'!$A$3:$E$5000,5,0)-1))</f>
        <v>40.743187380574575</v>
      </c>
      <c r="C2689" s="11">
        <f>VLOOKUP($A2688,Master!$A$6:$J$4994,$I$1,0)*(1+0.5*(VLOOKUP($A2689,'Old-SVXY-OHLC'!$A$3:$E$5000,C$1,0)/VLOOKUP($A2688,'Old-SVXY-OHLC'!$A$3:$E$5000,5,0)-1))</f>
        <v>40.874152578166189</v>
      </c>
      <c r="D2689" s="11">
        <f>VLOOKUP($A2688,Master!$A$6:$J$4994,$I$1,0)*(1+0.5*(VLOOKUP($A2689,'Old-SVXY-OHLC'!$A$3:$E$5000,D$1,0)/VLOOKUP($A2688,'Old-SVXY-OHLC'!$A$3:$E$5000,5,0)-1))</f>
        <v>40.502632881412339</v>
      </c>
      <c r="E2689" s="11">
        <f>VLOOKUP(A2689,Master!A$6:J$4994,$I$1,0)</f>
        <v>40.874043455667952</v>
      </c>
      <c r="F2689" s="11">
        <f>VLOOKUP($A2688,Master!$A$6:$J$4994,$I$1,0)*(1+0.5*(VLOOKUP($A2689,'Old-SVXY-OHLC'!$A$3:$G$5000,F$1,0)/VLOOKUP($A2688,'Old-SVXY-OHLC'!$A$3:$G$5000,5,0)-1))</f>
        <v>40.823373995529664</v>
      </c>
    </row>
    <row r="2690" spans="1:6" x14ac:dyDescent="0.25">
      <c r="A2690" s="1">
        <v>41969</v>
      </c>
      <c r="B2690" s="11">
        <f>VLOOKUP($A2689,Master!$A$6:$J$4994,$I$1,0)*(1+0.5*(VLOOKUP($A2690,'Old-SVXY-OHLC'!$A$3:$E$5000,B$1,0)/VLOOKUP($A2689,'Old-SVXY-OHLC'!$A$3:$E$5000,5,0)-1))</f>
        <v>40.76478808779062</v>
      </c>
      <c r="C2690" s="11">
        <f>VLOOKUP($A2689,Master!$A$6:$J$4994,$I$1,0)*(1+0.5*(VLOOKUP($A2690,'Old-SVXY-OHLC'!$A$3:$E$5000,C$1,0)/VLOOKUP($A2689,'Old-SVXY-OHLC'!$A$3:$E$5000,5,0)-1))</f>
        <v>41.191170193567956</v>
      </c>
      <c r="D2690" s="11">
        <f>VLOOKUP($A2689,Master!$A$6:$J$4994,$I$1,0)*(1+0.5*(VLOOKUP($A2690,'Old-SVXY-OHLC'!$A$3:$E$5000,D$1,0)/VLOOKUP($A2689,'Old-SVXY-OHLC'!$A$3:$E$5000,5,0)-1))</f>
        <v>40.743468449524123</v>
      </c>
      <c r="E2690" s="11">
        <f>VLOOKUP(A2690,Master!A$6:J$4994,$I$1,0)</f>
        <v>41.181741202000069</v>
      </c>
      <c r="F2690" s="11">
        <f>VLOOKUP($A2689,Master!$A$6:$J$4994,$I$1,0)*(1+0.5*(VLOOKUP($A2690,'Old-SVXY-OHLC'!$A$3:$G$5000,F$1,0)/VLOOKUP($A2689,'Old-SVXY-OHLC'!$A$3:$G$5000,5,0)-1))</f>
        <v>41.143201673690363</v>
      </c>
    </row>
    <row r="2691" spans="1:6" x14ac:dyDescent="0.25">
      <c r="A2691" s="1">
        <v>41971</v>
      </c>
      <c r="B2691" s="11">
        <f>VLOOKUP($A2690,Master!$A$6:$J$4994,$I$1,0)*(1+0.5*(VLOOKUP($A2691,'Old-SVXY-OHLC'!$A$3:$E$5000,B$1,0)/VLOOKUP($A2690,'Old-SVXY-OHLC'!$A$3:$E$5000,5,0)-1))</f>
        <v>41.040224029628661</v>
      </c>
      <c r="C2691" s="11">
        <f>VLOOKUP($A2690,Master!$A$6:$J$4994,$I$1,0)*(1+0.5*(VLOOKUP($A2691,'Old-SVXY-OHLC'!$A$3:$E$5000,C$1,0)/VLOOKUP($A2690,'Old-SVXY-OHLC'!$A$3:$E$5000,5,0)-1))</f>
        <v>41.185705669460717</v>
      </c>
      <c r="D2691" s="11">
        <f>VLOOKUP($A2690,Master!$A$6:$J$4994,$I$1,0)*(1+0.5*(VLOOKUP($A2691,'Old-SVXY-OHLC'!$A$3:$E$5000,D$1,0)/VLOOKUP($A2690,'Old-SVXY-OHLC'!$A$3:$E$5000,5,0)-1))</f>
        <v>40.422061817542755</v>
      </c>
      <c r="E2691" s="11">
        <f>VLOOKUP(A2691,Master!A$6:J$4994,$I$1,0)</f>
        <v>40.421805004747981</v>
      </c>
      <c r="F2691" s="11">
        <f>VLOOKUP($A2690,Master!$A$6:$J$4994,$I$1,0)*(1+0.5*(VLOOKUP($A2691,'Old-SVXY-OHLC'!$A$3:$G$5000,F$1,0)/VLOOKUP($A2690,'Old-SVXY-OHLC'!$A$3:$G$5000,5,0)-1))</f>
        <v>40.587910030565368</v>
      </c>
    </row>
    <row r="2692" spans="1:6" x14ac:dyDescent="0.25">
      <c r="A2692" s="1">
        <v>41974</v>
      </c>
      <c r="B2692" s="11">
        <f>VLOOKUP($A2691,Master!$A$6:$J$4994,$I$1,0)*(1+0.5*(VLOOKUP($A2692,'Old-SVXY-OHLC'!$A$3:$E$5000,B$1,0)/VLOOKUP($A2691,'Old-SVXY-OHLC'!$A$3:$E$5000,5,0)-1))</f>
        <v>40.159508079978501</v>
      </c>
      <c r="C2692" s="11">
        <f>VLOOKUP($A2691,Master!$A$6:$J$4994,$I$1,0)*(1+0.5*(VLOOKUP($A2692,'Old-SVXY-OHLC'!$A$3:$E$5000,C$1,0)/VLOOKUP($A2691,'Old-SVXY-OHLC'!$A$3:$E$5000,5,0)-1))</f>
        <v>40.208031715167273</v>
      </c>
      <c r="D2692" s="11">
        <f>VLOOKUP($A2691,Master!$A$6:$J$4994,$I$1,0)*(1+0.5*(VLOOKUP($A2692,'Old-SVXY-OHLC'!$A$3:$E$5000,D$1,0)/VLOOKUP($A2691,'Old-SVXY-OHLC'!$A$3:$E$5000,5,0)-1))</f>
        <v>39.44988460326212</v>
      </c>
      <c r="E2692" s="11">
        <f>VLOOKUP(A2692,Master!A$6:J$4994,$I$1,0)</f>
        <v>39.449492577031556</v>
      </c>
      <c r="F2692" s="11">
        <f>VLOOKUP($A2691,Master!$A$6:$J$4994,$I$1,0)*(1+0.5*(VLOOKUP($A2692,'Old-SVXY-OHLC'!$A$3:$G$5000,F$1,0)/VLOOKUP($A2691,'Old-SVXY-OHLC'!$A$3:$G$5000,5,0)-1))</f>
        <v>39.722794824128094</v>
      </c>
    </row>
    <row r="2693" spans="1:6" x14ac:dyDescent="0.25">
      <c r="A2693" s="1">
        <v>41975</v>
      </c>
      <c r="B2693" s="11">
        <f>VLOOKUP($A2692,Master!$A$6:$J$4994,$I$1,0)*(1+0.5*(VLOOKUP($A2693,'Old-SVXY-OHLC'!$A$3:$E$5000,B$1,0)/VLOOKUP($A2692,'Old-SVXY-OHLC'!$A$3:$E$5000,5,0)-1))</f>
        <v>39.737586621705425</v>
      </c>
      <c r="C2693" s="11">
        <f>VLOOKUP($A2692,Master!$A$6:$J$4994,$I$1,0)*(1+0.5*(VLOOKUP($A2693,'Old-SVXY-OHLC'!$A$3:$E$5000,C$1,0)/VLOOKUP($A2692,'Old-SVXY-OHLC'!$A$3:$E$5000,5,0)-1))</f>
        <v>40.97898335378305</v>
      </c>
      <c r="D2693" s="11">
        <f>VLOOKUP($A2692,Master!$A$6:$J$4994,$I$1,0)*(1+0.5*(VLOOKUP($A2693,'Old-SVXY-OHLC'!$A$3:$E$5000,D$1,0)/VLOOKUP($A2692,'Old-SVXY-OHLC'!$A$3:$E$5000,5,0)-1))</f>
        <v>39.737586621705425</v>
      </c>
      <c r="E2693" s="11">
        <f>VLOOKUP(A2693,Master!A$6:J$4994,$I$1,0)</f>
        <v>40.978906721215978</v>
      </c>
      <c r="F2693" s="11">
        <f>VLOOKUP($A2692,Master!$A$6:$J$4994,$I$1,0)*(1+0.5*(VLOOKUP($A2693,'Old-SVXY-OHLC'!$A$3:$G$5000,F$1,0)/VLOOKUP($A2692,'Old-SVXY-OHLC'!$A$3:$G$5000,5,0)-1))</f>
        <v>40.785073164587899</v>
      </c>
    </row>
    <row r="2694" spans="1:6" x14ac:dyDescent="0.25">
      <c r="A2694" s="1">
        <v>41976</v>
      </c>
      <c r="B2694" s="11">
        <f>VLOOKUP($A2693,Master!$A$6:$J$4994,$I$1,0)*(1+0.5*(VLOOKUP($A2694,'Old-SVXY-OHLC'!$A$3:$E$5000,B$1,0)/VLOOKUP($A2693,'Old-SVXY-OHLC'!$A$3:$E$5000,5,0)-1))</f>
        <v>40.991801902751341</v>
      </c>
      <c r="C2694" s="11">
        <f>VLOOKUP($A2693,Master!$A$6:$J$4994,$I$1,0)*(1+0.5*(VLOOKUP($A2694,'Old-SVXY-OHLC'!$A$3:$E$5000,C$1,0)/VLOOKUP($A2693,'Old-SVXY-OHLC'!$A$3:$E$5000,5,0)-1))</f>
        <v>41.183637285758252</v>
      </c>
      <c r="D2694" s="11">
        <f>VLOOKUP($A2693,Master!$A$6:$J$4994,$I$1,0)*(1+0.5*(VLOOKUP($A2694,'Old-SVXY-OHLC'!$A$3:$E$5000,D$1,0)/VLOOKUP($A2693,'Old-SVXY-OHLC'!$A$3:$E$5000,5,0)-1))</f>
        <v>40.85592048253136</v>
      </c>
      <c r="E2694" s="11">
        <f>VLOOKUP(A2694,Master!A$6:J$4994,$I$1,0)</f>
        <v>40.91255386991795</v>
      </c>
      <c r="F2694" s="11">
        <f>VLOOKUP($A2693,Master!$A$6:$J$4994,$I$1,0)*(1+0.5*(VLOOKUP($A2694,'Old-SVXY-OHLC'!$A$3:$G$5000,F$1,0)/VLOOKUP($A2693,'Old-SVXY-OHLC'!$A$3:$G$5000,5,0)-1))</f>
        <v>41.106370471121615</v>
      </c>
    </row>
    <row r="2695" spans="1:6" x14ac:dyDescent="0.25">
      <c r="A2695" s="1">
        <v>41977</v>
      </c>
      <c r="B2695" s="11">
        <f>VLOOKUP($A2694,Master!$A$6:$J$4994,$I$1,0)*(1+0.5*(VLOOKUP($A2695,'Old-SVXY-OHLC'!$A$3:$E$5000,B$1,0)/VLOOKUP($A2694,'Old-SVXY-OHLC'!$A$3:$E$5000,5,0)-1))</f>
        <v>40.839701818365548</v>
      </c>
      <c r="C2695" s="11">
        <f>VLOOKUP($A2694,Master!$A$6:$J$4994,$I$1,0)*(1+0.5*(VLOOKUP($A2695,'Old-SVXY-OHLC'!$A$3:$E$5000,C$1,0)/VLOOKUP($A2694,'Old-SVXY-OHLC'!$A$3:$E$5000,5,0)-1))</f>
        <v>41.272029521201674</v>
      </c>
      <c r="D2695" s="11">
        <f>VLOOKUP($A2694,Master!$A$6:$J$4994,$I$1,0)*(1+0.5*(VLOOKUP($A2695,'Old-SVXY-OHLC'!$A$3:$E$5000,D$1,0)/VLOOKUP($A2694,'Old-SVXY-OHLC'!$A$3:$E$5000,5,0)-1))</f>
        <v>40.466087347516513</v>
      </c>
      <c r="E2695" s="11">
        <f>VLOOKUP(A2695,Master!A$6:J$4994,$I$1,0)</f>
        <v>41.249126940907018</v>
      </c>
      <c r="F2695" s="11">
        <f>VLOOKUP($A2694,Master!$A$6:$J$4994,$I$1,0)*(1+0.5*(VLOOKUP($A2695,'Old-SVXY-OHLC'!$A$3:$G$5000,F$1,0)/VLOOKUP($A2694,'Old-SVXY-OHLC'!$A$3:$G$5000,5,0)-1))</f>
        <v>41.079883578976045</v>
      </c>
    </row>
    <row r="2696" spans="1:6" x14ac:dyDescent="0.25">
      <c r="A2696" s="1">
        <v>41978</v>
      </c>
      <c r="B2696" s="11">
        <f>VLOOKUP($A2695,Master!$A$6:$J$4994,$I$1,0)*(1+0.5*(VLOOKUP($A2696,'Old-SVXY-OHLC'!$A$3:$E$5000,B$1,0)/VLOOKUP($A2695,'Old-SVXY-OHLC'!$A$3:$E$5000,5,0)-1))</f>
        <v>41.404093439114185</v>
      </c>
      <c r="C2696" s="11">
        <f>VLOOKUP($A2695,Master!$A$6:$J$4994,$I$1,0)*(1+0.5*(VLOOKUP($A2696,'Old-SVXY-OHLC'!$A$3:$E$5000,C$1,0)/VLOOKUP($A2695,'Old-SVXY-OHLC'!$A$3:$E$5000,5,0)-1))</f>
        <v>41.764095486978874</v>
      </c>
      <c r="D2696" s="11">
        <f>VLOOKUP($A2695,Master!$A$6:$J$4994,$I$1,0)*(1+0.5*(VLOOKUP($A2696,'Old-SVXY-OHLC'!$A$3:$E$5000,D$1,0)/VLOOKUP($A2695,'Old-SVXY-OHLC'!$A$3:$E$5000,5,0)-1))</f>
        <v>41.242621932351348</v>
      </c>
      <c r="E2696" s="11">
        <f>VLOOKUP(A2696,Master!A$6:J$4994,$I$1,0)</f>
        <v>41.533736188722393</v>
      </c>
      <c r="F2696" s="11">
        <f>VLOOKUP($A2695,Master!$A$6:$J$4994,$I$1,0)*(1+0.5*(VLOOKUP($A2696,'Old-SVXY-OHLC'!$A$3:$G$5000,F$1,0)/VLOOKUP($A2695,'Old-SVXY-OHLC'!$A$3:$G$5000,5,0)-1))</f>
        <v>41.414681734639622</v>
      </c>
    </row>
    <row r="2697" spans="1:6" x14ac:dyDescent="0.25">
      <c r="A2697" s="1">
        <v>41981</v>
      </c>
      <c r="B2697" s="11">
        <f>VLOOKUP($A2696,Master!$A$6:$J$4994,$I$1,0)*(1+0.5*(VLOOKUP($A2697,'Old-SVXY-OHLC'!$A$3:$E$5000,B$1,0)/VLOOKUP($A2696,'Old-SVXY-OHLC'!$A$3:$E$5000,5,0)-1))</f>
        <v>41.3049668385814</v>
      </c>
      <c r="C2697" s="11">
        <f>VLOOKUP($A2696,Master!$A$6:$J$4994,$I$1,0)*(1+0.5*(VLOOKUP($A2697,'Old-SVXY-OHLC'!$A$3:$E$5000,C$1,0)/VLOOKUP($A2696,'Old-SVXY-OHLC'!$A$3:$E$5000,5,0)-1))</f>
        <v>41.620451692471534</v>
      </c>
      <c r="D2697" s="11">
        <f>VLOOKUP($A2696,Master!$A$6:$J$4994,$I$1,0)*(1+0.5*(VLOOKUP($A2697,'Old-SVXY-OHLC'!$A$3:$E$5000,D$1,0)/VLOOKUP($A2696,'Old-SVXY-OHLC'!$A$3:$E$5000,5,0)-1))</f>
        <v>40.245164533540752</v>
      </c>
      <c r="E2697" s="11">
        <f>VLOOKUP(A2697,Master!A$6:J$4994,$I$1,0)</f>
        <v>40.244743850672094</v>
      </c>
      <c r="F2697" s="11">
        <f>VLOOKUP($A2696,Master!$A$6:$J$4994,$I$1,0)*(1+0.5*(VLOOKUP($A2697,'Old-SVXY-OHLC'!$A$3:$G$5000,F$1,0)/VLOOKUP($A2696,'Old-SVXY-OHLC'!$A$3:$G$5000,5,0)-1))</f>
        <v>40.595123682640498</v>
      </c>
    </row>
    <row r="2698" spans="1:6" x14ac:dyDescent="0.25">
      <c r="A2698" s="1">
        <v>41982</v>
      </c>
      <c r="B2698" s="11">
        <f>VLOOKUP($A2697,Master!$A$6:$J$4994,$I$1,0)*(1+0.5*(VLOOKUP($A2698,'Old-SVXY-OHLC'!$A$3:$E$5000,B$1,0)/VLOOKUP($A2697,'Old-SVXY-OHLC'!$A$3:$E$5000,5,0)-1))</f>
        <v>39.530748250894185</v>
      </c>
      <c r="C2698" s="11">
        <f>VLOOKUP($A2697,Master!$A$6:$J$4994,$I$1,0)*(1+0.5*(VLOOKUP($A2698,'Old-SVXY-OHLC'!$A$3:$E$5000,C$1,0)/VLOOKUP($A2697,'Old-SVXY-OHLC'!$A$3:$E$5000,5,0)-1))</f>
        <v>40.484056951138541</v>
      </c>
      <c r="D2698" s="11">
        <f>VLOOKUP($A2697,Master!$A$6:$J$4994,$I$1,0)*(1+0.5*(VLOOKUP($A2698,'Old-SVXY-OHLC'!$A$3:$E$5000,D$1,0)/VLOOKUP($A2697,'Old-SVXY-OHLC'!$A$3:$E$5000,5,0)-1))</f>
        <v>39.185819631852674</v>
      </c>
      <c r="E2698" s="11">
        <f>VLOOKUP(A2698,Master!A$6:J$4994,$I$1,0)</f>
        <v>40.162709168719417</v>
      </c>
      <c r="F2698" s="11">
        <f>VLOOKUP($A2697,Master!$A$6:$J$4994,$I$1,0)*(1+0.5*(VLOOKUP($A2698,'Old-SVXY-OHLC'!$A$3:$G$5000,F$1,0)/VLOOKUP($A2697,'Old-SVXY-OHLC'!$A$3:$G$5000,5,0)-1))</f>
        <v>40.350974589218993</v>
      </c>
    </row>
    <row r="2699" spans="1:6" x14ac:dyDescent="0.25">
      <c r="A2699" s="1">
        <v>41983</v>
      </c>
      <c r="B2699" s="11">
        <f>VLOOKUP($A2698,Master!$A$6:$J$4994,$I$1,0)*(1+0.5*(VLOOKUP($A2699,'Old-SVXY-OHLC'!$A$3:$E$5000,B$1,0)/VLOOKUP($A2698,'Old-SVXY-OHLC'!$A$3:$E$5000,5,0)-1))</f>
        <v>39.926687749571343</v>
      </c>
      <c r="C2699" s="11">
        <f>VLOOKUP($A2698,Master!$A$6:$J$4994,$I$1,0)*(1+0.5*(VLOOKUP($A2699,'Old-SVXY-OHLC'!$A$3:$E$5000,C$1,0)/VLOOKUP($A2698,'Old-SVXY-OHLC'!$A$3:$E$5000,5,0)-1))</f>
        <v>40.019220564197923</v>
      </c>
      <c r="D2699" s="11">
        <f>VLOOKUP($A2698,Master!$A$6:$J$4994,$I$1,0)*(1+0.5*(VLOOKUP($A2699,'Old-SVXY-OHLC'!$A$3:$E$5000,D$1,0)/VLOOKUP($A2698,'Old-SVXY-OHLC'!$A$3:$E$5000,5,0)-1))</f>
        <v>37.830413503499045</v>
      </c>
      <c r="E2699" s="11">
        <f>VLOOKUP(A2699,Master!A$6:J$4994,$I$1,0)</f>
        <v>37.830255561783005</v>
      </c>
      <c r="F2699" s="11">
        <f>VLOOKUP($A2698,Master!$A$6:$J$4994,$I$1,0)*(1+0.5*(VLOOKUP($A2699,'Old-SVXY-OHLC'!$A$3:$G$5000,F$1,0)/VLOOKUP($A2698,'Old-SVXY-OHLC'!$A$3:$G$5000,5,0)-1))</f>
        <v>38.272002222356257</v>
      </c>
    </row>
    <row r="2700" spans="1:6" x14ac:dyDescent="0.25">
      <c r="A2700" s="1">
        <v>41984</v>
      </c>
      <c r="B2700" s="11">
        <f>VLOOKUP($A2699,Master!$A$6:$J$4994,$I$1,0)*(1+0.5*(VLOOKUP($A2700,'Old-SVXY-OHLC'!$A$3:$E$5000,B$1,0)/VLOOKUP($A2699,'Old-SVXY-OHLC'!$A$3:$E$5000,5,0)-1))</f>
        <v>38.405267023518313</v>
      </c>
      <c r="C2700" s="11">
        <f>VLOOKUP($A2699,Master!$A$6:$J$4994,$I$1,0)*(1+0.5*(VLOOKUP($A2700,'Old-SVXY-OHLC'!$A$3:$E$5000,C$1,0)/VLOOKUP($A2699,'Old-SVXY-OHLC'!$A$3:$E$5000,5,0)-1))</f>
        <v>39.176752907921419</v>
      </c>
      <c r="D2700" s="11">
        <f>VLOOKUP($A2699,Master!$A$6:$J$4994,$I$1,0)*(1+0.5*(VLOOKUP($A2700,'Old-SVXY-OHLC'!$A$3:$E$5000,D$1,0)/VLOOKUP($A2699,'Old-SVXY-OHLC'!$A$3:$E$5000,5,0)-1))</f>
        <v>36.263746065961598</v>
      </c>
      <c r="E2700" s="11">
        <f>VLOOKUP(A2700,Master!A$6:J$4994,$I$1,0)</f>
        <v>36.263610249478404</v>
      </c>
      <c r="F2700" s="11">
        <f>VLOOKUP($A2699,Master!$A$6:$J$4994,$I$1,0)*(1+0.5*(VLOOKUP($A2700,'Old-SVXY-OHLC'!$A$3:$G$5000,F$1,0)/VLOOKUP($A2699,'Old-SVXY-OHLC'!$A$3:$G$5000,5,0)-1))</f>
        <v>37.059520973995447</v>
      </c>
    </row>
    <row r="2701" spans="1:6" x14ac:dyDescent="0.25">
      <c r="A2701" s="1">
        <v>41985</v>
      </c>
      <c r="B2701" s="11">
        <f>VLOOKUP($A2700,Master!$A$6:$J$4994,$I$1,0)*(1+0.5*(VLOOKUP($A2701,'Old-SVXY-OHLC'!$A$3:$E$5000,B$1,0)/VLOOKUP($A2700,'Old-SVXY-OHLC'!$A$3:$E$5000,5,0)-1))</f>
        <v>36.19199697035053</v>
      </c>
      <c r="C2701" s="11">
        <f>VLOOKUP($A2700,Master!$A$6:$J$4994,$I$1,0)*(1+0.5*(VLOOKUP($A2701,'Old-SVXY-OHLC'!$A$3:$E$5000,C$1,0)/VLOOKUP($A2700,'Old-SVXY-OHLC'!$A$3:$E$5000,5,0)-1))</f>
        <v>37.104402803014089</v>
      </c>
      <c r="D2701" s="11">
        <f>VLOOKUP($A2700,Master!$A$6:$J$4994,$I$1,0)*(1+0.5*(VLOOKUP($A2701,'Old-SVXY-OHLC'!$A$3:$E$5000,D$1,0)/VLOOKUP($A2700,'Old-SVXY-OHLC'!$A$3:$E$5000,5,0)-1))</f>
        <v>35.913121306359344</v>
      </c>
      <c r="E2701" s="11">
        <f>VLOOKUP(A2701,Master!A$6:J$4994,$I$1,0)</f>
        <v>36.187887930964685</v>
      </c>
      <c r="F2701" s="11">
        <f>VLOOKUP($A2700,Master!$A$6:$J$4994,$I$1,0)*(1+0.5*(VLOOKUP($A2701,'Old-SVXY-OHLC'!$A$3:$G$5000,F$1,0)/VLOOKUP($A2700,'Old-SVXY-OHLC'!$A$3:$G$5000,5,0)-1))</f>
        <v>36.016183827698427</v>
      </c>
    </row>
    <row r="2702" spans="1:6" x14ac:dyDescent="0.25">
      <c r="A2702" s="1">
        <v>41988</v>
      </c>
      <c r="B2702" s="11">
        <f>VLOOKUP($A2701,Master!$A$6:$J$4994,$I$1,0)*(1+0.5*(VLOOKUP($A2702,'Old-SVXY-OHLC'!$A$3:$E$5000,B$1,0)/VLOOKUP($A2701,'Old-SVXY-OHLC'!$A$3:$E$5000,5,0)-1))</f>
        <v>36.869286983754847</v>
      </c>
      <c r="C2702" s="11">
        <f>VLOOKUP($A2701,Master!$A$6:$J$4994,$I$1,0)*(1+0.5*(VLOOKUP($A2702,'Old-SVXY-OHLC'!$A$3:$E$5000,C$1,0)/VLOOKUP($A2701,'Old-SVXY-OHLC'!$A$3:$E$5000,5,0)-1))</f>
        <v>37.327962432542336</v>
      </c>
      <c r="D2702" s="11">
        <f>VLOOKUP($A2701,Master!$A$6:$J$4994,$I$1,0)*(1+0.5*(VLOOKUP($A2702,'Old-SVXY-OHLC'!$A$3:$E$5000,D$1,0)/VLOOKUP($A2701,'Old-SVXY-OHLC'!$A$3:$E$5000,5,0)-1))</f>
        <v>35.742339961504904</v>
      </c>
      <c r="E2702" s="11">
        <f>VLOOKUP(A2702,Master!A$6:J$4994,$I$1,0)</f>
        <v>36.522360532250246</v>
      </c>
      <c r="F2702" s="11">
        <f>VLOOKUP($A2701,Master!$A$6:$J$4994,$I$1,0)*(1+0.5*(VLOOKUP($A2702,'Old-SVXY-OHLC'!$A$3:$G$5000,F$1,0)/VLOOKUP($A2701,'Old-SVXY-OHLC'!$A$3:$G$5000,5,0)-1))</f>
        <v>36.428835858592599</v>
      </c>
    </row>
    <row r="2703" spans="1:6" x14ac:dyDescent="0.25">
      <c r="A2703" s="1">
        <v>41989</v>
      </c>
      <c r="B2703" s="11">
        <f>VLOOKUP($A2702,Master!$A$6:$J$4994,$I$1,0)*(1+0.5*(VLOOKUP($A2703,'Old-SVXY-OHLC'!$A$3:$E$5000,B$1,0)/VLOOKUP($A2702,'Old-SVXY-OHLC'!$A$3:$E$5000,5,0)-1))</f>
        <v>36.017045324653886</v>
      </c>
      <c r="C2703" s="11">
        <f>VLOOKUP($A2702,Master!$A$6:$J$4994,$I$1,0)*(1+0.5*(VLOOKUP($A2703,'Old-SVXY-OHLC'!$A$3:$E$5000,C$1,0)/VLOOKUP($A2702,'Old-SVXY-OHLC'!$A$3:$E$5000,5,0)-1))</f>
        <v>37.516014726137769</v>
      </c>
      <c r="D2703" s="11">
        <f>VLOOKUP($A2702,Master!$A$6:$J$4994,$I$1,0)*(1+0.5*(VLOOKUP($A2703,'Old-SVXY-OHLC'!$A$3:$E$5000,D$1,0)/VLOOKUP($A2702,'Old-SVXY-OHLC'!$A$3:$E$5000,5,0)-1))</f>
        <v>35.099954274275547</v>
      </c>
      <c r="E2703" s="11">
        <f>VLOOKUP(A2703,Master!A$6:J$4994,$I$1,0)</f>
        <v>35.099825001603882</v>
      </c>
      <c r="F2703" s="11">
        <f>VLOOKUP($A2702,Master!$A$6:$J$4994,$I$1,0)*(1+0.5*(VLOOKUP($A2703,'Old-SVXY-OHLC'!$A$3:$G$5000,F$1,0)/VLOOKUP($A2702,'Old-SVXY-OHLC'!$A$3:$G$5000,5,0)-1))</f>
        <v>35.589627744724986</v>
      </c>
    </row>
    <row r="2704" spans="1:6" x14ac:dyDescent="0.25">
      <c r="A2704" s="1">
        <v>41990</v>
      </c>
      <c r="B2704" s="11">
        <f>VLOOKUP($A2703,Master!$A$6:$J$4994,$I$1,0)*(1+0.5*(VLOOKUP($A2704,'Old-SVXY-OHLC'!$A$3:$E$5000,B$1,0)/VLOOKUP($A2703,'Old-SVXY-OHLC'!$A$3:$E$5000,5,0)-1))</f>
        <v>35.302742979612098</v>
      </c>
      <c r="C2704" s="11">
        <f>VLOOKUP($A2703,Master!$A$6:$J$4994,$I$1,0)*(1+0.5*(VLOOKUP($A2704,'Old-SVXY-OHLC'!$A$3:$E$5000,C$1,0)/VLOOKUP($A2703,'Old-SVXY-OHLC'!$A$3:$E$5000,5,0)-1))</f>
        <v>37.332445200915551</v>
      </c>
      <c r="D2704" s="11">
        <f>VLOOKUP($A2703,Master!$A$6:$J$4994,$I$1,0)*(1+0.5*(VLOOKUP($A2704,'Old-SVXY-OHLC'!$A$3:$E$5000,D$1,0)/VLOOKUP($A2703,'Old-SVXY-OHLC'!$A$3:$E$5000,5,0)-1))</f>
        <v>35.299606510286644</v>
      </c>
      <c r="E2704" s="11">
        <f>VLOOKUP(A2704,Master!A$6:J$4994,$I$1,0)</f>
        <v>37.238024259289411</v>
      </c>
      <c r="F2704" s="11">
        <f>VLOOKUP($A2703,Master!$A$6:$J$4994,$I$1,0)*(1+0.5*(VLOOKUP($A2704,'Old-SVXY-OHLC'!$A$3:$G$5000,F$1,0)/VLOOKUP($A2703,'Old-SVXY-OHLC'!$A$3:$G$5000,5,0)-1))</f>
        <v>37.260291975785208</v>
      </c>
    </row>
    <row r="2705" spans="1:6" x14ac:dyDescent="0.25">
      <c r="A2705" s="1">
        <v>41991</v>
      </c>
      <c r="B2705" s="11">
        <f>VLOOKUP($A2704,Master!$A$6:$J$4994,$I$1,0)*(1+0.5*(VLOOKUP($A2705,'Old-SVXY-OHLC'!$A$3:$E$5000,B$1,0)/VLOOKUP($A2704,'Old-SVXY-OHLC'!$A$3:$E$5000,5,0)-1))</f>
        <v>38.190589391430613</v>
      </c>
      <c r="C2705" s="11">
        <f>VLOOKUP($A2704,Master!$A$6:$J$4994,$I$1,0)*(1+0.5*(VLOOKUP($A2705,'Old-SVXY-OHLC'!$A$3:$E$5000,C$1,0)/VLOOKUP($A2704,'Old-SVXY-OHLC'!$A$3:$E$5000,5,0)-1))</f>
        <v>38.243990692026614</v>
      </c>
      <c r="D2705" s="11">
        <f>VLOOKUP($A2704,Master!$A$6:$J$4994,$I$1,0)*(1+0.5*(VLOOKUP($A2705,'Old-SVXY-OHLC'!$A$3:$E$5000,D$1,0)/VLOOKUP($A2704,'Old-SVXY-OHLC'!$A$3:$E$5000,5,0)-1))</f>
        <v>37.309467338248645</v>
      </c>
      <c r="E2705" s="11">
        <f>VLOOKUP(A2705,Master!A$6:J$4994,$I$1,0)</f>
        <v>37.715925620575121</v>
      </c>
      <c r="F2705" s="11">
        <f>VLOOKUP($A2704,Master!$A$6:$J$4994,$I$1,0)*(1+0.5*(VLOOKUP($A2705,'Old-SVXY-OHLC'!$A$3:$G$5000,F$1,0)/VLOOKUP($A2704,'Old-SVXY-OHLC'!$A$3:$G$5000,5,0)-1))</f>
        <v>37.858313445470969</v>
      </c>
    </row>
    <row r="2706" spans="1:6" x14ac:dyDescent="0.25">
      <c r="A2706" s="1">
        <v>41992</v>
      </c>
      <c r="B2706" s="11">
        <f>VLOOKUP($A2705,Master!$A$6:$J$4994,$I$1,0)*(1+0.5*(VLOOKUP($A2706,'Old-SVXY-OHLC'!$A$3:$E$5000,B$1,0)/VLOOKUP($A2705,'Old-SVXY-OHLC'!$A$3:$E$5000,5,0)-1))</f>
        <v>37.923822156393207</v>
      </c>
      <c r="C2706" s="11">
        <f>VLOOKUP($A2705,Master!$A$6:$J$4994,$I$1,0)*(1+0.5*(VLOOKUP($A2706,'Old-SVXY-OHLC'!$A$3:$E$5000,C$1,0)/VLOOKUP($A2705,'Old-SVXY-OHLC'!$A$3:$E$5000,5,0)-1))</f>
        <v>38.406275227838293</v>
      </c>
      <c r="D2706" s="11">
        <f>VLOOKUP($A2705,Master!$A$6:$J$4994,$I$1,0)*(1+0.5*(VLOOKUP($A2706,'Old-SVXY-OHLC'!$A$3:$E$5000,D$1,0)/VLOOKUP($A2705,'Old-SVXY-OHLC'!$A$3:$E$5000,5,0)-1))</f>
        <v>37.627931629664502</v>
      </c>
      <c r="E2706" s="11">
        <f>VLOOKUP(A2706,Master!A$6:J$4994,$I$1,0)</f>
        <v>38.406186100510268</v>
      </c>
      <c r="F2706" s="11">
        <f>VLOOKUP($A2705,Master!$A$6:$J$4994,$I$1,0)*(1+0.5*(VLOOKUP($A2706,'Old-SVXY-OHLC'!$A$3:$G$5000,F$1,0)/VLOOKUP($A2705,'Old-SVXY-OHLC'!$A$3:$G$5000,5,0)-1))</f>
        <v>37.994132051456617</v>
      </c>
    </row>
    <row r="2707" spans="1:6" x14ac:dyDescent="0.25">
      <c r="A2707" s="1">
        <v>41995</v>
      </c>
      <c r="B2707" s="11">
        <f>VLOOKUP($A2706,Master!$A$6:$J$4994,$I$1,0)*(1+0.5*(VLOOKUP($A2707,'Old-SVXY-OHLC'!$A$3:$E$5000,B$1,0)/VLOOKUP($A2706,'Old-SVXY-OHLC'!$A$3:$E$5000,5,0)-1))</f>
        <v>38.48192453080658</v>
      </c>
      <c r="C2707" s="11">
        <f>VLOOKUP($A2706,Master!$A$6:$J$4994,$I$1,0)*(1+0.5*(VLOOKUP($A2707,'Old-SVXY-OHLC'!$A$3:$E$5000,C$1,0)/VLOOKUP($A2706,'Old-SVXY-OHLC'!$A$3:$E$5000,5,0)-1))</f>
        <v>38.919361489168104</v>
      </c>
      <c r="D2707" s="11">
        <f>VLOOKUP($A2706,Master!$A$6:$J$4994,$I$1,0)*(1+0.5*(VLOOKUP($A2707,'Old-SVXY-OHLC'!$A$3:$E$5000,D$1,0)/VLOOKUP($A2706,'Old-SVXY-OHLC'!$A$3:$E$5000,5,0)-1))</f>
        <v>38.369687711850197</v>
      </c>
      <c r="E2707" s="11">
        <f>VLOOKUP(A2707,Master!A$6:J$4994,$I$1,0)</f>
        <v>38.547501326470673</v>
      </c>
      <c r="F2707" s="11">
        <f>VLOOKUP($A2706,Master!$A$6:$J$4994,$I$1,0)*(1+0.5*(VLOOKUP($A2707,'Old-SVXY-OHLC'!$A$3:$G$5000,F$1,0)/VLOOKUP($A2706,'Old-SVXY-OHLC'!$A$3:$G$5000,5,0)-1))</f>
        <v>38.916483046441954</v>
      </c>
    </row>
    <row r="2708" spans="1:6" x14ac:dyDescent="0.25">
      <c r="A2708" s="1">
        <v>41996</v>
      </c>
      <c r="B2708" s="11">
        <f>VLOOKUP($A2707,Master!$A$6:$J$4994,$I$1,0)*(1+0.5*(VLOOKUP($A2708,'Old-SVXY-OHLC'!$A$3:$E$5000,B$1,0)/VLOOKUP($A2707,'Old-SVXY-OHLC'!$A$3:$E$5000,5,0)-1))</f>
        <v>39.029516747247698</v>
      </c>
      <c r="C2708" s="11">
        <f>VLOOKUP($A2707,Master!$A$6:$J$4994,$I$1,0)*(1+0.5*(VLOOKUP($A2708,'Old-SVXY-OHLC'!$A$3:$E$5000,C$1,0)/VLOOKUP($A2707,'Old-SVXY-OHLC'!$A$3:$E$5000,5,0)-1))</f>
        <v>39.087037090929591</v>
      </c>
      <c r="D2708" s="11">
        <f>VLOOKUP($A2707,Master!$A$6:$J$4994,$I$1,0)*(1+0.5*(VLOOKUP($A2708,'Old-SVXY-OHLC'!$A$3:$E$5000,D$1,0)/VLOOKUP($A2707,'Old-SVXY-OHLC'!$A$3:$E$5000,5,0)-1))</f>
        <v>38.484727284525242</v>
      </c>
      <c r="E2708" s="11">
        <f>VLOOKUP(A2708,Master!A$6:J$4994,$I$1,0)</f>
        <v>39.086942586650984</v>
      </c>
      <c r="F2708" s="11">
        <f>VLOOKUP($A2707,Master!$A$6:$J$4994,$I$1,0)*(1+0.5*(VLOOKUP($A2708,'Old-SVXY-OHLC'!$A$3:$G$5000,F$1,0)/VLOOKUP($A2707,'Old-SVXY-OHLC'!$A$3:$G$5000,5,0)-1))</f>
        <v>38.87754932024346</v>
      </c>
    </row>
    <row r="2709" spans="1:6" x14ac:dyDescent="0.25">
      <c r="A2709" s="1">
        <v>41997</v>
      </c>
      <c r="B2709" s="11">
        <f>VLOOKUP($A2708,Master!$A$6:$J$4994,$I$1,0)*(1+0.5*(VLOOKUP($A2709,'Old-SVXY-OHLC'!$A$3:$E$5000,B$1,0)/VLOOKUP($A2708,'Old-SVXY-OHLC'!$A$3:$E$5000,5,0)-1))</f>
        <v>39.103740958386403</v>
      </c>
      <c r="C2709" s="11">
        <f>VLOOKUP($A2708,Master!$A$6:$J$4994,$I$1,0)*(1+0.5*(VLOOKUP($A2709,'Old-SVXY-OHLC'!$A$3:$E$5000,C$1,0)/VLOOKUP($A2708,'Old-SVXY-OHLC'!$A$3:$E$5000,5,0)-1))</f>
        <v>39.134849591361608</v>
      </c>
      <c r="D2709" s="11">
        <f>VLOOKUP($A2708,Master!$A$6:$J$4994,$I$1,0)*(1+0.5*(VLOOKUP($A2709,'Old-SVXY-OHLC'!$A$3:$E$5000,D$1,0)/VLOOKUP($A2708,'Old-SVXY-OHLC'!$A$3:$E$5000,5,0)-1))</f>
        <v>38.749615438088824</v>
      </c>
      <c r="E2709" s="11">
        <f>VLOOKUP(A2709,Master!A$6:J$4994,$I$1,0)</f>
        <v>38.749501437576789</v>
      </c>
      <c r="F2709" s="11">
        <f>VLOOKUP($A2708,Master!$A$6:$J$4994,$I$1,0)*(1+0.5*(VLOOKUP($A2709,'Old-SVXY-OHLC'!$A$3:$G$5000,F$1,0)/VLOOKUP($A2708,'Old-SVXY-OHLC'!$A$3:$G$5000,5,0)-1))</f>
        <v>39.024547890846456</v>
      </c>
    </row>
    <row r="2710" spans="1:6" x14ac:dyDescent="0.25">
      <c r="A2710" s="1">
        <v>41999</v>
      </c>
      <c r="B2710" s="11">
        <f>VLOOKUP($A2709,Master!$A$6:$J$4994,$I$1,0)*(1+0.5*(VLOOKUP($A2710,'Old-SVXY-OHLC'!$A$3:$E$5000,B$1,0)/VLOOKUP($A2709,'Old-SVXY-OHLC'!$A$3:$E$5000,5,0)-1))</f>
        <v>39.023995512002081</v>
      </c>
      <c r="C2710" s="11">
        <f>VLOOKUP($A2709,Master!$A$6:$J$4994,$I$1,0)*(1+0.5*(VLOOKUP($A2710,'Old-SVXY-OHLC'!$A$3:$E$5000,C$1,0)/VLOOKUP($A2709,'Old-SVXY-OHLC'!$A$3:$E$5000,5,0)-1))</f>
        <v>39.219749426727311</v>
      </c>
      <c r="D2710" s="11">
        <f>VLOOKUP($A2709,Master!$A$6:$J$4994,$I$1,0)*(1+0.5*(VLOOKUP($A2710,'Old-SVXY-OHLC'!$A$3:$E$5000,D$1,0)/VLOOKUP($A2709,'Old-SVXY-OHLC'!$A$3:$E$5000,5,0)-1))</f>
        <v>38.738686317540122</v>
      </c>
      <c r="E2710" s="11">
        <f>VLOOKUP(A2710,Master!A$6:J$4994,$I$1,0)</f>
        <v>39.219556485442695</v>
      </c>
      <c r="F2710" s="11">
        <f>VLOOKUP($A2709,Master!$A$6:$J$4994,$I$1,0)*(1+0.5*(VLOOKUP($A2710,'Old-SVXY-OHLC'!$A$3:$G$5000,F$1,0)/VLOOKUP($A2709,'Old-SVXY-OHLC'!$A$3:$G$5000,5,0)-1))</f>
        <v>38.838544535601812</v>
      </c>
    </row>
    <row r="2711" spans="1:6" x14ac:dyDescent="0.25">
      <c r="A2711" s="1">
        <v>42002</v>
      </c>
      <c r="B2711" s="11">
        <f>VLOOKUP($A2710,Master!$A$6:$J$4994,$I$1,0)*(1+0.5*(VLOOKUP($A2711,'Old-SVXY-OHLC'!$A$3:$E$5000,B$1,0)/VLOOKUP($A2710,'Old-SVXY-OHLC'!$A$3:$E$5000,5,0)-1))</f>
        <v>38.704726081201414</v>
      </c>
      <c r="C2711" s="11">
        <f>VLOOKUP($A2710,Master!$A$6:$J$4994,$I$1,0)*(1+0.5*(VLOOKUP($A2711,'Old-SVXY-OHLC'!$A$3:$E$5000,C$1,0)/VLOOKUP($A2710,'Old-SVXY-OHLC'!$A$3:$E$5000,5,0)-1))</f>
        <v>39.034580642868441</v>
      </c>
      <c r="D2711" s="11">
        <f>VLOOKUP($A2710,Master!$A$6:$J$4994,$I$1,0)*(1+0.5*(VLOOKUP($A2711,'Old-SVXY-OHLC'!$A$3:$E$5000,D$1,0)/VLOOKUP($A2710,'Old-SVXY-OHLC'!$A$3:$E$5000,5,0)-1))</f>
        <v>38.60323163257052</v>
      </c>
      <c r="E2711" s="11">
        <f>VLOOKUP(A2711,Master!A$6:J$4994,$I$1,0)</f>
        <v>38.930464424646026</v>
      </c>
      <c r="F2711" s="11">
        <f>VLOOKUP($A2710,Master!$A$6:$J$4994,$I$1,0)*(1+0.5*(VLOOKUP($A2711,'Old-SVXY-OHLC'!$A$3:$G$5000,F$1,0)/VLOOKUP($A2710,'Old-SVXY-OHLC'!$A$3:$G$5000,5,0)-1))</f>
        <v>38.873881991973136</v>
      </c>
    </row>
    <row r="2712" spans="1:6" x14ac:dyDescent="0.25">
      <c r="A2712" s="1">
        <v>42003</v>
      </c>
      <c r="B2712" s="11">
        <f>VLOOKUP($A2711,Master!$A$6:$J$4994,$I$1,0)*(1+0.5*(VLOOKUP($A2712,'Old-SVXY-OHLC'!$A$3:$E$5000,B$1,0)/VLOOKUP($A2711,'Old-SVXY-OHLC'!$A$3:$E$5000,5,0)-1))</f>
        <v>38.56920321642756</v>
      </c>
      <c r="C2712" s="11">
        <f>VLOOKUP($A2711,Master!$A$6:$J$4994,$I$1,0)*(1+0.5*(VLOOKUP($A2712,'Old-SVXY-OHLC'!$A$3:$E$5000,C$1,0)/VLOOKUP($A2711,'Old-SVXY-OHLC'!$A$3:$E$5000,5,0)-1))</f>
        <v>38.836191286395689</v>
      </c>
      <c r="D2712" s="11">
        <f>VLOOKUP($A2711,Master!$A$6:$J$4994,$I$1,0)*(1+0.5*(VLOOKUP($A2712,'Old-SVXY-OHLC'!$A$3:$E$5000,D$1,0)/VLOOKUP($A2711,'Old-SVXY-OHLC'!$A$3:$E$5000,5,0)-1))</f>
        <v>38.2823306569815</v>
      </c>
      <c r="E2712" s="11">
        <f>VLOOKUP(A2712,Master!A$6:J$4994,$I$1,0)</f>
        <v>38.533485425830271</v>
      </c>
      <c r="F2712" s="11">
        <f>VLOOKUP($A2711,Master!$A$6:$J$4994,$I$1,0)*(1+0.5*(VLOOKUP($A2712,'Old-SVXY-OHLC'!$A$3:$G$5000,F$1,0)/VLOOKUP($A2711,'Old-SVXY-OHLC'!$A$3:$G$5000,5,0)-1))</f>
        <v>38.390262125279961</v>
      </c>
    </row>
    <row r="2713" spans="1:6" x14ac:dyDescent="0.25">
      <c r="A2713" s="1">
        <v>42004</v>
      </c>
      <c r="B2713" s="11">
        <f>VLOOKUP($A2712,Master!$A$6:$J$4994,$I$1,0)*(1+0.5*(VLOOKUP($A2713,'Old-SVXY-OHLC'!$A$3:$E$5000,B$1,0)/VLOOKUP($A2712,'Old-SVXY-OHLC'!$A$3:$E$5000,5,0)-1))</f>
        <v>38.471882235358329</v>
      </c>
      <c r="C2713" s="11">
        <f>VLOOKUP($A2712,Master!$A$6:$J$4994,$I$1,0)*(1+0.5*(VLOOKUP($A2713,'Old-SVXY-OHLC'!$A$3:$E$5000,C$1,0)/VLOOKUP($A2712,'Old-SVXY-OHLC'!$A$3:$E$5000,5,0)-1))</f>
        <v>38.555108909569938</v>
      </c>
      <c r="D2713" s="11">
        <f>VLOOKUP($A2712,Master!$A$6:$J$4994,$I$1,0)*(1+0.5*(VLOOKUP($A2713,'Old-SVXY-OHLC'!$A$3:$E$5000,D$1,0)/VLOOKUP($A2712,'Old-SVXY-OHLC'!$A$3:$E$5000,5,0)-1))</f>
        <v>36.488805157261552</v>
      </c>
      <c r="E2713" s="11">
        <f>VLOOKUP(A2713,Master!A$6:J$4994,$I$1,0)</f>
        <v>36.872460270262231</v>
      </c>
      <c r="F2713" s="11">
        <f>VLOOKUP($A2712,Master!$A$6:$J$4994,$I$1,0)*(1+0.5*(VLOOKUP($A2713,'Old-SVXY-OHLC'!$A$3:$G$5000,F$1,0)/VLOOKUP($A2712,'Old-SVXY-OHLC'!$A$3:$G$5000,5,0)-1))</f>
        <v>36.818840266663202</v>
      </c>
    </row>
    <row r="2714" spans="1:6" x14ac:dyDescent="0.25">
      <c r="A2714" s="1">
        <v>42006</v>
      </c>
      <c r="B2714" s="11">
        <f>VLOOKUP($A2713,Master!$A$6:$J$4994,$I$1,0)*(1+0.5*(VLOOKUP($A2714,'Old-SVXY-OHLC'!$A$3:$E$5000,B$1,0)/VLOOKUP($A2713,'Old-SVXY-OHLC'!$A$3:$E$5000,5,0)-1))</f>
        <v>37.483324812824051</v>
      </c>
      <c r="C2714" s="11">
        <f>VLOOKUP($A2713,Master!$A$6:$J$4994,$I$1,0)*(1+0.5*(VLOOKUP($A2714,'Old-SVXY-OHLC'!$A$3:$E$5000,C$1,0)/VLOOKUP($A2713,'Old-SVXY-OHLC'!$A$3:$E$5000,5,0)-1))</f>
        <v>37.681668832962892</v>
      </c>
      <c r="D2714" s="11">
        <f>VLOOKUP($A2713,Master!$A$6:$J$4994,$I$1,0)*(1+0.5*(VLOOKUP($A2714,'Old-SVXY-OHLC'!$A$3:$E$5000,D$1,0)/VLOOKUP($A2713,'Old-SVXY-OHLC'!$A$3:$E$5000,5,0)-1))</f>
        <v>36.085896198898446</v>
      </c>
      <c r="E2714" s="11">
        <f>VLOOKUP(A2714,Master!A$6:J$4994,$I$1,0)</f>
        <v>36.981553941452752</v>
      </c>
      <c r="F2714" s="11">
        <f>VLOOKUP($A2713,Master!$A$6:$J$4994,$I$1,0)*(1+0.5*(VLOOKUP($A2714,'Old-SVXY-OHLC'!$A$3:$G$5000,F$1,0)/VLOOKUP($A2713,'Old-SVXY-OHLC'!$A$3:$G$5000,5,0)-1))</f>
        <v>37.149744621608079</v>
      </c>
    </row>
    <row r="2715" spans="1:6" x14ac:dyDescent="0.25">
      <c r="A2715" s="1">
        <v>42009</v>
      </c>
      <c r="B2715" s="11">
        <f>VLOOKUP($A2714,Master!$A$6:$J$4994,$I$1,0)*(1+0.5*(VLOOKUP($A2715,'Old-SVXY-OHLC'!$A$3:$E$5000,B$1,0)/VLOOKUP($A2714,'Old-SVXY-OHLC'!$A$3:$E$5000,5,0)-1))</f>
        <v>36.654652806920517</v>
      </c>
      <c r="C2715" s="11">
        <f>VLOOKUP($A2714,Master!$A$6:$J$4994,$I$1,0)*(1+0.5*(VLOOKUP($A2715,'Old-SVXY-OHLC'!$A$3:$E$5000,C$1,0)/VLOOKUP($A2714,'Old-SVXY-OHLC'!$A$3:$E$5000,5,0)-1))</f>
        <v>36.726565817020557</v>
      </c>
      <c r="D2715" s="11">
        <f>VLOOKUP($A2714,Master!$A$6:$J$4994,$I$1,0)*(1+0.5*(VLOOKUP($A2715,'Old-SVXY-OHLC'!$A$3:$E$5000,D$1,0)/VLOOKUP($A2714,'Old-SVXY-OHLC'!$A$3:$E$5000,5,0)-1))</f>
        <v>35.540011637596514</v>
      </c>
      <c r="E2715" s="11">
        <f>VLOOKUP(A2715,Master!A$6:J$4994,$I$1,0)</f>
        <v>35.811864914101477</v>
      </c>
      <c r="F2715" s="11">
        <f>VLOOKUP($A2714,Master!$A$6:$J$4994,$I$1,0)*(1+0.5*(VLOOKUP($A2715,'Old-SVXY-OHLC'!$A$3:$G$5000,F$1,0)/VLOOKUP($A2714,'Old-SVXY-OHLC'!$A$3:$G$5000,5,0)-1))</f>
        <v>35.857624186158695</v>
      </c>
    </row>
    <row r="2716" spans="1:6" x14ac:dyDescent="0.25">
      <c r="A2716" s="1">
        <v>42010</v>
      </c>
      <c r="B2716" s="11">
        <f>VLOOKUP($A2715,Master!$A$6:$J$4994,$I$1,0)*(1+0.5*(VLOOKUP($A2716,'Old-SVXY-OHLC'!$A$3:$E$5000,B$1,0)/VLOOKUP($A2715,'Old-SVXY-OHLC'!$A$3:$E$5000,5,0)-1))</f>
        <v>35.939314041895237</v>
      </c>
      <c r="C2716" s="11">
        <f>VLOOKUP($A2715,Master!$A$6:$J$4994,$I$1,0)*(1+0.5*(VLOOKUP($A2716,'Old-SVXY-OHLC'!$A$3:$E$5000,C$1,0)/VLOOKUP($A2715,'Old-SVXY-OHLC'!$A$3:$E$5000,5,0)-1))</f>
        <v>36.165427611767214</v>
      </c>
      <c r="D2716" s="11">
        <f>VLOOKUP($A2715,Master!$A$6:$J$4994,$I$1,0)*(1+0.5*(VLOOKUP($A2716,'Old-SVXY-OHLC'!$A$3:$E$5000,D$1,0)/VLOOKUP($A2715,'Old-SVXY-OHLC'!$A$3:$E$5000,5,0)-1))</f>
        <v>34.771573019804123</v>
      </c>
      <c r="E2716" s="11">
        <f>VLOOKUP(A2716,Master!A$6:J$4994,$I$1,0)</f>
        <v>35.250391607959287</v>
      </c>
      <c r="F2716" s="11">
        <f>VLOOKUP($A2715,Master!$A$6:$J$4994,$I$1,0)*(1+0.5*(VLOOKUP($A2716,'Old-SVXY-OHLC'!$A$3:$G$5000,F$1,0)/VLOOKUP($A2715,'Old-SVXY-OHLC'!$A$3:$G$5000,5,0)-1))</f>
        <v>35.400356313511914</v>
      </c>
    </row>
    <row r="2717" spans="1:6" x14ac:dyDescent="0.25">
      <c r="A2717" s="1">
        <v>42011</v>
      </c>
      <c r="B2717" s="11">
        <f>VLOOKUP($A2716,Master!$A$6:$J$4994,$I$1,0)*(1+0.5*(VLOOKUP($A2717,'Old-SVXY-OHLC'!$A$3:$E$5000,B$1,0)/VLOOKUP($A2716,'Old-SVXY-OHLC'!$A$3:$E$5000,5,0)-1))</f>
        <v>35.940905109173492</v>
      </c>
      <c r="C2717" s="11">
        <f>VLOOKUP($A2716,Master!$A$6:$J$4994,$I$1,0)*(1+0.5*(VLOOKUP($A2717,'Old-SVXY-OHLC'!$A$3:$E$5000,C$1,0)/VLOOKUP($A2716,'Old-SVXY-OHLC'!$A$3:$E$5000,5,0)-1))</f>
        <v>36.221040099802984</v>
      </c>
      <c r="D2717" s="11">
        <f>VLOOKUP($A2716,Master!$A$6:$J$4994,$I$1,0)*(1+0.5*(VLOOKUP($A2717,'Old-SVXY-OHLC'!$A$3:$E$5000,D$1,0)/VLOOKUP($A2716,'Old-SVXY-OHLC'!$A$3:$E$5000,5,0)-1))</f>
        <v>35.547458856924237</v>
      </c>
      <c r="E2717" s="11">
        <f>VLOOKUP(A2717,Master!A$6:J$4994,$I$1,0)</f>
        <v>36.124324036208947</v>
      </c>
      <c r="F2717" s="11">
        <f>VLOOKUP($A2716,Master!$A$6:$J$4994,$I$1,0)*(1+0.5*(VLOOKUP($A2717,'Old-SVXY-OHLC'!$A$3:$G$5000,F$1,0)/VLOOKUP($A2716,'Old-SVXY-OHLC'!$A$3:$G$5000,5,0)-1))</f>
        <v>35.981824148921419</v>
      </c>
    </row>
    <row r="2718" spans="1:6" x14ac:dyDescent="0.25">
      <c r="A2718" s="1">
        <v>42012</v>
      </c>
      <c r="B2718" s="11">
        <f>VLOOKUP($A2717,Master!$A$6:$J$4994,$I$1,0)*(1+0.5*(VLOOKUP($A2718,'Old-SVXY-OHLC'!$A$3:$E$5000,B$1,0)/VLOOKUP($A2717,'Old-SVXY-OHLC'!$A$3:$E$5000,5,0)-1))</f>
        <v>36.655073426610123</v>
      </c>
      <c r="C2718" s="11">
        <f>VLOOKUP($A2717,Master!$A$6:$J$4994,$I$1,0)*(1+0.5*(VLOOKUP($A2718,'Old-SVXY-OHLC'!$A$3:$E$5000,C$1,0)/VLOOKUP($A2717,'Old-SVXY-OHLC'!$A$3:$E$5000,5,0)-1))</f>
        <v>37.214397373113933</v>
      </c>
      <c r="D2718" s="11">
        <f>VLOOKUP($A2717,Master!$A$6:$J$4994,$I$1,0)*(1+0.5*(VLOOKUP($A2718,'Old-SVXY-OHLC'!$A$3:$E$5000,D$1,0)/VLOOKUP($A2717,'Old-SVXY-OHLC'!$A$3:$E$5000,5,0)-1))</f>
        <v>36.602829496798172</v>
      </c>
      <c r="E2718" s="11">
        <f>VLOOKUP(A2718,Master!A$6:J$4994,$I$1,0)</f>
        <v>37.11624165388789</v>
      </c>
      <c r="F2718" s="11">
        <f>VLOOKUP($A2717,Master!$A$6:$J$4994,$I$1,0)*(1+0.5*(VLOOKUP($A2718,'Old-SVXY-OHLC'!$A$3:$G$5000,F$1,0)/VLOOKUP($A2717,'Old-SVXY-OHLC'!$A$3:$G$5000,5,0)-1))</f>
        <v>37.097614835575826</v>
      </c>
    </row>
    <row r="2719" spans="1:6" x14ac:dyDescent="0.25">
      <c r="A2719" s="1">
        <v>42013</v>
      </c>
      <c r="B2719" s="11">
        <f>VLOOKUP($A2718,Master!$A$6:$J$4994,$I$1,0)*(1+0.5*(VLOOKUP($A2719,'Old-SVXY-OHLC'!$A$3:$E$5000,B$1,0)/VLOOKUP($A2718,'Old-SVXY-OHLC'!$A$3:$E$5000,5,0)-1))</f>
        <v>37.32850049893031</v>
      </c>
      <c r="C2719" s="11">
        <f>VLOOKUP($A2718,Master!$A$6:$J$4994,$I$1,0)*(1+0.5*(VLOOKUP($A2719,'Old-SVXY-OHLC'!$A$3:$E$5000,C$1,0)/VLOOKUP($A2718,'Old-SVXY-OHLC'!$A$3:$E$5000,5,0)-1))</f>
        <v>37.3554393311816</v>
      </c>
      <c r="D2719" s="11">
        <f>VLOOKUP($A2718,Master!$A$6:$J$4994,$I$1,0)*(1+0.5*(VLOOKUP($A2719,'Old-SVXY-OHLC'!$A$3:$E$5000,D$1,0)/VLOOKUP($A2718,'Old-SVXY-OHLC'!$A$3:$E$5000,5,0)-1))</f>
        <v>36.157446010227382</v>
      </c>
      <c r="E2719" s="11">
        <f>VLOOKUP(A2719,Master!A$6:J$4994,$I$1,0)</f>
        <v>36.157324637457556</v>
      </c>
      <c r="F2719" s="11">
        <f>VLOOKUP($A2718,Master!$A$6:$J$4994,$I$1,0)*(1+0.5*(VLOOKUP($A2719,'Old-SVXY-OHLC'!$A$3:$G$5000,F$1,0)/VLOOKUP($A2718,'Old-SVXY-OHLC'!$A$3:$G$5000,5,0)-1))</f>
        <v>36.415573405969717</v>
      </c>
    </row>
    <row r="2720" spans="1:6" x14ac:dyDescent="0.25">
      <c r="A2720" s="1">
        <v>42016</v>
      </c>
      <c r="B2720" s="11">
        <f>VLOOKUP($A2719,Master!$A$6:$J$4994,$I$1,0)*(1+0.5*(VLOOKUP($A2720,'Old-SVXY-OHLC'!$A$3:$E$5000,B$1,0)/VLOOKUP($A2719,'Old-SVXY-OHLC'!$A$3:$E$5000,5,0)-1))</f>
        <v>36.244148879467318</v>
      </c>
      <c r="C2720" s="11">
        <f>VLOOKUP($A2719,Master!$A$6:$J$4994,$I$1,0)*(1+0.5*(VLOOKUP($A2720,'Old-SVXY-OHLC'!$A$3:$E$5000,C$1,0)/VLOOKUP($A2719,'Old-SVXY-OHLC'!$A$3:$E$5000,5,0)-1))</f>
        <v>36.30564218561517</v>
      </c>
      <c r="D2720" s="11">
        <f>VLOOKUP($A2719,Master!$A$6:$J$4994,$I$1,0)*(1+0.5*(VLOOKUP($A2720,'Old-SVXY-OHLC'!$A$3:$E$5000,D$1,0)/VLOOKUP($A2719,'Old-SVXY-OHLC'!$A$3:$E$5000,5,0)-1))</f>
        <v>35.069602011239944</v>
      </c>
      <c r="E2720" s="11">
        <f>VLOOKUP(A2720,Master!A$6:J$4994,$I$1,0)</f>
        <v>35.410363324870438</v>
      </c>
      <c r="F2720" s="11">
        <f>VLOOKUP($A2719,Master!$A$6:$J$4994,$I$1,0)*(1+0.5*(VLOOKUP($A2720,'Old-SVXY-OHLC'!$A$3:$G$5000,F$1,0)/VLOOKUP($A2719,'Old-SVXY-OHLC'!$A$3:$G$5000,5,0)-1))</f>
        <v>35.530811031529204</v>
      </c>
    </row>
    <row r="2721" spans="1:6" x14ac:dyDescent="0.25">
      <c r="A2721" s="1">
        <v>42017</v>
      </c>
      <c r="B2721" s="11">
        <f>VLOOKUP($A2720,Master!$A$6:$J$4994,$I$1,0)*(1+0.5*(VLOOKUP($A2721,'Old-SVXY-OHLC'!$A$3:$E$5000,B$1,0)/VLOOKUP($A2720,'Old-SVXY-OHLC'!$A$3:$E$5000,5,0)-1))</f>
        <v>35.93823318727457</v>
      </c>
      <c r="C2721" s="11">
        <f>VLOOKUP($A2720,Master!$A$6:$J$4994,$I$1,0)*(1+0.5*(VLOOKUP($A2721,'Old-SVXY-OHLC'!$A$3:$E$5000,C$1,0)/VLOOKUP($A2720,'Old-SVXY-OHLC'!$A$3:$E$5000,5,0)-1))</f>
        <v>36.15809771901251</v>
      </c>
      <c r="D2721" s="11">
        <f>VLOOKUP($A2720,Master!$A$6:$J$4994,$I$1,0)*(1+0.5*(VLOOKUP($A2721,'Old-SVXY-OHLC'!$A$3:$E$5000,D$1,0)/VLOOKUP($A2720,'Old-SVXY-OHLC'!$A$3:$E$5000,5,0)-1))</f>
        <v>34.553086637325535</v>
      </c>
      <c r="E2721" s="11">
        <f>VLOOKUP(A2721,Master!A$6:J$4994,$I$1,0)</f>
        <v>35.03856377977192</v>
      </c>
      <c r="F2721" s="11">
        <f>VLOOKUP($A2720,Master!$A$6:$J$4994,$I$1,0)*(1+0.5*(VLOOKUP($A2721,'Old-SVXY-OHLC'!$A$3:$G$5000,F$1,0)/VLOOKUP($A2720,'Old-SVXY-OHLC'!$A$3:$G$5000,5,0)-1))</f>
        <v>35.017942447672809</v>
      </c>
    </row>
    <row r="2722" spans="1:6" x14ac:dyDescent="0.25">
      <c r="A2722" s="1">
        <v>42018</v>
      </c>
      <c r="B2722" s="11">
        <f>VLOOKUP($A2721,Master!$A$6:$J$4994,$I$1,0)*(1+0.5*(VLOOKUP($A2722,'Old-SVXY-OHLC'!$A$3:$E$5000,B$1,0)/VLOOKUP($A2721,'Old-SVXY-OHLC'!$A$3:$E$5000,5,0)-1))</f>
        <v>34.195397110321444</v>
      </c>
      <c r="C2722" s="11">
        <f>VLOOKUP($A2721,Master!$A$6:$J$4994,$I$1,0)*(1+0.5*(VLOOKUP($A2722,'Old-SVXY-OHLC'!$A$3:$E$5000,C$1,0)/VLOOKUP($A2721,'Old-SVXY-OHLC'!$A$3:$E$5000,5,0)-1))</f>
        <v>34.864875562838499</v>
      </c>
      <c r="D2722" s="11">
        <f>VLOOKUP($A2721,Master!$A$6:$J$4994,$I$1,0)*(1+0.5*(VLOOKUP($A2722,'Old-SVXY-OHLC'!$A$3:$E$5000,D$1,0)/VLOOKUP($A2721,'Old-SVXY-OHLC'!$A$3:$E$5000,5,0)-1))</f>
        <v>34.027144529870164</v>
      </c>
      <c r="E2722" s="11">
        <f>VLOOKUP(A2722,Master!A$6:J$4994,$I$1,0)</f>
        <v>34.86477601443837</v>
      </c>
      <c r="F2722" s="11">
        <f>VLOOKUP($A2721,Master!$A$6:$J$4994,$I$1,0)*(1+0.5*(VLOOKUP($A2722,'Old-SVXY-OHLC'!$A$3:$G$5000,F$1,0)/VLOOKUP($A2721,'Old-SVXY-OHLC'!$A$3:$G$5000,5,0)-1))</f>
        <v>34.693807578490194</v>
      </c>
    </row>
    <row r="2723" spans="1:6" x14ac:dyDescent="0.25">
      <c r="A2723" s="1">
        <v>42019</v>
      </c>
      <c r="B2723" s="11">
        <f>VLOOKUP($A2722,Master!$A$6:$J$4994,$I$1,0)*(1+0.5*(VLOOKUP($A2723,'Old-SVXY-OHLC'!$A$3:$E$5000,B$1,0)/VLOOKUP($A2722,'Old-SVXY-OHLC'!$A$3:$E$5000,5,0)-1))</f>
        <v>34.903423323629276</v>
      </c>
      <c r="C2723" s="11">
        <f>VLOOKUP($A2722,Master!$A$6:$J$4994,$I$1,0)*(1+0.5*(VLOOKUP($A2723,'Old-SVXY-OHLC'!$A$3:$E$5000,C$1,0)/VLOOKUP($A2722,'Old-SVXY-OHLC'!$A$3:$E$5000,5,0)-1))</f>
        <v>35.139519042190365</v>
      </c>
      <c r="D2723" s="11">
        <f>VLOOKUP($A2722,Master!$A$6:$J$4994,$I$1,0)*(1+0.5*(VLOOKUP($A2723,'Old-SVXY-OHLC'!$A$3:$E$5000,D$1,0)/VLOOKUP($A2722,'Old-SVXY-OHLC'!$A$3:$E$5000,5,0)-1))</f>
        <v>34.078382148902186</v>
      </c>
      <c r="E2723" s="11">
        <f>VLOOKUP(A2723,Master!A$6:J$4994,$I$1,0)</f>
        <v>34.078270486121255</v>
      </c>
      <c r="F2723" s="11">
        <f>VLOOKUP($A2722,Master!$A$6:$J$4994,$I$1,0)*(1+0.5*(VLOOKUP($A2723,'Old-SVXY-OHLC'!$A$3:$G$5000,F$1,0)/VLOOKUP($A2722,'Old-SVXY-OHLC'!$A$3:$G$5000,5,0)-1))</f>
        <v>34.175995875963103</v>
      </c>
    </row>
    <row r="2724" spans="1:6" x14ac:dyDescent="0.25">
      <c r="A2724" s="1">
        <v>42020</v>
      </c>
      <c r="B2724" s="11">
        <f>VLOOKUP($A2723,Master!$A$6:$J$4994,$I$1,0)*(1+0.5*(VLOOKUP($A2724,'Old-SVXY-OHLC'!$A$3:$E$5000,B$1,0)/VLOOKUP($A2723,'Old-SVXY-OHLC'!$A$3:$E$5000,5,0)-1))</f>
        <v>34.119404764378992</v>
      </c>
      <c r="C2724" s="11">
        <f>VLOOKUP($A2723,Master!$A$6:$J$4994,$I$1,0)*(1+0.5*(VLOOKUP($A2724,'Old-SVXY-OHLC'!$A$3:$E$5000,C$1,0)/VLOOKUP($A2723,'Old-SVXY-OHLC'!$A$3:$E$5000,5,0)-1))</f>
        <v>34.690924299031138</v>
      </c>
      <c r="D2724" s="11">
        <f>VLOOKUP($A2723,Master!$A$6:$J$4994,$I$1,0)*(1+0.5*(VLOOKUP($A2724,'Old-SVXY-OHLC'!$A$3:$E$5000,D$1,0)/VLOOKUP($A2723,'Old-SVXY-OHLC'!$A$3:$E$5000,5,0)-1))</f>
        <v>33.786289868159415</v>
      </c>
      <c r="E2724" s="11">
        <f>VLOOKUP(A2724,Master!A$6:J$4994,$I$1,0)</f>
        <v>34.623721746330673</v>
      </c>
      <c r="F2724" s="11">
        <f>VLOOKUP($A2723,Master!$A$6:$J$4994,$I$1,0)*(1+0.5*(VLOOKUP($A2724,'Old-SVXY-OHLC'!$A$3:$G$5000,F$1,0)/VLOOKUP($A2723,'Old-SVXY-OHLC'!$A$3:$G$5000,5,0)-1))</f>
        <v>34.485176613391182</v>
      </c>
    </row>
    <row r="2725" spans="1:6" x14ac:dyDescent="0.25">
      <c r="A2725" s="1">
        <v>42024</v>
      </c>
      <c r="B2725" s="11">
        <f>VLOOKUP($A2724,Master!$A$6:$J$4994,$I$1,0)*(1+0.5*(VLOOKUP($A2725,'Old-SVXY-OHLC'!$A$3:$E$5000,B$1,0)/VLOOKUP($A2724,'Old-SVXY-OHLC'!$A$3:$E$5000,5,0)-1))</f>
        <v>35.027392017746322</v>
      </c>
      <c r="C2725" s="11">
        <f>VLOOKUP($A2724,Master!$A$6:$J$4994,$I$1,0)*(1+0.5*(VLOOKUP($A2725,'Old-SVXY-OHLC'!$A$3:$E$5000,C$1,0)/VLOOKUP($A2724,'Old-SVXY-OHLC'!$A$3:$E$5000,5,0)-1))</f>
        <v>35.040253300914529</v>
      </c>
      <c r="D2725" s="11">
        <f>VLOOKUP($A2724,Master!$A$6:$J$4994,$I$1,0)*(1+0.5*(VLOOKUP($A2725,'Old-SVXY-OHLC'!$A$3:$E$5000,D$1,0)/VLOOKUP($A2724,'Old-SVXY-OHLC'!$A$3:$E$5000,5,0)-1))</f>
        <v>34.069274327599558</v>
      </c>
      <c r="E2725" s="11">
        <f>VLOOKUP(A2725,Master!A$6:J$4994,$I$1,0)</f>
        <v>34.637691910085969</v>
      </c>
      <c r="F2725" s="11">
        <f>VLOOKUP($A2724,Master!$A$6:$J$4994,$I$1,0)*(1+0.5*(VLOOKUP($A2725,'Old-SVXY-OHLC'!$A$3:$G$5000,F$1,0)/VLOOKUP($A2724,'Old-SVXY-OHLC'!$A$3:$G$5000,5,0)-1))</f>
        <v>34.64800313372848</v>
      </c>
    </row>
    <row r="2726" spans="1:6" x14ac:dyDescent="0.25">
      <c r="A2726" s="1">
        <v>42025</v>
      </c>
      <c r="B2726" s="11">
        <f>VLOOKUP($A2725,Master!$A$6:$J$4994,$I$1,0)*(1+0.5*(VLOOKUP($A2726,'Old-SVXY-OHLC'!$A$3:$E$5000,B$1,0)/VLOOKUP($A2725,'Old-SVXY-OHLC'!$A$3:$E$5000,5,0)-1))</f>
        <v>34.454793856233124</v>
      </c>
      <c r="C2726" s="11">
        <f>VLOOKUP($A2725,Master!$A$6:$J$4994,$I$1,0)*(1+0.5*(VLOOKUP($A2726,'Old-SVXY-OHLC'!$A$3:$E$5000,C$1,0)/VLOOKUP($A2725,'Old-SVXY-OHLC'!$A$3:$E$5000,5,0)-1))</f>
        <v>35.712539502711955</v>
      </c>
      <c r="D2726" s="11">
        <f>VLOOKUP($A2725,Master!$A$6:$J$4994,$I$1,0)*(1+0.5*(VLOOKUP($A2726,'Old-SVXY-OHLC'!$A$3:$E$5000,D$1,0)/VLOOKUP($A2725,'Old-SVXY-OHLC'!$A$3:$E$5000,5,0)-1))</f>
        <v>34.216973766679772</v>
      </c>
      <c r="E2726" s="11">
        <f>VLOOKUP(A2726,Master!A$6:J$4994,$I$1,0)</f>
        <v>35.712466708439429</v>
      </c>
      <c r="F2726" s="11">
        <f>VLOOKUP($A2725,Master!$A$6:$J$4994,$I$1,0)*(1+0.5*(VLOOKUP($A2726,'Old-SVXY-OHLC'!$A$3:$G$5000,F$1,0)/VLOOKUP($A2725,'Old-SVXY-OHLC'!$A$3:$G$5000,5,0)-1))</f>
        <v>35.473567095517978</v>
      </c>
    </row>
    <row r="2727" spans="1:6" x14ac:dyDescent="0.25">
      <c r="A2727" s="1">
        <v>42026</v>
      </c>
      <c r="B2727" s="11">
        <f>VLOOKUP($A2726,Master!$A$6:$J$4994,$I$1,0)*(1+0.5*(VLOOKUP($A2727,'Old-SVXY-OHLC'!$A$3:$E$5000,B$1,0)/VLOOKUP($A2726,'Old-SVXY-OHLC'!$A$3:$E$5000,5,0)-1))</f>
        <v>35.970299326668645</v>
      </c>
      <c r="C2727" s="11">
        <f>VLOOKUP($A2726,Master!$A$6:$J$4994,$I$1,0)*(1+0.5*(VLOOKUP($A2727,'Old-SVXY-OHLC'!$A$3:$E$5000,C$1,0)/VLOOKUP($A2726,'Old-SVXY-OHLC'!$A$3:$E$5000,5,0)-1))</f>
        <v>36.652245229011804</v>
      </c>
      <c r="D2727" s="11">
        <f>VLOOKUP($A2726,Master!$A$6:$J$4994,$I$1,0)*(1+0.5*(VLOOKUP($A2727,'Old-SVXY-OHLC'!$A$3:$E$5000,D$1,0)/VLOOKUP($A2726,'Old-SVXY-OHLC'!$A$3:$E$5000,5,0)-1))</f>
        <v>35.283923508639575</v>
      </c>
      <c r="E2727" s="11">
        <f>VLOOKUP(A2727,Master!A$6:J$4994,$I$1,0)</f>
        <v>36.652166715143942</v>
      </c>
      <c r="F2727" s="11">
        <f>VLOOKUP($A2726,Master!$A$6:$J$4994,$I$1,0)*(1+0.5*(VLOOKUP($A2727,'Old-SVXY-OHLC'!$A$3:$G$5000,F$1,0)/VLOOKUP($A2726,'Old-SVXY-OHLC'!$A$3:$G$5000,5,0)-1))</f>
        <v>36.628594287554172</v>
      </c>
    </row>
    <row r="2728" spans="1:6" x14ac:dyDescent="0.25">
      <c r="A2728" s="1">
        <v>42027</v>
      </c>
      <c r="B2728" s="11">
        <f>VLOOKUP($A2727,Master!$A$6:$J$4994,$I$1,0)*(1+0.5*(VLOOKUP($A2728,'Old-SVXY-OHLC'!$A$3:$E$5000,B$1,0)/VLOOKUP($A2727,'Old-SVXY-OHLC'!$A$3:$E$5000,5,0)-1))</f>
        <v>36.367506156776756</v>
      </c>
      <c r="C2728" s="11">
        <f>VLOOKUP($A2727,Master!$A$6:$J$4994,$I$1,0)*(1+0.5*(VLOOKUP($A2728,'Old-SVXY-OHLC'!$A$3:$E$5000,C$1,0)/VLOOKUP($A2727,'Old-SVXY-OHLC'!$A$3:$E$5000,5,0)-1))</f>
        <v>36.887667948438725</v>
      </c>
      <c r="D2728" s="11">
        <f>VLOOKUP($A2727,Master!$A$6:$J$4994,$I$1,0)*(1+0.5*(VLOOKUP($A2728,'Old-SVXY-OHLC'!$A$3:$E$5000,D$1,0)/VLOOKUP($A2727,'Old-SVXY-OHLC'!$A$3:$E$5000,5,0)-1))</f>
        <v>36.063317618742232</v>
      </c>
      <c r="E2728" s="11">
        <f>VLOOKUP(A2728,Master!A$6:J$4994,$I$1,0)</f>
        <v>36.150138314469679</v>
      </c>
      <c r="F2728" s="11">
        <f>VLOOKUP($A2727,Master!$A$6:$J$4994,$I$1,0)*(1+0.5*(VLOOKUP($A2728,'Old-SVXY-OHLC'!$A$3:$G$5000,F$1,0)/VLOOKUP($A2727,'Old-SVXY-OHLC'!$A$3:$G$5000,5,0)-1))</f>
        <v>36.151531078018095</v>
      </c>
    </row>
    <row r="2729" spans="1:6" x14ac:dyDescent="0.25">
      <c r="A2729" s="1">
        <v>42030</v>
      </c>
      <c r="B2729" s="11">
        <f>VLOOKUP($A2728,Master!$A$6:$J$4994,$I$1,0)*(1+0.5*(VLOOKUP($A2729,'Old-SVXY-OHLC'!$A$3:$E$5000,B$1,0)/VLOOKUP($A2728,'Old-SVXY-OHLC'!$A$3:$E$5000,5,0)-1))</f>
        <v>36.293336064370571</v>
      </c>
      <c r="C2729" s="11">
        <f>VLOOKUP($A2728,Master!$A$6:$J$4994,$I$1,0)*(1+0.5*(VLOOKUP($A2729,'Old-SVXY-OHLC'!$A$3:$E$5000,C$1,0)/VLOOKUP($A2728,'Old-SVXY-OHLC'!$A$3:$E$5000,5,0)-1))</f>
        <v>37.238453172557648</v>
      </c>
      <c r="D2729" s="11">
        <f>VLOOKUP($A2728,Master!$A$6:$J$4994,$I$1,0)*(1+0.5*(VLOOKUP($A2729,'Old-SVXY-OHLC'!$A$3:$E$5000,D$1,0)/VLOOKUP($A2728,'Old-SVXY-OHLC'!$A$3:$E$5000,5,0)-1))</f>
        <v>35.941678488280367</v>
      </c>
      <c r="E2729" s="11">
        <f>VLOOKUP(A2729,Master!A$6:J$4994,$I$1,0)</f>
        <v>37.238223252066597</v>
      </c>
      <c r="F2729" s="11">
        <f>VLOOKUP($A2728,Master!$A$6:$J$4994,$I$1,0)*(1+0.5*(VLOOKUP($A2729,'Old-SVXY-OHLC'!$A$3:$G$5000,F$1,0)/VLOOKUP($A2728,'Old-SVXY-OHLC'!$A$3:$G$5000,5,0)-1))</f>
        <v>36.962716379527869</v>
      </c>
    </row>
    <row r="2730" spans="1:6" x14ac:dyDescent="0.25">
      <c r="A2730" s="1">
        <v>42031</v>
      </c>
      <c r="B2730" s="11">
        <f>VLOOKUP($A2729,Master!$A$6:$J$4994,$I$1,0)*(1+0.5*(VLOOKUP($A2730,'Old-SVXY-OHLC'!$A$3:$E$5000,B$1,0)/VLOOKUP($A2729,'Old-SVXY-OHLC'!$A$3:$E$5000,5,0)-1))</f>
        <v>35.978279153411222</v>
      </c>
      <c r="C2730" s="11">
        <f>VLOOKUP($A2729,Master!$A$6:$J$4994,$I$1,0)*(1+0.5*(VLOOKUP($A2730,'Old-SVXY-OHLC'!$A$3:$E$5000,C$1,0)/VLOOKUP($A2729,'Old-SVXY-OHLC'!$A$3:$E$5000,5,0)-1))</f>
        <v>36.685593324323513</v>
      </c>
      <c r="D2730" s="11">
        <f>VLOOKUP($A2729,Master!$A$6:$J$4994,$I$1,0)*(1+0.5*(VLOOKUP($A2730,'Old-SVXY-OHLC'!$A$3:$E$5000,D$1,0)/VLOOKUP($A2729,'Old-SVXY-OHLC'!$A$3:$E$5000,5,0)-1))</f>
        <v>35.78346864643467</v>
      </c>
      <c r="E2730" s="11">
        <f>VLOOKUP(A2730,Master!A$6:J$4994,$I$1,0)</f>
        <v>36.583374159246929</v>
      </c>
      <c r="F2730" s="11">
        <f>VLOOKUP($A2729,Master!$A$6:$J$4994,$I$1,0)*(1+0.5*(VLOOKUP($A2730,'Old-SVXY-OHLC'!$A$3:$G$5000,F$1,0)/VLOOKUP($A2729,'Old-SVXY-OHLC'!$A$3:$G$5000,5,0)-1))</f>
        <v>36.092169322722661</v>
      </c>
    </row>
    <row r="2731" spans="1:6" x14ac:dyDescent="0.25">
      <c r="A2731" s="1">
        <v>42032</v>
      </c>
      <c r="B2731" s="11">
        <f>VLOOKUP($A2730,Master!$A$6:$J$4994,$I$1,0)*(1+0.5*(VLOOKUP($A2731,'Old-SVXY-OHLC'!$A$3:$E$5000,B$1,0)/VLOOKUP($A2730,'Old-SVXY-OHLC'!$A$3:$E$5000,5,0)-1))</f>
        <v>36.598840085286554</v>
      </c>
      <c r="C2731" s="11">
        <f>VLOOKUP($A2730,Master!$A$6:$J$4994,$I$1,0)*(1+0.5*(VLOOKUP($A2731,'Old-SVXY-OHLC'!$A$3:$E$5000,C$1,0)/VLOOKUP($A2730,'Old-SVXY-OHLC'!$A$3:$E$5000,5,0)-1))</f>
        <v>36.617149679042427</v>
      </c>
      <c r="D2731" s="11">
        <f>VLOOKUP($A2730,Master!$A$6:$J$4994,$I$1,0)*(1+0.5*(VLOOKUP($A2731,'Old-SVXY-OHLC'!$A$3:$E$5000,D$1,0)/VLOOKUP($A2730,'Old-SVXY-OHLC'!$A$3:$E$5000,5,0)-1))</f>
        <v>34.077517164923762</v>
      </c>
      <c r="E2731" s="11">
        <f>VLOOKUP(A2731,Master!A$6:J$4994,$I$1,0)</f>
        <v>34.07736546139737</v>
      </c>
      <c r="F2731" s="11">
        <f>VLOOKUP($A2730,Master!$A$6:$J$4994,$I$1,0)*(1+0.5*(VLOOKUP($A2731,'Old-SVXY-OHLC'!$A$3:$G$5000,F$1,0)/VLOOKUP($A2730,'Old-SVXY-OHLC'!$A$3:$G$5000,5,0)-1))</f>
        <v>34.54504430517099</v>
      </c>
    </row>
    <row r="2732" spans="1:6" x14ac:dyDescent="0.25">
      <c r="A2732" s="1">
        <v>42033</v>
      </c>
      <c r="B2732" s="11">
        <f>VLOOKUP($A2731,Master!$A$6:$J$4994,$I$1,0)*(1+0.5*(VLOOKUP($A2732,'Old-SVXY-OHLC'!$A$3:$E$5000,B$1,0)/VLOOKUP($A2731,'Old-SVXY-OHLC'!$A$3:$E$5000,5,0)-1))</f>
        <v>34.470005566267112</v>
      </c>
      <c r="C2732" s="11">
        <f>VLOOKUP($A2731,Master!$A$6:$J$4994,$I$1,0)*(1+0.5*(VLOOKUP($A2732,'Old-SVXY-OHLC'!$A$3:$E$5000,C$1,0)/VLOOKUP($A2731,'Old-SVXY-OHLC'!$A$3:$E$5000,5,0)-1))</f>
        <v>35.208247923423897</v>
      </c>
      <c r="D2732" s="11">
        <f>VLOOKUP($A2731,Master!$A$6:$J$4994,$I$1,0)*(1+0.5*(VLOOKUP($A2732,'Old-SVXY-OHLC'!$A$3:$E$5000,D$1,0)/VLOOKUP($A2731,'Old-SVXY-OHLC'!$A$3:$E$5000,5,0)-1))</f>
        <v>33.863929120607487</v>
      </c>
      <c r="E2732" s="11">
        <f>VLOOKUP(A2732,Master!A$6:J$4994,$I$1,0)</f>
        <v>35.208177815479253</v>
      </c>
      <c r="F2732" s="11">
        <f>VLOOKUP($A2731,Master!$A$6:$J$4994,$I$1,0)*(1+0.5*(VLOOKUP($A2732,'Old-SVXY-OHLC'!$A$3:$G$5000,F$1,0)/VLOOKUP($A2731,'Old-SVXY-OHLC'!$A$3:$G$5000,5,0)-1))</f>
        <v>34.997030366977711</v>
      </c>
    </row>
    <row r="2733" spans="1:6" x14ac:dyDescent="0.25">
      <c r="A2733" s="1">
        <v>42034</v>
      </c>
      <c r="B2733" s="11">
        <f>VLOOKUP($A2732,Master!$A$6:$J$4994,$I$1,0)*(1+0.5*(VLOOKUP($A2733,'Old-SVXY-OHLC'!$A$3:$E$5000,B$1,0)/VLOOKUP($A2732,'Old-SVXY-OHLC'!$A$3:$E$5000,5,0)-1))</f>
        <v>34.425892661800056</v>
      </c>
      <c r="C2733" s="11">
        <f>VLOOKUP($A2732,Master!$A$6:$J$4994,$I$1,0)*(1+0.5*(VLOOKUP($A2733,'Old-SVXY-OHLC'!$A$3:$E$5000,C$1,0)/VLOOKUP($A2732,'Old-SVXY-OHLC'!$A$3:$E$5000,5,0)-1))</f>
        <v>34.799285642939459</v>
      </c>
      <c r="D2733" s="11">
        <f>VLOOKUP($A2732,Master!$A$6:$J$4994,$I$1,0)*(1+0.5*(VLOOKUP($A2733,'Old-SVXY-OHLC'!$A$3:$E$5000,D$1,0)/VLOOKUP($A2732,'Old-SVXY-OHLC'!$A$3:$E$5000,5,0)-1))</f>
        <v>33.123807181379661</v>
      </c>
      <c r="E2733" s="11">
        <f>VLOOKUP(A2733,Master!A$6:J$4994,$I$1,0)</f>
        <v>33.596958263993706</v>
      </c>
      <c r="F2733" s="11">
        <f>VLOOKUP($A2732,Master!$A$6:$J$4994,$I$1,0)*(1+0.5*(VLOOKUP($A2733,'Old-SVXY-OHLC'!$A$3:$G$5000,F$1,0)/VLOOKUP($A2732,'Old-SVXY-OHLC'!$A$3:$G$5000,5,0)-1))</f>
        <v>33.19401643083286</v>
      </c>
    </row>
    <row r="2734" spans="1:6" x14ac:dyDescent="0.25">
      <c r="A2734" s="1">
        <v>42037</v>
      </c>
      <c r="B2734" s="11">
        <f>VLOOKUP($A2733,Master!$A$6:$J$4994,$I$1,0)*(1+0.5*(VLOOKUP($A2734,'Old-SVXY-OHLC'!$A$3:$E$5000,B$1,0)/VLOOKUP($A2733,'Old-SVXY-OHLC'!$A$3:$E$5000,5,0)-1))</f>
        <v>33.820545598676212</v>
      </c>
      <c r="C2734" s="11">
        <f>VLOOKUP($A2733,Master!$A$6:$J$4994,$I$1,0)*(1+0.5*(VLOOKUP($A2734,'Old-SVXY-OHLC'!$A$3:$E$5000,C$1,0)/VLOOKUP($A2733,'Old-SVXY-OHLC'!$A$3:$E$5000,5,0)-1))</f>
        <v>34.301434747776753</v>
      </c>
      <c r="D2734" s="11">
        <f>VLOOKUP($A2733,Master!$A$6:$J$4994,$I$1,0)*(1+0.5*(VLOOKUP($A2734,'Old-SVXY-OHLC'!$A$3:$E$5000,D$1,0)/VLOOKUP($A2733,'Old-SVXY-OHLC'!$A$3:$E$5000,5,0)-1))</f>
        <v>33.059614279234999</v>
      </c>
      <c r="E2734" s="11">
        <f>VLOOKUP(A2734,Master!A$6:J$4994,$I$1,0)</f>
        <v>34.301202141592356</v>
      </c>
      <c r="F2734" s="11">
        <f>VLOOKUP($A2733,Master!$A$6:$J$4994,$I$1,0)*(1+0.5*(VLOOKUP($A2734,'Old-SVXY-OHLC'!$A$3:$G$5000,F$1,0)/VLOOKUP($A2733,'Old-SVXY-OHLC'!$A$3:$G$5000,5,0)-1))</f>
        <v>34.185926716821996</v>
      </c>
    </row>
    <row r="2735" spans="1:6" x14ac:dyDescent="0.25">
      <c r="A2735" s="1">
        <v>42038</v>
      </c>
      <c r="B2735" s="11">
        <f>VLOOKUP($A2734,Master!$A$6:$J$4994,$I$1,0)*(1+0.5*(VLOOKUP($A2735,'Old-SVXY-OHLC'!$A$3:$E$5000,B$1,0)/VLOOKUP($A2734,'Old-SVXY-OHLC'!$A$3:$E$5000,5,0)-1))</f>
        <v>34.463929696061058</v>
      </c>
      <c r="C2735" s="11">
        <f>VLOOKUP($A2734,Master!$A$6:$J$4994,$I$1,0)*(1+0.5*(VLOOKUP($A2735,'Old-SVXY-OHLC'!$A$3:$E$5000,C$1,0)/VLOOKUP($A2734,'Old-SVXY-OHLC'!$A$3:$E$5000,5,0)-1))</f>
        <v>35.045310680062549</v>
      </c>
      <c r="D2735" s="11">
        <f>VLOOKUP($A2734,Master!$A$6:$J$4994,$I$1,0)*(1+0.5*(VLOOKUP($A2735,'Old-SVXY-OHLC'!$A$3:$E$5000,D$1,0)/VLOOKUP($A2734,'Old-SVXY-OHLC'!$A$3:$E$5000,5,0)-1))</f>
        <v>34.296413141348765</v>
      </c>
      <c r="E2735" s="11">
        <f>VLOOKUP(A2735,Master!A$6:J$4994,$I$1,0)</f>
        <v>35.027097358344413</v>
      </c>
      <c r="F2735" s="11">
        <f>VLOOKUP($A2734,Master!$A$6:$J$4994,$I$1,0)*(1+0.5*(VLOOKUP($A2735,'Old-SVXY-OHLC'!$A$3:$G$5000,F$1,0)/VLOOKUP($A2734,'Old-SVXY-OHLC'!$A$3:$G$5000,5,0)-1))</f>
        <v>35.012464953713298</v>
      </c>
    </row>
    <row r="2736" spans="1:6" x14ac:dyDescent="0.25">
      <c r="A2736" s="1">
        <v>42039</v>
      </c>
      <c r="B2736" s="11">
        <f>VLOOKUP($A2735,Master!$A$6:$J$4994,$I$1,0)*(1+0.5*(VLOOKUP($A2736,'Old-SVXY-OHLC'!$A$3:$E$5000,B$1,0)/VLOOKUP($A2735,'Old-SVXY-OHLC'!$A$3:$E$5000,5,0)-1))</f>
        <v>34.73594153366674</v>
      </c>
      <c r="C2736" s="11">
        <f>VLOOKUP($A2735,Master!$A$6:$J$4994,$I$1,0)*(1+0.5*(VLOOKUP($A2736,'Old-SVXY-OHLC'!$A$3:$E$5000,C$1,0)/VLOOKUP($A2735,'Old-SVXY-OHLC'!$A$3:$E$5000,5,0)-1))</f>
        <v>35.276554762283162</v>
      </c>
      <c r="D2736" s="11">
        <f>VLOOKUP($A2735,Master!$A$6:$J$4994,$I$1,0)*(1+0.5*(VLOOKUP($A2736,'Old-SVXY-OHLC'!$A$3:$E$5000,D$1,0)/VLOOKUP($A2735,'Old-SVXY-OHLC'!$A$3:$E$5000,5,0)-1))</f>
        <v>34.268711394958039</v>
      </c>
      <c r="E2736" s="11">
        <f>VLOOKUP(A2736,Master!A$6:J$4994,$I$1,0)</f>
        <v>34.26859986307042</v>
      </c>
      <c r="F2736" s="11">
        <f>VLOOKUP($A2735,Master!$A$6:$J$4994,$I$1,0)*(1+0.5*(VLOOKUP($A2736,'Old-SVXY-OHLC'!$A$3:$G$5000,F$1,0)/VLOOKUP($A2735,'Old-SVXY-OHLC'!$A$3:$G$5000,5,0)-1))</f>
        <v>34.50746872944579</v>
      </c>
    </row>
    <row r="2737" spans="1:6" x14ac:dyDescent="0.25">
      <c r="A2737" s="1">
        <v>42040</v>
      </c>
      <c r="B2737" s="11">
        <f>VLOOKUP($A2736,Master!$A$6:$J$4994,$I$1,0)*(1+0.5*(VLOOKUP($A2737,'Old-SVXY-OHLC'!$A$3:$E$5000,B$1,0)/VLOOKUP($A2736,'Old-SVXY-OHLC'!$A$3:$E$5000,5,0)-1))</f>
        <v>34.687168995326253</v>
      </c>
      <c r="C2737" s="11">
        <f>VLOOKUP($A2736,Master!$A$6:$J$4994,$I$1,0)*(1+0.5*(VLOOKUP($A2737,'Old-SVXY-OHLC'!$A$3:$E$5000,C$1,0)/VLOOKUP($A2736,'Old-SVXY-OHLC'!$A$3:$E$5000,5,0)-1))</f>
        <v>35.223562165174727</v>
      </c>
      <c r="D2737" s="11">
        <f>VLOOKUP($A2736,Master!$A$6:$J$4994,$I$1,0)*(1+0.5*(VLOOKUP($A2737,'Old-SVXY-OHLC'!$A$3:$E$5000,D$1,0)/VLOOKUP($A2736,'Old-SVXY-OHLC'!$A$3:$E$5000,5,0)-1))</f>
        <v>34.677297398660038</v>
      </c>
      <c r="E2737" s="11">
        <f>VLOOKUP(A2737,Master!A$6:J$4994,$I$1,0)</f>
        <v>35.044086505988837</v>
      </c>
      <c r="F2737" s="11">
        <f>VLOOKUP($A2736,Master!$A$6:$J$4994,$I$1,0)*(1+0.5*(VLOOKUP($A2737,'Old-SVXY-OHLC'!$A$3:$G$5000,F$1,0)/VLOOKUP($A2736,'Old-SVXY-OHLC'!$A$3:$G$5000,5,0)-1))</f>
        <v>35.108384542681222</v>
      </c>
    </row>
    <row r="2738" spans="1:6" x14ac:dyDescent="0.25">
      <c r="A2738" s="1">
        <v>42041</v>
      </c>
      <c r="B2738" s="11">
        <f>VLOOKUP($A2737,Master!$A$6:$J$4994,$I$1,0)*(1+0.5*(VLOOKUP($A2738,'Old-SVXY-OHLC'!$A$3:$E$5000,B$1,0)/VLOOKUP($A2737,'Old-SVXY-OHLC'!$A$3:$E$5000,5,0)-1))</f>
        <v>35.338720157908462</v>
      </c>
      <c r="C2738" s="11">
        <f>VLOOKUP($A2737,Master!$A$6:$J$4994,$I$1,0)*(1+0.5*(VLOOKUP($A2738,'Old-SVXY-OHLC'!$A$3:$E$5000,C$1,0)/VLOOKUP($A2737,'Old-SVXY-OHLC'!$A$3:$E$5000,5,0)-1))</f>
        <v>35.441743949190943</v>
      </c>
      <c r="D2738" s="11">
        <f>VLOOKUP($A2737,Master!$A$6:$J$4994,$I$1,0)*(1+0.5*(VLOOKUP($A2738,'Old-SVXY-OHLC'!$A$3:$E$5000,D$1,0)/VLOOKUP($A2737,'Old-SVXY-OHLC'!$A$3:$E$5000,5,0)-1))</f>
        <v>33.9736542795169</v>
      </c>
      <c r="E2738" s="11">
        <f>VLOOKUP(A2738,Master!A$6:J$4994,$I$1,0)</f>
        <v>34.594932821430689</v>
      </c>
      <c r="F2738" s="11">
        <f>VLOOKUP($A2737,Master!$A$6:$J$4994,$I$1,0)*(1+0.5*(VLOOKUP($A2738,'Old-SVXY-OHLC'!$A$3:$G$5000,F$1,0)/VLOOKUP($A2737,'Old-SVXY-OHLC'!$A$3:$G$5000,5,0)-1))</f>
        <v>34.366433127680054</v>
      </c>
    </row>
    <row r="2739" spans="1:6" x14ac:dyDescent="0.25">
      <c r="A2739" s="1">
        <v>42044</v>
      </c>
      <c r="B2739" s="11">
        <f>VLOOKUP($A2738,Master!$A$6:$J$4994,$I$1,0)*(1+0.5*(VLOOKUP($A2739,'Old-SVXY-OHLC'!$A$3:$E$5000,B$1,0)/VLOOKUP($A2738,'Old-SVXY-OHLC'!$A$3:$E$5000,5,0)-1))</f>
        <v>34.046924818729281</v>
      </c>
      <c r="C2739" s="11">
        <f>VLOOKUP($A2738,Master!$A$6:$J$4994,$I$1,0)*(1+0.5*(VLOOKUP($A2739,'Old-SVXY-OHLC'!$A$3:$E$5000,C$1,0)/VLOOKUP($A2738,'Old-SVXY-OHLC'!$A$3:$E$5000,5,0)-1))</f>
        <v>34.356798618267312</v>
      </c>
      <c r="D2739" s="11">
        <f>VLOOKUP($A2738,Master!$A$6:$J$4994,$I$1,0)*(1+0.5*(VLOOKUP($A2739,'Old-SVXY-OHLC'!$A$3:$E$5000,D$1,0)/VLOOKUP($A2738,'Old-SVXY-OHLC'!$A$3:$E$5000,5,0)-1))</f>
        <v>33.896881631409791</v>
      </c>
      <c r="E2739" s="11">
        <f>VLOOKUP(A2739,Master!A$6:J$4994,$I$1,0)</f>
        <v>34.237361574540522</v>
      </c>
      <c r="F2739" s="11">
        <f>VLOOKUP($A2738,Master!$A$6:$J$4994,$I$1,0)*(1+0.5*(VLOOKUP($A2739,'Old-SVXY-OHLC'!$A$3:$G$5000,F$1,0)/VLOOKUP($A2738,'Old-SVXY-OHLC'!$A$3:$G$5000,5,0)-1))</f>
        <v>34.278515528187995</v>
      </c>
    </row>
    <row r="2740" spans="1:6" x14ac:dyDescent="0.25">
      <c r="A2740" s="1">
        <v>42045</v>
      </c>
      <c r="B2740" s="11">
        <f>VLOOKUP($A2739,Master!$A$6:$J$4994,$I$1,0)*(1+0.5*(VLOOKUP($A2740,'Old-SVXY-OHLC'!$A$3:$E$5000,B$1,0)/VLOOKUP($A2739,'Old-SVXY-OHLC'!$A$3:$E$5000,5,0)-1))</f>
        <v>34.674180954630224</v>
      </c>
      <c r="C2740" s="11">
        <f>VLOOKUP($A2739,Master!$A$6:$J$4994,$I$1,0)*(1+0.5*(VLOOKUP($A2740,'Old-SVXY-OHLC'!$A$3:$E$5000,C$1,0)/VLOOKUP($A2739,'Old-SVXY-OHLC'!$A$3:$E$5000,5,0)-1))</f>
        <v>35.026874460196552</v>
      </c>
      <c r="D2740" s="11">
        <f>VLOOKUP($A2739,Master!$A$6:$J$4994,$I$1,0)*(1+0.5*(VLOOKUP($A2740,'Old-SVXY-OHLC'!$A$3:$E$5000,D$1,0)/VLOOKUP($A2739,'Old-SVXY-OHLC'!$A$3:$E$5000,5,0)-1))</f>
        <v>34.357747502085488</v>
      </c>
      <c r="E2740" s="11">
        <f>VLOOKUP(A2740,Master!A$6:J$4994,$I$1,0)</f>
        <v>34.967369948647651</v>
      </c>
      <c r="F2740" s="11">
        <f>VLOOKUP($A2739,Master!$A$6:$J$4994,$I$1,0)*(1+0.5*(VLOOKUP($A2740,'Old-SVXY-OHLC'!$A$3:$G$5000,F$1,0)/VLOOKUP($A2739,'Old-SVXY-OHLC'!$A$3:$G$5000,5,0)-1))</f>
        <v>34.921395104460274</v>
      </c>
    </row>
    <row r="2741" spans="1:6" x14ac:dyDescent="0.25">
      <c r="A2741" s="1">
        <v>42046</v>
      </c>
      <c r="B2741" s="11">
        <f>VLOOKUP($A2740,Master!$A$6:$J$4994,$I$1,0)*(1+0.5*(VLOOKUP($A2741,'Old-SVXY-OHLC'!$A$3:$E$5000,B$1,0)/VLOOKUP($A2740,'Old-SVXY-OHLC'!$A$3:$E$5000,5,0)-1))</f>
        <v>34.738218559152948</v>
      </c>
      <c r="C2741" s="11">
        <f>VLOOKUP($A2740,Master!$A$6:$J$4994,$I$1,0)*(1+0.5*(VLOOKUP($A2741,'Old-SVXY-OHLC'!$A$3:$E$5000,C$1,0)/VLOOKUP($A2740,'Old-SVXY-OHLC'!$A$3:$E$5000,5,0)-1))</f>
        <v>35.049967802147449</v>
      </c>
      <c r="D2741" s="11">
        <f>VLOOKUP($A2740,Master!$A$6:$J$4994,$I$1,0)*(1+0.5*(VLOOKUP($A2741,'Old-SVXY-OHLC'!$A$3:$E$5000,D$1,0)/VLOOKUP($A2740,'Old-SVXY-OHLC'!$A$3:$E$5000,5,0)-1))</f>
        <v>34.502519167699788</v>
      </c>
      <c r="E2741" s="11">
        <f>VLOOKUP(A2741,Master!A$6:J$4994,$I$1,0)</f>
        <v>35.049873715162256</v>
      </c>
      <c r="F2741" s="11">
        <f>VLOOKUP($A2740,Master!$A$6:$J$4994,$I$1,0)*(1+0.5*(VLOOKUP($A2741,'Old-SVXY-OHLC'!$A$3:$G$5000,F$1,0)/VLOOKUP($A2740,'Old-SVXY-OHLC'!$A$3:$G$5000,5,0)-1))</f>
        <v>34.799566435686394</v>
      </c>
    </row>
    <row r="2742" spans="1:6" x14ac:dyDescent="0.25">
      <c r="A2742" s="1">
        <v>42047</v>
      </c>
      <c r="B2742" s="11">
        <f>VLOOKUP($A2741,Master!$A$6:$J$4994,$I$1,0)*(1+0.5*(VLOOKUP($A2742,'Old-SVXY-OHLC'!$A$3:$E$5000,B$1,0)/VLOOKUP($A2741,'Old-SVXY-OHLC'!$A$3:$E$5000,5,0)-1))</f>
        <v>35.241361099180324</v>
      </c>
      <c r="C2742" s="11">
        <f>VLOOKUP($A2741,Master!$A$6:$J$4994,$I$1,0)*(1+0.5*(VLOOKUP($A2742,'Old-SVXY-OHLC'!$A$3:$E$5000,C$1,0)/VLOOKUP($A2741,'Old-SVXY-OHLC'!$A$3:$E$5000,5,0)-1))</f>
        <v>35.97900858123964</v>
      </c>
      <c r="D2742" s="11">
        <f>VLOOKUP($A2741,Master!$A$6:$J$4994,$I$1,0)*(1+0.5*(VLOOKUP($A2742,'Old-SVXY-OHLC'!$A$3:$E$5000,D$1,0)/VLOOKUP($A2741,'Old-SVXY-OHLC'!$A$3:$E$5000,5,0)-1))</f>
        <v>35.164052421892464</v>
      </c>
      <c r="E2742" s="11">
        <f>VLOOKUP(A2742,Master!A$6:J$4994,$I$1,0)</f>
        <v>35.936184461601265</v>
      </c>
      <c r="F2742" s="11">
        <f>VLOOKUP($A2741,Master!$A$6:$J$4994,$I$1,0)*(1+0.5*(VLOOKUP($A2742,'Old-SVXY-OHLC'!$A$3:$G$5000,F$1,0)/VLOOKUP($A2741,'Old-SVXY-OHLC'!$A$3:$G$5000,5,0)-1))</f>
        <v>35.888815231776071</v>
      </c>
    </row>
    <row r="2743" spans="1:6" x14ac:dyDescent="0.25">
      <c r="A2743" s="1">
        <v>42048</v>
      </c>
      <c r="B2743" s="11">
        <f>VLOOKUP($A2742,Master!$A$6:$J$4994,$I$1,0)*(1+0.5*(VLOOKUP($A2743,'Old-SVXY-OHLC'!$A$3:$E$5000,B$1,0)/VLOOKUP($A2742,'Old-SVXY-OHLC'!$A$3:$E$5000,5,0)-1))</f>
        <v>35.968470218556703</v>
      </c>
      <c r="C2743" s="11">
        <f>VLOOKUP($A2742,Master!$A$6:$J$4994,$I$1,0)*(1+0.5*(VLOOKUP($A2743,'Old-SVXY-OHLC'!$A$3:$E$5000,C$1,0)/VLOOKUP($A2742,'Old-SVXY-OHLC'!$A$3:$E$5000,5,0)-1))</f>
        <v>36.201098862932412</v>
      </c>
      <c r="D2743" s="11">
        <f>VLOOKUP($A2742,Master!$A$6:$J$4994,$I$1,0)*(1+0.5*(VLOOKUP($A2743,'Old-SVXY-OHLC'!$A$3:$E$5000,D$1,0)/VLOOKUP($A2742,'Old-SVXY-OHLC'!$A$3:$E$5000,5,0)-1))</f>
        <v>35.632102682412203</v>
      </c>
      <c r="E2743" s="11">
        <f>VLOOKUP(A2743,Master!A$6:J$4994,$I$1,0)</f>
        <v>36.04114875924661</v>
      </c>
      <c r="F2743" s="11">
        <f>VLOOKUP($A2742,Master!$A$6:$J$4994,$I$1,0)*(1+0.5*(VLOOKUP($A2743,'Old-SVXY-OHLC'!$A$3:$G$5000,F$1,0)/VLOOKUP($A2742,'Old-SVXY-OHLC'!$A$3:$G$5000,5,0)-1))</f>
        <v>36.119365323995495</v>
      </c>
    </row>
    <row r="2744" spans="1:6" x14ac:dyDescent="0.25">
      <c r="A2744" s="1">
        <v>42052</v>
      </c>
      <c r="B2744" s="11">
        <f>VLOOKUP($A2743,Master!$A$6:$J$4994,$I$1,0)*(1+0.5*(VLOOKUP($A2744,'Old-SVXY-OHLC'!$A$3:$E$5000,B$1,0)/VLOOKUP($A2743,'Old-SVXY-OHLC'!$A$3:$E$5000,5,0)-1))</f>
        <v>35.940375368229311</v>
      </c>
      <c r="C2744" s="11">
        <f>VLOOKUP($A2743,Master!$A$6:$J$4994,$I$1,0)*(1+0.5*(VLOOKUP($A2744,'Old-SVXY-OHLC'!$A$3:$E$5000,C$1,0)/VLOOKUP($A2743,'Old-SVXY-OHLC'!$A$3:$E$5000,5,0)-1))</f>
        <v>36.200537536857432</v>
      </c>
      <c r="D2744" s="11">
        <f>VLOOKUP($A2743,Master!$A$6:$J$4994,$I$1,0)*(1+0.5*(VLOOKUP($A2744,'Old-SVXY-OHLC'!$A$3:$E$5000,D$1,0)/VLOOKUP($A2743,'Old-SVXY-OHLC'!$A$3:$E$5000,5,0)-1))</f>
        <v>35.799325183730993</v>
      </c>
      <c r="E2744" s="11">
        <f>VLOOKUP(A2744,Master!A$6:J$4994,$I$1,0)</f>
        <v>35.958642827021471</v>
      </c>
      <c r="F2744" s="11">
        <f>VLOOKUP($A2743,Master!$A$6:$J$4994,$I$1,0)*(1+0.5*(VLOOKUP($A2744,'Old-SVXY-OHLC'!$A$3:$G$5000,F$1,0)/VLOOKUP($A2743,'Old-SVXY-OHLC'!$A$3:$G$5000,5,0)-1))</f>
        <v>36.062621201870243</v>
      </c>
    </row>
    <row r="2745" spans="1:6" x14ac:dyDescent="0.25">
      <c r="A2745" s="1">
        <v>42053</v>
      </c>
      <c r="B2745" s="11">
        <f>VLOOKUP($A2744,Master!$A$6:$J$4994,$I$1,0)*(1+0.5*(VLOOKUP($A2745,'Old-SVXY-OHLC'!$A$3:$E$5000,B$1,0)/VLOOKUP($A2744,'Old-SVXY-OHLC'!$A$3:$E$5000,5,0)-1))</f>
        <v>35.836258668028229</v>
      </c>
      <c r="C2745" s="11">
        <f>VLOOKUP($A2744,Master!$A$6:$J$4994,$I$1,0)*(1+0.5*(VLOOKUP($A2745,'Old-SVXY-OHLC'!$A$3:$E$5000,C$1,0)/VLOOKUP($A2744,'Old-SVXY-OHLC'!$A$3:$E$5000,5,0)-1))</f>
        <v>36.327225697594386</v>
      </c>
      <c r="D2745" s="11">
        <f>VLOOKUP($A2744,Master!$A$6:$J$4994,$I$1,0)*(1+0.5*(VLOOKUP($A2745,'Old-SVXY-OHLC'!$A$3:$E$5000,D$1,0)/VLOOKUP($A2744,'Old-SVXY-OHLC'!$A$3:$E$5000,5,0)-1))</f>
        <v>35.804843150583167</v>
      </c>
      <c r="E2745" s="11">
        <f>VLOOKUP(A2745,Master!A$6:J$4994,$I$1,0)</f>
        <v>36.327134771945609</v>
      </c>
      <c r="F2745" s="11">
        <f>VLOOKUP($A2744,Master!$A$6:$J$4994,$I$1,0)*(1+0.5*(VLOOKUP($A2745,'Old-SVXY-OHLC'!$A$3:$G$5000,F$1,0)/VLOOKUP($A2744,'Old-SVXY-OHLC'!$A$3:$G$5000,5,0)-1))</f>
        <v>36.184977886052756</v>
      </c>
    </row>
    <row r="2746" spans="1:6" x14ac:dyDescent="0.25">
      <c r="A2746" s="1">
        <v>42054</v>
      </c>
      <c r="B2746" s="11">
        <f>VLOOKUP($A2745,Master!$A$6:$J$4994,$I$1,0)*(1+0.5*(VLOOKUP($A2746,'Old-SVXY-OHLC'!$A$3:$E$5000,B$1,0)/VLOOKUP($A2745,'Old-SVXY-OHLC'!$A$3:$E$5000,5,0)-1))</f>
        <v>36.009043773252834</v>
      </c>
      <c r="C2746" s="11">
        <f>VLOOKUP($A2745,Master!$A$6:$J$4994,$I$1,0)*(1+0.5*(VLOOKUP($A2746,'Old-SVXY-OHLC'!$A$3:$E$5000,C$1,0)/VLOOKUP($A2745,'Old-SVXY-OHLC'!$A$3:$E$5000,5,0)-1))</f>
        <v>36.634163511789616</v>
      </c>
      <c r="D2746" s="11">
        <f>VLOOKUP($A2745,Master!$A$6:$J$4994,$I$1,0)*(1+0.5*(VLOOKUP($A2746,'Old-SVXY-OHLC'!$A$3:$E$5000,D$1,0)/VLOOKUP($A2745,'Old-SVXY-OHLC'!$A$3:$E$5000,5,0)-1))</f>
        <v>35.96550305162269</v>
      </c>
      <c r="E2746" s="11">
        <f>VLOOKUP(A2746,Master!A$6:J$4994,$I$1,0)</f>
        <v>36.570832343363989</v>
      </c>
      <c r="F2746" s="11">
        <f>VLOOKUP($A2745,Master!$A$6:$J$4994,$I$1,0)*(1+0.5*(VLOOKUP($A2746,'Old-SVXY-OHLC'!$A$3:$G$5000,F$1,0)/VLOOKUP($A2745,'Old-SVXY-OHLC'!$A$3:$G$5000,5,0)-1))</f>
        <v>36.634163511789616</v>
      </c>
    </row>
    <row r="2747" spans="1:6" x14ac:dyDescent="0.25">
      <c r="A2747" s="1">
        <v>42055</v>
      </c>
      <c r="B2747" s="11">
        <f>VLOOKUP($A2746,Master!$A$6:$J$4994,$I$1,0)*(1+0.5*(VLOOKUP($A2747,'Old-SVXY-OHLC'!$A$3:$E$5000,B$1,0)/VLOOKUP($A2746,'Old-SVXY-OHLC'!$A$3:$E$5000,5,0)-1))</f>
        <v>36.241289526411165</v>
      </c>
      <c r="C2747" s="11">
        <f>VLOOKUP($A2746,Master!$A$6:$J$4994,$I$1,0)*(1+0.5*(VLOOKUP($A2747,'Old-SVXY-OHLC'!$A$3:$E$5000,C$1,0)/VLOOKUP($A2746,'Old-SVXY-OHLC'!$A$3:$E$5000,5,0)-1))</f>
        <v>37.390564940896539</v>
      </c>
      <c r="D2747" s="11">
        <f>VLOOKUP($A2746,Master!$A$6:$J$4994,$I$1,0)*(1+0.5*(VLOOKUP($A2747,'Old-SVXY-OHLC'!$A$3:$E$5000,D$1,0)/VLOOKUP($A2746,'Old-SVXY-OHLC'!$A$3:$E$5000,5,0)-1))</f>
        <v>36.114622760805076</v>
      </c>
      <c r="E2747" s="11">
        <f>VLOOKUP(A2747,Master!A$6:J$4994,$I$1,0)</f>
        <v>37.289820690502893</v>
      </c>
      <c r="F2747" s="11">
        <f>VLOOKUP($A2746,Master!$A$6:$J$4994,$I$1,0)*(1+0.5*(VLOOKUP($A2747,'Old-SVXY-OHLC'!$A$3:$G$5000,F$1,0)/VLOOKUP($A2746,'Old-SVXY-OHLC'!$A$3:$G$5000,5,0)-1))</f>
        <v>37.260807491133157</v>
      </c>
    </row>
    <row r="2748" spans="1:6" x14ac:dyDescent="0.25">
      <c r="A2748" s="1">
        <v>42058</v>
      </c>
      <c r="B2748" s="11">
        <f>VLOOKUP($A2747,Master!$A$6:$J$4994,$I$1,0)*(1+0.5*(VLOOKUP($A2748,'Old-SVXY-OHLC'!$A$3:$E$5000,B$1,0)/VLOOKUP($A2747,'Old-SVXY-OHLC'!$A$3:$E$5000,5,0)-1))</f>
        <v>37.058196691155679</v>
      </c>
      <c r="C2748" s="11">
        <f>VLOOKUP($A2747,Master!$A$6:$J$4994,$I$1,0)*(1+0.5*(VLOOKUP($A2748,'Old-SVXY-OHLC'!$A$3:$E$5000,C$1,0)/VLOOKUP($A2747,'Old-SVXY-OHLC'!$A$3:$E$5000,5,0)-1))</f>
        <v>37.261272658648402</v>
      </c>
      <c r="D2748" s="11">
        <f>VLOOKUP($A2747,Master!$A$6:$J$4994,$I$1,0)*(1+0.5*(VLOOKUP($A2748,'Old-SVXY-OHLC'!$A$3:$E$5000,D$1,0)/VLOOKUP($A2747,'Old-SVXY-OHLC'!$A$3:$E$5000,5,0)-1))</f>
        <v>36.924833577318225</v>
      </c>
      <c r="E2748" s="11">
        <f>VLOOKUP(A2748,Master!A$6:J$4994,$I$1,0)</f>
        <v>37.173554881947524</v>
      </c>
      <c r="F2748" s="11">
        <f>VLOOKUP($A2747,Master!$A$6:$J$4994,$I$1,0)*(1+0.5*(VLOOKUP($A2748,'Old-SVXY-OHLC'!$A$3:$G$5000,F$1,0)/VLOOKUP($A2747,'Old-SVXY-OHLC'!$A$3:$G$5000,5,0)-1))</f>
        <v>37.170342849532823</v>
      </c>
    </row>
    <row r="2749" spans="1:6" x14ac:dyDescent="0.25">
      <c r="A2749" s="1">
        <v>42059</v>
      </c>
      <c r="B2749" s="11">
        <f>VLOOKUP($A2748,Master!$A$6:$J$4994,$I$1,0)*(1+0.5*(VLOOKUP($A2749,'Old-SVXY-OHLC'!$A$3:$E$5000,B$1,0)/VLOOKUP($A2748,'Old-SVXY-OHLC'!$A$3:$E$5000,5,0)-1))</f>
        <v>37.246029618582511</v>
      </c>
      <c r="C2749" s="11">
        <f>VLOOKUP($A2748,Master!$A$6:$J$4994,$I$1,0)*(1+0.5*(VLOOKUP($A2749,'Old-SVXY-OHLC'!$A$3:$E$5000,C$1,0)/VLOOKUP($A2748,'Old-SVXY-OHLC'!$A$3:$E$5000,5,0)-1))</f>
        <v>38.090377419616402</v>
      </c>
      <c r="D2749" s="11">
        <f>VLOOKUP($A2748,Master!$A$6:$J$4994,$I$1,0)*(1+0.5*(VLOOKUP($A2749,'Old-SVXY-OHLC'!$A$3:$E$5000,D$1,0)/VLOOKUP($A2748,'Old-SVXY-OHLC'!$A$3:$E$5000,5,0)-1))</f>
        <v>37.224747063971243</v>
      </c>
      <c r="E2749" s="11">
        <f>VLOOKUP(A2749,Master!A$6:J$4994,$I$1,0)</f>
        <v>38.09029443174618</v>
      </c>
      <c r="F2749" s="11">
        <f>VLOOKUP($A2748,Master!$A$6:$J$4994,$I$1,0)*(1+0.5*(VLOOKUP($A2749,'Old-SVXY-OHLC'!$A$3:$G$5000,F$1,0)/VLOOKUP($A2748,'Old-SVXY-OHLC'!$A$3:$G$5000,5,0)-1))</f>
        <v>37.960537011175049</v>
      </c>
    </row>
    <row r="2750" spans="1:6" x14ac:dyDescent="0.25">
      <c r="A2750" s="1">
        <v>42060</v>
      </c>
      <c r="B2750" s="11">
        <f>VLOOKUP($A2749,Master!$A$6:$J$4994,$I$1,0)*(1+0.5*(VLOOKUP($A2750,'Old-SVXY-OHLC'!$A$3:$E$5000,B$1,0)/VLOOKUP($A2749,'Old-SVXY-OHLC'!$A$3:$E$5000,5,0)-1))</f>
        <v>37.916002335127018</v>
      </c>
      <c r="C2750" s="11">
        <f>VLOOKUP($A2749,Master!$A$6:$J$4994,$I$1,0)*(1+0.5*(VLOOKUP($A2750,'Old-SVXY-OHLC'!$A$3:$E$5000,C$1,0)/VLOOKUP($A2749,'Old-SVXY-OHLC'!$A$3:$E$5000,5,0)-1))</f>
        <v>38.684968874159971</v>
      </c>
      <c r="D2750" s="11">
        <f>VLOOKUP($A2749,Master!$A$6:$J$4994,$I$1,0)*(1+0.5*(VLOOKUP($A2750,'Old-SVXY-OHLC'!$A$3:$E$5000,D$1,0)/VLOOKUP($A2749,'Old-SVXY-OHLC'!$A$3:$E$5000,5,0)-1))</f>
        <v>37.610195921586438</v>
      </c>
      <c r="E2750" s="11">
        <f>VLOOKUP(A2750,Master!A$6:J$4994,$I$1,0)</f>
        <v>37.726960531503295</v>
      </c>
      <c r="F2750" s="11">
        <f>VLOOKUP($A2749,Master!$A$6:$J$4994,$I$1,0)*(1+0.5*(VLOOKUP($A2750,'Old-SVXY-OHLC'!$A$3:$G$5000,F$1,0)/VLOOKUP($A2749,'Old-SVXY-OHLC'!$A$3:$G$5000,5,0)-1))</f>
        <v>37.815056920736595</v>
      </c>
    </row>
    <row r="2751" spans="1:6" x14ac:dyDescent="0.25">
      <c r="A2751" s="1">
        <v>42061</v>
      </c>
      <c r="B2751" s="11">
        <f>VLOOKUP($A2750,Master!$A$6:$J$4994,$I$1,0)*(1+0.5*(VLOOKUP($A2751,'Old-SVXY-OHLC'!$A$3:$E$5000,B$1,0)/VLOOKUP($A2750,'Old-SVXY-OHLC'!$A$3:$E$5000,5,0)-1))</f>
        <v>37.87875412898223</v>
      </c>
      <c r="C2751" s="11">
        <f>VLOOKUP($A2750,Master!$A$6:$J$4994,$I$1,0)*(1+0.5*(VLOOKUP($A2751,'Old-SVXY-OHLC'!$A$3:$E$5000,C$1,0)/VLOOKUP($A2750,'Old-SVXY-OHLC'!$A$3:$E$5000,5,0)-1))</f>
        <v>38.283461391867519</v>
      </c>
      <c r="D2751" s="11">
        <f>VLOOKUP($A2750,Master!$A$6:$J$4994,$I$1,0)*(1+0.5*(VLOOKUP($A2751,'Old-SVXY-OHLC'!$A$3:$E$5000,D$1,0)/VLOOKUP($A2750,'Old-SVXY-OHLC'!$A$3:$E$5000,5,0)-1))</f>
        <v>37.507021863162372</v>
      </c>
      <c r="E2751" s="11">
        <f>VLOOKUP(A2751,Master!A$6:J$4994,$I$1,0)</f>
        <v>38.107728564441913</v>
      </c>
      <c r="F2751" s="11">
        <f>VLOOKUP($A2750,Master!$A$6:$J$4994,$I$1,0)*(1+0.5*(VLOOKUP($A2751,'Old-SVXY-OHLC'!$A$3:$G$5000,F$1,0)/VLOOKUP($A2750,'Old-SVXY-OHLC'!$A$3:$G$5000,5,0)-1))</f>
        <v>38.028645929890558</v>
      </c>
    </row>
    <row r="2752" spans="1:6" x14ac:dyDescent="0.25">
      <c r="A2752" s="1">
        <v>42062</v>
      </c>
      <c r="B2752" s="11">
        <f>VLOOKUP($A2751,Master!$A$6:$J$4994,$I$1,0)*(1+0.5*(VLOOKUP($A2752,'Old-SVXY-OHLC'!$A$3:$E$5000,B$1,0)/VLOOKUP($A2751,'Old-SVXY-OHLC'!$A$3:$E$5000,5,0)-1))</f>
        <v>38.064953264391143</v>
      </c>
      <c r="C2752" s="11">
        <f>VLOOKUP($A2751,Master!$A$6:$J$4994,$I$1,0)*(1+0.5*(VLOOKUP($A2752,'Old-SVXY-OHLC'!$A$3:$E$5000,C$1,0)/VLOOKUP($A2751,'Old-SVXY-OHLC'!$A$3:$E$5000,5,0)-1))</f>
        <v>38.435973713159775</v>
      </c>
      <c r="D2752" s="11">
        <f>VLOOKUP($A2751,Master!$A$6:$J$4994,$I$1,0)*(1+0.5*(VLOOKUP($A2752,'Old-SVXY-OHLC'!$A$3:$E$5000,D$1,0)/VLOOKUP($A2751,'Old-SVXY-OHLC'!$A$3:$E$5000,5,0)-1))</f>
        <v>37.872022037398736</v>
      </c>
      <c r="E2752" s="11">
        <f>VLOOKUP(A2752,Master!A$6:J$4994,$I$1,0)</f>
        <v>38.296895943807002</v>
      </c>
      <c r="F2752" s="11">
        <f>VLOOKUP($A2751,Master!$A$6:$J$4994,$I$1,0)*(1+0.5*(VLOOKUP($A2752,'Old-SVXY-OHLC'!$A$3:$G$5000,F$1,0)/VLOOKUP($A2751,'Old-SVXY-OHLC'!$A$3:$G$5000,5,0)-1))</f>
        <v>38.148061251282599</v>
      </c>
    </row>
    <row r="2753" spans="1:6" x14ac:dyDescent="0.25">
      <c r="A2753" s="1">
        <v>42065</v>
      </c>
      <c r="B2753" s="11">
        <f>VLOOKUP($A2752,Master!$A$6:$J$4994,$I$1,0)*(1+0.5*(VLOOKUP($A2753,'Old-SVXY-OHLC'!$A$3:$E$5000,B$1,0)/VLOOKUP($A2752,'Old-SVXY-OHLC'!$A$3:$E$5000,5,0)-1))</f>
        <v>38.234346787753061</v>
      </c>
      <c r="C2753" s="11">
        <f>VLOOKUP($A2752,Master!$A$6:$J$4994,$I$1,0)*(1+0.5*(VLOOKUP($A2753,'Old-SVXY-OHLC'!$A$3:$E$5000,C$1,0)/VLOOKUP($A2752,'Old-SVXY-OHLC'!$A$3:$E$5000,5,0)-1))</f>
        <v>38.829768059415748</v>
      </c>
      <c r="D2753" s="11">
        <f>VLOOKUP($A2752,Master!$A$6:$J$4994,$I$1,0)*(1+0.5*(VLOOKUP($A2753,'Old-SVXY-OHLC'!$A$3:$E$5000,D$1,0)/VLOOKUP($A2752,'Old-SVXY-OHLC'!$A$3:$E$5000,5,0)-1))</f>
        <v>38.169368489864944</v>
      </c>
      <c r="E2753" s="11">
        <f>VLOOKUP(A2753,Master!A$6:J$4994,$I$1,0)</f>
        <v>38.829486259044934</v>
      </c>
      <c r="F2753" s="11">
        <f>VLOOKUP($A2752,Master!$A$6:$J$4994,$I$1,0)*(1+0.5*(VLOOKUP($A2753,'Old-SVXY-OHLC'!$A$3:$G$5000,F$1,0)/VLOOKUP($A2752,'Old-SVXY-OHLC'!$A$3:$G$5000,5,0)-1))</f>
        <v>38.777801052105531</v>
      </c>
    </row>
    <row r="2754" spans="1:6" x14ac:dyDescent="0.25">
      <c r="A2754" s="1">
        <v>42066</v>
      </c>
      <c r="B2754" s="11">
        <f>VLOOKUP($A2753,Master!$A$6:$J$4994,$I$1,0)*(1+0.5*(VLOOKUP($A2754,'Old-SVXY-OHLC'!$A$3:$E$5000,B$1,0)/VLOOKUP($A2753,'Old-SVXY-OHLC'!$A$3:$E$5000,5,0)-1))</f>
        <v>38.580100871748051</v>
      </c>
      <c r="C2754" s="11">
        <f>VLOOKUP($A2753,Master!$A$6:$J$4994,$I$1,0)*(1+0.5*(VLOOKUP($A2754,'Old-SVXY-OHLC'!$A$3:$E$5000,C$1,0)/VLOOKUP($A2753,'Old-SVXY-OHLC'!$A$3:$E$5000,5,0)-1))</f>
        <v>38.670420463569471</v>
      </c>
      <c r="D2754" s="11">
        <f>VLOOKUP($A2753,Master!$A$6:$J$4994,$I$1,0)*(1+0.5*(VLOOKUP($A2754,'Old-SVXY-OHLC'!$A$3:$E$5000,D$1,0)/VLOOKUP($A2753,'Old-SVXY-OHLC'!$A$3:$E$5000,5,0)-1))</f>
        <v>37.834232208774438</v>
      </c>
      <c r="E2754" s="11">
        <f>VLOOKUP(A2754,Master!A$6:J$4994,$I$1,0)</f>
        <v>38.339115673165828</v>
      </c>
      <c r="F2754" s="11">
        <f>VLOOKUP($A2753,Master!$A$6:$J$4994,$I$1,0)*(1+0.5*(VLOOKUP($A2754,'Old-SVXY-OHLC'!$A$3:$G$5000,F$1,0)/VLOOKUP($A2753,'Old-SVXY-OHLC'!$A$3:$G$5000,5,0)-1))</f>
        <v>38.347018298506953</v>
      </c>
    </row>
    <row r="2755" spans="1:6" x14ac:dyDescent="0.25">
      <c r="A2755" s="1">
        <v>42067</v>
      </c>
      <c r="B2755" s="11">
        <f>VLOOKUP($A2754,Master!$A$6:$J$4994,$I$1,0)*(1+0.5*(VLOOKUP($A2755,'Old-SVXY-OHLC'!$A$3:$E$5000,B$1,0)/VLOOKUP($A2754,'Old-SVXY-OHLC'!$A$3:$E$5000,5,0)-1))</f>
        <v>38.078434662635701</v>
      </c>
      <c r="C2755" s="11">
        <f>VLOOKUP($A2754,Master!$A$6:$J$4994,$I$1,0)*(1+0.5*(VLOOKUP($A2755,'Old-SVXY-OHLC'!$A$3:$E$5000,C$1,0)/VLOOKUP($A2754,'Old-SVXY-OHLC'!$A$3:$E$5000,5,0)-1))</f>
        <v>38.42668617902001</v>
      </c>
      <c r="D2755" s="11">
        <f>VLOOKUP($A2754,Master!$A$6:$J$4994,$I$1,0)*(1+0.5*(VLOOKUP($A2755,'Old-SVXY-OHLC'!$A$3:$E$5000,D$1,0)/VLOOKUP($A2754,'Old-SVXY-OHLC'!$A$3:$E$5000,5,0)-1))</f>
        <v>37.650497886991403</v>
      </c>
      <c r="E2755" s="11">
        <f>VLOOKUP(A2755,Master!A$6:J$4994,$I$1,0)</f>
        <v>38.367073779689797</v>
      </c>
      <c r="F2755" s="11">
        <f>VLOOKUP($A2754,Master!$A$6:$J$4994,$I$1,0)*(1+0.5*(VLOOKUP($A2755,'Old-SVXY-OHLC'!$A$3:$G$5000,F$1,0)/VLOOKUP($A2754,'Old-SVXY-OHLC'!$A$3:$G$5000,5,0)-1))</f>
        <v>38.394222054611298</v>
      </c>
    </row>
    <row r="2756" spans="1:6" x14ac:dyDescent="0.25">
      <c r="A2756" s="1">
        <v>42068</v>
      </c>
      <c r="B2756" s="11">
        <f>VLOOKUP($A2755,Master!$A$6:$J$4994,$I$1,0)*(1+0.5*(VLOOKUP($A2756,'Old-SVXY-OHLC'!$A$3:$E$5000,B$1,0)/VLOOKUP($A2755,'Old-SVXY-OHLC'!$A$3:$E$5000,5,0)-1))</f>
        <v>38.526806944799645</v>
      </c>
      <c r="C2756" s="11">
        <f>VLOOKUP($A2755,Master!$A$6:$J$4994,$I$1,0)*(1+0.5*(VLOOKUP($A2756,'Old-SVXY-OHLC'!$A$3:$E$5000,C$1,0)/VLOOKUP($A2755,'Old-SVXY-OHLC'!$A$3:$E$5000,5,0)-1))</f>
        <v>38.732966710600067</v>
      </c>
      <c r="D2756" s="11">
        <f>VLOOKUP($A2755,Master!$A$6:$J$4994,$I$1,0)*(1+0.5*(VLOOKUP($A2756,'Old-SVXY-OHLC'!$A$3:$E$5000,D$1,0)/VLOOKUP($A2755,'Old-SVXY-OHLC'!$A$3:$E$5000,5,0)-1))</f>
        <v>38.228947699681164</v>
      </c>
      <c r="E2756" s="11">
        <f>VLOOKUP(A2756,Master!A$6:J$4994,$I$1,0)</f>
        <v>38.732869132387549</v>
      </c>
      <c r="F2756" s="11">
        <f>VLOOKUP($A2755,Master!$A$6:$J$4994,$I$1,0)*(1+0.5*(VLOOKUP($A2756,'Old-SVXY-OHLC'!$A$3:$G$5000,F$1,0)/VLOOKUP($A2755,'Old-SVXY-OHLC'!$A$3:$G$5000,5,0)-1))</f>
        <v>38.627078168962619</v>
      </c>
    </row>
    <row r="2757" spans="1:6" x14ac:dyDescent="0.25">
      <c r="A2757" s="1">
        <v>42069</v>
      </c>
      <c r="B2757" s="11">
        <f>VLOOKUP($A2756,Master!$A$6:$J$4994,$I$1,0)*(1+0.5*(VLOOKUP($A2757,'Old-SVXY-OHLC'!$A$3:$E$5000,B$1,0)/VLOOKUP($A2756,'Old-SVXY-OHLC'!$A$3:$E$5000,5,0)-1))</f>
        <v>38.344584985268142</v>
      </c>
      <c r="C2757" s="11">
        <f>VLOOKUP($A2756,Master!$A$6:$J$4994,$I$1,0)*(1+0.5*(VLOOKUP($A2757,'Old-SVXY-OHLC'!$A$3:$E$5000,C$1,0)/VLOOKUP($A2756,'Old-SVXY-OHLC'!$A$3:$E$5000,5,0)-1))</f>
        <v>38.625049678094669</v>
      </c>
      <c r="D2757" s="11">
        <f>VLOOKUP($A2756,Master!$A$6:$J$4994,$I$1,0)*(1+0.5*(VLOOKUP($A2757,'Old-SVXY-OHLC'!$A$3:$E$5000,D$1,0)/VLOOKUP($A2756,'Old-SVXY-OHLC'!$A$3:$E$5000,5,0)-1))</f>
        <v>37.660950287963118</v>
      </c>
      <c r="E2757" s="11">
        <f>VLOOKUP(A2757,Master!A$6:J$4994,$I$1,0)</f>
        <v>37.80939304304168</v>
      </c>
      <c r="F2757" s="11">
        <f>VLOOKUP($A2756,Master!$A$6:$J$4994,$I$1,0)*(1+0.5*(VLOOKUP($A2757,'Old-SVXY-OHLC'!$A$3:$G$5000,F$1,0)/VLOOKUP($A2756,'Old-SVXY-OHLC'!$A$3:$G$5000,5,0)-1))</f>
        <v>37.766125351189217</v>
      </c>
    </row>
    <row r="2758" spans="1:6" x14ac:dyDescent="0.25">
      <c r="A2758" s="1">
        <v>42072</v>
      </c>
      <c r="B2758" s="11">
        <f>VLOOKUP($A2757,Master!$A$6:$J$4994,$I$1,0)*(1+0.5*(VLOOKUP($A2758,'Old-SVXY-OHLC'!$A$3:$E$5000,B$1,0)/VLOOKUP($A2757,'Old-SVXY-OHLC'!$A$3:$E$5000,5,0)-1))</f>
        <v>37.893683547504104</v>
      </c>
      <c r="C2758" s="11">
        <f>VLOOKUP($A2757,Master!$A$6:$J$4994,$I$1,0)*(1+0.5*(VLOOKUP($A2758,'Old-SVXY-OHLC'!$A$3:$E$5000,C$1,0)/VLOOKUP($A2757,'Old-SVXY-OHLC'!$A$3:$E$5000,5,0)-1))</f>
        <v>38.220098874082275</v>
      </c>
      <c r="D2758" s="11">
        <f>VLOOKUP($A2757,Master!$A$6:$J$4994,$I$1,0)*(1+0.5*(VLOOKUP($A2758,'Old-SVXY-OHLC'!$A$3:$E$5000,D$1,0)/VLOOKUP($A2757,'Old-SVXY-OHLC'!$A$3:$E$5000,5,0)-1))</f>
        <v>37.770903470534329</v>
      </c>
      <c r="E2758" s="11">
        <f>VLOOKUP(A2758,Master!A$6:J$4994,$I$1,0)</f>
        <v>38.102618000651532</v>
      </c>
      <c r="F2758" s="11">
        <f>VLOOKUP($A2757,Master!$A$6:$J$4994,$I$1,0)*(1+0.5*(VLOOKUP($A2758,'Old-SVXY-OHLC'!$A$3:$G$5000,F$1,0)/VLOOKUP($A2757,'Old-SVXY-OHLC'!$A$3:$G$5000,5,0)-1))</f>
        <v>38.034432039542992</v>
      </c>
    </row>
    <row r="2759" spans="1:6" x14ac:dyDescent="0.25">
      <c r="A2759" s="1">
        <v>42073</v>
      </c>
      <c r="B2759" s="11">
        <f>VLOOKUP($A2758,Master!$A$6:$J$4994,$I$1,0)*(1+0.5*(VLOOKUP($A2759,'Old-SVXY-OHLC'!$A$3:$E$5000,B$1,0)/VLOOKUP($A2758,'Old-SVXY-OHLC'!$A$3:$E$5000,5,0)-1))</f>
        <v>37.487866224928169</v>
      </c>
      <c r="C2759" s="11">
        <f>VLOOKUP($A2758,Master!$A$6:$J$4994,$I$1,0)*(1+0.5*(VLOOKUP($A2759,'Old-SVXY-OHLC'!$A$3:$E$5000,C$1,0)/VLOOKUP($A2758,'Old-SVXY-OHLC'!$A$3:$E$5000,5,0)-1))</f>
        <v>37.618621949925355</v>
      </c>
      <c r="D2759" s="11">
        <f>VLOOKUP($A2758,Master!$A$6:$J$4994,$I$1,0)*(1+0.5*(VLOOKUP($A2759,'Old-SVXY-OHLC'!$A$3:$E$5000,D$1,0)/VLOOKUP($A2758,'Old-SVXY-OHLC'!$A$3:$E$5000,5,0)-1))</f>
        <v>37.107308435722906</v>
      </c>
      <c r="E2759" s="11">
        <f>VLOOKUP(A2759,Master!A$6:J$4994,$I$1,0)</f>
        <v>37.107183610703153</v>
      </c>
      <c r="F2759" s="11">
        <f>VLOOKUP($A2758,Master!$A$6:$J$4994,$I$1,0)*(1+0.5*(VLOOKUP($A2759,'Old-SVXY-OHLC'!$A$3:$G$5000,F$1,0)/VLOOKUP($A2758,'Old-SVXY-OHLC'!$A$3:$G$5000,5,0)-1))</f>
        <v>37.416544920384254</v>
      </c>
    </row>
    <row r="2760" spans="1:6" x14ac:dyDescent="0.25">
      <c r="A2760" s="1">
        <v>42074</v>
      </c>
      <c r="B2760" s="11">
        <f>VLOOKUP($A2759,Master!$A$6:$J$4994,$I$1,0)*(1+0.5*(VLOOKUP($A2760,'Old-SVXY-OHLC'!$A$3:$E$5000,B$1,0)/VLOOKUP($A2759,'Old-SVXY-OHLC'!$A$3:$E$5000,5,0)-1))</f>
        <v>37.345548091936486</v>
      </c>
      <c r="C2760" s="11">
        <f>VLOOKUP($A2759,Master!$A$6:$J$4994,$I$1,0)*(1+0.5*(VLOOKUP($A2760,'Old-SVXY-OHLC'!$A$3:$E$5000,C$1,0)/VLOOKUP($A2759,'Old-SVXY-OHLC'!$A$3:$E$5000,5,0)-1))</f>
        <v>37.406621033782912</v>
      </c>
      <c r="D2760" s="11">
        <f>VLOOKUP($A2759,Master!$A$6:$J$4994,$I$1,0)*(1+0.5*(VLOOKUP($A2760,'Old-SVXY-OHLC'!$A$3:$E$5000,D$1,0)/VLOOKUP($A2759,'Old-SVXY-OHLC'!$A$3:$E$5000,5,0)-1))</f>
        <v>36.814218811165318</v>
      </c>
      <c r="E2760" s="11">
        <f>VLOOKUP(A2760,Master!A$6:J$4994,$I$1,0)</f>
        <v>36.913091645837284</v>
      </c>
      <c r="F2760" s="11">
        <f>VLOOKUP($A2759,Master!$A$6:$J$4994,$I$1,0)*(1+0.5*(VLOOKUP($A2760,'Old-SVXY-OHLC'!$A$3:$G$5000,F$1,0)/VLOOKUP($A2759,'Old-SVXY-OHLC'!$A$3:$G$5000,5,0)-1))</f>
        <v>36.954684562025186</v>
      </c>
    </row>
    <row r="2761" spans="1:6" x14ac:dyDescent="0.25">
      <c r="A2761" s="1">
        <v>42075</v>
      </c>
      <c r="B2761" s="11">
        <f>VLOOKUP($A2760,Master!$A$6:$J$4994,$I$1,0)*(1+0.5*(VLOOKUP($A2761,'Old-SVXY-OHLC'!$A$3:$E$5000,B$1,0)/VLOOKUP($A2760,'Old-SVXY-OHLC'!$A$3:$E$5000,5,0)-1))</f>
        <v>37.295539118094716</v>
      </c>
      <c r="C2761" s="11">
        <f>VLOOKUP($A2760,Master!$A$6:$J$4994,$I$1,0)*(1+0.5*(VLOOKUP($A2761,'Old-SVXY-OHLC'!$A$3:$E$5000,C$1,0)/VLOOKUP($A2760,'Old-SVXY-OHLC'!$A$3:$E$5000,5,0)-1))</f>
        <v>38.099812205888114</v>
      </c>
      <c r="D2761" s="11">
        <f>VLOOKUP($A2760,Master!$A$6:$J$4994,$I$1,0)*(1+0.5*(VLOOKUP($A2761,'Old-SVXY-OHLC'!$A$3:$E$5000,D$1,0)/VLOOKUP($A2760,'Old-SVXY-OHLC'!$A$3:$E$5000,5,0)-1))</f>
        <v>37.261771978938725</v>
      </c>
      <c r="E2761" s="11">
        <f>VLOOKUP(A2761,Master!A$6:J$4994,$I$1,0)</f>
        <v>38.074161142115742</v>
      </c>
      <c r="F2761" s="11">
        <f>VLOOKUP($A2760,Master!$A$6:$J$4994,$I$1,0)*(1+0.5*(VLOOKUP($A2761,'Old-SVXY-OHLC'!$A$3:$G$5000,F$1,0)/VLOOKUP($A2760,'Old-SVXY-OHLC'!$A$3:$G$5000,5,0)-1))</f>
        <v>38.053765493091049</v>
      </c>
    </row>
    <row r="2762" spans="1:6" x14ac:dyDescent="0.25">
      <c r="A2762" s="1">
        <v>42076</v>
      </c>
      <c r="B2762" s="11">
        <f>VLOOKUP($A2761,Master!$A$6:$J$4994,$I$1,0)*(1+0.5*(VLOOKUP($A2762,'Old-SVXY-OHLC'!$A$3:$E$5000,B$1,0)/VLOOKUP($A2761,'Old-SVXY-OHLC'!$A$3:$E$5000,5,0)-1))</f>
        <v>38.000674199254867</v>
      </c>
      <c r="C2762" s="11">
        <f>VLOOKUP($A2761,Master!$A$6:$J$4994,$I$1,0)*(1+0.5*(VLOOKUP($A2762,'Old-SVXY-OHLC'!$A$3:$E$5000,C$1,0)/VLOOKUP($A2761,'Old-SVXY-OHLC'!$A$3:$E$5000,5,0)-1))</f>
        <v>38.072168079210172</v>
      </c>
      <c r="D2762" s="11">
        <f>VLOOKUP($A2761,Master!$A$6:$J$4994,$I$1,0)*(1+0.5*(VLOOKUP($A2762,'Old-SVXY-OHLC'!$A$3:$E$5000,D$1,0)/VLOOKUP($A2761,'Old-SVXY-OHLC'!$A$3:$E$5000,5,0)-1))</f>
        <v>37.12190258123443</v>
      </c>
      <c r="E2762" s="11">
        <f>VLOOKUP(A2762,Master!A$6:J$4994,$I$1,0)</f>
        <v>37.558292706700051</v>
      </c>
      <c r="F2762" s="11">
        <f>VLOOKUP($A2761,Master!$A$6:$J$4994,$I$1,0)*(1+0.5*(VLOOKUP($A2762,'Old-SVXY-OHLC'!$A$3:$G$5000,F$1,0)/VLOOKUP($A2761,'Old-SVXY-OHLC'!$A$3:$G$5000,5,0)-1))</f>
        <v>37.619377279416589</v>
      </c>
    </row>
    <row r="2763" spans="1:6" x14ac:dyDescent="0.25">
      <c r="A2763" s="1">
        <v>42079</v>
      </c>
      <c r="B2763" s="11">
        <f>VLOOKUP($A2762,Master!$A$6:$J$4994,$I$1,0)*(1+0.5*(VLOOKUP($A2763,'Old-SVXY-OHLC'!$A$3:$E$5000,B$1,0)/VLOOKUP($A2762,'Old-SVXY-OHLC'!$A$3:$E$5000,5,0)-1))</f>
        <v>37.870799815871074</v>
      </c>
      <c r="C2763" s="11">
        <f>VLOOKUP($A2762,Master!$A$6:$J$4994,$I$1,0)*(1+0.5*(VLOOKUP($A2763,'Old-SVXY-OHLC'!$A$3:$E$5000,C$1,0)/VLOOKUP($A2762,'Old-SVXY-OHLC'!$A$3:$E$5000,5,0)-1))</f>
        <v>38.248343983378604</v>
      </c>
      <c r="D2763" s="11">
        <f>VLOOKUP($A2762,Master!$A$6:$J$4994,$I$1,0)*(1+0.5*(VLOOKUP($A2763,'Old-SVXY-OHLC'!$A$3:$E$5000,D$1,0)/VLOOKUP($A2762,'Old-SVXY-OHLC'!$A$3:$E$5000,5,0)-1))</f>
        <v>37.8073723957298</v>
      </c>
      <c r="E2763" s="11">
        <f>VLOOKUP(A2763,Master!A$6:J$4994,$I$1,0)</f>
        <v>37.968404342156092</v>
      </c>
      <c r="F2763" s="11">
        <f>VLOOKUP($A2762,Master!$A$6:$J$4994,$I$1,0)*(1+0.5*(VLOOKUP($A2763,'Old-SVXY-OHLC'!$A$3:$G$5000,F$1,0)/VLOOKUP($A2762,'Old-SVXY-OHLC'!$A$3:$G$5000,5,0)-1))</f>
        <v>38.067122782974991</v>
      </c>
    </row>
    <row r="2764" spans="1:6" x14ac:dyDescent="0.25">
      <c r="A2764" s="1">
        <v>42080</v>
      </c>
      <c r="B2764" s="11">
        <f>VLOOKUP($A2763,Master!$A$6:$J$4994,$I$1,0)*(1+0.5*(VLOOKUP($A2764,'Old-SVXY-OHLC'!$A$3:$E$5000,B$1,0)/VLOOKUP($A2763,'Old-SVXY-OHLC'!$A$3:$E$5000,5,0)-1))</f>
        <v>37.799851774938517</v>
      </c>
      <c r="C2764" s="11">
        <f>VLOOKUP($A2763,Master!$A$6:$J$4994,$I$1,0)*(1+0.5*(VLOOKUP($A2764,'Old-SVXY-OHLC'!$A$3:$E$5000,C$1,0)/VLOOKUP($A2763,'Old-SVXY-OHLC'!$A$3:$E$5000,5,0)-1))</f>
        <v>38.215187879232545</v>
      </c>
      <c r="D2764" s="11">
        <f>VLOOKUP($A2763,Master!$A$6:$J$4994,$I$1,0)*(1+0.5*(VLOOKUP($A2764,'Old-SVXY-OHLC'!$A$3:$E$5000,D$1,0)/VLOOKUP($A2763,'Old-SVXY-OHLC'!$A$3:$E$5000,5,0)-1))</f>
        <v>37.653437519827158</v>
      </c>
      <c r="E2764" s="11">
        <f>VLOOKUP(A2764,Master!A$6:J$4994,$I$1,0)</f>
        <v>38.098280966942106</v>
      </c>
      <c r="F2764" s="11">
        <f>VLOOKUP($A2763,Master!$A$6:$J$4994,$I$1,0)*(1+0.5*(VLOOKUP($A2764,'Old-SVXY-OHLC'!$A$3:$G$5000,F$1,0)/VLOOKUP($A2763,'Old-SVXY-OHLC'!$A$3:$G$5000,5,0)-1))</f>
        <v>38.158414638919915</v>
      </c>
    </row>
    <row r="2765" spans="1:6" x14ac:dyDescent="0.25">
      <c r="A2765" s="1">
        <v>42081</v>
      </c>
      <c r="B2765" s="11">
        <f>VLOOKUP($A2764,Master!$A$6:$J$4994,$I$1,0)*(1+0.5*(VLOOKUP($A2765,'Old-SVXY-OHLC'!$A$3:$E$5000,B$1,0)/VLOOKUP($A2764,'Old-SVXY-OHLC'!$A$3:$E$5000,5,0)-1))</f>
        <v>38.050907031663037</v>
      </c>
      <c r="C2765" s="11">
        <f>VLOOKUP($A2764,Master!$A$6:$J$4994,$I$1,0)*(1+0.5*(VLOOKUP($A2765,'Old-SVXY-OHLC'!$A$3:$E$5000,C$1,0)/VLOOKUP($A2764,'Old-SVXY-OHLC'!$A$3:$E$5000,5,0)-1))</f>
        <v>39.140806160116014</v>
      </c>
      <c r="D2765" s="11">
        <f>VLOOKUP($A2764,Master!$A$6:$J$4994,$I$1,0)*(1+0.5*(VLOOKUP($A2765,'Old-SVXY-OHLC'!$A$3:$E$5000,D$1,0)/VLOOKUP($A2764,'Old-SVXY-OHLC'!$A$3:$E$5000,5,0)-1))</f>
        <v>37.896057379588228</v>
      </c>
      <c r="E2765" s="11">
        <f>VLOOKUP(A2765,Master!A$6:J$4994,$I$1,0)</f>
        <v>39.029165335289555</v>
      </c>
      <c r="F2765" s="11">
        <f>VLOOKUP($A2764,Master!$A$6:$J$4994,$I$1,0)*(1+0.5*(VLOOKUP($A2765,'Old-SVXY-OHLC'!$A$3:$G$5000,F$1,0)/VLOOKUP($A2764,'Old-SVXY-OHLC'!$A$3:$G$5000,5,0)-1))</f>
        <v>38.997867378352645</v>
      </c>
    </row>
    <row r="2766" spans="1:6" x14ac:dyDescent="0.25">
      <c r="A2766" s="1">
        <v>42082</v>
      </c>
      <c r="B2766" s="11">
        <f>VLOOKUP($A2765,Master!$A$6:$J$4994,$I$1,0)*(1+0.5*(VLOOKUP($A2766,'Old-SVXY-OHLC'!$A$3:$E$5000,B$1,0)/VLOOKUP($A2765,'Old-SVXY-OHLC'!$A$3:$E$5000,5,0)-1))</f>
        <v>38.68439888412238</v>
      </c>
      <c r="C2766" s="11">
        <f>VLOOKUP($A2765,Master!$A$6:$J$4994,$I$1,0)*(1+0.5*(VLOOKUP($A2766,'Old-SVXY-OHLC'!$A$3:$E$5000,C$1,0)/VLOOKUP($A2765,'Old-SVXY-OHLC'!$A$3:$E$5000,5,0)-1))</f>
        <v>39.021781812089564</v>
      </c>
      <c r="D2766" s="11">
        <f>VLOOKUP($A2765,Master!$A$6:$J$4994,$I$1,0)*(1+0.5*(VLOOKUP($A2766,'Old-SVXY-OHLC'!$A$3:$E$5000,D$1,0)/VLOOKUP($A2765,'Old-SVXY-OHLC'!$A$3:$E$5000,5,0)-1))</f>
        <v>38.460444487670628</v>
      </c>
      <c r="E2766" s="11">
        <f>VLOOKUP(A2766,Master!A$6:J$4994,$I$1,0)</f>
        <v>39.015757736388579</v>
      </c>
      <c r="F2766" s="11">
        <f>VLOOKUP($A2765,Master!$A$6:$J$4994,$I$1,0)*(1+0.5*(VLOOKUP($A2766,'Old-SVXY-OHLC'!$A$3:$G$5000,F$1,0)/VLOOKUP($A2765,'Old-SVXY-OHLC'!$A$3:$G$5000,5,0)-1))</f>
        <v>38.960703657619113</v>
      </c>
    </row>
    <row r="2767" spans="1:6" x14ac:dyDescent="0.25">
      <c r="A2767" s="1">
        <v>42083</v>
      </c>
      <c r="B2767" s="11">
        <f>VLOOKUP($A2766,Master!$A$6:$J$4994,$I$1,0)*(1+0.5*(VLOOKUP($A2767,'Old-SVXY-OHLC'!$A$3:$E$5000,B$1,0)/VLOOKUP($A2766,'Old-SVXY-OHLC'!$A$3:$E$5000,5,0)-1))</f>
        <v>39.181697917872377</v>
      </c>
      <c r="C2767" s="11">
        <f>VLOOKUP($A2766,Master!$A$6:$J$4994,$I$1,0)*(1+0.5*(VLOOKUP($A2767,'Old-SVXY-OHLC'!$A$3:$E$5000,C$1,0)/VLOOKUP($A2766,'Old-SVXY-OHLC'!$A$3:$E$5000,5,0)-1))</f>
        <v>39.850874252989655</v>
      </c>
      <c r="D2767" s="11">
        <f>VLOOKUP($A2766,Master!$A$6:$J$4994,$I$1,0)*(1+0.5*(VLOOKUP($A2767,'Old-SVXY-OHLC'!$A$3:$E$5000,D$1,0)/VLOOKUP($A2766,'Old-SVXY-OHLC'!$A$3:$E$5000,5,0)-1))</f>
        <v>39.068229271690782</v>
      </c>
      <c r="E2767" s="11">
        <f>VLOOKUP(A2767,Master!A$6:J$4994,$I$1,0)</f>
        <v>39.387897630800268</v>
      </c>
      <c r="F2767" s="11">
        <f>VLOOKUP($A2766,Master!$A$6:$J$4994,$I$1,0)*(1+0.5*(VLOOKUP($A2767,'Old-SVXY-OHLC'!$A$3:$G$5000,F$1,0)/VLOOKUP($A2766,'Old-SVXY-OHLC'!$A$3:$G$5000,5,0)-1))</f>
        <v>39.2864393256813</v>
      </c>
    </row>
    <row r="2768" spans="1:6" x14ac:dyDescent="0.25">
      <c r="A2768" s="1">
        <v>42086</v>
      </c>
      <c r="B2768" s="11">
        <f>VLOOKUP($A2767,Master!$A$6:$J$4994,$I$1,0)*(1+0.5*(VLOOKUP($A2768,'Old-SVXY-OHLC'!$A$3:$E$5000,B$1,0)/VLOOKUP($A2767,'Old-SVXY-OHLC'!$A$3:$E$5000,5,0)-1))</f>
        <v>39.414107158605056</v>
      </c>
      <c r="C2768" s="11">
        <f>VLOOKUP($A2767,Master!$A$6:$J$4994,$I$1,0)*(1+0.5*(VLOOKUP($A2768,'Old-SVXY-OHLC'!$A$3:$E$5000,C$1,0)/VLOOKUP($A2767,'Old-SVXY-OHLC'!$A$3:$E$5000,5,0)-1))</f>
        <v>39.849323168675035</v>
      </c>
      <c r="D2768" s="11">
        <f>VLOOKUP($A2767,Master!$A$6:$J$4994,$I$1,0)*(1+0.5*(VLOOKUP($A2768,'Old-SVXY-OHLC'!$A$3:$E$5000,D$1,0)/VLOOKUP($A2767,'Old-SVXY-OHLC'!$A$3:$E$5000,5,0)-1))</f>
        <v>39.388168318760961</v>
      </c>
      <c r="E2768" s="11">
        <f>VLOOKUP(A2768,Master!A$6:J$4994,$I$1,0)</f>
        <v>39.485915692683569</v>
      </c>
      <c r="F2768" s="11">
        <f>VLOOKUP($A2767,Master!$A$6:$J$4994,$I$1,0)*(1+0.5*(VLOOKUP($A2768,'Old-SVXY-OHLC'!$A$3:$G$5000,F$1,0)/VLOOKUP($A2767,'Old-SVXY-OHLC'!$A$3:$G$5000,5,0)-1))</f>
        <v>39.638919852510476</v>
      </c>
    </row>
    <row r="2769" spans="1:6" x14ac:dyDescent="0.25">
      <c r="A2769" s="1">
        <v>42087</v>
      </c>
      <c r="B2769" s="11">
        <f>VLOOKUP($A2768,Master!$A$6:$J$4994,$I$1,0)*(1+0.5*(VLOOKUP($A2769,'Old-SVXY-OHLC'!$A$3:$E$5000,B$1,0)/VLOOKUP($A2768,'Old-SVXY-OHLC'!$A$3:$E$5000,5,0)-1))</f>
        <v>39.612347577828672</v>
      </c>
      <c r="C2769" s="11">
        <f>VLOOKUP($A2768,Master!$A$6:$J$4994,$I$1,0)*(1+0.5*(VLOOKUP($A2769,'Old-SVXY-OHLC'!$A$3:$E$5000,C$1,0)/VLOOKUP($A2768,'Old-SVXY-OHLC'!$A$3:$E$5000,5,0)-1))</f>
        <v>40.089602786578631</v>
      </c>
      <c r="D2769" s="11">
        <f>VLOOKUP($A2768,Master!$A$6:$J$4994,$I$1,0)*(1+0.5*(VLOOKUP($A2769,'Old-SVXY-OHLC'!$A$3:$E$5000,D$1,0)/VLOOKUP($A2768,'Old-SVXY-OHLC'!$A$3:$E$5000,5,0)-1))</f>
        <v>39.48009639076885</v>
      </c>
      <c r="E2769" s="11">
        <f>VLOOKUP(A2769,Master!A$6:J$4994,$I$1,0)</f>
        <v>39.687619403373915</v>
      </c>
      <c r="F2769" s="11">
        <f>VLOOKUP($A2768,Master!$A$6:$J$4994,$I$1,0)*(1+0.5*(VLOOKUP($A2769,'Old-SVXY-OHLC'!$A$3:$G$5000,F$1,0)/VLOOKUP($A2768,'Old-SVXY-OHLC'!$A$3:$G$5000,5,0)-1))</f>
        <v>39.718725145159155</v>
      </c>
    </row>
    <row r="2770" spans="1:6" x14ac:dyDescent="0.25">
      <c r="A2770" s="1">
        <v>42088</v>
      </c>
      <c r="B2770" s="11">
        <f>VLOOKUP($A2769,Master!$A$6:$J$4994,$I$1,0)*(1+0.5*(VLOOKUP($A2770,'Old-SVXY-OHLC'!$A$3:$E$5000,B$1,0)/VLOOKUP($A2769,'Old-SVXY-OHLC'!$A$3:$E$5000,5,0)-1))</f>
        <v>39.798557229028383</v>
      </c>
      <c r="C2770" s="11">
        <f>VLOOKUP($A2769,Master!$A$6:$J$4994,$I$1,0)*(1+0.5*(VLOOKUP($A2770,'Old-SVXY-OHLC'!$A$3:$E$5000,C$1,0)/VLOOKUP($A2769,'Old-SVXY-OHLC'!$A$3:$E$5000,5,0)-1))</f>
        <v>39.910116164127956</v>
      </c>
      <c r="D2770" s="11">
        <f>VLOOKUP($A2769,Master!$A$6:$J$4994,$I$1,0)*(1+0.5*(VLOOKUP($A2770,'Old-SVXY-OHLC'!$A$3:$E$5000,D$1,0)/VLOOKUP($A2769,'Old-SVXY-OHLC'!$A$3:$E$5000,5,0)-1))</f>
        <v>38.771641784815159</v>
      </c>
      <c r="E2770" s="11">
        <f>VLOOKUP(A2770,Master!A$6:J$4994,$I$1,0)</f>
        <v>38.899573036554784</v>
      </c>
      <c r="F2770" s="11">
        <f>VLOOKUP($A2769,Master!$A$6:$J$4994,$I$1,0)*(1+0.5*(VLOOKUP($A2770,'Old-SVXY-OHLC'!$A$3:$G$5000,F$1,0)/VLOOKUP($A2769,'Old-SVXY-OHLC'!$A$3:$G$5000,5,0)-1))</f>
        <v>38.825991581704358</v>
      </c>
    </row>
    <row r="2771" spans="1:6" x14ac:dyDescent="0.25">
      <c r="A2771" s="1">
        <v>42089</v>
      </c>
      <c r="B2771" s="11">
        <f>VLOOKUP($A2770,Master!$A$6:$J$4994,$I$1,0)*(1+0.5*(VLOOKUP($A2771,'Old-SVXY-OHLC'!$A$3:$E$5000,B$1,0)/VLOOKUP($A2770,'Old-SVXY-OHLC'!$A$3:$E$5000,5,0)-1))</f>
        <v>38.427275650640055</v>
      </c>
      <c r="C2771" s="11">
        <f>VLOOKUP($A2770,Master!$A$6:$J$4994,$I$1,0)*(1+0.5*(VLOOKUP($A2771,'Old-SVXY-OHLC'!$A$3:$E$5000,C$1,0)/VLOOKUP($A2770,'Old-SVXY-OHLC'!$A$3:$E$5000,5,0)-1))</f>
        <v>39.098787972399911</v>
      </c>
      <c r="D2771" s="11">
        <f>VLOOKUP($A2770,Master!$A$6:$J$4994,$I$1,0)*(1+0.5*(VLOOKUP($A2771,'Old-SVXY-OHLC'!$A$3:$E$5000,D$1,0)/VLOOKUP($A2770,'Old-SVXY-OHLC'!$A$3:$E$5000,5,0)-1))</f>
        <v>38.240420373029096</v>
      </c>
      <c r="E2771" s="11">
        <f>VLOOKUP(A2771,Master!A$6:J$4994,$I$1,0)</f>
        <v>39.066680175461585</v>
      </c>
      <c r="F2771" s="11">
        <f>VLOOKUP($A2770,Master!$A$6:$J$4994,$I$1,0)*(1+0.5*(VLOOKUP($A2771,'Old-SVXY-OHLC'!$A$3:$G$5000,F$1,0)/VLOOKUP($A2770,'Old-SVXY-OHLC'!$A$3:$G$5000,5,0)-1))</f>
        <v>38.982002839970328</v>
      </c>
    </row>
    <row r="2772" spans="1:6" x14ac:dyDescent="0.25">
      <c r="A2772" s="1">
        <v>42090</v>
      </c>
      <c r="B2772" s="11">
        <f>VLOOKUP($A2771,Master!$A$6:$J$4994,$I$1,0)*(1+0.5*(VLOOKUP($A2772,'Old-SVXY-OHLC'!$A$3:$E$5000,B$1,0)/VLOOKUP($A2771,'Old-SVXY-OHLC'!$A$3:$E$5000,5,0)-1))</f>
        <v>38.979353522225772</v>
      </c>
      <c r="C2772" s="11">
        <f>VLOOKUP($A2771,Master!$A$6:$J$4994,$I$1,0)*(1+0.5*(VLOOKUP($A2772,'Old-SVXY-OHLC'!$A$3:$E$5000,C$1,0)/VLOOKUP($A2771,'Old-SVXY-OHLC'!$A$3:$E$5000,5,0)-1))</f>
        <v>39.289880110291982</v>
      </c>
      <c r="D2772" s="11">
        <f>VLOOKUP($A2771,Master!$A$6:$J$4994,$I$1,0)*(1+0.5*(VLOOKUP($A2772,'Old-SVXY-OHLC'!$A$3:$E$5000,D$1,0)/VLOOKUP($A2771,'Old-SVXY-OHLC'!$A$3:$E$5000,5,0)-1))</f>
        <v>38.909582191200926</v>
      </c>
      <c r="E2772" s="11">
        <f>VLOOKUP(A2772,Master!A$6:J$4994,$I$1,0)</f>
        <v>39.289777683499956</v>
      </c>
      <c r="F2772" s="11">
        <f>VLOOKUP($A2771,Master!$A$6:$J$4994,$I$1,0)*(1+0.5*(VLOOKUP($A2772,'Old-SVXY-OHLC'!$A$3:$G$5000,F$1,0)/VLOOKUP($A2771,'Old-SVXY-OHLC'!$A$3:$G$5000,5,0)-1))</f>
        <v>39.223556378692045</v>
      </c>
    </row>
    <row r="2773" spans="1:6" x14ac:dyDescent="0.25">
      <c r="A2773" s="1">
        <v>42093</v>
      </c>
      <c r="B2773" s="11">
        <f>VLOOKUP($A2772,Master!$A$6:$J$4994,$I$1,0)*(1+0.5*(VLOOKUP($A2773,'Old-SVXY-OHLC'!$A$3:$E$5000,B$1,0)/VLOOKUP($A2772,'Old-SVXY-OHLC'!$A$3:$E$5000,5,0)-1))</f>
        <v>39.663219123864408</v>
      </c>
      <c r="C2773" s="11">
        <f>VLOOKUP($A2772,Master!$A$6:$J$4994,$I$1,0)*(1+0.5*(VLOOKUP($A2773,'Old-SVXY-OHLC'!$A$3:$E$5000,C$1,0)/VLOOKUP($A2772,'Old-SVXY-OHLC'!$A$3:$E$5000,5,0)-1))</f>
        <v>39.908930902971079</v>
      </c>
      <c r="D2773" s="11">
        <f>VLOOKUP($A2772,Master!$A$6:$J$4994,$I$1,0)*(1+0.5*(VLOOKUP($A2773,'Old-SVXY-OHLC'!$A$3:$E$5000,D$1,0)/VLOOKUP($A2772,'Old-SVXY-OHLC'!$A$3:$E$5000,5,0)-1))</f>
        <v>39.622748853257974</v>
      </c>
      <c r="E2773" s="11">
        <f>VLOOKUP(A2773,Master!A$6:J$4994,$I$1,0)</f>
        <v>39.762039982432654</v>
      </c>
      <c r="F2773" s="11">
        <f>VLOOKUP($A2772,Master!$A$6:$J$4994,$I$1,0)*(1+0.5*(VLOOKUP($A2773,'Old-SVXY-OHLC'!$A$3:$G$5000,F$1,0)/VLOOKUP($A2772,'Old-SVXY-OHLC'!$A$3:$G$5000,5,0)-1))</f>
        <v>39.804864492840238</v>
      </c>
    </row>
    <row r="2774" spans="1:6" x14ac:dyDescent="0.25">
      <c r="A2774" s="1">
        <v>42094</v>
      </c>
      <c r="B2774" s="11">
        <f>VLOOKUP($A2773,Master!$A$6:$J$4994,$I$1,0)*(1+0.5*(VLOOKUP($A2774,'Old-SVXY-OHLC'!$A$3:$E$5000,B$1,0)/VLOOKUP($A2773,'Old-SVXY-OHLC'!$A$3:$E$5000,5,0)-1))</f>
        <v>39.72693957872319</v>
      </c>
      <c r="C2774" s="11">
        <f>VLOOKUP($A2773,Master!$A$6:$J$4994,$I$1,0)*(1+0.5*(VLOOKUP($A2774,'Old-SVXY-OHLC'!$A$3:$E$5000,C$1,0)/VLOOKUP($A2773,'Old-SVXY-OHLC'!$A$3:$E$5000,5,0)-1))</f>
        <v>39.781218610030336</v>
      </c>
      <c r="D2774" s="11">
        <f>VLOOKUP($A2773,Master!$A$6:$J$4994,$I$1,0)*(1+0.5*(VLOOKUP($A2774,'Old-SVXY-OHLC'!$A$3:$E$5000,D$1,0)/VLOOKUP($A2773,'Old-SVXY-OHLC'!$A$3:$E$5000,5,0)-1))</f>
        <v>39.184154407821623</v>
      </c>
      <c r="E2774" s="11">
        <f>VLOOKUP(A2774,Master!A$6:J$4994,$I$1,0)</f>
        <v>39.18824438006277</v>
      </c>
      <c r="F2774" s="11">
        <f>VLOOKUP($A2773,Master!$A$6:$J$4994,$I$1,0)*(1+0.5*(VLOOKUP($A2774,'Old-SVXY-OHLC'!$A$3:$G$5000,F$1,0)/VLOOKUP($A2773,'Old-SVXY-OHLC'!$A$3:$G$5000,5,0)-1))</f>
        <v>39.318422177183834</v>
      </c>
    </row>
    <row r="2775" spans="1:6" x14ac:dyDescent="0.25">
      <c r="A2775" s="1">
        <v>42095</v>
      </c>
      <c r="B2775" s="11">
        <f>VLOOKUP($A2774,Master!$A$6:$J$4994,$I$1,0)*(1+0.5*(VLOOKUP($A2775,'Old-SVXY-OHLC'!$A$3:$E$5000,B$1,0)/VLOOKUP($A2774,'Old-SVXY-OHLC'!$A$3:$E$5000,5,0)-1))</f>
        <v>39.256450990952835</v>
      </c>
      <c r="C2775" s="11">
        <f>VLOOKUP($A2774,Master!$A$6:$J$4994,$I$1,0)*(1+0.5*(VLOOKUP($A2775,'Old-SVXY-OHLC'!$A$3:$E$5000,C$1,0)/VLOOKUP($A2774,'Old-SVXY-OHLC'!$A$3:$E$5000,5,0)-1))</f>
        <v>39.41359785035786</v>
      </c>
      <c r="D2775" s="11">
        <f>VLOOKUP($A2774,Master!$A$6:$J$4994,$I$1,0)*(1+0.5*(VLOOKUP($A2775,'Old-SVXY-OHLC'!$A$3:$E$5000,D$1,0)/VLOOKUP($A2774,'Old-SVXY-OHLC'!$A$3:$E$5000,5,0)-1))</f>
        <v>38.68240956253733</v>
      </c>
      <c r="E2775" s="11">
        <f>VLOOKUP(A2775,Master!A$6:J$4994,$I$1,0)</f>
        <v>39.413495134824196</v>
      </c>
      <c r="F2775" s="11">
        <f>VLOOKUP($A2774,Master!$A$6:$J$4994,$I$1,0)*(1+0.5*(VLOOKUP($A2775,'Old-SVXY-OHLC'!$A$3:$G$5000,F$1,0)/VLOOKUP($A2774,'Old-SVXY-OHLC'!$A$3:$G$5000,5,0)-1))</f>
        <v>39.314433696804635</v>
      </c>
    </row>
    <row r="2776" spans="1:6" x14ac:dyDescent="0.25">
      <c r="A2776" s="1">
        <v>42096</v>
      </c>
      <c r="B2776" s="11">
        <f>VLOOKUP($A2775,Master!$A$6:$J$4994,$I$1,0)*(1+0.5*(VLOOKUP($A2776,'Old-SVXY-OHLC'!$A$3:$E$5000,B$1,0)/VLOOKUP($A2775,'Old-SVXY-OHLC'!$A$3:$E$5000,5,0)-1))</f>
        <v>39.453265918243673</v>
      </c>
      <c r="C2776" s="11">
        <f>VLOOKUP($A2775,Master!$A$6:$J$4994,$I$1,0)*(1+0.5*(VLOOKUP($A2776,'Old-SVXY-OHLC'!$A$3:$E$5000,C$1,0)/VLOOKUP($A2775,'Old-SVXY-OHLC'!$A$3:$E$5000,5,0)-1))</f>
        <v>39.770362716679848</v>
      </c>
      <c r="D2776" s="11">
        <f>VLOOKUP($A2775,Master!$A$6:$J$4994,$I$1,0)*(1+0.5*(VLOOKUP($A2776,'Old-SVXY-OHLC'!$A$3:$E$5000,D$1,0)/VLOOKUP($A2775,'Old-SVXY-OHLC'!$A$3:$E$5000,5,0)-1))</f>
        <v>39.349488595523972</v>
      </c>
      <c r="E2776" s="11">
        <f>VLOOKUP(A2776,Master!A$6:J$4994,$I$1,0)</f>
        <v>39.742304980733991</v>
      </c>
      <c r="F2776" s="11">
        <f>VLOOKUP($A2775,Master!$A$6:$J$4994,$I$1,0)*(1+0.5*(VLOOKUP($A2776,'Old-SVXY-OHLC'!$A$3:$G$5000,F$1,0)/VLOOKUP($A2775,'Old-SVXY-OHLC'!$A$3:$G$5000,5,0)-1))</f>
        <v>39.724240615219131</v>
      </c>
    </row>
    <row r="2777" spans="1:6" x14ac:dyDescent="0.25">
      <c r="A2777" s="1">
        <v>42100</v>
      </c>
      <c r="B2777" s="11">
        <f>VLOOKUP($A2776,Master!$A$6:$J$4994,$I$1,0)*(1+0.5*(VLOOKUP($A2777,'Old-SVXY-OHLC'!$A$3:$E$5000,B$1,0)/VLOOKUP($A2776,'Old-SVXY-OHLC'!$A$3:$E$5000,5,0)-1))</f>
        <v>39.521297685117844</v>
      </c>
      <c r="C2777" s="11">
        <f>VLOOKUP($A2776,Master!$A$6:$J$4994,$I$1,0)*(1+0.5*(VLOOKUP($A2777,'Old-SVXY-OHLC'!$A$3:$E$5000,C$1,0)/VLOOKUP($A2776,'Old-SVXY-OHLC'!$A$3:$E$5000,5,0)-1))</f>
        <v>40.310389488992058</v>
      </c>
      <c r="D2777" s="11">
        <f>VLOOKUP($A2776,Master!$A$6:$J$4994,$I$1,0)*(1+0.5*(VLOOKUP($A2777,'Old-SVXY-OHLC'!$A$3:$E$5000,D$1,0)/VLOOKUP($A2776,'Old-SVXY-OHLC'!$A$3:$E$5000,5,0)-1))</f>
        <v>39.432665900500986</v>
      </c>
      <c r="E2777" s="11">
        <f>VLOOKUP(A2777,Master!A$6:J$4994,$I$1,0)</f>
        <v>40.152269227224203</v>
      </c>
      <c r="F2777" s="11">
        <f>VLOOKUP($A2776,Master!$A$6:$J$4994,$I$1,0)*(1+0.5*(VLOOKUP($A2777,'Old-SVXY-OHLC'!$A$3:$G$5000,F$1,0)/VLOOKUP($A2776,'Old-SVXY-OHLC'!$A$3:$G$5000,5,0)-1))</f>
        <v>40.167437764482109</v>
      </c>
    </row>
    <row r="2778" spans="1:6" x14ac:dyDescent="0.25">
      <c r="A2778" s="1">
        <v>42101</v>
      </c>
      <c r="B2778" s="11">
        <f>VLOOKUP($A2777,Master!$A$6:$J$4994,$I$1,0)*(1+0.5*(VLOOKUP($A2778,'Old-SVXY-OHLC'!$A$3:$E$5000,B$1,0)/VLOOKUP($A2777,'Old-SVXY-OHLC'!$A$3:$E$5000,5,0)-1))</f>
        <v>40.294241456269063</v>
      </c>
      <c r="C2778" s="11">
        <f>VLOOKUP($A2777,Master!$A$6:$J$4994,$I$1,0)*(1+0.5*(VLOOKUP($A2778,'Old-SVXY-OHLC'!$A$3:$E$5000,C$1,0)/VLOOKUP($A2777,'Old-SVXY-OHLC'!$A$3:$E$5000,5,0)-1))</f>
        <v>40.50366696310698</v>
      </c>
      <c r="D2778" s="11">
        <f>VLOOKUP($A2777,Master!$A$6:$J$4994,$I$1,0)*(1+0.5*(VLOOKUP($A2778,'Old-SVXY-OHLC'!$A$3:$E$5000,D$1,0)/VLOOKUP($A2777,'Old-SVXY-OHLC'!$A$3:$E$5000,5,0)-1))</f>
        <v>40.181037607628689</v>
      </c>
      <c r="E2778" s="11">
        <f>VLOOKUP(A2778,Master!A$6:J$4994,$I$1,0)</f>
        <v>40.192744784777886</v>
      </c>
      <c r="F2778" s="11">
        <f>VLOOKUP($A2777,Master!$A$6:$J$4994,$I$1,0)*(1+0.5*(VLOOKUP($A2778,'Old-SVXY-OHLC'!$A$3:$G$5000,F$1,0)/VLOOKUP($A2777,'Old-SVXY-OHLC'!$A$3:$G$5000,5,0)-1))</f>
        <v>40.203678830169885</v>
      </c>
    </row>
    <row r="2779" spans="1:6" x14ac:dyDescent="0.25">
      <c r="A2779" s="1">
        <v>42102</v>
      </c>
      <c r="B2779" s="11">
        <f>VLOOKUP($A2778,Master!$A$6:$J$4994,$I$1,0)*(1+0.5*(VLOOKUP($A2779,'Old-SVXY-OHLC'!$A$3:$E$5000,B$1,0)/VLOOKUP($A2778,'Old-SVXY-OHLC'!$A$3:$E$5000,5,0)-1))</f>
        <v>40.294029755456712</v>
      </c>
      <c r="C2779" s="11">
        <f>VLOOKUP($A2778,Master!$A$6:$J$4994,$I$1,0)*(1+0.5*(VLOOKUP($A2779,'Old-SVXY-OHLC'!$A$3:$E$5000,C$1,0)/VLOOKUP($A2778,'Old-SVXY-OHLC'!$A$3:$E$5000,5,0)-1))</f>
        <v>40.647327804288182</v>
      </c>
      <c r="D2779" s="11">
        <f>VLOOKUP($A2778,Master!$A$6:$J$4994,$I$1,0)*(1+0.5*(VLOOKUP($A2779,'Old-SVXY-OHLC'!$A$3:$E$5000,D$1,0)/VLOOKUP($A2778,'Old-SVXY-OHLC'!$A$3:$E$5000,5,0)-1))</f>
        <v>40.18659427990066</v>
      </c>
      <c r="E2779" s="11">
        <f>VLOOKUP(A2779,Master!A$6:J$4994,$I$1,0)</f>
        <v>40.647227047594896</v>
      </c>
      <c r="F2779" s="11">
        <f>VLOOKUP($A2778,Master!$A$6:$J$4994,$I$1,0)*(1+0.5*(VLOOKUP($A2779,'Old-SVXY-OHLC'!$A$3:$G$5000,F$1,0)/VLOOKUP($A2778,'Old-SVXY-OHLC'!$A$3:$G$5000,5,0)-1))</f>
        <v>40.576751715109907</v>
      </c>
    </row>
    <row r="2780" spans="1:6" x14ac:dyDescent="0.25">
      <c r="A2780" s="1">
        <v>42103</v>
      </c>
      <c r="B2780" s="11">
        <f>VLOOKUP($A2779,Master!$A$6:$J$4994,$I$1,0)*(1+0.5*(VLOOKUP($A2780,'Old-SVXY-OHLC'!$A$3:$E$5000,B$1,0)/VLOOKUP($A2779,'Old-SVXY-OHLC'!$A$3:$E$5000,5,0)-1))</f>
        <v>40.678086235503109</v>
      </c>
      <c r="C2780" s="11">
        <f>VLOOKUP($A2779,Master!$A$6:$J$4994,$I$1,0)*(1+0.5*(VLOOKUP($A2780,'Old-SVXY-OHLC'!$A$3:$E$5000,C$1,0)/VLOOKUP($A2779,'Old-SVXY-OHLC'!$A$3:$E$5000,5,0)-1))</f>
        <v>41.383379360094629</v>
      </c>
      <c r="D2780" s="11">
        <f>VLOOKUP($A2779,Master!$A$6:$J$4994,$I$1,0)*(1+0.5*(VLOOKUP($A2780,'Old-SVXY-OHLC'!$A$3:$E$5000,D$1,0)/VLOOKUP($A2779,'Old-SVXY-OHLC'!$A$3:$E$5000,5,0)-1))</f>
        <v>40.42924722838687</v>
      </c>
      <c r="E2780" s="11">
        <f>VLOOKUP(A2780,Master!A$6:J$4994,$I$1,0)</f>
        <v>41.383283144401844</v>
      </c>
      <c r="F2780" s="11">
        <f>VLOOKUP($A2779,Master!$A$6:$J$4994,$I$1,0)*(1+0.5*(VLOOKUP($A2780,'Old-SVXY-OHLC'!$A$3:$G$5000,F$1,0)/VLOOKUP($A2779,'Old-SVXY-OHLC'!$A$3:$G$5000,5,0)-1))</f>
        <v>41.254049560563125</v>
      </c>
    </row>
    <row r="2781" spans="1:6" x14ac:dyDescent="0.25">
      <c r="A2781" s="1">
        <v>42104</v>
      </c>
      <c r="B2781" s="11">
        <f>VLOOKUP($A2780,Master!$A$6:$J$4994,$I$1,0)*(1+0.5*(VLOOKUP($A2781,'Old-SVXY-OHLC'!$A$3:$E$5000,B$1,0)/VLOOKUP($A2780,'Old-SVXY-OHLC'!$A$3:$E$5000,5,0)-1))</f>
        <v>41.421038278622397</v>
      </c>
      <c r="C2781" s="11">
        <f>VLOOKUP($A2780,Master!$A$6:$J$4994,$I$1,0)*(1+0.5*(VLOOKUP($A2781,'Old-SVXY-OHLC'!$A$3:$E$5000,C$1,0)/VLOOKUP($A2780,'Old-SVXY-OHLC'!$A$3:$E$5000,5,0)-1))</f>
        <v>42.341159554499335</v>
      </c>
      <c r="D2781" s="11">
        <f>VLOOKUP($A2780,Master!$A$6:$J$4994,$I$1,0)*(1+0.5*(VLOOKUP($A2781,'Old-SVXY-OHLC'!$A$3:$E$5000,D$1,0)/VLOOKUP($A2780,'Old-SVXY-OHLC'!$A$3:$E$5000,5,0)-1))</f>
        <v>41.412797066043645</v>
      </c>
      <c r="E2781" s="11">
        <f>VLOOKUP(A2781,Master!A$6:J$4994,$I$1,0)</f>
        <v>42.341065878753547</v>
      </c>
      <c r="F2781" s="11">
        <f>VLOOKUP($A2780,Master!$A$6:$J$4994,$I$1,0)*(1+0.5*(VLOOKUP($A2781,'Old-SVXY-OHLC'!$A$3:$G$5000,F$1,0)/VLOOKUP($A2780,'Old-SVXY-OHLC'!$A$3:$G$5000,5,0)-1))</f>
        <v>42.212193587354271</v>
      </c>
    </row>
    <row r="2782" spans="1:6" x14ac:dyDescent="0.25">
      <c r="A2782" s="1">
        <v>42107</v>
      </c>
      <c r="B2782" s="11">
        <f>VLOOKUP($A2781,Master!$A$6:$J$4994,$I$1,0)*(1+0.5*(VLOOKUP($A2782,'Old-SVXY-OHLC'!$A$3:$E$5000,B$1,0)/VLOOKUP($A2781,'Old-SVXY-OHLC'!$A$3:$E$5000,5,0)-1))</f>
        <v>42.432544586223081</v>
      </c>
      <c r="C2782" s="11">
        <f>VLOOKUP($A2781,Master!$A$6:$J$4994,$I$1,0)*(1+0.5*(VLOOKUP($A2782,'Old-SVXY-OHLC'!$A$3:$E$5000,C$1,0)/VLOOKUP($A2781,'Old-SVXY-OHLC'!$A$3:$E$5000,5,0)-1))</f>
        <v>42.65013380258118</v>
      </c>
      <c r="D2782" s="11">
        <f>VLOOKUP($A2781,Master!$A$6:$J$4994,$I$1,0)*(1+0.5*(VLOOKUP($A2782,'Old-SVXY-OHLC'!$A$3:$E$5000,D$1,0)/VLOOKUP($A2781,'Old-SVXY-OHLC'!$A$3:$E$5000,5,0)-1))</f>
        <v>41.392948022203512</v>
      </c>
      <c r="E2782" s="11">
        <f>VLOOKUP(A2782,Master!A$6:J$4994,$I$1,0)</f>
        <v>41.396756366015332</v>
      </c>
      <c r="F2782" s="11">
        <f>VLOOKUP($A2781,Master!$A$6:$J$4994,$I$1,0)*(1+0.5*(VLOOKUP($A2782,'Old-SVXY-OHLC'!$A$3:$G$5000,F$1,0)/VLOOKUP($A2781,'Old-SVXY-OHLC'!$A$3:$G$5000,5,0)-1))</f>
        <v>41.562186109014718</v>
      </c>
    </row>
    <row r="2783" spans="1:6" x14ac:dyDescent="0.25">
      <c r="A2783" s="1">
        <v>42108</v>
      </c>
      <c r="B2783" s="11">
        <f>VLOOKUP($A2782,Master!$A$6:$J$4994,$I$1,0)*(1+0.5*(VLOOKUP($A2783,'Old-SVXY-OHLC'!$A$3:$E$5000,B$1,0)/VLOOKUP($A2782,'Old-SVXY-OHLC'!$A$3:$E$5000,5,0)-1))</f>
        <v>41.370451542622469</v>
      </c>
      <c r="C2783" s="11">
        <f>VLOOKUP($A2782,Master!$A$6:$J$4994,$I$1,0)*(1+0.5*(VLOOKUP($A2783,'Old-SVXY-OHLC'!$A$3:$E$5000,C$1,0)/VLOOKUP($A2782,'Old-SVXY-OHLC'!$A$3:$E$5000,5,0)-1))</f>
        <v>41.998978527192676</v>
      </c>
      <c r="D2783" s="11">
        <f>VLOOKUP($A2782,Master!$A$6:$J$4994,$I$1,0)*(1+0.5*(VLOOKUP($A2783,'Old-SVXY-OHLC'!$A$3:$E$5000,D$1,0)/VLOOKUP($A2782,'Old-SVXY-OHLC'!$A$3:$E$5000,5,0)-1))</f>
        <v>41.200018535544636</v>
      </c>
      <c r="E2783" s="11">
        <f>VLOOKUP(A2783,Master!A$6:J$4994,$I$1,0)</f>
        <v>41.998877506235985</v>
      </c>
      <c r="F2783" s="11">
        <f>VLOOKUP($A2782,Master!$A$6:$J$4994,$I$1,0)*(1+0.5*(VLOOKUP($A2783,'Old-SVXY-OHLC'!$A$3:$G$5000,F$1,0)/VLOOKUP($A2782,'Old-SVXY-OHLC'!$A$3:$G$5000,5,0)-1))</f>
        <v>41.796539283314587</v>
      </c>
    </row>
    <row r="2784" spans="1:6" x14ac:dyDescent="0.25">
      <c r="A2784" s="1">
        <v>42109</v>
      </c>
      <c r="B2784" s="11">
        <f>VLOOKUP($A2783,Master!$A$6:$J$4994,$I$1,0)*(1+0.5*(VLOOKUP($A2784,'Old-SVXY-OHLC'!$A$3:$E$5000,B$1,0)/VLOOKUP($A2783,'Old-SVXY-OHLC'!$A$3:$E$5000,5,0)-1))</f>
        <v>42.073019070708391</v>
      </c>
      <c r="C2784" s="11">
        <f>VLOOKUP($A2783,Master!$A$6:$J$4994,$I$1,0)*(1+0.5*(VLOOKUP($A2784,'Old-SVXY-OHLC'!$A$3:$E$5000,C$1,0)/VLOOKUP($A2783,'Old-SVXY-OHLC'!$A$3:$E$5000,5,0)-1))</f>
        <v>42.471401329160727</v>
      </c>
      <c r="D2784" s="11">
        <f>VLOOKUP($A2783,Master!$A$6:$J$4994,$I$1,0)*(1+0.5*(VLOOKUP($A2784,'Old-SVXY-OHLC'!$A$3:$E$5000,D$1,0)/VLOOKUP($A2783,'Old-SVXY-OHLC'!$A$3:$E$5000,5,0)-1))</f>
        <v>42.02965671141812</v>
      </c>
      <c r="E2784" s="11">
        <f>VLOOKUP(A2784,Master!A$6:J$4994,$I$1,0)</f>
        <v>42.400963927264158</v>
      </c>
      <c r="F2784" s="11">
        <f>VLOOKUP($A2783,Master!$A$6:$J$4994,$I$1,0)*(1+0.5*(VLOOKUP($A2784,'Old-SVXY-OHLC'!$A$3:$G$5000,F$1,0)/VLOOKUP($A2783,'Old-SVXY-OHLC'!$A$3:$G$5000,5,0)-1))</f>
        <v>42.260012944212349</v>
      </c>
    </row>
    <row r="2785" spans="1:6" x14ac:dyDescent="0.25">
      <c r="A2785" s="1">
        <v>42110</v>
      </c>
      <c r="B2785" s="11">
        <f>VLOOKUP($A2784,Master!$A$6:$J$4994,$I$1,0)*(1+0.5*(VLOOKUP($A2785,'Old-SVXY-OHLC'!$A$3:$E$5000,B$1,0)/VLOOKUP($A2784,'Old-SVXY-OHLC'!$A$3:$E$5000,5,0)-1))</f>
        <v>42.151164078527863</v>
      </c>
      <c r="C2785" s="11">
        <f>VLOOKUP($A2784,Master!$A$6:$J$4994,$I$1,0)*(1+0.5*(VLOOKUP($A2785,'Old-SVXY-OHLC'!$A$3:$E$5000,C$1,0)/VLOOKUP($A2784,'Old-SVXY-OHLC'!$A$3:$E$5000,5,0)-1))</f>
        <v>42.870639603505886</v>
      </c>
      <c r="D2785" s="11">
        <f>VLOOKUP($A2784,Master!$A$6:$J$4994,$I$1,0)*(1+0.5*(VLOOKUP($A2785,'Old-SVXY-OHLC'!$A$3:$E$5000,D$1,0)/VLOOKUP($A2784,'Old-SVXY-OHLC'!$A$3:$E$5000,5,0)-1))</f>
        <v>42.070625296674542</v>
      </c>
      <c r="E2785" s="11">
        <f>VLOOKUP(A2785,Master!A$6:J$4994,$I$1,0)</f>
        <v>42.67011514227783</v>
      </c>
      <c r="F2785" s="11">
        <f>VLOOKUP($A2784,Master!$A$6:$J$4994,$I$1,0)*(1+0.5*(VLOOKUP($A2785,'Old-SVXY-OHLC'!$A$3:$G$5000,F$1,0)/VLOOKUP($A2784,'Old-SVXY-OHLC'!$A$3:$G$5000,5,0)-1))</f>
        <v>42.680032423834227</v>
      </c>
    </row>
    <row r="2786" spans="1:6" x14ac:dyDescent="0.25">
      <c r="A2786" s="1">
        <v>42111</v>
      </c>
      <c r="B2786" s="11">
        <f>VLOOKUP($A2785,Master!$A$6:$J$4994,$I$1,0)*(1+0.5*(VLOOKUP($A2786,'Old-SVXY-OHLC'!$A$3:$E$5000,B$1,0)/VLOOKUP($A2785,'Old-SVXY-OHLC'!$A$3:$E$5000,5,0)-1))</f>
        <v>41.983573154528848</v>
      </c>
      <c r="C2786" s="11">
        <f>VLOOKUP($A2785,Master!$A$6:$J$4994,$I$1,0)*(1+0.5*(VLOOKUP($A2786,'Old-SVXY-OHLC'!$A$3:$E$5000,C$1,0)/VLOOKUP($A2785,'Old-SVXY-OHLC'!$A$3:$E$5000,5,0)-1))</f>
        <v>42.08761552626536</v>
      </c>
      <c r="D2786" s="11">
        <f>VLOOKUP($A2785,Master!$A$6:$J$4994,$I$1,0)*(1+0.5*(VLOOKUP($A2786,'Old-SVXY-OHLC'!$A$3:$E$5000,D$1,0)/VLOOKUP($A2785,'Old-SVXY-OHLC'!$A$3:$E$5000,5,0)-1))</f>
        <v>41.34330858842241</v>
      </c>
      <c r="E2786" s="11">
        <f>VLOOKUP(A2786,Master!A$6:J$4994,$I$1,0)</f>
        <v>41.915512092480043</v>
      </c>
      <c r="F2786" s="11">
        <f>VLOOKUP($A2785,Master!$A$6:$J$4994,$I$1,0)*(1+0.5*(VLOOKUP($A2786,'Old-SVXY-OHLC'!$A$3:$G$5000,F$1,0)/VLOOKUP($A2785,'Old-SVXY-OHLC'!$A$3:$G$5000,5,0)-1))</f>
        <v>41.927550051680456</v>
      </c>
    </row>
    <row r="2787" spans="1:6" x14ac:dyDescent="0.25">
      <c r="A2787" s="1">
        <v>42114</v>
      </c>
      <c r="B2787" s="11">
        <f>VLOOKUP($A2786,Master!$A$6:$J$4994,$I$1,0)*(1+0.5*(VLOOKUP($A2787,'Old-SVXY-OHLC'!$A$3:$E$5000,B$1,0)/VLOOKUP($A2786,'Old-SVXY-OHLC'!$A$3:$E$5000,5,0)-1))</f>
        <v>42.351433878069017</v>
      </c>
      <c r="C2787" s="11">
        <f>VLOOKUP($A2786,Master!$A$6:$J$4994,$I$1,0)*(1+0.5*(VLOOKUP($A2787,'Old-SVXY-OHLC'!$A$3:$E$5000,C$1,0)/VLOOKUP($A2786,'Old-SVXY-OHLC'!$A$3:$E$5000,5,0)-1))</f>
        <v>42.77251687761246</v>
      </c>
      <c r="D2787" s="11">
        <f>VLOOKUP($A2786,Master!$A$6:$J$4994,$I$1,0)*(1+0.5*(VLOOKUP($A2787,'Old-SVXY-OHLC'!$A$3:$E$5000,D$1,0)/VLOOKUP($A2786,'Old-SVXY-OHLC'!$A$3:$E$5000,5,0)-1))</f>
        <v>42.245484235473299</v>
      </c>
      <c r="E2787" s="11">
        <f>VLOOKUP(A2787,Master!A$6:J$4994,$I$1,0)</f>
        <v>42.542816891630821</v>
      </c>
      <c r="F2787" s="11">
        <f>VLOOKUP($A2786,Master!$A$6:$J$4994,$I$1,0)*(1+0.5*(VLOOKUP($A2787,'Old-SVXY-OHLC'!$A$3:$G$5000,F$1,0)/VLOOKUP($A2786,'Old-SVXY-OHLC'!$A$3:$G$5000,5,0)-1))</f>
        <v>42.658415632514874</v>
      </c>
    </row>
    <row r="2788" spans="1:6" x14ac:dyDescent="0.25">
      <c r="A2788" s="1">
        <v>42115</v>
      </c>
      <c r="B2788" s="11">
        <f>VLOOKUP($A2787,Master!$A$6:$J$4994,$I$1,0)*(1+0.5*(VLOOKUP($A2788,'Old-SVXY-OHLC'!$A$3:$E$5000,B$1,0)/VLOOKUP($A2787,'Old-SVXY-OHLC'!$A$3:$E$5000,5,0)-1))</f>
        <v>42.902731850749447</v>
      </c>
      <c r="C2788" s="11">
        <f>VLOOKUP($A2787,Master!$A$6:$J$4994,$I$1,0)*(1+0.5*(VLOOKUP($A2788,'Old-SVXY-OHLC'!$A$3:$E$5000,C$1,0)/VLOOKUP($A2787,'Old-SVXY-OHLC'!$A$3:$E$5000,5,0)-1))</f>
        <v>42.97501366392904</v>
      </c>
      <c r="D2788" s="11">
        <f>VLOOKUP($A2787,Master!$A$6:$J$4994,$I$1,0)*(1+0.5*(VLOOKUP($A2788,'Old-SVXY-OHLC'!$A$3:$E$5000,D$1,0)/VLOOKUP($A2787,'Old-SVXY-OHLC'!$A$3:$E$5000,5,0)-1))</f>
        <v>42.410136310898082</v>
      </c>
      <c r="E2788" s="11">
        <f>VLOOKUP(A2788,Master!A$6:J$4994,$I$1,0)</f>
        <v>42.610777331396235</v>
      </c>
      <c r="F2788" s="11">
        <f>VLOOKUP($A2787,Master!$A$6:$J$4994,$I$1,0)*(1+0.5*(VLOOKUP($A2788,'Old-SVXY-OHLC'!$A$3:$G$5000,F$1,0)/VLOOKUP($A2787,'Old-SVXY-OHLC'!$A$3:$G$5000,5,0)-1))</f>
        <v>42.637693002993629</v>
      </c>
    </row>
    <row r="2789" spans="1:6" x14ac:dyDescent="0.25">
      <c r="A2789" s="1">
        <v>42116</v>
      </c>
      <c r="B2789" s="11">
        <f>VLOOKUP($A2788,Master!$A$6:$J$4994,$I$1,0)*(1+0.5*(VLOOKUP($A2789,'Old-SVXY-OHLC'!$A$3:$E$5000,B$1,0)/VLOOKUP($A2788,'Old-SVXY-OHLC'!$A$3:$E$5000,5,0)-1))</f>
        <v>42.765833168599947</v>
      </c>
      <c r="C2789" s="11">
        <f>VLOOKUP($A2788,Master!$A$6:$J$4994,$I$1,0)*(1+0.5*(VLOOKUP($A2789,'Old-SVXY-OHLC'!$A$3:$E$5000,C$1,0)/VLOOKUP($A2788,'Old-SVXY-OHLC'!$A$3:$E$5000,5,0)-1))</f>
        <v>42.974316749522387</v>
      </c>
      <c r="D2789" s="11">
        <f>VLOOKUP($A2788,Master!$A$6:$J$4994,$I$1,0)*(1+0.5*(VLOOKUP($A2789,'Old-SVXY-OHLC'!$A$3:$E$5000,D$1,0)/VLOOKUP($A2788,'Old-SVXY-OHLC'!$A$3:$E$5000,5,0)-1))</f>
        <v>42.354211739599201</v>
      </c>
      <c r="E2789" s="11">
        <f>VLOOKUP(A2789,Master!A$6:J$4994,$I$1,0)</f>
        <v>42.886265249480275</v>
      </c>
      <c r="F2789" s="11">
        <f>VLOOKUP($A2788,Master!$A$6:$J$4994,$I$1,0)*(1+0.5*(VLOOKUP($A2789,'Old-SVXY-OHLC'!$A$3:$G$5000,F$1,0)/VLOOKUP($A2788,'Old-SVXY-OHLC'!$A$3:$G$5000,5,0)-1))</f>
        <v>42.886111623020369</v>
      </c>
    </row>
    <row r="2790" spans="1:6" x14ac:dyDescent="0.25">
      <c r="A2790" s="1">
        <v>42117</v>
      </c>
      <c r="B2790" s="11">
        <f>VLOOKUP($A2789,Master!$A$6:$J$4994,$I$1,0)*(1+0.5*(VLOOKUP($A2790,'Old-SVXY-OHLC'!$A$3:$E$5000,B$1,0)/VLOOKUP($A2789,'Old-SVXY-OHLC'!$A$3:$E$5000,5,0)-1))</f>
        <v>42.742588919260101</v>
      </c>
      <c r="C2790" s="11">
        <f>VLOOKUP($A2789,Master!$A$6:$J$4994,$I$1,0)*(1+0.5*(VLOOKUP($A2790,'Old-SVXY-OHLC'!$A$3:$E$5000,C$1,0)/VLOOKUP($A2789,'Old-SVXY-OHLC'!$A$3:$E$5000,5,0)-1))</f>
        <v>43.279060635688474</v>
      </c>
      <c r="D2790" s="11">
        <f>VLOOKUP($A2789,Master!$A$6:$J$4994,$I$1,0)*(1+0.5*(VLOOKUP($A2790,'Old-SVXY-OHLC'!$A$3:$E$5000,D$1,0)/VLOOKUP($A2789,'Old-SVXY-OHLC'!$A$3:$E$5000,5,0)-1))</f>
        <v>42.644326183283972</v>
      </c>
      <c r="E2790" s="11">
        <f>VLOOKUP(A2790,Master!A$6:J$4994,$I$1,0)</f>
        <v>43.149301115043016</v>
      </c>
      <c r="F2790" s="11">
        <f>VLOOKUP($A2789,Master!$A$6:$J$4994,$I$1,0)*(1+0.5*(VLOOKUP($A2790,'Old-SVXY-OHLC'!$A$3:$G$5000,F$1,0)/VLOOKUP($A2789,'Old-SVXY-OHLC'!$A$3:$G$5000,5,0)-1))</f>
        <v>43.090499354848639</v>
      </c>
    </row>
    <row r="2791" spans="1:6" x14ac:dyDescent="0.25">
      <c r="A2791" s="1">
        <v>42118</v>
      </c>
      <c r="B2791" s="11">
        <f>VLOOKUP($A2790,Master!$A$6:$J$4994,$I$1,0)*(1+0.5*(VLOOKUP($A2791,'Old-SVXY-OHLC'!$A$3:$E$5000,B$1,0)/VLOOKUP($A2790,'Old-SVXY-OHLC'!$A$3:$E$5000,5,0)-1))</f>
        <v>43.225367030826547</v>
      </c>
      <c r="C2791" s="11">
        <f>VLOOKUP($A2790,Master!$A$6:$J$4994,$I$1,0)*(1+0.5*(VLOOKUP($A2791,'Old-SVXY-OHLC'!$A$3:$E$5000,C$1,0)/VLOOKUP($A2790,'Old-SVXY-OHLC'!$A$3:$E$5000,5,0)-1))</f>
        <v>43.35735140981447</v>
      </c>
      <c r="D2791" s="11">
        <f>VLOOKUP($A2790,Master!$A$6:$J$4994,$I$1,0)*(1+0.5*(VLOOKUP($A2791,'Old-SVXY-OHLC'!$A$3:$E$5000,D$1,0)/VLOOKUP($A2790,'Old-SVXY-OHLC'!$A$3:$E$5000,5,0)-1))</f>
        <v>43.032670893379205</v>
      </c>
      <c r="E2791" s="11">
        <f>VLOOKUP(A2791,Master!A$6:J$4994,$I$1,0)</f>
        <v>43.250835790575898</v>
      </c>
      <c r="F2791" s="11">
        <f>VLOOKUP($A2790,Master!$A$6:$J$4994,$I$1,0)*(1+0.5*(VLOOKUP($A2791,'Old-SVXY-OHLC'!$A$3:$G$5000,F$1,0)/VLOOKUP($A2790,'Old-SVXY-OHLC'!$A$3:$G$5000,5,0)-1))</f>
        <v>43.301918498577059</v>
      </c>
    </row>
    <row r="2792" spans="1:6" x14ac:dyDescent="0.25">
      <c r="A2792" s="1">
        <v>42121</v>
      </c>
      <c r="B2792" s="11">
        <f>VLOOKUP($A2791,Master!$A$6:$J$4994,$I$1,0)*(1+0.5*(VLOOKUP($A2792,'Old-SVXY-OHLC'!$A$3:$E$5000,B$1,0)/VLOOKUP($A2791,'Old-SVXY-OHLC'!$A$3:$E$5000,5,0)-1))</f>
        <v>43.501828602182883</v>
      </c>
      <c r="C2792" s="11">
        <f>VLOOKUP($A2791,Master!$A$6:$J$4994,$I$1,0)*(1+0.5*(VLOOKUP($A2792,'Old-SVXY-OHLC'!$A$3:$E$5000,C$1,0)/VLOOKUP($A2791,'Old-SVXY-OHLC'!$A$3:$E$5000,5,0)-1))</f>
        <v>43.549231442284501</v>
      </c>
      <c r="D2792" s="11">
        <f>VLOOKUP($A2791,Master!$A$6:$J$4994,$I$1,0)*(1+0.5*(VLOOKUP($A2792,'Old-SVXY-OHLC'!$A$3:$E$5000,D$1,0)/VLOOKUP($A2791,'Old-SVXY-OHLC'!$A$3:$E$5000,5,0)-1))</f>
        <v>42.503734942234004</v>
      </c>
      <c r="E2792" s="11">
        <f>VLOOKUP(A2792,Master!A$6:J$4994,$I$1,0)</f>
        <v>42.623957113356731</v>
      </c>
      <c r="F2792" s="11">
        <f>VLOOKUP($A2791,Master!$A$6:$J$4994,$I$1,0)*(1+0.5*(VLOOKUP($A2792,'Old-SVXY-OHLC'!$A$3:$G$5000,F$1,0)/VLOOKUP($A2791,'Old-SVXY-OHLC'!$A$3:$G$5000,5,0)-1))</f>
        <v>42.672278373706412</v>
      </c>
    </row>
    <row r="2793" spans="1:6" x14ac:dyDescent="0.25">
      <c r="A2793" s="1">
        <v>42122</v>
      </c>
      <c r="B2793" s="11">
        <f>VLOOKUP($A2792,Master!$A$6:$J$4994,$I$1,0)*(1+0.5*(VLOOKUP($A2793,'Old-SVXY-OHLC'!$A$3:$E$5000,B$1,0)/VLOOKUP($A2792,'Old-SVXY-OHLC'!$A$3:$E$5000,5,0)-1))</f>
        <v>42.509561112078202</v>
      </c>
      <c r="C2793" s="11">
        <f>VLOOKUP($A2792,Master!$A$6:$J$4994,$I$1,0)*(1+0.5*(VLOOKUP($A2793,'Old-SVXY-OHLC'!$A$3:$E$5000,C$1,0)/VLOOKUP($A2792,'Old-SVXY-OHLC'!$A$3:$E$5000,5,0)-1))</f>
        <v>43.436580444522235</v>
      </c>
      <c r="D2793" s="11">
        <f>VLOOKUP($A2792,Master!$A$6:$J$4994,$I$1,0)*(1+0.5*(VLOOKUP($A2793,'Old-SVXY-OHLC'!$A$3:$E$5000,D$1,0)/VLOOKUP($A2792,'Old-SVXY-OHLC'!$A$3:$E$5000,5,0)-1))</f>
        <v>41.924229852758344</v>
      </c>
      <c r="E2793" s="11">
        <f>VLOOKUP(A2793,Master!A$6:J$4994,$I$1,0)</f>
        <v>43.436480385472059</v>
      </c>
      <c r="F2793" s="11">
        <f>VLOOKUP($A2792,Master!$A$6:$J$4994,$I$1,0)*(1+0.5*(VLOOKUP($A2793,'Old-SVXY-OHLC'!$A$3:$G$5000,F$1,0)/VLOOKUP($A2792,'Old-SVXY-OHLC'!$A$3:$G$5000,5,0)-1))</f>
        <v>43.40760523239382</v>
      </c>
    </row>
    <row r="2794" spans="1:6" x14ac:dyDescent="0.25">
      <c r="A2794" s="1">
        <v>42123</v>
      </c>
      <c r="B2794" s="11">
        <f>VLOOKUP($A2793,Master!$A$6:$J$4994,$I$1,0)*(1+0.5*(VLOOKUP($A2794,'Old-SVXY-OHLC'!$A$3:$E$5000,B$1,0)/VLOOKUP($A2793,'Old-SVXY-OHLC'!$A$3:$E$5000,5,0)-1))</f>
        <v>42.864939728111693</v>
      </c>
      <c r="C2794" s="11">
        <f>VLOOKUP($A2793,Master!$A$6:$J$4994,$I$1,0)*(1+0.5*(VLOOKUP($A2794,'Old-SVXY-OHLC'!$A$3:$E$5000,C$1,0)/VLOOKUP($A2793,'Old-SVXY-OHLC'!$A$3:$E$5000,5,0)-1))</f>
        <v>43.274232271213037</v>
      </c>
      <c r="D2794" s="11">
        <f>VLOOKUP($A2793,Master!$A$6:$J$4994,$I$1,0)*(1+0.5*(VLOOKUP($A2794,'Old-SVXY-OHLC'!$A$3:$E$5000,D$1,0)/VLOOKUP($A2793,'Old-SVXY-OHLC'!$A$3:$E$5000,5,0)-1))</f>
        <v>42.460896079320555</v>
      </c>
      <c r="E2794" s="11">
        <f>VLOOKUP(A2794,Master!A$6:J$4994,$I$1,0)</f>
        <v>42.628589576241332</v>
      </c>
      <c r="F2794" s="11">
        <f>VLOOKUP($A2793,Master!$A$6:$J$4994,$I$1,0)*(1+0.5*(VLOOKUP($A2794,'Old-SVXY-OHLC'!$A$3:$G$5000,F$1,0)/VLOOKUP($A2793,'Old-SVXY-OHLC'!$A$3:$G$5000,5,0)-1))</f>
        <v>42.81246757643401</v>
      </c>
    </row>
    <row r="2795" spans="1:6" x14ac:dyDescent="0.25">
      <c r="A2795" s="1">
        <v>42124</v>
      </c>
      <c r="B2795" s="11">
        <f>VLOOKUP($A2794,Master!$A$6:$J$4994,$I$1,0)*(1+0.5*(VLOOKUP($A2795,'Old-SVXY-OHLC'!$A$3:$E$5000,B$1,0)/VLOOKUP($A2794,'Old-SVXY-OHLC'!$A$3:$E$5000,5,0)-1))</f>
        <v>42.548447660875162</v>
      </c>
      <c r="C2795" s="11">
        <f>VLOOKUP($A2794,Master!$A$6:$J$4994,$I$1,0)*(1+0.5*(VLOOKUP($A2795,'Old-SVXY-OHLC'!$A$3:$E$5000,C$1,0)/VLOOKUP($A2794,'Old-SVXY-OHLC'!$A$3:$E$5000,5,0)-1))</f>
        <v>42.759719453657681</v>
      </c>
      <c r="D2795" s="11">
        <f>VLOOKUP($A2794,Master!$A$6:$J$4994,$I$1,0)*(1+0.5*(VLOOKUP($A2795,'Old-SVXY-OHLC'!$A$3:$E$5000,D$1,0)/VLOOKUP($A2794,'Old-SVXY-OHLC'!$A$3:$E$5000,5,0)-1))</f>
        <v>41.799635173687513</v>
      </c>
      <c r="E2795" s="11">
        <f>VLOOKUP(A2795,Master!A$6:J$4994,$I$1,0)</f>
        <v>42.195528042584527</v>
      </c>
      <c r="F2795" s="11">
        <f>VLOOKUP($A2794,Master!$A$6:$J$4994,$I$1,0)*(1+0.5*(VLOOKUP($A2795,'Old-SVXY-OHLC'!$A$3:$G$5000,F$1,0)/VLOOKUP($A2794,'Old-SVXY-OHLC'!$A$3:$G$5000,5,0)-1))</f>
        <v>42.222179294117865</v>
      </c>
    </row>
    <row r="2796" spans="1:6" x14ac:dyDescent="0.25">
      <c r="A2796" s="1">
        <v>42125</v>
      </c>
      <c r="B2796" s="11">
        <f>VLOOKUP($A2795,Master!$A$6:$J$4994,$I$1,0)*(1+0.5*(VLOOKUP($A2796,'Old-SVXY-OHLC'!$A$3:$E$5000,B$1,0)/VLOOKUP($A2795,'Old-SVXY-OHLC'!$A$3:$E$5000,5,0)-1))</f>
        <v>42.551978193589889</v>
      </c>
      <c r="C2796" s="11">
        <f>VLOOKUP($A2795,Master!$A$6:$J$4994,$I$1,0)*(1+0.5*(VLOOKUP($A2796,'Old-SVXY-OHLC'!$A$3:$E$5000,C$1,0)/VLOOKUP($A2795,'Old-SVXY-OHLC'!$A$3:$E$5000,5,0)-1))</f>
        <v>43.322126815969924</v>
      </c>
      <c r="D2796" s="11">
        <f>VLOOKUP($A2795,Master!$A$6:$J$4994,$I$1,0)*(1+0.5*(VLOOKUP($A2796,'Old-SVXY-OHLC'!$A$3:$E$5000,D$1,0)/VLOOKUP($A2795,'Old-SVXY-OHLC'!$A$3:$E$5000,5,0)-1))</f>
        <v>42.508744440467005</v>
      </c>
      <c r="E2796" s="11">
        <f>VLOOKUP(A2796,Master!A$6:J$4994,$I$1,0)</f>
        <v>43.322034382343681</v>
      </c>
      <c r="F2796" s="11">
        <f>VLOOKUP($A2795,Master!$A$6:$J$4994,$I$1,0)*(1+0.5*(VLOOKUP($A2796,'Old-SVXY-OHLC'!$A$3:$G$5000,F$1,0)/VLOOKUP($A2795,'Old-SVXY-OHLC'!$A$3:$G$5000,5,0)-1))</f>
        <v>43.243700410078674</v>
      </c>
    </row>
    <row r="2797" spans="1:6" x14ac:dyDescent="0.25">
      <c r="A2797" s="1">
        <v>42128</v>
      </c>
      <c r="B2797" s="11">
        <f>VLOOKUP($A2796,Master!$A$6:$J$4994,$I$1,0)*(1+0.5*(VLOOKUP($A2797,'Old-SVXY-OHLC'!$A$3:$E$5000,B$1,0)/VLOOKUP($A2796,'Old-SVXY-OHLC'!$A$3:$E$5000,5,0)-1))</f>
        <v>43.406242509583294</v>
      </c>
      <c r="C2797" s="11">
        <f>VLOOKUP($A2796,Master!$A$6:$J$4994,$I$1,0)*(1+0.5*(VLOOKUP($A2797,'Old-SVXY-OHLC'!$A$3:$E$5000,C$1,0)/VLOOKUP($A2796,'Old-SVXY-OHLC'!$A$3:$E$5000,5,0)-1))</f>
        <v>43.580057886730593</v>
      </c>
      <c r="D2797" s="11">
        <f>VLOOKUP($A2796,Master!$A$6:$J$4994,$I$1,0)*(1+0.5*(VLOOKUP($A2797,'Old-SVXY-OHLC'!$A$3:$E$5000,D$1,0)/VLOOKUP($A2796,'Old-SVXY-OHLC'!$A$3:$E$5000,5,0)-1))</f>
        <v>42.976974327694471</v>
      </c>
      <c r="E2797" s="11">
        <f>VLOOKUP(A2797,Master!A$6:J$4994,$I$1,0)</f>
        <v>43.318651790988277</v>
      </c>
      <c r="F2797" s="11">
        <f>VLOOKUP($A2796,Master!$A$6:$J$4994,$I$1,0)*(1+0.5*(VLOOKUP($A2797,'Old-SVXY-OHLC'!$A$3:$G$5000,F$1,0)/VLOOKUP($A2796,'Old-SVXY-OHLC'!$A$3:$G$5000,5,0)-1))</f>
        <v>43.221894511128198</v>
      </c>
    </row>
    <row r="2798" spans="1:6" x14ac:dyDescent="0.25">
      <c r="A2798" s="1">
        <v>42129</v>
      </c>
      <c r="B2798" s="11">
        <f>VLOOKUP($A2797,Master!$A$6:$J$4994,$I$1,0)*(1+0.5*(VLOOKUP($A2798,'Old-SVXY-OHLC'!$A$3:$E$5000,B$1,0)/VLOOKUP($A2797,'Old-SVXY-OHLC'!$A$3:$E$5000,5,0)-1))</f>
        <v>43.089846764219331</v>
      </c>
      <c r="C2798" s="11">
        <f>VLOOKUP($A2797,Master!$A$6:$J$4994,$I$1,0)*(1+0.5*(VLOOKUP($A2798,'Old-SVXY-OHLC'!$A$3:$E$5000,C$1,0)/VLOOKUP($A2797,'Old-SVXY-OHLC'!$A$3:$E$5000,5,0)-1))</f>
        <v>43.268939755414962</v>
      </c>
      <c r="D2798" s="11">
        <f>VLOOKUP($A2797,Master!$A$6:$J$4994,$I$1,0)*(1+0.5*(VLOOKUP($A2798,'Old-SVXY-OHLC'!$A$3:$E$5000,D$1,0)/VLOOKUP($A2797,'Old-SVXY-OHLC'!$A$3:$E$5000,5,0)-1))</f>
        <v>42.415390206107752</v>
      </c>
      <c r="E2798" s="11">
        <f>VLOOKUP(A2798,Master!A$6:J$4994,$I$1,0)</f>
        <v>42.415252984565456</v>
      </c>
      <c r="F2798" s="11">
        <f>VLOOKUP($A2797,Master!$A$6:$J$4994,$I$1,0)*(1+0.5*(VLOOKUP($A2798,'Old-SVXY-OHLC'!$A$3:$G$5000,F$1,0)/VLOOKUP($A2797,'Old-SVXY-OHLC'!$A$3:$G$5000,5,0)-1))</f>
        <v>42.478825941651316</v>
      </c>
    </row>
    <row r="2799" spans="1:6" x14ac:dyDescent="0.25">
      <c r="A2799" s="1">
        <v>42130</v>
      </c>
      <c r="B2799" s="11">
        <f>VLOOKUP($A2798,Master!$A$6:$J$4994,$I$1,0)*(1+0.5*(VLOOKUP($A2799,'Old-SVXY-OHLC'!$A$3:$E$5000,B$1,0)/VLOOKUP($A2798,'Old-SVXY-OHLC'!$A$3:$E$5000,5,0)-1))</f>
        <v>42.727641272791928</v>
      </c>
      <c r="C2799" s="11">
        <f>VLOOKUP($A2798,Master!$A$6:$J$4994,$I$1,0)*(1+0.5*(VLOOKUP($A2799,'Old-SVXY-OHLC'!$A$3:$E$5000,C$1,0)/VLOOKUP($A2798,'Old-SVXY-OHLC'!$A$3:$E$5000,5,0)-1))</f>
        <v>42.816445171003629</v>
      </c>
      <c r="D2799" s="11">
        <f>VLOOKUP($A2798,Master!$A$6:$J$4994,$I$1,0)*(1+0.5*(VLOOKUP($A2799,'Old-SVXY-OHLC'!$A$3:$E$5000,D$1,0)/VLOOKUP($A2798,'Old-SVXY-OHLC'!$A$3:$E$5000,5,0)-1))</f>
        <v>41.419809432631361</v>
      </c>
      <c r="E2799" s="11">
        <f>VLOOKUP(A2799,Master!A$6:J$4994,$I$1,0)</f>
        <v>42.056391666709565</v>
      </c>
      <c r="F2799" s="11">
        <f>VLOOKUP($A2798,Master!$A$6:$J$4994,$I$1,0)*(1+0.5*(VLOOKUP($A2799,'Old-SVXY-OHLC'!$A$3:$G$5000,F$1,0)/VLOOKUP($A2798,'Old-SVXY-OHLC'!$A$3:$G$5000,5,0)-1))</f>
        <v>42.124855367293122</v>
      </c>
    </row>
    <row r="2800" spans="1:6" x14ac:dyDescent="0.25">
      <c r="A2800" s="1">
        <v>42131</v>
      </c>
      <c r="B2800" s="11">
        <f>VLOOKUP($A2799,Master!$A$6:$J$4994,$I$1,0)*(1+0.5*(VLOOKUP($A2800,'Old-SVXY-OHLC'!$A$3:$E$5000,B$1,0)/VLOOKUP($A2799,'Old-SVXY-OHLC'!$A$3:$E$5000,5,0)-1))</f>
        <v>42.022180058734364</v>
      </c>
      <c r="C2800" s="11">
        <f>VLOOKUP($A2799,Master!$A$6:$J$4994,$I$1,0)*(1+0.5*(VLOOKUP($A2800,'Old-SVXY-OHLC'!$A$3:$E$5000,C$1,0)/VLOOKUP($A2799,'Old-SVXY-OHLC'!$A$3:$E$5000,5,0)-1))</f>
        <v>42.470016087894244</v>
      </c>
      <c r="D2800" s="11">
        <f>VLOOKUP($A2799,Master!$A$6:$J$4994,$I$1,0)*(1+0.5*(VLOOKUP($A2800,'Old-SVXY-OHLC'!$A$3:$E$5000,D$1,0)/VLOOKUP($A2799,'Old-SVXY-OHLC'!$A$3:$E$5000,5,0)-1))</f>
        <v>41.748049915180879</v>
      </c>
      <c r="E2800" s="11">
        <f>VLOOKUP(A2800,Master!A$6:J$4994,$I$1,0)</f>
        <v>42.336266909309025</v>
      </c>
      <c r="F2800" s="11">
        <f>VLOOKUP($A2799,Master!$A$6:$J$4994,$I$1,0)*(1+0.5*(VLOOKUP($A2800,'Old-SVXY-OHLC'!$A$3:$G$5000,F$1,0)/VLOOKUP($A2799,'Old-SVXY-OHLC'!$A$3:$G$5000,5,0)-1))</f>
        <v>42.290880807700866</v>
      </c>
    </row>
    <row r="2801" spans="1:6" x14ac:dyDescent="0.25">
      <c r="A2801" s="1">
        <v>42132</v>
      </c>
      <c r="B2801" s="11">
        <f>VLOOKUP($A2800,Master!$A$6:$J$4994,$I$1,0)*(1+0.5*(VLOOKUP($A2801,'Old-SVXY-OHLC'!$A$3:$E$5000,B$1,0)/VLOOKUP($A2800,'Old-SVXY-OHLC'!$A$3:$E$5000,5,0)-1))</f>
        <v>43.121536182246807</v>
      </c>
      <c r="C2801" s="11">
        <f>VLOOKUP($A2800,Master!$A$6:$J$4994,$I$1,0)*(1+0.5*(VLOOKUP($A2801,'Old-SVXY-OHLC'!$A$3:$E$5000,C$1,0)/VLOOKUP($A2800,'Old-SVXY-OHLC'!$A$3:$E$5000,5,0)-1))</f>
        <v>43.466664065749242</v>
      </c>
      <c r="D2801" s="11">
        <f>VLOOKUP($A2800,Master!$A$6:$J$4994,$I$1,0)*(1+0.5*(VLOOKUP($A2801,'Old-SVXY-OHLC'!$A$3:$E$5000,D$1,0)/VLOOKUP($A2800,'Old-SVXY-OHLC'!$A$3:$E$5000,5,0)-1))</f>
        <v>42.965149326417986</v>
      </c>
      <c r="E2801" s="11">
        <f>VLOOKUP(A2801,Master!A$6:J$4994,$I$1,0)</f>
        <v>43.244088099422576</v>
      </c>
      <c r="F2801" s="11">
        <f>VLOOKUP($A2800,Master!$A$6:$J$4994,$I$1,0)*(1+0.5*(VLOOKUP($A2801,'Old-SVXY-OHLC'!$A$3:$G$5000,F$1,0)/VLOOKUP($A2800,'Old-SVXY-OHLC'!$A$3:$G$5000,5,0)-1))</f>
        <v>43.399256170677837</v>
      </c>
    </row>
    <row r="2802" spans="1:6" x14ac:dyDescent="0.25">
      <c r="A2802" s="1">
        <v>42135</v>
      </c>
      <c r="B2802" s="11">
        <f>VLOOKUP($A2801,Master!$A$6:$J$4994,$I$1,0)*(1+0.5*(VLOOKUP($A2802,'Old-SVXY-OHLC'!$A$3:$E$5000,B$1,0)/VLOOKUP($A2801,'Old-SVXY-OHLC'!$A$3:$E$5000,5,0)-1))</f>
        <v>43.340512106498572</v>
      </c>
      <c r="C2802" s="11">
        <f>VLOOKUP($A2801,Master!$A$6:$J$4994,$I$1,0)*(1+0.5*(VLOOKUP($A2802,'Old-SVXY-OHLC'!$A$3:$E$5000,C$1,0)/VLOOKUP($A2801,'Old-SVXY-OHLC'!$A$3:$E$5000,5,0)-1))</f>
        <v>43.409175108310677</v>
      </c>
      <c r="D2802" s="11">
        <f>VLOOKUP($A2801,Master!$A$6:$J$4994,$I$1,0)*(1+0.5*(VLOOKUP($A2802,'Old-SVXY-OHLC'!$A$3:$E$5000,D$1,0)/VLOOKUP($A2801,'Old-SVXY-OHLC'!$A$3:$E$5000,5,0)-1))</f>
        <v>42.599844010922432</v>
      </c>
      <c r="E2802" s="11">
        <f>VLOOKUP(A2802,Master!A$6:J$4994,$I$1,0)</f>
        <v>42.599448997132313</v>
      </c>
      <c r="F2802" s="11">
        <f>VLOOKUP($A2801,Master!$A$6:$J$4994,$I$1,0)*(1+0.5*(VLOOKUP($A2802,'Old-SVXY-OHLC'!$A$3:$G$5000,F$1,0)/VLOOKUP($A2801,'Old-SVXY-OHLC'!$A$3:$G$5000,5,0)-1))</f>
        <v>42.801775246694881</v>
      </c>
    </row>
    <row r="2803" spans="1:6" x14ac:dyDescent="0.25">
      <c r="A2803" s="1">
        <v>42136</v>
      </c>
      <c r="B2803" s="11">
        <f>VLOOKUP($A2802,Master!$A$6:$J$4994,$I$1,0)*(1+0.5*(VLOOKUP($A2803,'Old-SVXY-OHLC'!$A$3:$E$5000,B$1,0)/VLOOKUP($A2802,'Old-SVXY-OHLC'!$A$3:$E$5000,5,0)-1))</f>
        <v>42.474669580787157</v>
      </c>
      <c r="C2803" s="11">
        <f>VLOOKUP($A2802,Master!$A$6:$J$4994,$I$1,0)*(1+0.5*(VLOOKUP($A2803,'Old-SVXY-OHLC'!$A$3:$E$5000,C$1,0)/VLOOKUP($A2802,'Old-SVXY-OHLC'!$A$3:$E$5000,5,0)-1))</f>
        <v>43.002903603270468</v>
      </c>
      <c r="D2803" s="11">
        <f>VLOOKUP($A2802,Master!$A$6:$J$4994,$I$1,0)*(1+0.5*(VLOOKUP($A2803,'Old-SVXY-OHLC'!$A$3:$E$5000,D$1,0)/VLOOKUP($A2802,'Old-SVXY-OHLC'!$A$3:$E$5000,5,0)-1))</f>
        <v>42.179716573309157</v>
      </c>
      <c r="E2803" s="11">
        <f>VLOOKUP(A2803,Master!A$6:J$4994,$I$1,0)</f>
        <v>42.946527653206218</v>
      </c>
      <c r="F2803" s="11">
        <f>VLOOKUP($A2802,Master!$A$6:$J$4994,$I$1,0)*(1+0.5*(VLOOKUP($A2803,'Old-SVXY-OHLC'!$A$3:$G$5000,F$1,0)/VLOOKUP($A2802,'Old-SVXY-OHLC'!$A$3:$G$5000,5,0)-1))</f>
        <v>42.898329891442827</v>
      </c>
    </row>
    <row r="2804" spans="1:6" x14ac:dyDescent="0.25">
      <c r="A2804" s="1">
        <v>42137</v>
      </c>
      <c r="B2804" s="11">
        <f>VLOOKUP($A2803,Master!$A$6:$J$4994,$I$1,0)*(1+0.5*(VLOOKUP($A2804,'Old-SVXY-OHLC'!$A$3:$E$5000,B$1,0)/VLOOKUP($A2803,'Old-SVXY-OHLC'!$A$3:$E$5000,5,0)-1))</f>
        <v>43.090117168285815</v>
      </c>
      <c r="C2804" s="11">
        <f>VLOOKUP($A2803,Master!$A$6:$J$4994,$I$1,0)*(1+0.5*(VLOOKUP($A2804,'Old-SVXY-OHLC'!$A$3:$E$5000,C$1,0)/VLOOKUP($A2803,'Old-SVXY-OHLC'!$A$3:$E$5000,5,0)-1))</f>
        <v>43.313548251934769</v>
      </c>
      <c r="D2804" s="11">
        <f>VLOOKUP($A2803,Master!$A$6:$J$4994,$I$1,0)*(1+0.5*(VLOOKUP($A2804,'Old-SVXY-OHLC'!$A$3:$E$5000,D$1,0)/VLOOKUP($A2803,'Old-SVXY-OHLC'!$A$3:$E$5000,5,0)-1))</f>
        <v>42.842748217907555</v>
      </c>
      <c r="E2804" s="11">
        <f>VLOOKUP(A2804,Master!A$6:J$4994,$I$1,0)</f>
        <v>43.243922665321172</v>
      </c>
      <c r="F2804" s="11">
        <f>VLOOKUP($A2803,Master!$A$6:$J$4994,$I$1,0)*(1+0.5*(VLOOKUP($A2804,'Old-SVXY-OHLC'!$A$3:$G$5000,F$1,0)/VLOOKUP($A2803,'Old-SVXY-OHLC'!$A$3:$G$5000,5,0)-1))</f>
        <v>43.276310447294925</v>
      </c>
    </row>
    <row r="2805" spans="1:6" x14ac:dyDescent="0.25">
      <c r="A2805" s="1">
        <v>42138</v>
      </c>
      <c r="B2805" s="11">
        <f>VLOOKUP($A2804,Master!$A$6:$J$4994,$I$1,0)*(1+0.5*(VLOOKUP($A2805,'Old-SVXY-OHLC'!$A$3:$E$5000,B$1,0)/VLOOKUP($A2804,'Old-SVXY-OHLC'!$A$3:$E$5000,5,0)-1))</f>
        <v>43.503164518911248</v>
      </c>
      <c r="C2805" s="11">
        <f>VLOOKUP($A2804,Master!$A$6:$J$4994,$I$1,0)*(1+0.5*(VLOOKUP($A2805,'Old-SVXY-OHLC'!$A$3:$E$5000,C$1,0)/VLOOKUP($A2804,'Old-SVXY-OHLC'!$A$3:$E$5000,5,0)-1))</f>
        <v>43.723104162417641</v>
      </c>
      <c r="D2805" s="11">
        <f>VLOOKUP($A2804,Master!$A$6:$J$4994,$I$1,0)*(1+0.5*(VLOOKUP($A2805,'Old-SVXY-OHLC'!$A$3:$E$5000,D$1,0)/VLOOKUP($A2804,'Old-SVXY-OHLC'!$A$3:$E$5000,5,0)-1))</f>
        <v>43.415987884364391</v>
      </c>
      <c r="E2805" s="11">
        <f>VLOOKUP(A2805,Master!A$6:J$4994,$I$1,0)</f>
        <v>43.722995553264731</v>
      </c>
      <c r="F2805" s="11">
        <f>VLOOKUP($A2804,Master!$A$6:$J$4994,$I$1,0)*(1+0.5*(VLOOKUP($A2805,'Old-SVXY-OHLC'!$A$3:$G$5000,F$1,0)/VLOOKUP($A2804,'Old-SVXY-OHLC'!$A$3:$G$5000,5,0)-1))</f>
        <v>43.717141705806114</v>
      </c>
    </row>
    <row r="2806" spans="1:6" x14ac:dyDescent="0.25">
      <c r="A2806" s="1">
        <v>42139</v>
      </c>
      <c r="B2806" s="11">
        <f>VLOOKUP($A2805,Master!$A$6:$J$4994,$I$1,0)*(1+0.5*(VLOOKUP($A2806,'Old-SVXY-OHLC'!$A$3:$E$5000,B$1,0)/VLOOKUP($A2805,'Old-SVXY-OHLC'!$A$3:$E$5000,5,0)-1))</f>
        <v>43.81116776243217</v>
      </c>
      <c r="C2806" s="11">
        <f>VLOOKUP($A2805,Master!$A$6:$J$4994,$I$1,0)*(1+0.5*(VLOOKUP($A2806,'Old-SVXY-OHLC'!$A$3:$E$5000,C$1,0)/VLOOKUP($A2805,'Old-SVXY-OHLC'!$A$3:$E$5000,5,0)-1))</f>
        <v>43.905237776657025</v>
      </c>
      <c r="D2806" s="11">
        <f>VLOOKUP($A2805,Master!$A$6:$J$4994,$I$1,0)*(1+0.5*(VLOOKUP($A2806,'Old-SVXY-OHLC'!$A$3:$E$5000,D$1,0)/VLOOKUP($A2805,'Old-SVXY-OHLC'!$A$3:$E$5000,5,0)-1))</f>
        <v>43.45840573170014</v>
      </c>
      <c r="E2806" s="11">
        <f>VLOOKUP(A2806,Master!A$6:J$4994,$I$1,0)</f>
        <v>43.855318154722752</v>
      </c>
      <c r="F2806" s="11">
        <f>VLOOKUP($A2805,Master!$A$6:$J$4994,$I$1,0)*(1+0.5*(VLOOKUP($A2806,'Old-SVXY-OHLC'!$A$3:$G$5000,F$1,0)/VLOOKUP($A2805,'Old-SVXY-OHLC'!$A$3:$G$5000,5,0)-1))</f>
        <v>43.889560486175263</v>
      </c>
    </row>
    <row r="2807" spans="1:6" x14ac:dyDescent="0.25">
      <c r="A2807" s="1">
        <v>42142</v>
      </c>
      <c r="B2807" s="11">
        <f>VLOOKUP($A2806,Master!$A$6:$J$4994,$I$1,0)*(1+0.5*(VLOOKUP($A2807,'Old-SVXY-OHLC'!$A$3:$E$5000,B$1,0)/VLOOKUP($A2806,'Old-SVXY-OHLC'!$A$3:$E$5000,5,0)-1))</f>
        <v>43.897155627227264</v>
      </c>
      <c r="C2807" s="11">
        <f>VLOOKUP($A2806,Master!$A$6:$J$4994,$I$1,0)*(1+0.5*(VLOOKUP($A2807,'Old-SVXY-OHLC'!$A$3:$E$5000,C$1,0)/VLOOKUP($A2806,'Old-SVXY-OHLC'!$A$3:$E$5000,5,0)-1))</f>
        <v>44.795942220627936</v>
      </c>
      <c r="D2807" s="11">
        <f>VLOOKUP($A2806,Master!$A$6:$J$4994,$I$1,0)*(1+0.5*(VLOOKUP($A2807,'Old-SVXY-OHLC'!$A$3:$E$5000,D$1,0)/VLOOKUP($A2806,'Old-SVXY-OHLC'!$A$3:$E$5000,5,0)-1))</f>
        <v>43.868498630154207</v>
      </c>
      <c r="E2807" s="11">
        <f>VLOOKUP(A2807,Master!A$6:J$4994,$I$1,0)</f>
        <v>44.619024384190922</v>
      </c>
      <c r="F2807" s="11">
        <f>VLOOKUP($A2806,Master!$A$6:$J$4994,$I$1,0)*(1+0.5*(VLOOKUP($A2807,'Old-SVXY-OHLC'!$A$3:$G$5000,F$1,0)/VLOOKUP($A2806,'Old-SVXY-OHLC'!$A$3:$G$5000,5,0)-1))</f>
        <v>44.631816824918474</v>
      </c>
    </row>
    <row r="2808" spans="1:6" x14ac:dyDescent="0.25">
      <c r="A2808" s="1">
        <v>42143</v>
      </c>
      <c r="B2808" s="11">
        <f>VLOOKUP($A2807,Master!$A$6:$J$4994,$I$1,0)*(1+0.5*(VLOOKUP($A2808,'Old-SVXY-OHLC'!$A$3:$E$5000,B$1,0)/VLOOKUP($A2807,'Old-SVXY-OHLC'!$A$3:$E$5000,5,0)-1))</f>
        <v>44.743989356417593</v>
      </c>
      <c r="C2808" s="11">
        <f>VLOOKUP($A2807,Master!$A$6:$J$4994,$I$1,0)*(1+0.5*(VLOOKUP($A2808,'Old-SVXY-OHLC'!$A$3:$E$5000,C$1,0)/VLOOKUP($A2807,'Old-SVXY-OHLC'!$A$3:$E$5000,5,0)-1))</f>
        <v>45.110256097027793</v>
      </c>
      <c r="D2808" s="11">
        <f>VLOOKUP($A2807,Master!$A$6:$J$4994,$I$1,0)*(1+0.5*(VLOOKUP($A2808,'Old-SVXY-OHLC'!$A$3:$E$5000,D$1,0)/VLOOKUP($A2807,'Old-SVXY-OHLC'!$A$3:$E$5000,5,0)-1))</f>
        <v>44.431511576037167</v>
      </c>
      <c r="E2808" s="11">
        <f>VLOOKUP(A2808,Master!A$6:J$4994,$I$1,0)</f>
        <v>44.770508639935237</v>
      </c>
      <c r="F2808" s="11">
        <f>VLOOKUP($A2807,Master!$A$6:$J$4994,$I$1,0)*(1+0.5*(VLOOKUP($A2808,'Old-SVXY-OHLC'!$A$3:$G$5000,F$1,0)/VLOOKUP($A2807,'Old-SVXY-OHLC'!$A$3:$G$5000,5,0)-1))</f>
        <v>44.923281792427446</v>
      </c>
    </row>
    <row r="2809" spans="1:6" x14ac:dyDescent="0.25">
      <c r="A2809" s="1">
        <v>42144</v>
      </c>
      <c r="B2809" s="11">
        <f>VLOOKUP($A2808,Master!$A$6:$J$4994,$I$1,0)*(1+0.5*(VLOOKUP($A2809,'Old-SVXY-OHLC'!$A$3:$E$5000,B$1,0)/VLOOKUP($A2808,'Old-SVXY-OHLC'!$A$3:$E$5000,5,0)-1))</f>
        <v>44.989017160490455</v>
      </c>
      <c r="C2809" s="11">
        <f>VLOOKUP($A2808,Master!$A$6:$J$4994,$I$1,0)*(1+0.5*(VLOOKUP($A2809,'Old-SVXY-OHLC'!$A$3:$E$5000,C$1,0)/VLOOKUP($A2808,'Old-SVXY-OHLC'!$A$3:$E$5000,5,0)-1))</f>
        <v>45.091121326472269</v>
      </c>
      <c r="D2809" s="11">
        <f>VLOOKUP($A2808,Master!$A$6:$J$4994,$I$1,0)*(1+0.5*(VLOOKUP($A2809,'Old-SVXY-OHLC'!$A$3:$E$5000,D$1,0)/VLOOKUP($A2808,'Old-SVXY-OHLC'!$A$3:$E$5000,5,0)-1))</f>
        <v>44.56782854152226</v>
      </c>
      <c r="E2809" s="11">
        <f>VLOOKUP(A2809,Master!A$6:J$4994,$I$1,0)</f>
        <v>44.76934338012132</v>
      </c>
      <c r="F2809" s="11">
        <f>VLOOKUP($A2808,Master!$A$6:$J$4994,$I$1,0)*(1+0.5*(VLOOKUP($A2809,'Old-SVXY-OHLC'!$A$3:$G$5000,F$1,0)/VLOOKUP($A2808,'Old-SVXY-OHLC'!$A$3:$G$5000,5,0)-1))</f>
        <v>44.861384400357998</v>
      </c>
    </row>
    <row r="2810" spans="1:6" x14ac:dyDescent="0.25">
      <c r="A2810" s="1">
        <v>42145</v>
      </c>
      <c r="B2810" s="11">
        <f>VLOOKUP($A2809,Master!$A$6:$J$4994,$I$1,0)*(1+0.5*(VLOOKUP($A2810,'Old-SVXY-OHLC'!$A$3:$E$5000,B$1,0)/VLOOKUP($A2809,'Old-SVXY-OHLC'!$A$3:$E$5000,5,0)-1))</f>
        <v>44.766812425862838</v>
      </c>
      <c r="C2810" s="11">
        <f>VLOOKUP($A2809,Master!$A$6:$J$4994,$I$1,0)*(1+0.5*(VLOOKUP($A2810,'Old-SVXY-OHLC'!$A$3:$E$5000,C$1,0)/VLOOKUP($A2809,'Old-SVXY-OHLC'!$A$3:$E$5000,5,0)-1))</f>
        <v>45.619415762188304</v>
      </c>
      <c r="D2810" s="11">
        <f>VLOOKUP($A2809,Master!$A$6:$J$4994,$I$1,0)*(1+0.5*(VLOOKUP($A2810,'Old-SVXY-OHLC'!$A$3:$E$5000,D$1,0)/VLOOKUP($A2809,'Old-SVXY-OHLC'!$A$3:$E$5000,5,0)-1))</f>
        <v>44.654492778417186</v>
      </c>
      <c r="E2810" s="11">
        <f>VLOOKUP(A2810,Master!A$6:J$4994,$I$1,0)</f>
        <v>45.584728629041003</v>
      </c>
      <c r="F2810" s="11">
        <f>VLOOKUP($A2809,Master!$A$6:$J$4994,$I$1,0)*(1+0.5*(VLOOKUP($A2810,'Old-SVXY-OHLC'!$A$3:$G$5000,F$1,0)/VLOOKUP($A2809,'Old-SVXY-OHLC'!$A$3:$G$5000,5,0)-1))</f>
        <v>45.486675985111951</v>
      </c>
    </row>
    <row r="2811" spans="1:6" x14ac:dyDescent="0.25">
      <c r="A2811" s="1">
        <v>42146</v>
      </c>
      <c r="B2811" s="11">
        <f>VLOOKUP($A2810,Master!$A$6:$J$4994,$I$1,0)*(1+0.5*(VLOOKUP($A2811,'Old-SVXY-OHLC'!$A$3:$E$5000,B$1,0)/VLOOKUP($A2810,'Old-SVXY-OHLC'!$A$3:$E$5000,5,0)-1))</f>
        <v>45.553499761370134</v>
      </c>
      <c r="C2811" s="11">
        <f>VLOOKUP($A2810,Master!$A$6:$J$4994,$I$1,0)*(1+0.5*(VLOOKUP($A2811,'Old-SVXY-OHLC'!$A$3:$E$5000,C$1,0)/VLOOKUP($A2810,'Old-SVXY-OHLC'!$A$3:$E$5000,5,0)-1))</f>
        <v>45.719016046290214</v>
      </c>
      <c r="D2811" s="11">
        <f>VLOOKUP($A2810,Master!$A$6:$J$4994,$I$1,0)*(1+0.5*(VLOOKUP($A2811,'Old-SVXY-OHLC'!$A$3:$E$5000,D$1,0)/VLOOKUP($A2810,'Old-SVXY-OHLC'!$A$3:$E$5000,5,0)-1))</f>
        <v>45.347857070150091</v>
      </c>
      <c r="E2811" s="11">
        <f>VLOOKUP(A2811,Master!A$6:J$4994,$I$1,0)</f>
        <v>45.409224156103548</v>
      </c>
      <c r="F2811" s="11">
        <f>VLOOKUP($A2810,Master!$A$6:$J$4994,$I$1,0)*(1+0.5*(VLOOKUP($A2811,'Old-SVXY-OHLC'!$A$3:$G$5000,F$1,0)/VLOOKUP($A2810,'Old-SVXY-OHLC'!$A$3:$G$5000,5,0)-1))</f>
        <v>45.443154401099157</v>
      </c>
    </row>
    <row r="2812" spans="1:6" x14ac:dyDescent="0.25">
      <c r="A2812" s="1">
        <v>42150</v>
      </c>
      <c r="B2812" s="11">
        <f>VLOOKUP($A2811,Master!$A$6:$J$4994,$I$1,0)*(1+0.5*(VLOOKUP($A2812,'Old-SVXY-OHLC'!$A$3:$E$5000,B$1,0)/VLOOKUP($A2811,'Old-SVXY-OHLC'!$A$3:$E$5000,5,0)-1))</f>
        <v>45.181330799943588</v>
      </c>
      <c r="C2812" s="11">
        <f>VLOOKUP($A2811,Master!$A$6:$J$4994,$I$1,0)*(1+0.5*(VLOOKUP($A2812,'Old-SVXY-OHLC'!$A$3:$E$5000,C$1,0)/VLOOKUP($A2811,'Old-SVXY-OHLC'!$A$3:$E$5000,5,0)-1))</f>
        <v>45.284551507708954</v>
      </c>
      <c r="D2812" s="11">
        <f>VLOOKUP($A2811,Master!$A$6:$J$4994,$I$1,0)*(1+0.5*(VLOOKUP($A2812,'Old-SVXY-OHLC'!$A$3:$E$5000,D$1,0)/VLOOKUP($A2811,'Old-SVXY-OHLC'!$A$3:$E$5000,5,0)-1))</f>
        <v>44.355573697503154</v>
      </c>
      <c r="E2812" s="11">
        <f>VLOOKUP(A2812,Master!A$6:J$4994,$I$1,0)</f>
        <v>44.689883865486976</v>
      </c>
      <c r="F2812" s="11">
        <f>VLOOKUP($A2811,Master!$A$6:$J$4994,$I$1,0)*(1+0.5*(VLOOKUP($A2812,'Old-SVXY-OHLC'!$A$3:$G$5000,F$1,0)/VLOOKUP($A2811,'Old-SVXY-OHLC'!$A$3:$G$5000,5,0)-1))</f>
        <v>44.55949504180353</v>
      </c>
    </row>
    <row r="2813" spans="1:6" x14ac:dyDescent="0.25">
      <c r="A2813" s="1">
        <v>42151</v>
      </c>
      <c r="B2813" s="11">
        <f>VLOOKUP($A2812,Master!$A$6:$J$4994,$I$1,0)*(1+0.5*(VLOOKUP($A2813,'Old-SVXY-OHLC'!$A$3:$E$5000,B$1,0)/VLOOKUP($A2812,'Old-SVXY-OHLC'!$A$3:$E$5000,5,0)-1))</f>
        <v>44.792199358679582</v>
      </c>
      <c r="C2813" s="11">
        <f>VLOOKUP($A2812,Master!$A$6:$J$4994,$I$1,0)*(1+0.5*(VLOOKUP($A2813,'Old-SVXY-OHLC'!$A$3:$E$5000,C$1,0)/VLOOKUP($A2812,'Old-SVXY-OHLC'!$A$3:$E$5000,5,0)-1))</f>
        <v>45.544448294502132</v>
      </c>
      <c r="D2813" s="11">
        <f>VLOOKUP($A2812,Master!$A$6:$J$4994,$I$1,0)*(1+0.5*(VLOOKUP($A2813,'Old-SVXY-OHLC'!$A$3:$E$5000,D$1,0)/VLOOKUP($A2812,'Old-SVXY-OHLC'!$A$3:$E$5000,5,0)-1))</f>
        <v>44.628442107162094</v>
      </c>
      <c r="E2813" s="11">
        <f>VLOOKUP(A2813,Master!A$6:J$4994,$I$1,0)</f>
        <v>45.247766830332338</v>
      </c>
      <c r="F2813" s="11">
        <f>VLOOKUP($A2812,Master!$A$6:$J$4994,$I$1,0)*(1+0.5*(VLOOKUP($A2813,'Old-SVXY-OHLC'!$A$3:$G$5000,F$1,0)/VLOOKUP($A2812,'Old-SVXY-OHLC'!$A$3:$G$5000,5,0)-1))</f>
        <v>45.38581197527278</v>
      </c>
    </row>
    <row r="2814" spans="1:6" x14ac:dyDescent="0.25">
      <c r="A2814" s="1">
        <v>42152</v>
      </c>
      <c r="B2814" s="11">
        <f>VLOOKUP($A2813,Master!$A$6:$J$4994,$I$1,0)*(1+0.5*(VLOOKUP($A2814,'Old-SVXY-OHLC'!$A$3:$E$5000,B$1,0)/VLOOKUP($A2813,'Old-SVXY-OHLC'!$A$3:$E$5000,5,0)-1))</f>
        <v>45.156544925705631</v>
      </c>
      <c r="C2814" s="11">
        <f>VLOOKUP($A2813,Master!$A$6:$J$4994,$I$1,0)*(1+0.5*(VLOOKUP($A2814,'Old-SVXY-OHLC'!$A$3:$E$5000,C$1,0)/VLOOKUP($A2813,'Old-SVXY-OHLC'!$A$3:$E$5000,5,0)-1))</f>
        <v>45.287973905985787</v>
      </c>
      <c r="D2814" s="11">
        <f>VLOOKUP($A2813,Master!$A$6:$J$4994,$I$1,0)*(1+0.5*(VLOOKUP($A2814,'Old-SVXY-OHLC'!$A$3:$E$5000,D$1,0)/VLOOKUP($A2813,'Old-SVXY-OHLC'!$A$3:$E$5000,5,0)-1))</f>
        <v>44.833024947170003</v>
      </c>
      <c r="E2814" s="11">
        <f>VLOOKUP(A2814,Master!A$6:J$4994,$I$1,0)</f>
        <v>45.282724181851357</v>
      </c>
      <c r="F2814" s="11">
        <f>VLOOKUP($A2813,Master!$A$6:$J$4994,$I$1,0)*(1+0.5*(VLOOKUP($A2814,'Old-SVXY-OHLC'!$A$3:$G$5000,F$1,0)/VLOOKUP($A2813,'Old-SVXY-OHLC'!$A$3:$G$5000,5,0)-1))</f>
        <v>45.166654925034869</v>
      </c>
    </row>
    <row r="2815" spans="1:6" x14ac:dyDescent="0.25">
      <c r="A2815" s="1">
        <v>42153</v>
      </c>
      <c r="B2815" s="11">
        <f>VLOOKUP($A2814,Master!$A$6:$J$4994,$I$1,0)*(1+0.5*(VLOOKUP($A2815,'Old-SVXY-OHLC'!$A$3:$E$5000,B$1,0)/VLOOKUP($A2814,'Old-SVXY-OHLC'!$A$3:$E$5000,5,0)-1))</f>
        <v>45.100957509394412</v>
      </c>
      <c r="C2815" s="11">
        <f>VLOOKUP($A2814,Master!$A$6:$J$4994,$I$1,0)*(1+0.5*(VLOOKUP($A2815,'Old-SVXY-OHLC'!$A$3:$E$5000,C$1,0)/VLOOKUP($A2814,'Old-SVXY-OHLC'!$A$3:$E$5000,5,0)-1))</f>
        <v>45.330780313762176</v>
      </c>
      <c r="D2815" s="11">
        <f>VLOOKUP($A2814,Master!$A$6:$J$4994,$I$1,0)*(1+0.5*(VLOOKUP($A2815,'Old-SVXY-OHLC'!$A$3:$E$5000,D$1,0)/VLOOKUP($A2814,'Old-SVXY-OHLC'!$A$3:$E$5000,5,0)-1))</f>
        <v>44.684243494330154</v>
      </c>
      <c r="E2815" s="11">
        <f>VLOOKUP(A2815,Master!A$6:J$4994,$I$1,0)</f>
        <v>45.077193849414506</v>
      </c>
      <c r="F2815" s="11">
        <f>VLOOKUP($A2814,Master!$A$6:$J$4994,$I$1,0)*(1+0.5*(VLOOKUP($A2815,'Old-SVXY-OHLC'!$A$3:$G$5000,F$1,0)/VLOOKUP($A2814,'Old-SVXY-OHLC'!$A$3:$G$5000,5,0)-1))</f>
        <v>44.992359443163203</v>
      </c>
    </row>
    <row r="2816" spans="1:6" x14ac:dyDescent="0.25">
      <c r="A2816" s="1">
        <v>42156</v>
      </c>
      <c r="B2816" s="11">
        <f>VLOOKUP($A2815,Master!$A$6:$J$4994,$I$1,0)*(1+0.5*(VLOOKUP($A2816,'Old-SVXY-OHLC'!$A$3:$E$5000,B$1,0)/VLOOKUP($A2815,'Old-SVXY-OHLC'!$A$3:$E$5000,5,0)-1))</f>
        <v>45.250624660990177</v>
      </c>
      <c r="C2816" s="11">
        <f>VLOOKUP($A2815,Master!$A$6:$J$4994,$I$1,0)*(1+0.5*(VLOOKUP($A2816,'Old-SVXY-OHLC'!$A$3:$E$5000,C$1,0)/VLOOKUP($A2815,'Old-SVXY-OHLC'!$A$3:$E$5000,5,0)-1))</f>
        <v>45.461203629795868</v>
      </c>
      <c r="D2816" s="11">
        <f>VLOOKUP($A2815,Master!$A$6:$J$4994,$I$1,0)*(1+0.5*(VLOOKUP($A2816,'Old-SVXY-OHLC'!$A$3:$E$5000,D$1,0)/VLOOKUP($A2815,'Old-SVXY-OHLC'!$A$3:$E$5000,5,0)-1))</f>
        <v>44.875136371182975</v>
      </c>
      <c r="E2816" s="11">
        <f>VLOOKUP(A2816,Master!A$6:J$4994,$I$1,0)</f>
        <v>45.148464513815014</v>
      </c>
      <c r="F2816" s="11">
        <f>VLOOKUP($A2815,Master!$A$6:$J$4994,$I$1,0)*(1+0.5*(VLOOKUP($A2816,'Old-SVXY-OHLC'!$A$3:$G$5000,F$1,0)/VLOOKUP($A2815,'Old-SVXY-OHLC'!$A$3:$G$5000,5,0)-1))</f>
        <v>45.220181104489264</v>
      </c>
    </row>
    <row r="2817" spans="1:6" x14ac:dyDescent="0.25">
      <c r="A2817" s="1">
        <v>42157</v>
      </c>
      <c r="B2817" s="11">
        <f>VLOOKUP($A2816,Master!$A$6:$J$4994,$I$1,0)*(1+0.5*(VLOOKUP($A2817,'Old-SVXY-OHLC'!$A$3:$E$5000,B$1,0)/VLOOKUP($A2816,'Old-SVXY-OHLC'!$A$3:$E$5000,5,0)-1))</f>
        <v>44.971461621000095</v>
      </c>
      <c r="C2817" s="11">
        <f>VLOOKUP($A2816,Master!$A$6:$J$4994,$I$1,0)*(1+0.5*(VLOOKUP($A2817,'Old-SVXY-OHLC'!$A$3:$E$5000,C$1,0)/VLOOKUP($A2816,'Old-SVXY-OHLC'!$A$3:$E$5000,5,0)-1))</f>
        <v>45.260229343829771</v>
      </c>
      <c r="D2817" s="11">
        <f>VLOOKUP($A2816,Master!$A$6:$J$4994,$I$1,0)*(1+0.5*(VLOOKUP($A2817,'Old-SVXY-OHLC'!$A$3:$E$5000,D$1,0)/VLOOKUP($A2816,'Old-SVXY-OHLC'!$A$3:$E$5000,5,0)-1))</f>
        <v>44.720690157784354</v>
      </c>
      <c r="E2817" s="11">
        <f>VLOOKUP(A2817,Master!A$6:J$4994,$I$1,0)</f>
        <v>44.729730785210258</v>
      </c>
      <c r="F2817" s="11">
        <f>VLOOKUP($A2816,Master!$A$6:$J$4994,$I$1,0)*(1+0.5*(VLOOKUP($A2817,'Old-SVXY-OHLC'!$A$3:$G$5000,F$1,0)/VLOOKUP($A2816,'Old-SVXY-OHLC'!$A$3:$G$5000,5,0)-1))</f>
        <v>44.875206220000237</v>
      </c>
    </row>
    <row r="2818" spans="1:6" x14ac:dyDescent="0.25">
      <c r="A2818" s="1">
        <v>42158</v>
      </c>
      <c r="B2818" s="11">
        <f>VLOOKUP($A2817,Master!$A$6:$J$4994,$I$1,0)*(1+0.5*(VLOOKUP($A2818,'Old-SVXY-OHLC'!$A$3:$E$5000,B$1,0)/VLOOKUP($A2817,'Old-SVXY-OHLC'!$A$3:$E$5000,5,0)-1))</f>
        <v>45.063104475706048</v>
      </c>
      <c r="C2818" s="11">
        <f>VLOOKUP($A2817,Master!$A$6:$J$4994,$I$1,0)*(1+0.5*(VLOOKUP($A2818,'Old-SVXY-OHLC'!$A$3:$E$5000,C$1,0)/VLOOKUP($A2817,'Old-SVXY-OHLC'!$A$3:$E$5000,5,0)-1))</f>
        <v>45.350805682556526</v>
      </c>
      <c r="D2818" s="11">
        <f>VLOOKUP($A2817,Master!$A$6:$J$4994,$I$1,0)*(1+0.5*(VLOOKUP($A2818,'Old-SVXY-OHLC'!$A$3:$E$5000,D$1,0)/VLOOKUP($A2817,'Old-SVXY-OHLC'!$A$3:$E$5000,5,0)-1))</f>
        <v>44.88667494451731</v>
      </c>
      <c r="E2818" s="11">
        <f>VLOOKUP(A2818,Master!A$6:J$4994,$I$1,0)</f>
        <v>45.350695919161055</v>
      </c>
      <c r="F2818" s="11">
        <f>VLOOKUP($A2817,Master!$A$6:$J$4994,$I$1,0)*(1+0.5*(VLOOKUP($A2818,'Old-SVXY-OHLC'!$A$3:$G$5000,F$1,0)/VLOOKUP($A2817,'Old-SVXY-OHLC'!$A$3:$G$5000,5,0)-1))</f>
        <v>45.24976445171437</v>
      </c>
    </row>
    <row r="2819" spans="1:6" x14ac:dyDescent="0.25">
      <c r="A2819" s="1">
        <v>42159</v>
      </c>
      <c r="B2819" s="11">
        <f>VLOOKUP($A2818,Master!$A$6:$J$4994,$I$1,0)*(1+0.5*(VLOOKUP($A2819,'Old-SVXY-OHLC'!$A$3:$E$5000,B$1,0)/VLOOKUP($A2818,'Old-SVXY-OHLC'!$A$3:$E$5000,5,0)-1))</f>
        <v>44.948330419470345</v>
      </c>
      <c r="C2819" s="11">
        <f>VLOOKUP($A2818,Master!$A$6:$J$4994,$I$1,0)*(1+0.5*(VLOOKUP($A2819,'Old-SVXY-OHLC'!$A$3:$E$5000,C$1,0)/VLOOKUP($A2818,'Old-SVXY-OHLC'!$A$3:$E$5000,5,0)-1))</f>
        <v>45.051748690171955</v>
      </c>
      <c r="D2819" s="11">
        <f>VLOOKUP($A2818,Master!$A$6:$J$4994,$I$1,0)*(1+0.5*(VLOOKUP($A2819,'Old-SVXY-OHLC'!$A$3:$E$5000,D$1,0)/VLOOKUP($A2818,'Old-SVXY-OHLC'!$A$3:$E$5000,5,0)-1))</f>
        <v>44.320245963630221</v>
      </c>
      <c r="E2819" s="11">
        <f>VLOOKUP(A2819,Master!A$6:J$4994,$I$1,0)</f>
        <v>44.604586331477783</v>
      </c>
      <c r="F2819" s="11">
        <f>VLOOKUP($A2818,Master!$A$6:$J$4994,$I$1,0)*(1+0.5*(VLOOKUP($A2819,'Old-SVXY-OHLC'!$A$3:$G$5000,F$1,0)/VLOOKUP($A2818,'Old-SVXY-OHLC'!$A$3:$G$5000,5,0)-1))</f>
        <v>44.476636598347483</v>
      </c>
    </row>
    <row r="2820" spans="1:6" x14ac:dyDescent="0.25">
      <c r="A2820" s="1">
        <v>42160</v>
      </c>
      <c r="B2820" s="11">
        <f>VLOOKUP($A2819,Master!$A$6:$J$4994,$I$1,0)*(1+0.5*(VLOOKUP($A2820,'Old-SVXY-OHLC'!$A$3:$E$5000,B$1,0)/VLOOKUP($A2819,'Old-SVXY-OHLC'!$A$3:$E$5000,5,0)-1))</f>
        <v>44.451229978727753</v>
      </c>
      <c r="C2820" s="11">
        <f>VLOOKUP($A2819,Master!$A$6:$J$4994,$I$1,0)*(1+0.5*(VLOOKUP($A2820,'Old-SVXY-OHLC'!$A$3:$E$5000,C$1,0)/VLOOKUP($A2819,'Old-SVXY-OHLC'!$A$3:$E$5000,5,0)-1))</f>
        <v>44.918119532337819</v>
      </c>
      <c r="D2820" s="11">
        <f>VLOOKUP($A2819,Master!$A$6:$J$4994,$I$1,0)*(1+0.5*(VLOOKUP($A2820,'Old-SVXY-OHLC'!$A$3:$E$5000,D$1,0)/VLOOKUP($A2819,'Old-SVXY-OHLC'!$A$3:$E$5000,5,0)-1))</f>
        <v>44.230614860009474</v>
      </c>
      <c r="E2820" s="11">
        <f>VLOOKUP(A2820,Master!A$6:J$4994,$I$1,0)</f>
        <v>44.83649656996328</v>
      </c>
      <c r="F2820" s="11">
        <f>VLOOKUP($A2819,Master!$A$6:$J$4994,$I$1,0)*(1+0.5*(VLOOKUP($A2820,'Old-SVXY-OHLC'!$A$3:$G$5000,F$1,0)/VLOOKUP($A2819,'Old-SVXY-OHLC'!$A$3:$G$5000,5,0)-1))</f>
        <v>44.830897764199634</v>
      </c>
    </row>
    <row r="2821" spans="1:6" x14ac:dyDescent="0.25">
      <c r="A2821" s="1">
        <v>42163</v>
      </c>
      <c r="B2821" s="11">
        <f>VLOOKUP($A2820,Master!$A$6:$J$4994,$I$1,0)*(1+0.5*(VLOOKUP($A2821,'Old-SVXY-OHLC'!$A$3:$E$5000,B$1,0)/VLOOKUP($A2820,'Old-SVXY-OHLC'!$A$3:$E$5000,5,0)-1))</f>
        <v>44.759350931360856</v>
      </c>
      <c r="C2821" s="11">
        <f>VLOOKUP($A2820,Master!$A$6:$J$4994,$I$1,0)*(1+0.5*(VLOOKUP($A2821,'Old-SVXY-OHLC'!$A$3:$E$5000,C$1,0)/VLOOKUP($A2820,'Old-SVXY-OHLC'!$A$3:$E$5000,5,0)-1))</f>
        <v>44.810392464912042</v>
      </c>
      <c r="D2821" s="11">
        <f>VLOOKUP($A2820,Master!$A$6:$J$4994,$I$1,0)*(1+0.5*(VLOOKUP($A2821,'Old-SVXY-OHLC'!$A$3:$E$5000,D$1,0)/VLOOKUP($A2820,'Old-SVXY-OHLC'!$A$3:$E$5000,5,0)-1))</f>
        <v>44.231066286674995</v>
      </c>
      <c r="E2821" s="11">
        <f>VLOOKUP(A2821,Master!A$6:J$4994,$I$1,0)</f>
        <v>44.293068019156593</v>
      </c>
      <c r="F2821" s="11">
        <f>VLOOKUP($A2820,Master!$A$6:$J$4994,$I$1,0)*(1+0.5*(VLOOKUP($A2821,'Old-SVXY-OHLC'!$A$3:$G$5000,F$1,0)/VLOOKUP($A2820,'Old-SVXY-OHLC'!$A$3:$G$5000,5,0)-1))</f>
        <v>44.363774580160339</v>
      </c>
    </row>
    <row r="2822" spans="1:6" x14ac:dyDescent="0.25">
      <c r="A2822" s="1">
        <v>42164</v>
      </c>
      <c r="B2822" s="11">
        <f>VLOOKUP($A2821,Master!$A$6:$J$4994,$I$1,0)*(1+0.5*(VLOOKUP($A2822,'Old-SVXY-OHLC'!$A$3:$E$5000,B$1,0)/VLOOKUP($A2821,'Old-SVXY-OHLC'!$A$3:$E$5000,5,0)-1))</f>
        <v>44.322905642805786</v>
      </c>
      <c r="C2822" s="11">
        <f>VLOOKUP($A2821,Master!$A$6:$J$4994,$I$1,0)*(1+0.5*(VLOOKUP($A2822,'Old-SVXY-OHLC'!$A$3:$E$5000,C$1,0)/VLOOKUP($A2821,'Old-SVXY-OHLC'!$A$3:$E$5000,5,0)-1))</f>
        <v>44.736305962433192</v>
      </c>
      <c r="D2822" s="11">
        <f>VLOOKUP($A2821,Master!$A$6:$J$4994,$I$1,0)*(1+0.5*(VLOOKUP($A2822,'Old-SVXY-OHLC'!$A$3:$E$5000,D$1,0)/VLOOKUP($A2821,'Old-SVXY-OHLC'!$A$3:$E$5000,5,0)-1))</f>
        <v>44.098118421273952</v>
      </c>
      <c r="E2822" s="11">
        <f>VLOOKUP(A2822,Master!A$6:J$4994,$I$1,0)</f>
        <v>44.681210261547257</v>
      </c>
      <c r="F2822" s="11">
        <f>VLOOKUP($A2821,Master!$A$6:$J$4994,$I$1,0)*(1+0.5*(VLOOKUP($A2822,'Old-SVXY-OHLC'!$A$3:$G$5000,F$1,0)/VLOOKUP($A2821,'Old-SVXY-OHLC'!$A$3:$G$5000,5,0)-1))</f>
        <v>44.632955236587527</v>
      </c>
    </row>
    <row r="2823" spans="1:6" x14ac:dyDescent="0.25">
      <c r="A2823" s="1">
        <v>42165</v>
      </c>
      <c r="B2823" s="11">
        <f>VLOOKUP($A2822,Master!$A$6:$J$4994,$I$1,0)*(1+0.5*(VLOOKUP($A2823,'Old-SVXY-OHLC'!$A$3:$E$5000,B$1,0)/VLOOKUP($A2822,'Old-SVXY-OHLC'!$A$3:$E$5000,5,0)-1))</f>
        <v>44.976499466227878</v>
      </c>
      <c r="C2823" s="11">
        <f>VLOOKUP($A2822,Master!$A$6:$J$4994,$I$1,0)*(1+0.5*(VLOOKUP($A2823,'Old-SVXY-OHLC'!$A$3:$E$5000,C$1,0)/VLOOKUP($A2822,'Old-SVXY-OHLC'!$A$3:$E$5000,5,0)-1))</f>
        <v>45.689400518556312</v>
      </c>
      <c r="D2823" s="11">
        <f>VLOOKUP($A2822,Master!$A$6:$J$4994,$I$1,0)*(1+0.5*(VLOOKUP($A2823,'Old-SVXY-OHLC'!$A$3:$E$5000,D$1,0)/VLOOKUP($A2822,'Old-SVXY-OHLC'!$A$3:$E$5000,5,0)-1))</f>
        <v>44.940639107922401</v>
      </c>
      <c r="E2823" s="11">
        <f>VLOOKUP(A2823,Master!A$6:J$4994,$I$1,0)</f>
        <v>45.689298842866265</v>
      </c>
      <c r="F2823" s="11">
        <f>VLOOKUP($A2822,Master!$A$6:$J$4994,$I$1,0)*(1+0.5*(VLOOKUP($A2823,'Old-SVXY-OHLC'!$A$3:$G$5000,F$1,0)/VLOOKUP($A2822,'Old-SVXY-OHLC'!$A$3:$G$5000,5,0)-1))</f>
        <v>45.59125571110976</v>
      </c>
    </row>
    <row r="2824" spans="1:6" x14ac:dyDescent="0.25">
      <c r="A2824" s="1">
        <v>42166</v>
      </c>
      <c r="B2824" s="11">
        <f>VLOOKUP($A2823,Master!$A$6:$J$4994,$I$1,0)*(1+0.5*(VLOOKUP($A2824,'Old-SVXY-OHLC'!$A$3:$E$5000,B$1,0)/VLOOKUP($A2823,'Old-SVXY-OHLC'!$A$3:$E$5000,5,0)-1))</f>
        <v>45.856423409668864</v>
      </c>
      <c r="C2824" s="11">
        <f>VLOOKUP($A2823,Master!$A$6:$J$4994,$I$1,0)*(1+0.5*(VLOOKUP($A2824,'Old-SVXY-OHLC'!$A$3:$E$5000,C$1,0)/VLOOKUP($A2823,'Old-SVXY-OHLC'!$A$3:$E$5000,5,0)-1))</f>
        <v>46.214807604867921</v>
      </c>
      <c r="D2824" s="11">
        <f>VLOOKUP($A2823,Master!$A$6:$J$4994,$I$1,0)*(1+0.5*(VLOOKUP($A2824,'Old-SVXY-OHLC'!$A$3:$E$5000,D$1,0)/VLOOKUP($A2823,'Old-SVXY-OHLC'!$A$3:$E$5000,5,0)-1))</f>
        <v>45.75868226552366</v>
      </c>
      <c r="E2824" s="11">
        <f>VLOOKUP(A2824,Master!A$6:J$4994,$I$1,0)</f>
        <v>46.157931173245728</v>
      </c>
      <c r="F2824" s="11">
        <f>VLOOKUP($A2823,Master!$A$6:$J$4994,$I$1,0)*(1+0.5*(VLOOKUP($A2824,'Old-SVXY-OHLC'!$A$3:$G$5000,F$1,0)/VLOOKUP($A2823,'Old-SVXY-OHLC'!$A$3:$G$5000,5,0)-1))</f>
        <v>46.122078325852499</v>
      </c>
    </row>
    <row r="2825" spans="1:6" x14ac:dyDescent="0.25">
      <c r="A2825" s="1">
        <v>42167</v>
      </c>
      <c r="B2825" s="11">
        <f>VLOOKUP($A2824,Master!$A$6:$J$4994,$I$1,0)*(1+0.5*(VLOOKUP($A2825,'Old-SVXY-OHLC'!$A$3:$E$5000,B$1,0)/VLOOKUP($A2824,'Old-SVXY-OHLC'!$A$3:$E$5000,5,0)-1))</f>
        <v>45.789873418279598</v>
      </c>
      <c r="C2825" s="11">
        <f>VLOOKUP($A2824,Master!$A$6:$J$4994,$I$1,0)*(1+0.5*(VLOOKUP($A2825,'Old-SVXY-OHLC'!$A$3:$E$5000,C$1,0)/VLOOKUP($A2824,'Old-SVXY-OHLC'!$A$3:$E$5000,5,0)-1))</f>
        <v>45.859340910008498</v>
      </c>
      <c r="D2825" s="11">
        <f>VLOOKUP($A2824,Master!$A$6:$J$4994,$I$1,0)*(1+0.5*(VLOOKUP($A2825,'Old-SVXY-OHLC'!$A$3:$E$5000,D$1,0)/VLOOKUP($A2824,'Old-SVXY-OHLC'!$A$3:$E$5000,5,0)-1))</f>
        <v>45.330892272695714</v>
      </c>
      <c r="E2825" s="11">
        <f>VLOOKUP(A2825,Master!A$6:J$4994,$I$1,0)</f>
        <v>45.664659811382613</v>
      </c>
      <c r="F2825" s="11">
        <f>VLOOKUP($A2824,Master!$A$6:$J$4994,$I$1,0)*(1+0.5*(VLOOKUP($A2825,'Old-SVXY-OHLC'!$A$3:$G$5000,F$1,0)/VLOOKUP($A2824,'Old-SVXY-OHLC'!$A$3:$G$5000,5,0)-1))</f>
        <v>45.792355392519795</v>
      </c>
    </row>
    <row r="2826" spans="1:6" x14ac:dyDescent="0.25">
      <c r="A2826" s="1">
        <v>42170</v>
      </c>
      <c r="B2826" s="11">
        <f>VLOOKUP($A2825,Master!$A$6:$J$4994,$I$1,0)*(1+0.5*(VLOOKUP($A2826,'Old-SVXY-OHLC'!$A$3:$E$5000,B$1,0)/VLOOKUP($A2825,'Old-SVXY-OHLC'!$A$3:$E$5000,5,0)-1))</f>
        <v>45.216756413724852</v>
      </c>
      <c r="C2826" s="11">
        <f>VLOOKUP($A2825,Master!$A$6:$J$4994,$I$1,0)*(1+0.5*(VLOOKUP($A2826,'Old-SVXY-OHLC'!$A$3:$E$5000,C$1,0)/VLOOKUP($A2825,'Old-SVXY-OHLC'!$A$3:$E$5000,5,0)-1))</f>
        <v>45.314570714432229</v>
      </c>
      <c r="D2826" s="11">
        <f>VLOOKUP($A2825,Master!$A$6:$J$4994,$I$1,0)*(1+0.5*(VLOOKUP($A2826,'Old-SVXY-OHLC'!$A$3:$E$5000,D$1,0)/VLOOKUP($A2825,'Old-SVXY-OHLC'!$A$3:$E$5000,5,0)-1))</f>
        <v>44.590028118742367</v>
      </c>
      <c r="E2826" s="11">
        <f>VLOOKUP(A2826,Master!A$6:J$4994,$I$1,0)</f>
        <v>44.58958668478639</v>
      </c>
      <c r="F2826" s="11">
        <f>VLOOKUP($A2825,Master!$A$6:$J$4994,$I$1,0)*(1+0.5*(VLOOKUP($A2826,'Old-SVXY-OHLC'!$A$3:$G$5000,F$1,0)/VLOOKUP($A2825,'Old-SVXY-OHLC'!$A$3:$G$5000,5,0)-1))</f>
        <v>44.782861204799318</v>
      </c>
    </row>
    <row r="2827" spans="1:6" x14ac:dyDescent="0.25">
      <c r="A2827" s="1">
        <v>42171</v>
      </c>
      <c r="B2827" s="11">
        <f>VLOOKUP($A2826,Master!$A$6:$J$4994,$I$1,0)*(1+0.5*(VLOOKUP($A2827,'Old-SVXY-OHLC'!$A$3:$E$5000,B$1,0)/VLOOKUP($A2826,'Old-SVXY-OHLC'!$A$3:$E$5000,5,0)-1))</f>
        <v>44.602144044256683</v>
      </c>
      <c r="C2827" s="11">
        <f>VLOOKUP($A2826,Master!$A$6:$J$4994,$I$1,0)*(1+0.5*(VLOOKUP($A2827,'Old-SVXY-OHLC'!$A$3:$E$5000,C$1,0)/VLOOKUP($A2826,'Old-SVXY-OHLC'!$A$3:$E$5000,5,0)-1))</f>
        <v>45.311454542595364</v>
      </c>
      <c r="D2827" s="11">
        <f>VLOOKUP($A2826,Master!$A$6:$J$4994,$I$1,0)*(1+0.5*(VLOOKUP($A2827,'Old-SVXY-OHLC'!$A$3:$E$5000,D$1,0)/VLOOKUP($A2826,'Old-SVXY-OHLC'!$A$3:$E$5000,5,0)-1))</f>
        <v>44.471074487078404</v>
      </c>
      <c r="E2827" s="11">
        <f>VLOOKUP(A2827,Master!A$6:J$4994,$I$1,0)</f>
        <v>45.123911602316177</v>
      </c>
      <c r="F2827" s="11">
        <f>VLOOKUP($A2826,Master!$A$6:$J$4994,$I$1,0)*(1+0.5*(VLOOKUP($A2827,'Old-SVXY-OHLC'!$A$3:$G$5000,F$1,0)/VLOOKUP($A2826,'Old-SVXY-OHLC'!$A$3:$G$5000,5,0)-1))</f>
        <v>45.195806354363285</v>
      </c>
    </row>
    <row r="2828" spans="1:6" x14ac:dyDescent="0.25">
      <c r="A2828" s="1">
        <v>42172</v>
      </c>
      <c r="B2828" s="11">
        <f>VLOOKUP($A2827,Master!$A$6:$J$4994,$I$1,0)*(1+0.5*(VLOOKUP($A2828,'Old-SVXY-OHLC'!$A$3:$E$5000,B$1,0)/VLOOKUP($A2827,'Old-SVXY-OHLC'!$A$3:$E$5000,5,0)-1))</f>
        <v>45.324389336790667</v>
      </c>
      <c r="C2828" s="11">
        <f>VLOOKUP($A2827,Master!$A$6:$J$4994,$I$1,0)*(1+0.5*(VLOOKUP($A2828,'Old-SVXY-OHLC'!$A$3:$E$5000,C$1,0)/VLOOKUP($A2827,'Old-SVXY-OHLC'!$A$3:$E$5000,5,0)-1))</f>
        <v>45.517419442250237</v>
      </c>
      <c r="D2828" s="11">
        <f>VLOOKUP($A2827,Master!$A$6:$J$4994,$I$1,0)*(1+0.5*(VLOOKUP($A2828,'Old-SVXY-OHLC'!$A$3:$E$5000,D$1,0)/VLOOKUP($A2827,'Old-SVXY-OHLC'!$A$3:$E$5000,5,0)-1))</f>
        <v>44.757994880457936</v>
      </c>
      <c r="E2828" s="11">
        <f>VLOOKUP(A2828,Master!A$6:J$4994,$I$1,0)</f>
        <v>45.158779216674823</v>
      </c>
      <c r="F2828" s="11">
        <f>VLOOKUP($A2827,Master!$A$6:$J$4994,$I$1,0)*(1+0.5*(VLOOKUP($A2828,'Old-SVXY-OHLC'!$A$3:$G$5000,F$1,0)/VLOOKUP($A2827,'Old-SVXY-OHLC'!$A$3:$G$5000,5,0)-1))</f>
        <v>45.250732724672609</v>
      </c>
    </row>
    <row r="2829" spans="1:6" x14ac:dyDescent="0.25">
      <c r="A2829" s="1">
        <v>42173</v>
      </c>
      <c r="B2829" s="11">
        <f>VLOOKUP($A2828,Master!$A$6:$J$4994,$I$1,0)*(1+0.5*(VLOOKUP($A2829,'Old-SVXY-OHLC'!$A$3:$E$5000,B$1,0)/VLOOKUP($A2828,'Old-SVXY-OHLC'!$A$3:$E$5000,5,0)-1))</f>
        <v>45.595694225135787</v>
      </c>
      <c r="C2829" s="11">
        <f>VLOOKUP($A2828,Master!$A$6:$J$4994,$I$1,0)*(1+0.5*(VLOOKUP($A2829,'Old-SVXY-OHLC'!$A$3:$E$5000,C$1,0)/VLOOKUP($A2828,'Old-SVXY-OHLC'!$A$3:$E$5000,5,0)-1))</f>
        <v>46.159110711573852</v>
      </c>
      <c r="D2829" s="11">
        <f>VLOOKUP($A2828,Master!$A$6:$J$4994,$I$1,0)*(1+0.5*(VLOOKUP($A2829,'Old-SVXY-OHLC'!$A$3:$E$5000,D$1,0)/VLOOKUP($A2828,'Old-SVXY-OHLC'!$A$3:$E$5000,5,0)-1))</f>
        <v>45.504329471807772</v>
      </c>
      <c r="E2829" s="11">
        <f>VLOOKUP(A2829,Master!A$6:J$4994,$I$1,0)</f>
        <v>46.082989221079814</v>
      </c>
      <c r="F2829" s="11">
        <f>VLOOKUP($A2828,Master!$A$6:$J$4994,$I$1,0)*(1+0.5*(VLOOKUP($A2829,'Old-SVXY-OHLC'!$A$3:$G$5000,F$1,0)/VLOOKUP($A2828,'Old-SVXY-OHLC'!$A$3:$G$5000,5,0)-1))</f>
        <v>45.910394534572553</v>
      </c>
    </row>
    <row r="2830" spans="1:6" x14ac:dyDescent="0.25">
      <c r="A2830" s="1">
        <v>42174</v>
      </c>
      <c r="B2830" s="11">
        <f>VLOOKUP($A2829,Master!$A$6:$J$4994,$I$1,0)*(1+0.5*(VLOOKUP($A2830,'Old-SVXY-OHLC'!$A$3:$E$5000,B$1,0)/VLOOKUP($A2829,'Old-SVXY-OHLC'!$A$3:$E$5000,5,0)-1))</f>
        <v>45.9161745279469</v>
      </c>
      <c r="C2830" s="11">
        <f>VLOOKUP($A2829,Master!$A$6:$J$4994,$I$1,0)*(1+0.5*(VLOOKUP($A2830,'Old-SVXY-OHLC'!$A$3:$E$5000,C$1,0)/VLOOKUP($A2829,'Old-SVXY-OHLC'!$A$3:$E$5000,5,0)-1))</f>
        <v>45.978374548122581</v>
      </c>
      <c r="D2830" s="11">
        <f>VLOOKUP($A2829,Master!$A$6:$J$4994,$I$1,0)*(1+0.5*(VLOOKUP($A2830,'Old-SVXY-OHLC'!$A$3:$E$5000,D$1,0)/VLOOKUP($A2829,'Old-SVXY-OHLC'!$A$3:$E$5000,5,0)-1))</f>
        <v>45.399568912133638</v>
      </c>
      <c r="E2830" s="11">
        <f>VLOOKUP(A2830,Master!A$6:J$4994,$I$1,0)</f>
        <v>45.399428635883886</v>
      </c>
      <c r="F2830" s="11">
        <f>VLOOKUP($A2829,Master!$A$6:$J$4994,$I$1,0)*(1+0.5*(VLOOKUP($A2830,'Old-SVXY-OHLC'!$A$3:$G$5000,F$1,0)/VLOOKUP($A2829,'Old-SVXY-OHLC'!$A$3:$G$5000,5,0)-1))</f>
        <v>45.709669963363488</v>
      </c>
    </row>
    <row r="2831" spans="1:6" x14ac:dyDescent="0.25">
      <c r="A2831" s="1">
        <v>42177</v>
      </c>
      <c r="B2831" s="11">
        <f>VLOOKUP($A2830,Master!$A$6:$J$4994,$I$1,0)*(1+0.5*(VLOOKUP($A2831,'Old-SVXY-OHLC'!$A$3:$E$5000,B$1,0)/VLOOKUP($A2830,'Old-SVXY-OHLC'!$A$3:$E$5000,5,0)-1))</f>
        <v>46.209367761527439</v>
      </c>
      <c r="C2831" s="11">
        <f>VLOOKUP($A2830,Master!$A$6:$J$4994,$I$1,0)*(1+0.5*(VLOOKUP($A2831,'Old-SVXY-OHLC'!$A$3:$E$5000,C$1,0)/VLOOKUP($A2830,'Old-SVXY-OHLC'!$A$3:$E$5000,5,0)-1))</f>
        <v>46.694362793142112</v>
      </c>
      <c r="D2831" s="11">
        <f>VLOOKUP($A2830,Master!$A$6:$J$4994,$I$1,0)*(1+0.5*(VLOOKUP($A2831,'Old-SVXY-OHLC'!$A$3:$E$5000,D$1,0)/VLOOKUP($A2830,'Old-SVXY-OHLC'!$A$3:$E$5000,5,0)-1))</f>
        <v>46.055280637850778</v>
      </c>
      <c r="E2831" s="11">
        <f>VLOOKUP(A2831,Master!A$6:J$4994,$I$1,0)</f>
        <v>46.683258764021119</v>
      </c>
      <c r="F2831" s="11">
        <f>VLOOKUP($A2830,Master!$A$6:$J$4994,$I$1,0)*(1+0.5*(VLOOKUP($A2831,'Old-SVXY-OHLC'!$A$3:$G$5000,F$1,0)/VLOOKUP($A2830,'Old-SVXY-OHLC'!$A$3:$G$5000,5,0)-1))</f>
        <v>46.669103114136512</v>
      </c>
    </row>
    <row r="2832" spans="1:6" x14ac:dyDescent="0.25">
      <c r="A2832" s="1">
        <v>42178</v>
      </c>
      <c r="B2832" s="11">
        <f>VLOOKUP($A2831,Master!$A$6:$J$4994,$I$1,0)*(1+0.5*(VLOOKUP($A2832,'Old-SVXY-OHLC'!$A$3:$E$5000,B$1,0)/VLOOKUP($A2831,'Old-SVXY-OHLC'!$A$3:$E$5000,5,0)-1))</f>
        <v>46.792115176714475</v>
      </c>
      <c r="C2832" s="11">
        <f>VLOOKUP($A2831,Master!$A$6:$J$4994,$I$1,0)*(1+0.5*(VLOOKUP($A2832,'Old-SVXY-OHLC'!$A$3:$E$5000,C$1,0)/VLOOKUP($A2831,'Old-SVXY-OHLC'!$A$3:$E$5000,5,0)-1))</f>
        <v>47.356982604014064</v>
      </c>
      <c r="D2832" s="11">
        <f>VLOOKUP($A2831,Master!$A$6:$J$4994,$I$1,0)*(1+0.5*(VLOOKUP($A2832,'Old-SVXY-OHLC'!$A$3:$E$5000,D$1,0)/VLOOKUP($A2831,'Old-SVXY-OHLC'!$A$3:$E$5000,5,0)-1))</f>
        <v>46.765072506220832</v>
      </c>
      <c r="E2832" s="11">
        <f>VLOOKUP(A2832,Master!A$6:J$4994,$I$1,0)</f>
        <v>47.356868571299948</v>
      </c>
      <c r="F2832" s="11">
        <f>VLOOKUP($A2831,Master!$A$6:$J$4994,$I$1,0)*(1+0.5*(VLOOKUP($A2832,'Old-SVXY-OHLC'!$A$3:$G$5000,F$1,0)/VLOOKUP($A2831,'Old-SVXY-OHLC'!$A$3:$G$5000,5,0)-1))</f>
        <v>47.286250026786043</v>
      </c>
    </row>
    <row r="2833" spans="1:6" x14ac:dyDescent="0.25">
      <c r="A2833" s="1">
        <v>42179</v>
      </c>
      <c r="B2833" s="11">
        <f>VLOOKUP($A2832,Master!$A$6:$J$4994,$I$1,0)*(1+0.5*(VLOOKUP($A2833,'Old-SVXY-OHLC'!$A$3:$E$5000,B$1,0)/VLOOKUP($A2832,'Old-SVXY-OHLC'!$A$3:$E$5000,5,0)-1))</f>
        <v>47.134421767250728</v>
      </c>
      <c r="C2833" s="11">
        <f>VLOOKUP($A2832,Master!$A$6:$J$4994,$I$1,0)*(1+0.5*(VLOOKUP($A2833,'Old-SVXY-OHLC'!$A$3:$E$5000,C$1,0)/VLOOKUP($A2832,'Old-SVXY-OHLC'!$A$3:$E$5000,5,0)-1))</f>
        <v>47.464071361190484</v>
      </c>
      <c r="D2833" s="11">
        <f>VLOOKUP($A2832,Master!$A$6:$J$4994,$I$1,0)*(1+0.5*(VLOOKUP($A2833,'Old-SVXY-OHLC'!$A$3:$E$5000,D$1,0)/VLOOKUP($A2832,'Old-SVXY-OHLC'!$A$3:$E$5000,5,0)-1))</f>
        <v>46.580985144543099</v>
      </c>
      <c r="E2833" s="11">
        <f>VLOOKUP(A2833,Master!A$6:J$4994,$I$1,0)</f>
        <v>46.580839478806951</v>
      </c>
      <c r="F2833" s="11">
        <f>VLOOKUP($A2832,Master!$A$6:$J$4994,$I$1,0)*(1+0.5*(VLOOKUP($A2833,'Old-SVXY-OHLC'!$A$3:$G$5000,F$1,0)/VLOOKUP($A2832,'Old-SVXY-OHLC'!$A$3:$G$5000,5,0)-1))</f>
        <v>46.814468220123238</v>
      </c>
    </row>
    <row r="2834" spans="1:6" x14ac:dyDescent="0.25">
      <c r="A2834" s="1">
        <v>42180</v>
      </c>
      <c r="B2834" s="11">
        <f>VLOOKUP($A2833,Master!$A$6:$J$4994,$I$1,0)*(1+0.5*(VLOOKUP($A2834,'Old-SVXY-OHLC'!$A$3:$E$5000,B$1,0)/VLOOKUP($A2833,'Old-SVXY-OHLC'!$A$3:$E$5000,5,0)-1))</f>
        <v>47.003147279491273</v>
      </c>
      <c r="C2834" s="11">
        <f>VLOOKUP($A2833,Master!$A$6:$J$4994,$I$1,0)*(1+0.5*(VLOOKUP($A2834,'Old-SVXY-OHLC'!$A$3:$E$5000,C$1,0)/VLOOKUP($A2833,'Old-SVXY-OHLC'!$A$3:$E$5000,5,0)-1))</f>
        <v>47.190483750704601</v>
      </c>
      <c r="D2834" s="11">
        <f>VLOOKUP($A2833,Master!$A$6:$J$4994,$I$1,0)*(1+0.5*(VLOOKUP($A2834,'Old-SVXY-OHLC'!$A$3:$E$5000,D$1,0)/VLOOKUP($A2833,'Old-SVXY-OHLC'!$A$3:$E$5000,5,0)-1))</f>
        <v>46.485510247482154</v>
      </c>
      <c r="E2834" s="11">
        <f>VLOOKUP(A2834,Master!A$6:J$4994,$I$1,0)</f>
        <v>46.520765872814977</v>
      </c>
      <c r="F2834" s="11">
        <f>VLOOKUP($A2833,Master!$A$6:$J$4994,$I$1,0)*(1+0.5*(VLOOKUP($A2834,'Old-SVXY-OHLC'!$A$3:$G$5000,F$1,0)/VLOOKUP($A2833,'Old-SVXY-OHLC'!$A$3:$G$5000,5,0)-1))</f>
        <v>46.608757277243399</v>
      </c>
    </row>
    <row r="2835" spans="1:6" x14ac:dyDescent="0.25">
      <c r="A2835" s="1">
        <v>42181</v>
      </c>
      <c r="B2835" s="11">
        <f>VLOOKUP($A2834,Master!$A$6:$J$4994,$I$1,0)*(1+0.5*(VLOOKUP($A2835,'Old-SVXY-OHLC'!$A$3:$E$5000,B$1,0)/VLOOKUP($A2834,'Old-SVXY-OHLC'!$A$3:$E$5000,5,0)-1))</f>
        <v>46.724743422314553</v>
      </c>
      <c r="C2835" s="11">
        <f>VLOOKUP($A2834,Master!$A$6:$J$4994,$I$1,0)*(1+0.5*(VLOOKUP($A2835,'Old-SVXY-OHLC'!$A$3:$E$5000,C$1,0)/VLOOKUP($A2834,'Old-SVXY-OHLC'!$A$3:$E$5000,5,0)-1))</f>
        <v>46.880233621627468</v>
      </c>
      <c r="D2835" s="11">
        <f>VLOOKUP($A2834,Master!$A$6:$J$4994,$I$1,0)*(1+0.5*(VLOOKUP($A2835,'Old-SVXY-OHLC'!$A$3:$E$5000,D$1,0)/VLOOKUP($A2834,'Old-SVXY-OHLC'!$A$3:$E$5000,5,0)-1))</f>
        <v>46.265674204855969</v>
      </c>
      <c r="E2835" s="11">
        <f>VLOOKUP(A2835,Master!A$6:J$4994,$I$1,0)</f>
        <v>46.698224485422195</v>
      </c>
      <c r="F2835" s="11">
        <f>VLOOKUP($A2834,Master!$A$6:$J$4994,$I$1,0)*(1+0.5*(VLOOKUP($A2835,'Old-SVXY-OHLC'!$A$3:$G$5000,F$1,0)/VLOOKUP($A2834,'Old-SVXY-OHLC'!$A$3:$G$5000,5,0)-1))</f>
        <v>46.739551613125883</v>
      </c>
    </row>
    <row r="2836" spans="1:6" x14ac:dyDescent="0.25">
      <c r="A2836" s="1">
        <v>42184</v>
      </c>
      <c r="B2836" s="11">
        <f>VLOOKUP($A2835,Master!$A$6:$J$4994,$I$1,0)*(1+0.5*(VLOOKUP($A2836,'Old-SVXY-OHLC'!$A$3:$E$5000,B$1,0)/VLOOKUP($A2835,'Old-SVXY-OHLC'!$A$3:$E$5000,5,0)-1))</f>
        <v>45.288606192766807</v>
      </c>
      <c r="C2836" s="11">
        <f>VLOOKUP($A2835,Master!$A$6:$J$4994,$I$1,0)*(1+0.5*(VLOOKUP($A2836,'Old-SVXY-OHLC'!$A$3:$E$5000,C$1,0)/VLOOKUP($A2835,'Old-SVXY-OHLC'!$A$3:$E$5000,5,0)-1))</f>
        <v>45.657419814304731</v>
      </c>
      <c r="D2836" s="11">
        <f>VLOOKUP($A2835,Master!$A$6:$J$4994,$I$1,0)*(1+0.5*(VLOOKUP($A2836,'Old-SVXY-OHLC'!$A$3:$E$5000,D$1,0)/VLOOKUP($A2835,'Old-SVXY-OHLC'!$A$3:$E$5000,5,0)-1))</f>
        <v>42.527420562683218</v>
      </c>
      <c r="E2836" s="11">
        <f>VLOOKUP(A2836,Master!A$6:J$4994,$I$1,0)</f>
        <v>42.683195055413194</v>
      </c>
      <c r="F2836" s="11">
        <f>VLOOKUP($A2835,Master!$A$6:$J$4994,$I$1,0)*(1+0.5*(VLOOKUP($A2836,'Old-SVXY-OHLC'!$A$3:$G$5000,F$1,0)/VLOOKUP($A2835,'Old-SVXY-OHLC'!$A$3:$G$5000,5,0)-1))</f>
        <v>42.88148213111112</v>
      </c>
    </row>
    <row r="2837" spans="1:6" x14ac:dyDescent="0.25">
      <c r="A2837" s="1">
        <v>42185</v>
      </c>
      <c r="B2837" s="11">
        <f>VLOOKUP($A2836,Master!$A$6:$J$4994,$I$1,0)*(1+0.5*(VLOOKUP($A2837,'Old-SVXY-OHLC'!$A$3:$E$5000,B$1,0)/VLOOKUP($A2836,'Old-SVXY-OHLC'!$A$3:$E$5000,5,0)-1))</f>
        <v>43.867539435449409</v>
      </c>
      <c r="C2837" s="11">
        <f>VLOOKUP($A2836,Master!$A$6:$J$4994,$I$1,0)*(1+0.5*(VLOOKUP($A2837,'Old-SVXY-OHLC'!$A$3:$E$5000,C$1,0)/VLOOKUP($A2836,'Old-SVXY-OHLC'!$A$3:$E$5000,5,0)-1))</f>
        <v>43.894678581701093</v>
      </c>
      <c r="D2837" s="11">
        <f>VLOOKUP($A2836,Master!$A$6:$J$4994,$I$1,0)*(1+0.5*(VLOOKUP($A2837,'Old-SVXY-OHLC'!$A$3:$E$5000,D$1,0)/VLOOKUP($A2836,'Old-SVXY-OHLC'!$A$3:$E$5000,5,0)-1))</f>
        <v>41.916195250286094</v>
      </c>
      <c r="E2837" s="11">
        <f>VLOOKUP(A2837,Master!A$6:J$4994,$I$1,0)</f>
        <v>42.743428831923232</v>
      </c>
      <c r="F2837" s="11">
        <f>VLOOKUP($A2836,Master!$A$6:$J$4994,$I$1,0)*(1+0.5*(VLOOKUP($A2837,'Old-SVXY-OHLC'!$A$3:$G$5000,F$1,0)/VLOOKUP($A2836,'Old-SVXY-OHLC'!$A$3:$G$5000,5,0)-1))</f>
        <v>42.798235144263984</v>
      </c>
    </row>
    <row r="2838" spans="1:6" x14ac:dyDescent="0.25">
      <c r="A2838" s="1">
        <v>42186</v>
      </c>
      <c r="B2838" s="11">
        <f>VLOOKUP($A2837,Master!$A$6:$J$4994,$I$1,0)*(1+0.5*(VLOOKUP($A2838,'Old-SVXY-OHLC'!$A$3:$E$5000,B$1,0)/VLOOKUP($A2837,'Old-SVXY-OHLC'!$A$3:$E$5000,5,0)-1))</f>
        <v>44.006761933851628</v>
      </c>
      <c r="C2838" s="11">
        <f>VLOOKUP($A2837,Master!$A$6:$J$4994,$I$1,0)*(1+0.5*(VLOOKUP($A2838,'Old-SVXY-OHLC'!$A$3:$E$5000,C$1,0)/VLOOKUP($A2837,'Old-SVXY-OHLC'!$A$3:$E$5000,5,0)-1))</f>
        <v>44.394311257376287</v>
      </c>
      <c r="D2838" s="11">
        <f>VLOOKUP($A2837,Master!$A$6:$J$4994,$I$1,0)*(1+0.5*(VLOOKUP($A2838,'Old-SVXY-OHLC'!$A$3:$E$5000,D$1,0)/VLOOKUP($A2837,'Old-SVXY-OHLC'!$A$3:$E$5000,5,0)-1))</f>
        <v>43.334649505778991</v>
      </c>
      <c r="E2838" s="11">
        <f>VLOOKUP(A2838,Master!A$6:J$4994,$I$1,0)</f>
        <v>44.364534235353482</v>
      </c>
      <c r="F2838" s="11">
        <f>VLOOKUP($A2837,Master!$A$6:$J$4994,$I$1,0)*(1+0.5*(VLOOKUP($A2838,'Old-SVXY-OHLC'!$A$3:$G$5000,F$1,0)/VLOOKUP($A2837,'Old-SVXY-OHLC'!$A$3:$G$5000,5,0)-1))</f>
        <v>44.337398961682908</v>
      </c>
    </row>
    <row r="2839" spans="1:6" x14ac:dyDescent="0.25">
      <c r="A2839" s="1">
        <v>42187</v>
      </c>
      <c r="B2839" s="11">
        <f>VLOOKUP($A2838,Master!$A$6:$J$4994,$I$1,0)*(1+0.5*(VLOOKUP($A2839,'Old-SVXY-OHLC'!$A$3:$E$5000,B$1,0)/VLOOKUP($A2838,'Old-SVXY-OHLC'!$A$3:$E$5000,5,0)-1))</f>
        <v>44.34611806094528</v>
      </c>
      <c r="C2839" s="11">
        <f>VLOOKUP($A2838,Master!$A$6:$J$4994,$I$1,0)*(1+0.5*(VLOOKUP($A2839,'Old-SVXY-OHLC'!$A$3:$E$5000,C$1,0)/VLOOKUP($A2838,'Old-SVXY-OHLC'!$A$3:$E$5000,5,0)-1))</f>
        <v>44.445473926687541</v>
      </c>
      <c r="D2839" s="11">
        <f>VLOOKUP($A2838,Master!$A$6:$J$4994,$I$1,0)*(1+0.5*(VLOOKUP($A2839,'Old-SVXY-OHLC'!$A$3:$E$5000,D$1,0)/VLOOKUP($A2838,'Old-SVXY-OHLC'!$A$3:$E$5000,5,0)-1))</f>
        <v>42.526366196884233</v>
      </c>
      <c r="E2839" s="11">
        <f>VLOOKUP(A2839,Master!A$6:J$4994,$I$1,0)</f>
        <v>43.075523884846049</v>
      </c>
      <c r="F2839" s="11">
        <f>VLOOKUP($A2838,Master!$A$6:$J$4994,$I$1,0)*(1+0.5*(VLOOKUP($A2839,'Old-SVXY-OHLC'!$A$3:$G$5000,F$1,0)/VLOOKUP($A2838,'Old-SVXY-OHLC'!$A$3:$G$5000,5,0)-1))</f>
        <v>42.960388645360339</v>
      </c>
    </row>
    <row r="2840" spans="1:6" x14ac:dyDescent="0.25">
      <c r="A2840" s="1">
        <v>42191</v>
      </c>
      <c r="B2840" s="11">
        <f>VLOOKUP($A2839,Master!$A$6:$J$4994,$I$1,0)*(1+0.5*(VLOOKUP($A2840,'Old-SVXY-OHLC'!$A$3:$E$5000,B$1,0)/VLOOKUP($A2839,'Old-SVXY-OHLC'!$A$3:$E$5000,5,0)-1))</f>
        <v>41.90824423190049</v>
      </c>
      <c r="C2840" s="11">
        <f>VLOOKUP($A2839,Master!$A$6:$J$4994,$I$1,0)*(1+0.5*(VLOOKUP($A2840,'Old-SVXY-OHLC'!$A$3:$E$5000,C$1,0)/VLOOKUP($A2839,'Old-SVXY-OHLC'!$A$3:$E$5000,5,0)-1))</f>
        <v>42.886608984653982</v>
      </c>
      <c r="D2840" s="11">
        <f>VLOOKUP($A2839,Master!$A$6:$J$4994,$I$1,0)*(1+0.5*(VLOOKUP($A2840,'Old-SVXY-OHLC'!$A$3:$E$5000,D$1,0)/VLOOKUP($A2839,'Old-SVXY-OHLC'!$A$3:$E$5000,5,0)-1))</f>
        <v>41.714187767210419</v>
      </c>
      <c r="E2840" s="11">
        <f>VLOOKUP(A2840,Master!A$6:J$4994,$I$1,0)</f>
        <v>42.658726556900113</v>
      </c>
      <c r="F2840" s="11">
        <f>VLOOKUP($A2839,Master!$A$6:$J$4994,$I$1,0)*(1+0.5*(VLOOKUP($A2840,'Old-SVXY-OHLC'!$A$3:$G$5000,F$1,0)/VLOOKUP($A2839,'Old-SVXY-OHLC'!$A$3:$G$5000,5,0)-1))</f>
        <v>42.414945276487039</v>
      </c>
    </row>
    <row r="2841" spans="1:6" x14ac:dyDescent="0.25">
      <c r="A2841" s="1">
        <v>42192</v>
      </c>
      <c r="B2841" s="11">
        <f>VLOOKUP($A2840,Master!$A$6:$J$4994,$I$1,0)*(1+0.5*(VLOOKUP($A2841,'Old-SVXY-OHLC'!$A$3:$E$5000,B$1,0)/VLOOKUP($A2840,'Old-SVXY-OHLC'!$A$3:$E$5000,5,0)-1))</f>
        <v>42.477355670489111</v>
      </c>
      <c r="C2841" s="11">
        <f>VLOOKUP($A2840,Master!$A$6:$J$4994,$I$1,0)*(1+0.5*(VLOOKUP($A2841,'Old-SVXY-OHLC'!$A$3:$E$5000,C$1,0)/VLOOKUP($A2840,'Old-SVXY-OHLC'!$A$3:$E$5000,5,0)-1))</f>
        <v>43.633388221304628</v>
      </c>
      <c r="D2841" s="11">
        <f>VLOOKUP($A2840,Master!$A$6:$J$4994,$I$1,0)*(1+0.5*(VLOOKUP($A2841,'Old-SVXY-OHLC'!$A$3:$E$5000,D$1,0)/VLOOKUP($A2840,'Old-SVXY-OHLC'!$A$3:$E$5000,5,0)-1))</f>
        <v>41.241683582733558</v>
      </c>
      <c r="E2841" s="11">
        <f>VLOOKUP(A2841,Master!A$6:J$4994,$I$1,0)</f>
        <v>43.633291396722221</v>
      </c>
      <c r="F2841" s="11">
        <f>VLOOKUP($A2840,Master!$A$6:$J$4994,$I$1,0)*(1+0.5*(VLOOKUP($A2841,'Old-SVXY-OHLC'!$A$3:$G$5000,F$1,0)/VLOOKUP($A2840,'Old-SVXY-OHLC'!$A$3:$G$5000,5,0)-1))</f>
        <v>43.514343856455341</v>
      </c>
    </row>
    <row r="2842" spans="1:6" x14ac:dyDescent="0.25">
      <c r="A2842" s="1">
        <v>42193</v>
      </c>
      <c r="B2842" s="11">
        <f>VLOOKUP($A2841,Master!$A$6:$J$4994,$I$1,0)*(1+0.5*(VLOOKUP($A2842,'Old-SVXY-OHLC'!$A$3:$E$5000,B$1,0)/VLOOKUP($A2841,'Old-SVXY-OHLC'!$A$3:$E$5000,5,0)-1))</f>
        <v>42.585052155568221</v>
      </c>
      <c r="C2842" s="11">
        <f>VLOOKUP($A2841,Master!$A$6:$J$4994,$I$1,0)*(1+0.5*(VLOOKUP($A2842,'Old-SVXY-OHLC'!$A$3:$E$5000,C$1,0)/VLOOKUP($A2841,'Old-SVXY-OHLC'!$A$3:$E$5000,5,0)-1))</f>
        <v>42.827318099907423</v>
      </c>
      <c r="D2842" s="11">
        <f>VLOOKUP($A2841,Master!$A$6:$J$4994,$I$1,0)*(1+0.5*(VLOOKUP($A2842,'Old-SVXY-OHLC'!$A$3:$E$5000,D$1,0)/VLOOKUP($A2841,'Old-SVXY-OHLC'!$A$3:$E$5000,5,0)-1))</f>
        <v>41.280536957925648</v>
      </c>
      <c r="E2842" s="11">
        <f>VLOOKUP(A2842,Master!A$6:J$4994,$I$1,0)</f>
        <v>41.322414247756136</v>
      </c>
      <c r="F2842" s="11">
        <f>VLOOKUP($A2841,Master!$A$6:$J$4994,$I$1,0)*(1+0.5*(VLOOKUP($A2842,'Old-SVXY-OHLC'!$A$3:$G$5000,F$1,0)/VLOOKUP($A2841,'Old-SVXY-OHLC'!$A$3:$G$5000,5,0)-1))</f>
        <v>41.34176821403473</v>
      </c>
    </row>
    <row r="2843" spans="1:6" x14ac:dyDescent="0.25">
      <c r="A2843" s="1">
        <v>42194</v>
      </c>
      <c r="B2843" s="11">
        <f>VLOOKUP($A2842,Master!$A$6:$J$4994,$I$1,0)*(1+0.5*(VLOOKUP($A2843,'Old-SVXY-OHLC'!$A$3:$E$5000,B$1,0)/VLOOKUP($A2842,'Old-SVXY-OHLC'!$A$3:$E$5000,5,0)-1))</f>
        <v>42.459441032576741</v>
      </c>
      <c r="C2843" s="11">
        <f>VLOOKUP($A2842,Master!$A$6:$J$4994,$I$1,0)*(1+0.5*(VLOOKUP($A2843,'Old-SVXY-OHLC'!$A$3:$E$5000,C$1,0)/VLOOKUP($A2842,'Old-SVXY-OHLC'!$A$3:$E$5000,5,0)-1))</f>
        <v>42.521477731488723</v>
      </c>
      <c r="D2843" s="11">
        <f>VLOOKUP($A2842,Master!$A$6:$J$4994,$I$1,0)*(1+0.5*(VLOOKUP($A2843,'Old-SVXY-OHLC'!$A$3:$E$5000,D$1,0)/VLOOKUP($A2842,'Old-SVXY-OHLC'!$A$3:$E$5000,5,0)-1))</f>
        <v>40.798406573536987</v>
      </c>
      <c r="E2843" s="11">
        <f>VLOOKUP(A2843,Master!A$6:J$4994,$I$1,0)</f>
        <v>40.798282613434935</v>
      </c>
      <c r="F2843" s="11">
        <f>VLOOKUP($A2842,Master!$A$6:$J$4994,$I$1,0)*(1+0.5*(VLOOKUP($A2843,'Old-SVXY-OHLC'!$A$3:$G$5000,F$1,0)/VLOOKUP($A2842,'Old-SVXY-OHLC'!$A$3:$G$5000,5,0)-1))</f>
        <v>41.156621852242374</v>
      </c>
    </row>
    <row r="2844" spans="1:6" x14ac:dyDescent="0.25">
      <c r="A2844" s="1">
        <v>42195</v>
      </c>
      <c r="B2844" s="11">
        <f>VLOOKUP($A2843,Master!$A$6:$J$4994,$I$1,0)*(1+0.5*(VLOOKUP($A2844,'Old-SVXY-OHLC'!$A$3:$E$5000,B$1,0)/VLOOKUP($A2843,'Old-SVXY-OHLC'!$A$3:$E$5000,5,0)-1))</f>
        <v>42.178118652832332</v>
      </c>
      <c r="C2844" s="11">
        <f>VLOOKUP($A2843,Master!$A$6:$J$4994,$I$1,0)*(1+0.5*(VLOOKUP($A2844,'Old-SVXY-OHLC'!$A$3:$E$5000,C$1,0)/VLOOKUP($A2843,'Old-SVXY-OHLC'!$A$3:$E$5000,5,0)-1))</f>
        <v>42.749445460740041</v>
      </c>
      <c r="D2844" s="11">
        <f>VLOOKUP($A2843,Master!$A$6:$J$4994,$I$1,0)*(1+0.5*(VLOOKUP($A2844,'Old-SVXY-OHLC'!$A$3:$E$5000,D$1,0)/VLOOKUP($A2843,'Old-SVXY-OHLC'!$A$3:$E$5000,5,0)-1))</f>
        <v>41.589652612014213</v>
      </c>
      <c r="E2844" s="11">
        <f>VLOOKUP(A2844,Master!A$6:J$4994,$I$1,0)</f>
        <v>42.631009155885785</v>
      </c>
      <c r="F2844" s="11">
        <f>VLOOKUP($A2843,Master!$A$6:$J$4994,$I$1,0)*(1+0.5*(VLOOKUP($A2844,'Old-SVXY-OHLC'!$A$3:$G$5000,F$1,0)/VLOOKUP($A2843,'Old-SVXY-OHLC'!$A$3:$G$5000,5,0)-1))</f>
        <v>42.689456145909737</v>
      </c>
    </row>
    <row r="2845" spans="1:6" x14ac:dyDescent="0.25">
      <c r="A2845" s="1">
        <v>42198</v>
      </c>
      <c r="B2845" s="11">
        <f>VLOOKUP($A2844,Master!$A$6:$J$4994,$I$1,0)*(1+0.5*(VLOOKUP($A2845,'Old-SVXY-OHLC'!$A$3:$E$5000,B$1,0)/VLOOKUP($A2844,'Old-SVXY-OHLC'!$A$3:$E$5000,5,0)-1))</f>
        <v>43.856478743449358</v>
      </c>
      <c r="C2845" s="11">
        <f>VLOOKUP($A2844,Master!$A$6:$J$4994,$I$1,0)*(1+0.5*(VLOOKUP($A2845,'Old-SVXY-OHLC'!$A$3:$E$5000,C$1,0)/VLOOKUP($A2844,'Old-SVXY-OHLC'!$A$3:$E$5000,5,0)-1))</f>
        <v>44.882140041529333</v>
      </c>
      <c r="D2845" s="11">
        <f>VLOOKUP($A2844,Master!$A$6:$J$4994,$I$1,0)*(1+0.5*(VLOOKUP($A2845,'Old-SVXY-OHLC'!$A$3:$E$5000,D$1,0)/VLOOKUP($A2844,'Old-SVXY-OHLC'!$A$3:$E$5000,5,0)-1))</f>
        <v>43.757878556485451</v>
      </c>
      <c r="E2845" s="11">
        <f>VLOOKUP(A2845,Master!A$6:J$4994,$I$1,0)</f>
        <v>44.881928558852799</v>
      </c>
      <c r="F2845" s="11">
        <f>VLOOKUP($A2844,Master!$A$6:$J$4994,$I$1,0)*(1+0.5*(VLOOKUP($A2845,'Old-SVXY-OHLC'!$A$3:$G$5000,F$1,0)/VLOOKUP($A2844,'Old-SVXY-OHLC'!$A$3:$G$5000,5,0)-1))</f>
        <v>44.782218704719781</v>
      </c>
    </row>
    <row r="2846" spans="1:6" x14ac:dyDescent="0.25">
      <c r="A2846" s="1">
        <v>42199</v>
      </c>
      <c r="B2846" s="11">
        <f>VLOOKUP($A2845,Master!$A$6:$J$4994,$I$1,0)*(1+0.5*(VLOOKUP($A2846,'Old-SVXY-OHLC'!$A$3:$E$5000,B$1,0)/VLOOKUP($A2845,'Old-SVXY-OHLC'!$A$3:$E$5000,5,0)-1))</f>
        <v>44.711146413999593</v>
      </c>
      <c r="C2846" s="11">
        <f>VLOOKUP($A2845,Master!$A$6:$J$4994,$I$1,0)*(1+0.5*(VLOOKUP($A2846,'Old-SVXY-OHLC'!$A$3:$E$5000,C$1,0)/VLOOKUP($A2845,'Old-SVXY-OHLC'!$A$3:$E$5000,5,0)-1))</f>
        <v>45.404890102472393</v>
      </c>
      <c r="D2846" s="11">
        <f>VLOOKUP($A2845,Master!$A$6:$J$4994,$I$1,0)*(1+0.5*(VLOOKUP($A2846,'Old-SVXY-OHLC'!$A$3:$E$5000,D$1,0)/VLOOKUP($A2845,'Old-SVXY-OHLC'!$A$3:$E$5000,5,0)-1))</f>
        <v>44.59117588136224</v>
      </c>
      <c r="E2846" s="11">
        <f>VLOOKUP(A2846,Master!A$6:J$4994,$I$1,0)</f>
        <v>45.027431547344648</v>
      </c>
      <c r="F2846" s="11">
        <f>VLOOKUP($A2845,Master!$A$6:$J$4994,$I$1,0)*(1+0.5*(VLOOKUP($A2846,'Old-SVXY-OHLC'!$A$3:$G$5000,F$1,0)/VLOOKUP($A2845,'Old-SVXY-OHLC'!$A$3:$G$5000,5,0)-1))</f>
        <v>44.951086957663279</v>
      </c>
    </row>
    <row r="2847" spans="1:6" x14ac:dyDescent="0.25">
      <c r="A2847" s="1">
        <v>42200</v>
      </c>
      <c r="B2847" s="11">
        <f>VLOOKUP($A2846,Master!$A$6:$J$4994,$I$1,0)*(1+0.5*(VLOOKUP($A2847,'Old-SVXY-OHLC'!$A$3:$E$5000,B$1,0)/VLOOKUP($A2846,'Old-SVXY-OHLC'!$A$3:$E$5000,5,0)-1))</f>
        <v>45.039602527999726</v>
      </c>
      <c r="C2847" s="11">
        <f>VLOOKUP($A2846,Master!$A$6:$J$4994,$I$1,0)*(1+0.5*(VLOOKUP($A2847,'Old-SVXY-OHLC'!$A$3:$E$5000,C$1,0)/VLOOKUP($A2846,'Old-SVXY-OHLC'!$A$3:$E$5000,5,0)-1))</f>
        <v>45.341159803572239</v>
      </c>
      <c r="D2847" s="11">
        <f>VLOOKUP($A2846,Master!$A$6:$J$4994,$I$1,0)*(1+0.5*(VLOOKUP($A2847,'Old-SVXY-OHLC'!$A$3:$E$5000,D$1,0)/VLOOKUP($A2846,'Old-SVXY-OHLC'!$A$3:$E$5000,5,0)-1))</f>
        <v>44.483279428846643</v>
      </c>
      <c r="E2847" s="11">
        <f>VLOOKUP(A2847,Master!A$6:J$4994,$I$1,0)</f>
        <v>45.319734259630863</v>
      </c>
      <c r="F2847" s="11">
        <f>VLOOKUP($A2846,Master!$A$6:$J$4994,$I$1,0)*(1+0.5*(VLOOKUP($A2847,'Old-SVXY-OHLC'!$A$3:$G$5000,F$1,0)/VLOOKUP($A2846,'Old-SVXY-OHLC'!$A$3:$G$5000,5,0)-1))</f>
        <v>44.992808996295253</v>
      </c>
    </row>
    <row r="2848" spans="1:6" x14ac:dyDescent="0.25">
      <c r="A2848" s="1">
        <v>42201</v>
      </c>
      <c r="B2848" s="11">
        <f>VLOOKUP($A2847,Master!$A$6:$J$4994,$I$1,0)*(1+0.5*(VLOOKUP($A2848,'Old-SVXY-OHLC'!$A$3:$E$5000,B$1,0)/VLOOKUP($A2847,'Old-SVXY-OHLC'!$A$3:$E$5000,5,0)-1))</f>
        <v>45.759347090275092</v>
      </c>
      <c r="C2848" s="11">
        <f>VLOOKUP($A2847,Master!$A$6:$J$4994,$I$1,0)*(1+0.5*(VLOOKUP($A2848,'Old-SVXY-OHLC'!$A$3:$E$5000,C$1,0)/VLOOKUP($A2847,'Old-SVXY-OHLC'!$A$3:$E$5000,5,0)-1))</f>
        <v>46.673587396232271</v>
      </c>
      <c r="D2848" s="11">
        <f>VLOOKUP($A2847,Master!$A$6:$J$4994,$I$1,0)*(1+0.5*(VLOOKUP($A2848,'Old-SVXY-OHLC'!$A$3:$E$5000,D$1,0)/VLOOKUP($A2847,'Old-SVXY-OHLC'!$A$3:$E$5000,5,0)-1))</f>
        <v>45.705105285592801</v>
      </c>
      <c r="E2848" s="11">
        <f>VLOOKUP(A2848,Master!A$6:J$4994,$I$1,0)</f>
        <v>46.67349107445969</v>
      </c>
      <c r="F2848" s="11">
        <f>VLOOKUP($A2847,Master!$A$6:$J$4994,$I$1,0)*(1+0.5*(VLOOKUP($A2848,'Old-SVXY-OHLC'!$A$3:$G$5000,F$1,0)/VLOOKUP($A2847,'Old-SVXY-OHLC'!$A$3:$G$5000,5,0)-1))</f>
        <v>46.547153265801434</v>
      </c>
    </row>
    <row r="2849" spans="1:6" x14ac:dyDescent="0.25">
      <c r="A2849" s="1">
        <v>42202</v>
      </c>
      <c r="B2849" s="11">
        <f>VLOOKUP($A2848,Master!$A$6:$J$4994,$I$1,0)*(1+0.5*(VLOOKUP($A2849,'Old-SVXY-OHLC'!$A$3:$E$5000,B$1,0)/VLOOKUP($A2848,'Old-SVXY-OHLC'!$A$3:$E$5000,5,0)-1))</f>
        <v>46.656047101509024</v>
      </c>
      <c r="C2849" s="11">
        <f>VLOOKUP($A2848,Master!$A$6:$J$4994,$I$1,0)*(1+0.5*(VLOOKUP($A2849,'Old-SVXY-OHLC'!$A$3:$E$5000,C$1,0)/VLOOKUP($A2848,'Old-SVXY-OHLC'!$A$3:$E$5000,5,0)-1))</f>
        <v>46.756453636100005</v>
      </c>
      <c r="D2849" s="11">
        <f>VLOOKUP($A2848,Master!$A$6:$J$4994,$I$1,0)*(1+0.5*(VLOOKUP($A2849,'Old-SVXY-OHLC'!$A$3:$E$5000,D$1,0)/VLOOKUP($A2848,'Old-SVXY-OHLC'!$A$3:$E$5000,5,0)-1))</f>
        <v>46.372398553434245</v>
      </c>
      <c r="E2849" s="11">
        <f>VLOOKUP(A2849,Master!A$6:J$4994,$I$1,0)</f>
        <v>46.743765712460792</v>
      </c>
      <c r="F2849" s="11">
        <f>VLOOKUP($A2848,Master!$A$6:$J$4994,$I$1,0)*(1+0.5*(VLOOKUP($A2849,'Old-SVXY-OHLC'!$A$3:$G$5000,F$1,0)/VLOOKUP($A2848,'Old-SVXY-OHLC'!$A$3:$G$5000,5,0)-1))</f>
        <v>46.711270419417481</v>
      </c>
    </row>
    <row r="2850" spans="1:6" x14ac:dyDescent="0.25">
      <c r="A2850" s="1">
        <v>42205</v>
      </c>
      <c r="B2850" s="11">
        <f>VLOOKUP($A2849,Master!$A$6:$J$4994,$I$1,0)*(1+0.5*(VLOOKUP($A2850,'Old-SVXY-OHLC'!$A$3:$E$5000,B$1,0)/VLOOKUP($A2849,'Old-SVXY-OHLC'!$A$3:$E$5000,5,0)-1))</f>
        <v>46.763826914397455</v>
      </c>
      <c r="C2850" s="11">
        <f>VLOOKUP($A2849,Master!$A$6:$J$4994,$I$1,0)*(1+0.5*(VLOOKUP($A2850,'Old-SVXY-OHLC'!$A$3:$E$5000,C$1,0)/VLOOKUP($A2849,'Old-SVXY-OHLC'!$A$3:$E$5000,5,0)-1))</f>
        <v>47.275126227116431</v>
      </c>
      <c r="D2850" s="11">
        <f>VLOOKUP($A2849,Master!$A$6:$J$4994,$I$1,0)*(1+0.5*(VLOOKUP($A2850,'Old-SVXY-OHLC'!$A$3:$E$5000,D$1,0)/VLOOKUP($A2849,'Old-SVXY-OHLC'!$A$3:$E$5000,5,0)-1))</f>
        <v>46.595900680611628</v>
      </c>
      <c r="E2850" s="11">
        <f>VLOOKUP(A2850,Master!A$6:J$4994,$I$1,0)</f>
        <v>47.094208843474291</v>
      </c>
      <c r="F2850" s="11">
        <f>VLOOKUP($A2849,Master!$A$6:$J$4994,$I$1,0)*(1+0.5*(VLOOKUP($A2850,'Old-SVXY-OHLC'!$A$3:$G$5000,F$1,0)/VLOOKUP($A2849,'Old-SVXY-OHLC'!$A$3:$G$5000,5,0)-1))</f>
        <v>46.796409212463551</v>
      </c>
    </row>
    <row r="2851" spans="1:6" x14ac:dyDescent="0.25">
      <c r="A2851" s="1">
        <v>42206</v>
      </c>
      <c r="B2851" s="11">
        <f>VLOOKUP($A2850,Master!$A$6:$J$4994,$I$1,0)*(1+0.5*(VLOOKUP($A2851,'Old-SVXY-OHLC'!$A$3:$E$5000,B$1,0)/VLOOKUP($A2850,'Old-SVXY-OHLC'!$A$3:$E$5000,5,0)-1))</f>
        <v>46.877863326618048</v>
      </c>
      <c r="C2851" s="11">
        <f>VLOOKUP($A2850,Master!$A$6:$J$4994,$I$1,0)*(1+0.5*(VLOOKUP($A2851,'Old-SVXY-OHLC'!$A$3:$E$5000,C$1,0)/VLOOKUP($A2850,'Old-SVXY-OHLC'!$A$3:$E$5000,5,0)-1))</f>
        <v>47.103506255401108</v>
      </c>
      <c r="D2851" s="11">
        <f>VLOOKUP($A2850,Master!$A$6:$J$4994,$I$1,0)*(1+0.5*(VLOOKUP($A2851,'Old-SVXY-OHLC'!$A$3:$E$5000,D$1,0)/VLOOKUP($A2850,'Old-SVXY-OHLC'!$A$3:$E$5000,5,0)-1))</f>
        <v>46.549471817237496</v>
      </c>
      <c r="E2851" s="11">
        <f>VLOOKUP(A2851,Master!A$6:J$4994,$I$1,0)</f>
        <v>47.103377443759292</v>
      </c>
      <c r="F2851" s="11">
        <f>VLOOKUP($A2850,Master!$A$6:$J$4994,$I$1,0)*(1+0.5*(VLOOKUP($A2851,'Old-SVXY-OHLC'!$A$3:$G$5000,F$1,0)/VLOOKUP($A2850,'Old-SVXY-OHLC'!$A$3:$G$5000,5,0)-1))</f>
        <v>46.974888237760652</v>
      </c>
    </row>
    <row r="2852" spans="1:6" x14ac:dyDescent="0.25">
      <c r="A2852" s="1">
        <v>42207</v>
      </c>
      <c r="B2852" s="11">
        <f>VLOOKUP($A2851,Master!$A$6:$J$4994,$I$1,0)*(1+0.5*(VLOOKUP($A2852,'Old-SVXY-OHLC'!$A$3:$E$5000,B$1,0)/VLOOKUP($A2851,'Old-SVXY-OHLC'!$A$3:$E$5000,5,0)-1))</f>
        <v>46.360416504349701</v>
      </c>
      <c r="C2852" s="11">
        <f>VLOOKUP($A2851,Master!$A$6:$J$4994,$I$1,0)*(1+0.5*(VLOOKUP($A2852,'Old-SVXY-OHLC'!$A$3:$E$5000,C$1,0)/VLOOKUP($A2851,'Old-SVXY-OHLC'!$A$3:$E$5000,5,0)-1))</f>
        <v>47.327984170043038</v>
      </c>
      <c r="D2852" s="11">
        <f>VLOOKUP($A2851,Master!$A$6:$J$4994,$I$1,0)*(1+0.5*(VLOOKUP($A2852,'Old-SVXY-OHLC'!$A$3:$E$5000,D$1,0)/VLOOKUP($A2851,'Old-SVXY-OHLC'!$A$3:$E$5000,5,0)-1))</f>
        <v>46.338031614981638</v>
      </c>
      <c r="E2852" s="11">
        <f>VLOOKUP(A2852,Master!A$6:J$4994,$I$1,0)</f>
        <v>47.184930135915792</v>
      </c>
      <c r="F2852" s="11">
        <f>VLOOKUP($A2851,Master!$A$6:$J$4994,$I$1,0)*(1+0.5*(VLOOKUP($A2852,'Old-SVXY-OHLC'!$A$3:$G$5000,F$1,0)/VLOOKUP($A2851,'Old-SVXY-OHLC'!$A$3:$G$5000,5,0)-1))</f>
        <v>47.079252122306961</v>
      </c>
    </row>
    <row r="2853" spans="1:6" x14ac:dyDescent="0.25">
      <c r="A2853" s="1">
        <v>42208</v>
      </c>
      <c r="B2853" s="11">
        <f>VLOOKUP($A2852,Master!$A$6:$J$4994,$I$1,0)*(1+0.5*(VLOOKUP($A2853,'Old-SVXY-OHLC'!$A$3:$E$5000,B$1,0)/VLOOKUP($A2852,'Old-SVXY-OHLC'!$A$3:$E$5000,5,0)-1))</f>
        <v>47.332576473093809</v>
      </c>
      <c r="C2853" s="11">
        <f>VLOOKUP($A2852,Master!$A$6:$J$4994,$I$1,0)*(1+0.5*(VLOOKUP($A2853,'Old-SVXY-OHLC'!$A$3:$E$5000,C$1,0)/VLOOKUP($A2852,'Old-SVXY-OHLC'!$A$3:$E$5000,5,0)-1))</f>
        <v>47.446795187102424</v>
      </c>
      <c r="D2853" s="11">
        <f>VLOOKUP($A2852,Master!$A$6:$J$4994,$I$1,0)*(1+0.5*(VLOOKUP($A2853,'Old-SVXY-OHLC'!$A$3:$E$5000,D$1,0)/VLOOKUP($A2852,'Old-SVXY-OHLC'!$A$3:$E$5000,5,0)-1))</f>
        <v>46.448623940494315</v>
      </c>
      <c r="E2853" s="11">
        <f>VLOOKUP(A2853,Master!A$6:J$4994,$I$1,0)</f>
        <v>47.017941797070407</v>
      </c>
      <c r="F2853" s="11">
        <f>VLOOKUP($A2852,Master!$A$6:$J$4994,$I$1,0)*(1+0.5*(VLOOKUP($A2853,'Old-SVXY-OHLC'!$A$3:$G$5000,F$1,0)/VLOOKUP($A2852,'Old-SVXY-OHLC'!$A$3:$G$5000,5,0)-1))</f>
        <v>46.813625235805041</v>
      </c>
    </row>
    <row r="2854" spans="1:6" x14ac:dyDescent="0.25">
      <c r="A2854" s="1">
        <v>42209</v>
      </c>
      <c r="B2854" s="11">
        <f>VLOOKUP($A2853,Master!$A$6:$J$4994,$I$1,0)*(1+0.5*(VLOOKUP($A2854,'Old-SVXY-OHLC'!$A$3:$E$5000,B$1,0)/VLOOKUP($A2853,'Old-SVXY-OHLC'!$A$3:$E$5000,5,0)-1))</f>
        <v>46.775388733351711</v>
      </c>
      <c r="C2854" s="11">
        <f>VLOOKUP($A2853,Master!$A$6:$J$4994,$I$1,0)*(1+0.5*(VLOOKUP($A2854,'Old-SVXY-OHLC'!$A$3:$E$5000,C$1,0)/VLOOKUP($A2853,'Old-SVXY-OHLC'!$A$3:$E$5000,5,0)-1))</f>
        <v>47.019589182361536</v>
      </c>
      <c r="D2854" s="11">
        <f>VLOOKUP($A2853,Master!$A$6:$J$4994,$I$1,0)*(1+0.5*(VLOOKUP($A2854,'Old-SVXY-OHLC'!$A$3:$E$5000,D$1,0)/VLOOKUP($A2853,'Old-SVXY-OHLC'!$A$3:$E$5000,5,0)-1))</f>
        <v>45.693924191144937</v>
      </c>
      <c r="E2854" s="11">
        <f>VLOOKUP(A2854,Master!A$6:J$4994,$I$1,0)</f>
        <v>46.036524119377042</v>
      </c>
      <c r="F2854" s="11">
        <f>VLOOKUP($A2853,Master!$A$6:$J$4994,$I$1,0)*(1+0.5*(VLOOKUP($A2854,'Old-SVXY-OHLC'!$A$3:$G$5000,F$1,0)/VLOOKUP($A2853,'Old-SVXY-OHLC'!$A$3:$G$5000,5,0)-1))</f>
        <v>46.002913277193549</v>
      </c>
    </row>
    <row r="2855" spans="1:6" x14ac:dyDescent="0.25">
      <c r="A2855" s="1">
        <v>42212</v>
      </c>
      <c r="B2855" s="11">
        <f>VLOOKUP($A2854,Master!$A$6:$J$4994,$I$1,0)*(1+0.5*(VLOOKUP($A2855,'Old-SVXY-OHLC'!$A$3:$E$5000,B$1,0)/VLOOKUP($A2854,'Old-SVXY-OHLC'!$A$3:$E$5000,5,0)-1))</f>
        <v>45.093066589648217</v>
      </c>
      <c r="C2855" s="11">
        <f>VLOOKUP($A2854,Master!$A$6:$J$4994,$I$1,0)*(1+0.5*(VLOOKUP($A2855,'Old-SVXY-OHLC'!$A$3:$E$5000,C$1,0)/VLOOKUP($A2854,'Old-SVXY-OHLC'!$A$3:$E$5000,5,0)-1))</f>
        <v>45.424062385636091</v>
      </c>
      <c r="D2855" s="11">
        <f>VLOOKUP($A2854,Master!$A$6:$J$4994,$I$1,0)*(1+0.5*(VLOOKUP($A2855,'Old-SVXY-OHLC'!$A$3:$E$5000,D$1,0)/VLOOKUP($A2854,'Old-SVXY-OHLC'!$A$3:$E$5000,5,0)-1))</f>
        <v>44.298680651214639</v>
      </c>
      <c r="E2855" s="11">
        <f>VLOOKUP(A2855,Master!A$6:J$4994,$I$1,0)</f>
        <v>44.773797309087101</v>
      </c>
      <c r="F2855" s="11">
        <f>VLOOKUP($A2854,Master!$A$6:$J$4994,$I$1,0)*(1+0.5*(VLOOKUP($A2855,'Old-SVXY-OHLC'!$A$3:$G$5000,F$1,0)/VLOOKUP($A2854,'Old-SVXY-OHLC'!$A$3:$G$5000,5,0)-1))</f>
        <v>44.797718421978928</v>
      </c>
    </row>
    <row r="2856" spans="1:6" x14ac:dyDescent="0.25">
      <c r="A2856" s="1">
        <v>42213</v>
      </c>
      <c r="B2856" s="11">
        <f>VLOOKUP($A2855,Master!$A$6:$J$4994,$I$1,0)*(1+0.5*(VLOOKUP($A2856,'Old-SVXY-OHLC'!$A$3:$E$5000,B$1,0)/VLOOKUP($A2855,'Old-SVXY-OHLC'!$A$3:$E$5000,5,0)-1))</f>
        <v>45.468649267108461</v>
      </c>
      <c r="C2856" s="11">
        <f>VLOOKUP($A2855,Master!$A$6:$J$4994,$I$1,0)*(1+0.5*(VLOOKUP($A2856,'Old-SVXY-OHLC'!$A$3:$E$5000,C$1,0)/VLOOKUP($A2855,'Old-SVXY-OHLC'!$A$3:$E$5000,5,0)-1))</f>
        <v>46.645005866877241</v>
      </c>
      <c r="D2856" s="11">
        <f>VLOOKUP($A2855,Master!$A$6:$J$4994,$I$1,0)*(1+0.5*(VLOOKUP($A2856,'Old-SVXY-OHLC'!$A$3:$E$5000,D$1,0)/VLOOKUP($A2855,'Old-SVXY-OHLC'!$A$3:$E$5000,5,0)-1))</f>
        <v>44.91846049045396</v>
      </c>
      <c r="E2856" s="11">
        <f>VLOOKUP(A2856,Master!A$6:J$4994,$I$1,0)</f>
        <v>46.590596708267348</v>
      </c>
      <c r="F2856" s="11">
        <f>VLOOKUP($A2855,Master!$A$6:$J$4994,$I$1,0)*(1+0.5*(VLOOKUP($A2856,'Old-SVXY-OHLC'!$A$3:$G$5000,F$1,0)/VLOOKUP($A2855,'Old-SVXY-OHLC'!$A$3:$G$5000,5,0)-1))</f>
        <v>46.453750634156691</v>
      </c>
    </row>
    <row r="2857" spans="1:6" x14ac:dyDescent="0.25">
      <c r="A2857" s="1">
        <v>42214</v>
      </c>
      <c r="B2857" s="11">
        <f>VLOOKUP($A2856,Master!$A$6:$J$4994,$I$1,0)*(1+0.5*(VLOOKUP($A2857,'Old-SVXY-OHLC'!$A$3:$E$5000,B$1,0)/VLOOKUP($A2856,'Old-SVXY-OHLC'!$A$3:$E$5000,5,0)-1))</f>
        <v>46.562190008458479</v>
      </c>
      <c r="C2857" s="11">
        <f>VLOOKUP($A2856,Master!$A$6:$J$4994,$I$1,0)*(1+0.5*(VLOOKUP($A2857,'Old-SVXY-OHLC'!$A$3:$E$5000,C$1,0)/VLOOKUP($A2856,'Old-SVXY-OHLC'!$A$3:$E$5000,5,0)-1))</f>
        <v>47.033732030213351</v>
      </c>
      <c r="D2857" s="11">
        <f>VLOOKUP($A2856,Master!$A$6:$J$4994,$I$1,0)*(1+0.5*(VLOOKUP($A2857,'Old-SVXY-OHLC'!$A$3:$E$5000,D$1,0)/VLOOKUP($A2856,'Old-SVXY-OHLC'!$A$3:$E$5000,5,0)-1))</f>
        <v>46.44367637004455</v>
      </c>
      <c r="E2857" s="11">
        <f>VLOOKUP(A2857,Master!A$6:J$4994,$I$1,0)</f>
        <v>46.986903320173177</v>
      </c>
      <c r="F2857" s="11">
        <f>VLOOKUP($A2856,Master!$A$6:$J$4994,$I$1,0)*(1+0.5*(VLOOKUP($A2857,'Old-SVXY-OHLC'!$A$3:$G$5000,F$1,0)/VLOOKUP($A2856,'Old-SVXY-OHLC'!$A$3:$G$5000,5,0)-1))</f>
        <v>46.801744442523464</v>
      </c>
    </row>
    <row r="2858" spans="1:6" x14ac:dyDescent="0.25">
      <c r="A2858" s="1">
        <v>42215</v>
      </c>
      <c r="B2858" s="11">
        <f>VLOOKUP($A2857,Master!$A$6:$J$4994,$I$1,0)*(1+0.5*(VLOOKUP($A2858,'Old-SVXY-OHLC'!$A$3:$E$5000,B$1,0)/VLOOKUP($A2857,'Old-SVXY-OHLC'!$A$3:$E$5000,5,0)-1))</f>
        <v>46.743163874049451</v>
      </c>
      <c r="C2858" s="11">
        <f>VLOOKUP($A2857,Master!$A$6:$J$4994,$I$1,0)*(1+0.5*(VLOOKUP($A2858,'Old-SVXY-OHLC'!$A$3:$E$5000,C$1,0)/VLOOKUP($A2857,'Old-SVXY-OHLC'!$A$3:$E$5000,5,0)-1))</f>
        <v>47.18069802016953</v>
      </c>
      <c r="D2858" s="11">
        <f>VLOOKUP($A2857,Master!$A$6:$J$4994,$I$1,0)*(1+0.5*(VLOOKUP($A2858,'Old-SVXY-OHLC'!$A$3:$E$5000,D$1,0)/VLOOKUP($A2857,'Old-SVXY-OHLC'!$A$3:$E$5000,5,0)-1))</f>
        <v>46.235559015352713</v>
      </c>
      <c r="E2858" s="11">
        <f>VLOOKUP(A2858,Master!A$6:J$4994,$I$1,0)</f>
        <v>47.180573293680837</v>
      </c>
      <c r="F2858" s="11">
        <f>VLOOKUP($A2857,Master!$A$6:$J$4994,$I$1,0)*(1+0.5*(VLOOKUP($A2858,'Old-SVXY-OHLC'!$A$3:$G$5000,F$1,0)/VLOOKUP($A2857,'Old-SVXY-OHLC'!$A$3:$G$5000,5,0)-1))</f>
        <v>46.983212016292804</v>
      </c>
    </row>
    <row r="2859" spans="1:6" x14ac:dyDescent="0.25">
      <c r="A2859" s="1">
        <v>42216</v>
      </c>
      <c r="B2859" s="11">
        <f>VLOOKUP($A2858,Master!$A$6:$J$4994,$I$1,0)*(1+0.5*(VLOOKUP($A2859,'Old-SVXY-OHLC'!$A$3:$E$5000,B$1,0)/VLOOKUP($A2858,'Old-SVXY-OHLC'!$A$3:$E$5000,5,0)-1))</f>
        <v>47.145761805003687</v>
      </c>
      <c r="C2859" s="11">
        <f>VLOOKUP($A2858,Master!$A$6:$J$4994,$I$1,0)*(1+0.5*(VLOOKUP($A2859,'Old-SVXY-OHLC'!$A$3:$E$5000,C$1,0)/VLOOKUP($A2858,'Old-SVXY-OHLC'!$A$3:$E$5000,5,0)-1))</f>
        <v>47.354945589669008</v>
      </c>
      <c r="D2859" s="11">
        <f>VLOOKUP($A2858,Master!$A$6:$J$4994,$I$1,0)*(1+0.5*(VLOOKUP($A2859,'Old-SVXY-OHLC'!$A$3:$E$5000,D$1,0)/VLOOKUP($A2858,'Old-SVXY-OHLC'!$A$3:$E$5000,5,0)-1))</f>
        <v>46.690043652667704</v>
      </c>
      <c r="E2859" s="11">
        <f>VLOOKUP(A2859,Master!A$6:J$4994,$I$1,0)</f>
        <v>47.126157206511706</v>
      </c>
      <c r="F2859" s="11">
        <f>VLOOKUP($A2858,Master!$A$6:$J$4994,$I$1,0)*(1+0.5*(VLOOKUP($A2859,'Old-SVXY-OHLC'!$A$3:$G$5000,F$1,0)/VLOOKUP($A2858,'Old-SVXY-OHLC'!$A$3:$G$5000,5,0)-1))</f>
        <v>47.003816341340141</v>
      </c>
    </row>
    <row r="2860" spans="1:6" x14ac:dyDescent="0.25">
      <c r="A2860" s="1">
        <v>42219</v>
      </c>
      <c r="B2860" s="11">
        <f>VLOOKUP($A2859,Master!$A$6:$J$4994,$I$1,0)*(1+0.5*(VLOOKUP($A2860,'Old-SVXY-OHLC'!$A$3:$E$5000,B$1,0)/VLOOKUP($A2859,'Old-SVXY-OHLC'!$A$3:$E$5000,5,0)-1))</f>
        <v>47.078340172135405</v>
      </c>
      <c r="C2860" s="11">
        <f>VLOOKUP($A2859,Master!$A$6:$J$4994,$I$1,0)*(1+0.5*(VLOOKUP($A2860,'Old-SVXY-OHLC'!$A$3:$E$5000,C$1,0)/VLOOKUP($A2859,'Old-SVXY-OHLC'!$A$3:$E$5000,5,0)-1))</f>
        <v>47.42239198409478</v>
      </c>
      <c r="D2860" s="11">
        <f>VLOOKUP($A2859,Master!$A$6:$J$4994,$I$1,0)*(1+0.5*(VLOOKUP($A2860,'Old-SVXY-OHLC'!$A$3:$E$5000,D$1,0)/VLOOKUP($A2859,'Old-SVXY-OHLC'!$A$3:$E$5000,5,0)-1))</f>
        <v>46.407686009170931</v>
      </c>
      <c r="E2860" s="11">
        <f>VLOOKUP(A2860,Master!A$6:J$4994,$I$1,0)</f>
        <v>47.349729421859927</v>
      </c>
      <c r="F2860" s="11">
        <f>VLOOKUP($A2859,Master!$A$6:$J$4994,$I$1,0)*(1+0.5*(VLOOKUP($A2860,'Old-SVXY-OHLC'!$A$3:$G$5000,F$1,0)/VLOOKUP($A2859,'Old-SVXY-OHLC'!$A$3:$G$5000,5,0)-1))</f>
        <v>47.38000916564495</v>
      </c>
    </row>
    <row r="2861" spans="1:6" x14ac:dyDescent="0.25">
      <c r="A2861" s="1">
        <v>42220</v>
      </c>
      <c r="B2861" s="11">
        <f>VLOOKUP($A2860,Master!$A$6:$J$4994,$I$1,0)*(1+0.5*(VLOOKUP($A2861,'Old-SVXY-OHLC'!$A$3:$E$5000,B$1,0)/VLOOKUP($A2860,'Old-SVXY-OHLC'!$A$3:$E$5000,5,0)-1))</f>
        <v>47.228130538135197</v>
      </c>
      <c r="C2861" s="11">
        <f>VLOOKUP($A2860,Master!$A$6:$J$4994,$I$1,0)*(1+0.5*(VLOOKUP($A2861,'Old-SVXY-OHLC'!$A$3:$E$5000,C$1,0)/VLOOKUP($A2860,'Old-SVXY-OHLC'!$A$3:$E$5000,5,0)-1))</f>
        <v>47.473788723763569</v>
      </c>
      <c r="D2861" s="11">
        <f>VLOOKUP($A2860,Master!$A$6:$J$4994,$I$1,0)*(1+0.5*(VLOOKUP($A2861,'Old-SVXY-OHLC'!$A$3:$E$5000,D$1,0)/VLOOKUP($A2860,'Old-SVXY-OHLC'!$A$3:$E$5000,5,0)-1))</f>
        <v>46.831110110290297</v>
      </c>
      <c r="E2861" s="11">
        <f>VLOOKUP(A2861,Master!A$6:J$4994,$I$1,0)</f>
        <v>47.049239878259748</v>
      </c>
      <c r="F2861" s="11">
        <f>VLOOKUP($A2860,Master!$A$6:$J$4994,$I$1,0)*(1+0.5*(VLOOKUP($A2861,'Old-SVXY-OHLC'!$A$3:$G$5000,F$1,0)/VLOOKUP($A2860,'Old-SVXY-OHLC'!$A$3:$G$5000,5,0)-1))</f>
        <v>47.24053843456629</v>
      </c>
    </row>
    <row r="2862" spans="1:6" x14ac:dyDescent="0.25">
      <c r="A2862" s="1">
        <v>42221</v>
      </c>
      <c r="B2862" s="11">
        <f>VLOOKUP($A2861,Master!$A$6:$J$4994,$I$1,0)*(1+0.5*(VLOOKUP($A2862,'Old-SVXY-OHLC'!$A$3:$E$5000,B$1,0)/VLOOKUP($A2861,'Old-SVXY-OHLC'!$A$3:$E$5000,5,0)-1))</f>
        <v>47.373987435498599</v>
      </c>
      <c r="C2862" s="11">
        <f>VLOOKUP($A2861,Master!$A$6:$J$4994,$I$1,0)*(1+0.5*(VLOOKUP($A2862,'Old-SVXY-OHLC'!$A$3:$E$5000,C$1,0)/VLOOKUP($A2861,'Old-SVXY-OHLC'!$A$3:$E$5000,5,0)-1))</f>
        <v>47.781049438853017</v>
      </c>
      <c r="D2862" s="11">
        <f>VLOOKUP($A2861,Master!$A$6:$J$4994,$I$1,0)*(1+0.5*(VLOOKUP($A2862,'Old-SVXY-OHLC'!$A$3:$E$5000,D$1,0)/VLOOKUP($A2861,'Old-SVXY-OHLC'!$A$3:$E$5000,5,0)-1))</f>
        <v>47.106774626900545</v>
      </c>
      <c r="E2862" s="11">
        <f>VLOOKUP(A2862,Master!A$6:J$4994,$I$1,0)</f>
        <v>47.248392687388773</v>
      </c>
      <c r="F2862" s="11">
        <f>VLOOKUP($A2861,Master!$A$6:$J$4994,$I$1,0)*(1+0.5*(VLOOKUP($A2862,'Old-SVXY-OHLC'!$A$3:$G$5000,F$1,0)/VLOOKUP($A2861,'Old-SVXY-OHLC'!$A$3:$G$5000,5,0)-1))</f>
        <v>47.458895179491229</v>
      </c>
    </row>
    <row r="2863" spans="1:6" x14ac:dyDescent="0.25">
      <c r="A2863" s="1">
        <v>42222</v>
      </c>
      <c r="B2863" s="11">
        <f>VLOOKUP($A2862,Master!$A$6:$J$4994,$I$1,0)*(1+0.5*(VLOOKUP($A2863,'Old-SVXY-OHLC'!$A$3:$E$5000,B$1,0)/VLOOKUP($A2862,'Old-SVXY-OHLC'!$A$3:$E$5000,5,0)-1))</f>
        <v>47.418098130516228</v>
      </c>
      <c r="C2863" s="11">
        <f>VLOOKUP($A2862,Master!$A$6:$J$4994,$I$1,0)*(1+0.5*(VLOOKUP($A2863,'Old-SVXY-OHLC'!$A$3:$E$5000,C$1,0)/VLOOKUP($A2862,'Old-SVXY-OHLC'!$A$3:$E$5000,5,0)-1))</f>
        <v>47.42804591123609</v>
      </c>
      <c r="D2863" s="11">
        <f>VLOOKUP($A2862,Master!$A$6:$J$4994,$I$1,0)*(1+0.5*(VLOOKUP($A2863,'Old-SVXY-OHLC'!$A$3:$E$5000,D$1,0)/VLOOKUP($A2862,'Old-SVXY-OHLC'!$A$3:$E$5000,5,0)-1))</f>
        <v>46.137384901106365</v>
      </c>
      <c r="E2863" s="11">
        <f>VLOOKUP(A2863,Master!A$6:J$4994,$I$1,0)</f>
        <v>46.624744786797471</v>
      </c>
      <c r="F2863" s="11">
        <f>VLOOKUP($A2862,Master!$A$6:$J$4994,$I$1,0)*(1+0.5*(VLOOKUP($A2863,'Old-SVXY-OHLC'!$A$3:$G$5000,F$1,0)/VLOOKUP($A2862,'Old-SVXY-OHLC'!$A$3:$G$5000,5,0)-1))</f>
        <v>46.585013646840956</v>
      </c>
    </row>
    <row r="2864" spans="1:6" x14ac:dyDescent="0.25">
      <c r="A2864" s="1">
        <v>42223</v>
      </c>
      <c r="B2864" s="11">
        <f>VLOOKUP($A2863,Master!$A$6:$J$4994,$I$1,0)*(1+0.5*(VLOOKUP($A2864,'Old-SVXY-OHLC'!$A$3:$E$5000,B$1,0)/VLOOKUP($A2863,'Old-SVXY-OHLC'!$A$3:$E$5000,5,0)-1))</f>
        <v>46.662466692347742</v>
      </c>
      <c r="C2864" s="11">
        <f>VLOOKUP($A2863,Master!$A$6:$J$4994,$I$1,0)*(1+0.5*(VLOOKUP($A2864,'Old-SVXY-OHLC'!$A$3:$E$5000,C$1,0)/VLOOKUP($A2863,'Old-SVXY-OHLC'!$A$3:$E$5000,5,0)-1))</f>
        <v>46.954847983228113</v>
      </c>
      <c r="D2864" s="11">
        <f>VLOOKUP($A2863,Master!$A$6:$J$4994,$I$1,0)*(1+0.5*(VLOOKUP($A2864,'Old-SVXY-OHLC'!$A$3:$E$5000,D$1,0)/VLOOKUP($A2863,'Old-SVXY-OHLC'!$A$3:$E$5000,5,0)-1))</f>
        <v>46.138198095175859</v>
      </c>
      <c r="E2864" s="11">
        <f>VLOOKUP(A2864,Master!A$6:J$4994,$I$1,0)</f>
        <v>46.933426966890607</v>
      </c>
      <c r="F2864" s="11">
        <f>VLOOKUP($A2863,Master!$A$6:$J$4994,$I$1,0)*(1+0.5*(VLOOKUP($A2864,'Old-SVXY-OHLC'!$A$3:$G$5000,F$1,0)/VLOOKUP($A2863,'Old-SVXY-OHLC'!$A$3:$G$5000,5,0)-1))</f>
        <v>46.823779447649322</v>
      </c>
    </row>
    <row r="2865" spans="1:6" x14ac:dyDescent="0.25">
      <c r="A2865" s="1">
        <v>42226</v>
      </c>
      <c r="B2865" s="11">
        <f>VLOOKUP($A2864,Master!$A$6:$J$4994,$I$1,0)*(1+0.5*(VLOOKUP($A2865,'Old-SVXY-OHLC'!$A$3:$E$5000,B$1,0)/VLOOKUP($A2864,'Old-SVXY-OHLC'!$A$3:$E$5000,5,0)-1))</f>
        <v>47.400305525447834</v>
      </c>
      <c r="C2865" s="11">
        <f>VLOOKUP($A2864,Master!$A$6:$J$4994,$I$1,0)*(1+0.5*(VLOOKUP($A2865,'Old-SVXY-OHLC'!$A$3:$E$5000,C$1,0)/VLOOKUP($A2864,'Old-SVXY-OHLC'!$A$3:$E$5000,5,0)-1))</f>
        <v>47.73584556448148</v>
      </c>
      <c r="D2865" s="11">
        <f>VLOOKUP($A2864,Master!$A$6:$J$4994,$I$1,0)*(1+0.5*(VLOOKUP($A2865,'Old-SVXY-OHLC'!$A$3:$E$5000,D$1,0)/VLOOKUP($A2864,'Old-SVXY-OHLC'!$A$3:$E$5000,5,0)-1))</f>
        <v>47.400305525447834</v>
      </c>
      <c r="E2865" s="11">
        <f>VLOOKUP(A2865,Master!A$6:J$4994,$I$1,0)</f>
        <v>47.674240712923662</v>
      </c>
      <c r="F2865" s="11">
        <f>VLOOKUP($A2864,Master!$A$6:$J$4994,$I$1,0)*(1+0.5*(VLOOKUP($A2865,'Old-SVXY-OHLC'!$A$3:$G$5000,F$1,0)/VLOOKUP($A2864,'Old-SVXY-OHLC'!$A$3:$G$5000,5,0)-1))</f>
        <v>47.695781964228019</v>
      </c>
    </row>
    <row r="2866" spans="1:6" x14ac:dyDescent="0.25">
      <c r="A2866" s="1">
        <v>42227</v>
      </c>
      <c r="B2866" s="11">
        <f>VLOOKUP($A2865,Master!$A$6:$J$4994,$I$1,0)*(1+0.5*(VLOOKUP($A2866,'Old-SVXY-OHLC'!$A$3:$E$5000,B$1,0)/VLOOKUP($A2865,'Old-SVXY-OHLC'!$A$3:$E$5000,5,0)-1))</f>
        <v>46.780347612039435</v>
      </c>
      <c r="C2866" s="11">
        <f>VLOOKUP($A2865,Master!$A$6:$J$4994,$I$1,0)*(1+0.5*(VLOOKUP($A2866,'Old-SVXY-OHLC'!$A$3:$E$5000,C$1,0)/VLOOKUP($A2865,'Old-SVXY-OHLC'!$A$3:$E$5000,5,0)-1))</f>
        <v>47.10828262846946</v>
      </c>
      <c r="D2866" s="11">
        <f>VLOOKUP($A2865,Master!$A$6:$J$4994,$I$1,0)*(1+0.5*(VLOOKUP($A2866,'Old-SVXY-OHLC'!$A$3:$E$5000,D$1,0)/VLOOKUP($A2865,'Old-SVXY-OHLC'!$A$3:$E$5000,5,0)-1))</f>
        <v>46.139266775435487</v>
      </c>
      <c r="E2866" s="11">
        <f>VLOOKUP(A2866,Master!A$6:J$4994,$I$1,0)</f>
        <v>46.537535639962172</v>
      </c>
      <c r="F2866" s="11">
        <f>VLOOKUP($A2865,Master!$A$6:$J$4994,$I$1,0)*(1+0.5*(VLOOKUP($A2866,'Old-SVXY-OHLC'!$A$3:$G$5000,F$1,0)/VLOOKUP($A2865,'Old-SVXY-OHLC'!$A$3:$G$5000,5,0)-1))</f>
        <v>46.597885225165257</v>
      </c>
    </row>
    <row r="2867" spans="1:6" x14ac:dyDescent="0.25">
      <c r="A2867" s="1">
        <v>42228</v>
      </c>
      <c r="B2867" s="11">
        <f>VLOOKUP($A2866,Master!$A$6:$J$4994,$I$1,0)*(1+0.5*(VLOOKUP($A2867,'Old-SVXY-OHLC'!$A$3:$E$5000,B$1,0)/VLOOKUP($A2866,'Old-SVXY-OHLC'!$A$3:$E$5000,5,0)-1))</f>
        <v>45.363337198223675</v>
      </c>
      <c r="C2867" s="11">
        <f>VLOOKUP($A2866,Master!$A$6:$J$4994,$I$1,0)*(1+0.5*(VLOOKUP($A2867,'Old-SVXY-OHLC'!$A$3:$E$5000,C$1,0)/VLOOKUP($A2866,'Old-SVXY-OHLC'!$A$3:$E$5000,5,0)-1))</f>
        <v>46.822998839540745</v>
      </c>
      <c r="D2867" s="11">
        <f>VLOOKUP($A2866,Master!$A$6:$J$4994,$I$1,0)*(1+0.5*(VLOOKUP($A2867,'Old-SVXY-OHLC'!$A$3:$E$5000,D$1,0)/VLOOKUP($A2866,'Old-SVXY-OHLC'!$A$3:$E$5000,5,0)-1))</f>
        <v>44.923569325785579</v>
      </c>
      <c r="E2867" s="11">
        <f>VLOOKUP(A2867,Master!A$6:J$4994,$I$1,0)</f>
        <v>46.822877227668378</v>
      </c>
      <c r="F2867" s="11">
        <f>VLOOKUP($A2866,Master!$A$6:$J$4994,$I$1,0)*(1+0.5*(VLOOKUP($A2867,'Old-SVXY-OHLC'!$A$3:$G$5000,F$1,0)/VLOOKUP($A2866,'Old-SVXY-OHLC'!$A$3:$G$5000,5,0)-1))</f>
        <v>46.632095253526487</v>
      </c>
    </row>
    <row r="2868" spans="1:6" x14ac:dyDescent="0.25">
      <c r="A2868" s="1">
        <v>42229</v>
      </c>
      <c r="B2868" s="11">
        <f>VLOOKUP($A2867,Master!$A$6:$J$4994,$I$1,0)*(1+0.5*(VLOOKUP($A2868,'Old-SVXY-OHLC'!$A$3:$E$5000,B$1,0)/VLOOKUP($A2867,'Old-SVXY-OHLC'!$A$3:$E$5000,5,0)-1))</f>
        <v>46.856706307268709</v>
      </c>
      <c r="C2868" s="11">
        <f>VLOOKUP($A2867,Master!$A$6:$J$4994,$I$1,0)*(1+0.5*(VLOOKUP($A2868,'Old-SVXY-OHLC'!$A$3:$E$5000,C$1,0)/VLOOKUP($A2867,'Old-SVXY-OHLC'!$A$3:$E$5000,5,0)-1))</f>
        <v>47.223469868913973</v>
      </c>
      <c r="D2868" s="11">
        <f>VLOOKUP($A2867,Master!$A$6:$J$4994,$I$1,0)*(1+0.5*(VLOOKUP($A2868,'Old-SVXY-OHLC'!$A$3:$E$5000,D$1,0)/VLOOKUP($A2867,'Old-SVXY-OHLC'!$A$3:$E$5000,5,0)-1))</f>
        <v>46.376897519998671</v>
      </c>
      <c r="E2868" s="11">
        <f>VLOOKUP(A2868,Master!A$6:J$4994,$I$1,0)</f>
        <v>47.116521839340422</v>
      </c>
      <c r="F2868" s="11">
        <f>VLOOKUP($A2867,Master!$A$6:$J$4994,$I$1,0)*(1+0.5*(VLOOKUP($A2868,'Old-SVXY-OHLC'!$A$3:$G$5000,F$1,0)/VLOOKUP($A2867,'Old-SVXY-OHLC'!$A$3:$G$5000,5,0)-1))</f>
        <v>46.884339216204879</v>
      </c>
    </row>
    <row r="2869" spans="1:6" x14ac:dyDescent="0.25">
      <c r="A2869" s="1">
        <v>42230</v>
      </c>
      <c r="B2869" s="11">
        <f>VLOOKUP($A2868,Master!$A$6:$J$4994,$I$1,0)*(1+0.5*(VLOOKUP($A2869,'Old-SVXY-OHLC'!$A$3:$E$5000,B$1,0)/VLOOKUP($A2868,'Old-SVXY-OHLC'!$A$3:$E$5000,5,0)-1))</f>
        <v>46.980523917211308</v>
      </c>
      <c r="C2869" s="11">
        <f>VLOOKUP($A2868,Master!$A$6:$J$4994,$I$1,0)*(1+0.5*(VLOOKUP($A2869,'Old-SVXY-OHLC'!$A$3:$E$5000,C$1,0)/VLOOKUP($A2868,'Old-SVXY-OHLC'!$A$3:$E$5000,5,0)-1))</f>
        <v>47.152783651946216</v>
      </c>
      <c r="D2869" s="11">
        <f>VLOOKUP($A2868,Master!$A$6:$J$4994,$I$1,0)*(1+0.5*(VLOOKUP($A2869,'Old-SVXY-OHLC'!$A$3:$E$5000,D$1,0)/VLOOKUP($A2868,'Old-SVXY-OHLC'!$A$3:$E$5000,5,0)-1))</f>
        <v>46.591068753795852</v>
      </c>
      <c r="E2869" s="11">
        <f>VLOOKUP(A2869,Master!A$6:J$4994,$I$1,0)</f>
        <v>47.024627195102724</v>
      </c>
      <c r="F2869" s="11">
        <f>VLOOKUP($A2868,Master!$A$6:$J$4994,$I$1,0)*(1+0.5*(VLOOKUP($A2869,'Old-SVXY-OHLC'!$A$3:$G$5000,F$1,0)/VLOOKUP($A2868,'Old-SVXY-OHLC'!$A$3:$G$5000,5,0)-1))</f>
        <v>46.940580745280435</v>
      </c>
    </row>
    <row r="2870" spans="1:6" x14ac:dyDescent="0.25">
      <c r="A2870" s="1">
        <v>42233</v>
      </c>
      <c r="B2870" s="11">
        <f>VLOOKUP($A2869,Master!$A$6:$J$4994,$I$1,0)*(1+0.5*(VLOOKUP($A2870,'Old-SVXY-OHLC'!$A$3:$E$5000,B$1,0)/VLOOKUP($A2869,'Old-SVXY-OHLC'!$A$3:$E$5000,5,0)-1))</f>
        <v>46.712658421253707</v>
      </c>
      <c r="C2870" s="11">
        <f>VLOOKUP($A2869,Master!$A$6:$J$4994,$I$1,0)*(1+0.5*(VLOOKUP($A2870,'Old-SVXY-OHLC'!$A$3:$E$5000,C$1,0)/VLOOKUP($A2869,'Old-SVXY-OHLC'!$A$3:$E$5000,5,0)-1))</f>
        <v>47.270468251531184</v>
      </c>
      <c r="D2870" s="11">
        <f>VLOOKUP($A2869,Master!$A$6:$J$4994,$I$1,0)*(1+0.5*(VLOOKUP($A2870,'Old-SVXY-OHLC'!$A$3:$E$5000,D$1,0)/VLOOKUP($A2869,'Old-SVXY-OHLC'!$A$3:$E$5000,5,0)-1))</f>
        <v>46.477527741631384</v>
      </c>
      <c r="E2870" s="11">
        <f>VLOOKUP(A2870,Master!A$6:J$4994,$I$1,0)</f>
        <v>47.231988352505056</v>
      </c>
      <c r="F2870" s="11">
        <f>VLOOKUP($A2869,Master!$A$6:$J$4994,$I$1,0)*(1+0.5*(VLOOKUP($A2870,'Old-SVXY-OHLC'!$A$3:$G$5000,F$1,0)/VLOOKUP($A2869,'Old-SVXY-OHLC'!$A$3:$G$5000,5,0)-1))</f>
        <v>47.222940938130826</v>
      </c>
    </row>
    <row r="2871" spans="1:6" x14ac:dyDescent="0.25">
      <c r="A2871" s="1">
        <v>42234</v>
      </c>
      <c r="B2871" s="11">
        <f>VLOOKUP($A2870,Master!$A$6:$J$4994,$I$1,0)*(1+0.5*(VLOOKUP($A2871,'Old-SVXY-OHLC'!$A$3:$E$5000,B$1,0)/VLOOKUP($A2870,'Old-SVXY-OHLC'!$A$3:$E$5000,5,0)-1))</f>
        <v>47.132953884434755</v>
      </c>
      <c r="C2871" s="11">
        <f>VLOOKUP($A2870,Master!$A$6:$J$4994,$I$1,0)*(1+0.5*(VLOOKUP($A2871,'Old-SVXY-OHLC'!$A$3:$E$5000,C$1,0)/VLOOKUP($A2870,'Old-SVXY-OHLC'!$A$3:$E$5000,5,0)-1))</f>
        <v>47.344638399080907</v>
      </c>
      <c r="D2871" s="11">
        <f>VLOOKUP($A2870,Master!$A$6:$J$4994,$I$1,0)*(1+0.5*(VLOOKUP($A2871,'Old-SVXY-OHLC'!$A$3:$E$5000,D$1,0)/VLOOKUP($A2870,'Old-SVXY-OHLC'!$A$3:$E$5000,5,0)-1))</f>
        <v>46.814181657467124</v>
      </c>
      <c r="E2871" s="11">
        <f>VLOOKUP(A2871,Master!A$6:J$4994,$I$1,0)</f>
        <v>46.970382701450632</v>
      </c>
      <c r="F2871" s="11">
        <f>VLOOKUP($A2870,Master!$A$6:$J$4994,$I$1,0)*(1+0.5*(VLOOKUP($A2871,'Old-SVXY-OHLC'!$A$3:$G$5000,F$1,0)/VLOOKUP($A2870,'Old-SVXY-OHLC'!$A$3:$G$5000,5,0)-1))</f>
        <v>46.943682080853925</v>
      </c>
    </row>
    <row r="2872" spans="1:6" x14ac:dyDescent="0.25">
      <c r="A2872" s="1">
        <v>42235</v>
      </c>
      <c r="B2872" s="11">
        <f>VLOOKUP($A2871,Master!$A$6:$J$4994,$I$1,0)*(1+0.5*(VLOOKUP($A2872,'Old-SVXY-OHLC'!$A$3:$E$5000,B$1,0)/VLOOKUP($A2871,'Old-SVXY-OHLC'!$A$3:$E$5000,5,0)-1))</f>
        <v>46.612823549757756</v>
      </c>
      <c r="C2872" s="11">
        <f>VLOOKUP($A2871,Master!$A$6:$J$4994,$I$1,0)*(1+0.5*(VLOOKUP($A2872,'Old-SVXY-OHLC'!$A$3:$E$5000,C$1,0)/VLOOKUP($A2871,'Old-SVXY-OHLC'!$A$3:$E$5000,5,0)-1))</f>
        <v>47.203849639925942</v>
      </c>
      <c r="D2872" s="11">
        <f>VLOOKUP($A2871,Master!$A$6:$J$4994,$I$1,0)*(1+0.5*(VLOOKUP($A2872,'Old-SVXY-OHLC'!$A$3:$E$5000,D$1,0)/VLOOKUP($A2871,'Old-SVXY-OHLC'!$A$3:$E$5000,5,0)-1))</f>
        <v>45.919120787784856</v>
      </c>
      <c r="E2872" s="11">
        <f>VLOOKUP(A2872,Master!A$6:J$4994,$I$1,0)</f>
        <v>46.11799098290313</v>
      </c>
      <c r="F2872" s="11">
        <f>VLOOKUP($A2871,Master!$A$6:$J$4994,$I$1,0)*(1+0.5*(VLOOKUP($A2872,'Old-SVXY-OHLC'!$A$3:$G$5000,F$1,0)/VLOOKUP($A2871,'Old-SVXY-OHLC'!$A$3:$G$5000,5,0)-1))</f>
        <v>46.487606263889305</v>
      </c>
    </row>
    <row r="2873" spans="1:6" x14ac:dyDescent="0.25">
      <c r="A2873" s="1">
        <v>42236</v>
      </c>
      <c r="B2873" s="11">
        <f>VLOOKUP($A2872,Master!$A$6:$J$4994,$I$1,0)*(1+0.5*(VLOOKUP($A2873,'Old-SVXY-OHLC'!$A$3:$E$5000,B$1,0)/VLOOKUP($A2872,'Old-SVXY-OHLC'!$A$3:$E$5000,5,0)-1))</f>
        <v>45.517194557925642</v>
      </c>
      <c r="C2873" s="11">
        <f>VLOOKUP($A2872,Master!$A$6:$J$4994,$I$1,0)*(1+0.5*(VLOOKUP($A2873,'Old-SVXY-OHLC'!$A$3:$E$5000,C$1,0)/VLOOKUP($A2872,'Old-SVXY-OHLC'!$A$3:$E$5000,5,0)-1))</f>
        <v>45.823374685779349</v>
      </c>
      <c r="D2873" s="11">
        <f>VLOOKUP($A2872,Master!$A$6:$J$4994,$I$1,0)*(1+0.5*(VLOOKUP($A2873,'Old-SVXY-OHLC'!$A$3:$E$5000,D$1,0)/VLOOKUP($A2872,'Old-SVXY-OHLC'!$A$3:$E$5000,5,0)-1))</f>
        <v>43.821714566367099</v>
      </c>
      <c r="E2873" s="11">
        <f>VLOOKUP(A2873,Master!A$6:J$4994,$I$1,0)</f>
        <v>43.821541051816311</v>
      </c>
      <c r="F2873" s="11">
        <f>VLOOKUP($A2872,Master!$A$6:$J$4994,$I$1,0)*(1+0.5*(VLOOKUP($A2873,'Old-SVXY-OHLC'!$A$3:$G$5000,F$1,0)/VLOOKUP($A2872,'Old-SVXY-OHLC'!$A$3:$G$5000,5,0)-1))</f>
        <v>44.534872069640969</v>
      </c>
    </row>
    <row r="2874" spans="1:6" x14ac:dyDescent="0.25">
      <c r="A2874" s="1">
        <v>42237</v>
      </c>
      <c r="B2874" s="11">
        <f>VLOOKUP($A2873,Master!$A$6:$J$4994,$I$1,0)*(1+0.5*(VLOOKUP($A2874,'Old-SVXY-OHLC'!$A$3:$E$5000,B$1,0)/VLOOKUP($A2873,'Old-SVXY-OHLC'!$A$3:$E$5000,5,0)-1))</f>
        <v>43.346320417344778</v>
      </c>
      <c r="C2874" s="11">
        <f>VLOOKUP($A2873,Master!$A$6:$J$4994,$I$1,0)*(1+0.5*(VLOOKUP($A2874,'Old-SVXY-OHLC'!$A$3:$E$5000,C$1,0)/VLOOKUP($A2873,'Old-SVXY-OHLC'!$A$3:$E$5000,5,0)-1))</f>
        <v>43.962919489351933</v>
      </c>
      <c r="D2874" s="11">
        <f>VLOOKUP($A2873,Master!$A$6:$J$4994,$I$1,0)*(1+0.5*(VLOOKUP($A2874,'Old-SVXY-OHLC'!$A$3:$E$5000,D$1,0)/VLOOKUP($A2873,'Old-SVXY-OHLC'!$A$3:$E$5000,5,0)-1))</f>
        <v>40.733822358960857</v>
      </c>
      <c r="E2874" s="11">
        <f>VLOOKUP(A2874,Master!A$6:J$4994,$I$1,0)</f>
        <v>40.733638871684782</v>
      </c>
      <c r="F2874" s="11">
        <f>VLOOKUP($A2873,Master!$A$6:$J$4994,$I$1,0)*(1+0.5*(VLOOKUP($A2874,'Old-SVXY-OHLC'!$A$3:$G$5000,F$1,0)/VLOOKUP($A2873,'Old-SVXY-OHLC'!$A$3:$G$5000,5,0)-1))</f>
        <v>40.863770863280642</v>
      </c>
    </row>
    <row r="2875" spans="1:6" x14ac:dyDescent="0.25">
      <c r="A2875" s="1">
        <v>42240</v>
      </c>
      <c r="B2875" s="11">
        <f>VLOOKUP($A2874,Master!$A$6:$J$4994,$I$1,0)*(1+0.5*(VLOOKUP($A2875,'Old-SVXY-OHLC'!$A$3:$E$5000,B$1,0)/VLOOKUP($A2874,'Old-SVXY-OHLC'!$A$3:$E$5000,5,0)-1))</f>
        <v>34.47350373900688</v>
      </c>
      <c r="C2875" s="11">
        <f>VLOOKUP($A2874,Master!$A$6:$J$4994,$I$1,0)*(1+0.5*(VLOOKUP($A2875,'Old-SVXY-OHLC'!$A$3:$E$5000,C$1,0)/VLOOKUP($A2874,'Old-SVXY-OHLC'!$A$3:$E$5000,5,0)-1))</f>
        <v>39.944869165334666</v>
      </c>
      <c r="D2875" s="11">
        <f>VLOOKUP($A2874,Master!$A$6:$J$4994,$I$1,0)*(1+0.5*(VLOOKUP($A2875,'Old-SVXY-OHLC'!$A$3:$E$5000,D$1,0)/VLOOKUP($A2874,'Old-SVXY-OHLC'!$A$3:$E$5000,5,0)-1))</f>
        <v>33.681059404514365</v>
      </c>
      <c r="E2875" s="11">
        <f>VLOOKUP(A2875,Master!A$6:J$4994,$I$1,0)</f>
        <v>35.549030048762752</v>
      </c>
      <c r="F2875" s="11">
        <f>VLOOKUP($A2874,Master!$A$6:$J$4994,$I$1,0)*(1+0.5*(VLOOKUP($A2875,'Old-SVXY-OHLC'!$A$3:$G$5000,F$1,0)/VLOOKUP($A2874,'Old-SVXY-OHLC'!$A$3:$G$5000,5,0)-1))</f>
        <v>37.188794105855514</v>
      </c>
    </row>
    <row r="2876" spans="1:6" x14ac:dyDescent="0.25">
      <c r="A2876" s="1">
        <v>42241</v>
      </c>
      <c r="B2876" s="11">
        <f>VLOOKUP($A2875,Master!$A$6:$J$4994,$I$1,0)*(1+0.5*(VLOOKUP($A2876,'Old-SVXY-OHLC'!$A$3:$E$5000,B$1,0)/VLOOKUP($A2875,'Old-SVXY-OHLC'!$A$3:$E$5000,5,0)-1))</f>
        <v>38.491140525305049</v>
      </c>
      <c r="C2876" s="11">
        <f>VLOOKUP($A2875,Master!$A$6:$J$4994,$I$1,0)*(1+0.5*(VLOOKUP($A2876,'Old-SVXY-OHLC'!$A$3:$E$5000,C$1,0)/VLOOKUP($A2875,'Old-SVXY-OHLC'!$A$3:$E$5000,5,0)-1))</f>
        <v>38.525246897524816</v>
      </c>
      <c r="D2876" s="11">
        <f>VLOOKUP($A2875,Master!$A$6:$J$4994,$I$1,0)*(1+0.5*(VLOOKUP($A2876,'Old-SVXY-OHLC'!$A$3:$E$5000,D$1,0)/VLOOKUP($A2875,'Old-SVXY-OHLC'!$A$3:$E$5000,5,0)-1))</f>
        <v>35.175934159288971</v>
      </c>
      <c r="E2876" s="11">
        <f>VLOOKUP(A2876,Master!A$6:J$4994,$I$1,0)</f>
        <v>35.426280922305025</v>
      </c>
      <c r="F2876" s="11">
        <f>VLOOKUP($A2875,Master!$A$6:$J$4994,$I$1,0)*(1+0.5*(VLOOKUP($A2876,'Old-SVXY-OHLC'!$A$3:$G$5000,F$1,0)/VLOOKUP($A2875,'Old-SVXY-OHLC'!$A$3:$G$5000,5,0)-1))</f>
        <v>35.223684035394164</v>
      </c>
    </row>
    <row r="2877" spans="1:6" x14ac:dyDescent="0.25">
      <c r="A2877" s="1">
        <v>42242</v>
      </c>
      <c r="B2877" s="11">
        <f>VLOOKUP($A2876,Master!$A$6:$J$4994,$I$1,0)*(1+0.5*(VLOOKUP($A2877,'Old-SVXY-OHLC'!$A$3:$E$5000,B$1,0)/VLOOKUP($A2876,'Old-SVXY-OHLC'!$A$3:$E$5000,5,0)-1))</f>
        <v>36.715110125279644</v>
      </c>
      <c r="C2877" s="11">
        <f>VLOOKUP($A2876,Master!$A$6:$J$4994,$I$1,0)*(1+0.5*(VLOOKUP($A2877,'Old-SVXY-OHLC'!$A$3:$E$5000,C$1,0)/VLOOKUP($A2876,'Old-SVXY-OHLC'!$A$3:$E$5000,5,0)-1))</f>
        <v>37.074477346953529</v>
      </c>
      <c r="D2877" s="11">
        <f>VLOOKUP($A2876,Master!$A$6:$J$4994,$I$1,0)*(1+0.5*(VLOOKUP($A2877,'Old-SVXY-OHLC'!$A$3:$E$5000,D$1,0)/VLOOKUP($A2876,'Old-SVXY-OHLC'!$A$3:$E$5000,5,0)-1))</f>
        <v>34.77452644373173</v>
      </c>
      <c r="E2877" s="11">
        <f>VLOOKUP(A2877,Master!A$6:J$4994,$I$1,0)</f>
        <v>36.478150501929385</v>
      </c>
      <c r="F2877" s="11">
        <f>VLOOKUP($A2876,Master!$A$6:$J$4994,$I$1,0)*(1+0.5*(VLOOKUP($A2877,'Old-SVXY-OHLC'!$A$3:$G$5000,F$1,0)/VLOOKUP($A2876,'Old-SVXY-OHLC'!$A$3:$G$5000,5,0)-1))</f>
        <v>36.886237373695785</v>
      </c>
    </row>
    <row r="2878" spans="1:6" x14ac:dyDescent="0.25">
      <c r="A2878" s="1">
        <v>42243</v>
      </c>
      <c r="B2878" s="11">
        <f>VLOOKUP($A2877,Master!$A$6:$J$4994,$I$1,0)*(1+0.5*(VLOOKUP($A2878,'Old-SVXY-OHLC'!$A$3:$E$5000,B$1,0)/VLOOKUP($A2877,'Old-SVXY-OHLC'!$A$3:$E$5000,5,0)-1))</f>
        <v>37.613232154724955</v>
      </c>
      <c r="C2878" s="11">
        <f>VLOOKUP($A2877,Master!$A$6:$J$4994,$I$1,0)*(1+0.5*(VLOOKUP($A2878,'Old-SVXY-OHLC'!$A$3:$E$5000,C$1,0)/VLOOKUP($A2877,'Old-SVXY-OHLC'!$A$3:$E$5000,5,0)-1))</f>
        <v>37.653150767367478</v>
      </c>
      <c r="D2878" s="11">
        <f>VLOOKUP($A2877,Master!$A$6:$J$4994,$I$1,0)*(1+0.5*(VLOOKUP($A2878,'Old-SVXY-OHLC'!$A$3:$E$5000,D$1,0)/VLOOKUP($A2877,'Old-SVXY-OHLC'!$A$3:$E$5000,5,0)-1))</f>
        <v>35.33118009779345</v>
      </c>
      <c r="E2878" s="11">
        <f>VLOOKUP(A2878,Master!A$6:J$4994,$I$1,0)</f>
        <v>36.214431134243739</v>
      </c>
      <c r="F2878" s="11">
        <f>VLOOKUP($A2877,Master!$A$6:$J$4994,$I$1,0)*(1+0.5*(VLOOKUP($A2878,'Old-SVXY-OHLC'!$A$3:$G$5000,F$1,0)/VLOOKUP($A2877,'Old-SVXY-OHLC'!$A$3:$G$5000,5,0)-1))</f>
        <v>36.468878854440923</v>
      </c>
    </row>
    <row r="2879" spans="1:6" x14ac:dyDescent="0.25">
      <c r="A2879" s="1">
        <v>42244</v>
      </c>
      <c r="B2879" s="11">
        <f>VLOOKUP($A2878,Master!$A$6:$J$4994,$I$1,0)*(1+0.5*(VLOOKUP($A2879,'Old-SVXY-OHLC'!$A$3:$E$5000,B$1,0)/VLOOKUP($A2878,'Old-SVXY-OHLC'!$A$3:$E$5000,5,0)-1))</f>
        <v>35.880863619049428</v>
      </c>
      <c r="C2879" s="11">
        <f>VLOOKUP($A2878,Master!$A$6:$J$4994,$I$1,0)*(1+0.5*(VLOOKUP($A2879,'Old-SVXY-OHLC'!$A$3:$E$5000,C$1,0)/VLOOKUP($A2878,'Old-SVXY-OHLC'!$A$3:$E$5000,5,0)-1))</f>
        <v>36.12883616827888</v>
      </c>
      <c r="D2879" s="11">
        <f>VLOOKUP($A2878,Master!$A$6:$J$4994,$I$1,0)*(1+0.5*(VLOOKUP($A2879,'Old-SVXY-OHLC'!$A$3:$E$5000,D$1,0)/VLOOKUP($A2878,'Old-SVXY-OHLC'!$A$3:$E$5000,5,0)-1))</f>
        <v>34.664454448074743</v>
      </c>
      <c r="E2879" s="11">
        <f>VLOOKUP(A2879,Master!A$6:J$4994,$I$1,0)</f>
        <v>35.996880001147275</v>
      </c>
      <c r="F2879" s="11">
        <f>VLOOKUP($A2878,Master!$A$6:$J$4994,$I$1,0)*(1+0.5*(VLOOKUP($A2879,'Old-SVXY-OHLC'!$A$3:$G$5000,F$1,0)/VLOOKUP($A2878,'Old-SVXY-OHLC'!$A$3:$G$5000,5,0)-1))</f>
        <v>35.572571919293217</v>
      </c>
    </row>
    <row r="2880" spans="1:6" x14ac:dyDescent="0.25">
      <c r="A2880" s="1">
        <v>42247</v>
      </c>
      <c r="B2880" s="11">
        <f>VLOOKUP($A2879,Master!$A$6:$J$4994,$I$1,0)*(1+0.5*(VLOOKUP($A2880,'Old-SVXY-OHLC'!$A$3:$E$5000,B$1,0)/VLOOKUP($A2879,'Old-SVXY-OHLC'!$A$3:$E$5000,5,0)-1))</f>
        <v>35.354124735497031</v>
      </c>
      <c r="C2880" s="11">
        <f>VLOOKUP($A2879,Master!$A$6:$J$4994,$I$1,0)*(1+0.5*(VLOOKUP($A2880,'Old-SVXY-OHLC'!$A$3:$E$5000,C$1,0)/VLOOKUP($A2879,'Old-SVXY-OHLC'!$A$3:$E$5000,5,0)-1))</f>
        <v>35.583376204412097</v>
      </c>
      <c r="D2880" s="11">
        <f>VLOOKUP($A2879,Master!$A$6:$J$4994,$I$1,0)*(1+0.5*(VLOOKUP($A2880,'Old-SVXY-OHLC'!$A$3:$E$5000,D$1,0)/VLOOKUP($A2879,'Old-SVXY-OHLC'!$A$3:$E$5000,5,0)-1))</f>
        <v>34.599064806276971</v>
      </c>
      <c r="E2880" s="11">
        <f>VLOOKUP(A2880,Master!A$6:J$4994,$I$1,0)</f>
        <v>34.598682880090557</v>
      </c>
      <c r="F2880" s="11">
        <f>VLOOKUP($A2879,Master!$A$6:$J$4994,$I$1,0)*(1+0.5*(VLOOKUP($A2880,'Old-SVXY-OHLC'!$A$3:$G$5000,F$1,0)/VLOOKUP($A2879,'Old-SVXY-OHLC'!$A$3:$G$5000,5,0)-1))</f>
        <v>34.875394401149286</v>
      </c>
    </row>
    <row r="2881" spans="1:6" x14ac:dyDescent="0.25">
      <c r="A2881" s="1">
        <v>42248</v>
      </c>
      <c r="B2881" s="11">
        <f>VLOOKUP($A2880,Master!$A$6:$J$4994,$I$1,0)*(1+0.5*(VLOOKUP($A2881,'Old-SVXY-OHLC'!$A$3:$E$5000,B$1,0)/VLOOKUP($A2880,'Old-SVXY-OHLC'!$A$3:$E$5000,5,0)-1))</f>
        <v>33.284603021525108</v>
      </c>
      <c r="C2881" s="11">
        <f>VLOOKUP($A2880,Master!$A$6:$J$4994,$I$1,0)*(1+0.5*(VLOOKUP($A2881,'Old-SVXY-OHLC'!$A$3:$E$5000,C$1,0)/VLOOKUP($A2880,'Old-SVXY-OHLC'!$A$3:$E$5000,5,0)-1))</f>
        <v>33.804563178461152</v>
      </c>
      <c r="D2881" s="11">
        <f>VLOOKUP($A2880,Master!$A$6:$J$4994,$I$1,0)*(1+0.5*(VLOOKUP($A2881,'Old-SVXY-OHLC'!$A$3:$E$5000,D$1,0)/VLOOKUP($A2880,'Old-SVXY-OHLC'!$A$3:$E$5000,5,0)-1))</f>
        <v>31.92497817867228</v>
      </c>
      <c r="E2881" s="11">
        <f>VLOOKUP(A2881,Master!A$6:J$4994,$I$1,0)</f>
        <v>32.609634845427429</v>
      </c>
      <c r="F2881" s="11">
        <f>VLOOKUP($A2880,Master!$A$6:$J$4994,$I$1,0)*(1+0.5*(VLOOKUP($A2881,'Old-SVXY-OHLC'!$A$3:$G$5000,F$1,0)/VLOOKUP($A2880,'Old-SVXY-OHLC'!$A$3:$G$5000,5,0)-1))</f>
        <v>32.36413371662502</v>
      </c>
    </row>
    <row r="2882" spans="1:6" x14ac:dyDescent="0.25">
      <c r="A2882" s="1">
        <v>42249</v>
      </c>
      <c r="B2882" s="11">
        <f>VLOOKUP($A2881,Master!$A$6:$J$4994,$I$1,0)*(1+0.5*(VLOOKUP($A2882,'Old-SVXY-OHLC'!$A$3:$E$5000,B$1,0)/VLOOKUP($A2881,'Old-SVXY-OHLC'!$A$3:$E$5000,5,0)-1))</f>
        <v>33.350745984954159</v>
      </c>
      <c r="C2882" s="11">
        <f>VLOOKUP($A2881,Master!$A$6:$J$4994,$I$1,0)*(1+0.5*(VLOOKUP($A2882,'Old-SVXY-OHLC'!$A$3:$E$5000,C$1,0)/VLOOKUP($A2881,'Old-SVXY-OHLC'!$A$3:$E$5000,5,0)-1))</f>
        <v>34.260135689821958</v>
      </c>
      <c r="D2882" s="11">
        <f>VLOOKUP($A2881,Master!$A$6:$J$4994,$I$1,0)*(1+0.5*(VLOOKUP($A2882,'Old-SVXY-OHLC'!$A$3:$E$5000,D$1,0)/VLOOKUP($A2881,'Old-SVXY-OHLC'!$A$3:$E$5000,5,0)-1))</f>
        <v>32.73715094986639</v>
      </c>
      <c r="E2882" s="11">
        <f>VLOOKUP(A2882,Master!A$6:J$4994,$I$1,0)</f>
        <v>34.260080279942073</v>
      </c>
      <c r="F2882" s="11">
        <f>VLOOKUP($A2881,Master!$A$6:$J$4994,$I$1,0)*(1+0.5*(VLOOKUP($A2882,'Old-SVXY-OHLC'!$A$3:$G$5000,F$1,0)/VLOOKUP($A2881,'Old-SVXY-OHLC'!$A$3:$G$5000,5,0)-1))</f>
        <v>34.222497032246977</v>
      </c>
    </row>
    <row r="2883" spans="1:6" x14ac:dyDescent="0.25">
      <c r="A2883" s="1">
        <v>42250</v>
      </c>
      <c r="B2883" s="11">
        <f>VLOOKUP($A2882,Master!$A$6:$J$4994,$I$1,0)*(1+0.5*(VLOOKUP($A2883,'Old-SVXY-OHLC'!$A$3:$E$5000,B$1,0)/VLOOKUP($A2882,'Old-SVXY-OHLC'!$A$3:$E$5000,5,0)-1))</f>
        <v>34.716756723919907</v>
      </c>
      <c r="C2883" s="11">
        <f>VLOOKUP($A2882,Master!$A$6:$J$4994,$I$1,0)*(1+0.5*(VLOOKUP($A2883,'Old-SVXY-OHLC'!$A$3:$E$5000,C$1,0)/VLOOKUP($A2882,'Old-SVXY-OHLC'!$A$3:$E$5000,5,0)-1))</f>
        <v>35.427078031584323</v>
      </c>
      <c r="D2883" s="11">
        <f>VLOOKUP($A2882,Master!$A$6:$J$4994,$I$1,0)*(1+0.5*(VLOOKUP($A2883,'Old-SVXY-OHLC'!$A$3:$E$5000,D$1,0)/VLOOKUP($A2882,'Old-SVXY-OHLC'!$A$3:$E$5000,5,0)-1))</f>
        <v>33.749434483833284</v>
      </c>
      <c r="E2883" s="11">
        <f>VLOOKUP(A2883,Master!A$6:J$4994,$I$1,0)</f>
        <v>34.361143805073048</v>
      </c>
      <c r="F2883" s="11">
        <f>VLOOKUP($A2882,Master!$A$6:$J$4994,$I$1,0)*(1+0.5*(VLOOKUP($A2883,'Old-SVXY-OHLC'!$A$3:$G$5000,F$1,0)/VLOOKUP($A2882,'Old-SVXY-OHLC'!$A$3:$G$5000,5,0)-1))</f>
        <v>34.234879261736758</v>
      </c>
    </row>
    <row r="2884" spans="1:6" x14ac:dyDescent="0.25">
      <c r="A2884" s="1">
        <v>42251</v>
      </c>
      <c r="B2884" s="11">
        <f>VLOOKUP($A2883,Master!$A$6:$J$4994,$I$1,0)*(1+0.5*(VLOOKUP($A2884,'Old-SVXY-OHLC'!$A$3:$E$5000,B$1,0)/VLOOKUP($A2883,'Old-SVXY-OHLC'!$A$3:$E$5000,5,0)-1))</f>
        <v>33.437949993986201</v>
      </c>
      <c r="C2884" s="11">
        <f>VLOOKUP($A2883,Master!$A$6:$J$4994,$I$1,0)*(1+0.5*(VLOOKUP($A2884,'Old-SVXY-OHLC'!$A$3:$E$5000,C$1,0)/VLOOKUP($A2883,'Old-SVXY-OHLC'!$A$3:$E$5000,5,0)-1))</f>
        <v>33.836554710764304</v>
      </c>
      <c r="D2884" s="11">
        <f>VLOOKUP($A2883,Master!$A$6:$J$4994,$I$1,0)*(1+0.5*(VLOOKUP($A2884,'Old-SVXY-OHLC'!$A$3:$E$5000,D$1,0)/VLOOKUP($A2883,'Old-SVXY-OHLC'!$A$3:$E$5000,5,0)-1))</f>
        <v>32.583796317667563</v>
      </c>
      <c r="E2884" s="11">
        <f>VLOOKUP(A2884,Master!A$6:J$4994,$I$1,0)</f>
        <v>32.899916505704965</v>
      </c>
      <c r="F2884" s="11">
        <f>VLOOKUP($A2883,Master!$A$6:$J$4994,$I$1,0)*(1+0.5*(VLOOKUP($A2884,'Old-SVXY-OHLC'!$A$3:$G$5000,F$1,0)/VLOOKUP($A2883,'Old-SVXY-OHLC'!$A$3:$G$5000,5,0)-1))</f>
        <v>32.982402458033938</v>
      </c>
    </row>
    <row r="2885" spans="1:6" x14ac:dyDescent="0.25">
      <c r="A2885" s="1">
        <v>42255</v>
      </c>
      <c r="B2885" s="11">
        <f>VLOOKUP($A2884,Master!$A$6:$J$4994,$I$1,0)*(1+0.5*(VLOOKUP($A2885,'Old-SVXY-OHLC'!$A$3:$E$5000,B$1,0)/VLOOKUP($A2884,'Old-SVXY-OHLC'!$A$3:$E$5000,5,0)-1))</f>
        <v>33.954437863438706</v>
      </c>
      <c r="C2885" s="11">
        <f>VLOOKUP($A2884,Master!$A$6:$J$4994,$I$1,0)*(1+0.5*(VLOOKUP($A2885,'Old-SVXY-OHLC'!$A$3:$E$5000,C$1,0)/VLOOKUP($A2884,'Old-SVXY-OHLC'!$A$3:$E$5000,5,0)-1))</f>
        <v>34.498319048628048</v>
      </c>
      <c r="D2885" s="11">
        <f>VLOOKUP($A2884,Master!$A$6:$J$4994,$I$1,0)*(1+0.5*(VLOOKUP($A2885,'Old-SVXY-OHLC'!$A$3:$E$5000,D$1,0)/VLOOKUP($A2884,'Old-SVXY-OHLC'!$A$3:$E$5000,5,0)-1))</f>
        <v>33.742149493693297</v>
      </c>
      <c r="E2885" s="11">
        <f>VLOOKUP(A2885,Master!A$6:J$4994,$I$1,0)</f>
        <v>34.49809005883116</v>
      </c>
      <c r="F2885" s="11">
        <f>VLOOKUP($A2884,Master!$A$6:$J$4994,$I$1,0)*(1+0.5*(VLOOKUP($A2885,'Old-SVXY-OHLC'!$A$3:$G$5000,F$1,0)/VLOOKUP($A2884,'Old-SVXY-OHLC'!$A$3:$G$5000,5,0)-1))</f>
        <v>34.412533819205109</v>
      </c>
    </row>
    <row r="2886" spans="1:6" x14ac:dyDescent="0.25">
      <c r="A2886" s="1">
        <v>42256</v>
      </c>
      <c r="B2886" s="11">
        <f>VLOOKUP($A2885,Master!$A$6:$J$4994,$I$1,0)*(1+0.5*(VLOOKUP($A2886,'Old-SVXY-OHLC'!$A$3:$E$5000,B$1,0)/VLOOKUP($A2885,'Old-SVXY-OHLC'!$A$3:$E$5000,5,0)-1))</f>
        <v>35.355788911433848</v>
      </c>
      <c r="C2886" s="11">
        <f>VLOOKUP($A2885,Master!$A$6:$J$4994,$I$1,0)*(1+0.5*(VLOOKUP($A2886,'Old-SVXY-OHLC'!$A$3:$E$5000,C$1,0)/VLOOKUP($A2885,'Old-SVXY-OHLC'!$A$3:$E$5000,5,0)-1))</f>
        <v>35.370027283701297</v>
      </c>
      <c r="D2886" s="11">
        <f>VLOOKUP($A2885,Master!$A$6:$J$4994,$I$1,0)*(1+0.5*(VLOOKUP($A2886,'Old-SVXY-OHLC'!$A$3:$E$5000,D$1,0)/VLOOKUP($A2885,'Old-SVXY-OHLC'!$A$3:$E$5000,5,0)-1))</f>
        <v>33.878633070315068</v>
      </c>
      <c r="E2886" s="11">
        <f>VLOOKUP(A2886,Master!A$6:J$4994,$I$1,0)</f>
        <v>33.922462179198909</v>
      </c>
      <c r="F2886" s="11">
        <f>VLOOKUP($A2885,Master!$A$6:$J$4994,$I$1,0)*(1+0.5*(VLOOKUP($A2886,'Old-SVXY-OHLC'!$A$3:$G$5000,F$1,0)/VLOOKUP($A2885,'Old-SVXY-OHLC'!$A$3:$G$5000,5,0)-1))</f>
        <v>34.006772013774956</v>
      </c>
    </row>
    <row r="2887" spans="1:6" x14ac:dyDescent="0.25">
      <c r="A2887" s="1">
        <v>42257</v>
      </c>
      <c r="B2887" s="11">
        <f>VLOOKUP($A2886,Master!$A$6:$J$4994,$I$1,0)*(1+0.5*(VLOOKUP($A2887,'Old-SVXY-OHLC'!$A$3:$E$5000,B$1,0)/VLOOKUP($A2886,'Old-SVXY-OHLC'!$A$3:$E$5000,5,0)-1))</f>
        <v>33.50482126522526</v>
      </c>
      <c r="C2887" s="11">
        <f>VLOOKUP($A2886,Master!$A$6:$J$4994,$I$1,0)*(1+0.5*(VLOOKUP($A2887,'Old-SVXY-OHLC'!$A$3:$E$5000,C$1,0)/VLOOKUP($A2886,'Old-SVXY-OHLC'!$A$3:$E$5000,5,0)-1))</f>
        <v>34.548591356101113</v>
      </c>
      <c r="D2887" s="11">
        <f>VLOOKUP($A2886,Master!$A$6:$J$4994,$I$1,0)*(1+0.5*(VLOOKUP($A2887,'Old-SVXY-OHLC'!$A$3:$E$5000,D$1,0)/VLOOKUP($A2886,'Old-SVXY-OHLC'!$A$3:$E$5000,5,0)-1))</f>
        <v>33.421542805611111</v>
      </c>
      <c r="E2887" s="11">
        <f>VLOOKUP(A2887,Master!A$6:J$4994,$I$1,0)</f>
        <v>34.548511300348963</v>
      </c>
      <c r="F2887" s="11">
        <f>VLOOKUP($A2886,Master!$A$6:$J$4994,$I$1,0)*(1+0.5*(VLOOKUP($A2887,'Old-SVXY-OHLC'!$A$3:$G$5000,F$1,0)/VLOOKUP($A2886,'Old-SVXY-OHLC'!$A$3:$G$5000,5,0)-1))</f>
        <v>34.442617291280477</v>
      </c>
    </row>
    <row r="2888" spans="1:6" x14ac:dyDescent="0.25">
      <c r="A2888" s="1">
        <v>42258</v>
      </c>
      <c r="B2888" s="11">
        <f>VLOOKUP($A2887,Master!$A$6:$J$4994,$I$1,0)*(1+0.5*(VLOOKUP($A2888,'Old-SVXY-OHLC'!$A$3:$E$5000,B$1,0)/VLOOKUP($A2887,'Old-SVXY-OHLC'!$A$3:$E$5000,5,0)-1))</f>
        <v>34.344846139525927</v>
      </c>
      <c r="C2888" s="11">
        <f>VLOOKUP($A2887,Master!$A$6:$J$4994,$I$1,0)*(1+0.5*(VLOOKUP($A2888,'Old-SVXY-OHLC'!$A$3:$E$5000,C$1,0)/VLOOKUP($A2887,'Old-SVXY-OHLC'!$A$3:$E$5000,5,0)-1))</f>
        <v>34.929334397897456</v>
      </c>
      <c r="D2888" s="11">
        <f>VLOOKUP($A2887,Master!$A$6:$J$4994,$I$1,0)*(1+0.5*(VLOOKUP($A2888,'Old-SVXY-OHLC'!$A$3:$E$5000,D$1,0)/VLOOKUP($A2887,'Old-SVXY-OHLC'!$A$3:$E$5000,5,0)-1))</f>
        <v>34.049666467706288</v>
      </c>
      <c r="E2888" s="11">
        <f>VLOOKUP(A2888,Master!A$6:J$4994,$I$1,0)</f>
        <v>34.929247586471156</v>
      </c>
      <c r="F2888" s="11">
        <f>VLOOKUP($A2887,Master!$A$6:$J$4994,$I$1,0)*(1+0.5*(VLOOKUP($A2888,'Old-SVXY-OHLC'!$A$3:$G$5000,F$1,0)/VLOOKUP($A2887,'Old-SVXY-OHLC'!$A$3:$G$5000,5,0)-1))</f>
        <v>34.835626327369383</v>
      </c>
    </row>
    <row r="2889" spans="1:6" x14ac:dyDescent="0.25">
      <c r="A2889" s="1">
        <v>42261</v>
      </c>
      <c r="B2889" s="11">
        <f>VLOOKUP($A2888,Master!$A$6:$J$4994,$I$1,0)*(1+0.5*(VLOOKUP($A2889,'Old-SVXY-OHLC'!$A$3:$E$5000,B$1,0)/VLOOKUP($A2888,'Old-SVXY-OHLC'!$A$3:$E$5000,5,0)-1))</f>
        <v>34.892837828119177</v>
      </c>
      <c r="C2889" s="11">
        <f>VLOOKUP($A2888,Master!$A$6:$J$4994,$I$1,0)*(1+0.5*(VLOOKUP($A2889,'Old-SVXY-OHLC'!$A$3:$E$5000,C$1,0)/VLOOKUP($A2888,'Old-SVXY-OHLC'!$A$3:$E$5000,5,0)-1))</f>
        <v>34.966737847877006</v>
      </c>
      <c r="D2889" s="11">
        <f>VLOOKUP($A2888,Master!$A$6:$J$4994,$I$1,0)*(1+0.5*(VLOOKUP($A2889,'Old-SVXY-OHLC'!$A$3:$E$5000,D$1,0)/VLOOKUP($A2888,'Old-SVXY-OHLC'!$A$3:$E$5000,5,0)-1))</f>
        <v>34.424942699608984</v>
      </c>
      <c r="E2889" s="11">
        <f>VLOOKUP(A2889,Master!A$6:J$4994,$I$1,0)</f>
        <v>34.966453177130653</v>
      </c>
      <c r="F2889" s="11">
        <f>VLOOKUP($A2888,Master!$A$6:$J$4994,$I$1,0)*(1+0.5*(VLOOKUP($A2889,'Old-SVXY-OHLC'!$A$3:$G$5000,F$1,0)/VLOOKUP($A2888,'Old-SVXY-OHLC'!$A$3:$G$5000,5,0)-1))</f>
        <v>34.797851599023126</v>
      </c>
    </row>
    <row r="2890" spans="1:6" x14ac:dyDescent="0.25">
      <c r="A2890" s="1">
        <v>42262</v>
      </c>
      <c r="B2890" s="11">
        <f>VLOOKUP($A2889,Master!$A$6:$J$4994,$I$1,0)*(1+0.5*(VLOOKUP($A2890,'Old-SVXY-OHLC'!$A$3:$E$5000,B$1,0)/VLOOKUP($A2889,'Old-SVXY-OHLC'!$A$3:$E$5000,5,0)-1))</f>
        <v>35.075372634411153</v>
      </c>
      <c r="C2890" s="11">
        <f>VLOOKUP($A2889,Master!$A$6:$J$4994,$I$1,0)*(1+0.5*(VLOOKUP($A2890,'Old-SVXY-OHLC'!$A$3:$E$5000,C$1,0)/VLOOKUP($A2889,'Old-SVXY-OHLC'!$A$3:$E$5000,5,0)-1))</f>
        <v>36.78222722133858</v>
      </c>
      <c r="D2890" s="11">
        <f>VLOOKUP($A2889,Master!$A$6:$J$4994,$I$1,0)*(1+0.5*(VLOOKUP($A2890,'Old-SVXY-OHLC'!$A$3:$E$5000,D$1,0)/VLOOKUP($A2889,'Old-SVXY-OHLC'!$A$3:$E$5000,5,0)-1))</f>
        <v>34.938316960173182</v>
      </c>
      <c r="E2890" s="11">
        <f>VLOOKUP(A2890,Master!A$6:J$4994,$I$1,0)</f>
        <v>36.782168751732826</v>
      </c>
      <c r="F2890" s="11">
        <f>VLOOKUP($A2889,Master!$A$6:$J$4994,$I$1,0)*(1+0.5*(VLOOKUP($A2890,'Old-SVXY-OHLC'!$A$3:$G$5000,F$1,0)/VLOOKUP($A2889,'Old-SVXY-OHLC'!$A$3:$G$5000,5,0)-1))</f>
        <v>36.554855189540078</v>
      </c>
    </row>
    <row r="2891" spans="1:6" x14ac:dyDescent="0.25">
      <c r="A2891" s="1">
        <v>42263</v>
      </c>
      <c r="B2891" s="11">
        <f>VLOOKUP($A2890,Master!$A$6:$J$4994,$I$1,0)*(1+0.5*(VLOOKUP($A2891,'Old-SVXY-OHLC'!$A$3:$E$5000,B$1,0)/VLOOKUP($A2890,'Old-SVXY-OHLC'!$A$3:$E$5000,5,0)-1))</f>
        <v>37.221875200516898</v>
      </c>
      <c r="C2891" s="11">
        <f>VLOOKUP($A2890,Master!$A$6:$J$4994,$I$1,0)*(1+0.5*(VLOOKUP($A2891,'Old-SVXY-OHLC'!$A$3:$E$5000,C$1,0)/VLOOKUP($A2890,'Old-SVXY-OHLC'!$A$3:$E$5000,5,0)-1))</f>
        <v>38.08686113996243</v>
      </c>
      <c r="D2891" s="11">
        <f>VLOOKUP($A2890,Master!$A$6:$J$4994,$I$1,0)*(1+0.5*(VLOOKUP($A2891,'Old-SVXY-OHLC'!$A$3:$E$5000,D$1,0)/VLOOKUP($A2890,'Old-SVXY-OHLC'!$A$3:$E$5000,5,0)-1))</f>
        <v>36.612377791645052</v>
      </c>
      <c r="E2891" s="11">
        <f>VLOOKUP(A2891,Master!A$6:J$4994,$I$1,0)</f>
        <v>38.086787194495344</v>
      </c>
      <c r="F2891" s="11">
        <f>VLOOKUP($A2890,Master!$A$6:$J$4994,$I$1,0)*(1+0.5*(VLOOKUP($A2891,'Old-SVXY-OHLC'!$A$3:$G$5000,F$1,0)/VLOOKUP($A2890,'Old-SVXY-OHLC'!$A$3:$G$5000,5,0)-1))</f>
        <v>37.653881605706282</v>
      </c>
    </row>
    <row r="2892" spans="1:6" x14ac:dyDescent="0.25">
      <c r="A2892" s="1">
        <v>42264</v>
      </c>
      <c r="B2892" s="11">
        <f>VLOOKUP($A2891,Master!$A$6:$J$4994,$I$1,0)*(1+0.5*(VLOOKUP($A2892,'Old-SVXY-OHLC'!$A$3:$E$5000,B$1,0)/VLOOKUP($A2891,'Old-SVXY-OHLC'!$A$3:$E$5000,5,0)-1))</f>
        <v>37.671386554419193</v>
      </c>
      <c r="C2892" s="11">
        <f>VLOOKUP($A2891,Master!$A$6:$J$4994,$I$1,0)*(1+0.5*(VLOOKUP($A2892,'Old-SVXY-OHLC'!$A$3:$E$5000,C$1,0)/VLOOKUP($A2891,'Old-SVXY-OHLC'!$A$3:$E$5000,5,0)-1))</f>
        <v>39.387507545505983</v>
      </c>
      <c r="D2892" s="11">
        <f>VLOOKUP($A2891,Master!$A$6:$J$4994,$I$1,0)*(1+0.5*(VLOOKUP($A2892,'Old-SVXY-OHLC'!$A$3:$E$5000,D$1,0)/VLOOKUP($A2891,'Old-SVXY-OHLC'!$A$3:$E$5000,5,0)-1))</f>
        <v>36.656660925447689</v>
      </c>
      <c r="E2892" s="11">
        <f>VLOOKUP(A2892,Master!A$6:J$4994,$I$1,0)</f>
        <v>36.656527208786464</v>
      </c>
      <c r="F2892" s="11">
        <f>VLOOKUP($A2891,Master!$A$6:$J$4994,$I$1,0)*(1+0.5*(VLOOKUP($A2892,'Old-SVXY-OHLC'!$A$3:$G$5000,F$1,0)/VLOOKUP($A2891,'Old-SVXY-OHLC'!$A$3:$G$5000,5,0)-1))</f>
        <v>37.661673316940387</v>
      </c>
    </row>
    <row r="2893" spans="1:6" x14ac:dyDescent="0.25">
      <c r="A2893" s="1">
        <v>42265</v>
      </c>
      <c r="B2893" s="11">
        <f>VLOOKUP($A2892,Master!$A$6:$J$4994,$I$1,0)*(1+0.5*(VLOOKUP($A2893,'Old-SVXY-OHLC'!$A$3:$E$5000,B$1,0)/VLOOKUP($A2892,'Old-SVXY-OHLC'!$A$3:$E$5000,5,0)-1))</f>
        <v>35.849164998851549</v>
      </c>
      <c r="C2893" s="11">
        <f>VLOOKUP($A2892,Master!$A$6:$J$4994,$I$1,0)*(1+0.5*(VLOOKUP($A2893,'Old-SVXY-OHLC'!$A$3:$E$5000,C$1,0)/VLOOKUP($A2892,'Old-SVXY-OHLC'!$A$3:$E$5000,5,0)-1))</f>
        <v>36.529784629943968</v>
      </c>
      <c r="D2893" s="11">
        <f>VLOOKUP($A2892,Master!$A$6:$J$4994,$I$1,0)*(1+0.5*(VLOOKUP($A2893,'Old-SVXY-OHLC'!$A$3:$E$5000,D$1,0)/VLOOKUP($A2892,'Old-SVXY-OHLC'!$A$3:$E$5000,5,0)-1))</f>
        <v>35.171915445754273</v>
      </c>
      <c r="E2893" s="11">
        <f>VLOOKUP(A2893,Master!A$6:J$4994,$I$1,0)</f>
        <v>35.681540984230871</v>
      </c>
      <c r="F2893" s="11">
        <f>VLOOKUP($A2892,Master!$A$6:$J$4994,$I$1,0)*(1+0.5*(VLOOKUP($A2893,'Old-SVXY-OHLC'!$A$3:$G$5000,F$1,0)/VLOOKUP($A2892,'Old-SVXY-OHLC'!$A$3:$G$5000,5,0)-1))</f>
        <v>35.438097023023822</v>
      </c>
    </row>
    <row r="2894" spans="1:6" x14ac:dyDescent="0.25">
      <c r="A2894" s="1">
        <v>42268</v>
      </c>
      <c r="B2894" s="11">
        <f>VLOOKUP($A2893,Master!$A$6:$J$4994,$I$1,0)*(1+0.5*(VLOOKUP($A2894,'Old-SVXY-OHLC'!$A$3:$E$5000,B$1,0)/VLOOKUP($A2893,'Old-SVXY-OHLC'!$A$3:$E$5000,5,0)-1))</f>
        <v>35.981917493714192</v>
      </c>
      <c r="C2894" s="11">
        <f>VLOOKUP($A2893,Master!$A$6:$J$4994,$I$1,0)*(1+0.5*(VLOOKUP($A2894,'Old-SVXY-OHLC'!$A$3:$E$5000,C$1,0)/VLOOKUP($A2893,'Old-SVXY-OHLC'!$A$3:$E$5000,5,0)-1))</f>
        <v>37.147075324866208</v>
      </c>
      <c r="D2894" s="11">
        <f>VLOOKUP($A2893,Master!$A$6:$J$4994,$I$1,0)*(1+0.5*(VLOOKUP($A2894,'Old-SVXY-OHLC'!$A$3:$E$5000,D$1,0)/VLOOKUP($A2893,'Old-SVXY-OHLC'!$A$3:$E$5000,5,0)-1))</f>
        <v>35.767148059147907</v>
      </c>
      <c r="E2894" s="11">
        <f>VLOOKUP(A2894,Master!A$6:J$4994,$I$1,0)</f>
        <v>37.146872509231095</v>
      </c>
      <c r="F2894" s="11">
        <f>VLOOKUP($A2893,Master!$A$6:$J$4994,$I$1,0)*(1+0.5*(VLOOKUP($A2894,'Old-SVXY-OHLC'!$A$3:$G$5000,F$1,0)/VLOOKUP($A2893,'Old-SVXY-OHLC'!$A$3:$G$5000,5,0)-1))</f>
        <v>36.647012774515304</v>
      </c>
    </row>
    <row r="2895" spans="1:6" x14ac:dyDescent="0.25">
      <c r="A2895" s="1">
        <v>42269</v>
      </c>
      <c r="B2895" s="11">
        <f>VLOOKUP($A2894,Master!$A$6:$J$4994,$I$1,0)*(1+0.5*(VLOOKUP($A2895,'Old-SVXY-OHLC'!$A$3:$E$5000,B$1,0)/VLOOKUP($A2894,'Old-SVXY-OHLC'!$A$3:$E$5000,5,0)-1))</f>
        <v>35.619375677357716</v>
      </c>
      <c r="C2895" s="11">
        <f>VLOOKUP($A2894,Master!$A$6:$J$4994,$I$1,0)*(1+0.5*(VLOOKUP($A2895,'Old-SVXY-OHLC'!$A$3:$E$5000,C$1,0)/VLOOKUP($A2894,'Old-SVXY-OHLC'!$A$3:$E$5000,5,0)-1))</f>
        <v>35.902640855283849</v>
      </c>
      <c r="D2895" s="11">
        <f>VLOOKUP($A2894,Master!$A$6:$J$4994,$I$1,0)*(1+0.5*(VLOOKUP($A2895,'Old-SVXY-OHLC'!$A$3:$E$5000,D$1,0)/VLOOKUP($A2894,'Old-SVXY-OHLC'!$A$3:$E$5000,5,0)-1))</f>
        <v>34.459650651835716</v>
      </c>
      <c r="E2895" s="11">
        <f>VLOOKUP(A2895,Master!A$6:J$4994,$I$1,0)</f>
        <v>35.286630245110132</v>
      </c>
      <c r="F2895" s="11">
        <f>VLOOKUP($A2894,Master!$A$6:$J$4994,$I$1,0)*(1+0.5*(VLOOKUP($A2895,'Old-SVXY-OHLC'!$A$3:$G$5000,F$1,0)/VLOOKUP($A2894,'Old-SVXY-OHLC'!$A$3:$G$5000,5,0)-1))</f>
        <v>35.469410740267143</v>
      </c>
    </row>
    <row r="2896" spans="1:6" x14ac:dyDescent="0.25">
      <c r="A2896" s="1">
        <v>42270</v>
      </c>
      <c r="B2896" s="11">
        <f>VLOOKUP($A2895,Master!$A$6:$J$4994,$I$1,0)*(1+0.5*(VLOOKUP($A2896,'Old-SVXY-OHLC'!$A$3:$E$5000,B$1,0)/VLOOKUP($A2895,'Old-SVXY-OHLC'!$A$3:$E$5000,5,0)-1))</f>
        <v>35.419627212680503</v>
      </c>
      <c r="C2896" s="11">
        <f>VLOOKUP($A2895,Master!$A$6:$J$4994,$I$1,0)*(1+0.5*(VLOOKUP($A2896,'Old-SVXY-OHLC'!$A$3:$E$5000,C$1,0)/VLOOKUP($A2895,'Old-SVXY-OHLC'!$A$3:$E$5000,5,0)-1))</f>
        <v>36.000093305343533</v>
      </c>
      <c r="D2896" s="11">
        <f>VLOOKUP($A2895,Master!$A$6:$J$4994,$I$1,0)*(1+0.5*(VLOOKUP($A2896,'Old-SVXY-OHLC'!$A$3:$E$5000,D$1,0)/VLOOKUP($A2895,'Old-SVXY-OHLC'!$A$3:$E$5000,5,0)-1))</f>
        <v>35.183923788592494</v>
      </c>
      <c r="E2896" s="11">
        <f>VLOOKUP(A2896,Master!A$6:J$4994,$I$1,0)</f>
        <v>35.782922942462449</v>
      </c>
      <c r="F2896" s="11">
        <f>VLOOKUP($A2895,Master!$A$6:$J$4994,$I$1,0)*(1+0.5*(VLOOKUP($A2896,'Old-SVXY-OHLC'!$A$3:$G$5000,F$1,0)/VLOOKUP($A2895,'Old-SVXY-OHLC'!$A$3:$G$5000,5,0)-1))</f>
        <v>35.810122814375625</v>
      </c>
    </row>
    <row r="2897" spans="1:6" x14ac:dyDescent="0.25">
      <c r="A2897" s="1">
        <v>42271</v>
      </c>
      <c r="B2897" s="11">
        <f>VLOOKUP($A2896,Master!$A$6:$J$4994,$I$1,0)*(1+0.5*(VLOOKUP($A2897,'Old-SVXY-OHLC'!$A$3:$E$5000,B$1,0)/VLOOKUP($A2896,'Old-SVXY-OHLC'!$A$3:$E$5000,5,0)-1))</f>
        <v>34.976906735399808</v>
      </c>
      <c r="C2897" s="11">
        <f>VLOOKUP($A2896,Master!$A$6:$J$4994,$I$1,0)*(1+0.5*(VLOOKUP($A2897,'Old-SVXY-OHLC'!$A$3:$E$5000,C$1,0)/VLOOKUP($A2896,'Old-SVXY-OHLC'!$A$3:$E$5000,5,0)-1))</f>
        <v>35.493910761368788</v>
      </c>
      <c r="D2897" s="11">
        <f>VLOOKUP($A2896,Master!$A$6:$J$4994,$I$1,0)*(1+0.5*(VLOOKUP($A2897,'Old-SVXY-OHLC'!$A$3:$E$5000,D$1,0)/VLOOKUP($A2896,'Old-SVXY-OHLC'!$A$3:$E$5000,5,0)-1))</f>
        <v>34.053931866254018</v>
      </c>
      <c r="E2897" s="11">
        <f>VLOOKUP(A2897,Master!A$6:J$4994,$I$1,0)</f>
        <v>35.194620737542699</v>
      </c>
      <c r="F2897" s="11">
        <f>VLOOKUP($A2896,Master!$A$6:$J$4994,$I$1,0)*(1+0.5*(VLOOKUP($A2897,'Old-SVXY-OHLC'!$A$3:$G$5000,F$1,0)/VLOOKUP($A2896,'Old-SVXY-OHLC'!$A$3:$G$5000,5,0)-1))</f>
        <v>35.375936529974219</v>
      </c>
    </row>
    <row r="2898" spans="1:6" x14ac:dyDescent="0.25">
      <c r="A2898" s="1">
        <v>42272</v>
      </c>
      <c r="B2898" s="11">
        <f>VLOOKUP($A2897,Master!$A$6:$J$4994,$I$1,0)*(1+0.5*(VLOOKUP($A2898,'Old-SVXY-OHLC'!$A$3:$E$5000,B$1,0)/VLOOKUP($A2897,'Old-SVXY-OHLC'!$A$3:$E$5000,5,0)-1))</f>
        <v>36.052905466213588</v>
      </c>
      <c r="C2898" s="11">
        <f>VLOOKUP($A2897,Master!$A$6:$J$4994,$I$1,0)*(1+0.5*(VLOOKUP($A2898,'Old-SVXY-OHLC'!$A$3:$E$5000,C$1,0)/VLOOKUP($A2897,'Old-SVXY-OHLC'!$A$3:$E$5000,5,0)-1))</f>
        <v>36.074078233055779</v>
      </c>
      <c r="D2898" s="11">
        <f>VLOOKUP($A2897,Master!$A$6:$J$4994,$I$1,0)*(1+0.5*(VLOOKUP($A2898,'Old-SVXY-OHLC'!$A$3:$E$5000,D$1,0)/VLOOKUP($A2897,'Old-SVXY-OHLC'!$A$3:$E$5000,5,0)-1))</f>
        <v>34.472005541996744</v>
      </c>
      <c r="E2898" s="11">
        <f>VLOOKUP(A2898,Master!A$6:J$4994,$I$1,0)</f>
        <v>34.817076434530023</v>
      </c>
      <c r="F2898" s="11">
        <f>VLOOKUP($A2897,Master!$A$6:$J$4994,$I$1,0)*(1+0.5*(VLOOKUP($A2898,'Old-SVXY-OHLC'!$A$3:$G$5000,F$1,0)/VLOOKUP($A2897,'Old-SVXY-OHLC'!$A$3:$G$5000,5,0)-1))</f>
        <v>34.920162440156432</v>
      </c>
    </row>
    <row r="2899" spans="1:6" x14ac:dyDescent="0.25">
      <c r="A2899" s="1">
        <v>42275</v>
      </c>
      <c r="B2899" s="11">
        <f>VLOOKUP($A2898,Master!$A$6:$J$4994,$I$1,0)*(1+0.5*(VLOOKUP($A2899,'Old-SVXY-OHLC'!$A$3:$E$5000,B$1,0)/VLOOKUP($A2898,'Old-SVXY-OHLC'!$A$3:$E$5000,5,0)-1))</f>
        <v>34.293314800144429</v>
      </c>
      <c r="C2899" s="11">
        <f>VLOOKUP($A2898,Master!$A$6:$J$4994,$I$1,0)*(1+0.5*(VLOOKUP($A2899,'Old-SVXY-OHLC'!$A$3:$E$5000,C$1,0)/VLOOKUP($A2898,'Old-SVXY-OHLC'!$A$3:$E$5000,5,0)-1))</f>
        <v>34.443147297410249</v>
      </c>
      <c r="D2899" s="11">
        <f>VLOOKUP($A2898,Master!$A$6:$J$4994,$I$1,0)*(1+0.5*(VLOOKUP($A2899,'Old-SVXY-OHLC'!$A$3:$E$5000,D$1,0)/VLOOKUP($A2898,'Old-SVXY-OHLC'!$A$3:$E$5000,5,0)-1))</f>
        <v>33.198103951673602</v>
      </c>
      <c r="E2899" s="11">
        <f>VLOOKUP(A2899,Master!A$6:J$4994,$I$1,0)</f>
        <v>33.613321013643599</v>
      </c>
      <c r="F2899" s="11">
        <f>VLOOKUP($A2898,Master!$A$6:$J$4994,$I$1,0)*(1+0.5*(VLOOKUP($A2899,'Old-SVXY-OHLC'!$A$3:$G$5000,F$1,0)/VLOOKUP($A2898,'Old-SVXY-OHLC'!$A$3:$G$5000,5,0)-1))</f>
        <v>33.661874840524391</v>
      </c>
    </row>
    <row r="2900" spans="1:6" x14ac:dyDescent="0.25">
      <c r="A2900" s="1">
        <v>42276</v>
      </c>
      <c r="B2900" s="11">
        <f>VLOOKUP($A2899,Master!$A$6:$J$4994,$I$1,0)*(1+0.5*(VLOOKUP($A2900,'Old-SVXY-OHLC'!$A$3:$E$5000,B$1,0)/VLOOKUP($A2899,'Old-SVXY-OHLC'!$A$3:$E$5000,5,0)-1))</f>
        <v>33.863095396306996</v>
      </c>
      <c r="C2900" s="11">
        <f>VLOOKUP($A2899,Master!$A$6:$J$4994,$I$1,0)*(1+0.5*(VLOOKUP($A2900,'Old-SVXY-OHLC'!$A$3:$E$5000,C$1,0)/VLOOKUP($A2899,'Old-SVXY-OHLC'!$A$3:$E$5000,5,0)-1))</f>
        <v>34.281182302471016</v>
      </c>
      <c r="D2900" s="11">
        <f>VLOOKUP($A2899,Master!$A$6:$J$4994,$I$1,0)*(1+0.5*(VLOOKUP($A2900,'Old-SVXY-OHLC'!$A$3:$E$5000,D$1,0)/VLOOKUP($A2899,'Old-SVXY-OHLC'!$A$3:$E$5000,5,0)-1))</f>
        <v>33.23781682578818</v>
      </c>
      <c r="E2900" s="11">
        <f>VLOOKUP(A2900,Master!A$6:J$4994,$I$1,0)</f>
        <v>33.716466276995519</v>
      </c>
      <c r="F2900" s="11">
        <f>VLOOKUP($A2899,Master!$A$6:$J$4994,$I$1,0)*(1+0.5*(VLOOKUP($A2900,'Old-SVXY-OHLC'!$A$3:$G$5000,F$1,0)/VLOOKUP($A2899,'Old-SVXY-OHLC'!$A$3:$G$5000,5,0)-1))</f>
        <v>33.637404344067761</v>
      </c>
    </row>
    <row r="2901" spans="1:6" x14ac:dyDescent="0.25">
      <c r="A2901" s="1">
        <v>42277</v>
      </c>
      <c r="B2901" s="11">
        <f>VLOOKUP($A2900,Master!$A$6:$J$4994,$I$1,0)*(1+0.5*(VLOOKUP($A2901,'Old-SVXY-OHLC'!$A$3:$E$5000,B$1,0)/VLOOKUP($A2900,'Old-SVXY-OHLC'!$A$3:$E$5000,5,0)-1))</f>
        <v>34.378958814002367</v>
      </c>
      <c r="C2901" s="11">
        <f>VLOOKUP($A2900,Master!$A$6:$J$4994,$I$1,0)*(1+0.5*(VLOOKUP($A2901,'Old-SVXY-OHLC'!$A$3:$E$5000,C$1,0)/VLOOKUP($A2900,'Old-SVXY-OHLC'!$A$3:$E$5000,5,0)-1))</f>
        <v>34.556010357670623</v>
      </c>
      <c r="D2901" s="11">
        <f>VLOOKUP($A2900,Master!$A$6:$J$4994,$I$1,0)*(1+0.5*(VLOOKUP($A2901,'Old-SVXY-OHLC'!$A$3:$E$5000,D$1,0)/VLOOKUP($A2900,'Old-SVXY-OHLC'!$A$3:$E$5000,5,0)-1))</f>
        <v>33.93632995483172</v>
      </c>
      <c r="E2901" s="11">
        <f>VLOOKUP(A2901,Master!A$6:J$4994,$I$1,0)</f>
        <v>34.241607778544541</v>
      </c>
      <c r="F2901" s="11">
        <f>VLOOKUP($A2900,Master!$A$6:$J$4994,$I$1,0)*(1+0.5*(VLOOKUP($A2901,'Old-SVXY-OHLC'!$A$3:$G$5000,F$1,0)/VLOOKUP($A2900,'Old-SVXY-OHLC'!$A$3:$G$5000,5,0)-1))</f>
        <v>34.430598847572277</v>
      </c>
    </row>
    <row r="2902" spans="1:6" x14ac:dyDescent="0.25">
      <c r="A2902" s="1">
        <v>42278</v>
      </c>
      <c r="B2902" s="11">
        <f>VLOOKUP($A2901,Master!$A$6:$J$4994,$I$1,0)*(1+0.5*(VLOOKUP($A2902,'Old-SVXY-OHLC'!$A$3:$E$5000,B$1,0)/VLOOKUP($A2901,'Old-SVXY-OHLC'!$A$3:$E$5000,5,0)-1))</f>
        <v>34.427662987205743</v>
      </c>
      <c r="C2902" s="11">
        <f>VLOOKUP($A2901,Master!$A$6:$J$4994,$I$1,0)*(1+0.5*(VLOOKUP($A2902,'Old-SVXY-OHLC'!$A$3:$E$5000,C$1,0)/VLOOKUP($A2901,'Old-SVXY-OHLC'!$A$3:$E$5000,5,0)-1))</f>
        <v>34.812764199656165</v>
      </c>
      <c r="D2902" s="11">
        <f>VLOOKUP($A2901,Master!$A$6:$J$4994,$I$1,0)*(1+0.5*(VLOOKUP($A2902,'Old-SVXY-OHLC'!$A$3:$E$5000,D$1,0)/VLOOKUP($A2901,'Old-SVXY-OHLC'!$A$3:$E$5000,5,0)-1))</f>
        <v>33.864572483389686</v>
      </c>
      <c r="E2902" s="11">
        <f>VLOOKUP(A2902,Master!A$6:J$4994,$I$1,0)</f>
        <v>34.812682140055436</v>
      </c>
      <c r="F2902" s="11">
        <f>VLOOKUP($A2901,Master!$A$6:$J$4994,$I$1,0)*(1+0.5*(VLOOKUP($A2902,'Old-SVXY-OHLC'!$A$3:$G$5000,F$1,0)/VLOOKUP($A2901,'Old-SVXY-OHLC'!$A$3:$G$5000,5,0)-1))</f>
        <v>34.642000662851856</v>
      </c>
    </row>
    <row r="2903" spans="1:6" x14ac:dyDescent="0.25">
      <c r="A2903" s="1">
        <v>42279</v>
      </c>
      <c r="B2903" s="11">
        <f>VLOOKUP($A2902,Master!$A$6:$J$4994,$I$1,0)*(1+0.5*(VLOOKUP($A2903,'Old-SVXY-OHLC'!$A$3:$E$5000,B$1,0)/VLOOKUP($A2902,'Old-SVXY-OHLC'!$A$3:$E$5000,5,0)-1))</f>
        <v>33.969152876140392</v>
      </c>
      <c r="C2903" s="11">
        <f>VLOOKUP($A2902,Master!$A$6:$J$4994,$I$1,0)*(1+0.5*(VLOOKUP($A2903,'Old-SVXY-OHLC'!$A$3:$E$5000,C$1,0)/VLOOKUP($A2902,'Old-SVXY-OHLC'!$A$3:$E$5000,5,0)-1))</f>
        <v>35.651824629598217</v>
      </c>
      <c r="D2903" s="11">
        <f>VLOOKUP($A2902,Master!$A$6:$J$4994,$I$1,0)*(1+0.5*(VLOOKUP($A2903,'Old-SVXY-OHLC'!$A$3:$E$5000,D$1,0)/VLOOKUP($A2902,'Old-SVXY-OHLC'!$A$3:$E$5000,5,0)-1))</f>
        <v>33.79401668903165</v>
      </c>
      <c r="E2903" s="11">
        <f>VLOOKUP(A2903,Master!A$6:J$4994,$I$1,0)</f>
        <v>35.651746512503003</v>
      </c>
      <c r="F2903" s="11">
        <f>VLOOKUP($A2902,Master!$A$6:$J$4994,$I$1,0)*(1+0.5*(VLOOKUP($A2903,'Old-SVXY-OHLC'!$A$3:$G$5000,F$1,0)/VLOOKUP($A2902,'Old-SVXY-OHLC'!$A$3:$G$5000,5,0)-1))</f>
        <v>35.545372126571046</v>
      </c>
    </row>
    <row r="2904" spans="1:6" x14ac:dyDescent="0.25">
      <c r="A2904" s="1">
        <v>42282</v>
      </c>
      <c r="B2904" s="11">
        <f>VLOOKUP($A2903,Master!$A$6:$J$4994,$I$1,0)*(1+0.5*(VLOOKUP($A2904,'Old-SVXY-OHLC'!$A$3:$E$5000,B$1,0)/VLOOKUP($A2903,'Old-SVXY-OHLC'!$A$3:$E$5000,5,0)-1))</f>
        <v>35.886466313029068</v>
      </c>
      <c r="C2904" s="11">
        <f>VLOOKUP($A2903,Master!$A$6:$J$4994,$I$1,0)*(1+0.5*(VLOOKUP($A2904,'Old-SVXY-OHLC'!$A$3:$E$5000,C$1,0)/VLOOKUP($A2903,'Old-SVXY-OHLC'!$A$3:$E$5000,5,0)-1))</f>
        <v>36.665180250345394</v>
      </c>
      <c r="D2904" s="11">
        <f>VLOOKUP($A2903,Master!$A$6:$J$4994,$I$1,0)*(1+0.5*(VLOOKUP($A2904,'Old-SVXY-OHLC'!$A$3:$E$5000,D$1,0)/VLOOKUP($A2903,'Old-SVXY-OHLC'!$A$3:$E$5000,5,0)-1))</f>
        <v>35.855038368089886</v>
      </c>
      <c r="E2904" s="11">
        <f>VLOOKUP(A2904,Master!A$6:J$4994,$I$1,0)</f>
        <v>36.589851100271758</v>
      </c>
      <c r="F2904" s="11">
        <f>VLOOKUP($A2903,Master!$A$6:$J$4994,$I$1,0)*(1+0.5*(VLOOKUP($A2904,'Old-SVXY-OHLC'!$A$3:$G$5000,F$1,0)/VLOOKUP($A2903,'Old-SVXY-OHLC'!$A$3:$G$5000,5,0)-1))</f>
        <v>36.560421132280254</v>
      </c>
    </row>
    <row r="2905" spans="1:6" x14ac:dyDescent="0.25">
      <c r="A2905" s="1">
        <v>42283</v>
      </c>
      <c r="B2905" s="11">
        <f>VLOOKUP($A2904,Master!$A$6:$J$4994,$I$1,0)*(1+0.5*(VLOOKUP($A2905,'Old-SVXY-OHLC'!$A$3:$E$5000,B$1,0)/VLOOKUP($A2904,'Old-SVXY-OHLC'!$A$3:$E$5000,5,0)-1))</f>
        <v>36.591569916151109</v>
      </c>
      <c r="C2905" s="11">
        <f>VLOOKUP($A2904,Master!$A$6:$J$4994,$I$1,0)*(1+0.5*(VLOOKUP($A2905,'Old-SVXY-OHLC'!$A$3:$E$5000,C$1,0)/VLOOKUP($A2904,'Old-SVXY-OHLC'!$A$3:$E$5000,5,0)-1))</f>
        <v>36.867346707956656</v>
      </c>
      <c r="D2905" s="11">
        <f>VLOOKUP($A2904,Master!$A$6:$J$4994,$I$1,0)*(1+0.5*(VLOOKUP($A2905,'Old-SVXY-OHLC'!$A$3:$E$5000,D$1,0)/VLOOKUP($A2904,'Old-SVXY-OHLC'!$A$3:$E$5000,5,0)-1))</f>
        <v>36.050228951147723</v>
      </c>
      <c r="E2905" s="11">
        <f>VLOOKUP(A2905,Master!A$6:J$4994,$I$1,0)</f>
        <v>36.169962577114887</v>
      </c>
      <c r="F2905" s="11">
        <f>VLOOKUP($A2904,Master!$A$6:$J$4994,$I$1,0)*(1+0.5*(VLOOKUP($A2905,'Old-SVXY-OHLC'!$A$3:$G$5000,F$1,0)/VLOOKUP($A2904,'Old-SVXY-OHLC'!$A$3:$G$5000,5,0)-1))</f>
        <v>36.339624383582276</v>
      </c>
    </row>
    <row r="2906" spans="1:6" x14ac:dyDescent="0.25">
      <c r="A2906" s="1">
        <v>42284</v>
      </c>
      <c r="B2906" s="11">
        <f>VLOOKUP($A2905,Master!$A$6:$J$4994,$I$1,0)*(1+0.5*(VLOOKUP($A2906,'Old-SVXY-OHLC'!$A$3:$E$5000,B$1,0)/VLOOKUP($A2905,'Old-SVXY-OHLC'!$A$3:$E$5000,5,0)-1))</f>
        <v>36.565407364675984</v>
      </c>
      <c r="C2906" s="11">
        <f>VLOOKUP($A2905,Master!$A$6:$J$4994,$I$1,0)*(1+0.5*(VLOOKUP($A2906,'Old-SVXY-OHLC'!$A$3:$E$5000,C$1,0)/VLOOKUP($A2905,'Old-SVXY-OHLC'!$A$3:$E$5000,5,0)-1))</f>
        <v>36.880420381085379</v>
      </c>
      <c r="D2906" s="11">
        <f>VLOOKUP($A2905,Master!$A$6:$J$4994,$I$1,0)*(1+0.5*(VLOOKUP($A2906,'Old-SVXY-OHLC'!$A$3:$E$5000,D$1,0)/VLOOKUP($A2905,'Old-SVXY-OHLC'!$A$3:$E$5000,5,0)-1))</f>
        <v>36.152051401479667</v>
      </c>
      <c r="E2906" s="11">
        <f>VLOOKUP(A2906,Master!A$6:J$4994,$I$1,0)</f>
        <v>36.880335901734114</v>
      </c>
      <c r="F2906" s="11">
        <f>VLOOKUP($A2905,Master!$A$6:$J$4994,$I$1,0)*(1+0.5*(VLOOKUP($A2906,'Old-SVXY-OHLC'!$A$3:$G$5000,F$1,0)/VLOOKUP($A2905,'Old-SVXY-OHLC'!$A$3:$G$5000,5,0)-1))</f>
        <v>36.754861176458007</v>
      </c>
    </row>
    <row r="2907" spans="1:6" x14ac:dyDescent="0.25">
      <c r="A2907" s="1">
        <v>42285</v>
      </c>
      <c r="B2907" s="11">
        <f>VLOOKUP($A2906,Master!$A$6:$J$4994,$I$1,0)*(1+0.5*(VLOOKUP($A2907,'Old-SVXY-OHLC'!$A$3:$E$5000,B$1,0)/VLOOKUP($A2906,'Old-SVXY-OHLC'!$A$3:$E$5000,5,0)-1))</f>
        <v>36.817981997188674</v>
      </c>
      <c r="C2907" s="11">
        <f>VLOOKUP($A2906,Master!$A$6:$J$4994,$I$1,0)*(1+0.5*(VLOOKUP($A2907,'Old-SVXY-OHLC'!$A$3:$E$5000,C$1,0)/VLOOKUP($A2906,'Old-SVXY-OHLC'!$A$3:$E$5000,5,0)-1))</f>
        <v>37.889288205879346</v>
      </c>
      <c r="D2907" s="11">
        <f>VLOOKUP($A2906,Master!$A$6:$J$4994,$I$1,0)*(1+0.5*(VLOOKUP($A2907,'Old-SVXY-OHLC'!$A$3:$E$5000,D$1,0)/VLOOKUP($A2906,'Old-SVXY-OHLC'!$A$3:$E$5000,5,0)-1))</f>
        <v>36.608450592243614</v>
      </c>
      <c r="E2907" s="11">
        <f>VLOOKUP(A2907,Master!A$6:J$4994,$I$1,0)</f>
        <v>37.638651605478536</v>
      </c>
      <c r="F2907" s="11">
        <f>VLOOKUP($A2906,Master!$A$6:$J$4994,$I$1,0)*(1+0.5*(VLOOKUP($A2907,'Old-SVXY-OHLC'!$A$3:$G$5000,F$1,0)/VLOOKUP($A2906,'Old-SVXY-OHLC'!$A$3:$G$5000,5,0)-1))</f>
        <v>37.662861243713969</v>
      </c>
    </row>
    <row r="2908" spans="1:6" x14ac:dyDescent="0.25">
      <c r="A2908" s="1">
        <v>42286</v>
      </c>
      <c r="B2908" s="11">
        <f>VLOOKUP($A2907,Master!$A$6:$J$4994,$I$1,0)*(1+0.5*(VLOOKUP($A2908,'Old-SVXY-OHLC'!$A$3:$E$5000,B$1,0)/VLOOKUP($A2907,'Old-SVXY-OHLC'!$A$3:$E$5000,5,0)-1))</f>
        <v>37.728554439439378</v>
      </c>
      <c r="C2908" s="11">
        <f>VLOOKUP($A2907,Master!$A$6:$J$4994,$I$1,0)*(1+0.5*(VLOOKUP($A2908,'Old-SVXY-OHLC'!$A$3:$E$5000,C$1,0)/VLOOKUP($A2907,'Old-SVXY-OHLC'!$A$3:$E$5000,5,0)-1))</f>
        <v>37.927319312705549</v>
      </c>
      <c r="D2908" s="11">
        <f>VLOOKUP($A2907,Master!$A$6:$J$4994,$I$1,0)*(1+0.5*(VLOOKUP($A2908,'Old-SVXY-OHLC'!$A$3:$E$5000,D$1,0)/VLOOKUP($A2907,'Old-SVXY-OHLC'!$A$3:$E$5000,5,0)-1))</f>
        <v>37.099129580130736</v>
      </c>
      <c r="E2908" s="11">
        <f>VLOOKUP(A2908,Master!A$6:J$4994,$I$1,0)</f>
        <v>37.822876899811263</v>
      </c>
      <c r="F2908" s="11">
        <f>VLOOKUP($A2907,Master!$A$6:$J$4994,$I$1,0)*(1+0.5*(VLOOKUP($A2908,'Old-SVXY-OHLC'!$A$3:$G$5000,F$1,0)/VLOOKUP($A2907,'Old-SVXY-OHLC'!$A$3:$G$5000,5,0)-1))</f>
        <v>37.6622992608334</v>
      </c>
    </row>
    <row r="2909" spans="1:6" x14ac:dyDescent="0.25">
      <c r="A2909" s="1">
        <v>42289</v>
      </c>
      <c r="B2909" s="11">
        <f>VLOOKUP($A2908,Master!$A$6:$J$4994,$I$1,0)*(1+0.5*(VLOOKUP($A2909,'Old-SVXY-OHLC'!$A$3:$E$5000,B$1,0)/VLOOKUP($A2908,'Old-SVXY-OHLC'!$A$3:$E$5000,5,0)-1))</f>
        <v>37.709132525680531</v>
      </c>
      <c r="C2909" s="11">
        <f>VLOOKUP($A2908,Master!$A$6:$J$4994,$I$1,0)*(1+0.5*(VLOOKUP($A2909,'Old-SVXY-OHLC'!$A$3:$E$5000,C$1,0)/VLOOKUP($A2908,'Old-SVXY-OHLC'!$A$3:$E$5000,5,0)-1))</f>
        <v>39.131124850991299</v>
      </c>
      <c r="D2909" s="11">
        <f>VLOOKUP($A2908,Master!$A$6:$J$4994,$I$1,0)*(1+0.5*(VLOOKUP($A2909,'Old-SVXY-OHLC'!$A$3:$E$5000,D$1,0)/VLOOKUP($A2908,'Old-SVXY-OHLC'!$A$3:$E$5000,5,0)-1))</f>
        <v>37.537704940282367</v>
      </c>
      <c r="E2909" s="11">
        <f>VLOOKUP(A2909,Master!A$6:J$4994,$I$1,0)</f>
        <v>39.130894745554066</v>
      </c>
      <c r="F2909" s="11">
        <f>VLOOKUP($A2908,Master!$A$6:$J$4994,$I$1,0)*(1+0.5*(VLOOKUP($A2909,'Old-SVXY-OHLC'!$A$3:$G$5000,F$1,0)/VLOOKUP($A2908,'Old-SVXY-OHLC'!$A$3:$G$5000,5,0)-1))</f>
        <v>38.826708515103128</v>
      </c>
    </row>
    <row r="2910" spans="1:6" x14ac:dyDescent="0.25">
      <c r="A2910" s="1">
        <v>42290</v>
      </c>
      <c r="B2910" s="11">
        <f>VLOOKUP($A2909,Master!$A$6:$J$4994,$I$1,0)*(1+0.5*(VLOOKUP($A2910,'Old-SVXY-OHLC'!$A$3:$E$5000,B$1,0)/VLOOKUP($A2909,'Old-SVXY-OHLC'!$A$3:$E$5000,5,0)-1))</f>
        <v>38.36101538814237</v>
      </c>
      <c r="C2910" s="11">
        <f>VLOOKUP($A2909,Master!$A$6:$J$4994,$I$1,0)*(1+0.5*(VLOOKUP($A2910,'Old-SVXY-OHLC'!$A$3:$E$5000,C$1,0)/VLOOKUP($A2909,'Old-SVXY-OHLC'!$A$3:$E$5000,5,0)-1))</f>
        <v>39.05643866825681</v>
      </c>
      <c r="D2910" s="11">
        <f>VLOOKUP($A2909,Master!$A$6:$J$4994,$I$1,0)*(1+0.5*(VLOOKUP($A2910,'Old-SVXY-OHLC'!$A$3:$E$5000,D$1,0)/VLOOKUP($A2909,'Old-SVXY-OHLC'!$A$3:$E$5000,5,0)-1))</f>
        <v>37.396721219394493</v>
      </c>
      <c r="E2910" s="11">
        <f>VLOOKUP(A2910,Master!A$6:J$4994,$I$1,0)</f>
        <v>37.396578394826903</v>
      </c>
      <c r="F2910" s="11">
        <f>VLOOKUP($A2909,Master!$A$6:$J$4994,$I$1,0)*(1+0.5*(VLOOKUP($A2910,'Old-SVXY-OHLC'!$A$3:$G$5000,F$1,0)/VLOOKUP($A2909,'Old-SVXY-OHLC'!$A$3:$G$5000,5,0)-1))</f>
        <v>37.751722514280637</v>
      </c>
    </row>
    <row r="2911" spans="1:6" x14ac:dyDescent="0.25">
      <c r="A2911" s="1">
        <v>42291</v>
      </c>
      <c r="B2911" s="11">
        <f>VLOOKUP($A2910,Master!$A$6:$J$4994,$I$1,0)*(1+0.5*(VLOOKUP($A2911,'Old-SVXY-OHLC'!$A$3:$E$5000,B$1,0)/VLOOKUP($A2910,'Old-SVXY-OHLC'!$A$3:$E$5000,5,0)-1))</f>
        <v>37.524646964325768</v>
      </c>
      <c r="C2911" s="11">
        <f>VLOOKUP($A2910,Master!$A$6:$J$4994,$I$1,0)*(1+0.5*(VLOOKUP($A2911,'Old-SVXY-OHLC'!$A$3:$E$5000,C$1,0)/VLOOKUP($A2910,'Old-SVXY-OHLC'!$A$3:$E$5000,5,0)-1))</f>
        <v>37.892611953397633</v>
      </c>
      <c r="D2911" s="11">
        <f>VLOOKUP($A2910,Master!$A$6:$J$4994,$I$1,0)*(1+0.5*(VLOOKUP($A2911,'Old-SVXY-OHLC'!$A$3:$E$5000,D$1,0)/VLOOKUP($A2910,'Old-SVXY-OHLC'!$A$3:$E$5000,5,0)-1))</f>
        <v>36.842242985934185</v>
      </c>
      <c r="E2911" s="11">
        <f>VLOOKUP(A2911,Master!A$6:J$4994,$I$1,0)</f>
        <v>37.345326896225046</v>
      </c>
      <c r="F2911" s="11">
        <f>VLOOKUP($A2910,Master!$A$6:$J$4994,$I$1,0)*(1+0.5*(VLOOKUP($A2911,'Old-SVXY-OHLC'!$A$3:$G$5000,F$1,0)/VLOOKUP($A2910,'Old-SVXY-OHLC'!$A$3:$G$5000,5,0)-1))</f>
        <v>37.323940187338465</v>
      </c>
    </row>
    <row r="2912" spans="1:6" x14ac:dyDescent="0.25">
      <c r="A2912" s="1">
        <v>42292</v>
      </c>
      <c r="B2912" s="11">
        <f>VLOOKUP($A2911,Master!$A$6:$J$4994,$I$1,0)*(1+0.5*(VLOOKUP($A2912,'Old-SVXY-OHLC'!$A$3:$E$5000,B$1,0)/VLOOKUP($A2911,'Old-SVXY-OHLC'!$A$3:$E$5000,5,0)-1))</f>
        <v>37.73582069876413</v>
      </c>
      <c r="C2912" s="11">
        <f>VLOOKUP($A2911,Master!$A$6:$J$4994,$I$1,0)*(1+0.5*(VLOOKUP($A2912,'Old-SVXY-OHLC'!$A$3:$E$5000,C$1,0)/VLOOKUP($A2911,'Old-SVXY-OHLC'!$A$3:$E$5000,5,0)-1))</f>
        <v>38.927372220360269</v>
      </c>
      <c r="D2912" s="11">
        <f>VLOOKUP($A2911,Master!$A$6:$J$4994,$I$1,0)*(1+0.5*(VLOOKUP($A2912,'Old-SVXY-OHLC'!$A$3:$E$5000,D$1,0)/VLOOKUP($A2911,'Old-SVXY-OHLC'!$A$3:$E$5000,5,0)-1))</f>
        <v>37.548236685643772</v>
      </c>
      <c r="E2912" s="11">
        <f>VLOOKUP(A2912,Master!A$6:J$4994,$I$1,0)</f>
        <v>38.927302431562012</v>
      </c>
      <c r="F2912" s="11">
        <f>VLOOKUP($A2911,Master!$A$6:$J$4994,$I$1,0)*(1+0.5*(VLOOKUP($A2912,'Old-SVXY-OHLC'!$A$3:$G$5000,F$1,0)/VLOOKUP($A2911,'Old-SVXY-OHLC'!$A$3:$G$5000,5,0)-1))</f>
        <v>38.67038771210656</v>
      </c>
    </row>
    <row r="2913" spans="1:6" x14ac:dyDescent="0.25">
      <c r="A2913" s="1">
        <v>42293</v>
      </c>
      <c r="B2913" s="11">
        <f>VLOOKUP($A2912,Master!$A$6:$J$4994,$I$1,0)*(1+0.5*(VLOOKUP($A2913,'Old-SVXY-OHLC'!$A$3:$E$5000,B$1,0)/VLOOKUP($A2912,'Old-SVXY-OHLC'!$A$3:$E$5000,5,0)-1))</f>
        <v>38.957178755264387</v>
      </c>
      <c r="C2913" s="11">
        <f>VLOOKUP($A2912,Master!$A$6:$J$4994,$I$1,0)*(1+0.5*(VLOOKUP($A2913,'Old-SVXY-OHLC'!$A$3:$E$5000,C$1,0)/VLOOKUP($A2912,'Old-SVXY-OHLC'!$A$3:$E$5000,5,0)-1))</f>
        <v>39.091402731931296</v>
      </c>
      <c r="D2913" s="11">
        <f>VLOOKUP($A2912,Master!$A$6:$J$4994,$I$1,0)*(1+0.5*(VLOOKUP($A2913,'Old-SVXY-OHLC'!$A$3:$E$5000,D$1,0)/VLOOKUP($A2912,'Old-SVXY-OHLC'!$A$3:$E$5000,5,0)-1))</f>
        <v>38.084861452399863</v>
      </c>
      <c r="E2913" s="11">
        <f>VLOOKUP(A2913,Master!A$6:J$4994,$I$1,0)</f>
        <v>39.0912994724968</v>
      </c>
      <c r="F2913" s="11">
        <f>VLOOKUP($A2912,Master!$A$6:$J$4994,$I$1,0)*(1+0.5*(VLOOKUP($A2913,'Old-SVXY-OHLC'!$A$3:$G$5000,F$1,0)/VLOOKUP($A2912,'Old-SVXY-OHLC'!$A$3:$G$5000,5,0)-1))</f>
        <v>38.828422980077185</v>
      </c>
    </row>
    <row r="2914" spans="1:6" x14ac:dyDescent="0.25">
      <c r="A2914" s="1">
        <v>42296</v>
      </c>
      <c r="B2914" s="11">
        <f>VLOOKUP($A2913,Master!$A$6:$J$4994,$I$1,0)*(1+0.5*(VLOOKUP($A2914,'Old-SVXY-OHLC'!$A$3:$E$5000,B$1,0)/VLOOKUP($A2913,'Old-SVXY-OHLC'!$A$3:$E$5000,5,0)-1))</f>
        <v>38.781337900582088</v>
      </c>
      <c r="C2914" s="11">
        <f>VLOOKUP($A2913,Master!$A$6:$J$4994,$I$1,0)*(1+0.5*(VLOOKUP($A2914,'Old-SVXY-OHLC'!$A$3:$E$5000,C$1,0)/VLOOKUP($A2913,'Old-SVXY-OHLC'!$A$3:$E$5000,5,0)-1))</f>
        <v>40.354485428638355</v>
      </c>
      <c r="D2914" s="11">
        <f>VLOOKUP($A2913,Master!$A$6:$J$4994,$I$1,0)*(1+0.5*(VLOOKUP($A2914,'Old-SVXY-OHLC'!$A$3:$E$5000,D$1,0)/VLOOKUP($A2913,'Old-SVXY-OHLC'!$A$3:$E$5000,5,0)-1))</f>
        <v>38.707613380914601</v>
      </c>
      <c r="E2914" s="11">
        <f>VLOOKUP(A2914,Master!A$6:J$4994,$I$1,0)</f>
        <v>40.354242123742672</v>
      </c>
      <c r="F2914" s="11">
        <f>VLOOKUP($A2913,Master!$A$6:$J$4994,$I$1,0)*(1+0.5*(VLOOKUP($A2914,'Old-SVXY-OHLC'!$A$3:$G$5000,F$1,0)/VLOOKUP($A2913,'Old-SVXY-OHLC'!$A$3:$G$5000,5,0)-1))</f>
        <v>40.220569382130122</v>
      </c>
    </row>
    <row r="2915" spans="1:6" x14ac:dyDescent="0.25">
      <c r="A2915" s="1">
        <v>42297</v>
      </c>
      <c r="B2915" s="11">
        <f>VLOOKUP($A2914,Master!$A$6:$J$4994,$I$1,0)*(1+0.5*(VLOOKUP($A2915,'Old-SVXY-OHLC'!$A$3:$E$5000,B$1,0)/VLOOKUP($A2914,'Old-SVXY-OHLC'!$A$3:$E$5000,5,0)-1))</f>
        <v>39.975743185033735</v>
      </c>
      <c r="C2915" s="11">
        <f>VLOOKUP($A2914,Master!$A$6:$J$4994,$I$1,0)*(1+0.5*(VLOOKUP($A2915,'Old-SVXY-OHLC'!$A$3:$E$5000,C$1,0)/VLOOKUP($A2914,'Old-SVXY-OHLC'!$A$3:$E$5000,5,0)-1))</f>
        <v>40.29898537358703</v>
      </c>
      <c r="D2915" s="11">
        <f>VLOOKUP($A2914,Master!$A$6:$J$4994,$I$1,0)*(1+0.5*(VLOOKUP($A2915,'Old-SVXY-OHLC'!$A$3:$E$5000,D$1,0)/VLOOKUP($A2914,'Old-SVXY-OHLC'!$A$3:$E$5000,5,0)-1))</f>
        <v>39.005099622094718</v>
      </c>
      <c r="E2915" s="11">
        <f>VLOOKUP(A2915,Master!A$6:J$4994,$I$1,0)</f>
        <v>39.004961358440788</v>
      </c>
      <c r="F2915" s="11">
        <f>VLOOKUP($A2914,Master!$A$6:$J$4994,$I$1,0)*(1+0.5*(VLOOKUP($A2915,'Old-SVXY-OHLC'!$A$3:$G$5000,F$1,0)/VLOOKUP($A2914,'Old-SVXY-OHLC'!$A$3:$G$5000,5,0)-1))</f>
        <v>39.438041824345717</v>
      </c>
    </row>
    <row r="2916" spans="1:6" x14ac:dyDescent="0.25">
      <c r="A2916" s="1">
        <v>42298</v>
      </c>
      <c r="B2916" s="11">
        <f>VLOOKUP($A2915,Master!$A$6:$J$4994,$I$1,0)*(1+0.5*(VLOOKUP($A2916,'Old-SVXY-OHLC'!$A$3:$E$5000,B$1,0)/VLOOKUP($A2915,'Old-SVXY-OHLC'!$A$3:$E$5000,5,0)-1))</f>
        <v>39.656237547620762</v>
      </c>
      <c r="C2916" s="11">
        <f>VLOOKUP($A2915,Master!$A$6:$J$4994,$I$1,0)*(1+0.5*(VLOOKUP($A2916,'Old-SVXY-OHLC'!$A$3:$E$5000,C$1,0)/VLOOKUP($A2915,'Old-SVXY-OHLC'!$A$3:$E$5000,5,0)-1))</f>
        <v>39.875160153185575</v>
      </c>
      <c r="D2916" s="11">
        <f>VLOOKUP($A2915,Master!$A$6:$J$4994,$I$1,0)*(1+0.5*(VLOOKUP($A2916,'Old-SVXY-OHLC'!$A$3:$E$5000,D$1,0)/VLOOKUP($A2915,'Old-SVXY-OHLC'!$A$3:$E$5000,5,0)-1))</f>
        <v>37.629492161719327</v>
      </c>
      <c r="E2916" s="11">
        <f>VLOOKUP(A2916,Master!A$6:J$4994,$I$1,0)</f>
        <v>37.629357053094665</v>
      </c>
      <c r="F2916" s="11">
        <f>VLOOKUP($A2915,Master!$A$6:$J$4994,$I$1,0)*(1+0.5*(VLOOKUP($A2916,'Old-SVXY-OHLC'!$A$3:$G$5000,F$1,0)/VLOOKUP($A2915,'Old-SVXY-OHLC'!$A$3:$G$5000,5,0)-1))</f>
        <v>38.09802370801237</v>
      </c>
    </row>
    <row r="2917" spans="1:6" x14ac:dyDescent="0.25">
      <c r="A2917" s="1">
        <v>42299</v>
      </c>
      <c r="B2917" s="11">
        <f>VLOOKUP($A2916,Master!$A$6:$J$4994,$I$1,0)*(1+0.5*(VLOOKUP($A2917,'Old-SVXY-OHLC'!$A$3:$E$5000,B$1,0)/VLOOKUP($A2916,'Old-SVXY-OHLC'!$A$3:$E$5000,5,0)-1))</f>
        <v>38.530019825075819</v>
      </c>
      <c r="C2917" s="11">
        <f>VLOOKUP($A2916,Master!$A$6:$J$4994,$I$1,0)*(1+0.5*(VLOOKUP($A2917,'Old-SVXY-OHLC'!$A$3:$E$5000,C$1,0)/VLOOKUP($A2916,'Old-SVXY-OHLC'!$A$3:$E$5000,5,0)-1))</f>
        <v>39.876444416467535</v>
      </c>
      <c r="D2917" s="11">
        <f>VLOOKUP($A2916,Master!$A$6:$J$4994,$I$1,0)*(1+0.5*(VLOOKUP($A2917,'Old-SVXY-OHLC'!$A$3:$E$5000,D$1,0)/VLOOKUP($A2916,'Old-SVXY-OHLC'!$A$3:$E$5000,5,0)-1))</f>
        <v>38.530019825075819</v>
      </c>
      <c r="E2917" s="11">
        <f>VLOOKUP(A2917,Master!A$6:J$4994,$I$1,0)</f>
        <v>39.876387515524264</v>
      </c>
      <c r="F2917" s="11">
        <f>VLOOKUP($A2916,Master!$A$6:$J$4994,$I$1,0)*(1+0.5*(VLOOKUP($A2917,'Old-SVXY-OHLC'!$A$3:$G$5000,F$1,0)/VLOOKUP($A2916,'Old-SVXY-OHLC'!$A$3:$G$5000,5,0)-1))</f>
        <v>39.716281886258464</v>
      </c>
    </row>
    <row r="2918" spans="1:6" x14ac:dyDescent="0.25">
      <c r="A2918" s="1">
        <v>42300</v>
      </c>
      <c r="B2918" s="11">
        <f>VLOOKUP($A2917,Master!$A$6:$J$4994,$I$1,0)*(1+0.5*(VLOOKUP($A2918,'Old-SVXY-OHLC'!$A$3:$E$5000,B$1,0)/VLOOKUP($A2917,'Old-SVXY-OHLC'!$A$3:$E$5000,5,0)-1))</f>
        <v>40.183450703256817</v>
      </c>
      <c r="C2918" s="11">
        <f>VLOOKUP($A2917,Master!$A$6:$J$4994,$I$1,0)*(1+0.5*(VLOOKUP($A2918,'Old-SVXY-OHLC'!$A$3:$E$5000,C$1,0)/VLOOKUP($A2917,'Old-SVXY-OHLC'!$A$3:$E$5000,5,0)-1))</f>
        <v>40.227737202825089</v>
      </c>
      <c r="D2918" s="11">
        <f>VLOOKUP($A2917,Master!$A$6:$J$4994,$I$1,0)*(1+0.5*(VLOOKUP($A2918,'Old-SVXY-OHLC'!$A$3:$E$5000,D$1,0)/VLOOKUP($A2917,'Old-SVXY-OHLC'!$A$3:$E$5000,5,0)-1))</f>
        <v>39.073125525316627</v>
      </c>
      <c r="E2918" s="11">
        <f>VLOOKUP(A2918,Master!A$6:J$4994,$I$1,0)</f>
        <v>39.185177777177742</v>
      </c>
      <c r="F2918" s="11">
        <f>VLOOKUP($A2917,Master!$A$6:$J$4994,$I$1,0)*(1+0.5*(VLOOKUP($A2918,'Old-SVXY-OHLC'!$A$3:$G$5000,F$1,0)/VLOOKUP($A2917,'Old-SVXY-OHLC'!$A$3:$G$5000,5,0)-1))</f>
        <v>39.462214057237851</v>
      </c>
    </row>
    <row r="2919" spans="1:6" x14ac:dyDescent="0.25">
      <c r="A2919" s="1">
        <v>42303</v>
      </c>
      <c r="B2919" s="11">
        <f>VLOOKUP($A2918,Master!$A$6:$J$4994,$I$1,0)*(1+0.5*(VLOOKUP($A2919,'Old-SVXY-OHLC'!$A$3:$E$5000,B$1,0)/VLOOKUP($A2918,'Old-SVXY-OHLC'!$A$3:$E$5000,5,0)-1))</f>
        <v>39.193351164295606</v>
      </c>
      <c r="C2919" s="11">
        <f>VLOOKUP($A2918,Master!$A$6:$J$4994,$I$1,0)*(1+0.5*(VLOOKUP($A2919,'Old-SVXY-OHLC'!$A$3:$E$5000,C$1,0)/VLOOKUP($A2918,'Old-SVXY-OHLC'!$A$3:$E$5000,5,0)-1))</f>
        <v>39.454180097538661</v>
      </c>
      <c r="D2919" s="11">
        <f>VLOOKUP($A2918,Master!$A$6:$J$4994,$I$1,0)*(1+0.5*(VLOOKUP($A2919,'Old-SVXY-OHLC'!$A$3:$E$5000,D$1,0)/VLOOKUP($A2918,'Old-SVXY-OHLC'!$A$3:$E$5000,5,0)-1))</f>
        <v>38.784398167613276</v>
      </c>
      <c r="E2919" s="11">
        <f>VLOOKUP(A2919,Master!A$6:J$4994,$I$1,0)</f>
        <v>38.805115211239766</v>
      </c>
      <c r="F2919" s="11">
        <f>VLOOKUP($A2918,Master!$A$6:$J$4994,$I$1,0)*(1+0.5*(VLOOKUP($A2919,'Old-SVXY-OHLC'!$A$3:$G$5000,F$1,0)/VLOOKUP($A2918,'Old-SVXY-OHLC'!$A$3:$G$5000,5,0)-1))</f>
        <v>38.832700346674962</v>
      </c>
    </row>
    <row r="2920" spans="1:6" x14ac:dyDescent="0.25">
      <c r="A2920" s="1">
        <v>42304</v>
      </c>
      <c r="B2920" s="11">
        <f>VLOOKUP($A2919,Master!$A$6:$J$4994,$I$1,0)*(1+0.5*(VLOOKUP($A2920,'Old-SVXY-OHLC'!$A$3:$E$5000,B$1,0)/VLOOKUP($A2919,'Old-SVXY-OHLC'!$A$3:$E$5000,5,0)-1))</f>
        <v>38.575724301625428</v>
      </c>
      <c r="C2920" s="11">
        <f>VLOOKUP($A2919,Master!$A$6:$J$4994,$I$1,0)*(1+0.5*(VLOOKUP($A2920,'Old-SVXY-OHLC'!$A$3:$E$5000,C$1,0)/VLOOKUP($A2919,'Old-SVXY-OHLC'!$A$3:$E$5000,5,0)-1))</f>
        <v>39.293661829052482</v>
      </c>
      <c r="D2920" s="11">
        <f>VLOOKUP($A2919,Master!$A$6:$J$4994,$I$1,0)*(1+0.5*(VLOOKUP($A2920,'Old-SVXY-OHLC'!$A$3:$E$5000,D$1,0)/VLOOKUP($A2919,'Old-SVXY-OHLC'!$A$3:$E$5000,5,0)-1))</f>
        <v>38.53995281785857</v>
      </c>
      <c r="E2920" s="11">
        <f>VLOOKUP(A2920,Master!A$6:J$4994,$I$1,0)</f>
        <v>39.293565571334696</v>
      </c>
      <c r="F2920" s="11">
        <f>VLOOKUP($A2919,Master!$A$6:$J$4994,$I$1,0)*(1+0.5*(VLOOKUP($A2920,'Old-SVXY-OHLC'!$A$3:$G$5000,F$1,0)/VLOOKUP($A2919,'Old-SVXY-OHLC'!$A$3:$G$5000,5,0)-1))</f>
        <v>39.213094864343155</v>
      </c>
    </row>
    <row r="2921" spans="1:6" x14ac:dyDescent="0.25">
      <c r="A2921" s="1">
        <v>42305</v>
      </c>
      <c r="B2921" s="11">
        <f>VLOOKUP($A2920,Master!$A$6:$J$4994,$I$1,0)*(1+0.5*(VLOOKUP($A2921,'Old-SVXY-OHLC'!$A$3:$E$5000,B$1,0)/VLOOKUP($A2920,'Old-SVXY-OHLC'!$A$3:$E$5000,5,0)-1))</f>
        <v>39.284651773074593</v>
      </c>
      <c r="C2921" s="11">
        <f>VLOOKUP($A2920,Master!$A$6:$J$4994,$I$1,0)*(1+0.5*(VLOOKUP($A2921,'Old-SVXY-OHLC'!$A$3:$E$5000,C$1,0)/VLOOKUP($A2920,'Old-SVXY-OHLC'!$A$3:$E$5000,5,0)-1))</f>
        <v>39.840318669909344</v>
      </c>
      <c r="D2921" s="11">
        <f>VLOOKUP($A2920,Master!$A$6:$J$4994,$I$1,0)*(1+0.5*(VLOOKUP($A2921,'Old-SVXY-OHLC'!$A$3:$E$5000,D$1,0)/VLOOKUP($A2920,'Old-SVXY-OHLC'!$A$3:$E$5000,5,0)-1))</f>
        <v>38.6422615543174</v>
      </c>
      <c r="E2921" s="11">
        <f>VLOOKUP(A2921,Master!A$6:J$4994,$I$1,0)</f>
        <v>39.838272500605335</v>
      </c>
      <c r="F2921" s="11">
        <f>VLOOKUP($A2920,Master!$A$6:$J$4994,$I$1,0)*(1+0.5*(VLOOKUP($A2921,'Old-SVXY-OHLC'!$A$3:$G$5000,F$1,0)/VLOOKUP($A2920,'Old-SVXY-OHLC'!$A$3:$G$5000,5,0)-1))</f>
        <v>39.792140688282991</v>
      </c>
    </row>
    <row r="2922" spans="1:6" x14ac:dyDescent="0.25">
      <c r="A2922" s="1">
        <v>42306</v>
      </c>
      <c r="B2922" s="11">
        <f>VLOOKUP($A2921,Master!$A$6:$J$4994,$I$1,0)*(1+0.5*(VLOOKUP($A2922,'Old-SVXY-OHLC'!$A$3:$E$5000,B$1,0)/VLOOKUP($A2921,'Old-SVXY-OHLC'!$A$3:$E$5000,5,0)-1))</f>
        <v>39.466299768711792</v>
      </c>
      <c r="C2922" s="11">
        <f>VLOOKUP($A2921,Master!$A$6:$J$4994,$I$1,0)*(1+0.5*(VLOOKUP($A2922,'Old-SVXY-OHLC'!$A$3:$E$5000,C$1,0)/VLOOKUP($A2921,'Old-SVXY-OHLC'!$A$3:$E$5000,5,0)-1))</f>
        <v>39.716620708483426</v>
      </c>
      <c r="D2922" s="11">
        <f>VLOOKUP($A2921,Master!$A$6:$J$4994,$I$1,0)*(1+0.5*(VLOOKUP($A2922,'Old-SVXY-OHLC'!$A$3:$E$5000,D$1,0)/VLOOKUP($A2921,'Old-SVXY-OHLC'!$A$3:$E$5000,5,0)-1))</f>
        <v>39.120921118593081</v>
      </c>
      <c r="E2922" s="11">
        <f>VLOOKUP(A2922,Master!A$6:J$4994,$I$1,0)</f>
        <v>39.610190381030861</v>
      </c>
      <c r="F2922" s="11">
        <f>VLOOKUP($A2921,Master!$A$6:$J$4994,$I$1,0)*(1+0.5*(VLOOKUP($A2922,'Old-SVXY-OHLC'!$A$3:$G$5000,F$1,0)/VLOOKUP($A2921,'Old-SVXY-OHLC'!$A$3:$G$5000,5,0)-1))</f>
        <v>39.520166797406731</v>
      </c>
    </row>
    <row r="2923" spans="1:6" x14ac:dyDescent="0.25">
      <c r="A2923" s="1">
        <v>42307</v>
      </c>
      <c r="B2923" s="11">
        <f>VLOOKUP($A2922,Master!$A$6:$J$4994,$I$1,0)*(1+0.5*(VLOOKUP($A2923,'Old-SVXY-OHLC'!$A$3:$E$5000,B$1,0)/VLOOKUP($A2922,'Old-SVXY-OHLC'!$A$3:$E$5000,5,0)-1))</f>
        <v>39.481288785852733</v>
      </c>
      <c r="C2923" s="11">
        <f>VLOOKUP($A2922,Master!$A$6:$J$4994,$I$1,0)*(1+0.5*(VLOOKUP($A2923,'Old-SVXY-OHLC'!$A$3:$E$5000,C$1,0)/VLOOKUP($A2922,'Old-SVXY-OHLC'!$A$3:$E$5000,5,0)-1))</f>
        <v>39.745804509900545</v>
      </c>
      <c r="D2923" s="11">
        <f>VLOOKUP($A2922,Master!$A$6:$J$4994,$I$1,0)*(1+0.5*(VLOOKUP($A2923,'Old-SVXY-OHLC'!$A$3:$E$5000,D$1,0)/VLOOKUP($A2922,'Old-SVXY-OHLC'!$A$3:$E$5000,5,0)-1))</f>
        <v>39.109801537519807</v>
      </c>
      <c r="E2923" s="11">
        <f>VLOOKUP(A2923,Master!A$6:J$4994,$I$1,0)</f>
        <v>39.109682752963728</v>
      </c>
      <c r="F2923" s="11">
        <f>VLOOKUP($A2922,Master!$A$6:$J$4994,$I$1,0)*(1+0.5*(VLOOKUP($A2923,'Old-SVXY-OHLC'!$A$3:$G$5000,F$1,0)/VLOOKUP($A2922,'Old-SVXY-OHLC'!$A$3:$G$5000,5,0)-1))</f>
        <v>39.197649484956301</v>
      </c>
    </row>
    <row r="2924" spans="1:6" x14ac:dyDescent="0.25">
      <c r="A2924" s="1">
        <v>42310</v>
      </c>
      <c r="B2924" s="11">
        <f>VLOOKUP($A2923,Master!$A$6:$J$4994,$I$1,0)*(1+0.5*(VLOOKUP($A2924,'Old-SVXY-OHLC'!$A$3:$E$5000,B$1,0)/VLOOKUP($A2923,'Old-SVXY-OHLC'!$A$3:$E$5000,5,0)-1))</f>
        <v>39.234180227880742</v>
      </c>
      <c r="C2924" s="11">
        <f>VLOOKUP($A2923,Master!$A$6:$J$4994,$I$1,0)*(1+0.5*(VLOOKUP($A2924,'Old-SVXY-OHLC'!$A$3:$E$5000,C$1,0)/VLOOKUP($A2923,'Old-SVXY-OHLC'!$A$3:$E$5000,5,0)-1))</f>
        <v>40.36083399878013</v>
      </c>
      <c r="D2924" s="11">
        <f>VLOOKUP($A2923,Master!$A$6:$J$4994,$I$1,0)*(1+0.5*(VLOOKUP($A2924,'Old-SVXY-OHLC'!$A$3:$E$5000,D$1,0)/VLOOKUP($A2923,'Old-SVXY-OHLC'!$A$3:$E$5000,5,0)-1))</f>
        <v>39.176071298223107</v>
      </c>
      <c r="E2924" s="11">
        <f>VLOOKUP(A2924,Master!A$6:J$4994,$I$1,0)</f>
        <v>39.950989540748573</v>
      </c>
      <c r="F2924" s="11">
        <f>VLOOKUP($A2923,Master!$A$6:$J$4994,$I$1,0)*(1+0.5*(VLOOKUP($A2924,'Old-SVXY-OHLC'!$A$3:$G$5000,F$1,0)/VLOOKUP($A2923,'Old-SVXY-OHLC'!$A$3:$G$5000,5,0)-1))</f>
        <v>40.209108104049129</v>
      </c>
    </row>
    <row r="2925" spans="1:6" x14ac:dyDescent="0.25">
      <c r="A2925" s="1">
        <v>42311</v>
      </c>
      <c r="B2925" s="11">
        <f>VLOOKUP($A2924,Master!$A$6:$J$4994,$I$1,0)*(1+0.5*(VLOOKUP($A2925,'Old-SVXY-OHLC'!$A$3:$E$5000,B$1,0)/VLOOKUP($A2924,'Old-SVXY-OHLC'!$A$3:$E$5000,5,0)-1))</f>
        <v>39.979042625196527</v>
      </c>
      <c r="C2925" s="11">
        <f>VLOOKUP($A2924,Master!$A$6:$J$4994,$I$1,0)*(1+0.5*(VLOOKUP($A2925,'Old-SVXY-OHLC'!$A$3:$E$5000,C$1,0)/VLOOKUP($A2924,'Old-SVXY-OHLC'!$A$3:$E$5000,5,0)-1))</f>
        <v>40.326821077028363</v>
      </c>
      <c r="D2925" s="11">
        <f>VLOOKUP($A2924,Master!$A$6:$J$4994,$I$1,0)*(1+0.5*(VLOOKUP($A2925,'Old-SVXY-OHLC'!$A$3:$E$5000,D$1,0)/VLOOKUP($A2924,'Old-SVXY-OHLC'!$A$3:$E$5000,5,0)-1))</f>
        <v>39.61432642391167</v>
      </c>
      <c r="E2925" s="11">
        <f>VLOOKUP(A2925,Master!A$6:J$4994,$I$1,0)</f>
        <v>39.614210070206305</v>
      </c>
      <c r="F2925" s="11">
        <f>VLOOKUP($A2924,Master!$A$6:$J$4994,$I$1,0)*(1+0.5*(VLOOKUP($A2925,'Old-SVXY-OHLC'!$A$3:$G$5000,F$1,0)/VLOOKUP($A2924,'Old-SVXY-OHLC'!$A$3:$G$5000,5,0)-1))</f>
        <v>39.811477580847544</v>
      </c>
    </row>
    <row r="2926" spans="1:6" x14ac:dyDescent="0.25">
      <c r="A2926" s="1">
        <v>42312</v>
      </c>
      <c r="B2926" s="11">
        <f>VLOOKUP($A2925,Master!$A$6:$J$4994,$I$1,0)*(1+0.5*(VLOOKUP($A2926,'Old-SVXY-OHLC'!$A$3:$E$5000,B$1,0)/VLOOKUP($A2925,'Old-SVXY-OHLC'!$A$3:$E$5000,5,0)-1))</f>
        <v>39.940598121090893</v>
      </c>
      <c r="C2926" s="11">
        <f>VLOOKUP($A2925,Master!$A$6:$J$4994,$I$1,0)*(1+0.5*(VLOOKUP($A2926,'Old-SVXY-OHLC'!$A$3:$E$5000,C$1,0)/VLOOKUP($A2925,'Old-SVXY-OHLC'!$A$3:$E$5000,5,0)-1))</f>
        <v>40.017127715763415</v>
      </c>
      <c r="D2926" s="11">
        <f>VLOOKUP($A2925,Master!$A$6:$J$4994,$I$1,0)*(1+0.5*(VLOOKUP($A2926,'Old-SVXY-OHLC'!$A$3:$E$5000,D$1,0)/VLOOKUP($A2925,'Old-SVXY-OHLC'!$A$3:$E$5000,5,0)-1))</f>
        <v>38.954079550775688</v>
      </c>
      <c r="E2926" s="11">
        <f>VLOOKUP(A2926,Master!A$6:J$4994,$I$1,0)</f>
        <v>38.953957472692601</v>
      </c>
      <c r="F2926" s="11">
        <f>VLOOKUP($A2925,Master!$A$6:$J$4994,$I$1,0)*(1+0.5*(VLOOKUP($A2926,'Old-SVXY-OHLC'!$A$3:$G$5000,F$1,0)/VLOOKUP($A2925,'Old-SVXY-OHLC'!$A$3:$G$5000,5,0)-1))</f>
        <v>39.159364381343408</v>
      </c>
    </row>
    <row r="2927" spans="1:6" x14ac:dyDescent="0.25">
      <c r="A2927" s="1">
        <v>42313</v>
      </c>
      <c r="B2927" s="11">
        <f>VLOOKUP($A2926,Master!$A$6:$J$4994,$I$1,0)*(1+0.5*(VLOOKUP($A2927,'Old-SVXY-OHLC'!$A$3:$E$5000,B$1,0)/VLOOKUP($A2926,'Old-SVXY-OHLC'!$A$3:$E$5000,5,0)-1))</f>
        <v>39.191973437105432</v>
      </c>
      <c r="C2927" s="11">
        <f>VLOOKUP($A2926,Master!$A$6:$J$4994,$I$1,0)*(1+0.5*(VLOOKUP($A2927,'Old-SVXY-OHLC'!$A$3:$E$5000,C$1,0)/VLOOKUP($A2926,'Old-SVXY-OHLC'!$A$3:$E$5000,5,0)-1))</f>
        <v>39.687246149483833</v>
      </c>
      <c r="D2927" s="11">
        <f>VLOOKUP($A2926,Master!$A$6:$J$4994,$I$1,0)*(1+0.5*(VLOOKUP($A2927,'Old-SVXY-OHLC'!$A$3:$E$5000,D$1,0)/VLOOKUP($A2926,'Old-SVXY-OHLC'!$A$3:$E$5000,5,0)-1))</f>
        <v>38.822196285601159</v>
      </c>
      <c r="E2927" s="11">
        <f>VLOOKUP(A2927,Master!A$6:J$4994,$I$1,0)</f>
        <v>39.687154513230915</v>
      </c>
      <c r="F2927" s="11">
        <f>VLOOKUP($A2926,Master!$A$6:$J$4994,$I$1,0)*(1+0.5*(VLOOKUP($A2927,'Old-SVXY-OHLC'!$A$3:$G$5000,F$1,0)/VLOOKUP($A2926,'Old-SVXY-OHLC'!$A$3:$G$5000,5,0)-1))</f>
        <v>39.555265204979939</v>
      </c>
    </row>
    <row r="2928" spans="1:6" x14ac:dyDescent="0.25">
      <c r="A2928" s="1">
        <v>42314</v>
      </c>
      <c r="B2928" s="11">
        <f>VLOOKUP($A2927,Master!$A$6:$J$4994,$I$1,0)*(1+0.5*(VLOOKUP($A2928,'Old-SVXY-OHLC'!$A$3:$E$5000,B$1,0)/VLOOKUP($A2927,'Old-SVXY-OHLC'!$A$3:$E$5000,5,0)-1))</f>
        <v>39.548012486878001</v>
      </c>
      <c r="C2928" s="11">
        <f>VLOOKUP($A2927,Master!$A$6:$J$4994,$I$1,0)*(1+0.5*(VLOOKUP($A2928,'Old-SVXY-OHLC'!$A$3:$E$5000,C$1,0)/VLOOKUP($A2927,'Old-SVXY-OHLC'!$A$3:$E$5000,5,0)-1))</f>
        <v>40.107009667285247</v>
      </c>
      <c r="D2928" s="11">
        <f>VLOOKUP($A2927,Master!$A$6:$J$4994,$I$1,0)*(1+0.5*(VLOOKUP($A2928,'Old-SVXY-OHLC'!$A$3:$E$5000,D$1,0)/VLOOKUP($A2927,'Old-SVXY-OHLC'!$A$3:$E$5000,5,0)-1))</f>
        <v>39.063920964036846</v>
      </c>
      <c r="E2928" s="11">
        <f>VLOOKUP(A2928,Master!A$6:J$4994,$I$1,0)</f>
        <v>40.106909581909342</v>
      </c>
      <c r="F2928" s="11">
        <f>VLOOKUP($A2927,Master!$A$6:$J$4994,$I$1,0)*(1+0.5*(VLOOKUP($A2928,'Old-SVXY-OHLC'!$A$3:$G$5000,F$1,0)/VLOOKUP($A2927,'Old-SVXY-OHLC'!$A$3:$G$5000,5,0)-1))</f>
        <v>39.968407756713738</v>
      </c>
    </row>
    <row r="2929" spans="1:6" x14ac:dyDescent="0.25">
      <c r="A2929" s="1">
        <v>42317</v>
      </c>
      <c r="B2929" s="11">
        <f>VLOOKUP($A2928,Master!$A$6:$J$4994,$I$1,0)*(1+0.5*(VLOOKUP($A2929,'Old-SVXY-OHLC'!$A$3:$E$5000,B$1,0)/VLOOKUP($A2928,'Old-SVXY-OHLC'!$A$3:$E$5000,5,0)-1))</f>
        <v>39.862582365856142</v>
      </c>
      <c r="C2929" s="11">
        <f>VLOOKUP($A2928,Master!$A$6:$J$4994,$I$1,0)*(1+0.5*(VLOOKUP($A2929,'Old-SVXY-OHLC'!$A$3:$E$5000,C$1,0)/VLOOKUP($A2928,'Old-SVXY-OHLC'!$A$3:$E$5000,5,0)-1))</f>
        <v>39.957137937822601</v>
      </c>
      <c r="D2929" s="11">
        <f>VLOOKUP($A2928,Master!$A$6:$J$4994,$I$1,0)*(1+0.5*(VLOOKUP($A2929,'Old-SVXY-OHLC'!$A$3:$E$5000,D$1,0)/VLOOKUP($A2928,'Old-SVXY-OHLC'!$A$3:$E$5000,5,0)-1))</f>
        <v>38.548278069950129</v>
      </c>
      <c r="E2929" s="11">
        <f>VLOOKUP(A2929,Master!A$6:J$4994,$I$1,0)</f>
        <v>38.71394993241946</v>
      </c>
      <c r="F2929" s="11">
        <f>VLOOKUP($A2928,Master!$A$6:$J$4994,$I$1,0)*(1+0.5*(VLOOKUP($A2929,'Old-SVXY-OHLC'!$A$3:$G$5000,F$1,0)/VLOOKUP($A2928,'Old-SVXY-OHLC'!$A$3:$G$5000,5,0)-1))</f>
        <v>38.882370600035031</v>
      </c>
    </row>
    <row r="2930" spans="1:6" x14ac:dyDescent="0.25">
      <c r="A2930" s="1">
        <v>42318</v>
      </c>
      <c r="B2930" s="11">
        <f>VLOOKUP($A2929,Master!$A$6:$J$4994,$I$1,0)*(1+0.5*(VLOOKUP($A2930,'Old-SVXY-OHLC'!$A$3:$E$5000,B$1,0)/VLOOKUP($A2929,'Old-SVXY-OHLC'!$A$3:$E$5000,5,0)-1))</f>
        <v>38.646287535748122</v>
      </c>
      <c r="C2930" s="11">
        <f>VLOOKUP($A2929,Master!$A$6:$J$4994,$I$1,0)*(1+0.5*(VLOOKUP($A2930,'Old-SVXY-OHLC'!$A$3:$E$5000,C$1,0)/VLOOKUP($A2929,'Old-SVXY-OHLC'!$A$3:$E$5000,5,0)-1))</f>
        <v>39.529018788930401</v>
      </c>
      <c r="D2930" s="11">
        <f>VLOOKUP($A2929,Master!$A$6:$J$4994,$I$1,0)*(1+0.5*(VLOOKUP($A2930,'Old-SVXY-OHLC'!$A$3:$E$5000,D$1,0)/VLOOKUP($A2929,'Old-SVXY-OHLC'!$A$3:$E$5000,5,0)-1))</f>
        <v>38.558014410429898</v>
      </c>
      <c r="E2930" s="11">
        <f>VLOOKUP(A2930,Master!A$6:J$4994,$I$1,0)</f>
        <v>39.410621838796501</v>
      </c>
      <c r="F2930" s="11">
        <f>VLOOKUP($A2929,Master!$A$6:$J$4994,$I$1,0)*(1+0.5*(VLOOKUP($A2930,'Old-SVXY-OHLC'!$A$3:$G$5000,F$1,0)/VLOOKUP($A2929,'Old-SVXY-OHLC'!$A$3:$G$5000,5,0)-1))</f>
        <v>39.430938192451805</v>
      </c>
    </row>
    <row r="2931" spans="1:6" x14ac:dyDescent="0.25">
      <c r="A2931" s="1">
        <v>42319</v>
      </c>
      <c r="B2931" s="11">
        <f>VLOOKUP($A2930,Master!$A$6:$J$4994,$I$1,0)*(1+0.5*(VLOOKUP($A2931,'Old-SVXY-OHLC'!$A$3:$E$5000,B$1,0)/VLOOKUP($A2930,'Old-SVXY-OHLC'!$A$3:$E$5000,5,0)-1))</f>
        <v>39.565422389144828</v>
      </c>
      <c r="C2931" s="11">
        <f>VLOOKUP($A2930,Master!$A$6:$J$4994,$I$1,0)*(1+0.5*(VLOOKUP($A2931,'Old-SVXY-OHLC'!$A$3:$E$5000,C$1,0)/VLOOKUP($A2930,'Old-SVXY-OHLC'!$A$3:$E$5000,5,0)-1))</f>
        <v>39.613611590708807</v>
      </c>
      <c r="D2931" s="11">
        <f>VLOOKUP($A2930,Master!$A$6:$J$4994,$I$1,0)*(1+0.5*(VLOOKUP($A2931,'Old-SVXY-OHLC'!$A$3:$E$5000,D$1,0)/VLOOKUP($A2930,'Old-SVXY-OHLC'!$A$3:$E$5000,5,0)-1))</f>
        <v>38.850924037306747</v>
      </c>
      <c r="E2931" s="11">
        <f>VLOOKUP(A2931,Master!A$6:J$4994,$I$1,0)</f>
        <v>38.850804580684319</v>
      </c>
      <c r="F2931" s="11">
        <f>VLOOKUP($A2930,Master!$A$6:$J$4994,$I$1,0)*(1+0.5*(VLOOKUP($A2931,'Old-SVXY-OHLC'!$A$3:$G$5000,F$1,0)/VLOOKUP($A2930,'Old-SVXY-OHLC'!$A$3:$G$5000,5,0)-1))</f>
        <v>38.974309398133286</v>
      </c>
    </row>
    <row r="2932" spans="1:6" x14ac:dyDescent="0.25">
      <c r="A2932" s="1">
        <v>42320</v>
      </c>
      <c r="B2932" s="11">
        <f>VLOOKUP($A2931,Master!$A$6:$J$4994,$I$1,0)*(1+0.5*(VLOOKUP($A2932,'Old-SVXY-OHLC'!$A$3:$E$5000,B$1,0)/VLOOKUP($A2931,'Old-SVXY-OHLC'!$A$3:$E$5000,5,0)-1))</f>
        <v>38.460989824356247</v>
      </c>
      <c r="C2932" s="11">
        <f>VLOOKUP($A2931,Master!$A$6:$J$4994,$I$1,0)*(1+0.5*(VLOOKUP($A2932,'Old-SVXY-OHLC'!$A$3:$E$5000,C$1,0)/VLOOKUP($A2931,'Old-SVXY-OHLC'!$A$3:$E$5000,5,0)-1))</f>
        <v>38.692414971875507</v>
      </c>
      <c r="D2932" s="11">
        <f>VLOOKUP($A2931,Master!$A$6:$J$4994,$I$1,0)*(1+0.5*(VLOOKUP($A2932,'Old-SVXY-OHLC'!$A$3:$E$5000,D$1,0)/VLOOKUP($A2931,'Old-SVXY-OHLC'!$A$3:$E$5000,5,0)-1))</f>
        <v>37.215853833094911</v>
      </c>
      <c r="E2932" s="11">
        <f>VLOOKUP(A2932,Master!A$6:J$4994,$I$1,0)</f>
        <v>37.228708831263745</v>
      </c>
      <c r="F2932" s="11">
        <f>VLOOKUP($A2931,Master!$A$6:$J$4994,$I$1,0)*(1+0.5*(VLOOKUP($A2932,'Old-SVXY-OHLC'!$A$3:$G$5000,F$1,0)/VLOOKUP($A2931,'Old-SVXY-OHLC'!$A$3:$G$5000,5,0)-1))</f>
        <v>37.268006125922611</v>
      </c>
    </row>
    <row r="2933" spans="1:6" x14ac:dyDescent="0.25">
      <c r="A2933" s="1">
        <v>42321</v>
      </c>
      <c r="B2933" s="11">
        <f>VLOOKUP($A2932,Master!$A$6:$J$4994,$I$1,0)*(1+0.5*(VLOOKUP($A2933,'Old-SVXY-OHLC'!$A$3:$E$5000,B$1,0)/VLOOKUP($A2932,'Old-SVXY-OHLC'!$A$3:$E$5000,5,0)-1))</f>
        <v>37.174225730673207</v>
      </c>
      <c r="C2933" s="11">
        <f>VLOOKUP($A2932,Master!$A$6:$J$4994,$I$1,0)*(1+0.5*(VLOOKUP($A2933,'Old-SVXY-OHLC'!$A$3:$E$5000,C$1,0)/VLOOKUP($A2932,'Old-SVXY-OHLC'!$A$3:$E$5000,5,0)-1))</f>
        <v>37.307136356694571</v>
      </c>
      <c r="D2933" s="11">
        <f>VLOOKUP($A2932,Master!$A$6:$J$4994,$I$1,0)*(1+0.5*(VLOOKUP($A2933,'Old-SVXY-OHLC'!$A$3:$E$5000,D$1,0)/VLOOKUP($A2932,'Old-SVXY-OHLC'!$A$3:$E$5000,5,0)-1))</f>
        <v>35.899641052037289</v>
      </c>
      <c r="E2933" s="11">
        <f>VLOOKUP(A2933,Master!A$6:J$4994,$I$1,0)</f>
        <v>35.993616385359864</v>
      </c>
      <c r="F2933" s="11">
        <f>VLOOKUP($A2932,Master!$A$6:$J$4994,$I$1,0)*(1+0.5*(VLOOKUP($A2933,'Old-SVXY-OHLC'!$A$3:$G$5000,F$1,0)/VLOOKUP($A2932,'Old-SVXY-OHLC'!$A$3:$G$5000,5,0)-1))</f>
        <v>35.9814319443595</v>
      </c>
    </row>
    <row r="2934" spans="1:6" x14ac:dyDescent="0.25">
      <c r="A2934" s="1">
        <v>42324</v>
      </c>
      <c r="B2934" s="11">
        <f>VLOOKUP($A2933,Master!$A$6:$J$4994,$I$1,0)*(1+0.5*(VLOOKUP($A2934,'Old-SVXY-OHLC'!$A$3:$E$5000,B$1,0)/VLOOKUP($A2933,'Old-SVXY-OHLC'!$A$3:$E$5000,5,0)-1))</f>
        <v>36.058506387814745</v>
      </c>
      <c r="C2934" s="11">
        <f>VLOOKUP($A2933,Master!$A$6:$J$4994,$I$1,0)*(1+0.5*(VLOOKUP($A2934,'Old-SVXY-OHLC'!$A$3:$E$5000,C$1,0)/VLOOKUP($A2933,'Old-SVXY-OHLC'!$A$3:$E$5000,5,0)-1))</f>
        <v>37.85832320437963</v>
      </c>
      <c r="D2934" s="11">
        <f>VLOOKUP($A2933,Master!$A$6:$J$4994,$I$1,0)*(1+0.5*(VLOOKUP($A2934,'Old-SVXY-OHLC'!$A$3:$E$5000,D$1,0)/VLOOKUP($A2933,'Old-SVXY-OHLC'!$A$3:$E$5000,5,0)-1))</f>
        <v>35.917343523386251</v>
      </c>
      <c r="E2934" s="11">
        <f>VLOOKUP(A2934,Master!A$6:J$4994,$I$1,0)</f>
        <v>37.82015745076928</v>
      </c>
      <c r="F2934" s="11">
        <f>VLOOKUP($A2933,Master!$A$6:$J$4994,$I$1,0)*(1+0.5*(VLOOKUP($A2934,'Old-SVXY-OHLC'!$A$3:$G$5000,F$1,0)/VLOOKUP($A2933,'Old-SVXY-OHLC'!$A$3:$G$5000,5,0)-1))</f>
        <v>37.815975262605122</v>
      </c>
    </row>
    <row r="2935" spans="1:6" x14ac:dyDescent="0.25">
      <c r="A2935" s="1">
        <v>42325</v>
      </c>
      <c r="B2935" s="11">
        <f>VLOOKUP($A2934,Master!$A$6:$J$4994,$I$1,0)*(1+0.5*(VLOOKUP($A2935,'Old-SVXY-OHLC'!$A$3:$E$5000,B$1,0)/VLOOKUP($A2934,'Old-SVXY-OHLC'!$A$3:$E$5000,5,0)-1))</f>
        <v>38.041545303954194</v>
      </c>
      <c r="C2935" s="11">
        <f>VLOOKUP($A2934,Master!$A$6:$J$4994,$I$1,0)*(1+0.5*(VLOOKUP($A2935,'Old-SVXY-OHLC'!$A$3:$E$5000,C$1,0)/VLOOKUP($A2934,'Old-SVXY-OHLC'!$A$3:$E$5000,5,0)-1))</f>
        <v>38.132437777446405</v>
      </c>
      <c r="D2935" s="11">
        <f>VLOOKUP($A2934,Master!$A$6:$J$4994,$I$1,0)*(1+0.5*(VLOOKUP($A2935,'Old-SVXY-OHLC'!$A$3:$E$5000,D$1,0)/VLOOKUP($A2934,'Old-SVXY-OHLC'!$A$3:$E$5000,5,0)-1))</f>
        <v>36.408822307235042</v>
      </c>
      <c r="E2935" s="11">
        <f>VLOOKUP(A2935,Master!A$6:J$4994,$I$1,0)</f>
        <v>37.11872207184193</v>
      </c>
      <c r="F2935" s="11">
        <f>VLOOKUP($A2934,Master!$A$6:$J$4994,$I$1,0)*(1+0.5*(VLOOKUP($A2935,'Old-SVXY-OHLC'!$A$3:$G$5000,F$1,0)/VLOOKUP($A2934,'Old-SVXY-OHLC'!$A$3:$G$5000,5,0)-1))</f>
        <v>36.752198960822717</v>
      </c>
    </row>
    <row r="2936" spans="1:6" x14ac:dyDescent="0.25">
      <c r="A2936" s="1">
        <v>42326</v>
      </c>
      <c r="B2936" s="11">
        <f>VLOOKUP($A2935,Master!$A$6:$J$4994,$I$1,0)*(1+0.5*(VLOOKUP($A2936,'Old-SVXY-OHLC'!$A$3:$E$5000,B$1,0)/VLOOKUP($A2935,'Old-SVXY-OHLC'!$A$3:$E$5000,5,0)-1))</f>
        <v>37.136184740063442</v>
      </c>
      <c r="C2936" s="11">
        <f>VLOOKUP($A2935,Master!$A$6:$J$4994,$I$1,0)*(1+0.5*(VLOOKUP($A2936,'Old-SVXY-OHLC'!$A$3:$E$5000,C$1,0)/VLOOKUP($A2935,'Old-SVXY-OHLC'!$A$3:$E$5000,5,0)-1))</f>
        <v>38.066054616025376</v>
      </c>
      <c r="D2936" s="11">
        <f>VLOOKUP($A2935,Master!$A$6:$J$4994,$I$1,0)*(1+0.5*(VLOOKUP($A2936,'Old-SVXY-OHLC'!$A$3:$E$5000,D$1,0)/VLOOKUP($A2935,'Old-SVXY-OHLC'!$A$3:$E$5000,5,0)-1))</f>
        <v>37.105303429879243</v>
      </c>
      <c r="E2936" s="11">
        <f>VLOOKUP(A2936,Master!A$6:J$4994,$I$1,0)</f>
        <v>37.869128092739551</v>
      </c>
      <c r="F2936" s="11">
        <f>VLOOKUP($A2935,Master!$A$6:$J$4994,$I$1,0)*(1+0.5*(VLOOKUP($A2936,'Old-SVXY-OHLC'!$A$3:$G$5000,F$1,0)/VLOOKUP($A2935,'Old-SVXY-OHLC'!$A$3:$G$5000,5,0)-1))</f>
        <v>38.021449651595304</v>
      </c>
    </row>
    <row r="2937" spans="1:6" x14ac:dyDescent="0.25">
      <c r="A2937" s="1">
        <v>42327</v>
      </c>
      <c r="B2937" s="11">
        <f>VLOOKUP($A2936,Master!$A$6:$J$4994,$I$1,0)*(1+0.5*(VLOOKUP($A2937,'Old-SVXY-OHLC'!$A$3:$E$5000,B$1,0)/VLOOKUP($A2936,'Old-SVXY-OHLC'!$A$3:$E$5000,5,0)-1))</f>
        <v>37.863633127914653</v>
      </c>
      <c r="C2937" s="11">
        <f>VLOOKUP($A2936,Master!$A$6:$J$4994,$I$1,0)*(1+0.5*(VLOOKUP($A2937,'Old-SVXY-OHLC'!$A$3:$E$5000,C$1,0)/VLOOKUP($A2936,'Old-SVXY-OHLC'!$A$3:$E$5000,5,0)-1))</f>
        <v>37.947747373179752</v>
      </c>
      <c r="D2937" s="11">
        <f>VLOOKUP($A2936,Master!$A$6:$J$4994,$I$1,0)*(1+0.5*(VLOOKUP($A2937,'Old-SVXY-OHLC'!$A$3:$E$5000,D$1,0)/VLOOKUP($A2936,'Old-SVXY-OHLC'!$A$3:$E$5000,5,0)-1))</f>
        <v>37.140251291548722</v>
      </c>
      <c r="E2937" s="11">
        <f>VLOOKUP(A2937,Master!A$6:J$4994,$I$1,0)</f>
        <v>37.437154738729411</v>
      </c>
      <c r="F2937" s="11">
        <f>VLOOKUP($A2936,Master!$A$6:$J$4994,$I$1,0)*(1+0.5*(VLOOKUP($A2937,'Old-SVXY-OHLC'!$A$3:$G$5000,F$1,0)/VLOOKUP($A2936,'Old-SVXY-OHLC'!$A$3:$G$5000,5,0)-1))</f>
        <v>37.38250099082618</v>
      </c>
    </row>
    <row r="2938" spans="1:6" x14ac:dyDescent="0.25">
      <c r="A2938" s="1">
        <v>42328</v>
      </c>
      <c r="B2938" s="11">
        <f>VLOOKUP($A2937,Master!$A$6:$J$4994,$I$1,0)*(1+0.5*(VLOOKUP($A2938,'Old-SVXY-OHLC'!$A$3:$E$5000,B$1,0)/VLOOKUP($A2937,'Old-SVXY-OHLC'!$A$3:$E$5000,5,0)-1))</f>
        <v>37.970611105605677</v>
      </c>
      <c r="C2938" s="11">
        <f>VLOOKUP($A2937,Master!$A$6:$J$4994,$I$1,0)*(1+0.5*(VLOOKUP($A2938,'Old-SVXY-OHLC'!$A$3:$E$5000,C$1,0)/VLOOKUP($A2937,'Old-SVXY-OHLC'!$A$3:$E$5000,5,0)-1))</f>
        <v>38.236108759056982</v>
      </c>
      <c r="D2938" s="11">
        <f>VLOOKUP($A2937,Master!$A$6:$J$4994,$I$1,0)*(1+0.5*(VLOOKUP($A2938,'Old-SVXY-OHLC'!$A$3:$E$5000,D$1,0)/VLOOKUP($A2937,'Old-SVXY-OHLC'!$A$3:$E$5000,5,0)-1))</f>
        <v>37.837860576967643</v>
      </c>
      <c r="E2938" s="11">
        <f>VLOOKUP(A2938,Master!A$6:J$4994,$I$1,0)</f>
        <v>38.184094669718647</v>
      </c>
      <c r="F2938" s="11">
        <f>VLOOKUP($A2937,Master!$A$6:$J$4994,$I$1,0)*(1+0.5*(VLOOKUP($A2938,'Old-SVXY-OHLC'!$A$3:$G$5000,F$1,0)/VLOOKUP($A2937,'Old-SVXY-OHLC'!$A$3:$G$5000,5,0)-1))</f>
        <v>38.00124552878448</v>
      </c>
    </row>
    <row r="2939" spans="1:6" x14ac:dyDescent="0.25">
      <c r="A2939" s="1">
        <v>42331</v>
      </c>
      <c r="B2939" s="11">
        <f>VLOOKUP($A2938,Master!$A$6:$J$4994,$I$1,0)*(1+0.5*(VLOOKUP($A2939,'Old-SVXY-OHLC'!$A$3:$E$5000,B$1,0)/VLOOKUP($A2938,'Old-SVXY-OHLC'!$A$3:$E$5000,5,0)-1))</f>
        <v>38.108161926374194</v>
      </c>
      <c r="C2939" s="11">
        <f>VLOOKUP($A2938,Master!$A$6:$J$4994,$I$1,0)*(1+0.5*(VLOOKUP($A2939,'Old-SVXY-OHLC'!$A$3:$E$5000,C$1,0)/VLOOKUP($A2938,'Old-SVXY-OHLC'!$A$3:$E$5000,5,0)-1))</f>
        <v>38.624866580722788</v>
      </c>
      <c r="D2939" s="11">
        <f>VLOOKUP($A2938,Master!$A$6:$J$4994,$I$1,0)*(1+0.5*(VLOOKUP($A2939,'Old-SVXY-OHLC'!$A$3:$E$5000,D$1,0)/VLOOKUP($A2938,'Old-SVXY-OHLC'!$A$3:$E$5000,5,0)-1))</f>
        <v>37.921206411293106</v>
      </c>
      <c r="E2939" s="11">
        <f>VLOOKUP(A2939,Master!A$6:J$4994,$I$1,0)</f>
        <v>38.624580029346738</v>
      </c>
      <c r="F2939" s="11">
        <f>VLOOKUP($A2938,Master!$A$6:$J$4994,$I$1,0)*(1+0.5*(VLOOKUP($A2939,'Old-SVXY-OHLC'!$A$3:$G$5000,F$1,0)/VLOOKUP($A2938,'Old-SVXY-OHLC'!$A$3:$G$5000,5,0)-1))</f>
        <v>38.50878231804937</v>
      </c>
    </row>
    <row r="2940" spans="1:6" x14ac:dyDescent="0.25">
      <c r="A2940" s="1">
        <v>42332</v>
      </c>
      <c r="B2940" s="11">
        <f>VLOOKUP($A2939,Master!$A$6:$J$4994,$I$1,0)*(1+0.5*(VLOOKUP($A2940,'Old-SVXY-OHLC'!$A$3:$E$5000,B$1,0)/VLOOKUP($A2939,'Old-SVXY-OHLC'!$A$3:$E$5000,5,0)-1))</f>
        <v>37.98827891331819</v>
      </c>
      <c r="C2940" s="11">
        <f>VLOOKUP($A2939,Master!$A$6:$J$4994,$I$1,0)*(1+0.5*(VLOOKUP($A2940,'Old-SVXY-OHLC'!$A$3:$E$5000,C$1,0)/VLOOKUP($A2939,'Old-SVXY-OHLC'!$A$3:$E$5000,5,0)-1))</f>
        <v>38.618733800831478</v>
      </c>
      <c r="D2940" s="11">
        <f>VLOOKUP($A2939,Master!$A$6:$J$4994,$I$1,0)*(1+0.5*(VLOOKUP($A2940,'Old-SVXY-OHLC'!$A$3:$E$5000,D$1,0)/VLOOKUP($A2939,'Old-SVXY-OHLC'!$A$3:$E$5000,5,0)-1))</f>
        <v>37.740718093614014</v>
      </c>
      <c r="E2940" s="11">
        <f>VLOOKUP(A2940,Master!A$6:J$4994,$I$1,0)</f>
        <v>38.150646061389899</v>
      </c>
      <c r="F2940" s="11">
        <f>VLOOKUP($A2939,Master!$A$6:$J$4994,$I$1,0)*(1+0.5*(VLOOKUP($A2940,'Old-SVXY-OHLC'!$A$3:$G$5000,F$1,0)/VLOOKUP($A2939,'Old-SVXY-OHLC'!$A$3:$G$5000,5,0)-1))</f>
        <v>38.410782052117789</v>
      </c>
    </row>
    <row r="2941" spans="1:6" x14ac:dyDescent="0.25">
      <c r="A2941" s="1">
        <v>42333</v>
      </c>
      <c r="B2941" s="11">
        <f>VLOOKUP($A2940,Master!$A$6:$J$4994,$I$1,0)*(1+0.5*(VLOOKUP($A2941,'Old-SVXY-OHLC'!$A$3:$E$5000,B$1,0)/VLOOKUP($A2940,'Old-SVXY-OHLC'!$A$3:$E$5000,5,0)-1))</f>
        <v>38.447358798326007</v>
      </c>
      <c r="C2941" s="11">
        <f>VLOOKUP($A2940,Master!$A$6:$J$4994,$I$1,0)*(1+0.5*(VLOOKUP($A2941,'Old-SVXY-OHLC'!$A$3:$E$5000,C$1,0)/VLOOKUP($A2940,'Old-SVXY-OHLC'!$A$3:$E$5000,5,0)-1))</f>
        <v>38.823322650132475</v>
      </c>
      <c r="D2941" s="11">
        <f>VLOOKUP($A2940,Master!$A$6:$J$4994,$I$1,0)*(1+0.5*(VLOOKUP($A2941,'Old-SVXY-OHLC'!$A$3:$E$5000,D$1,0)/VLOOKUP($A2940,'Old-SVXY-OHLC'!$A$3:$E$5000,5,0)-1))</f>
        <v>38.293612482709904</v>
      </c>
      <c r="E2941" s="11">
        <f>VLOOKUP(A2941,Master!A$6:J$4994,$I$1,0)</f>
        <v>38.823231968836446</v>
      </c>
      <c r="F2941" s="11">
        <f>VLOOKUP($A2940,Master!$A$6:$J$4994,$I$1,0)*(1+0.5*(VLOOKUP($A2941,'Old-SVXY-OHLC'!$A$3:$G$5000,F$1,0)/VLOOKUP($A2940,'Old-SVXY-OHLC'!$A$3:$G$5000,5,0)-1))</f>
        <v>38.674635960541146</v>
      </c>
    </row>
    <row r="2942" spans="1:6" x14ac:dyDescent="0.25">
      <c r="A2942" s="1">
        <v>42335</v>
      </c>
      <c r="B2942" s="11">
        <f>VLOOKUP($A2941,Master!$A$6:$J$4994,$I$1,0)*(1+0.5*(VLOOKUP($A2942,'Old-SVXY-OHLC'!$A$3:$E$5000,B$1,0)/VLOOKUP($A2941,'Old-SVXY-OHLC'!$A$3:$E$5000,5,0)-1))</f>
        <v>38.73621480036222</v>
      </c>
      <c r="C2942" s="11">
        <f>VLOOKUP($A2941,Master!$A$6:$J$4994,$I$1,0)*(1+0.5*(VLOOKUP($A2942,'Old-SVXY-OHLC'!$A$3:$E$5000,C$1,0)/VLOOKUP($A2941,'Old-SVXY-OHLC'!$A$3:$E$5000,5,0)-1))</f>
        <v>38.76249848880957</v>
      </c>
      <c r="D2942" s="11">
        <f>VLOOKUP($A2941,Master!$A$6:$J$4994,$I$1,0)*(1+0.5*(VLOOKUP($A2942,'Old-SVXY-OHLC'!$A$3:$E$5000,D$1,0)/VLOOKUP($A2941,'Old-SVXY-OHLC'!$A$3:$E$5000,5,0)-1))</f>
        <v>38.420945016929359</v>
      </c>
      <c r="E2942" s="11">
        <f>VLOOKUP(A2942,Master!A$6:J$4994,$I$1,0)</f>
        <v>38.420715812114025</v>
      </c>
      <c r="F2942" s="11">
        <f>VLOOKUP($A2941,Master!$A$6:$J$4994,$I$1,0)*(1+0.5*(VLOOKUP($A2942,'Old-SVXY-OHLC'!$A$3:$G$5000,F$1,0)/VLOOKUP($A2941,'Old-SVXY-OHLC'!$A$3:$G$5000,5,0)-1))</f>
        <v>38.493097417251015</v>
      </c>
    </row>
    <row r="2943" spans="1:6" x14ac:dyDescent="0.25">
      <c r="A2943" s="1">
        <v>42338</v>
      </c>
      <c r="B2943" s="11">
        <f>VLOOKUP($A2942,Master!$A$6:$J$4994,$I$1,0)*(1+0.5*(VLOOKUP($A2943,'Old-SVXY-OHLC'!$A$3:$E$5000,B$1,0)/VLOOKUP($A2942,'Old-SVXY-OHLC'!$A$3:$E$5000,5,0)-1))</f>
        <v>38.606514087817985</v>
      </c>
      <c r="C2943" s="11">
        <f>VLOOKUP($A2942,Master!$A$6:$J$4994,$I$1,0)*(1+0.5*(VLOOKUP($A2943,'Old-SVXY-OHLC'!$A$3:$E$5000,C$1,0)/VLOOKUP($A2942,'Old-SVXY-OHLC'!$A$3:$E$5000,5,0)-1))</f>
        <v>38.742640446794354</v>
      </c>
      <c r="D2943" s="11">
        <f>VLOOKUP($A2942,Master!$A$6:$J$4994,$I$1,0)*(1+0.5*(VLOOKUP($A2943,'Old-SVXY-OHLC'!$A$3:$E$5000,D$1,0)/VLOOKUP($A2942,'Old-SVXY-OHLC'!$A$3:$E$5000,5,0)-1))</f>
        <v>38.374106826479021</v>
      </c>
      <c r="E2943" s="11">
        <f>VLOOKUP(A2943,Master!A$6:J$4994,$I$1,0)</f>
        <v>38.657626797633107</v>
      </c>
      <c r="F2943" s="11">
        <f>VLOOKUP($A2942,Master!$A$6:$J$4994,$I$1,0)*(1+0.5*(VLOOKUP($A2943,'Old-SVXY-OHLC'!$A$3:$G$5000,F$1,0)/VLOOKUP($A2942,'Old-SVXY-OHLC'!$A$3:$G$5000,5,0)-1))</f>
        <v>38.606514087817985</v>
      </c>
    </row>
    <row r="2944" spans="1:6" x14ac:dyDescent="0.25">
      <c r="A2944" s="1">
        <v>42339</v>
      </c>
      <c r="B2944" s="11">
        <f>VLOOKUP($A2943,Master!$A$6:$J$4994,$I$1,0)*(1+0.5*(VLOOKUP($A2944,'Old-SVXY-OHLC'!$A$3:$E$5000,B$1,0)/VLOOKUP($A2943,'Old-SVXY-OHLC'!$A$3:$E$5000,5,0)-1))</f>
        <v>38.84411674490466</v>
      </c>
      <c r="C2944" s="11">
        <f>VLOOKUP($A2943,Master!$A$6:$J$4994,$I$1,0)*(1+0.5*(VLOOKUP($A2944,'Old-SVXY-OHLC'!$A$3:$E$5000,C$1,0)/VLOOKUP($A2943,'Old-SVXY-OHLC'!$A$3:$E$5000,5,0)-1))</f>
        <v>39.511695942334356</v>
      </c>
      <c r="D2944" s="11">
        <f>VLOOKUP($A2943,Master!$A$6:$J$4994,$I$1,0)*(1+0.5*(VLOOKUP($A2944,'Old-SVXY-OHLC'!$A$3:$E$5000,D$1,0)/VLOOKUP($A2943,'Old-SVXY-OHLC'!$A$3:$E$5000,5,0)-1))</f>
        <v>38.662625083755721</v>
      </c>
      <c r="E2944" s="11">
        <f>VLOOKUP(A2944,Master!A$6:J$4994,$I$1,0)</f>
        <v>39.511607599710516</v>
      </c>
      <c r="F2944" s="11">
        <f>VLOOKUP($A2943,Master!$A$6:$J$4994,$I$1,0)*(1+0.5*(VLOOKUP($A2944,'Old-SVXY-OHLC'!$A$3:$G$5000,F$1,0)/VLOOKUP($A2943,'Old-SVXY-OHLC'!$A$3:$G$5000,5,0)-1))</f>
        <v>39.424890720550955</v>
      </c>
    </row>
    <row r="2945" spans="1:6" x14ac:dyDescent="0.25">
      <c r="A2945" s="1">
        <v>42340</v>
      </c>
      <c r="B2945" s="11">
        <f>VLOOKUP($A2944,Master!$A$6:$J$4994,$I$1,0)*(1+0.5*(VLOOKUP($A2945,'Old-SVXY-OHLC'!$A$3:$E$5000,B$1,0)/VLOOKUP($A2944,'Old-SVXY-OHLC'!$A$3:$E$5000,5,0)-1))</f>
        <v>39.3491180377953</v>
      </c>
      <c r="C2945" s="11">
        <f>VLOOKUP($A2944,Master!$A$6:$J$4994,$I$1,0)*(1+0.5*(VLOOKUP($A2945,'Old-SVXY-OHLC'!$A$3:$E$5000,C$1,0)/VLOOKUP($A2944,'Old-SVXY-OHLC'!$A$3:$E$5000,5,0)-1))</f>
        <v>39.714110538436117</v>
      </c>
      <c r="D2945" s="11">
        <f>VLOOKUP($A2944,Master!$A$6:$J$4994,$I$1,0)*(1+0.5*(VLOOKUP($A2945,'Old-SVXY-OHLC'!$A$3:$E$5000,D$1,0)/VLOOKUP($A2944,'Old-SVXY-OHLC'!$A$3:$E$5000,5,0)-1))</f>
        <v>38.499621571715338</v>
      </c>
      <c r="E2945" s="11">
        <f>VLOOKUP(A2945,Master!A$6:J$4994,$I$1,0)</f>
        <v>38.849721490158167</v>
      </c>
      <c r="F2945" s="11">
        <f>VLOOKUP($A2944,Master!$A$6:$J$4994,$I$1,0)*(1+0.5*(VLOOKUP($A2945,'Old-SVXY-OHLC'!$A$3:$G$5000,F$1,0)/VLOOKUP($A2944,'Old-SVXY-OHLC'!$A$3:$G$5000,5,0)-1))</f>
        <v>38.651433257809309</v>
      </c>
    </row>
    <row r="2946" spans="1:6" x14ac:dyDescent="0.25">
      <c r="A2946" s="1">
        <v>42341</v>
      </c>
      <c r="B2946" s="11">
        <f>VLOOKUP($A2945,Master!$A$6:$J$4994,$I$1,0)*(1+0.5*(VLOOKUP($A2946,'Old-SVXY-OHLC'!$A$3:$E$5000,B$1,0)/VLOOKUP($A2945,'Old-SVXY-OHLC'!$A$3:$E$5000,5,0)-1))</f>
        <v>38.992902235707454</v>
      </c>
      <c r="C2946" s="11">
        <f>VLOOKUP($A2945,Master!$A$6:$J$4994,$I$1,0)*(1+0.5*(VLOOKUP($A2946,'Old-SVXY-OHLC'!$A$3:$E$5000,C$1,0)/VLOOKUP($A2945,'Old-SVXY-OHLC'!$A$3:$E$5000,5,0)-1))</f>
        <v>39.107912372698259</v>
      </c>
      <c r="D2946" s="11">
        <f>VLOOKUP($A2945,Master!$A$6:$J$4994,$I$1,0)*(1+0.5*(VLOOKUP($A2946,'Old-SVXY-OHLC'!$A$3:$E$5000,D$1,0)/VLOOKUP($A2945,'Old-SVXY-OHLC'!$A$3:$E$5000,5,0)-1))</f>
        <v>36.774862268255866</v>
      </c>
      <c r="E2946" s="11">
        <f>VLOOKUP(A2946,Master!A$6:J$4994,$I$1,0)</f>
        <v>37.454568129346612</v>
      </c>
      <c r="F2946" s="11">
        <f>VLOOKUP($A2945,Master!$A$6:$J$4994,$I$1,0)*(1+0.5*(VLOOKUP($A2946,'Old-SVXY-OHLC'!$A$3:$G$5000,F$1,0)/VLOOKUP($A2945,'Old-SVXY-OHLC'!$A$3:$G$5000,5,0)-1))</f>
        <v>37.234900187431016</v>
      </c>
    </row>
    <row r="2947" spans="1:6" x14ac:dyDescent="0.25">
      <c r="A2947" s="1">
        <v>42342</v>
      </c>
      <c r="B2947" s="11">
        <f>VLOOKUP($A2946,Master!$A$6:$J$4994,$I$1,0)*(1+0.5*(VLOOKUP($A2947,'Old-SVXY-OHLC'!$A$3:$E$5000,B$1,0)/VLOOKUP($A2946,'Old-SVXY-OHLC'!$A$3:$E$5000,5,0)-1))</f>
        <v>37.826967381004849</v>
      </c>
      <c r="C2947" s="11">
        <f>VLOOKUP($A2946,Master!$A$6:$J$4994,$I$1,0)*(1+0.5*(VLOOKUP($A2947,'Old-SVXY-OHLC'!$A$3:$E$5000,C$1,0)/VLOOKUP($A2946,'Old-SVXY-OHLC'!$A$3:$E$5000,5,0)-1))</f>
        <v>39.057098259980542</v>
      </c>
      <c r="D2947" s="11">
        <f>VLOOKUP($A2946,Master!$A$6:$J$4994,$I$1,0)*(1+0.5*(VLOOKUP($A2947,'Old-SVXY-OHLC'!$A$3:$E$5000,D$1,0)/VLOOKUP($A2946,'Old-SVXY-OHLC'!$A$3:$E$5000,5,0)-1))</f>
        <v>37.673377393661823</v>
      </c>
      <c r="E2947" s="11">
        <f>VLOOKUP(A2947,Master!A$6:J$4994,$I$1,0)</f>
        <v>39.057028592883803</v>
      </c>
      <c r="F2947" s="11">
        <f>VLOOKUP($A2946,Master!$A$6:$J$4994,$I$1,0)*(1+0.5*(VLOOKUP($A2947,'Old-SVXY-OHLC'!$A$3:$G$5000,F$1,0)/VLOOKUP($A2946,'Old-SVXY-OHLC'!$A$3:$G$5000,5,0)-1))</f>
        <v>39.004485383888046</v>
      </c>
    </row>
    <row r="2948" spans="1:6" x14ac:dyDescent="0.25">
      <c r="A2948" s="1">
        <v>42345</v>
      </c>
      <c r="B2948" s="11">
        <f>VLOOKUP($A2947,Master!$A$6:$J$4994,$I$1,0)*(1+0.5*(VLOOKUP($A2948,'Old-SVXY-OHLC'!$A$3:$E$5000,B$1,0)/VLOOKUP($A2947,'Old-SVXY-OHLC'!$A$3:$E$5000,5,0)-1))</f>
        <v>38.927803155509352</v>
      </c>
      <c r="C2948" s="11">
        <f>VLOOKUP($A2947,Master!$A$6:$J$4994,$I$1,0)*(1+0.5*(VLOOKUP($A2948,'Old-SVXY-OHLC'!$A$3:$E$5000,C$1,0)/VLOOKUP($A2947,'Old-SVXY-OHLC'!$A$3:$E$5000,5,0)-1))</f>
        <v>38.940918085020428</v>
      </c>
      <c r="D2948" s="11">
        <f>VLOOKUP($A2947,Master!$A$6:$J$4994,$I$1,0)*(1+0.5*(VLOOKUP($A2948,'Old-SVXY-OHLC'!$A$3:$E$5000,D$1,0)/VLOOKUP($A2947,'Old-SVXY-OHLC'!$A$3:$E$5000,5,0)-1))</f>
        <v>37.816368451181006</v>
      </c>
      <c r="E2948" s="11">
        <f>VLOOKUP(A2948,Master!A$6:J$4994,$I$1,0)</f>
        <v>38.780642900192731</v>
      </c>
      <c r="F2948" s="11">
        <f>VLOOKUP($A2947,Master!$A$6:$J$4994,$I$1,0)*(1+0.5*(VLOOKUP($A2948,'Old-SVXY-OHLC'!$A$3:$G$5000,F$1,0)/VLOOKUP($A2947,'Old-SVXY-OHLC'!$A$3:$G$5000,5,0)-1))</f>
        <v>38.458969178680228</v>
      </c>
    </row>
    <row r="2949" spans="1:6" x14ac:dyDescent="0.25">
      <c r="A2949" s="1">
        <v>42346</v>
      </c>
      <c r="B2949" s="11">
        <f>VLOOKUP($A2948,Master!$A$6:$J$4994,$I$1,0)*(1+0.5*(VLOOKUP($A2949,'Old-SVXY-OHLC'!$A$3:$E$5000,B$1,0)/VLOOKUP($A2948,'Old-SVXY-OHLC'!$A$3:$E$5000,5,0)-1))</f>
        <v>37.680344483474634</v>
      </c>
      <c r="C2949" s="11">
        <f>VLOOKUP($A2948,Master!$A$6:$J$4994,$I$1,0)*(1+0.5*(VLOOKUP($A2949,'Old-SVXY-OHLC'!$A$3:$E$5000,C$1,0)/VLOOKUP($A2948,'Old-SVXY-OHLC'!$A$3:$E$5000,5,0)-1))</f>
        <v>38.360565596469023</v>
      </c>
      <c r="D2949" s="11">
        <f>VLOOKUP($A2948,Master!$A$6:$J$4994,$I$1,0)*(1+0.5*(VLOOKUP($A2949,'Old-SVXY-OHLC'!$A$3:$E$5000,D$1,0)/VLOOKUP($A2948,'Old-SVXY-OHLC'!$A$3:$E$5000,5,0)-1))</f>
        <v>37.419482328276679</v>
      </c>
      <c r="E2949" s="11">
        <f>VLOOKUP(A2949,Master!A$6:J$4994,$I$1,0)</f>
        <v>37.718152319221673</v>
      </c>
      <c r="F2949" s="11">
        <f>VLOOKUP($A2948,Master!$A$6:$J$4994,$I$1,0)*(1+0.5*(VLOOKUP($A2949,'Old-SVXY-OHLC'!$A$3:$G$5000,F$1,0)/VLOOKUP($A2948,'Old-SVXY-OHLC'!$A$3:$G$5000,5,0)-1))</f>
        <v>37.894977358934028</v>
      </c>
    </row>
    <row r="2950" spans="1:6" x14ac:dyDescent="0.25">
      <c r="A2950" s="1">
        <v>42347</v>
      </c>
      <c r="B2950" s="11">
        <f>VLOOKUP($A2949,Master!$A$6:$J$4994,$I$1,0)*(1+0.5*(VLOOKUP($A2950,'Old-SVXY-OHLC'!$A$3:$E$5000,B$1,0)/VLOOKUP($A2949,'Old-SVXY-OHLC'!$A$3:$E$5000,5,0)-1))</f>
        <v>37.641741358697118</v>
      </c>
      <c r="C2950" s="11">
        <f>VLOOKUP($A2949,Master!$A$6:$J$4994,$I$1,0)*(1+0.5*(VLOOKUP($A2950,'Old-SVXY-OHLC'!$A$3:$E$5000,C$1,0)/VLOOKUP($A2949,'Old-SVXY-OHLC'!$A$3:$E$5000,5,0)-1))</f>
        <v>38.3382779032315</v>
      </c>
      <c r="D2950" s="11">
        <f>VLOOKUP($A2949,Master!$A$6:$J$4994,$I$1,0)*(1+0.5*(VLOOKUP($A2950,'Old-SVXY-OHLC'!$A$3:$E$5000,D$1,0)/VLOOKUP($A2949,'Old-SVXY-OHLC'!$A$3:$E$5000,5,0)-1))</f>
        <v>36.554468281979297</v>
      </c>
      <c r="E2950" s="11">
        <f>VLOOKUP(A2950,Master!A$6:J$4994,$I$1,0)</f>
        <v>36.854565825672388</v>
      </c>
      <c r="F2950" s="11">
        <f>VLOOKUP($A2949,Master!$A$6:$J$4994,$I$1,0)*(1+0.5*(VLOOKUP($A2950,'Old-SVXY-OHLC'!$A$3:$G$5000,F$1,0)/VLOOKUP($A2949,'Old-SVXY-OHLC'!$A$3:$G$5000,5,0)-1))</f>
        <v>37.094706408179775</v>
      </c>
    </row>
    <row r="2951" spans="1:6" x14ac:dyDescent="0.25">
      <c r="A2951" s="1">
        <v>42348</v>
      </c>
      <c r="B2951" s="11">
        <f>VLOOKUP($A2950,Master!$A$6:$J$4994,$I$1,0)*(1+0.5*(VLOOKUP($A2951,'Old-SVXY-OHLC'!$A$3:$E$5000,B$1,0)/VLOOKUP($A2950,'Old-SVXY-OHLC'!$A$3:$E$5000,5,0)-1))</f>
        <v>36.995965761071169</v>
      </c>
      <c r="C2951" s="11">
        <f>VLOOKUP($A2950,Master!$A$6:$J$4994,$I$1,0)*(1+0.5*(VLOOKUP($A2951,'Old-SVXY-OHLC'!$A$3:$E$5000,C$1,0)/VLOOKUP($A2950,'Old-SVXY-OHLC'!$A$3:$E$5000,5,0)-1))</f>
        <v>37.514372649174035</v>
      </c>
      <c r="D2951" s="11">
        <f>VLOOKUP($A2950,Master!$A$6:$J$4994,$I$1,0)*(1+0.5*(VLOOKUP($A2951,'Old-SVXY-OHLC'!$A$3:$E$5000,D$1,0)/VLOOKUP($A2950,'Old-SVXY-OHLC'!$A$3:$E$5000,5,0)-1))</f>
        <v>36.651522769991779</v>
      </c>
      <c r="E2951" s="11">
        <f>VLOOKUP(A2951,Master!A$6:J$4994,$I$1,0)</f>
        <v>36.705691124406705</v>
      </c>
      <c r="F2951" s="11">
        <f>VLOOKUP($A2950,Master!$A$6:$J$4994,$I$1,0)*(1+0.5*(VLOOKUP($A2951,'Old-SVXY-OHLC'!$A$3:$G$5000,F$1,0)/VLOOKUP($A2950,'Old-SVXY-OHLC'!$A$3:$G$5000,5,0)-1))</f>
        <v>36.863756177559523</v>
      </c>
    </row>
    <row r="2952" spans="1:6" x14ac:dyDescent="0.25">
      <c r="A2952" s="1">
        <v>42349</v>
      </c>
      <c r="B2952" s="11">
        <f>VLOOKUP($A2951,Master!$A$6:$J$4994,$I$1,0)*(1+0.5*(VLOOKUP($A2952,'Old-SVXY-OHLC'!$A$3:$E$5000,B$1,0)/VLOOKUP($A2951,'Old-SVXY-OHLC'!$A$3:$E$5000,5,0)-1))</f>
        <v>35.879158518140855</v>
      </c>
      <c r="C2952" s="11">
        <f>VLOOKUP($A2951,Master!$A$6:$J$4994,$I$1,0)*(1+0.5*(VLOOKUP($A2952,'Old-SVXY-OHLC'!$A$3:$E$5000,C$1,0)/VLOOKUP($A2951,'Old-SVXY-OHLC'!$A$3:$E$5000,5,0)-1))</f>
        <v>36.099242485751667</v>
      </c>
      <c r="D2952" s="11">
        <f>VLOOKUP($A2951,Master!$A$6:$J$4994,$I$1,0)*(1+0.5*(VLOOKUP($A2952,'Old-SVXY-OHLC'!$A$3:$E$5000,D$1,0)/VLOOKUP($A2951,'Old-SVXY-OHLC'!$A$3:$E$5000,5,0)-1))</f>
        <v>33.741207461461293</v>
      </c>
      <c r="E2952" s="11">
        <f>VLOOKUP(A2952,Master!A$6:J$4994,$I$1,0)</f>
        <v>33.791603187166785</v>
      </c>
      <c r="F2952" s="11">
        <f>VLOOKUP($A2951,Master!$A$6:$J$4994,$I$1,0)*(1+0.5*(VLOOKUP($A2952,'Old-SVXY-OHLC'!$A$3:$G$5000,F$1,0)/VLOOKUP($A2951,'Old-SVXY-OHLC'!$A$3:$G$5000,5,0)-1))</f>
        <v>34.121986450568926</v>
      </c>
    </row>
    <row r="2953" spans="1:6" x14ac:dyDescent="0.25">
      <c r="A2953" s="1">
        <v>42352</v>
      </c>
      <c r="B2953" s="11">
        <f>VLOOKUP($A2952,Master!$A$6:$J$4994,$I$1,0)*(1+0.5*(VLOOKUP($A2953,'Old-SVXY-OHLC'!$A$3:$E$5000,B$1,0)/VLOOKUP($A2952,'Old-SVXY-OHLC'!$A$3:$E$5000,5,0)-1))</f>
        <v>34.183572346579098</v>
      </c>
      <c r="C2953" s="11">
        <f>VLOOKUP($A2952,Master!$A$6:$J$4994,$I$1,0)*(1+0.5*(VLOOKUP($A2953,'Old-SVXY-OHLC'!$A$3:$E$5000,C$1,0)/VLOOKUP($A2952,'Old-SVXY-OHLC'!$A$3:$E$5000,5,0)-1))</f>
        <v>35.387827240704347</v>
      </c>
      <c r="D2953" s="11">
        <f>VLOOKUP($A2952,Master!$A$6:$J$4994,$I$1,0)*(1+0.5*(VLOOKUP($A2953,'Old-SVXY-OHLC'!$A$3:$E$5000,D$1,0)/VLOOKUP($A2952,'Old-SVXY-OHLC'!$A$3:$E$5000,5,0)-1))</f>
        <v>33.365442585960977</v>
      </c>
      <c r="E2953" s="11">
        <f>VLOOKUP(A2953,Master!A$6:J$4994,$I$1,0)</f>
        <v>34.913183890874258</v>
      </c>
      <c r="F2953" s="11">
        <f>VLOOKUP($A2952,Master!$A$6:$J$4994,$I$1,0)*(1+0.5*(VLOOKUP($A2953,'Old-SVXY-OHLC'!$A$3:$G$5000,F$1,0)/VLOOKUP($A2952,'Old-SVXY-OHLC'!$A$3:$G$5000,5,0)-1))</f>
        <v>35.254021736051627</v>
      </c>
    </row>
    <row r="2954" spans="1:6" x14ac:dyDescent="0.25">
      <c r="A2954" s="1">
        <v>42353</v>
      </c>
      <c r="B2954" s="11">
        <f>VLOOKUP($A2953,Master!$A$6:$J$4994,$I$1,0)*(1+0.5*(VLOOKUP($A2954,'Old-SVXY-OHLC'!$A$3:$E$5000,B$1,0)/VLOOKUP($A2953,'Old-SVXY-OHLC'!$A$3:$E$5000,5,0)-1))</f>
        <v>35.872888365478495</v>
      </c>
      <c r="C2954" s="11">
        <f>VLOOKUP($A2953,Master!$A$6:$J$4994,$I$1,0)*(1+0.5*(VLOOKUP($A2954,'Old-SVXY-OHLC'!$A$3:$E$5000,C$1,0)/VLOOKUP($A2953,'Old-SVXY-OHLC'!$A$3:$E$5000,5,0)-1))</f>
        <v>36.241441508877436</v>
      </c>
      <c r="D2954" s="11">
        <f>VLOOKUP($A2953,Master!$A$6:$J$4994,$I$1,0)*(1+0.5*(VLOOKUP($A2954,'Old-SVXY-OHLC'!$A$3:$E$5000,D$1,0)/VLOOKUP($A2953,'Old-SVXY-OHLC'!$A$3:$E$5000,5,0)-1))</f>
        <v>35.317288133803885</v>
      </c>
      <c r="E2954" s="11">
        <f>VLOOKUP(A2954,Master!A$6:J$4994,$I$1,0)</f>
        <v>36.24137316726204</v>
      </c>
      <c r="F2954" s="11">
        <f>VLOOKUP($A2953,Master!$A$6:$J$4994,$I$1,0)*(1+0.5*(VLOOKUP($A2954,'Old-SVXY-OHLC'!$A$3:$G$5000,F$1,0)/VLOOKUP($A2953,'Old-SVXY-OHLC'!$A$3:$G$5000,5,0)-1))</f>
        <v>35.998824417991401</v>
      </c>
    </row>
    <row r="2955" spans="1:6" x14ac:dyDescent="0.25">
      <c r="A2955" s="1">
        <v>42354</v>
      </c>
      <c r="B2955" s="11">
        <f>VLOOKUP($A2954,Master!$A$6:$J$4994,$I$1,0)*(1+0.5*(VLOOKUP($A2955,'Old-SVXY-OHLC'!$A$3:$E$5000,B$1,0)/VLOOKUP($A2954,'Old-SVXY-OHLC'!$A$3:$E$5000,5,0)-1))</f>
        <v>36.586166164811672</v>
      </c>
      <c r="C2955" s="11">
        <f>VLOOKUP($A2954,Master!$A$6:$J$4994,$I$1,0)*(1+0.5*(VLOOKUP($A2955,'Old-SVXY-OHLC'!$A$3:$E$5000,C$1,0)/VLOOKUP($A2954,'Old-SVXY-OHLC'!$A$3:$E$5000,5,0)-1))</f>
        <v>37.522303094043352</v>
      </c>
      <c r="D2955" s="11">
        <f>VLOOKUP($A2954,Master!$A$6:$J$4994,$I$1,0)*(1+0.5*(VLOOKUP($A2955,'Old-SVXY-OHLC'!$A$3:$E$5000,D$1,0)/VLOOKUP($A2954,'Old-SVXY-OHLC'!$A$3:$E$5000,5,0)-1))</f>
        <v>36.150255075627456</v>
      </c>
      <c r="E2955" s="11">
        <f>VLOOKUP(A2955,Master!A$6:J$4994,$I$1,0)</f>
        <v>36.960439861146313</v>
      </c>
      <c r="F2955" s="11">
        <f>VLOOKUP($A2954,Master!$A$6:$J$4994,$I$1,0)*(1+0.5*(VLOOKUP($A2955,'Old-SVXY-OHLC'!$A$3:$G$5000,F$1,0)/VLOOKUP($A2954,'Old-SVXY-OHLC'!$A$3:$G$5000,5,0)-1))</f>
        <v>37.193583970906225</v>
      </c>
    </row>
    <row r="2956" spans="1:6" x14ac:dyDescent="0.25">
      <c r="A2956" s="1">
        <v>42355</v>
      </c>
      <c r="B2956" s="11">
        <f>VLOOKUP($A2955,Master!$A$6:$J$4994,$I$1,0)*(1+0.5*(VLOOKUP($A2956,'Old-SVXY-OHLC'!$A$3:$E$5000,B$1,0)/VLOOKUP($A2955,'Old-SVXY-OHLC'!$A$3:$E$5000,5,0)-1))</f>
        <v>37.332748490144802</v>
      </c>
      <c r="C2956" s="11">
        <f>VLOOKUP($A2955,Master!$A$6:$J$4994,$I$1,0)*(1+0.5*(VLOOKUP($A2956,'Old-SVXY-OHLC'!$A$3:$E$5000,C$1,0)/VLOOKUP($A2955,'Old-SVXY-OHLC'!$A$3:$E$5000,5,0)-1))</f>
        <v>37.343263006909758</v>
      </c>
      <c r="D2956" s="11">
        <f>VLOOKUP($A2955,Master!$A$6:$J$4994,$I$1,0)*(1+0.5*(VLOOKUP($A2956,'Old-SVXY-OHLC'!$A$3:$E$5000,D$1,0)/VLOOKUP($A2955,'Old-SVXY-OHLC'!$A$3:$E$5000,5,0)-1))</f>
        <v>35.800278569567823</v>
      </c>
      <c r="E2956" s="11">
        <f>VLOOKUP(A2956,Master!A$6:J$4994,$I$1,0)</f>
        <v>35.800153485734647</v>
      </c>
      <c r="F2956" s="11">
        <f>VLOOKUP($A2955,Master!$A$6:$J$4994,$I$1,0)*(1+0.5*(VLOOKUP($A2956,'Old-SVXY-OHLC'!$A$3:$G$5000,F$1,0)/VLOOKUP($A2955,'Old-SVXY-OHLC'!$A$3:$G$5000,5,0)-1))</f>
        <v>36.424995209436666</v>
      </c>
    </row>
    <row r="2957" spans="1:6" x14ac:dyDescent="0.25">
      <c r="A2957" s="1">
        <v>42356</v>
      </c>
      <c r="B2957" s="11">
        <f>VLOOKUP($A2956,Master!$A$6:$J$4994,$I$1,0)*(1+0.5*(VLOOKUP($A2957,'Old-SVXY-OHLC'!$A$3:$E$5000,B$1,0)/VLOOKUP($A2956,'Old-SVXY-OHLC'!$A$3:$E$5000,5,0)-1))</f>
        <v>35.801036715985894</v>
      </c>
      <c r="C2957" s="11">
        <f>VLOOKUP($A2956,Master!$A$6:$J$4994,$I$1,0)*(1+0.5*(VLOOKUP($A2957,'Old-SVXY-OHLC'!$A$3:$E$5000,C$1,0)/VLOOKUP($A2956,'Old-SVXY-OHLC'!$A$3:$E$5000,5,0)-1))</f>
        <v>36.003881187708991</v>
      </c>
      <c r="D2957" s="11">
        <f>VLOOKUP($A2956,Master!$A$6:$J$4994,$I$1,0)*(1+0.5*(VLOOKUP($A2957,'Old-SVXY-OHLC'!$A$3:$E$5000,D$1,0)/VLOOKUP($A2956,'Old-SVXY-OHLC'!$A$3:$E$5000,5,0)-1))</f>
        <v>34.745553700199942</v>
      </c>
      <c r="E2957" s="11">
        <f>VLOOKUP(A2957,Master!A$6:J$4994,$I$1,0)</f>
        <v>34.745433963851376</v>
      </c>
      <c r="F2957" s="11">
        <f>VLOOKUP($A2956,Master!$A$6:$J$4994,$I$1,0)*(1+0.5*(VLOOKUP($A2957,'Old-SVXY-OHLC'!$A$3:$G$5000,F$1,0)/VLOOKUP($A2956,'Old-SVXY-OHLC'!$A$3:$G$5000,5,0)-1))</f>
        <v>34.989662451303296</v>
      </c>
    </row>
    <row r="2958" spans="1:6" x14ac:dyDescent="0.25">
      <c r="A2958" s="1">
        <v>42359</v>
      </c>
      <c r="B2958" s="11">
        <f>VLOOKUP($A2957,Master!$A$6:$J$4994,$I$1,0)*(1+0.5*(VLOOKUP($A2958,'Old-SVXY-OHLC'!$A$3:$E$5000,B$1,0)/VLOOKUP($A2957,'Old-SVXY-OHLC'!$A$3:$E$5000,5,0)-1))</f>
        <v>35.621024076944408</v>
      </c>
      <c r="C2958" s="11">
        <f>VLOOKUP($A2957,Master!$A$6:$J$4994,$I$1,0)*(1+0.5*(VLOOKUP($A2958,'Old-SVXY-OHLC'!$A$3:$E$5000,C$1,0)/VLOOKUP($A2957,'Old-SVXY-OHLC'!$A$3:$E$5000,5,0)-1))</f>
        <v>36.06759838082003</v>
      </c>
      <c r="D2958" s="11">
        <f>VLOOKUP($A2957,Master!$A$6:$J$4994,$I$1,0)*(1+0.5*(VLOOKUP($A2958,'Old-SVXY-OHLC'!$A$3:$E$5000,D$1,0)/VLOOKUP($A2957,'Old-SVXY-OHLC'!$A$3:$E$5000,5,0)-1))</f>
        <v>34.963562760556663</v>
      </c>
      <c r="E2958" s="11">
        <f>VLOOKUP(A2958,Master!A$6:J$4994,$I$1,0)</f>
        <v>36.067394417861927</v>
      </c>
      <c r="F2958" s="11">
        <f>VLOOKUP($A2957,Master!$A$6:$J$4994,$I$1,0)*(1+0.5*(VLOOKUP($A2958,'Old-SVXY-OHLC'!$A$3:$G$5000,F$1,0)/VLOOKUP($A2957,'Old-SVXY-OHLC'!$A$3:$G$5000,5,0)-1))</f>
        <v>35.762976860498689</v>
      </c>
    </row>
    <row r="2959" spans="1:6" x14ac:dyDescent="0.25">
      <c r="A2959" s="1">
        <v>42360</v>
      </c>
      <c r="B2959" s="11">
        <f>VLOOKUP($A2958,Master!$A$6:$J$4994,$I$1,0)*(1+0.5*(VLOOKUP($A2959,'Old-SVXY-OHLC'!$A$3:$E$5000,B$1,0)/VLOOKUP($A2958,'Old-SVXY-OHLC'!$A$3:$E$5000,5,0)-1))</f>
        <v>36.324875631753436</v>
      </c>
      <c r="C2959" s="11">
        <f>VLOOKUP($A2958,Master!$A$6:$J$4994,$I$1,0)*(1+0.5*(VLOOKUP($A2959,'Old-SVXY-OHLC'!$A$3:$E$5000,C$1,0)/VLOOKUP($A2958,'Old-SVXY-OHLC'!$A$3:$E$5000,5,0)-1))</f>
        <v>36.985645672297352</v>
      </c>
      <c r="D2959" s="11">
        <f>VLOOKUP($A2958,Master!$A$6:$J$4994,$I$1,0)*(1+0.5*(VLOOKUP($A2959,'Old-SVXY-OHLC'!$A$3:$E$5000,D$1,0)/VLOOKUP($A2958,'Old-SVXY-OHLC'!$A$3:$E$5000,5,0)-1))</f>
        <v>36.083444318833877</v>
      </c>
      <c r="E2959" s="11">
        <f>VLOOKUP(A2959,Master!A$6:J$4994,$I$1,0)</f>
        <v>36.985565743832964</v>
      </c>
      <c r="F2959" s="11">
        <f>VLOOKUP($A2958,Master!$A$6:$J$4994,$I$1,0)*(1+0.5*(VLOOKUP($A2959,'Old-SVXY-OHLC'!$A$3:$G$5000,F$1,0)/VLOOKUP($A2958,'Old-SVXY-OHLC'!$A$3:$G$5000,5,0)-1))</f>
        <v>36.645585296892229</v>
      </c>
    </row>
    <row r="2960" spans="1:6" x14ac:dyDescent="0.25">
      <c r="A2960" s="1">
        <v>42361</v>
      </c>
      <c r="B2960" s="11">
        <f>VLOOKUP($A2959,Master!$A$6:$J$4994,$I$1,0)*(1+0.5*(VLOOKUP($A2960,'Old-SVXY-OHLC'!$A$3:$E$5000,B$1,0)/VLOOKUP($A2959,'Old-SVXY-OHLC'!$A$3:$E$5000,5,0)-1))</f>
        <v>37.072166517720426</v>
      </c>
      <c r="C2960" s="11">
        <f>VLOOKUP($A2959,Master!$A$6:$J$4994,$I$1,0)*(1+0.5*(VLOOKUP($A2960,'Old-SVXY-OHLC'!$A$3:$E$5000,C$1,0)/VLOOKUP($A2959,'Old-SVXY-OHLC'!$A$3:$E$5000,5,0)-1))</f>
        <v>37.212813577090017</v>
      </c>
      <c r="D2960" s="11">
        <f>VLOOKUP($A2959,Master!$A$6:$J$4994,$I$1,0)*(1+0.5*(VLOOKUP($A2960,'Old-SVXY-OHLC'!$A$3:$E$5000,D$1,0)/VLOOKUP($A2959,'Old-SVXY-OHLC'!$A$3:$E$5000,5,0)-1))</f>
        <v>36.643194428268345</v>
      </c>
      <c r="E2960" s="11">
        <f>VLOOKUP(A2960,Master!A$6:J$4994,$I$1,0)</f>
        <v>36.921464346835307</v>
      </c>
      <c r="F2960" s="11">
        <f>VLOOKUP($A2959,Master!$A$6:$J$4994,$I$1,0)*(1+0.5*(VLOOKUP($A2960,'Old-SVXY-OHLC'!$A$3:$G$5000,F$1,0)/VLOOKUP($A2959,'Old-SVXY-OHLC'!$A$3:$G$5000,5,0)-1))</f>
        <v>37.061618744241876</v>
      </c>
    </row>
    <row r="2961" spans="1:6" x14ac:dyDescent="0.25">
      <c r="A2961" s="1">
        <v>42362</v>
      </c>
      <c r="B2961" s="11">
        <f>VLOOKUP($A2960,Master!$A$6:$J$4994,$I$1,0)*(1+0.5*(VLOOKUP($A2961,'Old-SVXY-OHLC'!$A$3:$E$5000,B$1,0)/VLOOKUP($A2960,'Old-SVXY-OHLC'!$A$3:$E$5000,5,0)-1))</f>
        <v>36.913823516151119</v>
      </c>
      <c r="C2961" s="11">
        <f>VLOOKUP($A2960,Master!$A$6:$J$4994,$I$1,0)*(1+0.5*(VLOOKUP($A2961,'Old-SVXY-OHLC'!$A$3:$E$5000,C$1,0)/VLOOKUP($A2960,'Old-SVXY-OHLC'!$A$3:$E$5000,5,0)-1))</f>
        <v>37.012445937792315</v>
      </c>
      <c r="D2961" s="11">
        <f>VLOOKUP($A2960,Master!$A$6:$J$4994,$I$1,0)*(1+0.5*(VLOOKUP($A2961,'Old-SVXY-OHLC'!$A$3:$E$5000,D$1,0)/VLOOKUP($A2960,'Old-SVXY-OHLC'!$A$3:$E$5000,5,0)-1))</f>
        <v>36.590841365919438</v>
      </c>
      <c r="E2961" s="11">
        <f>VLOOKUP(A2961,Master!A$6:J$4994,$I$1,0)</f>
        <v>36.590733434951524</v>
      </c>
      <c r="F2961" s="11">
        <f>VLOOKUP($A2960,Master!$A$6:$J$4994,$I$1,0)*(1+0.5*(VLOOKUP($A2961,'Old-SVXY-OHLC'!$A$3:$G$5000,F$1,0)/VLOOKUP($A2960,'Old-SVXY-OHLC'!$A$3:$G$5000,5,0)-1))</f>
        <v>36.720099518470199</v>
      </c>
    </row>
    <row r="2962" spans="1:6" x14ac:dyDescent="0.25">
      <c r="A2962" s="1">
        <v>42366</v>
      </c>
      <c r="B2962" s="11">
        <f>VLOOKUP($A2961,Master!$A$6:$J$4994,$I$1,0)*(1+0.5*(VLOOKUP($A2962,'Old-SVXY-OHLC'!$A$3:$E$5000,B$1,0)/VLOOKUP($A2961,'Old-SVXY-OHLC'!$A$3:$E$5000,5,0)-1))</f>
        <v>36.415494813066601</v>
      </c>
      <c r="C2962" s="11">
        <f>VLOOKUP($A2961,Master!$A$6:$J$4994,$I$1,0)*(1+0.5*(VLOOKUP($A2962,'Old-SVXY-OHLC'!$A$3:$E$5000,C$1,0)/VLOOKUP($A2961,'Old-SVXY-OHLC'!$A$3:$E$5000,5,0)-1))</f>
        <v>37.016238462799507</v>
      </c>
      <c r="D2962" s="11">
        <f>VLOOKUP($A2961,Master!$A$6:$J$4994,$I$1,0)*(1+0.5*(VLOOKUP($A2962,'Old-SVXY-OHLC'!$A$3:$E$5000,D$1,0)/VLOOKUP($A2961,'Old-SVXY-OHLC'!$A$3:$E$5000,5,0)-1))</f>
        <v>36.042286996268444</v>
      </c>
      <c r="E2962" s="11">
        <f>VLOOKUP(A2962,Master!A$6:J$4994,$I$1,0)</f>
        <v>37.015872634937374</v>
      </c>
      <c r="F2962" s="11">
        <f>VLOOKUP($A2961,Master!$A$6:$J$4994,$I$1,0)*(1+0.5*(VLOOKUP($A2962,'Old-SVXY-OHLC'!$A$3:$G$5000,F$1,0)/VLOOKUP($A2961,'Old-SVXY-OHLC'!$A$3:$G$5000,5,0)-1))</f>
        <v>36.920214666656157</v>
      </c>
    </row>
    <row r="2963" spans="1:6" x14ac:dyDescent="0.25">
      <c r="A2963" s="1">
        <v>42367</v>
      </c>
      <c r="B2963" s="11">
        <f>VLOOKUP($A2962,Master!$A$6:$J$4994,$I$1,0)*(1+0.5*(VLOOKUP($A2963,'Old-SVXY-OHLC'!$A$3:$E$5000,B$1,0)/VLOOKUP($A2962,'Old-SVXY-OHLC'!$A$3:$E$5000,5,0)-1))</f>
        <v>37.226652421935533</v>
      </c>
      <c r="C2963" s="11">
        <f>VLOOKUP($A2962,Master!$A$6:$J$4994,$I$1,0)*(1+0.5*(VLOOKUP($A2963,'Old-SVXY-OHLC'!$A$3:$E$5000,C$1,0)/VLOOKUP($A2962,'Old-SVXY-OHLC'!$A$3:$E$5000,5,0)-1))</f>
        <v>37.360182543150671</v>
      </c>
      <c r="D2963" s="11">
        <f>VLOOKUP($A2962,Master!$A$6:$J$4994,$I$1,0)*(1+0.5*(VLOOKUP($A2963,'Old-SVXY-OHLC'!$A$3:$E$5000,D$1,0)/VLOOKUP($A2962,'Old-SVXY-OHLC'!$A$3:$E$5000,5,0)-1))</f>
        <v>37.050955818739872</v>
      </c>
      <c r="E2963" s="11">
        <f>VLOOKUP(A2963,Master!A$6:J$4994,$I$1,0)</f>
        <v>37.337265118471741</v>
      </c>
      <c r="F2963" s="11">
        <f>VLOOKUP($A2962,Master!$A$6:$J$4994,$I$1,0)*(1+0.5*(VLOOKUP($A2963,'Old-SVXY-OHLC'!$A$3:$G$5000,F$1,0)/VLOOKUP($A2962,'Old-SVXY-OHLC'!$A$3:$G$5000,5,0)-1))</f>
        <v>37.272334241552826</v>
      </c>
    </row>
    <row r="2964" spans="1:6" x14ac:dyDescent="0.25">
      <c r="A2964" s="1">
        <v>42368</v>
      </c>
      <c r="B2964" s="11">
        <f>VLOOKUP($A2963,Master!$A$6:$J$4994,$I$1,0)*(1+0.5*(VLOOKUP($A2964,'Old-SVXY-OHLC'!$A$3:$E$5000,B$1,0)/VLOOKUP($A2963,'Old-SVXY-OHLC'!$A$3:$E$5000,5,0)-1))</f>
        <v>37.021951405638958</v>
      </c>
      <c r="C2964" s="11">
        <f>VLOOKUP($A2963,Master!$A$6:$J$4994,$I$1,0)*(1+0.5*(VLOOKUP($A2964,'Old-SVXY-OHLC'!$A$3:$E$5000,C$1,0)/VLOOKUP($A2963,'Old-SVXY-OHLC'!$A$3:$E$5000,5,0)-1))</f>
        <v>37.049822111809704</v>
      </c>
      <c r="D2964" s="11">
        <f>VLOOKUP($A2963,Master!$A$6:$J$4994,$I$1,0)*(1+0.5*(VLOOKUP($A2964,'Old-SVXY-OHLC'!$A$3:$E$5000,D$1,0)/VLOOKUP($A2963,'Old-SVXY-OHLC'!$A$3:$E$5000,5,0)-1))</f>
        <v>36.490036142804861</v>
      </c>
      <c r="E2964" s="11">
        <f>VLOOKUP(A2964,Master!A$6:J$4994,$I$1,0)</f>
        <v>36.48991645716962</v>
      </c>
      <c r="F2964" s="11">
        <f>VLOOKUP($A2963,Master!$A$6:$J$4994,$I$1,0)*(1+0.5*(VLOOKUP($A2964,'Old-SVXY-OHLC'!$A$3:$G$5000,F$1,0)/VLOOKUP($A2963,'Old-SVXY-OHLC'!$A$3:$G$5000,5,0)-1))</f>
        <v>36.68401064479972</v>
      </c>
    </row>
    <row r="2965" spans="1:6" x14ac:dyDescent="0.25">
      <c r="A2965" s="1">
        <v>42369</v>
      </c>
      <c r="B2965" s="11">
        <f>VLOOKUP($A2964,Master!$A$6:$J$4994,$I$1,0)*(1+0.5*(VLOOKUP($A2965,'Old-SVXY-OHLC'!$A$3:$E$5000,B$1,0)/VLOOKUP($A2964,'Old-SVXY-OHLC'!$A$3:$E$5000,5,0)-1))</f>
        <v>36.442396948646234</v>
      </c>
      <c r="C2965" s="11">
        <f>VLOOKUP($A2964,Master!$A$6:$J$4994,$I$1,0)*(1+0.5*(VLOOKUP($A2965,'Old-SVXY-OHLC'!$A$3:$E$5000,C$1,0)/VLOOKUP($A2964,'Old-SVXY-OHLC'!$A$3:$E$5000,5,0)-1))</f>
        <v>36.756269596010625</v>
      </c>
      <c r="D2965" s="11">
        <f>VLOOKUP($A2964,Master!$A$6:$J$4994,$I$1,0)*(1+0.5*(VLOOKUP($A2965,'Old-SVXY-OHLC'!$A$3:$E$5000,D$1,0)/VLOOKUP($A2964,'Old-SVXY-OHLC'!$A$3:$E$5000,5,0)-1))</f>
        <v>36.228392643924273</v>
      </c>
      <c r="E2965" s="11">
        <f>VLOOKUP(A2965,Master!A$6:J$4994,$I$1,0)</f>
        <v>36.350328969410292</v>
      </c>
      <c r="F2965" s="11">
        <f>VLOOKUP($A2964,Master!$A$6:$J$4994,$I$1,0)*(1+0.5*(VLOOKUP($A2965,'Old-SVXY-OHLC'!$A$3:$G$5000,F$1,0)/VLOOKUP($A2964,'Old-SVXY-OHLC'!$A$3:$G$5000,5,0)-1))</f>
        <v>36.239093536838418</v>
      </c>
    </row>
    <row r="2966" spans="1:6" x14ac:dyDescent="0.25">
      <c r="A2966" s="1">
        <v>42373</v>
      </c>
      <c r="B2966" s="11">
        <f>VLOOKUP($A2965,Master!$A$6:$J$4994,$I$1,0)*(1+0.5*(VLOOKUP($A2966,'Old-SVXY-OHLC'!$A$3:$E$5000,B$1,0)/VLOOKUP($A2965,'Old-SVXY-OHLC'!$A$3:$E$5000,5,0)-1))</f>
        <v>34.81712134868512</v>
      </c>
      <c r="C2966" s="11">
        <f>VLOOKUP($A2965,Master!$A$6:$J$4994,$I$1,0)*(1+0.5*(VLOOKUP($A2966,'Old-SVXY-OHLC'!$A$3:$E$5000,C$1,0)/VLOOKUP($A2965,'Old-SVXY-OHLC'!$A$3:$E$5000,5,0)-1))</f>
        <v>35.399484239374353</v>
      </c>
      <c r="D2966" s="11">
        <f>VLOOKUP($A2965,Master!$A$6:$J$4994,$I$1,0)*(1+0.5*(VLOOKUP($A2966,'Old-SVXY-OHLC'!$A$3:$E$5000,D$1,0)/VLOOKUP($A2965,'Old-SVXY-OHLC'!$A$3:$E$5000,5,0)-1))</f>
        <v>34.190541647481055</v>
      </c>
      <c r="E2966" s="11">
        <f>VLOOKUP(A2966,Master!A$6:J$4994,$I$1,0)</f>
        <v>35.399007911434644</v>
      </c>
      <c r="F2966" s="11">
        <f>VLOOKUP($A2965,Master!$A$6:$J$4994,$I$1,0)*(1+0.5*(VLOOKUP($A2966,'Old-SVXY-OHLC'!$A$3:$G$5000,F$1,0)/VLOOKUP($A2965,'Old-SVXY-OHLC'!$A$3:$G$5000,5,0)-1))</f>
        <v>35.09639615655928</v>
      </c>
    </row>
    <row r="2967" spans="1:6" x14ac:dyDescent="0.25">
      <c r="A2967" s="1">
        <v>42374</v>
      </c>
      <c r="B2967" s="11">
        <f>VLOOKUP($A2966,Master!$A$6:$J$4994,$I$1,0)*(1+0.5*(VLOOKUP($A2967,'Old-SVXY-OHLC'!$A$3:$E$5000,B$1,0)/VLOOKUP($A2966,'Old-SVXY-OHLC'!$A$3:$E$5000,5,0)-1))</f>
        <v>35.51434926506569</v>
      </c>
      <c r="C2967" s="11">
        <f>VLOOKUP($A2966,Master!$A$6:$J$4994,$I$1,0)*(1+0.5*(VLOOKUP($A2967,'Old-SVXY-OHLC'!$A$3:$E$5000,C$1,0)/VLOOKUP($A2966,'Old-SVXY-OHLC'!$A$3:$E$5000,5,0)-1))</f>
        <v>35.830763300564811</v>
      </c>
      <c r="D2967" s="11">
        <f>VLOOKUP($A2966,Master!$A$6:$J$4994,$I$1,0)*(1+0.5*(VLOOKUP($A2967,'Old-SVXY-OHLC'!$A$3:$E$5000,D$1,0)/VLOOKUP($A2966,'Old-SVXY-OHLC'!$A$3:$E$5000,5,0)-1))</f>
        <v>34.969822785369516</v>
      </c>
      <c r="E2967" s="11">
        <f>VLOOKUP(A2967,Master!A$6:J$4994,$I$1,0)</f>
        <v>35.684512255360048</v>
      </c>
      <c r="F2967" s="11">
        <f>VLOOKUP($A2966,Master!$A$6:$J$4994,$I$1,0)*(1+0.5*(VLOOKUP($A2967,'Old-SVXY-OHLC'!$A$3:$G$5000,F$1,0)/VLOOKUP($A2966,'Old-SVXY-OHLC'!$A$3:$G$5000,5,0)-1))</f>
        <v>35.676236251632766</v>
      </c>
    </row>
    <row r="2968" spans="1:6" x14ac:dyDescent="0.25">
      <c r="A2968" s="1">
        <v>42375</v>
      </c>
      <c r="B2968" s="11">
        <f>VLOOKUP($A2967,Master!$A$6:$J$4994,$I$1,0)*(1+0.5*(VLOOKUP($A2968,'Old-SVXY-OHLC'!$A$3:$E$5000,B$1,0)/VLOOKUP($A2967,'Old-SVXY-OHLC'!$A$3:$E$5000,5,0)-1))</f>
        <v>34.49360719879914</v>
      </c>
      <c r="C2968" s="11">
        <f>VLOOKUP($A2967,Master!$A$6:$J$4994,$I$1,0)*(1+0.5*(VLOOKUP($A2968,'Old-SVXY-OHLC'!$A$3:$E$5000,C$1,0)/VLOOKUP($A2967,'Old-SVXY-OHLC'!$A$3:$E$5000,5,0)-1))</f>
        <v>35.194410108945057</v>
      </c>
      <c r="D2968" s="11">
        <f>VLOOKUP($A2967,Master!$A$6:$J$4994,$I$1,0)*(1+0.5*(VLOOKUP($A2968,'Old-SVXY-OHLC'!$A$3:$E$5000,D$1,0)/VLOOKUP($A2967,'Old-SVXY-OHLC'!$A$3:$E$5000,5,0)-1))</f>
        <v>34.479008613384025</v>
      </c>
      <c r="E2968" s="11">
        <f>VLOOKUP(A2968,Master!A$6:J$4994,$I$1,0)</f>
        <v>35.043980531298558</v>
      </c>
      <c r="F2968" s="11">
        <f>VLOOKUP($A2967,Master!$A$6:$J$4994,$I$1,0)*(1+0.5*(VLOOKUP($A2968,'Old-SVXY-OHLC'!$A$3:$G$5000,F$1,0)/VLOOKUP($A2967,'Old-SVXY-OHLC'!$A$3:$G$5000,5,0)-1))</f>
        <v>35.139659938621335</v>
      </c>
    </row>
    <row r="2969" spans="1:6" x14ac:dyDescent="0.25">
      <c r="A2969" s="1">
        <v>42376</v>
      </c>
      <c r="B2969" s="11">
        <f>VLOOKUP($A2968,Master!$A$6:$J$4994,$I$1,0)*(1+0.5*(VLOOKUP($A2969,'Old-SVXY-OHLC'!$A$3:$E$5000,B$1,0)/VLOOKUP($A2968,'Old-SVXY-OHLC'!$A$3:$E$5000,5,0)-1))</f>
        <v>33.959021471483865</v>
      </c>
      <c r="C2969" s="11">
        <f>VLOOKUP($A2968,Master!$A$6:$J$4994,$I$1,0)*(1+0.5*(VLOOKUP($A2969,'Old-SVXY-OHLC'!$A$3:$E$5000,C$1,0)/VLOOKUP($A2968,'Old-SVXY-OHLC'!$A$3:$E$5000,5,0)-1))</f>
        <v>34.423764493589573</v>
      </c>
      <c r="D2969" s="11">
        <f>VLOOKUP($A2968,Master!$A$6:$J$4994,$I$1,0)*(1+0.5*(VLOOKUP($A2969,'Old-SVXY-OHLC'!$A$3:$E$5000,D$1,0)/VLOOKUP($A2968,'Old-SVXY-OHLC'!$A$3:$E$5000,5,0)-1))</f>
        <v>32.937359485298529</v>
      </c>
      <c r="E2969" s="11">
        <f>VLOOKUP(A2969,Master!A$6:J$4994,$I$1,0)</f>
        <v>32.93722020241276</v>
      </c>
      <c r="F2969" s="11">
        <f>VLOOKUP($A2968,Master!$A$6:$J$4994,$I$1,0)*(1+0.5*(VLOOKUP($A2969,'Old-SVXY-OHLC'!$A$3:$G$5000,F$1,0)/VLOOKUP($A2968,'Old-SVXY-OHLC'!$A$3:$G$5000,5,0)-1))</f>
        <v>33.263765910413731</v>
      </c>
    </row>
    <row r="2970" spans="1:6" x14ac:dyDescent="0.25">
      <c r="A2970" s="1">
        <v>42377</v>
      </c>
      <c r="B2970" s="11">
        <f>VLOOKUP($A2969,Master!$A$6:$J$4994,$I$1,0)*(1+0.5*(VLOOKUP($A2970,'Old-SVXY-OHLC'!$A$3:$E$5000,B$1,0)/VLOOKUP($A2969,'Old-SVXY-OHLC'!$A$3:$E$5000,5,0)-1))</f>
        <v>33.786395380684354</v>
      </c>
      <c r="C2970" s="11">
        <f>VLOOKUP($A2969,Master!$A$6:$J$4994,$I$1,0)*(1+0.5*(VLOOKUP($A2970,'Old-SVXY-OHLC'!$A$3:$E$5000,C$1,0)/VLOOKUP($A2969,'Old-SVXY-OHLC'!$A$3:$E$5000,5,0)-1))</f>
        <v>33.957190059853275</v>
      </c>
      <c r="D2970" s="11">
        <f>VLOOKUP($A2969,Master!$A$6:$J$4994,$I$1,0)*(1+0.5*(VLOOKUP($A2970,'Old-SVXY-OHLC'!$A$3:$E$5000,D$1,0)/VLOOKUP($A2969,'Old-SVXY-OHLC'!$A$3:$E$5000,5,0)-1))</f>
        <v>31.872228685361573</v>
      </c>
      <c r="E2970" s="11">
        <f>VLOOKUP(A2970,Master!A$6:J$4994,$I$1,0)</f>
        <v>31.872116577757151</v>
      </c>
      <c r="F2970" s="11">
        <f>VLOOKUP($A2969,Master!$A$6:$J$4994,$I$1,0)*(1+0.5*(VLOOKUP($A2970,'Old-SVXY-OHLC'!$A$3:$G$5000,F$1,0)/VLOOKUP($A2969,'Old-SVXY-OHLC'!$A$3:$G$5000,5,0)-1))</f>
        <v>32.304850838126058</v>
      </c>
    </row>
    <row r="2971" spans="1:6" x14ac:dyDescent="0.25">
      <c r="A2971" s="1">
        <v>42380</v>
      </c>
      <c r="B2971" s="11">
        <f>VLOOKUP($A2970,Master!$A$6:$J$4994,$I$1,0)*(1+0.5*(VLOOKUP($A2971,'Old-SVXY-OHLC'!$A$3:$E$5000,B$1,0)/VLOOKUP($A2970,'Old-SVXY-OHLC'!$A$3:$E$5000,5,0)-1))</f>
        <v>32.463518578741613</v>
      </c>
      <c r="C2971" s="11">
        <f>VLOOKUP($A2970,Master!$A$6:$J$4994,$I$1,0)*(1+0.5*(VLOOKUP($A2971,'Old-SVXY-OHLC'!$A$3:$E$5000,C$1,0)/VLOOKUP($A2970,'Old-SVXY-OHLC'!$A$3:$E$5000,5,0)-1))</f>
        <v>32.940193192935837</v>
      </c>
      <c r="D2971" s="11">
        <f>VLOOKUP($A2970,Master!$A$6:$J$4994,$I$1,0)*(1+0.5*(VLOOKUP($A2971,'Old-SVXY-OHLC'!$A$3:$E$5000,D$1,0)/VLOOKUP($A2970,'Old-SVXY-OHLC'!$A$3:$E$5000,5,0)-1))</f>
        <v>31.111569928700021</v>
      </c>
      <c r="E2971" s="11">
        <f>VLOOKUP(A2971,Master!A$6:J$4994,$I$1,0)</f>
        <v>32.738493083280012</v>
      </c>
      <c r="F2971" s="11">
        <f>VLOOKUP($A2970,Master!$A$6:$J$4994,$I$1,0)*(1+0.5*(VLOOKUP($A2971,'Old-SVXY-OHLC'!$A$3:$G$5000,F$1,0)/VLOOKUP($A2970,'Old-SVXY-OHLC'!$A$3:$G$5000,5,0)-1))</f>
        <v>32.800477397957152</v>
      </c>
    </row>
    <row r="2972" spans="1:6" x14ac:dyDescent="0.25">
      <c r="A2972" s="1">
        <v>42381</v>
      </c>
      <c r="B2972" s="11">
        <f>VLOOKUP($A2971,Master!$A$6:$J$4994,$I$1,0)*(1+0.5*(VLOOKUP($A2972,'Old-SVXY-OHLC'!$A$3:$E$5000,B$1,0)/VLOOKUP($A2971,'Old-SVXY-OHLC'!$A$3:$E$5000,5,0)-1))</f>
        <v>33.491241635629898</v>
      </c>
      <c r="C2972" s="11">
        <f>VLOOKUP($A2971,Master!$A$6:$J$4994,$I$1,0)*(1+0.5*(VLOOKUP($A2972,'Old-SVXY-OHLC'!$A$3:$E$5000,C$1,0)/VLOOKUP($A2971,'Old-SVXY-OHLC'!$A$3:$E$5000,5,0)-1))</f>
        <v>33.619346345241226</v>
      </c>
      <c r="D2972" s="11">
        <f>VLOOKUP($A2971,Master!$A$6:$J$4994,$I$1,0)*(1+0.5*(VLOOKUP($A2972,'Old-SVXY-OHLC'!$A$3:$E$5000,D$1,0)/VLOOKUP($A2971,'Old-SVXY-OHLC'!$A$3:$E$5000,5,0)-1))</f>
        <v>32.522448968539742</v>
      </c>
      <c r="E2972" s="11">
        <f>VLOOKUP(A2972,Master!A$6:J$4994,$I$1,0)</f>
        <v>33.481148182019211</v>
      </c>
      <c r="F2972" s="11">
        <f>VLOOKUP($A2971,Master!$A$6:$J$4994,$I$1,0)*(1+0.5*(VLOOKUP($A2972,'Old-SVXY-OHLC'!$A$3:$G$5000,F$1,0)/VLOOKUP($A2971,'Old-SVXY-OHLC'!$A$3:$G$5000,5,0)-1))</f>
        <v>33.587319367183952</v>
      </c>
    </row>
    <row r="2973" spans="1:6" x14ac:dyDescent="0.25">
      <c r="A2973" s="1">
        <v>42382</v>
      </c>
      <c r="B2973" s="11">
        <f>VLOOKUP($A2972,Master!$A$6:$J$4994,$I$1,0)*(1+0.5*(VLOOKUP($A2973,'Old-SVXY-OHLC'!$A$3:$E$5000,B$1,0)/VLOOKUP($A2972,'Old-SVXY-OHLC'!$A$3:$E$5000,5,0)-1))</f>
        <v>33.902170115792643</v>
      </c>
      <c r="C2973" s="11">
        <f>VLOOKUP($A2972,Master!$A$6:$J$4994,$I$1,0)*(1+0.5*(VLOOKUP($A2973,'Old-SVXY-OHLC'!$A$3:$E$5000,C$1,0)/VLOOKUP($A2972,'Old-SVXY-OHLC'!$A$3:$E$5000,5,0)-1))</f>
        <v>33.949165944176528</v>
      </c>
      <c r="D2973" s="11">
        <f>VLOOKUP($A2972,Master!$A$6:$J$4994,$I$1,0)*(1+0.5*(VLOOKUP($A2973,'Old-SVXY-OHLC'!$A$3:$E$5000,D$1,0)/VLOOKUP($A2972,'Old-SVXY-OHLC'!$A$3:$E$5000,5,0)-1))</f>
        <v>31.575838621862488</v>
      </c>
      <c r="E2973" s="11">
        <f>VLOOKUP(A2973,Master!A$6:J$4994,$I$1,0)</f>
        <v>31.779954121554873</v>
      </c>
      <c r="F2973" s="11">
        <f>VLOOKUP($A2972,Master!$A$6:$J$4994,$I$1,0)*(1+0.5*(VLOOKUP($A2973,'Old-SVXY-OHLC'!$A$3:$G$5000,F$1,0)/VLOOKUP($A2972,'Old-SVXY-OHLC'!$A$3:$G$5000,5,0)-1))</f>
        <v>31.857816725273253</v>
      </c>
    </row>
    <row r="2974" spans="1:6" x14ac:dyDescent="0.25">
      <c r="A2974" s="1">
        <v>42383</v>
      </c>
      <c r="B2974" s="11">
        <f>VLOOKUP($A2973,Master!$A$6:$J$4994,$I$1,0)*(1+0.5*(VLOOKUP($A2974,'Old-SVXY-OHLC'!$A$3:$E$5000,B$1,0)/VLOOKUP($A2973,'Old-SVXY-OHLC'!$A$3:$E$5000,5,0)-1))</f>
        <v>32.027600871111446</v>
      </c>
      <c r="C2974" s="11">
        <f>VLOOKUP($A2973,Master!$A$6:$J$4994,$I$1,0)*(1+0.5*(VLOOKUP($A2974,'Old-SVXY-OHLC'!$A$3:$E$5000,C$1,0)/VLOOKUP($A2973,'Old-SVXY-OHLC'!$A$3:$E$5000,5,0)-1))</f>
        <v>32.863447027441573</v>
      </c>
      <c r="D2974" s="11">
        <f>VLOOKUP($A2973,Master!$A$6:$J$4994,$I$1,0)*(1+0.5*(VLOOKUP($A2974,'Old-SVXY-OHLC'!$A$3:$E$5000,D$1,0)/VLOOKUP($A2973,'Old-SVXY-OHLC'!$A$3:$E$5000,5,0)-1))</f>
        <v>31.295201021257824</v>
      </c>
      <c r="E2974" s="11">
        <f>VLOOKUP(A2974,Master!A$6:J$4994,$I$1,0)</f>
        <v>32.385562828759518</v>
      </c>
      <c r="F2974" s="11">
        <f>VLOOKUP($A2973,Master!$A$6:$J$4994,$I$1,0)*(1+0.5*(VLOOKUP($A2974,'Old-SVXY-OHLC'!$A$3:$G$5000,F$1,0)/VLOOKUP($A2973,'Old-SVXY-OHLC'!$A$3:$G$5000,5,0)-1))</f>
        <v>32.45379882622418</v>
      </c>
    </row>
    <row r="2975" spans="1:6" x14ac:dyDescent="0.25">
      <c r="A2975" s="1">
        <v>42384</v>
      </c>
      <c r="B2975" s="11">
        <f>VLOOKUP($A2974,Master!$A$6:$J$4994,$I$1,0)*(1+0.5*(VLOOKUP($A2975,'Old-SVXY-OHLC'!$A$3:$E$5000,B$1,0)/VLOOKUP($A2974,'Old-SVXY-OHLC'!$A$3:$E$5000,5,0)-1))</f>
        <v>30.661185111048329</v>
      </c>
      <c r="C2975" s="11">
        <f>VLOOKUP($A2974,Master!$A$6:$J$4994,$I$1,0)*(1+0.5*(VLOOKUP($A2975,'Old-SVXY-OHLC'!$A$3:$E$5000,C$1,0)/VLOOKUP($A2974,'Old-SVXY-OHLC'!$A$3:$E$5000,5,0)-1))</f>
        <v>31.347643884038281</v>
      </c>
      <c r="D2975" s="11">
        <f>VLOOKUP($A2974,Master!$A$6:$J$4994,$I$1,0)*(1+0.5*(VLOOKUP($A2975,'Old-SVXY-OHLC'!$A$3:$E$5000,D$1,0)/VLOOKUP($A2974,'Old-SVXY-OHLC'!$A$3:$E$5000,5,0)-1))</f>
        <v>30.242812631893184</v>
      </c>
      <c r="E2975" s="11">
        <f>VLOOKUP(A2975,Master!A$6:J$4994,$I$1,0)</f>
        <v>30.830069688039494</v>
      </c>
      <c r="F2975" s="11">
        <f>VLOOKUP($A2974,Master!$A$6:$J$4994,$I$1,0)*(1+0.5*(VLOOKUP($A2975,'Old-SVXY-OHLC'!$A$3:$G$5000,F$1,0)/VLOOKUP($A2974,'Old-SVXY-OHLC'!$A$3:$G$5000,5,0)-1))</f>
        <v>30.827722052337155</v>
      </c>
    </row>
    <row r="2976" spans="1:6" x14ac:dyDescent="0.25">
      <c r="A2976" s="1">
        <v>42388</v>
      </c>
      <c r="B2976" s="11">
        <f>VLOOKUP($A2975,Master!$A$6:$J$4994,$I$1,0)*(1+0.5*(VLOOKUP($A2976,'Old-SVXY-OHLC'!$A$3:$E$5000,B$1,0)/VLOOKUP($A2975,'Old-SVXY-OHLC'!$A$3:$E$5000,5,0)-1))</f>
        <v>31.452011424346516</v>
      </c>
      <c r="C2976" s="11">
        <f>VLOOKUP($A2975,Master!$A$6:$J$4994,$I$1,0)*(1+0.5*(VLOOKUP($A2976,'Old-SVXY-OHLC'!$A$3:$E$5000,C$1,0)/VLOOKUP($A2975,'Old-SVXY-OHLC'!$A$3:$E$5000,5,0)-1))</f>
        <v>31.452011424346516</v>
      </c>
      <c r="D2976" s="11">
        <f>VLOOKUP($A2975,Master!$A$6:$J$4994,$I$1,0)*(1+0.5*(VLOOKUP($A2976,'Old-SVXY-OHLC'!$A$3:$E$5000,D$1,0)/VLOOKUP($A2975,'Old-SVXY-OHLC'!$A$3:$E$5000,5,0)-1))</f>
        <v>30.138765768891247</v>
      </c>
      <c r="E2976" s="11">
        <f>VLOOKUP(A2976,Master!A$6:J$4994,$I$1,0)</f>
        <v>31.040367610652392</v>
      </c>
      <c r="F2976" s="11">
        <f>VLOOKUP($A2975,Master!$A$6:$J$4994,$I$1,0)*(1+0.5*(VLOOKUP($A2976,'Old-SVXY-OHLC'!$A$3:$G$5000,F$1,0)/VLOOKUP($A2975,'Old-SVXY-OHLC'!$A$3:$G$5000,5,0)-1))</f>
        <v>30.818914912727504</v>
      </c>
    </row>
    <row r="2977" spans="1:6" x14ac:dyDescent="0.25">
      <c r="A2977" s="1">
        <v>42389</v>
      </c>
      <c r="B2977" s="11">
        <f>VLOOKUP($A2976,Master!$A$6:$J$4994,$I$1,0)*(1+0.5*(VLOOKUP($A2977,'Old-SVXY-OHLC'!$A$3:$E$5000,B$1,0)/VLOOKUP($A2976,'Old-SVXY-OHLC'!$A$3:$E$5000,5,0)-1))</f>
        <v>30.31873540177298</v>
      </c>
      <c r="C2977" s="11">
        <f>VLOOKUP($A2976,Master!$A$6:$J$4994,$I$1,0)*(1+0.5*(VLOOKUP($A2977,'Old-SVXY-OHLC'!$A$3:$E$5000,C$1,0)/VLOOKUP($A2976,'Old-SVXY-OHLC'!$A$3:$E$5000,5,0)-1))</f>
        <v>30.786101931323799</v>
      </c>
      <c r="D2977" s="11">
        <f>VLOOKUP($A2976,Master!$A$6:$J$4994,$I$1,0)*(1+0.5*(VLOOKUP($A2977,'Old-SVXY-OHLC'!$A$3:$E$5000,D$1,0)/VLOOKUP($A2976,'Old-SVXY-OHLC'!$A$3:$E$5000,5,0)-1))</f>
        <v>29.07383780530737</v>
      </c>
      <c r="E2977" s="11">
        <f>VLOOKUP(A2977,Master!A$6:J$4994,$I$1,0)</f>
        <v>30.587369381227607</v>
      </c>
      <c r="F2977" s="11">
        <f>VLOOKUP($A2976,Master!$A$6:$J$4994,$I$1,0)*(1+0.5*(VLOOKUP($A2977,'Old-SVXY-OHLC'!$A$3:$G$5000,F$1,0)/VLOOKUP($A2976,'Old-SVXY-OHLC'!$A$3:$G$5000,5,0)-1))</f>
        <v>30.437700794020209</v>
      </c>
    </row>
    <row r="2978" spans="1:6" x14ac:dyDescent="0.25">
      <c r="A2978" s="1">
        <v>42390</v>
      </c>
      <c r="B2978" s="11">
        <f>VLOOKUP($A2977,Master!$A$6:$J$4994,$I$1,0)*(1+0.5*(VLOOKUP($A2978,'Old-SVXY-OHLC'!$A$3:$E$5000,B$1,0)/VLOOKUP($A2977,'Old-SVXY-OHLC'!$A$3:$E$5000,5,0)-1))</f>
        <v>30.581985770297756</v>
      </c>
      <c r="C2978" s="11">
        <f>VLOOKUP($A2977,Master!$A$6:$J$4994,$I$1,0)*(1+0.5*(VLOOKUP($A2978,'Old-SVXY-OHLC'!$A$3:$E$5000,C$1,0)/VLOOKUP($A2977,'Old-SVXY-OHLC'!$A$3:$E$5000,5,0)-1))</f>
        <v>31.034812741628311</v>
      </c>
      <c r="D2978" s="11">
        <f>VLOOKUP($A2977,Master!$A$6:$J$4994,$I$1,0)*(1+0.5*(VLOOKUP($A2978,'Old-SVXY-OHLC'!$A$3:$E$5000,D$1,0)/VLOOKUP($A2977,'Old-SVXY-OHLC'!$A$3:$E$5000,5,0)-1))</f>
        <v>29.844525565229841</v>
      </c>
      <c r="E2978" s="11">
        <f>VLOOKUP(A2978,Master!A$6:J$4994,$I$1,0)</f>
        <v>30.376237497591177</v>
      </c>
      <c r="F2978" s="11">
        <f>VLOOKUP($A2977,Master!$A$6:$J$4994,$I$1,0)*(1+0.5*(VLOOKUP($A2978,'Old-SVXY-OHLC'!$A$3:$G$5000,F$1,0)/VLOOKUP($A2977,'Old-SVXY-OHLC'!$A$3:$G$5000,5,0)-1))</f>
        <v>30.495733013853837</v>
      </c>
    </row>
    <row r="2979" spans="1:6" x14ac:dyDescent="0.25">
      <c r="A2979" s="1">
        <v>42391</v>
      </c>
      <c r="B2979" s="11">
        <f>VLOOKUP($A2978,Master!$A$6:$J$4994,$I$1,0)*(1+0.5*(VLOOKUP($A2979,'Old-SVXY-OHLC'!$A$3:$E$5000,B$1,0)/VLOOKUP($A2978,'Old-SVXY-OHLC'!$A$3:$E$5000,5,0)-1))</f>
        <v>31.213042402031419</v>
      </c>
      <c r="C2979" s="11">
        <f>VLOOKUP($A2978,Master!$A$6:$J$4994,$I$1,0)*(1+0.5*(VLOOKUP($A2979,'Old-SVXY-OHLC'!$A$3:$E$5000,C$1,0)/VLOOKUP($A2978,'Old-SVXY-OHLC'!$A$3:$E$5000,5,0)-1))</f>
        <v>31.777605208812822</v>
      </c>
      <c r="D2979" s="11">
        <f>VLOOKUP($A2978,Master!$A$6:$J$4994,$I$1,0)*(1+0.5*(VLOOKUP($A2979,'Old-SVXY-OHLC'!$A$3:$E$5000,D$1,0)/VLOOKUP($A2978,'Old-SVXY-OHLC'!$A$3:$E$5000,5,0)-1))</f>
        <v>31.039329633367021</v>
      </c>
      <c r="E2979" s="11">
        <f>VLOOKUP(A2979,Master!A$6:J$4994,$I$1,0)</f>
        <v>31.776011084396533</v>
      </c>
      <c r="F2979" s="11">
        <f>VLOOKUP($A2978,Master!$A$6:$J$4994,$I$1,0)*(1+0.5*(VLOOKUP($A2979,'Old-SVXY-OHLC'!$A$3:$G$5000,F$1,0)/VLOOKUP($A2978,'Old-SVXY-OHLC'!$A$3:$G$5000,5,0)-1))</f>
        <v>31.773261542750696</v>
      </c>
    </row>
    <row r="2980" spans="1:6" x14ac:dyDescent="0.25">
      <c r="A2980" s="1">
        <v>42394</v>
      </c>
      <c r="B2980" s="11">
        <f>VLOOKUP($A2979,Master!$A$6:$J$4994,$I$1,0)*(1+0.5*(VLOOKUP($A2980,'Old-SVXY-OHLC'!$A$3:$E$5000,B$1,0)/VLOOKUP($A2979,'Old-SVXY-OHLC'!$A$3:$E$5000,5,0)-1))</f>
        <v>31.561189207801672</v>
      </c>
      <c r="C2980" s="11">
        <f>VLOOKUP($A2979,Master!$A$6:$J$4994,$I$1,0)*(1+0.5*(VLOOKUP($A2980,'Old-SVXY-OHLC'!$A$3:$E$5000,C$1,0)/VLOOKUP($A2979,'Old-SVXY-OHLC'!$A$3:$E$5000,5,0)-1))</f>
        <v>31.806602646302363</v>
      </c>
      <c r="D2980" s="11">
        <f>VLOOKUP($A2979,Master!$A$6:$J$4994,$I$1,0)*(1+0.5*(VLOOKUP($A2980,'Old-SVXY-OHLC'!$A$3:$E$5000,D$1,0)/VLOOKUP($A2979,'Old-SVXY-OHLC'!$A$3:$E$5000,5,0)-1))</f>
        <v>30.883182589570946</v>
      </c>
      <c r="E2980" s="11">
        <f>VLOOKUP(A2980,Master!A$6:J$4994,$I$1,0)</f>
        <v>30.894471744499644</v>
      </c>
      <c r="F2980" s="11">
        <f>VLOOKUP($A2979,Master!$A$6:$J$4994,$I$1,0)*(1+0.5*(VLOOKUP($A2980,'Old-SVXY-OHLC'!$A$3:$G$5000,F$1,0)/VLOOKUP($A2979,'Old-SVXY-OHLC'!$A$3:$G$5000,5,0)-1))</f>
        <v>30.949735386452495</v>
      </c>
    </row>
    <row r="2981" spans="1:6" x14ac:dyDescent="0.25">
      <c r="A2981" s="1">
        <v>42395</v>
      </c>
      <c r="B2981" s="11">
        <f>VLOOKUP($A2980,Master!$A$6:$J$4994,$I$1,0)*(1+0.5*(VLOOKUP($A2981,'Old-SVXY-OHLC'!$A$3:$E$5000,B$1,0)/VLOOKUP($A2980,'Old-SVXY-OHLC'!$A$3:$E$5000,5,0)-1))</f>
        <v>31.182240974397196</v>
      </c>
      <c r="C2981" s="11">
        <f>VLOOKUP($A2980,Master!$A$6:$J$4994,$I$1,0)*(1+0.5*(VLOOKUP($A2981,'Old-SVXY-OHLC'!$A$3:$E$5000,C$1,0)/VLOOKUP($A2980,'Old-SVXY-OHLC'!$A$3:$E$5000,5,0)-1))</f>
        <v>31.700318693406668</v>
      </c>
      <c r="D2981" s="11">
        <f>VLOOKUP($A2980,Master!$A$6:$J$4994,$I$1,0)*(1+0.5*(VLOOKUP($A2981,'Old-SVXY-OHLC'!$A$3:$E$5000,D$1,0)/VLOOKUP($A2980,'Old-SVXY-OHLC'!$A$3:$E$5000,5,0)-1))</f>
        <v>30.968159272327156</v>
      </c>
      <c r="E2981" s="11">
        <f>VLOOKUP(A2981,Master!A$6:J$4994,$I$1,0)</f>
        <v>31.585761884781697</v>
      </c>
      <c r="F2981" s="11">
        <f>VLOOKUP($A2980,Master!$A$6:$J$4994,$I$1,0)*(1+0.5*(VLOOKUP($A2981,'Old-SVXY-OHLC'!$A$3:$G$5000,F$1,0)/VLOOKUP($A2980,'Old-SVXY-OHLC'!$A$3:$G$5000,5,0)-1))</f>
        <v>31.687473791282464</v>
      </c>
    </row>
    <row r="2982" spans="1:6" x14ac:dyDescent="0.25">
      <c r="A2982" s="1">
        <v>42396</v>
      </c>
      <c r="B2982" s="11">
        <f>VLOOKUP($A2981,Master!$A$6:$J$4994,$I$1,0)*(1+0.5*(VLOOKUP($A2982,'Old-SVXY-OHLC'!$A$3:$E$5000,B$1,0)/VLOOKUP($A2981,'Old-SVXY-OHLC'!$A$3:$E$5000,5,0)-1))</f>
        <v>31.509248800907567</v>
      </c>
      <c r="C2982" s="11">
        <f>VLOOKUP($A2981,Master!$A$6:$J$4994,$I$1,0)*(1+0.5*(VLOOKUP($A2982,'Old-SVXY-OHLC'!$A$3:$E$5000,C$1,0)/VLOOKUP($A2981,'Old-SVXY-OHLC'!$A$3:$E$5000,5,0)-1))</f>
        <v>32.020419188603292</v>
      </c>
      <c r="D2982" s="11">
        <f>VLOOKUP($A2981,Master!$A$6:$J$4994,$I$1,0)*(1+0.5*(VLOOKUP($A2982,'Old-SVXY-OHLC'!$A$3:$E$5000,D$1,0)/VLOOKUP($A2981,'Old-SVXY-OHLC'!$A$3:$E$5000,5,0)-1))</f>
        <v>30.817913772475496</v>
      </c>
      <c r="E2982" s="11">
        <f>VLOOKUP(A2982,Master!A$6:J$4994,$I$1,0)</f>
        <v>31.022066056654207</v>
      </c>
      <c r="F2982" s="11">
        <f>VLOOKUP($A2981,Master!$A$6:$J$4994,$I$1,0)*(1+0.5*(VLOOKUP($A2982,'Old-SVXY-OHLC'!$A$3:$G$5000,F$1,0)/VLOOKUP($A2981,'Old-SVXY-OHLC'!$A$3:$G$5000,5,0)-1))</f>
        <v>31.035790156237617</v>
      </c>
    </row>
    <row r="2983" spans="1:6" x14ac:dyDescent="0.25">
      <c r="A2983" s="1">
        <v>42397</v>
      </c>
      <c r="B2983" s="11">
        <f>VLOOKUP($A2982,Master!$A$6:$J$4994,$I$1,0)*(1+0.5*(VLOOKUP($A2983,'Old-SVXY-OHLC'!$A$3:$E$5000,B$1,0)/VLOOKUP($A2982,'Old-SVXY-OHLC'!$A$3:$E$5000,5,0)-1))</f>
        <v>31.556568892218852</v>
      </c>
      <c r="C2983" s="11">
        <f>VLOOKUP($A2982,Master!$A$6:$J$4994,$I$1,0)*(1+0.5*(VLOOKUP($A2983,'Old-SVXY-OHLC'!$A$3:$E$5000,C$1,0)/VLOOKUP($A2982,'Old-SVXY-OHLC'!$A$3:$E$5000,5,0)-1))</f>
        <v>31.671789501625554</v>
      </c>
      <c r="D2983" s="11">
        <f>VLOOKUP($A2982,Master!$A$6:$J$4994,$I$1,0)*(1+0.5*(VLOOKUP($A2983,'Old-SVXY-OHLC'!$A$3:$E$5000,D$1,0)/VLOOKUP($A2982,'Old-SVXY-OHLC'!$A$3:$E$5000,5,0)-1))</f>
        <v>30.873780949220688</v>
      </c>
      <c r="E2983" s="11">
        <f>VLOOKUP(A2983,Master!A$6:J$4994,$I$1,0)</f>
        <v>31.340760730080071</v>
      </c>
      <c r="F2983" s="11">
        <f>VLOOKUP($A2982,Master!$A$6:$J$4994,$I$1,0)*(1+0.5*(VLOOKUP($A2983,'Old-SVXY-OHLC'!$A$3:$G$5000,F$1,0)/VLOOKUP($A2982,'Old-SVXY-OHLC'!$A$3:$G$5000,5,0)-1))</f>
        <v>31.565103752174899</v>
      </c>
    </row>
    <row r="2984" spans="1:6" x14ac:dyDescent="0.25">
      <c r="A2984" s="1">
        <v>42398</v>
      </c>
      <c r="B2984" s="11">
        <f>VLOOKUP($A2983,Master!$A$6:$J$4994,$I$1,0)*(1+0.5*(VLOOKUP($A2984,'Old-SVXY-OHLC'!$A$3:$E$5000,B$1,0)/VLOOKUP($A2983,'Old-SVXY-OHLC'!$A$3:$E$5000,5,0)-1))</f>
        <v>31.681053039663649</v>
      </c>
      <c r="C2984" s="11">
        <f>VLOOKUP($A2983,Master!$A$6:$J$4994,$I$1,0)*(1+0.5*(VLOOKUP($A2984,'Old-SVXY-OHLC'!$A$3:$E$5000,C$1,0)/VLOOKUP($A2983,'Old-SVXY-OHLC'!$A$3:$E$5000,5,0)-1))</f>
        <v>32.339515999540275</v>
      </c>
      <c r="D2984" s="11">
        <f>VLOOKUP($A2983,Master!$A$6:$J$4994,$I$1,0)*(1+0.5*(VLOOKUP($A2984,'Old-SVXY-OHLC'!$A$3:$E$5000,D$1,0)/VLOOKUP($A2983,'Old-SVXY-OHLC'!$A$3:$E$5000,5,0)-1))</f>
        <v>31.600787613041145</v>
      </c>
      <c r="E2984" s="11">
        <f>VLOOKUP(A2984,Master!A$6:J$4994,$I$1,0)</f>
        <v>32.339450672764499</v>
      </c>
      <c r="F2984" s="11">
        <f>VLOOKUP($A2983,Master!$A$6:$J$4994,$I$1,0)*(1+0.5*(VLOOKUP($A2984,'Old-SVXY-OHLC'!$A$3:$G$5000,F$1,0)/VLOOKUP($A2983,'Old-SVXY-OHLC'!$A$3:$G$5000,5,0)-1))</f>
        <v>32.196434453636925</v>
      </c>
    </row>
    <row r="2985" spans="1:6" x14ac:dyDescent="0.25">
      <c r="A2985" s="1">
        <v>42401</v>
      </c>
      <c r="B2985" s="11">
        <f>VLOOKUP($A2984,Master!$A$6:$J$4994,$I$1,0)*(1+0.5*(VLOOKUP($A2985,'Old-SVXY-OHLC'!$A$3:$E$5000,B$1,0)/VLOOKUP($A2984,'Old-SVXY-OHLC'!$A$3:$E$5000,5,0)-1))</f>
        <v>32.102308242694342</v>
      </c>
      <c r="C2985" s="11">
        <f>VLOOKUP($A2984,Master!$A$6:$J$4994,$I$1,0)*(1+0.5*(VLOOKUP($A2985,'Old-SVXY-OHLC'!$A$3:$E$5000,C$1,0)/VLOOKUP($A2984,'Old-SVXY-OHLC'!$A$3:$E$5000,5,0)-1))</f>
        <v>32.569466465783684</v>
      </c>
      <c r="D2985" s="11">
        <f>VLOOKUP($A2984,Master!$A$6:$J$4994,$I$1,0)*(1+0.5*(VLOOKUP($A2985,'Old-SVXY-OHLC'!$A$3:$E$5000,D$1,0)/VLOOKUP($A2984,'Old-SVXY-OHLC'!$A$3:$E$5000,5,0)-1))</f>
        <v>31.827749038391964</v>
      </c>
      <c r="E2985" s="11">
        <f>VLOOKUP(A2985,Master!A$6:J$4994,$I$1,0)</f>
        <v>32.412132344437723</v>
      </c>
      <c r="F2985" s="11">
        <f>VLOOKUP($A2984,Master!$A$6:$J$4994,$I$1,0)*(1+0.5*(VLOOKUP($A2985,'Old-SVXY-OHLC'!$A$3:$G$5000,F$1,0)/VLOOKUP($A2984,'Old-SVXY-OHLC'!$A$3:$G$5000,5,0)-1))</f>
        <v>32.380964513758634</v>
      </c>
    </row>
    <row r="2986" spans="1:6" x14ac:dyDescent="0.25">
      <c r="A2986" s="1">
        <v>42402</v>
      </c>
      <c r="B2986" s="11">
        <f>VLOOKUP($A2985,Master!$A$6:$J$4994,$I$1,0)*(1+0.5*(VLOOKUP($A2986,'Old-SVXY-OHLC'!$A$3:$E$5000,B$1,0)/VLOOKUP($A2985,'Old-SVXY-OHLC'!$A$3:$E$5000,5,0)-1))</f>
        <v>31.853337210240614</v>
      </c>
      <c r="C2986" s="11">
        <f>VLOOKUP($A2985,Master!$A$6:$J$4994,$I$1,0)*(1+0.5*(VLOOKUP($A2986,'Old-SVXY-OHLC'!$A$3:$E$5000,C$1,0)/VLOOKUP($A2985,'Old-SVXY-OHLC'!$A$3:$E$5000,5,0)-1))</f>
        <v>31.886045608163258</v>
      </c>
      <c r="D2986" s="11">
        <f>VLOOKUP($A2985,Master!$A$6:$J$4994,$I$1,0)*(1+0.5*(VLOOKUP($A2986,'Old-SVXY-OHLC'!$A$3:$E$5000,D$1,0)/VLOOKUP($A2985,'Old-SVXY-OHLC'!$A$3:$E$5000,5,0)-1))</f>
        <v>31.146000421743679</v>
      </c>
      <c r="E2986" s="11">
        <f>VLOOKUP(A2986,Master!A$6:J$4994,$I$1,0)</f>
        <v>31.322335809873177</v>
      </c>
      <c r="F2986" s="11">
        <f>VLOOKUP($A2985,Master!$A$6:$J$4994,$I$1,0)*(1+0.5*(VLOOKUP($A2986,'Old-SVXY-OHLC'!$A$3:$G$5000,F$1,0)/VLOOKUP($A2985,'Old-SVXY-OHLC'!$A$3:$G$5000,5,0)-1))</f>
        <v>31.276837284355828</v>
      </c>
    </row>
    <row r="2987" spans="1:6" x14ac:dyDescent="0.25">
      <c r="A2987" s="1">
        <v>42403</v>
      </c>
      <c r="B2987" s="11">
        <f>VLOOKUP($A2986,Master!$A$6:$J$4994,$I$1,0)*(1+0.5*(VLOOKUP($A2987,'Old-SVXY-OHLC'!$A$3:$E$5000,B$1,0)/VLOOKUP($A2986,'Old-SVXY-OHLC'!$A$3:$E$5000,5,0)-1))</f>
        <v>31.546186676310157</v>
      </c>
      <c r="C2987" s="11">
        <f>VLOOKUP($A2986,Master!$A$6:$J$4994,$I$1,0)*(1+0.5*(VLOOKUP($A2987,'Old-SVXY-OHLC'!$A$3:$E$5000,C$1,0)/VLOOKUP($A2986,'Old-SVXY-OHLC'!$A$3:$E$5000,5,0)-1))</f>
        <v>31.558893844126253</v>
      </c>
      <c r="D2987" s="11">
        <f>VLOOKUP($A2986,Master!$A$6:$J$4994,$I$1,0)*(1+0.5*(VLOOKUP($A2987,'Old-SVXY-OHLC'!$A$3:$E$5000,D$1,0)/VLOOKUP($A2986,'Old-SVXY-OHLC'!$A$3:$E$5000,5,0)-1))</f>
        <v>30.402465324771256</v>
      </c>
      <c r="E2987" s="11">
        <f>VLOOKUP(A2987,Master!A$6:J$4994,$I$1,0)</f>
        <v>31.542234731282718</v>
      </c>
      <c r="F2987" s="11">
        <f>VLOOKUP($A2986,Master!$A$6:$J$4994,$I$1,0)*(1+0.5*(VLOOKUP($A2987,'Old-SVXY-OHLC'!$A$3:$G$5000,F$1,0)/VLOOKUP($A2986,'Old-SVXY-OHLC'!$A$3:$G$5000,5,0)-1))</f>
        <v>31.478410596218968</v>
      </c>
    </row>
    <row r="2988" spans="1:6" x14ac:dyDescent="0.25">
      <c r="A2988" s="1">
        <v>42404</v>
      </c>
      <c r="B2988" s="11">
        <f>VLOOKUP($A2987,Master!$A$6:$J$4994,$I$1,0)*(1+0.5*(VLOOKUP($A2988,'Old-SVXY-OHLC'!$A$3:$E$5000,B$1,0)/VLOOKUP($A2987,'Old-SVXY-OHLC'!$A$3:$E$5000,5,0)-1))</f>
        <v>31.285266728822897</v>
      </c>
      <c r="C2988" s="11">
        <f>VLOOKUP($A2987,Master!$A$6:$J$4994,$I$1,0)*(1+0.5*(VLOOKUP($A2988,'Old-SVXY-OHLC'!$A$3:$E$5000,C$1,0)/VLOOKUP($A2987,'Old-SVXY-OHLC'!$A$3:$E$5000,5,0)-1))</f>
        <v>31.693310709560443</v>
      </c>
      <c r="D2988" s="11">
        <f>VLOOKUP($A2987,Master!$A$6:$J$4994,$I$1,0)*(1+0.5*(VLOOKUP($A2988,'Old-SVXY-OHLC'!$A$3:$E$5000,D$1,0)/VLOOKUP($A2987,'Old-SVXY-OHLC'!$A$3:$E$5000,5,0)-1))</f>
        <v>31.083347225284715</v>
      </c>
      <c r="E2988" s="11">
        <f>VLOOKUP(A2988,Master!A$6:J$4994,$I$1,0)</f>
        <v>31.330458050318597</v>
      </c>
      <c r="F2988" s="11">
        <f>VLOOKUP($A2987,Master!$A$6:$J$4994,$I$1,0)*(1+0.5*(VLOOKUP($A2988,'Old-SVXY-OHLC'!$A$3:$G$5000,F$1,0)/VLOOKUP($A2987,'Old-SVXY-OHLC'!$A$3:$G$5000,5,0)-1))</f>
        <v>31.306299169110194</v>
      </c>
    </row>
    <row r="2989" spans="1:6" x14ac:dyDescent="0.25">
      <c r="A2989" s="1">
        <v>42405</v>
      </c>
      <c r="B2989" s="11">
        <f>VLOOKUP($A2988,Master!$A$6:$J$4994,$I$1,0)*(1+0.5*(VLOOKUP($A2989,'Old-SVXY-OHLC'!$A$3:$E$5000,B$1,0)/VLOOKUP($A2988,'Old-SVXY-OHLC'!$A$3:$E$5000,5,0)-1))</f>
        <v>31.348395281024576</v>
      </c>
      <c r="C2989" s="11">
        <f>VLOOKUP($A2988,Master!$A$6:$J$4994,$I$1,0)*(1+0.5*(VLOOKUP($A2989,'Old-SVXY-OHLC'!$A$3:$E$5000,C$1,0)/VLOOKUP($A2988,'Old-SVXY-OHLC'!$A$3:$E$5000,5,0)-1))</f>
        <v>31.36533716734515</v>
      </c>
      <c r="D2989" s="11">
        <f>VLOOKUP($A2988,Master!$A$6:$J$4994,$I$1,0)*(1+0.5*(VLOOKUP($A2989,'Old-SVXY-OHLC'!$A$3:$E$5000,D$1,0)/VLOOKUP($A2988,'Old-SVXY-OHLC'!$A$3:$E$5000,5,0)-1))</f>
        <v>30.425108640885242</v>
      </c>
      <c r="E2989" s="11">
        <f>VLOOKUP(A2989,Master!A$6:J$4994,$I$1,0)</f>
        <v>30.811991592498892</v>
      </c>
      <c r="F2989" s="11">
        <f>VLOOKUP($A2988,Master!$A$6:$J$4994,$I$1,0)*(1+0.5*(VLOOKUP($A2989,'Old-SVXY-OHLC'!$A$3:$G$5000,F$1,0)/VLOOKUP($A2988,'Old-SVXY-OHLC'!$A$3:$G$5000,5,0)-1))</f>
        <v>30.687696443652644</v>
      </c>
    </row>
    <row r="2990" spans="1:6" x14ac:dyDescent="0.25">
      <c r="A2990" s="1">
        <v>42408</v>
      </c>
      <c r="B2990" s="11">
        <f>VLOOKUP($A2989,Master!$A$6:$J$4994,$I$1,0)*(1+0.5*(VLOOKUP($A2990,'Old-SVXY-OHLC'!$A$3:$E$5000,B$1,0)/VLOOKUP($A2989,'Old-SVXY-OHLC'!$A$3:$E$5000,5,0)-1))</f>
        <v>30.116853087603214</v>
      </c>
      <c r="C2990" s="11">
        <f>VLOOKUP($A2989,Master!$A$6:$J$4994,$I$1,0)*(1+0.5*(VLOOKUP($A2990,'Old-SVXY-OHLC'!$A$3:$E$5000,C$1,0)/VLOOKUP($A2989,'Old-SVXY-OHLC'!$A$3:$E$5000,5,0)-1))</f>
        <v>30.263315494225044</v>
      </c>
      <c r="D2990" s="11">
        <f>VLOOKUP($A2989,Master!$A$6:$J$4994,$I$1,0)*(1+0.5*(VLOOKUP($A2990,'Old-SVXY-OHLC'!$A$3:$E$5000,D$1,0)/VLOOKUP($A2989,'Old-SVXY-OHLC'!$A$3:$E$5000,5,0)-1))</f>
        <v>29.298385836114129</v>
      </c>
      <c r="E2990" s="11">
        <f>VLOOKUP(A2990,Master!A$6:J$4994,$I$1,0)</f>
        <v>30.122367518719834</v>
      </c>
      <c r="F2990" s="11">
        <f>VLOOKUP($A2989,Master!$A$6:$J$4994,$I$1,0)*(1+0.5*(VLOOKUP($A2990,'Old-SVXY-OHLC'!$A$3:$G$5000,F$1,0)/VLOOKUP($A2989,'Old-SVXY-OHLC'!$A$3:$G$5000,5,0)-1))</f>
        <v>29.948850368685161</v>
      </c>
    </row>
    <row r="2991" spans="1:6" x14ac:dyDescent="0.25">
      <c r="A2991" s="1">
        <v>42409</v>
      </c>
      <c r="B2991" s="11">
        <f>VLOOKUP($A2990,Master!$A$6:$J$4994,$I$1,0)*(1+0.5*(VLOOKUP($A2991,'Old-SVXY-OHLC'!$A$3:$E$5000,B$1,0)/VLOOKUP($A2990,'Old-SVXY-OHLC'!$A$3:$E$5000,5,0)-1))</f>
        <v>29.344923199431008</v>
      </c>
      <c r="C2991" s="11">
        <f>VLOOKUP($A2990,Master!$A$6:$J$4994,$I$1,0)*(1+0.5*(VLOOKUP($A2991,'Old-SVXY-OHLC'!$A$3:$E$5000,C$1,0)/VLOOKUP($A2990,'Old-SVXY-OHLC'!$A$3:$E$5000,5,0)-1))</f>
        <v>30.14287191002213</v>
      </c>
      <c r="D2991" s="11">
        <f>VLOOKUP($A2990,Master!$A$6:$J$4994,$I$1,0)*(1+0.5*(VLOOKUP($A2991,'Old-SVXY-OHLC'!$A$3:$E$5000,D$1,0)/VLOOKUP($A2990,'Old-SVXY-OHLC'!$A$3:$E$5000,5,0)-1))</f>
        <v>29.287611021033975</v>
      </c>
      <c r="E2991" s="11">
        <f>VLOOKUP(A2991,Master!A$6:J$4994,$I$1,0)</f>
        <v>29.779867082734441</v>
      </c>
      <c r="F2991" s="11">
        <f>VLOOKUP($A2990,Master!$A$6:$J$4994,$I$1,0)*(1+0.5*(VLOOKUP($A2991,'Old-SVXY-OHLC'!$A$3:$G$5000,F$1,0)/VLOOKUP($A2990,'Old-SVXY-OHLC'!$A$3:$G$5000,5,0)-1))</f>
        <v>29.834271738468786</v>
      </c>
    </row>
    <row r="2992" spans="1:6" x14ac:dyDescent="0.25">
      <c r="A2992" s="1">
        <v>42410</v>
      </c>
      <c r="B2992" s="11">
        <f>VLOOKUP($A2991,Master!$A$6:$J$4994,$I$1,0)*(1+0.5*(VLOOKUP($A2992,'Old-SVXY-OHLC'!$A$3:$E$5000,B$1,0)/VLOOKUP($A2991,'Old-SVXY-OHLC'!$A$3:$E$5000,5,0)-1))</f>
        <v>30.106863268521682</v>
      </c>
      <c r="C2992" s="11">
        <f>VLOOKUP($A2991,Master!$A$6:$J$4994,$I$1,0)*(1+0.5*(VLOOKUP($A2992,'Old-SVXY-OHLC'!$A$3:$E$5000,C$1,0)/VLOOKUP($A2991,'Old-SVXY-OHLC'!$A$3:$E$5000,5,0)-1))</f>
        <v>30.36999396896546</v>
      </c>
      <c r="D2992" s="11">
        <f>VLOOKUP($A2991,Master!$A$6:$J$4994,$I$1,0)*(1+0.5*(VLOOKUP($A2992,'Old-SVXY-OHLC'!$A$3:$E$5000,D$1,0)/VLOOKUP($A2991,'Old-SVXY-OHLC'!$A$3:$E$5000,5,0)-1))</f>
        <v>29.683179678598936</v>
      </c>
      <c r="E2992" s="11">
        <f>VLOOKUP(A2992,Master!A$6:J$4994,$I$1,0)</f>
        <v>29.689114746876239</v>
      </c>
      <c r="F2992" s="11">
        <f>VLOOKUP($A2991,Master!$A$6:$J$4994,$I$1,0)*(1+0.5*(VLOOKUP($A2992,'Old-SVXY-OHLC'!$A$3:$G$5000,F$1,0)/VLOOKUP($A2991,'Old-SVXY-OHLC'!$A$3:$G$5000,5,0)-1))</f>
        <v>29.718859188663146</v>
      </c>
    </row>
    <row r="2993" spans="1:6" x14ac:dyDescent="0.25">
      <c r="A2993" s="1">
        <v>42411</v>
      </c>
      <c r="B2993" s="11">
        <f>VLOOKUP($A2992,Master!$A$6:$J$4994,$I$1,0)*(1+0.5*(VLOOKUP($A2993,'Old-SVXY-OHLC'!$A$3:$E$5000,B$1,0)/VLOOKUP($A2992,'Old-SVXY-OHLC'!$A$3:$E$5000,5,0)-1))</f>
        <v>28.707860852904332</v>
      </c>
      <c r="C2993" s="11">
        <f>VLOOKUP($A2992,Master!$A$6:$J$4994,$I$1,0)*(1+0.5*(VLOOKUP($A2993,'Old-SVXY-OHLC'!$A$3:$E$5000,C$1,0)/VLOOKUP($A2992,'Old-SVXY-OHLC'!$A$3:$E$5000,5,0)-1))</f>
        <v>29.159681973080549</v>
      </c>
      <c r="D2993" s="11">
        <f>VLOOKUP($A2992,Master!$A$6:$J$4994,$I$1,0)*(1+0.5*(VLOOKUP($A2993,'Old-SVXY-OHLC'!$A$3:$E$5000,D$1,0)/VLOOKUP($A2992,'Old-SVXY-OHLC'!$A$3:$E$5000,5,0)-1))</f>
        <v>28.256039732728119</v>
      </c>
      <c r="E2993" s="11">
        <f>VLOOKUP(A2993,Master!A$6:J$4994,$I$1,0)</f>
        <v>28.936440211134077</v>
      </c>
      <c r="F2993" s="11">
        <f>VLOOKUP($A2992,Master!$A$6:$J$4994,$I$1,0)*(1+0.5*(VLOOKUP($A2993,'Old-SVXY-OHLC'!$A$3:$G$5000,F$1,0)/VLOOKUP($A2992,'Old-SVXY-OHLC'!$A$3:$G$5000,5,0)-1))</f>
        <v>28.815224287401652</v>
      </c>
    </row>
    <row r="2994" spans="1:6" x14ac:dyDescent="0.25">
      <c r="A2994" s="1">
        <v>42412</v>
      </c>
      <c r="B2994" s="11">
        <f>VLOOKUP($A2993,Master!$A$6:$J$4994,$I$1,0)*(1+0.5*(VLOOKUP($A2994,'Old-SVXY-OHLC'!$A$3:$E$5000,B$1,0)/VLOOKUP($A2993,'Old-SVXY-OHLC'!$A$3:$E$5000,5,0)-1))</f>
        <v>29.257401177345905</v>
      </c>
      <c r="C2994" s="11">
        <f>VLOOKUP($A2993,Master!$A$6:$J$4994,$I$1,0)*(1+0.5*(VLOOKUP($A2994,'Old-SVXY-OHLC'!$A$3:$E$5000,C$1,0)/VLOOKUP($A2993,'Old-SVXY-OHLC'!$A$3:$E$5000,5,0)-1))</f>
        <v>29.464083197863385</v>
      </c>
      <c r="D2994" s="11">
        <f>VLOOKUP($A2993,Master!$A$6:$J$4994,$I$1,0)*(1+0.5*(VLOOKUP($A2994,'Old-SVXY-OHLC'!$A$3:$E$5000,D$1,0)/VLOOKUP($A2993,'Old-SVXY-OHLC'!$A$3:$E$5000,5,0)-1))</f>
        <v>28.917525587497572</v>
      </c>
      <c r="E2994" s="11">
        <f>VLOOKUP(A2994,Master!A$6:J$4994,$I$1,0)</f>
        <v>29.332187083870291</v>
      </c>
      <c r="F2994" s="11">
        <f>VLOOKUP($A2993,Master!$A$6:$J$4994,$I$1,0)*(1+0.5*(VLOOKUP($A2994,'Old-SVXY-OHLC'!$A$3:$G$5000,F$1,0)/VLOOKUP($A2993,'Old-SVXY-OHLC'!$A$3:$G$5000,5,0)-1))</f>
        <v>29.431932804229078</v>
      </c>
    </row>
    <row r="2995" spans="1:6" x14ac:dyDescent="0.25">
      <c r="A2995" s="1">
        <v>42416</v>
      </c>
      <c r="B2995" s="11">
        <f>VLOOKUP($A2994,Master!$A$6:$J$4994,$I$1,0)*(1+0.5*(VLOOKUP($A2995,'Old-SVXY-OHLC'!$A$3:$E$5000,B$1,0)/VLOOKUP($A2994,'Old-SVXY-OHLC'!$A$3:$E$5000,5,0)-1))</f>
        <v>29.938089343318136</v>
      </c>
      <c r="C2995" s="11">
        <f>VLOOKUP($A2994,Master!$A$6:$J$4994,$I$1,0)*(1+0.5*(VLOOKUP($A2995,'Old-SVXY-OHLC'!$A$3:$E$5000,C$1,0)/VLOOKUP($A2994,'Old-SVXY-OHLC'!$A$3:$E$5000,5,0)-1))</f>
        <v>30.151080663278321</v>
      </c>
      <c r="D2995" s="11">
        <f>VLOOKUP($A2994,Master!$A$6:$J$4994,$I$1,0)*(1+0.5*(VLOOKUP($A2995,'Old-SVXY-OHLC'!$A$3:$E$5000,D$1,0)/VLOOKUP($A2994,'Old-SVXY-OHLC'!$A$3:$E$5000,5,0)-1))</f>
        <v>29.688844027390271</v>
      </c>
      <c r="E2995" s="11">
        <f>VLOOKUP(A2995,Master!A$6:J$4994,$I$1,0)</f>
        <v>30.111141240813293</v>
      </c>
      <c r="F2995" s="11">
        <f>VLOOKUP($A2994,Master!$A$6:$J$4994,$I$1,0)*(1+0.5*(VLOOKUP($A2995,'Old-SVXY-OHLC'!$A$3:$G$5000,F$1,0)/VLOOKUP($A2994,'Old-SVXY-OHLC'!$A$3:$G$5000,5,0)-1))</f>
        <v>30.105764074668631</v>
      </c>
    </row>
    <row r="2996" spans="1:6" x14ac:dyDescent="0.25">
      <c r="A2996" s="1">
        <v>42417</v>
      </c>
      <c r="B2996" s="11">
        <f>VLOOKUP($A2995,Master!$A$6:$J$4994,$I$1,0)*(1+0.5*(VLOOKUP($A2996,'Old-SVXY-OHLC'!$A$3:$E$5000,B$1,0)/VLOOKUP($A2995,'Old-SVXY-OHLC'!$A$3:$E$5000,5,0)-1))</f>
        <v>30.45462352363835</v>
      </c>
      <c r="C2996" s="11">
        <f>VLOOKUP($A2995,Master!$A$6:$J$4994,$I$1,0)*(1+0.5*(VLOOKUP($A2996,'Old-SVXY-OHLC'!$A$3:$E$5000,C$1,0)/VLOOKUP($A2995,'Old-SVXY-OHLC'!$A$3:$E$5000,5,0)-1))</f>
        <v>30.772677134895748</v>
      </c>
      <c r="D2996" s="11">
        <f>VLOOKUP($A2995,Master!$A$6:$J$4994,$I$1,0)*(1+0.5*(VLOOKUP($A2996,'Old-SVXY-OHLC'!$A$3:$E$5000,D$1,0)/VLOOKUP($A2995,'Old-SVXY-OHLC'!$A$3:$E$5000,5,0)-1))</f>
        <v>30.313266755737203</v>
      </c>
      <c r="E2996" s="11">
        <f>VLOOKUP(A2996,Master!A$6:J$4994,$I$1,0)</f>
        <v>30.679073551589887</v>
      </c>
      <c r="F2996" s="11">
        <f>VLOOKUP($A2995,Master!$A$6:$J$4994,$I$1,0)*(1+0.5*(VLOOKUP($A2996,'Old-SVXY-OHLC'!$A$3:$G$5000,F$1,0)/VLOOKUP($A2995,'Old-SVXY-OHLC'!$A$3:$G$5000,5,0)-1))</f>
        <v>30.693163952951348</v>
      </c>
    </row>
    <row r="2997" spans="1:6" x14ac:dyDescent="0.25">
      <c r="A2997" s="1">
        <v>42418</v>
      </c>
      <c r="B2997" s="11">
        <f>VLOOKUP($A2996,Master!$A$6:$J$4994,$I$1,0)*(1+0.5*(VLOOKUP($A2997,'Old-SVXY-OHLC'!$A$3:$E$5000,B$1,0)/VLOOKUP($A2996,'Old-SVXY-OHLC'!$A$3:$E$5000,5,0)-1))</f>
        <v>30.78391630098298</v>
      </c>
      <c r="C2997" s="11">
        <f>VLOOKUP($A2996,Master!$A$6:$J$4994,$I$1,0)*(1+0.5*(VLOOKUP($A2997,'Old-SVXY-OHLC'!$A$3:$E$5000,C$1,0)/VLOOKUP($A2996,'Old-SVXY-OHLC'!$A$3:$E$5000,5,0)-1))</f>
        <v>30.974748286129923</v>
      </c>
      <c r="D2997" s="11">
        <f>VLOOKUP($A2996,Master!$A$6:$J$4994,$I$1,0)*(1+0.5*(VLOOKUP($A2997,'Old-SVXY-OHLC'!$A$3:$E$5000,D$1,0)/VLOOKUP($A2996,'Old-SVXY-OHLC'!$A$3:$E$5000,5,0)-1))</f>
        <v>30.480319960976473</v>
      </c>
      <c r="E2997" s="11">
        <f>VLOOKUP(A2997,Master!A$6:J$4994,$I$1,0)</f>
        <v>30.770246956616365</v>
      </c>
      <c r="F2997" s="11">
        <f>VLOOKUP($A2996,Master!$A$6:$J$4994,$I$1,0)*(1+0.5*(VLOOKUP($A2997,'Old-SVXY-OHLC'!$A$3:$G$5000,F$1,0)/VLOOKUP($A2996,'Old-SVXY-OHLC'!$A$3:$G$5000,5,0)-1))</f>
        <v>30.727534123553198</v>
      </c>
    </row>
    <row r="2998" spans="1:6" x14ac:dyDescent="0.25">
      <c r="A2998" s="1">
        <v>42419</v>
      </c>
      <c r="B2998" s="11">
        <f>VLOOKUP($A2997,Master!$A$6:$J$4994,$I$1,0)*(1+0.5*(VLOOKUP($A2998,'Old-SVXY-OHLC'!$A$3:$E$5000,B$1,0)/VLOOKUP($A2997,'Old-SVXY-OHLC'!$A$3:$E$5000,5,0)-1))</f>
        <v>30.468124208879683</v>
      </c>
      <c r="C2998" s="11">
        <f>VLOOKUP($A2997,Master!$A$6:$J$4994,$I$1,0)*(1+0.5*(VLOOKUP($A2998,'Old-SVXY-OHLC'!$A$3:$E$5000,C$1,0)/VLOOKUP($A2997,'Old-SVXY-OHLC'!$A$3:$E$5000,5,0)-1))</f>
        <v>31.164329191213689</v>
      </c>
      <c r="D2998" s="11">
        <f>VLOOKUP($A2997,Master!$A$6:$J$4994,$I$1,0)*(1+0.5*(VLOOKUP($A2998,'Old-SVXY-OHLC'!$A$3:$E$5000,D$1,0)/VLOOKUP($A2997,'Old-SVXY-OHLC'!$A$3:$E$5000,5,0)-1))</f>
        <v>30.329748063322612</v>
      </c>
      <c r="E2998" s="11">
        <f>VLOOKUP(A2998,Master!A$6:J$4994,$I$1,0)</f>
        <v>31.040862649316551</v>
      </c>
      <c r="F2998" s="11">
        <f>VLOOKUP($A2997,Master!$A$6:$J$4994,$I$1,0)*(1+0.5*(VLOOKUP($A2998,'Old-SVXY-OHLC'!$A$3:$G$5000,F$1,0)/VLOOKUP($A2997,'Old-SVXY-OHLC'!$A$3:$G$5000,5,0)-1))</f>
        <v>31.138382799070833</v>
      </c>
    </row>
    <row r="2999" spans="1:6" x14ac:dyDescent="0.25">
      <c r="A2999" s="1">
        <v>42422</v>
      </c>
      <c r="B2999" s="11">
        <f>VLOOKUP($A2998,Master!$A$6:$J$4994,$I$1,0)*(1+0.5*(VLOOKUP($A2999,'Old-SVXY-OHLC'!$A$3:$E$5000,B$1,0)/VLOOKUP($A2998,'Old-SVXY-OHLC'!$A$3:$E$5000,5,0)-1))</f>
        <v>31.574721127091863</v>
      </c>
      <c r="C2999" s="11">
        <f>VLOOKUP($A2998,Master!$A$6:$J$4994,$I$1,0)*(1+0.5*(VLOOKUP($A2999,'Old-SVXY-OHLC'!$A$3:$E$5000,C$1,0)/VLOOKUP($A2998,'Old-SVXY-OHLC'!$A$3:$E$5000,5,0)-1))</f>
        <v>32.033415121447106</v>
      </c>
      <c r="D2999" s="11">
        <f>VLOOKUP($A2998,Master!$A$6:$J$4994,$I$1,0)*(1+0.5*(VLOOKUP($A2999,'Old-SVXY-OHLC'!$A$3:$E$5000,D$1,0)/VLOOKUP($A2998,'Old-SVXY-OHLC'!$A$3:$E$5000,5,0)-1))</f>
        <v>31.531851672116609</v>
      </c>
      <c r="E2999" s="11">
        <f>VLOOKUP(A2999,Master!A$6:J$4994,$I$1,0)</f>
        <v>31.949094653808828</v>
      </c>
      <c r="F2999" s="11">
        <f>VLOOKUP($A2998,Master!$A$6:$J$4994,$I$1,0)*(1+0.5*(VLOOKUP($A2999,'Old-SVXY-OHLC'!$A$3:$G$5000,F$1,0)/VLOOKUP($A2998,'Old-SVXY-OHLC'!$A$3:$G$5000,5,0)-1))</f>
        <v>32.024841401926444</v>
      </c>
    </row>
    <row r="3000" spans="1:6" x14ac:dyDescent="0.25">
      <c r="A3000" s="1">
        <v>42423</v>
      </c>
      <c r="B3000" s="11">
        <f>VLOOKUP($A2999,Master!$A$6:$J$4994,$I$1,0)*(1+0.5*(VLOOKUP($A3000,'Old-SVXY-OHLC'!$A$3:$E$5000,B$1,0)/VLOOKUP($A2999,'Old-SVXY-OHLC'!$A$3:$E$5000,5,0)-1))</f>
        <v>31.82247417938682</v>
      </c>
      <c r="C3000" s="11">
        <f>VLOOKUP($A2999,Master!$A$6:$J$4994,$I$1,0)*(1+0.5*(VLOOKUP($A3000,'Old-SVXY-OHLC'!$A$3:$E$5000,C$1,0)/VLOOKUP($A2999,'Old-SVXY-OHLC'!$A$3:$E$5000,5,0)-1))</f>
        <v>31.926682009821342</v>
      </c>
      <c r="D3000" s="11">
        <f>VLOOKUP($A2999,Master!$A$6:$J$4994,$I$1,0)*(1+0.5*(VLOOKUP($A3000,'Old-SVXY-OHLC'!$A$3:$E$5000,D$1,0)/VLOOKUP($A2999,'Old-SVXY-OHLC'!$A$3:$E$5000,5,0)-1))</f>
        <v>31.117365862643823</v>
      </c>
      <c r="E3000" s="11">
        <f>VLOOKUP(A3000,Master!A$6:J$4994,$I$1,0)</f>
        <v>31.117261255052789</v>
      </c>
      <c r="F3000" s="11">
        <f>VLOOKUP($A2999,Master!$A$6:$J$4994,$I$1,0)*(1+0.5*(VLOOKUP($A3000,'Old-SVXY-OHLC'!$A$3:$G$5000,F$1,0)/VLOOKUP($A2999,'Old-SVXY-OHLC'!$A$3:$G$5000,5,0)-1))</f>
        <v>31.218068762866576</v>
      </c>
    </row>
    <row r="3001" spans="1:6" x14ac:dyDescent="0.25">
      <c r="A3001" s="1">
        <v>42424</v>
      </c>
      <c r="B3001" s="11">
        <f>VLOOKUP($A3000,Master!$A$6:$J$4994,$I$1,0)*(1+0.5*(VLOOKUP($A3001,'Old-SVXY-OHLC'!$A$3:$E$5000,B$1,0)/VLOOKUP($A3000,'Old-SVXY-OHLC'!$A$3:$E$5000,5,0)-1))</f>
        <v>30.569747983498765</v>
      </c>
      <c r="C3001" s="11">
        <f>VLOOKUP($A3000,Master!$A$6:$J$4994,$I$1,0)*(1+0.5*(VLOOKUP($A3001,'Old-SVXY-OHLC'!$A$3:$E$5000,C$1,0)/VLOOKUP($A3000,'Old-SVXY-OHLC'!$A$3:$E$5000,5,0)-1))</f>
        <v>31.396072733483138</v>
      </c>
      <c r="D3001" s="11">
        <f>VLOOKUP($A3000,Master!$A$6:$J$4994,$I$1,0)*(1+0.5*(VLOOKUP($A3001,'Old-SVXY-OHLC'!$A$3:$E$5000,D$1,0)/VLOOKUP($A3000,'Old-SVXY-OHLC'!$A$3:$E$5000,5,0)-1))</f>
        <v>30.299932464055185</v>
      </c>
      <c r="E3001" s="11">
        <f>VLOOKUP(A3001,Master!A$6:J$4994,$I$1,0)</f>
        <v>31.395993224873131</v>
      </c>
      <c r="F3001" s="11">
        <f>VLOOKUP($A3000,Master!$A$6:$J$4994,$I$1,0)*(1+0.5*(VLOOKUP($A3001,'Old-SVXY-OHLC'!$A$3:$G$5000,F$1,0)/VLOOKUP($A3000,'Old-SVXY-OHLC'!$A$3:$G$5000,5,0)-1))</f>
        <v>31.310666756782577</v>
      </c>
    </row>
    <row r="3002" spans="1:6" x14ac:dyDescent="0.25">
      <c r="A3002" s="1">
        <v>42425</v>
      </c>
      <c r="B3002" s="11">
        <f>VLOOKUP($A3001,Master!$A$6:$J$4994,$I$1,0)*(1+0.5*(VLOOKUP($A3002,'Old-SVXY-OHLC'!$A$3:$E$5000,B$1,0)/VLOOKUP($A3001,'Old-SVXY-OHLC'!$A$3:$E$5000,5,0)-1))</f>
        <v>31.438692832951549</v>
      </c>
      <c r="C3002" s="11">
        <f>VLOOKUP($A3001,Master!$A$6:$J$4994,$I$1,0)*(1+0.5*(VLOOKUP($A3002,'Old-SVXY-OHLC'!$A$3:$E$5000,C$1,0)/VLOOKUP($A3001,'Old-SVXY-OHLC'!$A$3:$E$5000,5,0)-1))</f>
        <v>32.023010059742788</v>
      </c>
      <c r="D3002" s="11">
        <f>VLOOKUP($A3001,Master!$A$6:$J$4994,$I$1,0)*(1+0.5*(VLOOKUP($A3002,'Old-SVXY-OHLC'!$A$3:$E$5000,D$1,0)/VLOOKUP($A3001,'Old-SVXY-OHLC'!$A$3:$E$5000,5,0)-1))</f>
        <v>31.1203130722011</v>
      </c>
      <c r="E3002" s="11">
        <f>VLOOKUP(A3002,Master!A$6:J$4994,$I$1,0)</f>
        <v>32.02293694285477</v>
      </c>
      <c r="F3002" s="11">
        <f>VLOOKUP($A3001,Master!$A$6:$J$4994,$I$1,0)*(1+0.5*(VLOOKUP($A3002,'Old-SVXY-OHLC'!$A$3:$G$5000,F$1,0)/VLOOKUP($A3001,'Old-SVXY-OHLC'!$A$3:$G$5000,5,0)-1))</f>
        <v>31.854709053665466</v>
      </c>
    </row>
    <row r="3003" spans="1:6" x14ac:dyDescent="0.25">
      <c r="A3003" s="1">
        <v>42426</v>
      </c>
      <c r="B3003" s="11">
        <f>VLOOKUP($A3002,Master!$A$6:$J$4994,$I$1,0)*(1+0.5*(VLOOKUP($A3003,'Old-SVXY-OHLC'!$A$3:$E$5000,B$1,0)/VLOOKUP($A3002,'Old-SVXY-OHLC'!$A$3:$E$5000,5,0)-1))</f>
        <v>32.116006486683133</v>
      </c>
      <c r="C3003" s="11">
        <f>VLOOKUP($A3002,Master!$A$6:$J$4994,$I$1,0)*(1+0.5*(VLOOKUP($A3003,'Old-SVXY-OHLC'!$A$3:$E$5000,C$1,0)/VLOOKUP($A3002,'Old-SVXY-OHLC'!$A$3:$E$5000,5,0)-1))</f>
        <v>32.186785681448313</v>
      </c>
      <c r="D3003" s="11">
        <f>VLOOKUP($A3002,Master!$A$6:$J$4994,$I$1,0)*(1+0.5*(VLOOKUP($A3003,'Old-SVXY-OHLC'!$A$3:$E$5000,D$1,0)/VLOOKUP($A3002,'Old-SVXY-OHLC'!$A$3:$E$5000,5,0)-1))</f>
        <v>31.458167751595742</v>
      </c>
      <c r="E3003" s="11">
        <f>VLOOKUP(A3003,Master!A$6:J$4994,$I$1,0)</f>
        <v>31.593949782015944</v>
      </c>
      <c r="F3003" s="11">
        <f>VLOOKUP($A3002,Master!$A$6:$J$4994,$I$1,0)*(1+0.5*(VLOOKUP($A3003,'Old-SVXY-OHLC'!$A$3:$G$5000,F$1,0)/VLOOKUP($A3002,'Old-SVXY-OHLC'!$A$3:$G$5000,5,0)-1))</f>
        <v>31.624709825411109</v>
      </c>
    </row>
    <row r="3004" spans="1:6" x14ac:dyDescent="0.25">
      <c r="A3004" s="1">
        <v>42429</v>
      </c>
      <c r="B3004" s="11">
        <f>VLOOKUP($A3003,Master!$A$6:$J$4994,$I$1,0)*(1+0.5*(VLOOKUP($A3004,'Old-SVXY-OHLC'!$A$3:$E$5000,B$1,0)/VLOOKUP($A3003,'Old-SVXY-OHLC'!$A$3:$E$5000,5,0)-1))</f>
        <v>31.675684134299548</v>
      </c>
      <c r="C3004" s="11">
        <f>VLOOKUP($A3003,Master!$A$6:$J$4994,$I$1,0)*(1+0.5*(VLOOKUP($A3004,'Old-SVXY-OHLC'!$A$3:$E$5000,C$1,0)/VLOOKUP($A3003,'Old-SVXY-OHLC'!$A$3:$E$5000,5,0)-1))</f>
        <v>32.106208218473505</v>
      </c>
      <c r="D3004" s="11">
        <f>VLOOKUP($A3003,Master!$A$6:$J$4994,$I$1,0)*(1+0.5*(VLOOKUP($A3004,'Old-SVXY-OHLC'!$A$3:$E$5000,D$1,0)/VLOOKUP($A3003,'Old-SVXY-OHLC'!$A$3:$E$5000,5,0)-1))</f>
        <v>31.338019692179838</v>
      </c>
      <c r="E3004" s="11">
        <f>VLOOKUP(A3004,Master!A$6:J$4994,$I$1,0)</f>
        <v>31.357634853710707</v>
      </c>
      <c r="F3004" s="11">
        <f>VLOOKUP($A3003,Master!$A$6:$J$4994,$I$1,0)*(1+0.5*(VLOOKUP($A3004,'Old-SVXY-OHLC'!$A$3:$G$5000,F$1,0)/VLOOKUP($A3003,'Old-SVXY-OHLC'!$A$3:$G$5000,5,0)-1))</f>
        <v>31.36334543281427</v>
      </c>
    </row>
    <row r="3005" spans="1:6" x14ac:dyDescent="0.25">
      <c r="A3005" s="1">
        <v>42430</v>
      </c>
      <c r="B3005" s="11">
        <f>VLOOKUP($A3004,Master!$A$6:$J$4994,$I$1,0)*(1+0.5*(VLOOKUP($A3005,'Old-SVXY-OHLC'!$A$3:$E$5000,B$1,0)/VLOOKUP($A3004,'Old-SVXY-OHLC'!$A$3:$E$5000,5,0)-1))</f>
        <v>31.737356417663339</v>
      </c>
      <c r="C3005" s="11">
        <f>VLOOKUP($A3004,Master!$A$6:$J$4994,$I$1,0)*(1+0.5*(VLOOKUP($A3005,'Old-SVXY-OHLC'!$A$3:$E$5000,C$1,0)/VLOOKUP($A3004,'Old-SVXY-OHLC'!$A$3:$E$5000,5,0)-1))</f>
        <v>32.874368836867113</v>
      </c>
      <c r="D3005" s="11">
        <f>VLOOKUP($A3004,Master!$A$6:$J$4994,$I$1,0)*(1+0.5*(VLOOKUP($A3005,'Old-SVXY-OHLC'!$A$3:$E$5000,D$1,0)/VLOOKUP($A3004,'Old-SVXY-OHLC'!$A$3:$E$5000,5,0)-1))</f>
        <v>31.575752050461013</v>
      </c>
      <c r="E3005" s="11">
        <f>VLOOKUP(A3005,Master!A$6:J$4994,$I$1,0)</f>
        <v>32.874314107762899</v>
      </c>
      <c r="F3005" s="11">
        <f>VLOOKUP($A3004,Master!$A$6:$J$4994,$I$1,0)*(1+0.5*(VLOOKUP($A3005,'Old-SVXY-OHLC'!$A$3:$G$5000,F$1,0)/VLOOKUP($A3004,'Old-SVXY-OHLC'!$A$3:$G$5000,5,0)-1))</f>
        <v>32.728257634492337</v>
      </c>
    </row>
    <row r="3006" spans="1:6" x14ac:dyDescent="0.25">
      <c r="A3006" s="1">
        <v>42431</v>
      </c>
      <c r="B3006" s="11">
        <f>VLOOKUP($A3005,Master!$A$6:$J$4994,$I$1,0)*(1+0.5*(VLOOKUP($A3006,'Old-SVXY-OHLC'!$A$3:$E$5000,B$1,0)/VLOOKUP($A3005,'Old-SVXY-OHLC'!$A$3:$E$5000,5,0)-1))</f>
        <v>32.653342494168143</v>
      </c>
      <c r="C3006" s="11">
        <f>VLOOKUP($A3005,Master!$A$6:$J$4994,$I$1,0)*(1+0.5*(VLOOKUP($A3006,'Old-SVXY-OHLC'!$A$3:$E$5000,C$1,0)/VLOOKUP($A3005,'Old-SVXY-OHLC'!$A$3:$E$5000,5,0)-1))</f>
        <v>33.007016319705336</v>
      </c>
      <c r="D3006" s="11">
        <f>VLOOKUP($A3005,Master!$A$6:$J$4994,$I$1,0)*(1+0.5*(VLOOKUP($A3006,'Old-SVXY-OHLC'!$A$3:$E$5000,D$1,0)/VLOOKUP($A3005,'Old-SVXY-OHLC'!$A$3:$E$5000,5,0)-1))</f>
        <v>32.389103634709244</v>
      </c>
      <c r="E3006" s="11">
        <f>VLOOKUP(A3006,Master!A$6:J$4994,$I$1,0)</f>
        <v>32.956158126416874</v>
      </c>
      <c r="F3006" s="11">
        <f>VLOOKUP($A3005,Master!$A$6:$J$4994,$I$1,0)*(1+0.5*(VLOOKUP($A3006,'Old-SVXY-OHLC'!$A$3:$G$5000,F$1,0)/VLOOKUP($A3005,'Old-SVXY-OHLC'!$A$3:$G$5000,5,0)-1))</f>
        <v>33.007016319705336</v>
      </c>
    </row>
    <row r="3007" spans="1:6" x14ac:dyDescent="0.25">
      <c r="A3007" s="1">
        <v>42432</v>
      </c>
      <c r="B3007" s="11">
        <f>VLOOKUP($A3006,Master!$A$6:$J$4994,$I$1,0)*(1+0.5*(VLOOKUP($A3007,'Old-SVXY-OHLC'!$A$3:$E$5000,B$1,0)/VLOOKUP($A3006,'Old-SVXY-OHLC'!$A$3:$E$5000,5,0)-1))</f>
        <v>32.909479520906885</v>
      </c>
      <c r="C3007" s="11">
        <f>VLOOKUP($A3006,Master!$A$6:$J$4994,$I$1,0)*(1+0.5*(VLOOKUP($A3007,'Old-SVXY-OHLC'!$A$3:$E$5000,C$1,0)/VLOOKUP($A3006,'Old-SVXY-OHLC'!$A$3:$E$5000,5,0)-1))</f>
        <v>33.696175396719696</v>
      </c>
      <c r="D3007" s="11">
        <f>VLOOKUP($A3006,Master!$A$6:$J$4994,$I$1,0)*(1+0.5*(VLOOKUP($A3007,'Old-SVXY-OHLC'!$A$3:$E$5000,D$1,0)/VLOOKUP($A3006,'Old-SVXY-OHLC'!$A$3:$E$5000,5,0)-1))</f>
        <v>32.779715252731577</v>
      </c>
      <c r="E3007" s="11">
        <f>VLOOKUP(A3007,Master!A$6:J$4994,$I$1,0)</f>
        <v>33.653471620086322</v>
      </c>
      <c r="F3007" s="11">
        <f>VLOOKUP($A3006,Master!$A$6:$J$4994,$I$1,0)*(1+0.5*(VLOOKUP($A3007,'Old-SVXY-OHLC'!$A$3:$G$5000,F$1,0)/VLOOKUP($A3006,'Old-SVXY-OHLC'!$A$3:$G$5000,5,0)-1))</f>
        <v>33.533970872527235</v>
      </c>
    </row>
    <row r="3008" spans="1:6" x14ac:dyDescent="0.25">
      <c r="A3008" s="1">
        <v>42433</v>
      </c>
      <c r="B3008" s="11">
        <f>VLOOKUP($A3007,Master!$A$6:$J$4994,$I$1,0)*(1+0.5*(VLOOKUP($A3008,'Old-SVXY-OHLC'!$A$3:$E$5000,B$1,0)/VLOOKUP($A3007,'Old-SVXY-OHLC'!$A$3:$E$5000,5,0)-1))</f>
        <v>33.80249946391632</v>
      </c>
      <c r="C3008" s="11">
        <f>VLOOKUP($A3007,Master!$A$6:$J$4994,$I$1,0)*(1+0.5*(VLOOKUP($A3008,'Old-SVXY-OHLC'!$A$3:$E$5000,C$1,0)/VLOOKUP($A3007,'Old-SVXY-OHLC'!$A$3:$E$5000,5,0)-1))</f>
        <v>33.893873806073834</v>
      </c>
      <c r="D3008" s="11">
        <f>VLOOKUP($A3007,Master!$A$6:$J$4994,$I$1,0)*(1+0.5*(VLOOKUP($A3008,'Old-SVXY-OHLC'!$A$3:$E$5000,D$1,0)/VLOOKUP($A3007,'Old-SVXY-OHLC'!$A$3:$E$5000,5,0)-1))</f>
        <v>33.143015081388128</v>
      </c>
      <c r="E3008" s="11">
        <f>VLOOKUP(A3008,Master!A$6:J$4994,$I$1,0)</f>
        <v>33.175504034017493</v>
      </c>
      <c r="F3008" s="11">
        <f>VLOOKUP($A3007,Master!$A$6:$J$4994,$I$1,0)*(1+0.5*(VLOOKUP($A3008,'Old-SVXY-OHLC'!$A$3:$G$5000,F$1,0)/VLOOKUP($A3007,'Old-SVXY-OHLC'!$A$3:$G$5000,5,0)-1))</f>
        <v>33.333709360673389</v>
      </c>
    </row>
    <row r="3009" spans="1:6" x14ac:dyDescent="0.25">
      <c r="A3009" s="1">
        <v>42436</v>
      </c>
      <c r="B3009" s="11">
        <f>VLOOKUP($A3008,Master!$A$6:$J$4994,$I$1,0)*(1+0.5*(VLOOKUP($A3009,'Old-SVXY-OHLC'!$A$3:$E$5000,B$1,0)/VLOOKUP($A3008,'Old-SVXY-OHLC'!$A$3:$E$5000,5,0)-1))</f>
        <v>32.989263916010806</v>
      </c>
      <c r="C3009" s="11">
        <f>VLOOKUP($A3008,Master!$A$6:$J$4994,$I$1,0)*(1+0.5*(VLOOKUP($A3009,'Old-SVXY-OHLC'!$A$3:$E$5000,C$1,0)/VLOOKUP($A3008,'Old-SVXY-OHLC'!$A$3:$E$5000,5,0)-1))</f>
        <v>33.65838436552135</v>
      </c>
      <c r="D3009" s="11">
        <f>VLOOKUP($A3008,Master!$A$6:$J$4994,$I$1,0)*(1+0.5*(VLOOKUP($A3009,'Old-SVXY-OHLC'!$A$3:$E$5000,D$1,0)/VLOOKUP($A3008,'Old-SVXY-OHLC'!$A$3:$E$5000,5,0)-1))</f>
        <v>32.91670868654581</v>
      </c>
      <c r="E3009" s="11">
        <f>VLOOKUP(A3009,Master!A$6:J$4994,$I$1,0)</f>
        <v>33.386157468369746</v>
      </c>
      <c r="F3009" s="11">
        <f>VLOOKUP($A3008,Master!$A$6:$J$4994,$I$1,0)*(1+0.5*(VLOOKUP($A3009,'Old-SVXY-OHLC'!$A$3:$G$5000,F$1,0)/VLOOKUP($A3008,'Old-SVXY-OHLC'!$A$3:$G$5000,5,0)-1))</f>
        <v>33.279485640040022</v>
      </c>
    </row>
    <row r="3010" spans="1:6" x14ac:dyDescent="0.25">
      <c r="A3010" s="1">
        <v>42437</v>
      </c>
      <c r="B3010" s="11">
        <f>VLOOKUP($A3009,Master!$A$6:$J$4994,$I$1,0)*(1+0.5*(VLOOKUP($A3010,'Old-SVXY-OHLC'!$A$3:$E$5000,B$1,0)/VLOOKUP($A3009,'Old-SVXY-OHLC'!$A$3:$E$5000,5,0)-1))</f>
        <v>32.927412440827183</v>
      </c>
      <c r="C3010" s="11">
        <f>VLOOKUP($A3009,Master!$A$6:$J$4994,$I$1,0)*(1+0.5*(VLOOKUP($A3010,'Old-SVXY-OHLC'!$A$3:$E$5000,C$1,0)/VLOOKUP($A3009,'Old-SVXY-OHLC'!$A$3:$E$5000,5,0)-1))</f>
        <v>33.167744679711582</v>
      </c>
      <c r="D3010" s="11">
        <f>VLOOKUP($A3009,Master!$A$6:$J$4994,$I$1,0)*(1+0.5*(VLOOKUP($A3010,'Old-SVXY-OHLC'!$A$3:$E$5000,D$1,0)/VLOOKUP($A3009,'Old-SVXY-OHLC'!$A$3:$E$5000,5,0)-1))</f>
        <v>32.586944839965753</v>
      </c>
      <c r="E3010" s="11">
        <f>VLOOKUP(A3010,Master!A$6:J$4994,$I$1,0)</f>
        <v>32.604294384425117</v>
      </c>
      <c r="F3010" s="11">
        <f>VLOOKUP($A3009,Master!$A$6:$J$4994,$I$1,0)*(1+0.5*(VLOOKUP($A3010,'Old-SVXY-OHLC'!$A$3:$G$5000,F$1,0)/VLOOKUP($A3009,'Old-SVXY-OHLC'!$A$3:$G$5000,5,0)-1))</f>
        <v>32.631005456690445</v>
      </c>
    </row>
    <row r="3011" spans="1:6" x14ac:dyDescent="0.25">
      <c r="A3011" s="1">
        <v>42438</v>
      </c>
      <c r="B3011" s="11">
        <f>VLOOKUP($A3010,Master!$A$6:$J$4994,$I$1,0)*(1+0.5*(VLOOKUP($A3011,'Old-SVXY-OHLC'!$A$3:$E$5000,B$1,0)/VLOOKUP($A3010,'Old-SVXY-OHLC'!$A$3:$E$5000,5,0)-1))</f>
        <v>32.803915046227061</v>
      </c>
      <c r="C3011" s="11">
        <f>VLOOKUP($A3010,Master!$A$6:$J$4994,$I$1,0)*(1+0.5*(VLOOKUP($A3011,'Old-SVXY-OHLC'!$A$3:$E$5000,C$1,0)/VLOOKUP($A3010,'Old-SVXY-OHLC'!$A$3:$E$5000,5,0)-1))</f>
        <v>33.042763531411595</v>
      </c>
      <c r="D3011" s="11">
        <f>VLOOKUP($A3010,Master!$A$6:$J$4994,$I$1,0)*(1+0.5*(VLOOKUP($A3011,'Old-SVXY-OHLC'!$A$3:$E$5000,D$1,0)/VLOOKUP($A3010,'Old-SVXY-OHLC'!$A$3:$E$5000,5,0)-1))</f>
        <v>32.500227525500001</v>
      </c>
      <c r="E3011" s="11">
        <f>VLOOKUP(A3011,Master!A$6:J$4994,$I$1,0)</f>
        <v>33.042683230239646</v>
      </c>
      <c r="F3011" s="11">
        <f>VLOOKUP($A3010,Master!$A$6:$J$4994,$I$1,0)*(1+0.5*(VLOOKUP($A3011,'Old-SVXY-OHLC'!$A$3:$G$5000,F$1,0)/VLOOKUP($A3010,'Old-SVXY-OHLC'!$A$3:$G$5000,5,0)-1))</f>
        <v>32.857265700816015</v>
      </c>
    </row>
    <row r="3012" spans="1:6" x14ac:dyDescent="0.25">
      <c r="A3012" s="1">
        <v>42439</v>
      </c>
      <c r="B3012" s="11">
        <f>VLOOKUP($A3011,Master!$A$6:$J$4994,$I$1,0)*(1+0.5*(VLOOKUP($A3012,'Old-SVXY-OHLC'!$A$3:$E$5000,B$1,0)/VLOOKUP($A3011,'Old-SVXY-OHLC'!$A$3:$E$5000,5,0)-1))</f>
        <v>33.102622838179926</v>
      </c>
      <c r="C3012" s="11">
        <f>VLOOKUP($A3011,Master!$A$6:$J$4994,$I$1,0)*(1+0.5*(VLOOKUP($A3012,'Old-SVXY-OHLC'!$A$3:$E$5000,C$1,0)/VLOOKUP($A3011,'Old-SVXY-OHLC'!$A$3:$E$5000,5,0)-1))</f>
        <v>33.637241604268752</v>
      </c>
      <c r="D3012" s="11">
        <f>VLOOKUP($A3011,Master!$A$6:$J$4994,$I$1,0)*(1+0.5*(VLOOKUP($A3012,'Old-SVXY-OHLC'!$A$3:$E$5000,D$1,0)/VLOOKUP($A3011,'Old-SVXY-OHLC'!$A$3:$E$5000,5,0)-1))</f>
        <v>32.3614476315852</v>
      </c>
      <c r="E3012" s="11">
        <f>VLOOKUP(A3012,Master!A$6:J$4994,$I$1,0)</f>
        <v>33.195292934530329</v>
      </c>
      <c r="F3012" s="11">
        <f>VLOOKUP($A3011,Master!$A$6:$J$4994,$I$1,0)*(1+0.5*(VLOOKUP($A3012,'Old-SVXY-OHLC'!$A$3:$G$5000,F$1,0)/VLOOKUP($A3011,'Old-SVXY-OHLC'!$A$3:$G$5000,5,0)-1))</f>
        <v>33.143125069881748</v>
      </c>
    </row>
    <row r="3013" spans="1:6" x14ac:dyDescent="0.25">
      <c r="A3013" s="1">
        <v>42440</v>
      </c>
      <c r="B3013" s="11">
        <f>VLOOKUP($A3012,Master!$A$6:$J$4994,$I$1,0)*(1+0.5*(VLOOKUP($A3013,'Old-SVXY-OHLC'!$A$3:$E$5000,B$1,0)/VLOOKUP($A3012,'Old-SVXY-OHLC'!$A$3:$E$5000,5,0)-1))</f>
        <v>33.554499723670531</v>
      </c>
      <c r="C3013" s="11">
        <f>VLOOKUP($A3012,Master!$A$6:$J$4994,$I$1,0)*(1+0.5*(VLOOKUP($A3013,'Old-SVXY-OHLC'!$A$3:$E$5000,C$1,0)/VLOOKUP($A3012,'Old-SVXY-OHLC'!$A$3:$E$5000,5,0)-1))</f>
        <v>33.993942642610051</v>
      </c>
      <c r="D3013" s="11">
        <f>VLOOKUP($A3012,Master!$A$6:$J$4994,$I$1,0)*(1+0.5*(VLOOKUP($A3013,'Old-SVXY-OHLC'!$A$3:$E$5000,D$1,0)/VLOOKUP($A3012,'Old-SVXY-OHLC'!$A$3:$E$5000,5,0)-1))</f>
        <v>33.457740843458311</v>
      </c>
      <c r="E3013" s="11">
        <f>VLOOKUP(A3013,Master!A$6:J$4994,$I$1,0)</f>
        <v>33.949657564909174</v>
      </c>
      <c r="F3013" s="11">
        <f>VLOOKUP($A3012,Master!$A$6:$J$4994,$I$1,0)*(1+0.5*(VLOOKUP($A3013,'Old-SVXY-OHLC'!$A$3:$G$5000,F$1,0)/VLOOKUP($A3012,'Old-SVXY-OHLC'!$A$3:$G$5000,5,0)-1))</f>
        <v>33.993942642610051</v>
      </c>
    </row>
    <row r="3014" spans="1:6" x14ac:dyDescent="0.25">
      <c r="A3014" s="1">
        <v>42443</v>
      </c>
      <c r="B3014" s="11">
        <f>VLOOKUP($A3013,Master!$A$6:$J$4994,$I$1,0)*(1+0.5*(VLOOKUP($A3014,'Old-SVXY-OHLC'!$A$3:$E$5000,B$1,0)/VLOOKUP($A3013,'Old-SVXY-OHLC'!$A$3:$E$5000,5,0)-1))</f>
        <v>33.866700140709128</v>
      </c>
      <c r="C3014" s="11">
        <f>VLOOKUP($A3013,Master!$A$6:$J$4994,$I$1,0)*(1+0.5*(VLOOKUP($A3014,'Old-SVXY-OHLC'!$A$3:$E$5000,C$1,0)/VLOOKUP($A3013,'Old-SVXY-OHLC'!$A$3:$E$5000,5,0)-1))</f>
        <v>34.351804058534135</v>
      </c>
      <c r="D3014" s="11">
        <f>VLOOKUP($A3013,Master!$A$6:$J$4994,$I$1,0)*(1+0.5*(VLOOKUP($A3014,'Old-SVXY-OHLC'!$A$3:$E$5000,D$1,0)/VLOOKUP($A3013,'Old-SVXY-OHLC'!$A$3:$E$5000,5,0)-1))</f>
        <v>33.736549520310682</v>
      </c>
      <c r="E3014" s="11">
        <f>VLOOKUP(A3014,Master!A$6:J$4994,$I$1,0)</f>
        <v>34.186573146447067</v>
      </c>
      <c r="F3014" s="11">
        <f>VLOOKUP($A3013,Master!$A$6:$J$4994,$I$1,0)*(1+0.5*(VLOOKUP($A3014,'Old-SVXY-OHLC'!$A$3:$G$5000,F$1,0)/VLOOKUP($A3013,'Old-SVXY-OHLC'!$A$3:$G$5000,5,0)-1))</f>
        <v>34.261093569835154</v>
      </c>
    </row>
    <row r="3015" spans="1:6" x14ac:dyDescent="0.25">
      <c r="A3015" s="1">
        <v>42444</v>
      </c>
      <c r="B3015" s="11">
        <f>VLOOKUP($A3014,Master!$A$6:$J$4994,$I$1,0)*(1+0.5*(VLOOKUP($A3015,'Old-SVXY-OHLC'!$A$3:$E$5000,B$1,0)/VLOOKUP($A3014,'Old-SVXY-OHLC'!$A$3:$E$5000,5,0)-1))</f>
        <v>33.739391128940241</v>
      </c>
      <c r="C3015" s="11">
        <f>VLOOKUP($A3014,Master!$A$6:$J$4994,$I$1,0)*(1+0.5*(VLOOKUP($A3015,'Old-SVXY-OHLC'!$A$3:$E$5000,C$1,0)/VLOOKUP($A3014,'Old-SVXY-OHLC'!$A$3:$E$5000,5,0)-1))</f>
        <v>34.044895323322592</v>
      </c>
      <c r="D3015" s="11">
        <f>VLOOKUP($A3014,Master!$A$6:$J$4994,$I$1,0)*(1+0.5*(VLOOKUP($A3015,'Old-SVXY-OHLC'!$A$3:$E$5000,D$1,0)/VLOOKUP($A3014,'Old-SVXY-OHLC'!$A$3:$E$5000,5,0)-1))</f>
        <v>33.668889980233672</v>
      </c>
      <c r="E3015" s="11">
        <f>VLOOKUP(A3015,Master!A$6:J$4994,$I$1,0)</f>
        <v>33.993155430099478</v>
      </c>
      <c r="F3015" s="11">
        <f>VLOOKUP($A3014,Master!$A$6:$J$4994,$I$1,0)*(1+0.5*(VLOOKUP($A3015,'Old-SVXY-OHLC'!$A$3:$G$5000,F$1,0)/VLOOKUP($A3014,'Old-SVXY-OHLC'!$A$3:$G$5000,5,0)-1))</f>
        <v>34.017478993282801</v>
      </c>
    </row>
    <row r="3016" spans="1:6" x14ac:dyDescent="0.25">
      <c r="A3016" s="1">
        <v>42445</v>
      </c>
      <c r="B3016" s="11">
        <f>VLOOKUP($A3015,Master!$A$6:$J$4994,$I$1,0)*(1+0.5*(VLOOKUP($A3016,'Old-SVXY-OHLC'!$A$3:$E$5000,B$1,0)/VLOOKUP($A3015,'Old-SVXY-OHLC'!$A$3:$E$5000,5,0)-1))</f>
        <v>33.789051632254676</v>
      </c>
      <c r="C3016" s="11">
        <f>VLOOKUP($A3015,Master!$A$6:$J$4994,$I$1,0)*(1+0.5*(VLOOKUP($A3016,'Old-SVXY-OHLC'!$A$3:$E$5000,C$1,0)/VLOOKUP($A3015,'Old-SVXY-OHLC'!$A$3:$E$5000,5,0)-1))</f>
        <v>34.78171014236586</v>
      </c>
      <c r="D3016" s="11">
        <f>VLOOKUP($A3015,Master!$A$6:$J$4994,$I$1,0)*(1+0.5*(VLOOKUP($A3016,'Old-SVXY-OHLC'!$A$3:$E$5000,D$1,0)/VLOOKUP($A3015,'Old-SVXY-OHLC'!$A$3:$E$5000,5,0)-1))</f>
        <v>33.777232693390644</v>
      </c>
      <c r="E3016" s="11">
        <f>VLOOKUP(A3016,Master!A$6:J$4994,$I$1,0)</f>
        <v>34.70508418046424</v>
      </c>
      <c r="F3016" s="11">
        <f>VLOOKUP($A3015,Master!$A$6:$J$4994,$I$1,0)*(1+0.5*(VLOOKUP($A3016,'Old-SVXY-OHLC'!$A$3:$G$5000,F$1,0)/VLOOKUP($A3015,'Old-SVXY-OHLC'!$A$3:$G$5000,5,0)-1))</f>
        <v>34.635961087058242</v>
      </c>
    </row>
    <row r="3017" spans="1:6" x14ac:dyDescent="0.25">
      <c r="A3017" s="1">
        <v>42446</v>
      </c>
      <c r="B3017" s="11">
        <f>VLOOKUP($A3016,Master!$A$6:$J$4994,$I$1,0)*(1+0.5*(VLOOKUP($A3017,'Old-SVXY-OHLC'!$A$3:$E$5000,B$1,0)/VLOOKUP($A3016,'Old-SVXY-OHLC'!$A$3:$E$5000,5,0)-1))</f>
        <v>34.637273946040999</v>
      </c>
      <c r="C3017" s="11">
        <f>VLOOKUP($A3016,Master!$A$6:$J$4994,$I$1,0)*(1+0.5*(VLOOKUP($A3017,'Old-SVXY-OHLC'!$A$3:$E$5000,C$1,0)/VLOOKUP($A3016,'Old-SVXY-OHLC'!$A$3:$E$5000,5,0)-1))</f>
        <v>35.366799284730803</v>
      </c>
      <c r="D3017" s="11">
        <f>VLOOKUP($A3016,Master!$A$6:$J$4994,$I$1,0)*(1+0.5*(VLOOKUP($A3017,'Old-SVXY-OHLC'!$A$3:$E$5000,D$1,0)/VLOOKUP($A3016,'Old-SVXY-OHLC'!$A$3:$E$5000,5,0)-1))</f>
        <v>34.517617894775135</v>
      </c>
      <c r="E3017" s="11">
        <f>VLOOKUP(A3017,Master!A$6:J$4994,$I$1,0)</f>
        <v>35.172037044993743</v>
      </c>
      <c r="F3017" s="11">
        <f>VLOOKUP($A3016,Master!$A$6:$J$4994,$I$1,0)*(1+0.5*(VLOOKUP($A3017,'Old-SVXY-OHLC'!$A$3:$G$5000,F$1,0)/VLOOKUP($A3016,'Old-SVXY-OHLC'!$A$3:$G$5000,5,0)-1))</f>
        <v>35.142924555953336</v>
      </c>
    </row>
    <row r="3018" spans="1:6" x14ac:dyDescent="0.25">
      <c r="A3018" s="1">
        <v>42447</v>
      </c>
      <c r="B3018" s="11">
        <f>VLOOKUP($A3017,Master!$A$6:$J$4994,$I$1,0)*(1+0.5*(VLOOKUP($A3018,'Old-SVXY-OHLC'!$A$3:$E$5000,B$1,0)/VLOOKUP($A3017,'Old-SVXY-OHLC'!$A$3:$E$5000,5,0)-1))</f>
        <v>35.379400263377427</v>
      </c>
      <c r="C3018" s="11">
        <f>VLOOKUP($A3017,Master!$A$6:$J$4994,$I$1,0)*(1+0.5*(VLOOKUP($A3018,'Old-SVXY-OHLC'!$A$3:$E$5000,C$1,0)/VLOOKUP($A3017,'Old-SVXY-OHLC'!$A$3:$E$5000,5,0)-1))</f>
        <v>35.600341419654676</v>
      </c>
      <c r="D3018" s="11">
        <f>VLOOKUP($A3017,Master!$A$6:$J$4994,$I$1,0)*(1+0.5*(VLOOKUP($A3018,'Old-SVXY-OHLC'!$A$3:$E$5000,D$1,0)/VLOOKUP($A3017,'Old-SVXY-OHLC'!$A$3:$E$5000,5,0)-1))</f>
        <v>34.933708620542262</v>
      </c>
      <c r="E3018" s="11">
        <f>VLOOKUP(A3018,Master!A$6:J$4994,$I$1,0)</f>
        <v>35.212141576420137</v>
      </c>
      <c r="F3018" s="11">
        <f>VLOOKUP($A3017,Master!$A$6:$J$4994,$I$1,0)*(1+0.5*(VLOOKUP($A3018,'Old-SVXY-OHLC'!$A$3:$G$5000,F$1,0)/VLOOKUP($A3017,'Old-SVXY-OHLC'!$A$3:$G$5000,5,0)-1))</f>
        <v>35.280357676080712</v>
      </c>
    </row>
    <row r="3019" spans="1:6" x14ac:dyDescent="0.25">
      <c r="A3019" s="1">
        <v>42450</v>
      </c>
      <c r="B3019" s="11">
        <f>VLOOKUP($A3018,Master!$A$6:$J$4994,$I$1,0)*(1+0.5*(VLOOKUP($A3019,'Old-SVXY-OHLC'!$A$3:$E$5000,B$1,0)/VLOOKUP($A3018,'Old-SVXY-OHLC'!$A$3:$E$5000,5,0)-1))</f>
        <v>35.276378554488517</v>
      </c>
      <c r="C3019" s="11">
        <f>VLOOKUP($A3018,Master!$A$6:$J$4994,$I$1,0)*(1+0.5*(VLOOKUP($A3019,'Old-SVXY-OHLC'!$A$3:$E$5000,C$1,0)/VLOOKUP($A3018,'Old-SVXY-OHLC'!$A$3:$E$5000,5,0)-1))</f>
        <v>35.917765751580468</v>
      </c>
      <c r="D3019" s="11">
        <f>VLOOKUP($A3018,Master!$A$6:$J$4994,$I$1,0)*(1+0.5*(VLOOKUP($A3019,'Old-SVXY-OHLC'!$A$3:$E$5000,D$1,0)/VLOOKUP($A3018,'Old-SVXY-OHLC'!$A$3:$E$5000,5,0)-1))</f>
        <v>35.226915388525732</v>
      </c>
      <c r="E3019" s="11">
        <f>VLOOKUP(A3019,Master!A$6:J$4994,$I$1,0)</f>
        <v>35.917519945652685</v>
      </c>
      <c r="F3019" s="11">
        <f>VLOOKUP($A3018,Master!$A$6:$J$4994,$I$1,0)*(1+0.5*(VLOOKUP($A3019,'Old-SVXY-OHLC'!$A$3:$G$5000,F$1,0)/VLOOKUP($A3018,'Old-SVXY-OHLC'!$A$3:$G$5000,5,0)-1))</f>
        <v>35.77483117101189</v>
      </c>
    </row>
    <row r="3020" spans="1:6" x14ac:dyDescent="0.25">
      <c r="A3020" s="1">
        <v>42451</v>
      </c>
      <c r="B3020" s="11">
        <f>VLOOKUP($A3019,Master!$A$6:$J$4994,$I$1,0)*(1+0.5*(VLOOKUP($A3020,'Old-SVXY-OHLC'!$A$3:$E$5000,B$1,0)/VLOOKUP($A3019,'Old-SVXY-OHLC'!$A$3:$E$5000,5,0)-1))</f>
        <v>35.527321126610367</v>
      </c>
      <c r="C3020" s="11">
        <f>VLOOKUP($A3019,Master!$A$6:$J$4994,$I$1,0)*(1+0.5*(VLOOKUP($A3020,'Old-SVXY-OHLC'!$A$3:$E$5000,C$1,0)/VLOOKUP($A3019,'Old-SVXY-OHLC'!$A$3:$E$5000,5,0)-1))</f>
        <v>36.139310061789381</v>
      </c>
      <c r="D3020" s="11">
        <f>VLOOKUP($A3019,Master!$A$6:$J$4994,$I$1,0)*(1+0.5*(VLOOKUP($A3020,'Old-SVXY-OHLC'!$A$3:$E$5000,D$1,0)/VLOOKUP($A3019,'Old-SVXY-OHLC'!$A$3:$E$5000,5,0)-1))</f>
        <v>35.471345782552611</v>
      </c>
      <c r="E3020" s="11">
        <f>VLOOKUP(A3020,Master!A$6:J$4994,$I$1,0)</f>
        <v>36.047034076436134</v>
      </c>
      <c r="F3020" s="11">
        <f>VLOOKUP($A3019,Master!$A$6:$J$4994,$I$1,0)*(1+0.5*(VLOOKUP($A3020,'Old-SVXY-OHLC'!$A$3:$G$5000,F$1,0)/VLOOKUP($A3019,'Old-SVXY-OHLC'!$A$3:$G$5000,5,0)-1))</f>
        <v>36.008701174430605</v>
      </c>
    </row>
    <row r="3021" spans="1:6" x14ac:dyDescent="0.25">
      <c r="A3021" s="1">
        <v>42452</v>
      </c>
      <c r="B3021" s="11">
        <f>VLOOKUP($A3020,Master!$A$6:$J$4994,$I$1,0)*(1+0.5*(VLOOKUP($A3021,'Old-SVXY-OHLC'!$A$3:$E$5000,B$1,0)/VLOOKUP($A3020,'Old-SVXY-OHLC'!$A$3:$E$5000,5,0)-1))</f>
        <v>35.826549943845428</v>
      </c>
      <c r="C3021" s="11">
        <f>VLOOKUP($A3020,Master!$A$6:$J$4994,$I$1,0)*(1+0.5*(VLOOKUP($A3021,'Old-SVXY-OHLC'!$A$3:$E$5000,C$1,0)/VLOOKUP($A3020,'Old-SVXY-OHLC'!$A$3:$E$5000,5,0)-1))</f>
        <v>35.841421499282994</v>
      </c>
      <c r="D3021" s="11">
        <f>VLOOKUP($A3020,Master!$A$6:$J$4994,$I$1,0)*(1+0.5*(VLOOKUP($A3021,'Old-SVXY-OHLC'!$A$3:$E$5000,D$1,0)/VLOOKUP($A3020,'Old-SVXY-OHLC'!$A$3:$E$5000,5,0)-1))</f>
        <v>35.049432716932472</v>
      </c>
      <c r="E3021" s="11">
        <f>VLOOKUP(A3021,Master!A$6:J$4994,$I$1,0)</f>
        <v>35.111112941962176</v>
      </c>
      <c r="F3021" s="11">
        <f>VLOOKUP($A3020,Master!$A$6:$J$4994,$I$1,0)*(1+0.5*(VLOOKUP($A3021,'Old-SVXY-OHLC'!$A$3:$G$5000,F$1,0)/VLOOKUP($A3020,'Old-SVXY-OHLC'!$A$3:$G$5000,5,0)-1))</f>
        <v>35.146107494754389</v>
      </c>
    </row>
    <row r="3022" spans="1:6" x14ac:dyDescent="0.25">
      <c r="A3022" s="1">
        <v>42453</v>
      </c>
      <c r="B3022" s="11">
        <f>VLOOKUP($A3021,Master!$A$6:$J$4994,$I$1,0)*(1+0.5*(VLOOKUP($A3022,'Old-SVXY-OHLC'!$A$3:$E$5000,B$1,0)/VLOOKUP($A3021,'Old-SVXY-OHLC'!$A$3:$E$5000,5,0)-1))</f>
        <v>34.547194588622745</v>
      </c>
      <c r="C3022" s="11">
        <f>VLOOKUP($A3021,Master!$A$6:$J$4994,$I$1,0)*(1+0.5*(VLOOKUP($A3022,'Old-SVXY-OHLC'!$A$3:$E$5000,C$1,0)/VLOOKUP($A3021,'Old-SVXY-OHLC'!$A$3:$E$5000,5,0)-1))</f>
        <v>35.401257702122564</v>
      </c>
      <c r="D3022" s="11">
        <f>VLOOKUP($A3021,Master!$A$6:$J$4994,$I$1,0)*(1+0.5*(VLOOKUP($A3022,'Old-SVXY-OHLC'!$A$3:$E$5000,D$1,0)/VLOOKUP($A3021,'Old-SVXY-OHLC'!$A$3:$E$5000,5,0)-1))</f>
        <v>34.394392851577322</v>
      </c>
      <c r="E3022" s="11">
        <f>VLOOKUP(A3022,Master!A$6:J$4994,$I$1,0)</f>
        <v>35.401167486250841</v>
      </c>
      <c r="F3022" s="11">
        <f>VLOOKUP($A3021,Master!$A$6:$J$4994,$I$1,0)*(1+0.5*(VLOOKUP($A3022,'Old-SVXY-OHLC'!$A$3:$G$5000,F$1,0)/VLOOKUP($A3021,'Old-SVXY-OHLC'!$A$3:$G$5000,5,0)-1))</f>
        <v>35.238625905909871</v>
      </c>
    </row>
    <row r="3023" spans="1:6" x14ac:dyDescent="0.25">
      <c r="A3023" s="1">
        <v>42457</v>
      </c>
      <c r="B3023" s="11">
        <f>VLOOKUP($A3022,Master!$A$6:$J$4994,$I$1,0)*(1+0.5*(VLOOKUP($A3023,'Old-SVXY-OHLC'!$A$3:$E$5000,B$1,0)/VLOOKUP($A3022,'Old-SVXY-OHLC'!$A$3:$E$5000,5,0)-1))</f>
        <v>35.410363871564357</v>
      </c>
      <c r="C3023" s="11">
        <f>VLOOKUP($A3022,Master!$A$6:$J$4994,$I$1,0)*(1+0.5*(VLOOKUP($A3023,'Old-SVXY-OHLC'!$A$3:$E$5000,C$1,0)/VLOOKUP($A3022,'Old-SVXY-OHLC'!$A$3:$E$5000,5,0)-1))</f>
        <v>35.76652898043988</v>
      </c>
      <c r="D3023" s="11">
        <f>VLOOKUP($A3022,Master!$A$6:$J$4994,$I$1,0)*(1+0.5*(VLOOKUP($A3023,'Old-SVXY-OHLC'!$A$3:$E$5000,D$1,0)/VLOOKUP($A3022,'Old-SVXY-OHLC'!$A$3:$E$5000,5,0)-1))</f>
        <v>35.126188977940487</v>
      </c>
      <c r="E3023" s="11">
        <f>VLOOKUP(A3023,Master!A$6:J$4994,$I$1,0)</f>
        <v>35.659515721351312</v>
      </c>
      <c r="F3023" s="11">
        <f>VLOOKUP($A3022,Master!$A$6:$J$4994,$I$1,0)*(1+0.5*(VLOOKUP($A3023,'Old-SVXY-OHLC'!$A$3:$G$5000,F$1,0)/VLOOKUP($A3022,'Old-SVXY-OHLC'!$A$3:$G$5000,5,0)-1))</f>
        <v>35.486142327597946</v>
      </c>
    </row>
    <row r="3024" spans="1:6" x14ac:dyDescent="0.25">
      <c r="A3024" s="1">
        <v>42458</v>
      </c>
      <c r="B3024" s="11">
        <f>VLOOKUP($A3023,Master!$A$6:$J$4994,$I$1,0)*(1+0.5*(VLOOKUP($A3024,'Old-SVXY-OHLC'!$A$3:$E$5000,B$1,0)/VLOOKUP($A3023,'Old-SVXY-OHLC'!$A$3:$E$5000,5,0)-1))</f>
        <v>35.426842312049203</v>
      </c>
      <c r="C3024" s="11">
        <f>VLOOKUP($A3023,Master!$A$6:$J$4994,$I$1,0)*(1+0.5*(VLOOKUP($A3024,'Old-SVXY-OHLC'!$A$3:$E$5000,C$1,0)/VLOOKUP($A3023,'Old-SVXY-OHLC'!$A$3:$E$5000,5,0)-1))</f>
        <v>36.684206973965857</v>
      </c>
      <c r="D3024" s="11">
        <f>VLOOKUP($A3023,Master!$A$6:$J$4994,$I$1,0)*(1+0.5*(VLOOKUP($A3024,'Old-SVXY-OHLC'!$A$3:$E$5000,D$1,0)/VLOOKUP($A3023,'Old-SVXY-OHLC'!$A$3:$E$5000,5,0)-1))</f>
        <v>35.27637707705258</v>
      </c>
      <c r="E3024" s="11">
        <f>VLOOKUP(A3024,Master!A$6:J$4994,$I$1,0)</f>
        <v>36.684130350007294</v>
      </c>
      <c r="F3024" s="11">
        <f>VLOOKUP($A3023,Master!$A$6:$J$4994,$I$1,0)*(1+0.5*(VLOOKUP($A3024,'Old-SVXY-OHLC'!$A$3:$G$5000,F$1,0)/VLOOKUP($A3023,'Old-SVXY-OHLC'!$A$3:$G$5000,5,0)-1))</f>
        <v>36.510203589963851</v>
      </c>
    </row>
    <row r="3025" spans="1:6" x14ac:dyDescent="0.25">
      <c r="A3025" s="1">
        <v>42459</v>
      </c>
      <c r="B3025" s="11">
        <f>VLOOKUP($A3024,Master!$A$6:$J$4994,$I$1,0)*(1+0.5*(VLOOKUP($A3025,'Old-SVXY-OHLC'!$A$3:$E$5000,B$1,0)/VLOOKUP($A3024,'Old-SVXY-OHLC'!$A$3:$E$5000,5,0)-1))</f>
        <v>36.84420617872842</v>
      </c>
      <c r="C3025" s="11">
        <f>VLOOKUP($A3024,Master!$A$6:$J$4994,$I$1,0)*(1+0.5*(VLOOKUP($A3025,'Old-SVXY-OHLC'!$A$3:$E$5000,C$1,0)/VLOOKUP($A3024,'Old-SVXY-OHLC'!$A$3:$E$5000,5,0)-1))</f>
        <v>37.254062984507222</v>
      </c>
      <c r="D3025" s="11">
        <f>VLOOKUP($A3024,Master!$A$6:$J$4994,$I$1,0)*(1+0.5*(VLOOKUP($A3025,'Old-SVXY-OHLC'!$A$3:$E$5000,D$1,0)/VLOOKUP($A3024,'Old-SVXY-OHLC'!$A$3:$E$5000,5,0)-1))</f>
        <v>36.507536755184709</v>
      </c>
      <c r="E3025" s="11">
        <f>VLOOKUP(A3025,Master!A$6:J$4994,$I$1,0)</f>
        <v>36.981218383458966</v>
      </c>
      <c r="F3025" s="11">
        <f>VLOOKUP($A3024,Master!$A$6:$J$4994,$I$1,0)*(1+0.5*(VLOOKUP($A3025,'Old-SVXY-OHLC'!$A$3:$G$5000,F$1,0)/VLOOKUP($A3024,'Old-SVXY-OHLC'!$A$3:$G$5000,5,0)-1))</f>
        <v>36.961308332347635</v>
      </c>
    </row>
    <row r="3026" spans="1:6" x14ac:dyDescent="0.25">
      <c r="A3026" s="1">
        <v>42460</v>
      </c>
      <c r="B3026" s="11">
        <f>VLOOKUP($A3025,Master!$A$6:$J$4994,$I$1,0)*(1+0.5*(VLOOKUP($A3026,'Old-SVXY-OHLC'!$A$3:$E$5000,B$1,0)/VLOOKUP($A3025,'Old-SVXY-OHLC'!$A$3:$E$5000,5,0)-1))</f>
        <v>36.779860470564145</v>
      </c>
      <c r="C3026" s="11">
        <f>VLOOKUP($A3025,Master!$A$6:$J$4994,$I$1,0)*(1+0.5*(VLOOKUP($A3026,'Old-SVXY-OHLC'!$A$3:$E$5000,C$1,0)/VLOOKUP($A3025,'Old-SVXY-OHLC'!$A$3:$E$5000,5,0)-1))</f>
        <v>37.186448879468777</v>
      </c>
      <c r="D3026" s="11">
        <f>VLOOKUP($A3025,Master!$A$6:$J$4994,$I$1,0)*(1+0.5*(VLOOKUP($A3026,'Old-SVXY-OHLC'!$A$3:$E$5000,D$1,0)/VLOOKUP($A3025,'Old-SVXY-OHLC'!$A$3:$E$5000,5,0)-1))</f>
        <v>36.547523822017482</v>
      </c>
      <c r="E3026" s="11">
        <f>VLOOKUP(A3026,Master!A$6:J$4994,$I$1,0)</f>
        <v>36.861387261405788</v>
      </c>
      <c r="F3026" s="11">
        <f>VLOOKUP($A3025,Master!$A$6:$J$4994,$I$1,0)*(1+0.5*(VLOOKUP($A3026,'Old-SVXY-OHLC'!$A$3:$G$5000,F$1,0)/VLOOKUP($A3025,'Old-SVXY-OHLC'!$A$3:$G$5000,5,0)-1))</f>
        <v>36.834312920463219</v>
      </c>
    </row>
    <row r="3027" spans="1:6" x14ac:dyDescent="0.25">
      <c r="A3027" s="1">
        <v>42461</v>
      </c>
      <c r="B3027" s="11">
        <f>VLOOKUP($A3026,Master!$A$6:$J$4994,$I$1,0)*(1+0.5*(VLOOKUP($A3027,'Old-SVXY-OHLC'!$A$3:$E$5000,B$1,0)/VLOOKUP($A3026,'Old-SVXY-OHLC'!$A$3:$E$5000,5,0)-1))</f>
        <v>36.233179010653728</v>
      </c>
      <c r="C3027" s="11">
        <f>VLOOKUP($A3026,Master!$A$6:$J$4994,$I$1,0)*(1+0.5*(VLOOKUP($A3027,'Old-SVXY-OHLC'!$A$3:$E$5000,C$1,0)/VLOOKUP($A3026,'Old-SVXY-OHLC'!$A$3:$E$5000,5,0)-1))</f>
        <v>37.413211315503041</v>
      </c>
      <c r="D3027" s="11">
        <f>VLOOKUP($A3026,Master!$A$6:$J$4994,$I$1,0)*(1+0.5*(VLOOKUP($A3027,'Old-SVXY-OHLC'!$A$3:$E$5000,D$1,0)/VLOOKUP($A3026,'Old-SVXY-OHLC'!$A$3:$E$5000,5,0)-1))</f>
        <v>36.109347578851541</v>
      </c>
      <c r="E3027" s="11">
        <f>VLOOKUP(A3027,Master!A$6:J$4994,$I$1,0)</f>
        <v>37.386808841805298</v>
      </c>
      <c r="F3027" s="11">
        <f>VLOOKUP($A3026,Master!$A$6:$J$4994,$I$1,0)*(1+0.5*(VLOOKUP($A3027,'Old-SVXY-OHLC'!$A$3:$G$5000,F$1,0)/VLOOKUP($A3026,'Old-SVXY-OHLC'!$A$3:$G$5000,5,0)-1))</f>
        <v>37.369507089782616</v>
      </c>
    </row>
    <row r="3028" spans="1:6" x14ac:dyDescent="0.25">
      <c r="A3028" s="1">
        <v>42464</v>
      </c>
      <c r="B3028" s="11">
        <f>VLOOKUP($A3027,Master!$A$6:$J$4994,$I$1,0)*(1+0.5*(VLOOKUP($A3028,'Old-SVXY-OHLC'!$A$3:$E$5000,B$1,0)/VLOOKUP($A3027,'Old-SVXY-OHLC'!$A$3:$E$5000,5,0)-1))</f>
        <v>37.39479914107892</v>
      </c>
      <c r="C3028" s="11">
        <f>VLOOKUP($A3027,Master!$A$6:$J$4994,$I$1,0)*(1+0.5*(VLOOKUP($A3028,'Old-SVXY-OHLC'!$A$3:$E$5000,C$1,0)/VLOOKUP($A3027,'Old-SVXY-OHLC'!$A$3:$E$5000,5,0)-1))</f>
        <v>37.480997952978896</v>
      </c>
      <c r="D3028" s="11">
        <f>VLOOKUP($A3027,Master!$A$6:$J$4994,$I$1,0)*(1+0.5*(VLOOKUP($A3028,'Old-SVXY-OHLC'!$A$3:$E$5000,D$1,0)/VLOOKUP($A3027,'Old-SVXY-OHLC'!$A$3:$E$5000,5,0)-1))</f>
        <v>36.780637724303396</v>
      </c>
      <c r="E3028" s="11">
        <f>VLOOKUP(A3028,Master!A$6:J$4994,$I$1,0)</f>
        <v>36.839184679599654</v>
      </c>
      <c r="F3028" s="11">
        <f>VLOOKUP($A3027,Master!$A$6:$J$4994,$I$1,0)*(1+0.5*(VLOOKUP($A3028,'Old-SVXY-OHLC'!$A$3:$G$5000,F$1,0)/VLOOKUP($A3027,'Old-SVXY-OHLC'!$A$3:$G$5000,5,0)-1))</f>
        <v>36.852470187272957</v>
      </c>
    </row>
    <row r="3029" spans="1:6" x14ac:dyDescent="0.25">
      <c r="A3029" s="1">
        <v>42465</v>
      </c>
      <c r="B3029" s="11">
        <f>VLOOKUP($A3028,Master!$A$6:$J$4994,$I$1,0)*(1+0.5*(VLOOKUP($A3029,'Old-SVXY-OHLC'!$A$3:$E$5000,B$1,0)/VLOOKUP($A3028,'Old-SVXY-OHLC'!$A$3:$E$5000,5,0)-1))</f>
        <v>36.152346489788926</v>
      </c>
      <c r="C3029" s="11">
        <f>VLOOKUP($A3028,Master!$A$6:$J$4994,$I$1,0)*(1+0.5*(VLOOKUP($A3029,'Old-SVXY-OHLC'!$A$3:$E$5000,C$1,0)/VLOOKUP($A3028,'Old-SVXY-OHLC'!$A$3:$E$5000,5,0)-1))</f>
        <v>36.392963630804402</v>
      </c>
      <c r="D3029" s="11">
        <f>VLOOKUP($A3028,Master!$A$6:$J$4994,$I$1,0)*(1+0.5*(VLOOKUP($A3029,'Old-SVXY-OHLC'!$A$3:$E$5000,D$1,0)/VLOOKUP($A3028,'Old-SVXY-OHLC'!$A$3:$E$5000,5,0)-1))</f>
        <v>35.692987222447684</v>
      </c>
      <c r="E3029" s="11">
        <f>VLOOKUP(A3029,Master!A$6:J$4994,$I$1,0)</f>
        <v>35.938453341526319</v>
      </c>
      <c r="F3029" s="11">
        <f>VLOOKUP($A3028,Master!$A$6:$J$4994,$I$1,0)*(1+0.5*(VLOOKUP($A3029,'Old-SVXY-OHLC'!$A$3:$G$5000,F$1,0)/VLOOKUP($A3028,'Old-SVXY-OHLC'!$A$3:$G$5000,5,0)-1))</f>
        <v>35.787775064007903</v>
      </c>
    </row>
    <row r="3030" spans="1:6" x14ac:dyDescent="0.25">
      <c r="A3030" s="1">
        <v>42466</v>
      </c>
      <c r="B3030" s="11">
        <f>VLOOKUP($A3029,Master!$A$6:$J$4994,$I$1,0)*(1+0.5*(VLOOKUP($A3030,'Old-SVXY-OHLC'!$A$3:$E$5000,B$1,0)/VLOOKUP($A3029,'Old-SVXY-OHLC'!$A$3:$E$5000,5,0)-1))</f>
        <v>35.877265344065279</v>
      </c>
      <c r="C3030" s="11">
        <f>VLOOKUP($A3029,Master!$A$6:$J$4994,$I$1,0)*(1+0.5*(VLOOKUP($A3030,'Old-SVXY-OHLC'!$A$3:$E$5000,C$1,0)/VLOOKUP($A3029,'Old-SVXY-OHLC'!$A$3:$E$5000,5,0)-1))</f>
        <v>37.013945028725786</v>
      </c>
      <c r="D3030" s="11">
        <f>VLOOKUP($A3029,Master!$A$6:$J$4994,$I$1,0)*(1+0.5*(VLOOKUP($A3030,'Old-SVXY-OHLC'!$A$3:$E$5000,D$1,0)/VLOOKUP($A3029,'Old-SVXY-OHLC'!$A$3:$E$5000,5,0)-1))</f>
        <v>35.742645804736263</v>
      </c>
      <c r="E3030" s="11">
        <f>VLOOKUP(A3030,Master!A$6:J$4994,$I$1,0)</f>
        <v>37.013868684581212</v>
      </c>
      <c r="F3030" s="11">
        <f>VLOOKUP($A3029,Master!$A$6:$J$4994,$I$1,0)*(1+0.5*(VLOOKUP($A3030,'Old-SVXY-OHLC'!$A$3:$G$5000,F$1,0)/VLOOKUP($A3029,'Old-SVXY-OHLC'!$A$3:$G$5000,5,0)-1))</f>
        <v>36.965433908260493</v>
      </c>
    </row>
    <row r="3031" spans="1:6" x14ac:dyDescent="0.25">
      <c r="A3031" s="1">
        <v>42467</v>
      </c>
      <c r="B3031" s="11">
        <f>VLOOKUP($A3030,Master!$A$6:$J$4994,$I$1,0)*(1+0.5*(VLOOKUP($A3031,'Old-SVXY-OHLC'!$A$3:$E$5000,B$1,0)/VLOOKUP($A3030,'Old-SVXY-OHLC'!$A$3:$E$5000,5,0)-1))</f>
        <v>36.443457694231221</v>
      </c>
      <c r="C3031" s="11">
        <f>VLOOKUP($A3030,Master!$A$6:$J$4994,$I$1,0)*(1+0.5*(VLOOKUP($A3031,'Old-SVXY-OHLC'!$A$3:$E$5000,C$1,0)/VLOOKUP($A3030,'Old-SVXY-OHLC'!$A$3:$E$5000,5,0)-1))</f>
        <v>36.668754381390926</v>
      </c>
      <c r="D3031" s="11">
        <f>VLOOKUP($A3030,Master!$A$6:$J$4994,$I$1,0)*(1+0.5*(VLOOKUP($A3031,'Old-SVXY-OHLC'!$A$3:$E$5000,D$1,0)/VLOOKUP($A3030,'Old-SVXY-OHLC'!$A$3:$E$5000,5,0)-1))</f>
        <v>34.837309617071085</v>
      </c>
      <c r="E3031" s="11">
        <f>VLOOKUP(A3031,Master!A$6:J$4994,$I$1,0)</f>
        <v>35.327987257915957</v>
      </c>
      <c r="F3031" s="11">
        <f>VLOOKUP($A3030,Master!$A$6:$J$4994,$I$1,0)*(1+0.5*(VLOOKUP($A3031,'Old-SVXY-OHLC'!$A$3:$G$5000,F$1,0)/VLOOKUP($A3030,'Old-SVXY-OHLC'!$A$3:$G$5000,5,0)-1))</f>
        <v>35.251566269569174</v>
      </c>
    </row>
    <row r="3032" spans="1:6" x14ac:dyDescent="0.25">
      <c r="A3032" s="1">
        <v>42468</v>
      </c>
      <c r="B3032" s="11">
        <f>VLOOKUP($A3031,Master!$A$6:$J$4994,$I$1,0)*(1+0.5*(VLOOKUP($A3032,'Old-SVXY-OHLC'!$A$3:$E$5000,B$1,0)/VLOOKUP($A3031,'Old-SVXY-OHLC'!$A$3:$E$5000,5,0)-1))</f>
        <v>35.903925975783089</v>
      </c>
      <c r="C3032" s="11">
        <f>VLOOKUP($A3031,Master!$A$6:$J$4994,$I$1,0)*(1+0.5*(VLOOKUP($A3032,'Old-SVXY-OHLC'!$A$3:$E$5000,C$1,0)/VLOOKUP($A3031,'Old-SVXY-OHLC'!$A$3:$E$5000,5,0)-1))</f>
        <v>36.197749153754962</v>
      </c>
      <c r="D3032" s="11">
        <f>VLOOKUP($A3031,Master!$A$6:$J$4994,$I$1,0)*(1+0.5*(VLOOKUP($A3032,'Old-SVXY-OHLC'!$A$3:$E$5000,D$1,0)/VLOOKUP($A3031,'Old-SVXY-OHLC'!$A$3:$E$5000,5,0)-1))</f>
        <v>35.373517901262453</v>
      </c>
      <c r="E3032" s="11">
        <f>VLOOKUP(A3032,Master!A$6:J$4994,$I$1,0)</f>
        <v>35.744379438189334</v>
      </c>
      <c r="F3032" s="11">
        <f>VLOOKUP($A3031,Master!$A$6:$J$4994,$I$1,0)*(1+0.5*(VLOOKUP($A3032,'Old-SVXY-OHLC'!$A$3:$G$5000,F$1,0)/VLOOKUP($A3031,'Old-SVXY-OHLC'!$A$3:$G$5000,5,0)-1))</f>
        <v>35.720763475229212</v>
      </c>
    </row>
    <row r="3033" spans="1:6" x14ac:dyDescent="0.25">
      <c r="A3033" s="1">
        <v>42471</v>
      </c>
      <c r="B3033" s="11">
        <f>VLOOKUP($A3032,Master!$A$6:$J$4994,$I$1,0)*(1+0.5*(VLOOKUP($A3033,'Old-SVXY-OHLC'!$A$3:$E$5000,B$1,0)/VLOOKUP($A3032,'Old-SVXY-OHLC'!$A$3:$E$5000,5,0)-1))</f>
        <v>36.015157882231982</v>
      </c>
      <c r="C3033" s="11">
        <f>VLOOKUP($A3032,Master!$A$6:$J$4994,$I$1,0)*(1+0.5*(VLOOKUP($A3033,'Old-SVXY-OHLC'!$A$3:$E$5000,C$1,0)/VLOOKUP($A3032,'Old-SVXY-OHLC'!$A$3:$E$5000,5,0)-1))</f>
        <v>36.23770157581491</v>
      </c>
      <c r="D3033" s="11">
        <f>VLOOKUP($A3032,Master!$A$6:$J$4994,$I$1,0)*(1+0.5*(VLOOKUP($A3033,'Old-SVXY-OHLC'!$A$3:$E$5000,D$1,0)/VLOOKUP($A3032,'Old-SVXY-OHLC'!$A$3:$E$5000,5,0)-1))</f>
        <v>35.274077865137905</v>
      </c>
      <c r="E3033" s="11">
        <f>VLOOKUP(A3033,Master!A$6:J$4994,$I$1,0)</f>
        <v>35.273755192854878</v>
      </c>
      <c r="F3033" s="11">
        <f>VLOOKUP($A3032,Master!$A$6:$J$4994,$I$1,0)*(1+0.5*(VLOOKUP($A3033,'Old-SVXY-OHLC'!$A$3:$G$5000,F$1,0)/VLOOKUP($A3032,'Old-SVXY-OHLC'!$A$3:$G$5000,5,0)-1))</f>
        <v>35.453141512145272</v>
      </c>
    </row>
    <row r="3034" spans="1:6" x14ac:dyDescent="0.25">
      <c r="A3034" s="1">
        <v>42472</v>
      </c>
      <c r="B3034" s="11">
        <f>VLOOKUP($A3033,Master!$A$6:$J$4994,$I$1,0)*(1+0.5*(VLOOKUP($A3034,'Old-SVXY-OHLC'!$A$3:$E$5000,B$1,0)/VLOOKUP($A3033,'Old-SVXY-OHLC'!$A$3:$E$5000,5,0)-1))</f>
        <v>35.459058954558742</v>
      </c>
      <c r="C3034" s="11">
        <f>VLOOKUP($A3033,Master!$A$6:$J$4994,$I$1,0)*(1+0.5*(VLOOKUP($A3034,'Old-SVXY-OHLC'!$A$3:$E$5000,C$1,0)/VLOOKUP($A3033,'Old-SVXY-OHLC'!$A$3:$E$5000,5,0)-1))</f>
        <v>36.208341413787139</v>
      </c>
      <c r="D3034" s="11">
        <f>VLOOKUP($A3033,Master!$A$6:$J$4994,$I$1,0)*(1+0.5*(VLOOKUP($A3034,'Old-SVXY-OHLC'!$A$3:$E$5000,D$1,0)/VLOOKUP($A3033,'Old-SVXY-OHLC'!$A$3:$E$5000,5,0)-1))</f>
        <v>35.046190635207488</v>
      </c>
      <c r="E3034" s="11">
        <f>VLOOKUP(A3034,Master!A$6:J$4994,$I$1,0)</f>
        <v>36.081521452483514</v>
      </c>
      <c r="F3034" s="11">
        <f>VLOOKUP($A3033,Master!$A$6:$J$4994,$I$1,0)*(1+0.5*(VLOOKUP($A3034,'Old-SVXY-OHLC'!$A$3:$G$5000,F$1,0)/VLOOKUP($A3033,'Old-SVXY-OHLC'!$A$3:$G$5000,5,0)-1))</f>
        <v>36.04013472613476</v>
      </c>
    </row>
    <row r="3035" spans="1:6" x14ac:dyDescent="0.25">
      <c r="A3035" s="1">
        <v>42473</v>
      </c>
      <c r="B3035" s="11">
        <f>VLOOKUP($A3034,Master!$A$6:$J$4994,$I$1,0)*(1+0.5*(VLOOKUP($A3035,'Old-SVXY-OHLC'!$A$3:$E$5000,B$1,0)/VLOOKUP($A3034,'Old-SVXY-OHLC'!$A$3:$E$5000,5,0)-1))</f>
        <v>36.470963552626117</v>
      </c>
      <c r="C3035" s="11">
        <f>VLOOKUP($A3034,Master!$A$6:$J$4994,$I$1,0)*(1+0.5*(VLOOKUP($A3035,'Old-SVXY-OHLC'!$A$3:$E$5000,C$1,0)/VLOOKUP($A3034,'Old-SVXY-OHLC'!$A$3:$E$5000,5,0)-1))</f>
        <v>36.972008564753544</v>
      </c>
      <c r="D3035" s="11">
        <f>VLOOKUP($A3034,Master!$A$6:$J$4994,$I$1,0)*(1+0.5*(VLOOKUP($A3035,'Old-SVXY-OHLC'!$A$3:$E$5000,D$1,0)/VLOOKUP($A3034,'Old-SVXY-OHLC'!$A$3:$E$5000,5,0)-1))</f>
        <v>36.392442438137685</v>
      </c>
      <c r="E3035" s="11">
        <f>VLOOKUP(A3035,Master!A$6:J$4994,$I$1,0)</f>
        <v>36.955443638487182</v>
      </c>
      <c r="F3035" s="11">
        <f>VLOOKUP($A3034,Master!$A$6:$J$4994,$I$1,0)*(1+0.5*(VLOOKUP($A3035,'Old-SVXY-OHLC'!$A$3:$G$5000,F$1,0)/VLOOKUP($A3034,'Old-SVXY-OHLC'!$A$3:$G$5000,5,0)-1))</f>
        <v>36.949572999121791</v>
      </c>
    </row>
    <row r="3036" spans="1:6" x14ac:dyDescent="0.25">
      <c r="A3036" s="1">
        <v>42474</v>
      </c>
      <c r="B3036" s="11">
        <f>VLOOKUP($A3035,Master!$A$6:$J$4994,$I$1,0)*(1+0.5*(VLOOKUP($A3036,'Old-SVXY-OHLC'!$A$3:$E$5000,B$1,0)/VLOOKUP($A3035,'Old-SVXY-OHLC'!$A$3:$E$5000,5,0)-1))</f>
        <v>36.986156310317206</v>
      </c>
      <c r="C3036" s="11">
        <f>VLOOKUP($A3035,Master!$A$6:$J$4994,$I$1,0)*(1+0.5*(VLOOKUP($A3036,'Old-SVXY-OHLC'!$A$3:$E$5000,C$1,0)/VLOOKUP($A3035,'Old-SVXY-OHLC'!$A$3:$E$5000,5,0)-1))</f>
        <v>37.249154344192036</v>
      </c>
      <c r="D3036" s="11">
        <f>VLOOKUP($A3035,Master!$A$6:$J$4994,$I$1,0)*(1+0.5*(VLOOKUP($A3036,'Old-SVXY-OHLC'!$A$3:$E$5000,D$1,0)/VLOOKUP($A3035,'Old-SVXY-OHLC'!$A$3:$E$5000,5,0)-1))</f>
        <v>36.668368632678749</v>
      </c>
      <c r="E3036" s="11">
        <f>VLOOKUP(A3036,Master!A$6:J$4994,$I$1,0)</f>
        <v>37.162393918356351</v>
      </c>
      <c r="F3036" s="11">
        <f>VLOOKUP($A3035,Master!$A$6:$J$4994,$I$1,0)*(1+0.5*(VLOOKUP($A3036,'Old-SVXY-OHLC'!$A$3:$G$5000,F$1,0)/VLOOKUP($A3035,'Old-SVXY-OHLC'!$A$3:$G$5000,5,0)-1))</f>
        <v>37.011726953681212</v>
      </c>
    </row>
    <row r="3037" spans="1:6" x14ac:dyDescent="0.25">
      <c r="A3037" s="1">
        <v>42475</v>
      </c>
      <c r="B3037" s="11">
        <f>VLOOKUP($A3036,Master!$A$6:$J$4994,$I$1,0)*(1+0.5*(VLOOKUP($A3037,'Old-SVXY-OHLC'!$A$3:$E$5000,B$1,0)/VLOOKUP($A3036,'Old-SVXY-OHLC'!$A$3:$E$5000,5,0)-1))</f>
        <v>37.066952346491448</v>
      </c>
      <c r="C3037" s="11">
        <f>VLOOKUP($A3036,Master!$A$6:$J$4994,$I$1,0)*(1+0.5*(VLOOKUP($A3037,'Old-SVXY-OHLC'!$A$3:$E$5000,C$1,0)/VLOOKUP($A3036,'Old-SVXY-OHLC'!$A$3:$E$5000,5,0)-1))</f>
        <v>37.346507474388815</v>
      </c>
      <c r="D3037" s="11">
        <f>VLOOKUP($A3036,Master!$A$6:$J$4994,$I$1,0)*(1+0.5*(VLOOKUP($A3037,'Old-SVXY-OHLC'!$A$3:$E$5000,D$1,0)/VLOOKUP($A3036,'Old-SVXY-OHLC'!$A$3:$E$5000,5,0)-1))</f>
        <v>36.845369564849243</v>
      </c>
      <c r="E3037" s="11">
        <f>VLOOKUP(A3037,Master!A$6:J$4994,$I$1,0)</f>
        <v>37.346409460725987</v>
      </c>
      <c r="F3037" s="11">
        <f>VLOOKUP($A3036,Master!$A$6:$J$4994,$I$1,0)*(1+0.5*(VLOOKUP($A3037,'Old-SVXY-OHLC'!$A$3:$G$5000,F$1,0)/VLOOKUP($A3036,'Old-SVXY-OHLC'!$A$3:$G$5000,5,0)-1))</f>
        <v>37.255841967269653</v>
      </c>
    </row>
    <row r="3038" spans="1:6" x14ac:dyDescent="0.25">
      <c r="A3038" s="1">
        <v>42478</v>
      </c>
      <c r="B3038" s="11">
        <f>VLOOKUP($A3037,Master!$A$6:$J$4994,$I$1,0)*(1+0.5*(VLOOKUP($A3038,'Old-SVXY-OHLC'!$A$3:$E$5000,B$1,0)/VLOOKUP($A3037,'Old-SVXY-OHLC'!$A$3:$E$5000,5,0)-1))</f>
        <v>37.024850513336709</v>
      </c>
      <c r="C3038" s="11">
        <f>VLOOKUP($A3037,Master!$A$6:$J$4994,$I$1,0)*(1+0.5*(VLOOKUP($A3038,'Old-SVXY-OHLC'!$A$3:$E$5000,C$1,0)/VLOOKUP($A3037,'Old-SVXY-OHLC'!$A$3:$E$5000,5,0)-1))</f>
        <v>38.477945176475458</v>
      </c>
      <c r="D3038" s="11">
        <f>VLOOKUP($A3037,Master!$A$6:$J$4994,$I$1,0)*(1+0.5*(VLOOKUP($A3038,'Old-SVXY-OHLC'!$A$3:$E$5000,D$1,0)/VLOOKUP($A3037,'Old-SVXY-OHLC'!$A$3:$E$5000,5,0)-1))</f>
        <v>37.010391859972145</v>
      </c>
      <c r="E3038" s="11">
        <f>VLOOKUP(A3038,Master!A$6:J$4994,$I$1,0)</f>
        <v>38.28837468870833</v>
      </c>
      <c r="F3038" s="11">
        <f>VLOOKUP($A3037,Master!$A$6:$J$4994,$I$1,0)*(1+0.5*(VLOOKUP($A3038,'Old-SVXY-OHLC'!$A$3:$G$5000,F$1,0)/VLOOKUP($A3037,'Old-SVXY-OHLC'!$A$3:$G$5000,5,0)-1))</f>
        <v>38.420111285949865</v>
      </c>
    </row>
    <row r="3039" spans="1:6" x14ac:dyDescent="0.25">
      <c r="A3039" s="1">
        <v>42479</v>
      </c>
      <c r="B3039" s="11">
        <f>VLOOKUP($A3038,Master!$A$6:$J$4994,$I$1,0)*(1+0.5*(VLOOKUP($A3039,'Old-SVXY-OHLC'!$A$3:$E$5000,B$1,0)/VLOOKUP($A3038,'Old-SVXY-OHLC'!$A$3:$E$5000,5,0)-1))</f>
        <v>38.511955042481794</v>
      </c>
      <c r="C3039" s="11">
        <f>VLOOKUP($A3038,Master!$A$6:$J$4994,$I$1,0)*(1+0.5*(VLOOKUP($A3039,'Old-SVXY-OHLC'!$A$3:$E$5000,C$1,0)/VLOOKUP($A3038,'Old-SVXY-OHLC'!$A$3:$E$5000,5,0)-1))</f>
        <v>38.797708276151027</v>
      </c>
      <c r="D3039" s="11">
        <f>VLOOKUP($A3038,Master!$A$6:$J$4994,$I$1,0)*(1+0.5*(VLOOKUP($A3039,'Old-SVXY-OHLC'!$A$3:$E$5000,D$1,0)/VLOOKUP($A3038,'Old-SVXY-OHLC'!$A$3:$E$5000,5,0)-1))</f>
        <v>37.834611666138372</v>
      </c>
      <c r="E3039" s="11">
        <f>VLOOKUP(A3039,Master!A$6:J$4994,$I$1,0)</f>
        <v>38.315823038358914</v>
      </c>
      <c r="F3039" s="11">
        <f>VLOOKUP($A3038,Master!$A$6:$J$4994,$I$1,0)*(1+0.5*(VLOOKUP($A3039,'Old-SVXY-OHLC'!$A$3:$G$5000,F$1,0)/VLOOKUP($A3038,'Old-SVXY-OHLC'!$A$3:$G$5000,5,0)-1))</f>
        <v>38.247368061709082</v>
      </c>
    </row>
    <row r="3040" spans="1:6" x14ac:dyDescent="0.25">
      <c r="A3040" s="1">
        <v>42480</v>
      </c>
      <c r="B3040" s="11">
        <f>VLOOKUP($A3039,Master!$A$6:$J$4994,$I$1,0)*(1+0.5*(VLOOKUP($A3040,'Old-SVXY-OHLC'!$A$3:$E$5000,B$1,0)/VLOOKUP($A3039,'Old-SVXY-OHLC'!$A$3:$E$5000,5,0)-1))</f>
        <v>38.518758486929841</v>
      </c>
      <c r="C3040" s="11">
        <f>VLOOKUP($A3039,Master!$A$6:$J$4994,$I$1,0)*(1+0.5*(VLOOKUP($A3040,'Old-SVXY-OHLC'!$A$3:$E$5000,C$1,0)/VLOOKUP($A3039,'Old-SVXY-OHLC'!$A$3:$E$5000,5,0)-1))</f>
        <v>38.673871591404158</v>
      </c>
      <c r="D3040" s="11">
        <f>VLOOKUP($A3039,Master!$A$6:$J$4994,$I$1,0)*(1+0.5*(VLOOKUP($A3040,'Old-SVXY-OHLC'!$A$3:$E$5000,D$1,0)/VLOOKUP($A3039,'Old-SVXY-OHLC'!$A$3:$E$5000,5,0)-1))</f>
        <v>38.025219739292652</v>
      </c>
      <c r="E3040" s="11">
        <f>VLOOKUP(A3040,Master!A$6:J$4994,$I$1,0)</f>
        <v>38.078679815900628</v>
      </c>
      <c r="F3040" s="11">
        <f>VLOOKUP($A3039,Master!$A$6:$J$4994,$I$1,0)*(1+0.5*(VLOOKUP($A3040,'Old-SVXY-OHLC'!$A$3:$G$5000,F$1,0)/VLOOKUP($A3039,'Old-SVXY-OHLC'!$A$3:$G$5000,5,0)-1))</f>
        <v>38.145079320661083</v>
      </c>
    </row>
    <row r="3041" spans="1:6" x14ac:dyDescent="0.25">
      <c r="A3041" s="1">
        <v>42481</v>
      </c>
      <c r="B3041" s="11">
        <f>VLOOKUP($A3040,Master!$A$6:$J$4994,$I$1,0)*(1+0.5*(VLOOKUP($A3041,'Old-SVXY-OHLC'!$A$3:$E$5000,B$1,0)/VLOOKUP($A3040,'Old-SVXY-OHLC'!$A$3:$E$5000,5,0)-1))</f>
        <v>37.936090684702911</v>
      </c>
      <c r="C3041" s="11">
        <f>VLOOKUP($A3040,Master!$A$6:$J$4994,$I$1,0)*(1+0.5*(VLOOKUP($A3041,'Old-SVXY-OHLC'!$A$3:$E$5000,C$1,0)/VLOOKUP($A3040,'Old-SVXY-OHLC'!$A$3:$E$5000,5,0)-1))</f>
        <v>38.088626874565939</v>
      </c>
      <c r="D3041" s="11">
        <f>VLOOKUP($A3040,Master!$A$6:$J$4994,$I$1,0)*(1+0.5*(VLOOKUP($A3041,'Old-SVXY-OHLC'!$A$3:$E$5000,D$1,0)/VLOOKUP($A3040,'Old-SVXY-OHLC'!$A$3:$E$5000,5,0)-1))</f>
        <v>37.47493547133184</v>
      </c>
      <c r="E3041" s="11">
        <f>VLOOKUP(A3041,Master!A$6:J$4994,$I$1,0)</f>
        <v>37.662295214828752</v>
      </c>
      <c r="F3041" s="11">
        <f>VLOOKUP($A3040,Master!$A$6:$J$4994,$I$1,0)*(1+0.5*(VLOOKUP($A3041,'Old-SVXY-OHLC'!$A$3:$G$5000,F$1,0)/VLOOKUP($A3040,'Old-SVXY-OHLC'!$A$3:$G$5000,5,0)-1))</f>
        <v>37.79064920134514</v>
      </c>
    </row>
    <row r="3042" spans="1:6" x14ac:dyDescent="0.25">
      <c r="A3042" s="1">
        <v>42482</v>
      </c>
      <c r="B3042" s="11">
        <f>VLOOKUP($A3041,Master!$A$6:$J$4994,$I$1,0)*(1+0.5*(VLOOKUP($A3042,'Old-SVXY-OHLC'!$A$3:$E$5000,B$1,0)/VLOOKUP($A3041,'Old-SVXY-OHLC'!$A$3:$E$5000,5,0)-1))</f>
        <v>37.673597865122183</v>
      </c>
      <c r="C3042" s="11">
        <f>VLOOKUP($A3041,Master!$A$6:$J$4994,$I$1,0)*(1+0.5*(VLOOKUP($A3042,'Old-SVXY-OHLC'!$A$3:$E$5000,C$1,0)/VLOOKUP($A3041,'Old-SVXY-OHLC'!$A$3:$E$5000,5,0)-1))</f>
        <v>38.315669537125629</v>
      </c>
      <c r="D3042" s="11">
        <f>VLOOKUP($A3041,Master!$A$6:$J$4994,$I$1,0)*(1+0.5*(VLOOKUP($A3042,'Old-SVXY-OHLC'!$A$3:$E$5000,D$1,0)/VLOOKUP($A3041,'Old-SVXY-OHLC'!$A$3:$E$5000,5,0)-1))</f>
        <v>37.526531333620319</v>
      </c>
      <c r="E3042" s="11">
        <f>VLOOKUP(A3042,Master!A$6:J$4994,$I$1,0)</f>
        <v>38.311416413870084</v>
      </c>
      <c r="F3042" s="11">
        <f>VLOOKUP($A3041,Master!$A$6:$J$4994,$I$1,0)*(1+0.5*(VLOOKUP($A3042,'Old-SVXY-OHLC'!$A$3:$G$5000,F$1,0)/VLOOKUP($A3041,'Old-SVXY-OHLC'!$A$3:$G$5000,5,0)-1))</f>
        <v>38.265451697100602</v>
      </c>
    </row>
    <row r="3043" spans="1:6" x14ac:dyDescent="0.25">
      <c r="A3043" s="1">
        <v>42485</v>
      </c>
      <c r="B3043" s="11">
        <f>VLOOKUP($A3042,Master!$A$6:$J$4994,$I$1,0)*(1+0.5*(VLOOKUP($A3043,'Old-SVXY-OHLC'!$A$3:$E$5000,B$1,0)/VLOOKUP($A3042,'Old-SVXY-OHLC'!$A$3:$E$5000,5,0)-1))</f>
        <v>37.952207747092856</v>
      </c>
      <c r="C3043" s="11">
        <f>VLOOKUP($A3042,Master!$A$6:$J$4994,$I$1,0)*(1+0.5*(VLOOKUP($A3043,'Old-SVXY-OHLC'!$A$3:$E$5000,C$1,0)/VLOOKUP($A3042,'Old-SVXY-OHLC'!$A$3:$E$5000,5,0)-1))</f>
        <v>38.233070606771655</v>
      </c>
      <c r="D3043" s="11">
        <f>VLOOKUP($A3042,Master!$A$6:$J$4994,$I$1,0)*(1+0.5*(VLOOKUP($A3043,'Old-SVXY-OHLC'!$A$3:$E$5000,D$1,0)/VLOOKUP($A3042,'Old-SVXY-OHLC'!$A$3:$E$5000,5,0)-1))</f>
        <v>37.56774190924763</v>
      </c>
      <c r="E3043" s="11">
        <f>VLOOKUP(A3043,Master!A$6:J$4994,$I$1,0)</f>
        <v>38.232751006752935</v>
      </c>
      <c r="F3043" s="11">
        <f>VLOOKUP($A3042,Master!$A$6:$J$4994,$I$1,0)*(1+0.5*(VLOOKUP($A3043,'Old-SVXY-OHLC'!$A$3:$G$5000,F$1,0)/VLOOKUP($A3042,'Old-SVXY-OHLC'!$A$3:$G$5000,5,0)-1))</f>
        <v>38.005115184473688</v>
      </c>
    </row>
    <row r="3044" spans="1:6" x14ac:dyDescent="0.25">
      <c r="A3044" s="1">
        <v>42486</v>
      </c>
      <c r="B3044" s="11">
        <f>VLOOKUP($A3043,Master!$A$6:$J$4994,$I$1,0)*(1+0.5*(VLOOKUP($A3044,'Old-SVXY-OHLC'!$A$3:$E$5000,B$1,0)/VLOOKUP($A3043,'Old-SVXY-OHLC'!$A$3:$E$5000,5,0)-1))</f>
        <v>38.258808554240169</v>
      </c>
      <c r="C3044" s="11">
        <f>VLOOKUP($A3043,Master!$A$6:$J$4994,$I$1,0)*(1+0.5*(VLOOKUP($A3044,'Old-SVXY-OHLC'!$A$3:$E$5000,C$1,0)/VLOOKUP($A3043,'Old-SVXY-OHLC'!$A$3:$E$5000,5,0)-1))</f>
        <v>38.555700056506154</v>
      </c>
      <c r="D3044" s="11">
        <f>VLOOKUP($A3043,Master!$A$6:$J$4994,$I$1,0)*(1+0.5*(VLOOKUP($A3044,'Old-SVXY-OHLC'!$A$3:$E$5000,D$1,0)/VLOOKUP($A3043,'Old-SVXY-OHLC'!$A$3:$E$5000,5,0)-1))</f>
        <v>38.12096607104526</v>
      </c>
      <c r="E3044" s="11">
        <f>VLOOKUP(A3044,Master!A$6:J$4994,$I$1,0)</f>
        <v>38.542397597550213</v>
      </c>
      <c r="F3044" s="11">
        <f>VLOOKUP($A3043,Master!$A$6:$J$4994,$I$1,0)*(1+0.5*(VLOOKUP($A3044,'Old-SVXY-OHLC'!$A$3:$G$5000,F$1,0)/VLOOKUP($A3043,'Old-SVXY-OHLC'!$A$3:$G$5000,5,0)-1))</f>
        <v>38.428460841249304</v>
      </c>
    </row>
    <row r="3045" spans="1:6" x14ac:dyDescent="0.25">
      <c r="A3045" s="1">
        <v>42487</v>
      </c>
      <c r="B3045" s="11">
        <f>VLOOKUP($A3044,Master!$A$6:$J$4994,$I$1,0)*(1+0.5*(VLOOKUP($A3045,'Old-SVXY-OHLC'!$A$3:$E$5000,B$1,0)/VLOOKUP($A3044,'Old-SVXY-OHLC'!$A$3:$E$5000,5,0)-1))</f>
        <v>38.152278558203761</v>
      </c>
      <c r="C3045" s="11">
        <f>VLOOKUP($A3044,Master!$A$6:$J$4994,$I$1,0)*(1+0.5*(VLOOKUP($A3045,'Old-SVXY-OHLC'!$A$3:$E$5000,C$1,0)/VLOOKUP($A3044,'Old-SVXY-OHLC'!$A$3:$E$5000,5,0)-1))</f>
        <v>39.183112621649407</v>
      </c>
      <c r="D3045" s="11">
        <f>VLOOKUP($A3044,Master!$A$6:$J$4994,$I$1,0)*(1+0.5*(VLOOKUP($A3045,'Old-SVXY-OHLC'!$A$3:$E$5000,D$1,0)/VLOOKUP($A3044,'Old-SVXY-OHLC'!$A$3:$E$5000,5,0)-1))</f>
        <v>38.03306653672503</v>
      </c>
      <c r="E3045" s="11">
        <f>VLOOKUP(A3045,Master!A$6:J$4994,$I$1,0)</f>
        <v>39.053912596412651</v>
      </c>
      <c r="F3045" s="11">
        <f>VLOOKUP($A3044,Master!$A$6:$J$4994,$I$1,0)*(1+0.5*(VLOOKUP($A3045,'Old-SVXY-OHLC'!$A$3:$G$5000,F$1,0)/VLOOKUP($A3044,'Old-SVXY-OHLC'!$A$3:$G$5000,5,0)-1))</f>
        <v>38.983257875123428</v>
      </c>
    </row>
    <row r="3046" spans="1:6" x14ac:dyDescent="0.25">
      <c r="A3046" s="1">
        <v>42488</v>
      </c>
      <c r="B3046" s="11">
        <f>VLOOKUP($A3045,Master!$A$6:$J$4994,$I$1,0)*(1+0.5*(VLOOKUP($A3046,'Old-SVXY-OHLC'!$A$3:$E$5000,B$1,0)/VLOOKUP($A3045,'Old-SVXY-OHLC'!$A$3:$E$5000,5,0)-1))</f>
        <v>38.592996616347065</v>
      </c>
      <c r="C3046" s="11">
        <f>VLOOKUP($A3045,Master!$A$6:$J$4994,$I$1,0)*(1+0.5*(VLOOKUP($A3046,'Old-SVXY-OHLC'!$A$3:$E$5000,C$1,0)/VLOOKUP($A3045,'Old-SVXY-OHLC'!$A$3:$E$5000,5,0)-1))</f>
        <v>39.340548750803116</v>
      </c>
      <c r="D3046" s="11">
        <f>VLOOKUP($A3045,Master!$A$6:$J$4994,$I$1,0)*(1+0.5*(VLOOKUP($A3046,'Old-SVXY-OHLC'!$A$3:$E$5000,D$1,0)/VLOOKUP($A3045,'Old-SVXY-OHLC'!$A$3:$E$5000,5,0)-1))</f>
        <v>37.686244256545869</v>
      </c>
      <c r="E3046" s="11">
        <f>VLOOKUP(A3046,Master!A$6:J$4994,$I$1,0)</f>
        <v>37.89608492423028</v>
      </c>
      <c r="F3046" s="11">
        <f>VLOOKUP($A3045,Master!$A$6:$J$4994,$I$1,0)*(1+0.5*(VLOOKUP($A3046,'Old-SVXY-OHLC'!$A$3:$G$5000,F$1,0)/VLOOKUP($A3045,'Old-SVXY-OHLC'!$A$3:$G$5000,5,0)-1))</f>
        <v>37.831600923845528</v>
      </c>
    </row>
    <row r="3047" spans="1:6" x14ac:dyDescent="0.25">
      <c r="A3047" s="1">
        <v>42489</v>
      </c>
      <c r="B3047" s="11">
        <f>VLOOKUP($A3046,Master!$A$6:$J$4994,$I$1,0)*(1+0.5*(VLOOKUP($A3047,'Old-SVXY-OHLC'!$A$3:$E$5000,B$1,0)/VLOOKUP($A3046,'Old-SVXY-OHLC'!$A$3:$E$5000,5,0)-1))</f>
        <v>37.604527572900814</v>
      </c>
      <c r="C3047" s="11">
        <f>VLOOKUP($A3046,Master!$A$6:$J$4994,$I$1,0)*(1+0.5*(VLOOKUP($A3047,'Old-SVXY-OHLC'!$A$3:$E$5000,C$1,0)/VLOOKUP($A3046,'Old-SVXY-OHLC'!$A$3:$E$5000,5,0)-1))</f>
        <v>37.822293672271485</v>
      </c>
      <c r="D3047" s="11">
        <f>VLOOKUP($A3046,Master!$A$6:$J$4994,$I$1,0)*(1+0.5*(VLOOKUP($A3047,'Old-SVXY-OHLC'!$A$3:$E$5000,D$1,0)/VLOOKUP($A3046,'Old-SVXY-OHLC'!$A$3:$E$5000,5,0)-1))</f>
        <v>36.333631051216543</v>
      </c>
      <c r="E3047" s="11">
        <f>VLOOKUP(A3047,Master!A$6:J$4994,$I$1,0)</f>
        <v>37.415201857396156</v>
      </c>
      <c r="F3047" s="11">
        <f>VLOOKUP($A3046,Master!$A$6:$J$4994,$I$1,0)*(1+0.5*(VLOOKUP($A3047,'Old-SVXY-OHLC'!$A$3:$G$5000,F$1,0)/VLOOKUP($A3046,'Old-SVXY-OHLC'!$A$3:$G$5000,5,0)-1))</f>
        <v>37.201126226631196</v>
      </c>
    </row>
    <row r="3048" spans="1:6" x14ac:dyDescent="0.25">
      <c r="A3048" s="1">
        <v>42492</v>
      </c>
      <c r="B3048" s="11">
        <f>VLOOKUP($A3047,Master!$A$6:$J$4994,$I$1,0)*(1+0.5*(VLOOKUP($A3048,'Old-SVXY-OHLC'!$A$3:$E$5000,B$1,0)/VLOOKUP($A3047,'Old-SVXY-OHLC'!$A$3:$E$5000,5,0)-1))</f>
        <v>37.588794990812119</v>
      </c>
      <c r="C3048" s="11">
        <f>VLOOKUP($A3047,Master!$A$6:$J$4994,$I$1,0)*(1+0.5*(VLOOKUP($A3048,'Old-SVXY-OHLC'!$A$3:$E$5000,C$1,0)/VLOOKUP($A3047,'Old-SVXY-OHLC'!$A$3:$E$5000,5,0)-1))</f>
        <v>38.554372962622743</v>
      </c>
      <c r="D3048" s="11">
        <f>VLOOKUP($A3047,Master!$A$6:$J$4994,$I$1,0)*(1+0.5*(VLOOKUP($A3048,'Old-SVXY-OHLC'!$A$3:$E$5000,D$1,0)/VLOOKUP($A3047,'Old-SVXY-OHLC'!$A$3:$E$5000,5,0)-1))</f>
        <v>37.404358887159987</v>
      </c>
      <c r="E3048" s="11">
        <f>VLOOKUP(A3048,Master!A$6:J$4994,$I$1,0)</f>
        <v>38.447109491166955</v>
      </c>
      <c r="F3048" s="11">
        <f>VLOOKUP($A3047,Master!$A$6:$J$4994,$I$1,0)*(1+0.5*(VLOOKUP($A3048,'Old-SVXY-OHLC'!$A$3:$G$5000,F$1,0)/VLOOKUP($A3047,'Old-SVXY-OHLC'!$A$3:$G$5000,5,0)-1))</f>
        <v>38.344621376366966</v>
      </c>
    </row>
    <row r="3049" spans="1:6" x14ac:dyDescent="0.25">
      <c r="A3049" s="1">
        <v>42493</v>
      </c>
      <c r="B3049" s="11">
        <f>VLOOKUP($A3048,Master!$A$6:$J$4994,$I$1,0)*(1+0.5*(VLOOKUP($A3049,'Old-SVXY-OHLC'!$A$3:$E$5000,B$1,0)/VLOOKUP($A3048,'Old-SVXY-OHLC'!$A$3:$E$5000,5,0)-1))</f>
        <v>37.776528417731285</v>
      </c>
      <c r="C3049" s="11">
        <f>VLOOKUP($A3048,Master!$A$6:$J$4994,$I$1,0)*(1+0.5*(VLOOKUP($A3049,'Old-SVXY-OHLC'!$A$3:$E$5000,C$1,0)/VLOOKUP($A3048,'Old-SVXY-OHLC'!$A$3:$E$5000,5,0)-1))</f>
        <v>37.850486741025719</v>
      </c>
      <c r="D3049" s="11">
        <f>VLOOKUP($A3048,Master!$A$6:$J$4994,$I$1,0)*(1+0.5*(VLOOKUP($A3049,'Old-SVXY-OHLC'!$A$3:$E$5000,D$1,0)/VLOOKUP($A3048,'Old-SVXY-OHLC'!$A$3:$E$5000,5,0)-1))</f>
        <v>37.06511978413716</v>
      </c>
      <c r="E3049" s="11">
        <f>VLOOKUP(A3049,Master!A$6:J$4994,$I$1,0)</f>
        <v>37.52800848032323</v>
      </c>
      <c r="F3049" s="11">
        <f>VLOOKUP($A3048,Master!$A$6:$J$4994,$I$1,0)*(1+0.5*(VLOOKUP($A3049,'Old-SVXY-OHLC'!$A$3:$G$5000,F$1,0)/VLOOKUP($A3048,'Old-SVXY-OHLC'!$A$3:$G$5000,5,0)-1))</f>
        <v>37.470130354162158</v>
      </c>
    </row>
    <row r="3050" spans="1:6" x14ac:dyDescent="0.25">
      <c r="A3050" s="1">
        <v>42494</v>
      </c>
      <c r="B3050" s="11">
        <f>VLOOKUP($A3049,Master!$A$6:$J$4994,$I$1,0)*(1+0.5*(VLOOKUP($A3050,'Old-SVXY-OHLC'!$A$3:$E$5000,B$1,0)/VLOOKUP($A3049,'Old-SVXY-OHLC'!$A$3:$E$5000,5,0)-1))</f>
        <v>36.995610924507737</v>
      </c>
      <c r="C3050" s="11">
        <f>VLOOKUP($A3049,Master!$A$6:$J$4994,$I$1,0)*(1+0.5*(VLOOKUP($A3050,'Old-SVXY-OHLC'!$A$3:$E$5000,C$1,0)/VLOOKUP($A3049,'Old-SVXY-OHLC'!$A$3:$E$5000,5,0)-1))</f>
        <v>37.367462774441663</v>
      </c>
      <c r="D3050" s="11">
        <f>VLOOKUP($A3049,Master!$A$6:$J$4994,$I$1,0)*(1+0.5*(VLOOKUP($A3050,'Old-SVXY-OHLC'!$A$3:$E$5000,D$1,0)/VLOOKUP($A3049,'Old-SVXY-OHLC'!$A$3:$E$5000,5,0)-1))</f>
        <v>36.807879528946152</v>
      </c>
      <c r="E3050" s="11">
        <f>VLOOKUP(A3050,Master!A$6:J$4994,$I$1,0)</f>
        <v>37.315911224057402</v>
      </c>
      <c r="F3050" s="11">
        <f>VLOOKUP($A3049,Master!$A$6:$J$4994,$I$1,0)*(1+0.5*(VLOOKUP($A3050,'Old-SVXY-OHLC'!$A$3:$G$5000,F$1,0)/VLOOKUP($A3049,'Old-SVXY-OHLC'!$A$3:$G$5000,5,0)-1))</f>
        <v>37.230275891003544</v>
      </c>
    </row>
    <row r="3051" spans="1:6" x14ac:dyDescent="0.25">
      <c r="A3051" s="1">
        <v>42495</v>
      </c>
      <c r="B3051" s="11">
        <f>VLOOKUP($A3050,Master!$A$6:$J$4994,$I$1,0)*(1+0.5*(VLOOKUP($A3051,'Old-SVXY-OHLC'!$A$3:$E$5000,B$1,0)/VLOOKUP($A3050,'Old-SVXY-OHLC'!$A$3:$E$5000,5,0)-1))</f>
        <v>37.589131075456841</v>
      </c>
      <c r="C3051" s="11">
        <f>VLOOKUP($A3050,Master!$A$6:$J$4994,$I$1,0)*(1+0.5*(VLOOKUP($A3051,'Old-SVXY-OHLC'!$A$3:$E$5000,C$1,0)/VLOOKUP($A3050,'Old-SVXY-OHLC'!$A$3:$E$5000,5,0)-1))</f>
        <v>37.683533520467243</v>
      </c>
      <c r="D3051" s="11">
        <f>VLOOKUP($A3050,Master!$A$6:$J$4994,$I$1,0)*(1+0.5*(VLOOKUP($A3051,'Old-SVXY-OHLC'!$A$3:$E$5000,D$1,0)/VLOOKUP($A3050,'Old-SVXY-OHLC'!$A$3:$E$5000,5,0)-1))</f>
        <v>36.95373489093442</v>
      </c>
      <c r="E3051" s="11">
        <f>VLOOKUP(A3051,Master!A$6:J$4994,$I$1,0)</f>
        <v>37.384574982015934</v>
      </c>
      <c r="F3051" s="11">
        <f>VLOOKUP($A3050,Master!$A$6:$J$4994,$I$1,0)*(1+0.5*(VLOOKUP($A3051,'Old-SVXY-OHLC'!$A$3:$G$5000,F$1,0)/VLOOKUP($A3050,'Old-SVXY-OHLC'!$A$3:$G$5000,5,0)-1))</f>
        <v>37.26235662101238</v>
      </c>
    </row>
    <row r="3052" spans="1:6" x14ac:dyDescent="0.25">
      <c r="A3052" s="1">
        <v>42496</v>
      </c>
      <c r="B3052" s="11">
        <f>VLOOKUP($A3051,Master!$A$6:$J$4994,$I$1,0)*(1+0.5*(VLOOKUP($A3052,'Old-SVXY-OHLC'!$A$3:$E$5000,B$1,0)/VLOOKUP($A3051,'Old-SVXY-OHLC'!$A$3:$E$5000,5,0)-1))</f>
        <v>37.189996812061047</v>
      </c>
      <c r="C3052" s="11">
        <f>VLOOKUP($A3051,Master!$A$6:$J$4994,$I$1,0)*(1+0.5*(VLOOKUP($A3052,'Old-SVXY-OHLC'!$A$3:$E$5000,C$1,0)/VLOOKUP($A3051,'Old-SVXY-OHLC'!$A$3:$E$5000,5,0)-1))</f>
        <v>38.259783865384456</v>
      </c>
      <c r="D3052" s="11">
        <f>VLOOKUP($A3051,Master!$A$6:$J$4994,$I$1,0)*(1+0.5*(VLOOKUP($A3052,'Old-SVXY-OHLC'!$A$3:$E$5000,D$1,0)/VLOOKUP($A3051,'Old-SVXY-OHLC'!$A$3:$E$5000,5,0)-1))</f>
        <v>37.161003537263163</v>
      </c>
      <c r="E3052" s="11">
        <f>VLOOKUP(A3052,Master!A$6:J$4994,$I$1,0)</f>
        <v>38.259699444363044</v>
      </c>
      <c r="F3052" s="11">
        <f>VLOOKUP($A3051,Master!$A$6:$J$4994,$I$1,0)*(1+0.5*(VLOOKUP($A3052,'Old-SVXY-OHLC'!$A$3:$G$5000,F$1,0)/VLOOKUP($A3051,'Old-SVXY-OHLC'!$A$3:$G$5000,5,0)-1))</f>
        <v>38.103285693026422</v>
      </c>
    </row>
    <row r="3053" spans="1:6" x14ac:dyDescent="0.25">
      <c r="A3053" s="1">
        <v>42499</v>
      </c>
      <c r="B3053" s="11">
        <f>VLOOKUP($A3052,Master!$A$6:$J$4994,$I$1,0)*(1+0.5*(VLOOKUP($A3053,'Old-SVXY-OHLC'!$A$3:$E$5000,B$1,0)/VLOOKUP($A3052,'Old-SVXY-OHLC'!$A$3:$E$5000,5,0)-1))</f>
        <v>38.276769668765006</v>
      </c>
      <c r="C3053" s="11">
        <f>VLOOKUP($A3052,Master!$A$6:$J$4994,$I$1,0)*(1+0.5*(VLOOKUP($A3053,'Old-SVXY-OHLC'!$A$3:$E$5000,C$1,0)/VLOOKUP($A3052,'Old-SVXY-OHLC'!$A$3:$E$5000,5,0)-1))</f>
        <v>38.932243427113988</v>
      </c>
      <c r="D3053" s="11">
        <f>VLOOKUP($A3052,Master!$A$6:$J$4994,$I$1,0)*(1+0.5*(VLOOKUP($A3053,'Old-SVXY-OHLC'!$A$3:$E$5000,D$1,0)/VLOOKUP($A3052,'Old-SVXY-OHLC'!$A$3:$E$5000,5,0)-1))</f>
        <v>38.227166957834541</v>
      </c>
      <c r="E3053" s="11">
        <f>VLOOKUP(A3053,Master!A$6:J$4994,$I$1,0)</f>
        <v>38.56700547842815</v>
      </c>
      <c r="F3053" s="11">
        <f>VLOOKUP($A3052,Master!$A$6:$J$4994,$I$1,0)*(1+0.5*(VLOOKUP($A3053,'Old-SVXY-OHLC'!$A$3:$G$5000,F$1,0)/VLOOKUP($A3052,'Old-SVXY-OHLC'!$A$3:$G$5000,5,0)-1))</f>
        <v>38.531872260691358</v>
      </c>
    </row>
    <row r="3054" spans="1:6" x14ac:dyDescent="0.25">
      <c r="A3054" s="1">
        <v>42500</v>
      </c>
      <c r="B3054" s="11">
        <f>VLOOKUP($A3053,Master!$A$6:$J$4994,$I$1,0)*(1+0.5*(VLOOKUP($A3054,'Old-SVXY-OHLC'!$A$3:$E$5000,B$1,0)/VLOOKUP($A3053,'Old-SVXY-OHLC'!$A$3:$E$5000,5,0)-1))</f>
        <v>39.027478027260067</v>
      </c>
      <c r="C3054" s="11">
        <f>VLOOKUP($A3053,Master!$A$6:$J$4994,$I$1,0)*(1+0.5*(VLOOKUP($A3054,'Old-SVXY-OHLC'!$A$3:$E$5000,C$1,0)/VLOOKUP($A3053,'Old-SVXY-OHLC'!$A$3:$E$5000,5,0)-1))</f>
        <v>39.588330360330332</v>
      </c>
      <c r="D3054" s="11">
        <f>VLOOKUP($A3053,Master!$A$6:$J$4994,$I$1,0)*(1+0.5*(VLOOKUP($A3054,'Old-SVXY-OHLC'!$A$3:$E$5000,D$1,0)/VLOOKUP($A3053,'Old-SVXY-OHLC'!$A$3:$E$5000,5,0)-1))</f>
        <v>38.985298258148902</v>
      </c>
      <c r="E3054" s="11">
        <f>VLOOKUP(A3054,Master!A$6:J$4994,$I$1,0)</f>
        <v>39.588245702862515</v>
      </c>
      <c r="F3054" s="11">
        <f>VLOOKUP($A3053,Master!$A$6:$J$4994,$I$1,0)*(1+0.5*(VLOOKUP($A3054,'Old-SVXY-OHLC'!$A$3:$G$5000,F$1,0)/VLOOKUP($A3053,'Old-SVXY-OHLC'!$A$3:$G$5000,5,0)-1))</f>
        <v>39.480918805547617</v>
      </c>
    </row>
    <row r="3055" spans="1:6" x14ac:dyDescent="0.25">
      <c r="A3055" s="1">
        <v>42501</v>
      </c>
      <c r="B3055" s="11">
        <f>VLOOKUP($A3054,Master!$A$6:$J$4994,$I$1,0)*(1+0.5*(VLOOKUP($A3055,'Old-SVXY-OHLC'!$A$3:$E$5000,B$1,0)/VLOOKUP($A3054,'Old-SVXY-OHLC'!$A$3:$E$5000,5,0)-1))</f>
        <v>39.401297329768632</v>
      </c>
      <c r="C3055" s="11">
        <f>VLOOKUP($A3054,Master!$A$6:$J$4994,$I$1,0)*(1+0.5*(VLOOKUP($A3055,'Old-SVXY-OHLC'!$A$3:$E$5000,C$1,0)/VLOOKUP($A3054,'Old-SVXY-OHLC'!$A$3:$E$5000,5,0)-1))</f>
        <v>39.7096926108769</v>
      </c>
      <c r="D3055" s="11">
        <f>VLOOKUP($A3054,Master!$A$6:$J$4994,$I$1,0)*(1+0.5*(VLOOKUP($A3055,'Old-SVXY-OHLC'!$A$3:$E$5000,D$1,0)/VLOOKUP($A3054,'Old-SVXY-OHLC'!$A$3:$E$5000,5,0)-1))</f>
        <v>38.491040541964871</v>
      </c>
      <c r="E3055" s="11">
        <f>VLOOKUP(A3055,Master!A$6:J$4994,$I$1,0)</f>
        <v>38.49090955360051</v>
      </c>
      <c r="F3055" s="11">
        <f>VLOOKUP($A3054,Master!$A$6:$J$4994,$I$1,0)*(1+0.5*(VLOOKUP($A3055,'Old-SVXY-OHLC'!$A$3:$G$5000,F$1,0)/VLOOKUP($A3054,'Old-SVXY-OHLC'!$A$3:$G$5000,5,0)-1))</f>
        <v>38.763943564138621</v>
      </c>
    </row>
    <row r="3056" spans="1:6" x14ac:dyDescent="0.25">
      <c r="A3056" s="1">
        <v>42502</v>
      </c>
      <c r="B3056" s="11">
        <f>VLOOKUP($A3055,Master!$A$6:$J$4994,$I$1,0)*(1+0.5*(VLOOKUP($A3056,'Old-SVXY-OHLC'!$A$3:$E$5000,B$1,0)/VLOOKUP($A3055,'Old-SVXY-OHLC'!$A$3:$E$5000,5,0)-1))</f>
        <v>38.97992161557886</v>
      </c>
      <c r="C3056" s="11">
        <f>VLOOKUP($A3055,Master!$A$6:$J$4994,$I$1,0)*(1+0.5*(VLOOKUP($A3056,'Old-SVXY-OHLC'!$A$3:$E$5000,C$1,0)/VLOOKUP($A3055,'Old-SVXY-OHLC'!$A$3:$E$5000,5,0)-1))</f>
        <v>39.311474767115079</v>
      </c>
      <c r="D3056" s="11">
        <f>VLOOKUP($A3055,Master!$A$6:$J$4994,$I$1,0)*(1+0.5*(VLOOKUP($A3056,'Old-SVXY-OHLC'!$A$3:$E$5000,D$1,0)/VLOOKUP($A3055,'Old-SVXY-OHLC'!$A$3:$E$5000,5,0)-1))</f>
        <v>38.203946154536624</v>
      </c>
      <c r="E3056" s="11">
        <f>VLOOKUP(A3056,Master!A$6:J$4994,$I$1,0)</f>
        <v>39.017618763663819</v>
      </c>
      <c r="F3056" s="11">
        <f>VLOOKUP($A3055,Master!$A$6:$J$4994,$I$1,0)*(1+0.5*(VLOOKUP($A3056,'Old-SVXY-OHLC'!$A$3:$G$5000,F$1,0)/VLOOKUP($A3055,'Old-SVXY-OHLC'!$A$3:$G$5000,5,0)-1))</f>
        <v>38.997557421511637</v>
      </c>
    </row>
    <row r="3057" spans="1:6" x14ac:dyDescent="0.25">
      <c r="A3057" s="1">
        <v>42503</v>
      </c>
      <c r="B3057" s="11">
        <f>VLOOKUP($A3056,Master!$A$6:$J$4994,$I$1,0)*(1+0.5*(VLOOKUP($A3057,'Old-SVXY-OHLC'!$A$3:$E$5000,B$1,0)/VLOOKUP($A3056,'Old-SVXY-OHLC'!$A$3:$E$5000,5,0)-1))</f>
        <v>38.997731372255778</v>
      </c>
      <c r="C3057" s="11">
        <f>VLOOKUP($A3056,Master!$A$6:$J$4994,$I$1,0)*(1+0.5*(VLOOKUP($A3057,'Old-SVXY-OHLC'!$A$3:$E$5000,C$1,0)/VLOOKUP($A3056,'Old-SVXY-OHLC'!$A$3:$E$5000,5,0)-1))</f>
        <v>39.366629520250299</v>
      </c>
      <c r="D3057" s="11">
        <f>VLOOKUP($A3056,Master!$A$6:$J$4994,$I$1,0)*(1+0.5*(VLOOKUP($A3057,'Old-SVXY-OHLC'!$A$3:$E$5000,D$1,0)/VLOOKUP($A3056,'Old-SVXY-OHLC'!$A$3:$E$5000,5,0)-1))</f>
        <v>38.113769553404403</v>
      </c>
      <c r="E3057" s="11">
        <f>VLOOKUP(A3057,Master!A$6:J$4994,$I$1,0)</f>
        <v>38.32506313449845</v>
      </c>
      <c r="F3057" s="11">
        <f>VLOOKUP($A3056,Master!$A$6:$J$4994,$I$1,0)*(1+0.5*(VLOOKUP($A3057,'Old-SVXY-OHLC'!$A$3:$G$5000,F$1,0)/VLOOKUP($A3056,'Old-SVXY-OHLC'!$A$3:$G$5000,5,0)-1))</f>
        <v>38.277337291538323</v>
      </c>
    </row>
    <row r="3058" spans="1:6" x14ac:dyDescent="0.25">
      <c r="A3058" s="1">
        <v>42506</v>
      </c>
      <c r="B3058" s="11">
        <f>VLOOKUP($A3057,Master!$A$6:$J$4994,$I$1,0)*(1+0.5*(VLOOKUP($A3058,'Old-SVXY-OHLC'!$A$3:$E$5000,B$1,0)/VLOOKUP($A3057,'Old-SVXY-OHLC'!$A$3:$E$5000,5,0)-1))</f>
        <v>38.435825120635386</v>
      </c>
      <c r="C3058" s="11">
        <f>VLOOKUP($A3057,Master!$A$6:$J$4994,$I$1,0)*(1+0.5*(VLOOKUP($A3058,'Old-SVXY-OHLC'!$A$3:$E$5000,C$1,0)/VLOOKUP($A3057,'Old-SVXY-OHLC'!$A$3:$E$5000,5,0)-1))</f>
        <v>39.421108599143281</v>
      </c>
      <c r="D3058" s="11">
        <f>VLOOKUP($A3057,Master!$A$6:$J$4994,$I$1,0)*(1+0.5*(VLOOKUP($A3058,'Old-SVXY-OHLC'!$A$3:$E$5000,D$1,0)/VLOOKUP($A3057,'Old-SVXY-OHLC'!$A$3:$E$5000,5,0)-1))</f>
        <v>38.411015806565544</v>
      </c>
      <c r="E3058" s="11">
        <f>VLOOKUP(A3058,Master!A$6:J$4994,$I$1,0)</f>
        <v>39.030346076416116</v>
      </c>
      <c r="F3058" s="11">
        <f>VLOOKUP($A3057,Master!$A$6:$J$4994,$I$1,0)*(1+0.5*(VLOOKUP($A3058,'Old-SVXY-OHLC'!$A$3:$G$5000,F$1,0)/VLOOKUP($A3057,'Old-SVXY-OHLC'!$A$3:$G$5000,5,0)-1))</f>
        <v>39.169471270720528</v>
      </c>
    </row>
    <row r="3059" spans="1:6" x14ac:dyDescent="0.25">
      <c r="A3059" s="1">
        <v>42507</v>
      </c>
      <c r="B3059" s="11">
        <f>VLOOKUP($A3058,Master!$A$6:$J$4994,$I$1,0)*(1+0.5*(VLOOKUP($A3059,'Old-SVXY-OHLC'!$A$3:$E$5000,B$1,0)/VLOOKUP($A3058,'Old-SVXY-OHLC'!$A$3:$E$5000,5,0)-1))</f>
        <v>39.020520968661565</v>
      </c>
      <c r="C3059" s="11">
        <f>VLOOKUP($A3058,Master!$A$6:$J$4994,$I$1,0)*(1+0.5*(VLOOKUP($A3059,'Old-SVXY-OHLC'!$A$3:$E$5000,C$1,0)/VLOOKUP($A3058,'Old-SVXY-OHLC'!$A$3:$E$5000,5,0)-1))</f>
        <v>39.131920425390895</v>
      </c>
      <c r="D3059" s="11">
        <f>VLOOKUP($A3058,Master!$A$6:$J$4994,$I$1,0)*(1+0.5*(VLOOKUP($A3059,'Old-SVXY-OHLC'!$A$3:$E$5000,D$1,0)/VLOOKUP($A3058,'Old-SVXY-OHLC'!$A$3:$E$5000,5,0)-1))</f>
        <v>38.028370253412625</v>
      </c>
      <c r="E3059" s="11">
        <f>VLOOKUP(A3059,Master!A$6:J$4994,$I$1,0)</f>
        <v>38.396597607297444</v>
      </c>
      <c r="F3059" s="11">
        <f>VLOOKUP($A3058,Master!$A$6:$J$4994,$I$1,0)*(1+0.5*(VLOOKUP($A3059,'Old-SVXY-OHLC'!$A$3:$G$5000,F$1,0)/VLOOKUP($A3058,'Old-SVXY-OHLC'!$A$3:$G$5000,5,0)-1))</f>
        <v>38.306868895235937</v>
      </c>
    </row>
    <row r="3060" spans="1:6" x14ac:dyDescent="0.25">
      <c r="A3060" s="1">
        <v>42508</v>
      </c>
      <c r="B3060" s="11">
        <f>VLOOKUP($A3059,Master!$A$6:$J$4994,$I$1,0)*(1+0.5*(VLOOKUP($A3060,'Old-SVXY-OHLC'!$A$3:$E$5000,B$1,0)/VLOOKUP($A3059,'Old-SVXY-OHLC'!$A$3:$E$5000,5,0)-1))</f>
        <v>38.298162404590578</v>
      </c>
      <c r="C3060" s="11">
        <f>VLOOKUP($A3059,Master!$A$6:$J$4994,$I$1,0)*(1+0.5*(VLOOKUP($A3060,'Old-SVXY-OHLC'!$A$3:$E$5000,C$1,0)/VLOOKUP($A3059,'Old-SVXY-OHLC'!$A$3:$E$5000,5,0)-1))</f>
        <v>39.006089150363067</v>
      </c>
      <c r="D3060" s="11">
        <f>VLOOKUP($A3059,Master!$A$6:$J$4994,$I$1,0)*(1+0.5*(VLOOKUP($A3060,'Old-SVXY-OHLC'!$A$3:$E$5000,D$1,0)/VLOOKUP($A3059,'Old-SVXY-OHLC'!$A$3:$E$5000,5,0)-1))</f>
        <v>37.958357566619775</v>
      </c>
      <c r="E3060" s="11">
        <f>VLOOKUP(A3060,Master!A$6:J$4994,$I$1,0)</f>
        <v>38.31560650079701</v>
      </c>
      <c r="F3060" s="11">
        <f>VLOOKUP($A3059,Master!$A$6:$J$4994,$I$1,0)*(1+0.5*(VLOOKUP($A3060,'Old-SVXY-OHLC'!$A$3:$G$5000,F$1,0)/VLOOKUP($A3059,'Old-SVXY-OHLC'!$A$3:$G$5000,5,0)-1))</f>
        <v>38.386653247812134</v>
      </c>
    </row>
    <row r="3061" spans="1:6" x14ac:dyDescent="0.25">
      <c r="A3061" s="1">
        <v>42509</v>
      </c>
      <c r="B3061" s="11">
        <f>VLOOKUP($A3060,Master!$A$6:$J$4994,$I$1,0)*(1+0.5*(VLOOKUP($A3061,'Old-SVXY-OHLC'!$A$3:$E$5000,B$1,0)/VLOOKUP($A3060,'Old-SVXY-OHLC'!$A$3:$E$5000,5,0)-1))</f>
        <v>38.056814174109817</v>
      </c>
      <c r="C3061" s="11">
        <f>VLOOKUP($A3060,Master!$A$6:$J$4994,$I$1,0)*(1+0.5*(VLOOKUP($A3061,'Old-SVXY-OHLC'!$A$3:$E$5000,C$1,0)/VLOOKUP($A3060,'Old-SVXY-OHLC'!$A$3:$E$5000,5,0)-1))</f>
        <v>38.42028619819159</v>
      </c>
      <c r="D3061" s="11">
        <f>VLOOKUP($A3060,Master!$A$6:$J$4994,$I$1,0)*(1+0.5*(VLOOKUP($A3061,'Old-SVXY-OHLC'!$A$3:$E$5000,D$1,0)/VLOOKUP($A3060,'Old-SVXY-OHLC'!$A$3:$E$5000,5,0)-1))</f>
        <v>37.304827183414993</v>
      </c>
      <c r="E3061" s="11">
        <f>VLOOKUP(A3061,Master!A$6:J$4994,$I$1,0)</f>
        <v>38.420183393315483</v>
      </c>
      <c r="F3061" s="11">
        <f>VLOOKUP($A3060,Master!$A$6:$J$4994,$I$1,0)*(1+0.5*(VLOOKUP($A3061,'Old-SVXY-OHLC'!$A$3:$G$5000,F$1,0)/VLOOKUP($A3060,'Old-SVXY-OHLC'!$A$3:$G$5000,5,0)-1))</f>
        <v>38.305112709042568</v>
      </c>
    </row>
    <row r="3062" spans="1:6" x14ac:dyDescent="0.25">
      <c r="A3062" s="1">
        <v>42510</v>
      </c>
      <c r="B3062" s="11">
        <f>VLOOKUP($A3061,Master!$A$6:$J$4994,$I$1,0)*(1+0.5*(VLOOKUP($A3062,'Old-SVXY-OHLC'!$A$3:$E$5000,B$1,0)/VLOOKUP($A3061,'Old-SVXY-OHLC'!$A$3:$E$5000,5,0)-1))</f>
        <v>38.708593365115696</v>
      </c>
      <c r="C3062" s="11">
        <f>VLOOKUP($A3061,Master!$A$6:$J$4994,$I$1,0)*(1+0.5*(VLOOKUP($A3062,'Old-SVXY-OHLC'!$A$3:$E$5000,C$1,0)/VLOOKUP($A3061,'Old-SVXY-OHLC'!$A$3:$E$5000,5,0)-1))</f>
        <v>39.077777541015216</v>
      </c>
      <c r="D3062" s="11">
        <f>VLOOKUP($A3061,Master!$A$6:$J$4994,$I$1,0)*(1+0.5*(VLOOKUP($A3062,'Old-SVXY-OHLC'!$A$3:$E$5000,D$1,0)/VLOOKUP($A3061,'Old-SVXY-OHLC'!$A$3:$E$5000,5,0)-1))</f>
        <v>38.65199464626324</v>
      </c>
      <c r="E3062" s="11">
        <f>VLOOKUP(A3062,Master!A$6:J$4994,$I$1,0)</f>
        <v>39.077685811462118</v>
      </c>
      <c r="F3062" s="11">
        <f>VLOOKUP($A3061,Master!$A$6:$J$4994,$I$1,0)*(1+0.5*(VLOOKUP($A3062,'Old-SVXY-OHLC'!$A$3:$G$5000,F$1,0)/VLOOKUP($A3061,'Old-SVXY-OHLC'!$A$3:$G$5000,5,0)-1))</f>
        <v>38.970366419455473</v>
      </c>
    </row>
    <row r="3063" spans="1:6" x14ac:dyDescent="0.25">
      <c r="A3063" s="1">
        <v>42513</v>
      </c>
      <c r="B3063" s="11">
        <f>VLOOKUP($A3062,Master!$A$6:$J$4994,$I$1,0)*(1+0.5*(VLOOKUP($A3063,'Old-SVXY-OHLC'!$A$3:$E$5000,B$1,0)/VLOOKUP($A3062,'Old-SVXY-OHLC'!$A$3:$E$5000,5,0)-1))</f>
        <v>39.02075730695892</v>
      </c>
      <c r="C3063" s="11">
        <f>VLOOKUP($A3062,Master!$A$6:$J$4994,$I$1,0)*(1+0.5*(VLOOKUP($A3063,'Old-SVXY-OHLC'!$A$3:$E$5000,C$1,0)/VLOOKUP($A3062,'Old-SVXY-OHLC'!$A$3:$E$5000,5,0)-1))</f>
        <v>39.340816633482149</v>
      </c>
      <c r="D3063" s="11">
        <f>VLOOKUP($A3062,Master!$A$6:$J$4994,$I$1,0)*(1+0.5*(VLOOKUP($A3063,'Old-SVXY-OHLC'!$A$3:$E$5000,D$1,0)/VLOOKUP($A3062,'Old-SVXY-OHLC'!$A$3:$E$5000,5,0)-1))</f>
        <v>38.819093646073782</v>
      </c>
      <c r="E3063" s="11">
        <f>VLOOKUP(A3063,Master!A$6:J$4994,$I$1,0)</f>
        <v>38.818756638491728</v>
      </c>
      <c r="F3063" s="11">
        <f>VLOOKUP($A3062,Master!$A$6:$J$4994,$I$1,0)*(1+0.5*(VLOOKUP($A3063,'Old-SVXY-OHLC'!$A$3:$G$5000,F$1,0)/VLOOKUP($A3062,'Old-SVXY-OHLC'!$A$3:$G$5000,5,0)-1))</f>
        <v>39.100772312535391</v>
      </c>
    </row>
    <row r="3064" spans="1:6" x14ac:dyDescent="0.25">
      <c r="A3064" s="1">
        <v>42514</v>
      </c>
      <c r="B3064" s="11">
        <f>VLOOKUP($A3063,Master!$A$6:$J$4994,$I$1,0)*(1+0.5*(VLOOKUP($A3064,'Old-SVXY-OHLC'!$A$3:$E$5000,B$1,0)/VLOOKUP($A3063,'Old-SVXY-OHLC'!$A$3:$E$5000,5,0)-1))</f>
        <v>39.357983366484284</v>
      </c>
      <c r="C3064" s="11">
        <f>VLOOKUP($A3063,Master!$A$6:$J$4994,$I$1,0)*(1+0.5*(VLOOKUP($A3064,'Old-SVXY-OHLC'!$A$3:$E$5000,C$1,0)/VLOOKUP($A3063,'Old-SVXY-OHLC'!$A$3:$E$5000,5,0)-1))</f>
        <v>40.10395472797687</v>
      </c>
      <c r="D3064" s="11">
        <f>VLOOKUP($A3063,Master!$A$6:$J$4994,$I$1,0)*(1+0.5*(VLOOKUP($A3064,'Old-SVXY-OHLC'!$A$3:$E$5000,D$1,0)/VLOOKUP($A3063,'Old-SVXY-OHLC'!$A$3:$E$5000,5,0)-1))</f>
        <v>39.336970789138356</v>
      </c>
      <c r="E3064" s="11">
        <f>VLOOKUP(A3064,Master!A$6:J$4994,$I$1,0)</f>
        <v>39.953987091042293</v>
      </c>
      <c r="F3064" s="11">
        <f>VLOOKUP($A3063,Master!$A$6:$J$4994,$I$1,0)*(1+0.5*(VLOOKUP($A3064,'Old-SVXY-OHLC'!$A$3:$G$5000,F$1,0)/VLOOKUP($A3063,'Old-SVXY-OHLC'!$A$3:$G$5000,5,0)-1))</f>
        <v>39.879813098232624</v>
      </c>
    </row>
    <row r="3065" spans="1:6" x14ac:dyDescent="0.25">
      <c r="A3065" s="1">
        <v>42515</v>
      </c>
      <c r="B3065" s="11">
        <f>VLOOKUP($A3064,Master!$A$6:$J$4994,$I$1,0)*(1+0.5*(VLOOKUP($A3065,'Old-SVXY-OHLC'!$A$3:$E$5000,B$1,0)/VLOOKUP($A3064,'Old-SVXY-OHLC'!$A$3:$E$5000,5,0)-1))</f>
        <v>40.191676899168542</v>
      </c>
      <c r="C3065" s="11">
        <f>VLOOKUP($A3064,Master!$A$6:$J$4994,$I$1,0)*(1+0.5*(VLOOKUP($A3065,'Old-SVXY-OHLC'!$A$3:$E$5000,C$1,0)/VLOOKUP($A3064,'Old-SVXY-OHLC'!$A$3:$E$5000,5,0)-1))</f>
        <v>40.644599547938491</v>
      </c>
      <c r="D3065" s="11">
        <f>VLOOKUP($A3064,Master!$A$6:$J$4994,$I$1,0)*(1+0.5*(VLOOKUP($A3065,'Old-SVXY-OHLC'!$A$3:$E$5000,D$1,0)/VLOOKUP($A3064,'Old-SVXY-OHLC'!$A$3:$E$5000,5,0)-1))</f>
        <v>40.021404970650615</v>
      </c>
      <c r="E3065" s="11">
        <f>VLOOKUP(A3065,Master!A$6:J$4994,$I$1,0)</f>
        <v>40.275772109012408</v>
      </c>
      <c r="F3065" s="11">
        <f>VLOOKUP($A3064,Master!$A$6:$J$4994,$I$1,0)*(1+0.5*(VLOOKUP($A3065,'Old-SVXY-OHLC'!$A$3:$G$5000,F$1,0)/VLOOKUP($A3064,'Old-SVXY-OHLC'!$A$3:$G$5000,5,0)-1))</f>
        <v>40.259786351663422</v>
      </c>
    </row>
    <row r="3066" spans="1:6" x14ac:dyDescent="0.25">
      <c r="A3066" s="1">
        <v>42516</v>
      </c>
      <c r="B3066" s="11">
        <f>VLOOKUP($A3065,Master!$A$6:$J$4994,$I$1,0)*(1+0.5*(VLOOKUP($A3066,'Old-SVXY-OHLC'!$A$3:$E$5000,B$1,0)/VLOOKUP($A3065,'Old-SVXY-OHLC'!$A$3:$E$5000,5,0)-1))</f>
        <v>40.280080348627955</v>
      </c>
      <c r="C3066" s="11">
        <f>VLOOKUP($A3065,Master!$A$6:$J$4994,$I$1,0)*(1+0.5*(VLOOKUP($A3066,'Old-SVXY-OHLC'!$A$3:$E$5000,C$1,0)/VLOOKUP($A3065,'Old-SVXY-OHLC'!$A$3:$E$5000,5,0)-1))</f>
        <v>40.638456806489231</v>
      </c>
      <c r="D3066" s="11">
        <f>VLOOKUP($A3065,Master!$A$6:$J$4994,$I$1,0)*(1+0.5*(VLOOKUP($A3066,'Old-SVXY-OHLC'!$A$3:$E$5000,D$1,0)/VLOOKUP($A3065,'Old-SVXY-OHLC'!$A$3:$E$5000,5,0)-1))</f>
        <v>40.222647727687374</v>
      </c>
      <c r="E3066" s="11">
        <f>VLOOKUP(A3066,Master!A$6:J$4994,$I$1,0)</f>
        <v>40.638353933953923</v>
      </c>
      <c r="F3066" s="11">
        <f>VLOOKUP($A3065,Master!$A$6:$J$4994,$I$1,0)*(1+0.5*(VLOOKUP($A3066,'Old-SVXY-OHLC'!$A$3:$G$5000,F$1,0)/VLOOKUP($A3065,'Old-SVXY-OHLC'!$A$3:$G$5000,5,0)-1))</f>
        <v>40.465893955360492</v>
      </c>
    </row>
    <row r="3067" spans="1:6" x14ac:dyDescent="0.25">
      <c r="A3067" s="1">
        <v>42517</v>
      </c>
      <c r="B3067" s="11">
        <f>VLOOKUP($A3066,Master!$A$6:$J$4994,$I$1,0)*(1+0.5*(VLOOKUP($A3067,'Old-SVXY-OHLC'!$A$3:$E$5000,B$1,0)/VLOOKUP($A3066,'Old-SVXY-OHLC'!$A$3:$E$5000,5,0)-1))</f>
        <v>40.618002082898364</v>
      </c>
      <c r="C3067" s="11">
        <f>VLOOKUP($A3066,Master!$A$6:$J$4994,$I$1,0)*(1+0.5*(VLOOKUP($A3067,'Old-SVXY-OHLC'!$A$3:$E$5000,C$1,0)/VLOOKUP($A3066,'Old-SVXY-OHLC'!$A$3:$E$5000,5,0)-1))</f>
        <v>41.07647917644708</v>
      </c>
      <c r="D3067" s="11">
        <f>VLOOKUP($A3066,Master!$A$6:$J$4994,$I$1,0)*(1+0.5*(VLOOKUP($A3067,'Old-SVXY-OHLC'!$A$3:$E$5000,D$1,0)/VLOOKUP($A3066,'Old-SVXY-OHLC'!$A$3:$E$5000,5,0)-1))</f>
        <v>40.557728433254468</v>
      </c>
      <c r="E3067" s="11">
        <f>VLOOKUP(A3067,Master!A$6:J$4994,$I$1,0)</f>
        <v>41.076376860930793</v>
      </c>
      <c r="F3067" s="11">
        <f>VLOOKUP($A3066,Master!$A$6:$J$4994,$I$1,0)*(1+0.5*(VLOOKUP($A3067,'Old-SVXY-OHLC'!$A$3:$G$5000,F$1,0)/VLOOKUP($A3066,'Old-SVXY-OHLC'!$A$3:$G$5000,5,0)-1))</f>
        <v>41.036569094314324</v>
      </c>
    </row>
    <row r="3068" spans="1:6" x14ac:dyDescent="0.25">
      <c r="A3068" s="1">
        <v>42521</v>
      </c>
      <c r="B3068" s="11">
        <f>VLOOKUP($A3067,Master!$A$6:$J$4994,$I$1,0)*(1+0.5*(VLOOKUP($A3068,'Old-SVXY-OHLC'!$A$3:$E$5000,B$1,0)/VLOOKUP($A3067,'Old-SVXY-OHLC'!$A$3:$E$5000,5,0)-1))</f>
        <v>41.308569566488437</v>
      </c>
      <c r="C3068" s="11">
        <f>VLOOKUP($A3067,Master!$A$6:$J$4994,$I$1,0)*(1+0.5*(VLOOKUP($A3068,'Old-SVXY-OHLC'!$A$3:$E$5000,C$1,0)/VLOOKUP($A3067,'Old-SVXY-OHLC'!$A$3:$E$5000,5,0)-1))</f>
        <v>41.407966561561416</v>
      </c>
      <c r="D3068" s="11">
        <f>VLOOKUP($A3067,Master!$A$6:$J$4994,$I$1,0)*(1+0.5*(VLOOKUP($A3068,'Old-SVXY-OHLC'!$A$3:$E$5000,D$1,0)/VLOOKUP($A3067,'Old-SVXY-OHLC'!$A$3:$E$5000,5,0)-1))</f>
        <v>40.437202186540262</v>
      </c>
      <c r="E3068" s="11">
        <f>VLOOKUP(A3068,Master!A$6:J$4994,$I$1,0)</f>
        <v>41.224400649620904</v>
      </c>
      <c r="F3068" s="11">
        <f>VLOOKUP($A3067,Master!$A$6:$J$4994,$I$1,0)*(1+0.5*(VLOOKUP($A3068,'Old-SVXY-OHLC'!$A$3:$G$5000,F$1,0)/VLOOKUP($A3067,'Old-SVXY-OHLC'!$A$3:$G$5000,5,0)-1))</f>
        <v>41.053454014008466</v>
      </c>
    </row>
    <row r="3069" spans="1:6" x14ac:dyDescent="0.25">
      <c r="A3069" s="1">
        <v>42522</v>
      </c>
      <c r="B3069" s="11">
        <f>VLOOKUP($A3068,Master!$A$6:$J$4994,$I$1,0)*(1+0.5*(VLOOKUP($A3069,'Old-SVXY-OHLC'!$A$3:$E$5000,B$1,0)/VLOOKUP($A3068,'Old-SVXY-OHLC'!$A$3:$E$5000,5,0)-1))</f>
        <v>40.690494578998383</v>
      </c>
      <c r="C3069" s="11">
        <f>VLOOKUP($A3068,Master!$A$6:$J$4994,$I$1,0)*(1+0.5*(VLOOKUP($A3069,'Old-SVXY-OHLC'!$A$3:$E$5000,C$1,0)/VLOOKUP($A3068,'Old-SVXY-OHLC'!$A$3:$E$5000,5,0)-1))</f>
        <v>41.350747596235749</v>
      </c>
      <c r="D3069" s="11">
        <f>VLOOKUP($A3068,Master!$A$6:$J$4994,$I$1,0)*(1+0.5*(VLOOKUP($A3069,'Old-SVXY-OHLC'!$A$3:$E$5000,D$1,0)/VLOOKUP($A3068,'Old-SVXY-OHLC'!$A$3:$E$5000,5,0)-1))</f>
        <v>40.459405362712296</v>
      </c>
      <c r="E3069" s="11">
        <f>VLOOKUP(A3069,Master!A$6:J$4994,$I$1,0)</f>
        <v>41.193407556853423</v>
      </c>
      <c r="F3069" s="11">
        <f>VLOOKUP($A3068,Master!$A$6:$J$4994,$I$1,0)*(1+0.5*(VLOOKUP($A3069,'Old-SVXY-OHLC'!$A$3:$G$5000,F$1,0)/VLOOKUP($A3068,'Old-SVXY-OHLC'!$A$3:$G$5000,5,0)-1))</f>
        <v>41.192286872098776</v>
      </c>
    </row>
    <row r="3070" spans="1:6" x14ac:dyDescent="0.25">
      <c r="A3070" s="1">
        <v>42523</v>
      </c>
      <c r="B3070" s="11">
        <f>VLOOKUP($A3069,Master!$A$6:$J$4994,$I$1,0)*(1+0.5*(VLOOKUP($A3070,'Old-SVXY-OHLC'!$A$3:$E$5000,B$1,0)/VLOOKUP($A3069,'Old-SVXY-OHLC'!$A$3:$E$5000,5,0)-1))</f>
        <v>40.987341634898264</v>
      </c>
      <c r="C3070" s="11">
        <f>VLOOKUP($A3069,Master!$A$6:$J$4994,$I$1,0)*(1+0.5*(VLOOKUP($A3070,'Old-SVXY-OHLC'!$A$3:$E$5000,C$1,0)/VLOOKUP($A3069,'Old-SVXY-OHLC'!$A$3:$E$5000,5,0)-1))</f>
        <v>41.780237442897949</v>
      </c>
      <c r="D3070" s="11">
        <f>VLOOKUP($A3069,Master!$A$6:$J$4994,$I$1,0)*(1+0.5*(VLOOKUP($A3070,'Old-SVXY-OHLC'!$A$3:$E$5000,D$1,0)/VLOOKUP($A3069,'Old-SVXY-OHLC'!$A$3:$E$5000,5,0)-1))</f>
        <v>40.73956169489837</v>
      </c>
      <c r="E3070" s="11">
        <f>VLOOKUP(A3070,Master!A$6:J$4994,$I$1,0)</f>
        <v>41.689583088011979</v>
      </c>
      <c r="F3070" s="11">
        <f>VLOOKUP($A3069,Master!$A$6:$J$4994,$I$1,0)*(1+0.5*(VLOOKUP($A3070,'Old-SVXY-OHLC'!$A$3:$G$5000,F$1,0)/VLOOKUP($A3069,'Old-SVXY-OHLC'!$A$3:$G$5000,5,0)-1))</f>
        <v>41.763718119484778</v>
      </c>
    </row>
    <row r="3071" spans="1:6" x14ac:dyDescent="0.25">
      <c r="A3071" s="1">
        <v>42524</v>
      </c>
      <c r="B3071" s="11">
        <f>VLOOKUP($A3070,Master!$A$6:$J$4994,$I$1,0)*(1+0.5*(VLOOKUP($A3071,'Old-SVXY-OHLC'!$A$3:$E$5000,B$1,0)/VLOOKUP($A3070,'Old-SVXY-OHLC'!$A$3:$E$5000,5,0)-1))</f>
        <v>41.390550429269396</v>
      </c>
      <c r="C3071" s="11">
        <f>VLOOKUP($A3070,Master!$A$6:$J$4994,$I$1,0)*(1+0.5*(VLOOKUP($A3071,'Old-SVXY-OHLC'!$A$3:$E$5000,C$1,0)/VLOOKUP($A3070,'Old-SVXY-OHLC'!$A$3:$E$5000,5,0)-1))</f>
        <v>41.991283214361552</v>
      </c>
      <c r="D3071" s="11">
        <f>VLOOKUP($A3070,Master!$A$6:$J$4994,$I$1,0)*(1+0.5*(VLOOKUP($A3071,'Old-SVXY-OHLC'!$A$3:$E$5000,D$1,0)/VLOOKUP($A3070,'Old-SVXY-OHLC'!$A$3:$E$5000,5,0)-1))</f>
        <v>40.802876427967057</v>
      </c>
      <c r="E3071" s="11">
        <f>VLOOKUP(A3071,Master!A$6:J$4994,$I$1,0)</f>
        <v>41.78000476843868</v>
      </c>
      <c r="F3071" s="11">
        <f>VLOOKUP($A3070,Master!$A$6:$J$4994,$I$1,0)*(1+0.5*(VLOOKUP($A3071,'Old-SVXY-OHLC'!$A$3:$G$5000,F$1,0)/VLOOKUP($A3070,'Old-SVXY-OHLC'!$A$3:$G$5000,5,0)-1))</f>
        <v>41.863954358907321</v>
      </c>
    </row>
    <row r="3072" spans="1:6" x14ac:dyDescent="0.25">
      <c r="A3072" s="1">
        <v>42527</v>
      </c>
      <c r="B3072" s="11">
        <f>VLOOKUP($A3071,Master!$A$6:$J$4994,$I$1,0)*(1+0.5*(VLOOKUP($A3072,'Old-SVXY-OHLC'!$A$3:$E$5000,B$1,0)/VLOOKUP($A3071,'Old-SVXY-OHLC'!$A$3:$E$5000,5,0)-1))</f>
        <v>41.971168277010058</v>
      </c>
      <c r="C3072" s="11">
        <f>VLOOKUP($A3071,Master!$A$6:$J$4994,$I$1,0)*(1+0.5*(VLOOKUP($A3072,'Old-SVXY-OHLC'!$A$3:$E$5000,C$1,0)/VLOOKUP($A3071,'Old-SVXY-OHLC'!$A$3:$E$5000,5,0)-1))</f>
        <v>42.225275327451186</v>
      </c>
      <c r="D3072" s="11">
        <f>VLOOKUP($A3071,Master!$A$6:$J$4994,$I$1,0)*(1+0.5*(VLOOKUP($A3072,'Old-SVXY-OHLC'!$A$3:$E$5000,D$1,0)/VLOOKUP($A3071,'Old-SVXY-OHLC'!$A$3:$E$5000,5,0)-1))</f>
        <v>41.609552818760491</v>
      </c>
      <c r="E3072" s="11">
        <f>VLOOKUP(A3072,Master!A$6:J$4994,$I$1,0)</f>
        <v>42.098287650576438</v>
      </c>
      <c r="F3072" s="11">
        <f>VLOOKUP($A3071,Master!$A$6:$J$4994,$I$1,0)*(1+0.5*(VLOOKUP($A3072,'Old-SVXY-OHLC'!$A$3:$G$5000,F$1,0)/VLOOKUP($A3071,'Old-SVXY-OHLC'!$A$3:$G$5000,5,0)-1))</f>
        <v>42.1275428990294</v>
      </c>
    </row>
    <row r="3073" spans="1:6" x14ac:dyDescent="0.25">
      <c r="A3073" s="1">
        <v>42528</v>
      </c>
      <c r="B3073" s="11">
        <f>VLOOKUP($A3072,Master!$A$6:$J$4994,$I$1,0)*(1+0.5*(VLOOKUP($A3073,'Old-SVXY-OHLC'!$A$3:$E$5000,B$1,0)/VLOOKUP($A3072,'Old-SVXY-OHLC'!$A$3:$E$5000,5,0)-1))</f>
        <v>42.314530972308873</v>
      </c>
      <c r="C3073" s="11">
        <f>VLOOKUP($A3072,Master!$A$6:$J$4994,$I$1,0)*(1+0.5*(VLOOKUP($A3073,'Old-SVXY-OHLC'!$A$3:$E$5000,C$1,0)/VLOOKUP($A3072,'Old-SVXY-OHLC'!$A$3:$E$5000,5,0)-1))</f>
        <v>42.550562880823406</v>
      </c>
      <c r="D3073" s="11">
        <f>VLOOKUP($A3072,Master!$A$6:$J$4994,$I$1,0)*(1+0.5*(VLOOKUP($A3073,'Old-SVXY-OHLC'!$A$3:$E$5000,D$1,0)/VLOOKUP($A3072,'Old-SVXY-OHLC'!$A$3:$E$5000,5,0)-1))</f>
        <v>41.994208482312139</v>
      </c>
      <c r="E3073" s="11">
        <f>VLOOKUP(A3073,Master!A$6:J$4994,$I$1,0)</f>
        <v>41.994091025970647</v>
      </c>
      <c r="F3073" s="11">
        <f>VLOOKUP($A3072,Master!$A$6:$J$4994,$I$1,0)*(1+0.5*(VLOOKUP($A3073,'Old-SVXY-OHLC'!$A$3:$G$5000,F$1,0)/VLOOKUP($A3072,'Old-SVXY-OHLC'!$A$3:$G$5000,5,0)-1))</f>
        <v>42.114068554174771</v>
      </c>
    </row>
    <row r="3074" spans="1:6" x14ac:dyDescent="0.25">
      <c r="A3074" s="1">
        <v>42529</v>
      </c>
      <c r="B3074" s="11">
        <f>VLOOKUP($A3073,Master!$A$6:$J$4994,$I$1,0)*(1+0.5*(VLOOKUP($A3074,'Old-SVXY-OHLC'!$A$3:$E$5000,B$1,0)/VLOOKUP($A3073,'Old-SVXY-OHLC'!$A$3:$E$5000,5,0)-1))</f>
        <v>42.127213844692037</v>
      </c>
      <c r="C3074" s="11">
        <f>VLOOKUP($A3073,Master!$A$6:$J$4994,$I$1,0)*(1+0.5*(VLOOKUP($A3074,'Old-SVXY-OHLC'!$A$3:$E$5000,C$1,0)/VLOOKUP($A3073,'Old-SVXY-OHLC'!$A$3:$E$5000,5,0)-1))</f>
        <v>42.282795927333261</v>
      </c>
      <c r="D3074" s="11">
        <f>VLOOKUP($A3073,Master!$A$6:$J$4994,$I$1,0)*(1+0.5*(VLOOKUP($A3074,'Old-SVXY-OHLC'!$A$3:$E$5000,D$1,0)/VLOOKUP($A3073,'Old-SVXY-OHLC'!$A$3:$E$5000,5,0)-1))</f>
        <v>41.747977413174404</v>
      </c>
      <c r="E3074" s="11">
        <f>VLOOKUP(A3074,Master!A$6:J$4994,$I$1,0)</f>
        <v>41.908297298466934</v>
      </c>
      <c r="F3074" s="11">
        <f>VLOOKUP($A3073,Master!$A$6:$J$4994,$I$1,0)*(1+0.5*(VLOOKUP($A3074,'Old-SVXY-OHLC'!$A$3:$G$5000,F$1,0)/VLOOKUP($A3073,'Old-SVXY-OHLC'!$A$3:$G$5000,5,0)-1))</f>
        <v>41.974871785922005</v>
      </c>
    </row>
    <row r="3075" spans="1:6" x14ac:dyDescent="0.25">
      <c r="A3075" s="1">
        <v>42530</v>
      </c>
      <c r="B3075" s="11">
        <f>VLOOKUP($A3074,Master!$A$6:$J$4994,$I$1,0)*(1+0.5*(VLOOKUP($A3075,'Old-SVXY-OHLC'!$A$3:$E$5000,B$1,0)/VLOOKUP($A3074,'Old-SVXY-OHLC'!$A$3:$E$5000,5,0)-1))</f>
        <v>41.562400469859533</v>
      </c>
      <c r="C3075" s="11">
        <f>VLOOKUP($A3074,Master!$A$6:$J$4994,$I$1,0)*(1+0.5*(VLOOKUP($A3075,'Old-SVXY-OHLC'!$A$3:$E$5000,C$1,0)/VLOOKUP($A3074,'Old-SVXY-OHLC'!$A$3:$E$5000,5,0)-1))</f>
        <v>41.818987983205332</v>
      </c>
      <c r="D3075" s="11">
        <f>VLOOKUP($A3074,Master!$A$6:$J$4994,$I$1,0)*(1+0.5*(VLOOKUP($A3075,'Old-SVXY-OHLC'!$A$3:$E$5000,D$1,0)/VLOOKUP($A3074,'Old-SVXY-OHLC'!$A$3:$E$5000,5,0)-1))</f>
        <v>41.30905960876273</v>
      </c>
      <c r="E3075" s="11">
        <f>VLOOKUP(A3075,Master!A$6:J$4994,$I$1,0)</f>
        <v>41.472102815438895</v>
      </c>
      <c r="F3075" s="11">
        <f>VLOOKUP($A3074,Master!$A$6:$J$4994,$I$1,0)*(1+0.5*(VLOOKUP($A3075,'Old-SVXY-OHLC'!$A$3:$G$5000,F$1,0)/VLOOKUP($A3074,'Old-SVXY-OHLC'!$A$3:$G$5000,5,0)-1))</f>
        <v>41.575392925168096</v>
      </c>
    </row>
    <row r="3076" spans="1:6" x14ac:dyDescent="0.25">
      <c r="A3076" s="1">
        <v>42531</v>
      </c>
      <c r="B3076" s="11">
        <f>VLOOKUP($A3075,Master!$A$6:$J$4994,$I$1,0)*(1+0.5*(VLOOKUP($A3076,'Old-SVXY-OHLC'!$A$3:$E$5000,B$1,0)/VLOOKUP($A3075,'Old-SVXY-OHLC'!$A$3:$E$5000,5,0)-1))</f>
        <v>40.621170459852735</v>
      </c>
      <c r="C3076" s="11">
        <f>VLOOKUP($A3075,Master!$A$6:$J$4994,$I$1,0)*(1+0.5*(VLOOKUP($A3076,'Old-SVXY-OHLC'!$A$3:$E$5000,C$1,0)/VLOOKUP($A3075,'Old-SVXY-OHLC'!$A$3:$E$5000,5,0)-1))</f>
        <v>40.77544523495532</v>
      </c>
      <c r="D3076" s="11">
        <f>VLOOKUP($A3075,Master!$A$6:$J$4994,$I$1,0)*(1+0.5*(VLOOKUP($A3076,'Old-SVXY-OHLC'!$A$3:$E$5000,D$1,0)/VLOOKUP($A3075,'Old-SVXY-OHLC'!$A$3:$E$5000,5,0)-1))</f>
        <v>39.597043534058081</v>
      </c>
      <c r="E3076" s="11">
        <f>VLOOKUP(A3076,Master!A$6:J$4994,$I$1,0)</f>
        <v>39.783004778082542</v>
      </c>
      <c r="F3076" s="11">
        <f>VLOOKUP($A3075,Master!$A$6:$J$4994,$I$1,0)*(1+0.5*(VLOOKUP($A3076,'Old-SVXY-OHLC'!$A$3:$G$5000,F$1,0)/VLOOKUP($A3075,'Old-SVXY-OHLC'!$A$3:$G$5000,5,0)-1))</f>
        <v>39.692234757807434</v>
      </c>
    </row>
    <row r="3077" spans="1:6" x14ac:dyDescent="0.25">
      <c r="A3077" s="1">
        <v>42534</v>
      </c>
      <c r="B3077" s="11">
        <f>VLOOKUP($A3076,Master!$A$6:$J$4994,$I$1,0)*(1+0.5*(VLOOKUP($A3077,'Old-SVXY-OHLC'!$A$3:$E$5000,B$1,0)/VLOOKUP($A3076,'Old-SVXY-OHLC'!$A$3:$E$5000,5,0)-1))</f>
        <v>38.827634891348026</v>
      </c>
      <c r="C3077" s="11">
        <f>VLOOKUP($A3076,Master!$A$6:$J$4994,$I$1,0)*(1+0.5*(VLOOKUP($A3077,'Old-SVXY-OHLC'!$A$3:$E$5000,C$1,0)/VLOOKUP($A3076,'Old-SVXY-OHLC'!$A$3:$E$5000,5,0)-1))</f>
        <v>39.328118500691545</v>
      </c>
      <c r="D3077" s="11">
        <f>VLOOKUP($A3076,Master!$A$6:$J$4994,$I$1,0)*(1+0.5*(VLOOKUP($A3077,'Old-SVXY-OHLC'!$A$3:$E$5000,D$1,0)/VLOOKUP($A3076,'Old-SVXY-OHLC'!$A$3:$E$5000,5,0)-1))</f>
        <v>36.627952724995808</v>
      </c>
      <c r="E3077" s="11">
        <f>VLOOKUP(A3077,Master!A$6:J$4994,$I$1,0)</f>
        <v>36.627431361564831</v>
      </c>
      <c r="F3077" s="11">
        <f>VLOOKUP($A3076,Master!$A$6:$J$4994,$I$1,0)*(1+0.5*(VLOOKUP($A3077,'Old-SVXY-OHLC'!$A$3:$G$5000,F$1,0)/VLOOKUP($A3076,'Old-SVXY-OHLC'!$A$3:$G$5000,5,0)-1))</f>
        <v>36.712573863444774</v>
      </c>
    </row>
    <row r="3078" spans="1:6" x14ac:dyDescent="0.25">
      <c r="A3078" s="1">
        <v>42535</v>
      </c>
      <c r="B3078" s="11">
        <f>VLOOKUP($A3077,Master!$A$6:$J$4994,$I$1,0)*(1+0.5*(VLOOKUP($A3078,'Old-SVXY-OHLC'!$A$3:$E$5000,B$1,0)/VLOOKUP($A3077,'Old-SVXY-OHLC'!$A$3:$E$5000,5,0)-1))</f>
        <v>36.367431096782958</v>
      </c>
      <c r="C3078" s="11">
        <f>VLOOKUP($A3077,Master!$A$6:$J$4994,$I$1,0)*(1+0.5*(VLOOKUP($A3078,'Old-SVXY-OHLC'!$A$3:$E$5000,C$1,0)/VLOOKUP($A3077,'Old-SVXY-OHLC'!$A$3:$E$5000,5,0)-1))</f>
        <v>37.387710167551745</v>
      </c>
      <c r="D3078" s="11">
        <f>VLOOKUP($A3077,Master!$A$6:$J$4994,$I$1,0)*(1+0.5*(VLOOKUP($A3078,'Old-SVXY-OHLC'!$A$3:$E$5000,D$1,0)/VLOOKUP($A3077,'Old-SVXY-OHLC'!$A$3:$E$5000,5,0)-1))</f>
        <v>36.097356077734524</v>
      </c>
      <c r="E3078" s="11">
        <f>VLOOKUP(A3078,Master!A$6:J$4994,$I$1,0)</f>
        <v>36.946548898824602</v>
      </c>
      <c r="F3078" s="11">
        <f>VLOOKUP($A3077,Master!$A$6:$J$4994,$I$1,0)*(1+0.5*(VLOOKUP($A3078,'Old-SVXY-OHLC'!$A$3:$G$5000,F$1,0)/VLOOKUP($A3077,'Old-SVXY-OHLC'!$A$3:$G$5000,5,0)-1))</f>
        <v>37.113884867197918</v>
      </c>
    </row>
    <row r="3079" spans="1:6" x14ac:dyDescent="0.25">
      <c r="A3079" s="1">
        <v>42536</v>
      </c>
      <c r="B3079" s="11">
        <f>VLOOKUP($A3078,Master!$A$6:$J$4994,$I$1,0)*(1+0.5*(VLOOKUP($A3079,'Old-SVXY-OHLC'!$A$3:$E$5000,B$1,0)/VLOOKUP($A3078,'Old-SVXY-OHLC'!$A$3:$E$5000,5,0)-1))</f>
        <v>37.294584542768767</v>
      </c>
      <c r="C3079" s="11">
        <f>VLOOKUP($A3078,Master!$A$6:$J$4994,$I$1,0)*(1+0.5*(VLOOKUP($A3079,'Old-SVXY-OHLC'!$A$3:$E$5000,C$1,0)/VLOOKUP($A3078,'Old-SVXY-OHLC'!$A$3:$E$5000,5,0)-1))</f>
        <v>38.082989549643209</v>
      </c>
      <c r="D3079" s="11">
        <f>VLOOKUP($A3078,Master!$A$6:$J$4994,$I$1,0)*(1+0.5*(VLOOKUP($A3079,'Old-SVXY-OHLC'!$A$3:$E$5000,D$1,0)/VLOOKUP($A3078,'Old-SVXY-OHLC'!$A$3:$E$5000,5,0)-1))</f>
        <v>37.12351627562149</v>
      </c>
      <c r="E3079" s="11">
        <f>VLOOKUP(A3079,Master!A$6:J$4994,$I$1,0)</f>
        <v>37.211065485525694</v>
      </c>
      <c r="F3079" s="11">
        <f>VLOOKUP($A3078,Master!$A$6:$J$4994,$I$1,0)*(1+0.5*(VLOOKUP($A3079,'Old-SVXY-OHLC'!$A$3:$G$5000,F$1,0)/VLOOKUP($A3078,'Old-SVXY-OHLC'!$A$3:$G$5000,5,0)-1))</f>
        <v>37.294584542768767</v>
      </c>
    </row>
    <row r="3080" spans="1:6" x14ac:dyDescent="0.25">
      <c r="A3080" s="1">
        <v>42537</v>
      </c>
      <c r="B3080" s="11">
        <f>VLOOKUP($A3079,Master!$A$6:$J$4994,$I$1,0)*(1+0.5*(VLOOKUP($A3080,'Old-SVXY-OHLC'!$A$3:$E$5000,B$1,0)/VLOOKUP($A3079,'Old-SVXY-OHLC'!$A$3:$E$5000,5,0)-1))</f>
        <v>36.463059264764127</v>
      </c>
      <c r="C3080" s="11">
        <f>VLOOKUP($A3079,Master!$A$6:$J$4994,$I$1,0)*(1+0.5*(VLOOKUP($A3080,'Old-SVXY-OHLC'!$A$3:$E$5000,C$1,0)/VLOOKUP($A3079,'Old-SVXY-OHLC'!$A$3:$E$5000,5,0)-1))</f>
        <v>37.977034838382934</v>
      </c>
      <c r="D3080" s="11">
        <f>VLOOKUP($A3079,Master!$A$6:$J$4994,$I$1,0)*(1+0.5*(VLOOKUP($A3080,'Old-SVXY-OHLC'!$A$3:$E$5000,D$1,0)/VLOOKUP($A3079,'Old-SVXY-OHLC'!$A$3:$E$5000,5,0)-1))</f>
        <v>35.791001815011391</v>
      </c>
      <c r="E3080" s="11">
        <f>VLOOKUP(A3080,Master!A$6:J$4994,$I$1,0)</f>
        <v>37.697867676296347</v>
      </c>
      <c r="F3080" s="11">
        <f>VLOOKUP($A3079,Master!$A$6:$J$4994,$I$1,0)*(1+0.5*(VLOOKUP($A3080,'Old-SVXY-OHLC'!$A$3:$G$5000,F$1,0)/VLOOKUP($A3079,'Old-SVXY-OHLC'!$A$3:$G$5000,5,0)-1))</f>
        <v>37.796097032743404</v>
      </c>
    </row>
    <row r="3081" spans="1:6" x14ac:dyDescent="0.25">
      <c r="A3081" s="1">
        <v>42538</v>
      </c>
      <c r="B3081" s="11">
        <f>VLOOKUP($A3080,Master!$A$6:$J$4994,$I$1,0)*(1+0.5*(VLOOKUP($A3081,'Old-SVXY-OHLC'!$A$3:$E$5000,B$1,0)/VLOOKUP($A3080,'Old-SVXY-OHLC'!$A$3:$E$5000,5,0)-1))</f>
        <v>37.805689384009085</v>
      </c>
      <c r="C3081" s="11">
        <f>VLOOKUP($A3080,Master!$A$6:$J$4994,$I$1,0)*(1+0.5*(VLOOKUP($A3081,'Old-SVXY-OHLC'!$A$3:$E$5000,C$1,0)/VLOOKUP($A3080,'Old-SVXY-OHLC'!$A$3:$E$5000,5,0)-1))</f>
        <v>38.133787805254968</v>
      </c>
      <c r="D3081" s="11">
        <f>VLOOKUP($A3080,Master!$A$6:$J$4994,$I$1,0)*(1+0.5*(VLOOKUP($A3081,'Old-SVXY-OHLC'!$A$3:$E$5000,D$1,0)/VLOOKUP($A3080,'Old-SVXY-OHLC'!$A$3:$E$5000,5,0)-1))</f>
        <v>37.448427452567856</v>
      </c>
      <c r="E3081" s="11">
        <f>VLOOKUP(A3081,Master!A$6:J$4994,$I$1,0)</f>
        <v>37.649900696559691</v>
      </c>
      <c r="F3081" s="11">
        <f>VLOOKUP($A3080,Master!$A$6:$J$4994,$I$1,0)*(1+0.5*(VLOOKUP($A3081,'Old-SVXY-OHLC'!$A$3:$G$5000,F$1,0)/VLOOKUP($A3080,'Old-SVXY-OHLC'!$A$3:$G$5000,5,0)-1))</f>
        <v>37.823917033572407</v>
      </c>
    </row>
    <row r="3082" spans="1:6" x14ac:dyDescent="0.25">
      <c r="A3082" s="1">
        <v>42541</v>
      </c>
      <c r="B3082" s="11">
        <f>VLOOKUP($A3081,Master!$A$6:$J$4994,$I$1,0)*(1+0.5*(VLOOKUP($A3082,'Old-SVXY-OHLC'!$A$3:$E$5000,B$1,0)/VLOOKUP($A3081,'Old-SVXY-OHLC'!$A$3:$E$5000,5,0)-1))</f>
        <v>39.013986594856306</v>
      </c>
      <c r="C3082" s="11">
        <f>VLOOKUP($A3081,Master!$A$6:$J$4994,$I$1,0)*(1+0.5*(VLOOKUP($A3082,'Old-SVXY-OHLC'!$A$3:$E$5000,C$1,0)/VLOOKUP($A3081,'Old-SVXY-OHLC'!$A$3:$E$5000,5,0)-1))</f>
        <v>39.623562601628279</v>
      </c>
      <c r="D3082" s="11">
        <f>VLOOKUP($A3081,Master!$A$6:$J$4994,$I$1,0)*(1+0.5*(VLOOKUP($A3082,'Old-SVXY-OHLC'!$A$3:$E$5000,D$1,0)/VLOOKUP($A3081,'Old-SVXY-OHLC'!$A$3:$E$5000,5,0)-1))</f>
        <v>38.995734334289146</v>
      </c>
      <c r="E3082" s="11">
        <f>VLOOKUP(A3082,Master!A$6:J$4994,$I$1,0)</f>
        <v>39.09672128937455</v>
      </c>
      <c r="F3082" s="11">
        <f>VLOOKUP($A3081,Master!$A$6:$J$4994,$I$1,0)*(1+0.5*(VLOOKUP($A3082,'Old-SVXY-OHLC'!$A$3:$G$5000,F$1,0)/VLOOKUP($A3081,'Old-SVXY-OHLC'!$A$3:$G$5000,5,0)-1))</f>
        <v>39.097939547138601</v>
      </c>
    </row>
    <row r="3083" spans="1:6" x14ac:dyDescent="0.25">
      <c r="A3083" s="1">
        <v>42542</v>
      </c>
      <c r="B3083" s="11">
        <f>VLOOKUP($A3082,Master!$A$6:$J$4994,$I$1,0)*(1+0.5*(VLOOKUP($A3083,'Old-SVXY-OHLC'!$A$3:$E$5000,B$1,0)/VLOOKUP($A3082,'Old-SVXY-OHLC'!$A$3:$E$5000,5,0)-1))</f>
        <v>39.460229753852445</v>
      </c>
      <c r="C3083" s="11">
        <f>VLOOKUP($A3082,Master!$A$6:$J$4994,$I$1,0)*(1+0.5*(VLOOKUP($A3083,'Old-SVXY-OHLC'!$A$3:$E$5000,C$1,0)/VLOOKUP($A3082,'Old-SVXY-OHLC'!$A$3:$E$5000,5,0)-1))</f>
        <v>39.498948254860174</v>
      </c>
      <c r="D3083" s="11">
        <f>VLOOKUP($A3082,Master!$A$6:$J$4994,$I$1,0)*(1+0.5*(VLOOKUP($A3083,'Old-SVXY-OHLC'!$A$3:$E$5000,D$1,0)/VLOOKUP($A3082,'Old-SVXY-OHLC'!$A$3:$E$5000,5,0)-1))</f>
        <v>38.629541914049895</v>
      </c>
      <c r="E3083" s="11">
        <f>VLOOKUP(A3083,Master!A$6:J$4994,$I$1,0)</f>
        <v>38.911869788544216</v>
      </c>
      <c r="F3083" s="11">
        <f>VLOOKUP($A3082,Master!$A$6:$J$4994,$I$1,0)*(1+0.5*(VLOOKUP($A3083,'Old-SVXY-OHLC'!$A$3:$G$5000,F$1,0)/VLOOKUP($A3082,'Old-SVXY-OHLC'!$A$3:$G$5000,5,0)-1))</f>
        <v>38.970968695663657</v>
      </c>
    </row>
    <row r="3084" spans="1:6" x14ac:dyDescent="0.25">
      <c r="A3084" s="1">
        <v>42543</v>
      </c>
      <c r="B3084" s="11">
        <f>VLOOKUP($A3083,Master!$A$6:$J$4994,$I$1,0)*(1+0.5*(VLOOKUP($A3084,'Old-SVXY-OHLC'!$A$3:$E$5000,B$1,0)/VLOOKUP($A3083,'Old-SVXY-OHLC'!$A$3:$E$5000,5,0)-1))</f>
        <v>38.971139025558855</v>
      </c>
      <c r="C3084" s="11">
        <f>VLOOKUP($A3083,Master!$A$6:$J$4994,$I$1,0)*(1+0.5*(VLOOKUP($A3084,'Old-SVXY-OHLC'!$A$3:$E$5000,C$1,0)/VLOOKUP($A3083,'Old-SVXY-OHLC'!$A$3:$E$5000,5,0)-1))</f>
        <v>39.529928142938786</v>
      </c>
      <c r="D3084" s="11">
        <f>VLOOKUP($A3083,Master!$A$6:$J$4994,$I$1,0)*(1+0.5*(VLOOKUP($A3084,'Old-SVXY-OHLC'!$A$3:$E$5000,D$1,0)/VLOOKUP($A3083,'Old-SVXY-OHLC'!$A$3:$E$5000,5,0)-1))</f>
        <v>38.058684047502886</v>
      </c>
      <c r="E3084" s="11">
        <f>VLOOKUP(A3084,Master!A$6:J$4994,$I$1,0)</f>
        <v>38.221327736737045</v>
      </c>
      <c r="F3084" s="11">
        <f>VLOOKUP($A3083,Master!$A$6:$J$4994,$I$1,0)*(1+0.5*(VLOOKUP($A3084,'Old-SVXY-OHLC'!$A$3:$G$5000,F$1,0)/VLOOKUP($A3083,'Old-SVXY-OHLC'!$A$3:$G$5000,5,0)-1))</f>
        <v>38.327469733805643</v>
      </c>
    </row>
    <row r="3085" spans="1:6" x14ac:dyDescent="0.25">
      <c r="A3085" s="1">
        <v>42544</v>
      </c>
      <c r="B3085" s="11">
        <f>VLOOKUP($A3084,Master!$A$6:$J$4994,$I$1,0)*(1+0.5*(VLOOKUP($A3085,'Old-SVXY-OHLC'!$A$3:$E$5000,B$1,0)/VLOOKUP($A3084,'Old-SVXY-OHLC'!$A$3:$E$5000,5,0)-1))</f>
        <v>39.355781556453763</v>
      </c>
      <c r="C3085" s="11">
        <f>VLOOKUP($A3084,Master!$A$6:$J$4994,$I$1,0)*(1+0.5*(VLOOKUP($A3085,'Old-SVXY-OHLC'!$A$3:$E$5000,C$1,0)/VLOOKUP($A3084,'Old-SVXY-OHLC'!$A$3:$E$5000,5,0)-1))</f>
        <v>40.745526959751018</v>
      </c>
      <c r="D3085" s="11">
        <f>VLOOKUP($A3084,Master!$A$6:$J$4994,$I$1,0)*(1+0.5*(VLOOKUP($A3085,'Old-SVXY-OHLC'!$A$3:$E$5000,D$1,0)/VLOOKUP($A3084,'Old-SVXY-OHLC'!$A$3:$E$5000,5,0)-1))</f>
        <v>39.103662309488904</v>
      </c>
      <c r="E3085" s="11">
        <f>VLOOKUP(A3085,Master!A$6:J$4994,$I$1,0)</f>
        <v>40.745474131598058</v>
      </c>
      <c r="F3085" s="11">
        <f>VLOOKUP($A3084,Master!$A$6:$J$4994,$I$1,0)*(1+0.5*(VLOOKUP($A3085,'Old-SVXY-OHLC'!$A$3:$G$5000,F$1,0)/VLOOKUP($A3084,'Old-SVXY-OHLC'!$A$3:$G$5000,5,0)-1))</f>
        <v>40.166162534895186</v>
      </c>
    </row>
    <row r="3086" spans="1:6" x14ac:dyDescent="0.25">
      <c r="A3086" s="1">
        <v>42545</v>
      </c>
      <c r="B3086" s="11">
        <f>VLOOKUP($A3085,Master!$A$6:$J$4994,$I$1,0)*(1+0.5*(VLOOKUP($A3086,'Old-SVXY-OHLC'!$A$3:$E$5000,B$1,0)/VLOOKUP($A3085,'Old-SVXY-OHLC'!$A$3:$E$5000,5,0)-1))</f>
        <v>35.875645095456285</v>
      </c>
      <c r="C3086" s="11">
        <f>VLOOKUP($A3085,Master!$A$6:$J$4994,$I$1,0)*(1+0.5*(VLOOKUP($A3086,'Old-SVXY-OHLC'!$A$3:$E$5000,C$1,0)/VLOOKUP($A3085,'Old-SVXY-OHLC'!$A$3:$E$5000,5,0)-1))</f>
        <v>37.920767966264634</v>
      </c>
      <c r="D3086" s="11">
        <f>VLOOKUP($A3085,Master!$A$6:$J$4994,$I$1,0)*(1+0.5*(VLOOKUP($A3086,'Old-SVXY-OHLC'!$A$3:$E$5000,D$1,0)/VLOOKUP($A3085,'Old-SVXY-OHLC'!$A$3:$E$5000,5,0)-1))</f>
        <v>34.081194083057412</v>
      </c>
      <c r="E3086" s="11">
        <f>VLOOKUP(A3086,Master!A$6:J$4994,$I$1,0)</f>
        <v>34.080945527480139</v>
      </c>
      <c r="F3086" s="11">
        <f>VLOOKUP($A3085,Master!$A$6:$J$4994,$I$1,0)*(1+0.5*(VLOOKUP($A3086,'Old-SVXY-OHLC'!$A$3:$G$5000,F$1,0)/VLOOKUP($A3085,'Old-SVXY-OHLC'!$A$3:$G$5000,5,0)-1))</f>
        <v>34.95652716151686</v>
      </c>
    </row>
    <row r="3087" spans="1:6" x14ac:dyDescent="0.25">
      <c r="A3087" s="1">
        <v>42548</v>
      </c>
      <c r="B3087" s="11">
        <f>VLOOKUP($A3086,Master!$A$6:$J$4994,$I$1,0)*(1+0.5*(VLOOKUP($A3087,'Old-SVXY-OHLC'!$A$3:$E$5000,B$1,0)/VLOOKUP($A3086,'Old-SVXY-OHLC'!$A$3:$E$5000,5,0)-1))</f>
        <v>34.616749765315717</v>
      </c>
      <c r="C3087" s="11">
        <f>VLOOKUP($A3086,Master!$A$6:$J$4994,$I$1,0)*(1+0.5*(VLOOKUP($A3087,'Old-SVXY-OHLC'!$A$3:$E$5000,C$1,0)/VLOOKUP($A3086,'Old-SVXY-OHLC'!$A$3:$E$5000,5,0)-1))</f>
        <v>34.785388438629731</v>
      </c>
      <c r="D3087" s="11">
        <f>VLOOKUP($A3086,Master!$A$6:$J$4994,$I$1,0)*(1+0.5*(VLOOKUP($A3087,'Old-SVXY-OHLC'!$A$3:$E$5000,D$1,0)/VLOOKUP($A3086,'Old-SVXY-OHLC'!$A$3:$E$5000,5,0)-1))</f>
        <v>33.345744018234484</v>
      </c>
      <c r="E3087" s="11">
        <f>VLOOKUP(A3087,Master!A$6:J$4994,$I$1,0)</f>
        <v>33.34541868233481</v>
      </c>
      <c r="F3087" s="11">
        <f>VLOOKUP($A3086,Master!$A$6:$J$4994,$I$1,0)*(1+0.5*(VLOOKUP($A3087,'Old-SVXY-OHLC'!$A$3:$G$5000,F$1,0)/VLOOKUP($A3086,'Old-SVXY-OHLC'!$A$3:$G$5000,5,0)-1))</f>
        <v>34.701069523567298</v>
      </c>
    </row>
    <row r="3088" spans="1:6" x14ac:dyDescent="0.25">
      <c r="A3088" s="1">
        <v>42549</v>
      </c>
      <c r="B3088" s="11">
        <f>VLOOKUP($A3087,Master!$A$6:$J$4994,$I$1,0)*(1+0.5*(VLOOKUP($A3088,'Old-SVXY-OHLC'!$A$3:$E$5000,B$1,0)/VLOOKUP($A3087,'Old-SVXY-OHLC'!$A$3:$E$5000,5,0)-1))</f>
        <v>35.24429047212179</v>
      </c>
      <c r="C3088" s="11">
        <f>VLOOKUP($A3087,Master!$A$6:$J$4994,$I$1,0)*(1+0.5*(VLOOKUP($A3088,'Old-SVXY-OHLC'!$A$3:$E$5000,C$1,0)/VLOOKUP($A3087,'Old-SVXY-OHLC'!$A$3:$E$5000,5,0)-1))</f>
        <v>36.44406706493551</v>
      </c>
      <c r="D3088" s="11">
        <f>VLOOKUP($A3087,Master!$A$6:$J$4994,$I$1,0)*(1+0.5*(VLOOKUP($A3088,'Old-SVXY-OHLC'!$A$3:$E$5000,D$1,0)/VLOOKUP($A3087,'Old-SVXY-OHLC'!$A$3:$E$5000,5,0)-1))</f>
        <v>35.218423899250709</v>
      </c>
      <c r="E3088" s="11">
        <f>VLOOKUP(A3088,Master!A$6:J$4994,$I$1,0)</f>
        <v>36.444039397403849</v>
      </c>
      <c r="F3088" s="11">
        <f>VLOOKUP($A3087,Master!$A$6:$J$4994,$I$1,0)*(1+0.5*(VLOOKUP($A3088,'Old-SVXY-OHLC'!$A$3:$G$5000,F$1,0)/VLOOKUP($A3087,'Old-SVXY-OHLC'!$A$3:$G$5000,5,0)-1))</f>
        <v>36.257363278260023</v>
      </c>
    </row>
    <row r="3089" spans="1:6" x14ac:dyDescent="0.25">
      <c r="A3089" s="1">
        <v>42550</v>
      </c>
      <c r="B3089" s="11">
        <f>VLOOKUP($A3088,Master!$A$6:$J$4994,$I$1,0)*(1+0.5*(VLOOKUP($A3089,'Old-SVXY-OHLC'!$A$3:$E$5000,B$1,0)/VLOOKUP($A3088,'Old-SVXY-OHLC'!$A$3:$E$5000,5,0)-1))</f>
        <v>36.724903478683395</v>
      </c>
      <c r="C3089" s="11">
        <f>VLOOKUP($A3088,Master!$A$6:$J$4994,$I$1,0)*(1+0.5*(VLOOKUP($A3089,'Old-SVXY-OHLC'!$A$3:$E$5000,C$1,0)/VLOOKUP($A3088,'Old-SVXY-OHLC'!$A$3:$E$5000,5,0)-1))</f>
        <v>37.551178663951376</v>
      </c>
      <c r="D3089" s="11">
        <f>VLOOKUP($A3088,Master!$A$6:$J$4994,$I$1,0)*(1+0.5*(VLOOKUP($A3089,'Old-SVXY-OHLC'!$A$3:$E$5000,D$1,0)/VLOOKUP($A3088,'Old-SVXY-OHLC'!$A$3:$E$5000,5,0)-1))</f>
        <v>36.709010149137185</v>
      </c>
      <c r="E3089" s="11">
        <f>VLOOKUP(A3089,Master!A$6:J$4994,$I$1,0)</f>
        <v>37.551101585204478</v>
      </c>
      <c r="F3089" s="11">
        <f>VLOOKUP($A3088,Master!$A$6:$J$4994,$I$1,0)*(1+0.5*(VLOOKUP($A3089,'Old-SVXY-OHLC'!$A$3:$G$5000,F$1,0)/VLOOKUP($A3088,'Old-SVXY-OHLC'!$A$3:$G$5000,5,0)-1))</f>
        <v>37.169893661801538</v>
      </c>
    </row>
    <row r="3090" spans="1:6" x14ac:dyDescent="0.25">
      <c r="A3090" s="1">
        <v>42551</v>
      </c>
      <c r="B3090" s="11">
        <f>VLOOKUP($A3089,Master!$A$6:$J$4994,$I$1,0)*(1+0.5*(VLOOKUP($A3090,'Old-SVXY-OHLC'!$A$3:$E$5000,B$1,0)/VLOOKUP($A3089,'Old-SVXY-OHLC'!$A$3:$E$5000,5,0)-1))</f>
        <v>37.393002181479375</v>
      </c>
      <c r="C3090" s="11">
        <f>VLOOKUP($A3089,Master!$A$6:$J$4994,$I$1,0)*(1+0.5*(VLOOKUP($A3090,'Old-SVXY-OHLC'!$A$3:$E$5000,C$1,0)/VLOOKUP($A3089,'Old-SVXY-OHLC'!$A$3:$E$5000,5,0)-1))</f>
        <v>37.940982878085279</v>
      </c>
      <c r="D3090" s="11">
        <f>VLOOKUP($A3089,Master!$A$6:$J$4994,$I$1,0)*(1+0.5*(VLOOKUP($A3090,'Old-SVXY-OHLC'!$A$3:$E$5000,D$1,0)/VLOOKUP($A3089,'Old-SVXY-OHLC'!$A$3:$E$5000,5,0)-1))</f>
        <v>37.111268901624086</v>
      </c>
      <c r="E3090" s="11">
        <f>VLOOKUP(A3090,Master!A$6:J$4994,$I$1,0)</f>
        <v>37.940888027957051</v>
      </c>
      <c r="F3090" s="11">
        <f>VLOOKUP($A3089,Master!$A$6:$J$4994,$I$1,0)*(1+0.5*(VLOOKUP($A3090,'Old-SVXY-OHLC'!$A$3:$G$5000,F$1,0)/VLOOKUP($A3089,'Old-SVXY-OHLC'!$A$3:$G$5000,5,0)-1))</f>
        <v>37.70946796725773</v>
      </c>
    </row>
    <row r="3091" spans="1:6" x14ac:dyDescent="0.25">
      <c r="A3091" s="1">
        <v>42552</v>
      </c>
      <c r="B3091" s="11">
        <f>VLOOKUP($A3090,Master!$A$6:$J$4994,$I$1,0)*(1+0.5*(VLOOKUP($A3091,'Old-SVXY-OHLC'!$A$3:$E$5000,B$1,0)/VLOOKUP($A3090,'Old-SVXY-OHLC'!$A$3:$E$5000,5,0)-1))</f>
        <v>37.84924967855477</v>
      </c>
      <c r="C3091" s="11">
        <f>VLOOKUP($A3090,Master!$A$6:$J$4994,$I$1,0)*(1+0.5*(VLOOKUP($A3091,'Old-SVXY-OHLC'!$A$3:$E$5000,C$1,0)/VLOOKUP($A3090,'Old-SVXY-OHLC'!$A$3:$E$5000,5,0)-1))</f>
        <v>38.406982031872623</v>
      </c>
      <c r="D3091" s="11">
        <f>VLOOKUP($A3090,Master!$A$6:$J$4994,$I$1,0)*(1+0.5*(VLOOKUP($A3091,'Old-SVXY-OHLC'!$A$3:$E$5000,D$1,0)/VLOOKUP($A3090,'Old-SVXY-OHLC'!$A$3:$E$5000,5,0)-1))</f>
        <v>37.772849723668237</v>
      </c>
      <c r="E3091" s="11">
        <f>VLOOKUP(A3091,Master!A$6:J$4994,$I$1,0)</f>
        <v>38.087684805798823</v>
      </c>
      <c r="F3091" s="11">
        <f>VLOOKUP($A3090,Master!$A$6:$J$4994,$I$1,0)*(1+0.5*(VLOOKUP($A3091,'Old-SVXY-OHLC'!$A$3:$G$5000,F$1,0)/VLOOKUP($A3090,'Old-SVXY-OHLC'!$A$3:$G$5000,5,0)-1))</f>
        <v>38.303839265920942</v>
      </c>
    </row>
    <row r="3092" spans="1:6" x14ac:dyDescent="0.25">
      <c r="A3092" s="1">
        <v>42556</v>
      </c>
      <c r="B3092" s="11">
        <f>VLOOKUP($A3091,Master!$A$6:$J$4994,$I$1,0)*(1+0.5*(VLOOKUP($A3092,'Old-SVXY-OHLC'!$A$3:$E$5000,B$1,0)/VLOOKUP($A3091,'Old-SVXY-OHLC'!$A$3:$E$5000,5,0)-1))</f>
        <v>37.956617459358412</v>
      </c>
      <c r="C3092" s="11">
        <f>VLOOKUP($A3091,Master!$A$6:$J$4994,$I$1,0)*(1+0.5*(VLOOKUP($A3092,'Old-SVXY-OHLC'!$A$3:$E$5000,C$1,0)/VLOOKUP($A3091,'Old-SVXY-OHLC'!$A$3:$E$5000,5,0)-1))</f>
        <v>38.036530593399789</v>
      </c>
      <c r="D3092" s="11">
        <f>VLOOKUP($A3091,Master!$A$6:$J$4994,$I$1,0)*(1+0.5*(VLOOKUP($A3092,'Old-SVXY-OHLC'!$A$3:$E$5000,D$1,0)/VLOOKUP($A3091,'Old-SVXY-OHLC'!$A$3:$E$5000,5,0)-1))</f>
        <v>37.237400014063489</v>
      </c>
      <c r="E3092" s="11">
        <f>VLOOKUP(A3092,Master!A$6:J$4994,$I$1,0)</f>
        <v>38.014868615389467</v>
      </c>
      <c r="F3092" s="11">
        <f>VLOOKUP($A3091,Master!$A$6:$J$4994,$I$1,0)*(1+0.5*(VLOOKUP($A3092,'Old-SVXY-OHLC'!$A$3:$G$5000,F$1,0)/VLOOKUP($A3091,'Old-SVXY-OHLC'!$A$3:$G$5000,5,0)-1))</f>
        <v>37.92998050908875</v>
      </c>
    </row>
    <row r="3093" spans="1:6" x14ac:dyDescent="0.25">
      <c r="A3093" s="1">
        <v>42557</v>
      </c>
      <c r="B3093" s="11">
        <f>VLOOKUP($A3092,Master!$A$6:$J$4994,$I$1,0)*(1+0.5*(VLOOKUP($A3093,'Old-SVXY-OHLC'!$A$3:$E$5000,B$1,0)/VLOOKUP($A3092,'Old-SVXY-OHLC'!$A$3:$E$5000,5,0)-1))</f>
        <v>37.651075347569964</v>
      </c>
      <c r="C3093" s="11">
        <f>VLOOKUP($A3092,Master!$A$6:$J$4994,$I$1,0)*(1+0.5*(VLOOKUP($A3093,'Old-SVXY-OHLC'!$A$3:$E$5000,C$1,0)/VLOOKUP($A3092,'Old-SVXY-OHLC'!$A$3:$E$5000,5,0)-1))</f>
        <v>38.618006643789066</v>
      </c>
      <c r="D3093" s="11">
        <f>VLOOKUP($A3092,Master!$A$6:$J$4994,$I$1,0)*(1+0.5*(VLOOKUP($A3093,'Old-SVXY-OHLC'!$A$3:$E$5000,D$1,0)/VLOOKUP($A3092,'Old-SVXY-OHLC'!$A$3:$E$5000,5,0)-1))</f>
        <v>37.361316576648292</v>
      </c>
      <c r="E3093" s="11">
        <f>VLOOKUP(A3093,Master!A$6:J$4994,$I$1,0)</f>
        <v>38.617914905479985</v>
      </c>
      <c r="F3093" s="11">
        <f>VLOOKUP($A3092,Master!$A$6:$J$4994,$I$1,0)*(1+0.5*(VLOOKUP($A3093,'Old-SVXY-OHLC'!$A$3:$G$5000,F$1,0)/VLOOKUP($A3092,'Old-SVXY-OHLC'!$A$3:$G$5000,5,0)-1))</f>
        <v>38.447909870671602</v>
      </c>
    </row>
    <row r="3094" spans="1:6" x14ac:dyDescent="0.25">
      <c r="A3094" s="1">
        <v>42558</v>
      </c>
      <c r="B3094" s="11">
        <f>VLOOKUP($A3093,Master!$A$6:$J$4994,$I$1,0)*(1+0.5*(VLOOKUP($A3094,'Old-SVXY-OHLC'!$A$3:$E$5000,B$1,0)/VLOOKUP($A3093,'Old-SVXY-OHLC'!$A$3:$E$5000,5,0)-1))</f>
        <v>38.746996123269099</v>
      </c>
      <c r="C3094" s="11">
        <f>VLOOKUP($A3093,Master!$A$6:$J$4994,$I$1,0)*(1+0.5*(VLOOKUP($A3094,'Old-SVXY-OHLC'!$A$3:$E$5000,C$1,0)/VLOOKUP($A3093,'Old-SVXY-OHLC'!$A$3:$E$5000,5,0)-1))</f>
        <v>39.058576107737544</v>
      </c>
      <c r="D3094" s="11">
        <f>VLOOKUP($A3093,Master!$A$6:$J$4994,$I$1,0)*(1+0.5*(VLOOKUP($A3094,'Old-SVXY-OHLC'!$A$3:$E$5000,D$1,0)/VLOOKUP($A3093,'Old-SVXY-OHLC'!$A$3:$E$5000,5,0)-1))</f>
        <v>37.984941639893165</v>
      </c>
      <c r="E3094" s="11">
        <f>VLOOKUP(A3094,Master!A$6:J$4994,$I$1,0)</f>
        <v>38.827316328132731</v>
      </c>
      <c r="F3094" s="11">
        <f>VLOOKUP($A3093,Master!$A$6:$J$4994,$I$1,0)*(1+0.5*(VLOOKUP($A3094,'Old-SVXY-OHLC'!$A$3:$G$5000,F$1,0)/VLOOKUP($A3093,'Old-SVXY-OHLC'!$A$3:$G$5000,5,0)-1))</f>
        <v>38.758259524868116</v>
      </c>
    </row>
    <row r="3095" spans="1:6" x14ac:dyDescent="0.25">
      <c r="A3095" s="1">
        <v>42559</v>
      </c>
      <c r="B3095" s="11">
        <f>VLOOKUP($A3094,Master!$A$6:$J$4994,$I$1,0)*(1+0.5*(VLOOKUP($A3095,'Old-SVXY-OHLC'!$A$3:$E$5000,B$1,0)/VLOOKUP($A3094,'Old-SVXY-OHLC'!$A$3:$E$5000,5,0)-1))</f>
        <v>39.464218758269276</v>
      </c>
      <c r="C3095" s="11">
        <f>VLOOKUP($A3094,Master!$A$6:$J$4994,$I$1,0)*(1+0.5*(VLOOKUP($A3095,'Old-SVXY-OHLC'!$A$3:$E$5000,C$1,0)/VLOOKUP($A3094,'Old-SVXY-OHLC'!$A$3:$E$5000,5,0)-1))</f>
        <v>40.181109563478735</v>
      </c>
      <c r="D3095" s="11">
        <f>VLOOKUP($A3094,Master!$A$6:$J$4994,$I$1,0)*(1+0.5*(VLOOKUP($A3095,'Old-SVXY-OHLC'!$A$3:$E$5000,D$1,0)/VLOOKUP($A3094,'Old-SVXY-OHLC'!$A$3:$E$5000,5,0)-1))</f>
        <v>39.344737579702723</v>
      </c>
      <c r="E3095" s="11">
        <f>VLOOKUP(A3095,Master!A$6:J$4994,$I$1,0)</f>
        <v>39.9431994630758</v>
      </c>
      <c r="F3095" s="11">
        <f>VLOOKUP($A3094,Master!$A$6:$J$4994,$I$1,0)*(1+0.5*(VLOOKUP($A3095,'Old-SVXY-OHLC'!$A$3:$G$5000,F$1,0)/VLOOKUP($A3094,'Old-SVXY-OHLC'!$A$3:$G$5000,5,0)-1))</f>
        <v>40.028024093413528</v>
      </c>
    </row>
    <row r="3096" spans="1:6" x14ac:dyDescent="0.25">
      <c r="A3096" s="1">
        <v>42562</v>
      </c>
      <c r="B3096" s="11">
        <f>VLOOKUP($A3095,Master!$A$6:$J$4994,$I$1,0)*(1+0.5*(VLOOKUP($A3096,'Old-SVXY-OHLC'!$A$3:$E$5000,B$1,0)/VLOOKUP($A3095,'Old-SVXY-OHLC'!$A$3:$E$5000,5,0)-1))</f>
        <v>40.370707658572471</v>
      </c>
      <c r="C3096" s="11">
        <f>VLOOKUP($A3095,Master!$A$6:$J$4994,$I$1,0)*(1+0.5*(VLOOKUP($A3096,'Old-SVXY-OHLC'!$A$3:$E$5000,C$1,0)/VLOOKUP($A3095,'Old-SVXY-OHLC'!$A$3:$E$5000,5,0)-1))</f>
        <v>40.537793642337078</v>
      </c>
      <c r="D3096" s="11">
        <f>VLOOKUP($A3095,Master!$A$6:$J$4994,$I$1,0)*(1+0.5*(VLOOKUP($A3096,'Old-SVXY-OHLC'!$A$3:$E$5000,D$1,0)/VLOOKUP($A3095,'Old-SVXY-OHLC'!$A$3:$E$5000,5,0)-1))</f>
        <v>39.985681034625308</v>
      </c>
      <c r="E3096" s="11">
        <f>VLOOKUP(A3096,Master!A$6:J$4994,$I$1,0)</f>
        <v>40.037723623274381</v>
      </c>
      <c r="F3096" s="11">
        <f>VLOOKUP($A3095,Master!$A$6:$J$4994,$I$1,0)*(1+0.5*(VLOOKUP($A3096,'Old-SVXY-OHLC'!$A$3:$G$5000,F$1,0)/VLOOKUP($A3095,'Old-SVXY-OHLC'!$A$3:$G$5000,5,0)-1))</f>
        <v>40.022004958965042</v>
      </c>
    </row>
    <row r="3097" spans="1:6" x14ac:dyDescent="0.25">
      <c r="A3097" s="1">
        <v>42563</v>
      </c>
      <c r="B3097" s="11">
        <f>VLOOKUP($A3096,Master!$A$6:$J$4994,$I$1,0)*(1+0.5*(VLOOKUP($A3097,'Old-SVXY-OHLC'!$A$3:$E$5000,B$1,0)/VLOOKUP($A3096,'Old-SVXY-OHLC'!$A$3:$E$5000,5,0)-1))</f>
        <v>40.521792863848297</v>
      </c>
      <c r="C3097" s="11">
        <f>VLOOKUP($A3096,Master!$A$6:$J$4994,$I$1,0)*(1+0.5*(VLOOKUP($A3097,'Old-SVXY-OHLC'!$A$3:$E$5000,C$1,0)/VLOOKUP($A3096,'Old-SVXY-OHLC'!$A$3:$E$5000,5,0)-1))</f>
        <v>40.608294141614877</v>
      </c>
      <c r="D3097" s="11">
        <f>VLOOKUP($A3096,Master!$A$6:$J$4994,$I$1,0)*(1+0.5*(VLOOKUP($A3097,'Old-SVXY-OHLC'!$A$3:$E$5000,D$1,0)/VLOOKUP($A3096,'Old-SVXY-OHLC'!$A$3:$E$5000,5,0)-1))</f>
        <v>40.04708661190687</v>
      </c>
      <c r="E3097" s="11">
        <f>VLOOKUP(A3097,Master!A$6:J$4994,$I$1,0)</f>
        <v>40.60819619297871</v>
      </c>
      <c r="F3097" s="11">
        <f>VLOOKUP($A3096,Master!$A$6:$J$4994,$I$1,0)*(1+0.5*(VLOOKUP($A3097,'Old-SVXY-OHLC'!$A$3:$G$5000,F$1,0)/VLOOKUP($A3096,'Old-SVXY-OHLC'!$A$3:$G$5000,5,0)-1))</f>
        <v>40.485555075961983</v>
      </c>
    </row>
    <row r="3098" spans="1:6" x14ac:dyDescent="0.25">
      <c r="A3098" s="1">
        <v>42564</v>
      </c>
      <c r="B3098" s="11">
        <f>VLOOKUP($A3097,Master!$A$6:$J$4994,$I$1,0)*(1+0.5*(VLOOKUP($A3098,'Old-SVXY-OHLC'!$A$3:$E$5000,B$1,0)/VLOOKUP($A3097,'Old-SVXY-OHLC'!$A$3:$E$5000,5,0)-1))</f>
        <v>40.70514084575786</v>
      </c>
      <c r="C3098" s="11">
        <f>VLOOKUP($A3097,Master!$A$6:$J$4994,$I$1,0)*(1+0.5*(VLOOKUP($A3098,'Old-SVXY-OHLC'!$A$3:$E$5000,C$1,0)/VLOOKUP($A3097,'Old-SVXY-OHLC'!$A$3:$E$5000,5,0)-1))</f>
        <v>40.873095494457139</v>
      </c>
      <c r="D3098" s="11">
        <f>VLOOKUP($A3097,Master!$A$6:$J$4994,$I$1,0)*(1+0.5*(VLOOKUP($A3098,'Old-SVXY-OHLC'!$A$3:$E$5000,D$1,0)/VLOOKUP($A3097,'Old-SVXY-OHLC'!$A$3:$E$5000,5,0)-1))</f>
        <v>40.322777634307222</v>
      </c>
      <c r="E3098" s="11">
        <f>VLOOKUP(A3098,Master!A$6:J$4994,$I$1,0)</f>
        <v>40.633881795979384</v>
      </c>
      <c r="F3098" s="11">
        <f>VLOOKUP($A3097,Master!$A$6:$J$4994,$I$1,0)*(1+0.5*(VLOOKUP($A3098,'Old-SVXY-OHLC'!$A$3:$G$5000,F$1,0)/VLOOKUP($A3097,'Old-SVXY-OHLC'!$A$3:$G$5000,5,0)-1))</f>
        <v>40.819492460397299</v>
      </c>
    </row>
    <row r="3099" spans="1:6" x14ac:dyDescent="0.25">
      <c r="A3099" s="1">
        <v>42565</v>
      </c>
      <c r="B3099" s="11">
        <f>VLOOKUP($A3098,Master!$A$6:$J$4994,$I$1,0)*(1+0.5*(VLOOKUP($A3099,'Old-SVXY-OHLC'!$A$3:$E$5000,B$1,0)/VLOOKUP($A3098,'Old-SVXY-OHLC'!$A$3:$E$5000,5,0)-1))</f>
        <v>41.040677931530865</v>
      </c>
      <c r="C3099" s="11">
        <f>VLOOKUP($A3098,Master!$A$6:$J$4994,$I$1,0)*(1+0.5*(VLOOKUP($A3099,'Old-SVXY-OHLC'!$A$3:$E$5000,C$1,0)/VLOOKUP($A3098,'Old-SVXY-OHLC'!$A$3:$E$5000,5,0)-1))</f>
        <v>41.183527087942878</v>
      </c>
      <c r="D3099" s="11">
        <f>VLOOKUP($A3098,Master!$A$6:$J$4994,$I$1,0)*(1+0.5*(VLOOKUP($A3099,'Old-SVXY-OHLC'!$A$3:$E$5000,D$1,0)/VLOOKUP($A3098,'Old-SVXY-OHLC'!$A$3:$E$5000,5,0)-1))</f>
        <v>40.73712570616226</v>
      </c>
      <c r="E3099" s="11">
        <f>VLOOKUP(A3099,Master!A$6:J$4994,$I$1,0)</f>
        <v>40.771395839035378</v>
      </c>
      <c r="F3099" s="11">
        <f>VLOOKUP($A3098,Master!$A$6:$J$4994,$I$1,0)*(1+0.5*(VLOOKUP($A3099,'Old-SVXY-OHLC'!$A$3:$G$5000,F$1,0)/VLOOKUP($A3098,'Old-SVXY-OHLC'!$A$3:$G$5000,5,0)-1))</f>
        <v>40.833548404626875</v>
      </c>
    </row>
    <row r="3100" spans="1:6" x14ac:dyDescent="0.25">
      <c r="A3100" s="1">
        <v>42566</v>
      </c>
      <c r="B3100" s="11">
        <f>VLOOKUP($A3099,Master!$A$6:$J$4994,$I$1,0)*(1+0.5*(VLOOKUP($A3100,'Old-SVXY-OHLC'!$A$3:$E$5000,B$1,0)/VLOOKUP($A3099,'Old-SVXY-OHLC'!$A$3:$E$5000,5,0)-1))</f>
        <v>40.996953671593744</v>
      </c>
      <c r="C3100" s="11">
        <f>VLOOKUP($A3099,Master!$A$6:$J$4994,$I$1,0)*(1+0.5*(VLOOKUP($A3100,'Old-SVXY-OHLC'!$A$3:$E$5000,C$1,0)/VLOOKUP($A3099,'Old-SVXY-OHLC'!$A$3:$E$5000,5,0)-1))</f>
        <v>41.117966052110162</v>
      </c>
      <c r="D3100" s="11">
        <f>VLOOKUP($A3099,Master!$A$6:$J$4994,$I$1,0)*(1+0.5*(VLOOKUP($A3100,'Old-SVXY-OHLC'!$A$3:$E$5000,D$1,0)/VLOOKUP($A3099,'Old-SVXY-OHLC'!$A$3:$E$5000,5,0)-1))</f>
        <v>40.267320200832977</v>
      </c>
      <c r="E3100" s="11">
        <f>VLOOKUP(A3100,Master!A$6:J$4994,$I$1,0)</f>
        <v>40.577566205006349</v>
      </c>
      <c r="F3100" s="11">
        <f>VLOOKUP($A3099,Master!$A$6:$J$4994,$I$1,0)*(1+0.5*(VLOOKUP($A3100,'Old-SVXY-OHLC'!$A$3:$G$5000,F$1,0)/VLOOKUP($A3099,'Old-SVXY-OHLC'!$A$3:$G$5000,5,0)-1))</f>
        <v>40.932888293673294</v>
      </c>
    </row>
    <row r="3101" spans="1:6" x14ac:dyDescent="0.25">
      <c r="A3101" s="1">
        <v>42569</v>
      </c>
      <c r="B3101" s="11">
        <f>VLOOKUP($A3100,Master!$A$6:$J$4994,$I$1,0)*(1+0.5*(VLOOKUP($A3101,'Old-SVXY-OHLC'!$A$3:$E$5000,B$1,0)/VLOOKUP($A3100,'Old-SVXY-OHLC'!$A$3:$E$5000,5,0)-1))</f>
        <v>40.848646178914215</v>
      </c>
      <c r="C3101" s="11">
        <f>VLOOKUP($A3100,Master!$A$6:$J$4994,$I$1,0)*(1+0.5*(VLOOKUP($A3101,'Old-SVXY-OHLC'!$A$3:$E$5000,C$1,0)/VLOOKUP($A3100,'Old-SVXY-OHLC'!$A$3:$E$5000,5,0)-1))</f>
        <v>41.470912997294725</v>
      </c>
      <c r="D3101" s="11">
        <f>VLOOKUP($A3100,Master!$A$6:$J$4994,$I$1,0)*(1+0.5*(VLOOKUP($A3101,'Old-SVXY-OHLC'!$A$3:$E$5000,D$1,0)/VLOOKUP($A3100,'Old-SVXY-OHLC'!$A$3:$E$5000,5,0)-1))</f>
        <v>40.744934208059092</v>
      </c>
      <c r="E3101" s="11">
        <f>VLOOKUP(A3101,Master!A$6:J$4994,$I$1,0)</f>
        <v>41.345396082907911</v>
      </c>
      <c r="F3101" s="11">
        <f>VLOOKUP($A3100,Master!$A$6:$J$4994,$I$1,0)*(1+0.5*(VLOOKUP($A3101,'Old-SVXY-OHLC'!$A$3:$G$5000,F$1,0)/VLOOKUP($A3100,'Old-SVXY-OHLC'!$A$3:$G$5000,5,0)-1))</f>
        <v>41.288524952687531</v>
      </c>
    </row>
    <row r="3102" spans="1:6" x14ac:dyDescent="0.25">
      <c r="A3102" s="1">
        <v>42570</v>
      </c>
      <c r="B3102" s="11">
        <f>VLOOKUP($A3101,Master!$A$6:$J$4994,$I$1,0)*(1+0.5*(VLOOKUP($A3102,'Old-SVXY-OHLC'!$A$3:$E$5000,B$1,0)/VLOOKUP($A3101,'Old-SVXY-OHLC'!$A$3:$E$5000,5,0)-1))</f>
        <v>41.28225909823081</v>
      </c>
      <c r="C3102" s="11">
        <f>VLOOKUP($A3101,Master!$A$6:$J$4994,$I$1,0)*(1+0.5*(VLOOKUP($A3102,'Old-SVXY-OHLC'!$A$3:$E$5000,C$1,0)/VLOOKUP($A3101,'Old-SVXY-OHLC'!$A$3:$E$5000,5,0)-1))</f>
        <v>41.57016097329992</v>
      </c>
      <c r="D3102" s="11">
        <f>VLOOKUP($A3101,Master!$A$6:$J$4994,$I$1,0)*(1+0.5*(VLOOKUP($A3102,'Old-SVXY-OHLC'!$A$3:$E$5000,D$1,0)/VLOOKUP($A3101,'Old-SVXY-OHLC'!$A$3:$E$5000,5,0)-1))</f>
        <v>40.934670249062002</v>
      </c>
      <c r="E3102" s="11">
        <f>VLOOKUP(A3102,Master!A$6:J$4994,$I$1,0)</f>
        <v>41.454645459691186</v>
      </c>
      <c r="F3102" s="11">
        <f>VLOOKUP($A3101,Master!$A$6:$J$4994,$I$1,0)*(1+0.5*(VLOOKUP($A3102,'Old-SVXY-OHLC'!$A$3:$G$5000,F$1,0)/VLOOKUP($A3101,'Old-SVXY-OHLC'!$A$3:$G$5000,5,0)-1))</f>
        <v>41.306836087565976</v>
      </c>
    </row>
    <row r="3103" spans="1:6" x14ac:dyDescent="0.25">
      <c r="A3103" s="1">
        <v>42571</v>
      </c>
      <c r="B3103" s="11">
        <f>VLOOKUP($A3102,Master!$A$6:$J$4994,$I$1,0)*(1+0.5*(VLOOKUP($A3103,'Old-SVXY-OHLC'!$A$3:$E$5000,B$1,0)/VLOOKUP($A3102,'Old-SVXY-OHLC'!$A$3:$E$5000,5,0)-1))</f>
        <v>41.709815361969213</v>
      </c>
      <c r="C3103" s="11">
        <f>VLOOKUP($A3102,Master!$A$6:$J$4994,$I$1,0)*(1+0.5*(VLOOKUP($A3103,'Old-SVXY-OHLC'!$A$3:$E$5000,C$1,0)/VLOOKUP($A3102,'Old-SVXY-OHLC'!$A$3:$E$5000,5,0)-1))</f>
        <v>42.059990484340283</v>
      </c>
      <c r="D3103" s="11">
        <f>VLOOKUP($A3102,Master!$A$6:$J$4994,$I$1,0)*(1+0.5*(VLOOKUP($A3103,'Old-SVXY-OHLC'!$A$3:$E$5000,D$1,0)/VLOOKUP($A3102,'Old-SVXY-OHLC'!$A$3:$E$5000,5,0)-1))</f>
        <v>41.510215542217715</v>
      </c>
      <c r="E3103" s="11">
        <f>VLOOKUP(A3103,Master!A$6:J$4994,$I$1,0)</f>
        <v>41.718022265705663</v>
      </c>
      <c r="F3103" s="11">
        <f>VLOOKUP($A3102,Master!$A$6:$J$4994,$I$1,0)*(1+0.5*(VLOOKUP($A3103,'Old-SVXY-OHLC'!$A$3:$G$5000,F$1,0)/VLOOKUP($A3102,'Old-SVXY-OHLC'!$A$3:$G$5000,5,0)-1))</f>
        <v>41.90241307997379</v>
      </c>
    </row>
    <row r="3104" spans="1:6" x14ac:dyDescent="0.25">
      <c r="A3104" s="1">
        <v>42572</v>
      </c>
      <c r="B3104" s="11">
        <f>VLOOKUP($A3103,Master!$A$6:$J$4994,$I$1,0)*(1+0.5*(VLOOKUP($A3104,'Old-SVXY-OHLC'!$A$3:$E$5000,B$1,0)/VLOOKUP($A3103,'Old-SVXY-OHLC'!$A$3:$E$5000,5,0)-1))</f>
        <v>41.803713072037858</v>
      </c>
      <c r="C3104" s="11">
        <f>VLOOKUP($A3103,Master!$A$6:$J$4994,$I$1,0)*(1+0.5*(VLOOKUP($A3104,'Old-SVXY-OHLC'!$A$3:$E$5000,C$1,0)/VLOOKUP($A3103,'Old-SVXY-OHLC'!$A$3:$E$5000,5,0)-1))</f>
        <v>41.967262700346886</v>
      </c>
      <c r="D3104" s="11">
        <f>VLOOKUP($A3103,Master!$A$6:$J$4994,$I$1,0)*(1+0.5*(VLOOKUP($A3104,'Old-SVXY-OHLC'!$A$3:$E$5000,D$1,0)/VLOOKUP($A3103,'Old-SVXY-OHLC'!$A$3:$E$5000,5,0)-1))</f>
        <v>41.024246515910527</v>
      </c>
      <c r="E3104" s="11">
        <f>VLOOKUP(A3104,Master!A$6:J$4994,$I$1,0)</f>
        <v>41.234427780939065</v>
      </c>
      <c r="F3104" s="11">
        <f>VLOOKUP($A3103,Master!$A$6:$J$4994,$I$1,0)*(1+0.5*(VLOOKUP($A3104,'Old-SVXY-OHLC'!$A$3:$G$5000,F$1,0)/VLOOKUP($A3103,'Old-SVXY-OHLC'!$A$3:$G$5000,5,0)-1))</f>
        <v>41.295668148331323</v>
      </c>
    </row>
    <row r="3105" spans="1:6" x14ac:dyDescent="0.25">
      <c r="A3105" s="1">
        <v>42573</v>
      </c>
      <c r="B3105" s="11">
        <f>VLOOKUP($A3104,Master!$A$6:$J$4994,$I$1,0)*(1+0.5*(VLOOKUP($A3105,'Old-SVXY-OHLC'!$A$3:$E$5000,B$1,0)/VLOOKUP($A3104,'Old-SVXY-OHLC'!$A$3:$E$5000,5,0)-1))</f>
        <v>41.437111048335815</v>
      </c>
      <c r="C3105" s="11">
        <f>VLOOKUP($A3104,Master!$A$6:$J$4994,$I$1,0)*(1+0.5*(VLOOKUP($A3105,'Old-SVXY-OHLC'!$A$3:$E$5000,C$1,0)/VLOOKUP($A3104,'Old-SVXY-OHLC'!$A$3:$E$5000,5,0)-1))</f>
        <v>42.025123655097481</v>
      </c>
      <c r="D3105" s="11">
        <f>VLOOKUP($A3104,Master!$A$6:$J$4994,$I$1,0)*(1+0.5*(VLOOKUP($A3105,'Old-SVXY-OHLC'!$A$3:$E$5000,D$1,0)/VLOOKUP($A3104,'Old-SVXY-OHLC'!$A$3:$E$5000,5,0)-1))</f>
        <v>41.27866364356769</v>
      </c>
      <c r="E3105" s="11">
        <f>VLOOKUP(A3105,Master!A$6:J$4994,$I$1,0)</f>
        <v>41.786732763770893</v>
      </c>
      <c r="F3105" s="11">
        <f>VLOOKUP($A3104,Master!$A$6:$J$4994,$I$1,0)*(1+0.5*(VLOOKUP($A3105,'Old-SVXY-OHLC'!$A$3:$G$5000,F$1,0)/VLOOKUP($A3104,'Old-SVXY-OHLC'!$A$3:$G$5000,5,0)-1))</f>
        <v>41.768087896410329</v>
      </c>
    </row>
    <row r="3106" spans="1:6" x14ac:dyDescent="0.25">
      <c r="A3106" s="1">
        <v>42576</v>
      </c>
      <c r="B3106" s="11">
        <f>VLOOKUP($A3105,Master!$A$6:$J$4994,$I$1,0)*(1+0.5*(VLOOKUP($A3106,'Old-SVXY-OHLC'!$A$3:$E$5000,B$1,0)/VLOOKUP($A3105,'Old-SVXY-OHLC'!$A$3:$E$5000,5,0)-1))</f>
        <v>41.924609971372782</v>
      </c>
      <c r="C3106" s="11">
        <f>VLOOKUP($A3105,Master!$A$6:$J$4994,$I$1,0)*(1+0.5*(VLOOKUP($A3106,'Old-SVXY-OHLC'!$A$3:$E$5000,C$1,0)/VLOOKUP($A3105,'Old-SVXY-OHLC'!$A$3:$E$5000,5,0)-1))</f>
        <v>42.084464103084017</v>
      </c>
      <c r="D3106" s="11">
        <f>VLOOKUP($A3105,Master!$A$6:$J$4994,$I$1,0)*(1+0.5*(VLOOKUP($A3106,'Old-SVXY-OHLC'!$A$3:$E$5000,D$1,0)/VLOOKUP($A3105,'Old-SVXY-OHLC'!$A$3:$E$5000,5,0)-1))</f>
        <v>41.118389133176969</v>
      </c>
      <c r="E3106" s="11">
        <f>VLOOKUP(A3106,Master!A$6:J$4994,$I$1,0)</f>
        <v>41.830048417365489</v>
      </c>
      <c r="F3106" s="11">
        <f>VLOOKUP($A3105,Master!$A$6:$J$4994,$I$1,0)*(1+0.5*(VLOOKUP($A3106,'Old-SVXY-OHLC'!$A$3:$G$5000,F$1,0)/VLOOKUP($A3105,'Old-SVXY-OHLC'!$A$3:$G$5000,5,0)-1))</f>
        <v>41.896808557796341</v>
      </c>
    </row>
    <row r="3107" spans="1:6" x14ac:dyDescent="0.25">
      <c r="A3107" s="1">
        <v>42577</v>
      </c>
      <c r="B3107" s="11">
        <f>VLOOKUP($A3106,Master!$A$6:$J$4994,$I$1,0)*(1+0.5*(VLOOKUP($A3107,'Old-SVXY-OHLC'!$A$3:$E$5000,B$1,0)/VLOOKUP($A3106,'Old-SVXY-OHLC'!$A$3:$E$5000,5,0)-1))</f>
        <v>41.910284587190276</v>
      </c>
      <c r="C3107" s="11">
        <f>VLOOKUP($A3106,Master!$A$6:$J$4994,$I$1,0)*(1+0.5*(VLOOKUP($A3107,'Old-SVXY-OHLC'!$A$3:$E$5000,C$1,0)/VLOOKUP($A3106,'Old-SVXY-OHLC'!$A$3:$E$5000,5,0)-1))</f>
        <v>42.111628717647534</v>
      </c>
      <c r="D3107" s="11">
        <f>VLOOKUP($A3106,Master!$A$6:$J$4994,$I$1,0)*(1+0.5*(VLOOKUP($A3107,'Old-SVXY-OHLC'!$A$3:$E$5000,D$1,0)/VLOOKUP($A3106,'Old-SVXY-OHLC'!$A$3:$E$5000,5,0)-1))</f>
        <v>41.500654837741877</v>
      </c>
      <c r="E3107" s="11">
        <f>VLOOKUP(A3107,Master!A$6:J$4994,$I$1,0)</f>
        <v>42.01457140924748</v>
      </c>
      <c r="F3107" s="11">
        <f>VLOOKUP($A3106,Master!$A$6:$J$4994,$I$1,0)*(1+0.5*(VLOOKUP($A3107,'Old-SVXY-OHLC'!$A$3:$G$5000,F$1,0)/VLOOKUP($A3106,'Old-SVXY-OHLC'!$A$3:$G$5000,5,0)-1))</f>
        <v>42.10121301340817</v>
      </c>
    </row>
    <row r="3108" spans="1:6" x14ac:dyDescent="0.25">
      <c r="A3108" s="1">
        <v>42578</v>
      </c>
      <c r="B3108" s="11">
        <f>VLOOKUP($A3107,Master!$A$6:$J$4994,$I$1,0)*(1+0.5*(VLOOKUP($A3108,'Old-SVXY-OHLC'!$A$3:$E$5000,B$1,0)/VLOOKUP($A3107,'Old-SVXY-OHLC'!$A$3:$E$5000,5,0)-1))</f>
        <v>42.35994147058944</v>
      </c>
      <c r="C3108" s="11">
        <f>VLOOKUP($A3107,Master!$A$6:$J$4994,$I$1,0)*(1+0.5*(VLOOKUP($A3108,'Old-SVXY-OHLC'!$A$3:$E$5000,C$1,0)/VLOOKUP($A3107,'Old-SVXY-OHLC'!$A$3:$E$5000,5,0)-1))</f>
        <v>42.76777859141859</v>
      </c>
      <c r="D3108" s="11">
        <f>VLOOKUP($A3107,Master!$A$6:$J$4994,$I$1,0)*(1+0.5*(VLOOKUP($A3108,'Old-SVXY-OHLC'!$A$3:$E$5000,D$1,0)/VLOOKUP($A3107,'Old-SVXY-OHLC'!$A$3:$E$5000,5,0)-1))</f>
        <v>41.78620547643316</v>
      </c>
      <c r="E3108" s="11">
        <f>VLOOKUP(A3108,Master!A$6:J$4994,$I$1,0)</f>
        <v>42.48029107349867</v>
      </c>
      <c r="F3108" s="11">
        <f>VLOOKUP($A3107,Master!$A$6:$J$4994,$I$1,0)*(1+0.5*(VLOOKUP($A3108,'Old-SVXY-OHLC'!$A$3:$G$5000,F$1,0)/VLOOKUP($A3107,'Old-SVXY-OHLC'!$A$3:$G$5000,5,0)-1))</f>
        <v>42.567317308804945</v>
      </c>
    </row>
    <row r="3109" spans="1:6" x14ac:dyDescent="0.25">
      <c r="A3109" s="1">
        <v>42579</v>
      </c>
      <c r="B3109" s="11">
        <f>VLOOKUP($A3108,Master!$A$6:$J$4994,$I$1,0)*(1+0.5*(VLOOKUP($A3109,'Old-SVXY-OHLC'!$A$3:$E$5000,B$1,0)/VLOOKUP($A3108,'Old-SVXY-OHLC'!$A$3:$E$5000,5,0)-1))</f>
        <v>42.450030809336162</v>
      </c>
      <c r="C3109" s="11">
        <f>VLOOKUP($A3108,Master!$A$6:$J$4994,$I$1,0)*(1+0.5*(VLOOKUP($A3109,'Old-SVXY-OHLC'!$A$3:$E$5000,C$1,0)/VLOOKUP($A3108,'Old-SVXY-OHLC'!$A$3:$E$5000,5,0)-1))</f>
        <v>43.099591408919409</v>
      </c>
      <c r="D3109" s="11">
        <f>VLOOKUP($A3108,Master!$A$6:$J$4994,$I$1,0)*(1+0.5*(VLOOKUP($A3109,'Old-SVXY-OHLC'!$A$3:$E$5000,D$1,0)/VLOOKUP($A3108,'Old-SVXY-OHLC'!$A$3:$E$5000,5,0)-1))</f>
        <v>42.231231902909904</v>
      </c>
      <c r="E3109" s="11">
        <f>VLOOKUP(A3109,Master!A$6:J$4994,$I$1,0)</f>
        <v>43.005901469326027</v>
      </c>
      <c r="F3109" s="11">
        <f>VLOOKUP($A3108,Master!$A$6:$J$4994,$I$1,0)*(1+0.5*(VLOOKUP($A3109,'Old-SVXY-OHLC'!$A$3:$G$5000,F$1,0)/VLOOKUP($A3108,'Old-SVXY-OHLC'!$A$3:$G$5000,5,0)-1))</f>
        <v>42.956004861615796</v>
      </c>
    </row>
    <row r="3110" spans="1:6" x14ac:dyDescent="0.25">
      <c r="A3110" s="1">
        <v>42580</v>
      </c>
      <c r="B3110" s="11">
        <f>VLOOKUP($A3109,Master!$A$6:$J$4994,$I$1,0)*(1+0.5*(VLOOKUP($A3110,'Old-SVXY-OHLC'!$A$3:$E$5000,B$1,0)/VLOOKUP($A3109,'Old-SVXY-OHLC'!$A$3:$E$5000,5,0)-1))</f>
        <v>42.990277087771659</v>
      </c>
      <c r="C3110" s="11">
        <f>VLOOKUP($A3109,Master!$A$6:$J$4994,$I$1,0)*(1+0.5*(VLOOKUP($A3110,'Old-SVXY-OHLC'!$A$3:$E$5000,C$1,0)/VLOOKUP($A3109,'Old-SVXY-OHLC'!$A$3:$E$5000,5,0)-1))</f>
        <v>43.881924829123562</v>
      </c>
      <c r="D3110" s="11">
        <f>VLOOKUP($A3109,Master!$A$6:$J$4994,$I$1,0)*(1+0.5*(VLOOKUP($A3110,'Old-SVXY-OHLC'!$A$3:$E$5000,D$1,0)/VLOOKUP($A3109,'Old-SVXY-OHLC'!$A$3:$E$5000,5,0)-1))</f>
        <v>42.922728118804045</v>
      </c>
      <c r="E3110" s="11">
        <f>VLOOKUP(A3110,Master!A$6:J$4994,$I$1,0)</f>
        <v>43.754743307671212</v>
      </c>
      <c r="F3110" s="11">
        <f>VLOOKUP($A3109,Master!$A$6:$J$4994,$I$1,0)*(1+0.5*(VLOOKUP($A3110,'Old-SVXY-OHLC'!$A$3:$G$5000,F$1,0)/VLOOKUP($A3109,'Old-SVXY-OHLC'!$A$3:$G$5000,5,0)-1))</f>
        <v>43.699542612910996</v>
      </c>
    </row>
    <row r="3111" spans="1:6" x14ac:dyDescent="0.25">
      <c r="A3111" s="1">
        <v>42583</v>
      </c>
      <c r="B3111" s="11">
        <f>VLOOKUP($A3110,Master!$A$6:$J$4994,$I$1,0)*(1+0.5*(VLOOKUP($A3111,'Old-SVXY-OHLC'!$A$3:$E$5000,B$1,0)/VLOOKUP($A3110,'Old-SVXY-OHLC'!$A$3:$E$5000,5,0)-1))</f>
        <v>43.892966610744395</v>
      </c>
      <c r="C3111" s="11">
        <f>VLOOKUP($A3110,Master!$A$6:$J$4994,$I$1,0)*(1+0.5*(VLOOKUP($A3111,'Old-SVXY-OHLC'!$A$3:$E$5000,C$1,0)/VLOOKUP($A3110,'Old-SVXY-OHLC'!$A$3:$E$5000,5,0)-1))</f>
        <v>44.374452624306898</v>
      </c>
      <c r="D3111" s="11">
        <f>VLOOKUP($A3110,Master!$A$6:$J$4994,$I$1,0)*(1+0.5*(VLOOKUP($A3111,'Old-SVXY-OHLC'!$A$3:$E$5000,D$1,0)/VLOOKUP($A3110,'Old-SVXY-OHLC'!$A$3:$E$5000,5,0)-1))</f>
        <v>43.511096675538433</v>
      </c>
      <c r="E3111" s="11">
        <f>VLOOKUP(A3111,Master!A$6:J$4994,$I$1,0)</f>
        <v>44.045655207178342</v>
      </c>
      <c r="F3111" s="11">
        <f>VLOOKUP($A3110,Master!$A$6:$J$4994,$I$1,0)*(1+0.5*(VLOOKUP($A3111,'Old-SVXY-OHLC'!$A$3:$G$5000,F$1,0)/VLOOKUP($A3110,'Old-SVXY-OHLC'!$A$3:$G$5000,5,0)-1))</f>
        <v>44.055674798009441</v>
      </c>
    </row>
    <row r="3112" spans="1:6" x14ac:dyDescent="0.25">
      <c r="A3112" s="1">
        <v>42584</v>
      </c>
      <c r="B3112" s="11">
        <f>VLOOKUP($A3111,Master!$A$6:$J$4994,$I$1,0)*(1+0.5*(VLOOKUP($A3112,'Old-SVXY-OHLC'!$A$3:$E$5000,B$1,0)/VLOOKUP($A3111,'Old-SVXY-OHLC'!$A$3:$E$5000,5,0)-1))</f>
        <v>43.814459208327541</v>
      </c>
      <c r="C3112" s="11">
        <f>VLOOKUP($A3111,Master!$A$6:$J$4994,$I$1,0)*(1+0.5*(VLOOKUP($A3112,'Old-SVXY-OHLC'!$A$3:$E$5000,C$1,0)/VLOOKUP($A3111,'Old-SVXY-OHLC'!$A$3:$E$5000,5,0)-1))</f>
        <v>43.953009258295445</v>
      </c>
      <c r="D3112" s="11">
        <f>VLOOKUP($A3111,Master!$A$6:$J$4994,$I$1,0)*(1+0.5*(VLOOKUP($A3112,'Old-SVXY-OHLC'!$A$3:$E$5000,D$1,0)/VLOOKUP($A3111,'Old-SVXY-OHLC'!$A$3:$E$5000,5,0)-1))</f>
        <v>42.541137122985866</v>
      </c>
      <c r="E3112" s="11">
        <f>VLOOKUP(A3112,Master!A$6:J$4994,$I$1,0)</f>
        <v>43.285374153141738</v>
      </c>
      <c r="F3112" s="11">
        <f>VLOOKUP($A3111,Master!$A$6:$J$4994,$I$1,0)*(1+0.5*(VLOOKUP($A3112,'Old-SVXY-OHLC'!$A$3:$G$5000,F$1,0)/VLOOKUP($A3111,'Old-SVXY-OHLC'!$A$3:$G$5000,5,0)-1))</f>
        <v>43.227279289605256</v>
      </c>
    </row>
    <row r="3113" spans="1:6" x14ac:dyDescent="0.25">
      <c r="A3113" s="1">
        <v>42585</v>
      </c>
      <c r="B3113" s="11">
        <f>VLOOKUP($A3112,Master!$A$6:$J$4994,$I$1,0)*(1+0.5*(VLOOKUP($A3113,'Old-SVXY-OHLC'!$A$3:$E$5000,B$1,0)/VLOOKUP($A3112,'Old-SVXY-OHLC'!$A$3:$E$5000,5,0)-1))</f>
        <v>43.182453317032618</v>
      </c>
      <c r="C3113" s="11">
        <f>VLOOKUP($A3112,Master!$A$6:$J$4994,$I$1,0)*(1+0.5*(VLOOKUP($A3113,'Old-SVXY-OHLC'!$A$3:$E$5000,C$1,0)/VLOOKUP($A3112,'Old-SVXY-OHLC'!$A$3:$E$5000,5,0)-1))</f>
        <v>43.810498350642163</v>
      </c>
      <c r="D3113" s="11">
        <f>VLOOKUP($A3112,Master!$A$6:$J$4994,$I$1,0)*(1+0.5*(VLOOKUP($A3113,'Old-SVXY-OHLC'!$A$3:$E$5000,D$1,0)/VLOOKUP($A3112,'Old-SVXY-OHLC'!$A$3:$E$5000,5,0)-1))</f>
        <v>42.964200928890328</v>
      </c>
      <c r="E3113" s="11">
        <f>VLOOKUP(A3113,Master!A$6:J$4994,$I$1,0)</f>
        <v>43.810390572015415</v>
      </c>
      <c r="F3113" s="11">
        <f>VLOOKUP($A3112,Master!$A$6:$J$4994,$I$1,0)*(1+0.5*(VLOOKUP($A3113,'Old-SVXY-OHLC'!$A$3:$G$5000,F$1,0)/VLOOKUP($A3112,'Old-SVXY-OHLC'!$A$3:$G$5000,5,0)-1))</f>
        <v>43.780126577097199</v>
      </c>
    </row>
    <row r="3114" spans="1:6" x14ac:dyDescent="0.25">
      <c r="A3114" s="1">
        <v>42586</v>
      </c>
      <c r="B3114" s="11">
        <f>VLOOKUP($A3113,Master!$A$6:$J$4994,$I$1,0)*(1+0.5*(VLOOKUP($A3114,'Old-SVXY-OHLC'!$A$3:$E$5000,B$1,0)/VLOOKUP($A3113,'Old-SVXY-OHLC'!$A$3:$E$5000,5,0)-1))</f>
        <v>44.049131141146539</v>
      </c>
      <c r="C3114" s="11">
        <f>VLOOKUP($A3113,Master!$A$6:$J$4994,$I$1,0)*(1+0.5*(VLOOKUP($A3114,'Old-SVXY-OHLC'!$A$3:$E$5000,C$1,0)/VLOOKUP($A3113,'Old-SVXY-OHLC'!$A$3:$E$5000,5,0)-1))</f>
        <v>44.533549826035184</v>
      </c>
      <c r="D3114" s="11">
        <f>VLOOKUP($A3113,Master!$A$6:$J$4994,$I$1,0)*(1+0.5*(VLOOKUP($A3114,'Old-SVXY-OHLC'!$A$3:$E$5000,D$1,0)/VLOOKUP($A3113,'Old-SVXY-OHLC'!$A$3:$E$5000,5,0)-1))</f>
        <v>43.816875952725262</v>
      </c>
      <c r="E3114" s="11">
        <f>VLOOKUP(A3114,Master!A$6:J$4994,$I$1,0)</f>
        <v>44.386730866828017</v>
      </c>
      <c r="F3114" s="11">
        <f>VLOOKUP($A3113,Master!$A$6:$J$4994,$I$1,0)*(1+0.5*(VLOOKUP($A3114,'Old-SVXY-OHLC'!$A$3:$G$5000,F$1,0)/VLOOKUP($A3113,'Old-SVXY-OHLC'!$A$3:$G$5000,5,0)-1))</f>
        <v>44.377609265467157</v>
      </c>
    </row>
    <row r="3115" spans="1:6" x14ac:dyDescent="0.25">
      <c r="A3115" s="1">
        <v>42587</v>
      </c>
      <c r="B3115" s="11">
        <f>VLOOKUP($A3114,Master!$A$6:$J$4994,$I$1,0)*(1+0.5*(VLOOKUP($A3115,'Old-SVXY-OHLC'!$A$3:$E$5000,B$1,0)/VLOOKUP($A3114,'Old-SVXY-OHLC'!$A$3:$E$5000,5,0)-1))</f>
        <v>44.914783637505629</v>
      </c>
      <c r="C3115" s="11">
        <f>VLOOKUP($A3114,Master!$A$6:$J$4994,$I$1,0)*(1+0.5*(VLOOKUP($A3115,'Old-SVXY-OHLC'!$A$3:$E$5000,C$1,0)/VLOOKUP($A3114,'Old-SVXY-OHLC'!$A$3:$E$5000,5,0)-1))</f>
        <v>45.41591912618933</v>
      </c>
      <c r="D3115" s="11">
        <f>VLOOKUP($A3114,Master!$A$6:$J$4994,$I$1,0)*(1+0.5*(VLOOKUP($A3115,'Old-SVXY-OHLC'!$A$3:$E$5000,D$1,0)/VLOOKUP($A3114,'Old-SVXY-OHLC'!$A$3:$E$5000,5,0)-1))</f>
        <v>44.90495548621579</v>
      </c>
      <c r="E3115" s="11">
        <f>VLOOKUP(A3115,Master!A$6:J$4994,$I$1,0)</f>
        <v>45.205042959144187</v>
      </c>
      <c r="F3115" s="11">
        <f>VLOOKUP($A3114,Master!$A$6:$J$4994,$I$1,0)*(1+0.5*(VLOOKUP($A3115,'Old-SVXY-OHLC'!$A$3:$G$5000,F$1,0)/VLOOKUP($A3114,'Old-SVXY-OHLC'!$A$3:$G$5000,5,0)-1))</f>
        <v>45.137511176444121</v>
      </c>
    </row>
    <row r="3116" spans="1:6" x14ac:dyDescent="0.25">
      <c r="A3116" s="1">
        <v>42590</v>
      </c>
      <c r="B3116" s="11">
        <f>VLOOKUP($A3115,Master!$A$6:$J$4994,$I$1,0)*(1+0.5*(VLOOKUP($A3116,'Old-SVXY-OHLC'!$A$3:$E$5000,B$1,0)/VLOOKUP($A3115,'Old-SVXY-OHLC'!$A$3:$E$5000,5,0)-1))</f>
        <v>45.444236608721098</v>
      </c>
      <c r="C3116" s="11">
        <f>VLOOKUP($A3115,Master!$A$6:$J$4994,$I$1,0)*(1+0.5*(VLOOKUP($A3116,'Old-SVXY-OHLC'!$A$3:$E$5000,C$1,0)/VLOOKUP($A3115,'Old-SVXY-OHLC'!$A$3:$E$5000,5,0)-1))</f>
        <v>45.653351545585558</v>
      </c>
      <c r="D3116" s="11">
        <f>VLOOKUP($A3115,Master!$A$6:$J$4994,$I$1,0)*(1+0.5*(VLOOKUP($A3116,'Old-SVXY-OHLC'!$A$3:$E$5000,D$1,0)/VLOOKUP($A3115,'Old-SVXY-OHLC'!$A$3:$E$5000,5,0)-1))</f>
        <v>45.318768032659577</v>
      </c>
      <c r="E3116" s="11">
        <f>VLOOKUP(A3116,Master!A$6:J$4994,$I$1,0)</f>
        <v>45.623298219456956</v>
      </c>
      <c r="F3116" s="11">
        <f>VLOOKUP($A3115,Master!$A$6:$J$4994,$I$1,0)*(1+0.5*(VLOOKUP($A3116,'Old-SVXY-OHLC'!$A$3:$G$5000,F$1,0)/VLOOKUP($A3115,'Old-SVXY-OHLC'!$A$3:$G$5000,5,0)-1))</f>
        <v>45.637264543848694</v>
      </c>
    </row>
    <row r="3117" spans="1:6" x14ac:dyDescent="0.25">
      <c r="A3117" s="1">
        <v>42591</v>
      </c>
      <c r="B3117" s="11">
        <f>VLOOKUP($A3116,Master!$A$6:$J$4994,$I$1,0)*(1+0.5*(VLOOKUP($A3117,'Old-SVXY-OHLC'!$A$3:$E$5000,B$1,0)/VLOOKUP($A3116,'Old-SVXY-OHLC'!$A$3:$E$5000,5,0)-1))</f>
        <v>45.949207502195939</v>
      </c>
      <c r="C3117" s="11">
        <f>VLOOKUP($A3116,Master!$A$6:$J$4994,$I$1,0)*(1+0.5*(VLOOKUP($A3117,'Old-SVXY-OHLC'!$A$3:$E$5000,C$1,0)/VLOOKUP($A3116,'Old-SVXY-OHLC'!$A$3:$E$5000,5,0)-1))</f>
        <v>46.452891540882185</v>
      </c>
      <c r="D3117" s="11">
        <f>VLOOKUP($A3116,Master!$A$6:$J$4994,$I$1,0)*(1+0.5*(VLOOKUP($A3117,'Old-SVXY-OHLC'!$A$3:$E$5000,D$1,0)/VLOOKUP($A3116,'Old-SVXY-OHLC'!$A$3:$E$5000,5,0)-1))</f>
        <v>45.649547119656475</v>
      </c>
      <c r="E3117" s="11">
        <f>VLOOKUP(A3117,Master!A$6:J$4994,$I$1,0)</f>
        <v>45.9484387334739</v>
      </c>
      <c r="F3117" s="11">
        <f>VLOOKUP($A3116,Master!$A$6:$J$4994,$I$1,0)*(1+0.5*(VLOOKUP($A3117,'Old-SVXY-OHLC'!$A$3:$G$5000,F$1,0)/VLOOKUP($A3116,'Old-SVXY-OHLC'!$A$3:$G$5000,5,0)-1))</f>
        <v>46.006589155487227</v>
      </c>
    </row>
    <row r="3118" spans="1:6" x14ac:dyDescent="0.25">
      <c r="A3118" s="1">
        <v>42592</v>
      </c>
      <c r="B3118" s="11">
        <f>VLOOKUP($A3117,Master!$A$6:$J$4994,$I$1,0)*(1+0.5*(VLOOKUP($A3118,'Old-SVXY-OHLC'!$A$3:$E$5000,B$1,0)/VLOOKUP($A3117,'Old-SVXY-OHLC'!$A$3:$E$5000,5,0)-1))</f>
        <v>46.145340883034457</v>
      </c>
      <c r="C3118" s="11">
        <f>VLOOKUP($A3117,Master!$A$6:$J$4994,$I$1,0)*(1+0.5*(VLOOKUP($A3118,'Old-SVXY-OHLC'!$A$3:$E$5000,C$1,0)/VLOOKUP($A3117,'Old-SVXY-OHLC'!$A$3:$E$5000,5,0)-1))</f>
        <v>46.195989412128533</v>
      </c>
      <c r="D3118" s="11">
        <f>VLOOKUP($A3117,Master!$A$6:$J$4994,$I$1,0)*(1+0.5*(VLOOKUP($A3118,'Old-SVXY-OHLC'!$A$3:$E$5000,D$1,0)/VLOOKUP($A3117,'Old-SVXY-OHLC'!$A$3:$E$5000,5,0)-1))</f>
        <v>44.999448458910976</v>
      </c>
      <c r="E3118" s="11">
        <f>VLOOKUP(A3118,Master!A$6:J$4994,$I$1,0)</f>
        <v>45.382982042303311</v>
      </c>
      <c r="F3118" s="11">
        <f>VLOOKUP($A3117,Master!$A$6:$J$4994,$I$1,0)*(1+0.5*(VLOOKUP($A3118,'Old-SVXY-OHLC'!$A$3:$G$5000,F$1,0)/VLOOKUP($A3117,'Old-SVXY-OHLC'!$A$3:$G$5000,5,0)-1))</f>
        <v>45.455271925851335</v>
      </c>
    </row>
    <row r="3119" spans="1:6" x14ac:dyDescent="0.25">
      <c r="A3119" s="1">
        <v>42593</v>
      </c>
      <c r="B3119" s="11">
        <f>VLOOKUP($A3118,Master!$A$6:$J$4994,$I$1,0)*(1+0.5*(VLOOKUP($A3119,'Old-SVXY-OHLC'!$A$3:$E$5000,B$1,0)/VLOOKUP($A3118,'Old-SVXY-OHLC'!$A$3:$E$5000,5,0)-1))</f>
        <v>45.731706999108084</v>
      </c>
      <c r="C3119" s="11">
        <f>VLOOKUP($A3118,Master!$A$6:$J$4994,$I$1,0)*(1+0.5*(VLOOKUP($A3119,'Old-SVXY-OHLC'!$A$3:$E$5000,C$1,0)/VLOOKUP($A3118,'Old-SVXY-OHLC'!$A$3:$E$5000,5,0)-1))</f>
        <v>46.029806629821749</v>
      </c>
      <c r="D3119" s="11">
        <f>VLOOKUP($A3118,Master!$A$6:$J$4994,$I$1,0)*(1+0.5*(VLOOKUP($A3119,'Old-SVXY-OHLC'!$A$3:$E$5000,D$1,0)/VLOOKUP($A3118,'Old-SVXY-OHLC'!$A$3:$E$5000,5,0)-1))</f>
        <v>45.45604433393278</v>
      </c>
      <c r="E3119" s="11">
        <f>VLOOKUP(A3119,Master!A$6:J$4994,$I$1,0)</f>
        <v>45.58226081439939</v>
      </c>
      <c r="F3119" s="11">
        <f>VLOOKUP($A3118,Master!$A$6:$J$4994,$I$1,0)*(1+0.5*(VLOOKUP($A3119,'Old-SVXY-OHLC'!$A$3:$G$5000,F$1,0)/VLOOKUP($A3118,'Old-SVXY-OHLC'!$A$3:$G$5000,5,0)-1))</f>
        <v>45.5778504073403</v>
      </c>
    </row>
    <row r="3120" spans="1:6" x14ac:dyDescent="0.25">
      <c r="A3120" s="1">
        <v>42594</v>
      </c>
      <c r="B3120" s="11">
        <f>VLOOKUP($A3119,Master!$A$6:$J$4994,$I$1,0)*(1+0.5*(VLOOKUP($A3120,'Old-SVXY-OHLC'!$A$3:$E$5000,B$1,0)/VLOOKUP($A3119,'Old-SVXY-OHLC'!$A$3:$E$5000,5,0)-1))</f>
        <v>45.577749934232763</v>
      </c>
      <c r="C3120" s="11">
        <f>VLOOKUP($A3119,Master!$A$6:$J$4994,$I$1,0)*(1+0.5*(VLOOKUP($A3120,'Old-SVXY-OHLC'!$A$3:$E$5000,C$1,0)/VLOOKUP($A3119,'Old-SVXY-OHLC'!$A$3:$E$5000,5,0)-1))</f>
        <v>45.960717042356393</v>
      </c>
      <c r="D3120" s="11">
        <f>VLOOKUP($A3119,Master!$A$6:$J$4994,$I$1,0)*(1+0.5*(VLOOKUP($A3120,'Old-SVXY-OHLC'!$A$3:$E$5000,D$1,0)/VLOOKUP($A3119,'Old-SVXY-OHLC'!$A$3:$E$5000,5,0)-1))</f>
        <v>45.277757394615605</v>
      </c>
      <c r="E3120" s="11">
        <f>VLOOKUP(A3120,Master!A$6:J$4994,$I$1,0)</f>
        <v>45.782519086825758</v>
      </c>
      <c r="F3120" s="11">
        <f>VLOOKUP($A3119,Master!$A$6:$J$4994,$I$1,0)*(1+0.5*(VLOOKUP($A3120,'Old-SVXY-OHLC'!$A$3:$G$5000,F$1,0)/VLOOKUP($A3119,'Old-SVXY-OHLC'!$A$3:$G$5000,5,0)-1))</f>
        <v>45.80433892355736</v>
      </c>
    </row>
    <row r="3121" spans="1:6" x14ac:dyDescent="0.25">
      <c r="A3121" s="1">
        <v>42597</v>
      </c>
      <c r="B3121" s="11">
        <f>VLOOKUP($A3120,Master!$A$6:$J$4994,$I$1,0)*(1+0.5*(VLOOKUP($A3121,'Old-SVXY-OHLC'!$A$3:$E$5000,B$1,0)/VLOOKUP($A3120,'Old-SVXY-OHLC'!$A$3:$E$5000,5,0)-1))</f>
        <v>46.093273677923293</v>
      </c>
      <c r="C3121" s="11">
        <f>VLOOKUP($A3120,Master!$A$6:$J$4994,$I$1,0)*(1+0.5*(VLOOKUP($A3121,'Old-SVXY-OHLC'!$A$3:$E$5000,C$1,0)/VLOOKUP($A3120,'Old-SVXY-OHLC'!$A$3:$E$5000,5,0)-1))</f>
        <v>46.27756860176914</v>
      </c>
      <c r="D3121" s="11">
        <f>VLOOKUP($A3120,Master!$A$6:$J$4994,$I$1,0)*(1+0.5*(VLOOKUP($A3121,'Old-SVXY-OHLC'!$A$3:$E$5000,D$1,0)/VLOOKUP($A3120,'Old-SVXY-OHLC'!$A$3:$E$5000,5,0)-1))</f>
        <v>45.975708538400639</v>
      </c>
      <c r="E3121" s="11">
        <f>VLOOKUP(A3121,Master!A$6:J$4994,$I$1,0)</f>
        <v>46.004574893358452</v>
      </c>
      <c r="F3121" s="11">
        <f>VLOOKUP($A3120,Master!$A$6:$J$4994,$I$1,0)*(1+0.5*(VLOOKUP($A3121,'Old-SVXY-OHLC'!$A$3:$G$5000,F$1,0)/VLOOKUP($A3120,'Old-SVXY-OHLC'!$A$3:$G$5000,5,0)-1))</f>
        <v>46.163179043483986</v>
      </c>
    </row>
    <row r="3122" spans="1:6" x14ac:dyDescent="0.25">
      <c r="A3122" s="1">
        <v>42598</v>
      </c>
      <c r="B3122" s="11">
        <f>VLOOKUP($A3121,Master!$A$6:$J$4994,$I$1,0)*(1+0.5*(VLOOKUP($A3122,'Old-SVXY-OHLC'!$A$3:$E$5000,B$1,0)/VLOOKUP($A3121,'Old-SVXY-OHLC'!$A$3:$E$5000,5,0)-1))</f>
        <v>45.713025828261067</v>
      </c>
      <c r="C3122" s="11">
        <f>VLOOKUP($A3121,Master!$A$6:$J$4994,$I$1,0)*(1+0.5*(VLOOKUP($A3122,'Old-SVXY-OHLC'!$A$3:$E$5000,C$1,0)/VLOOKUP($A3121,'Old-SVXY-OHLC'!$A$3:$E$5000,5,0)-1))</f>
        <v>45.719348912703822</v>
      </c>
      <c r="D3122" s="11">
        <f>VLOOKUP($A3121,Master!$A$6:$J$4994,$I$1,0)*(1+0.5*(VLOOKUP($A3122,'Old-SVXY-OHLC'!$A$3:$E$5000,D$1,0)/VLOOKUP($A3121,'Old-SVXY-OHLC'!$A$3:$E$5000,5,0)-1))</f>
        <v>45.213061440962669</v>
      </c>
      <c r="E3122" s="11">
        <f>VLOOKUP(A3122,Master!A$6:J$4994,$I$1,0)</f>
        <v>45.21291915831371</v>
      </c>
      <c r="F3122" s="11">
        <f>VLOOKUP($A3121,Master!$A$6:$J$4994,$I$1,0)*(1+0.5*(VLOOKUP($A3122,'Old-SVXY-OHLC'!$A$3:$G$5000,F$1,0)/VLOOKUP($A3121,'Old-SVXY-OHLC'!$A$3:$G$5000,5,0)-1))</f>
        <v>45.371510332945213</v>
      </c>
    </row>
    <row r="3123" spans="1:6" x14ac:dyDescent="0.25">
      <c r="A3123" s="1">
        <v>42599</v>
      </c>
      <c r="B3123" s="11">
        <f>VLOOKUP($A3122,Master!$A$6:$J$4994,$I$1,0)*(1+0.5*(VLOOKUP($A3123,'Old-SVXY-OHLC'!$A$3:$E$5000,B$1,0)/VLOOKUP($A3122,'Old-SVXY-OHLC'!$A$3:$E$5000,5,0)-1))</f>
        <v>45.44821781378559</v>
      </c>
      <c r="C3123" s="11">
        <f>VLOOKUP($A3122,Master!$A$6:$J$4994,$I$1,0)*(1+0.5*(VLOOKUP($A3123,'Old-SVXY-OHLC'!$A$3:$E$5000,C$1,0)/VLOOKUP($A3122,'Old-SVXY-OHLC'!$A$3:$E$5000,5,0)-1))</f>
        <v>46.037205584321192</v>
      </c>
      <c r="D3123" s="11">
        <f>VLOOKUP($A3122,Master!$A$6:$J$4994,$I$1,0)*(1+0.5*(VLOOKUP($A3123,'Old-SVXY-OHLC'!$A$3:$E$5000,D$1,0)/VLOOKUP($A3122,'Old-SVXY-OHLC'!$A$3:$E$5000,5,0)-1))</f>
        <v>44.852793669172172</v>
      </c>
      <c r="E3123" s="11">
        <f>VLOOKUP(A3123,Master!A$6:J$4994,$I$1,0)</f>
        <v>45.949293198977692</v>
      </c>
      <c r="F3123" s="11">
        <f>VLOOKUP($A3122,Master!$A$6:$J$4994,$I$1,0)*(1+0.5*(VLOOKUP($A3123,'Old-SVXY-OHLC'!$A$3:$G$5000,F$1,0)/VLOOKUP($A3122,'Old-SVXY-OHLC'!$A$3:$G$5000,5,0)-1))</f>
        <v>45.953523065782775</v>
      </c>
    </row>
    <row r="3124" spans="1:6" x14ac:dyDescent="0.25">
      <c r="A3124" s="1">
        <v>42600</v>
      </c>
      <c r="B3124" s="11">
        <f>VLOOKUP($A3123,Master!$A$6:$J$4994,$I$1,0)*(1+0.5*(VLOOKUP($A3124,'Old-SVXY-OHLC'!$A$3:$E$5000,B$1,0)/VLOOKUP($A3123,'Old-SVXY-OHLC'!$A$3:$E$5000,5,0)-1))</f>
        <v>45.858316839088232</v>
      </c>
      <c r="C3124" s="11">
        <f>VLOOKUP($A3123,Master!$A$6:$J$4994,$I$1,0)*(1+0.5*(VLOOKUP($A3124,'Old-SVXY-OHLC'!$A$3:$E$5000,C$1,0)/VLOOKUP($A3123,'Old-SVXY-OHLC'!$A$3:$E$5000,5,0)-1))</f>
        <v>46.358818579770833</v>
      </c>
      <c r="D3124" s="11">
        <f>VLOOKUP($A3123,Master!$A$6:$J$4994,$I$1,0)*(1+0.5*(VLOOKUP($A3124,'Old-SVXY-OHLC'!$A$3:$E$5000,D$1,0)/VLOOKUP($A3123,'Old-SVXY-OHLC'!$A$3:$E$5000,5,0)-1))</f>
        <v>45.69359622281813</v>
      </c>
      <c r="E3124" s="11">
        <f>VLOOKUP(A3124,Master!A$6:J$4994,$I$1,0)</f>
        <v>46.323879964310898</v>
      </c>
      <c r="F3124" s="11">
        <f>VLOOKUP($A3123,Master!$A$6:$J$4994,$I$1,0)*(1+0.5*(VLOOKUP($A3124,'Old-SVXY-OHLC'!$A$3:$G$5000,F$1,0)/VLOOKUP($A3123,'Old-SVXY-OHLC'!$A$3:$G$5000,5,0)-1))</f>
        <v>46.358818579770833</v>
      </c>
    </row>
    <row r="3125" spans="1:6" x14ac:dyDescent="0.25">
      <c r="A3125" s="1">
        <v>42601</v>
      </c>
      <c r="B3125" s="11">
        <f>VLOOKUP($A3124,Master!$A$6:$J$4994,$I$1,0)*(1+0.5*(VLOOKUP($A3125,'Old-SVXY-OHLC'!$A$3:$E$5000,B$1,0)/VLOOKUP($A3124,'Old-SVXY-OHLC'!$A$3:$E$5000,5,0)-1))</f>
        <v>46.107035430635442</v>
      </c>
      <c r="C3125" s="11">
        <f>VLOOKUP($A3124,Master!$A$6:$J$4994,$I$1,0)*(1+0.5*(VLOOKUP($A3125,'Old-SVXY-OHLC'!$A$3:$E$5000,C$1,0)/VLOOKUP($A3124,'Old-SVXY-OHLC'!$A$3:$E$5000,5,0)-1))</f>
        <v>46.345851089171425</v>
      </c>
      <c r="D3125" s="11">
        <f>VLOOKUP($A3124,Master!$A$6:$J$4994,$I$1,0)*(1+0.5*(VLOOKUP($A3125,'Old-SVXY-OHLC'!$A$3:$E$5000,D$1,0)/VLOOKUP($A3124,'Old-SVXY-OHLC'!$A$3:$E$5000,5,0)-1))</f>
        <v>45.858796005320542</v>
      </c>
      <c r="E3125" s="11">
        <f>VLOOKUP(A3125,Master!A$6:J$4994,$I$1,0)</f>
        <v>46.16556135676251</v>
      </c>
      <c r="F3125" s="11">
        <f>VLOOKUP($A3124,Master!$A$6:$J$4994,$I$1,0)*(1+0.5*(VLOOKUP($A3125,'Old-SVXY-OHLC'!$A$3:$G$5000,F$1,0)/VLOOKUP($A3124,'Old-SVXY-OHLC'!$A$3:$G$5000,5,0)-1))</f>
        <v>46.239014043164183</v>
      </c>
    </row>
    <row r="3126" spans="1:6" x14ac:dyDescent="0.25">
      <c r="A3126" s="1">
        <v>42604</v>
      </c>
      <c r="B3126" s="11">
        <f>VLOOKUP($A3125,Master!$A$6:$J$4994,$I$1,0)*(1+0.5*(VLOOKUP($A3126,'Old-SVXY-OHLC'!$A$3:$E$5000,B$1,0)/VLOOKUP($A3125,'Old-SVXY-OHLC'!$A$3:$E$5000,5,0)-1))</f>
        <v>46.097245110603701</v>
      </c>
      <c r="C3126" s="11">
        <f>VLOOKUP($A3125,Master!$A$6:$J$4994,$I$1,0)*(1+0.5*(VLOOKUP($A3126,'Old-SVXY-OHLC'!$A$3:$E$5000,C$1,0)/VLOOKUP($A3125,'Old-SVXY-OHLC'!$A$3:$E$5000,5,0)-1))</f>
        <v>46.254900029516165</v>
      </c>
      <c r="D3126" s="11">
        <f>VLOOKUP($A3125,Master!$A$6:$J$4994,$I$1,0)*(1+0.5*(VLOOKUP($A3126,'Old-SVXY-OHLC'!$A$3:$E$5000,D$1,0)/VLOOKUP($A3125,'Old-SVXY-OHLC'!$A$3:$E$5000,5,0)-1))</f>
        <v>45.78508900177669</v>
      </c>
      <c r="E3126" s="11">
        <f>VLOOKUP(A3126,Master!A$6:J$4994,$I$1,0)</f>
        <v>46.074967994762275</v>
      </c>
      <c r="F3126" s="11">
        <f>VLOOKUP($A3125,Master!$A$6:$J$4994,$I$1,0)*(1+0.5*(VLOOKUP($A3126,'Old-SVXY-OHLC'!$A$3:$G$5000,F$1,0)/VLOOKUP($A3125,'Old-SVXY-OHLC'!$A$3:$G$5000,5,0)-1))</f>
        <v>46.166613905544857</v>
      </c>
    </row>
    <row r="3127" spans="1:6" x14ac:dyDescent="0.25">
      <c r="A3127" s="1">
        <v>42605</v>
      </c>
      <c r="B3127" s="11">
        <f>VLOOKUP($A3126,Master!$A$6:$J$4994,$I$1,0)*(1+0.5*(VLOOKUP($A3127,'Old-SVXY-OHLC'!$A$3:$E$5000,B$1,0)/VLOOKUP($A3126,'Old-SVXY-OHLC'!$A$3:$E$5000,5,0)-1))</f>
        <v>46.314892402784949</v>
      </c>
      <c r="C3127" s="11">
        <f>VLOOKUP($A3126,Master!$A$6:$J$4994,$I$1,0)*(1+0.5*(VLOOKUP($A3127,'Old-SVXY-OHLC'!$A$3:$E$5000,C$1,0)/VLOOKUP($A3126,'Old-SVXY-OHLC'!$A$3:$E$5000,5,0)-1))</f>
        <v>46.460218242449521</v>
      </c>
      <c r="D3127" s="11">
        <f>VLOOKUP($A3126,Master!$A$6:$J$4994,$I$1,0)*(1+0.5*(VLOOKUP($A3127,'Old-SVXY-OHLC'!$A$3:$E$5000,D$1,0)/VLOOKUP($A3126,'Old-SVXY-OHLC'!$A$3:$E$5000,5,0)-1))</f>
        <v>46.112117641020234</v>
      </c>
      <c r="E3127" s="11">
        <f>VLOOKUP(A3127,Master!A$6:J$4994,$I$1,0)</f>
        <v>46.111992193664186</v>
      </c>
      <c r="F3127" s="11">
        <f>VLOOKUP($A3126,Master!$A$6:$J$4994,$I$1,0)*(1+0.5*(VLOOKUP($A3127,'Old-SVXY-OHLC'!$A$3:$G$5000,F$1,0)/VLOOKUP($A3126,'Old-SVXY-OHLC'!$A$3:$G$5000,5,0)-1))</f>
        <v>46.22959371711957</v>
      </c>
    </row>
    <row r="3128" spans="1:6" x14ac:dyDescent="0.25">
      <c r="A3128" s="1">
        <v>42606</v>
      </c>
      <c r="B3128" s="11">
        <f>VLOOKUP($A3127,Master!$A$6:$J$4994,$I$1,0)*(1+0.5*(VLOOKUP($A3128,'Old-SVXY-OHLC'!$A$3:$E$5000,B$1,0)/VLOOKUP($A3127,'Old-SVXY-OHLC'!$A$3:$E$5000,5,0)-1))</f>
        <v>46.099947190016145</v>
      </c>
      <c r="C3128" s="11">
        <f>VLOOKUP($A3127,Master!$A$6:$J$4994,$I$1,0)*(1+0.5*(VLOOKUP($A3128,'Old-SVXY-OHLC'!$A$3:$E$5000,C$1,0)/VLOOKUP($A3127,'Old-SVXY-OHLC'!$A$3:$E$5000,5,0)-1))</f>
        <v>46.156767891341808</v>
      </c>
      <c r="D3128" s="11">
        <f>VLOOKUP($A3127,Master!$A$6:$J$4994,$I$1,0)*(1+0.5*(VLOOKUP($A3128,'Old-SVXY-OHLC'!$A$3:$E$5000,D$1,0)/VLOOKUP($A3127,'Old-SVXY-OHLC'!$A$3:$E$5000,5,0)-1))</f>
        <v>45.443351787800736</v>
      </c>
      <c r="E3128" s="11">
        <f>VLOOKUP(A3128,Master!A$6:J$4994,$I$1,0)</f>
        <v>45.4886998030779</v>
      </c>
      <c r="F3128" s="11">
        <f>VLOOKUP($A3127,Master!$A$6:$J$4994,$I$1,0)*(1+0.5*(VLOOKUP($A3128,'Old-SVXY-OHLC'!$A$3:$G$5000,F$1,0)/VLOOKUP($A3127,'Old-SVXY-OHLC'!$A$3:$G$5000,5,0)-1))</f>
        <v>45.702201649395406</v>
      </c>
    </row>
    <row r="3129" spans="1:6" x14ac:dyDescent="0.25">
      <c r="A3129" s="1">
        <v>42607</v>
      </c>
      <c r="B3129" s="11">
        <f>VLOOKUP($A3128,Master!$A$6:$J$4994,$I$1,0)*(1+0.5*(VLOOKUP($A3129,'Old-SVXY-OHLC'!$A$3:$E$5000,B$1,0)/VLOOKUP($A3128,'Old-SVXY-OHLC'!$A$3:$E$5000,5,0)-1))</f>
        <v>45.30495779418613</v>
      </c>
      <c r="C3129" s="11">
        <f>VLOOKUP($A3128,Master!$A$6:$J$4994,$I$1,0)*(1+0.5*(VLOOKUP($A3129,'Old-SVXY-OHLC'!$A$3:$E$5000,C$1,0)/VLOOKUP($A3128,'Old-SVXY-OHLC'!$A$3:$E$5000,5,0)-1))</f>
        <v>45.95466683377014</v>
      </c>
      <c r="D3129" s="11">
        <f>VLOOKUP($A3128,Master!$A$6:$J$4994,$I$1,0)*(1+0.5*(VLOOKUP($A3129,'Old-SVXY-OHLC'!$A$3:$E$5000,D$1,0)/VLOOKUP($A3128,'Old-SVXY-OHLC'!$A$3:$E$5000,5,0)-1))</f>
        <v>45.260150230069442</v>
      </c>
      <c r="E3129" s="11">
        <f>VLOOKUP(A3129,Master!A$6:J$4994,$I$1,0)</f>
        <v>45.724050147280941</v>
      </c>
      <c r="F3129" s="11">
        <f>VLOOKUP($A3128,Master!$A$6:$J$4994,$I$1,0)*(1+0.5*(VLOOKUP($A3129,'Old-SVXY-OHLC'!$A$3:$G$5000,F$1,0)/VLOOKUP($A3128,'Old-SVXY-OHLC'!$A$3:$G$5000,5,0)-1))</f>
        <v>45.682621548883979</v>
      </c>
    </row>
    <row r="3130" spans="1:6" x14ac:dyDescent="0.25">
      <c r="A3130" s="1">
        <v>42608</v>
      </c>
      <c r="B3130" s="11">
        <f>VLOOKUP($A3129,Master!$A$6:$J$4994,$I$1,0)*(1+0.5*(VLOOKUP($A3130,'Old-SVXY-OHLC'!$A$3:$E$5000,B$1,0)/VLOOKUP($A3129,'Old-SVXY-OHLC'!$A$3:$E$5000,5,0)-1))</f>
        <v>45.867395184906037</v>
      </c>
      <c r="C3130" s="11">
        <f>VLOOKUP($A3129,Master!$A$6:$J$4994,$I$1,0)*(1+0.5*(VLOOKUP($A3130,'Old-SVXY-OHLC'!$A$3:$E$5000,C$1,0)/VLOOKUP($A3129,'Old-SVXY-OHLC'!$A$3:$E$5000,5,0)-1))</f>
        <v>46.501037268098813</v>
      </c>
      <c r="D3130" s="11">
        <f>VLOOKUP($A3129,Master!$A$6:$J$4994,$I$1,0)*(1+0.5*(VLOOKUP($A3130,'Old-SVXY-OHLC'!$A$3:$E$5000,D$1,0)/VLOOKUP($A3129,'Old-SVXY-OHLC'!$A$3:$E$5000,5,0)-1))</f>
        <v>44.826184551793816</v>
      </c>
      <c r="E3130" s="11">
        <f>VLOOKUP(A3130,Master!A$6:J$4994,$I$1,0)</f>
        <v>45.523696280597591</v>
      </c>
      <c r="F3130" s="11">
        <f>VLOOKUP($A3129,Master!$A$6:$J$4994,$I$1,0)*(1+0.5*(VLOOKUP($A3130,'Old-SVXY-OHLC'!$A$3:$G$5000,F$1,0)/VLOOKUP($A3129,'Old-SVXY-OHLC'!$A$3:$G$5000,5,0)-1))</f>
        <v>45.612663169535892</v>
      </c>
    </row>
    <row r="3131" spans="1:6" x14ac:dyDescent="0.25">
      <c r="A3131" s="1">
        <v>42611</v>
      </c>
      <c r="B3131" s="11">
        <f>VLOOKUP($A3130,Master!$A$6:$J$4994,$I$1,0)*(1+0.5*(VLOOKUP($A3131,'Old-SVXY-OHLC'!$A$3:$E$5000,B$1,0)/VLOOKUP($A3130,'Old-SVXY-OHLC'!$A$3:$E$5000,5,0)-1))</f>
        <v>45.680090589181063</v>
      </c>
      <c r="C3131" s="11">
        <f>VLOOKUP($A3130,Master!$A$6:$J$4994,$I$1,0)*(1+0.5*(VLOOKUP($A3131,'Old-SVXY-OHLC'!$A$3:$E$5000,C$1,0)/VLOOKUP($A3130,'Old-SVXY-OHLC'!$A$3:$E$5000,5,0)-1))</f>
        <v>46.204594015334472</v>
      </c>
      <c r="D3131" s="11">
        <f>VLOOKUP($A3130,Master!$A$6:$J$4994,$I$1,0)*(1+0.5*(VLOOKUP($A3131,'Old-SVXY-OHLC'!$A$3:$E$5000,D$1,0)/VLOOKUP($A3130,'Old-SVXY-OHLC'!$A$3:$E$5000,5,0)-1))</f>
        <v>45.673692926658646</v>
      </c>
      <c r="E3131" s="11">
        <f>VLOOKUP(A3131,Master!A$6:J$4994,$I$1,0)</f>
        <v>46.049720544902399</v>
      </c>
      <c r="F3131" s="11">
        <f>VLOOKUP($A3130,Master!$A$6:$J$4994,$I$1,0)*(1+0.5*(VLOOKUP($A3131,'Old-SVXY-OHLC'!$A$3:$G$5000,F$1,0)/VLOOKUP($A3130,'Old-SVXY-OHLC'!$A$3:$G$5000,5,0)-1))</f>
        <v>46.083060814749807</v>
      </c>
    </row>
    <row r="3132" spans="1:6" x14ac:dyDescent="0.25">
      <c r="A3132" s="1">
        <v>42612</v>
      </c>
      <c r="B3132" s="11">
        <f>VLOOKUP($A3131,Master!$A$6:$J$4994,$I$1,0)*(1+0.5*(VLOOKUP($A3132,'Old-SVXY-OHLC'!$A$3:$E$5000,B$1,0)/VLOOKUP($A3131,'Old-SVXY-OHLC'!$A$3:$E$5000,5,0)-1))</f>
        <v>46.148748598387272</v>
      </c>
      <c r="C3132" s="11">
        <f>VLOOKUP($A3131,Master!$A$6:$J$4994,$I$1,0)*(1+0.5*(VLOOKUP($A3132,'Old-SVXY-OHLC'!$A$3:$E$5000,C$1,0)/VLOOKUP($A3131,'Old-SVXY-OHLC'!$A$3:$E$5000,5,0)-1))</f>
        <v>46.344794781922744</v>
      </c>
      <c r="D3132" s="11">
        <f>VLOOKUP($A3131,Master!$A$6:$J$4994,$I$1,0)*(1+0.5*(VLOOKUP($A3132,'Old-SVXY-OHLC'!$A$3:$E$5000,D$1,0)/VLOOKUP($A3131,'Old-SVXY-OHLC'!$A$3:$E$5000,5,0)-1))</f>
        <v>45.854679639286559</v>
      </c>
      <c r="E3132" s="11">
        <f>VLOOKUP(A3132,Master!A$6:J$4994,$I$1,0)</f>
        <v>46.21583586285638</v>
      </c>
      <c r="F3132" s="11">
        <f>VLOOKUP($A3131,Master!$A$6:$J$4994,$I$1,0)*(1+0.5*(VLOOKUP($A3132,'Old-SVXY-OHLC'!$A$3:$G$5000,F$1,0)/VLOOKUP($A3131,'Old-SVXY-OHLC'!$A$3:$G$5000,5,0)-1))</f>
        <v>46.25942137124045</v>
      </c>
    </row>
    <row r="3133" spans="1:6" x14ac:dyDescent="0.25">
      <c r="A3133" s="1">
        <v>42613</v>
      </c>
      <c r="B3133" s="11">
        <f>VLOOKUP($A3132,Master!$A$6:$J$4994,$I$1,0)*(1+0.5*(VLOOKUP($A3133,'Old-SVXY-OHLC'!$A$3:$E$5000,B$1,0)/VLOOKUP($A3132,'Old-SVXY-OHLC'!$A$3:$E$5000,5,0)-1))</f>
        <v>46.164620985871771</v>
      </c>
      <c r="C3133" s="11">
        <f>VLOOKUP($A3132,Master!$A$6:$J$4994,$I$1,0)*(1+0.5*(VLOOKUP($A3133,'Old-SVXY-OHLC'!$A$3:$E$5000,C$1,0)/VLOOKUP($A3132,'Old-SVXY-OHLC'!$A$3:$E$5000,5,0)-1))</f>
        <v>46.290648962575553</v>
      </c>
      <c r="D3133" s="11">
        <f>VLOOKUP($A3132,Master!$A$6:$J$4994,$I$1,0)*(1+0.5*(VLOOKUP($A3133,'Old-SVXY-OHLC'!$A$3:$E$5000,D$1,0)/VLOOKUP($A3132,'Old-SVXY-OHLC'!$A$3:$E$5000,5,0)-1))</f>
        <v>45.531332939235554</v>
      </c>
      <c r="E3133" s="11">
        <f>VLOOKUP(A3133,Master!A$6:J$4994,$I$1,0)</f>
        <v>46.202174350123869</v>
      </c>
      <c r="F3133" s="11">
        <f>VLOOKUP($A3132,Master!$A$6:$J$4994,$I$1,0)*(1+0.5*(VLOOKUP($A3133,'Old-SVXY-OHLC'!$A$3:$G$5000,F$1,0)/VLOOKUP($A3132,'Old-SVXY-OHLC'!$A$3:$G$5000,5,0)-1))</f>
        <v>46.111059993717497</v>
      </c>
    </row>
    <row r="3134" spans="1:6" x14ac:dyDescent="0.25">
      <c r="A3134" s="1">
        <v>42614</v>
      </c>
      <c r="B3134" s="11">
        <f>VLOOKUP($A3133,Master!$A$6:$J$4994,$I$1,0)*(1+0.5*(VLOOKUP($A3134,'Old-SVXY-OHLC'!$A$3:$E$5000,B$1,0)/VLOOKUP($A3133,'Old-SVXY-OHLC'!$A$3:$E$5000,5,0)-1))</f>
        <v>46.214907484616653</v>
      </c>
      <c r="C3134" s="11">
        <f>VLOOKUP($A3133,Master!$A$6:$J$4994,$I$1,0)*(1+0.5*(VLOOKUP($A3134,'Old-SVXY-OHLC'!$A$3:$E$5000,C$1,0)/VLOOKUP($A3133,'Old-SVXY-OHLC'!$A$3:$E$5000,5,0)-1))</f>
        <v>46.340972044961909</v>
      </c>
      <c r="D3134" s="11">
        <f>VLOOKUP($A3133,Master!$A$6:$J$4994,$I$1,0)*(1+0.5*(VLOOKUP($A3134,'Old-SVXY-OHLC'!$A$3:$E$5000,D$1,0)/VLOOKUP($A3133,'Old-SVXY-OHLC'!$A$3:$E$5000,5,0)-1))</f>
        <v>45.635014667138186</v>
      </c>
      <c r="E3134" s="11">
        <f>VLOOKUP(A3134,Master!A$6:J$4994,$I$1,0)</f>
        <v>46.234998463900979</v>
      </c>
      <c r="F3134" s="11">
        <f>VLOOKUP($A3133,Master!$A$6:$J$4994,$I$1,0)*(1+0.5*(VLOOKUP($A3134,'Old-SVXY-OHLC'!$A$3:$G$5000,F$1,0)/VLOOKUP($A3133,'Old-SVXY-OHLC'!$A$3:$G$5000,5,0)-1))</f>
        <v>46.240120900941427</v>
      </c>
    </row>
    <row r="3135" spans="1:6" x14ac:dyDescent="0.25">
      <c r="A3135" s="1">
        <v>42615</v>
      </c>
      <c r="B3135" s="11">
        <f>VLOOKUP($A3134,Master!$A$6:$J$4994,$I$1,0)*(1+0.5*(VLOOKUP($A3135,'Old-SVXY-OHLC'!$A$3:$E$5000,B$1,0)/VLOOKUP($A3134,'Old-SVXY-OHLC'!$A$3:$E$5000,5,0)-1))</f>
        <v>46.728141220823048</v>
      </c>
      <c r="C3135" s="11">
        <f>VLOOKUP($A3134,Master!$A$6:$J$4994,$I$1,0)*(1+0.5*(VLOOKUP($A3135,'Old-SVXY-OHLC'!$A$3:$E$5000,C$1,0)/VLOOKUP($A3134,'Old-SVXY-OHLC'!$A$3:$E$5000,5,0)-1))</f>
        <v>47.096613985512285</v>
      </c>
      <c r="D3135" s="11">
        <f>VLOOKUP($A3134,Master!$A$6:$J$4994,$I$1,0)*(1+0.5*(VLOOKUP($A3135,'Old-SVXY-OHLC'!$A$3:$E$5000,D$1,0)/VLOOKUP($A3134,'Old-SVXY-OHLC'!$A$3:$E$5000,5,0)-1))</f>
        <v>46.627362172738735</v>
      </c>
      <c r="E3135" s="11">
        <f>VLOOKUP(A3135,Master!A$6:J$4994,$I$1,0)</f>
        <v>46.936550372195406</v>
      </c>
      <c r="F3135" s="11">
        <f>VLOOKUP($A3134,Master!$A$6:$J$4994,$I$1,0)*(1+0.5*(VLOOKUP($A3135,'Old-SVXY-OHLC'!$A$3:$G$5000,F$1,0)/VLOOKUP($A3134,'Old-SVXY-OHLC'!$A$3:$G$5000,5,0)-1))</f>
        <v>47.084015974632692</v>
      </c>
    </row>
    <row r="3136" spans="1:6" x14ac:dyDescent="0.25">
      <c r="A3136" s="1">
        <v>42619</v>
      </c>
      <c r="B3136" s="11">
        <f>VLOOKUP($A3135,Master!$A$6:$J$4994,$I$1,0)*(1+0.5*(VLOOKUP($A3136,'Old-SVXY-OHLC'!$A$3:$E$5000,B$1,0)/VLOOKUP($A3135,'Old-SVXY-OHLC'!$A$3:$E$5000,5,0)-1))</f>
        <v>47.274117245622108</v>
      </c>
      <c r="C3136" s="11">
        <f>VLOOKUP($A3135,Master!$A$6:$J$4994,$I$1,0)*(1+0.5*(VLOOKUP($A3136,'Old-SVXY-OHLC'!$A$3:$E$5000,C$1,0)/VLOOKUP($A3135,'Old-SVXY-OHLC'!$A$3:$E$5000,5,0)-1))</f>
        <v>47.736638354465512</v>
      </c>
      <c r="D3136" s="11">
        <f>VLOOKUP($A3135,Master!$A$6:$J$4994,$I$1,0)*(1+0.5*(VLOOKUP($A3136,'Old-SVXY-OHLC'!$A$3:$E$5000,D$1,0)/VLOOKUP($A3135,'Old-SVXY-OHLC'!$A$3:$E$5000,5,0)-1))</f>
        <v>47.066220137274847</v>
      </c>
      <c r="E3136" s="11">
        <f>VLOOKUP(A3136,Master!A$6:J$4994,$I$1,0)</f>
        <v>47.736189991745313</v>
      </c>
      <c r="F3136" s="11">
        <f>VLOOKUP($A3135,Master!$A$6:$J$4994,$I$1,0)*(1+0.5*(VLOOKUP($A3136,'Old-SVXY-OHLC'!$A$3:$G$5000,F$1,0)/VLOOKUP($A3135,'Old-SVXY-OHLC'!$A$3:$G$5000,5,0)-1))</f>
        <v>47.69921969526095</v>
      </c>
    </row>
    <row r="3137" spans="1:6" x14ac:dyDescent="0.25">
      <c r="A3137" s="1">
        <v>42620</v>
      </c>
      <c r="B3137" s="11">
        <f>VLOOKUP($A3136,Master!$A$6:$J$4994,$I$1,0)*(1+0.5*(VLOOKUP($A3137,'Old-SVXY-OHLC'!$A$3:$E$5000,B$1,0)/VLOOKUP($A3136,'Old-SVXY-OHLC'!$A$3:$E$5000,5,0)-1))</f>
        <v>47.671923758440961</v>
      </c>
      <c r="C3137" s="11">
        <f>VLOOKUP($A3136,Master!$A$6:$J$4994,$I$1,0)*(1+0.5*(VLOOKUP($A3137,'Old-SVXY-OHLC'!$A$3:$E$5000,C$1,0)/VLOOKUP($A3136,'Old-SVXY-OHLC'!$A$3:$E$5000,5,0)-1))</f>
        <v>48.059497698353098</v>
      </c>
      <c r="D3137" s="11">
        <f>VLOOKUP($A3136,Master!$A$6:$J$4994,$I$1,0)*(1+0.5*(VLOOKUP($A3137,'Old-SVXY-OHLC'!$A$3:$E$5000,D$1,0)/VLOOKUP($A3136,'Old-SVXY-OHLC'!$A$3:$E$5000,5,0)-1))</f>
        <v>47.595629435484021</v>
      </c>
      <c r="E3137" s="11">
        <f>VLOOKUP(A3137,Master!A$6:J$4994,$I$1,0)</f>
        <v>47.929376753921993</v>
      </c>
      <c r="F3137" s="11">
        <f>VLOOKUP($A3136,Master!$A$6:$J$4994,$I$1,0)*(1+0.5*(VLOOKUP($A3137,'Old-SVXY-OHLC'!$A$3:$G$5000,F$1,0)/VLOOKUP($A3136,'Old-SVXY-OHLC'!$A$3:$G$5000,5,0)-1))</f>
        <v>48.001515843969571</v>
      </c>
    </row>
    <row r="3138" spans="1:6" x14ac:dyDescent="0.25">
      <c r="A3138" s="1">
        <v>42621</v>
      </c>
      <c r="B3138" s="11">
        <f>VLOOKUP($A3137,Master!$A$6:$J$4994,$I$1,0)*(1+0.5*(VLOOKUP($A3138,'Old-SVXY-OHLC'!$A$3:$E$5000,B$1,0)/VLOOKUP($A3137,'Old-SVXY-OHLC'!$A$3:$E$5000,5,0)-1))</f>
        <v>47.995019358608609</v>
      </c>
      <c r="C3138" s="11">
        <f>VLOOKUP($A3137,Master!$A$6:$J$4994,$I$1,0)*(1+0.5*(VLOOKUP($A3138,'Old-SVXY-OHLC'!$A$3:$E$5000,C$1,0)/VLOOKUP($A3137,'Old-SVXY-OHLC'!$A$3:$E$5000,5,0)-1))</f>
        <v>48.058848369146716</v>
      </c>
      <c r="D3138" s="11">
        <f>VLOOKUP($A3137,Master!$A$6:$J$4994,$I$1,0)*(1+0.5*(VLOOKUP($A3138,'Old-SVXY-OHLC'!$A$3:$E$5000,D$1,0)/VLOOKUP($A3137,'Old-SVXY-OHLC'!$A$3:$E$5000,5,0)-1))</f>
        <v>47.624199062631973</v>
      </c>
      <c r="E3138" s="11">
        <f>VLOOKUP(A3138,Master!A$6:J$4994,$I$1,0)</f>
        <v>47.685555990165959</v>
      </c>
      <c r="F3138" s="11">
        <f>VLOOKUP($A3137,Master!$A$6:$J$4994,$I$1,0)*(1+0.5*(VLOOKUP($A3138,'Old-SVXY-OHLC'!$A$3:$G$5000,F$1,0)/VLOOKUP($A3137,'Old-SVXY-OHLC'!$A$3:$G$5000,5,0)-1))</f>
        <v>47.915994035672952</v>
      </c>
    </row>
    <row r="3139" spans="1:6" x14ac:dyDescent="0.25">
      <c r="A3139" s="1">
        <v>42622</v>
      </c>
      <c r="B3139" s="11">
        <f>VLOOKUP($A3138,Master!$A$6:$J$4994,$I$1,0)*(1+0.5*(VLOOKUP($A3139,'Old-SVXY-OHLC'!$A$3:$E$5000,B$1,0)/VLOOKUP($A3138,'Old-SVXY-OHLC'!$A$3:$E$5000,5,0)-1))</f>
        <v>46.98217475429351</v>
      </c>
      <c r="C3139" s="11">
        <f>VLOOKUP($A3138,Master!$A$6:$J$4994,$I$1,0)*(1+0.5*(VLOOKUP($A3139,'Old-SVXY-OHLC'!$A$3:$E$5000,C$1,0)/VLOOKUP($A3138,'Old-SVXY-OHLC'!$A$3:$E$5000,5,0)-1))</f>
        <v>47.076884973743681</v>
      </c>
      <c r="D3139" s="11">
        <f>VLOOKUP($A3138,Master!$A$6:$J$4994,$I$1,0)*(1+0.5*(VLOOKUP($A3139,'Old-SVXY-OHLC'!$A$3:$E$5000,D$1,0)/VLOOKUP($A3138,'Old-SVXY-OHLC'!$A$3:$E$5000,5,0)-1))</f>
        <v>43.994187028507326</v>
      </c>
      <c r="E3139" s="11">
        <f>VLOOKUP(A3139,Master!A$6:J$4994,$I$1,0)</f>
        <v>43.993980552387647</v>
      </c>
      <c r="F3139" s="11">
        <f>VLOOKUP($A3138,Master!$A$6:$J$4994,$I$1,0)*(1+0.5*(VLOOKUP($A3139,'Old-SVXY-OHLC'!$A$3:$G$5000,F$1,0)/VLOOKUP($A3138,'Old-SVXY-OHLC'!$A$3:$G$5000,5,0)-1))</f>
        <v>44.058435213322774</v>
      </c>
    </row>
    <row r="3140" spans="1:6" x14ac:dyDescent="0.25">
      <c r="A3140" s="1">
        <v>42625</v>
      </c>
      <c r="B3140" s="11">
        <f>VLOOKUP($A3139,Master!$A$6:$J$4994,$I$1,0)*(1+0.5*(VLOOKUP($A3140,'Old-SVXY-OHLC'!$A$3:$E$5000,B$1,0)/VLOOKUP($A3139,'Old-SVXY-OHLC'!$A$3:$E$5000,5,0)-1))</f>
        <v>43.850678482357367</v>
      </c>
      <c r="C3140" s="11">
        <f>VLOOKUP($A3139,Master!$A$6:$J$4994,$I$1,0)*(1+0.5*(VLOOKUP($A3140,'Old-SVXY-OHLC'!$A$3:$E$5000,C$1,0)/VLOOKUP($A3139,'Old-SVXY-OHLC'!$A$3:$E$5000,5,0)-1))</f>
        <v>45.794933782797173</v>
      </c>
      <c r="D3140" s="11">
        <f>VLOOKUP($A3139,Master!$A$6:$J$4994,$I$1,0)*(1+0.5*(VLOOKUP($A3140,'Old-SVXY-OHLC'!$A$3:$E$5000,D$1,0)/VLOOKUP($A3139,'Old-SVXY-OHLC'!$A$3:$E$5000,5,0)-1))</f>
        <v>43.610564702582217</v>
      </c>
      <c r="E3140" s="11">
        <f>VLOOKUP(A3140,Master!A$6:J$4994,$I$1,0)</f>
        <v>45.260311697221098</v>
      </c>
      <c r="F3140" s="11">
        <f>VLOOKUP($A3139,Master!$A$6:$J$4994,$I$1,0)*(1+0.5*(VLOOKUP($A3140,'Old-SVXY-OHLC'!$A$3:$G$5000,F$1,0)/VLOOKUP($A3139,'Old-SVXY-OHLC'!$A$3:$G$5000,5,0)-1))</f>
        <v>45.574828150704512</v>
      </c>
    </row>
    <row r="3141" spans="1:6" x14ac:dyDescent="0.25">
      <c r="A3141" s="1">
        <v>42626</v>
      </c>
      <c r="B3141" s="11">
        <f>VLOOKUP($A3140,Master!$A$6:$J$4994,$I$1,0)*(1+0.5*(VLOOKUP($A3141,'Old-SVXY-OHLC'!$A$3:$E$5000,B$1,0)/VLOOKUP($A3140,'Old-SVXY-OHLC'!$A$3:$E$5000,5,0)-1))</f>
        <v>44.677104545770291</v>
      </c>
      <c r="C3141" s="11">
        <f>VLOOKUP($A3140,Master!$A$6:$J$4994,$I$1,0)*(1+0.5*(VLOOKUP($A3141,'Old-SVXY-OHLC'!$A$3:$E$5000,C$1,0)/VLOOKUP($A3140,'Old-SVXY-OHLC'!$A$3:$E$5000,5,0)-1))</f>
        <v>44.741987976129714</v>
      </c>
      <c r="D3141" s="11">
        <f>VLOOKUP($A3140,Master!$A$6:$J$4994,$I$1,0)*(1+0.5*(VLOOKUP($A3141,'Old-SVXY-OHLC'!$A$3:$E$5000,D$1,0)/VLOOKUP($A3140,'Old-SVXY-OHLC'!$A$3:$E$5000,5,0)-1))</f>
        <v>41.770385000058823</v>
      </c>
      <c r="E3141" s="11">
        <f>VLOOKUP(A3141,Master!A$6:J$4994,$I$1,0)</f>
        <v>42.982483400397022</v>
      </c>
      <c r="F3141" s="11">
        <f>VLOOKUP($A3140,Master!$A$6:$J$4994,$I$1,0)*(1+0.5*(VLOOKUP($A3141,'Old-SVXY-OHLC'!$A$3:$G$5000,F$1,0)/VLOOKUP($A3140,'Old-SVXY-OHLC'!$A$3:$G$5000,5,0)-1))</f>
        <v>42.558702912567625</v>
      </c>
    </row>
    <row r="3142" spans="1:6" x14ac:dyDescent="0.25">
      <c r="A3142" s="1">
        <v>42627</v>
      </c>
      <c r="B3142" s="11">
        <f>VLOOKUP($A3141,Master!$A$6:$J$4994,$I$1,0)*(1+0.5*(VLOOKUP($A3142,'Old-SVXY-OHLC'!$A$3:$E$5000,B$1,0)/VLOOKUP($A3141,'Old-SVXY-OHLC'!$A$3:$E$5000,5,0)-1))</f>
        <v>42.966438770235385</v>
      </c>
      <c r="C3142" s="11">
        <f>VLOOKUP($A3141,Master!$A$6:$J$4994,$I$1,0)*(1+0.5*(VLOOKUP($A3142,'Old-SVXY-OHLC'!$A$3:$E$5000,C$1,0)/VLOOKUP($A3141,'Old-SVXY-OHLC'!$A$3:$E$5000,5,0)-1))</f>
        <v>43.843397602642568</v>
      </c>
      <c r="D3142" s="11">
        <f>VLOOKUP($A3141,Master!$A$6:$J$4994,$I$1,0)*(1+0.5*(VLOOKUP($A3142,'Old-SVXY-OHLC'!$A$3:$E$5000,D$1,0)/VLOOKUP($A3141,'Old-SVXY-OHLC'!$A$3:$E$5000,5,0)-1))</f>
        <v>42.32013040943891</v>
      </c>
      <c r="E3142" s="11">
        <f>VLOOKUP(A3142,Master!A$6:J$4994,$I$1,0)</f>
        <v>42.319999059152202</v>
      </c>
      <c r="F3142" s="11">
        <f>VLOOKUP($A3141,Master!$A$6:$J$4994,$I$1,0)*(1+0.5*(VLOOKUP($A3142,'Old-SVXY-OHLC'!$A$3:$G$5000,F$1,0)/VLOOKUP($A3141,'Old-SVXY-OHLC'!$A$3:$G$5000,5,0)-1))</f>
        <v>42.7437743007752</v>
      </c>
    </row>
    <row r="3143" spans="1:6" x14ac:dyDescent="0.25">
      <c r="A3143" s="1">
        <v>42628</v>
      </c>
      <c r="B3143" s="11">
        <f>VLOOKUP($A3142,Master!$A$6:$J$4994,$I$1,0)*(1+0.5*(VLOOKUP($A3143,'Old-SVXY-OHLC'!$A$3:$E$5000,B$1,0)/VLOOKUP($A3142,'Old-SVXY-OHLC'!$A$3:$E$5000,5,0)-1))</f>
        <v>42.75037749491613</v>
      </c>
      <c r="C3143" s="11">
        <f>VLOOKUP($A3142,Master!$A$6:$J$4994,$I$1,0)*(1+0.5*(VLOOKUP($A3143,'Old-SVXY-OHLC'!$A$3:$E$5000,C$1,0)/VLOOKUP($A3142,'Old-SVXY-OHLC'!$A$3:$E$5000,5,0)-1))</f>
        <v>43.770039819532535</v>
      </c>
      <c r="D3143" s="11">
        <f>VLOOKUP($A3142,Master!$A$6:$J$4994,$I$1,0)*(1+0.5*(VLOOKUP($A3143,'Old-SVXY-OHLC'!$A$3:$E$5000,D$1,0)/VLOOKUP($A3142,'Old-SVXY-OHLC'!$A$3:$E$5000,5,0)-1))</f>
        <v>42.378010292431306</v>
      </c>
      <c r="E3143" s="11">
        <f>VLOOKUP(A3143,Master!A$6:J$4994,$I$1,0)</f>
        <v>43.172780819104126</v>
      </c>
      <c r="F3143" s="11">
        <f>VLOOKUP($A3142,Master!$A$6:$J$4994,$I$1,0)*(1+0.5*(VLOOKUP($A3143,'Old-SVXY-OHLC'!$A$3:$G$5000,F$1,0)/VLOOKUP($A3142,'Old-SVXY-OHLC'!$A$3:$G$5000,5,0)-1))</f>
        <v>43.529913334078053</v>
      </c>
    </row>
    <row r="3144" spans="1:6" x14ac:dyDescent="0.25">
      <c r="A3144" s="1">
        <v>42629</v>
      </c>
      <c r="B3144" s="11">
        <f>VLOOKUP($A3143,Master!$A$6:$J$4994,$I$1,0)*(1+0.5*(VLOOKUP($A3144,'Old-SVXY-OHLC'!$A$3:$E$5000,B$1,0)/VLOOKUP($A3143,'Old-SVXY-OHLC'!$A$3:$E$5000,5,0)-1))</f>
        <v>43.075841910080172</v>
      </c>
      <c r="C3144" s="11">
        <f>VLOOKUP($A3143,Master!$A$6:$J$4994,$I$1,0)*(1+0.5*(VLOOKUP($A3144,'Old-SVXY-OHLC'!$A$3:$E$5000,C$1,0)/VLOOKUP($A3143,'Old-SVXY-OHLC'!$A$3:$E$5000,5,0)-1))</f>
        <v>44.059663795541248</v>
      </c>
      <c r="D3144" s="11">
        <f>VLOOKUP($A3143,Master!$A$6:$J$4994,$I$1,0)*(1+0.5*(VLOOKUP($A3144,'Old-SVXY-OHLC'!$A$3:$E$5000,D$1,0)/VLOOKUP($A3143,'Old-SVXY-OHLC'!$A$3:$E$5000,5,0)-1))</f>
        <v>42.697037187404618</v>
      </c>
      <c r="E3144" s="11">
        <f>VLOOKUP(A3144,Master!A$6:J$4994,$I$1,0)</f>
        <v>44.059563759081307</v>
      </c>
      <c r="F3144" s="11">
        <f>VLOOKUP($A3143,Master!$A$6:$J$4994,$I$1,0)*(1+0.5*(VLOOKUP($A3144,'Old-SVXY-OHLC'!$A$3:$G$5000,F$1,0)/VLOOKUP($A3143,'Old-SVXY-OHLC'!$A$3:$G$5000,5,0)-1))</f>
        <v>43.79932145267906</v>
      </c>
    </row>
    <row r="3145" spans="1:6" x14ac:dyDescent="0.25">
      <c r="A3145" s="1">
        <v>42632</v>
      </c>
      <c r="B3145" s="11">
        <f>VLOOKUP($A3144,Master!$A$6:$J$4994,$I$1,0)*(1+0.5*(VLOOKUP($A3145,'Old-SVXY-OHLC'!$A$3:$E$5000,B$1,0)/VLOOKUP($A3144,'Old-SVXY-OHLC'!$A$3:$E$5000,5,0)-1))</f>
        <v>44.553708981079353</v>
      </c>
      <c r="C3145" s="11">
        <f>VLOOKUP($A3144,Master!$A$6:$J$4994,$I$1,0)*(1+0.5*(VLOOKUP($A3145,'Old-SVXY-OHLC'!$A$3:$E$5000,C$1,0)/VLOOKUP($A3144,'Old-SVXY-OHLC'!$A$3:$E$5000,5,0)-1))</f>
        <v>45.008670216014302</v>
      </c>
      <c r="D3145" s="11">
        <f>VLOOKUP($A3144,Master!$A$6:$J$4994,$I$1,0)*(1+0.5*(VLOOKUP($A3145,'Old-SVXY-OHLC'!$A$3:$E$5000,D$1,0)/VLOOKUP($A3144,'Old-SVXY-OHLC'!$A$3:$E$5000,5,0)-1))</f>
        <v>43.921446676647697</v>
      </c>
      <c r="E3145" s="11">
        <f>VLOOKUP(A3145,Master!A$6:J$4994,$I$1,0)</f>
        <v>44.55724016134922</v>
      </c>
      <c r="F3145" s="11">
        <f>VLOOKUP($A3144,Master!$A$6:$J$4994,$I$1,0)*(1+0.5*(VLOOKUP($A3145,'Old-SVXY-OHLC'!$A$3:$G$5000,F$1,0)/VLOOKUP($A3144,'Old-SVXY-OHLC'!$A$3:$G$5000,5,0)-1))</f>
        <v>44.356334754273064</v>
      </c>
    </row>
    <row r="3146" spans="1:6" x14ac:dyDescent="0.25">
      <c r="A3146" s="1">
        <v>42633</v>
      </c>
      <c r="B3146" s="11">
        <f>VLOOKUP($A3145,Master!$A$6:$J$4994,$I$1,0)*(1+0.5*(VLOOKUP($A3146,'Old-SVXY-OHLC'!$A$3:$E$5000,B$1,0)/VLOOKUP($A3145,'Old-SVXY-OHLC'!$A$3:$E$5000,5,0)-1))</f>
        <v>44.897483849334705</v>
      </c>
      <c r="C3146" s="11">
        <f>VLOOKUP($A3145,Master!$A$6:$J$4994,$I$1,0)*(1+0.5*(VLOOKUP($A3146,'Old-SVXY-OHLC'!$A$3:$E$5000,C$1,0)/VLOOKUP($A3145,'Old-SVXY-OHLC'!$A$3:$E$5000,5,0)-1))</f>
        <v>44.900790828354999</v>
      </c>
      <c r="D3146" s="11">
        <f>VLOOKUP($A3145,Master!$A$6:$J$4994,$I$1,0)*(1+0.5*(VLOOKUP($A3146,'Old-SVXY-OHLC'!$A$3:$E$5000,D$1,0)/VLOOKUP($A3145,'Old-SVXY-OHLC'!$A$3:$E$5000,5,0)-1))</f>
        <v>44.159731765579615</v>
      </c>
      <c r="E3146" s="11">
        <f>VLOOKUP(A3146,Master!A$6:J$4994,$I$1,0)</f>
        <v>44.169865108919318</v>
      </c>
      <c r="F3146" s="11">
        <f>VLOOKUP($A3145,Master!$A$6:$J$4994,$I$1,0)*(1+0.5*(VLOOKUP($A3146,'Old-SVXY-OHLC'!$A$3:$G$5000,F$1,0)/VLOOKUP($A3145,'Old-SVXY-OHLC'!$A$3:$G$5000,5,0)-1))</f>
        <v>44.520338044094778</v>
      </c>
    </row>
    <row r="3147" spans="1:6" x14ac:dyDescent="0.25">
      <c r="A3147" s="1">
        <v>42634</v>
      </c>
      <c r="B3147" s="11">
        <f>VLOOKUP($A3146,Master!$A$6:$J$4994,$I$1,0)*(1+0.5*(VLOOKUP($A3147,'Old-SVXY-OHLC'!$A$3:$E$5000,B$1,0)/VLOOKUP($A3146,'Old-SVXY-OHLC'!$A$3:$E$5000,5,0)-1))</f>
        <v>44.800320602097415</v>
      </c>
      <c r="C3147" s="11">
        <f>VLOOKUP($A3146,Master!$A$6:$J$4994,$I$1,0)*(1+0.5*(VLOOKUP($A3147,'Old-SVXY-OHLC'!$A$3:$E$5000,C$1,0)/VLOOKUP($A3146,'Old-SVXY-OHLC'!$A$3:$E$5000,5,0)-1))</f>
        <v>46.32558252434584</v>
      </c>
      <c r="D3147" s="11">
        <f>VLOOKUP($A3146,Master!$A$6:$J$4994,$I$1,0)*(1+0.5*(VLOOKUP($A3147,'Old-SVXY-OHLC'!$A$3:$E$5000,D$1,0)/VLOOKUP($A3146,'Old-SVXY-OHLC'!$A$3:$E$5000,5,0)-1))</f>
        <v>44.506616566855676</v>
      </c>
      <c r="E3147" s="11">
        <f>VLOOKUP(A3147,Master!A$6:J$4994,$I$1,0)</f>
        <v>45.879698075195265</v>
      </c>
      <c r="F3147" s="11">
        <f>VLOOKUP($A3146,Master!$A$6:$J$4994,$I$1,0)*(1+0.5*(VLOOKUP($A3147,'Old-SVXY-OHLC'!$A$3:$G$5000,F$1,0)/VLOOKUP($A3146,'Old-SVXY-OHLC'!$A$3:$G$5000,5,0)-1))</f>
        <v>46.19208238926317</v>
      </c>
    </row>
    <row r="3148" spans="1:6" x14ac:dyDescent="0.25">
      <c r="A3148" s="1">
        <v>42635</v>
      </c>
      <c r="B3148" s="11">
        <f>VLOOKUP($A3147,Master!$A$6:$J$4994,$I$1,0)*(1+0.5*(VLOOKUP($A3148,'Old-SVXY-OHLC'!$A$3:$E$5000,B$1,0)/VLOOKUP($A3147,'Old-SVXY-OHLC'!$A$3:$E$5000,5,0)-1))</f>
        <v>46.859691813742202</v>
      </c>
      <c r="C3148" s="11">
        <f>VLOOKUP($A3147,Master!$A$6:$J$4994,$I$1,0)*(1+0.5*(VLOOKUP($A3148,'Old-SVXY-OHLC'!$A$3:$E$5000,C$1,0)/VLOOKUP($A3147,'Old-SVXY-OHLC'!$A$3:$E$5000,5,0)-1))</f>
        <v>47.088145952074477</v>
      </c>
      <c r="D3148" s="11">
        <f>VLOOKUP($A3147,Master!$A$6:$J$4994,$I$1,0)*(1+0.5*(VLOOKUP($A3148,'Old-SVXY-OHLC'!$A$3:$E$5000,D$1,0)/VLOOKUP($A3147,'Old-SVXY-OHLC'!$A$3:$E$5000,5,0)-1))</f>
        <v>46.592630648106095</v>
      </c>
      <c r="E3148" s="11">
        <f>VLOOKUP(A3148,Master!A$6:J$4994,$I$1,0)</f>
        <v>46.933470463308076</v>
      </c>
      <c r="F3148" s="11">
        <f>VLOOKUP($A3147,Master!$A$6:$J$4994,$I$1,0)*(1+0.5*(VLOOKUP($A3148,'Old-SVXY-OHLC'!$A$3:$G$5000,F$1,0)/VLOOKUP($A3147,'Old-SVXY-OHLC'!$A$3:$G$5000,5,0)-1))</f>
        <v>47.001268074537116</v>
      </c>
    </row>
    <row r="3149" spans="1:6" x14ac:dyDescent="0.25">
      <c r="A3149" s="1">
        <v>42636</v>
      </c>
      <c r="B3149" s="11">
        <f>VLOOKUP($A3148,Master!$A$6:$J$4994,$I$1,0)*(1+0.5*(VLOOKUP($A3149,'Old-SVXY-OHLC'!$A$3:$E$5000,B$1,0)/VLOOKUP($A3148,'Old-SVXY-OHLC'!$A$3:$E$5000,5,0)-1))</f>
        <v>46.873798984733682</v>
      </c>
      <c r="C3149" s="11">
        <f>VLOOKUP($A3148,Master!$A$6:$J$4994,$I$1,0)*(1+0.5*(VLOOKUP($A3149,'Old-SVXY-OHLC'!$A$3:$E$5000,C$1,0)/VLOOKUP($A3148,'Old-SVXY-OHLC'!$A$3:$E$5000,5,0)-1))</f>
        <v>47.103527457620643</v>
      </c>
      <c r="D3149" s="11">
        <f>VLOOKUP($A3148,Master!$A$6:$J$4994,$I$1,0)*(1+0.5*(VLOOKUP($A3149,'Old-SVXY-OHLC'!$A$3:$E$5000,D$1,0)/VLOOKUP($A3148,'Old-SVXY-OHLC'!$A$3:$E$5000,5,0)-1))</f>
        <v>46.560986208416693</v>
      </c>
      <c r="E3149" s="11">
        <f>VLOOKUP(A3149,Master!A$6:J$4994,$I$1,0)</f>
        <v>46.560849991882925</v>
      </c>
      <c r="F3149" s="11">
        <f>VLOOKUP($A3148,Master!$A$6:$J$4994,$I$1,0)*(1+0.5*(VLOOKUP($A3149,'Old-SVXY-OHLC'!$A$3:$G$5000,F$1,0)/VLOOKUP($A3148,'Old-SVXY-OHLC'!$A$3:$G$5000,5,0)-1))</f>
        <v>46.795125065728335</v>
      </c>
    </row>
    <row r="3150" spans="1:6" x14ac:dyDescent="0.25">
      <c r="A3150" s="1">
        <v>42639</v>
      </c>
      <c r="B3150" s="11">
        <f>VLOOKUP($A3149,Master!$A$6:$J$4994,$I$1,0)*(1+0.5*(VLOOKUP($A3150,'Old-SVXY-OHLC'!$A$3:$E$5000,B$1,0)/VLOOKUP($A3149,'Old-SVXY-OHLC'!$A$3:$E$5000,5,0)-1))</f>
        <v>45.949865972319103</v>
      </c>
      <c r="C3150" s="11">
        <f>VLOOKUP($A3149,Master!$A$6:$J$4994,$I$1,0)*(1+0.5*(VLOOKUP($A3150,'Old-SVXY-OHLC'!$A$3:$E$5000,C$1,0)/VLOOKUP($A3149,'Old-SVXY-OHLC'!$A$3:$E$5000,5,0)-1))</f>
        <v>46.083103026212143</v>
      </c>
      <c r="D3150" s="11">
        <f>VLOOKUP($A3149,Master!$A$6:$J$4994,$I$1,0)*(1+0.5*(VLOOKUP($A3150,'Old-SVXY-OHLC'!$A$3:$E$5000,D$1,0)/VLOOKUP($A3149,'Old-SVXY-OHLC'!$A$3:$E$5000,5,0)-1))</f>
        <v>45.27098822687482</v>
      </c>
      <c r="E3150" s="11">
        <f>VLOOKUP(A3150,Master!A$6:J$4994,$I$1,0)</f>
        <v>45.614278613999161</v>
      </c>
      <c r="F3150" s="11">
        <f>VLOOKUP($A3149,Master!$A$6:$J$4994,$I$1,0)*(1+0.5*(VLOOKUP($A3150,'Old-SVXY-OHLC'!$A$3:$G$5000,F$1,0)/VLOOKUP($A3149,'Old-SVXY-OHLC'!$A$3:$G$5000,5,0)-1))</f>
        <v>45.543808255417851</v>
      </c>
    </row>
    <row r="3151" spans="1:6" x14ac:dyDescent="0.25">
      <c r="A3151" s="1">
        <v>42640</v>
      </c>
      <c r="B3151" s="11">
        <f>VLOOKUP($A3150,Master!$A$6:$J$4994,$I$1,0)*(1+0.5*(VLOOKUP($A3151,'Old-SVXY-OHLC'!$A$3:$E$5000,B$1,0)/VLOOKUP($A3150,'Old-SVXY-OHLC'!$A$3:$E$5000,5,0)-1))</f>
        <v>45.571020197252103</v>
      </c>
      <c r="C3151" s="11">
        <f>VLOOKUP($A3150,Master!$A$6:$J$4994,$I$1,0)*(1+0.5*(VLOOKUP($A3151,'Old-SVXY-OHLC'!$A$3:$E$5000,C$1,0)/VLOOKUP($A3150,'Old-SVXY-OHLC'!$A$3:$E$5000,5,0)-1))</f>
        <v>46.928366965646418</v>
      </c>
      <c r="D3151" s="11">
        <f>VLOOKUP($A3150,Master!$A$6:$J$4994,$I$1,0)*(1+0.5*(VLOOKUP($A3151,'Old-SVXY-OHLC'!$A$3:$E$5000,D$1,0)/VLOOKUP($A3150,'Old-SVXY-OHLC'!$A$3:$E$5000,5,0)-1))</f>
        <v>45.37017388485625</v>
      </c>
      <c r="E3151" s="11">
        <f>VLOOKUP(A3151,Master!A$6:J$4994,$I$1,0)</f>
        <v>46.580932705183258</v>
      </c>
      <c r="F3151" s="11">
        <f>VLOOKUP($A3150,Master!$A$6:$J$4994,$I$1,0)*(1+0.5*(VLOOKUP($A3151,'Old-SVXY-OHLC'!$A$3:$G$5000,F$1,0)/VLOOKUP($A3150,'Old-SVXY-OHLC'!$A$3:$G$5000,5,0)-1))</f>
        <v>46.753433965671604</v>
      </c>
    </row>
    <row r="3152" spans="1:6" x14ac:dyDescent="0.25">
      <c r="A3152" s="1">
        <v>42641</v>
      </c>
      <c r="B3152" s="11">
        <f>VLOOKUP($A3151,Master!$A$6:$J$4994,$I$1,0)*(1+0.5*(VLOOKUP($A3152,'Old-SVXY-OHLC'!$A$3:$E$5000,B$1,0)/VLOOKUP($A3151,'Old-SVXY-OHLC'!$A$3:$E$5000,5,0)-1))</f>
        <v>46.927547589601602</v>
      </c>
      <c r="C3152" s="11">
        <f>VLOOKUP($A3151,Master!$A$6:$J$4994,$I$1,0)*(1+0.5*(VLOOKUP($A3152,'Old-SVXY-OHLC'!$A$3:$E$5000,C$1,0)/VLOOKUP($A3151,'Old-SVXY-OHLC'!$A$3:$E$5000,5,0)-1))</f>
        <v>47.070358967650535</v>
      </c>
      <c r="D3152" s="11">
        <f>VLOOKUP($A3151,Master!$A$6:$J$4994,$I$1,0)*(1+0.5*(VLOOKUP($A3152,'Old-SVXY-OHLC'!$A$3:$E$5000,D$1,0)/VLOOKUP($A3151,'Old-SVXY-OHLC'!$A$3:$E$5000,5,0)-1))</f>
        <v>46.092885101186283</v>
      </c>
      <c r="E3152" s="11">
        <f>VLOOKUP(A3152,Master!A$6:J$4994,$I$1,0)</f>
        <v>46.96513471174827</v>
      </c>
      <c r="F3152" s="11">
        <f>VLOOKUP($A3151,Master!$A$6:$J$4994,$I$1,0)*(1+0.5*(VLOOKUP($A3152,'Old-SVXY-OHLC'!$A$3:$G$5000,F$1,0)/VLOOKUP($A3151,'Old-SVXY-OHLC'!$A$3:$G$5000,5,0)-1))</f>
        <v>47.003713700209232</v>
      </c>
    </row>
    <row r="3153" spans="1:6" x14ac:dyDescent="0.25">
      <c r="A3153" s="1">
        <v>42642</v>
      </c>
      <c r="B3153" s="11">
        <f>VLOOKUP($A3152,Master!$A$6:$J$4994,$I$1,0)*(1+0.5*(VLOOKUP($A3153,'Old-SVXY-OHLC'!$A$3:$E$5000,B$1,0)/VLOOKUP($A3152,'Old-SVXY-OHLC'!$A$3:$E$5000,5,0)-1))</f>
        <v>46.908845068602353</v>
      </c>
      <c r="C3153" s="11">
        <f>VLOOKUP($A3152,Master!$A$6:$J$4994,$I$1,0)*(1+0.5*(VLOOKUP($A3153,'Old-SVXY-OHLC'!$A$3:$E$5000,C$1,0)/VLOOKUP($A3152,'Old-SVXY-OHLC'!$A$3:$E$5000,5,0)-1))</f>
        <v>47.277142553256098</v>
      </c>
      <c r="D3153" s="11">
        <f>VLOOKUP($A3152,Master!$A$6:$J$4994,$I$1,0)*(1+0.5*(VLOOKUP($A3153,'Old-SVXY-OHLC'!$A$3:$E$5000,D$1,0)/VLOOKUP($A3152,'Old-SVXY-OHLC'!$A$3:$E$5000,5,0)-1))</f>
        <v>44.692760689003109</v>
      </c>
      <c r="E3153" s="11">
        <f>VLOOKUP(A3153,Master!A$6:J$4994,$I$1,0)</f>
        <v>46.095040191592169</v>
      </c>
      <c r="F3153" s="11">
        <f>VLOOKUP($A3152,Master!$A$6:$J$4994,$I$1,0)*(1+0.5*(VLOOKUP($A3153,'Old-SVXY-OHLC'!$A$3:$G$5000,F$1,0)/VLOOKUP($A3152,'Old-SVXY-OHLC'!$A$3:$G$5000,5,0)-1))</f>
        <v>45.523791701783395</v>
      </c>
    </row>
    <row r="3154" spans="1:6" x14ac:dyDescent="0.25">
      <c r="A3154" s="1">
        <v>42643</v>
      </c>
      <c r="B3154" s="11">
        <f>VLOOKUP($A3153,Master!$A$6:$J$4994,$I$1,0)*(1+0.5*(VLOOKUP($A3154,'Old-SVXY-OHLC'!$A$3:$E$5000,B$1,0)/VLOOKUP($A3153,'Old-SVXY-OHLC'!$A$3:$E$5000,5,0)-1))</f>
        <v>46.382131607371612</v>
      </c>
      <c r="C3154" s="11">
        <f>VLOOKUP($A3153,Master!$A$6:$J$4994,$I$1,0)*(1+0.5*(VLOOKUP($A3154,'Old-SVXY-OHLC'!$A$3:$E$5000,C$1,0)/VLOOKUP($A3153,'Old-SVXY-OHLC'!$A$3:$E$5000,5,0)-1))</f>
        <v>46.812054395318462</v>
      </c>
      <c r="D3154" s="11">
        <f>VLOOKUP($A3153,Master!$A$6:$J$4994,$I$1,0)*(1+0.5*(VLOOKUP($A3154,'Old-SVXY-OHLC'!$A$3:$E$5000,D$1,0)/VLOOKUP($A3153,'Old-SVXY-OHLC'!$A$3:$E$5000,5,0)-1))</f>
        <v>45.9522062527139</v>
      </c>
      <c r="E3154" s="11">
        <f>VLOOKUP(A3154,Master!A$6:J$4994,$I$1,0)</f>
        <v>46.268709192300307</v>
      </c>
      <c r="F3154" s="11">
        <f>VLOOKUP($A3153,Master!$A$6:$J$4994,$I$1,0)*(1+0.5*(VLOOKUP($A3154,'Old-SVXY-OHLC'!$A$3:$G$5000,F$1,0)/VLOOKUP($A3153,'Old-SVXY-OHLC'!$A$3:$G$5000,5,0)-1))</f>
        <v>46.536132976422962</v>
      </c>
    </row>
    <row r="3155" spans="1:6" x14ac:dyDescent="0.25">
      <c r="A3155" s="1">
        <v>42646</v>
      </c>
      <c r="B3155" s="11">
        <f>VLOOKUP($A3154,Master!$A$6:$J$4994,$I$1,0)*(1+0.5*(VLOOKUP($A3155,'Old-SVXY-OHLC'!$A$3:$E$5000,B$1,0)/VLOOKUP($A3154,'Old-SVXY-OHLC'!$A$3:$E$5000,5,0)-1))</f>
        <v>46.27930066680419</v>
      </c>
      <c r="C3155" s="11">
        <f>VLOOKUP($A3154,Master!$A$6:$J$4994,$I$1,0)*(1+0.5*(VLOOKUP($A3155,'Old-SVXY-OHLC'!$A$3:$E$5000,C$1,0)/VLOOKUP($A3154,'Old-SVXY-OHLC'!$A$3:$E$5000,5,0)-1))</f>
        <v>46.710810529798962</v>
      </c>
      <c r="D3155" s="11">
        <f>VLOOKUP($A3154,Master!$A$6:$J$4994,$I$1,0)*(1+0.5*(VLOOKUP($A3155,'Old-SVXY-OHLC'!$A$3:$E$5000,D$1,0)/VLOOKUP($A3154,'Old-SVXY-OHLC'!$A$3:$E$5000,5,0)-1))</f>
        <v>46.077927181253926</v>
      </c>
      <c r="E3155" s="11">
        <f>VLOOKUP(A3155,Master!A$6:J$4994,$I$1,0)</f>
        <v>46.621094334426431</v>
      </c>
      <c r="F3155" s="11">
        <f>VLOOKUP($A3154,Master!$A$6:$J$4994,$I$1,0)*(1+0.5*(VLOOKUP($A3155,'Old-SVXY-OHLC'!$A$3:$G$5000,F$1,0)/VLOOKUP($A3154,'Old-SVXY-OHLC'!$A$3:$G$5000,5,0)-1))</f>
        <v>46.634095633793244</v>
      </c>
    </row>
    <row r="3156" spans="1:6" x14ac:dyDescent="0.25">
      <c r="A3156" s="1">
        <v>42647</v>
      </c>
      <c r="B3156" s="11">
        <f>VLOOKUP($A3155,Master!$A$6:$J$4994,$I$1,0)*(1+0.5*(VLOOKUP($A3156,'Old-SVXY-OHLC'!$A$3:$E$5000,B$1,0)/VLOOKUP($A3155,'Old-SVXY-OHLC'!$A$3:$E$5000,5,0)-1))</f>
        <v>46.836674951794357</v>
      </c>
      <c r="C3156" s="11">
        <f>VLOOKUP($A3155,Master!$A$6:$J$4994,$I$1,0)*(1+0.5*(VLOOKUP($A3156,'Old-SVXY-OHLC'!$A$3:$E$5000,C$1,0)/VLOOKUP($A3155,'Old-SVXY-OHLC'!$A$3:$E$5000,5,0)-1))</f>
        <v>47.166596518235245</v>
      </c>
      <c r="D3156" s="11">
        <f>VLOOKUP($A3155,Master!$A$6:$J$4994,$I$1,0)*(1+0.5*(VLOOKUP($A3156,'Old-SVXY-OHLC'!$A$3:$E$5000,D$1,0)/VLOOKUP($A3155,'Old-SVXY-OHLC'!$A$3:$E$5000,5,0)-1))</f>
        <v>46.107033836766263</v>
      </c>
      <c r="E3156" s="11">
        <f>VLOOKUP(A3156,Master!A$6:J$4994,$I$1,0)</f>
        <v>46.837598509389977</v>
      </c>
      <c r="F3156" s="11">
        <f>VLOOKUP($A3155,Master!$A$6:$J$4994,$I$1,0)*(1+0.5*(VLOOKUP($A3156,'Old-SVXY-OHLC'!$A$3:$G$5000,F$1,0)/VLOOKUP($A3155,'Old-SVXY-OHLC'!$A$3:$G$5000,5,0)-1))</f>
        <v>46.697091042420901</v>
      </c>
    </row>
    <row r="3157" spans="1:6" x14ac:dyDescent="0.25">
      <c r="A3157" s="1">
        <v>42648</v>
      </c>
      <c r="B3157" s="11">
        <f>VLOOKUP($A3156,Master!$A$6:$J$4994,$I$1,0)*(1+0.5*(VLOOKUP($A3157,'Old-SVXY-OHLC'!$A$3:$E$5000,B$1,0)/VLOOKUP($A3156,'Old-SVXY-OHLC'!$A$3:$E$5000,5,0)-1))</f>
        <v>46.956549150834576</v>
      </c>
      <c r="C3157" s="11">
        <f>VLOOKUP($A3156,Master!$A$6:$J$4994,$I$1,0)*(1+0.5*(VLOOKUP($A3157,'Old-SVXY-OHLC'!$A$3:$E$5000,C$1,0)/VLOOKUP($A3156,'Old-SVXY-OHLC'!$A$3:$E$5000,5,0)-1))</f>
        <v>47.095490713824915</v>
      </c>
      <c r="D3157" s="11">
        <f>VLOOKUP($A3156,Master!$A$6:$J$4994,$I$1,0)*(1+0.5*(VLOOKUP($A3157,'Old-SVXY-OHLC'!$A$3:$E$5000,D$1,0)/VLOOKUP($A3156,'Old-SVXY-OHLC'!$A$3:$E$5000,5,0)-1))</f>
        <v>46.801821443588679</v>
      </c>
      <c r="E3157" s="11">
        <f>VLOOKUP(A3157,Master!A$6:J$4994,$I$1,0)</f>
        <v>46.946319951524579</v>
      </c>
      <c r="F3157" s="11">
        <f>VLOOKUP($A3156,Master!$A$6:$J$4994,$I$1,0)*(1+0.5*(VLOOKUP($A3157,'Old-SVXY-OHLC'!$A$3:$G$5000,F$1,0)/VLOOKUP($A3156,'Old-SVXY-OHLC'!$A$3:$G$5000,5,0)-1))</f>
        <v>46.906024773870762</v>
      </c>
    </row>
    <row r="3158" spans="1:6" x14ac:dyDescent="0.25">
      <c r="A3158" s="1">
        <v>42649</v>
      </c>
      <c r="B3158" s="11">
        <f>VLOOKUP($A3157,Master!$A$6:$J$4994,$I$1,0)*(1+0.5*(VLOOKUP($A3158,'Old-SVXY-OHLC'!$A$3:$E$5000,B$1,0)/VLOOKUP($A3157,'Old-SVXY-OHLC'!$A$3:$E$5000,5,0)-1))</f>
        <v>46.820931578169763</v>
      </c>
      <c r="C3158" s="11">
        <f>VLOOKUP($A3157,Master!$A$6:$J$4994,$I$1,0)*(1+0.5*(VLOOKUP($A3158,'Old-SVXY-OHLC'!$A$3:$E$5000,C$1,0)/VLOOKUP($A3157,'Old-SVXY-OHLC'!$A$3:$E$5000,5,0)-1))</f>
        <v>47.192681281190154</v>
      </c>
      <c r="D3158" s="11">
        <f>VLOOKUP($A3157,Master!$A$6:$J$4994,$I$1,0)*(1+0.5*(VLOOKUP($A3158,'Old-SVXY-OHLC'!$A$3:$E$5000,D$1,0)/VLOOKUP($A3157,'Old-SVXY-OHLC'!$A$3:$E$5000,5,0)-1))</f>
        <v>46.650808832719754</v>
      </c>
      <c r="E3158" s="11">
        <f>VLOOKUP(A3158,Master!A$6:J$4994,$I$1,0)</f>
        <v>47.165458028248658</v>
      </c>
      <c r="F3158" s="11">
        <f>VLOOKUP($A3157,Master!$A$6:$J$4994,$I$1,0)*(1+0.5*(VLOOKUP($A3158,'Old-SVXY-OHLC'!$A$3:$G$5000,F$1,0)/VLOOKUP($A3157,'Old-SVXY-OHLC'!$A$3:$G$5000,5,0)-1))</f>
        <v>47.088717381192929</v>
      </c>
    </row>
    <row r="3159" spans="1:6" x14ac:dyDescent="0.25">
      <c r="A3159" s="1">
        <v>42650</v>
      </c>
      <c r="B3159" s="11">
        <f>VLOOKUP($A3158,Master!$A$6:$J$4994,$I$1,0)*(1+0.5*(VLOOKUP($A3159,'Old-SVXY-OHLC'!$A$3:$E$5000,B$1,0)/VLOOKUP($A3158,'Old-SVXY-OHLC'!$A$3:$E$5000,5,0)-1))</f>
        <v>47.233196952816705</v>
      </c>
      <c r="C3159" s="11">
        <f>VLOOKUP($A3158,Master!$A$6:$J$4994,$I$1,0)*(1+0.5*(VLOOKUP($A3159,'Old-SVXY-OHLC'!$A$3:$E$5000,C$1,0)/VLOOKUP($A3158,'Old-SVXY-OHLC'!$A$3:$E$5000,5,0)-1))</f>
        <v>47.32099970934685</v>
      </c>
      <c r="D3159" s="11">
        <f>VLOOKUP($A3158,Master!$A$6:$J$4994,$I$1,0)*(1+0.5*(VLOOKUP($A3159,'Old-SVXY-OHLC'!$A$3:$E$5000,D$1,0)/VLOOKUP($A3158,'Old-SVXY-OHLC'!$A$3:$E$5000,5,0)-1))</f>
        <v>46.540178015802482</v>
      </c>
      <c r="E3159" s="11">
        <f>VLOOKUP(A3159,Master!A$6:J$4994,$I$1,0)</f>
        <v>46.778734647146734</v>
      </c>
      <c r="F3159" s="11">
        <f>VLOOKUP($A3158,Master!$A$6:$J$4994,$I$1,0)*(1+0.5*(VLOOKUP($A3159,'Old-SVXY-OHLC'!$A$3:$G$5000,F$1,0)/VLOOKUP($A3158,'Old-SVXY-OHLC'!$A$3:$G$5000,5,0)-1))</f>
        <v>47.057590812589382</v>
      </c>
    </row>
    <row r="3160" spans="1:6" x14ac:dyDescent="0.25">
      <c r="A3160" s="1">
        <v>42653</v>
      </c>
      <c r="B3160" s="11">
        <f>VLOOKUP($A3159,Master!$A$6:$J$4994,$I$1,0)*(1+0.5*(VLOOKUP($A3160,'Old-SVXY-OHLC'!$A$3:$E$5000,B$1,0)/VLOOKUP($A3159,'Old-SVXY-OHLC'!$A$3:$E$5000,5,0)-1))</f>
        <v>47.338026968331768</v>
      </c>
      <c r="C3160" s="11">
        <f>VLOOKUP($A3159,Master!$A$6:$J$4994,$I$1,0)*(1+0.5*(VLOOKUP($A3160,'Old-SVXY-OHLC'!$A$3:$E$5000,C$1,0)/VLOOKUP($A3159,'Old-SVXY-OHLC'!$A$3:$E$5000,5,0)-1))</f>
        <v>47.736434148771814</v>
      </c>
      <c r="D3160" s="11">
        <f>VLOOKUP($A3159,Master!$A$6:$J$4994,$I$1,0)*(1+0.5*(VLOOKUP($A3160,'Old-SVXY-OHLC'!$A$3:$E$5000,D$1,0)/VLOOKUP($A3159,'Old-SVXY-OHLC'!$A$3:$E$5000,5,0)-1))</f>
        <v>47.243169531198099</v>
      </c>
      <c r="E3160" s="11">
        <f>VLOOKUP(A3160,Master!A$6:J$4994,$I$1,0)</f>
        <v>47.477351975794676</v>
      </c>
      <c r="F3160" s="11">
        <f>VLOOKUP($A3159,Master!$A$6:$J$4994,$I$1,0)*(1+0.5*(VLOOKUP($A3160,'Old-SVXY-OHLC'!$A$3:$G$5000,F$1,0)/VLOOKUP($A3159,'Old-SVXY-OHLC'!$A$3:$G$5000,5,0)-1))</f>
        <v>47.559365204252636</v>
      </c>
    </row>
    <row r="3161" spans="1:6" x14ac:dyDescent="0.25">
      <c r="A3161" s="1">
        <v>42654</v>
      </c>
      <c r="B3161" s="11">
        <f>VLOOKUP($A3160,Master!$A$6:$J$4994,$I$1,0)*(1+0.5*(VLOOKUP($A3161,'Old-SVXY-OHLC'!$A$3:$E$5000,B$1,0)/VLOOKUP($A3160,'Old-SVXY-OHLC'!$A$3:$E$5000,5,0)-1))</f>
        <v>47.367758806075017</v>
      </c>
      <c r="C3161" s="11">
        <f>VLOOKUP($A3160,Master!$A$6:$J$4994,$I$1,0)*(1+0.5*(VLOOKUP($A3161,'Old-SVXY-OHLC'!$A$3:$E$5000,C$1,0)/VLOOKUP($A3160,'Old-SVXY-OHLC'!$A$3:$E$5000,5,0)-1))</f>
        <v>47.420731201103102</v>
      </c>
      <c r="D3161" s="11">
        <f>VLOOKUP($A3160,Master!$A$6:$J$4994,$I$1,0)*(1+0.5*(VLOOKUP($A3161,'Old-SVXY-OHLC'!$A$3:$E$5000,D$1,0)/VLOOKUP($A3160,'Old-SVXY-OHLC'!$A$3:$E$5000,5,0)-1))</f>
        <v>45.872048809343333</v>
      </c>
      <c r="E3161" s="11">
        <f>VLOOKUP(A3161,Master!A$6:J$4994,$I$1,0)</f>
        <v>46.276466384152215</v>
      </c>
      <c r="F3161" s="11">
        <f>VLOOKUP($A3160,Master!$A$6:$J$4994,$I$1,0)*(1+0.5*(VLOOKUP($A3161,'Old-SVXY-OHLC'!$A$3:$G$5000,F$1,0)/VLOOKUP($A3160,'Old-SVXY-OHLC'!$A$3:$G$5000,5,0)-1))</f>
        <v>46.230396320649874</v>
      </c>
    </row>
    <row r="3162" spans="1:6" x14ac:dyDescent="0.25">
      <c r="A3162" s="1">
        <v>42655</v>
      </c>
      <c r="B3162" s="11">
        <f>VLOOKUP($A3161,Master!$A$6:$J$4994,$I$1,0)*(1+0.5*(VLOOKUP($A3162,'Old-SVXY-OHLC'!$A$3:$E$5000,B$1,0)/VLOOKUP($A3161,'Old-SVXY-OHLC'!$A$3:$E$5000,5,0)-1))</f>
        <v>46.331380170356759</v>
      </c>
      <c r="C3162" s="11">
        <f>VLOOKUP($A3161,Master!$A$6:$J$4994,$I$1,0)*(1+0.5*(VLOOKUP($A3162,'Old-SVXY-OHLC'!$A$3:$E$5000,C$1,0)/VLOOKUP($A3161,'Old-SVXY-OHLC'!$A$3:$E$5000,5,0)-1))</f>
        <v>46.772849086822049</v>
      </c>
      <c r="D3162" s="11">
        <f>VLOOKUP($A3161,Master!$A$6:$J$4994,$I$1,0)*(1+0.5*(VLOOKUP($A3162,'Old-SVXY-OHLC'!$A$3:$E$5000,D$1,0)/VLOOKUP($A3161,'Old-SVXY-OHLC'!$A$3:$E$5000,5,0)-1))</f>
        <v>45.842111987150183</v>
      </c>
      <c r="E3162" s="11">
        <f>VLOOKUP(A3162,Master!A$6:J$4994,$I$1,0)</f>
        <v>45.841976298949675</v>
      </c>
      <c r="F3162" s="11">
        <f>VLOOKUP($A3161,Master!$A$6:$J$4994,$I$1,0)*(1+0.5*(VLOOKUP($A3162,'Old-SVXY-OHLC'!$A$3:$G$5000,F$1,0)/VLOOKUP($A3161,'Old-SVXY-OHLC'!$A$3:$G$5000,5,0)-1))</f>
        <v>46.206617034887394</v>
      </c>
    </row>
    <row r="3163" spans="1:6" x14ac:dyDescent="0.25">
      <c r="A3163" s="1">
        <v>42656</v>
      </c>
      <c r="B3163" s="11">
        <f>VLOOKUP($A3162,Master!$A$6:$J$4994,$I$1,0)*(1+0.5*(VLOOKUP($A3163,'Old-SVXY-OHLC'!$A$3:$E$5000,B$1,0)/VLOOKUP($A3162,'Old-SVXY-OHLC'!$A$3:$E$5000,5,0)-1))</f>
        <v>45.321814274373764</v>
      </c>
      <c r="C3163" s="11">
        <f>VLOOKUP($A3162,Master!$A$6:$J$4994,$I$1,0)*(1+0.5*(VLOOKUP($A3163,'Old-SVXY-OHLC'!$A$3:$E$5000,C$1,0)/VLOOKUP($A3162,'Old-SVXY-OHLC'!$A$3:$E$5000,5,0)-1))</f>
        <v>45.838557668258403</v>
      </c>
      <c r="D3163" s="11">
        <f>VLOOKUP($A3162,Master!$A$6:$J$4994,$I$1,0)*(1+0.5*(VLOOKUP($A3163,'Old-SVXY-OHLC'!$A$3:$E$5000,D$1,0)/VLOOKUP($A3162,'Old-SVXY-OHLC'!$A$3:$E$5000,5,0)-1))</f>
        <v>44.704950556065498</v>
      </c>
      <c r="E3163" s="11">
        <f>VLOOKUP(A3163,Master!A$6:J$4994,$I$1,0)</f>
        <v>45.329800100538499</v>
      </c>
      <c r="F3163" s="11">
        <f>VLOOKUP($A3162,Master!$A$6:$J$4994,$I$1,0)*(1+0.5*(VLOOKUP($A3163,'Old-SVXY-OHLC'!$A$3:$G$5000,F$1,0)/VLOOKUP($A3162,'Old-SVXY-OHLC'!$A$3:$G$5000,5,0)-1))</f>
        <v>45.502673816304146</v>
      </c>
    </row>
    <row r="3164" spans="1:6" x14ac:dyDescent="0.25">
      <c r="A3164" s="1">
        <v>42657</v>
      </c>
      <c r="B3164" s="11">
        <f>VLOOKUP($A3163,Master!$A$6:$J$4994,$I$1,0)*(1+0.5*(VLOOKUP($A3164,'Old-SVXY-OHLC'!$A$3:$E$5000,B$1,0)/VLOOKUP($A3163,'Old-SVXY-OHLC'!$A$3:$E$5000,5,0)-1))</f>
        <v>46.183950599301767</v>
      </c>
      <c r="C3164" s="11">
        <f>VLOOKUP($A3163,Master!$A$6:$J$4994,$I$1,0)*(1+0.5*(VLOOKUP($A3164,'Old-SVXY-OHLC'!$A$3:$E$5000,C$1,0)/VLOOKUP($A3163,'Old-SVXY-OHLC'!$A$3:$E$5000,5,0)-1))</f>
        <v>46.317879832653233</v>
      </c>
      <c r="D3164" s="11">
        <f>VLOOKUP($A3163,Master!$A$6:$J$4994,$I$1,0)*(1+0.5*(VLOOKUP($A3164,'Old-SVXY-OHLC'!$A$3:$E$5000,D$1,0)/VLOOKUP($A3163,'Old-SVXY-OHLC'!$A$3:$E$5000,5,0)-1))</f>
        <v>45.58290950299596</v>
      </c>
      <c r="E3164" s="11">
        <f>VLOOKUP(A3164,Master!A$6:J$4994,$I$1,0)</f>
        <v>45.627345707341654</v>
      </c>
      <c r="F3164" s="11">
        <f>VLOOKUP($A3163,Master!$A$6:$J$4994,$I$1,0)*(1+0.5*(VLOOKUP($A3164,'Old-SVXY-OHLC'!$A$3:$G$5000,F$1,0)/VLOOKUP($A3163,'Old-SVXY-OHLC'!$A$3:$G$5000,5,0)-1))</f>
        <v>45.762567610298255</v>
      </c>
    </row>
    <row r="3165" spans="1:6" x14ac:dyDescent="0.25">
      <c r="A3165" s="1">
        <v>42660</v>
      </c>
      <c r="B3165" s="11">
        <f>VLOOKUP($A3164,Master!$A$6:$J$4994,$I$1,0)*(1+0.5*(VLOOKUP($A3165,'Old-SVXY-OHLC'!$A$3:$E$5000,B$1,0)/VLOOKUP($A3164,'Old-SVXY-OHLC'!$A$3:$E$5000,5,0)-1))</f>
        <v>45.888141705657965</v>
      </c>
      <c r="C3165" s="11">
        <f>VLOOKUP($A3164,Master!$A$6:$J$4994,$I$1,0)*(1+0.5*(VLOOKUP($A3165,'Old-SVXY-OHLC'!$A$3:$E$5000,C$1,0)/VLOOKUP($A3164,'Old-SVXY-OHLC'!$A$3:$E$5000,5,0)-1))</f>
        <v>46.017956529137045</v>
      </c>
      <c r="D3165" s="11">
        <f>VLOOKUP($A3164,Master!$A$6:$J$4994,$I$1,0)*(1+0.5*(VLOOKUP($A3165,'Old-SVXY-OHLC'!$A$3:$E$5000,D$1,0)/VLOOKUP($A3164,'Old-SVXY-OHLC'!$A$3:$E$5000,5,0)-1))</f>
        <v>45.547381445049055</v>
      </c>
      <c r="E3165" s="11">
        <f>VLOOKUP(A3165,Master!A$6:J$4994,$I$1,0)</f>
        <v>45.874975635484766</v>
      </c>
      <c r="F3165" s="11">
        <f>VLOOKUP($A3164,Master!$A$6:$J$4994,$I$1,0)*(1+0.5*(VLOOKUP($A3165,'Old-SVXY-OHLC'!$A$3:$G$5000,F$1,0)/VLOOKUP($A3164,'Old-SVXY-OHLC'!$A$3:$G$5000,5,0)-1))</f>
        <v>45.85893481455787</v>
      </c>
    </row>
    <row r="3166" spans="1:6" x14ac:dyDescent="0.25">
      <c r="A3166" s="1">
        <v>42661</v>
      </c>
      <c r="B3166" s="11">
        <f>VLOOKUP($A3165,Master!$A$6:$J$4994,$I$1,0)*(1+0.5*(VLOOKUP($A3166,'Old-SVXY-OHLC'!$A$3:$E$5000,B$1,0)/VLOOKUP($A3165,'Old-SVXY-OHLC'!$A$3:$E$5000,5,0)-1))</f>
        <v>46.478415823895013</v>
      </c>
      <c r="C3166" s="11">
        <f>VLOOKUP($A3165,Master!$A$6:$J$4994,$I$1,0)*(1+0.5*(VLOOKUP($A3166,'Old-SVXY-OHLC'!$A$3:$E$5000,C$1,0)/VLOOKUP($A3165,'Old-SVXY-OHLC'!$A$3:$E$5000,5,0)-1))</f>
        <v>46.817344503041767</v>
      </c>
      <c r="D3166" s="11">
        <f>VLOOKUP($A3165,Master!$A$6:$J$4994,$I$1,0)*(1+0.5*(VLOOKUP($A3166,'Old-SVXY-OHLC'!$A$3:$E$5000,D$1,0)/VLOOKUP($A3165,'Old-SVXY-OHLC'!$A$3:$E$5000,5,0)-1))</f>
        <v>46.313793304150131</v>
      </c>
      <c r="E3166" s="11">
        <f>VLOOKUP(A3166,Master!A$6:J$4994,$I$1,0)</f>
        <v>46.568131311754819</v>
      </c>
      <c r="F3166" s="11">
        <f>VLOOKUP($A3165,Master!$A$6:$J$4994,$I$1,0)*(1+0.5*(VLOOKUP($A3166,'Old-SVXY-OHLC'!$A$3:$G$5000,F$1,0)/VLOOKUP($A3165,'Old-SVXY-OHLC'!$A$3:$G$5000,5,0)-1))</f>
        <v>46.794749343842106</v>
      </c>
    </row>
    <row r="3167" spans="1:6" x14ac:dyDescent="0.25">
      <c r="A3167" s="1">
        <v>42662</v>
      </c>
      <c r="B3167" s="11">
        <f>VLOOKUP($A3166,Master!$A$6:$J$4994,$I$1,0)*(1+0.5*(VLOOKUP($A3167,'Old-SVXY-OHLC'!$A$3:$E$5000,B$1,0)/VLOOKUP($A3166,'Old-SVXY-OHLC'!$A$3:$E$5000,5,0)-1))</f>
        <v>47.281112872440858</v>
      </c>
      <c r="C3167" s="11">
        <f>VLOOKUP($A3166,Master!$A$6:$J$4994,$I$1,0)*(1+0.5*(VLOOKUP($A3167,'Old-SVXY-OHLC'!$A$3:$E$5000,C$1,0)/VLOOKUP($A3166,'Old-SVXY-OHLC'!$A$3:$E$5000,5,0)-1))</f>
        <v>47.506932572950021</v>
      </c>
      <c r="D3167" s="11">
        <f>VLOOKUP($A3166,Master!$A$6:$J$4994,$I$1,0)*(1+0.5*(VLOOKUP($A3167,'Old-SVXY-OHLC'!$A$3:$E$5000,D$1,0)/VLOOKUP($A3166,'Old-SVXY-OHLC'!$A$3:$E$5000,5,0)-1))</f>
        <v>46.966242335453558</v>
      </c>
      <c r="E3167" s="11">
        <f>VLOOKUP(A3167,Master!A$6:J$4994,$I$1,0)</f>
        <v>47.337200220381646</v>
      </c>
      <c r="F3167" s="11">
        <f>VLOOKUP($A3166,Master!$A$6:$J$4994,$I$1,0)*(1+0.5*(VLOOKUP($A3167,'Old-SVXY-OHLC'!$A$3:$G$5000,F$1,0)/VLOOKUP($A3166,'Old-SVXY-OHLC'!$A$3:$G$5000,5,0)-1))</f>
        <v>47.332002517853681</v>
      </c>
    </row>
    <row r="3168" spans="1:6" x14ac:dyDescent="0.25">
      <c r="A3168" s="1">
        <v>42663</v>
      </c>
      <c r="B3168" s="11">
        <f>VLOOKUP($A3167,Master!$A$6:$J$4994,$I$1,0)*(1+0.5*(VLOOKUP($A3168,'Old-SVXY-OHLC'!$A$3:$E$5000,B$1,0)/VLOOKUP($A3167,'Old-SVXY-OHLC'!$A$3:$E$5000,5,0)-1))</f>
        <v>47.278772037244934</v>
      </c>
      <c r="C3168" s="11">
        <f>VLOOKUP($A3167,Master!$A$6:$J$4994,$I$1,0)*(1+0.5*(VLOOKUP($A3168,'Old-SVXY-OHLC'!$A$3:$E$5000,C$1,0)/VLOOKUP($A3167,'Old-SVXY-OHLC'!$A$3:$E$5000,5,0)-1))</f>
        <v>47.765750403018629</v>
      </c>
      <c r="D3168" s="11">
        <f>VLOOKUP($A3167,Master!$A$6:$J$4994,$I$1,0)*(1+0.5*(VLOOKUP($A3168,'Old-SVXY-OHLC'!$A$3:$E$5000,D$1,0)/VLOOKUP($A3167,'Old-SVXY-OHLC'!$A$3:$E$5000,5,0)-1))</f>
        <v>47.015879164317738</v>
      </c>
      <c r="E3168" s="11">
        <f>VLOOKUP(A3168,Master!A$6:J$4994,$I$1,0)</f>
        <v>47.765629540947501</v>
      </c>
      <c r="F3168" s="11">
        <f>VLOOKUP($A3167,Master!$A$6:$J$4994,$I$1,0)*(1+0.5*(VLOOKUP($A3168,'Old-SVXY-OHLC'!$A$3:$G$5000,F$1,0)/VLOOKUP($A3167,'Old-SVXY-OHLC'!$A$3:$G$5000,5,0)-1))</f>
        <v>47.626165162438305</v>
      </c>
    </row>
    <row r="3169" spans="1:6" x14ac:dyDescent="0.25">
      <c r="A3169" s="1">
        <v>42664</v>
      </c>
      <c r="B3169" s="11">
        <f>VLOOKUP($A3168,Master!$A$6:$J$4994,$I$1,0)*(1+0.5*(VLOOKUP($A3169,'Old-SVXY-OHLC'!$A$3:$E$5000,B$1,0)/VLOOKUP($A3168,'Old-SVXY-OHLC'!$A$3:$E$5000,5,0)-1))</f>
        <v>47.490804323383145</v>
      </c>
      <c r="C3169" s="11">
        <f>VLOOKUP($A3168,Master!$A$6:$J$4994,$I$1,0)*(1+0.5*(VLOOKUP($A3169,'Old-SVXY-OHLC'!$A$3:$E$5000,C$1,0)/VLOOKUP($A3168,'Old-SVXY-OHLC'!$A$3:$E$5000,5,0)-1))</f>
        <v>48.170105224090399</v>
      </c>
      <c r="D3169" s="11">
        <f>VLOOKUP($A3168,Master!$A$6:$J$4994,$I$1,0)*(1+0.5*(VLOOKUP($A3169,'Old-SVXY-OHLC'!$A$3:$E$5000,D$1,0)/VLOOKUP($A3168,'Old-SVXY-OHLC'!$A$3:$E$5000,5,0)-1))</f>
        <v>47.354323406036428</v>
      </c>
      <c r="E3169" s="11">
        <f>VLOOKUP(A3169,Master!A$6:J$4994,$I$1,0)</f>
        <v>48.05792293082051</v>
      </c>
      <c r="F3169" s="11">
        <f>VLOOKUP($A3168,Master!$A$6:$J$4994,$I$1,0)*(1+0.5*(VLOOKUP($A3169,'Old-SVXY-OHLC'!$A$3:$G$5000,F$1,0)/VLOOKUP($A3168,'Old-SVXY-OHLC'!$A$3:$G$5000,5,0)-1))</f>
        <v>48.132882084183599</v>
      </c>
    </row>
    <row r="3170" spans="1:6" x14ac:dyDescent="0.25">
      <c r="A3170" s="1">
        <v>42667</v>
      </c>
      <c r="B3170" s="11">
        <f>VLOOKUP($A3169,Master!$A$6:$J$4994,$I$1,0)*(1+0.5*(VLOOKUP($A3170,'Old-SVXY-OHLC'!$A$3:$E$5000,B$1,0)/VLOOKUP($A3169,'Old-SVXY-OHLC'!$A$3:$E$5000,5,0)-1))</f>
        <v>48.687256039320289</v>
      </c>
      <c r="C3170" s="11">
        <f>VLOOKUP($A3169,Master!$A$6:$J$4994,$I$1,0)*(1+0.5*(VLOOKUP($A3170,'Old-SVXY-OHLC'!$A$3:$E$5000,C$1,0)/VLOOKUP($A3169,'Old-SVXY-OHLC'!$A$3:$E$5000,5,0)-1))</f>
        <v>49.075719425910748</v>
      </c>
      <c r="D3170" s="11">
        <f>VLOOKUP($A3169,Master!$A$6:$J$4994,$I$1,0)*(1+0.5*(VLOOKUP($A3170,'Old-SVXY-OHLC'!$A$3:$E$5000,D$1,0)/VLOOKUP($A3169,'Old-SVXY-OHLC'!$A$3:$E$5000,5,0)-1))</f>
        <v>48.656423615166389</v>
      </c>
      <c r="E3170" s="11">
        <f>VLOOKUP(A3170,Master!A$6:J$4994,$I$1,0)</f>
        <v>49.001956171056996</v>
      </c>
      <c r="F3170" s="11">
        <f>VLOOKUP($A3169,Master!$A$6:$J$4994,$I$1,0)*(1+0.5*(VLOOKUP($A3170,'Old-SVXY-OHLC'!$A$3:$G$5000,F$1,0)/VLOOKUP($A3169,'Old-SVXY-OHLC'!$A$3:$G$5000,5,0)-1))</f>
        <v>48.983228936175422</v>
      </c>
    </row>
    <row r="3171" spans="1:6" x14ac:dyDescent="0.25">
      <c r="A3171" s="1">
        <v>42668</v>
      </c>
      <c r="B3171" s="11">
        <f>VLOOKUP($A3170,Master!$A$6:$J$4994,$I$1,0)*(1+0.5*(VLOOKUP($A3171,'Old-SVXY-OHLC'!$A$3:$E$5000,B$1,0)/VLOOKUP($A3170,'Old-SVXY-OHLC'!$A$3:$E$5000,5,0)-1))</f>
        <v>48.980227537601884</v>
      </c>
      <c r="C3171" s="11">
        <f>VLOOKUP($A3170,Master!$A$6:$J$4994,$I$1,0)*(1+0.5*(VLOOKUP($A3171,'Old-SVXY-OHLC'!$A$3:$E$5000,C$1,0)/VLOOKUP($A3170,'Old-SVXY-OHLC'!$A$3:$E$5000,5,0)-1))</f>
        <v>49.016525669953886</v>
      </c>
      <c r="D3171" s="11">
        <f>VLOOKUP($A3170,Master!$A$6:$J$4994,$I$1,0)*(1+0.5*(VLOOKUP($A3171,'Old-SVXY-OHLC'!$A$3:$E$5000,D$1,0)/VLOOKUP($A3170,'Old-SVXY-OHLC'!$A$3:$E$5000,5,0)-1))</f>
        <v>48.414599891069372</v>
      </c>
      <c r="E3171" s="11">
        <f>VLOOKUP(A3171,Master!A$6:J$4994,$I$1,0)</f>
        <v>48.564181447956642</v>
      </c>
      <c r="F3171" s="11">
        <f>VLOOKUP($A3170,Master!$A$6:$J$4994,$I$1,0)*(1+0.5*(VLOOKUP($A3171,'Old-SVXY-OHLC'!$A$3:$G$5000,F$1,0)/VLOOKUP($A3170,'Old-SVXY-OHLC'!$A$3:$G$5000,5,0)-1))</f>
        <v>48.720099593344095</v>
      </c>
    </row>
    <row r="3172" spans="1:6" x14ac:dyDescent="0.25">
      <c r="A3172" s="1">
        <v>42669</v>
      </c>
      <c r="B3172" s="11">
        <f>VLOOKUP($A3171,Master!$A$6:$J$4994,$I$1,0)*(1+0.5*(VLOOKUP($A3172,'Old-SVXY-OHLC'!$A$3:$E$5000,B$1,0)/VLOOKUP($A3171,'Old-SVXY-OHLC'!$A$3:$E$5000,5,0)-1))</f>
        <v>48.168917680437808</v>
      </c>
      <c r="C3172" s="11">
        <f>VLOOKUP($A3171,Master!$A$6:$J$4994,$I$1,0)*(1+0.5*(VLOOKUP($A3172,'Old-SVXY-OHLC'!$A$3:$E$5000,C$1,0)/VLOOKUP($A3171,'Old-SVXY-OHLC'!$A$3:$E$5000,5,0)-1))</f>
        <v>48.669484958836208</v>
      </c>
      <c r="D3172" s="11">
        <f>VLOOKUP($A3171,Master!$A$6:$J$4994,$I$1,0)*(1+0.5*(VLOOKUP($A3172,'Old-SVXY-OHLC'!$A$3:$E$5000,D$1,0)/VLOOKUP($A3171,'Old-SVXY-OHLC'!$A$3:$E$5000,5,0)-1))</f>
        <v>47.982731070789619</v>
      </c>
      <c r="E3172" s="11">
        <f>VLOOKUP(A3172,Master!A$6:J$4994,$I$1,0)</f>
        <v>47.994129397559696</v>
      </c>
      <c r="F3172" s="11">
        <f>VLOOKUP($A3171,Master!$A$6:$J$4994,$I$1,0)*(1+0.5*(VLOOKUP($A3172,'Old-SVXY-OHLC'!$A$3:$G$5000,F$1,0)/VLOOKUP($A3171,'Old-SVXY-OHLC'!$A$3:$G$5000,5,0)-1))</f>
        <v>48.120080627503135</v>
      </c>
    </row>
    <row r="3173" spans="1:6" x14ac:dyDescent="0.25">
      <c r="A3173" s="1">
        <v>42670</v>
      </c>
      <c r="B3173" s="11">
        <f>VLOOKUP($A3172,Master!$A$6:$J$4994,$I$1,0)*(1+0.5*(VLOOKUP($A3173,'Old-SVXY-OHLC'!$A$3:$E$5000,B$1,0)/VLOOKUP($A3172,'Old-SVXY-OHLC'!$A$3:$E$5000,5,0)-1))</f>
        <v>48.507561031477231</v>
      </c>
      <c r="C3173" s="11">
        <f>VLOOKUP($A3172,Master!$A$6:$J$4994,$I$1,0)*(1+0.5*(VLOOKUP($A3173,'Old-SVXY-OHLC'!$A$3:$E$5000,C$1,0)/VLOOKUP($A3172,'Old-SVXY-OHLC'!$A$3:$E$5000,5,0)-1))</f>
        <v>48.523006814583873</v>
      </c>
      <c r="D3173" s="11">
        <f>VLOOKUP($A3172,Master!$A$6:$J$4994,$I$1,0)*(1+0.5*(VLOOKUP($A3173,'Old-SVXY-OHLC'!$A$3:$E$5000,D$1,0)/VLOOKUP($A3172,'Old-SVXY-OHLC'!$A$3:$E$5000,5,0)-1))</f>
        <v>47.335694965722972</v>
      </c>
      <c r="E3173" s="11">
        <f>VLOOKUP(A3173,Master!A$6:J$4994,$I$1,0)</f>
        <v>47.335549967819624</v>
      </c>
      <c r="F3173" s="11">
        <f>VLOOKUP($A3172,Master!$A$6:$J$4994,$I$1,0)*(1+0.5*(VLOOKUP($A3173,'Old-SVXY-OHLC'!$A$3:$G$5000,F$1,0)/VLOOKUP($A3172,'Old-SVXY-OHLC'!$A$3:$G$5000,5,0)-1))</f>
        <v>47.704445177031715</v>
      </c>
    </row>
    <row r="3174" spans="1:6" x14ac:dyDescent="0.25">
      <c r="A3174" s="1">
        <v>42671</v>
      </c>
      <c r="B3174" s="11">
        <f>VLOOKUP($A3173,Master!$A$6:$J$4994,$I$1,0)*(1+0.5*(VLOOKUP($A3174,'Old-SVXY-OHLC'!$A$3:$E$5000,B$1,0)/VLOOKUP($A3173,'Old-SVXY-OHLC'!$A$3:$E$5000,5,0)-1))</f>
        <v>47.618658963948022</v>
      </c>
      <c r="C3174" s="11">
        <f>VLOOKUP($A3173,Master!$A$6:$J$4994,$I$1,0)*(1+0.5*(VLOOKUP($A3174,'Old-SVXY-OHLC'!$A$3:$E$5000,C$1,0)/VLOOKUP($A3173,'Old-SVXY-OHLC'!$A$3:$E$5000,5,0)-1))</f>
        <v>47.888051590456435</v>
      </c>
      <c r="D3174" s="11">
        <f>VLOOKUP($A3173,Master!$A$6:$J$4994,$I$1,0)*(1+0.5*(VLOOKUP($A3174,'Old-SVXY-OHLC'!$A$3:$E$5000,D$1,0)/VLOOKUP($A3173,'Old-SVXY-OHLC'!$A$3:$E$5000,5,0)-1))</f>
        <v>46.265430886603461</v>
      </c>
      <c r="E3174" s="11">
        <f>VLOOKUP(A3174,Master!A$6:J$4994,$I$1,0)</f>
        <v>46.70302235500332</v>
      </c>
      <c r="F3174" s="11">
        <f>VLOOKUP($A3173,Master!$A$6:$J$4994,$I$1,0)*(1+0.5*(VLOOKUP($A3174,'Old-SVXY-OHLC'!$A$3:$G$5000,F$1,0)/VLOOKUP($A3173,'Old-SVXY-OHLC'!$A$3:$G$5000,5,0)-1))</f>
        <v>46.678917243569856</v>
      </c>
    </row>
    <row r="3175" spans="1:6" x14ac:dyDescent="0.25">
      <c r="A3175" s="1">
        <v>42674</v>
      </c>
      <c r="B3175" s="11">
        <f>VLOOKUP($A3174,Master!$A$6:$J$4994,$I$1,0)*(1+0.5*(VLOOKUP($A3175,'Old-SVXY-OHLC'!$A$3:$E$5000,B$1,0)/VLOOKUP($A3174,'Old-SVXY-OHLC'!$A$3:$E$5000,5,0)-1))</f>
        <v>46.818162709994041</v>
      </c>
      <c r="C3175" s="11">
        <f>VLOOKUP($A3174,Master!$A$6:$J$4994,$I$1,0)*(1+0.5*(VLOOKUP($A3175,'Old-SVXY-OHLC'!$A$3:$E$5000,C$1,0)/VLOOKUP($A3174,'Old-SVXY-OHLC'!$A$3:$E$5000,5,0)-1))</f>
        <v>46.881670643862464</v>
      </c>
      <c r="D3175" s="11">
        <f>VLOOKUP($A3174,Master!$A$6:$J$4994,$I$1,0)*(1+0.5*(VLOOKUP($A3175,'Old-SVXY-OHLC'!$A$3:$E$5000,D$1,0)/VLOOKUP($A3174,'Old-SVXY-OHLC'!$A$3:$E$5000,5,0)-1))</f>
        <v>46.017945468748408</v>
      </c>
      <c r="E3175" s="11">
        <f>VLOOKUP(A3175,Master!A$6:J$4994,$I$1,0)</f>
        <v>46.018951624443801</v>
      </c>
      <c r="F3175" s="11">
        <f>VLOOKUP($A3174,Master!$A$6:$J$4994,$I$1,0)*(1+0.5*(VLOOKUP($A3175,'Old-SVXY-OHLC'!$A$3:$G$5000,F$1,0)/VLOOKUP($A3174,'Old-SVXY-OHLC'!$A$3:$G$5000,5,0)-1))</f>
        <v>46.15766635275596</v>
      </c>
    </row>
    <row r="3176" spans="1:6" x14ac:dyDescent="0.25">
      <c r="A3176" s="1">
        <v>42675</v>
      </c>
      <c r="B3176" s="11">
        <f>VLOOKUP($A3175,Master!$A$6:$J$4994,$I$1,0)*(1+0.5*(VLOOKUP($A3176,'Old-SVXY-OHLC'!$A$3:$E$5000,B$1,0)/VLOOKUP($A3175,'Old-SVXY-OHLC'!$A$3:$E$5000,5,0)-1))</f>
        <v>46.1432066687127</v>
      </c>
      <c r="C3176" s="11">
        <f>VLOOKUP($A3175,Master!$A$6:$J$4994,$I$1,0)*(1+0.5*(VLOOKUP($A3176,'Old-SVXY-OHLC'!$A$3:$E$5000,C$1,0)/VLOOKUP($A3175,'Old-SVXY-OHLC'!$A$3:$E$5000,5,0)-1))</f>
        <v>46.146430628430167</v>
      </c>
      <c r="D3176" s="11">
        <f>VLOOKUP($A3175,Master!$A$6:$J$4994,$I$1,0)*(1+0.5*(VLOOKUP($A3176,'Old-SVXY-OHLC'!$A$3:$E$5000,D$1,0)/VLOOKUP($A3175,'Old-SVXY-OHLC'!$A$3:$E$5000,5,0)-1))</f>
        <v>44.415512378177368</v>
      </c>
      <c r="E3176" s="11">
        <f>VLOOKUP(A3176,Master!A$6:J$4994,$I$1,0)</f>
        <v>45.310146690329155</v>
      </c>
      <c r="F3176" s="11">
        <f>VLOOKUP($A3175,Master!$A$6:$J$4994,$I$1,0)*(1+0.5*(VLOOKUP($A3176,'Old-SVXY-OHLC'!$A$3:$G$5000,F$1,0)/VLOOKUP($A3175,'Old-SVXY-OHLC'!$A$3:$G$5000,5,0)-1))</f>
        <v>45.517885482137643</v>
      </c>
    </row>
    <row r="3177" spans="1:6" x14ac:dyDescent="0.25">
      <c r="A3177" s="1">
        <v>42676</v>
      </c>
      <c r="B3177" s="11">
        <f>VLOOKUP($A3176,Master!$A$6:$J$4994,$I$1,0)*(1+0.5*(VLOOKUP($A3177,'Old-SVXY-OHLC'!$A$3:$E$5000,B$1,0)/VLOOKUP($A3176,'Old-SVXY-OHLC'!$A$3:$E$5000,5,0)-1))</f>
        <v>45.399884813610505</v>
      </c>
      <c r="C3177" s="11">
        <f>VLOOKUP($A3176,Master!$A$6:$J$4994,$I$1,0)*(1+0.5*(VLOOKUP($A3177,'Old-SVXY-OHLC'!$A$3:$E$5000,C$1,0)/VLOOKUP($A3176,'Old-SVXY-OHLC'!$A$3:$E$5000,5,0)-1))</f>
        <v>45.51121978162832</v>
      </c>
      <c r="D3177" s="11">
        <f>VLOOKUP($A3176,Master!$A$6:$J$4994,$I$1,0)*(1+0.5*(VLOOKUP($A3177,'Old-SVXY-OHLC'!$A$3:$E$5000,D$1,0)/VLOOKUP($A3176,'Old-SVXY-OHLC'!$A$3:$E$5000,5,0)-1))</f>
        <v>44.642791460744917</v>
      </c>
      <c r="E3177" s="11">
        <f>VLOOKUP(A3177,Master!A$6:J$4994,$I$1,0)</f>
        <v>44.642653631621869</v>
      </c>
      <c r="F3177" s="11">
        <f>VLOOKUP($A3176,Master!$A$6:$J$4994,$I$1,0)*(1+0.5*(VLOOKUP($A3177,'Old-SVXY-OHLC'!$A$3:$G$5000,F$1,0)/VLOOKUP($A3176,'Old-SVXY-OHLC'!$A$3:$G$5000,5,0)-1))</f>
        <v>44.970923432469682</v>
      </c>
    </row>
    <row r="3178" spans="1:6" x14ac:dyDescent="0.25">
      <c r="A3178" s="1">
        <v>42677</v>
      </c>
      <c r="B3178" s="11">
        <f>VLOOKUP($A3177,Master!$A$6:$J$4994,$I$1,0)*(1+0.5*(VLOOKUP($A3178,'Old-SVXY-OHLC'!$A$3:$E$5000,B$1,0)/VLOOKUP($A3177,'Old-SVXY-OHLC'!$A$3:$E$5000,5,0)-1))</f>
        <v>45.005680674810058</v>
      </c>
      <c r="C3178" s="11">
        <f>VLOOKUP($A3177,Master!$A$6:$J$4994,$I$1,0)*(1+0.5*(VLOOKUP($A3178,'Old-SVXY-OHLC'!$A$3:$E$5000,C$1,0)/VLOOKUP($A3177,'Old-SVXY-OHLC'!$A$3:$E$5000,5,0)-1))</f>
        <v>45.115380006017219</v>
      </c>
      <c r="D3178" s="11">
        <f>VLOOKUP($A3177,Master!$A$6:$J$4994,$I$1,0)*(1+0.5*(VLOOKUP($A3178,'Old-SVXY-OHLC'!$A$3:$E$5000,D$1,0)/VLOOKUP($A3177,'Old-SVXY-OHLC'!$A$3:$E$5000,5,0)-1))</f>
        <v>43.422873700926125</v>
      </c>
      <c r="E3178" s="11">
        <f>VLOOKUP(A3178,Master!A$6:J$4994,$I$1,0)</f>
        <v>43.422726348510565</v>
      </c>
      <c r="F3178" s="11">
        <f>VLOOKUP($A3177,Master!$A$6:$J$4994,$I$1,0)*(1+0.5*(VLOOKUP($A3178,'Old-SVXY-OHLC'!$A$3:$G$5000,F$1,0)/VLOOKUP($A3177,'Old-SVXY-OHLC'!$A$3:$G$5000,5,0)-1))</f>
        <v>43.75245784630102</v>
      </c>
    </row>
    <row r="3179" spans="1:6" x14ac:dyDescent="0.25">
      <c r="A3179" s="1">
        <v>42678</v>
      </c>
      <c r="B3179" s="11">
        <f>VLOOKUP($A3178,Master!$A$6:$J$4994,$I$1,0)*(1+0.5*(VLOOKUP($A3179,'Old-SVXY-OHLC'!$A$3:$E$5000,B$1,0)/VLOOKUP($A3178,'Old-SVXY-OHLC'!$A$3:$E$5000,5,0)-1))</f>
        <v>43.997834401924713</v>
      </c>
      <c r="C3179" s="11">
        <f>VLOOKUP($A3178,Master!$A$6:$J$4994,$I$1,0)*(1+0.5*(VLOOKUP($A3179,'Old-SVXY-OHLC'!$A$3:$E$5000,C$1,0)/VLOOKUP($A3178,'Old-SVXY-OHLC'!$A$3:$E$5000,5,0)-1))</f>
        <v>44.551915854559326</v>
      </c>
      <c r="D3179" s="11">
        <f>VLOOKUP($A3178,Master!$A$6:$J$4994,$I$1,0)*(1+0.5*(VLOOKUP($A3179,'Old-SVXY-OHLC'!$A$3:$E$5000,D$1,0)/VLOOKUP($A3178,'Old-SVXY-OHLC'!$A$3:$E$5000,5,0)-1))</f>
        <v>43.587400808042673</v>
      </c>
      <c r="E3179" s="11">
        <f>VLOOKUP(A3179,Master!A$6:J$4994,$I$1,0)</f>
        <v>43.657520400480372</v>
      </c>
      <c r="F3179" s="11">
        <f>VLOOKUP($A3178,Master!$A$6:$J$4994,$I$1,0)*(1+0.5*(VLOOKUP($A3179,'Old-SVXY-OHLC'!$A$3:$G$5000,F$1,0)/VLOOKUP($A3178,'Old-SVXY-OHLC'!$A$3:$G$5000,5,0)-1))</f>
        <v>43.710530475775059</v>
      </c>
    </row>
    <row r="3180" spans="1:6" x14ac:dyDescent="0.25">
      <c r="A3180" s="1">
        <v>42681</v>
      </c>
      <c r="B3180" s="11">
        <f>VLOOKUP($A3179,Master!$A$6:$J$4994,$I$1,0)*(1+0.5*(VLOOKUP($A3180,'Old-SVXY-OHLC'!$A$3:$E$5000,B$1,0)/VLOOKUP($A3179,'Old-SVXY-OHLC'!$A$3:$E$5000,5,0)-1))</f>
        <v>45.608424554923062</v>
      </c>
      <c r="C3180" s="11">
        <f>VLOOKUP($A3179,Master!$A$6:$J$4994,$I$1,0)*(1+0.5*(VLOOKUP($A3180,'Old-SVXY-OHLC'!$A$3:$E$5000,C$1,0)/VLOOKUP($A3179,'Old-SVXY-OHLC'!$A$3:$E$5000,5,0)-1))</f>
        <v>46.757322482543316</v>
      </c>
      <c r="D3180" s="11">
        <f>VLOOKUP($A3179,Master!$A$6:$J$4994,$I$1,0)*(1+0.5*(VLOOKUP($A3180,'Old-SVXY-OHLC'!$A$3:$E$5000,D$1,0)/VLOOKUP($A3179,'Old-SVXY-OHLC'!$A$3:$E$5000,5,0)-1))</f>
        <v>45.40090463502829</v>
      </c>
      <c r="E3180" s="11">
        <f>VLOOKUP(A3180,Master!A$6:J$4994,$I$1,0)</f>
        <v>46.757154884814511</v>
      </c>
      <c r="F3180" s="11">
        <f>VLOOKUP($A3179,Master!$A$6:$J$4994,$I$1,0)*(1+0.5*(VLOOKUP($A3180,'Old-SVXY-OHLC'!$A$3:$G$5000,F$1,0)/VLOOKUP($A3179,'Old-SVXY-OHLC'!$A$3:$G$5000,5,0)-1))</f>
        <v>46.486129559772863</v>
      </c>
    </row>
    <row r="3181" spans="1:6" x14ac:dyDescent="0.25">
      <c r="A3181" s="1">
        <v>42682</v>
      </c>
      <c r="B3181" s="11">
        <f>VLOOKUP($A3180,Master!$A$6:$J$4994,$I$1,0)*(1+0.5*(VLOOKUP($A3181,'Old-SVXY-OHLC'!$A$3:$E$5000,B$1,0)/VLOOKUP($A3180,'Old-SVXY-OHLC'!$A$3:$E$5000,5,0)-1))</f>
        <v>46.257159464697928</v>
      </c>
      <c r="C3181" s="11">
        <f>VLOOKUP($A3180,Master!$A$6:$J$4994,$I$1,0)*(1+0.5*(VLOOKUP($A3181,'Old-SVXY-OHLC'!$A$3:$E$5000,C$1,0)/VLOOKUP($A3180,'Old-SVXY-OHLC'!$A$3:$E$5000,5,0)-1))</f>
        <v>47.258954218467679</v>
      </c>
      <c r="D3181" s="11">
        <f>VLOOKUP($A3180,Master!$A$6:$J$4994,$I$1,0)*(1+0.5*(VLOOKUP($A3181,'Old-SVXY-OHLC'!$A$3:$E$5000,D$1,0)/VLOOKUP($A3180,'Old-SVXY-OHLC'!$A$3:$E$5000,5,0)-1))</f>
        <v>45.947687001738984</v>
      </c>
      <c r="E3181" s="11">
        <f>VLOOKUP(A3181,Master!A$6:J$4994,$I$1,0)</f>
        <v>46.777305979897648</v>
      </c>
      <c r="F3181" s="11">
        <f>VLOOKUP($A3180,Master!$A$6:$J$4994,$I$1,0)*(1+0.5*(VLOOKUP($A3181,'Old-SVXY-OHLC'!$A$3:$G$5000,F$1,0)/VLOOKUP($A3180,'Old-SVXY-OHLC'!$A$3:$G$5000,5,0)-1))</f>
        <v>47.105814797795922</v>
      </c>
    </row>
    <row r="3182" spans="1:6" x14ac:dyDescent="0.25">
      <c r="A3182" s="1">
        <v>42683</v>
      </c>
      <c r="B3182" s="11">
        <f>VLOOKUP($A3181,Master!$A$6:$J$4994,$I$1,0)*(1+0.5*(VLOOKUP($A3182,'Old-SVXY-OHLC'!$A$3:$E$5000,B$1,0)/VLOOKUP($A3181,'Old-SVXY-OHLC'!$A$3:$E$5000,5,0)-1))</f>
        <v>45.785282029535161</v>
      </c>
      <c r="C3182" s="11">
        <f>VLOOKUP($A3181,Master!$A$6:$J$4994,$I$1,0)*(1+0.5*(VLOOKUP($A3182,'Old-SVXY-OHLC'!$A$3:$E$5000,C$1,0)/VLOOKUP($A3181,'Old-SVXY-OHLC'!$A$3:$E$5000,5,0)-1))</f>
        <v>48.075522366134017</v>
      </c>
      <c r="D3182" s="11">
        <f>VLOOKUP($A3181,Master!$A$6:$J$4994,$I$1,0)*(1+0.5*(VLOOKUP($A3182,'Old-SVXY-OHLC'!$A$3:$E$5000,D$1,0)/VLOOKUP($A3181,'Old-SVXY-OHLC'!$A$3:$E$5000,5,0)-1))</f>
        <v>45.756579394119122</v>
      </c>
      <c r="E3182" s="11">
        <f>VLOOKUP(A3182,Master!A$6:J$4994,$I$1,0)</f>
        <v>48.075420908437607</v>
      </c>
      <c r="F3182" s="11">
        <f>VLOOKUP($A3181,Master!$A$6:$J$4994,$I$1,0)*(1+0.5*(VLOOKUP($A3182,'Old-SVXY-OHLC'!$A$3:$G$5000,F$1,0)/VLOOKUP($A3181,'Old-SVXY-OHLC'!$A$3:$G$5000,5,0)-1))</f>
        <v>47.676382736360516</v>
      </c>
    </row>
    <row r="3183" spans="1:6" x14ac:dyDescent="0.25">
      <c r="A3183" s="1">
        <v>42684</v>
      </c>
      <c r="B3183" s="11">
        <f>VLOOKUP($A3182,Master!$A$6:$J$4994,$I$1,0)*(1+0.5*(VLOOKUP($A3183,'Old-SVXY-OHLC'!$A$3:$E$5000,B$1,0)/VLOOKUP($A3182,'Old-SVXY-OHLC'!$A$3:$E$5000,5,0)-1))</f>
        <v>48.326443788782541</v>
      </c>
      <c r="C3183" s="11">
        <f>VLOOKUP($A3182,Master!$A$6:$J$4994,$I$1,0)*(1+0.5*(VLOOKUP($A3183,'Old-SVXY-OHLC'!$A$3:$E$5000,C$1,0)/VLOOKUP($A3182,'Old-SVXY-OHLC'!$A$3:$E$5000,5,0)-1))</f>
        <v>48.537596157041285</v>
      </c>
      <c r="D3183" s="11">
        <f>VLOOKUP($A3182,Master!$A$6:$J$4994,$I$1,0)*(1+0.5*(VLOOKUP($A3183,'Old-SVXY-OHLC'!$A$3:$E$5000,D$1,0)/VLOOKUP($A3182,'Old-SVXY-OHLC'!$A$3:$E$5000,5,0)-1))</f>
        <v>46.124868589423812</v>
      </c>
      <c r="E3183" s="11">
        <f>VLOOKUP(A3183,Master!A$6:J$4994,$I$1,0)</f>
        <v>47.255168997637263</v>
      </c>
      <c r="F3183" s="11">
        <f>VLOOKUP($A3182,Master!$A$6:$J$4994,$I$1,0)*(1+0.5*(VLOOKUP($A3183,'Old-SVXY-OHLC'!$A$3:$G$5000,F$1,0)/VLOOKUP($A3182,'Old-SVXY-OHLC'!$A$3:$G$5000,5,0)-1))</f>
        <v>47.016056411787517</v>
      </c>
    </row>
    <row r="3184" spans="1:6" x14ac:dyDescent="0.25">
      <c r="A3184" s="1">
        <v>42685</v>
      </c>
      <c r="B3184" s="11">
        <f>VLOOKUP($A3183,Master!$A$6:$J$4994,$I$1,0)*(1+0.5*(VLOOKUP($A3184,'Old-SVXY-OHLC'!$A$3:$E$5000,B$1,0)/VLOOKUP($A3183,'Old-SVXY-OHLC'!$A$3:$E$5000,5,0)-1))</f>
        <v>46.547160398283239</v>
      </c>
      <c r="C3184" s="11">
        <f>VLOOKUP($A3183,Master!$A$6:$J$4994,$I$1,0)*(1+0.5*(VLOOKUP($A3184,'Old-SVXY-OHLC'!$A$3:$E$5000,C$1,0)/VLOOKUP($A3183,'Old-SVXY-OHLC'!$A$3:$E$5000,5,0)-1))</f>
        <v>47.665805741734864</v>
      </c>
      <c r="D3184" s="11">
        <f>VLOOKUP($A3183,Master!$A$6:$J$4994,$I$1,0)*(1+0.5*(VLOOKUP($A3184,'Old-SVXY-OHLC'!$A$3:$E$5000,D$1,0)/VLOOKUP($A3183,'Old-SVXY-OHLC'!$A$3:$E$5000,5,0)-1))</f>
        <v>46.329118847947299</v>
      </c>
      <c r="E3184" s="11">
        <f>VLOOKUP(A3184,Master!A$6:J$4994,$I$1,0)</f>
        <v>47.528546315896854</v>
      </c>
      <c r="F3184" s="11">
        <f>VLOOKUP($A3183,Master!$A$6:$J$4994,$I$1,0)*(1+0.5*(VLOOKUP($A3184,'Old-SVXY-OHLC'!$A$3:$G$5000,F$1,0)/VLOOKUP($A3183,'Old-SVXY-OHLC'!$A$3:$G$5000,5,0)-1))</f>
        <v>47.577325369077897</v>
      </c>
    </row>
    <row r="3185" spans="1:6" x14ac:dyDescent="0.25">
      <c r="A3185" s="1">
        <v>42688</v>
      </c>
      <c r="B3185" s="11">
        <f>VLOOKUP($A3184,Master!$A$6:$J$4994,$I$1,0)*(1+0.5*(VLOOKUP($A3185,'Old-SVXY-OHLC'!$A$3:$E$5000,B$1,0)/VLOOKUP($A3184,'Old-SVXY-OHLC'!$A$3:$E$5000,5,0)-1))</f>
        <v>47.435535154076845</v>
      </c>
      <c r="C3185" s="11">
        <f>VLOOKUP($A3184,Master!$A$6:$J$4994,$I$1,0)*(1+0.5*(VLOOKUP($A3185,'Old-SVXY-OHLC'!$A$3:$E$5000,C$1,0)/VLOOKUP($A3184,'Old-SVXY-OHLC'!$A$3:$E$5000,5,0)-1))</f>
        <v>47.792451853024325</v>
      </c>
      <c r="D3185" s="11">
        <f>VLOOKUP($A3184,Master!$A$6:$J$4994,$I$1,0)*(1+0.5*(VLOOKUP($A3185,'Old-SVXY-OHLC'!$A$3:$E$5000,D$1,0)/VLOOKUP($A3184,'Old-SVXY-OHLC'!$A$3:$E$5000,5,0)-1))</f>
        <v>46.785156670754581</v>
      </c>
      <c r="E3185" s="11">
        <f>VLOOKUP(A3185,Master!A$6:J$4994,$I$1,0)</f>
        <v>47.792077623311386</v>
      </c>
      <c r="F3185" s="11">
        <f>VLOOKUP($A3184,Master!$A$6:$J$4994,$I$1,0)*(1+0.5*(VLOOKUP($A3185,'Old-SVXY-OHLC'!$A$3:$G$5000,F$1,0)/VLOOKUP($A3184,'Old-SVXY-OHLC'!$A$3:$G$5000,5,0)-1))</f>
        <v>47.668039492206979</v>
      </c>
    </row>
    <row r="3186" spans="1:6" x14ac:dyDescent="0.25">
      <c r="A3186" s="1">
        <v>42689</v>
      </c>
      <c r="B3186" s="11">
        <f>VLOOKUP($A3185,Master!$A$6:$J$4994,$I$1,0)*(1+0.5*(VLOOKUP($A3186,'Old-SVXY-OHLC'!$A$3:$E$5000,B$1,0)/VLOOKUP($A3185,'Old-SVXY-OHLC'!$A$3:$E$5000,5,0)-1))</f>
        <v>47.899572662957247</v>
      </c>
      <c r="C3186" s="11">
        <f>VLOOKUP($A3185,Master!$A$6:$J$4994,$I$1,0)*(1+0.5*(VLOOKUP($A3186,'Old-SVXY-OHLC'!$A$3:$E$5000,C$1,0)/VLOOKUP($A3185,'Old-SVXY-OHLC'!$A$3:$E$5000,5,0)-1))</f>
        <v>48.88615059888096</v>
      </c>
      <c r="D3186" s="11">
        <f>VLOOKUP($A3185,Master!$A$6:$J$4994,$I$1,0)*(1+0.5*(VLOOKUP($A3186,'Old-SVXY-OHLC'!$A$3:$E$5000,D$1,0)/VLOOKUP($A3185,'Old-SVXY-OHLC'!$A$3:$E$5000,5,0)-1))</f>
        <v>47.643351655952991</v>
      </c>
      <c r="E3186" s="11">
        <f>VLOOKUP(A3186,Master!A$6:J$4994,$I$1,0)</f>
        <v>48.886042166550887</v>
      </c>
      <c r="F3186" s="11">
        <f>VLOOKUP($A3185,Master!$A$6:$J$4994,$I$1,0)*(1+0.5*(VLOOKUP($A3186,'Old-SVXY-OHLC'!$A$3:$G$5000,F$1,0)/VLOOKUP($A3185,'Old-SVXY-OHLC'!$A$3:$G$5000,5,0)-1))</f>
        <v>48.683859541033719</v>
      </c>
    </row>
    <row r="3187" spans="1:6" x14ac:dyDescent="0.25">
      <c r="A3187" s="1">
        <v>42690</v>
      </c>
      <c r="B3187" s="11">
        <f>VLOOKUP($A3186,Master!$A$6:$J$4994,$I$1,0)*(1+0.5*(VLOOKUP($A3187,'Old-SVXY-OHLC'!$A$3:$E$5000,B$1,0)/VLOOKUP($A3186,'Old-SVXY-OHLC'!$A$3:$E$5000,5,0)-1))</f>
        <v>48.171674421264512</v>
      </c>
      <c r="C3187" s="11">
        <f>VLOOKUP($A3186,Master!$A$6:$J$4994,$I$1,0)*(1+0.5*(VLOOKUP($A3187,'Old-SVXY-OHLC'!$A$3:$E$5000,C$1,0)/VLOOKUP($A3186,'Old-SVXY-OHLC'!$A$3:$E$5000,5,0)-1))</f>
        <v>48.807373112664877</v>
      </c>
      <c r="D3187" s="11">
        <f>VLOOKUP($A3186,Master!$A$6:$J$4994,$I$1,0)*(1+0.5*(VLOOKUP($A3187,'Old-SVXY-OHLC'!$A$3:$E$5000,D$1,0)/VLOOKUP($A3186,'Old-SVXY-OHLC'!$A$3:$E$5000,5,0)-1))</f>
        <v>48.171674421264512</v>
      </c>
      <c r="E3187" s="11">
        <f>VLOOKUP(A3187,Master!A$6:J$4994,$I$1,0)</f>
        <v>48.404718369096571</v>
      </c>
      <c r="F3187" s="11">
        <f>VLOOKUP($A3186,Master!$A$6:$J$4994,$I$1,0)*(1+0.5*(VLOOKUP($A3187,'Old-SVXY-OHLC'!$A$3:$G$5000,F$1,0)/VLOOKUP($A3186,'Old-SVXY-OHLC'!$A$3:$G$5000,5,0)-1))</f>
        <v>48.535367684138208</v>
      </c>
    </row>
    <row r="3188" spans="1:6" x14ac:dyDescent="0.25">
      <c r="A3188" s="1">
        <v>42691</v>
      </c>
      <c r="B3188" s="11">
        <f>VLOOKUP($A3187,Master!$A$6:$J$4994,$I$1,0)*(1+0.5*(VLOOKUP($A3188,'Old-SVXY-OHLC'!$A$3:$E$5000,B$1,0)/VLOOKUP($A3187,'Old-SVXY-OHLC'!$A$3:$E$5000,5,0)-1))</f>
        <v>48.589010828089215</v>
      </c>
      <c r="C3188" s="11">
        <f>VLOOKUP($A3187,Master!$A$6:$J$4994,$I$1,0)*(1+0.5*(VLOOKUP($A3188,'Old-SVXY-OHLC'!$A$3:$E$5000,C$1,0)/VLOOKUP($A3187,'Old-SVXY-OHLC'!$A$3:$E$5000,5,0)-1))</f>
        <v>49.246523729702368</v>
      </c>
      <c r="D3188" s="11">
        <f>VLOOKUP($A3187,Master!$A$6:$J$4994,$I$1,0)*(1+0.5*(VLOOKUP($A3188,'Old-SVXY-OHLC'!$A$3:$E$5000,D$1,0)/VLOOKUP($A3187,'Old-SVXY-OHLC'!$A$3:$E$5000,5,0)-1))</f>
        <v>48.490229454343215</v>
      </c>
      <c r="E3188" s="11">
        <f>VLOOKUP(A3188,Master!A$6:J$4994,$I$1,0)</f>
        <v>49.245003174346301</v>
      </c>
      <c r="F3188" s="11">
        <f>VLOOKUP($A3187,Master!$A$6:$J$4994,$I$1,0)*(1+0.5*(VLOOKUP($A3188,'Old-SVXY-OHLC'!$A$3:$G$5000,F$1,0)/VLOOKUP($A3187,'Old-SVXY-OHLC'!$A$3:$G$5000,5,0)-1))</f>
        <v>49.237262975913673</v>
      </c>
    </row>
    <row r="3189" spans="1:6" x14ac:dyDescent="0.25">
      <c r="A3189" s="1">
        <v>42692</v>
      </c>
      <c r="B3189" s="11">
        <f>VLOOKUP($A3188,Master!$A$6:$J$4994,$I$1,0)*(1+0.5*(VLOOKUP($A3189,'Old-SVXY-OHLC'!$A$3:$E$5000,B$1,0)/VLOOKUP($A3188,'Old-SVXY-OHLC'!$A$3:$E$5000,5,0)-1))</f>
        <v>49.27977108381873</v>
      </c>
      <c r="C3189" s="11">
        <f>VLOOKUP($A3188,Master!$A$6:$J$4994,$I$1,0)*(1+0.5*(VLOOKUP($A3189,'Old-SVXY-OHLC'!$A$3:$E$5000,C$1,0)/VLOOKUP($A3188,'Old-SVXY-OHLC'!$A$3:$E$5000,5,0)-1))</f>
        <v>49.507404670447883</v>
      </c>
      <c r="D3189" s="11">
        <f>VLOOKUP($A3188,Master!$A$6:$J$4994,$I$1,0)*(1+0.5*(VLOOKUP($A3189,'Old-SVXY-OHLC'!$A$3:$E$5000,D$1,0)/VLOOKUP($A3188,'Old-SVXY-OHLC'!$A$3:$E$5000,5,0)-1))</f>
        <v>48.939839475165009</v>
      </c>
      <c r="E3189" s="11">
        <f>VLOOKUP(A3189,Master!A$6:J$4994,$I$1,0)</f>
        <v>49.318149818909099</v>
      </c>
      <c r="F3189" s="11">
        <f>VLOOKUP($A3188,Master!$A$6:$J$4994,$I$1,0)*(1+0.5*(VLOOKUP($A3189,'Old-SVXY-OHLC'!$A$3:$G$5000,F$1,0)/VLOOKUP($A3188,'Old-SVXY-OHLC'!$A$3:$G$5000,5,0)-1))</f>
        <v>49.34654420958617</v>
      </c>
    </row>
    <row r="3190" spans="1:6" x14ac:dyDescent="0.25">
      <c r="A3190" s="1">
        <v>42695</v>
      </c>
      <c r="B3190" s="11">
        <f>VLOOKUP($A3189,Master!$A$6:$J$4994,$I$1,0)*(1+0.5*(VLOOKUP($A3190,'Old-SVXY-OHLC'!$A$3:$E$5000,B$1,0)/VLOOKUP($A3189,'Old-SVXY-OHLC'!$A$3:$E$5000,5,0)-1))</f>
        <v>49.637306119154367</v>
      </c>
      <c r="C3190" s="11">
        <f>VLOOKUP($A3189,Master!$A$6:$J$4994,$I$1,0)*(1+0.5*(VLOOKUP($A3190,'Old-SVXY-OHLC'!$A$3:$E$5000,C$1,0)/VLOOKUP($A3189,'Old-SVXY-OHLC'!$A$3:$E$5000,5,0)-1))</f>
        <v>50.516181661769537</v>
      </c>
      <c r="D3190" s="11">
        <f>VLOOKUP($A3189,Master!$A$6:$J$4994,$I$1,0)*(1+0.5*(VLOOKUP($A3190,'Old-SVXY-OHLC'!$A$3:$E$5000,D$1,0)/VLOOKUP($A3189,'Old-SVXY-OHLC'!$A$3:$E$5000,5,0)-1))</f>
        <v>49.631246124937071</v>
      </c>
      <c r="E3190" s="11">
        <f>VLOOKUP(A3190,Master!A$6:J$4994,$I$1,0)</f>
        <v>50.105769331434608</v>
      </c>
      <c r="F3190" s="11">
        <f>VLOOKUP($A3189,Master!$A$6:$J$4994,$I$1,0)*(1+0.5*(VLOOKUP($A3190,'Old-SVXY-OHLC'!$A$3:$G$5000,F$1,0)/VLOOKUP($A3189,'Old-SVXY-OHLC'!$A$3:$G$5000,5,0)-1))</f>
        <v>50.470722007209524</v>
      </c>
    </row>
    <row r="3191" spans="1:6" x14ac:dyDescent="0.25">
      <c r="A3191" s="1">
        <v>42696</v>
      </c>
      <c r="B3191" s="11">
        <f>VLOOKUP($A3190,Master!$A$6:$J$4994,$I$1,0)*(1+0.5*(VLOOKUP($A3191,'Old-SVXY-OHLC'!$A$3:$E$5000,B$1,0)/VLOOKUP($A3190,'Old-SVXY-OHLC'!$A$3:$E$5000,5,0)-1))</f>
        <v>50.473668293768789</v>
      </c>
      <c r="C3191" s="11">
        <f>VLOOKUP($A3190,Master!$A$6:$J$4994,$I$1,0)*(1+0.5*(VLOOKUP($A3191,'Old-SVXY-OHLC'!$A$3:$E$5000,C$1,0)/VLOOKUP($A3190,'Old-SVXY-OHLC'!$A$3:$E$5000,5,0)-1))</f>
        <v>50.590031041191217</v>
      </c>
      <c r="D3191" s="11">
        <f>VLOOKUP($A3190,Master!$A$6:$J$4994,$I$1,0)*(1+0.5*(VLOOKUP($A3191,'Old-SVXY-OHLC'!$A$3:$E$5000,D$1,0)/VLOOKUP($A3190,'Old-SVXY-OHLC'!$A$3:$E$5000,5,0)-1))</f>
        <v>49.778477259620637</v>
      </c>
      <c r="E3191" s="11">
        <f>VLOOKUP(A3191,Master!A$6:J$4994,$I$1,0)</f>
        <v>50.175111939441564</v>
      </c>
      <c r="F3191" s="11">
        <f>VLOOKUP($A3190,Master!$A$6:$J$4994,$I$1,0)*(1+0.5*(VLOOKUP($A3191,'Old-SVXY-OHLC'!$A$3:$G$5000,F$1,0)/VLOOKUP($A3190,'Old-SVXY-OHLC'!$A$3:$G$5000,5,0)-1))</f>
        <v>50.327470137907248</v>
      </c>
    </row>
    <row r="3192" spans="1:6" x14ac:dyDescent="0.25">
      <c r="A3192" s="1">
        <v>42697</v>
      </c>
      <c r="B3192" s="11">
        <f>VLOOKUP($A3191,Master!$A$6:$J$4994,$I$1,0)*(1+0.5*(VLOOKUP($A3192,'Old-SVXY-OHLC'!$A$3:$E$5000,B$1,0)/VLOOKUP($A3191,'Old-SVXY-OHLC'!$A$3:$E$5000,5,0)-1))</f>
        <v>50.073863671815609</v>
      </c>
      <c r="C3192" s="11">
        <f>VLOOKUP($A3191,Master!$A$6:$J$4994,$I$1,0)*(1+0.5*(VLOOKUP($A3192,'Old-SVXY-OHLC'!$A$3:$E$5000,C$1,0)/VLOOKUP($A3191,'Old-SVXY-OHLC'!$A$3:$E$5000,5,0)-1))</f>
        <v>50.37777476033839</v>
      </c>
      <c r="D3192" s="11">
        <f>VLOOKUP($A3191,Master!$A$6:$J$4994,$I$1,0)*(1+0.5*(VLOOKUP($A3192,'Old-SVXY-OHLC'!$A$3:$E$5000,D$1,0)/VLOOKUP($A3191,'Old-SVXY-OHLC'!$A$3:$E$5000,5,0)-1))</f>
        <v>49.859337776925216</v>
      </c>
      <c r="E3192" s="11">
        <f>VLOOKUP(A3192,Master!A$6:J$4994,$I$1,0)</f>
        <v>50.138514865630576</v>
      </c>
      <c r="F3192" s="11">
        <f>VLOOKUP($A3191,Master!$A$6:$J$4994,$I$1,0)*(1+0.5*(VLOOKUP($A3192,'Old-SVXY-OHLC'!$A$3:$G$5000,F$1,0)/VLOOKUP($A3191,'Old-SVXY-OHLC'!$A$3:$G$5000,5,0)-1))</f>
        <v>50.267533478385808</v>
      </c>
    </row>
    <row r="3193" spans="1:6" x14ac:dyDescent="0.25">
      <c r="A3193" s="1">
        <v>42699</v>
      </c>
      <c r="B3193" s="11">
        <f>VLOOKUP($A3192,Master!$A$6:$J$4994,$I$1,0)*(1+0.5*(VLOOKUP($A3193,'Old-SVXY-OHLC'!$A$3:$E$5000,B$1,0)/VLOOKUP($A3192,'Old-SVXY-OHLC'!$A$3:$E$5000,5,0)-1))</f>
        <v>50.347993053386013</v>
      </c>
      <c r="C3193" s="11">
        <f>VLOOKUP($A3192,Master!$A$6:$J$4994,$I$1,0)*(1+0.5*(VLOOKUP($A3193,'Old-SVXY-OHLC'!$A$3:$E$5000,C$1,0)/VLOOKUP($A3192,'Old-SVXY-OHLC'!$A$3:$E$5000,5,0)-1))</f>
        <v>50.458316638137148</v>
      </c>
      <c r="D3193" s="11">
        <f>VLOOKUP($A3192,Master!$A$6:$J$4994,$I$1,0)*(1+0.5*(VLOOKUP($A3193,'Old-SVXY-OHLC'!$A$3:$E$5000,D$1,0)/VLOOKUP($A3192,'Old-SVXY-OHLC'!$A$3:$E$5000,5,0)-1))</f>
        <v>50.091568033964677</v>
      </c>
      <c r="E3193" s="11">
        <f>VLOOKUP(A3193,Master!A$6:J$4994,$I$1,0)</f>
        <v>50.346034867572499</v>
      </c>
      <c r="F3193" s="11">
        <f>VLOOKUP($A3192,Master!$A$6:$J$4994,$I$1,0)*(1+0.5*(VLOOKUP($A3193,'Old-SVXY-OHLC'!$A$3:$G$5000,F$1,0)/VLOOKUP($A3192,'Old-SVXY-OHLC'!$A$3:$G$5000,5,0)-1))</f>
        <v>50.440424731491333</v>
      </c>
    </row>
    <row r="3194" spans="1:6" x14ac:dyDescent="0.25">
      <c r="A3194" s="1">
        <v>42702</v>
      </c>
      <c r="B3194" s="11">
        <f>VLOOKUP($A3193,Master!$A$6:$J$4994,$I$1,0)*(1+0.5*(VLOOKUP($A3194,'Old-SVXY-OHLC'!$A$3:$E$5000,B$1,0)/VLOOKUP($A3193,'Old-SVXY-OHLC'!$A$3:$E$5000,5,0)-1))</f>
        <v>50.151739749638381</v>
      </c>
      <c r="C3194" s="11">
        <f>VLOOKUP($A3193,Master!$A$6:$J$4994,$I$1,0)*(1+0.5*(VLOOKUP($A3194,'Old-SVXY-OHLC'!$A$3:$E$5000,C$1,0)/VLOOKUP($A3193,'Old-SVXY-OHLC'!$A$3:$E$5000,5,0)-1))</f>
        <v>50.418985347325517</v>
      </c>
      <c r="D3194" s="11">
        <f>VLOOKUP($A3193,Master!$A$6:$J$4994,$I$1,0)*(1+0.5*(VLOOKUP($A3194,'Old-SVXY-OHLC'!$A$3:$E$5000,D$1,0)/VLOOKUP($A3193,'Old-SVXY-OHLC'!$A$3:$E$5000,5,0)-1))</f>
        <v>49.771652806266395</v>
      </c>
      <c r="E3194" s="11">
        <f>VLOOKUP(A3194,Master!A$6:J$4994,$I$1,0)</f>
        <v>50.172763209949366</v>
      </c>
      <c r="F3194" s="11">
        <f>VLOOKUP($A3193,Master!$A$6:$J$4994,$I$1,0)*(1+0.5*(VLOOKUP($A3194,'Old-SVXY-OHLC'!$A$3:$G$5000,F$1,0)/VLOOKUP($A3193,'Old-SVXY-OHLC'!$A$3:$G$5000,5,0)-1))</f>
        <v>50.21112746227449</v>
      </c>
    </row>
    <row r="3195" spans="1:6" x14ac:dyDescent="0.25">
      <c r="A3195" s="1">
        <v>42703</v>
      </c>
      <c r="B3195" s="11">
        <f>VLOOKUP($A3194,Master!$A$6:$J$4994,$I$1,0)*(1+0.5*(VLOOKUP($A3195,'Old-SVXY-OHLC'!$A$3:$E$5000,B$1,0)/VLOOKUP($A3194,'Old-SVXY-OHLC'!$A$3:$E$5000,5,0)-1))</f>
        <v>50.157200199380583</v>
      </c>
      <c r="C3195" s="11">
        <f>VLOOKUP($A3194,Master!$A$6:$J$4994,$I$1,0)*(1+0.5*(VLOOKUP($A3195,'Old-SVXY-OHLC'!$A$3:$E$5000,C$1,0)/VLOOKUP($A3194,'Old-SVXY-OHLC'!$A$3:$E$5000,5,0)-1))</f>
        <v>50.717374179345036</v>
      </c>
      <c r="D3195" s="11">
        <f>VLOOKUP($A3194,Master!$A$6:$J$4994,$I$1,0)*(1+0.5*(VLOOKUP($A3195,'Old-SVXY-OHLC'!$A$3:$E$5000,D$1,0)/VLOOKUP($A3194,'Old-SVXY-OHLC'!$A$3:$E$5000,5,0)-1))</f>
        <v>49.93074581058351</v>
      </c>
      <c r="E3195" s="11">
        <f>VLOOKUP(A3195,Master!A$6:J$4994,$I$1,0)</f>
        <v>50.366031898206934</v>
      </c>
      <c r="F3195" s="11">
        <f>VLOOKUP($A3194,Master!$A$6:$J$4994,$I$1,0)*(1+0.5*(VLOOKUP($A3195,'Old-SVXY-OHLC'!$A$3:$G$5000,F$1,0)/VLOOKUP($A3194,'Old-SVXY-OHLC'!$A$3:$G$5000,5,0)-1))</f>
        <v>50.383654588177649</v>
      </c>
    </row>
    <row r="3196" spans="1:6" x14ac:dyDescent="0.25">
      <c r="A3196" s="1">
        <v>42704</v>
      </c>
      <c r="B3196" s="11">
        <f>VLOOKUP($A3195,Master!$A$6:$J$4994,$I$1,0)*(1+0.5*(VLOOKUP($A3196,'Old-SVXY-OHLC'!$A$3:$E$5000,B$1,0)/VLOOKUP($A3195,'Old-SVXY-OHLC'!$A$3:$E$5000,5,0)-1))</f>
        <v>50.72480345800043</v>
      </c>
      <c r="C3196" s="11">
        <f>VLOOKUP($A3195,Master!$A$6:$J$4994,$I$1,0)*(1+0.5*(VLOOKUP($A3196,'Old-SVXY-OHLC'!$A$3:$E$5000,C$1,0)/VLOOKUP($A3195,'Old-SVXY-OHLC'!$A$3:$E$5000,5,0)-1))</f>
        <v>50.796040256954974</v>
      </c>
      <c r="D3196" s="11">
        <f>VLOOKUP($A3195,Master!$A$6:$J$4994,$I$1,0)*(1+0.5*(VLOOKUP($A3196,'Old-SVXY-OHLC'!$A$3:$E$5000,D$1,0)/VLOOKUP($A3195,'Old-SVXY-OHLC'!$A$3:$E$5000,5,0)-1))</f>
        <v>50.07120017424154</v>
      </c>
      <c r="E3196" s="11">
        <f>VLOOKUP(A3196,Master!A$6:J$4994,$I$1,0)</f>
        <v>50.071056150746735</v>
      </c>
      <c r="F3196" s="11">
        <f>VLOOKUP($A3195,Master!$A$6:$J$4994,$I$1,0)*(1+0.5*(VLOOKUP($A3196,'Old-SVXY-OHLC'!$A$3:$G$5000,F$1,0)/VLOOKUP($A3195,'Old-SVXY-OHLC'!$A$3:$G$5000,5,0)-1))</f>
        <v>50.315183256088503</v>
      </c>
    </row>
    <row r="3197" spans="1:6" x14ac:dyDescent="0.25">
      <c r="A3197" s="1">
        <v>42705</v>
      </c>
      <c r="B3197" s="11">
        <f>VLOOKUP($A3196,Master!$A$6:$J$4994,$I$1,0)*(1+0.5*(VLOOKUP($A3197,'Old-SVXY-OHLC'!$A$3:$E$5000,B$1,0)/VLOOKUP($A3196,'Old-SVXY-OHLC'!$A$3:$E$5000,5,0)-1))</f>
        <v>50.385158773199535</v>
      </c>
      <c r="C3197" s="11">
        <f>VLOOKUP($A3196,Master!$A$6:$J$4994,$I$1,0)*(1+0.5*(VLOOKUP($A3197,'Old-SVXY-OHLC'!$A$3:$E$5000,C$1,0)/VLOOKUP($A3196,'Old-SVXY-OHLC'!$A$3:$E$5000,5,0)-1))</f>
        <v>50.480705082177288</v>
      </c>
      <c r="D3197" s="11">
        <f>VLOOKUP($A3196,Master!$A$6:$J$4994,$I$1,0)*(1+0.5*(VLOOKUP($A3197,'Old-SVXY-OHLC'!$A$3:$E$5000,D$1,0)/VLOOKUP($A3196,'Old-SVXY-OHLC'!$A$3:$E$5000,5,0)-1))</f>
        <v>48.919118900493181</v>
      </c>
      <c r="E3197" s="11">
        <f>VLOOKUP(A3197,Master!A$6:J$4994,$I$1,0)</f>
        <v>49.317539409626164</v>
      </c>
      <c r="F3197" s="11">
        <f>VLOOKUP($A3196,Master!$A$6:$J$4994,$I$1,0)*(1+0.5*(VLOOKUP($A3197,'Old-SVXY-OHLC'!$A$3:$G$5000,F$1,0)/VLOOKUP($A3196,'Old-SVXY-OHLC'!$A$3:$G$5000,5,0)-1))</f>
        <v>49.36997864314641</v>
      </c>
    </row>
    <row r="3198" spans="1:6" x14ac:dyDescent="0.25">
      <c r="A3198" s="1">
        <v>42706</v>
      </c>
      <c r="B3198" s="11">
        <f>VLOOKUP($A3197,Master!$A$6:$J$4994,$I$1,0)*(1+0.5*(VLOOKUP($A3198,'Old-SVXY-OHLC'!$A$3:$E$5000,B$1,0)/VLOOKUP($A3197,'Old-SVXY-OHLC'!$A$3:$E$5000,5,0)-1))</f>
        <v>49.252383840483859</v>
      </c>
      <c r="C3198" s="11">
        <f>VLOOKUP($A3197,Master!$A$6:$J$4994,$I$1,0)*(1+0.5*(VLOOKUP($A3198,'Old-SVXY-OHLC'!$A$3:$E$5000,C$1,0)/VLOOKUP($A3197,'Old-SVXY-OHLC'!$A$3:$E$5000,5,0)-1))</f>
        <v>50.074091327941233</v>
      </c>
      <c r="D3198" s="11">
        <f>VLOOKUP($A3197,Master!$A$6:$J$4994,$I$1,0)*(1+0.5*(VLOOKUP($A3198,'Old-SVXY-OHLC'!$A$3:$E$5000,D$1,0)/VLOOKUP($A3197,'Old-SVXY-OHLC'!$A$3:$E$5000,5,0)-1))</f>
        <v>49.109873685832582</v>
      </c>
      <c r="E3198" s="11">
        <f>VLOOKUP(A3198,Master!A$6:J$4994,$I$1,0)</f>
        <v>49.202317889564746</v>
      </c>
      <c r="F3198" s="11">
        <f>VLOOKUP($A3197,Master!$A$6:$J$4994,$I$1,0)*(1+0.5*(VLOOKUP($A3198,'Old-SVXY-OHLC'!$A$3:$G$5000,F$1,0)/VLOOKUP($A3197,'Old-SVXY-OHLC'!$A$3:$G$5000,5,0)-1))</f>
        <v>49.394894601561326</v>
      </c>
    </row>
    <row r="3199" spans="1:6" x14ac:dyDescent="0.25">
      <c r="A3199" s="1">
        <v>42709</v>
      </c>
      <c r="B3199" s="11">
        <f>VLOOKUP($A3198,Master!$A$6:$J$4994,$I$1,0)*(1+0.5*(VLOOKUP($A3199,'Old-SVXY-OHLC'!$A$3:$E$5000,B$1,0)/VLOOKUP($A3198,'Old-SVXY-OHLC'!$A$3:$E$5000,5,0)-1))</f>
        <v>50.215798985031924</v>
      </c>
      <c r="C3199" s="11">
        <f>VLOOKUP($A3198,Master!$A$6:$J$4994,$I$1,0)*(1+0.5*(VLOOKUP($A3199,'Old-SVXY-OHLC'!$A$3:$E$5000,C$1,0)/VLOOKUP($A3198,'Old-SVXY-OHLC'!$A$3:$E$5000,5,0)-1))</f>
        <v>51.245476838001103</v>
      </c>
      <c r="D3199" s="11">
        <f>VLOOKUP($A3198,Master!$A$6:$J$4994,$I$1,0)*(1+0.5*(VLOOKUP($A3199,'Old-SVXY-OHLC'!$A$3:$E$5000,D$1,0)/VLOOKUP($A3198,'Old-SVXY-OHLC'!$A$3:$E$5000,5,0)-1))</f>
        <v>50.124623872234288</v>
      </c>
      <c r="E3199" s="11">
        <f>VLOOKUP(A3199,Master!A$6:J$4994,$I$1,0)</f>
        <v>51.245198543792689</v>
      </c>
      <c r="F3199" s="11">
        <f>VLOOKUP($A3198,Master!$A$6:$J$4994,$I$1,0)*(1+0.5*(VLOOKUP($A3199,'Old-SVXY-OHLC'!$A$3:$G$5000,F$1,0)/VLOOKUP($A3198,'Old-SVXY-OHLC'!$A$3:$G$5000,5,0)-1))</f>
        <v>50.98776432052604</v>
      </c>
    </row>
    <row r="3200" spans="1:6" x14ac:dyDescent="0.25">
      <c r="A3200" s="1">
        <v>42710</v>
      </c>
      <c r="B3200" s="11">
        <f>VLOOKUP($A3199,Master!$A$6:$J$4994,$I$1,0)*(1+0.5*(VLOOKUP($A3200,'Old-SVXY-OHLC'!$A$3:$E$5000,B$1,0)/VLOOKUP($A3199,'Old-SVXY-OHLC'!$A$3:$E$5000,5,0)-1))</f>
        <v>51.409468467544571</v>
      </c>
      <c r="C3200" s="11">
        <f>VLOOKUP($A3199,Master!$A$6:$J$4994,$I$1,0)*(1+0.5*(VLOOKUP($A3200,'Old-SVXY-OHLC'!$A$3:$E$5000,C$1,0)/VLOOKUP($A3199,'Old-SVXY-OHLC'!$A$3:$E$5000,5,0)-1))</f>
        <v>51.956009196191097</v>
      </c>
      <c r="D3200" s="11">
        <f>VLOOKUP($A3199,Master!$A$6:$J$4994,$I$1,0)*(1+0.5*(VLOOKUP($A3200,'Old-SVXY-OHLC'!$A$3:$E$5000,D$1,0)/VLOOKUP($A3199,'Old-SVXY-OHLC'!$A$3:$E$5000,5,0)-1))</f>
        <v>51.251642781178411</v>
      </c>
      <c r="E3200" s="11">
        <f>VLOOKUP(A3200,Master!A$6:J$4994,$I$1,0)</f>
        <v>51.84707877293561</v>
      </c>
      <c r="F3200" s="11">
        <f>VLOOKUP($A3199,Master!$A$6:$J$4994,$I$1,0)*(1+0.5*(VLOOKUP($A3200,'Old-SVXY-OHLC'!$A$3:$G$5000,F$1,0)/VLOOKUP($A3199,'Old-SVXY-OHLC'!$A$3:$G$5000,5,0)-1))</f>
        <v>51.812798114254292</v>
      </c>
    </row>
    <row r="3201" spans="1:6" x14ac:dyDescent="0.25">
      <c r="A3201" s="1">
        <v>42711</v>
      </c>
      <c r="B3201" s="11">
        <f>VLOOKUP($A3200,Master!$A$6:$J$4994,$I$1,0)*(1+0.5*(VLOOKUP($A3201,'Old-SVXY-OHLC'!$A$3:$E$5000,B$1,0)/VLOOKUP($A3200,'Old-SVXY-OHLC'!$A$3:$E$5000,5,0)-1))</f>
        <v>51.925741344122827</v>
      </c>
      <c r="C3201" s="11">
        <f>VLOOKUP($A3200,Master!$A$6:$J$4994,$I$1,0)*(1+0.5*(VLOOKUP($A3201,'Old-SVXY-OHLC'!$A$3:$E$5000,C$1,0)/VLOOKUP($A3200,'Old-SVXY-OHLC'!$A$3:$E$5000,5,0)-1))</f>
        <v>52.457340761825911</v>
      </c>
      <c r="D3201" s="11">
        <f>VLOOKUP($A3200,Master!$A$6:$J$4994,$I$1,0)*(1+0.5*(VLOOKUP($A3201,'Old-SVXY-OHLC'!$A$3:$E$5000,D$1,0)/VLOOKUP($A3200,'Old-SVXY-OHLC'!$A$3:$E$5000,5,0)-1))</f>
        <v>51.59151554670899</v>
      </c>
      <c r="E3201" s="11">
        <f>VLOOKUP(A3201,Master!A$6:J$4994,$I$1,0)</f>
        <v>51.59136827318477</v>
      </c>
      <c r="F3201" s="11">
        <f>VLOOKUP($A3200,Master!$A$6:$J$4994,$I$1,0)*(1+0.5*(VLOOKUP($A3201,'Old-SVXY-OHLC'!$A$3:$G$5000,F$1,0)/VLOOKUP($A3200,'Old-SVXY-OHLC'!$A$3:$G$5000,5,0)-1))</f>
        <v>51.749504197520942</v>
      </c>
    </row>
    <row r="3202" spans="1:6" x14ac:dyDescent="0.25">
      <c r="A3202" s="1">
        <v>42712</v>
      </c>
      <c r="B3202" s="11">
        <f>VLOOKUP($A3201,Master!$A$6:$J$4994,$I$1,0)*(1+0.5*(VLOOKUP($A3202,'Old-SVXY-OHLC'!$A$3:$E$5000,B$1,0)/VLOOKUP($A3201,'Old-SVXY-OHLC'!$A$3:$E$5000,5,0)-1))</f>
        <v>51.703688009742287</v>
      </c>
      <c r="C3202" s="11">
        <f>VLOOKUP($A3201,Master!$A$6:$J$4994,$I$1,0)*(1+0.5*(VLOOKUP($A3202,'Old-SVXY-OHLC'!$A$3:$E$5000,C$1,0)/VLOOKUP($A3201,'Old-SVXY-OHLC'!$A$3:$E$5000,5,0)-1))</f>
        <v>51.85757335795725</v>
      </c>
      <c r="D3202" s="11">
        <f>VLOOKUP($A3201,Master!$A$6:$J$4994,$I$1,0)*(1+0.5*(VLOOKUP($A3202,'Old-SVXY-OHLC'!$A$3:$E$5000,D$1,0)/VLOOKUP($A3201,'Old-SVXY-OHLC'!$A$3:$E$5000,5,0)-1))</f>
        <v>50.803598758880135</v>
      </c>
      <c r="E3202" s="11">
        <f>VLOOKUP(A3202,Master!A$6:J$4994,$I$1,0)</f>
        <v>51.469132881240498</v>
      </c>
      <c r="F3202" s="11">
        <f>VLOOKUP($A3201,Master!$A$6:$J$4994,$I$1,0)*(1+0.5*(VLOOKUP($A3202,'Old-SVXY-OHLC'!$A$3:$G$5000,F$1,0)/VLOOKUP($A3201,'Old-SVXY-OHLC'!$A$3:$G$5000,5,0)-1))</f>
        <v>51.674651186709781</v>
      </c>
    </row>
    <row r="3203" spans="1:6" x14ac:dyDescent="0.25">
      <c r="A3203" s="1">
        <v>42713</v>
      </c>
      <c r="B3203" s="11">
        <f>VLOOKUP($A3202,Master!$A$6:$J$4994,$I$1,0)*(1+0.5*(VLOOKUP($A3203,'Old-SVXY-OHLC'!$A$3:$E$5000,B$1,0)/VLOOKUP($A3202,'Old-SVXY-OHLC'!$A$3:$E$5000,5,0)-1))</f>
        <v>51.465447784525104</v>
      </c>
      <c r="C3203" s="11">
        <f>VLOOKUP($A3202,Master!$A$6:$J$4994,$I$1,0)*(1+0.5*(VLOOKUP($A3203,'Old-SVXY-OHLC'!$A$3:$E$5000,C$1,0)/VLOOKUP($A3202,'Old-SVXY-OHLC'!$A$3:$E$5000,5,0)-1))</f>
        <v>52.06790137543188</v>
      </c>
      <c r="D3203" s="11">
        <f>VLOOKUP($A3202,Master!$A$6:$J$4994,$I$1,0)*(1+0.5*(VLOOKUP($A3203,'Old-SVXY-OHLC'!$A$3:$E$5000,D$1,0)/VLOOKUP($A3202,'Old-SVXY-OHLC'!$A$3:$E$5000,5,0)-1))</f>
        <v>51.430521774513906</v>
      </c>
      <c r="E3203" s="11">
        <f>VLOOKUP(A3203,Master!A$6:J$4994,$I$1,0)</f>
        <v>52.046405898542076</v>
      </c>
      <c r="F3203" s="11">
        <f>VLOOKUP($A3202,Master!$A$6:$J$4994,$I$1,0)*(1+0.5*(VLOOKUP($A3203,'Old-SVXY-OHLC'!$A$3:$G$5000,F$1,0)/VLOOKUP($A3202,'Old-SVXY-OHLC'!$A$3:$G$5000,5,0)-1))</f>
        <v>51.960215269900552</v>
      </c>
    </row>
    <row r="3204" spans="1:6" x14ac:dyDescent="0.25">
      <c r="A3204" s="1">
        <v>42716</v>
      </c>
      <c r="B3204" s="11">
        <f>VLOOKUP($A3203,Master!$A$6:$J$4994,$I$1,0)*(1+0.5*(VLOOKUP($A3204,'Old-SVXY-OHLC'!$A$3:$E$5000,B$1,0)/VLOOKUP($A3203,'Old-SVXY-OHLC'!$A$3:$E$5000,5,0)-1))</f>
        <v>51.929370386930287</v>
      </c>
      <c r="C3204" s="11">
        <f>VLOOKUP($A3203,Master!$A$6:$J$4994,$I$1,0)*(1+0.5*(VLOOKUP($A3204,'Old-SVXY-OHLC'!$A$3:$E$5000,C$1,0)/VLOOKUP($A3203,'Old-SVXY-OHLC'!$A$3:$E$5000,5,0)-1))</f>
        <v>52.004211001887242</v>
      </c>
      <c r="D3204" s="11">
        <f>VLOOKUP($A3203,Master!$A$6:$J$4994,$I$1,0)*(1+0.5*(VLOOKUP($A3204,'Old-SVXY-OHLC'!$A$3:$E$5000,D$1,0)/VLOOKUP($A3203,'Old-SVXY-OHLC'!$A$3:$E$5000,5,0)-1))</f>
        <v>51.392280349593271</v>
      </c>
      <c r="E3204" s="11">
        <f>VLOOKUP(A3204,Master!A$6:J$4994,$I$1,0)</f>
        <v>51.391812405969887</v>
      </c>
      <c r="F3204" s="11">
        <f>VLOOKUP($A3203,Master!$A$6:$J$4994,$I$1,0)*(1+0.5*(VLOOKUP($A3204,'Old-SVXY-OHLC'!$A$3:$G$5000,F$1,0)/VLOOKUP($A3203,'Old-SVXY-OHLC'!$A$3:$G$5000,5,0)-1))</f>
        <v>51.756663179705164</v>
      </c>
    </row>
    <row r="3205" spans="1:6" x14ac:dyDescent="0.25">
      <c r="A3205" s="1">
        <v>42717</v>
      </c>
      <c r="B3205" s="11">
        <f>VLOOKUP($A3204,Master!$A$6:$J$4994,$I$1,0)*(1+0.5*(VLOOKUP($A3205,'Old-SVXY-OHLC'!$A$3:$E$5000,B$1,0)/VLOOKUP($A3204,'Old-SVXY-OHLC'!$A$3:$E$5000,5,0)-1))</f>
        <v>51.807537137946696</v>
      </c>
      <c r="C3205" s="11">
        <f>VLOOKUP($A3204,Master!$A$6:$J$4994,$I$1,0)*(1+0.5*(VLOOKUP($A3205,'Old-SVXY-OHLC'!$A$3:$E$5000,C$1,0)/VLOOKUP($A3204,'Old-SVXY-OHLC'!$A$3:$E$5000,5,0)-1))</f>
        <v>51.892087976940012</v>
      </c>
      <c r="D3205" s="11">
        <f>VLOOKUP($A3204,Master!$A$6:$J$4994,$I$1,0)*(1+0.5*(VLOOKUP($A3205,'Old-SVXY-OHLC'!$A$3:$E$5000,D$1,0)/VLOOKUP($A3204,'Old-SVXY-OHLC'!$A$3:$E$5000,5,0)-1))</f>
        <v>51.075736798056475</v>
      </c>
      <c r="E3205" s="11">
        <f>VLOOKUP(A3205,Master!A$6:J$4994,$I$1,0)</f>
        <v>51.582713199127717</v>
      </c>
      <c r="F3205" s="11">
        <f>VLOOKUP($A3204,Master!$A$6:$J$4994,$I$1,0)*(1+0.5*(VLOOKUP($A3205,'Old-SVXY-OHLC'!$A$3:$G$5000,F$1,0)/VLOOKUP($A3204,'Old-SVXY-OHLC'!$A$3:$G$5000,5,0)-1))</f>
        <v>51.53639134393368</v>
      </c>
    </row>
    <row r="3206" spans="1:6" x14ac:dyDescent="0.25">
      <c r="A3206" s="1">
        <v>42718</v>
      </c>
      <c r="B3206" s="11">
        <f>VLOOKUP($A3205,Master!$A$6:$J$4994,$I$1,0)*(1+0.5*(VLOOKUP($A3206,'Old-SVXY-OHLC'!$A$3:$E$5000,B$1,0)/VLOOKUP($A3205,'Old-SVXY-OHLC'!$A$3:$E$5000,5,0)-1))</f>
        <v>51.367950513797716</v>
      </c>
      <c r="C3206" s="11">
        <f>VLOOKUP($A3205,Master!$A$6:$J$4994,$I$1,0)*(1+0.5*(VLOOKUP($A3206,'Old-SVXY-OHLC'!$A$3:$E$5000,C$1,0)/VLOOKUP($A3205,'Old-SVXY-OHLC'!$A$3:$E$5000,5,0)-1))</f>
        <v>52.370098642010532</v>
      </c>
      <c r="D3206" s="11">
        <f>VLOOKUP($A3205,Master!$A$6:$J$4994,$I$1,0)*(1+0.5*(VLOOKUP($A3206,'Old-SVXY-OHLC'!$A$3:$E$5000,D$1,0)/VLOOKUP($A3205,'Old-SVXY-OHLC'!$A$3:$E$5000,5,0)-1))</f>
        <v>51.28080593535288</v>
      </c>
      <c r="E3206" s="11">
        <f>VLOOKUP(A3206,Master!A$6:J$4994,$I$1,0)</f>
        <v>51.731651329575556</v>
      </c>
      <c r="F3206" s="11">
        <f>VLOOKUP($A3205,Master!$A$6:$J$4994,$I$1,0)*(1+0.5*(VLOOKUP($A3206,'Old-SVXY-OHLC'!$A$3:$G$5000,F$1,0)/VLOOKUP($A3205,'Old-SVXY-OHLC'!$A$3:$G$5000,5,0)-1))</f>
        <v>51.582903112665932</v>
      </c>
    </row>
    <row r="3207" spans="1:6" x14ac:dyDescent="0.25">
      <c r="A3207" s="1">
        <v>42719</v>
      </c>
      <c r="B3207" s="11">
        <f>VLOOKUP($A3206,Master!$A$6:$J$4994,$I$1,0)*(1+0.5*(VLOOKUP($A3207,'Old-SVXY-OHLC'!$A$3:$E$5000,B$1,0)/VLOOKUP($A3206,'Old-SVXY-OHLC'!$A$3:$E$5000,5,0)-1))</f>
        <v>51.982899314463594</v>
      </c>
      <c r="C3207" s="11">
        <f>VLOOKUP($A3206,Master!$A$6:$J$4994,$I$1,0)*(1+0.5*(VLOOKUP($A3207,'Old-SVXY-OHLC'!$A$3:$E$5000,C$1,0)/VLOOKUP($A3206,'Old-SVXY-OHLC'!$A$3:$E$5000,5,0)-1))</f>
        <v>52.20437453464865</v>
      </c>
      <c r="D3207" s="11">
        <f>VLOOKUP($A3206,Master!$A$6:$J$4994,$I$1,0)*(1+0.5*(VLOOKUP($A3207,'Old-SVXY-OHLC'!$A$3:$E$5000,D$1,0)/VLOOKUP($A3206,'Old-SVXY-OHLC'!$A$3:$E$5000,5,0)-1))</f>
        <v>51.606365078804814</v>
      </c>
      <c r="E3207" s="11">
        <f>VLOOKUP(A3207,Master!A$6:J$4994,$I$1,0)</f>
        <v>52.204242542795463</v>
      </c>
      <c r="F3207" s="11">
        <f>VLOOKUP($A3206,Master!$A$6:$J$4994,$I$1,0)*(1+0.5*(VLOOKUP($A3207,'Old-SVXY-OHLC'!$A$3:$G$5000,F$1,0)/VLOOKUP($A3206,'Old-SVXY-OHLC'!$A$3:$G$5000,5,0)-1))</f>
        <v>51.956832638048937</v>
      </c>
    </row>
    <row r="3208" spans="1:6" x14ac:dyDescent="0.25">
      <c r="A3208" s="1">
        <v>42720</v>
      </c>
      <c r="B3208" s="11">
        <f>VLOOKUP($A3207,Master!$A$6:$J$4994,$I$1,0)*(1+0.5*(VLOOKUP($A3208,'Old-SVXY-OHLC'!$A$3:$E$5000,B$1,0)/VLOOKUP($A3207,'Old-SVXY-OHLC'!$A$3:$E$5000,5,0)-1))</f>
        <v>52.280408735033788</v>
      </c>
      <c r="C3208" s="11">
        <f>VLOOKUP($A3207,Master!$A$6:$J$4994,$I$1,0)*(1+0.5*(VLOOKUP($A3208,'Old-SVXY-OHLC'!$A$3:$E$5000,C$1,0)/VLOOKUP($A3207,'Old-SVXY-OHLC'!$A$3:$E$5000,5,0)-1))</f>
        <v>52.464116023537692</v>
      </c>
      <c r="D3208" s="11">
        <f>VLOOKUP($A3207,Master!$A$6:$J$4994,$I$1,0)*(1+0.5*(VLOOKUP($A3208,'Old-SVXY-OHLC'!$A$3:$E$5000,D$1,0)/VLOOKUP($A3207,'Old-SVXY-OHLC'!$A$3:$E$5000,5,0)-1))</f>
        <v>51.92734801219617</v>
      </c>
      <c r="E3208" s="11">
        <f>VLOOKUP(A3208,Master!A$6:J$4994,$I$1,0)</f>
        <v>52.423061466782507</v>
      </c>
      <c r="F3208" s="11">
        <f>VLOOKUP($A3207,Master!$A$6:$J$4994,$I$1,0)*(1+0.5*(VLOOKUP($A3208,'Old-SVXY-OHLC'!$A$3:$G$5000,F$1,0)/VLOOKUP($A3207,'Old-SVXY-OHLC'!$A$3:$G$5000,5,0)-1))</f>
        <v>52.268929325843402</v>
      </c>
    </row>
    <row r="3209" spans="1:6" x14ac:dyDescent="0.25">
      <c r="A3209" s="1">
        <v>42723</v>
      </c>
      <c r="B3209" s="11">
        <f>VLOOKUP($A3208,Master!$A$6:$J$4994,$I$1,0)*(1+0.5*(VLOOKUP($A3209,'Old-SVXY-OHLC'!$A$3:$E$5000,B$1,0)/VLOOKUP($A3208,'Old-SVXY-OHLC'!$A$3:$E$5000,5,0)-1))</f>
        <v>52.578146990503306</v>
      </c>
      <c r="C3209" s="11">
        <f>VLOOKUP($A3208,Master!$A$6:$J$4994,$I$1,0)*(1+0.5*(VLOOKUP($A3209,'Old-SVXY-OHLC'!$A$3:$E$5000,C$1,0)/VLOOKUP($A3208,'Old-SVXY-OHLC'!$A$3:$E$5000,5,0)-1))</f>
        <v>53.320310264984911</v>
      </c>
      <c r="D3209" s="11">
        <f>VLOOKUP($A3208,Master!$A$6:$J$4994,$I$1,0)*(1+0.5*(VLOOKUP($A3209,'Old-SVXY-OHLC'!$A$3:$E$5000,D$1,0)/VLOOKUP($A3208,'Old-SVXY-OHLC'!$A$3:$E$5000,5,0)-1))</f>
        <v>52.578146990503306</v>
      </c>
      <c r="E3209" s="11">
        <f>VLOOKUP(A3209,Master!A$6:J$4994,$I$1,0)</f>
        <v>53.319934865809188</v>
      </c>
      <c r="F3209" s="11">
        <f>VLOOKUP($A3208,Master!$A$6:$J$4994,$I$1,0)*(1+0.5*(VLOOKUP($A3209,'Old-SVXY-OHLC'!$A$3:$G$5000,F$1,0)/VLOOKUP($A3208,'Old-SVXY-OHLC'!$A$3:$G$5000,5,0)-1))</f>
        <v>53.20701366970804</v>
      </c>
    </row>
    <row r="3210" spans="1:6" x14ac:dyDescent="0.25">
      <c r="A3210" s="1">
        <v>42724</v>
      </c>
      <c r="B3210" s="11">
        <f>VLOOKUP($A3209,Master!$A$6:$J$4994,$I$1,0)*(1+0.5*(VLOOKUP($A3210,'Old-SVXY-OHLC'!$A$3:$E$5000,B$1,0)/VLOOKUP($A3209,'Old-SVXY-OHLC'!$A$3:$E$5000,5,0)-1))</f>
        <v>53.427784080442315</v>
      </c>
      <c r="C3210" s="11">
        <f>VLOOKUP($A3209,Master!$A$6:$J$4994,$I$1,0)*(1+0.5*(VLOOKUP($A3210,'Old-SVXY-OHLC'!$A$3:$E$5000,C$1,0)/VLOOKUP($A3209,'Old-SVXY-OHLC'!$A$3:$E$5000,5,0)-1))</f>
        <v>53.877568287550687</v>
      </c>
      <c r="D3210" s="11">
        <f>VLOOKUP($A3209,Master!$A$6:$J$4994,$I$1,0)*(1+0.5*(VLOOKUP($A3210,'Old-SVXY-OHLC'!$A$3:$E$5000,D$1,0)/VLOOKUP($A3209,'Old-SVXY-OHLC'!$A$3:$E$5000,5,0)-1))</f>
        <v>53.405294279744389</v>
      </c>
      <c r="E3210" s="11">
        <f>VLOOKUP(A3210,Master!A$6:J$4994,$I$1,0)</f>
        <v>53.805290016164307</v>
      </c>
      <c r="F3210" s="11">
        <f>VLOOKUP($A3209,Master!$A$6:$J$4994,$I$1,0)*(1+0.5*(VLOOKUP($A3210,'Old-SVXY-OHLC'!$A$3:$G$5000,F$1,0)/VLOOKUP($A3209,'Old-SVXY-OHLC'!$A$3:$G$5000,5,0)-1))</f>
        <v>53.722953648628369</v>
      </c>
    </row>
    <row r="3211" spans="1:6" x14ac:dyDescent="0.25">
      <c r="A3211" s="1">
        <v>42725</v>
      </c>
      <c r="B3211" s="11">
        <f>VLOOKUP($A3210,Master!$A$6:$J$4994,$I$1,0)*(1+0.5*(VLOOKUP($A3211,'Old-SVXY-OHLC'!$A$3:$E$5000,B$1,0)/VLOOKUP($A3210,'Old-SVXY-OHLC'!$A$3:$E$5000,5,0)-1))</f>
        <v>53.904646437679702</v>
      </c>
      <c r="C3211" s="11">
        <f>VLOOKUP($A3210,Master!$A$6:$J$4994,$I$1,0)*(1+0.5*(VLOOKUP($A3211,'Old-SVXY-OHLC'!$A$3:$E$5000,C$1,0)/VLOOKUP($A3210,'Old-SVXY-OHLC'!$A$3:$E$5000,5,0)-1))</f>
        <v>54.225038062615958</v>
      </c>
      <c r="D3211" s="11">
        <f>VLOOKUP($A3210,Master!$A$6:$J$4994,$I$1,0)*(1+0.5*(VLOOKUP($A3211,'Old-SVXY-OHLC'!$A$3:$E$5000,D$1,0)/VLOOKUP($A3210,'Old-SVXY-OHLC'!$A$3:$E$5000,5,0)-1))</f>
        <v>53.804350103432398</v>
      </c>
      <c r="E3211" s="11">
        <f>VLOOKUP(A3211,Master!A$6:J$4994,$I$1,0)</f>
        <v>54.182125982403996</v>
      </c>
      <c r="F3211" s="11">
        <f>VLOOKUP($A3210,Master!$A$6:$J$4994,$I$1,0)*(1+0.5*(VLOOKUP($A3211,'Old-SVXY-OHLC'!$A$3:$G$5000,F$1,0)/VLOOKUP($A3210,'Old-SVXY-OHLC'!$A$3:$G$5000,5,0)-1))</f>
        <v>54.149816926334211</v>
      </c>
    </row>
    <row r="3212" spans="1:6" x14ac:dyDescent="0.25">
      <c r="A3212" s="1">
        <v>42726</v>
      </c>
      <c r="B3212" s="11">
        <f>VLOOKUP($A3211,Master!$A$6:$J$4994,$I$1,0)*(1+0.5*(VLOOKUP($A3212,'Old-SVXY-OHLC'!$A$3:$E$5000,B$1,0)/VLOOKUP($A3211,'Old-SVXY-OHLC'!$A$3:$E$5000,5,0)-1))</f>
        <v>54.119466744570943</v>
      </c>
      <c r="C3212" s="11">
        <f>VLOOKUP($A3211,Master!$A$6:$J$4994,$I$1,0)*(1+0.5*(VLOOKUP($A3212,'Old-SVXY-OHLC'!$A$3:$E$5000,C$1,0)/VLOOKUP($A3211,'Old-SVXY-OHLC'!$A$3:$E$5000,5,0)-1))</f>
        <v>54.257804359475323</v>
      </c>
      <c r="D3212" s="11">
        <f>VLOOKUP($A3211,Master!$A$6:$J$4994,$I$1,0)*(1+0.5*(VLOOKUP($A3212,'Old-SVXY-OHLC'!$A$3:$E$5000,D$1,0)/VLOOKUP($A3211,'Old-SVXY-OHLC'!$A$3:$E$5000,5,0)-1))</f>
        <v>53.519079835834539</v>
      </c>
      <c r="E3212" s="11">
        <f>VLOOKUP(A3212,Master!A$6:J$4994,$I$1,0)</f>
        <v>53.69550425345421</v>
      </c>
      <c r="F3212" s="11">
        <f>VLOOKUP($A3211,Master!$A$6:$J$4994,$I$1,0)*(1+0.5*(VLOOKUP($A3212,'Old-SVXY-OHLC'!$A$3:$G$5000,F$1,0)/VLOOKUP($A3211,'Old-SVXY-OHLC'!$A$3:$G$5000,5,0)-1))</f>
        <v>53.668485013281725</v>
      </c>
    </row>
    <row r="3213" spans="1:6" x14ac:dyDescent="0.25">
      <c r="A3213" s="1">
        <v>42727</v>
      </c>
      <c r="B3213" s="11">
        <f>VLOOKUP($A3212,Master!$A$6:$J$4994,$I$1,0)*(1+0.5*(VLOOKUP($A3213,'Old-SVXY-OHLC'!$A$3:$E$5000,B$1,0)/VLOOKUP($A3212,'Old-SVXY-OHLC'!$A$3:$E$5000,5,0)-1))</f>
        <v>53.581525558248423</v>
      </c>
      <c r="C3213" s="11">
        <f>VLOOKUP($A3212,Master!$A$6:$J$4994,$I$1,0)*(1+0.5*(VLOOKUP($A3213,'Old-SVXY-OHLC'!$A$3:$E$5000,C$1,0)/VLOOKUP($A3212,'Old-SVXY-OHLC'!$A$3:$E$5000,5,0)-1))</f>
        <v>53.821640912306997</v>
      </c>
      <c r="D3213" s="11">
        <f>VLOOKUP($A3212,Master!$A$6:$J$4994,$I$1,0)*(1+0.5*(VLOOKUP($A3213,'Old-SVXY-OHLC'!$A$3:$E$5000,D$1,0)/VLOOKUP($A3212,'Old-SVXY-OHLC'!$A$3:$E$5000,5,0)-1))</f>
        <v>53.422379335209605</v>
      </c>
      <c r="E3213" s="11">
        <f>VLOOKUP(A3213,Master!A$6:J$4994,$I$1,0)</f>
        <v>53.683200867141196</v>
      </c>
      <c r="F3213" s="11">
        <f>VLOOKUP($A3212,Master!$A$6:$J$4994,$I$1,0)*(1+0.5*(VLOOKUP($A3213,'Old-SVXY-OHLC'!$A$3:$G$5000,F$1,0)/VLOOKUP($A3212,'Old-SVXY-OHLC'!$A$3:$G$5000,5,0)-1))</f>
        <v>53.813265353712758</v>
      </c>
    </row>
    <row r="3214" spans="1:6" x14ac:dyDescent="0.25">
      <c r="A3214" s="1">
        <v>42731</v>
      </c>
      <c r="B3214" s="11">
        <f>VLOOKUP($A3213,Master!$A$6:$J$4994,$I$1,0)*(1+0.5*(VLOOKUP($A3214,'Old-SVXY-OHLC'!$A$3:$E$5000,B$1,0)/VLOOKUP($A3213,'Old-SVXY-OHLC'!$A$3:$E$5000,5,0)-1))</f>
        <v>53.810353864849745</v>
      </c>
      <c r="C3214" s="11">
        <f>VLOOKUP($A3213,Master!$A$6:$J$4994,$I$1,0)*(1+0.5*(VLOOKUP($A3214,'Old-SVXY-OHLC'!$A$3:$E$5000,C$1,0)/VLOOKUP($A3213,'Old-SVXY-OHLC'!$A$3:$E$5000,5,0)-1))</f>
        <v>54.246008844815464</v>
      </c>
      <c r="D3214" s="11">
        <f>VLOOKUP($A3213,Master!$A$6:$J$4994,$I$1,0)*(1+0.5*(VLOOKUP($A3214,'Old-SVXY-OHLC'!$A$3:$E$5000,D$1,0)/VLOOKUP($A3213,'Old-SVXY-OHLC'!$A$3:$E$5000,5,0)-1))</f>
        <v>53.779634564058199</v>
      </c>
      <c r="E3214" s="11">
        <f>VLOOKUP(A3214,Master!A$6:J$4994,$I$1,0)</f>
        <v>54.205354661942494</v>
      </c>
      <c r="F3214" s="11">
        <f>VLOOKUP($A3213,Master!$A$6:$J$4994,$I$1,0)*(1+0.5*(VLOOKUP($A3214,'Old-SVXY-OHLC'!$A$3:$G$5000,F$1,0)/VLOOKUP($A3213,'Old-SVXY-OHLC'!$A$3:$G$5000,5,0)-1))</f>
        <v>54.159436828390177</v>
      </c>
    </row>
    <row r="3215" spans="1:6" x14ac:dyDescent="0.25">
      <c r="A3215" s="1">
        <v>42732</v>
      </c>
      <c r="B3215" s="11">
        <f>VLOOKUP($A3214,Master!$A$6:$J$4994,$I$1,0)*(1+0.5*(VLOOKUP($A3215,'Old-SVXY-OHLC'!$A$3:$E$5000,B$1,0)/VLOOKUP($A3214,'Old-SVXY-OHLC'!$A$3:$E$5000,5,0)-1))</f>
        <v>54.24784682616621</v>
      </c>
      <c r="C3215" s="11">
        <f>VLOOKUP($A3214,Master!$A$6:$J$4994,$I$1,0)*(1+0.5*(VLOOKUP($A3215,'Old-SVXY-OHLC'!$A$3:$E$5000,C$1,0)/VLOOKUP($A3214,'Old-SVXY-OHLC'!$A$3:$E$5000,5,0)-1))</f>
        <v>54.347421525761391</v>
      </c>
      <c r="D3215" s="11">
        <f>VLOOKUP($A3214,Master!$A$6:$J$4994,$I$1,0)*(1+0.5*(VLOOKUP($A3215,'Old-SVXY-OHLC'!$A$3:$E$5000,D$1,0)/VLOOKUP($A3214,'Old-SVXY-OHLC'!$A$3:$E$5000,5,0)-1))</f>
        <v>53.080741772883037</v>
      </c>
      <c r="E3215" s="11">
        <f>VLOOKUP(A3215,Master!A$6:J$4994,$I$1,0)</f>
        <v>53.080570181440912</v>
      </c>
      <c r="F3215" s="11">
        <f>VLOOKUP($A3214,Master!$A$6:$J$4994,$I$1,0)*(1+0.5*(VLOOKUP($A3215,'Old-SVXY-OHLC'!$A$3:$G$5000,F$1,0)/VLOOKUP($A3214,'Old-SVXY-OHLC'!$A$3:$G$5000,5,0)-1))</f>
        <v>53.224440744630833</v>
      </c>
    </row>
    <row r="3216" spans="1:6" x14ac:dyDescent="0.25">
      <c r="A3216" s="1">
        <v>42733</v>
      </c>
      <c r="B3216" s="11">
        <f>VLOOKUP($A3215,Master!$A$6:$J$4994,$I$1,0)*(1+0.5*(VLOOKUP($A3216,'Old-SVXY-OHLC'!$A$3:$E$5000,B$1,0)/VLOOKUP($A3215,'Old-SVXY-OHLC'!$A$3:$E$5000,5,0)-1))</f>
        <v>53.122823006436711</v>
      </c>
      <c r="C3216" s="11">
        <f>VLOOKUP($A3215,Master!$A$6:$J$4994,$I$1,0)*(1+0.5*(VLOOKUP($A3216,'Old-SVXY-OHLC'!$A$3:$E$5000,C$1,0)/VLOOKUP($A3215,'Old-SVXY-OHLC'!$A$3:$E$5000,5,0)-1))</f>
        <v>53.354540675097148</v>
      </c>
      <c r="D3216" s="11">
        <f>VLOOKUP($A3215,Master!$A$6:$J$4994,$I$1,0)*(1+0.5*(VLOOKUP($A3216,'Old-SVXY-OHLC'!$A$3:$E$5000,D$1,0)/VLOOKUP($A3215,'Old-SVXY-OHLC'!$A$3:$E$5000,5,0)-1))</f>
        <v>52.436147476138096</v>
      </c>
      <c r="E3216" s="11">
        <f>VLOOKUP(A3216,Master!A$6:J$4994,$I$1,0)</f>
        <v>52.75342581352114</v>
      </c>
      <c r="F3216" s="11">
        <f>VLOOKUP($A3215,Master!$A$6:$J$4994,$I$1,0)*(1+0.5*(VLOOKUP($A3216,'Old-SVXY-OHLC'!$A$3:$G$5000,F$1,0)/VLOOKUP($A3215,'Old-SVXY-OHLC'!$A$3:$G$5000,5,0)-1))</f>
        <v>52.795028410369113</v>
      </c>
    </row>
    <row r="3217" spans="1:6" x14ac:dyDescent="0.25">
      <c r="A3217" s="1">
        <v>42734</v>
      </c>
      <c r="B3217" s="11">
        <f>VLOOKUP($A3216,Master!$A$6:$J$4994,$I$1,0)*(1+0.5*(VLOOKUP($A3217,'Old-SVXY-OHLC'!$A$3:$E$5000,B$1,0)/VLOOKUP($A3216,'Old-SVXY-OHLC'!$A$3:$E$5000,5,0)-1))</f>
        <v>53.093694986941124</v>
      </c>
      <c r="C3217" s="11">
        <f>VLOOKUP($A3216,Master!$A$6:$J$4994,$I$1,0)*(1+0.5*(VLOOKUP($A3217,'Old-SVXY-OHLC'!$A$3:$E$5000,C$1,0)/VLOOKUP($A3216,'Old-SVXY-OHLC'!$A$3:$E$5000,5,0)-1))</f>
        <v>53.102224744587389</v>
      </c>
      <c r="D3217" s="11">
        <f>VLOOKUP($A3216,Master!$A$6:$J$4994,$I$1,0)*(1+0.5*(VLOOKUP($A3217,'Old-SVXY-OHLC'!$A$3:$E$5000,D$1,0)/VLOOKUP($A3216,'Old-SVXY-OHLC'!$A$3:$E$5000,5,0)-1))</f>
        <v>51.959162153118697</v>
      </c>
      <c r="E3217" s="11">
        <f>VLOOKUP(A3217,Master!A$6:J$4994,$I$1,0)</f>
        <v>52.297860671301002</v>
      </c>
      <c r="F3217" s="11">
        <f>VLOOKUP($A3216,Master!$A$6:$J$4994,$I$1,0)*(1+0.5*(VLOOKUP($A3217,'Old-SVXY-OHLC'!$A$3:$G$5000,F$1,0)/VLOOKUP($A3216,'Old-SVXY-OHLC'!$A$3:$G$5000,5,0)-1))</f>
        <v>52.246350375074279</v>
      </c>
    </row>
    <row r="3218" spans="1:6" x14ac:dyDescent="0.25">
      <c r="A3218" s="1">
        <v>42738</v>
      </c>
      <c r="B3218" s="11">
        <f>VLOOKUP($A3217,Master!$A$6:$J$4994,$I$1,0)*(1+0.5*(VLOOKUP($A3218,'Old-SVXY-OHLC'!$A$3:$E$5000,B$1,0)/VLOOKUP($A3217,'Old-SVXY-OHLC'!$A$3:$E$5000,5,0)-1))</f>
        <v>53.315659307889966</v>
      </c>
      <c r="C3218" s="11">
        <f>VLOOKUP($A3217,Master!$A$6:$J$4994,$I$1,0)*(1+0.5*(VLOOKUP($A3218,'Old-SVXY-OHLC'!$A$3:$E$5000,C$1,0)/VLOOKUP($A3217,'Old-SVXY-OHLC'!$A$3:$E$5000,5,0)-1))</f>
        <v>54.298232516819056</v>
      </c>
      <c r="D3218" s="11">
        <f>VLOOKUP($A3217,Master!$A$6:$J$4994,$I$1,0)*(1+0.5*(VLOOKUP($A3218,'Old-SVXY-OHLC'!$A$3:$E$5000,D$1,0)/VLOOKUP($A3217,'Old-SVXY-OHLC'!$A$3:$E$5000,5,0)-1))</f>
        <v>53.140685609162006</v>
      </c>
      <c r="E3218" s="11">
        <f>VLOOKUP(A3218,Master!A$6:J$4994,$I$1,0)</f>
        <v>54.297824089067099</v>
      </c>
      <c r="F3218" s="11">
        <f>VLOOKUP($A3217,Master!$A$6:$J$4994,$I$1,0)*(1+0.5*(VLOOKUP($A3218,'Old-SVXY-OHLC'!$A$3:$G$5000,F$1,0)/VLOOKUP($A3217,'Old-SVXY-OHLC'!$A$3:$G$5000,5,0)-1))</f>
        <v>54.101603017287282</v>
      </c>
    </row>
    <row r="3219" spans="1:6" x14ac:dyDescent="0.25">
      <c r="A3219" s="1">
        <v>42739</v>
      </c>
      <c r="B3219" s="11">
        <f>VLOOKUP($A3218,Master!$A$6:$J$4994,$I$1,0)*(1+0.5*(VLOOKUP($A3219,'Old-SVXY-OHLC'!$A$3:$E$5000,B$1,0)/VLOOKUP($A3218,'Old-SVXY-OHLC'!$A$3:$E$5000,5,0)-1))</f>
        <v>54.412496705479413</v>
      </c>
      <c r="C3219" s="11">
        <f>VLOOKUP($A3218,Master!$A$6:$J$4994,$I$1,0)*(1+0.5*(VLOOKUP($A3219,'Old-SVXY-OHLC'!$A$3:$E$5000,C$1,0)/VLOOKUP($A3218,'Old-SVXY-OHLC'!$A$3:$E$5000,5,0)-1))</f>
        <v>55.790198202376388</v>
      </c>
      <c r="D3219" s="11">
        <f>VLOOKUP($A3218,Master!$A$6:$J$4994,$I$1,0)*(1+0.5*(VLOOKUP($A3219,'Old-SVXY-OHLC'!$A$3:$E$5000,D$1,0)/VLOOKUP($A3218,'Old-SVXY-OHLC'!$A$3:$E$5000,5,0)-1))</f>
        <v>54.406962101191354</v>
      </c>
      <c r="E3219" s="11">
        <f>VLOOKUP(A3219,Master!A$6:J$4994,$I$1,0)</f>
        <v>55.410412852702883</v>
      </c>
      <c r="F3219" s="11">
        <f>VLOOKUP($A3218,Master!$A$6:$J$4994,$I$1,0)*(1+0.5*(VLOOKUP($A3219,'Old-SVXY-OHLC'!$A$3:$G$5000,F$1,0)/VLOOKUP($A3218,'Old-SVXY-OHLC'!$A$3:$G$5000,5,0)-1))</f>
        <v>55.513550982139378</v>
      </c>
    </row>
    <row r="3220" spans="1:6" x14ac:dyDescent="0.25">
      <c r="A3220" s="1">
        <v>42740</v>
      </c>
      <c r="B3220" s="11">
        <f>VLOOKUP($A3219,Master!$A$6:$J$4994,$I$1,0)*(1+0.5*(VLOOKUP($A3220,'Old-SVXY-OHLC'!$A$3:$E$5000,B$1,0)/VLOOKUP($A3219,'Old-SVXY-OHLC'!$A$3:$E$5000,5,0)-1))</f>
        <v>55.261893035138904</v>
      </c>
      <c r="C3220" s="11">
        <f>VLOOKUP($A3219,Master!$A$6:$J$4994,$I$1,0)*(1+0.5*(VLOOKUP($A3220,'Old-SVXY-OHLC'!$A$3:$E$5000,C$1,0)/VLOOKUP($A3219,'Old-SVXY-OHLC'!$A$3:$E$5000,5,0)-1))</f>
        <v>55.703271840101053</v>
      </c>
      <c r="D3220" s="11">
        <f>VLOOKUP($A3219,Master!$A$6:$J$4994,$I$1,0)*(1+0.5*(VLOOKUP($A3220,'Old-SVXY-OHLC'!$A$3:$E$5000,D$1,0)/VLOOKUP($A3219,'Old-SVXY-OHLC'!$A$3:$E$5000,5,0)-1))</f>
        <v>54.765595509231467</v>
      </c>
      <c r="E3220" s="11">
        <f>VLOOKUP(A3220,Master!A$6:J$4994,$I$1,0)</f>
        <v>55.703126075197368</v>
      </c>
      <c r="F3220" s="11">
        <f>VLOOKUP($A3219,Master!$A$6:$J$4994,$I$1,0)*(1+0.5*(VLOOKUP($A3220,'Old-SVXY-OHLC'!$A$3:$G$5000,F$1,0)/VLOOKUP($A3219,'Old-SVXY-OHLC'!$A$3:$G$5000,5,0)-1))</f>
        <v>55.600893706932865</v>
      </c>
    </row>
    <row r="3221" spans="1:6" x14ac:dyDescent="0.25">
      <c r="A3221" s="1">
        <v>42741</v>
      </c>
      <c r="B3221" s="11">
        <f>VLOOKUP($A3220,Master!$A$6:$J$4994,$I$1,0)*(1+0.5*(VLOOKUP($A3221,'Old-SVXY-OHLC'!$A$3:$E$5000,B$1,0)/VLOOKUP($A3220,'Old-SVXY-OHLC'!$A$3:$E$5000,5,0)-1))</f>
        <v>55.887251448988508</v>
      </c>
      <c r="C3221" s="11">
        <f>VLOOKUP($A3220,Master!$A$6:$J$4994,$I$1,0)*(1+0.5*(VLOOKUP($A3221,'Old-SVXY-OHLC'!$A$3:$E$5000,C$1,0)/VLOOKUP($A3220,'Old-SVXY-OHLC'!$A$3:$E$5000,5,0)-1))</f>
        <v>56.548217096338298</v>
      </c>
      <c r="D3221" s="11">
        <f>VLOOKUP($A3220,Master!$A$6:$J$4994,$I$1,0)*(1+0.5*(VLOOKUP($A3221,'Old-SVXY-OHLC'!$A$3:$E$5000,D$1,0)/VLOOKUP($A3220,'Old-SVXY-OHLC'!$A$3:$E$5000,5,0)-1))</f>
        <v>55.652543200593634</v>
      </c>
      <c r="E3221" s="11">
        <f>VLOOKUP(A3221,Master!A$6:J$4994,$I$1,0)</f>
        <v>55.998305284625005</v>
      </c>
      <c r="F3221" s="11">
        <f>VLOOKUP($A3220,Master!$A$6:$J$4994,$I$1,0)*(1+0.5*(VLOOKUP($A3221,'Old-SVXY-OHLC'!$A$3:$G$5000,F$1,0)/VLOOKUP($A3220,'Old-SVXY-OHLC'!$A$3:$G$5000,5,0)-1))</f>
        <v>55.976279869169332</v>
      </c>
    </row>
    <row r="3222" spans="1:6" x14ac:dyDescent="0.25">
      <c r="A3222" s="1">
        <v>42744</v>
      </c>
      <c r="B3222" s="11">
        <f>VLOOKUP($A3221,Master!$A$6:$J$4994,$I$1,0)*(1+0.5*(VLOOKUP($A3222,'Old-SVXY-OHLC'!$A$3:$E$5000,B$1,0)/VLOOKUP($A3221,'Old-SVXY-OHLC'!$A$3:$E$5000,5,0)-1))</f>
        <v>55.825965618689075</v>
      </c>
      <c r="C3222" s="11">
        <f>VLOOKUP($A3221,Master!$A$6:$J$4994,$I$1,0)*(1+0.5*(VLOOKUP($A3222,'Old-SVXY-OHLC'!$A$3:$E$5000,C$1,0)/VLOOKUP($A3221,'Old-SVXY-OHLC'!$A$3:$E$5000,5,0)-1))</f>
        <v>56.451255482933448</v>
      </c>
      <c r="D3222" s="11">
        <f>VLOOKUP($A3221,Master!$A$6:$J$4994,$I$1,0)*(1+0.5*(VLOOKUP($A3222,'Old-SVXY-OHLC'!$A$3:$E$5000,D$1,0)/VLOOKUP($A3221,'Old-SVXY-OHLC'!$A$3:$E$5000,5,0)-1))</f>
        <v>55.576385759793617</v>
      </c>
      <c r="E3222" s="11">
        <f>VLOOKUP(A3222,Master!A$6:J$4994,$I$1,0)</f>
        <v>56.152281629856873</v>
      </c>
      <c r="F3222" s="11">
        <f>VLOOKUP($A3221,Master!$A$6:$J$4994,$I$1,0)*(1+0.5*(VLOOKUP($A3222,'Old-SVXY-OHLC'!$A$3:$G$5000,F$1,0)/VLOOKUP($A3221,'Old-SVXY-OHLC'!$A$3:$G$5000,5,0)-1))</f>
        <v>56.032606470506053</v>
      </c>
    </row>
    <row r="3223" spans="1:6" x14ac:dyDescent="0.25">
      <c r="A3223" s="1">
        <v>42745</v>
      </c>
      <c r="B3223" s="11">
        <f>VLOOKUP($A3222,Master!$A$6:$J$4994,$I$1,0)*(1+0.5*(VLOOKUP($A3223,'Old-SVXY-OHLC'!$A$3:$E$5000,B$1,0)/VLOOKUP($A3222,'Old-SVXY-OHLC'!$A$3:$E$5000,5,0)-1))</f>
        <v>56.32152377973452</v>
      </c>
      <c r="C3223" s="11">
        <f>VLOOKUP($A3222,Master!$A$6:$J$4994,$I$1,0)*(1+0.5*(VLOOKUP($A3223,'Old-SVXY-OHLC'!$A$3:$E$5000,C$1,0)/VLOOKUP($A3222,'Old-SVXY-OHLC'!$A$3:$E$5000,5,0)-1))</f>
        <v>56.554360582472007</v>
      </c>
      <c r="D3223" s="11">
        <f>VLOOKUP($A3222,Master!$A$6:$J$4994,$I$1,0)*(1+0.5*(VLOOKUP($A3223,'Old-SVXY-OHLC'!$A$3:$E$5000,D$1,0)/VLOOKUP($A3222,'Old-SVXY-OHLC'!$A$3:$E$5000,5,0)-1))</f>
        <v>55.823737041866991</v>
      </c>
      <c r="E3223" s="11">
        <f>VLOOKUP(A3223,Master!A$6:J$4994,$I$1,0)</f>
        <v>56.25070812129907</v>
      </c>
      <c r="F3223" s="11">
        <f>VLOOKUP($A3222,Master!$A$6:$J$4994,$I$1,0)*(1+0.5*(VLOOKUP($A3223,'Old-SVXY-OHLC'!$A$3:$G$5000,F$1,0)/VLOOKUP($A3222,'Old-SVXY-OHLC'!$A$3:$G$5000,5,0)-1))</f>
        <v>56.217149676403963</v>
      </c>
    </row>
    <row r="3224" spans="1:6" x14ac:dyDescent="0.25">
      <c r="A3224" s="1">
        <v>42746</v>
      </c>
      <c r="B3224" s="11">
        <f>VLOOKUP($A3223,Master!$A$6:$J$4994,$I$1,0)*(1+0.5*(VLOOKUP($A3224,'Old-SVXY-OHLC'!$A$3:$E$5000,B$1,0)/VLOOKUP($A3223,'Old-SVXY-OHLC'!$A$3:$E$5000,5,0)-1))</f>
        <v>56.179654779447731</v>
      </c>
      <c r="C3224" s="11">
        <f>VLOOKUP($A3223,Master!$A$6:$J$4994,$I$1,0)*(1+0.5*(VLOOKUP($A3224,'Old-SVXY-OHLC'!$A$3:$E$5000,C$1,0)/VLOOKUP($A3223,'Old-SVXY-OHLC'!$A$3:$E$5000,5,0)-1))</f>
        <v>56.908996054435192</v>
      </c>
      <c r="D3224" s="11">
        <f>VLOOKUP($A3223,Master!$A$6:$J$4994,$I$1,0)*(1+0.5*(VLOOKUP($A3224,'Old-SVXY-OHLC'!$A$3:$E$5000,D$1,0)/VLOOKUP($A3223,'Old-SVXY-OHLC'!$A$3:$E$5000,5,0)-1))</f>
        <v>55.64533804419429</v>
      </c>
      <c r="E3224" s="11">
        <f>VLOOKUP(A3224,Master!A$6:J$4994,$I$1,0)</f>
        <v>56.794894610980478</v>
      </c>
      <c r="F3224" s="11">
        <f>VLOOKUP($A3223,Master!$A$6:$J$4994,$I$1,0)*(1+0.5*(VLOOKUP($A3224,'Old-SVXY-OHLC'!$A$3:$G$5000,F$1,0)/VLOOKUP($A3223,'Old-SVXY-OHLC'!$A$3:$G$5000,5,0)-1))</f>
        <v>56.828849612780651</v>
      </c>
    </row>
    <row r="3225" spans="1:6" x14ac:dyDescent="0.25">
      <c r="A3225" s="1">
        <v>42747</v>
      </c>
      <c r="B3225" s="11">
        <f>VLOOKUP($A3224,Master!$A$6:$J$4994,$I$1,0)*(1+0.5*(VLOOKUP($A3225,'Old-SVXY-OHLC'!$A$3:$E$5000,B$1,0)/VLOOKUP($A3224,'Old-SVXY-OHLC'!$A$3:$E$5000,5,0)-1))</f>
        <v>56.576994129440195</v>
      </c>
      <c r="C3225" s="11">
        <f>VLOOKUP($A3224,Master!$A$6:$J$4994,$I$1,0)*(1+0.5*(VLOOKUP($A3225,'Old-SVXY-OHLC'!$A$3:$E$5000,C$1,0)/VLOOKUP($A3224,'Old-SVXY-OHLC'!$A$3:$E$5000,5,0)-1))</f>
        <v>56.870724034239181</v>
      </c>
      <c r="D3225" s="11">
        <f>VLOOKUP($A3224,Master!$A$6:$J$4994,$I$1,0)*(1+0.5*(VLOOKUP($A3225,'Old-SVXY-OHLC'!$A$3:$E$5000,D$1,0)/VLOOKUP($A3224,'Old-SVXY-OHLC'!$A$3:$E$5000,5,0)-1))</f>
        <v>55.380905845861982</v>
      </c>
      <c r="E3225" s="11">
        <f>VLOOKUP(A3225,Master!A$6:J$4994,$I$1,0)</f>
        <v>56.64348050299246</v>
      </c>
      <c r="F3225" s="11">
        <f>VLOOKUP($A3224,Master!$A$6:$J$4994,$I$1,0)*(1+0.5*(VLOOKUP($A3225,'Old-SVXY-OHLC'!$A$3:$G$5000,F$1,0)/VLOOKUP($A3224,'Old-SVXY-OHLC'!$A$3:$G$5000,5,0)-1))</f>
        <v>56.841615665295137</v>
      </c>
    </row>
    <row r="3226" spans="1:6" x14ac:dyDescent="0.25">
      <c r="A3226" s="1">
        <v>42748</v>
      </c>
      <c r="B3226" s="11">
        <f>VLOOKUP($A3225,Master!$A$6:$J$4994,$I$1,0)*(1+0.5*(VLOOKUP($A3226,'Old-SVXY-OHLC'!$A$3:$E$5000,B$1,0)/VLOOKUP($A3225,'Old-SVXY-OHLC'!$A$3:$E$5000,5,0)-1))</f>
        <v>56.956078097809353</v>
      </c>
      <c r="C3226" s="11">
        <f>VLOOKUP($A3225,Master!$A$6:$J$4994,$I$1,0)*(1+0.5*(VLOOKUP($A3226,'Old-SVXY-OHLC'!$A$3:$E$5000,C$1,0)/VLOOKUP($A3225,'Old-SVXY-OHLC'!$A$3:$E$5000,5,0)-1))</f>
        <v>57.168342601505898</v>
      </c>
      <c r="D3226" s="11">
        <f>VLOOKUP($A3225,Master!$A$6:$J$4994,$I$1,0)*(1+0.5*(VLOOKUP($A3226,'Old-SVXY-OHLC'!$A$3:$E$5000,D$1,0)/VLOOKUP($A3225,'Old-SVXY-OHLC'!$A$3:$E$5000,5,0)-1))</f>
        <v>56.467873241654104</v>
      </c>
      <c r="E3226" s="11">
        <f>VLOOKUP(A3226,Master!A$6:J$4994,$I$1,0)</f>
        <v>56.889990629449031</v>
      </c>
      <c r="F3226" s="11">
        <f>VLOOKUP($A3225,Master!$A$6:$J$4994,$I$1,0)*(1+0.5*(VLOOKUP($A3226,'Old-SVXY-OHLC'!$A$3:$G$5000,F$1,0)/VLOOKUP($A3225,'Old-SVXY-OHLC'!$A$3:$G$5000,5,0)-1))</f>
        <v>56.76504046900935</v>
      </c>
    </row>
    <row r="3227" spans="1:6" x14ac:dyDescent="0.25">
      <c r="A3227" s="1">
        <v>42752</v>
      </c>
      <c r="B3227" s="11">
        <f>VLOOKUP($A3226,Master!$A$6:$J$4994,$I$1,0)*(1+0.5*(VLOOKUP($A3227,'Old-SVXY-OHLC'!$A$3:$E$5000,B$1,0)/VLOOKUP($A3226,'Old-SVXY-OHLC'!$A$3:$E$5000,5,0)-1))</f>
        <v>56.377083609128697</v>
      </c>
      <c r="C3227" s="11">
        <f>VLOOKUP($A3226,Master!$A$6:$J$4994,$I$1,0)*(1+0.5*(VLOOKUP($A3227,'Old-SVXY-OHLC'!$A$3:$E$5000,C$1,0)/VLOOKUP($A3226,'Old-SVXY-OHLC'!$A$3:$E$5000,5,0)-1))</f>
        <v>56.979585329978256</v>
      </c>
      <c r="D3227" s="11">
        <f>VLOOKUP($A3226,Master!$A$6:$J$4994,$I$1,0)*(1+0.5*(VLOOKUP($A3227,'Old-SVXY-OHLC'!$A$3:$E$5000,D$1,0)/VLOOKUP($A3226,'Old-SVXY-OHLC'!$A$3:$E$5000,5,0)-1))</f>
        <v>56.289902632560022</v>
      </c>
      <c r="E3227" s="11">
        <f>VLOOKUP(A3227,Master!A$6:J$4994,$I$1,0)</f>
        <v>56.978969539121579</v>
      </c>
      <c r="F3227" s="11">
        <f>VLOOKUP($A3226,Master!$A$6:$J$4994,$I$1,0)*(1+0.5*(VLOOKUP($A3227,'Old-SVXY-OHLC'!$A$3:$G$5000,F$1,0)/VLOOKUP($A3226,'Old-SVXY-OHLC'!$A$3:$G$5000,5,0)-1))</f>
        <v>56.844686774572089</v>
      </c>
    </row>
    <row r="3228" spans="1:6" x14ac:dyDescent="0.25">
      <c r="A3228" s="1">
        <v>42753</v>
      </c>
      <c r="B3228" s="11">
        <f>VLOOKUP($A3227,Master!$A$6:$J$4994,$I$1,0)*(1+0.5*(VLOOKUP($A3228,'Old-SVXY-OHLC'!$A$3:$E$5000,B$1,0)/VLOOKUP($A3227,'Old-SVXY-OHLC'!$A$3:$E$5000,5,0)-1))</f>
        <v>57.039470219713323</v>
      </c>
      <c r="C3228" s="11">
        <f>VLOOKUP($A3227,Master!$A$6:$J$4994,$I$1,0)*(1+0.5*(VLOOKUP($A3228,'Old-SVXY-OHLC'!$A$3:$E$5000,C$1,0)/VLOOKUP($A3227,'Old-SVXY-OHLC'!$A$3:$E$5000,5,0)-1))</f>
        <v>57.395553220174342</v>
      </c>
      <c r="D3228" s="11">
        <f>VLOOKUP($A3227,Master!$A$6:$J$4994,$I$1,0)*(1+0.5*(VLOOKUP($A3228,'Old-SVXY-OHLC'!$A$3:$E$5000,D$1,0)/VLOOKUP($A3227,'Old-SVXY-OHLC'!$A$3:$E$5000,5,0)-1))</f>
        <v>56.8099952234029</v>
      </c>
      <c r="E3228" s="11">
        <f>VLOOKUP(A3228,Master!A$6:J$4994,$I$1,0)</f>
        <v>56.977486524845901</v>
      </c>
      <c r="F3228" s="11">
        <f>VLOOKUP($A3227,Master!$A$6:$J$4994,$I$1,0)*(1+0.5*(VLOOKUP($A3228,'Old-SVXY-OHLC'!$A$3:$G$5000,F$1,0)/VLOOKUP($A3227,'Old-SVXY-OHLC'!$A$3:$G$5000,5,0)-1))</f>
        <v>56.976167008934759</v>
      </c>
    </row>
    <row r="3229" spans="1:6" x14ac:dyDescent="0.25">
      <c r="A3229" s="1">
        <v>42754</v>
      </c>
      <c r="B3229" s="11">
        <f>VLOOKUP($A3228,Master!$A$6:$J$4994,$I$1,0)*(1+0.5*(VLOOKUP($A3229,'Old-SVXY-OHLC'!$A$3:$E$5000,B$1,0)/VLOOKUP($A3228,'Old-SVXY-OHLC'!$A$3:$E$5000,5,0)-1))</f>
        <v>57.107896370038247</v>
      </c>
      <c r="C3229" s="11">
        <f>VLOOKUP($A3228,Master!$A$6:$J$4994,$I$1,0)*(1+0.5*(VLOOKUP($A3229,'Old-SVXY-OHLC'!$A$3:$E$5000,C$1,0)/VLOOKUP($A3228,'Old-SVXY-OHLC'!$A$3:$E$5000,5,0)-1))</f>
        <v>57.221317898483179</v>
      </c>
      <c r="D3229" s="11">
        <f>VLOOKUP($A3228,Master!$A$6:$J$4994,$I$1,0)*(1+0.5*(VLOOKUP($A3229,'Old-SVXY-OHLC'!$A$3:$E$5000,D$1,0)/VLOOKUP($A3228,'Old-SVXY-OHLC'!$A$3:$E$5000,5,0)-1))</f>
        <v>56.390438732332989</v>
      </c>
      <c r="E3229" s="11">
        <f>VLOOKUP(A3229,Master!A$6:J$4994,$I$1,0)</f>
        <v>56.886024262738353</v>
      </c>
      <c r="F3229" s="11">
        <f>VLOOKUP($A3228,Master!$A$6:$J$4994,$I$1,0)*(1+0.5*(VLOOKUP($A3229,'Old-SVXY-OHLC'!$A$3:$G$5000,F$1,0)/VLOOKUP($A3228,'Old-SVXY-OHLC'!$A$3:$G$5000,5,0)-1))</f>
        <v>56.651571491210724</v>
      </c>
    </row>
    <row r="3230" spans="1:6" x14ac:dyDescent="0.25">
      <c r="A3230" s="1">
        <v>42755</v>
      </c>
      <c r="B3230" s="11">
        <f>VLOOKUP($A3229,Master!$A$6:$J$4994,$I$1,0)*(1+0.5*(VLOOKUP($A3230,'Old-SVXY-OHLC'!$A$3:$E$5000,B$1,0)/VLOOKUP($A3229,'Old-SVXY-OHLC'!$A$3:$E$5000,5,0)-1))</f>
        <v>56.939009877590429</v>
      </c>
      <c r="C3230" s="11">
        <f>VLOOKUP($A3229,Master!$A$6:$J$4994,$I$1,0)*(1+0.5*(VLOOKUP($A3230,'Old-SVXY-OHLC'!$A$3:$E$5000,C$1,0)/VLOOKUP($A3229,'Old-SVXY-OHLC'!$A$3:$E$5000,5,0)-1))</f>
        <v>57.768579995550141</v>
      </c>
      <c r="D3230" s="11">
        <f>VLOOKUP($A3229,Master!$A$6:$J$4994,$I$1,0)*(1+0.5*(VLOOKUP($A3230,'Old-SVXY-OHLC'!$A$3:$E$5000,D$1,0)/VLOOKUP($A3229,'Old-SVXY-OHLC'!$A$3:$E$5000,5,0)-1))</f>
        <v>56.833332155557343</v>
      </c>
      <c r="E3230" s="11">
        <f>VLOOKUP(A3230,Master!A$6:J$4994,$I$1,0)</f>
        <v>57.666905147457264</v>
      </c>
      <c r="F3230" s="11">
        <f>VLOOKUP($A3229,Master!$A$6:$J$4994,$I$1,0)*(1+0.5*(VLOOKUP($A3230,'Old-SVXY-OHLC'!$A$3:$G$5000,F$1,0)/VLOOKUP($A3229,'Old-SVXY-OHLC'!$A$3:$G$5000,5,0)-1))</f>
        <v>57.755369223518784</v>
      </c>
    </row>
    <row r="3231" spans="1:6" x14ac:dyDescent="0.25">
      <c r="A3231" s="1">
        <v>42758</v>
      </c>
      <c r="B3231" s="11">
        <f>VLOOKUP($A3230,Master!$A$6:$J$4994,$I$1,0)*(1+0.5*(VLOOKUP($A3231,'Old-SVXY-OHLC'!$A$3:$E$5000,B$1,0)/VLOOKUP($A3230,'Old-SVXY-OHLC'!$A$3:$E$5000,5,0)-1))</f>
        <v>57.733197487243139</v>
      </c>
      <c r="C3231" s="11">
        <f>VLOOKUP($A3230,Master!$A$6:$J$4994,$I$1,0)*(1+0.5*(VLOOKUP($A3231,'Old-SVXY-OHLC'!$A$3:$E$5000,C$1,0)/VLOOKUP($A3230,'Old-SVXY-OHLC'!$A$3:$E$5000,5,0)-1))</f>
        <v>58.176413483266444</v>
      </c>
      <c r="D3231" s="11">
        <f>VLOOKUP($A3230,Master!$A$6:$J$4994,$I$1,0)*(1+0.5*(VLOOKUP($A3231,'Old-SVXY-OHLC'!$A$3:$E$5000,D$1,0)/VLOOKUP($A3230,'Old-SVXY-OHLC'!$A$3:$E$5000,5,0)-1))</f>
        <v>57.191017220847911</v>
      </c>
      <c r="E3231" s="11">
        <f>VLOOKUP(A3231,Master!A$6:J$4994,$I$1,0)</f>
        <v>58.175971096769807</v>
      </c>
      <c r="F3231" s="11">
        <f>VLOOKUP($A3230,Master!$A$6:$J$4994,$I$1,0)*(1+0.5*(VLOOKUP($A3231,'Old-SVXY-OHLC'!$A$3:$G$5000,F$1,0)/VLOOKUP($A3230,'Old-SVXY-OHLC'!$A$3:$G$5000,5,0)-1))</f>
        <v>57.988646516785536</v>
      </c>
    </row>
    <row r="3232" spans="1:6" x14ac:dyDescent="0.25">
      <c r="A3232" s="1">
        <v>42759</v>
      </c>
      <c r="B3232" s="11">
        <f>VLOOKUP($A3231,Master!$A$6:$J$4994,$I$1,0)*(1+0.5*(VLOOKUP($A3232,'Old-SVXY-OHLC'!$A$3:$E$5000,B$1,0)/VLOOKUP($A3231,'Old-SVXY-OHLC'!$A$3:$E$5000,5,0)-1))</f>
        <v>58.364514825755727</v>
      </c>
      <c r="C3232" s="11">
        <f>VLOOKUP($A3231,Master!$A$6:$J$4994,$I$1,0)*(1+0.5*(VLOOKUP($A3232,'Old-SVXY-OHLC'!$A$3:$E$5000,C$1,0)/VLOOKUP($A3231,'Old-SVXY-OHLC'!$A$3:$E$5000,5,0)-1))</f>
        <v>59.504050328394257</v>
      </c>
      <c r="D3232" s="11">
        <f>VLOOKUP($A3231,Master!$A$6:$J$4994,$I$1,0)*(1+0.5*(VLOOKUP($A3232,'Old-SVXY-OHLC'!$A$3:$E$5000,D$1,0)/VLOOKUP($A3231,'Old-SVXY-OHLC'!$A$3:$E$5000,5,0)-1))</f>
        <v>58.328339062700756</v>
      </c>
      <c r="E3232" s="11">
        <f>VLOOKUP(A3232,Master!A$6:J$4994,$I$1,0)</f>
        <v>59.350111677207018</v>
      </c>
      <c r="F3232" s="11">
        <f>VLOOKUP($A3231,Master!$A$6:$J$4994,$I$1,0)*(1+0.5*(VLOOKUP($A3232,'Old-SVXY-OHLC'!$A$3:$G$5000,F$1,0)/VLOOKUP($A3231,'Old-SVXY-OHLC'!$A$3:$G$5000,5,0)-1))</f>
        <v>59.33092346234546</v>
      </c>
    </row>
    <row r="3233" spans="1:6" x14ac:dyDescent="0.25">
      <c r="A3233" s="1">
        <v>42760</v>
      </c>
      <c r="B3233" s="11">
        <f>VLOOKUP($A3232,Master!$A$6:$J$4994,$I$1,0)*(1+0.5*(VLOOKUP($A3233,'Old-SVXY-OHLC'!$A$3:$E$5000,B$1,0)/VLOOKUP($A3232,'Old-SVXY-OHLC'!$A$3:$E$5000,5,0)-1))</f>
        <v>59.820195536052253</v>
      </c>
      <c r="C3233" s="11">
        <f>VLOOKUP($A3232,Master!$A$6:$J$4994,$I$1,0)*(1+0.5*(VLOOKUP($A3233,'Old-SVXY-OHLC'!$A$3:$E$5000,C$1,0)/VLOOKUP($A3232,'Old-SVXY-OHLC'!$A$3:$E$5000,5,0)-1))</f>
        <v>60.20280645030126</v>
      </c>
      <c r="D3233" s="11">
        <f>VLOOKUP($A3232,Master!$A$6:$J$4994,$I$1,0)*(1+0.5*(VLOOKUP($A3233,'Old-SVXY-OHLC'!$A$3:$E$5000,D$1,0)/VLOOKUP($A3232,'Old-SVXY-OHLC'!$A$3:$E$5000,5,0)-1))</f>
        <v>59.67069774078405</v>
      </c>
      <c r="E3233" s="11">
        <f>VLOOKUP(A3233,Master!A$6:J$4994,$I$1,0)</f>
        <v>59.959263912332659</v>
      </c>
      <c r="F3233" s="11">
        <f>VLOOKUP($A3232,Master!$A$6:$J$4994,$I$1,0)*(1+0.5*(VLOOKUP($A3233,'Old-SVXY-OHLC'!$A$3:$G$5000,F$1,0)/VLOOKUP($A3232,'Old-SVXY-OHLC'!$A$3:$G$5000,5,0)-1))</f>
        <v>60.06597838059254</v>
      </c>
    </row>
    <row r="3234" spans="1:6" x14ac:dyDescent="0.25">
      <c r="A3234" s="1">
        <v>42761</v>
      </c>
      <c r="B3234" s="11">
        <f>VLOOKUP($A3233,Master!$A$6:$J$4994,$I$1,0)*(1+0.5*(VLOOKUP($A3234,'Old-SVXY-OHLC'!$A$3:$E$5000,B$1,0)/VLOOKUP($A3233,'Old-SVXY-OHLC'!$A$3:$E$5000,5,0)-1))</f>
        <v>59.96943783783825</v>
      </c>
      <c r="C3234" s="11">
        <f>VLOOKUP($A3233,Master!$A$6:$J$4994,$I$1,0)*(1+0.5*(VLOOKUP($A3234,'Old-SVXY-OHLC'!$A$3:$E$5000,C$1,0)/VLOOKUP($A3233,'Old-SVXY-OHLC'!$A$3:$E$5000,5,0)-1))</f>
        <v>60.237831053212751</v>
      </c>
      <c r="D3234" s="11">
        <f>VLOOKUP($A3233,Master!$A$6:$J$4994,$I$1,0)*(1+0.5*(VLOOKUP($A3234,'Old-SVXY-OHLC'!$A$3:$E$5000,D$1,0)/VLOOKUP($A3233,'Old-SVXY-OHLC'!$A$3:$E$5000,5,0)-1))</f>
        <v>59.590678823953951</v>
      </c>
      <c r="E3234" s="11">
        <f>VLOOKUP(A3234,Master!A$6:J$4994,$I$1,0)</f>
        <v>60.071605322002725</v>
      </c>
      <c r="F3234" s="11">
        <f>VLOOKUP($A3233,Master!$A$6:$J$4994,$I$1,0)*(1+0.5*(VLOOKUP($A3234,'Old-SVXY-OHLC'!$A$3:$G$5000,F$1,0)/VLOOKUP($A3233,'Old-SVXY-OHLC'!$A$3:$G$5000,5,0)-1))</f>
        <v>59.909237992134088</v>
      </c>
    </row>
    <row r="3235" spans="1:6" x14ac:dyDescent="0.25">
      <c r="A3235" s="1">
        <v>42762</v>
      </c>
      <c r="B3235" s="11">
        <f>VLOOKUP($A3234,Master!$A$6:$J$4994,$I$1,0)*(1+0.5*(VLOOKUP($A3235,'Old-SVXY-OHLC'!$A$3:$E$5000,B$1,0)/VLOOKUP($A3234,'Old-SVXY-OHLC'!$A$3:$E$5000,5,0)-1))</f>
        <v>60.027051968170753</v>
      </c>
      <c r="C3235" s="11">
        <f>VLOOKUP($A3234,Master!$A$6:$J$4994,$I$1,0)*(1+0.5*(VLOOKUP($A3235,'Old-SVXY-OHLC'!$A$3:$E$5000,C$1,0)/VLOOKUP($A3234,'Old-SVXY-OHLC'!$A$3:$E$5000,5,0)-1))</f>
        <v>60.370053316495486</v>
      </c>
      <c r="D3235" s="11">
        <f>VLOOKUP($A3234,Master!$A$6:$J$4994,$I$1,0)*(1+0.5*(VLOOKUP($A3235,'Old-SVXY-OHLC'!$A$3:$E$5000,D$1,0)/VLOOKUP($A3234,'Old-SVXY-OHLC'!$A$3:$E$5000,5,0)-1))</f>
        <v>59.759161687044013</v>
      </c>
      <c r="E3235" s="11">
        <f>VLOOKUP(A3235,Master!A$6:J$4994,$I$1,0)</f>
        <v>60.29219417903235</v>
      </c>
      <c r="F3235" s="11">
        <f>VLOOKUP($A3234,Master!$A$6:$J$4994,$I$1,0)*(1+0.5*(VLOOKUP($A3235,'Old-SVXY-OHLC'!$A$3:$G$5000,F$1,0)/VLOOKUP($A3234,'Old-SVXY-OHLC'!$A$3:$G$5000,5,0)-1))</f>
        <v>60.264898423294817</v>
      </c>
    </row>
    <row r="3236" spans="1:6" x14ac:dyDescent="0.25">
      <c r="A3236" s="1">
        <v>42765</v>
      </c>
      <c r="B3236" s="11">
        <f>VLOOKUP($A3235,Master!$A$6:$J$4994,$I$1,0)*(1+0.5*(VLOOKUP($A3236,'Old-SVXY-OHLC'!$A$3:$E$5000,B$1,0)/VLOOKUP($A3235,'Old-SVXY-OHLC'!$A$3:$E$5000,5,0)-1))</f>
        <v>59.62873898832337</v>
      </c>
      <c r="C3236" s="11">
        <f>VLOOKUP($A3235,Master!$A$6:$J$4994,$I$1,0)*(1+0.5*(VLOOKUP($A3236,'Old-SVXY-OHLC'!$A$3:$E$5000,C$1,0)/VLOOKUP($A3235,'Old-SVXY-OHLC'!$A$3:$E$5000,5,0)-1))</f>
        <v>59.64869359037214</v>
      </c>
      <c r="D3236" s="11">
        <f>VLOOKUP($A3235,Master!$A$6:$J$4994,$I$1,0)*(1+0.5*(VLOOKUP($A3236,'Old-SVXY-OHLC'!$A$3:$E$5000,D$1,0)/VLOOKUP($A3235,'Old-SVXY-OHLC'!$A$3:$E$5000,5,0)-1))</f>
        <v>58.112074983951565</v>
      </c>
      <c r="E3236" s="11">
        <f>VLOOKUP(A3236,Master!A$6:J$4994,$I$1,0)</f>
        <v>59.623474645125761</v>
      </c>
      <c r="F3236" s="11">
        <f>VLOOKUP($A3235,Master!$A$6:$J$4994,$I$1,0)*(1+0.5*(VLOOKUP($A3236,'Old-SVXY-OHLC'!$A$3:$G$5000,F$1,0)/VLOOKUP($A3235,'Old-SVXY-OHLC'!$A$3:$G$5000,5,0)-1))</f>
        <v>59.409220904200495</v>
      </c>
    </row>
    <row r="3237" spans="1:6" x14ac:dyDescent="0.25">
      <c r="A3237" s="1">
        <v>42766</v>
      </c>
      <c r="B3237" s="11">
        <f>VLOOKUP($A3236,Master!$A$6:$J$4994,$I$1,0)*(1+0.5*(VLOOKUP($A3237,'Old-SVXY-OHLC'!$A$3:$E$5000,B$1,0)/VLOOKUP($A3236,'Old-SVXY-OHLC'!$A$3:$E$5000,5,0)-1))</f>
        <v>59.148930780677972</v>
      </c>
      <c r="C3237" s="11">
        <f>VLOOKUP($A3236,Master!$A$6:$J$4994,$I$1,0)*(1+0.5*(VLOOKUP($A3237,'Old-SVXY-OHLC'!$A$3:$E$5000,C$1,0)/VLOOKUP($A3236,'Old-SVXY-OHLC'!$A$3:$E$5000,5,0)-1))</f>
        <v>59.580322996804696</v>
      </c>
      <c r="D3237" s="11">
        <f>VLOOKUP($A3236,Master!$A$6:$J$4994,$I$1,0)*(1+0.5*(VLOOKUP($A3237,'Old-SVXY-OHLC'!$A$3:$E$5000,D$1,0)/VLOOKUP($A3236,'Old-SVXY-OHLC'!$A$3:$E$5000,5,0)-1))</f>
        <v>58.616628104638572</v>
      </c>
      <c r="E3237" s="11">
        <f>VLOOKUP(A3237,Master!A$6:J$4994,$I$1,0)</f>
        <v>59.561331469046728</v>
      </c>
      <c r="F3237" s="11">
        <f>VLOOKUP($A3236,Master!$A$6:$J$4994,$I$1,0)*(1+0.5*(VLOOKUP($A3237,'Old-SVXY-OHLC'!$A$3:$G$5000,F$1,0)/VLOOKUP($A3236,'Old-SVXY-OHLC'!$A$3:$G$5000,5,0)-1))</f>
        <v>59.54248106978514</v>
      </c>
    </row>
    <row r="3238" spans="1:6" x14ac:dyDescent="0.25">
      <c r="A3238" s="1">
        <v>42767</v>
      </c>
      <c r="B3238" s="11">
        <f>VLOOKUP($A3237,Master!$A$6:$J$4994,$I$1,0)*(1+0.5*(VLOOKUP($A3238,'Old-SVXY-OHLC'!$A$3:$E$5000,B$1,0)/VLOOKUP($A3237,'Old-SVXY-OHLC'!$A$3:$E$5000,5,0)-1))</f>
        <v>60.107981868792585</v>
      </c>
      <c r="C3238" s="11">
        <f>VLOOKUP($A3237,Master!$A$6:$J$4994,$I$1,0)*(1+0.5*(VLOOKUP($A3238,'Old-SVXY-OHLC'!$A$3:$E$5000,C$1,0)/VLOOKUP($A3237,'Old-SVXY-OHLC'!$A$3:$E$5000,5,0)-1))</f>
        <v>60.395877481776004</v>
      </c>
      <c r="D3238" s="11">
        <f>VLOOKUP($A3237,Master!$A$6:$J$4994,$I$1,0)*(1+0.5*(VLOOKUP($A3238,'Old-SVXY-OHLC'!$A$3:$E$5000,D$1,0)/VLOOKUP($A3237,'Old-SVXY-OHLC'!$A$3:$E$5000,5,0)-1))</f>
        <v>59.67361761261386</v>
      </c>
      <c r="E3238" s="11">
        <f>VLOOKUP(A3238,Master!A$6:J$4994,$I$1,0)</f>
        <v>60.215496790789096</v>
      </c>
      <c r="F3238" s="11">
        <f>VLOOKUP($A3237,Master!$A$6:$J$4994,$I$1,0)*(1+0.5*(VLOOKUP($A3238,'Old-SVXY-OHLC'!$A$3:$G$5000,F$1,0)/VLOOKUP($A3237,'Old-SVXY-OHLC'!$A$3:$G$5000,5,0)-1))</f>
        <v>60.062527006044164</v>
      </c>
    </row>
    <row r="3239" spans="1:6" x14ac:dyDescent="0.25">
      <c r="A3239" s="1">
        <v>42768</v>
      </c>
      <c r="B3239" s="11">
        <f>VLOOKUP($A3238,Master!$A$6:$J$4994,$I$1,0)*(1+0.5*(VLOOKUP($A3239,'Old-SVXY-OHLC'!$A$3:$E$5000,B$1,0)/VLOOKUP($A3238,'Old-SVXY-OHLC'!$A$3:$E$5000,5,0)-1))</f>
        <v>59.799209752356916</v>
      </c>
      <c r="C3239" s="11">
        <f>VLOOKUP($A3238,Master!$A$6:$J$4994,$I$1,0)*(1+0.5*(VLOOKUP($A3239,'Old-SVXY-OHLC'!$A$3:$E$5000,C$1,0)/VLOOKUP($A3238,'Old-SVXY-OHLC'!$A$3:$E$5000,5,0)-1))</f>
        <v>60.108989755043247</v>
      </c>
      <c r="D3239" s="11">
        <f>VLOOKUP($A3238,Master!$A$6:$J$4994,$I$1,0)*(1+0.5*(VLOOKUP($A3239,'Old-SVXY-OHLC'!$A$3:$E$5000,D$1,0)/VLOOKUP($A3238,'Old-SVXY-OHLC'!$A$3:$E$5000,5,0)-1))</f>
        <v>59.514412048245767</v>
      </c>
      <c r="E3239" s="11">
        <f>VLOOKUP(A3239,Master!A$6:J$4994,$I$1,0)</f>
        <v>59.713657298405792</v>
      </c>
      <c r="F3239" s="11">
        <f>VLOOKUP($A3238,Master!$A$6:$J$4994,$I$1,0)*(1+0.5*(VLOOKUP($A3239,'Old-SVXY-OHLC'!$A$3:$G$5000,F$1,0)/VLOOKUP($A3238,'Old-SVXY-OHLC'!$A$3:$G$5000,5,0)-1))</f>
        <v>59.819196090863038</v>
      </c>
    </row>
    <row r="3240" spans="1:6" x14ac:dyDescent="0.25">
      <c r="A3240" s="1">
        <v>42769</v>
      </c>
      <c r="B3240" s="11">
        <f>VLOOKUP($A3239,Master!$A$6:$J$4994,$I$1,0)*(1+0.5*(VLOOKUP($A3240,'Old-SVXY-OHLC'!$A$3:$E$5000,B$1,0)/VLOOKUP($A3239,'Old-SVXY-OHLC'!$A$3:$E$5000,5,0)-1))</f>
        <v>60.4170092233147</v>
      </c>
      <c r="C3240" s="11">
        <f>VLOOKUP($A3239,Master!$A$6:$J$4994,$I$1,0)*(1+0.5*(VLOOKUP($A3240,'Old-SVXY-OHLC'!$A$3:$E$5000,C$1,0)/VLOOKUP($A3239,'Old-SVXY-OHLC'!$A$3:$E$5000,5,0)-1))</f>
        <v>60.729412359518868</v>
      </c>
      <c r="D3240" s="11">
        <f>VLOOKUP($A3239,Master!$A$6:$J$4994,$I$1,0)*(1+0.5*(VLOOKUP($A3240,'Old-SVXY-OHLC'!$A$3:$E$5000,D$1,0)/VLOOKUP($A3239,'Old-SVXY-OHLC'!$A$3:$E$5000,5,0)-1))</f>
        <v>60.220494923700578</v>
      </c>
      <c r="E3240" s="11">
        <f>VLOOKUP(A3240,Master!A$6:J$4994,$I$1,0)</f>
        <v>60.432577340853484</v>
      </c>
      <c r="F3240" s="11">
        <f>VLOOKUP($A3239,Master!$A$6:$J$4994,$I$1,0)*(1+0.5*(VLOOKUP($A3240,'Old-SVXY-OHLC'!$A$3:$G$5000,F$1,0)/VLOOKUP($A3239,'Old-SVXY-OHLC'!$A$3:$G$5000,5,0)-1))</f>
        <v>60.432124545105829</v>
      </c>
    </row>
    <row r="3241" spans="1:6" x14ac:dyDescent="0.25">
      <c r="A3241" s="1">
        <v>42772</v>
      </c>
      <c r="B3241" s="11">
        <f>VLOOKUP($A3240,Master!$A$6:$J$4994,$I$1,0)*(1+0.5*(VLOOKUP($A3241,'Old-SVXY-OHLC'!$A$3:$E$5000,B$1,0)/VLOOKUP($A3240,'Old-SVXY-OHLC'!$A$3:$E$5000,5,0)-1))</f>
        <v>60.100844612047823</v>
      </c>
      <c r="C3241" s="11">
        <f>VLOOKUP($A3240,Master!$A$6:$J$4994,$I$1,0)*(1+0.5*(VLOOKUP($A3241,'Old-SVXY-OHLC'!$A$3:$E$5000,C$1,0)/VLOOKUP($A3240,'Old-SVXY-OHLC'!$A$3:$E$5000,5,0)-1))</f>
        <v>60.586348772378606</v>
      </c>
      <c r="D3241" s="11">
        <f>VLOOKUP($A3240,Master!$A$6:$J$4994,$I$1,0)*(1+0.5*(VLOOKUP($A3241,'Old-SVXY-OHLC'!$A$3:$E$5000,D$1,0)/VLOOKUP($A3240,'Old-SVXY-OHLC'!$A$3:$E$5000,5,0)-1))</f>
        <v>59.996275304912039</v>
      </c>
      <c r="E3241" s="11">
        <f>VLOOKUP(A3241,Master!A$6:J$4994,$I$1,0)</f>
        <v>60.354683987474068</v>
      </c>
      <c r="F3241" s="11">
        <f>VLOOKUP($A3240,Master!$A$6:$J$4994,$I$1,0)*(1+0.5*(VLOOKUP($A3241,'Old-SVXY-OHLC'!$A$3:$G$5000,F$1,0)/VLOOKUP($A3240,'Old-SVXY-OHLC'!$A$3:$G$5000,5,0)-1))</f>
        <v>60.464349172589159</v>
      </c>
    </row>
    <row r="3242" spans="1:6" x14ac:dyDescent="0.25">
      <c r="A3242" s="1">
        <v>42773</v>
      </c>
      <c r="B3242" s="11">
        <f>VLOOKUP($A3241,Master!$A$6:$J$4994,$I$1,0)*(1+0.5*(VLOOKUP($A3242,'Old-SVXY-OHLC'!$A$3:$E$5000,B$1,0)/VLOOKUP($A3241,'Old-SVXY-OHLC'!$A$3:$E$5000,5,0)-1))</f>
        <v>60.496396261051409</v>
      </c>
      <c r="C3242" s="11">
        <f>VLOOKUP($A3241,Master!$A$6:$J$4994,$I$1,0)*(1+0.5*(VLOOKUP($A3242,'Old-SVXY-OHLC'!$A$3:$E$5000,C$1,0)/VLOOKUP($A3241,'Old-SVXY-OHLC'!$A$3:$E$5000,5,0)-1))</f>
        <v>60.563704959287293</v>
      </c>
      <c r="D3242" s="11">
        <f>VLOOKUP($A3241,Master!$A$6:$J$4994,$I$1,0)*(1+0.5*(VLOOKUP($A3242,'Old-SVXY-OHLC'!$A$3:$E$5000,D$1,0)/VLOOKUP($A3241,'Old-SVXY-OHLC'!$A$3:$E$5000,5,0)-1))</f>
        <v>60.109991114039111</v>
      </c>
      <c r="E3242" s="11">
        <f>VLOOKUP(A3242,Master!A$6:J$4994,$I$1,0)</f>
        <v>60.286188982019098</v>
      </c>
      <c r="F3242" s="11">
        <f>VLOOKUP($A3241,Master!$A$6:$J$4994,$I$1,0)*(1+0.5*(VLOOKUP($A3242,'Old-SVXY-OHLC'!$A$3:$G$5000,F$1,0)/VLOOKUP($A3241,'Old-SVXY-OHLC'!$A$3:$G$5000,5,0)-1))</f>
        <v>60.224665543372339</v>
      </c>
    </row>
    <row r="3243" spans="1:6" x14ac:dyDescent="0.25">
      <c r="A3243" s="1">
        <v>42774</v>
      </c>
      <c r="B3243" s="11">
        <f>VLOOKUP($A3242,Master!$A$6:$J$4994,$I$1,0)*(1+0.5*(VLOOKUP($A3243,'Old-SVXY-OHLC'!$A$3:$E$5000,B$1,0)/VLOOKUP($A3242,'Old-SVXY-OHLC'!$A$3:$E$5000,5,0)-1))</f>
        <v>60.117111520082339</v>
      </c>
      <c r="C3243" s="11">
        <f>VLOOKUP($A3242,Master!$A$6:$J$4994,$I$1,0)*(1+0.5*(VLOOKUP($A3243,'Old-SVXY-OHLC'!$A$3:$E$5000,C$1,0)/VLOOKUP($A3242,'Old-SVXY-OHLC'!$A$3:$E$5000,5,0)-1))</f>
        <v>60.51643182064123</v>
      </c>
      <c r="D3243" s="11">
        <f>VLOOKUP($A3242,Master!$A$6:$J$4994,$I$1,0)*(1+0.5*(VLOOKUP($A3243,'Old-SVXY-OHLC'!$A$3:$E$5000,D$1,0)/VLOOKUP($A3242,'Old-SVXY-OHLC'!$A$3:$E$5000,5,0)-1))</f>
        <v>59.730270992816372</v>
      </c>
      <c r="E3243" s="11">
        <f>VLOOKUP(A3243,Master!A$6:J$4994,$I$1,0)</f>
        <v>60.284619889429152</v>
      </c>
      <c r="F3243" s="11">
        <f>VLOOKUP($A3242,Master!$A$6:$J$4994,$I$1,0)*(1+0.5*(VLOOKUP($A3243,'Old-SVXY-OHLC'!$A$3:$G$5000,F$1,0)/VLOOKUP($A3242,'Old-SVXY-OHLC'!$A$3:$G$5000,5,0)-1))</f>
        <v>60.311780409940908</v>
      </c>
    </row>
    <row r="3244" spans="1:6" x14ac:dyDescent="0.25">
      <c r="A3244" s="1">
        <v>42775</v>
      </c>
      <c r="B3244" s="11">
        <f>VLOOKUP($A3243,Master!$A$6:$J$4994,$I$1,0)*(1+0.5*(VLOOKUP($A3244,'Old-SVXY-OHLC'!$A$3:$E$5000,B$1,0)/VLOOKUP($A3243,'Old-SVXY-OHLC'!$A$3:$E$5000,5,0)-1))</f>
        <v>60.478836315483726</v>
      </c>
      <c r="C3244" s="11">
        <f>VLOOKUP($A3243,Master!$A$6:$J$4994,$I$1,0)*(1+0.5*(VLOOKUP($A3244,'Old-SVXY-OHLC'!$A$3:$E$5000,C$1,0)/VLOOKUP($A3243,'Old-SVXY-OHLC'!$A$3:$E$5000,5,0)-1))</f>
        <v>61.232568814691355</v>
      </c>
      <c r="D3244" s="11">
        <f>VLOOKUP($A3243,Master!$A$6:$J$4994,$I$1,0)*(1+0.5*(VLOOKUP($A3244,'Old-SVXY-OHLC'!$A$3:$E$5000,D$1,0)/VLOOKUP($A3243,'Old-SVXY-OHLC'!$A$3:$E$5000,5,0)-1))</f>
        <v>60.421431772647331</v>
      </c>
      <c r="E3244" s="11">
        <f>VLOOKUP(A3244,Master!A$6:J$4994,$I$1,0)</f>
        <v>61.053374408919687</v>
      </c>
      <c r="F3244" s="11">
        <f>VLOOKUP($A3243,Master!$A$6:$J$4994,$I$1,0)*(1+0.5*(VLOOKUP($A3244,'Old-SVXY-OHLC'!$A$3:$G$5000,F$1,0)/VLOOKUP($A3243,'Old-SVXY-OHLC'!$A$3:$G$5000,5,0)-1))</f>
        <v>60.945550592960679</v>
      </c>
    </row>
    <row r="3245" spans="1:6" x14ac:dyDescent="0.25">
      <c r="A3245" s="1">
        <v>42776</v>
      </c>
      <c r="B3245" s="11">
        <f>VLOOKUP($A3244,Master!$A$6:$J$4994,$I$1,0)*(1+0.5*(VLOOKUP($A3245,'Old-SVXY-OHLC'!$A$3:$E$5000,B$1,0)/VLOOKUP($A3244,'Old-SVXY-OHLC'!$A$3:$E$5000,5,0)-1))</f>
        <v>61.26223309455596</v>
      </c>
      <c r="C3245" s="11">
        <f>VLOOKUP($A3244,Master!$A$6:$J$4994,$I$1,0)*(1+0.5*(VLOOKUP($A3245,'Old-SVXY-OHLC'!$A$3:$E$5000,C$1,0)/VLOOKUP($A3244,'Old-SVXY-OHLC'!$A$3:$E$5000,5,0)-1))</f>
        <v>61.733950288400443</v>
      </c>
      <c r="D3245" s="11">
        <f>VLOOKUP($A3244,Master!$A$6:$J$4994,$I$1,0)*(1+0.5*(VLOOKUP($A3245,'Old-SVXY-OHLC'!$A$3:$E$5000,D$1,0)/VLOOKUP($A3244,'Old-SVXY-OHLC'!$A$3:$E$5000,5,0)-1))</f>
        <v>61.200614115253636</v>
      </c>
      <c r="E3245" s="11">
        <f>VLOOKUP(A3245,Master!A$6:J$4994,$I$1,0)</f>
        <v>61.733797033184992</v>
      </c>
      <c r="F3245" s="11">
        <f>VLOOKUP($A3244,Master!$A$6:$J$4994,$I$1,0)*(1+0.5*(VLOOKUP($A3245,'Old-SVXY-OHLC'!$A$3:$G$5000,F$1,0)/VLOOKUP($A3244,'Old-SVXY-OHLC'!$A$3:$G$5000,5,0)-1))</f>
        <v>61.43476771545798</v>
      </c>
    </row>
    <row r="3246" spans="1:6" x14ac:dyDescent="0.25">
      <c r="A3246" s="1">
        <v>42779</v>
      </c>
      <c r="B3246" s="11">
        <f>VLOOKUP($A3245,Master!$A$6:$J$4994,$I$1,0)*(1+0.5*(VLOOKUP($A3246,'Old-SVXY-OHLC'!$A$3:$E$5000,B$1,0)/VLOOKUP($A3245,'Old-SVXY-OHLC'!$A$3:$E$5000,5,0)-1))</f>
        <v>61.979086230002785</v>
      </c>
      <c r="C3246" s="11">
        <f>VLOOKUP($A3245,Master!$A$6:$J$4994,$I$1,0)*(1+0.5*(VLOOKUP($A3246,'Old-SVXY-OHLC'!$A$3:$E$5000,C$1,0)/VLOOKUP($A3245,'Old-SVXY-OHLC'!$A$3:$E$5000,5,0)-1))</f>
        <v>62.515420649137404</v>
      </c>
      <c r="D3246" s="11">
        <f>VLOOKUP($A3245,Master!$A$6:$J$4994,$I$1,0)*(1+0.5*(VLOOKUP($A3246,'Old-SVXY-OHLC'!$A$3:$E$5000,D$1,0)/VLOOKUP($A3245,'Old-SVXY-OHLC'!$A$3:$E$5000,5,0)-1))</f>
        <v>61.884009511669433</v>
      </c>
      <c r="E3246" s="11">
        <f>VLOOKUP(A3246,Master!A$6:J$4994,$I$1,0)</f>
        <v>62.42992343906667</v>
      </c>
      <c r="F3246" s="11">
        <f>VLOOKUP($A3245,Master!$A$6:$J$4994,$I$1,0)*(1+0.5*(VLOOKUP($A3246,'Old-SVXY-OHLC'!$A$3:$G$5000,F$1,0)/VLOOKUP($A3245,'Old-SVXY-OHLC'!$A$3:$G$5000,5,0)-1))</f>
        <v>62.405713255328642</v>
      </c>
    </row>
    <row r="3247" spans="1:6" x14ac:dyDescent="0.25">
      <c r="A3247" s="1">
        <v>42780</v>
      </c>
      <c r="B3247" s="11">
        <f>VLOOKUP($A3246,Master!$A$6:$J$4994,$I$1,0)*(1+0.5*(VLOOKUP($A3247,'Old-SVXY-OHLC'!$A$3:$E$5000,B$1,0)/VLOOKUP($A3246,'Old-SVXY-OHLC'!$A$3:$E$5000,5,0)-1))</f>
        <v>62.424809108252781</v>
      </c>
      <c r="C3247" s="11">
        <f>VLOOKUP($A3246,Master!$A$6:$J$4994,$I$1,0)*(1+0.5*(VLOOKUP($A3247,'Old-SVXY-OHLC'!$A$3:$E$5000,C$1,0)/VLOOKUP($A3246,'Old-SVXY-OHLC'!$A$3:$E$5000,5,0)-1))</f>
        <v>64.2272987839183</v>
      </c>
      <c r="D3247" s="11">
        <f>VLOOKUP($A3246,Master!$A$6:$J$4994,$I$1,0)*(1+0.5*(VLOOKUP($A3247,'Old-SVXY-OHLC'!$A$3:$E$5000,D$1,0)/VLOOKUP($A3246,'Old-SVXY-OHLC'!$A$3:$E$5000,5,0)-1))</f>
        <v>62.39346955037157</v>
      </c>
      <c r="E3247" s="11">
        <f>VLOOKUP(A3247,Master!A$6:J$4994,$I$1,0)</f>
        <v>64.227164706997442</v>
      </c>
      <c r="F3247" s="11">
        <f>VLOOKUP($A3246,Master!$A$6:$J$4994,$I$1,0)*(1+0.5*(VLOOKUP($A3247,'Old-SVXY-OHLC'!$A$3:$G$5000,F$1,0)/VLOOKUP($A3246,'Old-SVXY-OHLC'!$A$3:$G$5000,5,0)-1))</f>
        <v>63.748426371424841</v>
      </c>
    </row>
    <row r="3248" spans="1:6" x14ac:dyDescent="0.25">
      <c r="A3248" s="1">
        <v>42781</v>
      </c>
      <c r="B3248" s="11">
        <f>VLOOKUP($A3247,Master!$A$6:$J$4994,$I$1,0)*(1+0.5*(VLOOKUP($A3248,'Old-SVXY-OHLC'!$A$3:$E$5000,B$1,0)/VLOOKUP($A3247,'Old-SVXY-OHLC'!$A$3:$E$5000,5,0)-1))</f>
        <v>63.69096944053522</v>
      </c>
      <c r="C3248" s="11">
        <f>VLOOKUP($A3247,Master!$A$6:$J$4994,$I$1,0)*(1+0.5*(VLOOKUP($A3248,'Old-SVXY-OHLC'!$A$3:$E$5000,C$1,0)/VLOOKUP($A3247,'Old-SVXY-OHLC'!$A$3:$E$5000,5,0)-1))</f>
        <v>63.902046824032034</v>
      </c>
      <c r="D3248" s="11">
        <f>VLOOKUP($A3247,Master!$A$6:$J$4994,$I$1,0)*(1+0.5*(VLOOKUP($A3248,'Old-SVXY-OHLC'!$A$3:$E$5000,D$1,0)/VLOOKUP($A3247,'Old-SVXY-OHLC'!$A$3:$E$5000,5,0)-1))</f>
        <v>62.56756261728372</v>
      </c>
      <c r="E3248" s="11">
        <f>VLOOKUP(A3248,Master!A$6:J$4994,$I$1,0)</f>
        <v>62.724293510429199</v>
      </c>
      <c r="F3248" s="11">
        <f>VLOOKUP($A3247,Master!$A$6:$J$4994,$I$1,0)*(1+0.5*(VLOOKUP($A3248,'Old-SVXY-OHLC'!$A$3:$G$5000,F$1,0)/VLOOKUP($A3247,'Old-SVXY-OHLC'!$A$3:$G$5000,5,0)-1))</f>
        <v>62.598049430618865</v>
      </c>
    </row>
    <row r="3249" spans="1:6" x14ac:dyDescent="0.25">
      <c r="A3249" s="1">
        <v>42782</v>
      </c>
      <c r="B3249" s="11">
        <f>VLOOKUP($A3248,Master!$A$6:$J$4994,$I$1,0)*(1+0.5*(VLOOKUP($A3249,'Old-SVXY-OHLC'!$A$3:$E$5000,B$1,0)/VLOOKUP($A3248,'Old-SVXY-OHLC'!$A$3:$E$5000,5,0)-1))</f>
        <v>62.662019433072018</v>
      </c>
      <c r="C3249" s="11">
        <f>VLOOKUP($A3248,Master!$A$6:$J$4994,$I$1,0)*(1+0.5*(VLOOKUP($A3249,'Old-SVXY-OHLC'!$A$3:$E$5000,C$1,0)/VLOOKUP($A3248,'Old-SVXY-OHLC'!$A$3:$E$5000,5,0)-1))</f>
        <v>62.700466424156232</v>
      </c>
      <c r="D3249" s="11">
        <f>VLOOKUP($A3248,Master!$A$6:$J$4994,$I$1,0)*(1+0.5*(VLOOKUP($A3249,'Old-SVXY-OHLC'!$A$3:$E$5000,D$1,0)/VLOOKUP($A3248,'Old-SVXY-OHLC'!$A$3:$E$5000,5,0)-1))</f>
        <v>60.84544499929109</v>
      </c>
      <c r="E3249" s="11">
        <f>VLOOKUP(A3249,Master!A$6:J$4994,$I$1,0)</f>
        <v>62.474939928389226</v>
      </c>
      <c r="F3249" s="11">
        <f>VLOOKUP($A3248,Master!$A$6:$J$4994,$I$1,0)*(1+0.5*(VLOOKUP($A3249,'Old-SVXY-OHLC'!$A$3:$G$5000,F$1,0)/VLOOKUP($A3248,'Old-SVXY-OHLC'!$A$3:$G$5000,5,0)-1))</f>
        <v>62.431345656348093</v>
      </c>
    </row>
    <row r="3250" spans="1:6" x14ac:dyDescent="0.25">
      <c r="A3250" s="1">
        <v>42783</v>
      </c>
      <c r="B3250" s="11">
        <f>VLOOKUP($A3249,Master!$A$6:$J$4994,$I$1,0)*(1+0.5*(VLOOKUP($A3250,'Old-SVXY-OHLC'!$A$3:$E$5000,B$1,0)/VLOOKUP($A3249,'Old-SVXY-OHLC'!$A$3:$E$5000,5,0)-1))</f>
        <v>61.716893979696025</v>
      </c>
      <c r="C3250" s="11">
        <f>VLOOKUP($A3249,Master!$A$6:$J$4994,$I$1,0)*(1+0.5*(VLOOKUP($A3250,'Old-SVXY-OHLC'!$A$3:$E$5000,C$1,0)/VLOOKUP($A3249,'Old-SVXY-OHLC'!$A$3:$E$5000,5,0)-1))</f>
        <v>62.505779855934186</v>
      </c>
      <c r="D3250" s="11">
        <f>VLOOKUP($A3249,Master!$A$6:$J$4994,$I$1,0)*(1+0.5*(VLOOKUP($A3250,'Old-SVXY-OHLC'!$A$3:$E$5000,D$1,0)/VLOOKUP($A3249,'Old-SVXY-OHLC'!$A$3:$E$5000,5,0)-1))</f>
        <v>61.485295222196989</v>
      </c>
      <c r="E3250" s="11">
        <f>VLOOKUP(A3250,Master!A$6:J$4994,$I$1,0)</f>
        <v>62.109989569938094</v>
      </c>
      <c r="F3250" s="11">
        <f>VLOOKUP($A3249,Master!$A$6:$J$4994,$I$1,0)*(1+0.5*(VLOOKUP($A3250,'Old-SVXY-OHLC'!$A$3:$G$5000,F$1,0)/VLOOKUP($A3249,'Old-SVXY-OHLC'!$A$3:$G$5000,5,0)-1))</f>
        <v>62.370681264265841</v>
      </c>
    </row>
    <row r="3251" spans="1:6" x14ac:dyDescent="0.25">
      <c r="A3251" s="1">
        <v>42787</v>
      </c>
      <c r="B3251" s="11">
        <f>VLOOKUP($A3250,Master!$A$6:$J$4994,$I$1,0)*(1+0.5*(VLOOKUP($A3251,'Old-SVXY-OHLC'!$A$3:$E$5000,B$1,0)/VLOOKUP($A3250,'Old-SVXY-OHLC'!$A$3:$E$5000,5,0)-1))</f>
        <v>62.794290774547044</v>
      </c>
      <c r="C3251" s="11">
        <f>VLOOKUP($A3250,Master!$A$6:$J$4994,$I$1,0)*(1+0.5*(VLOOKUP($A3251,'Old-SVXY-OHLC'!$A$3:$E$5000,C$1,0)/VLOOKUP($A3250,'Old-SVXY-OHLC'!$A$3:$E$5000,5,0)-1))</f>
        <v>62.881653318169818</v>
      </c>
      <c r="D3251" s="11">
        <f>VLOOKUP($A3250,Master!$A$6:$J$4994,$I$1,0)*(1+0.5*(VLOOKUP($A3251,'Old-SVXY-OHLC'!$A$3:$E$5000,D$1,0)/VLOOKUP($A3250,'Old-SVXY-OHLC'!$A$3:$E$5000,5,0)-1))</f>
        <v>61.889118723817056</v>
      </c>
      <c r="E3251" s="11">
        <f>VLOOKUP(A3251,Master!A$6:J$4994,$I$1,0)</f>
        <v>61.950058591295395</v>
      </c>
      <c r="F3251" s="11">
        <f>VLOOKUP($A3250,Master!$A$6:$J$4994,$I$1,0)*(1+0.5*(VLOOKUP($A3251,'Old-SVXY-OHLC'!$A$3:$G$5000,F$1,0)/VLOOKUP($A3250,'Old-SVXY-OHLC'!$A$3:$G$5000,5,0)-1))</f>
        <v>61.991043147419354</v>
      </c>
    </row>
    <row r="3252" spans="1:6" x14ac:dyDescent="0.25">
      <c r="A3252" s="1">
        <v>42788</v>
      </c>
      <c r="B3252" s="11">
        <f>VLOOKUP($A3251,Master!$A$6:$J$4994,$I$1,0)*(1+0.5*(VLOOKUP($A3252,'Old-SVXY-OHLC'!$A$3:$E$5000,B$1,0)/VLOOKUP($A3251,'Old-SVXY-OHLC'!$A$3:$E$5000,5,0)-1))</f>
        <v>61.739855883106756</v>
      </c>
      <c r="C3252" s="11">
        <f>VLOOKUP($A3251,Master!$A$6:$J$4994,$I$1,0)*(1+0.5*(VLOOKUP($A3252,'Old-SVXY-OHLC'!$A$3:$E$5000,C$1,0)/VLOOKUP($A3251,'Old-SVXY-OHLC'!$A$3:$E$5000,5,0)-1))</f>
        <v>62.226448648004265</v>
      </c>
      <c r="D3252" s="11">
        <f>VLOOKUP($A3251,Master!$A$6:$J$4994,$I$1,0)*(1+0.5*(VLOOKUP($A3252,'Old-SVXY-OHLC'!$A$3:$E$5000,D$1,0)/VLOOKUP($A3251,'Old-SVXY-OHLC'!$A$3:$E$5000,5,0)-1))</f>
        <v>61.304357304894552</v>
      </c>
      <c r="E3252" s="11">
        <f>VLOOKUP(A3252,Master!A$6:J$4994,$I$1,0)</f>
        <v>61.813600038849366</v>
      </c>
      <c r="F3252" s="11">
        <f>VLOOKUP($A3251,Master!$A$6:$J$4994,$I$1,0)*(1+0.5*(VLOOKUP($A3252,'Old-SVXY-OHLC'!$A$3:$G$5000,F$1,0)/VLOOKUP($A3251,'Old-SVXY-OHLC'!$A$3:$G$5000,5,0)-1))</f>
        <v>61.859072570284951</v>
      </c>
    </row>
    <row r="3253" spans="1:6" x14ac:dyDescent="0.25">
      <c r="A3253" s="1">
        <v>42789</v>
      </c>
      <c r="B3253" s="11">
        <f>VLOOKUP($A3252,Master!$A$6:$J$4994,$I$1,0)*(1+0.5*(VLOOKUP($A3253,'Old-SVXY-OHLC'!$A$3:$E$5000,B$1,0)/VLOOKUP($A3252,'Old-SVXY-OHLC'!$A$3:$E$5000,5,0)-1))</f>
        <v>61.79072720674025</v>
      </c>
      <c r="C3253" s="11">
        <f>VLOOKUP($A3252,Master!$A$6:$J$4994,$I$1,0)*(1+0.5*(VLOOKUP($A3253,'Old-SVXY-OHLC'!$A$3:$E$5000,C$1,0)/VLOOKUP($A3252,'Old-SVXY-OHLC'!$A$3:$E$5000,5,0)-1))</f>
        <v>61.890697885811846</v>
      </c>
      <c r="D3253" s="11">
        <f>VLOOKUP($A3252,Master!$A$6:$J$4994,$I$1,0)*(1+0.5*(VLOOKUP($A3253,'Old-SVXY-OHLC'!$A$3:$E$5000,D$1,0)/VLOOKUP($A3252,'Old-SVXY-OHLC'!$A$3:$E$5000,5,0)-1))</f>
        <v>60.573997559642912</v>
      </c>
      <c r="E3253" s="11">
        <f>VLOOKUP(A3253,Master!A$6:J$4994,$I$1,0)</f>
        <v>60.983133614157694</v>
      </c>
      <c r="F3253" s="11">
        <f>VLOOKUP($A3252,Master!$A$6:$J$4994,$I$1,0)*(1+0.5*(VLOOKUP($A3253,'Old-SVXY-OHLC'!$A$3:$G$5000,F$1,0)/VLOOKUP($A3252,'Old-SVXY-OHLC'!$A$3:$G$5000,5,0)-1))</f>
        <v>61.044595835255784</v>
      </c>
    </row>
    <row r="3254" spans="1:6" x14ac:dyDescent="0.25">
      <c r="A3254" s="1">
        <v>42790</v>
      </c>
      <c r="B3254" s="11">
        <f>VLOOKUP($A3253,Master!$A$6:$J$4994,$I$1,0)*(1+0.5*(VLOOKUP($A3254,'Old-SVXY-OHLC'!$A$3:$E$5000,B$1,0)/VLOOKUP($A3253,'Old-SVXY-OHLC'!$A$3:$E$5000,5,0)-1))</f>
        <v>59.918032065898323</v>
      </c>
      <c r="C3254" s="11">
        <f>VLOOKUP($A3253,Master!$A$6:$J$4994,$I$1,0)*(1+0.5*(VLOOKUP($A3254,'Old-SVXY-OHLC'!$A$3:$E$5000,C$1,0)/VLOOKUP($A3253,'Old-SVXY-OHLC'!$A$3:$E$5000,5,0)-1))</f>
        <v>61.502571083062065</v>
      </c>
      <c r="D3254" s="11">
        <f>VLOOKUP($A3253,Master!$A$6:$J$4994,$I$1,0)*(1+0.5*(VLOOKUP($A3254,'Old-SVXY-OHLC'!$A$3:$E$5000,D$1,0)/VLOOKUP($A3253,'Old-SVXY-OHLC'!$A$3:$E$5000,5,0)-1))</f>
        <v>59.769713682981987</v>
      </c>
      <c r="E3254" s="11">
        <f>VLOOKUP(A3254,Master!A$6:J$4994,$I$1,0)</f>
        <v>61.295729819114015</v>
      </c>
      <c r="F3254" s="11">
        <f>VLOOKUP($A3253,Master!$A$6:$J$4994,$I$1,0)*(1+0.5*(VLOOKUP($A3254,'Old-SVXY-OHLC'!$A$3:$G$5000,F$1,0)/VLOOKUP($A3253,'Old-SVXY-OHLC'!$A$3:$G$5000,5,0)-1))</f>
        <v>61.453132446083721</v>
      </c>
    </row>
    <row r="3255" spans="1:6" x14ac:dyDescent="0.25">
      <c r="A3255" s="1">
        <v>42793</v>
      </c>
      <c r="B3255" s="11">
        <f>VLOOKUP($A3254,Master!$A$6:$J$4994,$I$1,0)*(1+0.5*(VLOOKUP($A3255,'Old-SVXY-OHLC'!$A$3:$E$5000,B$1,0)/VLOOKUP($A3254,'Old-SVXY-OHLC'!$A$3:$E$5000,5,0)-1))</f>
        <v>61.439875061839516</v>
      </c>
      <c r="C3255" s="11">
        <f>VLOOKUP($A3254,Master!$A$6:$J$4994,$I$1,0)*(1+0.5*(VLOOKUP($A3255,'Old-SVXY-OHLC'!$A$3:$E$5000,C$1,0)/VLOOKUP($A3254,'Old-SVXY-OHLC'!$A$3:$E$5000,5,0)-1))</f>
        <v>62.241650335191302</v>
      </c>
      <c r="D3255" s="11">
        <f>VLOOKUP($A3254,Master!$A$6:$J$4994,$I$1,0)*(1+0.5*(VLOOKUP($A3255,'Old-SVXY-OHLC'!$A$3:$E$5000,D$1,0)/VLOOKUP($A3254,'Old-SVXY-OHLC'!$A$3:$E$5000,5,0)-1))</f>
        <v>61.159501011431551</v>
      </c>
      <c r="E3255" s="11">
        <f>VLOOKUP(A3255,Master!A$6:J$4994,$I$1,0)</f>
        <v>61.449552313590772</v>
      </c>
      <c r="F3255" s="11">
        <f>VLOOKUP($A3254,Master!$A$6:$J$4994,$I$1,0)*(1+0.5*(VLOOKUP($A3255,'Old-SVXY-OHLC'!$A$3:$G$5000,F$1,0)/VLOOKUP($A3254,'Old-SVXY-OHLC'!$A$3:$G$5000,5,0)-1))</f>
        <v>61.535792668413492</v>
      </c>
    </row>
    <row r="3256" spans="1:6" x14ac:dyDescent="0.25">
      <c r="A3256" s="1">
        <v>42794</v>
      </c>
      <c r="B3256" s="11">
        <f>VLOOKUP($A3255,Master!$A$6:$J$4994,$I$1,0)*(1+0.5*(VLOOKUP($A3256,'Old-SVXY-OHLC'!$A$3:$E$5000,B$1,0)/VLOOKUP($A3255,'Old-SVXY-OHLC'!$A$3:$E$5000,5,0)-1))</f>
        <v>61.409969052318331</v>
      </c>
      <c r="C3256" s="11">
        <f>VLOOKUP($A3255,Master!$A$6:$J$4994,$I$1,0)*(1+0.5*(VLOOKUP($A3256,'Old-SVXY-OHLC'!$A$3:$E$5000,C$1,0)/VLOOKUP($A3255,'Old-SVXY-OHLC'!$A$3:$E$5000,5,0)-1))</f>
        <v>61.611135168180141</v>
      </c>
      <c r="D3256" s="11">
        <f>VLOOKUP($A3255,Master!$A$6:$J$4994,$I$1,0)*(1+0.5*(VLOOKUP($A3256,'Old-SVXY-OHLC'!$A$3:$E$5000,D$1,0)/VLOOKUP($A3255,'Old-SVXY-OHLC'!$A$3:$E$5000,5,0)-1))</f>
        <v>60.624929570096029</v>
      </c>
      <c r="E3256" s="11">
        <f>VLOOKUP(A3256,Master!A$6:J$4994,$I$1,0)</f>
        <v>60.93189061567287</v>
      </c>
      <c r="F3256" s="11">
        <f>VLOOKUP($A3255,Master!$A$6:$J$4994,$I$1,0)*(1+0.5*(VLOOKUP($A3256,'Old-SVXY-OHLC'!$A$3:$G$5000,F$1,0)/VLOOKUP($A3255,'Old-SVXY-OHLC'!$A$3:$G$5000,5,0)-1))</f>
        <v>60.777031270299148</v>
      </c>
    </row>
    <row r="3257" spans="1:6" x14ac:dyDescent="0.25">
      <c r="A3257" s="1">
        <v>42795</v>
      </c>
      <c r="B3257" s="11">
        <f>VLOOKUP($A3256,Master!$A$6:$J$4994,$I$1,0)*(1+0.5*(VLOOKUP($A3257,'Old-SVXY-OHLC'!$A$3:$E$5000,B$1,0)/VLOOKUP($A3256,'Old-SVXY-OHLC'!$A$3:$E$5000,5,0)-1))</f>
        <v>62.116568541955814</v>
      </c>
      <c r="C3257" s="11">
        <f>VLOOKUP($A3256,Master!$A$6:$J$4994,$I$1,0)*(1+0.5*(VLOOKUP($A3257,'Old-SVXY-OHLC'!$A$3:$E$5000,C$1,0)/VLOOKUP($A3256,'Old-SVXY-OHLC'!$A$3:$E$5000,5,0)-1))</f>
        <v>62.321931901839278</v>
      </c>
      <c r="D3257" s="11">
        <f>VLOOKUP($A3256,Master!$A$6:$J$4994,$I$1,0)*(1+0.5*(VLOOKUP($A3257,'Old-SVXY-OHLC'!$A$3:$E$5000,D$1,0)/VLOOKUP($A3256,'Old-SVXY-OHLC'!$A$3:$E$5000,5,0)-1))</f>
        <v>61.403984637654808</v>
      </c>
      <c r="E3257" s="11">
        <f>VLOOKUP(A3257,Master!A$6:J$4994,$I$1,0)</f>
        <v>61.466653390323955</v>
      </c>
      <c r="F3257" s="11">
        <f>VLOOKUP($A3256,Master!$A$6:$J$4994,$I$1,0)*(1+0.5*(VLOOKUP($A3257,'Old-SVXY-OHLC'!$A$3:$G$5000,F$1,0)/VLOOKUP($A3256,'Old-SVXY-OHLC'!$A$3:$G$5000,5,0)-1))</f>
        <v>61.468316163389858</v>
      </c>
    </row>
    <row r="3258" spans="1:6" x14ac:dyDescent="0.25">
      <c r="A3258" s="1">
        <v>42796</v>
      </c>
      <c r="B3258" s="11">
        <f>VLOOKUP($A3257,Master!$A$6:$J$4994,$I$1,0)*(1+0.5*(VLOOKUP($A3258,'Old-SVXY-OHLC'!$A$3:$E$5000,B$1,0)/VLOOKUP($A3257,'Old-SVXY-OHLC'!$A$3:$E$5000,5,0)-1))</f>
        <v>61.441164868404485</v>
      </c>
      <c r="C3258" s="11">
        <f>VLOOKUP($A3257,Master!$A$6:$J$4994,$I$1,0)*(1+0.5*(VLOOKUP($A3258,'Old-SVXY-OHLC'!$A$3:$E$5000,C$1,0)/VLOOKUP($A3257,'Old-SVXY-OHLC'!$A$3:$E$5000,5,0)-1))</f>
        <v>62.02740763589042</v>
      </c>
      <c r="D3258" s="11">
        <f>VLOOKUP($A3257,Master!$A$6:$J$4994,$I$1,0)*(1+0.5*(VLOOKUP($A3258,'Old-SVXY-OHLC'!$A$3:$E$5000,D$1,0)/VLOOKUP($A3257,'Old-SVXY-OHLC'!$A$3:$E$5000,5,0)-1))</f>
        <v>61.075681503964887</v>
      </c>
      <c r="E3258" s="11">
        <f>VLOOKUP(A3258,Master!A$6:J$4994,$I$1,0)</f>
        <v>61.510708057273931</v>
      </c>
      <c r="F3258" s="11">
        <f>VLOOKUP($A3257,Master!$A$6:$J$4994,$I$1,0)*(1+0.5*(VLOOKUP($A3258,'Old-SVXY-OHLC'!$A$3:$G$5000,F$1,0)/VLOOKUP($A3257,'Old-SVXY-OHLC'!$A$3:$G$5000,5,0)-1))</f>
        <v>61.389654488200925</v>
      </c>
    </row>
    <row r="3259" spans="1:6" x14ac:dyDescent="0.25">
      <c r="A3259" s="1">
        <v>42797</v>
      </c>
      <c r="B3259" s="11">
        <f>VLOOKUP($A3258,Master!$A$6:$J$4994,$I$1,0)*(1+0.5*(VLOOKUP($A3259,'Old-SVXY-OHLC'!$A$3:$E$5000,B$1,0)/VLOOKUP($A3258,'Old-SVXY-OHLC'!$A$3:$E$5000,5,0)-1))</f>
        <v>61.828324703108883</v>
      </c>
      <c r="C3259" s="11">
        <f>VLOOKUP($A3258,Master!$A$6:$J$4994,$I$1,0)*(1+0.5*(VLOOKUP($A3259,'Old-SVXY-OHLC'!$A$3:$E$5000,C$1,0)/VLOOKUP($A3258,'Old-SVXY-OHLC'!$A$3:$E$5000,5,0)-1))</f>
        <v>62.492373405227752</v>
      </c>
      <c r="D3259" s="11">
        <f>VLOOKUP($A3258,Master!$A$6:$J$4994,$I$1,0)*(1+0.5*(VLOOKUP($A3259,'Old-SVXY-OHLC'!$A$3:$E$5000,D$1,0)/VLOOKUP($A3258,'Old-SVXY-OHLC'!$A$3:$E$5000,5,0)-1))</f>
        <v>61.796460997001354</v>
      </c>
      <c r="E3259" s="11">
        <f>VLOOKUP(A3259,Master!A$6:J$4994,$I$1,0)</f>
        <v>62.492225084320332</v>
      </c>
      <c r="F3259" s="11">
        <f>VLOOKUP($A3258,Master!$A$6:$J$4994,$I$1,0)*(1+0.5*(VLOOKUP($A3259,'Old-SVXY-OHLC'!$A$3:$G$5000,F$1,0)/VLOOKUP($A3258,'Old-SVXY-OHLC'!$A$3:$G$5000,5,0)-1))</f>
        <v>62.323452419421919</v>
      </c>
    </row>
    <row r="3260" spans="1:6" x14ac:dyDescent="0.25">
      <c r="A3260" s="1">
        <v>42800</v>
      </c>
      <c r="B3260" s="11">
        <f>VLOOKUP($A3259,Master!$A$6:$J$4994,$I$1,0)*(1+0.5*(VLOOKUP($A3260,'Old-SVXY-OHLC'!$A$3:$E$5000,B$1,0)/VLOOKUP($A3259,'Old-SVXY-OHLC'!$A$3:$E$5000,5,0)-1))</f>
        <v>62.383835104671924</v>
      </c>
      <c r="C3260" s="11">
        <f>VLOOKUP($A3259,Master!$A$6:$J$4994,$I$1,0)*(1+0.5*(VLOOKUP($A3260,'Old-SVXY-OHLC'!$A$3:$E$5000,C$1,0)/VLOOKUP($A3259,'Old-SVXY-OHLC'!$A$3:$E$5000,5,0)-1))</f>
        <v>63.011272652092998</v>
      </c>
      <c r="D3260" s="11">
        <f>VLOOKUP($A3259,Master!$A$6:$J$4994,$I$1,0)*(1+0.5*(VLOOKUP($A3260,'Old-SVXY-OHLC'!$A$3:$E$5000,D$1,0)/VLOOKUP($A3259,'Old-SVXY-OHLC'!$A$3:$E$5000,5,0)-1))</f>
        <v>62.229389778209445</v>
      </c>
      <c r="E3260" s="11">
        <f>VLOOKUP(A3260,Master!A$6:J$4994,$I$1,0)</f>
        <v>62.829416142255901</v>
      </c>
      <c r="F3260" s="11">
        <f>VLOOKUP($A3259,Master!$A$6:$J$4994,$I$1,0)*(1+0.5*(VLOOKUP($A3260,'Old-SVXY-OHLC'!$A$3:$G$5000,F$1,0)/VLOOKUP($A3259,'Old-SVXY-OHLC'!$A$3:$G$5000,5,0)-1))</f>
        <v>62.902675046706669</v>
      </c>
    </row>
    <row r="3261" spans="1:6" x14ac:dyDescent="0.25">
      <c r="A3261" s="1">
        <v>42801</v>
      </c>
      <c r="B3261" s="11">
        <f>VLOOKUP($A3260,Master!$A$6:$J$4994,$I$1,0)*(1+0.5*(VLOOKUP($A3261,'Old-SVXY-OHLC'!$A$3:$E$5000,B$1,0)/VLOOKUP($A3260,'Old-SVXY-OHLC'!$A$3:$E$5000,5,0)-1))</f>
        <v>62.858589445154877</v>
      </c>
      <c r="C3261" s="11">
        <f>VLOOKUP($A3260,Master!$A$6:$J$4994,$I$1,0)*(1+0.5*(VLOOKUP($A3261,'Old-SVXY-OHLC'!$A$3:$E$5000,C$1,0)/VLOOKUP($A3260,'Old-SVXY-OHLC'!$A$3:$E$5000,5,0)-1))</f>
        <v>63.410658551534922</v>
      </c>
      <c r="D3261" s="11">
        <f>VLOOKUP($A3260,Master!$A$6:$J$4994,$I$1,0)*(1+0.5*(VLOOKUP($A3261,'Old-SVXY-OHLC'!$A$3:$E$5000,D$1,0)/VLOOKUP($A3260,'Old-SVXY-OHLC'!$A$3:$E$5000,5,0)-1))</f>
        <v>62.53695070266884</v>
      </c>
      <c r="E3261" s="11">
        <f>VLOOKUP(A3261,Master!A$6:J$4994,$I$1,0)</f>
        <v>62.818177623958249</v>
      </c>
      <c r="F3261" s="11">
        <f>VLOOKUP($A3260,Master!$A$6:$J$4994,$I$1,0)*(1+0.5*(VLOOKUP($A3261,'Old-SVXY-OHLC'!$A$3:$G$5000,F$1,0)/VLOOKUP($A3260,'Old-SVXY-OHLC'!$A$3:$G$5000,5,0)-1))</f>
        <v>62.875393439408562</v>
      </c>
    </row>
    <row r="3262" spans="1:6" x14ac:dyDescent="0.25">
      <c r="A3262" s="1">
        <v>42802</v>
      </c>
      <c r="B3262" s="11">
        <f>VLOOKUP($A3261,Master!$A$6:$J$4994,$I$1,0)*(1+0.5*(VLOOKUP($A3262,'Old-SVXY-OHLC'!$A$3:$E$5000,B$1,0)/VLOOKUP($A3261,'Old-SVXY-OHLC'!$A$3:$E$5000,5,0)-1))</f>
        <v>63.180118622295296</v>
      </c>
      <c r="C3262" s="11">
        <f>VLOOKUP($A3261,Master!$A$6:$J$4994,$I$1,0)*(1+0.5*(VLOOKUP($A3262,'Old-SVXY-OHLC'!$A$3:$E$5000,C$1,0)/VLOOKUP($A3261,'Old-SVXY-OHLC'!$A$3:$E$5000,5,0)-1))</f>
        <v>63.494611494952302</v>
      </c>
      <c r="D3262" s="11">
        <f>VLOOKUP($A3261,Master!$A$6:$J$4994,$I$1,0)*(1+0.5*(VLOOKUP($A3262,'Old-SVXY-OHLC'!$A$3:$E$5000,D$1,0)/VLOOKUP($A3261,'Old-SVXY-OHLC'!$A$3:$E$5000,5,0)-1))</f>
        <v>62.539128833754845</v>
      </c>
      <c r="E3262" s="11">
        <f>VLOOKUP(A3262,Master!A$6:J$4994,$I$1,0)</f>
        <v>62.835647791269096</v>
      </c>
      <c r="F3262" s="11">
        <f>VLOOKUP($A3261,Master!$A$6:$J$4994,$I$1,0)*(1+0.5*(VLOOKUP($A3262,'Old-SVXY-OHLC'!$A$3:$G$5000,F$1,0)/VLOOKUP($A3261,'Old-SVXY-OHLC'!$A$3:$G$5000,5,0)-1))</f>
        <v>62.644760669036138</v>
      </c>
    </row>
    <row r="3263" spans="1:6" x14ac:dyDescent="0.25">
      <c r="A3263" s="1">
        <v>42803</v>
      </c>
      <c r="B3263" s="11">
        <f>VLOOKUP($A3262,Master!$A$6:$J$4994,$I$1,0)*(1+0.5*(VLOOKUP($A3263,'Old-SVXY-OHLC'!$A$3:$E$5000,B$1,0)/VLOOKUP($A3262,'Old-SVXY-OHLC'!$A$3:$E$5000,5,0)-1))</f>
        <v>62.843846260133176</v>
      </c>
      <c r="C3263" s="11">
        <f>VLOOKUP($A3262,Master!$A$6:$J$4994,$I$1,0)*(1+0.5*(VLOOKUP($A3263,'Old-SVXY-OHLC'!$A$3:$E$5000,C$1,0)/VLOOKUP($A3262,'Old-SVXY-OHLC'!$A$3:$E$5000,5,0)-1))</f>
        <v>63.196651476432606</v>
      </c>
      <c r="D3263" s="11">
        <f>VLOOKUP($A3262,Master!$A$6:$J$4994,$I$1,0)*(1+0.5*(VLOOKUP($A3263,'Old-SVXY-OHLC'!$A$3:$E$5000,D$1,0)/VLOOKUP($A3262,'Old-SVXY-OHLC'!$A$3:$E$5000,5,0)-1))</f>
        <v>62.270239039636067</v>
      </c>
      <c r="E3263" s="11">
        <f>VLOOKUP(A3263,Master!A$6:J$4994,$I$1,0)</f>
        <v>62.748438616845341</v>
      </c>
      <c r="F3263" s="11">
        <f>VLOOKUP($A3262,Master!$A$6:$J$4994,$I$1,0)*(1+0.5*(VLOOKUP($A3263,'Old-SVXY-OHLC'!$A$3:$G$5000,F$1,0)/VLOOKUP($A3262,'Old-SVXY-OHLC'!$A$3:$G$5000,5,0)-1))</f>
        <v>62.805444784605413</v>
      </c>
    </row>
    <row r="3264" spans="1:6" x14ac:dyDescent="0.25">
      <c r="A3264" s="1">
        <v>42804</v>
      </c>
      <c r="B3264" s="11">
        <f>VLOOKUP($A3263,Master!$A$6:$J$4994,$I$1,0)*(1+0.5*(VLOOKUP($A3264,'Old-SVXY-OHLC'!$A$3:$E$5000,B$1,0)/VLOOKUP($A3263,'Old-SVXY-OHLC'!$A$3:$E$5000,5,0)-1))</f>
        <v>63.091350353443659</v>
      </c>
      <c r="C3264" s="11">
        <f>VLOOKUP($A3263,Master!$A$6:$J$4994,$I$1,0)*(1+0.5*(VLOOKUP($A3264,'Old-SVXY-OHLC'!$A$3:$E$5000,C$1,0)/VLOOKUP($A3263,'Old-SVXY-OHLC'!$A$3:$E$5000,5,0)-1))</f>
        <v>63.290829642696309</v>
      </c>
      <c r="D3264" s="11">
        <f>VLOOKUP($A3263,Master!$A$6:$J$4994,$I$1,0)*(1+0.5*(VLOOKUP($A3264,'Old-SVXY-OHLC'!$A$3:$E$5000,D$1,0)/VLOOKUP($A3263,'Old-SVXY-OHLC'!$A$3:$E$5000,5,0)-1))</f>
        <v>62.673164421150325</v>
      </c>
      <c r="E3264" s="11">
        <f>VLOOKUP(A3264,Master!A$6:J$4994,$I$1,0)</f>
        <v>63.27440444229056</v>
      </c>
      <c r="F3264" s="11">
        <f>VLOOKUP($A3263,Master!$A$6:$J$4994,$I$1,0)*(1+0.5*(VLOOKUP($A3264,'Old-SVXY-OHLC'!$A$3:$G$5000,F$1,0)/VLOOKUP($A3263,'Old-SVXY-OHLC'!$A$3:$G$5000,5,0)-1))</f>
        <v>63.237955260954855</v>
      </c>
    </row>
    <row r="3265" spans="1:6" x14ac:dyDescent="0.25">
      <c r="A3265" s="1">
        <v>42807</v>
      </c>
      <c r="B3265" s="11">
        <f>VLOOKUP($A3264,Master!$A$6:$J$4994,$I$1,0)*(1+0.5*(VLOOKUP($A3265,'Old-SVXY-OHLC'!$A$3:$E$5000,B$1,0)/VLOOKUP($A3264,'Old-SVXY-OHLC'!$A$3:$E$5000,5,0)-1))</f>
        <v>63.342972156261027</v>
      </c>
      <c r="C3265" s="11">
        <f>VLOOKUP($A3264,Master!$A$6:$J$4994,$I$1,0)*(1+0.5*(VLOOKUP($A3265,'Old-SVXY-OHLC'!$A$3:$E$5000,C$1,0)/VLOOKUP($A3264,'Old-SVXY-OHLC'!$A$3:$E$5000,5,0)-1))</f>
        <v>64.070225963425898</v>
      </c>
      <c r="D3265" s="11">
        <f>VLOOKUP($A3264,Master!$A$6:$J$4994,$I$1,0)*(1+0.5*(VLOOKUP($A3265,'Old-SVXY-OHLC'!$A$3:$E$5000,D$1,0)/VLOOKUP($A3264,'Old-SVXY-OHLC'!$A$3:$E$5000,5,0)-1))</f>
        <v>63.199958687432009</v>
      </c>
      <c r="E3265" s="11">
        <f>VLOOKUP(A3265,Master!A$6:J$4994,$I$1,0)</f>
        <v>64.069755155821497</v>
      </c>
      <c r="F3265" s="11">
        <f>VLOOKUP($A3264,Master!$A$6:$J$4994,$I$1,0)*(1+0.5*(VLOOKUP($A3265,'Old-SVXY-OHLC'!$A$3:$G$5000,F$1,0)/VLOOKUP($A3264,'Old-SVXY-OHLC'!$A$3:$G$5000,5,0)-1))</f>
        <v>63.895950132440518</v>
      </c>
    </row>
    <row r="3266" spans="1:6" x14ac:dyDescent="0.25">
      <c r="A3266" s="1">
        <v>42808</v>
      </c>
      <c r="B3266" s="11">
        <f>VLOOKUP($A3265,Master!$A$6:$J$4994,$I$1,0)*(1+0.5*(VLOOKUP($A3266,'Old-SVXY-OHLC'!$A$3:$E$5000,B$1,0)/VLOOKUP($A3265,'Old-SVXY-OHLC'!$A$3:$E$5000,5,0)-1))</f>
        <v>63.796386834642924</v>
      </c>
      <c r="C3266" s="11">
        <f>VLOOKUP($A3265,Master!$A$6:$J$4994,$I$1,0)*(1+0.5*(VLOOKUP($A3266,'Old-SVXY-OHLC'!$A$3:$E$5000,C$1,0)/VLOOKUP($A3265,'Old-SVXY-OHLC'!$A$3:$E$5000,5,0)-1))</f>
        <v>64.027104728814521</v>
      </c>
      <c r="D3266" s="11">
        <f>VLOOKUP($A3265,Master!$A$6:$J$4994,$I$1,0)*(1+0.5*(VLOOKUP($A3266,'Old-SVXY-OHLC'!$A$3:$E$5000,D$1,0)/VLOOKUP($A3265,'Old-SVXY-OHLC'!$A$3:$E$5000,5,0)-1))</f>
        <v>63.071270022447493</v>
      </c>
      <c r="E3266" s="11">
        <f>VLOOKUP(A3266,Master!A$6:J$4994,$I$1,0)</f>
        <v>63.412502399114103</v>
      </c>
      <c r="F3266" s="11">
        <f>VLOOKUP($A3265,Master!$A$6:$J$4994,$I$1,0)*(1+0.5*(VLOOKUP($A3266,'Old-SVXY-OHLC'!$A$3:$G$5000,F$1,0)/VLOOKUP($A3265,'Old-SVXY-OHLC'!$A$3:$G$5000,5,0)-1))</f>
        <v>63.290215605731937</v>
      </c>
    </row>
    <row r="3267" spans="1:6" x14ac:dyDescent="0.25">
      <c r="A3267" s="1">
        <v>42809</v>
      </c>
      <c r="B3267" s="11">
        <f>VLOOKUP($A3266,Master!$A$6:$J$4994,$I$1,0)*(1+0.5*(VLOOKUP($A3267,'Old-SVXY-OHLC'!$A$3:$E$5000,B$1,0)/VLOOKUP($A3266,'Old-SVXY-OHLC'!$A$3:$E$5000,5,0)-1))</f>
        <v>63.655100137004645</v>
      </c>
      <c r="C3267" s="11">
        <f>VLOOKUP($A3266,Master!$A$6:$J$4994,$I$1,0)*(1+0.5*(VLOOKUP($A3267,'Old-SVXY-OHLC'!$A$3:$E$5000,C$1,0)/VLOOKUP($A3266,'Old-SVXY-OHLC'!$A$3:$E$5000,5,0)-1))</f>
        <v>64.735126304280271</v>
      </c>
      <c r="D3267" s="11">
        <f>VLOOKUP($A3266,Master!$A$6:$J$4994,$I$1,0)*(1+0.5*(VLOOKUP($A3267,'Old-SVXY-OHLC'!$A$3:$E$5000,D$1,0)/VLOOKUP($A3266,'Old-SVXY-OHLC'!$A$3:$E$5000,5,0)-1))</f>
        <v>63.583731691798711</v>
      </c>
      <c r="E3267" s="11">
        <f>VLOOKUP(A3267,Master!A$6:J$4994,$I$1,0)</f>
        <v>64.216551056128367</v>
      </c>
      <c r="F3267" s="11">
        <f>VLOOKUP($A3266,Master!$A$6:$J$4994,$I$1,0)*(1+0.5*(VLOOKUP($A3267,'Old-SVXY-OHLC'!$A$3:$G$5000,F$1,0)/VLOOKUP($A3266,'Old-SVXY-OHLC'!$A$3:$G$5000,5,0)-1))</f>
        <v>64.416352450924435</v>
      </c>
    </row>
    <row r="3268" spans="1:6" x14ac:dyDescent="0.25">
      <c r="A3268" s="1">
        <v>42810</v>
      </c>
      <c r="B3268" s="11">
        <f>VLOOKUP($A3267,Master!$A$6:$J$4994,$I$1,0)*(1+0.5*(VLOOKUP($A3268,'Old-SVXY-OHLC'!$A$3:$E$5000,B$1,0)/VLOOKUP($A3267,'Old-SVXY-OHLC'!$A$3:$E$5000,5,0)-1))</f>
        <v>64.658070774742043</v>
      </c>
      <c r="C3268" s="11">
        <f>VLOOKUP($A3267,Master!$A$6:$J$4994,$I$1,0)*(1+0.5*(VLOOKUP($A3268,'Old-SVXY-OHLC'!$A$3:$E$5000,C$1,0)/VLOOKUP($A3267,'Old-SVXY-OHLC'!$A$3:$E$5000,5,0)-1))</f>
        <v>65.246931708291996</v>
      </c>
      <c r="D3268" s="11">
        <f>VLOOKUP($A3267,Master!$A$6:$J$4994,$I$1,0)*(1+0.5*(VLOOKUP($A3268,'Old-SVXY-OHLC'!$A$3:$E$5000,D$1,0)/VLOOKUP($A3267,'Old-SVXY-OHLC'!$A$3:$E$5000,5,0)-1))</f>
        <v>64.601685429718501</v>
      </c>
      <c r="E3268" s="11">
        <f>VLOOKUP(A3268,Master!A$6:J$4994,$I$1,0)</f>
        <v>65.246776976456943</v>
      </c>
      <c r="F3268" s="11">
        <f>VLOOKUP($A3267,Master!$A$6:$J$4994,$I$1,0)*(1+0.5*(VLOOKUP($A3268,'Old-SVXY-OHLC'!$A$3:$G$5000,F$1,0)/VLOOKUP($A3267,'Old-SVXY-OHLC'!$A$3:$G$5000,5,0)-1))</f>
        <v>65.104475235875853</v>
      </c>
    </row>
    <row r="3269" spans="1:6" x14ac:dyDescent="0.25">
      <c r="A3269" s="1">
        <v>42811</v>
      </c>
      <c r="B3269" s="11">
        <f>VLOOKUP($A3268,Master!$A$6:$J$4994,$I$1,0)*(1+0.5*(VLOOKUP($A3269,'Old-SVXY-OHLC'!$A$3:$E$5000,B$1,0)/VLOOKUP($A3268,'Old-SVXY-OHLC'!$A$3:$E$5000,5,0)-1))</f>
        <v>65.351708354032041</v>
      </c>
      <c r="C3269" s="11">
        <f>VLOOKUP($A3268,Master!$A$6:$J$4994,$I$1,0)*(1+0.5*(VLOOKUP($A3269,'Old-SVXY-OHLC'!$A$3:$E$5000,C$1,0)/VLOOKUP($A3268,'Old-SVXY-OHLC'!$A$3:$E$5000,5,0)-1))</f>
        <v>65.994709511419273</v>
      </c>
      <c r="D3269" s="11">
        <f>VLOOKUP($A3268,Master!$A$6:$J$4994,$I$1,0)*(1+0.5*(VLOOKUP($A3269,'Old-SVXY-OHLC'!$A$3:$E$5000,D$1,0)/VLOOKUP($A3268,'Old-SVXY-OHLC'!$A$3:$E$5000,5,0)-1))</f>
        <v>65.291911688945362</v>
      </c>
      <c r="E3269" s="11">
        <f>VLOOKUP(A3269,Master!A$6:J$4994,$I$1,0)</f>
        <v>65.291733889344016</v>
      </c>
      <c r="F3269" s="11">
        <f>VLOOKUP($A3268,Master!$A$6:$J$4994,$I$1,0)*(1+0.5*(VLOOKUP($A3269,'Old-SVXY-OHLC'!$A$3:$G$5000,F$1,0)/VLOOKUP($A3268,'Old-SVXY-OHLC'!$A$3:$G$5000,5,0)-1))</f>
        <v>65.502049071649381</v>
      </c>
    </row>
    <row r="3270" spans="1:6" x14ac:dyDescent="0.25">
      <c r="A3270" s="1">
        <v>42814</v>
      </c>
      <c r="B3270" s="11">
        <f>VLOOKUP($A3269,Master!$A$6:$J$4994,$I$1,0)*(1+0.5*(VLOOKUP($A3270,'Old-SVXY-OHLC'!$A$3:$E$5000,B$1,0)/VLOOKUP($A3269,'Old-SVXY-OHLC'!$A$3:$E$5000,5,0)-1))</f>
        <v>65.554888930961667</v>
      </c>
      <c r="C3270" s="11">
        <f>VLOOKUP($A3269,Master!$A$6:$J$4994,$I$1,0)*(1+0.5*(VLOOKUP($A3270,'Old-SVXY-OHLC'!$A$3:$E$5000,C$1,0)/VLOOKUP($A3269,'Old-SVXY-OHLC'!$A$3:$E$5000,5,0)-1))</f>
        <v>65.936260523163924</v>
      </c>
      <c r="D3270" s="11">
        <f>VLOOKUP($A3269,Master!$A$6:$J$4994,$I$1,0)*(1+0.5*(VLOOKUP($A3270,'Old-SVXY-OHLC'!$A$3:$E$5000,D$1,0)/VLOOKUP($A3269,'Old-SVXY-OHLC'!$A$3:$E$5000,5,0)-1))</f>
        <v>65.460123061785083</v>
      </c>
      <c r="E3270" s="11">
        <f>VLOOKUP(A3270,Master!A$6:J$4994,$I$1,0)</f>
        <v>65.545220423435978</v>
      </c>
      <c r="F3270" s="11">
        <f>VLOOKUP($A3269,Master!$A$6:$J$4994,$I$1,0)*(1+0.5*(VLOOKUP($A3270,'Old-SVXY-OHLC'!$A$3:$G$5000,F$1,0)/VLOOKUP($A3269,'Old-SVXY-OHLC'!$A$3:$G$5000,5,0)-1))</f>
        <v>65.478614335159037</v>
      </c>
    </row>
    <row r="3271" spans="1:6" x14ac:dyDescent="0.25">
      <c r="A3271" s="1">
        <v>42815</v>
      </c>
      <c r="B3271" s="11">
        <f>VLOOKUP($A3270,Master!$A$6:$J$4994,$I$1,0)*(1+0.5*(VLOOKUP($A3271,'Old-SVXY-OHLC'!$A$3:$E$5000,B$1,0)/VLOOKUP($A3270,'Old-SVXY-OHLC'!$A$3:$E$5000,5,0)-1))</f>
        <v>66.127631150442738</v>
      </c>
      <c r="C3271" s="11">
        <f>VLOOKUP($A3270,Master!$A$6:$J$4994,$I$1,0)*(1+0.5*(VLOOKUP($A3271,'Old-SVXY-OHLC'!$A$3:$E$5000,C$1,0)/VLOOKUP($A3270,'Old-SVXY-OHLC'!$A$3:$E$5000,5,0)-1))</f>
        <v>66.362477949068875</v>
      </c>
      <c r="D3271" s="11">
        <f>VLOOKUP($A3270,Master!$A$6:$J$4994,$I$1,0)*(1+0.5*(VLOOKUP($A3271,'Old-SVXY-OHLC'!$A$3:$E$5000,D$1,0)/VLOOKUP($A3270,'Old-SVXY-OHLC'!$A$3:$E$5000,5,0)-1))</f>
        <v>63.951853626704093</v>
      </c>
      <c r="E3271" s="11">
        <f>VLOOKUP(A3271,Master!A$6:J$4994,$I$1,0)</f>
        <v>64.048903646292317</v>
      </c>
      <c r="F3271" s="11">
        <f>VLOOKUP($A3270,Master!$A$6:$J$4994,$I$1,0)*(1+0.5*(VLOOKUP($A3271,'Old-SVXY-OHLC'!$A$3:$G$5000,F$1,0)/VLOOKUP($A3270,'Old-SVXY-OHLC'!$A$3:$G$5000,5,0)-1))</f>
        <v>64.230446686553307</v>
      </c>
    </row>
    <row r="3272" spans="1:6" x14ac:dyDescent="0.25">
      <c r="A3272" s="1">
        <v>42816</v>
      </c>
      <c r="B3272" s="11">
        <f>VLOOKUP($A3271,Master!$A$6:$J$4994,$I$1,0)*(1+0.5*(VLOOKUP($A3272,'Old-SVXY-OHLC'!$A$3:$E$5000,B$1,0)/VLOOKUP($A3271,'Old-SVXY-OHLC'!$A$3:$E$5000,5,0)-1))</f>
        <v>63.913956806546743</v>
      </c>
      <c r="C3272" s="11">
        <f>VLOOKUP($A3271,Master!$A$6:$J$4994,$I$1,0)*(1+0.5*(VLOOKUP($A3272,'Old-SVXY-OHLC'!$A$3:$E$5000,C$1,0)/VLOOKUP($A3271,'Old-SVXY-OHLC'!$A$3:$E$5000,5,0)-1))</f>
        <v>64.552829437828521</v>
      </c>
      <c r="D3272" s="11">
        <f>VLOOKUP($A3271,Master!$A$6:$J$4994,$I$1,0)*(1+0.5*(VLOOKUP($A3272,'Old-SVXY-OHLC'!$A$3:$E$5000,D$1,0)/VLOOKUP($A3271,'Old-SVXY-OHLC'!$A$3:$E$5000,5,0)-1))</f>
        <v>63.482539225612591</v>
      </c>
      <c r="E3272" s="11">
        <f>VLOOKUP(A3272,Master!A$6:J$4994,$I$1,0)</f>
        <v>63.698521312653639</v>
      </c>
      <c r="F3272" s="11">
        <f>VLOOKUP($A3271,Master!$A$6:$J$4994,$I$1,0)*(1+0.5*(VLOOKUP($A3272,'Old-SVXY-OHLC'!$A$3:$G$5000,F$1,0)/VLOOKUP($A3271,'Old-SVXY-OHLC'!$A$3:$G$5000,5,0)-1))</f>
        <v>64.067190977384655</v>
      </c>
    </row>
    <row r="3273" spans="1:6" x14ac:dyDescent="0.25">
      <c r="A3273" s="1">
        <v>42817</v>
      </c>
      <c r="B3273" s="11">
        <f>VLOOKUP($A3272,Master!$A$6:$J$4994,$I$1,0)*(1+0.5*(VLOOKUP($A3273,'Old-SVXY-OHLC'!$A$3:$E$5000,B$1,0)/VLOOKUP($A3272,'Old-SVXY-OHLC'!$A$3:$E$5000,5,0)-1))</f>
        <v>63.78932766913556</v>
      </c>
      <c r="C3273" s="11">
        <f>VLOOKUP($A3272,Master!$A$6:$J$4994,$I$1,0)*(1+0.5*(VLOOKUP($A3273,'Old-SVXY-OHLC'!$A$3:$E$5000,C$1,0)/VLOOKUP($A3272,'Old-SVXY-OHLC'!$A$3:$E$5000,5,0)-1))</f>
        <v>64.472028199787303</v>
      </c>
      <c r="D3273" s="11">
        <f>VLOOKUP($A3272,Master!$A$6:$J$4994,$I$1,0)*(1+0.5*(VLOOKUP($A3273,'Old-SVXY-OHLC'!$A$3:$E$5000,D$1,0)/VLOOKUP($A3272,'Old-SVXY-OHLC'!$A$3:$E$5000,5,0)-1))</f>
        <v>62.824533825630247</v>
      </c>
      <c r="E3273" s="11">
        <f>VLOOKUP(A3273,Master!A$6:J$4994,$I$1,0)</f>
        <v>62.916334038188765</v>
      </c>
      <c r="F3273" s="11">
        <f>VLOOKUP($A3272,Master!$A$6:$J$4994,$I$1,0)*(1+0.5*(VLOOKUP($A3273,'Old-SVXY-OHLC'!$A$3:$G$5000,F$1,0)/VLOOKUP($A3272,'Old-SVXY-OHLC'!$A$3:$G$5000,5,0)-1))</f>
        <v>62.976245581440907</v>
      </c>
    </row>
    <row r="3274" spans="1:6" x14ac:dyDescent="0.25">
      <c r="A3274" s="1">
        <v>42818</v>
      </c>
      <c r="B3274" s="11">
        <f>VLOOKUP($A3273,Master!$A$6:$J$4994,$I$1,0)*(1+0.5*(VLOOKUP($A3274,'Old-SVXY-OHLC'!$A$3:$E$5000,B$1,0)/VLOOKUP($A3273,'Old-SVXY-OHLC'!$A$3:$E$5000,5,0)-1))</f>
        <v>63.454472160270846</v>
      </c>
      <c r="C3274" s="11">
        <f>VLOOKUP($A3273,Master!$A$6:$J$4994,$I$1,0)*(1+0.5*(VLOOKUP($A3274,'Old-SVXY-OHLC'!$A$3:$E$5000,C$1,0)/VLOOKUP($A3273,'Old-SVXY-OHLC'!$A$3:$E$5000,5,0)-1))</f>
        <v>64.126563050740018</v>
      </c>
      <c r="D3274" s="11">
        <f>VLOOKUP($A3273,Master!$A$6:$J$4994,$I$1,0)*(1+0.5*(VLOOKUP($A3274,'Old-SVXY-OHLC'!$A$3:$E$5000,D$1,0)/VLOOKUP($A3273,'Old-SVXY-OHLC'!$A$3:$E$5000,5,0)-1))</f>
        <v>62.182300066161559</v>
      </c>
      <c r="E3274" s="11">
        <f>VLOOKUP(A3274,Master!A$6:J$4994,$I$1,0)</f>
        <v>63.688910852707977</v>
      </c>
      <c r="F3274" s="11">
        <f>VLOOKUP($A3273,Master!$A$6:$J$4994,$I$1,0)*(1+0.5*(VLOOKUP($A3274,'Old-SVXY-OHLC'!$A$3:$G$5000,F$1,0)/VLOOKUP($A3273,'Old-SVXY-OHLC'!$A$3:$G$5000,5,0)-1))</f>
        <v>63.579289910903718</v>
      </c>
    </row>
    <row r="3275" spans="1:6" x14ac:dyDescent="0.25">
      <c r="A3275" s="1">
        <v>42821</v>
      </c>
      <c r="B3275" s="11">
        <f>VLOOKUP($A3274,Master!$A$6:$J$4994,$I$1,0)*(1+0.5*(VLOOKUP($A3275,'Old-SVXY-OHLC'!$A$3:$E$5000,B$1,0)/VLOOKUP($A3274,'Old-SVXY-OHLC'!$A$3:$E$5000,5,0)-1))</f>
        <v>62.318786736183455</v>
      </c>
      <c r="C3275" s="11">
        <f>VLOOKUP($A3274,Master!$A$6:$J$4994,$I$1,0)*(1+0.5*(VLOOKUP($A3275,'Old-SVXY-OHLC'!$A$3:$E$5000,C$1,0)/VLOOKUP($A3274,'Old-SVXY-OHLC'!$A$3:$E$5000,5,0)-1))</f>
        <v>64.486377305614113</v>
      </c>
      <c r="D3275" s="11">
        <f>VLOOKUP($A3274,Master!$A$6:$J$4994,$I$1,0)*(1+0.5*(VLOOKUP($A3275,'Old-SVXY-OHLC'!$A$3:$E$5000,D$1,0)/VLOOKUP($A3274,'Old-SVXY-OHLC'!$A$3:$E$5000,5,0)-1))</f>
        <v>62.095861192370982</v>
      </c>
      <c r="E3275" s="11">
        <f>VLOOKUP(A3275,Master!A$6:J$4994,$I$1,0)</f>
        <v>64.471000321158144</v>
      </c>
      <c r="F3275" s="11">
        <f>VLOOKUP($A3274,Master!$A$6:$J$4994,$I$1,0)*(1+0.5*(VLOOKUP($A3275,'Old-SVXY-OHLC'!$A$3:$G$5000,F$1,0)/VLOOKUP($A3274,'Old-SVXY-OHLC'!$A$3:$G$5000,5,0)-1))</f>
        <v>64.223135525827573</v>
      </c>
    </row>
    <row r="3276" spans="1:6" x14ac:dyDescent="0.25">
      <c r="A3276" s="1">
        <v>42822</v>
      </c>
      <c r="B3276" s="11">
        <f>VLOOKUP($A3275,Master!$A$6:$J$4994,$I$1,0)*(1+0.5*(VLOOKUP($A3276,'Old-SVXY-OHLC'!$A$3:$E$5000,B$1,0)/VLOOKUP($A3275,'Old-SVXY-OHLC'!$A$3:$E$5000,5,0)-1))</f>
        <v>64.537271325876887</v>
      </c>
      <c r="C3276" s="11">
        <f>VLOOKUP($A3275,Master!$A$6:$J$4994,$I$1,0)*(1+0.5*(VLOOKUP($A3276,'Old-SVXY-OHLC'!$A$3:$E$5000,C$1,0)/VLOOKUP($A3275,'Old-SVXY-OHLC'!$A$3:$E$5000,5,0)-1))</f>
        <v>66.008728767615381</v>
      </c>
      <c r="D3276" s="11">
        <f>VLOOKUP($A3275,Master!$A$6:$J$4994,$I$1,0)*(1+0.5*(VLOOKUP($A3276,'Old-SVXY-OHLC'!$A$3:$E$5000,D$1,0)/VLOOKUP($A3275,'Old-SVXY-OHLC'!$A$3:$E$5000,5,0)-1))</f>
        <v>64.481036346283403</v>
      </c>
      <c r="E3276" s="11">
        <f>VLOOKUP(A3276,Master!A$6:J$4994,$I$1,0)</f>
        <v>65.938900196236546</v>
      </c>
      <c r="F3276" s="11">
        <f>VLOOKUP($A3275,Master!$A$6:$J$4994,$I$1,0)*(1+0.5*(VLOOKUP($A3276,'Old-SVXY-OHLC'!$A$3:$G$5000,F$1,0)/VLOOKUP($A3275,'Old-SVXY-OHLC'!$A$3:$G$5000,5,0)-1))</f>
        <v>65.952493319404908</v>
      </c>
    </row>
    <row r="3277" spans="1:6" x14ac:dyDescent="0.25">
      <c r="A3277" s="1">
        <v>42823</v>
      </c>
      <c r="B3277" s="11">
        <f>VLOOKUP($A3276,Master!$A$6:$J$4994,$I$1,0)*(1+0.5*(VLOOKUP($A3277,'Old-SVXY-OHLC'!$A$3:$E$5000,B$1,0)/VLOOKUP($A3276,'Old-SVXY-OHLC'!$A$3:$E$5000,5,0)-1))</f>
        <v>66.064365846948036</v>
      </c>
      <c r="C3277" s="11">
        <f>VLOOKUP($A3276,Master!$A$6:$J$4994,$I$1,0)*(1+0.5*(VLOOKUP($A3277,'Old-SVXY-OHLC'!$A$3:$E$5000,C$1,0)/VLOOKUP($A3276,'Old-SVXY-OHLC'!$A$3:$E$5000,5,0)-1))</f>
        <v>66.433385961607044</v>
      </c>
      <c r="D3277" s="11">
        <f>VLOOKUP($A3276,Master!$A$6:$J$4994,$I$1,0)*(1+0.5*(VLOOKUP($A3277,'Old-SVXY-OHLC'!$A$3:$E$5000,D$1,0)/VLOOKUP($A3276,'Old-SVXY-OHLC'!$A$3:$E$5000,5,0)-1))</f>
        <v>65.819118287616206</v>
      </c>
      <c r="E3277" s="11">
        <f>VLOOKUP(A3277,Master!A$6:J$4994,$I$1,0)</f>
        <v>65.953737473611696</v>
      </c>
      <c r="F3277" s="11">
        <f>VLOOKUP($A3276,Master!$A$6:$J$4994,$I$1,0)*(1+0.5*(VLOOKUP($A3277,'Old-SVXY-OHLC'!$A$3:$G$5000,F$1,0)/VLOOKUP($A3276,'Old-SVXY-OHLC'!$A$3:$G$5000,5,0)-1))</f>
        <v>66.078117232537522</v>
      </c>
    </row>
    <row r="3278" spans="1:6" x14ac:dyDescent="0.25">
      <c r="A3278" s="1">
        <v>42824</v>
      </c>
      <c r="B3278" s="11">
        <f>VLOOKUP($A3277,Master!$A$6:$J$4994,$I$1,0)*(1+0.5*(VLOOKUP($A3278,'Old-SVXY-OHLC'!$A$3:$E$5000,B$1,0)/VLOOKUP($A3277,'Old-SVXY-OHLC'!$A$3:$E$5000,5,0)-1))</f>
        <v>66.066450235027318</v>
      </c>
      <c r="C3278" s="11">
        <f>VLOOKUP($A3277,Master!$A$6:$J$4994,$I$1,0)*(1+0.5*(VLOOKUP($A3278,'Old-SVXY-OHLC'!$A$3:$E$5000,C$1,0)/VLOOKUP($A3277,'Old-SVXY-OHLC'!$A$3:$E$5000,5,0)-1))</f>
        <v>66.243362634451159</v>
      </c>
      <c r="D3278" s="11">
        <f>VLOOKUP($A3277,Master!$A$6:$J$4994,$I$1,0)*(1+0.5*(VLOOKUP($A3278,'Old-SVXY-OHLC'!$A$3:$E$5000,D$1,0)/VLOOKUP($A3277,'Old-SVXY-OHLC'!$A$3:$E$5000,5,0)-1))</f>
        <v>65.633352509056252</v>
      </c>
      <c r="E3278" s="11">
        <f>VLOOKUP(A3278,Master!A$6:J$4994,$I$1,0)</f>
        <v>66.243187922320359</v>
      </c>
      <c r="F3278" s="11">
        <f>VLOOKUP($A3277,Master!$A$6:$J$4994,$I$1,0)*(1+0.5*(VLOOKUP($A3278,'Old-SVXY-OHLC'!$A$3:$G$5000,F$1,0)/VLOOKUP($A3277,'Old-SVXY-OHLC'!$A$3:$G$5000,5,0)-1))</f>
        <v>65.92208661789266</v>
      </c>
    </row>
    <row r="3279" spans="1:6" x14ac:dyDescent="0.25">
      <c r="A3279" s="1">
        <v>42825</v>
      </c>
      <c r="B3279" s="11">
        <f>VLOOKUP($A3278,Master!$A$6:$J$4994,$I$1,0)*(1+0.5*(VLOOKUP($A3279,'Old-SVXY-OHLC'!$A$3:$E$5000,B$1,0)/VLOOKUP($A3278,'Old-SVXY-OHLC'!$A$3:$E$5000,5,0)-1))</f>
        <v>65.895930523265591</v>
      </c>
      <c r="C3279" s="11">
        <f>VLOOKUP($A3278,Master!$A$6:$J$4994,$I$1,0)*(1+0.5*(VLOOKUP($A3279,'Old-SVXY-OHLC'!$A$3:$E$5000,C$1,0)/VLOOKUP($A3278,'Old-SVXY-OHLC'!$A$3:$E$5000,5,0)-1))</f>
        <v>66.137776617932815</v>
      </c>
      <c r="D3279" s="11">
        <f>VLOOKUP($A3278,Master!$A$6:$J$4994,$I$1,0)*(1+0.5*(VLOOKUP($A3279,'Old-SVXY-OHLC'!$A$3:$E$5000,D$1,0)/VLOOKUP($A3278,'Old-SVXY-OHLC'!$A$3:$E$5000,5,0)-1))</f>
        <v>65.291323500145481</v>
      </c>
      <c r="E3279" s="11">
        <f>VLOOKUP(A3279,Master!A$6:J$4994,$I$1,0)</f>
        <v>65.331587034667947</v>
      </c>
      <c r="F3279" s="11">
        <f>VLOOKUP($A3278,Master!$A$6:$J$4994,$I$1,0)*(1+0.5*(VLOOKUP($A3279,'Old-SVXY-OHLC'!$A$3:$G$5000,F$1,0)/VLOOKUP($A3278,'Old-SVXY-OHLC'!$A$3:$G$5000,5,0)-1))</f>
        <v>65.325545247751663</v>
      </c>
    </row>
    <row r="3280" spans="1:6" x14ac:dyDescent="0.25">
      <c r="A3280" s="1">
        <v>42828</v>
      </c>
      <c r="B3280" s="11">
        <f>VLOOKUP($A3279,Master!$A$6:$J$4994,$I$1,0)*(1+0.5*(VLOOKUP($A3280,'Old-SVXY-OHLC'!$A$3:$E$5000,B$1,0)/VLOOKUP($A3279,'Old-SVXY-OHLC'!$A$3:$E$5000,5,0)-1))</f>
        <v>65.353024837634592</v>
      </c>
      <c r="C3280" s="11">
        <f>VLOOKUP($A3279,Master!$A$6:$J$4994,$I$1,0)*(1+0.5*(VLOOKUP($A3280,'Old-SVXY-OHLC'!$A$3:$E$5000,C$1,0)/VLOOKUP($A3279,'Old-SVXY-OHLC'!$A$3:$E$5000,5,0)-1))</f>
        <v>65.505733691699746</v>
      </c>
      <c r="D3280" s="11">
        <f>VLOOKUP($A3279,Master!$A$6:$J$4994,$I$1,0)*(1+0.5*(VLOOKUP($A3280,'Old-SVXY-OHLC'!$A$3:$E$5000,D$1,0)/VLOOKUP($A3279,'Old-SVXY-OHLC'!$A$3:$E$5000,5,0)-1))</f>
        <v>64.004071637549629</v>
      </c>
      <c r="E3280" s="11">
        <f>VLOOKUP(A3280,Master!A$6:J$4994,$I$1,0)</f>
        <v>65.044265470292075</v>
      </c>
      <c r="F3280" s="11">
        <f>VLOOKUP($A3279,Master!$A$6:$J$4994,$I$1,0)*(1+0.5*(VLOOKUP($A3280,'Old-SVXY-OHLC'!$A$3:$G$5000,F$1,0)/VLOOKUP($A3279,'Old-SVXY-OHLC'!$A$3:$G$5000,5,0)-1))</f>
        <v>65.165606480974944</v>
      </c>
    </row>
    <row r="3281" spans="1:6" x14ac:dyDescent="0.25">
      <c r="A3281" s="1">
        <v>42829</v>
      </c>
      <c r="B3281" s="11">
        <f>VLOOKUP($A3280,Master!$A$6:$J$4994,$I$1,0)*(1+0.5*(VLOOKUP($A3281,'Old-SVXY-OHLC'!$A$3:$E$5000,B$1,0)/VLOOKUP($A3280,'Old-SVXY-OHLC'!$A$3:$E$5000,5,0)-1))</f>
        <v>64.721693961987427</v>
      </c>
      <c r="C3281" s="11">
        <f>VLOOKUP($A3280,Master!$A$6:$J$4994,$I$1,0)*(1+0.5*(VLOOKUP($A3281,'Old-SVXY-OHLC'!$A$3:$E$5000,C$1,0)/VLOOKUP($A3280,'Old-SVXY-OHLC'!$A$3:$E$5000,5,0)-1))</f>
        <v>65.74659562427459</v>
      </c>
      <c r="D3281" s="11">
        <f>VLOOKUP($A3280,Master!$A$6:$J$4994,$I$1,0)*(1+0.5*(VLOOKUP($A3281,'Old-SVXY-OHLC'!$A$3:$E$5000,D$1,0)/VLOOKUP($A3280,'Old-SVXY-OHLC'!$A$3:$E$5000,5,0)-1))</f>
        <v>64.589221879952774</v>
      </c>
      <c r="E3281" s="11">
        <f>VLOOKUP(A3281,Master!A$6:J$4994,$I$1,0)</f>
        <v>65.586864578126068</v>
      </c>
      <c r="F3281" s="11">
        <f>VLOOKUP($A3280,Master!$A$6:$J$4994,$I$1,0)*(1+0.5*(VLOOKUP($A3281,'Old-SVXY-OHLC'!$A$3:$G$5000,F$1,0)/VLOOKUP($A3280,'Old-SVXY-OHLC'!$A$3:$G$5000,5,0)-1))</f>
        <v>65.614124007047735</v>
      </c>
    </row>
    <row r="3282" spans="1:6" x14ac:dyDescent="0.25">
      <c r="A3282" s="1">
        <v>42830</v>
      </c>
      <c r="B3282" s="11">
        <f>VLOOKUP($A3281,Master!$A$6:$J$4994,$I$1,0)*(1+0.5*(VLOOKUP($A3282,'Old-SVXY-OHLC'!$A$3:$E$5000,B$1,0)/VLOOKUP($A3281,'Old-SVXY-OHLC'!$A$3:$E$5000,5,0)-1))</f>
        <v>65.917990444349996</v>
      </c>
      <c r="C3282" s="11">
        <f>VLOOKUP($A3281,Master!$A$6:$J$4994,$I$1,0)*(1+0.5*(VLOOKUP($A3282,'Old-SVXY-OHLC'!$A$3:$E$5000,C$1,0)/VLOOKUP($A3281,'Old-SVXY-OHLC'!$A$3:$E$5000,5,0)-1))</f>
        <v>66.330576610066359</v>
      </c>
      <c r="D3282" s="11">
        <f>VLOOKUP($A3281,Master!$A$6:$J$4994,$I$1,0)*(1+0.5*(VLOOKUP($A3282,'Old-SVXY-OHLC'!$A$3:$E$5000,D$1,0)/VLOOKUP($A3281,'Old-SVXY-OHLC'!$A$3:$E$5000,5,0)-1))</f>
        <v>64.177794374663861</v>
      </c>
      <c r="E3282" s="11">
        <f>VLOOKUP(A3282,Master!A$6:J$4994,$I$1,0)</f>
        <v>64.177585761163684</v>
      </c>
      <c r="F3282" s="11">
        <f>VLOOKUP($A3281,Master!$A$6:$J$4994,$I$1,0)*(1+0.5*(VLOOKUP($A3282,'Old-SVXY-OHLC'!$A$3:$G$5000,F$1,0)/VLOOKUP($A3281,'Old-SVXY-OHLC'!$A$3:$G$5000,5,0)-1))</f>
        <v>64.511964454102682</v>
      </c>
    </row>
    <row r="3283" spans="1:6" x14ac:dyDescent="0.25">
      <c r="A3283" s="1">
        <v>42831</v>
      </c>
      <c r="B3283" s="11">
        <f>VLOOKUP($A3282,Master!$A$6:$J$4994,$I$1,0)*(1+0.5*(VLOOKUP($A3283,'Old-SVXY-OHLC'!$A$3:$E$5000,B$1,0)/VLOOKUP($A3282,'Old-SVXY-OHLC'!$A$3:$E$5000,5,0)-1))</f>
        <v>64.823268468908211</v>
      </c>
      <c r="C3283" s="11">
        <f>VLOOKUP($A3282,Master!$A$6:$J$4994,$I$1,0)*(1+0.5*(VLOOKUP($A3283,'Old-SVXY-OHLC'!$A$3:$E$5000,C$1,0)/VLOOKUP($A3282,'Old-SVXY-OHLC'!$A$3:$E$5000,5,0)-1))</f>
        <v>65.740022360478491</v>
      </c>
      <c r="D3283" s="11">
        <f>VLOOKUP($A3282,Master!$A$6:$J$4994,$I$1,0)*(1+0.5*(VLOOKUP($A3283,'Old-SVXY-OHLC'!$A$3:$E$5000,D$1,0)/VLOOKUP($A3282,'Old-SVXY-OHLC'!$A$3:$E$5000,5,0)-1))</f>
        <v>64.604097830057498</v>
      </c>
      <c r="E3283" s="11">
        <f>VLOOKUP(A3283,Master!A$6:J$4994,$I$1,0)</f>
        <v>64.936662736115196</v>
      </c>
      <c r="F3283" s="11">
        <f>VLOOKUP($A3282,Master!$A$6:$J$4994,$I$1,0)*(1+0.5*(VLOOKUP($A3283,'Old-SVXY-OHLC'!$A$3:$G$5000,F$1,0)/VLOOKUP($A3282,'Old-SVXY-OHLC'!$A$3:$G$5000,5,0)-1))</f>
        <v>65.089575811964764</v>
      </c>
    </row>
    <row r="3284" spans="1:6" x14ac:dyDescent="0.25">
      <c r="A3284" s="1">
        <v>42832</v>
      </c>
      <c r="B3284" s="11">
        <f>VLOOKUP($A3283,Master!$A$6:$J$4994,$I$1,0)*(1+0.5*(VLOOKUP($A3284,'Old-SVXY-OHLC'!$A$3:$E$5000,B$1,0)/VLOOKUP($A3283,'Old-SVXY-OHLC'!$A$3:$E$5000,5,0)-1))</f>
        <v>64.614771577520145</v>
      </c>
      <c r="C3284" s="11">
        <f>VLOOKUP($A3283,Master!$A$6:$J$4994,$I$1,0)*(1+0.5*(VLOOKUP($A3284,'Old-SVXY-OHLC'!$A$3:$E$5000,C$1,0)/VLOOKUP($A3283,'Old-SVXY-OHLC'!$A$3:$E$5000,5,0)-1))</f>
        <v>64.964189405883857</v>
      </c>
      <c r="D3284" s="11">
        <f>VLOOKUP($A3283,Master!$A$6:$J$4994,$I$1,0)*(1+0.5*(VLOOKUP($A3284,'Old-SVXY-OHLC'!$A$3:$E$5000,D$1,0)/VLOOKUP($A3283,'Old-SVXY-OHLC'!$A$3:$E$5000,5,0)-1))</f>
        <v>63.771510816849897</v>
      </c>
      <c r="E3284" s="11">
        <f>VLOOKUP(A3284,Master!A$6:J$4994,$I$1,0)</f>
        <v>64.007598302471635</v>
      </c>
      <c r="F3284" s="11">
        <f>VLOOKUP($A3283,Master!$A$6:$J$4994,$I$1,0)*(1+0.5*(VLOOKUP($A3284,'Old-SVXY-OHLC'!$A$3:$G$5000,F$1,0)/VLOOKUP($A3283,'Old-SVXY-OHLC'!$A$3:$G$5000,5,0)-1))</f>
        <v>63.892640001230461</v>
      </c>
    </row>
    <row r="3285" spans="1:6" x14ac:dyDescent="0.25">
      <c r="A3285" s="1">
        <v>42835</v>
      </c>
      <c r="B3285" s="11">
        <f>VLOOKUP($A3284,Master!$A$6:$J$4994,$I$1,0)*(1+0.5*(VLOOKUP($A3285,'Old-SVXY-OHLC'!$A$3:$E$5000,B$1,0)/VLOOKUP($A3284,'Old-SVXY-OHLC'!$A$3:$E$5000,5,0)-1))</f>
        <v>63.791470769147331</v>
      </c>
      <c r="C3285" s="11">
        <f>VLOOKUP($A3284,Master!$A$6:$J$4994,$I$1,0)*(1+0.5*(VLOOKUP($A3285,'Old-SVXY-OHLC'!$A$3:$E$5000,C$1,0)/VLOOKUP($A3284,'Old-SVXY-OHLC'!$A$3:$E$5000,5,0)-1))</f>
        <v>64.176762510886249</v>
      </c>
      <c r="D3285" s="11">
        <f>VLOOKUP($A3284,Master!$A$6:$J$4994,$I$1,0)*(1+0.5*(VLOOKUP($A3285,'Old-SVXY-OHLC'!$A$3:$E$5000,D$1,0)/VLOOKUP($A3284,'Old-SVXY-OHLC'!$A$3:$E$5000,5,0)-1))</f>
        <v>62.569642525953945</v>
      </c>
      <c r="E3285" s="11">
        <f>VLOOKUP(A3285,Master!A$6:J$4994,$I$1,0)</f>
        <v>62.569027986516737</v>
      </c>
      <c r="F3285" s="11">
        <f>VLOOKUP($A3284,Master!$A$6:$J$4994,$I$1,0)*(1+0.5*(VLOOKUP($A3285,'Old-SVXY-OHLC'!$A$3:$G$5000,F$1,0)/VLOOKUP($A3284,'Old-SVXY-OHLC'!$A$3:$G$5000,5,0)-1))</f>
        <v>62.775058520683963</v>
      </c>
    </row>
    <row r="3286" spans="1:6" x14ac:dyDescent="0.25">
      <c r="A3286" s="1">
        <v>42836</v>
      </c>
      <c r="B3286" s="11">
        <f>VLOOKUP($A3285,Master!$A$6:$J$4994,$I$1,0)*(1+0.5*(VLOOKUP($A3286,'Old-SVXY-OHLC'!$A$3:$E$5000,B$1,0)/VLOOKUP($A3285,'Old-SVXY-OHLC'!$A$3:$E$5000,5,0)-1))</f>
        <v>61.956705008455117</v>
      </c>
      <c r="C3286" s="11">
        <f>VLOOKUP($A3285,Master!$A$6:$J$4994,$I$1,0)*(1+0.5*(VLOOKUP($A3286,'Old-SVXY-OHLC'!$A$3:$E$5000,C$1,0)/VLOOKUP($A3285,'Old-SVXY-OHLC'!$A$3:$E$5000,5,0)-1))</f>
        <v>62.186542253740321</v>
      </c>
      <c r="D3286" s="11">
        <f>VLOOKUP($A3285,Master!$A$6:$J$4994,$I$1,0)*(1+0.5*(VLOOKUP($A3286,'Old-SVXY-OHLC'!$A$3:$E$5000,D$1,0)/VLOOKUP($A3285,'Old-SVXY-OHLC'!$A$3:$E$5000,5,0)-1))</f>
        <v>60.984137670251457</v>
      </c>
      <c r="E3286" s="11">
        <f>VLOOKUP(A3286,Master!A$6:J$4994,$I$1,0)</f>
        <v>61.710623994258505</v>
      </c>
      <c r="F3286" s="11">
        <f>VLOOKUP($A3285,Master!$A$6:$J$4994,$I$1,0)*(1+0.5*(VLOOKUP($A3286,'Old-SVXY-OHLC'!$A$3:$G$5000,F$1,0)/VLOOKUP($A3285,'Old-SVXY-OHLC'!$A$3:$G$5000,5,0)-1))</f>
        <v>61.303488457274334</v>
      </c>
    </row>
    <row r="3287" spans="1:6" x14ac:dyDescent="0.25">
      <c r="A3287" s="1">
        <v>42837</v>
      </c>
      <c r="B3287" s="11">
        <f>VLOOKUP($A3286,Master!$A$6:$J$4994,$I$1,0)*(1+0.5*(VLOOKUP($A3287,'Old-SVXY-OHLC'!$A$3:$E$5000,B$1,0)/VLOOKUP($A3286,'Old-SVXY-OHLC'!$A$3:$E$5000,5,0)-1))</f>
        <v>61.297556124673001</v>
      </c>
      <c r="C3287" s="11">
        <f>VLOOKUP($A3286,Master!$A$6:$J$4994,$I$1,0)*(1+0.5*(VLOOKUP($A3287,'Old-SVXY-OHLC'!$A$3:$E$5000,C$1,0)/VLOOKUP($A3286,'Old-SVXY-OHLC'!$A$3:$E$5000,5,0)-1))</f>
        <v>61.746535547141853</v>
      </c>
      <c r="D3287" s="11">
        <f>VLOOKUP($A3286,Master!$A$6:$J$4994,$I$1,0)*(1+0.5*(VLOOKUP($A3287,'Old-SVXY-OHLC'!$A$3:$E$5000,D$1,0)/VLOOKUP($A3286,'Old-SVXY-OHLC'!$A$3:$E$5000,5,0)-1))</f>
        <v>60.860844867507325</v>
      </c>
      <c r="E3287" s="11">
        <f>VLOOKUP(A3287,Master!A$6:J$4994,$I$1,0)</f>
        <v>60.92060652080675</v>
      </c>
      <c r="F3287" s="11">
        <f>VLOOKUP($A3286,Master!$A$6:$J$4994,$I$1,0)*(1+0.5*(VLOOKUP($A3287,'Old-SVXY-OHLC'!$A$3:$G$5000,F$1,0)/VLOOKUP($A3286,'Old-SVXY-OHLC'!$A$3:$G$5000,5,0)-1))</f>
        <v>61.184698032531202</v>
      </c>
    </row>
    <row r="3288" spans="1:6" x14ac:dyDescent="0.25">
      <c r="A3288" s="1">
        <v>42838</v>
      </c>
      <c r="B3288" s="11">
        <f>VLOOKUP($A3287,Master!$A$6:$J$4994,$I$1,0)*(1+0.5*(VLOOKUP($A3288,'Old-SVXY-OHLC'!$A$3:$E$5000,B$1,0)/VLOOKUP($A3287,'Old-SVXY-OHLC'!$A$3:$E$5000,5,0)-1))</f>
        <v>61.086066032753251</v>
      </c>
      <c r="C3288" s="11">
        <f>VLOOKUP($A3287,Master!$A$6:$J$4994,$I$1,0)*(1+0.5*(VLOOKUP($A3288,'Old-SVXY-OHLC'!$A$3:$E$5000,C$1,0)/VLOOKUP($A3287,'Old-SVXY-OHLC'!$A$3:$E$5000,5,0)-1))</f>
        <v>61.685109531924489</v>
      </c>
      <c r="D3288" s="11">
        <f>VLOOKUP($A3287,Master!$A$6:$J$4994,$I$1,0)*(1+0.5*(VLOOKUP($A3288,'Old-SVXY-OHLC'!$A$3:$E$5000,D$1,0)/VLOOKUP($A3287,'Old-SVXY-OHLC'!$A$3:$E$5000,5,0)-1))</f>
        <v>60.370197714168377</v>
      </c>
      <c r="E3288" s="11">
        <f>VLOOKUP(A3288,Master!A$6:J$4994,$I$1,0)</f>
        <v>60.394811642911044</v>
      </c>
      <c r="F3288" s="11">
        <f>VLOOKUP($A3287,Master!$A$6:$J$4994,$I$1,0)*(1+0.5*(VLOOKUP($A3288,'Old-SVXY-OHLC'!$A$3:$G$5000,F$1,0)/VLOOKUP($A3287,'Old-SVXY-OHLC'!$A$3:$G$5000,5,0)-1))</f>
        <v>60.616277122439627</v>
      </c>
    </row>
    <row r="3289" spans="1:6" x14ac:dyDescent="0.25">
      <c r="A3289" s="1">
        <v>42842</v>
      </c>
      <c r="B3289" s="11">
        <f>VLOOKUP($A3288,Master!$A$6:$J$4994,$I$1,0)*(1+0.5*(VLOOKUP($A3289,'Old-SVXY-OHLC'!$A$3:$E$5000,B$1,0)/VLOOKUP($A3288,'Old-SVXY-OHLC'!$A$3:$E$5000,5,0)-1))</f>
        <v>61.119535722420061</v>
      </c>
      <c r="C3289" s="11">
        <f>VLOOKUP($A3288,Master!$A$6:$J$4994,$I$1,0)*(1+0.5*(VLOOKUP($A3289,'Old-SVXY-OHLC'!$A$3:$E$5000,C$1,0)/VLOOKUP($A3288,'Old-SVXY-OHLC'!$A$3:$E$5000,5,0)-1))</f>
        <v>62.232971733475651</v>
      </c>
      <c r="D3289" s="11">
        <f>VLOOKUP($A3288,Master!$A$6:$J$4994,$I$1,0)*(1+0.5*(VLOOKUP($A3289,'Old-SVXY-OHLC'!$A$3:$E$5000,D$1,0)/VLOOKUP($A3288,'Old-SVXY-OHLC'!$A$3:$E$5000,5,0)-1))</f>
        <v>61.066878835627953</v>
      </c>
      <c r="E3289" s="11">
        <f>VLOOKUP(A3289,Master!A$6:J$4994,$I$1,0)</f>
        <v>62.232461280720258</v>
      </c>
      <c r="F3289" s="11">
        <f>VLOOKUP($A3288,Master!$A$6:$J$4994,$I$1,0)*(1+0.5*(VLOOKUP($A3289,'Old-SVXY-OHLC'!$A$3:$G$5000,F$1,0)/VLOOKUP($A3288,'Old-SVXY-OHLC'!$A$3:$G$5000,5,0)-1))</f>
        <v>62.102463774378556</v>
      </c>
    </row>
    <row r="3290" spans="1:6" x14ac:dyDescent="0.25">
      <c r="A3290" s="1">
        <v>42843</v>
      </c>
      <c r="B3290" s="11">
        <f>VLOOKUP($A3289,Master!$A$6:$J$4994,$I$1,0)*(1+0.5*(VLOOKUP($A3290,'Old-SVXY-OHLC'!$A$3:$E$5000,B$1,0)/VLOOKUP($A3289,'Old-SVXY-OHLC'!$A$3:$E$5000,5,0)-1))</f>
        <v>61.684355763648647</v>
      </c>
      <c r="C3290" s="11">
        <f>VLOOKUP($A3289,Master!$A$6:$J$4994,$I$1,0)*(1+0.5*(VLOOKUP($A3290,'Old-SVXY-OHLC'!$A$3:$E$5000,C$1,0)/VLOOKUP($A3289,'Old-SVXY-OHLC'!$A$3:$E$5000,5,0)-1))</f>
        <v>62.363864399384497</v>
      </c>
      <c r="D3290" s="11">
        <f>VLOOKUP($A3289,Master!$A$6:$J$4994,$I$1,0)*(1+0.5*(VLOOKUP($A3290,'Old-SVXY-OHLC'!$A$3:$E$5000,D$1,0)/VLOOKUP($A3289,'Old-SVXY-OHLC'!$A$3:$E$5000,5,0)-1))</f>
        <v>61.109574677349549</v>
      </c>
      <c r="E3290" s="11">
        <f>VLOOKUP(A3290,Master!A$6:J$4994,$I$1,0)</f>
        <v>62.270729477428553</v>
      </c>
      <c r="F3290" s="11">
        <f>VLOOKUP($A3289,Master!$A$6:$J$4994,$I$1,0)*(1+0.5*(VLOOKUP($A3290,'Old-SVXY-OHLC'!$A$3:$G$5000,F$1,0)/VLOOKUP($A3289,'Old-SVXY-OHLC'!$A$3:$G$5000,5,0)-1))</f>
        <v>62.344379807661582</v>
      </c>
    </row>
    <row r="3291" spans="1:6" x14ac:dyDescent="0.25">
      <c r="A3291" s="1">
        <v>42844</v>
      </c>
      <c r="B3291" s="11">
        <f>VLOOKUP($A3290,Master!$A$6:$J$4994,$I$1,0)*(1+0.5*(VLOOKUP($A3291,'Old-SVXY-OHLC'!$A$3:$E$5000,B$1,0)/VLOOKUP($A3290,'Old-SVXY-OHLC'!$A$3:$E$5000,5,0)-1))</f>
        <v>62.79932188680695</v>
      </c>
      <c r="C3291" s="11">
        <f>VLOOKUP($A3290,Master!$A$6:$J$4994,$I$1,0)*(1+0.5*(VLOOKUP($A3291,'Old-SVXY-OHLC'!$A$3:$E$5000,C$1,0)/VLOOKUP($A3290,'Old-SVXY-OHLC'!$A$3:$E$5000,5,0)-1))</f>
        <v>63.020817225007995</v>
      </c>
      <c r="D3291" s="11">
        <f>VLOOKUP($A3290,Master!$A$6:$J$4994,$I$1,0)*(1+0.5*(VLOOKUP($A3291,'Old-SVXY-OHLC'!$A$3:$E$5000,D$1,0)/VLOOKUP($A3290,'Old-SVXY-OHLC'!$A$3:$E$5000,5,0)-1))</f>
        <v>61.351090476489105</v>
      </c>
      <c r="E3291" s="11">
        <f>VLOOKUP(A3291,Master!A$6:J$4994,$I$1,0)</f>
        <v>61.725736170454006</v>
      </c>
      <c r="F3291" s="11">
        <f>VLOOKUP($A3290,Master!$A$6:$J$4994,$I$1,0)*(1+0.5*(VLOOKUP($A3291,'Old-SVXY-OHLC'!$A$3:$G$5000,F$1,0)/VLOOKUP($A3290,'Old-SVXY-OHLC'!$A$3:$G$5000,5,0)-1))</f>
        <v>61.58718886512807</v>
      </c>
    </row>
    <row r="3292" spans="1:6" x14ac:dyDescent="0.25">
      <c r="A3292" s="1">
        <v>42845</v>
      </c>
      <c r="B3292" s="11">
        <f>VLOOKUP($A3291,Master!$A$6:$J$4994,$I$1,0)*(1+0.5*(VLOOKUP($A3292,'Old-SVXY-OHLC'!$A$3:$E$5000,B$1,0)/VLOOKUP($A3291,'Old-SVXY-OHLC'!$A$3:$E$5000,5,0)-1))</f>
        <v>62.047437858318219</v>
      </c>
      <c r="C3292" s="11">
        <f>VLOOKUP($A3291,Master!$A$6:$J$4994,$I$1,0)*(1+0.5*(VLOOKUP($A3292,'Old-SVXY-OHLC'!$A$3:$E$5000,C$1,0)/VLOOKUP($A3291,'Old-SVXY-OHLC'!$A$3:$E$5000,5,0)-1))</f>
        <v>62.644165992360804</v>
      </c>
      <c r="D3292" s="11">
        <f>VLOOKUP($A3291,Master!$A$6:$J$4994,$I$1,0)*(1+0.5*(VLOOKUP($A3292,'Old-SVXY-OHLC'!$A$3:$E$5000,D$1,0)/VLOOKUP($A3291,'Old-SVXY-OHLC'!$A$3:$E$5000,5,0)-1))</f>
        <v>61.534203531883449</v>
      </c>
      <c r="E3292" s="11">
        <f>VLOOKUP(A3292,Master!A$6:J$4994,$I$1,0)</f>
        <v>62.248292697860975</v>
      </c>
      <c r="F3292" s="11">
        <f>VLOOKUP($A3291,Master!$A$6:$J$4994,$I$1,0)*(1+0.5*(VLOOKUP($A3292,'Old-SVXY-OHLC'!$A$3:$G$5000,F$1,0)/VLOOKUP($A3291,'Old-SVXY-OHLC'!$A$3:$G$5000,5,0)-1))</f>
        <v>62.383865322143158</v>
      </c>
    </row>
    <row r="3293" spans="1:6" x14ac:dyDescent="0.25">
      <c r="A3293" s="1">
        <v>42846</v>
      </c>
      <c r="B3293" s="11">
        <f>VLOOKUP($A3292,Master!$A$6:$J$4994,$I$1,0)*(1+0.5*(VLOOKUP($A3293,'Old-SVXY-OHLC'!$A$3:$E$5000,B$1,0)/VLOOKUP($A3292,'Old-SVXY-OHLC'!$A$3:$E$5000,5,0)-1))</f>
        <v>62.187761235653348</v>
      </c>
      <c r="C3293" s="11">
        <f>VLOOKUP($A3292,Master!$A$6:$J$4994,$I$1,0)*(1+0.5*(VLOOKUP($A3293,'Old-SVXY-OHLC'!$A$3:$E$5000,C$1,0)/VLOOKUP($A3292,'Old-SVXY-OHLC'!$A$3:$E$5000,5,0)-1))</f>
        <v>62.34848646614212</v>
      </c>
      <c r="D3293" s="11">
        <f>VLOOKUP($A3292,Master!$A$6:$J$4994,$I$1,0)*(1+0.5*(VLOOKUP($A3293,'Old-SVXY-OHLC'!$A$3:$E$5000,D$1,0)/VLOOKUP($A3292,'Old-SVXY-OHLC'!$A$3:$E$5000,5,0)-1))</f>
        <v>61.593569504252223</v>
      </c>
      <c r="E3293" s="11">
        <f>VLOOKUP(A3293,Master!A$6:J$4994,$I$1,0)</f>
        <v>62.268406816326802</v>
      </c>
      <c r="F3293" s="11">
        <f>VLOOKUP($A3292,Master!$A$6:$J$4994,$I$1,0)*(1+0.5*(VLOOKUP($A3293,'Old-SVXY-OHLC'!$A$3:$G$5000,F$1,0)/VLOOKUP($A3292,'Old-SVXY-OHLC'!$A$3:$G$5000,5,0)-1))</f>
        <v>62.265688147848444</v>
      </c>
    </row>
    <row r="3294" spans="1:6" x14ac:dyDescent="0.25">
      <c r="A3294" s="1">
        <v>42849</v>
      </c>
      <c r="B3294" s="11">
        <f>VLOOKUP($A3293,Master!$A$6:$J$4994,$I$1,0)*(1+0.5*(VLOOKUP($A3294,'Old-SVXY-OHLC'!$A$3:$E$5000,B$1,0)/VLOOKUP($A3293,'Old-SVXY-OHLC'!$A$3:$E$5000,5,0)-1))</f>
        <v>64.81191799822038</v>
      </c>
      <c r="C3294" s="11">
        <f>VLOOKUP($A3293,Master!$A$6:$J$4994,$I$1,0)*(1+0.5*(VLOOKUP($A3294,'Old-SVXY-OHLC'!$A$3:$E$5000,C$1,0)/VLOOKUP($A3293,'Old-SVXY-OHLC'!$A$3:$E$5000,5,0)-1))</f>
        <v>65.727260974200817</v>
      </c>
      <c r="D3294" s="11">
        <f>VLOOKUP($A3293,Master!$A$6:$J$4994,$I$1,0)*(1+0.5*(VLOOKUP($A3294,'Old-SVXY-OHLC'!$A$3:$E$5000,D$1,0)/VLOOKUP($A3293,'Old-SVXY-OHLC'!$A$3:$E$5000,5,0)-1))</f>
        <v>64.400501150900055</v>
      </c>
      <c r="E3294" s="11">
        <f>VLOOKUP(A3294,Master!A$6:J$4994,$I$1,0)</f>
        <v>65.608424357314348</v>
      </c>
      <c r="F3294" s="11">
        <f>VLOOKUP($A3293,Master!$A$6:$J$4994,$I$1,0)*(1+0.5*(VLOOKUP($A3294,'Old-SVXY-OHLC'!$A$3:$G$5000,F$1,0)/VLOOKUP($A3293,'Old-SVXY-OHLC'!$A$3:$G$5000,5,0)-1))</f>
        <v>65.622579124308018</v>
      </c>
    </row>
    <row r="3295" spans="1:6" x14ac:dyDescent="0.25">
      <c r="A3295" s="1">
        <v>42850</v>
      </c>
      <c r="B3295" s="11">
        <f>VLOOKUP($A3294,Master!$A$6:$J$4994,$I$1,0)*(1+0.5*(VLOOKUP($A3295,'Old-SVXY-OHLC'!$A$3:$E$5000,B$1,0)/VLOOKUP($A3294,'Old-SVXY-OHLC'!$A$3:$E$5000,5,0)-1))</f>
        <v>66.050150268336182</v>
      </c>
      <c r="C3295" s="11">
        <f>VLOOKUP($A3294,Master!$A$6:$J$4994,$I$1,0)*(1+0.5*(VLOOKUP($A3295,'Old-SVXY-OHLC'!$A$3:$E$5000,C$1,0)/VLOOKUP($A3294,'Old-SVXY-OHLC'!$A$3:$E$5000,5,0)-1))</f>
        <v>66.457847104536143</v>
      </c>
      <c r="D3295" s="11">
        <f>VLOOKUP($A3294,Master!$A$6:$J$4994,$I$1,0)*(1+0.5*(VLOOKUP($A3295,'Old-SVXY-OHLC'!$A$3:$E$5000,D$1,0)/VLOOKUP($A3294,'Old-SVXY-OHLC'!$A$3:$E$5000,5,0)-1))</f>
        <v>65.934326908654285</v>
      </c>
      <c r="E3295" s="11">
        <f>VLOOKUP(A3295,Master!A$6:J$4994,$I$1,0)</f>
        <v>66.11908231809349</v>
      </c>
      <c r="F3295" s="11">
        <f>VLOOKUP($A3294,Master!$A$6:$J$4994,$I$1,0)*(1+0.5*(VLOOKUP($A3295,'Old-SVXY-OHLC'!$A$3:$G$5000,F$1,0)/VLOOKUP($A3294,'Old-SVXY-OHLC'!$A$3:$G$5000,5,0)-1))</f>
        <v>66.425417027118655</v>
      </c>
    </row>
    <row r="3296" spans="1:6" x14ac:dyDescent="0.25">
      <c r="A3296" s="1">
        <v>42851</v>
      </c>
      <c r="B3296" s="11">
        <f>VLOOKUP($A3295,Master!$A$6:$J$4994,$I$1,0)*(1+0.5*(VLOOKUP($A3296,'Old-SVXY-OHLC'!$A$3:$E$5000,B$1,0)/VLOOKUP($A3295,'Old-SVXY-OHLC'!$A$3:$E$5000,5,0)-1))</f>
        <v>66.261991106160494</v>
      </c>
      <c r="C3296" s="11">
        <f>VLOOKUP($A3295,Master!$A$6:$J$4994,$I$1,0)*(1+0.5*(VLOOKUP($A3296,'Old-SVXY-OHLC'!$A$3:$E$5000,C$1,0)/VLOOKUP($A3295,'Old-SVXY-OHLC'!$A$3:$E$5000,5,0)-1))</f>
        <v>66.441289850276732</v>
      </c>
      <c r="D3296" s="11">
        <f>VLOOKUP($A3295,Master!$A$6:$J$4994,$I$1,0)*(1+0.5*(VLOOKUP($A3296,'Old-SVXY-OHLC'!$A$3:$E$5000,D$1,0)/VLOOKUP($A3295,'Old-SVXY-OHLC'!$A$3:$E$5000,5,0)-1))</f>
        <v>65.542496508367094</v>
      </c>
      <c r="E3296" s="11">
        <f>VLOOKUP(A3296,Master!A$6:J$4994,$I$1,0)</f>
        <v>66.280859315746426</v>
      </c>
      <c r="F3296" s="11">
        <f>VLOOKUP($A3295,Master!$A$6:$J$4994,$I$1,0)*(1+0.5*(VLOOKUP($A3296,'Old-SVXY-OHLC'!$A$3:$G$5000,F$1,0)/VLOOKUP($A3295,'Old-SVXY-OHLC'!$A$3:$G$5000,5,0)-1))</f>
        <v>66.057407101460512</v>
      </c>
    </row>
    <row r="3297" spans="1:6" x14ac:dyDescent="0.25">
      <c r="A3297" s="1">
        <v>42852</v>
      </c>
      <c r="B3297" s="11">
        <f>VLOOKUP($A3296,Master!$A$6:$J$4994,$I$1,0)*(1+0.5*(VLOOKUP($A3297,'Old-SVXY-OHLC'!$A$3:$E$5000,B$1,0)/VLOOKUP($A3296,'Old-SVXY-OHLC'!$A$3:$E$5000,5,0)-1))</f>
        <v>66.417788714913698</v>
      </c>
      <c r="C3297" s="11">
        <f>VLOOKUP($A3296,Master!$A$6:$J$4994,$I$1,0)*(1+0.5*(VLOOKUP($A3297,'Old-SVXY-OHLC'!$A$3:$E$5000,C$1,0)/VLOOKUP($A3296,'Old-SVXY-OHLC'!$A$3:$E$5000,5,0)-1))</f>
        <v>66.502635434622093</v>
      </c>
      <c r="D3297" s="11">
        <f>VLOOKUP($A3296,Master!$A$6:$J$4994,$I$1,0)*(1+0.5*(VLOOKUP($A3297,'Old-SVXY-OHLC'!$A$3:$E$5000,D$1,0)/VLOOKUP($A3296,'Old-SVXY-OHLC'!$A$3:$E$5000,5,0)-1))</f>
        <v>66.007326513357754</v>
      </c>
      <c r="E3297" s="11">
        <f>VLOOKUP(A3297,Master!A$6:J$4994,$I$1,0)</f>
        <v>66.318552588148336</v>
      </c>
      <c r="F3297" s="11">
        <f>VLOOKUP($A3296,Master!$A$6:$J$4994,$I$1,0)*(1+0.5*(VLOOKUP($A3297,'Old-SVXY-OHLC'!$A$3:$G$5000,F$1,0)/VLOOKUP($A3296,'Old-SVXY-OHLC'!$A$3:$G$5000,5,0)-1))</f>
        <v>66.41320482278384</v>
      </c>
    </row>
    <row r="3298" spans="1:6" x14ac:dyDescent="0.25">
      <c r="A3298" s="1">
        <v>42853</v>
      </c>
      <c r="B3298" s="11">
        <f>VLOOKUP($A3297,Master!$A$6:$J$4994,$I$1,0)*(1+0.5*(VLOOKUP($A3298,'Old-SVXY-OHLC'!$A$3:$E$5000,B$1,0)/VLOOKUP($A3297,'Old-SVXY-OHLC'!$A$3:$E$5000,5,0)-1))</f>
        <v>66.385466240634258</v>
      </c>
      <c r="C3298" s="11">
        <f>VLOOKUP($A3297,Master!$A$6:$J$4994,$I$1,0)*(1+0.5*(VLOOKUP($A3298,'Old-SVXY-OHLC'!$A$3:$E$5000,C$1,0)/VLOOKUP($A3297,'Old-SVXY-OHLC'!$A$3:$E$5000,5,0)-1))</f>
        <v>66.487536948833494</v>
      </c>
      <c r="D3298" s="11">
        <f>VLOOKUP($A3297,Master!$A$6:$J$4994,$I$1,0)*(1+0.5*(VLOOKUP($A3298,'Old-SVXY-OHLC'!$A$3:$E$5000,D$1,0)/VLOOKUP($A3297,'Old-SVXY-OHLC'!$A$3:$E$5000,5,0)-1))</f>
        <v>66.000449446312501</v>
      </c>
      <c r="E3298" s="11">
        <f>VLOOKUP(A3298,Master!A$6:J$4994,$I$1,0)</f>
        <v>66.487358758347796</v>
      </c>
      <c r="F3298" s="11">
        <f>VLOOKUP($A3297,Master!$A$6:$J$4994,$I$1,0)*(1+0.5*(VLOOKUP($A3298,'Old-SVXY-OHLC'!$A$3:$G$5000,F$1,0)/VLOOKUP($A3297,'Old-SVXY-OHLC'!$A$3:$G$5000,5,0)-1))</f>
        <v>66.401510516878957</v>
      </c>
    </row>
    <row r="3299" spans="1:6" x14ac:dyDescent="0.25">
      <c r="A3299" s="1">
        <v>42856</v>
      </c>
      <c r="B3299" s="11">
        <f>VLOOKUP($A3298,Master!$A$6:$J$4994,$I$1,0)*(1+0.5*(VLOOKUP($A3299,'Old-SVXY-OHLC'!$A$3:$E$5000,B$1,0)/VLOOKUP($A3298,'Old-SVXY-OHLC'!$A$3:$E$5000,5,0)-1))</f>
        <v>66.717010578762739</v>
      </c>
      <c r="C3299" s="11">
        <f>VLOOKUP($A3298,Master!$A$6:$J$4994,$I$1,0)*(1+0.5*(VLOOKUP($A3299,'Old-SVXY-OHLC'!$A$3:$E$5000,C$1,0)/VLOOKUP($A3298,'Old-SVXY-OHLC'!$A$3:$E$5000,5,0)-1))</f>
        <v>67.974289358083709</v>
      </c>
      <c r="D3299" s="11">
        <f>VLOOKUP($A3298,Master!$A$6:$J$4994,$I$1,0)*(1+0.5*(VLOOKUP($A3299,'Old-SVXY-OHLC'!$A$3:$E$5000,D$1,0)/VLOOKUP($A3298,'Old-SVXY-OHLC'!$A$3:$E$5000,5,0)-1))</f>
        <v>66.698726087773153</v>
      </c>
      <c r="E3299" s="11">
        <f>VLOOKUP(A3299,Master!A$6:J$4994,$I$1,0)</f>
        <v>67.720620858567116</v>
      </c>
      <c r="F3299" s="11">
        <f>VLOOKUP($A3298,Master!$A$6:$J$4994,$I$1,0)*(1+0.5*(VLOOKUP($A3299,'Old-SVXY-OHLC'!$A$3:$G$5000,F$1,0)/VLOOKUP($A3298,'Old-SVXY-OHLC'!$A$3:$G$5000,5,0)-1))</f>
        <v>67.713690213744016</v>
      </c>
    </row>
    <row r="3300" spans="1:6" x14ac:dyDescent="0.25">
      <c r="A3300" s="1">
        <v>42857</v>
      </c>
      <c r="B3300" s="11">
        <f>VLOOKUP($A3299,Master!$A$6:$J$4994,$I$1,0)*(1+0.5*(VLOOKUP($A3300,'Old-SVXY-OHLC'!$A$3:$E$5000,B$1,0)/VLOOKUP($A3299,'Old-SVXY-OHLC'!$A$3:$E$5000,5,0)-1))</f>
        <v>67.71335247027551</v>
      </c>
      <c r="C3300" s="11">
        <f>VLOOKUP($A3299,Master!$A$6:$J$4994,$I$1,0)*(1+0.5*(VLOOKUP($A3300,'Old-SVXY-OHLC'!$A$3:$E$5000,C$1,0)/VLOOKUP($A3299,'Old-SVXY-OHLC'!$A$3:$E$5000,5,0)-1))</f>
        <v>67.800908801698284</v>
      </c>
      <c r="D3300" s="11">
        <f>VLOOKUP($A3299,Master!$A$6:$J$4994,$I$1,0)*(1+0.5*(VLOOKUP($A3300,'Old-SVXY-OHLC'!$A$3:$E$5000,D$1,0)/VLOOKUP($A3299,'Old-SVXY-OHLC'!$A$3:$E$5000,5,0)-1))</f>
        <v>67.26659063055321</v>
      </c>
      <c r="E3300" s="11">
        <f>VLOOKUP(A3300,Master!A$6:J$4994,$I$1,0)</f>
        <v>67.468753736325908</v>
      </c>
      <c r="F3300" s="11">
        <f>VLOOKUP($A3299,Master!$A$6:$J$4994,$I$1,0)*(1+0.5*(VLOOKUP($A3300,'Old-SVXY-OHLC'!$A$3:$G$5000,F$1,0)/VLOOKUP($A3299,'Old-SVXY-OHLC'!$A$3:$G$5000,5,0)-1))</f>
        <v>67.576404236488258</v>
      </c>
    </row>
    <row r="3301" spans="1:6" x14ac:dyDescent="0.25">
      <c r="A3301" s="1">
        <v>42858</v>
      </c>
      <c r="B3301" s="11">
        <f>VLOOKUP($A3300,Master!$A$6:$J$4994,$I$1,0)*(1+0.5*(VLOOKUP($A3301,'Old-SVXY-OHLC'!$A$3:$E$5000,B$1,0)/VLOOKUP($A3300,'Old-SVXY-OHLC'!$A$3:$E$5000,5,0)-1))</f>
        <v>67.211558833939009</v>
      </c>
      <c r="C3301" s="11">
        <f>VLOOKUP($A3300,Master!$A$6:$J$4994,$I$1,0)*(1+0.5*(VLOOKUP($A3301,'Old-SVXY-OHLC'!$A$3:$E$5000,C$1,0)/VLOOKUP($A3300,'Old-SVXY-OHLC'!$A$3:$E$5000,5,0)-1))</f>
        <v>67.484227059484368</v>
      </c>
      <c r="D3301" s="11">
        <f>VLOOKUP($A3300,Master!$A$6:$J$4994,$I$1,0)*(1+0.5*(VLOOKUP($A3301,'Old-SVXY-OHLC'!$A$3:$E$5000,D$1,0)/VLOOKUP($A3300,'Old-SVXY-OHLC'!$A$3:$E$5000,5,0)-1))</f>
        <v>66.736081438589608</v>
      </c>
      <c r="E3301" s="11">
        <f>VLOOKUP(A3301,Master!A$6:J$4994,$I$1,0)</f>
        <v>66.919593600330032</v>
      </c>
      <c r="F3301" s="11">
        <f>VLOOKUP($A3300,Master!$A$6:$J$4994,$I$1,0)*(1+0.5*(VLOOKUP($A3301,'Old-SVXY-OHLC'!$A$3:$G$5000,F$1,0)/VLOOKUP($A3300,'Old-SVXY-OHLC'!$A$3:$G$5000,5,0)-1))</f>
        <v>66.891570061207346</v>
      </c>
    </row>
    <row r="3302" spans="1:6" x14ac:dyDescent="0.25">
      <c r="A3302" s="1">
        <v>42859</v>
      </c>
      <c r="B3302" s="11">
        <f>VLOOKUP($A3301,Master!$A$6:$J$4994,$I$1,0)*(1+0.5*(VLOOKUP($A3302,'Old-SVXY-OHLC'!$A$3:$E$5000,B$1,0)/VLOOKUP($A3301,'Old-SVXY-OHLC'!$A$3:$E$5000,5,0)-1))</f>
        <v>67.45461487654336</v>
      </c>
      <c r="C3302" s="11">
        <f>VLOOKUP($A3301,Master!$A$6:$J$4994,$I$1,0)*(1+0.5*(VLOOKUP($A3302,'Old-SVXY-OHLC'!$A$3:$E$5000,C$1,0)/VLOOKUP($A3301,'Old-SVXY-OHLC'!$A$3:$E$5000,5,0)-1))</f>
        <v>67.840870726113479</v>
      </c>
      <c r="D3302" s="11">
        <f>VLOOKUP($A3301,Master!$A$6:$J$4994,$I$1,0)*(1+0.5*(VLOOKUP($A3302,'Old-SVXY-OHLC'!$A$3:$E$5000,D$1,0)/VLOOKUP($A3301,'Old-SVXY-OHLC'!$A$3:$E$5000,5,0)-1))</f>
        <v>66.593498983046302</v>
      </c>
      <c r="E3302" s="11">
        <f>VLOOKUP(A3302,Master!A$6:J$4994,$I$1,0)</f>
        <v>67.776272479013528</v>
      </c>
      <c r="F3302" s="11">
        <f>VLOOKUP($A3301,Master!$A$6:$J$4994,$I$1,0)*(1+0.5*(VLOOKUP($A3302,'Old-SVXY-OHLC'!$A$3:$G$5000,F$1,0)/VLOOKUP($A3301,'Old-SVXY-OHLC'!$A$3:$G$5000,5,0)-1))</f>
        <v>67.756801143421626</v>
      </c>
    </row>
    <row r="3303" spans="1:6" x14ac:dyDescent="0.25">
      <c r="A3303" s="1">
        <v>42860</v>
      </c>
      <c r="B3303" s="11">
        <f>VLOOKUP($A3302,Master!$A$6:$J$4994,$I$1,0)*(1+0.5*(VLOOKUP($A3303,'Old-SVXY-OHLC'!$A$3:$E$5000,B$1,0)/VLOOKUP($A3302,'Old-SVXY-OHLC'!$A$3:$E$5000,5,0)-1))</f>
        <v>67.777073552316565</v>
      </c>
      <c r="C3303" s="11">
        <f>VLOOKUP($A3302,Master!$A$6:$J$4994,$I$1,0)*(1+0.5*(VLOOKUP($A3303,'Old-SVXY-OHLC'!$A$3:$E$5000,C$1,0)/VLOOKUP($A3302,'Old-SVXY-OHLC'!$A$3:$E$5000,5,0)-1))</f>
        <v>68.003690123655346</v>
      </c>
      <c r="D3303" s="11">
        <f>VLOOKUP($A3302,Master!$A$6:$J$4994,$I$1,0)*(1+0.5*(VLOOKUP($A3303,'Old-SVXY-OHLC'!$A$3:$E$5000,D$1,0)/VLOOKUP($A3302,'Old-SVXY-OHLC'!$A$3:$E$5000,5,0)-1))</f>
        <v>67.411351683110794</v>
      </c>
      <c r="E3303" s="11">
        <f>VLOOKUP(A3303,Master!A$6:J$4994,$I$1,0)</f>
        <v>67.719404501435562</v>
      </c>
      <c r="F3303" s="11">
        <f>VLOOKUP($A3302,Master!$A$6:$J$4994,$I$1,0)*(1+0.5*(VLOOKUP($A3303,'Old-SVXY-OHLC'!$A$3:$G$5000,F$1,0)/VLOOKUP($A3302,'Old-SVXY-OHLC'!$A$3:$G$5000,5,0)-1))</f>
        <v>67.559437190729412</v>
      </c>
    </row>
    <row r="3304" spans="1:6" x14ac:dyDescent="0.25">
      <c r="A3304" s="1">
        <v>42863</v>
      </c>
      <c r="B3304" s="11">
        <f>VLOOKUP($A3303,Master!$A$6:$J$4994,$I$1,0)*(1+0.5*(VLOOKUP($A3304,'Old-SVXY-OHLC'!$A$3:$E$5000,B$1,0)/VLOOKUP($A3303,'Old-SVXY-OHLC'!$A$3:$E$5000,5,0)-1))</f>
        <v>68.064372054442359</v>
      </c>
      <c r="C3304" s="11">
        <f>VLOOKUP($A3303,Master!$A$6:$J$4994,$I$1,0)*(1+0.5*(VLOOKUP($A3304,'Old-SVXY-OHLC'!$A$3:$E$5000,C$1,0)/VLOOKUP($A3303,'Old-SVXY-OHLC'!$A$3:$E$5000,5,0)-1))</f>
        <v>68.657204611754807</v>
      </c>
      <c r="D3304" s="11">
        <f>VLOOKUP($A3303,Master!$A$6:$J$4994,$I$1,0)*(1+0.5*(VLOOKUP($A3304,'Old-SVXY-OHLC'!$A$3:$E$5000,D$1,0)/VLOOKUP($A3303,'Old-SVXY-OHLC'!$A$3:$E$5000,5,0)-1))</f>
        <v>68.044159143618629</v>
      </c>
      <c r="E3304" s="11">
        <f>VLOOKUP(A3304,Master!A$6:J$4994,$I$1,0)</f>
        <v>68.405778830770487</v>
      </c>
      <c r="F3304" s="11">
        <f>VLOOKUP($A3303,Master!$A$6:$J$4994,$I$1,0)*(1+0.5*(VLOOKUP($A3304,'Old-SVXY-OHLC'!$A$3:$G$5000,F$1,0)/VLOOKUP($A3303,'Old-SVXY-OHLC'!$A$3:$G$5000,5,0)-1))</f>
        <v>68.457348479158128</v>
      </c>
    </row>
    <row r="3305" spans="1:6" x14ac:dyDescent="0.25">
      <c r="A3305" s="1">
        <v>42864</v>
      </c>
      <c r="B3305" s="11">
        <f>VLOOKUP($A3304,Master!$A$6:$J$4994,$I$1,0)*(1+0.5*(VLOOKUP($A3305,'Old-SVXY-OHLC'!$A$3:$E$5000,B$1,0)/VLOOKUP($A3304,'Old-SVXY-OHLC'!$A$3:$E$5000,5,0)-1))</f>
        <v>68.976563402983587</v>
      </c>
      <c r="C3305" s="11">
        <f>VLOOKUP($A3304,Master!$A$6:$J$4994,$I$1,0)*(1+0.5*(VLOOKUP($A3305,'Old-SVXY-OHLC'!$A$3:$E$5000,C$1,0)/VLOOKUP($A3304,'Old-SVXY-OHLC'!$A$3:$E$5000,5,0)-1))</f>
        <v>69.018805378790901</v>
      </c>
      <c r="D3305" s="11">
        <f>VLOOKUP($A3304,Master!$A$6:$J$4994,$I$1,0)*(1+0.5*(VLOOKUP($A3305,'Old-SVXY-OHLC'!$A$3:$E$5000,D$1,0)/VLOOKUP($A3304,'Old-SVXY-OHLC'!$A$3:$E$5000,5,0)-1))</f>
        <v>68.274019153349101</v>
      </c>
      <c r="E3305" s="11">
        <f>VLOOKUP(A3305,Master!A$6:J$4994,$I$1,0)</f>
        <v>68.40399840638996</v>
      </c>
      <c r="F3305" s="11">
        <f>VLOOKUP($A3304,Master!$A$6:$J$4994,$I$1,0)*(1+0.5*(VLOOKUP($A3305,'Old-SVXY-OHLC'!$A$3:$G$5000,F$1,0)/VLOOKUP($A3304,'Old-SVXY-OHLC'!$A$3:$G$5000,5,0)-1))</f>
        <v>68.516351258601048</v>
      </c>
    </row>
    <row r="3306" spans="1:6" x14ac:dyDescent="0.25">
      <c r="A3306" s="1">
        <v>42865</v>
      </c>
      <c r="B3306" s="11">
        <f>VLOOKUP($A3305,Master!$A$6:$J$4994,$I$1,0)*(1+0.5*(VLOOKUP($A3306,'Old-SVXY-OHLC'!$A$3:$E$5000,B$1,0)/VLOOKUP($A3305,'Old-SVXY-OHLC'!$A$3:$E$5000,5,0)-1))</f>
        <v>68.320519366955921</v>
      </c>
      <c r="C3306" s="11">
        <f>VLOOKUP($A3305,Master!$A$6:$J$4994,$I$1,0)*(1+0.5*(VLOOKUP($A3306,'Old-SVXY-OHLC'!$A$3:$E$5000,C$1,0)/VLOOKUP($A3305,'Old-SVXY-OHLC'!$A$3:$E$5000,5,0)-1))</f>
        <v>68.696251723271047</v>
      </c>
      <c r="D3306" s="11">
        <f>VLOOKUP($A3305,Master!$A$6:$J$4994,$I$1,0)*(1+0.5*(VLOOKUP($A3306,'Old-SVXY-OHLC'!$A$3:$E$5000,D$1,0)/VLOOKUP($A3305,'Old-SVXY-OHLC'!$A$3:$E$5000,5,0)-1))</f>
        <v>68.320519366955921</v>
      </c>
      <c r="E3306" s="11">
        <f>VLOOKUP(A3306,Master!A$6:J$4994,$I$1,0)</f>
        <v>68.332223161662313</v>
      </c>
      <c r="F3306" s="11">
        <f>VLOOKUP($A3305,Master!$A$6:$J$4994,$I$1,0)*(1+0.5*(VLOOKUP($A3306,'Old-SVXY-OHLC'!$A$3:$G$5000,F$1,0)/VLOOKUP($A3305,'Old-SVXY-OHLC'!$A$3:$G$5000,5,0)-1))</f>
        <v>68.387215224030811</v>
      </c>
    </row>
    <row r="3307" spans="1:6" x14ac:dyDescent="0.25">
      <c r="A3307" s="1">
        <v>42866</v>
      </c>
      <c r="B3307" s="11">
        <f>VLOOKUP($A3306,Master!$A$6:$J$4994,$I$1,0)*(1+0.5*(VLOOKUP($A3307,'Old-SVXY-OHLC'!$A$3:$E$5000,B$1,0)/VLOOKUP($A3306,'Old-SVXY-OHLC'!$A$3:$E$5000,5,0)-1))</f>
        <v>68.004278845135403</v>
      </c>
      <c r="C3307" s="11">
        <f>VLOOKUP($A3306,Master!$A$6:$J$4994,$I$1,0)*(1+0.5*(VLOOKUP($A3307,'Old-SVXY-OHLC'!$A$3:$E$5000,C$1,0)/VLOOKUP($A3306,'Old-SVXY-OHLC'!$A$3:$E$5000,5,0)-1))</f>
        <v>68.516169501907171</v>
      </c>
      <c r="D3307" s="11">
        <f>VLOOKUP($A3306,Master!$A$6:$J$4994,$I$1,0)*(1+0.5*(VLOOKUP($A3307,'Old-SVXY-OHLC'!$A$3:$E$5000,D$1,0)/VLOOKUP($A3306,'Old-SVXY-OHLC'!$A$3:$E$5000,5,0)-1))</f>
        <v>67.187480561233457</v>
      </c>
      <c r="E3307" s="11">
        <f>VLOOKUP(A3307,Master!A$6:J$4994,$I$1,0)</f>
        <v>68.05234796400083</v>
      </c>
      <c r="F3307" s="11">
        <f>VLOOKUP($A3306,Master!$A$6:$J$4994,$I$1,0)*(1+0.5*(VLOOKUP($A3307,'Old-SVXY-OHLC'!$A$3:$G$5000,F$1,0)/VLOOKUP($A3306,'Old-SVXY-OHLC'!$A$3:$G$5000,5,0)-1))</f>
        <v>68.473882474083723</v>
      </c>
    </row>
    <row r="3308" spans="1:6" x14ac:dyDescent="0.25">
      <c r="A3308" s="1">
        <v>42867</v>
      </c>
      <c r="B3308" s="11">
        <f>VLOOKUP($A3307,Master!$A$6:$J$4994,$I$1,0)*(1+0.5*(VLOOKUP($A3308,'Old-SVXY-OHLC'!$A$3:$E$5000,B$1,0)/VLOOKUP($A3307,'Old-SVXY-OHLC'!$A$3:$E$5000,5,0)-1))</f>
        <v>68.294409756206193</v>
      </c>
      <c r="C3308" s="11">
        <f>VLOOKUP($A3307,Master!$A$6:$J$4994,$I$1,0)*(1+0.5*(VLOOKUP($A3308,'Old-SVXY-OHLC'!$A$3:$E$5000,C$1,0)/VLOOKUP($A3307,'Old-SVXY-OHLC'!$A$3:$E$5000,5,0)-1))</f>
        <v>68.597580834093534</v>
      </c>
      <c r="D3308" s="11">
        <f>VLOOKUP($A3307,Master!$A$6:$J$4994,$I$1,0)*(1+0.5*(VLOOKUP($A3308,'Old-SVXY-OHLC'!$A$3:$E$5000,D$1,0)/VLOOKUP($A3307,'Old-SVXY-OHLC'!$A$3:$E$5000,5,0)-1))</f>
        <v>68.164791614795064</v>
      </c>
      <c r="E3308" s="11">
        <f>VLOOKUP(A3308,Master!A$6:J$4994,$I$1,0)</f>
        <v>68.597405625807056</v>
      </c>
      <c r="F3308" s="11">
        <f>VLOOKUP($A3307,Master!$A$6:$J$4994,$I$1,0)*(1+0.5*(VLOOKUP($A3308,'Old-SVXY-OHLC'!$A$3:$G$5000,F$1,0)/VLOOKUP($A3307,'Old-SVXY-OHLC'!$A$3:$G$5000,5,0)-1))</f>
        <v>68.54247120593628</v>
      </c>
    </row>
    <row r="3309" spans="1:6" x14ac:dyDescent="0.25">
      <c r="A3309" s="1">
        <v>42870</v>
      </c>
      <c r="B3309" s="11">
        <f>VLOOKUP($A3308,Master!$A$6:$J$4994,$I$1,0)*(1+0.5*(VLOOKUP($A3309,'Old-SVXY-OHLC'!$A$3:$E$5000,B$1,0)/VLOOKUP($A3308,'Old-SVXY-OHLC'!$A$3:$E$5000,5,0)-1))</f>
        <v>68.797706271961019</v>
      </c>
      <c r="C3309" s="11">
        <f>VLOOKUP($A3308,Master!$A$6:$J$4994,$I$1,0)*(1+0.5*(VLOOKUP($A3309,'Old-SVXY-OHLC'!$A$3:$E$5000,C$1,0)/VLOOKUP($A3308,'Old-SVXY-OHLC'!$A$3:$E$5000,5,0)-1))</f>
        <v>69.360863459705499</v>
      </c>
      <c r="D3309" s="11">
        <f>VLOOKUP($A3308,Master!$A$6:$J$4994,$I$1,0)*(1+0.5*(VLOOKUP($A3309,'Old-SVXY-OHLC'!$A$3:$E$5000,D$1,0)/VLOOKUP($A3308,'Old-SVXY-OHLC'!$A$3:$E$5000,5,0)-1))</f>
        <v>68.755579797652075</v>
      </c>
      <c r="E3309" s="11">
        <f>VLOOKUP(A3309,Master!A$6:J$4994,$I$1,0)</f>
        <v>69.330665193092244</v>
      </c>
      <c r="F3309" s="11">
        <f>VLOOKUP($A3308,Master!$A$6:$J$4994,$I$1,0)*(1+0.5*(VLOOKUP($A3309,'Old-SVXY-OHLC'!$A$3:$G$5000,F$1,0)/VLOOKUP($A3308,'Old-SVXY-OHLC'!$A$3:$G$5000,5,0)-1))</f>
        <v>69.232267764122696</v>
      </c>
    </row>
    <row r="3310" spans="1:6" x14ac:dyDescent="0.25">
      <c r="A3310" s="1">
        <v>42871</v>
      </c>
      <c r="B3310" s="11">
        <f>VLOOKUP($A3309,Master!$A$6:$J$4994,$I$1,0)*(1+0.5*(VLOOKUP($A3310,'Old-SVXY-OHLC'!$A$3:$E$5000,B$1,0)/VLOOKUP($A3309,'Old-SVXY-OHLC'!$A$3:$E$5000,5,0)-1))</f>
        <v>69.632081395102063</v>
      </c>
      <c r="C3310" s="11">
        <f>VLOOKUP($A3309,Master!$A$6:$J$4994,$I$1,0)*(1+0.5*(VLOOKUP($A3310,'Old-SVXY-OHLC'!$A$3:$E$5000,C$1,0)/VLOOKUP($A3309,'Old-SVXY-OHLC'!$A$3:$E$5000,5,0)-1))</f>
        <v>69.77907424933133</v>
      </c>
      <c r="D3310" s="11">
        <f>VLOOKUP($A3309,Master!$A$6:$J$4994,$I$1,0)*(1+0.5*(VLOOKUP($A3310,'Old-SVXY-OHLC'!$A$3:$E$5000,D$1,0)/VLOOKUP($A3309,'Old-SVXY-OHLC'!$A$3:$E$5000,5,0)-1))</f>
        <v>69.206459856011776</v>
      </c>
      <c r="E3310" s="11">
        <f>VLOOKUP(A3310,Master!A$6:J$4994,$I$1,0)</f>
        <v>69.565058197226008</v>
      </c>
      <c r="F3310" s="11">
        <f>VLOOKUP($A3309,Master!$A$6:$J$4994,$I$1,0)*(1+0.5*(VLOOKUP($A3310,'Old-SVXY-OHLC'!$A$3:$G$5000,F$1,0)/VLOOKUP($A3309,'Old-SVXY-OHLC'!$A$3:$G$5000,5,0)-1))</f>
        <v>69.572844591201587</v>
      </c>
    </row>
    <row r="3311" spans="1:6" x14ac:dyDescent="0.25">
      <c r="A3311" s="1">
        <v>42872</v>
      </c>
      <c r="B3311" s="11">
        <f>VLOOKUP($A3310,Master!$A$6:$J$4994,$I$1,0)*(1+0.5*(VLOOKUP($A3311,'Old-SVXY-OHLC'!$A$3:$E$5000,B$1,0)/VLOOKUP($A3310,'Old-SVXY-OHLC'!$A$3:$E$5000,5,0)-1))</f>
        <v>67.447312965144192</v>
      </c>
      <c r="C3311" s="11">
        <f>VLOOKUP($A3310,Master!$A$6:$J$4994,$I$1,0)*(1+0.5*(VLOOKUP($A3311,'Old-SVXY-OHLC'!$A$3:$E$5000,C$1,0)/VLOOKUP($A3310,'Old-SVXY-OHLC'!$A$3:$E$5000,5,0)-1))</f>
        <v>67.961152165057513</v>
      </c>
      <c r="D3311" s="11">
        <f>VLOOKUP($A3310,Master!$A$6:$J$4994,$I$1,0)*(1+0.5*(VLOOKUP($A3311,'Old-SVXY-OHLC'!$A$3:$E$5000,D$1,0)/VLOOKUP($A3310,'Old-SVXY-OHLC'!$A$3:$E$5000,5,0)-1))</f>
        <v>63.218537348840705</v>
      </c>
      <c r="E3311" s="11">
        <f>VLOOKUP(A3311,Master!A$6:J$4994,$I$1,0)</f>
        <v>63.370255162352116</v>
      </c>
      <c r="F3311" s="11">
        <f>VLOOKUP($A3310,Master!$A$6:$J$4994,$I$1,0)*(1+0.5*(VLOOKUP($A3311,'Old-SVXY-OHLC'!$A$3:$G$5000,F$1,0)/VLOOKUP($A3310,'Old-SVXY-OHLC'!$A$3:$G$5000,5,0)-1))</f>
        <v>63.218537348840705</v>
      </c>
    </row>
    <row r="3312" spans="1:6" x14ac:dyDescent="0.25">
      <c r="A3312" s="1">
        <v>42873</v>
      </c>
      <c r="B3312" s="11">
        <f>VLOOKUP($A3311,Master!$A$6:$J$4994,$I$1,0)*(1+0.5*(VLOOKUP($A3312,'Old-SVXY-OHLC'!$A$3:$E$5000,B$1,0)/VLOOKUP($A3311,'Old-SVXY-OHLC'!$A$3:$E$5000,5,0)-1))</f>
        <v>63.521638669417072</v>
      </c>
      <c r="C3312" s="11">
        <f>VLOOKUP($A3311,Master!$A$6:$J$4994,$I$1,0)*(1+0.5*(VLOOKUP($A3312,'Old-SVXY-OHLC'!$A$3:$E$5000,C$1,0)/VLOOKUP($A3311,'Old-SVXY-OHLC'!$A$3:$E$5000,5,0)-1))</f>
        <v>64.982962442229478</v>
      </c>
      <c r="D3312" s="11">
        <f>VLOOKUP($A3311,Master!$A$6:$J$4994,$I$1,0)*(1+0.5*(VLOOKUP($A3312,'Old-SVXY-OHLC'!$A$3:$E$5000,D$1,0)/VLOOKUP($A3311,'Old-SVXY-OHLC'!$A$3:$E$5000,5,0)-1))</f>
        <v>63.266814316444183</v>
      </c>
      <c r="E3312" s="11">
        <f>VLOOKUP(A3312,Master!A$6:J$4994,$I$1,0)</f>
        <v>63.266638604035869</v>
      </c>
      <c r="F3312" s="11">
        <f>VLOOKUP($A3311,Master!$A$6:$J$4994,$I$1,0)*(1+0.5*(VLOOKUP($A3312,'Old-SVXY-OHLC'!$A$3:$G$5000,F$1,0)/VLOOKUP($A3311,'Old-SVXY-OHLC'!$A$3:$G$5000,5,0)-1))</f>
        <v>64.037828804369951</v>
      </c>
    </row>
    <row r="3313" spans="1:6" x14ac:dyDescent="0.25">
      <c r="A3313" s="1">
        <v>42874</v>
      </c>
      <c r="B3313" s="11">
        <f>VLOOKUP($A3312,Master!$A$6:$J$4994,$I$1,0)*(1+0.5*(VLOOKUP($A3313,'Old-SVXY-OHLC'!$A$3:$E$5000,B$1,0)/VLOOKUP($A3312,'Old-SVXY-OHLC'!$A$3:$E$5000,5,0)-1))</f>
        <v>65.075408127335564</v>
      </c>
      <c r="C3313" s="11">
        <f>VLOOKUP($A3312,Master!$A$6:$J$4994,$I$1,0)*(1+0.5*(VLOOKUP($A3313,'Old-SVXY-OHLC'!$A$3:$E$5000,C$1,0)/VLOOKUP($A3312,'Old-SVXY-OHLC'!$A$3:$E$5000,5,0)-1))</f>
        <v>66.735738730191727</v>
      </c>
      <c r="D3313" s="11">
        <f>VLOOKUP($A3312,Master!$A$6:$J$4994,$I$1,0)*(1+0.5*(VLOOKUP($A3313,'Old-SVXY-OHLC'!$A$3:$E$5000,D$1,0)/VLOOKUP($A3312,'Old-SVXY-OHLC'!$A$3:$E$5000,5,0)-1))</f>
        <v>65.051132817486064</v>
      </c>
      <c r="E3313" s="11">
        <f>VLOOKUP(A3313,Master!A$6:J$4994,$I$1,0)</f>
        <v>66.610752292521042</v>
      </c>
      <c r="F3313" s="11">
        <f>VLOOKUP($A3312,Master!$A$6:$J$4994,$I$1,0)*(1+0.5*(VLOOKUP($A3313,'Old-SVXY-OHLC'!$A$3:$G$5000,F$1,0)/VLOOKUP($A3312,'Old-SVXY-OHLC'!$A$3:$G$5000,5,0)-1))</f>
        <v>66.199285113216547</v>
      </c>
    </row>
    <row r="3314" spans="1:6" x14ac:dyDescent="0.25">
      <c r="A3314" s="1">
        <v>42877</v>
      </c>
      <c r="B3314" s="11">
        <f>VLOOKUP($A3313,Master!$A$6:$J$4994,$I$1,0)*(1+0.5*(VLOOKUP($A3314,'Old-SVXY-OHLC'!$A$3:$E$5000,B$1,0)/VLOOKUP($A3313,'Old-SVXY-OHLC'!$A$3:$E$5000,5,0)-1))</f>
        <v>67.08560892899969</v>
      </c>
      <c r="C3314" s="11">
        <f>VLOOKUP($A3313,Master!$A$6:$J$4994,$I$1,0)*(1+0.5*(VLOOKUP($A3314,'Old-SVXY-OHLC'!$A$3:$E$5000,C$1,0)/VLOOKUP($A3313,'Old-SVXY-OHLC'!$A$3:$E$5000,5,0)-1))</f>
        <v>67.840046123196473</v>
      </c>
      <c r="D3314" s="11">
        <f>VLOOKUP($A3313,Master!$A$6:$J$4994,$I$1,0)*(1+0.5*(VLOOKUP($A3314,'Old-SVXY-OHLC'!$A$3:$E$5000,D$1,0)/VLOOKUP($A3313,'Old-SVXY-OHLC'!$A$3:$E$5000,5,0)-1))</f>
        <v>67.039382591172526</v>
      </c>
      <c r="E3314" s="11">
        <f>VLOOKUP(A3314,Master!A$6:J$4994,$I$1,0)</f>
        <v>67.839574626537498</v>
      </c>
      <c r="F3314" s="11">
        <f>VLOOKUP($A3313,Master!$A$6:$J$4994,$I$1,0)*(1+0.5*(VLOOKUP($A3314,'Old-SVXY-OHLC'!$A$3:$G$5000,F$1,0)/VLOOKUP($A3313,'Old-SVXY-OHLC'!$A$3:$G$5000,5,0)-1))</f>
        <v>67.642642794682445</v>
      </c>
    </row>
    <row r="3315" spans="1:6" x14ac:dyDescent="0.25">
      <c r="A3315" s="1">
        <v>42878</v>
      </c>
      <c r="B3315" s="11">
        <f>VLOOKUP($A3314,Master!$A$6:$J$4994,$I$1,0)*(1+0.5*(VLOOKUP($A3315,'Old-SVXY-OHLC'!$A$3:$E$5000,B$1,0)/VLOOKUP($A3314,'Old-SVXY-OHLC'!$A$3:$E$5000,5,0)-1))</f>
        <v>67.856815237489172</v>
      </c>
      <c r="C3315" s="11">
        <f>VLOOKUP($A3314,Master!$A$6:$J$4994,$I$1,0)*(1+0.5*(VLOOKUP($A3315,'Old-SVXY-OHLC'!$A$3:$E$5000,C$1,0)/VLOOKUP($A3314,'Old-SVXY-OHLC'!$A$3:$E$5000,5,0)-1))</f>
        <v>67.972593416126642</v>
      </c>
      <c r="D3315" s="11">
        <f>VLOOKUP($A3314,Master!$A$6:$J$4994,$I$1,0)*(1+0.5*(VLOOKUP($A3315,'Old-SVXY-OHLC'!$A$3:$E$5000,D$1,0)/VLOOKUP($A3314,'Old-SVXY-OHLC'!$A$3:$E$5000,5,0)-1))</f>
        <v>67.382343414898202</v>
      </c>
      <c r="E3315" s="11">
        <f>VLOOKUP(A3315,Master!A$6:J$4994,$I$1,0)</f>
        <v>67.541086041483894</v>
      </c>
      <c r="F3315" s="11">
        <f>VLOOKUP($A3314,Master!$A$6:$J$4994,$I$1,0)*(1+0.5*(VLOOKUP($A3315,'Old-SVXY-OHLC'!$A$3:$G$5000,F$1,0)/VLOOKUP($A3314,'Old-SVXY-OHLC'!$A$3:$G$5000,5,0)-1))</f>
        <v>67.67292690627184</v>
      </c>
    </row>
    <row r="3316" spans="1:6" x14ac:dyDescent="0.25">
      <c r="A3316" s="1">
        <v>42879</v>
      </c>
      <c r="B3316" s="11">
        <f>VLOOKUP($A3315,Master!$A$6:$J$4994,$I$1,0)*(1+0.5*(VLOOKUP($A3316,'Old-SVXY-OHLC'!$A$3:$E$5000,B$1,0)/VLOOKUP($A3315,'Old-SVXY-OHLC'!$A$3:$E$5000,5,0)-1))</f>
        <v>67.769092329111729</v>
      </c>
      <c r="C3316" s="11">
        <f>VLOOKUP($A3315,Master!$A$6:$J$4994,$I$1,0)*(1+0.5*(VLOOKUP($A3316,'Old-SVXY-OHLC'!$A$3:$E$5000,C$1,0)/VLOOKUP($A3315,'Old-SVXY-OHLC'!$A$3:$E$5000,5,0)-1))</f>
        <v>68.710833865044833</v>
      </c>
      <c r="D3316" s="11">
        <f>VLOOKUP($A3315,Master!$A$6:$J$4994,$I$1,0)*(1+0.5*(VLOOKUP($A3316,'Old-SVXY-OHLC'!$A$3:$E$5000,D$1,0)/VLOOKUP($A3315,'Old-SVXY-OHLC'!$A$3:$E$5000,5,0)-1))</f>
        <v>67.390569689440667</v>
      </c>
      <c r="E3316" s="11">
        <f>VLOOKUP(A3316,Master!A$6:J$4994,$I$1,0)</f>
        <v>68.482345407189129</v>
      </c>
      <c r="F3316" s="11">
        <f>VLOOKUP($A3315,Master!$A$6:$J$4994,$I$1,0)*(1+0.5*(VLOOKUP($A3316,'Old-SVXY-OHLC'!$A$3:$G$5000,F$1,0)/VLOOKUP($A3315,'Old-SVXY-OHLC'!$A$3:$G$5000,5,0)-1))</f>
        <v>68.589980542386769</v>
      </c>
    </row>
    <row r="3317" spans="1:6" x14ac:dyDescent="0.25">
      <c r="A3317" s="1">
        <v>42880</v>
      </c>
      <c r="B3317" s="11">
        <f>VLOOKUP($A3316,Master!$A$6:$J$4994,$I$1,0)*(1+0.5*(VLOOKUP($A3317,'Old-SVXY-OHLC'!$A$3:$E$5000,B$1,0)/VLOOKUP($A3316,'Old-SVXY-OHLC'!$A$3:$E$5000,5,0)-1))</f>
        <v>68.595105250568864</v>
      </c>
      <c r="C3317" s="11">
        <f>VLOOKUP($A3316,Master!$A$6:$J$4994,$I$1,0)*(1+0.5*(VLOOKUP($A3317,'Old-SVXY-OHLC'!$A$3:$E$5000,C$1,0)/VLOOKUP($A3316,'Old-SVXY-OHLC'!$A$3:$E$5000,5,0)-1))</f>
        <v>68.741313144052953</v>
      </c>
      <c r="D3317" s="11">
        <f>VLOOKUP($A3316,Master!$A$6:$J$4994,$I$1,0)*(1+0.5*(VLOOKUP($A3317,'Old-SVXY-OHLC'!$A$3:$E$5000,D$1,0)/VLOOKUP($A3316,'Old-SVXY-OHLC'!$A$3:$E$5000,5,0)-1))</f>
        <v>67.951798436861182</v>
      </c>
      <c r="E3317" s="11">
        <f>VLOOKUP(A3317,Master!A$6:J$4994,$I$1,0)</f>
        <v>68.340511397855622</v>
      </c>
      <c r="F3317" s="11">
        <f>VLOOKUP($A3316,Master!$A$6:$J$4994,$I$1,0)*(1+0.5*(VLOOKUP($A3317,'Old-SVXY-OHLC'!$A$3:$G$5000,F$1,0)/VLOOKUP($A3316,'Old-SVXY-OHLC'!$A$3:$G$5000,5,0)-1))</f>
        <v>68.181230437983231</v>
      </c>
    </row>
    <row r="3318" spans="1:6" x14ac:dyDescent="0.25">
      <c r="A3318" s="1">
        <v>42881</v>
      </c>
      <c r="B3318" s="11">
        <f>VLOOKUP($A3317,Master!$A$6:$J$4994,$I$1,0)*(1+0.5*(VLOOKUP($A3318,'Old-SVXY-OHLC'!$A$3:$E$5000,B$1,0)/VLOOKUP($A3317,'Old-SVXY-OHLC'!$A$3:$E$5000,5,0)-1))</f>
        <v>68.03870645881058</v>
      </c>
      <c r="C3318" s="11">
        <f>VLOOKUP($A3317,Master!$A$6:$J$4994,$I$1,0)*(1+0.5*(VLOOKUP($A3318,'Old-SVXY-OHLC'!$A$3:$E$5000,C$1,0)/VLOOKUP($A3317,'Old-SVXY-OHLC'!$A$3:$E$5000,5,0)-1))</f>
        <v>68.870429179635849</v>
      </c>
      <c r="D3318" s="11">
        <f>VLOOKUP($A3317,Master!$A$6:$J$4994,$I$1,0)*(1+0.5*(VLOOKUP($A3318,'Old-SVXY-OHLC'!$A$3:$E$5000,D$1,0)/VLOOKUP($A3317,'Old-SVXY-OHLC'!$A$3:$E$5000,5,0)-1))</f>
        <v>68.027439214140088</v>
      </c>
      <c r="E3318" s="11">
        <f>VLOOKUP(A3318,Master!A$6:J$4994,$I$1,0)</f>
        <v>68.616147529934153</v>
      </c>
      <c r="F3318" s="11">
        <f>VLOOKUP($A3317,Master!$A$6:$J$4994,$I$1,0)*(1+0.5*(VLOOKUP($A3318,'Old-SVXY-OHLC'!$A$3:$G$5000,F$1,0)/VLOOKUP($A3317,'Old-SVXY-OHLC'!$A$3:$G$5000,5,0)-1))</f>
        <v>68.766747898608784</v>
      </c>
    </row>
    <row r="3319" spans="1:6" x14ac:dyDescent="0.25">
      <c r="A3319" s="1">
        <v>42885</v>
      </c>
      <c r="B3319" s="11">
        <f>VLOOKUP($A3318,Master!$A$6:$J$4994,$I$1,0)*(1+0.5*(VLOOKUP($A3319,'Old-SVXY-OHLC'!$A$3:$E$5000,B$1,0)/VLOOKUP($A3318,'Old-SVXY-OHLC'!$A$3:$E$5000,5,0)-1))</f>
        <v>68.343909951700141</v>
      </c>
      <c r="C3319" s="11">
        <f>VLOOKUP($A3318,Master!$A$6:$J$4994,$I$1,0)*(1+0.5*(VLOOKUP($A3319,'Old-SVXY-OHLC'!$A$3:$E$5000,C$1,0)/VLOOKUP($A3318,'Old-SVXY-OHLC'!$A$3:$E$5000,5,0)-1))</f>
        <v>69.127402284044408</v>
      </c>
      <c r="D3319" s="11">
        <f>VLOOKUP($A3318,Master!$A$6:$J$4994,$I$1,0)*(1+0.5*(VLOOKUP($A3319,'Old-SVXY-OHLC'!$A$3:$E$5000,D$1,0)/VLOOKUP($A3318,'Old-SVXY-OHLC'!$A$3:$E$5000,5,0)-1))</f>
        <v>68.274317094536741</v>
      </c>
      <c r="E3319" s="11">
        <f>VLOOKUP(A3319,Master!A$6:J$4994,$I$1,0)</f>
        <v>68.982127350812874</v>
      </c>
      <c r="F3319" s="11">
        <f>VLOOKUP($A3318,Master!$A$6:$J$4994,$I$1,0)*(1+0.5*(VLOOKUP($A3319,'Old-SVXY-OHLC'!$A$3:$G$5000,F$1,0)/VLOOKUP($A3318,'Old-SVXY-OHLC'!$A$3:$G$5000,5,0)-1))</f>
        <v>69.024132784269241</v>
      </c>
    </row>
    <row r="3320" spans="1:6" x14ac:dyDescent="0.25">
      <c r="A3320" s="1">
        <v>42886</v>
      </c>
      <c r="B3320" s="11">
        <f>VLOOKUP($A3319,Master!$A$6:$J$4994,$I$1,0)*(1+0.5*(VLOOKUP($A3320,'Old-SVXY-OHLC'!$A$3:$E$5000,B$1,0)/VLOOKUP($A3319,'Old-SVXY-OHLC'!$A$3:$E$5000,5,0)-1))</f>
        <v>69.179506308628376</v>
      </c>
      <c r="C3320" s="11">
        <f>VLOOKUP($A3319,Master!$A$6:$J$4994,$I$1,0)*(1+0.5*(VLOOKUP($A3320,'Old-SVXY-OHLC'!$A$3:$E$5000,C$1,0)/VLOOKUP($A3319,'Old-SVXY-OHLC'!$A$3:$E$5000,5,0)-1))</f>
        <v>69.29785879394457</v>
      </c>
      <c r="D3320" s="11">
        <f>VLOOKUP($A3319,Master!$A$6:$J$4994,$I$1,0)*(1+0.5*(VLOOKUP($A3320,'Old-SVXY-OHLC'!$A$3:$E$5000,D$1,0)/VLOOKUP($A3319,'Old-SVXY-OHLC'!$A$3:$E$5000,5,0)-1))</f>
        <v>67.931223441632937</v>
      </c>
      <c r="E3320" s="11">
        <f>VLOOKUP(A3320,Master!A$6:J$4994,$I$1,0)</f>
        <v>69.033503144389883</v>
      </c>
      <c r="F3320" s="11">
        <f>VLOOKUP($A3319,Master!$A$6:$J$4994,$I$1,0)*(1+0.5*(VLOOKUP($A3320,'Old-SVXY-OHLC'!$A$3:$G$5000,F$1,0)/VLOOKUP($A3319,'Old-SVXY-OHLC'!$A$3:$G$5000,5,0)-1))</f>
        <v>68.735128455318232</v>
      </c>
    </row>
    <row r="3321" spans="1:6" x14ac:dyDescent="0.25">
      <c r="A3321" s="1">
        <v>42887</v>
      </c>
      <c r="B3321" s="11">
        <f>VLOOKUP($A3320,Master!$A$6:$J$4994,$I$1,0)*(1+0.5*(VLOOKUP($A3321,'Old-SVXY-OHLC'!$A$3:$E$5000,B$1,0)/VLOOKUP($A3320,'Old-SVXY-OHLC'!$A$3:$E$5000,5,0)-1))</f>
        <v>69.17474907095216</v>
      </c>
      <c r="C3321" s="11">
        <f>VLOOKUP($A3320,Master!$A$6:$J$4994,$I$1,0)*(1+0.5*(VLOOKUP($A3321,'Old-SVXY-OHLC'!$A$3:$E$5000,C$1,0)/VLOOKUP($A3320,'Old-SVXY-OHLC'!$A$3:$E$5000,5,0)-1))</f>
        <v>69.657705653149122</v>
      </c>
      <c r="D3321" s="11">
        <f>VLOOKUP($A3320,Master!$A$6:$J$4994,$I$1,0)*(1+0.5*(VLOOKUP($A3321,'Old-SVXY-OHLC'!$A$3:$E$5000,D$1,0)/VLOOKUP($A3320,'Old-SVXY-OHLC'!$A$3:$E$5000,5,0)-1))</f>
        <v>69.063179422118637</v>
      </c>
      <c r="E3321" s="11">
        <f>VLOOKUP(A3321,Master!A$6:J$4994,$I$1,0)</f>
        <v>69.657529379975173</v>
      </c>
      <c r="F3321" s="11">
        <f>VLOOKUP($A3320,Master!$A$6:$J$4994,$I$1,0)*(1+0.5*(VLOOKUP($A3321,'Old-SVXY-OHLC'!$A$3:$G$5000,F$1,0)/VLOOKUP($A3320,'Old-SVXY-OHLC'!$A$3:$G$5000,5,0)-1))</f>
        <v>69.547391251777498</v>
      </c>
    </row>
    <row r="3322" spans="1:6" x14ac:dyDescent="0.25">
      <c r="A3322" s="1">
        <v>42888</v>
      </c>
      <c r="B3322" s="11">
        <f>VLOOKUP($A3321,Master!$A$6:$J$4994,$I$1,0)*(1+0.5*(VLOOKUP($A3322,'Old-SVXY-OHLC'!$A$3:$E$5000,B$1,0)/VLOOKUP($A3321,'Old-SVXY-OHLC'!$A$3:$E$5000,5,0)-1))</f>
        <v>69.435402748676253</v>
      </c>
      <c r="C3322" s="11">
        <f>VLOOKUP($A3321,Master!$A$6:$J$4994,$I$1,0)*(1+0.5*(VLOOKUP($A3322,'Old-SVXY-OHLC'!$A$3:$E$5000,C$1,0)/VLOOKUP($A3321,'Old-SVXY-OHLC'!$A$3:$E$5000,5,0)-1))</f>
        <v>69.813582453641132</v>
      </c>
      <c r="D3322" s="11">
        <f>VLOOKUP($A3321,Master!$A$6:$J$4994,$I$1,0)*(1+0.5*(VLOOKUP($A3322,'Old-SVXY-OHLC'!$A$3:$E$5000,D$1,0)/VLOOKUP($A3321,'Old-SVXY-OHLC'!$A$3:$E$5000,5,0)-1))</f>
        <v>69.258476307078539</v>
      </c>
      <c r="E3322" s="11">
        <f>VLOOKUP(A3322,Master!A$6:J$4994,$I$1,0)</f>
        <v>69.522594144029355</v>
      </c>
      <c r="F3322" s="11">
        <f>VLOOKUP($A3321,Master!$A$6:$J$4994,$I$1,0)*(1+0.5*(VLOOKUP($A3322,'Old-SVXY-OHLC'!$A$3:$G$5000,F$1,0)/VLOOKUP($A3321,'Old-SVXY-OHLC'!$A$3:$G$5000,5,0)-1))</f>
        <v>69.47299898721846</v>
      </c>
    </row>
    <row r="3323" spans="1:6" x14ac:dyDescent="0.25">
      <c r="A3323" s="1">
        <v>42891</v>
      </c>
      <c r="B3323" s="11">
        <f>VLOOKUP($A3322,Master!$A$6:$J$4994,$I$1,0)*(1+0.5*(VLOOKUP($A3323,'Old-SVXY-OHLC'!$A$3:$E$5000,B$1,0)/VLOOKUP($A3322,'Old-SVXY-OHLC'!$A$3:$E$5000,5,0)-1))</f>
        <v>69.299872396868864</v>
      </c>
      <c r="C3323" s="11">
        <f>VLOOKUP($A3322,Master!$A$6:$J$4994,$I$1,0)*(1+0.5*(VLOOKUP($A3323,'Old-SVXY-OHLC'!$A$3:$E$5000,C$1,0)/VLOOKUP($A3322,'Old-SVXY-OHLC'!$A$3:$E$5000,5,0)-1))</f>
        <v>70.020026196101512</v>
      </c>
      <c r="D3323" s="11">
        <f>VLOOKUP($A3322,Master!$A$6:$J$4994,$I$1,0)*(1+0.5*(VLOOKUP($A3323,'Old-SVXY-OHLC'!$A$3:$E$5000,D$1,0)/VLOOKUP($A3322,'Old-SVXY-OHLC'!$A$3:$E$5000,5,0)-1))</f>
        <v>69.157923151825102</v>
      </c>
      <c r="E3323" s="11">
        <f>VLOOKUP(A3323,Master!A$6:J$4994,$I$1,0)</f>
        <v>69.157329466501466</v>
      </c>
      <c r="F3323" s="11">
        <f>VLOOKUP($A3322,Master!$A$6:$J$4994,$I$1,0)*(1+0.5*(VLOOKUP($A3323,'Old-SVXY-OHLC'!$A$3:$G$5000,F$1,0)/VLOOKUP($A3322,'Old-SVXY-OHLC'!$A$3:$G$5000,5,0)-1))</f>
        <v>69.295442897039138</v>
      </c>
    </row>
    <row r="3324" spans="1:6" x14ac:dyDescent="0.25">
      <c r="A3324" s="1">
        <v>42892</v>
      </c>
      <c r="B3324" s="11">
        <f>VLOOKUP($A3323,Master!$A$6:$J$4994,$I$1,0)*(1+0.5*(VLOOKUP($A3324,'Old-SVXY-OHLC'!$A$3:$E$5000,B$1,0)/VLOOKUP($A3323,'Old-SVXY-OHLC'!$A$3:$E$5000,5,0)-1))</f>
        <v>68.965892217604647</v>
      </c>
      <c r="C3324" s="11">
        <f>VLOOKUP($A3323,Master!$A$6:$J$4994,$I$1,0)*(1+0.5*(VLOOKUP($A3324,'Old-SVXY-OHLC'!$A$3:$E$5000,C$1,0)/VLOOKUP($A3323,'Old-SVXY-OHLC'!$A$3:$E$5000,5,0)-1))</f>
        <v>69.195333018616481</v>
      </c>
      <c r="D3324" s="11">
        <f>VLOOKUP($A3323,Master!$A$6:$J$4994,$I$1,0)*(1+0.5*(VLOOKUP($A3324,'Old-SVXY-OHLC'!$A$3:$E$5000,D$1,0)/VLOOKUP($A3323,'Old-SVXY-OHLC'!$A$3:$E$5000,5,0)-1))</f>
        <v>68.366670983694519</v>
      </c>
      <c r="E3324" s="11">
        <f>VLOOKUP(A3324,Master!A$6:J$4994,$I$1,0)</f>
        <v>68.590325395726779</v>
      </c>
      <c r="F3324" s="11">
        <f>VLOOKUP($A3323,Master!$A$6:$J$4994,$I$1,0)*(1+0.5*(VLOOKUP($A3324,'Old-SVXY-OHLC'!$A$3:$G$5000,F$1,0)/VLOOKUP($A3323,'Old-SVXY-OHLC'!$A$3:$G$5000,5,0)-1))</f>
        <v>68.542652419782101</v>
      </c>
    </row>
    <row r="3325" spans="1:6" x14ac:dyDescent="0.25">
      <c r="A3325" s="1">
        <v>42893</v>
      </c>
      <c r="B3325" s="11">
        <f>VLOOKUP($A3324,Master!$A$6:$J$4994,$I$1,0)*(1+0.5*(VLOOKUP($A3325,'Old-SVXY-OHLC'!$A$3:$E$5000,B$1,0)/VLOOKUP($A3324,'Old-SVXY-OHLC'!$A$3:$E$5000,5,0)-1))</f>
        <v>68.935126985589534</v>
      </c>
      <c r="C3325" s="11">
        <f>VLOOKUP($A3324,Master!$A$6:$J$4994,$I$1,0)*(1+0.5*(VLOOKUP($A3325,'Old-SVXY-OHLC'!$A$3:$E$5000,C$1,0)/VLOOKUP($A3324,'Old-SVXY-OHLC'!$A$3:$E$5000,5,0)-1))</f>
        <v>69.094600646111488</v>
      </c>
      <c r="D3325" s="11">
        <f>VLOOKUP($A3324,Master!$A$6:$J$4994,$I$1,0)*(1+0.5*(VLOOKUP($A3325,'Old-SVXY-OHLC'!$A$3:$E$5000,D$1,0)/VLOOKUP($A3324,'Old-SVXY-OHLC'!$A$3:$E$5000,5,0)-1))</f>
        <v>67.991748832031206</v>
      </c>
      <c r="E3325" s="11">
        <f>VLOOKUP(A3325,Master!A$6:J$4994,$I$1,0)</f>
        <v>68.863527944285806</v>
      </c>
      <c r="F3325" s="11">
        <f>VLOOKUP($A3324,Master!$A$6:$J$4994,$I$1,0)*(1+0.5*(VLOOKUP($A3325,'Old-SVXY-OHLC'!$A$3:$G$5000,F$1,0)/VLOOKUP($A3324,'Old-SVXY-OHLC'!$A$3:$G$5000,5,0)-1))</f>
        <v>68.896943062799906</v>
      </c>
    </row>
    <row r="3326" spans="1:6" x14ac:dyDescent="0.25">
      <c r="A3326" s="1">
        <v>42894</v>
      </c>
      <c r="B3326" s="11">
        <f>VLOOKUP($A3325,Master!$A$6:$J$4994,$I$1,0)*(1+0.5*(VLOOKUP($A3326,'Old-SVXY-OHLC'!$A$3:$E$5000,B$1,0)/VLOOKUP($A3325,'Old-SVXY-OHLC'!$A$3:$E$5000,5,0)-1))</f>
        <v>68.941373438013684</v>
      </c>
      <c r="C3326" s="11">
        <f>VLOOKUP($A3325,Master!$A$6:$J$4994,$I$1,0)*(1+0.5*(VLOOKUP($A3326,'Old-SVXY-OHLC'!$A$3:$E$5000,C$1,0)/VLOOKUP($A3325,'Old-SVXY-OHLC'!$A$3:$E$5000,5,0)-1))</f>
        <v>69.90786801804245</v>
      </c>
      <c r="D3326" s="11">
        <f>VLOOKUP($A3325,Master!$A$6:$J$4994,$I$1,0)*(1+0.5*(VLOOKUP($A3326,'Old-SVXY-OHLC'!$A$3:$E$5000,D$1,0)/VLOOKUP($A3325,'Old-SVXY-OHLC'!$A$3:$E$5000,5,0)-1))</f>
        <v>68.927950374488674</v>
      </c>
      <c r="E3326" s="11">
        <f>VLOOKUP(A3326,Master!A$6:J$4994,$I$1,0)</f>
        <v>69.468810716070607</v>
      </c>
      <c r="F3326" s="11">
        <f>VLOOKUP($A3325,Master!$A$6:$J$4994,$I$1,0)*(1+0.5*(VLOOKUP($A3326,'Old-SVXY-OHLC'!$A$3:$G$5000,F$1,0)/VLOOKUP($A3325,'Old-SVXY-OHLC'!$A$3:$G$5000,5,0)-1))</f>
        <v>69.715463913278313</v>
      </c>
    </row>
    <row r="3327" spans="1:6" x14ac:dyDescent="0.25">
      <c r="A3327" s="1">
        <v>42895</v>
      </c>
      <c r="B3327" s="11">
        <f>VLOOKUP($A3326,Master!$A$6:$J$4994,$I$1,0)*(1+0.5*(VLOOKUP($A3327,'Old-SVXY-OHLC'!$A$3:$E$5000,B$1,0)/VLOOKUP($A3326,'Old-SVXY-OHLC'!$A$3:$E$5000,5,0)-1))</f>
        <v>70.021447786579984</v>
      </c>
      <c r="C3327" s="11">
        <f>VLOOKUP($A3326,Master!$A$6:$J$4994,$I$1,0)*(1+0.5*(VLOOKUP($A3327,'Old-SVXY-OHLC'!$A$3:$E$5000,C$1,0)/VLOOKUP($A3326,'Old-SVXY-OHLC'!$A$3:$E$5000,5,0)-1))</f>
        <v>70.396272902926825</v>
      </c>
      <c r="D3327" s="11">
        <f>VLOOKUP($A3326,Master!$A$6:$J$4994,$I$1,0)*(1+0.5*(VLOOKUP($A3327,'Old-SVXY-OHLC'!$A$3:$E$5000,D$1,0)/VLOOKUP($A3326,'Old-SVXY-OHLC'!$A$3:$E$5000,5,0)-1))</f>
        <v>67.630534948992619</v>
      </c>
      <c r="E3327" s="11">
        <f>VLOOKUP(A3327,Master!A$6:J$4994,$I$1,0)</f>
        <v>69.277577966071149</v>
      </c>
      <c r="F3327" s="11">
        <f>VLOOKUP($A3326,Master!$A$6:$J$4994,$I$1,0)*(1+0.5*(VLOOKUP($A3327,'Old-SVXY-OHLC'!$A$3:$G$5000,F$1,0)/VLOOKUP($A3326,'Old-SVXY-OHLC'!$A$3:$G$5000,5,0)-1))</f>
        <v>69.180855906900717</v>
      </c>
    </row>
    <row r="3328" spans="1:6" x14ac:dyDescent="0.25">
      <c r="A3328" s="1">
        <v>42898</v>
      </c>
      <c r="B3328" s="11">
        <f>VLOOKUP($A3327,Master!$A$6:$J$4994,$I$1,0)*(1+0.5*(VLOOKUP($A3328,'Old-SVXY-OHLC'!$A$3:$E$5000,B$1,0)/VLOOKUP($A3327,'Old-SVXY-OHLC'!$A$3:$E$5000,5,0)-1))</f>
        <v>68.762272627787937</v>
      </c>
      <c r="C3328" s="11">
        <f>VLOOKUP($A3327,Master!$A$6:$J$4994,$I$1,0)*(1+0.5*(VLOOKUP($A3328,'Old-SVXY-OHLC'!$A$3:$E$5000,C$1,0)/VLOOKUP($A3327,'Old-SVXY-OHLC'!$A$3:$E$5000,5,0)-1))</f>
        <v>68.950816679013727</v>
      </c>
      <c r="D3328" s="11">
        <f>VLOOKUP($A3327,Master!$A$6:$J$4994,$I$1,0)*(1+0.5*(VLOOKUP($A3328,'Old-SVXY-OHLC'!$A$3:$E$5000,D$1,0)/VLOOKUP($A3327,'Old-SVXY-OHLC'!$A$3:$E$5000,5,0)-1))</f>
        <v>67.865983909729579</v>
      </c>
      <c r="E3328" s="11">
        <f>VLOOKUP(A3328,Master!A$6:J$4994,$I$1,0)</f>
        <v>68.950227343822291</v>
      </c>
      <c r="F3328" s="11">
        <f>VLOOKUP($A3327,Master!$A$6:$J$4994,$I$1,0)*(1+0.5*(VLOOKUP($A3328,'Old-SVXY-OHLC'!$A$3:$G$5000,F$1,0)/VLOOKUP($A3327,'Old-SVXY-OHLC'!$A$3:$G$5000,5,0)-1))</f>
        <v>68.806756148394228</v>
      </c>
    </row>
    <row r="3329" spans="1:6" x14ac:dyDescent="0.25">
      <c r="A3329" s="1">
        <v>42899</v>
      </c>
      <c r="B3329" s="11">
        <f>VLOOKUP($A3328,Master!$A$6:$J$4994,$I$1,0)*(1+0.5*(VLOOKUP($A3329,'Old-SVXY-OHLC'!$A$3:$E$5000,B$1,0)/VLOOKUP($A3328,'Old-SVXY-OHLC'!$A$3:$E$5000,5,0)-1))</f>
        <v>69.511617727726346</v>
      </c>
      <c r="C3329" s="11">
        <f>VLOOKUP($A3328,Master!$A$6:$J$4994,$I$1,0)*(1+0.5*(VLOOKUP($A3329,'Old-SVXY-OHLC'!$A$3:$E$5000,C$1,0)/VLOOKUP($A3328,'Old-SVXY-OHLC'!$A$3:$E$5000,5,0)-1))</f>
        <v>70.088536790297198</v>
      </c>
      <c r="D3329" s="11">
        <f>VLOOKUP($A3328,Master!$A$6:$J$4994,$I$1,0)*(1+0.5*(VLOOKUP($A3329,'Old-SVXY-OHLC'!$A$3:$E$5000,D$1,0)/VLOOKUP($A3328,'Old-SVXY-OHLC'!$A$3:$E$5000,5,0)-1))</f>
        <v>69.390949938357622</v>
      </c>
      <c r="E3329" s="11">
        <f>VLOOKUP(A3329,Master!A$6:J$4994,$I$1,0)</f>
        <v>70.088371309569496</v>
      </c>
      <c r="F3329" s="11">
        <f>VLOOKUP($A3328,Master!$A$6:$J$4994,$I$1,0)*(1+0.5*(VLOOKUP($A3329,'Old-SVXY-OHLC'!$A$3:$G$5000,F$1,0)/VLOOKUP($A3328,'Old-SVXY-OHLC'!$A$3:$G$5000,5,0)-1))</f>
        <v>69.992061422443456</v>
      </c>
    </row>
    <row r="3330" spans="1:6" x14ac:dyDescent="0.25">
      <c r="A3330" s="1">
        <v>42900</v>
      </c>
      <c r="B3330" s="11">
        <f>VLOOKUP($A3329,Master!$A$6:$J$4994,$I$1,0)*(1+0.5*(VLOOKUP($A3330,'Old-SVXY-OHLC'!$A$3:$E$5000,B$1,0)/VLOOKUP($A3329,'Old-SVXY-OHLC'!$A$3:$E$5000,5,0)-1))</f>
        <v>70.015425183870533</v>
      </c>
      <c r="C3330" s="11">
        <f>VLOOKUP($A3329,Master!$A$6:$J$4994,$I$1,0)*(1+0.5*(VLOOKUP($A3330,'Old-SVXY-OHLC'!$A$3:$E$5000,C$1,0)/VLOOKUP($A3329,'Old-SVXY-OHLC'!$A$3:$E$5000,5,0)-1))</f>
        <v>70.272698646191628</v>
      </c>
      <c r="D3330" s="11">
        <f>VLOOKUP($A3329,Master!$A$6:$J$4994,$I$1,0)*(1+0.5*(VLOOKUP($A3330,'Old-SVXY-OHLC'!$A$3:$E$5000,D$1,0)/VLOOKUP($A3329,'Old-SVXY-OHLC'!$A$3:$E$5000,5,0)-1))</f>
        <v>69.426122394343821</v>
      </c>
      <c r="E3330" s="11">
        <f>VLOOKUP(A3330,Master!A$6:J$4994,$I$1,0)</f>
        <v>70.056358405182195</v>
      </c>
      <c r="F3330" s="11">
        <f>VLOOKUP($A3329,Master!$A$6:$J$4994,$I$1,0)*(1+0.5*(VLOOKUP($A3330,'Old-SVXY-OHLC'!$A$3:$G$5000,F$1,0)/VLOOKUP($A3329,'Old-SVXY-OHLC'!$A$3:$G$5000,5,0)-1))</f>
        <v>70.10118168530667</v>
      </c>
    </row>
    <row r="3331" spans="1:6" x14ac:dyDescent="0.25">
      <c r="A3331" s="1">
        <v>42901</v>
      </c>
      <c r="B3331" s="11">
        <f>VLOOKUP($A3330,Master!$A$6:$J$4994,$I$1,0)*(1+0.5*(VLOOKUP($A3331,'Old-SVXY-OHLC'!$A$3:$E$5000,B$1,0)/VLOOKUP($A3330,'Old-SVXY-OHLC'!$A$3:$E$5000,5,0)-1))</f>
        <v>68.748078729827625</v>
      </c>
      <c r="C3331" s="11">
        <f>VLOOKUP($A3330,Master!$A$6:$J$4994,$I$1,0)*(1+0.5*(VLOOKUP($A3331,'Old-SVXY-OHLC'!$A$3:$E$5000,C$1,0)/VLOOKUP($A3330,'Old-SVXY-OHLC'!$A$3:$E$5000,5,0)-1))</f>
        <v>70.021816712664076</v>
      </c>
      <c r="D3331" s="11">
        <f>VLOOKUP($A3330,Master!$A$6:$J$4994,$I$1,0)*(1+0.5*(VLOOKUP($A3331,'Old-SVXY-OHLC'!$A$3:$E$5000,D$1,0)/VLOOKUP($A3330,'Old-SVXY-OHLC'!$A$3:$E$5000,5,0)-1))</f>
        <v>68.649084600745908</v>
      </c>
      <c r="E3331" s="11">
        <f>VLOOKUP(A3331,Master!A$6:J$4994,$I$1,0)</f>
        <v>69.669885739073536</v>
      </c>
      <c r="F3331" s="11">
        <f>VLOOKUP($A3330,Master!$A$6:$J$4994,$I$1,0)*(1+0.5*(VLOOKUP($A3331,'Old-SVXY-OHLC'!$A$3:$G$5000,F$1,0)/VLOOKUP($A3330,'Old-SVXY-OHLC'!$A$3:$G$5000,5,0)-1))</f>
        <v>69.70283015478789</v>
      </c>
    </row>
    <row r="3332" spans="1:6" x14ac:dyDescent="0.25">
      <c r="A3332" s="1">
        <v>42902</v>
      </c>
      <c r="B3332" s="11">
        <f>VLOOKUP($A3331,Master!$A$6:$J$4994,$I$1,0)*(1+0.5*(VLOOKUP($A3332,'Old-SVXY-OHLC'!$A$3:$E$5000,B$1,0)/VLOOKUP($A3331,'Old-SVXY-OHLC'!$A$3:$E$5000,5,0)-1))</f>
        <v>69.988181592294367</v>
      </c>
      <c r="C3332" s="11">
        <f>VLOOKUP($A3331,Master!$A$6:$J$4994,$I$1,0)*(1+0.5*(VLOOKUP($A3332,'Old-SVXY-OHLC'!$A$3:$E$5000,C$1,0)/VLOOKUP($A3331,'Old-SVXY-OHLC'!$A$3:$E$5000,5,0)-1))</f>
        <v>70.085516530027363</v>
      </c>
      <c r="D3332" s="11">
        <f>VLOOKUP($A3331,Master!$A$6:$J$4994,$I$1,0)*(1+0.5*(VLOOKUP($A3332,'Old-SVXY-OHLC'!$A$3:$E$5000,D$1,0)/VLOOKUP($A3331,'Old-SVXY-OHLC'!$A$3:$E$5000,5,0)-1))</f>
        <v>69.344445749860057</v>
      </c>
      <c r="E3332" s="11">
        <f>VLOOKUP(A3332,Master!A$6:J$4994,$I$1,0)</f>
        <v>69.986369229420205</v>
      </c>
      <c r="F3332" s="11">
        <f>VLOOKUP($A3331,Master!$A$6:$J$4994,$I$1,0)*(1+0.5*(VLOOKUP($A3332,'Old-SVXY-OHLC'!$A$3:$G$5000,F$1,0)/VLOOKUP($A3331,'Old-SVXY-OHLC'!$A$3:$G$5000,5,0)-1))</f>
        <v>70.085516530027363</v>
      </c>
    </row>
    <row r="3333" spans="1:6" x14ac:dyDescent="0.25">
      <c r="A3333" s="1">
        <v>42905</v>
      </c>
      <c r="B3333" s="11">
        <f>VLOOKUP($A3332,Master!$A$6:$J$4994,$I$1,0)*(1+0.5*(VLOOKUP($A3333,'Old-SVXY-OHLC'!$A$3:$E$5000,B$1,0)/VLOOKUP($A3332,'Old-SVXY-OHLC'!$A$3:$E$5000,5,0)-1))</f>
        <v>70.639832730240983</v>
      </c>
      <c r="C3333" s="11">
        <f>VLOOKUP($A3332,Master!$A$6:$J$4994,$I$1,0)*(1+0.5*(VLOOKUP($A3333,'Old-SVXY-OHLC'!$A$3:$E$5000,C$1,0)/VLOOKUP($A3332,'Old-SVXY-OHLC'!$A$3:$E$5000,5,0)-1))</f>
        <v>71.300486013673392</v>
      </c>
      <c r="D3333" s="11">
        <f>VLOOKUP($A3332,Master!$A$6:$J$4994,$I$1,0)*(1+0.5*(VLOOKUP($A3333,'Old-SVXY-OHLC'!$A$3:$E$5000,D$1,0)/VLOOKUP($A3332,'Old-SVXY-OHLC'!$A$3:$E$5000,5,0)-1))</f>
        <v>70.59799047475255</v>
      </c>
      <c r="E3333" s="11">
        <f>VLOOKUP(A3333,Master!A$6:J$4994,$I$1,0)</f>
        <v>70.612129612511879</v>
      </c>
      <c r="F3333" s="11">
        <f>VLOOKUP($A3332,Master!$A$6:$J$4994,$I$1,0)*(1+0.5*(VLOOKUP($A3333,'Old-SVXY-OHLC'!$A$3:$G$5000,F$1,0)/VLOOKUP($A3332,'Old-SVXY-OHLC'!$A$3:$G$5000,5,0)-1))</f>
        <v>71.104492206255102</v>
      </c>
    </row>
    <row r="3334" spans="1:6" x14ac:dyDescent="0.25">
      <c r="A3334" s="1">
        <v>42906</v>
      </c>
      <c r="B3334" s="11">
        <f>VLOOKUP($A3333,Master!$A$6:$J$4994,$I$1,0)*(1+0.5*(VLOOKUP($A3334,'Old-SVXY-OHLC'!$A$3:$E$5000,B$1,0)/VLOOKUP($A3333,'Old-SVXY-OHLC'!$A$3:$E$5000,5,0)-1))</f>
        <v>70.776574596225615</v>
      </c>
      <c r="C3334" s="11">
        <f>VLOOKUP($A3333,Master!$A$6:$J$4994,$I$1,0)*(1+0.5*(VLOOKUP($A3334,'Old-SVXY-OHLC'!$A$3:$E$5000,C$1,0)/VLOOKUP($A3333,'Old-SVXY-OHLC'!$A$3:$E$5000,5,0)-1))</f>
        <v>70.839874504016592</v>
      </c>
      <c r="D3334" s="11">
        <f>VLOOKUP($A3333,Master!$A$6:$J$4994,$I$1,0)*(1+0.5*(VLOOKUP($A3334,'Old-SVXY-OHLC'!$A$3:$E$5000,D$1,0)/VLOOKUP($A3333,'Old-SVXY-OHLC'!$A$3:$E$5000,5,0)-1))</f>
        <v>70.025690752419365</v>
      </c>
      <c r="E3334" s="11">
        <f>VLOOKUP(A3334,Master!A$6:J$4994,$I$1,0)</f>
        <v>70.719955506991468</v>
      </c>
      <c r="F3334" s="11">
        <f>VLOOKUP($A3333,Master!$A$6:$J$4994,$I$1,0)*(1+0.5*(VLOOKUP($A3334,'Old-SVXY-OHLC'!$A$3:$G$5000,F$1,0)/VLOOKUP($A3333,'Old-SVXY-OHLC'!$A$3:$G$5000,5,0)-1))</f>
        <v>70.182852395796459</v>
      </c>
    </row>
    <row r="3335" spans="1:6" x14ac:dyDescent="0.25">
      <c r="A3335" s="1">
        <v>42907</v>
      </c>
      <c r="B3335" s="11">
        <f>VLOOKUP($A3334,Master!$A$6:$J$4994,$I$1,0)*(1+0.5*(VLOOKUP($A3335,'Old-SVXY-OHLC'!$A$3:$E$5000,B$1,0)/VLOOKUP($A3334,'Old-SVXY-OHLC'!$A$3:$E$5000,5,0)-1))</f>
        <v>70.819885628034896</v>
      </c>
      <c r="C3335" s="11">
        <f>VLOOKUP($A3334,Master!$A$6:$J$4994,$I$1,0)*(1+0.5*(VLOOKUP($A3335,'Old-SVXY-OHLC'!$A$3:$E$5000,C$1,0)/VLOOKUP($A3334,'Old-SVXY-OHLC'!$A$3:$E$5000,5,0)-1))</f>
        <v>70.985527209143044</v>
      </c>
      <c r="D3335" s="11">
        <f>VLOOKUP($A3334,Master!$A$6:$J$4994,$I$1,0)*(1+0.5*(VLOOKUP($A3335,'Old-SVXY-OHLC'!$A$3:$E$5000,D$1,0)/VLOOKUP($A3334,'Old-SVXY-OHLC'!$A$3:$E$5000,5,0)-1))</f>
        <v>70.157329765038227</v>
      </c>
      <c r="E3335" s="11">
        <f>VLOOKUP(A3335,Master!A$6:J$4994,$I$1,0)</f>
        <v>70.425287964860146</v>
      </c>
      <c r="F3335" s="11">
        <f>VLOOKUP($A3334,Master!$A$6:$J$4994,$I$1,0)*(1+0.5*(VLOOKUP($A3335,'Old-SVXY-OHLC'!$A$3:$G$5000,F$1,0)/VLOOKUP($A3334,'Old-SVXY-OHLC'!$A$3:$G$5000,5,0)-1))</f>
        <v>70.471173277727388</v>
      </c>
    </row>
    <row r="3336" spans="1:6" x14ac:dyDescent="0.25">
      <c r="A3336" s="1">
        <v>42908</v>
      </c>
      <c r="B3336" s="11">
        <f>VLOOKUP($A3335,Master!$A$6:$J$4994,$I$1,0)*(1+0.5*(VLOOKUP($A3336,'Old-SVXY-OHLC'!$A$3:$E$5000,B$1,0)/VLOOKUP($A3335,'Old-SVXY-OHLC'!$A$3:$E$5000,5,0)-1))</f>
        <v>70.560895618928726</v>
      </c>
      <c r="C3336" s="11">
        <f>VLOOKUP($A3335,Master!$A$6:$J$4994,$I$1,0)*(1+0.5*(VLOOKUP($A3336,'Old-SVXY-OHLC'!$A$3:$E$5000,C$1,0)/VLOOKUP($A3335,'Old-SVXY-OHLC'!$A$3:$E$5000,5,0)-1))</f>
        <v>71.035823723716447</v>
      </c>
      <c r="D3336" s="11">
        <f>VLOOKUP($A3335,Master!$A$6:$J$4994,$I$1,0)*(1+0.5*(VLOOKUP($A3336,'Old-SVXY-OHLC'!$A$3:$E$5000,D$1,0)/VLOOKUP($A3335,'Old-SVXY-OHLC'!$A$3:$E$5000,5,0)-1))</f>
        <v>70.333281847139801</v>
      </c>
      <c r="E3336" s="11">
        <f>VLOOKUP(A3336,Master!A$6:J$4994,$I$1,0)</f>
        <v>70.985070119786798</v>
      </c>
      <c r="F3336" s="11">
        <f>VLOOKUP($A3335,Master!$A$6:$J$4994,$I$1,0)*(1+0.5*(VLOOKUP($A3336,'Old-SVXY-OHLC'!$A$3:$G$5000,F$1,0)/VLOOKUP($A3335,'Old-SVXY-OHLC'!$A$3:$G$5000,5,0)-1))</f>
        <v>70.858547124767668</v>
      </c>
    </row>
    <row r="3337" spans="1:6" x14ac:dyDescent="0.25">
      <c r="A3337" s="1">
        <v>42909</v>
      </c>
      <c r="B3337" s="11">
        <f>VLOOKUP($A3336,Master!$A$6:$J$4994,$I$1,0)*(1+0.5*(VLOOKUP($A3337,'Old-SVXY-OHLC'!$A$3:$E$5000,B$1,0)/VLOOKUP($A3336,'Old-SVXY-OHLC'!$A$3:$E$5000,5,0)-1))</f>
        <v>70.865871711399606</v>
      </c>
      <c r="C3337" s="11">
        <f>VLOOKUP($A3336,Master!$A$6:$J$4994,$I$1,0)*(1+0.5*(VLOOKUP($A3337,'Old-SVXY-OHLC'!$A$3:$E$5000,C$1,0)/VLOOKUP($A3336,'Old-SVXY-OHLC'!$A$3:$E$5000,5,0)-1))</f>
        <v>71.27784406439018</v>
      </c>
      <c r="D3337" s="11">
        <f>VLOOKUP($A3336,Master!$A$6:$J$4994,$I$1,0)*(1+0.5*(VLOOKUP($A3337,'Old-SVXY-OHLC'!$A$3:$E$5000,D$1,0)/VLOOKUP($A3336,'Old-SVXY-OHLC'!$A$3:$E$5000,5,0)-1))</f>
        <v>70.611809497403527</v>
      </c>
      <c r="E3337" s="11">
        <f>VLOOKUP(A3337,Master!A$6:J$4994,$I$1,0)</f>
        <v>71.277655634898096</v>
      </c>
      <c r="F3337" s="11">
        <f>VLOOKUP($A3336,Master!$A$6:$J$4994,$I$1,0)*(1+0.5*(VLOOKUP($A3337,'Old-SVXY-OHLC'!$A$3:$G$5000,F$1,0)/VLOOKUP($A3336,'Old-SVXY-OHLC'!$A$3:$G$5000,5,0)-1))</f>
        <v>71.198107047946849</v>
      </c>
    </row>
    <row r="3338" spans="1:6" x14ac:dyDescent="0.25">
      <c r="A3338" s="1">
        <v>42912</v>
      </c>
      <c r="B3338" s="11">
        <f>VLOOKUP($A3337,Master!$A$6:$J$4994,$I$1,0)*(1+0.5*(VLOOKUP($A3338,'Old-SVXY-OHLC'!$A$3:$E$5000,B$1,0)/VLOOKUP($A3337,'Old-SVXY-OHLC'!$A$3:$E$5000,5,0)-1))</f>
        <v>71.658877348571934</v>
      </c>
      <c r="C3338" s="11">
        <f>VLOOKUP($A3337,Master!$A$6:$J$4994,$I$1,0)*(1+0.5*(VLOOKUP($A3338,'Old-SVXY-OHLC'!$A$3:$E$5000,C$1,0)/VLOOKUP($A3337,'Old-SVXY-OHLC'!$A$3:$E$5000,5,0)-1))</f>
        <v>72.022193703635054</v>
      </c>
      <c r="D3338" s="11">
        <f>VLOOKUP($A3337,Master!$A$6:$J$4994,$I$1,0)*(1+0.5*(VLOOKUP($A3338,'Old-SVXY-OHLC'!$A$3:$E$5000,D$1,0)/VLOOKUP($A3337,'Old-SVXY-OHLC'!$A$3:$E$5000,5,0)-1))</f>
        <v>71.323675490239538</v>
      </c>
      <c r="E3338" s="11">
        <f>VLOOKUP(A3338,Master!A$6:J$4994,$I$1,0)</f>
        <v>72.014902030159405</v>
      </c>
      <c r="F3338" s="11">
        <f>VLOOKUP($A3337,Master!$A$6:$J$4994,$I$1,0)*(1+0.5*(VLOOKUP($A3338,'Old-SVXY-OHLC'!$A$3:$G$5000,F$1,0)/VLOOKUP($A3337,'Old-SVXY-OHLC'!$A$3:$G$5000,5,0)-1))</f>
        <v>71.983265406601831</v>
      </c>
    </row>
    <row r="3339" spans="1:6" x14ac:dyDescent="0.25">
      <c r="A3339" s="1">
        <v>42913</v>
      </c>
      <c r="B3339" s="11">
        <f>VLOOKUP($A3338,Master!$A$6:$J$4994,$I$1,0)*(1+0.5*(VLOOKUP($A3339,'Old-SVXY-OHLC'!$A$3:$E$5000,B$1,0)/VLOOKUP($A3338,'Old-SVXY-OHLC'!$A$3:$E$5000,5,0)-1))</f>
        <v>71.792534819015614</v>
      </c>
      <c r="C3339" s="11">
        <f>VLOOKUP($A3338,Master!$A$6:$J$4994,$I$1,0)*(1+0.5*(VLOOKUP($A3339,'Old-SVXY-OHLC'!$A$3:$E$5000,C$1,0)/VLOOKUP($A3338,'Old-SVXY-OHLC'!$A$3:$E$5000,5,0)-1))</f>
        <v>72.184272425732402</v>
      </c>
      <c r="D3339" s="11">
        <f>VLOOKUP($A3338,Master!$A$6:$J$4994,$I$1,0)*(1+0.5*(VLOOKUP($A3339,'Old-SVXY-OHLC'!$A$3:$E$5000,D$1,0)/VLOOKUP($A3338,'Old-SVXY-OHLC'!$A$3:$E$5000,5,0)-1))</f>
        <v>70.685824201622523</v>
      </c>
      <c r="E3339" s="11">
        <f>VLOOKUP(A3339,Master!A$6:J$4994,$I$1,0)</f>
        <v>70.855010211032081</v>
      </c>
      <c r="F3339" s="11">
        <f>VLOOKUP($A3338,Master!$A$6:$J$4994,$I$1,0)*(1+0.5*(VLOOKUP($A3339,'Old-SVXY-OHLC'!$A$3:$G$5000,F$1,0)/VLOOKUP($A3338,'Old-SVXY-OHLC'!$A$3:$G$5000,5,0)-1))</f>
        <v>70.707231889208288</v>
      </c>
    </row>
    <row r="3340" spans="1:6" x14ac:dyDescent="0.25">
      <c r="A3340" s="1">
        <v>42914</v>
      </c>
      <c r="B3340" s="11">
        <f>VLOOKUP($A3339,Master!$A$6:$J$4994,$I$1,0)*(1+0.5*(VLOOKUP($A3340,'Old-SVXY-OHLC'!$A$3:$E$5000,B$1,0)/VLOOKUP($A3339,'Old-SVXY-OHLC'!$A$3:$E$5000,5,0)-1))</f>
        <v>71.381363007686716</v>
      </c>
      <c r="C3340" s="11">
        <f>VLOOKUP($A3339,Master!$A$6:$J$4994,$I$1,0)*(1+0.5*(VLOOKUP($A3340,'Old-SVXY-OHLC'!$A$3:$E$5000,C$1,0)/VLOOKUP($A3339,'Old-SVXY-OHLC'!$A$3:$E$5000,5,0)-1))</f>
        <v>71.945011798177674</v>
      </c>
      <c r="D3340" s="11">
        <f>VLOOKUP($A3339,Master!$A$6:$J$4994,$I$1,0)*(1+0.5*(VLOOKUP($A3340,'Old-SVXY-OHLC'!$A$3:$E$5000,D$1,0)/VLOOKUP($A3339,'Old-SVXY-OHLC'!$A$3:$E$5000,5,0)-1))</f>
        <v>70.976580166034637</v>
      </c>
      <c r="E3340" s="11">
        <f>VLOOKUP(A3340,Master!A$6:J$4994,$I$1,0)</f>
        <v>71.755151228369272</v>
      </c>
      <c r="F3340" s="11">
        <f>VLOOKUP($A3339,Master!$A$6:$J$4994,$I$1,0)*(1+0.5*(VLOOKUP($A3340,'Old-SVXY-OHLC'!$A$3:$G$5000,F$1,0)/VLOOKUP($A3339,'Old-SVXY-OHLC'!$A$3:$G$5000,5,0)-1))</f>
        <v>71.79267460484931</v>
      </c>
    </row>
    <row r="3341" spans="1:6" x14ac:dyDescent="0.25">
      <c r="A3341" s="1">
        <v>42915</v>
      </c>
      <c r="B3341" s="11">
        <f>VLOOKUP($A3340,Master!$A$6:$J$4994,$I$1,0)*(1+0.5*(VLOOKUP($A3341,'Old-SVXY-OHLC'!$A$3:$E$5000,B$1,0)/VLOOKUP($A3340,'Old-SVXY-OHLC'!$A$3:$E$5000,5,0)-1))</f>
        <v>71.740452132614678</v>
      </c>
      <c r="C3341" s="11">
        <f>VLOOKUP($A3340,Master!$A$6:$J$4994,$I$1,0)*(1+0.5*(VLOOKUP($A3341,'Old-SVXY-OHLC'!$A$3:$E$5000,C$1,0)/VLOOKUP($A3340,'Old-SVXY-OHLC'!$A$3:$E$5000,5,0)-1))</f>
        <v>71.749047960754893</v>
      </c>
      <c r="D3341" s="11">
        <f>VLOOKUP($A3340,Master!$A$6:$J$4994,$I$1,0)*(1+0.5*(VLOOKUP($A3341,'Old-SVXY-OHLC'!$A$3:$E$5000,D$1,0)/VLOOKUP($A3340,'Old-SVXY-OHLC'!$A$3:$E$5000,5,0)-1))</f>
        <v>66.399491467025285</v>
      </c>
      <c r="E3341" s="11">
        <f>VLOOKUP(A3341,Master!A$6:J$4994,$I$1,0)</f>
        <v>70.890484660920649</v>
      </c>
      <c r="F3341" s="11">
        <f>VLOOKUP($A3340,Master!$A$6:$J$4994,$I$1,0)*(1+0.5*(VLOOKUP($A3341,'Old-SVXY-OHLC'!$A$3:$G$5000,F$1,0)/VLOOKUP($A3340,'Old-SVXY-OHLC'!$A$3:$G$5000,5,0)-1))</f>
        <v>69.913564619689737</v>
      </c>
    </row>
    <row r="3342" spans="1:6" x14ac:dyDescent="0.25">
      <c r="A3342" s="1">
        <v>42916</v>
      </c>
      <c r="B3342" s="11">
        <f>VLOOKUP($A3341,Master!$A$6:$J$4994,$I$1,0)*(1+0.5*(VLOOKUP($A3342,'Old-SVXY-OHLC'!$A$3:$E$5000,B$1,0)/VLOOKUP($A3341,'Old-SVXY-OHLC'!$A$3:$E$5000,5,0)-1))</f>
        <v>70.858643781764457</v>
      </c>
      <c r="C3342" s="11">
        <f>VLOOKUP($A3341,Master!$A$6:$J$4994,$I$1,0)*(1+0.5*(VLOOKUP($A3342,'Old-SVXY-OHLC'!$A$3:$E$5000,C$1,0)/VLOOKUP($A3341,'Old-SVXY-OHLC'!$A$3:$E$5000,5,0)-1))</f>
        <v>71.165433162083204</v>
      </c>
      <c r="D3342" s="11">
        <f>VLOOKUP($A3341,Master!$A$6:$J$4994,$I$1,0)*(1+0.5*(VLOOKUP($A3342,'Old-SVXY-OHLC'!$A$3:$E$5000,D$1,0)/VLOOKUP($A3341,'Old-SVXY-OHLC'!$A$3:$E$5000,5,0)-1))</f>
        <v>69.329053277012619</v>
      </c>
      <c r="E3342" s="11">
        <f>VLOOKUP(A3342,Master!A$6:J$4994,$I$1,0)</f>
        <v>70.286915625220132</v>
      </c>
      <c r="F3342" s="11">
        <f>VLOOKUP($A3341,Master!$A$6:$J$4994,$I$1,0)*(1+0.5*(VLOOKUP($A3342,'Old-SVXY-OHLC'!$A$3:$G$5000,F$1,0)/VLOOKUP($A3341,'Old-SVXY-OHLC'!$A$3:$G$5000,5,0)-1))</f>
        <v>70.534451007289235</v>
      </c>
    </row>
    <row r="3343" spans="1:6" x14ac:dyDescent="0.25">
      <c r="A3343" s="1">
        <v>42919</v>
      </c>
      <c r="B3343" s="11">
        <f>VLOOKUP($A3342,Master!$A$6:$J$4994,$I$1,0)*(1+0.5*(VLOOKUP($A3343,'Old-SVXY-OHLC'!$A$3:$E$5000,B$1,0)/VLOOKUP($A3342,'Old-SVXY-OHLC'!$A$3:$E$5000,5,0)-1))</f>
        <v>71.069680475951458</v>
      </c>
      <c r="C3343" s="11">
        <f>VLOOKUP($A3342,Master!$A$6:$J$4994,$I$1,0)*(1+0.5*(VLOOKUP($A3343,'Old-SVXY-OHLC'!$A$3:$E$5000,C$1,0)/VLOOKUP($A3342,'Old-SVXY-OHLC'!$A$3:$E$5000,5,0)-1))</f>
        <v>71.251835866248584</v>
      </c>
      <c r="D3343" s="11">
        <f>VLOOKUP($A3342,Master!$A$6:$J$4994,$I$1,0)*(1+0.5*(VLOOKUP($A3343,'Old-SVXY-OHLC'!$A$3:$E$5000,D$1,0)/VLOOKUP($A3342,'Old-SVXY-OHLC'!$A$3:$E$5000,5,0)-1))</f>
        <v>69.518354736714457</v>
      </c>
      <c r="E3343" s="11">
        <f>VLOOKUP(A3343,Master!A$6:J$4994,$I$1,0)</f>
        <v>69.517729872660823</v>
      </c>
      <c r="F3343" s="11">
        <f>VLOOKUP($A3342,Master!$A$6:$J$4994,$I$1,0)*(1+0.5*(VLOOKUP($A3343,'Old-SVXY-OHLC'!$A$3:$G$5000,F$1,0)/VLOOKUP($A3342,'Old-SVXY-OHLC'!$A$3:$G$5000,5,0)-1))</f>
        <v>70.062342526353419</v>
      </c>
    </row>
    <row r="3344" spans="1:6" x14ac:dyDescent="0.25">
      <c r="A3344" s="1">
        <v>42921</v>
      </c>
      <c r="B3344" s="11">
        <f>VLOOKUP($A3343,Master!$A$6:$J$4994,$I$1,0)*(1+0.5*(VLOOKUP($A3344,'Old-SVXY-OHLC'!$A$3:$E$5000,B$1,0)/VLOOKUP($A3343,'Old-SVXY-OHLC'!$A$3:$E$5000,5,0)-1))</f>
        <v>70.256423272515903</v>
      </c>
      <c r="C3344" s="11">
        <f>VLOOKUP($A3343,Master!$A$6:$J$4994,$I$1,0)*(1+0.5*(VLOOKUP($A3344,'Old-SVXY-OHLC'!$A$3:$E$5000,C$1,0)/VLOOKUP($A3343,'Old-SVXY-OHLC'!$A$3:$E$5000,5,0)-1))</f>
        <v>70.491652951372259</v>
      </c>
      <c r="D3344" s="11">
        <f>VLOOKUP($A3343,Master!$A$6:$J$4994,$I$1,0)*(1+0.5*(VLOOKUP($A3344,'Old-SVXY-OHLC'!$A$3:$E$5000,D$1,0)/VLOOKUP($A3343,'Old-SVXY-OHLC'!$A$3:$E$5000,5,0)-1))</f>
        <v>69.060300734005111</v>
      </c>
      <c r="E3344" s="11">
        <f>VLOOKUP(A3344,Master!A$6:J$4994,$I$1,0)</f>
        <v>69.936870845520772</v>
      </c>
      <c r="F3344" s="11">
        <f>VLOOKUP($A3343,Master!$A$6:$J$4994,$I$1,0)*(1+0.5*(VLOOKUP($A3344,'Old-SVXY-OHLC'!$A$3:$G$5000,F$1,0)/VLOOKUP($A3343,'Old-SVXY-OHLC'!$A$3:$G$5000,5,0)-1))</f>
        <v>70.043383339346079</v>
      </c>
    </row>
    <row r="3345" spans="1:6" x14ac:dyDescent="0.25">
      <c r="A3345" s="1">
        <v>42922</v>
      </c>
      <c r="B3345" s="11">
        <f>VLOOKUP($A3344,Master!$A$6:$J$4994,$I$1,0)*(1+0.5*(VLOOKUP($A3345,'Old-SVXY-OHLC'!$A$3:$E$5000,B$1,0)/VLOOKUP($A3344,'Old-SVXY-OHLC'!$A$3:$E$5000,5,0)-1))</f>
        <v>69.360761345248449</v>
      </c>
      <c r="C3345" s="11">
        <f>VLOOKUP($A3344,Master!$A$6:$J$4994,$I$1,0)*(1+0.5*(VLOOKUP($A3345,'Old-SVXY-OHLC'!$A$3:$E$5000,C$1,0)/VLOOKUP($A3344,'Old-SVXY-OHLC'!$A$3:$E$5000,5,0)-1))</f>
        <v>69.568117219293512</v>
      </c>
      <c r="D3345" s="11">
        <f>VLOOKUP($A3344,Master!$A$6:$J$4994,$I$1,0)*(1+0.5*(VLOOKUP($A3345,'Old-SVXY-OHLC'!$A$3:$E$5000,D$1,0)/VLOOKUP($A3344,'Old-SVXY-OHLC'!$A$3:$E$5000,5,0)-1))</f>
        <v>67.98427289290845</v>
      </c>
      <c r="E3345" s="11">
        <f>VLOOKUP(A3345,Master!A$6:J$4994,$I$1,0)</f>
        <v>68.289878186259173</v>
      </c>
      <c r="F3345" s="11">
        <f>VLOOKUP($A3344,Master!$A$6:$J$4994,$I$1,0)*(1+0.5*(VLOOKUP($A3345,'Old-SVXY-OHLC'!$A$3:$G$5000,F$1,0)/VLOOKUP($A3344,'Old-SVXY-OHLC'!$A$3:$G$5000,5,0)-1))</f>
        <v>68.27765921250321</v>
      </c>
    </row>
    <row r="3346" spans="1:6" x14ac:dyDescent="0.25">
      <c r="A3346" s="1">
        <v>42923</v>
      </c>
      <c r="B3346" s="11">
        <f>VLOOKUP($A3345,Master!$A$6:$J$4994,$I$1,0)*(1+0.5*(VLOOKUP($A3346,'Old-SVXY-OHLC'!$A$3:$E$5000,B$1,0)/VLOOKUP($A3345,'Old-SVXY-OHLC'!$A$3:$E$5000,5,0)-1))</f>
        <v>68.948468486408302</v>
      </c>
      <c r="C3346" s="11">
        <f>VLOOKUP($A3345,Master!$A$6:$J$4994,$I$1,0)*(1+0.5*(VLOOKUP($A3346,'Old-SVXY-OHLC'!$A$3:$E$5000,C$1,0)/VLOOKUP($A3345,'Old-SVXY-OHLC'!$A$3:$E$5000,5,0)-1))</f>
        <v>69.533913707838352</v>
      </c>
      <c r="D3346" s="11">
        <f>VLOOKUP($A3345,Master!$A$6:$J$4994,$I$1,0)*(1+0.5*(VLOOKUP($A3346,'Old-SVXY-OHLC'!$A$3:$E$5000,D$1,0)/VLOOKUP($A3345,'Old-SVXY-OHLC'!$A$3:$E$5000,5,0)-1))</f>
        <v>68.647833537399734</v>
      </c>
      <c r="E3346" s="11">
        <f>VLOOKUP(A3346,Master!A$6:J$4994,$I$1,0)</f>
        <v>69.29802762797496</v>
      </c>
      <c r="F3346" s="11">
        <f>VLOOKUP($A3345,Master!$A$6:$J$4994,$I$1,0)*(1+0.5*(VLOOKUP($A3346,'Old-SVXY-OHLC'!$A$3:$G$5000,F$1,0)/VLOOKUP($A3345,'Old-SVXY-OHLC'!$A$3:$G$5000,5,0)-1))</f>
        <v>69.48870596489374</v>
      </c>
    </row>
    <row r="3347" spans="1:6" x14ac:dyDescent="0.25">
      <c r="A3347" s="1">
        <v>42926</v>
      </c>
      <c r="B3347" s="11">
        <f>VLOOKUP($A3346,Master!$A$6:$J$4994,$I$1,0)*(1+0.5*(VLOOKUP($A3347,'Old-SVXY-OHLC'!$A$3:$E$5000,B$1,0)/VLOOKUP($A3346,'Old-SVXY-OHLC'!$A$3:$E$5000,5,0)-1))</f>
        <v>69.541506559098863</v>
      </c>
      <c r="C3347" s="11">
        <f>VLOOKUP($A3346,Master!$A$6:$J$4994,$I$1,0)*(1+0.5*(VLOOKUP($A3347,'Old-SVXY-OHLC'!$A$3:$E$5000,C$1,0)/VLOOKUP($A3346,'Old-SVXY-OHLC'!$A$3:$E$5000,5,0)-1))</f>
        <v>70.613167502327258</v>
      </c>
      <c r="D3347" s="11">
        <f>VLOOKUP($A3346,Master!$A$6:$J$4994,$I$1,0)*(1+0.5*(VLOOKUP($A3347,'Old-SVXY-OHLC'!$A$3:$E$5000,D$1,0)/VLOOKUP($A3346,'Old-SVXY-OHLC'!$A$3:$E$5000,5,0)-1))</f>
        <v>69.463525703369683</v>
      </c>
      <c r="E3347" s="11">
        <f>VLOOKUP(A3347,Master!A$6:J$4994,$I$1,0)</f>
        <v>70.063571350944684</v>
      </c>
      <c r="F3347" s="11">
        <f>VLOOKUP($A3346,Master!$A$6:$J$4994,$I$1,0)*(1+0.5*(VLOOKUP($A3347,'Old-SVXY-OHLC'!$A$3:$G$5000,F$1,0)/VLOOKUP($A3346,'Old-SVXY-OHLC'!$A$3:$G$5000,5,0)-1))</f>
        <v>70.334669220407903</v>
      </c>
    </row>
    <row r="3348" spans="1:6" x14ac:dyDescent="0.25">
      <c r="A3348" s="1">
        <v>42927</v>
      </c>
      <c r="B3348" s="11">
        <f>VLOOKUP($A3347,Master!$A$6:$J$4994,$I$1,0)*(1+0.5*(VLOOKUP($A3348,'Old-SVXY-OHLC'!$A$3:$E$5000,B$1,0)/VLOOKUP($A3347,'Old-SVXY-OHLC'!$A$3:$E$5000,5,0)-1))</f>
        <v>70.227636202064232</v>
      </c>
      <c r="C3348" s="11">
        <f>VLOOKUP($A3347,Master!$A$6:$J$4994,$I$1,0)*(1+0.5*(VLOOKUP($A3348,'Old-SVXY-OHLC'!$A$3:$E$5000,C$1,0)/VLOOKUP($A3347,'Old-SVXY-OHLC'!$A$3:$E$5000,5,0)-1))</f>
        <v>70.641965643657301</v>
      </c>
      <c r="D3348" s="11">
        <f>VLOOKUP($A3347,Master!$A$6:$J$4994,$I$1,0)*(1+0.5*(VLOOKUP($A3348,'Old-SVXY-OHLC'!$A$3:$E$5000,D$1,0)/VLOOKUP($A3347,'Old-SVXY-OHLC'!$A$3:$E$5000,5,0)-1))</f>
        <v>68.803936464192745</v>
      </c>
      <c r="E3348" s="11">
        <f>VLOOKUP(A3348,Master!A$6:J$4994,$I$1,0)</f>
        <v>70.433823424632621</v>
      </c>
      <c r="F3348" s="11">
        <f>VLOOKUP($A3347,Master!$A$6:$J$4994,$I$1,0)*(1+0.5*(VLOOKUP($A3348,'Old-SVXY-OHLC'!$A$3:$G$5000,F$1,0)/VLOOKUP($A3347,'Old-SVXY-OHLC'!$A$3:$G$5000,5,0)-1))</f>
        <v>70.483286348694477</v>
      </c>
    </row>
    <row r="3349" spans="1:6" x14ac:dyDescent="0.25">
      <c r="A3349" s="1">
        <v>42928</v>
      </c>
      <c r="B3349" s="11">
        <f>VLOOKUP($A3348,Master!$A$6:$J$4994,$I$1,0)*(1+0.5*(VLOOKUP($A3349,'Old-SVXY-OHLC'!$A$3:$E$5000,B$1,0)/VLOOKUP($A3348,'Old-SVXY-OHLC'!$A$3:$E$5000,5,0)-1))</f>
        <v>71.092313769608381</v>
      </c>
      <c r="C3349" s="11">
        <f>VLOOKUP($A3348,Master!$A$6:$J$4994,$I$1,0)*(1+0.5*(VLOOKUP($A3349,'Old-SVXY-OHLC'!$A$3:$E$5000,C$1,0)/VLOOKUP($A3348,'Old-SVXY-OHLC'!$A$3:$E$5000,5,0)-1))</f>
        <v>71.581204035351192</v>
      </c>
      <c r="D3349" s="11">
        <f>VLOOKUP($A3348,Master!$A$6:$J$4994,$I$1,0)*(1+0.5*(VLOOKUP($A3349,'Old-SVXY-OHLC'!$A$3:$E$5000,D$1,0)/VLOOKUP($A3348,'Old-SVXY-OHLC'!$A$3:$E$5000,5,0)-1))</f>
        <v>71.028737313092861</v>
      </c>
      <c r="E3349" s="11">
        <f>VLOOKUP(A3349,Master!A$6:J$4994,$I$1,0)</f>
        <v>71.393478665925969</v>
      </c>
      <c r="F3349" s="11">
        <f>VLOOKUP($A3348,Master!$A$6:$J$4994,$I$1,0)*(1+0.5*(VLOOKUP($A3349,'Old-SVXY-OHLC'!$A$3:$G$5000,F$1,0)/VLOOKUP($A3348,'Old-SVXY-OHLC'!$A$3:$G$5000,5,0)-1))</f>
        <v>71.449665571459988</v>
      </c>
    </row>
    <row r="3350" spans="1:6" x14ac:dyDescent="0.25">
      <c r="A3350" s="1">
        <v>42929</v>
      </c>
      <c r="B3350" s="11">
        <f>VLOOKUP($A3349,Master!$A$6:$J$4994,$I$1,0)*(1+0.5*(VLOOKUP($A3350,'Old-SVXY-OHLC'!$A$3:$E$5000,B$1,0)/VLOOKUP($A3349,'Old-SVXY-OHLC'!$A$3:$E$5000,5,0)-1))</f>
        <v>71.459566265480603</v>
      </c>
      <c r="C3350" s="11">
        <f>VLOOKUP($A3349,Master!$A$6:$J$4994,$I$1,0)*(1+0.5*(VLOOKUP($A3350,'Old-SVXY-OHLC'!$A$3:$E$5000,C$1,0)/VLOOKUP($A3349,'Old-SVXY-OHLC'!$A$3:$E$5000,5,0)-1))</f>
        <v>71.941969829169082</v>
      </c>
      <c r="D3350" s="11">
        <f>VLOOKUP($A3349,Master!$A$6:$J$4994,$I$1,0)*(1+0.5*(VLOOKUP($A3350,'Old-SVXY-OHLC'!$A$3:$E$5000,D$1,0)/VLOOKUP($A3349,'Old-SVXY-OHLC'!$A$3:$E$5000,5,0)-1))</f>
        <v>71.442259844347035</v>
      </c>
      <c r="E3350" s="11">
        <f>VLOOKUP(A3350,Master!A$6:J$4994,$I$1,0)</f>
        <v>71.783155332359058</v>
      </c>
      <c r="F3350" s="11">
        <f>VLOOKUP($A3349,Master!$A$6:$J$4994,$I$1,0)*(1+0.5*(VLOOKUP($A3350,'Old-SVXY-OHLC'!$A$3:$G$5000,F$1,0)/VLOOKUP($A3349,'Old-SVXY-OHLC'!$A$3:$G$5000,5,0)-1))</f>
        <v>71.842458664787969</v>
      </c>
    </row>
    <row r="3351" spans="1:6" x14ac:dyDescent="0.25">
      <c r="A3351" s="1">
        <v>42930</v>
      </c>
      <c r="B3351" s="11">
        <f>VLOOKUP($A3350,Master!$A$6:$J$4994,$I$1,0)*(1+0.5*(VLOOKUP($A3351,'Old-SVXY-OHLC'!$A$3:$E$5000,B$1,0)/VLOOKUP($A3350,'Old-SVXY-OHLC'!$A$3:$E$5000,5,0)-1))</f>
        <v>71.852710275540957</v>
      </c>
      <c r="C3351" s="11">
        <f>VLOOKUP($A3350,Master!$A$6:$J$4994,$I$1,0)*(1+0.5*(VLOOKUP($A3351,'Old-SVXY-OHLC'!$A$3:$E$5000,C$1,0)/VLOOKUP($A3350,'Old-SVXY-OHLC'!$A$3:$E$5000,5,0)-1))</f>
        <v>72.883537271505915</v>
      </c>
      <c r="D3351" s="11">
        <f>VLOOKUP($A3350,Master!$A$6:$J$4994,$I$1,0)*(1+0.5*(VLOOKUP($A3351,'Old-SVXY-OHLC'!$A$3:$E$5000,D$1,0)/VLOOKUP($A3350,'Old-SVXY-OHLC'!$A$3:$E$5000,5,0)-1))</f>
        <v>71.816134227788609</v>
      </c>
      <c r="E3351" s="11">
        <f>VLOOKUP(A3351,Master!A$6:J$4994,$I$1,0)</f>
        <v>72.883363251318698</v>
      </c>
      <c r="F3351" s="11">
        <f>VLOOKUP($A3350,Master!$A$6:$J$4994,$I$1,0)*(1+0.5*(VLOOKUP($A3351,'Old-SVXY-OHLC'!$A$3:$G$5000,F$1,0)/VLOOKUP($A3350,'Old-SVXY-OHLC'!$A$3:$G$5000,5,0)-1))</f>
        <v>72.468055730026848</v>
      </c>
    </row>
    <row r="3352" spans="1:6" x14ac:dyDescent="0.25">
      <c r="A3352" s="1">
        <v>42933</v>
      </c>
      <c r="B3352" s="11">
        <f>VLOOKUP($A3351,Master!$A$6:$J$4994,$I$1,0)*(1+0.5*(VLOOKUP($A3352,'Old-SVXY-OHLC'!$A$3:$E$5000,B$1,0)/VLOOKUP($A3351,'Old-SVXY-OHLC'!$A$3:$E$5000,5,0)-1))</f>
        <v>73.156558355383979</v>
      </c>
      <c r="C3352" s="11">
        <f>VLOOKUP($A3351,Master!$A$6:$J$4994,$I$1,0)*(1+0.5*(VLOOKUP($A3352,'Old-SVXY-OHLC'!$A$3:$E$5000,C$1,0)/VLOOKUP($A3351,'Old-SVXY-OHLC'!$A$3:$E$5000,5,0)-1))</f>
        <v>73.550794990465462</v>
      </c>
      <c r="D3352" s="11">
        <f>VLOOKUP($A3351,Master!$A$6:$J$4994,$I$1,0)*(1+0.5*(VLOOKUP($A3352,'Old-SVXY-OHLC'!$A$3:$E$5000,D$1,0)/VLOOKUP($A3351,'Old-SVXY-OHLC'!$A$3:$E$5000,5,0)-1))</f>
        <v>73.067537603630768</v>
      </c>
      <c r="E3352" s="11">
        <f>VLOOKUP(A3352,Master!A$6:J$4994,$I$1,0)</f>
        <v>73.249210649898046</v>
      </c>
      <c r="F3352" s="11">
        <f>VLOOKUP($A3351,Master!$A$6:$J$4994,$I$1,0)*(1+0.5*(VLOOKUP($A3352,'Old-SVXY-OHLC'!$A$3:$G$5000,F$1,0)/VLOOKUP($A3351,'Old-SVXY-OHLC'!$A$3:$G$5000,5,0)-1))</f>
        <v>73.415143675168594</v>
      </c>
    </row>
    <row r="3353" spans="1:6" x14ac:dyDescent="0.25">
      <c r="A3353" s="1">
        <v>42934</v>
      </c>
      <c r="B3353" s="11">
        <f>VLOOKUP($A3352,Master!$A$6:$J$4994,$I$1,0)*(1+0.5*(VLOOKUP($A3353,'Old-SVXY-OHLC'!$A$3:$E$5000,B$1,0)/VLOOKUP($A3352,'Old-SVXY-OHLC'!$A$3:$E$5000,5,0)-1))</f>
        <v>73.050997642918674</v>
      </c>
      <c r="C3353" s="11">
        <f>VLOOKUP($A3352,Master!$A$6:$J$4994,$I$1,0)*(1+0.5*(VLOOKUP($A3353,'Old-SVXY-OHLC'!$A$3:$E$5000,C$1,0)/VLOOKUP($A3352,'Old-SVXY-OHLC'!$A$3:$E$5000,5,0)-1))</f>
        <v>73.919898268520114</v>
      </c>
      <c r="D3353" s="11">
        <f>VLOOKUP($A3352,Master!$A$6:$J$4994,$I$1,0)*(1+0.5*(VLOOKUP($A3353,'Old-SVXY-OHLC'!$A$3:$E$5000,D$1,0)/VLOOKUP($A3352,'Old-SVXY-OHLC'!$A$3:$E$5000,5,0)-1))</f>
        <v>72.688251771483976</v>
      </c>
      <c r="E3353" s="11">
        <f>VLOOKUP(A3353,Master!A$6:J$4994,$I$1,0)</f>
        <v>73.711376908167622</v>
      </c>
      <c r="F3353" s="11">
        <f>VLOOKUP($A3352,Master!$A$6:$J$4994,$I$1,0)*(1+0.5*(VLOOKUP($A3353,'Old-SVXY-OHLC'!$A$3:$G$5000,F$1,0)/VLOOKUP($A3352,'Old-SVXY-OHLC'!$A$3:$G$5000,5,0)-1))</f>
        <v>73.915682828957685</v>
      </c>
    </row>
    <row r="3354" spans="1:6" x14ac:dyDescent="0.25">
      <c r="A3354" s="1">
        <v>42935</v>
      </c>
      <c r="B3354" s="11">
        <f>VLOOKUP($A3353,Master!$A$6:$J$4994,$I$1,0)*(1+0.5*(VLOOKUP($A3354,'Old-SVXY-OHLC'!$A$3:$E$5000,B$1,0)/VLOOKUP($A3353,'Old-SVXY-OHLC'!$A$3:$E$5000,5,0)-1))</f>
        <v>74.253742598901724</v>
      </c>
      <c r="C3354" s="11">
        <f>VLOOKUP($A3353,Master!$A$6:$J$4994,$I$1,0)*(1+0.5*(VLOOKUP($A3354,'Old-SVXY-OHLC'!$A$3:$E$5000,C$1,0)/VLOOKUP($A3353,'Old-SVXY-OHLC'!$A$3:$E$5000,5,0)-1))</f>
        <v>74.672909307326407</v>
      </c>
      <c r="D3354" s="11">
        <f>VLOOKUP($A3353,Master!$A$6:$J$4994,$I$1,0)*(1+0.5*(VLOOKUP($A3354,'Old-SVXY-OHLC'!$A$3:$E$5000,D$1,0)/VLOOKUP($A3353,'Old-SVXY-OHLC'!$A$3:$E$5000,5,0)-1))</f>
        <v>74.165718009299241</v>
      </c>
      <c r="E3354" s="11">
        <f>VLOOKUP(A3354,Master!A$6:J$4994,$I$1,0)</f>
        <v>74.491944792754396</v>
      </c>
      <c r="F3354" s="11">
        <f>VLOOKUP($A3353,Master!$A$6:$J$4994,$I$1,0)*(1+0.5*(VLOOKUP($A3354,'Old-SVXY-OHLC'!$A$3:$G$5000,F$1,0)/VLOOKUP($A3353,'Old-SVXY-OHLC'!$A$3:$G$5000,5,0)-1))</f>
        <v>74.320807595582835</v>
      </c>
    </row>
    <row r="3355" spans="1:6" x14ac:dyDescent="0.25">
      <c r="A3355" s="1">
        <v>42936</v>
      </c>
      <c r="B3355" s="11">
        <f>VLOOKUP($A3354,Master!$A$6:$J$4994,$I$1,0)*(1+0.5*(VLOOKUP($A3355,'Old-SVXY-OHLC'!$A$3:$E$5000,B$1,0)/VLOOKUP($A3354,'Old-SVXY-OHLC'!$A$3:$E$5000,5,0)-1))</f>
        <v>74.596180668289406</v>
      </c>
      <c r="C3355" s="11">
        <f>VLOOKUP($A3354,Master!$A$6:$J$4994,$I$1,0)*(1+0.5*(VLOOKUP($A3355,'Old-SVXY-OHLC'!$A$3:$E$5000,C$1,0)/VLOOKUP($A3354,'Old-SVXY-OHLC'!$A$3:$E$5000,5,0)-1))</f>
        <v>74.674996907663726</v>
      </c>
      <c r="D3355" s="11">
        <f>VLOOKUP($A3354,Master!$A$6:$J$4994,$I$1,0)*(1+0.5*(VLOOKUP($A3355,'Old-SVXY-OHLC'!$A$3:$E$5000,D$1,0)/VLOOKUP($A3354,'Old-SVXY-OHLC'!$A$3:$E$5000,5,0)-1))</f>
        <v>73.907581218671368</v>
      </c>
      <c r="E3355" s="11">
        <f>VLOOKUP(A3355,Master!A$6:J$4994,$I$1,0)</f>
        <v>74.642732813016849</v>
      </c>
      <c r="F3355" s="11">
        <f>VLOOKUP($A3354,Master!$A$6:$J$4994,$I$1,0)*(1+0.5*(VLOOKUP($A3355,'Old-SVXY-OHLC'!$A$3:$G$5000,F$1,0)/VLOOKUP($A3354,'Old-SVXY-OHLC'!$A$3:$G$5000,5,0)-1))</f>
        <v>74.674996907663726</v>
      </c>
    </row>
    <row r="3356" spans="1:6" x14ac:dyDescent="0.25">
      <c r="A3356" s="1">
        <v>42937</v>
      </c>
      <c r="B3356" s="11">
        <f>VLOOKUP($A3355,Master!$A$6:$J$4994,$I$1,0)*(1+0.5*(VLOOKUP($A3356,'Old-SVXY-OHLC'!$A$3:$E$5000,B$1,0)/VLOOKUP($A3355,'Old-SVXY-OHLC'!$A$3:$E$5000,5,0)-1))</f>
        <v>74.442900597602502</v>
      </c>
      <c r="C3356" s="11">
        <f>VLOOKUP($A3355,Master!$A$6:$J$4994,$I$1,0)*(1+0.5*(VLOOKUP($A3356,'Old-SVXY-OHLC'!$A$3:$E$5000,C$1,0)/VLOOKUP($A3355,'Old-SVXY-OHLC'!$A$3:$E$5000,5,0)-1))</f>
        <v>74.985215713947255</v>
      </c>
      <c r="D3356" s="11">
        <f>VLOOKUP($A3355,Master!$A$6:$J$4994,$I$1,0)*(1+0.5*(VLOOKUP($A3356,'Old-SVXY-OHLC'!$A$3:$E$5000,D$1,0)/VLOOKUP($A3355,'Old-SVXY-OHLC'!$A$3:$E$5000,5,0)-1))</f>
        <v>74.248329853981559</v>
      </c>
      <c r="E3356" s="11">
        <f>VLOOKUP(A3356,Master!A$6:J$4994,$I$1,0)</f>
        <v>74.946453237656229</v>
      </c>
      <c r="F3356" s="11">
        <f>VLOOKUP($A3355,Master!$A$6:$J$4994,$I$1,0)*(1+0.5*(VLOOKUP($A3356,'Old-SVXY-OHLC'!$A$3:$G$5000,F$1,0)/VLOOKUP($A3355,'Old-SVXY-OHLC'!$A$3:$G$5000,5,0)-1))</f>
        <v>74.976934469534186</v>
      </c>
    </row>
    <row r="3357" spans="1:6" x14ac:dyDescent="0.25">
      <c r="A3357" s="1">
        <v>42940</v>
      </c>
      <c r="B3357" s="11">
        <f>VLOOKUP($A3356,Master!$A$6:$J$4994,$I$1,0)*(1+0.5*(VLOOKUP($A3357,'Old-SVXY-OHLC'!$A$3:$E$5000,B$1,0)/VLOOKUP($A3356,'Old-SVXY-OHLC'!$A$3:$E$5000,5,0)-1))</f>
        <v>75.06319779031648</v>
      </c>
      <c r="C3357" s="11">
        <f>VLOOKUP($A3356,Master!$A$6:$J$4994,$I$1,0)*(1+0.5*(VLOOKUP($A3357,'Old-SVXY-OHLC'!$A$3:$E$5000,C$1,0)/VLOOKUP($A3356,'Old-SVXY-OHLC'!$A$3:$E$5000,5,0)-1))</f>
        <v>75.776489464256841</v>
      </c>
      <c r="D3357" s="11">
        <f>VLOOKUP($A3356,Master!$A$6:$J$4994,$I$1,0)*(1+0.5*(VLOOKUP($A3357,'Old-SVXY-OHLC'!$A$3:$E$5000,D$1,0)/VLOOKUP($A3356,'Old-SVXY-OHLC'!$A$3:$E$5000,5,0)-1))</f>
        <v>75.038460644875528</v>
      </c>
      <c r="E3357" s="11">
        <f>VLOOKUP(A3357,Master!A$6:J$4994,$I$1,0)</f>
        <v>75.151127698415692</v>
      </c>
      <c r="F3357" s="11">
        <f>VLOOKUP($A3356,Master!$A$6:$J$4994,$I$1,0)*(1+0.5*(VLOOKUP($A3357,'Old-SVXY-OHLC'!$A$3:$G$5000,F$1,0)/VLOOKUP($A3356,'Old-SVXY-OHLC'!$A$3:$G$5000,5,0)-1))</f>
        <v>75.619810981111314</v>
      </c>
    </row>
    <row r="3358" spans="1:6" x14ac:dyDescent="0.25">
      <c r="A3358" s="1">
        <v>42941</v>
      </c>
      <c r="B3358" s="11">
        <f>VLOOKUP($A3357,Master!$A$6:$J$4994,$I$1,0)*(1+0.5*(VLOOKUP($A3358,'Old-SVXY-OHLC'!$A$3:$E$5000,B$1,0)/VLOOKUP($A3357,'Old-SVXY-OHLC'!$A$3:$E$5000,5,0)-1))</f>
        <v>75.708389034967254</v>
      </c>
      <c r="C3358" s="11">
        <f>VLOOKUP($A3357,Master!$A$6:$J$4994,$I$1,0)*(1+0.5*(VLOOKUP($A3358,'Old-SVXY-OHLC'!$A$3:$E$5000,C$1,0)/VLOOKUP($A3357,'Old-SVXY-OHLC'!$A$3:$E$5000,5,0)-1))</f>
        <v>75.823519002073652</v>
      </c>
      <c r="D3358" s="11">
        <f>VLOOKUP($A3357,Master!$A$6:$J$4994,$I$1,0)*(1+0.5*(VLOOKUP($A3358,'Old-SVXY-OHLC'!$A$3:$E$5000,D$1,0)/VLOOKUP($A3357,'Old-SVXY-OHLC'!$A$3:$E$5000,5,0)-1))</f>
        <v>75.301321734100469</v>
      </c>
      <c r="E3358" s="11">
        <f>VLOOKUP(A3358,Master!A$6:J$4994,$I$1,0)</f>
        <v>75.506534836742262</v>
      </c>
      <c r="F3358" s="11">
        <f>VLOOKUP($A3357,Master!$A$6:$J$4994,$I$1,0)*(1+0.5*(VLOOKUP($A3358,'Old-SVXY-OHLC'!$A$3:$G$5000,F$1,0)/VLOOKUP($A3357,'Old-SVXY-OHLC'!$A$3:$G$5000,5,0)-1))</f>
        <v>75.441121263014153</v>
      </c>
    </row>
    <row r="3359" spans="1:6" x14ac:dyDescent="0.25">
      <c r="A3359" s="1">
        <v>42942</v>
      </c>
      <c r="B3359" s="11">
        <f>VLOOKUP($A3358,Master!$A$6:$J$4994,$I$1,0)*(1+0.5*(VLOOKUP($A3359,'Old-SVXY-OHLC'!$A$3:$E$5000,B$1,0)/VLOOKUP($A3358,'Old-SVXY-OHLC'!$A$3:$E$5000,5,0)-1))</f>
        <v>75.690874226857886</v>
      </c>
      <c r="C3359" s="11">
        <f>VLOOKUP($A3358,Master!$A$6:$J$4994,$I$1,0)*(1+0.5*(VLOOKUP($A3359,'Old-SVXY-OHLC'!$A$3:$E$5000,C$1,0)/VLOOKUP($A3358,'Old-SVXY-OHLC'!$A$3:$E$5000,5,0)-1))</f>
        <v>75.989629002254674</v>
      </c>
      <c r="D3359" s="11">
        <f>VLOOKUP($A3358,Master!$A$6:$J$4994,$I$1,0)*(1+0.5*(VLOOKUP($A3359,'Old-SVXY-OHLC'!$A$3:$E$5000,D$1,0)/VLOOKUP($A3358,'Old-SVXY-OHLC'!$A$3:$E$5000,5,0)-1))</f>
        <v>75.21815780279475</v>
      </c>
      <c r="E3359" s="11">
        <f>VLOOKUP(A3359,Master!A$6:J$4994,$I$1,0)</f>
        <v>75.217945045877116</v>
      </c>
      <c r="F3359" s="11">
        <f>VLOOKUP($A3358,Master!$A$6:$J$4994,$I$1,0)*(1+0.5*(VLOOKUP($A3359,'Old-SVXY-OHLC'!$A$3:$G$5000,F$1,0)/VLOOKUP($A3358,'Old-SVXY-OHLC'!$A$3:$G$5000,5,0)-1))</f>
        <v>75.408492782877673</v>
      </c>
    </row>
    <row r="3360" spans="1:6" x14ac:dyDescent="0.25">
      <c r="A3360" s="1">
        <v>42943</v>
      </c>
      <c r="B3360" s="11">
        <f>VLOOKUP($A3359,Master!$A$6:$J$4994,$I$1,0)*(1+0.5*(VLOOKUP($A3360,'Old-SVXY-OHLC'!$A$3:$E$5000,B$1,0)/VLOOKUP($A3359,'Old-SVXY-OHLC'!$A$3:$E$5000,5,0)-1))</f>
        <v>75.762322209669335</v>
      </c>
      <c r="C3360" s="11">
        <f>VLOOKUP($A3359,Master!$A$6:$J$4994,$I$1,0)*(1+0.5*(VLOOKUP($A3360,'Old-SVXY-OHLC'!$A$3:$E$5000,C$1,0)/VLOOKUP($A3359,'Old-SVXY-OHLC'!$A$3:$E$5000,5,0)-1))</f>
        <v>75.762322209669335</v>
      </c>
      <c r="D3360" s="11">
        <f>VLOOKUP($A3359,Master!$A$6:$J$4994,$I$1,0)*(1+0.5*(VLOOKUP($A3360,'Old-SVXY-OHLC'!$A$3:$E$5000,D$1,0)/VLOOKUP($A3359,'Old-SVXY-OHLC'!$A$3:$E$5000,5,0)-1))</f>
        <v>72.993357016369373</v>
      </c>
      <c r="E3360" s="11">
        <f>VLOOKUP(A3360,Master!A$6:J$4994,$I$1,0)</f>
        <v>74.877927825276757</v>
      </c>
      <c r="F3360" s="11">
        <f>VLOOKUP($A3359,Master!$A$6:$J$4994,$I$1,0)*(1+0.5*(VLOOKUP($A3360,'Old-SVXY-OHLC'!$A$3:$G$5000,F$1,0)/VLOOKUP($A3359,'Old-SVXY-OHLC'!$A$3:$G$5000,5,0)-1))</f>
        <v>75.05981130514229</v>
      </c>
    </row>
    <row r="3361" spans="1:6" x14ac:dyDescent="0.25">
      <c r="A3361" s="1">
        <v>42944</v>
      </c>
      <c r="B3361" s="11">
        <f>VLOOKUP($A3360,Master!$A$6:$J$4994,$I$1,0)*(1+0.5*(VLOOKUP($A3361,'Old-SVXY-OHLC'!$A$3:$E$5000,B$1,0)/VLOOKUP($A3360,'Old-SVXY-OHLC'!$A$3:$E$5000,5,0)-1))</f>
        <v>74.284553497028597</v>
      </c>
      <c r="C3361" s="11">
        <f>VLOOKUP($A3360,Master!$A$6:$J$4994,$I$1,0)*(1+0.5*(VLOOKUP($A3361,'Old-SVXY-OHLC'!$A$3:$E$5000,C$1,0)/VLOOKUP($A3360,'Old-SVXY-OHLC'!$A$3:$E$5000,5,0)-1))</f>
        <v>74.978911324960876</v>
      </c>
      <c r="D3361" s="11">
        <f>VLOOKUP($A3360,Master!$A$6:$J$4994,$I$1,0)*(1+0.5*(VLOOKUP($A3361,'Old-SVXY-OHLC'!$A$3:$E$5000,D$1,0)/VLOOKUP($A3360,'Old-SVXY-OHLC'!$A$3:$E$5000,5,0)-1))</f>
        <v>73.739793429867348</v>
      </c>
      <c r="E3361" s="11">
        <f>VLOOKUP(A3361,Master!A$6:J$4994,$I$1,0)</f>
        <v>74.978708290884981</v>
      </c>
      <c r="F3361" s="11">
        <f>VLOOKUP($A3360,Master!$A$6:$J$4994,$I$1,0)*(1+0.5*(VLOOKUP($A3361,'Old-SVXY-OHLC'!$A$3:$G$5000,F$1,0)/VLOOKUP($A3360,'Old-SVXY-OHLC'!$A$3:$G$5000,5,0)-1))</f>
        <v>74.672489521764717</v>
      </c>
    </row>
    <row r="3362" spans="1:6" x14ac:dyDescent="0.25">
      <c r="A3362" s="1">
        <v>42947</v>
      </c>
      <c r="B3362" s="11">
        <f>VLOOKUP($A3361,Master!$A$6:$J$4994,$I$1,0)*(1+0.5*(VLOOKUP($A3362,'Old-SVXY-OHLC'!$A$3:$E$5000,B$1,0)/VLOOKUP($A3361,'Old-SVXY-OHLC'!$A$3:$E$5000,5,0)-1))</f>
        <v>75.262061244543062</v>
      </c>
      <c r="C3362" s="11">
        <f>VLOOKUP($A3361,Master!$A$6:$J$4994,$I$1,0)*(1+0.5*(VLOOKUP($A3362,'Old-SVXY-OHLC'!$A$3:$E$5000,C$1,0)/VLOOKUP($A3361,'Old-SVXY-OHLC'!$A$3:$E$5000,5,0)-1))</f>
        <v>75.352229382904952</v>
      </c>
      <c r="D3362" s="11">
        <f>VLOOKUP($A3361,Master!$A$6:$J$4994,$I$1,0)*(1+0.5*(VLOOKUP($A3362,'Old-SVXY-OHLC'!$A$3:$E$5000,D$1,0)/VLOOKUP($A3361,'Old-SVXY-OHLC'!$A$3:$E$5000,5,0)-1))</f>
        <v>74.532569930086311</v>
      </c>
      <c r="E3362" s="11">
        <f>VLOOKUP(A3362,Master!A$6:J$4994,$I$1,0)</f>
        <v>75.351636377686447</v>
      </c>
      <c r="F3362" s="11">
        <f>VLOOKUP($A3361,Master!$A$6:$J$4994,$I$1,0)*(1+0.5*(VLOOKUP($A3362,'Old-SVXY-OHLC'!$A$3:$G$5000,F$1,0)/VLOOKUP($A3361,'Old-SVXY-OHLC'!$A$3:$G$5000,5,0)-1))</f>
        <v>74.973560608908528</v>
      </c>
    </row>
    <row r="3363" spans="1:6" x14ac:dyDescent="0.25">
      <c r="A3363" s="1">
        <v>42948</v>
      </c>
      <c r="B3363" s="11">
        <f>VLOOKUP($A3362,Master!$A$6:$J$4994,$I$1,0)*(1+0.5*(VLOOKUP($A3363,'Old-SVXY-OHLC'!$A$3:$E$5000,B$1,0)/VLOOKUP($A3362,'Old-SVXY-OHLC'!$A$3:$E$5000,5,0)-1))</f>
        <v>75.417752255619931</v>
      </c>
      <c r="C3363" s="11">
        <f>VLOOKUP($A3362,Master!$A$6:$J$4994,$I$1,0)*(1+0.5*(VLOOKUP($A3363,'Old-SVXY-OHLC'!$A$3:$E$5000,C$1,0)/VLOOKUP($A3362,'Old-SVXY-OHLC'!$A$3:$E$5000,5,0)-1))</f>
        <v>75.643311064574505</v>
      </c>
      <c r="D3363" s="11">
        <f>VLOOKUP($A3362,Master!$A$6:$J$4994,$I$1,0)*(1+0.5*(VLOOKUP($A3363,'Old-SVXY-OHLC'!$A$3:$E$5000,D$1,0)/VLOOKUP($A3362,'Old-SVXY-OHLC'!$A$3:$E$5000,5,0)-1))</f>
        <v>75.14708480167009</v>
      </c>
      <c r="E3363" s="11">
        <f>VLOOKUP(A3363,Master!A$6:J$4994,$I$1,0)</f>
        <v>75.509106766578142</v>
      </c>
      <c r="F3363" s="11">
        <f>VLOOKUP($A3362,Master!$A$6:$J$4994,$I$1,0)*(1+0.5*(VLOOKUP($A3363,'Old-SVXY-OHLC'!$A$3:$G$5000,F$1,0)/VLOOKUP($A3362,'Old-SVXY-OHLC'!$A$3:$G$5000,5,0)-1))</f>
        <v>75.405449525071504</v>
      </c>
    </row>
    <row r="3364" spans="1:6" x14ac:dyDescent="0.25">
      <c r="A3364" s="1">
        <v>42949</v>
      </c>
      <c r="B3364" s="11">
        <f>VLOOKUP($A3363,Master!$A$6:$J$4994,$I$1,0)*(1+0.5*(VLOOKUP($A3364,'Old-SVXY-OHLC'!$A$3:$E$5000,B$1,0)/VLOOKUP($A3363,'Old-SVXY-OHLC'!$A$3:$E$5000,5,0)-1))</f>
        <v>75.683752392094561</v>
      </c>
      <c r="C3364" s="11">
        <f>VLOOKUP($A3363,Master!$A$6:$J$4994,$I$1,0)*(1+0.5*(VLOOKUP($A3364,'Old-SVXY-OHLC'!$A$3:$E$5000,C$1,0)/VLOOKUP($A3363,'Old-SVXY-OHLC'!$A$3:$E$5000,5,0)-1))</f>
        <v>75.6960294533922</v>
      </c>
      <c r="D3364" s="11">
        <f>VLOOKUP($A3363,Master!$A$6:$J$4994,$I$1,0)*(1+0.5*(VLOOKUP($A3364,'Old-SVXY-OHLC'!$A$3:$E$5000,D$1,0)/VLOOKUP($A3363,'Old-SVXY-OHLC'!$A$3:$E$5000,5,0)-1))</f>
        <v>74.509206891299669</v>
      </c>
      <c r="E3364" s="11">
        <f>VLOOKUP(A3364,Master!A$6:J$4994,$I$1,0)</f>
        <v>75.108078735291102</v>
      </c>
      <c r="F3364" s="11">
        <f>VLOOKUP($A3363,Master!$A$6:$J$4994,$I$1,0)*(1+0.5*(VLOOKUP($A3364,'Old-SVXY-OHLC'!$A$3:$G$5000,F$1,0)/VLOOKUP($A3363,'Old-SVXY-OHLC'!$A$3:$G$5000,5,0)-1))</f>
        <v>75.286780435170286</v>
      </c>
    </row>
    <row r="3365" spans="1:6" x14ac:dyDescent="0.25">
      <c r="A3365" s="1">
        <v>42950</v>
      </c>
      <c r="B3365" s="11">
        <f>VLOOKUP($A3364,Master!$A$6:$J$4994,$I$1,0)*(1+0.5*(VLOOKUP($A3365,'Old-SVXY-OHLC'!$A$3:$E$5000,B$1,0)/VLOOKUP($A3364,'Old-SVXY-OHLC'!$A$3:$E$5000,5,0)-1))</f>
        <v>75.20523497927293</v>
      </c>
      <c r="C3365" s="11">
        <f>VLOOKUP($A3364,Master!$A$6:$J$4994,$I$1,0)*(1+0.5*(VLOOKUP($A3365,'Old-SVXY-OHLC'!$A$3:$E$5000,C$1,0)/VLOOKUP($A3364,'Old-SVXY-OHLC'!$A$3:$E$5000,5,0)-1))</f>
        <v>75.262837069431654</v>
      </c>
      <c r="D3365" s="11">
        <f>VLOOKUP($A3364,Master!$A$6:$J$4994,$I$1,0)*(1+0.5*(VLOOKUP($A3365,'Old-SVXY-OHLC'!$A$3:$E$5000,D$1,0)/VLOOKUP($A3364,'Old-SVXY-OHLC'!$A$3:$E$5000,5,0)-1))</f>
        <v>74.641556148389327</v>
      </c>
      <c r="E3365" s="11">
        <f>VLOOKUP(A3365,Master!A$6:J$4994,$I$1,0)</f>
        <v>74.863934644552103</v>
      </c>
      <c r="F3365" s="11">
        <f>VLOOKUP($A3364,Master!$A$6:$J$4994,$I$1,0)*(1+0.5*(VLOOKUP($A3365,'Old-SVXY-OHLC'!$A$3:$G$5000,F$1,0)/VLOOKUP($A3364,'Old-SVXY-OHLC'!$A$3:$G$5000,5,0)-1))</f>
        <v>74.797903855933114</v>
      </c>
    </row>
    <row r="3366" spans="1:6" x14ac:dyDescent="0.25">
      <c r="A3366" s="1">
        <v>42951</v>
      </c>
      <c r="B3366" s="11">
        <f>VLOOKUP($A3365,Master!$A$6:$J$4994,$I$1,0)*(1+0.5*(VLOOKUP($A3366,'Old-SVXY-OHLC'!$A$3:$E$5000,B$1,0)/VLOOKUP($A3365,'Old-SVXY-OHLC'!$A$3:$E$5000,5,0)-1))</f>
        <v>74.979104005683141</v>
      </c>
      <c r="C3366" s="11">
        <f>VLOOKUP($A3365,Master!$A$6:$J$4994,$I$1,0)*(1+0.5*(VLOOKUP($A3366,'Old-SVXY-OHLC'!$A$3:$E$5000,C$1,0)/VLOOKUP($A3365,'Old-SVXY-OHLC'!$A$3:$E$5000,5,0)-1))</f>
        <v>75.416657768080825</v>
      </c>
      <c r="D3366" s="11">
        <f>VLOOKUP($A3365,Master!$A$6:$J$4994,$I$1,0)*(1+0.5*(VLOOKUP($A3366,'Old-SVXY-OHLC'!$A$3:$E$5000,D$1,0)/VLOOKUP($A3365,'Old-SVXY-OHLC'!$A$3:$E$5000,5,0)-1))</f>
        <v>74.809862844503613</v>
      </c>
      <c r="E3366" s="11">
        <f>VLOOKUP(A3366,Master!A$6:J$4994,$I$1,0)</f>
        <v>74.831189367878665</v>
      </c>
      <c r="F3366" s="11">
        <f>VLOOKUP($A3365,Master!$A$6:$J$4994,$I$1,0)*(1+0.5*(VLOOKUP($A3366,'Old-SVXY-OHLC'!$A$3:$G$5000,F$1,0)/VLOOKUP($A3365,'Old-SVXY-OHLC'!$A$3:$G$5000,5,0)-1))</f>
        <v>74.90067358415115</v>
      </c>
    </row>
    <row r="3367" spans="1:6" x14ac:dyDescent="0.25">
      <c r="A3367" s="1">
        <v>42954</v>
      </c>
      <c r="B3367" s="11">
        <f>VLOOKUP($A3366,Master!$A$6:$J$4994,$I$1,0)*(1+0.5*(VLOOKUP($A3367,'Old-SVXY-OHLC'!$A$3:$E$5000,B$1,0)/VLOOKUP($A3366,'Old-SVXY-OHLC'!$A$3:$E$5000,5,0)-1))</f>
        <v>75.036776914291877</v>
      </c>
      <c r="C3367" s="11">
        <f>VLOOKUP($A3366,Master!$A$6:$J$4994,$I$1,0)*(1+0.5*(VLOOKUP($A3367,'Old-SVXY-OHLC'!$A$3:$E$5000,C$1,0)/VLOOKUP($A3366,'Old-SVXY-OHLC'!$A$3:$E$5000,5,0)-1))</f>
        <v>75.400188870334091</v>
      </c>
      <c r="D3367" s="11">
        <f>VLOOKUP($A3366,Master!$A$6:$J$4994,$I$1,0)*(1+0.5*(VLOOKUP($A3367,'Old-SVXY-OHLC'!$A$3:$E$5000,D$1,0)/VLOOKUP($A3366,'Old-SVXY-OHLC'!$A$3:$E$5000,5,0)-1))</f>
        <v>74.917016836505681</v>
      </c>
      <c r="E3367" s="11">
        <f>VLOOKUP(A3367,Master!A$6:J$4994,$I$1,0)</f>
        <v>75.38272183367296</v>
      </c>
      <c r="F3367" s="11">
        <f>VLOOKUP($A3366,Master!$A$6:$J$4994,$I$1,0)*(1+0.5*(VLOOKUP($A3367,'Old-SVXY-OHLC'!$A$3:$G$5000,F$1,0)/VLOOKUP($A3366,'Old-SVXY-OHLC'!$A$3:$G$5000,5,0)-1))</f>
        <v>75.396058386547807</v>
      </c>
    </row>
    <row r="3368" spans="1:6" x14ac:dyDescent="0.25">
      <c r="A3368" s="1">
        <v>42955</v>
      </c>
      <c r="B3368" s="11">
        <f>VLOOKUP($A3367,Master!$A$6:$J$4994,$I$1,0)*(1+0.5*(VLOOKUP($A3368,'Old-SVXY-OHLC'!$A$3:$E$5000,B$1,0)/VLOOKUP($A3367,'Old-SVXY-OHLC'!$A$3:$E$5000,5,0)-1))</f>
        <v>75.362587138789223</v>
      </c>
      <c r="C3368" s="11">
        <f>VLOOKUP($A3367,Master!$A$6:$J$4994,$I$1,0)*(1+0.5*(VLOOKUP($A3368,'Old-SVXY-OHLC'!$A$3:$E$5000,C$1,0)/VLOOKUP($A3367,'Old-SVXY-OHLC'!$A$3:$E$5000,5,0)-1))</f>
        <v>75.903734370850643</v>
      </c>
      <c r="D3368" s="11">
        <f>VLOOKUP($A3367,Master!$A$6:$J$4994,$I$1,0)*(1+0.5*(VLOOKUP($A3368,'Old-SVXY-OHLC'!$A$3:$E$5000,D$1,0)/VLOOKUP($A3367,'Old-SVXY-OHLC'!$A$3:$E$5000,5,0)-1))</f>
        <v>73.792439835802469</v>
      </c>
      <c r="E3368" s="11">
        <f>VLOOKUP(A3368,Master!A$6:J$4994,$I$1,0)</f>
        <v>74.247580945320564</v>
      </c>
      <c r="F3368" s="11">
        <f>VLOOKUP($A3367,Master!$A$6:$J$4994,$I$1,0)*(1+0.5*(VLOOKUP($A3368,'Old-SVXY-OHLC'!$A$3:$G$5000,F$1,0)/VLOOKUP($A3367,'Old-SVXY-OHLC'!$A$3:$G$5000,5,0)-1))</f>
        <v>74.333586657903865</v>
      </c>
    </row>
    <row r="3369" spans="1:6" x14ac:dyDescent="0.25">
      <c r="A3369" s="1">
        <v>42956</v>
      </c>
      <c r="B3369" s="11">
        <f>VLOOKUP($A3368,Master!$A$6:$J$4994,$I$1,0)*(1+0.5*(VLOOKUP($A3369,'Old-SVXY-OHLC'!$A$3:$E$5000,B$1,0)/VLOOKUP($A3368,'Old-SVXY-OHLC'!$A$3:$E$5000,5,0)-1))</f>
        <v>73.323024544648376</v>
      </c>
      <c r="C3369" s="11">
        <f>VLOOKUP($A3368,Master!$A$6:$J$4994,$I$1,0)*(1+0.5*(VLOOKUP($A3369,'Old-SVXY-OHLC'!$A$3:$E$5000,C$1,0)/VLOOKUP($A3368,'Old-SVXY-OHLC'!$A$3:$E$5000,5,0)-1))</f>
        <v>74.109873521731416</v>
      </c>
      <c r="D3369" s="11">
        <f>VLOOKUP($A3368,Master!$A$6:$J$4994,$I$1,0)*(1+0.5*(VLOOKUP($A3369,'Old-SVXY-OHLC'!$A$3:$E$5000,D$1,0)/VLOOKUP($A3368,'Old-SVXY-OHLC'!$A$3:$E$5000,5,0)-1))</f>
        <v>72.248915172219938</v>
      </c>
      <c r="E3369" s="11">
        <f>VLOOKUP(A3369,Master!A$6:J$4994,$I$1,0)</f>
        <v>73.765923741024963</v>
      </c>
      <c r="F3369" s="11">
        <f>VLOOKUP($A3368,Master!$A$6:$J$4994,$I$1,0)*(1+0.5*(VLOOKUP($A3369,'Old-SVXY-OHLC'!$A$3:$G$5000,F$1,0)/VLOOKUP($A3368,'Old-SVXY-OHLC'!$A$3:$G$5000,5,0)-1))</f>
        <v>73.310535288059612</v>
      </c>
    </row>
    <row r="3370" spans="1:6" x14ac:dyDescent="0.25">
      <c r="A3370" s="1">
        <v>42957</v>
      </c>
      <c r="B3370" s="11">
        <f>VLOOKUP($A3369,Master!$A$6:$J$4994,$I$1,0)*(1+0.5*(VLOOKUP($A3370,'Old-SVXY-OHLC'!$A$3:$E$5000,B$1,0)/VLOOKUP($A3369,'Old-SVXY-OHLC'!$A$3:$E$5000,5,0)-1))</f>
        <v>72.343502982736382</v>
      </c>
      <c r="C3370" s="11">
        <f>VLOOKUP($A3369,Master!$A$6:$J$4994,$I$1,0)*(1+0.5*(VLOOKUP($A3370,'Old-SVXY-OHLC'!$A$3:$E$5000,C$1,0)/VLOOKUP($A3369,'Old-SVXY-OHLC'!$A$3:$E$5000,5,0)-1))</f>
        <v>72.38959917021046</v>
      </c>
      <c r="D3370" s="11">
        <f>VLOOKUP($A3369,Master!$A$6:$J$4994,$I$1,0)*(1+0.5*(VLOOKUP($A3370,'Old-SVXY-OHLC'!$A$3:$E$5000,D$1,0)/VLOOKUP($A3369,'Old-SVXY-OHLC'!$A$3:$E$5000,5,0)-1))</f>
        <v>66.736459179862734</v>
      </c>
      <c r="E3370" s="11">
        <f>VLOOKUP(A3370,Master!A$6:J$4994,$I$1,0)</f>
        <v>66.736112668960857</v>
      </c>
      <c r="F3370" s="11">
        <f>VLOOKUP($A3369,Master!$A$6:$J$4994,$I$1,0)*(1+0.5*(VLOOKUP($A3370,'Old-SVXY-OHLC'!$A$3:$G$5000,F$1,0)/VLOOKUP($A3369,'Old-SVXY-OHLC'!$A$3:$G$5000,5,0)-1))</f>
        <v>68.28284666535157</v>
      </c>
    </row>
    <row r="3371" spans="1:6" x14ac:dyDescent="0.25">
      <c r="A3371" s="1">
        <v>42958</v>
      </c>
      <c r="B3371" s="11">
        <f>VLOOKUP($A3370,Master!$A$6:$J$4994,$I$1,0)*(1+0.5*(VLOOKUP($A3371,'Old-SVXY-OHLC'!$A$3:$E$5000,B$1,0)/VLOOKUP($A3370,'Old-SVXY-OHLC'!$A$3:$E$5000,5,0)-1))</f>
        <v>67.654234669437955</v>
      </c>
      <c r="C3371" s="11">
        <f>VLOOKUP($A3370,Master!$A$6:$J$4994,$I$1,0)*(1+0.5*(VLOOKUP($A3371,'Old-SVXY-OHLC'!$A$3:$E$5000,C$1,0)/VLOOKUP($A3370,'Old-SVXY-OHLC'!$A$3:$E$5000,5,0)-1))</f>
        <v>68.647223793858899</v>
      </c>
      <c r="D3371" s="11">
        <f>VLOOKUP($A3370,Master!$A$6:$J$4994,$I$1,0)*(1+0.5*(VLOOKUP($A3371,'Old-SVXY-OHLC'!$A$3:$E$5000,D$1,0)/VLOOKUP($A3370,'Old-SVXY-OHLC'!$A$3:$E$5000,5,0)-1))</f>
        <v>65.982080821456265</v>
      </c>
      <c r="E3371" s="11">
        <f>VLOOKUP(A3371,Master!A$6:J$4994,$I$1,0)</f>
        <v>66.580978765685472</v>
      </c>
      <c r="F3371" s="11">
        <f>VLOOKUP($A3370,Master!$A$6:$J$4994,$I$1,0)*(1+0.5*(VLOOKUP($A3371,'Old-SVXY-OHLC'!$A$3:$G$5000,F$1,0)/VLOOKUP($A3370,'Old-SVXY-OHLC'!$A$3:$G$5000,5,0)-1))</f>
        <v>66.942282615524618</v>
      </c>
    </row>
    <row r="3372" spans="1:6" x14ac:dyDescent="0.25">
      <c r="A3372" s="1">
        <v>42961</v>
      </c>
      <c r="B3372" s="11">
        <f>VLOOKUP($A3371,Master!$A$6:$J$4994,$I$1,0)*(1+0.5*(VLOOKUP($A3372,'Old-SVXY-OHLC'!$A$3:$E$5000,B$1,0)/VLOOKUP($A3371,'Old-SVXY-OHLC'!$A$3:$E$5000,5,0)-1))</f>
        <v>69.464056130866368</v>
      </c>
      <c r="C3372" s="11">
        <f>VLOOKUP($A3371,Master!$A$6:$J$4994,$I$1,0)*(1+0.5*(VLOOKUP($A3372,'Old-SVXY-OHLC'!$A$3:$E$5000,C$1,0)/VLOOKUP($A3371,'Old-SVXY-OHLC'!$A$3:$E$5000,5,0)-1))</f>
        <v>71.338462703950725</v>
      </c>
      <c r="D3372" s="11">
        <f>VLOOKUP($A3371,Master!$A$6:$J$4994,$I$1,0)*(1+0.5*(VLOOKUP($A3372,'Old-SVXY-OHLC'!$A$3:$E$5000,D$1,0)/VLOOKUP($A3371,'Old-SVXY-OHLC'!$A$3:$E$5000,5,0)-1))</f>
        <v>69.454664618847517</v>
      </c>
      <c r="E3372" s="11">
        <f>VLOOKUP(A3372,Master!A$6:J$4994,$I$1,0)</f>
        <v>71.338208957684486</v>
      </c>
      <c r="F3372" s="11">
        <f>VLOOKUP($A3371,Master!$A$6:$J$4994,$I$1,0)*(1+0.5*(VLOOKUP($A3372,'Old-SVXY-OHLC'!$A$3:$G$5000,F$1,0)/VLOOKUP($A3371,'Old-SVXY-OHLC'!$A$3:$G$5000,5,0)-1))</f>
        <v>71.234000748770498</v>
      </c>
    </row>
    <row r="3373" spans="1:6" x14ac:dyDescent="0.25">
      <c r="A3373" s="1">
        <v>42962</v>
      </c>
      <c r="B3373" s="11">
        <f>VLOOKUP($A3372,Master!$A$6:$J$4994,$I$1,0)*(1+0.5*(VLOOKUP($A3373,'Old-SVXY-OHLC'!$A$3:$E$5000,B$1,0)/VLOOKUP($A3372,'Old-SVXY-OHLC'!$A$3:$E$5000,5,0)-1))</f>
        <v>72.177750344032731</v>
      </c>
      <c r="C3373" s="11">
        <f>VLOOKUP($A3372,Master!$A$6:$J$4994,$I$1,0)*(1+0.5*(VLOOKUP($A3373,'Old-SVXY-OHLC'!$A$3:$E$5000,C$1,0)/VLOOKUP($A3372,'Old-SVXY-OHLC'!$A$3:$E$5000,5,0)-1))</f>
        <v>72.177750344032731</v>
      </c>
      <c r="D3373" s="11">
        <f>VLOOKUP($A3372,Master!$A$6:$J$4994,$I$1,0)*(1+0.5*(VLOOKUP($A3373,'Old-SVXY-OHLC'!$A$3:$E$5000,D$1,0)/VLOOKUP($A3372,'Old-SVXY-OHLC'!$A$3:$E$5000,5,0)-1))</f>
        <v>70.725328967671516</v>
      </c>
      <c r="E3373" s="11">
        <f>VLOOKUP(A3373,Master!A$6:J$4994,$I$1,0)</f>
        <v>71.35331724607083</v>
      </c>
      <c r="F3373" s="11">
        <f>VLOOKUP($A3372,Master!$A$6:$J$4994,$I$1,0)*(1+0.5*(VLOOKUP($A3373,'Old-SVXY-OHLC'!$A$3:$G$5000,F$1,0)/VLOOKUP($A3372,'Old-SVXY-OHLC'!$A$3:$G$5000,5,0)-1))</f>
        <v>71.416330047511266</v>
      </c>
    </row>
    <row r="3374" spans="1:6" x14ac:dyDescent="0.25">
      <c r="A3374" s="1">
        <v>42963</v>
      </c>
      <c r="B3374" s="11">
        <f>VLOOKUP($A3373,Master!$A$6:$J$4994,$I$1,0)*(1+0.5*(VLOOKUP($A3374,'Old-SVXY-OHLC'!$A$3:$E$5000,B$1,0)/VLOOKUP($A3373,'Old-SVXY-OHLC'!$A$3:$E$5000,5,0)-1))</f>
        <v>71.438121186225587</v>
      </c>
      <c r="C3374" s="11">
        <f>VLOOKUP($A3373,Master!$A$6:$J$4994,$I$1,0)*(1+0.5*(VLOOKUP($A3374,'Old-SVXY-OHLC'!$A$3:$E$5000,C$1,0)/VLOOKUP($A3373,'Old-SVXY-OHLC'!$A$3:$E$5000,5,0)-1))</f>
        <v>71.970563488028986</v>
      </c>
      <c r="D3374" s="11">
        <f>VLOOKUP($A3373,Master!$A$6:$J$4994,$I$1,0)*(1+0.5*(VLOOKUP($A3374,'Old-SVXY-OHLC'!$A$3:$E$5000,D$1,0)/VLOOKUP($A3373,'Old-SVXY-OHLC'!$A$3:$E$5000,5,0)-1))</f>
        <v>71.143299664872828</v>
      </c>
      <c r="E3374" s="11">
        <f>VLOOKUP(A3374,Master!A$6:J$4994,$I$1,0)</f>
        <v>71.622223284075346</v>
      </c>
      <c r="F3374" s="11">
        <f>VLOOKUP($A3373,Master!$A$6:$J$4994,$I$1,0)*(1+0.5*(VLOOKUP($A3374,'Old-SVXY-OHLC'!$A$3:$G$5000,F$1,0)/VLOOKUP($A3373,'Old-SVXY-OHLC'!$A$3:$G$5000,5,0)-1))</f>
        <v>71.684541742174417</v>
      </c>
    </row>
    <row r="3375" spans="1:6" x14ac:dyDescent="0.25">
      <c r="A3375" s="1">
        <v>42964</v>
      </c>
      <c r="B3375" s="11">
        <f>VLOOKUP($A3374,Master!$A$6:$J$4994,$I$1,0)*(1+0.5*(VLOOKUP($A3375,'Old-SVXY-OHLC'!$A$3:$E$5000,B$1,0)/VLOOKUP($A3374,'Old-SVXY-OHLC'!$A$3:$E$5000,5,0)-1))</f>
        <v>70.71967092979304</v>
      </c>
      <c r="C3375" s="11">
        <f>VLOOKUP($A3374,Master!$A$6:$J$4994,$I$1,0)*(1+0.5*(VLOOKUP($A3375,'Old-SVXY-OHLC'!$A$3:$E$5000,C$1,0)/VLOOKUP($A3374,'Old-SVXY-OHLC'!$A$3:$E$5000,5,0)-1))</f>
        <v>71.215047647413158</v>
      </c>
      <c r="D3375" s="11">
        <f>VLOOKUP($A3374,Master!$A$6:$J$4994,$I$1,0)*(1+0.5*(VLOOKUP($A3375,'Old-SVXY-OHLC'!$A$3:$E$5000,D$1,0)/VLOOKUP($A3374,'Old-SVXY-OHLC'!$A$3:$E$5000,5,0)-1))</f>
        <v>65.621260091087152</v>
      </c>
      <c r="E3375" s="11">
        <f>VLOOKUP(A3375,Master!A$6:J$4994,$I$1,0)</f>
        <v>66.63310796019482</v>
      </c>
      <c r="F3375" s="11">
        <f>VLOOKUP($A3374,Master!$A$6:$J$4994,$I$1,0)*(1+0.5*(VLOOKUP($A3375,'Old-SVXY-OHLC'!$A$3:$G$5000,F$1,0)/VLOOKUP($A3374,'Old-SVXY-OHLC'!$A$3:$G$5000,5,0)-1))</f>
        <v>65.726471502961786</v>
      </c>
    </row>
    <row r="3376" spans="1:6" x14ac:dyDescent="0.25">
      <c r="A3376" s="1">
        <v>42965</v>
      </c>
      <c r="B3376" s="11">
        <f>VLOOKUP($A3375,Master!$A$6:$J$4994,$I$1,0)*(1+0.5*(VLOOKUP($A3376,'Old-SVXY-OHLC'!$A$3:$E$5000,B$1,0)/VLOOKUP($A3375,'Old-SVXY-OHLC'!$A$3:$E$5000,5,0)-1))</f>
        <v>66.884815946964068</v>
      </c>
      <c r="C3376" s="11">
        <f>VLOOKUP($A3375,Master!$A$6:$J$4994,$I$1,0)*(1+0.5*(VLOOKUP($A3376,'Old-SVXY-OHLC'!$A$3:$E$5000,C$1,0)/VLOOKUP($A3375,'Old-SVXY-OHLC'!$A$3:$E$5000,5,0)-1))</f>
        <v>68.458035943702811</v>
      </c>
      <c r="D3376" s="11">
        <f>VLOOKUP($A3375,Master!$A$6:$J$4994,$I$1,0)*(1+0.5*(VLOOKUP($A3376,'Old-SVXY-OHLC'!$A$3:$E$5000,D$1,0)/VLOOKUP($A3375,'Old-SVXY-OHLC'!$A$3:$E$5000,5,0)-1))</f>
        <v>65.742814512250533</v>
      </c>
      <c r="E3376" s="11">
        <f>VLOOKUP(A3376,Master!A$6:J$4994,$I$1,0)</f>
        <v>66.51054890828155</v>
      </c>
      <c r="F3376" s="11">
        <f>VLOOKUP($A3375,Master!$A$6:$J$4994,$I$1,0)*(1+0.5*(VLOOKUP($A3376,'Old-SVXY-OHLC'!$A$3:$G$5000,F$1,0)/VLOOKUP($A3375,'Old-SVXY-OHLC'!$A$3:$G$5000,5,0)-1))</f>
        <v>66.799524883312117</v>
      </c>
    </row>
    <row r="3377" spans="1:6" x14ac:dyDescent="0.25">
      <c r="A3377" s="1">
        <v>42968</v>
      </c>
      <c r="B3377" s="11">
        <f>VLOOKUP($A3376,Master!$A$6:$J$4994,$I$1,0)*(1+0.5*(VLOOKUP($A3377,'Old-SVXY-OHLC'!$A$3:$E$5000,B$1,0)/VLOOKUP($A3376,'Old-SVXY-OHLC'!$A$3:$E$5000,5,0)-1))</f>
        <v>67.079961616407331</v>
      </c>
      <c r="C3377" s="11">
        <f>VLOOKUP($A3376,Master!$A$6:$J$4994,$I$1,0)*(1+0.5*(VLOOKUP($A3377,'Old-SVXY-OHLC'!$A$3:$E$5000,C$1,0)/VLOOKUP($A3376,'Old-SVXY-OHLC'!$A$3:$E$5000,5,0)-1))</f>
        <v>68.293878625231272</v>
      </c>
      <c r="D3377" s="11">
        <f>VLOOKUP($A3376,Master!$A$6:$J$4994,$I$1,0)*(1+0.5*(VLOOKUP($A3377,'Old-SVXY-OHLC'!$A$3:$E$5000,D$1,0)/VLOOKUP($A3376,'Old-SVXY-OHLC'!$A$3:$E$5000,5,0)-1))</f>
        <v>66.325138917610758</v>
      </c>
      <c r="E3377" s="11">
        <f>VLOOKUP(A3377,Master!A$6:J$4994,$I$1,0)</f>
        <v>68.293442107042324</v>
      </c>
      <c r="F3377" s="11">
        <f>VLOOKUP($A3376,Master!$A$6:$J$4994,$I$1,0)*(1+0.5*(VLOOKUP($A3377,'Old-SVXY-OHLC'!$A$3:$G$5000,F$1,0)/VLOOKUP($A3376,'Old-SVXY-OHLC'!$A$3:$G$5000,5,0)-1))</f>
        <v>68.133868133248299</v>
      </c>
    </row>
    <row r="3378" spans="1:6" x14ac:dyDescent="0.25">
      <c r="A3378" s="1">
        <v>42969</v>
      </c>
      <c r="B3378" s="11">
        <f>VLOOKUP($A3377,Master!$A$6:$J$4994,$I$1,0)*(1+0.5*(VLOOKUP($A3378,'Old-SVXY-OHLC'!$A$3:$E$5000,B$1,0)/VLOOKUP($A3377,'Old-SVXY-OHLC'!$A$3:$E$5000,5,0)-1))</f>
        <v>69.206221609251116</v>
      </c>
      <c r="C3378" s="11">
        <f>VLOOKUP($A3377,Master!$A$6:$J$4994,$I$1,0)*(1+0.5*(VLOOKUP($A3378,'Old-SVXY-OHLC'!$A$3:$E$5000,C$1,0)/VLOOKUP($A3377,'Old-SVXY-OHLC'!$A$3:$E$5000,5,0)-1))</f>
        <v>70.975415458647234</v>
      </c>
      <c r="D3378" s="11">
        <f>VLOOKUP($A3377,Master!$A$6:$J$4994,$I$1,0)*(1+0.5*(VLOOKUP($A3378,'Old-SVXY-OHLC'!$A$3:$E$5000,D$1,0)/VLOOKUP($A3377,'Old-SVXY-OHLC'!$A$3:$E$5000,5,0)-1))</f>
        <v>69.085932081885318</v>
      </c>
      <c r="E3378" s="11">
        <f>VLOOKUP(A3378,Master!A$6:J$4994,$I$1,0)</f>
        <v>70.975283497615592</v>
      </c>
      <c r="F3378" s="11">
        <f>VLOOKUP($A3377,Master!$A$6:$J$4994,$I$1,0)*(1+0.5*(VLOOKUP($A3378,'Old-SVXY-OHLC'!$A$3:$G$5000,F$1,0)/VLOOKUP($A3377,'Old-SVXY-OHLC'!$A$3:$G$5000,5,0)-1))</f>
        <v>70.635807230586465</v>
      </c>
    </row>
    <row r="3379" spans="1:6" x14ac:dyDescent="0.25">
      <c r="A3379" s="1">
        <v>42970</v>
      </c>
      <c r="B3379" s="11">
        <f>VLOOKUP($A3378,Master!$A$6:$J$4994,$I$1,0)*(1+0.5*(VLOOKUP($A3379,'Old-SVXY-OHLC'!$A$3:$E$5000,B$1,0)/VLOOKUP($A3378,'Old-SVXY-OHLC'!$A$3:$E$5000,5,0)-1))</f>
        <v>69.132314048249228</v>
      </c>
      <c r="C3379" s="11">
        <f>VLOOKUP($A3378,Master!$A$6:$J$4994,$I$1,0)*(1+0.5*(VLOOKUP($A3379,'Old-SVXY-OHLC'!$A$3:$E$5000,C$1,0)/VLOOKUP($A3378,'Old-SVXY-OHLC'!$A$3:$E$5000,5,0)-1))</f>
        <v>70.536591027556355</v>
      </c>
      <c r="D3379" s="11">
        <f>VLOOKUP($A3378,Master!$A$6:$J$4994,$I$1,0)*(1+0.5*(VLOOKUP($A3379,'Old-SVXY-OHLC'!$A$3:$E$5000,D$1,0)/VLOOKUP($A3378,'Old-SVXY-OHLC'!$A$3:$E$5000,5,0)-1))</f>
        <v>68.82916873407838</v>
      </c>
      <c r="E3379" s="11">
        <f>VLOOKUP(A3379,Master!A$6:J$4994,$I$1,0)</f>
        <v>69.271794533039667</v>
      </c>
      <c r="F3379" s="11">
        <f>VLOOKUP($A3378,Master!$A$6:$J$4994,$I$1,0)*(1+0.5*(VLOOKUP($A3379,'Old-SVXY-OHLC'!$A$3:$G$5000,F$1,0)/VLOOKUP($A3378,'Old-SVXY-OHLC'!$A$3:$G$5000,5,0)-1))</f>
        <v>70.224527445723751</v>
      </c>
    </row>
    <row r="3380" spans="1:6" x14ac:dyDescent="0.25">
      <c r="A3380" s="1">
        <v>42971</v>
      </c>
      <c r="B3380" s="11">
        <f>VLOOKUP($A3379,Master!$A$6:$J$4994,$I$1,0)*(1+0.5*(VLOOKUP($A3380,'Old-SVXY-OHLC'!$A$3:$E$5000,B$1,0)/VLOOKUP($A3379,'Old-SVXY-OHLC'!$A$3:$E$5000,5,0)-1))</f>
        <v>70.348854144854585</v>
      </c>
      <c r="C3380" s="11">
        <f>VLOOKUP($A3379,Master!$A$6:$J$4994,$I$1,0)*(1+0.5*(VLOOKUP($A3380,'Old-SVXY-OHLC'!$A$3:$E$5000,C$1,0)/VLOOKUP($A3379,'Old-SVXY-OHLC'!$A$3:$E$5000,5,0)-1))</f>
        <v>70.549952281102819</v>
      </c>
      <c r="D3380" s="11">
        <f>VLOOKUP($A3379,Master!$A$6:$J$4994,$I$1,0)*(1+0.5*(VLOOKUP($A3380,'Old-SVXY-OHLC'!$A$3:$E$5000,D$1,0)/VLOOKUP($A3379,'Old-SVXY-OHLC'!$A$3:$E$5000,5,0)-1))</f>
        <v>68.538983715687465</v>
      </c>
      <c r="E3380" s="11">
        <f>VLOOKUP(A3380,Master!A$6:J$4994,$I$1,0)</f>
        <v>69.710017260959759</v>
      </c>
      <c r="F3380" s="11">
        <f>VLOOKUP($A3379,Master!$A$6:$J$4994,$I$1,0)*(1+0.5*(VLOOKUP($A3380,'Old-SVXY-OHLC'!$A$3:$G$5000,F$1,0)/VLOOKUP($A3379,'Old-SVXY-OHLC'!$A$3:$G$5000,5,0)-1))</f>
        <v>69.219969574451113</v>
      </c>
    </row>
    <row r="3381" spans="1:6" x14ac:dyDescent="0.25">
      <c r="A3381" s="1">
        <v>42972</v>
      </c>
      <c r="B3381" s="11">
        <f>VLOOKUP($A3380,Master!$A$6:$J$4994,$I$1,0)*(1+0.5*(VLOOKUP($A3381,'Old-SVXY-OHLC'!$A$3:$E$5000,B$1,0)/VLOOKUP($A3380,'Old-SVXY-OHLC'!$A$3:$E$5000,5,0)-1))</f>
        <v>69.899585666115016</v>
      </c>
      <c r="C3381" s="11">
        <f>VLOOKUP($A3380,Master!$A$6:$J$4994,$I$1,0)*(1+0.5*(VLOOKUP($A3381,'Old-SVXY-OHLC'!$A$3:$E$5000,C$1,0)/VLOOKUP($A3380,'Old-SVXY-OHLC'!$A$3:$E$5000,5,0)-1))</f>
        <v>70.41696778203584</v>
      </c>
      <c r="D3381" s="11">
        <f>VLOOKUP($A3380,Master!$A$6:$J$4994,$I$1,0)*(1+0.5*(VLOOKUP($A3381,'Old-SVXY-OHLC'!$A$3:$E$5000,D$1,0)/VLOOKUP($A3380,'Old-SVXY-OHLC'!$A$3:$E$5000,5,0)-1))</f>
        <v>69.499904465810204</v>
      </c>
      <c r="E3381" s="11">
        <f>VLOOKUP(A3381,Master!A$6:J$4994,$I$1,0)</f>
        <v>70.416791356103104</v>
      </c>
      <c r="F3381" s="11">
        <f>VLOOKUP($A3380,Master!$A$6:$J$4994,$I$1,0)*(1+0.5*(VLOOKUP($A3381,'Old-SVXY-OHLC'!$A$3:$G$5000,F$1,0)/VLOOKUP($A3380,'Old-SVXY-OHLC'!$A$3:$G$5000,5,0)-1))</f>
        <v>70.262927876486373</v>
      </c>
    </row>
    <row r="3382" spans="1:6" x14ac:dyDescent="0.25">
      <c r="A3382" s="1">
        <v>42975</v>
      </c>
      <c r="B3382" s="11">
        <f>VLOOKUP($A3381,Master!$A$6:$J$4994,$I$1,0)*(1+0.5*(VLOOKUP($A3382,'Old-SVXY-OHLC'!$A$3:$E$5000,B$1,0)/VLOOKUP($A3381,'Old-SVXY-OHLC'!$A$3:$E$5000,5,0)-1))</f>
        <v>70.686969444366994</v>
      </c>
      <c r="C3382" s="11">
        <f>VLOOKUP($A3381,Master!$A$6:$J$4994,$I$1,0)*(1+0.5*(VLOOKUP($A3382,'Old-SVXY-OHLC'!$A$3:$E$5000,C$1,0)/VLOOKUP($A3381,'Old-SVXY-OHLC'!$A$3:$E$5000,5,0)-1))</f>
        <v>70.713947998692731</v>
      </c>
      <c r="D3382" s="11">
        <f>VLOOKUP($A3381,Master!$A$6:$J$4994,$I$1,0)*(1+0.5*(VLOOKUP($A3382,'Old-SVXY-OHLC'!$A$3:$E$5000,D$1,0)/VLOOKUP($A3381,'Old-SVXY-OHLC'!$A$3:$E$5000,5,0)-1))</f>
        <v>69.801128386000613</v>
      </c>
      <c r="E3382" s="11">
        <f>VLOOKUP(A3382,Master!A$6:J$4994,$I$1,0)</f>
        <v>70.586562385188486</v>
      </c>
      <c r="F3382" s="11">
        <f>VLOOKUP($A3381,Master!$A$6:$J$4994,$I$1,0)*(1+0.5*(VLOOKUP($A3382,'Old-SVXY-OHLC'!$A$3:$G$5000,F$1,0)/VLOOKUP($A3381,'Old-SVXY-OHLC'!$A$3:$G$5000,5,0)-1))</f>
        <v>70.493613020902131</v>
      </c>
    </row>
    <row r="3383" spans="1:6" x14ac:dyDescent="0.25">
      <c r="A3383" s="1">
        <v>42976</v>
      </c>
      <c r="B3383" s="11">
        <f>VLOOKUP($A3382,Master!$A$6:$J$4994,$I$1,0)*(1+0.5*(VLOOKUP($A3383,'Old-SVXY-OHLC'!$A$3:$E$5000,B$1,0)/VLOOKUP($A3382,'Old-SVXY-OHLC'!$A$3:$E$5000,5,0)-1))</f>
        <v>67.869084966263571</v>
      </c>
      <c r="C3383" s="11">
        <f>VLOOKUP($A3382,Master!$A$6:$J$4994,$I$1,0)*(1+0.5*(VLOOKUP($A3383,'Old-SVXY-OHLC'!$A$3:$E$5000,C$1,0)/VLOOKUP($A3382,'Old-SVXY-OHLC'!$A$3:$E$5000,5,0)-1))</f>
        <v>70.238266543073635</v>
      </c>
      <c r="D3383" s="11">
        <f>VLOOKUP($A3382,Master!$A$6:$J$4994,$I$1,0)*(1+0.5*(VLOOKUP($A3383,'Old-SVXY-OHLC'!$A$3:$E$5000,D$1,0)/VLOOKUP($A3382,'Old-SVXY-OHLC'!$A$3:$E$5000,5,0)-1))</f>
        <v>67.730023252800734</v>
      </c>
      <c r="E3383" s="11">
        <f>VLOOKUP(A3383,Master!A$6:J$4994,$I$1,0)</f>
        <v>70.238066031912467</v>
      </c>
      <c r="F3383" s="11">
        <f>VLOOKUP($A3382,Master!$A$6:$J$4994,$I$1,0)*(1+0.5*(VLOOKUP($A3383,'Old-SVXY-OHLC'!$A$3:$G$5000,F$1,0)/VLOOKUP($A3382,'Old-SVXY-OHLC'!$A$3:$G$5000,5,0)-1))</f>
        <v>70.107492966315604</v>
      </c>
    </row>
    <row r="3384" spans="1:6" x14ac:dyDescent="0.25">
      <c r="A3384" s="1">
        <v>42977</v>
      </c>
      <c r="B3384" s="11">
        <f>VLOOKUP($A3383,Master!$A$6:$J$4994,$I$1,0)*(1+0.5*(VLOOKUP($A3384,'Old-SVXY-OHLC'!$A$3:$E$5000,B$1,0)/VLOOKUP($A3383,'Old-SVXY-OHLC'!$A$3:$E$5000,5,0)-1))</f>
        <v>70.165245477290725</v>
      </c>
      <c r="C3384" s="11">
        <f>VLOOKUP($A3383,Master!$A$6:$J$4994,$I$1,0)*(1+0.5*(VLOOKUP($A3384,'Old-SVXY-OHLC'!$A$3:$E$5000,C$1,0)/VLOOKUP($A3383,'Old-SVXY-OHLC'!$A$3:$E$5000,5,0)-1))</f>
        <v>70.521388307274691</v>
      </c>
      <c r="D3384" s="11">
        <f>VLOOKUP($A3383,Master!$A$6:$J$4994,$I$1,0)*(1+0.5*(VLOOKUP($A3384,'Old-SVXY-OHLC'!$A$3:$E$5000,D$1,0)/VLOOKUP($A3383,'Old-SVXY-OHLC'!$A$3:$E$5000,5,0)-1))</f>
        <v>69.863201576329104</v>
      </c>
      <c r="E3384" s="11">
        <f>VLOOKUP(A3384,Master!A$6:J$4994,$I$1,0)</f>
        <v>70.182161149230168</v>
      </c>
      <c r="F3384" s="11">
        <f>VLOOKUP($A3383,Master!$A$6:$J$4994,$I$1,0)*(1+0.5*(VLOOKUP($A3384,'Old-SVXY-OHLC'!$A$3:$G$5000,F$1,0)/VLOOKUP($A3383,'Old-SVXY-OHLC'!$A$3:$G$5000,5,0)-1))</f>
        <v>70.28245779484665</v>
      </c>
    </row>
    <row r="3385" spans="1:6" x14ac:dyDescent="0.25">
      <c r="A3385" s="1">
        <v>42978</v>
      </c>
      <c r="B3385" s="11">
        <f>VLOOKUP($A3384,Master!$A$6:$J$4994,$I$1,0)*(1+0.5*(VLOOKUP($A3385,'Old-SVXY-OHLC'!$A$3:$E$5000,B$1,0)/VLOOKUP($A3384,'Old-SVXY-OHLC'!$A$3:$E$5000,5,0)-1))</f>
        <v>70.530488374260173</v>
      </c>
      <c r="C3385" s="11">
        <f>VLOOKUP($A3384,Master!$A$6:$J$4994,$I$1,0)*(1+0.5*(VLOOKUP($A3385,'Old-SVXY-OHLC'!$A$3:$E$5000,C$1,0)/VLOOKUP($A3384,'Old-SVXY-OHLC'!$A$3:$E$5000,5,0)-1))</f>
        <v>71.364147032910026</v>
      </c>
      <c r="D3385" s="11">
        <f>VLOOKUP($A3384,Master!$A$6:$J$4994,$I$1,0)*(1+0.5*(VLOOKUP($A3385,'Old-SVXY-OHLC'!$A$3:$E$5000,D$1,0)/VLOOKUP($A3384,'Old-SVXY-OHLC'!$A$3:$E$5000,5,0)-1))</f>
        <v>70.440252110908688</v>
      </c>
      <c r="E3385" s="11">
        <f>VLOOKUP(A3385,Master!A$6:J$4994,$I$1,0)</f>
        <v>71.363979075113591</v>
      </c>
      <c r="F3385" s="11">
        <f>VLOOKUP($A3384,Master!$A$6:$J$4994,$I$1,0)*(1+0.5*(VLOOKUP($A3385,'Old-SVXY-OHLC'!$A$3:$G$5000,F$1,0)/VLOOKUP($A3384,'Old-SVXY-OHLC'!$A$3:$G$5000,5,0)-1))</f>
        <v>71.274916229125665</v>
      </c>
    </row>
    <row r="3386" spans="1:6" x14ac:dyDescent="0.25">
      <c r="A3386" s="1">
        <v>42979</v>
      </c>
      <c r="B3386" s="11">
        <f>VLOOKUP($A3385,Master!$A$6:$J$4994,$I$1,0)*(1+0.5*(VLOOKUP($A3386,'Old-SVXY-OHLC'!$A$3:$E$5000,B$1,0)/VLOOKUP($A3385,'Old-SVXY-OHLC'!$A$3:$E$5000,5,0)-1))</f>
        <v>71.582437703207091</v>
      </c>
      <c r="C3386" s="11">
        <f>VLOOKUP($A3385,Master!$A$6:$J$4994,$I$1,0)*(1+0.5*(VLOOKUP($A3386,'Old-SVXY-OHLC'!$A$3:$E$5000,C$1,0)/VLOOKUP($A3385,'Old-SVXY-OHLC'!$A$3:$E$5000,5,0)-1))</f>
        <v>71.693392235935093</v>
      </c>
      <c r="D3386" s="11">
        <f>VLOOKUP($A3385,Master!$A$6:$J$4994,$I$1,0)*(1+0.5*(VLOOKUP($A3386,'Old-SVXY-OHLC'!$A$3:$E$5000,D$1,0)/VLOOKUP($A3385,'Old-SVXY-OHLC'!$A$3:$E$5000,5,0)-1))</f>
        <v>71.227381867023141</v>
      </c>
      <c r="E3386" s="11">
        <f>VLOOKUP(A3386,Master!A$6:J$4994,$I$1,0)</f>
        <v>71.294399236902478</v>
      </c>
      <c r="F3386" s="11">
        <f>VLOOKUP($A3385,Master!$A$6:$J$4994,$I$1,0)*(1+0.5*(VLOOKUP($A3386,'Old-SVXY-OHLC'!$A$3:$G$5000,F$1,0)/VLOOKUP($A3385,'Old-SVXY-OHLC'!$A$3:$G$5000,5,0)-1))</f>
        <v>71.325022743460025</v>
      </c>
    </row>
    <row r="3387" spans="1:6" x14ac:dyDescent="0.25">
      <c r="A3387" s="1">
        <v>42983</v>
      </c>
      <c r="B3387" s="11">
        <f>VLOOKUP($A3386,Master!$A$6:$J$4994,$I$1,0)*(1+0.5*(VLOOKUP($A3387,'Old-SVXY-OHLC'!$A$3:$E$5000,B$1,0)/VLOOKUP($A3386,'Old-SVXY-OHLC'!$A$3:$E$5000,5,0)-1))</f>
        <v>70.067632254759559</v>
      </c>
      <c r="C3387" s="11">
        <f>VLOOKUP($A3386,Master!$A$6:$J$4994,$I$1,0)*(1+0.5*(VLOOKUP($A3387,'Old-SVXY-OHLC'!$A$3:$E$5000,C$1,0)/VLOOKUP($A3386,'Old-SVXY-OHLC'!$A$3:$E$5000,5,0)-1))</f>
        <v>70.742889770507077</v>
      </c>
      <c r="D3387" s="11">
        <f>VLOOKUP($A3386,Master!$A$6:$J$4994,$I$1,0)*(1+0.5*(VLOOKUP($A3387,'Old-SVXY-OHLC'!$A$3:$E$5000,D$1,0)/VLOOKUP($A3386,'Old-SVXY-OHLC'!$A$3:$E$5000,5,0)-1))</f>
        <v>67.79307524501391</v>
      </c>
      <c r="E3387" s="11">
        <f>VLOOKUP(A3387,Master!A$6:J$4994,$I$1,0)</f>
        <v>70.244399883960526</v>
      </c>
      <c r="F3387" s="11">
        <f>VLOOKUP($A3386,Master!$A$6:$J$4994,$I$1,0)*(1+0.5*(VLOOKUP($A3387,'Old-SVXY-OHLC'!$A$3:$G$5000,F$1,0)/VLOOKUP($A3386,'Old-SVXY-OHLC'!$A$3:$G$5000,5,0)-1))</f>
        <v>69.285752699582375</v>
      </c>
    </row>
    <row r="3388" spans="1:6" x14ac:dyDescent="0.25">
      <c r="A3388" s="1">
        <v>42984</v>
      </c>
      <c r="B3388" s="11">
        <f>VLOOKUP($A3387,Master!$A$6:$J$4994,$I$1,0)*(1+0.5*(VLOOKUP($A3388,'Old-SVXY-OHLC'!$A$3:$E$5000,B$1,0)/VLOOKUP($A3387,'Old-SVXY-OHLC'!$A$3:$E$5000,5,0)-1))</f>
        <v>70.163286789319031</v>
      </c>
      <c r="C3388" s="11">
        <f>VLOOKUP($A3387,Master!$A$6:$J$4994,$I$1,0)*(1+0.5*(VLOOKUP($A3388,'Old-SVXY-OHLC'!$A$3:$E$5000,C$1,0)/VLOOKUP($A3387,'Old-SVXY-OHLC'!$A$3:$E$5000,5,0)-1))</f>
        <v>70.348190088243939</v>
      </c>
      <c r="D3388" s="11">
        <f>VLOOKUP($A3387,Master!$A$6:$J$4994,$I$1,0)*(1+0.5*(VLOOKUP($A3388,'Old-SVXY-OHLC'!$A$3:$E$5000,D$1,0)/VLOOKUP($A3387,'Old-SVXY-OHLC'!$A$3:$E$5000,5,0)-1))</f>
        <v>69.319957835276867</v>
      </c>
      <c r="E3388" s="11">
        <f>VLOOKUP(A3388,Master!A$6:J$4994,$I$1,0)</f>
        <v>70.017789563538386</v>
      </c>
      <c r="F3388" s="11">
        <f>VLOOKUP($A3387,Master!$A$6:$J$4994,$I$1,0)*(1+0.5*(VLOOKUP($A3388,'Old-SVXY-OHLC'!$A$3:$G$5000,F$1,0)/VLOOKUP($A3387,'Old-SVXY-OHLC'!$A$3:$G$5000,5,0)-1))</f>
        <v>70.199366031766885</v>
      </c>
    </row>
    <row r="3389" spans="1:6" x14ac:dyDescent="0.25">
      <c r="A3389" s="1">
        <v>42985</v>
      </c>
      <c r="B3389" s="11">
        <f>VLOOKUP($A3388,Master!$A$6:$J$4994,$I$1,0)*(1+0.5*(VLOOKUP($A3389,'Old-SVXY-OHLC'!$A$3:$E$5000,B$1,0)/VLOOKUP($A3388,'Old-SVXY-OHLC'!$A$3:$E$5000,5,0)-1))</f>
        <v>70.294769031205718</v>
      </c>
      <c r="C3389" s="11">
        <f>VLOOKUP($A3388,Master!$A$6:$J$4994,$I$1,0)*(1+0.5*(VLOOKUP($A3389,'Old-SVXY-OHLC'!$A$3:$E$5000,C$1,0)/VLOOKUP($A3388,'Old-SVXY-OHLC'!$A$3:$E$5000,5,0)-1))</f>
        <v>70.679342993372927</v>
      </c>
      <c r="D3389" s="11">
        <f>VLOOKUP($A3388,Master!$A$6:$J$4994,$I$1,0)*(1+0.5*(VLOOKUP($A3389,'Old-SVXY-OHLC'!$A$3:$E$5000,D$1,0)/VLOOKUP($A3388,'Old-SVXY-OHLC'!$A$3:$E$5000,5,0)-1))</f>
        <v>69.711119662889956</v>
      </c>
      <c r="E3389" s="11">
        <f>VLOOKUP(A3389,Master!A$6:J$4994,$I$1,0)</f>
        <v>70.507462948289685</v>
      </c>
      <c r="F3389" s="11">
        <f>VLOOKUP($A3388,Master!$A$6:$J$4994,$I$1,0)*(1+0.5*(VLOOKUP($A3389,'Old-SVXY-OHLC'!$A$3:$G$5000,F$1,0)/VLOOKUP($A3388,'Old-SVXY-OHLC'!$A$3:$G$5000,5,0)-1))</f>
        <v>70.385259044981396</v>
      </c>
    </row>
    <row r="3390" spans="1:6" x14ac:dyDescent="0.25">
      <c r="A3390" s="1">
        <v>42986</v>
      </c>
      <c r="B3390" s="11">
        <f>VLOOKUP($A3389,Master!$A$6:$J$4994,$I$1,0)*(1+0.5*(VLOOKUP($A3390,'Old-SVXY-OHLC'!$A$3:$E$5000,B$1,0)/VLOOKUP($A3389,'Old-SVXY-OHLC'!$A$3:$E$5000,5,0)-1))</f>
        <v>69.941094781752682</v>
      </c>
      <c r="C3390" s="11">
        <f>VLOOKUP($A3389,Master!$A$6:$J$4994,$I$1,0)*(1+0.5*(VLOOKUP($A3390,'Old-SVXY-OHLC'!$A$3:$E$5000,C$1,0)/VLOOKUP($A3389,'Old-SVXY-OHLC'!$A$3:$E$5000,5,0)-1))</f>
        <v>70.084876604159163</v>
      </c>
      <c r="D3390" s="11">
        <f>VLOOKUP($A3389,Master!$A$6:$J$4994,$I$1,0)*(1+0.5*(VLOOKUP($A3390,'Old-SVXY-OHLC'!$A$3:$E$5000,D$1,0)/VLOOKUP($A3389,'Old-SVXY-OHLC'!$A$3:$E$5000,5,0)-1))</f>
        <v>69.303063843460336</v>
      </c>
      <c r="E3390" s="11">
        <f>VLOOKUP(A3390,Master!A$6:J$4994,$I$1,0)</f>
        <v>69.688273259296238</v>
      </c>
      <c r="F3390" s="11">
        <f>VLOOKUP($A3389,Master!$A$6:$J$4994,$I$1,0)*(1+0.5*(VLOOKUP($A3390,'Old-SVXY-OHLC'!$A$3:$G$5000,F$1,0)/VLOOKUP($A3389,'Old-SVXY-OHLC'!$A$3:$G$5000,5,0)-1))</f>
        <v>69.550190198676049</v>
      </c>
    </row>
    <row r="3391" spans="1:6" x14ac:dyDescent="0.25">
      <c r="A3391" s="1">
        <v>42989</v>
      </c>
      <c r="B3391" s="11">
        <f>VLOOKUP($A3390,Master!$A$6:$J$4994,$I$1,0)*(1+0.5*(VLOOKUP($A3391,'Old-SVXY-OHLC'!$A$3:$E$5000,B$1,0)/VLOOKUP($A3390,'Old-SVXY-OHLC'!$A$3:$E$5000,5,0)-1))</f>
        <v>70.835024843812832</v>
      </c>
      <c r="C3391" s="11">
        <f>VLOOKUP($A3390,Master!$A$6:$J$4994,$I$1,0)*(1+0.5*(VLOOKUP($A3391,'Old-SVXY-OHLC'!$A$3:$E$5000,C$1,0)/VLOOKUP($A3390,'Old-SVXY-OHLC'!$A$3:$E$5000,5,0)-1))</f>
        <v>71.748888736052422</v>
      </c>
      <c r="D3391" s="11">
        <f>VLOOKUP($A3390,Master!$A$6:$J$4994,$I$1,0)*(1+0.5*(VLOOKUP($A3391,'Old-SVXY-OHLC'!$A$3:$E$5000,D$1,0)/VLOOKUP($A3390,'Old-SVXY-OHLC'!$A$3:$E$5000,5,0)-1))</f>
        <v>70.835024843812832</v>
      </c>
      <c r="E3391" s="11">
        <f>VLOOKUP(A3391,Master!A$6:J$4994,$I$1,0)</f>
        <v>71.696991565660085</v>
      </c>
      <c r="F3391" s="11">
        <f>VLOOKUP($A3390,Master!$A$6:$J$4994,$I$1,0)*(1+0.5*(VLOOKUP($A3391,'Old-SVXY-OHLC'!$A$3:$G$5000,F$1,0)/VLOOKUP($A3390,'Old-SVXY-OHLC'!$A$3:$G$5000,5,0)-1))</f>
        <v>71.530653749868662</v>
      </c>
    </row>
    <row r="3392" spans="1:6" x14ac:dyDescent="0.25">
      <c r="A3392" s="1">
        <v>42990</v>
      </c>
      <c r="B3392" s="11">
        <f>VLOOKUP($A3391,Master!$A$6:$J$4994,$I$1,0)*(1+0.5*(VLOOKUP($A3392,'Old-SVXY-OHLC'!$A$3:$E$5000,B$1,0)/VLOOKUP($A3391,'Old-SVXY-OHLC'!$A$3:$E$5000,5,0)-1))</f>
        <v>71.999127579791974</v>
      </c>
      <c r="C3392" s="11">
        <f>VLOOKUP($A3391,Master!$A$6:$J$4994,$I$1,0)*(1+0.5*(VLOOKUP($A3392,'Old-SVXY-OHLC'!$A$3:$E$5000,C$1,0)/VLOOKUP($A3391,'Old-SVXY-OHLC'!$A$3:$E$5000,5,0)-1))</f>
        <v>72.46792928514482</v>
      </c>
      <c r="D3392" s="11">
        <f>VLOOKUP($A3391,Master!$A$6:$J$4994,$I$1,0)*(1+0.5*(VLOOKUP($A3392,'Old-SVXY-OHLC'!$A$3:$E$5000,D$1,0)/VLOOKUP($A3391,'Old-SVXY-OHLC'!$A$3:$E$5000,5,0)-1))</f>
        <v>71.751460807093551</v>
      </c>
      <c r="E3392" s="11">
        <f>VLOOKUP(A3392,Master!A$6:J$4994,$I$1,0)</f>
        <v>72.437752756542523</v>
      </c>
      <c r="F3392" s="11">
        <f>VLOOKUP($A3391,Master!$A$6:$J$4994,$I$1,0)*(1+0.5*(VLOOKUP($A3392,'Old-SVXY-OHLC'!$A$3:$G$5000,F$1,0)/VLOOKUP($A3391,'Old-SVXY-OHLC'!$A$3:$G$5000,5,0)-1))</f>
        <v>72.436970827991587</v>
      </c>
    </row>
    <row r="3393" spans="1:6" x14ac:dyDescent="0.25">
      <c r="A3393" s="1">
        <v>42991</v>
      </c>
      <c r="B3393" s="11">
        <f>VLOOKUP($A3392,Master!$A$6:$J$4994,$I$1,0)*(1+0.5*(VLOOKUP($A3393,'Old-SVXY-OHLC'!$A$3:$E$5000,B$1,0)/VLOOKUP($A3392,'Old-SVXY-OHLC'!$A$3:$E$5000,5,0)-1))</f>
        <v>72.467444335072145</v>
      </c>
      <c r="C3393" s="11">
        <f>VLOOKUP($A3392,Master!$A$6:$J$4994,$I$1,0)*(1+0.5*(VLOOKUP($A3393,'Old-SVXY-OHLC'!$A$3:$E$5000,C$1,0)/VLOOKUP($A3392,'Old-SVXY-OHLC'!$A$3:$E$5000,5,0)-1))</f>
        <v>73.75890765454642</v>
      </c>
      <c r="D3393" s="11">
        <f>VLOOKUP($A3392,Master!$A$6:$J$4994,$I$1,0)*(1+0.5*(VLOOKUP($A3393,'Old-SVXY-OHLC'!$A$3:$E$5000,D$1,0)/VLOOKUP($A3392,'Old-SVXY-OHLC'!$A$3:$E$5000,5,0)-1))</f>
        <v>72.436799411581319</v>
      </c>
      <c r="E3393" s="11">
        <f>VLOOKUP(A3393,Master!A$6:J$4994,$I$1,0)</f>
        <v>73.625828239166751</v>
      </c>
      <c r="F3393" s="11">
        <f>VLOOKUP($A3392,Master!$A$6:$J$4994,$I$1,0)*(1+0.5*(VLOOKUP($A3393,'Old-SVXY-OHLC'!$A$3:$G$5000,F$1,0)/VLOOKUP($A3392,'Old-SVXY-OHLC'!$A$3:$G$5000,5,0)-1))</f>
        <v>73.701996967131592</v>
      </c>
    </row>
    <row r="3394" spans="1:6" x14ac:dyDescent="0.25">
      <c r="A3394" s="1">
        <v>42992</v>
      </c>
      <c r="B3394" s="11">
        <f>VLOOKUP($A3393,Master!$A$6:$J$4994,$I$1,0)*(1+0.5*(VLOOKUP($A3394,'Old-SVXY-OHLC'!$A$3:$E$5000,B$1,0)/VLOOKUP($A3393,'Old-SVXY-OHLC'!$A$3:$E$5000,5,0)-1))</f>
        <v>73.261166603886238</v>
      </c>
      <c r="C3394" s="11">
        <f>VLOOKUP($A3393,Master!$A$6:$J$4994,$I$1,0)*(1+0.5*(VLOOKUP($A3394,'Old-SVXY-OHLC'!$A$3:$E$5000,C$1,0)/VLOOKUP($A3393,'Old-SVXY-OHLC'!$A$3:$E$5000,5,0)-1))</f>
        <v>73.756622446018213</v>
      </c>
      <c r="D3394" s="11">
        <f>VLOOKUP($A3393,Master!$A$6:$J$4994,$I$1,0)*(1+0.5*(VLOOKUP($A3394,'Old-SVXY-OHLC'!$A$3:$E$5000,D$1,0)/VLOOKUP($A3393,'Old-SVXY-OHLC'!$A$3:$E$5000,5,0)-1))</f>
        <v>73.110376819316713</v>
      </c>
      <c r="E3394" s="11">
        <f>VLOOKUP(A3394,Master!A$6:J$4994,$I$1,0)</f>
        <v>73.40634964870641</v>
      </c>
      <c r="F3394" s="11">
        <f>VLOOKUP($A3393,Master!$A$6:$J$4994,$I$1,0)*(1+0.5*(VLOOKUP($A3394,'Old-SVXY-OHLC'!$A$3:$G$5000,F$1,0)/VLOOKUP($A3393,'Old-SVXY-OHLC'!$A$3:$G$5000,5,0)-1))</f>
        <v>73.200850776224499</v>
      </c>
    </row>
    <row r="3395" spans="1:6" x14ac:dyDescent="0.25">
      <c r="A3395" s="1">
        <v>42993</v>
      </c>
      <c r="B3395" s="11">
        <f>VLOOKUP($A3394,Master!$A$6:$J$4994,$I$1,0)*(1+0.5*(VLOOKUP($A3395,'Old-SVXY-OHLC'!$A$3:$E$5000,B$1,0)/VLOOKUP($A3394,'Old-SVXY-OHLC'!$A$3:$E$5000,5,0)-1))</f>
        <v>73.403125697025203</v>
      </c>
      <c r="C3395" s="11">
        <f>VLOOKUP($A3394,Master!$A$6:$J$4994,$I$1,0)*(1+0.5*(VLOOKUP($A3395,'Old-SVXY-OHLC'!$A$3:$E$5000,C$1,0)/VLOOKUP($A3394,'Old-SVXY-OHLC'!$A$3:$E$5000,5,0)-1))</f>
        <v>73.951916789789124</v>
      </c>
      <c r="D3395" s="11">
        <f>VLOOKUP($A3394,Master!$A$6:$J$4994,$I$1,0)*(1+0.5*(VLOOKUP($A3395,'Old-SVXY-OHLC'!$A$3:$E$5000,D$1,0)/VLOOKUP($A3394,'Old-SVXY-OHLC'!$A$3:$E$5000,5,0)-1))</f>
        <v>73.381518401093416</v>
      </c>
      <c r="E3395" s="11">
        <f>VLOOKUP(A3395,Master!A$6:J$4994,$I$1,0)</f>
        <v>73.779853454058554</v>
      </c>
      <c r="F3395" s="11">
        <f>VLOOKUP($A3394,Master!$A$6:$J$4994,$I$1,0)*(1+0.5*(VLOOKUP($A3395,'Old-SVXY-OHLC'!$A$3:$G$5000,F$1,0)/VLOOKUP($A3394,'Old-SVXY-OHLC'!$A$3:$G$5000,5,0)-1))</f>
        <v>73.882779319639312</v>
      </c>
    </row>
    <row r="3396" spans="1:6" x14ac:dyDescent="0.25">
      <c r="A3396" s="1">
        <v>42996</v>
      </c>
      <c r="B3396" s="11">
        <f>VLOOKUP($A3395,Master!$A$6:$J$4994,$I$1,0)*(1+0.5*(VLOOKUP($A3396,'Old-SVXY-OHLC'!$A$3:$E$5000,B$1,0)/VLOOKUP($A3395,'Old-SVXY-OHLC'!$A$3:$E$5000,5,0)-1))</f>
        <v>74.372200470270911</v>
      </c>
      <c r="C3396" s="11">
        <f>VLOOKUP($A3395,Master!$A$6:$J$4994,$I$1,0)*(1+0.5*(VLOOKUP($A3396,'Old-SVXY-OHLC'!$A$3:$E$5000,C$1,0)/VLOOKUP($A3395,'Old-SVXY-OHLC'!$A$3:$E$5000,5,0)-1))</f>
        <v>75.782407173592304</v>
      </c>
      <c r="D3396" s="11">
        <f>VLOOKUP($A3395,Master!$A$6:$J$4994,$I$1,0)*(1+0.5*(VLOOKUP($A3396,'Old-SVXY-OHLC'!$A$3:$E$5000,D$1,0)/VLOOKUP($A3395,'Old-SVXY-OHLC'!$A$3:$E$5000,5,0)-1))</f>
        <v>74.367900198396853</v>
      </c>
      <c r="E3396" s="11">
        <f>VLOOKUP(A3396,Master!A$6:J$4994,$I$1,0)</f>
        <v>75.205795483187018</v>
      </c>
      <c r="F3396" s="11">
        <f>VLOOKUP($A3395,Master!$A$6:$J$4994,$I$1,0)*(1+0.5*(VLOOKUP($A3396,'Old-SVXY-OHLC'!$A$3:$G$5000,F$1,0)/VLOOKUP($A3395,'Old-SVXY-OHLC'!$A$3:$G$5000,5,0)-1))</f>
        <v>75.481449624000092</v>
      </c>
    </row>
    <row r="3397" spans="1:6" x14ac:dyDescent="0.25">
      <c r="A3397" s="1">
        <v>42997</v>
      </c>
      <c r="B3397" s="11">
        <f>VLOOKUP($A3396,Master!$A$6:$J$4994,$I$1,0)*(1+0.5*(VLOOKUP($A3397,'Old-SVXY-OHLC'!$A$3:$E$5000,B$1,0)/VLOOKUP($A3396,'Old-SVXY-OHLC'!$A$3:$E$5000,5,0)-1))</f>
        <v>75.488465712082871</v>
      </c>
      <c r="C3397" s="11">
        <f>VLOOKUP($A3396,Master!$A$6:$J$4994,$I$1,0)*(1+0.5*(VLOOKUP($A3397,'Old-SVXY-OHLC'!$A$3:$E$5000,C$1,0)/VLOOKUP($A3396,'Old-SVXY-OHLC'!$A$3:$E$5000,5,0)-1))</f>
        <v>75.547536227410077</v>
      </c>
      <c r="D3397" s="11">
        <f>VLOOKUP($A3396,Master!$A$6:$J$4994,$I$1,0)*(1+0.5*(VLOOKUP($A3397,'Old-SVXY-OHLC'!$A$3:$E$5000,D$1,0)/VLOOKUP($A3396,'Old-SVXY-OHLC'!$A$3:$E$5000,5,0)-1))</f>
        <v>74.986361479546019</v>
      </c>
      <c r="E3397" s="11">
        <f>VLOOKUP(A3397,Master!A$6:J$4994,$I$1,0)</f>
        <v>75.184788391318691</v>
      </c>
      <c r="F3397" s="11">
        <f>VLOOKUP($A3396,Master!$A$6:$J$4994,$I$1,0)*(1+0.5*(VLOOKUP($A3397,'Old-SVXY-OHLC'!$A$3:$G$5000,F$1,0)/VLOOKUP($A3396,'Old-SVXY-OHLC'!$A$3:$G$5000,5,0)-1))</f>
        <v>75.463150439983764</v>
      </c>
    </row>
    <row r="3398" spans="1:6" x14ac:dyDescent="0.25">
      <c r="A3398" s="1">
        <v>42998</v>
      </c>
      <c r="B3398" s="11">
        <f>VLOOKUP($A3397,Master!$A$6:$J$4994,$I$1,0)*(1+0.5*(VLOOKUP($A3398,'Old-SVXY-OHLC'!$A$3:$E$5000,B$1,0)/VLOOKUP($A3397,'Old-SVXY-OHLC'!$A$3:$E$5000,5,0)-1))</f>
        <v>75.319521232343135</v>
      </c>
      <c r="C3398" s="11">
        <f>VLOOKUP($A3397,Master!$A$6:$J$4994,$I$1,0)*(1+0.5*(VLOOKUP($A3398,'Old-SVXY-OHLC'!$A$3:$E$5000,C$1,0)/VLOOKUP($A3397,'Old-SVXY-OHLC'!$A$3:$E$5000,5,0)-1))</f>
        <v>75.665602947480878</v>
      </c>
      <c r="D3398" s="11">
        <f>VLOOKUP($A3397,Master!$A$6:$J$4994,$I$1,0)*(1+0.5*(VLOOKUP($A3398,'Old-SVXY-OHLC'!$A$3:$E$5000,D$1,0)/VLOOKUP($A3397,'Old-SVXY-OHLC'!$A$3:$E$5000,5,0)-1))</f>
        <v>74.015385725698323</v>
      </c>
      <c r="E3398" s="11">
        <f>VLOOKUP(A3398,Master!A$6:J$4994,$I$1,0)</f>
        <v>75.636656006774956</v>
      </c>
      <c r="F3398" s="11">
        <f>VLOOKUP($A3397,Master!$A$6:$J$4994,$I$1,0)*(1+0.5*(VLOOKUP($A3398,'Old-SVXY-OHLC'!$A$3:$G$5000,F$1,0)/VLOOKUP($A3397,'Old-SVXY-OHLC'!$A$3:$G$5000,5,0)-1))</f>
        <v>75.425033950372935</v>
      </c>
    </row>
    <row r="3399" spans="1:6" x14ac:dyDescent="0.25">
      <c r="A3399" s="1">
        <v>42999</v>
      </c>
      <c r="B3399" s="11">
        <f>VLOOKUP($A3398,Master!$A$6:$J$4994,$I$1,0)*(1+0.5*(VLOOKUP($A3399,'Old-SVXY-OHLC'!$A$3:$E$5000,B$1,0)/VLOOKUP($A3398,'Old-SVXY-OHLC'!$A$3:$E$5000,5,0)-1))</f>
        <v>75.577131943555642</v>
      </c>
      <c r="C3399" s="11">
        <f>VLOOKUP($A3398,Master!$A$6:$J$4994,$I$1,0)*(1+0.5*(VLOOKUP($A3399,'Old-SVXY-OHLC'!$A$3:$E$5000,C$1,0)/VLOOKUP($A3398,'Old-SVXY-OHLC'!$A$3:$E$5000,5,0)-1))</f>
        <v>75.673627923362858</v>
      </c>
      <c r="D3399" s="11">
        <f>VLOOKUP($A3398,Master!$A$6:$J$4994,$I$1,0)*(1+0.5*(VLOOKUP($A3399,'Old-SVXY-OHLC'!$A$3:$E$5000,D$1,0)/VLOOKUP($A3398,'Old-SVXY-OHLC'!$A$3:$E$5000,5,0)-1))</f>
        <v>75.010750723537654</v>
      </c>
      <c r="E3399" s="11">
        <f>VLOOKUP(A3399,Master!A$6:J$4994,$I$1,0)</f>
        <v>75.473557375577357</v>
      </c>
      <c r="F3399" s="11">
        <f>VLOOKUP($A3398,Master!$A$6:$J$4994,$I$1,0)*(1+0.5*(VLOOKUP($A3399,'Old-SVXY-OHLC'!$A$3:$G$5000,F$1,0)/VLOOKUP($A3398,'Old-SVXY-OHLC'!$A$3:$G$5000,5,0)-1))</f>
        <v>75.459660528617377</v>
      </c>
    </row>
    <row r="3400" spans="1:6" x14ac:dyDescent="0.25">
      <c r="A3400" s="1">
        <v>43000</v>
      </c>
      <c r="B3400" s="11">
        <f>VLOOKUP($A3399,Master!$A$6:$J$4994,$I$1,0)*(1+0.5*(VLOOKUP($A3400,'Old-SVXY-OHLC'!$A$3:$E$5000,B$1,0)/VLOOKUP($A3399,'Old-SVXY-OHLC'!$A$3:$E$5000,5,0)-1))</f>
        <v>74.77829167157752</v>
      </c>
      <c r="C3400" s="11">
        <f>VLOOKUP($A3399,Master!$A$6:$J$4994,$I$1,0)*(1+0.5*(VLOOKUP($A3400,'Old-SVXY-OHLC'!$A$3:$E$5000,C$1,0)/VLOOKUP($A3399,'Old-SVXY-OHLC'!$A$3:$E$5000,5,0)-1))</f>
        <v>75.459419520845771</v>
      </c>
      <c r="D3400" s="11">
        <f>VLOOKUP($A3399,Master!$A$6:$J$4994,$I$1,0)*(1+0.5*(VLOOKUP($A3400,'Old-SVXY-OHLC'!$A$3:$E$5000,D$1,0)/VLOOKUP($A3399,'Old-SVXY-OHLC'!$A$3:$E$5000,5,0)-1))</f>
        <v>74.51761569696076</v>
      </c>
      <c r="E3400" s="11">
        <f>VLOOKUP(A3400,Master!A$6:J$4994,$I$1,0)</f>
        <v>75.152572587027365</v>
      </c>
      <c r="F3400" s="11">
        <f>VLOOKUP($A3399,Master!$A$6:$J$4994,$I$1,0)*(1+0.5*(VLOOKUP($A3400,'Old-SVXY-OHLC'!$A$3:$G$5000,F$1,0)/VLOOKUP($A3399,'Old-SVXY-OHLC'!$A$3:$G$5000,5,0)-1))</f>
        <v>75.202945929097098</v>
      </c>
    </row>
    <row r="3401" spans="1:6" x14ac:dyDescent="0.25">
      <c r="A3401" s="1">
        <v>43003</v>
      </c>
      <c r="B3401" s="11">
        <f>VLOOKUP($A3400,Master!$A$6:$J$4994,$I$1,0)*(1+0.5*(VLOOKUP($A3401,'Old-SVXY-OHLC'!$A$3:$E$5000,B$1,0)/VLOOKUP($A3400,'Old-SVXY-OHLC'!$A$3:$E$5000,5,0)-1))</f>
        <v>75.122718779032965</v>
      </c>
      <c r="C3401" s="11">
        <f>VLOOKUP($A3400,Master!$A$6:$J$4994,$I$1,0)*(1+0.5*(VLOOKUP($A3401,'Old-SVXY-OHLC'!$A$3:$E$5000,C$1,0)/VLOOKUP($A3400,'Old-SVXY-OHLC'!$A$3:$E$5000,5,0)-1))</f>
        <v>75.608306649280266</v>
      </c>
      <c r="D3401" s="11">
        <f>VLOOKUP($A3400,Master!$A$6:$J$4994,$I$1,0)*(1+0.5*(VLOOKUP($A3401,'Old-SVXY-OHLC'!$A$3:$E$5000,D$1,0)/VLOOKUP($A3400,'Old-SVXY-OHLC'!$A$3:$E$5000,5,0)-1))</f>
        <v>74.024870695753833</v>
      </c>
      <c r="E3401" s="11">
        <f>VLOOKUP(A3401,Master!A$6:J$4994,$I$1,0)</f>
        <v>75.296130469435681</v>
      </c>
      <c r="F3401" s="11">
        <f>VLOOKUP($A3400,Master!$A$6:$J$4994,$I$1,0)*(1+0.5*(VLOOKUP($A3401,'Old-SVXY-OHLC'!$A$3:$G$5000,F$1,0)/VLOOKUP($A3400,'Old-SVXY-OHLC'!$A$3:$G$5000,5,0)-1))</f>
        <v>75.18605706167321</v>
      </c>
    </row>
    <row r="3402" spans="1:6" x14ac:dyDescent="0.25">
      <c r="A3402" s="1">
        <v>43004</v>
      </c>
      <c r="B3402" s="11">
        <f>VLOOKUP($A3401,Master!$A$6:$J$4994,$I$1,0)*(1+0.5*(VLOOKUP($A3402,'Old-SVXY-OHLC'!$A$3:$E$5000,B$1,0)/VLOOKUP($A3401,'Old-SVXY-OHLC'!$A$3:$E$5000,5,0)-1))</f>
        <v>75.392165291967757</v>
      </c>
      <c r="C3402" s="11">
        <f>VLOOKUP($A3401,Master!$A$6:$J$4994,$I$1,0)*(1+0.5*(VLOOKUP($A3402,'Old-SVXY-OHLC'!$A$3:$E$5000,C$1,0)/VLOOKUP($A3401,'Old-SVXY-OHLC'!$A$3:$E$5000,5,0)-1))</f>
        <v>75.809392275125788</v>
      </c>
      <c r="D3402" s="11">
        <f>VLOOKUP($A3401,Master!$A$6:$J$4994,$I$1,0)*(1+0.5*(VLOOKUP($A3402,'Old-SVXY-OHLC'!$A$3:$E$5000,D$1,0)/VLOOKUP($A3401,'Old-SVXY-OHLC'!$A$3:$E$5000,5,0)-1))</f>
        <v>74.96229850226446</v>
      </c>
      <c r="E3402" s="11">
        <f>VLOOKUP(A3402,Master!A$6:J$4994,$I$1,0)</f>
        <v>75.593570245138594</v>
      </c>
      <c r="F3402" s="11">
        <f>VLOOKUP($A3401,Master!$A$6:$J$4994,$I$1,0)*(1+0.5*(VLOOKUP($A3402,'Old-SVXY-OHLC'!$A$3:$G$5000,F$1,0)/VLOOKUP($A3401,'Old-SVXY-OHLC'!$A$3:$G$5000,5,0)-1))</f>
        <v>75.577599413051487</v>
      </c>
    </row>
    <row r="3403" spans="1:6" x14ac:dyDescent="0.25">
      <c r="A3403" s="1">
        <v>43005</v>
      </c>
      <c r="B3403" s="11">
        <f>VLOOKUP($A3402,Master!$A$6:$J$4994,$I$1,0)*(1+0.5*(VLOOKUP($A3403,'Old-SVXY-OHLC'!$A$3:$E$5000,B$1,0)/VLOOKUP($A3402,'Old-SVXY-OHLC'!$A$3:$E$5000,5,0)-1))</f>
        <v>75.993049352563645</v>
      </c>
      <c r="C3403" s="11">
        <f>VLOOKUP($A3402,Master!$A$6:$J$4994,$I$1,0)*(1+0.5*(VLOOKUP($A3403,'Old-SVXY-OHLC'!$A$3:$E$5000,C$1,0)/VLOOKUP($A3402,'Old-SVXY-OHLC'!$A$3:$E$5000,5,0)-1))</f>
        <v>76.19454755920377</v>
      </c>
      <c r="D3403" s="11">
        <f>VLOOKUP($A3402,Master!$A$6:$J$4994,$I$1,0)*(1+0.5*(VLOOKUP($A3403,'Old-SVXY-OHLC'!$A$3:$E$5000,D$1,0)/VLOOKUP($A3402,'Old-SVXY-OHLC'!$A$3:$E$5000,5,0)-1))</f>
        <v>75.501901383128967</v>
      </c>
      <c r="E3403" s="11">
        <f>VLOOKUP(A3403,Master!A$6:J$4994,$I$1,0)</f>
        <v>75.817909947833897</v>
      </c>
      <c r="F3403" s="11">
        <f>VLOOKUP($A3402,Master!$A$6:$J$4994,$I$1,0)*(1+0.5*(VLOOKUP($A3403,'Old-SVXY-OHLC'!$A$3:$G$5000,F$1,0)/VLOOKUP($A3402,'Old-SVXY-OHLC'!$A$3:$G$5000,5,0)-1))</f>
        <v>75.900696165273075</v>
      </c>
    </row>
    <row r="3404" spans="1:6" x14ac:dyDescent="0.25">
      <c r="A3404" s="1">
        <v>43006</v>
      </c>
      <c r="B3404" s="11">
        <f>VLOOKUP($A3403,Master!$A$6:$J$4994,$I$1,0)*(1+0.5*(VLOOKUP($A3404,'Old-SVXY-OHLC'!$A$3:$E$5000,B$1,0)/VLOOKUP($A3403,'Old-SVXY-OHLC'!$A$3:$E$5000,5,0)-1))</f>
        <v>75.732834292897124</v>
      </c>
      <c r="C3404" s="11">
        <f>VLOOKUP($A3403,Master!$A$6:$J$4994,$I$1,0)*(1+0.5*(VLOOKUP($A3404,'Old-SVXY-OHLC'!$A$3:$E$5000,C$1,0)/VLOOKUP($A3403,'Old-SVXY-OHLC'!$A$3:$E$5000,5,0)-1))</f>
        <v>76.48302212950793</v>
      </c>
      <c r="D3404" s="11">
        <f>VLOOKUP($A3403,Master!$A$6:$J$4994,$I$1,0)*(1+0.5*(VLOOKUP($A3404,'Old-SVXY-OHLC'!$A$3:$E$5000,D$1,0)/VLOOKUP($A3403,'Old-SVXY-OHLC'!$A$3:$E$5000,5,0)-1))</f>
        <v>75.665865478183747</v>
      </c>
      <c r="E3404" s="11">
        <f>VLOOKUP(A3404,Master!A$6:J$4994,$I$1,0)</f>
        <v>76.482828112813536</v>
      </c>
      <c r="F3404" s="11">
        <f>VLOOKUP($A3403,Master!$A$6:$J$4994,$I$1,0)*(1+0.5*(VLOOKUP($A3404,'Old-SVXY-OHLC'!$A$3:$G$5000,F$1,0)/VLOOKUP($A3403,'Old-SVXY-OHLC'!$A$3:$G$5000,5,0)-1))</f>
        <v>76.435989268513168</v>
      </c>
    </row>
    <row r="3405" spans="1:6" x14ac:dyDescent="0.25">
      <c r="A3405" s="1">
        <v>43007</v>
      </c>
      <c r="B3405" s="11">
        <f>VLOOKUP($A3404,Master!$A$6:$J$4994,$I$1,0)*(1+0.5*(VLOOKUP($A3405,'Old-SVXY-OHLC'!$A$3:$E$5000,B$1,0)/VLOOKUP($A3404,'Old-SVXY-OHLC'!$A$3:$E$5000,5,0)-1))</f>
        <v>76.473543360079319</v>
      </c>
      <c r="C3405" s="11">
        <f>VLOOKUP($A3404,Master!$A$6:$J$4994,$I$1,0)*(1+0.5*(VLOOKUP($A3405,'Old-SVXY-OHLC'!$A$3:$E$5000,C$1,0)/VLOOKUP($A3404,'Old-SVXY-OHLC'!$A$3:$E$5000,5,0)-1))</f>
        <v>77.237025795620411</v>
      </c>
      <c r="D3405" s="11">
        <f>VLOOKUP($A3404,Master!$A$6:$J$4994,$I$1,0)*(1+0.5*(VLOOKUP($A3405,'Old-SVXY-OHLC'!$A$3:$E$5000,D$1,0)/VLOOKUP($A3404,'Old-SVXY-OHLC'!$A$3:$E$5000,5,0)-1))</f>
        <v>76.183089961917432</v>
      </c>
      <c r="E3405" s="11">
        <f>VLOOKUP(A3405,Master!A$6:J$4994,$I$1,0)</f>
        <v>77.092642755431996</v>
      </c>
      <c r="F3405" s="11">
        <f>VLOOKUP($A3404,Master!$A$6:$J$4994,$I$1,0)*(1+0.5*(VLOOKUP($A3405,'Old-SVXY-OHLC'!$A$3:$G$5000,F$1,0)/VLOOKUP($A3404,'Old-SVXY-OHLC'!$A$3:$G$5000,5,0)-1))</f>
        <v>77.141589453839757</v>
      </c>
    </row>
    <row r="3406" spans="1:6" x14ac:dyDescent="0.25">
      <c r="A3406" s="1">
        <v>43010</v>
      </c>
      <c r="B3406" s="11">
        <f>VLOOKUP($A3405,Master!$A$6:$J$4994,$I$1,0)*(1+0.5*(VLOOKUP($A3406,'Old-SVXY-OHLC'!$A$3:$E$5000,B$1,0)/VLOOKUP($A3405,'Old-SVXY-OHLC'!$A$3:$E$5000,5,0)-1))</f>
        <v>77.38801482839142</v>
      </c>
      <c r="C3406" s="11">
        <f>VLOOKUP($A3405,Master!$A$6:$J$4994,$I$1,0)*(1+0.5*(VLOOKUP($A3406,'Old-SVXY-OHLC'!$A$3:$E$5000,C$1,0)/VLOOKUP($A3405,'Old-SVXY-OHLC'!$A$3:$E$5000,5,0)-1))</f>
        <v>78.273120502716296</v>
      </c>
      <c r="D3406" s="11">
        <f>VLOOKUP($A3405,Master!$A$6:$J$4994,$I$1,0)*(1+0.5*(VLOOKUP($A3406,'Old-SVXY-OHLC'!$A$3:$E$5000,D$1,0)/VLOOKUP($A3405,'Old-SVXY-OHLC'!$A$3:$E$5000,5,0)-1))</f>
        <v>77.359197872827181</v>
      </c>
      <c r="E3406" s="11">
        <f>VLOOKUP(A3406,Master!A$6:J$4994,$I$1,0)</f>
        <v>78.096358652961129</v>
      </c>
      <c r="F3406" s="11">
        <f>VLOOKUP($A3405,Master!$A$6:$J$4994,$I$1,0)*(1+0.5*(VLOOKUP($A3406,'Old-SVXY-OHLC'!$A$3:$G$5000,F$1,0)/VLOOKUP($A3405,'Old-SVXY-OHLC'!$A$3:$G$5000,5,0)-1))</f>
        <v>77.869676126313209</v>
      </c>
    </row>
    <row r="3407" spans="1:6" x14ac:dyDescent="0.25">
      <c r="A3407" s="1">
        <v>43011</v>
      </c>
      <c r="B3407" s="11">
        <f>VLOOKUP($A3406,Master!$A$6:$J$4994,$I$1,0)*(1+0.5*(VLOOKUP($A3407,'Old-SVXY-OHLC'!$A$3:$E$5000,B$1,0)/VLOOKUP($A3406,'Old-SVXY-OHLC'!$A$3:$E$5000,5,0)-1))</f>
        <v>78.270310788088963</v>
      </c>
      <c r="C3407" s="11">
        <f>VLOOKUP($A3406,Master!$A$6:$J$4994,$I$1,0)*(1+0.5*(VLOOKUP($A3407,'Old-SVXY-OHLC'!$A$3:$E$5000,C$1,0)/VLOOKUP($A3406,'Old-SVXY-OHLC'!$A$3:$E$5000,5,0)-1))</f>
        <v>78.355664242853805</v>
      </c>
      <c r="D3407" s="11">
        <f>VLOOKUP($A3406,Master!$A$6:$J$4994,$I$1,0)*(1+0.5*(VLOOKUP($A3407,'Old-SVXY-OHLC'!$A$3:$E$5000,D$1,0)/VLOOKUP($A3406,'Old-SVXY-OHLC'!$A$3:$E$5000,5,0)-1))</f>
        <v>77.867929112413009</v>
      </c>
      <c r="E3407" s="11">
        <f>VLOOKUP(A3407,Master!A$6:J$4994,$I$1,0)</f>
        <v>77.947403083656781</v>
      </c>
      <c r="F3407" s="11">
        <f>VLOOKUP($A3406,Master!$A$6:$J$4994,$I$1,0)*(1+0.5*(VLOOKUP($A3407,'Old-SVXY-OHLC'!$A$3:$G$5000,F$1,0)/VLOOKUP($A3406,'Old-SVXY-OHLC'!$A$3:$G$5000,5,0)-1))</f>
        <v>78.042701304418117</v>
      </c>
    </row>
    <row r="3408" spans="1:6" x14ac:dyDescent="0.25">
      <c r="A3408" s="1">
        <v>43012</v>
      </c>
      <c r="B3408" s="11">
        <f>VLOOKUP($A3407,Master!$A$6:$J$4994,$I$1,0)*(1+0.5*(VLOOKUP($A3408,'Old-SVXY-OHLC'!$A$3:$E$5000,B$1,0)/VLOOKUP($A3407,'Old-SVXY-OHLC'!$A$3:$E$5000,5,0)-1))</f>
        <v>77.953076395482398</v>
      </c>
      <c r="C3408" s="11">
        <f>VLOOKUP($A3407,Master!$A$6:$J$4994,$I$1,0)*(1+0.5*(VLOOKUP($A3408,'Old-SVXY-OHLC'!$A$3:$E$5000,C$1,0)/VLOOKUP($A3407,'Old-SVXY-OHLC'!$A$3:$E$5000,5,0)-1))</f>
        <v>78.160760880714619</v>
      </c>
      <c r="D3408" s="11">
        <f>VLOOKUP($A3407,Master!$A$6:$J$4994,$I$1,0)*(1+0.5*(VLOOKUP($A3408,'Old-SVXY-OHLC'!$A$3:$E$5000,D$1,0)/VLOOKUP($A3407,'Old-SVXY-OHLC'!$A$3:$E$5000,5,0)-1))</f>
        <v>77.684308070443038</v>
      </c>
      <c r="E3408" s="11">
        <f>VLOOKUP(A3408,Master!A$6:J$4994,$I$1,0)</f>
        <v>78.026064812175164</v>
      </c>
      <c r="F3408" s="11">
        <f>VLOOKUP($A3407,Master!$A$6:$J$4994,$I$1,0)*(1+0.5*(VLOOKUP($A3408,'Old-SVXY-OHLC'!$A$3:$G$5000,F$1,0)/VLOOKUP($A3407,'Old-SVXY-OHLC'!$A$3:$G$5000,5,0)-1))</f>
        <v>78.014160642512437</v>
      </c>
    </row>
    <row r="3409" spans="1:6" x14ac:dyDescent="0.25">
      <c r="A3409" s="1">
        <v>43013</v>
      </c>
      <c r="B3409" s="11">
        <f>VLOOKUP($A3408,Master!$A$6:$J$4994,$I$1,0)*(1+0.5*(VLOOKUP($A3409,'Old-SVXY-OHLC'!$A$3:$E$5000,B$1,0)/VLOOKUP($A3408,'Old-SVXY-OHLC'!$A$3:$E$5000,5,0)-1))</f>
        <v>78.209228043939589</v>
      </c>
      <c r="C3409" s="11">
        <f>VLOOKUP($A3408,Master!$A$6:$J$4994,$I$1,0)*(1+0.5*(VLOOKUP($A3409,'Old-SVXY-OHLC'!$A$3:$E$5000,C$1,0)/VLOOKUP($A3408,'Old-SVXY-OHLC'!$A$3:$E$5000,5,0)-1))</f>
        <v>79.336095300312849</v>
      </c>
      <c r="D3409" s="11">
        <f>VLOOKUP($A3408,Master!$A$6:$J$4994,$I$1,0)*(1+0.5*(VLOOKUP($A3409,'Old-SVXY-OHLC'!$A$3:$E$5000,D$1,0)/VLOOKUP($A3408,'Old-SVXY-OHLC'!$A$3:$E$5000,5,0)-1))</f>
        <v>78.197024541073475</v>
      </c>
      <c r="E3409" s="11">
        <f>VLOOKUP(A3409,Master!A$6:J$4994,$I$1,0)</f>
        <v>79.27911210728054</v>
      </c>
      <c r="F3409" s="11">
        <f>VLOOKUP($A3408,Master!$A$6:$J$4994,$I$1,0)*(1+0.5*(VLOOKUP($A3409,'Old-SVXY-OHLC'!$A$3:$G$5000,F$1,0)/VLOOKUP($A3408,'Old-SVXY-OHLC'!$A$3:$G$5000,5,0)-1))</f>
        <v>79.230323743802458</v>
      </c>
    </row>
    <row r="3410" spans="1:6" x14ac:dyDescent="0.25">
      <c r="A3410" s="1">
        <v>43014</v>
      </c>
      <c r="B3410" s="11">
        <f>VLOOKUP($A3409,Master!$A$6:$J$4994,$I$1,0)*(1+0.5*(VLOOKUP($A3410,'Old-SVXY-OHLC'!$A$3:$E$5000,B$1,0)/VLOOKUP($A3409,'Old-SVXY-OHLC'!$A$3:$E$5000,5,0)-1))</f>
        <v>79.086725245073723</v>
      </c>
      <c r="C3410" s="11">
        <f>VLOOKUP($A3409,Master!$A$6:$J$4994,$I$1,0)*(1+0.5*(VLOOKUP($A3410,'Old-SVXY-OHLC'!$A$3:$E$5000,C$1,0)/VLOOKUP($A3409,'Old-SVXY-OHLC'!$A$3:$E$5000,5,0)-1))</f>
        <v>79.23089804056697</v>
      </c>
      <c r="D3410" s="11">
        <f>VLOOKUP($A3409,Master!$A$6:$J$4994,$I$1,0)*(1+0.5*(VLOOKUP($A3410,'Old-SVXY-OHLC'!$A$3:$E$5000,D$1,0)/VLOOKUP($A3409,'Old-SVXY-OHLC'!$A$3:$E$5000,5,0)-1))</f>
        <v>78.229700852967142</v>
      </c>
      <c r="E3410" s="11">
        <f>VLOOKUP(A3410,Master!A$6:J$4994,$I$1,0)</f>
        <v>79.176409388125805</v>
      </c>
      <c r="F3410" s="11">
        <f>VLOOKUP($A3409,Master!$A$6:$J$4994,$I$1,0)*(1+0.5*(VLOOKUP($A3410,'Old-SVXY-OHLC'!$A$3:$G$5000,F$1,0)/VLOOKUP($A3409,'Old-SVXY-OHLC'!$A$3:$G$5000,5,0)-1))</f>
        <v>79.206870109022333</v>
      </c>
    </row>
    <row r="3411" spans="1:6" x14ac:dyDescent="0.25">
      <c r="A3411" s="1">
        <v>43017</v>
      </c>
      <c r="B3411" s="11">
        <f>VLOOKUP($A3410,Master!$A$6:$J$4994,$I$1,0)*(1+0.5*(VLOOKUP($A3411,'Old-SVXY-OHLC'!$A$3:$E$5000,B$1,0)/VLOOKUP($A3410,'Old-SVXY-OHLC'!$A$3:$E$5000,5,0)-1))</f>
        <v>79.407188349403796</v>
      </c>
      <c r="C3411" s="11">
        <f>VLOOKUP($A3410,Master!$A$6:$J$4994,$I$1,0)*(1+0.5*(VLOOKUP($A3411,'Old-SVXY-OHLC'!$A$3:$E$5000,C$1,0)/VLOOKUP($A3410,'Old-SVXY-OHLC'!$A$3:$E$5000,5,0)-1))</f>
        <v>79.455305960676398</v>
      </c>
      <c r="D3411" s="11">
        <f>VLOOKUP($A3410,Master!$A$6:$J$4994,$I$1,0)*(1+0.5*(VLOOKUP($A3411,'Old-SVXY-OHLC'!$A$3:$E$5000,D$1,0)/VLOOKUP($A3410,'Old-SVXY-OHLC'!$A$3:$E$5000,5,0)-1))</f>
        <v>78.031769318068825</v>
      </c>
      <c r="E3411" s="11">
        <f>VLOOKUP(A3411,Master!A$6:J$4994,$I$1,0)</f>
        <v>78.606127995603742</v>
      </c>
      <c r="F3411" s="11">
        <f>VLOOKUP($A3410,Master!$A$6:$J$4994,$I$1,0)*(1+0.5*(VLOOKUP($A3411,'Old-SVXY-OHLC'!$A$3:$G$5000,F$1,0)/VLOOKUP($A3410,'Old-SVXY-OHLC'!$A$3:$G$5000,5,0)-1))</f>
        <v>78.460835495360186</v>
      </c>
    </row>
    <row r="3412" spans="1:6" x14ac:dyDescent="0.25">
      <c r="A3412" s="1">
        <v>43018</v>
      </c>
      <c r="B3412" s="11">
        <f>VLOOKUP($A3411,Master!$A$6:$J$4994,$I$1,0)*(1+0.5*(VLOOKUP($A3412,'Old-SVXY-OHLC'!$A$3:$E$5000,B$1,0)/VLOOKUP($A3411,'Old-SVXY-OHLC'!$A$3:$E$5000,5,0)-1))</f>
        <v>79.097277486225522</v>
      </c>
      <c r="C3412" s="11">
        <f>VLOOKUP($A3411,Master!$A$6:$J$4994,$I$1,0)*(1+0.5*(VLOOKUP($A3412,'Old-SVXY-OHLC'!$A$3:$E$5000,C$1,0)/VLOOKUP($A3411,'Old-SVXY-OHLC'!$A$3:$E$5000,5,0)-1))</f>
        <v>79.475868565982907</v>
      </c>
      <c r="D3412" s="11">
        <f>VLOOKUP($A3411,Master!$A$6:$J$4994,$I$1,0)*(1+0.5*(VLOOKUP($A3412,'Old-SVXY-OHLC'!$A$3:$E$5000,D$1,0)/VLOOKUP($A3411,'Old-SVXY-OHLC'!$A$3:$E$5000,5,0)-1))</f>
        <v>78.41465442621498</v>
      </c>
      <c r="E3412" s="11">
        <f>VLOOKUP(A3412,Master!A$6:J$4994,$I$1,0)</f>
        <v>79.475671116557962</v>
      </c>
      <c r="F3412" s="11">
        <f>VLOOKUP($A3411,Master!$A$6:$J$4994,$I$1,0)*(1+0.5*(VLOOKUP($A3412,'Old-SVXY-OHLC'!$A$3:$G$5000,F$1,0)/VLOOKUP($A3411,'Old-SVXY-OHLC'!$A$3:$G$5000,5,0)-1))</f>
        <v>79.295200386897093</v>
      </c>
    </row>
    <row r="3413" spans="1:6" x14ac:dyDescent="0.25">
      <c r="A3413" s="1">
        <v>43019</v>
      </c>
      <c r="B3413" s="11">
        <f>VLOOKUP($A3412,Master!$A$6:$J$4994,$I$1,0)*(1+0.5*(VLOOKUP($A3413,'Old-SVXY-OHLC'!$A$3:$E$5000,B$1,0)/VLOOKUP($A3412,'Old-SVXY-OHLC'!$A$3:$E$5000,5,0)-1))</f>
        <v>79.396845798116104</v>
      </c>
      <c r="C3413" s="11">
        <f>VLOOKUP($A3412,Master!$A$6:$J$4994,$I$1,0)*(1+0.5*(VLOOKUP($A3413,'Old-SVXY-OHLC'!$A$3:$E$5000,C$1,0)/VLOOKUP($A3412,'Old-SVXY-OHLC'!$A$3:$E$5000,5,0)-1))</f>
        <v>80.255872088823523</v>
      </c>
      <c r="D3413" s="11">
        <f>VLOOKUP($A3412,Master!$A$6:$J$4994,$I$1,0)*(1+0.5*(VLOOKUP($A3413,'Old-SVXY-OHLC'!$A$3:$E$5000,D$1,0)/VLOOKUP($A3412,'Old-SVXY-OHLC'!$A$3:$E$5000,5,0)-1))</f>
        <v>79.125154014721929</v>
      </c>
      <c r="E3413" s="11">
        <f>VLOOKUP(A3413,Master!A$6:J$4994,$I$1,0)</f>
        <v>79.971342570360861</v>
      </c>
      <c r="F3413" s="11">
        <f>VLOOKUP($A3412,Master!$A$6:$J$4994,$I$1,0)*(1+0.5*(VLOOKUP($A3413,'Old-SVXY-OHLC'!$A$3:$G$5000,F$1,0)/VLOOKUP($A3412,'Old-SVXY-OHLC'!$A$3:$G$5000,5,0)-1))</f>
        <v>80.12002459893948</v>
      </c>
    </row>
    <row r="3414" spans="1:6" x14ac:dyDescent="0.25">
      <c r="A3414" s="1">
        <v>43020</v>
      </c>
      <c r="B3414" s="11">
        <f>VLOOKUP($A3413,Master!$A$6:$J$4994,$I$1,0)*(1+0.5*(VLOOKUP($A3414,'Old-SVXY-OHLC'!$A$3:$E$5000,B$1,0)/VLOOKUP($A3413,'Old-SVXY-OHLC'!$A$3:$E$5000,5,0)-1))</f>
        <v>80.079193776963635</v>
      </c>
      <c r="C3414" s="11">
        <f>VLOOKUP($A3413,Master!$A$6:$J$4994,$I$1,0)*(1+0.5*(VLOOKUP($A3414,'Old-SVXY-OHLC'!$A$3:$E$5000,C$1,0)/VLOOKUP($A3413,'Old-SVXY-OHLC'!$A$3:$E$5000,5,0)-1))</f>
        <v>80.805857396061853</v>
      </c>
      <c r="D3414" s="11">
        <f>VLOOKUP($A3413,Master!$A$6:$J$4994,$I$1,0)*(1+0.5*(VLOOKUP($A3414,'Old-SVXY-OHLC'!$A$3:$E$5000,D$1,0)/VLOOKUP($A3413,'Old-SVXY-OHLC'!$A$3:$E$5000,5,0)-1))</f>
        <v>79.713877741110636</v>
      </c>
      <c r="E3414" s="11">
        <f>VLOOKUP(A3414,Master!A$6:J$4994,$I$1,0)</f>
        <v>80.372615829779363</v>
      </c>
      <c r="F3414" s="11">
        <f>VLOOKUP($A3413,Master!$A$6:$J$4994,$I$1,0)*(1+0.5*(VLOOKUP($A3414,'Old-SVXY-OHLC'!$A$3:$G$5000,F$1,0)/VLOOKUP($A3413,'Old-SVXY-OHLC'!$A$3:$G$5000,5,0)-1))</f>
        <v>80.40877388517049</v>
      </c>
    </row>
    <row r="3415" spans="1:6" x14ac:dyDescent="0.25">
      <c r="A3415" s="1">
        <v>43021</v>
      </c>
      <c r="B3415" s="11">
        <f>VLOOKUP($A3414,Master!$A$6:$J$4994,$I$1,0)*(1+0.5*(VLOOKUP($A3415,'Old-SVXY-OHLC'!$A$3:$E$5000,B$1,0)/VLOOKUP($A3414,'Old-SVXY-OHLC'!$A$3:$E$5000,5,0)-1))</f>
        <v>80.831150715736229</v>
      </c>
      <c r="C3415" s="11">
        <f>VLOOKUP($A3414,Master!$A$6:$J$4994,$I$1,0)*(1+0.5*(VLOOKUP($A3415,'Old-SVXY-OHLC'!$A$3:$E$5000,C$1,0)/VLOOKUP($A3414,'Old-SVXY-OHLC'!$A$3:$E$5000,5,0)-1))</f>
        <v>81.475176864261314</v>
      </c>
      <c r="D3415" s="11">
        <f>VLOOKUP($A3414,Master!$A$6:$J$4994,$I$1,0)*(1+0.5*(VLOOKUP($A3415,'Old-SVXY-OHLC'!$A$3:$E$5000,D$1,0)/VLOOKUP($A3414,'Old-SVXY-OHLC'!$A$3:$E$5000,5,0)-1))</f>
        <v>80.684959276713528</v>
      </c>
      <c r="E3415" s="11">
        <f>VLOOKUP(A3415,Master!A$6:J$4994,$I$1,0)</f>
        <v>81.09962884051977</v>
      </c>
      <c r="F3415" s="11">
        <f>VLOOKUP($A3414,Master!$A$6:$J$4994,$I$1,0)*(1+0.5*(VLOOKUP($A3415,'Old-SVXY-OHLC'!$A$3:$G$5000,F$1,0)/VLOOKUP($A3414,'Old-SVXY-OHLC'!$A$3:$G$5000,5,0)-1))</f>
        <v>81.143287057926401</v>
      </c>
    </row>
    <row r="3416" spans="1:6" x14ac:dyDescent="0.25">
      <c r="A3416" s="1">
        <v>43024</v>
      </c>
      <c r="B3416" s="11">
        <f>VLOOKUP($A3415,Master!$A$6:$J$4994,$I$1,0)*(1+0.5*(VLOOKUP($A3416,'Old-SVXY-OHLC'!$A$3:$E$5000,B$1,0)/VLOOKUP($A3415,'Old-SVXY-OHLC'!$A$3:$E$5000,5,0)-1))</f>
        <v>81.495129936064785</v>
      </c>
      <c r="C3416" s="11">
        <f>VLOOKUP($A3415,Master!$A$6:$J$4994,$I$1,0)*(1+0.5*(VLOOKUP($A3416,'Old-SVXY-OHLC'!$A$3:$E$5000,C$1,0)/VLOOKUP($A3415,'Old-SVXY-OHLC'!$A$3:$E$5000,5,0)-1))</f>
        <v>81.871062058307729</v>
      </c>
      <c r="D3416" s="11">
        <f>VLOOKUP($A3415,Master!$A$6:$J$4994,$I$1,0)*(1+0.5*(VLOOKUP($A3416,'Old-SVXY-OHLC'!$A$3:$E$5000,D$1,0)/VLOOKUP($A3415,'Old-SVXY-OHLC'!$A$3:$E$5000,5,0)-1))</f>
        <v>81.217096514371136</v>
      </c>
      <c r="E3416" s="11">
        <f>VLOOKUP(A3416,Master!A$6:J$4994,$I$1,0)</f>
        <v>81.716257764647168</v>
      </c>
      <c r="F3416" s="11">
        <f>VLOOKUP($A3415,Master!$A$6:$J$4994,$I$1,0)*(1+0.5*(VLOOKUP($A3416,'Old-SVXY-OHLC'!$A$3:$G$5000,F$1,0)/VLOOKUP($A3415,'Old-SVXY-OHLC'!$A$3:$G$5000,5,0)-1))</f>
        <v>81.824072452059653</v>
      </c>
    </row>
    <row r="3417" spans="1:6" x14ac:dyDescent="0.25">
      <c r="A3417" s="1">
        <v>43025</v>
      </c>
      <c r="B3417" s="11">
        <f>VLOOKUP($A3416,Master!$A$6:$J$4994,$I$1,0)*(1+0.5*(VLOOKUP($A3417,'Old-SVXY-OHLC'!$A$3:$E$5000,B$1,0)/VLOOKUP($A3416,'Old-SVXY-OHLC'!$A$3:$E$5000,5,0)-1))</f>
        <v>81.725475392741089</v>
      </c>
      <c r="C3417" s="11">
        <f>VLOOKUP($A3416,Master!$A$6:$J$4994,$I$1,0)*(1+0.5*(VLOOKUP($A3417,'Old-SVXY-OHLC'!$A$3:$E$5000,C$1,0)/VLOOKUP($A3416,'Old-SVXY-OHLC'!$A$3:$E$5000,5,0)-1))</f>
        <v>81.912029093313237</v>
      </c>
      <c r="D3417" s="11">
        <f>VLOOKUP($A3416,Master!$A$6:$J$4994,$I$1,0)*(1+0.5*(VLOOKUP($A3417,'Old-SVXY-OHLC'!$A$3:$E$5000,D$1,0)/VLOOKUP($A3416,'Old-SVXY-OHLC'!$A$3:$E$5000,5,0)-1))</f>
        <v>81.313496013937836</v>
      </c>
      <c r="E3417" s="11">
        <f>VLOOKUP(A3417,Master!A$6:J$4994,$I$1,0)</f>
        <v>81.529288122054396</v>
      </c>
      <c r="F3417" s="11">
        <f>VLOOKUP($A3416,Master!$A$6:$J$4994,$I$1,0)*(1+0.5*(VLOOKUP($A3417,'Old-SVXY-OHLC'!$A$3:$G$5000,F$1,0)/VLOOKUP($A3416,'Old-SVXY-OHLC'!$A$3:$G$5000,5,0)-1))</f>
        <v>81.7565683887087</v>
      </c>
    </row>
    <row r="3418" spans="1:6" x14ac:dyDescent="0.25">
      <c r="A3418" s="1">
        <v>43026</v>
      </c>
      <c r="B3418" s="11">
        <f>VLOOKUP($A3417,Master!$A$6:$J$4994,$I$1,0)*(1+0.5*(VLOOKUP($A3418,'Old-SVXY-OHLC'!$A$3:$E$5000,B$1,0)/VLOOKUP($A3417,'Old-SVXY-OHLC'!$A$3:$E$5000,5,0)-1))</f>
        <v>81.963321782468952</v>
      </c>
      <c r="C3418" s="11">
        <f>VLOOKUP($A3417,Master!$A$6:$J$4994,$I$1,0)*(1+0.5*(VLOOKUP($A3418,'Old-SVXY-OHLC'!$A$3:$E$5000,C$1,0)/VLOOKUP($A3417,'Old-SVXY-OHLC'!$A$3:$E$5000,5,0)-1))</f>
        <v>82.197050649400978</v>
      </c>
      <c r="D3418" s="11">
        <f>VLOOKUP($A3417,Master!$A$6:$J$4994,$I$1,0)*(1+0.5*(VLOOKUP($A3418,'Old-SVXY-OHLC'!$A$3:$E$5000,D$1,0)/VLOOKUP($A3417,'Old-SVXY-OHLC'!$A$3:$E$5000,5,0)-1))</f>
        <v>81.830873645601486</v>
      </c>
      <c r="E3418" s="11">
        <f>VLOOKUP(A3418,Master!A$6:J$4994,$I$1,0)</f>
        <v>82.04867292827231</v>
      </c>
      <c r="F3418" s="11">
        <f>VLOOKUP($A3417,Master!$A$6:$J$4994,$I$1,0)*(1+0.5*(VLOOKUP($A3418,'Old-SVXY-OHLC'!$A$3:$G$5000,F$1,0)/VLOOKUP($A3417,'Old-SVXY-OHLC'!$A$3:$G$5000,5,0)-1))</f>
        <v>81.920471418780821</v>
      </c>
    </row>
    <row r="3419" spans="1:6" x14ac:dyDescent="0.25">
      <c r="A3419" s="1">
        <v>43027</v>
      </c>
      <c r="B3419" s="11">
        <f>VLOOKUP($A3418,Master!$A$6:$J$4994,$I$1,0)*(1+0.5*(VLOOKUP($A3419,'Old-SVXY-OHLC'!$A$3:$E$5000,B$1,0)/VLOOKUP($A3418,'Old-SVXY-OHLC'!$A$3:$E$5000,5,0)-1))</f>
        <v>80.523648968227647</v>
      </c>
      <c r="C3419" s="11">
        <f>VLOOKUP($A3418,Master!$A$6:$J$4994,$I$1,0)*(1+0.5*(VLOOKUP($A3419,'Old-SVXY-OHLC'!$A$3:$E$5000,C$1,0)/VLOOKUP($A3418,'Old-SVXY-OHLC'!$A$3:$E$5000,5,0)-1))</f>
        <v>82.400052656603805</v>
      </c>
      <c r="D3419" s="11">
        <f>VLOOKUP($A3418,Master!$A$6:$J$4994,$I$1,0)*(1+0.5*(VLOOKUP($A3419,'Old-SVXY-OHLC'!$A$3:$E$5000,D$1,0)/VLOOKUP($A3418,'Old-SVXY-OHLC'!$A$3:$E$5000,5,0)-1))</f>
        <v>80.070747006464998</v>
      </c>
      <c r="E3419" s="11">
        <f>VLOOKUP(A3419,Master!A$6:J$4994,$I$1,0)</f>
        <v>82.399835125450025</v>
      </c>
      <c r="F3419" s="11">
        <f>VLOOKUP($A3418,Master!$A$6:$J$4994,$I$1,0)*(1+0.5*(VLOOKUP($A3419,'Old-SVXY-OHLC'!$A$3:$G$5000,F$1,0)/VLOOKUP($A3418,'Old-SVXY-OHLC'!$A$3:$G$5000,5,0)-1))</f>
        <v>82.192033099218548</v>
      </c>
    </row>
    <row r="3420" spans="1:6" x14ac:dyDescent="0.25">
      <c r="A3420" s="1">
        <v>43028</v>
      </c>
      <c r="B3420" s="11">
        <f>VLOOKUP($A3419,Master!$A$6:$J$4994,$I$1,0)*(1+0.5*(VLOOKUP($A3420,'Old-SVXY-OHLC'!$A$3:$E$5000,B$1,0)/VLOOKUP($A3419,'Old-SVXY-OHLC'!$A$3:$E$5000,5,0)-1))</f>
        <v>82.882658241922684</v>
      </c>
      <c r="C3420" s="11">
        <f>VLOOKUP($A3419,Master!$A$6:$J$4994,$I$1,0)*(1+0.5*(VLOOKUP($A3420,'Old-SVXY-OHLC'!$A$3:$E$5000,C$1,0)/VLOOKUP($A3419,'Old-SVXY-OHLC'!$A$3:$E$5000,5,0)-1))</f>
        <v>83.021421220154764</v>
      </c>
      <c r="D3420" s="11">
        <f>VLOOKUP($A3419,Master!$A$6:$J$4994,$I$1,0)*(1+0.5*(VLOOKUP($A3420,'Old-SVXY-OHLC'!$A$3:$E$5000,D$1,0)/VLOOKUP($A3419,'Old-SVXY-OHLC'!$A$3:$E$5000,5,0)-1))</f>
        <v>82.589714219594086</v>
      </c>
      <c r="E3420" s="11">
        <f>VLOOKUP(A3420,Master!A$6:J$4994,$I$1,0)</f>
        <v>82.914871233208203</v>
      </c>
      <c r="F3420" s="11">
        <f>VLOOKUP($A3419,Master!$A$6:$J$4994,$I$1,0)*(1+0.5*(VLOOKUP($A3420,'Old-SVXY-OHLC'!$A$3:$G$5000,F$1,0)/VLOOKUP($A3419,'Old-SVXY-OHLC'!$A$3:$G$5000,5,0)-1))</f>
        <v>82.901931980608254</v>
      </c>
    </row>
    <row r="3421" spans="1:6" x14ac:dyDescent="0.25">
      <c r="A3421" s="1">
        <v>43031</v>
      </c>
      <c r="B3421" s="11">
        <f>VLOOKUP($A3420,Master!$A$6:$J$4994,$I$1,0)*(1+0.5*(VLOOKUP($A3421,'Old-SVXY-OHLC'!$A$3:$E$5000,B$1,0)/VLOOKUP($A3420,'Old-SVXY-OHLC'!$A$3:$E$5000,5,0)-1))</f>
        <v>83.196761010047908</v>
      </c>
      <c r="C3421" s="11">
        <f>VLOOKUP($A3420,Master!$A$6:$J$4994,$I$1,0)*(1+0.5*(VLOOKUP($A3421,'Old-SVXY-OHLC'!$A$3:$E$5000,C$1,0)/VLOOKUP($A3420,'Old-SVXY-OHLC'!$A$3:$E$5000,5,0)-1))</f>
        <v>83.231238857672636</v>
      </c>
      <c r="D3421" s="11">
        <f>VLOOKUP($A3420,Master!$A$6:$J$4994,$I$1,0)*(1+0.5*(VLOOKUP($A3421,'Old-SVXY-OHLC'!$A$3:$E$5000,D$1,0)/VLOOKUP($A3420,'Old-SVXY-OHLC'!$A$3:$E$5000,5,0)-1))</f>
        <v>81.139673045309863</v>
      </c>
      <c r="E3421" s="11">
        <f>VLOOKUP(A3421,Master!A$6:J$4994,$I$1,0)</f>
        <v>81.305622833976017</v>
      </c>
      <c r="F3421" s="11">
        <f>VLOOKUP($A3420,Master!$A$6:$J$4994,$I$1,0)*(1+0.5*(VLOOKUP($A3421,'Old-SVXY-OHLC'!$A$3:$G$5000,F$1,0)/VLOOKUP($A3420,'Old-SVXY-OHLC'!$A$3:$G$5000,5,0)-1))</f>
        <v>81.633833948311235</v>
      </c>
    </row>
    <row r="3422" spans="1:6" x14ac:dyDescent="0.25">
      <c r="A3422" s="1">
        <v>43032</v>
      </c>
      <c r="B3422" s="11">
        <f>VLOOKUP($A3421,Master!$A$6:$J$4994,$I$1,0)*(1+0.5*(VLOOKUP($A3422,'Old-SVXY-OHLC'!$A$3:$E$5000,B$1,0)/VLOOKUP($A3421,'Old-SVXY-OHLC'!$A$3:$E$5000,5,0)-1))</f>
        <v>82.268843037387228</v>
      </c>
      <c r="C3422" s="11">
        <f>VLOOKUP($A3421,Master!$A$6:$J$4994,$I$1,0)*(1+0.5*(VLOOKUP($A3422,'Old-SVXY-OHLC'!$A$3:$E$5000,C$1,0)/VLOOKUP($A3421,'Old-SVXY-OHLC'!$A$3:$E$5000,5,0)-1))</f>
        <v>82.526770991650025</v>
      </c>
      <c r="D3422" s="11">
        <f>VLOOKUP($A3421,Master!$A$6:$J$4994,$I$1,0)*(1+0.5*(VLOOKUP($A3422,'Old-SVXY-OHLC'!$A$3:$E$5000,D$1,0)/VLOOKUP($A3421,'Old-SVXY-OHLC'!$A$3:$E$5000,5,0)-1))</f>
        <v>80.894637525356416</v>
      </c>
      <c r="E3422" s="11">
        <f>VLOOKUP(A3422,Master!A$6:J$4994,$I$1,0)</f>
        <v>80.894406363836097</v>
      </c>
      <c r="F3422" s="11">
        <f>VLOOKUP($A3421,Master!$A$6:$J$4994,$I$1,0)*(1+0.5*(VLOOKUP($A3422,'Old-SVXY-OHLC'!$A$3:$G$5000,F$1,0)/VLOOKUP($A3421,'Old-SVXY-OHLC'!$A$3:$G$5000,5,0)-1))</f>
        <v>81.174611426330273</v>
      </c>
    </row>
    <row r="3423" spans="1:6" x14ac:dyDescent="0.25">
      <c r="A3423" s="1">
        <v>43033</v>
      </c>
      <c r="B3423" s="11">
        <f>VLOOKUP($A3422,Master!$A$6:$J$4994,$I$1,0)*(1+0.5*(VLOOKUP($A3423,'Old-SVXY-OHLC'!$A$3:$E$5000,B$1,0)/VLOOKUP($A3422,'Old-SVXY-OHLC'!$A$3:$E$5000,5,0)-1))</f>
        <v>80.700531173353994</v>
      </c>
      <c r="C3423" s="11">
        <f>VLOOKUP($A3422,Master!$A$6:$J$4994,$I$1,0)*(1+0.5*(VLOOKUP($A3423,'Old-SVXY-OHLC'!$A$3:$E$5000,C$1,0)/VLOOKUP($A3422,'Old-SVXY-OHLC'!$A$3:$E$5000,5,0)-1))</f>
        <v>80.861574332800217</v>
      </c>
      <c r="D3423" s="11">
        <f>VLOOKUP($A3422,Master!$A$6:$J$4994,$I$1,0)*(1+0.5*(VLOOKUP($A3423,'Old-SVXY-OHLC'!$A$3:$E$5000,D$1,0)/VLOOKUP($A3422,'Old-SVXY-OHLC'!$A$3:$E$5000,5,0)-1))</f>
        <v>77.000428325523615</v>
      </c>
      <c r="E3423" s="11">
        <f>VLOOKUP(A3423,Master!A$6:J$4994,$I$1,0)</f>
        <v>80.599248545860704</v>
      </c>
      <c r="F3423" s="11">
        <f>VLOOKUP($A3422,Master!$A$6:$J$4994,$I$1,0)*(1+0.5*(VLOOKUP($A3423,'Old-SVXY-OHLC'!$A$3:$G$5000,F$1,0)/VLOOKUP($A3422,'Old-SVXY-OHLC'!$A$3:$G$5000,5,0)-1))</f>
        <v>79.812820409261803</v>
      </c>
    </row>
    <row r="3424" spans="1:6" x14ac:dyDescent="0.25">
      <c r="A3424" s="1">
        <v>43034</v>
      </c>
      <c r="B3424" s="11">
        <f>VLOOKUP($A3423,Master!$A$6:$J$4994,$I$1,0)*(1+0.5*(VLOOKUP($A3424,'Old-SVXY-OHLC'!$A$3:$E$5000,B$1,0)/VLOOKUP($A3423,'Old-SVXY-OHLC'!$A$3:$E$5000,5,0)-1))</f>
        <v>80.452305300559345</v>
      </c>
      <c r="C3424" s="11">
        <f>VLOOKUP($A3423,Master!$A$6:$J$4994,$I$1,0)*(1+0.5*(VLOOKUP($A3424,'Old-SVXY-OHLC'!$A$3:$E$5000,C$1,0)/VLOOKUP($A3423,'Old-SVXY-OHLC'!$A$3:$E$5000,5,0)-1))</f>
        <v>80.984520129219618</v>
      </c>
      <c r="D3424" s="11">
        <f>VLOOKUP($A3423,Master!$A$6:$J$4994,$I$1,0)*(1+0.5*(VLOOKUP($A3424,'Old-SVXY-OHLC'!$A$3:$E$5000,D$1,0)/VLOOKUP($A3423,'Old-SVXY-OHLC'!$A$3:$E$5000,5,0)-1))</f>
        <v>79.896437644693208</v>
      </c>
      <c r="E3424" s="11">
        <f>VLOOKUP(A3424,Master!A$6:J$4994,$I$1,0)</f>
        <v>80.382270505595415</v>
      </c>
      <c r="F3424" s="11">
        <f>VLOOKUP($A3423,Master!$A$6:$J$4994,$I$1,0)*(1+0.5*(VLOOKUP($A3424,'Old-SVXY-OHLC'!$A$3:$G$5000,F$1,0)/VLOOKUP($A3423,'Old-SVXY-OHLC'!$A$3:$G$5000,5,0)-1))</f>
        <v>79.979226679365567</v>
      </c>
    </row>
    <row r="3425" spans="1:6" x14ac:dyDescent="0.25">
      <c r="A3425" s="1">
        <v>43035</v>
      </c>
      <c r="B3425" s="11">
        <f>VLOOKUP($A3424,Master!$A$6:$J$4994,$I$1,0)*(1+0.5*(VLOOKUP($A3425,'Old-SVXY-OHLC'!$A$3:$E$5000,B$1,0)/VLOOKUP($A3424,'Old-SVXY-OHLC'!$A$3:$E$5000,5,0)-1))</f>
        <v>80.97011179518806</v>
      </c>
      <c r="C3425" s="11">
        <f>VLOOKUP($A3424,Master!$A$6:$J$4994,$I$1,0)*(1+0.5*(VLOOKUP($A3425,'Old-SVXY-OHLC'!$A$3:$E$5000,C$1,0)/VLOOKUP($A3424,'Old-SVXY-OHLC'!$A$3:$E$5000,5,0)-1))</f>
        <v>82.408997294216576</v>
      </c>
      <c r="D3425" s="11">
        <f>VLOOKUP($A3424,Master!$A$6:$J$4994,$I$1,0)*(1+0.5*(VLOOKUP($A3425,'Old-SVXY-OHLC'!$A$3:$E$5000,D$1,0)/VLOOKUP($A3424,'Old-SVXY-OHLC'!$A$3:$E$5000,5,0)-1))</f>
        <v>80.349490266292364</v>
      </c>
      <c r="E3425" s="11">
        <f>VLOOKUP(A3425,Master!A$6:J$4994,$I$1,0)</f>
        <v>82.27766537280867</v>
      </c>
      <c r="F3425" s="11">
        <f>VLOOKUP($A3424,Master!$A$6:$J$4994,$I$1,0)*(1+0.5*(VLOOKUP($A3425,'Old-SVXY-OHLC'!$A$3:$G$5000,F$1,0)/VLOOKUP($A3424,'Old-SVXY-OHLC'!$A$3:$G$5000,5,0)-1))</f>
        <v>82.22320668728814</v>
      </c>
    </row>
    <row r="3426" spans="1:6" x14ac:dyDescent="0.25">
      <c r="A3426" s="1">
        <v>43038</v>
      </c>
      <c r="B3426" s="11">
        <f>VLOOKUP($A3425,Master!$A$6:$J$4994,$I$1,0)*(1+0.5*(VLOOKUP($A3426,'Old-SVXY-OHLC'!$A$3:$E$5000,B$1,0)/VLOOKUP($A3425,'Old-SVXY-OHLC'!$A$3:$E$5000,5,0)-1))</f>
        <v>80.999383418255775</v>
      </c>
      <c r="C3426" s="11">
        <f>VLOOKUP($A3425,Master!$A$6:$J$4994,$I$1,0)*(1+0.5*(VLOOKUP($A3426,'Old-SVXY-OHLC'!$A$3:$E$5000,C$1,0)/VLOOKUP($A3425,'Old-SVXY-OHLC'!$A$3:$E$5000,5,0)-1))</f>
        <v>82.62996929012678</v>
      </c>
      <c r="D3426" s="11">
        <f>VLOOKUP($A3425,Master!$A$6:$J$4994,$I$1,0)*(1+0.5*(VLOOKUP($A3426,'Old-SVXY-OHLC'!$A$3:$E$5000,D$1,0)/VLOOKUP($A3425,'Old-SVXY-OHLC'!$A$3:$E$5000,5,0)-1))</f>
        <v>80.856415962065711</v>
      </c>
      <c r="E3426" s="11">
        <f>VLOOKUP(A3426,Master!A$6:J$4994,$I$1,0)</f>
        <v>81.815935911329291</v>
      </c>
      <c r="F3426" s="11">
        <f>VLOOKUP($A3425,Master!$A$6:$J$4994,$I$1,0)*(1+0.5*(VLOOKUP($A3426,'Old-SVXY-OHLC'!$A$3:$G$5000,F$1,0)/VLOOKUP($A3425,'Old-SVXY-OHLC'!$A$3:$G$5000,5,0)-1))</f>
        <v>81.888090900086667</v>
      </c>
    </row>
    <row r="3427" spans="1:6" x14ac:dyDescent="0.25">
      <c r="A3427" s="1">
        <v>43039</v>
      </c>
      <c r="B3427" s="11">
        <f>VLOOKUP($A3426,Master!$A$6:$J$4994,$I$1,0)*(1+0.5*(VLOOKUP($A3427,'Old-SVXY-OHLC'!$A$3:$E$5000,B$1,0)/VLOOKUP($A3426,'Old-SVXY-OHLC'!$A$3:$E$5000,5,0)-1))</f>
        <v>82.241401630797057</v>
      </c>
      <c r="C3427" s="11">
        <f>VLOOKUP($A3426,Master!$A$6:$J$4994,$I$1,0)*(1+0.5*(VLOOKUP($A3427,'Old-SVXY-OHLC'!$A$3:$E$5000,C$1,0)/VLOOKUP($A3426,'Old-SVXY-OHLC'!$A$3:$E$5000,5,0)-1))</f>
        <v>82.738785783082307</v>
      </c>
      <c r="D3427" s="11">
        <f>VLOOKUP($A3426,Master!$A$6:$J$4994,$I$1,0)*(1+0.5*(VLOOKUP($A3427,'Old-SVXY-OHLC'!$A$3:$E$5000,D$1,0)/VLOOKUP($A3426,'Old-SVXY-OHLC'!$A$3:$E$5000,5,0)-1))</f>
        <v>81.965509031866588</v>
      </c>
      <c r="E3427" s="11">
        <f>VLOOKUP(A3427,Master!A$6:J$4994,$I$1,0)</f>
        <v>82.612231311360532</v>
      </c>
      <c r="F3427" s="11">
        <f>VLOOKUP($A3426,Master!$A$6:$J$4994,$I$1,0)*(1+0.5*(VLOOKUP($A3427,'Old-SVXY-OHLC'!$A$3:$G$5000,F$1,0)/VLOOKUP($A3426,'Old-SVXY-OHLC'!$A$3:$G$5000,5,0)-1))</f>
        <v>82.622209726989936</v>
      </c>
    </row>
    <row r="3428" spans="1:6" x14ac:dyDescent="0.25">
      <c r="A3428" s="1">
        <v>43040</v>
      </c>
      <c r="B3428" s="11">
        <f>VLOOKUP($A3427,Master!$A$6:$J$4994,$I$1,0)*(1+0.5*(VLOOKUP($A3428,'Old-SVXY-OHLC'!$A$3:$E$5000,B$1,0)/VLOOKUP($A3427,'Old-SVXY-OHLC'!$A$3:$E$5000,5,0)-1))</f>
        <v>83.022173829816197</v>
      </c>
      <c r="C3428" s="11">
        <f>VLOOKUP($A3427,Master!$A$6:$J$4994,$I$1,0)*(1+0.5*(VLOOKUP($A3428,'Old-SVXY-OHLC'!$A$3:$E$5000,C$1,0)/VLOOKUP($A3427,'Old-SVXY-OHLC'!$A$3:$E$5000,5,0)-1))</f>
        <v>83.122241182648708</v>
      </c>
      <c r="D3428" s="11">
        <f>VLOOKUP($A3427,Master!$A$6:$J$4994,$I$1,0)*(1+0.5*(VLOOKUP($A3428,'Old-SVXY-OHLC'!$A$3:$E$5000,D$1,0)/VLOOKUP($A3427,'Old-SVXY-OHLC'!$A$3:$E$5000,5,0)-1))</f>
        <v>81.956085488232901</v>
      </c>
      <c r="E3428" s="11">
        <f>VLOOKUP(A3428,Master!A$6:J$4994,$I$1,0)</f>
        <v>82.257808096560723</v>
      </c>
      <c r="F3428" s="11">
        <f>VLOOKUP($A3427,Master!$A$6:$J$4994,$I$1,0)*(1+0.5*(VLOOKUP($A3428,'Old-SVXY-OHLC'!$A$3:$G$5000,F$1,0)/VLOOKUP($A3427,'Old-SVXY-OHLC'!$A$3:$G$5000,5,0)-1))</f>
        <v>82.375592241301291</v>
      </c>
    </row>
    <row r="3429" spans="1:6" x14ac:dyDescent="0.25">
      <c r="A3429" s="1">
        <v>43041</v>
      </c>
      <c r="B3429" s="11">
        <f>VLOOKUP($A3428,Master!$A$6:$J$4994,$I$1,0)*(1+0.5*(VLOOKUP($A3429,'Old-SVXY-OHLC'!$A$3:$E$5000,B$1,0)/VLOOKUP($A3428,'Old-SVXY-OHLC'!$A$3:$E$5000,5,0)-1))</f>
        <v>82.395194496896011</v>
      </c>
      <c r="C3429" s="11">
        <f>VLOOKUP($A3428,Master!$A$6:$J$4994,$I$1,0)*(1+0.5*(VLOOKUP($A3429,'Old-SVXY-OHLC'!$A$3:$E$5000,C$1,0)/VLOOKUP($A3428,'Old-SVXY-OHLC'!$A$3:$E$5000,5,0)-1))</f>
        <v>82.893822774787992</v>
      </c>
      <c r="D3429" s="11">
        <f>VLOOKUP($A3428,Master!$A$6:$J$4994,$I$1,0)*(1+0.5*(VLOOKUP($A3429,'Old-SVXY-OHLC'!$A$3:$E$5000,D$1,0)/VLOOKUP($A3428,'Old-SVXY-OHLC'!$A$3:$E$5000,5,0)-1))</f>
        <v>81.158286553594053</v>
      </c>
      <c r="E3429" s="11">
        <f>VLOOKUP(A3429,Master!A$6:J$4994,$I$1,0)</f>
        <v>82.645496733287885</v>
      </c>
      <c r="F3429" s="11">
        <f>VLOOKUP($A3428,Master!$A$6:$J$4994,$I$1,0)*(1+0.5*(VLOOKUP($A3429,'Old-SVXY-OHLC'!$A$3:$G$5000,F$1,0)/VLOOKUP($A3428,'Old-SVXY-OHLC'!$A$3:$G$5000,5,0)-1))</f>
        <v>82.828109803238888</v>
      </c>
    </row>
    <row r="3430" spans="1:6" x14ac:dyDescent="0.25">
      <c r="A3430" s="1">
        <v>43042</v>
      </c>
      <c r="B3430" s="11">
        <f>VLOOKUP($A3429,Master!$A$6:$J$4994,$I$1,0)*(1+0.5*(VLOOKUP($A3430,'Old-SVXY-OHLC'!$A$3:$E$5000,B$1,0)/VLOOKUP($A3429,'Old-SVXY-OHLC'!$A$3:$E$5000,5,0)-1))</f>
        <v>83.046333972663533</v>
      </c>
      <c r="C3430" s="11">
        <f>VLOOKUP($A3429,Master!$A$6:$J$4994,$I$1,0)*(1+0.5*(VLOOKUP($A3430,'Old-SVXY-OHLC'!$A$3:$E$5000,C$1,0)/VLOOKUP($A3429,'Old-SVXY-OHLC'!$A$3:$E$5000,5,0)-1))</f>
        <v>83.192531958710646</v>
      </c>
      <c r="D3430" s="11">
        <f>VLOOKUP($A3429,Master!$A$6:$J$4994,$I$1,0)*(1+0.5*(VLOOKUP($A3430,'Old-SVXY-OHLC'!$A$3:$E$5000,D$1,0)/VLOOKUP($A3429,'Old-SVXY-OHLC'!$A$3:$E$5000,5,0)-1))</f>
        <v>82.500023140461494</v>
      </c>
      <c r="E3430" s="11">
        <f>VLOOKUP(A3430,Master!A$6:J$4994,$I$1,0)</f>
        <v>82.748290296522583</v>
      </c>
      <c r="F3430" s="11">
        <f>VLOOKUP($A3429,Master!$A$6:$J$4994,$I$1,0)*(1+0.5*(VLOOKUP($A3430,'Old-SVXY-OHLC'!$A$3:$G$5000,F$1,0)/VLOOKUP($A3429,'Old-SVXY-OHLC'!$A$3:$G$5000,5,0)-1))</f>
        <v>82.919376542609612</v>
      </c>
    </row>
    <row r="3431" spans="1:6" x14ac:dyDescent="0.25">
      <c r="A3431" s="1">
        <v>43045</v>
      </c>
      <c r="B3431" s="11">
        <f>VLOOKUP($A3430,Master!$A$6:$J$4994,$I$1,0)*(1+0.5*(VLOOKUP($A3431,'Old-SVXY-OHLC'!$A$3:$E$5000,B$1,0)/VLOOKUP($A3430,'Old-SVXY-OHLC'!$A$3:$E$5000,5,0)-1))</f>
        <v>83.011157888243275</v>
      </c>
      <c r="C3431" s="11">
        <f>VLOOKUP($A3430,Master!$A$6:$J$4994,$I$1,0)*(1+0.5*(VLOOKUP($A3431,'Old-SVXY-OHLC'!$A$3:$E$5000,C$1,0)/VLOOKUP($A3430,'Old-SVXY-OHLC'!$A$3:$E$5000,5,0)-1))</f>
        <v>83.38820737174261</v>
      </c>
      <c r="D3431" s="11">
        <f>VLOOKUP($A3430,Master!$A$6:$J$4994,$I$1,0)*(1+0.5*(VLOOKUP($A3431,'Old-SVXY-OHLC'!$A$3:$E$5000,D$1,0)/VLOOKUP($A3430,'Old-SVXY-OHLC'!$A$3:$E$5000,5,0)-1))</f>
        <v>82.934309627260333</v>
      </c>
      <c r="E3431" s="11">
        <f>VLOOKUP(A3431,Master!A$6:J$4994,$I$1,0)</f>
        <v>83.38756695368869</v>
      </c>
      <c r="F3431" s="11">
        <f>VLOOKUP($A3430,Master!$A$6:$J$4994,$I$1,0)*(1+0.5*(VLOOKUP($A3431,'Old-SVXY-OHLC'!$A$3:$G$5000,F$1,0)/VLOOKUP($A3430,'Old-SVXY-OHLC'!$A$3:$G$5000,5,0)-1))</f>
        <v>83.268602655724976</v>
      </c>
    </row>
    <row r="3432" spans="1:6" x14ac:dyDescent="0.25">
      <c r="A3432" s="1">
        <v>43046</v>
      </c>
      <c r="B3432" s="11">
        <f>VLOOKUP($A3431,Master!$A$6:$J$4994,$I$1,0)*(1+0.5*(VLOOKUP($A3432,'Old-SVXY-OHLC'!$A$3:$E$5000,B$1,0)/VLOOKUP($A3431,'Old-SVXY-OHLC'!$A$3:$E$5000,5,0)-1))</f>
        <v>83.368017417495921</v>
      </c>
      <c r="C3432" s="11">
        <f>VLOOKUP($A3431,Master!$A$6:$J$4994,$I$1,0)*(1+0.5*(VLOOKUP($A3432,'Old-SVXY-OHLC'!$A$3:$E$5000,C$1,0)/VLOOKUP($A3431,'Old-SVXY-OHLC'!$A$3:$E$5000,5,0)-1))</f>
        <v>83.600621719311505</v>
      </c>
      <c r="D3432" s="11">
        <f>VLOOKUP($A3431,Master!$A$6:$J$4994,$I$1,0)*(1+0.5*(VLOOKUP($A3432,'Old-SVXY-OHLC'!$A$3:$E$5000,D$1,0)/VLOOKUP($A3431,'Old-SVXY-OHLC'!$A$3:$E$5000,5,0)-1))</f>
        <v>82.285073049251409</v>
      </c>
      <c r="E3432" s="11">
        <f>VLOOKUP(A3432,Master!A$6:J$4994,$I$1,0)</f>
        <v>82.976958921676484</v>
      </c>
      <c r="F3432" s="11">
        <f>VLOOKUP($A3431,Master!$A$6:$J$4994,$I$1,0)*(1+0.5*(VLOOKUP($A3432,'Old-SVXY-OHLC'!$A$3:$G$5000,F$1,0)/VLOOKUP($A3431,'Old-SVXY-OHLC'!$A$3:$G$5000,5,0)-1))</f>
        <v>83.066775893238372</v>
      </c>
    </row>
    <row r="3433" spans="1:6" x14ac:dyDescent="0.25">
      <c r="A3433" s="1">
        <v>43047</v>
      </c>
      <c r="B3433" s="11">
        <f>VLOOKUP($A3432,Master!$A$6:$J$4994,$I$1,0)*(1+0.5*(VLOOKUP($A3433,'Old-SVXY-OHLC'!$A$3:$E$5000,B$1,0)/VLOOKUP($A3432,'Old-SVXY-OHLC'!$A$3:$E$5000,5,0)-1))</f>
        <v>82.798736746029931</v>
      </c>
      <c r="C3433" s="11">
        <f>VLOOKUP($A3432,Master!$A$6:$J$4994,$I$1,0)*(1+0.5*(VLOOKUP($A3433,'Old-SVXY-OHLC'!$A$3:$E$5000,C$1,0)/VLOOKUP($A3432,'Old-SVXY-OHLC'!$A$3:$E$5000,5,0)-1))</f>
        <v>83.523007087272447</v>
      </c>
      <c r="D3433" s="11">
        <f>VLOOKUP($A3432,Master!$A$6:$J$4994,$I$1,0)*(1+0.5*(VLOOKUP($A3433,'Old-SVXY-OHLC'!$A$3:$E$5000,D$1,0)/VLOOKUP($A3432,'Old-SVXY-OHLC'!$A$3:$E$5000,5,0)-1))</f>
        <v>82.415524722509005</v>
      </c>
      <c r="E3433" s="11">
        <f>VLOOKUP(A3433,Master!A$6:J$4994,$I$1,0)</f>
        <v>82.974799247403183</v>
      </c>
      <c r="F3433" s="11">
        <f>VLOOKUP($A3432,Master!$A$6:$J$4994,$I$1,0)*(1+0.5*(VLOOKUP($A3433,'Old-SVXY-OHLC'!$A$3:$G$5000,F$1,0)/VLOOKUP($A3432,'Old-SVXY-OHLC'!$A$3:$G$5000,5,0)-1))</f>
        <v>83.01716759943686</v>
      </c>
    </row>
    <row r="3434" spans="1:6" x14ac:dyDescent="0.25">
      <c r="A3434" s="1">
        <v>43048</v>
      </c>
      <c r="B3434" s="11">
        <f>VLOOKUP($A3433,Master!$A$6:$J$4994,$I$1,0)*(1+0.5*(VLOOKUP($A3434,'Old-SVXY-OHLC'!$A$3:$E$5000,B$1,0)/VLOOKUP($A3433,'Old-SVXY-OHLC'!$A$3:$E$5000,5,0)-1))</f>
        <v>81.426577787669203</v>
      </c>
      <c r="C3434" s="11">
        <f>VLOOKUP($A3433,Master!$A$6:$J$4994,$I$1,0)*(1+0.5*(VLOOKUP($A3434,'Old-SVXY-OHLC'!$A$3:$E$5000,C$1,0)/VLOOKUP($A3433,'Old-SVXY-OHLC'!$A$3:$E$5000,5,0)-1))</f>
        <v>82.661579685040181</v>
      </c>
      <c r="D3434" s="11">
        <f>VLOOKUP($A3433,Master!$A$6:$J$4994,$I$1,0)*(1+0.5*(VLOOKUP($A3434,'Old-SVXY-OHLC'!$A$3:$E$5000,D$1,0)/VLOOKUP($A3433,'Old-SVXY-OHLC'!$A$3:$E$5000,5,0)-1))</f>
        <v>80.131292615966871</v>
      </c>
      <c r="E3434" s="11">
        <f>VLOOKUP(A3434,Master!A$6:J$4994,$I$1,0)</f>
        <v>82.661345960211321</v>
      </c>
      <c r="F3434" s="11">
        <f>VLOOKUP($A3433,Master!$A$6:$J$4994,$I$1,0)*(1+0.5*(VLOOKUP($A3434,'Old-SVXY-OHLC'!$A$3:$G$5000,F$1,0)/VLOOKUP($A3433,'Old-SVXY-OHLC'!$A$3:$G$5000,5,0)-1))</f>
        <v>82.503424934911052</v>
      </c>
    </row>
    <row r="3435" spans="1:6" x14ac:dyDescent="0.25">
      <c r="A3435" s="1">
        <v>43049</v>
      </c>
      <c r="B3435" s="11">
        <f>VLOOKUP($A3434,Master!$A$6:$J$4994,$I$1,0)*(1+0.5*(VLOOKUP($A3435,'Old-SVXY-OHLC'!$A$3:$E$5000,B$1,0)/VLOOKUP($A3434,'Old-SVXY-OHLC'!$A$3:$E$5000,5,0)-1))</f>
        <v>81.994817225035433</v>
      </c>
      <c r="C3435" s="11">
        <f>VLOOKUP($A3434,Master!$A$6:$J$4994,$I$1,0)*(1+0.5*(VLOOKUP($A3435,'Old-SVXY-OHLC'!$A$3:$E$5000,C$1,0)/VLOOKUP($A3434,'Old-SVXY-OHLC'!$A$3:$E$5000,5,0)-1))</f>
        <v>82.233317761056526</v>
      </c>
      <c r="D3435" s="11">
        <f>VLOOKUP($A3434,Master!$A$6:$J$4994,$I$1,0)*(1+0.5*(VLOOKUP($A3435,'Old-SVXY-OHLC'!$A$3:$E$5000,D$1,0)/VLOOKUP($A3434,'Old-SVXY-OHLC'!$A$3:$E$5000,5,0)-1))</f>
        <v>81.202384948575727</v>
      </c>
      <c r="E3435" s="11">
        <f>VLOOKUP(A3435,Master!A$6:J$4994,$I$1,0)</f>
        <v>81.693575506778558</v>
      </c>
      <c r="F3435" s="11">
        <f>VLOOKUP($A3434,Master!$A$6:$J$4994,$I$1,0)*(1+0.5*(VLOOKUP($A3435,'Old-SVXY-OHLC'!$A$3:$G$5000,F$1,0)/VLOOKUP($A3434,'Old-SVXY-OHLC'!$A$3:$G$5000,5,0)-1))</f>
        <v>81.471656905667274</v>
      </c>
    </row>
    <row r="3436" spans="1:6" x14ac:dyDescent="0.25">
      <c r="A3436" s="1">
        <v>43052</v>
      </c>
      <c r="B3436" s="11">
        <f>VLOOKUP($A3435,Master!$A$6:$J$4994,$I$1,0)*(1+0.5*(VLOOKUP($A3436,'Old-SVXY-OHLC'!$A$3:$E$5000,B$1,0)/VLOOKUP($A3435,'Old-SVXY-OHLC'!$A$3:$E$5000,5,0)-1))</f>
        <v>80.752464462310215</v>
      </c>
      <c r="C3436" s="11">
        <f>VLOOKUP($A3435,Master!$A$6:$J$4994,$I$1,0)*(1+0.5*(VLOOKUP($A3436,'Old-SVXY-OHLC'!$A$3:$E$5000,C$1,0)/VLOOKUP($A3435,'Old-SVXY-OHLC'!$A$3:$E$5000,5,0)-1))</f>
        <v>82.029321131375369</v>
      </c>
      <c r="D3436" s="11">
        <f>VLOOKUP($A3435,Master!$A$6:$J$4994,$I$1,0)*(1+0.5*(VLOOKUP($A3436,'Old-SVXY-OHLC'!$A$3:$E$5000,D$1,0)/VLOOKUP($A3435,'Old-SVXY-OHLC'!$A$3:$E$5000,5,0)-1))</f>
        <v>80.729105374570466</v>
      </c>
      <c r="E3436" s="11">
        <f>VLOOKUP(A3436,Master!A$6:J$4994,$I$1,0)</f>
        <v>81.089844370149663</v>
      </c>
      <c r="F3436" s="11">
        <f>VLOOKUP($A3435,Master!$A$6:$J$4994,$I$1,0)*(1+0.5*(VLOOKUP($A3436,'Old-SVXY-OHLC'!$A$3:$G$5000,F$1,0)/VLOOKUP($A3435,'Old-SVXY-OHLC'!$A$3:$G$5000,5,0)-1))</f>
        <v>81.359749357832527</v>
      </c>
    </row>
    <row r="3437" spans="1:6" x14ac:dyDescent="0.25">
      <c r="A3437" s="1">
        <v>43053</v>
      </c>
      <c r="B3437" s="11">
        <f>VLOOKUP($A3436,Master!$A$6:$J$4994,$I$1,0)*(1+0.5*(VLOOKUP($A3437,'Old-SVXY-OHLC'!$A$3:$E$5000,B$1,0)/VLOOKUP($A3436,'Old-SVXY-OHLC'!$A$3:$E$5000,5,0)-1))</f>
        <v>80.71784936889857</v>
      </c>
      <c r="C3437" s="11">
        <f>VLOOKUP($A3436,Master!$A$6:$J$4994,$I$1,0)*(1+0.5*(VLOOKUP($A3437,'Old-SVXY-OHLC'!$A$3:$E$5000,C$1,0)/VLOOKUP($A3436,'Old-SVXY-OHLC'!$A$3:$E$5000,5,0)-1))</f>
        <v>81.323090062997352</v>
      </c>
      <c r="D3437" s="11">
        <f>VLOOKUP($A3436,Master!$A$6:$J$4994,$I$1,0)*(1+0.5*(VLOOKUP($A3437,'Old-SVXY-OHLC'!$A$3:$E$5000,D$1,0)/VLOOKUP($A3436,'Old-SVXY-OHLC'!$A$3:$E$5000,5,0)-1))</f>
        <v>80.007970645048715</v>
      </c>
      <c r="E3437" s="11">
        <f>VLOOKUP(A3437,Master!A$6:J$4994,$I$1,0)</f>
        <v>81.322872730787537</v>
      </c>
      <c r="F3437" s="11">
        <f>VLOOKUP($A3436,Master!$A$6:$J$4994,$I$1,0)*(1+0.5*(VLOOKUP($A3437,'Old-SVXY-OHLC'!$A$3:$G$5000,F$1,0)/VLOOKUP($A3436,'Old-SVXY-OHLC'!$A$3:$G$5000,5,0)-1))</f>
        <v>81.015921271715712</v>
      </c>
    </row>
    <row r="3438" spans="1:6" x14ac:dyDescent="0.25">
      <c r="A3438" s="1">
        <v>43054</v>
      </c>
      <c r="B3438" s="11">
        <f>VLOOKUP($A3437,Master!$A$6:$J$4994,$I$1,0)*(1+0.5*(VLOOKUP($A3438,'Old-SVXY-OHLC'!$A$3:$E$5000,B$1,0)/VLOOKUP($A3437,'Old-SVXY-OHLC'!$A$3:$E$5000,5,0)-1))</f>
        <v>79.858998279800218</v>
      </c>
      <c r="C3438" s="11">
        <f>VLOOKUP($A3437,Master!$A$6:$J$4994,$I$1,0)*(1+0.5*(VLOOKUP($A3438,'Old-SVXY-OHLC'!$A$3:$E$5000,C$1,0)/VLOOKUP($A3437,'Old-SVXY-OHLC'!$A$3:$E$5000,5,0)-1))</f>
        <v>80.433877847835404</v>
      </c>
      <c r="D3438" s="11">
        <f>VLOOKUP($A3437,Master!$A$6:$J$4994,$I$1,0)*(1+0.5*(VLOOKUP($A3438,'Old-SVXY-OHLC'!$A$3:$E$5000,D$1,0)/VLOOKUP($A3437,'Old-SVXY-OHLC'!$A$3:$E$5000,5,0)-1))</f>
        <v>78.795270808847746</v>
      </c>
      <c r="E3438" s="11">
        <f>VLOOKUP(A3438,Master!A$6:J$4994,$I$1,0)</f>
        <v>79.716815940294268</v>
      </c>
      <c r="F3438" s="11">
        <f>VLOOKUP($A3437,Master!$A$6:$J$4994,$I$1,0)*(1+0.5*(VLOOKUP($A3438,'Old-SVXY-OHLC'!$A$3:$G$5000,F$1,0)/VLOOKUP($A3437,'Old-SVXY-OHLC'!$A$3:$G$5000,5,0)-1))</f>
        <v>79.467922147492729</v>
      </c>
    </row>
    <row r="3439" spans="1:6" x14ac:dyDescent="0.25">
      <c r="A3439" s="1">
        <v>43055</v>
      </c>
      <c r="B3439" s="11">
        <f>VLOOKUP($A3438,Master!$A$6:$J$4994,$I$1,0)*(1+0.5*(VLOOKUP($A3439,'Old-SVXY-OHLC'!$A$3:$E$5000,B$1,0)/VLOOKUP($A3438,'Old-SVXY-OHLC'!$A$3:$E$5000,5,0)-1))</f>
        <v>80.867427211480873</v>
      </c>
      <c r="C3439" s="11">
        <f>VLOOKUP($A3438,Master!$A$6:$J$4994,$I$1,0)*(1+0.5*(VLOOKUP($A3439,'Old-SVXY-OHLC'!$A$3:$E$5000,C$1,0)/VLOOKUP($A3438,'Old-SVXY-OHLC'!$A$3:$E$5000,5,0)-1))</f>
        <v>81.621753297681366</v>
      </c>
      <c r="D3439" s="11">
        <f>VLOOKUP($A3438,Master!$A$6:$J$4994,$I$1,0)*(1+0.5*(VLOOKUP($A3439,'Old-SVXY-OHLC'!$A$3:$E$5000,D$1,0)/VLOOKUP($A3438,'Old-SVXY-OHLC'!$A$3:$E$5000,5,0)-1))</f>
        <v>80.819532269037879</v>
      </c>
      <c r="E3439" s="11">
        <f>VLOOKUP(A3439,Master!A$6:J$4994,$I$1,0)</f>
        <v>81.203043122720487</v>
      </c>
      <c r="F3439" s="11">
        <f>VLOOKUP($A3438,Master!$A$6:$J$4994,$I$1,0)*(1+0.5*(VLOOKUP($A3439,'Old-SVXY-OHLC'!$A$3:$G$5000,F$1,0)/VLOOKUP($A3438,'Old-SVXY-OHLC'!$A$3:$G$5000,5,0)-1))</f>
        <v>81.202681830718262</v>
      </c>
    </row>
    <row r="3440" spans="1:6" x14ac:dyDescent="0.25">
      <c r="A3440" s="1">
        <v>43056</v>
      </c>
      <c r="B3440" s="11">
        <f>VLOOKUP($A3439,Master!$A$6:$J$4994,$I$1,0)*(1+0.5*(VLOOKUP($A3440,'Old-SVXY-OHLC'!$A$3:$E$5000,B$1,0)/VLOOKUP($A3439,'Old-SVXY-OHLC'!$A$3:$E$5000,5,0)-1))</f>
        <v>81.202503882816004</v>
      </c>
      <c r="C3440" s="11">
        <f>VLOOKUP($A3439,Master!$A$6:$J$4994,$I$1,0)*(1+0.5*(VLOOKUP($A3440,'Old-SVXY-OHLC'!$A$3:$E$5000,C$1,0)/VLOOKUP($A3439,'Old-SVXY-OHLC'!$A$3:$E$5000,5,0)-1))</f>
        <v>82.05693177623688</v>
      </c>
      <c r="D3440" s="11">
        <f>VLOOKUP($A3439,Master!$A$6:$J$4994,$I$1,0)*(1+0.5*(VLOOKUP($A3440,'Old-SVXY-OHLC'!$A$3:$E$5000,D$1,0)/VLOOKUP($A3439,'Old-SVXY-OHLC'!$A$3:$E$5000,5,0)-1))</f>
        <v>81.10843925368728</v>
      </c>
      <c r="E3440" s="11">
        <f>VLOOKUP(A3440,Master!A$6:J$4994,$I$1,0)</f>
        <v>81.372961501554229</v>
      </c>
      <c r="F3440" s="11">
        <f>VLOOKUP($A3439,Master!$A$6:$J$4994,$I$1,0)*(1+0.5*(VLOOKUP($A3440,'Old-SVXY-OHLC'!$A$3:$G$5000,F$1,0)/VLOOKUP($A3439,'Old-SVXY-OHLC'!$A$3:$G$5000,5,0)-1))</f>
        <v>81.759059928076965</v>
      </c>
    </row>
    <row r="3441" spans="1:6" x14ac:dyDescent="0.25">
      <c r="A3441" s="1">
        <v>43059</v>
      </c>
      <c r="B3441" s="11">
        <f>VLOOKUP($A3440,Master!$A$6:$J$4994,$I$1,0)*(1+0.5*(VLOOKUP($A3441,'Old-SVXY-OHLC'!$A$3:$E$5000,B$1,0)/VLOOKUP($A3440,'Old-SVXY-OHLC'!$A$3:$E$5000,5,0)-1))</f>
        <v>82.376002715341244</v>
      </c>
      <c r="C3441" s="11">
        <f>VLOOKUP($A3440,Master!$A$6:$J$4994,$I$1,0)*(1+0.5*(VLOOKUP($A3441,'Old-SVXY-OHLC'!$A$3:$E$5000,C$1,0)/VLOOKUP($A3440,'Old-SVXY-OHLC'!$A$3:$E$5000,5,0)-1))</f>
        <v>83.150422673551233</v>
      </c>
      <c r="D3441" s="11">
        <f>VLOOKUP($A3440,Master!$A$6:$J$4994,$I$1,0)*(1+0.5*(VLOOKUP($A3441,'Old-SVXY-OHLC'!$A$3:$E$5000,D$1,0)/VLOOKUP($A3440,'Old-SVXY-OHLC'!$A$3:$E$5000,5,0)-1))</f>
        <v>82.254756564431844</v>
      </c>
      <c r="E3441" s="11">
        <f>VLOOKUP(A3441,Master!A$6:J$4994,$I$1,0)</f>
        <v>83.077502826362178</v>
      </c>
      <c r="F3441" s="11">
        <f>VLOOKUP($A3440,Master!$A$6:$J$4994,$I$1,0)*(1+0.5*(VLOOKUP($A3441,'Old-SVXY-OHLC'!$A$3:$G$5000,F$1,0)/VLOOKUP($A3440,'Old-SVXY-OHLC'!$A$3:$G$5000,5,0)-1))</f>
        <v>83.103487052085299</v>
      </c>
    </row>
    <row r="3442" spans="1:6" x14ac:dyDescent="0.25">
      <c r="A3442" s="1">
        <v>43060</v>
      </c>
      <c r="B3442" s="11">
        <f>VLOOKUP($A3441,Master!$A$6:$J$4994,$I$1,0)*(1+0.5*(VLOOKUP($A3442,'Old-SVXY-OHLC'!$A$3:$E$5000,B$1,0)/VLOOKUP($A3441,'Old-SVXY-OHLC'!$A$3:$E$5000,5,0)-1))</f>
        <v>83.903410061447744</v>
      </c>
      <c r="C3442" s="11">
        <f>VLOOKUP($A3441,Master!$A$6:$J$4994,$I$1,0)*(1+0.5*(VLOOKUP($A3442,'Old-SVXY-OHLC'!$A$3:$E$5000,C$1,0)/VLOOKUP($A3441,'Old-SVXY-OHLC'!$A$3:$E$5000,5,0)-1))</f>
        <v>84.899864075919609</v>
      </c>
      <c r="D3442" s="11">
        <f>VLOOKUP($A3441,Master!$A$6:$J$4994,$I$1,0)*(1+0.5*(VLOOKUP($A3442,'Old-SVXY-OHLC'!$A$3:$E$5000,D$1,0)/VLOOKUP($A3441,'Old-SVXY-OHLC'!$A$3:$E$5000,5,0)-1))</f>
        <v>83.792266644933221</v>
      </c>
      <c r="E3442" s="11">
        <f>VLOOKUP(A3442,Master!A$6:J$4994,$I$1,0)</f>
        <v>84.594974494317199</v>
      </c>
      <c r="F3442" s="11">
        <f>VLOOKUP($A3441,Master!$A$6:$J$4994,$I$1,0)*(1+0.5*(VLOOKUP($A3442,'Old-SVXY-OHLC'!$A$3:$G$5000,F$1,0)/VLOOKUP($A3441,'Old-SVXY-OHLC'!$A$3:$G$5000,5,0)-1))</f>
        <v>84.646919395294731</v>
      </c>
    </row>
    <row r="3443" spans="1:6" x14ac:dyDescent="0.25">
      <c r="A3443" s="1">
        <v>43061</v>
      </c>
      <c r="B3443" s="11">
        <f>VLOOKUP($A3442,Master!$A$6:$J$4994,$I$1,0)*(1+0.5*(VLOOKUP($A3443,'Old-SVXY-OHLC'!$A$3:$E$5000,B$1,0)/VLOOKUP($A3442,'Old-SVXY-OHLC'!$A$3:$E$5000,5,0)-1))</f>
        <v>85.011010181747295</v>
      </c>
      <c r="C3443" s="11">
        <f>VLOOKUP($A3442,Master!$A$6:$J$4994,$I$1,0)*(1+0.5*(VLOOKUP($A3443,'Old-SVXY-OHLC'!$A$3:$E$5000,C$1,0)/VLOOKUP($A3442,'Old-SVXY-OHLC'!$A$3:$E$5000,5,0)-1))</f>
        <v>85.304679684181195</v>
      </c>
      <c r="D3443" s="11">
        <f>VLOOKUP($A3442,Master!$A$6:$J$4994,$I$1,0)*(1+0.5*(VLOOKUP($A3443,'Old-SVXY-OHLC'!$A$3:$E$5000,D$1,0)/VLOOKUP($A3442,'Old-SVXY-OHLC'!$A$3:$E$5000,5,0)-1))</f>
        <v>84.642045151084446</v>
      </c>
      <c r="E3443" s="11">
        <f>VLOOKUP(A3443,Master!A$6:J$4994,$I$1,0)</f>
        <v>85.088620199547762</v>
      </c>
      <c r="F3443" s="11">
        <f>VLOOKUP($A3442,Master!$A$6:$J$4994,$I$1,0)*(1+0.5*(VLOOKUP($A3443,'Old-SVXY-OHLC'!$A$3:$G$5000,F$1,0)/VLOOKUP($A3442,'Old-SVXY-OHLC'!$A$3:$G$5000,5,0)-1))</f>
        <v>85.029836134535103</v>
      </c>
    </row>
    <row r="3444" spans="1:6" x14ac:dyDescent="0.25">
      <c r="A3444" s="1">
        <v>43063</v>
      </c>
      <c r="B3444" s="11">
        <f>VLOOKUP($A3443,Master!$A$6:$J$4994,$I$1,0)*(1+0.5*(VLOOKUP($A3444,'Old-SVXY-OHLC'!$A$3:$E$5000,B$1,0)/VLOOKUP($A3443,'Old-SVXY-OHLC'!$A$3:$E$5000,5,0)-1))</f>
        <v>85.235833908070845</v>
      </c>
      <c r="C3444" s="11">
        <f>VLOOKUP($A3443,Master!$A$6:$J$4994,$I$1,0)*(1+0.5*(VLOOKUP($A3444,'Old-SVXY-OHLC'!$A$3:$E$5000,C$1,0)/VLOOKUP($A3443,'Old-SVXY-OHLC'!$A$3:$E$5000,5,0)-1))</f>
        <v>85.460427252390645</v>
      </c>
      <c r="D3444" s="11">
        <f>VLOOKUP($A3443,Master!$A$6:$J$4994,$I$1,0)*(1+0.5*(VLOOKUP($A3444,'Old-SVXY-OHLC'!$A$3:$E$5000,D$1,0)/VLOOKUP($A3443,'Old-SVXY-OHLC'!$A$3:$E$5000,5,0)-1))</f>
        <v>85.127279903070672</v>
      </c>
      <c r="E3444" s="11">
        <f>VLOOKUP(A3444,Master!A$6:J$4994,$I$1,0)</f>
        <v>85.264039925273607</v>
      </c>
      <c r="F3444" s="11">
        <f>VLOOKUP($A3443,Master!$A$6:$J$4994,$I$1,0)*(1+0.5*(VLOOKUP($A3444,'Old-SVXY-OHLC'!$A$3:$G$5000,F$1,0)/VLOOKUP($A3443,'Old-SVXY-OHLC'!$A$3:$G$5000,5,0)-1))</f>
        <v>85.220860619171788</v>
      </c>
    </row>
    <row r="3445" spans="1:6" x14ac:dyDescent="0.25">
      <c r="A3445" s="1">
        <v>43066</v>
      </c>
      <c r="B3445" s="11">
        <f>VLOOKUP($A3444,Master!$A$6:$J$4994,$I$1,0)*(1+0.5*(VLOOKUP($A3445,'Old-SVXY-OHLC'!$A$3:$E$5000,B$1,0)/VLOOKUP($A3444,'Old-SVXY-OHLC'!$A$3:$E$5000,5,0)-1))</f>
        <v>85.13457410760158</v>
      </c>
      <c r="C3445" s="11">
        <f>VLOOKUP($A3444,Master!$A$6:$J$4994,$I$1,0)*(1+0.5*(VLOOKUP($A3445,'Old-SVXY-OHLC'!$A$3:$E$5000,C$1,0)/VLOOKUP($A3444,'Old-SVXY-OHLC'!$A$3:$E$5000,5,0)-1))</f>
        <v>85.571627225737942</v>
      </c>
      <c r="D3445" s="11">
        <f>VLOOKUP($A3444,Master!$A$6:$J$4994,$I$1,0)*(1+0.5*(VLOOKUP($A3445,'Old-SVXY-OHLC'!$A$3:$E$5000,D$1,0)/VLOOKUP($A3444,'Old-SVXY-OHLC'!$A$3:$E$5000,5,0)-1))</f>
        <v>84.809587203766668</v>
      </c>
      <c r="E3445" s="11">
        <f>VLOOKUP(A3445,Master!A$6:J$4994,$I$1,0)</f>
        <v>85.460018367264297</v>
      </c>
      <c r="F3445" s="11">
        <f>VLOOKUP($A3444,Master!$A$6:$J$4994,$I$1,0)*(1+0.5*(VLOOKUP($A3445,'Old-SVXY-OHLC'!$A$3:$G$5000,F$1,0)/VLOOKUP($A3444,'Old-SVXY-OHLC'!$A$3:$G$5000,5,0)-1))</f>
        <v>85.280258355796946</v>
      </c>
    </row>
    <row r="3446" spans="1:6" x14ac:dyDescent="0.25">
      <c r="A3446" s="1">
        <v>43067</v>
      </c>
      <c r="B3446" s="11">
        <f>VLOOKUP($A3445,Master!$A$6:$J$4994,$I$1,0)*(1+0.5*(VLOOKUP($A3446,'Old-SVXY-OHLC'!$A$3:$E$5000,B$1,0)/VLOOKUP($A3445,'Old-SVXY-OHLC'!$A$3:$E$5000,5,0)-1))</f>
        <v>85.689943938759015</v>
      </c>
      <c r="C3446" s="11">
        <f>VLOOKUP($A3445,Master!$A$6:$J$4994,$I$1,0)*(1+0.5*(VLOOKUP($A3446,'Old-SVXY-OHLC'!$A$3:$E$5000,C$1,0)/VLOOKUP($A3445,'Old-SVXY-OHLC'!$A$3:$E$5000,5,0)-1))</f>
        <v>86.066361229917149</v>
      </c>
      <c r="D3446" s="11">
        <f>VLOOKUP($A3445,Master!$A$6:$J$4994,$I$1,0)*(1+0.5*(VLOOKUP($A3446,'Old-SVXY-OHLC'!$A$3:$E$5000,D$1,0)/VLOOKUP($A3445,'Old-SVXY-OHLC'!$A$3:$E$5000,5,0)-1))</f>
        <v>85.235264802768</v>
      </c>
      <c r="E3446" s="11">
        <f>VLOOKUP(A3446,Master!A$6:J$4994,$I$1,0)</f>
        <v>85.758464946740915</v>
      </c>
      <c r="F3446" s="11">
        <f>VLOOKUP($A3445,Master!$A$6:$J$4994,$I$1,0)*(1+0.5*(VLOOKUP($A3446,'Old-SVXY-OHLC'!$A$3:$G$5000,F$1,0)/VLOOKUP($A3445,'Old-SVXY-OHLC'!$A$3:$G$5000,5,0)-1))</f>
        <v>85.857655771696301</v>
      </c>
    </row>
    <row r="3447" spans="1:6" x14ac:dyDescent="0.25">
      <c r="A3447" s="1">
        <v>43068</v>
      </c>
      <c r="B3447" s="11">
        <f>VLOOKUP($A3446,Master!$A$6:$J$4994,$I$1,0)*(1+0.5*(VLOOKUP($A3447,'Old-SVXY-OHLC'!$A$3:$E$5000,B$1,0)/VLOOKUP($A3446,'Old-SVXY-OHLC'!$A$3:$E$5000,5,0)-1))</f>
        <v>85.764235288721665</v>
      </c>
      <c r="C3447" s="11">
        <f>VLOOKUP($A3446,Master!$A$6:$J$4994,$I$1,0)*(1+0.5*(VLOOKUP($A3447,'Old-SVXY-OHLC'!$A$3:$E$5000,C$1,0)/VLOOKUP($A3446,'Old-SVXY-OHLC'!$A$3:$E$5000,5,0)-1))</f>
        <v>85.83851321228434</v>
      </c>
      <c r="D3447" s="11">
        <f>VLOOKUP($A3446,Master!$A$6:$J$4994,$I$1,0)*(1+0.5*(VLOOKUP($A3447,'Old-SVXY-OHLC'!$A$3:$E$5000,D$1,0)/VLOOKUP($A3446,'Old-SVXY-OHLC'!$A$3:$E$5000,5,0)-1))</f>
        <v>84.408642478420774</v>
      </c>
      <c r="E3447" s="11">
        <f>VLOOKUP(A3447,Master!A$6:J$4994,$I$1,0)</f>
        <v>85.030620026888755</v>
      </c>
      <c r="F3447" s="11">
        <f>VLOOKUP($A3446,Master!$A$6:$J$4994,$I$1,0)*(1+0.5*(VLOOKUP($A3447,'Old-SVXY-OHLC'!$A$3:$G$5000,F$1,0)/VLOOKUP($A3446,'Old-SVXY-OHLC'!$A$3:$G$5000,5,0)-1))</f>
        <v>84.928596114053761</v>
      </c>
    </row>
    <row r="3448" spans="1:6" x14ac:dyDescent="0.25">
      <c r="A3448" s="1">
        <v>43069</v>
      </c>
      <c r="B3448" s="11">
        <f>VLOOKUP($A3447,Master!$A$6:$J$4994,$I$1,0)*(1+0.5*(VLOOKUP($A3448,'Old-SVXY-OHLC'!$A$3:$E$5000,B$1,0)/VLOOKUP($A3447,'Old-SVXY-OHLC'!$A$3:$E$5000,5,0)-1))</f>
        <v>85.624219272506821</v>
      </c>
      <c r="C3448" s="11">
        <f>VLOOKUP($A3447,Master!$A$6:$J$4994,$I$1,0)*(1+0.5*(VLOOKUP($A3448,'Old-SVXY-OHLC'!$A$3:$E$5000,C$1,0)/VLOOKUP($A3447,'Old-SVXY-OHLC'!$A$3:$E$5000,5,0)-1))</f>
        <v>85.732853497192011</v>
      </c>
      <c r="D3448" s="11">
        <f>VLOOKUP($A3447,Master!$A$6:$J$4994,$I$1,0)*(1+0.5*(VLOOKUP($A3448,'Old-SVXY-OHLC'!$A$3:$E$5000,D$1,0)/VLOOKUP($A3447,'Old-SVXY-OHLC'!$A$3:$E$5000,5,0)-1))</f>
        <v>84.313121081817556</v>
      </c>
      <c r="E3448" s="11">
        <f>VLOOKUP(A3448,Master!A$6:J$4994,$I$1,0)</f>
        <v>84.471089897326223</v>
      </c>
      <c r="F3448" s="11">
        <f>VLOOKUP($A3447,Master!$A$6:$J$4994,$I$1,0)*(1+0.5*(VLOOKUP($A3448,'Old-SVXY-OHLC'!$A$3:$G$5000,F$1,0)/VLOOKUP($A3447,'Old-SVXY-OHLC'!$A$3:$G$5000,5,0)-1))</f>
        <v>84.781370435635154</v>
      </c>
    </row>
    <row r="3449" spans="1:6" x14ac:dyDescent="0.25">
      <c r="A3449" s="1">
        <v>43070</v>
      </c>
      <c r="B3449" s="11">
        <f>VLOOKUP($A3448,Master!$A$6:$J$4994,$I$1,0)*(1+0.5*(VLOOKUP($A3449,'Old-SVXY-OHLC'!$A$3:$E$5000,B$1,0)/VLOOKUP($A3448,'Old-SVXY-OHLC'!$A$3:$E$5000,5,0)-1))</f>
        <v>84.349531377280002</v>
      </c>
      <c r="C3449" s="11">
        <f>VLOOKUP($A3448,Master!$A$6:$J$4994,$I$1,0)*(1+0.5*(VLOOKUP($A3449,'Old-SVXY-OHLC'!$A$3:$E$5000,C$1,0)/VLOOKUP($A3448,'Old-SVXY-OHLC'!$A$3:$E$5000,5,0)-1))</f>
        <v>84.783191554759256</v>
      </c>
      <c r="D3449" s="11">
        <f>VLOOKUP($A3448,Master!$A$6:$J$4994,$I$1,0)*(1+0.5*(VLOOKUP($A3449,'Old-SVXY-OHLC'!$A$3:$E$5000,D$1,0)/VLOOKUP($A3448,'Old-SVXY-OHLC'!$A$3:$E$5000,5,0)-1))</f>
        <v>79.296455980991936</v>
      </c>
      <c r="E3449" s="11">
        <f>VLOOKUP(A3449,Master!A$6:J$4994,$I$1,0)</f>
        <v>83.703085151048128</v>
      </c>
      <c r="F3449" s="11">
        <f>VLOOKUP($A3448,Master!$A$6:$J$4994,$I$1,0)*(1+0.5*(VLOOKUP($A3449,'Old-SVXY-OHLC'!$A$3:$G$5000,F$1,0)/VLOOKUP($A3448,'Old-SVXY-OHLC'!$A$3:$G$5000,5,0)-1))</f>
        <v>83.625509442153117</v>
      </c>
    </row>
    <row r="3450" spans="1:6" x14ac:dyDescent="0.25">
      <c r="A3450" s="1">
        <v>43073</v>
      </c>
      <c r="B3450" s="11">
        <f>VLOOKUP($A3449,Master!$A$6:$J$4994,$I$1,0)*(1+0.5*(VLOOKUP($A3450,'Old-SVXY-OHLC'!$A$3:$E$5000,B$1,0)/VLOOKUP($A3449,'Old-SVXY-OHLC'!$A$3:$E$5000,5,0)-1))</f>
        <v>85.52365997776289</v>
      </c>
      <c r="C3450" s="11">
        <f>VLOOKUP($A3449,Master!$A$6:$J$4994,$I$1,0)*(1+0.5*(VLOOKUP($A3450,'Old-SVXY-OHLC'!$A$3:$E$5000,C$1,0)/VLOOKUP($A3449,'Old-SVXY-OHLC'!$A$3:$E$5000,5,0)-1))</f>
        <v>85.816709209861997</v>
      </c>
      <c r="D3450" s="11">
        <f>VLOOKUP($A3449,Master!$A$6:$J$4994,$I$1,0)*(1+0.5*(VLOOKUP($A3450,'Old-SVXY-OHLC'!$A$3:$E$5000,D$1,0)/VLOOKUP($A3449,'Old-SVXY-OHLC'!$A$3:$E$5000,5,0)-1))</f>
        <v>83.697237673620322</v>
      </c>
      <c r="E3450" s="11">
        <f>VLOOKUP(A3450,Master!A$6:J$4994,$I$1,0)</f>
        <v>83.696549600807018</v>
      </c>
      <c r="F3450" s="11">
        <f>VLOOKUP($A3449,Master!$A$6:$J$4994,$I$1,0)*(1+0.5*(VLOOKUP($A3450,'Old-SVXY-OHLC'!$A$3:$G$5000,F$1,0)/VLOOKUP($A3449,'Old-SVXY-OHLC'!$A$3:$G$5000,5,0)-1))</f>
        <v>83.974679430249935</v>
      </c>
    </row>
    <row r="3451" spans="1:6" x14ac:dyDescent="0.25">
      <c r="A3451" s="1">
        <v>43074</v>
      </c>
      <c r="B3451" s="11">
        <f>VLOOKUP($A3450,Master!$A$6:$J$4994,$I$1,0)*(1+0.5*(VLOOKUP($A3451,'Old-SVXY-OHLC'!$A$3:$E$5000,B$1,0)/VLOOKUP($A3450,'Old-SVXY-OHLC'!$A$3:$E$5000,5,0)-1))</f>
        <v>84.362227849998334</v>
      </c>
      <c r="C3451" s="11">
        <f>VLOOKUP($A3450,Master!$A$6:$J$4994,$I$1,0)*(1+0.5*(VLOOKUP($A3451,'Old-SVXY-OHLC'!$A$3:$E$5000,C$1,0)/VLOOKUP($A3450,'Old-SVXY-OHLC'!$A$3:$E$5000,5,0)-1))</f>
        <v>85.237628227636009</v>
      </c>
      <c r="D3451" s="11">
        <f>VLOOKUP($A3450,Master!$A$6:$J$4994,$I$1,0)*(1+0.5*(VLOOKUP($A3451,'Old-SVXY-OHLC'!$A$3:$E$5000,D$1,0)/VLOOKUP($A3450,'Old-SVXY-OHLC'!$A$3:$E$5000,5,0)-1))</f>
        <v>83.68474534376044</v>
      </c>
      <c r="E3451" s="11">
        <f>VLOOKUP(A3451,Master!A$6:J$4994,$I$1,0)</f>
        <v>83.860073106485871</v>
      </c>
      <c r="F3451" s="11">
        <f>VLOOKUP($A3450,Master!$A$6:$J$4994,$I$1,0)*(1+0.5*(VLOOKUP($A3451,'Old-SVXY-OHLC'!$A$3:$G$5000,F$1,0)/VLOOKUP($A3450,'Old-SVXY-OHLC'!$A$3:$G$5000,5,0)-1))</f>
        <v>84.133863212568642</v>
      </c>
    </row>
    <row r="3452" spans="1:6" x14ac:dyDescent="0.25">
      <c r="A3452" s="1">
        <v>43075</v>
      </c>
      <c r="B3452" s="11">
        <f>VLOOKUP($A3451,Master!$A$6:$J$4994,$I$1,0)*(1+0.5*(VLOOKUP($A3452,'Old-SVXY-OHLC'!$A$3:$E$5000,B$1,0)/VLOOKUP($A3451,'Old-SVXY-OHLC'!$A$3:$E$5000,5,0)-1))</f>
        <v>83.616486233833243</v>
      </c>
      <c r="C3452" s="11">
        <f>VLOOKUP($A3451,Master!$A$6:$J$4994,$I$1,0)*(1+0.5*(VLOOKUP($A3452,'Old-SVXY-OHLC'!$A$3:$E$5000,C$1,0)/VLOOKUP($A3451,'Old-SVXY-OHLC'!$A$3:$E$5000,5,0)-1))</f>
        <v>84.387613012650462</v>
      </c>
      <c r="D3452" s="11">
        <f>VLOOKUP($A3451,Master!$A$6:$J$4994,$I$1,0)*(1+0.5*(VLOOKUP($A3452,'Old-SVXY-OHLC'!$A$3:$E$5000,D$1,0)/VLOOKUP($A3451,'Old-SVXY-OHLC'!$A$3:$E$5000,5,0)-1))</f>
        <v>83.43035285181341</v>
      </c>
      <c r="E3452" s="11">
        <f>VLOOKUP(A3452,Master!A$6:J$4994,$I$1,0)</f>
        <v>84.258958892597519</v>
      </c>
      <c r="F3452" s="11">
        <f>VLOOKUP($A3451,Master!$A$6:$J$4994,$I$1,0)*(1+0.5*(VLOOKUP($A3452,'Old-SVXY-OHLC'!$A$3:$G$5000,F$1,0)/VLOOKUP($A3451,'Old-SVXY-OHLC'!$A$3:$G$5000,5,0)-1))</f>
        <v>84.186284626948634</v>
      </c>
    </row>
    <row r="3453" spans="1:6" x14ac:dyDescent="0.25">
      <c r="A3453" s="1">
        <v>43076</v>
      </c>
      <c r="B3453" s="11">
        <f>VLOOKUP($A3452,Master!$A$6:$J$4994,$I$1,0)*(1+0.5*(VLOOKUP($A3453,'Old-SVXY-OHLC'!$A$3:$E$5000,B$1,0)/VLOOKUP($A3452,'Old-SVXY-OHLC'!$A$3:$E$5000,5,0)-1))</f>
        <v>84.1939699483965</v>
      </c>
      <c r="C3453" s="11">
        <f>VLOOKUP($A3452,Master!$A$6:$J$4994,$I$1,0)*(1+0.5*(VLOOKUP($A3453,'Old-SVXY-OHLC'!$A$3:$E$5000,C$1,0)/VLOOKUP($A3452,'Old-SVXY-OHLC'!$A$3:$E$5000,5,0)-1))</f>
        <v>85.786215707959869</v>
      </c>
      <c r="D3453" s="11">
        <f>VLOOKUP($A3452,Master!$A$6:$J$4994,$I$1,0)*(1+0.5*(VLOOKUP($A3453,'Old-SVXY-OHLC'!$A$3:$E$5000,D$1,0)/VLOOKUP($A3452,'Old-SVXY-OHLC'!$A$3:$E$5000,5,0)-1))</f>
        <v>84.061644878451304</v>
      </c>
      <c r="E3453" s="11">
        <f>VLOOKUP(A3453,Master!A$6:J$4994,$I$1,0)</f>
        <v>85.786016285269156</v>
      </c>
      <c r="F3453" s="11">
        <f>VLOOKUP($A3452,Master!$A$6:$J$4994,$I$1,0)*(1+0.5*(VLOOKUP($A3453,'Old-SVXY-OHLC'!$A$3:$G$5000,F$1,0)/VLOOKUP($A3452,'Old-SVXY-OHLC'!$A$3:$G$5000,5,0)-1))</f>
        <v>85.566376667651667</v>
      </c>
    </row>
    <row r="3454" spans="1:6" x14ac:dyDescent="0.25">
      <c r="A3454" s="1">
        <v>43077</v>
      </c>
      <c r="B3454" s="11">
        <f>VLOOKUP($A3453,Master!$A$6:$J$4994,$I$1,0)*(1+0.5*(VLOOKUP($A3454,'Old-SVXY-OHLC'!$A$3:$E$5000,B$1,0)/VLOOKUP($A3453,'Old-SVXY-OHLC'!$A$3:$E$5000,5,0)-1))</f>
        <v>86.279512780486655</v>
      </c>
      <c r="C3454" s="11">
        <f>VLOOKUP($A3453,Master!$A$6:$J$4994,$I$1,0)*(1+0.5*(VLOOKUP($A3454,'Old-SVXY-OHLC'!$A$3:$E$5000,C$1,0)/VLOOKUP($A3453,'Old-SVXY-OHLC'!$A$3:$E$5000,5,0)-1))</f>
        <v>87.018717020544045</v>
      </c>
      <c r="D3454" s="11">
        <f>VLOOKUP($A3453,Master!$A$6:$J$4994,$I$1,0)*(1+0.5*(VLOOKUP($A3454,'Old-SVXY-OHLC'!$A$3:$E$5000,D$1,0)/VLOOKUP($A3453,'Old-SVXY-OHLC'!$A$3:$E$5000,5,0)-1))</f>
        <v>86.11978507059716</v>
      </c>
      <c r="E3454" s="11">
        <f>VLOOKUP(A3454,Master!A$6:J$4994,$I$1,0)</f>
        <v>86.958123720726903</v>
      </c>
      <c r="F3454" s="11">
        <f>VLOOKUP($A3453,Master!$A$6:$J$4994,$I$1,0)*(1+0.5*(VLOOKUP($A3454,'Old-SVXY-OHLC'!$A$3:$G$5000,F$1,0)/VLOOKUP($A3453,'Old-SVXY-OHLC'!$A$3:$G$5000,5,0)-1))</f>
        <v>86.877563414555965</v>
      </c>
    </row>
    <row r="3455" spans="1:6" x14ac:dyDescent="0.25">
      <c r="A3455" s="1">
        <v>43080</v>
      </c>
      <c r="B3455" s="11">
        <f>VLOOKUP($A3454,Master!$A$6:$J$4994,$I$1,0)*(1+0.5*(VLOOKUP($A3455,'Old-SVXY-OHLC'!$A$3:$E$5000,B$1,0)/VLOOKUP($A3454,'Old-SVXY-OHLC'!$A$3:$E$5000,5,0)-1))</f>
        <v>87.087341867838333</v>
      </c>
      <c r="C3455" s="11">
        <f>VLOOKUP($A3454,Master!$A$6:$J$4994,$I$1,0)*(1+0.5*(VLOOKUP($A3455,'Old-SVXY-OHLC'!$A$3:$E$5000,C$1,0)/VLOOKUP($A3454,'Old-SVXY-OHLC'!$A$3:$E$5000,5,0)-1))</f>
        <v>88.4617833361919</v>
      </c>
      <c r="D3455" s="11">
        <f>VLOOKUP($A3454,Master!$A$6:$J$4994,$I$1,0)*(1+0.5*(VLOOKUP($A3455,'Old-SVXY-OHLC'!$A$3:$E$5000,D$1,0)/VLOOKUP($A3454,'Old-SVXY-OHLC'!$A$3:$E$5000,5,0)-1))</f>
        <v>87.043359007815567</v>
      </c>
      <c r="E3455" s="11">
        <f>VLOOKUP(A3455,Master!A$6:J$4994,$I$1,0)</f>
        <v>88.442856625748234</v>
      </c>
      <c r="F3455" s="11">
        <f>VLOOKUP($A3454,Master!$A$6:$J$4994,$I$1,0)*(1+0.5*(VLOOKUP($A3455,'Old-SVXY-OHLC'!$A$3:$G$5000,F$1,0)/VLOOKUP($A3454,'Old-SVXY-OHLC'!$A$3:$G$5000,5,0)-1))</f>
        <v>88.410468289082644</v>
      </c>
    </row>
    <row r="3456" spans="1:6" x14ac:dyDescent="0.25">
      <c r="A3456" s="1">
        <v>43081</v>
      </c>
      <c r="B3456" s="11">
        <f>VLOOKUP($A3455,Master!$A$6:$J$4994,$I$1,0)*(1+0.5*(VLOOKUP($A3456,'Old-SVXY-OHLC'!$A$3:$E$5000,B$1,0)/VLOOKUP($A3455,'Old-SVXY-OHLC'!$A$3:$E$5000,5,0)-1))</f>
        <v>88.608645733490405</v>
      </c>
      <c r="C3456" s="11">
        <f>VLOOKUP($A3455,Master!$A$6:$J$4994,$I$1,0)*(1+0.5*(VLOOKUP($A3456,'Old-SVXY-OHLC'!$A$3:$E$5000,C$1,0)/VLOOKUP($A3455,'Old-SVXY-OHLC'!$A$3:$E$5000,5,0)-1))</f>
        <v>88.778063316173046</v>
      </c>
      <c r="D3456" s="11">
        <f>VLOOKUP($A3455,Master!$A$6:$J$4994,$I$1,0)*(1+0.5*(VLOOKUP($A3456,'Old-SVXY-OHLC'!$A$3:$E$5000,D$1,0)/VLOOKUP($A3455,'Old-SVXY-OHLC'!$A$3:$E$5000,5,0)-1))</f>
        <v>88.183301272050812</v>
      </c>
      <c r="E3456" s="11">
        <f>VLOOKUP(A3456,Master!A$6:J$4994,$I$1,0)</f>
        <v>88.392730352794445</v>
      </c>
      <c r="F3456" s="11">
        <f>VLOOKUP($A3455,Master!$A$6:$J$4994,$I$1,0)*(1+0.5*(VLOOKUP($A3456,'Old-SVXY-OHLC'!$A$3:$G$5000,F$1,0)/VLOOKUP($A3455,'Old-SVXY-OHLC'!$A$3:$G$5000,5,0)-1))</f>
        <v>88.298648922610695</v>
      </c>
    </row>
    <row r="3457" spans="1:6" x14ac:dyDescent="0.25">
      <c r="A3457" s="1">
        <v>43082</v>
      </c>
      <c r="B3457" s="11">
        <f>VLOOKUP($A3456,Master!$A$6:$J$4994,$I$1,0)*(1+0.5*(VLOOKUP($A3457,'Old-SVXY-OHLC'!$A$3:$E$5000,B$1,0)/VLOOKUP($A3456,'Old-SVXY-OHLC'!$A$3:$E$5000,5,0)-1))</f>
        <v>88.659016580016299</v>
      </c>
      <c r="C3457" s="11">
        <f>VLOOKUP($A3456,Master!$A$6:$J$4994,$I$1,0)*(1+0.5*(VLOOKUP($A3457,'Old-SVXY-OHLC'!$A$3:$E$5000,C$1,0)/VLOOKUP($A3456,'Old-SVXY-OHLC'!$A$3:$E$5000,5,0)-1))</f>
        <v>88.842955915878463</v>
      </c>
      <c r="D3457" s="11">
        <f>VLOOKUP($A3456,Master!$A$6:$J$4994,$I$1,0)*(1+0.5*(VLOOKUP($A3457,'Old-SVXY-OHLC'!$A$3:$E$5000,D$1,0)/VLOOKUP($A3456,'Old-SVXY-OHLC'!$A$3:$E$5000,5,0)-1))</f>
        <v>88.251467398432226</v>
      </c>
      <c r="E3457" s="11">
        <f>VLOOKUP(A3457,Master!A$6:J$4994,$I$1,0)</f>
        <v>88.271829258671247</v>
      </c>
      <c r="F3457" s="11">
        <f>VLOOKUP($A3456,Master!$A$6:$J$4994,$I$1,0)*(1+0.5*(VLOOKUP($A3457,'Old-SVXY-OHLC'!$A$3:$G$5000,F$1,0)/VLOOKUP($A3456,'Old-SVXY-OHLC'!$A$3:$G$5000,5,0)-1))</f>
        <v>88.442618570639922</v>
      </c>
    </row>
    <row r="3458" spans="1:6" x14ac:dyDescent="0.25">
      <c r="A3458" s="1">
        <v>43083</v>
      </c>
      <c r="B3458" s="11">
        <f>VLOOKUP($A3457,Master!$A$6:$J$4994,$I$1,0)*(1+0.5*(VLOOKUP($A3458,'Old-SVXY-OHLC'!$A$3:$E$5000,B$1,0)/VLOOKUP($A3457,'Old-SVXY-OHLC'!$A$3:$E$5000,5,0)-1))</f>
        <v>88.677359435561314</v>
      </c>
      <c r="C3458" s="11">
        <f>VLOOKUP($A3457,Master!$A$6:$J$4994,$I$1,0)*(1+0.5*(VLOOKUP($A3458,'Old-SVXY-OHLC'!$A$3:$E$5000,C$1,0)/VLOOKUP($A3457,'Old-SVXY-OHLC'!$A$3:$E$5000,5,0)-1))</f>
        <v>88.90127472482429</v>
      </c>
      <c r="D3458" s="11">
        <f>VLOOKUP($A3457,Master!$A$6:$J$4994,$I$1,0)*(1+0.5*(VLOOKUP($A3458,'Old-SVXY-OHLC'!$A$3:$E$5000,D$1,0)/VLOOKUP($A3457,'Old-SVXY-OHLC'!$A$3:$E$5000,5,0)-1))</f>
        <v>87.911706349676081</v>
      </c>
      <c r="E3458" s="11">
        <f>VLOOKUP(A3458,Master!A$6:J$4994,$I$1,0)</f>
        <v>88.67702476380731</v>
      </c>
      <c r="F3458" s="11">
        <f>VLOOKUP($A3457,Master!$A$6:$J$4994,$I$1,0)*(1+0.5*(VLOOKUP($A3458,'Old-SVXY-OHLC'!$A$3:$G$5000,F$1,0)/VLOOKUP($A3457,'Old-SVXY-OHLC'!$A$3:$G$5000,5,0)-1))</f>
        <v>88.677359435561314</v>
      </c>
    </row>
    <row r="3459" spans="1:6" x14ac:dyDescent="0.25">
      <c r="A3459" s="1">
        <v>43084</v>
      </c>
      <c r="B3459" s="11">
        <f>VLOOKUP($A3458,Master!$A$6:$J$4994,$I$1,0)*(1+0.5*(VLOOKUP($A3459,'Old-SVXY-OHLC'!$A$3:$E$5000,B$1,0)/VLOOKUP($A3458,'Old-SVXY-OHLC'!$A$3:$E$5000,5,0)-1))</f>
        <v>89.022256648044049</v>
      </c>
      <c r="C3459" s="11">
        <f>VLOOKUP($A3458,Master!$A$6:$J$4994,$I$1,0)*(1+0.5*(VLOOKUP($A3459,'Old-SVXY-OHLC'!$A$3:$E$5000,C$1,0)/VLOOKUP($A3458,'Old-SVXY-OHLC'!$A$3:$E$5000,5,0)-1))</f>
        <v>90.507040043998217</v>
      </c>
      <c r="D3459" s="11">
        <f>VLOOKUP($A3458,Master!$A$6:$J$4994,$I$1,0)*(1+0.5*(VLOOKUP($A3459,'Old-SVXY-OHLC'!$A$3:$E$5000,D$1,0)/VLOOKUP($A3458,'Old-SVXY-OHLC'!$A$3:$E$5000,5,0)-1))</f>
        <v>89.007875809360257</v>
      </c>
      <c r="E3459" s="11">
        <f>VLOOKUP(A3459,Master!A$6:J$4994,$I$1,0)</f>
        <v>90.215885368689541</v>
      </c>
      <c r="F3459" s="11">
        <f>VLOOKUP($A3458,Master!$A$6:$J$4994,$I$1,0)*(1+0.5*(VLOOKUP($A3459,'Old-SVXY-OHLC'!$A$3:$G$5000,F$1,0)/VLOOKUP($A3458,'Old-SVXY-OHLC'!$A$3:$G$5000,5,0)-1))</f>
        <v>90.125958424481013</v>
      </c>
    </row>
    <row r="3460" spans="1:6" x14ac:dyDescent="0.25">
      <c r="A3460" s="1">
        <v>43087</v>
      </c>
      <c r="B3460" s="11">
        <f>VLOOKUP($A3459,Master!$A$6:$J$4994,$I$1,0)*(1+0.5*(VLOOKUP($A3460,'Old-SVXY-OHLC'!$A$3:$E$5000,B$1,0)/VLOOKUP($A3459,'Old-SVXY-OHLC'!$A$3:$E$5000,5,0)-1))</f>
        <v>90.770591550419695</v>
      </c>
      <c r="C3460" s="11">
        <f>VLOOKUP($A3459,Master!$A$6:$J$4994,$I$1,0)*(1+0.5*(VLOOKUP($A3460,'Old-SVXY-OHLC'!$A$3:$E$5000,C$1,0)/VLOOKUP($A3459,'Old-SVXY-OHLC'!$A$3:$E$5000,5,0)-1))</f>
        <v>91.205376837909313</v>
      </c>
      <c r="D3460" s="11">
        <f>VLOOKUP($A3459,Master!$A$6:$J$4994,$I$1,0)*(1+0.5*(VLOOKUP($A3460,'Old-SVXY-OHLC'!$A$3:$E$5000,D$1,0)/VLOOKUP($A3459,'Old-SVXY-OHLC'!$A$3:$E$5000,5,0)-1))</f>
        <v>90.445389910011741</v>
      </c>
      <c r="E3460" s="11">
        <f>VLOOKUP(A3460,Master!A$6:J$4994,$I$1,0)</f>
        <v>90.772050624703937</v>
      </c>
      <c r="F3460" s="11">
        <f>VLOOKUP($A3459,Master!$A$6:$J$4994,$I$1,0)*(1+0.5*(VLOOKUP($A3460,'Old-SVXY-OHLC'!$A$3:$G$5000,F$1,0)/VLOOKUP($A3459,'Old-SVXY-OHLC'!$A$3:$G$5000,5,0)-1))</f>
        <v>90.791804640930948</v>
      </c>
    </row>
    <row r="3461" spans="1:6" x14ac:dyDescent="0.25">
      <c r="A3461" s="1">
        <v>43088</v>
      </c>
      <c r="B3461" s="11">
        <f>VLOOKUP($A3460,Master!$A$6:$J$4994,$I$1,0)*(1+0.5*(VLOOKUP($A3461,'Old-SVXY-OHLC'!$A$3:$E$5000,B$1,0)/VLOOKUP($A3460,'Old-SVXY-OHLC'!$A$3:$E$5000,5,0)-1))</f>
        <v>90.868273175111995</v>
      </c>
      <c r="C3461" s="11">
        <f>VLOOKUP($A3460,Master!$A$6:$J$4994,$I$1,0)*(1+0.5*(VLOOKUP($A3461,'Old-SVXY-OHLC'!$A$3:$E$5000,C$1,0)/VLOOKUP($A3460,'Old-SVXY-OHLC'!$A$3:$E$5000,5,0)-1))</f>
        <v>90.917458011155901</v>
      </c>
      <c r="D3461" s="11">
        <f>VLOOKUP($A3460,Master!$A$6:$J$4994,$I$1,0)*(1+0.5*(VLOOKUP($A3461,'Old-SVXY-OHLC'!$A$3:$E$5000,D$1,0)/VLOOKUP($A3460,'Old-SVXY-OHLC'!$A$3:$E$5000,5,0)-1))</f>
        <v>90.046176495263595</v>
      </c>
      <c r="E3461" s="11">
        <f>VLOOKUP(A3461,Master!A$6:J$4994,$I$1,0)</f>
        <v>90.736125435649498</v>
      </c>
      <c r="F3461" s="11">
        <f>VLOOKUP($A3460,Master!$A$6:$J$4994,$I$1,0)*(1+0.5*(VLOOKUP($A3461,'Old-SVXY-OHLC'!$A$3:$G$5000,F$1,0)/VLOOKUP($A3460,'Old-SVXY-OHLC'!$A$3:$G$5000,5,0)-1))</f>
        <v>90.520461527939602</v>
      </c>
    </row>
    <row r="3462" spans="1:6" x14ac:dyDescent="0.25">
      <c r="A3462" s="1">
        <v>43089</v>
      </c>
      <c r="B3462" s="11">
        <f>VLOOKUP($A3461,Master!$A$6:$J$4994,$I$1,0)*(1+0.5*(VLOOKUP($A3462,'Old-SVXY-OHLC'!$A$3:$E$5000,B$1,0)/VLOOKUP($A3461,'Old-SVXY-OHLC'!$A$3:$E$5000,5,0)-1))</f>
        <v>91.367147793567412</v>
      </c>
      <c r="C3462" s="11">
        <f>VLOOKUP($A3461,Master!$A$6:$J$4994,$I$1,0)*(1+0.5*(VLOOKUP($A3462,'Old-SVXY-OHLC'!$A$3:$E$5000,C$1,0)/VLOOKUP($A3461,'Old-SVXY-OHLC'!$A$3:$E$5000,5,0)-1))</f>
        <v>91.398777786708635</v>
      </c>
      <c r="D3462" s="11">
        <f>VLOOKUP($A3461,Master!$A$6:$J$4994,$I$1,0)*(1+0.5*(VLOOKUP($A3462,'Old-SVXY-OHLC'!$A$3:$E$5000,D$1,0)/VLOOKUP($A3461,'Old-SVXY-OHLC'!$A$3:$E$5000,5,0)-1))</f>
        <v>90.333380161327099</v>
      </c>
      <c r="E3462" s="11">
        <f>VLOOKUP(A3462,Master!A$6:J$4994,$I$1,0)</f>
        <v>90.333123336649834</v>
      </c>
      <c r="F3462" s="11">
        <f>VLOOKUP($A3461,Master!$A$6:$J$4994,$I$1,0)*(1+0.5*(VLOOKUP($A3462,'Old-SVXY-OHLC'!$A$3:$G$5000,F$1,0)/VLOOKUP($A3461,'Old-SVXY-OHLC'!$A$3:$G$5000,5,0)-1))</f>
        <v>90.720457196876282</v>
      </c>
    </row>
    <row r="3463" spans="1:6" x14ac:dyDescent="0.25">
      <c r="A3463" s="1">
        <v>43090</v>
      </c>
      <c r="B3463" s="11">
        <f>VLOOKUP($A3462,Master!$A$6:$J$4994,$I$1,0)*(1+0.5*(VLOOKUP($A3463,'Old-SVXY-OHLC'!$A$3:$E$5000,B$1,0)/VLOOKUP($A3462,'Old-SVXY-OHLC'!$A$3:$E$5000,5,0)-1))</f>
        <v>90.923164365444833</v>
      </c>
      <c r="C3463" s="11">
        <f>VLOOKUP($A3462,Master!$A$6:$J$4994,$I$1,0)*(1+0.5*(VLOOKUP($A3463,'Old-SVXY-OHLC'!$A$3:$E$5000,C$1,0)/VLOOKUP($A3462,'Old-SVXY-OHLC'!$A$3:$E$5000,5,0)-1))</f>
        <v>91.149105108779551</v>
      </c>
      <c r="D3463" s="11">
        <f>VLOOKUP($A3462,Master!$A$6:$J$4994,$I$1,0)*(1+0.5*(VLOOKUP($A3463,'Old-SVXY-OHLC'!$A$3:$E$5000,D$1,0)/VLOOKUP($A3462,'Old-SVXY-OHLC'!$A$3:$E$5000,5,0)-1))</f>
        <v>90.435977111237193</v>
      </c>
      <c r="E3463" s="11">
        <f>VLOOKUP(A3463,Master!A$6:J$4994,$I$1,0)</f>
        <v>91.094630831222972</v>
      </c>
      <c r="F3463" s="11">
        <f>VLOOKUP($A3462,Master!$A$6:$J$4994,$I$1,0)*(1+0.5*(VLOOKUP($A3463,'Old-SVXY-OHLC'!$A$3:$G$5000,F$1,0)/VLOOKUP($A3462,'Old-SVXY-OHLC'!$A$3:$G$5000,5,0)-1))</f>
        <v>91.036132089364969</v>
      </c>
    </row>
    <row r="3464" spans="1:6" x14ac:dyDescent="0.25">
      <c r="A3464" s="1">
        <v>43091</v>
      </c>
      <c r="B3464" s="11">
        <f>VLOOKUP($A3463,Master!$A$6:$J$4994,$I$1,0)*(1+0.5*(VLOOKUP($A3464,'Old-SVXY-OHLC'!$A$3:$E$5000,B$1,0)/VLOOKUP($A3463,'Old-SVXY-OHLC'!$A$3:$E$5000,5,0)-1))</f>
        <v>91.113410815153827</v>
      </c>
      <c r="C3464" s="11">
        <f>VLOOKUP($A3463,Master!$A$6:$J$4994,$I$1,0)*(1+0.5*(VLOOKUP($A3464,'Old-SVXY-OHLC'!$A$3:$E$5000,C$1,0)/VLOOKUP($A3463,'Old-SVXY-OHLC'!$A$3:$E$5000,5,0)-1))</f>
        <v>91.347985365168284</v>
      </c>
      <c r="D3464" s="11">
        <f>VLOOKUP($A3463,Master!$A$6:$J$4994,$I$1,0)*(1+0.5*(VLOOKUP($A3464,'Old-SVXY-OHLC'!$A$3:$E$5000,D$1,0)/VLOOKUP($A3463,'Old-SVXY-OHLC'!$A$3:$E$5000,5,0)-1))</f>
        <v>90.336660163127618</v>
      </c>
      <c r="E3464" s="11">
        <f>VLOOKUP(A3464,Master!A$6:J$4994,$I$1,0)</f>
        <v>90.336395056923436</v>
      </c>
      <c r="F3464" s="11">
        <f>VLOOKUP($A3463,Master!$A$6:$J$4994,$I$1,0)*(1+0.5*(VLOOKUP($A3464,'Old-SVXY-OHLC'!$A$3:$G$5000,F$1,0)/VLOOKUP($A3463,'Old-SVXY-OHLC'!$A$3:$G$5000,5,0)-1))</f>
        <v>90.777313319407526</v>
      </c>
    </row>
    <row r="3465" spans="1:6" x14ac:dyDescent="0.25">
      <c r="A3465" s="1">
        <v>43095</v>
      </c>
      <c r="B3465" s="11">
        <f>VLOOKUP($A3464,Master!$A$6:$J$4994,$I$1,0)*(1+0.5*(VLOOKUP($A3465,'Old-SVXY-OHLC'!$A$3:$E$5000,B$1,0)/VLOOKUP($A3464,'Old-SVXY-OHLC'!$A$3:$E$5000,5,0)-1))</f>
        <v>90.364155323271063</v>
      </c>
      <c r="C3465" s="11">
        <f>VLOOKUP($A3464,Master!$A$6:$J$4994,$I$1,0)*(1+0.5*(VLOOKUP($A3465,'Old-SVXY-OHLC'!$A$3:$E$5000,C$1,0)/VLOOKUP($A3464,'Old-SVXY-OHLC'!$A$3:$E$5000,5,0)-1))</f>
        <v>91.260945408814578</v>
      </c>
      <c r="D3465" s="11">
        <f>VLOOKUP($A3464,Master!$A$6:$J$4994,$I$1,0)*(1+0.5*(VLOOKUP($A3465,'Old-SVXY-OHLC'!$A$3:$E$5000,D$1,0)/VLOOKUP($A3464,'Old-SVXY-OHLC'!$A$3:$E$5000,5,0)-1))</f>
        <v>90.321788833439172</v>
      </c>
      <c r="E3465" s="11">
        <f>VLOOKUP(A3465,Master!A$6:J$4994,$I$1,0)</f>
        <v>90.648100615653249</v>
      </c>
      <c r="F3465" s="11">
        <f>VLOOKUP($A3464,Master!$A$6:$J$4994,$I$1,0)*(1+0.5*(VLOOKUP($A3465,'Old-SVXY-OHLC'!$A$3:$G$5000,F$1,0)/VLOOKUP($A3464,'Old-SVXY-OHLC'!$A$3:$G$5000,5,0)-1))</f>
        <v>90.745466795194403</v>
      </c>
    </row>
    <row r="3466" spans="1:6" x14ac:dyDescent="0.25">
      <c r="A3466" s="1">
        <v>43096</v>
      </c>
      <c r="B3466" s="11">
        <f>VLOOKUP($A3465,Master!$A$6:$J$4994,$I$1,0)*(1+0.5*(VLOOKUP($A3466,'Old-SVXY-OHLC'!$A$3:$E$5000,B$1,0)/VLOOKUP($A3465,'Old-SVXY-OHLC'!$A$3:$E$5000,5,0)-1))</f>
        <v>90.88842987542472</v>
      </c>
      <c r="C3466" s="11">
        <f>VLOOKUP($A3465,Master!$A$6:$J$4994,$I$1,0)*(1+0.5*(VLOOKUP($A3466,'Old-SVXY-OHLC'!$A$3:$E$5000,C$1,0)/VLOOKUP($A3465,'Old-SVXY-OHLC'!$A$3:$E$5000,5,0)-1))</f>
        <v>91.416202611728934</v>
      </c>
      <c r="D3466" s="11">
        <f>VLOOKUP($A3465,Master!$A$6:$J$4994,$I$1,0)*(1+0.5*(VLOOKUP($A3466,'Old-SVXY-OHLC'!$A$3:$E$5000,D$1,0)/VLOOKUP($A3465,'Old-SVXY-OHLC'!$A$3:$E$5000,5,0)-1))</f>
        <v>90.311398702247246</v>
      </c>
      <c r="E3466" s="11">
        <f>VLOOKUP(A3466,Master!A$6:J$4994,$I$1,0)</f>
        <v>90.645741281527634</v>
      </c>
      <c r="F3466" s="11">
        <f>VLOOKUP($A3465,Master!$A$6:$J$4994,$I$1,0)*(1+0.5*(VLOOKUP($A3466,'Old-SVXY-OHLC'!$A$3:$G$5000,F$1,0)/VLOOKUP($A3465,'Old-SVXY-OHLC'!$A$3:$G$5000,5,0)-1))</f>
        <v>90.497877698711093</v>
      </c>
    </row>
    <row r="3467" spans="1:6" x14ac:dyDescent="0.25">
      <c r="A3467" s="1">
        <v>43097</v>
      </c>
      <c r="B3467" s="11">
        <f>VLOOKUP($A3466,Master!$A$6:$J$4994,$I$1,0)*(1+0.5*(VLOOKUP($A3467,'Old-SVXY-OHLC'!$A$3:$E$5000,B$1,0)/VLOOKUP($A3466,'Old-SVXY-OHLC'!$A$3:$E$5000,5,0)-1))</f>
        <v>90.729852487475767</v>
      </c>
      <c r="C3467" s="11">
        <f>VLOOKUP($A3466,Master!$A$6:$J$4994,$I$1,0)*(1+0.5*(VLOOKUP($A3467,'Old-SVXY-OHLC'!$A$3:$E$5000,C$1,0)/VLOOKUP($A3466,'Old-SVXY-OHLC'!$A$3:$E$5000,5,0)-1))</f>
        <v>91.271707834779107</v>
      </c>
      <c r="D3467" s="11">
        <f>VLOOKUP($A3466,Master!$A$6:$J$4994,$I$1,0)*(1+0.5*(VLOOKUP($A3467,'Old-SVXY-OHLC'!$A$3:$E$5000,D$1,0)/VLOOKUP($A3466,'Old-SVXY-OHLC'!$A$3:$E$5000,5,0)-1))</f>
        <v>90.670037718622339</v>
      </c>
      <c r="E3467" s="11">
        <f>VLOOKUP(A3467,Master!A$6:J$4994,$I$1,0)</f>
        <v>90.976068149681652</v>
      </c>
      <c r="F3467" s="11">
        <f>VLOOKUP($A3466,Master!$A$6:$J$4994,$I$1,0)*(1+0.5*(VLOOKUP($A3467,'Old-SVXY-OHLC'!$A$3:$G$5000,F$1,0)/VLOOKUP($A3466,'Old-SVXY-OHLC'!$A$3:$G$5000,5,0)-1))</f>
        <v>91.233003705472456</v>
      </c>
    </row>
    <row r="3468" spans="1:6" x14ac:dyDescent="0.25">
      <c r="A3468" s="1">
        <v>43098</v>
      </c>
      <c r="B3468" s="11">
        <f>VLOOKUP($A3467,Master!$A$6:$J$4994,$I$1,0)*(1+0.5*(VLOOKUP($A3468,'Old-SVXY-OHLC'!$A$3:$E$5000,B$1,0)/VLOOKUP($A3467,'Old-SVXY-OHLC'!$A$3:$E$5000,5,0)-1))</f>
        <v>91.484250799259783</v>
      </c>
      <c r="C3468" s="11">
        <f>VLOOKUP($A3467,Master!$A$6:$J$4994,$I$1,0)*(1+0.5*(VLOOKUP($A3468,'Old-SVXY-OHLC'!$A$3:$E$5000,C$1,0)/VLOOKUP($A3467,'Old-SVXY-OHLC'!$A$3:$E$5000,5,0)-1))</f>
        <v>91.484250799259783</v>
      </c>
      <c r="D3468" s="11">
        <f>VLOOKUP($A3467,Master!$A$6:$J$4994,$I$1,0)*(1+0.5*(VLOOKUP($A3468,'Old-SVXY-OHLC'!$A$3:$E$5000,D$1,0)/VLOOKUP($A3467,'Old-SVXY-OHLC'!$A$3:$E$5000,5,0)-1))</f>
        <v>90.062448719472798</v>
      </c>
      <c r="E3468" s="11">
        <f>VLOOKUP(A3468,Master!A$6:J$4994,$I$1,0)</f>
        <v>90.062180739629952</v>
      </c>
      <c r="F3468" s="11">
        <f>VLOOKUP($A3467,Master!$A$6:$J$4994,$I$1,0)*(1+0.5*(VLOOKUP($A3468,'Old-SVXY-OHLC'!$A$3:$G$5000,F$1,0)/VLOOKUP($A3467,'Old-SVXY-OHLC'!$A$3:$G$5000,5,0)-1))</f>
        <v>90.436017329834883</v>
      </c>
    </row>
    <row r="3469" spans="1:6" x14ac:dyDescent="0.25">
      <c r="A3469" s="1">
        <v>43102</v>
      </c>
      <c r="B3469" s="11">
        <f>VLOOKUP($A3468,Master!$A$6:$J$4994,$I$1,0)*(1+0.5*(VLOOKUP($A3469,'Old-SVXY-OHLC'!$A$3:$E$5000,B$1,0)/VLOOKUP($A3468,'Old-SVXY-OHLC'!$A$3:$E$5000,5,0)-1))</f>
        <v>90.786664141242014</v>
      </c>
      <c r="C3469" s="11">
        <f>VLOOKUP($A3468,Master!$A$6:$J$4994,$I$1,0)*(1+0.5*(VLOOKUP($A3469,'Old-SVXY-OHLC'!$A$3:$E$5000,C$1,0)/VLOOKUP($A3468,'Old-SVXY-OHLC'!$A$3:$E$5000,5,0)-1))</f>
        <v>92.170444470886977</v>
      </c>
      <c r="D3469" s="11">
        <f>VLOOKUP($A3468,Master!$A$6:$J$4994,$I$1,0)*(1+0.5*(VLOOKUP($A3469,'Old-SVXY-OHLC'!$A$3:$E$5000,D$1,0)/VLOOKUP($A3468,'Old-SVXY-OHLC'!$A$3:$E$5000,5,0)-1))</f>
        <v>90.510410131813629</v>
      </c>
      <c r="E3469" s="11">
        <f>VLOOKUP(A3469,Master!A$6:J$4994,$I$1,0)</f>
        <v>92.169631252957231</v>
      </c>
      <c r="F3469" s="11">
        <f>VLOOKUP($A3468,Master!$A$6:$J$4994,$I$1,0)*(1+0.5*(VLOOKUP($A3469,'Old-SVXY-OHLC'!$A$3:$G$5000,F$1,0)/VLOOKUP($A3468,'Old-SVXY-OHLC'!$A$3:$G$5000,5,0)-1))</f>
        <v>91.987309645413006</v>
      </c>
    </row>
    <row r="3470" spans="1:6" x14ac:dyDescent="0.25">
      <c r="A3470" s="1">
        <v>43103</v>
      </c>
      <c r="B3470" s="11">
        <f>VLOOKUP($A3469,Master!$A$6:$J$4994,$I$1,0)*(1+0.5*(VLOOKUP($A3470,'Old-SVXY-OHLC'!$A$3:$E$5000,B$1,0)/VLOOKUP($A3469,'Old-SVXY-OHLC'!$A$3:$E$5000,5,0)-1))</f>
        <v>92.548055191008118</v>
      </c>
      <c r="C3470" s="11">
        <f>VLOOKUP($A3469,Master!$A$6:$J$4994,$I$1,0)*(1+0.5*(VLOOKUP($A3470,'Old-SVXY-OHLC'!$A$3:$E$5000,C$1,0)/VLOOKUP($A3469,'Old-SVXY-OHLC'!$A$3:$E$5000,5,0)-1))</f>
        <v>93.19207986322823</v>
      </c>
      <c r="D3470" s="11">
        <f>VLOOKUP($A3469,Master!$A$6:$J$4994,$I$1,0)*(1+0.5*(VLOOKUP($A3470,'Old-SVXY-OHLC'!$A$3:$E$5000,D$1,0)/VLOOKUP($A3469,'Old-SVXY-OHLC'!$A$3:$E$5000,5,0)-1))</f>
        <v>92.548055191008118</v>
      </c>
      <c r="E3470" s="11">
        <f>VLOOKUP(A3470,Master!A$6:J$4994,$I$1,0)</f>
        <v>92.881006692093905</v>
      </c>
      <c r="F3470" s="11">
        <f>VLOOKUP($A3469,Master!$A$6:$J$4994,$I$1,0)*(1+0.5*(VLOOKUP($A3470,'Old-SVXY-OHLC'!$A$3:$G$5000,F$1,0)/VLOOKUP($A3469,'Old-SVXY-OHLC'!$A$3:$G$5000,5,0)-1))</f>
        <v>93.005102288917129</v>
      </c>
    </row>
    <row r="3471" spans="1:6" x14ac:dyDescent="0.25">
      <c r="A3471" s="1">
        <v>43104</v>
      </c>
      <c r="B3471" s="11">
        <f>VLOOKUP($A3470,Master!$A$6:$J$4994,$I$1,0)*(1+0.5*(VLOOKUP($A3471,'Old-SVXY-OHLC'!$A$3:$E$5000,B$1,0)/VLOOKUP($A3470,'Old-SVXY-OHLC'!$A$3:$E$5000,5,0)-1))</f>
        <v>93.502169896805768</v>
      </c>
      <c r="C3471" s="11">
        <f>VLOOKUP($A3470,Master!$A$6:$J$4994,$I$1,0)*(1+0.5*(VLOOKUP($A3471,'Old-SVXY-OHLC'!$A$3:$E$5000,C$1,0)/VLOOKUP($A3470,'Old-SVXY-OHLC'!$A$3:$E$5000,5,0)-1))</f>
        <v>93.636179840986969</v>
      </c>
      <c r="D3471" s="11">
        <f>VLOOKUP($A3470,Master!$A$6:$J$4994,$I$1,0)*(1+0.5*(VLOOKUP($A3471,'Old-SVXY-OHLC'!$A$3:$E$5000,D$1,0)/VLOOKUP($A3470,'Old-SVXY-OHLC'!$A$3:$E$5000,5,0)-1))</f>
        <v>92.955816138546197</v>
      </c>
      <c r="E3471" s="11">
        <f>VLOOKUP(A3471,Master!A$6:J$4994,$I$1,0)</f>
        <v>93.072307875755598</v>
      </c>
      <c r="F3471" s="11">
        <f>VLOOKUP($A3470,Master!$A$6:$J$4994,$I$1,0)*(1+0.5*(VLOOKUP($A3471,'Old-SVXY-OHLC'!$A$3:$G$5000,F$1,0)/VLOOKUP($A3470,'Old-SVXY-OHLC'!$A$3:$G$5000,5,0)-1))</f>
        <v>93.13449789674047</v>
      </c>
    </row>
    <row r="3472" spans="1:6" x14ac:dyDescent="0.25">
      <c r="A3472" s="1">
        <v>43105</v>
      </c>
      <c r="B3472" s="11">
        <f>VLOOKUP($A3471,Master!$A$6:$J$4994,$I$1,0)*(1+0.5*(VLOOKUP($A3472,'Old-SVXY-OHLC'!$A$3:$E$5000,B$1,0)/VLOOKUP($A3471,'Old-SVXY-OHLC'!$A$3:$E$5000,5,0)-1))</f>
        <v>93.188986912337896</v>
      </c>
      <c r="C3472" s="11">
        <f>VLOOKUP($A3471,Master!$A$6:$J$4994,$I$1,0)*(1+0.5*(VLOOKUP($A3472,'Old-SVXY-OHLC'!$A$3:$E$5000,C$1,0)/VLOOKUP($A3471,'Old-SVXY-OHLC'!$A$3:$E$5000,5,0)-1))</f>
        <v>93.481612675344351</v>
      </c>
      <c r="D3472" s="11">
        <f>VLOOKUP($A3471,Master!$A$6:$J$4994,$I$1,0)*(1+0.5*(VLOOKUP($A3472,'Old-SVXY-OHLC'!$A$3:$E$5000,D$1,0)/VLOOKUP($A3471,'Old-SVXY-OHLC'!$A$3:$E$5000,5,0)-1))</f>
        <v>92.849504833025634</v>
      </c>
      <c r="E3472" s="11">
        <f>VLOOKUP(A3472,Master!A$6:J$4994,$I$1,0)</f>
        <v>93.481366138022821</v>
      </c>
      <c r="F3472" s="11">
        <f>VLOOKUP($A3471,Master!$A$6:$J$4994,$I$1,0)*(1+0.5*(VLOOKUP($A3472,'Old-SVXY-OHLC'!$A$3:$G$5000,F$1,0)/VLOOKUP($A3471,'Old-SVXY-OHLC'!$A$3:$G$5000,5,0)-1))</f>
        <v>93.147834348120284</v>
      </c>
    </row>
    <row r="3473" spans="1:9" x14ac:dyDescent="0.25">
      <c r="A3473" s="1">
        <v>43108</v>
      </c>
      <c r="B3473" s="11">
        <f>VLOOKUP($A3472,Master!$A$6:$J$4994,$I$1,0)*(1+0.5*(VLOOKUP($A3473,'Old-SVXY-OHLC'!$A$3:$E$5000,B$1,0)/VLOOKUP($A3472,'Old-SVXY-OHLC'!$A$3:$E$5000,5,0)-1))</f>
        <v>93.275370228806523</v>
      </c>
      <c r="C3473" s="11">
        <f>VLOOKUP($A3472,Master!$A$6:$J$4994,$I$1,0)*(1+0.5*(VLOOKUP($A3473,'Old-SVXY-OHLC'!$A$3:$E$5000,C$1,0)/VLOOKUP($A3472,'Old-SVXY-OHLC'!$A$3:$E$5000,5,0)-1))</f>
        <v>94.1015906791269</v>
      </c>
      <c r="D3473" s="11">
        <f>VLOOKUP($A3472,Master!$A$6:$J$4994,$I$1,0)*(1+0.5*(VLOOKUP($A3473,'Old-SVXY-OHLC'!$A$3:$E$5000,D$1,0)/VLOOKUP($A3472,'Old-SVXY-OHLC'!$A$3:$E$5000,5,0)-1))</f>
        <v>93.032964118028488</v>
      </c>
      <c r="E3473" s="11">
        <f>VLOOKUP(A3473,Master!A$6:J$4994,$I$1,0)</f>
        <v>93.608049297259711</v>
      </c>
      <c r="F3473" s="11">
        <f>VLOOKUP($A3472,Master!$A$6:$J$4994,$I$1,0)*(1+0.5*(VLOOKUP($A3473,'Old-SVXY-OHLC'!$A$3:$G$5000,F$1,0)/VLOOKUP($A3472,'Old-SVXY-OHLC'!$A$3:$G$5000,5,0)-1))</f>
        <v>93.702137343035744</v>
      </c>
    </row>
    <row r="3474" spans="1:9" x14ac:dyDescent="0.25">
      <c r="A3474" s="1">
        <v>43109</v>
      </c>
      <c r="B3474" s="11">
        <f>VLOOKUP($A3473,Master!$A$6:$J$4994,$I$1,0)*(1+0.5*(VLOOKUP($A3474,'Old-SVXY-OHLC'!$A$3:$E$5000,B$1,0)/VLOOKUP($A3473,'Old-SVXY-OHLC'!$A$3:$E$5000,5,0)-1))</f>
        <v>93.967187617896045</v>
      </c>
      <c r="C3474" s="11">
        <f>VLOOKUP($A3473,Master!$A$6:$J$4994,$I$1,0)*(1+0.5*(VLOOKUP($A3474,'Old-SVXY-OHLC'!$A$3:$E$5000,C$1,0)/VLOOKUP($A3473,'Old-SVXY-OHLC'!$A$3:$E$5000,5,0)-1))</f>
        <v>94.144481285517543</v>
      </c>
      <c r="D3474" s="11">
        <f>VLOOKUP($A3473,Master!$A$6:$J$4994,$I$1,0)*(1+0.5*(VLOOKUP($A3474,'Old-SVXY-OHLC'!$A$3:$E$5000,D$1,0)/VLOOKUP($A3473,'Old-SVXY-OHLC'!$A$3:$E$5000,5,0)-1))</f>
        <v>93.070936287962653</v>
      </c>
      <c r="E3474" s="11">
        <f>VLOOKUP(A3474,Master!A$6:J$4994,$I$1,0)</f>
        <v>93.070668835265693</v>
      </c>
      <c r="F3474" s="11">
        <f>VLOOKUP($A3473,Master!$A$6:$J$4994,$I$1,0)*(1+0.5*(VLOOKUP($A3474,'Old-SVXY-OHLC'!$A$3:$G$5000,F$1,0)/VLOOKUP($A3473,'Old-SVXY-OHLC'!$A$3:$G$5000,5,0)-1))</f>
        <v>93.196649694425702</v>
      </c>
    </row>
    <row r="3475" spans="1:9" x14ac:dyDescent="0.25">
      <c r="A3475" s="1">
        <v>43110</v>
      </c>
      <c r="B3475" s="11">
        <f>VLOOKUP($A3474,Master!$A$6:$J$4994,$I$1,0)*(1+0.5*(VLOOKUP($A3475,'Old-SVXY-OHLC'!$A$3:$E$5000,B$1,0)/VLOOKUP($A3474,'Old-SVXY-OHLC'!$A$3:$E$5000,5,0)-1))</f>
        <v>92.696439346621901</v>
      </c>
      <c r="C3475" s="11">
        <f>VLOOKUP($A3474,Master!$A$6:$J$4994,$I$1,0)*(1+0.5*(VLOOKUP($A3475,'Old-SVXY-OHLC'!$A$3:$E$5000,C$1,0)/VLOOKUP($A3474,'Old-SVXY-OHLC'!$A$3:$E$5000,5,0)-1))</f>
        <v>93.924110400623931</v>
      </c>
      <c r="D3475" s="11">
        <f>VLOOKUP($A3474,Master!$A$6:$J$4994,$I$1,0)*(1+0.5*(VLOOKUP($A3475,'Old-SVXY-OHLC'!$A$3:$E$5000,D$1,0)/VLOOKUP($A3474,'Old-SVXY-OHLC'!$A$3:$E$5000,5,0)-1))</f>
        <v>92.068886314048498</v>
      </c>
      <c r="E3475" s="11">
        <f>VLOOKUP(A3475,Master!A$6:J$4994,$I$1,0)</f>
        <v>93.781345332317912</v>
      </c>
      <c r="F3475" s="11">
        <f>VLOOKUP($A3474,Master!$A$6:$J$4994,$I$1,0)*(1+0.5*(VLOOKUP($A3475,'Old-SVXY-OHLC'!$A$3:$G$5000,F$1,0)/VLOOKUP($A3474,'Old-SVXY-OHLC'!$A$3:$G$5000,5,0)-1))</f>
        <v>93.663484481781722</v>
      </c>
      <c r="I3475" t="e">
        <f>MATCH("SVXY 1.5X W Fee",Master!A3480:J3480,0)</f>
        <v>#N/A</v>
      </c>
    </row>
    <row r="3476" spans="1:9" x14ac:dyDescent="0.25">
      <c r="A3476" s="1">
        <v>43111</v>
      </c>
      <c r="B3476" s="11">
        <f>VLOOKUP($A3475,Master!$A$6:$J$4994,$I$1,0)*(1+0.5*(VLOOKUP($A3476,'Old-SVXY-OHLC'!$A$3:$E$5000,B$1,0)/VLOOKUP($A3475,'Old-SVXY-OHLC'!$A$3:$E$5000,5,0)-1))</f>
        <v>94.106581080495488</v>
      </c>
      <c r="C3476" s="11">
        <f>VLOOKUP($A3475,Master!$A$6:$J$4994,$I$1,0)*(1+0.5*(VLOOKUP($A3476,'Old-SVXY-OHLC'!$A$3:$E$5000,C$1,0)/VLOOKUP($A3475,'Old-SVXY-OHLC'!$A$3:$E$5000,5,0)-1))</f>
        <v>94.358437271035228</v>
      </c>
      <c r="D3476" s="11">
        <f>VLOOKUP($A3475,Master!$A$6:$J$4994,$I$1,0)*(1+0.5*(VLOOKUP($A3476,'Old-SVXY-OHLC'!$A$3:$E$5000,D$1,0)/VLOOKUP($A3475,'Old-SVXY-OHLC'!$A$3:$E$5000,5,0)-1))</f>
        <v>93.776447153454839</v>
      </c>
      <c r="E3476" s="11">
        <f>VLOOKUP(A3476,Master!A$6:J$4994,$I$1,0)</f>
        <v>93.851534733766954</v>
      </c>
      <c r="F3476" s="11">
        <f>VLOOKUP($A3475,Master!$A$6:$J$4994,$I$1,0)*(1+0.5*(VLOOKUP($A3476,'Old-SVXY-OHLC'!$A$3:$G$5000,F$1,0)/VLOOKUP($A3475,'Old-SVXY-OHLC'!$A$3:$G$5000,5,0)-1))</f>
        <v>93.929605994296665</v>
      </c>
    </row>
    <row r="3477" spans="1:9" x14ac:dyDescent="0.25">
      <c r="A3477" s="1">
        <v>43112</v>
      </c>
      <c r="B3477" s="11">
        <f>VLOOKUP($A3476,Master!$A$6:$J$4994,$I$1,0)*(1+0.5*(VLOOKUP($A3477,'Old-SVXY-OHLC'!$A$3:$E$5000,B$1,0)/VLOOKUP($A3476,'Old-SVXY-OHLC'!$A$3:$E$5000,5,0)-1))</f>
        <v>94.12653808527395</v>
      </c>
      <c r="C3477" s="11">
        <f>VLOOKUP($A3476,Master!$A$6:$J$4994,$I$1,0)*(1+0.5*(VLOOKUP($A3477,'Old-SVXY-OHLC'!$A$3:$E$5000,C$1,0)/VLOOKUP($A3476,'Old-SVXY-OHLC'!$A$3:$E$5000,5,0)-1))</f>
        <v>94.282980811918193</v>
      </c>
      <c r="D3477" s="11">
        <f>VLOOKUP($A3476,Master!$A$6:$J$4994,$I$1,0)*(1+0.5*(VLOOKUP($A3477,'Old-SVXY-OHLC'!$A$3:$E$5000,D$1,0)/VLOOKUP($A3476,'Old-SVXY-OHLC'!$A$3:$E$5000,5,0)-1))</f>
        <v>93.439412586382957</v>
      </c>
      <c r="E3477" s="11">
        <f>VLOOKUP(A3477,Master!A$6:J$4994,$I$1,0)</f>
        <v>93.439147035144146</v>
      </c>
      <c r="F3477" s="11">
        <f>VLOOKUP($A3476,Master!$A$6:$J$4994,$I$1,0)*(1+0.5*(VLOOKUP($A3477,'Old-SVXY-OHLC'!$A$3:$G$5000,F$1,0)/VLOOKUP($A3476,'Old-SVXY-OHLC'!$A$3:$G$5000,5,0)-1))</f>
        <v>93.922488520806468</v>
      </c>
    </row>
    <row r="3478" spans="1:9" x14ac:dyDescent="0.25">
      <c r="A3478" s="1">
        <v>43116</v>
      </c>
      <c r="B3478" s="11">
        <f>VLOOKUP($A3477,Master!$A$6:$J$4994,$I$1,0)*(1+0.5*(VLOOKUP($A3478,'Old-SVXY-OHLC'!$A$3:$E$5000,B$1,0)/VLOOKUP($A3477,'Old-SVXY-OHLC'!$A$3:$E$5000,5,0)-1))</f>
        <v>93.654500182229754</v>
      </c>
      <c r="C3478" s="11">
        <f>VLOOKUP($A3477,Master!$A$6:$J$4994,$I$1,0)*(1+0.5*(VLOOKUP($A3478,'Old-SVXY-OHLC'!$A$3:$E$5000,C$1,0)/VLOOKUP($A3477,'Old-SVXY-OHLC'!$A$3:$E$5000,5,0)-1))</f>
        <v>93.70574226171658</v>
      </c>
      <c r="D3478" s="11">
        <f>VLOOKUP($A3477,Master!$A$6:$J$4994,$I$1,0)*(1+0.5*(VLOOKUP($A3478,'Old-SVXY-OHLC'!$A$3:$E$5000,D$1,0)/VLOOKUP($A3477,'Old-SVXY-OHLC'!$A$3:$E$5000,5,0)-1))</f>
        <v>90.539170377287803</v>
      </c>
      <c r="E3478" s="11">
        <f>VLOOKUP(A3478,Master!A$6:J$4994,$I$1,0)</f>
        <v>91.630653053952102</v>
      </c>
      <c r="F3478" s="11">
        <f>VLOOKUP($A3477,Master!$A$6:$J$4994,$I$1,0)*(1+0.5*(VLOOKUP($A3478,'Old-SVXY-OHLC'!$A$3:$G$5000,F$1,0)/VLOOKUP($A3477,'Old-SVXY-OHLC'!$A$3:$G$5000,5,0)-1))</f>
        <v>91.037898743607528</v>
      </c>
    </row>
    <row r="3479" spans="1:9" x14ac:dyDescent="0.25">
      <c r="A3479" s="1">
        <v>43117</v>
      </c>
      <c r="B3479" s="11">
        <f>VLOOKUP($A3478,Master!$A$6:$J$4994,$I$1,0)*(1+0.5*(VLOOKUP($A3479,'Old-SVXY-OHLC'!$A$3:$E$5000,B$1,0)/VLOOKUP($A3478,'Old-SVXY-OHLC'!$A$3:$E$5000,5,0)-1))</f>
        <v>91.589291280711493</v>
      </c>
      <c r="C3479" s="11">
        <f>VLOOKUP($A3478,Master!$A$6:$J$4994,$I$1,0)*(1+0.5*(VLOOKUP($A3479,'Old-SVXY-OHLC'!$A$3:$E$5000,C$1,0)/VLOOKUP($A3478,'Old-SVXY-OHLC'!$A$3:$E$5000,5,0)-1))</f>
        <v>93.077225287306902</v>
      </c>
      <c r="D3479" s="11">
        <f>VLOOKUP($A3478,Master!$A$6:$J$4994,$I$1,0)*(1+0.5*(VLOOKUP($A3479,'Old-SVXY-OHLC'!$A$3:$E$5000,D$1,0)/VLOOKUP($A3478,'Old-SVXY-OHLC'!$A$3:$E$5000,5,0)-1))</f>
        <v>90.286044209093063</v>
      </c>
      <c r="E3479" s="11">
        <f>VLOOKUP(A3479,Master!A$6:J$4994,$I$1,0)</f>
        <v>91.438548580806014</v>
      </c>
      <c r="F3479" s="11">
        <f>VLOOKUP($A3478,Master!$A$6:$J$4994,$I$1,0)*(1+0.5*(VLOOKUP($A3479,'Old-SVXY-OHLC'!$A$3:$G$5000,F$1,0)/VLOOKUP($A3478,'Old-SVXY-OHLC'!$A$3:$G$5000,5,0)-1))</f>
        <v>92.105013254295386</v>
      </c>
    </row>
    <row r="3480" spans="1:9" x14ac:dyDescent="0.25">
      <c r="A3480" s="1">
        <v>43118</v>
      </c>
      <c r="B3480" s="11">
        <f>VLOOKUP($A3479,Master!$A$6:$J$4994,$I$1,0)*(1+0.5*(VLOOKUP($A3480,'Old-SVXY-OHLC'!$A$3:$E$5000,B$1,0)/VLOOKUP($A3479,'Old-SVXY-OHLC'!$A$3:$E$5000,5,0)-1))</f>
        <v>91.309996357580161</v>
      </c>
      <c r="C3480" s="11">
        <f>VLOOKUP($A3479,Master!$A$6:$J$4994,$I$1,0)*(1+0.5*(VLOOKUP($A3480,'Old-SVXY-OHLC'!$A$3:$E$5000,C$1,0)/VLOOKUP($A3479,'Old-SVXY-OHLC'!$A$3:$E$5000,5,0)-1))</f>
        <v>92.619472539955055</v>
      </c>
      <c r="D3480" s="11">
        <f>VLOOKUP($A3479,Master!$A$6:$J$4994,$I$1,0)*(1+0.5*(VLOOKUP($A3480,'Old-SVXY-OHLC'!$A$3:$E$5000,D$1,0)/VLOOKUP($A3479,'Old-SVXY-OHLC'!$A$3:$E$5000,5,0)-1))</f>
        <v>90.398600585453579</v>
      </c>
      <c r="E3480" s="11">
        <f>VLOOKUP(A3480,Master!A$6:J$4994,$I$1,0)</f>
        <v>91.577262310685569</v>
      </c>
      <c r="F3480" s="11">
        <f>VLOOKUP($A3479,Master!$A$6:$J$4994,$I$1,0)*(1+0.5*(VLOOKUP($A3480,'Old-SVXY-OHLC'!$A$3:$G$5000,F$1,0)/VLOOKUP($A3479,'Old-SVXY-OHLC'!$A$3:$G$5000,5,0)-1))</f>
        <v>91.917595052170341</v>
      </c>
    </row>
    <row r="3481" spans="1:9" x14ac:dyDescent="0.25">
      <c r="A3481" s="1">
        <v>43119</v>
      </c>
      <c r="B3481" s="11">
        <f>VLOOKUP($A3480,Master!$A$6:$J$4994,$I$1,0)*(1+0.5*(VLOOKUP($A3481,'Old-SVXY-OHLC'!$A$3:$E$5000,B$1,0)/VLOOKUP($A3480,'Old-SVXY-OHLC'!$A$3:$E$5000,5,0)-1))</f>
        <v>92.119056853558618</v>
      </c>
      <c r="C3481" s="11">
        <f>VLOOKUP($A3480,Master!$A$6:$J$4994,$I$1,0)*(1+0.5*(VLOOKUP($A3481,'Old-SVXY-OHLC'!$A$3:$E$5000,C$1,0)/VLOOKUP($A3480,'Old-SVXY-OHLC'!$A$3:$E$5000,5,0)-1))</f>
        <v>92.265494883361526</v>
      </c>
      <c r="D3481" s="11">
        <f>VLOOKUP($A3480,Master!$A$6:$J$4994,$I$1,0)*(1+0.5*(VLOOKUP($A3481,'Old-SVXY-OHLC'!$A$3:$E$5000,D$1,0)/VLOOKUP($A3480,'Old-SVXY-OHLC'!$A$3:$E$5000,5,0)-1))</f>
        <v>91.156741731495416</v>
      </c>
      <c r="E3481" s="11">
        <f>VLOOKUP(A3481,Master!A$6:J$4994,$I$1,0)</f>
        <v>92.178122337231272</v>
      </c>
      <c r="F3481" s="11">
        <f>VLOOKUP($A3480,Master!$A$6:$J$4994,$I$1,0)*(1+0.5*(VLOOKUP($A3481,'Old-SVXY-OHLC'!$A$3:$G$5000,F$1,0)/VLOOKUP($A3480,'Old-SVXY-OHLC'!$A$3:$G$5000,5,0)-1))</f>
        <v>92.080703504932302</v>
      </c>
    </row>
    <row r="3482" spans="1:9" x14ac:dyDescent="0.25">
      <c r="A3482" s="1">
        <v>43122</v>
      </c>
      <c r="B3482" s="11">
        <f>VLOOKUP($A3481,Master!$A$6:$J$4994,$I$1,0)*(1+0.5*(VLOOKUP($A3482,'Old-SVXY-OHLC'!$A$3:$E$5000,B$1,0)/VLOOKUP($A3481,'Old-SVXY-OHLC'!$A$3:$E$5000,5,0)-1))</f>
        <v>91.783190669713434</v>
      </c>
      <c r="C3482" s="11">
        <f>VLOOKUP($A3481,Master!$A$6:$J$4994,$I$1,0)*(1+0.5*(VLOOKUP($A3482,'Old-SVXY-OHLC'!$A$3:$E$5000,C$1,0)/VLOOKUP($A3481,'Old-SVXY-OHLC'!$A$3:$E$5000,5,0)-1))</f>
        <v>93.456321474746488</v>
      </c>
      <c r="D3482" s="11">
        <f>VLOOKUP($A3481,Master!$A$6:$J$4994,$I$1,0)*(1+0.5*(VLOOKUP($A3482,'Old-SVXY-OHLC'!$A$3:$E$5000,D$1,0)/VLOOKUP($A3481,'Old-SVXY-OHLC'!$A$3:$E$5000,5,0)-1))</f>
        <v>91.738156440878228</v>
      </c>
      <c r="E3482" s="11">
        <f>VLOOKUP(A3482,Master!A$6:J$4994,$I$1,0)</f>
        <v>92.525668388711949</v>
      </c>
      <c r="F3482" s="11">
        <f>VLOOKUP($A3481,Master!$A$6:$J$4994,$I$1,0)*(1+0.5*(VLOOKUP($A3482,'Old-SVXY-OHLC'!$A$3:$G$5000,F$1,0)/VLOOKUP($A3481,'Old-SVXY-OHLC'!$A$3:$G$5000,5,0)-1))</f>
        <v>93.172267916156599</v>
      </c>
    </row>
    <row r="3483" spans="1:9" x14ac:dyDescent="0.25">
      <c r="A3483" s="1">
        <v>43123</v>
      </c>
      <c r="B3483" s="11">
        <f>VLOOKUP($A3482,Master!$A$6:$J$4994,$I$1,0)*(1+0.5*(VLOOKUP($A3483,'Old-SVXY-OHLC'!$A$3:$E$5000,B$1,0)/VLOOKUP($A3482,'Old-SVXY-OHLC'!$A$3:$E$5000,5,0)-1))</f>
        <v>92.613490614280138</v>
      </c>
      <c r="C3483" s="11">
        <f>VLOOKUP($A3482,Master!$A$6:$J$4994,$I$1,0)*(1+0.5*(VLOOKUP($A3483,'Old-SVXY-OHLC'!$A$3:$E$5000,C$1,0)/VLOOKUP($A3482,'Old-SVXY-OHLC'!$A$3:$E$5000,5,0)-1))</f>
        <v>92.965496091571168</v>
      </c>
      <c r="D3483" s="11">
        <f>VLOOKUP($A3482,Master!$A$6:$J$4994,$I$1,0)*(1+0.5*(VLOOKUP($A3483,'Old-SVXY-OHLC'!$A$3:$E$5000,D$1,0)/VLOOKUP($A3482,'Old-SVXY-OHLC'!$A$3:$E$5000,5,0)-1))</f>
        <v>91.816305555661401</v>
      </c>
      <c r="E3483" s="11">
        <f>VLOOKUP(A3483,Master!A$6:J$4994,$I$1,0)</f>
        <v>91.865425458825186</v>
      </c>
      <c r="F3483" s="11">
        <f>VLOOKUP($A3482,Master!$A$6:$J$4994,$I$1,0)*(1+0.5*(VLOOKUP($A3483,'Old-SVXY-OHLC'!$A$3:$G$5000,F$1,0)/VLOOKUP($A3482,'Old-SVXY-OHLC'!$A$3:$G$5000,5,0)-1))</f>
        <v>92.327055217789024</v>
      </c>
    </row>
    <row r="3484" spans="1:9" x14ac:dyDescent="0.25">
      <c r="A3484" s="1">
        <v>43124</v>
      </c>
      <c r="B3484" s="11">
        <f>VLOOKUP($A3483,Master!$A$6:$J$4994,$I$1,0)*(1+0.5*(VLOOKUP($A3484,'Old-SVXY-OHLC'!$A$3:$E$5000,B$1,0)/VLOOKUP($A3483,'Old-SVXY-OHLC'!$A$3:$E$5000,5,0)-1))</f>
        <v>92.083333358383726</v>
      </c>
      <c r="C3484" s="11">
        <f>VLOOKUP($A3483,Master!$A$6:$J$4994,$I$1,0)*(1+0.5*(VLOOKUP($A3484,'Old-SVXY-OHLC'!$A$3:$E$5000,C$1,0)/VLOOKUP($A3483,'Old-SVXY-OHLC'!$A$3:$E$5000,5,0)-1))</f>
        <v>92.107662454879531</v>
      </c>
      <c r="D3484" s="11">
        <f>VLOOKUP($A3483,Master!$A$6:$J$4994,$I$1,0)*(1+0.5*(VLOOKUP($A3484,'Old-SVXY-OHLC'!$A$3:$E$5000,D$1,0)/VLOOKUP($A3483,'Old-SVXY-OHLC'!$A$3:$E$5000,5,0)-1))</f>
        <v>89.886510004899151</v>
      </c>
      <c r="E3484" s="11">
        <f>VLOOKUP(A3484,Master!A$6:J$4994,$I$1,0)</f>
        <v>90.966111317732825</v>
      </c>
      <c r="F3484" s="11">
        <f>VLOOKUP($A3483,Master!$A$6:$J$4994,$I$1,0)*(1+0.5*(VLOOKUP($A3484,'Old-SVXY-OHLC'!$A$3:$G$5000,F$1,0)/VLOOKUP($A3483,'Old-SVXY-OHLC'!$A$3:$G$5000,5,0)-1))</f>
        <v>91.120484824126464</v>
      </c>
    </row>
    <row r="3485" spans="1:9" x14ac:dyDescent="0.25">
      <c r="A3485" s="1">
        <v>43125</v>
      </c>
      <c r="B3485" s="11">
        <f>VLOOKUP($A3484,Master!$A$6:$J$4994,$I$1,0)*(1+0.5*(VLOOKUP($A3485,'Old-SVXY-OHLC'!$A$3:$E$5000,B$1,0)/VLOOKUP($A3484,'Old-SVXY-OHLC'!$A$3:$E$5000,5,0)-1))</f>
        <v>91.318349252719017</v>
      </c>
      <c r="C3485" s="11">
        <f>VLOOKUP($A3484,Master!$A$6:$J$4994,$I$1,0)*(1+0.5*(VLOOKUP($A3485,'Old-SVXY-OHLC'!$A$3:$E$5000,C$1,0)/VLOOKUP($A3484,'Old-SVXY-OHLC'!$A$3:$E$5000,5,0)-1))</f>
        <v>91.392075407850172</v>
      </c>
      <c r="D3485" s="11">
        <f>VLOOKUP($A3484,Master!$A$6:$J$4994,$I$1,0)*(1+0.5*(VLOOKUP($A3485,'Old-SVXY-OHLC'!$A$3:$E$5000,D$1,0)/VLOOKUP($A3484,'Old-SVXY-OHLC'!$A$3:$E$5000,5,0)-1))</f>
        <v>89.591100462117311</v>
      </c>
      <c r="E3485" s="11">
        <f>VLOOKUP(A3485,Master!A$6:J$4994,$I$1,0)</f>
        <v>90.341970183001891</v>
      </c>
      <c r="F3485" s="11">
        <f>VLOOKUP($A3484,Master!$A$6:$J$4994,$I$1,0)*(1+0.5*(VLOOKUP($A3485,'Old-SVXY-OHLC'!$A$3:$G$5000,F$1,0)/VLOOKUP($A3484,'Old-SVXY-OHLC'!$A$3:$G$5000,5,0)-1))</f>
        <v>90.359938023499765</v>
      </c>
    </row>
    <row r="3486" spans="1:9" x14ac:dyDescent="0.25">
      <c r="A3486" s="1">
        <v>43126</v>
      </c>
      <c r="B3486" s="11">
        <f>VLOOKUP($A3485,Master!$A$6:$J$4994,$I$1,0)*(1+0.5*(VLOOKUP($A3486,'Old-SVXY-OHLC'!$A$3:$E$5000,B$1,0)/VLOOKUP($A3485,'Old-SVXY-OHLC'!$A$3:$E$5000,5,0)-1))</f>
        <v>90.815820786645943</v>
      </c>
      <c r="C3486" s="11">
        <f>VLOOKUP($A3485,Master!$A$6:$J$4994,$I$1,0)*(1+0.5*(VLOOKUP($A3486,'Old-SVXY-OHLC'!$A$3:$E$5000,C$1,0)/VLOOKUP($A3485,'Old-SVXY-OHLC'!$A$3:$E$5000,5,0)-1))</f>
        <v>90.925407282337986</v>
      </c>
      <c r="D3486" s="11">
        <f>VLOOKUP($A3485,Master!$A$6:$J$4994,$I$1,0)*(1+0.5*(VLOOKUP($A3486,'Old-SVXY-OHLC'!$A$3:$E$5000,D$1,0)/VLOOKUP($A3485,'Old-SVXY-OHLC'!$A$3:$E$5000,5,0)-1))</f>
        <v>90.094668765967455</v>
      </c>
      <c r="E3486" s="11">
        <f>VLOOKUP(A3486,Master!A$6:J$4994,$I$1,0)</f>
        <v>90.509395518408766</v>
      </c>
      <c r="F3486" s="11">
        <f>VLOOKUP($A3485,Master!$A$6:$J$4994,$I$1,0)*(1+0.5*(VLOOKUP($A3486,'Old-SVXY-OHLC'!$A$3:$G$5000,F$1,0)/VLOOKUP($A3485,'Old-SVXY-OHLC'!$A$3:$G$5000,5,0)-1))</f>
        <v>90.72744401026992</v>
      </c>
    </row>
    <row r="3487" spans="1:9" x14ac:dyDescent="0.25">
      <c r="A3487" s="1">
        <v>43129</v>
      </c>
      <c r="B3487" s="11">
        <f>VLOOKUP($A3486,Master!$A$6:$J$4994,$I$1,0)*(1+0.5*(VLOOKUP($A3487,'Old-SVXY-OHLC'!$A$3:$E$5000,B$1,0)/VLOOKUP($A3486,'Old-SVXY-OHLC'!$A$3:$E$5000,5,0)-1))</f>
        <v>89.64706909568838</v>
      </c>
      <c r="C3487" s="11">
        <f>VLOOKUP($A3486,Master!$A$6:$J$4994,$I$1,0)*(1+0.5*(VLOOKUP($A3487,'Old-SVXY-OHLC'!$A$3:$E$5000,C$1,0)/VLOOKUP($A3486,'Old-SVXY-OHLC'!$A$3:$E$5000,5,0)-1))</f>
        <v>89.837609441469979</v>
      </c>
      <c r="D3487" s="11">
        <f>VLOOKUP($A3486,Master!$A$6:$J$4994,$I$1,0)*(1+0.5*(VLOOKUP($A3487,'Old-SVXY-OHLC'!$A$3:$E$5000,D$1,0)/VLOOKUP($A3486,'Old-SVXY-OHLC'!$A$3:$E$5000,5,0)-1))</f>
        <v>86.847331764014015</v>
      </c>
      <c r="E3487" s="11">
        <f>VLOOKUP(A3487,Master!A$6:J$4994,$I$1,0)</f>
        <v>86.846362371597479</v>
      </c>
      <c r="F3487" s="11">
        <f>VLOOKUP($A3486,Master!$A$6:$J$4994,$I$1,0)*(1+0.5*(VLOOKUP($A3487,'Old-SVXY-OHLC'!$A$3:$G$5000,F$1,0)/VLOOKUP($A3486,'Old-SVXY-OHLC'!$A$3:$G$5000,5,0)-1))</f>
        <v>87.37470081025927</v>
      </c>
    </row>
    <row r="3488" spans="1:9" x14ac:dyDescent="0.25">
      <c r="A3488" s="1">
        <v>43130</v>
      </c>
      <c r="B3488" s="11">
        <f>VLOOKUP($A3487,Master!$A$6:$J$4994,$I$1,0)*(1+0.5*(VLOOKUP($A3488,'Old-SVXY-OHLC'!$A$3:$E$5000,B$1,0)/VLOOKUP($A3487,'Old-SVXY-OHLC'!$A$3:$E$5000,5,0)-1))</f>
        <v>85.827633574695909</v>
      </c>
      <c r="C3488" s="11">
        <f>VLOOKUP($A3487,Master!$A$6:$J$4994,$I$1,0)*(1+0.5*(VLOOKUP($A3488,'Old-SVXY-OHLC'!$A$3:$E$5000,C$1,0)/VLOOKUP($A3487,'Old-SVXY-OHLC'!$A$3:$E$5000,5,0)-1))</f>
        <v>86.39862677984884</v>
      </c>
      <c r="D3488" s="11">
        <f>VLOOKUP($A3487,Master!$A$6:$J$4994,$I$1,0)*(1+0.5*(VLOOKUP($A3488,'Old-SVXY-OHLC'!$A$3:$E$5000,D$1,0)/VLOOKUP($A3487,'Old-SVXY-OHLC'!$A$3:$E$5000,5,0)-1))</f>
        <v>83.94520118629103</v>
      </c>
      <c r="E3488" s="11">
        <f>VLOOKUP(A3488,Master!A$6:J$4994,$I$1,0)</f>
        <v>85.69978895595635</v>
      </c>
      <c r="F3488" s="11">
        <f>VLOOKUP($A3487,Master!$A$6:$J$4994,$I$1,0)*(1+0.5*(VLOOKUP($A3488,'Old-SVXY-OHLC'!$A$3:$G$5000,F$1,0)/VLOOKUP($A3487,'Old-SVXY-OHLC'!$A$3:$G$5000,5,0)-1))</f>
        <v>86.008139649552092</v>
      </c>
    </row>
    <row r="3489" spans="1:6" x14ac:dyDescent="0.25">
      <c r="A3489" s="1">
        <v>43131</v>
      </c>
      <c r="B3489" s="11">
        <f>VLOOKUP($A3488,Master!$A$6:$J$4994,$I$1,0)*(1+0.5*(VLOOKUP($A3489,'Old-SVXY-OHLC'!$A$3:$E$5000,B$1,0)/VLOOKUP($A3488,'Old-SVXY-OHLC'!$A$3:$E$5000,5,0)-1))</f>
        <v>86.889485162274184</v>
      </c>
      <c r="C3489" s="11">
        <f>VLOOKUP($A3488,Master!$A$6:$J$4994,$I$1,0)*(1+0.5*(VLOOKUP($A3489,'Old-SVXY-OHLC'!$A$3:$E$5000,C$1,0)/VLOOKUP($A3488,'Old-SVXY-OHLC'!$A$3:$E$5000,5,0)-1))</f>
        <v>87.505554433294847</v>
      </c>
      <c r="D3489" s="11">
        <f>VLOOKUP($A3488,Master!$A$6:$J$4994,$I$1,0)*(1+0.5*(VLOOKUP($A3489,'Old-SVXY-OHLC'!$A$3:$E$5000,D$1,0)/VLOOKUP($A3488,'Old-SVXY-OHLC'!$A$3:$E$5000,5,0)-1))</f>
        <v>85.60134222368599</v>
      </c>
      <c r="E3489" s="11">
        <f>VLOOKUP(A3489,Master!A$6:J$4994,$I$1,0)</f>
        <v>87.072399138061897</v>
      </c>
      <c r="F3489" s="11">
        <f>VLOOKUP($A3488,Master!$A$6:$J$4994,$I$1,0)*(1+0.5*(VLOOKUP($A3489,'Old-SVXY-OHLC'!$A$3:$G$5000,F$1,0)/VLOOKUP($A3488,'Old-SVXY-OHLC'!$A$3:$G$5000,5,0)-1))</f>
        <v>86.949226670091676</v>
      </c>
    </row>
    <row r="3490" spans="1:6" x14ac:dyDescent="0.25">
      <c r="A3490" s="1">
        <v>43132</v>
      </c>
      <c r="B3490" s="11">
        <f>VLOOKUP($A3489,Master!$A$6:$J$4994,$I$1,0)*(1+0.5*(VLOOKUP($A3490,'Old-SVXY-OHLC'!$A$3:$E$5000,B$1,0)/VLOOKUP($A3489,'Old-SVXY-OHLC'!$A$3:$E$5000,5,0)-1))</f>
        <v>86.590706734995194</v>
      </c>
      <c r="C3490" s="11">
        <f>VLOOKUP($A3489,Master!$A$6:$J$4994,$I$1,0)*(1+0.5*(VLOOKUP($A3490,'Old-SVXY-OHLC'!$A$3:$E$5000,C$1,0)/VLOOKUP($A3489,'Old-SVXY-OHLC'!$A$3:$E$5000,5,0)-1))</f>
        <v>89.693073156504269</v>
      </c>
      <c r="D3490" s="11">
        <f>VLOOKUP($A3489,Master!$A$6:$J$4994,$I$1,0)*(1+0.5*(VLOOKUP($A3490,'Old-SVXY-OHLC'!$A$3:$E$5000,D$1,0)/VLOOKUP($A3489,'Old-SVXY-OHLC'!$A$3:$E$5000,5,0)-1))</f>
        <v>86.134909721897174</v>
      </c>
      <c r="E3490" s="11">
        <f>VLOOKUP(A3490,Master!A$6:J$4994,$I$1,0)</f>
        <v>87.799172231747761</v>
      </c>
      <c r="F3490" s="11">
        <f>VLOOKUP($A3489,Master!$A$6:$J$4994,$I$1,0)*(1+0.5*(VLOOKUP($A3490,'Old-SVXY-OHLC'!$A$3:$G$5000,F$1,0)/VLOOKUP($A3489,'Old-SVXY-OHLC'!$A$3:$G$5000,5,0)-1))</f>
        <v>88.259514987316635</v>
      </c>
    </row>
    <row r="3491" spans="1:6" x14ac:dyDescent="0.25">
      <c r="A3491" s="1">
        <v>43133</v>
      </c>
      <c r="B3491" s="11">
        <f>VLOOKUP($A3490,Master!$A$6:$J$4994,$I$1,0)*(1+0.5*(VLOOKUP($A3491,'Old-SVXY-OHLC'!$A$3:$E$5000,B$1,0)/VLOOKUP($A3490,'Old-SVXY-OHLC'!$A$3:$E$5000,5,0)-1))</f>
        <v>86.917579870971679</v>
      </c>
      <c r="C3491" s="11">
        <f>VLOOKUP($A3490,Master!$A$6:$J$4994,$I$1,0)*(1+0.5*(VLOOKUP($A3491,'Old-SVXY-OHLC'!$A$3:$E$5000,C$1,0)/VLOOKUP($A3490,'Old-SVXY-OHLC'!$A$3:$E$5000,5,0)-1))</f>
        <v>86.950388746954602</v>
      </c>
      <c r="D3491" s="11">
        <f>VLOOKUP($A3490,Master!$A$6:$J$4994,$I$1,0)*(1+0.5*(VLOOKUP($A3491,'Old-SVXY-OHLC'!$A$3:$E$5000,D$1,0)/VLOOKUP($A3490,'Old-SVXY-OHLC'!$A$3:$E$5000,5,0)-1))</f>
        <v>81.489292718468178</v>
      </c>
      <c r="E3491" s="11">
        <f>VLOOKUP(A3491,Master!A$6:J$4994,$I$1,0)</f>
        <v>81.654696322126455</v>
      </c>
      <c r="F3491" s="11">
        <f>VLOOKUP($A3490,Master!$A$6:$J$4994,$I$1,0)*(1+0.5*(VLOOKUP($A3491,'Old-SVXY-OHLC'!$A$3:$G$5000,F$1,0)/VLOOKUP($A3490,'Old-SVXY-OHLC'!$A$3:$G$5000,5,0)-1))</f>
        <v>82.397044204876764</v>
      </c>
    </row>
    <row r="3492" spans="1:6" x14ac:dyDescent="0.25">
      <c r="A3492" s="1">
        <v>43136</v>
      </c>
      <c r="B3492" s="11">
        <f>VLOOKUP($A3491,Master!$A$6:$J$4994,$I$1,0)*(1+0.5*(VLOOKUP($A3492,'Old-SVXY-OHLC'!$A$3:$E$5000,B$1,0)/VLOOKUP($A3491,'Old-SVXY-OHLC'!$A$3:$E$5000,5,0)-1))</f>
        <v>80.249411930215459</v>
      </c>
      <c r="C3492" s="11">
        <f>VLOOKUP($A3491,Master!$A$6:$J$4994,$I$1,0)*(1+0.5*(VLOOKUP($A3492,'Old-SVXY-OHLC'!$A$3:$E$5000,C$1,0)/VLOOKUP($A3491,'Old-SVXY-OHLC'!$A$3:$E$5000,5,0)-1))</f>
        <v>83.083859103658781</v>
      </c>
      <c r="D3492" s="27">
        <f>E3492</f>
        <v>42.415202446748566</v>
      </c>
      <c r="E3492" s="11">
        <f>VLOOKUP(A3492,Master!A$6:J$4994,$I$1,0)</f>
        <v>42.415202446748566</v>
      </c>
      <c r="F3492" s="11">
        <f>VLOOKUP($A3491,Master!$A$6:$J$4994,$I$1,0)*(1+0.5*(VLOOKUP($A3492,'Old-SVXY-OHLC'!$A$3:$G$5000,F$1,0)/VLOOKUP($A3491,'Old-SVXY-OHLC'!$A$3:$G$5000,5,0)-1))</f>
        <v>69.140274360068361</v>
      </c>
    </row>
    <row r="3493" spans="1:6" x14ac:dyDescent="0.25">
      <c r="A3493" s="1">
        <v>43137</v>
      </c>
      <c r="B3493" s="11">
        <f>VLOOKUP($A3492,Master!$A$6:$J$4994,$I$1,0)*(1+0.5*(VLOOKUP($A3493,'Old-SVXY-OHLC'!$A$3:$E$5000,B$1,0)/VLOOKUP($A3492,'Old-SVXY-OHLC'!$A$3:$E$5000,5,0)-1))</f>
        <v>48.655492187254723</v>
      </c>
      <c r="C3493" s="11">
        <f>VLOOKUP($A3492,Master!$A$6:$J$4994,$I$1,0)*(1+0.5*(VLOOKUP($A3493,'Old-SVXY-OHLC'!$A$3:$E$5000,C$1,0)/VLOOKUP($A3492,'Old-SVXY-OHLC'!$A$3:$E$5000,5,0)-1))</f>
        <v>50.039616603382022</v>
      </c>
      <c r="D3493" s="11">
        <f>VLOOKUP($A3492,Master!$A$6:$J$4994,$I$1,0)*(1+0.5*(VLOOKUP($A3493,'Old-SVXY-OHLC'!$A$3:$E$5000,D$1,0)/VLOOKUP($A3492,'Old-SVXY-OHLC'!$A$3:$E$5000,5,0)-1))</f>
        <v>47.271367771127416</v>
      </c>
      <c r="E3493" s="11">
        <f>VLOOKUP(A3493,Master!A$6:J$4994,$I$1,0)</f>
        <v>47.918593234677481</v>
      </c>
      <c r="F3493" s="11">
        <f>VLOOKUP($A3492,Master!$A$6:$J$4994,$I$1,0)*(1+0.5*(VLOOKUP($A3493,'Old-SVXY-OHLC'!$A$3:$G$5000,F$1,0)/VLOOKUP($A3492,'Old-SVXY-OHLC'!$A$3:$G$5000,5,0)-1))</f>
        <v>49.922317924049196</v>
      </c>
    </row>
    <row r="3494" spans="1:6" x14ac:dyDescent="0.25">
      <c r="A3494" s="1">
        <v>43138</v>
      </c>
      <c r="B3494" s="11">
        <f>VLOOKUP($A3493,Master!$A$6:$J$4994,$I$1,0)*(1+0.5*(VLOOKUP($A3494,'Old-SVXY-OHLC'!$A$3:$E$5000,B$1,0)/VLOOKUP($A3493,'Old-SVXY-OHLC'!$A$3:$E$5000,5,0)-1))</f>
        <v>49.800068441659619</v>
      </c>
      <c r="C3494" s="11">
        <f>VLOOKUP($A3493,Master!$A$6:$J$4994,$I$1,0)*(1+0.5*(VLOOKUP($A3494,'Old-SVXY-OHLC'!$A$3:$E$5000,C$1,0)/VLOOKUP($A3493,'Old-SVXY-OHLC'!$A$3:$E$5000,5,0)-1))</f>
        <v>51.94645176908692</v>
      </c>
      <c r="D3494" s="11">
        <f>VLOOKUP($A3493,Master!$A$6:$J$4994,$I$1,0)*(1+0.5*(VLOOKUP($A3494,'Old-SVXY-OHLC'!$A$3:$E$5000,D$1,0)/VLOOKUP($A3493,'Old-SVXY-OHLC'!$A$3:$E$5000,5,0)-1))</f>
        <v>48.992087833608103</v>
      </c>
      <c r="E3494" s="11">
        <f>VLOOKUP(A3494,Master!A$6:J$4994,$I$1,0)</f>
        <v>48.9919786318574</v>
      </c>
      <c r="F3494" s="11">
        <f>VLOOKUP($A3493,Master!$A$6:$J$4994,$I$1,0)*(1+0.5*(VLOOKUP($A3494,'Old-SVXY-OHLC'!$A$3:$G$5000,F$1,0)/VLOOKUP($A3493,'Old-SVXY-OHLC'!$A$3:$G$5000,5,0)-1))</f>
        <v>49.905283310651157</v>
      </c>
    </row>
    <row r="3495" spans="1:6" x14ac:dyDescent="0.25">
      <c r="A3495" s="1">
        <v>43139</v>
      </c>
      <c r="B3495" s="11">
        <f>VLOOKUP($A3494,Master!$A$6:$J$4994,$I$1,0)*(1+0.5*(VLOOKUP($A3495,'Old-SVXY-OHLC'!$A$3:$E$5000,B$1,0)/VLOOKUP($A3494,'Old-SVXY-OHLC'!$A$3:$E$5000,5,0)-1))</f>
        <v>49.762041215547242</v>
      </c>
      <c r="C3495" s="11">
        <f>VLOOKUP($A3494,Master!$A$6:$J$4994,$I$1,0)*(1+0.5*(VLOOKUP($A3495,'Old-SVXY-OHLC'!$A$3:$E$5000,C$1,0)/VLOOKUP($A3494,'Old-SVXY-OHLC'!$A$3:$E$5000,5,0)-1))</f>
        <v>49.844408132905421</v>
      </c>
      <c r="D3495" s="11">
        <f>VLOOKUP($A3494,Master!$A$6:$J$4994,$I$1,0)*(1+0.5*(VLOOKUP($A3495,'Old-SVXY-OHLC'!$A$3:$E$5000,D$1,0)/VLOOKUP($A3494,'Old-SVXY-OHLC'!$A$3:$E$5000,5,0)-1))</f>
        <v>44.202274293870794</v>
      </c>
      <c r="E3495" s="11">
        <f>VLOOKUP(A3495,Master!A$6:J$4994,$I$1,0)</f>
        <v>46.188360675730522</v>
      </c>
      <c r="F3495" s="11">
        <f>VLOOKUP($A3494,Master!$A$6:$J$4994,$I$1,0)*(1+0.5*(VLOOKUP($A3495,'Old-SVXY-OHLC'!$A$3:$G$5000,F$1,0)/VLOOKUP($A3494,'Old-SVXY-OHLC'!$A$3:$G$5000,5,0)-1))</f>
        <v>44.222866023210337</v>
      </c>
    </row>
    <row r="3496" spans="1:6" x14ac:dyDescent="0.25">
      <c r="A3496" s="1">
        <v>43140</v>
      </c>
      <c r="B3496" s="11">
        <f>VLOOKUP($A3495,Master!$A$6:$J$4994,$I$1,0)*(1+0.5*(VLOOKUP($A3496,'Old-SVXY-OHLC'!$A$3:$E$5000,B$1,0)/VLOOKUP($A3495,'Old-SVXY-OHLC'!$A$3:$E$5000,5,0)-1))</f>
        <v>46.682487505157695</v>
      </c>
      <c r="C3496" s="11">
        <f>VLOOKUP($A3495,Master!$A$6:$J$4994,$I$1,0)*(1+0.5*(VLOOKUP($A3496,'Old-SVXY-OHLC'!$A$3:$E$5000,C$1,0)/VLOOKUP($A3495,'Old-SVXY-OHLC'!$A$3:$E$5000,5,0)-1))</f>
        <v>47.537454028879267</v>
      </c>
      <c r="D3496" s="11">
        <f>VLOOKUP($A3495,Master!$A$6:$J$4994,$I$1,0)*(1+0.5*(VLOOKUP($A3496,'Old-SVXY-OHLC'!$A$3:$E$5000,D$1,0)/VLOOKUP($A3495,'Old-SVXY-OHLC'!$A$3:$E$5000,5,0)-1))</f>
        <v>43.986054622651217</v>
      </c>
      <c r="E3496" s="11">
        <f>VLOOKUP(A3496,Master!A$6:J$4994,$I$1,0)</f>
        <v>47.392011193320108</v>
      </c>
      <c r="F3496" s="11">
        <f>VLOOKUP($A3495,Master!$A$6:$J$4994,$I$1,0)*(1+0.5*(VLOOKUP($A3496,'Old-SVXY-OHLC'!$A$3:$G$5000,F$1,0)/VLOOKUP($A3495,'Old-SVXY-OHLC'!$A$3:$G$5000,5,0)-1))</f>
        <v>46.90170969072733</v>
      </c>
    </row>
    <row r="3497" spans="1:6" x14ac:dyDescent="0.25">
      <c r="A3497" s="1">
        <v>43143</v>
      </c>
      <c r="B3497" s="11">
        <f>VLOOKUP($A3496,Master!$A$6:$J$4994,$I$1,0)*(1+0.5*(VLOOKUP($A3497,'Old-SVXY-OHLC'!$A$3:$E$5000,B$1,0)/VLOOKUP($A3496,'Old-SVXY-OHLC'!$A$3:$E$5000,5,0)-1))</f>
        <v>47.726164043961738</v>
      </c>
      <c r="C3497" s="11">
        <f>VLOOKUP($A3496,Master!$A$6:$J$4994,$I$1,0)*(1+0.5*(VLOOKUP($A3497,'Old-SVXY-OHLC'!$A$3:$E$5000,C$1,0)/VLOOKUP($A3496,'Old-SVXY-OHLC'!$A$3:$E$5000,5,0)-1))</f>
        <v>48.239263512587392</v>
      </c>
      <c r="D3497" s="11">
        <f>VLOOKUP($A3496,Master!$A$6:$J$4994,$I$1,0)*(1+0.5*(VLOOKUP($A3497,'Old-SVXY-OHLC'!$A$3:$E$5000,D$1,0)/VLOOKUP($A3496,'Old-SVXY-OHLC'!$A$3:$E$5000,5,0)-1))</f>
        <v>46.507552805975791</v>
      </c>
      <c r="E3497" s="11">
        <f>VLOOKUP(A3497,Master!A$6:J$4994,$I$1,0)</f>
        <v>48.146310876230224</v>
      </c>
      <c r="F3497" s="11">
        <f>VLOOKUP($A3496,Master!$A$6:$J$4994,$I$1,0)*(1+0.5*(VLOOKUP($A3497,'Old-SVXY-OHLC'!$A$3:$G$5000,F$1,0)/VLOOKUP($A3496,'Old-SVXY-OHLC'!$A$3:$G$5000,5,0)-1))</f>
        <v>47.939955489222427</v>
      </c>
    </row>
    <row r="3498" spans="1:6" x14ac:dyDescent="0.25">
      <c r="A3498" s="1">
        <v>43144</v>
      </c>
      <c r="B3498" s="11">
        <f>VLOOKUP($A3497,Master!$A$6:$J$4994,$I$1,0)*(1+0.5*(VLOOKUP($A3498,'Old-SVXY-OHLC'!$A$3:$E$5000,B$1,0)/VLOOKUP($A3497,'Old-SVXY-OHLC'!$A$3:$E$5000,5,0)-1))</f>
        <v>47.227135370486543</v>
      </c>
      <c r="C3498" s="11">
        <f>VLOOKUP($A3497,Master!$A$6:$J$4994,$I$1,0)*(1+0.5*(VLOOKUP($A3498,'Old-SVXY-OHLC'!$A$3:$E$5000,C$1,0)/VLOOKUP($A3497,'Old-SVXY-OHLC'!$A$3:$E$5000,5,0)-1))</f>
        <v>48.181058483548931</v>
      </c>
      <c r="D3498" s="11">
        <f>VLOOKUP($A3497,Master!$A$6:$J$4994,$I$1,0)*(1+0.5*(VLOOKUP($A3498,'Old-SVXY-OHLC'!$A$3:$E$5000,D$1,0)/VLOOKUP($A3497,'Old-SVXY-OHLC'!$A$3:$E$5000,5,0)-1))</f>
        <v>46.932448353165462</v>
      </c>
      <c r="E3498" s="11">
        <f>VLOOKUP(A3498,Master!A$6:J$4994,$I$1,0)</f>
        <v>48.180927312912836</v>
      </c>
      <c r="F3498" s="11">
        <f>VLOOKUP($A3497,Master!$A$6:$J$4994,$I$1,0)*(1+0.5*(VLOOKUP($A3498,'Old-SVXY-OHLC'!$A$3:$G$5000,F$1,0)/VLOOKUP($A3497,'Old-SVXY-OHLC'!$A$3:$G$5000,5,0)-1))</f>
        <v>47.837558477794524</v>
      </c>
    </row>
    <row r="3499" spans="1:6" x14ac:dyDescent="0.25">
      <c r="A3499" s="1">
        <v>43145</v>
      </c>
      <c r="B3499" s="11">
        <f>VLOOKUP($A3498,Master!$A$6:$J$4994,$I$1,0)*(1+0.5*(VLOOKUP($A3499,'Old-SVXY-OHLC'!$A$3:$E$5000,B$1,0)/VLOOKUP($A3498,'Old-SVXY-OHLC'!$A$3:$E$5000,5,0)-1))</f>
        <v>47.963878867246969</v>
      </c>
      <c r="C3499" s="11">
        <f>VLOOKUP($A3498,Master!$A$6:$J$4994,$I$1,0)*(1+0.5*(VLOOKUP($A3499,'Old-SVXY-OHLC'!$A$3:$E$5000,C$1,0)/VLOOKUP($A3498,'Old-SVXY-OHLC'!$A$3:$E$5000,5,0)-1))</f>
        <v>50.761380385339606</v>
      </c>
      <c r="D3499" s="11">
        <f>VLOOKUP($A3498,Master!$A$6:$J$4994,$I$1,0)*(1+0.5*(VLOOKUP($A3499,'Old-SVXY-OHLC'!$A$3:$E$5000,D$1,0)/VLOOKUP($A3498,'Old-SVXY-OHLC'!$A$3:$E$5000,5,0)-1))</f>
        <v>47.837675791242781</v>
      </c>
      <c r="E3499" s="11">
        <f>VLOOKUP(A3499,Master!A$6:J$4994,$I$1,0)</f>
        <v>50.54916824017841</v>
      </c>
      <c r="F3499" s="11">
        <f>VLOOKUP($A3498,Master!$A$6:$J$4994,$I$1,0)*(1+0.5*(VLOOKUP($A3499,'Old-SVXY-OHLC'!$A$3:$G$5000,F$1,0)/VLOOKUP($A3498,'Old-SVXY-OHLC'!$A$3:$G$5000,5,0)-1))</f>
        <v>50.698278847337512</v>
      </c>
    </row>
    <row r="3500" spans="1:6" x14ac:dyDescent="0.25">
      <c r="A3500" s="1">
        <v>43146</v>
      </c>
      <c r="B3500" s="11">
        <f>VLOOKUP($A3499,Master!$A$6:$J$4994,$I$1,0)*(1+0.5*(VLOOKUP($A3500,'Old-SVXY-OHLC'!$A$3:$E$5000,B$1,0)/VLOOKUP($A3499,'Old-SVXY-OHLC'!$A$3:$E$5000,5,0)-1))</f>
        <v>51.595685561571138</v>
      </c>
      <c r="C3500" s="11">
        <f>VLOOKUP($A3499,Master!$A$6:$J$4994,$I$1,0)*(1+0.5*(VLOOKUP($A3500,'Old-SVXY-OHLC'!$A$3:$E$5000,C$1,0)/VLOOKUP($A3499,'Old-SVXY-OHLC'!$A$3:$E$5000,5,0)-1))</f>
        <v>51.655962893116516</v>
      </c>
      <c r="D3500" s="11">
        <f>VLOOKUP($A3499,Master!$A$6:$J$4994,$I$1,0)*(1+0.5*(VLOOKUP($A3500,'Old-SVXY-OHLC'!$A$3:$E$5000,D$1,0)/VLOOKUP($A3499,'Old-SVXY-OHLC'!$A$3:$E$5000,5,0)-1))</f>
        <v>50.209306936027431</v>
      </c>
      <c r="E3500" s="11">
        <f>VLOOKUP(A3500,Master!A$6:J$4994,$I$1,0)</f>
        <v>51.048735369815191</v>
      </c>
      <c r="F3500" s="11">
        <f>VLOOKUP($A3499,Master!$A$6:$J$4994,$I$1,0)*(1+0.5*(VLOOKUP($A3500,'Old-SVXY-OHLC'!$A$3:$G$5000,F$1,0)/VLOOKUP($A3499,'Old-SVXY-OHLC'!$A$3:$G$5000,5,0)-1))</f>
        <v>51.213929128450403</v>
      </c>
    </row>
    <row r="3501" spans="1:6" x14ac:dyDescent="0.25">
      <c r="A3501" s="1">
        <v>43147</v>
      </c>
      <c r="B3501" s="11">
        <f>VLOOKUP($A3500,Master!$A$6:$J$4994,$I$1,0)*(1+0.5*(VLOOKUP($A3501,'Old-SVXY-OHLC'!$A$3:$E$5000,B$1,0)/VLOOKUP($A3500,'Old-SVXY-OHLC'!$A$3:$E$5000,5,0)-1))</f>
        <v>50.575476454525727</v>
      </c>
      <c r="C3501" s="11">
        <f>VLOOKUP($A3500,Master!$A$6:$J$4994,$I$1,0)*(1+0.5*(VLOOKUP($A3501,'Old-SVXY-OHLC'!$A$3:$E$5000,C$1,0)/VLOOKUP($A3500,'Old-SVXY-OHLC'!$A$3:$E$5000,5,0)-1))</f>
        <v>51.908617270700795</v>
      </c>
      <c r="D3501" s="11">
        <f>VLOOKUP($A3500,Master!$A$6:$J$4994,$I$1,0)*(1+0.5*(VLOOKUP($A3501,'Old-SVXY-OHLC'!$A$3:$E$5000,D$1,0)/VLOOKUP($A3500,'Old-SVXY-OHLC'!$A$3:$E$5000,5,0)-1))</f>
        <v>50.336704965061536</v>
      </c>
      <c r="E3501" s="11">
        <f>VLOOKUP(A3501,Master!A$6:J$4994,$I$1,0)</f>
        <v>50.707246978762065</v>
      </c>
      <c r="F3501" s="11">
        <f>VLOOKUP($A3500,Master!$A$6:$J$4994,$I$1,0)*(1+0.5*(VLOOKUP($A3501,'Old-SVXY-OHLC'!$A$3:$G$5000,F$1,0)/VLOOKUP($A3500,'Old-SVXY-OHLC'!$A$3:$G$5000,5,0)-1))</f>
        <v>50.774452695745886</v>
      </c>
    </row>
    <row r="3502" spans="1:6" x14ac:dyDescent="0.25">
      <c r="A3502" s="1">
        <v>43151</v>
      </c>
      <c r="B3502" s="11">
        <f>VLOOKUP($A3501,Master!$A$6:$J$4994,$I$1,0)*(1+0.5*(VLOOKUP($A3502,'Old-SVXY-OHLC'!$A$3:$E$5000,B$1,0)/VLOOKUP($A3501,'Old-SVXY-OHLC'!$A$3:$E$5000,5,0)-1))</f>
        <v>49.893333793938311</v>
      </c>
      <c r="C3502" s="11">
        <f>VLOOKUP($A3501,Master!$A$6:$J$4994,$I$1,0)*(1+0.5*(VLOOKUP($A3502,'Old-SVXY-OHLC'!$A$3:$E$5000,C$1,0)/VLOOKUP($A3501,'Old-SVXY-OHLC'!$A$3:$E$5000,5,0)-1))</f>
        <v>50.454241458042475</v>
      </c>
      <c r="D3502" s="11">
        <f>VLOOKUP($A3501,Master!$A$6:$J$4994,$I$1,0)*(1+0.5*(VLOOKUP($A3502,'Old-SVXY-OHLC'!$A$3:$E$5000,D$1,0)/VLOOKUP($A3501,'Old-SVXY-OHLC'!$A$3:$E$5000,5,0)-1))</f>
        <v>49.092037130932361</v>
      </c>
      <c r="E3502" s="11">
        <f>VLOOKUP(A3502,Master!A$6:J$4994,$I$1,0)</f>
        <v>49.870657594422489</v>
      </c>
      <c r="F3502" s="11">
        <f>VLOOKUP($A3501,Master!$A$6:$J$4994,$I$1,0)*(1+0.5*(VLOOKUP($A3502,'Old-SVXY-OHLC'!$A$3:$G$5000,F$1,0)/VLOOKUP($A3501,'Old-SVXY-OHLC'!$A$3:$G$5000,5,0)-1))</f>
        <v>49.632912378461377</v>
      </c>
    </row>
    <row r="3503" spans="1:6" x14ac:dyDescent="0.25">
      <c r="A3503" s="1">
        <v>43152</v>
      </c>
      <c r="B3503" s="11">
        <f>VLOOKUP($A3502,Master!$A$6:$J$4994,$I$1,0)*(1+0.5*(VLOOKUP($A3503,'Old-SVXY-OHLC'!$A$3:$E$5000,B$1,0)/VLOOKUP($A3502,'Old-SVXY-OHLC'!$A$3:$E$5000,5,0)-1))</f>
        <v>50.117195782063895</v>
      </c>
      <c r="C3503" s="11">
        <f>VLOOKUP($A3502,Master!$A$6:$J$4994,$I$1,0)*(1+0.5*(VLOOKUP($A3503,'Old-SVXY-OHLC'!$A$3:$E$5000,C$1,0)/VLOOKUP($A3502,'Old-SVXY-OHLC'!$A$3:$E$5000,5,0)-1))</f>
        <v>51.441484903435601</v>
      </c>
      <c r="D3503" s="11">
        <f>VLOOKUP($A3502,Master!$A$6:$J$4994,$I$1,0)*(1+0.5*(VLOOKUP($A3503,'Old-SVXY-OHLC'!$A$3:$E$5000,D$1,0)/VLOOKUP($A3502,'Old-SVXY-OHLC'!$A$3:$E$5000,5,0)-1))</f>
        <v>49.302248630450549</v>
      </c>
      <c r="E3503" s="11">
        <f>VLOOKUP(A3503,Master!A$6:J$4994,$I$1,0)</f>
        <v>49.585242450279942</v>
      </c>
      <c r="F3503" s="11">
        <f>VLOOKUP($A3502,Master!$A$6:$J$4994,$I$1,0)*(1+0.5*(VLOOKUP($A3503,'Old-SVXY-OHLC'!$A$3:$G$5000,F$1,0)/VLOOKUP($A3502,'Old-SVXY-OHLC'!$A$3:$G$5000,5,0)-1))</f>
        <v>49.485611739563552</v>
      </c>
    </row>
    <row r="3504" spans="1:6" x14ac:dyDescent="0.25">
      <c r="A3504" s="1">
        <v>43153</v>
      </c>
      <c r="B3504" s="11">
        <f>VLOOKUP($A3503,Master!$A$6:$J$4994,$I$1,0)*(1+0.5*(VLOOKUP($A3504,'Old-SVXY-OHLC'!$A$3:$E$5000,B$1,0)/VLOOKUP($A3503,'Old-SVXY-OHLC'!$A$3:$E$5000,5,0)-1))</f>
        <v>50.058654538871053</v>
      </c>
      <c r="C3504" s="11">
        <f>VLOOKUP($A3503,Master!$A$6:$J$4994,$I$1,0)*(1+0.5*(VLOOKUP($A3504,'Old-SVXY-OHLC'!$A$3:$E$5000,C$1,0)/VLOOKUP($A3503,'Old-SVXY-OHLC'!$A$3:$E$5000,5,0)-1))</f>
        <v>50.468484762938054</v>
      </c>
      <c r="D3504" s="11">
        <f>VLOOKUP($A3503,Master!$A$6:$J$4994,$I$1,0)*(1+0.5*(VLOOKUP($A3504,'Old-SVXY-OHLC'!$A$3:$E$5000,D$1,0)/VLOOKUP($A3503,'Old-SVXY-OHLC'!$A$3:$E$5000,5,0)-1))</f>
        <v>49.279977113143737</v>
      </c>
      <c r="E3504" s="11">
        <f>VLOOKUP(A3504,Master!A$6:J$4994,$I$1,0)</f>
        <v>50.241063757990098</v>
      </c>
      <c r="F3504" s="11">
        <f>VLOOKUP($A3503,Master!$A$6:$J$4994,$I$1,0)*(1+0.5*(VLOOKUP($A3504,'Old-SVXY-OHLC'!$A$3:$G$5000,F$1,0)/VLOOKUP($A3503,'Old-SVXY-OHLC'!$A$3:$G$5000,5,0)-1))</f>
        <v>49.833247915634203</v>
      </c>
    </row>
    <row r="3505" spans="1:10" x14ac:dyDescent="0.25">
      <c r="A3505" s="1">
        <v>43154</v>
      </c>
      <c r="B3505" s="11">
        <f>VLOOKUP($A3504,Master!$A$6:$J$4994,$I$1,0)*(1+0.5*(VLOOKUP($A3505,'Old-SVXY-OHLC'!$A$3:$E$5000,B$1,0)/VLOOKUP($A3504,'Old-SVXY-OHLC'!$A$3:$E$5000,5,0)-1))</f>
        <v>50.404750402525352</v>
      </c>
      <c r="C3505" s="11">
        <f>VLOOKUP($A3504,Master!$A$6:$J$4994,$I$1,0)*(1+0.5*(VLOOKUP($A3505,'Old-SVXY-OHLC'!$A$3:$E$5000,C$1,0)/VLOOKUP($A3504,'Old-SVXY-OHLC'!$A$3:$E$5000,5,0)-1))</f>
        <v>51.856832229488099</v>
      </c>
      <c r="D3505" s="11">
        <f>VLOOKUP($A3504,Master!$A$6:$J$4994,$I$1,0)*(1+0.5*(VLOOKUP($A3505,'Old-SVXY-OHLC'!$A$3:$E$5000,D$1,0)/VLOOKUP($A3504,'Old-SVXY-OHLC'!$A$3:$E$5000,5,0)-1))</f>
        <v>50.222704029155935</v>
      </c>
      <c r="E3505" s="11">
        <f>VLOOKUP(A3505,Master!A$6:J$4994,$I$1,0)</f>
        <v>51.856727809048657</v>
      </c>
      <c r="F3505" s="11">
        <f>VLOOKUP($A3504,Master!$A$6:$J$4994,$I$1,0)*(1+0.5*(VLOOKUP($A3505,'Old-SVXY-OHLC'!$A$3:$G$5000,F$1,0)/VLOOKUP($A3504,'Old-SVXY-OHLC'!$A$3:$G$5000,5,0)-1))</f>
        <v>51.780211890205408</v>
      </c>
    </row>
    <row r="3506" spans="1:10" x14ac:dyDescent="0.25">
      <c r="A3506" s="1">
        <v>43157</v>
      </c>
      <c r="B3506" s="11">
        <f>VLOOKUP($A3505,Master!$A$6:$J$4994,$I$1,0)*(1+0.5*(VLOOKUP($A3506,'Old-SVXY-OHLC'!$A$3:$E$5000,B$1,0)/VLOOKUP($A3505,'Old-SVXY-OHLC'!$A$3:$E$5000,5,0)-1))</f>
        <v>52.527835765666715</v>
      </c>
      <c r="C3506" s="11">
        <f>VLOOKUP($A3505,Master!$A$6:$J$4994,$I$1,0)*(1+0.5*(VLOOKUP($A3506,'Old-SVXY-OHLC'!$A$3:$E$5000,C$1,0)/VLOOKUP($A3505,'Old-SVXY-OHLC'!$A$3:$E$5000,5,0)-1))</f>
        <v>52.861309970415554</v>
      </c>
      <c r="D3506" s="11">
        <f>VLOOKUP($A3505,Master!$A$6:$J$4994,$I$1,0)*(1+0.5*(VLOOKUP($A3506,'Old-SVXY-OHLC'!$A$3:$E$5000,D$1,0)/VLOOKUP($A3505,'Old-SVXY-OHLC'!$A$3:$E$5000,5,0)-1))</f>
        <v>52.037432523389022</v>
      </c>
      <c r="E3506" s="11">
        <f>VLOOKUP(A3506,Master!A$6:J$4994,$I$1,0)</f>
        <v>52.834214548069312</v>
      </c>
      <c r="F3506" s="11">
        <f>VLOOKUP($A3505,Master!$A$6:$J$4994,$I$1,0)*(1+0.5*(VLOOKUP($A3506,'Old-SVXY-OHLC'!$A$3:$G$5000,F$1,0)/VLOOKUP($A3505,'Old-SVXY-OHLC'!$A$3:$G$5000,5,0)-1))</f>
        <v>52.704380932886686</v>
      </c>
    </row>
    <row r="3507" spans="1:10" x14ac:dyDescent="0.25">
      <c r="A3507" s="1">
        <v>43158</v>
      </c>
      <c r="B3507" s="11">
        <f>VLOOKUP($A3506,Master!$A$6:$J$4994,$I$1,0)*(1+0.5*(VLOOKUP($A3507,'Old-SVXY-OHLC'!$A$3:$E$5000,B$1,0)/VLOOKUP($A3506,'Old-SVXY-OHLC'!$A$3:$E$5000,5,0)-1))</f>
        <v>52.359710204727627</v>
      </c>
      <c r="C3507" s="11">
        <f>VLOOKUP($A3506,Master!$A$6:$J$4994,$I$1,0)*(1+0.5*(VLOOKUP($A3507,'Old-SVXY-OHLC'!$A$3:$E$5000,C$1,0)/VLOOKUP($A3506,'Old-SVXY-OHLC'!$A$3:$E$5000,5,0)-1))</f>
        <v>52.667862875025385</v>
      </c>
      <c r="D3507" s="11">
        <f>VLOOKUP($A3506,Master!$A$6:$J$4994,$I$1,0)*(1+0.5*(VLOOKUP($A3507,'Old-SVXY-OHLC'!$A$3:$E$5000,D$1,0)/VLOOKUP($A3506,'Old-SVXY-OHLC'!$A$3:$E$5000,5,0)-1))</f>
        <v>50.048565177494389</v>
      </c>
      <c r="E3507" s="11">
        <f>VLOOKUP(A3507,Master!A$6:J$4994,$I$1,0)</f>
        <v>50.818625350553063</v>
      </c>
      <c r="F3507" s="11">
        <f>VLOOKUP($A3506,Master!$A$6:$J$4994,$I$1,0)*(1+0.5*(VLOOKUP($A3507,'Old-SVXY-OHLC'!$A$3:$G$5000,F$1,0)/VLOOKUP($A3506,'Old-SVXY-OHLC'!$A$3:$G$5000,5,0)-1))</f>
        <v>50.279679680217725</v>
      </c>
    </row>
    <row r="3508" spans="1:10" s="3" customFormat="1" x14ac:dyDescent="0.25">
      <c r="A3508" s="26">
        <v>43159</v>
      </c>
      <c r="B3508" s="19">
        <f>VLOOKUP($A3508,'0.5X SVXY-Web'!$A$1:$G$10000,2,0)</f>
        <v>51</v>
      </c>
      <c r="C3508" s="19">
        <f>VLOOKUP($A3508,'0.5X SVXY-Web'!$A$1:$G$10000,3,0)</f>
        <v>51.080002</v>
      </c>
      <c r="D3508" s="19">
        <f>VLOOKUP($A3508,'0.5X SVXY-Web'!$A$1:$G$10000,4,0)</f>
        <v>48.919998</v>
      </c>
      <c r="E3508" s="19">
        <f>VLOOKUP($A3508,'0.5X SVXY-Web'!$A$1:$G$10000,5,0)</f>
        <v>48.919998</v>
      </c>
      <c r="F3508" s="19"/>
    </row>
    <row r="3509" spans="1:10" x14ac:dyDescent="0.25">
      <c r="A3509" s="1">
        <v>43160</v>
      </c>
      <c r="B3509" s="32">
        <f>VLOOKUP($A3509,'0.5X SVXY-Web'!$A$1:$G$10000,2,0)</f>
        <v>49.16</v>
      </c>
      <c r="C3509" s="32">
        <f>VLOOKUP($A3509,'0.5X SVXY-Web'!$A$1:$G$10000,3,0)</f>
        <v>49.439999</v>
      </c>
      <c r="D3509" s="32">
        <f>VLOOKUP($A3509,'0.5X SVXY-Web'!$A$1:$G$10000,4,0)</f>
        <v>46.279998999999997</v>
      </c>
      <c r="E3509" s="32">
        <f>VLOOKUP($A3509,'0.5X SVXY-Web'!$A$1:$G$10000,5,0)</f>
        <v>47.48</v>
      </c>
    </row>
    <row r="3510" spans="1:10" x14ac:dyDescent="0.25">
      <c r="A3510" s="1">
        <v>43161</v>
      </c>
      <c r="B3510" s="32">
        <f>VLOOKUP($A3510,'0.5X SVXY-Web'!$A$1:$G$10000,2,0)</f>
        <v>46.32</v>
      </c>
      <c r="C3510" s="32">
        <f>VLOOKUP($A3510,'0.5X SVXY-Web'!$A$1:$G$10000,3,0)</f>
        <v>48.68</v>
      </c>
      <c r="D3510" s="32">
        <f>VLOOKUP($A3510,'0.5X SVXY-Web'!$A$1:$G$10000,4,0)</f>
        <v>45.759998000000003</v>
      </c>
      <c r="E3510" s="32">
        <f>VLOOKUP($A3510,'0.5X SVXY-Web'!$A$1:$G$10000,5,0)</f>
        <v>48.439999</v>
      </c>
    </row>
    <row r="3511" spans="1:10" x14ac:dyDescent="0.25">
      <c r="A3511" s="1">
        <v>43164</v>
      </c>
      <c r="B3511" s="32">
        <f>VLOOKUP($A3511,'0.5X SVXY-Web'!$A$1:$G$10000,2,0)</f>
        <v>48.040000999999997</v>
      </c>
      <c r="C3511" s="32">
        <f>VLOOKUP($A3511,'0.5X SVXY-Web'!$A$1:$G$10000,3,0)</f>
        <v>49.759998000000003</v>
      </c>
      <c r="D3511" s="32">
        <f>VLOOKUP($A3511,'0.5X SVXY-Web'!$A$1:$G$10000,4,0)</f>
        <v>48</v>
      </c>
      <c r="E3511" s="32">
        <f>VLOOKUP($A3511,'0.5X SVXY-Web'!$A$1:$G$10000,5,0)</f>
        <v>49.639999000000003</v>
      </c>
      <c r="G3511" s="19"/>
      <c r="H3511" s="19"/>
      <c r="I3511" s="19"/>
      <c r="J3511" s="19"/>
    </row>
    <row r="3512" spans="1:10" x14ac:dyDescent="0.25">
      <c r="A3512" s="1">
        <v>43165</v>
      </c>
      <c r="B3512" s="32">
        <f>VLOOKUP($A3512,'0.5X SVXY-Web'!$A$1:$G$10000,2,0)</f>
        <v>49.799999</v>
      </c>
      <c r="C3512" s="32">
        <f>VLOOKUP($A3512,'0.5X SVXY-Web'!$A$1:$G$10000,3,0)</f>
        <v>49.799999</v>
      </c>
      <c r="D3512" s="32">
        <f>VLOOKUP($A3512,'0.5X SVXY-Web'!$A$1:$G$10000,4,0)</f>
        <v>48.48</v>
      </c>
      <c r="E3512" s="32">
        <f>VLOOKUP($A3512,'0.5X SVXY-Web'!$A$1:$G$10000,5,0)</f>
        <v>49.48</v>
      </c>
    </row>
    <row r="3513" spans="1:10" x14ac:dyDescent="0.25">
      <c r="A3513" s="1">
        <v>43166</v>
      </c>
      <c r="B3513" s="32">
        <f>VLOOKUP($A3513,'0.5X SVXY-Web'!$A$1:$G$10000,2,0)</f>
        <v>48.360000999999997</v>
      </c>
      <c r="C3513" s="32">
        <f>VLOOKUP($A3513,'0.5X SVXY-Web'!$A$1:$G$10000,3,0)</f>
        <v>49.799999</v>
      </c>
      <c r="D3513" s="32">
        <f>VLOOKUP($A3513,'0.5X SVXY-Web'!$A$1:$G$10000,4,0)</f>
        <v>48.200001</v>
      </c>
      <c r="E3513" s="32">
        <f>VLOOKUP($A3513,'0.5X SVXY-Web'!$A$1:$G$10000,5,0)</f>
        <v>49.639999000000003</v>
      </c>
    </row>
    <row r="3514" spans="1:10" x14ac:dyDescent="0.25">
      <c r="A3514" s="1">
        <v>43167</v>
      </c>
      <c r="B3514" s="32">
        <f>VLOOKUP($A3514,'0.5X SVXY-Web'!$A$1:$G$10000,2,0)</f>
        <v>49.919998</v>
      </c>
      <c r="C3514" s="32">
        <f>VLOOKUP($A3514,'0.5X SVXY-Web'!$A$1:$G$10000,3,0)</f>
        <v>50.639999000000003</v>
      </c>
      <c r="D3514" s="32">
        <f>VLOOKUP($A3514,'0.5X SVXY-Web'!$A$1:$G$10000,4,0)</f>
        <v>49.759998000000003</v>
      </c>
      <c r="E3514" s="32">
        <f>VLOOKUP($A3514,'0.5X SVXY-Web'!$A$1:$G$10000,5,0)</f>
        <v>50.560001</v>
      </c>
    </row>
    <row r="3515" spans="1:10" x14ac:dyDescent="0.25">
      <c r="A3515" s="1">
        <v>43168</v>
      </c>
      <c r="B3515" s="32">
        <f>VLOOKUP($A3515,'0.5X SVXY-Web'!$A$1:$G$10000,2,0)</f>
        <v>51.040000999999997</v>
      </c>
      <c r="C3515" s="32">
        <f>VLOOKUP($A3515,'0.5X SVXY-Web'!$A$1:$G$10000,3,0)</f>
        <v>52.919998</v>
      </c>
      <c r="D3515" s="32">
        <f>VLOOKUP($A3515,'0.5X SVXY-Web'!$A$1:$G$10000,4,0)</f>
        <v>51</v>
      </c>
      <c r="E3515" s="32">
        <f>VLOOKUP($A3515,'0.5X SVXY-Web'!$A$1:$G$10000,5,0)</f>
        <v>52.919998</v>
      </c>
    </row>
    <row r="3516" spans="1:10" x14ac:dyDescent="0.25">
      <c r="A3516" s="1">
        <v>43171</v>
      </c>
      <c r="B3516" s="32">
        <f>VLOOKUP($A3516,'0.5X SVXY-Web'!$A$1:$G$10000,2,0)</f>
        <v>52.279998999999997</v>
      </c>
      <c r="C3516" s="32">
        <f>VLOOKUP($A3516,'0.5X SVXY-Web'!$A$1:$G$10000,3,0)</f>
        <v>52.439999</v>
      </c>
      <c r="D3516" s="32">
        <f>VLOOKUP($A3516,'0.5X SVXY-Web'!$A$1:$G$10000,4,0)</f>
        <v>51.240001999999997</v>
      </c>
      <c r="E3516" s="32">
        <f>VLOOKUP($A3516,'0.5X SVXY-Web'!$A$1:$G$10000,5,0)</f>
        <v>51.400002000000001</v>
      </c>
    </row>
    <row r="3517" spans="1:10" x14ac:dyDescent="0.25">
      <c r="A3517" s="1">
        <v>43172</v>
      </c>
      <c r="B3517" s="32">
        <f>VLOOKUP($A3517,'0.5X SVXY-Web'!$A$1:$G$10000,2,0)</f>
        <v>52.119999</v>
      </c>
      <c r="C3517" s="32">
        <f>VLOOKUP($A3517,'0.5X SVXY-Web'!$A$1:$G$10000,3,0)</f>
        <v>52.279998999999997</v>
      </c>
      <c r="D3517" s="32">
        <f>VLOOKUP($A3517,'0.5X SVXY-Web'!$A$1:$G$10000,4,0)</f>
        <v>50.599997999999999</v>
      </c>
      <c r="E3517" s="32">
        <f>VLOOKUP($A3517,'0.5X SVXY-Web'!$A$1:$G$10000,5,0)</f>
        <v>50.959999000000003</v>
      </c>
    </row>
    <row r="3518" spans="1:10" x14ac:dyDescent="0.25">
      <c r="A3518" s="1">
        <v>43173</v>
      </c>
      <c r="B3518" s="32">
        <f>VLOOKUP($A3518,'0.5X SVXY-Web'!$A$1:$G$10000,2,0)</f>
        <v>51.48</v>
      </c>
      <c r="C3518" s="32">
        <f>VLOOKUP($A3518,'0.5X SVXY-Web'!$A$1:$G$10000,3,0)</f>
        <v>51.48</v>
      </c>
      <c r="D3518" s="32">
        <f>VLOOKUP($A3518,'0.5X SVXY-Web'!$A$1:$G$10000,4,0)</f>
        <v>50.080002</v>
      </c>
      <c r="E3518" s="32">
        <f>VLOOKUP($A3518,'0.5X SVXY-Web'!$A$1:$G$10000,5,0)</f>
        <v>50.48</v>
      </c>
    </row>
    <row r="3519" spans="1:10" x14ac:dyDescent="0.25">
      <c r="A3519" s="1">
        <v>43174</v>
      </c>
      <c r="B3519" s="32">
        <f>VLOOKUP($A3519,'0.5X SVXY-Web'!$A$1:$G$10000,2,0)</f>
        <v>50.720001000000003</v>
      </c>
      <c r="C3519" s="32">
        <f>VLOOKUP($A3519,'0.5X SVXY-Web'!$A$1:$G$10000,3,0)</f>
        <v>51.48</v>
      </c>
      <c r="D3519" s="32">
        <f>VLOOKUP($A3519,'0.5X SVXY-Web'!$A$1:$G$10000,4,0)</f>
        <v>50.200001</v>
      </c>
      <c r="E3519" s="32">
        <f>VLOOKUP($A3519,'0.5X SVXY-Web'!$A$1:$G$10000,5,0)</f>
        <v>51.119999</v>
      </c>
    </row>
    <row r="3520" spans="1:10" x14ac:dyDescent="0.25">
      <c r="A3520" s="1">
        <v>43175</v>
      </c>
      <c r="B3520" s="32">
        <f>VLOOKUP($A3520,'0.5X SVXY-Web'!$A$1:$G$10000,2,0)</f>
        <v>51.400002000000001</v>
      </c>
      <c r="C3520" s="32">
        <f>VLOOKUP($A3520,'0.5X SVXY-Web'!$A$1:$G$10000,3,0)</f>
        <v>52.279998999999997</v>
      </c>
      <c r="D3520" s="32">
        <f>VLOOKUP($A3520,'0.5X SVXY-Web'!$A$1:$G$10000,4,0)</f>
        <v>51.360000999999997</v>
      </c>
      <c r="E3520" s="32">
        <f>VLOOKUP($A3520,'0.5X SVXY-Web'!$A$1:$G$10000,5,0)</f>
        <v>51.639999000000003</v>
      </c>
    </row>
    <row r="3521" spans="1:5" x14ac:dyDescent="0.25">
      <c r="A3521" s="1">
        <v>43178</v>
      </c>
      <c r="B3521" s="32">
        <f>VLOOKUP($A3521,'0.5X SVXY-Web'!$A$1:$G$10000,2,0)</f>
        <v>51.119999</v>
      </c>
      <c r="C3521" s="32">
        <f>VLOOKUP($A3521,'0.5X SVXY-Web'!$A$1:$G$10000,3,0)</f>
        <v>51.200001</v>
      </c>
      <c r="D3521" s="32">
        <f>VLOOKUP($A3521,'0.5X SVXY-Web'!$A$1:$G$10000,4,0)</f>
        <v>48</v>
      </c>
      <c r="E3521" s="32">
        <f>VLOOKUP($A3521,'0.5X SVXY-Web'!$A$1:$G$10000,5,0)</f>
        <v>49.200001</v>
      </c>
    </row>
    <row r="3522" spans="1:5" x14ac:dyDescent="0.25">
      <c r="A3522" s="1">
        <v>43179</v>
      </c>
      <c r="B3522" s="32">
        <f>VLOOKUP($A3522,'0.5X SVXY-Web'!$A$1:$G$10000,2,0)</f>
        <v>49.48</v>
      </c>
      <c r="C3522" s="32">
        <f>VLOOKUP($A3522,'0.5X SVXY-Web'!$A$1:$G$10000,3,0)</f>
        <v>50.040000999999997</v>
      </c>
      <c r="D3522" s="32">
        <f>VLOOKUP($A3522,'0.5X SVXY-Web'!$A$1:$G$10000,4,0)</f>
        <v>49.200001</v>
      </c>
      <c r="E3522" s="32">
        <f>VLOOKUP($A3522,'0.5X SVXY-Web'!$A$1:$G$10000,5,0)</f>
        <v>49.880001</v>
      </c>
    </row>
    <row r="3523" spans="1:5" x14ac:dyDescent="0.25">
      <c r="A3523" s="1">
        <v>43180</v>
      </c>
      <c r="B3523" s="32">
        <f>VLOOKUP($A3523,'0.5X SVXY-Web'!$A$1:$G$10000,2,0)</f>
        <v>50.119999</v>
      </c>
      <c r="C3523" s="32">
        <f>VLOOKUP($A3523,'0.5X SVXY-Web'!$A$1:$G$10000,3,0)</f>
        <v>51.52</v>
      </c>
      <c r="D3523" s="32">
        <f>VLOOKUP($A3523,'0.5X SVXY-Web'!$A$1:$G$10000,4,0)</f>
        <v>49.919998</v>
      </c>
      <c r="E3523" s="32">
        <f>VLOOKUP($A3523,'0.5X SVXY-Web'!$A$1:$G$10000,5,0)</f>
        <v>50.119999</v>
      </c>
    </row>
    <row r="3524" spans="1:5" x14ac:dyDescent="0.25">
      <c r="A3524" s="1">
        <v>43181</v>
      </c>
      <c r="B3524" s="32">
        <f>VLOOKUP($A3524,'0.5X SVXY-Web'!$A$1:$G$10000,2,0)</f>
        <v>48.599997999999999</v>
      </c>
      <c r="C3524" s="32">
        <f>VLOOKUP($A3524,'0.5X SVXY-Web'!$A$1:$G$10000,3,0)</f>
        <v>49.32</v>
      </c>
      <c r="D3524" s="32">
        <f>VLOOKUP($A3524,'0.5X SVXY-Web'!$A$1:$G$10000,4,0)</f>
        <v>46.599997999999999</v>
      </c>
      <c r="E3524" s="32">
        <f>VLOOKUP($A3524,'0.5X SVXY-Web'!$A$1:$G$10000,5,0)</f>
        <v>46.759998000000003</v>
      </c>
    </row>
    <row r="3525" spans="1:5" x14ac:dyDescent="0.25">
      <c r="A3525" s="1">
        <v>43182</v>
      </c>
      <c r="B3525" s="32">
        <f>VLOOKUP($A3525,'0.5X SVXY-Web'!$A$1:$G$10000,2,0)</f>
        <v>47.279998999999997</v>
      </c>
      <c r="C3525" s="32">
        <f>VLOOKUP($A3525,'0.5X SVXY-Web'!$A$1:$G$10000,3,0)</f>
        <v>47.919998</v>
      </c>
      <c r="D3525" s="32">
        <f>VLOOKUP($A3525,'0.5X SVXY-Web'!$A$1:$G$10000,4,0)</f>
        <v>45.52</v>
      </c>
      <c r="E3525" s="32">
        <f>VLOOKUP($A3525,'0.5X SVXY-Web'!$A$1:$G$10000,5,0)</f>
        <v>45.639999000000003</v>
      </c>
    </row>
    <row r="3526" spans="1:5" x14ac:dyDescent="0.25">
      <c r="A3526" s="1">
        <v>43185</v>
      </c>
      <c r="B3526" s="32">
        <f>VLOOKUP($A3526,'0.5X SVXY-Web'!$A$1:$G$10000,2,0)</f>
        <v>47.240001999999997</v>
      </c>
      <c r="C3526" s="32">
        <f>VLOOKUP($A3526,'0.5X SVXY-Web'!$A$1:$G$10000,3,0)</f>
        <v>47.400002000000001</v>
      </c>
      <c r="D3526" s="32">
        <f>VLOOKUP($A3526,'0.5X SVXY-Web'!$A$1:$G$10000,4,0)</f>
        <v>45.84</v>
      </c>
      <c r="E3526" s="32">
        <f>VLOOKUP($A3526,'0.5X SVXY-Web'!$A$1:$G$10000,5,0)</f>
        <v>47.32</v>
      </c>
    </row>
    <row r="3527" spans="1:5" x14ac:dyDescent="0.25">
      <c r="A3527" s="1">
        <v>43186</v>
      </c>
      <c r="B3527" s="32">
        <f>VLOOKUP($A3527,'0.5X SVXY-Web'!$A$1:$G$10000,2,0)</f>
        <v>47.439999</v>
      </c>
      <c r="C3527" s="32">
        <f>VLOOKUP($A3527,'0.5X SVXY-Web'!$A$1:$G$10000,3,0)</f>
        <v>47.439999</v>
      </c>
      <c r="D3527" s="32">
        <f>VLOOKUP($A3527,'0.5X SVXY-Web'!$A$1:$G$10000,4,0)</f>
        <v>45.200001</v>
      </c>
      <c r="E3527" s="32">
        <f>VLOOKUP($A3527,'0.5X SVXY-Web'!$A$1:$G$10000,5,0)</f>
        <v>45.639999000000003</v>
      </c>
    </row>
    <row r="3528" spans="1:5" x14ac:dyDescent="0.25">
      <c r="A3528" s="1">
        <v>43187</v>
      </c>
      <c r="B3528" s="32">
        <f>VLOOKUP($A3528,'0.5X SVXY-Web'!$A$1:$G$10000,2,0)</f>
        <v>45.84</v>
      </c>
      <c r="C3528" s="32">
        <f>VLOOKUP($A3528,'0.5X SVXY-Web'!$A$1:$G$10000,3,0)</f>
        <v>46.080002</v>
      </c>
      <c r="D3528" s="32">
        <f>VLOOKUP($A3528,'0.5X SVXY-Web'!$A$1:$G$10000,4,0)</f>
        <v>44.439999</v>
      </c>
      <c r="E3528" s="32">
        <f>VLOOKUP($A3528,'0.5X SVXY-Web'!$A$1:$G$10000,5,0)</f>
        <v>45.16</v>
      </c>
    </row>
    <row r="3529" spans="1:5" x14ac:dyDescent="0.25">
      <c r="A3529" s="1">
        <v>43188</v>
      </c>
      <c r="B3529" s="32">
        <f>VLOOKUP($A3529,'0.5X SVXY-Web'!$A$1:$G$10000,2,0)</f>
        <v>45.720001000000003</v>
      </c>
      <c r="C3529" s="32">
        <f>VLOOKUP($A3529,'0.5X SVXY-Web'!$A$1:$G$10000,3,0)</f>
        <v>46.959999000000003</v>
      </c>
      <c r="D3529" s="32">
        <f>VLOOKUP($A3529,'0.5X SVXY-Web'!$A$1:$G$10000,4,0)</f>
        <v>45.360000999999997</v>
      </c>
      <c r="E3529" s="32">
        <f>VLOOKUP($A3529,'0.5X SVXY-Web'!$A$1:$G$10000,5,0)</f>
        <v>46.959999000000003</v>
      </c>
    </row>
    <row r="3530" spans="1:5" x14ac:dyDescent="0.25">
      <c r="A3530" s="1">
        <v>43192</v>
      </c>
      <c r="B3530" s="32">
        <f>VLOOKUP($A3530,'0.5X SVXY-Web'!$A$1:$G$10000,2,0)</f>
        <v>46.040000999999997</v>
      </c>
      <c r="C3530" s="32">
        <f>VLOOKUP($A3530,'0.5X SVXY-Web'!$A$1:$G$10000,3,0)</f>
        <v>46.32</v>
      </c>
      <c r="D3530" s="32">
        <f>VLOOKUP($A3530,'0.5X SVXY-Web'!$A$1:$G$10000,4,0)</f>
        <v>43.599997999999999</v>
      </c>
      <c r="E3530" s="32">
        <f>VLOOKUP($A3530,'0.5X SVXY-Web'!$A$1:$G$10000,5,0)</f>
        <v>44.599997999999999</v>
      </c>
    </row>
    <row r="3531" spans="1:5" x14ac:dyDescent="0.25">
      <c r="A3531" s="1">
        <v>43193</v>
      </c>
      <c r="B3531" s="32">
        <f>VLOOKUP($A3531,'0.5X SVXY-Web'!$A$1:$G$10000,2,0)</f>
        <v>45.16</v>
      </c>
      <c r="C3531" s="32">
        <f>VLOOKUP($A3531,'0.5X SVXY-Web'!$A$1:$G$10000,3,0)</f>
        <v>45.599997999999999</v>
      </c>
      <c r="D3531" s="32">
        <f>VLOOKUP($A3531,'0.5X SVXY-Web'!$A$1:$G$10000,4,0)</f>
        <v>44.560001</v>
      </c>
      <c r="E3531" s="32">
        <f>VLOOKUP($A3531,'0.5X SVXY-Web'!$A$1:$G$10000,5,0)</f>
        <v>45.560001</v>
      </c>
    </row>
    <row r="3532" spans="1:5" x14ac:dyDescent="0.25">
      <c r="A3532" s="1">
        <v>43194</v>
      </c>
      <c r="B3532" s="32">
        <f>VLOOKUP($A3532,'0.5X SVXY-Web'!$A$1:$G$10000,2,0)</f>
        <v>43.799999</v>
      </c>
      <c r="C3532" s="32">
        <f>VLOOKUP($A3532,'0.5X SVXY-Web'!$A$1:$G$10000,3,0)</f>
        <v>46.119999</v>
      </c>
      <c r="D3532" s="32">
        <f>VLOOKUP($A3532,'0.5X SVXY-Web'!$A$1:$G$10000,4,0)</f>
        <v>43.799999</v>
      </c>
      <c r="E3532" s="32">
        <f>VLOOKUP($A3532,'0.5X SVXY-Web'!$A$1:$G$10000,5,0)</f>
        <v>45.959999000000003</v>
      </c>
    </row>
    <row r="3533" spans="1:5" x14ac:dyDescent="0.25">
      <c r="A3533" s="1">
        <v>43195</v>
      </c>
      <c r="B3533" s="32">
        <f>VLOOKUP($A3533,'0.5X SVXY-Web'!$A$1:$G$10000,2,0)</f>
        <v>46.360000999999997</v>
      </c>
      <c r="C3533" s="32">
        <f>VLOOKUP($A3533,'0.5X SVXY-Web'!$A$1:$G$10000,3,0)</f>
        <v>46.880001</v>
      </c>
      <c r="D3533" s="32">
        <f>VLOOKUP($A3533,'0.5X SVXY-Web'!$A$1:$G$10000,4,0)</f>
        <v>45.959999000000003</v>
      </c>
      <c r="E3533" s="32">
        <f>VLOOKUP($A3533,'0.5X SVXY-Web'!$A$1:$G$10000,5,0)</f>
        <v>46.759998000000003</v>
      </c>
    </row>
    <row r="3534" spans="1:5" x14ac:dyDescent="0.25">
      <c r="A3534" s="1">
        <v>43196</v>
      </c>
      <c r="B3534" s="32">
        <f>VLOOKUP($A3534,'0.5X SVXY-Web'!$A$1:$G$10000,2,0)</f>
        <v>46.040000999999997</v>
      </c>
      <c r="C3534" s="32">
        <f>VLOOKUP($A3534,'0.5X SVXY-Web'!$A$1:$G$10000,3,0)</f>
        <v>46.68</v>
      </c>
      <c r="D3534" s="32">
        <f>VLOOKUP($A3534,'0.5X SVXY-Web'!$A$1:$G$10000,4,0)</f>
        <v>44.279998999999997</v>
      </c>
      <c r="E3534" s="32">
        <f>VLOOKUP($A3534,'0.5X SVXY-Web'!$A$1:$G$10000,5,0)</f>
        <v>45.52</v>
      </c>
    </row>
    <row r="3535" spans="1:5" x14ac:dyDescent="0.25">
      <c r="A3535" s="1">
        <v>43199</v>
      </c>
      <c r="B3535" s="32">
        <f>VLOOKUP($A3535,'0.5X SVXY-Web'!$A$1:$G$10000,2,0)</f>
        <v>45.68</v>
      </c>
      <c r="C3535" s="32">
        <f>VLOOKUP($A3535,'0.5X SVXY-Web'!$A$1:$G$10000,3,0)</f>
        <v>46.080002</v>
      </c>
      <c r="D3535" s="32">
        <f>VLOOKUP($A3535,'0.5X SVXY-Web'!$A$1:$G$10000,4,0)</f>
        <v>45.16</v>
      </c>
      <c r="E3535" s="32">
        <f>VLOOKUP($A3535,'0.5X SVXY-Web'!$A$1:$G$10000,5,0)</f>
        <v>45.240001999999997</v>
      </c>
    </row>
    <row r="3536" spans="1:5" x14ac:dyDescent="0.25">
      <c r="A3536" s="1">
        <v>43200</v>
      </c>
      <c r="B3536" s="32">
        <f>VLOOKUP($A3536,'0.5X SVXY-Web'!$A$1:$G$10000,2,0)</f>
        <v>46.040000999999997</v>
      </c>
      <c r="C3536" s="32">
        <f>VLOOKUP($A3536,'0.5X SVXY-Web'!$A$1:$G$10000,3,0)</f>
        <v>46.080002</v>
      </c>
      <c r="D3536" s="32">
        <f>VLOOKUP($A3536,'0.5X SVXY-Web'!$A$1:$G$10000,4,0)</f>
        <v>45.32</v>
      </c>
      <c r="E3536" s="32">
        <f>VLOOKUP($A3536,'0.5X SVXY-Web'!$A$1:$G$10000,5,0)</f>
        <v>45.919998</v>
      </c>
    </row>
    <row r="3537" spans="1:5" x14ac:dyDescent="0.25">
      <c r="A3537" s="1">
        <v>43201</v>
      </c>
      <c r="B3537" s="32">
        <f>VLOOKUP($A3537,'0.5X SVXY-Web'!$A$1:$G$10000,2,0)</f>
        <v>45.400002000000001</v>
      </c>
      <c r="C3537" s="32">
        <f>VLOOKUP($A3537,'0.5X SVXY-Web'!$A$1:$G$10000,3,0)</f>
        <v>46</v>
      </c>
      <c r="D3537" s="32">
        <f>VLOOKUP($A3537,'0.5X SVXY-Web'!$A$1:$G$10000,4,0)</f>
        <v>45.279998999999997</v>
      </c>
      <c r="E3537" s="32">
        <f>VLOOKUP($A3537,'0.5X SVXY-Web'!$A$1:$G$10000,5,0)</f>
        <v>45.639999000000003</v>
      </c>
    </row>
    <row r="3538" spans="1:5" x14ac:dyDescent="0.25">
      <c r="A3538" s="1">
        <v>43202</v>
      </c>
      <c r="B3538" s="32">
        <f>VLOOKUP($A3538,'0.5X SVXY-Web'!$A$1:$G$10000,2,0)</f>
        <v>46.040000999999997</v>
      </c>
      <c r="C3538" s="32">
        <f>VLOOKUP($A3538,'0.5X SVXY-Web'!$A$1:$G$10000,3,0)</f>
        <v>46.799999</v>
      </c>
      <c r="D3538" s="32">
        <f>VLOOKUP($A3538,'0.5X SVXY-Web'!$A$1:$G$10000,4,0)</f>
        <v>46.040000999999997</v>
      </c>
      <c r="E3538" s="32">
        <f>VLOOKUP($A3538,'0.5X SVXY-Web'!$A$1:$G$10000,5,0)</f>
        <v>46.639999000000003</v>
      </c>
    </row>
    <row r="3539" spans="1:5" x14ac:dyDescent="0.25">
      <c r="A3539" s="1">
        <v>43203</v>
      </c>
      <c r="B3539" s="32">
        <f>VLOOKUP($A3539,'0.5X SVXY-Web'!$A$1:$G$10000,2,0)</f>
        <v>47.279998999999997</v>
      </c>
      <c r="C3539" s="32">
        <f>VLOOKUP($A3539,'0.5X SVXY-Web'!$A$1:$G$10000,3,0)</f>
        <v>47.68</v>
      </c>
      <c r="D3539" s="32">
        <f>VLOOKUP($A3539,'0.5X SVXY-Web'!$A$1:$G$10000,4,0)</f>
        <v>46.799999</v>
      </c>
      <c r="E3539" s="32">
        <f>VLOOKUP($A3539,'0.5X SVXY-Web'!$A$1:$G$10000,5,0)</f>
        <v>47.560001</v>
      </c>
    </row>
    <row r="3540" spans="1:5" x14ac:dyDescent="0.25">
      <c r="A3540" s="1">
        <v>43206</v>
      </c>
      <c r="B3540" s="32">
        <f>VLOOKUP($A3540,'0.5X SVXY-Web'!$A$1:$G$10000,2,0)</f>
        <v>48.040000999999997</v>
      </c>
      <c r="C3540" s="32">
        <f>VLOOKUP($A3540,'0.5X SVXY-Web'!$A$1:$G$10000,3,0)</f>
        <v>48.799999</v>
      </c>
      <c r="D3540" s="32">
        <f>VLOOKUP($A3540,'0.5X SVXY-Web'!$A$1:$G$10000,4,0)</f>
        <v>48</v>
      </c>
      <c r="E3540" s="32">
        <f>VLOOKUP($A3540,'0.5X SVXY-Web'!$A$1:$G$10000,5,0)</f>
        <v>48.639999000000003</v>
      </c>
    </row>
    <row r="3541" spans="1:5" x14ac:dyDescent="0.25">
      <c r="A3541" s="1">
        <v>43207</v>
      </c>
      <c r="B3541" s="32">
        <f>VLOOKUP($A3541,'0.5X SVXY-Web'!$A$1:$G$10000,2,0)</f>
        <v>49.16</v>
      </c>
      <c r="C3541" s="32">
        <f>VLOOKUP($A3541,'0.5X SVXY-Web'!$A$1:$G$10000,3,0)</f>
        <v>50.52</v>
      </c>
      <c r="D3541" s="32">
        <f>VLOOKUP($A3541,'0.5X SVXY-Web'!$A$1:$G$10000,4,0)</f>
        <v>49</v>
      </c>
      <c r="E3541" s="32">
        <f>VLOOKUP($A3541,'0.5X SVXY-Web'!$A$1:$G$10000,5,0)</f>
        <v>50.200001</v>
      </c>
    </row>
    <row r="3542" spans="1:5" x14ac:dyDescent="0.25">
      <c r="A3542" s="1">
        <v>43208</v>
      </c>
      <c r="B3542" s="32">
        <f>VLOOKUP($A3542,'0.5X SVXY-Web'!$A$1:$G$10000,2,0)</f>
        <v>49.720001000000003</v>
      </c>
      <c r="C3542" s="32">
        <f>VLOOKUP($A3542,'0.5X SVXY-Web'!$A$1:$G$10000,3,0)</f>
        <v>50.32</v>
      </c>
      <c r="D3542" s="32">
        <f>VLOOKUP($A3542,'0.5X SVXY-Web'!$A$1:$G$10000,4,0)</f>
        <v>48.68</v>
      </c>
      <c r="E3542" s="32">
        <f>VLOOKUP($A3542,'0.5X SVXY-Web'!$A$1:$G$10000,5,0)</f>
        <v>50.119999</v>
      </c>
    </row>
    <row r="3543" spans="1:5" x14ac:dyDescent="0.25">
      <c r="A3543" s="1">
        <v>43209</v>
      </c>
      <c r="B3543" s="32">
        <f>VLOOKUP($A3543,'0.5X SVXY-Web'!$A$1:$G$10000,2,0)</f>
        <v>49.400002000000001</v>
      </c>
      <c r="C3543" s="32">
        <f>VLOOKUP($A3543,'0.5X SVXY-Web'!$A$1:$G$10000,3,0)</f>
        <v>49.959999000000003</v>
      </c>
      <c r="D3543" s="32">
        <f>VLOOKUP($A3543,'0.5X SVXY-Web'!$A$1:$G$10000,4,0)</f>
        <v>48.84</v>
      </c>
      <c r="E3543" s="32">
        <f>VLOOKUP($A3543,'0.5X SVXY-Web'!$A$1:$G$10000,5,0)</f>
        <v>49.68</v>
      </c>
    </row>
    <row r="3544" spans="1:5" x14ac:dyDescent="0.25">
      <c r="A3544" s="1">
        <v>43210</v>
      </c>
      <c r="B3544" s="32">
        <f>VLOOKUP($A3544,'0.5X SVXY-Web'!$A$1:$G$10000,2,0)</f>
        <v>49.639999000000003</v>
      </c>
      <c r="C3544" s="32">
        <f>VLOOKUP($A3544,'0.5X SVXY-Web'!$A$1:$G$10000,3,0)</f>
        <v>50</v>
      </c>
      <c r="D3544" s="32">
        <f>VLOOKUP($A3544,'0.5X SVXY-Web'!$A$1:$G$10000,4,0)</f>
        <v>48.639999000000003</v>
      </c>
      <c r="E3544" s="32">
        <f>VLOOKUP($A3544,'0.5X SVXY-Web'!$A$1:$G$10000,5,0)</f>
        <v>48.959999000000003</v>
      </c>
    </row>
    <row r="3545" spans="1:5" x14ac:dyDescent="0.25">
      <c r="A3545" s="1">
        <v>43213</v>
      </c>
      <c r="B3545" s="32">
        <f>VLOOKUP($A3545,'0.5X SVXY-Web'!$A$1:$G$10000,2,0)</f>
        <v>49.16</v>
      </c>
      <c r="C3545" s="32">
        <f>VLOOKUP($A3545,'0.5X SVXY-Web'!$A$1:$G$10000,3,0)</f>
        <v>49.799999</v>
      </c>
      <c r="D3545" s="32">
        <f>VLOOKUP($A3545,'0.5X SVXY-Web'!$A$1:$G$10000,4,0)</f>
        <v>48.68</v>
      </c>
      <c r="E3545" s="32">
        <f>VLOOKUP($A3545,'0.5X SVXY-Web'!$A$1:$G$10000,5,0)</f>
        <v>49.200001</v>
      </c>
    </row>
    <row r="3546" spans="1:5" x14ac:dyDescent="0.25">
      <c r="A3546" s="1">
        <v>43214</v>
      </c>
      <c r="B3546" s="32">
        <f>VLOOKUP($A3546,'0.5X SVXY-Web'!$A$1:$G$10000,2,0)</f>
        <v>49.759998000000003</v>
      </c>
      <c r="C3546" s="32">
        <f>VLOOKUP($A3546,'0.5X SVXY-Web'!$A$1:$G$10000,3,0)</f>
        <v>50.040000999999997</v>
      </c>
      <c r="D3546" s="32">
        <f>VLOOKUP($A3546,'0.5X SVXY-Web'!$A$1:$G$10000,4,0)</f>
        <v>46.959999000000003</v>
      </c>
      <c r="E3546" s="32">
        <f>VLOOKUP($A3546,'0.5X SVXY-Web'!$A$1:$G$10000,5,0)</f>
        <v>47.959999000000003</v>
      </c>
    </row>
    <row r="3547" spans="1:5" x14ac:dyDescent="0.25">
      <c r="A3547" s="1">
        <v>43215</v>
      </c>
      <c r="B3547" s="32">
        <f>VLOOKUP($A3547,'0.5X SVXY-Web'!$A$1:$G$10000,2,0)</f>
        <v>47.84</v>
      </c>
      <c r="C3547" s="32">
        <f>VLOOKUP($A3547,'0.5X SVXY-Web'!$A$1:$G$10000,3,0)</f>
        <v>47.880001</v>
      </c>
      <c r="D3547" s="32">
        <f>VLOOKUP($A3547,'0.5X SVXY-Web'!$A$1:$G$10000,4,0)</f>
        <v>46.959999000000003</v>
      </c>
      <c r="E3547" s="32">
        <f>VLOOKUP($A3547,'0.5X SVXY-Web'!$A$1:$G$10000,5,0)</f>
        <v>47.720001000000003</v>
      </c>
    </row>
    <row r="3548" spans="1:5" x14ac:dyDescent="0.25">
      <c r="A3548" s="1">
        <v>43216</v>
      </c>
      <c r="B3548" s="32">
        <f>VLOOKUP($A3548,'0.5X SVXY-Web'!$A$1:$G$10000,2,0)</f>
        <v>48.32</v>
      </c>
      <c r="C3548" s="32">
        <f>VLOOKUP($A3548,'0.5X SVXY-Web'!$A$1:$G$10000,3,0)</f>
        <v>49.16</v>
      </c>
      <c r="D3548" s="32">
        <f>VLOOKUP($A3548,'0.5X SVXY-Web'!$A$1:$G$10000,4,0)</f>
        <v>48.040000999999997</v>
      </c>
      <c r="E3548" s="32">
        <f>VLOOKUP($A3548,'0.5X SVXY-Web'!$A$1:$G$10000,5,0)</f>
        <v>49</v>
      </c>
    </row>
    <row r="3549" spans="1:5" x14ac:dyDescent="0.25">
      <c r="A3549" s="1">
        <v>43217</v>
      </c>
      <c r="B3549" s="32">
        <f>VLOOKUP($A3549,'0.5X SVXY-Web'!$A$1:$G$10000,2,0)</f>
        <v>49.32</v>
      </c>
      <c r="C3549" s="32">
        <f>VLOOKUP($A3549,'0.5X SVXY-Web'!$A$1:$G$10000,3,0)</f>
        <v>49.52</v>
      </c>
      <c r="D3549" s="32">
        <f>VLOOKUP($A3549,'0.5X SVXY-Web'!$A$1:$G$10000,4,0)</f>
        <v>48.48</v>
      </c>
      <c r="E3549" s="32">
        <f>VLOOKUP($A3549,'0.5X SVXY-Web'!$A$1:$G$10000,5,0)</f>
        <v>49.400002000000001</v>
      </c>
    </row>
    <row r="3550" spans="1:5" x14ac:dyDescent="0.25">
      <c r="A3550" s="1">
        <v>43220</v>
      </c>
      <c r="B3550" s="32">
        <f>VLOOKUP($A3550,'0.5X SVXY-Web'!$A$1:$G$10000,2,0)</f>
        <v>49.639999000000003</v>
      </c>
      <c r="C3550" s="32">
        <f>VLOOKUP($A3550,'0.5X SVXY-Web'!$A$1:$G$10000,3,0)</f>
        <v>50.119999</v>
      </c>
      <c r="D3550" s="32">
        <f>VLOOKUP($A3550,'0.5X SVXY-Web'!$A$1:$G$10000,4,0)</f>
        <v>49.200001</v>
      </c>
      <c r="E3550" s="32">
        <f>VLOOKUP($A3550,'0.5X SVXY-Web'!$A$1:$G$10000,5,0)</f>
        <v>49.32</v>
      </c>
    </row>
    <row r="3551" spans="1:5" x14ac:dyDescent="0.25">
      <c r="A3551" s="1">
        <v>43221</v>
      </c>
      <c r="B3551" s="32">
        <f>VLOOKUP($A3551,'0.5X SVXY-Web'!$A$1:$G$10000,2,0)</f>
        <v>49.16</v>
      </c>
      <c r="C3551" s="32">
        <f>VLOOKUP($A3551,'0.5X SVXY-Web'!$A$1:$G$10000,3,0)</f>
        <v>49.799999</v>
      </c>
      <c r="D3551" s="32">
        <f>VLOOKUP($A3551,'0.5X SVXY-Web'!$A$1:$G$10000,4,0)</f>
        <v>48.799999</v>
      </c>
      <c r="E3551" s="32">
        <f>VLOOKUP($A3551,'0.5X SVXY-Web'!$A$1:$G$10000,5,0)</f>
        <v>49.759998000000003</v>
      </c>
    </row>
    <row r="3552" spans="1:5" x14ac:dyDescent="0.25">
      <c r="A3552" s="1">
        <v>43222</v>
      </c>
      <c r="B3552" s="32">
        <f>VLOOKUP($A3552,'0.5X SVXY-Web'!$A$1:$G$10000,2,0)</f>
        <v>49.799999</v>
      </c>
      <c r="C3552" s="32">
        <f>VLOOKUP($A3552,'0.5X SVXY-Web'!$A$1:$G$10000,3,0)</f>
        <v>50.599997999999999</v>
      </c>
      <c r="D3552" s="32">
        <f>VLOOKUP($A3552,'0.5X SVXY-Web'!$A$1:$G$10000,4,0)</f>
        <v>49.759998000000003</v>
      </c>
      <c r="E3552" s="32">
        <f>VLOOKUP($A3552,'0.5X SVXY-Web'!$A$1:$G$10000,5,0)</f>
        <v>49.880001</v>
      </c>
    </row>
    <row r="3553" spans="1:5" x14ac:dyDescent="0.25">
      <c r="A3553" s="1">
        <v>43223</v>
      </c>
      <c r="B3553" s="32">
        <f>VLOOKUP($A3553,'0.5X SVXY-Web'!$A$1:$G$10000,2,0)</f>
        <v>49.439999</v>
      </c>
      <c r="C3553" s="32">
        <f>VLOOKUP($A3553,'0.5X SVXY-Web'!$A$1:$G$10000,3,0)</f>
        <v>49.639999000000003</v>
      </c>
      <c r="D3553" s="32">
        <f>VLOOKUP($A3553,'0.5X SVXY-Web'!$A$1:$G$10000,4,0)</f>
        <v>47.84</v>
      </c>
      <c r="E3553" s="32">
        <f>VLOOKUP($A3553,'0.5X SVXY-Web'!$A$1:$G$10000,5,0)</f>
        <v>49.32</v>
      </c>
    </row>
    <row r="3554" spans="1:5" x14ac:dyDescent="0.25">
      <c r="A3554" s="1">
        <v>43224</v>
      </c>
      <c r="B3554" s="32">
        <f>VLOOKUP($A3554,'0.5X SVXY-Web'!$A$1:$G$10000,2,0)</f>
        <v>48.959999000000003</v>
      </c>
      <c r="C3554" s="32">
        <f>VLOOKUP($A3554,'0.5X SVXY-Web'!$A$1:$G$10000,3,0)</f>
        <v>50.279998999999997</v>
      </c>
      <c r="D3554" s="32">
        <f>VLOOKUP($A3554,'0.5X SVXY-Web'!$A$1:$G$10000,4,0)</f>
        <v>48.799999</v>
      </c>
      <c r="E3554" s="32">
        <f>VLOOKUP($A3554,'0.5X SVXY-Web'!$A$1:$G$10000,5,0)</f>
        <v>50.119999</v>
      </c>
    </row>
    <row r="3555" spans="1:5" x14ac:dyDescent="0.25">
      <c r="A3555" s="1">
        <v>43227</v>
      </c>
      <c r="B3555" s="32">
        <f>VLOOKUP($A3555,'0.5X SVXY-Web'!$A$1:$G$10000,2,0)</f>
        <v>50.360000999999997</v>
      </c>
      <c r="C3555" s="32">
        <f>VLOOKUP($A3555,'0.5X SVXY-Web'!$A$1:$G$10000,3,0)</f>
        <v>50.599997999999999</v>
      </c>
      <c r="D3555" s="32">
        <f>VLOOKUP($A3555,'0.5X SVXY-Web'!$A$1:$G$10000,4,0)</f>
        <v>50.040000999999997</v>
      </c>
      <c r="E3555" s="32">
        <f>VLOOKUP($A3555,'0.5X SVXY-Web'!$A$1:$G$10000,5,0)</f>
        <v>50.279998999999997</v>
      </c>
    </row>
    <row r="3556" spans="1:5" x14ac:dyDescent="0.25">
      <c r="A3556" s="1">
        <v>43228</v>
      </c>
      <c r="B3556" s="32">
        <f>VLOOKUP($A3556,'0.5X SVXY-Web'!$A$1:$G$10000,2,0)</f>
        <v>50.119999</v>
      </c>
      <c r="C3556" s="32">
        <f>VLOOKUP($A3556,'0.5X SVXY-Web'!$A$1:$G$10000,3,0)</f>
        <v>50.48</v>
      </c>
      <c r="D3556" s="32">
        <f>VLOOKUP($A3556,'0.5X SVXY-Web'!$A$1:$G$10000,4,0)</f>
        <v>49.919998</v>
      </c>
      <c r="E3556" s="32">
        <f>VLOOKUP($A3556,'0.5X SVXY-Web'!$A$1:$G$10000,5,0)</f>
        <v>50.32</v>
      </c>
    </row>
    <row r="3557" spans="1:5" x14ac:dyDescent="0.25">
      <c r="A3557" s="1">
        <v>43229</v>
      </c>
      <c r="B3557" s="32">
        <f>VLOOKUP($A3557,'0.5X SVXY-Web'!$A$1:$G$10000,2,0)</f>
        <v>50.639999000000003</v>
      </c>
      <c r="C3557" s="32">
        <f>VLOOKUP($A3557,'0.5X SVXY-Web'!$A$1:$G$10000,3,0)</f>
        <v>51.48</v>
      </c>
      <c r="D3557" s="32">
        <f>VLOOKUP($A3557,'0.5X SVXY-Web'!$A$1:$G$10000,4,0)</f>
        <v>50.48</v>
      </c>
      <c r="E3557" s="32">
        <f>VLOOKUP($A3557,'0.5X SVXY-Web'!$A$1:$G$10000,5,0)</f>
        <v>51.48</v>
      </c>
    </row>
    <row r="3558" spans="1:5" x14ac:dyDescent="0.25">
      <c r="A3558" s="1">
        <v>43230</v>
      </c>
      <c r="B3558" s="32">
        <f>VLOOKUP($A3558,'0.5X SVXY-Web'!$A$1:$G$10000,2,0)</f>
        <v>51.599997999999999</v>
      </c>
      <c r="C3558" s="32">
        <f>VLOOKUP($A3558,'0.5X SVXY-Web'!$A$1:$G$10000,3,0)</f>
        <v>52.799999</v>
      </c>
      <c r="D3558" s="32">
        <f>VLOOKUP($A3558,'0.5X SVXY-Web'!$A$1:$G$10000,4,0)</f>
        <v>51.599997999999999</v>
      </c>
      <c r="E3558" s="32">
        <f>VLOOKUP($A3558,'0.5X SVXY-Web'!$A$1:$G$10000,5,0)</f>
        <v>52.720001000000003</v>
      </c>
    </row>
    <row r="3559" spans="1:5" x14ac:dyDescent="0.25">
      <c r="A3559" s="1">
        <v>43231</v>
      </c>
      <c r="B3559" s="32">
        <f>VLOOKUP($A3559,'0.5X SVXY-Web'!$A$1:$G$10000,2,0)</f>
        <v>52.599997999999999</v>
      </c>
      <c r="C3559" s="32">
        <f>VLOOKUP($A3559,'0.5X SVXY-Web'!$A$1:$G$10000,3,0)</f>
        <v>53.080002</v>
      </c>
      <c r="D3559" s="32">
        <f>VLOOKUP($A3559,'0.5X SVXY-Web'!$A$1:$G$10000,4,0)</f>
        <v>52.279998999999997</v>
      </c>
      <c r="E3559" s="32">
        <f>VLOOKUP($A3559,'0.5X SVXY-Web'!$A$1:$G$10000,5,0)</f>
        <v>53.080002</v>
      </c>
    </row>
    <row r="3560" spans="1:5" x14ac:dyDescent="0.25">
      <c r="A3560" s="1">
        <v>43234</v>
      </c>
      <c r="B3560" s="32">
        <f>VLOOKUP($A3560,'0.5X SVXY-Web'!$A$1:$G$10000,2,0)</f>
        <v>53.32</v>
      </c>
      <c r="C3560" s="32">
        <f>VLOOKUP($A3560,'0.5X SVXY-Web'!$A$1:$G$10000,3,0)</f>
        <v>54.040000999999997</v>
      </c>
      <c r="D3560" s="32">
        <f>VLOOKUP($A3560,'0.5X SVXY-Web'!$A$1:$G$10000,4,0)</f>
        <v>53.279998999999997</v>
      </c>
      <c r="E3560" s="32">
        <f>VLOOKUP($A3560,'0.5X SVXY-Web'!$A$1:$G$10000,5,0)</f>
        <v>53.919998</v>
      </c>
    </row>
    <row r="3561" spans="1:5" x14ac:dyDescent="0.25">
      <c r="A3561" s="1">
        <v>43235</v>
      </c>
      <c r="B3561" s="32">
        <f>VLOOKUP($A3561,'0.5X SVXY-Web'!$A$1:$G$10000,2,0)</f>
        <v>52.919998</v>
      </c>
      <c r="C3561" s="32">
        <f>VLOOKUP($A3561,'0.5X SVXY-Web'!$A$1:$G$10000,3,0)</f>
        <v>52.919998</v>
      </c>
      <c r="D3561" s="32">
        <f>VLOOKUP($A3561,'0.5X SVXY-Web'!$A$1:$G$10000,4,0)</f>
        <v>51.599997999999999</v>
      </c>
      <c r="E3561" s="32">
        <f>VLOOKUP($A3561,'0.5X SVXY-Web'!$A$1:$G$10000,5,0)</f>
        <v>51.959999000000003</v>
      </c>
    </row>
    <row r="3562" spans="1:5" x14ac:dyDescent="0.25">
      <c r="A3562" s="1">
        <v>43236</v>
      </c>
      <c r="B3562" s="32">
        <f>VLOOKUP($A3562,'0.5X SVXY-Web'!$A$1:$G$10000,2,0)</f>
        <v>52.400002000000001</v>
      </c>
      <c r="C3562" s="32">
        <f>VLOOKUP($A3562,'0.5X SVXY-Web'!$A$1:$G$10000,3,0)</f>
        <v>53.119999</v>
      </c>
      <c r="D3562" s="32">
        <f>VLOOKUP($A3562,'0.5X SVXY-Web'!$A$1:$G$10000,4,0)</f>
        <v>52.360000999999997</v>
      </c>
      <c r="E3562" s="32">
        <f>VLOOKUP($A3562,'0.5X SVXY-Web'!$A$1:$G$10000,5,0)</f>
        <v>52.84</v>
      </c>
    </row>
    <row r="3563" spans="1:5" x14ac:dyDescent="0.25">
      <c r="A3563" s="1">
        <v>43237</v>
      </c>
      <c r="B3563" s="32">
        <f>VLOOKUP($A3563,'0.5X SVXY-Web'!$A$1:$G$10000,2,0)</f>
        <v>53</v>
      </c>
      <c r="C3563" s="32">
        <f>VLOOKUP($A3563,'0.5X SVXY-Web'!$A$1:$G$10000,3,0)</f>
        <v>53.720001000000003</v>
      </c>
      <c r="D3563" s="32">
        <f>VLOOKUP($A3563,'0.5X SVXY-Web'!$A$1:$G$10000,4,0)</f>
        <v>52.68</v>
      </c>
      <c r="E3563" s="32">
        <f>VLOOKUP($A3563,'0.5X SVXY-Web'!$A$1:$G$10000,5,0)</f>
        <v>53.639999000000003</v>
      </c>
    </row>
    <row r="3564" spans="1:5" x14ac:dyDescent="0.25">
      <c r="A3564" s="1">
        <v>43238</v>
      </c>
      <c r="B3564" s="32">
        <f>VLOOKUP($A3564,'0.5X SVXY-Web'!$A$1:$G$10000,2,0)</f>
        <v>53.32</v>
      </c>
      <c r="C3564" s="32">
        <f>VLOOKUP($A3564,'0.5X SVXY-Web'!$A$1:$G$10000,3,0)</f>
        <v>53.52</v>
      </c>
      <c r="D3564" s="32">
        <f>VLOOKUP($A3564,'0.5X SVXY-Web'!$A$1:$G$10000,4,0)</f>
        <v>52.799999</v>
      </c>
      <c r="E3564" s="32">
        <f>VLOOKUP($A3564,'0.5X SVXY-Web'!$A$1:$G$10000,5,0)</f>
        <v>53.32</v>
      </c>
    </row>
    <row r="3565" spans="1:5" x14ac:dyDescent="0.25">
      <c r="A3565" s="1">
        <v>43241</v>
      </c>
      <c r="B3565" s="32">
        <f>VLOOKUP($A3565,'0.5X SVXY-Web'!$A$1:$G$10000,2,0)</f>
        <v>54.200001</v>
      </c>
      <c r="C3565" s="32">
        <f>VLOOKUP($A3565,'0.5X SVXY-Web'!$A$1:$G$10000,3,0)</f>
        <v>54.68</v>
      </c>
      <c r="D3565" s="32">
        <f>VLOOKUP($A3565,'0.5X SVXY-Web'!$A$1:$G$10000,4,0)</f>
        <v>53.799999</v>
      </c>
      <c r="E3565" s="32">
        <f>VLOOKUP($A3565,'0.5X SVXY-Web'!$A$1:$G$10000,5,0)</f>
        <v>54.040000999999997</v>
      </c>
    </row>
    <row r="3566" spans="1:5" x14ac:dyDescent="0.25">
      <c r="A3566" s="1">
        <v>43242</v>
      </c>
      <c r="B3566" s="32">
        <f>VLOOKUP($A3566,'0.5X SVXY-Web'!$A$1:$G$10000,2,0)</f>
        <v>54.240001999999997</v>
      </c>
      <c r="C3566" s="32">
        <f>VLOOKUP($A3566,'0.5X SVXY-Web'!$A$1:$G$10000,3,0)</f>
        <v>54.400002000000001</v>
      </c>
      <c r="D3566" s="32">
        <f>VLOOKUP($A3566,'0.5X SVXY-Web'!$A$1:$G$10000,4,0)</f>
        <v>53.68</v>
      </c>
      <c r="E3566" s="32">
        <f>VLOOKUP($A3566,'0.5X SVXY-Web'!$A$1:$G$10000,5,0)</f>
        <v>53.84</v>
      </c>
    </row>
    <row r="3567" spans="1:5" x14ac:dyDescent="0.25">
      <c r="A3567" s="1">
        <v>43243</v>
      </c>
      <c r="B3567" s="32">
        <f>VLOOKUP($A3567,'0.5X SVXY-Web'!$A$1:$G$10000,2,0)</f>
        <v>52.959999000000003</v>
      </c>
      <c r="C3567" s="32">
        <f>VLOOKUP($A3567,'0.5X SVXY-Web'!$A$1:$G$10000,3,0)</f>
        <v>54.360000999999997</v>
      </c>
      <c r="D3567" s="32">
        <f>VLOOKUP($A3567,'0.5X SVXY-Web'!$A$1:$G$10000,4,0)</f>
        <v>52.560001</v>
      </c>
      <c r="E3567" s="32">
        <f>VLOOKUP($A3567,'0.5X SVXY-Web'!$A$1:$G$10000,5,0)</f>
        <v>54.200001</v>
      </c>
    </row>
    <row r="3568" spans="1:5" x14ac:dyDescent="0.25">
      <c r="A3568" s="1">
        <v>43244</v>
      </c>
      <c r="B3568" s="32">
        <f>VLOOKUP($A3568,'0.5X SVXY-Web'!$A$1:$G$10000,2,0)</f>
        <v>54.119999</v>
      </c>
      <c r="C3568" s="32">
        <f>VLOOKUP($A3568,'0.5X SVXY-Web'!$A$1:$G$10000,3,0)</f>
        <v>54.52</v>
      </c>
      <c r="D3568" s="32">
        <f>VLOOKUP($A3568,'0.5X SVXY-Web'!$A$1:$G$10000,4,0)</f>
        <v>52.880001</v>
      </c>
      <c r="E3568" s="32">
        <f>VLOOKUP($A3568,'0.5X SVXY-Web'!$A$1:$G$10000,5,0)</f>
        <v>54.360000999999997</v>
      </c>
    </row>
    <row r="3569" spans="1:5" x14ac:dyDescent="0.25">
      <c r="A3569" s="1">
        <v>43245</v>
      </c>
      <c r="B3569" s="32">
        <f>VLOOKUP($A3569,'0.5X SVXY-Web'!$A$1:$G$10000,2,0)</f>
        <v>54</v>
      </c>
      <c r="C3569" s="32">
        <f>VLOOKUP($A3569,'0.5X SVXY-Web'!$A$1:$G$10000,3,0)</f>
        <v>54.599997999999999</v>
      </c>
      <c r="D3569" s="32">
        <f>VLOOKUP($A3569,'0.5X SVXY-Web'!$A$1:$G$10000,4,0)</f>
        <v>53.759998000000003</v>
      </c>
      <c r="E3569" s="32">
        <f>VLOOKUP($A3569,'0.5X SVXY-Web'!$A$1:$G$10000,5,0)</f>
        <v>54</v>
      </c>
    </row>
    <row r="3570" spans="1:5" x14ac:dyDescent="0.25">
      <c r="A3570" s="1">
        <v>43249</v>
      </c>
      <c r="B3570" s="32">
        <f>VLOOKUP($A3570,'0.5X SVXY-Web'!$A$1:$G$10000,2,0)</f>
        <v>52.720001000000003</v>
      </c>
      <c r="C3570" s="32">
        <f>VLOOKUP($A3570,'0.5X SVXY-Web'!$A$1:$G$10000,3,0)</f>
        <v>53.32</v>
      </c>
      <c r="D3570" s="32">
        <f>VLOOKUP($A3570,'0.5X SVXY-Web'!$A$1:$G$10000,4,0)</f>
        <v>49.84</v>
      </c>
      <c r="E3570" s="32">
        <f>VLOOKUP($A3570,'0.5X SVXY-Web'!$A$1:$G$10000,5,0)</f>
        <v>50.799999</v>
      </c>
    </row>
    <row r="3571" spans="1:5" x14ac:dyDescent="0.25">
      <c r="A3571" s="1">
        <v>43250</v>
      </c>
      <c r="B3571" s="32">
        <f>VLOOKUP($A3571,'0.5X SVXY-Web'!$A$1:$G$10000,2,0)</f>
        <v>51.439999</v>
      </c>
      <c r="C3571" s="32">
        <f>VLOOKUP($A3571,'0.5X SVXY-Web'!$A$1:$G$10000,3,0)</f>
        <v>52.32</v>
      </c>
      <c r="D3571" s="32">
        <f>VLOOKUP($A3571,'0.5X SVXY-Web'!$A$1:$G$10000,4,0)</f>
        <v>51.360000999999997</v>
      </c>
      <c r="E3571" s="32">
        <f>VLOOKUP($A3571,'0.5X SVXY-Web'!$A$1:$G$10000,5,0)</f>
        <v>51.959999000000003</v>
      </c>
    </row>
    <row r="3572" spans="1:5" x14ac:dyDescent="0.25">
      <c r="A3572" s="1">
        <v>43251</v>
      </c>
      <c r="B3572" s="32">
        <f>VLOOKUP($A3572,'0.5X SVXY-Web'!$A$1:$G$10000,2,0)</f>
        <v>51.959999000000003</v>
      </c>
      <c r="C3572" s="32">
        <f>VLOOKUP($A3572,'0.5X SVXY-Web'!$A$1:$G$10000,3,0)</f>
        <v>52.119999</v>
      </c>
      <c r="D3572" s="32">
        <f>VLOOKUP($A3572,'0.5X SVXY-Web'!$A$1:$G$10000,4,0)</f>
        <v>51</v>
      </c>
      <c r="E3572" s="32">
        <f>VLOOKUP($A3572,'0.5X SVXY-Web'!$A$1:$G$10000,5,0)</f>
        <v>51.720001000000003</v>
      </c>
    </row>
    <row r="3573" spans="1:5" x14ac:dyDescent="0.25">
      <c r="A3573" s="1">
        <v>43252</v>
      </c>
      <c r="B3573" s="32">
        <f>VLOOKUP($A3573,'0.5X SVXY-Web'!$A$1:$G$10000,2,0)</f>
        <v>52.799999</v>
      </c>
      <c r="C3573" s="32">
        <f>VLOOKUP($A3573,'0.5X SVXY-Web'!$A$1:$G$10000,3,0)</f>
        <v>53.200001</v>
      </c>
      <c r="D3573" s="32">
        <f>VLOOKUP($A3573,'0.5X SVXY-Web'!$A$1:$G$10000,4,0)</f>
        <v>52.68</v>
      </c>
      <c r="E3573" s="32">
        <f>VLOOKUP($A3573,'0.5X SVXY-Web'!$A$1:$G$10000,5,0)</f>
        <v>52.720001000000003</v>
      </c>
    </row>
    <row r="3574" spans="1:5" x14ac:dyDescent="0.25">
      <c r="A3574" s="1">
        <v>43255</v>
      </c>
      <c r="B3574" s="32">
        <f>VLOOKUP($A3574,'0.5X SVXY-Web'!$A$1:$G$10000,2,0)</f>
        <v>53.32</v>
      </c>
      <c r="C3574" s="32">
        <f>VLOOKUP($A3574,'0.5X SVXY-Web'!$A$1:$G$10000,3,0)</f>
        <v>53.959999000000003</v>
      </c>
      <c r="D3574" s="32">
        <f>VLOOKUP($A3574,'0.5X SVXY-Web'!$A$1:$G$10000,4,0)</f>
        <v>53.240001999999997</v>
      </c>
      <c r="E3574" s="32">
        <f>VLOOKUP($A3574,'0.5X SVXY-Web'!$A$1:$G$10000,5,0)</f>
        <v>53.959999000000003</v>
      </c>
    </row>
    <row r="3575" spans="1:5" x14ac:dyDescent="0.25">
      <c r="A3575" s="1">
        <v>43256</v>
      </c>
      <c r="B3575" s="32">
        <f>VLOOKUP($A3575,'0.5X SVXY-Web'!$A$1:$G$10000,2,0)</f>
        <v>53.880001</v>
      </c>
      <c r="C3575" s="32">
        <f>VLOOKUP($A3575,'0.5X SVXY-Web'!$A$1:$G$10000,3,0)</f>
        <v>54.279998999999997</v>
      </c>
      <c r="D3575" s="32">
        <f>VLOOKUP($A3575,'0.5X SVXY-Web'!$A$1:$G$10000,4,0)</f>
        <v>53.52</v>
      </c>
      <c r="E3575" s="32">
        <f>VLOOKUP($A3575,'0.5X SVXY-Web'!$A$1:$G$10000,5,0)</f>
        <v>54.200001</v>
      </c>
    </row>
    <row r="3576" spans="1:5" x14ac:dyDescent="0.25">
      <c r="A3576" s="1">
        <v>43257</v>
      </c>
      <c r="B3576" s="32">
        <f>VLOOKUP($A3576,'0.5X SVXY-Web'!$A$1:$G$10000,2,0)</f>
        <v>54.439999</v>
      </c>
      <c r="C3576" s="32">
        <f>VLOOKUP($A3576,'0.5X SVXY-Web'!$A$1:$G$10000,3,0)</f>
        <v>55.240001999999997</v>
      </c>
      <c r="D3576" s="32">
        <f>VLOOKUP($A3576,'0.5X SVXY-Web'!$A$1:$G$10000,4,0)</f>
        <v>54.279998999999997</v>
      </c>
      <c r="E3576" s="32">
        <f>VLOOKUP($A3576,'0.5X SVXY-Web'!$A$1:$G$10000,5,0)</f>
        <v>55.080002</v>
      </c>
    </row>
    <row r="3577" spans="1:5" x14ac:dyDescent="0.25">
      <c r="A3577" s="1">
        <v>43258</v>
      </c>
      <c r="B3577" s="32">
        <f>VLOOKUP($A3577,'0.5X SVXY-Web'!$A$1:$G$10000,2,0)</f>
        <v>55.360000999999997</v>
      </c>
      <c r="C3577" s="32">
        <f>VLOOKUP($A3577,'0.5X SVXY-Web'!$A$1:$G$10000,3,0)</f>
        <v>55.439999</v>
      </c>
      <c r="D3577" s="32">
        <f>VLOOKUP($A3577,'0.5X SVXY-Web'!$A$1:$G$10000,4,0)</f>
        <v>53.84</v>
      </c>
      <c r="E3577" s="32">
        <f>VLOOKUP($A3577,'0.5X SVXY-Web'!$A$1:$G$10000,5,0)</f>
        <v>54.720001000000003</v>
      </c>
    </row>
    <row r="3578" spans="1:5" x14ac:dyDescent="0.25">
      <c r="A3578" s="1">
        <v>43259</v>
      </c>
      <c r="B3578" s="32">
        <f>VLOOKUP($A3578,'0.5X SVXY-Web'!$A$1:$G$10000,2,0)</f>
        <v>54.240001999999997</v>
      </c>
      <c r="C3578" s="32">
        <f>VLOOKUP($A3578,'0.5X SVXY-Web'!$A$1:$G$10000,3,0)</f>
        <v>55.16</v>
      </c>
      <c r="D3578" s="32">
        <f>VLOOKUP($A3578,'0.5X SVXY-Web'!$A$1:$G$10000,4,0)</f>
        <v>54.16</v>
      </c>
      <c r="E3578" s="32">
        <f>VLOOKUP($A3578,'0.5X SVXY-Web'!$A$1:$G$10000,5,0)</f>
        <v>54.880001</v>
      </c>
    </row>
    <row r="3579" spans="1:5" x14ac:dyDescent="0.25">
      <c r="A3579" s="1">
        <v>43262</v>
      </c>
      <c r="B3579" s="32">
        <f>VLOOKUP($A3579,'0.5X SVXY-Web'!$A$1:$G$10000,2,0)</f>
        <v>54.880001</v>
      </c>
      <c r="C3579" s="32">
        <f>VLOOKUP($A3579,'0.5X SVXY-Web'!$A$1:$G$10000,3,0)</f>
        <v>55.560001</v>
      </c>
      <c r="D3579" s="32">
        <f>VLOOKUP($A3579,'0.5X SVXY-Web'!$A$1:$G$10000,4,0)</f>
        <v>54.799999</v>
      </c>
      <c r="E3579" s="32">
        <f>VLOOKUP($A3579,'0.5X SVXY-Web'!$A$1:$G$10000,5,0)</f>
        <v>55.439999</v>
      </c>
    </row>
    <row r="3580" spans="1:5" x14ac:dyDescent="0.25">
      <c r="A3580" s="1">
        <v>43263</v>
      </c>
      <c r="B3580" s="32">
        <f>VLOOKUP($A3580,'0.5X SVXY-Web'!$A$1:$G$10000,2,0)</f>
        <v>55.599997999999999</v>
      </c>
      <c r="C3580" s="32">
        <f>VLOOKUP($A3580,'0.5X SVXY-Web'!$A$1:$G$10000,3,0)</f>
        <v>55.759998000000003</v>
      </c>
      <c r="D3580" s="32">
        <f>VLOOKUP($A3580,'0.5X SVXY-Web'!$A$1:$G$10000,4,0)</f>
        <v>55.119999</v>
      </c>
      <c r="E3580" s="32">
        <f>VLOOKUP($A3580,'0.5X SVXY-Web'!$A$1:$G$10000,5,0)</f>
        <v>55.439999</v>
      </c>
    </row>
    <row r="3581" spans="1:5" x14ac:dyDescent="0.25">
      <c r="A3581" s="1">
        <v>43264</v>
      </c>
      <c r="B3581" s="32">
        <f>VLOOKUP($A3581,'0.5X SVXY-Web'!$A$1:$G$10000,2,0)</f>
        <v>55.84</v>
      </c>
      <c r="C3581" s="32">
        <f>VLOOKUP($A3581,'0.5X SVXY-Web'!$A$1:$G$10000,3,0)</f>
        <v>55.959999000000003</v>
      </c>
      <c r="D3581" s="32">
        <f>VLOOKUP($A3581,'0.5X SVXY-Web'!$A$1:$G$10000,4,0)</f>
        <v>55.080002</v>
      </c>
      <c r="E3581" s="32">
        <f>VLOOKUP($A3581,'0.5X SVXY-Web'!$A$1:$G$10000,5,0)</f>
        <v>55.080002</v>
      </c>
    </row>
    <row r="3582" spans="1:5" x14ac:dyDescent="0.25">
      <c r="A3582" s="1">
        <v>43265</v>
      </c>
      <c r="B3582" s="32">
        <f>VLOOKUP($A3582,'0.5X SVXY-Web'!$A$1:$G$10000,2,0)</f>
        <v>55.880001</v>
      </c>
      <c r="C3582" s="32">
        <f>VLOOKUP($A3582,'0.5X SVXY-Web'!$A$1:$G$10000,3,0)</f>
        <v>56.360000999999997</v>
      </c>
      <c r="D3582" s="32">
        <f>VLOOKUP($A3582,'0.5X SVXY-Web'!$A$1:$G$10000,4,0)</f>
        <v>55.599997999999999</v>
      </c>
      <c r="E3582" s="32">
        <f>VLOOKUP($A3582,'0.5X SVXY-Web'!$A$1:$G$10000,5,0)</f>
        <v>56.040000999999997</v>
      </c>
    </row>
    <row r="3583" spans="1:5" x14ac:dyDescent="0.25">
      <c r="A3583" s="1">
        <v>43266</v>
      </c>
      <c r="B3583" s="32">
        <f>VLOOKUP($A3583,'0.5X SVXY-Web'!$A$1:$G$10000,2,0)</f>
        <v>55.48</v>
      </c>
      <c r="C3583" s="32">
        <f>VLOOKUP($A3583,'0.5X SVXY-Web'!$A$1:$G$10000,3,0)</f>
        <v>55.880001</v>
      </c>
      <c r="D3583" s="32">
        <f>VLOOKUP($A3583,'0.5X SVXY-Web'!$A$1:$G$10000,4,0)</f>
        <v>54.959999000000003</v>
      </c>
      <c r="E3583" s="32">
        <f>VLOOKUP($A3583,'0.5X SVXY-Web'!$A$1:$G$10000,5,0)</f>
        <v>55.68</v>
      </c>
    </row>
    <row r="3584" spans="1:5" x14ac:dyDescent="0.25">
      <c r="A3584" s="1">
        <v>43269</v>
      </c>
      <c r="B3584" s="32">
        <f>VLOOKUP($A3584,'0.5X SVXY-Web'!$A$1:$G$10000,2,0)</f>
        <v>54.919998</v>
      </c>
      <c r="C3584" s="32">
        <f>VLOOKUP($A3584,'0.5X SVXY-Web'!$A$1:$G$10000,3,0)</f>
        <v>56.16</v>
      </c>
      <c r="D3584" s="32">
        <f>VLOOKUP($A3584,'0.5X SVXY-Web'!$A$1:$G$10000,4,0)</f>
        <v>54.48</v>
      </c>
      <c r="E3584" s="32">
        <f>VLOOKUP($A3584,'0.5X SVXY-Web'!$A$1:$G$10000,5,0)</f>
        <v>56.16</v>
      </c>
    </row>
    <row r="3585" spans="1:5" x14ac:dyDescent="0.25">
      <c r="A3585" s="1">
        <v>43270</v>
      </c>
      <c r="B3585" s="32">
        <f>VLOOKUP($A3585,'0.5X SVXY-Web'!$A$1:$G$10000,2,0)</f>
        <v>54.240001999999997</v>
      </c>
      <c r="C3585" s="32">
        <f>VLOOKUP($A3585,'0.5X SVXY-Web'!$A$1:$G$10000,3,0)</f>
        <v>55</v>
      </c>
      <c r="D3585" s="32">
        <f>VLOOKUP($A3585,'0.5X SVXY-Web'!$A$1:$G$10000,4,0)</f>
        <v>53.68</v>
      </c>
      <c r="E3585" s="32">
        <f>VLOOKUP($A3585,'0.5X SVXY-Web'!$A$1:$G$10000,5,0)</f>
        <v>54.799999</v>
      </c>
    </row>
    <row r="3586" spans="1:5" x14ac:dyDescent="0.25">
      <c r="A3586" s="1">
        <v>43271</v>
      </c>
      <c r="B3586" s="32">
        <f>VLOOKUP($A3586,'0.5X SVXY-Web'!$A$1:$G$10000,2,0)</f>
        <v>55.240001999999997</v>
      </c>
      <c r="C3586" s="32">
        <f>VLOOKUP($A3586,'0.5X SVXY-Web'!$A$1:$G$10000,3,0)</f>
        <v>55.68</v>
      </c>
      <c r="D3586" s="32">
        <f>VLOOKUP($A3586,'0.5X SVXY-Web'!$A$1:$G$10000,4,0)</f>
        <v>55.200001</v>
      </c>
      <c r="E3586" s="32">
        <f>VLOOKUP($A3586,'0.5X SVXY-Web'!$A$1:$G$10000,5,0)</f>
        <v>55.32</v>
      </c>
    </row>
    <row r="3587" spans="1:5" x14ac:dyDescent="0.25">
      <c r="A3587" s="1">
        <v>43272</v>
      </c>
      <c r="B3587" s="32">
        <f>VLOOKUP($A3587,'0.5X SVXY-Web'!$A$1:$G$10000,2,0)</f>
        <v>55.200001</v>
      </c>
      <c r="C3587" s="32">
        <f>VLOOKUP($A3587,'0.5X SVXY-Web'!$A$1:$G$10000,3,0)</f>
        <v>55.200001</v>
      </c>
      <c r="D3587" s="32">
        <f>VLOOKUP($A3587,'0.5X SVXY-Web'!$A$1:$G$10000,4,0)</f>
        <v>52.919998</v>
      </c>
      <c r="E3587" s="32">
        <f>VLOOKUP($A3587,'0.5X SVXY-Web'!$A$1:$G$10000,5,0)</f>
        <v>53.560001</v>
      </c>
    </row>
    <row r="3588" spans="1:5" x14ac:dyDescent="0.25">
      <c r="A3588" s="1">
        <v>43273</v>
      </c>
      <c r="B3588" s="32">
        <f>VLOOKUP($A3588,'0.5X SVXY-Web'!$A$1:$G$10000,2,0)</f>
        <v>54.360000999999997</v>
      </c>
      <c r="C3588" s="32">
        <f>VLOOKUP($A3588,'0.5X SVXY-Web'!$A$1:$G$10000,3,0)</f>
        <v>54.639999000000003</v>
      </c>
      <c r="D3588" s="32">
        <f>VLOOKUP($A3588,'0.5X SVXY-Web'!$A$1:$G$10000,4,0)</f>
        <v>53.959999000000003</v>
      </c>
      <c r="E3588" s="32">
        <f>VLOOKUP($A3588,'0.5X SVXY-Web'!$A$1:$G$10000,5,0)</f>
        <v>54.119999</v>
      </c>
    </row>
    <row r="3589" spans="1:5" x14ac:dyDescent="0.25">
      <c r="A3589" s="1">
        <v>43276</v>
      </c>
      <c r="B3589" s="32">
        <f>VLOOKUP($A3589,'0.5X SVXY-Web'!$A$1:$G$10000,2,0)</f>
        <v>53.400002000000001</v>
      </c>
      <c r="C3589" s="32">
        <f>VLOOKUP($A3589,'0.5X SVXY-Web'!$A$1:$G$10000,3,0)</f>
        <v>53.400002000000001</v>
      </c>
      <c r="D3589" s="32">
        <f>VLOOKUP($A3589,'0.5X SVXY-Web'!$A$1:$G$10000,4,0)</f>
        <v>48.880001</v>
      </c>
      <c r="E3589" s="32">
        <f>VLOOKUP($A3589,'0.5X SVXY-Web'!$A$1:$G$10000,5,0)</f>
        <v>50.32</v>
      </c>
    </row>
    <row r="3590" spans="1:5" x14ac:dyDescent="0.25">
      <c r="A3590" s="1">
        <v>43277</v>
      </c>
      <c r="B3590" s="32">
        <f>VLOOKUP($A3590,'0.5X SVXY-Web'!$A$1:$G$10000,2,0)</f>
        <v>51.439999</v>
      </c>
      <c r="C3590" s="32">
        <f>VLOOKUP($A3590,'0.5X SVXY-Web'!$A$1:$G$10000,3,0)</f>
        <v>51.959999000000003</v>
      </c>
      <c r="D3590" s="32">
        <f>VLOOKUP($A3590,'0.5X SVXY-Web'!$A$1:$G$10000,4,0)</f>
        <v>50.48</v>
      </c>
      <c r="E3590" s="32">
        <f>VLOOKUP($A3590,'0.5X SVXY-Web'!$A$1:$G$10000,5,0)</f>
        <v>51.32</v>
      </c>
    </row>
    <row r="3591" spans="1:5" x14ac:dyDescent="0.25">
      <c r="A3591" s="1">
        <v>43278</v>
      </c>
      <c r="B3591" s="32">
        <f>VLOOKUP($A3591,'0.5X SVXY-Web'!$A$1:$G$10000,2,0)</f>
        <v>51.720001000000003</v>
      </c>
      <c r="C3591" s="32">
        <f>VLOOKUP($A3591,'0.5X SVXY-Web'!$A$1:$G$10000,3,0)</f>
        <v>52.360000999999997</v>
      </c>
      <c r="D3591" s="32">
        <f>VLOOKUP($A3591,'0.5X SVXY-Web'!$A$1:$G$10000,4,0)</f>
        <v>49.32</v>
      </c>
      <c r="E3591" s="32">
        <f>VLOOKUP($A3591,'0.5X SVXY-Web'!$A$1:$G$10000,5,0)</f>
        <v>50</v>
      </c>
    </row>
    <row r="3592" spans="1:5" x14ac:dyDescent="0.25">
      <c r="A3592" s="1">
        <v>43279</v>
      </c>
      <c r="B3592" s="32">
        <f>VLOOKUP($A3592,'0.5X SVXY-Web'!$A$1:$G$10000,2,0)</f>
        <v>49.759998000000003</v>
      </c>
      <c r="C3592" s="32">
        <f>VLOOKUP($A3592,'0.5X SVXY-Web'!$A$1:$G$10000,3,0)</f>
        <v>50.68</v>
      </c>
      <c r="D3592" s="32">
        <f>VLOOKUP($A3592,'0.5X SVXY-Web'!$A$1:$G$10000,4,0)</f>
        <v>48.720001000000003</v>
      </c>
      <c r="E3592" s="32">
        <f>VLOOKUP($A3592,'0.5X SVXY-Web'!$A$1:$G$10000,5,0)</f>
        <v>50.360000999999997</v>
      </c>
    </row>
    <row r="3593" spans="1:5" x14ac:dyDescent="0.25">
      <c r="A3593" s="1">
        <v>43280</v>
      </c>
      <c r="B3593" s="32">
        <f>VLOOKUP($A3593,'0.5X SVXY-Web'!$A$1:$G$10000,2,0)</f>
        <v>51.240001999999997</v>
      </c>
      <c r="C3593" s="32">
        <f>VLOOKUP($A3593,'0.5X SVXY-Web'!$A$1:$G$10000,3,0)</f>
        <v>51.84</v>
      </c>
      <c r="D3593" s="32">
        <f>VLOOKUP($A3593,'0.5X SVXY-Web'!$A$1:$G$10000,4,0)</f>
        <v>50.880001</v>
      </c>
      <c r="E3593" s="32">
        <f>VLOOKUP($A3593,'0.5X SVXY-Web'!$A$1:$G$10000,5,0)</f>
        <v>50.880001</v>
      </c>
    </row>
    <row r="3594" spans="1:5" x14ac:dyDescent="0.25">
      <c r="A3594" s="1">
        <v>43283</v>
      </c>
      <c r="B3594" s="32">
        <f>VLOOKUP($A3594,'0.5X SVXY-Web'!$A$1:$G$10000,2,0)</f>
        <v>49.759998000000003</v>
      </c>
      <c r="C3594" s="32">
        <f>VLOOKUP($A3594,'0.5X SVXY-Web'!$A$1:$G$10000,3,0)</f>
        <v>50.959999000000003</v>
      </c>
      <c r="D3594" s="32">
        <f>VLOOKUP($A3594,'0.5X SVXY-Web'!$A$1:$G$10000,4,0)</f>
        <v>49.439999</v>
      </c>
      <c r="E3594" s="32">
        <f>VLOOKUP($A3594,'0.5X SVXY-Web'!$A$1:$G$10000,5,0)</f>
        <v>50.880001</v>
      </c>
    </row>
    <row r="3595" spans="1:5" x14ac:dyDescent="0.25">
      <c r="A3595" s="1">
        <v>43284</v>
      </c>
      <c r="B3595" s="32">
        <f>VLOOKUP($A3595,'0.5X SVXY-Web'!$A$1:$G$10000,2,0)</f>
        <v>51.52</v>
      </c>
      <c r="C3595" s="32">
        <f>VLOOKUP($A3595,'0.5X SVXY-Web'!$A$1:$G$10000,3,0)</f>
        <v>51.68</v>
      </c>
      <c r="D3595" s="32">
        <f>VLOOKUP($A3595,'0.5X SVXY-Web'!$A$1:$G$10000,4,0)</f>
        <v>50.439999</v>
      </c>
      <c r="E3595" s="32">
        <f>VLOOKUP($A3595,'0.5X SVXY-Web'!$A$1:$G$10000,5,0)</f>
        <v>50.799999</v>
      </c>
    </row>
    <row r="3596" spans="1:5" x14ac:dyDescent="0.25">
      <c r="A3596" s="1">
        <v>43286</v>
      </c>
      <c r="B3596" s="32">
        <f>VLOOKUP($A3596,'0.5X SVXY-Web'!$A$1:$G$10000,2,0)</f>
        <v>51.360000999999997</v>
      </c>
      <c r="C3596" s="32">
        <f>VLOOKUP($A3596,'0.5X SVXY-Web'!$A$1:$G$10000,3,0)</f>
        <v>51.639999000000003</v>
      </c>
      <c r="D3596" s="32">
        <f>VLOOKUP($A3596,'0.5X SVXY-Web'!$A$1:$G$10000,4,0)</f>
        <v>50.68</v>
      </c>
      <c r="E3596" s="32">
        <f>VLOOKUP($A3596,'0.5X SVXY-Web'!$A$1:$G$10000,5,0)</f>
        <v>51.52</v>
      </c>
    </row>
    <row r="3597" spans="1:5" x14ac:dyDescent="0.25">
      <c r="A3597" s="1">
        <v>43287</v>
      </c>
      <c r="B3597" s="32">
        <f>VLOOKUP($A3597,'0.5X SVXY-Web'!$A$1:$G$10000,2,0)</f>
        <v>51.599997999999999</v>
      </c>
      <c r="C3597" s="32">
        <f>VLOOKUP($A3597,'0.5X SVXY-Web'!$A$1:$G$10000,3,0)</f>
        <v>53</v>
      </c>
      <c r="D3597" s="32">
        <f>VLOOKUP($A3597,'0.5X SVXY-Web'!$A$1:$G$10000,4,0)</f>
        <v>51.560001</v>
      </c>
      <c r="E3597" s="32">
        <f>VLOOKUP($A3597,'0.5X SVXY-Web'!$A$1:$G$10000,5,0)</f>
        <v>52.959999000000003</v>
      </c>
    </row>
    <row r="3598" spans="1:5" x14ac:dyDescent="0.25">
      <c r="A3598" s="1">
        <v>43290</v>
      </c>
      <c r="B3598" s="32">
        <f>VLOOKUP($A3598,'0.5X SVXY-Web'!$A$1:$G$10000,2,0)</f>
        <v>53.68</v>
      </c>
      <c r="C3598" s="32">
        <f>VLOOKUP($A3598,'0.5X SVXY-Web'!$A$1:$G$10000,3,0)</f>
        <v>54.48</v>
      </c>
      <c r="D3598" s="32">
        <f>VLOOKUP($A3598,'0.5X SVXY-Web'!$A$1:$G$10000,4,0)</f>
        <v>53.599997999999999</v>
      </c>
      <c r="E3598" s="32">
        <f>VLOOKUP($A3598,'0.5X SVXY-Web'!$A$1:$G$10000,5,0)</f>
        <v>54.279998999999997</v>
      </c>
    </row>
    <row r="3599" spans="1:5" x14ac:dyDescent="0.25">
      <c r="A3599" s="1">
        <v>43291</v>
      </c>
      <c r="B3599" s="32">
        <f>VLOOKUP($A3599,'0.5X SVXY-Web'!$A$1:$G$10000,2,0)</f>
        <v>54.599997999999999</v>
      </c>
      <c r="C3599" s="32">
        <f>VLOOKUP($A3599,'0.5X SVXY-Web'!$A$1:$G$10000,3,0)</f>
        <v>54.919998</v>
      </c>
      <c r="D3599" s="32">
        <f>VLOOKUP($A3599,'0.5X SVXY-Web'!$A$1:$G$10000,4,0)</f>
        <v>54</v>
      </c>
      <c r="E3599" s="32">
        <f>VLOOKUP($A3599,'0.5X SVXY-Web'!$A$1:$G$10000,5,0)</f>
        <v>54.84</v>
      </c>
    </row>
    <row r="3600" spans="1:5" x14ac:dyDescent="0.25">
      <c r="A3600" s="1">
        <v>43292</v>
      </c>
      <c r="B3600" s="32">
        <f>VLOOKUP($A3600,'0.5X SVXY-Web'!$A$1:$G$10000,2,0)</f>
        <v>53.639999000000003</v>
      </c>
      <c r="C3600" s="32">
        <f>VLOOKUP($A3600,'0.5X SVXY-Web'!$A$1:$G$10000,3,0)</f>
        <v>54.32</v>
      </c>
      <c r="D3600" s="32">
        <f>VLOOKUP($A3600,'0.5X SVXY-Web'!$A$1:$G$10000,4,0)</f>
        <v>53.400002000000001</v>
      </c>
      <c r="E3600" s="32">
        <f>VLOOKUP($A3600,'0.5X SVXY-Web'!$A$1:$G$10000,5,0)</f>
        <v>53.880001</v>
      </c>
    </row>
    <row r="3601" spans="1:5" x14ac:dyDescent="0.25">
      <c r="A3601" s="1">
        <v>43293</v>
      </c>
      <c r="B3601" s="32">
        <f>VLOOKUP($A3601,'0.5X SVXY-Web'!$A$1:$G$10000,2,0)</f>
        <v>54.439999</v>
      </c>
      <c r="C3601" s="32">
        <f>VLOOKUP($A3601,'0.5X SVXY-Web'!$A$1:$G$10000,3,0)</f>
        <v>54.880001</v>
      </c>
      <c r="D3601" s="32">
        <f>VLOOKUP($A3601,'0.5X SVXY-Web'!$A$1:$G$10000,4,0)</f>
        <v>54.119999</v>
      </c>
      <c r="E3601" s="32">
        <f>VLOOKUP($A3601,'0.5X SVXY-Web'!$A$1:$G$10000,5,0)</f>
        <v>54.84</v>
      </c>
    </row>
    <row r="3602" spans="1:5" x14ac:dyDescent="0.25">
      <c r="A3602" s="1">
        <v>43294</v>
      </c>
      <c r="B3602" s="32">
        <f>VLOOKUP($A3602,'0.5X SVXY-Web'!$A$1:$G$10000,2,0)</f>
        <v>54.560001</v>
      </c>
      <c r="C3602" s="32">
        <f>VLOOKUP($A3602,'0.5X SVXY-Web'!$A$1:$G$10000,3,0)</f>
        <v>55.200001</v>
      </c>
      <c r="D3602" s="32">
        <f>VLOOKUP($A3602,'0.5X SVXY-Web'!$A$1:$G$10000,4,0)</f>
        <v>54.32</v>
      </c>
      <c r="E3602" s="32">
        <f>VLOOKUP($A3602,'0.5X SVXY-Web'!$A$1:$G$10000,5,0)</f>
        <v>55.080002</v>
      </c>
    </row>
    <row r="3603" spans="1:5" x14ac:dyDescent="0.25">
      <c r="A3603" s="1">
        <v>43297</v>
      </c>
      <c r="B3603" s="32">
        <f>VLOOKUP($A3603,'0.5X SVXY-Web'!$A$1:$G$10000,2,0)</f>
        <v>55.279998999999997</v>
      </c>
      <c r="C3603" s="32">
        <f>VLOOKUP($A3603,'0.5X SVXY-Web'!$A$1:$G$10000,3,0)</f>
        <v>55.48</v>
      </c>
      <c r="D3603" s="32">
        <f>VLOOKUP($A3603,'0.5X SVXY-Web'!$A$1:$G$10000,4,0)</f>
        <v>54.759998000000003</v>
      </c>
      <c r="E3603" s="32">
        <f>VLOOKUP($A3603,'0.5X SVXY-Web'!$A$1:$G$10000,5,0)</f>
        <v>55.240001999999997</v>
      </c>
    </row>
    <row r="3604" spans="1:5" x14ac:dyDescent="0.25">
      <c r="A3604" s="1">
        <v>43298</v>
      </c>
      <c r="B3604" s="32">
        <f>VLOOKUP($A3604,'0.5X SVXY-Web'!$A$1:$G$10000,2,0)</f>
        <v>54.84</v>
      </c>
      <c r="C3604" s="32">
        <f>VLOOKUP($A3604,'0.5X SVXY-Web'!$A$1:$G$10000,3,0)</f>
        <v>55.919998</v>
      </c>
      <c r="D3604" s="32">
        <f>VLOOKUP($A3604,'0.5X SVXY-Web'!$A$1:$G$10000,4,0)</f>
        <v>54.720001000000003</v>
      </c>
      <c r="E3604" s="32">
        <f>VLOOKUP($A3604,'0.5X SVXY-Web'!$A$1:$G$10000,5,0)</f>
        <v>55.52</v>
      </c>
    </row>
    <row r="3605" spans="1:5" x14ac:dyDescent="0.25">
      <c r="A3605" s="1">
        <v>43299</v>
      </c>
      <c r="B3605" s="32">
        <f>VLOOKUP($A3605,'0.5X SVXY-Web'!$A$1:$G$10000,2,0)</f>
        <v>55.959999000000003</v>
      </c>
      <c r="C3605" s="32">
        <f>VLOOKUP($A3605,'0.5X SVXY-Web'!$A$1:$G$10000,3,0)</f>
        <v>56.16</v>
      </c>
      <c r="D3605" s="32">
        <f>VLOOKUP($A3605,'0.5X SVXY-Web'!$A$1:$G$10000,4,0)</f>
        <v>55.16</v>
      </c>
      <c r="E3605" s="32">
        <f>VLOOKUP($A3605,'0.5X SVXY-Web'!$A$1:$G$10000,5,0)</f>
        <v>55.880001</v>
      </c>
    </row>
    <row r="3606" spans="1:5" x14ac:dyDescent="0.25">
      <c r="A3606" s="1">
        <v>43300</v>
      </c>
      <c r="B3606" s="32">
        <f>VLOOKUP($A3606,'0.5X SVXY-Web'!$A$1:$G$10000,2,0)</f>
        <v>55.32</v>
      </c>
      <c r="C3606" s="32">
        <f>VLOOKUP($A3606,'0.5X SVXY-Web'!$A$1:$G$10000,3,0)</f>
        <v>55.759998000000003</v>
      </c>
      <c r="D3606" s="32">
        <f>VLOOKUP($A3606,'0.5X SVXY-Web'!$A$1:$G$10000,4,0)</f>
        <v>54.959999000000003</v>
      </c>
      <c r="E3606" s="32">
        <f>VLOOKUP($A3606,'0.5X SVXY-Web'!$A$1:$G$10000,5,0)</f>
        <v>55.240001999999997</v>
      </c>
    </row>
    <row r="3607" spans="1:5" x14ac:dyDescent="0.25">
      <c r="A3607" s="1">
        <v>43301</v>
      </c>
      <c r="B3607" s="32">
        <f>VLOOKUP($A3607,'0.5X SVXY-Web'!$A$1:$G$10000,2,0)</f>
        <v>54.919998</v>
      </c>
      <c r="C3607" s="32">
        <f>VLOOKUP($A3607,'0.5X SVXY-Web'!$A$1:$G$10000,3,0)</f>
        <v>55.52</v>
      </c>
      <c r="D3607" s="32">
        <f>VLOOKUP($A3607,'0.5X SVXY-Web'!$A$1:$G$10000,4,0)</f>
        <v>54.799999</v>
      </c>
      <c r="E3607" s="32">
        <f>VLOOKUP($A3607,'0.5X SVXY-Web'!$A$1:$G$10000,5,0)</f>
        <v>55.16</v>
      </c>
    </row>
    <row r="3608" spans="1:5" x14ac:dyDescent="0.25">
      <c r="A3608" s="1">
        <v>43304</v>
      </c>
      <c r="B3608" s="32">
        <f>VLOOKUP($A3608,'0.5X SVXY-Web'!$A$1:$G$10000,2,0)</f>
        <v>55.119999</v>
      </c>
      <c r="C3608" s="32">
        <f>VLOOKUP($A3608,'0.5X SVXY-Web'!$A$1:$G$10000,3,0)</f>
        <v>55.560001</v>
      </c>
      <c r="D3608" s="32">
        <f>VLOOKUP($A3608,'0.5X SVXY-Web'!$A$1:$G$10000,4,0)</f>
        <v>54.720001000000003</v>
      </c>
      <c r="E3608" s="32">
        <f>VLOOKUP($A3608,'0.5X SVXY-Web'!$A$1:$G$10000,5,0)</f>
        <v>55.240001999999997</v>
      </c>
    </row>
    <row r="3609" spans="1:5" x14ac:dyDescent="0.25">
      <c r="A3609" s="1">
        <v>43305</v>
      </c>
      <c r="B3609" s="32">
        <f>VLOOKUP($A3609,'0.5X SVXY-Web'!$A$1:$G$10000,2,0)</f>
        <v>56.040000999999997</v>
      </c>
      <c r="C3609" s="32">
        <f>VLOOKUP($A3609,'0.5X SVXY-Web'!$A$1:$G$10000,3,0)</f>
        <v>56.16</v>
      </c>
      <c r="D3609" s="32">
        <f>VLOOKUP($A3609,'0.5X SVXY-Web'!$A$1:$G$10000,4,0)</f>
        <v>54.759998000000003</v>
      </c>
      <c r="E3609" s="32">
        <f>VLOOKUP($A3609,'0.5X SVXY-Web'!$A$1:$G$10000,5,0)</f>
        <v>55.84</v>
      </c>
    </row>
    <row r="3610" spans="1:5" x14ac:dyDescent="0.25">
      <c r="A3610" s="1">
        <v>43306</v>
      </c>
      <c r="B3610" s="32">
        <f>VLOOKUP($A3610,'0.5X SVXY-Web'!$A$1:$G$10000,2,0)</f>
        <v>55.439999</v>
      </c>
      <c r="C3610" s="32">
        <f>VLOOKUP($A3610,'0.5X SVXY-Web'!$A$1:$G$10000,3,0)</f>
        <v>56.200001</v>
      </c>
      <c r="D3610" s="32">
        <f>VLOOKUP($A3610,'0.5X SVXY-Web'!$A$1:$G$10000,4,0)</f>
        <v>55.400002000000001</v>
      </c>
      <c r="E3610" s="32">
        <f>VLOOKUP($A3610,'0.5X SVXY-Web'!$A$1:$G$10000,5,0)</f>
        <v>55.880001</v>
      </c>
    </row>
    <row r="3611" spans="1:5" x14ac:dyDescent="0.25">
      <c r="A3611" s="1">
        <v>43307</v>
      </c>
      <c r="B3611" s="32">
        <f>VLOOKUP($A3611,'0.5X SVXY-Web'!$A$1:$G$10000,2,0)</f>
        <v>55.84</v>
      </c>
      <c r="C3611" s="32">
        <f>VLOOKUP($A3611,'0.5X SVXY-Web'!$A$1:$G$10000,3,0)</f>
        <v>56.16</v>
      </c>
      <c r="D3611" s="32">
        <f>VLOOKUP($A3611,'0.5X SVXY-Web'!$A$1:$G$10000,4,0)</f>
        <v>55.48</v>
      </c>
      <c r="E3611" s="32">
        <f>VLOOKUP($A3611,'0.5X SVXY-Web'!$A$1:$G$10000,5,0)</f>
        <v>55.880001</v>
      </c>
    </row>
    <row r="3612" spans="1:5" x14ac:dyDescent="0.25">
      <c r="A3612" s="1">
        <v>43308</v>
      </c>
      <c r="B3612" s="32">
        <f>VLOOKUP($A3612,'0.5X SVXY-Web'!$A$1:$G$10000,2,0)</f>
        <v>56.119999</v>
      </c>
      <c r="C3612" s="32">
        <f>VLOOKUP($A3612,'0.5X SVXY-Web'!$A$1:$G$10000,3,0)</f>
        <v>56.119999</v>
      </c>
      <c r="D3612" s="32">
        <f>VLOOKUP($A3612,'0.5X SVXY-Web'!$A$1:$G$10000,4,0)</f>
        <v>54.200001</v>
      </c>
      <c r="E3612" s="32">
        <f>VLOOKUP($A3612,'0.5X SVXY-Web'!$A$1:$G$10000,5,0)</f>
        <v>55</v>
      </c>
    </row>
    <row r="3613" spans="1:5" x14ac:dyDescent="0.25">
      <c r="A3613" s="1">
        <v>43311</v>
      </c>
      <c r="B3613" s="32">
        <f>VLOOKUP($A3613,'0.5X SVXY-Web'!$A$1:$G$10000,2,0)</f>
        <v>55.279998999999997</v>
      </c>
      <c r="C3613" s="32">
        <f>VLOOKUP($A3613,'0.5X SVXY-Web'!$A$1:$G$10000,3,0)</f>
        <v>55.32</v>
      </c>
      <c r="D3613" s="32">
        <f>VLOOKUP($A3613,'0.5X SVXY-Web'!$A$1:$G$10000,4,0)</f>
        <v>53.919998</v>
      </c>
      <c r="E3613" s="32">
        <f>VLOOKUP($A3613,'0.5X SVXY-Web'!$A$1:$G$10000,5,0)</f>
        <v>54.200001</v>
      </c>
    </row>
    <row r="3614" spans="1:5" x14ac:dyDescent="0.25">
      <c r="A3614" s="1">
        <v>43312</v>
      </c>
      <c r="B3614" s="32">
        <f>VLOOKUP($A3614,'0.5X SVXY-Web'!$A$1:$G$10000,2,0)</f>
        <v>54.880001</v>
      </c>
      <c r="C3614" s="32">
        <f>VLOOKUP($A3614,'0.5X SVXY-Web'!$A$1:$G$10000,3,0)</f>
        <v>55.16</v>
      </c>
      <c r="D3614" s="32">
        <f>VLOOKUP($A3614,'0.5X SVXY-Web'!$A$1:$G$10000,4,0)</f>
        <v>54.639999000000003</v>
      </c>
      <c r="E3614" s="32">
        <f>VLOOKUP($A3614,'0.5X SVXY-Web'!$A$1:$G$10000,5,0)</f>
        <v>54.959999000000003</v>
      </c>
    </row>
    <row r="3615" spans="1:5" x14ac:dyDescent="0.25">
      <c r="A3615" s="1">
        <v>43313</v>
      </c>
      <c r="B3615" s="32">
        <f>VLOOKUP($A3615,'0.5X SVXY-Web'!$A$1:$G$10000,2,0)</f>
        <v>55.48</v>
      </c>
      <c r="C3615" s="32">
        <f>VLOOKUP($A3615,'0.5X SVXY-Web'!$A$1:$G$10000,3,0)</f>
        <v>55.720001000000003</v>
      </c>
      <c r="D3615" s="32">
        <f>VLOOKUP($A3615,'0.5X SVXY-Web'!$A$1:$G$10000,4,0)</f>
        <v>54.84</v>
      </c>
      <c r="E3615" s="32">
        <f>VLOOKUP($A3615,'0.5X SVXY-Web'!$A$1:$G$10000,5,0)</f>
        <v>55.279998999999997</v>
      </c>
    </row>
    <row r="3616" spans="1:5" x14ac:dyDescent="0.25">
      <c r="A3616" s="1">
        <v>43314</v>
      </c>
      <c r="B3616" s="32">
        <f>VLOOKUP($A3616,'0.5X SVXY-Web'!$A$1:$G$10000,2,0)</f>
        <v>54.200001</v>
      </c>
      <c r="C3616" s="32">
        <f>VLOOKUP($A3616,'0.5X SVXY-Web'!$A$1:$G$10000,3,0)</f>
        <v>55.720001000000003</v>
      </c>
      <c r="D3616" s="32">
        <f>VLOOKUP($A3616,'0.5X SVXY-Web'!$A$1:$G$10000,4,0)</f>
        <v>54.040000999999997</v>
      </c>
      <c r="E3616" s="32">
        <f>VLOOKUP($A3616,'0.5X SVXY-Web'!$A$1:$G$10000,5,0)</f>
        <v>55.599997999999999</v>
      </c>
    </row>
    <row r="3617" spans="1:5" x14ac:dyDescent="0.25">
      <c r="A3617" s="1">
        <v>43315</v>
      </c>
      <c r="B3617" s="32">
        <f>VLOOKUP($A3617,'0.5X SVXY-Web'!$A$1:$G$10000,2,0)</f>
        <v>55.639999000000003</v>
      </c>
      <c r="C3617" s="32">
        <f>VLOOKUP($A3617,'0.5X SVXY-Web'!$A$1:$G$10000,3,0)</f>
        <v>56.279998999999997</v>
      </c>
      <c r="D3617" s="32">
        <f>VLOOKUP($A3617,'0.5X SVXY-Web'!$A$1:$G$10000,4,0)</f>
        <v>55.52</v>
      </c>
      <c r="E3617" s="32">
        <f>VLOOKUP($A3617,'0.5X SVXY-Web'!$A$1:$G$10000,5,0)</f>
        <v>55.919998</v>
      </c>
    </row>
    <row r="3618" spans="1:5" x14ac:dyDescent="0.25">
      <c r="A3618" s="1">
        <v>43318</v>
      </c>
      <c r="B3618" s="32">
        <f>VLOOKUP($A3618,'0.5X SVXY-Web'!$A$1:$G$10000,2,0)</f>
        <v>56.16</v>
      </c>
      <c r="C3618" s="32">
        <f>VLOOKUP($A3618,'0.5X SVXY-Web'!$A$1:$G$10000,3,0)</f>
        <v>57.080002</v>
      </c>
      <c r="D3618" s="32">
        <f>VLOOKUP($A3618,'0.5X SVXY-Web'!$A$1:$G$10000,4,0)</f>
        <v>56.040000999999997</v>
      </c>
      <c r="E3618" s="32">
        <f>VLOOKUP($A3618,'0.5X SVXY-Web'!$A$1:$G$10000,5,0)</f>
        <v>56.959999000000003</v>
      </c>
    </row>
    <row r="3619" spans="1:5" x14ac:dyDescent="0.25">
      <c r="A3619" s="1">
        <v>43319</v>
      </c>
      <c r="B3619" s="32">
        <f>VLOOKUP($A3619,'0.5X SVXY-Web'!$A$1:$G$10000,2,0)</f>
        <v>57.400002000000001</v>
      </c>
      <c r="C3619" s="32">
        <f>VLOOKUP($A3619,'0.5X SVXY-Web'!$A$1:$G$10000,3,0)</f>
        <v>57.759998000000003</v>
      </c>
      <c r="D3619" s="32">
        <f>VLOOKUP($A3619,'0.5X SVXY-Web'!$A$1:$G$10000,4,0)</f>
        <v>57.279998999999997</v>
      </c>
      <c r="E3619" s="32">
        <f>VLOOKUP($A3619,'0.5X SVXY-Web'!$A$1:$G$10000,5,0)</f>
        <v>57.639999000000003</v>
      </c>
    </row>
    <row r="3620" spans="1:5" x14ac:dyDescent="0.25">
      <c r="A3620" s="1">
        <v>43320</v>
      </c>
      <c r="B3620" s="32">
        <f>VLOOKUP($A3620,'0.5X SVXY-Web'!$A$1:$G$10000,2,0)</f>
        <v>57.639999000000003</v>
      </c>
      <c r="C3620" s="32">
        <f>VLOOKUP($A3620,'0.5X SVXY-Web'!$A$1:$G$10000,3,0)</f>
        <v>58.279998999999997</v>
      </c>
      <c r="D3620" s="32">
        <f>VLOOKUP($A3620,'0.5X SVXY-Web'!$A$1:$G$10000,4,0)</f>
        <v>57.439999</v>
      </c>
      <c r="E3620" s="32">
        <f>VLOOKUP($A3620,'0.5X SVXY-Web'!$A$1:$G$10000,5,0)</f>
        <v>58.040000999999997</v>
      </c>
    </row>
    <row r="3621" spans="1:5" x14ac:dyDescent="0.25">
      <c r="A3621" s="1">
        <v>43321</v>
      </c>
      <c r="B3621" s="32">
        <f>VLOOKUP($A3621,'0.5X SVXY-Web'!$A$1:$G$10000,2,0)</f>
        <v>58.119999</v>
      </c>
      <c r="C3621" s="32">
        <f>VLOOKUP($A3621,'0.5X SVXY-Web'!$A$1:$G$10000,3,0)</f>
        <v>58.400002000000001</v>
      </c>
      <c r="D3621" s="32">
        <f>VLOOKUP($A3621,'0.5X SVXY-Web'!$A$1:$G$10000,4,0)</f>
        <v>57.599997999999999</v>
      </c>
      <c r="E3621" s="32">
        <f>VLOOKUP($A3621,'0.5X SVXY-Web'!$A$1:$G$10000,5,0)</f>
        <v>57.639999000000003</v>
      </c>
    </row>
    <row r="3622" spans="1:5" x14ac:dyDescent="0.25">
      <c r="A3622" s="1">
        <v>43322</v>
      </c>
      <c r="B3622" s="32">
        <f>VLOOKUP($A3622,'0.5X SVXY-Web'!$A$1:$G$10000,2,0)</f>
        <v>56.360000999999997</v>
      </c>
      <c r="C3622" s="32">
        <f>VLOOKUP($A3622,'0.5X SVXY-Web'!$A$1:$G$10000,3,0)</f>
        <v>56.799999</v>
      </c>
      <c r="D3622" s="32">
        <f>VLOOKUP($A3622,'0.5X SVXY-Web'!$A$1:$G$10000,4,0)</f>
        <v>55.560001</v>
      </c>
      <c r="E3622" s="32">
        <f>VLOOKUP($A3622,'0.5X SVXY-Web'!$A$1:$G$10000,5,0)</f>
        <v>56.200001</v>
      </c>
    </row>
    <row r="3623" spans="1:5" x14ac:dyDescent="0.25">
      <c r="A3623" s="1">
        <v>43325</v>
      </c>
      <c r="B3623" s="32">
        <f>VLOOKUP($A3623,'0.5X SVXY-Web'!$A$1:$G$10000,2,0)</f>
        <v>55.880001</v>
      </c>
      <c r="C3623" s="32">
        <f>VLOOKUP($A3623,'0.5X SVXY-Web'!$A$1:$G$10000,3,0)</f>
        <v>56.84</v>
      </c>
      <c r="D3623" s="32">
        <f>VLOOKUP($A3623,'0.5X SVXY-Web'!$A$1:$G$10000,4,0)</f>
        <v>54.48</v>
      </c>
      <c r="E3623" s="32">
        <f>VLOOKUP($A3623,'0.5X SVXY-Web'!$A$1:$G$10000,5,0)</f>
        <v>54.52</v>
      </c>
    </row>
    <row r="3624" spans="1:5" x14ac:dyDescent="0.25">
      <c r="A3624" s="1">
        <v>43326</v>
      </c>
      <c r="B3624" s="32">
        <f>VLOOKUP($A3624,'0.5X SVXY-Web'!$A$1:$G$10000,2,0)</f>
        <v>55.040000999999997</v>
      </c>
      <c r="C3624" s="32">
        <f>VLOOKUP($A3624,'0.5X SVXY-Web'!$A$1:$G$10000,3,0)</f>
        <v>55.959999000000003</v>
      </c>
      <c r="D3624" s="32">
        <f>VLOOKUP($A3624,'0.5X SVXY-Web'!$A$1:$G$10000,4,0)</f>
        <v>54.639999000000003</v>
      </c>
      <c r="E3624" s="32">
        <f>VLOOKUP($A3624,'0.5X SVXY-Web'!$A$1:$G$10000,5,0)</f>
        <v>55.919998</v>
      </c>
    </row>
    <row r="3625" spans="1:5" x14ac:dyDescent="0.25">
      <c r="A3625" s="1">
        <v>43327</v>
      </c>
      <c r="B3625" s="32">
        <f>VLOOKUP($A3625,'0.5X SVXY-Web'!$A$1:$G$10000,2,0)</f>
        <v>54.48</v>
      </c>
      <c r="C3625" s="32">
        <f>VLOOKUP($A3625,'0.5X SVXY-Web'!$A$1:$G$10000,3,0)</f>
        <v>54.560001</v>
      </c>
      <c r="D3625" s="32">
        <f>VLOOKUP($A3625,'0.5X SVXY-Web'!$A$1:$G$10000,4,0)</f>
        <v>52.240001999999997</v>
      </c>
      <c r="E3625" s="32">
        <f>VLOOKUP($A3625,'0.5X SVXY-Web'!$A$1:$G$10000,5,0)</f>
        <v>54.119999</v>
      </c>
    </row>
    <row r="3626" spans="1:5" x14ac:dyDescent="0.25">
      <c r="A3626" s="1">
        <v>43328</v>
      </c>
      <c r="B3626" s="32">
        <f>VLOOKUP($A3626,'0.5X SVXY-Web'!$A$1:$G$10000,2,0)</f>
        <v>55.200001</v>
      </c>
      <c r="C3626" s="32">
        <f>VLOOKUP($A3626,'0.5X SVXY-Web'!$A$1:$G$10000,3,0)</f>
        <v>56.119999</v>
      </c>
      <c r="D3626" s="32">
        <f>VLOOKUP($A3626,'0.5X SVXY-Web'!$A$1:$G$10000,4,0)</f>
        <v>55.16</v>
      </c>
      <c r="E3626" s="32">
        <f>VLOOKUP($A3626,'0.5X SVXY-Web'!$A$1:$G$10000,5,0)</f>
        <v>55.639999000000003</v>
      </c>
    </row>
    <row r="3627" spans="1:5" x14ac:dyDescent="0.25">
      <c r="A3627" s="1">
        <v>43329</v>
      </c>
      <c r="B3627" s="32">
        <f>VLOOKUP($A3627,'0.5X SVXY-Web'!$A$1:$G$10000,2,0)</f>
        <v>55.400002000000001</v>
      </c>
      <c r="C3627" s="32">
        <f>VLOOKUP($A3627,'0.5X SVXY-Web'!$A$1:$G$10000,3,0)</f>
        <v>56.560001</v>
      </c>
      <c r="D3627" s="32">
        <f>VLOOKUP($A3627,'0.5X SVXY-Web'!$A$1:$G$10000,4,0)</f>
        <v>55.080002</v>
      </c>
      <c r="E3627" s="32">
        <f>VLOOKUP($A3627,'0.5X SVXY-Web'!$A$1:$G$10000,5,0)</f>
        <v>56.439999</v>
      </c>
    </row>
    <row r="3628" spans="1:5" x14ac:dyDescent="0.25">
      <c r="A3628" s="1">
        <v>43332</v>
      </c>
      <c r="B3628" s="32">
        <f>VLOOKUP($A3628,'0.5X SVXY-Web'!$A$1:$G$10000,2,0)</f>
        <v>57.040000999999997</v>
      </c>
      <c r="C3628" s="32">
        <f>VLOOKUP($A3628,'0.5X SVXY-Web'!$A$1:$G$10000,3,0)</f>
        <v>57.200001</v>
      </c>
      <c r="D3628" s="32">
        <f>VLOOKUP($A3628,'0.5X SVXY-Web'!$A$1:$G$10000,4,0)</f>
        <v>56.759998000000003</v>
      </c>
      <c r="E3628" s="32">
        <f>VLOOKUP($A3628,'0.5X SVXY-Web'!$A$1:$G$10000,5,0)</f>
        <v>56.959999000000003</v>
      </c>
    </row>
    <row r="3629" spans="1:5" x14ac:dyDescent="0.25">
      <c r="A3629" s="1">
        <v>43333</v>
      </c>
      <c r="B3629" s="32">
        <f>VLOOKUP($A3629,'0.5X SVXY-Web'!$A$1:$G$10000,2,0)</f>
        <v>57.16</v>
      </c>
      <c r="C3629" s="32">
        <f>VLOOKUP($A3629,'0.5X SVXY-Web'!$A$1:$G$10000,3,0)</f>
        <v>57.360000999999997</v>
      </c>
      <c r="D3629" s="32">
        <f>VLOOKUP($A3629,'0.5X SVXY-Web'!$A$1:$G$10000,4,0)</f>
        <v>56.32</v>
      </c>
      <c r="E3629" s="32">
        <f>VLOOKUP($A3629,'0.5X SVXY-Web'!$A$1:$G$10000,5,0)</f>
        <v>56.360000999999997</v>
      </c>
    </row>
    <row r="3630" spans="1:5" x14ac:dyDescent="0.25">
      <c r="A3630" s="1">
        <v>43334</v>
      </c>
      <c r="B3630" s="32">
        <f>VLOOKUP($A3630,'0.5X SVXY-Web'!$A$1:$G$10000,2,0)</f>
        <v>56.400002000000001</v>
      </c>
      <c r="C3630" s="32">
        <f>VLOOKUP($A3630,'0.5X SVXY-Web'!$A$1:$G$10000,3,0)</f>
        <v>56.959999000000003</v>
      </c>
      <c r="D3630" s="32">
        <f>VLOOKUP($A3630,'0.5X SVXY-Web'!$A$1:$G$10000,4,0)</f>
        <v>56.360000999999997</v>
      </c>
      <c r="E3630" s="32">
        <f>VLOOKUP($A3630,'0.5X SVXY-Web'!$A$1:$G$10000,5,0)</f>
        <v>56.720001000000003</v>
      </c>
    </row>
    <row r="3631" spans="1:5" x14ac:dyDescent="0.25">
      <c r="A3631" s="1">
        <v>43335</v>
      </c>
      <c r="B3631" s="32">
        <f>VLOOKUP($A3631,'0.5X SVXY-Web'!$A$1:$G$10000,2,0)</f>
        <v>57.040000999999997</v>
      </c>
      <c r="C3631" s="32">
        <f>VLOOKUP($A3631,'0.5X SVXY-Web'!$A$1:$G$10000,3,0)</f>
        <v>57.279998999999997</v>
      </c>
      <c r="D3631" s="32">
        <f>VLOOKUP($A3631,'0.5X SVXY-Web'!$A$1:$G$10000,4,0)</f>
        <v>56.360000999999997</v>
      </c>
      <c r="E3631" s="32">
        <f>VLOOKUP($A3631,'0.5X SVXY-Web'!$A$1:$G$10000,5,0)</f>
        <v>56.84</v>
      </c>
    </row>
    <row r="3632" spans="1:5" x14ac:dyDescent="0.25">
      <c r="A3632" s="1">
        <v>43336</v>
      </c>
      <c r="B3632" s="32">
        <f>VLOOKUP($A3632,'0.5X SVXY-Web'!$A$1:$G$10000,2,0)</f>
        <v>57.200001</v>
      </c>
      <c r="C3632" s="32">
        <f>VLOOKUP($A3632,'0.5X SVXY-Web'!$A$1:$G$10000,3,0)</f>
        <v>57.48</v>
      </c>
      <c r="D3632" s="32">
        <f>VLOOKUP($A3632,'0.5X SVXY-Web'!$A$1:$G$10000,4,0)</f>
        <v>56.919998</v>
      </c>
      <c r="E3632" s="32">
        <f>VLOOKUP($A3632,'0.5X SVXY-Web'!$A$1:$G$10000,5,0)</f>
        <v>57</v>
      </c>
    </row>
    <row r="3633" spans="1:5" x14ac:dyDescent="0.25">
      <c r="A3633" s="1">
        <v>43339</v>
      </c>
      <c r="B3633" s="32">
        <f>VLOOKUP($A3633,'0.5X SVXY-Web'!$A$1:$G$10000,2,0)</f>
        <v>57.48</v>
      </c>
      <c r="C3633" s="32">
        <f>VLOOKUP($A3633,'0.5X SVXY-Web'!$A$1:$G$10000,3,0)</f>
        <v>57.48</v>
      </c>
      <c r="D3633" s="32">
        <f>VLOOKUP($A3633,'0.5X SVXY-Web'!$A$1:$G$10000,4,0)</f>
        <v>56.919998</v>
      </c>
      <c r="E3633" s="32">
        <f>VLOOKUP($A3633,'0.5X SVXY-Web'!$A$1:$G$10000,5,0)</f>
        <v>56.959999000000003</v>
      </c>
    </row>
    <row r="3634" spans="1:5" x14ac:dyDescent="0.25">
      <c r="A3634" s="1">
        <v>43340</v>
      </c>
      <c r="B3634" s="32">
        <f>VLOOKUP($A3634,'0.5X SVXY-Web'!$A$1:$G$10000,2,0)</f>
        <v>57.240001999999997</v>
      </c>
      <c r="C3634" s="32">
        <f>VLOOKUP($A3634,'0.5X SVXY-Web'!$A$1:$G$10000,3,0)</f>
        <v>57.240001999999997</v>
      </c>
      <c r="D3634" s="32">
        <f>VLOOKUP($A3634,'0.5X SVXY-Web'!$A$1:$G$10000,4,0)</f>
        <v>56.639999000000003</v>
      </c>
      <c r="E3634" s="32">
        <f>VLOOKUP($A3634,'0.5X SVXY-Web'!$A$1:$G$10000,5,0)</f>
        <v>56.880001</v>
      </c>
    </row>
    <row r="3635" spans="1:5" x14ac:dyDescent="0.25">
      <c r="A3635" s="1">
        <v>43341</v>
      </c>
      <c r="B3635" s="32">
        <f>VLOOKUP($A3635,'0.5X SVXY-Web'!$A$1:$G$10000,2,0)</f>
        <v>56.919998</v>
      </c>
      <c r="C3635" s="32">
        <f>VLOOKUP($A3635,'0.5X SVXY-Web'!$A$1:$G$10000,3,0)</f>
        <v>57.279998999999997</v>
      </c>
      <c r="D3635" s="32">
        <f>VLOOKUP($A3635,'0.5X SVXY-Web'!$A$1:$G$10000,4,0)</f>
        <v>56.68</v>
      </c>
      <c r="E3635" s="32">
        <f>VLOOKUP($A3635,'0.5X SVXY-Web'!$A$1:$G$10000,5,0)</f>
        <v>56.919998</v>
      </c>
    </row>
    <row r="3636" spans="1:5" x14ac:dyDescent="0.25">
      <c r="A3636" s="1">
        <v>43342</v>
      </c>
      <c r="B3636" s="32">
        <f>VLOOKUP($A3636,'0.5X SVXY-Web'!$A$1:$G$10000,2,0)</f>
        <v>56.919998</v>
      </c>
      <c r="C3636" s="32">
        <f>VLOOKUP($A3636,'0.5X SVXY-Web'!$A$1:$G$10000,3,0)</f>
        <v>57.200001</v>
      </c>
      <c r="D3636" s="32">
        <f>VLOOKUP($A3636,'0.5X SVXY-Web'!$A$1:$G$10000,4,0)</f>
        <v>55.84</v>
      </c>
      <c r="E3636" s="32">
        <f>VLOOKUP($A3636,'0.5X SVXY-Web'!$A$1:$G$10000,5,0)</f>
        <v>56.32</v>
      </c>
    </row>
    <row r="3637" spans="1:5" x14ac:dyDescent="0.25">
      <c r="A3637" s="1">
        <v>43343</v>
      </c>
      <c r="B3637" s="32">
        <f>VLOOKUP($A3637,'0.5X SVXY-Web'!$A$1:$G$10000,2,0)</f>
        <v>56.040000999999997</v>
      </c>
      <c r="C3637" s="32">
        <f>VLOOKUP($A3637,'0.5X SVXY-Web'!$A$1:$G$10000,3,0)</f>
        <v>56.880001</v>
      </c>
      <c r="D3637" s="32">
        <f>VLOOKUP($A3637,'0.5X SVXY-Web'!$A$1:$G$10000,4,0)</f>
        <v>55.919998</v>
      </c>
      <c r="E3637" s="32">
        <f>VLOOKUP($A3637,'0.5X SVXY-Web'!$A$1:$G$10000,5,0)</f>
        <v>56.68</v>
      </c>
    </row>
    <row r="3638" spans="1:5" x14ac:dyDescent="0.25">
      <c r="A3638" s="1">
        <v>43347</v>
      </c>
      <c r="B3638" s="32">
        <f>VLOOKUP($A3638,'0.5X SVXY-Web'!$A$1:$G$10000,2,0)</f>
        <v>56.52</v>
      </c>
      <c r="C3638" s="32">
        <f>VLOOKUP($A3638,'0.5X SVXY-Web'!$A$1:$G$10000,3,0)</f>
        <v>56.639999000000003</v>
      </c>
      <c r="D3638" s="32">
        <f>VLOOKUP($A3638,'0.5X SVXY-Web'!$A$1:$G$10000,4,0)</f>
        <v>55.68</v>
      </c>
      <c r="E3638" s="32">
        <f>VLOOKUP($A3638,'0.5X SVXY-Web'!$A$1:$G$10000,5,0)</f>
        <v>56.639999000000003</v>
      </c>
    </row>
    <row r="3639" spans="1:5" x14ac:dyDescent="0.25">
      <c r="A3639" s="1">
        <v>43348</v>
      </c>
      <c r="B3639" s="32">
        <f>VLOOKUP($A3639,'0.5X SVXY-Web'!$A$1:$G$10000,2,0)</f>
        <v>56.240001999999997</v>
      </c>
      <c r="C3639" s="32">
        <f>VLOOKUP($A3639,'0.5X SVXY-Web'!$A$1:$G$10000,3,0)</f>
        <v>56.48</v>
      </c>
      <c r="D3639" s="32">
        <f>VLOOKUP($A3639,'0.5X SVXY-Web'!$A$1:$G$10000,4,0)</f>
        <v>55.52</v>
      </c>
      <c r="E3639" s="32">
        <f>VLOOKUP($A3639,'0.5X SVXY-Web'!$A$1:$G$10000,5,0)</f>
        <v>56.240001999999997</v>
      </c>
    </row>
    <row r="3640" spans="1:5" x14ac:dyDescent="0.25">
      <c r="A3640" s="1">
        <v>43349</v>
      </c>
      <c r="B3640" s="32">
        <f>VLOOKUP($A3640,'0.5X SVXY-Web'!$A$1:$G$10000,2,0)</f>
        <v>56.279998999999997</v>
      </c>
      <c r="C3640" s="32">
        <f>VLOOKUP($A3640,'0.5X SVXY-Web'!$A$1:$G$10000,3,0)</f>
        <v>56.400002000000001</v>
      </c>
      <c r="D3640" s="32">
        <f>VLOOKUP($A3640,'0.5X SVXY-Web'!$A$1:$G$10000,4,0)</f>
        <v>54.84</v>
      </c>
      <c r="E3640" s="32">
        <f>VLOOKUP($A3640,'0.5X SVXY-Web'!$A$1:$G$10000,5,0)</f>
        <v>55.48</v>
      </c>
    </row>
    <row r="3641" spans="1:5" x14ac:dyDescent="0.25">
      <c r="A3641" s="1">
        <v>43350</v>
      </c>
      <c r="B3641" s="32">
        <f>VLOOKUP($A3641,'0.5X SVXY-Web'!$A$1:$G$10000,2,0)</f>
        <v>54.84</v>
      </c>
      <c r="C3641" s="32">
        <f>VLOOKUP($A3641,'0.5X SVXY-Web'!$A$1:$G$10000,3,0)</f>
        <v>55.52</v>
      </c>
      <c r="D3641" s="32">
        <f>VLOOKUP($A3641,'0.5X SVXY-Web'!$A$1:$G$10000,4,0)</f>
        <v>54.52</v>
      </c>
      <c r="E3641" s="32">
        <f>VLOOKUP($A3641,'0.5X SVXY-Web'!$A$1:$G$10000,5,0)</f>
        <v>54.919998</v>
      </c>
    </row>
    <row r="3642" spans="1:5" x14ac:dyDescent="0.25">
      <c r="A3642" s="1">
        <v>43353</v>
      </c>
      <c r="B3642" s="32">
        <f>VLOOKUP($A3642,'0.5X SVXY-Web'!$A$1:$G$10000,2,0)</f>
        <v>55.560001</v>
      </c>
      <c r="C3642" s="32">
        <f>VLOOKUP($A3642,'0.5X SVXY-Web'!$A$1:$G$10000,3,0)</f>
        <v>55.959999000000003</v>
      </c>
      <c r="D3642" s="32">
        <f>VLOOKUP($A3642,'0.5X SVXY-Web'!$A$1:$G$10000,4,0)</f>
        <v>55.400002000000001</v>
      </c>
      <c r="E3642" s="32">
        <f>VLOOKUP($A3642,'0.5X SVXY-Web'!$A$1:$G$10000,5,0)</f>
        <v>55.720001000000003</v>
      </c>
    </row>
    <row r="3643" spans="1:5" x14ac:dyDescent="0.25">
      <c r="A3643" s="1">
        <v>43354</v>
      </c>
      <c r="B3643" s="32">
        <f>VLOOKUP($A3643,'0.5X SVXY-Web'!$A$1:$G$10000,2,0)</f>
        <v>55.439999</v>
      </c>
      <c r="C3643" s="32">
        <f>VLOOKUP($A3643,'0.5X SVXY-Web'!$A$1:$G$10000,3,0)</f>
        <v>56.68</v>
      </c>
      <c r="D3643" s="32">
        <f>VLOOKUP($A3643,'0.5X SVXY-Web'!$A$1:$G$10000,4,0)</f>
        <v>55.200001</v>
      </c>
      <c r="E3643" s="32">
        <f>VLOOKUP($A3643,'0.5X SVXY-Web'!$A$1:$G$10000,5,0)</f>
        <v>56.639999000000003</v>
      </c>
    </row>
    <row r="3644" spans="1:5" x14ac:dyDescent="0.25">
      <c r="A3644" s="1">
        <v>43355</v>
      </c>
      <c r="B3644" s="32">
        <f>VLOOKUP($A3644,'0.5X SVXY-Web'!$A$1:$G$10000,2,0)</f>
        <v>56.68</v>
      </c>
      <c r="C3644" s="32">
        <f>VLOOKUP($A3644,'0.5X SVXY-Web'!$A$1:$G$10000,3,0)</f>
        <v>57.16</v>
      </c>
      <c r="D3644" s="32">
        <f>VLOOKUP($A3644,'0.5X SVXY-Web'!$A$1:$G$10000,4,0)</f>
        <v>56.52</v>
      </c>
      <c r="E3644" s="32">
        <f>VLOOKUP($A3644,'0.5X SVXY-Web'!$A$1:$G$10000,5,0)</f>
        <v>56.919998</v>
      </c>
    </row>
    <row r="3645" spans="1:5" x14ac:dyDescent="0.25">
      <c r="A3645" s="1">
        <v>43356</v>
      </c>
      <c r="B3645" s="32">
        <f>VLOOKUP($A3645,'0.5X SVXY-Web'!$A$1:$G$10000,2,0)</f>
        <v>57.560001</v>
      </c>
      <c r="C3645" s="32">
        <f>VLOOKUP($A3645,'0.5X SVXY-Web'!$A$1:$G$10000,3,0)</f>
        <v>57.84</v>
      </c>
      <c r="D3645" s="32">
        <f>VLOOKUP($A3645,'0.5X SVXY-Web'!$A$1:$G$10000,4,0)</f>
        <v>57.52</v>
      </c>
      <c r="E3645" s="32">
        <f>VLOOKUP($A3645,'0.5X SVXY-Web'!$A$1:$G$10000,5,0)</f>
        <v>57.799999</v>
      </c>
    </row>
    <row r="3646" spans="1:5" x14ac:dyDescent="0.25">
      <c r="A3646" s="1">
        <v>43357</v>
      </c>
      <c r="B3646" s="32">
        <f>VLOOKUP($A3646,'0.5X SVXY-Web'!$A$1:$G$10000,2,0)</f>
        <v>57.880001</v>
      </c>
      <c r="C3646" s="32">
        <f>VLOOKUP($A3646,'0.5X SVXY-Web'!$A$1:$G$10000,3,0)</f>
        <v>58.400002000000001</v>
      </c>
      <c r="D3646" s="32">
        <f>VLOOKUP($A3646,'0.5X SVXY-Web'!$A$1:$G$10000,4,0)</f>
        <v>57.639999000000003</v>
      </c>
      <c r="E3646" s="32">
        <f>VLOOKUP($A3646,'0.5X SVXY-Web'!$A$1:$G$10000,5,0)</f>
        <v>58.360000999999997</v>
      </c>
    </row>
    <row r="3647" spans="1:5" x14ac:dyDescent="0.25">
      <c r="A3647" s="1">
        <v>43360</v>
      </c>
      <c r="B3647" s="32">
        <f>VLOOKUP($A3647,'0.5X SVXY-Web'!$A$1:$G$10000,2,0)</f>
        <v>58.400002000000001</v>
      </c>
      <c r="C3647" s="32">
        <f>VLOOKUP($A3647,'0.5X SVXY-Web'!$A$1:$G$10000,3,0)</f>
        <v>58.48</v>
      </c>
      <c r="D3647" s="32">
        <f>VLOOKUP($A3647,'0.5X SVXY-Web'!$A$1:$G$10000,4,0)</f>
        <v>57.400002000000001</v>
      </c>
      <c r="E3647" s="32">
        <f>VLOOKUP($A3647,'0.5X SVXY-Web'!$A$1:$G$10000,5,0)</f>
        <v>57.48</v>
      </c>
    </row>
    <row r="3648" spans="1:5" x14ac:dyDescent="0.25">
      <c r="A3648" s="1">
        <v>43361</v>
      </c>
      <c r="B3648" s="32">
        <f>VLOOKUP($A3648,'0.5X SVXY-Web'!$A$1:$G$10000,2,0)</f>
        <v>57.66</v>
      </c>
      <c r="C3648" s="32">
        <f>VLOOKUP($A3648,'0.5X SVXY-Web'!$A$1:$G$10000,3,0)</f>
        <v>58.150002000000001</v>
      </c>
      <c r="D3648" s="32">
        <f>VLOOKUP($A3648,'0.5X SVXY-Web'!$A$1:$G$10000,4,0)</f>
        <v>57.349997999999999</v>
      </c>
      <c r="E3648" s="32">
        <f>VLOOKUP($A3648,'0.5X SVXY-Web'!$A$1:$G$10000,5,0)</f>
        <v>57.349997999999999</v>
      </c>
    </row>
    <row r="3649" spans="1:5" x14ac:dyDescent="0.25">
      <c r="A3649" s="1">
        <v>43362</v>
      </c>
      <c r="B3649" s="32">
        <f>VLOOKUP($A3649,'0.5X SVXY-Web'!$A$1:$G$10000,2,0)</f>
        <v>58.380001</v>
      </c>
      <c r="C3649" s="32">
        <f>VLOOKUP($A3649,'0.5X SVXY-Web'!$A$1:$G$10000,3,0)</f>
        <v>58.82</v>
      </c>
      <c r="D3649" s="32">
        <f>VLOOKUP($A3649,'0.5X SVXY-Web'!$A$1:$G$10000,4,0)</f>
        <v>58.369999</v>
      </c>
      <c r="E3649" s="32">
        <f>VLOOKUP($A3649,'0.5X SVXY-Web'!$A$1:$G$10000,5,0)</f>
        <v>58.580002</v>
      </c>
    </row>
    <row r="3650" spans="1:5" x14ac:dyDescent="0.25">
      <c r="A3650" s="1">
        <v>43363</v>
      </c>
      <c r="B3650" s="32">
        <f>VLOOKUP($A3650,'0.5X SVXY-Web'!$A$1:$G$10000,2,0)</f>
        <v>58.990001999999997</v>
      </c>
      <c r="C3650" s="32">
        <f>VLOOKUP($A3650,'0.5X SVXY-Web'!$A$1:$G$10000,3,0)</f>
        <v>59.290000999999997</v>
      </c>
      <c r="D3650" s="32">
        <f>VLOOKUP($A3650,'0.5X SVXY-Web'!$A$1:$G$10000,4,0)</f>
        <v>58.860000999999997</v>
      </c>
      <c r="E3650" s="32">
        <f>VLOOKUP($A3650,'0.5X SVXY-Web'!$A$1:$G$10000,5,0)</f>
        <v>59.25</v>
      </c>
    </row>
    <row r="3651" spans="1:5" x14ac:dyDescent="0.25">
      <c r="A3651" s="1">
        <v>43364</v>
      </c>
      <c r="B3651" s="32">
        <f>VLOOKUP($A3651,'0.5X SVXY-Web'!$A$1:$G$10000,2,0)</f>
        <v>59.080002</v>
      </c>
      <c r="C3651" s="32">
        <f>VLOOKUP($A3651,'0.5X SVXY-Web'!$A$1:$G$10000,3,0)</f>
        <v>59.459999000000003</v>
      </c>
      <c r="D3651" s="32">
        <f>VLOOKUP($A3651,'0.5X SVXY-Web'!$A$1:$G$10000,4,0)</f>
        <v>58.889999000000003</v>
      </c>
      <c r="E3651" s="32">
        <f>VLOOKUP($A3651,'0.5X SVXY-Web'!$A$1:$G$10000,5,0)</f>
        <v>58.950001</v>
      </c>
    </row>
    <row r="3652" spans="1:5" x14ac:dyDescent="0.25">
      <c r="A3652" s="1">
        <v>43367</v>
      </c>
      <c r="B3652" s="32">
        <f>VLOOKUP($A3652,'0.5X SVXY-Web'!$A$1:$G$10000,2,0)</f>
        <v>58.84</v>
      </c>
      <c r="C3652" s="32">
        <f>VLOOKUP($A3652,'0.5X SVXY-Web'!$A$1:$G$10000,3,0)</f>
        <v>59.080002</v>
      </c>
      <c r="D3652" s="32">
        <f>VLOOKUP($A3652,'0.5X SVXY-Web'!$A$1:$G$10000,4,0)</f>
        <v>58.25</v>
      </c>
      <c r="E3652" s="32">
        <f>VLOOKUP($A3652,'0.5X SVXY-Web'!$A$1:$G$10000,5,0)</f>
        <v>59.02</v>
      </c>
    </row>
    <row r="3653" spans="1:5" x14ac:dyDescent="0.25">
      <c r="A3653" s="1">
        <v>43368</v>
      </c>
      <c r="B3653" s="32">
        <f>VLOOKUP($A3653,'0.5X SVXY-Web'!$A$1:$G$10000,2,0)</f>
        <v>59.349997999999999</v>
      </c>
      <c r="C3653" s="32">
        <f>VLOOKUP($A3653,'0.5X SVXY-Web'!$A$1:$G$10000,3,0)</f>
        <v>59.470001000000003</v>
      </c>
      <c r="D3653" s="32">
        <f>VLOOKUP($A3653,'0.5X SVXY-Web'!$A$1:$G$10000,4,0)</f>
        <v>58.59</v>
      </c>
      <c r="E3653" s="32">
        <f>VLOOKUP($A3653,'0.5X SVXY-Web'!$A$1:$G$10000,5,0)</f>
        <v>58.689999</v>
      </c>
    </row>
    <row r="3654" spans="1:5" x14ac:dyDescent="0.25">
      <c r="A3654" s="1">
        <v>43369</v>
      </c>
      <c r="B3654" s="32">
        <f>VLOOKUP($A3654,'0.5X SVXY-Web'!$A$1:$G$10000,2,0)</f>
        <v>59.049999</v>
      </c>
      <c r="C3654" s="32">
        <f>VLOOKUP($A3654,'0.5X SVXY-Web'!$A$1:$G$10000,3,0)</f>
        <v>59.369999</v>
      </c>
      <c r="D3654" s="32">
        <f>VLOOKUP($A3654,'0.5X SVXY-Web'!$A$1:$G$10000,4,0)</f>
        <v>58.16</v>
      </c>
      <c r="E3654" s="32">
        <f>VLOOKUP($A3654,'0.5X SVXY-Web'!$A$1:$G$10000,5,0)</f>
        <v>58.389999000000003</v>
      </c>
    </row>
    <row r="3655" spans="1:5" x14ac:dyDescent="0.25">
      <c r="A3655" s="1">
        <v>43370</v>
      </c>
      <c r="B3655" s="32">
        <f>VLOOKUP($A3655,'0.5X SVXY-Web'!$A$1:$G$10000,2,0)</f>
        <v>58.759998000000003</v>
      </c>
      <c r="C3655" s="32">
        <f>VLOOKUP($A3655,'0.5X SVXY-Web'!$A$1:$G$10000,3,0)</f>
        <v>59.130001</v>
      </c>
      <c r="D3655" s="32">
        <f>VLOOKUP($A3655,'0.5X SVXY-Web'!$A$1:$G$10000,4,0)</f>
        <v>58.669998</v>
      </c>
      <c r="E3655" s="32">
        <f>VLOOKUP($A3655,'0.5X SVXY-Web'!$A$1:$G$10000,5,0)</f>
        <v>58.810001</v>
      </c>
    </row>
    <row r="3656" spans="1:5" x14ac:dyDescent="0.25">
      <c r="A3656" s="1">
        <v>43371</v>
      </c>
      <c r="B3656" s="32">
        <f>VLOOKUP($A3656,'0.5X SVXY-Web'!$A$1:$G$10000,2,0)</f>
        <v>58.599997999999999</v>
      </c>
      <c r="C3656" s="32">
        <f>VLOOKUP($A3656,'0.5X SVXY-Web'!$A$1:$G$10000,3,0)</f>
        <v>59.09</v>
      </c>
      <c r="D3656" s="32">
        <f>VLOOKUP($A3656,'0.5X SVXY-Web'!$A$1:$G$10000,4,0)</f>
        <v>58.43</v>
      </c>
      <c r="E3656" s="32">
        <f>VLOOKUP($A3656,'0.5X SVXY-Web'!$A$1:$G$10000,5,0)</f>
        <v>59.09</v>
      </c>
    </row>
    <row r="3657" spans="1:5" x14ac:dyDescent="0.25">
      <c r="A3657" s="1">
        <v>43374</v>
      </c>
      <c r="B3657" s="32">
        <f>VLOOKUP($A3657,'0.5X SVXY-Web'!$A$1:$G$10000,2,0)</f>
        <v>59.799999</v>
      </c>
      <c r="C3657" s="32">
        <f>VLOOKUP($A3657,'0.5X SVXY-Web'!$A$1:$G$10000,3,0)</f>
        <v>59.889999000000003</v>
      </c>
      <c r="D3657" s="32">
        <f>VLOOKUP($A3657,'0.5X SVXY-Web'!$A$1:$G$10000,4,0)</f>
        <v>58.900002000000001</v>
      </c>
      <c r="E3657" s="32">
        <f>VLOOKUP($A3657,'0.5X SVXY-Web'!$A$1:$G$10000,5,0)</f>
        <v>59.299999</v>
      </c>
    </row>
    <row r="3658" spans="1:5" x14ac:dyDescent="0.25">
      <c r="A3658" s="1">
        <v>43375</v>
      </c>
      <c r="B3658" s="32">
        <f>VLOOKUP($A3658,'0.5X SVXY-Web'!$A$1:$G$10000,2,0)</f>
        <v>59.25</v>
      </c>
      <c r="C3658" s="32">
        <f>VLOOKUP($A3658,'0.5X SVXY-Web'!$A$1:$G$10000,3,0)</f>
        <v>59.610000999999997</v>
      </c>
      <c r="D3658" s="32">
        <f>VLOOKUP($A3658,'0.5X SVXY-Web'!$A$1:$G$10000,4,0)</f>
        <v>58.959999000000003</v>
      </c>
      <c r="E3658" s="32">
        <f>VLOOKUP($A3658,'0.5X SVXY-Web'!$A$1:$G$10000,5,0)</f>
        <v>59.240001999999997</v>
      </c>
    </row>
    <row r="3659" spans="1:5" x14ac:dyDescent="0.25">
      <c r="A3659" s="1">
        <v>43376</v>
      </c>
      <c r="B3659" s="32">
        <f>VLOOKUP($A3659,'0.5X SVXY-Web'!$A$1:$G$10000,2,0)</f>
        <v>59.689999</v>
      </c>
      <c r="C3659" s="32">
        <f>VLOOKUP($A3659,'0.5X SVXY-Web'!$A$1:$G$10000,3,0)</f>
        <v>59.709999000000003</v>
      </c>
      <c r="D3659" s="32">
        <f>VLOOKUP($A3659,'0.5X SVXY-Web'!$A$1:$G$10000,4,0)</f>
        <v>59.099997999999999</v>
      </c>
      <c r="E3659" s="32">
        <f>VLOOKUP($A3659,'0.5X SVXY-Web'!$A$1:$G$10000,5,0)</f>
        <v>59.5</v>
      </c>
    </row>
    <row r="3660" spans="1:5" x14ac:dyDescent="0.25">
      <c r="A3660" s="1">
        <v>43377</v>
      </c>
      <c r="B3660" s="32">
        <f>VLOOKUP($A3660,'0.5X SVXY-Web'!$A$1:$G$10000,2,0)</f>
        <v>58.970001000000003</v>
      </c>
      <c r="C3660" s="32">
        <f>VLOOKUP($A3660,'0.5X SVXY-Web'!$A$1:$G$10000,3,0)</f>
        <v>58.98</v>
      </c>
      <c r="D3660" s="32">
        <f>VLOOKUP($A3660,'0.5X SVXY-Web'!$A$1:$G$10000,4,0)</f>
        <v>56.459999000000003</v>
      </c>
      <c r="E3660" s="32">
        <f>VLOOKUP($A3660,'0.5X SVXY-Web'!$A$1:$G$10000,5,0)</f>
        <v>57.700001</v>
      </c>
    </row>
    <row r="3661" spans="1:5" x14ac:dyDescent="0.25">
      <c r="A3661" s="1">
        <v>43378</v>
      </c>
      <c r="B3661" s="32">
        <f>VLOOKUP($A3661,'0.5X SVXY-Web'!$A$1:$G$10000,2,0)</f>
        <v>57.98</v>
      </c>
      <c r="C3661" s="32">
        <f>VLOOKUP($A3661,'0.5X SVXY-Web'!$A$1:$G$10000,3,0)</f>
        <v>58.52</v>
      </c>
      <c r="D3661" s="32">
        <f>VLOOKUP($A3661,'0.5X SVXY-Web'!$A$1:$G$10000,4,0)</f>
        <v>55.419998</v>
      </c>
      <c r="E3661" s="32">
        <f>VLOOKUP($A3661,'0.5X SVXY-Web'!$A$1:$G$10000,5,0)</f>
        <v>57.02</v>
      </c>
    </row>
    <row r="3662" spans="1:5" x14ac:dyDescent="0.25">
      <c r="A3662" s="1">
        <v>43381</v>
      </c>
      <c r="B3662" s="32">
        <f>VLOOKUP($A3662,'0.5X SVXY-Web'!$A$1:$G$10000,2,0)</f>
        <v>56.349997999999999</v>
      </c>
      <c r="C3662" s="32">
        <f>VLOOKUP($A3662,'0.5X SVXY-Web'!$A$1:$G$10000,3,0)</f>
        <v>57</v>
      </c>
      <c r="D3662" s="32">
        <f>VLOOKUP($A3662,'0.5X SVXY-Web'!$A$1:$G$10000,4,0)</f>
        <v>54.900002000000001</v>
      </c>
      <c r="E3662" s="32">
        <f>VLOOKUP($A3662,'0.5X SVXY-Web'!$A$1:$G$10000,5,0)</f>
        <v>56.759998000000003</v>
      </c>
    </row>
    <row r="3663" spans="1:5" x14ac:dyDescent="0.25">
      <c r="A3663" s="1">
        <v>43382</v>
      </c>
      <c r="B3663" s="32">
        <f>VLOOKUP($A3663,'0.5X SVXY-Web'!$A$1:$G$10000,2,0)</f>
        <v>56.09</v>
      </c>
      <c r="C3663" s="32">
        <f>VLOOKUP($A3663,'0.5X SVXY-Web'!$A$1:$G$10000,3,0)</f>
        <v>57.119999</v>
      </c>
      <c r="D3663" s="32">
        <f>VLOOKUP($A3663,'0.5X SVXY-Web'!$A$1:$G$10000,4,0)</f>
        <v>55.66</v>
      </c>
      <c r="E3663" s="32">
        <f>VLOOKUP($A3663,'0.5X SVXY-Web'!$A$1:$G$10000,5,0)</f>
        <v>56.32</v>
      </c>
    </row>
    <row r="3664" spans="1:5" x14ac:dyDescent="0.25">
      <c r="A3664" s="1">
        <v>43383</v>
      </c>
      <c r="B3664" s="32">
        <f>VLOOKUP($A3664,'0.5X SVXY-Web'!$A$1:$G$10000,2,0)</f>
        <v>55.860000999999997</v>
      </c>
      <c r="C3664" s="32">
        <f>VLOOKUP($A3664,'0.5X SVXY-Web'!$A$1:$G$10000,3,0)</f>
        <v>55.860000999999997</v>
      </c>
      <c r="D3664" s="32">
        <f>VLOOKUP($A3664,'0.5X SVXY-Web'!$A$1:$G$10000,4,0)</f>
        <v>51.549999</v>
      </c>
      <c r="E3664" s="32">
        <f>VLOOKUP($A3664,'0.5X SVXY-Web'!$A$1:$G$10000,5,0)</f>
        <v>51.639999000000003</v>
      </c>
    </row>
    <row r="3665" spans="1:5" x14ac:dyDescent="0.25">
      <c r="A3665" s="1">
        <v>43384</v>
      </c>
      <c r="B3665" s="32">
        <f>VLOOKUP($A3665,'0.5X SVXY-Web'!$A$1:$G$10000,2,0)</f>
        <v>51.84</v>
      </c>
      <c r="C3665" s="32">
        <f>VLOOKUP($A3665,'0.5X SVXY-Web'!$A$1:$G$10000,3,0)</f>
        <v>52.490001999999997</v>
      </c>
      <c r="D3665" s="32">
        <f>VLOOKUP($A3665,'0.5X SVXY-Web'!$A$1:$G$10000,4,0)</f>
        <v>48.119999</v>
      </c>
      <c r="E3665" s="32">
        <f>VLOOKUP($A3665,'0.5X SVXY-Web'!$A$1:$G$10000,5,0)</f>
        <v>49.259998000000003</v>
      </c>
    </row>
    <row r="3666" spans="1:5" x14ac:dyDescent="0.25">
      <c r="A3666" s="1">
        <v>43385</v>
      </c>
      <c r="B3666" s="32">
        <f>VLOOKUP($A3666,'0.5X SVXY-Web'!$A$1:$G$10000,2,0)</f>
        <v>51.919998</v>
      </c>
      <c r="C3666" s="32">
        <f>VLOOKUP($A3666,'0.5X SVXY-Web'!$A$1:$G$10000,3,0)</f>
        <v>51.990001999999997</v>
      </c>
      <c r="D3666" s="32">
        <f>VLOOKUP($A3666,'0.5X SVXY-Web'!$A$1:$G$10000,4,0)</f>
        <v>49.049999</v>
      </c>
      <c r="E3666" s="32">
        <f>VLOOKUP($A3666,'0.5X SVXY-Web'!$A$1:$G$10000,5,0)</f>
        <v>51.5</v>
      </c>
    </row>
    <row r="3667" spans="1:5" x14ac:dyDescent="0.25">
      <c r="A3667" s="1">
        <v>43388</v>
      </c>
      <c r="B3667" s="32">
        <f>VLOOKUP($A3667,'0.5X SVXY-Web'!$A$1:$G$10000,2,0)</f>
        <v>50.919998</v>
      </c>
      <c r="C3667" s="32">
        <f>VLOOKUP($A3667,'0.5X SVXY-Web'!$A$1:$G$10000,3,0)</f>
        <v>51.77</v>
      </c>
      <c r="D3667" s="32">
        <f>VLOOKUP($A3667,'0.5X SVXY-Web'!$A$1:$G$10000,4,0)</f>
        <v>50.209999000000003</v>
      </c>
      <c r="E3667" s="32">
        <f>VLOOKUP($A3667,'0.5X SVXY-Web'!$A$1:$G$10000,5,0)</f>
        <v>51.09</v>
      </c>
    </row>
    <row r="3668" spans="1:5" x14ac:dyDescent="0.25">
      <c r="A3668" s="1">
        <v>43389</v>
      </c>
      <c r="B3668" s="32">
        <f>VLOOKUP($A3668,'0.5X SVXY-Web'!$A$1:$G$10000,2,0)</f>
        <v>51.950001</v>
      </c>
      <c r="C3668" s="32">
        <f>VLOOKUP($A3668,'0.5X SVXY-Web'!$A$1:$G$10000,3,0)</f>
        <v>52.98</v>
      </c>
      <c r="D3668" s="32">
        <f>VLOOKUP($A3668,'0.5X SVXY-Web'!$A$1:$G$10000,4,0)</f>
        <v>51.619999</v>
      </c>
      <c r="E3668" s="32">
        <f>VLOOKUP($A3668,'0.5X SVXY-Web'!$A$1:$G$10000,5,0)</f>
        <v>52.93</v>
      </c>
    </row>
    <row r="3669" spans="1:5" x14ac:dyDescent="0.25">
      <c r="A3669" s="1">
        <v>43390</v>
      </c>
      <c r="B3669" s="32">
        <f>VLOOKUP($A3669,'0.5X SVXY-Web'!$A$1:$G$10000,2,0)</f>
        <v>53.02</v>
      </c>
      <c r="C3669" s="32">
        <f>VLOOKUP($A3669,'0.5X SVXY-Web'!$A$1:$G$10000,3,0)</f>
        <v>53.02</v>
      </c>
      <c r="D3669" s="32">
        <f>VLOOKUP($A3669,'0.5X SVXY-Web'!$A$1:$G$10000,4,0)</f>
        <v>51.09</v>
      </c>
      <c r="E3669" s="32">
        <f>VLOOKUP($A3669,'0.5X SVXY-Web'!$A$1:$G$10000,5,0)</f>
        <v>52.639999000000003</v>
      </c>
    </row>
    <row r="3670" spans="1:5" x14ac:dyDescent="0.25">
      <c r="A3670" s="1">
        <v>43391</v>
      </c>
      <c r="B3670" s="32">
        <f>VLOOKUP($A3670,'0.5X SVXY-Web'!$A$1:$G$10000,2,0)</f>
        <v>52.290000999999997</v>
      </c>
      <c r="C3670" s="32">
        <f>VLOOKUP($A3670,'0.5X SVXY-Web'!$A$1:$G$10000,3,0)</f>
        <v>52.290000999999997</v>
      </c>
      <c r="D3670" s="32">
        <f>VLOOKUP($A3670,'0.5X SVXY-Web'!$A$1:$G$10000,4,0)</f>
        <v>49.82</v>
      </c>
      <c r="E3670" s="32">
        <f>VLOOKUP($A3670,'0.5X SVXY-Web'!$A$1:$G$10000,5,0)</f>
        <v>50.779998999999997</v>
      </c>
    </row>
    <row r="3671" spans="1:5" x14ac:dyDescent="0.25">
      <c r="A3671" s="1">
        <v>43392</v>
      </c>
      <c r="B3671" s="32">
        <f>VLOOKUP($A3671,'0.5X SVXY-Web'!$A$1:$G$10000,2,0)</f>
        <v>51</v>
      </c>
      <c r="C3671" s="32">
        <f>VLOOKUP($A3671,'0.5X SVXY-Web'!$A$1:$G$10000,3,0)</f>
        <v>51.689999</v>
      </c>
      <c r="D3671" s="32">
        <f>VLOOKUP($A3671,'0.5X SVXY-Web'!$A$1:$G$10000,4,0)</f>
        <v>50.200001</v>
      </c>
      <c r="E3671" s="32">
        <f>VLOOKUP($A3671,'0.5X SVXY-Web'!$A$1:$G$10000,5,0)</f>
        <v>51.040000999999997</v>
      </c>
    </row>
    <row r="3672" spans="1:5" x14ac:dyDescent="0.25">
      <c r="A3672" s="1">
        <v>43395</v>
      </c>
      <c r="B3672" s="32">
        <f>VLOOKUP($A3672,'0.5X SVXY-Web'!$A$1:$G$10000,2,0)</f>
        <v>51.209999000000003</v>
      </c>
      <c r="C3672" s="32">
        <f>VLOOKUP($A3672,'0.5X SVXY-Web'!$A$1:$G$10000,3,0)</f>
        <v>51.290000999999997</v>
      </c>
      <c r="D3672" s="32">
        <f>VLOOKUP($A3672,'0.5X SVXY-Web'!$A$1:$G$10000,4,0)</f>
        <v>49.73</v>
      </c>
      <c r="E3672" s="32">
        <f>VLOOKUP($A3672,'0.5X SVXY-Web'!$A$1:$G$10000,5,0)</f>
        <v>50.84</v>
      </c>
    </row>
    <row r="3673" spans="1:5" x14ac:dyDescent="0.25">
      <c r="A3673" s="1">
        <v>43396</v>
      </c>
      <c r="B3673" s="32">
        <f>VLOOKUP($A3673,'0.5X SVXY-Web'!$A$1:$G$10000,2,0)</f>
        <v>48.630001</v>
      </c>
      <c r="C3673" s="32">
        <f>VLOOKUP($A3673,'0.5X SVXY-Web'!$A$1:$G$10000,3,0)</f>
        <v>50.369999</v>
      </c>
      <c r="D3673" s="32">
        <f>VLOOKUP($A3673,'0.5X SVXY-Web'!$A$1:$G$10000,4,0)</f>
        <v>47.919998</v>
      </c>
      <c r="E3673" s="32">
        <f>VLOOKUP($A3673,'0.5X SVXY-Web'!$A$1:$G$10000,5,0)</f>
        <v>49.889999000000003</v>
      </c>
    </row>
    <row r="3674" spans="1:5" x14ac:dyDescent="0.25">
      <c r="A3674" s="1">
        <v>43397</v>
      </c>
      <c r="B3674" s="32">
        <f>VLOOKUP($A3674,'0.5X SVXY-Web'!$A$1:$G$10000,2,0)</f>
        <v>50.130001</v>
      </c>
      <c r="C3674" s="32">
        <f>VLOOKUP($A3674,'0.5X SVXY-Web'!$A$1:$G$10000,3,0)</f>
        <v>50.200001</v>
      </c>
      <c r="D3674" s="32">
        <f>VLOOKUP($A3674,'0.5X SVXY-Web'!$A$1:$G$10000,4,0)</f>
        <v>47.34</v>
      </c>
      <c r="E3674" s="32">
        <f>VLOOKUP($A3674,'0.5X SVXY-Web'!$A$1:$G$10000,5,0)</f>
        <v>47.549999</v>
      </c>
    </row>
    <row r="3675" spans="1:5" x14ac:dyDescent="0.25">
      <c r="A3675" s="1">
        <v>43398</v>
      </c>
      <c r="B3675" s="32">
        <f>VLOOKUP($A3675,'0.5X SVXY-Web'!$A$1:$G$10000,2,0)</f>
        <v>48.169998</v>
      </c>
      <c r="C3675" s="32">
        <f>VLOOKUP($A3675,'0.5X SVXY-Web'!$A$1:$G$10000,3,0)</f>
        <v>48.939999</v>
      </c>
      <c r="D3675" s="32">
        <f>VLOOKUP($A3675,'0.5X SVXY-Web'!$A$1:$G$10000,4,0)</f>
        <v>47.450001</v>
      </c>
      <c r="E3675" s="32">
        <f>VLOOKUP($A3675,'0.5X SVXY-Web'!$A$1:$G$10000,5,0)</f>
        <v>48.470001000000003</v>
      </c>
    </row>
    <row r="3676" spans="1:5" x14ac:dyDescent="0.25">
      <c r="A3676" s="1">
        <v>43399</v>
      </c>
      <c r="B3676" s="32">
        <f>VLOOKUP($A3676,'0.5X SVXY-Web'!$A$1:$G$10000,2,0)</f>
        <v>46.950001</v>
      </c>
      <c r="C3676" s="32">
        <f>VLOOKUP($A3676,'0.5X SVXY-Web'!$A$1:$G$10000,3,0)</f>
        <v>47.93</v>
      </c>
      <c r="D3676" s="32">
        <f>VLOOKUP($A3676,'0.5X SVXY-Web'!$A$1:$G$10000,4,0)</f>
        <v>46.099997999999999</v>
      </c>
      <c r="E3676" s="32">
        <f>VLOOKUP($A3676,'0.5X SVXY-Web'!$A$1:$G$10000,5,0)</f>
        <v>47.07</v>
      </c>
    </row>
    <row r="3677" spans="1:5" x14ac:dyDescent="0.25">
      <c r="A3677" s="1">
        <v>43402</v>
      </c>
      <c r="B3677" s="32">
        <f>VLOOKUP($A3677,'0.5X SVXY-Web'!$A$1:$G$10000,2,0)</f>
        <v>48</v>
      </c>
      <c r="C3677" s="32">
        <f>VLOOKUP($A3677,'0.5X SVXY-Web'!$A$1:$G$10000,3,0)</f>
        <v>48.369999</v>
      </c>
      <c r="D3677" s="32">
        <f>VLOOKUP($A3677,'0.5X SVXY-Web'!$A$1:$G$10000,4,0)</f>
        <v>45.799999</v>
      </c>
      <c r="E3677" s="32">
        <f>VLOOKUP($A3677,'0.5X SVXY-Web'!$A$1:$G$10000,5,0)</f>
        <v>46.990001999999997</v>
      </c>
    </row>
    <row r="3678" spans="1:5" x14ac:dyDescent="0.25">
      <c r="A3678" s="1">
        <v>43403</v>
      </c>
      <c r="B3678" s="32">
        <f>VLOOKUP($A3678,'0.5X SVXY-Web'!$A$1:$G$10000,2,0)</f>
        <v>46.810001</v>
      </c>
      <c r="C3678" s="32">
        <f>VLOOKUP($A3678,'0.5X SVXY-Web'!$A$1:$G$10000,3,0)</f>
        <v>47.93</v>
      </c>
      <c r="D3678" s="32">
        <f>VLOOKUP($A3678,'0.5X SVXY-Web'!$A$1:$G$10000,4,0)</f>
        <v>46.580002</v>
      </c>
      <c r="E3678" s="32">
        <f>VLOOKUP($A3678,'0.5X SVXY-Web'!$A$1:$G$10000,5,0)</f>
        <v>47.82</v>
      </c>
    </row>
    <row r="3679" spans="1:5" x14ac:dyDescent="0.25">
      <c r="A3679" s="1">
        <v>43404</v>
      </c>
      <c r="B3679" s="32">
        <f>VLOOKUP($A3679,'0.5X SVXY-Web'!$A$1:$G$10000,2,0)</f>
        <v>48.330002</v>
      </c>
      <c r="C3679" s="32">
        <f>VLOOKUP($A3679,'0.5X SVXY-Web'!$A$1:$G$10000,3,0)</f>
        <v>48.98</v>
      </c>
      <c r="D3679" s="32">
        <f>VLOOKUP($A3679,'0.5X SVXY-Web'!$A$1:$G$10000,4,0)</f>
        <v>47.98</v>
      </c>
      <c r="E3679" s="32">
        <f>VLOOKUP($A3679,'0.5X SVXY-Web'!$A$1:$G$10000,5,0)</f>
        <v>48.59</v>
      </c>
    </row>
    <row r="3680" spans="1:5" x14ac:dyDescent="0.25">
      <c r="A3680" s="1">
        <v>43405</v>
      </c>
      <c r="B3680" s="32">
        <f>VLOOKUP($A3680,'0.5X SVXY-Web'!$A$1:$G$10000,2,0)</f>
        <v>48.540000999999997</v>
      </c>
      <c r="C3680" s="32">
        <f>VLOOKUP($A3680,'0.5X SVXY-Web'!$A$1:$G$10000,3,0)</f>
        <v>49.41</v>
      </c>
      <c r="D3680" s="32">
        <f>VLOOKUP($A3680,'0.5X SVXY-Web'!$A$1:$G$10000,4,0)</f>
        <v>48.150002000000001</v>
      </c>
      <c r="E3680" s="32">
        <f>VLOOKUP($A3680,'0.5X SVXY-Web'!$A$1:$G$10000,5,0)</f>
        <v>49.380001</v>
      </c>
    </row>
    <row r="3681" spans="1:5" x14ac:dyDescent="0.25">
      <c r="A3681" s="1">
        <v>43406</v>
      </c>
      <c r="B3681" s="32">
        <f>VLOOKUP($A3681,'0.5X SVXY-Web'!$A$1:$G$10000,2,0)</f>
        <v>49.799999</v>
      </c>
      <c r="C3681" s="32">
        <f>VLOOKUP($A3681,'0.5X SVXY-Web'!$A$1:$G$10000,3,0)</f>
        <v>50.150002000000001</v>
      </c>
      <c r="D3681" s="32">
        <f>VLOOKUP($A3681,'0.5X SVXY-Web'!$A$1:$G$10000,4,0)</f>
        <v>48.200001</v>
      </c>
      <c r="E3681" s="32">
        <f>VLOOKUP($A3681,'0.5X SVXY-Web'!$A$1:$G$10000,5,0)</f>
        <v>49.18</v>
      </c>
    </row>
    <row r="3682" spans="1:5" x14ac:dyDescent="0.25">
      <c r="A3682" s="1">
        <v>43409</v>
      </c>
      <c r="B3682" s="32">
        <f>VLOOKUP($A3682,'0.5X SVXY-Web'!$A$1:$G$10000,2,0)</f>
        <v>49.119999</v>
      </c>
      <c r="C3682" s="32">
        <f>VLOOKUP($A3682,'0.5X SVXY-Web'!$A$1:$G$10000,3,0)</f>
        <v>49.68</v>
      </c>
      <c r="D3682" s="32">
        <f>VLOOKUP($A3682,'0.5X SVXY-Web'!$A$1:$G$10000,4,0)</f>
        <v>48.939999</v>
      </c>
      <c r="E3682" s="32">
        <f>VLOOKUP($A3682,'0.5X SVXY-Web'!$A$1:$G$10000,5,0)</f>
        <v>49.400002000000001</v>
      </c>
    </row>
    <row r="3683" spans="1:5" x14ac:dyDescent="0.25">
      <c r="A3683" s="1">
        <v>43410</v>
      </c>
      <c r="B3683" s="32">
        <f>VLOOKUP($A3683,'0.5X SVXY-Web'!$A$1:$G$10000,2,0)</f>
        <v>49.439999</v>
      </c>
      <c r="C3683" s="32">
        <f>VLOOKUP($A3683,'0.5X SVXY-Web'!$A$1:$G$10000,3,0)</f>
        <v>50.240001999999997</v>
      </c>
      <c r="D3683" s="32">
        <f>VLOOKUP($A3683,'0.5X SVXY-Web'!$A$1:$G$10000,4,0)</f>
        <v>49.360000999999997</v>
      </c>
      <c r="E3683" s="32">
        <f>VLOOKUP($A3683,'0.5X SVXY-Web'!$A$1:$G$10000,5,0)</f>
        <v>50.240001999999997</v>
      </c>
    </row>
    <row r="3684" spans="1:5" x14ac:dyDescent="0.25">
      <c r="A3684" s="1">
        <v>43411</v>
      </c>
      <c r="B3684" s="32">
        <f>VLOOKUP($A3684,'0.5X SVXY-Web'!$A$1:$G$10000,2,0)</f>
        <v>51.200001</v>
      </c>
      <c r="C3684" s="32">
        <f>VLOOKUP($A3684,'0.5X SVXY-Web'!$A$1:$G$10000,3,0)</f>
        <v>52.110000999999997</v>
      </c>
      <c r="D3684" s="32">
        <f>VLOOKUP($A3684,'0.5X SVXY-Web'!$A$1:$G$10000,4,0)</f>
        <v>51.18</v>
      </c>
      <c r="E3684" s="32">
        <f>VLOOKUP($A3684,'0.5X SVXY-Web'!$A$1:$G$10000,5,0)</f>
        <v>52.099997999999999</v>
      </c>
    </row>
    <row r="3685" spans="1:5" x14ac:dyDescent="0.25">
      <c r="A3685" s="1">
        <v>43412</v>
      </c>
      <c r="B3685" s="32">
        <f>VLOOKUP($A3685,'0.5X SVXY-Web'!$A$1:$G$10000,2,0)</f>
        <v>52.060001</v>
      </c>
      <c r="C3685" s="32">
        <f>VLOOKUP($A3685,'0.5X SVXY-Web'!$A$1:$G$10000,3,0)</f>
        <v>52.869999</v>
      </c>
      <c r="D3685" s="32">
        <f>VLOOKUP($A3685,'0.5X SVXY-Web'!$A$1:$G$10000,4,0)</f>
        <v>51.84</v>
      </c>
      <c r="E3685" s="32">
        <f>VLOOKUP($A3685,'0.5X SVXY-Web'!$A$1:$G$10000,5,0)</f>
        <v>52.43</v>
      </c>
    </row>
    <row r="3686" spans="1:5" x14ac:dyDescent="0.25">
      <c r="A3686" s="1">
        <v>43413</v>
      </c>
      <c r="B3686" s="32">
        <f>VLOOKUP($A3686,'0.5X SVXY-Web'!$A$1:$G$10000,2,0)</f>
        <v>51.810001</v>
      </c>
      <c r="C3686" s="32">
        <f>VLOOKUP($A3686,'0.5X SVXY-Web'!$A$1:$G$10000,3,0)</f>
        <v>51.970001000000003</v>
      </c>
      <c r="D3686" s="32">
        <f>VLOOKUP($A3686,'0.5X SVXY-Web'!$A$1:$G$10000,4,0)</f>
        <v>50.720001000000003</v>
      </c>
      <c r="E3686" s="32">
        <f>VLOOKUP($A3686,'0.5X SVXY-Web'!$A$1:$G$10000,5,0)</f>
        <v>51.43</v>
      </c>
    </row>
    <row r="3687" spans="1:5" x14ac:dyDescent="0.25">
      <c r="A3687" s="1">
        <v>43416</v>
      </c>
      <c r="B3687" s="32">
        <f>VLOOKUP($A3687,'0.5X SVXY-Web'!$A$1:$G$10000,2,0)</f>
        <v>51.400002000000001</v>
      </c>
      <c r="C3687" s="32">
        <f>VLOOKUP($A3687,'0.5X SVXY-Web'!$A$1:$G$10000,3,0)</f>
        <v>51.5</v>
      </c>
      <c r="D3687" s="32">
        <f>VLOOKUP($A3687,'0.5X SVXY-Web'!$A$1:$G$10000,4,0)</f>
        <v>49.189999</v>
      </c>
      <c r="E3687" s="32">
        <f>VLOOKUP($A3687,'0.5X SVXY-Web'!$A$1:$G$10000,5,0)</f>
        <v>49.389999000000003</v>
      </c>
    </row>
    <row r="3688" spans="1:5" x14ac:dyDescent="0.25">
      <c r="A3688" s="1">
        <v>43417</v>
      </c>
      <c r="B3688" s="32">
        <f>VLOOKUP($A3688,'0.5X SVXY-Web'!$A$1:$G$10000,2,0)</f>
        <v>49.32</v>
      </c>
      <c r="C3688" s="32">
        <f>VLOOKUP($A3688,'0.5X SVXY-Web'!$A$1:$G$10000,3,0)</f>
        <v>49.84</v>
      </c>
      <c r="D3688" s="32">
        <f>VLOOKUP($A3688,'0.5X SVXY-Web'!$A$1:$G$10000,4,0)</f>
        <v>48.490001999999997</v>
      </c>
      <c r="E3688" s="32">
        <f>VLOOKUP($A3688,'0.5X SVXY-Web'!$A$1:$G$10000,5,0)</f>
        <v>49.130001</v>
      </c>
    </row>
    <row r="3689" spans="1:5" x14ac:dyDescent="0.25">
      <c r="A3689" s="1">
        <v>43418</v>
      </c>
      <c r="B3689" s="32">
        <f>VLOOKUP($A3689,'0.5X SVXY-Web'!$A$1:$G$10000,2,0)</f>
        <v>49.639999000000003</v>
      </c>
      <c r="C3689" s="32">
        <f>VLOOKUP($A3689,'0.5X SVXY-Web'!$A$1:$G$10000,3,0)</f>
        <v>49.720001000000003</v>
      </c>
      <c r="D3689" s="32">
        <f>VLOOKUP($A3689,'0.5X SVXY-Web'!$A$1:$G$10000,4,0)</f>
        <v>47.810001</v>
      </c>
      <c r="E3689" s="32">
        <f>VLOOKUP($A3689,'0.5X SVXY-Web'!$A$1:$G$10000,5,0)</f>
        <v>48.529998999999997</v>
      </c>
    </row>
    <row r="3690" spans="1:5" x14ac:dyDescent="0.25">
      <c r="A3690" s="1">
        <v>43419</v>
      </c>
      <c r="B3690" s="32">
        <f>VLOOKUP($A3690,'0.5X SVXY-Web'!$A$1:$G$10000,2,0)</f>
        <v>48.09</v>
      </c>
      <c r="C3690" s="32">
        <f>VLOOKUP($A3690,'0.5X SVXY-Web'!$A$1:$G$10000,3,0)</f>
        <v>48.950001</v>
      </c>
      <c r="D3690" s="32">
        <f>VLOOKUP($A3690,'0.5X SVXY-Web'!$A$1:$G$10000,4,0)</f>
        <v>47.470001000000003</v>
      </c>
      <c r="E3690" s="32">
        <f>VLOOKUP($A3690,'0.5X SVXY-Web'!$A$1:$G$10000,5,0)</f>
        <v>48.799999</v>
      </c>
    </row>
    <row r="3691" spans="1:5" x14ac:dyDescent="0.25">
      <c r="A3691" s="1">
        <v>43420</v>
      </c>
      <c r="B3691" s="32">
        <f>VLOOKUP($A3691,'0.5X SVXY-Web'!$A$1:$G$10000,2,0)</f>
        <v>48.330002</v>
      </c>
      <c r="C3691" s="32">
        <f>VLOOKUP($A3691,'0.5X SVXY-Web'!$A$1:$G$10000,3,0)</f>
        <v>50.009998000000003</v>
      </c>
      <c r="D3691" s="32">
        <f>VLOOKUP($A3691,'0.5X SVXY-Web'!$A$1:$G$10000,4,0)</f>
        <v>48.119999</v>
      </c>
      <c r="E3691" s="32">
        <f>VLOOKUP($A3691,'0.5X SVXY-Web'!$A$1:$G$10000,5,0)</f>
        <v>49.93</v>
      </c>
    </row>
    <row r="3692" spans="1:5" x14ac:dyDescent="0.25">
      <c r="A3692" s="1">
        <v>43423</v>
      </c>
      <c r="B3692" s="32">
        <f>VLOOKUP($A3692,'0.5X SVXY-Web'!$A$1:$G$10000,2,0)</f>
        <v>49.950001</v>
      </c>
      <c r="C3692" s="32">
        <f>VLOOKUP($A3692,'0.5X SVXY-Web'!$A$1:$G$10000,3,0)</f>
        <v>50.099997999999999</v>
      </c>
      <c r="D3692" s="32">
        <f>VLOOKUP($A3692,'0.5X SVXY-Web'!$A$1:$G$10000,4,0)</f>
        <v>48.259998000000003</v>
      </c>
      <c r="E3692" s="32">
        <f>VLOOKUP($A3692,'0.5X SVXY-Web'!$A$1:$G$10000,5,0)</f>
        <v>48.700001</v>
      </c>
    </row>
    <row r="3693" spans="1:5" x14ac:dyDescent="0.25">
      <c r="A3693" s="1">
        <v>43424</v>
      </c>
      <c r="B3693" s="32">
        <f>VLOOKUP($A3693,'0.5X SVXY-Web'!$A$1:$G$10000,2,0)</f>
        <v>46.91</v>
      </c>
      <c r="C3693" s="32">
        <f>VLOOKUP($A3693,'0.5X SVXY-Web'!$A$1:$G$10000,3,0)</f>
        <v>47.459999000000003</v>
      </c>
      <c r="D3693" s="32">
        <f>VLOOKUP($A3693,'0.5X SVXY-Web'!$A$1:$G$10000,4,0)</f>
        <v>46.400002000000001</v>
      </c>
      <c r="E3693" s="32">
        <f>VLOOKUP($A3693,'0.5X SVXY-Web'!$A$1:$G$10000,5,0)</f>
        <v>47.049999</v>
      </c>
    </row>
    <row r="3694" spans="1:5" x14ac:dyDescent="0.25">
      <c r="A3694" s="1">
        <v>43425</v>
      </c>
      <c r="B3694" s="32">
        <f>VLOOKUP($A3694,'0.5X SVXY-Web'!$A$1:$G$10000,2,0)</f>
        <v>47.599997999999999</v>
      </c>
      <c r="C3694" s="32">
        <f>VLOOKUP($A3694,'0.5X SVXY-Web'!$A$1:$G$10000,3,0)</f>
        <v>47.950001</v>
      </c>
      <c r="D3694" s="32">
        <f>VLOOKUP($A3694,'0.5X SVXY-Web'!$A$1:$G$10000,4,0)</f>
        <v>47.290000999999997</v>
      </c>
      <c r="E3694" s="32">
        <f>VLOOKUP($A3694,'0.5X SVXY-Web'!$A$1:$G$10000,5,0)</f>
        <v>47.610000999999997</v>
      </c>
    </row>
    <row r="3695" spans="1:5" x14ac:dyDescent="0.25">
      <c r="A3695" s="1">
        <v>43427</v>
      </c>
      <c r="B3695" s="32">
        <f>VLOOKUP($A3695,'0.5X SVXY-Web'!$A$1:$G$10000,2,0)</f>
        <v>47.200001</v>
      </c>
      <c r="C3695" s="32">
        <f>VLOOKUP($A3695,'0.5X SVXY-Web'!$A$1:$G$10000,3,0)</f>
        <v>47.689999</v>
      </c>
      <c r="D3695" s="32">
        <f>VLOOKUP($A3695,'0.5X SVXY-Web'!$A$1:$G$10000,4,0)</f>
        <v>46.990001999999997</v>
      </c>
      <c r="E3695" s="32">
        <f>VLOOKUP($A3695,'0.5X SVXY-Web'!$A$1:$G$10000,5,0)</f>
        <v>47.439999</v>
      </c>
    </row>
    <row r="3696" spans="1:5" x14ac:dyDescent="0.25">
      <c r="A3696" s="1">
        <v>43430</v>
      </c>
      <c r="B3696" s="32">
        <f>VLOOKUP($A3696,'0.5X SVXY-Web'!$A$1:$G$10000,2,0)</f>
        <v>47.959999000000003</v>
      </c>
      <c r="C3696" s="32">
        <f>VLOOKUP($A3696,'0.5X SVXY-Web'!$A$1:$G$10000,3,0)</f>
        <v>48.790000999999997</v>
      </c>
      <c r="D3696" s="32">
        <f>VLOOKUP($A3696,'0.5X SVXY-Web'!$A$1:$G$10000,4,0)</f>
        <v>47.950001</v>
      </c>
      <c r="E3696" s="32">
        <f>VLOOKUP($A3696,'0.5X SVXY-Web'!$A$1:$G$10000,5,0)</f>
        <v>48.75</v>
      </c>
    </row>
    <row r="3697" spans="1:5" x14ac:dyDescent="0.25">
      <c r="A3697" s="1">
        <v>43431</v>
      </c>
      <c r="B3697" s="32">
        <f>VLOOKUP($A3697,'0.5X SVXY-Web'!$A$1:$G$10000,2,0)</f>
        <v>48.529998999999997</v>
      </c>
      <c r="C3697" s="32">
        <f>VLOOKUP($A3697,'0.5X SVXY-Web'!$A$1:$G$10000,3,0)</f>
        <v>49.310001</v>
      </c>
      <c r="D3697" s="32">
        <f>VLOOKUP($A3697,'0.5X SVXY-Web'!$A$1:$G$10000,4,0)</f>
        <v>48.259998000000003</v>
      </c>
      <c r="E3697" s="32">
        <f>VLOOKUP($A3697,'0.5X SVXY-Web'!$A$1:$G$10000,5,0)</f>
        <v>49.240001999999997</v>
      </c>
    </row>
    <row r="3698" spans="1:5" x14ac:dyDescent="0.25">
      <c r="A3698" s="1">
        <v>43432</v>
      </c>
      <c r="B3698" s="32">
        <f>VLOOKUP($A3698,'0.5X SVXY-Web'!$A$1:$G$10000,2,0)</f>
        <v>49.57</v>
      </c>
      <c r="C3698" s="32">
        <f>VLOOKUP($A3698,'0.5X SVXY-Web'!$A$1:$G$10000,3,0)</f>
        <v>50.139999000000003</v>
      </c>
      <c r="D3698" s="32">
        <f>VLOOKUP($A3698,'0.5X SVXY-Web'!$A$1:$G$10000,4,0)</f>
        <v>48.970001000000003</v>
      </c>
      <c r="E3698" s="32">
        <f>VLOOKUP($A3698,'0.5X SVXY-Web'!$A$1:$G$10000,5,0)</f>
        <v>49.93</v>
      </c>
    </row>
    <row r="3699" spans="1:5" x14ac:dyDescent="0.25">
      <c r="A3699" s="1">
        <v>43433</v>
      </c>
      <c r="B3699" s="32">
        <f>VLOOKUP($A3699,'0.5X SVXY-Web'!$A$1:$G$10000,2,0)</f>
        <v>49.509998000000003</v>
      </c>
      <c r="C3699" s="32">
        <f>VLOOKUP($A3699,'0.5X SVXY-Web'!$A$1:$G$10000,3,0)</f>
        <v>49.84</v>
      </c>
      <c r="D3699" s="32">
        <f>VLOOKUP($A3699,'0.5X SVXY-Web'!$A$1:$G$10000,4,0)</f>
        <v>48.549999</v>
      </c>
      <c r="E3699" s="32">
        <f>VLOOKUP($A3699,'0.5X SVXY-Web'!$A$1:$G$10000,5,0)</f>
        <v>49.459999000000003</v>
      </c>
    </row>
    <row r="3700" spans="1:5" x14ac:dyDescent="0.25">
      <c r="A3700" s="1">
        <v>43434</v>
      </c>
      <c r="B3700" s="32">
        <f>VLOOKUP($A3700,'0.5X SVXY-Web'!$A$1:$G$10000,2,0)</f>
        <v>49.290000999999997</v>
      </c>
      <c r="C3700" s="32">
        <f>VLOOKUP($A3700,'0.5X SVXY-Web'!$A$1:$G$10000,3,0)</f>
        <v>50.310001</v>
      </c>
      <c r="D3700" s="32">
        <f>VLOOKUP($A3700,'0.5X SVXY-Web'!$A$1:$G$10000,4,0)</f>
        <v>49.169998</v>
      </c>
      <c r="E3700" s="32">
        <f>VLOOKUP($A3700,'0.5X SVXY-Web'!$A$1:$G$10000,5,0)</f>
        <v>50.110000999999997</v>
      </c>
    </row>
    <row r="3701" spans="1:5" x14ac:dyDescent="0.25">
      <c r="A3701" s="1">
        <v>43437</v>
      </c>
      <c r="B3701" s="32">
        <f>VLOOKUP($A3701,'0.5X SVXY-Web'!$A$1:$G$10000,2,0)</f>
        <v>52</v>
      </c>
      <c r="C3701" s="32">
        <f>VLOOKUP($A3701,'0.5X SVXY-Web'!$A$1:$G$10000,3,0)</f>
        <v>52.110000999999997</v>
      </c>
      <c r="D3701" s="32">
        <f>VLOOKUP($A3701,'0.5X SVXY-Web'!$A$1:$G$10000,4,0)</f>
        <v>51.240001999999997</v>
      </c>
      <c r="E3701" s="32">
        <f>VLOOKUP($A3701,'0.5X SVXY-Web'!$A$1:$G$10000,5,0)</f>
        <v>51.560001</v>
      </c>
    </row>
    <row r="3702" spans="1:5" x14ac:dyDescent="0.25">
      <c r="A3702" s="1">
        <v>43438</v>
      </c>
      <c r="B3702" s="32">
        <f>VLOOKUP($A3702,'0.5X SVXY-Web'!$A$1:$G$10000,2,0)</f>
        <v>51.299999</v>
      </c>
      <c r="C3702" s="32">
        <f>VLOOKUP($A3702,'0.5X SVXY-Web'!$A$1:$G$10000,3,0)</f>
        <v>51.799999</v>
      </c>
      <c r="D3702" s="32">
        <f>VLOOKUP($A3702,'0.5X SVXY-Web'!$A$1:$G$10000,4,0)</f>
        <v>47.669998</v>
      </c>
      <c r="E3702" s="32">
        <f>VLOOKUP($A3702,'0.5X SVXY-Web'!$A$1:$G$10000,5,0)</f>
        <v>48.310001</v>
      </c>
    </row>
    <row r="3703" spans="1:5" x14ac:dyDescent="0.25">
      <c r="A3703" s="1">
        <v>43440</v>
      </c>
      <c r="B3703" s="32">
        <f>VLOOKUP($A3703,'0.5X SVXY-Web'!$A$1:$G$10000,2,0)</f>
        <v>46.139999000000003</v>
      </c>
      <c r="C3703" s="32">
        <f>VLOOKUP($A3703,'0.5X SVXY-Web'!$A$1:$G$10000,3,0)</f>
        <v>47.73</v>
      </c>
      <c r="D3703" s="32">
        <f>VLOOKUP($A3703,'0.5X SVXY-Web'!$A$1:$G$10000,4,0)</f>
        <v>44.970001000000003</v>
      </c>
      <c r="E3703" s="32">
        <f>VLOOKUP($A3703,'0.5X SVXY-Web'!$A$1:$G$10000,5,0)</f>
        <v>47.619999</v>
      </c>
    </row>
    <row r="3704" spans="1:5" x14ac:dyDescent="0.25">
      <c r="A3704" s="1">
        <v>43441</v>
      </c>
      <c r="B3704" s="32">
        <f>VLOOKUP($A3704,'0.5X SVXY-Web'!$A$1:$G$10000,2,0)</f>
        <v>47.59</v>
      </c>
      <c r="C3704" s="32">
        <f>VLOOKUP($A3704,'0.5X SVXY-Web'!$A$1:$G$10000,3,0)</f>
        <v>48.080002</v>
      </c>
      <c r="D3704" s="32">
        <f>VLOOKUP($A3704,'0.5X SVXY-Web'!$A$1:$G$10000,4,0)</f>
        <v>45.48</v>
      </c>
      <c r="E3704" s="32">
        <f>VLOOKUP($A3704,'0.5X SVXY-Web'!$A$1:$G$10000,5,0)</f>
        <v>45.91</v>
      </c>
    </row>
    <row r="3705" spans="1:5" x14ac:dyDescent="0.25">
      <c r="A3705" s="1">
        <v>43444</v>
      </c>
      <c r="B3705" s="32">
        <f>VLOOKUP($A3705,'0.5X SVXY-Web'!$A$1:$G$10000,2,0)</f>
        <v>45.900002000000001</v>
      </c>
      <c r="C3705" s="32">
        <f>VLOOKUP($A3705,'0.5X SVXY-Web'!$A$1:$G$10000,3,0)</f>
        <v>46.349997999999999</v>
      </c>
      <c r="D3705" s="32">
        <f>VLOOKUP($A3705,'0.5X SVXY-Web'!$A$1:$G$10000,4,0)</f>
        <v>44.740001999999997</v>
      </c>
      <c r="E3705" s="32">
        <f>VLOOKUP($A3705,'0.5X SVXY-Web'!$A$1:$G$10000,5,0)</f>
        <v>46.060001</v>
      </c>
    </row>
    <row r="3706" spans="1:5" x14ac:dyDescent="0.25">
      <c r="A3706" s="1">
        <v>43445</v>
      </c>
      <c r="B3706" s="32">
        <f>VLOOKUP($A3706,'0.5X SVXY-Web'!$A$1:$G$10000,2,0)</f>
        <v>46.900002000000001</v>
      </c>
      <c r="C3706" s="32">
        <f>VLOOKUP($A3706,'0.5X SVXY-Web'!$A$1:$G$10000,3,0)</f>
        <v>46.939999</v>
      </c>
      <c r="D3706" s="32">
        <f>VLOOKUP($A3706,'0.5X SVXY-Web'!$A$1:$G$10000,4,0)</f>
        <v>45.369999</v>
      </c>
      <c r="E3706" s="32">
        <f>VLOOKUP($A3706,'0.5X SVXY-Web'!$A$1:$G$10000,5,0)</f>
        <v>46.130001</v>
      </c>
    </row>
    <row r="3707" spans="1:5" x14ac:dyDescent="0.25">
      <c r="A3707" s="1">
        <v>43446</v>
      </c>
      <c r="B3707" s="32">
        <f>VLOOKUP($A3707,'0.5X SVXY-Web'!$A$1:$G$10000,2,0)</f>
        <v>46.830002</v>
      </c>
      <c r="C3707" s="32">
        <f>VLOOKUP($A3707,'0.5X SVXY-Web'!$A$1:$G$10000,3,0)</f>
        <v>47.099997999999999</v>
      </c>
      <c r="D3707" s="32">
        <f>VLOOKUP($A3707,'0.5X SVXY-Web'!$A$1:$G$10000,4,0)</f>
        <v>46.32</v>
      </c>
      <c r="E3707" s="32">
        <f>VLOOKUP($A3707,'0.5X SVXY-Web'!$A$1:$G$10000,5,0)</f>
        <v>46.330002</v>
      </c>
    </row>
    <row r="3708" spans="1:5" x14ac:dyDescent="0.25">
      <c r="A3708" s="1">
        <v>43447</v>
      </c>
      <c r="B3708" s="32">
        <f>VLOOKUP($A3708,'0.5X SVXY-Web'!$A$1:$G$10000,2,0)</f>
        <v>46.709999000000003</v>
      </c>
      <c r="C3708" s="32">
        <f>VLOOKUP($A3708,'0.5X SVXY-Web'!$A$1:$G$10000,3,0)</f>
        <v>46.970001000000003</v>
      </c>
      <c r="D3708" s="32">
        <f>VLOOKUP($A3708,'0.5X SVXY-Web'!$A$1:$G$10000,4,0)</f>
        <v>46.169998</v>
      </c>
      <c r="E3708" s="32">
        <f>VLOOKUP($A3708,'0.5X SVXY-Web'!$A$1:$G$10000,5,0)</f>
        <v>46.68</v>
      </c>
    </row>
    <row r="3709" spans="1:5" x14ac:dyDescent="0.25">
      <c r="A3709" s="1">
        <v>43448</v>
      </c>
      <c r="B3709" s="32">
        <f>VLOOKUP($A3709,'0.5X SVXY-Web'!$A$1:$G$10000,2,0)</f>
        <v>46.169998</v>
      </c>
      <c r="C3709" s="32">
        <f>VLOOKUP($A3709,'0.5X SVXY-Web'!$A$1:$G$10000,3,0)</f>
        <v>46.459999000000003</v>
      </c>
      <c r="D3709" s="32">
        <f>VLOOKUP($A3709,'0.5X SVXY-Web'!$A$1:$G$10000,4,0)</f>
        <v>45.59</v>
      </c>
      <c r="E3709" s="32">
        <f>VLOOKUP($A3709,'0.5X SVXY-Web'!$A$1:$G$10000,5,0)</f>
        <v>45.950001</v>
      </c>
    </row>
    <row r="3710" spans="1:5" x14ac:dyDescent="0.25">
      <c r="A3710" s="1">
        <v>43451</v>
      </c>
      <c r="B3710" s="32">
        <f>VLOOKUP($A3710,'0.5X SVXY-Web'!$A$1:$G$10000,2,0)</f>
        <v>45.580002</v>
      </c>
      <c r="C3710" s="32">
        <f>VLOOKUP($A3710,'0.5X SVXY-Web'!$A$1:$G$10000,3,0)</f>
        <v>45.900002000000001</v>
      </c>
      <c r="D3710" s="32">
        <f>VLOOKUP($A3710,'0.5X SVXY-Web'!$A$1:$G$10000,4,0)</f>
        <v>44.150002000000001</v>
      </c>
      <c r="E3710" s="32">
        <f>VLOOKUP($A3710,'0.5X SVXY-Web'!$A$1:$G$10000,5,0)</f>
        <v>44.599997999999999</v>
      </c>
    </row>
    <row r="3711" spans="1:5" x14ac:dyDescent="0.25">
      <c r="A3711" s="1">
        <v>43452</v>
      </c>
      <c r="B3711" s="32">
        <f>VLOOKUP($A3711,'0.5X SVXY-Web'!$A$1:$G$10000,2,0)</f>
        <v>45.049999</v>
      </c>
      <c r="C3711" s="32">
        <f>VLOOKUP($A3711,'0.5X SVXY-Web'!$A$1:$G$10000,3,0)</f>
        <v>45.099997999999999</v>
      </c>
      <c r="D3711" s="32">
        <f>VLOOKUP($A3711,'0.5X SVXY-Web'!$A$1:$G$10000,4,0)</f>
        <v>43.91</v>
      </c>
      <c r="E3711" s="32">
        <f>VLOOKUP($A3711,'0.5X SVXY-Web'!$A$1:$G$10000,5,0)</f>
        <v>44.5</v>
      </c>
    </row>
    <row r="3712" spans="1:5" x14ac:dyDescent="0.25">
      <c r="A3712" s="1">
        <v>43453</v>
      </c>
      <c r="B3712" s="32">
        <f>VLOOKUP($A3712,'0.5X SVXY-Web'!$A$1:$G$10000,2,0)</f>
        <v>44.57</v>
      </c>
      <c r="C3712" s="32">
        <f>VLOOKUP($A3712,'0.5X SVXY-Web'!$A$1:$G$10000,3,0)</f>
        <v>45.669998</v>
      </c>
      <c r="D3712" s="32">
        <f>VLOOKUP($A3712,'0.5X SVXY-Web'!$A$1:$G$10000,4,0)</f>
        <v>43.939999</v>
      </c>
      <c r="E3712" s="32">
        <f>VLOOKUP($A3712,'0.5X SVXY-Web'!$A$1:$G$10000,5,0)</f>
        <v>44.630001</v>
      </c>
    </row>
    <row r="3713" spans="1:5" x14ac:dyDescent="0.25">
      <c r="A3713" s="1">
        <v>43454</v>
      </c>
      <c r="B3713" s="32">
        <f>VLOOKUP($A3713,'0.5X SVXY-Web'!$A$1:$G$10000,2,0)</f>
        <v>44.040000999999997</v>
      </c>
      <c r="C3713" s="32">
        <f>VLOOKUP($A3713,'0.5X SVXY-Web'!$A$1:$G$10000,3,0)</f>
        <v>44.43</v>
      </c>
      <c r="D3713" s="32">
        <f>VLOOKUP($A3713,'0.5X SVXY-Web'!$A$1:$G$10000,4,0)</f>
        <v>42.799999</v>
      </c>
      <c r="E3713" s="32">
        <f>VLOOKUP($A3713,'0.5X SVXY-Web'!$A$1:$G$10000,5,0)</f>
        <v>43.540000999999997</v>
      </c>
    </row>
    <row r="3714" spans="1:5" x14ac:dyDescent="0.25">
      <c r="A3714" s="1">
        <v>43455</v>
      </c>
      <c r="B3714" s="32">
        <f>VLOOKUP($A3714,'0.5X SVXY-Web'!$A$1:$G$10000,2,0)</f>
        <v>43.470001000000003</v>
      </c>
      <c r="C3714" s="32">
        <f>VLOOKUP($A3714,'0.5X SVXY-Web'!$A$1:$G$10000,3,0)</f>
        <v>43.82</v>
      </c>
      <c r="D3714" s="32">
        <f>VLOOKUP($A3714,'0.5X SVXY-Web'!$A$1:$G$10000,4,0)</f>
        <v>42.080002</v>
      </c>
      <c r="E3714" s="32">
        <f>VLOOKUP($A3714,'0.5X SVXY-Web'!$A$1:$G$10000,5,0)</f>
        <v>42.419998</v>
      </c>
    </row>
    <row r="3715" spans="1:5" x14ac:dyDescent="0.25">
      <c r="A3715" s="1">
        <v>43458</v>
      </c>
      <c r="B3715" s="32">
        <f>VLOOKUP($A3715,'0.5X SVXY-Web'!$A$1:$G$10000,2,0)</f>
        <v>42.150002000000001</v>
      </c>
      <c r="C3715" s="32">
        <f>VLOOKUP($A3715,'0.5X SVXY-Web'!$A$1:$G$10000,3,0)</f>
        <v>42.23</v>
      </c>
      <c r="D3715" s="32">
        <f>VLOOKUP($A3715,'0.5X SVXY-Web'!$A$1:$G$10000,4,0)</f>
        <v>41.299999</v>
      </c>
      <c r="E3715" s="32">
        <f>VLOOKUP($A3715,'0.5X SVXY-Web'!$A$1:$G$10000,5,0)</f>
        <v>41.299999</v>
      </c>
    </row>
    <row r="3716" spans="1:5" x14ac:dyDescent="0.25">
      <c r="A3716" s="1">
        <v>43460</v>
      </c>
      <c r="B3716" s="32">
        <f>VLOOKUP($A3716,'0.5X SVXY-Web'!$A$1:$G$10000,2,0)</f>
        <v>41.459999000000003</v>
      </c>
      <c r="C3716" s="32">
        <f>VLOOKUP($A3716,'0.5X SVXY-Web'!$A$1:$G$10000,3,0)</f>
        <v>42.43</v>
      </c>
      <c r="D3716" s="32">
        <f>VLOOKUP($A3716,'0.5X SVXY-Web'!$A$1:$G$10000,4,0)</f>
        <v>40.919998</v>
      </c>
      <c r="E3716" s="32">
        <f>VLOOKUP($A3716,'0.5X SVXY-Web'!$A$1:$G$10000,5,0)</f>
        <v>42.349997999999999</v>
      </c>
    </row>
    <row r="3717" spans="1:5" x14ac:dyDescent="0.25">
      <c r="A3717" s="1">
        <v>43461</v>
      </c>
      <c r="B3717" s="32">
        <f>VLOOKUP($A3717,'0.5X SVXY-Web'!$A$1:$G$10000,2,0)</f>
        <v>41.169998</v>
      </c>
      <c r="C3717" s="32">
        <f>VLOOKUP($A3717,'0.5X SVXY-Web'!$A$1:$G$10000,3,0)</f>
        <v>41.700001</v>
      </c>
      <c r="D3717" s="32">
        <f>VLOOKUP($A3717,'0.5X SVXY-Web'!$A$1:$G$10000,4,0)</f>
        <v>40.119999</v>
      </c>
      <c r="E3717" s="32">
        <f>VLOOKUP($A3717,'0.5X SVXY-Web'!$A$1:$G$10000,5,0)</f>
        <v>41.549999</v>
      </c>
    </row>
    <row r="3718" spans="1:5" x14ac:dyDescent="0.25">
      <c r="A3718" s="1">
        <v>43462</v>
      </c>
      <c r="B3718" s="32">
        <f>VLOOKUP($A3718,'0.5X SVXY-Web'!$A$1:$G$10000,2,0)</f>
        <v>41.529998999999997</v>
      </c>
      <c r="C3718" s="32">
        <f>VLOOKUP($A3718,'0.5X SVXY-Web'!$A$1:$G$10000,3,0)</f>
        <v>42.099997999999999</v>
      </c>
      <c r="D3718" s="32">
        <f>VLOOKUP($A3718,'0.5X SVXY-Web'!$A$1:$G$10000,4,0)</f>
        <v>40.880001</v>
      </c>
      <c r="E3718" s="32">
        <f>VLOOKUP($A3718,'0.5X SVXY-Web'!$A$1:$G$10000,5,0)</f>
        <v>41.540000999999997</v>
      </c>
    </row>
    <row r="3719" spans="1:5" x14ac:dyDescent="0.25">
      <c r="A3719" s="1">
        <v>43465</v>
      </c>
      <c r="B3719" s="32">
        <f>VLOOKUP($A3719,'0.5X SVXY-Web'!$A$1:$G$10000,2,0)</f>
        <v>42.110000999999997</v>
      </c>
      <c r="C3719" s="32">
        <f>VLOOKUP($A3719,'0.5X SVXY-Web'!$A$1:$G$10000,3,0)</f>
        <v>42.369999</v>
      </c>
      <c r="D3719" s="32">
        <f>VLOOKUP($A3719,'0.5X SVXY-Web'!$A$1:$G$10000,4,0)</f>
        <v>41.849997999999999</v>
      </c>
      <c r="E3719" s="32">
        <f>VLOOKUP($A3719,'0.5X SVXY-Web'!$A$1:$G$10000,5,0)</f>
        <v>42.299999</v>
      </c>
    </row>
    <row r="3720" spans="1:5" x14ac:dyDescent="0.25">
      <c r="A3720" s="1">
        <v>43467</v>
      </c>
      <c r="B3720" s="32">
        <f>VLOOKUP($A3720,'0.5X SVXY-Web'!$A$1:$G$10000,2,0)</f>
        <v>41.650002000000001</v>
      </c>
      <c r="C3720" s="32">
        <f>VLOOKUP($A3720,'0.5X SVXY-Web'!$A$1:$G$10000,3,0)</f>
        <v>43.060001</v>
      </c>
      <c r="D3720" s="32">
        <f>VLOOKUP($A3720,'0.5X SVXY-Web'!$A$1:$G$10000,4,0)</f>
        <v>41.5</v>
      </c>
      <c r="E3720" s="32">
        <f>VLOOKUP($A3720,'0.5X SVXY-Web'!$A$1:$G$10000,5,0)</f>
        <v>42.990001999999997</v>
      </c>
    </row>
    <row r="3721" spans="1:5" x14ac:dyDescent="0.25">
      <c r="A3721" s="1">
        <v>43468</v>
      </c>
      <c r="B3721" s="32">
        <f>VLOOKUP($A3721,'0.5X SVXY-Web'!$A$1:$G$10000,2,0)</f>
        <v>42.52</v>
      </c>
      <c r="C3721" s="32">
        <f>VLOOKUP($A3721,'0.5X SVXY-Web'!$A$1:$G$10000,3,0)</f>
        <v>42.599997999999999</v>
      </c>
      <c r="D3721" s="32">
        <f>VLOOKUP($A3721,'0.5X SVXY-Web'!$A$1:$G$10000,4,0)</f>
        <v>41.490001999999997</v>
      </c>
      <c r="E3721" s="32">
        <f>VLOOKUP($A3721,'0.5X SVXY-Web'!$A$1:$G$10000,5,0)</f>
        <v>41.919998</v>
      </c>
    </row>
    <row r="3722" spans="1:5" x14ac:dyDescent="0.25">
      <c r="A3722" s="1">
        <v>43469</v>
      </c>
      <c r="B3722" s="32">
        <f>VLOOKUP($A3722,'0.5X SVXY-Web'!$A$1:$G$10000,2,0)</f>
        <v>42.82</v>
      </c>
      <c r="C3722" s="32">
        <f>VLOOKUP($A3722,'0.5X SVXY-Web'!$A$1:$G$10000,3,0)</f>
        <v>43.700001</v>
      </c>
      <c r="D3722" s="32">
        <f>VLOOKUP($A3722,'0.5X SVXY-Web'!$A$1:$G$10000,4,0)</f>
        <v>42.700001</v>
      </c>
      <c r="E3722" s="32">
        <f>VLOOKUP($A3722,'0.5X SVXY-Web'!$A$1:$G$10000,5,0)</f>
        <v>43.66</v>
      </c>
    </row>
    <row r="3723" spans="1:5" x14ac:dyDescent="0.25">
      <c r="A3723" s="1">
        <v>43472</v>
      </c>
      <c r="B3723" s="32">
        <f>VLOOKUP($A3723,'0.5X SVXY-Web'!$A$1:$G$10000,2,0)</f>
        <v>43.830002</v>
      </c>
      <c r="C3723" s="32">
        <f>VLOOKUP($A3723,'0.5X SVXY-Web'!$A$1:$G$10000,3,0)</f>
        <v>44.400002000000001</v>
      </c>
      <c r="D3723" s="32">
        <f>VLOOKUP($A3723,'0.5X SVXY-Web'!$A$1:$G$10000,4,0)</f>
        <v>43.5</v>
      </c>
      <c r="E3723" s="32">
        <f>VLOOKUP($A3723,'0.5X SVXY-Web'!$A$1:$G$10000,5,0)</f>
        <v>44.110000999999997</v>
      </c>
    </row>
    <row r="3724" spans="1:5" x14ac:dyDescent="0.25">
      <c r="A3724" s="1">
        <v>43473</v>
      </c>
      <c r="B3724" s="32">
        <f>VLOOKUP($A3724,'0.5X SVXY-Web'!$A$1:$G$10000,2,0)</f>
        <v>44.52</v>
      </c>
      <c r="C3724" s="32">
        <f>VLOOKUP($A3724,'0.5X SVXY-Web'!$A$1:$G$10000,3,0)</f>
        <v>44.650002000000001</v>
      </c>
      <c r="D3724" s="32">
        <f>VLOOKUP($A3724,'0.5X SVXY-Web'!$A$1:$G$10000,4,0)</f>
        <v>43.759998000000003</v>
      </c>
      <c r="E3724" s="32">
        <f>VLOOKUP($A3724,'0.5X SVXY-Web'!$A$1:$G$10000,5,0)</f>
        <v>44.580002</v>
      </c>
    </row>
    <row r="3725" spans="1:5" x14ac:dyDescent="0.25">
      <c r="A3725" s="1">
        <v>43474</v>
      </c>
      <c r="B3725" s="32">
        <f>VLOOKUP($A3725,'0.5X SVXY-Web'!$A$1:$G$10000,2,0)</f>
        <v>44.779998999999997</v>
      </c>
      <c r="C3725" s="32">
        <f>VLOOKUP($A3725,'0.5X SVXY-Web'!$A$1:$G$10000,3,0)</f>
        <v>45.369999</v>
      </c>
      <c r="D3725" s="32">
        <f>VLOOKUP($A3725,'0.5X SVXY-Web'!$A$1:$G$10000,4,0)</f>
        <v>44.59</v>
      </c>
      <c r="E3725" s="32">
        <f>VLOOKUP($A3725,'0.5X SVXY-Web'!$A$1:$G$10000,5,0)</f>
        <v>45.07</v>
      </c>
    </row>
    <row r="3726" spans="1:5" x14ac:dyDescent="0.25">
      <c r="A3726" s="1">
        <v>43475</v>
      </c>
      <c r="B3726" s="32">
        <f>VLOOKUP($A3726,'0.5X SVXY-Web'!$A$1:$G$10000,2,0)</f>
        <v>44.759998000000003</v>
      </c>
      <c r="C3726" s="32">
        <f>VLOOKUP($A3726,'0.5X SVXY-Web'!$A$1:$G$10000,3,0)</f>
        <v>45.34</v>
      </c>
      <c r="D3726" s="32">
        <f>VLOOKUP($A3726,'0.5X SVXY-Web'!$A$1:$G$10000,4,0)</f>
        <v>44.419998</v>
      </c>
      <c r="E3726" s="32">
        <f>VLOOKUP($A3726,'0.5X SVXY-Web'!$A$1:$G$10000,5,0)</f>
        <v>45.32</v>
      </c>
    </row>
    <row r="3727" spans="1:5" x14ac:dyDescent="0.25">
      <c r="A3727" s="1">
        <v>43476</v>
      </c>
      <c r="B3727" s="32">
        <f>VLOOKUP($A3727,'0.5X SVXY-Web'!$A$1:$G$10000,2,0)</f>
        <v>45.029998999999997</v>
      </c>
      <c r="C3727" s="32">
        <f>VLOOKUP($A3727,'0.5X SVXY-Web'!$A$1:$G$10000,3,0)</f>
        <v>46.099997999999999</v>
      </c>
      <c r="D3727" s="32">
        <f>VLOOKUP($A3727,'0.5X SVXY-Web'!$A$1:$G$10000,4,0)</f>
        <v>44.939999</v>
      </c>
      <c r="E3727" s="32">
        <f>VLOOKUP($A3727,'0.5X SVXY-Web'!$A$1:$G$10000,5,0)</f>
        <v>46.07</v>
      </c>
    </row>
    <row r="3728" spans="1:5" x14ac:dyDescent="0.25">
      <c r="A3728" s="1">
        <v>43479</v>
      </c>
      <c r="B3728" s="32">
        <f>VLOOKUP($A3728,'0.5X SVXY-Web'!$A$1:$G$10000,2,0)</f>
        <v>45.490001999999997</v>
      </c>
      <c r="C3728" s="32">
        <f>VLOOKUP($A3728,'0.5X SVXY-Web'!$A$1:$G$10000,3,0)</f>
        <v>46.349997999999999</v>
      </c>
      <c r="D3728" s="32">
        <f>VLOOKUP($A3728,'0.5X SVXY-Web'!$A$1:$G$10000,4,0)</f>
        <v>45.400002000000001</v>
      </c>
      <c r="E3728" s="32">
        <f>VLOOKUP($A3728,'0.5X SVXY-Web'!$A$1:$G$10000,5,0)</f>
        <v>45.990001999999997</v>
      </c>
    </row>
    <row r="3729" spans="1:5" x14ac:dyDescent="0.25">
      <c r="A3729" s="1">
        <v>43480</v>
      </c>
      <c r="B3729" s="32">
        <f>VLOOKUP($A3729,'0.5X SVXY-Web'!$A$1:$G$10000,2,0)</f>
        <v>46.099997999999999</v>
      </c>
      <c r="C3729" s="32">
        <f>VLOOKUP($A3729,'0.5X SVXY-Web'!$A$1:$G$10000,3,0)</f>
        <v>47.040000999999997</v>
      </c>
      <c r="D3729" s="32">
        <f>VLOOKUP($A3729,'0.5X SVXY-Web'!$A$1:$G$10000,4,0)</f>
        <v>46.099997999999999</v>
      </c>
      <c r="E3729" s="32">
        <f>VLOOKUP($A3729,'0.5X SVXY-Web'!$A$1:$G$10000,5,0)</f>
        <v>47.029998999999997</v>
      </c>
    </row>
    <row r="3730" spans="1:5" x14ac:dyDescent="0.25">
      <c r="A3730" s="1">
        <v>43481</v>
      </c>
      <c r="B3730" s="32">
        <f>VLOOKUP($A3730,'0.5X SVXY-Web'!$A$1:$G$10000,2,0)</f>
        <v>47.25</v>
      </c>
      <c r="C3730" s="32">
        <f>VLOOKUP($A3730,'0.5X SVXY-Web'!$A$1:$G$10000,3,0)</f>
        <v>47.360000999999997</v>
      </c>
      <c r="D3730" s="32">
        <f>VLOOKUP($A3730,'0.5X SVXY-Web'!$A$1:$G$10000,4,0)</f>
        <v>46.580002</v>
      </c>
      <c r="E3730" s="32">
        <f>VLOOKUP($A3730,'0.5X SVXY-Web'!$A$1:$G$10000,5,0)</f>
        <v>46.59</v>
      </c>
    </row>
    <row r="3731" spans="1:5" x14ac:dyDescent="0.25">
      <c r="A3731" s="1">
        <v>43482</v>
      </c>
      <c r="B3731" s="32">
        <f>VLOOKUP($A3731,'0.5X SVXY-Web'!$A$1:$G$10000,2,0)</f>
        <v>46.439999</v>
      </c>
      <c r="C3731" s="32">
        <f>VLOOKUP($A3731,'0.5X SVXY-Web'!$A$1:$G$10000,3,0)</f>
        <v>47.189999</v>
      </c>
      <c r="D3731" s="32">
        <f>VLOOKUP($A3731,'0.5X SVXY-Web'!$A$1:$G$10000,4,0)</f>
        <v>46.41</v>
      </c>
      <c r="E3731" s="32">
        <f>VLOOKUP($A3731,'0.5X SVXY-Web'!$A$1:$G$10000,5,0)</f>
        <v>46.810001</v>
      </c>
    </row>
    <row r="3732" spans="1:5" x14ac:dyDescent="0.25">
      <c r="A3732" s="1">
        <v>43483</v>
      </c>
      <c r="B3732" s="32">
        <f>VLOOKUP($A3732,'0.5X SVXY-Web'!$A$1:$G$10000,2,0)</f>
        <v>47.509998000000003</v>
      </c>
      <c r="C3732" s="32">
        <f>VLOOKUP($A3732,'0.5X SVXY-Web'!$A$1:$G$10000,3,0)</f>
        <v>47.84</v>
      </c>
      <c r="D3732" s="32">
        <f>VLOOKUP($A3732,'0.5X SVXY-Web'!$A$1:$G$10000,4,0)</f>
        <v>47.130001</v>
      </c>
      <c r="E3732" s="32">
        <f>VLOOKUP($A3732,'0.5X SVXY-Web'!$A$1:$G$10000,5,0)</f>
        <v>47.57</v>
      </c>
    </row>
    <row r="3733" spans="1:5" x14ac:dyDescent="0.25">
      <c r="A3733" s="1">
        <v>43487</v>
      </c>
      <c r="B3733" s="32">
        <f>VLOOKUP($A3733,'0.5X SVXY-Web'!$A$1:$G$10000,2,0)</f>
        <v>47.16</v>
      </c>
      <c r="C3733" s="32">
        <f>VLOOKUP($A3733,'0.5X SVXY-Web'!$A$1:$G$10000,3,0)</f>
        <v>47.189999</v>
      </c>
      <c r="D3733" s="32">
        <f>VLOOKUP($A3733,'0.5X SVXY-Web'!$A$1:$G$10000,4,0)</f>
        <v>44.970001000000003</v>
      </c>
      <c r="E3733" s="32">
        <f>VLOOKUP($A3733,'0.5X SVXY-Web'!$A$1:$G$10000,5,0)</f>
        <v>45.529998999999997</v>
      </c>
    </row>
    <row r="3734" spans="1:5" x14ac:dyDescent="0.25">
      <c r="A3734" s="1">
        <v>43488</v>
      </c>
      <c r="B3734" s="32">
        <f>VLOOKUP($A3734,'0.5X SVXY-Web'!$A$1:$G$10000,2,0)</f>
        <v>45.619999</v>
      </c>
      <c r="C3734" s="32">
        <f>VLOOKUP($A3734,'0.5X SVXY-Web'!$A$1:$G$10000,3,0)</f>
        <v>45.689999</v>
      </c>
      <c r="D3734" s="32">
        <f>VLOOKUP($A3734,'0.5X SVXY-Web'!$A$1:$G$10000,4,0)</f>
        <v>44.09</v>
      </c>
      <c r="E3734" s="32">
        <f>VLOOKUP($A3734,'0.5X SVXY-Web'!$A$1:$G$10000,5,0)</f>
        <v>45.450001</v>
      </c>
    </row>
    <row r="3735" spans="1:5" x14ac:dyDescent="0.25">
      <c r="A3735" s="1">
        <v>43489</v>
      </c>
      <c r="B3735" s="32">
        <f>VLOOKUP($A3735,'0.5X SVXY-Web'!$A$1:$G$10000,2,0)</f>
        <v>45.400002000000001</v>
      </c>
      <c r="C3735" s="32">
        <f>VLOOKUP($A3735,'0.5X SVXY-Web'!$A$1:$G$10000,3,0)</f>
        <v>46.240001999999997</v>
      </c>
      <c r="D3735" s="32">
        <f>VLOOKUP($A3735,'0.5X SVXY-Web'!$A$1:$G$10000,4,0)</f>
        <v>45.110000999999997</v>
      </c>
      <c r="E3735" s="32">
        <f>VLOOKUP($A3735,'0.5X SVXY-Web'!$A$1:$G$10000,5,0)</f>
        <v>46.200001</v>
      </c>
    </row>
    <row r="3736" spans="1:5" x14ac:dyDescent="0.25">
      <c r="A3736" s="1">
        <v>43490</v>
      </c>
      <c r="B3736" s="32">
        <f>VLOOKUP($A3736,'0.5X SVXY-Web'!$A$1:$G$10000,2,0)</f>
        <v>46.779998999999997</v>
      </c>
      <c r="C3736" s="32">
        <f>VLOOKUP($A3736,'0.5X SVXY-Web'!$A$1:$G$10000,3,0)</f>
        <v>47.16</v>
      </c>
      <c r="D3736" s="32">
        <f>VLOOKUP($A3736,'0.5X SVXY-Web'!$A$1:$G$10000,4,0)</f>
        <v>46.599997999999999</v>
      </c>
      <c r="E3736" s="32">
        <f>VLOOKUP($A3736,'0.5X SVXY-Web'!$A$1:$G$10000,5,0)</f>
        <v>47.07</v>
      </c>
    </row>
    <row r="3737" spans="1:5" x14ac:dyDescent="0.25">
      <c r="A3737" s="1">
        <v>43493</v>
      </c>
      <c r="B3737" s="32">
        <f>VLOOKUP($A3737,'0.5X SVXY-Web'!$A$1:$G$10000,2,0)</f>
        <v>46.259998000000003</v>
      </c>
      <c r="C3737" s="32">
        <f>VLOOKUP($A3737,'0.5X SVXY-Web'!$A$1:$G$10000,3,0)</f>
        <v>46.259998000000003</v>
      </c>
      <c r="D3737" s="32">
        <f>VLOOKUP($A3737,'0.5X SVXY-Web'!$A$1:$G$10000,4,0)</f>
        <v>45.34</v>
      </c>
      <c r="E3737" s="32">
        <f>VLOOKUP($A3737,'0.5X SVXY-Web'!$A$1:$G$10000,5,0)</f>
        <v>46.09</v>
      </c>
    </row>
    <row r="3738" spans="1:5" x14ac:dyDescent="0.25">
      <c r="A3738" s="1">
        <v>43494</v>
      </c>
      <c r="B3738" s="32">
        <f>VLOOKUP($A3738,'0.5X SVXY-Web'!$A$1:$G$10000,2,0)</f>
        <v>46.41</v>
      </c>
      <c r="C3738" s="32">
        <f>VLOOKUP($A3738,'0.5X SVXY-Web'!$A$1:$G$10000,3,0)</f>
        <v>46.57</v>
      </c>
      <c r="D3738" s="32">
        <f>VLOOKUP($A3738,'0.5X SVXY-Web'!$A$1:$G$10000,4,0)</f>
        <v>45.810001</v>
      </c>
      <c r="E3738" s="32">
        <f>VLOOKUP($A3738,'0.5X SVXY-Web'!$A$1:$G$10000,5,0)</f>
        <v>46.150002000000001</v>
      </c>
    </row>
    <row r="3739" spans="1:5" x14ac:dyDescent="0.25">
      <c r="A3739" s="1">
        <v>43495</v>
      </c>
      <c r="B3739" s="32">
        <f>VLOOKUP($A3739,'0.5X SVXY-Web'!$A$1:$G$10000,2,0)</f>
        <v>46.529998999999997</v>
      </c>
      <c r="C3739" s="32">
        <f>VLOOKUP($A3739,'0.5X SVXY-Web'!$A$1:$G$10000,3,0)</f>
        <v>47.259998000000003</v>
      </c>
      <c r="D3739" s="32">
        <f>VLOOKUP($A3739,'0.5X SVXY-Web'!$A$1:$G$10000,4,0)</f>
        <v>46.139999000000003</v>
      </c>
      <c r="E3739" s="32">
        <f>VLOOKUP($A3739,'0.5X SVXY-Web'!$A$1:$G$10000,5,0)</f>
        <v>47.209999000000003</v>
      </c>
    </row>
    <row r="3740" spans="1:5" x14ac:dyDescent="0.25">
      <c r="A3740" s="1">
        <v>43496</v>
      </c>
      <c r="B3740" s="32">
        <f>VLOOKUP($A3740,'0.5X SVXY-Web'!$A$1:$G$10000,2,0)</f>
        <v>47.240001999999997</v>
      </c>
      <c r="C3740" s="32">
        <f>VLOOKUP($A3740,'0.5X SVXY-Web'!$A$1:$G$10000,3,0)</f>
        <v>48.23</v>
      </c>
      <c r="D3740" s="32">
        <f>VLOOKUP($A3740,'0.5X SVXY-Web'!$A$1:$G$10000,4,0)</f>
        <v>47.240001999999997</v>
      </c>
      <c r="E3740" s="32">
        <f>VLOOKUP($A3740,'0.5X SVXY-Web'!$A$1:$G$10000,5,0)</f>
        <v>48.189999</v>
      </c>
    </row>
    <row r="3741" spans="1:5" x14ac:dyDescent="0.25">
      <c r="A3741" s="1">
        <v>43497</v>
      </c>
      <c r="B3741" s="32">
        <f>VLOOKUP($A3741,'0.5X SVXY-Web'!$A$1:$G$10000,2,0)</f>
        <v>48.27</v>
      </c>
      <c r="C3741" s="32">
        <f>VLOOKUP($A3741,'0.5X SVXY-Web'!$A$1:$G$10000,3,0)</f>
        <v>48.59</v>
      </c>
      <c r="D3741" s="32">
        <f>VLOOKUP($A3741,'0.5X SVXY-Web'!$A$1:$G$10000,4,0)</f>
        <v>48.080002</v>
      </c>
      <c r="E3741" s="32">
        <f>VLOOKUP($A3741,'0.5X SVXY-Web'!$A$1:$G$10000,5,0)</f>
        <v>48.43</v>
      </c>
    </row>
    <row r="3742" spans="1:5" x14ac:dyDescent="0.25">
      <c r="A3742" s="1">
        <v>43500</v>
      </c>
      <c r="B3742" s="32">
        <f>VLOOKUP($A3742,'0.5X SVXY-Web'!$A$1:$G$10000,2,0)</f>
        <v>48.549999</v>
      </c>
      <c r="C3742" s="32">
        <f>VLOOKUP($A3742,'0.5X SVXY-Web'!$A$1:$G$10000,3,0)</f>
        <v>49.32</v>
      </c>
      <c r="D3742" s="32">
        <f>VLOOKUP($A3742,'0.5X SVXY-Web'!$A$1:$G$10000,4,0)</f>
        <v>48.400002000000001</v>
      </c>
      <c r="E3742" s="32">
        <f>VLOOKUP($A3742,'0.5X SVXY-Web'!$A$1:$G$10000,5,0)</f>
        <v>49.23</v>
      </c>
    </row>
    <row r="3743" spans="1:5" x14ac:dyDescent="0.25">
      <c r="A3743" s="1">
        <v>43501</v>
      </c>
      <c r="B3743" s="32">
        <f>VLOOKUP($A3743,'0.5X SVXY-Web'!$A$1:$G$10000,2,0)</f>
        <v>49.439999</v>
      </c>
      <c r="C3743" s="32">
        <f>VLOOKUP($A3743,'0.5X SVXY-Web'!$A$1:$G$10000,3,0)</f>
        <v>49.959999000000003</v>
      </c>
      <c r="D3743" s="32">
        <f>VLOOKUP($A3743,'0.5X SVXY-Web'!$A$1:$G$10000,4,0)</f>
        <v>49.209999000000003</v>
      </c>
      <c r="E3743" s="32">
        <f>VLOOKUP($A3743,'0.5X SVXY-Web'!$A$1:$G$10000,5,0)</f>
        <v>49.380001</v>
      </c>
    </row>
    <row r="3744" spans="1:5" x14ac:dyDescent="0.25">
      <c r="A3744" s="1">
        <v>43502</v>
      </c>
      <c r="B3744" s="32">
        <f>VLOOKUP($A3744,'0.5X SVXY-Web'!$A$1:$G$10000,2,0)</f>
        <v>49.630001</v>
      </c>
      <c r="C3744" s="32">
        <f>VLOOKUP($A3744,'0.5X SVXY-Web'!$A$1:$G$10000,3,0)</f>
        <v>49.84</v>
      </c>
      <c r="D3744" s="32">
        <f>VLOOKUP($A3744,'0.5X SVXY-Web'!$A$1:$G$10000,4,0)</f>
        <v>49.259998000000003</v>
      </c>
      <c r="E3744" s="32">
        <f>VLOOKUP($A3744,'0.5X SVXY-Web'!$A$1:$G$10000,5,0)</f>
        <v>49.549999</v>
      </c>
    </row>
    <row r="3745" spans="1:5" x14ac:dyDescent="0.25">
      <c r="A3745" s="1">
        <v>43503</v>
      </c>
      <c r="B3745" s="32">
        <f>VLOOKUP($A3745,'0.5X SVXY-Web'!$A$1:$G$10000,2,0)</f>
        <v>48.84</v>
      </c>
      <c r="C3745" s="32">
        <f>VLOOKUP($A3745,'0.5X SVXY-Web'!$A$1:$G$10000,3,0)</f>
        <v>49.18</v>
      </c>
      <c r="D3745" s="32">
        <f>VLOOKUP($A3745,'0.5X SVXY-Web'!$A$1:$G$10000,4,0)</f>
        <v>47.720001000000003</v>
      </c>
      <c r="E3745" s="32">
        <f>VLOOKUP($A3745,'0.5X SVXY-Web'!$A$1:$G$10000,5,0)</f>
        <v>48.75</v>
      </c>
    </row>
    <row r="3746" spans="1:5" x14ac:dyDescent="0.25">
      <c r="A3746" s="1">
        <v>43504</v>
      </c>
      <c r="B3746" s="32">
        <f>VLOOKUP($A3746,'0.5X SVXY-Web'!$A$1:$G$10000,2,0)</f>
        <v>48.16</v>
      </c>
      <c r="C3746" s="32">
        <f>VLOOKUP($A3746,'0.5X SVXY-Web'!$A$1:$G$10000,3,0)</f>
        <v>49.049999</v>
      </c>
      <c r="D3746" s="32">
        <f>VLOOKUP($A3746,'0.5X SVXY-Web'!$A$1:$G$10000,4,0)</f>
        <v>47.93</v>
      </c>
      <c r="E3746" s="32">
        <f>VLOOKUP($A3746,'0.5X SVXY-Web'!$A$1:$G$10000,5,0)</f>
        <v>49.009998000000003</v>
      </c>
    </row>
    <row r="3747" spans="1:5" x14ac:dyDescent="0.25">
      <c r="A3747" s="1">
        <v>43507</v>
      </c>
      <c r="B3747" s="32">
        <f>VLOOKUP($A3747,'0.5X SVXY-Web'!$A$1:$G$10000,2,0)</f>
        <v>49.360000999999997</v>
      </c>
      <c r="C3747" s="32">
        <f>VLOOKUP($A3747,'0.5X SVXY-Web'!$A$1:$G$10000,3,0)</f>
        <v>49.52</v>
      </c>
      <c r="D3747" s="32">
        <f>VLOOKUP($A3747,'0.5X SVXY-Web'!$A$1:$G$10000,4,0)</f>
        <v>48.91</v>
      </c>
      <c r="E3747" s="32">
        <f>VLOOKUP($A3747,'0.5X SVXY-Web'!$A$1:$G$10000,5,0)</f>
        <v>49.290000999999997</v>
      </c>
    </row>
    <row r="3748" spans="1:5" x14ac:dyDescent="0.25">
      <c r="A3748" s="1">
        <v>43508</v>
      </c>
      <c r="B3748" s="32">
        <f>VLOOKUP($A3748,'0.5X SVXY-Web'!$A$1:$G$10000,2,0)</f>
        <v>49.849997999999999</v>
      </c>
      <c r="C3748" s="32">
        <f>VLOOKUP($A3748,'0.5X SVXY-Web'!$A$1:$G$10000,3,0)</f>
        <v>50.009998000000003</v>
      </c>
      <c r="D3748" s="32">
        <f>VLOOKUP($A3748,'0.5X SVXY-Web'!$A$1:$G$10000,4,0)</f>
        <v>49.57</v>
      </c>
      <c r="E3748" s="32">
        <f>VLOOKUP($A3748,'0.5X SVXY-Web'!$A$1:$G$10000,5,0)</f>
        <v>49.700001</v>
      </c>
    </row>
    <row r="3749" spans="1:5" x14ac:dyDescent="0.25">
      <c r="A3749" s="1">
        <v>43509</v>
      </c>
      <c r="B3749" s="32">
        <f>VLOOKUP($A3749,'0.5X SVXY-Web'!$A$1:$G$10000,2,0)</f>
        <v>49.919998</v>
      </c>
      <c r="C3749" s="32">
        <f>VLOOKUP($A3749,'0.5X SVXY-Web'!$A$1:$G$10000,3,0)</f>
        <v>50.029998999999997</v>
      </c>
      <c r="D3749" s="32">
        <f>VLOOKUP($A3749,'0.5X SVXY-Web'!$A$1:$G$10000,4,0)</f>
        <v>49.5</v>
      </c>
      <c r="E3749" s="32">
        <f>VLOOKUP($A3749,'0.5X SVXY-Web'!$A$1:$G$10000,5,0)</f>
        <v>49.790000999999997</v>
      </c>
    </row>
    <row r="3750" spans="1:5" x14ac:dyDescent="0.25">
      <c r="A3750" s="1">
        <v>43510</v>
      </c>
      <c r="B3750" s="32">
        <f>VLOOKUP($A3750,'0.5X SVXY-Web'!$A$1:$G$10000,2,0)</f>
        <v>49.209999000000003</v>
      </c>
      <c r="C3750" s="32">
        <f>VLOOKUP($A3750,'0.5X SVXY-Web'!$A$1:$G$10000,3,0)</f>
        <v>49.799999</v>
      </c>
      <c r="D3750" s="32">
        <f>VLOOKUP($A3750,'0.5X SVXY-Web'!$A$1:$G$10000,4,0)</f>
        <v>48.759998000000003</v>
      </c>
      <c r="E3750" s="32">
        <f>VLOOKUP($A3750,'0.5X SVXY-Web'!$A$1:$G$10000,5,0)</f>
        <v>49.330002</v>
      </c>
    </row>
    <row r="3751" spans="1:5" x14ac:dyDescent="0.25">
      <c r="A3751" s="1">
        <v>43511</v>
      </c>
      <c r="B3751" s="32">
        <f>VLOOKUP($A3751,'0.5X SVXY-Web'!$A$1:$G$10000,2,0)</f>
        <v>49.810001</v>
      </c>
      <c r="C3751" s="32">
        <f>VLOOKUP($A3751,'0.5X SVXY-Web'!$A$1:$G$10000,3,0)</f>
        <v>50.220001000000003</v>
      </c>
      <c r="D3751" s="32">
        <f>VLOOKUP($A3751,'0.5X SVXY-Web'!$A$1:$G$10000,4,0)</f>
        <v>49.619999</v>
      </c>
      <c r="E3751" s="32">
        <f>VLOOKUP($A3751,'0.5X SVXY-Web'!$A$1:$G$10000,5,0)</f>
        <v>50.169998</v>
      </c>
    </row>
    <row r="3752" spans="1:5" x14ac:dyDescent="0.25">
      <c r="A3752" s="1">
        <v>43515</v>
      </c>
      <c r="B3752" s="32">
        <f>VLOOKUP($A3752,'0.5X SVXY-Web'!$A$1:$G$10000,2,0)</f>
        <v>49.720001000000003</v>
      </c>
      <c r="C3752" s="32">
        <f>VLOOKUP($A3752,'0.5X SVXY-Web'!$A$1:$G$10000,3,0)</f>
        <v>50.439999</v>
      </c>
      <c r="D3752" s="32">
        <f>VLOOKUP($A3752,'0.5X SVXY-Web'!$A$1:$G$10000,4,0)</f>
        <v>49.639999000000003</v>
      </c>
      <c r="E3752" s="32">
        <f>VLOOKUP($A3752,'0.5X SVXY-Web'!$A$1:$G$10000,5,0)</f>
        <v>50.110000999999997</v>
      </c>
    </row>
    <row r="3753" spans="1:5" x14ac:dyDescent="0.25">
      <c r="A3753" s="1">
        <v>43516</v>
      </c>
      <c r="B3753" s="32">
        <f>VLOOKUP($A3753,'0.5X SVXY-Web'!$A$1:$G$10000,2,0)</f>
        <v>50.299999</v>
      </c>
      <c r="C3753" s="32">
        <f>VLOOKUP($A3753,'0.5X SVXY-Web'!$A$1:$G$10000,3,0)</f>
        <v>51.139999000000003</v>
      </c>
      <c r="D3753" s="32">
        <f>VLOOKUP($A3753,'0.5X SVXY-Web'!$A$1:$G$10000,4,0)</f>
        <v>50.279998999999997</v>
      </c>
      <c r="E3753" s="32">
        <f>VLOOKUP($A3753,'0.5X SVXY-Web'!$A$1:$G$10000,5,0)</f>
        <v>51.099997999999999</v>
      </c>
    </row>
    <row r="3754" spans="1:5" x14ac:dyDescent="0.25">
      <c r="A3754" s="1">
        <v>43517</v>
      </c>
      <c r="B3754" s="32">
        <f>VLOOKUP($A3754,'0.5X SVXY-Web'!$A$1:$G$10000,2,0)</f>
        <v>51.029998999999997</v>
      </c>
      <c r="C3754" s="32">
        <f>VLOOKUP($A3754,'0.5X SVXY-Web'!$A$1:$G$10000,3,0)</f>
        <v>51.450001</v>
      </c>
      <c r="D3754" s="32">
        <f>VLOOKUP($A3754,'0.5X SVXY-Web'!$A$1:$G$10000,4,0)</f>
        <v>50.360000999999997</v>
      </c>
      <c r="E3754" s="32">
        <f>VLOOKUP($A3754,'0.5X SVXY-Web'!$A$1:$G$10000,5,0)</f>
        <v>50.790000999999997</v>
      </c>
    </row>
    <row r="3755" spans="1:5" x14ac:dyDescent="0.25">
      <c r="A3755" s="1">
        <v>43518</v>
      </c>
      <c r="B3755" s="32">
        <f>VLOOKUP($A3755,'0.5X SVXY-Web'!$A$1:$G$10000,2,0)</f>
        <v>51.209999000000003</v>
      </c>
      <c r="C3755" s="32">
        <f>VLOOKUP($A3755,'0.5X SVXY-Web'!$A$1:$G$10000,3,0)</f>
        <v>51.790000999999997</v>
      </c>
      <c r="D3755" s="32">
        <f>VLOOKUP($A3755,'0.5X SVXY-Web'!$A$1:$G$10000,4,0)</f>
        <v>51.139999000000003</v>
      </c>
      <c r="E3755" s="32">
        <f>VLOOKUP($A3755,'0.5X SVXY-Web'!$A$1:$G$10000,5,0)</f>
        <v>51.73</v>
      </c>
    </row>
    <row r="3756" spans="1:5" x14ac:dyDescent="0.25">
      <c r="A3756" s="1">
        <v>43521</v>
      </c>
      <c r="B3756" s="32">
        <f>VLOOKUP($A3756,'0.5X SVXY-Web'!$A$1:$G$10000,2,0)</f>
        <v>52.400002000000001</v>
      </c>
      <c r="C3756" s="32">
        <f>VLOOKUP($A3756,'0.5X SVXY-Web'!$A$1:$G$10000,3,0)</f>
        <v>52.599997999999999</v>
      </c>
      <c r="D3756" s="32">
        <f>VLOOKUP($A3756,'0.5X SVXY-Web'!$A$1:$G$10000,4,0)</f>
        <v>51.23</v>
      </c>
      <c r="E3756" s="32">
        <f>VLOOKUP($A3756,'0.5X SVXY-Web'!$A$1:$G$10000,5,0)</f>
        <v>51.259998000000003</v>
      </c>
    </row>
    <row r="3757" spans="1:5" x14ac:dyDescent="0.25">
      <c r="A3757" s="1">
        <v>43522</v>
      </c>
      <c r="B3757" s="32">
        <f>VLOOKUP($A3757,'0.5X SVXY-Web'!$A$1:$G$10000,2,0)</f>
        <v>50.889999000000003</v>
      </c>
      <c r="C3757" s="32">
        <f>VLOOKUP($A3757,'0.5X SVXY-Web'!$A$1:$G$10000,3,0)</f>
        <v>51.459999000000003</v>
      </c>
      <c r="D3757" s="32">
        <f>VLOOKUP($A3757,'0.5X SVXY-Web'!$A$1:$G$10000,4,0)</f>
        <v>50.720001000000003</v>
      </c>
      <c r="E3757" s="32">
        <f>VLOOKUP($A3757,'0.5X SVXY-Web'!$A$1:$G$10000,5,0)</f>
        <v>51.029998999999997</v>
      </c>
    </row>
    <row r="3758" spans="1:5" x14ac:dyDescent="0.25">
      <c r="A3758" s="1">
        <v>43523</v>
      </c>
      <c r="B3758" s="32">
        <f>VLOOKUP($A3758,'0.5X SVXY-Web'!$A$1:$G$10000,2,0)</f>
        <v>50.779998999999997</v>
      </c>
      <c r="C3758" s="32">
        <f>VLOOKUP($A3758,'0.5X SVXY-Web'!$A$1:$G$10000,3,0)</f>
        <v>51.220001000000003</v>
      </c>
      <c r="D3758" s="32">
        <f>VLOOKUP($A3758,'0.5X SVXY-Web'!$A$1:$G$10000,4,0)</f>
        <v>50.09</v>
      </c>
      <c r="E3758" s="32">
        <f>VLOOKUP($A3758,'0.5X SVXY-Web'!$A$1:$G$10000,5,0)</f>
        <v>50.990001999999997</v>
      </c>
    </row>
    <row r="3759" spans="1:5" x14ac:dyDescent="0.25">
      <c r="A3759" s="1">
        <v>43524</v>
      </c>
      <c r="B3759" s="32">
        <f>VLOOKUP($A3759,'0.5X SVXY-Web'!$A$1:$G$10000,2,0)</f>
        <v>50.98</v>
      </c>
      <c r="C3759" s="32">
        <f>VLOOKUP($A3759,'0.5X SVXY-Web'!$A$1:$G$10000,3,0)</f>
        <v>51.52</v>
      </c>
      <c r="D3759" s="32">
        <f>VLOOKUP($A3759,'0.5X SVXY-Web'!$A$1:$G$10000,4,0)</f>
        <v>50.919998</v>
      </c>
      <c r="E3759" s="32">
        <f>VLOOKUP($A3759,'0.5X SVXY-Web'!$A$1:$G$10000,5,0)</f>
        <v>51.040000999999997</v>
      </c>
    </row>
    <row r="3760" spans="1:5" x14ac:dyDescent="0.25">
      <c r="A3760" s="1">
        <v>43525</v>
      </c>
      <c r="B3760" s="32">
        <f>VLOOKUP($A3760,'0.5X SVXY-Web'!$A$1:$G$10000,2,0)</f>
        <v>51.700001</v>
      </c>
      <c r="C3760" s="32">
        <f>VLOOKUP($A3760,'0.5X SVXY-Web'!$A$1:$G$10000,3,0)</f>
        <v>52.220001000000003</v>
      </c>
      <c r="D3760" s="32">
        <f>VLOOKUP($A3760,'0.5X SVXY-Web'!$A$1:$G$10000,4,0)</f>
        <v>51.220001000000003</v>
      </c>
      <c r="E3760" s="32">
        <f>VLOOKUP($A3760,'0.5X SVXY-Web'!$A$1:$G$10000,5,0)</f>
        <v>52.18</v>
      </c>
    </row>
    <row r="3761" spans="1:5" x14ac:dyDescent="0.25">
      <c r="A3761" s="1">
        <v>43528</v>
      </c>
      <c r="B3761" s="32">
        <f>VLOOKUP($A3761,'0.5X SVXY-Web'!$A$1:$G$10000,2,0)</f>
        <v>52.52</v>
      </c>
      <c r="C3761" s="32">
        <f>VLOOKUP($A3761,'0.5X SVXY-Web'!$A$1:$G$10000,3,0)</f>
        <v>52.82</v>
      </c>
      <c r="D3761" s="32">
        <f>VLOOKUP($A3761,'0.5X SVXY-Web'!$A$1:$G$10000,4,0)</f>
        <v>50.169998</v>
      </c>
      <c r="E3761" s="32">
        <f>VLOOKUP($A3761,'0.5X SVXY-Web'!$A$1:$G$10000,5,0)</f>
        <v>51.540000999999997</v>
      </c>
    </row>
    <row r="3762" spans="1:5" x14ac:dyDescent="0.25">
      <c r="A3762" s="1">
        <v>43529</v>
      </c>
      <c r="B3762" s="32">
        <f>VLOOKUP($A3762,'0.5X SVXY-Web'!$A$1:$G$10000,2,0)</f>
        <v>51.650002000000001</v>
      </c>
      <c r="C3762" s="32">
        <f>VLOOKUP($A3762,'0.5X SVXY-Web'!$A$1:$G$10000,3,0)</f>
        <v>51.75</v>
      </c>
      <c r="D3762" s="32">
        <f>VLOOKUP($A3762,'0.5X SVXY-Web'!$A$1:$G$10000,4,0)</f>
        <v>50.990001999999997</v>
      </c>
      <c r="E3762" s="32">
        <f>VLOOKUP($A3762,'0.5X SVXY-Web'!$A$1:$G$10000,5,0)</f>
        <v>51.400002000000001</v>
      </c>
    </row>
    <row r="3763" spans="1:5" x14ac:dyDescent="0.25">
      <c r="A3763" s="1">
        <v>43530</v>
      </c>
      <c r="B3763" s="32">
        <f>VLOOKUP($A3763,'0.5X SVXY-Web'!$A$1:$G$10000,2,0)</f>
        <v>51.400002000000001</v>
      </c>
      <c r="C3763" s="32">
        <f>VLOOKUP($A3763,'0.5X SVXY-Web'!$A$1:$G$10000,3,0)</f>
        <v>51.419998</v>
      </c>
      <c r="D3763" s="32">
        <f>VLOOKUP($A3763,'0.5X SVXY-Web'!$A$1:$G$10000,4,0)</f>
        <v>50.490001999999997</v>
      </c>
      <c r="E3763" s="32">
        <f>VLOOKUP($A3763,'0.5X SVXY-Web'!$A$1:$G$10000,5,0)</f>
        <v>50.639999000000003</v>
      </c>
    </row>
    <row r="3764" spans="1:5" x14ac:dyDescent="0.25">
      <c r="A3764" s="1">
        <v>43531</v>
      </c>
      <c r="B3764" s="32">
        <f>VLOOKUP($A3764,'0.5X SVXY-Web'!$A$1:$G$10000,2,0)</f>
        <v>50.360000999999997</v>
      </c>
      <c r="C3764" s="32">
        <f>VLOOKUP($A3764,'0.5X SVXY-Web'!$A$1:$G$10000,3,0)</f>
        <v>50.41</v>
      </c>
      <c r="D3764" s="32">
        <f>VLOOKUP($A3764,'0.5X SVXY-Web'!$A$1:$G$10000,4,0)</f>
        <v>49.189999</v>
      </c>
      <c r="E3764" s="32">
        <f>VLOOKUP($A3764,'0.5X SVXY-Web'!$A$1:$G$10000,5,0)</f>
        <v>49.720001000000003</v>
      </c>
    </row>
    <row r="3765" spans="1:5" x14ac:dyDescent="0.25">
      <c r="A3765" s="1">
        <v>43532</v>
      </c>
      <c r="B3765" s="32">
        <f>VLOOKUP($A3765,'0.5X SVXY-Web'!$A$1:$G$10000,2,0)</f>
        <v>48.919998</v>
      </c>
      <c r="C3765" s="32">
        <f>VLOOKUP($A3765,'0.5X SVXY-Web'!$A$1:$G$10000,3,0)</f>
        <v>49.580002</v>
      </c>
      <c r="D3765" s="32">
        <f>VLOOKUP($A3765,'0.5X SVXY-Web'!$A$1:$G$10000,4,0)</f>
        <v>48.52</v>
      </c>
      <c r="E3765" s="32">
        <f>VLOOKUP($A3765,'0.5X SVXY-Web'!$A$1:$G$10000,5,0)</f>
        <v>49.57</v>
      </c>
    </row>
    <row r="3766" spans="1:5" x14ac:dyDescent="0.25">
      <c r="A3766" s="1">
        <v>43535</v>
      </c>
      <c r="B3766" s="32">
        <f>VLOOKUP($A3766,'0.5X SVXY-Web'!$A$1:$G$10000,2,0)</f>
        <v>50.040000999999997</v>
      </c>
      <c r="C3766" s="32">
        <f>VLOOKUP($A3766,'0.5X SVXY-Web'!$A$1:$G$10000,3,0)</f>
        <v>51.48</v>
      </c>
      <c r="D3766" s="32">
        <f>VLOOKUP($A3766,'0.5X SVXY-Web'!$A$1:$G$10000,4,0)</f>
        <v>50.040000999999997</v>
      </c>
      <c r="E3766" s="32">
        <f>VLOOKUP($A3766,'0.5X SVXY-Web'!$A$1:$G$10000,5,0)</f>
        <v>51.400002000000001</v>
      </c>
    </row>
    <row r="3767" spans="1:5" x14ac:dyDescent="0.25">
      <c r="A3767" s="1">
        <v>43536</v>
      </c>
      <c r="B3767" s="32">
        <f>VLOOKUP($A3767,'0.5X SVXY-Web'!$A$1:$G$10000,2,0)</f>
        <v>51.650002000000001</v>
      </c>
      <c r="C3767" s="32">
        <f>VLOOKUP($A3767,'0.5X SVXY-Web'!$A$1:$G$10000,3,0)</f>
        <v>52.150002000000001</v>
      </c>
      <c r="D3767" s="32">
        <f>VLOOKUP($A3767,'0.5X SVXY-Web'!$A$1:$G$10000,4,0)</f>
        <v>51.529998999999997</v>
      </c>
      <c r="E3767" s="32">
        <f>VLOOKUP($A3767,'0.5X SVXY-Web'!$A$1:$G$10000,5,0)</f>
        <v>52.130001</v>
      </c>
    </row>
    <row r="3768" spans="1:5" x14ac:dyDescent="0.25">
      <c r="A3768" s="1">
        <v>43537</v>
      </c>
      <c r="B3768" s="32">
        <f>VLOOKUP($A3768,'0.5X SVXY-Web'!$A$1:$G$10000,2,0)</f>
        <v>52.290000999999997</v>
      </c>
      <c r="C3768" s="32">
        <f>VLOOKUP($A3768,'0.5X SVXY-Web'!$A$1:$G$10000,3,0)</f>
        <v>52.630001</v>
      </c>
      <c r="D3768" s="32">
        <f>VLOOKUP($A3768,'0.5X SVXY-Web'!$A$1:$G$10000,4,0)</f>
        <v>52.150002000000001</v>
      </c>
      <c r="E3768" s="32">
        <f>VLOOKUP($A3768,'0.5X SVXY-Web'!$A$1:$G$10000,5,0)</f>
        <v>52.380001</v>
      </c>
    </row>
    <row r="3769" spans="1:5" x14ac:dyDescent="0.25">
      <c r="A3769" s="1">
        <v>43538</v>
      </c>
      <c r="B3769" s="32">
        <f>VLOOKUP($A3769,'0.5X SVXY-Web'!$A$1:$G$10000,2,0)</f>
        <v>52.389999000000003</v>
      </c>
      <c r="C3769" s="32">
        <f>VLOOKUP($A3769,'0.5X SVXY-Web'!$A$1:$G$10000,3,0)</f>
        <v>52.91</v>
      </c>
      <c r="D3769" s="32">
        <f>VLOOKUP($A3769,'0.5X SVXY-Web'!$A$1:$G$10000,4,0)</f>
        <v>52.330002</v>
      </c>
      <c r="E3769" s="32">
        <f>VLOOKUP($A3769,'0.5X SVXY-Web'!$A$1:$G$10000,5,0)</f>
        <v>52.810001</v>
      </c>
    </row>
    <row r="3770" spans="1:5" x14ac:dyDescent="0.25">
      <c r="A3770" s="1">
        <v>43539</v>
      </c>
      <c r="B3770" s="32">
        <f>VLOOKUP($A3770,'0.5X SVXY-Web'!$A$1:$G$10000,2,0)</f>
        <v>52.959999000000003</v>
      </c>
      <c r="C3770" s="32">
        <f>VLOOKUP($A3770,'0.5X SVXY-Web'!$A$1:$G$10000,3,0)</f>
        <v>53.650002000000001</v>
      </c>
      <c r="D3770" s="32">
        <f>VLOOKUP($A3770,'0.5X SVXY-Web'!$A$1:$G$10000,4,0)</f>
        <v>52.860000999999997</v>
      </c>
      <c r="E3770" s="32">
        <f>VLOOKUP($A3770,'0.5X SVXY-Web'!$A$1:$G$10000,5,0)</f>
        <v>53.32</v>
      </c>
    </row>
    <row r="3771" spans="1:5" x14ac:dyDescent="0.25">
      <c r="A3771" s="1">
        <v>43542</v>
      </c>
      <c r="B3771" s="32">
        <f>VLOOKUP($A3771,'0.5X SVXY-Web'!$A$1:$G$10000,2,0)</f>
        <v>53.119999</v>
      </c>
      <c r="C3771" s="32">
        <f>VLOOKUP($A3771,'0.5X SVXY-Web'!$A$1:$G$10000,3,0)</f>
        <v>53.459999000000003</v>
      </c>
      <c r="D3771" s="32">
        <f>VLOOKUP($A3771,'0.5X SVXY-Web'!$A$1:$G$10000,4,0)</f>
        <v>52.669998</v>
      </c>
      <c r="E3771" s="32">
        <f>VLOOKUP($A3771,'0.5X SVXY-Web'!$A$1:$G$10000,5,0)</f>
        <v>53.240001999999997</v>
      </c>
    </row>
    <row r="3772" spans="1:5" x14ac:dyDescent="0.25">
      <c r="A3772" s="1">
        <v>43543</v>
      </c>
      <c r="B3772" s="32">
        <f>VLOOKUP($A3772,'0.5X SVXY-Web'!$A$1:$G$10000,2,0)</f>
        <v>53.66</v>
      </c>
      <c r="C3772" s="32">
        <f>VLOOKUP($A3772,'0.5X SVXY-Web'!$A$1:$G$10000,3,0)</f>
        <v>53.73</v>
      </c>
      <c r="D3772" s="32">
        <f>VLOOKUP($A3772,'0.5X SVXY-Web'!$A$1:$G$10000,4,0)</f>
        <v>52.619999</v>
      </c>
      <c r="E3772" s="32">
        <f>VLOOKUP($A3772,'0.5X SVXY-Web'!$A$1:$G$10000,5,0)</f>
        <v>53</v>
      </c>
    </row>
    <row r="3773" spans="1:5" x14ac:dyDescent="0.25">
      <c r="A3773" s="1">
        <v>43544</v>
      </c>
      <c r="B3773" s="32">
        <f>VLOOKUP($A3773,'0.5X SVXY-Web'!$A$1:$G$10000,2,0)</f>
        <v>53.029998999999997</v>
      </c>
      <c r="C3773" s="32">
        <f>VLOOKUP($A3773,'0.5X SVXY-Web'!$A$1:$G$10000,3,0)</f>
        <v>53.599997999999999</v>
      </c>
      <c r="D3773" s="32">
        <f>VLOOKUP($A3773,'0.5X SVXY-Web'!$A$1:$G$10000,4,0)</f>
        <v>52.43</v>
      </c>
      <c r="E3773" s="32">
        <f>VLOOKUP($A3773,'0.5X SVXY-Web'!$A$1:$G$10000,5,0)</f>
        <v>52.77</v>
      </c>
    </row>
    <row r="3774" spans="1:5" x14ac:dyDescent="0.25">
      <c r="A3774" s="1">
        <v>43545</v>
      </c>
      <c r="B3774" s="32">
        <f>VLOOKUP($A3774,'0.5X SVXY-Web'!$A$1:$G$10000,2,0)</f>
        <v>52.380001</v>
      </c>
      <c r="C3774" s="32">
        <f>VLOOKUP($A3774,'0.5X SVXY-Web'!$A$1:$G$10000,3,0)</f>
        <v>53.41</v>
      </c>
      <c r="D3774" s="32">
        <f>VLOOKUP($A3774,'0.5X SVXY-Web'!$A$1:$G$10000,4,0)</f>
        <v>52.360000999999997</v>
      </c>
      <c r="E3774" s="32">
        <f>VLOOKUP($A3774,'0.5X SVXY-Web'!$A$1:$G$10000,5,0)</f>
        <v>53.110000999999997</v>
      </c>
    </row>
    <row r="3775" spans="1:5" x14ac:dyDescent="0.25">
      <c r="A3775" s="1">
        <v>43546</v>
      </c>
      <c r="B3775" s="32">
        <f>VLOOKUP($A3775,'0.5X SVXY-Web'!$A$1:$G$10000,2,0)</f>
        <v>52.52</v>
      </c>
      <c r="C3775" s="32">
        <f>VLOOKUP($A3775,'0.5X SVXY-Web'!$A$1:$G$10000,3,0)</f>
        <v>52.799999</v>
      </c>
      <c r="D3775" s="32">
        <f>VLOOKUP($A3775,'0.5X SVXY-Web'!$A$1:$G$10000,4,0)</f>
        <v>49.830002</v>
      </c>
      <c r="E3775" s="32">
        <f>VLOOKUP($A3775,'0.5X SVXY-Web'!$A$1:$G$10000,5,0)</f>
        <v>50.029998999999997</v>
      </c>
    </row>
    <row r="3776" spans="1:5" x14ac:dyDescent="0.25">
      <c r="A3776" s="1">
        <v>43549</v>
      </c>
      <c r="B3776" s="32">
        <f>VLOOKUP($A3776,'0.5X SVXY-Web'!$A$1:$G$10000,2,0)</f>
        <v>50.09</v>
      </c>
      <c r="C3776" s="32">
        <f>VLOOKUP($A3776,'0.5X SVXY-Web'!$A$1:$G$10000,3,0)</f>
        <v>50.57</v>
      </c>
      <c r="D3776" s="32">
        <f>VLOOKUP($A3776,'0.5X SVXY-Web'!$A$1:$G$10000,4,0)</f>
        <v>49.330002</v>
      </c>
      <c r="E3776" s="32">
        <f>VLOOKUP($A3776,'0.5X SVXY-Web'!$A$1:$G$10000,5,0)</f>
        <v>50.02</v>
      </c>
    </row>
    <row r="3777" spans="1:5" x14ac:dyDescent="0.25">
      <c r="A3777" s="1">
        <v>43550</v>
      </c>
      <c r="B3777" s="32">
        <f>VLOOKUP($A3777,'0.5X SVXY-Web'!$A$1:$G$10000,2,0)</f>
        <v>51</v>
      </c>
      <c r="C3777" s="32">
        <f>VLOOKUP($A3777,'0.5X SVXY-Web'!$A$1:$G$10000,3,0)</f>
        <v>51.540000999999997</v>
      </c>
      <c r="D3777" s="32">
        <f>VLOOKUP($A3777,'0.5X SVXY-Web'!$A$1:$G$10000,4,0)</f>
        <v>50.740001999999997</v>
      </c>
      <c r="E3777" s="32">
        <f>VLOOKUP($A3777,'0.5X SVXY-Web'!$A$1:$G$10000,5,0)</f>
        <v>51.389999000000003</v>
      </c>
    </row>
    <row r="3778" spans="1:5" x14ac:dyDescent="0.25">
      <c r="A3778" s="1">
        <v>43551</v>
      </c>
      <c r="B3778" s="32">
        <f>VLOOKUP($A3778,'0.5X SVXY-Web'!$A$1:$G$10000,2,0)</f>
        <v>51.490001999999997</v>
      </c>
      <c r="C3778" s="32">
        <f>VLOOKUP($A3778,'0.5X SVXY-Web'!$A$1:$G$10000,3,0)</f>
        <v>51.619999</v>
      </c>
      <c r="D3778" s="32">
        <f>VLOOKUP($A3778,'0.5X SVXY-Web'!$A$1:$G$10000,4,0)</f>
        <v>49.939999</v>
      </c>
      <c r="E3778" s="32">
        <f>VLOOKUP($A3778,'0.5X SVXY-Web'!$A$1:$G$10000,5,0)</f>
        <v>51.02</v>
      </c>
    </row>
    <row r="3779" spans="1:5" x14ac:dyDescent="0.25">
      <c r="A3779" s="1">
        <v>43552</v>
      </c>
      <c r="B3779" s="32">
        <f>VLOOKUP($A3779,'0.5X SVXY-Web'!$A$1:$G$10000,2,0)</f>
        <v>51.18</v>
      </c>
      <c r="C3779" s="32">
        <f>VLOOKUP($A3779,'0.5X SVXY-Web'!$A$1:$G$10000,3,0)</f>
        <v>51.630001</v>
      </c>
      <c r="D3779" s="32">
        <f>VLOOKUP($A3779,'0.5X SVXY-Web'!$A$1:$G$10000,4,0)</f>
        <v>50.810001</v>
      </c>
      <c r="E3779" s="32">
        <f>VLOOKUP($A3779,'0.5X SVXY-Web'!$A$1:$G$10000,5,0)</f>
        <v>51.540000999999997</v>
      </c>
    </row>
    <row r="3780" spans="1:5" x14ac:dyDescent="0.25">
      <c r="A3780" s="1">
        <v>43553</v>
      </c>
      <c r="B3780" s="32">
        <f>VLOOKUP($A3780,'0.5X SVXY-Web'!$A$1:$G$10000,2,0)</f>
        <v>52.02</v>
      </c>
      <c r="C3780" s="32">
        <f>VLOOKUP($A3780,'0.5X SVXY-Web'!$A$1:$G$10000,3,0)</f>
        <v>52.419998</v>
      </c>
      <c r="D3780" s="32">
        <f>VLOOKUP($A3780,'0.5X SVXY-Web'!$A$1:$G$10000,4,0)</f>
        <v>51.860000999999997</v>
      </c>
      <c r="E3780" s="32">
        <f>VLOOKUP($A3780,'0.5X SVXY-Web'!$A$1:$G$10000,5,0)</f>
        <v>52.360000999999997</v>
      </c>
    </row>
    <row r="3781" spans="1:5" x14ac:dyDescent="0.25">
      <c r="A3781" s="1">
        <v>43556</v>
      </c>
      <c r="B3781" s="32">
        <f>VLOOKUP($A3781,'0.5X SVXY-Web'!$A$1:$G$10000,2,0)</f>
        <v>52.639999000000003</v>
      </c>
      <c r="C3781" s="32">
        <f>VLOOKUP($A3781,'0.5X SVXY-Web'!$A$1:$G$10000,3,0)</f>
        <v>52.889999000000003</v>
      </c>
      <c r="D3781" s="32">
        <f>VLOOKUP($A3781,'0.5X SVXY-Web'!$A$1:$G$10000,4,0)</f>
        <v>52.419998</v>
      </c>
      <c r="E3781" s="32">
        <f>VLOOKUP($A3781,'0.5X SVXY-Web'!$A$1:$G$10000,5,0)</f>
        <v>52.810001</v>
      </c>
    </row>
    <row r="3782" spans="1:5" x14ac:dyDescent="0.25">
      <c r="A3782" s="1">
        <v>43557</v>
      </c>
      <c r="B3782" s="32">
        <f>VLOOKUP($A3782,'0.5X SVXY-Web'!$A$1:$G$10000,2,0)</f>
        <v>52.73</v>
      </c>
      <c r="C3782" s="32">
        <f>VLOOKUP($A3782,'0.5X SVXY-Web'!$A$1:$G$10000,3,0)</f>
        <v>53</v>
      </c>
      <c r="D3782" s="32">
        <f>VLOOKUP($A3782,'0.5X SVXY-Web'!$A$1:$G$10000,4,0)</f>
        <v>52.580002</v>
      </c>
      <c r="E3782" s="32">
        <f>VLOOKUP($A3782,'0.5X SVXY-Web'!$A$1:$G$10000,5,0)</f>
        <v>52.889999000000003</v>
      </c>
    </row>
    <row r="3783" spans="1:5" x14ac:dyDescent="0.25">
      <c r="A3783" s="1">
        <v>43558</v>
      </c>
      <c r="B3783" s="32">
        <f>VLOOKUP($A3783,'0.5X SVXY-Web'!$A$1:$G$10000,2,0)</f>
        <v>53.34</v>
      </c>
      <c r="C3783" s="32">
        <f>VLOOKUP($A3783,'0.5X SVXY-Web'!$A$1:$G$10000,3,0)</f>
        <v>53.369999</v>
      </c>
      <c r="D3783" s="32">
        <f>VLOOKUP($A3783,'0.5X SVXY-Web'!$A$1:$G$10000,4,0)</f>
        <v>52.310001</v>
      </c>
      <c r="E3783" s="32">
        <f>VLOOKUP($A3783,'0.5X SVXY-Web'!$A$1:$G$10000,5,0)</f>
        <v>52.700001</v>
      </c>
    </row>
    <row r="3784" spans="1:5" x14ac:dyDescent="0.25">
      <c r="A3784" s="1">
        <v>43559</v>
      </c>
      <c r="B3784" s="32">
        <f>VLOOKUP($A3784,'0.5X SVXY-Web'!$A$1:$G$10000,2,0)</f>
        <v>52.860000999999997</v>
      </c>
      <c r="C3784" s="32">
        <f>VLOOKUP($A3784,'0.5X SVXY-Web'!$A$1:$G$10000,3,0)</f>
        <v>53.139999000000003</v>
      </c>
      <c r="D3784" s="32">
        <f>VLOOKUP($A3784,'0.5X SVXY-Web'!$A$1:$G$10000,4,0)</f>
        <v>52.5</v>
      </c>
      <c r="E3784" s="32">
        <f>VLOOKUP($A3784,'0.5X SVXY-Web'!$A$1:$G$10000,5,0)</f>
        <v>52.93</v>
      </c>
    </row>
    <row r="3785" spans="1:5" x14ac:dyDescent="0.25">
      <c r="A3785" s="1">
        <v>43560</v>
      </c>
      <c r="B3785" s="32">
        <f>VLOOKUP($A3785,'0.5X SVXY-Web'!$A$1:$G$10000,2,0)</f>
        <v>53.310001</v>
      </c>
      <c r="C3785" s="32">
        <f>VLOOKUP($A3785,'0.5X SVXY-Web'!$A$1:$G$10000,3,0)</f>
        <v>53.52</v>
      </c>
      <c r="D3785" s="32">
        <f>VLOOKUP($A3785,'0.5X SVXY-Web'!$A$1:$G$10000,4,0)</f>
        <v>53.119999</v>
      </c>
      <c r="E3785" s="32">
        <f>VLOOKUP($A3785,'0.5X SVXY-Web'!$A$1:$G$10000,5,0)</f>
        <v>53.5</v>
      </c>
    </row>
    <row r="3786" spans="1:5" x14ac:dyDescent="0.25">
      <c r="A3786" s="1">
        <v>43563</v>
      </c>
      <c r="B3786" s="32">
        <f>VLOOKUP($A3786,'0.5X SVXY-Web'!$A$1:$G$10000,2,0)</f>
        <v>53.439999</v>
      </c>
      <c r="C3786" s="32">
        <f>VLOOKUP($A3786,'0.5X SVXY-Web'!$A$1:$G$10000,3,0)</f>
        <v>53.700001</v>
      </c>
      <c r="D3786" s="32">
        <f>VLOOKUP($A3786,'0.5X SVXY-Web'!$A$1:$G$10000,4,0)</f>
        <v>53.23</v>
      </c>
      <c r="E3786" s="32">
        <f>VLOOKUP($A3786,'0.5X SVXY-Web'!$A$1:$G$10000,5,0)</f>
        <v>53.639999000000003</v>
      </c>
    </row>
    <row r="3787" spans="1:5" x14ac:dyDescent="0.25">
      <c r="A3787" s="1">
        <v>43564</v>
      </c>
      <c r="B3787" s="32">
        <f>VLOOKUP($A3787,'0.5X SVXY-Web'!$A$1:$G$10000,2,0)</f>
        <v>53.25</v>
      </c>
      <c r="C3787" s="32">
        <f>VLOOKUP($A3787,'0.5X SVXY-Web'!$A$1:$G$10000,3,0)</f>
        <v>53.419998</v>
      </c>
      <c r="D3787" s="32">
        <f>VLOOKUP($A3787,'0.5X SVXY-Web'!$A$1:$G$10000,4,0)</f>
        <v>52.509998000000003</v>
      </c>
      <c r="E3787" s="32">
        <f>VLOOKUP($A3787,'0.5X SVXY-Web'!$A$1:$G$10000,5,0)</f>
        <v>52.68</v>
      </c>
    </row>
    <row r="3788" spans="1:5" x14ac:dyDescent="0.25">
      <c r="A3788" s="1">
        <v>43565</v>
      </c>
      <c r="B3788" s="32">
        <f>VLOOKUP($A3788,'0.5X SVXY-Web'!$A$1:$G$10000,2,0)</f>
        <v>52.900002000000001</v>
      </c>
      <c r="C3788" s="32">
        <f>VLOOKUP($A3788,'0.5X SVXY-Web'!$A$1:$G$10000,3,0)</f>
        <v>53.439999</v>
      </c>
      <c r="D3788" s="32">
        <f>VLOOKUP($A3788,'0.5X SVXY-Web'!$A$1:$G$10000,4,0)</f>
        <v>52.73</v>
      </c>
      <c r="E3788" s="32">
        <f>VLOOKUP($A3788,'0.5X SVXY-Web'!$A$1:$G$10000,5,0)</f>
        <v>53.389999000000003</v>
      </c>
    </row>
    <row r="3789" spans="1:5" x14ac:dyDescent="0.25">
      <c r="A3789" s="1">
        <v>43566</v>
      </c>
      <c r="B3789" s="32">
        <f>VLOOKUP($A3789,'0.5X SVXY-Web'!$A$1:$G$10000,2,0)</f>
        <v>53.77</v>
      </c>
      <c r="C3789" s="32">
        <f>VLOOKUP($A3789,'0.5X SVXY-Web'!$A$1:$G$10000,3,0)</f>
        <v>54.009998000000003</v>
      </c>
      <c r="D3789" s="32">
        <f>VLOOKUP($A3789,'0.5X SVXY-Web'!$A$1:$G$10000,4,0)</f>
        <v>53.59</v>
      </c>
      <c r="E3789" s="32">
        <f>VLOOKUP($A3789,'0.5X SVXY-Web'!$A$1:$G$10000,5,0)</f>
        <v>53.939999</v>
      </c>
    </row>
    <row r="3790" spans="1:5" x14ac:dyDescent="0.25">
      <c r="A3790" s="1">
        <v>43567</v>
      </c>
      <c r="B3790" s="32">
        <f>VLOOKUP($A3790,'0.5X SVXY-Web'!$A$1:$G$10000,2,0)</f>
        <v>54.509998000000003</v>
      </c>
      <c r="C3790" s="32">
        <f>VLOOKUP($A3790,'0.5X SVXY-Web'!$A$1:$G$10000,3,0)</f>
        <v>55.240001999999997</v>
      </c>
      <c r="D3790" s="32">
        <f>VLOOKUP($A3790,'0.5X SVXY-Web'!$A$1:$G$10000,4,0)</f>
        <v>54.459999000000003</v>
      </c>
      <c r="E3790" s="32">
        <f>VLOOKUP($A3790,'0.5X SVXY-Web'!$A$1:$G$10000,5,0)</f>
        <v>55.150002000000001</v>
      </c>
    </row>
    <row r="3791" spans="1:5" x14ac:dyDescent="0.25">
      <c r="A3791" s="1">
        <v>43570</v>
      </c>
      <c r="B3791" s="32">
        <f>VLOOKUP($A3791,'0.5X SVXY-Web'!$A$1:$G$10000,2,0)</f>
        <v>55.580002</v>
      </c>
      <c r="C3791" s="32">
        <f>VLOOKUP($A3791,'0.5X SVXY-Web'!$A$1:$G$10000,3,0)</f>
        <v>55.610000999999997</v>
      </c>
      <c r="D3791" s="32">
        <f>VLOOKUP($A3791,'0.5X SVXY-Web'!$A$1:$G$10000,4,0)</f>
        <v>54.389999000000003</v>
      </c>
      <c r="E3791" s="32">
        <f>VLOOKUP($A3791,'0.5X SVXY-Web'!$A$1:$G$10000,5,0)</f>
        <v>55.5</v>
      </c>
    </row>
    <row r="3792" spans="1:5" x14ac:dyDescent="0.25">
      <c r="A3792" s="1">
        <v>43571</v>
      </c>
      <c r="B3792" s="32">
        <f>VLOOKUP($A3792,'0.5X SVXY-Web'!$A$1:$G$10000,2,0)</f>
        <v>55.669998</v>
      </c>
      <c r="C3792" s="32">
        <f>VLOOKUP($A3792,'0.5X SVXY-Web'!$A$1:$G$10000,3,0)</f>
        <v>56.009998000000003</v>
      </c>
      <c r="D3792" s="32">
        <f>VLOOKUP($A3792,'0.5X SVXY-Web'!$A$1:$G$10000,4,0)</f>
        <v>55.5</v>
      </c>
      <c r="E3792" s="32">
        <f>VLOOKUP($A3792,'0.5X SVXY-Web'!$A$1:$G$10000,5,0)</f>
        <v>55.650002000000001</v>
      </c>
    </row>
    <row r="3793" spans="1:5" x14ac:dyDescent="0.25">
      <c r="A3793" s="1">
        <v>43572</v>
      </c>
      <c r="B3793" s="32">
        <f>VLOOKUP($A3793,'0.5X SVXY-Web'!$A$1:$G$10000,2,0)</f>
        <v>56.150002000000001</v>
      </c>
      <c r="C3793" s="32">
        <f>VLOOKUP($A3793,'0.5X SVXY-Web'!$A$1:$G$10000,3,0)</f>
        <v>56.200001</v>
      </c>
      <c r="D3793" s="32">
        <f>VLOOKUP($A3793,'0.5X SVXY-Web'!$A$1:$G$10000,4,0)</f>
        <v>55.009998000000003</v>
      </c>
      <c r="E3793" s="32">
        <f>VLOOKUP($A3793,'0.5X SVXY-Web'!$A$1:$G$10000,5,0)</f>
        <v>55.52</v>
      </c>
    </row>
    <row r="3794" spans="1:5" x14ac:dyDescent="0.25">
      <c r="A3794" s="1">
        <v>43573</v>
      </c>
      <c r="B3794" s="32">
        <f>VLOOKUP($A3794,'0.5X SVXY-Web'!$A$1:$G$10000,2,0)</f>
        <v>55.59</v>
      </c>
      <c r="C3794" s="32">
        <f>VLOOKUP($A3794,'0.5X SVXY-Web'!$A$1:$G$10000,3,0)</f>
        <v>55.990001999999997</v>
      </c>
      <c r="D3794" s="32">
        <f>VLOOKUP($A3794,'0.5X SVXY-Web'!$A$1:$G$10000,4,0)</f>
        <v>55.040000999999997</v>
      </c>
      <c r="E3794" s="32">
        <f>VLOOKUP($A3794,'0.5X SVXY-Web'!$A$1:$G$10000,5,0)</f>
        <v>55.959999000000003</v>
      </c>
    </row>
    <row r="3795" spans="1:5" x14ac:dyDescent="0.25">
      <c r="A3795" s="1">
        <v>43577</v>
      </c>
      <c r="B3795" s="32">
        <f>VLOOKUP($A3795,'0.5X SVXY-Web'!$A$1:$G$10000,2,0)</f>
        <v>55.639999000000003</v>
      </c>
      <c r="C3795" s="32">
        <f>VLOOKUP($A3795,'0.5X SVXY-Web'!$A$1:$G$10000,3,0)</f>
        <v>56.23</v>
      </c>
      <c r="D3795" s="32">
        <f>VLOOKUP($A3795,'0.5X SVXY-Web'!$A$1:$G$10000,4,0)</f>
        <v>55.419998</v>
      </c>
      <c r="E3795" s="32">
        <f>VLOOKUP($A3795,'0.5X SVXY-Web'!$A$1:$G$10000,5,0)</f>
        <v>56.200001</v>
      </c>
    </row>
    <row r="3796" spans="1:5" x14ac:dyDescent="0.25">
      <c r="A3796" s="1">
        <v>43578</v>
      </c>
      <c r="B3796" s="32">
        <f>VLOOKUP($A3796,'0.5X SVXY-Web'!$A$1:$G$10000,2,0)</f>
        <v>56.369999</v>
      </c>
      <c r="C3796" s="32">
        <f>VLOOKUP($A3796,'0.5X SVXY-Web'!$A$1:$G$10000,3,0)</f>
        <v>56.639999000000003</v>
      </c>
      <c r="D3796" s="32">
        <f>VLOOKUP($A3796,'0.5X SVXY-Web'!$A$1:$G$10000,4,0)</f>
        <v>56.23</v>
      </c>
      <c r="E3796" s="32">
        <f>VLOOKUP($A3796,'0.5X SVXY-Web'!$A$1:$G$10000,5,0)</f>
        <v>56.400002000000001</v>
      </c>
    </row>
    <row r="3797" spans="1:5" x14ac:dyDescent="0.25">
      <c r="A3797" s="1">
        <v>43579</v>
      </c>
      <c r="B3797" s="32">
        <f>VLOOKUP($A3797,'0.5X SVXY-Web'!$A$1:$G$10000,2,0)</f>
        <v>56.400002000000001</v>
      </c>
      <c r="C3797" s="32">
        <f>VLOOKUP($A3797,'0.5X SVXY-Web'!$A$1:$G$10000,3,0)</f>
        <v>56.450001</v>
      </c>
      <c r="D3797" s="32">
        <f>VLOOKUP($A3797,'0.5X SVXY-Web'!$A$1:$G$10000,4,0)</f>
        <v>55.709999000000003</v>
      </c>
      <c r="E3797" s="32">
        <f>VLOOKUP($A3797,'0.5X SVXY-Web'!$A$1:$G$10000,5,0)</f>
        <v>55.740001999999997</v>
      </c>
    </row>
    <row r="3798" spans="1:5" x14ac:dyDescent="0.25">
      <c r="A3798" s="1">
        <v>43580</v>
      </c>
      <c r="B3798" s="32">
        <f>VLOOKUP($A3798,'0.5X SVXY-Web'!$A$1:$G$10000,2,0)</f>
        <v>55.400002000000001</v>
      </c>
      <c r="C3798" s="32">
        <f>VLOOKUP($A3798,'0.5X SVXY-Web'!$A$1:$G$10000,3,0)</f>
        <v>55.75</v>
      </c>
      <c r="D3798" s="32">
        <f>VLOOKUP($A3798,'0.5X SVXY-Web'!$A$1:$G$10000,4,0)</f>
        <v>54.349997999999999</v>
      </c>
      <c r="E3798" s="32">
        <f>VLOOKUP($A3798,'0.5X SVXY-Web'!$A$1:$G$10000,5,0)</f>
        <v>55.169998</v>
      </c>
    </row>
    <row r="3799" spans="1:5" x14ac:dyDescent="0.25">
      <c r="A3799" s="1">
        <v>43581</v>
      </c>
      <c r="B3799" s="32">
        <f>VLOOKUP($A3799,'0.5X SVXY-Web'!$A$1:$G$10000,2,0)</f>
        <v>55.450001</v>
      </c>
      <c r="C3799" s="32">
        <f>VLOOKUP($A3799,'0.5X SVXY-Web'!$A$1:$G$10000,3,0)</f>
        <v>56.130001</v>
      </c>
      <c r="D3799" s="32">
        <f>VLOOKUP($A3799,'0.5X SVXY-Web'!$A$1:$G$10000,4,0)</f>
        <v>55.02</v>
      </c>
      <c r="E3799" s="32">
        <f>VLOOKUP($A3799,'0.5X SVXY-Web'!$A$1:$G$10000,5,0)</f>
        <v>56.119999</v>
      </c>
    </row>
    <row r="3800" spans="1:5" x14ac:dyDescent="0.25">
      <c r="A3800" s="1">
        <v>43584</v>
      </c>
      <c r="B3800" s="32">
        <f>VLOOKUP($A3800,'0.5X SVXY-Web'!$A$1:$G$10000,2,0)</f>
        <v>55.93</v>
      </c>
      <c r="C3800" s="32">
        <f>VLOOKUP($A3800,'0.5X SVXY-Web'!$A$1:$G$10000,3,0)</f>
        <v>56.169998</v>
      </c>
      <c r="D3800" s="32">
        <f>VLOOKUP($A3800,'0.5X SVXY-Web'!$A$1:$G$10000,4,0)</f>
        <v>55.66</v>
      </c>
      <c r="E3800" s="32">
        <f>VLOOKUP($A3800,'0.5X SVXY-Web'!$A$1:$G$10000,5,0)</f>
        <v>55.68</v>
      </c>
    </row>
    <row r="3801" spans="1:5" x14ac:dyDescent="0.25">
      <c r="A3801" s="1">
        <v>43585</v>
      </c>
      <c r="B3801" s="32">
        <f>VLOOKUP($A3801,'0.5X SVXY-Web'!$A$1:$G$10000,2,0)</f>
        <v>55.77</v>
      </c>
      <c r="C3801" s="32">
        <f>VLOOKUP($A3801,'0.5X SVXY-Web'!$A$1:$G$10000,3,0)</f>
        <v>55.860000999999997</v>
      </c>
      <c r="D3801" s="32">
        <f>VLOOKUP($A3801,'0.5X SVXY-Web'!$A$1:$G$10000,4,0)</f>
        <v>54.900002000000001</v>
      </c>
      <c r="E3801" s="32">
        <f>VLOOKUP($A3801,'0.5X SVXY-Web'!$A$1:$G$10000,5,0)</f>
        <v>55.66</v>
      </c>
    </row>
    <row r="3802" spans="1:5" x14ac:dyDescent="0.25">
      <c r="A3802" s="1">
        <v>43586</v>
      </c>
      <c r="B3802" s="32">
        <f>VLOOKUP($A3802,'0.5X SVXY-Web'!$A$1:$G$10000,2,0)</f>
        <v>55.970001000000003</v>
      </c>
      <c r="C3802" s="32">
        <f>VLOOKUP($A3802,'0.5X SVXY-Web'!$A$1:$G$10000,3,0)</f>
        <v>56.150002000000001</v>
      </c>
      <c r="D3802" s="32">
        <f>VLOOKUP($A3802,'0.5X SVXY-Web'!$A$1:$G$10000,4,0)</f>
        <v>54.59</v>
      </c>
      <c r="E3802" s="32">
        <f>VLOOKUP($A3802,'0.5X SVXY-Web'!$A$1:$G$10000,5,0)</f>
        <v>54.59</v>
      </c>
    </row>
    <row r="3803" spans="1:5" x14ac:dyDescent="0.25">
      <c r="A3803" s="1">
        <v>43587</v>
      </c>
      <c r="B3803" s="32">
        <f>VLOOKUP($A3803,'0.5X SVXY-Web'!$A$1:$G$10000,2,0)</f>
        <v>54.869999</v>
      </c>
      <c r="C3803" s="32">
        <f>VLOOKUP($A3803,'0.5X SVXY-Web'!$A$1:$G$10000,3,0)</f>
        <v>54.990001999999997</v>
      </c>
      <c r="D3803" s="32">
        <f>VLOOKUP($A3803,'0.5X SVXY-Web'!$A$1:$G$10000,4,0)</f>
        <v>53.5</v>
      </c>
      <c r="E3803" s="32">
        <f>VLOOKUP($A3803,'0.5X SVXY-Web'!$A$1:$G$10000,5,0)</f>
        <v>54.52</v>
      </c>
    </row>
    <row r="3804" spans="1:5" x14ac:dyDescent="0.25">
      <c r="A3804" s="1">
        <v>43588</v>
      </c>
      <c r="B3804" s="32">
        <f>VLOOKUP($A3804,'0.5X SVXY-Web'!$A$1:$G$10000,2,0)</f>
        <v>55.299999</v>
      </c>
      <c r="C3804" s="32">
        <f>VLOOKUP($A3804,'0.5X SVXY-Web'!$A$1:$G$10000,3,0)</f>
        <v>56</v>
      </c>
      <c r="D3804" s="32">
        <f>VLOOKUP($A3804,'0.5X SVXY-Web'!$A$1:$G$10000,4,0)</f>
        <v>55.23</v>
      </c>
      <c r="E3804" s="32">
        <f>VLOOKUP($A3804,'0.5X SVXY-Web'!$A$1:$G$10000,5,0)</f>
        <v>55.860000999999997</v>
      </c>
    </row>
    <row r="3805" spans="1:5" x14ac:dyDescent="0.25">
      <c r="A3805" s="1">
        <v>43591</v>
      </c>
      <c r="B3805" s="32">
        <f>VLOOKUP($A3805,'0.5X SVXY-Web'!$A$1:$G$10000,2,0)</f>
        <v>53.060001</v>
      </c>
      <c r="C3805" s="32">
        <f>VLOOKUP($A3805,'0.5X SVXY-Web'!$A$1:$G$10000,3,0)</f>
        <v>54.5</v>
      </c>
      <c r="D3805" s="32">
        <f>VLOOKUP($A3805,'0.5X SVXY-Web'!$A$1:$G$10000,4,0)</f>
        <v>52.779998999999997</v>
      </c>
      <c r="E3805" s="32">
        <f>VLOOKUP($A3805,'0.5X SVXY-Web'!$A$1:$G$10000,5,0)</f>
        <v>54.27</v>
      </c>
    </row>
    <row r="3806" spans="1:5" x14ac:dyDescent="0.25">
      <c r="A3806" s="1">
        <v>43592</v>
      </c>
      <c r="B3806" s="32">
        <f>VLOOKUP($A3806,'0.5X SVXY-Web'!$A$1:$G$10000,2,0)</f>
        <v>52.709999000000003</v>
      </c>
      <c r="C3806" s="32">
        <f>VLOOKUP($A3806,'0.5X SVXY-Web'!$A$1:$G$10000,3,0)</f>
        <v>52.98</v>
      </c>
      <c r="D3806" s="32">
        <f>VLOOKUP($A3806,'0.5X SVXY-Web'!$A$1:$G$10000,4,0)</f>
        <v>49.09</v>
      </c>
      <c r="E3806" s="32">
        <f>VLOOKUP($A3806,'0.5X SVXY-Web'!$A$1:$G$10000,5,0)</f>
        <v>49.810001</v>
      </c>
    </row>
    <row r="3807" spans="1:5" x14ac:dyDescent="0.25">
      <c r="A3807" s="1">
        <v>43593</v>
      </c>
      <c r="B3807" s="32">
        <f>VLOOKUP($A3807,'0.5X SVXY-Web'!$A$1:$G$10000,2,0)</f>
        <v>50.32</v>
      </c>
      <c r="C3807" s="32">
        <f>VLOOKUP($A3807,'0.5X SVXY-Web'!$A$1:$G$10000,3,0)</f>
        <v>51.43</v>
      </c>
      <c r="D3807" s="32">
        <f>VLOOKUP($A3807,'0.5X SVXY-Web'!$A$1:$G$10000,4,0)</f>
        <v>49.810001</v>
      </c>
      <c r="E3807" s="32">
        <f>VLOOKUP($A3807,'0.5X SVXY-Web'!$A$1:$G$10000,5,0)</f>
        <v>50.52</v>
      </c>
    </row>
    <row r="3808" spans="1:5" x14ac:dyDescent="0.25">
      <c r="A3808" s="1">
        <v>43594</v>
      </c>
      <c r="B3808" s="32">
        <f>VLOOKUP($A3808,'0.5X SVXY-Web'!$A$1:$G$10000,2,0)</f>
        <v>49.139999000000003</v>
      </c>
      <c r="C3808" s="32">
        <f>VLOOKUP($A3808,'0.5X SVXY-Web'!$A$1:$G$10000,3,0)</f>
        <v>50.709999000000003</v>
      </c>
      <c r="D3808" s="32">
        <f>VLOOKUP($A3808,'0.5X SVXY-Web'!$A$1:$G$10000,4,0)</f>
        <v>48.369999</v>
      </c>
      <c r="E3808" s="32">
        <f>VLOOKUP($A3808,'0.5X SVXY-Web'!$A$1:$G$10000,5,0)</f>
        <v>50.630001</v>
      </c>
    </row>
    <row r="3809" spans="1:5" x14ac:dyDescent="0.25">
      <c r="A3809" s="1">
        <v>43595</v>
      </c>
      <c r="B3809" s="32">
        <f>VLOOKUP($A3809,'0.5X SVXY-Web'!$A$1:$G$10000,2,0)</f>
        <v>50.389999000000003</v>
      </c>
      <c r="C3809" s="32">
        <f>VLOOKUP($A3809,'0.5X SVXY-Web'!$A$1:$G$10000,3,0)</f>
        <v>52.619999</v>
      </c>
      <c r="D3809" s="32">
        <f>VLOOKUP($A3809,'0.5X SVXY-Web'!$A$1:$G$10000,4,0)</f>
        <v>49.740001999999997</v>
      </c>
      <c r="E3809" s="32">
        <f>VLOOKUP($A3809,'0.5X SVXY-Web'!$A$1:$G$10000,5,0)</f>
        <v>52.619999</v>
      </c>
    </row>
    <row r="3810" spans="1:5" x14ac:dyDescent="0.25">
      <c r="A3810" s="1">
        <v>43598</v>
      </c>
      <c r="B3810" s="32">
        <f>VLOOKUP($A3810,'0.5X SVXY-Web'!$A$1:$G$10000,2,0)</f>
        <v>49.299999</v>
      </c>
      <c r="C3810" s="32">
        <f>VLOOKUP($A3810,'0.5X SVXY-Web'!$A$1:$G$10000,3,0)</f>
        <v>50.169998</v>
      </c>
      <c r="D3810" s="32">
        <f>VLOOKUP($A3810,'0.5X SVXY-Web'!$A$1:$G$10000,4,0)</f>
        <v>48.5</v>
      </c>
      <c r="E3810" s="32">
        <f>VLOOKUP($A3810,'0.5X SVXY-Web'!$A$1:$G$10000,5,0)</f>
        <v>48.720001000000003</v>
      </c>
    </row>
    <row r="3811" spans="1:5" x14ac:dyDescent="0.25">
      <c r="A3811" s="1">
        <v>43599</v>
      </c>
      <c r="B3811" s="32">
        <f>VLOOKUP($A3811,'0.5X SVXY-Web'!$A$1:$G$10000,2,0)</f>
        <v>49.59</v>
      </c>
      <c r="C3811" s="32">
        <f>VLOOKUP($A3811,'0.5X SVXY-Web'!$A$1:$G$10000,3,0)</f>
        <v>50.310001</v>
      </c>
      <c r="D3811" s="32">
        <f>VLOOKUP($A3811,'0.5X SVXY-Web'!$A$1:$G$10000,4,0)</f>
        <v>49.419998</v>
      </c>
      <c r="E3811" s="32">
        <f>VLOOKUP($A3811,'0.5X SVXY-Web'!$A$1:$G$10000,5,0)</f>
        <v>49.959999000000003</v>
      </c>
    </row>
    <row r="3812" spans="1:5" x14ac:dyDescent="0.25">
      <c r="A3812" s="1">
        <v>43600</v>
      </c>
      <c r="B3812" s="32">
        <f>VLOOKUP($A3812,'0.5X SVXY-Web'!$A$1:$G$10000,2,0)</f>
        <v>49.299999</v>
      </c>
      <c r="C3812" s="32">
        <f>VLOOKUP($A3812,'0.5X SVXY-Web'!$A$1:$G$10000,3,0)</f>
        <v>51.119999</v>
      </c>
      <c r="D3812" s="32">
        <f>VLOOKUP($A3812,'0.5X SVXY-Web'!$A$1:$G$10000,4,0)</f>
        <v>49.139999000000003</v>
      </c>
      <c r="E3812" s="32">
        <f>VLOOKUP($A3812,'0.5X SVXY-Web'!$A$1:$G$10000,5,0)</f>
        <v>51.02</v>
      </c>
    </row>
    <row r="3813" spans="1:5" x14ac:dyDescent="0.25">
      <c r="A3813" s="1">
        <v>43601</v>
      </c>
      <c r="B3813" s="32">
        <f>VLOOKUP($A3813,'0.5X SVXY-Web'!$A$1:$G$10000,2,0)</f>
        <v>51.25</v>
      </c>
      <c r="C3813" s="32">
        <f>VLOOKUP($A3813,'0.5X SVXY-Web'!$A$1:$G$10000,3,0)</f>
        <v>52.330002</v>
      </c>
      <c r="D3813" s="32">
        <f>VLOOKUP($A3813,'0.5X SVXY-Web'!$A$1:$G$10000,4,0)</f>
        <v>51.25</v>
      </c>
      <c r="E3813" s="32">
        <f>VLOOKUP($A3813,'0.5X SVXY-Web'!$A$1:$G$10000,5,0)</f>
        <v>52.139999000000003</v>
      </c>
    </row>
    <row r="3814" spans="1:5" x14ac:dyDescent="0.25">
      <c r="A3814" s="1">
        <v>43602</v>
      </c>
      <c r="B3814" s="32">
        <f>VLOOKUP($A3814,'0.5X SVXY-Web'!$A$1:$G$10000,2,0)</f>
        <v>51.119999</v>
      </c>
      <c r="C3814" s="32">
        <f>VLOOKUP($A3814,'0.5X SVXY-Web'!$A$1:$G$10000,3,0)</f>
        <v>52.48</v>
      </c>
      <c r="D3814" s="32">
        <f>VLOOKUP($A3814,'0.5X SVXY-Web'!$A$1:$G$10000,4,0)</f>
        <v>51.110000999999997</v>
      </c>
      <c r="E3814" s="32">
        <f>VLOOKUP($A3814,'0.5X SVXY-Web'!$A$1:$G$10000,5,0)</f>
        <v>51.759998000000003</v>
      </c>
    </row>
    <row r="3815" spans="1:5" x14ac:dyDescent="0.25">
      <c r="A3815" s="1">
        <v>43605</v>
      </c>
      <c r="B3815" s="32">
        <f>VLOOKUP($A3815,'0.5X SVXY-Web'!$A$1:$G$10000,2,0)</f>
        <v>51.119999</v>
      </c>
      <c r="C3815" s="32">
        <f>VLOOKUP($A3815,'0.5X SVXY-Web'!$A$1:$G$10000,3,0)</f>
        <v>51.869999</v>
      </c>
      <c r="D3815" s="32">
        <f>VLOOKUP($A3815,'0.5X SVXY-Web'!$A$1:$G$10000,4,0)</f>
        <v>50.619999</v>
      </c>
      <c r="E3815" s="32">
        <f>VLOOKUP($A3815,'0.5X SVXY-Web'!$A$1:$G$10000,5,0)</f>
        <v>51.419998</v>
      </c>
    </row>
    <row r="3816" spans="1:5" x14ac:dyDescent="0.25">
      <c r="A3816" s="1">
        <v>43606</v>
      </c>
      <c r="B3816" s="32">
        <f>VLOOKUP($A3816,'0.5X SVXY-Web'!$A$1:$G$10000,2,0)</f>
        <v>52.27</v>
      </c>
      <c r="C3816" s="32">
        <f>VLOOKUP($A3816,'0.5X SVXY-Web'!$A$1:$G$10000,3,0)</f>
        <v>52.779998999999997</v>
      </c>
      <c r="D3816" s="32">
        <f>VLOOKUP($A3816,'0.5X SVXY-Web'!$A$1:$G$10000,4,0)</f>
        <v>52.200001</v>
      </c>
      <c r="E3816" s="32">
        <f>VLOOKUP($A3816,'0.5X SVXY-Web'!$A$1:$G$10000,5,0)</f>
        <v>52.650002000000001</v>
      </c>
    </row>
    <row r="3817" spans="1:5" x14ac:dyDescent="0.25">
      <c r="A3817" s="1">
        <v>43607</v>
      </c>
      <c r="B3817" s="32">
        <f>VLOOKUP($A3817,'0.5X SVXY-Web'!$A$1:$G$10000,2,0)</f>
        <v>52.560001</v>
      </c>
      <c r="C3817" s="32">
        <f>VLOOKUP($A3817,'0.5X SVXY-Web'!$A$1:$G$10000,3,0)</f>
        <v>53.200001</v>
      </c>
      <c r="D3817" s="32">
        <f>VLOOKUP($A3817,'0.5X SVXY-Web'!$A$1:$G$10000,4,0)</f>
        <v>52.490001999999997</v>
      </c>
      <c r="E3817" s="32">
        <f>VLOOKUP($A3817,'0.5X SVXY-Web'!$A$1:$G$10000,5,0)</f>
        <v>52.98</v>
      </c>
    </row>
    <row r="3818" spans="1:5" x14ac:dyDescent="0.25">
      <c r="A3818" s="1">
        <v>43608</v>
      </c>
      <c r="B3818" s="32">
        <f>VLOOKUP($A3818,'0.5X SVXY-Web'!$A$1:$G$10000,2,0)</f>
        <v>51.939999</v>
      </c>
      <c r="C3818" s="32">
        <f>VLOOKUP($A3818,'0.5X SVXY-Web'!$A$1:$G$10000,3,0)</f>
        <v>51.970001000000003</v>
      </c>
      <c r="D3818" s="32">
        <f>VLOOKUP($A3818,'0.5X SVXY-Web'!$A$1:$G$10000,4,0)</f>
        <v>50.720001000000003</v>
      </c>
      <c r="E3818" s="32">
        <f>VLOOKUP($A3818,'0.5X SVXY-Web'!$A$1:$G$10000,5,0)</f>
        <v>51.139999000000003</v>
      </c>
    </row>
    <row r="3819" spans="1:5" x14ac:dyDescent="0.25">
      <c r="A3819" s="1">
        <v>43609</v>
      </c>
      <c r="B3819" s="32">
        <f>VLOOKUP($A3819,'0.5X SVXY-Web'!$A$1:$G$10000,2,0)</f>
        <v>51.939999</v>
      </c>
      <c r="C3819" s="32">
        <f>VLOOKUP($A3819,'0.5X SVXY-Web'!$A$1:$G$10000,3,0)</f>
        <v>52.18</v>
      </c>
      <c r="D3819" s="32">
        <f>VLOOKUP($A3819,'0.5X SVXY-Web'!$A$1:$G$10000,4,0)</f>
        <v>51.360000999999997</v>
      </c>
      <c r="E3819" s="32">
        <f>VLOOKUP($A3819,'0.5X SVXY-Web'!$A$1:$G$10000,5,0)</f>
        <v>51.720001000000003</v>
      </c>
    </row>
    <row r="3820" spans="1:5" x14ac:dyDescent="0.25">
      <c r="A3820" s="1">
        <v>43613</v>
      </c>
      <c r="B3820" s="32">
        <f>VLOOKUP($A3820,'0.5X SVXY-Web'!$A$1:$G$10000,2,0)</f>
        <v>51.93</v>
      </c>
      <c r="C3820" s="32">
        <f>VLOOKUP($A3820,'0.5X SVXY-Web'!$A$1:$G$10000,3,0)</f>
        <v>52.299999</v>
      </c>
      <c r="D3820" s="32">
        <f>VLOOKUP($A3820,'0.5X SVXY-Web'!$A$1:$G$10000,4,0)</f>
        <v>50.919998</v>
      </c>
      <c r="E3820" s="32">
        <f>VLOOKUP($A3820,'0.5X SVXY-Web'!$A$1:$G$10000,5,0)</f>
        <v>50.919998</v>
      </c>
    </row>
    <row r="3821" spans="1:5" x14ac:dyDescent="0.25">
      <c r="A3821" s="1">
        <v>43614</v>
      </c>
      <c r="B3821" s="32">
        <f>VLOOKUP($A3821,'0.5X SVXY-Web'!$A$1:$G$10000,2,0)</f>
        <v>50.349997999999999</v>
      </c>
      <c r="C3821" s="32">
        <f>VLOOKUP($A3821,'0.5X SVXY-Web'!$A$1:$G$10000,3,0)</f>
        <v>50.849997999999999</v>
      </c>
      <c r="D3821" s="32">
        <f>VLOOKUP($A3821,'0.5X SVXY-Web'!$A$1:$G$10000,4,0)</f>
        <v>49.93</v>
      </c>
      <c r="E3821" s="32">
        <f>VLOOKUP($A3821,'0.5X SVXY-Web'!$A$1:$G$10000,5,0)</f>
        <v>50.400002000000001</v>
      </c>
    </row>
    <row r="3822" spans="1:5" x14ac:dyDescent="0.25">
      <c r="A3822" s="1">
        <v>43615</v>
      </c>
      <c r="B3822" s="32">
        <f>VLOOKUP($A3822,'0.5X SVXY-Web'!$A$1:$G$10000,2,0)</f>
        <v>50.990001999999997</v>
      </c>
      <c r="C3822" s="32">
        <f>VLOOKUP($A3822,'0.5X SVXY-Web'!$A$1:$G$10000,3,0)</f>
        <v>51.25</v>
      </c>
      <c r="D3822" s="32">
        <f>VLOOKUP($A3822,'0.5X SVXY-Web'!$A$1:$G$10000,4,0)</f>
        <v>50.389999000000003</v>
      </c>
      <c r="E3822" s="32">
        <f>VLOOKUP($A3822,'0.5X SVXY-Web'!$A$1:$G$10000,5,0)</f>
        <v>50.91</v>
      </c>
    </row>
    <row r="3823" spans="1:5" x14ac:dyDescent="0.25">
      <c r="A3823" s="1">
        <v>43616</v>
      </c>
      <c r="B3823" s="32">
        <f>VLOOKUP($A3823,'0.5X SVXY-Web'!$A$1:$G$10000,2,0)</f>
        <v>49.709999000000003</v>
      </c>
      <c r="C3823" s="32">
        <f>VLOOKUP($A3823,'0.5X SVXY-Web'!$A$1:$G$10000,3,0)</f>
        <v>50.34</v>
      </c>
      <c r="D3823" s="32">
        <f>VLOOKUP($A3823,'0.5X SVXY-Web'!$A$1:$G$10000,4,0)</f>
        <v>49.490001999999997</v>
      </c>
      <c r="E3823" s="32">
        <f>VLOOKUP($A3823,'0.5X SVXY-Web'!$A$1:$G$10000,5,0)</f>
        <v>49.82</v>
      </c>
    </row>
    <row r="3824" spans="1:5" x14ac:dyDescent="0.25">
      <c r="A3824" s="1">
        <v>43619</v>
      </c>
      <c r="B3824" s="32">
        <f>VLOOKUP($A3824,'0.5X SVXY-Web'!$A$1:$G$10000,2,0)</f>
        <v>49.91</v>
      </c>
      <c r="C3824" s="32">
        <f>VLOOKUP($A3824,'0.5X SVXY-Web'!$A$1:$G$10000,3,0)</f>
        <v>50.380001</v>
      </c>
      <c r="D3824" s="32">
        <f>VLOOKUP($A3824,'0.5X SVXY-Web'!$A$1:$G$10000,4,0)</f>
        <v>49.080002</v>
      </c>
      <c r="E3824" s="32">
        <f>VLOOKUP($A3824,'0.5X SVXY-Web'!$A$1:$G$10000,5,0)</f>
        <v>49.650002000000001</v>
      </c>
    </row>
    <row r="3825" spans="1:5" x14ac:dyDescent="0.25">
      <c r="A3825" s="1">
        <v>43620</v>
      </c>
      <c r="B3825" s="32">
        <f>VLOOKUP($A3825,'0.5X SVXY-Web'!$A$1:$G$10000,2,0)</f>
        <v>50.400002000000001</v>
      </c>
      <c r="C3825" s="32">
        <f>VLOOKUP($A3825,'0.5X SVXY-Web'!$A$1:$G$10000,3,0)</f>
        <v>51.060001</v>
      </c>
      <c r="D3825" s="32">
        <f>VLOOKUP($A3825,'0.5X SVXY-Web'!$A$1:$G$10000,4,0)</f>
        <v>50.049999</v>
      </c>
      <c r="E3825" s="32">
        <f>VLOOKUP($A3825,'0.5X SVXY-Web'!$A$1:$G$10000,5,0)</f>
        <v>51.02</v>
      </c>
    </row>
    <row r="3826" spans="1:5" x14ac:dyDescent="0.25">
      <c r="A3826" s="1">
        <v>43621</v>
      </c>
      <c r="B3826" s="32">
        <f>VLOOKUP($A3826,'0.5X SVXY-Web'!$A$1:$G$10000,2,0)</f>
        <v>51.279998999999997</v>
      </c>
      <c r="C3826" s="32">
        <f>VLOOKUP($A3826,'0.5X SVXY-Web'!$A$1:$G$10000,3,0)</f>
        <v>51.689999</v>
      </c>
      <c r="D3826" s="32">
        <f>VLOOKUP($A3826,'0.5X SVXY-Web'!$A$1:$G$10000,4,0)</f>
        <v>50.790000999999997</v>
      </c>
      <c r="E3826" s="32">
        <f>VLOOKUP($A3826,'0.5X SVXY-Web'!$A$1:$G$10000,5,0)</f>
        <v>51.59</v>
      </c>
    </row>
    <row r="3827" spans="1:5" x14ac:dyDescent="0.25">
      <c r="A3827" s="1">
        <v>43622</v>
      </c>
      <c r="B3827" s="32">
        <f>VLOOKUP($A3827,'0.5X SVXY-Web'!$A$1:$G$10000,2,0)</f>
        <v>51.779998999999997</v>
      </c>
      <c r="C3827" s="32">
        <f>VLOOKUP($A3827,'0.5X SVXY-Web'!$A$1:$G$10000,3,0)</f>
        <v>52.18</v>
      </c>
      <c r="D3827" s="32">
        <f>VLOOKUP($A3827,'0.5X SVXY-Web'!$A$1:$G$10000,4,0)</f>
        <v>51.490001999999997</v>
      </c>
      <c r="E3827" s="32">
        <f>VLOOKUP($A3827,'0.5X SVXY-Web'!$A$1:$G$10000,5,0)</f>
        <v>52.099997999999999</v>
      </c>
    </row>
    <row r="3828" spans="1:5" x14ac:dyDescent="0.25">
      <c r="A3828" s="1">
        <v>43623</v>
      </c>
      <c r="B3828" s="32">
        <f>VLOOKUP($A3828,'0.5X SVXY-Web'!$A$1:$G$10000,2,0)</f>
        <v>52.189999</v>
      </c>
      <c r="C3828" s="32">
        <f>VLOOKUP($A3828,'0.5X SVXY-Web'!$A$1:$G$10000,3,0)</f>
        <v>52.349997999999999</v>
      </c>
      <c r="D3828" s="32">
        <f>VLOOKUP($A3828,'0.5X SVXY-Web'!$A$1:$G$10000,4,0)</f>
        <v>51.84</v>
      </c>
      <c r="E3828" s="32">
        <f>VLOOKUP($A3828,'0.5X SVXY-Web'!$A$1:$G$10000,5,0)</f>
        <v>51.880001</v>
      </c>
    </row>
    <row r="3829" spans="1:5" x14ac:dyDescent="0.25">
      <c r="A3829" s="1">
        <v>43626</v>
      </c>
      <c r="B3829" s="32">
        <f>VLOOKUP($A3829,'0.5X SVXY-Web'!$A$1:$G$10000,2,0)</f>
        <v>52.25</v>
      </c>
      <c r="C3829" s="32">
        <f>VLOOKUP($A3829,'0.5X SVXY-Web'!$A$1:$G$10000,3,0)</f>
        <v>52.330002</v>
      </c>
      <c r="D3829" s="32">
        <f>VLOOKUP($A3829,'0.5X SVXY-Web'!$A$1:$G$10000,4,0)</f>
        <v>51.790000999999997</v>
      </c>
      <c r="E3829" s="32">
        <f>VLOOKUP($A3829,'0.5X SVXY-Web'!$A$1:$G$10000,5,0)</f>
        <v>52.169998</v>
      </c>
    </row>
    <row r="3830" spans="1:5" x14ac:dyDescent="0.25">
      <c r="A3830" s="1">
        <v>43627</v>
      </c>
      <c r="B3830" s="32">
        <f>VLOOKUP($A3830,'0.5X SVXY-Web'!$A$1:$G$10000,2,0)</f>
        <v>52.639999000000003</v>
      </c>
      <c r="C3830" s="32">
        <f>VLOOKUP($A3830,'0.5X SVXY-Web'!$A$1:$G$10000,3,0)</f>
        <v>52.669998</v>
      </c>
      <c r="D3830" s="32">
        <f>VLOOKUP($A3830,'0.5X SVXY-Web'!$A$1:$G$10000,4,0)</f>
        <v>51.68</v>
      </c>
      <c r="E3830" s="32">
        <f>VLOOKUP($A3830,'0.5X SVXY-Web'!$A$1:$G$10000,5,0)</f>
        <v>52.040000999999997</v>
      </c>
    </row>
    <row r="3831" spans="1:5" x14ac:dyDescent="0.25">
      <c r="A3831" s="1">
        <v>43628</v>
      </c>
      <c r="B3831" s="32">
        <f>VLOOKUP($A3831,'0.5X SVXY-Web'!$A$1:$G$10000,2,0)</f>
        <v>51.91</v>
      </c>
      <c r="C3831" s="32">
        <f>VLOOKUP($A3831,'0.5X SVXY-Web'!$A$1:$G$10000,3,0)</f>
        <v>52.279998999999997</v>
      </c>
      <c r="D3831" s="32">
        <f>VLOOKUP($A3831,'0.5X SVXY-Web'!$A$1:$G$10000,4,0)</f>
        <v>51.689999</v>
      </c>
      <c r="E3831" s="32">
        <f>VLOOKUP($A3831,'0.5X SVXY-Web'!$A$1:$G$10000,5,0)</f>
        <v>52.18</v>
      </c>
    </row>
    <row r="3832" spans="1:5" x14ac:dyDescent="0.25">
      <c r="A3832" s="1">
        <v>43629</v>
      </c>
      <c r="B3832" s="32">
        <f>VLOOKUP($A3832,'0.5X SVXY-Web'!$A$1:$G$10000,2,0)</f>
        <v>52.48</v>
      </c>
      <c r="C3832" s="32">
        <f>VLOOKUP($A3832,'0.5X SVXY-Web'!$A$1:$G$10000,3,0)</f>
        <v>52.599997999999999</v>
      </c>
      <c r="D3832" s="32">
        <f>VLOOKUP($A3832,'0.5X SVXY-Web'!$A$1:$G$10000,4,0)</f>
        <v>52.07</v>
      </c>
      <c r="E3832" s="32">
        <f>VLOOKUP($A3832,'0.5X SVXY-Web'!$A$1:$G$10000,5,0)</f>
        <v>52.34</v>
      </c>
    </row>
    <row r="3833" spans="1:5" x14ac:dyDescent="0.25">
      <c r="A3833" s="1">
        <v>43630</v>
      </c>
      <c r="B3833" s="32">
        <f>VLOOKUP($A3833,'0.5X SVXY-Web'!$A$1:$G$10000,2,0)</f>
        <v>52.189999</v>
      </c>
      <c r="C3833" s="32">
        <f>VLOOKUP($A3833,'0.5X SVXY-Web'!$A$1:$G$10000,3,0)</f>
        <v>52.630001</v>
      </c>
      <c r="D3833" s="32">
        <f>VLOOKUP($A3833,'0.5X SVXY-Web'!$A$1:$G$10000,4,0)</f>
        <v>51.93</v>
      </c>
      <c r="E3833" s="32">
        <f>VLOOKUP($A3833,'0.5X SVXY-Web'!$A$1:$G$10000,5,0)</f>
        <v>52.560001</v>
      </c>
    </row>
    <row r="3834" spans="1:5" x14ac:dyDescent="0.25">
      <c r="A3834" s="1">
        <v>43633</v>
      </c>
      <c r="B3834" s="32">
        <f>VLOOKUP($A3834,'0.5X SVXY-Web'!$A$1:$G$10000,2,0)</f>
        <v>52.650002000000001</v>
      </c>
      <c r="C3834" s="32">
        <f>VLOOKUP($A3834,'0.5X SVXY-Web'!$A$1:$G$10000,3,0)</f>
        <v>53.009998000000003</v>
      </c>
      <c r="D3834" s="32">
        <f>VLOOKUP($A3834,'0.5X SVXY-Web'!$A$1:$G$10000,4,0)</f>
        <v>52.549999</v>
      </c>
      <c r="E3834" s="32">
        <f>VLOOKUP($A3834,'0.5X SVXY-Web'!$A$1:$G$10000,5,0)</f>
        <v>52.900002000000001</v>
      </c>
    </row>
    <row r="3835" spans="1:5" x14ac:dyDescent="0.25">
      <c r="A3835" s="1">
        <v>43634</v>
      </c>
      <c r="B3835" s="32">
        <f>VLOOKUP($A3835,'0.5X SVXY-Web'!$A$1:$G$10000,2,0)</f>
        <v>53.34</v>
      </c>
      <c r="C3835" s="32">
        <f>VLOOKUP($A3835,'0.5X SVXY-Web'!$A$1:$G$10000,3,0)</f>
        <v>53.549999</v>
      </c>
      <c r="D3835" s="32">
        <f>VLOOKUP($A3835,'0.5X SVXY-Web'!$A$1:$G$10000,4,0)</f>
        <v>52.950001</v>
      </c>
      <c r="E3835" s="32">
        <f>VLOOKUP($A3835,'0.5X SVXY-Web'!$A$1:$G$10000,5,0)</f>
        <v>53.040000999999997</v>
      </c>
    </row>
    <row r="3836" spans="1:5" x14ac:dyDescent="0.25">
      <c r="A3836" s="1">
        <v>43635</v>
      </c>
      <c r="B3836" s="32">
        <f>VLOOKUP($A3836,'0.5X SVXY-Web'!$A$1:$G$10000,2,0)</f>
        <v>53.34</v>
      </c>
      <c r="C3836" s="32">
        <f>VLOOKUP($A3836,'0.5X SVXY-Web'!$A$1:$G$10000,3,0)</f>
        <v>54.040000999999997</v>
      </c>
      <c r="D3836" s="32">
        <f>VLOOKUP($A3836,'0.5X SVXY-Web'!$A$1:$G$10000,4,0)</f>
        <v>52.98</v>
      </c>
      <c r="E3836" s="32">
        <f>VLOOKUP($A3836,'0.5X SVXY-Web'!$A$1:$G$10000,5,0)</f>
        <v>53.939999</v>
      </c>
    </row>
    <row r="3837" spans="1:5" x14ac:dyDescent="0.25">
      <c r="A3837" s="1">
        <v>43636</v>
      </c>
      <c r="B3837" s="32">
        <f>VLOOKUP($A3837,'0.5X SVXY-Web'!$A$1:$G$10000,2,0)</f>
        <v>54.43</v>
      </c>
      <c r="C3837" s="32">
        <f>VLOOKUP($A3837,'0.5X SVXY-Web'!$A$1:$G$10000,3,0)</f>
        <v>54.669998</v>
      </c>
      <c r="D3837" s="32">
        <f>VLOOKUP($A3837,'0.5X SVXY-Web'!$A$1:$G$10000,4,0)</f>
        <v>53.040000999999997</v>
      </c>
      <c r="E3837" s="32">
        <f>VLOOKUP($A3837,'0.5X SVXY-Web'!$A$1:$G$10000,5,0)</f>
        <v>53.84</v>
      </c>
    </row>
    <row r="3838" spans="1:5" x14ac:dyDescent="0.25">
      <c r="A3838" s="1">
        <v>43637</v>
      </c>
      <c r="B3838" s="32">
        <f>VLOOKUP($A3838,'0.5X SVXY-Web'!$A$1:$G$10000,2,0)</f>
        <v>53.68</v>
      </c>
      <c r="C3838" s="32">
        <f>VLOOKUP($A3838,'0.5X SVXY-Web'!$A$1:$G$10000,3,0)</f>
        <v>54.009998000000003</v>
      </c>
      <c r="D3838" s="32">
        <f>VLOOKUP($A3838,'0.5X SVXY-Web'!$A$1:$G$10000,4,0)</f>
        <v>53.099997999999999</v>
      </c>
      <c r="E3838" s="32">
        <f>VLOOKUP($A3838,'0.5X SVXY-Web'!$A$1:$G$10000,5,0)</f>
        <v>53.209999000000003</v>
      </c>
    </row>
    <row r="3839" spans="1:5" x14ac:dyDescent="0.25">
      <c r="A3839" s="1">
        <v>43640</v>
      </c>
      <c r="B3839" s="32">
        <f>VLOOKUP($A3839,'0.5X SVXY-Web'!$A$1:$G$10000,2,0)</f>
        <v>53.450001</v>
      </c>
      <c r="C3839" s="32">
        <f>VLOOKUP($A3839,'0.5X SVXY-Web'!$A$1:$G$10000,3,0)</f>
        <v>53.709999000000003</v>
      </c>
      <c r="D3839" s="32">
        <f>VLOOKUP($A3839,'0.5X SVXY-Web'!$A$1:$G$10000,4,0)</f>
        <v>53.330002</v>
      </c>
      <c r="E3839" s="32">
        <f>VLOOKUP($A3839,'0.5X SVXY-Web'!$A$1:$G$10000,5,0)</f>
        <v>53.549999</v>
      </c>
    </row>
    <row r="3840" spans="1:5" x14ac:dyDescent="0.25">
      <c r="A3840" s="1">
        <v>43641</v>
      </c>
      <c r="B3840" s="32">
        <f>VLOOKUP($A3840,'0.5X SVXY-Web'!$A$1:$G$10000,2,0)</f>
        <v>53.540000999999997</v>
      </c>
      <c r="C3840" s="32">
        <f>VLOOKUP($A3840,'0.5X SVXY-Web'!$A$1:$G$10000,3,0)</f>
        <v>53.540000999999997</v>
      </c>
      <c r="D3840" s="32">
        <f>VLOOKUP($A3840,'0.5X SVXY-Web'!$A$1:$G$10000,4,0)</f>
        <v>52.66</v>
      </c>
      <c r="E3840" s="32">
        <f>VLOOKUP($A3840,'0.5X SVXY-Web'!$A$1:$G$10000,5,0)</f>
        <v>52.75</v>
      </c>
    </row>
    <row r="3841" spans="1:5" x14ac:dyDescent="0.25">
      <c r="A3841" s="1">
        <v>43642</v>
      </c>
      <c r="B3841" s="32">
        <f>VLOOKUP($A3841,'0.5X SVXY-Web'!$A$1:$G$10000,2,0)</f>
        <v>53.299999</v>
      </c>
      <c r="C3841" s="32">
        <f>VLOOKUP($A3841,'0.5X SVXY-Web'!$A$1:$G$10000,3,0)</f>
        <v>53.439999</v>
      </c>
      <c r="D3841" s="32">
        <f>VLOOKUP($A3841,'0.5X SVXY-Web'!$A$1:$G$10000,4,0)</f>
        <v>52.799999</v>
      </c>
      <c r="E3841" s="32">
        <f>VLOOKUP($A3841,'0.5X SVXY-Web'!$A$1:$G$10000,5,0)</f>
        <v>52.970001000000003</v>
      </c>
    </row>
    <row r="3842" spans="1:5" x14ac:dyDescent="0.25">
      <c r="A3842" s="1">
        <v>43643</v>
      </c>
      <c r="B3842" s="32">
        <f>VLOOKUP($A3842,'0.5X SVXY-Web'!$A$1:$G$10000,2,0)</f>
        <v>53.200001</v>
      </c>
      <c r="C3842" s="32">
        <f>VLOOKUP($A3842,'0.5X SVXY-Web'!$A$1:$G$10000,3,0)</f>
        <v>53.639999000000003</v>
      </c>
      <c r="D3842" s="32">
        <f>VLOOKUP($A3842,'0.5X SVXY-Web'!$A$1:$G$10000,4,0)</f>
        <v>53.060001</v>
      </c>
      <c r="E3842" s="32">
        <f>VLOOKUP($A3842,'0.5X SVXY-Web'!$A$1:$G$10000,5,0)</f>
        <v>53.419998</v>
      </c>
    </row>
    <row r="3843" spans="1:5" x14ac:dyDescent="0.25">
      <c r="A3843" s="1">
        <v>43644</v>
      </c>
      <c r="B3843" s="32">
        <f>VLOOKUP($A3843,'0.5X SVXY-Web'!$A$1:$G$10000,2,0)</f>
        <v>53.709999000000003</v>
      </c>
      <c r="C3843" s="32">
        <f>VLOOKUP($A3843,'0.5X SVXY-Web'!$A$1:$G$10000,3,0)</f>
        <v>54.009998000000003</v>
      </c>
      <c r="D3843" s="32">
        <f>VLOOKUP($A3843,'0.5X SVXY-Web'!$A$1:$G$10000,4,0)</f>
        <v>53.549999</v>
      </c>
      <c r="E3843" s="32">
        <f>VLOOKUP($A3843,'0.5X SVXY-Web'!$A$1:$G$10000,5,0)</f>
        <v>53.869999</v>
      </c>
    </row>
    <row r="3844" spans="1:5" x14ac:dyDescent="0.25">
      <c r="A3844" s="1">
        <v>43647</v>
      </c>
      <c r="B3844" s="32">
        <f>VLOOKUP($A3844,'0.5X SVXY-Web'!$A$1:$G$10000,2,0)</f>
        <v>55.459999000000003</v>
      </c>
      <c r="C3844" s="32">
        <f>VLOOKUP($A3844,'0.5X SVXY-Web'!$A$1:$G$10000,3,0)</f>
        <v>55.490001999999997</v>
      </c>
      <c r="D3844" s="32">
        <f>VLOOKUP($A3844,'0.5X SVXY-Web'!$A$1:$G$10000,4,0)</f>
        <v>54.82</v>
      </c>
      <c r="E3844" s="32">
        <f>VLOOKUP($A3844,'0.5X SVXY-Web'!$A$1:$G$10000,5,0)</f>
        <v>55.360000999999997</v>
      </c>
    </row>
    <row r="3845" spans="1:5" x14ac:dyDescent="0.25">
      <c r="A3845" s="1">
        <v>43648</v>
      </c>
      <c r="B3845" s="32">
        <f>VLOOKUP($A3845,'0.5X SVXY-Web'!$A$1:$G$10000,2,0)</f>
        <v>55.349997999999999</v>
      </c>
      <c r="C3845" s="32">
        <f>VLOOKUP($A3845,'0.5X SVXY-Web'!$A$1:$G$10000,3,0)</f>
        <v>56.439999</v>
      </c>
      <c r="D3845" s="32">
        <f>VLOOKUP($A3845,'0.5X SVXY-Web'!$A$1:$G$10000,4,0)</f>
        <v>55.32</v>
      </c>
      <c r="E3845" s="32">
        <f>VLOOKUP($A3845,'0.5X SVXY-Web'!$A$1:$G$10000,5,0)</f>
        <v>56.330002</v>
      </c>
    </row>
    <row r="3846" spans="1:5" x14ac:dyDescent="0.25">
      <c r="A3846" s="1">
        <v>43649</v>
      </c>
      <c r="B3846" s="32">
        <f>VLOOKUP($A3846,'0.5X SVXY-Web'!$A$1:$G$10000,2,0)</f>
        <v>56.349997999999999</v>
      </c>
      <c r="C3846" s="32">
        <f>VLOOKUP($A3846,'0.5X SVXY-Web'!$A$1:$G$10000,3,0)</f>
        <v>56.650002000000001</v>
      </c>
      <c r="D3846" s="32">
        <f>VLOOKUP($A3846,'0.5X SVXY-Web'!$A$1:$G$10000,4,0)</f>
        <v>56.119999</v>
      </c>
      <c r="E3846" s="32">
        <f>VLOOKUP($A3846,'0.5X SVXY-Web'!$A$1:$G$10000,5,0)</f>
        <v>56.57</v>
      </c>
    </row>
    <row r="3847" spans="1:5" x14ac:dyDescent="0.25">
      <c r="A3847" s="1">
        <v>43651</v>
      </c>
      <c r="B3847" s="32">
        <f>VLOOKUP($A3847,'0.5X SVXY-Web'!$A$1:$G$10000,2,0)</f>
        <v>55.990001999999997</v>
      </c>
      <c r="C3847" s="32">
        <f>VLOOKUP($A3847,'0.5X SVXY-Web'!$A$1:$G$10000,3,0)</f>
        <v>56.57</v>
      </c>
      <c r="D3847" s="32">
        <f>VLOOKUP($A3847,'0.5X SVXY-Web'!$A$1:$G$10000,4,0)</f>
        <v>55.119999</v>
      </c>
      <c r="E3847" s="32">
        <f>VLOOKUP($A3847,'0.5X SVXY-Web'!$A$1:$G$10000,5,0)</f>
        <v>56.400002000000001</v>
      </c>
    </row>
    <row r="3848" spans="1:5" x14ac:dyDescent="0.25">
      <c r="A3848" s="1">
        <v>43654</v>
      </c>
      <c r="B3848" s="32">
        <f>VLOOKUP($A3848,'0.5X SVXY-Web'!$A$1:$G$10000,2,0)</f>
        <v>55.779998999999997</v>
      </c>
      <c r="C3848" s="32">
        <f>VLOOKUP($A3848,'0.5X SVXY-Web'!$A$1:$G$10000,3,0)</f>
        <v>56.09</v>
      </c>
      <c r="D3848" s="32">
        <f>VLOOKUP($A3848,'0.5X SVXY-Web'!$A$1:$G$10000,4,0)</f>
        <v>55.43</v>
      </c>
      <c r="E3848" s="32">
        <f>VLOOKUP($A3848,'0.5X SVXY-Web'!$A$1:$G$10000,5,0)</f>
        <v>55.619999</v>
      </c>
    </row>
    <row r="3849" spans="1:5" x14ac:dyDescent="0.25">
      <c r="A3849" s="1">
        <v>43655</v>
      </c>
      <c r="B3849" s="32">
        <f>VLOOKUP($A3849,'0.5X SVXY-Web'!$A$1:$G$10000,2,0)</f>
        <v>54.939999</v>
      </c>
      <c r="C3849" s="32">
        <f>VLOOKUP($A3849,'0.5X SVXY-Web'!$A$1:$G$10000,3,0)</f>
        <v>55.700001</v>
      </c>
      <c r="D3849" s="32">
        <f>VLOOKUP($A3849,'0.5X SVXY-Web'!$A$1:$G$10000,4,0)</f>
        <v>54.84</v>
      </c>
      <c r="E3849" s="32">
        <f>VLOOKUP($A3849,'0.5X SVXY-Web'!$A$1:$G$10000,5,0)</f>
        <v>55.57</v>
      </c>
    </row>
    <row r="3850" spans="1:5" x14ac:dyDescent="0.25">
      <c r="A3850" s="1">
        <v>43656</v>
      </c>
      <c r="B3850" s="32">
        <f>VLOOKUP($A3850,'0.5X SVXY-Web'!$A$1:$G$10000,2,0)</f>
        <v>56.02</v>
      </c>
      <c r="C3850" s="32">
        <f>VLOOKUP($A3850,'0.5X SVXY-Web'!$A$1:$G$10000,3,0)</f>
        <v>56.529998999999997</v>
      </c>
      <c r="D3850" s="32">
        <f>VLOOKUP($A3850,'0.5X SVXY-Web'!$A$1:$G$10000,4,0)</f>
        <v>55.970001000000003</v>
      </c>
      <c r="E3850" s="32">
        <f>VLOOKUP($A3850,'0.5X SVXY-Web'!$A$1:$G$10000,5,0)</f>
        <v>56.349997999999999</v>
      </c>
    </row>
    <row r="3851" spans="1:5" x14ac:dyDescent="0.25">
      <c r="A3851" s="1">
        <v>43657</v>
      </c>
      <c r="B3851" s="32">
        <f>VLOOKUP($A3851,'0.5X SVXY-Web'!$A$1:$G$10000,2,0)</f>
        <v>56.84</v>
      </c>
      <c r="C3851" s="32">
        <f>VLOOKUP($A3851,'0.5X SVXY-Web'!$A$1:$G$10000,3,0)</f>
        <v>57.099997999999999</v>
      </c>
      <c r="D3851" s="32">
        <f>VLOOKUP($A3851,'0.5X SVXY-Web'!$A$1:$G$10000,4,0)</f>
        <v>56.419998</v>
      </c>
      <c r="E3851" s="32">
        <f>VLOOKUP($A3851,'0.5X SVXY-Web'!$A$1:$G$10000,5,0)</f>
        <v>56.880001</v>
      </c>
    </row>
    <row r="3852" spans="1:5" x14ac:dyDescent="0.25">
      <c r="A3852" s="1">
        <v>43658</v>
      </c>
      <c r="B3852" s="32">
        <f>VLOOKUP($A3852,'0.5X SVXY-Web'!$A$1:$G$10000,2,0)</f>
        <v>57.130001</v>
      </c>
      <c r="C3852" s="32">
        <f>VLOOKUP($A3852,'0.5X SVXY-Web'!$A$1:$G$10000,3,0)</f>
        <v>57.450001</v>
      </c>
      <c r="D3852" s="32">
        <f>VLOOKUP($A3852,'0.5X SVXY-Web'!$A$1:$G$10000,4,0)</f>
        <v>56.900002000000001</v>
      </c>
      <c r="E3852" s="32">
        <f>VLOOKUP($A3852,'0.5X SVXY-Web'!$A$1:$G$10000,5,0)</f>
        <v>57.380001</v>
      </c>
    </row>
    <row r="3853" spans="1:5" x14ac:dyDescent="0.25">
      <c r="A3853" s="1">
        <v>43661</v>
      </c>
      <c r="B3853" s="32">
        <f>VLOOKUP($A3853,'0.5X SVXY-Web'!$A$1:$G$10000,2,0)</f>
        <v>57.549999</v>
      </c>
      <c r="C3853" s="32">
        <f>VLOOKUP($A3853,'0.5X SVXY-Web'!$A$1:$G$10000,3,0)</f>
        <v>57.639999000000003</v>
      </c>
      <c r="D3853" s="32">
        <f>VLOOKUP($A3853,'0.5X SVXY-Web'!$A$1:$G$10000,4,0)</f>
        <v>57.240001999999997</v>
      </c>
      <c r="E3853" s="32">
        <f>VLOOKUP($A3853,'0.5X SVXY-Web'!$A$1:$G$10000,5,0)</f>
        <v>57.419998</v>
      </c>
    </row>
    <row r="3854" spans="1:5" x14ac:dyDescent="0.25">
      <c r="A3854" s="1">
        <v>43662</v>
      </c>
      <c r="B3854" s="32">
        <f>VLOOKUP($A3854,'0.5X SVXY-Web'!$A$1:$G$10000,2,0)</f>
        <v>57.630001</v>
      </c>
      <c r="C3854" s="32">
        <f>VLOOKUP($A3854,'0.5X SVXY-Web'!$A$1:$G$10000,3,0)</f>
        <v>58.029998999999997</v>
      </c>
      <c r="D3854" s="32">
        <f>VLOOKUP($A3854,'0.5X SVXY-Web'!$A$1:$G$10000,4,0)</f>
        <v>57.25</v>
      </c>
      <c r="E3854" s="32">
        <f>VLOOKUP($A3854,'0.5X SVXY-Web'!$A$1:$G$10000,5,0)</f>
        <v>57.310001</v>
      </c>
    </row>
    <row r="3855" spans="1:5" x14ac:dyDescent="0.25">
      <c r="A3855" s="1">
        <v>43663</v>
      </c>
      <c r="B3855" s="32">
        <f>VLOOKUP($A3855,'0.5X SVXY-Web'!$A$1:$G$10000,2,0)</f>
        <v>57.709999000000003</v>
      </c>
      <c r="C3855" s="32">
        <f>VLOOKUP($A3855,'0.5X SVXY-Web'!$A$1:$G$10000,3,0)</f>
        <v>57.830002</v>
      </c>
      <c r="D3855" s="32">
        <f>VLOOKUP($A3855,'0.5X SVXY-Web'!$A$1:$G$10000,4,0)</f>
        <v>56.669998</v>
      </c>
      <c r="E3855" s="32">
        <f>VLOOKUP($A3855,'0.5X SVXY-Web'!$A$1:$G$10000,5,0)</f>
        <v>56.669998</v>
      </c>
    </row>
    <row r="3856" spans="1:5" x14ac:dyDescent="0.25">
      <c r="A3856" s="1">
        <v>43664</v>
      </c>
      <c r="B3856" s="32">
        <f>VLOOKUP($A3856,'0.5X SVXY-Web'!$A$1:$G$10000,2,0)</f>
        <v>56.689999</v>
      </c>
      <c r="C3856" s="32">
        <f>VLOOKUP($A3856,'0.5X SVXY-Web'!$A$1:$G$10000,3,0)</f>
        <v>57.419998</v>
      </c>
      <c r="D3856" s="32">
        <f>VLOOKUP($A3856,'0.5X SVXY-Web'!$A$1:$G$10000,4,0)</f>
        <v>56.25</v>
      </c>
      <c r="E3856" s="32">
        <f>VLOOKUP($A3856,'0.5X SVXY-Web'!$A$1:$G$10000,5,0)</f>
        <v>56.889999000000003</v>
      </c>
    </row>
    <row r="3857" spans="1:5" x14ac:dyDescent="0.25">
      <c r="A3857" s="1">
        <v>43665</v>
      </c>
      <c r="B3857" s="32">
        <f>VLOOKUP($A3857,'0.5X SVXY-Web'!$A$1:$G$10000,2,0)</f>
        <v>57.490001999999997</v>
      </c>
      <c r="C3857" s="32">
        <f>VLOOKUP($A3857,'0.5X SVXY-Web'!$A$1:$G$10000,3,0)</f>
        <v>57.599997999999999</v>
      </c>
      <c r="D3857" s="32">
        <f>VLOOKUP($A3857,'0.5X SVXY-Web'!$A$1:$G$10000,4,0)</f>
        <v>56.560001</v>
      </c>
      <c r="E3857" s="32">
        <f>VLOOKUP($A3857,'0.5X SVXY-Web'!$A$1:$G$10000,5,0)</f>
        <v>56.580002</v>
      </c>
    </row>
    <row r="3858" spans="1:5" x14ac:dyDescent="0.25">
      <c r="A3858" s="1">
        <v>43668</v>
      </c>
      <c r="B3858" s="32">
        <f>VLOOKUP($A3858,'0.5X SVXY-Web'!$A$1:$G$10000,2,0)</f>
        <v>56.630001</v>
      </c>
      <c r="C3858" s="32">
        <f>VLOOKUP($A3858,'0.5X SVXY-Web'!$A$1:$G$10000,3,0)</f>
        <v>57.330002</v>
      </c>
      <c r="D3858" s="32">
        <f>VLOOKUP($A3858,'0.5X SVXY-Web'!$A$1:$G$10000,4,0)</f>
        <v>56.470001000000003</v>
      </c>
      <c r="E3858" s="32">
        <f>VLOOKUP($A3858,'0.5X SVXY-Web'!$A$1:$G$10000,5,0)</f>
        <v>57.07</v>
      </c>
    </row>
    <row r="3859" spans="1:5" x14ac:dyDescent="0.25">
      <c r="A3859" s="1">
        <v>43669</v>
      </c>
      <c r="B3859" s="32">
        <f>VLOOKUP($A3859,'0.5X SVXY-Web'!$A$1:$G$10000,2,0)</f>
        <v>57.639999000000003</v>
      </c>
      <c r="C3859" s="32">
        <f>VLOOKUP($A3859,'0.5X SVXY-Web'!$A$1:$G$10000,3,0)</f>
        <v>58.200001</v>
      </c>
      <c r="D3859" s="32">
        <f>VLOOKUP($A3859,'0.5X SVXY-Web'!$A$1:$G$10000,4,0)</f>
        <v>57.189999</v>
      </c>
      <c r="E3859" s="32">
        <f>VLOOKUP($A3859,'0.5X SVXY-Web'!$A$1:$G$10000,5,0)</f>
        <v>58.169998</v>
      </c>
    </row>
    <row r="3860" spans="1:5" x14ac:dyDescent="0.25">
      <c r="A3860" s="1">
        <v>43670</v>
      </c>
      <c r="B3860" s="32">
        <f>VLOOKUP($A3860,'0.5X SVXY-Web'!$A$1:$G$10000,2,0)</f>
        <v>57.889999000000003</v>
      </c>
      <c r="C3860" s="32">
        <f>VLOOKUP($A3860,'0.5X SVXY-Web'!$A$1:$G$10000,3,0)</f>
        <v>59.07</v>
      </c>
      <c r="D3860" s="32">
        <f>VLOOKUP($A3860,'0.5X SVXY-Web'!$A$1:$G$10000,4,0)</f>
        <v>57.830002</v>
      </c>
      <c r="E3860" s="32">
        <f>VLOOKUP($A3860,'0.5X SVXY-Web'!$A$1:$G$10000,5,0)</f>
        <v>58.91</v>
      </c>
    </row>
    <row r="3861" spans="1:5" x14ac:dyDescent="0.25">
      <c r="A3861" s="1">
        <v>43671</v>
      </c>
      <c r="B3861" s="32">
        <f>VLOOKUP($A3861,'0.5X SVXY-Web'!$A$1:$G$10000,2,0)</f>
        <v>58.700001</v>
      </c>
      <c r="C3861" s="32">
        <f>VLOOKUP($A3861,'0.5X SVXY-Web'!$A$1:$G$10000,3,0)</f>
        <v>58.700001</v>
      </c>
      <c r="D3861" s="32">
        <f>VLOOKUP($A3861,'0.5X SVXY-Web'!$A$1:$G$10000,4,0)</f>
        <v>57.48</v>
      </c>
      <c r="E3861" s="32">
        <f>VLOOKUP($A3861,'0.5X SVXY-Web'!$A$1:$G$10000,5,0)</f>
        <v>57.970001000000003</v>
      </c>
    </row>
    <row r="3862" spans="1:5" x14ac:dyDescent="0.25">
      <c r="A3862" s="1">
        <v>43672</v>
      </c>
      <c r="B3862" s="32">
        <f>VLOOKUP($A3862,'0.5X SVXY-Web'!$A$1:$G$10000,2,0)</f>
        <v>58.57</v>
      </c>
      <c r="C3862" s="32">
        <f>VLOOKUP($A3862,'0.5X SVXY-Web'!$A$1:$G$10000,3,0)</f>
        <v>59</v>
      </c>
      <c r="D3862" s="32">
        <f>VLOOKUP($A3862,'0.5X SVXY-Web'!$A$1:$G$10000,4,0)</f>
        <v>58.52</v>
      </c>
      <c r="E3862" s="32">
        <f>VLOOKUP($A3862,'0.5X SVXY-Web'!$A$1:$G$10000,5,0)</f>
        <v>58.759998000000003</v>
      </c>
    </row>
    <row r="3863" spans="1:5" x14ac:dyDescent="0.25">
      <c r="A3863" s="1">
        <v>43675</v>
      </c>
      <c r="B3863" s="32">
        <f>VLOOKUP($A3863,'0.5X SVXY-Web'!$A$1:$G$10000,2,0)</f>
        <v>58.790000999999997</v>
      </c>
      <c r="C3863" s="32">
        <f>VLOOKUP($A3863,'0.5X SVXY-Web'!$A$1:$G$10000,3,0)</f>
        <v>58.830002</v>
      </c>
      <c r="D3863" s="32">
        <f>VLOOKUP($A3863,'0.5X SVXY-Web'!$A$1:$G$10000,4,0)</f>
        <v>58.279998999999997</v>
      </c>
      <c r="E3863" s="32">
        <f>VLOOKUP($A3863,'0.5X SVXY-Web'!$A$1:$G$10000,5,0)</f>
        <v>58.490001999999997</v>
      </c>
    </row>
    <row r="3864" spans="1:5" x14ac:dyDescent="0.25">
      <c r="A3864" s="1">
        <v>43676</v>
      </c>
      <c r="B3864" s="32">
        <f>VLOOKUP($A3864,'0.5X SVXY-Web'!$A$1:$G$10000,2,0)</f>
        <v>57.91</v>
      </c>
      <c r="C3864" s="32">
        <f>VLOOKUP($A3864,'0.5X SVXY-Web'!$A$1:$G$10000,3,0)</f>
        <v>58.330002</v>
      </c>
      <c r="D3864" s="32">
        <f>VLOOKUP($A3864,'0.5X SVXY-Web'!$A$1:$G$10000,4,0)</f>
        <v>57.639999000000003</v>
      </c>
      <c r="E3864" s="32">
        <f>VLOOKUP($A3864,'0.5X SVXY-Web'!$A$1:$G$10000,5,0)</f>
        <v>57.759998000000003</v>
      </c>
    </row>
    <row r="3865" spans="1:5" x14ac:dyDescent="0.25">
      <c r="A3865" s="1">
        <v>43677</v>
      </c>
      <c r="B3865" s="32">
        <f>VLOOKUP($A3865,'0.5X SVXY-Web'!$A$1:$G$10000,2,0)</f>
        <v>57.82</v>
      </c>
      <c r="C3865" s="32">
        <f>VLOOKUP($A3865,'0.5X SVXY-Web'!$A$1:$G$10000,3,0)</f>
        <v>58.299999</v>
      </c>
      <c r="D3865" s="32">
        <f>VLOOKUP($A3865,'0.5X SVXY-Web'!$A$1:$G$10000,4,0)</f>
        <v>55.23</v>
      </c>
      <c r="E3865" s="32">
        <f>VLOOKUP($A3865,'0.5X SVXY-Web'!$A$1:$G$10000,5,0)</f>
        <v>56.189999</v>
      </c>
    </row>
    <row r="3866" spans="1:5" x14ac:dyDescent="0.25">
      <c r="A3866" s="1">
        <v>43678</v>
      </c>
      <c r="B3866" s="32">
        <f>VLOOKUP($A3866,'0.5X SVXY-Web'!$A$1:$G$10000,2,0)</f>
        <v>56.139999000000003</v>
      </c>
      <c r="C3866" s="32">
        <f>VLOOKUP($A3866,'0.5X SVXY-Web'!$A$1:$G$10000,3,0)</f>
        <v>57.380001</v>
      </c>
      <c r="D3866" s="32">
        <f>VLOOKUP($A3866,'0.5X SVXY-Web'!$A$1:$G$10000,4,0)</f>
        <v>53.18</v>
      </c>
      <c r="E3866" s="32">
        <f>VLOOKUP($A3866,'0.5X SVXY-Web'!$A$1:$G$10000,5,0)</f>
        <v>53.959999000000003</v>
      </c>
    </row>
    <row r="3867" spans="1:5" x14ac:dyDescent="0.25">
      <c r="A3867" s="1">
        <v>43679</v>
      </c>
      <c r="B3867" s="32">
        <f>VLOOKUP($A3867,'0.5X SVXY-Web'!$A$1:$G$10000,2,0)</f>
        <v>53.990001999999997</v>
      </c>
      <c r="C3867" s="32">
        <f>VLOOKUP($A3867,'0.5X SVXY-Web'!$A$1:$G$10000,3,0)</f>
        <v>54.169998</v>
      </c>
      <c r="D3867" s="32">
        <f>VLOOKUP($A3867,'0.5X SVXY-Web'!$A$1:$G$10000,4,0)</f>
        <v>52.68</v>
      </c>
      <c r="E3867" s="32">
        <f>VLOOKUP($A3867,'0.5X SVXY-Web'!$A$1:$G$10000,5,0)</f>
        <v>53.759998000000003</v>
      </c>
    </row>
    <row r="3868" spans="1:5" x14ac:dyDescent="0.25">
      <c r="A3868" s="1">
        <v>43682</v>
      </c>
      <c r="B3868" s="32">
        <f>VLOOKUP($A3868,'0.5X SVXY-Web'!$A$1:$G$10000,2,0)</f>
        <v>51.73</v>
      </c>
      <c r="C3868" s="32">
        <f>VLOOKUP($A3868,'0.5X SVXY-Web'!$A$1:$G$10000,3,0)</f>
        <v>52.029998999999997</v>
      </c>
      <c r="D3868" s="32">
        <f>VLOOKUP($A3868,'0.5X SVXY-Web'!$A$1:$G$10000,4,0)</f>
        <v>49.580002</v>
      </c>
      <c r="E3868" s="32">
        <f>VLOOKUP($A3868,'0.5X SVXY-Web'!$A$1:$G$10000,5,0)</f>
        <v>49.950001</v>
      </c>
    </row>
    <row r="3869" spans="1:5" x14ac:dyDescent="0.25">
      <c r="A3869" s="1">
        <v>43683</v>
      </c>
      <c r="B3869" s="32">
        <f>VLOOKUP($A3869,'0.5X SVXY-Web'!$A$1:$G$10000,2,0)</f>
        <v>50.610000999999997</v>
      </c>
      <c r="C3869" s="32">
        <f>VLOOKUP($A3869,'0.5X SVXY-Web'!$A$1:$G$10000,3,0)</f>
        <v>51.209999000000003</v>
      </c>
      <c r="D3869" s="32">
        <f>VLOOKUP($A3869,'0.5X SVXY-Web'!$A$1:$G$10000,4,0)</f>
        <v>49.43</v>
      </c>
      <c r="E3869" s="32">
        <f>VLOOKUP($A3869,'0.5X SVXY-Web'!$A$1:$G$10000,5,0)</f>
        <v>51.16</v>
      </c>
    </row>
    <row r="3870" spans="1:5" x14ac:dyDescent="0.25">
      <c r="A3870" s="1">
        <v>43684</v>
      </c>
      <c r="B3870" s="32">
        <f>VLOOKUP($A3870,'0.5X SVXY-Web'!$A$1:$G$10000,2,0)</f>
        <v>49.5</v>
      </c>
      <c r="C3870" s="32">
        <f>VLOOKUP($A3870,'0.5X SVXY-Web'!$A$1:$G$10000,3,0)</f>
        <v>51.259998000000003</v>
      </c>
      <c r="D3870" s="32">
        <f>VLOOKUP($A3870,'0.5X SVXY-Web'!$A$1:$G$10000,4,0)</f>
        <v>48.93</v>
      </c>
      <c r="E3870" s="32">
        <f>VLOOKUP($A3870,'0.5X SVXY-Web'!$A$1:$G$10000,5,0)</f>
        <v>51.150002000000001</v>
      </c>
    </row>
    <row r="3871" spans="1:5" x14ac:dyDescent="0.25">
      <c r="A3871" s="1">
        <v>43685</v>
      </c>
      <c r="B3871" s="32">
        <f>VLOOKUP($A3871,'0.5X SVXY-Web'!$A$1:$G$10000,2,0)</f>
        <v>51.669998</v>
      </c>
      <c r="C3871" s="32">
        <f>VLOOKUP($A3871,'0.5X SVXY-Web'!$A$1:$G$10000,3,0)</f>
        <v>52.779998999999997</v>
      </c>
      <c r="D3871" s="32">
        <f>VLOOKUP($A3871,'0.5X SVXY-Web'!$A$1:$G$10000,4,0)</f>
        <v>51.330002</v>
      </c>
      <c r="E3871" s="32">
        <f>VLOOKUP($A3871,'0.5X SVXY-Web'!$A$1:$G$10000,5,0)</f>
        <v>52.610000999999997</v>
      </c>
    </row>
    <row r="3872" spans="1:5" x14ac:dyDescent="0.25">
      <c r="A3872" s="1">
        <v>43686</v>
      </c>
      <c r="B3872" s="32">
        <f>VLOOKUP($A3872,'0.5X SVXY-Web'!$A$1:$G$10000,2,0)</f>
        <v>52.189999</v>
      </c>
      <c r="C3872" s="32">
        <f>VLOOKUP($A3872,'0.5X SVXY-Web'!$A$1:$G$10000,3,0)</f>
        <v>52.450001</v>
      </c>
      <c r="D3872" s="32">
        <f>VLOOKUP($A3872,'0.5X SVXY-Web'!$A$1:$G$10000,4,0)</f>
        <v>51.139999000000003</v>
      </c>
      <c r="E3872" s="32">
        <f>VLOOKUP($A3872,'0.5X SVXY-Web'!$A$1:$G$10000,5,0)</f>
        <v>51.689999</v>
      </c>
    </row>
    <row r="3873" spans="1:5" x14ac:dyDescent="0.25">
      <c r="A3873" s="1">
        <v>43689</v>
      </c>
      <c r="B3873" s="32">
        <f>VLOOKUP($A3873,'0.5X SVXY-Web'!$A$1:$G$10000,2,0)</f>
        <v>51.32</v>
      </c>
      <c r="C3873" s="32">
        <f>VLOOKUP($A3873,'0.5X SVXY-Web'!$A$1:$G$10000,3,0)</f>
        <v>51.389999000000003</v>
      </c>
      <c r="D3873" s="32">
        <f>VLOOKUP($A3873,'0.5X SVXY-Web'!$A$1:$G$10000,4,0)</f>
        <v>49.709999000000003</v>
      </c>
      <c r="E3873" s="32">
        <f>VLOOKUP($A3873,'0.5X SVXY-Web'!$A$1:$G$10000,5,0)</f>
        <v>49.82</v>
      </c>
    </row>
    <row r="3874" spans="1:5" x14ac:dyDescent="0.25">
      <c r="A3874" s="1">
        <v>43690</v>
      </c>
      <c r="B3874" s="32">
        <f>VLOOKUP($A3874,'0.5X SVXY-Web'!$A$1:$G$10000,2,0)</f>
        <v>49.360000999999997</v>
      </c>
      <c r="C3874" s="32">
        <f>VLOOKUP($A3874,'0.5X SVXY-Web'!$A$1:$G$10000,3,0)</f>
        <v>51.610000999999997</v>
      </c>
      <c r="D3874" s="32">
        <f>VLOOKUP($A3874,'0.5X SVXY-Web'!$A$1:$G$10000,4,0)</f>
        <v>49.34</v>
      </c>
      <c r="E3874" s="32">
        <f>VLOOKUP($A3874,'0.5X SVXY-Web'!$A$1:$G$10000,5,0)</f>
        <v>51.560001</v>
      </c>
    </row>
    <row r="3875" spans="1:5" x14ac:dyDescent="0.25">
      <c r="A3875" s="1">
        <v>43691</v>
      </c>
      <c r="B3875" s="32">
        <f>VLOOKUP($A3875,'0.5X SVXY-Web'!$A$1:$G$10000,2,0)</f>
        <v>49.790000999999997</v>
      </c>
      <c r="C3875" s="32">
        <f>VLOOKUP($A3875,'0.5X SVXY-Web'!$A$1:$G$10000,3,0)</f>
        <v>50.279998999999997</v>
      </c>
      <c r="D3875" s="32">
        <f>VLOOKUP($A3875,'0.5X SVXY-Web'!$A$1:$G$10000,4,0)</f>
        <v>47.889999000000003</v>
      </c>
      <c r="E3875" s="32">
        <f>VLOOKUP($A3875,'0.5X SVXY-Web'!$A$1:$G$10000,5,0)</f>
        <v>47.889999000000003</v>
      </c>
    </row>
    <row r="3876" spans="1:5" x14ac:dyDescent="0.25">
      <c r="A3876" s="1">
        <v>43692</v>
      </c>
      <c r="B3876" s="32">
        <f>VLOOKUP($A3876,'0.5X SVXY-Web'!$A$1:$G$10000,2,0)</f>
        <v>48.740001999999997</v>
      </c>
      <c r="C3876" s="32">
        <f>VLOOKUP($A3876,'0.5X SVXY-Web'!$A$1:$G$10000,3,0)</f>
        <v>48.93</v>
      </c>
      <c r="D3876" s="32">
        <f>VLOOKUP($A3876,'0.5X SVXY-Web'!$A$1:$G$10000,4,0)</f>
        <v>47.619999</v>
      </c>
      <c r="E3876" s="32">
        <f>VLOOKUP($A3876,'0.5X SVXY-Web'!$A$1:$G$10000,5,0)</f>
        <v>48.68</v>
      </c>
    </row>
    <row r="3877" spans="1:5" x14ac:dyDescent="0.25">
      <c r="A3877" s="1">
        <v>43693</v>
      </c>
      <c r="B3877" s="32">
        <f>VLOOKUP($A3877,'0.5X SVXY-Web'!$A$1:$G$10000,2,0)</f>
        <v>49.16</v>
      </c>
      <c r="C3877" s="32">
        <f>VLOOKUP($A3877,'0.5X SVXY-Web'!$A$1:$G$10000,3,0)</f>
        <v>50.099997999999999</v>
      </c>
      <c r="D3877" s="32">
        <f>VLOOKUP($A3877,'0.5X SVXY-Web'!$A$1:$G$10000,4,0)</f>
        <v>49.09</v>
      </c>
      <c r="E3877" s="32">
        <f>VLOOKUP($A3877,'0.5X SVXY-Web'!$A$1:$G$10000,5,0)</f>
        <v>49.959999000000003</v>
      </c>
    </row>
    <row r="3878" spans="1:5" x14ac:dyDescent="0.25">
      <c r="A3878" s="1">
        <v>43696</v>
      </c>
      <c r="B3878" s="32">
        <f>VLOOKUP($A3878,'0.5X SVXY-Web'!$A$1:$G$10000,2,0)</f>
        <v>51.130001</v>
      </c>
      <c r="C3878" s="32">
        <f>VLOOKUP($A3878,'0.5X SVXY-Web'!$A$1:$G$10000,3,0)</f>
        <v>51.950001</v>
      </c>
      <c r="D3878" s="32">
        <f>VLOOKUP($A3878,'0.5X SVXY-Web'!$A$1:$G$10000,4,0)</f>
        <v>50.98</v>
      </c>
      <c r="E3878" s="32">
        <f>VLOOKUP($A3878,'0.5X SVXY-Web'!$A$1:$G$10000,5,0)</f>
        <v>51.900002000000001</v>
      </c>
    </row>
    <row r="3879" spans="1:5" x14ac:dyDescent="0.25">
      <c r="A3879" s="1">
        <v>43697</v>
      </c>
      <c r="B3879" s="32">
        <f>VLOOKUP($A3879,'0.5X SVXY-Web'!$A$1:$G$10000,2,0)</f>
        <v>51.720001000000003</v>
      </c>
      <c r="C3879" s="32">
        <f>VLOOKUP($A3879,'0.5X SVXY-Web'!$A$1:$G$10000,3,0)</f>
        <v>51.860000999999997</v>
      </c>
      <c r="D3879" s="32">
        <f>VLOOKUP($A3879,'0.5X SVXY-Web'!$A$1:$G$10000,4,0)</f>
        <v>51.09</v>
      </c>
      <c r="E3879" s="32">
        <f>VLOOKUP($A3879,'0.5X SVXY-Web'!$A$1:$G$10000,5,0)</f>
        <v>51.18</v>
      </c>
    </row>
    <row r="3880" spans="1:5" x14ac:dyDescent="0.25">
      <c r="A3880" s="1">
        <v>43698</v>
      </c>
      <c r="B3880" s="32">
        <f>VLOOKUP($A3880,'0.5X SVXY-Web'!$A$1:$G$10000,2,0)</f>
        <v>52.279998999999997</v>
      </c>
      <c r="C3880" s="32">
        <f>VLOOKUP($A3880,'0.5X SVXY-Web'!$A$1:$G$10000,3,0)</f>
        <v>52.59</v>
      </c>
      <c r="D3880" s="32">
        <f>VLOOKUP($A3880,'0.5X SVXY-Web'!$A$1:$G$10000,4,0)</f>
        <v>52.09</v>
      </c>
      <c r="E3880" s="32">
        <f>VLOOKUP($A3880,'0.5X SVXY-Web'!$A$1:$G$10000,5,0)</f>
        <v>52.560001</v>
      </c>
    </row>
    <row r="3881" spans="1:5" x14ac:dyDescent="0.25">
      <c r="A3881" s="1">
        <v>43699</v>
      </c>
      <c r="B3881" s="32">
        <f>VLOOKUP($A3881,'0.5X SVXY-Web'!$A$1:$G$10000,2,0)</f>
        <v>52.700001</v>
      </c>
      <c r="C3881" s="32">
        <f>VLOOKUP($A3881,'0.5X SVXY-Web'!$A$1:$G$10000,3,0)</f>
        <v>52.77</v>
      </c>
      <c r="D3881" s="32">
        <f>VLOOKUP($A3881,'0.5X SVXY-Web'!$A$1:$G$10000,4,0)</f>
        <v>51.310001</v>
      </c>
      <c r="E3881" s="32">
        <f>VLOOKUP($A3881,'0.5X SVXY-Web'!$A$1:$G$10000,5,0)</f>
        <v>52</v>
      </c>
    </row>
    <row r="3882" spans="1:5" x14ac:dyDescent="0.25">
      <c r="A3882" s="1">
        <v>43700</v>
      </c>
      <c r="B3882" s="32">
        <f>VLOOKUP($A3882,'0.5X SVXY-Web'!$A$1:$G$10000,2,0)</f>
        <v>51.209999000000003</v>
      </c>
      <c r="C3882" s="32">
        <f>VLOOKUP($A3882,'0.5X SVXY-Web'!$A$1:$G$10000,3,0)</f>
        <v>52.310001</v>
      </c>
      <c r="D3882" s="32">
        <f>VLOOKUP($A3882,'0.5X SVXY-Web'!$A$1:$G$10000,4,0)</f>
        <v>48.299999</v>
      </c>
      <c r="E3882" s="32">
        <f>VLOOKUP($A3882,'0.5X SVXY-Web'!$A$1:$G$10000,5,0)</f>
        <v>48.84</v>
      </c>
    </row>
    <row r="3883" spans="1:5" x14ac:dyDescent="0.25">
      <c r="A3883" s="1">
        <v>43703</v>
      </c>
      <c r="B3883" s="32">
        <f>VLOOKUP($A3883,'0.5X SVXY-Web'!$A$1:$G$10000,2,0)</f>
        <v>50.150002000000001</v>
      </c>
      <c r="C3883" s="32">
        <f>VLOOKUP($A3883,'0.5X SVXY-Web'!$A$1:$G$10000,3,0)</f>
        <v>50.16</v>
      </c>
      <c r="D3883" s="32">
        <f>VLOOKUP($A3883,'0.5X SVXY-Web'!$A$1:$G$10000,4,0)</f>
        <v>48.889999000000003</v>
      </c>
      <c r="E3883" s="32">
        <f>VLOOKUP($A3883,'0.5X SVXY-Web'!$A$1:$G$10000,5,0)</f>
        <v>49.549999</v>
      </c>
    </row>
    <row r="3884" spans="1:5" x14ac:dyDescent="0.25">
      <c r="A3884" s="1">
        <v>43704</v>
      </c>
      <c r="B3884" s="32">
        <f>VLOOKUP($A3884,'0.5X SVXY-Web'!$A$1:$G$10000,2,0)</f>
        <v>50.080002</v>
      </c>
      <c r="C3884" s="32">
        <f>VLOOKUP($A3884,'0.5X SVXY-Web'!$A$1:$G$10000,3,0)</f>
        <v>50.130001</v>
      </c>
      <c r="D3884" s="32">
        <f>VLOOKUP($A3884,'0.5X SVXY-Web'!$A$1:$G$10000,4,0)</f>
        <v>48.490001999999997</v>
      </c>
      <c r="E3884" s="32">
        <f>VLOOKUP($A3884,'0.5X SVXY-Web'!$A$1:$G$10000,5,0)</f>
        <v>49.119999</v>
      </c>
    </row>
    <row r="3885" spans="1:5" x14ac:dyDescent="0.25">
      <c r="A3885" s="1">
        <v>43705</v>
      </c>
      <c r="B3885" s="32">
        <f>VLOOKUP($A3885,'0.5X SVXY-Web'!$A$1:$G$10000,2,0)</f>
        <v>48.57</v>
      </c>
      <c r="C3885" s="32">
        <f>VLOOKUP($A3885,'0.5X SVXY-Web'!$A$1:$G$10000,3,0)</f>
        <v>49.68</v>
      </c>
      <c r="D3885" s="32">
        <f>VLOOKUP($A3885,'0.5X SVXY-Web'!$A$1:$G$10000,4,0)</f>
        <v>48.189999</v>
      </c>
      <c r="E3885" s="32">
        <f>VLOOKUP($A3885,'0.5X SVXY-Web'!$A$1:$G$10000,5,0)</f>
        <v>49.639999000000003</v>
      </c>
    </row>
    <row r="3886" spans="1:5" x14ac:dyDescent="0.25">
      <c r="A3886" s="1">
        <v>43706</v>
      </c>
      <c r="B3886" s="32">
        <f>VLOOKUP($A3886,'0.5X SVXY-Web'!$A$1:$G$10000,2,0)</f>
        <v>50.41</v>
      </c>
      <c r="C3886" s="32">
        <f>VLOOKUP($A3886,'0.5X SVXY-Web'!$A$1:$G$10000,3,0)</f>
        <v>50.950001</v>
      </c>
      <c r="D3886" s="32">
        <f>VLOOKUP($A3886,'0.5X SVXY-Web'!$A$1:$G$10000,4,0)</f>
        <v>50.18</v>
      </c>
      <c r="E3886" s="32">
        <f>VLOOKUP($A3886,'0.5X SVXY-Web'!$A$1:$G$10000,5,0)</f>
        <v>50.689999</v>
      </c>
    </row>
    <row r="3887" spans="1:5" x14ac:dyDescent="0.25">
      <c r="A3887" s="1">
        <v>43707</v>
      </c>
      <c r="B3887" s="32">
        <f>VLOOKUP($A3887,'0.5X SVXY-Web'!$A$1:$G$10000,2,0)</f>
        <v>51.189999</v>
      </c>
      <c r="C3887" s="32">
        <f>VLOOKUP($A3887,'0.5X SVXY-Web'!$A$1:$G$10000,3,0)</f>
        <v>51.209999000000003</v>
      </c>
      <c r="D3887" s="32">
        <f>VLOOKUP($A3887,'0.5X SVXY-Web'!$A$1:$G$10000,4,0)</f>
        <v>49.959999000000003</v>
      </c>
      <c r="E3887" s="32">
        <f>VLOOKUP($A3887,'0.5X SVXY-Web'!$A$1:$G$10000,5,0)</f>
        <v>50.610000999999997</v>
      </c>
    </row>
    <row r="3888" spans="1:5" x14ac:dyDescent="0.25">
      <c r="A3888" s="1">
        <v>43711</v>
      </c>
      <c r="B3888" s="32">
        <f>VLOOKUP($A3888,'0.5X SVXY-Web'!$A$1:$G$10000,2,0)</f>
        <v>49.639999000000003</v>
      </c>
      <c r="C3888" s="32">
        <f>VLOOKUP($A3888,'0.5X SVXY-Web'!$A$1:$G$10000,3,0)</f>
        <v>50.060001</v>
      </c>
      <c r="D3888" s="32">
        <f>VLOOKUP($A3888,'0.5X SVXY-Web'!$A$1:$G$10000,4,0)</f>
        <v>49.209999000000003</v>
      </c>
      <c r="E3888" s="32">
        <f>VLOOKUP($A3888,'0.5X SVXY-Web'!$A$1:$G$10000,5,0)</f>
        <v>49.439999</v>
      </c>
    </row>
    <row r="3889" spans="1:5" x14ac:dyDescent="0.25">
      <c r="A3889" s="1">
        <v>43712</v>
      </c>
      <c r="B3889" s="32">
        <f>VLOOKUP($A3889,'0.5X SVXY-Web'!$A$1:$G$10000,2,0)</f>
        <v>50.43</v>
      </c>
      <c r="C3889" s="32">
        <f>VLOOKUP($A3889,'0.5X SVXY-Web'!$A$1:$G$10000,3,0)</f>
        <v>51.029998999999997</v>
      </c>
      <c r="D3889" s="32">
        <f>VLOOKUP($A3889,'0.5X SVXY-Web'!$A$1:$G$10000,4,0)</f>
        <v>50.009998000000003</v>
      </c>
      <c r="E3889" s="32">
        <f>VLOOKUP($A3889,'0.5X SVXY-Web'!$A$1:$G$10000,5,0)</f>
        <v>50.939999</v>
      </c>
    </row>
    <row r="3890" spans="1:5" x14ac:dyDescent="0.25">
      <c r="A3890" s="1">
        <v>43713</v>
      </c>
      <c r="B3890" s="32">
        <f>VLOOKUP($A3890,'0.5X SVXY-Web'!$A$1:$G$10000,2,0)</f>
        <v>51.650002000000001</v>
      </c>
      <c r="C3890" s="32">
        <f>VLOOKUP($A3890,'0.5X SVXY-Web'!$A$1:$G$10000,3,0)</f>
        <v>52.27</v>
      </c>
      <c r="D3890" s="32">
        <f>VLOOKUP($A3890,'0.5X SVXY-Web'!$A$1:$G$10000,4,0)</f>
        <v>51.59</v>
      </c>
      <c r="E3890" s="32">
        <f>VLOOKUP($A3890,'0.5X SVXY-Web'!$A$1:$G$10000,5,0)</f>
        <v>52.02</v>
      </c>
    </row>
    <row r="3891" spans="1:5" x14ac:dyDescent="0.25">
      <c r="A3891" s="1">
        <v>43714</v>
      </c>
      <c r="B3891" s="32">
        <f>VLOOKUP($A3891,'0.5X SVXY-Web'!$A$1:$G$10000,2,0)</f>
        <v>52.349997999999999</v>
      </c>
      <c r="C3891" s="32">
        <f>VLOOKUP($A3891,'0.5X SVXY-Web'!$A$1:$G$10000,3,0)</f>
        <v>52.880001</v>
      </c>
      <c r="D3891" s="32">
        <f>VLOOKUP($A3891,'0.5X SVXY-Web'!$A$1:$G$10000,4,0)</f>
        <v>52.139999000000003</v>
      </c>
      <c r="E3891" s="32">
        <f>VLOOKUP($A3891,'0.5X SVXY-Web'!$A$1:$G$10000,5,0)</f>
        <v>52.759998000000003</v>
      </c>
    </row>
    <row r="3892" spans="1:5" x14ac:dyDescent="0.25">
      <c r="A3892" s="1">
        <v>43717</v>
      </c>
      <c r="B3892" s="32">
        <f>VLOOKUP($A3892,'0.5X SVXY-Web'!$A$1:$G$10000,2,0)</f>
        <v>53.220001000000003</v>
      </c>
      <c r="C3892" s="32">
        <f>VLOOKUP($A3892,'0.5X SVXY-Web'!$A$1:$G$10000,3,0)</f>
        <v>53.259998000000003</v>
      </c>
      <c r="D3892" s="32">
        <f>VLOOKUP($A3892,'0.5X SVXY-Web'!$A$1:$G$10000,4,0)</f>
        <v>52.290000999999997</v>
      </c>
      <c r="E3892" s="32">
        <f>VLOOKUP($A3892,'0.5X SVXY-Web'!$A$1:$G$10000,5,0)</f>
        <v>52.91</v>
      </c>
    </row>
    <row r="3893" spans="1:5" x14ac:dyDescent="0.25">
      <c r="A3893" s="1">
        <v>43718</v>
      </c>
      <c r="B3893" s="32">
        <f>VLOOKUP($A3893,'0.5X SVXY-Web'!$A$1:$G$10000,2,0)</f>
        <v>52.599997999999999</v>
      </c>
      <c r="C3893" s="32">
        <f>VLOOKUP($A3893,'0.5X SVXY-Web'!$A$1:$G$10000,3,0)</f>
        <v>53.110000999999997</v>
      </c>
      <c r="D3893" s="32">
        <f>VLOOKUP($A3893,'0.5X SVXY-Web'!$A$1:$G$10000,4,0)</f>
        <v>52.220001000000003</v>
      </c>
      <c r="E3893" s="32">
        <f>VLOOKUP($A3893,'0.5X SVXY-Web'!$A$1:$G$10000,5,0)</f>
        <v>53.009998000000003</v>
      </c>
    </row>
    <row r="3894" spans="1:5" x14ac:dyDescent="0.25">
      <c r="A3894" s="1">
        <v>43719</v>
      </c>
      <c r="B3894" s="32">
        <f>VLOOKUP($A3894,'0.5X SVXY-Web'!$A$1:$G$10000,2,0)</f>
        <v>53.060001</v>
      </c>
      <c r="C3894" s="32">
        <f>VLOOKUP($A3894,'0.5X SVXY-Web'!$A$1:$G$10000,3,0)</f>
        <v>53.650002000000001</v>
      </c>
      <c r="D3894" s="32">
        <f>VLOOKUP($A3894,'0.5X SVXY-Web'!$A$1:$G$10000,4,0)</f>
        <v>53.009998000000003</v>
      </c>
      <c r="E3894" s="32">
        <f>VLOOKUP($A3894,'0.5X SVXY-Web'!$A$1:$G$10000,5,0)</f>
        <v>53.41</v>
      </c>
    </row>
    <row r="3895" spans="1:5" x14ac:dyDescent="0.25">
      <c r="A3895" s="1">
        <v>43720</v>
      </c>
      <c r="B3895" s="32">
        <f>VLOOKUP($A3895,'0.5X SVXY-Web'!$A$1:$G$10000,2,0)</f>
        <v>54</v>
      </c>
      <c r="C3895" s="32">
        <f>VLOOKUP($A3895,'0.5X SVXY-Web'!$A$1:$G$10000,3,0)</f>
        <v>54.450001</v>
      </c>
      <c r="D3895" s="32">
        <f>VLOOKUP($A3895,'0.5X SVXY-Web'!$A$1:$G$10000,4,0)</f>
        <v>53.639999000000003</v>
      </c>
      <c r="E3895" s="32">
        <f>VLOOKUP($A3895,'0.5X SVXY-Web'!$A$1:$G$10000,5,0)</f>
        <v>54.080002</v>
      </c>
    </row>
    <row r="3896" spans="1:5" x14ac:dyDescent="0.25">
      <c r="A3896" s="1">
        <v>43721</v>
      </c>
      <c r="B3896" s="32">
        <f>VLOOKUP($A3896,'0.5X SVXY-Web'!$A$1:$G$10000,2,0)</f>
        <v>54.490001999999997</v>
      </c>
      <c r="C3896" s="32">
        <f>VLOOKUP($A3896,'0.5X SVXY-Web'!$A$1:$G$10000,3,0)</f>
        <v>54.860000999999997</v>
      </c>
      <c r="D3896" s="32">
        <f>VLOOKUP($A3896,'0.5X SVXY-Web'!$A$1:$G$10000,4,0)</f>
        <v>54.27</v>
      </c>
      <c r="E3896" s="32">
        <f>VLOOKUP($A3896,'0.5X SVXY-Web'!$A$1:$G$10000,5,0)</f>
        <v>54.450001</v>
      </c>
    </row>
    <row r="3897" spans="1:5" x14ac:dyDescent="0.25">
      <c r="A3897" s="1">
        <v>43724</v>
      </c>
      <c r="B3897" s="32">
        <f>VLOOKUP($A3897,'0.5X SVXY-Web'!$A$1:$G$10000,2,0)</f>
        <v>54.02</v>
      </c>
      <c r="C3897" s="32">
        <f>VLOOKUP($A3897,'0.5X SVXY-Web'!$A$1:$G$10000,3,0)</f>
        <v>54.610000999999997</v>
      </c>
      <c r="D3897" s="32">
        <f>VLOOKUP($A3897,'0.5X SVXY-Web'!$A$1:$G$10000,4,0)</f>
        <v>53.860000999999997</v>
      </c>
      <c r="E3897" s="32">
        <f>VLOOKUP($A3897,'0.5X SVXY-Web'!$A$1:$G$10000,5,0)</f>
        <v>54.09</v>
      </c>
    </row>
    <row r="3898" spans="1:5" x14ac:dyDescent="0.25">
      <c r="A3898" s="1">
        <v>43725</v>
      </c>
      <c r="B3898" s="32">
        <f>VLOOKUP($A3898,'0.5X SVXY-Web'!$A$1:$G$10000,2,0)</f>
        <v>54.009998000000003</v>
      </c>
      <c r="C3898" s="32">
        <f>VLOOKUP($A3898,'0.5X SVXY-Web'!$A$1:$G$10000,3,0)</f>
        <v>54.290000999999997</v>
      </c>
      <c r="D3898" s="32">
        <f>VLOOKUP($A3898,'0.5X SVXY-Web'!$A$1:$G$10000,4,0)</f>
        <v>53.759998000000003</v>
      </c>
      <c r="E3898" s="32">
        <f>VLOOKUP($A3898,'0.5X SVXY-Web'!$A$1:$G$10000,5,0)</f>
        <v>54.27</v>
      </c>
    </row>
    <row r="3899" spans="1:5" x14ac:dyDescent="0.25">
      <c r="A3899" s="1">
        <v>43726</v>
      </c>
      <c r="B3899" s="32">
        <f>VLOOKUP($A3899,'0.5X SVXY-Web'!$A$1:$G$10000,2,0)</f>
        <v>54.52</v>
      </c>
      <c r="C3899" s="32">
        <f>VLOOKUP($A3899,'0.5X SVXY-Web'!$A$1:$G$10000,3,0)</f>
        <v>55.189999</v>
      </c>
      <c r="D3899" s="32">
        <f>VLOOKUP($A3899,'0.5X SVXY-Web'!$A$1:$G$10000,4,0)</f>
        <v>53.799999</v>
      </c>
      <c r="E3899" s="32">
        <f>VLOOKUP($A3899,'0.5X SVXY-Web'!$A$1:$G$10000,5,0)</f>
        <v>55.139999000000003</v>
      </c>
    </row>
    <row r="3900" spans="1:5" x14ac:dyDescent="0.25">
      <c r="A3900" s="1">
        <v>43727</v>
      </c>
      <c r="B3900" s="32">
        <f>VLOOKUP($A3900,'0.5X SVXY-Web'!$A$1:$G$10000,2,0)</f>
        <v>55.549999</v>
      </c>
      <c r="C3900" s="32">
        <f>VLOOKUP($A3900,'0.5X SVXY-Web'!$A$1:$G$10000,3,0)</f>
        <v>56.049999</v>
      </c>
      <c r="D3900" s="32">
        <f>VLOOKUP($A3900,'0.5X SVXY-Web'!$A$1:$G$10000,4,0)</f>
        <v>55.400002000000001</v>
      </c>
      <c r="E3900" s="32">
        <f>VLOOKUP($A3900,'0.5X SVXY-Web'!$A$1:$G$10000,5,0)</f>
        <v>55.57</v>
      </c>
    </row>
    <row r="3901" spans="1:5" x14ac:dyDescent="0.25">
      <c r="A3901" s="1">
        <v>43728</v>
      </c>
      <c r="B3901" s="32">
        <f>VLOOKUP($A3901,'0.5X SVXY-Web'!$A$1:$G$10000,2,0)</f>
        <v>55.880001</v>
      </c>
      <c r="C3901" s="32">
        <f>VLOOKUP($A3901,'0.5X SVXY-Web'!$A$1:$G$10000,3,0)</f>
        <v>56.009998000000003</v>
      </c>
      <c r="D3901" s="32">
        <f>VLOOKUP($A3901,'0.5X SVXY-Web'!$A$1:$G$10000,4,0)</f>
        <v>53.93</v>
      </c>
      <c r="E3901" s="32">
        <f>VLOOKUP($A3901,'0.5X SVXY-Web'!$A$1:$G$10000,5,0)</f>
        <v>54.130001</v>
      </c>
    </row>
    <row r="3902" spans="1:5" x14ac:dyDescent="0.25">
      <c r="A3902" s="1">
        <v>43731</v>
      </c>
      <c r="B3902" s="32">
        <f>VLOOKUP($A3902,'0.5X SVXY-Web'!$A$1:$G$10000,2,0)</f>
        <v>54.099997999999999</v>
      </c>
      <c r="C3902" s="32">
        <f>VLOOKUP($A3902,'0.5X SVXY-Web'!$A$1:$G$10000,3,0)</f>
        <v>54.810001</v>
      </c>
      <c r="D3902" s="32">
        <f>VLOOKUP($A3902,'0.5X SVXY-Web'!$A$1:$G$10000,4,0)</f>
        <v>53.970001000000003</v>
      </c>
      <c r="E3902" s="32">
        <f>VLOOKUP($A3902,'0.5X SVXY-Web'!$A$1:$G$10000,5,0)</f>
        <v>54.310001</v>
      </c>
    </row>
    <row r="3903" spans="1:5" x14ac:dyDescent="0.25">
      <c r="A3903" s="1">
        <v>43732</v>
      </c>
      <c r="B3903" s="32">
        <f>VLOOKUP($A3903,'0.5X SVXY-Web'!$A$1:$G$10000,2,0)</f>
        <v>55.130001</v>
      </c>
      <c r="C3903" s="32">
        <f>VLOOKUP($A3903,'0.5X SVXY-Web'!$A$1:$G$10000,3,0)</f>
        <v>55.130001</v>
      </c>
      <c r="D3903" s="32">
        <f>VLOOKUP($A3903,'0.5X SVXY-Web'!$A$1:$G$10000,4,0)</f>
        <v>52.84</v>
      </c>
      <c r="E3903" s="32">
        <f>VLOOKUP($A3903,'0.5X SVXY-Web'!$A$1:$G$10000,5,0)</f>
        <v>53.060001</v>
      </c>
    </row>
    <row r="3904" spans="1:5" x14ac:dyDescent="0.25">
      <c r="A3904" s="1">
        <v>43733</v>
      </c>
      <c r="B3904" s="32">
        <f>VLOOKUP($A3904,'0.5X SVXY-Web'!$A$1:$G$10000,2,0)</f>
        <v>53</v>
      </c>
      <c r="C3904" s="32">
        <f>VLOOKUP($A3904,'0.5X SVXY-Web'!$A$1:$G$10000,3,0)</f>
        <v>53.889999000000003</v>
      </c>
      <c r="D3904" s="32">
        <f>VLOOKUP($A3904,'0.5X SVXY-Web'!$A$1:$G$10000,4,0)</f>
        <v>52.169998</v>
      </c>
      <c r="E3904" s="32">
        <f>VLOOKUP($A3904,'0.5X SVXY-Web'!$A$1:$G$10000,5,0)</f>
        <v>53.610000999999997</v>
      </c>
    </row>
    <row r="3905" spans="1:5" x14ac:dyDescent="0.25">
      <c r="A3905" s="1">
        <v>43734</v>
      </c>
      <c r="B3905" s="32">
        <f>VLOOKUP($A3905,'0.5X SVXY-Web'!$A$1:$G$10000,2,0)</f>
        <v>53.68</v>
      </c>
      <c r="C3905" s="32">
        <f>VLOOKUP($A3905,'0.5X SVXY-Web'!$A$1:$G$10000,3,0)</f>
        <v>53.740001999999997</v>
      </c>
      <c r="D3905" s="32">
        <f>VLOOKUP($A3905,'0.5X SVXY-Web'!$A$1:$G$10000,4,0)</f>
        <v>52.900002000000001</v>
      </c>
      <c r="E3905" s="32">
        <f>VLOOKUP($A3905,'0.5X SVXY-Web'!$A$1:$G$10000,5,0)</f>
        <v>53.43</v>
      </c>
    </row>
    <row r="3906" spans="1:5" x14ac:dyDescent="0.25">
      <c r="A3906" s="1">
        <v>43735</v>
      </c>
      <c r="B3906" s="32">
        <f>VLOOKUP($A3906,'0.5X SVXY-Web'!$A$1:$G$10000,2,0)</f>
        <v>53.790000999999997</v>
      </c>
      <c r="C3906" s="32">
        <f>VLOOKUP($A3906,'0.5X SVXY-Web'!$A$1:$G$10000,3,0)</f>
        <v>53.91</v>
      </c>
      <c r="D3906" s="32">
        <f>VLOOKUP($A3906,'0.5X SVXY-Web'!$A$1:$G$10000,4,0)</f>
        <v>51.950001</v>
      </c>
      <c r="E3906" s="32">
        <f>VLOOKUP($A3906,'0.5X SVXY-Web'!$A$1:$G$10000,5,0)</f>
        <v>52.720001000000003</v>
      </c>
    </row>
    <row r="3907" spans="1:5" x14ac:dyDescent="0.25">
      <c r="A3907" s="1">
        <v>43738</v>
      </c>
      <c r="B3907" s="32">
        <f>VLOOKUP($A3907,'0.5X SVXY-Web'!$A$1:$G$10000,2,0)</f>
        <v>52.98</v>
      </c>
      <c r="C3907" s="32">
        <f>VLOOKUP($A3907,'0.5X SVXY-Web'!$A$1:$G$10000,3,0)</f>
        <v>53.759998000000003</v>
      </c>
      <c r="D3907" s="32">
        <f>VLOOKUP($A3907,'0.5X SVXY-Web'!$A$1:$G$10000,4,0)</f>
        <v>52.970001000000003</v>
      </c>
      <c r="E3907" s="32">
        <f>VLOOKUP($A3907,'0.5X SVXY-Web'!$A$1:$G$10000,5,0)</f>
        <v>53.41</v>
      </c>
    </row>
    <row r="3908" spans="1:5" x14ac:dyDescent="0.25">
      <c r="A3908" s="1">
        <v>43739</v>
      </c>
      <c r="B3908" s="32">
        <f>VLOOKUP($A3908,'0.5X SVXY-Web'!$A$1:$G$10000,2,0)</f>
        <v>54.150002000000001</v>
      </c>
      <c r="C3908" s="32">
        <f>VLOOKUP($A3908,'0.5X SVXY-Web'!$A$1:$G$10000,3,0)</f>
        <v>54.240001999999997</v>
      </c>
      <c r="D3908" s="32">
        <f>VLOOKUP($A3908,'0.5X SVXY-Web'!$A$1:$G$10000,4,0)</f>
        <v>52.18</v>
      </c>
      <c r="E3908" s="32">
        <f>VLOOKUP($A3908,'0.5X SVXY-Web'!$A$1:$G$10000,5,0)</f>
        <v>52.259998000000003</v>
      </c>
    </row>
    <row r="3909" spans="1:5" x14ac:dyDescent="0.25">
      <c r="A3909" s="1">
        <v>43740</v>
      </c>
      <c r="B3909" s="32">
        <f>VLOOKUP($A3909,'0.5X SVXY-Web'!$A$1:$G$10000,2,0)</f>
        <v>51.540000999999997</v>
      </c>
      <c r="C3909" s="32">
        <f>VLOOKUP($A3909,'0.5X SVXY-Web'!$A$1:$G$10000,3,0)</f>
        <v>51.540000999999997</v>
      </c>
      <c r="D3909" s="32">
        <f>VLOOKUP($A3909,'0.5X SVXY-Web'!$A$1:$G$10000,4,0)</f>
        <v>50.130001</v>
      </c>
      <c r="E3909" s="32">
        <f>VLOOKUP($A3909,'0.5X SVXY-Web'!$A$1:$G$10000,5,0)</f>
        <v>50.400002000000001</v>
      </c>
    </row>
    <row r="3910" spans="1:5" x14ac:dyDescent="0.25">
      <c r="A3910" s="1">
        <v>43741</v>
      </c>
      <c r="B3910" s="32">
        <f>VLOOKUP($A3910,'0.5X SVXY-Web'!$A$1:$G$10000,2,0)</f>
        <v>50.529998999999997</v>
      </c>
      <c r="C3910" s="32">
        <f>VLOOKUP($A3910,'0.5X SVXY-Web'!$A$1:$G$10000,3,0)</f>
        <v>51.41</v>
      </c>
      <c r="D3910" s="32">
        <f>VLOOKUP($A3910,'0.5X SVXY-Web'!$A$1:$G$10000,4,0)</f>
        <v>49.830002</v>
      </c>
      <c r="E3910" s="32">
        <f>VLOOKUP($A3910,'0.5X SVXY-Web'!$A$1:$G$10000,5,0)</f>
        <v>51.369999</v>
      </c>
    </row>
    <row r="3911" spans="1:5" x14ac:dyDescent="0.25">
      <c r="A3911" s="1">
        <v>43742</v>
      </c>
      <c r="B3911" s="32">
        <f>VLOOKUP($A3911,'0.5X SVXY-Web'!$A$1:$G$10000,2,0)</f>
        <v>51.610000999999997</v>
      </c>
      <c r="C3911" s="32">
        <f>VLOOKUP($A3911,'0.5X SVXY-Web'!$A$1:$G$10000,3,0)</f>
        <v>52.82</v>
      </c>
      <c r="D3911" s="32">
        <f>VLOOKUP($A3911,'0.5X SVXY-Web'!$A$1:$G$10000,4,0)</f>
        <v>51.599997999999999</v>
      </c>
      <c r="E3911" s="32">
        <f>VLOOKUP($A3911,'0.5X SVXY-Web'!$A$1:$G$10000,5,0)</f>
        <v>52.82</v>
      </c>
    </row>
    <row r="3912" spans="1:5" x14ac:dyDescent="0.25">
      <c r="A3912" s="1">
        <v>43745</v>
      </c>
      <c r="B3912" s="32">
        <f>VLOOKUP($A3912,'0.5X SVXY-Web'!$A$1:$G$10000,2,0)</f>
        <v>52.360000999999997</v>
      </c>
      <c r="C3912" s="32">
        <f>VLOOKUP($A3912,'0.5X SVXY-Web'!$A$1:$G$10000,3,0)</f>
        <v>53.150002000000001</v>
      </c>
      <c r="D3912" s="32">
        <f>VLOOKUP($A3912,'0.5X SVXY-Web'!$A$1:$G$10000,4,0)</f>
        <v>52.16</v>
      </c>
      <c r="E3912" s="32">
        <f>VLOOKUP($A3912,'0.5X SVXY-Web'!$A$1:$G$10000,5,0)</f>
        <v>52.509998000000003</v>
      </c>
    </row>
    <row r="3913" spans="1:5" x14ac:dyDescent="0.25">
      <c r="A3913" s="1">
        <v>43746</v>
      </c>
      <c r="B3913" s="32">
        <f>VLOOKUP($A3913,'0.5X SVXY-Web'!$A$1:$G$10000,2,0)</f>
        <v>51.560001</v>
      </c>
      <c r="C3913" s="32">
        <f>VLOOKUP($A3913,'0.5X SVXY-Web'!$A$1:$G$10000,3,0)</f>
        <v>51.869999</v>
      </c>
      <c r="D3913" s="32">
        <f>VLOOKUP($A3913,'0.5X SVXY-Web'!$A$1:$G$10000,4,0)</f>
        <v>50.41</v>
      </c>
      <c r="E3913" s="32">
        <f>VLOOKUP($A3913,'0.5X SVXY-Web'!$A$1:$G$10000,5,0)</f>
        <v>50.450001</v>
      </c>
    </row>
    <row r="3914" spans="1:5" x14ac:dyDescent="0.25">
      <c r="A3914" s="1">
        <v>43747</v>
      </c>
      <c r="B3914" s="32">
        <f>VLOOKUP($A3914,'0.5X SVXY-Web'!$A$1:$G$10000,2,0)</f>
        <v>51.18</v>
      </c>
      <c r="C3914" s="32">
        <f>VLOOKUP($A3914,'0.5X SVXY-Web'!$A$1:$G$10000,3,0)</f>
        <v>51.869999</v>
      </c>
      <c r="D3914" s="32">
        <f>VLOOKUP($A3914,'0.5X SVXY-Web'!$A$1:$G$10000,4,0)</f>
        <v>50.860000999999997</v>
      </c>
      <c r="E3914" s="32">
        <f>VLOOKUP($A3914,'0.5X SVXY-Web'!$A$1:$G$10000,5,0)</f>
        <v>50.990001999999997</v>
      </c>
    </row>
    <row r="3915" spans="1:5" x14ac:dyDescent="0.25">
      <c r="A3915" s="1">
        <v>43748</v>
      </c>
      <c r="B3915" s="32">
        <f>VLOOKUP($A3915,'0.5X SVXY-Web'!$A$1:$G$10000,2,0)</f>
        <v>51.330002</v>
      </c>
      <c r="C3915" s="32">
        <f>VLOOKUP($A3915,'0.5X SVXY-Web'!$A$1:$G$10000,3,0)</f>
        <v>52.32</v>
      </c>
      <c r="D3915" s="32">
        <f>VLOOKUP($A3915,'0.5X SVXY-Web'!$A$1:$G$10000,4,0)</f>
        <v>51.240001999999997</v>
      </c>
      <c r="E3915" s="32">
        <f>VLOOKUP($A3915,'0.5X SVXY-Web'!$A$1:$G$10000,5,0)</f>
        <v>52.189999</v>
      </c>
    </row>
    <row r="3916" spans="1:5" x14ac:dyDescent="0.25">
      <c r="A3916" s="1">
        <v>43749</v>
      </c>
      <c r="B3916" s="32">
        <f>VLOOKUP($A3916,'0.5X SVXY-Web'!$A$1:$G$10000,2,0)</f>
        <v>53.09</v>
      </c>
      <c r="C3916" s="32">
        <f>VLOOKUP($A3916,'0.5X SVXY-Web'!$A$1:$G$10000,3,0)</f>
        <v>54.189999</v>
      </c>
      <c r="D3916" s="32">
        <f>VLOOKUP($A3916,'0.5X SVXY-Web'!$A$1:$G$10000,4,0)</f>
        <v>52.900002000000001</v>
      </c>
      <c r="E3916" s="32">
        <f>VLOOKUP($A3916,'0.5X SVXY-Web'!$A$1:$G$10000,5,0)</f>
        <v>53.82</v>
      </c>
    </row>
    <row r="3917" spans="1:5" x14ac:dyDescent="0.25">
      <c r="A3917" s="1">
        <v>43752</v>
      </c>
      <c r="B3917" s="32">
        <f>VLOOKUP($A3917,'0.5X SVXY-Web'!$A$1:$G$10000,2,0)</f>
        <v>53.669998</v>
      </c>
      <c r="C3917" s="32">
        <f>VLOOKUP($A3917,'0.5X SVXY-Web'!$A$1:$G$10000,3,0)</f>
        <v>54.700001</v>
      </c>
      <c r="D3917" s="32">
        <f>VLOOKUP($A3917,'0.5X SVXY-Web'!$A$1:$G$10000,4,0)</f>
        <v>53.669998</v>
      </c>
      <c r="E3917" s="32">
        <f>VLOOKUP($A3917,'0.5X SVXY-Web'!$A$1:$G$10000,5,0)</f>
        <v>54.68</v>
      </c>
    </row>
    <row r="3918" spans="1:5" x14ac:dyDescent="0.25">
      <c r="A3918" s="1">
        <v>43753</v>
      </c>
      <c r="B3918" s="32">
        <f>VLOOKUP($A3918,'0.5X SVXY-Web'!$A$1:$G$10000,2,0)</f>
        <v>55.150002000000001</v>
      </c>
      <c r="C3918" s="32">
        <f>VLOOKUP($A3918,'0.5X SVXY-Web'!$A$1:$G$10000,3,0)</f>
        <v>55.759998000000003</v>
      </c>
      <c r="D3918" s="32">
        <f>VLOOKUP($A3918,'0.5X SVXY-Web'!$A$1:$G$10000,4,0)</f>
        <v>55.150002000000001</v>
      </c>
      <c r="E3918" s="32">
        <f>VLOOKUP($A3918,'0.5X SVXY-Web'!$A$1:$G$10000,5,0)</f>
        <v>55.25</v>
      </c>
    </row>
    <row r="3919" spans="1:5" x14ac:dyDescent="0.25">
      <c r="A3919" s="1">
        <v>43754</v>
      </c>
      <c r="B3919" s="32">
        <f>VLOOKUP($A3919,'0.5X SVXY-Web'!$A$1:$G$10000,2,0)</f>
        <v>55.419998</v>
      </c>
      <c r="C3919" s="32">
        <f>VLOOKUP($A3919,'0.5X SVXY-Web'!$A$1:$G$10000,3,0)</f>
        <v>55.75</v>
      </c>
      <c r="D3919" s="32">
        <f>VLOOKUP($A3919,'0.5X SVXY-Web'!$A$1:$G$10000,4,0)</f>
        <v>55.110000999999997</v>
      </c>
      <c r="E3919" s="32">
        <f>VLOOKUP($A3919,'0.5X SVXY-Web'!$A$1:$G$10000,5,0)</f>
        <v>55.73</v>
      </c>
    </row>
    <row r="3920" spans="1:5" x14ac:dyDescent="0.25">
      <c r="A3920" s="1">
        <v>43755</v>
      </c>
      <c r="B3920" s="32">
        <f>VLOOKUP($A3920,'0.5X SVXY-Web'!$A$1:$G$10000,2,0)</f>
        <v>56</v>
      </c>
      <c r="C3920" s="32">
        <f>VLOOKUP($A3920,'0.5X SVXY-Web'!$A$1:$G$10000,3,0)</f>
        <v>56.279998999999997</v>
      </c>
      <c r="D3920" s="32">
        <f>VLOOKUP($A3920,'0.5X SVXY-Web'!$A$1:$G$10000,4,0)</f>
        <v>55.689999</v>
      </c>
      <c r="E3920" s="32">
        <f>VLOOKUP($A3920,'0.5X SVXY-Web'!$A$1:$G$10000,5,0)</f>
        <v>55.849997999999999</v>
      </c>
    </row>
    <row r="3921" spans="1:5" x14ac:dyDescent="0.25">
      <c r="A3921" s="1">
        <v>43756</v>
      </c>
      <c r="B3921" s="32">
        <f>VLOOKUP($A3921,'0.5X SVXY-Web'!$A$1:$G$10000,2,0)</f>
        <v>55.73</v>
      </c>
      <c r="C3921" s="32">
        <f>VLOOKUP($A3921,'0.5X SVXY-Web'!$A$1:$G$10000,3,0)</f>
        <v>56.16</v>
      </c>
      <c r="D3921" s="32">
        <f>VLOOKUP($A3921,'0.5X SVXY-Web'!$A$1:$G$10000,4,0)</f>
        <v>55.259998000000003</v>
      </c>
      <c r="E3921" s="32">
        <f>VLOOKUP($A3921,'0.5X SVXY-Web'!$A$1:$G$10000,5,0)</f>
        <v>55.889999000000003</v>
      </c>
    </row>
    <row r="3922" spans="1:5" x14ac:dyDescent="0.25">
      <c r="A3922" s="1">
        <v>43759</v>
      </c>
      <c r="B3922" s="32">
        <f>VLOOKUP($A3922,'0.5X SVXY-Web'!$A$1:$G$10000,2,0)</f>
        <v>56.139999000000003</v>
      </c>
      <c r="C3922" s="32">
        <f>VLOOKUP($A3922,'0.5X SVXY-Web'!$A$1:$G$10000,3,0)</f>
        <v>56.66</v>
      </c>
      <c r="D3922" s="32">
        <f>VLOOKUP($A3922,'0.5X SVXY-Web'!$A$1:$G$10000,4,0)</f>
        <v>56.139999000000003</v>
      </c>
      <c r="E3922" s="32">
        <f>VLOOKUP($A3922,'0.5X SVXY-Web'!$A$1:$G$10000,5,0)</f>
        <v>56.66</v>
      </c>
    </row>
    <row r="3923" spans="1:5" x14ac:dyDescent="0.25">
      <c r="A3923" s="1">
        <v>43760</v>
      </c>
      <c r="B3923" s="32">
        <f>VLOOKUP($A3923,'0.5X SVXY-Web'!$A$1:$G$10000,2,0)</f>
        <v>56.82</v>
      </c>
      <c r="C3923" s="32">
        <f>VLOOKUP($A3923,'0.5X SVXY-Web'!$A$1:$G$10000,3,0)</f>
        <v>56.990001999999997</v>
      </c>
      <c r="D3923" s="32">
        <f>VLOOKUP($A3923,'0.5X SVXY-Web'!$A$1:$G$10000,4,0)</f>
        <v>56.139999000000003</v>
      </c>
      <c r="E3923" s="32">
        <f>VLOOKUP($A3923,'0.5X SVXY-Web'!$A$1:$G$10000,5,0)</f>
        <v>56.189999</v>
      </c>
    </row>
    <row r="3924" spans="1:5" x14ac:dyDescent="0.25">
      <c r="A3924" s="1">
        <v>43761</v>
      </c>
      <c r="B3924" s="32">
        <f>VLOOKUP($A3924,'0.5X SVXY-Web'!$A$1:$G$10000,2,0)</f>
        <v>56</v>
      </c>
      <c r="C3924" s="32">
        <f>VLOOKUP($A3924,'0.5X SVXY-Web'!$A$1:$G$10000,3,0)</f>
        <v>56.549999</v>
      </c>
      <c r="D3924" s="32">
        <f>VLOOKUP($A3924,'0.5X SVXY-Web'!$A$1:$G$10000,4,0)</f>
        <v>55.950001</v>
      </c>
      <c r="E3924" s="32">
        <f>VLOOKUP($A3924,'0.5X SVXY-Web'!$A$1:$G$10000,5,0)</f>
        <v>56.549999</v>
      </c>
    </row>
    <row r="3925" spans="1:5" x14ac:dyDescent="0.25">
      <c r="A3925" s="1">
        <v>43762</v>
      </c>
      <c r="B3925" s="32">
        <f>VLOOKUP($A3925,'0.5X SVXY-Web'!$A$1:$G$10000,2,0)</f>
        <v>56.799999</v>
      </c>
      <c r="C3925" s="32">
        <f>VLOOKUP($A3925,'0.5X SVXY-Web'!$A$1:$G$10000,3,0)</f>
        <v>56.959999000000003</v>
      </c>
      <c r="D3925" s="32">
        <f>VLOOKUP($A3925,'0.5X SVXY-Web'!$A$1:$G$10000,4,0)</f>
        <v>56.259998000000003</v>
      </c>
      <c r="E3925" s="32">
        <f>VLOOKUP($A3925,'0.5X SVXY-Web'!$A$1:$G$10000,5,0)</f>
        <v>56.919998</v>
      </c>
    </row>
    <row r="3926" spans="1:5" x14ac:dyDescent="0.25">
      <c r="A3926" s="1">
        <v>43763</v>
      </c>
      <c r="B3926" s="32">
        <f>VLOOKUP($A3926,'0.5X SVXY-Web'!$A$1:$G$10000,2,0)</f>
        <v>56.75</v>
      </c>
      <c r="C3926" s="32">
        <f>VLOOKUP($A3926,'0.5X SVXY-Web'!$A$1:$G$10000,3,0)</f>
        <v>57.849997999999999</v>
      </c>
      <c r="D3926" s="32">
        <f>VLOOKUP($A3926,'0.5X SVXY-Web'!$A$1:$G$10000,4,0)</f>
        <v>56.75</v>
      </c>
      <c r="E3926" s="32">
        <f>VLOOKUP($A3926,'0.5X SVXY-Web'!$A$1:$G$10000,5,0)</f>
        <v>57.830002</v>
      </c>
    </row>
    <row r="3927" spans="1:5" x14ac:dyDescent="0.25">
      <c r="A3927" s="1">
        <v>43766</v>
      </c>
      <c r="B3927" s="32">
        <f>VLOOKUP($A3927,'0.5X SVXY-Web'!$A$1:$G$10000,2,0)</f>
        <v>57.98</v>
      </c>
      <c r="C3927" s="32">
        <f>VLOOKUP($A3927,'0.5X SVXY-Web'!$A$1:$G$10000,3,0)</f>
        <v>58.040000999999997</v>
      </c>
      <c r="D3927" s="32">
        <f>VLOOKUP($A3927,'0.5X SVXY-Web'!$A$1:$G$10000,4,0)</f>
        <v>57.470001000000003</v>
      </c>
      <c r="E3927" s="32">
        <f>VLOOKUP($A3927,'0.5X SVXY-Web'!$A$1:$G$10000,5,0)</f>
        <v>57.57</v>
      </c>
    </row>
    <row r="3928" spans="1:5" x14ac:dyDescent="0.25">
      <c r="A3928" s="1">
        <v>43767</v>
      </c>
      <c r="B3928" s="32">
        <f>VLOOKUP($A3928,'0.5X SVXY-Web'!$A$1:$G$10000,2,0)</f>
        <v>57.25</v>
      </c>
      <c r="C3928" s="32">
        <f>VLOOKUP($A3928,'0.5X SVXY-Web'!$A$1:$G$10000,3,0)</f>
        <v>57.790000999999997</v>
      </c>
      <c r="D3928" s="32">
        <f>VLOOKUP($A3928,'0.5X SVXY-Web'!$A$1:$G$10000,4,0)</f>
        <v>57.16</v>
      </c>
      <c r="E3928" s="32">
        <f>VLOOKUP($A3928,'0.5X SVXY-Web'!$A$1:$G$10000,5,0)</f>
        <v>57.580002</v>
      </c>
    </row>
    <row r="3929" spans="1:5" x14ac:dyDescent="0.25">
      <c r="A3929" s="1">
        <v>43768</v>
      </c>
      <c r="B3929" s="32">
        <f>VLOOKUP($A3929,'0.5X SVXY-Web'!$A$1:$G$10000,2,0)</f>
        <v>57.599997999999999</v>
      </c>
      <c r="C3929" s="32">
        <f>VLOOKUP($A3929,'0.5X SVXY-Web'!$A$1:$G$10000,3,0)</f>
        <v>58.349997999999999</v>
      </c>
      <c r="D3929" s="32">
        <f>VLOOKUP($A3929,'0.5X SVXY-Web'!$A$1:$G$10000,4,0)</f>
        <v>56.880001</v>
      </c>
      <c r="E3929" s="32">
        <f>VLOOKUP($A3929,'0.5X SVXY-Web'!$A$1:$G$10000,5,0)</f>
        <v>58.299999</v>
      </c>
    </row>
    <row r="3930" spans="1:5" x14ac:dyDescent="0.25">
      <c r="A3930" s="1">
        <v>43769</v>
      </c>
      <c r="B3930" s="32">
        <f>VLOOKUP($A3930,'0.5X SVXY-Web'!$A$1:$G$10000,2,0)</f>
        <v>57.98</v>
      </c>
      <c r="C3930" s="32">
        <f>VLOOKUP($A3930,'0.5X SVXY-Web'!$A$1:$G$10000,3,0)</f>
        <v>58.169998</v>
      </c>
      <c r="D3930" s="32">
        <f>VLOOKUP($A3930,'0.5X SVXY-Web'!$A$1:$G$10000,4,0)</f>
        <v>57.189999</v>
      </c>
      <c r="E3930" s="32">
        <f>VLOOKUP($A3930,'0.5X SVXY-Web'!$A$1:$G$10000,5,0)</f>
        <v>57.759998000000003</v>
      </c>
    </row>
    <row r="3931" spans="1:5" x14ac:dyDescent="0.25">
      <c r="A3931" s="1">
        <v>43770</v>
      </c>
      <c r="B3931" s="32">
        <f>VLOOKUP($A3931,'0.5X SVXY-Web'!$A$1:$G$10000,2,0)</f>
        <v>58.759998000000003</v>
      </c>
      <c r="C3931" s="32">
        <f>VLOOKUP($A3931,'0.5X SVXY-Web'!$A$1:$G$10000,3,0)</f>
        <v>59.240001999999997</v>
      </c>
      <c r="D3931" s="32">
        <f>VLOOKUP($A3931,'0.5X SVXY-Web'!$A$1:$G$10000,4,0)</f>
        <v>58.610000999999997</v>
      </c>
      <c r="E3931" s="32">
        <f>VLOOKUP($A3931,'0.5X SVXY-Web'!$A$1:$G$10000,5,0)</f>
        <v>59.18</v>
      </c>
    </row>
    <row r="3932" spans="1:5" x14ac:dyDescent="0.25">
      <c r="A3932" s="1">
        <v>43773</v>
      </c>
      <c r="B3932" s="32">
        <f>VLOOKUP($A3932,'0.5X SVXY-Web'!$A$1:$G$10000,2,0)</f>
        <v>59.630001</v>
      </c>
      <c r="C3932" s="32">
        <f>VLOOKUP($A3932,'0.5X SVXY-Web'!$A$1:$G$10000,3,0)</f>
        <v>59.689999</v>
      </c>
      <c r="D3932" s="32">
        <f>VLOOKUP($A3932,'0.5X SVXY-Web'!$A$1:$G$10000,4,0)</f>
        <v>58.880001</v>
      </c>
      <c r="E3932" s="32">
        <f>VLOOKUP($A3932,'0.5X SVXY-Web'!$A$1:$G$10000,5,0)</f>
        <v>59.09</v>
      </c>
    </row>
    <row r="3933" spans="1:5" x14ac:dyDescent="0.25">
      <c r="A3933" s="1">
        <v>43774</v>
      </c>
      <c r="B3933" s="32">
        <f>VLOOKUP($A3933,'0.5X SVXY-Web'!$A$1:$G$10000,2,0)</f>
        <v>58.950001</v>
      </c>
      <c r="C3933" s="32">
        <f>VLOOKUP($A3933,'0.5X SVXY-Web'!$A$1:$G$10000,3,0)</f>
        <v>59.029998999999997</v>
      </c>
      <c r="D3933" s="32">
        <f>VLOOKUP($A3933,'0.5X SVXY-Web'!$A$1:$G$10000,4,0)</f>
        <v>58.459999000000003</v>
      </c>
      <c r="E3933" s="32">
        <f>VLOOKUP($A3933,'0.5X SVXY-Web'!$A$1:$G$10000,5,0)</f>
        <v>58.470001000000003</v>
      </c>
    </row>
    <row r="3934" spans="1:5" x14ac:dyDescent="0.25">
      <c r="A3934" s="1">
        <v>43775</v>
      </c>
      <c r="B3934" s="32">
        <f>VLOOKUP($A3934,'0.5X SVXY-Web'!$A$1:$G$10000,2,0)</f>
        <v>58.580002</v>
      </c>
      <c r="C3934" s="32">
        <f>VLOOKUP($A3934,'0.5X SVXY-Web'!$A$1:$G$10000,3,0)</f>
        <v>58.700001</v>
      </c>
      <c r="D3934" s="32">
        <f>VLOOKUP($A3934,'0.5X SVXY-Web'!$A$1:$G$10000,4,0)</f>
        <v>58.029998999999997</v>
      </c>
      <c r="E3934" s="32">
        <f>VLOOKUP($A3934,'0.5X SVXY-Web'!$A$1:$G$10000,5,0)</f>
        <v>58.610000999999997</v>
      </c>
    </row>
    <row r="3935" spans="1:5" x14ac:dyDescent="0.25">
      <c r="A3935" s="1">
        <v>43776</v>
      </c>
      <c r="B3935" s="32">
        <f>VLOOKUP($A3935,'0.5X SVXY-Web'!$A$1:$G$10000,2,0)</f>
        <v>59.189999</v>
      </c>
      <c r="C3935" s="32">
        <f>VLOOKUP($A3935,'0.5X SVXY-Web'!$A$1:$G$10000,3,0)</f>
        <v>59.259998000000003</v>
      </c>
      <c r="D3935" s="32">
        <f>VLOOKUP($A3935,'0.5X SVXY-Web'!$A$1:$G$10000,4,0)</f>
        <v>58.669998</v>
      </c>
      <c r="E3935" s="32">
        <f>VLOOKUP($A3935,'0.5X SVXY-Web'!$A$1:$G$10000,5,0)</f>
        <v>58.91</v>
      </c>
    </row>
    <row r="3936" spans="1:5" x14ac:dyDescent="0.25">
      <c r="A3936" s="1">
        <v>43777</v>
      </c>
      <c r="B3936" s="32">
        <f>VLOOKUP($A3936,'0.5X SVXY-Web'!$A$1:$G$10000,2,0)</f>
        <v>58.75</v>
      </c>
      <c r="C3936" s="32">
        <f>VLOOKUP($A3936,'0.5X SVXY-Web'!$A$1:$G$10000,3,0)</f>
        <v>59.549999</v>
      </c>
      <c r="D3936" s="32">
        <f>VLOOKUP($A3936,'0.5X SVXY-Web'!$A$1:$G$10000,4,0)</f>
        <v>58.52</v>
      </c>
      <c r="E3936" s="32">
        <f>VLOOKUP($A3936,'0.5X SVXY-Web'!$A$1:$G$10000,5,0)</f>
        <v>59.439999</v>
      </c>
    </row>
    <row r="3937" spans="1:5" x14ac:dyDescent="0.25">
      <c r="A3937" s="1">
        <v>43780</v>
      </c>
      <c r="B3937" s="32">
        <f>VLOOKUP($A3937,'0.5X SVXY-Web'!$A$1:$G$10000,2,0)</f>
        <v>58.880001</v>
      </c>
      <c r="C3937" s="32">
        <f>VLOOKUP($A3937,'0.5X SVXY-Web'!$A$1:$G$10000,3,0)</f>
        <v>59.900002000000001</v>
      </c>
      <c r="D3937" s="32">
        <f>VLOOKUP($A3937,'0.5X SVXY-Web'!$A$1:$G$10000,4,0)</f>
        <v>58.830002</v>
      </c>
      <c r="E3937" s="32">
        <f>VLOOKUP($A3937,'0.5X SVXY-Web'!$A$1:$G$10000,5,0)</f>
        <v>59.560001</v>
      </c>
    </row>
    <row r="3938" spans="1:5" x14ac:dyDescent="0.25">
      <c r="A3938" s="1">
        <v>43781</v>
      </c>
      <c r="B3938" s="32">
        <f>VLOOKUP($A3938,'0.5X SVXY-Web'!$A$1:$G$10000,2,0)</f>
        <v>59.849997999999999</v>
      </c>
      <c r="C3938" s="32">
        <f>VLOOKUP($A3938,'0.5X SVXY-Web'!$A$1:$G$10000,3,0)</f>
        <v>60.220001000000003</v>
      </c>
      <c r="D3938" s="32">
        <f>VLOOKUP($A3938,'0.5X SVXY-Web'!$A$1:$G$10000,4,0)</f>
        <v>59.689999</v>
      </c>
      <c r="E3938" s="32">
        <f>VLOOKUP($A3938,'0.5X SVXY-Web'!$A$1:$G$10000,5,0)</f>
        <v>59.919998</v>
      </c>
    </row>
    <row r="3939" spans="1:5" x14ac:dyDescent="0.25">
      <c r="A3939" s="1">
        <v>43782</v>
      </c>
      <c r="B3939" s="32">
        <f>VLOOKUP($A3939,'0.5X SVXY-Web'!$A$1:$G$10000,2,0)</f>
        <v>59.650002000000001</v>
      </c>
      <c r="C3939" s="32">
        <f>VLOOKUP($A3939,'0.5X SVXY-Web'!$A$1:$G$10000,3,0)</f>
        <v>60.080002</v>
      </c>
      <c r="D3939" s="32">
        <f>VLOOKUP($A3939,'0.5X SVXY-Web'!$A$1:$G$10000,4,0)</f>
        <v>59.509998000000003</v>
      </c>
      <c r="E3939" s="32">
        <f>VLOOKUP($A3939,'0.5X SVXY-Web'!$A$1:$G$10000,5,0)</f>
        <v>59.779998999999997</v>
      </c>
    </row>
    <row r="3940" spans="1:5" x14ac:dyDescent="0.25">
      <c r="A3940" s="1">
        <v>43783</v>
      </c>
      <c r="B3940" s="32">
        <f>VLOOKUP($A3940,'0.5X SVXY-Web'!$A$1:$G$10000,2,0)</f>
        <v>59.740001999999997</v>
      </c>
      <c r="C3940" s="32">
        <f>VLOOKUP($A3940,'0.5X SVXY-Web'!$A$1:$G$10000,3,0)</f>
        <v>60.23</v>
      </c>
      <c r="D3940" s="32">
        <f>VLOOKUP($A3940,'0.5X SVXY-Web'!$A$1:$G$10000,4,0)</f>
        <v>59.43</v>
      </c>
      <c r="E3940" s="32">
        <f>VLOOKUP($A3940,'0.5X SVXY-Web'!$A$1:$G$10000,5,0)</f>
        <v>60.18</v>
      </c>
    </row>
    <row r="3941" spans="1:5" x14ac:dyDescent="0.25">
      <c r="A3941" s="1">
        <v>43784</v>
      </c>
      <c r="B3941" s="32">
        <f>VLOOKUP($A3941,'0.5X SVXY-Web'!$A$1:$G$10000,2,0)</f>
        <v>60.75</v>
      </c>
      <c r="C3941" s="32">
        <f>VLOOKUP($A3941,'0.5X SVXY-Web'!$A$1:$G$10000,3,0)</f>
        <v>61.57</v>
      </c>
      <c r="D3941" s="32">
        <f>VLOOKUP($A3941,'0.5X SVXY-Web'!$A$1:$G$10000,4,0)</f>
        <v>60.599997999999999</v>
      </c>
      <c r="E3941" s="32">
        <f>VLOOKUP($A3941,'0.5X SVXY-Web'!$A$1:$G$10000,5,0)</f>
        <v>61.560001</v>
      </c>
    </row>
    <row r="3942" spans="1:5" x14ac:dyDescent="0.25">
      <c r="A3942" s="1">
        <v>43787</v>
      </c>
      <c r="B3942" s="32">
        <f>VLOOKUP($A3942,'0.5X SVXY-Web'!$A$1:$G$10000,2,0)</f>
        <v>61.560001</v>
      </c>
      <c r="C3942" s="32">
        <f>VLOOKUP($A3942,'0.5X SVXY-Web'!$A$1:$G$10000,3,0)</f>
        <v>61.810001</v>
      </c>
      <c r="D3942" s="32">
        <f>VLOOKUP($A3942,'0.5X SVXY-Web'!$A$1:$G$10000,4,0)</f>
        <v>61.279998999999997</v>
      </c>
      <c r="E3942" s="32">
        <f>VLOOKUP($A3942,'0.5X SVXY-Web'!$A$1:$G$10000,5,0)</f>
        <v>61.560001</v>
      </c>
    </row>
    <row r="3943" spans="1:5" x14ac:dyDescent="0.25">
      <c r="A3943" s="1">
        <v>43788</v>
      </c>
      <c r="B3943" s="32">
        <f>VLOOKUP($A3943,'0.5X SVXY-Web'!$A$1:$G$10000,2,0)</f>
        <v>61.810001</v>
      </c>
      <c r="C3943" s="32">
        <f>VLOOKUP($A3943,'0.5X SVXY-Web'!$A$1:$G$10000,3,0)</f>
        <v>61.860000999999997</v>
      </c>
      <c r="D3943" s="32">
        <f>VLOOKUP($A3943,'0.5X SVXY-Web'!$A$1:$G$10000,4,0)</f>
        <v>61.099997999999999</v>
      </c>
      <c r="E3943" s="32">
        <f>VLOOKUP($A3943,'0.5X SVXY-Web'!$A$1:$G$10000,5,0)</f>
        <v>61.240001999999997</v>
      </c>
    </row>
    <row r="3944" spans="1:5" x14ac:dyDescent="0.25">
      <c r="A3944" s="1">
        <v>43789</v>
      </c>
      <c r="B3944" s="32">
        <f>VLOOKUP($A3944,'0.5X SVXY-Web'!$A$1:$G$10000,2,0)</f>
        <v>61.150002000000001</v>
      </c>
      <c r="C3944" s="32">
        <f>VLOOKUP($A3944,'0.5X SVXY-Web'!$A$1:$G$10000,3,0)</f>
        <v>61.580002</v>
      </c>
      <c r="D3944" s="32">
        <f>VLOOKUP($A3944,'0.5X SVXY-Web'!$A$1:$G$10000,4,0)</f>
        <v>59.84</v>
      </c>
      <c r="E3944" s="32">
        <f>VLOOKUP($A3944,'0.5X SVXY-Web'!$A$1:$G$10000,5,0)</f>
        <v>60.970001000000003</v>
      </c>
    </row>
    <row r="3945" spans="1:5" x14ac:dyDescent="0.25">
      <c r="A3945" s="1">
        <v>43790</v>
      </c>
      <c r="B3945" s="32">
        <f>VLOOKUP($A3945,'0.5X SVXY-Web'!$A$1:$G$10000,2,0)</f>
        <v>61.169998</v>
      </c>
      <c r="C3945" s="32">
        <f>VLOOKUP($A3945,'0.5X SVXY-Web'!$A$1:$G$10000,3,0)</f>
        <v>61.220001000000003</v>
      </c>
      <c r="D3945" s="32">
        <f>VLOOKUP($A3945,'0.5X SVXY-Web'!$A$1:$G$10000,4,0)</f>
        <v>60.279998999999997</v>
      </c>
      <c r="E3945" s="32">
        <f>VLOOKUP($A3945,'0.5X SVXY-Web'!$A$1:$G$10000,5,0)</f>
        <v>60.880001</v>
      </c>
    </row>
    <row r="3946" spans="1:5" x14ac:dyDescent="0.25">
      <c r="A3946" s="1">
        <v>43791</v>
      </c>
      <c r="B3946" s="32">
        <f>VLOOKUP($A3946,'0.5X SVXY-Web'!$A$1:$G$10000,2,0)</f>
        <v>61.349997999999999</v>
      </c>
      <c r="C3946" s="32">
        <f>VLOOKUP($A3946,'0.5X SVXY-Web'!$A$1:$G$10000,3,0)</f>
        <v>61.810001</v>
      </c>
      <c r="D3946" s="32">
        <f>VLOOKUP($A3946,'0.5X SVXY-Web'!$A$1:$G$10000,4,0)</f>
        <v>61.029998999999997</v>
      </c>
      <c r="E3946" s="32">
        <f>VLOOKUP($A3946,'0.5X SVXY-Web'!$A$1:$G$10000,5,0)</f>
        <v>61.799999</v>
      </c>
    </row>
    <row r="3947" spans="1:5" x14ac:dyDescent="0.25">
      <c r="A3947" s="1">
        <v>43794</v>
      </c>
      <c r="B3947" s="32">
        <f>VLOOKUP($A3947,'0.5X SVXY-Web'!$A$1:$G$10000,2,0)</f>
        <v>62.73</v>
      </c>
      <c r="C3947" s="32">
        <f>VLOOKUP($A3947,'0.5X SVXY-Web'!$A$1:$G$10000,3,0)</f>
        <v>63.23</v>
      </c>
      <c r="D3947" s="32">
        <f>VLOOKUP($A3947,'0.5X SVXY-Web'!$A$1:$G$10000,4,0)</f>
        <v>62.470001000000003</v>
      </c>
      <c r="E3947" s="32">
        <f>VLOOKUP($A3947,'0.5X SVXY-Web'!$A$1:$G$10000,5,0)</f>
        <v>63.099997999999999</v>
      </c>
    </row>
    <row r="3948" spans="1:5" x14ac:dyDescent="0.25">
      <c r="A3948" s="1">
        <v>43795</v>
      </c>
      <c r="B3948" s="32">
        <f>VLOOKUP($A3948,'0.5X SVXY-Web'!$A$1:$G$10000,2,0)</f>
        <v>63.330002</v>
      </c>
      <c r="C3948" s="32">
        <f>VLOOKUP($A3948,'0.5X SVXY-Web'!$A$1:$G$10000,3,0)</f>
        <v>63.740001999999997</v>
      </c>
      <c r="D3948" s="32">
        <f>VLOOKUP($A3948,'0.5X SVXY-Web'!$A$1:$G$10000,4,0)</f>
        <v>63.16</v>
      </c>
      <c r="E3948" s="32">
        <f>VLOOKUP($A3948,'0.5X SVXY-Web'!$A$1:$G$10000,5,0)</f>
        <v>63.610000999999997</v>
      </c>
    </row>
    <row r="3949" spans="1:5" x14ac:dyDescent="0.25">
      <c r="A3949" s="1">
        <v>43796</v>
      </c>
      <c r="B3949" s="32">
        <f>VLOOKUP($A3949,'0.5X SVXY-Web'!$A$1:$G$10000,2,0)</f>
        <v>63.82</v>
      </c>
      <c r="C3949" s="32">
        <f>VLOOKUP($A3949,'0.5X SVXY-Web'!$A$1:$G$10000,3,0)</f>
        <v>63.93</v>
      </c>
      <c r="D3949" s="32">
        <f>VLOOKUP($A3949,'0.5X SVXY-Web'!$A$1:$G$10000,4,0)</f>
        <v>63.689999</v>
      </c>
      <c r="E3949" s="32">
        <f>VLOOKUP($A3949,'0.5X SVXY-Web'!$A$1:$G$10000,5,0)</f>
        <v>63.700001</v>
      </c>
    </row>
    <row r="3950" spans="1:5" x14ac:dyDescent="0.25">
      <c r="A3950" s="1">
        <v>43798</v>
      </c>
      <c r="B3950" s="32">
        <f>VLOOKUP($A3950,'0.5X SVXY-Web'!$A$1:$G$10000,2,0)</f>
        <v>63.43</v>
      </c>
      <c r="C3950" s="32">
        <f>VLOOKUP($A3950,'0.5X SVXY-Web'!$A$1:$G$10000,3,0)</f>
        <v>63.560001</v>
      </c>
      <c r="D3950" s="32">
        <f>VLOOKUP($A3950,'0.5X SVXY-Web'!$A$1:$G$10000,4,0)</f>
        <v>63.02</v>
      </c>
      <c r="E3950" s="32">
        <f>VLOOKUP($A3950,'0.5X SVXY-Web'!$A$1:$G$10000,5,0)</f>
        <v>63.049999</v>
      </c>
    </row>
    <row r="3951" spans="1:5" x14ac:dyDescent="0.25">
      <c r="A3951" s="1">
        <v>43801</v>
      </c>
      <c r="B3951" s="32">
        <f>VLOOKUP($A3951,'0.5X SVXY-Web'!$A$1:$G$10000,2,0)</f>
        <v>63.150002000000001</v>
      </c>
      <c r="C3951" s="32">
        <f>VLOOKUP($A3951,'0.5X SVXY-Web'!$A$1:$G$10000,3,0)</f>
        <v>63.18</v>
      </c>
      <c r="D3951" s="32">
        <f>VLOOKUP($A3951,'0.5X SVXY-Web'!$A$1:$G$10000,4,0)</f>
        <v>60.950001</v>
      </c>
      <c r="E3951" s="32">
        <f>VLOOKUP($A3951,'0.5X SVXY-Web'!$A$1:$G$10000,5,0)</f>
        <v>61.549999</v>
      </c>
    </row>
    <row r="3952" spans="1:5" x14ac:dyDescent="0.25">
      <c r="A3952" s="1">
        <v>43802</v>
      </c>
      <c r="B3952" s="32">
        <f>VLOOKUP($A3952,'0.5X SVXY-Web'!$A$1:$G$10000,2,0)</f>
        <v>59.060001</v>
      </c>
      <c r="C3952" s="32">
        <f>VLOOKUP($A3952,'0.5X SVXY-Web'!$A$1:$G$10000,3,0)</f>
        <v>59.740001999999997</v>
      </c>
      <c r="D3952" s="32">
        <f>VLOOKUP($A3952,'0.5X SVXY-Web'!$A$1:$G$10000,4,0)</f>
        <v>58.48</v>
      </c>
      <c r="E3952" s="32">
        <f>VLOOKUP($A3952,'0.5X SVXY-Web'!$A$1:$G$10000,5,0)</f>
        <v>59.150002000000001</v>
      </c>
    </row>
    <row r="3953" spans="1:5" x14ac:dyDescent="0.25">
      <c r="A3953" s="1">
        <v>43803</v>
      </c>
      <c r="B3953" s="32">
        <f>VLOOKUP($A3953,'0.5X SVXY-Web'!$A$1:$G$10000,2,0)</f>
        <v>60.529998999999997</v>
      </c>
      <c r="C3953" s="32">
        <f>VLOOKUP($A3953,'0.5X SVXY-Web'!$A$1:$G$10000,3,0)</f>
        <v>61.330002</v>
      </c>
      <c r="D3953" s="32">
        <f>VLOOKUP($A3953,'0.5X SVXY-Web'!$A$1:$G$10000,4,0)</f>
        <v>60.290000999999997</v>
      </c>
      <c r="E3953" s="32">
        <f>VLOOKUP($A3953,'0.5X SVXY-Web'!$A$1:$G$10000,5,0)</f>
        <v>60.98</v>
      </c>
    </row>
    <row r="3954" spans="1:5" x14ac:dyDescent="0.25">
      <c r="A3954" s="1">
        <v>43804</v>
      </c>
      <c r="B3954" s="32">
        <f>VLOOKUP($A3954,'0.5X SVXY-Web'!$A$1:$G$10000,2,0)</f>
        <v>61.450001</v>
      </c>
      <c r="C3954" s="32">
        <f>VLOOKUP($A3954,'0.5X SVXY-Web'!$A$1:$G$10000,3,0)</f>
        <v>61.490001999999997</v>
      </c>
      <c r="D3954" s="32">
        <f>VLOOKUP($A3954,'0.5X SVXY-Web'!$A$1:$G$10000,4,0)</f>
        <v>60.43</v>
      </c>
      <c r="E3954" s="32">
        <f>VLOOKUP($A3954,'0.5X SVXY-Web'!$A$1:$G$10000,5,0)</f>
        <v>61.380001</v>
      </c>
    </row>
    <row r="3955" spans="1:5" x14ac:dyDescent="0.25">
      <c r="A3955" s="1">
        <v>43805</v>
      </c>
      <c r="B3955" s="32">
        <f>VLOOKUP($A3955,'0.5X SVXY-Web'!$A$1:$G$10000,2,0)</f>
        <v>62.57</v>
      </c>
      <c r="C3955" s="32">
        <f>VLOOKUP($A3955,'0.5X SVXY-Web'!$A$1:$G$10000,3,0)</f>
        <v>62.720001000000003</v>
      </c>
      <c r="D3955" s="32">
        <f>VLOOKUP($A3955,'0.5X SVXY-Web'!$A$1:$G$10000,4,0)</f>
        <v>62.040000999999997</v>
      </c>
      <c r="E3955" s="32">
        <f>VLOOKUP($A3955,'0.5X SVXY-Web'!$A$1:$G$10000,5,0)</f>
        <v>62.52</v>
      </c>
    </row>
    <row r="3956" spans="1:5" x14ac:dyDescent="0.25">
      <c r="A3956" s="1">
        <v>43808</v>
      </c>
      <c r="B3956" s="32">
        <f>VLOOKUP($A3956,'0.5X SVXY-Web'!$A$1:$G$10000,2,0)</f>
        <v>62.34</v>
      </c>
      <c r="C3956" s="32">
        <f>VLOOKUP($A3956,'0.5X SVXY-Web'!$A$1:$G$10000,3,0)</f>
        <v>62.459999000000003</v>
      </c>
      <c r="D3956" s="32">
        <f>VLOOKUP($A3956,'0.5X SVXY-Web'!$A$1:$G$10000,4,0)</f>
        <v>60.810001</v>
      </c>
      <c r="E3956" s="32">
        <f>VLOOKUP($A3956,'0.5X SVXY-Web'!$A$1:$G$10000,5,0)</f>
        <v>60.849997999999999</v>
      </c>
    </row>
    <row r="3957" spans="1:5" x14ac:dyDescent="0.25">
      <c r="A3957" s="1">
        <v>43809</v>
      </c>
      <c r="B3957" s="32">
        <f>VLOOKUP($A3957,'0.5X SVXY-Web'!$A$1:$G$10000,2,0)</f>
        <v>60.860000999999997</v>
      </c>
      <c r="C3957" s="32">
        <f>VLOOKUP($A3957,'0.5X SVXY-Web'!$A$1:$G$10000,3,0)</f>
        <v>61.360000999999997</v>
      </c>
      <c r="D3957" s="32">
        <f>VLOOKUP($A3957,'0.5X SVXY-Web'!$A$1:$G$10000,4,0)</f>
        <v>60.18</v>
      </c>
      <c r="E3957" s="32">
        <f>VLOOKUP($A3957,'0.5X SVXY-Web'!$A$1:$G$10000,5,0)</f>
        <v>60.759998000000003</v>
      </c>
    </row>
    <row r="3958" spans="1:5" x14ac:dyDescent="0.25">
      <c r="A3958" s="1">
        <v>43810</v>
      </c>
      <c r="B3958" s="32">
        <f>VLOOKUP($A3958,'0.5X SVXY-Web'!$A$1:$G$10000,2,0)</f>
        <v>61.080002</v>
      </c>
      <c r="C3958" s="32">
        <f>VLOOKUP($A3958,'0.5X SVXY-Web'!$A$1:$G$10000,3,0)</f>
        <v>61.66</v>
      </c>
      <c r="D3958" s="32">
        <f>VLOOKUP($A3958,'0.5X SVXY-Web'!$A$1:$G$10000,4,0)</f>
        <v>60.880001</v>
      </c>
      <c r="E3958" s="32">
        <f>VLOOKUP($A3958,'0.5X SVXY-Web'!$A$1:$G$10000,5,0)</f>
        <v>61.400002000000001</v>
      </c>
    </row>
    <row r="3959" spans="1:5" x14ac:dyDescent="0.25">
      <c r="A3959" s="1">
        <v>43811</v>
      </c>
      <c r="B3959" s="32">
        <f>VLOOKUP($A3959,'0.5X SVXY-Web'!$A$1:$G$10000,2,0)</f>
        <v>61.560001</v>
      </c>
      <c r="C3959" s="32">
        <f>VLOOKUP($A3959,'0.5X SVXY-Web'!$A$1:$G$10000,3,0)</f>
        <v>63.32</v>
      </c>
      <c r="D3959" s="32">
        <f>VLOOKUP($A3959,'0.5X SVXY-Web'!$A$1:$G$10000,4,0)</f>
        <v>61.34</v>
      </c>
      <c r="E3959" s="32">
        <f>VLOOKUP($A3959,'0.5X SVXY-Web'!$A$1:$G$10000,5,0)</f>
        <v>63.189999</v>
      </c>
    </row>
    <row r="3960" spans="1:5" x14ac:dyDescent="0.25">
      <c r="A3960" s="1">
        <v>43812</v>
      </c>
      <c r="B3960" s="32">
        <f>VLOOKUP($A3960,'0.5X SVXY-Web'!$A$1:$G$10000,2,0)</f>
        <v>62.98</v>
      </c>
      <c r="C3960" s="32">
        <f>VLOOKUP($A3960,'0.5X SVXY-Web'!$A$1:$G$10000,3,0)</f>
        <v>64.639999000000003</v>
      </c>
      <c r="D3960" s="32">
        <f>VLOOKUP($A3960,'0.5X SVXY-Web'!$A$1:$G$10000,4,0)</f>
        <v>62.66</v>
      </c>
      <c r="E3960" s="32">
        <f>VLOOKUP($A3960,'0.5X SVXY-Web'!$A$1:$G$10000,5,0)</f>
        <v>64.599997999999999</v>
      </c>
    </row>
    <row r="3961" spans="1:5" x14ac:dyDescent="0.25">
      <c r="A3961" s="1">
        <v>43815</v>
      </c>
      <c r="B3961" s="32">
        <f>VLOOKUP($A3961,'0.5X SVXY-Web'!$A$1:$G$10000,2,0)</f>
        <v>65.620002999999997</v>
      </c>
      <c r="C3961" s="32">
        <f>VLOOKUP($A3961,'0.5X SVXY-Web'!$A$1:$G$10000,3,0)</f>
        <v>65.959998999999996</v>
      </c>
      <c r="D3961" s="32">
        <f>VLOOKUP($A3961,'0.5X SVXY-Web'!$A$1:$G$10000,4,0)</f>
        <v>65.269997000000004</v>
      </c>
      <c r="E3961" s="32">
        <f>VLOOKUP($A3961,'0.5X SVXY-Web'!$A$1:$G$10000,5,0)</f>
        <v>65.330001999999993</v>
      </c>
    </row>
    <row r="3962" spans="1:5" x14ac:dyDescent="0.25">
      <c r="A3962" s="1">
        <v>43816</v>
      </c>
      <c r="B3962" s="32">
        <f>VLOOKUP($A3962,'0.5X SVXY-Web'!$A$1:$G$10000,2,0)</f>
        <v>65.629997000000003</v>
      </c>
      <c r="C3962" s="32">
        <f>VLOOKUP($A3962,'0.5X SVXY-Web'!$A$1:$G$10000,3,0)</f>
        <v>65.760002</v>
      </c>
      <c r="D3962" s="32">
        <f>VLOOKUP($A3962,'0.5X SVXY-Web'!$A$1:$G$10000,4,0)</f>
        <v>65.110000999999997</v>
      </c>
      <c r="E3962" s="32">
        <f>VLOOKUP($A3962,'0.5X SVXY-Web'!$A$1:$G$10000,5,0)</f>
        <v>65.519997000000004</v>
      </c>
    </row>
    <row r="3963" spans="1:5" x14ac:dyDescent="0.25">
      <c r="A3963" s="1">
        <v>43817</v>
      </c>
      <c r="B3963" s="32">
        <f>VLOOKUP($A3963,'0.5X SVXY-Web'!$A$1:$G$10000,2,0)</f>
        <v>65.919998000000007</v>
      </c>
      <c r="C3963" s="32">
        <f>VLOOKUP($A3963,'0.5X SVXY-Web'!$A$1:$G$10000,3,0)</f>
        <v>65.970000999999996</v>
      </c>
      <c r="D3963" s="32">
        <f>VLOOKUP($A3963,'0.5X SVXY-Web'!$A$1:$G$10000,4,0)</f>
        <v>65.160004000000001</v>
      </c>
      <c r="E3963" s="32">
        <f>VLOOKUP($A3963,'0.5X SVXY-Web'!$A$1:$G$10000,5,0)</f>
        <v>65.160004000000001</v>
      </c>
    </row>
    <row r="3964" spans="1:5" x14ac:dyDescent="0.25">
      <c r="A3964" s="1">
        <v>43818</v>
      </c>
      <c r="B3964" s="32">
        <f>VLOOKUP($A3964,'0.5X SVXY-Web'!$A$1:$G$10000,2,0)</f>
        <v>65.309997999999993</v>
      </c>
      <c r="C3964" s="32">
        <f>VLOOKUP($A3964,'0.5X SVXY-Web'!$A$1:$G$10000,3,0)</f>
        <v>66.019997000000004</v>
      </c>
      <c r="D3964" s="32">
        <f>VLOOKUP($A3964,'0.5X SVXY-Web'!$A$1:$G$10000,4,0)</f>
        <v>65.180000000000007</v>
      </c>
      <c r="E3964" s="32">
        <f>VLOOKUP($A3964,'0.5X SVXY-Web'!$A$1:$G$10000,5,0)</f>
        <v>66.019997000000004</v>
      </c>
    </row>
    <row r="3965" spans="1:5" x14ac:dyDescent="0.25">
      <c r="A3965" s="1">
        <v>43819</v>
      </c>
      <c r="B3965" s="32">
        <f>VLOOKUP($A3965,'0.5X SVXY-Web'!$A$1:$G$10000,2,0)</f>
        <v>66.110000999999997</v>
      </c>
      <c r="C3965" s="32">
        <f>VLOOKUP($A3965,'0.5X SVXY-Web'!$A$1:$G$10000,3,0)</f>
        <v>66.190002000000007</v>
      </c>
      <c r="D3965" s="32">
        <f>VLOOKUP($A3965,'0.5X SVXY-Web'!$A$1:$G$10000,4,0)</f>
        <v>65.489998</v>
      </c>
      <c r="E3965" s="32">
        <f>VLOOKUP($A3965,'0.5X SVXY-Web'!$A$1:$G$10000,5,0)</f>
        <v>65.489998</v>
      </c>
    </row>
    <row r="3966" spans="1:5" x14ac:dyDescent="0.25">
      <c r="A3966" s="1">
        <v>43822</v>
      </c>
      <c r="B3966" s="32">
        <f>VLOOKUP($A3966,'0.5X SVXY-Web'!$A$1:$G$10000,2,0)</f>
        <v>65.660004000000001</v>
      </c>
      <c r="C3966" s="32">
        <f>VLOOKUP($A3966,'0.5X SVXY-Web'!$A$1:$G$10000,3,0)</f>
        <v>65.739998</v>
      </c>
      <c r="D3966" s="32">
        <f>VLOOKUP($A3966,'0.5X SVXY-Web'!$A$1:$G$10000,4,0)</f>
        <v>65.400002000000001</v>
      </c>
      <c r="E3966" s="32">
        <f>VLOOKUP($A3966,'0.5X SVXY-Web'!$A$1:$G$10000,5,0)</f>
        <v>65.430000000000007</v>
      </c>
    </row>
    <row r="3967" spans="1:5" x14ac:dyDescent="0.25">
      <c r="A3967" s="1">
        <v>43823</v>
      </c>
      <c r="B3967" s="32">
        <f>VLOOKUP($A3967,'0.5X SVXY-Web'!$A$1:$G$10000,2,0)</f>
        <v>65.620002999999997</v>
      </c>
      <c r="C3967" s="32">
        <f>VLOOKUP($A3967,'0.5X SVXY-Web'!$A$1:$G$10000,3,0)</f>
        <v>65.910004000000001</v>
      </c>
      <c r="D3967" s="32">
        <f>VLOOKUP($A3967,'0.5X SVXY-Web'!$A$1:$G$10000,4,0)</f>
        <v>65.459998999999996</v>
      </c>
      <c r="E3967" s="32">
        <f>VLOOKUP($A3967,'0.5X SVXY-Web'!$A$1:$G$10000,5,0)</f>
        <v>65.830001999999993</v>
      </c>
    </row>
    <row r="3968" spans="1:5" x14ac:dyDescent="0.25">
      <c r="A3968" s="1">
        <v>43825</v>
      </c>
      <c r="B3968" s="32">
        <f>VLOOKUP($A3968,'0.5X SVXY-Web'!$A$1:$G$10000,2,0)</f>
        <v>66.129997000000003</v>
      </c>
      <c r="C3968" s="32">
        <f>VLOOKUP($A3968,'0.5X SVXY-Web'!$A$1:$G$10000,3,0)</f>
        <v>66.160004000000001</v>
      </c>
      <c r="D3968" s="32">
        <f>VLOOKUP($A3968,'0.5X SVXY-Web'!$A$1:$G$10000,4,0)</f>
        <v>65.800003000000004</v>
      </c>
      <c r="E3968" s="32">
        <f>VLOOKUP($A3968,'0.5X SVXY-Web'!$A$1:$G$10000,5,0)</f>
        <v>65.830001999999993</v>
      </c>
    </row>
    <row r="3969" spans="1:5" x14ac:dyDescent="0.25">
      <c r="A3969" s="1">
        <v>43826</v>
      </c>
      <c r="B3969" s="32">
        <f>VLOOKUP($A3969,'0.5X SVXY-Web'!$A$1:$G$10000,2,0)</f>
        <v>66</v>
      </c>
      <c r="C3969" s="32">
        <f>VLOOKUP($A3969,'0.5X SVXY-Web'!$A$1:$G$10000,3,0)</f>
        <v>66</v>
      </c>
      <c r="D3969" s="32">
        <f>VLOOKUP($A3969,'0.5X SVXY-Web'!$A$1:$G$10000,4,0)</f>
        <v>64.809997999999993</v>
      </c>
      <c r="E3969" s="32">
        <f>VLOOKUP($A3969,'0.5X SVXY-Web'!$A$1:$G$10000,5,0)</f>
        <v>65.080001999999993</v>
      </c>
    </row>
    <row r="3970" spans="1:5" x14ac:dyDescent="0.25">
      <c r="A3970" s="1">
        <v>43829</v>
      </c>
      <c r="B3970" s="32">
        <f>VLOOKUP($A3970,'0.5X SVXY-Web'!$A$1:$G$10000,2,0)</f>
        <v>64.870002999999997</v>
      </c>
      <c r="C3970" s="32">
        <f>VLOOKUP($A3970,'0.5X SVXY-Web'!$A$1:$G$10000,3,0)</f>
        <v>64.889999000000003</v>
      </c>
      <c r="D3970" s="32">
        <f>VLOOKUP($A3970,'0.5X SVXY-Web'!$A$1:$G$10000,4,0)</f>
        <v>63.580002</v>
      </c>
      <c r="E3970" s="32">
        <f>VLOOKUP($A3970,'0.5X SVXY-Web'!$A$1:$G$10000,5,0)</f>
        <v>63.93</v>
      </c>
    </row>
    <row r="3971" spans="1:5" x14ac:dyDescent="0.25">
      <c r="A3971" s="1">
        <v>43830</v>
      </c>
      <c r="B3971" s="32">
        <f>VLOOKUP($A3971,'0.5X SVXY-Web'!$A$1:$G$10000,2,0)</f>
        <v>63.57</v>
      </c>
      <c r="C3971" s="32">
        <f>VLOOKUP($A3971,'0.5X SVXY-Web'!$A$1:$G$10000,3,0)</f>
        <v>65.410004000000001</v>
      </c>
      <c r="D3971" s="32">
        <f>VLOOKUP($A3971,'0.5X SVXY-Web'!$A$1:$G$10000,4,0)</f>
        <v>63.439999</v>
      </c>
      <c r="E3971" s="32">
        <f>VLOOKUP($A3971,'0.5X SVXY-Web'!$A$1:$G$10000,5,0)</f>
        <v>65.230002999999996</v>
      </c>
    </row>
    <row r="3972" spans="1:5" x14ac:dyDescent="0.25">
      <c r="A3972" s="1">
        <v>43832</v>
      </c>
      <c r="B3972" s="32">
        <f>VLOOKUP($A3972,'0.5X SVXY-Web'!$A$1:$G$10000,2,0)</f>
        <v>66.169998000000007</v>
      </c>
      <c r="C3972" s="32">
        <f>VLOOKUP($A3972,'0.5X SVXY-Web'!$A$1:$G$10000,3,0)</f>
        <v>66.660004000000001</v>
      </c>
      <c r="D3972" s="32">
        <f>VLOOKUP($A3972,'0.5X SVXY-Web'!$A$1:$G$10000,4,0)</f>
        <v>65.470000999999996</v>
      </c>
      <c r="E3972" s="32">
        <f>VLOOKUP($A3972,'0.5X SVXY-Web'!$A$1:$G$10000,5,0)</f>
        <v>66.650002000000001</v>
      </c>
    </row>
    <row r="3973" spans="1:5" x14ac:dyDescent="0.25">
      <c r="A3973" s="1">
        <v>43833</v>
      </c>
      <c r="B3973" s="32">
        <f>VLOOKUP($A3973,'0.5X SVXY-Web'!$A$1:$G$10000,2,0)</f>
        <v>63.91</v>
      </c>
      <c r="C3973" s="32">
        <f>VLOOKUP($A3973,'0.5X SVXY-Web'!$A$1:$G$10000,3,0)</f>
        <v>65.610000999999997</v>
      </c>
      <c r="D3973" s="32">
        <f>VLOOKUP($A3973,'0.5X SVXY-Web'!$A$1:$G$10000,4,0)</f>
        <v>63.810001</v>
      </c>
      <c r="E3973" s="32">
        <f>VLOOKUP($A3973,'0.5X SVXY-Web'!$A$1:$G$10000,5,0)</f>
        <v>64.940002000000007</v>
      </c>
    </row>
    <row r="3974" spans="1:5" x14ac:dyDescent="0.25">
      <c r="A3974" s="1">
        <v>43836</v>
      </c>
      <c r="B3974" s="32">
        <f>VLOOKUP($A3974,'0.5X SVXY-Web'!$A$1:$G$10000,2,0)</f>
        <v>63.860000999999997</v>
      </c>
      <c r="C3974" s="32">
        <f>VLOOKUP($A3974,'0.5X SVXY-Web'!$A$1:$G$10000,3,0)</f>
        <v>65.260002</v>
      </c>
      <c r="D3974" s="32">
        <f>VLOOKUP($A3974,'0.5X SVXY-Web'!$A$1:$G$10000,4,0)</f>
        <v>63.779998999999997</v>
      </c>
      <c r="E3974" s="32">
        <f>VLOOKUP($A3974,'0.5X SVXY-Web'!$A$1:$G$10000,5,0)</f>
        <v>65.25</v>
      </c>
    </row>
    <row r="3975" spans="1:5" x14ac:dyDescent="0.25">
      <c r="A3975" s="1">
        <v>43837</v>
      </c>
      <c r="B3975" s="32">
        <f>VLOOKUP($A3975,'0.5X SVXY-Web'!$A$1:$G$10000,2,0)</f>
        <v>65.110000999999997</v>
      </c>
      <c r="C3975" s="32">
        <f>VLOOKUP($A3975,'0.5X SVXY-Web'!$A$1:$G$10000,3,0)</f>
        <v>65.790001000000004</v>
      </c>
      <c r="D3975" s="32">
        <f>VLOOKUP($A3975,'0.5X SVXY-Web'!$A$1:$G$10000,4,0)</f>
        <v>64.709998999999996</v>
      </c>
      <c r="E3975" s="32">
        <f>VLOOKUP($A3975,'0.5X SVXY-Web'!$A$1:$G$10000,5,0)</f>
        <v>65.440002000000007</v>
      </c>
    </row>
    <row r="3976" spans="1:5" x14ac:dyDescent="0.25">
      <c r="A3976" s="1">
        <v>43838</v>
      </c>
      <c r="B3976" s="32">
        <f>VLOOKUP($A3976,'0.5X SVXY-Web'!$A$1:$G$10000,2,0)</f>
        <v>65.739998</v>
      </c>
      <c r="C3976" s="32">
        <f>VLOOKUP($A3976,'0.5X SVXY-Web'!$A$1:$G$10000,3,0)</f>
        <v>66.930000000000007</v>
      </c>
      <c r="D3976" s="32">
        <f>VLOOKUP($A3976,'0.5X SVXY-Web'!$A$1:$G$10000,4,0)</f>
        <v>65.5</v>
      </c>
      <c r="E3976" s="32">
        <f>VLOOKUP($A3976,'0.5X SVXY-Web'!$A$1:$G$10000,5,0)</f>
        <v>66.080001999999993</v>
      </c>
    </row>
    <row r="3977" spans="1:5" x14ac:dyDescent="0.25">
      <c r="A3977" s="1">
        <v>43839</v>
      </c>
      <c r="B3977" s="32">
        <f>VLOOKUP($A3977,'0.5X SVXY-Web'!$A$1:$G$10000,2,0)</f>
        <v>66.819999999999993</v>
      </c>
      <c r="C3977" s="32">
        <f>VLOOKUP($A3977,'0.5X SVXY-Web'!$A$1:$G$10000,3,0)</f>
        <v>67.300003000000004</v>
      </c>
      <c r="D3977" s="32">
        <f>VLOOKUP($A3977,'0.5X SVXY-Web'!$A$1:$G$10000,4,0)</f>
        <v>66.540001000000004</v>
      </c>
      <c r="E3977" s="32">
        <f>VLOOKUP($A3977,'0.5X SVXY-Web'!$A$1:$G$10000,5,0)</f>
        <v>67.279999000000004</v>
      </c>
    </row>
    <row r="3978" spans="1:5" x14ac:dyDescent="0.25">
      <c r="A3978" s="1">
        <v>43840</v>
      </c>
      <c r="B3978" s="32">
        <f>VLOOKUP($A3978,'0.5X SVXY-Web'!$A$1:$G$10000,2,0)</f>
        <v>67.349997999999999</v>
      </c>
      <c r="C3978" s="32">
        <f>VLOOKUP($A3978,'0.5X SVXY-Web'!$A$1:$G$10000,3,0)</f>
        <v>67.809997999999993</v>
      </c>
      <c r="D3978" s="32">
        <f>VLOOKUP($A3978,'0.5X SVXY-Web'!$A$1:$G$10000,4,0)</f>
        <v>67.059997999999993</v>
      </c>
      <c r="E3978" s="32">
        <f>VLOOKUP($A3978,'0.5X SVXY-Web'!$A$1:$G$10000,5,0)</f>
        <v>67.430000000000007</v>
      </c>
    </row>
    <row r="3979" spans="1:5" x14ac:dyDescent="0.25">
      <c r="A3979" s="1">
        <v>43843</v>
      </c>
      <c r="B3979" s="32">
        <f>VLOOKUP($A3979,'0.5X SVXY-Web'!$A$1:$G$10000,2,0)</f>
        <v>67.769997000000004</v>
      </c>
      <c r="C3979" s="32">
        <f>VLOOKUP($A3979,'0.5X SVXY-Web'!$A$1:$G$10000,3,0)</f>
        <v>68.339995999999999</v>
      </c>
      <c r="D3979" s="32">
        <f>VLOOKUP($A3979,'0.5X SVXY-Web'!$A$1:$G$10000,4,0)</f>
        <v>67.489998</v>
      </c>
      <c r="E3979" s="32">
        <f>VLOOKUP($A3979,'0.5X SVXY-Web'!$A$1:$G$10000,5,0)</f>
        <v>68.169998000000007</v>
      </c>
    </row>
    <row r="3980" spans="1:5" x14ac:dyDescent="0.25">
      <c r="A3980" s="1">
        <v>43844</v>
      </c>
      <c r="B3980" s="32">
        <f>VLOOKUP($A3980,'0.5X SVXY-Web'!$A$1:$G$10000,2,0)</f>
        <v>68.230002999999996</v>
      </c>
      <c r="C3980" s="32">
        <f>VLOOKUP($A3980,'0.5X SVXY-Web'!$A$1:$G$10000,3,0)</f>
        <v>68.889999000000003</v>
      </c>
      <c r="D3980" s="32">
        <f>VLOOKUP($A3980,'0.5X SVXY-Web'!$A$1:$G$10000,4,0)</f>
        <v>67.930000000000007</v>
      </c>
      <c r="E3980" s="32">
        <f>VLOOKUP($A3980,'0.5X SVXY-Web'!$A$1:$G$10000,5,0)</f>
        <v>68.470000999999996</v>
      </c>
    </row>
    <row r="3981" spans="1:5" x14ac:dyDescent="0.25">
      <c r="A3981" s="1">
        <v>43845</v>
      </c>
      <c r="B3981" s="32">
        <f>VLOOKUP($A3981,'0.5X SVXY-Web'!$A$1:$G$10000,2,0)</f>
        <v>68.559997999999993</v>
      </c>
      <c r="C3981" s="32">
        <f>VLOOKUP($A3981,'0.5X SVXY-Web'!$A$1:$G$10000,3,0)</f>
        <v>68.910004000000001</v>
      </c>
      <c r="D3981" s="32">
        <f>VLOOKUP($A3981,'0.5X SVXY-Web'!$A$1:$G$10000,4,0)</f>
        <v>68.419998000000007</v>
      </c>
      <c r="E3981" s="32">
        <f>VLOOKUP($A3981,'0.5X SVXY-Web'!$A$1:$G$10000,5,0)</f>
        <v>68.620002999999997</v>
      </c>
    </row>
    <row r="3982" spans="1:5" x14ac:dyDescent="0.25">
      <c r="A3982" s="1">
        <v>43846</v>
      </c>
      <c r="B3982" s="32">
        <f>VLOOKUP($A3982,'0.5X SVXY-Web'!$A$1:$G$10000,2,0)</f>
        <v>69.089995999999999</v>
      </c>
      <c r="C3982" s="32">
        <f>VLOOKUP($A3982,'0.5X SVXY-Web'!$A$1:$G$10000,3,0)</f>
        <v>69.5</v>
      </c>
      <c r="D3982" s="32">
        <f>VLOOKUP($A3982,'0.5X SVXY-Web'!$A$1:$G$10000,4,0)</f>
        <v>69.059997999999993</v>
      </c>
      <c r="E3982" s="32">
        <f>VLOOKUP($A3982,'0.5X SVXY-Web'!$A$1:$G$10000,5,0)</f>
        <v>69.470000999999996</v>
      </c>
    </row>
    <row r="3983" spans="1:5" x14ac:dyDescent="0.25">
      <c r="A3983" s="1">
        <v>43847</v>
      </c>
      <c r="B3983" s="32">
        <f>VLOOKUP($A3983,'0.5X SVXY-Web'!$A$1:$G$10000,2,0)</f>
        <v>69.449996999999996</v>
      </c>
      <c r="C3983" s="32">
        <f>VLOOKUP($A3983,'0.5X SVXY-Web'!$A$1:$G$10000,3,0)</f>
        <v>69.519997000000004</v>
      </c>
      <c r="D3983" s="32">
        <f>VLOOKUP($A3983,'0.5X SVXY-Web'!$A$1:$G$10000,4,0)</f>
        <v>68.690002000000007</v>
      </c>
      <c r="E3983" s="32">
        <f>VLOOKUP($A3983,'0.5X SVXY-Web'!$A$1:$G$10000,5,0)</f>
        <v>69.290001000000004</v>
      </c>
    </row>
    <row r="3984" spans="1:5" x14ac:dyDescent="0.25">
      <c r="A3984" s="1">
        <v>43851</v>
      </c>
      <c r="B3984" s="32">
        <f>VLOOKUP($A3984,'0.5X SVXY-Web'!$A$1:$G$10000,2,0)</f>
        <v>68.879997000000003</v>
      </c>
      <c r="C3984" s="32">
        <f>VLOOKUP($A3984,'0.5X SVXY-Web'!$A$1:$G$10000,3,0)</f>
        <v>69.790001000000004</v>
      </c>
      <c r="D3984" s="32">
        <f>VLOOKUP($A3984,'0.5X SVXY-Web'!$A$1:$G$10000,4,0)</f>
        <v>68.849997999999999</v>
      </c>
      <c r="E3984" s="32">
        <f>VLOOKUP($A3984,'0.5X SVXY-Web'!$A$1:$G$10000,5,0)</f>
        <v>69.069999999999993</v>
      </c>
    </row>
    <row r="3985" spans="1:5" x14ac:dyDescent="0.25">
      <c r="A3985" s="1">
        <v>43852</v>
      </c>
      <c r="B3985" s="32">
        <f>VLOOKUP($A3985,'0.5X SVXY-Web'!$A$1:$G$10000,2,0)</f>
        <v>69.650002000000001</v>
      </c>
      <c r="C3985" s="32">
        <f>VLOOKUP($A3985,'0.5X SVXY-Web'!$A$1:$G$10000,3,0)</f>
        <v>69.690002000000007</v>
      </c>
      <c r="D3985" s="32">
        <f>VLOOKUP($A3985,'0.5X SVXY-Web'!$A$1:$G$10000,4,0)</f>
        <v>68.379997000000003</v>
      </c>
      <c r="E3985" s="32">
        <f>VLOOKUP($A3985,'0.5X SVXY-Web'!$A$1:$G$10000,5,0)</f>
        <v>68.379997000000003</v>
      </c>
    </row>
    <row r="3986" spans="1:5" x14ac:dyDescent="0.25">
      <c r="A3986" s="1">
        <v>43853</v>
      </c>
      <c r="B3986" s="32">
        <f>VLOOKUP($A3986,'0.5X SVXY-Web'!$A$1:$G$10000,2,0)</f>
        <v>68.300003000000004</v>
      </c>
      <c r="C3986" s="32">
        <f>VLOOKUP($A3986,'0.5X SVXY-Web'!$A$1:$G$10000,3,0)</f>
        <v>69.010002</v>
      </c>
      <c r="D3986" s="32">
        <f>VLOOKUP($A3986,'0.5X SVXY-Web'!$A$1:$G$10000,4,0)</f>
        <v>67.680000000000007</v>
      </c>
      <c r="E3986" s="32">
        <f>VLOOKUP($A3986,'0.5X SVXY-Web'!$A$1:$G$10000,5,0)</f>
        <v>68.910004000000001</v>
      </c>
    </row>
    <row r="3987" spans="1:5" x14ac:dyDescent="0.25">
      <c r="A3987" s="1">
        <v>43854</v>
      </c>
      <c r="B3987" s="32">
        <f>VLOOKUP($A3987,'0.5X SVXY-Web'!$A$1:$G$10000,2,0)</f>
        <v>69.459998999999996</v>
      </c>
      <c r="C3987" s="32">
        <f>VLOOKUP($A3987,'0.5X SVXY-Web'!$A$1:$G$10000,3,0)</f>
        <v>69.569999999999993</v>
      </c>
      <c r="D3987" s="32">
        <f>VLOOKUP($A3987,'0.5X SVXY-Web'!$A$1:$G$10000,4,0)</f>
        <v>66.199996999999996</v>
      </c>
      <c r="E3987" s="32">
        <f>VLOOKUP($A3987,'0.5X SVXY-Web'!$A$1:$G$10000,5,0)</f>
        <v>66.970000999999996</v>
      </c>
    </row>
    <row r="3988" spans="1:5" x14ac:dyDescent="0.25">
      <c r="A3988" s="1">
        <v>43857</v>
      </c>
      <c r="B3988" s="32">
        <f>VLOOKUP($A3988,'0.5X SVXY-Web'!$A$1:$G$10000,2,0)</f>
        <v>64.080001999999993</v>
      </c>
      <c r="C3988" s="32">
        <f>VLOOKUP($A3988,'0.5X SVXY-Web'!$A$1:$G$10000,3,0)</f>
        <v>64.879997000000003</v>
      </c>
      <c r="D3988" s="32">
        <f>VLOOKUP($A3988,'0.5X SVXY-Web'!$A$1:$G$10000,4,0)</f>
        <v>63.41</v>
      </c>
      <c r="E3988" s="32">
        <f>VLOOKUP($A3988,'0.5X SVXY-Web'!$A$1:$G$10000,5,0)</f>
        <v>63.41</v>
      </c>
    </row>
    <row r="3989" spans="1:5" x14ac:dyDescent="0.25">
      <c r="A3989" s="1">
        <v>43858</v>
      </c>
      <c r="B3989" s="32">
        <f>VLOOKUP($A3989,'0.5X SVXY-Web'!$A$1:$G$10000,2,0)</f>
        <v>64.239998</v>
      </c>
      <c r="C3989" s="32">
        <f>VLOOKUP($A3989,'0.5X SVXY-Web'!$A$1:$G$10000,3,0)</f>
        <v>65.410004000000001</v>
      </c>
      <c r="D3989" s="32">
        <f>VLOOKUP($A3989,'0.5X SVXY-Web'!$A$1:$G$10000,4,0)</f>
        <v>64.010002</v>
      </c>
      <c r="E3989" s="32">
        <f>VLOOKUP($A3989,'0.5X SVXY-Web'!$A$1:$G$10000,5,0)</f>
        <v>65.279999000000004</v>
      </c>
    </row>
    <row r="3990" spans="1:5" x14ac:dyDescent="0.25">
      <c r="A3990" s="1">
        <v>43859</v>
      </c>
      <c r="B3990" s="32">
        <f>VLOOKUP($A3990,'0.5X SVXY-Web'!$A$1:$G$10000,2,0)</f>
        <v>65.879997000000003</v>
      </c>
      <c r="C3990" s="32">
        <f>VLOOKUP($A3990,'0.5X SVXY-Web'!$A$1:$G$10000,3,0)</f>
        <v>66.160004000000001</v>
      </c>
      <c r="D3990" s="32">
        <f>VLOOKUP($A3990,'0.5X SVXY-Web'!$A$1:$G$10000,4,0)</f>
        <v>64.720000999999996</v>
      </c>
      <c r="E3990" s="32">
        <f>VLOOKUP($A3990,'0.5X SVXY-Web'!$A$1:$G$10000,5,0)</f>
        <v>65.190002000000007</v>
      </c>
    </row>
    <row r="3991" spans="1:5" x14ac:dyDescent="0.25">
      <c r="A3991" s="1">
        <v>43860</v>
      </c>
      <c r="B3991" s="32">
        <f>VLOOKUP($A3991,'0.5X SVXY-Web'!$A$1:$G$10000,2,0)</f>
        <v>63.959999000000003</v>
      </c>
      <c r="C3991" s="32">
        <f>VLOOKUP($A3991,'0.5X SVXY-Web'!$A$1:$G$10000,3,0)</f>
        <v>65.760002</v>
      </c>
      <c r="D3991" s="32">
        <f>VLOOKUP($A3991,'0.5X SVXY-Web'!$A$1:$G$10000,4,0)</f>
        <v>63.27</v>
      </c>
      <c r="E3991" s="32">
        <f>VLOOKUP($A3991,'0.5X SVXY-Web'!$A$1:$G$10000,5,0)</f>
        <v>65.760002</v>
      </c>
    </row>
    <row r="3992" spans="1:5" x14ac:dyDescent="0.25">
      <c r="A3992" s="1">
        <v>43861</v>
      </c>
      <c r="B3992" s="32">
        <f>VLOOKUP($A3992,'0.5X SVXY-Web'!$A$1:$G$10000,2,0)</f>
        <v>64.889999000000003</v>
      </c>
      <c r="C3992" s="32">
        <f>VLOOKUP($A3992,'0.5X SVXY-Web'!$A$1:$G$10000,3,0)</f>
        <v>65.029999000000004</v>
      </c>
      <c r="D3992" s="32">
        <f>VLOOKUP($A3992,'0.5X SVXY-Web'!$A$1:$G$10000,4,0)</f>
        <v>60.900002000000001</v>
      </c>
      <c r="E3992" s="32">
        <f>VLOOKUP($A3992,'0.5X SVXY-Web'!$A$1:$G$10000,5,0)</f>
        <v>61.939999</v>
      </c>
    </row>
    <row r="3993" spans="1:5" x14ac:dyDescent="0.25">
      <c r="A3993" s="1">
        <v>43864</v>
      </c>
      <c r="B3993" s="32">
        <f>VLOOKUP($A3993,'0.5X SVXY-Web'!$A$1:$G$10000,2,0)</f>
        <v>62.919998</v>
      </c>
      <c r="C3993" s="32">
        <f>VLOOKUP($A3993,'0.5X SVXY-Web'!$A$1:$G$10000,3,0)</f>
        <v>64</v>
      </c>
      <c r="D3993" s="32">
        <f>VLOOKUP($A3993,'0.5X SVXY-Web'!$A$1:$G$10000,4,0)</f>
        <v>62.5</v>
      </c>
      <c r="E3993" s="32">
        <f>VLOOKUP($A3993,'0.5X SVXY-Web'!$A$1:$G$10000,5,0)</f>
        <v>63.23</v>
      </c>
    </row>
    <row r="3994" spans="1:5" x14ac:dyDescent="0.25">
      <c r="A3994" s="1">
        <v>43865</v>
      </c>
      <c r="B3994" s="32">
        <f>VLOOKUP($A3994,'0.5X SVXY-Web'!$A$1:$G$10000,2,0)</f>
        <v>64.669998000000007</v>
      </c>
      <c r="C3994" s="32">
        <f>VLOOKUP($A3994,'0.5X SVXY-Web'!$A$1:$G$10000,3,0)</f>
        <v>65.300003000000004</v>
      </c>
      <c r="D3994" s="32">
        <f>VLOOKUP($A3994,'0.5X SVXY-Web'!$A$1:$G$10000,4,0)</f>
        <v>64.489998</v>
      </c>
      <c r="E3994" s="32">
        <f>VLOOKUP($A3994,'0.5X SVXY-Web'!$A$1:$G$10000,5,0)</f>
        <v>64.879997000000003</v>
      </c>
    </row>
    <row r="3995" spans="1:5" x14ac:dyDescent="0.25">
      <c r="A3995" s="1">
        <v>43866</v>
      </c>
      <c r="B3995" s="32">
        <f>VLOOKUP($A3995,'0.5X SVXY-Web'!$A$1:$G$10000,2,0)</f>
        <v>66.040001000000004</v>
      </c>
      <c r="C3995" s="32">
        <f>VLOOKUP($A3995,'0.5X SVXY-Web'!$A$1:$G$10000,3,0)</f>
        <v>66.230002999999996</v>
      </c>
      <c r="D3995" s="32">
        <f>VLOOKUP($A3995,'0.5X SVXY-Web'!$A$1:$G$10000,4,0)</f>
        <v>65.080001999999993</v>
      </c>
      <c r="E3995" s="32">
        <f>VLOOKUP($A3995,'0.5X SVXY-Web'!$A$1:$G$10000,5,0)</f>
        <v>66.230002999999996</v>
      </c>
    </row>
    <row r="3996" spans="1:5" x14ac:dyDescent="0.25">
      <c r="A3996" s="1">
        <v>43867</v>
      </c>
      <c r="B3996" s="32">
        <f>VLOOKUP($A3996,'0.5X SVXY-Web'!$A$1:$G$10000,2,0)</f>
        <v>66.510002</v>
      </c>
      <c r="C3996" s="32">
        <f>VLOOKUP($A3996,'0.5X SVXY-Web'!$A$1:$G$10000,3,0)</f>
        <v>66.680000000000007</v>
      </c>
      <c r="D3996" s="32">
        <f>VLOOKUP($A3996,'0.5X SVXY-Web'!$A$1:$G$10000,4,0)</f>
        <v>65.839995999999999</v>
      </c>
      <c r="E3996" s="32">
        <f>VLOOKUP($A3996,'0.5X SVXY-Web'!$A$1:$G$10000,5,0)</f>
        <v>66.529999000000004</v>
      </c>
    </row>
    <row r="3997" spans="1:5" x14ac:dyDescent="0.25">
      <c r="A3997" s="1">
        <v>43868</v>
      </c>
      <c r="B3997" s="32">
        <f>VLOOKUP($A3997,'0.5X SVXY-Web'!$A$1:$G$10000,2,0)</f>
        <v>65.569999999999993</v>
      </c>
      <c r="C3997" s="32">
        <f>VLOOKUP($A3997,'0.5X SVXY-Web'!$A$1:$G$10000,3,0)</f>
        <v>66.360000999999997</v>
      </c>
      <c r="D3997" s="32">
        <f>VLOOKUP($A3997,'0.5X SVXY-Web'!$A$1:$G$10000,4,0)</f>
        <v>65.150002000000001</v>
      </c>
      <c r="E3997" s="32">
        <f>VLOOKUP($A3997,'0.5X SVXY-Web'!$A$1:$G$10000,5,0)</f>
        <v>65.980002999999996</v>
      </c>
    </row>
    <row r="3998" spans="1:5" x14ac:dyDescent="0.25">
      <c r="A3998" s="1">
        <v>43871</v>
      </c>
      <c r="B3998" s="32">
        <f>VLOOKUP($A3998,'0.5X SVXY-Web'!$A$1:$G$10000,2,0)</f>
        <v>65.599997999999999</v>
      </c>
      <c r="C3998" s="32">
        <f>VLOOKUP($A3998,'0.5X SVXY-Web'!$A$1:$G$10000,3,0)</f>
        <v>66.599997999999999</v>
      </c>
      <c r="D3998" s="32">
        <f>VLOOKUP($A3998,'0.5X SVXY-Web'!$A$1:$G$10000,4,0)</f>
        <v>65.550003000000004</v>
      </c>
      <c r="E3998" s="32">
        <f>VLOOKUP($A3998,'0.5X SVXY-Web'!$A$1:$G$10000,5,0)</f>
        <v>66.379997000000003</v>
      </c>
    </row>
    <row r="3999" spans="1:5" x14ac:dyDescent="0.25">
      <c r="A3999" s="1">
        <v>43872</v>
      </c>
      <c r="B3999" s="32">
        <f>VLOOKUP($A3999,'0.5X SVXY-Web'!$A$1:$G$10000,2,0)</f>
        <v>67.010002</v>
      </c>
      <c r="C3999" s="32">
        <f>VLOOKUP($A3999,'0.5X SVXY-Web'!$A$1:$G$10000,3,0)</f>
        <v>67.180000000000007</v>
      </c>
      <c r="D3999" s="32">
        <f>VLOOKUP($A3999,'0.5X SVXY-Web'!$A$1:$G$10000,4,0)</f>
        <v>66.309997999999993</v>
      </c>
      <c r="E3999" s="32">
        <f>VLOOKUP($A3999,'0.5X SVXY-Web'!$A$1:$G$10000,5,0)</f>
        <v>66.410004000000001</v>
      </c>
    </row>
    <row r="4000" spans="1:5" x14ac:dyDescent="0.25">
      <c r="A4000" s="1">
        <v>43873</v>
      </c>
      <c r="B4000" s="32">
        <f>VLOOKUP($A4000,'0.5X SVXY-Web'!$A$1:$G$10000,2,0)</f>
        <v>67.069999999999993</v>
      </c>
      <c r="C4000" s="32">
        <f>VLOOKUP($A4000,'0.5X SVXY-Web'!$A$1:$G$10000,3,0)</f>
        <v>68.160004000000001</v>
      </c>
      <c r="D4000" s="32">
        <f>VLOOKUP($A4000,'0.5X SVXY-Web'!$A$1:$G$10000,4,0)</f>
        <v>66.870002999999997</v>
      </c>
      <c r="E4000" s="32">
        <f>VLOOKUP($A4000,'0.5X SVXY-Web'!$A$1:$G$10000,5,0)</f>
        <v>68.069999999999993</v>
      </c>
    </row>
    <row r="4001" spans="1:5" x14ac:dyDescent="0.25">
      <c r="A4001" s="1">
        <v>43874</v>
      </c>
      <c r="B4001" s="32">
        <f>VLOOKUP($A4001,'0.5X SVXY-Web'!$A$1:$G$10000,2,0)</f>
        <v>66.930000000000007</v>
      </c>
      <c r="C4001" s="32">
        <f>VLOOKUP($A4001,'0.5X SVXY-Web'!$A$1:$G$10000,3,0)</f>
        <v>67.800003000000004</v>
      </c>
      <c r="D4001" s="32">
        <f>VLOOKUP($A4001,'0.5X SVXY-Web'!$A$1:$G$10000,4,0)</f>
        <v>66.720000999999996</v>
      </c>
      <c r="E4001" s="32">
        <f>VLOOKUP($A4001,'0.5X SVXY-Web'!$A$1:$G$10000,5,0)</f>
        <v>67.379997000000003</v>
      </c>
    </row>
    <row r="4002" spans="1:5" x14ac:dyDescent="0.25">
      <c r="A4002" s="1">
        <v>43875</v>
      </c>
      <c r="B4002" s="32">
        <f>VLOOKUP($A4002,'0.5X SVXY-Web'!$A$1:$G$10000,2,0)</f>
        <v>67.720000999999996</v>
      </c>
      <c r="C4002" s="32">
        <f>VLOOKUP($A4002,'0.5X SVXY-Web'!$A$1:$G$10000,3,0)</f>
        <v>67.940002000000007</v>
      </c>
      <c r="D4002" s="32">
        <f>VLOOKUP($A4002,'0.5X SVXY-Web'!$A$1:$G$10000,4,0)</f>
        <v>67.099997999999999</v>
      </c>
      <c r="E4002" s="32">
        <f>VLOOKUP($A4002,'0.5X SVXY-Web'!$A$1:$G$10000,5,0)</f>
        <v>67.839995999999999</v>
      </c>
    </row>
    <row r="4003" spans="1:5" x14ac:dyDescent="0.25">
      <c r="A4003" s="1">
        <v>43879</v>
      </c>
      <c r="B4003" s="32">
        <f>VLOOKUP($A4003,'0.5X SVXY-Web'!$A$1:$G$10000,2,0)</f>
        <v>67.260002</v>
      </c>
      <c r="C4003" s="32">
        <f>VLOOKUP($A4003,'0.5X SVXY-Web'!$A$1:$G$10000,3,0)</f>
        <v>67.690002000000007</v>
      </c>
      <c r="D4003" s="32">
        <f>VLOOKUP($A4003,'0.5X SVXY-Web'!$A$1:$G$10000,4,0)</f>
        <v>66.540001000000004</v>
      </c>
      <c r="E4003" s="32">
        <f>VLOOKUP($A4003,'0.5X SVXY-Web'!$A$1:$G$10000,5,0)</f>
        <v>67.099997999999999</v>
      </c>
    </row>
    <row r="4004" spans="1:5" x14ac:dyDescent="0.25">
      <c r="A4004" s="1">
        <v>43880</v>
      </c>
      <c r="B4004" s="32">
        <f>VLOOKUP($A4004,'0.5X SVXY-Web'!$A$1:$G$10000,2,0)</f>
        <v>67.790001000000004</v>
      </c>
      <c r="C4004" s="32">
        <f>VLOOKUP($A4004,'0.5X SVXY-Web'!$A$1:$G$10000,3,0)</f>
        <v>68</v>
      </c>
      <c r="D4004" s="32">
        <f>VLOOKUP($A4004,'0.5X SVXY-Web'!$A$1:$G$10000,4,0)</f>
        <v>67.440002000000007</v>
      </c>
      <c r="E4004" s="32">
        <f>VLOOKUP($A4004,'0.5X SVXY-Web'!$A$1:$G$10000,5,0)</f>
        <v>67.660004000000001</v>
      </c>
    </row>
    <row r="4005" spans="1:5" x14ac:dyDescent="0.25">
      <c r="A4005" s="1">
        <v>43881</v>
      </c>
      <c r="B4005" s="32">
        <f>VLOOKUP($A4005,'0.5X SVXY-Web'!$A$1:$G$10000,2,0)</f>
        <v>67.5</v>
      </c>
      <c r="C4005" s="32">
        <f>VLOOKUP($A4005,'0.5X SVXY-Web'!$A$1:$G$10000,3,0)</f>
        <v>67.800003000000004</v>
      </c>
      <c r="D4005" s="32">
        <f>VLOOKUP($A4005,'0.5X SVXY-Web'!$A$1:$G$10000,4,0)</f>
        <v>65.300003000000004</v>
      </c>
      <c r="E4005" s="32">
        <f>VLOOKUP($A4005,'0.5X SVXY-Web'!$A$1:$G$10000,5,0)</f>
        <v>66.449996999999996</v>
      </c>
    </row>
    <row r="4006" spans="1:5" x14ac:dyDescent="0.25">
      <c r="A4006" s="1">
        <v>43882</v>
      </c>
      <c r="B4006" s="32">
        <f>VLOOKUP($A4006,'0.5X SVXY-Web'!$A$1:$G$10000,2,0)</f>
        <v>65.430000000000007</v>
      </c>
      <c r="C4006" s="32">
        <f>VLOOKUP($A4006,'0.5X SVXY-Web'!$A$1:$G$10000,3,0)</f>
        <v>65.709998999999996</v>
      </c>
      <c r="D4006" s="32">
        <f>VLOOKUP($A4006,'0.5X SVXY-Web'!$A$1:$G$10000,4,0)</f>
        <v>63.48</v>
      </c>
      <c r="E4006" s="32">
        <f>VLOOKUP($A4006,'0.5X SVXY-Web'!$A$1:$G$10000,5,0)</f>
        <v>64.379997000000003</v>
      </c>
    </row>
    <row r="4007" spans="1:5" x14ac:dyDescent="0.25">
      <c r="A4007" s="1">
        <v>43885</v>
      </c>
      <c r="B4007" s="32">
        <f>VLOOKUP($A4007,'0.5X SVXY-Web'!$A$1:$G$10000,2,0)</f>
        <v>59.459999000000003</v>
      </c>
      <c r="C4007" s="32">
        <f>VLOOKUP($A4007,'0.5X SVXY-Web'!$A$1:$G$10000,3,0)</f>
        <v>61.23</v>
      </c>
      <c r="D4007" s="32">
        <f>VLOOKUP($A4007,'0.5X SVXY-Web'!$A$1:$G$10000,4,0)</f>
        <v>58.189999</v>
      </c>
      <c r="E4007" s="32">
        <f>VLOOKUP($A4007,'0.5X SVXY-Web'!$A$1:$G$10000,5,0)</f>
        <v>58.27</v>
      </c>
    </row>
    <row r="4008" spans="1:5" x14ac:dyDescent="0.25">
      <c r="A4008" s="1">
        <v>43886</v>
      </c>
      <c r="B4008" s="32">
        <f>VLOOKUP($A4008,'0.5X SVXY-Web'!$A$1:$G$10000,2,0)</f>
        <v>59.580002</v>
      </c>
      <c r="C4008" s="32">
        <f>VLOOKUP($A4008,'0.5X SVXY-Web'!$A$1:$G$10000,3,0)</f>
        <v>59.759998000000003</v>
      </c>
      <c r="D4008" s="32">
        <f>VLOOKUP($A4008,'0.5X SVXY-Web'!$A$1:$G$10000,4,0)</f>
        <v>54.84</v>
      </c>
      <c r="E4008" s="32">
        <f>VLOOKUP($A4008,'0.5X SVXY-Web'!$A$1:$G$10000,5,0)</f>
        <v>55.630001</v>
      </c>
    </row>
    <row r="4009" spans="1:5" x14ac:dyDescent="0.25">
      <c r="A4009" s="1">
        <v>43887</v>
      </c>
      <c r="B4009" s="32">
        <f>VLOOKUP($A4009,'0.5X SVXY-Web'!$A$1:$G$10000,2,0)</f>
        <v>56.639999000000003</v>
      </c>
      <c r="C4009" s="32">
        <f>VLOOKUP($A4009,'0.5X SVXY-Web'!$A$1:$G$10000,3,0)</f>
        <v>57.610000999999997</v>
      </c>
      <c r="D4009" s="32">
        <f>VLOOKUP($A4009,'0.5X SVXY-Web'!$A$1:$G$10000,4,0)</f>
        <v>55.299999</v>
      </c>
      <c r="E4009" s="32">
        <f>VLOOKUP($A4009,'0.5X SVXY-Web'!$A$1:$G$10000,5,0)</f>
        <v>56.389999000000003</v>
      </c>
    </row>
    <row r="4010" spans="1:5" x14ac:dyDescent="0.25">
      <c r="A4010" s="1">
        <v>43888</v>
      </c>
      <c r="B4010" s="32">
        <f>VLOOKUP($A4010,'0.5X SVXY-Web'!$A$1:$G$10000,2,0)</f>
        <v>53.900002000000001</v>
      </c>
      <c r="C4010" s="32">
        <f>VLOOKUP($A4010,'0.5X SVXY-Web'!$A$1:$G$10000,3,0)</f>
        <v>54.630001</v>
      </c>
      <c r="D4010" s="32">
        <f>VLOOKUP($A4010,'0.5X SVXY-Web'!$A$1:$G$10000,4,0)</f>
        <v>51.91</v>
      </c>
      <c r="E4010" s="32">
        <f>VLOOKUP($A4010,'0.5X SVXY-Web'!$A$1:$G$10000,5,0)</f>
        <v>51.939999</v>
      </c>
    </row>
    <row r="4011" spans="1:5" x14ac:dyDescent="0.25">
      <c r="A4011" s="1">
        <v>43889</v>
      </c>
      <c r="B4011" s="32">
        <f>VLOOKUP($A4011,'0.5X SVXY-Web'!$A$1:$G$10000,2,0)</f>
        <v>48.91</v>
      </c>
      <c r="C4011" s="32">
        <f>VLOOKUP($A4011,'0.5X SVXY-Web'!$A$1:$G$10000,3,0)</f>
        <v>50.98</v>
      </c>
      <c r="D4011" s="32">
        <f>VLOOKUP($A4011,'0.5X SVXY-Web'!$A$1:$G$10000,4,0)</f>
        <v>48.310001</v>
      </c>
      <c r="E4011" s="32">
        <f>VLOOKUP($A4011,'0.5X SVXY-Web'!$A$1:$G$10000,5,0)</f>
        <v>50.740001999999997</v>
      </c>
    </row>
    <row r="4012" spans="1:5" x14ac:dyDescent="0.25">
      <c r="A4012" s="1">
        <v>43892</v>
      </c>
      <c r="B4012" s="32">
        <f>VLOOKUP($A4012,'0.5X SVXY-Web'!$A$1:$G$10000,2,0)</f>
        <v>51.439999</v>
      </c>
      <c r="C4012" s="32">
        <f>VLOOKUP($A4012,'0.5X SVXY-Web'!$A$1:$G$10000,3,0)</f>
        <v>51.869999</v>
      </c>
      <c r="D4012" s="32">
        <f>VLOOKUP($A4012,'0.5X SVXY-Web'!$A$1:$G$10000,4,0)</f>
        <v>49.93</v>
      </c>
      <c r="E4012" s="32">
        <f>VLOOKUP($A4012,'0.5X SVXY-Web'!$A$1:$G$10000,5,0)</f>
        <v>51.77</v>
      </c>
    </row>
    <row r="4013" spans="1:5" x14ac:dyDescent="0.25">
      <c r="A4013" s="1">
        <v>43893</v>
      </c>
      <c r="B4013" s="32">
        <f>VLOOKUP($A4013,'0.5X SVXY-Web'!$A$1:$G$10000,2,0)</f>
        <v>51.799999</v>
      </c>
      <c r="C4013" s="32">
        <f>VLOOKUP($A4013,'0.5X SVXY-Web'!$A$1:$G$10000,3,0)</f>
        <v>52.830002</v>
      </c>
      <c r="D4013" s="32">
        <f>VLOOKUP($A4013,'0.5X SVXY-Web'!$A$1:$G$10000,4,0)</f>
        <v>48.23</v>
      </c>
      <c r="E4013" s="32">
        <f>VLOOKUP($A4013,'0.5X SVXY-Web'!$A$1:$G$10000,5,0)</f>
        <v>48.860000999999997</v>
      </c>
    </row>
    <row r="4014" spans="1:5" x14ac:dyDescent="0.25">
      <c r="A4014" s="1">
        <v>43894</v>
      </c>
      <c r="B4014" s="32">
        <f>VLOOKUP($A4014,'0.5X SVXY-Web'!$A$1:$G$10000,2,0)</f>
        <v>49.950001</v>
      </c>
      <c r="C4014" s="32">
        <f>VLOOKUP($A4014,'0.5X SVXY-Web'!$A$1:$G$10000,3,0)</f>
        <v>50.610000999999997</v>
      </c>
      <c r="D4014" s="32">
        <f>VLOOKUP($A4014,'0.5X SVXY-Web'!$A$1:$G$10000,4,0)</f>
        <v>49.080002</v>
      </c>
      <c r="E4014" s="32">
        <f>VLOOKUP($A4014,'0.5X SVXY-Web'!$A$1:$G$10000,5,0)</f>
        <v>50.209999000000003</v>
      </c>
    </row>
    <row r="4015" spans="1:5" x14ac:dyDescent="0.25">
      <c r="A4015" s="1">
        <v>43895</v>
      </c>
      <c r="B4015" s="32">
        <f>VLOOKUP($A4015,'0.5X SVXY-Web'!$A$1:$G$10000,2,0)</f>
        <v>48.080002</v>
      </c>
      <c r="C4015" s="32">
        <f>VLOOKUP($A4015,'0.5X SVXY-Web'!$A$1:$G$10000,3,0)</f>
        <v>48.639999000000003</v>
      </c>
      <c r="D4015" s="32">
        <f>VLOOKUP($A4015,'0.5X SVXY-Web'!$A$1:$G$10000,4,0)</f>
        <v>45.380001</v>
      </c>
      <c r="E4015" s="32">
        <f>VLOOKUP($A4015,'0.5X SVXY-Web'!$A$1:$G$10000,5,0)</f>
        <v>46.310001</v>
      </c>
    </row>
    <row r="4016" spans="1:5" x14ac:dyDescent="0.25">
      <c r="A4016" s="1">
        <v>43896</v>
      </c>
      <c r="B4016" s="32">
        <f>VLOOKUP($A4016,'0.5X SVXY-Web'!$A$1:$G$10000,2,0)</f>
        <v>42.119999</v>
      </c>
      <c r="C4016" s="32">
        <f>VLOOKUP($A4016,'0.5X SVXY-Web'!$A$1:$G$10000,3,0)</f>
        <v>44.25</v>
      </c>
      <c r="D4016" s="32">
        <f>VLOOKUP($A4016,'0.5X SVXY-Web'!$A$1:$G$10000,4,0)</f>
        <v>41.259998000000003</v>
      </c>
      <c r="E4016" s="32">
        <f>VLOOKUP($A4016,'0.5X SVXY-Web'!$A$1:$G$10000,5,0)</f>
        <v>43.869999</v>
      </c>
    </row>
    <row r="4017" spans="1:5" x14ac:dyDescent="0.25">
      <c r="A4017" s="1">
        <v>43899</v>
      </c>
      <c r="B4017" s="32">
        <f>VLOOKUP($A4017,'0.5X SVXY-Web'!$A$1:$G$10000,2,0)</f>
        <v>35.82</v>
      </c>
      <c r="C4017" s="32">
        <f>VLOOKUP($A4017,'0.5X SVXY-Web'!$A$1:$G$10000,3,0)</f>
        <v>39.770000000000003</v>
      </c>
      <c r="D4017" s="32">
        <f>VLOOKUP($A4017,'0.5X SVXY-Web'!$A$1:$G$10000,4,0)</f>
        <v>35.560001</v>
      </c>
      <c r="E4017" s="32">
        <f>VLOOKUP($A4017,'0.5X SVXY-Web'!$A$1:$G$10000,5,0)</f>
        <v>38.419998</v>
      </c>
    </row>
    <row r="4018" spans="1:5" x14ac:dyDescent="0.25">
      <c r="A4018" s="1">
        <v>43900</v>
      </c>
      <c r="B4018" s="32">
        <f>VLOOKUP($A4018,'0.5X SVXY-Web'!$A$1:$G$10000,2,0)</f>
        <v>40.869999</v>
      </c>
      <c r="C4018" s="32">
        <f>VLOOKUP($A4018,'0.5X SVXY-Web'!$A$1:$G$10000,3,0)</f>
        <v>40.959999000000003</v>
      </c>
      <c r="D4018" s="32">
        <f>VLOOKUP($A4018,'0.5X SVXY-Web'!$A$1:$G$10000,4,0)</f>
        <v>38.549999</v>
      </c>
      <c r="E4018" s="32">
        <f>VLOOKUP($A4018,'0.5X SVXY-Web'!$A$1:$G$10000,5,0)</f>
        <v>40.310001</v>
      </c>
    </row>
    <row r="4019" spans="1:5" x14ac:dyDescent="0.25">
      <c r="A4019" s="1">
        <v>43901</v>
      </c>
      <c r="B4019" s="32">
        <f>VLOOKUP($A4019,'0.5X SVXY-Web'!$A$1:$G$10000,2,0)</f>
        <v>38.689999</v>
      </c>
      <c r="C4019" s="32">
        <f>VLOOKUP($A4019,'0.5X SVXY-Web'!$A$1:$G$10000,3,0)</f>
        <v>38.900002000000001</v>
      </c>
      <c r="D4019" s="32">
        <f>VLOOKUP($A4019,'0.5X SVXY-Web'!$A$1:$G$10000,4,0)</f>
        <v>37.090000000000003</v>
      </c>
      <c r="E4019" s="32">
        <f>VLOOKUP($A4019,'0.5X SVXY-Web'!$A$1:$G$10000,5,0)</f>
        <v>37.779998999999997</v>
      </c>
    </row>
    <row r="4020" spans="1:5" x14ac:dyDescent="0.25">
      <c r="A4020" s="1">
        <v>43902</v>
      </c>
      <c r="B4020" s="32">
        <f>VLOOKUP($A4020,'0.5X SVXY-Web'!$A$1:$G$10000,2,0)</f>
        <v>34.43</v>
      </c>
      <c r="C4020" s="32">
        <f>VLOOKUP($A4020,'0.5X SVXY-Web'!$A$1:$G$10000,3,0)</f>
        <v>36.299999</v>
      </c>
      <c r="D4020" s="32">
        <f>VLOOKUP($A4020,'0.5X SVXY-Web'!$A$1:$G$10000,4,0)</f>
        <v>32.599997999999999</v>
      </c>
      <c r="E4020" s="32">
        <f>VLOOKUP($A4020,'0.5X SVXY-Web'!$A$1:$G$10000,5,0)</f>
        <v>33.299999</v>
      </c>
    </row>
    <row r="4021" spans="1:5" x14ac:dyDescent="0.25">
      <c r="A4021" s="1">
        <v>43903</v>
      </c>
      <c r="B4021" s="32">
        <f>VLOOKUP($A4021,'0.5X SVXY-Web'!$A$1:$G$10000,2,0)</f>
        <v>35.57</v>
      </c>
      <c r="C4021" s="32">
        <f>VLOOKUP($A4021,'0.5X SVXY-Web'!$A$1:$G$10000,3,0)</f>
        <v>35.619999</v>
      </c>
      <c r="D4021" s="32">
        <f>VLOOKUP($A4021,'0.5X SVXY-Web'!$A$1:$G$10000,4,0)</f>
        <v>32.729999999999997</v>
      </c>
      <c r="E4021" s="32">
        <f>VLOOKUP($A4021,'0.5X SVXY-Web'!$A$1:$G$10000,5,0)</f>
        <v>35.080002</v>
      </c>
    </row>
    <row r="4022" spans="1:5" x14ac:dyDescent="0.25">
      <c r="A4022" s="1">
        <v>43906</v>
      </c>
      <c r="B4022" s="32">
        <f>VLOOKUP($A4022,'0.5X SVXY-Web'!$A$1:$G$10000,2,0)</f>
        <v>30.42</v>
      </c>
      <c r="C4022" s="32">
        <f>VLOOKUP($A4022,'0.5X SVXY-Web'!$A$1:$G$10000,3,0)</f>
        <v>31.700001</v>
      </c>
      <c r="D4022" s="32">
        <f>VLOOKUP($A4022,'0.5X SVXY-Web'!$A$1:$G$10000,4,0)</f>
        <v>27.51</v>
      </c>
      <c r="E4022" s="32">
        <f>VLOOKUP($A4022,'0.5X SVXY-Web'!$A$1:$G$10000,5,0)</f>
        <v>28.23</v>
      </c>
    </row>
    <row r="4023" spans="1:5" x14ac:dyDescent="0.25">
      <c r="A4023" s="1">
        <v>43907</v>
      </c>
      <c r="B4023" s="32">
        <f>VLOOKUP($A4023,'0.5X SVXY-Web'!$A$1:$G$10000,2,0)</f>
        <v>29.200001</v>
      </c>
      <c r="C4023" s="32">
        <f>VLOOKUP($A4023,'0.5X SVXY-Web'!$A$1:$G$10000,3,0)</f>
        <v>29.93</v>
      </c>
      <c r="D4023" s="32">
        <f>VLOOKUP($A4023,'0.5X SVXY-Web'!$A$1:$G$10000,4,0)</f>
        <v>27.879999000000002</v>
      </c>
      <c r="E4023" s="32">
        <f>VLOOKUP($A4023,'0.5X SVXY-Web'!$A$1:$G$10000,5,0)</f>
        <v>28.889999</v>
      </c>
    </row>
    <row r="4024" spans="1:5" x14ac:dyDescent="0.25">
      <c r="A4024" s="1">
        <v>43908</v>
      </c>
      <c r="B4024" s="32">
        <f>VLOOKUP($A4024,'0.5X SVXY-Web'!$A$1:$G$10000,2,0)</f>
        <v>27.1</v>
      </c>
      <c r="C4024" s="32">
        <f>VLOOKUP($A4024,'0.5X SVXY-Web'!$A$1:$G$10000,3,0)</f>
        <v>28.040001</v>
      </c>
      <c r="D4024" s="32">
        <f>VLOOKUP($A4024,'0.5X SVXY-Web'!$A$1:$G$10000,4,0)</f>
        <v>24.02</v>
      </c>
      <c r="E4024" s="32">
        <f>VLOOKUP($A4024,'0.5X SVXY-Web'!$A$1:$G$10000,5,0)</f>
        <v>26.27</v>
      </c>
    </row>
    <row r="4025" spans="1:5" x14ac:dyDescent="0.25">
      <c r="A4025" s="1">
        <v>43909</v>
      </c>
      <c r="B4025" s="32">
        <f>VLOOKUP($A4025,'0.5X SVXY-Web'!$A$1:$G$10000,2,0)</f>
        <v>25.610001</v>
      </c>
      <c r="C4025" s="32">
        <f>VLOOKUP($A4025,'0.5X SVXY-Web'!$A$1:$G$10000,3,0)</f>
        <v>28.82</v>
      </c>
      <c r="D4025" s="32">
        <f>VLOOKUP($A4025,'0.5X SVXY-Web'!$A$1:$G$10000,4,0)</f>
        <v>24.91</v>
      </c>
      <c r="E4025" s="32">
        <f>VLOOKUP($A4025,'0.5X SVXY-Web'!$A$1:$G$10000,5,0)</f>
        <v>27.690000999999999</v>
      </c>
    </row>
    <row r="4026" spans="1:5" x14ac:dyDescent="0.25">
      <c r="A4026" s="1">
        <v>43910</v>
      </c>
      <c r="B4026" s="32">
        <f>VLOOKUP($A4026,'0.5X SVXY-Web'!$A$1:$G$10000,2,0)</f>
        <v>28.290001</v>
      </c>
      <c r="C4026" s="32">
        <f>VLOOKUP($A4026,'0.5X SVXY-Web'!$A$1:$G$10000,3,0)</f>
        <v>29.73</v>
      </c>
      <c r="D4026" s="32">
        <f>VLOOKUP($A4026,'0.5X SVXY-Web'!$A$1:$G$10000,4,0)</f>
        <v>27.540001</v>
      </c>
      <c r="E4026" s="32">
        <f>VLOOKUP($A4026,'0.5X SVXY-Web'!$A$1:$G$10000,5,0)</f>
        <v>28.110001</v>
      </c>
    </row>
    <row r="4027" spans="1:5" x14ac:dyDescent="0.25">
      <c r="A4027" s="1">
        <v>43913</v>
      </c>
      <c r="B4027" s="32">
        <f>VLOOKUP($A4027,'0.5X SVXY-Web'!$A$1:$G$10000,2,0)</f>
        <v>29.040001</v>
      </c>
      <c r="C4027" s="32">
        <f>VLOOKUP($A4027,'0.5X SVXY-Web'!$A$1:$G$10000,3,0)</f>
        <v>30.67</v>
      </c>
      <c r="D4027" s="32">
        <f>VLOOKUP($A4027,'0.5X SVXY-Web'!$A$1:$G$10000,4,0)</f>
        <v>28.200001</v>
      </c>
      <c r="E4027" s="32">
        <f>VLOOKUP($A4027,'0.5X SVXY-Web'!$A$1:$G$10000,5,0)</f>
        <v>30.25</v>
      </c>
    </row>
    <row r="4028" spans="1:5" x14ac:dyDescent="0.25">
      <c r="A4028" s="1">
        <v>43914</v>
      </c>
      <c r="B4028" s="32">
        <f>VLOOKUP($A4028,'0.5X SVXY-Web'!$A$1:$G$10000,2,0)</f>
        <v>32.900002000000001</v>
      </c>
      <c r="C4028" s="32">
        <f>VLOOKUP($A4028,'0.5X SVXY-Web'!$A$1:$G$10000,3,0)</f>
        <v>33.639999000000003</v>
      </c>
      <c r="D4028" s="32">
        <f>VLOOKUP($A4028,'0.5X SVXY-Web'!$A$1:$G$10000,4,0)</f>
        <v>31.049999</v>
      </c>
      <c r="E4028" s="32">
        <f>VLOOKUP($A4028,'0.5X SVXY-Web'!$A$1:$G$10000,5,0)</f>
        <v>31.32</v>
      </c>
    </row>
    <row r="4029" spans="1:5" x14ac:dyDescent="0.25">
      <c r="A4029" s="1">
        <v>43915</v>
      </c>
      <c r="B4029" s="32">
        <f>VLOOKUP($A4029,'0.5X SVXY-Web'!$A$1:$G$10000,2,0)</f>
        <v>30.959999</v>
      </c>
      <c r="C4029" s="32">
        <f>VLOOKUP($A4029,'0.5X SVXY-Web'!$A$1:$G$10000,3,0)</f>
        <v>31.059999000000001</v>
      </c>
      <c r="D4029" s="32">
        <f>VLOOKUP($A4029,'0.5X SVXY-Web'!$A$1:$G$10000,4,0)</f>
        <v>29.4</v>
      </c>
      <c r="E4029" s="32">
        <f>VLOOKUP($A4029,'0.5X SVXY-Web'!$A$1:$G$10000,5,0)</f>
        <v>30.129999000000002</v>
      </c>
    </row>
    <row r="4030" spans="1:5" x14ac:dyDescent="0.25">
      <c r="A4030" s="1">
        <v>43916</v>
      </c>
      <c r="B4030" s="32">
        <f>VLOOKUP($A4030,'0.5X SVXY-Web'!$A$1:$G$10000,2,0)</f>
        <v>30.450001</v>
      </c>
      <c r="C4030" s="32">
        <f>VLOOKUP($A4030,'0.5X SVXY-Web'!$A$1:$G$10000,3,0)</f>
        <v>31.59</v>
      </c>
      <c r="D4030" s="32">
        <f>VLOOKUP($A4030,'0.5X SVXY-Web'!$A$1:$G$10000,4,0)</f>
        <v>30.35</v>
      </c>
      <c r="E4030" s="32">
        <f>VLOOKUP($A4030,'0.5X SVXY-Web'!$A$1:$G$10000,5,0)</f>
        <v>31.35</v>
      </c>
    </row>
    <row r="4031" spans="1:5" x14ac:dyDescent="0.25">
      <c r="A4031" s="1">
        <v>43917</v>
      </c>
      <c r="B4031" s="32">
        <f>VLOOKUP($A4031,'0.5X SVXY-Web'!$A$1:$G$10000,2,0)</f>
        <v>29.719999000000001</v>
      </c>
      <c r="C4031" s="32">
        <f>VLOOKUP($A4031,'0.5X SVXY-Web'!$A$1:$G$10000,3,0)</f>
        <v>30.549999</v>
      </c>
      <c r="D4031" s="32">
        <f>VLOOKUP($A4031,'0.5X SVXY-Web'!$A$1:$G$10000,4,0)</f>
        <v>29.719999000000001</v>
      </c>
      <c r="E4031" s="32">
        <f>VLOOKUP($A4031,'0.5X SVXY-Web'!$A$1:$G$10000,5,0)</f>
        <v>29.85</v>
      </c>
    </row>
    <row r="4032" spans="1:5" x14ac:dyDescent="0.25">
      <c r="A4032" s="1">
        <v>43920</v>
      </c>
      <c r="B4032" s="32">
        <f>VLOOKUP($A4032,'0.5X SVXY-Web'!$A$1:$G$10000,2,0)</f>
        <v>29.799999</v>
      </c>
      <c r="C4032" s="32">
        <f>VLOOKUP($A4032,'0.5X SVXY-Web'!$A$1:$G$10000,3,0)</f>
        <v>30.35</v>
      </c>
      <c r="D4032" s="32">
        <f>VLOOKUP($A4032,'0.5X SVXY-Web'!$A$1:$G$10000,4,0)</f>
        <v>29.33</v>
      </c>
      <c r="E4032" s="32">
        <f>VLOOKUP($A4032,'0.5X SVXY-Web'!$A$1:$G$10000,5,0)</f>
        <v>30.25</v>
      </c>
    </row>
    <row r="4033" spans="1:5" x14ac:dyDescent="0.25">
      <c r="A4033" s="1">
        <v>43921</v>
      </c>
      <c r="B4033" s="32">
        <f>VLOOKUP($A4033,'0.5X SVXY-Web'!$A$1:$G$10000,2,0)</f>
        <v>30.17</v>
      </c>
      <c r="C4033" s="32">
        <f>VLOOKUP($A4033,'0.5X SVXY-Web'!$A$1:$G$10000,3,0)</f>
        <v>31.26</v>
      </c>
      <c r="D4033" s="32">
        <f>VLOOKUP($A4033,'0.5X SVXY-Web'!$A$1:$G$10000,4,0)</f>
        <v>30.08</v>
      </c>
      <c r="E4033" s="32">
        <f>VLOOKUP($A4033,'0.5X SVXY-Web'!$A$1:$G$10000,5,0)</f>
        <v>31.01</v>
      </c>
    </row>
    <row r="4034" spans="1:5" x14ac:dyDescent="0.25">
      <c r="A4034" s="1">
        <v>43922</v>
      </c>
      <c r="B4034" s="32">
        <f>VLOOKUP($A4034,'0.5X SVXY-Web'!$A$1:$G$10000,2,0)</f>
        <v>29.940000999999999</v>
      </c>
      <c r="C4034" s="32">
        <f>VLOOKUP($A4034,'0.5X SVXY-Web'!$A$1:$G$10000,3,0)</f>
        <v>30.719999000000001</v>
      </c>
      <c r="D4034" s="32">
        <f>VLOOKUP($A4034,'0.5X SVXY-Web'!$A$1:$G$10000,4,0)</f>
        <v>29.440000999999999</v>
      </c>
      <c r="E4034" s="32">
        <f>VLOOKUP($A4034,'0.5X SVXY-Web'!$A$1:$G$10000,5,0)</f>
        <v>29.700001</v>
      </c>
    </row>
    <row r="4035" spans="1:5" x14ac:dyDescent="0.25">
      <c r="A4035" s="1">
        <v>43923</v>
      </c>
      <c r="B4035" s="32">
        <f>VLOOKUP($A4035,'0.5X SVXY-Web'!$A$1:$G$10000,2,0)</f>
        <v>29.879999000000002</v>
      </c>
      <c r="C4035" s="32">
        <f>VLOOKUP($A4035,'0.5X SVXY-Web'!$A$1:$G$10000,3,0)</f>
        <v>30.540001</v>
      </c>
      <c r="D4035" s="32">
        <f>VLOOKUP($A4035,'0.5X SVXY-Web'!$A$1:$G$10000,4,0)</f>
        <v>29.610001</v>
      </c>
      <c r="E4035" s="32">
        <f>VLOOKUP($A4035,'0.5X SVXY-Web'!$A$1:$G$10000,5,0)</f>
        <v>30.459999</v>
      </c>
    </row>
    <row r="4036" spans="1:5" x14ac:dyDescent="0.25">
      <c r="A4036" s="1">
        <v>43924</v>
      </c>
      <c r="B4036" s="32">
        <f>VLOOKUP($A4036,'0.5X SVXY-Web'!$A$1:$G$10000,2,0)</f>
        <v>30.610001</v>
      </c>
      <c r="C4036" s="32">
        <f>VLOOKUP($A4036,'0.5X SVXY-Web'!$A$1:$G$10000,3,0)</f>
        <v>31.25</v>
      </c>
      <c r="D4036" s="32">
        <f>VLOOKUP($A4036,'0.5X SVXY-Web'!$A$1:$G$10000,4,0)</f>
        <v>30.290001</v>
      </c>
      <c r="E4036" s="32">
        <f>VLOOKUP($A4036,'0.5X SVXY-Web'!$A$1:$G$10000,5,0)</f>
        <v>31.110001</v>
      </c>
    </row>
    <row r="4037" spans="1:5" x14ac:dyDescent="0.25">
      <c r="A4037" s="1">
        <v>43927</v>
      </c>
      <c r="B4037" s="32">
        <f>VLOOKUP($A4037,'0.5X SVXY-Web'!$A$1:$G$10000,2,0)</f>
        <v>32.209999000000003</v>
      </c>
      <c r="C4037" s="32">
        <f>VLOOKUP($A4037,'0.5X SVXY-Web'!$A$1:$G$10000,3,0)</f>
        <v>32.450001</v>
      </c>
      <c r="D4037" s="32">
        <f>VLOOKUP($A4037,'0.5X SVXY-Web'!$A$1:$G$10000,4,0)</f>
        <v>31.91</v>
      </c>
      <c r="E4037" s="32">
        <f>VLOOKUP($A4037,'0.5X SVXY-Web'!$A$1:$G$10000,5,0)</f>
        <v>32.229999999999997</v>
      </c>
    </row>
    <row r="4038" spans="1:5" x14ac:dyDescent="0.25">
      <c r="A4038" s="1">
        <v>43928</v>
      </c>
      <c r="B4038" s="32">
        <f>VLOOKUP($A4038,'0.5X SVXY-Web'!$A$1:$G$10000,2,0)</f>
        <v>32.700001</v>
      </c>
      <c r="C4038" s="32">
        <f>VLOOKUP($A4038,'0.5X SVXY-Web'!$A$1:$G$10000,3,0)</f>
        <v>32.759998000000003</v>
      </c>
      <c r="D4038" s="32">
        <f>VLOOKUP($A4038,'0.5X SVXY-Web'!$A$1:$G$10000,4,0)</f>
        <v>31.65</v>
      </c>
      <c r="E4038" s="32">
        <f>VLOOKUP($A4038,'0.5X SVXY-Web'!$A$1:$G$10000,5,0)</f>
        <v>31.73</v>
      </c>
    </row>
    <row r="4039" spans="1:5" x14ac:dyDescent="0.25">
      <c r="A4039" s="1">
        <v>43929</v>
      </c>
      <c r="B4039" s="32">
        <f>VLOOKUP($A4039,'0.5X SVXY-Web'!$A$1:$G$10000,2,0)</f>
        <v>31.83</v>
      </c>
      <c r="C4039" s="32">
        <f>VLOOKUP($A4039,'0.5X SVXY-Web'!$A$1:$G$10000,3,0)</f>
        <v>32.240001999999997</v>
      </c>
      <c r="D4039" s="32">
        <f>VLOOKUP($A4039,'0.5X SVXY-Web'!$A$1:$G$10000,4,0)</f>
        <v>31.59</v>
      </c>
      <c r="E4039" s="32">
        <f>VLOOKUP($A4039,'0.5X SVXY-Web'!$A$1:$G$10000,5,0)</f>
        <v>32.060001</v>
      </c>
    </row>
    <row r="4040" spans="1:5" x14ac:dyDescent="0.25">
      <c r="A4040" s="1">
        <v>43930</v>
      </c>
      <c r="B4040" s="32">
        <f>VLOOKUP($A4040,'0.5X SVXY-Web'!$A$1:$G$10000,2,0)</f>
        <v>32.099997999999999</v>
      </c>
      <c r="C4040" s="32">
        <f>VLOOKUP($A4040,'0.5X SVXY-Web'!$A$1:$G$10000,3,0)</f>
        <v>32.439999</v>
      </c>
      <c r="D4040" s="32">
        <f>VLOOKUP($A4040,'0.5X SVXY-Web'!$A$1:$G$10000,4,0)</f>
        <v>31.879999000000002</v>
      </c>
      <c r="E4040" s="32">
        <f>VLOOKUP($A4040,'0.5X SVXY-Web'!$A$1:$G$10000,5,0)</f>
        <v>32.349997999999999</v>
      </c>
    </row>
    <row r="4041" spans="1:5" x14ac:dyDescent="0.25">
      <c r="A4041" s="1">
        <v>43934</v>
      </c>
      <c r="B4041" s="32">
        <f>VLOOKUP($A4041,'0.5X SVXY-Web'!$A$1:$G$10000,2,0)</f>
        <v>32.419998</v>
      </c>
      <c r="C4041" s="32">
        <f>VLOOKUP($A4041,'0.5X SVXY-Web'!$A$1:$G$10000,3,0)</f>
        <v>32.740001999999997</v>
      </c>
      <c r="D4041" s="32">
        <f>VLOOKUP($A4041,'0.5X SVXY-Web'!$A$1:$G$10000,4,0)</f>
        <v>32.029998999999997</v>
      </c>
      <c r="E4041" s="32">
        <f>VLOOKUP($A4041,'0.5X SVXY-Web'!$A$1:$G$10000,5,0)</f>
        <v>32.700001</v>
      </c>
    </row>
    <row r="4042" spans="1:5" x14ac:dyDescent="0.25">
      <c r="A4042" s="1">
        <v>43935</v>
      </c>
      <c r="B4042" s="32">
        <f>VLOOKUP($A4042,'0.5X SVXY-Web'!$A$1:$G$10000,2,0)</f>
        <v>33.68</v>
      </c>
      <c r="C4042" s="32">
        <f>VLOOKUP($A4042,'0.5X SVXY-Web'!$A$1:$G$10000,3,0)</f>
        <v>34.200001</v>
      </c>
      <c r="D4042" s="32">
        <f>VLOOKUP($A4042,'0.5X SVXY-Web'!$A$1:$G$10000,4,0)</f>
        <v>33.529998999999997</v>
      </c>
      <c r="E4042" s="32">
        <f>VLOOKUP($A4042,'0.5X SVXY-Web'!$A$1:$G$10000,5,0)</f>
        <v>34.07</v>
      </c>
    </row>
    <row r="4043" spans="1:5" x14ac:dyDescent="0.25">
      <c r="A4043" s="1">
        <v>43936</v>
      </c>
      <c r="B4043" s="32">
        <f>VLOOKUP($A4043,'0.5X SVXY-Web'!$A$1:$G$10000,2,0)</f>
        <v>32.830002</v>
      </c>
      <c r="C4043" s="32">
        <f>VLOOKUP($A4043,'0.5X SVXY-Web'!$A$1:$G$10000,3,0)</f>
        <v>33.119999</v>
      </c>
      <c r="D4043" s="32">
        <f>VLOOKUP($A4043,'0.5X SVXY-Web'!$A$1:$G$10000,4,0)</f>
        <v>32.150002000000001</v>
      </c>
      <c r="E4043" s="32">
        <f>VLOOKUP($A4043,'0.5X SVXY-Web'!$A$1:$G$10000,5,0)</f>
        <v>32.549999</v>
      </c>
    </row>
    <row r="4044" spans="1:5" x14ac:dyDescent="0.25">
      <c r="A4044" s="1">
        <v>43937</v>
      </c>
      <c r="B4044" s="32">
        <f>VLOOKUP($A4044,'0.5X SVXY-Web'!$A$1:$G$10000,2,0)</f>
        <v>32.43</v>
      </c>
      <c r="C4044" s="32">
        <f>VLOOKUP($A4044,'0.5X SVXY-Web'!$A$1:$G$10000,3,0)</f>
        <v>32.580002</v>
      </c>
      <c r="D4044" s="32">
        <f>VLOOKUP($A4044,'0.5X SVXY-Web'!$A$1:$G$10000,4,0)</f>
        <v>31.959999</v>
      </c>
      <c r="E4044" s="32">
        <f>VLOOKUP($A4044,'0.5X SVXY-Web'!$A$1:$G$10000,5,0)</f>
        <v>32.470001000000003</v>
      </c>
    </row>
    <row r="4045" spans="1:5" x14ac:dyDescent="0.25">
      <c r="A4045" s="1">
        <v>43938</v>
      </c>
      <c r="B4045" s="32">
        <f>VLOOKUP($A4045,'0.5X SVXY-Web'!$A$1:$G$10000,2,0)</f>
        <v>33.07</v>
      </c>
      <c r="C4045" s="32">
        <f>VLOOKUP($A4045,'0.5X SVXY-Web'!$A$1:$G$10000,3,0)</f>
        <v>33.200001</v>
      </c>
      <c r="D4045" s="32">
        <f>VLOOKUP($A4045,'0.5X SVXY-Web'!$A$1:$G$10000,4,0)</f>
        <v>32.580002</v>
      </c>
      <c r="E4045" s="32">
        <f>VLOOKUP($A4045,'0.5X SVXY-Web'!$A$1:$G$10000,5,0)</f>
        <v>33.159999999999997</v>
      </c>
    </row>
    <row r="4046" spans="1:5" x14ac:dyDescent="0.25">
      <c r="A4046" s="1">
        <v>43941</v>
      </c>
      <c r="B4046" s="32">
        <f>VLOOKUP($A4046,'0.5X SVXY-Web'!$A$1:$G$10000,2,0)</f>
        <v>32.18</v>
      </c>
      <c r="C4046" s="32">
        <f>VLOOKUP($A4046,'0.5X SVXY-Web'!$A$1:$G$10000,3,0)</f>
        <v>32.630001</v>
      </c>
      <c r="D4046" s="32">
        <f>VLOOKUP($A4046,'0.5X SVXY-Web'!$A$1:$G$10000,4,0)</f>
        <v>31.389999</v>
      </c>
      <c r="E4046" s="32">
        <f>VLOOKUP($A4046,'0.5X SVXY-Web'!$A$1:$G$10000,5,0)</f>
        <v>31.41</v>
      </c>
    </row>
    <row r="4047" spans="1:5" x14ac:dyDescent="0.25">
      <c r="A4047" s="1">
        <v>43942</v>
      </c>
      <c r="B4047" s="32">
        <f>VLOOKUP($A4047,'0.5X SVXY-Web'!$A$1:$G$10000,2,0)</f>
        <v>30.26</v>
      </c>
      <c r="C4047" s="32">
        <f>VLOOKUP($A4047,'0.5X SVXY-Web'!$A$1:$G$10000,3,0)</f>
        <v>30.370000999999998</v>
      </c>
      <c r="D4047" s="32">
        <f>VLOOKUP($A4047,'0.5X SVXY-Web'!$A$1:$G$10000,4,0)</f>
        <v>29.5</v>
      </c>
      <c r="E4047" s="32">
        <f>VLOOKUP($A4047,'0.5X SVXY-Web'!$A$1:$G$10000,5,0)</f>
        <v>30.139999</v>
      </c>
    </row>
    <row r="4048" spans="1:5" x14ac:dyDescent="0.25">
      <c r="A4048" s="1">
        <v>43943</v>
      </c>
      <c r="B4048" s="32">
        <f>VLOOKUP($A4048,'0.5X SVXY-Web'!$A$1:$G$10000,2,0)</f>
        <v>30.610001</v>
      </c>
      <c r="C4048" s="32">
        <f>VLOOKUP($A4048,'0.5X SVXY-Web'!$A$1:$G$10000,3,0)</f>
        <v>30.99</v>
      </c>
      <c r="D4048" s="32">
        <f>VLOOKUP($A4048,'0.5X SVXY-Web'!$A$1:$G$10000,4,0)</f>
        <v>30.4</v>
      </c>
      <c r="E4048" s="32">
        <f>VLOOKUP($A4048,'0.5X SVXY-Web'!$A$1:$G$10000,5,0)</f>
        <v>30.860001</v>
      </c>
    </row>
    <row r="4049" spans="1:5" x14ac:dyDescent="0.25">
      <c r="A4049" s="1">
        <v>43944</v>
      </c>
      <c r="B4049" s="32">
        <f>VLOOKUP($A4049,'0.5X SVXY-Web'!$A$1:$G$10000,2,0)</f>
        <v>31.049999</v>
      </c>
      <c r="C4049" s="32">
        <f>VLOOKUP($A4049,'0.5X SVXY-Web'!$A$1:$G$10000,3,0)</f>
        <v>31.35</v>
      </c>
      <c r="D4049" s="32">
        <f>VLOOKUP($A4049,'0.5X SVXY-Web'!$A$1:$G$10000,4,0)</f>
        <v>30.6</v>
      </c>
      <c r="E4049" s="32">
        <f>VLOOKUP($A4049,'0.5X SVXY-Web'!$A$1:$G$10000,5,0)</f>
        <v>30.889999</v>
      </c>
    </row>
    <row r="4050" spans="1:5" x14ac:dyDescent="0.25">
      <c r="A4050" s="1">
        <v>43945</v>
      </c>
      <c r="B4050" s="32">
        <f>VLOOKUP($A4050,'0.5X SVXY-Web'!$A$1:$G$10000,2,0)</f>
        <v>31.190000999999999</v>
      </c>
      <c r="C4050" s="32">
        <f>VLOOKUP($A4050,'0.5X SVXY-Web'!$A$1:$G$10000,3,0)</f>
        <v>31.790001</v>
      </c>
      <c r="D4050" s="32">
        <f>VLOOKUP($A4050,'0.5X SVXY-Web'!$A$1:$G$10000,4,0)</f>
        <v>30.98</v>
      </c>
      <c r="E4050" s="32">
        <f>VLOOKUP($A4050,'0.5X SVXY-Web'!$A$1:$G$10000,5,0)</f>
        <v>31.73</v>
      </c>
    </row>
    <row r="4051" spans="1:5" x14ac:dyDescent="0.25">
      <c r="A4051" s="1">
        <v>43948</v>
      </c>
      <c r="B4051" s="32">
        <f>VLOOKUP($A4051,'0.5X SVXY-Web'!$A$1:$G$10000,2,0)</f>
        <v>32.229999999999997</v>
      </c>
      <c r="C4051" s="32">
        <f>VLOOKUP($A4051,'0.5X SVXY-Web'!$A$1:$G$10000,3,0)</f>
        <v>33.159999999999997</v>
      </c>
      <c r="D4051" s="32">
        <f>VLOOKUP($A4051,'0.5X SVXY-Web'!$A$1:$G$10000,4,0)</f>
        <v>32.18</v>
      </c>
      <c r="E4051" s="32">
        <f>VLOOKUP($A4051,'0.5X SVXY-Web'!$A$1:$G$10000,5,0)</f>
        <v>32.970001000000003</v>
      </c>
    </row>
    <row r="4052" spans="1:5" x14ac:dyDescent="0.25">
      <c r="A4052" s="1">
        <v>43949</v>
      </c>
      <c r="B4052" s="32">
        <f>VLOOKUP($A4052,'0.5X SVXY-Web'!$A$1:$G$10000,2,0)</f>
        <v>33.459999000000003</v>
      </c>
      <c r="C4052" s="32">
        <f>VLOOKUP($A4052,'0.5X SVXY-Web'!$A$1:$G$10000,3,0)</f>
        <v>33.580002</v>
      </c>
      <c r="D4052" s="32">
        <f>VLOOKUP($A4052,'0.5X SVXY-Web'!$A$1:$G$10000,4,0)</f>
        <v>32.459999000000003</v>
      </c>
      <c r="E4052" s="32">
        <f>VLOOKUP($A4052,'0.5X SVXY-Web'!$A$1:$G$10000,5,0)</f>
        <v>32.639999000000003</v>
      </c>
    </row>
    <row r="4053" spans="1:5" x14ac:dyDescent="0.25">
      <c r="A4053" s="1">
        <v>43950</v>
      </c>
      <c r="B4053" s="32">
        <f>VLOOKUP($A4053,'0.5X SVXY-Web'!$A$1:$G$10000,2,0)</f>
        <v>33.590000000000003</v>
      </c>
      <c r="C4053" s="32">
        <f>VLOOKUP($A4053,'0.5X SVXY-Web'!$A$1:$G$10000,3,0)</f>
        <v>34.029998999999997</v>
      </c>
      <c r="D4053" s="32">
        <f>VLOOKUP($A4053,'0.5X SVXY-Web'!$A$1:$G$10000,4,0)</f>
        <v>33.540000999999997</v>
      </c>
      <c r="E4053" s="32">
        <f>VLOOKUP($A4053,'0.5X SVXY-Web'!$A$1:$G$10000,5,0)</f>
        <v>33.689999</v>
      </c>
    </row>
    <row r="4054" spans="1:5" x14ac:dyDescent="0.25">
      <c r="A4054" s="1">
        <v>43951</v>
      </c>
      <c r="B4054" s="32">
        <f>VLOOKUP($A4054,'0.5X SVXY-Web'!$A$1:$G$10000,2,0)</f>
        <v>33.290000999999997</v>
      </c>
      <c r="C4054" s="32">
        <f>VLOOKUP($A4054,'0.5X SVXY-Web'!$A$1:$G$10000,3,0)</f>
        <v>33.290000999999997</v>
      </c>
      <c r="D4054" s="32">
        <f>VLOOKUP($A4054,'0.5X SVXY-Web'!$A$1:$G$10000,4,0)</f>
        <v>32.470001000000003</v>
      </c>
      <c r="E4054" s="32">
        <f>VLOOKUP($A4054,'0.5X SVXY-Web'!$A$1:$G$10000,5,0)</f>
        <v>33.119999</v>
      </c>
    </row>
    <row r="4055" spans="1:5" x14ac:dyDescent="0.25">
      <c r="A4055" s="1">
        <v>43952</v>
      </c>
      <c r="B4055" s="32">
        <f>VLOOKUP($A4055,'0.5X SVXY-Web'!$A$1:$G$10000,2,0)</f>
        <v>31.719999000000001</v>
      </c>
      <c r="C4055" s="32">
        <f>VLOOKUP($A4055,'0.5X SVXY-Web'!$A$1:$G$10000,3,0)</f>
        <v>32.029998999999997</v>
      </c>
      <c r="D4055" s="32">
        <f>VLOOKUP($A4055,'0.5X SVXY-Web'!$A$1:$G$10000,4,0)</f>
        <v>31.27</v>
      </c>
      <c r="E4055" s="32">
        <f>VLOOKUP($A4055,'0.5X SVXY-Web'!$A$1:$G$10000,5,0)</f>
        <v>31.610001</v>
      </c>
    </row>
    <row r="4056" spans="1:5" x14ac:dyDescent="0.25">
      <c r="A4056" s="1">
        <v>43955</v>
      </c>
      <c r="B4056" s="32">
        <f>VLOOKUP($A4056,'0.5X SVXY-Web'!$A$1:$G$10000,2,0)</f>
        <v>31.1</v>
      </c>
      <c r="C4056" s="32">
        <f>VLOOKUP($A4056,'0.5X SVXY-Web'!$A$1:$G$10000,3,0)</f>
        <v>31.99</v>
      </c>
      <c r="D4056" s="32">
        <f>VLOOKUP($A4056,'0.5X SVXY-Web'!$A$1:$G$10000,4,0)</f>
        <v>30.93</v>
      </c>
      <c r="E4056" s="32">
        <f>VLOOKUP($A4056,'0.5X SVXY-Web'!$A$1:$G$10000,5,0)</f>
        <v>31.93</v>
      </c>
    </row>
    <row r="4057" spans="1:5" x14ac:dyDescent="0.25">
      <c r="A4057" s="1">
        <v>43956</v>
      </c>
      <c r="B4057" s="32">
        <f>VLOOKUP($A4057,'0.5X SVXY-Web'!$A$1:$G$10000,2,0)</f>
        <v>32.529998999999997</v>
      </c>
      <c r="C4057" s="32">
        <f>VLOOKUP($A4057,'0.5X SVXY-Web'!$A$1:$G$10000,3,0)</f>
        <v>33.029998999999997</v>
      </c>
      <c r="D4057" s="32">
        <f>VLOOKUP($A4057,'0.5X SVXY-Web'!$A$1:$G$10000,4,0)</f>
        <v>32.479999999999997</v>
      </c>
      <c r="E4057" s="32">
        <f>VLOOKUP($A4057,'0.5X SVXY-Web'!$A$1:$G$10000,5,0)</f>
        <v>32.599997999999999</v>
      </c>
    </row>
    <row r="4058" spans="1:5" x14ac:dyDescent="0.25">
      <c r="A4058" s="1">
        <v>43957</v>
      </c>
      <c r="B4058" s="32">
        <f>VLOOKUP($A4058,'0.5X SVXY-Web'!$A$1:$G$10000,2,0)</f>
        <v>32.860000999999997</v>
      </c>
      <c r="C4058" s="32">
        <f>VLOOKUP($A4058,'0.5X SVXY-Web'!$A$1:$G$10000,3,0)</f>
        <v>32.990001999999997</v>
      </c>
      <c r="D4058" s="32">
        <f>VLOOKUP($A4058,'0.5X SVXY-Web'!$A$1:$G$10000,4,0)</f>
        <v>32.32</v>
      </c>
      <c r="E4058" s="32">
        <f>VLOOKUP($A4058,'0.5X SVXY-Web'!$A$1:$G$10000,5,0)</f>
        <v>32.32</v>
      </c>
    </row>
    <row r="4059" spans="1:5" x14ac:dyDescent="0.25">
      <c r="A4059" s="1">
        <v>43958</v>
      </c>
      <c r="B4059" s="32">
        <f>VLOOKUP($A4059,'0.5X SVXY-Web'!$A$1:$G$10000,2,0)</f>
        <v>32.909999999999997</v>
      </c>
      <c r="C4059" s="32">
        <f>VLOOKUP($A4059,'0.5X SVXY-Web'!$A$1:$G$10000,3,0)</f>
        <v>33.200001</v>
      </c>
      <c r="D4059" s="32">
        <f>VLOOKUP($A4059,'0.5X SVXY-Web'!$A$1:$G$10000,4,0)</f>
        <v>32.82</v>
      </c>
      <c r="E4059" s="32">
        <f>VLOOKUP($A4059,'0.5X SVXY-Web'!$A$1:$G$10000,5,0)</f>
        <v>33.049999</v>
      </c>
    </row>
    <row r="4060" spans="1:5" x14ac:dyDescent="0.25">
      <c r="A4060" s="1">
        <v>43959</v>
      </c>
      <c r="B4060" s="32">
        <f>VLOOKUP($A4060,'0.5X SVXY-Web'!$A$1:$G$10000,2,0)</f>
        <v>33.520000000000003</v>
      </c>
      <c r="C4060" s="32">
        <f>VLOOKUP($A4060,'0.5X SVXY-Web'!$A$1:$G$10000,3,0)</f>
        <v>34.209999000000003</v>
      </c>
      <c r="D4060" s="32">
        <f>VLOOKUP($A4060,'0.5X SVXY-Web'!$A$1:$G$10000,4,0)</f>
        <v>33.400002000000001</v>
      </c>
      <c r="E4060" s="32">
        <f>VLOOKUP($A4060,'0.5X SVXY-Web'!$A$1:$G$10000,5,0)</f>
        <v>34.209999000000003</v>
      </c>
    </row>
    <row r="4061" spans="1:5" x14ac:dyDescent="0.25">
      <c r="A4061" s="1">
        <v>43962</v>
      </c>
      <c r="B4061" s="32">
        <f>VLOOKUP($A4061,'0.5X SVXY-Web'!$A$1:$G$10000,2,0)</f>
        <v>33.720001000000003</v>
      </c>
      <c r="C4061" s="32">
        <f>VLOOKUP($A4061,'0.5X SVXY-Web'!$A$1:$G$10000,3,0)</f>
        <v>35.389999000000003</v>
      </c>
      <c r="D4061" s="32">
        <f>VLOOKUP($A4061,'0.5X SVXY-Web'!$A$1:$G$10000,4,0)</f>
        <v>33.659999999999997</v>
      </c>
      <c r="E4061" s="32">
        <f>VLOOKUP($A4061,'0.5X SVXY-Web'!$A$1:$G$10000,5,0)</f>
        <v>35.349997999999999</v>
      </c>
    </row>
    <row r="4062" spans="1:5" x14ac:dyDescent="0.25">
      <c r="A4062" s="1">
        <v>43963</v>
      </c>
      <c r="B4062" s="32">
        <f>VLOOKUP($A4062,'0.5X SVXY-Web'!$A$1:$G$10000,2,0)</f>
        <v>35.869999</v>
      </c>
      <c r="C4062" s="32">
        <f>VLOOKUP($A4062,'0.5X SVXY-Web'!$A$1:$G$10000,3,0)</f>
        <v>35.970001000000003</v>
      </c>
      <c r="D4062" s="32">
        <f>VLOOKUP($A4062,'0.5X SVXY-Web'!$A$1:$G$10000,4,0)</f>
        <v>33.5</v>
      </c>
      <c r="E4062" s="32">
        <f>VLOOKUP($A4062,'0.5X SVXY-Web'!$A$1:$G$10000,5,0)</f>
        <v>33.5</v>
      </c>
    </row>
    <row r="4063" spans="1:5" x14ac:dyDescent="0.25">
      <c r="A4063" s="1">
        <v>43964</v>
      </c>
      <c r="B4063" s="32">
        <f>VLOOKUP($A4063,'0.5X SVXY-Web'!$A$1:$G$10000,2,0)</f>
        <v>33.169998</v>
      </c>
      <c r="C4063" s="32">
        <f>VLOOKUP($A4063,'0.5X SVXY-Web'!$A$1:$G$10000,3,0)</f>
        <v>33.490001999999997</v>
      </c>
      <c r="D4063" s="32">
        <f>VLOOKUP($A4063,'0.5X SVXY-Web'!$A$1:$G$10000,4,0)</f>
        <v>31.059999000000001</v>
      </c>
      <c r="E4063" s="32">
        <f>VLOOKUP($A4063,'0.5X SVXY-Web'!$A$1:$G$10000,5,0)</f>
        <v>31.709999</v>
      </c>
    </row>
    <row r="4064" spans="1:5" x14ac:dyDescent="0.25">
      <c r="A4064" s="1">
        <v>43965</v>
      </c>
      <c r="B4064" s="32">
        <f>VLOOKUP($A4064,'0.5X SVXY-Web'!$A$1:$G$10000,2,0)</f>
        <v>30.969999000000001</v>
      </c>
      <c r="C4064" s="32">
        <f>VLOOKUP($A4064,'0.5X SVXY-Web'!$A$1:$G$10000,3,0)</f>
        <v>32.540000999999997</v>
      </c>
      <c r="D4064" s="32">
        <f>VLOOKUP($A4064,'0.5X SVXY-Web'!$A$1:$G$10000,4,0)</f>
        <v>30.440000999999999</v>
      </c>
      <c r="E4064" s="32">
        <f>VLOOKUP($A4064,'0.5X SVXY-Web'!$A$1:$G$10000,5,0)</f>
        <v>32.540000999999997</v>
      </c>
    </row>
    <row r="4065" spans="1:5" x14ac:dyDescent="0.25">
      <c r="A4065" s="1">
        <v>43966</v>
      </c>
      <c r="B4065" s="32">
        <f>VLOOKUP($A4065,'0.5X SVXY-Web'!$A$1:$G$10000,2,0)</f>
        <v>31.75</v>
      </c>
      <c r="C4065" s="32">
        <f>VLOOKUP($A4065,'0.5X SVXY-Web'!$A$1:$G$10000,3,0)</f>
        <v>32.959999000000003</v>
      </c>
      <c r="D4065" s="32">
        <f>VLOOKUP($A4065,'0.5X SVXY-Web'!$A$1:$G$10000,4,0)</f>
        <v>31.5</v>
      </c>
      <c r="E4065" s="32">
        <f>VLOOKUP($A4065,'0.5X SVXY-Web'!$A$1:$G$10000,5,0)</f>
        <v>32.959999000000003</v>
      </c>
    </row>
    <row r="4066" spans="1:5" x14ac:dyDescent="0.25">
      <c r="A4066" s="1">
        <v>43969</v>
      </c>
      <c r="B4066" s="32">
        <f>VLOOKUP($A4066,'0.5X SVXY-Web'!$A$1:$G$10000,2,0)</f>
        <v>34.029998999999997</v>
      </c>
      <c r="C4066" s="32">
        <f>VLOOKUP($A4066,'0.5X SVXY-Web'!$A$1:$G$10000,3,0)</f>
        <v>34.200001</v>
      </c>
      <c r="D4066" s="32">
        <f>VLOOKUP($A4066,'0.5X SVXY-Web'!$A$1:$G$10000,4,0)</f>
        <v>33.709999000000003</v>
      </c>
      <c r="E4066" s="32">
        <f>VLOOKUP($A4066,'0.5X SVXY-Web'!$A$1:$G$10000,5,0)</f>
        <v>33.990001999999997</v>
      </c>
    </row>
    <row r="4067" spans="1:5" x14ac:dyDescent="0.25">
      <c r="A4067" s="1">
        <v>43970</v>
      </c>
      <c r="B4067" s="32">
        <f>VLOOKUP($A4067,'0.5X SVXY-Web'!$A$1:$G$10000,2,0)</f>
        <v>33.860000999999997</v>
      </c>
      <c r="C4067" s="32">
        <f>VLOOKUP($A4067,'0.5X SVXY-Web'!$A$1:$G$10000,3,0)</f>
        <v>34.270000000000003</v>
      </c>
      <c r="D4067" s="32">
        <f>VLOOKUP($A4067,'0.5X SVXY-Web'!$A$1:$G$10000,4,0)</f>
        <v>33.060001</v>
      </c>
      <c r="E4067" s="32">
        <f>VLOOKUP($A4067,'0.5X SVXY-Web'!$A$1:$G$10000,5,0)</f>
        <v>33.060001</v>
      </c>
    </row>
    <row r="4068" spans="1:5" x14ac:dyDescent="0.25">
      <c r="A4068" s="1">
        <v>43971</v>
      </c>
      <c r="B4068" s="32">
        <f>VLOOKUP($A4068,'0.5X SVXY-Web'!$A$1:$G$10000,2,0)</f>
        <v>33.860000999999997</v>
      </c>
      <c r="C4068" s="32">
        <f>VLOOKUP($A4068,'0.5X SVXY-Web'!$A$1:$G$10000,3,0)</f>
        <v>34.139999000000003</v>
      </c>
      <c r="D4068" s="32">
        <f>VLOOKUP($A4068,'0.5X SVXY-Web'!$A$1:$G$10000,4,0)</f>
        <v>33.509998000000003</v>
      </c>
      <c r="E4068" s="32">
        <f>VLOOKUP($A4068,'0.5X SVXY-Web'!$A$1:$G$10000,5,0)</f>
        <v>34.07</v>
      </c>
    </row>
    <row r="4069" spans="1:5" x14ac:dyDescent="0.25">
      <c r="A4069" s="1">
        <v>43972</v>
      </c>
      <c r="B4069" s="32">
        <f>VLOOKUP($A4069,'0.5X SVXY-Web'!$A$1:$G$10000,2,0)</f>
        <v>34.150002000000001</v>
      </c>
      <c r="C4069" s="32">
        <f>VLOOKUP($A4069,'0.5X SVXY-Web'!$A$1:$G$10000,3,0)</f>
        <v>34.299999</v>
      </c>
      <c r="D4069" s="32">
        <f>VLOOKUP($A4069,'0.5X SVXY-Web'!$A$1:$G$10000,4,0)</f>
        <v>33.279998999999997</v>
      </c>
      <c r="E4069" s="32">
        <f>VLOOKUP($A4069,'0.5X SVXY-Web'!$A$1:$G$10000,5,0)</f>
        <v>33.700001</v>
      </c>
    </row>
    <row r="4070" spans="1:5" x14ac:dyDescent="0.25">
      <c r="A4070" s="1">
        <v>43973</v>
      </c>
      <c r="B4070" s="32">
        <f>VLOOKUP($A4070,'0.5X SVXY-Web'!$A$1:$G$10000,2,0)</f>
        <v>33.520000000000003</v>
      </c>
      <c r="C4070" s="32">
        <f>VLOOKUP($A4070,'0.5X SVXY-Web'!$A$1:$G$10000,3,0)</f>
        <v>33.849997999999999</v>
      </c>
      <c r="D4070" s="32">
        <f>VLOOKUP($A4070,'0.5X SVXY-Web'!$A$1:$G$10000,4,0)</f>
        <v>33.25</v>
      </c>
      <c r="E4070" s="32">
        <f>VLOOKUP($A4070,'0.5X SVXY-Web'!$A$1:$G$10000,5,0)</f>
        <v>33.799999</v>
      </c>
    </row>
    <row r="4071" spans="1:5" x14ac:dyDescent="0.25">
      <c r="A4071" s="1">
        <v>43977</v>
      </c>
      <c r="B4071" s="32">
        <f>VLOOKUP($A4071,'0.5X SVXY-Web'!$A$1:$G$10000,2,0)</f>
        <v>34.590000000000003</v>
      </c>
      <c r="C4071" s="32">
        <f>VLOOKUP($A4071,'0.5X SVXY-Web'!$A$1:$G$10000,3,0)</f>
        <v>34.619999</v>
      </c>
      <c r="D4071" s="32">
        <f>VLOOKUP($A4071,'0.5X SVXY-Web'!$A$1:$G$10000,4,0)</f>
        <v>33.889999000000003</v>
      </c>
      <c r="E4071" s="32">
        <f>VLOOKUP($A4071,'0.5X SVXY-Web'!$A$1:$G$10000,5,0)</f>
        <v>33.979999999999997</v>
      </c>
    </row>
    <row r="4072" spans="1:5" x14ac:dyDescent="0.25">
      <c r="A4072" s="1">
        <v>43978</v>
      </c>
      <c r="B4072" s="32">
        <f>VLOOKUP($A4072,'0.5X SVXY-Web'!$A$1:$G$10000,2,0)</f>
        <v>34.459999000000003</v>
      </c>
      <c r="C4072" s="32">
        <f>VLOOKUP($A4072,'0.5X SVXY-Web'!$A$1:$G$10000,3,0)</f>
        <v>34.479999999999997</v>
      </c>
      <c r="D4072" s="32">
        <f>VLOOKUP($A4072,'0.5X SVXY-Web'!$A$1:$G$10000,4,0)</f>
        <v>33.259998000000003</v>
      </c>
      <c r="E4072" s="32">
        <f>VLOOKUP($A4072,'0.5X SVXY-Web'!$A$1:$G$10000,5,0)</f>
        <v>34.380001</v>
      </c>
    </row>
    <row r="4073" spans="1:5" x14ac:dyDescent="0.25">
      <c r="A4073" s="1">
        <v>43979</v>
      </c>
      <c r="B4073" s="32">
        <f>VLOOKUP($A4073,'0.5X SVXY-Web'!$A$1:$G$10000,2,0)</f>
        <v>34.25</v>
      </c>
      <c r="C4073" s="32">
        <f>VLOOKUP($A4073,'0.5X SVXY-Web'!$A$1:$G$10000,3,0)</f>
        <v>34.360000999999997</v>
      </c>
      <c r="D4073" s="32">
        <f>VLOOKUP($A4073,'0.5X SVXY-Web'!$A$1:$G$10000,4,0)</f>
        <v>33.490001999999997</v>
      </c>
      <c r="E4073" s="32">
        <f>VLOOKUP($A4073,'0.5X SVXY-Web'!$A$1:$G$10000,5,0)</f>
        <v>33.669998</v>
      </c>
    </row>
    <row r="4074" spans="1:5" x14ac:dyDescent="0.25">
      <c r="A4074" s="1">
        <v>43980</v>
      </c>
      <c r="B4074" s="32">
        <f>VLOOKUP($A4074,'0.5X SVXY-Web'!$A$1:$G$10000,2,0)</f>
        <v>33.57</v>
      </c>
      <c r="C4074" s="32">
        <f>VLOOKUP($A4074,'0.5X SVXY-Web'!$A$1:$G$10000,3,0)</f>
        <v>34.32</v>
      </c>
      <c r="D4074" s="32">
        <f>VLOOKUP($A4074,'0.5X SVXY-Web'!$A$1:$G$10000,4,0)</f>
        <v>33.279998999999997</v>
      </c>
      <c r="E4074" s="32">
        <f>VLOOKUP($A4074,'0.5X SVXY-Web'!$A$1:$G$10000,5,0)</f>
        <v>34.32</v>
      </c>
    </row>
    <row r="4075" spans="1:5" x14ac:dyDescent="0.25">
      <c r="A4075" s="1">
        <v>43983</v>
      </c>
      <c r="B4075" s="32">
        <f>VLOOKUP($A4075,'0.5X SVXY-Web'!$A$1:$G$10000,2,0)</f>
        <v>33.860000999999997</v>
      </c>
      <c r="C4075" s="32">
        <f>VLOOKUP($A4075,'0.5X SVXY-Web'!$A$1:$G$10000,3,0)</f>
        <v>34.290000999999997</v>
      </c>
      <c r="D4075" s="32">
        <f>VLOOKUP($A4075,'0.5X SVXY-Web'!$A$1:$G$10000,4,0)</f>
        <v>33.770000000000003</v>
      </c>
      <c r="E4075" s="32">
        <f>VLOOKUP($A4075,'0.5X SVXY-Web'!$A$1:$G$10000,5,0)</f>
        <v>34.150002000000001</v>
      </c>
    </row>
    <row r="4076" spans="1:5" x14ac:dyDescent="0.25">
      <c r="A4076" s="1">
        <v>43984</v>
      </c>
      <c r="B4076" s="32">
        <f>VLOOKUP($A4076,'0.5X SVXY-Web'!$A$1:$G$10000,2,0)</f>
        <v>34.25</v>
      </c>
      <c r="C4076" s="32">
        <f>VLOOKUP($A4076,'0.5X SVXY-Web'!$A$1:$G$10000,3,0)</f>
        <v>34.659999999999997</v>
      </c>
      <c r="D4076" s="32">
        <f>VLOOKUP($A4076,'0.5X SVXY-Web'!$A$1:$G$10000,4,0)</f>
        <v>34.060001</v>
      </c>
      <c r="E4076" s="32">
        <f>VLOOKUP($A4076,'0.5X SVXY-Web'!$A$1:$G$10000,5,0)</f>
        <v>34.619999</v>
      </c>
    </row>
    <row r="4077" spans="1:5" x14ac:dyDescent="0.25">
      <c r="A4077" s="1">
        <v>43985</v>
      </c>
      <c r="B4077" s="32">
        <f>VLOOKUP($A4077,'0.5X SVXY-Web'!$A$1:$G$10000,2,0)</f>
        <v>35</v>
      </c>
      <c r="C4077" s="32">
        <f>VLOOKUP($A4077,'0.5X SVXY-Web'!$A$1:$G$10000,3,0)</f>
        <v>35.479999999999997</v>
      </c>
      <c r="D4077" s="32">
        <f>VLOOKUP($A4077,'0.5X SVXY-Web'!$A$1:$G$10000,4,0)</f>
        <v>34.889999000000003</v>
      </c>
      <c r="E4077" s="32">
        <f>VLOOKUP($A4077,'0.5X SVXY-Web'!$A$1:$G$10000,5,0)</f>
        <v>35.409999999999997</v>
      </c>
    </row>
    <row r="4078" spans="1:5" x14ac:dyDescent="0.25">
      <c r="A4078" s="1">
        <v>43986</v>
      </c>
      <c r="B4078" s="32">
        <f>VLOOKUP($A4078,'0.5X SVXY-Web'!$A$1:$G$10000,2,0)</f>
        <v>35.299999</v>
      </c>
      <c r="C4078" s="32">
        <f>VLOOKUP($A4078,'0.5X SVXY-Web'!$A$1:$G$10000,3,0)</f>
        <v>36.049999</v>
      </c>
      <c r="D4078" s="32">
        <f>VLOOKUP($A4078,'0.5X SVXY-Web'!$A$1:$G$10000,4,0)</f>
        <v>35.119999</v>
      </c>
      <c r="E4078" s="32">
        <f>VLOOKUP($A4078,'0.5X SVXY-Web'!$A$1:$G$10000,5,0)</f>
        <v>35.540000999999997</v>
      </c>
    </row>
    <row r="4079" spans="1:5" x14ac:dyDescent="0.25">
      <c r="A4079" s="1">
        <v>43987</v>
      </c>
      <c r="B4079" s="32">
        <f>VLOOKUP($A4079,'0.5X SVXY-Web'!$A$1:$G$10000,2,0)</f>
        <v>36.630001</v>
      </c>
      <c r="C4079" s="32">
        <f>VLOOKUP($A4079,'0.5X SVXY-Web'!$A$1:$G$10000,3,0)</f>
        <v>36.689999</v>
      </c>
      <c r="D4079" s="32">
        <f>VLOOKUP($A4079,'0.5X SVXY-Web'!$A$1:$G$10000,4,0)</f>
        <v>36.259998000000003</v>
      </c>
      <c r="E4079" s="32">
        <f>VLOOKUP($A4079,'0.5X SVXY-Web'!$A$1:$G$10000,5,0)</f>
        <v>36.479999999999997</v>
      </c>
    </row>
    <row r="4080" spans="1:5" x14ac:dyDescent="0.25">
      <c r="A4080" s="1">
        <v>43990</v>
      </c>
      <c r="B4080" s="32">
        <f>VLOOKUP($A4080,'0.5X SVXY-Web'!$A$1:$G$10000,2,0)</f>
        <v>36.520000000000003</v>
      </c>
      <c r="C4080" s="32">
        <f>VLOOKUP($A4080,'0.5X SVXY-Web'!$A$1:$G$10000,3,0)</f>
        <v>36.610000999999997</v>
      </c>
      <c r="D4080" s="32">
        <f>VLOOKUP($A4080,'0.5X SVXY-Web'!$A$1:$G$10000,4,0)</f>
        <v>35.880001</v>
      </c>
      <c r="E4080" s="32">
        <f>VLOOKUP($A4080,'0.5X SVXY-Web'!$A$1:$G$10000,5,0)</f>
        <v>36.07</v>
      </c>
    </row>
    <row r="4081" spans="1:5" x14ac:dyDescent="0.25">
      <c r="A4081" s="1">
        <v>43991</v>
      </c>
      <c r="B4081" s="32">
        <f>VLOOKUP($A4081,'0.5X SVXY-Web'!$A$1:$G$10000,2,0)</f>
        <v>35.540000999999997</v>
      </c>
      <c r="C4081" s="32">
        <f>VLOOKUP($A4081,'0.5X SVXY-Web'!$A$1:$G$10000,3,0)</f>
        <v>35.669998</v>
      </c>
      <c r="D4081" s="32">
        <f>VLOOKUP($A4081,'0.5X SVXY-Web'!$A$1:$G$10000,4,0)</f>
        <v>35.029998999999997</v>
      </c>
      <c r="E4081" s="32">
        <f>VLOOKUP($A4081,'0.5X SVXY-Web'!$A$1:$G$10000,5,0)</f>
        <v>35.169998</v>
      </c>
    </row>
    <row r="4082" spans="1:5" x14ac:dyDescent="0.25">
      <c r="A4082" s="1">
        <v>43992</v>
      </c>
      <c r="B4082" s="32">
        <f>VLOOKUP($A4082,'0.5X SVXY-Web'!$A$1:$G$10000,2,0)</f>
        <v>35.020000000000003</v>
      </c>
      <c r="C4082" s="32">
        <f>VLOOKUP($A4082,'0.5X SVXY-Web'!$A$1:$G$10000,3,0)</f>
        <v>35.909999999999997</v>
      </c>
      <c r="D4082" s="32">
        <f>VLOOKUP($A4082,'0.5X SVXY-Web'!$A$1:$G$10000,4,0)</f>
        <v>34.689999</v>
      </c>
      <c r="E4082" s="32">
        <f>VLOOKUP($A4082,'0.5X SVXY-Web'!$A$1:$G$10000,5,0)</f>
        <v>35.259998000000003</v>
      </c>
    </row>
    <row r="4083" spans="1:5" x14ac:dyDescent="0.25">
      <c r="A4083" s="1">
        <v>43993</v>
      </c>
      <c r="B4083" s="32">
        <f>VLOOKUP($A4083,'0.5X SVXY-Web'!$A$1:$G$10000,2,0)</f>
        <v>33.279998999999997</v>
      </c>
      <c r="C4083" s="32">
        <f>VLOOKUP($A4083,'0.5X SVXY-Web'!$A$1:$G$10000,3,0)</f>
        <v>34.090000000000003</v>
      </c>
      <c r="D4083" s="32">
        <f>VLOOKUP($A4083,'0.5X SVXY-Web'!$A$1:$G$10000,4,0)</f>
        <v>28.950001</v>
      </c>
      <c r="E4083" s="32">
        <f>VLOOKUP($A4083,'0.5X SVXY-Web'!$A$1:$G$10000,5,0)</f>
        <v>29.290001</v>
      </c>
    </row>
    <row r="4084" spans="1:5" x14ac:dyDescent="0.25">
      <c r="A4084" s="1">
        <v>43994</v>
      </c>
      <c r="B4084" s="32">
        <f>VLOOKUP($A4084,'0.5X SVXY-Web'!$A$1:$G$10000,2,0)</f>
        <v>29.940000999999999</v>
      </c>
      <c r="C4084" s="32">
        <f>VLOOKUP($A4084,'0.5X SVXY-Web'!$A$1:$G$10000,3,0)</f>
        <v>30.27</v>
      </c>
      <c r="D4084" s="32">
        <f>VLOOKUP($A4084,'0.5X SVXY-Web'!$A$1:$G$10000,4,0)</f>
        <v>27.790001</v>
      </c>
      <c r="E4084" s="32">
        <f>VLOOKUP($A4084,'0.5X SVXY-Web'!$A$1:$G$10000,5,0)</f>
        <v>29.799999</v>
      </c>
    </row>
    <row r="4085" spans="1:5" x14ac:dyDescent="0.25">
      <c r="A4085" s="1">
        <v>43997</v>
      </c>
      <c r="B4085" s="32">
        <f>VLOOKUP($A4085,'0.5X SVXY-Web'!$A$1:$G$10000,2,0)</f>
        <v>28.4</v>
      </c>
      <c r="C4085" s="32">
        <f>VLOOKUP($A4085,'0.5X SVXY-Web'!$A$1:$G$10000,3,0)</f>
        <v>30.33</v>
      </c>
      <c r="D4085" s="32">
        <f>VLOOKUP($A4085,'0.5X SVXY-Web'!$A$1:$G$10000,4,0)</f>
        <v>27.860001</v>
      </c>
      <c r="E4085" s="32">
        <f>VLOOKUP($A4085,'0.5X SVXY-Web'!$A$1:$G$10000,5,0)</f>
        <v>30.200001</v>
      </c>
    </row>
    <row r="4086" spans="1:5" x14ac:dyDescent="0.25">
      <c r="A4086" s="1">
        <v>43998</v>
      </c>
      <c r="B4086" s="32">
        <f>VLOOKUP($A4086,'0.5X SVXY-Web'!$A$1:$G$10000,2,0)</f>
        <v>31.18</v>
      </c>
      <c r="C4086" s="32">
        <f>VLOOKUP($A4086,'0.5X SVXY-Web'!$A$1:$G$10000,3,0)</f>
        <v>31.290001</v>
      </c>
      <c r="D4086" s="32">
        <f>VLOOKUP($A4086,'0.5X SVXY-Web'!$A$1:$G$10000,4,0)</f>
        <v>29.639999</v>
      </c>
      <c r="E4086" s="32">
        <f>VLOOKUP($A4086,'0.5X SVXY-Web'!$A$1:$G$10000,5,0)</f>
        <v>30.540001</v>
      </c>
    </row>
    <row r="4087" spans="1:5" x14ac:dyDescent="0.25">
      <c r="A4087" s="1">
        <v>43999</v>
      </c>
      <c r="B4087" s="32">
        <f>VLOOKUP($A4087,'0.5X SVXY-Web'!$A$1:$G$10000,2,0)</f>
        <v>30.66</v>
      </c>
      <c r="C4087" s="32">
        <f>VLOOKUP($A4087,'0.5X SVXY-Web'!$A$1:$G$10000,3,0)</f>
        <v>30.700001</v>
      </c>
      <c r="D4087" s="32">
        <f>VLOOKUP($A4087,'0.5X SVXY-Web'!$A$1:$G$10000,4,0)</f>
        <v>30.030000999999999</v>
      </c>
      <c r="E4087" s="32">
        <f>VLOOKUP($A4087,'0.5X SVXY-Web'!$A$1:$G$10000,5,0)</f>
        <v>30.51</v>
      </c>
    </row>
    <row r="4088" spans="1:5" x14ac:dyDescent="0.25">
      <c r="A4088" s="1">
        <v>44000</v>
      </c>
      <c r="B4088" s="32">
        <f>VLOOKUP($A4088,'0.5X SVXY-Web'!$A$1:$G$10000,2,0)</f>
        <v>30.23</v>
      </c>
      <c r="C4088" s="32">
        <f>VLOOKUP($A4088,'0.5X SVXY-Web'!$A$1:$G$10000,3,0)</f>
        <v>30.76</v>
      </c>
      <c r="D4088" s="32">
        <f>VLOOKUP($A4088,'0.5X SVXY-Web'!$A$1:$G$10000,4,0)</f>
        <v>30.07</v>
      </c>
      <c r="E4088" s="32">
        <f>VLOOKUP($A4088,'0.5X SVXY-Web'!$A$1:$G$10000,5,0)</f>
        <v>30.76</v>
      </c>
    </row>
    <row r="4089" spans="1:5" x14ac:dyDescent="0.25">
      <c r="A4089" s="1">
        <v>44001</v>
      </c>
      <c r="B4089" s="32">
        <f>VLOOKUP($A4089,'0.5X SVXY-Web'!$A$1:$G$10000,2,0)</f>
        <v>31.129999000000002</v>
      </c>
      <c r="C4089" s="32">
        <f>VLOOKUP($A4089,'0.5X SVXY-Web'!$A$1:$G$10000,3,0)</f>
        <v>31.24</v>
      </c>
      <c r="D4089" s="32">
        <f>VLOOKUP($A4089,'0.5X SVXY-Web'!$A$1:$G$10000,4,0)</f>
        <v>29.99</v>
      </c>
      <c r="E4089" s="32">
        <f>VLOOKUP($A4089,'0.5X SVXY-Web'!$A$1:$G$10000,5,0)</f>
        <v>30.51</v>
      </c>
    </row>
    <row r="4090" spans="1:5" x14ac:dyDescent="0.25">
      <c r="A4090" s="1">
        <v>44004</v>
      </c>
      <c r="B4090" s="32">
        <f>VLOOKUP($A4090,'0.5X SVXY-Web'!$A$1:$G$10000,2,0)</f>
        <v>30.370000999999998</v>
      </c>
      <c r="C4090" s="32">
        <f>VLOOKUP($A4090,'0.5X SVXY-Web'!$A$1:$G$10000,3,0)</f>
        <v>31.200001</v>
      </c>
      <c r="D4090" s="32">
        <f>VLOOKUP($A4090,'0.5X SVXY-Web'!$A$1:$G$10000,4,0)</f>
        <v>30.17</v>
      </c>
      <c r="E4090" s="32">
        <f>VLOOKUP($A4090,'0.5X SVXY-Web'!$A$1:$G$10000,5,0)</f>
        <v>31.190000999999999</v>
      </c>
    </row>
    <row r="4091" spans="1:5" x14ac:dyDescent="0.25">
      <c r="A4091" s="1">
        <v>44005</v>
      </c>
      <c r="B4091" s="32">
        <f>VLOOKUP($A4091,'0.5X SVXY-Web'!$A$1:$G$10000,2,0)</f>
        <v>31.860001</v>
      </c>
      <c r="C4091" s="32">
        <f>VLOOKUP($A4091,'0.5X SVXY-Web'!$A$1:$G$10000,3,0)</f>
        <v>31.879999000000002</v>
      </c>
      <c r="D4091" s="32">
        <f>VLOOKUP($A4091,'0.5X SVXY-Web'!$A$1:$G$10000,4,0)</f>
        <v>31.290001</v>
      </c>
      <c r="E4091" s="32">
        <f>VLOOKUP($A4091,'0.5X SVXY-Web'!$A$1:$G$10000,5,0)</f>
        <v>31.4</v>
      </c>
    </row>
    <row r="4092" spans="1:5" x14ac:dyDescent="0.25">
      <c r="A4092" s="1">
        <v>44006</v>
      </c>
      <c r="B4092" s="32">
        <f>VLOOKUP($A4092,'0.5X SVXY-Web'!$A$1:$G$10000,2,0)</f>
        <v>30.85</v>
      </c>
      <c r="C4092" s="32">
        <f>VLOOKUP($A4092,'0.5X SVXY-Web'!$A$1:$G$10000,3,0)</f>
        <v>31.280000999999999</v>
      </c>
      <c r="D4092" s="32">
        <f>VLOOKUP($A4092,'0.5X SVXY-Web'!$A$1:$G$10000,4,0)</f>
        <v>29.639999</v>
      </c>
      <c r="E4092" s="32">
        <f>VLOOKUP($A4092,'0.5X SVXY-Web'!$A$1:$G$10000,5,0)</f>
        <v>30.33</v>
      </c>
    </row>
    <row r="4093" spans="1:5" x14ac:dyDescent="0.25">
      <c r="A4093" s="1">
        <v>44007</v>
      </c>
      <c r="B4093" s="32">
        <f>VLOOKUP($A4093,'0.5X SVXY-Web'!$A$1:$G$10000,2,0)</f>
        <v>30.120000999999998</v>
      </c>
      <c r="C4093" s="32">
        <f>VLOOKUP($A4093,'0.5X SVXY-Web'!$A$1:$G$10000,3,0)</f>
        <v>30.98</v>
      </c>
      <c r="D4093" s="32">
        <f>VLOOKUP($A4093,'0.5X SVXY-Web'!$A$1:$G$10000,4,0)</f>
        <v>29.799999</v>
      </c>
      <c r="E4093" s="32">
        <f>VLOOKUP($A4093,'0.5X SVXY-Web'!$A$1:$G$10000,5,0)</f>
        <v>30.959999</v>
      </c>
    </row>
    <row r="4094" spans="1:5" x14ac:dyDescent="0.25">
      <c r="A4094" s="1">
        <v>44008</v>
      </c>
      <c r="B4094" s="32">
        <f>VLOOKUP($A4094,'0.5X SVXY-Web'!$A$1:$G$10000,2,0)</f>
        <v>30.92</v>
      </c>
      <c r="C4094" s="32">
        <f>VLOOKUP($A4094,'0.5X SVXY-Web'!$A$1:$G$10000,3,0)</f>
        <v>30.959999</v>
      </c>
      <c r="D4094" s="32">
        <f>VLOOKUP($A4094,'0.5X SVXY-Web'!$A$1:$G$10000,4,0)</f>
        <v>29.82</v>
      </c>
      <c r="E4094" s="32">
        <f>VLOOKUP($A4094,'0.5X SVXY-Web'!$A$1:$G$10000,5,0)</f>
        <v>30.030000999999999</v>
      </c>
    </row>
    <row r="4095" spans="1:5" x14ac:dyDescent="0.25">
      <c r="A4095" s="1">
        <v>44011</v>
      </c>
      <c r="B4095" s="32">
        <f>VLOOKUP($A4095,'0.5X SVXY-Web'!$A$1:$G$10000,2,0)</f>
        <v>30.24</v>
      </c>
      <c r="C4095" s="32">
        <f>VLOOKUP($A4095,'0.5X SVXY-Web'!$A$1:$G$10000,3,0)</f>
        <v>30.719999000000001</v>
      </c>
      <c r="D4095" s="32">
        <f>VLOOKUP($A4095,'0.5X SVXY-Web'!$A$1:$G$10000,4,0)</f>
        <v>29.75</v>
      </c>
      <c r="E4095" s="32">
        <f>VLOOKUP($A4095,'0.5X SVXY-Web'!$A$1:$G$10000,5,0)</f>
        <v>30.709999</v>
      </c>
    </row>
    <row r="4096" spans="1:5" x14ac:dyDescent="0.25">
      <c r="A4096" s="1">
        <v>44012</v>
      </c>
      <c r="B4096" s="32">
        <f>VLOOKUP($A4096,'0.5X SVXY-Web'!$A$1:$G$10000,2,0)</f>
        <v>30.559999000000001</v>
      </c>
      <c r="C4096" s="32">
        <f>VLOOKUP($A4096,'0.5X SVXY-Web'!$A$1:$G$10000,3,0)</f>
        <v>31.6</v>
      </c>
      <c r="D4096" s="32">
        <f>VLOOKUP($A4096,'0.5X SVXY-Web'!$A$1:$G$10000,4,0)</f>
        <v>30.52</v>
      </c>
      <c r="E4096" s="32">
        <f>VLOOKUP($A4096,'0.5X SVXY-Web'!$A$1:$G$10000,5,0)</f>
        <v>31.5</v>
      </c>
    </row>
    <row r="4097" spans="1:5" x14ac:dyDescent="0.25">
      <c r="A4097" s="1">
        <v>44013</v>
      </c>
      <c r="B4097" s="32">
        <f>VLOOKUP($A4097,'0.5X SVXY-Web'!$A$1:$G$10000,2,0)</f>
        <v>31.74</v>
      </c>
      <c r="C4097" s="32">
        <f>VLOOKUP($A4097,'0.5X SVXY-Web'!$A$1:$G$10000,3,0)</f>
        <v>32.049999</v>
      </c>
      <c r="D4097" s="32">
        <f>VLOOKUP($A4097,'0.5X SVXY-Web'!$A$1:$G$10000,4,0)</f>
        <v>31.469999000000001</v>
      </c>
      <c r="E4097" s="32">
        <f>VLOOKUP($A4097,'0.5X SVXY-Web'!$A$1:$G$10000,5,0)</f>
        <v>31.959999</v>
      </c>
    </row>
    <row r="4098" spans="1:5" x14ac:dyDescent="0.25">
      <c r="A4098" s="1">
        <v>44014</v>
      </c>
      <c r="B4098" s="32">
        <f>VLOOKUP($A4098,'0.5X SVXY-Web'!$A$1:$G$10000,2,0)</f>
        <v>32.610000999999997</v>
      </c>
      <c r="C4098" s="32">
        <f>VLOOKUP($A4098,'0.5X SVXY-Web'!$A$1:$G$10000,3,0)</f>
        <v>32.849997999999999</v>
      </c>
      <c r="D4098" s="32">
        <f>VLOOKUP($A4098,'0.5X SVXY-Web'!$A$1:$G$10000,4,0)</f>
        <v>32.090000000000003</v>
      </c>
      <c r="E4098" s="32">
        <f>VLOOKUP($A4098,'0.5X SVXY-Web'!$A$1:$G$10000,5,0)</f>
        <v>32.240001999999997</v>
      </c>
    </row>
    <row r="4099" spans="1:5" x14ac:dyDescent="0.25">
      <c r="A4099" s="1">
        <v>44018</v>
      </c>
      <c r="B4099" s="32">
        <f>VLOOKUP($A4099,'0.5X SVXY-Web'!$A$1:$G$10000,2,0)</f>
        <v>32.759998000000003</v>
      </c>
      <c r="C4099" s="32">
        <f>VLOOKUP($A4099,'0.5X SVXY-Web'!$A$1:$G$10000,3,0)</f>
        <v>32.759998000000003</v>
      </c>
      <c r="D4099" s="32">
        <f>VLOOKUP($A4099,'0.5X SVXY-Web'!$A$1:$G$10000,4,0)</f>
        <v>32.029998999999997</v>
      </c>
      <c r="E4099" s="32">
        <f>VLOOKUP($A4099,'0.5X SVXY-Web'!$A$1:$G$10000,5,0)</f>
        <v>32.200001</v>
      </c>
    </row>
    <row r="4100" spans="1:5" x14ac:dyDescent="0.25">
      <c r="A4100" s="1">
        <v>44019</v>
      </c>
      <c r="B4100" s="32">
        <f>VLOOKUP($A4100,'0.5X SVXY-Web'!$A$1:$G$10000,2,0)</f>
        <v>32.080002</v>
      </c>
      <c r="C4100" s="32">
        <f>VLOOKUP($A4100,'0.5X SVXY-Web'!$A$1:$G$10000,3,0)</f>
        <v>32.520000000000003</v>
      </c>
      <c r="D4100" s="32">
        <f>VLOOKUP($A4100,'0.5X SVXY-Web'!$A$1:$G$10000,4,0)</f>
        <v>31.610001</v>
      </c>
      <c r="E4100" s="32">
        <f>VLOOKUP($A4100,'0.5X SVXY-Web'!$A$1:$G$10000,5,0)</f>
        <v>31.65</v>
      </c>
    </row>
    <row r="4101" spans="1:5" x14ac:dyDescent="0.25">
      <c r="A4101" s="1">
        <v>44020</v>
      </c>
      <c r="B4101" s="32">
        <f>VLOOKUP($A4101,'0.5X SVXY-Web'!$A$1:$G$10000,2,0)</f>
        <v>31.93</v>
      </c>
      <c r="C4101" s="32">
        <f>VLOOKUP($A4101,'0.5X SVXY-Web'!$A$1:$G$10000,3,0)</f>
        <v>32.090000000000003</v>
      </c>
      <c r="D4101" s="32">
        <f>VLOOKUP($A4101,'0.5X SVXY-Web'!$A$1:$G$10000,4,0)</f>
        <v>31.389999</v>
      </c>
      <c r="E4101" s="32">
        <f>VLOOKUP($A4101,'0.5X SVXY-Web'!$A$1:$G$10000,5,0)</f>
        <v>32.060001</v>
      </c>
    </row>
    <row r="4102" spans="1:5" x14ac:dyDescent="0.25">
      <c r="A4102" s="1">
        <v>44021</v>
      </c>
      <c r="B4102" s="32">
        <f>VLOOKUP($A4102,'0.5X SVXY-Web'!$A$1:$G$10000,2,0)</f>
        <v>32.060001</v>
      </c>
      <c r="C4102" s="32">
        <f>VLOOKUP($A4102,'0.5X SVXY-Web'!$A$1:$G$10000,3,0)</f>
        <v>32.150002000000001</v>
      </c>
      <c r="D4102" s="32">
        <f>VLOOKUP($A4102,'0.5X SVXY-Web'!$A$1:$G$10000,4,0)</f>
        <v>31.08</v>
      </c>
      <c r="E4102" s="32">
        <f>VLOOKUP($A4102,'0.5X SVXY-Web'!$A$1:$G$10000,5,0)</f>
        <v>31.790001</v>
      </c>
    </row>
    <row r="4103" spans="1:5" x14ac:dyDescent="0.25">
      <c r="A4103" s="1">
        <v>44022</v>
      </c>
      <c r="B4103" s="32">
        <f>VLOOKUP($A4103,'0.5X SVXY-Web'!$A$1:$G$10000,2,0)</f>
        <v>31.68</v>
      </c>
      <c r="C4103" s="32">
        <f>VLOOKUP($A4103,'0.5X SVXY-Web'!$A$1:$G$10000,3,0)</f>
        <v>32.220001000000003</v>
      </c>
      <c r="D4103" s="32">
        <f>VLOOKUP($A4103,'0.5X SVXY-Web'!$A$1:$G$10000,4,0)</f>
        <v>31.360001</v>
      </c>
      <c r="E4103" s="32">
        <f>VLOOKUP($A4103,'0.5X SVXY-Web'!$A$1:$G$10000,5,0)</f>
        <v>32.209999000000003</v>
      </c>
    </row>
    <row r="4104" spans="1:5" x14ac:dyDescent="0.25">
      <c r="A4104" s="1">
        <v>44025</v>
      </c>
      <c r="B4104" s="32">
        <f>VLOOKUP($A4104,'0.5X SVXY-Web'!$A$1:$G$10000,2,0)</f>
        <v>32.419998</v>
      </c>
      <c r="C4104" s="32">
        <f>VLOOKUP($A4104,'0.5X SVXY-Web'!$A$1:$G$10000,3,0)</f>
        <v>32.419998</v>
      </c>
      <c r="D4104" s="32">
        <f>VLOOKUP($A4104,'0.5X SVXY-Web'!$A$1:$G$10000,4,0)</f>
        <v>30.610001</v>
      </c>
      <c r="E4104" s="32">
        <f>VLOOKUP($A4104,'0.5X SVXY-Web'!$A$1:$G$10000,5,0)</f>
        <v>30.68</v>
      </c>
    </row>
    <row r="4105" spans="1:5" x14ac:dyDescent="0.25">
      <c r="A4105" s="1">
        <v>44026</v>
      </c>
      <c r="B4105" s="32">
        <f>VLOOKUP($A4105,'0.5X SVXY-Web'!$A$1:$G$10000,2,0)</f>
        <v>30.690000999999999</v>
      </c>
      <c r="C4105" s="32">
        <f>VLOOKUP($A4105,'0.5X SVXY-Web'!$A$1:$G$10000,3,0)</f>
        <v>31.6</v>
      </c>
      <c r="D4105" s="32">
        <f>VLOOKUP($A4105,'0.5X SVXY-Web'!$A$1:$G$10000,4,0)</f>
        <v>30.360001</v>
      </c>
      <c r="E4105" s="32">
        <f>VLOOKUP($A4105,'0.5X SVXY-Web'!$A$1:$G$10000,5,0)</f>
        <v>31.58</v>
      </c>
    </row>
    <row r="4106" spans="1:5" x14ac:dyDescent="0.25">
      <c r="A4106" s="1">
        <v>44027</v>
      </c>
      <c r="B4106" s="32">
        <f>VLOOKUP($A4106,'0.5X SVXY-Web'!$A$1:$G$10000,2,0)</f>
        <v>32.049999</v>
      </c>
      <c r="C4106" s="32">
        <f>VLOOKUP($A4106,'0.5X SVXY-Web'!$A$1:$G$10000,3,0)</f>
        <v>32.080002</v>
      </c>
      <c r="D4106" s="32">
        <f>VLOOKUP($A4106,'0.5X SVXY-Web'!$A$1:$G$10000,4,0)</f>
        <v>31.360001</v>
      </c>
      <c r="E4106" s="32">
        <f>VLOOKUP($A4106,'0.5X SVXY-Web'!$A$1:$G$10000,5,0)</f>
        <v>32.020000000000003</v>
      </c>
    </row>
    <row r="4107" spans="1:5" x14ac:dyDescent="0.25">
      <c r="A4107" s="1">
        <v>44028</v>
      </c>
      <c r="B4107" s="32">
        <f>VLOOKUP($A4107,'0.5X SVXY-Web'!$A$1:$G$10000,2,0)</f>
        <v>31.65</v>
      </c>
      <c r="C4107" s="32">
        <f>VLOOKUP($A4107,'0.5X SVXY-Web'!$A$1:$G$10000,3,0)</f>
        <v>32.349997999999999</v>
      </c>
      <c r="D4107" s="32">
        <f>VLOOKUP($A4107,'0.5X SVXY-Web'!$A$1:$G$10000,4,0)</f>
        <v>31.629999000000002</v>
      </c>
      <c r="E4107" s="32">
        <f>VLOOKUP($A4107,'0.5X SVXY-Web'!$A$1:$G$10000,5,0)</f>
        <v>32.290000999999997</v>
      </c>
    </row>
    <row r="4108" spans="1:5" x14ac:dyDescent="0.25">
      <c r="A4108" s="1">
        <v>44029</v>
      </c>
      <c r="B4108" s="32">
        <f>VLOOKUP($A4108,'0.5X SVXY-Web'!$A$1:$G$10000,2,0)</f>
        <v>32.43</v>
      </c>
      <c r="C4108" s="32">
        <f>VLOOKUP($A4108,'0.5X SVXY-Web'!$A$1:$G$10000,3,0)</f>
        <v>32.869999</v>
      </c>
      <c r="D4108" s="32">
        <f>VLOOKUP($A4108,'0.5X SVXY-Web'!$A$1:$G$10000,4,0)</f>
        <v>32.279998999999997</v>
      </c>
      <c r="E4108" s="32">
        <f>VLOOKUP($A4108,'0.5X SVXY-Web'!$A$1:$G$10000,5,0)</f>
        <v>32.849997999999999</v>
      </c>
    </row>
    <row r="4109" spans="1:5" x14ac:dyDescent="0.25">
      <c r="A4109" s="1">
        <v>44032</v>
      </c>
      <c r="B4109" s="32">
        <f>VLOOKUP($A4109,'0.5X SVXY-Web'!$A$1:$G$10000,2,0)</f>
        <v>33.049999</v>
      </c>
      <c r="C4109" s="32">
        <f>VLOOKUP($A4109,'0.5X SVXY-Web'!$A$1:$G$10000,3,0)</f>
        <v>33.869999</v>
      </c>
      <c r="D4109" s="32">
        <f>VLOOKUP($A4109,'0.5X SVXY-Web'!$A$1:$G$10000,4,0)</f>
        <v>32.970001000000003</v>
      </c>
      <c r="E4109" s="32">
        <f>VLOOKUP($A4109,'0.5X SVXY-Web'!$A$1:$G$10000,5,0)</f>
        <v>33.630001</v>
      </c>
    </row>
    <row r="4110" spans="1:5" x14ac:dyDescent="0.25">
      <c r="A4110" s="1">
        <v>44033</v>
      </c>
      <c r="B4110" s="32">
        <f>VLOOKUP($A4110,'0.5X SVXY-Web'!$A$1:$G$10000,2,0)</f>
        <v>34</v>
      </c>
      <c r="C4110" s="32">
        <f>VLOOKUP($A4110,'0.5X SVXY-Web'!$A$1:$G$10000,3,0)</f>
        <v>34.189999</v>
      </c>
      <c r="D4110" s="32">
        <f>VLOOKUP($A4110,'0.5X SVXY-Web'!$A$1:$G$10000,4,0)</f>
        <v>33.220001000000003</v>
      </c>
      <c r="E4110" s="32">
        <f>VLOOKUP($A4110,'0.5X SVXY-Web'!$A$1:$G$10000,5,0)</f>
        <v>33.419998</v>
      </c>
    </row>
    <row r="4111" spans="1:5" x14ac:dyDescent="0.25">
      <c r="A4111" s="1">
        <v>44034</v>
      </c>
      <c r="B4111" s="32">
        <f>VLOOKUP($A4111,'0.5X SVXY-Web'!$A$1:$G$10000,2,0)</f>
        <v>33.349997999999999</v>
      </c>
      <c r="C4111" s="32">
        <f>VLOOKUP($A4111,'0.5X SVXY-Web'!$A$1:$G$10000,3,0)</f>
        <v>33.639999000000003</v>
      </c>
      <c r="D4111" s="32">
        <f>VLOOKUP($A4111,'0.5X SVXY-Web'!$A$1:$G$10000,4,0)</f>
        <v>33.080002</v>
      </c>
      <c r="E4111" s="32">
        <f>VLOOKUP($A4111,'0.5X SVXY-Web'!$A$1:$G$10000,5,0)</f>
        <v>33.639999000000003</v>
      </c>
    </row>
    <row r="4112" spans="1:5" x14ac:dyDescent="0.25">
      <c r="A4112" s="1">
        <v>44035</v>
      </c>
      <c r="B4112" s="32">
        <f>VLOOKUP($A4112,'0.5X SVXY-Web'!$A$1:$G$10000,2,0)</f>
        <v>33.779998999999997</v>
      </c>
      <c r="C4112" s="32">
        <f>VLOOKUP($A4112,'0.5X SVXY-Web'!$A$1:$G$10000,3,0)</f>
        <v>33.889999000000003</v>
      </c>
      <c r="D4112" s="32">
        <f>VLOOKUP($A4112,'0.5X SVXY-Web'!$A$1:$G$10000,4,0)</f>
        <v>32.720001000000003</v>
      </c>
      <c r="E4112" s="32">
        <f>VLOOKUP($A4112,'0.5X SVXY-Web'!$A$1:$G$10000,5,0)</f>
        <v>33.060001</v>
      </c>
    </row>
    <row r="4113" spans="1:5" x14ac:dyDescent="0.25">
      <c r="A4113" s="1">
        <v>44036</v>
      </c>
      <c r="B4113" s="32">
        <f>VLOOKUP($A4113,'0.5X SVXY-Web'!$A$1:$G$10000,2,0)</f>
        <v>32.529998999999997</v>
      </c>
      <c r="C4113" s="32">
        <f>VLOOKUP($A4113,'0.5X SVXY-Web'!$A$1:$G$10000,3,0)</f>
        <v>33.009998000000003</v>
      </c>
      <c r="D4113" s="32">
        <f>VLOOKUP($A4113,'0.5X SVXY-Web'!$A$1:$G$10000,4,0)</f>
        <v>32.299999</v>
      </c>
      <c r="E4113" s="32">
        <f>VLOOKUP($A4113,'0.5X SVXY-Web'!$A$1:$G$10000,5,0)</f>
        <v>32.990001999999997</v>
      </c>
    </row>
    <row r="4114" spans="1:5" x14ac:dyDescent="0.25">
      <c r="A4114" s="1">
        <v>44039</v>
      </c>
      <c r="B4114" s="32">
        <f>VLOOKUP($A4114,'0.5X SVXY-Web'!$A$1:$G$10000,2,0)</f>
        <v>33.200001</v>
      </c>
      <c r="C4114" s="32">
        <f>VLOOKUP($A4114,'0.5X SVXY-Web'!$A$1:$G$10000,3,0)</f>
        <v>33.490001999999997</v>
      </c>
      <c r="D4114" s="32">
        <f>VLOOKUP($A4114,'0.5X SVXY-Web'!$A$1:$G$10000,4,0)</f>
        <v>33</v>
      </c>
      <c r="E4114" s="32">
        <f>VLOOKUP($A4114,'0.5X SVXY-Web'!$A$1:$G$10000,5,0)</f>
        <v>33.479999999999997</v>
      </c>
    </row>
    <row r="4115" spans="1:5" x14ac:dyDescent="0.25">
      <c r="A4115" s="1">
        <v>44040</v>
      </c>
      <c r="B4115" s="32">
        <f>VLOOKUP($A4115,'0.5X SVXY-Web'!$A$1:$G$10000,2,0)</f>
        <v>33.459999000000003</v>
      </c>
      <c r="C4115" s="32">
        <f>VLOOKUP($A4115,'0.5X SVXY-Web'!$A$1:$G$10000,3,0)</f>
        <v>34.07</v>
      </c>
      <c r="D4115" s="32">
        <f>VLOOKUP($A4115,'0.5X SVXY-Web'!$A$1:$G$10000,4,0)</f>
        <v>33.32</v>
      </c>
      <c r="E4115" s="32">
        <f>VLOOKUP($A4115,'0.5X SVXY-Web'!$A$1:$G$10000,5,0)</f>
        <v>33.549999</v>
      </c>
    </row>
    <row r="4116" spans="1:5" x14ac:dyDescent="0.25">
      <c r="A4116" s="1">
        <v>44041</v>
      </c>
      <c r="B4116" s="32">
        <f>VLOOKUP($A4116,'0.5X SVXY-Web'!$A$1:$G$10000,2,0)</f>
        <v>33.790000999999997</v>
      </c>
      <c r="C4116" s="32">
        <f>VLOOKUP($A4116,'0.5X SVXY-Web'!$A$1:$G$10000,3,0)</f>
        <v>33.950001</v>
      </c>
      <c r="D4116" s="32">
        <f>VLOOKUP($A4116,'0.5X SVXY-Web'!$A$1:$G$10000,4,0)</f>
        <v>33.580002</v>
      </c>
      <c r="E4116" s="32">
        <f>VLOOKUP($A4116,'0.5X SVXY-Web'!$A$1:$G$10000,5,0)</f>
        <v>33.860000999999997</v>
      </c>
    </row>
    <row r="4117" spans="1:5" x14ac:dyDescent="0.25">
      <c r="A4117" s="1">
        <v>44042</v>
      </c>
      <c r="B4117" s="32">
        <f>VLOOKUP($A4117,'0.5X SVXY-Web'!$A$1:$G$10000,2,0)</f>
        <v>33.110000999999997</v>
      </c>
      <c r="C4117" s="32">
        <f>VLOOKUP($A4117,'0.5X SVXY-Web'!$A$1:$G$10000,3,0)</f>
        <v>33.610000999999997</v>
      </c>
      <c r="D4117" s="32">
        <f>VLOOKUP($A4117,'0.5X SVXY-Web'!$A$1:$G$10000,4,0)</f>
        <v>32.259998000000003</v>
      </c>
      <c r="E4117" s="32">
        <f>VLOOKUP($A4117,'0.5X SVXY-Web'!$A$1:$G$10000,5,0)</f>
        <v>33.479999999999997</v>
      </c>
    </row>
    <row r="4118" spans="1:5" x14ac:dyDescent="0.25">
      <c r="A4118" s="1">
        <v>44043</v>
      </c>
      <c r="B4118" s="32">
        <f>VLOOKUP($A4118,'0.5X SVXY-Web'!$A$1:$G$10000,2,0)</f>
        <v>33.939999</v>
      </c>
      <c r="C4118" s="32">
        <f>VLOOKUP($A4118,'0.5X SVXY-Web'!$A$1:$G$10000,3,0)</f>
        <v>33.970001000000003</v>
      </c>
      <c r="D4118" s="32">
        <f>VLOOKUP($A4118,'0.5X SVXY-Web'!$A$1:$G$10000,4,0)</f>
        <v>33.060001</v>
      </c>
      <c r="E4118" s="32">
        <f>VLOOKUP($A4118,'0.5X SVXY-Web'!$A$1:$G$10000,5,0)</f>
        <v>33.939999</v>
      </c>
    </row>
    <row r="4119" spans="1:5" x14ac:dyDescent="0.25">
      <c r="A4119" s="1">
        <v>44046</v>
      </c>
      <c r="B4119" s="32">
        <f>VLOOKUP($A4119,'0.5X SVXY-Web'!$A$1:$G$10000,2,0)</f>
        <v>34.040000999999997</v>
      </c>
      <c r="C4119" s="32">
        <f>VLOOKUP($A4119,'0.5X SVXY-Web'!$A$1:$G$10000,3,0)</f>
        <v>34.139999000000003</v>
      </c>
      <c r="D4119" s="32">
        <f>VLOOKUP($A4119,'0.5X SVXY-Web'!$A$1:$G$10000,4,0)</f>
        <v>33.770000000000003</v>
      </c>
      <c r="E4119" s="32">
        <f>VLOOKUP($A4119,'0.5X SVXY-Web'!$A$1:$G$10000,5,0)</f>
        <v>33.909999999999997</v>
      </c>
    </row>
    <row r="4120" spans="1:5" x14ac:dyDescent="0.25">
      <c r="A4120" s="1">
        <v>44047</v>
      </c>
      <c r="B4120" s="32">
        <f>VLOOKUP($A4120,'0.5X SVXY-Web'!$A$1:$G$10000,2,0)</f>
        <v>33.979999999999997</v>
      </c>
      <c r="C4120" s="32">
        <f>VLOOKUP($A4120,'0.5X SVXY-Web'!$A$1:$G$10000,3,0)</f>
        <v>34.479999999999997</v>
      </c>
      <c r="D4120" s="32">
        <f>VLOOKUP($A4120,'0.5X SVXY-Web'!$A$1:$G$10000,4,0)</f>
        <v>33.979999999999997</v>
      </c>
      <c r="E4120" s="32">
        <f>VLOOKUP($A4120,'0.5X SVXY-Web'!$A$1:$G$10000,5,0)</f>
        <v>34.43</v>
      </c>
    </row>
    <row r="4121" spans="1:5" x14ac:dyDescent="0.25">
      <c r="A4121" s="1">
        <v>44048</v>
      </c>
      <c r="B4121" s="32">
        <f>VLOOKUP($A4121,'0.5X SVXY-Web'!$A$1:$G$10000,2,0)</f>
        <v>34.700001</v>
      </c>
      <c r="C4121" s="32">
        <f>VLOOKUP($A4121,'0.5X SVXY-Web'!$A$1:$G$10000,3,0)</f>
        <v>34.840000000000003</v>
      </c>
      <c r="D4121" s="32">
        <f>VLOOKUP($A4121,'0.5X SVXY-Web'!$A$1:$G$10000,4,0)</f>
        <v>34.479999999999997</v>
      </c>
      <c r="E4121" s="32">
        <f>VLOOKUP($A4121,'0.5X SVXY-Web'!$A$1:$G$10000,5,0)</f>
        <v>34.799999</v>
      </c>
    </row>
    <row r="4122" spans="1:5" x14ac:dyDescent="0.25">
      <c r="A4122" s="1">
        <v>44049</v>
      </c>
      <c r="B4122" s="32">
        <f>VLOOKUP($A4122,'0.5X SVXY-Web'!$A$1:$G$10000,2,0)</f>
        <v>34.729999999999997</v>
      </c>
      <c r="C4122" s="32">
        <f>VLOOKUP($A4122,'0.5X SVXY-Web'!$A$1:$G$10000,3,0)</f>
        <v>35.029998999999997</v>
      </c>
      <c r="D4122" s="32">
        <f>VLOOKUP($A4122,'0.5X SVXY-Web'!$A$1:$G$10000,4,0)</f>
        <v>34.610000999999997</v>
      </c>
      <c r="E4122" s="32">
        <f>VLOOKUP($A4122,'0.5X SVXY-Web'!$A$1:$G$10000,5,0)</f>
        <v>34.990001999999997</v>
      </c>
    </row>
    <row r="4123" spans="1:5" x14ac:dyDescent="0.25">
      <c r="A4123" s="1">
        <v>44050</v>
      </c>
      <c r="B4123" s="32">
        <f>VLOOKUP($A4123,'0.5X SVXY-Web'!$A$1:$G$10000,2,0)</f>
        <v>34.75</v>
      </c>
      <c r="C4123" s="32">
        <f>VLOOKUP($A4123,'0.5X SVXY-Web'!$A$1:$G$10000,3,0)</f>
        <v>35.279998999999997</v>
      </c>
      <c r="D4123" s="32">
        <f>VLOOKUP($A4123,'0.5X SVXY-Web'!$A$1:$G$10000,4,0)</f>
        <v>34.709999000000003</v>
      </c>
      <c r="E4123" s="32">
        <f>VLOOKUP($A4123,'0.5X SVXY-Web'!$A$1:$G$10000,5,0)</f>
        <v>35.090000000000003</v>
      </c>
    </row>
    <row r="4124" spans="1:5" x14ac:dyDescent="0.25">
      <c r="A4124" s="1">
        <v>44053</v>
      </c>
      <c r="B4124" s="32">
        <f>VLOOKUP($A4124,'0.5X SVXY-Web'!$A$1:$G$10000,2,0)</f>
        <v>35.360000999999997</v>
      </c>
      <c r="C4124" s="32">
        <f>VLOOKUP($A4124,'0.5X SVXY-Web'!$A$1:$G$10000,3,0)</f>
        <v>35.669998</v>
      </c>
      <c r="D4124" s="32">
        <f>VLOOKUP($A4124,'0.5X SVXY-Web'!$A$1:$G$10000,4,0)</f>
        <v>35.110000999999997</v>
      </c>
      <c r="E4124" s="32">
        <f>VLOOKUP($A4124,'0.5X SVXY-Web'!$A$1:$G$10000,5,0)</f>
        <v>35.57</v>
      </c>
    </row>
    <row r="4125" spans="1:5" x14ac:dyDescent="0.25">
      <c r="A4125" s="1">
        <v>44054</v>
      </c>
      <c r="B4125" s="32">
        <f>VLOOKUP($A4125,'0.5X SVXY-Web'!$A$1:$G$10000,2,0)</f>
        <v>36.029998999999997</v>
      </c>
      <c r="C4125" s="32">
        <f>VLOOKUP($A4125,'0.5X SVXY-Web'!$A$1:$G$10000,3,0)</f>
        <v>36.110000999999997</v>
      </c>
      <c r="D4125" s="32">
        <f>VLOOKUP($A4125,'0.5X SVXY-Web'!$A$1:$G$10000,4,0)</f>
        <v>34.669998</v>
      </c>
      <c r="E4125" s="32">
        <f>VLOOKUP($A4125,'0.5X SVXY-Web'!$A$1:$G$10000,5,0)</f>
        <v>34.779998999999997</v>
      </c>
    </row>
    <row r="4126" spans="1:5" x14ac:dyDescent="0.25">
      <c r="A4126" s="1">
        <v>44055</v>
      </c>
      <c r="B4126" s="32">
        <f>VLOOKUP($A4126,'0.5X SVXY-Web'!$A$1:$G$10000,2,0)</f>
        <v>35.490001999999997</v>
      </c>
      <c r="C4126" s="32">
        <f>VLOOKUP($A4126,'0.5X SVXY-Web'!$A$1:$G$10000,3,0)</f>
        <v>35.849997999999999</v>
      </c>
      <c r="D4126" s="32">
        <f>VLOOKUP($A4126,'0.5X SVXY-Web'!$A$1:$G$10000,4,0)</f>
        <v>35.389999000000003</v>
      </c>
      <c r="E4126" s="32">
        <f>VLOOKUP($A4126,'0.5X SVXY-Web'!$A$1:$G$10000,5,0)</f>
        <v>35.740001999999997</v>
      </c>
    </row>
    <row r="4127" spans="1:5" x14ac:dyDescent="0.25">
      <c r="A4127" s="1">
        <v>44056</v>
      </c>
      <c r="B4127" s="32">
        <f>VLOOKUP($A4127,'0.5X SVXY-Web'!$A$1:$G$10000,2,0)</f>
        <v>35.610000999999997</v>
      </c>
      <c r="C4127" s="32">
        <f>VLOOKUP($A4127,'0.5X SVXY-Web'!$A$1:$G$10000,3,0)</f>
        <v>36.150002000000001</v>
      </c>
      <c r="D4127" s="32">
        <f>VLOOKUP($A4127,'0.5X SVXY-Web'!$A$1:$G$10000,4,0)</f>
        <v>35.490001999999997</v>
      </c>
      <c r="E4127" s="32">
        <f>VLOOKUP($A4127,'0.5X SVXY-Web'!$A$1:$G$10000,5,0)</f>
        <v>35.75</v>
      </c>
    </row>
    <row r="4128" spans="1:5" x14ac:dyDescent="0.25">
      <c r="A4128" s="1">
        <v>44057</v>
      </c>
      <c r="B4128" s="32">
        <f>VLOOKUP($A4128,'0.5X SVXY-Web'!$A$1:$G$10000,2,0)</f>
        <v>35.590000000000003</v>
      </c>
      <c r="C4128" s="32">
        <f>VLOOKUP($A4128,'0.5X SVXY-Web'!$A$1:$G$10000,3,0)</f>
        <v>35.849997999999999</v>
      </c>
      <c r="D4128" s="32">
        <f>VLOOKUP($A4128,'0.5X SVXY-Web'!$A$1:$G$10000,4,0)</f>
        <v>35.409999999999997</v>
      </c>
      <c r="E4128" s="32">
        <f>VLOOKUP($A4128,'0.5X SVXY-Web'!$A$1:$G$10000,5,0)</f>
        <v>35.759998000000003</v>
      </c>
    </row>
    <row r="4129" spans="1:5" x14ac:dyDescent="0.25">
      <c r="A4129" s="1">
        <v>44060</v>
      </c>
      <c r="B4129" s="32">
        <f>VLOOKUP($A4129,'0.5X SVXY-Web'!$A$1:$G$10000,2,0)</f>
        <v>36.139999000000003</v>
      </c>
      <c r="C4129" s="32">
        <f>VLOOKUP($A4129,'0.5X SVXY-Web'!$A$1:$G$10000,3,0)</f>
        <v>36.470001000000003</v>
      </c>
      <c r="D4129" s="32">
        <f>VLOOKUP($A4129,'0.5X SVXY-Web'!$A$1:$G$10000,4,0)</f>
        <v>36.009998000000003</v>
      </c>
      <c r="E4129" s="32">
        <f>VLOOKUP($A4129,'0.5X SVXY-Web'!$A$1:$G$10000,5,0)</f>
        <v>36.349997999999999</v>
      </c>
    </row>
    <row r="4130" spans="1:5" x14ac:dyDescent="0.25">
      <c r="A4130" s="1">
        <v>44061</v>
      </c>
      <c r="B4130" s="32">
        <f>VLOOKUP($A4130,'0.5X SVXY-Web'!$A$1:$G$10000,2,0)</f>
        <v>36.509998000000003</v>
      </c>
      <c r="C4130" s="32">
        <f>VLOOKUP($A4130,'0.5X SVXY-Web'!$A$1:$G$10000,3,0)</f>
        <v>36.700001</v>
      </c>
      <c r="D4130" s="32">
        <f>VLOOKUP($A4130,'0.5X SVXY-Web'!$A$1:$G$10000,4,0)</f>
        <v>36.090000000000003</v>
      </c>
      <c r="E4130" s="32">
        <f>VLOOKUP($A4130,'0.5X SVXY-Web'!$A$1:$G$10000,5,0)</f>
        <v>36.540000999999997</v>
      </c>
    </row>
    <row r="4131" spans="1:5" x14ac:dyDescent="0.25">
      <c r="A4131" s="1">
        <v>44062</v>
      </c>
      <c r="B4131" s="32">
        <f>VLOOKUP($A4131,'0.5X SVXY-Web'!$A$1:$G$10000,2,0)</f>
        <v>36.68</v>
      </c>
      <c r="C4131" s="32">
        <f>VLOOKUP($A4131,'0.5X SVXY-Web'!$A$1:$G$10000,3,0)</f>
        <v>36.810001</v>
      </c>
      <c r="D4131" s="32">
        <f>VLOOKUP($A4131,'0.5X SVXY-Web'!$A$1:$G$10000,4,0)</f>
        <v>36.07</v>
      </c>
      <c r="E4131" s="32">
        <f>VLOOKUP($A4131,'0.5X SVXY-Web'!$A$1:$G$10000,5,0)</f>
        <v>36.169998</v>
      </c>
    </row>
    <row r="4132" spans="1:5" x14ac:dyDescent="0.25">
      <c r="A4132" s="1">
        <v>44063</v>
      </c>
      <c r="B4132" s="32">
        <f>VLOOKUP($A4132,'0.5X SVXY-Web'!$A$1:$G$10000,2,0)</f>
        <v>35.5</v>
      </c>
      <c r="C4132" s="32">
        <f>VLOOKUP($A4132,'0.5X SVXY-Web'!$A$1:$G$10000,3,0)</f>
        <v>36.450001</v>
      </c>
      <c r="D4132" s="32">
        <f>VLOOKUP($A4132,'0.5X SVXY-Web'!$A$1:$G$10000,4,0)</f>
        <v>35.409999999999997</v>
      </c>
      <c r="E4132" s="32">
        <f>VLOOKUP($A4132,'0.5X SVXY-Web'!$A$1:$G$10000,5,0)</f>
        <v>36.389999000000003</v>
      </c>
    </row>
    <row r="4133" spans="1:5" x14ac:dyDescent="0.25">
      <c r="A4133" s="1">
        <v>44064</v>
      </c>
      <c r="B4133" s="32">
        <f>VLOOKUP($A4133,'0.5X SVXY-Web'!$A$1:$G$10000,2,0)</f>
        <v>36.080002</v>
      </c>
      <c r="C4133" s="32">
        <f>VLOOKUP($A4133,'0.5X SVXY-Web'!$A$1:$G$10000,3,0)</f>
        <v>36.389999000000003</v>
      </c>
      <c r="D4133" s="32">
        <f>VLOOKUP($A4133,'0.5X SVXY-Web'!$A$1:$G$10000,4,0)</f>
        <v>35.979999999999997</v>
      </c>
      <c r="E4133" s="32">
        <f>VLOOKUP($A4133,'0.5X SVXY-Web'!$A$1:$G$10000,5,0)</f>
        <v>36.299999</v>
      </c>
    </row>
    <row r="4134" spans="1:5" x14ac:dyDescent="0.25">
      <c r="A4134" s="1">
        <v>44067</v>
      </c>
      <c r="B4134" s="32">
        <f>VLOOKUP($A4134,'0.5X SVXY-Web'!$A$1:$G$10000,2,0)</f>
        <v>36.810001</v>
      </c>
      <c r="C4134" s="32">
        <f>VLOOKUP($A4134,'0.5X SVXY-Web'!$A$1:$G$10000,3,0)</f>
        <v>36.830002</v>
      </c>
      <c r="D4134" s="32">
        <f>VLOOKUP($A4134,'0.5X SVXY-Web'!$A$1:$G$10000,4,0)</f>
        <v>36.18</v>
      </c>
      <c r="E4134" s="32">
        <f>VLOOKUP($A4134,'0.5X SVXY-Web'!$A$1:$G$10000,5,0)</f>
        <v>36.360000999999997</v>
      </c>
    </row>
    <row r="4135" spans="1:5" x14ac:dyDescent="0.25">
      <c r="A4135" s="1">
        <v>44068</v>
      </c>
      <c r="B4135" s="32">
        <f>VLOOKUP($A4135,'0.5X SVXY-Web'!$A$1:$G$10000,2,0)</f>
        <v>36.279998999999997</v>
      </c>
      <c r="C4135" s="32">
        <f>VLOOKUP($A4135,'0.5X SVXY-Web'!$A$1:$G$10000,3,0)</f>
        <v>36.580002</v>
      </c>
      <c r="D4135" s="32">
        <f>VLOOKUP($A4135,'0.5X SVXY-Web'!$A$1:$G$10000,4,0)</f>
        <v>35.770000000000003</v>
      </c>
      <c r="E4135" s="32">
        <f>VLOOKUP($A4135,'0.5X SVXY-Web'!$A$1:$G$10000,5,0)</f>
        <v>36.479999999999997</v>
      </c>
    </row>
    <row r="4136" spans="1:5" x14ac:dyDescent="0.25">
      <c r="A4136" s="1">
        <v>44069</v>
      </c>
      <c r="B4136" s="32">
        <f>VLOOKUP($A4136,'0.5X SVXY-Web'!$A$1:$G$10000,2,0)</f>
        <v>36.610000999999997</v>
      </c>
      <c r="C4136" s="32">
        <f>VLOOKUP($A4136,'0.5X SVXY-Web'!$A$1:$G$10000,3,0)</f>
        <v>37.020000000000003</v>
      </c>
      <c r="D4136" s="32">
        <f>VLOOKUP($A4136,'0.5X SVXY-Web'!$A$1:$G$10000,4,0)</f>
        <v>35.939999</v>
      </c>
      <c r="E4136" s="32">
        <f>VLOOKUP($A4136,'0.5X SVXY-Web'!$A$1:$G$10000,5,0)</f>
        <v>36.049999</v>
      </c>
    </row>
    <row r="4137" spans="1:5" x14ac:dyDescent="0.25">
      <c r="A4137" s="1">
        <v>44070</v>
      </c>
      <c r="B4137" s="32">
        <f>VLOOKUP($A4137,'0.5X SVXY-Web'!$A$1:$G$10000,2,0)</f>
        <v>36.25</v>
      </c>
      <c r="C4137" s="32">
        <f>VLOOKUP($A4137,'0.5X SVXY-Web'!$A$1:$G$10000,3,0)</f>
        <v>36.409999999999997</v>
      </c>
      <c r="D4137" s="32">
        <f>VLOOKUP($A4137,'0.5X SVXY-Web'!$A$1:$G$10000,4,0)</f>
        <v>34.029998999999997</v>
      </c>
      <c r="E4137" s="32">
        <f>VLOOKUP($A4137,'0.5X SVXY-Web'!$A$1:$G$10000,5,0)</f>
        <v>35.459999000000003</v>
      </c>
    </row>
    <row r="4138" spans="1:5" x14ac:dyDescent="0.25">
      <c r="A4138" s="1">
        <v>44071</v>
      </c>
      <c r="B4138" s="32">
        <f>VLOOKUP($A4138,'0.5X SVXY-Web'!$A$1:$G$10000,2,0)</f>
        <v>35.290000999999997</v>
      </c>
      <c r="C4138" s="32">
        <f>VLOOKUP($A4138,'0.5X SVXY-Web'!$A$1:$G$10000,3,0)</f>
        <v>35.849997999999999</v>
      </c>
      <c r="D4138" s="32">
        <f>VLOOKUP($A4138,'0.5X SVXY-Web'!$A$1:$G$10000,4,0)</f>
        <v>34.520000000000003</v>
      </c>
      <c r="E4138" s="32">
        <f>VLOOKUP($A4138,'0.5X SVXY-Web'!$A$1:$G$10000,5,0)</f>
        <v>35.560001</v>
      </c>
    </row>
    <row r="4139" spans="1:5" x14ac:dyDescent="0.25">
      <c r="A4139" s="1">
        <v>44074</v>
      </c>
      <c r="B4139" s="32">
        <f>VLOOKUP($A4139,'0.5X SVXY-Web'!$A$1:$G$10000,2,0)</f>
        <v>35.119999</v>
      </c>
      <c r="C4139" s="32">
        <f>VLOOKUP($A4139,'0.5X SVXY-Web'!$A$1:$G$10000,3,0)</f>
        <v>35.490001999999997</v>
      </c>
      <c r="D4139" s="32">
        <f>VLOOKUP($A4139,'0.5X SVXY-Web'!$A$1:$G$10000,4,0)</f>
        <v>34.529998999999997</v>
      </c>
      <c r="E4139" s="32">
        <f>VLOOKUP($A4139,'0.5X SVXY-Web'!$A$1:$G$10000,5,0)</f>
        <v>34.689999</v>
      </c>
    </row>
    <row r="4140" spans="1:5" x14ac:dyDescent="0.25">
      <c r="A4140" s="1">
        <v>44075</v>
      </c>
      <c r="B4140" s="32">
        <f>VLOOKUP($A4140,'0.5X SVXY-Web'!$A$1:$G$10000,2,0)</f>
        <v>34.700001</v>
      </c>
      <c r="C4140" s="32">
        <f>VLOOKUP($A4140,'0.5X SVXY-Web'!$A$1:$G$10000,3,0)</f>
        <v>34.82</v>
      </c>
      <c r="D4140" s="32">
        <f>VLOOKUP($A4140,'0.5X SVXY-Web'!$A$1:$G$10000,4,0)</f>
        <v>34.299999</v>
      </c>
      <c r="E4140" s="32">
        <f>VLOOKUP($A4140,'0.5X SVXY-Web'!$A$1:$G$10000,5,0)</f>
        <v>34.419998</v>
      </c>
    </row>
    <row r="4141" spans="1:5" x14ac:dyDescent="0.25">
      <c r="A4141" s="1">
        <v>44076</v>
      </c>
      <c r="B4141" s="32">
        <f>VLOOKUP($A4141,'0.5X SVXY-Web'!$A$1:$G$10000,2,0)</f>
        <v>34.459999000000003</v>
      </c>
      <c r="C4141" s="32">
        <f>VLOOKUP($A4141,'0.5X SVXY-Web'!$A$1:$G$10000,3,0)</f>
        <v>34.509998000000003</v>
      </c>
      <c r="D4141" s="32">
        <f>VLOOKUP($A4141,'0.5X SVXY-Web'!$A$1:$G$10000,4,0)</f>
        <v>33.82</v>
      </c>
      <c r="E4141" s="32">
        <f>VLOOKUP($A4141,'0.5X SVXY-Web'!$A$1:$G$10000,5,0)</f>
        <v>33.990001999999997</v>
      </c>
    </row>
    <row r="4142" spans="1:5" x14ac:dyDescent="0.25">
      <c r="A4142" s="1">
        <v>44077</v>
      </c>
      <c r="B4142" s="32">
        <f>VLOOKUP($A4142,'0.5X SVXY-Web'!$A$1:$G$10000,2,0)</f>
        <v>33.759998000000003</v>
      </c>
      <c r="C4142" s="32">
        <f>VLOOKUP($A4142,'0.5X SVXY-Web'!$A$1:$G$10000,3,0)</f>
        <v>34.349997999999999</v>
      </c>
      <c r="D4142" s="32">
        <f>VLOOKUP($A4142,'0.5X SVXY-Web'!$A$1:$G$10000,4,0)</f>
        <v>31.110001</v>
      </c>
      <c r="E4142" s="32">
        <f>VLOOKUP($A4142,'0.5X SVXY-Web'!$A$1:$G$10000,5,0)</f>
        <v>31.690000999999999</v>
      </c>
    </row>
    <row r="4143" spans="1:5" x14ac:dyDescent="0.25">
      <c r="A4143" s="1">
        <v>44078</v>
      </c>
      <c r="B4143" s="32">
        <f>VLOOKUP($A4143,'0.5X SVXY-Web'!$A$1:$G$10000,2,0)</f>
        <v>32.07</v>
      </c>
      <c r="C4143" s="32">
        <f>VLOOKUP($A4143,'0.5X SVXY-Web'!$A$1:$G$10000,3,0)</f>
        <v>33.270000000000003</v>
      </c>
      <c r="D4143" s="32">
        <f>VLOOKUP($A4143,'0.5X SVXY-Web'!$A$1:$G$10000,4,0)</f>
        <v>30.52</v>
      </c>
      <c r="E4143" s="32">
        <f>VLOOKUP($A4143,'0.5X SVXY-Web'!$A$1:$G$10000,5,0)</f>
        <v>33.029998999999997</v>
      </c>
    </row>
    <row r="4144" spans="1:5" x14ac:dyDescent="0.25">
      <c r="A4144" s="1">
        <v>44082</v>
      </c>
      <c r="B4144" s="32">
        <f>VLOOKUP($A4144,'0.5X SVXY-Web'!$A$1:$G$10000,2,0)</f>
        <v>31.73</v>
      </c>
      <c r="C4144" s="32">
        <f>VLOOKUP($A4144,'0.5X SVXY-Web'!$A$1:$G$10000,3,0)</f>
        <v>33.5</v>
      </c>
      <c r="D4144" s="32">
        <f>VLOOKUP($A4144,'0.5X SVXY-Web'!$A$1:$G$10000,4,0)</f>
        <v>31.620000999999998</v>
      </c>
      <c r="E4144" s="32">
        <f>VLOOKUP($A4144,'0.5X SVXY-Web'!$A$1:$G$10000,5,0)</f>
        <v>33.450001</v>
      </c>
    </row>
    <row r="4145" spans="1:5" x14ac:dyDescent="0.25">
      <c r="A4145" s="1">
        <v>44083</v>
      </c>
      <c r="B4145" s="32">
        <f>VLOOKUP($A4145,'0.5X SVXY-Web'!$A$1:$G$10000,2,0)</f>
        <v>33.889999000000003</v>
      </c>
      <c r="C4145" s="32">
        <f>VLOOKUP($A4145,'0.5X SVXY-Web'!$A$1:$G$10000,3,0)</f>
        <v>34.590000000000003</v>
      </c>
      <c r="D4145" s="32">
        <f>VLOOKUP($A4145,'0.5X SVXY-Web'!$A$1:$G$10000,4,0)</f>
        <v>33.709999000000003</v>
      </c>
      <c r="E4145" s="32">
        <f>VLOOKUP($A4145,'0.5X SVXY-Web'!$A$1:$G$10000,5,0)</f>
        <v>34.299999</v>
      </c>
    </row>
    <row r="4146" spans="1:5" x14ac:dyDescent="0.25">
      <c r="A4146" s="1">
        <v>44084</v>
      </c>
      <c r="B4146" s="32">
        <f>VLOOKUP($A4146,'0.5X SVXY-Web'!$A$1:$G$10000,2,0)</f>
        <v>34.470001000000003</v>
      </c>
      <c r="C4146" s="32">
        <f>VLOOKUP($A4146,'0.5X SVXY-Web'!$A$1:$G$10000,3,0)</f>
        <v>34.599997999999999</v>
      </c>
      <c r="D4146" s="32">
        <f>VLOOKUP($A4146,'0.5X SVXY-Web'!$A$1:$G$10000,4,0)</f>
        <v>33.720001000000003</v>
      </c>
      <c r="E4146" s="32">
        <f>VLOOKUP($A4146,'0.5X SVXY-Web'!$A$1:$G$10000,5,0)</f>
        <v>34.080002</v>
      </c>
    </row>
    <row r="4147" spans="1:5" x14ac:dyDescent="0.25">
      <c r="A4147" s="1">
        <v>44085</v>
      </c>
      <c r="B4147" s="32">
        <f>VLOOKUP($A4147,'0.5X SVXY-Web'!$A$1:$G$10000,2,0)</f>
        <v>34.610000999999997</v>
      </c>
      <c r="C4147" s="32">
        <f>VLOOKUP($A4147,'0.5X SVXY-Web'!$A$1:$G$10000,3,0)</f>
        <v>35.18</v>
      </c>
      <c r="D4147" s="32">
        <f>VLOOKUP($A4147,'0.5X SVXY-Web'!$A$1:$G$10000,4,0)</f>
        <v>34.099997999999999</v>
      </c>
      <c r="E4147" s="32">
        <f>VLOOKUP($A4147,'0.5X SVXY-Web'!$A$1:$G$10000,5,0)</f>
        <v>35.150002000000001</v>
      </c>
    </row>
    <row r="4148" spans="1:5" x14ac:dyDescent="0.25">
      <c r="A4148" s="1">
        <v>44088</v>
      </c>
      <c r="B4148" s="32">
        <f>VLOOKUP($A4148,'0.5X SVXY-Web'!$A$1:$G$10000,2,0)</f>
        <v>35.360000999999997</v>
      </c>
      <c r="C4148" s="32">
        <f>VLOOKUP($A4148,'0.5X SVXY-Web'!$A$1:$G$10000,3,0)</f>
        <v>35.700001</v>
      </c>
      <c r="D4148" s="32">
        <f>VLOOKUP($A4148,'0.5X SVXY-Web'!$A$1:$G$10000,4,0)</f>
        <v>35.200001</v>
      </c>
      <c r="E4148" s="32">
        <f>VLOOKUP($A4148,'0.5X SVXY-Web'!$A$1:$G$10000,5,0)</f>
        <v>35.479999999999997</v>
      </c>
    </row>
    <row r="4149" spans="1:5" x14ac:dyDescent="0.25">
      <c r="A4149" s="1">
        <v>44089</v>
      </c>
      <c r="B4149" s="32">
        <f>VLOOKUP($A4149,'0.5X SVXY-Web'!$A$1:$G$10000,2,0)</f>
        <v>35.610000999999997</v>
      </c>
      <c r="C4149" s="32">
        <f>VLOOKUP($A4149,'0.5X SVXY-Web'!$A$1:$G$10000,3,0)</f>
        <v>35.729999999999997</v>
      </c>
      <c r="D4149" s="32">
        <f>VLOOKUP($A4149,'0.5X SVXY-Web'!$A$1:$G$10000,4,0)</f>
        <v>35.189999</v>
      </c>
      <c r="E4149" s="32">
        <f>VLOOKUP($A4149,'0.5X SVXY-Web'!$A$1:$G$10000,5,0)</f>
        <v>35.479999999999997</v>
      </c>
    </row>
    <row r="4150" spans="1:5" x14ac:dyDescent="0.25">
      <c r="A4150" s="1">
        <v>44090</v>
      </c>
      <c r="B4150" s="32">
        <f>VLOOKUP($A4150,'0.5X SVXY-Web'!$A$1:$G$10000,2,0)</f>
        <v>35.610000999999997</v>
      </c>
      <c r="C4150" s="32">
        <f>VLOOKUP($A4150,'0.5X SVXY-Web'!$A$1:$G$10000,3,0)</f>
        <v>36.020000000000003</v>
      </c>
      <c r="D4150" s="32">
        <f>VLOOKUP($A4150,'0.5X SVXY-Web'!$A$1:$G$10000,4,0)</f>
        <v>35.529998999999997</v>
      </c>
      <c r="E4150" s="32">
        <f>VLOOKUP($A4150,'0.5X SVXY-Web'!$A$1:$G$10000,5,0)</f>
        <v>35.549999</v>
      </c>
    </row>
    <row r="4151" spans="1:5" x14ac:dyDescent="0.25">
      <c r="A4151" s="1">
        <v>44091</v>
      </c>
      <c r="B4151" s="32">
        <f>VLOOKUP($A4151,'0.5X SVXY-Web'!$A$1:$G$10000,2,0)</f>
        <v>34.950001</v>
      </c>
      <c r="C4151" s="32">
        <f>VLOOKUP($A4151,'0.5X SVXY-Web'!$A$1:$G$10000,3,0)</f>
        <v>36.009998000000003</v>
      </c>
      <c r="D4151" s="32">
        <f>VLOOKUP($A4151,'0.5X SVXY-Web'!$A$1:$G$10000,4,0)</f>
        <v>34.919998</v>
      </c>
      <c r="E4151" s="32">
        <f>VLOOKUP($A4151,'0.5X SVXY-Web'!$A$1:$G$10000,5,0)</f>
        <v>35.939999</v>
      </c>
    </row>
    <row r="4152" spans="1:5" x14ac:dyDescent="0.25">
      <c r="A4152" s="1">
        <v>44092</v>
      </c>
      <c r="B4152" s="32">
        <f>VLOOKUP($A4152,'0.5X SVXY-Web'!$A$1:$G$10000,2,0)</f>
        <v>36.080002</v>
      </c>
      <c r="C4152" s="32">
        <f>VLOOKUP($A4152,'0.5X SVXY-Web'!$A$1:$G$10000,3,0)</f>
        <v>36.470001000000003</v>
      </c>
      <c r="D4152" s="32">
        <f>VLOOKUP($A4152,'0.5X SVXY-Web'!$A$1:$G$10000,4,0)</f>
        <v>35.509998000000003</v>
      </c>
      <c r="E4152" s="32">
        <f>VLOOKUP($A4152,'0.5X SVXY-Web'!$A$1:$G$10000,5,0)</f>
        <v>35.959999000000003</v>
      </c>
    </row>
    <row r="4153" spans="1:5" x14ac:dyDescent="0.25">
      <c r="A4153" s="1">
        <v>44095</v>
      </c>
      <c r="B4153" s="32">
        <f>VLOOKUP($A4153,'0.5X SVXY-Web'!$A$1:$G$10000,2,0)</f>
        <v>35.200001</v>
      </c>
      <c r="C4153" s="32">
        <f>VLOOKUP($A4153,'0.5X SVXY-Web'!$A$1:$G$10000,3,0)</f>
        <v>35.450001</v>
      </c>
      <c r="D4153" s="32">
        <f>VLOOKUP($A4153,'0.5X SVXY-Web'!$A$1:$G$10000,4,0)</f>
        <v>34.259998000000003</v>
      </c>
      <c r="E4153" s="32">
        <f>VLOOKUP($A4153,'0.5X SVXY-Web'!$A$1:$G$10000,5,0)</f>
        <v>35.330002</v>
      </c>
    </row>
    <row r="4154" spans="1:5" x14ac:dyDescent="0.25">
      <c r="A4154" s="1">
        <v>44096</v>
      </c>
      <c r="B4154" s="32">
        <f>VLOOKUP($A4154,'0.5X SVXY-Web'!$A$1:$G$10000,2,0)</f>
        <v>35.349997999999999</v>
      </c>
      <c r="C4154" s="32">
        <f>VLOOKUP($A4154,'0.5X SVXY-Web'!$A$1:$G$10000,3,0)</f>
        <v>35.400002000000001</v>
      </c>
      <c r="D4154" s="32">
        <f>VLOOKUP($A4154,'0.5X SVXY-Web'!$A$1:$G$10000,4,0)</f>
        <v>34.740001999999997</v>
      </c>
      <c r="E4154" s="32">
        <f>VLOOKUP($A4154,'0.5X SVXY-Web'!$A$1:$G$10000,5,0)</f>
        <v>35.200001</v>
      </c>
    </row>
    <row r="4155" spans="1:5" x14ac:dyDescent="0.25">
      <c r="A4155" s="1">
        <v>44097</v>
      </c>
      <c r="B4155" s="32">
        <f>VLOOKUP($A4155,'0.5X SVXY-Web'!$A$1:$G$10000,2,0)</f>
        <v>35.310001</v>
      </c>
      <c r="C4155" s="32">
        <f>VLOOKUP($A4155,'0.5X SVXY-Web'!$A$1:$G$10000,3,0)</f>
        <v>35.360000999999997</v>
      </c>
      <c r="D4155" s="32">
        <f>VLOOKUP($A4155,'0.5X SVXY-Web'!$A$1:$G$10000,4,0)</f>
        <v>34.270000000000003</v>
      </c>
      <c r="E4155" s="32">
        <f>VLOOKUP($A4155,'0.5X SVXY-Web'!$A$1:$G$10000,5,0)</f>
        <v>34.290000999999997</v>
      </c>
    </row>
    <row r="4156" spans="1:5" x14ac:dyDescent="0.25">
      <c r="A4156" s="1">
        <v>44098</v>
      </c>
      <c r="B4156" s="32">
        <f>VLOOKUP($A4156,'0.5X SVXY-Web'!$A$1:$G$10000,2,0)</f>
        <v>34.32</v>
      </c>
      <c r="C4156" s="32">
        <f>VLOOKUP($A4156,'0.5X SVXY-Web'!$A$1:$G$10000,3,0)</f>
        <v>34.919998</v>
      </c>
      <c r="D4156" s="32">
        <f>VLOOKUP($A4156,'0.5X SVXY-Web'!$A$1:$G$10000,4,0)</f>
        <v>34.099997999999999</v>
      </c>
      <c r="E4156" s="32">
        <f>VLOOKUP($A4156,'0.5X SVXY-Web'!$A$1:$G$10000,5,0)</f>
        <v>34.619999</v>
      </c>
    </row>
    <row r="4157" spans="1:5" x14ac:dyDescent="0.25">
      <c r="A4157" s="1">
        <v>44099</v>
      </c>
      <c r="B4157" s="32">
        <f>VLOOKUP($A4157,'0.5X SVXY-Web'!$A$1:$G$10000,2,0)</f>
        <v>34.599997999999999</v>
      </c>
      <c r="C4157" s="32">
        <f>VLOOKUP($A4157,'0.5X SVXY-Web'!$A$1:$G$10000,3,0)</f>
        <v>35.150002000000001</v>
      </c>
      <c r="D4157" s="32">
        <f>VLOOKUP($A4157,'0.5X SVXY-Web'!$A$1:$G$10000,4,0)</f>
        <v>34.490001999999997</v>
      </c>
      <c r="E4157" s="32">
        <f>VLOOKUP($A4157,'0.5X SVXY-Web'!$A$1:$G$10000,5,0)</f>
        <v>35.060001</v>
      </c>
    </row>
    <row r="4158" spans="1:5" x14ac:dyDescent="0.25">
      <c r="A4158" s="1">
        <v>44102</v>
      </c>
      <c r="B4158" s="32">
        <f>VLOOKUP($A4158,'0.5X SVXY-Web'!$A$1:$G$10000,2,0)</f>
        <v>35.220001000000003</v>
      </c>
      <c r="C4158" s="32">
        <f>VLOOKUP($A4158,'0.5X SVXY-Web'!$A$1:$G$10000,3,0)</f>
        <v>35.240001999999997</v>
      </c>
      <c r="D4158" s="32">
        <f>VLOOKUP($A4158,'0.5X SVXY-Web'!$A$1:$G$10000,4,0)</f>
        <v>34.979999999999997</v>
      </c>
      <c r="E4158" s="32">
        <f>VLOOKUP($A4158,'0.5X SVXY-Web'!$A$1:$G$10000,5,0)</f>
        <v>35.119999</v>
      </c>
    </row>
    <row r="4159" spans="1:5" x14ac:dyDescent="0.25">
      <c r="A4159" s="1">
        <v>44103</v>
      </c>
      <c r="B4159" s="32">
        <f>VLOOKUP($A4159,'0.5X SVXY-Web'!$A$1:$G$10000,2,0)</f>
        <v>35.090000000000003</v>
      </c>
      <c r="C4159" s="32">
        <f>VLOOKUP($A4159,'0.5X SVXY-Web'!$A$1:$G$10000,3,0)</f>
        <v>35.729999999999997</v>
      </c>
      <c r="D4159" s="32">
        <f>VLOOKUP($A4159,'0.5X SVXY-Web'!$A$1:$G$10000,4,0)</f>
        <v>35.090000000000003</v>
      </c>
      <c r="E4159" s="32">
        <f>VLOOKUP($A4159,'0.5X SVXY-Web'!$A$1:$G$10000,5,0)</f>
        <v>35.5</v>
      </c>
    </row>
    <row r="4160" spans="1:5" x14ac:dyDescent="0.25">
      <c r="A4160" s="1">
        <v>44104</v>
      </c>
      <c r="B4160" s="32">
        <f>VLOOKUP($A4160,'0.5X SVXY-Web'!$A$1:$G$10000,2,0)</f>
        <v>35.729999999999997</v>
      </c>
      <c r="C4160" s="32">
        <f>VLOOKUP($A4160,'0.5X SVXY-Web'!$A$1:$G$10000,3,0)</f>
        <v>35.93</v>
      </c>
      <c r="D4160" s="32">
        <f>VLOOKUP($A4160,'0.5X SVXY-Web'!$A$1:$G$10000,4,0)</f>
        <v>35.290000999999997</v>
      </c>
      <c r="E4160" s="32">
        <f>VLOOKUP($A4160,'0.5X SVXY-Web'!$A$1:$G$10000,5,0)</f>
        <v>35.5</v>
      </c>
    </row>
    <row r="4161" spans="1:5" x14ac:dyDescent="0.25">
      <c r="A4161" s="1">
        <v>44105</v>
      </c>
      <c r="B4161" s="32">
        <f>VLOOKUP($A4161,'0.5X SVXY-Web'!$A$1:$G$10000,2,0)</f>
        <v>35.669998</v>
      </c>
      <c r="C4161" s="32">
        <f>VLOOKUP($A4161,'0.5X SVXY-Web'!$A$1:$G$10000,3,0)</f>
        <v>35.669998</v>
      </c>
      <c r="D4161" s="32">
        <f>VLOOKUP($A4161,'0.5X SVXY-Web'!$A$1:$G$10000,4,0)</f>
        <v>35.119999</v>
      </c>
      <c r="E4161" s="32">
        <f>VLOOKUP($A4161,'0.5X SVXY-Web'!$A$1:$G$10000,5,0)</f>
        <v>35.360000999999997</v>
      </c>
    </row>
    <row r="4162" spans="1:5" x14ac:dyDescent="0.25">
      <c r="A4162" s="1">
        <v>44106</v>
      </c>
      <c r="B4162" s="32">
        <f>VLOOKUP($A4162,'0.5X SVXY-Web'!$A$1:$G$10000,2,0)</f>
        <v>34.5</v>
      </c>
      <c r="C4162" s="32">
        <f>VLOOKUP($A4162,'0.5X SVXY-Web'!$A$1:$G$10000,3,0)</f>
        <v>35.18</v>
      </c>
      <c r="D4162" s="32">
        <f>VLOOKUP($A4162,'0.5X SVXY-Web'!$A$1:$G$10000,4,0)</f>
        <v>34.43</v>
      </c>
      <c r="E4162" s="32">
        <f>VLOOKUP($A4162,'0.5X SVXY-Web'!$A$1:$G$10000,5,0)</f>
        <v>34.869999</v>
      </c>
    </row>
    <row r="4163" spans="1:5" x14ac:dyDescent="0.25">
      <c r="A4163" s="1">
        <v>44109</v>
      </c>
      <c r="B4163" s="32">
        <f>VLOOKUP($A4163,'0.5X SVXY-Web'!$A$1:$G$10000,2,0)</f>
        <v>34.979999999999997</v>
      </c>
      <c r="C4163" s="32">
        <f>VLOOKUP($A4163,'0.5X SVXY-Web'!$A$1:$G$10000,3,0)</f>
        <v>35.520000000000003</v>
      </c>
      <c r="D4163" s="32">
        <f>VLOOKUP($A4163,'0.5X SVXY-Web'!$A$1:$G$10000,4,0)</f>
        <v>34.830002</v>
      </c>
      <c r="E4163" s="32">
        <f>VLOOKUP($A4163,'0.5X SVXY-Web'!$A$1:$G$10000,5,0)</f>
        <v>35.380001</v>
      </c>
    </row>
    <row r="4164" spans="1:5" x14ac:dyDescent="0.25">
      <c r="A4164" s="1">
        <v>44110</v>
      </c>
      <c r="B4164" s="32">
        <f>VLOOKUP($A4164,'0.5X SVXY-Web'!$A$1:$G$10000,2,0)</f>
        <v>35.540000999999997</v>
      </c>
      <c r="C4164" s="32">
        <f>VLOOKUP($A4164,'0.5X SVXY-Web'!$A$1:$G$10000,3,0)</f>
        <v>35.860000999999997</v>
      </c>
      <c r="D4164" s="32">
        <f>VLOOKUP($A4164,'0.5X SVXY-Web'!$A$1:$G$10000,4,0)</f>
        <v>34.979999999999997</v>
      </c>
      <c r="E4164" s="32">
        <f>VLOOKUP($A4164,'0.5X SVXY-Web'!$A$1:$G$10000,5,0)</f>
        <v>35.150002000000001</v>
      </c>
    </row>
    <row r="4165" spans="1:5" x14ac:dyDescent="0.25">
      <c r="A4165" s="1">
        <v>44111</v>
      </c>
      <c r="B4165" s="32">
        <f>VLOOKUP($A4165,'0.5X SVXY-Web'!$A$1:$G$10000,2,0)</f>
        <v>35.509998000000003</v>
      </c>
      <c r="C4165" s="32">
        <f>VLOOKUP($A4165,'0.5X SVXY-Web'!$A$1:$G$10000,3,0)</f>
        <v>35.840000000000003</v>
      </c>
      <c r="D4165" s="32">
        <f>VLOOKUP($A4165,'0.5X SVXY-Web'!$A$1:$G$10000,4,0)</f>
        <v>35.409999999999997</v>
      </c>
      <c r="E4165" s="32">
        <f>VLOOKUP($A4165,'0.5X SVXY-Web'!$A$1:$G$10000,5,0)</f>
        <v>35.720001000000003</v>
      </c>
    </row>
    <row r="4166" spans="1:5" x14ac:dyDescent="0.25">
      <c r="A4166" s="1">
        <v>44112</v>
      </c>
      <c r="B4166" s="32">
        <f>VLOOKUP($A4166,'0.5X SVXY-Web'!$A$1:$G$10000,2,0)</f>
        <v>35.909999999999997</v>
      </c>
      <c r="C4166" s="32">
        <f>VLOOKUP($A4166,'0.5X SVXY-Web'!$A$1:$G$10000,3,0)</f>
        <v>36.470001000000003</v>
      </c>
      <c r="D4166" s="32">
        <f>VLOOKUP($A4166,'0.5X SVXY-Web'!$A$1:$G$10000,4,0)</f>
        <v>35.82</v>
      </c>
      <c r="E4166" s="32">
        <f>VLOOKUP($A4166,'0.5X SVXY-Web'!$A$1:$G$10000,5,0)</f>
        <v>36.43</v>
      </c>
    </row>
    <row r="4167" spans="1:5" x14ac:dyDescent="0.25">
      <c r="A4167" s="1">
        <v>44113</v>
      </c>
      <c r="B4167" s="32">
        <f>VLOOKUP($A4167,'0.5X SVXY-Web'!$A$1:$G$10000,2,0)</f>
        <v>37</v>
      </c>
      <c r="C4167" s="32">
        <f>VLOOKUP($A4167,'0.5X SVXY-Web'!$A$1:$G$10000,3,0)</f>
        <v>37.389999000000003</v>
      </c>
      <c r="D4167" s="32">
        <f>VLOOKUP($A4167,'0.5X SVXY-Web'!$A$1:$G$10000,4,0)</f>
        <v>36.959999000000003</v>
      </c>
      <c r="E4167" s="32">
        <f>VLOOKUP($A4167,'0.5X SVXY-Web'!$A$1:$G$10000,5,0)</f>
        <v>37.380001</v>
      </c>
    </row>
    <row r="4168" spans="1:5" x14ac:dyDescent="0.25">
      <c r="A4168" s="1">
        <v>44116</v>
      </c>
      <c r="B4168" s="32">
        <f>VLOOKUP($A4168,'0.5X SVXY-Web'!$A$1:$G$10000,2,0)</f>
        <v>37.720001000000003</v>
      </c>
      <c r="C4168" s="32">
        <f>VLOOKUP($A4168,'0.5X SVXY-Web'!$A$1:$G$10000,3,0)</f>
        <v>37.790000999999997</v>
      </c>
      <c r="D4168" s="32">
        <f>VLOOKUP($A4168,'0.5X SVXY-Web'!$A$1:$G$10000,4,0)</f>
        <v>37.380001</v>
      </c>
      <c r="E4168" s="32">
        <f>VLOOKUP($A4168,'0.5X SVXY-Web'!$A$1:$G$10000,5,0)</f>
        <v>37.709999000000003</v>
      </c>
    </row>
    <row r="4169" spans="1:5" x14ac:dyDescent="0.25">
      <c r="A4169" s="1">
        <v>44117</v>
      </c>
      <c r="B4169" s="32">
        <f>VLOOKUP($A4169,'0.5X SVXY-Web'!$A$1:$G$10000,2,0)</f>
        <v>37.479999999999997</v>
      </c>
      <c r="C4169" s="32">
        <f>VLOOKUP($A4169,'0.5X SVXY-Web'!$A$1:$G$10000,3,0)</f>
        <v>37.639999000000003</v>
      </c>
      <c r="D4169" s="32">
        <f>VLOOKUP($A4169,'0.5X SVXY-Web'!$A$1:$G$10000,4,0)</f>
        <v>37.099997999999999</v>
      </c>
      <c r="E4169" s="32">
        <f>VLOOKUP($A4169,'0.5X SVXY-Web'!$A$1:$G$10000,5,0)</f>
        <v>37.520000000000003</v>
      </c>
    </row>
    <row r="4170" spans="1:5" x14ac:dyDescent="0.25">
      <c r="A4170" s="1">
        <v>44118</v>
      </c>
      <c r="B4170" s="32">
        <f>VLOOKUP($A4170,'0.5X SVXY-Web'!$A$1:$G$10000,2,0)</f>
        <v>37.639999000000003</v>
      </c>
      <c r="C4170" s="32">
        <f>VLOOKUP($A4170,'0.5X SVXY-Web'!$A$1:$G$10000,3,0)</f>
        <v>37.959999000000003</v>
      </c>
      <c r="D4170" s="32">
        <f>VLOOKUP($A4170,'0.5X SVXY-Web'!$A$1:$G$10000,4,0)</f>
        <v>37.369999</v>
      </c>
      <c r="E4170" s="32">
        <f>VLOOKUP($A4170,'0.5X SVXY-Web'!$A$1:$G$10000,5,0)</f>
        <v>37.639999000000003</v>
      </c>
    </row>
    <row r="4171" spans="1:5" x14ac:dyDescent="0.25">
      <c r="A4171" s="1">
        <v>44119</v>
      </c>
      <c r="B4171" s="32">
        <f>VLOOKUP($A4171,'0.5X SVXY-Web'!$A$1:$G$10000,2,0)</f>
        <v>36.799999</v>
      </c>
      <c r="C4171" s="32">
        <f>VLOOKUP($A4171,'0.5X SVXY-Web'!$A$1:$G$10000,3,0)</f>
        <v>37.549999</v>
      </c>
      <c r="D4171" s="32">
        <f>VLOOKUP($A4171,'0.5X SVXY-Web'!$A$1:$G$10000,4,0)</f>
        <v>36.650002000000001</v>
      </c>
      <c r="E4171" s="32">
        <f>VLOOKUP($A4171,'0.5X SVXY-Web'!$A$1:$G$10000,5,0)</f>
        <v>37.479999999999997</v>
      </c>
    </row>
    <row r="4172" spans="1:5" x14ac:dyDescent="0.25">
      <c r="A4172" s="1">
        <v>44120</v>
      </c>
      <c r="B4172" s="32">
        <f>VLOOKUP($A4172,'0.5X SVXY-Web'!$A$1:$G$10000,2,0)</f>
        <v>37.540000999999997</v>
      </c>
      <c r="C4172" s="32">
        <f>VLOOKUP($A4172,'0.5X SVXY-Web'!$A$1:$G$10000,3,0)</f>
        <v>37.799999</v>
      </c>
      <c r="D4172" s="32">
        <f>VLOOKUP($A4172,'0.5X SVXY-Web'!$A$1:$G$10000,4,0)</f>
        <v>37.369999</v>
      </c>
      <c r="E4172" s="32">
        <f>VLOOKUP($A4172,'0.5X SVXY-Web'!$A$1:$G$10000,5,0)</f>
        <v>37.380001</v>
      </c>
    </row>
    <row r="4173" spans="1:5" x14ac:dyDescent="0.25">
      <c r="A4173" s="1">
        <v>44123</v>
      </c>
      <c r="B4173" s="32">
        <f>VLOOKUP($A4173,'0.5X SVXY-Web'!$A$1:$G$10000,2,0)</f>
        <v>37.419998</v>
      </c>
      <c r="C4173" s="32">
        <f>VLOOKUP($A4173,'0.5X SVXY-Web'!$A$1:$G$10000,3,0)</f>
        <v>37.479999999999997</v>
      </c>
      <c r="D4173" s="32">
        <f>VLOOKUP($A4173,'0.5X SVXY-Web'!$A$1:$G$10000,4,0)</f>
        <v>36.419998</v>
      </c>
      <c r="E4173" s="32">
        <f>VLOOKUP($A4173,'0.5X SVXY-Web'!$A$1:$G$10000,5,0)</f>
        <v>36.549999</v>
      </c>
    </row>
    <row r="4174" spans="1:5" x14ac:dyDescent="0.25">
      <c r="A4174" s="1">
        <v>44124</v>
      </c>
      <c r="B4174" s="32">
        <f>VLOOKUP($A4174,'0.5X SVXY-Web'!$A$1:$G$10000,2,0)</f>
        <v>36.669998</v>
      </c>
      <c r="C4174" s="32">
        <f>VLOOKUP($A4174,'0.5X SVXY-Web'!$A$1:$G$10000,3,0)</f>
        <v>36.82</v>
      </c>
      <c r="D4174" s="32">
        <f>VLOOKUP($A4174,'0.5X SVXY-Web'!$A$1:$G$10000,4,0)</f>
        <v>36.439999</v>
      </c>
      <c r="E4174" s="32">
        <f>VLOOKUP($A4174,'0.5X SVXY-Web'!$A$1:$G$10000,5,0)</f>
        <v>36.540000999999997</v>
      </c>
    </row>
    <row r="4175" spans="1:5" x14ac:dyDescent="0.25">
      <c r="A4175" s="1">
        <v>44125</v>
      </c>
      <c r="B4175" s="32">
        <f>VLOOKUP($A4175,'0.5X SVXY-Web'!$A$1:$G$10000,2,0)</f>
        <v>36.639999000000003</v>
      </c>
      <c r="C4175" s="32">
        <f>VLOOKUP($A4175,'0.5X SVXY-Web'!$A$1:$G$10000,3,0)</f>
        <v>37.090000000000003</v>
      </c>
      <c r="D4175" s="32">
        <f>VLOOKUP($A4175,'0.5X SVXY-Web'!$A$1:$G$10000,4,0)</f>
        <v>36.409999999999997</v>
      </c>
      <c r="E4175" s="32">
        <f>VLOOKUP($A4175,'0.5X SVXY-Web'!$A$1:$G$10000,5,0)</f>
        <v>37</v>
      </c>
    </row>
    <row r="4176" spans="1:5" x14ac:dyDescent="0.25">
      <c r="A4176" s="1">
        <v>44126</v>
      </c>
      <c r="B4176" s="32">
        <f>VLOOKUP($A4176,'0.5X SVXY-Web'!$A$1:$G$10000,2,0)</f>
        <v>36.990001999999997</v>
      </c>
      <c r="C4176" s="32">
        <f>VLOOKUP($A4176,'0.5X SVXY-Web'!$A$1:$G$10000,3,0)</f>
        <v>37.57</v>
      </c>
      <c r="D4176" s="32">
        <f>VLOOKUP($A4176,'0.5X SVXY-Web'!$A$1:$G$10000,4,0)</f>
        <v>36.840000000000003</v>
      </c>
      <c r="E4176" s="32">
        <f>VLOOKUP($A4176,'0.5X SVXY-Web'!$A$1:$G$10000,5,0)</f>
        <v>37.419998</v>
      </c>
    </row>
    <row r="4177" spans="1:5" x14ac:dyDescent="0.25">
      <c r="A4177" s="1">
        <v>44127</v>
      </c>
      <c r="B4177" s="32">
        <f>VLOOKUP($A4177,'0.5X SVXY-Web'!$A$1:$G$10000,2,0)</f>
        <v>37.450001</v>
      </c>
      <c r="C4177" s="32">
        <f>VLOOKUP($A4177,'0.5X SVXY-Web'!$A$1:$G$10000,3,0)</f>
        <v>37.509998000000003</v>
      </c>
      <c r="D4177" s="32">
        <f>VLOOKUP($A4177,'0.5X SVXY-Web'!$A$1:$G$10000,4,0)</f>
        <v>36.970001000000003</v>
      </c>
      <c r="E4177" s="32">
        <f>VLOOKUP($A4177,'0.5X SVXY-Web'!$A$1:$G$10000,5,0)</f>
        <v>37.400002000000001</v>
      </c>
    </row>
    <row r="4178" spans="1:5" x14ac:dyDescent="0.25">
      <c r="A4178" s="1">
        <v>44130</v>
      </c>
      <c r="B4178" s="32">
        <f>VLOOKUP($A4178,'0.5X SVXY-Web'!$A$1:$G$10000,2,0)</f>
        <v>36.909999999999997</v>
      </c>
      <c r="C4178" s="32">
        <f>VLOOKUP($A4178,'0.5X SVXY-Web'!$A$1:$G$10000,3,0)</f>
        <v>37.119999</v>
      </c>
      <c r="D4178" s="32">
        <f>VLOOKUP($A4178,'0.5X SVXY-Web'!$A$1:$G$10000,4,0)</f>
        <v>35.369999</v>
      </c>
      <c r="E4178" s="32">
        <f>VLOOKUP($A4178,'0.5X SVXY-Web'!$A$1:$G$10000,5,0)</f>
        <v>35.479999999999997</v>
      </c>
    </row>
    <row r="4179" spans="1:5" x14ac:dyDescent="0.25">
      <c r="A4179" s="1">
        <v>44131</v>
      </c>
      <c r="B4179" s="32">
        <f>VLOOKUP($A4179,'0.5X SVXY-Web'!$A$1:$G$10000,2,0)</f>
        <v>35.709999000000003</v>
      </c>
      <c r="C4179" s="32">
        <f>VLOOKUP($A4179,'0.5X SVXY-Web'!$A$1:$G$10000,3,0)</f>
        <v>36.009998000000003</v>
      </c>
      <c r="D4179" s="32">
        <f>VLOOKUP($A4179,'0.5X SVXY-Web'!$A$1:$G$10000,4,0)</f>
        <v>35.32</v>
      </c>
      <c r="E4179" s="32">
        <f>VLOOKUP($A4179,'0.5X SVXY-Web'!$A$1:$G$10000,5,0)</f>
        <v>35.630001</v>
      </c>
    </row>
    <row r="4180" spans="1:5" x14ac:dyDescent="0.25">
      <c r="A4180" s="1">
        <v>44132</v>
      </c>
      <c r="B4180" s="32">
        <f>VLOOKUP($A4180,'0.5X SVXY-Web'!$A$1:$G$10000,2,0)</f>
        <v>34.25</v>
      </c>
      <c r="C4180" s="32">
        <f>VLOOKUP($A4180,'0.5X SVXY-Web'!$A$1:$G$10000,3,0)</f>
        <v>34.509998000000003</v>
      </c>
      <c r="D4180" s="32">
        <f>VLOOKUP($A4180,'0.5X SVXY-Web'!$A$1:$G$10000,4,0)</f>
        <v>33.040000999999997</v>
      </c>
      <c r="E4180" s="32">
        <f>VLOOKUP($A4180,'0.5X SVXY-Web'!$A$1:$G$10000,5,0)</f>
        <v>33.07</v>
      </c>
    </row>
    <row r="4181" spans="1:5" x14ac:dyDescent="0.25">
      <c r="A4181" s="1">
        <v>44133</v>
      </c>
      <c r="B4181" s="32">
        <f>VLOOKUP($A4181,'0.5X SVXY-Web'!$A$1:$G$10000,2,0)</f>
        <v>33.409999999999997</v>
      </c>
      <c r="C4181" s="32">
        <f>VLOOKUP($A4181,'0.5X SVXY-Web'!$A$1:$G$10000,3,0)</f>
        <v>34.759998000000003</v>
      </c>
      <c r="D4181" s="32">
        <f>VLOOKUP($A4181,'0.5X SVXY-Web'!$A$1:$G$10000,4,0)</f>
        <v>33.099997999999999</v>
      </c>
      <c r="E4181" s="32">
        <f>VLOOKUP($A4181,'0.5X SVXY-Web'!$A$1:$G$10000,5,0)</f>
        <v>34.330002</v>
      </c>
    </row>
    <row r="4182" spans="1:5" x14ac:dyDescent="0.25">
      <c r="A4182" s="1">
        <v>44134</v>
      </c>
      <c r="B4182" s="32">
        <f>VLOOKUP($A4182,'0.5X SVXY-Web'!$A$1:$G$10000,2,0)</f>
        <v>33.990001999999997</v>
      </c>
      <c r="C4182" s="32">
        <f>VLOOKUP($A4182,'0.5X SVXY-Web'!$A$1:$G$10000,3,0)</f>
        <v>34.240001999999997</v>
      </c>
      <c r="D4182" s="32">
        <f>VLOOKUP($A4182,'0.5X SVXY-Web'!$A$1:$G$10000,4,0)</f>
        <v>33.400002000000001</v>
      </c>
      <c r="E4182" s="32">
        <f>VLOOKUP($A4182,'0.5X SVXY-Web'!$A$1:$G$10000,5,0)</f>
        <v>33.729999999999997</v>
      </c>
    </row>
    <row r="4183" spans="1:5" x14ac:dyDescent="0.25">
      <c r="A4183" s="1">
        <v>44137</v>
      </c>
      <c r="B4183" s="32">
        <f>VLOOKUP($A4183,'0.5X SVXY-Web'!$A$1:$G$10000,2,0)</f>
        <v>34.5</v>
      </c>
      <c r="C4183" s="32">
        <f>VLOOKUP($A4183,'0.5X SVXY-Web'!$A$1:$G$10000,3,0)</f>
        <v>34.549999</v>
      </c>
      <c r="D4183" s="32">
        <f>VLOOKUP($A4183,'0.5X SVXY-Web'!$A$1:$G$10000,4,0)</f>
        <v>33.880001</v>
      </c>
      <c r="E4183" s="32">
        <f>VLOOKUP($A4183,'0.5X SVXY-Web'!$A$1:$G$10000,5,0)</f>
        <v>34.130001</v>
      </c>
    </row>
    <row r="4184" spans="1:5" x14ac:dyDescent="0.25">
      <c r="A4184" s="1">
        <v>44138</v>
      </c>
      <c r="B4184" s="32">
        <f>VLOOKUP($A4184,'0.5X SVXY-Web'!$A$1:$G$10000,2,0)</f>
        <v>34.630001</v>
      </c>
      <c r="C4184" s="32">
        <f>VLOOKUP($A4184,'0.5X SVXY-Web'!$A$1:$G$10000,3,0)</f>
        <v>35.259998000000003</v>
      </c>
      <c r="D4184" s="32">
        <f>VLOOKUP($A4184,'0.5X SVXY-Web'!$A$1:$G$10000,4,0)</f>
        <v>34.520000000000003</v>
      </c>
      <c r="E4184" s="32">
        <f>VLOOKUP($A4184,'0.5X SVXY-Web'!$A$1:$G$10000,5,0)</f>
        <v>35.040000999999997</v>
      </c>
    </row>
    <row r="4185" spans="1:5" x14ac:dyDescent="0.25">
      <c r="A4185" s="1">
        <v>44139</v>
      </c>
      <c r="B4185" s="32">
        <f>VLOOKUP($A4185,'0.5X SVXY-Web'!$A$1:$G$10000,2,0)</f>
        <v>35.770000000000003</v>
      </c>
      <c r="C4185" s="32">
        <f>VLOOKUP($A4185,'0.5X SVXY-Web'!$A$1:$G$10000,3,0)</f>
        <v>36.689999</v>
      </c>
      <c r="D4185" s="32">
        <f>VLOOKUP($A4185,'0.5X SVXY-Web'!$A$1:$G$10000,4,0)</f>
        <v>35.729999999999997</v>
      </c>
      <c r="E4185" s="32">
        <f>VLOOKUP($A4185,'0.5X SVXY-Web'!$A$1:$G$10000,5,0)</f>
        <v>36.540000999999997</v>
      </c>
    </row>
    <row r="4186" spans="1:5" x14ac:dyDescent="0.25">
      <c r="A4186" s="1">
        <v>44140</v>
      </c>
      <c r="B4186" s="32">
        <f>VLOOKUP($A4186,'0.5X SVXY-Web'!$A$1:$G$10000,2,0)</f>
        <v>37.150002000000001</v>
      </c>
      <c r="C4186" s="32">
        <f>VLOOKUP($A4186,'0.5X SVXY-Web'!$A$1:$G$10000,3,0)</f>
        <v>37.330002</v>
      </c>
      <c r="D4186" s="32">
        <f>VLOOKUP($A4186,'0.5X SVXY-Web'!$A$1:$G$10000,4,0)</f>
        <v>36.659999999999997</v>
      </c>
      <c r="E4186" s="32">
        <f>VLOOKUP($A4186,'0.5X SVXY-Web'!$A$1:$G$10000,5,0)</f>
        <v>36.860000999999997</v>
      </c>
    </row>
    <row r="4187" spans="1:5" x14ac:dyDescent="0.25">
      <c r="A4187" s="1">
        <v>44141</v>
      </c>
      <c r="B4187" s="32">
        <f>VLOOKUP($A4187,'0.5X SVXY-Web'!$A$1:$G$10000,2,0)</f>
        <v>37.090000000000003</v>
      </c>
      <c r="C4187" s="32">
        <f>VLOOKUP($A4187,'0.5X SVXY-Web'!$A$1:$G$10000,3,0)</f>
        <v>38.130001</v>
      </c>
      <c r="D4187" s="32">
        <f>VLOOKUP($A4187,'0.5X SVXY-Web'!$A$1:$G$10000,4,0)</f>
        <v>37.020000000000003</v>
      </c>
      <c r="E4187" s="32">
        <f>VLOOKUP($A4187,'0.5X SVXY-Web'!$A$1:$G$10000,5,0)</f>
        <v>38.130001</v>
      </c>
    </row>
    <row r="4188" spans="1:5" x14ac:dyDescent="0.25">
      <c r="A4188" s="1">
        <v>44144</v>
      </c>
      <c r="B4188" s="32">
        <f>VLOOKUP($A4188,'0.5X SVXY-Web'!$A$1:$G$10000,2,0)</f>
        <v>39.409999999999997</v>
      </c>
      <c r="C4188" s="32">
        <f>VLOOKUP($A4188,'0.5X SVXY-Web'!$A$1:$G$10000,3,0)</f>
        <v>40.25</v>
      </c>
      <c r="D4188" s="32">
        <f>VLOOKUP($A4188,'0.5X SVXY-Web'!$A$1:$G$10000,4,0)</f>
        <v>38.520000000000003</v>
      </c>
      <c r="E4188" s="32">
        <f>VLOOKUP($A4188,'0.5X SVXY-Web'!$A$1:$G$10000,5,0)</f>
        <v>38.520000000000003</v>
      </c>
    </row>
    <row r="4189" spans="1:5" x14ac:dyDescent="0.25">
      <c r="A4189" s="1">
        <v>44145</v>
      </c>
      <c r="B4189" s="32">
        <f>VLOOKUP($A4189,'0.5X SVXY-Web'!$A$1:$G$10000,2,0)</f>
        <v>39.029998999999997</v>
      </c>
      <c r="C4189" s="32">
        <f>VLOOKUP($A4189,'0.5X SVXY-Web'!$A$1:$G$10000,3,0)</f>
        <v>39.159999999999997</v>
      </c>
      <c r="D4189" s="32">
        <f>VLOOKUP($A4189,'0.5X SVXY-Web'!$A$1:$G$10000,4,0)</f>
        <v>38.310001</v>
      </c>
      <c r="E4189" s="32">
        <f>VLOOKUP($A4189,'0.5X SVXY-Web'!$A$1:$G$10000,5,0)</f>
        <v>39.130001</v>
      </c>
    </row>
    <row r="4190" spans="1:5" x14ac:dyDescent="0.25">
      <c r="A4190" s="1">
        <v>44146</v>
      </c>
      <c r="B4190" s="32">
        <f>VLOOKUP($A4190,'0.5X SVXY-Web'!$A$1:$G$10000,2,0)</f>
        <v>39.43</v>
      </c>
      <c r="C4190" s="32">
        <f>VLOOKUP($A4190,'0.5X SVXY-Web'!$A$1:$G$10000,3,0)</f>
        <v>39.950001</v>
      </c>
      <c r="D4190" s="32">
        <f>VLOOKUP($A4190,'0.5X SVXY-Web'!$A$1:$G$10000,4,0)</f>
        <v>39.18</v>
      </c>
      <c r="E4190" s="32">
        <f>VLOOKUP($A4190,'0.5X SVXY-Web'!$A$1:$G$10000,5,0)</f>
        <v>39.57</v>
      </c>
    </row>
    <row r="4191" spans="1:5" x14ac:dyDescent="0.25">
      <c r="A4191" s="1">
        <v>44147</v>
      </c>
      <c r="B4191" s="32">
        <f>VLOOKUP($A4191,'0.5X SVXY-Web'!$A$1:$G$10000,2,0)</f>
        <v>39.270000000000003</v>
      </c>
      <c r="C4191" s="32">
        <f>VLOOKUP($A4191,'0.5X SVXY-Web'!$A$1:$G$10000,3,0)</f>
        <v>39.5</v>
      </c>
      <c r="D4191" s="32">
        <f>VLOOKUP($A4191,'0.5X SVXY-Web'!$A$1:$G$10000,4,0)</f>
        <v>37.729999999999997</v>
      </c>
      <c r="E4191" s="32">
        <f>VLOOKUP($A4191,'0.5X SVXY-Web'!$A$1:$G$10000,5,0)</f>
        <v>38.150002000000001</v>
      </c>
    </row>
    <row r="4192" spans="1:5" x14ac:dyDescent="0.25">
      <c r="A4192" s="1">
        <v>44148</v>
      </c>
      <c r="B4192" s="32">
        <f>VLOOKUP($A4192,'0.5X SVXY-Web'!$A$1:$G$10000,2,0)</f>
        <v>38.810001</v>
      </c>
      <c r="C4192" s="32">
        <f>VLOOKUP($A4192,'0.5X SVXY-Web'!$A$1:$G$10000,3,0)</f>
        <v>39.669998</v>
      </c>
      <c r="D4192" s="32">
        <f>VLOOKUP($A4192,'0.5X SVXY-Web'!$A$1:$G$10000,4,0)</f>
        <v>38.810001</v>
      </c>
      <c r="E4192" s="32">
        <f>VLOOKUP($A4192,'0.5X SVXY-Web'!$A$1:$G$10000,5,0)</f>
        <v>39.389999000000003</v>
      </c>
    </row>
    <row r="4193" spans="1:5" x14ac:dyDescent="0.25">
      <c r="A4193" s="1">
        <v>44151</v>
      </c>
      <c r="B4193" s="32">
        <f>VLOOKUP($A4193,'0.5X SVXY-Web'!$A$1:$G$10000,2,0)</f>
        <v>39.849997999999999</v>
      </c>
      <c r="C4193" s="32">
        <f>VLOOKUP($A4193,'0.5X SVXY-Web'!$A$1:$G$10000,3,0)</f>
        <v>39.889999000000003</v>
      </c>
      <c r="D4193" s="32">
        <f>VLOOKUP($A4193,'0.5X SVXY-Web'!$A$1:$G$10000,4,0)</f>
        <v>39.130001</v>
      </c>
      <c r="E4193" s="32">
        <f>VLOOKUP($A4193,'0.5X SVXY-Web'!$A$1:$G$10000,5,0)</f>
        <v>39.799999</v>
      </c>
    </row>
    <row r="4194" spans="1:5" x14ac:dyDescent="0.25">
      <c r="A4194" s="1">
        <v>44152</v>
      </c>
      <c r="B4194" s="32">
        <f>VLOOKUP($A4194,'0.5X SVXY-Web'!$A$1:$G$10000,2,0)</f>
        <v>39.439999</v>
      </c>
      <c r="C4194" s="32">
        <f>VLOOKUP($A4194,'0.5X SVXY-Web'!$A$1:$G$10000,3,0)</f>
        <v>40.200001</v>
      </c>
      <c r="D4194" s="32">
        <f>VLOOKUP($A4194,'0.5X SVXY-Web'!$A$1:$G$10000,4,0)</f>
        <v>39.310001</v>
      </c>
      <c r="E4194" s="32">
        <f>VLOOKUP($A4194,'0.5X SVXY-Web'!$A$1:$G$10000,5,0)</f>
        <v>40.18</v>
      </c>
    </row>
    <row r="4195" spans="1:5" x14ac:dyDescent="0.25">
      <c r="A4195" s="1">
        <v>44153</v>
      </c>
      <c r="B4195" s="32">
        <f>VLOOKUP($A4195,'0.5X SVXY-Web'!$A$1:$G$10000,2,0)</f>
        <v>40.360000999999997</v>
      </c>
      <c r="C4195" s="32">
        <f>VLOOKUP($A4195,'0.5X SVXY-Web'!$A$1:$G$10000,3,0)</f>
        <v>40.580002</v>
      </c>
      <c r="D4195" s="32">
        <f>VLOOKUP($A4195,'0.5X SVXY-Web'!$A$1:$G$10000,4,0)</f>
        <v>39.389999000000003</v>
      </c>
      <c r="E4195" s="32">
        <f>VLOOKUP($A4195,'0.5X SVXY-Web'!$A$1:$G$10000,5,0)</f>
        <v>39.419998</v>
      </c>
    </row>
    <row r="4196" spans="1:5" x14ac:dyDescent="0.25">
      <c r="A4196" s="1">
        <v>44154</v>
      </c>
      <c r="B4196" s="32">
        <f>VLOOKUP($A4196,'0.5X SVXY-Web'!$A$1:$G$10000,2,0)</f>
        <v>39.610000999999997</v>
      </c>
      <c r="C4196" s="32">
        <f>VLOOKUP($A4196,'0.5X SVXY-Web'!$A$1:$G$10000,3,0)</f>
        <v>40.090000000000003</v>
      </c>
      <c r="D4196" s="32">
        <f>VLOOKUP($A4196,'0.5X SVXY-Web'!$A$1:$G$10000,4,0)</f>
        <v>39.32</v>
      </c>
      <c r="E4196" s="32">
        <f>VLOOKUP($A4196,'0.5X SVXY-Web'!$A$1:$G$10000,5,0)</f>
        <v>39.779998999999997</v>
      </c>
    </row>
    <row r="4197" spans="1:5" x14ac:dyDescent="0.25">
      <c r="A4197" s="1">
        <v>44155</v>
      </c>
      <c r="B4197" s="32">
        <f>VLOOKUP($A4197,'0.5X SVXY-Web'!$A$1:$G$10000,2,0)</f>
        <v>39.799999</v>
      </c>
      <c r="C4197" s="32">
        <f>VLOOKUP($A4197,'0.5X SVXY-Web'!$A$1:$G$10000,3,0)</f>
        <v>40.189999</v>
      </c>
      <c r="D4197" s="32">
        <f>VLOOKUP($A4197,'0.5X SVXY-Web'!$A$1:$G$10000,4,0)</f>
        <v>39.729999999999997</v>
      </c>
      <c r="E4197" s="32">
        <f>VLOOKUP($A4197,'0.5X SVXY-Web'!$A$1:$G$10000,5,0)</f>
        <v>39.810001</v>
      </c>
    </row>
    <row r="4198" spans="1:5" x14ac:dyDescent="0.25">
      <c r="A4198" s="1">
        <v>44158</v>
      </c>
      <c r="B4198" s="32">
        <f>VLOOKUP($A4198,'0.5X SVXY-Web'!$A$1:$G$10000,2,0)</f>
        <v>40.049999</v>
      </c>
      <c r="C4198" s="32">
        <f>VLOOKUP($A4198,'0.5X SVXY-Web'!$A$1:$G$10000,3,0)</f>
        <v>40.380001</v>
      </c>
      <c r="D4198" s="32">
        <f>VLOOKUP($A4198,'0.5X SVXY-Web'!$A$1:$G$10000,4,0)</f>
        <v>39.68</v>
      </c>
      <c r="E4198" s="32">
        <f>VLOOKUP($A4198,'0.5X SVXY-Web'!$A$1:$G$10000,5,0)</f>
        <v>40.040000999999997</v>
      </c>
    </row>
    <row r="4199" spans="1:5" x14ac:dyDescent="0.25">
      <c r="A4199" s="1">
        <v>44159</v>
      </c>
      <c r="B4199" s="32">
        <f>VLOOKUP($A4199,'0.5X SVXY-Web'!$A$1:$G$10000,2,0)</f>
        <v>40.459999000000003</v>
      </c>
      <c r="C4199" s="32">
        <f>VLOOKUP($A4199,'0.5X SVXY-Web'!$A$1:$G$10000,3,0)</f>
        <v>40.520000000000003</v>
      </c>
      <c r="D4199" s="32">
        <f>VLOOKUP($A4199,'0.5X SVXY-Web'!$A$1:$G$10000,4,0)</f>
        <v>40.060001</v>
      </c>
      <c r="E4199" s="32">
        <f>VLOOKUP($A4199,'0.5X SVXY-Web'!$A$1:$G$10000,5,0)</f>
        <v>40.400002000000001</v>
      </c>
    </row>
    <row r="4200" spans="1:5" x14ac:dyDescent="0.25">
      <c r="A4200" s="1">
        <v>44160</v>
      </c>
      <c r="B4200" s="32">
        <f>VLOOKUP($A4200,'0.5X SVXY-Web'!$A$1:$G$10000,2,0)</f>
        <v>40.369999</v>
      </c>
      <c r="C4200" s="32">
        <f>VLOOKUP($A4200,'0.5X SVXY-Web'!$A$1:$G$10000,3,0)</f>
        <v>41.189999</v>
      </c>
      <c r="D4200" s="32">
        <f>VLOOKUP($A4200,'0.5X SVXY-Web'!$A$1:$G$10000,4,0)</f>
        <v>40.110000999999997</v>
      </c>
      <c r="E4200" s="32">
        <f>VLOOKUP($A4200,'0.5X SVXY-Web'!$A$1:$G$10000,5,0)</f>
        <v>41.150002000000001</v>
      </c>
    </row>
    <row r="4201" spans="1:5" x14ac:dyDescent="0.25">
      <c r="A4201" s="1">
        <v>44162</v>
      </c>
      <c r="B4201" s="32">
        <f>VLOOKUP($A4201,'0.5X SVXY-Web'!$A$1:$G$10000,2,0)</f>
        <v>41.32</v>
      </c>
      <c r="C4201" s="32">
        <f>VLOOKUP($A4201,'0.5X SVXY-Web'!$A$1:$G$10000,3,0)</f>
        <v>41.470001000000003</v>
      </c>
      <c r="D4201" s="32">
        <f>VLOOKUP($A4201,'0.5X SVXY-Web'!$A$1:$G$10000,4,0)</f>
        <v>40.840000000000003</v>
      </c>
      <c r="E4201" s="32">
        <f>VLOOKUP($A4201,'0.5X SVXY-Web'!$A$1:$G$10000,5,0)</f>
        <v>40.990001999999997</v>
      </c>
    </row>
    <row r="4202" spans="1:5" x14ac:dyDescent="0.25">
      <c r="A4202" s="1">
        <v>44165</v>
      </c>
      <c r="B4202" s="32">
        <f>VLOOKUP($A4202,'0.5X SVXY-Web'!$A$1:$G$10000,2,0)</f>
        <v>40.869999</v>
      </c>
      <c r="C4202" s="32">
        <f>VLOOKUP($A4202,'0.5X SVXY-Web'!$A$1:$G$10000,3,0)</f>
        <v>41.400002000000001</v>
      </c>
      <c r="D4202" s="32">
        <f>VLOOKUP($A4202,'0.5X SVXY-Web'!$A$1:$G$10000,4,0)</f>
        <v>40.200001</v>
      </c>
      <c r="E4202" s="32">
        <f>VLOOKUP($A4202,'0.5X SVXY-Web'!$A$1:$G$10000,5,0)</f>
        <v>41.349997999999999</v>
      </c>
    </row>
    <row r="4203" spans="1:5" x14ac:dyDescent="0.25">
      <c r="A4203" s="1">
        <v>44166</v>
      </c>
      <c r="B4203" s="32">
        <f>VLOOKUP($A4203,'0.5X SVXY-Web'!$A$1:$G$10000,2,0)</f>
        <v>41.540000999999997</v>
      </c>
      <c r="C4203" s="32">
        <f>VLOOKUP($A4203,'0.5X SVXY-Web'!$A$1:$G$10000,3,0)</f>
        <v>41.709999000000003</v>
      </c>
      <c r="D4203" s="32">
        <f>VLOOKUP($A4203,'0.5X SVXY-Web'!$A$1:$G$10000,4,0)</f>
        <v>41.080002</v>
      </c>
      <c r="E4203" s="32">
        <f>VLOOKUP($A4203,'0.5X SVXY-Web'!$A$1:$G$10000,5,0)</f>
        <v>41.16</v>
      </c>
    </row>
    <row r="4204" spans="1:5" x14ac:dyDescent="0.25">
      <c r="A4204" s="1">
        <v>44167</v>
      </c>
      <c r="B4204" s="32">
        <f>VLOOKUP($A4204,'0.5X SVXY-Web'!$A$1:$G$10000,2,0)</f>
        <v>41.130001</v>
      </c>
      <c r="C4204" s="32">
        <f>VLOOKUP($A4204,'0.5X SVXY-Web'!$A$1:$G$10000,3,0)</f>
        <v>41.709999000000003</v>
      </c>
      <c r="D4204" s="32">
        <f>VLOOKUP($A4204,'0.5X SVXY-Web'!$A$1:$G$10000,4,0)</f>
        <v>41.110000999999997</v>
      </c>
      <c r="E4204" s="32">
        <f>VLOOKUP($A4204,'0.5X SVXY-Web'!$A$1:$G$10000,5,0)</f>
        <v>41.330002</v>
      </c>
    </row>
    <row r="4205" spans="1:5" x14ac:dyDescent="0.25">
      <c r="A4205" s="1">
        <v>44168</v>
      </c>
      <c r="B4205" s="32">
        <f>VLOOKUP($A4205,'0.5X SVXY-Web'!$A$1:$G$10000,2,0)</f>
        <v>41.490001999999997</v>
      </c>
      <c r="C4205" s="32">
        <f>VLOOKUP($A4205,'0.5X SVXY-Web'!$A$1:$G$10000,3,0)</f>
        <v>41.549999</v>
      </c>
      <c r="D4205" s="32">
        <f>VLOOKUP($A4205,'0.5X SVXY-Web'!$A$1:$G$10000,4,0)</f>
        <v>40.909999999999997</v>
      </c>
      <c r="E4205" s="32">
        <f>VLOOKUP($A4205,'0.5X SVXY-Web'!$A$1:$G$10000,5,0)</f>
        <v>41.09</v>
      </c>
    </row>
    <row r="4206" spans="1:5" x14ac:dyDescent="0.25">
      <c r="A4206" s="1">
        <v>44169</v>
      </c>
      <c r="B4206" s="32">
        <f>VLOOKUP($A4206,'0.5X SVXY-Web'!$A$1:$G$10000,2,0)</f>
        <v>41.32</v>
      </c>
      <c r="C4206" s="32">
        <f>VLOOKUP($A4206,'0.5X SVXY-Web'!$A$1:$G$10000,3,0)</f>
        <v>41.619999</v>
      </c>
      <c r="D4206" s="32">
        <f>VLOOKUP($A4206,'0.5X SVXY-Web'!$A$1:$G$10000,4,0)</f>
        <v>41.310001</v>
      </c>
      <c r="E4206" s="32">
        <f>VLOOKUP($A4206,'0.5X SVXY-Web'!$A$1:$G$10000,5,0)</f>
        <v>41.419998</v>
      </c>
    </row>
    <row r="4207" spans="1:5" x14ac:dyDescent="0.25">
      <c r="A4207" s="1">
        <v>44172</v>
      </c>
      <c r="B4207" s="32">
        <f>VLOOKUP($A4207,'0.5X SVXY-Web'!$A$1:$G$10000,2,0)</f>
        <v>41.18</v>
      </c>
      <c r="C4207" s="32">
        <f>VLOOKUP($A4207,'0.5X SVXY-Web'!$A$1:$G$10000,3,0)</f>
        <v>41.41</v>
      </c>
      <c r="D4207" s="32">
        <f>VLOOKUP($A4207,'0.5X SVXY-Web'!$A$1:$G$10000,4,0)</f>
        <v>41.080002</v>
      </c>
      <c r="E4207" s="32">
        <f>VLOOKUP($A4207,'0.5X SVXY-Web'!$A$1:$G$10000,5,0)</f>
        <v>41.349997999999999</v>
      </c>
    </row>
    <row r="4208" spans="1:5" x14ac:dyDescent="0.25">
      <c r="A4208" s="1">
        <v>44173</v>
      </c>
      <c r="B4208" s="32">
        <f>VLOOKUP($A4208,'0.5X SVXY-Web'!$A$1:$G$10000,2,0)</f>
        <v>41.130001</v>
      </c>
      <c r="C4208" s="32">
        <f>VLOOKUP($A4208,'0.5X SVXY-Web'!$A$1:$G$10000,3,0)</f>
        <v>42.049999</v>
      </c>
      <c r="D4208" s="32">
        <f>VLOOKUP($A4208,'0.5X SVXY-Web'!$A$1:$G$10000,4,0)</f>
        <v>41.130001</v>
      </c>
      <c r="E4208" s="32">
        <f>VLOOKUP($A4208,'0.5X SVXY-Web'!$A$1:$G$10000,5,0)</f>
        <v>42.049999</v>
      </c>
    </row>
    <row r="4209" spans="1:5" x14ac:dyDescent="0.25">
      <c r="A4209" s="1">
        <v>44174</v>
      </c>
      <c r="B4209" s="32">
        <f>VLOOKUP($A4209,'0.5X SVXY-Web'!$A$1:$G$10000,2,0)</f>
        <v>42.299999</v>
      </c>
      <c r="C4209" s="32">
        <f>VLOOKUP($A4209,'0.5X SVXY-Web'!$A$1:$G$10000,3,0)</f>
        <v>42.43</v>
      </c>
      <c r="D4209" s="32">
        <f>VLOOKUP($A4209,'0.5X SVXY-Web'!$A$1:$G$10000,4,0)</f>
        <v>41.060001</v>
      </c>
      <c r="E4209" s="32">
        <f>VLOOKUP($A4209,'0.5X SVXY-Web'!$A$1:$G$10000,5,0)</f>
        <v>41.240001999999997</v>
      </c>
    </row>
    <row r="4210" spans="1:5" x14ac:dyDescent="0.25">
      <c r="A4210" s="1">
        <v>44175</v>
      </c>
      <c r="B4210" s="32">
        <f>VLOOKUP($A4210,'0.5X SVXY-Web'!$A$1:$G$10000,2,0)</f>
        <v>41.09</v>
      </c>
      <c r="C4210" s="32">
        <f>VLOOKUP($A4210,'0.5X SVXY-Web'!$A$1:$G$10000,3,0)</f>
        <v>41.630001</v>
      </c>
      <c r="D4210" s="32">
        <f>VLOOKUP($A4210,'0.5X SVXY-Web'!$A$1:$G$10000,4,0)</f>
        <v>40.919998</v>
      </c>
      <c r="E4210" s="32">
        <f>VLOOKUP($A4210,'0.5X SVXY-Web'!$A$1:$G$10000,5,0)</f>
        <v>41.060001</v>
      </c>
    </row>
    <row r="4211" spans="1:5" x14ac:dyDescent="0.25">
      <c r="A4211" s="1">
        <v>44176</v>
      </c>
      <c r="B4211" s="32">
        <f>VLOOKUP($A4211,'0.5X SVXY-Web'!$A$1:$G$10000,2,0)</f>
        <v>40.57</v>
      </c>
      <c r="C4211" s="32">
        <f>VLOOKUP($A4211,'0.5X SVXY-Web'!$A$1:$G$10000,3,0)</f>
        <v>40.860000999999997</v>
      </c>
      <c r="D4211" s="32">
        <f>VLOOKUP($A4211,'0.5X SVXY-Web'!$A$1:$G$10000,4,0)</f>
        <v>39.729999999999997</v>
      </c>
      <c r="E4211" s="32">
        <f>VLOOKUP($A4211,'0.5X SVXY-Web'!$A$1:$G$10000,5,0)</f>
        <v>40.310001</v>
      </c>
    </row>
    <row r="4212" spans="1:5" x14ac:dyDescent="0.25">
      <c r="A4212" s="1">
        <v>44179</v>
      </c>
      <c r="B4212" s="32">
        <f>VLOOKUP($A4212,'0.5X SVXY-Web'!$A$1:$G$10000,2,0)</f>
        <v>40.959999000000003</v>
      </c>
      <c r="C4212" s="32">
        <f>VLOOKUP($A4212,'0.5X SVXY-Web'!$A$1:$G$10000,3,0)</f>
        <v>41.119999</v>
      </c>
      <c r="D4212" s="32">
        <f>VLOOKUP($A4212,'0.5X SVXY-Web'!$A$1:$G$10000,4,0)</f>
        <v>39.799999</v>
      </c>
      <c r="E4212" s="32">
        <f>VLOOKUP($A4212,'0.5X SVXY-Web'!$A$1:$G$10000,5,0)</f>
        <v>39.849997999999999</v>
      </c>
    </row>
    <row r="4213" spans="1:5" x14ac:dyDescent="0.25">
      <c r="A4213" s="1">
        <v>44180</v>
      </c>
      <c r="B4213" s="32">
        <f>VLOOKUP($A4213,'0.5X SVXY-Web'!$A$1:$G$10000,2,0)</f>
        <v>40.270000000000003</v>
      </c>
      <c r="C4213" s="32">
        <f>VLOOKUP($A4213,'0.5X SVXY-Web'!$A$1:$G$10000,3,0)</f>
        <v>40.779998999999997</v>
      </c>
      <c r="D4213" s="32">
        <f>VLOOKUP($A4213,'0.5X SVXY-Web'!$A$1:$G$10000,4,0)</f>
        <v>40.049999</v>
      </c>
      <c r="E4213" s="32">
        <f>VLOOKUP($A4213,'0.5X SVXY-Web'!$A$1:$G$10000,5,0)</f>
        <v>40.650002000000001</v>
      </c>
    </row>
    <row r="4214" spans="1:5" x14ac:dyDescent="0.25">
      <c r="A4214" s="1">
        <v>44181</v>
      </c>
      <c r="B4214" s="32">
        <f>VLOOKUP($A4214,'0.5X SVXY-Web'!$A$1:$G$10000,2,0)</f>
        <v>40.82</v>
      </c>
      <c r="C4214" s="32">
        <f>VLOOKUP($A4214,'0.5X SVXY-Web'!$A$1:$G$10000,3,0)</f>
        <v>41.439999</v>
      </c>
      <c r="D4214" s="32">
        <f>VLOOKUP($A4214,'0.5X SVXY-Web'!$A$1:$G$10000,4,0)</f>
        <v>40.599997999999999</v>
      </c>
      <c r="E4214" s="32">
        <f>VLOOKUP($A4214,'0.5X SVXY-Web'!$A$1:$G$10000,5,0)</f>
        <v>41.400002000000001</v>
      </c>
    </row>
    <row r="4215" spans="1:5" x14ac:dyDescent="0.25">
      <c r="A4215" s="1">
        <v>44182</v>
      </c>
      <c r="B4215" s="32">
        <f>VLOOKUP($A4215,'0.5X SVXY-Web'!$A$1:$G$10000,2,0)</f>
        <v>41.360000999999997</v>
      </c>
      <c r="C4215" s="32">
        <f>VLOOKUP($A4215,'0.5X SVXY-Web'!$A$1:$G$10000,3,0)</f>
        <v>41.860000999999997</v>
      </c>
      <c r="D4215" s="32">
        <f>VLOOKUP($A4215,'0.5X SVXY-Web'!$A$1:$G$10000,4,0)</f>
        <v>41.27</v>
      </c>
      <c r="E4215" s="32">
        <f>VLOOKUP($A4215,'0.5X SVXY-Web'!$A$1:$G$10000,5,0)</f>
        <v>41.709999000000003</v>
      </c>
    </row>
    <row r="4216" spans="1:5" x14ac:dyDescent="0.25">
      <c r="A4216" s="1">
        <v>44183</v>
      </c>
      <c r="B4216" s="32">
        <f>VLOOKUP($A4216,'0.5X SVXY-Web'!$A$1:$G$10000,2,0)</f>
        <v>41.549999</v>
      </c>
      <c r="C4216" s="32">
        <f>VLOOKUP($A4216,'0.5X SVXY-Web'!$A$1:$G$10000,3,0)</f>
        <v>41.560001</v>
      </c>
      <c r="D4216" s="32">
        <f>VLOOKUP($A4216,'0.5X SVXY-Web'!$A$1:$G$10000,4,0)</f>
        <v>40.689999</v>
      </c>
      <c r="E4216" s="32">
        <f>VLOOKUP($A4216,'0.5X SVXY-Web'!$A$1:$G$10000,5,0)</f>
        <v>41.23</v>
      </c>
    </row>
    <row r="4217" spans="1:5" x14ac:dyDescent="0.25">
      <c r="A4217" s="1">
        <v>44186</v>
      </c>
      <c r="B4217" s="32">
        <f>VLOOKUP($A4217,'0.5X SVXY-Web'!$A$1:$G$10000,2,0)</f>
        <v>39.310001</v>
      </c>
      <c r="C4217" s="32">
        <f>VLOOKUP($A4217,'0.5X SVXY-Web'!$A$1:$G$10000,3,0)</f>
        <v>40.07</v>
      </c>
      <c r="D4217" s="32">
        <f>VLOOKUP($A4217,'0.5X SVXY-Web'!$A$1:$G$10000,4,0)</f>
        <v>38.380001</v>
      </c>
      <c r="E4217" s="32">
        <f>VLOOKUP($A4217,'0.5X SVXY-Web'!$A$1:$G$10000,5,0)</f>
        <v>39.590000000000003</v>
      </c>
    </row>
    <row r="4218" spans="1:5" x14ac:dyDescent="0.25">
      <c r="A4218" s="1">
        <v>44187</v>
      </c>
      <c r="B4218" s="32">
        <f>VLOOKUP($A4218,'0.5X SVXY-Web'!$A$1:$G$10000,2,0)</f>
        <v>39.869999</v>
      </c>
      <c r="C4218" s="32">
        <f>VLOOKUP($A4218,'0.5X SVXY-Web'!$A$1:$G$10000,3,0)</f>
        <v>40.080002</v>
      </c>
      <c r="D4218" s="32">
        <f>VLOOKUP($A4218,'0.5X SVXY-Web'!$A$1:$G$10000,4,0)</f>
        <v>39.580002</v>
      </c>
      <c r="E4218" s="32">
        <f>VLOOKUP($A4218,'0.5X SVXY-Web'!$A$1:$G$10000,5,0)</f>
        <v>40</v>
      </c>
    </row>
    <row r="4219" spans="1:5" x14ac:dyDescent="0.25">
      <c r="A4219" s="1">
        <v>44188</v>
      </c>
      <c r="B4219" s="32">
        <f>VLOOKUP($A4219,'0.5X SVXY-Web'!$A$1:$G$10000,2,0)</f>
        <v>40.400002000000001</v>
      </c>
      <c r="C4219" s="32">
        <f>VLOOKUP($A4219,'0.5X SVXY-Web'!$A$1:$G$10000,3,0)</f>
        <v>41.139999000000003</v>
      </c>
      <c r="D4219" s="32">
        <f>VLOOKUP($A4219,'0.5X SVXY-Web'!$A$1:$G$10000,4,0)</f>
        <v>40.349997999999999</v>
      </c>
      <c r="E4219" s="32">
        <f>VLOOKUP($A4219,'0.5X SVXY-Web'!$A$1:$G$10000,5,0)</f>
        <v>40.860000999999997</v>
      </c>
    </row>
    <row r="4220" spans="1:5" x14ac:dyDescent="0.25">
      <c r="A4220" s="1">
        <v>44189</v>
      </c>
      <c r="B4220" s="32">
        <f>VLOOKUP($A4220,'0.5X SVXY-Web'!$A$1:$G$10000,2,0)</f>
        <v>41.099997999999999</v>
      </c>
      <c r="C4220" s="32">
        <f>VLOOKUP($A4220,'0.5X SVXY-Web'!$A$1:$G$10000,3,0)</f>
        <v>41.5</v>
      </c>
      <c r="D4220" s="32">
        <f>VLOOKUP($A4220,'0.5X SVXY-Web'!$A$1:$G$10000,4,0)</f>
        <v>41.07</v>
      </c>
      <c r="E4220" s="32">
        <f>VLOOKUP($A4220,'0.5X SVXY-Web'!$A$1:$G$10000,5,0)</f>
        <v>41.5</v>
      </c>
    </row>
    <row r="4221" spans="1:5" x14ac:dyDescent="0.25">
      <c r="A4221" s="1">
        <v>44193</v>
      </c>
      <c r="B4221" s="32">
        <f>VLOOKUP($A4221,'0.5X SVXY-Web'!$A$1:$G$10000,2,0)</f>
        <v>41.700001</v>
      </c>
      <c r="C4221" s="32">
        <f>VLOOKUP($A4221,'0.5X SVXY-Web'!$A$1:$G$10000,3,0)</f>
        <v>41.759998000000003</v>
      </c>
      <c r="D4221" s="32">
        <f>VLOOKUP($A4221,'0.5X SVXY-Web'!$A$1:$G$10000,4,0)</f>
        <v>41.43</v>
      </c>
      <c r="E4221" s="32">
        <f>VLOOKUP($A4221,'0.5X SVXY-Web'!$A$1:$G$10000,5,0)</f>
        <v>41.650002000000001</v>
      </c>
    </row>
    <row r="4222" spans="1:5" x14ac:dyDescent="0.25">
      <c r="A4222" s="1">
        <v>44194</v>
      </c>
      <c r="B4222" s="32">
        <f>VLOOKUP($A4222,'0.5X SVXY-Web'!$A$1:$G$10000,2,0)</f>
        <v>41.75</v>
      </c>
      <c r="C4222" s="32">
        <f>VLOOKUP($A4222,'0.5X SVXY-Web'!$A$1:$G$10000,3,0)</f>
        <v>41.77</v>
      </c>
      <c r="D4222" s="32">
        <f>VLOOKUP($A4222,'0.5X SVXY-Web'!$A$1:$G$10000,4,0)</f>
        <v>40.290000999999997</v>
      </c>
      <c r="E4222" s="32">
        <f>VLOOKUP($A4222,'0.5X SVXY-Web'!$A$1:$G$10000,5,0)</f>
        <v>40.68</v>
      </c>
    </row>
    <row r="4223" spans="1:5" x14ac:dyDescent="0.25">
      <c r="A4223" s="1">
        <v>44195</v>
      </c>
      <c r="B4223" s="32">
        <f>VLOOKUP($A4223,'0.5X SVXY-Web'!$A$1:$G$10000,2,0)</f>
        <v>40.810001</v>
      </c>
      <c r="C4223" s="32">
        <f>VLOOKUP($A4223,'0.5X SVXY-Web'!$A$1:$G$10000,3,0)</f>
        <v>41.509998000000003</v>
      </c>
      <c r="D4223" s="32">
        <f>VLOOKUP($A4223,'0.5X SVXY-Web'!$A$1:$G$10000,4,0)</f>
        <v>40.700001</v>
      </c>
      <c r="E4223" s="32">
        <f>VLOOKUP($A4223,'0.5X SVXY-Web'!$A$1:$G$10000,5,0)</f>
        <v>41.43</v>
      </c>
    </row>
    <row r="4224" spans="1:5" x14ac:dyDescent="0.25">
      <c r="A4224" s="1">
        <v>44196</v>
      </c>
      <c r="B4224" s="32">
        <f>VLOOKUP($A4224,'0.5X SVXY-Web'!$A$1:$G$10000,2,0)</f>
        <v>41.450001</v>
      </c>
      <c r="C4224" s="32">
        <f>VLOOKUP($A4224,'0.5X SVXY-Web'!$A$1:$G$10000,3,0)</f>
        <v>41.84</v>
      </c>
      <c r="D4224" s="32">
        <f>VLOOKUP($A4224,'0.5X SVXY-Web'!$A$1:$G$10000,4,0)</f>
        <v>41.099997999999999</v>
      </c>
      <c r="E4224" s="32">
        <f>VLOOKUP($A4224,'0.5X SVXY-Web'!$A$1:$G$10000,5,0)</f>
        <v>41.439999</v>
      </c>
    </row>
    <row r="4225" spans="1:5" x14ac:dyDescent="0.25">
      <c r="A4225" s="1">
        <v>44200</v>
      </c>
      <c r="B4225" s="32">
        <f>VLOOKUP($A4225,'0.5X SVXY-Web'!$A$1:$G$10000,2,0)</f>
        <v>41.450001</v>
      </c>
      <c r="C4225" s="32">
        <f>VLOOKUP($A4225,'0.5X SVXY-Web'!$A$1:$G$10000,3,0)</f>
        <v>41.470001000000003</v>
      </c>
      <c r="D4225" s="32">
        <f>VLOOKUP($A4225,'0.5X SVXY-Web'!$A$1:$G$10000,4,0)</f>
        <v>38.939999</v>
      </c>
      <c r="E4225" s="32">
        <f>VLOOKUP($A4225,'0.5X SVXY-Web'!$A$1:$G$10000,5,0)</f>
        <v>39.650002000000001</v>
      </c>
    </row>
    <row r="4226" spans="1:5" x14ac:dyDescent="0.25">
      <c r="A4226" s="1">
        <v>44201</v>
      </c>
      <c r="B4226" s="32">
        <f>VLOOKUP($A4226,'0.5X SVXY-Web'!$A$1:$G$10000,2,0)</f>
        <v>39.159999999999997</v>
      </c>
      <c r="C4226" s="32">
        <f>VLOOKUP($A4226,'0.5X SVXY-Web'!$A$1:$G$10000,3,0)</f>
        <v>40.450001</v>
      </c>
      <c r="D4226" s="32">
        <f>VLOOKUP($A4226,'0.5X SVXY-Web'!$A$1:$G$10000,4,0)</f>
        <v>39.130001</v>
      </c>
      <c r="E4226" s="32">
        <f>VLOOKUP($A4226,'0.5X SVXY-Web'!$A$1:$G$10000,5,0)</f>
        <v>40.279998999999997</v>
      </c>
    </row>
    <row r="4227" spans="1:5" x14ac:dyDescent="0.25">
      <c r="A4227" s="1">
        <v>44202</v>
      </c>
      <c r="B4227" s="32">
        <f>VLOOKUP($A4227,'0.5X SVXY-Web'!$A$1:$G$10000,2,0)</f>
        <v>40.470001000000003</v>
      </c>
      <c r="C4227" s="32">
        <f>VLOOKUP($A4227,'0.5X SVXY-Web'!$A$1:$G$10000,3,0)</f>
        <v>41.540000999999997</v>
      </c>
      <c r="D4227" s="32">
        <f>VLOOKUP($A4227,'0.5X SVXY-Web'!$A$1:$G$10000,4,0)</f>
        <v>39.880001</v>
      </c>
      <c r="E4227" s="32">
        <f>VLOOKUP($A4227,'0.5X SVXY-Web'!$A$1:$G$10000,5,0)</f>
        <v>40.389999000000003</v>
      </c>
    </row>
    <row r="4228" spans="1:5" x14ac:dyDescent="0.25">
      <c r="A4228" s="1">
        <v>44203</v>
      </c>
      <c r="B4228" s="32">
        <f>VLOOKUP($A4228,'0.5X SVXY-Web'!$A$1:$G$10000,2,0)</f>
        <v>41.360000999999997</v>
      </c>
      <c r="C4228" s="32">
        <f>VLOOKUP($A4228,'0.5X SVXY-Web'!$A$1:$G$10000,3,0)</f>
        <v>41.599997999999999</v>
      </c>
      <c r="D4228" s="32">
        <f>VLOOKUP($A4228,'0.5X SVXY-Web'!$A$1:$G$10000,4,0)</f>
        <v>41.16</v>
      </c>
      <c r="E4228" s="32">
        <f>VLOOKUP($A4228,'0.5X SVXY-Web'!$A$1:$G$10000,5,0)</f>
        <v>41.57</v>
      </c>
    </row>
    <row r="4229" spans="1:5" x14ac:dyDescent="0.25">
      <c r="A4229" s="1">
        <v>44204</v>
      </c>
      <c r="B4229" s="32">
        <f>VLOOKUP($A4229,'0.5X SVXY-Web'!$A$1:$G$10000,2,0)</f>
        <v>41.720001000000003</v>
      </c>
      <c r="C4229" s="32">
        <f>VLOOKUP($A4229,'0.5X SVXY-Web'!$A$1:$G$10000,3,0)</f>
        <v>41.919998</v>
      </c>
      <c r="D4229" s="32">
        <f>VLOOKUP($A4229,'0.5X SVXY-Web'!$A$1:$G$10000,4,0)</f>
        <v>41.049999</v>
      </c>
      <c r="E4229" s="32">
        <f>VLOOKUP($A4229,'0.5X SVXY-Web'!$A$1:$G$10000,5,0)</f>
        <v>41.82</v>
      </c>
    </row>
    <row r="4230" spans="1:5" x14ac:dyDescent="0.25">
      <c r="A4230" s="1">
        <v>44207</v>
      </c>
      <c r="B4230" s="32">
        <f>VLOOKUP($A4230,'0.5X SVXY-Web'!$A$1:$G$10000,2,0)</f>
        <v>41.040000999999997</v>
      </c>
      <c r="C4230" s="32">
        <f>VLOOKUP($A4230,'0.5X SVXY-Web'!$A$1:$G$10000,3,0)</f>
        <v>41.34</v>
      </c>
      <c r="D4230" s="32">
        <f>VLOOKUP($A4230,'0.5X SVXY-Web'!$A$1:$G$10000,4,0)</f>
        <v>40.439999</v>
      </c>
      <c r="E4230" s="32">
        <f>VLOOKUP($A4230,'0.5X SVXY-Web'!$A$1:$G$10000,5,0)</f>
        <v>40.849997999999999</v>
      </c>
    </row>
    <row r="4231" spans="1:5" x14ac:dyDescent="0.25">
      <c r="A4231" s="1">
        <v>44208</v>
      </c>
      <c r="B4231" s="32">
        <f>VLOOKUP($A4231,'0.5X SVXY-Web'!$A$1:$G$10000,2,0)</f>
        <v>40.98</v>
      </c>
      <c r="C4231" s="32">
        <f>VLOOKUP($A4231,'0.5X SVXY-Web'!$A$1:$G$10000,3,0)</f>
        <v>41.279998999999997</v>
      </c>
      <c r="D4231" s="32">
        <f>VLOOKUP($A4231,'0.5X SVXY-Web'!$A$1:$G$10000,4,0)</f>
        <v>40.389999000000003</v>
      </c>
      <c r="E4231" s="32">
        <f>VLOOKUP($A4231,'0.5X SVXY-Web'!$A$1:$G$10000,5,0)</f>
        <v>41.23</v>
      </c>
    </row>
    <row r="4232" spans="1:5" x14ac:dyDescent="0.25">
      <c r="A4232" s="1">
        <v>44209</v>
      </c>
      <c r="B4232" s="32">
        <f>VLOOKUP($A4232,'0.5X SVXY-Web'!$A$1:$G$10000,2,0)</f>
        <v>41.209999000000003</v>
      </c>
      <c r="C4232" s="32">
        <f>VLOOKUP($A4232,'0.5X SVXY-Web'!$A$1:$G$10000,3,0)</f>
        <v>41.700001</v>
      </c>
      <c r="D4232" s="32">
        <f>VLOOKUP($A4232,'0.5X SVXY-Web'!$A$1:$G$10000,4,0)</f>
        <v>41.080002</v>
      </c>
      <c r="E4232" s="32">
        <f>VLOOKUP($A4232,'0.5X SVXY-Web'!$A$1:$G$10000,5,0)</f>
        <v>41.580002</v>
      </c>
    </row>
    <row r="4233" spans="1:5" x14ac:dyDescent="0.25">
      <c r="A4233" s="1">
        <v>44210</v>
      </c>
      <c r="B4233" s="32">
        <f>VLOOKUP($A4233,'0.5X SVXY-Web'!$A$1:$G$10000,2,0)</f>
        <v>41.689999</v>
      </c>
      <c r="C4233" s="32">
        <f>VLOOKUP($A4233,'0.5X SVXY-Web'!$A$1:$G$10000,3,0)</f>
        <v>41.950001</v>
      </c>
      <c r="D4233" s="32">
        <f>VLOOKUP($A4233,'0.5X SVXY-Web'!$A$1:$G$10000,4,0)</f>
        <v>41.16</v>
      </c>
      <c r="E4233" s="32">
        <f>VLOOKUP($A4233,'0.5X SVXY-Web'!$A$1:$G$10000,5,0)</f>
        <v>41.330002</v>
      </c>
    </row>
    <row r="4234" spans="1:5" x14ac:dyDescent="0.25">
      <c r="A4234" s="1">
        <v>44211</v>
      </c>
      <c r="B4234" s="32">
        <f>VLOOKUP($A4234,'0.5X SVXY-Web'!$A$1:$G$10000,2,0)</f>
        <v>40.990001999999997</v>
      </c>
      <c r="C4234" s="32">
        <f>VLOOKUP($A4234,'0.5X SVXY-Web'!$A$1:$G$10000,3,0)</f>
        <v>41.259998000000003</v>
      </c>
      <c r="D4234" s="32">
        <f>VLOOKUP($A4234,'0.5X SVXY-Web'!$A$1:$G$10000,4,0)</f>
        <v>40.25</v>
      </c>
      <c r="E4234" s="32">
        <f>VLOOKUP($A4234,'0.5X SVXY-Web'!$A$1:$G$10000,5,0)</f>
        <v>40.729999999999997</v>
      </c>
    </row>
    <row r="4235" spans="1:5" x14ac:dyDescent="0.25">
      <c r="A4235" s="1">
        <v>44215</v>
      </c>
      <c r="B4235" s="32">
        <f>VLOOKUP($A4235,'0.5X SVXY-Web'!$A$1:$G$10000,2,0)</f>
        <v>41.32</v>
      </c>
      <c r="C4235" s="32">
        <f>VLOOKUP($A4235,'0.5X SVXY-Web'!$A$1:$G$10000,3,0)</f>
        <v>41.41</v>
      </c>
      <c r="D4235" s="32">
        <f>VLOOKUP($A4235,'0.5X SVXY-Web'!$A$1:$G$10000,4,0)</f>
        <v>40.939999</v>
      </c>
      <c r="E4235" s="32">
        <f>VLOOKUP($A4235,'0.5X SVXY-Web'!$A$1:$G$10000,5,0)</f>
        <v>41.220001000000003</v>
      </c>
    </row>
    <row r="4236" spans="1:5" x14ac:dyDescent="0.25">
      <c r="A4236" s="1">
        <v>44216</v>
      </c>
      <c r="B4236" s="32">
        <f>VLOOKUP($A4236,'0.5X SVXY-Web'!$A$1:$G$10000,2,0)</f>
        <v>41.59</v>
      </c>
      <c r="C4236" s="32">
        <f>VLOOKUP($A4236,'0.5X SVXY-Web'!$A$1:$G$10000,3,0)</f>
        <v>41.799999</v>
      </c>
      <c r="D4236" s="32">
        <f>VLOOKUP($A4236,'0.5X SVXY-Web'!$A$1:$G$10000,4,0)</f>
        <v>41.27</v>
      </c>
      <c r="E4236" s="32">
        <f>VLOOKUP($A4236,'0.5X SVXY-Web'!$A$1:$G$10000,5,0)</f>
        <v>41.68</v>
      </c>
    </row>
    <row r="4237" spans="1:5" x14ac:dyDescent="0.25">
      <c r="A4237" s="1">
        <v>44217</v>
      </c>
      <c r="B4237" s="32">
        <f>VLOOKUP($A4237,'0.5X SVXY-Web'!$A$1:$G$10000,2,0)</f>
        <v>41.68</v>
      </c>
      <c r="C4237" s="32">
        <f>VLOOKUP($A4237,'0.5X SVXY-Web'!$A$1:$G$10000,3,0)</f>
        <v>41.880001</v>
      </c>
      <c r="D4237" s="32">
        <f>VLOOKUP($A4237,'0.5X SVXY-Web'!$A$1:$G$10000,4,0)</f>
        <v>41.349997999999999</v>
      </c>
      <c r="E4237" s="32">
        <f>VLOOKUP($A4237,'0.5X SVXY-Web'!$A$1:$G$10000,5,0)</f>
        <v>41.830002</v>
      </c>
    </row>
    <row r="4238" spans="1:5" x14ac:dyDescent="0.25">
      <c r="A4238" s="1">
        <v>44218</v>
      </c>
      <c r="B4238" s="32">
        <f>VLOOKUP($A4238,'0.5X SVXY-Web'!$A$1:$G$10000,2,0)</f>
        <v>41.330002</v>
      </c>
      <c r="C4238" s="32">
        <f>VLOOKUP($A4238,'0.5X SVXY-Web'!$A$1:$G$10000,3,0)</f>
        <v>41.82</v>
      </c>
      <c r="D4238" s="32">
        <f>VLOOKUP($A4238,'0.5X SVXY-Web'!$A$1:$G$10000,4,0)</f>
        <v>41.220001000000003</v>
      </c>
      <c r="E4238" s="32">
        <f>VLOOKUP($A4238,'0.5X SVXY-Web'!$A$1:$G$10000,5,0)</f>
        <v>41.59</v>
      </c>
    </row>
    <row r="4239" spans="1:5" x14ac:dyDescent="0.25">
      <c r="A4239" s="1">
        <v>44221</v>
      </c>
      <c r="B4239" s="32">
        <f>VLOOKUP($A4239,'0.5X SVXY-Web'!$A$1:$G$10000,2,0)</f>
        <v>41.349997999999999</v>
      </c>
      <c r="C4239" s="32">
        <f>VLOOKUP($A4239,'0.5X SVXY-Web'!$A$1:$G$10000,3,0)</f>
        <v>41.5</v>
      </c>
      <c r="D4239" s="32">
        <f>VLOOKUP($A4239,'0.5X SVXY-Web'!$A$1:$G$10000,4,0)</f>
        <v>39.810001</v>
      </c>
      <c r="E4239" s="32">
        <f>VLOOKUP($A4239,'0.5X SVXY-Web'!$A$1:$G$10000,5,0)</f>
        <v>40.720001000000003</v>
      </c>
    </row>
    <row r="4240" spans="1:5" x14ac:dyDescent="0.25">
      <c r="A4240" s="1">
        <v>44222</v>
      </c>
      <c r="B4240" s="32" t="e">
        <f>VLOOKUP($A4240,'0.5X SVXY-Web'!$A$1:$G$10000,2,0)</f>
        <v>#N/A</v>
      </c>
      <c r="C4240" s="32" t="e">
        <f>VLOOKUP($A4240,'0.5X SVXY-Web'!$A$1:$G$10000,3,0)</f>
        <v>#N/A</v>
      </c>
      <c r="D4240" s="32" t="e">
        <f>VLOOKUP($A4240,'0.5X SVXY-Web'!$A$1:$G$10000,4,0)</f>
        <v>#N/A</v>
      </c>
      <c r="E4240" s="32" t="e">
        <f>VLOOKUP($A4240,'0.5X SVXY-Web'!$A$1:$G$10000,5,0)</f>
        <v>#N/A</v>
      </c>
    </row>
    <row r="4241" spans="1:5" x14ac:dyDescent="0.25">
      <c r="A4241" s="1">
        <v>44223</v>
      </c>
      <c r="B4241" s="32" t="e">
        <f>VLOOKUP($A4241,'0.5X SVXY-Web'!$A$1:$G$10000,2,0)</f>
        <v>#N/A</v>
      </c>
      <c r="C4241" s="32" t="e">
        <f>VLOOKUP($A4241,'0.5X SVXY-Web'!$A$1:$G$10000,3,0)</f>
        <v>#N/A</v>
      </c>
      <c r="D4241" s="32" t="e">
        <f>VLOOKUP($A4241,'0.5X SVXY-Web'!$A$1:$G$10000,4,0)</f>
        <v>#N/A</v>
      </c>
      <c r="E4241" s="32" t="e">
        <f>VLOOKUP($A4241,'0.5X SVXY-Web'!$A$1:$G$10000,5,0)</f>
        <v>#N/A</v>
      </c>
    </row>
    <row r="4242" spans="1:5" x14ac:dyDescent="0.25">
      <c r="A4242" s="1">
        <v>44224</v>
      </c>
      <c r="B4242" s="32" t="e">
        <f>VLOOKUP($A4242,'0.5X SVXY-Web'!$A$1:$G$10000,2,0)</f>
        <v>#N/A</v>
      </c>
      <c r="C4242" s="32" t="e">
        <f>VLOOKUP($A4242,'0.5X SVXY-Web'!$A$1:$G$10000,3,0)</f>
        <v>#N/A</v>
      </c>
      <c r="D4242" s="32" t="e">
        <f>VLOOKUP($A4242,'0.5X SVXY-Web'!$A$1:$G$10000,4,0)</f>
        <v>#N/A</v>
      </c>
      <c r="E4242" s="32" t="e">
        <f>VLOOKUP($A4242,'0.5X SVXY-Web'!$A$1:$G$10000,5,0)</f>
        <v>#N/A</v>
      </c>
    </row>
    <row r="4243" spans="1:5" x14ac:dyDescent="0.25">
      <c r="A4243" s="1">
        <v>44225</v>
      </c>
      <c r="B4243" s="32" t="e">
        <f>VLOOKUP($A4243,'0.5X SVXY-Web'!$A$1:$G$10000,2,0)</f>
        <v>#N/A</v>
      </c>
      <c r="C4243" s="32" t="e">
        <f>VLOOKUP($A4243,'0.5X SVXY-Web'!$A$1:$G$10000,3,0)</f>
        <v>#N/A</v>
      </c>
      <c r="D4243" s="32" t="e">
        <f>VLOOKUP($A4243,'0.5X SVXY-Web'!$A$1:$G$10000,4,0)</f>
        <v>#N/A</v>
      </c>
      <c r="E4243" s="32" t="e">
        <f>VLOOKUP($A4243,'0.5X SVXY-Web'!$A$1:$G$10000,5,0)</f>
        <v>#N/A</v>
      </c>
    </row>
    <row r="4244" spans="1:5" x14ac:dyDescent="0.25">
      <c r="A4244" s="1">
        <v>44228</v>
      </c>
      <c r="B4244" s="32" t="e">
        <f>VLOOKUP($A4244,'0.5X SVXY-Web'!$A$1:$G$10000,2,0)</f>
        <v>#N/A</v>
      </c>
      <c r="C4244" s="32" t="e">
        <f>VLOOKUP($A4244,'0.5X SVXY-Web'!$A$1:$G$10000,3,0)</f>
        <v>#N/A</v>
      </c>
      <c r="D4244" s="32" t="e">
        <f>VLOOKUP($A4244,'0.5X SVXY-Web'!$A$1:$G$10000,4,0)</f>
        <v>#N/A</v>
      </c>
      <c r="E4244" s="32" t="e">
        <f>VLOOKUP($A4244,'0.5X SVXY-Web'!$A$1:$G$10000,5,0)</f>
        <v>#N/A</v>
      </c>
    </row>
    <row r="4245" spans="1:5" x14ac:dyDescent="0.25">
      <c r="A4245" s="1">
        <v>44229</v>
      </c>
      <c r="B4245" s="32" t="e">
        <f>VLOOKUP($A4245,'0.5X SVXY-Web'!$A$1:$G$10000,2,0)</f>
        <v>#N/A</v>
      </c>
      <c r="C4245" s="32" t="e">
        <f>VLOOKUP($A4245,'0.5X SVXY-Web'!$A$1:$G$10000,3,0)</f>
        <v>#N/A</v>
      </c>
      <c r="D4245" s="32" t="e">
        <f>VLOOKUP($A4245,'0.5X SVXY-Web'!$A$1:$G$10000,4,0)</f>
        <v>#N/A</v>
      </c>
      <c r="E4245" s="32" t="e">
        <f>VLOOKUP($A4245,'0.5X SVXY-Web'!$A$1:$G$10000,5,0)</f>
        <v>#N/A</v>
      </c>
    </row>
    <row r="4246" spans="1:5" x14ac:dyDescent="0.25">
      <c r="A4246" s="1">
        <v>44230</v>
      </c>
      <c r="B4246" s="32" t="e">
        <f>VLOOKUP($A4246,'0.5X SVXY-Web'!$A$1:$G$10000,2,0)</f>
        <v>#N/A</v>
      </c>
      <c r="C4246" s="32" t="e">
        <f>VLOOKUP($A4246,'0.5X SVXY-Web'!$A$1:$G$10000,3,0)</f>
        <v>#N/A</v>
      </c>
      <c r="D4246" s="32" t="e">
        <f>VLOOKUP($A4246,'0.5X SVXY-Web'!$A$1:$G$10000,4,0)</f>
        <v>#N/A</v>
      </c>
      <c r="E4246" s="32" t="e">
        <f>VLOOKUP($A4246,'0.5X SVXY-Web'!$A$1:$G$10000,5,0)</f>
        <v>#N/A</v>
      </c>
    </row>
    <row r="4247" spans="1:5" x14ac:dyDescent="0.25">
      <c r="A4247" s="1">
        <v>44231</v>
      </c>
      <c r="B4247" s="32" t="e">
        <f>VLOOKUP($A4247,'0.5X SVXY-Web'!$A$1:$G$10000,2,0)</f>
        <v>#N/A</v>
      </c>
      <c r="C4247" s="32" t="e">
        <f>VLOOKUP($A4247,'0.5X SVXY-Web'!$A$1:$G$10000,3,0)</f>
        <v>#N/A</v>
      </c>
      <c r="D4247" s="32" t="e">
        <f>VLOOKUP($A4247,'0.5X SVXY-Web'!$A$1:$G$10000,4,0)</f>
        <v>#N/A</v>
      </c>
      <c r="E4247" s="32" t="e">
        <f>VLOOKUP($A4247,'0.5X SVXY-Web'!$A$1:$G$10000,5,0)</f>
        <v>#N/A</v>
      </c>
    </row>
    <row r="4248" spans="1:5" x14ac:dyDescent="0.25">
      <c r="A4248" s="1">
        <v>44232</v>
      </c>
      <c r="B4248" s="32" t="e">
        <f>VLOOKUP($A4248,'0.5X SVXY-Web'!$A$1:$G$10000,2,0)</f>
        <v>#N/A</v>
      </c>
      <c r="C4248" s="32" t="e">
        <f>VLOOKUP($A4248,'0.5X SVXY-Web'!$A$1:$G$10000,3,0)</f>
        <v>#N/A</v>
      </c>
      <c r="D4248" s="32" t="e">
        <f>VLOOKUP($A4248,'0.5X SVXY-Web'!$A$1:$G$10000,4,0)</f>
        <v>#N/A</v>
      </c>
      <c r="E4248" s="32" t="e">
        <f>VLOOKUP($A4248,'0.5X SVXY-Web'!$A$1:$G$10000,5,0)</f>
        <v>#N/A</v>
      </c>
    </row>
    <row r="4249" spans="1:5" x14ac:dyDescent="0.25">
      <c r="A4249" s="1">
        <v>44235</v>
      </c>
      <c r="B4249" s="32" t="e">
        <f>VLOOKUP($A4249,'0.5X SVXY-Web'!$A$1:$G$10000,2,0)</f>
        <v>#N/A</v>
      </c>
      <c r="C4249" s="32" t="e">
        <f>VLOOKUP($A4249,'0.5X SVXY-Web'!$A$1:$G$10000,3,0)</f>
        <v>#N/A</v>
      </c>
      <c r="D4249" s="32" t="e">
        <f>VLOOKUP($A4249,'0.5X SVXY-Web'!$A$1:$G$10000,4,0)</f>
        <v>#N/A</v>
      </c>
      <c r="E4249" s="32" t="e">
        <f>VLOOKUP($A4249,'0.5X SVXY-Web'!$A$1:$G$10000,5,0)</f>
        <v>#N/A</v>
      </c>
    </row>
    <row r="4250" spans="1:5" x14ac:dyDescent="0.25">
      <c r="A4250" s="1">
        <v>44236</v>
      </c>
      <c r="B4250" s="32" t="e">
        <f>VLOOKUP($A4250,'0.5X SVXY-Web'!$A$1:$G$10000,2,0)</f>
        <v>#N/A</v>
      </c>
      <c r="C4250" s="32" t="e">
        <f>VLOOKUP($A4250,'0.5X SVXY-Web'!$A$1:$G$10000,3,0)</f>
        <v>#N/A</v>
      </c>
      <c r="D4250" s="32" t="e">
        <f>VLOOKUP($A4250,'0.5X SVXY-Web'!$A$1:$G$10000,4,0)</f>
        <v>#N/A</v>
      </c>
      <c r="E4250" s="32" t="e">
        <f>VLOOKUP($A4250,'0.5X SVXY-Web'!$A$1:$G$10000,5,0)</f>
        <v>#N/A</v>
      </c>
    </row>
    <row r="4251" spans="1:5" x14ac:dyDescent="0.25">
      <c r="A4251" s="1">
        <v>44237</v>
      </c>
      <c r="B4251" s="32" t="e">
        <f>VLOOKUP($A4251,'0.5X SVXY-Web'!$A$1:$G$10000,2,0)</f>
        <v>#N/A</v>
      </c>
      <c r="C4251" s="32" t="e">
        <f>VLOOKUP($A4251,'0.5X SVXY-Web'!$A$1:$G$10000,3,0)</f>
        <v>#N/A</v>
      </c>
      <c r="D4251" s="32" t="e">
        <f>VLOOKUP($A4251,'0.5X SVXY-Web'!$A$1:$G$10000,4,0)</f>
        <v>#N/A</v>
      </c>
      <c r="E4251" s="32" t="e">
        <f>VLOOKUP($A4251,'0.5X SVXY-Web'!$A$1:$G$10000,5,0)</f>
        <v>#N/A</v>
      </c>
    </row>
    <row r="4252" spans="1:5" x14ac:dyDescent="0.25">
      <c r="A4252" s="1">
        <v>44238</v>
      </c>
      <c r="B4252" s="32" t="e">
        <f>VLOOKUP($A4252,'0.5X SVXY-Web'!$A$1:$G$10000,2,0)</f>
        <v>#N/A</v>
      </c>
      <c r="C4252" s="32" t="e">
        <f>VLOOKUP($A4252,'0.5X SVXY-Web'!$A$1:$G$10000,3,0)</f>
        <v>#N/A</v>
      </c>
      <c r="D4252" s="32" t="e">
        <f>VLOOKUP($A4252,'0.5X SVXY-Web'!$A$1:$G$10000,4,0)</f>
        <v>#N/A</v>
      </c>
      <c r="E4252" s="32" t="e">
        <f>VLOOKUP($A4252,'0.5X SVXY-Web'!$A$1:$G$10000,5,0)</f>
        <v>#N/A</v>
      </c>
    </row>
    <row r="4253" spans="1:5" x14ac:dyDescent="0.25">
      <c r="A4253" s="1">
        <v>44239</v>
      </c>
      <c r="B4253" s="32" t="e">
        <f>VLOOKUP($A4253,'0.5X SVXY-Web'!$A$1:$G$10000,2,0)</f>
        <v>#N/A</v>
      </c>
      <c r="C4253" s="32" t="e">
        <f>VLOOKUP($A4253,'0.5X SVXY-Web'!$A$1:$G$10000,3,0)</f>
        <v>#N/A</v>
      </c>
      <c r="D4253" s="32" t="e">
        <f>VLOOKUP($A4253,'0.5X SVXY-Web'!$A$1:$G$10000,4,0)</f>
        <v>#N/A</v>
      </c>
      <c r="E4253" s="32" t="e">
        <f>VLOOKUP($A4253,'0.5X SVXY-Web'!$A$1:$G$10000,5,0)</f>
        <v>#N/A</v>
      </c>
    </row>
    <row r="4254" spans="1:5" x14ac:dyDescent="0.25">
      <c r="A4254" s="1">
        <v>44243</v>
      </c>
      <c r="B4254" s="32" t="e">
        <f>VLOOKUP($A4254,'0.5X SVXY-Web'!$A$1:$G$10000,2,0)</f>
        <v>#N/A</v>
      </c>
      <c r="C4254" s="32" t="e">
        <f>VLOOKUP($A4254,'0.5X SVXY-Web'!$A$1:$G$10000,3,0)</f>
        <v>#N/A</v>
      </c>
      <c r="D4254" s="32" t="e">
        <f>VLOOKUP($A4254,'0.5X SVXY-Web'!$A$1:$G$10000,4,0)</f>
        <v>#N/A</v>
      </c>
      <c r="E4254" s="32" t="e">
        <f>VLOOKUP($A4254,'0.5X SVXY-Web'!$A$1:$G$10000,5,0)</f>
        <v>#N/A</v>
      </c>
    </row>
    <row r="4255" spans="1:5" x14ac:dyDescent="0.25">
      <c r="A4255" s="1">
        <v>44244</v>
      </c>
    </row>
    <row r="4256" spans="1:5" x14ac:dyDescent="0.25">
      <c r="A4256" s="1">
        <v>44245</v>
      </c>
    </row>
    <row r="4257" spans="1:1" x14ac:dyDescent="0.25">
      <c r="A4257" s="1">
        <v>44246</v>
      </c>
    </row>
    <row r="4258" spans="1:1" x14ac:dyDescent="0.25">
      <c r="A4258" s="1">
        <v>44249</v>
      </c>
    </row>
    <row r="4259" spans="1:1" x14ac:dyDescent="0.25">
      <c r="A4259" s="1">
        <v>44250</v>
      </c>
    </row>
    <row r="4260" spans="1:1" x14ac:dyDescent="0.25">
      <c r="A4260" s="1">
        <v>44251</v>
      </c>
    </row>
    <row r="4261" spans="1:1" x14ac:dyDescent="0.25">
      <c r="A4261" s="1">
        <v>44252</v>
      </c>
    </row>
    <row r="4262" spans="1:1" x14ac:dyDescent="0.25">
      <c r="A4262" s="1">
        <v>44253</v>
      </c>
    </row>
    <row r="4263" spans="1:1" x14ac:dyDescent="0.25">
      <c r="A4263" s="1">
        <v>44256</v>
      </c>
    </row>
    <row r="4264" spans="1:1" x14ac:dyDescent="0.25">
      <c r="A4264" s="1">
        <v>44257</v>
      </c>
    </row>
    <row r="4265" spans="1:1" x14ac:dyDescent="0.25">
      <c r="A4265" s="1">
        <v>44258</v>
      </c>
    </row>
    <row r="4266" spans="1:1" x14ac:dyDescent="0.25">
      <c r="A4266" s="1">
        <v>44259</v>
      </c>
    </row>
    <row r="4267" spans="1:1" x14ac:dyDescent="0.25">
      <c r="A4267" s="1">
        <v>44260</v>
      </c>
    </row>
    <row r="4268" spans="1:1" x14ac:dyDescent="0.25">
      <c r="A4268" s="1">
        <v>44263</v>
      </c>
    </row>
    <row r="4269" spans="1:1" x14ac:dyDescent="0.25">
      <c r="A4269" s="1">
        <v>44264</v>
      </c>
    </row>
    <row r="4270" spans="1:1" x14ac:dyDescent="0.25">
      <c r="A4270" s="1">
        <v>44265</v>
      </c>
    </row>
    <row r="4271" spans="1:1" x14ac:dyDescent="0.25">
      <c r="A4271" s="1">
        <v>44266</v>
      </c>
    </row>
    <row r="4272" spans="1:1" x14ac:dyDescent="0.25">
      <c r="A4272" s="1">
        <v>44267</v>
      </c>
    </row>
    <row r="4273" spans="1:1" x14ac:dyDescent="0.25">
      <c r="A4273" s="1">
        <v>44270</v>
      </c>
    </row>
    <row r="4274" spans="1:1" x14ac:dyDescent="0.25">
      <c r="A4274" s="1">
        <v>44271</v>
      </c>
    </row>
    <row r="4275" spans="1:1" x14ac:dyDescent="0.25">
      <c r="A4275" s="1">
        <v>44272</v>
      </c>
    </row>
    <row r="4276" spans="1:1" x14ac:dyDescent="0.25">
      <c r="A4276" s="1">
        <v>44273</v>
      </c>
    </row>
    <row r="4277" spans="1:1" x14ac:dyDescent="0.25">
      <c r="A4277" s="1">
        <v>44274</v>
      </c>
    </row>
    <row r="4278" spans="1:1" x14ac:dyDescent="0.25">
      <c r="A4278" s="1">
        <v>44277</v>
      </c>
    </row>
    <row r="4279" spans="1:1" x14ac:dyDescent="0.25">
      <c r="A4279" s="1">
        <v>44278</v>
      </c>
    </row>
    <row r="4280" spans="1:1" x14ac:dyDescent="0.25">
      <c r="A4280" s="1">
        <v>44279</v>
      </c>
    </row>
    <row r="4281" spans="1:1" x14ac:dyDescent="0.25">
      <c r="A4281" s="1">
        <v>44280</v>
      </c>
    </row>
    <row r="4282" spans="1:1" x14ac:dyDescent="0.25">
      <c r="A4282" s="1">
        <v>44281</v>
      </c>
    </row>
    <row r="4283" spans="1:1" x14ac:dyDescent="0.25">
      <c r="A4283" s="1">
        <v>44284</v>
      </c>
    </row>
    <row r="4284" spans="1:1" x14ac:dyDescent="0.25">
      <c r="A4284" s="1">
        <v>44285</v>
      </c>
    </row>
    <row r="4285" spans="1:1" x14ac:dyDescent="0.25">
      <c r="A4285" s="1">
        <v>44286</v>
      </c>
    </row>
    <row r="4286" spans="1:1" x14ac:dyDescent="0.25">
      <c r="A4286" s="1">
        <v>44287</v>
      </c>
    </row>
    <row r="4287" spans="1:1" x14ac:dyDescent="0.25">
      <c r="A4287" s="1">
        <v>44291</v>
      </c>
    </row>
    <row r="4288" spans="1:1" x14ac:dyDescent="0.25">
      <c r="A4288" s="1">
        <v>44292</v>
      </c>
    </row>
    <row r="4289" spans="1:1" x14ac:dyDescent="0.25">
      <c r="A4289" s="1">
        <v>44293</v>
      </c>
    </row>
    <row r="4290" spans="1:1" x14ac:dyDescent="0.25">
      <c r="A4290" s="1">
        <v>44294</v>
      </c>
    </row>
    <row r="4291" spans="1:1" x14ac:dyDescent="0.25">
      <c r="A4291" s="1">
        <v>44295</v>
      </c>
    </row>
    <row r="4292" spans="1:1" x14ac:dyDescent="0.25">
      <c r="A4292" s="1">
        <v>44298</v>
      </c>
    </row>
    <row r="4293" spans="1:1" x14ac:dyDescent="0.25">
      <c r="A4293" s="1">
        <v>44299</v>
      </c>
    </row>
    <row r="4294" spans="1:1" x14ac:dyDescent="0.25">
      <c r="A4294" s="1">
        <v>44300</v>
      </c>
    </row>
    <row r="4295" spans="1:1" x14ac:dyDescent="0.25">
      <c r="A4295" s="1">
        <v>44301</v>
      </c>
    </row>
    <row r="4296" spans="1:1" x14ac:dyDescent="0.25">
      <c r="A4296" s="1">
        <v>44302</v>
      </c>
    </row>
    <row r="4297" spans="1:1" x14ac:dyDescent="0.25">
      <c r="A4297" s="1">
        <v>44305</v>
      </c>
    </row>
    <row r="4298" spans="1:1" x14ac:dyDescent="0.25">
      <c r="A4298" s="1">
        <v>44306</v>
      </c>
    </row>
    <row r="4299" spans="1:1" x14ac:dyDescent="0.25">
      <c r="A4299" s="1">
        <v>44307</v>
      </c>
    </row>
    <row r="4300" spans="1:1" x14ac:dyDescent="0.25">
      <c r="A4300" s="1">
        <v>44308</v>
      </c>
    </row>
    <row r="4301" spans="1:1" x14ac:dyDescent="0.25">
      <c r="A4301" s="1">
        <v>44309</v>
      </c>
    </row>
    <row r="4302" spans="1:1" x14ac:dyDescent="0.25">
      <c r="A4302" s="1">
        <v>44312</v>
      </c>
    </row>
    <row r="4303" spans="1:1" x14ac:dyDescent="0.25">
      <c r="A4303" s="1">
        <v>44313</v>
      </c>
    </row>
    <row r="4304" spans="1:1" x14ac:dyDescent="0.25">
      <c r="A4304" s="1">
        <v>44314</v>
      </c>
    </row>
    <row r="4305" spans="1:1" x14ac:dyDescent="0.25">
      <c r="A4305" s="1">
        <v>44315</v>
      </c>
    </row>
    <row r="4306" spans="1:1" x14ac:dyDescent="0.25">
      <c r="A4306" s="1">
        <v>44316</v>
      </c>
    </row>
    <row r="4307" spans="1:1" x14ac:dyDescent="0.25">
      <c r="A4307" s="1">
        <v>44319</v>
      </c>
    </row>
    <row r="4308" spans="1:1" x14ac:dyDescent="0.25">
      <c r="A4308" s="1">
        <v>44320</v>
      </c>
    </row>
    <row r="4309" spans="1:1" x14ac:dyDescent="0.25">
      <c r="A4309" s="1">
        <v>44321</v>
      </c>
    </row>
    <row r="4310" spans="1:1" x14ac:dyDescent="0.25">
      <c r="A4310" s="1">
        <v>44322</v>
      </c>
    </row>
    <row r="4311" spans="1:1" x14ac:dyDescent="0.25">
      <c r="A4311" s="1">
        <v>44323</v>
      </c>
    </row>
    <row r="4312" spans="1:1" x14ac:dyDescent="0.25">
      <c r="A4312" s="1">
        <v>44326</v>
      </c>
    </row>
    <row r="4313" spans="1:1" x14ac:dyDescent="0.25">
      <c r="A4313" s="1">
        <v>44327</v>
      </c>
    </row>
    <row r="4314" spans="1:1" x14ac:dyDescent="0.25">
      <c r="A4314" s="1">
        <v>44328</v>
      </c>
    </row>
    <row r="4315" spans="1:1" x14ac:dyDescent="0.25">
      <c r="A4315" s="1">
        <v>44329</v>
      </c>
    </row>
    <row r="4316" spans="1:1" x14ac:dyDescent="0.25">
      <c r="A4316" s="1">
        <v>44330</v>
      </c>
    </row>
    <row r="4317" spans="1:1" x14ac:dyDescent="0.25">
      <c r="A4317" s="1">
        <v>44333</v>
      </c>
    </row>
    <row r="4318" spans="1:1" x14ac:dyDescent="0.25">
      <c r="A4318" s="1">
        <v>44334</v>
      </c>
    </row>
    <row r="4319" spans="1:1" x14ac:dyDescent="0.25">
      <c r="A4319" s="1">
        <v>44335</v>
      </c>
    </row>
    <row r="4320" spans="1:1" x14ac:dyDescent="0.25">
      <c r="A4320" s="1">
        <v>44336</v>
      </c>
    </row>
    <row r="4321" spans="1:1" x14ac:dyDescent="0.25">
      <c r="A4321" s="1">
        <v>44337</v>
      </c>
    </row>
    <row r="4322" spans="1:1" x14ac:dyDescent="0.25">
      <c r="A4322" s="1">
        <v>44340</v>
      </c>
    </row>
    <row r="4323" spans="1:1" x14ac:dyDescent="0.25">
      <c r="A4323" s="1">
        <v>44341</v>
      </c>
    </row>
    <row r="4324" spans="1:1" x14ac:dyDescent="0.25">
      <c r="A4324" s="1">
        <v>44342</v>
      </c>
    </row>
    <row r="4325" spans="1:1" x14ac:dyDescent="0.25">
      <c r="A4325" s="1">
        <v>44343</v>
      </c>
    </row>
    <row r="4326" spans="1:1" x14ac:dyDescent="0.25">
      <c r="A4326" s="1">
        <v>44344</v>
      </c>
    </row>
    <row r="4327" spans="1:1" x14ac:dyDescent="0.25">
      <c r="A4327" s="1">
        <v>44348</v>
      </c>
    </row>
    <row r="4328" spans="1:1" x14ac:dyDescent="0.25">
      <c r="A4328" s="1">
        <v>44349</v>
      </c>
    </row>
    <row r="4329" spans="1:1" x14ac:dyDescent="0.25">
      <c r="A4329" s="1">
        <v>44350</v>
      </c>
    </row>
    <row r="4330" spans="1:1" x14ac:dyDescent="0.25">
      <c r="A4330" s="1">
        <v>44351</v>
      </c>
    </row>
    <row r="4331" spans="1:1" x14ac:dyDescent="0.25">
      <c r="A4331" s="1">
        <v>44354</v>
      </c>
    </row>
    <row r="4332" spans="1:1" x14ac:dyDescent="0.25">
      <c r="A4332" s="1">
        <v>44355</v>
      </c>
    </row>
    <row r="4333" spans="1:1" x14ac:dyDescent="0.25">
      <c r="A4333" s="1">
        <v>44356</v>
      </c>
    </row>
    <row r="4334" spans="1:1" x14ac:dyDescent="0.25">
      <c r="A4334" s="1">
        <v>44357</v>
      </c>
    </row>
    <row r="4335" spans="1:1" x14ac:dyDescent="0.25">
      <c r="A4335" s="1">
        <v>44358</v>
      </c>
    </row>
    <row r="4336" spans="1:1" x14ac:dyDescent="0.25">
      <c r="A4336" s="1">
        <v>44361</v>
      </c>
    </row>
    <row r="4337" spans="1:1" x14ac:dyDescent="0.25">
      <c r="A4337" s="1">
        <v>44362</v>
      </c>
    </row>
    <row r="4338" spans="1:1" x14ac:dyDescent="0.25">
      <c r="A4338" s="1">
        <v>44363</v>
      </c>
    </row>
    <row r="4339" spans="1:1" x14ac:dyDescent="0.25">
      <c r="A4339" s="1">
        <v>44364</v>
      </c>
    </row>
    <row r="4340" spans="1:1" x14ac:dyDescent="0.25">
      <c r="A4340" s="1">
        <v>44365</v>
      </c>
    </row>
    <row r="4341" spans="1:1" x14ac:dyDescent="0.25">
      <c r="A4341" s="1">
        <v>44368</v>
      </c>
    </row>
    <row r="4342" spans="1:1" x14ac:dyDescent="0.25">
      <c r="A4342" s="1">
        <v>44369</v>
      </c>
    </row>
    <row r="4343" spans="1:1" x14ac:dyDescent="0.25">
      <c r="A4343" s="1">
        <v>44370</v>
      </c>
    </row>
    <row r="4344" spans="1:1" x14ac:dyDescent="0.25">
      <c r="A4344" s="1">
        <v>44371</v>
      </c>
    </row>
    <row r="4345" spans="1:1" x14ac:dyDescent="0.25">
      <c r="A4345" s="1">
        <v>44372</v>
      </c>
    </row>
    <row r="4346" spans="1:1" x14ac:dyDescent="0.25">
      <c r="A4346" s="1">
        <v>44375</v>
      </c>
    </row>
    <row r="4347" spans="1:1" x14ac:dyDescent="0.25">
      <c r="A4347" s="1">
        <v>44376</v>
      </c>
    </row>
    <row r="4348" spans="1:1" x14ac:dyDescent="0.25">
      <c r="A4348" s="1">
        <v>44377</v>
      </c>
    </row>
    <row r="4349" spans="1:1" x14ac:dyDescent="0.25">
      <c r="A4349" s="1">
        <v>44378</v>
      </c>
    </row>
    <row r="4350" spans="1:1" x14ac:dyDescent="0.25">
      <c r="A4350" s="1">
        <v>44379</v>
      </c>
    </row>
    <row r="4351" spans="1:1" x14ac:dyDescent="0.25">
      <c r="A4351" s="1">
        <v>44383</v>
      </c>
    </row>
    <row r="4352" spans="1:1" x14ac:dyDescent="0.25">
      <c r="A4352" s="1">
        <v>44384</v>
      </c>
    </row>
    <row r="4353" spans="1:1" x14ac:dyDescent="0.25">
      <c r="A4353" s="1">
        <v>44385</v>
      </c>
    </row>
    <row r="4354" spans="1:1" x14ac:dyDescent="0.25">
      <c r="A4354" s="1">
        <v>44386</v>
      </c>
    </row>
    <row r="4355" spans="1:1" x14ac:dyDescent="0.25">
      <c r="A4355" s="1">
        <v>44389</v>
      </c>
    </row>
    <row r="4356" spans="1:1" x14ac:dyDescent="0.25">
      <c r="A4356" s="1">
        <v>44390</v>
      </c>
    </row>
    <row r="4357" spans="1:1" x14ac:dyDescent="0.25">
      <c r="A4357" s="1">
        <v>44391</v>
      </c>
    </row>
    <row r="4358" spans="1:1" x14ac:dyDescent="0.25">
      <c r="A4358" s="1">
        <v>44392</v>
      </c>
    </row>
    <row r="4359" spans="1:1" x14ac:dyDescent="0.25">
      <c r="A4359" s="1">
        <v>44393</v>
      </c>
    </row>
    <row r="4360" spans="1:1" x14ac:dyDescent="0.25">
      <c r="A4360" s="1">
        <v>44396</v>
      </c>
    </row>
    <row r="4361" spans="1:1" x14ac:dyDescent="0.25">
      <c r="A4361" s="1">
        <v>44397</v>
      </c>
    </row>
    <row r="4362" spans="1:1" x14ac:dyDescent="0.25">
      <c r="A4362" s="1">
        <v>44398</v>
      </c>
    </row>
    <row r="4363" spans="1:1" x14ac:dyDescent="0.25">
      <c r="A4363" s="1">
        <v>44399</v>
      </c>
    </row>
    <row r="4364" spans="1:1" x14ac:dyDescent="0.25">
      <c r="A4364" s="1">
        <v>44400</v>
      </c>
    </row>
    <row r="4365" spans="1:1" x14ac:dyDescent="0.25">
      <c r="A4365" s="1">
        <v>44403</v>
      </c>
    </row>
    <row r="4366" spans="1:1" x14ac:dyDescent="0.25">
      <c r="A4366" s="1">
        <v>44404</v>
      </c>
    </row>
    <row r="4367" spans="1:1" x14ac:dyDescent="0.25">
      <c r="A4367" s="1">
        <v>44405</v>
      </c>
    </row>
    <row r="4368" spans="1:1" x14ac:dyDescent="0.25">
      <c r="A4368" s="1">
        <v>44406</v>
      </c>
    </row>
    <row r="4369" spans="1:1" x14ac:dyDescent="0.25">
      <c r="A4369" s="1">
        <v>44407</v>
      </c>
    </row>
    <row r="4370" spans="1:1" x14ac:dyDescent="0.25">
      <c r="A4370" s="1">
        <v>44410</v>
      </c>
    </row>
    <row r="4371" spans="1:1" x14ac:dyDescent="0.25">
      <c r="A4371" s="1">
        <v>44411</v>
      </c>
    </row>
    <row r="4372" spans="1:1" x14ac:dyDescent="0.25">
      <c r="A4372" s="1">
        <v>44412</v>
      </c>
    </row>
    <row r="4373" spans="1:1" x14ac:dyDescent="0.25">
      <c r="A4373" s="1">
        <v>44413</v>
      </c>
    </row>
    <row r="4374" spans="1:1" x14ac:dyDescent="0.25">
      <c r="A4374" s="1">
        <v>44414</v>
      </c>
    </row>
    <row r="4375" spans="1:1" x14ac:dyDescent="0.25">
      <c r="A4375" s="1">
        <v>44417</v>
      </c>
    </row>
    <row r="4376" spans="1:1" x14ac:dyDescent="0.25">
      <c r="A4376" s="1">
        <v>44418</v>
      </c>
    </row>
    <row r="4377" spans="1:1" x14ac:dyDescent="0.25">
      <c r="A4377" s="1">
        <v>44419</v>
      </c>
    </row>
    <row r="4378" spans="1:1" x14ac:dyDescent="0.25">
      <c r="A4378" s="1">
        <v>44420</v>
      </c>
    </row>
    <row r="4379" spans="1:1" x14ac:dyDescent="0.25">
      <c r="A4379" s="1">
        <v>44421</v>
      </c>
    </row>
    <row r="4380" spans="1:1" x14ac:dyDescent="0.25">
      <c r="A4380" s="1">
        <v>44424</v>
      </c>
    </row>
    <row r="4381" spans="1:1" x14ac:dyDescent="0.25">
      <c r="A4381" s="1">
        <v>44425</v>
      </c>
    </row>
    <row r="4382" spans="1:1" x14ac:dyDescent="0.25">
      <c r="A4382" s="1">
        <v>44426</v>
      </c>
    </row>
    <row r="4383" spans="1:1" x14ac:dyDescent="0.25">
      <c r="A4383" s="1">
        <v>44427</v>
      </c>
    </row>
    <row r="4384" spans="1:1" x14ac:dyDescent="0.25">
      <c r="A4384" s="1">
        <v>44428</v>
      </c>
    </row>
    <row r="4385" spans="1:1" x14ac:dyDescent="0.25">
      <c r="A4385" s="1">
        <v>44431</v>
      </c>
    </row>
    <row r="4386" spans="1:1" x14ac:dyDescent="0.25">
      <c r="A4386" s="1">
        <v>44432</v>
      </c>
    </row>
    <row r="4387" spans="1:1" x14ac:dyDescent="0.25">
      <c r="A4387" s="1">
        <v>44433</v>
      </c>
    </row>
    <row r="4388" spans="1:1" x14ac:dyDescent="0.25">
      <c r="A4388" s="1">
        <v>44434</v>
      </c>
    </row>
    <row r="4389" spans="1:1" x14ac:dyDescent="0.25">
      <c r="A4389" s="1">
        <v>44435</v>
      </c>
    </row>
    <row r="4390" spans="1:1" x14ac:dyDescent="0.25">
      <c r="A4390" s="1">
        <v>44438</v>
      </c>
    </row>
    <row r="4391" spans="1:1" x14ac:dyDescent="0.25">
      <c r="A4391" s="1">
        <v>44439</v>
      </c>
    </row>
    <row r="4392" spans="1:1" x14ac:dyDescent="0.25">
      <c r="A4392" s="1">
        <v>44440</v>
      </c>
    </row>
    <row r="4393" spans="1:1" x14ac:dyDescent="0.25">
      <c r="A4393" s="1">
        <v>44441</v>
      </c>
    </row>
    <row r="4394" spans="1:1" x14ac:dyDescent="0.25">
      <c r="A4394" s="1">
        <v>44442</v>
      </c>
    </row>
    <row r="4395" spans="1:1" x14ac:dyDescent="0.25">
      <c r="A4395" s="1">
        <v>44446</v>
      </c>
    </row>
    <row r="4396" spans="1:1" x14ac:dyDescent="0.25">
      <c r="A4396" s="1">
        <v>44447</v>
      </c>
    </row>
    <row r="4397" spans="1:1" x14ac:dyDescent="0.25">
      <c r="A4397" s="1">
        <v>44448</v>
      </c>
    </row>
    <row r="4398" spans="1:1" x14ac:dyDescent="0.25">
      <c r="A4398" s="1">
        <v>44449</v>
      </c>
    </row>
    <row r="4399" spans="1:1" x14ac:dyDescent="0.25">
      <c r="A4399" s="1">
        <v>44452</v>
      </c>
    </row>
    <row r="4400" spans="1:1" x14ac:dyDescent="0.25">
      <c r="A4400" s="1">
        <v>44453</v>
      </c>
    </row>
    <row r="4401" spans="1:1" x14ac:dyDescent="0.25">
      <c r="A4401" s="1">
        <v>44454</v>
      </c>
    </row>
    <row r="4402" spans="1:1" x14ac:dyDescent="0.25">
      <c r="A4402" s="1">
        <v>44455</v>
      </c>
    </row>
    <row r="4403" spans="1:1" x14ac:dyDescent="0.25">
      <c r="A4403" s="1">
        <v>44456</v>
      </c>
    </row>
    <row r="4404" spans="1:1" x14ac:dyDescent="0.25">
      <c r="A4404" s="1">
        <v>44459</v>
      </c>
    </row>
    <row r="4405" spans="1:1" x14ac:dyDescent="0.25">
      <c r="A4405" s="1">
        <v>44460</v>
      </c>
    </row>
    <row r="4406" spans="1:1" x14ac:dyDescent="0.25">
      <c r="A4406" s="1">
        <v>44461</v>
      </c>
    </row>
    <row r="4407" spans="1:1" x14ac:dyDescent="0.25">
      <c r="A4407" s="1">
        <v>44462</v>
      </c>
    </row>
    <row r="4408" spans="1:1" x14ac:dyDescent="0.25">
      <c r="A4408" s="1">
        <v>44463</v>
      </c>
    </row>
    <row r="4409" spans="1:1" x14ac:dyDescent="0.25">
      <c r="A4409" s="1">
        <v>44466</v>
      </c>
    </row>
    <row r="4410" spans="1:1" x14ac:dyDescent="0.25">
      <c r="A4410" s="1">
        <v>44467</v>
      </c>
    </row>
    <row r="4411" spans="1:1" x14ac:dyDescent="0.25">
      <c r="A4411" s="1">
        <v>44468</v>
      </c>
    </row>
    <row r="4412" spans="1:1" x14ac:dyDescent="0.25">
      <c r="A4412" s="1">
        <v>44469</v>
      </c>
    </row>
    <row r="4413" spans="1:1" x14ac:dyDescent="0.25">
      <c r="A4413" s="1">
        <v>44470</v>
      </c>
    </row>
    <row r="4414" spans="1:1" x14ac:dyDescent="0.25">
      <c r="A4414" s="1">
        <v>44473</v>
      </c>
    </row>
    <row r="4415" spans="1:1" x14ac:dyDescent="0.25">
      <c r="A4415" s="1">
        <v>44474</v>
      </c>
    </row>
    <row r="4416" spans="1:1" x14ac:dyDescent="0.25">
      <c r="A4416" s="1">
        <v>44475</v>
      </c>
    </row>
    <row r="4417" spans="1:1" x14ac:dyDescent="0.25">
      <c r="A4417" s="1">
        <v>44476</v>
      </c>
    </row>
    <row r="4418" spans="1:1" x14ac:dyDescent="0.25">
      <c r="A4418" s="1">
        <v>44477</v>
      </c>
    </row>
    <row r="4419" spans="1:1" x14ac:dyDescent="0.25">
      <c r="A4419" s="1">
        <v>44480</v>
      </c>
    </row>
    <row r="4420" spans="1:1" x14ac:dyDescent="0.25">
      <c r="A4420" s="1">
        <v>44481</v>
      </c>
    </row>
    <row r="4421" spans="1:1" x14ac:dyDescent="0.25">
      <c r="A4421" s="1">
        <v>44482</v>
      </c>
    </row>
    <row r="4422" spans="1:1" x14ac:dyDescent="0.25">
      <c r="A4422" s="1">
        <v>44483</v>
      </c>
    </row>
    <row r="4423" spans="1:1" x14ac:dyDescent="0.25">
      <c r="A4423" s="1">
        <v>44484</v>
      </c>
    </row>
    <row r="4424" spans="1:1" x14ac:dyDescent="0.25">
      <c r="A4424" s="1">
        <v>44487</v>
      </c>
    </row>
    <row r="4425" spans="1:1" x14ac:dyDescent="0.25">
      <c r="A4425" s="1">
        <v>44488</v>
      </c>
    </row>
    <row r="4426" spans="1:1" x14ac:dyDescent="0.25">
      <c r="A4426" s="1">
        <v>44489</v>
      </c>
    </row>
    <row r="4427" spans="1:1" x14ac:dyDescent="0.25">
      <c r="A4427" s="1">
        <v>44490</v>
      </c>
    </row>
    <row r="4428" spans="1:1" x14ac:dyDescent="0.25">
      <c r="A4428" s="1">
        <v>44491</v>
      </c>
    </row>
    <row r="4429" spans="1:1" x14ac:dyDescent="0.25">
      <c r="A4429" s="1">
        <v>44494</v>
      </c>
    </row>
    <row r="4430" spans="1:1" x14ac:dyDescent="0.25">
      <c r="A4430" s="1">
        <v>44495</v>
      </c>
    </row>
    <row r="4431" spans="1:1" x14ac:dyDescent="0.25">
      <c r="A4431" s="1">
        <v>44496</v>
      </c>
    </row>
    <row r="4432" spans="1:1" x14ac:dyDescent="0.25">
      <c r="A4432" s="1">
        <v>44497</v>
      </c>
    </row>
    <row r="4433" spans="1:1" x14ac:dyDescent="0.25">
      <c r="A4433" s="1">
        <v>44498</v>
      </c>
    </row>
    <row r="4434" spans="1:1" x14ac:dyDescent="0.25">
      <c r="A4434" s="1">
        <v>44501</v>
      </c>
    </row>
    <row r="4435" spans="1:1" x14ac:dyDescent="0.25">
      <c r="A4435" s="1">
        <v>44502</v>
      </c>
    </row>
    <row r="4436" spans="1:1" x14ac:dyDescent="0.25">
      <c r="A4436" s="1">
        <v>44503</v>
      </c>
    </row>
    <row r="4437" spans="1:1" x14ac:dyDescent="0.25">
      <c r="A4437" s="1">
        <v>44504</v>
      </c>
    </row>
    <row r="4438" spans="1:1" x14ac:dyDescent="0.25">
      <c r="A4438" s="1">
        <v>44505</v>
      </c>
    </row>
    <row r="4439" spans="1:1" x14ac:dyDescent="0.25">
      <c r="A4439" s="1">
        <v>44508</v>
      </c>
    </row>
    <row r="4440" spans="1:1" x14ac:dyDescent="0.25">
      <c r="A4440" s="1">
        <v>44509</v>
      </c>
    </row>
    <row r="4441" spans="1:1" x14ac:dyDescent="0.25">
      <c r="A4441" s="1">
        <v>44510</v>
      </c>
    </row>
    <row r="4442" spans="1:1" x14ac:dyDescent="0.25">
      <c r="A4442" s="1">
        <v>44511</v>
      </c>
    </row>
    <row r="4443" spans="1:1" x14ac:dyDescent="0.25">
      <c r="A4443" s="1">
        <v>44512</v>
      </c>
    </row>
    <row r="4444" spans="1:1" x14ac:dyDescent="0.25">
      <c r="A4444" s="1">
        <v>44515</v>
      </c>
    </row>
    <row r="4445" spans="1:1" x14ac:dyDescent="0.25">
      <c r="A4445" s="1">
        <v>44516</v>
      </c>
    </row>
    <row r="4446" spans="1:1" x14ac:dyDescent="0.25">
      <c r="A4446" s="1">
        <v>44517</v>
      </c>
    </row>
    <row r="4447" spans="1:1" x14ac:dyDescent="0.25">
      <c r="A4447" s="1">
        <v>44518</v>
      </c>
    </row>
    <row r="4448" spans="1:1" x14ac:dyDescent="0.25">
      <c r="A4448" s="1">
        <v>44519</v>
      </c>
    </row>
    <row r="4449" spans="1:1" x14ac:dyDescent="0.25">
      <c r="A4449" s="1">
        <v>44522</v>
      </c>
    </row>
    <row r="4450" spans="1:1" x14ac:dyDescent="0.25">
      <c r="A4450" s="1">
        <v>44523</v>
      </c>
    </row>
    <row r="4451" spans="1:1" x14ac:dyDescent="0.25">
      <c r="A4451" s="1">
        <v>44524</v>
      </c>
    </row>
    <row r="4452" spans="1:1" x14ac:dyDescent="0.25">
      <c r="A4452" s="1">
        <v>44526</v>
      </c>
    </row>
    <row r="4453" spans="1:1" x14ac:dyDescent="0.25">
      <c r="A4453" s="1">
        <v>44529</v>
      </c>
    </row>
    <row r="4454" spans="1:1" x14ac:dyDescent="0.25">
      <c r="A4454" s="1">
        <v>44530</v>
      </c>
    </row>
    <row r="4455" spans="1:1" x14ac:dyDescent="0.25">
      <c r="A4455" s="1">
        <v>44531</v>
      </c>
    </row>
    <row r="4456" spans="1:1" x14ac:dyDescent="0.25">
      <c r="A4456" s="1">
        <v>44532</v>
      </c>
    </row>
    <row r="4457" spans="1:1" x14ac:dyDescent="0.25">
      <c r="A4457" s="1">
        <v>44533</v>
      </c>
    </row>
    <row r="4458" spans="1:1" x14ac:dyDescent="0.25">
      <c r="A4458" s="1">
        <v>44536</v>
      </c>
    </row>
    <row r="4459" spans="1:1" x14ac:dyDescent="0.25">
      <c r="A4459" s="1">
        <v>44537</v>
      </c>
    </row>
    <row r="4460" spans="1:1" x14ac:dyDescent="0.25">
      <c r="A4460" s="1">
        <v>44538</v>
      </c>
    </row>
    <row r="4461" spans="1:1" x14ac:dyDescent="0.25">
      <c r="A4461" s="1">
        <v>44539</v>
      </c>
    </row>
    <row r="4462" spans="1:1" x14ac:dyDescent="0.25">
      <c r="A4462" s="1">
        <v>44540</v>
      </c>
    </row>
    <row r="4463" spans="1:1" x14ac:dyDescent="0.25">
      <c r="A4463" s="1">
        <v>44543</v>
      </c>
    </row>
    <row r="4464" spans="1:1" x14ac:dyDescent="0.25">
      <c r="A4464" s="1">
        <v>44544</v>
      </c>
    </row>
    <row r="4465" spans="1:1" x14ac:dyDescent="0.25">
      <c r="A4465" s="1">
        <v>44545</v>
      </c>
    </row>
    <row r="4466" spans="1:1" x14ac:dyDescent="0.25">
      <c r="A4466" s="1">
        <v>44546</v>
      </c>
    </row>
    <row r="4467" spans="1:1" x14ac:dyDescent="0.25">
      <c r="A4467" s="1">
        <v>44547</v>
      </c>
    </row>
    <row r="4468" spans="1:1" x14ac:dyDescent="0.25">
      <c r="A4468" s="1">
        <v>44550</v>
      </c>
    </row>
    <row r="4469" spans="1:1" x14ac:dyDescent="0.25">
      <c r="A4469" s="1">
        <v>44551</v>
      </c>
    </row>
    <row r="4470" spans="1:1" x14ac:dyDescent="0.25">
      <c r="A4470" s="1">
        <v>44552</v>
      </c>
    </row>
    <row r="4471" spans="1:1" x14ac:dyDescent="0.25">
      <c r="A4471" s="1">
        <v>44553</v>
      </c>
    </row>
    <row r="4472" spans="1:1" x14ac:dyDescent="0.25">
      <c r="A4472" s="1">
        <v>44557</v>
      </c>
    </row>
    <row r="4473" spans="1:1" x14ac:dyDescent="0.25">
      <c r="A4473" s="1">
        <v>44558</v>
      </c>
    </row>
    <row r="4474" spans="1:1" x14ac:dyDescent="0.25">
      <c r="A4474" s="1">
        <v>44559</v>
      </c>
    </row>
    <row r="4475" spans="1:1" x14ac:dyDescent="0.25">
      <c r="A4475" s="1">
        <v>44560</v>
      </c>
    </row>
    <row r="4476" spans="1:1" x14ac:dyDescent="0.25">
      <c r="A4476" s="1">
        <v>44561</v>
      </c>
    </row>
    <row r="4477" spans="1:1" x14ac:dyDescent="0.25">
      <c r="A4477" s="1">
        <v>44564</v>
      </c>
    </row>
    <row r="4478" spans="1:1" x14ac:dyDescent="0.25">
      <c r="A4478" s="1">
        <v>44565</v>
      </c>
    </row>
    <row r="4479" spans="1:1" x14ac:dyDescent="0.25">
      <c r="A4479" s="1">
        <v>44566</v>
      </c>
    </row>
    <row r="4480" spans="1:1" x14ac:dyDescent="0.25">
      <c r="A4480" s="1">
        <v>44567</v>
      </c>
    </row>
    <row r="4481" spans="1:1" x14ac:dyDescent="0.25">
      <c r="A4481" s="1">
        <v>44568</v>
      </c>
    </row>
    <row r="4482" spans="1:1" x14ac:dyDescent="0.25">
      <c r="A4482" s="1">
        <v>44571</v>
      </c>
    </row>
    <row r="4483" spans="1:1" x14ac:dyDescent="0.25">
      <c r="A4483" s="1">
        <v>44572</v>
      </c>
    </row>
    <row r="4484" spans="1:1" x14ac:dyDescent="0.25">
      <c r="A4484" s="1">
        <v>44573</v>
      </c>
    </row>
    <row r="4485" spans="1:1" x14ac:dyDescent="0.25">
      <c r="A4485" s="1">
        <v>44574</v>
      </c>
    </row>
    <row r="4486" spans="1:1" x14ac:dyDescent="0.25">
      <c r="A4486" s="1">
        <v>44575</v>
      </c>
    </row>
    <row r="4487" spans="1:1" x14ac:dyDescent="0.25">
      <c r="A4487" s="1">
        <v>44579</v>
      </c>
    </row>
    <row r="4488" spans="1:1" x14ac:dyDescent="0.25">
      <c r="A4488" s="1">
        <v>44580</v>
      </c>
    </row>
    <row r="4489" spans="1:1" x14ac:dyDescent="0.25">
      <c r="A4489" s="1">
        <v>44581</v>
      </c>
    </row>
    <row r="4490" spans="1:1" x14ac:dyDescent="0.25">
      <c r="A4490" s="1">
        <v>44582</v>
      </c>
    </row>
    <row r="4491" spans="1:1" x14ac:dyDescent="0.25">
      <c r="A4491" s="1">
        <v>44585</v>
      </c>
    </row>
    <row r="4492" spans="1:1" x14ac:dyDescent="0.25">
      <c r="A4492" s="1">
        <v>44586</v>
      </c>
    </row>
    <row r="4493" spans="1:1" x14ac:dyDescent="0.25">
      <c r="A4493" s="1">
        <v>44587</v>
      </c>
    </row>
    <row r="4494" spans="1:1" x14ac:dyDescent="0.25">
      <c r="A4494" s="1">
        <v>44588</v>
      </c>
    </row>
    <row r="4495" spans="1:1" x14ac:dyDescent="0.25">
      <c r="A4495" s="1">
        <v>44589</v>
      </c>
    </row>
    <row r="4496" spans="1:1" x14ac:dyDescent="0.25">
      <c r="A4496" s="1">
        <v>44592</v>
      </c>
    </row>
    <row r="4497" spans="1:1" x14ac:dyDescent="0.25">
      <c r="A4497" s="1">
        <v>44593</v>
      </c>
    </row>
    <row r="4498" spans="1:1" x14ac:dyDescent="0.25">
      <c r="A4498" s="1">
        <v>44594</v>
      </c>
    </row>
    <row r="4499" spans="1:1" x14ac:dyDescent="0.25">
      <c r="A4499" s="1">
        <v>44595</v>
      </c>
    </row>
    <row r="4500" spans="1:1" x14ac:dyDescent="0.25">
      <c r="A4500" s="1">
        <v>44596</v>
      </c>
    </row>
    <row r="4501" spans="1:1" x14ac:dyDescent="0.25">
      <c r="A4501" s="1">
        <v>44599</v>
      </c>
    </row>
    <row r="4502" spans="1:1" x14ac:dyDescent="0.25">
      <c r="A4502" s="1">
        <v>44600</v>
      </c>
    </row>
    <row r="4503" spans="1:1" x14ac:dyDescent="0.25">
      <c r="A4503" s="1">
        <v>44601</v>
      </c>
    </row>
    <row r="4504" spans="1:1" x14ac:dyDescent="0.25">
      <c r="A4504" s="1">
        <v>44602</v>
      </c>
    </row>
    <row r="4505" spans="1:1" x14ac:dyDescent="0.25">
      <c r="A4505" s="1">
        <v>44603</v>
      </c>
    </row>
    <row r="4506" spans="1:1" x14ac:dyDescent="0.25">
      <c r="A4506" s="1">
        <v>44606</v>
      </c>
    </row>
    <row r="4507" spans="1:1" x14ac:dyDescent="0.25">
      <c r="A4507" s="1">
        <v>44607</v>
      </c>
    </row>
    <row r="4508" spans="1:1" x14ac:dyDescent="0.25">
      <c r="A4508" s="1">
        <v>44608</v>
      </c>
    </row>
    <row r="4509" spans="1:1" x14ac:dyDescent="0.25">
      <c r="A4509" s="1">
        <v>44609</v>
      </c>
    </row>
    <row r="4510" spans="1:1" x14ac:dyDescent="0.25">
      <c r="A4510" s="1">
        <v>44610</v>
      </c>
    </row>
    <row r="4511" spans="1:1" x14ac:dyDescent="0.25">
      <c r="A4511" s="1">
        <v>44614</v>
      </c>
    </row>
    <row r="4512" spans="1:1" x14ac:dyDescent="0.25">
      <c r="A4512" s="1">
        <v>44615</v>
      </c>
    </row>
    <row r="4513" spans="1:1" x14ac:dyDescent="0.25">
      <c r="A4513" s="1">
        <v>44616</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dimension ref="A1:E2416"/>
  <sheetViews>
    <sheetView workbookViewId="0">
      <pane xSplit="1" ySplit="2" topLeftCell="B2386" activePane="bottomRight" state="frozen"/>
      <selection activeCell="A3657" sqref="A3657:A4009"/>
      <selection pane="topRight" activeCell="A3657" sqref="A3657:A4009"/>
      <selection pane="bottomLeft" activeCell="A3657" sqref="A3657:A4009"/>
      <selection pane="bottomRight" activeCell="A3657" sqref="A3657:A4009"/>
    </sheetView>
  </sheetViews>
  <sheetFormatPr defaultRowHeight="15" x14ac:dyDescent="0.25"/>
  <cols>
    <col min="1" max="1" width="13.42578125" customWidth="1"/>
  </cols>
  <sheetData>
    <row r="1" spans="1:5" x14ac:dyDescent="0.25">
      <c r="A1" s="1" t="str">
        <f>Readme!A1</f>
        <v>© 2021 VH2 LLC </v>
      </c>
    </row>
    <row r="2" spans="1:5" x14ac:dyDescent="0.25">
      <c r="A2" s="1" t="str">
        <f>'OHL indexes'!A4</f>
        <v>Trade Date</v>
      </c>
      <c r="B2" t="s">
        <v>23</v>
      </c>
      <c r="C2" t="s">
        <v>24</v>
      </c>
      <c r="D2" t="s">
        <v>25</v>
      </c>
      <c r="E2" t="s">
        <v>26</v>
      </c>
    </row>
    <row r="3" spans="1:5" x14ac:dyDescent="0.25">
      <c r="A3" s="1">
        <f>'OHL indexes'!A5</f>
        <v>38072</v>
      </c>
      <c r="E3">
        <f>Master!N7</f>
        <v>1.5849</v>
      </c>
    </row>
    <row r="4" spans="1:5" x14ac:dyDescent="0.25">
      <c r="A4" s="1">
        <f>'OHL indexes'!A6</f>
        <v>38075</v>
      </c>
      <c r="B4">
        <f>E3*(2-'OHL indexes'!C6/'OHL indexes'!B5)</f>
        <v>1.6249190868175347</v>
      </c>
      <c r="C4">
        <f>E3*(2-'OHL indexes'!E6/'OHL indexes'!B5)</f>
        <v>1.6385707158169853</v>
      </c>
      <c r="D4">
        <f>E3*(2-'OHL indexes'!D6/'OHL indexes'!B5)</f>
        <v>1.6118004078361818</v>
      </c>
      <c r="E4">
        <f>Master!N8</f>
        <v>1.6342088642467019</v>
      </c>
    </row>
    <row r="5" spans="1:5" x14ac:dyDescent="0.25">
      <c r="A5" s="1">
        <f>'OHL indexes'!A7</f>
        <v>38076</v>
      </c>
      <c r="B5">
        <f>E4*(2-'OHL indexes'!C7/'OHL indexes'!B6)</f>
        <v>1.6306478384233427</v>
      </c>
      <c r="C5">
        <f>E4*(2-'OHL indexes'!E7/'OHL indexes'!B6)</f>
        <v>1.6629013237478942</v>
      </c>
      <c r="D5">
        <f>E4*(2-'OHL indexes'!D7/'OHL indexes'!B6)</f>
        <v>1.6056218384804555</v>
      </c>
      <c r="E5">
        <f>Master!N9</f>
        <v>1.662926466346347</v>
      </c>
    </row>
    <row r="6" spans="1:5" x14ac:dyDescent="0.25">
      <c r="A6" s="1">
        <f>'OHL indexes'!A8</f>
        <v>38077</v>
      </c>
      <c r="B6">
        <f>E5*(2-'OHL indexes'!C8/'OHL indexes'!B7)</f>
        <v>1.6682174777825614</v>
      </c>
      <c r="C6">
        <f>E5*(2-'OHL indexes'!E8/'OHL indexes'!B7)</f>
        <v>1.6682174777825614</v>
      </c>
      <c r="D6">
        <f>E5*(2-'OHL indexes'!D8/'OHL indexes'!B7)</f>
        <v>1.6467120888449374</v>
      </c>
      <c r="E6">
        <f>Master!N10</f>
        <v>1.6470835914981599</v>
      </c>
    </row>
    <row r="7" spans="1:5" x14ac:dyDescent="0.25">
      <c r="A7" s="1">
        <f>'OHL indexes'!A9</f>
        <v>38078</v>
      </c>
      <c r="B7">
        <f>E6*(2-'OHL indexes'!C9/'OHL indexes'!B8)</f>
        <v>1.6352108429544765</v>
      </c>
      <c r="C7">
        <f>E6*(2-'OHL indexes'!E9/'OHL indexes'!B8)</f>
        <v>1.6686527468592427</v>
      </c>
      <c r="D7">
        <f>E6*(2-'OHL indexes'!D9/'OHL indexes'!B8)</f>
        <v>1.6178972545814272</v>
      </c>
      <c r="E7">
        <f>Master!N11</f>
        <v>1.6512444654136806</v>
      </c>
    </row>
    <row r="8" spans="1:5" x14ac:dyDescent="0.25">
      <c r="A8" s="1">
        <f>'OHL indexes'!A10</f>
        <v>38079</v>
      </c>
      <c r="B8">
        <f>E7*(2-'OHL indexes'!C10/'OHL indexes'!B9)</f>
        <v>1.6666911876001593</v>
      </c>
      <c r="C8">
        <f>E7*(2-'OHL indexes'!E10/'OHL indexes'!B9)</f>
        <v>1.7381095612595476</v>
      </c>
      <c r="D8">
        <f>E7*(2-'OHL indexes'!D10/'OHL indexes'!B9)</f>
        <v>1.6666911876001593</v>
      </c>
      <c r="E8">
        <f>Master!N12</f>
        <v>1.7286345775765353</v>
      </c>
    </row>
    <row r="9" spans="1:5" x14ac:dyDescent="0.25">
      <c r="A9" s="1">
        <f>'OHL indexes'!A11</f>
        <v>38082</v>
      </c>
      <c r="B9">
        <f>E8*(2-'OHL indexes'!C11/'OHL indexes'!B10)</f>
        <v>1.7434077237294325</v>
      </c>
      <c r="C9">
        <f>E8*(2-'OHL indexes'!E11/'OHL indexes'!B10)</f>
        <v>1.7513375461716845</v>
      </c>
      <c r="D9">
        <f>E8*(2-'OHL indexes'!D11/'OHL indexes'!B10)</f>
        <v>1.7328412261302542</v>
      </c>
      <c r="E9">
        <f>Master!N13</f>
        <v>1.7514175966793424</v>
      </c>
    </row>
    <row r="10" spans="1:5" x14ac:dyDescent="0.25">
      <c r="A10" s="1">
        <f>'OHL indexes'!A12</f>
        <v>38083</v>
      </c>
      <c r="B10">
        <f>E9*(2-'OHL indexes'!C12/'OHL indexes'!B11)</f>
        <v>1.7562322164754969</v>
      </c>
      <c r="C10">
        <f>E9*(2-'OHL indexes'!E12/'OHL indexes'!B11)</f>
        <v>1.7562322164754969</v>
      </c>
      <c r="D10">
        <f>E9*(2-'OHL indexes'!D12/'OHL indexes'!B11)</f>
        <v>1.7109293928063445</v>
      </c>
      <c r="E10">
        <f>Master!N14</f>
        <v>1.721980069480407</v>
      </c>
    </row>
    <row r="11" spans="1:5" x14ac:dyDescent="0.25">
      <c r="A11" s="1">
        <f>'OHL indexes'!A13</f>
        <v>38084</v>
      </c>
      <c r="B11">
        <f>E10*(2-'OHL indexes'!C13/'OHL indexes'!B12)</f>
        <v>1.7045605005881597</v>
      </c>
      <c r="C11">
        <f>E10*(2-'OHL indexes'!E13/'OHL indexes'!B12)</f>
        <v>1.7155870375971105</v>
      </c>
      <c r="D11">
        <f>E10*(2-'OHL indexes'!D13/'OHL indexes'!B12)</f>
        <v>1.6784384495080762</v>
      </c>
      <c r="E11">
        <f>Master!N15</f>
        <v>1.6958538274098127</v>
      </c>
    </row>
    <row r="12" spans="1:5" x14ac:dyDescent="0.25">
      <c r="A12" s="1">
        <f>'OHL indexes'!A14</f>
        <v>38085</v>
      </c>
      <c r="B12">
        <f>E11*(2-'OHL indexes'!C14/'OHL indexes'!B13)</f>
        <v>1.7191946985560338</v>
      </c>
      <c r="C12">
        <f>E11*(2-'OHL indexes'!E14/'OHL indexes'!B13)</f>
        <v>1.7191946985560338</v>
      </c>
      <c r="D12">
        <f>E11*(2-'OHL indexes'!D14/'OHL indexes'!B13)</f>
        <v>1.6933078182330794</v>
      </c>
      <c r="E12">
        <f>Master!N16</f>
        <v>1.6962332126055235</v>
      </c>
    </row>
    <row r="13" spans="1:5" x14ac:dyDescent="0.25">
      <c r="A13" s="1">
        <f>'OHL indexes'!A15</f>
        <v>38089</v>
      </c>
      <c r="B13">
        <f>E12*(2-'OHL indexes'!C15/'OHL indexes'!B14)</f>
        <v>1.7209224170878084</v>
      </c>
      <c r="C13">
        <f>E12*(2-'OHL indexes'!E15/'OHL indexes'!B14)</f>
        <v>1.739647214555138</v>
      </c>
      <c r="D13">
        <f>E12*(2-'OHL indexes'!D15/'OHL indexes'!B14)</f>
        <v>1.7209224170878084</v>
      </c>
      <c r="E13">
        <f>Master!N17</f>
        <v>1.7397453071387863</v>
      </c>
    </row>
    <row r="14" spans="1:5" x14ac:dyDescent="0.25">
      <c r="A14" s="1">
        <f>'OHL indexes'!A16</f>
        <v>38090</v>
      </c>
      <c r="B14">
        <f>E13*(2-'OHL indexes'!C16/'OHL indexes'!B15)</f>
        <v>1.6969633853713808</v>
      </c>
      <c r="C14">
        <f>E13*(2-'OHL indexes'!E16/'OHL indexes'!B15)</f>
        <v>1.7106476313035075</v>
      </c>
      <c r="D14">
        <f>E13*(2-'OHL indexes'!D16/'OHL indexes'!B15)</f>
        <v>1.6725818102965433</v>
      </c>
      <c r="E14">
        <f>Master!N18</f>
        <v>1.6731838431830219</v>
      </c>
    </row>
    <row r="15" spans="1:5" x14ac:dyDescent="0.25">
      <c r="A15" s="1">
        <f>'OHL indexes'!A17</f>
        <v>38091</v>
      </c>
      <c r="B15">
        <f>E14*(2-'OHL indexes'!C17/'OHL indexes'!B16)</f>
        <v>1.6645677672529064</v>
      </c>
      <c r="C15">
        <f>E14*(2-'OHL indexes'!E17/'OHL indexes'!B16)</f>
        <v>1.6645677672529064</v>
      </c>
      <c r="D15">
        <f>E14*(2-'OHL indexes'!D17/'OHL indexes'!B16)</f>
        <v>1.6585174220107719</v>
      </c>
      <c r="E15">
        <f>Master!N19</f>
        <v>1.6597811626523515</v>
      </c>
    </row>
    <row r="16" spans="1:5" x14ac:dyDescent="0.25">
      <c r="A16" s="1">
        <f>'OHL indexes'!A18</f>
        <v>38092</v>
      </c>
      <c r="B16">
        <f>E15*(2-'OHL indexes'!C18/'OHL indexes'!B17)</f>
        <v>1.6752924235418758</v>
      </c>
      <c r="C16">
        <f>E15*(2-'OHL indexes'!E18/'OHL indexes'!B17)</f>
        <v>1.6810724787024316</v>
      </c>
      <c r="D16">
        <f>E15*(2-'OHL indexes'!D18/'OHL indexes'!B17)</f>
        <v>1.663780119410859</v>
      </c>
      <c r="E16">
        <f>Master!N20</f>
        <v>1.6712469129355705</v>
      </c>
    </row>
    <row r="17" spans="1:5" x14ac:dyDescent="0.25">
      <c r="A17" s="1">
        <f>'OHL indexes'!A19</f>
        <v>38093</v>
      </c>
      <c r="B17">
        <f>E16*(2-'OHL indexes'!C19/'OHL indexes'!B18)</f>
        <v>1.6890575648649755</v>
      </c>
      <c r="C17">
        <f>E16*(2-'OHL indexes'!E19/'OHL indexes'!B18)</f>
        <v>1.7060925073595048</v>
      </c>
      <c r="D17">
        <f>E16*(2-'OHL indexes'!D19/'OHL indexes'!B18)</f>
        <v>1.6887947085378086</v>
      </c>
      <c r="E17">
        <f>Master!N21</f>
        <v>1.7061153263331463</v>
      </c>
    </row>
    <row r="18" spans="1:5" x14ac:dyDescent="0.25">
      <c r="A18" s="1">
        <f>'OHL indexes'!A20</f>
        <v>38096</v>
      </c>
      <c r="B18">
        <f>E17*(2-'OHL indexes'!C20/'OHL indexes'!B19)</f>
        <v>1.6976382622176274</v>
      </c>
      <c r="C18">
        <f>E17*(2-'OHL indexes'!E20/'OHL indexes'!B19)</f>
        <v>1.7228605930655136</v>
      </c>
      <c r="D18">
        <f>E17*(2-'OHL indexes'!D20/'OHL indexes'!B19)</f>
        <v>1.6941451528795368</v>
      </c>
      <c r="E18">
        <f>Master!N22</f>
        <v>1.7218790903871781</v>
      </c>
    </row>
    <row r="19" spans="1:5" x14ac:dyDescent="0.25">
      <c r="A19" s="1">
        <f>'OHL indexes'!A21</f>
        <v>38097</v>
      </c>
      <c r="B19">
        <f>E18*(2-'OHL indexes'!C21/'OHL indexes'!B20)</f>
        <v>1.7218790903871781</v>
      </c>
      <c r="C19">
        <f>E18*(2-'OHL indexes'!E21/'OHL indexes'!B20)</f>
        <v>1.7432743371969899</v>
      </c>
      <c r="D19">
        <f>E18*(2-'OHL indexes'!D21/'OHL indexes'!B20)</f>
        <v>1.6962164009767517</v>
      </c>
      <c r="E19">
        <f>Master!N23</f>
        <v>1.6962425429669219</v>
      </c>
    </row>
    <row r="20" spans="1:5" x14ac:dyDescent="0.25">
      <c r="A20" s="1">
        <f>'OHL indexes'!A22</f>
        <v>38098</v>
      </c>
      <c r="B20">
        <f>E19*(2-'OHL indexes'!C22/'OHL indexes'!B21)</f>
        <v>1.7015571431265391</v>
      </c>
      <c r="C20">
        <f>E19*(2-'OHL indexes'!E22/'OHL indexes'!B21)</f>
        <v>1.7414166288737998</v>
      </c>
      <c r="D20">
        <f>E19*(2-'OHL indexes'!D22/'OHL indexes'!B21)</f>
        <v>1.7006713712833135</v>
      </c>
      <c r="E20">
        <f>Master!N24</f>
        <v>1.7378544696359075</v>
      </c>
    </row>
    <row r="21" spans="1:5" x14ac:dyDescent="0.25">
      <c r="A21" s="1">
        <f>'OHL indexes'!A23</f>
        <v>38099</v>
      </c>
      <c r="B21">
        <f>E20*(2-'OHL indexes'!C23/'OHL indexes'!B22)</f>
        <v>1.749730249321235</v>
      </c>
      <c r="C21">
        <f>E20*(2-'OHL indexes'!E23/'OHL indexes'!B22)</f>
        <v>1.878508333658452</v>
      </c>
      <c r="D21">
        <f>E20*(2-'OHL indexes'!D23/'OHL indexes'!B22)</f>
        <v>1.749730249321235</v>
      </c>
      <c r="E21">
        <f>Master!N25</f>
        <v>1.8593753189846416</v>
      </c>
    </row>
    <row r="22" spans="1:5" x14ac:dyDescent="0.25">
      <c r="A22" s="1">
        <f>'OHL indexes'!A24</f>
        <v>38100</v>
      </c>
      <c r="B22">
        <f>E21*(2-'OHL indexes'!C24/'OHL indexes'!B23)</f>
        <v>1.8694736777692731</v>
      </c>
      <c r="C22">
        <f>E21*(2-'OHL indexes'!E24/'OHL indexes'!B23)</f>
        <v>1.8694736777692731</v>
      </c>
      <c r="D22">
        <f>E21*(2-'OHL indexes'!D24/'OHL indexes'!B23)</f>
        <v>1.8405604730527159</v>
      </c>
      <c r="E22">
        <f>Master!N26</f>
        <v>1.8569100473444395</v>
      </c>
    </row>
    <row r="23" spans="1:5" x14ac:dyDescent="0.25">
      <c r="A23" s="1">
        <f>'OHL indexes'!A25</f>
        <v>38103</v>
      </c>
      <c r="B23">
        <f>E22*(2-'OHL indexes'!C25/'OHL indexes'!B24)</f>
        <v>1.8598638041033744</v>
      </c>
      <c r="C23">
        <f>E22*(2-'OHL indexes'!E25/'OHL indexes'!B24)</f>
        <v>1.8776524710389024</v>
      </c>
      <c r="D23">
        <f>E22*(2-'OHL indexes'!D25/'OHL indexes'!B24)</f>
        <v>1.8516355003201457</v>
      </c>
      <c r="E23">
        <f>Master!N27</f>
        <v>1.8777354437369225</v>
      </c>
    </row>
    <row r="24" spans="1:5" x14ac:dyDescent="0.25">
      <c r="A24" s="1">
        <f>'OHL indexes'!A26</f>
        <v>38104</v>
      </c>
      <c r="B24">
        <f>E23*(2-'OHL indexes'!C26/'OHL indexes'!B25)</f>
        <v>1.8788086982755536</v>
      </c>
      <c r="C24">
        <f>E23*(2-'OHL indexes'!E26/'OHL indexes'!B25)</f>
        <v>1.9361195463480911</v>
      </c>
      <c r="D24">
        <f>E23*(2-'OHL indexes'!D26/'OHL indexes'!B25)</f>
        <v>1.8788086982755536</v>
      </c>
      <c r="E24">
        <f>Master!N28</f>
        <v>1.9101280819354496</v>
      </c>
    </row>
    <row r="25" spans="1:5" x14ac:dyDescent="0.25">
      <c r="A25" s="1">
        <f>'OHL indexes'!A27</f>
        <v>38105</v>
      </c>
      <c r="B25">
        <f>E24*(2-'OHL indexes'!C27/'OHL indexes'!B26)</f>
        <v>1.8836177069941622</v>
      </c>
      <c r="C25">
        <f>E24*(2-'OHL indexes'!E27/'OHL indexes'!B26)</f>
        <v>1.8877599407623915</v>
      </c>
      <c r="D25">
        <f>E24*(2-'OHL indexes'!D27/'OHL indexes'!B26)</f>
        <v>1.8339107441261708</v>
      </c>
      <c r="E25">
        <f>Master!N29</f>
        <v>1.8490804843497879</v>
      </c>
    </row>
    <row r="26" spans="1:5" x14ac:dyDescent="0.25">
      <c r="A26" s="1">
        <f>'OHL indexes'!A28</f>
        <v>38106</v>
      </c>
      <c r="B26">
        <f>E25*(2-'OHL indexes'!C28/'OHL indexes'!B27)</f>
        <v>1.8570169003410155</v>
      </c>
      <c r="C26">
        <f>E25*(2-'OHL indexes'!E28/'OHL indexes'!B27)</f>
        <v>1.8632011004282039</v>
      </c>
      <c r="D26">
        <f>E25*(2-'OHL indexes'!D28/'OHL indexes'!B27)</f>
        <v>1.7965146357267674</v>
      </c>
      <c r="E26">
        <f>Master!N30</f>
        <v>1.8087619265003994</v>
      </c>
    </row>
    <row r="27" spans="1:5" x14ac:dyDescent="0.25">
      <c r="A27" s="1">
        <f>'OHL indexes'!A29</f>
        <v>38107</v>
      </c>
      <c r="B27">
        <f>E26*(2-'OHL indexes'!C29/'OHL indexes'!B28)</f>
        <v>1.8292797845887867</v>
      </c>
      <c r="C27">
        <f>E26*(2-'OHL indexes'!E29/'OHL indexes'!B28)</f>
        <v>1.8334029917058035</v>
      </c>
      <c r="D27">
        <f>E26*(2-'OHL indexes'!D29/'OHL indexes'!B28)</f>
        <v>1.7717512399439448</v>
      </c>
      <c r="E27">
        <f>Master!N31</f>
        <v>1.7728133835768416</v>
      </c>
    </row>
    <row r="28" spans="1:5" x14ac:dyDescent="0.25">
      <c r="A28" s="1">
        <f>'OHL indexes'!A30</f>
        <v>38110</v>
      </c>
      <c r="B28">
        <f>E27*(2-'OHL indexes'!C30/'OHL indexes'!B29)</f>
        <v>1.7961102196304486</v>
      </c>
      <c r="C28">
        <f>E27*(2-'OHL indexes'!E30/'OHL indexes'!B29)</f>
        <v>1.824336254211657</v>
      </c>
      <c r="D28">
        <f>E27*(2-'OHL indexes'!D30/'OHL indexes'!B29)</f>
        <v>1.7961102196304486</v>
      </c>
      <c r="E28">
        <f>Master!N32</f>
        <v>1.8244249454265613</v>
      </c>
    </row>
    <row r="29" spans="1:5" x14ac:dyDescent="0.25">
      <c r="A29" s="1">
        <f>'OHL indexes'!A31</f>
        <v>38111</v>
      </c>
      <c r="B29">
        <f>E28*(2-'OHL indexes'!C31/'OHL indexes'!B30)</f>
        <v>1.8346867837971155</v>
      </c>
      <c r="C29">
        <f>E28*(2-'OHL indexes'!E31/'OHL indexes'!B30)</f>
        <v>1.8836163896683378</v>
      </c>
      <c r="D29">
        <f>E28*(2-'OHL indexes'!D31/'OHL indexes'!B30)</f>
        <v>1.8276472714016052</v>
      </c>
      <c r="E29">
        <f>Master!N33</f>
        <v>1.8482523414177954</v>
      </c>
    </row>
    <row r="30" spans="1:5" x14ac:dyDescent="0.25">
      <c r="A30" s="1">
        <f>'OHL indexes'!A32</f>
        <v>38112</v>
      </c>
      <c r="B30">
        <f>E29*(2-'OHL indexes'!C32/'OHL indexes'!B31)</f>
        <v>1.8674891521760888</v>
      </c>
      <c r="C30">
        <f>E29*(2-'OHL indexes'!E32/'OHL indexes'!B31)</f>
        <v>1.9038872158523028</v>
      </c>
      <c r="D30">
        <f>E29*(2-'OHL indexes'!D32/'OHL indexes'!B31)</f>
        <v>1.859895683982921</v>
      </c>
      <c r="E30">
        <f>Master!N34</f>
        <v>1.9039195628074048</v>
      </c>
    </row>
    <row r="31" spans="1:5" x14ac:dyDescent="0.25">
      <c r="A31" s="1">
        <f>'OHL indexes'!A33</f>
        <v>38113</v>
      </c>
      <c r="B31">
        <f>E30*(2-'OHL indexes'!C33/'OHL indexes'!B32)</f>
        <v>1.8805126862456714</v>
      </c>
      <c r="C31">
        <f>E30*(2-'OHL indexes'!E33/'OHL indexes'!B32)</f>
        <v>1.8805126862456714</v>
      </c>
      <c r="D31">
        <f>E30*(2-'OHL indexes'!D33/'OHL indexes'!B32)</f>
        <v>1.792068891710058</v>
      </c>
      <c r="E31">
        <f>Master!N35</f>
        <v>1.8260928893503479</v>
      </c>
    </row>
    <row r="32" spans="1:5" x14ac:dyDescent="0.25">
      <c r="A32" s="1">
        <f>'OHL indexes'!A34</f>
        <v>38114</v>
      </c>
      <c r="B32">
        <f>E31*(2-'OHL indexes'!C34/'OHL indexes'!B33)</f>
        <v>1.8178628403877721</v>
      </c>
      <c r="C32">
        <f>E31*(2-'OHL indexes'!E34/'OHL indexes'!B33)</f>
        <v>1.8496073304777547</v>
      </c>
      <c r="D32">
        <f>E31*(2-'OHL indexes'!D34/'OHL indexes'!B33)</f>
        <v>1.7664729176015657</v>
      </c>
      <c r="E32">
        <f>Master!N36</f>
        <v>1.7665060234068768</v>
      </c>
    </row>
    <row r="33" spans="1:5" x14ac:dyDescent="0.25">
      <c r="A33" s="1">
        <f>'OHL indexes'!A35</f>
        <v>38117</v>
      </c>
      <c r="B33">
        <f>E32*(2-'OHL indexes'!C35/'OHL indexes'!B34)</f>
        <v>1.7303513233822423</v>
      </c>
      <c r="C33">
        <f>E32*(2-'OHL indexes'!E35/'OHL indexes'!B34)</f>
        <v>1.7364304355382958</v>
      </c>
      <c r="D33">
        <f>E32*(2-'OHL indexes'!D35/'OHL indexes'!B34)</f>
        <v>1.6783361170539552</v>
      </c>
      <c r="E33">
        <f>Master!N37</f>
        <v>1.6999069115736307</v>
      </c>
    </row>
    <row r="34" spans="1:5" x14ac:dyDescent="0.25">
      <c r="A34" s="1">
        <f>'OHL indexes'!A36</f>
        <v>38118</v>
      </c>
      <c r="B34">
        <f>E33*(2-'OHL indexes'!C36/'OHL indexes'!B35)</f>
        <v>1.7249329041855124</v>
      </c>
      <c r="C34">
        <f>E33*(2-'OHL indexes'!E36/'OHL indexes'!B35)</f>
        <v>1.7589208904485507</v>
      </c>
      <c r="D34">
        <f>E33*(2-'OHL indexes'!D36/'OHL indexes'!B35)</f>
        <v>1.7219737274421474</v>
      </c>
      <c r="E34">
        <f>Master!N38</f>
        <v>1.7517212333704357</v>
      </c>
    </row>
    <row r="35" spans="1:5" x14ac:dyDescent="0.25">
      <c r="A35" s="1">
        <f>'OHL indexes'!A37</f>
        <v>38119</v>
      </c>
      <c r="B35">
        <f>E34*(2-'OHL indexes'!C37/'OHL indexes'!B36)</f>
        <v>1.7646985954099865</v>
      </c>
      <c r="C35">
        <f>E34*(2-'OHL indexes'!E37/'OHL indexes'!B36)</f>
        <v>1.7801371893550804</v>
      </c>
      <c r="D35">
        <f>E34*(2-'OHL indexes'!D37/'OHL indexes'!B36)</f>
        <v>1.6738570276983851</v>
      </c>
      <c r="E35">
        <f>Master!N39</f>
        <v>1.779900084543742</v>
      </c>
    </row>
    <row r="36" spans="1:5" x14ac:dyDescent="0.25">
      <c r="A36" s="1">
        <f>'OHL indexes'!A38</f>
        <v>38120</v>
      </c>
      <c r="B36">
        <f>E35*(2-'OHL indexes'!C38/'OHL indexes'!B37)</f>
        <v>1.7638765734442012</v>
      </c>
      <c r="C36">
        <f>E35*(2-'OHL indexes'!E38/'OHL indexes'!B37)</f>
        <v>1.7808209609053749</v>
      </c>
      <c r="D36">
        <f>E35*(2-'OHL indexes'!D38/'OHL indexes'!B37)</f>
        <v>1.6708664726656097</v>
      </c>
      <c r="E36">
        <f>Master!N40</f>
        <v>1.7787816548269562</v>
      </c>
    </row>
    <row r="37" spans="1:5" x14ac:dyDescent="0.25">
      <c r="A37" s="1">
        <f>'OHL indexes'!A39</f>
        <v>38121</v>
      </c>
      <c r="B37">
        <f>E36*(2-'OHL indexes'!C39/'OHL indexes'!B38)</f>
        <v>1.7973029927437632</v>
      </c>
      <c r="C37">
        <f>E36*(2-'OHL indexes'!E39/'OHL indexes'!B38)</f>
        <v>1.801933318602182</v>
      </c>
      <c r="D37">
        <f>E36*(2-'OHL indexes'!D39/'OHL indexes'!B38)</f>
        <v>1.7552632284708896</v>
      </c>
      <c r="E37">
        <f>Master!N41</f>
        <v>1.769416033432536</v>
      </c>
    </row>
    <row r="38" spans="1:5" x14ac:dyDescent="0.25">
      <c r="A38" s="1">
        <f>'OHL indexes'!A40</f>
        <v>38124</v>
      </c>
      <c r="B38">
        <f>E37*(2-'OHL indexes'!C40/'OHL indexes'!B39)</f>
        <v>1.7475222561456156</v>
      </c>
      <c r="C38">
        <f>E37*(2-'OHL indexes'!E40/'OHL indexes'!B39)</f>
        <v>1.7540360889096931</v>
      </c>
      <c r="D38">
        <f>E37*(2-'OHL indexes'!D40/'OHL indexes'!B39)</f>
        <v>1.7103389895442955</v>
      </c>
      <c r="E38">
        <f>Master!N42</f>
        <v>1.7179902902217301</v>
      </c>
    </row>
    <row r="39" spans="1:5" x14ac:dyDescent="0.25">
      <c r="A39" s="1">
        <f>'OHL indexes'!A41</f>
        <v>38125</v>
      </c>
      <c r="B39">
        <f>E38*(2-'OHL indexes'!C41/'OHL indexes'!B40)</f>
        <v>1.7389455577948512</v>
      </c>
      <c r="C39">
        <f>E38*(2-'OHL indexes'!E41/'OHL indexes'!B40)</f>
        <v>1.7400103312808355</v>
      </c>
      <c r="D39">
        <f>E38*(2-'OHL indexes'!D41/'OHL indexes'!B40)</f>
        <v>1.7284253343565199</v>
      </c>
      <c r="E39">
        <f>Master!N43</f>
        <v>1.7298169161108621</v>
      </c>
    </row>
    <row r="40" spans="1:5" x14ac:dyDescent="0.25">
      <c r="A40" s="1">
        <f>'OHL indexes'!A42</f>
        <v>38126</v>
      </c>
      <c r="B40">
        <f>E39*(2-'OHL indexes'!C42/'OHL indexes'!B41)</f>
        <v>1.7703258451327675</v>
      </c>
      <c r="C40">
        <f>E39*(2-'OHL indexes'!E42/'OHL indexes'!B41)</f>
        <v>1.8444485454894481</v>
      </c>
      <c r="D40">
        <f>E39*(2-'OHL indexes'!D42/'OHL indexes'!B41)</f>
        <v>1.7668782662892026</v>
      </c>
      <c r="E40">
        <f>Master!N44</f>
        <v>1.8073726279897697</v>
      </c>
    </row>
    <row r="41" spans="1:5" x14ac:dyDescent="0.25">
      <c r="A41" s="1">
        <f>'OHL indexes'!A43</f>
        <v>38127</v>
      </c>
      <c r="B41">
        <f>E40*(2-'OHL indexes'!C43/'OHL indexes'!B42)</f>
        <v>1.8174148920856448</v>
      </c>
      <c r="C41">
        <f>E40*(2-'OHL indexes'!E43/'OHL indexes'!B42)</f>
        <v>1.823928519095374</v>
      </c>
      <c r="D41">
        <f>E40*(2-'OHL indexes'!D43/'OHL indexes'!B42)</f>
        <v>1.7917942878826771</v>
      </c>
      <c r="E41">
        <f>Master!N45</f>
        <v>1.7918321318909083</v>
      </c>
    </row>
    <row r="42" spans="1:5" x14ac:dyDescent="0.25">
      <c r="A42" s="1">
        <f>'OHL indexes'!A44</f>
        <v>38128</v>
      </c>
      <c r="B42">
        <f>E41*(2-'OHL indexes'!C44/'OHL indexes'!B43)</f>
        <v>1.7936276014927597</v>
      </c>
      <c r="C42">
        <f>E41*(2-'OHL indexes'!E44/'OHL indexes'!B43)</f>
        <v>1.8129263907012747</v>
      </c>
      <c r="D42">
        <f>E41*(2-'OHL indexes'!D44/'OHL indexes'!B43)</f>
        <v>1.7916474475983204</v>
      </c>
      <c r="E42">
        <f>Master!N46</f>
        <v>1.8058530725934061</v>
      </c>
    </row>
    <row r="43" spans="1:5" x14ac:dyDescent="0.25">
      <c r="A43" s="1">
        <f>'OHL indexes'!A45</f>
        <v>38131</v>
      </c>
      <c r="B43">
        <f>E42*(2-'OHL indexes'!C45/'OHL indexes'!B44)</f>
        <v>1.8625867369927629</v>
      </c>
      <c r="C43">
        <f>E42*(2-'OHL indexes'!E45/'OHL indexes'!B44)</f>
        <v>1.8633666950901899</v>
      </c>
      <c r="D43">
        <f>E42*(2-'OHL indexes'!D45/'OHL indexes'!B44)</f>
        <v>1.8317006529701716</v>
      </c>
      <c r="E43">
        <f>Master!N47</f>
        <v>1.8506867509677425</v>
      </c>
    </row>
    <row r="44" spans="1:5" x14ac:dyDescent="0.25">
      <c r="A44" s="1">
        <f>'OHL indexes'!A46</f>
        <v>38132</v>
      </c>
      <c r="B44">
        <f>E43*(2-'OHL indexes'!C46/'OHL indexes'!B45)</f>
        <v>1.8470830009166821</v>
      </c>
      <c r="C44">
        <f>E43*(2-'OHL indexes'!E46/'OHL indexes'!B45)</f>
        <v>1.9704298976982333</v>
      </c>
      <c r="D44">
        <f>E43*(2-'OHL indexes'!D46/'OHL indexes'!B45)</f>
        <v>1.8470830009166821</v>
      </c>
      <c r="E44">
        <f>Master!N48</f>
        <v>1.9704686343134412</v>
      </c>
    </row>
    <row r="45" spans="1:5" x14ac:dyDescent="0.25">
      <c r="A45" s="1">
        <f>'OHL indexes'!A47</f>
        <v>38133</v>
      </c>
      <c r="B45">
        <f>E44*(2-'OHL indexes'!C47/'OHL indexes'!B46)</f>
        <v>1.95774590518846</v>
      </c>
      <c r="C45">
        <f>E44*(2-'OHL indexes'!E47/'OHL indexes'!B46)</f>
        <v>1.96339354860617</v>
      </c>
      <c r="D45">
        <f>E44*(2-'OHL indexes'!D47/'OHL indexes'!B46)</f>
        <v>1.94409227066378</v>
      </c>
      <c r="E45">
        <f>Master!N49</f>
        <v>1.9587857567920013</v>
      </c>
    </row>
    <row r="46" spans="1:5" x14ac:dyDescent="0.25">
      <c r="A46" s="1">
        <f>'OHL indexes'!A48</f>
        <v>38134</v>
      </c>
      <c r="B46">
        <f>E45*(2-'OHL indexes'!C48/'OHL indexes'!B47)</f>
        <v>1.9665018613649339</v>
      </c>
      <c r="C46">
        <f>E45*(2-'OHL indexes'!E48/'OHL indexes'!B47)</f>
        <v>1.9856083678987126</v>
      </c>
      <c r="D46">
        <f>E45*(2-'OHL indexes'!D48/'OHL indexes'!B47)</f>
        <v>1.955478842793329</v>
      </c>
      <c r="E46">
        <f>Master!N50</f>
        <v>1.9848580694885569</v>
      </c>
    </row>
    <row r="47" spans="1:5" x14ac:dyDescent="0.25">
      <c r="A47" s="1">
        <f>'OHL indexes'!A49</f>
        <v>38135</v>
      </c>
      <c r="B47">
        <f>E46*(2-'OHL indexes'!C49/'OHL indexes'!B48)</f>
        <v>1.9644538786996431</v>
      </c>
      <c r="C47">
        <f>E46*(2-'OHL indexes'!E49/'OHL indexes'!B48)</f>
        <v>1.9648933475866868</v>
      </c>
      <c r="D47">
        <f>E46*(2-'OHL indexes'!D49/'OHL indexes'!B48)</f>
        <v>1.9553504338868715</v>
      </c>
      <c r="E47">
        <f>Master!N51</f>
        <v>1.9619273010452372</v>
      </c>
    </row>
    <row r="48" spans="1:5" x14ac:dyDescent="0.25">
      <c r="A48" s="1">
        <f>'OHL indexes'!A50</f>
        <v>38139</v>
      </c>
      <c r="B48">
        <f>E47*(2-'OHL indexes'!C50/'OHL indexes'!B49)</f>
        <v>1.9523712775491211</v>
      </c>
      <c r="C48">
        <f>E47*(2-'OHL indexes'!E50/'OHL indexes'!B49)</f>
        <v>1.9555724464791731</v>
      </c>
      <c r="D48">
        <f>E47*(2-'OHL indexes'!D50/'OHL indexes'!B49)</f>
        <v>1.9491859222895689</v>
      </c>
      <c r="E48">
        <f>Master!N52</f>
        <v>1.9557407546239864</v>
      </c>
    </row>
    <row r="49" spans="1:5" x14ac:dyDescent="0.25">
      <c r="A49" s="1">
        <f>'OHL indexes'!A51</f>
        <v>38140</v>
      </c>
      <c r="B49">
        <f>E48*(2-'OHL indexes'!C51/'OHL indexes'!B50)</f>
        <v>1.9513655075077225</v>
      </c>
      <c r="C49">
        <f>E48*(2-'OHL indexes'!E51/'OHL indexes'!B50)</f>
        <v>1.9562876815200831</v>
      </c>
      <c r="D49">
        <f>E48*(2-'OHL indexes'!D51/'OHL indexes'!B50)</f>
        <v>1.9469902183783312</v>
      </c>
      <c r="E49">
        <f>Master!N53</f>
        <v>1.9562767951107458</v>
      </c>
    </row>
    <row r="50" spans="1:5" x14ac:dyDescent="0.25">
      <c r="A50" s="1">
        <f>'OHL indexes'!A52</f>
        <v>38141</v>
      </c>
      <c r="B50">
        <f>E49*(2-'OHL indexes'!C52/'OHL indexes'!B51)</f>
        <v>1.9447407308658842</v>
      </c>
      <c r="C50">
        <f>E49*(2-'OHL indexes'!E52/'OHL indexes'!B51)</f>
        <v>1.9529981012114275</v>
      </c>
      <c r="D50">
        <f>E49*(2-'OHL indexes'!D52/'OHL indexes'!B51)</f>
        <v>1.9398834096843069</v>
      </c>
      <c r="E50">
        <f>Master!N54</f>
        <v>1.9447299300509115</v>
      </c>
    </row>
    <row r="51" spans="1:5" x14ac:dyDescent="0.25">
      <c r="A51" s="1">
        <f>'OHL indexes'!A53</f>
        <v>38142</v>
      </c>
      <c r="B51">
        <f>E50*(2-'OHL indexes'!C53/'OHL indexes'!B52)</f>
        <v>1.9578412953316644</v>
      </c>
      <c r="C51">
        <f>E50*(2-'OHL indexes'!E53/'OHL indexes'!B52)</f>
        <v>1.9868179663396073</v>
      </c>
      <c r="D51">
        <f>E50*(2-'OHL indexes'!D53/'OHL indexes'!B52)</f>
        <v>1.9341331061851024</v>
      </c>
      <c r="E51">
        <f>Master!N55</f>
        <v>1.9462757154830264</v>
      </c>
    </row>
    <row r="52" spans="1:5" x14ac:dyDescent="0.25">
      <c r="A52" s="1">
        <f>'OHL indexes'!A54</f>
        <v>38145</v>
      </c>
      <c r="B52">
        <f>E51*(2-'OHL indexes'!C54/'OHL indexes'!B53)</f>
        <v>1.9649140746494862</v>
      </c>
      <c r="C52">
        <f>E51*(2-'OHL indexes'!E54/'OHL indexes'!B53)</f>
        <v>2.0027241365681223</v>
      </c>
      <c r="D52">
        <f>E51*(2-'OHL indexes'!D54/'OHL indexes'!B53)</f>
        <v>1.9627635171487381</v>
      </c>
      <c r="E52">
        <f>Master!N56</f>
        <v>2.0028743196381789</v>
      </c>
    </row>
    <row r="53" spans="1:5" x14ac:dyDescent="0.25">
      <c r="A53" s="1">
        <f>'OHL indexes'!A55</f>
        <v>38146</v>
      </c>
      <c r="B53">
        <f>E52*(2-'OHL indexes'!C55/'OHL indexes'!B54)</f>
        <v>1.9771617091439782</v>
      </c>
      <c r="C53">
        <f>E52*(2-'OHL indexes'!E55/'OHL indexes'!B54)</f>
        <v>2.0475562996661574</v>
      </c>
      <c r="D53">
        <f>E52*(2-'OHL indexes'!D55/'OHL indexes'!B54)</f>
        <v>1.9752080578332707</v>
      </c>
      <c r="E53">
        <f>Master!N57</f>
        <v>2.0433282252729921</v>
      </c>
    </row>
    <row r="54" spans="1:5" x14ac:dyDescent="0.25">
      <c r="A54" s="1">
        <f>'OHL indexes'!A56</f>
        <v>38147</v>
      </c>
      <c r="B54">
        <f>E53*(2-'OHL indexes'!C56/'OHL indexes'!B55)</f>
        <v>2.0574318523207045</v>
      </c>
      <c r="C54">
        <f>E53*(2-'OHL indexes'!E56/'OHL indexes'!B55)</f>
        <v>2.1001344919546976</v>
      </c>
      <c r="D54">
        <f>E53*(2-'OHL indexes'!D56/'OHL indexes'!B55)</f>
        <v>2.0203445401516076</v>
      </c>
      <c r="E54">
        <f>Master!N58</f>
        <v>2.030916626213974</v>
      </c>
    </row>
    <row r="55" spans="1:5" x14ac:dyDescent="0.25">
      <c r="A55" s="1">
        <f>'OHL indexes'!A57</f>
        <v>38148</v>
      </c>
      <c r="B55">
        <f>E54*(2-'OHL indexes'!C57/'OHL indexes'!B56)</f>
        <v>2.0436218861601128</v>
      </c>
      <c r="C55">
        <f>E54*(2-'OHL indexes'!E57/'OHL indexes'!B56)</f>
        <v>2.0681928814007908</v>
      </c>
      <c r="D55">
        <f>E54*(2-'OHL indexes'!D57/'OHL indexes'!B56)</f>
        <v>2.0311091136597534</v>
      </c>
      <c r="E55">
        <f>Master!N59</f>
        <v>2.0682566724036446</v>
      </c>
    </row>
    <row r="56" spans="1:5" x14ac:dyDescent="0.25">
      <c r="A56" s="1">
        <f>'OHL indexes'!A58</f>
        <v>38152</v>
      </c>
      <c r="B56">
        <f>E55*(2-'OHL indexes'!C58/'OHL indexes'!B57)</f>
        <v>2.0445657736758753</v>
      </c>
      <c r="C56">
        <f>E55*(2-'OHL indexes'!E58/'OHL indexes'!B57)</f>
        <v>2.0679735562427837</v>
      </c>
      <c r="D56">
        <f>E55*(2-'OHL indexes'!D58/'OHL indexes'!B57)</f>
        <v>2.0308012089231005</v>
      </c>
      <c r="E56">
        <f>Master!N60</f>
        <v>2.0682337907635273</v>
      </c>
    </row>
    <row r="57" spans="1:5" x14ac:dyDescent="0.25">
      <c r="A57" s="1">
        <f>'OHL indexes'!A59</f>
        <v>38153</v>
      </c>
      <c r="B57">
        <f>E56*(2-'OHL indexes'!C59/'OHL indexes'!B58)</f>
        <v>2.0763909593196757</v>
      </c>
      <c r="C57">
        <f>E56*(2-'OHL indexes'!E59/'OHL indexes'!B58)</f>
        <v>2.1323727205904035</v>
      </c>
      <c r="D57">
        <f>E56*(2-'OHL indexes'!D59/'OHL indexes'!B58)</f>
        <v>2.0763909593196757</v>
      </c>
      <c r="E57">
        <f>Master!N61</f>
        <v>2.1107335091754518</v>
      </c>
    </row>
    <row r="58" spans="1:5" x14ac:dyDescent="0.25">
      <c r="A58" s="1">
        <f>'OHL indexes'!A60</f>
        <v>38154</v>
      </c>
      <c r="B58">
        <f>E57*(2-'OHL indexes'!C60/'OHL indexes'!B59)</f>
        <v>2.1180837222531523</v>
      </c>
      <c r="C58">
        <f>E57*(2-'OHL indexes'!E60/'OHL indexes'!B59)</f>
        <v>2.1389093096340503</v>
      </c>
      <c r="D58">
        <f>E57*(2-'OHL indexes'!D60/'OHL indexes'!B59)</f>
        <v>2.1107335091754518</v>
      </c>
      <c r="E58">
        <f>Master!N62</f>
        <v>2.1266625562220525</v>
      </c>
    </row>
    <row r="59" spans="1:5" x14ac:dyDescent="0.25">
      <c r="A59" s="1">
        <f>'OHL indexes'!A61</f>
        <v>38155</v>
      </c>
      <c r="B59">
        <f>E58*(2-'OHL indexes'!C61/'OHL indexes'!B60)</f>
        <v>2.1096242700744128</v>
      </c>
      <c r="C59">
        <f>E58*(2-'OHL indexes'!E61/'OHL indexes'!B60)</f>
        <v>2.1260122270417532</v>
      </c>
      <c r="D59">
        <f>E58*(2-'OHL indexes'!D61/'OHL indexes'!B60)</f>
        <v>2.098113707317506</v>
      </c>
      <c r="E59">
        <f>Master!N63</f>
        <v>2.1223090538049529</v>
      </c>
    </row>
    <row r="60" spans="1:5" x14ac:dyDescent="0.25">
      <c r="A60" s="1">
        <f>'OHL indexes'!A62</f>
        <v>38156</v>
      </c>
      <c r="B60">
        <f>E59*(2-'OHL indexes'!C62/'OHL indexes'!B61)</f>
        <v>2.1214723025967719</v>
      </c>
      <c r="C60">
        <f>E59*(2-'OHL indexes'!E62/'OHL indexes'!B61)</f>
        <v>2.1566810193361476</v>
      </c>
      <c r="D60">
        <f>E59*(2-'OHL indexes'!D62/'OHL indexes'!B61)</f>
        <v>2.1201849396778432</v>
      </c>
      <c r="E60">
        <f>Master!N64</f>
        <v>2.1375032995629377</v>
      </c>
    </row>
    <row r="61" spans="1:5" x14ac:dyDescent="0.25">
      <c r="A61" s="1">
        <f>'OHL indexes'!A63</f>
        <v>38159</v>
      </c>
      <c r="B61">
        <f>E60*(2-'OHL indexes'!C63/'OHL indexes'!B62)</f>
        <v>2.1402275524029997</v>
      </c>
      <c r="C61">
        <f>E60*(2-'OHL indexes'!E63/'OHL indexes'!B62)</f>
        <v>2.1421734472887586</v>
      </c>
      <c r="D61">
        <f>E60*(2-'OHL indexes'!D63/'OHL indexes'!B62)</f>
        <v>2.1114396687820731</v>
      </c>
      <c r="E61">
        <f>Master!N65</f>
        <v>2.1116984441037019</v>
      </c>
    </row>
    <row r="62" spans="1:5" x14ac:dyDescent="0.25">
      <c r="A62" s="1">
        <f>'OHL indexes'!A64</f>
        <v>38160</v>
      </c>
      <c r="B62">
        <f>E61*(2-'OHL indexes'!C64/'OHL indexes'!B63)</f>
        <v>2.1101872909318833</v>
      </c>
      <c r="C62">
        <f>E61*(2-'OHL indexes'!E64/'OHL indexes'!B63)</f>
        <v>2.1689816979497669</v>
      </c>
      <c r="D62">
        <f>E61*(2-'OHL indexes'!D64/'OHL indexes'!B63)</f>
        <v>2.1007426326714338</v>
      </c>
      <c r="E62">
        <f>Master!N66</f>
        <v>2.1690581007642789</v>
      </c>
    </row>
    <row r="63" spans="1:5" x14ac:dyDescent="0.25">
      <c r="A63" s="1">
        <f>'OHL indexes'!A65</f>
        <v>38161</v>
      </c>
      <c r="B63">
        <f>E62*(2-'OHL indexes'!C65/'OHL indexes'!B64)</f>
        <v>2.1617877869808839</v>
      </c>
      <c r="C63">
        <f>E62*(2-'OHL indexes'!E65/'OHL indexes'!B64)</f>
        <v>2.3151248431278524</v>
      </c>
      <c r="D63">
        <f>E62*(2-'OHL indexes'!D65/'OHL indexes'!B64)</f>
        <v>2.1545836234696756</v>
      </c>
      <c r="E63">
        <f>Master!N67</f>
        <v>2.286505448086817</v>
      </c>
    </row>
    <row r="64" spans="1:5" x14ac:dyDescent="0.25">
      <c r="A64" s="1">
        <f>'OHL indexes'!A66</f>
        <v>38162</v>
      </c>
      <c r="B64">
        <f>E63*(2-'OHL indexes'!C66/'OHL indexes'!B65)</f>
        <v>2.2619932989973952</v>
      </c>
      <c r="C64">
        <f>E63*(2-'OHL indexes'!E66/'OHL indexes'!B65)</f>
        <v>2.2703347613951337</v>
      </c>
      <c r="D64">
        <f>E63*(2-'OHL indexes'!D66/'OHL indexes'!B65)</f>
        <v>2.2388714609925722</v>
      </c>
      <c r="E64">
        <f>Master!N68</f>
        <v>2.2479436710333611</v>
      </c>
    </row>
    <row r="65" spans="1:5" x14ac:dyDescent="0.25">
      <c r="A65" s="1">
        <f>'OHL indexes'!A67</f>
        <v>38163</v>
      </c>
      <c r="B65">
        <f>E64*(2-'OHL indexes'!C67/'OHL indexes'!B66)</f>
        <v>2.2435179183863143</v>
      </c>
      <c r="C65">
        <f>E64*(2-'OHL indexes'!E67/'OHL indexes'!B66)</f>
        <v>2.2546174622336488</v>
      </c>
      <c r="D65">
        <f>E64*(2-'OHL indexes'!D67/'OHL indexes'!B66)</f>
        <v>2.224749045733196</v>
      </c>
      <c r="E65">
        <f>Master!N69</f>
        <v>2.2248303820060102</v>
      </c>
    </row>
    <row r="66" spans="1:5" x14ac:dyDescent="0.25">
      <c r="A66" s="1">
        <f>'OHL indexes'!A68</f>
        <v>38166</v>
      </c>
      <c r="B66">
        <f>E65*(2-'OHL indexes'!C68/'OHL indexes'!B67)</f>
        <v>2.2369318840478383</v>
      </c>
      <c r="C66">
        <f>E65*(2-'OHL indexes'!E68/'OHL indexes'!B67)</f>
        <v>2.2413075829201787</v>
      </c>
      <c r="D66">
        <f>E65*(2-'OHL indexes'!D68/'OHL indexes'!B67)</f>
        <v>2.2083531810918422</v>
      </c>
      <c r="E66">
        <f>Master!N70</f>
        <v>2.2088291576066608</v>
      </c>
    </row>
    <row r="67" spans="1:5" x14ac:dyDescent="0.25">
      <c r="A67" s="1">
        <f>'OHL indexes'!A69</f>
        <v>38167</v>
      </c>
      <c r="B67">
        <f>E66*(2-'OHL indexes'!C69/'OHL indexes'!B68)</f>
        <v>2.2164633652276273</v>
      </c>
      <c r="C67">
        <f>E66*(2-'OHL indexes'!E69/'OHL indexes'!B68)</f>
        <v>2.2433007033287442</v>
      </c>
      <c r="D67">
        <f>E66*(2-'OHL indexes'!D69/'OHL indexes'!B68)</f>
        <v>2.2164633652276273</v>
      </c>
      <c r="E67">
        <f>Master!N71</f>
        <v>2.2433856029589525</v>
      </c>
    </row>
    <row r="68" spans="1:5" x14ac:dyDescent="0.25">
      <c r="A68" s="1">
        <f>'OHL indexes'!A70</f>
        <v>38168</v>
      </c>
      <c r="B68">
        <f>E67*(2-'OHL indexes'!C70/'OHL indexes'!B69)</f>
        <v>2.250039877145583</v>
      </c>
      <c r="C68">
        <f>E67*(2-'OHL indexes'!E70/'OHL indexes'!B69)</f>
        <v>2.305263575357094</v>
      </c>
      <c r="D68">
        <f>E67*(2-'OHL indexes'!D70/'OHL indexes'!B69)</f>
        <v>2.2428367836571614</v>
      </c>
      <c r="E68">
        <f>Master!N72</f>
        <v>2.2927798757010969</v>
      </c>
    </row>
    <row r="69" spans="1:5" x14ac:dyDescent="0.25">
      <c r="A69" s="1">
        <f>'OHL indexes'!A71</f>
        <v>38169</v>
      </c>
      <c r="B69">
        <f>E68*(2-'OHL indexes'!C71/'OHL indexes'!B70)</f>
        <v>2.2939881883045818</v>
      </c>
      <c r="C69">
        <f>E68*(2-'OHL indexes'!E71/'OHL indexes'!B70)</f>
        <v>2.3139606422137415</v>
      </c>
      <c r="D69">
        <f>E68*(2-'OHL indexes'!D71/'OHL indexes'!B70)</f>
        <v>2.2548961933592326</v>
      </c>
      <c r="E69">
        <f>Master!N73</f>
        <v>2.2653460574406168</v>
      </c>
    </row>
    <row r="70" spans="1:5" x14ac:dyDescent="0.25">
      <c r="A70" s="1">
        <f>'OHL indexes'!A72</f>
        <v>38170</v>
      </c>
      <c r="B70">
        <f>E69*(2-'OHL indexes'!C72/'OHL indexes'!B71)</f>
        <v>2.2710601739048699</v>
      </c>
      <c r="C70">
        <f>E69*(2-'OHL indexes'!E72/'OHL indexes'!B71)</f>
        <v>2.2759482152406285</v>
      </c>
      <c r="D70">
        <f>E69*(2-'OHL indexes'!D72/'OHL indexes'!B71)</f>
        <v>2.255638894722483</v>
      </c>
      <c r="E70">
        <f>Master!N74</f>
        <v>2.271474887129266</v>
      </c>
    </row>
    <row r="71" spans="1:5" x14ac:dyDescent="0.25">
      <c r="A71" s="1">
        <f>'OHL indexes'!A73</f>
        <v>38174</v>
      </c>
      <c r="B71">
        <f>E70*(2-'OHL indexes'!C73/'OHL indexes'!B72)</f>
        <v>2.2454559491654913</v>
      </c>
      <c r="C71">
        <f>E70*(2-'OHL indexes'!E73/'OHL indexes'!B72)</f>
        <v>2.2514972879419011</v>
      </c>
      <c r="D71">
        <f>E70*(2-'OHL indexes'!D73/'OHL indexes'!B72)</f>
        <v>2.1942418688316208</v>
      </c>
      <c r="E71">
        <f>Master!N75</f>
        <v>2.2041340118492134</v>
      </c>
    </row>
    <row r="72" spans="1:5" x14ac:dyDescent="0.25">
      <c r="A72" s="1">
        <f>'OHL indexes'!A74</f>
        <v>38175</v>
      </c>
      <c r="B72">
        <f>E71*(2-'OHL indexes'!C74/'OHL indexes'!B73)</f>
        <v>2.214731409623548</v>
      </c>
      <c r="C72">
        <f>E71*(2-'OHL indexes'!E74/'OHL indexes'!B73)</f>
        <v>2.2619381022993834</v>
      </c>
      <c r="D72">
        <f>E71*(2-'OHL indexes'!D74/'OHL indexes'!B73)</f>
        <v>2.212033884327786</v>
      </c>
      <c r="E72">
        <f>Master!N76</f>
        <v>2.246972663742671</v>
      </c>
    </row>
    <row r="73" spans="1:5" x14ac:dyDescent="0.25">
      <c r="A73" s="1">
        <f>'OHL indexes'!A75</f>
        <v>38176</v>
      </c>
      <c r="B73">
        <f>E72*(2-'OHL indexes'!C75/'OHL indexes'!B74)</f>
        <v>2.2200842489258621</v>
      </c>
      <c r="C73">
        <f>E72*(2-'OHL indexes'!E75/'OHL indexes'!B74)</f>
        <v>2.2381644024450336</v>
      </c>
      <c r="D73">
        <f>E72*(2-'OHL indexes'!D75/'OHL indexes'!B74)</f>
        <v>2.2002159403745036</v>
      </c>
      <c r="E73">
        <f>Master!N77</f>
        <v>2.2020697167879963</v>
      </c>
    </row>
    <row r="74" spans="1:5" x14ac:dyDescent="0.25">
      <c r="A74" s="1">
        <f>'OHL indexes'!A76</f>
        <v>38177</v>
      </c>
      <c r="B74">
        <f>E73*(2-'OHL indexes'!C76/'OHL indexes'!B75)</f>
        <v>2.219676689475949</v>
      </c>
      <c r="C74">
        <f>E73*(2-'OHL indexes'!E76/'OHL indexes'!B75)</f>
        <v>2.2206232997564861</v>
      </c>
      <c r="D74">
        <f>E73*(2-'OHL indexes'!D76/'OHL indexes'!B75)</f>
        <v>2.1784675277650107</v>
      </c>
      <c r="E74">
        <f>Master!N78</f>
        <v>2.1846514888860056</v>
      </c>
    </row>
    <row r="75" spans="1:5" x14ac:dyDescent="0.25">
      <c r="A75" s="1">
        <f>'OHL indexes'!A77</f>
        <v>38180</v>
      </c>
      <c r="B75">
        <f>E74*(2-'OHL indexes'!C77/'OHL indexes'!B76)</f>
        <v>2.1967750869298639</v>
      </c>
      <c r="C75">
        <f>E74*(2-'OHL indexes'!E77/'OHL indexes'!B76)</f>
        <v>2.2119142504294382</v>
      </c>
      <c r="D75">
        <f>E74*(2-'OHL indexes'!D77/'OHL indexes'!B76)</f>
        <v>2.1667430029333259</v>
      </c>
      <c r="E75">
        <f>Master!N79</f>
        <v>2.192650132327385</v>
      </c>
    </row>
    <row r="76" spans="1:5" x14ac:dyDescent="0.25">
      <c r="A76" s="1">
        <f>'OHL indexes'!A78</f>
        <v>38181</v>
      </c>
      <c r="B76">
        <f>E75*(2-'OHL indexes'!C78/'OHL indexes'!B77)</f>
        <v>2.197984144554296</v>
      </c>
      <c r="C76">
        <f>E75*(2-'OHL indexes'!E78/'OHL indexes'!B77)</f>
        <v>2.2256965408228906</v>
      </c>
      <c r="D76">
        <f>E75*(2-'OHL indexes'!D78/'OHL indexes'!B77)</f>
        <v>2.197984144554296</v>
      </c>
      <c r="E76">
        <f>Master!N80</f>
        <v>2.2239176462658041</v>
      </c>
    </row>
    <row r="77" spans="1:5" x14ac:dyDescent="0.25">
      <c r="A77" s="1">
        <f>'OHL indexes'!A79</f>
        <v>38182</v>
      </c>
      <c r="B77">
        <f>E76*(2-'OHL indexes'!C79/'OHL indexes'!B78)</f>
        <v>2.1884107185205384</v>
      </c>
      <c r="C77">
        <f>E76*(2-'OHL indexes'!E79/'OHL indexes'!B78)</f>
        <v>2.2570574345446119</v>
      </c>
      <c r="D77">
        <f>E76*(2-'OHL indexes'!D79/'OHL indexes'!B78)</f>
        <v>2.1884107185205384</v>
      </c>
      <c r="E77">
        <f>Master!N81</f>
        <v>2.2298345916151678</v>
      </c>
    </row>
    <row r="78" spans="1:5" x14ac:dyDescent="0.25">
      <c r="A78" s="1">
        <f>'OHL indexes'!A80</f>
        <v>38183</v>
      </c>
      <c r="B78">
        <f>E77*(2-'OHL indexes'!C80/'OHL indexes'!B79)</f>
        <v>2.2430279467052263</v>
      </c>
      <c r="C78">
        <f>E77*(2-'OHL indexes'!E80/'OHL indexes'!B79)</f>
        <v>2.2644701346821057</v>
      </c>
      <c r="D78">
        <f>E77*(2-'OHL indexes'!D80/'OHL indexes'!B79)</f>
        <v>2.2195168355467283</v>
      </c>
      <c r="E78">
        <f>Master!N82</f>
        <v>2.2195975682898754</v>
      </c>
    </row>
    <row r="79" spans="1:5" x14ac:dyDescent="0.25">
      <c r="A79" s="1">
        <f>'OHL indexes'!A81</f>
        <v>38184</v>
      </c>
      <c r="B79">
        <f>E78*(2-'OHL indexes'!C81/'OHL indexes'!B80)</f>
        <v>2.2378129026789031</v>
      </c>
      <c r="C79">
        <f>E78*(2-'OHL indexes'!E81/'OHL indexes'!B80)</f>
        <v>2.2458427278191402</v>
      </c>
      <c r="D79">
        <f>E78*(2-'OHL indexes'!D81/'OHL indexes'!B80)</f>
        <v>2.1968919343044631</v>
      </c>
      <c r="E79">
        <f>Master!N83</f>
        <v>2.2052126903369027</v>
      </c>
    </row>
    <row r="80" spans="1:5" x14ac:dyDescent="0.25">
      <c r="A80" s="1">
        <f>'OHL indexes'!A82</f>
        <v>38187</v>
      </c>
      <c r="B80">
        <f>E79*(2-'OHL indexes'!C82/'OHL indexes'!B81)</f>
        <v>2.1848672335701349</v>
      </c>
      <c r="C80">
        <f>E79*(2-'OHL indexes'!E82/'OHL indexes'!B81)</f>
        <v>2.2086337812500485</v>
      </c>
      <c r="D80">
        <f>E79*(2-'OHL indexes'!D82/'OHL indexes'!B81)</f>
        <v>2.1843102404357202</v>
      </c>
      <c r="E80">
        <f>Master!N84</f>
        <v>2.1948911345714266</v>
      </c>
    </row>
    <row r="81" spans="1:5" x14ac:dyDescent="0.25">
      <c r="A81" s="1">
        <f>'OHL indexes'!A83</f>
        <v>38188</v>
      </c>
      <c r="B81">
        <f>E80*(2-'OHL indexes'!C83/'OHL indexes'!B82)</f>
        <v>2.2031526267125359</v>
      </c>
      <c r="C81">
        <f>E80*(2-'OHL indexes'!E83/'OHL indexes'!B82)</f>
        <v>2.2504371780660972</v>
      </c>
      <c r="D81">
        <f>E80*(2-'OHL indexes'!D83/'OHL indexes'!B82)</f>
        <v>2.2031526267125359</v>
      </c>
      <c r="E81">
        <f>Master!N85</f>
        <v>2.250518471007259</v>
      </c>
    </row>
    <row r="82" spans="1:5" x14ac:dyDescent="0.25">
      <c r="A82" s="1">
        <f>'OHL indexes'!A84</f>
        <v>38189</v>
      </c>
      <c r="B82">
        <f>E81*(2-'OHL indexes'!C84/'OHL indexes'!B83)</f>
        <v>2.2637639198901898</v>
      </c>
      <c r="C82">
        <f>E81*(2-'OHL indexes'!E84/'OHL indexes'!B83)</f>
        <v>2.2724336376526133</v>
      </c>
      <c r="D82">
        <f>E81*(2-'OHL indexes'!D84/'OHL indexes'!B83)</f>
        <v>2.1573188087284452</v>
      </c>
      <c r="E82">
        <f>Master!N86</f>
        <v>2.1616537447188788</v>
      </c>
    </row>
    <row r="83" spans="1:5" x14ac:dyDescent="0.25">
      <c r="A83" s="1">
        <f>'OHL indexes'!A85</f>
        <v>38190</v>
      </c>
      <c r="B83">
        <f>E82*(2-'OHL indexes'!C85/'OHL indexes'!B84)</f>
        <v>2.1731910798504344</v>
      </c>
      <c r="C83">
        <f>E82*(2-'OHL indexes'!E85/'OHL indexes'!B84)</f>
        <v>2.2399745513505511</v>
      </c>
      <c r="D83">
        <f>E82*(2-'OHL indexes'!D85/'OHL indexes'!B84)</f>
        <v>2.170661753155144</v>
      </c>
      <c r="E83">
        <f>Master!N87</f>
        <v>2.2314103048874365</v>
      </c>
    </row>
    <row r="84" spans="1:5" x14ac:dyDescent="0.25">
      <c r="A84" s="1">
        <f>'OHL indexes'!A86</f>
        <v>38191</v>
      </c>
      <c r="B84">
        <f>E83*(2-'OHL indexes'!C86/'OHL indexes'!B85)</f>
        <v>2.2108521430766035</v>
      </c>
      <c r="C84">
        <f>E83*(2-'OHL indexes'!E86/'OHL indexes'!B85)</f>
        <v>2.2481963466977546</v>
      </c>
      <c r="D84">
        <f>E83*(2-'OHL indexes'!D86/'OHL indexes'!B85)</f>
        <v>2.2042508639679927</v>
      </c>
      <c r="E84">
        <f>Master!N88</f>
        <v>2.222404377042198</v>
      </c>
    </row>
    <row r="85" spans="1:5" x14ac:dyDescent="0.25">
      <c r="A85" s="1">
        <f>'OHL indexes'!A87</f>
        <v>38194</v>
      </c>
      <c r="B85">
        <f>E84*(2-'OHL indexes'!C87/'OHL indexes'!B86)</f>
        <v>2.2271066595938209</v>
      </c>
      <c r="C85">
        <f>E84*(2-'OHL indexes'!E87/'OHL indexes'!B86)</f>
        <v>2.2278981057462368</v>
      </c>
      <c r="D85">
        <f>E84*(2-'OHL indexes'!D87/'OHL indexes'!B86)</f>
        <v>2.1854845546971955</v>
      </c>
      <c r="E85">
        <f>Master!N89</f>
        <v>2.2071337622360976</v>
      </c>
    </row>
    <row r="86" spans="1:5" x14ac:dyDescent="0.25">
      <c r="A86" s="1">
        <f>'OHL indexes'!A88</f>
        <v>38195</v>
      </c>
      <c r="B86">
        <f>E85*(2-'OHL indexes'!C88/'OHL indexes'!B87)</f>
        <v>2.235617904680502</v>
      </c>
      <c r="C86">
        <f>E85*(2-'OHL indexes'!E88/'OHL indexes'!B87)</f>
        <v>2.2817503783495718</v>
      </c>
      <c r="D86">
        <f>E85*(2-'OHL indexes'!D88/'OHL indexes'!B87)</f>
        <v>2.2268394951628041</v>
      </c>
      <c r="E86">
        <f>Master!N90</f>
        <v>2.2730237119863892</v>
      </c>
    </row>
    <row r="87" spans="1:5" x14ac:dyDescent="0.25">
      <c r="A87" s="1">
        <f>'OHL indexes'!A89</f>
        <v>38196</v>
      </c>
      <c r="B87">
        <f>E86*(2-'OHL indexes'!C89/'OHL indexes'!B88)</f>
        <v>2.2694019194847974</v>
      </c>
      <c r="C87">
        <f>E86*(2-'OHL indexes'!E89/'OHL indexes'!B88)</f>
        <v>2.3160020484191652</v>
      </c>
      <c r="D87">
        <f>E86*(2-'OHL indexes'!D89/'OHL indexes'!B88)</f>
        <v>2.2469469782088587</v>
      </c>
      <c r="E87">
        <f>Master!N91</f>
        <v>2.310213399037734</v>
      </c>
    </row>
    <row r="88" spans="1:5" x14ac:dyDescent="0.25">
      <c r="A88" s="1">
        <f>'OHL indexes'!A90</f>
        <v>38197</v>
      </c>
      <c r="B88">
        <f>E87*(2-'OHL indexes'!C90/'OHL indexes'!B89)</f>
        <v>2.3305093359541451</v>
      </c>
      <c r="C88">
        <f>E87*(2-'OHL indexes'!E90/'OHL indexes'!B89)</f>
        <v>2.3712996900045393</v>
      </c>
      <c r="D88">
        <f>E87*(2-'OHL indexes'!D90/'OHL indexes'!B89)</f>
        <v>2.3221229832345318</v>
      </c>
      <c r="E88">
        <f>Master!N92</f>
        <v>2.3541362903328116</v>
      </c>
    </row>
    <row r="89" spans="1:5" x14ac:dyDescent="0.25">
      <c r="A89" s="1">
        <f>'OHL indexes'!A91</f>
        <v>38198</v>
      </c>
      <c r="B89">
        <f>E88*(2-'OHL indexes'!C91/'OHL indexes'!B90)</f>
        <v>2.3419023878345957</v>
      </c>
      <c r="C89">
        <f>E88*(2-'OHL indexes'!E91/'OHL indexes'!B90)</f>
        <v>2.3660209573152717</v>
      </c>
      <c r="D89">
        <f>E88*(2-'OHL indexes'!D91/'OHL indexes'!B90)</f>
        <v>2.3360669260797948</v>
      </c>
      <c r="E89">
        <f>Master!N93</f>
        <v>2.366120570591598</v>
      </c>
    </row>
    <row r="90" spans="1:5" x14ac:dyDescent="0.25">
      <c r="A90" s="1">
        <f>'OHL indexes'!A92</f>
        <v>38201</v>
      </c>
      <c r="B90">
        <f>E89*(2-'OHL indexes'!C92/'OHL indexes'!B91)</f>
        <v>2.3573940745135364</v>
      </c>
      <c r="C90">
        <f>E89*(2-'OHL indexes'!E92/'OHL indexes'!B91)</f>
        <v>2.4064165667039563</v>
      </c>
      <c r="D90">
        <f>E89*(2-'OHL indexes'!D92/'OHL indexes'!B91)</f>
        <v>2.3477435159477795</v>
      </c>
      <c r="E90">
        <f>Master!N94</f>
        <v>2.4014565403435126</v>
      </c>
    </row>
    <row r="91" spans="1:5" x14ac:dyDescent="0.25">
      <c r="A91" s="1">
        <f>'OHL indexes'!A93</f>
        <v>38202</v>
      </c>
      <c r="B91">
        <f>E90*(2-'OHL indexes'!C93/'OHL indexes'!B92)</f>
        <v>2.3833444540544093</v>
      </c>
      <c r="C91">
        <f>E90*(2-'OHL indexes'!E93/'OHL indexes'!B92)</f>
        <v>2.4200936592477471</v>
      </c>
      <c r="D91">
        <f>E90*(2-'OHL indexes'!D93/'OHL indexes'!B92)</f>
        <v>2.3781470287222826</v>
      </c>
      <c r="E91">
        <f>Master!N95</f>
        <v>2.3960582140053299</v>
      </c>
    </row>
    <row r="92" spans="1:5" x14ac:dyDescent="0.25">
      <c r="A92" s="1">
        <f>'OHL indexes'!A94</f>
        <v>38203</v>
      </c>
      <c r="B92">
        <f>E91*(2-'OHL indexes'!C94/'OHL indexes'!B93)</f>
        <v>2.371661599234359</v>
      </c>
      <c r="C92">
        <f>E91*(2-'OHL indexes'!E94/'OHL indexes'!B93)</f>
        <v>2.4204548287763008</v>
      </c>
      <c r="D92">
        <f>E91*(2-'OHL indexes'!D94/'OHL indexes'!B93)</f>
        <v>2.3675089622242429</v>
      </c>
      <c r="E92">
        <f>Master!N96</f>
        <v>2.4069679285099457</v>
      </c>
    </row>
    <row r="93" spans="1:5" x14ac:dyDescent="0.25">
      <c r="A93" s="1">
        <f>'OHL indexes'!A95</f>
        <v>38204</v>
      </c>
      <c r="B93">
        <f>E92*(2-'OHL indexes'!C95/'OHL indexes'!B94)</f>
        <v>2.4075406869626588</v>
      </c>
      <c r="C93">
        <f>E92*(2-'OHL indexes'!E95/'OHL indexes'!B94)</f>
        <v>2.4075406869626588</v>
      </c>
      <c r="D93">
        <f>E92*(2-'OHL indexes'!D95/'OHL indexes'!B94)</f>
        <v>2.3205305491025445</v>
      </c>
      <c r="E93">
        <f>Master!N97</f>
        <v>2.3299120889935288</v>
      </c>
    </row>
    <row r="94" spans="1:5" x14ac:dyDescent="0.25">
      <c r="A94" s="1">
        <f>'OHL indexes'!A96</f>
        <v>38205</v>
      </c>
      <c r="B94">
        <f>E93*(2-'OHL indexes'!C96/'OHL indexes'!B95)</f>
        <v>2.2559342553778725</v>
      </c>
      <c r="C94">
        <f>E93*(2-'OHL indexes'!E96/'OHL indexes'!B95)</f>
        <v>2.2901040766001737</v>
      </c>
      <c r="D94">
        <f>E93*(2-'OHL indexes'!D96/'OHL indexes'!B95)</f>
        <v>2.236103199011243</v>
      </c>
      <c r="E94">
        <f>Master!N98</f>
        <v>2.2648376757709361</v>
      </c>
    </row>
    <row r="95" spans="1:5" x14ac:dyDescent="0.25">
      <c r="A95" s="1">
        <f>'OHL indexes'!A97</f>
        <v>38208</v>
      </c>
      <c r="B95">
        <f>E94*(2-'OHL indexes'!C97/'OHL indexes'!B96)</f>
        <v>2.279899646741419</v>
      </c>
      <c r="C95">
        <f>E94*(2-'OHL indexes'!E97/'OHL indexes'!B96)</f>
        <v>2.3333719830963524</v>
      </c>
      <c r="D95">
        <f>E94*(2-'OHL indexes'!D97/'OHL indexes'!B96)</f>
        <v>2.2712927898644457</v>
      </c>
      <c r="E95">
        <f>Master!N99</f>
        <v>2.3121557995169697</v>
      </c>
    </row>
    <row r="96" spans="1:5" x14ac:dyDescent="0.25">
      <c r="A96" s="1">
        <f>'OHL indexes'!A98</f>
        <v>38209</v>
      </c>
      <c r="B96">
        <f>E95*(2-'OHL indexes'!C98/'OHL indexes'!B97)</f>
        <v>2.3323156448019895</v>
      </c>
      <c r="C96">
        <f>E95*(2-'OHL indexes'!E98/'OHL indexes'!B97)</f>
        <v>2.4050148262495887</v>
      </c>
      <c r="D96">
        <f>E95*(2-'OHL indexes'!D98/'OHL indexes'!B97)</f>
        <v>2.3294628595436588</v>
      </c>
      <c r="E96">
        <f>Master!N100</f>
        <v>2.395277076279716</v>
      </c>
    </row>
    <row r="97" spans="1:5" x14ac:dyDescent="0.25">
      <c r="A97" s="1">
        <f>'OHL indexes'!A99</f>
        <v>38210</v>
      </c>
      <c r="B97">
        <f>E96*(2-'OHL indexes'!C99/'OHL indexes'!B98)</f>
        <v>2.3576082923701516</v>
      </c>
      <c r="C97">
        <f>E96*(2-'OHL indexes'!E99/'OHL indexes'!B98)</f>
        <v>2.3858598803023248</v>
      </c>
      <c r="D97">
        <f>E96*(2-'OHL indexes'!D99/'OHL indexes'!B98)</f>
        <v>2.335719631451584</v>
      </c>
      <c r="E97">
        <f>Master!N101</f>
        <v>2.3754339269328044</v>
      </c>
    </row>
    <row r="98" spans="1:5" x14ac:dyDescent="0.25">
      <c r="A98" s="1">
        <f>'OHL indexes'!A100</f>
        <v>38211</v>
      </c>
      <c r="B98">
        <f>E97*(2-'OHL indexes'!C100/'OHL indexes'!B99)</f>
        <v>2.3482040414502787</v>
      </c>
      <c r="C98">
        <f>E97*(2-'OHL indexes'!E100/'OHL indexes'!B99)</f>
        <v>2.3887496709430045</v>
      </c>
      <c r="D98">
        <f>E97*(2-'OHL indexes'!D100/'OHL indexes'!B99)</f>
        <v>2.3340903712144168</v>
      </c>
      <c r="E98">
        <f>Master!N102</f>
        <v>2.3660174573158881</v>
      </c>
    </row>
    <row r="99" spans="1:5" x14ac:dyDescent="0.25">
      <c r="A99" s="1">
        <f>'OHL indexes'!A101</f>
        <v>38212</v>
      </c>
      <c r="B99">
        <f>E98*(2-'OHL indexes'!C101/'OHL indexes'!B100)</f>
        <v>2.3892137154680229</v>
      </c>
      <c r="C99">
        <f>E98*(2-'OHL indexes'!E101/'OHL indexes'!B100)</f>
        <v>2.4029340631020357</v>
      </c>
      <c r="D99">
        <f>E98*(2-'OHL indexes'!D101/'OHL indexes'!B100)</f>
        <v>2.3737660075006857</v>
      </c>
      <c r="E99">
        <f>Master!N103</f>
        <v>2.4023018767769595</v>
      </c>
    </row>
    <row r="100" spans="1:5" x14ac:dyDescent="0.25">
      <c r="A100" s="1">
        <f>'OHL indexes'!A102</f>
        <v>38215</v>
      </c>
      <c r="B100">
        <f>E99*(2-'OHL indexes'!C102/'OHL indexes'!B101)</f>
        <v>2.3935699068164573</v>
      </c>
      <c r="C100">
        <f>E99*(2-'OHL indexes'!E102/'OHL indexes'!B101)</f>
        <v>2.4714467607091861</v>
      </c>
      <c r="D100">
        <f>E99*(2-'OHL indexes'!D102/'OHL indexes'!B101)</f>
        <v>2.3935699068164573</v>
      </c>
      <c r="E100">
        <f>Master!N104</f>
        <v>2.4698512901869298</v>
      </c>
    </row>
    <row r="101" spans="1:5" x14ac:dyDescent="0.25">
      <c r="A101" s="1">
        <f>'OHL indexes'!A103</f>
        <v>38216</v>
      </c>
      <c r="B101">
        <f>E100*(2-'OHL indexes'!C103/'OHL indexes'!B102)</f>
        <v>2.5066420304860388</v>
      </c>
      <c r="C101">
        <f>E100*(2-'OHL indexes'!E103/'OHL indexes'!B102)</f>
        <v>2.5327221486116125</v>
      </c>
      <c r="D101">
        <f>E100*(2-'OHL indexes'!D103/'OHL indexes'!B102)</f>
        <v>2.4963599013006821</v>
      </c>
      <c r="E101">
        <f>Master!N105</f>
        <v>2.5129175641190908</v>
      </c>
    </row>
    <row r="102" spans="1:5" x14ac:dyDescent="0.25">
      <c r="A102" s="1">
        <f>'OHL indexes'!A104</f>
        <v>38217</v>
      </c>
      <c r="B102">
        <f>E101*(2-'OHL indexes'!C104/'OHL indexes'!B103)</f>
        <v>2.4894323710330015</v>
      </c>
      <c r="C102">
        <f>E101*(2-'OHL indexes'!E104/'OHL indexes'!B103)</f>
        <v>2.5695583902821002</v>
      </c>
      <c r="D102">
        <f>E101*(2-'OHL indexes'!D104/'OHL indexes'!B103)</f>
        <v>2.4894323710330015</v>
      </c>
      <c r="E102">
        <f>Master!N106</f>
        <v>2.5654239813449444</v>
      </c>
    </row>
    <row r="103" spans="1:5" x14ac:dyDescent="0.25">
      <c r="A103" s="1">
        <f>'OHL indexes'!A105</f>
        <v>38218</v>
      </c>
      <c r="B103">
        <f>E102*(2-'OHL indexes'!C105/'OHL indexes'!B104)</f>
        <v>2.5524338568253602</v>
      </c>
      <c r="C103">
        <f>E102*(2-'OHL indexes'!E105/'OHL indexes'!B104)</f>
        <v>2.5694064137803649</v>
      </c>
      <c r="D103">
        <f>E102*(2-'OHL indexes'!D105/'OHL indexes'!B104)</f>
        <v>2.5337004628879076</v>
      </c>
      <c r="E103">
        <f>Master!N107</f>
        <v>2.5538796059010673</v>
      </c>
    </row>
    <row r="104" spans="1:5" x14ac:dyDescent="0.25">
      <c r="A104" s="1">
        <f>'OHL indexes'!A106</f>
        <v>38219</v>
      </c>
      <c r="B104">
        <f>E103*(2-'OHL indexes'!C106/'OHL indexes'!B105)</f>
        <v>2.5599112714269445</v>
      </c>
      <c r="C104">
        <f>E103*(2-'OHL indexes'!E106/'OHL indexes'!B105)</f>
        <v>2.5949963517634598</v>
      </c>
      <c r="D104">
        <f>E103*(2-'OHL indexes'!D106/'OHL indexes'!B105)</f>
        <v>2.5584182365781643</v>
      </c>
      <c r="E104">
        <f>Master!N108</f>
        <v>2.5876311525834859</v>
      </c>
    </row>
    <row r="105" spans="1:5" x14ac:dyDescent="0.25">
      <c r="A105" s="1">
        <f>'OHL indexes'!A107</f>
        <v>38222</v>
      </c>
      <c r="B105">
        <f>E104*(2-'OHL indexes'!C107/'OHL indexes'!B106)</f>
        <v>2.5968137082402065</v>
      </c>
      <c r="C105">
        <f>E104*(2-'OHL indexes'!E107/'OHL indexes'!B106)</f>
        <v>2.6286699925971058</v>
      </c>
      <c r="D105">
        <f>E104*(2-'OHL indexes'!D107/'OHL indexes'!B106)</f>
        <v>2.5858129543477646</v>
      </c>
      <c r="E105">
        <f>Master!N109</f>
        <v>2.6097549909520854</v>
      </c>
    </row>
    <row r="106" spans="1:5" x14ac:dyDescent="0.25">
      <c r="A106" s="1">
        <f>'OHL indexes'!A108</f>
        <v>38223</v>
      </c>
      <c r="B106">
        <f>E105*(2-'OHL indexes'!C108/'OHL indexes'!B107)</f>
        <v>2.6332879313799351</v>
      </c>
      <c r="C106">
        <f>E105*(2-'OHL indexes'!E108/'OHL indexes'!B107)</f>
        <v>2.6634455792785947</v>
      </c>
      <c r="D106">
        <f>E105*(2-'OHL indexes'!D108/'OHL indexes'!B107)</f>
        <v>2.6292625239495298</v>
      </c>
      <c r="E106">
        <f>Master!N110</f>
        <v>2.6635694159179835</v>
      </c>
    </row>
    <row r="107" spans="1:5" x14ac:dyDescent="0.25">
      <c r="A107" s="1">
        <f>'OHL indexes'!A109</f>
        <v>38224</v>
      </c>
      <c r="B107">
        <f>E106*(2-'OHL indexes'!C109/'OHL indexes'!B108)</f>
        <v>2.6623641648871259</v>
      </c>
      <c r="C107">
        <f>E106*(2-'OHL indexes'!E109/'OHL indexes'!B108)</f>
        <v>2.7856195369845809</v>
      </c>
      <c r="D107">
        <f>E106*(2-'OHL indexes'!D109/'OHL indexes'!B108)</f>
        <v>2.6556148859745101</v>
      </c>
      <c r="E107">
        <f>Master!N111</f>
        <v>2.7644217448438897</v>
      </c>
    </row>
    <row r="108" spans="1:5" x14ac:dyDescent="0.25">
      <c r="A108" s="1">
        <f>'OHL indexes'!A110</f>
        <v>38225</v>
      </c>
      <c r="B108">
        <f>E107*(2-'OHL indexes'!C110/'OHL indexes'!B109)</f>
        <v>2.7639034699675076</v>
      </c>
      <c r="C108">
        <f>E107*(2-'OHL indexes'!E110/'OHL indexes'!B109)</f>
        <v>2.786966274346979</v>
      </c>
      <c r="D108">
        <f>E107*(2-'OHL indexes'!D110/'OHL indexes'!B109)</f>
        <v>2.7639034699675076</v>
      </c>
      <c r="E108">
        <f>Master!N112</f>
        <v>2.7745422327248361</v>
      </c>
    </row>
    <row r="109" spans="1:5" x14ac:dyDescent="0.25">
      <c r="A109" s="1">
        <f>'OHL indexes'!A111</f>
        <v>38226</v>
      </c>
      <c r="B109">
        <f>E108*(2-'OHL indexes'!C111/'OHL indexes'!B110)</f>
        <v>2.7883260495938513</v>
      </c>
      <c r="C109">
        <f>E108*(2-'OHL indexes'!E111/'OHL indexes'!B110)</f>
        <v>2.8141599484521698</v>
      </c>
      <c r="D109">
        <f>E108*(2-'OHL indexes'!D111/'OHL indexes'!B110)</f>
        <v>2.7858987346139368</v>
      </c>
      <c r="E109">
        <f>Master!N113</f>
        <v>2.8088863944896016</v>
      </c>
    </row>
    <row r="110" spans="1:5" x14ac:dyDescent="0.25">
      <c r="A110" s="1">
        <f>'OHL indexes'!A112</f>
        <v>38229</v>
      </c>
      <c r="B110">
        <f>E109*(2-'OHL indexes'!C112/'OHL indexes'!B111)</f>
        <v>2.7970281990329129</v>
      </c>
      <c r="C110">
        <f>E109*(2-'OHL indexes'!E112/'OHL indexes'!B111)</f>
        <v>2.8003909748327298</v>
      </c>
      <c r="D110">
        <f>E109*(2-'OHL indexes'!D112/'OHL indexes'!B111)</f>
        <v>2.772514073846768</v>
      </c>
      <c r="E110">
        <f>Master!N114</f>
        <v>2.7729124505713574</v>
      </c>
    </row>
    <row r="111" spans="1:5" x14ac:dyDescent="0.25">
      <c r="A111" s="1">
        <f>'OHL indexes'!A113</f>
        <v>38230</v>
      </c>
      <c r="B111">
        <f>E110*(2-'OHL indexes'!C113/'OHL indexes'!B112)</f>
        <v>2.7806479693748742</v>
      </c>
      <c r="C111">
        <f>E110*(2-'OHL indexes'!E113/'OHL indexes'!B112)</f>
        <v>2.7959969763694348</v>
      </c>
      <c r="D111">
        <f>E110*(2-'OHL indexes'!D113/'OHL indexes'!B112)</f>
        <v>2.7593323711081013</v>
      </c>
      <c r="E111">
        <f>Master!N115</f>
        <v>2.7961384090102022</v>
      </c>
    </row>
    <row r="112" spans="1:5" x14ac:dyDescent="0.25">
      <c r="A112" s="1">
        <f>'OHL indexes'!A114</f>
        <v>38231</v>
      </c>
      <c r="B112">
        <f>E111*(2-'OHL indexes'!C114/'OHL indexes'!B113)</f>
        <v>2.812932777559793</v>
      </c>
      <c r="C112">
        <f>E111*(2-'OHL indexes'!E114/'OHL indexes'!B113)</f>
        <v>2.8303363739286325</v>
      </c>
      <c r="D112">
        <f>E111*(2-'OHL indexes'!D114/'OHL indexes'!B113)</f>
        <v>2.8082338826718067</v>
      </c>
      <c r="E112">
        <f>Master!N116</f>
        <v>2.8296599609784074</v>
      </c>
    </row>
    <row r="113" spans="1:5" x14ac:dyDescent="0.25">
      <c r="A113" s="1">
        <f>'OHL indexes'!A115</f>
        <v>38232</v>
      </c>
      <c r="B113">
        <f>E112*(2-'OHL indexes'!C115/'OHL indexes'!B114)</f>
        <v>2.8445720325682995</v>
      </c>
      <c r="C113">
        <f>E112*(2-'OHL indexes'!E115/'OHL indexes'!B114)</f>
        <v>2.9455481242102737</v>
      </c>
      <c r="D113">
        <f>E112*(2-'OHL indexes'!D115/'OHL indexes'!B114)</f>
        <v>2.8445720325682995</v>
      </c>
      <c r="E113">
        <f>Master!N117</f>
        <v>2.945693151158967</v>
      </c>
    </row>
    <row r="114" spans="1:5" x14ac:dyDescent="0.25">
      <c r="A114" s="1">
        <f>'OHL indexes'!A116</f>
        <v>38233</v>
      </c>
      <c r="B114">
        <f>E113*(2-'OHL indexes'!C116/'OHL indexes'!B115)</f>
        <v>2.9249630280652381</v>
      </c>
      <c r="C114">
        <f>E113*(2-'OHL indexes'!E116/'OHL indexes'!B115)</f>
        <v>2.9699743162034946</v>
      </c>
      <c r="D114">
        <f>E113*(2-'OHL indexes'!D116/'OHL indexes'!B115)</f>
        <v>2.918244932618197</v>
      </c>
      <c r="E114">
        <f>Master!N118</f>
        <v>2.9659641116981348</v>
      </c>
    </row>
    <row r="115" spans="1:5" x14ac:dyDescent="0.25">
      <c r="A115" s="1">
        <f>'OHL indexes'!A117</f>
        <v>38237</v>
      </c>
      <c r="B115">
        <f>E114*(2-'OHL indexes'!C117/'OHL indexes'!B116)</f>
        <v>2.995327246422935</v>
      </c>
      <c r="C115">
        <f>E114*(2-'OHL indexes'!E117/'OHL indexes'!B116)</f>
        <v>3.0310490139731092</v>
      </c>
      <c r="D115">
        <f>E114*(2-'OHL indexes'!D117/'OHL indexes'!B116)</f>
        <v>2.9866054548803902</v>
      </c>
      <c r="E115">
        <f>Master!N119</f>
        <v>3.0316555979415525</v>
      </c>
    </row>
    <row r="116" spans="1:5" x14ac:dyDescent="0.25">
      <c r="A116" s="1">
        <f>'OHL indexes'!A118</f>
        <v>38238</v>
      </c>
      <c r="B116">
        <f>E115*(2-'OHL indexes'!C118/'OHL indexes'!B117)</f>
        <v>3.0128937589309261</v>
      </c>
      <c r="C116">
        <f>E115*(2-'OHL indexes'!E118/'OHL indexes'!B117)</f>
        <v>3.0533427253332444</v>
      </c>
      <c r="D116">
        <f>E115*(2-'OHL indexes'!D118/'OHL indexes'!B117)</f>
        <v>3.0128937589309261</v>
      </c>
      <c r="E116">
        <f>Master!N120</f>
        <v>3.0439876883986616</v>
      </c>
    </row>
    <row r="117" spans="1:5" x14ac:dyDescent="0.25">
      <c r="A117" s="1">
        <f>'OHL indexes'!A119</f>
        <v>38239</v>
      </c>
      <c r="B117">
        <f>E116*(2-'OHL indexes'!C119/'OHL indexes'!B118)</f>
        <v>3.0607801893860112</v>
      </c>
      <c r="C117">
        <f>E116*(2-'OHL indexes'!E119/'OHL indexes'!B118)</f>
        <v>3.0693787047087535</v>
      </c>
      <c r="D117">
        <f>E116*(2-'OHL indexes'!D119/'OHL indexes'!B118)</f>
        <v>3.0289149320406863</v>
      </c>
      <c r="E117">
        <f>Master!N121</f>
        <v>3.0690002262425691</v>
      </c>
    </row>
    <row r="118" spans="1:5" x14ac:dyDescent="0.25">
      <c r="A118" s="1">
        <f>'OHL indexes'!A120</f>
        <v>38240</v>
      </c>
      <c r="B118">
        <f>E117*(2-'OHL indexes'!C120/'OHL indexes'!B119)</f>
        <v>3.0640901018658018</v>
      </c>
      <c r="C118">
        <f>E117*(2-'OHL indexes'!E120/'OHL indexes'!B119)</f>
        <v>3.1146230295272659</v>
      </c>
      <c r="D118">
        <f>E117*(2-'OHL indexes'!D120/'OHL indexes'!B119)</f>
        <v>3.0640901018658018</v>
      </c>
      <c r="E118">
        <f>Master!N122</f>
        <v>3.1053407489392209</v>
      </c>
    </row>
    <row r="119" spans="1:5" x14ac:dyDescent="0.25">
      <c r="A119" s="1">
        <f>'OHL indexes'!A121</f>
        <v>38243</v>
      </c>
      <c r="B119">
        <f>E118*(2-'OHL indexes'!C121/'OHL indexes'!B120)</f>
        <v>3.1348281025184859</v>
      </c>
      <c r="C119">
        <f>E118*(2-'OHL indexes'!E121/'OHL indexes'!B120)</f>
        <v>3.1608697868611233</v>
      </c>
      <c r="D119">
        <f>E118*(2-'OHL indexes'!D121/'OHL indexes'!B120)</f>
        <v>3.1029442789010786</v>
      </c>
      <c r="E119">
        <f>Master!N123</f>
        <v>3.1613746548221568</v>
      </c>
    </row>
    <row r="120" spans="1:5" x14ac:dyDescent="0.25">
      <c r="A120" s="1">
        <f>'OHL indexes'!A122</f>
        <v>38244</v>
      </c>
      <c r="B120">
        <f>E119*(2-'OHL indexes'!C122/'OHL indexes'!B121)</f>
        <v>3.1426981364179216</v>
      </c>
      <c r="C120">
        <f>E119*(2-'OHL indexes'!E122/'OHL indexes'!B121)</f>
        <v>3.2595872823339014</v>
      </c>
      <c r="D120">
        <f>E119*(2-'OHL indexes'!D122/'OHL indexes'!B121)</f>
        <v>3.1248803806777952</v>
      </c>
      <c r="E120">
        <f>Master!N124</f>
        <v>3.2411535563461111</v>
      </c>
    </row>
    <row r="121" spans="1:5" x14ac:dyDescent="0.25">
      <c r="A121" s="1">
        <f>'OHL indexes'!A123</f>
        <v>38245</v>
      </c>
      <c r="B121">
        <f>E120*(2-'OHL indexes'!C123/'OHL indexes'!B122)</f>
        <v>3.198506747828783</v>
      </c>
      <c r="C121">
        <f>E120*(2-'OHL indexes'!E123/'OHL indexes'!B122)</f>
        <v>3.2027714876346192</v>
      </c>
      <c r="D121">
        <f>E120*(2-'OHL indexes'!D123/'OHL indexes'!B122)</f>
        <v>3.1771834025242223</v>
      </c>
      <c r="E121">
        <f>Master!N125</f>
        <v>3.1814756773714881</v>
      </c>
    </row>
    <row r="122" spans="1:5" x14ac:dyDescent="0.25">
      <c r="A122" s="1">
        <f>'OHL indexes'!A124</f>
        <v>38246</v>
      </c>
      <c r="B122">
        <f>E121*(2-'OHL indexes'!C124/'OHL indexes'!B123)</f>
        <v>3.1966240550251639</v>
      </c>
      <c r="C122">
        <f>E121*(2-'OHL indexes'!E124/'OHL indexes'!B123)</f>
        <v>3.1971358836633197</v>
      </c>
      <c r="D122">
        <f>E121*(2-'OHL indexes'!D124/'OHL indexes'!B123)</f>
        <v>3.1567059667963773</v>
      </c>
      <c r="E122">
        <f>Master!N126</f>
        <v>3.1751571763781539</v>
      </c>
    </row>
    <row r="123" spans="1:5" x14ac:dyDescent="0.25">
      <c r="A123" s="1">
        <f>'OHL indexes'!A125</f>
        <v>38247</v>
      </c>
      <c r="B123">
        <f>E122*(2-'OHL indexes'!C125/'OHL indexes'!B124)</f>
        <v>3.1568799697221142</v>
      </c>
      <c r="C123">
        <f>E122*(2-'OHL indexes'!E125/'OHL indexes'!B124)</f>
        <v>3.1775940995382688</v>
      </c>
      <c r="D123">
        <f>E122*(2-'OHL indexes'!D125/'OHL indexes'!B124)</f>
        <v>3.1479444716196219</v>
      </c>
      <c r="E123">
        <f>Master!N127</f>
        <v>3.1701076394141094</v>
      </c>
    </row>
    <row r="124" spans="1:5" x14ac:dyDescent="0.25">
      <c r="A124" s="1">
        <f>'OHL indexes'!A126</f>
        <v>38250</v>
      </c>
      <c r="B124">
        <f>E123*(2-'OHL indexes'!C126/'OHL indexes'!B125)</f>
        <v>3.1388502399772324</v>
      </c>
      <c r="C124">
        <f>E123*(2-'OHL indexes'!E126/'OHL indexes'!B125)</f>
        <v>3.1442951042288927</v>
      </c>
      <c r="D124">
        <f>E123*(2-'OHL indexes'!D126/'OHL indexes'!B125)</f>
        <v>3.136531070542647</v>
      </c>
      <c r="E124">
        <f>Master!N128</f>
        <v>3.1447801001444939</v>
      </c>
    </row>
    <row r="125" spans="1:5" x14ac:dyDescent="0.25">
      <c r="A125" s="1">
        <f>'OHL indexes'!A127</f>
        <v>38251</v>
      </c>
      <c r="B125">
        <f>E124*(2-'OHL indexes'!C127/'OHL indexes'!B126)</f>
        <v>3.1455708258289938</v>
      </c>
      <c r="C125">
        <f>E124*(2-'OHL indexes'!E127/'OHL indexes'!B126)</f>
        <v>3.2092255200485953</v>
      </c>
      <c r="D125">
        <f>E124*(2-'OHL indexes'!D127/'OHL indexes'!B126)</f>
        <v>3.1428032304281417</v>
      </c>
      <c r="E125">
        <f>Master!N129</f>
        <v>3.2080712335672406</v>
      </c>
    </row>
    <row r="126" spans="1:5" x14ac:dyDescent="0.25">
      <c r="A126" s="1">
        <f>'OHL indexes'!A128</f>
        <v>38252</v>
      </c>
      <c r="B126">
        <f>E125*(2-'OHL indexes'!C128/'OHL indexes'!B127)</f>
        <v>3.1583615557415401</v>
      </c>
      <c r="C126">
        <f>E125*(2-'OHL indexes'!E128/'OHL indexes'!B127)</f>
        <v>3.166048614557325</v>
      </c>
      <c r="D126">
        <f>E125*(2-'OHL indexes'!D128/'OHL indexes'!B127)</f>
        <v>3.1516994303969539</v>
      </c>
      <c r="E126">
        <f>Master!N130</f>
        <v>3.1527555891096548</v>
      </c>
    </row>
    <row r="127" spans="1:5" x14ac:dyDescent="0.25">
      <c r="A127" s="1">
        <f>'OHL indexes'!A129</f>
        <v>38253</v>
      </c>
      <c r="B127">
        <f>E126*(2-'OHL indexes'!C129/'OHL indexes'!B128)</f>
        <v>3.1399346654063449</v>
      </c>
      <c r="C127">
        <f>E126*(2-'OHL indexes'!E129/'OHL indexes'!B128)</f>
        <v>3.1679433855897701</v>
      </c>
      <c r="D127">
        <f>E126*(2-'OHL indexes'!D129/'OHL indexes'!B128)</f>
        <v>3.1387512848377805</v>
      </c>
      <c r="E127">
        <f>Master!N131</f>
        <v>3.149039199702127</v>
      </c>
    </row>
    <row r="128" spans="1:5" x14ac:dyDescent="0.25">
      <c r="A128" s="1">
        <f>'OHL indexes'!A130</f>
        <v>38254</v>
      </c>
      <c r="B128">
        <f>E127*(2-'OHL indexes'!C130/'OHL indexes'!B129)</f>
        <v>3.1644233593706206</v>
      </c>
      <c r="C128">
        <f>E127*(2-'OHL indexes'!E130/'OHL indexes'!B129)</f>
        <v>3.1972492481134451</v>
      </c>
      <c r="D128">
        <f>E127*(2-'OHL indexes'!D130/'OHL indexes'!B129)</f>
        <v>3.1644233593706206</v>
      </c>
      <c r="E128">
        <f>Master!N132</f>
        <v>3.1924795131254062</v>
      </c>
    </row>
    <row r="129" spans="1:5" x14ac:dyDescent="0.25">
      <c r="A129" s="1">
        <f>'OHL indexes'!A131</f>
        <v>38257</v>
      </c>
      <c r="B129">
        <f>E128*(2-'OHL indexes'!C131/'OHL indexes'!B130)</f>
        <v>3.1579835198722788</v>
      </c>
      <c r="C129">
        <f>E128*(2-'OHL indexes'!E131/'OHL indexes'!B130)</f>
        <v>3.1712203265383678</v>
      </c>
      <c r="D129">
        <f>E128*(2-'OHL indexes'!D131/'OHL indexes'!B130)</f>
        <v>3.1391311502930757</v>
      </c>
      <c r="E129">
        <f>Master!N133</f>
        <v>3.1592809622022822</v>
      </c>
    </row>
    <row r="130" spans="1:5" x14ac:dyDescent="0.25">
      <c r="A130" s="1">
        <f>'OHL indexes'!A132</f>
        <v>38258</v>
      </c>
      <c r="B130">
        <f>E129*(2-'OHL indexes'!C132/'OHL indexes'!B131)</f>
        <v>3.1623122592042447</v>
      </c>
      <c r="C130">
        <f>E129*(2-'OHL indexes'!E132/'OHL indexes'!B131)</f>
        <v>3.2609755956175284</v>
      </c>
      <c r="D130">
        <f>E129*(2-'OHL indexes'!D132/'OHL indexes'!B131)</f>
        <v>3.1614322413985718</v>
      </c>
      <c r="E130">
        <f>Master!N134</f>
        <v>3.2531874279606225</v>
      </c>
    </row>
    <row r="131" spans="1:5" x14ac:dyDescent="0.25">
      <c r="A131" s="1">
        <f>'OHL indexes'!A133</f>
        <v>38259</v>
      </c>
      <c r="B131">
        <f>E130*(2-'OHL indexes'!C133/'OHL indexes'!B132)</f>
        <v>3.2459603908413031</v>
      </c>
      <c r="C131">
        <f>E130*(2-'OHL indexes'!E133/'OHL indexes'!B132)</f>
        <v>3.3492034383586335</v>
      </c>
      <c r="D131">
        <f>E130*(2-'OHL indexes'!D133/'OHL indexes'!B132)</f>
        <v>3.2459603908413031</v>
      </c>
      <c r="E131">
        <f>Master!N135</f>
        <v>3.3461416469096879</v>
      </c>
    </row>
    <row r="132" spans="1:5" x14ac:dyDescent="0.25">
      <c r="A132" s="1">
        <f>'OHL indexes'!A134</f>
        <v>38260</v>
      </c>
      <c r="B132">
        <f>E131*(2-'OHL indexes'!C134/'OHL indexes'!B133)</f>
        <v>3.3210463491131086</v>
      </c>
      <c r="C132">
        <f>E131*(2-'OHL indexes'!E134/'OHL indexes'!B133)</f>
        <v>3.3942680693014977</v>
      </c>
      <c r="D132">
        <f>E131*(2-'OHL indexes'!D134/'OHL indexes'!B133)</f>
        <v>3.3147453810634704</v>
      </c>
      <c r="E132">
        <f>Master!N136</f>
        <v>3.3830056751427686</v>
      </c>
    </row>
    <row r="133" spans="1:5" x14ac:dyDescent="0.25">
      <c r="A133" s="1">
        <f>'OHL indexes'!A135</f>
        <v>38261</v>
      </c>
      <c r="B133">
        <f>E132*(2-'OHL indexes'!C135/'OHL indexes'!B134)</f>
        <v>3.4421785092000512</v>
      </c>
      <c r="C133">
        <f>E132*(2-'OHL indexes'!E135/'OHL indexes'!B134)</f>
        <v>3.543302166774851</v>
      </c>
      <c r="D133">
        <f>E132*(2-'OHL indexes'!D135/'OHL indexes'!B134)</f>
        <v>3.4421785092000512</v>
      </c>
      <c r="E133">
        <f>Master!N137</f>
        <v>3.5274424601704117</v>
      </c>
    </row>
    <row r="134" spans="1:5" x14ac:dyDescent="0.25">
      <c r="A134" s="1">
        <f>'OHL indexes'!A136</f>
        <v>38264</v>
      </c>
      <c r="B134">
        <f>E133*(2-'OHL indexes'!C136/'OHL indexes'!B135)</f>
        <v>3.586354654690568</v>
      </c>
      <c r="C134">
        <f>E133*(2-'OHL indexes'!E136/'OHL indexes'!B135)</f>
        <v>3.6043987474421622</v>
      </c>
      <c r="D134">
        <f>E133*(2-'OHL indexes'!D136/'OHL indexes'!B135)</f>
        <v>3.4904919938153851</v>
      </c>
      <c r="E134">
        <f>Master!N138</f>
        <v>3.4911070116115148</v>
      </c>
    </row>
    <row r="135" spans="1:5" x14ac:dyDescent="0.25">
      <c r="A135" s="1">
        <f>'OHL indexes'!A137</f>
        <v>38265</v>
      </c>
      <c r="B135">
        <f>E134*(2-'OHL indexes'!C137/'OHL indexes'!B136)</f>
        <v>3.4925038391549323</v>
      </c>
      <c r="C135">
        <f>E134*(2-'OHL indexes'!E137/'OHL indexes'!B136)</f>
        <v>3.5088000231469554</v>
      </c>
      <c r="D135">
        <f>E134*(2-'OHL indexes'!D137/'OHL indexes'!B136)</f>
        <v>3.4368639540523471</v>
      </c>
      <c r="E135">
        <f>Master!N139</f>
        <v>3.4876495557294702</v>
      </c>
    </row>
    <row r="136" spans="1:5" x14ac:dyDescent="0.25">
      <c r="A136" s="1">
        <f>'OHL indexes'!A138</f>
        <v>38266</v>
      </c>
      <c r="B136">
        <f>E135*(2-'OHL indexes'!C138/'OHL indexes'!B137)</f>
        <v>3.5003592122821301</v>
      </c>
      <c r="C136">
        <f>E135*(2-'OHL indexes'!E138/'OHL indexes'!B137)</f>
        <v>3.5639076321137164</v>
      </c>
      <c r="D136">
        <f>E135*(2-'OHL indexes'!D138/'OHL indexes'!B137)</f>
        <v>3.4986261209103131</v>
      </c>
      <c r="E136">
        <f>Master!N140</f>
        <v>3.5581658270738026</v>
      </c>
    </row>
    <row r="137" spans="1:5" x14ac:dyDescent="0.25">
      <c r="A137" s="1">
        <f>'OHL indexes'!A139</f>
        <v>38267</v>
      </c>
      <c r="B137">
        <f>E136*(2-'OHL indexes'!C139/'OHL indexes'!B138)</f>
        <v>3.5318445162922769</v>
      </c>
      <c r="C137">
        <f>E136*(2-'OHL indexes'!E139/'OHL indexes'!B138)</f>
        <v>3.5356730446392124</v>
      </c>
      <c r="D137">
        <f>E136*(2-'OHL indexes'!D139/'OHL indexes'!B138)</f>
        <v>3.4815946892667924</v>
      </c>
      <c r="E137">
        <f>Master!N141</f>
        <v>3.4854578368024143</v>
      </c>
    </row>
    <row r="138" spans="1:5" x14ac:dyDescent="0.25">
      <c r="A138" s="1">
        <f>'OHL indexes'!A140</f>
        <v>38268</v>
      </c>
      <c r="B138">
        <f>E137*(2-'OHL indexes'!C140/'OHL indexes'!B139)</f>
        <v>3.4556080101434108</v>
      </c>
      <c r="C138">
        <f>E137*(2-'OHL indexes'!E140/'OHL indexes'!B139)</f>
        <v>3.5512190494258613</v>
      </c>
      <c r="D138">
        <f>E137*(2-'OHL indexes'!D140/'OHL indexes'!B139)</f>
        <v>3.402198421587066</v>
      </c>
      <c r="E138">
        <f>Master!N142</f>
        <v>3.4228185198333674</v>
      </c>
    </row>
    <row r="139" spans="1:5" x14ac:dyDescent="0.25">
      <c r="A139" s="1">
        <f>'OHL indexes'!A141</f>
        <v>38271</v>
      </c>
      <c r="B139">
        <f>E138*(2-'OHL indexes'!C141/'OHL indexes'!B140)</f>
        <v>3.4340386524956488</v>
      </c>
      <c r="C139">
        <f>E138*(2-'OHL indexes'!E141/'OHL indexes'!B140)</f>
        <v>3.4399787615960502</v>
      </c>
      <c r="D139">
        <f>E138*(2-'OHL indexes'!D141/'OHL indexes'!B140)</f>
        <v>3.3992781119446027</v>
      </c>
      <c r="E139">
        <f>Master!N143</f>
        <v>3.4231404011805293</v>
      </c>
    </row>
    <row r="140" spans="1:5" x14ac:dyDescent="0.25">
      <c r="A140" s="1">
        <f>'OHL indexes'!A142</f>
        <v>38272</v>
      </c>
      <c r="B140">
        <f>E139*(2-'OHL indexes'!C142/'OHL indexes'!B141)</f>
        <v>3.386272224227632</v>
      </c>
      <c r="C140">
        <f>E139*(2-'OHL indexes'!E142/'OHL indexes'!B141)</f>
        <v>3.388247361772216</v>
      </c>
      <c r="D140">
        <f>E139*(2-'OHL indexes'!D142/'OHL indexes'!B141)</f>
        <v>3.2571240512310151</v>
      </c>
      <c r="E140">
        <f>Master!N144</f>
        <v>3.3520708805666137</v>
      </c>
    </row>
    <row r="141" spans="1:5" x14ac:dyDescent="0.25">
      <c r="A141" s="1">
        <f>'OHL indexes'!A143</f>
        <v>38273</v>
      </c>
      <c r="B141">
        <f>E140*(2-'OHL indexes'!C143/'OHL indexes'!B142)</f>
        <v>3.3982484539706403</v>
      </c>
      <c r="C141">
        <f>E140*(2-'OHL indexes'!E143/'OHL indexes'!B142)</f>
        <v>3.4129413412844349</v>
      </c>
      <c r="D141">
        <f>E140*(2-'OHL indexes'!D143/'OHL indexes'!B142)</f>
        <v>3.3289820938646004</v>
      </c>
      <c r="E141">
        <f>Master!N145</f>
        <v>3.347905607154166</v>
      </c>
    </row>
    <row r="142" spans="1:5" x14ac:dyDescent="0.25">
      <c r="A142" s="1">
        <f>'OHL indexes'!A144</f>
        <v>38274</v>
      </c>
      <c r="B142">
        <f>E141*(2-'OHL indexes'!C144/'OHL indexes'!B143)</f>
        <v>3.3478720986903077</v>
      </c>
      <c r="C142">
        <f>E141*(2-'OHL indexes'!E144/'OHL indexes'!B143)</f>
        <v>3.3478720986903077</v>
      </c>
      <c r="D142">
        <f>E141*(2-'OHL indexes'!D144/'OHL indexes'!B143)</f>
        <v>3.2542369324144511</v>
      </c>
      <c r="E142">
        <f>Master!N146</f>
        <v>3.2830206761178684</v>
      </c>
    </row>
    <row r="143" spans="1:5" x14ac:dyDescent="0.25">
      <c r="A143" s="1">
        <f>'OHL indexes'!A145</f>
        <v>38275</v>
      </c>
      <c r="B143">
        <f>E142*(2-'OHL indexes'!C145/'OHL indexes'!B144)</f>
        <v>3.2825059285729181</v>
      </c>
      <c r="C143">
        <f>E142*(2-'OHL indexes'!E145/'OHL indexes'!B144)</f>
        <v>3.3524920118990997</v>
      </c>
      <c r="D143">
        <f>E142*(2-'OHL indexes'!D145/'OHL indexes'!B144)</f>
        <v>3.2647319342449368</v>
      </c>
      <c r="E143">
        <f>Master!N147</f>
        <v>3.3446751940087376</v>
      </c>
    </row>
    <row r="144" spans="1:5" x14ac:dyDescent="0.25">
      <c r="A144" s="1">
        <f>'OHL indexes'!A146</f>
        <v>38278</v>
      </c>
      <c r="B144">
        <f>E143*(2-'OHL indexes'!C146/'OHL indexes'!B145)</f>
        <v>3.3496469959947568</v>
      </c>
      <c r="C144">
        <f>E143*(2-'OHL indexes'!E146/'OHL indexes'!B145)</f>
        <v>3.4493984851921855</v>
      </c>
      <c r="D144">
        <f>E143*(2-'OHL indexes'!D146/'OHL indexes'!B145)</f>
        <v>3.3443748982295407</v>
      </c>
      <c r="E144">
        <f>Master!N148</f>
        <v>3.4499690520398496</v>
      </c>
    </row>
    <row r="145" spans="1:5" x14ac:dyDescent="0.25">
      <c r="A145" s="1">
        <f>'OHL indexes'!A147</f>
        <v>38279</v>
      </c>
      <c r="B145">
        <f>E144*(2-'OHL indexes'!C147/'OHL indexes'!B146)</f>
        <v>3.4666306582500117</v>
      </c>
      <c r="C145">
        <f>E144*(2-'OHL indexes'!E147/'OHL indexes'!B146)</f>
        <v>3.4944708657649164</v>
      </c>
      <c r="D145">
        <f>E144*(2-'OHL indexes'!D147/'OHL indexes'!B146)</f>
        <v>3.4074724023610261</v>
      </c>
      <c r="E145">
        <f>Master!N149</f>
        <v>3.4191544436010108</v>
      </c>
    </row>
    <row r="146" spans="1:5" x14ac:dyDescent="0.25">
      <c r="A146" s="1">
        <f>'OHL indexes'!A148</f>
        <v>38280</v>
      </c>
      <c r="B146">
        <f>E145*(2-'OHL indexes'!C148/'OHL indexes'!B147)</f>
        <v>3.3834335221800669</v>
      </c>
      <c r="C146">
        <f>E145*(2-'OHL indexes'!E148/'OHL indexes'!B147)</f>
        <v>3.3995319353235707</v>
      </c>
      <c r="D146">
        <f>E145*(2-'OHL indexes'!D148/'OHL indexes'!B147)</f>
        <v>3.3101643854255034</v>
      </c>
      <c r="E146">
        <f>Master!N150</f>
        <v>3.3245197083873053</v>
      </c>
    </row>
    <row r="147" spans="1:5" x14ac:dyDescent="0.25">
      <c r="A147" s="1">
        <f>'OHL indexes'!A149</f>
        <v>38281</v>
      </c>
      <c r="B147">
        <f>E146*(2-'OHL indexes'!C149/'OHL indexes'!B148)</f>
        <v>3.3652214520680248</v>
      </c>
      <c r="C147">
        <f>E146*(2-'OHL indexes'!E149/'OHL indexes'!B148)</f>
        <v>3.4607843114386512</v>
      </c>
      <c r="D147">
        <f>E146*(2-'OHL indexes'!D149/'OHL indexes'!B148)</f>
        <v>3.3558149007246052</v>
      </c>
      <c r="E147">
        <f>Master!N151</f>
        <v>3.4602183358583933</v>
      </c>
    </row>
    <row r="148" spans="1:5" x14ac:dyDescent="0.25">
      <c r="A148" s="1">
        <f>'OHL indexes'!A150</f>
        <v>38282</v>
      </c>
      <c r="B148">
        <f>E147*(2-'OHL indexes'!C150/'OHL indexes'!B149)</f>
        <v>3.4372019462631518</v>
      </c>
      <c r="C148">
        <f>E147*(2-'OHL indexes'!E150/'OHL indexes'!B149)</f>
        <v>3.4869119787441751</v>
      </c>
      <c r="D148">
        <f>E147*(2-'OHL indexes'!D150/'OHL indexes'!B149)</f>
        <v>3.38989442570265</v>
      </c>
      <c r="E148">
        <f>Master!N152</f>
        <v>3.3901066298616569</v>
      </c>
    </row>
    <row r="149" spans="1:5" x14ac:dyDescent="0.25">
      <c r="A149" s="1">
        <f>'OHL indexes'!A151</f>
        <v>38285</v>
      </c>
      <c r="B149">
        <f>E148*(2-'OHL indexes'!C151/'OHL indexes'!B150)</f>
        <v>3.3466859155514386</v>
      </c>
      <c r="C149">
        <f>E148*(2-'OHL indexes'!E151/'OHL indexes'!B150)</f>
        <v>3.3605620937673666</v>
      </c>
      <c r="D149">
        <f>E148*(2-'OHL indexes'!D151/'OHL indexes'!B150)</f>
        <v>3.2687027964320401</v>
      </c>
      <c r="E149">
        <f>Master!N153</f>
        <v>3.3005536668470152</v>
      </c>
    </row>
    <row r="150" spans="1:5" x14ac:dyDescent="0.25">
      <c r="A150" s="1">
        <f>'OHL indexes'!A152</f>
        <v>38286</v>
      </c>
      <c r="B150">
        <f>E149*(2-'OHL indexes'!C152/'OHL indexes'!B151)</f>
        <v>3.2928918835485943</v>
      </c>
      <c r="C150">
        <f>E149*(2-'OHL indexes'!E152/'OHL indexes'!B151)</f>
        <v>3.3706641201978802</v>
      </c>
      <c r="D150">
        <f>E149*(2-'OHL indexes'!D152/'OHL indexes'!B151)</f>
        <v>3.2517060943506055</v>
      </c>
      <c r="E150">
        <f>Master!N154</f>
        <v>3.3708840201701782</v>
      </c>
    </row>
    <row r="151" spans="1:5" x14ac:dyDescent="0.25">
      <c r="A151" s="1">
        <f>'OHL indexes'!A153</f>
        <v>38287</v>
      </c>
      <c r="B151">
        <f>E150*(2-'OHL indexes'!C153/'OHL indexes'!B152)</f>
        <v>3.3467172313439</v>
      </c>
      <c r="C151">
        <f>E150*(2-'OHL indexes'!E153/'OHL indexes'!B152)</f>
        <v>3.3841883667946528</v>
      </c>
      <c r="D151">
        <f>E150*(2-'OHL indexes'!D153/'OHL indexes'!B152)</f>
        <v>3.292742047979158</v>
      </c>
      <c r="E151">
        <f>Master!N155</f>
        <v>3.3673126239849718</v>
      </c>
    </row>
    <row r="152" spans="1:5" x14ac:dyDescent="0.25">
      <c r="A152" s="1">
        <f>'OHL indexes'!A154</f>
        <v>38288</v>
      </c>
      <c r="B152">
        <f>E151*(2-'OHL indexes'!C154/'OHL indexes'!B153)</f>
        <v>3.3407382305304734</v>
      </c>
      <c r="C152">
        <f>E151*(2-'OHL indexes'!E154/'OHL indexes'!B153)</f>
        <v>3.412013874760361</v>
      </c>
      <c r="D152">
        <f>E151*(2-'OHL indexes'!D154/'OHL indexes'!B153)</f>
        <v>3.3329262553763463</v>
      </c>
      <c r="E152">
        <f>Master!N156</f>
        <v>3.4122377417091472</v>
      </c>
    </row>
    <row r="153" spans="1:5" x14ac:dyDescent="0.25">
      <c r="A153" s="1">
        <f>'OHL indexes'!A155</f>
        <v>38289</v>
      </c>
      <c r="B153">
        <f>E152*(2-'OHL indexes'!C155/'OHL indexes'!B154)</f>
        <v>3.433885527884561</v>
      </c>
      <c r="C153">
        <f>E152*(2-'OHL indexes'!E155/'OHL indexes'!B154)</f>
        <v>3.4429715146138617</v>
      </c>
      <c r="D153">
        <f>E152*(2-'OHL indexes'!D155/'OHL indexes'!B154)</f>
        <v>3.3983507292559194</v>
      </c>
      <c r="E153">
        <f>Master!N157</f>
        <v>3.4110143376492661</v>
      </c>
    </row>
    <row r="154" spans="1:5" x14ac:dyDescent="0.25">
      <c r="A154" s="1">
        <f>'OHL indexes'!A156</f>
        <v>38292</v>
      </c>
      <c r="B154">
        <f>E153*(2-'OHL indexes'!C156/'OHL indexes'!B155)</f>
        <v>3.3899709259715931</v>
      </c>
      <c r="C154">
        <f>E153*(2-'OHL indexes'!E156/'OHL indexes'!B155)</f>
        <v>3.3938773618014264</v>
      </c>
      <c r="D154">
        <f>E153*(2-'OHL indexes'!D156/'OHL indexes'!B155)</f>
        <v>3.3137561822062738</v>
      </c>
      <c r="E154">
        <f>Master!N158</f>
        <v>3.3893130317825872</v>
      </c>
    </row>
    <row r="155" spans="1:5" x14ac:dyDescent="0.25">
      <c r="A155" s="1">
        <f>'OHL indexes'!A157</f>
        <v>38293</v>
      </c>
      <c r="B155">
        <f>E154*(2-'OHL indexes'!C157/'OHL indexes'!B156)</f>
        <v>3.398574333708134</v>
      </c>
      <c r="C155">
        <f>E154*(2-'OHL indexes'!E157/'OHL indexes'!B156)</f>
        <v>3.5339050576339273</v>
      </c>
      <c r="D155">
        <f>E154*(2-'OHL indexes'!D157/'OHL indexes'!B156)</f>
        <v>3.398574333708134</v>
      </c>
      <c r="E155">
        <f>Master!N159</f>
        <v>3.4847635513652144</v>
      </c>
    </row>
    <row r="156" spans="1:5" x14ac:dyDescent="0.25">
      <c r="A156" s="1">
        <f>'OHL indexes'!A158</f>
        <v>38294</v>
      </c>
      <c r="B156">
        <f>E155*(2-'OHL indexes'!C158/'OHL indexes'!B157)</f>
        <v>3.5878194788702999</v>
      </c>
      <c r="C156">
        <f>E155*(2-'OHL indexes'!E158/'OHL indexes'!B157)</f>
        <v>3.6792060619732121</v>
      </c>
      <c r="D156">
        <f>E155*(2-'OHL indexes'!D158/'OHL indexes'!B157)</f>
        <v>3.576686708303495</v>
      </c>
      <c r="E156">
        <f>Master!N160</f>
        <v>3.6577192550487903</v>
      </c>
    </row>
    <row r="157" spans="1:5" x14ac:dyDescent="0.25">
      <c r="A157" s="1">
        <f>'OHL indexes'!A159</f>
        <v>38295</v>
      </c>
      <c r="B157">
        <f>E156*(2-'OHL indexes'!C159/'OHL indexes'!B158)</f>
        <v>3.6907052426870486</v>
      </c>
      <c r="C157">
        <f>E156*(2-'OHL indexes'!E159/'OHL indexes'!B158)</f>
        <v>3.823575249687214</v>
      </c>
      <c r="D157">
        <f>E156*(2-'OHL indexes'!D159/'OHL indexes'!B158)</f>
        <v>3.6891879827975727</v>
      </c>
      <c r="E157">
        <f>Master!N161</f>
        <v>3.7914036957210162</v>
      </c>
    </row>
    <row r="158" spans="1:5" x14ac:dyDescent="0.25">
      <c r="A158" s="1">
        <f>'OHL indexes'!A160</f>
        <v>38296</v>
      </c>
      <c r="B158">
        <f>E157*(2-'OHL indexes'!C160/'OHL indexes'!B159)</f>
        <v>3.8252783693762762</v>
      </c>
      <c r="C158">
        <f>E157*(2-'OHL indexes'!E160/'OHL indexes'!B159)</f>
        <v>3.8349839929234579</v>
      </c>
      <c r="D158">
        <f>E157*(2-'OHL indexes'!D160/'OHL indexes'!B159)</f>
        <v>3.7817402982893338</v>
      </c>
      <c r="E158">
        <f>Master!N162</f>
        <v>3.8139048731643816</v>
      </c>
    </row>
    <row r="159" spans="1:5" x14ac:dyDescent="0.25">
      <c r="A159" s="1">
        <f>'OHL indexes'!A161</f>
        <v>38299</v>
      </c>
      <c r="B159">
        <f>E158*(2-'OHL indexes'!C161/'OHL indexes'!B160)</f>
        <v>3.7997094958013422</v>
      </c>
      <c r="C159">
        <f>E158*(2-'OHL indexes'!E161/'OHL indexes'!B160)</f>
        <v>3.8088672001044359</v>
      </c>
      <c r="D159">
        <f>E158*(2-'OHL indexes'!D161/'OHL indexes'!B160)</f>
        <v>3.7635702073585486</v>
      </c>
      <c r="E159">
        <f>Master!N163</f>
        <v>3.7794774368632913</v>
      </c>
    </row>
    <row r="160" spans="1:5" x14ac:dyDescent="0.25">
      <c r="A160" s="1">
        <f>'OHL indexes'!A162</f>
        <v>38300</v>
      </c>
      <c r="B160">
        <f>E159*(2-'OHL indexes'!C162/'OHL indexes'!B161)</f>
        <v>3.8089275670119132</v>
      </c>
      <c r="C160">
        <f>E159*(2-'OHL indexes'!E162/'OHL indexes'!B161)</f>
        <v>3.8426030014380164</v>
      </c>
      <c r="D160">
        <f>E159*(2-'OHL indexes'!D162/'OHL indexes'!B161)</f>
        <v>3.7804709947887614</v>
      </c>
      <c r="E160">
        <f>Master!N164</f>
        <v>3.8139610371821253</v>
      </c>
    </row>
    <row r="161" spans="1:5" x14ac:dyDescent="0.25">
      <c r="A161" s="1">
        <f>'OHL indexes'!A163</f>
        <v>38301</v>
      </c>
      <c r="B161">
        <f>E160*(2-'OHL indexes'!C163/'OHL indexes'!B162)</f>
        <v>3.8250097675142372</v>
      </c>
      <c r="C161">
        <f>E160*(2-'OHL indexes'!E163/'OHL indexes'!B162)</f>
        <v>3.9256175962940643</v>
      </c>
      <c r="D161">
        <f>E160*(2-'OHL indexes'!D163/'OHL indexes'!B162)</f>
        <v>3.8194854023481808</v>
      </c>
      <c r="E161">
        <f>Master!N165</f>
        <v>3.9111410160597382</v>
      </c>
    </row>
    <row r="162" spans="1:5" x14ac:dyDescent="0.25">
      <c r="A162" s="1">
        <f>'OHL indexes'!A164</f>
        <v>38302</v>
      </c>
      <c r="B162">
        <f>E161*(2-'OHL indexes'!C164/'OHL indexes'!B163)</f>
        <v>3.9148521321193446</v>
      </c>
      <c r="C162">
        <f>E161*(2-'OHL indexes'!E164/'OHL indexes'!B163)</f>
        <v>4.0075730574626673</v>
      </c>
      <c r="D162">
        <f>E161*(2-'OHL indexes'!D164/'OHL indexes'!B163)</f>
        <v>3.9081766882733593</v>
      </c>
      <c r="E162">
        <f>Master!N166</f>
        <v>3.9887741379250081</v>
      </c>
    </row>
    <row r="163" spans="1:5" x14ac:dyDescent="0.25">
      <c r="A163" s="1">
        <f>'OHL indexes'!A165</f>
        <v>38303</v>
      </c>
      <c r="B163">
        <f>E162*(2-'OHL indexes'!C165/'OHL indexes'!B164)</f>
        <v>4.0007909444133984</v>
      </c>
      <c r="C163">
        <f>E162*(2-'OHL indexes'!E165/'OHL indexes'!B164)</f>
        <v>4.012345663650116</v>
      </c>
      <c r="D163">
        <f>E162*(2-'OHL indexes'!D165/'OHL indexes'!B164)</f>
        <v>3.9692004192462504</v>
      </c>
      <c r="E163">
        <f>Master!N167</f>
        <v>3.9852485768810517</v>
      </c>
    </row>
    <row r="164" spans="1:5" x14ac:dyDescent="0.25">
      <c r="A164" s="1">
        <f>'OHL indexes'!A166</f>
        <v>38306</v>
      </c>
      <c r="B164">
        <f>E163*(2-'OHL indexes'!C166/'OHL indexes'!B165)</f>
        <v>3.9611885041976391</v>
      </c>
      <c r="C164">
        <f>E163*(2-'OHL indexes'!E166/'OHL indexes'!B165)</f>
        <v>3.9846968673470196</v>
      </c>
      <c r="D164">
        <f>E163*(2-'OHL indexes'!D166/'OHL indexes'!B165)</f>
        <v>3.9454053411586099</v>
      </c>
      <c r="E164">
        <f>Master!N168</f>
        <v>3.9793599135793074</v>
      </c>
    </row>
    <row r="165" spans="1:5" x14ac:dyDescent="0.25">
      <c r="A165" s="1">
        <f>'OHL indexes'!A167</f>
        <v>38307</v>
      </c>
      <c r="B165">
        <f>E164*(2-'OHL indexes'!C167/'OHL indexes'!B166)</f>
        <v>3.9414269186116226</v>
      </c>
      <c r="C165">
        <f>E164*(2-'OHL indexes'!E167/'OHL indexes'!B166)</f>
        <v>3.9786748599669779</v>
      </c>
      <c r="D165">
        <f>E164*(2-'OHL indexes'!D167/'OHL indexes'!B166)</f>
        <v>3.9320178028435477</v>
      </c>
      <c r="E165">
        <f>Master!N169</f>
        <v>3.9477664703846997</v>
      </c>
    </row>
    <row r="166" spans="1:5" x14ac:dyDescent="0.25">
      <c r="A166" s="1">
        <f>'OHL indexes'!A168</f>
        <v>38308</v>
      </c>
      <c r="B166">
        <f>E165*(2-'OHL indexes'!C168/'OHL indexes'!B167)</f>
        <v>3.84621882685378</v>
      </c>
      <c r="C166">
        <f>E165*(2-'OHL indexes'!E168/'OHL indexes'!B167)</f>
        <v>3.935177860850493</v>
      </c>
      <c r="D166">
        <f>E165*(2-'OHL indexes'!D168/'OHL indexes'!B167)</f>
        <v>3.84621882685378</v>
      </c>
      <c r="E166">
        <f>Master!N170</f>
        <v>3.8949755490585338</v>
      </c>
    </row>
    <row r="167" spans="1:5" x14ac:dyDescent="0.25">
      <c r="A167" s="1">
        <f>'OHL indexes'!A169</f>
        <v>38309</v>
      </c>
      <c r="B167">
        <f>E166*(2-'OHL indexes'!C169/'OHL indexes'!B168)</f>
        <v>3.911493199200978</v>
      </c>
      <c r="C167">
        <f>E166*(2-'OHL indexes'!E169/'OHL indexes'!B168)</f>
        <v>3.911493199200978</v>
      </c>
      <c r="D167">
        <f>E166*(2-'OHL indexes'!D169/'OHL indexes'!B168)</f>
        <v>3.8947503665046446</v>
      </c>
      <c r="E167">
        <f>Master!N171</f>
        <v>3.8950565877253736</v>
      </c>
    </row>
    <row r="168" spans="1:5" x14ac:dyDescent="0.25">
      <c r="A168" s="1">
        <f>'OHL indexes'!A170</f>
        <v>38310</v>
      </c>
      <c r="B168">
        <f>E167*(2-'OHL indexes'!C170/'OHL indexes'!B169)</f>
        <v>3.9248741131249907</v>
      </c>
      <c r="C168">
        <f>E167*(2-'OHL indexes'!E170/'OHL indexes'!B169)</f>
        <v>3.9248741131249907</v>
      </c>
      <c r="D168">
        <f>E167*(2-'OHL indexes'!D170/'OHL indexes'!B169)</f>
        <v>3.8890930135205934</v>
      </c>
      <c r="E168">
        <f>Master!N172</f>
        <v>3.8958831235041371</v>
      </c>
    </row>
    <row r="169" spans="1:5" x14ac:dyDescent="0.25">
      <c r="A169" s="1">
        <f>'OHL indexes'!A171</f>
        <v>38313</v>
      </c>
      <c r="B169">
        <f>E168*(2-'OHL indexes'!C171/'OHL indexes'!B170)</f>
        <v>3.922536686944972</v>
      </c>
      <c r="C169">
        <f>E168*(2-'OHL indexes'!E171/'OHL indexes'!B170)</f>
        <v>4.0235433218000525</v>
      </c>
      <c r="D169">
        <f>E168*(2-'OHL indexes'!D171/'OHL indexes'!B170)</f>
        <v>3.922536686944972</v>
      </c>
      <c r="E169">
        <f>Master!N173</f>
        <v>4.0048756363016338</v>
      </c>
    </row>
    <row r="170" spans="1:5" x14ac:dyDescent="0.25">
      <c r="A170" s="1">
        <f>'OHL indexes'!A172</f>
        <v>38314</v>
      </c>
      <c r="B170">
        <f>E169*(2-'OHL indexes'!C172/'OHL indexes'!B171)</f>
        <v>4.0463831204943146</v>
      </c>
      <c r="C170">
        <f>E169*(2-'OHL indexes'!E172/'OHL indexes'!B171)</f>
        <v>4.0463831204943146</v>
      </c>
      <c r="D170">
        <f>E169*(2-'OHL indexes'!D172/'OHL indexes'!B171)</f>
        <v>3.9721440682399813</v>
      </c>
      <c r="E170">
        <f>Master!N174</f>
        <v>3.9983265640334582</v>
      </c>
    </row>
    <row r="171" spans="1:5" x14ac:dyDescent="0.25">
      <c r="A171" s="1">
        <f>'OHL indexes'!A173</f>
        <v>38315</v>
      </c>
      <c r="B171">
        <f>E170*(2-'OHL indexes'!C173/'OHL indexes'!B172)</f>
        <v>4.1109773335968596</v>
      </c>
      <c r="C171">
        <f>E170*(2-'OHL indexes'!E173/'OHL indexes'!B172)</f>
        <v>4.1109773335968596</v>
      </c>
      <c r="D171">
        <f>E170*(2-'OHL indexes'!D173/'OHL indexes'!B172)</f>
        <v>4.0353580714679085</v>
      </c>
      <c r="E171">
        <f>Master!N175</f>
        <v>4.0356910258962966</v>
      </c>
    </row>
    <row r="172" spans="1:5" x14ac:dyDescent="0.25">
      <c r="A172" s="1">
        <f>'OHL indexes'!A174</f>
        <v>38317</v>
      </c>
      <c r="B172">
        <f>E171*(2-'OHL indexes'!C174/'OHL indexes'!B173)</f>
        <v>4.07420193360685</v>
      </c>
      <c r="C172">
        <f>E171*(2-'OHL indexes'!E174/'OHL indexes'!B173)</f>
        <v>4.1239896994877698</v>
      </c>
      <c r="D172">
        <f>E171*(2-'OHL indexes'!D174/'OHL indexes'!B173)</f>
        <v>4.07420193360685</v>
      </c>
      <c r="E172">
        <f>Master!N176</f>
        <v>4.1246642135649321</v>
      </c>
    </row>
    <row r="173" spans="1:5" x14ac:dyDescent="0.25">
      <c r="A173" s="1">
        <f>'OHL indexes'!A175</f>
        <v>38320</v>
      </c>
      <c r="B173">
        <f>E172*(2-'OHL indexes'!C175/'OHL indexes'!B174)</f>
        <v>4.0548683678333139</v>
      </c>
      <c r="C173">
        <f>E172*(2-'OHL indexes'!E175/'OHL indexes'!B174)</f>
        <v>4.0572450765891848</v>
      </c>
      <c r="D173">
        <f>E172*(2-'OHL indexes'!D175/'OHL indexes'!B174)</f>
        <v>4.0548683678333139</v>
      </c>
      <c r="E173">
        <f>Master!N177</f>
        <v>4.0582682515040007</v>
      </c>
    </row>
    <row r="174" spans="1:5" x14ac:dyDescent="0.25">
      <c r="A174" s="1">
        <f>'OHL indexes'!A176</f>
        <v>38321</v>
      </c>
      <c r="B174">
        <f>E173*(2-'OHL indexes'!C176/'OHL indexes'!B175)</f>
        <v>4.0475316769130876</v>
      </c>
      <c r="C174">
        <f>E173*(2-'OHL indexes'!E176/'OHL indexes'!B175)</f>
        <v>4.0475316769130876</v>
      </c>
      <c r="D174">
        <f>E173*(2-'OHL indexes'!D176/'OHL indexes'!B175)</f>
        <v>4.0139794823862163</v>
      </c>
      <c r="E174">
        <f>Master!N178</f>
        <v>4.0253885007800738</v>
      </c>
    </row>
    <row r="175" spans="1:5" x14ac:dyDescent="0.25">
      <c r="A175" s="1">
        <f>'OHL indexes'!A177</f>
        <v>38322</v>
      </c>
      <c r="B175">
        <f>E174*(2-'OHL indexes'!C177/'OHL indexes'!B176)</f>
        <v>4.0720785046545735</v>
      </c>
      <c r="C175">
        <f>E174*(2-'OHL indexes'!E177/'OHL indexes'!B176)</f>
        <v>4.107140242917577</v>
      </c>
      <c r="D175">
        <f>E174*(2-'OHL indexes'!D177/'OHL indexes'!B176)</f>
        <v>4.0720785046545735</v>
      </c>
      <c r="E175">
        <f>Master!N179</f>
        <v>4.0772864900238135</v>
      </c>
    </row>
    <row r="176" spans="1:5" x14ac:dyDescent="0.25">
      <c r="A176" s="1">
        <f>'OHL indexes'!A178</f>
        <v>38323</v>
      </c>
      <c r="B176">
        <f>E175*(2-'OHL indexes'!C178/'OHL indexes'!B177)</f>
        <v>4.0528624398405846</v>
      </c>
      <c r="C176">
        <f>E175*(2-'OHL indexes'!E178/'OHL indexes'!B177)</f>
        <v>4.1290406813072309</v>
      </c>
      <c r="D176">
        <f>E175*(2-'OHL indexes'!D178/'OHL indexes'!B177)</f>
        <v>4.0528624398405846</v>
      </c>
      <c r="E176">
        <f>Master!N180</f>
        <v>4.08543046054477</v>
      </c>
    </row>
    <row r="177" spans="1:5" x14ac:dyDescent="0.25">
      <c r="A177" s="1">
        <f>'OHL indexes'!A179</f>
        <v>38324</v>
      </c>
      <c r="B177">
        <f>E176*(2-'OHL indexes'!C179/'OHL indexes'!B178)</f>
        <v>4.1150188013808258</v>
      </c>
      <c r="C177">
        <f>E176*(2-'OHL indexes'!E179/'OHL indexes'!B178)</f>
        <v>4.1150188013808258</v>
      </c>
      <c r="D177">
        <f>E176*(2-'OHL indexes'!D179/'OHL indexes'!B178)</f>
        <v>4.0299297769284825</v>
      </c>
      <c r="E177">
        <f>Master!N181</f>
        <v>4.0331264716362876</v>
      </c>
    </row>
    <row r="178" spans="1:5" x14ac:dyDescent="0.25">
      <c r="A178" s="1">
        <f>'OHL indexes'!A180</f>
        <v>38327</v>
      </c>
      <c r="B178">
        <f>E177*(2-'OHL indexes'!C180/'OHL indexes'!B179)</f>
        <v>4.0369109758368902</v>
      </c>
      <c r="C178">
        <f>E177*(2-'OHL indexes'!E180/'OHL indexes'!B179)</f>
        <v>4.2639402491651399</v>
      </c>
      <c r="D178">
        <f>E177*(2-'OHL indexes'!D180/'OHL indexes'!B179)</f>
        <v>4.0172877374711105</v>
      </c>
      <c r="E178">
        <f>Master!N182</f>
        <v>4.2649891465260685</v>
      </c>
    </row>
    <row r="179" spans="1:5" x14ac:dyDescent="0.25">
      <c r="A179" s="1">
        <f>'OHL indexes'!A181</f>
        <v>38328</v>
      </c>
      <c r="B179">
        <f>E178*(2-'OHL indexes'!C181/'OHL indexes'!B180)</f>
        <v>4.3110422411111307</v>
      </c>
      <c r="C179">
        <f>E178*(2-'OHL indexes'!E181/'OHL indexes'!B180)</f>
        <v>4.3110422411111307</v>
      </c>
      <c r="D179">
        <f>E178*(2-'OHL indexes'!D181/'OHL indexes'!B180)</f>
        <v>4.1075161945287926</v>
      </c>
      <c r="E179">
        <f>Master!N183</f>
        <v>4.1547284765647658</v>
      </c>
    </row>
    <row r="180" spans="1:5" x14ac:dyDescent="0.25">
      <c r="A180" s="1">
        <f>'OHL indexes'!A182</f>
        <v>38329</v>
      </c>
      <c r="B180">
        <f>E179*(2-'OHL indexes'!C182/'OHL indexes'!B181)</f>
        <v>4.1870897709760921</v>
      </c>
      <c r="C180">
        <f>E179*(2-'OHL indexes'!E182/'OHL indexes'!B181)</f>
        <v>4.2395756373484685</v>
      </c>
      <c r="D180">
        <f>E179*(2-'OHL indexes'!D182/'OHL indexes'!B181)</f>
        <v>4.1798022835622302</v>
      </c>
      <c r="E180">
        <f>Master!N184</f>
        <v>4.2399356569750042</v>
      </c>
    </row>
    <row r="181" spans="1:5" x14ac:dyDescent="0.25">
      <c r="A181" s="1">
        <f>'OHL indexes'!A183</f>
        <v>38330</v>
      </c>
      <c r="B181">
        <f>E180*(2-'OHL indexes'!C183/'OHL indexes'!B182)</f>
        <v>4.185496633528043</v>
      </c>
      <c r="C181">
        <f>E180*(2-'OHL indexes'!E183/'OHL indexes'!B182)</f>
        <v>4.2859632359332416</v>
      </c>
      <c r="D181">
        <f>E180*(2-'OHL indexes'!D183/'OHL indexes'!B182)</f>
        <v>4.1205235534998472</v>
      </c>
      <c r="E181">
        <f>Master!N185</f>
        <v>4.2863295527719485</v>
      </c>
    </row>
    <row r="182" spans="1:5" x14ac:dyDescent="0.25">
      <c r="A182" s="1">
        <f>'OHL indexes'!A184</f>
        <v>38331</v>
      </c>
      <c r="B182">
        <f>E181*(2-'OHL indexes'!C184/'OHL indexes'!B183)</f>
        <v>4.3238740369168474</v>
      </c>
      <c r="C182">
        <f>E181*(2-'OHL indexes'!E184/'OHL indexes'!B183)</f>
        <v>4.3334688015024945</v>
      </c>
      <c r="D182">
        <f>E181*(2-'OHL indexes'!D184/'OHL indexes'!B183)</f>
        <v>4.2957157263764643</v>
      </c>
      <c r="E182">
        <f>Master!N186</f>
        <v>4.3083364027617854</v>
      </c>
    </row>
    <row r="183" spans="1:5" x14ac:dyDescent="0.25">
      <c r="A183" s="1">
        <f>'OHL indexes'!A185</f>
        <v>38334</v>
      </c>
      <c r="B183">
        <f>E182*(2-'OHL indexes'!C185/'OHL indexes'!B184)</f>
        <v>4.4053398804154513</v>
      </c>
      <c r="C183">
        <f>E182*(2-'OHL indexes'!E185/'OHL indexes'!B184)</f>
        <v>4.4053398804154513</v>
      </c>
      <c r="D183">
        <f>E182*(2-'OHL indexes'!D185/'OHL indexes'!B184)</f>
        <v>4.4045441361500854</v>
      </c>
      <c r="E183">
        <f>Master!N187</f>
        <v>4.4056645572753466</v>
      </c>
    </row>
    <row r="184" spans="1:5" x14ac:dyDescent="0.25">
      <c r="A184" s="1">
        <f>'OHL indexes'!A186</f>
        <v>38335</v>
      </c>
      <c r="B184">
        <f>E183*(2-'OHL indexes'!C186/'OHL indexes'!B185)</f>
        <v>4.4041094815716599</v>
      </c>
      <c r="C184">
        <f>E183*(2-'OHL indexes'!E186/'OHL indexes'!B185)</f>
        <v>4.4451155769740049</v>
      </c>
      <c r="D184">
        <f>E183*(2-'OHL indexes'!D186/'OHL indexes'!B185)</f>
        <v>4.3771812761052047</v>
      </c>
      <c r="E184">
        <f>Master!N188</f>
        <v>4.3895652075490954</v>
      </c>
    </row>
    <row r="185" spans="1:5" x14ac:dyDescent="0.25">
      <c r="A185" s="1">
        <f>'OHL indexes'!A187</f>
        <v>38336</v>
      </c>
      <c r="B185">
        <f>E184*(2-'OHL indexes'!C187/'OHL indexes'!B186)</f>
        <v>4.4184753933866254</v>
      </c>
      <c r="C185">
        <f>E184*(2-'OHL indexes'!E187/'OHL indexes'!B186)</f>
        <v>4.4184753933866254</v>
      </c>
      <c r="D185">
        <f>E184*(2-'OHL indexes'!D187/'OHL indexes'!B186)</f>
        <v>4.2998693727039345</v>
      </c>
      <c r="E185">
        <f>Master!N189</f>
        <v>4.3669609469118704</v>
      </c>
    </row>
    <row r="186" spans="1:5" x14ac:dyDescent="0.25">
      <c r="A186" s="1">
        <f>'OHL indexes'!A188</f>
        <v>38337</v>
      </c>
      <c r="B186">
        <f>E185*(2-'OHL indexes'!C188/'OHL indexes'!B187)</f>
        <v>4.3461329370029391</v>
      </c>
      <c r="C186">
        <f>E185*(2-'OHL indexes'!E188/'OHL indexes'!B187)</f>
        <v>4.41244040813877</v>
      </c>
      <c r="D186">
        <f>E185*(2-'OHL indexes'!D188/'OHL indexes'!B187)</f>
        <v>4.3223827238865979</v>
      </c>
      <c r="E186">
        <f>Master!N190</f>
        <v>4.4128152404417547</v>
      </c>
    </row>
    <row r="187" spans="1:5" x14ac:dyDescent="0.25">
      <c r="A187" s="1">
        <f>'OHL indexes'!A189</f>
        <v>38338</v>
      </c>
      <c r="B187">
        <f>E186*(2-'OHL indexes'!C189/'OHL indexes'!B188)</f>
        <v>4.3584602107819643</v>
      </c>
      <c r="C187">
        <f>E186*(2-'OHL indexes'!E189/'OHL indexes'!B188)</f>
        <v>4.4068700476309957</v>
      </c>
      <c r="D187">
        <f>E186*(2-'OHL indexes'!D189/'OHL indexes'!B188)</f>
        <v>4.3054021398447428</v>
      </c>
      <c r="E187">
        <f>Master!N191</f>
        <v>4.4072477529528227</v>
      </c>
    </row>
    <row r="188" spans="1:5" x14ac:dyDescent="0.25">
      <c r="A188" s="1">
        <f>'OHL indexes'!A190</f>
        <v>38341</v>
      </c>
      <c r="B188">
        <f>E187*(2-'OHL indexes'!C190/'OHL indexes'!B189)</f>
        <v>4.4210698700968702</v>
      </c>
      <c r="C188">
        <f>E187*(2-'OHL indexes'!E190/'OHL indexes'!B189)</f>
        <v>4.4391059578825152</v>
      </c>
      <c r="D188">
        <f>E187*(2-'OHL indexes'!D190/'OHL indexes'!B189)</f>
        <v>4.4157237116267414</v>
      </c>
      <c r="E188">
        <f>Master!N192</f>
        <v>4.4168560305761497</v>
      </c>
    </row>
    <row r="189" spans="1:5" x14ac:dyDescent="0.25">
      <c r="A189" s="1">
        <f>'OHL indexes'!A191</f>
        <v>38342</v>
      </c>
      <c r="B189">
        <f>E188*(2-'OHL indexes'!C191/'OHL indexes'!B190)</f>
        <v>4.4868728486744054</v>
      </c>
      <c r="C189">
        <f>E188*(2-'OHL indexes'!E191/'OHL indexes'!B190)</f>
        <v>4.5370535177370392</v>
      </c>
      <c r="D189">
        <f>E188*(2-'OHL indexes'!D191/'OHL indexes'!B190)</f>
        <v>4.4639096573629713</v>
      </c>
      <c r="E189">
        <f>Master!N193</f>
        <v>4.5039572213632644</v>
      </c>
    </row>
    <row r="190" spans="1:5" x14ac:dyDescent="0.25">
      <c r="A190" s="1">
        <f>'OHL indexes'!A192</f>
        <v>38343</v>
      </c>
      <c r="B190">
        <f>E189*(2-'OHL indexes'!C192/'OHL indexes'!B191)</f>
        <v>4.5173023135056507</v>
      </c>
      <c r="C190">
        <f>E189*(2-'OHL indexes'!E192/'OHL indexes'!B191)</f>
        <v>4.5206384704525524</v>
      </c>
      <c r="D190">
        <f>E189*(2-'OHL indexes'!D192/'OHL indexes'!B191)</f>
        <v>4.490612129220878</v>
      </c>
      <c r="E190">
        <f>Master!N194</f>
        <v>4.4940551739884507</v>
      </c>
    </row>
    <row r="191" spans="1:5" x14ac:dyDescent="0.25">
      <c r="A191" s="1">
        <f>'OHL indexes'!A193</f>
        <v>38344</v>
      </c>
      <c r="B191">
        <f>E190*(2-'OHL indexes'!C193/'OHL indexes'!B192)</f>
        <v>4.5282291151852734</v>
      </c>
      <c r="C191">
        <f>E190*(2-'OHL indexes'!E193/'OHL indexes'!B192)</f>
        <v>4.5363132111836437</v>
      </c>
      <c r="D191">
        <f>E190*(2-'OHL indexes'!D193/'OHL indexes'!B192)</f>
        <v>4.5188587291445623</v>
      </c>
      <c r="E191">
        <f>Master!N195</f>
        <v>4.5206197897700813</v>
      </c>
    </row>
    <row r="192" spans="1:5" x14ac:dyDescent="0.25">
      <c r="A192" s="1">
        <f>'OHL indexes'!A194</f>
        <v>38348</v>
      </c>
      <c r="B192">
        <f>E191*(2-'OHL indexes'!C194/'OHL indexes'!B193)</f>
        <v>4.5209900030817494</v>
      </c>
      <c r="C192">
        <f>E191*(2-'OHL indexes'!E194/'OHL indexes'!B193)</f>
        <v>4.5221006430167572</v>
      </c>
      <c r="D192">
        <f>E191*(2-'OHL indexes'!D194/'OHL indexes'!B193)</f>
        <v>4.5076625577298364</v>
      </c>
      <c r="E192">
        <f>Master!N196</f>
        <v>4.5154954672356613</v>
      </c>
    </row>
    <row r="193" spans="1:5" x14ac:dyDescent="0.25">
      <c r="A193" s="1">
        <f>'OHL indexes'!A195</f>
        <v>38349</v>
      </c>
      <c r="B193">
        <f>E192*(2-'OHL indexes'!C195/'OHL indexes'!B194)</f>
        <v>4.5127371692404603</v>
      </c>
      <c r="C193">
        <f>E192*(2-'OHL indexes'!E195/'OHL indexes'!B194)</f>
        <v>4.5152155553883686</v>
      </c>
      <c r="D193">
        <f>E192*(2-'OHL indexes'!D195/'OHL indexes'!B194)</f>
        <v>4.5017035107399108</v>
      </c>
      <c r="E193">
        <f>Master!N197</f>
        <v>4.5156083349172045</v>
      </c>
    </row>
    <row r="194" spans="1:5" x14ac:dyDescent="0.25">
      <c r="A194" s="1">
        <f>'OHL indexes'!A196</f>
        <v>38350</v>
      </c>
      <c r="B194">
        <f>E193*(2-'OHL indexes'!C196/'OHL indexes'!B195)</f>
        <v>4.5276830520741793</v>
      </c>
      <c r="C194">
        <f>E193*(2-'OHL indexes'!E196/'OHL indexes'!B195)</f>
        <v>4.5298786460355576</v>
      </c>
      <c r="D194">
        <f>E193*(2-'OHL indexes'!D196/'OHL indexes'!B195)</f>
        <v>4.4995086342908222</v>
      </c>
      <c r="E194">
        <f>Master!N198</f>
        <v>4.5160870980705896</v>
      </c>
    </row>
    <row r="195" spans="1:5" x14ac:dyDescent="0.25">
      <c r="A195" s="1">
        <f>'OHL indexes'!A197</f>
        <v>38351</v>
      </c>
      <c r="B195">
        <f>E194*(2-'OHL indexes'!C197/'OHL indexes'!B196)</f>
        <v>4.5038918975095577</v>
      </c>
      <c r="C195">
        <f>E194*(2-'OHL indexes'!E197/'OHL indexes'!B196)</f>
        <v>4.5071680877400437</v>
      </c>
      <c r="D195">
        <f>E194*(2-'OHL indexes'!D197/'OHL indexes'!B196)</f>
        <v>4.4943287999370316</v>
      </c>
      <c r="E195">
        <f>Master!N199</f>
        <v>4.4947210534572424</v>
      </c>
    </row>
    <row r="196" spans="1:5" x14ac:dyDescent="0.25">
      <c r="A196" s="1">
        <f>'OHL indexes'!A198</f>
        <v>38352</v>
      </c>
      <c r="B196">
        <f>E195*(2-'OHL indexes'!C198/'OHL indexes'!B197)</f>
        <v>4.4904168026643392</v>
      </c>
      <c r="C196">
        <f>E195*(2-'OHL indexes'!E198/'OHL indexes'!B197)</f>
        <v>4.5216226209128862</v>
      </c>
      <c r="D196">
        <f>E195*(2-'OHL indexes'!D198/'OHL indexes'!B197)</f>
        <v>4.4828843637767601</v>
      </c>
      <c r="E196">
        <f>Master!N200</f>
        <v>4.4862245660750002</v>
      </c>
    </row>
    <row r="197" spans="1:5" x14ac:dyDescent="0.25">
      <c r="A197" s="1">
        <f>'OHL indexes'!A199</f>
        <v>38355</v>
      </c>
      <c r="B197">
        <f>E196*(2-'OHL indexes'!C199/'OHL indexes'!B198)</f>
        <v>4.4965339522409575</v>
      </c>
      <c r="C197">
        <f>E196*(2-'OHL indexes'!E199/'OHL indexes'!B198)</f>
        <v>4.4965339522409575</v>
      </c>
      <c r="D197">
        <f>E196*(2-'OHL indexes'!D199/'OHL indexes'!B198)</f>
        <v>4.3820631685137093</v>
      </c>
      <c r="E197">
        <f>Master!N201</f>
        <v>4.4085231098821716</v>
      </c>
    </row>
    <row r="198" spans="1:5" x14ac:dyDescent="0.25">
      <c r="A198" s="1">
        <f>'OHL indexes'!A200</f>
        <v>38356</v>
      </c>
      <c r="B198">
        <f>E197*(2-'OHL indexes'!C200/'OHL indexes'!B199)</f>
        <v>4.436215324959182</v>
      </c>
      <c r="C198">
        <f>E197*(2-'OHL indexes'!E200/'OHL indexes'!B199)</f>
        <v>4.4447623378512162</v>
      </c>
      <c r="D198">
        <f>E197*(2-'OHL indexes'!D200/'OHL indexes'!B199)</f>
        <v>4.3203185236488686</v>
      </c>
      <c r="E198">
        <f>Master!N202</f>
        <v>4.3549630523387304</v>
      </c>
    </row>
    <row r="199" spans="1:5" x14ac:dyDescent="0.25">
      <c r="A199" s="1">
        <f>'OHL indexes'!A201</f>
        <v>38357</v>
      </c>
      <c r="B199">
        <f>E198*(2-'OHL indexes'!C201/'OHL indexes'!B200)</f>
        <v>4.4102404522663088</v>
      </c>
      <c r="C199">
        <f>E198*(2-'OHL indexes'!E201/'OHL indexes'!B200)</f>
        <v>4.4221924280506091</v>
      </c>
      <c r="D199">
        <f>E198*(2-'OHL indexes'!D201/'OHL indexes'!B200)</f>
        <v>4.3666388862454042</v>
      </c>
      <c r="E199">
        <f>Master!N203</f>
        <v>4.3670301494336394</v>
      </c>
    </row>
    <row r="200" spans="1:5" x14ac:dyDescent="0.25">
      <c r="A200" s="1">
        <f>'OHL indexes'!A202</f>
        <v>38358</v>
      </c>
      <c r="B200">
        <f>E199*(2-'OHL indexes'!C202/'OHL indexes'!B201)</f>
        <v>4.3789981692622844</v>
      </c>
      <c r="C200">
        <f>E199*(2-'OHL indexes'!E202/'OHL indexes'!B201)</f>
        <v>4.4531897719906643</v>
      </c>
      <c r="D200">
        <f>E199*(2-'OHL indexes'!D202/'OHL indexes'!B201)</f>
        <v>4.3789981692622844</v>
      </c>
      <c r="E200">
        <f>Master!N204</f>
        <v>4.4535840124778225</v>
      </c>
    </row>
    <row r="201" spans="1:5" x14ac:dyDescent="0.25">
      <c r="A201" s="1">
        <f>'OHL indexes'!A203</f>
        <v>38359</v>
      </c>
      <c r="B201">
        <f>E200*(2-'OHL indexes'!C203/'OHL indexes'!B202)</f>
        <v>4.4458323946148131</v>
      </c>
      <c r="C201">
        <f>E200*(2-'OHL indexes'!E203/'OHL indexes'!B202)</f>
        <v>4.5007830649830813</v>
      </c>
      <c r="D201">
        <f>E200*(2-'OHL indexes'!D203/'OHL indexes'!B202)</f>
        <v>4.4458323946148131</v>
      </c>
      <c r="E201">
        <f>Master!N205</f>
        <v>4.4810913675541419</v>
      </c>
    </row>
    <row r="202" spans="1:5" x14ac:dyDescent="0.25">
      <c r="A202" s="1">
        <f>'OHL indexes'!A204</f>
        <v>38362</v>
      </c>
      <c r="B202">
        <f>E201*(2-'OHL indexes'!C204/'OHL indexes'!B203)</f>
        <v>4.5008960345106619</v>
      </c>
      <c r="C202">
        <f>E201*(2-'OHL indexes'!E204/'OHL indexes'!B203)</f>
        <v>4.5405055981309168</v>
      </c>
      <c r="D202">
        <f>E201*(2-'OHL indexes'!D204/'OHL indexes'!B203)</f>
        <v>4.4883877875317211</v>
      </c>
      <c r="E202">
        <f>Master!N206</f>
        <v>4.5293982750096458</v>
      </c>
    </row>
    <row r="203" spans="1:5" x14ac:dyDescent="0.25">
      <c r="A203" s="1">
        <f>'OHL indexes'!A205</f>
        <v>38363</v>
      </c>
      <c r="B203">
        <f>E202*(2-'OHL indexes'!C205/'OHL indexes'!B204)</f>
        <v>4.4798695954355852</v>
      </c>
      <c r="C203">
        <f>E202*(2-'OHL indexes'!E205/'OHL indexes'!B204)</f>
        <v>4.4892445537917256</v>
      </c>
      <c r="D203">
        <f>E202*(2-'OHL indexes'!D205/'OHL indexes'!B204)</f>
        <v>4.4614732957794105</v>
      </c>
      <c r="E203">
        <f>Master!N207</f>
        <v>4.4881317914301508</v>
      </c>
    </row>
    <row r="204" spans="1:5" x14ac:dyDescent="0.25">
      <c r="A204" s="1">
        <f>'OHL indexes'!A206</f>
        <v>38364</v>
      </c>
      <c r="B204">
        <f>E203*(2-'OHL indexes'!C206/'OHL indexes'!B205)</f>
        <v>4.4898627223572012</v>
      </c>
      <c r="C204">
        <f>E203*(2-'OHL indexes'!E206/'OHL indexes'!B205)</f>
        <v>4.6473836572877323</v>
      </c>
      <c r="D204">
        <f>E203*(2-'OHL indexes'!D206/'OHL indexes'!B205)</f>
        <v>4.4898627223572012</v>
      </c>
      <c r="E204">
        <f>Master!N208</f>
        <v>4.6281256331483336</v>
      </c>
    </row>
    <row r="205" spans="1:5" x14ac:dyDescent="0.25">
      <c r="A205" s="1">
        <f>'OHL indexes'!A207</f>
        <v>38365</v>
      </c>
      <c r="B205">
        <f>E204*(2-'OHL indexes'!C207/'OHL indexes'!B206)</f>
        <v>4.5928806131600206</v>
      </c>
      <c r="C205">
        <f>E204*(2-'OHL indexes'!E207/'OHL indexes'!B206)</f>
        <v>4.6721820307353337</v>
      </c>
      <c r="D205">
        <f>E204*(2-'OHL indexes'!D207/'OHL indexes'!B206)</f>
        <v>4.5890255281841874</v>
      </c>
      <c r="E205">
        <f>Master!N209</f>
        <v>4.6194433420207428</v>
      </c>
    </row>
    <row r="206" spans="1:5" x14ac:dyDescent="0.25">
      <c r="A206" s="1">
        <f>'OHL indexes'!A208</f>
        <v>38366</v>
      </c>
      <c r="B206">
        <f>E205*(2-'OHL indexes'!C208/'OHL indexes'!B207)</f>
        <v>4.6227198767977029</v>
      </c>
      <c r="C206">
        <f>E205*(2-'OHL indexes'!E208/'OHL indexes'!B207)</f>
        <v>4.6900693495807726</v>
      </c>
      <c r="D206">
        <f>E205*(2-'OHL indexes'!D208/'OHL indexes'!B207)</f>
        <v>4.6227198767977029</v>
      </c>
      <c r="E206">
        <f>Master!N210</f>
        <v>4.6734533987963243</v>
      </c>
    </row>
    <row r="207" spans="1:5" x14ac:dyDescent="0.25">
      <c r="A207" s="1">
        <f>'OHL indexes'!A209</f>
        <v>38370</v>
      </c>
      <c r="B207">
        <f>E206*(2-'OHL indexes'!C209/'OHL indexes'!B208)</f>
        <v>4.6914459516141109</v>
      </c>
      <c r="C207">
        <f>E206*(2-'OHL indexes'!E209/'OHL indexes'!B208)</f>
        <v>4.8617270314497887</v>
      </c>
      <c r="D207">
        <f>E206*(2-'OHL indexes'!D209/'OHL indexes'!B208)</f>
        <v>4.6849539815388441</v>
      </c>
      <c r="E207">
        <f>Master!N211</f>
        <v>4.8240548715442175</v>
      </c>
    </row>
    <row r="208" spans="1:5" x14ac:dyDescent="0.25">
      <c r="A208" s="1">
        <f>'OHL indexes'!A210</f>
        <v>38371</v>
      </c>
      <c r="B208">
        <f>E207*(2-'OHL indexes'!C210/'OHL indexes'!B209)</f>
        <v>4.8205130229196627</v>
      </c>
      <c r="C208">
        <f>E207*(2-'OHL indexes'!E210/'OHL indexes'!B209)</f>
        <v>4.8205130229196627</v>
      </c>
      <c r="D208">
        <f>E207*(2-'OHL indexes'!D210/'OHL indexes'!B209)</f>
        <v>4.7603007966073632</v>
      </c>
      <c r="E208">
        <f>Master!N212</f>
        <v>4.7675217577206119</v>
      </c>
    </row>
    <row r="209" spans="1:5" x14ac:dyDescent="0.25">
      <c r="A209" s="1">
        <f>'OHL indexes'!A211</f>
        <v>38372</v>
      </c>
      <c r="B209">
        <f>E208*(2-'OHL indexes'!C211/'OHL indexes'!B210)</f>
        <v>4.7670726274962583</v>
      </c>
      <c r="C209">
        <f>E208*(2-'OHL indexes'!E211/'OHL indexes'!B210)</f>
        <v>4.8452535718368086</v>
      </c>
      <c r="D209">
        <f>E208*(2-'OHL indexes'!D211/'OHL indexes'!B210)</f>
        <v>4.6950238078188802</v>
      </c>
      <c r="E209">
        <f>Master!N213</f>
        <v>4.7160607007510729</v>
      </c>
    </row>
    <row r="210" spans="1:5" x14ac:dyDescent="0.25">
      <c r="A210" s="1">
        <f>'OHL indexes'!A212</f>
        <v>38373</v>
      </c>
      <c r="B210">
        <f>E209*(2-'OHL indexes'!C212/'OHL indexes'!B211)</f>
        <v>4.6886121441752397</v>
      </c>
      <c r="C210">
        <f>E209*(2-'OHL indexes'!E212/'OHL indexes'!B211)</f>
        <v>4.6918870968013922</v>
      </c>
      <c r="D210">
        <f>E209*(2-'OHL indexes'!D212/'OHL indexes'!B211)</f>
        <v>4.6084609016275317</v>
      </c>
      <c r="E210">
        <f>Master!N214</f>
        <v>4.6191274153680837</v>
      </c>
    </row>
    <row r="211" spans="1:5" x14ac:dyDescent="0.25">
      <c r="A211" s="1">
        <f>'OHL indexes'!A213</f>
        <v>38376</v>
      </c>
      <c r="B211">
        <f>E210*(2-'OHL indexes'!C213/'OHL indexes'!B212)</f>
        <v>4.6626523113481007</v>
      </c>
      <c r="C211">
        <f>E210*(2-'OHL indexes'!E213/'OHL indexes'!B212)</f>
        <v>4.6694478273259934</v>
      </c>
      <c r="D211">
        <f>E210*(2-'OHL indexes'!D213/'OHL indexes'!B212)</f>
        <v>4.6231723537122686</v>
      </c>
      <c r="E211">
        <f>Master!N215</f>
        <v>4.6450929377846801</v>
      </c>
    </row>
    <row r="212" spans="1:5" x14ac:dyDescent="0.25">
      <c r="A212" s="1">
        <f>'OHL indexes'!A214</f>
        <v>38377</v>
      </c>
      <c r="B212">
        <f>E211*(2-'OHL indexes'!C214/'OHL indexes'!B213)</f>
        <v>4.6647061878526648</v>
      </c>
      <c r="C212">
        <f>E211*(2-'OHL indexes'!E214/'OHL indexes'!B213)</f>
        <v>4.6987026527634956</v>
      </c>
      <c r="D212">
        <f>E211*(2-'OHL indexes'!D214/'OHL indexes'!B213)</f>
        <v>4.6647061878526648</v>
      </c>
      <c r="E212">
        <f>Master!N216</f>
        <v>4.6792188354672941</v>
      </c>
    </row>
    <row r="213" spans="1:5" x14ac:dyDescent="0.25">
      <c r="A213" s="1">
        <f>'OHL indexes'!A215</f>
        <v>38378</v>
      </c>
      <c r="B213">
        <f>E212*(2-'OHL indexes'!C215/'OHL indexes'!B214)</f>
        <v>4.7346872846478281</v>
      </c>
      <c r="C213">
        <f>E212*(2-'OHL indexes'!E215/'OHL indexes'!B214)</f>
        <v>4.7951230726102043</v>
      </c>
      <c r="D213">
        <f>E212*(2-'OHL indexes'!D215/'OHL indexes'!B214)</f>
        <v>4.7305479192713031</v>
      </c>
      <c r="E213">
        <f>Master!N217</f>
        <v>4.7613114067203588</v>
      </c>
    </row>
    <row r="214" spans="1:5" x14ac:dyDescent="0.25">
      <c r="A214" s="1">
        <f>'OHL indexes'!A216</f>
        <v>38379</v>
      </c>
      <c r="B214">
        <f>E213*(2-'OHL indexes'!C216/'OHL indexes'!B215)</f>
        <v>4.8194721449506916</v>
      </c>
      <c r="C214">
        <f>E213*(2-'OHL indexes'!E216/'OHL indexes'!B215)</f>
        <v>4.8423942861654012</v>
      </c>
      <c r="D214">
        <f>E213*(2-'OHL indexes'!D216/'OHL indexes'!B215)</f>
        <v>4.7739699646469624</v>
      </c>
      <c r="E214">
        <f>Master!N218</f>
        <v>4.8223423812835549</v>
      </c>
    </row>
    <row r="215" spans="1:5" x14ac:dyDescent="0.25">
      <c r="A215" s="1">
        <f>'OHL indexes'!A217</f>
        <v>38380</v>
      </c>
      <c r="B215">
        <f>E214*(2-'OHL indexes'!C217/'OHL indexes'!B216)</f>
        <v>4.7904746512641516</v>
      </c>
      <c r="C215">
        <f>E214*(2-'OHL indexes'!E217/'OHL indexes'!B216)</f>
        <v>4.8656298164761491</v>
      </c>
      <c r="D215">
        <f>E214*(2-'OHL indexes'!D217/'OHL indexes'!B216)</f>
        <v>4.7645603359382251</v>
      </c>
      <c r="E215">
        <f>Master!N219</f>
        <v>4.8660759469267179</v>
      </c>
    </row>
    <row r="216" spans="1:5" x14ac:dyDescent="0.25">
      <c r="A216" s="1">
        <f>'OHL indexes'!A218</f>
        <v>38383</v>
      </c>
      <c r="B216">
        <f>E215*(2-'OHL indexes'!C218/'OHL indexes'!B217)</f>
        <v>4.8760327315439396</v>
      </c>
      <c r="C216">
        <f>E215*(2-'OHL indexes'!E218/'OHL indexes'!B217)</f>
        <v>4.9357742532420943</v>
      </c>
      <c r="D216">
        <f>E215*(2-'OHL indexes'!D218/'OHL indexes'!B217)</f>
        <v>4.8760327315439396</v>
      </c>
      <c r="E216">
        <f>Master!N220</f>
        <v>4.9248032957320147</v>
      </c>
    </row>
    <row r="217" spans="1:5" x14ac:dyDescent="0.25">
      <c r="A217" s="1">
        <f>'OHL indexes'!A219</f>
        <v>38384</v>
      </c>
      <c r="B217">
        <f>E216*(2-'OHL indexes'!C219/'OHL indexes'!B218)</f>
        <v>4.9905764660681671</v>
      </c>
      <c r="C217">
        <f>E216*(2-'OHL indexes'!E219/'OHL indexes'!B218)</f>
        <v>5.0839906296417361</v>
      </c>
      <c r="D217">
        <f>E216*(2-'OHL indexes'!D219/'OHL indexes'!B218)</f>
        <v>4.9905764660681671</v>
      </c>
      <c r="E217">
        <f>Master!N221</f>
        <v>5.0844927093166463</v>
      </c>
    </row>
    <row r="218" spans="1:5" x14ac:dyDescent="0.25">
      <c r="A218" s="1">
        <f>'OHL indexes'!A220</f>
        <v>38385</v>
      </c>
      <c r="B218">
        <f>E217*(2-'OHL indexes'!C220/'OHL indexes'!B219)</f>
        <v>5.1483148853300476</v>
      </c>
      <c r="C218">
        <f>E217*(2-'OHL indexes'!E220/'OHL indexes'!B219)</f>
        <v>5.3204410725405982</v>
      </c>
      <c r="D218">
        <f>E217*(2-'OHL indexes'!D220/'OHL indexes'!B219)</f>
        <v>5.1115687121159343</v>
      </c>
      <c r="E218">
        <f>Master!N222</f>
        <v>5.3148089078703995</v>
      </c>
    </row>
    <row r="219" spans="1:5" x14ac:dyDescent="0.25">
      <c r="A219" s="1">
        <f>'OHL indexes'!A221</f>
        <v>38386</v>
      </c>
      <c r="B219">
        <f>E218*(2-'OHL indexes'!C221/'OHL indexes'!B220)</f>
        <v>5.26350197286399</v>
      </c>
      <c r="C219">
        <f>E218*(2-'OHL indexes'!E221/'OHL indexes'!B220)</f>
        <v>5.352180521776785</v>
      </c>
      <c r="D219">
        <f>E218*(2-'OHL indexes'!D221/'OHL indexes'!B220)</f>
        <v>5.2457661981663462</v>
      </c>
      <c r="E219">
        <f>Master!N223</f>
        <v>5.3493956239767355</v>
      </c>
    </row>
    <row r="220" spans="1:5" x14ac:dyDescent="0.25">
      <c r="A220" s="1">
        <f>'OHL indexes'!A222</f>
        <v>38387</v>
      </c>
      <c r="B220">
        <f>E219*(2-'OHL indexes'!C222/'OHL indexes'!B221)</f>
        <v>5.3792948393954605</v>
      </c>
      <c r="C220">
        <f>E219*(2-'OHL indexes'!E222/'OHL indexes'!B221)</f>
        <v>5.6150714062192817</v>
      </c>
      <c r="D220">
        <f>E219*(2-'OHL indexes'!D222/'OHL indexes'!B221)</f>
        <v>5.3792948393954605</v>
      </c>
      <c r="E220">
        <f>Master!N224</f>
        <v>5.6058539200893449</v>
      </c>
    </row>
    <row r="221" spans="1:5" x14ac:dyDescent="0.25">
      <c r="A221" s="1">
        <f>'OHL indexes'!A223</f>
        <v>38390</v>
      </c>
      <c r="B221">
        <f>E220*(2-'OHL indexes'!C223/'OHL indexes'!B222)</f>
        <v>5.6138215380039966</v>
      </c>
      <c r="C221">
        <f>E220*(2-'OHL indexes'!E223/'OHL indexes'!B222)</f>
        <v>5.7265384711388378</v>
      </c>
      <c r="D221">
        <f>E220*(2-'OHL indexes'!D223/'OHL indexes'!B222)</f>
        <v>5.5927427050705596</v>
      </c>
      <c r="E221">
        <f>Master!N225</f>
        <v>5.5944392870181359</v>
      </c>
    </row>
    <row r="222" spans="1:5" x14ac:dyDescent="0.25">
      <c r="A222" s="1">
        <f>'OHL indexes'!A224</f>
        <v>38391</v>
      </c>
      <c r="B222">
        <f>E221*(2-'OHL indexes'!C224/'OHL indexes'!B223)</f>
        <v>5.6265619230947204</v>
      </c>
      <c r="C222">
        <f>E221*(2-'OHL indexes'!E224/'OHL indexes'!B223)</f>
        <v>5.6358725083645922</v>
      </c>
      <c r="D222">
        <f>E221*(2-'OHL indexes'!D224/'OHL indexes'!B223)</f>
        <v>5.5651888739030619</v>
      </c>
      <c r="E222">
        <f>Master!N226</f>
        <v>5.5657542720717439</v>
      </c>
    </row>
    <row r="223" spans="1:5" x14ac:dyDescent="0.25">
      <c r="A223" s="1">
        <f>'OHL indexes'!A225</f>
        <v>38392</v>
      </c>
      <c r="B223">
        <f>E222*(2-'OHL indexes'!C225/'OHL indexes'!B224)</f>
        <v>5.5519747037637988</v>
      </c>
      <c r="C223">
        <f>E222*(2-'OHL indexes'!E225/'OHL indexes'!B224)</f>
        <v>5.5898681600334745</v>
      </c>
      <c r="D223">
        <f>E222*(2-'OHL indexes'!D225/'OHL indexes'!B224)</f>
        <v>5.4578151523395819</v>
      </c>
      <c r="E223">
        <f>Master!N227</f>
        <v>5.5199998700653925</v>
      </c>
    </row>
    <row r="224" spans="1:5" x14ac:dyDescent="0.25">
      <c r="A224" s="1">
        <f>'OHL indexes'!A226</f>
        <v>38393</v>
      </c>
      <c r="B224">
        <f>E223*(2-'OHL indexes'!C226/'OHL indexes'!B225)</f>
        <v>5.5055684964806701</v>
      </c>
      <c r="C224">
        <f>E223*(2-'OHL indexes'!E226/'OHL indexes'!B225)</f>
        <v>5.6125203120454978</v>
      </c>
      <c r="D224">
        <f>E223*(2-'OHL indexes'!D226/'OHL indexes'!B225)</f>
        <v>5.5055684964806701</v>
      </c>
      <c r="E224">
        <f>Master!N228</f>
        <v>5.6130820734608138</v>
      </c>
    </row>
    <row r="225" spans="1:5" x14ac:dyDescent="0.25">
      <c r="A225" s="1">
        <f>'OHL indexes'!A227</f>
        <v>38394</v>
      </c>
      <c r="B225">
        <f>E224*(2-'OHL indexes'!C227/'OHL indexes'!B226)</f>
        <v>5.6577707514566855</v>
      </c>
      <c r="C225">
        <f>E224*(2-'OHL indexes'!E227/'OHL indexes'!B226)</f>
        <v>5.7634408092943001</v>
      </c>
      <c r="D225">
        <f>E224*(2-'OHL indexes'!D227/'OHL indexes'!B226)</f>
        <v>5.6254178519254863</v>
      </c>
      <c r="E225">
        <f>Master!N229</f>
        <v>5.7554793979235734</v>
      </c>
    </row>
    <row r="226" spans="1:5" x14ac:dyDescent="0.25">
      <c r="A226" s="1">
        <f>'OHL indexes'!A228</f>
        <v>38397</v>
      </c>
      <c r="B226">
        <f>E225*(2-'OHL indexes'!C228/'OHL indexes'!B227)</f>
        <v>5.7188202861871753</v>
      </c>
      <c r="C226">
        <f>E225*(2-'OHL indexes'!E228/'OHL indexes'!B227)</f>
        <v>5.7237081168768711</v>
      </c>
      <c r="D226">
        <f>E225*(2-'OHL indexes'!D228/'OHL indexes'!B227)</f>
        <v>5.6220400938401589</v>
      </c>
      <c r="E226">
        <f>Master!N230</f>
        <v>5.6988403028047268</v>
      </c>
    </row>
    <row r="227" spans="1:5" x14ac:dyDescent="0.25">
      <c r="A227" s="1">
        <f>'OHL indexes'!A229</f>
        <v>38398</v>
      </c>
      <c r="B227">
        <f>E226*(2-'OHL indexes'!C229/'OHL indexes'!B228)</f>
        <v>5.6732644177867488</v>
      </c>
      <c r="C227">
        <f>E226*(2-'OHL indexes'!E229/'OHL indexes'!B228)</f>
        <v>5.8169186681581904</v>
      </c>
      <c r="D227">
        <f>E226*(2-'OHL indexes'!D229/'OHL indexes'!B228)</f>
        <v>5.6555768804467315</v>
      </c>
      <c r="E227">
        <f>Master!N231</f>
        <v>5.6882765462933209</v>
      </c>
    </row>
    <row r="228" spans="1:5" x14ac:dyDescent="0.25">
      <c r="A228" s="1">
        <f>'OHL indexes'!A230</f>
        <v>38399</v>
      </c>
      <c r="B228">
        <f>E227*(2-'OHL indexes'!C230/'OHL indexes'!B229)</f>
        <v>5.6502915408618186</v>
      </c>
      <c r="C228">
        <f>E227*(2-'OHL indexes'!E230/'OHL indexes'!B229)</f>
        <v>5.75949861777337</v>
      </c>
      <c r="D228">
        <f>E227*(2-'OHL indexes'!D230/'OHL indexes'!B229)</f>
        <v>5.6407952895039424</v>
      </c>
      <c r="E228">
        <f>Master!N232</f>
        <v>5.7122104342684636</v>
      </c>
    </row>
    <row r="229" spans="1:5" x14ac:dyDescent="0.25">
      <c r="A229" s="1">
        <f>'OHL indexes'!A231</f>
        <v>38400</v>
      </c>
      <c r="B229">
        <f>E228*(2-'OHL indexes'!C231/'OHL indexes'!B230)</f>
        <v>5.7397647295611378</v>
      </c>
      <c r="C229">
        <f>E228*(2-'OHL indexes'!E231/'OHL indexes'!B230)</f>
        <v>5.7397647295611378</v>
      </c>
      <c r="D229">
        <f>E228*(2-'OHL indexes'!D231/'OHL indexes'!B230)</f>
        <v>5.6468095117058743</v>
      </c>
      <c r="E229">
        <f>Master!N233</f>
        <v>5.6574186758985672</v>
      </c>
    </row>
    <row r="230" spans="1:5" x14ac:dyDescent="0.25">
      <c r="A230" s="1">
        <f>'OHL indexes'!A232</f>
        <v>38401</v>
      </c>
      <c r="B230">
        <f>E229*(2-'OHL indexes'!C232/'OHL indexes'!B231)</f>
        <v>5.6596360850993435</v>
      </c>
      <c r="C230">
        <f>E229*(2-'OHL indexes'!E232/'OHL indexes'!B231)</f>
        <v>5.6992557370465624</v>
      </c>
      <c r="D230">
        <f>E229*(2-'OHL indexes'!D232/'OHL indexes'!B231)</f>
        <v>5.627408288520118</v>
      </c>
      <c r="E230">
        <f>Master!N234</f>
        <v>5.6540617262307054</v>
      </c>
    </row>
    <row r="231" spans="1:5" x14ac:dyDescent="0.25">
      <c r="A231" s="1">
        <f>'OHL indexes'!A233</f>
        <v>38405</v>
      </c>
      <c r="B231">
        <f>E230*(2-'OHL indexes'!C233/'OHL indexes'!B232)</f>
        <v>5.559826953139356</v>
      </c>
      <c r="C231">
        <f>E230*(2-'OHL indexes'!E233/'OHL indexes'!B232)</f>
        <v>5.6703243178039209</v>
      </c>
      <c r="D231">
        <f>E230*(2-'OHL indexes'!D233/'OHL indexes'!B232)</f>
        <v>5.4129965754180605</v>
      </c>
      <c r="E231">
        <f>Master!N235</f>
        <v>5.4426956451787225</v>
      </c>
    </row>
    <row r="232" spans="1:5" x14ac:dyDescent="0.25">
      <c r="A232" s="1">
        <f>'OHL indexes'!A234</f>
        <v>38406</v>
      </c>
      <c r="B232">
        <f>E231*(2-'OHL indexes'!C234/'OHL indexes'!B233)</f>
        <v>5.394371693927515</v>
      </c>
      <c r="C232">
        <f>E231*(2-'OHL indexes'!E234/'OHL indexes'!B233)</f>
        <v>5.4805086454361369</v>
      </c>
      <c r="D232">
        <f>E231*(2-'OHL indexes'!D234/'OHL indexes'!B233)</f>
        <v>5.3933704071281774</v>
      </c>
      <c r="E232">
        <f>Master!N236</f>
        <v>5.4685099795336409</v>
      </c>
    </row>
    <row r="233" spans="1:5" x14ac:dyDescent="0.25">
      <c r="A233" s="1">
        <f>'OHL indexes'!A235</f>
        <v>38407</v>
      </c>
      <c r="B233">
        <f>E232*(2-'OHL indexes'!C235/'OHL indexes'!B234)</f>
        <v>5.4839816032943789</v>
      </c>
      <c r="C233">
        <f>E232*(2-'OHL indexes'!E235/'OHL indexes'!B234)</f>
        <v>5.5422611427299744</v>
      </c>
      <c r="D233">
        <f>E232*(2-'OHL indexes'!D235/'OHL indexes'!B234)</f>
        <v>5.3984860382585094</v>
      </c>
      <c r="E233">
        <f>Master!N237</f>
        <v>5.5428584655696289</v>
      </c>
    </row>
    <row r="234" spans="1:5" x14ac:dyDescent="0.25">
      <c r="A234" s="1">
        <f>'OHL indexes'!A236</f>
        <v>38408</v>
      </c>
      <c r="B234">
        <f>E233*(2-'OHL indexes'!C236/'OHL indexes'!B235)</f>
        <v>5.6084921534307854</v>
      </c>
      <c r="C234">
        <f>E233*(2-'OHL indexes'!E236/'OHL indexes'!B235)</f>
        <v>5.6555548921137699</v>
      </c>
      <c r="D234">
        <f>E233*(2-'OHL indexes'!D236/'OHL indexes'!B235)</f>
        <v>5.6029914333981452</v>
      </c>
      <c r="E234">
        <f>Master!N238</f>
        <v>5.637045098144462</v>
      </c>
    </row>
    <row r="235" spans="1:5" x14ac:dyDescent="0.25">
      <c r="A235" s="1">
        <f>'OHL indexes'!A237</f>
        <v>38411</v>
      </c>
      <c r="B235">
        <f>E234*(2-'OHL indexes'!C237/'OHL indexes'!B236)</f>
        <v>5.6334535247711477</v>
      </c>
      <c r="C235">
        <f>E234*(2-'OHL indexes'!E237/'OHL indexes'!B236)</f>
        <v>5.6334535247711477</v>
      </c>
      <c r="D235">
        <f>E234*(2-'OHL indexes'!D237/'OHL indexes'!B236)</f>
        <v>5.4749675665883748</v>
      </c>
      <c r="E235">
        <f>Master!N239</f>
        <v>5.5301874283018408</v>
      </c>
    </row>
    <row r="236" spans="1:5" x14ac:dyDescent="0.25">
      <c r="A236" s="1">
        <f>'OHL indexes'!A238</f>
        <v>38412</v>
      </c>
      <c r="B236">
        <f>E235*(2-'OHL indexes'!C238/'OHL indexes'!B237)</f>
        <v>5.6005559472266802</v>
      </c>
      <c r="C236">
        <f>E235*(2-'OHL indexes'!E238/'OHL indexes'!B237)</f>
        <v>5.6151049224716392</v>
      </c>
      <c r="D236">
        <f>E235*(2-'OHL indexes'!D238/'OHL indexes'!B237)</f>
        <v>5.5558362941125221</v>
      </c>
      <c r="E236">
        <f>Master!N240</f>
        <v>5.5564701157171044</v>
      </c>
    </row>
    <row r="237" spans="1:5" x14ac:dyDescent="0.25">
      <c r="A237" s="1">
        <f>'OHL indexes'!A239</f>
        <v>38413</v>
      </c>
      <c r="B237">
        <f>E236*(2-'OHL indexes'!C239/'OHL indexes'!B238)</f>
        <v>5.5234971680596354</v>
      </c>
      <c r="C237">
        <f>E236*(2-'OHL indexes'!E239/'OHL indexes'!B238)</f>
        <v>5.5496830119973675</v>
      </c>
      <c r="D237">
        <f>E236*(2-'OHL indexes'!D239/'OHL indexes'!B238)</f>
        <v>5.4363914369303643</v>
      </c>
      <c r="E237">
        <f>Master!N241</f>
        <v>5.446794724755974</v>
      </c>
    </row>
    <row r="238" spans="1:5" x14ac:dyDescent="0.25">
      <c r="A238" s="1">
        <f>'OHL indexes'!A240</f>
        <v>38414</v>
      </c>
      <c r="B238">
        <f>E237*(2-'OHL indexes'!C240/'OHL indexes'!B239)</f>
        <v>5.4280967048703435</v>
      </c>
      <c r="C238">
        <f>E237*(2-'OHL indexes'!E240/'OHL indexes'!B239)</f>
        <v>5.4458934628905222</v>
      </c>
      <c r="D238">
        <f>E237*(2-'OHL indexes'!D240/'OHL indexes'!B239)</f>
        <v>5.290000470747322</v>
      </c>
      <c r="E238">
        <f>Master!N242</f>
        <v>5.3167891558723328</v>
      </c>
    </row>
    <row r="239" spans="1:5" x14ac:dyDescent="0.25">
      <c r="A239" s="1">
        <f>'OHL indexes'!A241</f>
        <v>38415</v>
      </c>
      <c r="B239">
        <f>E238*(2-'OHL indexes'!C241/'OHL indexes'!B240)</f>
        <v>5.341790808117965</v>
      </c>
      <c r="C239">
        <f>E238*(2-'OHL indexes'!E241/'OHL indexes'!B240)</f>
        <v>5.5246292473657812</v>
      </c>
      <c r="D239">
        <f>E238*(2-'OHL indexes'!D241/'OHL indexes'!B240)</f>
        <v>5.341790808117965</v>
      </c>
      <c r="E239">
        <f>Master!N243</f>
        <v>5.4994116448141792</v>
      </c>
    </row>
    <row r="240" spans="1:5" x14ac:dyDescent="0.25">
      <c r="A240" s="1">
        <f>'OHL indexes'!A242</f>
        <v>38418</v>
      </c>
      <c r="B240">
        <f>E239*(2-'OHL indexes'!C242/'OHL indexes'!B241)</f>
        <v>5.5006953235362168</v>
      </c>
      <c r="C240">
        <f>E239*(2-'OHL indexes'!E242/'OHL indexes'!B241)</f>
        <v>5.5483265787068188</v>
      </c>
      <c r="D240">
        <f>E239*(2-'OHL indexes'!D242/'OHL indexes'!B241)</f>
        <v>5.480616018172471</v>
      </c>
      <c r="E240">
        <f>Master!N244</f>
        <v>5.5218282611516516</v>
      </c>
    </row>
    <row r="241" spans="1:5" x14ac:dyDescent="0.25">
      <c r="A241" s="1">
        <f>'OHL indexes'!A243</f>
        <v>38419</v>
      </c>
      <c r="B241">
        <f>E240*(2-'OHL indexes'!C243/'OHL indexes'!B242)</f>
        <v>5.4995049073858659</v>
      </c>
      <c r="C241">
        <f>E240*(2-'OHL indexes'!E243/'OHL indexes'!B242)</f>
        <v>5.4995049073858659</v>
      </c>
      <c r="D241">
        <f>E240*(2-'OHL indexes'!D243/'OHL indexes'!B242)</f>
        <v>5.398013169134245</v>
      </c>
      <c r="E241">
        <f>Master!N245</f>
        <v>5.4358352122236617</v>
      </c>
    </row>
    <row r="242" spans="1:5" x14ac:dyDescent="0.25">
      <c r="A242" s="1">
        <f>'OHL indexes'!A244</f>
        <v>38420</v>
      </c>
      <c r="B242">
        <f>E241*(2-'OHL indexes'!C244/'OHL indexes'!B243)</f>
        <v>5.4186094700467988</v>
      </c>
      <c r="C242">
        <f>E241*(2-'OHL indexes'!E244/'OHL indexes'!B243)</f>
        <v>5.4731424741869352</v>
      </c>
      <c r="D242">
        <f>E241*(2-'OHL indexes'!D244/'OHL indexes'!B243)</f>
        <v>5.3405944149461435</v>
      </c>
      <c r="E242">
        <f>Master!N246</f>
        <v>5.3412110966443</v>
      </c>
    </row>
    <row r="243" spans="1:5" x14ac:dyDescent="0.25">
      <c r="A243" s="1">
        <f>'OHL indexes'!A245</f>
        <v>38421</v>
      </c>
      <c r="B243">
        <f>E242*(2-'OHL indexes'!C245/'OHL indexes'!B244)</f>
        <v>5.3170119611201878</v>
      </c>
      <c r="C243">
        <f>E242*(2-'OHL indexes'!E245/'OHL indexes'!B244)</f>
        <v>5.4056344104905287</v>
      </c>
      <c r="D243">
        <f>E242*(2-'OHL indexes'!D245/'OHL indexes'!B244)</f>
        <v>5.3060419103421266</v>
      </c>
      <c r="E243">
        <f>Master!N247</f>
        <v>5.359056213110267</v>
      </c>
    </row>
    <row r="244" spans="1:5" x14ac:dyDescent="0.25">
      <c r="A244" s="1">
        <f>'OHL indexes'!A246</f>
        <v>38422</v>
      </c>
      <c r="B244">
        <f>E243*(2-'OHL indexes'!C246/'OHL indexes'!B245)</f>
        <v>5.3446626844630165</v>
      </c>
      <c r="C244">
        <f>E243*(2-'OHL indexes'!E246/'OHL indexes'!B245)</f>
        <v>5.3933331034803853</v>
      </c>
      <c r="D244">
        <f>E243*(2-'OHL indexes'!D246/'OHL indexes'!B245)</f>
        <v>5.2995364356301797</v>
      </c>
      <c r="E244">
        <f>Master!N248</f>
        <v>5.3225641676708246</v>
      </c>
    </row>
    <row r="245" spans="1:5" x14ac:dyDescent="0.25">
      <c r="A245" s="1">
        <f>'OHL indexes'!A247</f>
        <v>38425</v>
      </c>
      <c r="B245">
        <f>E244*(2-'OHL indexes'!C247/'OHL indexes'!B246)</f>
        <v>5.2985005076252865</v>
      </c>
      <c r="C245">
        <f>E244*(2-'OHL indexes'!E247/'OHL indexes'!B246)</f>
        <v>5.3246278510393221</v>
      </c>
      <c r="D245">
        <f>E244*(2-'OHL indexes'!D247/'OHL indexes'!B246)</f>
        <v>5.2338843247149454</v>
      </c>
      <c r="E245">
        <f>Master!N249</f>
        <v>5.323307434402083</v>
      </c>
    </row>
    <row r="246" spans="1:5" x14ac:dyDescent="0.25">
      <c r="A246" s="1">
        <f>'OHL indexes'!A248</f>
        <v>38426</v>
      </c>
      <c r="B246">
        <f>E245*(2-'OHL indexes'!C248/'OHL indexes'!B247)</f>
        <v>5.3115003771863813</v>
      </c>
      <c r="C246">
        <f>E245*(2-'OHL indexes'!E248/'OHL indexes'!B247)</f>
        <v>5.318848066127285</v>
      </c>
      <c r="D246">
        <f>E245*(2-'OHL indexes'!D248/'OHL indexes'!B247)</f>
        <v>5.1974839842976799</v>
      </c>
      <c r="E246">
        <f>Master!N250</f>
        <v>5.1980938898501368</v>
      </c>
    </row>
    <row r="247" spans="1:5" x14ac:dyDescent="0.25">
      <c r="A247" s="1">
        <f>'OHL indexes'!A249</f>
        <v>38427</v>
      </c>
      <c r="B247">
        <f>E246*(2-'OHL indexes'!C249/'OHL indexes'!B248)</f>
        <v>5.1450676499529751</v>
      </c>
      <c r="C247">
        <f>E246*(2-'OHL indexes'!E249/'OHL indexes'!B248)</f>
        <v>5.1454519884922583</v>
      </c>
      <c r="D247">
        <f>E246*(2-'OHL indexes'!D249/'OHL indexes'!B248)</f>
        <v>5.0639915598762979</v>
      </c>
      <c r="E247">
        <f>Master!N251</f>
        <v>5.0703386878712484</v>
      </c>
    </row>
    <row r="248" spans="1:5" x14ac:dyDescent="0.25">
      <c r="A248" s="1">
        <f>'OHL indexes'!A250</f>
        <v>38428</v>
      </c>
      <c r="B248">
        <f>E247*(2-'OHL indexes'!C250/'OHL indexes'!B249)</f>
        <v>5.06162608148695</v>
      </c>
      <c r="C248">
        <f>E247*(2-'OHL indexes'!E250/'OHL indexes'!B249)</f>
        <v>5.0869107250666481</v>
      </c>
      <c r="D248">
        <f>E247*(2-'OHL indexes'!D250/'OHL indexes'!B249)</f>
        <v>5.057711808173222</v>
      </c>
      <c r="E248">
        <f>Master!N252</f>
        <v>5.0652215402251644</v>
      </c>
    </row>
    <row r="249" spans="1:5" x14ac:dyDescent="0.25">
      <c r="A249" s="1">
        <f>'OHL indexes'!A251</f>
        <v>38429</v>
      </c>
      <c r="B249">
        <f>E248*(2-'OHL indexes'!C251/'OHL indexes'!B250)</f>
        <v>5.0977858734475037</v>
      </c>
      <c r="C249">
        <f>E248*(2-'OHL indexes'!E251/'OHL indexes'!B250)</f>
        <v>5.1027677790469461</v>
      </c>
      <c r="D249">
        <f>E248*(2-'OHL indexes'!D251/'OHL indexes'!B250)</f>
        <v>5.0463876730955084</v>
      </c>
      <c r="E249">
        <f>Master!N253</f>
        <v>5.0761135706901204</v>
      </c>
    </row>
    <row r="250" spans="1:5" x14ac:dyDescent="0.25">
      <c r="A250" s="1">
        <f>'OHL indexes'!A252</f>
        <v>38432</v>
      </c>
      <c r="B250">
        <f>E249*(2-'OHL indexes'!C252/'OHL indexes'!B251)</f>
        <v>5.1204171391035445</v>
      </c>
      <c r="C250">
        <f>E249*(2-'OHL indexes'!E252/'OHL indexes'!B251)</f>
        <v>5.1285554644498825</v>
      </c>
      <c r="D250">
        <f>E249*(2-'OHL indexes'!D252/'OHL indexes'!B251)</f>
        <v>5.0623972385202389</v>
      </c>
      <c r="E250">
        <f>Master!N254</f>
        <v>5.0904290866246171</v>
      </c>
    </row>
    <row r="251" spans="1:5" x14ac:dyDescent="0.25">
      <c r="A251" s="1">
        <f>'OHL indexes'!A253</f>
        <v>38433</v>
      </c>
      <c r="B251">
        <f>E250*(2-'OHL indexes'!C253/'OHL indexes'!B252)</f>
        <v>5.1488870118421417</v>
      </c>
      <c r="C251">
        <f>E250*(2-'OHL indexes'!E253/'OHL indexes'!B252)</f>
        <v>5.1488870118421417</v>
      </c>
      <c r="D251">
        <f>E250*(2-'OHL indexes'!D253/'OHL indexes'!B252)</f>
        <v>4.9263797166334626</v>
      </c>
      <c r="E251">
        <f>Master!N255</f>
        <v>4.997285196204249</v>
      </c>
    </row>
    <row r="252" spans="1:5" x14ac:dyDescent="0.25">
      <c r="A252" s="1">
        <f>'OHL indexes'!A254</f>
        <v>38434</v>
      </c>
      <c r="B252">
        <f>E251*(2-'OHL indexes'!C254/'OHL indexes'!B253)</f>
        <v>5.0695619667130565</v>
      </c>
      <c r="C252">
        <f>E251*(2-'OHL indexes'!E254/'OHL indexes'!B253)</f>
        <v>5.099094280346292</v>
      </c>
      <c r="D252">
        <f>E251*(2-'OHL indexes'!D254/'OHL indexes'!B253)</f>
        <v>4.9514330005478193</v>
      </c>
      <c r="E252">
        <f>Master!N256</f>
        <v>4.9652908530893463</v>
      </c>
    </row>
    <row r="253" spans="1:5" x14ac:dyDescent="0.25">
      <c r="A253" s="1">
        <f>'OHL indexes'!A255</f>
        <v>38435</v>
      </c>
      <c r="B253">
        <f>E252*(2-'OHL indexes'!C255/'OHL indexes'!B254)</f>
        <v>4.9168547996648764</v>
      </c>
      <c r="C253">
        <f>E252*(2-'OHL indexes'!E255/'OHL indexes'!B254)</f>
        <v>5.084377086596561</v>
      </c>
      <c r="D253">
        <f>E252*(2-'OHL indexes'!D255/'OHL indexes'!B254)</f>
        <v>4.9168547996648764</v>
      </c>
      <c r="E253">
        <f>Master!N257</f>
        <v>5.042507561598887</v>
      </c>
    </row>
    <row r="254" spans="1:5" x14ac:dyDescent="0.25">
      <c r="A254" s="1">
        <f>'OHL indexes'!A256</f>
        <v>38439</v>
      </c>
      <c r="B254">
        <f>E253*(2-'OHL indexes'!C256/'OHL indexes'!B255)</f>
        <v>5.14130115912908</v>
      </c>
      <c r="C254">
        <f>E253*(2-'OHL indexes'!E256/'OHL indexes'!B255)</f>
        <v>5.14130115912908</v>
      </c>
      <c r="D254">
        <f>E253*(2-'OHL indexes'!D256/'OHL indexes'!B255)</f>
        <v>4.9945941466570902</v>
      </c>
      <c r="E254">
        <f>Master!N258</f>
        <v>4.996989561608336</v>
      </c>
    </row>
    <row r="255" spans="1:5" x14ac:dyDescent="0.25">
      <c r="A255" s="1">
        <f>'OHL indexes'!A257</f>
        <v>38440</v>
      </c>
      <c r="B255">
        <f>E254*(2-'OHL indexes'!C257/'OHL indexes'!B256)</f>
        <v>4.9050392256616639</v>
      </c>
      <c r="C255">
        <f>E254*(2-'OHL indexes'!E257/'OHL indexes'!B256)</f>
        <v>5.1377301011413854</v>
      </c>
      <c r="D255">
        <f>E254*(2-'OHL indexes'!D257/'OHL indexes'!B256)</f>
        <v>4.5142497934791219</v>
      </c>
      <c r="E255">
        <f>Master!N259</f>
        <v>4.7574544120240398</v>
      </c>
    </row>
    <row r="256" spans="1:5" x14ac:dyDescent="0.25">
      <c r="A256" s="1">
        <f>'OHL indexes'!A258</f>
        <v>38441</v>
      </c>
      <c r="B256">
        <f>E255*(2-'OHL indexes'!C258/'OHL indexes'!B257)</f>
        <v>4.8323293780977323</v>
      </c>
      <c r="C256">
        <f>E255*(2-'OHL indexes'!E258/'OHL indexes'!B257)</f>
        <v>5.0393835519801184</v>
      </c>
      <c r="D256">
        <f>E255*(2-'OHL indexes'!D258/'OHL indexes'!B257)</f>
        <v>4.8031779371796564</v>
      </c>
      <c r="E256">
        <f>Master!N260</f>
        <v>4.986673824807859</v>
      </c>
    </row>
    <row r="257" spans="1:5" x14ac:dyDescent="0.25">
      <c r="A257" s="1">
        <f>'OHL indexes'!A259</f>
        <v>38442</v>
      </c>
      <c r="B257">
        <f>E256*(2-'OHL indexes'!C259/'OHL indexes'!B258)</f>
        <v>5.1349208463167768</v>
      </c>
      <c r="C257">
        <f>E256*(2-'OHL indexes'!E259/'OHL indexes'!B258)</f>
        <v>5.1349208463167768</v>
      </c>
      <c r="D257">
        <f>E256*(2-'OHL indexes'!D259/'OHL indexes'!B258)</f>
        <v>4.9344391785900177</v>
      </c>
      <c r="E257">
        <f>Master!N261</f>
        <v>4.9961232907461408</v>
      </c>
    </row>
    <row r="258" spans="1:5" x14ac:dyDescent="0.25">
      <c r="A258" s="1">
        <f>'OHL indexes'!A260</f>
        <v>38443</v>
      </c>
      <c r="B258">
        <f>E257*(2-'OHL indexes'!C260/'OHL indexes'!B259)</f>
        <v>5.0892212953977145</v>
      </c>
      <c r="C258">
        <f>E257*(2-'OHL indexes'!E260/'OHL indexes'!B259)</f>
        <v>5.1597737886517532</v>
      </c>
      <c r="D258">
        <f>E257*(2-'OHL indexes'!D260/'OHL indexes'!B259)</f>
        <v>4.8090039088752619</v>
      </c>
      <c r="E258">
        <f>Master!N262</f>
        <v>4.8971109341467667</v>
      </c>
    </row>
    <row r="259" spans="1:5" x14ac:dyDescent="0.25">
      <c r="A259" s="1">
        <f>'OHL indexes'!A261</f>
        <v>38446</v>
      </c>
      <c r="B259">
        <f>E258*(2-'OHL indexes'!C261/'OHL indexes'!B260)</f>
        <v>4.9133154824351104</v>
      </c>
      <c r="C259">
        <f>E258*(2-'OHL indexes'!E261/'OHL indexes'!B260)</f>
        <v>4.9133154824351104</v>
      </c>
      <c r="D259">
        <f>E258*(2-'OHL indexes'!D261/'OHL indexes'!B260)</f>
        <v>4.7725824942105941</v>
      </c>
      <c r="E259">
        <f>Master!N263</f>
        <v>4.7743012544002248</v>
      </c>
    </row>
    <row r="260" spans="1:5" x14ac:dyDescent="0.25">
      <c r="A260" s="1">
        <f>'OHL indexes'!A262</f>
        <v>38447</v>
      </c>
      <c r="B260">
        <f>E259*(2-'OHL indexes'!C262/'OHL indexes'!B261)</f>
        <v>4.7684999591744823</v>
      </c>
      <c r="C260">
        <f>E259*(2-'OHL indexes'!E262/'OHL indexes'!B261)</f>
        <v>4.8355186409907009</v>
      </c>
      <c r="D260">
        <f>E259*(2-'OHL indexes'!D262/'OHL indexes'!B261)</f>
        <v>4.7452815586579309</v>
      </c>
      <c r="E260">
        <f>Master!N264</f>
        <v>4.8360723403396841</v>
      </c>
    </row>
    <row r="261" spans="1:5" x14ac:dyDescent="0.25">
      <c r="A261" s="1">
        <f>'OHL indexes'!A263</f>
        <v>38448</v>
      </c>
      <c r="B261">
        <f>E260*(2-'OHL indexes'!C263/'OHL indexes'!B262)</f>
        <v>4.8431967295418366</v>
      </c>
      <c r="C261">
        <f>E260*(2-'OHL indexes'!E263/'OHL indexes'!B262)</f>
        <v>5.0795761012381471</v>
      </c>
      <c r="D261">
        <f>E260*(2-'OHL indexes'!D263/'OHL indexes'!B262)</f>
        <v>4.8431967295418366</v>
      </c>
      <c r="E261">
        <f>Master!N265</f>
        <v>5.0801442664290528</v>
      </c>
    </row>
    <row r="262" spans="1:5" x14ac:dyDescent="0.25">
      <c r="A262" s="1">
        <f>'OHL indexes'!A264</f>
        <v>38449</v>
      </c>
      <c r="B262">
        <f>E261*(2-'OHL indexes'!C264/'OHL indexes'!B263)</f>
        <v>5.0080008582336015</v>
      </c>
      <c r="C262">
        <f>E261*(2-'OHL indexes'!E264/'OHL indexes'!B263)</f>
        <v>5.1795850912111634</v>
      </c>
      <c r="D262">
        <f>E261*(2-'OHL indexes'!D264/'OHL indexes'!B263)</f>
        <v>5.0080008582336015</v>
      </c>
      <c r="E262">
        <f>Master!N266</f>
        <v>5.1721702561628264</v>
      </c>
    </row>
    <row r="263" spans="1:5" x14ac:dyDescent="0.25">
      <c r="A263" s="1">
        <f>'OHL indexes'!A265</f>
        <v>38450</v>
      </c>
      <c r="B263">
        <f>E262*(2-'OHL indexes'!C265/'OHL indexes'!B264)</f>
        <v>5.1804251487136224</v>
      </c>
      <c r="C263">
        <f>E262*(2-'OHL indexes'!E265/'OHL indexes'!B264)</f>
        <v>5.2686020989219919</v>
      </c>
      <c r="D263">
        <f>E262*(2-'OHL indexes'!D265/'OHL indexes'!B264)</f>
        <v>5.1629147705755702</v>
      </c>
      <c r="E263">
        <f>Master!N267</f>
        <v>5.1848809889223748</v>
      </c>
    </row>
    <row r="264" spans="1:5" x14ac:dyDescent="0.25">
      <c r="A264" s="1">
        <f>'OHL indexes'!A266</f>
        <v>38453</v>
      </c>
      <c r="B264">
        <f>E263*(2-'OHL indexes'!C266/'OHL indexes'!B265)</f>
        <v>5.2077114722767917</v>
      </c>
      <c r="C264">
        <f>E263*(2-'OHL indexes'!E266/'OHL indexes'!B265)</f>
        <v>5.2265147018850895</v>
      </c>
      <c r="D264">
        <f>E263*(2-'OHL indexes'!D266/'OHL indexes'!B265)</f>
        <v>5.2077114722767917</v>
      </c>
      <c r="E264">
        <f>Master!N268</f>
        <v>5.2224130417004861</v>
      </c>
    </row>
    <row r="265" spans="1:5" x14ac:dyDescent="0.25">
      <c r="A265" s="1">
        <f>'OHL indexes'!A267</f>
        <v>38454</v>
      </c>
      <c r="B265">
        <f>E264*(2-'OHL indexes'!C267/'OHL indexes'!B266)</f>
        <v>5.1906437559322747</v>
      </c>
      <c r="C265">
        <f>E264*(2-'OHL indexes'!E267/'OHL indexes'!B266)</f>
        <v>5.3502365782929502</v>
      </c>
      <c r="D265">
        <f>E264*(2-'OHL indexes'!D267/'OHL indexes'!B266)</f>
        <v>5.1303396620057296</v>
      </c>
      <c r="E265">
        <f>Master!N269</f>
        <v>5.3508372900181653</v>
      </c>
    </row>
    <row r="266" spans="1:5" x14ac:dyDescent="0.25">
      <c r="A266" s="1">
        <f>'OHL indexes'!A268</f>
        <v>38455</v>
      </c>
      <c r="B266">
        <f>E265*(2-'OHL indexes'!C268/'OHL indexes'!B267)</f>
        <v>5.3714287549351871</v>
      </c>
      <c r="C266">
        <f>E265*(2-'OHL indexes'!E268/'OHL indexes'!B267)</f>
        <v>5.3714287549351871</v>
      </c>
      <c r="D266">
        <f>E265*(2-'OHL indexes'!D268/'OHL indexes'!B267)</f>
        <v>5.0941100241278248</v>
      </c>
      <c r="E266">
        <f>Master!N270</f>
        <v>5.1167252305704549</v>
      </c>
    </row>
    <row r="267" spans="1:5" x14ac:dyDescent="0.25">
      <c r="A267" s="1">
        <f>'OHL indexes'!A269</f>
        <v>38456</v>
      </c>
      <c r="B267">
        <f>E266*(2-'OHL indexes'!C269/'OHL indexes'!B268)</f>
        <v>5.0753470095173325</v>
      </c>
      <c r="C267">
        <f>E266*(2-'OHL indexes'!E269/'OHL indexes'!B268)</f>
        <v>5.1289381131112419</v>
      </c>
      <c r="D267">
        <f>E266*(2-'OHL indexes'!D269/'OHL indexes'!B268)</f>
        <v>4.8144791916969139</v>
      </c>
      <c r="E267">
        <f>Master!N271</f>
        <v>4.8150512074819201</v>
      </c>
    </row>
    <row r="268" spans="1:5" x14ac:dyDescent="0.25">
      <c r="A268" s="1">
        <f>'OHL indexes'!A270</f>
        <v>38457</v>
      </c>
      <c r="B268">
        <f>E267*(2-'OHL indexes'!C270/'OHL indexes'!B269)</f>
        <v>4.8339814964234682</v>
      </c>
      <c r="C268">
        <f>E267*(2-'OHL indexes'!E270/'OHL indexes'!B269)</f>
        <v>4.8605161584684362</v>
      </c>
      <c r="D268">
        <f>E267*(2-'OHL indexes'!D270/'OHL indexes'!B269)</f>
        <v>4.5553257999166332</v>
      </c>
      <c r="E268">
        <f>Master!N272</f>
        <v>4.6005638740447097</v>
      </c>
    </row>
    <row r="269" spans="1:5" x14ac:dyDescent="0.25">
      <c r="A269" s="1">
        <f>'OHL indexes'!A271</f>
        <v>38460</v>
      </c>
      <c r="B269">
        <f>E268*(2-'OHL indexes'!C271/'OHL indexes'!B270)</f>
        <v>4.5579939129327531</v>
      </c>
      <c r="C269">
        <f>E268*(2-'OHL indexes'!E271/'OHL indexes'!B270)</f>
        <v>4.6001617397042791</v>
      </c>
      <c r="D269">
        <f>E268*(2-'OHL indexes'!D271/'OHL indexes'!B270)</f>
        <v>4.5453804809329172</v>
      </c>
      <c r="E269">
        <f>Master!N273</f>
        <v>4.6017365337308478</v>
      </c>
    </row>
    <row r="270" spans="1:5" x14ac:dyDescent="0.25">
      <c r="A270" s="1">
        <f>'OHL indexes'!A272</f>
        <v>38461</v>
      </c>
      <c r="B270">
        <f>E269*(2-'OHL indexes'!C272/'OHL indexes'!B271)</f>
        <v>4.8197873757770724</v>
      </c>
      <c r="C270">
        <f>E269*(2-'OHL indexes'!E272/'OHL indexes'!B271)</f>
        <v>4.8197873757770724</v>
      </c>
      <c r="D270">
        <f>E269*(2-'OHL indexes'!D272/'OHL indexes'!B271)</f>
        <v>4.6539416678614138</v>
      </c>
      <c r="E270">
        <f>Master!N274</f>
        <v>4.779889069083409</v>
      </c>
    </row>
    <row r="271" spans="1:5" x14ac:dyDescent="0.25">
      <c r="A271" s="1">
        <f>'OHL indexes'!A273</f>
        <v>38462</v>
      </c>
      <c r="B271">
        <f>E270*(2-'OHL indexes'!C273/'OHL indexes'!B272)</f>
        <v>4.7512287886558076</v>
      </c>
      <c r="C271">
        <f>E270*(2-'OHL indexes'!E273/'OHL indexes'!B272)</f>
        <v>4.783073663755661</v>
      </c>
      <c r="D271">
        <f>E270*(2-'OHL indexes'!D273/'OHL indexes'!B272)</f>
        <v>4.6238500919734005</v>
      </c>
      <c r="E271">
        <f>Master!N275</f>
        <v>4.6558865889817538</v>
      </c>
    </row>
    <row r="272" spans="1:5" x14ac:dyDescent="0.25">
      <c r="A272" s="1">
        <f>'OHL indexes'!A274</f>
        <v>38463</v>
      </c>
      <c r="B272">
        <f>E271*(2-'OHL indexes'!C274/'OHL indexes'!B273)</f>
        <v>4.7351324994863768</v>
      </c>
      <c r="C272">
        <f>E271*(2-'OHL indexes'!E274/'OHL indexes'!B273)</f>
        <v>4.9210962700475607</v>
      </c>
      <c r="D272">
        <f>E271*(2-'OHL indexes'!D274/'OHL indexes'!B273)</f>
        <v>4.7345287259649611</v>
      </c>
      <c r="E272">
        <f>Master!N276</f>
        <v>4.9083172753444</v>
      </c>
    </row>
    <row r="273" spans="1:5" x14ac:dyDescent="0.25">
      <c r="A273" s="1">
        <f>'OHL indexes'!A275</f>
        <v>38464</v>
      </c>
      <c r="B273">
        <f>E272*(2-'OHL indexes'!C275/'OHL indexes'!B274)</f>
        <v>4.8938652932455993</v>
      </c>
      <c r="C273">
        <f>E272*(2-'OHL indexes'!E275/'OHL indexes'!B274)</f>
        <v>4.9089893353129455</v>
      </c>
      <c r="D273">
        <f>E272*(2-'OHL indexes'!D275/'OHL indexes'!B274)</f>
        <v>4.6831343849305069</v>
      </c>
      <c r="E273">
        <f>Master!N277</f>
        <v>4.761640504965122</v>
      </c>
    </row>
    <row r="274" spans="1:5" x14ac:dyDescent="0.25">
      <c r="A274" s="1">
        <f>'OHL indexes'!A276</f>
        <v>38467</v>
      </c>
      <c r="B274">
        <f>E273*(2-'OHL indexes'!C276/'OHL indexes'!B275)</f>
        <v>4.8388570632138235</v>
      </c>
      <c r="C274">
        <f>E273*(2-'OHL indexes'!E276/'OHL indexes'!B275)</f>
        <v>4.9331532995439309</v>
      </c>
      <c r="D274">
        <f>E273*(2-'OHL indexes'!D276/'OHL indexes'!B275)</f>
        <v>4.7828435359908692</v>
      </c>
      <c r="E274">
        <f>Master!N278</f>
        <v>4.9348803179798901</v>
      </c>
    </row>
    <row r="275" spans="1:5" x14ac:dyDescent="0.25">
      <c r="A275" s="1">
        <f>'OHL indexes'!A277</f>
        <v>38468</v>
      </c>
      <c r="B275">
        <f>E274*(2-'OHL indexes'!C277/'OHL indexes'!B276)</f>
        <v>4.8744172265764893</v>
      </c>
      <c r="C275">
        <f>E274*(2-'OHL indexes'!E277/'OHL indexes'!B276)</f>
        <v>4.9070266020238504</v>
      </c>
      <c r="D275">
        <f>E274*(2-'OHL indexes'!D277/'OHL indexes'!B276)</f>
        <v>4.8255030198946924</v>
      </c>
      <c r="E275">
        <f>Master!N279</f>
        <v>4.8365824351150932</v>
      </c>
    </row>
    <row r="276" spans="1:5" x14ac:dyDescent="0.25">
      <c r="A276" s="1">
        <f>'OHL indexes'!A278</f>
        <v>38469</v>
      </c>
      <c r="B276">
        <f>E275*(2-'OHL indexes'!C278/'OHL indexes'!B277)</f>
        <v>4.8072353204086857</v>
      </c>
      <c r="C276">
        <f>E275*(2-'OHL indexes'!E278/'OHL indexes'!B277)</f>
        <v>4.8732663284981017</v>
      </c>
      <c r="D276">
        <f>E275*(2-'OHL indexes'!D278/'OHL indexes'!B277)</f>
        <v>4.732236862603922</v>
      </c>
      <c r="E276">
        <f>Master!N280</f>
        <v>4.8367919052911104</v>
      </c>
    </row>
    <row r="277" spans="1:5" x14ac:dyDescent="0.25">
      <c r="A277" s="1">
        <f>'OHL indexes'!A279</f>
        <v>38470</v>
      </c>
      <c r="B277">
        <f>E276*(2-'OHL indexes'!C279/'OHL indexes'!B278)</f>
        <v>4.8312522961598177</v>
      </c>
      <c r="C277">
        <f>E276*(2-'OHL indexes'!E279/'OHL indexes'!B278)</f>
        <v>4.8312522961598177</v>
      </c>
      <c r="D277">
        <f>E276*(2-'OHL indexes'!D279/'OHL indexes'!B278)</f>
        <v>4.5526390227061713</v>
      </c>
      <c r="E277">
        <f>Master!N281</f>
        <v>4.5938967746803367</v>
      </c>
    </row>
    <row r="278" spans="1:5" x14ac:dyDescent="0.25">
      <c r="A278" s="1">
        <f>'OHL indexes'!A280</f>
        <v>38471</v>
      </c>
      <c r="B278">
        <f>E277*(2-'OHL indexes'!C280/'OHL indexes'!B279)</f>
        <v>4.6706310484576976</v>
      </c>
      <c r="C278">
        <f>E277*(2-'OHL indexes'!E280/'OHL indexes'!B279)</f>
        <v>4.6860957035073767</v>
      </c>
      <c r="D278">
        <f>E277*(2-'OHL indexes'!D280/'OHL indexes'!B279)</f>
        <v>4.5240846396981897</v>
      </c>
      <c r="E278">
        <f>Master!N282</f>
        <v>4.6331274274952268</v>
      </c>
    </row>
    <row r="279" spans="1:5" x14ac:dyDescent="0.25">
      <c r="A279" s="1">
        <f>'OHL indexes'!A281</f>
        <v>38474</v>
      </c>
      <c r="B279">
        <f>E278*(2-'OHL indexes'!C281/'OHL indexes'!B280)</f>
        <v>4.7055949752356581</v>
      </c>
      <c r="C279">
        <f>E278*(2-'OHL indexes'!E281/'OHL indexes'!B280)</f>
        <v>4.7691603787304908</v>
      </c>
      <c r="D279">
        <f>E278*(2-'OHL indexes'!D281/'OHL indexes'!B280)</f>
        <v>4.6427098062451346</v>
      </c>
      <c r="E279">
        <f>Master!N283</f>
        <v>4.7708965181390326</v>
      </c>
    </row>
    <row r="280" spans="1:5" x14ac:dyDescent="0.25">
      <c r="A280" s="1">
        <f>'OHL indexes'!A282</f>
        <v>38475</v>
      </c>
      <c r="B280">
        <f>E279*(2-'OHL indexes'!C282/'OHL indexes'!B281)</f>
        <v>4.7381844068457459</v>
      </c>
      <c r="C280">
        <f>E279*(2-'OHL indexes'!E282/'OHL indexes'!B281)</f>
        <v>4.8274281932554883</v>
      </c>
      <c r="D280">
        <f>E279*(2-'OHL indexes'!D282/'OHL indexes'!B281)</f>
        <v>4.7381844068457459</v>
      </c>
      <c r="E280">
        <f>Master!N284</f>
        <v>4.8146139331032831</v>
      </c>
    </row>
    <row r="281" spans="1:5" x14ac:dyDescent="0.25">
      <c r="A281" s="1">
        <f>'OHL indexes'!A283</f>
        <v>38476</v>
      </c>
      <c r="B281">
        <f>E280*(2-'OHL indexes'!C283/'OHL indexes'!B282)</f>
        <v>4.84209838738425</v>
      </c>
      <c r="C281">
        <f>E280*(2-'OHL indexes'!E283/'OHL indexes'!B282)</f>
        <v>5.2624475267881534</v>
      </c>
      <c r="D281">
        <f>E280*(2-'OHL indexes'!D283/'OHL indexes'!B282)</f>
        <v>4.84209838738425</v>
      </c>
      <c r="E281">
        <f>Master!N285</f>
        <v>5.0039864259612896</v>
      </c>
    </row>
    <row r="282" spans="1:5" x14ac:dyDescent="0.25">
      <c r="A282" s="1">
        <f>'OHL indexes'!A284</f>
        <v>38477</v>
      </c>
      <c r="B282">
        <f>E281*(2-'OHL indexes'!C284/'OHL indexes'!B283)</f>
        <v>5.0562477460949351</v>
      </c>
      <c r="C282">
        <f>E281*(2-'OHL indexes'!E284/'OHL indexes'!B283)</f>
        <v>5.1375238331338506</v>
      </c>
      <c r="D282">
        <f>E281*(2-'OHL indexes'!D284/'OHL indexes'!B283)</f>
        <v>4.918864961942397</v>
      </c>
      <c r="E282">
        <f>Master!N286</f>
        <v>5.0673027990757822</v>
      </c>
    </row>
    <row r="283" spans="1:5" x14ac:dyDescent="0.25">
      <c r="A283" s="1">
        <f>'OHL indexes'!A285</f>
        <v>38478</v>
      </c>
      <c r="B283">
        <f>E282*(2-'OHL indexes'!C285/'OHL indexes'!B284)</f>
        <v>5.1181979250027814</v>
      </c>
      <c r="C283">
        <f>E282*(2-'OHL indexes'!E285/'OHL indexes'!B284)</f>
        <v>5.1289506689931628</v>
      </c>
      <c r="D283">
        <f>E282*(2-'OHL indexes'!D285/'OHL indexes'!B284)</f>
        <v>5.0439585778899003</v>
      </c>
      <c r="E283">
        <f>Master!N287</f>
        <v>5.0445810206554782</v>
      </c>
    </row>
    <row r="284" spans="1:5" x14ac:dyDescent="0.25">
      <c r="A284" s="1">
        <f>'OHL indexes'!A286</f>
        <v>38481</v>
      </c>
      <c r="B284">
        <f>E283*(2-'OHL indexes'!C286/'OHL indexes'!B285)</f>
        <v>5.0403190250456733</v>
      </c>
      <c r="C284">
        <f>E283*(2-'OHL indexes'!E286/'OHL indexes'!B285)</f>
        <v>5.115826140567199</v>
      </c>
      <c r="D284">
        <f>E283*(2-'OHL indexes'!D286/'OHL indexes'!B285)</f>
        <v>5.0310841489833802</v>
      </c>
      <c r="E284">
        <f>Master!N288</f>
        <v>5.117697838597036</v>
      </c>
    </row>
    <row r="285" spans="1:5" x14ac:dyDescent="0.25">
      <c r="A285" s="1">
        <f>'OHL indexes'!A287</f>
        <v>38482</v>
      </c>
      <c r="B285">
        <f>E284*(2-'OHL indexes'!C287/'OHL indexes'!B286)</f>
        <v>5.0456948998619318</v>
      </c>
      <c r="C285">
        <f>E284*(2-'OHL indexes'!E287/'OHL indexes'!B286)</f>
        <v>5.0456948998619318</v>
      </c>
      <c r="D285">
        <f>E284*(2-'OHL indexes'!D287/'OHL indexes'!B286)</f>
        <v>4.8998611527197067</v>
      </c>
      <c r="E285">
        <f>Master!N289</f>
        <v>4.9267518147987923</v>
      </c>
    </row>
    <row r="286" spans="1:5" x14ac:dyDescent="0.25">
      <c r="A286" s="1">
        <f>'OHL indexes'!A288</f>
        <v>38483</v>
      </c>
      <c r="B286">
        <f>E285*(2-'OHL indexes'!C288/'OHL indexes'!B287)</f>
        <v>4.936922279453591</v>
      </c>
      <c r="C286">
        <f>E285*(2-'OHL indexes'!E288/'OHL indexes'!B287)</f>
        <v>4.94455005603609</v>
      </c>
      <c r="D286">
        <f>E285*(2-'OHL indexes'!D288/'OHL indexes'!B287)</f>
        <v>4.733512698723227</v>
      </c>
      <c r="E286">
        <f>Master!N290</f>
        <v>4.8981433649708697</v>
      </c>
    </row>
    <row r="287" spans="1:5" x14ac:dyDescent="0.25">
      <c r="A287" s="1">
        <f>'OHL indexes'!A289</f>
        <v>38484</v>
      </c>
      <c r="B287">
        <f>E286*(2-'OHL indexes'!C289/'OHL indexes'!B288)</f>
        <v>4.9055121570673945</v>
      </c>
      <c r="C287">
        <f>E286*(2-'OHL indexes'!E289/'OHL indexes'!B288)</f>
        <v>4.9269482038263357</v>
      </c>
      <c r="D287">
        <f>E286*(2-'OHL indexes'!D289/'OHL indexes'!B288)</f>
        <v>4.6291334153458994</v>
      </c>
      <c r="E287">
        <f>Master!N291</f>
        <v>4.6297191702329039</v>
      </c>
    </row>
    <row r="288" spans="1:5" x14ac:dyDescent="0.25">
      <c r="A288" s="1">
        <f>'OHL indexes'!A290</f>
        <v>38485</v>
      </c>
      <c r="B288">
        <f>E287*(2-'OHL indexes'!C290/'OHL indexes'!B289)</f>
        <v>4.6573288334011549</v>
      </c>
      <c r="C288">
        <f>E287*(2-'OHL indexes'!E290/'OHL indexes'!B289)</f>
        <v>4.670083236455576</v>
      </c>
      <c r="D288">
        <f>E287*(2-'OHL indexes'!D290/'OHL indexes'!B289)</f>
        <v>4.3921860520872009</v>
      </c>
      <c r="E288">
        <f>Master!N292</f>
        <v>4.5223237179820508</v>
      </c>
    </row>
    <row r="289" spans="1:5" x14ac:dyDescent="0.25">
      <c r="A289" s="1">
        <f>'OHL indexes'!A291</f>
        <v>38488</v>
      </c>
      <c r="B289">
        <f>E288*(2-'OHL indexes'!C291/'OHL indexes'!B290)</f>
        <v>4.5369423447738946</v>
      </c>
      <c r="C289">
        <f>E288*(2-'OHL indexes'!E291/'OHL indexes'!B290)</f>
        <v>4.5946254533748032</v>
      </c>
      <c r="D289">
        <f>E288*(2-'OHL indexes'!D291/'OHL indexes'!B290)</f>
        <v>4.49451949148001</v>
      </c>
      <c r="E289">
        <f>Master!N293</f>
        <v>4.5962893035057295</v>
      </c>
    </row>
    <row r="290" spans="1:5" x14ac:dyDescent="0.25">
      <c r="A290" s="1">
        <f>'OHL indexes'!A292</f>
        <v>38489</v>
      </c>
      <c r="B290">
        <f>E289*(2-'OHL indexes'!C292/'OHL indexes'!B291)</f>
        <v>4.5628251766095511</v>
      </c>
      <c r="C290">
        <f>E289*(2-'OHL indexes'!E292/'OHL indexes'!B291)</f>
        <v>4.8092161962496807</v>
      </c>
      <c r="D290">
        <f>E289*(2-'OHL indexes'!D292/'OHL indexes'!B291)</f>
        <v>4.4051288970465743</v>
      </c>
      <c r="E290">
        <f>Master!N294</f>
        <v>4.764249925601284</v>
      </c>
    </row>
    <row r="291" spans="1:5" x14ac:dyDescent="0.25">
      <c r="A291" s="1">
        <f>'OHL indexes'!A293</f>
        <v>38490</v>
      </c>
      <c r="B291">
        <f>E290*(2-'OHL indexes'!C293/'OHL indexes'!B292)</f>
        <v>4.8692735506359064</v>
      </c>
      <c r="C291">
        <f>E290*(2-'OHL indexes'!E293/'OHL indexes'!B292)</f>
        <v>4.9806619573417317</v>
      </c>
      <c r="D291">
        <f>E290*(2-'OHL indexes'!D293/'OHL indexes'!B292)</f>
        <v>4.8692735506359064</v>
      </c>
      <c r="E291">
        <f>Master!N295</f>
        <v>4.9745011856332289</v>
      </c>
    </row>
    <row r="292" spans="1:5" x14ac:dyDescent="0.25">
      <c r="A292" s="1">
        <f>'OHL indexes'!A294</f>
        <v>38491</v>
      </c>
      <c r="B292">
        <f>E291*(2-'OHL indexes'!C294/'OHL indexes'!B293)</f>
        <v>5.0118863219201764</v>
      </c>
      <c r="C292">
        <f>E291*(2-'OHL indexes'!E294/'OHL indexes'!B293)</f>
        <v>5.0641633757805504</v>
      </c>
      <c r="D292">
        <f>E291*(2-'OHL indexes'!D294/'OHL indexes'!B293)</f>
        <v>4.9616557154730598</v>
      </c>
      <c r="E292">
        <f>Master!N296</f>
        <v>5.0639693431154074</v>
      </c>
    </row>
    <row r="293" spans="1:5" x14ac:dyDescent="0.25">
      <c r="A293" s="1">
        <f>'OHL indexes'!A295</f>
        <v>38492</v>
      </c>
      <c r="B293">
        <f>E292*(2-'OHL indexes'!C295/'OHL indexes'!B294)</f>
        <v>5.0385895653835382</v>
      </c>
      <c r="C293">
        <f>E292*(2-'OHL indexes'!E295/'OHL indexes'!B294)</f>
        <v>5.1320350995894675</v>
      </c>
      <c r="D293">
        <f>E292*(2-'OHL indexes'!D295/'OHL indexes'!B294)</f>
        <v>4.9863926686095228</v>
      </c>
      <c r="E293">
        <f>Master!N297</f>
        <v>5.1326414249419985</v>
      </c>
    </row>
    <row r="294" spans="1:5" x14ac:dyDescent="0.25">
      <c r="A294" s="1">
        <f>'OHL indexes'!A296</f>
        <v>38495</v>
      </c>
      <c r="B294">
        <f>E293*(2-'OHL indexes'!C296/'OHL indexes'!B295)</f>
        <v>5.0826812111237274</v>
      </c>
      <c r="C294">
        <f>E293*(2-'OHL indexes'!E296/'OHL indexes'!B295)</f>
        <v>5.2651060239579399</v>
      </c>
      <c r="D294">
        <f>E293*(2-'OHL indexes'!D296/'OHL indexes'!B295)</f>
        <v>5.0826812111237274</v>
      </c>
      <c r="E294">
        <f>Master!N298</f>
        <v>5.2398793659613432</v>
      </c>
    </row>
    <row r="295" spans="1:5" x14ac:dyDescent="0.25">
      <c r="A295" s="1">
        <f>'OHL indexes'!A297</f>
        <v>38496</v>
      </c>
      <c r="B295">
        <f>E294*(2-'OHL indexes'!C297/'OHL indexes'!B296)</f>
        <v>5.2198247291665503</v>
      </c>
      <c r="C295">
        <f>E294*(2-'OHL indexes'!E297/'OHL indexes'!B296)</f>
        <v>5.2769218258085493</v>
      </c>
      <c r="D295">
        <f>E294*(2-'OHL indexes'!D297/'OHL indexes'!B296)</f>
        <v>5.2198247291665503</v>
      </c>
      <c r="E295">
        <f>Master!N299</f>
        <v>5.2679115389151772</v>
      </c>
    </row>
    <row r="296" spans="1:5" x14ac:dyDescent="0.25">
      <c r="A296" s="1">
        <f>'OHL indexes'!A298</f>
        <v>38497</v>
      </c>
      <c r="B296">
        <f>E295*(2-'OHL indexes'!C298/'OHL indexes'!B297)</f>
        <v>5.2535661938751126</v>
      </c>
      <c r="C296">
        <f>E295*(2-'OHL indexes'!E298/'OHL indexes'!B297)</f>
        <v>5.2535661938751126</v>
      </c>
      <c r="D296">
        <f>E295*(2-'OHL indexes'!D298/'OHL indexes'!B297)</f>
        <v>5.1914028113966255</v>
      </c>
      <c r="E296">
        <f>Master!N300</f>
        <v>5.2224584542241459</v>
      </c>
    </row>
    <row r="297" spans="1:5" x14ac:dyDescent="0.25">
      <c r="A297" s="1">
        <f>'OHL indexes'!A299</f>
        <v>38498</v>
      </c>
      <c r="B297">
        <f>E296*(2-'OHL indexes'!C299/'OHL indexes'!B298)</f>
        <v>5.275273031775356</v>
      </c>
      <c r="C297">
        <f>E296*(2-'OHL indexes'!E299/'OHL indexes'!B298)</f>
        <v>5.4041358002368787</v>
      </c>
      <c r="D297">
        <f>E296*(2-'OHL indexes'!D299/'OHL indexes'!B298)</f>
        <v>5.2644947324208085</v>
      </c>
      <c r="E297">
        <f>Master!N301</f>
        <v>5.390958515652498</v>
      </c>
    </row>
    <row r="298" spans="1:5" x14ac:dyDescent="0.25">
      <c r="A298" s="1">
        <f>'OHL indexes'!A300</f>
        <v>38499</v>
      </c>
      <c r="B298">
        <f>E297*(2-'OHL indexes'!C300/'OHL indexes'!B299)</f>
        <v>5.390958515652498</v>
      </c>
      <c r="C298">
        <f>E297*(2-'OHL indexes'!E300/'OHL indexes'!B299)</f>
        <v>5.390958515652498</v>
      </c>
      <c r="D298">
        <f>E297*(2-'OHL indexes'!D300/'OHL indexes'!B299)</f>
        <v>5.3399433502012581</v>
      </c>
      <c r="E298">
        <f>Master!N302</f>
        <v>5.3706854199471596</v>
      </c>
    </row>
    <row r="299" spans="1:5" x14ac:dyDescent="0.25">
      <c r="A299" s="1">
        <f>'OHL indexes'!A301</f>
        <v>38503</v>
      </c>
      <c r="B299">
        <f>E298*(2-'OHL indexes'!C301/'OHL indexes'!B300)</f>
        <v>5.346980636222515</v>
      </c>
      <c r="C299">
        <f>E298*(2-'OHL indexes'!E301/'OHL indexes'!B300)</f>
        <v>5.3719464298920236</v>
      </c>
      <c r="D299">
        <f>E298*(2-'OHL indexes'!D301/'OHL indexes'!B300)</f>
        <v>5.2785563018951951</v>
      </c>
      <c r="E299">
        <f>Master!N303</f>
        <v>5.3231140513179325</v>
      </c>
    </row>
    <row r="300" spans="1:5" x14ac:dyDescent="0.25">
      <c r="A300" s="1">
        <f>'OHL indexes'!A302</f>
        <v>38504</v>
      </c>
      <c r="B300">
        <f>E299*(2-'OHL indexes'!C302/'OHL indexes'!B301)</f>
        <v>5.3639752113126216</v>
      </c>
      <c r="C300">
        <f>E299*(2-'OHL indexes'!E302/'OHL indexes'!B301)</f>
        <v>5.4856324486626837</v>
      </c>
      <c r="D300">
        <f>E299*(2-'OHL indexes'!D302/'OHL indexes'!B301)</f>
        <v>5.3639752113126216</v>
      </c>
      <c r="E300">
        <f>Master!N304</f>
        <v>5.4207860764869364</v>
      </c>
    </row>
    <row r="301" spans="1:5" x14ac:dyDescent="0.25">
      <c r="A301" s="1">
        <f>'OHL indexes'!A303</f>
        <v>38505</v>
      </c>
      <c r="B301">
        <f>E300*(2-'OHL indexes'!C303/'OHL indexes'!B302)</f>
        <v>5.4163147608843474</v>
      </c>
      <c r="C301">
        <f>E300*(2-'OHL indexes'!E303/'OHL indexes'!B302)</f>
        <v>5.4784857535270195</v>
      </c>
      <c r="D301">
        <f>E300*(2-'OHL indexes'!D303/'OHL indexes'!B302)</f>
        <v>5.3888490596244392</v>
      </c>
      <c r="E301">
        <f>Master!N305</f>
        <v>5.4621234187584431</v>
      </c>
    </row>
    <row r="302" spans="1:5" x14ac:dyDescent="0.25">
      <c r="A302" s="1">
        <f>'OHL indexes'!A304</f>
        <v>38506</v>
      </c>
      <c r="B302">
        <f>E301*(2-'OHL indexes'!C304/'OHL indexes'!B303)</f>
        <v>5.4784952792837922</v>
      </c>
      <c r="C302">
        <f>E301*(2-'OHL indexes'!E304/'OHL indexes'!B303)</f>
        <v>5.5954666356366562</v>
      </c>
      <c r="D302">
        <f>E301*(2-'OHL indexes'!D304/'OHL indexes'!B303)</f>
        <v>5.4102294159391002</v>
      </c>
      <c r="E302">
        <f>Master!N306</f>
        <v>5.4636177068881091</v>
      </c>
    </row>
    <row r="303" spans="1:5" x14ac:dyDescent="0.25">
      <c r="A303" s="1">
        <f>'OHL indexes'!A305</f>
        <v>38509</v>
      </c>
      <c r="B303">
        <f>E302*(2-'OHL indexes'!C305/'OHL indexes'!B304)</f>
        <v>5.4222116144906627</v>
      </c>
      <c r="C303">
        <f>E302*(2-'OHL indexes'!E305/'OHL indexes'!B304)</f>
        <v>5.5970276828838763</v>
      </c>
      <c r="D303">
        <f>E302*(2-'OHL indexes'!D305/'OHL indexes'!B304)</f>
        <v>5.3963544861171</v>
      </c>
      <c r="E303">
        <f>Master!N307</f>
        <v>5.5647457647698095</v>
      </c>
    </row>
    <row r="304" spans="1:5" x14ac:dyDescent="0.25">
      <c r="A304" s="1">
        <f>'OHL indexes'!A306</f>
        <v>38510</v>
      </c>
      <c r="B304">
        <f>E303*(2-'OHL indexes'!C306/'OHL indexes'!B305)</f>
        <v>5.5798135641197257</v>
      </c>
      <c r="C304">
        <f>E303*(2-'OHL indexes'!E306/'OHL indexes'!B305)</f>
        <v>5.6853321202468612</v>
      </c>
      <c r="D304">
        <f>E303*(2-'OHL indexes'!D306/'OHL indexes'!B305)</f>
        <v>5.5498113251228771</v>
      </c>
      <c r="E304">
        <f>Master!N308</f>
        <v>5.6519931581868219</v>
      </c>
    </row>
    <row r="305" spans="1:5" x14ac:dyDescent="0.25">
      <c r="A305" s="1">
        <f>'OHL indexes'!A307</f>
        <v>38511</v>
      </c>
      <c r="B305">
        <f>E304*(2-'OHL indexes'!C307/'OHL indexes'!B306)</f>
        <v>5.6231968179673668</v>
      </c>
      <c r="C305">
        <f>E304*(2-'OHL indexes'!E307/'OHL indexes'!B306)</f>
        <v>5.6940488345088625</v>
      </c>
      <c r="D305">
        <f>E304*(2-'OHL indexes'!D307/'OHL indexes'!B306)</f>
        <v>5.5767668451593861</v>
      </c>
      <c r="E305">
        <f>Master!N309</f>
        <v>5.6234535620306918</v>
      </c>
    </row>
    <row r="306" spans="1:5" x14ac:dyDescent="0.25">
      <c r="A306" s="1">
        <f>'OHL indexes'!A308</f>
        <v>38512</v>
      </c>
      <c r="B306">
        <f>E305*(2-'OHL indexes'!C308/'OHL indexes'!B307)</f>
        <v>5.55218951416769</v>
      </c>
      <c r="C306">
        <f>E305*(2-'OHL indexes'!E308/'OHL indexes'!B307)</f>
        <v>5.6848413710953576</v>
      </c>
      <c r="D306">
        <f>E305*(2-'OHL indexes'!D308/'OHL indexes'!B307)</f>
        <v>5.5283977345039519</v>
      </c>
      <c r="E306">
        <f>Master!N310</f>
        <v>5.661532507577836</v>
      </c>
    </row>
    <row r="307" spans="1:5" x14ac:dyDescent="0.25">
      <c r="A307" s="1">
        <f>'OHL indexes'!A309</f>
        <v>38513</v>
      </c>
      <c r="B307">
        <f>E306*(2-'OHL indexes'!C309/'OHL indexes'!B308)</f>
        <v>5.6317246868060149</v>
      </c>
      <c r="C307">
        <f>E306*(2-'OHL indexes'!E309/'OHL indexes'!B308)</f>
        <v>5.6750322283027135</v>
      </c>
      <c r="D307">
        <f>E306*(2-'OHL indexes'!D309/'OHL indexes'!B308)</f>
        <v>5.5958466372912188</v>
      </c>
      <c r="E307">
        <f>Master!N311</f>
        <v>5.6542254898541389</v>
      </c>
    </row>
    <row r="308" spans="1:5" x14ac:dyDescent="0.25">
      <c r="A308" s="1">
        <f>'OHL indexes'!A310</f>
        <v>38516</v>
      </c>
      <c r="B308">
        <f>E307*(2-'OHL indexes'!C310/'OHL indexes'!B309)</f>
        <v>5.646786357176917</v>
      </c>
      <c r="C308">
        <f>E307*(2-'OHL indexes'!E310/'OHL indexes'!B309)</f>
        <v>5.8822273372488594</v>
      </c>
      <c r="D308">
        <f>E307*(2-'OHL indexes'!D310/'OHL indexes'!B309)</f>
        <v>5.5929156580649977</v>
      </c>
      <c r="E308">
        <f>Master!N312</f>
        <v>5.8396073041837759</v>
      </c>
    </row>
    <row r="309" spans="1:5" x14ac:dyDescent="0.25">
      <c r="A309" s="1">
        <f>'OHL indexes'!A311</f>
        <v>38517</v>
      </c>
      <c r="B309">
        <f>E308*(2-'OHL indexes'!C311/'OHL indexes'!B310)</f>
        <v>5.7994513034565953</v>
      </c>
      <c r="C309">
        <f>E308*(2-'OHL indexes'!E311/'OHL indexes'!B310)</f>
        <v>5.9457206207756554</v>
      </c>
      <c r="D309">
        <f>E308*(2-'OHL indexes'!D311/'OHL indexes'!B310)</f>
        <v>5.7851438305332552</v>
      </c>
      <c r="E309">
        <f>Master!N313</f>
        <v>5.9068850164064761</v>
      </c>
    </row>
    <row r="310" spans="1:5" x14ac:dyDescent="0.25">
      <c r="A310" s="1">
        <f>'OHL indexes'!A312</f>
        <v>38518</v>
      </c>
      <c r="B310">
        <f>E309*(2-'OHL indexes'!C312/'OHL indexes'!B311)</f>
        <v>5.5270283861892846</v>
      </c>
      <c r="C310">
        <f>E309*(2-'OHL indexes'!E312/'OHL indexes'!B311)</f>
        <v>5.6435179471272781</v>
      </c>
      <c r="D310">
        <f>E309*(2-'OHL indexes'!D312/'OHL indexes'!B311)</f>
        <v>5.4855894053585583</v>
      </c>
      <c r="E310">
        <f>Master!N314</f>
        <v>5.6147686643213115</v>
      </c>
    </row>
    <row r="311" spans="1:5" x14ac:dyDescent="0.25">
      <c r="A311" s="1">
        <f>'OHL indexes'!A313</f>
        <v>38519</v>
      </c>
      <c r="B311">
        <f>E310*(2-'OHL indexes'!C313/'OHL indexes'!B312)</f>
        <v>5.5319581011853236</v>
      </c>
      <c r="C311">
        <f>E310*(2-'OHL indexes'!E313/'OHL indexes'!B312)</f>
        <v>5.6460181753715446</v>
      </c>
      <c r="D311">
        <f>E310*(2-'OHL indexes'!D313/'OHL indexes'!B312)</f>
        <v>5.1279513067205373</v>
      </c>
      <c r="E311">
        <f>Master!N315</f>
        <v>5.6467434766239961</v>
      </c>
    </row>
    <row r="312" spans="1:5" x14ac:dyDescent="0.25">
      <c r="A312" s="1">
        <f>'OHL indexes'!A314</f>
        <v>38520</v>
      </c>
      <c r="B312">
        <f>E311*(2-'OHL indexes'!C314/'OHL indexes'!B313)</f>
        <v>5.6892854653301548</v>
      </c>
      <c r="C312">
        <f>E311*(2-'OHL indexes'!E314/'OHL indexes'!B313)</f>
        <v>5.6892854653301548</v>
      </c>
      <c r="D312">
        <f>E311*(2-'OHL indexes'!D314/'OHL indexes'!B313)</f>
        <v>5.5495342867622792</v>
      </c>
      <c r="E312">
        <f>Master!N316</f>
        <v>5.591843085331516</v>
      </c>
    </row>
    <row r="313" spans="1:5" x14ac:dyDescent="0.25">
      <c r="A313" s="1">
        <f>'OHL indexes'!A315</f>
        <v>38523</v>
      </c>
      <c r="B313">
        <f>E312*(2-'OHL indexes'!C315/'OHL indexes'!B314)</f>
        <v>5.4887308963080566</v>
      </c>
      <c r="C313">
        <f>E312*(2-'OHL indexes'!E315/'OHL indexes'!B314)</f>
        <v>5.6202594916556317</v>
      </c>
      <c r="D313">
        <f>E312*(2-'OHL indexes'!D315/'OHL indexes'!B314)</f>
        <v>5.4887308963080566</v>
      </c>
      <c r="E313">
        <f>Master!N317</f>
        <v>5.5896279821945853</v>
      </c>
    </row>
    <row r="314" spans="1:5" x14ac:dyDescent="0.25">
      <c r="A314" s="1">
        <f>'OHL indexes'!A316</f>
        <v>38524</v>
      </c>
      <c r="B314">
        <f>E313*(2-'OHL indexes'!C316/'OHL indexes'!B315)</f>
        <v>5.647489559983665</v>
      </c>
      <c r="C314">
        <f>E313*(2-'OHL indexes'!E316/'OHL indexes'!B315)</f>
        <v>5.6798956000509149</v>
      </c>
      <c r="D314">
        <f>E313*(2-'OHL indexes'!D316/'OHL indexes'!B315)</f>
        <v>5.647489559983665</v>
      </c>
      <c r="E314">
        <f>Master!N318</f>
        <v>5.6806172861691762</v>
      </c>
    </row>
    <row r="315" spans="1:5" x14ac:dyDescent="0.25">
      <c r="A315" s="1">
        <f>'OHL indexes'!A317</f>
        <v>38525</v>
      </c>
      <c r="B315">
        <f>E314*(2-'OHL indexes'!C317/'OHL indexes'!B316)</f>
        <v>5.6349519397261378</v>
      </c>
      <c r="C315">
        <f>E314*(2-'OHL indexes'!E317/'OHL indexes'!B316)</f>
        <v>5.6852773619165902</v>
      </c>
      <c r="D315">
        <f>E314*(2-'OHL indexes'!D317/'OHL indexes'!B316)</f>
        <v>5.6037082851373903</v>
      </c>
      <c r="E315">
        <f>Master!N319</f>
        <v>5.6708150004828246</v>
      </c>
    </row>
    <row r="316" spans="1:5" x14ac:dyDescent="0.25">
      <c r="A316" s="1">
        <f>'OHL indexes'!A318</f>
        <v>38526</v>
      </c>
      <c r="B316">
        <f>E315*(2-'OHL indexes'!C318/'OHL indexes'!B317)</f>
        <v>5.6569077929160869</v>
      </c>
      <c r="C316">
        <f>E315*(2-'OHL indexes'!E318/'OHL indexes'!B317)</f>
        <v>5.6928343612799184</v>
      </c>
      <c r="D316">
        <f>E315*(2-'OHL indexes'!D318/'OHL indexes'!B317)</f>
        <v>5.6335187828889355</v>
      </c>
      <c r="E316">
        <f>Master!N320</f>
        <v>5.6721277817499995</v>
      </c>
    </row>
    <row r="317" spans="1:5" x14ac:dyDescent="0.25">
      <c r="A317" s="1">
        <f>'OHL indexes'!A319</f>
        <v>38527</v>
      </c>
      <c r="B317">
        <f>E316*(2-'OHL indexes'!C319/'OHL indexes'!B318)</f>
        <v>5.6424842997824243</v>
      </c>
      <c r="C317">
        <f>E316*(2-'OHL indexes'!E319/'OHL indexes'!B318)</f>
        <v>5.7018762719646476</v>
      </c>
      <c r="D317">
        <f>E316*(2-'OHL indexes'!D319/'OHL indexes'!B318)</f>
        <v>5.5177271939938315</v>
      </c>
      <c r="E317">
        <f>Master!N321</f>
        <v>5.5184479385063874</v>
      </c>
    </row>
    <row r="318" spans="1:5" x14ac:dyDescent="0.25">
      <c r="A318" s="1">
        <f>'OHL indexes'!A320</f>
        <v>38530</v>
      </c>
      <c r="B318">
        <f>E317*(2-'OHL indexes'!C320/'OHL indexes'!B319)</f>
        <v>5.5818326686739761</v>
      </c>
      <c r="C318">
        <f>E317*(2-'OHL indexes'!E320/'OHL indexes'!B319)</f>
        <v>5.5945626578469936</v>
      </c>
      <c r="D318">
        <f>E317*(2-'OHL indexes'!D320/'OHL indexes'!B319)</f>
        <v>5.5314431433769125</v>
      </c>
      <c r="E318">
        <f>Master!N322</f>
        <v>5.5913508157771572</v>
      </c>
    </row>
    <row r="319" spans="1:5" x14ac:dyDescent="0.25">
      <c r="A319" s="1">
        <f>'OHL indexes'!A321</f>
        <v>38531</v>
      </c>
      <c r="B319">
        <f>E318*(2-'OHL indexes'!C321/'OHL indexes'!B320)</f>
        <v>5.6545297520390072</v>
      </c>
      <c r="C319">
        <f>E318*(2-'OHL indexes'!E321/'OHL indexes'!B320)</f>
        <v>5.7393632326218009</v>
      </c>
      <c r="D319">
        <f>E318*(2-'OHL indexes'!D321/'OHL indexes'!B320)</f>
        <v>5.6545297520390072</v>
      </c>
      <c r="E319">
        <f>Master!N323</f>
        <v>5.6999001486227492</v>
      </c>
    </row>
    <row r="320" spans="1:5" x14ac:dyDescent="0.25">
      <c r="A320" s="1">
        <f>'OHL indexes'!A322</f>
        <v>38532</v>
      </c>
      <c r="B320">
        <f>E319*(2-'OHL indexes'!C322/'OHL indexes'!B321)</f>
        <v>5.6402432715991049</v>
      </c>
      <c r="C320">
        <f>E319*(2-'OHL indexes'!E322/'OHL indexes'!B321)</f>
        <v>5.6872148370911431</v>
      </c>
      <c r="D320">
        <f>E319*(2-'OHL indexes'!D322/'OHL indexes'!B321)</f>
        <v>5.6117007376525851</v>
      </c>
      <c r="E320">
        <f>Master!N324</f>
        <v>5.6134551969551012</v>
      </c>
    </row>
    <row r="321" spans="1:5" x14ac:dyDescent="0.25">
      <c r="A321" s="1">
        <f>'OHL indexes'!A323</f>
        <v>38533</v>
      </c>
      <c r="B321">
        <f>E320*(2-'OHL indexes'!C323/'OHL indexes'!B322)</f>
        <v>5.6365870447485209</v>
      </c>
      <c r="C321">
        <f>E320*(2-'OHL indexes'!E323/'OHL indexes'!B322)</f>
        <v>5.6365870447485209</v>
      </c>
      <c r="D321">
        <f>E320*(2-'OHL indexes'!D323/'OHL indexes'!B322)</f>
        <v>5.5493475147341318</v>
      </c>
      <c r="E321">
        <f>Master!N325</f>
        <v>5.5932409951387179</v>
      </c>
    </row>
    <row r="322" spans="1:5" x14ac:dyDescent="0.25">
      <c r="A322" s="1">
        <f>'OHL indexes'!A324</f>
        <v>38534</v>
      </c>
      <c r="B322">
        <f>E321*(2-'OHL indexes'!C324/'OHL indexes'!B323)</f>
        <v>5.6319884435394547</v>
      </c>
      <c r="C322">
        <f>E321*(2-'OHL indexes'!E324/'OHL indexes'!B323)</f>
        <v>5.6319884435394547</v>
      </c>
      <c r="D322">
        <f>E321*(2-'OHL indexes'!D324/'OHL indexes'!B323)</f>
        <v>5.5948641110592261</v>
      </c>
      <c r="E322">
        <f>Master!N326</f>
        <v>5.6004124181494266</v>
      </c>
    </row>
    <row r="323" spans="1:5" x14ac:dyDescent="0.25">
      <c r="A323" s="1">
        <f>'OHL indexes'!A325</f>
        <v>38538</v>
      </c>
      <c r="B323">
        <f>E322*(2-'OHL indexes'!C325/'OHL indexes'!B324)</f>
        <v>5.5614495518129639</v>
      </c>
      <c r="C323">
        <f>E322*(2-'OHL indexes'!E325/'OHL indexes'!B324)</f>
        <v>5.6958190497488932</v>
      </c>
      <c r="D323">
        <f>E322*(2-'OHL indexes'!D325/'OHL indexes'!B324)</f>
        <v>5.5200335221560302</v>
      </c>
      <c r="E323">
        <f>Master!N327</f>
        <v>5.6988579560175383</v>
      </c>
    </row>
    <row r="324" spans="1:5" x14ac:dyDescent="0.25">
      <c r="A324" s="1">
        <f>'OHL indexes'!A326</f>
        <v>38539</v>
      </c>
      <c r="B324">
        <f>E323*(2-'OHL indexes'!C326/'OHL indexes'!B325)</f>
        <v>5.6554914463738353</v>
      </c>
      <c r="C324">
        <f>E323*(2-'OHL indexes'!E326/'OHL indexes'!B325)</f>
        <v>5.7345304764029237</v>
      </c>
      <c r="D324">
        <f>E323*(2-'OHL indexes'!D326/'OHL indexes'!B325)</f>
        <v>5.6436252029838698</v>
      </c>
      <c r="E324">
        <f>Master!N328</f>
        <v>5.6444114754506849</v>
      </c>
    </row>
    <row r="325" spans="1:5" x14ac:dyDescent="0.25">
      <c r="A325" s="1">
        <f>'OHL indexes'!A327</f>
        <v>38540</v>
      </c>
      <c r="B325">
        <f>E324*(2-'OHL indexes'!C327/'OHL indexes'!B326)</f>
        <v>5.4403172699486024</v>
      </c>
      <c r="C325">
        <f>E324*(2-'OHL indexes'!E327/'OHL indexes'!B326)</f>
        <v>5.6037447924936465</v>
      </c>
      <c r="D325">
        <f>E324*(2-'OHL indexes'!D327/'OHL indexes'!B326)</f>
        <v>5.3599229872178666</v>
      </c>
      <c r="E325">
        <f>Master!N329</f>
        <v>5.6045241602565099</v>
      </c>
    </row>
    <row r="326" spans="1:5" x14ac:dyDescent="0.25">
      <c r="A326" s="1">
        <f>'OHL indexes'!A328</f>
        <v>38541</v>
      </c>
      <c r="B326">
        <f>E325*(2-'OHL indexes'!C328/'OHL indexes'!B327)</f>
        <v>5.5972445112237565</v>
      </c>
      <c r="C326">
        <f>E325*(2-'OHL indexes'!E328/'OHL indexes'!B327)</f>
        <v>5.8033712870317933</v>
      </c>
      <c r="D326">
        <f>E325*(2-'OHL indexes'!D328/'OHL indexes'!B327)</f>
        <v>5.5972445112237565</v>
      </c>
      <c r="E326">
        <f>Master!N330</f>
        <v>5.7655120886358677</v>
      </c>
    </row>
    <row r="327" spans="1:5" x14ac:dyDescent="0.25">
      <c r="A327" s="1">
        <f>'OHL indexes'!A329</f>
        <v>38544</v>
      </c>
      <c r="B327">
        <f>E326*(2-'OHL indexes'!C329/'OHL indexes'!B328)</f>
        <v>5.9692319649141057</v>
      </c>
      <c r="C327">
        <f>E326*(2-'OHL indexes'!E329/'OHL indexes'!B328)</f>
        <v>5.9692319649141057</v>
      </c>
      <c r="D327">
        <f>E326*(2-'OHL indexes'!D329/'OHL indexes'!B328)</f>
        <v>5.8044963663041775</v>
      </c>
      <c r="E327">
        <f>Master!N331</f>
        <v>5.84974938321034</v>
      </c>
    </row>
    <row r="328" spans="1:5" x14ac:dyDescent="0.25">
      <c r="A328" s="1">
        <f>'OHL indexes'!A330</f>
        <v>38545</v>
      </c>
      <c r="B328">
        <f>E327*(2-'OHL indexes'!C330/'OHL indexes'!B329)</f>
        <v>5.8970424190796935</v>
      </c>
      <c r="C328">
        <f>E327*(2-'OHL indexes'!E330/'OHL indexes'!B329)</f>
        <v>5.9228660466823522</v>
      </c>
      <c r="D328">
        <f>E327*(2-'OHL indexes'!D330/'OHL indexes'!B329)</f>
        <v>5.8313148703236291</v>
      </c>
      <c r="E328">
        <f>Master!N332</f>
        <v>5.9236762704959292</v>
      </c>
    </row>
    <row r="329" spans="1:5" x14ac:dyDescent="0.25">
      <c r="A329" s="1">
        <f>'OHL indexes'!A331</f>
        <v>38546</v>
      </c>
      <c r="B329">
        <f>E328*(2-'OHL indexes'!C331/'OHL indexes'!B330)</f>
        <v>5.9422836767821376</v>
      </c>
      <c r="C329">
        <f>E328*(2-'OHL indexes'!E331/'OHL indexes'!B330)</f>
        <v>6.028630890626471</v>
      </c>
      <c r="D329">
        <f>E328*(2-'OHL indexes'!D331/'OHL indexes'!B330)</f>
        <v>5.9065649117644066</v>
      </c>
      <c r="E329">
        <f>Master!N333</f>
        <v>6.0294533253963838</v>
      </c>
    </row>
    <row r="330" spans="1:5" x14ac:dyDescent="0.25">
      <c r="A330" s="1">
        <f>'OHL indexes'!A332</f>
        <v>38547</v>
      </c>
      <c r="B330">
        <f>E329*(2-'OHL indexes'!C332/'OHL indexes'!B331)</f>
        <v>6.0660750844972471</v>
      </c>
      <c r="C330">
        <f>E329*(2-'OHL indexes'!E332/'OHL indexes'!B331)</f>
        <v>6.1145949788386869</v>
      </c>
      <c r="D330">
        <f>E329*(2-'OHL indexes'!D332/'OHL indexes'!B331)</f>
        <v>6.0197182897592061</v>
      </c>
      <c r="E330">
        <f>Master!N334</f>
        <v>6.1123538564438649</v>
      </c>
    </row>
    <row r="331" spans="1:5" x14ac:dyDescent="0.25">
      <c r="A331" s="1">
        <f>'OHL indexes'!A333</f>
        <v>38548</v>
      </c>
      <c r="B331">
        <f>E330*(2-'OHL indexes'!C333/'OHL indexes'!B332)</f>
        <v>6.1154991852954614</v>
      </c>
      <c r="C331">
        <f>E330*(2-'OHL indexes'!E333/'OHL indexes'!B332)</f>
        <v>6.2360954565142794</v>
      </c>
      <c r="D331">
        <f>E330*(2-'OHL indexes'!D333/'OHL indexes'!B332)</f>
        <v>6.1154991852954614</v>
      </c>
      <c r="E331">
        <f>Master!N335</f>
        <v>6.167324981592988</v>
      </c>
    </row>
    <row r="332" spans="1:5" x14ac:dyDescent="0.25">
      <c r="A332" s="1">
        <f>'OHL indexes'!A334</f>
        <v>38551</v>
      </c>
      <c r="B332">
        <f>E331*(2-'OHL indexes'!C334/'OHL indexes'!B333)</f>
        <v>6.1244510771667136</v>
      </c>
      <c r="C332">
        <f>E331*(2-'OHL indexes'!E334/'OHL indexes'!B333)</f>
        <v>6.2082720610058271</v>
      </c>
      <c r="D332">
        <f>E331*(2-'OHL indexes'!D334/'OHL indexes'!B333)</f>
        <v>6.1244510771667136</v>
      </c>
      <c r="E332">
        <f>Master!N336</f>
        <v>6.186165339923428</v>
      </c>
    </row>
    <row r="333" spans="1:5" x14ac:dyDescent="0.25">
      <c r="A333" s="1">
        <f>'OHL indexes'!A335</f>
        <v>38552</v>
      </c>
      <c r="B333">
        <f>E332*(2-'OHL indexes'!C335/'OHL indexes'!B334)</f>
        <v>6.1616124933865288</v>
      </c>
      <c r="C333">
        <f>E332*(2-'OHL indexes'!E335/'OHL indexes'!B334)</f>
        <v>6.2894153550000187</v>
      </c>
      <c r="D333">
        <f>E332*(2-'OHL indexes'!D335/'OHL indexes'!B334)</f>
        <v>6.1616124933865288</v>
      </c>
      <c r="E333">
        <f>Master!N337</f>
        <v>6.290303525949251</v>
      </c>
    </row>
    <row r="334" spans="1:5" x14ac:dyDescent="0.25">
      <c r="A334" s="1">
        <f>'OHL indexes'!A336</f>
        <v>38553</v>
      </c>
      <c r="B334">
        <f>E333*(2-'OHL indexes'!C336/'OHL indexes'!B335)</f>
        <v>6.2355617620035124</v>
      </c>
      <c r="C334">
        <f>E333*(2-'OHL indexes'!E336/'OHL indexes'!B335)</f>
        <v>6.3599746467498557</v>
      </c>
      <c r="D334">
        <f>E333*(2-'OHL indexes'!D336/'OHL indexes'!B335)</f>
        <v>6.2106796583409833</v>
      </c>
      <c r="E334">
        <f>Master!N338</f>
        <v>6.3453802051823693</v>
      </c>
    </row>
    <row r="335" spans="1:5" x14ac:dyDescent="0.25">
      <c r="A335" s="1">
        <f>'OHL indexes'!A337</f>
        <v>38554</v>
      </c>
      <c r="B335">
        <f>E334*(2-'OHL indexes'!C337/'OHL indexes'!B336)</f>
        <v>6.3025293548919921</v>
      </c>
      <c r="C335">
        <f>E334*(2-'OHL indexes'!E337/'OHL indexes'!B336)</f>
        <v>6.4605328357418621</v>
      </c>
      <c r="D335">
        <f>E334*(2-'OHL indexes'!D337/'OHL indexes'!B336)</f>
        <v>6.2611164978469178</v>
      </c>
      <c r="E335">
        <f>Master!N339</f>
        <v>6.3859945323093639</v>
      </c>
    </row>
    <row r="336" spans="1:5" x14ac:dyDescent="0.25">
      <c r="A336" s="1">
        <f>'OHL indexes'!A338</f>
        <v>38555</v>
      </c>
      <c r="B336">
        <f>E335*(2-'OHL indexes'!C338/'OHL indexes'!B337)</f>
        <v>6.4116721222800042</v>
      </c>
      <c r="C336">
        <f>E335*(2-'OHL indexes'!E338/'OHL indexes'!B337)</f>
        <v>6.5400605598459789</v>
      </c>
      <c r="D336">
        <f>E335*(2-'OHL indexes'!D338/'OHL indexes'!B337)</f>
        <v>6.4116721222800042</v>
      </c>
      <c r="E336">
        <f>Master!N340</f>
        <v>6.4814055574886211</v>
      </c>
    </row>
    <row r="337" spans="1:5" x14ac:dyDescent="0.25">
      <c r="A337" s="1">
        <f>'OHL indexes'!A339</f>
        <v>38558</v>
      </c>
      <c r="B337">
        <f>E336*(2-'OHL indexes'!C339/'OHL indexes'!B338)</f>
        <v>6.4648774836949459</v>
      </c>
      <c r="C337">
        <f>E336*(2-'OHL indexes'!E339/'OHL indexes'!B338)</f>
        <v>6.4648774836949459</v>
      </c>
      <c r="D337">
        <f>E336*(2-'OHL indexes'!D339/'OHL indexes'!B338)</f>
        <v>6.4234261638976458</v>
      </c>
      <c r="E337">
        <f>Master!N341</f>
        <v>6.4408442443823679</v>
      </c>
    </row>
    <row r="338" spans="1:5" x14ac:dyDescent="0.25">
      <c r="A338" s="1">
        <f>'OHL indexes'!A340</f>
        <v>38559</v>
      </c>
      <c r="B338">
        <f>E337*(2-'OHL indexes'!C340/'OHL indexes'!B339)</f>
        <v>6.4680251217463125</v>
      </c>
      <c r="C338">
        <f>E337*(2-'OHL indexes'!E340/'OHL indexes'!B339)</f>
        <v>6.4685399430280626</v>
      </c>
      <c r="D338">
        <f>E337*(2-'OHL indexes'!D340/'OHL indexes'!B339)</f>
        <v>6.3933804996608252</v>
      </c>
      <c r="E338">
        <f>Master!N342</f>
        <v>6.4006395690663123</v>
      </c>
    </row>
    <row r="339" spans="1:5" x14ac:dyDescent="0.25">
      <c r="A339" s="1">
        <f>'OHL indexes'!A341</f>
        <v>38560</v>
      </c>
      <c r="B339">
        <f>E338*(2-'OHL indexes'!C341/'OHL indexes'!B340)</f>
        <v>6.4324452808818569</v>
      </c>
      <c r="C339">
        <f>E338*(2-'OHL indexes'!E341/'OHL indexes'!B340)</f>
        <v>6.4647936336085321</v>
      </c>
      <c r="D339">
        <f>E338*(2-'OHL indexes'!D341/'OHL indexes'!B340)</f>
        <v>6.4144514453982016</v>
      </c>
      <c r="E339">
        <f>Master!N343</f>
        <v>6.4657552562833702</v>
      </c>
    </row>
    <row r="340" spans="1:5" x14ac:dyDescent="0.25">
      <c r="A340" s="1">
        <f>'OHL indexes'!A342</f>
        <v>38561</v>
      </c>
      <c r="B340">
        <f>E339*(2-'OHL indexes'!C342/'OHL indexes'!B341)</f>
        <v>6.4780283561420573</v>
      </c>
      <c r="C340">
        <f>E339*(2-'OHL indexes'!E342/'OHL indexes'!B341)</f>
        <v>6.5968928710118977</v>
      </c>
      <c r="D340">
        <f>E339*(2-'OHL indexes'!D342/'OHL indexes'!B341)</f>
        <v>6.4723043410851977</v>
      </c>
      <c r="E340">
        <f>Master!N344</f>
        <v>6.5568327391034433</v>
      </c>
    </row>
    <row r="341" spans="1:5" x14ac:dyDescent="0.25">
      <c r="A341" s="1">
        <f>'OHL indexes'!A343</f>
        <v>38562</v>
      </c>
      <c r="B341">
        <f>E340*(2-'OHL indexes'!C343/'OHL indexes'!B342)</f>
        <v>6.5239764951919303</v>
      </c>
      <c r="C341">
        <f>E340*(2-'OHL indexes'!E343/'OHL indexes'!B342)</f>
        <v>6.5461540743765019</v>
      </c>
      <c r="D341">
        <f>E340*(2-'OHL indexes'!D343/'OHL indexes'!B342)</f>
        <v>6.4644724138517935</v>
      </c>
      <c r="E341">
        <f>Master!N345</f>
        <v>6.4654483196320012</v>
      </c>
    </row>
    <row r="342" spans="1:5" x14ac:dyDescent="0.25">
      <c r="A342" s="1">
        <f>'OHL indexes'!A344</f>
        <v>38565</v>
      </c>
      <c r="B342">
        <f>E341*(2-'OHL indexes'!C344/'OHL indexes'!B343)</f>
        <v>6.4180890903467294</v>
      </c>
      <c r="C342">
        <f>E341*(2-'OHL indexes'!E344/'OHL indexes'!B343)</f>
        <v>6.4474067560698627</v>
      </c>
      <c r="D342">
        <f>E341*(2-'OHL indexes'!D344/'OHL indexes'!B343)</f>
        <v>6.3680647550153422</v>
      </c>
      <c r="E342">
        <f>Master!N346</f>
        <v>6.3919019400050479</v>
      </c>
    </row>
    <row r="343" spans="1:5" x14ac:dyDescent="0.25">
      <c r="A343" s="1">
        <f>'OHL indexes'!A345</f>
        <v>38566</v>
      </c>
      <c r="B343">
        <f>E342*(2-'OHL indexes'!C345/'OHL indexes'!B344)</f>
        <v>6.4251880783432709</v>
      </c>
      <c r="C343">
        <f>E342*(2-'OHL indexes'!E345/'OHL indexes'!B344)</f>
        <v>6.4508829068275366</v>
      </c>
      <c r="D343">
        <f>E342*(2-'OHL indexes'!D345/'OHL indexes'!B344)</f>
        <v>6.3930254753478133</v>
      </c>
      <c r="E343">
        <f>Master!N347</f>
        <v>6.4224134008824745</v>
      </c>
    </row>
    <row r="344" spans="1:5" x14ac:dyDescent="0.25">
      <c r="A344" s="1">
        <f>'OHL indexes'!A346</f>
        <v>38567</v>
      </c>
      <c r="B344">
        <f>E343*(2-'OHL indexes'!C346/'OHL indexes'!B345)</f>
        <v>6.4007977330947101</v>
      </c>
      <c r="C344">
        <f>E343*(2-'OHL indexes'!E346/'OHL indexes'!B345)</f>
        <v>6.4329701075904504</v>
      </c>
      <c r="D344">
        <f>E343*(2-'OHL indexes'!D346/'OHL indexes'!B345)</f>
        <v>6.3545499139514918</v>
      </c>
      <c r="E344">
        <f>Master!N348</f>
        <v>6.4117252300197842</v>
      </c>
    </row>
    <row r="345" spans="1:5" x14ac:dyDescent="0.25">
      <c r="A345" s="1">
        <f>'OHL indexes'!A347</f>
        <v>38568</v>
      </c>
      <c r="B345">
        <f>E344*(2-'OHL indexes'!C347/'OHL indexes'!B346)</f>
        <v>6.4266609342581917</v>
      </c>
      <c r="C345">
        <f>E344*(2-'OHL indexes'!E347/'OHL indexes'!B346)</f>
        <v>6.4392989134101999</v>
      </c>
      <c r="D345">
        <f>E344*(2-'OHL indexes'!D347/'OHL indexes'!B346)</f>
        <v>6.2960368839797658</v>
      </c>
      <c r="E345">
        <f>Master!N349</f>
        <v>6.2975000878439751</v>
      </c>
    </row>
    <row r="346" spans="1:5" x14ac:dyDescent="0.25">
      <c r="A346" s="1">
        <f>'OHL indexes'!A348</f>
        <v>38569</v>
      </c>
      <c r="B346">
        <f>E345*(2-'OHL indexes'!C348/'OHL indexes'!B347)</f>
        <v>6.2760569993314945</v>
      </c>
      <c r="C346">
        <f>E345*(2-'OHL indexes'!E348/'OHL indexes'!B347)</f>
        <v>6.3241353543515215</v>
      </c>
      <c r="D346">
        <f>E345*(2-'OHL indexes'!D348/'OHL indexes'!B347)</f>
        <v>6.1935546368994912</v>
      </c>
      <c r="E346">
        <f>Master!N350</f>
        <v>6.2568033760844193</v>
      </c>
    </row>
    <row r="347" spans="1:5" x14ac:dyDescent="0.25">
      <c r="A347" s="1">
        <f>'OHL indexes'!A349</f>
        <v>38572</v>
      </c>
      <c r="B347">
        <f>E346*(2-'OHL indexes'!C349/'OHL indexes'!B348)</f>
        <v>6.3354072915157937</v>
      </c>
      <c r="C347">
        <f>E346*(2-'OHL indexes'!E349/'OHL indexes'!B348)</f>
        <v>6.3386025269962403</v>
      </c>
      <c r="D347">
        <f>E346*(2-'OHL indexes'!D349/'OHL indexes'!B348)</f>
        <v>6.2021466536931502</v>
      </c>
      <c r="E347">
        <f>Master!N351</f>
        <v>6.2050047218121316</v>
      </c>
    </row>
    <row r="348" spans="1:5" x14ac:dyDescent="0.25">
      <c r="A348" s="1">
        <f>'OHL indexes'!A350</f>
        <v>38573</v>
      </c>
      <c r="B348">
        <f>E347*(2-'OHL indexes'!C350/'OHL indexes'!B349)</f>
        <v>6.2223701640594058</v>
      </c>
      <c r="C348">
        <f>E347*(2-'OHL indexes'!E350/'OHL indexes'!B349)</f>
        <v>6.4126013593907825</v>
      </c>
      <c r="D348">
        <f>E347*(2-'OHL indexes'!D350/'OHL indexes'!B349)</f>
        <v>6.2223701640594058</v>
      </c>
      <c r="E348">
        <f>Master!N352</f>
        <v>6.412983174790738</v>
      </c>
    </row>
    <row r="349" spans="1:5" x14ac:dyDescent="0.25">
      <c r="A349" s="1">
        <f>'OHL indexes'!A351</f>
        <v>38574</v>
      </c>
      <c r="B349">
        <f>E348*(2-'OHL indexes'!C351/'OHL indexes'!B350)</f>
        <v>6.4473910543655997</v>
      </c>
      <c r="C349">
        <f>E348*(2-'OHL indexes'!E351/'OHL indexes'!B350)</f>
        <v>6.5779674331391851</v>
      </c>
      <c r="D349">
        <f>E348*(2-'OHL indexes'!D351/'OHL indexes'!B350)</f>
        <v>6.3957792350033067</v>
      </c>
      <c r="E349">
        <f>Master!N353</f>
        <v>6.488868989529367</v>
      </c>
    </row>
    <row r="350" spans="1:5" x14ac:dyDescent="0.25">
      <c r="A350" s="1">
        <f>'OHL indexes'!A352</f>
        <v>38575</v>
      </c>
      <c r="B350">
        <f>E349*(2-'OHL indexes'!C352/'OHL indexes'!B351)</f>
        <v>6.496949706380585</v>
      </c>
      <c r="C350">
        <f>E349*(2-'OHL indexes'!E352/'OHL indexes'!B351)</f>
        <v>6.5908854599670033</v>
      </c>
      <c r="D350">
        <f>E349*(2-'OHL indexes'!D352/'OHL indexes'!B351)</f>
        <v>6.468465594766367</v>
      </c>
      <c r="E350">
        <f>Master!N354</f>
        <v>6.5541053460941301</v>
      </c>
    </row>
    <row r="351" spans="1:5" x14ac:dyDescent="0.25">
      <c r="A351" s="1">
        <f>'OHL indexes'!A353</f>
        <v>38576</v>
      </c>
      <c r="B351">
        <f>E350*(2-'OHL indexes'!C353/'OHL indexes'!B352)</f>
        <v>6.5446591386177255</v>
      </c>
      <c r="C351">
        <f>E350*(2-'OHL indexes'!E353/'OHL indexes'!B352)</f>
        <v>6.5629871946677572</v>
      </c>
      <c r="D351">
        <f>E350*(2-'OHL indexes'!D353/'OHL indexes'!B352)</f>
        <v>6.306752333675429</v>
      </c>
      <c r="E351">
        <f>Master!N355</f>
        <v>6.4548400312518428</v>
      </c>
    </row>
    <row r="352" spans="1:5" x14ac:dyDescent="0.25">
      <c r="A352" s="1">
        <f>'OHL indexes'!A354</f>
        <v>38579</v>
      </c>
      <c r="B352">
        <f>E351*(2-'OHL indexes'!C354/'OHL indexes'!B353)</f>
        <v>6.4891132642338487</v>
      </c>
      <c r="C352">
        <f>E351*(2-'OHL indexes'!E354/'OHL indexes'!B353)</f>
        <v>6.5481864601615039</v>
      </c>
      <c r="D352">
        <f>E351*(2-'OHL indexes'!D354/'OHL indexes'!B353)</f>
        <v>6.4441264392893842</v>
      </c>
      <c r="E352">
        <f>Master!N356</f>
        <v>6.5419645378777096</v>
      </c>
    </row>
    <row r="353" spans="1:5" x14ac:dyDescent="0.25">
      <c r="A353" s="1">
        <f>'OHL indexes'!A355</f>
        <v>38580</v>
      </c>
      <c r="B353">
        <f>E352*(2-'OHL indexes'!C355/'OHL indexes'!B354)</f>
        <v>6.5037952980364624</v>
      </c>
      <c r="C353">
        <f>E352*(2-'OHL indexes'!E355/'OHL indexes'!B354)</f>
        <v>6.5313885980892099</v>
      </c>
      <c r="D353">
        <f>E352*(2-'OHL indexes'!D355/'OHL indexes'!B354)</f>
        <v>6.2226346855609149</v>
      </c>
      <c r="E353">
        <f>Master!N357</f>
        <v>6.2543811273787968</v>
      </c>
    </row>
    <row r="354" spans="1:5" x14ac:dyDescent="0.25">
      <c r="A354" s="1">
        <f>'OHL indexes'!A356</f>
        <v>38581</v>
      </c>
      <c r="B354">
        <f>E353*(2-'OHL indexes'!C356/'OHL indexes'!B355)</f>
        <v>6.0205940229570913</v>
      </c>
      <c r="C354">
        <f>E353*(2-'OHL indexes'!E356/'OHL indexes'!B355)</f>
        <v>6.0465192124575609</v>
      </c>
      <c r="D354">
        <f>E353*(2-'OHL indexes'!D356/'OHL indexes'!B355)</f>
        <v>5.9811013504033159</v>
      </c>
      <c r="E354">
        <f>Master!N358</f>
        <v>5.9820646816377163</v>
      </c>
    </row>
    <row r="355" spans="1:5" x14ac:dyDescent="0.25">
      <c r="A355" s="1">
        <f>'OHL indexes'!A357</f>
        <v>38582</v>
      </c>
      <c r="B355">
        <f>E354*(2-'OHL indexes'!C357/'OHL indexes'!B356)</f>
        <v>5.8781535896815855</v>
      </c>
      <c r="C355">
        <f>E354*(2-'OHL indexes'!E357/'OHL indexes'!B356)</f>
        <v>6.0766553826669938</v>
      </c>
      <c r="D355">
        <f>E354*(2-'OHL indexes'!D357/'OHL indexes'!B356)</f>
        <v>5.8781535896815855</v>
      </c>
      <c r="E355">
        <f>Master!N359</f>
        <v>6.0775984815988293</v>
      </c>
    </row>
    <row r="356" spans="1:5" x14ac:dyDescent="0.25">
      <c r="A356" s="1">
        <f>'OHL indexes'!A358</f>
        <v>38583</v>
      </c>
      <c r="B356">
        <f>E355*(2-'OHL indexes'!C358/'OHL indexes'!B357)</f>
        <v>6.1343497498566952</v>
      </c>
      <c r="C356">
        <f>E355*(2-'OHL indexes'!E358/'OHL indexes'!B357)</f>
        <v>6.1343497498566952</v>
      </c>
      <c r="D356">
        <f>E355*(2-'OHL indexes'!D358/'OHL indexes'!B357)</f>
        <v>6.0677874706839381</v>
      </c>
      <c r="E356">
        <f>Master!N360</f>
        <v>6.1259855275562867</v>
      </c>
    </row>
    <row r="357" spans="1:5" x14ac:dyDescent="0.25">
      <c r="A357" s="1">
        <f>'OHL indexes'!A359</f>
        <v>38586</v>
      </c>
      <c r="B357">
        <f>E356*(2-'OHL indexes'!C359/'OHL indexes'!B358)</f>
        <v>6.191639824445331</v>
      </c>
      <c r="C357">
        <f>E356*(2-'OHL indexes'!E359/'OHL indexes'!B358)</f>
        <v>6.1950881592878666</v>
      </c>
      <c r="D357">
        <f>E356*(2-'OHL indexes'!D359/'OHL indexes'!B358)</f>
        <v>6.0841418904812672</v>
      </c>
      <c r="E357">
        <f>Master!N361</f>
        <v>6.1291821878282864</v>
      </c>
    </row>
    <row r="358" spans="1:5" x14ac:dyDescent="0.25">
      <c r="A358" s="1">
        <f>'OHL indexes'!A360</f>
        <v>38587</v>
      </c>
      <c r="B358">
        <f>E357*(2-'OHL indexes'!C360/'OHL indexes'!B359)</f>
        <v>6.0883332924649389</v>
      </c>
      <c r="C358">
        <f>E357*(2-'OHL indexes'!E360/'OHL indexes'!B359)</f>
        <v>6.1454654492600591</v>
      </c>
      <c r="D358">
        <f>E357*(2-'OHL indexes'!D360/'OHL indexes'!B359)</f>
        <v>6.0883332924649389</v>
      </c>
      <c r="E358">
        <f>Master!N362</f>
        <v>6.1464229549735796</v>
      </c>
    </row>
    <row r="359" spans="1:5" x14ac:dyDescent="0.25">
      <c r="A359" s="1">
        <f>'OHL indexes'!A361</f>
        <v>38588</v>
      </c>
      <c r="B359">
        <f>E358*(2-'OHL indexes'!C361/'OHL indexes'!B360)</f>
        <v>6.2022934427199248</v>
      </c>
      <c r="C359">
        <f>E358*(2-'OHL indexes'!E361/'OHL indexes'!B360)</f>
        <v>6.2022934427199248</v>
      </c>
      <c r="D359">
        <f>E358*(2-'OHL indexes'!D361/'OHL indexes'!B360)</f>
        <v>6.127596887010518</v>
      </c>
      <c r="E359">
        <f>Master!N363</f>
        <v>6.193039318816381</v>
      </c>
    </row>
    <row r="360" spans="1:5" x14ac:dyDescent="0.25">
      <c r="A360" s="1">
        <f>'OHL indexes'!A362</f>
        <v>38589</v>
      </c>
      <c r="B360">
        <f>E359*(2-'OHL indexes'!C362/'OHL indexes'!B361)</f>
        <v>6.1686094155494606</v>
      </c>
      <c r="C360">
        <f>E359*(2-'OHL indexes'!E362/'OHL indexes'!B361)</f>
        <v>6.2938816236816724</v>
      </c>
      <c r="D360">
        <f>E359*(2-'OHL indexes'!D362/'OHL indexes'!B361)</f>
        <v>6.1686094155494606</v>
      </c>
      <c r="E360">
        <f>Master!N364</f>
        <v>6.1908773652109828</v>
      </c>
    </row>
    <row r="361" spans="1:5" x14ac:dyDescent="0.25">
      <c r="A361" s="1">
        <f>'OHL indexes'!A363</f>
        <v>38590</v>
      </c>
      <c r="B361">
        <f>E360*(2-'OHL indexes'!C363/'OHL indexes'!B362)</f>
        <v>6.1609943808825181</v>
      </c>
      <c r="C361">
        <f>E360*(2-'OHL indexes'!E363/'OHL indexes'!B362)</f>
        <v>6.1685829374451036</v>
      </c>
      <c r="D361">
        <f>E360*(2-'OHL indexes'!D363/'OHL indexes'!B362)</f>
        <v>6.1603968314279784</v>
      </c>
      <c r="E361">
        <f>Master!N365</f>
        <v>6.1613611283964573</v>
      </c>
    </row>
    <row r="362" spans="1:5" x14ac:dyDescent="0.25">
      <c r="A362" s="1">
        <f>'OHL indexes'!A364</f>
        <v>38593</v>
      </c>
      <c r="B362">
        <f>E361*(2-'OHL indexes'!C364/'OHL indexes'!B363)</f>
        <v>6.1427164301400987</v>
      </c>
      <c r="C362">
        <f>E361*(2-'OHL indexes'!E364/'OHL indexes'!B363)</f>
        <v>6.265928187101629</v>
      </c>
      <c r="D362">
        <f>E361*(2-'OHL indexes'!D364/'OHL indexes'!B363)</f>
        <v>6.1427164301400987</v>
      </c>
      <c r="E362">
        <f>Master!N366</f>
        <v>6.2688323073814383</v>
      </c>
    </row>
    <row r="363" spans="1:5" x14ac:dyDescent="0.25">
      <c r="A363" s="1">
        <f>'OHL indexes'!A365</f>
        <v>38594</v>
      </c>
      <c r="B363">
        <f>E362*(2-'OHL indexes'!C365/'OHL indexes'!B364)</f>
        <v>6.2061464183179922</v>
      </c>
      <c r="C363">
        <f>E362*(2-'OHL indexes'!E365/'OHL indexes'!B364)</f>
        <v>6.2719546201007885</v>
      </c>
      <c r="D363">
        <f>E362*(2-'OHL indexes'!D365/'OHL indexes'!B364)</f>
        <v>6.2061464183179922</v>
      </c>
      <c r="E363">
        <f>Master!N367</f>
        <v>6.2235755829333375</v>
      </c>
    </row>
    <row r="364" spans="1:5" x14ac:dyDescent="0.25">
      <c r="A364" s="1">
        <f>'OHL indexes'!A366</f>
        <v>38595</v>
      </c>
      <c r="B364">
        <f>E363*(2-'OHL indexes'!C366/'OHL indexes'!B365)</f>
        <v>6.1695240601193291</v>
      </c>
      <c r="C364">
        <f>E363*(2-'OHL indexes'!E366/'OHL indexes'!B365)</f>
        <v>6.3728015293231861</v>
      </c>
      <c r="D364">
        <f>E363*(2-'OHL indexes'!D366/'OHL indexes'!B365)</f>
        <v>6.1695240601193291</v>
      </c>
      <c r="E364">
        <f>Master!N368</f>
        <v>6.3322743022058035</v>
      </c>
    </row>
    <row r="365" spans="1:5" x14ac:dyDescent="0.25">
      <c r="A365" s="1">
        <f>'OHL indexes'!A367</f>
        <v>38596</v>
      </c>
      <c r="B365">
        <f>E364*(2-'OHL indexes'!C367/'OHL indexes'!B366)</f>
        <v>6.3094456402845411</v>
      </c>
      <c r="C365">
        <f>E364*(2-'OHL indexes'!E367/'OHL indexes'!B366)</f>
        <v>6.3094456402845411</v>
      </c>
      <c r="D365">
        <f>E364*(2-'OHL indexes'!D367/'OHL indexes'!B366)</f>
        <v>6.2156978120554953</v>
      </c>
      <c r="E365">
        <f>Master!N369</f>
        <v>6.2790632303416247</v>
      </c>
    </row>
    <row r="366" spans="1:5" x14ac:dyDescent="0.25">
      <c r="A366" s="1">
        <f>'OHL indexes'!A368</f>
        <v>38597</v>
      </c>
      <c r="B366">
        <f>E365*(2-'OHL indexes'!C368/'OHL indexes'!B367)</f>
        <v>6.3035577464067467</v>
      </c>
      <c r="C366">
        <f>E365*(2-'OHL indexes'!E368/'OHL indexes'!B367)</f>
        <v>6.3035577464067467</v>
      </c>
      <c r="D366">
        <f>E365*(2-'OHL indexes'!D368/'OHL indexes'!B367)</f>
        <v>6.1767682443705008</v>
      </c>
      <c r="E366">
        <f>Master!N370</f>
        <v>6.2931822374814779</v>
      </c>
    </row>
    <row r="367" spans="1:5" x14ac:dyDescent="0.25">
      <c r="A367" s="1">
        <f>'OHL indexes'!A369</f>
        <v>38601</v>
      </c>
      <c r="B367">
        <f>E366*(2-'OHL indexes'!C369/'OHL indexes'!B368)</f>
        <v>6.2770547920395536</v>
      </c>
      <c r="C367">
        <f>E366*(2-'OHL indexes'!E369/'OHL indexes'!B368)</f>
        <v>6.3438068949615518</v>
      </c>
      <c r="D367">
        <f>E366*(2-'OHL indexes'!D369/'OHL indexes'!B368)</f>
        <v>6.2345896789163975</v>
      </c>
      <c r="E367">
        <f>Master!N371</f>
        <v>6.3362752886491531</v>
      </c>
    </row>
    <row r="368" spans="1:5" x14ac:dyDescent="0.25">
      <c r="A368" s="1">
        <f>'OHL indexes'!A370</f>
        <v>38602</v>
      </c>
      <c r="B368">
        <f>E367*(2-'OHL indexes'!C370/'OHL indexes'!B369)</f>
        <v>6.314953030449252</v>
      </c>
      <c r="C368">
        <f>E367*(2-'OHL indexes'!E370/'OHL indexes'!B369)</f>
        <v>6.4431288015783457</v>
      </c>
      <c r="D368">
        <f>E367*(2-'OHL indexes'!D370/'OHL indexes'!B369)</f>
        <v>6.314953030449252</v>
      </c>
      <c r="E368">
        <f>Master!N372</f>
        <v>6.4198951516964478</v>
      </c>
    </row>
    <row r="369" spans="1:5" x14ac:dyDescent="0.25">
      <c r="A369" s="1">
        <f>'OHL indexes'!A371</f>
        <v>38603</v>
      </c>
      <c r="B369">
        <f>E368*(2-'OHL indexes'!C371/'OHL indexes'!B370)</f>
        <v>6.4559219539636796</v>
      </c>
      <c r="C369">
        <f>E368*(2-'OHL indexes'!E371/'OHL indexes'!B370)</f>
        <v>6.4559219539636796</v>
      </c>
      <c r="D369">
        <f>E368*(2-'OHL indexes'!D371/'OHL indexes'!B370)</f>
        <v>6.369526405124069</v>
      </c>
      <c r="E369">
        <f>Master!N373</f>
        <v>6.4023322813722237</v>
      </c>
    </row>
    <row r="370" spans="1:5" x14ac:dyDescent="0.25">
      <c r="A370" s="1">
        <f>'OHL indexes'!A372</f>
        <v>38604</v>
      </c>
      <c r="B370">
        <f>E369*(2-'OHL indexes'!C372/'OHL indexes'!B371)</f>
        <v>6.4216990408583321</v>
      </c>
      <c r="C370">
        <f>E369*(2-'OHL indexes'!E372/'OHL indexes'!B371)</f>
        <v>6.5280079548425132</v>
      </c>
      <c r="D370">
        <f>E369*(2-'OHL indexes'!D372/'OHL indexes'!B371)</f>
        <v>6.4216990408583321</v>
      </c>
      <c r="E370">
        <f>Master!N374</f>
        <v>6.5215290207679342</v>
      </c>
    </row>
    <row r="371" spans="1:5" x14ac:dyDescent="0.25">
      <c r="A371" s="1">
        <f>'OHL indexes'!A373</f>
        <v>38607</v>
      </c>
      <c r="B371">
        <f>E370*(2-'OHL indexes'!C373/'OHL indexes'!B372)</f>
        <v>6.5285969299181943</v>
      </c>
      <c r="C371">
        <f>E370*(2-'OHL indexes'!E373/'OHL indexes'!B372)</f>
        <v>6.5667128269586685</v>
      </c>
      <c r="D371">
        <f>E370*(2-'OHL indexes'!D373/'OHL indexes'!B372)</f>
        <v>6.5285969299181943</v>
      </c>
      <c r="E371">
        <f>Master!N375</f>
        <v>6.552017352627848</v>
      </c>
    </row>
    <row r="372" spans="1:5" x14ac:dyDescent="0.25">
      <c r="A372" s="1">
        <f>'OHL indexes'!A374</f>
        <v>38608</v>
      </c>
      <c r="B372">
        <f>E371*(2-'OHL indexes'!C374/'OHL indexes'!B373)</f>
        <v>6.5599830648053628</v>
      </c>
      <c r="C372">
        <f>E371*(2-'OHL indexes'!E374/'OHL indexes'!B373)</f>
        <v>6.5761430789533257</v>
      </c>
      <c r="D372">
        <f>E371*(2-'OHL indexes'!D374/'OHL indexes'!B373)</f>
        <v>6.4680976733206794</v>
      </c>
      <c r="E372">
        <f>Master!N376</f>
        <v>6.4863924145729115</v>
      </c>
    </row>
    <row r="373" spans="1:5" x14ac:dyDescent="0.25">
      <c r="A373" s="1">
        <f>'OHL indexes'!A375</f>
        <v>38609</v>
      </c>
      <c r="B373">
        <f>E372*(2-'OHL indexes'!C375/'OHL indexes'!B374)</f>
        <v>6.5664129800984545</v>
      </c>
      <c r="C373">
        <f>E372*(2-'OHL indexes'!E375/'OHL indexes'!B374)</f>
        <v>6.5664129800984545</v>
      </c>
      <c r="D373">
        <f>E372*(2-'OHL indexes'!D375/'OHL indexes'!B374)</f>
        <v>6.46756401660104</v>
      </c>
      <c r="E373">
        <f>Master!N377</f>
        <v>6.4914843640064532</v>
      </c>
    </row>
    <row r="374" spans="1:5" x14ac:dyDescent="0.25">
      <c r="A374" s="1">
        <f>'OHL indexes'!A376</f>
        <v>38610</v>
      </c>
      <c r="B374">
        <f>E373*(2-'OHL indexes'!C376/'OHL indexes'!B375)</f>
        <v>6.5189333513753116</v>
      </c>
      <c r="C374">
        <f>E373*(2-'OHL indexes'!E376/'OHL indexes'!B375)</f>
        <v>6.5240094580058035</v>
      </c>
      <c r="D374">
        <f>E373*(2-'OHL indexes'!D376/'OHL indexes'!B375)</f>
        <v>6.487348463837959</v>
      </c>
      <c r="E374">
        <f>Master!N378</f>
        <v>6.5195075868071548</v>
      </c>
    </row>
    <row r="375" spans="1:5" x14ac:dyDescent="0.25">
      <c r="A375" s="1">
        <f>'OHL indexes'!A377</f>
        <v>38611</v>
      </c>
      <c r="B375">
        <f>E374*(2-'OHL indexes'!C377/'OHL indexes'!B376)</f>
        <v>6.6023080052331373</v>
      </c>
      <c r="C375">
        <f>E374*(2-'OHL indexes'!E377/'OHL indexes'!B376)</f>
        <v>6.6153521331191794</v>
      </c>
      <c r="D375">
        <f>E374*(2-'OHL indexes'!D377/'OHL indexes'!B376)</f>
        <v>6.5692258679830235</v>
      </c>
      <c r="E375">
        <f>Master!N379</f>
        <v>6.6113961204082408</v>
      </c>
    </row>
    <row r="376" spans="1:5" x14ac:dyDescent="0.25">
      <c r="A376" s="1">
        <f>'OHL indexes'!A378</f>
        <v>38614</v>
      </c>
      <c r="B376">
        <f>E375*(2-'OHL indexes'!C378/'OHL indexes'!B377)</f>
        <v>6.638913615017743</v>
      </c>
      <c r="C376">
        <f>E375*(2-'OHL indexes'!E378/'OHL indexes'!B377)</f>
        <v>6.6466652797067027</v>
      </c>
      <c r="D376">
        <f>E375*(2-'OHL indexes'!D378/'OHL indexes'!B377)</f>
        <v>6.5323312320924058</v>
      </c>
      <c r="E376">
        <f>Master!N380</f>
        <v>6.5749708377158598</v>
      </c>
    </row>
    <row r="377" spans="1:5" x14ac:dyDescent="0.25">
      <c r="A377" s="1">
        <f>'OHL indexes'!A379</f>
        <v>38615</v>
      </c>
      <c r="B377">
        <f>E376*(2-'OHL indexes'!C379/'OHL indexes'!B378)</f>
        <v>6.5994195765700274</v>
      </c>
      <c r="C377">
        <f>E376*(2-'OHL indexes'!E379/'OHL indexes'!B378)</f>
        <v>6.6074414797853391</v>
      </c>
      <c r="D377">
        <f>E376*(2-'OHL indexes'!D379/'OHL indexes'!B378)</f>
        <v>6.522253406095472</v>
      </c>
      <c r="E377">
        <f>Master!N381</f>
        <v>6.5472894964159982</v>
      </c>
    </row>
    <row r="378" spans="1:5" x14ac:dyDescent="0.25">
      <c r="A378" s="1">
        <f>'OHL indexes'!A380</f>
        <v>38616</v>
      </c>
      <c r="B378">
        <f>E377*(2-'OHL indexes'!C380/'OHL indexes'!B379)</f>
        <v>6.528407689459053</v>
      </c>
      <c r="C378">
        <f>E377*(2-'OHL indexes'!E380/'OHL indexes'!B379)</f>
        <v>6.5331282693217245</v>
      </c>
      <c r="D378">
        <f>E377*(2-'OHL indexes'!D380/'OHL indexes'!B379)</f>
        <v>6.3631909817217256</v>
      </c>
      <c r="E378">
        <f>Master!N382</f>
        <v>6.3956774705980948</v>
      </c>
    </row>
    <row r="379" spans="1:5" x14ac:dyDescent="0.25">
      <c r="A379" s="1">
        <f>'OHL indexes'!A381</f>
        <v>38617</v>
      </c>
      <c r="B379">
        <f>E378*(2-'OHL indexes'!C381/'OHL indexes'!B380)</f>
        <v>6.3352899932466844</v>
      </c>
      <c r="C379">
        <f>E378*(2-'OHL indexes'!E381/'OHL indexes'!B380)</f>
        <v>6.359013784840724</v>
      </c>
      <c r="D379">
        <f>E378*(2-'OHL indexes'!D381/'OHL indexes'!B380)</f>
        <v>6.2190080437611019</v>
      </c>
      <c r="E379">
        <f>Master!N383</f>
        <v>6.3310005273819652</v>
      </c>
    </row>
    <row r="380" spans="1:5" x14ac:dyDescent="0.25">
      <c r="A380" s="1">
        <f>'OHL indexes'!A382</f>
        <v>38618</v>
      </c>
      <c r="B380">
        <f>E379*(2-'OHL indexes'!C382/'OHL indexes'!B381)</f>
        <v>6.3587626030698425</v>
      </c>
      <c r="C380">
        <f>E379*(2-'OHL indexes'!E382/'OHL indexes'!B381)</f>
        <v>6.4367778897324808</v>
      </c>
      <c r="D380">
        <f>E379*(2-'OHL indexes'!D382/'OHL indexes'!B381)</f>
        <v>6.3587626030698425</v>
      </c>
      <c r="E380">
        <f>Master!N384</f>
        <v>6.4164325095906563</v>
      </c>
    </row>
    <row r="381" spans="1:5" x14ac:dyDescent="0.25">
      <c r="A381" s="1">
        <f>'OHL indexes'!A383</f>
        <v>38621</v>
      </c>
      <c r="B381">
        <f>E380*(2-'OHL indexes'!C383/'OHL indexes'!B382)</f>
        <v>6.5087823288238216</v>
      </c>
      <c r="C381">
        <f>E380*(2-'OHL indexes'!E383/'OHL indexes'!B382)</f>
        <v>6.5347054306333474</v>
      </c>
      <c r="D381">
        <f>E380*(2-'OHL indexes'!D383/'OHL indexes'!B382)</f>
        <v>6.485843081993889</v>
      </c>
      <c r="E381">
        <f>Master!N385</f>
        <v>6.4888985804241832</v>
      </c>
    </row>
    <row r="382" spans="1:5" x14ac:dyDescent="0.25">
      <c r="A382" s="1">
        <f>'OHL indexes'!A384</f>
        <v>38622</v>
      </c>
      <c r="B382">
        <f>E381*(2-'OHL indexes'!C384/'OHL indexes'!B383)</f>
        <v>6.4690775311370885</v>
      </c>
      <c r="C382">
        <f>E381*(2-'OHL indexes'!E384/'OHL indexes'!B383)</f>
        <v>6.5648800244456398</v>
      </c>
      <c r="D382">
        <f>E381*(2-'OHL indexes'!D384/'OHL indexes'!B383)</f>
        <v>6.4690775311370885</v>
      </c>
      <c r="E382">
        <f>Master!N386</f>
        <v>6.5410397815370986</v>
      </c>
    </row>
    <row r="383" spans="1:5" x14ac:dyDescent="0.25">
      <c r="A383" s="1">
        <f>'OHL indexes'!A385</f>
        <v>38623</v>
      </c>
      <c r="B383">
        <f>E382*(2-'OHL indexes'!C385/'OHL indexes'!B384)</f>
        <v>6.589374953654735</v>
      </c>
      <c r="C383">
        <f>E382*(2-'OHL indexes'!E385/'OHL indexes'!B384)</f>
        <v>6.6776792310950075</v>
      </c>
      <c r="D383">
        <f>E382*(2-'OHL indexes'!D385/'OHL indexes'!B384)</f>
        <v>6.589374953654735</v>
      </c>
      <c r="E383">
        <f>Master!N387</f>
        <v>6.6399609062285556</v>
      </c>
    </row>
    <row r="384" spans="1:5" x14ac:dyDescent="0.25">
      <c r="A384" s="1">
        <f>'OHL indexes'!A386</f>
        <v>38624</v>
      </c>
      <c r="B384">
        <f>E383*(2-'OHL indexes'!C386/'OHL indexes'!B385)</f>
        <v>6.6810271063452298</v>
      </c>
      <c r="C384">
        <f>E383*(2-'OHL indexes'!E386/'OHL indexes'!B385)</f>
        <v>6.7828337115760071</v>
      </c>
      <c r="D384">
        <f>E383*(2-'OHL indexes'!D386/'OHL indexes'!B385)</f>
        <v>6.6810271063452298</v>
      </c>
      <c r="E384">
        <f>Master!N388</f>
        <v>6.7740651597364678</v>
      </c>
    </row>
    <row r="385" spans="1:5" x14ac:dyDescent="0.25">
      <c r="A385" s="1">
        <f>'OHL indexes'!A387</f>
        <v>38625</v>
      </c>
      <c r="B385">
        <f>E384*(2-'OHL indexes'!C387/'OHL indexes'!B386)</f>
        <v>6.7940873445499887</v>
      </c>
      <c r="C385">
        <f>E384*(2-'OHL indexes'!E387/'OHL indexes'!B386)</f>
        <v>6.872733463658415</v>
      </c>
      <c r="D385">
        <f>E384*(2-'OHL indexes'!D387/'OHL indexes'!B386)</f>
        <v>6.7940873445499887</v>
      </c>
      <c r="E385">
        <f>Master!N389</f>
        <v>6.8737889447653915</v>
      </c>
    </row>
    <row r="386" spans="1:5" x14ac:dyDescent="0.25">
      <c r="A386" s="1">
        <f>'OHL indexes'!A388</f>
        <v>38628</v>
      </c>
      <c r="B386">
        <f>E385*(2-'OHL indexes'!C388/'OHL indexes'!B387)</f>
        <v>6.8713468344811135</v>
      </c>
      <c r="C386">
        <f>E385*(2-'OHL indexes'!E388/'OHL indexes'!B387)</f>
        <v>6.9283233806693367</v>
      </c>
      <c r="D386">
        <f>E385*(2-'OHL indexes'!D388/'OHL indexes'!B387)</f>
        <v>6.8286149898816593</v>
      </c>
      <c r="E386">
        <f>Master!N390</f>
        <v>6.8998353614439836</v>
      </c>
    </row>
    <row r="387" spans="1:5" x14ac:dyDescent="0.25">
      <c r="A387" s="1">
        <f>'OHL indexes'!A389</f>
        <v>38629</v>
      </c>
      <c r="B387">
        <f>E386*(2-'OHL indexes'!C389/'OHL indexes'!B388)</f>
        <v>6.9167920644452483</v>
      </c>
      <c r="C387">
        <f>E386*(2-'OHL indexes'!E389/'OHL indexes'!B388)</f>
        <v>6.9668438447946226</v>
      </c>
      <c r="D387">
        <f>E386*(2-'OHL indexes'!D389/'OHL indexes'!B388)</f>
        <v>6.8170959608512049</v>
      </c>
      <c r="E387">
        <f>Master!N391</f>
        <v>6.8254823737467349</v>
      </c>
    </row>
    <row r="388" spans="1:5" x14ac:dyDescent="0.25">
      <c r="A388" s="1">
        <f>'OHL indexes'!A390</f>
        <v>38630</v>
      </c>
      <c r="B388">
        <f>E387*(2-'OHL indexes'!C390/'OHL indexes'!B389)</f>
        <v>6.8155108146348979</v>
      </c>
      <c r="C388">
        <f>E387*(2-'OHL indexes'!E390/'OHL indexes'!B389)</f>
        <v>6.8155108146348979</v>
      </c>
      <c r="D388">
        <f>E387*(2-'OHL indexes'!D390/'OHL indexes'!B389)</f>
        <v>6.5841725365390431</v>
      </c>
      <c r="E388">
        <f>Master!N392</f>
        <v>6.612498118899313</v>
      </c>
    </row>
    <row r="389" spans="1:5" x14ac:dyDescent="0.25">
      <c r="A389" s="1">
        <f>'OHL indexes'!A391</f>
        <v>38631</v>
      </c>
      <c r="B389">
        <f>E388*(2-'OHL indexes'!C391/'OHL indexes'!B390)</f>
        <v>6.6009000484876728</v>
      </c>
      <c r="C389">
        <f>E388*(2-'OHL indexes'!E391/'OHL indexes'!B390)</f>
        <v>6.6009000484876728</v>
      </c>
      <c r="D389">
        <f>E388*(2-'OHL indexes'!D391/'OHL indexes'!B390)</f>
        <v>6.3058927995154832</v>
      </c>
      <c r="E389">
        <f>Master!N393</f>
        <v>6.4097350676402485</v>
      </c>
    </row>
    <row r="390" spans="1:5" x14ac:dyDescent="0.25">
      <c r="A390" s="1">
        <f>'OHL indexes'!A392</f>
        <v>38632</v>
      </c>
      <c r="B390">
        <f>E389*(2-'OHL indexes'!C392/'OHL indexes'!B391)</f>
        <v>6.4365971958633699</v>
      </c>
      <c r="C390">
        <f>E389*(2-'OHL indexes'!E392/'OHL indexes'!B391)</f>
        <v>6.449238313114785</v>
      </c>
      <c r="D390">
        <f>E389*(2-'OHL indexes'!D392/'OHL indexes'!B391)</f>
        <v>6.3614528859515787</v>
      </c>
      <c r="E390">
        <f>Master!N394</f>
        <v>6.4201366696977686</v>
      </c>
    </row>
    <row r="391" spans="1:5" x14ac:dyDescent="0.25">
      <c r="A391" s="1">
        <f>'OHL indexes'!A393</f>
        <v>38635</v>
      </c>
      <c r="B391">
        <f>E390*(2-'OHL indexes'!C393/'OHL indexes'!B392)</f>
        <v>6.4294514223803381</v>
      </c>
      <c r="C391">
        <f>E390*(2-'OHL indexes'!E393/'OHL indexes'!B392)</f>
        <v>6.4326150536214337</v>
      </c>
      <c r="D391">
        <f>E390*(2-'OHL indexes'!D393/'OHL indexes'!B392)</f>
        <v>6.2266311813992594</v>
      </c>
      <c r="E391">
        <f>Master!N395</f>
        <v>6.2478173477933296</v>
      </c>
    </row>
    <row r="392" spans="1:5" x14ac:dyDescent="0.25">
      <c r="A392" s="1">
        <f>'OHL indexes'!A394</f>
        <v>38636</v>
      </c>
      <c r="B392">
        <f>E391*(2-'OHL indexes'!C394/'OHL indexes'!B393)</f>
        <v>6.2898818136140093</v>
      </c>
      <c r="C392">
        <f>E391*(2-'OHL indexes'!E394/'OHL indexes'!B393)</f>
        <v>6.3169825467934126</v>
      </c>
      <c r="D392">
        <f>E391*(2-'OHL indexes'!D394/'OHL indexes'!B393)</f>
        <v>6.2463207875760203</v>
      </c>
      <c r="E392">
        <f>Master!N396</f>
        <v>6.2696498143759989</v>
      </c>
    </row>
    <row r="393" spans="1:5" x14ac:dyDescent="0.25">
      <c r="A393" s="1">
        <f>'OHL indexes'!A395</f>
        <v>38637</v>
      </c>
      <c r="B393">
        <f>E392*(2-'OHL indexes'!C395/'OHL indexes'!B394)</f>
        <v>6.2295187676907124</v>
      </c>
      <c r="C393">
        <f>E392*(2-'OHL indexes'!E395/'OHL indexes'!B394)</f>
        <v>6.3072726412318696</v>
      </c>
      <c r="D393">
        <f>E392*(2-'OHL indexes'!D395/'OHL indexes'!B394)</f>
        <v>6.1785186115495234</v>
      </c>
      <c r="E393">
        <f>Master!N397</f>
        <v>6.1948023015085507</v>
      </c>
    </row>
    <row r="394" spans="1:5" x14ac:dyDescent="0.25">
      <c r="A394" s="1">
        <f>'OHL indexes'!A396</f>
        <v>38638</v>
      </c>
      <c r="B394">
        <f>E393*(2-'OHL indexes'!C396/'OHL indexes'!B395)</f>
        <v>6.1892590931095599</v>
      </c>
      <c r="C394">
        <f>E393*(2-'OHL indexes'!E396/'OHL indexes'!B395)</f>
        <v>6.2406162344093348</v>
      </c>
      <c r="D394">
        <f>E393*(2-'OHL indexes'!D396/'OHL indexes'!B395)</f>
        <v>6.1075769357971108</v>
      </c>
      <c r="E394">
        <f>Master!N398</f>
        <v>6.1567210047430665</v>
      </c>
    </row>
    <row r="395" spans="1:5" x14ac:dyDescent="0.25">
      <c r="A395" s="1">
        <f>'OHL indexes'!A397</f>
        <v>38639</v>
      </c>
      <c r="B395">
        <f>E394*(2-'OHL indexes'!C397/'OHL indexes'!B396)</f>
        <v>6.1903846914042653</v>
      </c>
      <c r="C395">
        <f>E394*(2-'OHL indexes'!E397/'OHL indexes'!B396)</f>
        <v>6.3688700617101066</v>
      </c>
      <c r="D395">
        <f>E394*(2-'OHL indexes'!D397/'OHL indexes'!B396)</f>
        <v>6.1903846914042653</v>
      </c>
      <c r="E395">
        <f>Master!N399</f>
        <v>6.3699036111403284</v>
      </c>
    </row>
    <row r="396" spans="1:5" x14ac:dyDescent="0.25">
      <c r="A396" s="1">
        <f>'OHL indexes'!A398</f>
        <v>38642</v>
      </c>
      <c r="B396">
        <f>E395*(2-'OHL indexes'!C398/'OHL indexes'!B397)</f>
        <v>6.3992486136019009</v>
      </c>
      <c r="C396">
        <f>E395*(2-'OHL indexes'!E398/'OHL indexes'!B397)</f>
        <v>6.4102961382205796</v>
      </c>
      <c r="D396">
        <f>E395*(2-'OHL indexes'!D398/'OHL indexes'!B397)</f>
        <v>6.3396956347669438</v>
      </c>
      <c r="E396">
        <f>Master!N400</f>
        <v>6.379420179954904</v>
      </c>
    </row>
    <row r="397" spans="1:5" x14ac:dyDescent="0.25">
      <c r="A397" s="1">
        <f>'OHL indexes'!A399</f>
        <v>38643</v>
      </c>
      <c r="B397">
        <f>E396*(2-'OHL indexes'!C399/'OHL indexes'!B398)</f>
        <v>6.3871994863439339</v>
      </c>
      <c r="C397">
        <f>E396*(2-'OHL indexes'!E399/'OHL indexes'!B398)</f>
        <v>6.3918672651352217</v>
      </c>
      <c r="D397">
        <f>E396*(2-'OHL indexes'!D399/'OHL indexes'!B398)</f>
        <v>6.2750036694012046</v>
      </c>
      <c r="E397">
        <f>Master!N401</f>
        <v>6.3544438577279507</v>
      </c>
    </row>
    <row r="398" spans="1:5" x14ac:dyDescent="0.25">
      <c r="A398" s="1">
        <f>'OHL indexes'!A400</f>
        <v>38644</v>
      </c>
      <c r="B398">
        <f>E397*(2-'OHL indexes'!C400/'OHL indexes'!B399)</f>
        <v>6.367298436471275</v>
      </c>
      <c r="C398">
        <f>E397*(2-'OHL indexes'!E400/'OHL indexes'!B399)</f>
        <v>6.4487107685123357</v>
      </c>
      <c r="D398">
        <f>E397*(2-'OHL indexes'!D400/'OHL indexes'!B399)</f>
        <v>6.2387526490380214</v>
      </c>
      <c r="E398">
        <f>Master!N402</f>
        <v>6.4277279247083339</v>
      </c>
    </row>
    <row r="399" spans="1:5" x14ac:dyDescent="0.25">
      <c r="A399" s="1">
        <f>'OHL indexes'!A401</f>
        <v>38645</v>
      </c>
      <c r="B399">
        <f>E398*(2-'OHL indexes'!C401/'OHL indexes'!B400)</f>
        <v>6.4275745664265838</v>
      </c>
      <c r="C399">
        <f>E398*(2-'OHL indexes'!E401/'OHL indexes'!B400)</f>
        <v>6.5185813284505993</v>
      </c>
      <c r="D399">
        <f>E398*(2-'OHL indexes'!D401/'OHL indexes'!B400)</f>
        <v>6.1554957023228312</v>
      </c>
      <c r="E399">
        <f>Master!N403</f>
        <v>6.2062772752500024</v>
      </c>
    </row>
    <row r="400" spans="1:5" x14ac:dyDescent="0.25">
      <c r="A400" s="1">
        <f>'OHL indexes'!A402</f>
        <v>38646</v>
      </c>
      <c r="B400">
        <f>E399*(2-'OHL indexes'!C402/'OHL indexes'!B401)</f>
        <v>6.273555814107417</v>
      </c>
      <c r="C400">
        <f>E399*(2-'OHL indexes'!E402/'OHL indexes'!B401)</f>
        <v>6.3127234129709446</v>
      </c>
      <c r="D400">
        <f>E399*(2-'OHL indexes'!D402/'OHL indexes'!B401)</f>
        <v>6.1755551004418558</v>
      </c>
      <c r="E400">
        <f>Master!N404</f>
        <v>6.2315085478762047</v>
      </c>
    </row>
    <row r="401" spans="1:5" x14ac:dyDescent="0.25">
      <c r="A401" s="1">
        <f>'OHL indexes'!A403</f>
        <v>38649</v>
      </c>
      <c r="B401">
        <f>E400*(2-'OHL indexes'!C403/'OHL indexes'!B402)</f>
        <v>6.2207060827586211</v>
      </c>
      <c r="C401">
        <f>E400*(2-'OHL indexes'!E403/'OHL indexes'!B402)</f>
        <v>6.4110096572782638</v>
      </c>
      <c r="D401">
        <f>E400*(2-'OHL indexes'!D403/'OHL indexes'!B402)</f>
        <v>6.1981150488925492</v>
      </c>
      <c r="E401">
        <f>Master!N405</f>
        <v>6.4143058525767964</v>
      </c>
    </row>
    <row r="402" spans="1:5" x14ac:dyDescent="0.25">
      <c r="A402" s="1">
        <f>'OHL indexes'!A404</f>
        <v>38650</v>
      </c>
      <c r="B402">
        <f>E401*(2-'OHL indexes'!C404/'OHL indexes'!B403)</f>
        <v>6.4186526117836937</v>
      </c>
      <c r="C402">
        <f>E401*(2-'OHL indexes'!E404/'OHL indexes'!B403)</f>
        <v>6.4951586317970698</v>
      </c>
      <c r="D402">
        <f>E401*(2-'OHL indexes'!D404/'OHL indexes'!B403)</f>
        <v>6.4186526117836937</v>
      </c>
      <c r="E402">
        <f>Master!N406</f>
        <v>6.475619018077535</v>
      </c>
    </row>
    <row r="403" spans="1:5" x14ac:dyDescent="0.25">
      <c r="A403" s="1">
        <f>'OHL indexes'!A405</f>
        <v>38651</v>
      </c>
      <c r="B403">
        <f>E402*(2-'OHL indexes'!C405/'OHL indexes'!B404)</f>
        <v>6.4966363590006662</v>
      </c>
      <c r="C403">
        <f>E402*(2-'OHL indexes'!E405/'OHL indexes'!B404)</f>
        <v>6.6658834315591164</v>
      </c>
      <c r="D403">
        <f>E402*(2-'OHL indexes'!D405/'OHL indexes'!B404)</f>
        <v>6.4966363590006662</v>
      </c>
      <c r="E403">
        <f>Master!N407</f>
        <v>6.5568328199422803</v>
      </c>
    </row>
    <row r="404" spans="1:5" x14ac:dyDescent="0.25">
      <c r="A404" s="1">
        <f>'OHL indexes'!A406</f>
        <v>38652</v>
      </c>
      <c r="B404">
        <f>E403*(2-'OHL indexes'!C406/'OHL indexes'!B405)</f>
        <v>6.5137820009834728</v>
      </c>
      <c r="C404">
        <f>E403*(2-'OHL indexes'!E406/'OHL indexes'!B405)</f>
        <v>6.5137820009834728</v>
      </c>
      <c r="D404">
        <f>E403*(2-'OHL indexes'!D406/'OHL indexes'!B405)</f>
        <v>6.3207343184968368</v>
      </c>
      <c r="E404">
        <f>Master!N408</f>
        <v>6.3406672542835061</v>
      </c>
    </row>
    <row r="405" spans="1:5" x14ac:dyDescent="0.25">
      <c r="A405" s="1">
        <f>'OHL indexes'!A407</f>
        <v>38653</v>
      </c>
      <c r="B405">
        <f>E404*(2-'OHL indexes'!C407/'OHL indexes'!B406)</f>
        <v>6.3370612087214022</v>
      </c>
      <c r="C405">
        <f>E404*(2-'OHL indexes'!E407/'OHL indexes'!B406)</f>
        <v>6.4950847237952063</v>
      </c>
      <c r="D405">
        <f>E404*(2-'OHL indexes'!D407/'OHL indexes'!B406)</f>
        <v>6.2710945959446764</v>
      </c>
      <c r="E405">
        <f>Master!N409</f>
        <v>6.4758148471695209</v>
      </c>
    </row>
    <row r="406" spans="1:5" x14ac:dyDescent="0.25">
      <c r="A406" s="1">
        <f>'OHL indexes'!A408</f>
        <v>38656</v>
      </c>
      <c r="B406">
        <f>E405*(2-'OHL indexes'!C408/'OHL indexes'!B407)</f>
        <v>6.5500970742789733</v>
      </c>
      <c r="C406">
        <f>E405*(2-'OHL indexes'!E408/'OHL indexes'!B407)</f>
        <v>6.6526770050870017</v>
      </c>
      <c r="D406">
        <f>E405*(2-'OHL indexes'!D408/'OHL indexes'!B407)</f>
        <v>6.5156086817208188</v>
      </c>
      <c r="E406">
        <f>Master!N410</f>
        <v>6.5444063580643492</v>
      </c>
    </row>
    <row r="407" spans="1:5" x14ac:dyDescent="0.25">
      <c r="A407" s="1">
        <f>'OHL indexes'!A409</f>
        <v>38657</v>
      </c>
      <c r="B407">
        <f>E406*(2-'OHL indexes'!C409/'OHL indexes'!B408)</f>
        <v>6.5186750003986651</v>
      </c>
      <c r="C407">
        <f>E406*(2-'OHL indexes'!E409/'OHL indexes'!B408)</f>
        <v>6.5927094246127957</v>
      </c>
      <c r="D407">
        <f>E406*(2-'OHL indexes'!D409/'OHL indexes'!B408)</f>
        <v>6.5166430636610277</v>
      </c>
      <c r="E407">
        <f>Master!N411</f>
        <v>6.5719626433266054</v>
      </c>
    </row>
    <row r="408" spans="1:5" x14ac:dyDescent="0.25">
      <c r="A408" s="1">
        <f>'OHL indexes'!A410</f>
        <v>38658</v>
      </c>
      <c r="B408">
        <f>E407*(2-'OHL indexes'!C410/'OHL indexes'!B409)</f>
        <v>6.5901548123857676</v>
      </c>
      <c r="C408">
        <f>E407*(2-'OHL indexes'!E410/'OHL indexes'!B409)</f>
        <v>6.7902702260815717</v>
      </c>
      <c r="D408">
        <f>E407*(2-'OHL indexes'!D410/'OHL indexes'!B409)</f>
        <v>6.5901548123857676</v>
      </c>
      <c r="E408">
        <f>Master!N412</f>
        <v>6.7611916552897098</v>
      </c>
    </row>
    <row r="409" spans="1:5" x14ac:dyDescent="0.25">
      <c r="A409" s="1">
        <f>'OHL indexes'!A411</f>
        <v>38659</v>
      </c>
      <c r="B409">
        <f>E408*(2-'OHL indexes'!C411/'OHL indexes'!B410)</f>
        <v>6.7948784654440244</v>
      </c>
      <c r="C409">
        <f>E408*(2-'OHL indexes'!E411/'OHL indexes'!B410)</f>
        <v>7.1404093912003344</v>
      </c>
      <c r="D409">
        <f>E408*(2-'OHL indexes'!D411/'OHL indexes'!B410)</f>
        <v>6.7948784654440244</v>
      </c>
      <c r="E409">
        <f>Master!N413</f>
        <v>7.0319120333879095</v>
      </c>
    </row>
    <row r="410" spans="1:5" x14ac:dyDescent="0.25">
      <c r="A410" s="1">
        <f>'OHL indexes'!A412</f>
        <v>38660</v>
      </c>
      <c r="B410">
        <f>E409*(2-'OHL indexes'!C412/'OHL indexes'!B411)</f>
        <v>7.0787704846770696</v>
      </c>
      <c r="C410">
        <f>E409*(2-'OHL indexes'!E412/'OHL indexes'!B411)</f>
        <v>7.1214642157207653</v>
      </c>
      <c r="D410">
        <f>E409*(2-'OHL indexes'!D412/'OHL indexes'!B411)</f>
        <v>7.0204578641511768</v>
      </c>
      <c r="E410">
        <f>Master!N414</f>
        <v>7.0771949836679875</v>
      </c>
    </row>
    <row r="411" spans="1:5" x14ac:dyDescent="0.25">
      <c r="A411" s="1">
        <f>'OHL indexes'!A413</f>
        <v>38663</v>
      </c>
      <c r="B411">
        <f>E410*(2-'OHL indexes'!C413/'OHL indexes'!B412)</f>
        <v>7.0390108350743894</v>
      </c>
      <c r="C411">
        <f>E410*(2-'OHL indexes'!E413/'OHL indexes'!B412)</f>
        <v>7.1174856944771152</v>
      </c>
      <c r="D411">
        <f>E410*(2-'OHL indexes'!D413/'OHL indexes'!B412)</f>
        <v>7.0205772119386722</v>
      </c>
      <c r="E411">
        <f>Master!N415</f>
        <v>7.1158543316920744</v>
      </c>
    </row>
    <row r="412" spans="1:5" x14ac:dyDescent="0.25">
      <c r="A412" s="1">
        <f>'OHL indexes'!A414</f>
        <v>38664</v>
      </c>
      <c r="B412">
        <f>E411*(2-'OHL indexes'!C414/'OHL indexes'!B413)</f>
        <v>7.1206386886584037</v>
      </c>
      <c r="C412">
        <f>E411*(2-'OHL indexes'!E414/'OHL indexes'!B413)</f>
        <v>7.1365863424944331</v>
      </c>
      <c r="D412">
        <f>E411*(2-'OHL indexes'!D414/'OHL indexes'!B413)</f>
        <v>7.0831903158459415</v>
      </c>
      <c r="E412">
        <f>Master!N416</f>
        <v>7.0844624439331039</v>
      </c>
    </row>
    <row r="413" spans="1:5" x14ac:dyDescent="0.25">
      <c r="A413" s="1">
        <f>'OHL indexes'!A415</f>
        <v>38665</v>
      </c>
      <c r="B413">
        <f>E412*(2-'OHL indexes'!C415/'OHL indexes'!B414)</f>
        <v>7.2041591912195235</v>
      </c>
      <c r="C413">
        <f>E412*(2-'OHL indexes'!E415/'OHL indexes'!B414)</f>
        <v>7.2041591912195235</v>
      </c>
      <c r="D413">
        <f>E412*(2-'OHL indexes'!D415/'OHL indexes'!B414)</f>
        <v>7.2033937549934928</v>
      </c>
      <c r="E413">
        <f>Master!N417</f>
        <v>7.204670808695858</v>
      </c>
    </row>
    <row r="414" spans="1:5" x14ac:dyDescent="0.25">
      <c r="A414" s="1">
        <f>'OHL indexes'!A416</f>
        <v>38666</v>
      </c>
      <c r="B414">
        <f>E413*(2-'OHL indexes'!C416/'OHL indexes'!B415)</f>
        <v>7.2970383991508747</v>
      </c>
      <c r="C414">
        <f>E413*(2-'OHL indexes'!E416/'OHL indexes'!B415)</f>
        <v>7.3679804340449833</v>
      </c>
      <c r="D414">
        <f>E413*(2-'OHL indexes'!D416/'OHL indexes'!B415)</f>
        <v>7.1948909455738734</v>
      </c>
      <c r="E414">
        <f>Master!N418</f>
        <v>7.3692827368616936</v>
      </c>
    </row>
    <row r="415" spans="1:5" x14ac:dyDescent="0.25">
      <c r="A415" s="1">
        <f>'OHL indexes'!A417</f>
        <v>38667</v>
      </c>
      <c r="B415">
        <f>E414*(2-'OHL indexes'!C417/'OHL indexes'!B416)</f>
        <v>7.4742058458337741</v>
      </c>
      <c r="C415">
        <f>E414*(2-'OHL indexes'!E417/'OHL indexes'!B416)</f>
        <v>7.6225161893350606</v>
      </c>
      <c r="D415">
        <f>E414*(2-'OHL indexes'!D417/'OHL indexes'!B416)</f>
        <v>7.4742058458337741</v>
      </c>
      <c r="E415">
        <f>Master!N419</f>
        <v>7.6051906295409628</v>
      </c>
    </row>
    <row r="416" spans="1:5" x14ac:dyDescent="0.25">
      <c r="A416" s="1">
        <f>'OHL indexes'!A418</f>
        <v>38670</v>
      </c>
      <c r="B416">
        <f>E415*(2-'OHL indexes'!C418/'OHL indexes'!B417)</f>
        <v>7.5633042155981496</v>
      </c>
      <c r="C416">
        <f>E415*(2-'OHL indexes'!E418/'OHL indexes'!B417)</f>
        <v>7.6660608127875509</v>
      </c>
      <c r="D416">
        <f>E415*(2-'OHL indexes'!D418/'OHL indexes'!B417)</f>
        <v>7.4780257328587769</v>
      </c>
      <c r="E416">
        <f>Master!N420</f>
        <v>7.5115685501655687</v>
      </c>
    </row>
    <row r="417" spans="1:5" x14ac:dyDescent="0.25">
      <c r="A417" s="1">
        <f>'OHL indexes'!A419</f>
        <v>38671</v>
      </c>
      <c r="B417">
        <f>E416*(2-'OHL indexes'!C419/'OHL indexes'!B418)</f>
        <v>7.5226981652723008</v>
      </c>
      <c r="C417">
        <f>E416*(2-'OHL indexes'!E419/'OHL indexes'!B418)</f>
        <v>7.6433660883925159</v>
      </c>
      <c r="D417">
        <f>E416*(2-'OHL indexes'!D419/'OHL indexes'!B418)</f>
        <v>7.4922383801949888</v>
      </c>
      <c r="E417">
        <f>Master!N421</f>
        <v>7.5531173560886646</v>
      </c>
    </row>
    <row r="418" spans="1:5" x14ac:dyDescent="0.25">
      <c r="A418" s="1">
        <f>'OHL indexes'!A420</f>
        <v>38672</v>
      </c>
      <c r="B418">
        <f>E417*(2-'OHL indexes'!C420/'OHL indexes'!B419)</f>
        <v>7.5531173560886646</v>
      </c>
      <c r="C418">
        <f>E417*(2-'OHL indexes'!E420/'OHL indexes'!B419)</f>
        <v>7.5826214261675391</v>
      </c>
      <c r="D418">
        <f>E417*(2-'OHL indexes'!D420/'OHL indexes'!B419)</f>
        <v>7.529513551546315</v>
      </c>
      <c r="E418">
        <f>Master!N422</f>
        <v>7.5772675224919794</v>
      </c>
    </row>
    <row r="419" spans="1:5" x14ac:dyDescent="0.25">
      <c r="A419" s="1">
        <f>'OHL indexes'!A421</f>
        <v>38673</v>
      </c>
      <c r="B419">
        <f>E418*(2-'OHL indexes'!C421/'OHL indexes'!B420)</f>
        <v>7.7065232691836254</v>
      </c>
      <c r="C419">
        <f>E418*(2-'OHL indexes'!E421/'OHL indexes'!B420)</f>
        <v>7.7880143670473885</v>
      </c>
      <c r="D419">
        <f>E418*(2-'OHL indexes'!D421/'OHL indexes'!B420)</f>
        <v>7.6655683441823124</v>
      </c>
      <c r="E419">
        <f>Master!N423</f>
        <v>7.7773416780395426</v>
      </c>
    </row>
    <row r="420" spans="1:5" x14ac:dyDescent="0.25">
      <c r="A420" s="1">
        <f>'OHL indexes'!A422</f>
        <v>38674</v>
      </c>
      <c r="B420">
        <f>E419*(2-'OHL indexes'!C422/'OHL indexes'!B421)</f>
        <v>7.8400791052394485</v>
      </c>
      <c r="C420">
        <f>E419*(2-'OHL indexes'!E422/'OHL indexes'!B421)</f>
        <v>8.0603872548376874</v>
      </c>
      <c r="D420">
        <f>E419*(2-'OHL indexes'!D422/'OHL indexes'!B421)</f>
        <v>7.8374351718462458</v>
      </c>
      <c r="E420">
        <f>Master!N424</f>
        <v>8.0003421456307731</v>
      </c>
    </row>
    <row r="421" spans="1:5" x14ac:dyDescent="0.25">
      <c r="A421" s="1">
        <f>'OHL indexes'!A423</f>
        <v>38677</v>
      </c>
      <c r="B421">
        <f>E420*(2-'OHL indexes'!C423/'OHL indexes'!B422)</f>
        <v>7.9625204069892472</v>
      </c>
      <c r="C421">
        <f>E420*(2-'OHL indexes'!E423/'OHL indexes'!B422)</f>
        <v>7.994107175463661</v>
      </c>
      <c r="D421">
        <f>E420*(2-'OHL indexes'!D423/'OHL indexes'!B422)</f>
        <v>7.8907327867816308</v>
      </c>
      <c r="E421">
        <f>Master!N425</f>
        <v>7.9587320571107494</v>
      </c>
    </row>
    <row r="422" spans="1:5" x14ac:dyDescent="0.25">
      <c r="A422" s="1">
        <f>'OHL indexes'!A424</f>
        <v>38678</v>
      </c>
      <c r="B422">
        <f>E421*(2-'OHL indexes'!C424/'OHL indexes'!B423)</f>
        <v>8.0417139964564548</v>
      </c>
      <c r="C422">
        <f>E421*(2-'OHL indexes'!E424/'OHL indexes'!B423)</f>
        <v>8.0578796455895674</v>
      </c>
      <c r="D422">
        <f>E421*(2-'OHL indexes'!D424/'OHL indexes'!B423)</f>
        <v>7.9662760774769161</v>
      </c>
      <c r="E422">
        <f>Master!N426</f>
        <v>8.0250568363672894</v>
      </c>
    </row>
    <row r="423" spans="1:5" x14ac:dyDescent="0.25">
      <c r="A423" s="1">
        <f>'OHL indexes'!A425</f>
        <v>38679</v>
      </c>
      <c r="B423">
        <f>E422*(2-'OHL indexes'!C425/'OHL indexes'!B424)</f>
        <v>8.0125067770672604</v>
      </c>
      <c r="C423">
        <f>E422*(2-'OHL indexes'!E425/'OHL indexes'!B424)</f>
        <v>8.1317338888517501</v>
      </c>
      <c r="D423">
        <f>E422*(2-'OHL indexes'!D425/'OHL indexes'!B424)</f>
        <v>8.0125067770672604</v>
      </c>
      <c r="E423">
        <f>Master!N427</f>
        <v>8.0701176276698927</v>
      </c>
    </row>
    <row r="424" spans="1:5" x14ac:dyDescent="0.25">
      <c r="A424" s="1">
        <f>'OHL indexes'!A426</f>
        <v>38681</v>
      </c>
      <c r="B424">
        <f>E423*(2-'OHL indexes'!C426/'OHL indexes'!B425)</f>
        <v>8.0338474026612445</v>
      </c>
      <c r="C424">
        <f>E423*(2-'OHL indexes'!E426/'OHL indexes'!B425)</f>
        <v>8.0617477563947215</v>
      </c>
      <c r="D424">
        <f>E423*(2-'OHL indexes'!D426/'OHL indexes'!B425)</f>
        <v>8.0338474026612445</v>
      </c>
      <c r="E424">
        <f>Master!N428</f>
        <v>8.0647007355153164</v>
      </c>
    </row>
    <row r="425" spans="1:5" x14ac:dyDescent="0.25">
      <c r="A425" s="1">
        <f>'OHL indexes'!A427</f>
        <v>38684</v>
      </c>
      <c r="B425">
        <f>E424*(2-'OHL indexes'!C427/'OHL indexes'!B426)</f>
        <v>8.0174203966320157</v>
      </c>
      <c r="C425">
        <f>E424*(2-'OHL indexes'!E427/'OHL indexes'!B426)</f>
        <v>8.0267121972522109</v>
      </c>
      <c r="D425">
        <f>E424*(2-'OHL indexes'!D427/'OHL indexes'!B426)</f>
        <v>7.9378914921984238</v>
      </c>
      <c r="E425">
        <f>Master!N429</f>
        <v>7.981726859634878</v>
      </c>
    </row>
    <row r="426" spans="1:5" x14ac:dyDescent="0.25">
      <c r="A426" s="1">
        <f>'OHL indexes'!A428</f>
        <v>38685</v>
      </c>
      <c r="B426">
        <f>E425*(2-'OHL indexes'!C428/'OHL indexes'!B427)</f>
        <v>8.0414352910788196</v>
      </c>
      <c r="C426">
        <f>E425*(2-'OHL indexes'!E428/'OHL indexes'!B427)</f>
        <v>8.045700233692628</v>
      </c>
      <c r="D426">
        <f>E425*(2-'OHL indexes'!D428/'OHL indexes'!B427)</f>
        <v>7.9518730264875934</v>
      </c>
      <c r="E426">
        <f>Master!N430</f>
        <v>7.9823006698686498</v>
      </c>
    </row>
    <row r="427" spans="1:5" x14ac:dyDescent="0.25">
      <c r="A427" s="1">
        <f>'OHL indexes'!A429</f>
        <v>38686</v>
      </c>
      <c r="B427">
        <f>E426*(2-'OHL indexes'!C429/'OHL indexes'!B428)</f>
        <v>7.9671612194569015</v>
      </c>
      <c r="C427">
        <f>E426*(2-'OHL indexes'!E429/'OHL indexes'!B428)</f>
        <v>7.991065131609516</v>
      </c>
      <c r="D427">
        <f>E426*(2-'OHL indexes'!D429/'OHL indexes'!B428)</f>
        <v>7.9471693712834295</v>
      </c>
      <c r="E427">
        <f>Master!N431</f>
        <v>7.9486098712258899</v>
      </c>
    </row>
    <row r="428" spans="1:5" x14ac:dyDescent="0.25">
      <c r="A428" s="1">
        <f>'OHL indexes'!A430</f>
        <v>38687</v>
      </c>
      <c r="B428">
        <f>E427*(2-'OHL indexes'!C430/'OHL indexes'!B429)</f>
        <v>8.0394177939014071</v>
      </c>
      <c r="C428">
        <f>E427*(2-'OHL indexes'!E430/'OHL indexes'!B429)</f>
        <v>8.0614643845910727</v>
      </c>
      <c r="D428">
        <f>E427*(2-'OHL indexes'!D430/'OHL indexes'!B429)</f>
        <v>8.0354035302787228</v>
      </c>
      <c r="E428">
        <f>Master!N432</f>
        <v>8.0368464185902706</v>
      </c>
    </row>
    <row r="429" spans="1:5" x14ac:dyDescent="0.25">
      <c r="A429" s="1">
        <f>'OHL indexes'!A431</f>
        <v>38688</v>
      </c>
      <c r="B429">
        <f>E428*(2-'OHL indexes'!C431/'OHL indexes'!B430)</f>
        <v>8.070801435099197</v>
      </c>
      <c r="C429">
        <f>E428*(2-'OHL indexes'!E431/'OHL indexes'!B430)</f>
        <v>8.1507416619171682</v>
      </c>
      <c r="D429">
        <f>E428*(2-'OHL indexes'!D431/'OHL indexes'!B430)</f>
        <v>8.070801435099197</v>
      </c>
      <c r="E429">
        <f>Master!N433</f>
        <v>8.148386741868471</v>
      </c>
    </row>
    <row r="430" spans="1:5" x14ac:dyDescent="0.25">
      <c r="A430" s="1">
        <f>'OHL indexes'!A432</f>
        <v>38691</v>
      </c>
      <c r="B430">
        <f>E429*(2-'OHL indexes'!C432/'OHL indexes'!B431)</f>
        <v>8.1877988063612221</v>
      </c>
      <c r="C430">
        <f>E429*(2-'OHL indexes'!E432/'OHL indexes'!B431)</f>
        <v>8.1877988063612221</v>
      </c>
      <c r="D430">
        <f>E429*(2-'OHL indexes'!D432/'OHL indexes'!B431)</f>
        <v>8.1024063985208681</v>
      </c>
      <c r="E430">
        <f>Master!N434</f>
        <v>8.1370042660138076</v>
      </c>
    </row>
    <row r="431" spans="1:5" x14ac:dyDescent="0.25">
      <c r="A431" s="1">
        <f>'OHL indexes'!A433</f>
        <v>38692</v>
      </c>
      <c r="B431">
        <f>E430*(2-'OHL indexes'!C433/'OHL indexes'!B432)</f>
        <v>8.1992436307999519</v>
      </c>
      <c r="C431">
        <f>E430*(2-'OHL indexes'!E433/'OHL indexes'!B432)</f>
        <v>8.2451749647852992</v>
      </c>
      <c r="D431">
        <f>E430*(2-'OHL indexes'!D433/'OHL indexes'!B432)</f>
        <v>8.1420904458348584</v>
      </c>
      <c r="E431">
        <f>Master!N435</f>
        <v>8.1435758624513745</v>
      </c>
    </row>
    <row r="432" spans="1:5" x14ac:dyDescent="0.25">
      <c r="A432" s="1">
        <f>'OHL indexes'!A434</f>
        <v>38693</v>
      </c>
      <c r="B432">
        <f>E431*(2-'OHL indexes'!C434/'OHL indexes'!B433)</f>
        <v>8.1918333601840114</v>
      </c>
      <c r="C432">
        <f>E431*(2-'OHL indexes'!E434/'OHL indexes'!B433)</f>
        <v>8.1918333601840114</v>
      </c>
      <c r="D432">
        <f>E431*(2-'OHL indexes'!D434/'OHL indexes'!B433)</f>
        <v>8.0589901872565335</v>
      </c>
      <c r="E432">
        <f>Master!N436</f>
        <v>8.0823504702419378</v>
      </c>
    </row>
    <row r="433" spans="1:5" x14ac:dyDescent="0.25">
      <c r="A433" s="1">
        <f>'OHL indexes'!A435</f>
        <v>38694</v>
      </c>
      <c r="B433">
        <f>E432*(2-'OHL indexes'!C435/'OHL indexes'!B434)</f>
        <v>8.1207048967054689</v>
      </c>
      <c r="C433">
        <f>E432*(2-'OHL indexes'!E435/'OHL indexes'!B434)</f>
        <v>8.1782361446052843</v>
      </c>
      <c r="D433">
        <f>E432*(2-'OHL indexes'!D435/'OHL indexes'!B434)</f>
        <v>8.0487908368306957</v>
      </c>
      <c r="E433">
        <f>Master!N437</f>
        <v>8.090929037930767</v>
      </c>
    </row>
    <row r="434" spans="1:5" x14ac:dyDescent="0.25">
      <c r="A434" s="1">
        <f>'OHL indexes'!A436</f>
        <v>38695</v>
      </c>
      <c r="B434">
        <f>E433*(2-'OHL indexes'!C436/'OHL indexes'!B435)</f>
        <v>8.1931569968614593</v>
      </c>
      <c r="C434">
        <f>E433*(2-'OHL indexes'!E436/'OHL indexes'!B435)</f>
        <v>8.2038062659918971</v>
      </c>
      <c r="D434">
        <f>E433*(2-'OHL indexes'!D436/'OHL indexes'!B435)</f>
        <v>8.1454150765906892</v>
      </c>
      <c r="E434">
        <f>Master!N438</f>
        <v>8.1468951628626716</v>
      </c>
    </row>
    <row r="435" spans="1:5" x14ac:dyDescent="0.25">
      <c r="A435" s="1">
        <f>'OHL indexes'!A437</f>
        <v>38698</v>
      </c>
      <c r="B435">
        <f>E434*(2-'OHL indexes'!C437/'OHL indexes'!B436)</f>
        <v>8.1269776839154346</v>
      </c>
      <c r="C435">
        <f>E434*(2-'OHL indexes'!E437/'OHL indexes'!B436)</f>
        <v>8.1361289795372258</v>
      </c>
      <c r="D435">
        <f>E434*(2-'OHL indexes'!D437/'OHL indexes'!B436)</f>
        <v>8.0879513637276688</v>
      </c>
      <c r="E435">
        <f>Master!N439</f>
        <v>8.1397892851081242</v>
      </c>
    </row>
    <row r="436" spans="1:5" x14ac:dyDescent="0.25">
      <c r="A436" s="1">
        <f>'OHL indexes'!A438</f>
        <v>38699</v>
      </c>
      <c r="B436">
        <f>E435*(2-'OHL indexes'!C438/'OHL indexes'!B437)</f>
        <v>8.1028343000126313</v>
      </c>
      <c r="C436">
        <f>E435*(2-'OHL indexes'!E438/'OHL indexes'!B437)</f>
        <v>8.197632595506315</v>
      </c>
      <c r="D436">
        <f>E435*(2-'OHL indexes'!D438/'OHL indexes'!B437)</f>
        <v>8.0546319383884413</v>
      </c>
      <c r="E436">
        <f>Master!N440</f>
        <v>8.175706941609862</v>
      </c>
    </row>
    <row r="437" spans="1:5" x14ac:dyDescent="0.25">
      <c r="A437" s="1">
        <f>'OHL indexes'!A439</f>
        <v>38700</v>
      </c>
      <c r="B437">
        <f>E436*(2-'OHL indexes'!C439/'OHL indexes'!B438)</f>
        <v>8.211220743940574</v>
      </c>
      <c r="C437">
        <f>E436*(2-'OHL indexes'!E439/'OHL indexes'!B438)</f>
        <v>8.2781481376287669</v>
      </c>
      <c r="D437">
        <f>E436*(2-'OHL indexes'!D439/'OHL indexes'!B438)</f>
        <v>8.2009970493005522</v>
      </c>
      <c r="E437">
        <f>Master!N441</f>
        <v>8.2795964968658176</v>
      </c>
    </row>
    <row r="438" spans="1:5" x14ac:dyDescent="0.25">
      <c r="A438" s="1">
        <f>'OHL indexes'!A440</f>
        <v>38701</v>
      </c>
      <c r="B438">
        <f>E437*(2-'OHL indexes'!C440/'OHL indexes'!B439)</f>
        <v>8.2795964968658176</v>
      </c>
      <c r="C438">
        <f>E437*(2-'OHL indexes'!E440/'OHL indexes'!B439)</f>
        <v>8.3138616299797796</v>
      </c>
      <c r="D438">
        <f>E437*(2-'OHL indexes'!D440/'OHL indexes'!B439)</f>
        <v>8.2784982185599318</v>
      </c>
      <c r="E438">
        <f>Master!N442</f>
        <v>8.3153237293546951</v>
      </c>
    </row>
    <row r="439" spans="1:5" x14ac:dyDescent="0.25">
      <c r="A439" s="1">
        <f>'OHL indexes'!A441</f>
        <v>38702</v>
      </c>
      <c r="B439">
        <f>E438*(2-'OHL indexes'!C441/'OHL indexes'!B440)</f>
        <v>8.2731768907227199</v>
      </c>
      <c r="C439">
        <f>E438*(2-'OHL indexes'!E441/'OHL indexes'!B440)</f>
        <v>8.3078861494105585</v>
      </c>
      <c r="D439">
        <f>E438*(2-'OHL indexes'!D441/'OHL indexes'!B440)</f>
        <v>8.2070646087621704</v>
      </c>
      <c r="E439">
        <f>Master!N443</f>
        <v>8.2406946595554498</v>
      </c>
    </row>
    <row r="440" spans="1:5" x14ac:dyDescent="0.25">
      <c r="A440" s="1">
        <f>'OHL indexes'!A442</f>
        <v>38705</v>
      </c>
      <c r="B440">
        <f>E439*(2-'OHL indexes'!C442/'OHL indexes'!B441)</f>
        <v>8.2374681462952868</v>
      </c>
      <c r="C440">
        <f>E439*(2-'OHL indexes'!E442/'OHL indexes'!B441)</f>
        <v>8.3503912291403886</v>
      </c>
      <c r="D440">
        <f>E439*(2-'OHL indexes'!D442/'OHL indexes'!B441)</f>
        <v>8.2299404288983418</v>
      </c>
      <c r="E440">
        <f>Master!N444</f>
        <v>8.267157664867506</v>
      </c>
    </row>
    <row r="441" spans="1:5" x14ac:dyDescent="0.25">
      <c r="A441" s="1">
        <f>'OHL indexes'!A443</f>
        <v>38706</v>
      </c>
      <c r="B441">
        <f>E440*(2-'OHL indexes'!C443/'OHL indexes'!B442)</f>
        <v>7.2992265985876292</v>
      </c>
      <c r="C441">
        <f>E440*(2-'OHL indexes'!E443/'OHL indexes'!B442)</f>
        <v>8.3394221062805496</v>
      </c>
      <c r="D441">
        <f>E440*(2-'OHL indexes'!D443/'OHL indexes'!B442)</f>
        <v>7.1051555944920262</v>
      </c>
      <c r="E441">
        <f>Master!N445</f>
        <v>8.340919404104989</v>
      </c>
    </row>
    <row r="442" spans="1:5" x14ac:dyDescent="0.25">
      <c r="A442" s="1">
        <f>'OHL indexes'!A444</f>
        <v>38707</v>
      </c>
      <c r="B442">
        <f>E441*(2-'OHL indexes'!C444/'OHL indexes'!B443)</f>
        <v>9.3914276175918694</v>
      </c>
      <c r="C442">
        <f>E441*(2-'OHL indexes'!E444/'OHL indexes'!B443)</f>
        <v>9.4373513692336157</v>
      </c>
      <c r="D442">
        <f>E441*(2-'OHL indexes'!D444/'OHL indexes'!B443)</f>
        <v>8.4511372409780154</v>
      </c>
      <c r="E442">
        <f>Master!N446</f>
        <v>8.4526510195711246</v>
      </c>
    </row>
    <row r="443" spans="1:5" x14ac:dyDescent="0.25">
      <c r="A443" s="1">
        <f>'OHL indexes'!A445</f>
        <v>38708</v>
      </c>
      <c r="B443">
        <f>E442*(2-'OHL indexes'!C445/'OHL indexes'!B444)</f>
        <v>8.4808567725434294</v>
      </c>
      <c r="C443">
        <f>E442*(2-'OHL indexes'!E445/'OHL indexes'!B444)</f>
        <v>8.5265553273682109</v>
      </c>
      <c r="D443">
        <f>E442*(2-'OHL indexes'!D445/'OHL indexes'!B444)</f>
        <v>8.478897920893445</v>
      </c>
      <c r="E443">
        <f>Master!N447</f>
        <v>8.5280859903987007</v>
      </c>
    </row>
    <row r="444" spans="1:5" x14ac:dyDescent="0.25">
      <c r="A444" s="1">
        <f>'OHL indexes'!A446</f>
        <v>38709</v>
      </c>
      <c r="B444">
        <f>E443*(2-'OHL indexes'!C446/'OHL indexes'!B445)</f>
        <v>8.5538012108963866</v>
      </c>
      <c r="C444">
        <f>E443*(2-'OHL indexes'!E446/'OHL indexes'!B445)</f>
        <v>8.7504273996971236</v>
      </c>
      <c r="D444">
        <f>E443*(2-'OHL indexes'!D446/'OHL indexes'!B445)</f>
        <v>8.5458888353586389</v>
      </c>
      <c r="E444">
        <f>Master!N448</f>
        <v>8.6944763940743499</v>
      </c>
    </row>
    <row r="445" spans="1:5" x14ac:dyDescent="0.25">
      <c r="A445" s="1">
        <f>'OHL indexes'!A447</f>
        <v>38713</v>
      </c>
      <c r="B445">
        <f>E444*(2-'OHL indexes'!C447/'OHL indexes'!B446)</f>
        <v>8.7592967013993572</v>
      </c>
      <c r="C445">
        <f>E444*(2-'OHL indexes'!E447/'OHL indexes'!B446)</f>
        <v>8.7592967013993572</v>
      </c>
      <c r="D445">
        <f>E444*(2-'OHL indexes'!D447/'OHL indexes'!B446)</f>
        <v>8.5093925353386854</v>
      </c>
      <c r="E445">
        <f>Master!N449</f>
        <v>8.5489437638434129</v>
      </c>
    </row>
    <row r="446" spans="1:5" x14ac:dyDescent="0.25">
      <c r="A446" s="1">
        <f>'OHL indexes'!A448</f>
        <v>38714</v>
      </c>
      <c r="B446">
        <f>E445*(2-'OHL indexes'!C448/'OHL indexes'!B447)</f>
        <v>8.5669294066767971</v>
      </c>
      <c r="C446">
        <f>E445*(2-'OHL indexes'!E448/'OHL indexes'!B447)</f>
        <v>8.6627207549703655</v>
      </c>
      <c r="D446">
        <f>E445*(2-'OHL indexes'!D448/'OHL indexes'!B447)</f>
        <v>8.5591095619666291</v>
      </c>
      <c r="E446">
        <f>Master!N450</f>
        <v>8.6297175726137212</v>
      </c>
    </row>
    <row r="447" spans="1:5" x14ac:dyDescent="0.25">
      <c r="A447" s="1">
        <f>'OHL indexes'!A449</f>
        <v>38715</v>
      </c>
      <c r="B447">
        <f>E446*(2-'OHL indexes'!C449/'OHL indexes'!B448)</f>
        <v>8.6202340344837225</v>
      </c>
      <c r="C447">
        <f>E446*(2-'OHL indexes'!E449/'OHL indexes'!B448)</f>
        <v>8.6806921470788527</v>
      </c>
      <c r="D447">
        <f>E446*(2-'OHL indexes'!D449/'OHL indexes'!B448)</f>
        <v>8.612330640428949</v>
      </c>
      <c r="E447">
        <f>Master!N451</f>
        <v>8.6323151703317045</v>
      </c>
    </row>
    <row r="448" spans="1:5" x14ac:dyDescent="0.25">
      <c r="A448" s="1">
        <f>'OHL indexes'!A450</f>
        <v>38716</v>
      </c>
      <c r="B448">
        <f>E447*(2-'OHL indexes'!C450/'OHL indexes'!B449)</f>
        <v>8.5891768206960322</v>
      </c>
      <c r="C448">
        <f>E447*(2-'OHL indexes'!E450/'OHL indexes'!B449)</f>
        <v>8.6009423925248214</v>
      </c>
      <c r="D448">
        <f>E447*(2-'OHL indexes'!D450/'OHL indexes'!B449)</f>
        <v>8.5589800651111982</v>
      </c>
      <c r="E448">
        <f>Master!N452</f>
        <v>8.5792065234065422</v>
      </c>
    </row>
    <row r="449" spans="1:5" x14ac:dyDescent="0.25">
      <c r="A449" s="1">
        <f>'OHL indexes'!A451</f>
        <v>38720</v>
      </c>
      <c r="B449">
        <f>E448*(2-'OHL indexes'!C451/'OHL indexes'!B450)</f>
        <v>8.6457242459759325</v>
      </c>
      <c r="C449">
        <f>E448*(2-'OHL indexes'!E451/'OHL indexes'!B450)</f>
        <v>8.8187458749541534</v>
      </c>
      <c r="D449">
        <f>E448*(2-'OHL indexes'!D451/'OHL indexes'!B450)</f>
        <v>8.5457557044887409</v>
      </c>
      <c r="E449">
        <f>Master!N453</f>
        <v>8.8035954909042946</v>
      </c>
    </row>
    <row r="450" spans="1:5" x14ac:dyDescent="0.25">
      <c r="A450" s="1">
        <f>'OHL indexes'!A452</f>
        <v>38721</v>
      </c>
      <c r="B450">
        <f>E449*(2-'OHL indexes'!C452/'OHL indexes'!B451)</f>
        <v>8.8240760366234916</v>
      </c>
      <c r="C450">
        <f>E449*(2-'OHL indexes'!E452/'OHL indexes'!B451)</f>
        <v>8.9802937401278147</v>
      </c>
      <c r="D450">
        <f>E449*(2-'OHL indexes'!D452/'OHL indexes'!B451)</f>
        <v>8.8080133179912998</v>
      </c>
      <c r="E450">
        <f>Master!N454</f>
        <v>8.8821843160496421</v>
      </c>
    </row>
    <row r="451" spans="1:5" x14ac:dyDescent="0.25">
      <c r="A451" s="1">
        <f>'OHL indexes'!A453</f>
        <v>38722</v>
      </c>
      <c r="B451">
        <f>E450*(2-'OHL indexes'!C453/'OHL indexes'!B452)</f>
        <v>8.9145896439824615</v>
      </c>
      <c r="C451">
        <f>E450*(2-'OHL indexes'!E453/'OHL indexes'!B452)</f>
        <v>8.9717028548874698</v>
      </c>
      <c r="D451">
        <f>E450*(2-'OHL indexes'!D453/'OHL indexes'!B452)</f>
        <v>8.9072979733669442</v>
      </c>
      <c r="E451">
        <f>Master!N455</f>
        <v>8.9262102954676976</v>
      </c>
    </row>
    <row r="452" spans="1:5" x14ac:dyDescent="0.25">
      <c r="A452" s="1">
        <f>'OHL indexes'!A454</f>
        <v>38723</v>
      </c>
      <c r="B452">
        <f>E451*(2-'OHL indexes'!C454/'OHL indexes'!B453)</f>
        <v>8.9566252727768596</v>
      </c>
      <c r="C452">
        <f>E451*(2-'OHL indexes'!E454/'OHL indexes'!B453)</f>
        <v>9.1800746842252483</v>
      </c>
      <c r="D452">
        <f>E451*(2-'OHL indexes'!D454/'OHL indexes'!B453)</f>
        <v>8.9525698154183004</v>
      </c>
      <c r="E452">
        <f>Master!N456</f>
        <v>9.0846598844040614</v>
      </c>
    </row>
    <row r="453" spans="1:5" x14ac:dyDescent="0.25">
      <c r="A453" s="1">
        <f>'OHL indexes'!A455</f>
        <v>38726</v>
      </c>
      <c r="B453">
        <f>E452*(2-'OHL indexes'!C455/'OHL indexes'!B454)</f>
        <v>9.165018021804789</v>
      </c>
      <c r="C453">
        <f>E452*(2-'OHL indexes'!E455/'OHL indexes'!B454)</f>
        <v>9.291593489538684</v>
      </c>
      <c r="D453">
        <f>E452*(2-'OHL indexes'!D455/'OHL indexes'!B454)</f>
        <v>9.1283778067832895</v>
      </c>
      <c r="E453">
        <f>Master!N457</f>
        <v>9.2541665472151937</v>
      </c>
    </row>
    <row r="454" spans="1:5" x14ac:dyDescent="0.25">
      <c r="A454" s="1">
        <f>'OHL indexes'!A456</f>
        <v>38727</v>
      </c>
      <c r="B454">
        <f>E453*(2-'OHL indexes'!C456/'OHL indexes'!B455)</f>
        <v>9.3158234418199442</v>
      </c>
      <c r="C454">
        <f>E453*(2-'OHL indexes'!E456/'OHL indexes'!B455)</f>
        <v>9.4254372918847693</v>
      </c>
      <c r="D454">
        <f>E453*(2-'OHL indexes'!D456/'OHL indexes'!B455)</f>
        <v>9.2404645599408841</v>
      </c>
      <c r="E454">
        <f>Master!N458</f>
        <v>9.406911430831693</v>
      </c>
    </row>
    <row r="455" spans="1:5" x14ac:dyDescent="0.25">
      <c r="A455" s="1">
        <f>'OHL indexes'!A457</f>
        <v>38728</v>
      </c>
      <c r="B455">
        <f>E454*(2-'OHL indexes'!C457/'OHL indexes'!B456)</f>
        <v>9.455613133996259</v>
      </c>
      <c r="C455">
        <f>E454*(2-'OHL indexes'!E457/'OHL indexes'!B456)</f>
        <v>9.5670570904446279</v>
      </c>
      <c r="D455">
        <f>E454*(2-'OHL indexes'!D457/'OHL indexes'!B456)</f>
        <v>9.4442054515810216</v>
      </c>
      <c r="E455">
        <f>Master!N459</f>
        <v>9.5270049060947883</v>
      </c>
    </row>
    <row r="456" spans="1:5" x14ac:dyDescent="0.25">
      <c r="A456" s="1">
        <f>'OHL indexes'!A458</f>
        <v>38729</v>
      </c>
      <c r="B456">
        <f>E455*(2-'OHL indexes'!C458/'OHL indexes'!B457)</f>
        <v>9.4769873195586065</v>
      </c>
      <c r="C456">
        <f>E455*(2-'OHL indexes'!E458/'OHL indexes'!B457)</f>
        <v>9.491278523731987</v>
      </c>
      <c r="D456">
        <f>E455*(2-'OHL indexes'!D458/'OHL indexes'!B457)</f>
        <v>9.3715936232839958</v>
      </c>
      <c r="E456">
        <f>Master!N460</f>
        <v>9.4192281843772534</v>
      </c>
    </row>
    <row r="457" spans="1:5" x14ac:dyDescent="0.25">
      <c r="A457" s="1">
        <f>'OHL indexes'!A459</f>
        <v>38730</v>
      </c>
      <c r="B457">
        <f>E456*(2-'OHL indexes'!C459/'OHL indexes'!B458)</f>
        <v>9.4127302063092344</v>
      </c>
      <c r="C457">
        <f>E456*(2-'OHL indexes'!E459/'OHL indexes'!B458)</f>
        <v>9.464710848170256</v>
      </c>
      <c r="D457">
        <f>E456*(2-'OHL indexes'!D459/'OHL indexes'!B458)</f>
        <v>9.3642155063826156</v>
      </c>
      <c r="E457">
        <f>Master!N461</f>
        <v>9.4442312180974408</v>
      </c>
    </row>
    <row r="458" spans="1:5" x14ac:dyDescent="0.25">
      <c r="A458" s="1">
        <f>'OHL indexes'!A460</f>
        <v>38734</v>
      </c>
      <c r="B458">
        <f>E457*(2-'OHL indexes'!C460/'OHL indexes'!B459)</f>
        <v>9.3932327745129989</v>
      </c>
      <c r="C458">
        <f>E457*(2-'OHL indexes'!E460/'OHL indexes'!B459)</f>
        <v>9.3940975706018843</v>
      </c>
      <c r="D458">
        <f>E457*(2-'OHL indexes'!D460/'OHL indexes'!B459)</f>
        <v>9.3003114477787605</v>
      </c>
      <c r="E458">
        <f>Master!N462</f>
        <v>9.3335105576147477</v>
      </c>
    </row>
    <row r="459" spans="1:5" x14ac:dyDescent="0.25">
      <c r="A459" s="1">
        <f>'OHL indexes'!A461</f>
        <v>38735</v>
      </c>
      <c r="B459">
        <f>E458*(2-'OHL indexes'!C461/'OHL indexes'!B460)</f>
        <v>9.1909054115390489</v>
      </c>
      <c r="C459">
        <f>E458*(2-'OHL indexes'!E461/'OHL indexes'!B460)</f>
        <v>9.2194260244252657</v>
      </c>
      <c r="D459">
        <f>E458*(2-'OHL indexes'!D461/'OHL indexes'!B460)</f>
        <v>9.1552541250201269</v>
      </c>
      <c r="E459">
        <f>Master!N463</f>
        <v>9.205923558297485</v>
      </c>
    </row>
    <row r="460" spans="1:5" x14ac:dyDescent="0.25">
      <c r="A460" s="1">
        <f>'OHL indexes'!A462</f>
        <v>38736</v>
      </c>
      <c r="B460">
        <f>E459*(2-'OHL indexes'!C462/'OHL indexes'!B461)</f>
        <v>9.2886235995789868</v>
      </c>
      <c r="C460">
        <f>E459*(2-'OHL indexes'!E462/'OHL indexes'!B461)</f>
        <v>9.3304064854495881</v>
      </c>
      <c r="D460">
        <f>E459*(2-'OHL indexes'!D462/'OHL indexes'!B461)</f>
        <v>9.2883471733620322</v>
      </c>
      <c r="E460">
        <f>Master!N464</f>
        <v>9.3163341869968814</v>
      </c>
    </row>
    <row r="461" spans="1:5" x14ac:dyDescent="0.25">
      <c r="A461" s="1">
        <f>'OHL indexes'!A463</f>
        <v>38737</v>
      </c>
      <c r="B461">
        <f>E460*(2-'OHL indexes'!C463/'OHL indexes'!B462)</f>
        <v>9.1833221786765264</v>
      </c>
      <c r="C461">
        <f>E460*(2-'OHL indexes'!E463/'OHL indexes'!B462)</f>
        <v>9.2183586839396803</v>
      </c>
      <c r="D461">
        <f>E460*(2-'OHL indexes'!D463/'OHL indexes'!B462)</f>
        <v>9.0031945787095626</v>
      </c>
      <c r="E461">
        <f>Master!N465</f>
        <v>9.0266122723643694</v>
      </c>
    </row>
    <row r="462" spans="1:5" x14ac:dyDescent="0.25">
      <c r="A462" s="1">
        <f>'OHL indexes'!A464</f>
        <v>38740</v>
      </c>
      <c r="B462">
        <f>E461*(2-'OHL indexes'!C464/'OHL indexes'!B463)</f>
        <v>8.9597481313774807</v>
      </c>
      <c r="C462">
        <f>E461*(2-'OHL indexes'!E464/'OHL indexes'!B463)</f>
        <v>9.0160199621343082</v>
      </c>
      <c r="D462">
        <f>E461*(2-'OHL indexes'!D464/'OHL indexes'!B463)</f>
        <v>8.9002468783441291</v>
      </c>
      <c r="E462">
        <f>Master!N466</f>
        <v>8.9056750372309352</v>
      </c>
    </row>
    <row r="463" spans="1:5" x14ac:dyDescent="0.25">
      <c r="A463" s="1">
        <f>'OHL indexes'!A465</f>
        <v>38741</v>
      </c>
      <c r="B463">
        <f>E462*(2-'OHL indexes'!C465/'OHL indexes'!B464)</f>
        <v>8.9442616075933223</v>
      </c>
      <c r="C463">
        <f>E462*(2-'OHL indexes'!E465/'OHL indexes'!B464)</f>
        <v>9.0317228574515376</v>
      </c>
      <c r="D463">
        <f>E462*(2-'OHL indexes'!D465/'OHL indexes'!B464)</f>
        <v>8.9159650420911394</v>
      </c>
      <c r="E463">
        <f>Master!N467</f>
        <v>9.0324709419086222</v>
      </c>
    </row>
    <row r="464" spans="1:5" x14ac:dyDescent="0.25">
      <c r="A464" s="1">
        <f>'OHL indexes'!A466</f>
        <v>38742</v>
      </c>
      <c r="B464">
        <f>E463*(2-'OHL indexes'!C466/'OHL indexes'!B465)</f>
        <v>9.0902655983262246</v>
      </c>
      <c r="C464">
        <f>E463*(2-'OHL indexes'!E466/'OHL indexes'!B465)</f>
        <v>9.2884185667519574</v>
      </c>
      <c r="D464">
        <f>E463*(2-'OHL indexes'!D466/'OHL indexes'!B465)</f>
        <v>9.0638448775220315</v>
      </c>
      <c r="E464">
        <f>Master!N468</f>
        <v>9.1851493868307372</v>
      </c>
    </row>
    <row r="465" spans="1:5" x14ac:dyDescent="0.25">
      <c r="A465" s="1">
        <f>'OHL indexes'!A467</f>
        <v>38743</v>
      </c>
      <c r="B465">
        <f>E464*(2-'OHL indexes'!C467/'OHL indexes'!B466)</f>
        <v>9.2792507896700727</v>
      </c>
      <c r="C465">
        <f>E464*(2-'OHL indexes'!E467/'OHL indexes'!B466)</f>
        <v>9.4036192032318127</v>
      </c>
      <c r="D465">
        <f>E464*(2-'OHL indexes'!D467/'OHL indexes'!B466)</f>
        <v>9.2792507896700727</v>
      </c>
      <c r="E465">
        <f>Master!N469</f>
        <v>9.4054996480318405</v>
      </c>
    </row>
    <row r="466" spans="1:5" x14ac:dyDescent="0.25">
      <c r="A466" s="1">
        <f>'OHL indexes'!A468</f>
        <v>38744</v>
      </c>
      <c r="B466">
        <f>E465*(2-'OHL indexes'!C468/'OHL indexes'!B467)</f>
        <v>9.2204002596041033</v>
      </c>
      <c r="C466">
        <f>E465*(2-'OHL indexes'!E468/'OHL indexes'!B467)</f>
        <v>9.5945231434942446</v>
      </c>
      <c r="D466">
        <f>E465*(2-'OHL indexes'!D468/'OHL indexes'!B467)</f>
        <v>9.2204002596041033</v>
      </c>
      <c r="E466">
        <f>Master!N470</f>
        <v>9.5814075788418407</v>
      </c>
    </row>
    <row r="467" spans="1:5" x14ac:dyDescent="0.25">
      <c r="A467" s="1">
        <f>'OHL indexes'!A469</f>
        <v>38747</v>
      </c>
      <c r="B467">
        <f>E466*(2-'OHL indexes'!C469/'OHL indexes'!B468)</f>
        <v>9.5385670160397851</v>
      </c>
      <c r="C467">
        <f>E466*(2-'OHL indexes'!E469/'OHL indexes'!B468)</f>
        <v>9.7054963492335879</v>
      </c>
      <c r="D467">
        <f>E466*(2-'OHL indexes'!D469/'OHL indexes'!B468)</f>
        <v>9.5134548318942063</v>
      </c>
      <c r="E467">
        <f>Master!N471</f>
        <v>9.7093855473659101</v>
      </c>
    </row>
    <row r="468" spans="1:5" x14ac:dyDescent="0.25">
      <c r="A468" s="1">
        <f>'OHL indexes'!A470</f>
        <v>38748</v>
      </c>
      <c r="B468">
        <f>E467*(2-'OHL indexes'!C470/'OHL indexes'!B469)</f>
        <v>9.7490971412637997</v>
      </c>
      <c r="C468">
        <f>E467*(2-'OHL indexes'!E470/'OHL indexes'!B469)</f>
        <v>9.7593095632459956</v>
      </c>
      <c r="D468">
        <f>E467*(2-'OHL indexes'!D470/'OHL indexes'!B469)</f>
        <v>9.5868454981857365</v>
      </c>
      <c r="E468">
        <f>Master!N472</f>
        <v>9.6462907401858082</v>
      </c>
    </row>
    <row r="469" spans="1:5" x14ac:dyDescent="0.25">
      <c r="A469" s="1">
        <f>'OHL indexes'!A471</f>
        <v>38749</v>
      </c>
      <c r="B469">
        <f>E468*(2-'OHL indexes'!C471/'OHL indexes'!B470)</f>
        <v>9.6723715732354023</v>
      </c>
      <c r="C469">
        <f>E468*(2-'OHL indexes'!E471/'OHL indexes'!B470)</f>
        <v>9.7394380022802149</v>
      </c>
      <c r="D469">
        <f>E468*(2-'OHL indexes'!D471/'OHL indexes'!B470)</f>
        <v>9.6462907401858082</v>
      </c>
      <c r="E469">
        <f>Master!N473</f>
        <v>9.6806483705649615</v>
      </c>
    </row>
    <row r="470" spans="1:5" x14ac:dyDescent="0.25">
      <c r="A470" s="1">
        <f>'OHL indexes'!A472</f>
        <v>38750</v>
      </c>
      <c r="B470">
        <f>E469*(2-'OHL indexes'!C472/'OHL indexes'!B471)</f>
        <v>9.6252189666253312</v>
      </c>
      <c r="C470">
        <f>E469*(2-'OHL indexes'!E472/'OHL indexes'!B471)</f>
        <v>9.6555555944011839</v>
      </c>
      <c r="D470">
        <f>E469*(2-'OHL indexes'!D472/'OHL indexes'!B471)</f>
        <v>9.528592350501242</v>
      </c>
      <c r="E470">
        <f>Master!N474</f>
        <v>9.5769725954485772</v>
      </c>
    </row>
    <row r="471" spans="1:5" x14ac:dyDescent="0.25">
      <c r="A471" s="1">
        <f>'OHL indexes'!A473</f>
        <v>38751</v>
      </c>
      <c r="B471">
        <f>E470*(2-'OHL indexes'!C473/'OHL indexes'!B472)</f>
        <v>9.5184070717895519</v>
      </c>
      <c r="C471">
        <f>E470*(2-'OHL indexes'!E473/'OHL indexes'!B472)</f>
        <v>9.6648214288417265</v>
      </c>
      <c r="D471">
        <f>E470*(2-'OHL indexes'!D473/'OHL indexes'!B472)</f>
        <v>9.4422713431282101</v>
      </c>
      <c r="E471">
        <f>Master!N475</f>
        <v>9.6012167288608126</v>
      </c>
    </row>
    <row r="472" spans="1:5" x14ac:dyDescent="0.25">
      <c r="A472" s="1">
        <f>'OHL indexes'!A474</f>
        <v>38754</v>
      </c>
      <c r="B472">
        <f>E471*(2-'OHL indexes'!C474/'OHL indexes'!B473)</f>
        <v>9.6346540129611977</v>
      </c>
      <c r="C472">
        <f>E471*(2-'OHL indexes'!E474/'OHL indexes'!B473)</f>
        <v>9.6552299561443569</v>
      </c>
      <c r="D472">
        <f>E471*(2-'OHL indexes'!D474/'OHL indexes'!B473)</f>
        <v>9.586886464246362</v>
      </c>
      <c r="E472">
        <f>Master!N476</f>
        <v>9.5930137990323558</v>
      </c>
    </row>
    <row r="473" spans="1:5" x14ac:dyDescent="0.25">
      <c r="A473" s="1">
        <f>'OHL indexes'!A475</f>
        <v>38755</v>
      </c>
      <c r="B473">
        <f>E472*(2-'OHL indexes'!C475/'OHL indexes'!B474)</f>
        <v>9.5571341963484961</v>
      </c>
      <c r="C473">
        <f>E472*(2-'OHL indexes'!E475/'OHL indexes'!B474)</f>
        <v>9.5571341963484961</v>
      </c>
      <c r="D473">
        <f>E472*(2-'OHL indexes'!D475/'OHL indexes'!B474)</f>
        <v>9.4875721497489263</v>
      </c>
      <c r="E473">
        <f>Master!N477</f>
        <v>9.5147436475398006</v>
      </c>
    </row>
    <row r="474" spans="1:5" x14ac:dyDescent="0.25">
      <c r="A474" s="1">
        <f>'OHL indexes'!A476</f>
        <v>38756</v>
      </c>
      <c r="B474">
        <f>E473*(2-'OHL indexes'!C476/'OHL indexes'!B475)</f>
        <v>9.6046918813794555</v>
      </c>
      <c r="C474">
        <f>E473*(2-'OHL indexes'!E476/'OHL indexes'!B475)</f>
        <v>9.7665989184060535</v>
      </c>
      <c r="D474">
        <f>E473*(2-'OHL indexes'!D476/'OHL indexes'!B475)</f>
        <v>9.5956971660530996</v>
      </c>
      <c r="E474">
        <f>Master!N478</f>
        <v>9.7440428492792659</v>
      </c>
    </row>
    <row r="475" spans="1:5" x14ac:dyDescent="0.25">
      <c r="A475" s="1">
        <f>'OHL indexes'!A477</f>
        <v>38757</v>
      </c>
      <c r="B475">
        <f>E474*(2-'OHL indexes'!C477/'OHL indexes'!B476)</f>
        <v>9.7862312723548488</v>
      </c>
      <c r="C475">
        <f>E474*(2-'OHL indexes'!E477/'OHL indexes'!B476)</f>
        <v>9.9579994761708548</v>
      </c>
      <c r="D475">
        <f>E474*(2-'OHL indexes'!D477/'OHL indexes'!B476)</f>
        <v>9.7771911389174839</v>
      </c>
      <c r="E475">
        <f>Master!N479</f>
        <v>9.8503531973653029</v>
      </c>
    </row>
    <row r="476" spans="1:5" x14ac:dyDescent="0.25">
      <c r="A476" s="1">
        <f>'OHL indexes'!A478</f>
        <v>38758</v>
      </c>
      <c r="B476">
        <f>E475*(2-'OHL indexes'!C478/'OHL indexes'!B477)</f>
        <v>9.7761950224461724</v>
      </c>
      <c r="C476">
        <f>E475*(2-'OHL indexes'!E478/'OHL indexes'!B477)</f>
        <v>9.9149053550627393</v>
      </c>
      <c r="D476">
        <f>E475*(2-'OHL indexes'!D478/'OHL indexes'!B477)</f>
        <v>9.6997314960712817</v>
      </c>
      <c r="E476">
        <f>Master!N480</f>
        <v>9.8819348116814503</v>
      </c>
    </row>
    <row r="477" spans="1:5" x14ac:dyDescent="0.25">
      <c r="A477" s="1">
        <f>'OHL indexes'!A479</f>
        <v>38761</v>
      </c>
      <c r="B477">
        <f>E476*(2-'OHL indexes'!C479/'OHL indexes'!B478)</f>
        <v>9.8526028705566482</v>
      </c>
      <c r="C477">
        <f>E476*(2-'OHL indexes'!E479/'OHL indexes'!B478)</f>
        <v>9.8526028705566482</v>
      </c>
      <c r="D477">
        <f>E476*(2-'OHL indexes'!D479/'OHL indexes'!B478)</f>
        <v>9.6465041071933051</v>
      </c>
      <c r="E477">
        <f>Master!N481</f>
        <v>9.7099662261008284</v>
      </c>
    </row>
    <row r="478" spans="1:5" x14ac:dyDescent="0.25">
      <c r="A478" s="1">
        <f>'OHL indexes'!A480</f>
        <v>38762</v>
      </c>
      <c r="B478">
        <f>E477*(2-'OHL indexes'!C480/'OHL indexes'!B479)</f>
        <v>9.6080227435757983</v>
      </c>
      <c r="C478">
        <f>E477*(2-'OHL indexes'!E480/'OHL indexes'!B479)</f>
        <v>9.8580451341552209</v>
      </c>
      <c r="D478">
        <f>E477*(2-'OHL indexes'!D480/'OHL indexes'!B479)</f>
        <v>9.6080227435757983</v>
      </c>
      <c r="E478">
        <f>Master!N482</f>
        <v>9.8358340663422474</v>
      </c>
    </row>
    <row r="479" spans="1:5" x14ac:dyDescent="0.25">
      <c r="A479" s="1">
        <f>'OHL indexes'!A481</f>
        <v>38763</v>
      </c>
      <c r="B479">
        <f>E478*(2-'OHL indexes'!C481/'OHL indexes'!B480)</f>
        <v>9.7825852383712544</v>
      </c>
      <c r="C479">
        <f>E478*(2-'OHL indexes'!E481/'OHL indexes'!B480)</f>
        <v>9.8206199505760914</v>
      </c>
      <c r="D479">
        <f>E478*(2-'OHL indexes'!D481/'OHL indexes'!B480)</f>
        <v>9.6913016981954208</v>
      </c>
      <c r="E479">
        <f>Master!N483</f>
        <v>9.7910447306417954</v>
      </c>
    </row>
    <row r="480" spans="1:5" x14ac:dyDescent="0.25">
      <c r="A480" s="1">
        <f>'OHL indexes'!A482</f>
        <v>38764</v>
      </c>
      <c r="B480">
        <f>E479*(2-'OHL indexes'!C482/'OHL indexes'!B481)</f>
        <v>9.8000034515293937</v>
      </c>
      <c r="C480">
        <f>E479*(2-'OHL indexes'!E482/'OHL indexes'!B481)</f>
        <v>10.008405510323383</v>
      </c>
      <c r="D480">
        <f>E479*(2-'OHL indexes'!D482/'OHL indexes'!B481)</f>
        <v>9.7996900735741761</v>
      </c>
      <c r="E480">
        <f>Master!N484</f>
        <v>9.9797037404944167</v>
      </c>
    </row>
    <row r="481" spans="1:5" x14ac:dyDescent="0.25">
      <c r="A481" s="1">
        <f>'OHL indexes'!A483</f>
        <v>38765</v>
      </c>
      <c r="B481">
        <f>E480*(2-'OHL indexes'!C483/'OHL indexes'!B482)</f>
        <v>9.9220438189114102</v>
      </c>
      <c r="C481">
        <f>E480*(2-'OHL indexes'!E483/'OHL indexes'!B482)</f>
        <v>10.084175879375309</v>
      </c>
      <c r="D481">
        <f>E480*(2-'OHL indexes'!D483/'OHL indexes'!B482)</f>
        <v>9.9139924170126754</v>
      </c>
      <c r="E481">
        <f>Master!N485</f>
        <v>10.086291888377566</v>
      </c>
    </row>
    <row r="482" spans="1:5" x14ac:dyDescent="0.25">
      <c r="A482" s="1">
        <f>'OHL indexes'!A484</f>
        <v>38769</v>
      </c>
      <c r="B482">
        <f>E481*(2-'OHL indexes'!C484/'OHL indexes'!B483)</f>
        <v>10.149290436650466</v>
      </c>
      <c r="C482">
        <f>E481*(2-'OHL indexes'!E484/'OHL indexes'!B483)</f>
        <v>10.184014772302099</v>
      </c>
      <c r="D482">
        <f>E481*(2-'OHL indexes'!D484/'OHL indexes'!B483)</f>
        <v>10.100677823295882</v>
      </c>
      <c r="E482">
        <f>Master!N486</f>
        <v>10.180614448159018</v>
      </c>
    </row>
    <row r="483" spans="1:5" x14ac:dyDescent="0.25">
      <c r="A483" s="1">
        <f>'OHL indexes'!A485</f>
        <v>38770</v>
      </c>
      <c r="B483">
        <f>E482*(2-'OHL indexes'!C485/'OHL indexes'!B484)</f>
        <v>10.261124910553772</v>
      </c>
      <c r="C483">
        <f>E482*(2-'OHL indexes'!E485/'OHL indexes'!B484)</f>
        <v>10.448984303684094</v>
      </c>
      <c r="D483">
        <f>E482*(2-'OHL indexes'!D485/'OHL indexes'!B484)</f>
        <v>10.261124910553772</v>
      </c>
      <c r="E483">
        <f>Master!N487</f>
        <v>10.440503567335249</v>
      </c>
    </row>
    <row r="484" spans="1:5" x14ac:dyDescent="0.25">
      <c r="A484" s="1">
        <f>'OHL indexes'!A486</f>
        <v>38771</v>
      </c>
      <c r="B484">
        <f>E483*(2-'OHL indexes'!C486/'OHL indexes'!B485)</f>
        <v>10.389103660314312</v>
      </c>
      <c r="C484">
        <f>E483*(2-'OHL indexes'!E486/'OHL indexes'!B485)</f>
        <v>10.441317437116332</v>
      </c>
      <c r="D484">
        <f>E483*(2-'OHL indexes'!D486/'OHL indexes'!B485)</f>
        <v>10.382414586794072</v>
      </c>
      <c r="E484">
        <f>Master!N488</f>
        <v>10.443527518428988</v>
      </c>
    </row>
    <row r="485" spans="1:5" x14ac:dyDescent="0.25">
      <c r="A485" s="1">
        <f>'OHL indexes'!A487</f>
        <v>38772</v>
      </c>
      <c r="B485">
        <f>E484*(2-'OHL indexes'!C487/'OHL indexes'!B486)</f>
        <v>10.456175750500892</v>
      </c>
      <c r="C485">
        <f>E484*(2-'OHL indexes'!E487/'OHL indexes'!B486)</f>
        <v>10.553148997957267</v>
      </c>
      <c r="D485">
        <f>E484*(2-'OHL indexes'!D487/'OHL indexes'!B486)</f>
        <v>10.076718383628442</v>
      </c>
      <c r="E485">
        <f>Master!N489</f>
        <v>10.545637739215445</v>
      </c>
    </row>
    <row r="486" spans="1:5" x14ac:dyDescent="0.25">
      <c r="A486" s="1">
        <f>'OHL indexes'!A488</f>
        <v>38775</v>
      </c>
      <c r="B486">
        <f>E485*(2-'OHL indexes'!C488/'OHL indexes'!B487)</f>
        <v>10.640005696042069</v>
      </c>
      <c r="C486">
        <f>E485*(2-'OHL indexes'!E488/'OHL indexes'!B487)</f>
        <v>10.671818814581078</v>
      </c>
      <c r="D486">
        <f>E485*(2-'OHL indexes'!D488/'OHL indexes'!B487)</f>
        <v>10.633928690279136</v>
      </c>
      <c r="E486">
        <f>Master!N490</f>
        <v>10.64601112042026</v>
      </c>
    </row>
    <row r="487" spans="1:5" x14ac:dyDescent="0.25">
      <c r="A487" s="1">
        <f>'OHL indexes'!A489</f>
        <v>38776</v>
      </c>
      <c r="B487">
        <f>E486*(2-'OHL indexes'!C489/'OHL indexes'!B488)</f>
        <v>10.603868237090103</v>
      </c>
      <c r="C487">
        <f>E486*(2-'OHL indexes'!E489/'OHL indexes'!B488)</f>
        <v>10.667808511506548</v>
      </c>
      <c r="D487">
        <f>E486*(2-'OHL indexes'!D489/'OHL indexes'!B488)</f>
        <v>10.451285148882517</v>
      </c>
      <c r="E487">
        <f>Master!N491</f>
        <v>10.487094943722783</v>
      </c>
    </row>
    <row r="488" spans="1:5" x14ac:dyDescent="0.25">
      <c r="A488" s="1">
        <f>'OHL indexes'!A490</f>
        <v>38777</v>
      </c>
      <c r="B488">
        <f>E487*(2-'OHL indexes'!C490/'OHL indexes'!B489)</f>
        <v>10.462817410368546</v>
      </c>
      <c r="C488">
        <f>E487*(2-'OHL indexes'!E490/'OHL indexes'!B489)</f>
        <v>10.59792966844212</v>
      </c>
      <c r="D488">
        <f>E487*(2-'OHL indexes'!D490/'OHL indexes'!B489)</f>
        <v>10.462817410368546</v>
      </c>
      <c r="E488">
        <f>Master!N492</f>
        <v>10.577759906656471</v>
      </c>
    </row>
    <row r="489" spans="1:5" x14ac:dyDescent="0.25">
      <c r="A489" s="1">
        <f>'OHL indexes'!A491</f>
        <v>38778</v>
      </c>
      <c r="B489">
        <f>E488*(2-'OHL indexes'!C491/'OHL indexes'!B490)</f>
        <v>10.572760528052978</v>
      </c>
      <c r="C489">
        <f>E488*(2-'OHL indexes'!E491/'OHL indexes'!B490)</f>
        <v>10.577759906656471</v>
      </c>
      <c r="D489">
        <f>E488*(2-'OHL indexes'!D491/'OHL indexes'!B490)</f>
        <v>10.479910735461289</v>
      </c>
      <c r="E489">
        <f>Master!N493</f>
        <v>10.557986646667366</v>
      </c>
    </row>
    <row r="490" spans="1:5" x14ac:dyDescent="0.25">
      <c r="A490" s="1">
        <f>'OHL indexes'!A492</f>
        <v>38779</v>
      </c>
      <c r="B490">
        <f>E489*(2-'OHL indexes'!C492/'OHL indexes'!B491)</f>
        <v>10.473874298544589</v>
      </c>
      <c r="C490">
        <f>E489*(2-'OHL indexes'!E492/'OHL indexes'!B491)</f>
        <v>10.648842111581018</v>
      </c>
      <c r="D490">
        <f>E489*(2-'OHL indexes'!D492/'OHL indexes'!B491)</f>
        <v>10.473874298544589</v>
      </c>
      <c r="E490">
        <f>Master!N494</f>
        <v>10.548278004731857</v>
      </c>
    </row>
    <row r="491" spans="1:5" x14ac:dyDescent="0.25">
      <c r="A491" s="1">
        <f>'OHL indexes'!A493</f>
        <v>38782</v>
      </c>
      <c r="B491">
        <f>E490*(2-'OHL indexes'!C493/'OHL indexes'!B492)</f>
        <v>10.459209769471743</v>
      </c>
      <c r="C491">
        <f>E490*(2-'OHL indexes'!E493/'OHL indexes'!B492)</f>
        <v>10.459209769471743</v>
      </c>
      <c r="D491">
        <f>E490*(2-'OHL indexes'!D493/'OHL indexes'!B492)</f>
        <v>10.370140209028103</v>
      </c>
      <c r="E491">
        <f>Master!N495</f>
        <v>10.415335581975159</v>
      </c>
    </row>
    <row r="492" spans="1:5" x14ac:dyDescent="0.25">
      <c r="A492" s="1">
        <f>'OHL indexes'!A494</f>
        <v>38783</v>
      </c>
      <c r="B492">
        <f>E491*(2-'OHL indexes'!C494/'OHL indexes'!B493)</f>
        <v>10.347915335454109</v>
      </c>
      <c r="C492">
        <f>E491*(2-'OHL indexes'!E494/'OHL indexes'!B493)</f>
        <v>10.375089796217638</v>
      </c>
      <c r="D492">
        <f>E491*(2-'OHL indexes'!D494/'OHL indexes'!B493)</f>
        <v>10.256760858339845</v>
      </c>
      <c r="E492">
        <f>Master!N496</f>
        <v>10.338169986242839</v>
      </c>
    </row>
    <row r="493" spans="1:5" x14ac:dyDescent="0.25">
      <c r="A493" s="1">
        <f>'OHL indexes'!A495</f>
        <v>38784</v>
      </c>
      <c r="B493">
        <f>E492*(2-'OHL indexes'!C495/'OHL indexes'!B494)</f>
        <v>10.328696559363404</v>
      </c>
      <c r="C493">
        <f>E492*(2-'OHL indexes'!E495/'OHL indexes'!B494)</f>
        <v>10.48230040996244</v>
      </c>
      <c r="D493">
        <f>E492*(2-'OHL indexes'!D495/'OHL indexes'!B494)</f>
        <v>10.315163819314606</v>
      </c>
      <c r="E493">
        <f>Master!N497</f>
        <v>10.446010354232447</v>
      </c>
    </row>
    <row r="494" spans="1:5" x14ac:dyDescent="0.25">
      <c r="A494" s="1">
        <f>'OHL indexes'!A496</f>
        <v>38785</v>
      </c>
      <c r="B494">
        <f>E493*(2-'OHL indexes'!C496/'OHL indexes'!B495)</f>
        <v>10.365338219234037</v>
      </c>
      <c r="C494">
        <f>E493*(2-'OHL indexes'!E496/'OHL indexes'!B495)</f>
        <v>10.404640561371705</v>
      </c>
      <c r="D494">
        <f>E493*(2-'OHL indexes'!D496/'OHL indexes'!B495)</f>
        <v>10.365338219234037</v>
      </c>
      <c r="E494">
        <f>Master!N498</f>
        <v>10.380739356985448</v>
      </c>
    </row>
    <row r="495" spans="1:5" x14ac:dyDescent="0.25">
      <c r="A495" s="1">
        <f>'OHL indexes'!A497</f>
        <v>38786</v>
      </c>
      <c r="B495">
        <f>E494*(2-'OHL indexes'!C497/'OHL indexes'!B496)</f>
        <v>10.459587414200286</v>
      </c>
      <c r="C495">
        <f>E494*(2-'OHL indexes'!E497/'OHL indexes'!B496)</f>
        <v>10.478619836519281</v>
      </c>
      <c r="D495">
        <f>E494*(2-'OHL indexes'!D497/'OHL indexes'!B496)</f>
        <v>10.405209797431162</v>
      </c>
      <c r="E495">
        <f>Master!N499</f>
        <v>10.476830095514865</v>
      </c>
    </row>
    <row r="496" spans="1:5" x14ac:dyDescent="0.25">
      <c r="A496" s="1">
        <f>'OHL indexes'!A498</f>
        <v>38789</v>
      </c>
      <c r="B496">
        <f>E495*(2-'OHL indexes'!C498/'OHL indexes'!B497)</f>
        <v>10.533836367890679</v>
      </c>
      <c r="C496">
        <f>E495*(2-'OHL indexes'!E498/'OHL indexes'!B497)</f>
        <v>10.645431644013893</v>
      </c>
      <c r="D496">
        <f>E495*(2-'OHL indexes'!D498/'OHL indexes'!B497)</f>
        <v>10.498595960576894</v>
      </c>
      <c r="E496">
        <f>Master!N500</f>
        <v>10.582950546044112</v>
      </c>
    </row>
    <row r="497" spans="1:5" x14ac:dyDescent="0.25">
      <c r="A497" s="1">
        <f>'OHL indexes'!A499</f>
        <v>38790</v>
      </c>
      <c r="B497">
        <f>E496*(2-'OHL indexes'!C499/'OHL indexes'!B498)</f>
        <v>10.612470842997144</v>
      </c>
      <c r="C497">
        <f>E496*(2-'OHL indexes'!E499/'OHL indexes'!B498)</f>
        <v>10.764288752022583</v>
      </c>
      <c r="D497">
        <f>E496*(2-'OHL indexes'!D499/'OHL indexes'!B498)</f>
        <v>10.610362630867005</v>
      </c>
      <c r="E497">
        <f>Master!N501</f>
        <v>10.731505531671539</v>
      </c>
    </row>
    <row r="498" spans="1:5" x14ac:dyDescent="0.25">
      <c r="A498" s="1">
        <f>'OHL indexes'!A500</f>
        <v>38791</v>
      </c>
      <c r="B498">
        <f>E497*(2-'OHL indexes'!C500/'OHL indexes'!B499)</f>
        <v>10.713864871742253</v>
      </c>
      <c r="C498">
        <f>E497*(2-'OHL indexes'!E500/'OHL indexes'!B499)</f>
        <v>10.785146448461635</v>
      </c>
      <c r="D498">
        <f>E497*(2-'OHL indexes'!D500/'OHL indexes'!B499)</f>
        <v>10.693344355592561</v>
      </c>
      <c r="E498">
        <f>Master!N502</f>
        <v>10.737862109550546</v>
      </c>
    </row>
    <row r="499" spans="1:5" x14ac:dyDescent="0.25">
      <c r="A499" s="1">
        <f>'OHL indexes'!A501</f>
        <v>38792</v>
      </c>
      <c r="B499">
        <f>E498*(2-'OHL indexes'!C501/'OHL indexes'!B500)</f>
        <v>10.756528737862416</v>
      </c>
      <c r="C499">
        <f>E498*(2-'OHL indexes'!E501/'OHL indexes'!B500)</f>
        <v>10.892942615301774</v>
      </c>
      <c r="D499">
        <f>E498*(2-'OHL indexes'!D501/'OHL indexes'!B500)</f>
        <v>10.742170320211745</v>
      </c>
      <c r="E499">
        <f>Master!N503</f>
        <v>10.89391240985279</v>
      </c>
    </row>
    <row r="500" spans="1:5" x14ac:dyDescent="0.25">
      <c r="A500" s="1">
        <f>'OHL indexes'!A502</f>
        <v>38793</v>
      </c>
      <c r="B500">
        <f>E499*(2-'OHL indexes'!C502/'OHL indexes'!B501)</f>
        <v>10.849717509594987</v>
      </c>
      <c r="C500">
        <f>E499*(2-'OHL indexes'!E502/'OHL indexes'!B501)</f>
        <v>10.927057526908069</v>
      </c>
      <c r="D500">
        <f>E499*(2-'OHL indexes'!D502/'OHL indexes'!B501)</f>
        <v>10.802208520886882</v>
      </c>
      <c r="E500">
        <f>Master!N504</f>
        <v>10.856208850641549</v>
      </c>
    </row>
    <row r="501" spans="1:5" x14ac:dyDescent="0.25">
      <c r="A501" s="1">
        <f>'OHL indexes'!A503</f>
        <v>38796</v>
      </c>
      <c r="B501">
        <f>E500*(2-'OHL indexes'!C503/'OHL indexes'!B502)</f>
        <v>10.796395286326343</v>
      </c>
      <c r="C501">
        <f>E500*(2-'OHL indexes'!E503/'OHL indexes'!B502)</f>
        <v>10.894868649418362</v>
      </c>
      <c r="D501">
        <f>E500*(2-'OHL indexes'!D503/'OHL indexes'!B502)</f>
        <v>10.744605612416008</v>
      </c>
      <c r="E501">
        <f>Master!N505</f>
        <v>10.7985484335168</v>
      </c>
    </row>
    <row r="502" spans="1:5" x14ac:dyDescent="0.25">
      <c r="A502" s="1">
        <f>'OHL indexes'!A504</f>
        <v>38797</v>
      </c>
      <c r="B502">
        <f>E501*(2-'OHL indexes'!C504/'OHL indexes'!B503)</f>
        <v>10.760442111758751</v>
      </c>
      <c r="C502">
        <f>E501*(2-'OHL indexes'!E504/'OHL indexes'!B503)</f>
        <v>10.858584139378424</v>
      </c>
      <c r="D502">
        <f>E501*(2-'OHL indexes'!D504/'OHL indexes'!B503)</f>
        <v>10.746488308356819</v>
      </c>
      <c r="E502">
        <f>Master!N506</f>
        <v>10.748827027820385</v>
      </c>
    </row>
    <row r="503" spans="1:5" x14ac:dyDescent="0.25">
      <c r="A503" s="1">
        <f>'OHL indexes'!A505</f>
        <v>38798</v>
      </c>
      <c r="B503">
        <f>E502*(2-'OHL indexes'!C505/'OHL indexes'!B504)</f>
        <v>10.833999718372409</v>
      </c>
      <c r="C503">
        <f>E502*(2-'OHL indexes'!E505/'OHL indexes'!B504)</f>
        <v>10.970276297683149</v>
      </c>
      <c r="D503">
        <f>E502*(2-'OHL indexes'!D505/'OHL indexes'!B504)</f>
        <v>10.808447773993052</v>
      </c>
      <c r="E503">
        <f>Master!N507</f>
        <v>10.911638114487928</v>
      </c>
    </row>
    <row r="504" spans="1:5" x14ac:dyDescent="0.25">
      <c r="A504" s="1">
        <f>'OHL indexes'!A506</f>
        <v>38799</v>
      </c>
      <c r="B504">
        <f>E503*(2-'OHL indexes'!C506/'OHL indexes'!B505)</f>
        <v>10.894126762616105</v>
      </c>
      <c r="C504">
        <f>E503*(2-'OHL indexes'!E506/'OHL indexes'!B505)</f>
        <v>10.895970658194342</v>
      </c>
      <c r="D504">
        <f>E503*(2-'OHL indexes'!D506/'OHL indexes'!B505)</f>
        <v>10.891362333279107</v>
      </c>
      <c r="E504">
        <f>Master!N508</f>
        <v>10.896951031806918</v>
      </c>
    </row>
    <row r="505" spans="1:5" x14ac:dyDescent="0.25">
      <c r="A505" s="1">
        <f>'OHL indexes'!A507</f>
        <v>38800</v>
      </c>
      <c r="B505">
        <f>E504*(2-'OHL indexes'!C507/'OHL indexes'!B506)</f>
        <v>10.864404356085979</v>
      </c>
      <c r="C505">
        <f>E504*(2-'OHL indexes'!E507/'OHL indexes'!B506)</f>
        <v>10.990925257684237</v>
      </c>
      <c r="D505">
        <f>E504*(2-'OHL indexes'!D507/'OHL indexes'!B506)</f>
        <v>10.856152073422894</v>
      </c>
      <c r="E505">
        <f>Master!N509</f>
        <v>10.968991781773653</v>
      </c>
    </row>
    <row r="506" spans="1:5" x14ac:dyDescent="0.25">
      <c r="A506" s="1">
        <f>'OHL indexes'!A508</f>
        <v>38803</v>
      </c>
      <c r="B506">
        <f>E505*(2-'OHL indexes'!C508/'OHL indexes'!B507)</f>
        <v>10.921283987455515</v>
      </c>
      <c r="C506">
        <f>E505*(2-'OHL indexes'!E508/'OHL indexes'!B507)</f>
        <v>11.030132034108787</v>
      </c>
      <c r="D506">
        <f>E505*(2-'OHL indexes'!D508/'OHL indexes'!B507)</f>
        <v>10.921283987455515</v>
      </c>
      <c r="E506">
        <f>Master!N510</f>
        <v>10.962688329938059</v>
      </c>
    </row>
    <row r="507" spans="1:5" x14ac:dyDescent="0.25">
      <c r="A507" s="1">
        <f>'OHL indexes'!A509</f>
        <v>38804</v>
      </c>
      <c r="B507">
        <f>E506*(2-'OHL indexes'!C509/'OHL indexes'!B508)</f>
        <v>11.169375016720196</v>
      </c>
      <c r="C507">
        <f>E506*(2-'OHL indexes'!E509/'OHL indexes'!B508)</f>
        <v>11.173065010203906</v>
      </c>
      <c r="D507">
        <f>E506*(2-'OHL indexes'!D509/'OHL indexes'!B508)</f>
        <v>10.974221698288034</v>
      </c>
      <c r="E507">
        <f>Master!N511</f>
        <v>10.980730543289161</v>
      </c>
    </row>
    <row r="508" spans="1:5" x14ac:dyDescent="0.25">
      <c r="A508" s="1">
        <f>'OHL indexes'!A510</f>
        <v>38805</v>
      </c>
      <c r="B508">
        <f>E507*(2-'OHL indexes'!C510/'OHL indexes'!B509)</f>
        <v>11.120585797318453</v>
      </c>
      <c r="C508">
        <f>E507*(2-'OHL indexes'!E510/'OHL indexes'!B509)</f>
        <v>11.247055782115023</v>
      </c>
      <c r="D508">
        <f>E507*(2-'OHL indexes'!D510/'OHL indexes'!B509)</f>
        <v>11.120585797318453</v>
      </c>
      <c r="E508">
        <f>Master!N512</f>
        <v>11.208353798791023</v>
      </c>
    </row>
    <row r="509" spans="1:5" x14ac:dyDescent="0.25">
      <c r="A509" s="1">
        <f>'OHL indexes'!A511</f>
        <v>38806</v>
      </c>
      <c r="B509">
        <f>E508*(2-'OHL indexes'!C511/'OHL indexes'!B510)</f>
        <v>11.34212975214975</v>
      </c>
      <c r="C509">
        <f>E508*(2-'OHL indexes'!E511/'OHL indexes'!B510)</f>
        <v>11.392954688204716</v>
      </c>
      <c r="D509">
        <f>E508*(2-'OHL indexes'!D511/'OHL indexes'!B510)</f>
        <v>11.210751890404536</v>
      </c>
      <c r="E509">
        <f>Master!N513</f>
        <v>11.269767296194763</v>
      </c>
    </row>
    <row r="510" spans="1:5" x14ac:dyDescent="0.25">
      <c r="A510" s="1">
        <f>'OHL indexes'!A512</f>
        <v>38807</v>
      </c>
      <c r="B510">
        <f>E509*(2-'OHL indexes'!C512/'OHL indexes'!B511)</f>
        <v>11.218551599469576</v>
      </c>
      <c r="C510">
        <f>E509*(2-'OHL indexes'!E512/'OHL indexes'!B511)</f>
        <v>11.218551599469576</v>
      </c>
      <c r="D510">
        <f>E509*(2-'OHL indexes'!D512/'OHL indexes'!B511)</f>
        <v>11.178484160061911</v>
      </c>
      <c r="E510">
        <f>Master!N514</f>
        <v>11.18089009648808</v>
      </c>
    </row>
    <row r="511" spans="1:5" x14ac:dyDescent="0.25">
      <c r="A511" s="1">
        <f>'OHL indexes'!A513</f>
        <v>38810</v>
      </c>
      <c r="B511">
        <f>E510*(2-'OHL indexes'!C513/'OHL indexes'!B512)</f>
        <v>11.264344445390423</v>
      </c>
      <c r="C511">
        <f>E510*(2-'OHL indexes'!E513/'OHL indexes'!B512)</f>
        <v>11.373876795693485</v>
      </c>
      <c r="D511">
        <f>E510*(2-'OHL indexes'!D513/'OHL indexes'!B512)</f>
        <v>11.211291450670901</v>
      </c>
      <c r="E511">
        <f>Master!N515</f>
        <v>11.218485412374473</v>
      </c>
    </row>
    <row r="512" spans="1:5" x14ac:dyDescent="0.25">
      <c r="A512" s="1">
        <f>'OHL indexes'!A514</f>
        <v>38811</v>
      </c>
      <c r="B512">
        <f>E511*(2-'OHL indexes'!C514/'OHL indexes'!B513)</f>
        <v>11.27797032779768</v>
      </c>
      <c r="C512">
        <f>E511*(2-'OHL indexes'!E514/'OHL indexes'!B513)</f>
        <v>11.309854827200134</v>
      </c>
      <c r="D512">
        <f>E511*(2-'OHL indexes'!D514/'OHL indexes'!B513)</f>
        <v>11.260838469288336</v>
      </c>
      <c r="E512">
        <f>Master!N516</f>
        <v>11.279458049031676</v>
      </c>
    </row>
    <row r="513" spans="1:5" x14ac:dyDescent="0.25">
      <c r="A513" s="1">
        <f>'OHL indexes'!A515</f>
        <v>38812</v>
      </c>
      <c r="B513">
        <f>E512*(2-'OHL indexes'!C515/'OHL indexes'!B514)</f>
        <v>11.370096267181507</v>
      </c>
      <c r="C513">
        <f>E512*(2-'OHL indexes'!E515/'OHL indexes'!B514)</f>
        <v>11.425726926565572</v>
      </c>
      <c r="D513">
        <f>E512*(2-'OHL indexes'!D515/'OHL indexes'!B514)</f>
        <v>11.308712427597177</v>
      </c>
      <c r="E513">
        <f>Master!N517</f>
        <v>11.400373173081894</v>
      </c>
    </row>
    <row r="514" spans="1:5" x14ac:dyDescent="0.25">
      <c r="A514" s="1">
        <f>'OHL indexes'!A516</f>
        <v>38813</v>
      </c>
      <c r="B514">
        <f>E513*(2-'OHL indexes'!C516/'OHL indexes'!B515)</f>
        <v>11.400373173081894</v>
      </c>
      <c r="C514">
        <f>E513*(2-'OHL indexes'!E516/'OHL indexes'!B515)</f>
        <v>11.502475550703023</v>
      </c>
      <c r="D514">
        <f>E513*(2-'OHL indexes'!D516/'OHL indexes'!B515)</f>
        <v>11.400373173081894</v>
      </c>
      <c r="E514">
        <f>Master!N518</f>
        <v>11.490316392100018</v>
      </c>
    </row>
    <row r="515" spans="1:5" x14ac:dyDescent="0.25">
      <c r="A515" s="1">
        <f>'OHL indexes'!A517</f>
        <v>38814</v>
      </c>
      <c r="B515">
        <f>E514*(2-'OHL indexes'!C517/'OHL indexes'!B516)</f>
        <v>11.537862899971929</v>
      </c>
      <c r="C515">
        <f>E514*(2-'OHL indexes'!E517/'OHL indexes'!B516)</f>
        <v>11.537862899971929</v>
      </c>
      <c r="D515">
        <f>E514*(2-'OHL indexes'!D517/'OHL indexes'!B516)</f>
        <v>11.240699571971632</v>
      </c>
      <c r="E515">
        <f>Master!N519</f>
        <v>11.284799565783869</v>
      </c>
    </row>
    <row r="516" spans="1:5" x14ac:dyDescent="0.25">
      <c r="A516" s="1">
        <f>'OHL indexes'!A518</f>
        <v>38817</v>
      </c>
      <c r="B516">
        <f>E515*(2-'OHL indexes'!C518/'OHL indexes'!B517)</f>
        <v>11.329130946436143</v>
      </c>
      <c r="C516">
        <f>E515*(2-'OHL indexes'!E518/'OHL indexes'!B517)</f>
        <v>11.341524600861717</v>
      </c>
      <c r="D516">
        <f>E515*(2-'OHL indexes'!D518/'OHL indexes'!B517)</f>
        <v>11.14227404873496</v>
      </c>
      <c r="E516">
        <f>Master!N520</f>
        <v>11.172451291138239</v>
      </c>
    </row>
    <row r="517" spans="1:5" x14ac:dyDescent="0.25">
      <c r="A517" s="1">
        <f>'OHL indexes'!A519</f>
        <v>38818</v>
      </c>
      <c r="B517">
        <f>E516*(2-'OHL indexes'!C519/'OHL indexes'!B518)</f>
        <v>11.218152784699027</v>
      </c>
      <c r="C517">
        <f>E516*(2-'OHL indexes'!E519/'OHL indexes'!B518)</f>
        <v>11.237738294424123</v>
      </c>
      <c r="D517">
        <f>E516*(2-'OHL indexes'!D519/'OHL indexes'!B518)</f>
        <v>10.928092124746225</v>
      </c>
      <c r="E517">
        <f>Master!N521</f>
        <v>11.003237532951129</v>
      </c>
    </row>
    <row r="518" spans="1:5" x14ac:dyDescent="0.25">
      <c r="A518" s="1">
        <f>'OHL indexes'!A520</f>
        <v>38819</v>
      </c>
      <c r="B518">
        <f>E517*(2-'OHL indexes'!C520/'OHL indexes'!B519)</f>
        <v>11.001429589182855</v>
      </c>
      <c r="C518">
        <f>E517*(2-'OHL indexes'!E520/'OHL indexes'!B519)</f>
        <v>11.048879152236788</v>
      </c>
      <c r="D518">
        <f>E517*(2-'OHL indexes'!D520/'OHL indexes'!B519)</f>
        <v>10.904272325537303</v>
      </c>
      <c r="E518">
        <f>Master!N522</f>
        <v>10.926050845515293</v>
      </c>
    </row>
    <row r="519" spans="1:5" x14ac:dyDescent="0.25">
      <c r="A519" s="1">
        <f>'OHL indexes'!A521</f>
        <v>38820</v>
      </c>
      <c r="B519">
        <f>E518*(2-'OHL indexes'!C521/'OHL indexes'!B520)</f>
        <v>10.908254001576156</v>
      </c>
      <c r="C519">
        <f>E518*(2-'OHL indexes'!E521/'OHL indexes'!B520)</f>
        <v>10.958085447297249</v>
      </c>
      <c r="D519">
        <f>E518*(2-'OHL indexes'!D521/'OHL indexes'!B520)</f>
        <v>10.89980011200424</v>
      </c>
      <c r="E519">
        <f>Master!N523</f>
        <v>10.956410062309891</v>
      </c>
    </row>
    <row r="520" spans="1:5" x14ac:dyDescent="0.25">
      <c r="A520" s="1">
        <f>'OHL indexes'!A522</f>
        <v>38824</v>
      </c>
      <c r="B520">
        <f>E519*(2-'OHL indexes'!C522/'OHL indexes'!B521)</f>
        <v>10.899682838035822</v>
      </c>
      <c r="C520">
        <f>E519*(2-'OHL indexes'!E522/'OHL indexes'!B521)</f>
        <v>11.001523268447883</v>
      </c>
      <c r="D520">
        <f>E519*(2-'OHL indexes'!D522/'OHL indexes'!B521)</f>
        <v>10.890748868621717</v>
      </c>
      <c r="E520">
        <f>Master!N524</f>
        <v>10.926426154960216</v>
      </c>
    </row>
    <row r="521" spans="1:5" x14ac:dyDescent="0.25">
      <c r="A521" s="1">
        <f>'OHL indexes'!A523</f>
        <v>38825</v>
      </c>
      <c r="B521">
        <f>E520*(2-'OHL indexes'!C523/'OHL indexes'!B522)</f>
        <v>10.998698466974631</v>
      </c>
      <c r="C521">
        <f>E520*(2-'OHL indexes'!E523/'OHL indexes'!B522)</f>
        <v>11.32858006448005</v>
      </c>
      <c r="D521">
        <f>E520*(2-'OHL indexes'!D523/'OHL indexes'!B522)</f>
        <v>10.926869534714678</v>
      </c>
      <c r="E521">
        <f>Master!N525</f>
        <v>11.27285776723128</v>
      </c>
    </row>
    <row r="522" spans="1:5" x14ac:dyDescent="0.25">
      <c r="A522" s="1">
        <f>'OHL indexes'!A524</f>
        <v>38826</v>
      </c>
      <c r="B522">
        <f>E521*(2-'OHL indexes'!C524/'OHL indexes'!B523)</f>
        <v>11.246059606570464</v>
      </c>
      <c r="C522">
        <f>E521*(2-'OHL indexes'!E524/'OHL indexes'!B523)</f>
        <v>11.317520866945108</v>
      </c>
      <c r="D522">
        <f>E521*(2-'OHL indexes'!D524/'OHL indexes'!B523)</f>
        <v>11.246059606570464</v>
      </c>
      <c r="E522">
        <f>Master!N526</f>
        <v>11.282823196725051</v>
      </c>
    </row>
    <row r="523" spans="1:5" x14ac:dyDescent="0.25">
      <c r="A523" s="1">
        <f>'OHL indexes'!A525</f>
        <v>38827</v>
      </c>
      <c r="B523">
        <f>E522*(2-'OHL indexes'!C525/'OHL indexes'!B524)</f>
        <v>11.404077752584977</v>
      </c>
      <c r="C523">
        <f>E522*(2-'OHL indexes'!E525/'OHL indexes'!B524)</f>
        <v>11.468790637754431</v>
      </c>
      <c r="D523">
        <f>E522*(2-'OHL indexes'!D525/'OHL indexes'!B524)</f>
        <v>11.386570805044371</v>
      </c>
      <c r="E523">
        <f>Master!N527</f>
        <v>11.43393059604473</v>
      </c>
    </row>
    <row r="524" spans="1:5" x14ac:dyDescent="0.25">
      <c r="A524" s="1">
        <f>'OHL indexes'!A526</f>
        <v>38828</v>
      </c>
      <c r="B524">
        <f>E523*(2-'OHL indexes'!C526/'OHL indexes'!B525)</f>
        <v>11.467168856326539</v>
      </c>
      <c r="C524">
        <f>E523*(2-'OHL indexes'!E526/'OHL indexes'!B525)</f>
        <v>11.513315659489036</v>
      </c>
      <c r="D524">
        <f>E523*(2-'OHL indexes'!D526/'OHL indexes'!B525)</f>
        <v>11.256292709212111</v>
      </c>
      <c r="E524">
        <f>Master!N528</f>
        <v>11.258792137514776</v>
      </c>
    </row>
    <row r="525" spans="1:5" x14ac:dyDescent="0.25">
      <c r="A525" s="1">
        <f>'OHL indexes'!A527</f>
        <v>38831</v>
      </c>
      <c r="B525">
        <f>E524*(2-'OHL indexes'!C527/'OHL indexes'!B526)</f>
        <v>11.354272903340746</v>
      </c>
      <c r="C525">
        <f>E524*(2-'OHL indexes'!E527/'OHL indexes'!B526)</f>
        <v>11.374218981126015</v>
      </c>
      <c r="D525">
        <f>E524*(2-'OHL indexes'!D527/'OHL indexes'!B526)</f>
        <v>11.218631474166276</v>
      </c>
      <c r="E525">
        <f>Master!N529</f>
        <v>11.316599445305089</v>
      </c>
    </row>
    <row r="526" spans="1:5" x14ac:dyDescent="0.25">
      <c r="A526" s="1">
        <f>'OHL indexes'!A528</f>
        <v>38832</v>
      </c>
      <c r="B526">
        <f>E525*(2-'OHL indexes'!C528/'OHL indexes'!B527)</f>
        <v>11.332697271906106</v>
      </c>
      <c r="C526">
        <f>E525*(2-'OHL indexes'!E528/'OHL indexes'!B527)</f>
        <v>11.372046000189204</v>
      </c>
      <c r="D526">
        <f>E525*(2-'OHL indexes'!D528/'OHL indexes'!B527)</f>
        <v>11.289769734303391</v>
      </c>
      <c r="E526">
        <f>Master!N530</f>
        <v>11.339112527127634</v>
      </c>
    </row>
    <row r="527" spans="1:5" x14ac:dyDescent="0.25">
      <c r="A527" s="1">
        <f>'OHL indexes'!A529</f>
        <v>38833</v>
      </c>
      <c r="B527">
        <f>E526*(2-'OHL indexes'!C529/'OHL indexes'!B528)</f>
        <v>11.415365179540245</v>
      </c>
      <c r="C527">
        <f>E526*(2-'OHL indexes'!E529/'OHL indexes'!B528)</f>
        <v>11.52749955517092</v>
      </c>
      <c r="D527">
        <f>E526*(2-'OHL indexes'!D529/'OHL indexes'!B528)</f>
        <v>11.415365179540245</v>
      </c>
      <c r="E527">
        <f>Master!N531</f>
        <v>11.483707642567095</v>
      </c>
    </row>
    <row r="528" spans="1:5" x14ac:dyDescent="0.25">
      <c r="A528" s="1">
        <f>'OHL indexes'!A530</f>
        <v>38834</v>
      </c>
      <c r="B528">
        <f>E527*(2-'OHL indexes'!C530/'OHL indexes'!B529)</f>
        <v>11.533349050290362</v>
      </c>
      <c r="C528">
        <f>E527*(2-'OHL indexes'!E530/'OHL indexes'!B529)</f>
        <v>11.584828682194846</v>
      </c>
      <c r="D528">
        <f>E527*(2-'OHL indexes'!D530/'OHL indexes'!B529)</f>
        <v>11.408326418891589</v>
      </c>
      <c r="E528">
        <f>Master!N532</f>
        <v>11.55740074027192</v>
      </c>
    </row>
    <row r="529" spans="1:5" x14ac:dyDescent="0.25">
      <c r="A529" s="1">
        <f>'OHL indexes'!A531</f>
        <v>38835</v>
      </c>
      <c r="B529">
        <f>E528*(2-'OHL indexes'!C531/'OHL indexes'!B530)</f>
        <v>11.514142950765654</v>
      </c>
      <c r="C529">
        <f>E528*(2-'OHL indexes'!E531/'OHL indexes'!B530)</f>
        <v>11.646243653727357</v>
      </c>
      <c r="D529">
        <f>E528*(2-'OHL indexes'!D531/'OHL indexes'!B530)</f>
        <v>11.459256383666453</v>
      </c>
      <c r="E529">
        <f>Master!N533</f>
        <v>11.634295117624129</v>
      </c>
    </row>
    <row r="530" spans="1:5" x14ac:dyDescent="0.25">
      <c r="A530" s="1">
        <f>'OHL indexes'!A532</f>
        <v>38838</v>
      </c>
      <c r="B530">
        <f>E529*(2-'OHL indexes'!C532/'OHL indexes'!B531)</f>
        <v>11.615466454201306</v>
      </c>
      <c r="C530">
        <f>E529*(2-'OHL indexes'!E532/'OHL indexes'!B531)</f>
        <v>11.615466454201306</v>
      </c>
      <c r="D530">
        <f>E529*(2-'OHL indexes'!D532/'OHL indexes'!B531)</f>
        <v>11.422657421375238</v>
      </c>
      <c r="E530">
        <f>Master!N534</f>
        <v>11.430350331039991</v>
      </c>
    </row>
    <row r="531" spans="1:5" x14ac:dyDescent="0.25">
      <c r="A531" s="1">
        <f>'OHL indexes'!A533</f>
        <v>38839</v>
      </c>
      <c r="B531">
        <f>E530*(2-'OHL indexes'!C533/'OHL indexes'!B532)</f>
        <v>11.565691179096477</v>
      </c>
      <c r="C531">
        <f>E530*(2-'OHL indexes'!E533/'OHL indexes'!B532)</f>
        <v>11.594303252222026</v>
      </c>
      <c r="D531">
        <f>E530*(2-'OHL indexes'!D533/'OHL indexes'!B532)</f>
        <v>11.550702873634185</v>
      </c>
      <c r="E531">
        <f>Master!N535</f>
        <v>11.594484211983897</v>
      </c>
    </row>
    <row r="532" spans="1:5" x14ac:dyDescent="0.25">
      <c r="A532" s="1">
        <f>'OHL indexes'!A534</f>
        <v>38840</v>
      </c>
      <c r="B532">
        <f>E531*(2-'OHL indexes'!C534/'OHL indexes'!B533)</f>
        <v>11.585145557568158</v>
      </c>
      <c r="C532">
        <f>E531*(2-'OHL indexes'!E534/'OHL indexes'!B533)</f>
        <v>11.585145557568158</v>
      </c>
      <c r="D532">
        <f>E531*(2-'OHL indexes'!D534/'OHL indexes'!B533)</f>
        <v>11.459067370129514</v>
      </c>
      <c r="E532">
        <f>Master!N536</f>
        <v>11.478824304046581</v>
      </c>
    </row>
    <row r="533" spans="1:5" x14ac:dyDescent="0.25">
      <c r="A533" s="1">
        <f>'OHL indexes'!A535</f>
        <v>38841</v>
      </c>
      <c r="B533">
        <f>E532*(2-'OHL indexes'!C535/'OHL indexes'!B534)</f>
        <v>11.600901239461521</v>
      </c>
      <c r="C533">
        <f>E532*(2-'OHL indexes'!E535/'OHL indexes'!B534)</f>
        <v>11.617359546955722</v>
      </c>
      <c r="D533">
        <f>E532*(2-'OHL indexes'!D535/'OHL indexes'!B534)</f>
        <v>11.49139761669441</v>
      </c>
      <c r="E533">
        <f>Master!N537</f>
        <v>11.526542943971057</v>
      </c>
    </row>
    <row r="534" spans="1:5" x14ac:dyDescent="0.25">
      <c r="A534" s="1">
        <f>'OHL indexes'!A536</f>
        <v>38842</v>
      </c>
      <c r="B534">
        <f>E533*(2-'OHL indexes'!C536/'OHL indexes'!B535)</f>
        <v>11.603852333223662</v>
      </c>
      <c r="C534">
        <f>E533*(2-'OHL indexes'!E536/'OHL indexes'!B535)</f>
        <v>11.71245485101276</v>
      </c>
      <c r="D534">
        <f>E533*(2-'OHL indexes'!D536/'OHL indexes'!B535)</f>
        <v>11.603852333223662</v>
      </c>
      <c r="E534">
        <f>Master!N538</f>
        <v>11.669374213987778</v>
      </c>
    </row>
    <row r="535" spans="1:5" x14ac:dyDescent="0.25">
      <c r="A535" s="1">
        <f>'OHL indexes'!A537</f>
        <v>38845</v>
      </c>
      <c r="B535">
        <f>E534*(2-'OHL indexes'!C537/'OHL indexes'!B536)</f>
        <v>11.683969655892806</v>
      </c>
      <c r="C535">
        <f>E534*(2-'OHL indexes'!E537/'OHL indexes'!B536)</f>
        <v>11.688913065810837</v>
      </c>
      <c r="D535">
        <f>E534*(2-'OHL indexes'!D537/'OHL indexes'!B536)</f>
        <v>11.62794219930718</v>
      </c>
      <c r="E535">
        <f>Master!N539</f>
        <v>11.648644228488521</v>
      </c>
    </row>
    <row r="536" spans="1:5" x14ac:dyDescent="0.25">
      <c r="A536" s="1">
        <f>'OHL indexes'!A538</f>
        <v>38846</v>
      </c>
      <c r="B536">
        <f>E535*(2-'OHL indexes'!C538/'OHL indexes'!B537)</f>
        <v>11.643028276295935</v>
      </c>
      <c r="C536">
        <f>E535*(2-'OHL indexes'!E538/'OHL indexes'!B537)</f>
        <v>11.726668652392602</v>
      </c>
      <c r="D536">
        <f>E535*(2-'OHL indexes'!D538/'OHL indexes'!B537)</f>
        <v>11.643028276295935</v>
      </c>
      <c r="E536">
        <f>Master!N540</f>
        <v>11.729331834104578</v>
      </c>
    </row>
    <row r="537" spans="1:5" x14ac:dyDescent="0.25">
      <c r="A537" s="1">
        <f>'OHL indexes'!A539</f>
        <v>38847</v>
      </c>
      <c r="B537">
        <f>E536*(2-'OHL indexes'!C539/'OHL indexes'!B538)</f>
        <v>11.705660573884213</v>
      </c>
      <c r="C537">
        <f>E536*(2-'OHL indexes'!E539/'OHL indexes'!B538)</f>
        <v>11.772754035423633</v>
      </c>
      <c r="D537">
        <f>E536*(2-'OHL indexes'!D539/'OHL indexes'!B538)</f>
        <v>11.632278368544652</v>
      </c>
      <c r="E537">
        <f>Master!N541</f>
        <v>11.775431668801684</v>
      </c>
    </row>
    <row r="538" spans="1:5" x14ac:dyDescent="0.25">
      <c r="A538" s="1">
        <f>'OHL indexes'!A540</f>
        <v>38848</v>
      </c>
      <c r="B538">
        <f>E537*(2-'OHL indexes'!C540/'OHL indexes'!B539)</f>
        <v>11.750669590090403</v>
      </c>
      <c r="C538">
        <f>E537*(2-'OHL indexes'!E540/'OHL indexes'!B539)</f>
        <v>11.750669590090403</v>
      </c>
      <c r="D538">
        <f>E537*(2-'OHL indexes'!D540/'OHL indexes'!B539)</f>
        <v>11.402091560542578</v>
      </c>
      <c r="E538">
        <f>Master!N542</f>
        <v>11.460329546206495</v>
      </c>
    </row>
    <row r="539" spans="1:5" x14ac:dyDescent="0.25">
      <c r="A539" s="1">
        <f>'OHL indexes'!A541</f>
        <v>38849</v>
      </c>
      <c r="B539">
        <f>E538*(2-'OHL indexes'!C541/'OHL indexes'!B540)</f>
        <v>11.522961980830335</v>
      </c>
      <c r="C539">
        <f>E538*(2-'OHL indexes'!E541/'OHL indexes'!B540)</f>
        <v>11.524313715386121</v>
      </c>
      <c r="D539">
        <f>E538*(2-'OHL indexes'!D541/'OHL indexes'!B540)</f>
        <v>10.919454355838042</v>
      </c>
      <c r="E539">
        <f>Master!N543</f>
        <v>10.922015422608885</v>
      </c>
    </row>
    <row r="540" spans="1:5" x14ac:dyDescent="0.25">
      <c r="A540" s="1">
        <f>'OHL indexes'!A542</f>
        <v>38852</v>
      </c>
      <c r="B540">
        <f>E539*(2-'OHL indexes'!C542/'OHL indexes'!B541)</f>
        <v>10.874482714971194</v>
      </c>
      <c r="C540">
        <f>E539*(2-'OHL indexes'!E542/'OHL indexes'!B541)</f>
        <v>10.985120089612167</v>
      </c>
      <c r="D540">
        <f>E539*(2-'OHL indexes'!D542/'OHL indexes'!B541)</f>
        <v>10.840061602762367</v>
      </c>
      <c r="E540">
        <f>Master!N544</f>
        <v>10.980069051361625</v>
      </c>
    </row>
    <row r="541" spans="1:5" x14ac:dyDescent="0.25">
      <c r="A541" s="1">
        <f>'OHL indexes'!A543</f>
        <v>38853</v>
      </c>
      <c r="B541">
        <f>E540*(2-'OHL indexes'!C543/'OHL indexes'!B542)</f>
        <v>11.14685970076745</v>
      </c>
      <c r="C541">
        <f>E540*(2-'OHL indexes'!E543/'OHL indexes'!B542)</f>
        <v>11.312409301670547</v>
      </c>
      <c r="D541">
        <f>E540*(2-'OHL indexes'!D543/'OHL indexes'!B542)</f>
        <v>11.112295573810842</v>
      </c>
      <c r="E541">
        <f>Master!N545</f>
        <v>11.114810981832523</v>
      </c>
    </row>
    <row r="542" spans="1:5" x14ac:dyDescent="0.25">
      <c r="A542" s="1">
        <f>'OHL indexes'!A544</f>
        <v>38854</v>
      </c>
      <c r="B542">
        <f>E541*(2-'OHL indexes'!C544/'OHL indexes'!B543)</f>
        <v>11.004595717635887</v>
      </c>
      <c r="C542">
        <f>E541*(2-'OHL indexes'!E544/'OHL indexes'!B543)</f>
        <v>11.004595717635887</v>
      </c>
      <c r="D542">
        <f>E541*(2-'OHL indexes'!D544/'OHL indexes'!B543)</f>
        <v>9.7583123903460063</v>
      </c>
      <c r="E542">
        <f>Master!N546</f>
        <v>10.00513354697366</v>
      </c>
    </row>
    <row r="543" spans="1:5" x14ac:dyDescent="0.25">
      <c r="A543" s="1">
        <f>'OHL indexes'!A545</f>
        <v>38855</v>
      </c>
      <c r="B543">
        <f>E542*(2-'OHL indexes'!C545/'OHL indexes'!B544)</f>
        <v>10.292616478418466</v>
      </c>
      <c r="C543">
        <f>E542*(2-'OHL indexes'!E545/'OHL indexes'!B544)</f>
        <v>10.294033315488395</v>
      </c>
      <c r="D543">
        <f>E542*(2-'OHL indexes'!D545/'OHL indexes'!B544)</f>
        <v>9.8593582152212758</v>
      </c>
      <c r="E543">
        <f>Master!N547</f>
        <v>9.8616253459281449</v>
      </c>
    </row>
    <row r="544" spans="1:5" x14ac:dyDescent="0.25">
      <c r="A544" s="1">
        <f>'OHL indexes'!A546</f>
        <v>38856</v>
      </c>
      <c r="B544">
        <f>E543*(2-'OHL indexes'!C546/'OHL indexes'!B545)</f>
        <v>10.012632020810505</v>
      </c>
      <c r="C544">
        <f>E543*(2-'OHL indexes'!E546/'OHL indexes'!B545)</f>
        <v>10.012632020810505</v>
      </c>
      <c r="D544">
        <f>E543*(2-'OHL indexes'!D546/'OHL indexes'!B545)</f>
        <v>9.562478653250853</v>
      </c>
      <c r="E544">
        <f>Master!N548</f>
        <v>9.7079491696232374</v>
      </c>
    </row>
    <row r="545" spans="1:5" x14ac:dyDescent="0.25">
      <c r="A545" s="1">
        <f>'OHL indexes'!A547</f>
        <v>38859</v>
      </c>
      <c r="B545">
        <f>E544*(2-'OHL indexes'!C547/'OHL indexes'!B546)</f>
        <v>9.6276957181853895</v>
      </c>
      <c r="C545">
        <f>E544*(2-'OHL indexes'!E547/'OHL indexes'!B546)</f>
        <v>9.6276957181853895</v>
      </c>
      <c r="D545">
        <f>E544*(2-'OHL indexes'!D547/'OHL indexes'!B546)</f>
        <v>8.9526462531885649</v>
      </c>
      <c r="E545">
        <f>Master!N549</f>
        <v>9.12116122751676</v>
      </c>
    </row>
    <row r="546" spans="1:5" x14ac:dyDescent="0.25">
      <c r="A546" s="1">
        <f>'OHL indexes'!A548</f>
        <v>38860</v>
      </c>
      <c r="B546">
        <f>E545*(2-'OHL indexes'!C548/'OHL indexes'!B547)</f>
        <v>9.1472712289659555</v>
      </c>
      <c r="C546">
        <f>E545*(2-'OHL indexes'!E548/'OHL indexes'!B547)</f>
        <v>9.5505292367017685</v>
      </c>
      <c r="D546">
        <f>E545*(2-'OHL indexes'!D548/'OHL indexes'!B547)</f>
        <v>9.1463042287597176</v>
      </c>
      <c r="E546">
        <f>Master!N550</f>
        <v>9.2051964348740416</v>
      </c>
    </row>
    <row r="547" spans="1:5" x14ac:dyDescent="0.25">
      <c r="A547" s="1">
        <f>'OHL indexes'!A549</f>
        <v>38861</v>
      </c>
      <c r="B547">
        <f>E546*(2-'OHL indexes'!C549/'OHL indexes'!B548)</f>
        <v>9.2079103532792068</v>
      </c>
      <c r="C547">
        <f>E546*(2-'OHL indexes'!E549/'OHL indexes'!B548)</f>
        <v>9.236041395402717</v>
      </c>
      <c r="D547">
        <f>E546*(2-'OHL indexes'!D549/'OHL indexes'!B548)</f>
        <v>8.7755839626720036</v>
      </c>
      <c r="E547">
        <f>Master!N551</f>
        <v>8.9402794075757601</v>
      </c>
    </row>
    <row r="548" spans="1:5" x14ac:dyDescent="0.25">
      <c r="A548" s="1">
        <f>'OHL indexes'!A550</f>
        <v>38862</v>
      </c>
      <c r="B548">
        <f>E547*(2-'OHL indexes'!C550/'OHL indexes'!B549)</f>
        <v>9.0957991351754846</v>
      </c>
      <c r="C548">
        <f>E547*(2-'OHL indexes'!E550/'OHL indexes'!B549)</f>
        <v>9.2977795079312866</v>
      </c>
      <c r="D548">
        <f>E547*(2-'OHL indexes'!D550/'OHL indexes'!B549)</f>
        <v>9.0957991351754846</v>
      </c>
      <c r="E548">
        <f>Master!N552</f>
        <v>9.2998337861672038</v>
      </c>
    </row>
    <row r="549" spans="1:5" x14ac:dyDescent="0.25">
      <c r="A549" s="1">
        <f>'OHL indexes'!A551</f>
        <v>38863</v>
      </c>
      <c r="B549">
        <f>E548*(2-'OHL indexes'!C551/'OHL indexes'!B550)</f>
        <v>9.425215890641903</v>
      </c>
      <c r="C549">
        <f>E548*(2-'OHL indexes'!E551/'OHL indexes'!B550)</f>
        <v>9.5954327338797967</v>
      </c>
      <c r="D549">
        <f>E548*(2-'OHL indexes'!D551/'OHL indexes'!B550)</f>
        <v>9.425215890641903</v>
      </c>
      <c r="E549">
        <f>Master!N553</f>
        <v>9.5568212843434637</v>
      </c>
    </row>
    <row r="550" spans="1:5" x14ac:dyDescent="0.25">
      <c r="A550" s="1">
        <f>'OHL indexes'!A552</f>
        <v>38867</v>
      </c>
      <c r="B550">
        <f>E549*(2-'OHL indexes'!C552/'OHL indexes'!B551)</f>
        <v>9.4668643085495638</v>
      </c>
      <c r="C550">
        <f>E549*(2-'OHL indexes'!E552/'OHL indexes'!B551)</f>
        <v>9.4668643085495638</v>
      </c>
      <c r="D550">
        <f>E549*(2-'OHL indexes'!D552/'OHL indexes'!B551)</f>
        <v>8.6736459951065328</v>
      </c>
      <c r="E550">
        <f>Master!N554</f>
        <v>8.6819543092642473</v>
      </c>
    </row>
    <row r="551" spans="1:5" x14ac:dyDescent="0.25">
      <c r="A551" s="1">
        <f>'OHL indexes'!A553</f>
        <v>38868</v>
      </c>
      <c r="B551">
        <f>E550*(2-'OHL indexes'!C553/'OHL indexes'!B552)</f>
        <v>8.9708625736761132</v>
      </c>
      <c r="C551">
        <f>E550*(2-'OHL indexes'!E553/'OHL indexes'!B552)</f>
        <v>9.1079598720472674</v>
      </c>
      <c r="D551">
        <f>E550*(2-'OHL indexes'!D553/'OHL indexes'!B552)</f>
        <v>8.8257399697925347</v>
      </c>
      <c r="E551">
        <f>Master!N555</f>
        <v>8.8620257346404152</v>
      </c>
    </row>
    <row r="552" spans="1:5" x14ac:dyDescent="0.25">
      <c r="A552" s="1">
        <f>'OHL indexes'!A554</f>
        <v>38869</v>
      </c>
      <c r="B552">
        <f>E551*(2-'OHL indexes'!C554/'OHL indexes'!B553)</f>
        <v>8.9661206920340799</v>
      </c>
      <c r="C552">
        <f>E551*(2-'OHL indexes'!E554/'OHL indexes'!B553)</f>
        <v>9.2344834849797781</v>
      </c>
      <c r="D552">
        <f>E551*(2-'OHL indexes'!D554/'OHL indexes'!B553)</f>
        <v>8.9628678730105555</v>
      </c>
      <c r="E552">
        <f>Master!N556</f>
        <v>9.2365299754862704</v>
      </c>
    </row>
    <row r="553" spans="1:5" x14ac:dyDescent="0.25">
      <c r="A553" s="1">
        <f>'OHL indexes'!A555</f>
        <v>38870</v>
      </c>
      <c r="B553">
        <f>E552*(2-'OHL indexes'!C555/'OHL indexes'!B554)</f>
        <v>9.4065848485440675</v>
      </c>
      <c r="C553">
        <f>E552*(2-'OHL indexes'!E555/'OHL indexes'!B554)</f>
        <v>9.511700492266705</v>
      </c>
      <c r="D553">
        <f>E552*(2-'OHL indexes'!D555/'OHL indexes'!B554)</f>
        <v>9.3926870867645409</v>
      </c>
      <c r="E553">
        <f>Master!N557</f>
        <v>9.4716646384248691</v>
      </c>
    </row>
    <row r="554" spans="1:5" x14ac:dyDescent="0.25">
      <c r="A554" s="1">
        <f>'OHL indexes'!A556</f>
        <v>38873</v>
      </c>
      <c r="B554">
        <f>E553*(2-'OHL indexes'!C556/'OHL indexes'!B555)</f>
        <v>9.404716258891888</v>
      </c>
      <c r="C554">
        <f>E553*(2-'OHL indexes'!E556/'OHL indexes'!B555)</f>
        <v>9.427031660723916</v>
      </c>
      <c r="D554">
        <f>E553*(2-'OHL indexes'!D556/'OHL indexes'!B555)</f>
        <v>8.9010060387771137</v>
      </c>
      <c r="E554">
        <f>Master!N558</f>
        <v>8.9162964954857298</v>
      </c>
    </row>
    <row r="555" spans="1:5" x14ac:dyDescent="0.25">
      <c r="A555" s="1">
        <f>'OHL indexes'!A557</f>
        <v>38874</v>
      </c>
      <c r="B555">
        <f>E554*(2-'OHL indexes'!C557/'OHL indexes'!B556)</f>
        <v>8.9144060352070404</v>
      </c>
      <c r="C555">
        <f>E554*(2-'OHL indexes'!E557/'OHL indexes'!B556)</f>
        <v>8.9144060352070404</v>
      </c>
      <c r="D555">
        <f>E554*(2-'OHL indexes'!D557/'OHL indexes'!B556)</f>
        <v>8.5733436237530238</v>
      </c>
      <c r="E555">
        <f>Master!N559</f>
        <v>8.7110184694337836</v>
      </c>
    </row>
    <row r="556" spans="1:5" x14ac:dyDescent="0.25">
      <c r="A556" s="1">
        <f>'OHL indexes'!A558</f>
        <v>38875</v>
      </c>
      <c r="B556">
        <f>E555*(2-'OHL indexes'!C558/'OHL indexes'!B557)</f>
        <v>8.7860352102719954</v>
      </c>
      <c r="C556">
        <f>E555*(2-'OHL indexes'!E558/'OHL indexes'!B557)</f>
        <v>8.7973336067220842</v>
      </c>
      <c r="D556">
        <f>E555*(2-'OHL indexes'!D558/'OHL indexes'!B557)</f>
        <v>8.4376129547489178</v>
      </c>
      <c r="E556">
        <f>Master!N560</f>
        <v>8.4840590371389641</v>
      </c>
    </row>
    <row r="557" spans="1:5" x14ac:dyDescent="0.25">
      <c r="A557" s="1">
        <f>'OHL indexes'!A559</f>
        <v>38876</v>
      </c>
      <c r="B557">
        <f>E556*(2-'OHL indexes'!C559/'OHL indexes'!B558)</f>
        <v>8.412585739825607</v>
      </c>
      <c r="C557">
        <f>E556*(2-'OHL indexes'!E559/'OHL indexes'!B558)</f>
        <v>8.4164492559276098</v>
      </c>
      <c r="D557">
        <f>E556*(2-'OHL indexes'!D559/'OHL indexes'!B558)</f>
        <v>7.8234152894334263</v>
      </c>
      <c r="E557">
        <f>Master!N561</f>
        <v>8.215685365469314</v>
      </c>
    </row>
    <row r="558" spans="1:5" x14ac:dyDescent="0.25">
      <c r="A558" s="1">
        <f>'OHL indexes'!A560</f>
        <v>38877</v>
      </c>
      <c r="B558">
        <f>E557*(2-'OHL indexes'!C560/'OHL indexes'!B559)</f>
        <v>8.2398732428960955</v>
      </c>
      <c r="C558">
        <f>E557*(2-'OHL indexes'!E560/'OHL indexes'!B559)</f>
        <v>8.252773006093479</v>
      </c>
      <c r="D558">
        <f>E557*(2-'OHL indexes'!D560/'OHL indexes'!B559)</f>
        <v>8.0995850323977958</v>
      </c>
      <c r="E558">
        <f>Master!N562</f>
        <v>8.1326046682098863</v>
      </c>
    </row>
    <row r="559" spans="1:5" x14ac:dyDescent="0.25">
      <c r="A559" s="1">
        <f>'OHL indexes'!A561</f>
        <v>38880</v>
      </c>
      <c r="B559">
        <f>E558*(2-'OHL indexes'!C561/'OHL indexes'!B560)</f>
        <v>8.0833763447417368</v>
      </c>
      <c r="C559">
        <f>E558*(2-'OHL indexes'!E561/'OHL indexes'!B560)</f>
        <v>8.0889117947942797</v>
      </c>
      <c r="D559">
        <f>E558*(2-'OHL indexes'!D561/'OHL indexes'!B560)</f>
        <v>7.8365916880593218</v>
      </c>
      <c r="E559">
        <f>Master!N563</f>
        <v>7.8420293364340168</v>
      </c>
    </row>
    <row r="560" spans="1:5" x14ac:dyDescent="0.25">
      <c r="A560" s="1">
        <f>'OHL indexes'!A562</f>
        <v>38881</v>
      </c>
      <c r="B560">
        <f>E559*(2-'OHL indexes'!C562/'OHL indexes'!B561)</f>
        <v>7.8608270834560905</v>
      </c>
      <c r="C560">
        <f>E559*(2-'OHL indexes'!E562/'OHL indexes'!B561)</f>
        <v>7.8685673762766468</v>
      </c>
      <c r="D560">
        <f>E559*(2-'OHL indexes'!D562/'OHL indexes'!B561)</f>
        <v>7.1841036978920192</v>
      </c>
      <c r="E560">
        <f>Master!N564</f>
        <v>7.1870138702048276</v>
      </c>
    </row>
    <row r="561" spans="1:5" x14ac:dyDescent="0.25">
      <c r="A561" s="1">
        <f>'OHL indexes'!A563</f>
        <v>38882</v>
      </c>
      <c r="B561">
        <f>E560*(2-'OHL indexes'!C563/'OHL indexes'!B562)</f>
        <v>7.2114396633641089</v>
      </c>
      <c r="C561">
        <f>E560*(2-'OHL indexes'!E563/'OHL indexes'!B562)</f>
        <v>7.2725047794813991</v>
      </c>
      <c r="D561">
        <f>E560*(2-'OHL indexes'!D563/'OHL indexes'!B562)</f>
        <v>6.7842991936496535</v>
      </c>
      <c r="E561">
        <f>Master!N565</f>
        <v>7.0475628346987351</v>
      </c>
    </row>
    <row r="562" spans="1:5" x14ac:dyDescent="0.25">
      <c r="A562" s="1">
        <f>'OHL indexes'!A564</f>
        <v>38883</v>
      </c>
      <c r="B562">
        <f>E561*(2-'OHL indexes'!C564/'OHL indexes'!B563)</f>
        <v>7.2184204051970307</v>
      </c>
      <c r="C562">
        <f>E561*(2-'OHL indexes'!E564/'OHL indexes'!B563)</f>
        <v>8.1989954265786213</v>
      </c>
      <c r="D562">
        <f>E561*(2-'OHL indexes'!D564/'OHL indexes'!B563)</f>
        <v>7.2184204051970307</v>
      </c>
      <c r="E562">
        <f>Master!N566</f>
        <v>8.2007376906724598</v>
      </c>
    </row>
    <row r="563" spans="1:5" x14ac:dyDescent="0.25">
      <c r="A563" s="1">
        <f>'OHL indexes'!A565</f>
        <v>38884</v>
      </c>
      <c r="B563">
        <f>E562*(2-'OHL indexes'!C565/'OHL indexes'!B564)</f>
        <v>8.124278441501005</v>
      </c>
      <c r="C563">
        <f>E562*(2-'OHL indexes'!E565/'OHL indexes'!B564)</f>
        <v>8.1249103081220504</v>
      </c>
      <c r="D563">
        <f>E562*(2-'OHL indexes'!D565/'OHL indexes'!B564)</f>
        <v>7.8917405138752112</v>
      </c>
      <c r="E563">
        <f>Master!N567</f>
        <v>7.9500155178048644</v>
      </c>
    </row>
    <row r="564" spans="1:5" x14ac:dyDescent="0.25">
      <c r="A564" s="1">
        <f>'OHL indexes'!A566</f>
        <v>38887</v>
      </c>
      <c r="B564">
        <f>E563*(2-'OHL indexes'!C566/'OHL indexes'!B565)</f>
        <v>8.069258007863457</v>
      </c>
      <c r="C564">
        <f>E563*(2-'OHL indexes'!E566/'OHL indexes'!B565)</f>
        <v>8.0993653545457178</v>
      </c>
      <c r="D564">
        <f>E563*(2-'OHL indexes'!D566/'OHL indexes'!B565)</f>
        <v>7.8319615175666222</v>
      </c>
      <c r="E564">
        <f>Master!N568</f>
        <v>7.8734753847929841</v>
      </c>
    </row>
    <row r="565" spans="1:5" x14ac:dyDescent="0.25">
      <c r="A565" s="1">
        <f>'OHL indexes'!A567</f>
        <v>38888</v>
      </c>
      <c r="B565">
        <f>E564*(2-'OHL indexes'!C567/'OHL indexes'!B566)</f>
        <v>8.0164776147867833</v>
      </c>
      <c r="C565">
        <f>E564*(2-'OHL indexes'!E567/'OHL indexes'!B566)</f>
        <v>8.0244438299721192</v>
      </c>
      <c r="D565">
        <f>E564*(2-'OHL indexes'!D567/'OHL indexes'!B566)</f>
        <v>7.9360385187941045</v>
      </c>
      <c r="E565">
        <f>Master!N569</f>
        <v>7.9914189738989521</v>
      </c>
    </row>
    <row r="566" spans="1:5" x14ac:dyDescent="0.25">
      <c r="A566" s="1">
        <f>'OHL indexes'!A568</f>
        <v>38889</v>
      </c>
      <c r="B566">
        <f>E565*(2-'OHL indexes'!C568/'OHL indexes'!B567)</f>
        <v>7.9000608916804662</v>
      </c>
      <c r="C566">
        <f>E565*(2-'OHL indexes'!E568/'OHL indexes'!B567)</f>
        <v>8.6501581101630514</v>
      </c>
      <c r="D566">
        <f>E565*(2-'OHL indexes'!D568/'OHL indexes'!B567)</f>
        <v>7.9000608916804662</v>
      </c>
      <c r="E566">
        <f>Master!N570</f>
        <v>8.4490372183029923</v>
      </c>
    </row>
    <row r="567" spans="1:5" x14ac:dyDescent="0.25">
      <c r="A567" s="1">
        <f>'OHL indexes'!A569</f>
        <v>38890</v>
      </c>
      <c r="B567">
        <f>E566*(2-'OHL indexes'!C569/'OHL indexes'!B568)</f>
        <v>8.4657620700302516</v>
      </c>
      <c r="C567">
        <f>E566*(2-'OHL indexes'!E569/'OHL indexes'!B568)</f>
        <v>8.4785185574563915</v>
      </c>
      <c r="D567">
        <f>E566*(2-'OHL indexes'!D569/'OHL indexes'!B568)</f>
        <v>8.3143852061601873</v>
      </c>
      <c r="E567">
        <f>Master!N571</f>
        <v>8.4042208398716731</v>
      </c>
    </row>
    <row r="568" spans="1:5" x14ac:dyDescent="0.25">
      <c r="A568" s="1">
        <f>'OHL indexes'!A570</f>
        <v>38891</v>
      </c>
      <c r="B568">
        <f>E567*(2-'OHL indexes'!C570/'OHL indexes'!B569)</f>
        <v>8.3434055814576134</v>
      </c>
      <c r="C568">
        <f>E567*(2-'OHL indexes'!E570/'OHL indexes'!B569)</f>
        <v>8.5788181323401602</v>
      </c>
      <c r="D568">
        <f>E567*(2-'OHL indexes'!D570/'OHL indexes'!B569)</f>
        <v>8.3363993139548551</v>
      </c>
      <c r="E568">
        <f>Master!N572</f>
        <v>8.4512910016936633</v>
      </c>
    </row>
    <row r="569" spans="1:5" x14ac:dyDescent="0.25">
      <c r="A569" s="1">
        <f>'OHL indexes'!A571</f>
        <v>38894</v>
      </c>
      <c r="B569">
        <f>E568*(2-'OHL indexes'!C571/'OHL indexes'!B570)</f>
        <v>8.3677102613774075</v>
      </c>
      <c r="C569">
        <f>E568*(2-'OHL indexes'!E571/'OHL indexes'!B570)</f>
        <v>8.5203989060680421</v>
      </c>
      <c r="D569">
        <f>E568*(2-'OHL indexes'!D571/'OHL indexes'!B570)</f>
        <v>8.3490105816073186</v>
      </c>
      <c r="E569">
        <f>Master!N573</f>
        <v>8.526328977712728</v>
      </c>
    </row>
    <row r="570" spans="1:5" x14ac:dyDescent="0.25">
      <c r="A570" s="1">
        <f>'OHL indexes'!A572</f>
        <v>38895</v>
      </c>
      <c r="B570">
        <f>E569*(2-'OHL indexes'!C572/'OHL indexes'!B571)</f>
        <v>8.5816797123849895</v>
      </c>
      <c r="C570">
        <f>E569*(2-'OHL indexes'!E572/'OHL indexes'!B571)</f>
        <v>8.6145446125147132</v>
      </c>
      <c r="D570">
        <f>E569*(2-'OHL indexes'!D572/'OHL indexes'!B571)</f>
        <v>8.2853221568334554</v>
      </c>
      <c r="E570">
        <f>Master!N574</f>
        <v>8.3152713912039111</v>
      </c>
    </row>
    <row r="571" spans="1:5" x14ac:dyDescent="0.25">
      <c r="A571" s="1">
        <f>'OHL indexes'!A573</f>
        <v>38896</v>
      </c>
      <c r="B571">
        <f>E570*(2-'OHL indexes'!C573/'OHL indexes'!B572)</f>
        <v>8.4008315075256892</v>
      </c>
      <c r="C571">
        <f>E570*(2-'OHL indexes'!E573/'OHL indexes'!B572)</f>
        <v>8.4008315075256892</v>
      </c>
      <c r="D571">
        <f>E570*(2-'OHL indexes'!D573/'OHL indexes'!B572)</f>
        <v>8.19241496656233</v>
      </c>
      <c r="E571">
        <f>Master!N575</f>
        <v>8.3114417177516664</v>
      </c>
    </row>
    <row r="572" spans="1:5" x14ac:dyDescent="0.25">
      <c r="A572" s="1">
        <f>'OHL indexes'!A574</f>
        <v>38897</v>
      </c>
      <c r="B572">
        <f>E571*(2-'OHL indexes'!C574/'OHL indexes'!B573)</f>
        <v>8.3382867882795768</v>
      </c>
      <c r="C572">
        <f>E571*(2-'OHL indexes'!E574/'OHL indexes'!B573)</f>
        <v>9.06884487178203</v>
      </c>
      <c r="D572">
        <f>E571*(2-'OHL indexes'!D574/'OHL indexes'!B573)</f>
        <v>8.3382867882795768</v>
      </c>
      <c r="E572">
        <f>Master!N576</f>
        <v>9.0174278288291276</v>
      </c>
    </row>
    <row r="573" spans="1:5" x14ac:dyDescent="0.25">
      <c r="A573" s="1">
        <f>'OHL indexes'!A575</f>
        <v>38898</v>
      </c>
      <c r="B573">
        <f>E572*(2-'OHL indexes'!C575/'OHL indexes'!B574)</f>
        <v>9.1443289952279798</v>
      </c>
      <c r="C573">
        <f>E572*(2-'OHL indexes'!E575/'OHL indexes'!B574)</f>
        <v>9.2958329216433793</v>
      </c>
      <c r="D573">
        <f>E572*(2-'OHL indexes'!D575/'OHL indexes'!B574)</f>
        <v>9.1210203013182518</v>
      </c>
      <c r="E573">
        <f>Master!N577</f>
        <v>9.2197095147356443</v>
      </c>
    </row>
    <row r="574" spans="1:5" x14ac:dyDescent="0.25">
      <c r="A574" s="1">
        <f>'OHL indexes'!A576</f>
        <v>38901</v>
      </c>
      <c r="B574">
        <f>E573*(2-'OHL indexes'!C576/'OHL indexes'!B575)</f>
        <v>9.3236580221500898</v>
      </c>
      <c r="C574">
        <f>E573*(2-'OHL indexes'!E576/'OHL indexes'!B575)</f>
        <v>9.4316572574267674</v>
      </c>
      <c r="D574">
        <f>E573*(2-'OHL indexes'!D576/'OHL indexes'!B575)</f>
        <v>9.2926085662391973</v>
      </c>
      <c r="E574">
        <f>Master!N578</f>
        <v>9.3987047956894472</v>
      </c>
    </row>
    <row r="575" spans="1:5" x14ac:dyDescent="0.25">
      <c r="A575" s="1">
        <f>'OHL indexes'!A577</f>
        <v>38903</v>
      </c>
      <c r="B575">
        <f>E574*(2-'OHL indexes'!C577/'OHL indexes'!B576)</f>
        <v>9.3172563937369759</v>
      </c>
      <c r="C575">
        <f>E574*(2-'OHL indexes'!E577/'OHL indexes'!B576)</f>
        <v>9.3172563937369759</v>
      </c>
      <c r="D575">
        <f>E574*(2-'OHL indexes'!D577/'OHL indexes'!B576)</f>
        <v>8.8428989426987776</v>
      </c>
      <c r="E575">
        <f>Master!N579</f>
        <v>9.0401409581238834</v>
      </c>
    </row>
    <row r="576" spans="1:5" x14ac:dyDescent="0.25">
      <c r="A576" s="1">
        <f>'OHL indexes'!A578</f>
        <v>38904</v>
      </c>
      <c r="B576">
        <f>E575*(2-'OHL indexes'!C578/'OHL indexes'!B577)</f>
        <v>9.1338383554841851</v>
      </c>
      <c r="C576">
        <f>E575*(2-'OHL indexes'!E578/'OHL indexes'!B577)</f>
        <v>9.2892451301216763</v>
      </c>
      <c r="D576">
        <f>E575*(2-'OHL indexes'!D578/'OHL indexes'!B577)</f>
        <v>9.0375966810186217</v>
      </c>
      <c r="E576">
        <f>Master!N580</f>
        <v>9.0397662053812375</v>
      </c>
    </row>
    <row r="577" spans="1:5" x14ac:dyDescent="0.25">
      <c r="A577" s="1">
        <f>'OHL indexes'!A579</f>
        <v>38905</v>
      </c>
      <c r="B577">
        <f>E576*(2-'OHL indexes'!C579/'OHL indexes'!B578)</f>
        <v>9.0259294732250197</v>
      </c>
      <c r="C577">
        <f>E576*(2-'OHL indexes'!E579/'OHL indexes'!B578)</f>
        <v>9.1305115527495211</v>
      </c>
      <c r="D577">
        <f>E576*(2-'OHL indexes'!D579/'OHL indexes'!B578)</f>
        <v>8.9339316271902476</v>
      </c>
      <c r="E577">
        <f>Master!N581</f>
        <v>8.9360914791208401</v>
      </c>
    </row>
    <row r="578" spans="1:5" x14ac:dyDescent="0.25">
      <c r="A578" s="1">
        <f>'OHL indexes'!A580</f>
        <v>38908</v>
      </c>
      <c r="B578">
        <f>E577*(2-'OHL indexes'!C580/'OHL indexes'!B579)</f>
        <v>8.949251711769973</v>
      </c>
      <c r="C578">
        <f>E577*(2-'OHL indexes'!E580/'OHL indexes'!B579)</f>
        <v>9.0720751332590606</v>
      </c>
      <c r="D578">
        <f>E577*(2-'OHL indexes'!D580/'OHL indexes'!B579)</f>
        <v>8.8937924723602482</v>
      </c>
      <c r="E578">
        <f>Master!N582</f>
        <v>8.9325456391284277</v>
      </c>
    </row>
    <row r="579" spans="1:5" x14ac:dyDescent="0.25">
      <c r="A579" s="1">
        <f>'OHL indexes'!A581</f>
        <v>38909</v>
      </c>
      <c r="B579">
        <f>E578*(2-'OHL indexes'!C581/'OHL indexes'!B580)</f>
        <v>8.8758032845292689</v>
      </c>
      <c r="C579">
        <f>E578*(2-'OHL indexes'!E581/'OHL indexes'!B580)</f>
        <v>9.1258438370423409</v>
      </c>
      <c r="D579">
        <f>E578*(2-'OHL indexes'!D581/'OHL indexes'!B580)</f>
        <v>8.7919365531841862</v>
      </c>
      <c r="E579">
        <f>Master!N583</f>
        <v>9.097141686929568</v>
      </c>
    </row>
    <row r="580" spans="1:5" x14ac:dyDescent="0.25">
      <c r="A580" s="1">
        <f>'OHL indexes'!A582</f>
        <v>38910</v>
      </c>
      <c r="B580">
        <f>E579*(2-'OHL indexes'!C582/'OHL indexes'!B581)</f>
        <v>9.2120708612110036</v>
      </c>
      <c r="C580">
        <f>E579*(2-'OHL indexes'!E582/'OHL indexes'!B581)</f>
        <v>9.2120708612110036</v>
      </c>
      <c r="D580">
        <f>E579*(2-'OHL indexes'!D582/'OHL indexes'!B581)</f>
        <v>8.8051494248061033</v>
      </c>
      <c r="E580">
        <f>Master!N584</f>
        <v>8.8488575072561808</v>
      </c>
    </row>
    <row r="581" spans="1:5" x14ac:dyDescent="0.25">
      <c r="A581" s="1">
        <f>'OHL indexes'!A583</f>
        <v>38911</v>
      </c>
      <c r="B581">
        <f>E580*(2-'OHL indexes'!C583/'OHL indexes'!B582)</f>
        <v>8.7219510154286244</v>
      </c>
      <c r="C581">
        <f>E580*(2-'OHL indexes'!E583/'OHL indexes'!B582)</f>
        <v>8.7219510154286244</v>
      </c>
      <c r="D581">
        <f>E580*(2-'OHL indexes'!D583/'OHL indexes'!B582)</f>
        <v>8.1007757717497437</v>
      </c>
      <c r="E581">
        <f>Master!N585</f>
        <v>8.1110041378392665</v>
      </c>
    </row>
    <row r="582" spans="1:5" x14ac:dyDescent="0.25">
      <c r="A582" s="1">
        <f>'OHL indexes'!A584</f>
        <v>38912</v>
      </c>
      <c r="B582">
        <f>E581*(2-'OHL indexes'!C584/'OHL indexes'!B583)</f>
        <v>8.0902210515887578</v>
      </c>
      <c r="C582">
        <f>E581*(2-'OHL indexes'!E584/'OHL indexes'!B583)</f>
        <v>8.1641158142405725</v>
      </c>
      <c r="D582">
        <f>E581*(2-'OHL indexes'!D584/'OHL indexes'!B583)</f>
        <v>7.7623117262164376</v>
      </c>
      <c r="E582">
        <f>Master!N586</f>
        <v>7.8611165895382547</v>
      </c>
    </row>
    <row r="583" spans="1:5" x14ac:dyDescent="0.25">
      <c r="A583" s="1">
        <f>'OHL indexes'!A585</f>
        <v>38915</v>
      </c>
      <c r="B583">
        <f>E582*(2-'OHL indexes'!C585/'OHL indexes'!B584)</f>
        <v>7.8476025345715108</v>
      </c>
      <c r="C583">
        <f>E582*(2-'OHL indexes'!E585/'OHL indexes'!B584)</f>
        <v>7.9781586936684414</v>
      </c>
      <c r="D583">
        <f>E582*(2-'OHL indexes'!D585/'OHL indexes'!B584)</f>
        <v>7.7563818717686894</v>
      </c>
      <c r="E583">
        <f>Master!N587</f>
        <v>7.9293922912140937</v>
      </c>
    </row>
    <row r="584" spans="1:5" x14ac:dyDescent="0.25">
      <c r="A584" s="1">
        <f>'OHL indexes'!A586</f>
        <v>38916</v>
      </c>
      <c r="B584">
        <f>E583*(2-'OHL indexes'!C586/'OHL indexes'!B585)</f>
        <v>8.0100062206270302</v>
      </c>
      <c r="C584">
        <f>E583*(2-'OHL indexes'!E586/'OHL indexes'!B585)</f>
        <v>8.0307794044988992</v>
      </c>
      <c r="D584">
        <f>E583*(2-'OHL indexes'!D586/'OHL indexes'!B585)</f>
        <v>7.70401818022596</v>
      </c>
      <c r="E584">
        <f>Master!N588</f>
        <v>8.0326977604381256</v>
      </c>
    </row>
    <row r="585" spans="1:5" x14ac:dyDescent="0.25">
      <c r="A585" s="1">
        <f>'OHL indexes'!A587</f>
        <v>38917</v>
      </c>
      <c r="B585">
        <f>E584*(2-'OHL indexes'!C587/'OHL indexes'!B586)</f>
        <v>8.114467953321844</v>
      </c>
      <c r="C585">
        <f>E584*(2-'OHL indexes'!E587/'OHL indexes'!B586)</f>
        <v>8.5136979231422387</v>
      </c>
      <c r="D585">
        <f>E584*(2-'OHL indexes'!D587/'OHL indexes'!B586)</f>
        <v>8.114467953321844</v>
      </c>
      <c r="E585">
        <f>Master!N589</f>
        <v>8.4616490409705278</v>
      </c>
    </row>
    <row r="586" spans="1:5" x14ac:dyDescent="0.25">
      <c r="A586" s="1">
        <f>'OHL indexes'!A588</f>
        <v>38918</v>
      </c>
      <c r="B586">
        <f>E585*(2-'OHL indexes'!C588/'OHL indexes'!B587)</f>
        <v>8.5193237333603413</v>
      </c>
      <c r="C586">
        <f>E585*(2-'OHL indexes'!E588/'OHL indexes'!B587)</f>
        <v>8.6611162366819681</v>
      </c>
      <c r="D586">
        <f>E585*(2-'OHL indexes'!D588/'OHL indexes'!B587)</f>
        <v>8.1486256037235396</v>
      </c>
      <c r="E586">
        <f>Master!N590</f>
        <v>8.1857229797746456</v>
      </c>
    </row>
    <row r="587" spans="1:5" x14ac:dyDescent="0.25">
      <c r="A587" s="1">
        <f>'OHL indexes'!A589</f>
        <v>38919</v>
      </c>
      <c r="B587">
        <f>E586*(2-'OHL indexes'!C589/'OHL indexes'!B588)</f>
        <v>8.1159068721328218</v>
      </c>
      <c r="C587">
        <f>E586*(2-'OHL indexes'!E589/'OHL indexes'!B588)</f>
        <v>8.1504637019158821</v>
      </c>
      <c r="D587">
        <f>E586*(2-'OHL indexes'!D589/'OHL indexes'!B588)</f>
        <v>7.9537042082010423</v>
      </c>
      <c r="E587">
        <f>Master!N591</f>
        <v>7.9982032448718261</v>
      </c>
    </row>
    <row r="588" spans="1:5" x14ac:dyDescent="0.25">
      <c r="A588" s="1">
        <f>'OHL indexes'!A590</f>
        <v>38922</v>
      </c>
      <c r="B588">
        <f>E587*(2-'OHL indexes'!C590/'OHL indexes'!B589)</f>
        <v>8.1224702117825522</v>
      </c>
      <c r="C588">
        <f>E587*(2-'OHL indexes'!E590/'OHL indexes'!B589)</f>
        <v>8.6194435385698434</v>
      </c>
      <c r="D588">
        <f>E587*(2-'OHL indexes'!D590/'OHL indexes'!B589)</f>
        <v>8.1224702117825522</v>
      </c>
      <c r="E588">
        <f>Master!N592</f>
        <v>8.5858831270383771</v>
      </c>
    </row>
    <row r="589" spans="1:5" x14ac:dyDescent="0.25">
      <c r="A589" s="1">
        <f>'OHL indexes'!A591</f>
        <v>38923</v>
      </c>
      <c r="B589">
        <f>E588*(2-'OHL indexes'!C591/'OHL indexes'!B590)</f>
        <v>8.5193598234094203</v>
      </c>
      <c r="C589">
        <f>E588*(2-'OHL indexes'!E591/'OHL indexes'!B590)</f>
        <v>8.8852360899292862</v>
      </c>
      <c r="D589">
        <f>E588*(2-'OHL indexes'!D591/'OHL indexes'!B590)</f>
        <v>8.4971857061063325</v>
      </c>
      <c r="E589">
        <f>Master!N593</f>
        <v>8.8240483683447923</v>
      </c>
    </row>
    <row r="590" spans="1:5" x14ac:dyDescent="0.25">
      <c r="A590" s="1">
        <f>'OHL indexes'!A592</f>
        <v>38924</v>
      </c>
      <c r="B590">
        <f>E589*(2-'OHL indexes'!C592/'OHL indexes'!B591)</f>
        <v>8.7728394095923043</v>
      </c>
      <c r="C590">
        <f>E589*(2-'OHL indexes'!E592/'OHL indexes'!B591)</f>
        <v>8.9645076576831197</v>
      </c>
      <c r="D590">
        <f>E589*(2-'OHL indexes'!D592/'OHL indexes'!B591)</f>
        <v>8.7596708168996535</v>
      </c>
      <c r="E590">
        <f>Master!N594</f>
        <v>8.8864061369920595</v>
      </c>
    </row>
    <row r="591" spans="1:5" x14ac:dyDescent="0.25">
      <c r="A591" s="1">
        <f>'OHL indexes'!A593</f>
        <v>38925</v>
      </c>
      <c r="B591">
        <f>E590*(2-'OHL indexes'!C593/'OHL indexes'!B592)</f>
        <v>9.0156159740684476</v>
      </c>
      <c r="C591">
        <f>E590*(2-'OHL indexes'!E593/'OHL indexes'!B592)</f>
        <v>9.0529554304433759</v>
      </c>
      <c r="D591">
        <f>E590*(2-'OHL indexes'!D593/'OHL indexes'!B592)</f>
        <v>8.6819238394202003</v>
      </c>
      <c r="E591">
        <f>Master!N595</f>
        <v>8.7367515038395407</v>
      </c>
    </row>
    <row r="592" spans="1:5" x14ac:dyDescent="0.25">
      <c r="A592" s="1">
        <f>'OHL indexes'!A594</f>
        <v>38926</v>
      </c>
      <c r="B592">
        <f>E591*(2-'OHL indexes'!C594/'OHL indexes'!B593)</f>
        <v>8.8529244552560193</v>
      </c>
      <c r="C592">
        <f>E591*(2-'OHL indexes'!E594/'OHL indexes'!B593)</f>
        <v>9.0414916998190478</v>
      </c>
      <c r="D592">
        <f>E591*(2-'OHL indexes'!D594/'OHL indexes'!B593)</f>
        <v>8.8336101093538275</v>
      </c>
      <c r="E592">
        <f>Master!N596</f>
        <v>9.003209930999942</v>
      </c>
    </row>
    <row r="593" spans="1:5" x14ac:dyDescent="0.25">
      <c r="A593" s="1">
        <f>'OHL indexes'!A595</f>
        <v>38929</v>
      </c>
      <c r="B593">
        <f>E592*(2-'OHL indexes'!C595/'OHL indexes'!B594)</f>
        <v>8.8380806371703944</v>
      </c>
      <c r="C593">
        <f>E592*(2-'OHL indexes'!E595/'OHL indexes'!B594)</f>
        <v>8.9267160599482267</v>
      </c>
      <c r="D593">
        <f>E592*(2-'OHL indexes'!D595/'OHL indexes'!B594)</f>
        <v>8.761586766118679</v>
      </c>
      <c r="E593">
        <f>Master!N597</f>
        <v>8.9209485940690634</v>
      </c>
    </row>
    <row r="594" spans="1:5" x14ac:dyDescent="0.25">
      <c r="A594" s="1">
        <f>'OHL indexes'!A596</f>
        <v>38930</v>
      </c>
      <c r="B594">
        <f>E593*(2-'OHL indexes'!C596/'OHL indexes'!B595)</f>
        <v>8.8046979585488092</v>
      </c>
      <c r="C594">
        <f>E593*(2-'OHL indexes'!E596/'OHL indexes'!B595)</f>
        <v>8.8046979585488092</v>
      </c>
      <c r="D594">
        <f>E593*(2-'OHL indexes'!D596/'OHL indexes'!B595)</f>
        <v>8.5742791811868599</v>
      </c>
      <c r="E594">
        <f>Master!N598</f>
        <v>8.705689359682669</v>
      </c>
    </row>
    <row r="595" spans="1:5" x14ac:dyDescent="0.25">
      <c r="A595" s="1">
        <f>'OHL indexes'!A597</f>
        <v>38931</v>
      </c>
      <c r="B595">
        <f>E594*(2-'OHL indexes'!C597/'OHL indexes'!B596)</f>
        <v>8.7537406564550171</v>
      </c>
      <c r="C595">
        <f>E594*(2-'OHL indexes'!E597/'OHL indexes'!B596)</f>
        <v>8.8865865160588733</v>
      </c>
      <c r="D595">
        <f>E594*(2-'OHL indexes'!D597/'OHL indexes'!B596)</f>
        <v>8.7537406564550171</v>
      </c>
      <c r="E595">
        <f>Master!N599</f>
        <v>8.8790134510840026</v>
      </c>
    </row>
    <row r="596" spans="1:5" x14ac:dyDescent="0.25">
      <c r="A596" s="1">
        <f>'OHL indexes'!A598</f>
        <v>38932</v>
      </c>
      <c r="B596">
        <f>E595*(2-'OHL indexes'!C598/'OHL indexes'!B597)</f>
        <v>8.822388256673662</v>
      </c>
      <c r="C596">
        <f>E595*(2-'OHL indexes'!E598/'OHL indexes'!B597)</f>
        <v>8.9998922416776121</v>
      </c>
      <c r="D596">
        <f>E595*(2-'OHL indexes'!D598/'OHL indexes'!B597)</f>
        <v>8.7836604664228819</v>
      </c>
      <c r="E596">
        <f>Master!N600</f>
        <v>8.962666221688302</v>
      </c>
    </row>
    <row r="597" spans="1:5" x14ac:dyDescent="0.25">
      <c r="A597" s="1">
        <f>'OHL indexes'!A599</f>
        <v>38933</v>
      </c>
      <c r="B597">
        <f>E596*(2-'OHL indexes'!C599/'OHL indexes'!B598)</f>
        <v>9.0366293553822512</v>
      </c>
      <c r="C597">
        <f>E596*(2-'OHL indexes'!E599/'OHL indexes'!B598)</f>
        <v>9.1070138956071727</v>
      </c>
      <c r="D597">
        <f>E596*(2-'OHL indexes'!D599/'OHL indexes'!B598)</f>
        <v>8.7717937190466717</v>
      </c>
      <c r="E597">
        <f>Master!N601</f>
        <v>8.8311499735566859</v>
      </c>
    </row>
    <row r="598" spans="1:5" x14ac:dyDescent="0.25">
      <c r="A598" s="1">
        <f>'OHL indexes'!A600</f>
        <v>38936</v>
      </c>
      <c r="B598">
        <f>E597*(2-'OHL indexes'!C600/'OHL indexes'!B599)</f>
        <v>8.7353667714226457</v>
      </c>
      <c r="C598">
        <f>E597*(2-'OHL indexes'!E600/'OHL indexes'!B599)</f>
        <v>8.7935879730185693</v>
      </c>
      <c r="D598">
        <f>E597*(2-'OHL indexes'!D600/'OHL indexes'!B599)</f>
        <v>8.7155741222308922</v>
      </c>
      <c r="E598">
        <f>Master!N602</f>
        <v>8.761598334641759</v>
      </c>
    </row>
    <row r="599" spans="1:5" x14ac:dyDescent="0.25">
      <c r="A599" s="1">
        <f>'OHL indexes'!A601</f>
        <v>38937</v>
      </c>
      <c r="B599">
        <f>E598*(2-'OHL indexes'!C601/'OHL indexes'!B600)</f>
        <v>8.7979254082286591</v>
      </c>
      <c r="C599">
        <f>E598*(2-'OHL indexes'!E601/'OHL indexes'!B600)</f>
        <v>8.8569560355407386</v>
      </c>
      <c r="D599">
        <f>E598*(2-'OHL indexes'!D601/'OHL indexes'!B600)</f>
        <v>8.6968913233174536</v>
      </c>
      <c r="E599">
        <f>Master!N603</f>
        <v>8.790879807933873</v>
      </c>
    </row>
    <row r="600" spans="1:5" x14ac:dyDescent="0.25">
      <c r="A600" s="1">
        <f>'OHL indexes'!A602</f>
        <v>38938</v>
      </c>
      <c r="B600">
        <f>E599*(2-'OHL indexes'!C602/'OHL indexes'!B601)</f>
        <v>8.9006590035744892</v>
      </c>
      <c r="C600">
        <f>E599*(2-'OHL indexes'!E602/'OHL indexes'!B601)</f>
        <v>9.0218433764917183</v>
      </c>
      <c r="D600">
        <f>E599*(2-'OHL indexes'!D602/'OHL indexes'!B601)</f>
        <v>8.8350769897094548</v>
      </c>
      <c r="E600">
        <f>Master!N604</f>
        <v>8.8844610324874331</v>
      </c>
    </row>
    <row r="601" spans="1:5" x14ac:dyDescent="0.25">
      <c r="A601" s="1">
        <f>'OHL indexes'!A603</f>
        <v>38939</v>
      </c>
      <c r="B601">
        <f>E600*(2-'OHL indexes'!C603/'OHL indexes'!B602)</f>
        <v>8.7832367579813262</v>
      </c>
      <c r="C601">
        <f>E600*(2-'OHL indexes'!E603/'OHL indexes'!B602)</f>
        <v>8.8262100577955547</v>
      </c>
      <c r="D601">
        <f>E600*(2-'OHL indexes'!D603/'OHL indexes'!B602)</f>
        <v>8.620347565830885</v>
      </c>
      <c r="E601">
        <f>Master!N605</f>
        <v>8.8283542946249547</v>
      </c>
    </row>
    <row r="602" spans="1:5" x14ac:dyDescent="0.25">
      <c r="A602" s="1">
        <f>'OHL indexes'!A604</f>
        <v>38940</v>
      </c>
      <c r="B602">
        <f>E601*(2-'OHL indexes'!C604/'OHL indexes'!B603)</f>
        <v>8.8131704064810155</v>
      </c>
      <c r="C602">
        <f>E601*(2-'OHL indexes'!E604/'OHL indexes'!B603)</f>
        <v>8.8283542946249547</v>
      </c>
      <c r="D602">
        <f>E601*(2-'OHL indexes'!D604/'OHL indexes'!B603)</f>
        <v>8.7446975781888039</v>
      </c>
      <c r="E602">
        <f>Master!N606</f>
        <v>8.7888593514959279</v>
      </c>
    </row>
    <row r="603" spans="1:5" x14ac:dyDescent="0.25">
      <c r="A603" s="1">
        <f>'OHL indexes'!A605</f>
        <v>38943</v>
      </c>
      <c r="B603">
        <f>E602*(2-'OHL indexes'!C605/'OHL indexes'!B604)</f>
        <v>8.8160374538135464</v>
      </c>
      <c r="C603">
        <f>E602*(2-'OHL indexes'!E605/'OHL indexes'!B604)</f>
        <v>9.1914414696961089</v>
      </c>
      <c r="D603">
        <f>E602*(2-'OHL indexes'!D605/'OHL indexes'!B604)</f>
        <v>8.8160374538135464</v>
      </c>
      <c r="E603">
        <f>Master!N607</f>
        <v>9.1263009901454133</v>
      </c>
    </row>
    <row r="604" spans="1:5" x14ac:dyDescent="0.25">
      <c r="A604" s="1">
        <f>'OHL indexes'!A606</f>
        <v>38944</v>
      </c>
      <c r="B604">
        <f>E603*(2-'OHL indexes'!C606/'OHL indexes'!B605)</f>
        <v>9.1853753712308812</v>
      </c>
      <c r="C604">
        <f>E603*(2-'OHL indexes'!E606/'OHL indexes'!B605)</f>
        <v>9.2682001546869675</v>
      </c>
      <c r="D604">
        <f>E603*(2-'OHL indexes'!D606/'OHL indexes'!B605)</f>
        <v>9.1655821147254262</v>
      </c>
      <c r="E604">
        <f>Master!N608</f>
        <v>9.2128090014828636</v>
      </c>
    </row>
    <row r="605" spans="1:5" x14ac:dyDescent="0.25">
      <c r="A605" s="1">
        <f>'OHL indexes'!A607</f>
        <v>38945</v>
      </c>
      <c r="B605">
        <f>E604*(2-'OHL indexes'!C607/'OHL indexes'!B606)</f>
        <v>9.3177106092109234</v>
      </c>
      <c r="C605">
        <f>E604*(2-'OHL indexes'!E607/'OHL indexes'!B606)</f>
        <v>9.6681557802498066</v>
      </c>
      <c r="D605">
        <f>E604*(2-'OHL indexes'!D607/'OHL indexes'!B606)</f>
        <v>9.2930272979445991</v>
      </c>
      <c r="E605">
        <f>Master!N609</f>
        <v>9.6704266393039138</v>
      </c>
    </row>
    <row r="606" spans="1:5" x14ac:dyDescent="0.25">
      <c r="A606" s="1">
        <f>'OHL indexes'!A608</f>
        <v>38946</v>
      </c>
      <c r="B606">
        <f>E605*(2-'OHL indexes'!C608/'OHL indexes'!B607)</f>
        <v>9.7711012703039923</v>
      </c>
      <c r="C606">
        <f>E605*(2-'OHL indexes'!E608/'OHL indexes'!B607)</f>
        <v>9.8317107542693698</v>
      </c>
      <c r="D606">
        <f>E605*(2-'OHL indexes'!D608/'OHL indexes'!B607)</f>
        <v>9.6887593839897708</v>
      </c>
      <c r="E606">
        <f>Master!N610</f>
        <v>9.7432524475581417</v>
      </c>
    </row>
    <row r="607" spans="1:5" x14ac:dyDescent="0.25">
      <c r="A607" s="1">
        <f>'OHL indexes'!A609</f>
        <v>38947</v>
      </c>
      <c r="B607">
        <f>E606*(2-'OHL indexes'!C609/'OHL indexes'!B608)</f>
        <v>9.8736852395244128</v>
      </c>
      <c r="C607">
        <f>E606*(2-'OHL indexes'!E609/'OHL indexes'!B608)</f>
        <v>9.9233797108648556</v>
      </c>
      <c r="D607">
        <f>E606*(2-'OHL indexes'!D609/'OHL indexes'!B608)</f>
        <v>9.7302833337161871</v>
      </c>
      <c r="E607">
        <f>Master!N611</f>
        <v>9.8916821604722074</v>
      </c>
    </row>
    <row r="608" spans="1:5" x14ac:dyDescent="0.25">
      <c r="A608" s="1">
        <f>'OHL indexes'!A610</f>
        <v>38950</v>
      </c>
      <c r="B608">
        <f>E607*(2-'OHL indexes'!C610/'OHL indexes'!B609)</f>
        <v>9.7627978595035732</v>
      </c>
      <c r="C608">
        <f>E607*(2-'OHL indexes'!E610/'OHL indexes'!B609)</f>
        <v>9.9857136092208911</v>
      </c>
      <c r="D608">
        <f>E607*(2-'OHL indexes'!D610/'OHL indexes'!B609)</f>
        <v>9.5956119964017965</v>
      </c>
      <c r="E608">
        <f>Master!N612</f>
        <v>9.9418796092513215</v>
      </c>
    </row>
    <row r="609" spans="1:5" x14ac:dyDescent="0.25">
      <c r="A609" s="1">
        <f>'OHL indexes'!A611</f>
        <v>38951</v>
      </c>
      <c r="B609">
        <f>E608*(2-'OHL indexes'!C611/'OHL indexes'!B610)</f>
        <v>9.9726854085612171</v>
      </c>
      <c r="C609">
        <f>E608*(2-'OHL indexes'!E611/'OHL indexes'!B610)</f>
        <v>10.183583701775614</v>
      </c>
      <c r="D609">
        <f>E608*(2-'OHL indexes'!D611/'OHL indexes'!B610)</f>
        <v>9.9430639071802496</v>
      </c>
      <c r="E609">
        <f>Master!N613</f>
        <v>10.030580470481844</v>
      </c>
    </row>
    <row r="610" spans="1:5" x14ac:dyDescent="0.25">
      <c r="A610" s="1">
        <f>'OHL indexes'!A612</f>
        <v>38952</v>
      </c>
      <c r="B610">
        <f>E609*(2-'OHL indexes'!C612/'OHL indexes'!B611)</f>
        <v>10.096900717671723</v>
      </c>
      <c r="C610">
        <f>E609*(2-'OHL indexes'!E612/'OHL indexes'!B611)</f>
        <v>10.096900717671723</v>
      </c>
      <c r="D610">
        <f>E609*(2-'OHL indexes'!D612/'OHL indexes'!B611)</f>
        <v>9.6938770769436768</v>
      </c>
      <c r="E610">
        <f>Master!N614</f>
        <v>9.8419269008078025</v>
      </c>
    </row>
    <row r="611" spans="1:5" x14ac:dyDescent="0.25">
      <c r="A611" s="1">
        <f>'OHL indexes'!A613</f>
        <v>38953</v>
      </c>
      <c r="B611">
        <f>E610*(2-'OHL indexes'!C613/'OHL indexes'!B612)</f>
        <v>9.9196675818350659</v>
      </c>
      <c r="C611">
        <f>E610*(2-'OHL indexes'!E613/'OHL indexes'!B612)</f>
        <v>9.9974070109188702</v>
      </c>
      <c r="D611">
        <f>E610*(2-'OHL indexes'!D613/'OHL indexes'!B612)</f>
        <v>9.8678408784647118</v>
      </c>
      <c r="E611">
        <f>Master!N615</f>
        <v>9.9396846697543744</v>
      </c>
    </row>
    <row r="612" spans="1:5" x14ac:dyDescent="0.25">
      <c r="A612" s="1">
        <f>'OHL indexes'!A614</f>
        <v>38954</v>
      </c>
      <c r="B612">
        <f>E611*(2-'OHL indexes'!C614/'OHL indexes'!B613)</f>
        <v>10.022849692650368</v>
      </c>
      <c r="C612">
        <f>E611*(2-'OHL indexes'!E614/'OHL indexes'!B613)</f>
        <v>10.166046282550978</v>
      </c>
      <c r="D612">
        <f>E611*(2-'OHL indexes'!D614/'OHL indexes'!B613)</f>
        <v>10.004400637093749</v>
      </c>
      <c r="E612">
        <f>Master!N616</f>
        <v>10.145118344238488</v>
      </c>
    </row>
    <row r="613" spans="1:5" x14ac:dyDescent="0.25">
      <c r="A613" s="1">
        <f>'OHL indexes'!A615</f>
        <v>38957</v>
      </c>
      <c r="B613">
        <f>E612*(2-'OHL indexes'!C615/'OHL indexes'!B614)</f>
        <v>10.052647129327545</v>
      </c>
      <c r="C613">
        <f>E612*(2-'OHL indexes'!E615/'OHL indexes'!B614)</f>
        <v>10.325194498159522</v>
      </c>
      <c r="D613">
        <f>E612*(2-'OHL indexes'!D615/'OHL indexes'!B614)</f>
        <v>10.052647129327545</v>
      </c>
      <c r="E613">
        <f>Master!N617</f>
        <v>10.294279182080361</v>
      </c>
    </row>
    <row r="614" spans="1:5" x14ac:dyDescent="0.25">
      <c r="A614" s="1">
        <f>'OHL indexes'!A616</f>
        <v>38958</v>
      </c>
      <c r="B614">
        <f>E613*(2-'OHL indexes'!C616/'OHL indexes'!B615)</f>
        <v>10.240916894700852</v>
      </c>
      <c r="C614">
        <f>E613*(2-'OHL indexes'!E616/'OHL indexes'!B615)</f>
        <v>10.271811138762869</v>
      </c>
      <c r="D614">
        <f>E613*(2-'OHL indexes'!D616/'OHL indexes'!B615)</f>
        <v>10.000317718673402</v>
      </c>
      <c r="E614">
        <f>Master!N618</f>
        <v>10.172672922346194</v>
      </c>
    </row>
    <row r="615" spans="1:5" x14ac:dyDescent="0.25">
      <c r="A615" s="1">
        <f>'OHL indexes'!A617</f>
        <v>38959</v>
      </c>
      <c r="B615">
        <f>E614*(2-'OHL indexes'!C617/'OHL indexes'!B616)</f>
        <v>10.178142775445405</v>
      </c>
      <c r="C615">
        <f>E614*(2-'OHL indexes'!E617/'OHL indexes'!B616)</f>
        <v>10.284506822600125</v>
      </c>
      <c r="D615">
        <f>E614*(2-'OHL indexes'!D617/'OHL indexes'!B616)</f>
        <v>10.165986655190222</v>
      </c>
      <c r="E615">
        <f>Master!N619</f>
        <v>10.240570823085658</v>
      </c>
    </row>
    <row r="616" spans="1:5" x14ac:dyDescent="0.25">
      <c r="A616" s="1">
        <f>'OHL indexes'!A618</f>
        <v>38960</v>
      </c>
      <c r="B616">
        <f>E615*(2-'OHL indexes'!C618/'OHL indexes'!B617)</f>
        <v>10.278648489204803</v>
      </c>
      <c r="C616">
        <f>E615*(2-'OHL indexes'!E618/'OHL indexes'!B617)</f>
        <v>10.434026765766022</v>
      </c>
      <c r="D616">
        <f>E615*(2-'OHL indexes'!D618/'OHL indexes'!B617)</f>
        <v>10.278648489204803</v>
      </c>
      <c r="E616">
        <f>Master!N620</f>
        <v>10.397620500535753</v>
      </c>
    </row>
    <row r="617" spans="1:5" x14ac:dyDescent="0.25">
      <c r="A617" s="1">
        <f>'OHL indexes'!A619</f>
        <v>38961</v>
      </c>
      <c r="B617">
        <f>E616*(2-'OHL indexes'!C619/'OHL indexes'!B618)</f>
        <v>10.480952633790803</v>
      </c>
      <c r="C617">
        <f>E616*(2-'OHL indexes'!E619/'OHL indexes'!B618)</f>
        <v>10.64761829649983</v>
      </c>
      <c r="D617">
        <f>E616*(2-'OHL indexes'!D619/'OHL indexes'!B618)</f>
        <v>10.465801082980988</v>
      </c>
      <c r="E617">
        <f>Master!N621</f>
        <v>10.610818926739773</v>
      </c>
    </row>
    <row r="618" spans="1:5" x14ac:dyDescent="0.25">
      <c r="A618" s="1">
        <f>'OHL indexes'!A620</f>
        <v>38965</v>
      </c>
      <c r="B618">
        <f>E617*(2-'OHL indexes'!C620/'OHL indexes'!B619)</f>
        <v>10.485260976851487</v>
      </c>
      <c r="C618">
        <f>E617*(2-'OHL indexes'!E620/'OHL indexes'!B619)</f>
        <v>10.556727905750325</v>
      </c>
      <c r="D618">
        <f>E617*(2-'OHL indexes'!D620/'OHL indexes'!B619)</f>
        <v>10.427890522288582</v>
      </c>
      <c r="E618">
        <f>Master!N622</f>
        <v>10.549542842517825</v>
      </c>
    </row>
    <row r="619" spans="1:5" x14ac:dyDescent="0.25">
      <c r="A619" s="1">
        <f>'OHL indexes'!A621</f>
        <v>38966</v>
      </c>
      <c r="B619">
        <f>E618*(2-'OHL indexes'!C621/'OHL indexes'!B620)</f>
        <v>10.384231967347255</v>
      </c>
      <c r="C619">
        <f>E618*(2-'OHL indexes'!E621/'OHL indexes'!B620)</f>
        <v>10.39327300051985</v>
      </c>
      <c r="D619">
        <f>E618*(2-'OHL indexes'!D621/'OHL indexes'!B620)</f>
        <v>10.037467053724153</v>
      </c>
      <c r="E619">
        <f>Master!N623</f>
        <v>10.112079443710124</v>
      </c>
    </row>
    <row r="620" spans="1:5" x14ac:dyDescent="0.25">
      <c r="A620" s="1">
        <f>'OHL indexes'!A622</f>
        <v>38967</v>
      </c>
      <c r="B620">
        <f>E619*(2-'OHL indexes'!C622/'OHL indexes'!B621)</f>
        <v>9.9200102847128715</v>
      </c>
      <c r="C620">
        <f>E619*(2-'OHL indexes'!E622/'OHL indexes'!B621)</f>
        <v>10.024936991615858</v>
      </c>
      <c r="D620">
        <f>E619*(2-'OHL indexes'!D622/'OHL indexes'!B621)</f>
        <v>9.7919641787147018</v>
      </c>
      <c r="E620">
        <f>Master!N624</f>
        <v>10.000137249174699</v>
      </c>
    </row>
    <row r="621" spans="1:5" x14ac:dyDescent="0.25">
      <c r="A621" s="1">
        <f>'OHL indexes'!A623</f>
        <v>38968</v>
      </c>
      <c r="B621">
        <f>E620*(2-'OHL indexes'!C623/'OHL indexes'!B622)</f>
        <v>10.088039833005519</v>
      </c>
      <c r="C621">
        <f>E620*(2-'OHL indexes'!E623/'OHL indexes'!B622)</f>
        <v>10.122738731487672</v>
      </c>
      <c r="D621">
        <f>E620*(2-'OHL indexes'!D623/'OHL indexes'!B622)</f>
        <v>10.007077028871128</v>
      </c>
      <c r="E621">
        <f>Master!N625</f>
        <v>10.068215219024465</v>
      </c>
    </row>
    <row r="622" spans="1:5" x14ac:dyDescent="0.25">
      <c r="A622" s="1">
        <f>'OHL indexes'!A624</f>
        <v>38971</v>
      </c>
      <c r="B622">
        <f>E621*(2-'OHL indexes'!C624/'OHL indexes'!B623)</f>
        <v>9.9325966090693587</v>
      </c>
      <c r="C622">
        <f>E621*(2-'OHL indexes'!E624/'OHL indexes'!B623)</f>
        <v>10.140408845100888</v>
      </c>
      <c r="D622">
        <f>E621*(2-'OHL indexes'!D624/'OHL indexes'!B623)</f>
        <v>9.7209848463738098</v>
      </c>
      <c r="E622">
        <f>Master!N626</f>
        <v>10.032897007723863</v>
      </c>
    </row>
    <row r="623" spans="1:5" x14ac:dyDescent="0.25">
      <c r="A623" s="1">
        <f>'OHL indexes'!A625</f>
        <v>38972</v>
      </c>
      <c r="B623">
        <f>E622*(2-'OHL indexes'!C625/'OHL indexes'!B624)</f>
        <v>10.135274131110865</v>
      </c>
      <c r="C623">
        <f>E622*(2-'OHL indexes'!E625/'OHL indexes'!B624)</f>
        <v>10.608982121484502</v>
      </c>
      <c r="D623">
        <f>E622*(2-'OHL indexes'!D625/'OHL indexes'!B624)</f>
        <v>10.124862523744628</v>
      </c>
      <c r="E623">
        <f>Master!N627</f>
        <v>10.561428899440198</v>
      </c>
    </row>
    <row r="624" spans="1:5" x14ac:dyDescent="0.25">
      <c r="A624" s="1">
        <f>'OHL indexes'!A626</f>
        <v>38973</v>
      </c>
      <c r="B624">
        <f>E623*(2-'OHL indexes'!C626/'OHL indexes'!B625)</f>
        <v>10.520806214246772</v>
      </c>
      <c r="C624">
        <f>E623*(2-'OHL indexes'!E626/'OHL indexes'!B625)</f>
        <v>10.959025867265666</v>
      </c>
      <c r="D624">
        <f>E623*(2-'OHL indexes'!D626/'OHL indexes'!B625)</f>
        <v>10.408851624333384</v>
      </c>
      <c r="E624">
        <f>Master!N628</f>
        <v>10.746084355750714</v>
      </c>
    </row>
    <row r="625" spans="1:5" x14ac:dyDescent="0.25">
      <c r="A625" s="1">
        <f>'OHL indexes'!A627</f>
        <v>38974</v>
      </c>
      <c r="B625">
        <f>E624*(2-'OHL indexes'!C627/'OHL indexes'!B626)</f>
        <v>10.709174292656643</v>
      </c>
      <c r="C625">
        <f>E624*(2-'OHL indexes'!E627/'OHL indexes'!B626)</f>
        <v>10.723674621197912</v>
      </c>
      <c r="D625">
        <f>E624*(2-'OHL indexes'!D627/'OHL indexes'!B626)</f>
        <v>10.540442789209358</v>
      </c>
      <c r="E625">
        <f>Master!N629</f>
        <v>10.591569713911705</v>
      </c>
    </row>
    <row r="626" spans="1:5" x14ac:dyDescent="0.25">
      <c r="A626" s="1">
        <f>'OHL indexes'!A628</f>
        <v>38975</v>
      </c>
      <c r="B626">
        <f>E625*(2-'OHL indexes'!C628/'OHL indexes'!B627)</f>
        <v>10.735835454823427</v>
      </c>
      <c r="C626">
        <f>E625*(2-'OHL indexes'!E628/'OHL indexes'!B627)</f>
        <v>10.880101195735149</v>
      </c>
      <c r="D626">
        <f>E625*(2-'OHL indexes'!D628/'OHL indexes'!B627)</f>
        <v>10.593480768469458</v>
      </c>
      <c r="E626">
        <f>Master!N630</f>
        <v>10.632736015533977</v>
      </c>
    </row>
    <row r="627" spans="1:5" x14ac:dyDescent="0.25">
      <c r="A627" s="1">
        <f>'OHL indexes'!A629</f>
        <v>38978</v>
      </c>
      <c r="B627">
        <f>E626*(2-'OHL indexes'!C629/'OHL indexes'!B628)</f>
        <v>10.636565103882029</v>
      </c>
      <c r="C627">
        <f>E626*(2-'OHL indexes'!E629/'OHL indexes'!B628)</f>
        <v>10.788423499551785</v>
      </c>
      <c r="D627">
        <f>E626*(2-'OHL indexes'!D629/'OHL indexes'!B628)</f>
        <v>10.622527551871627</v>
      </c>
      <c r="E627">
        <f>Master!N631</f>
        <v>10.740527623714408</v>
      </c>
    </row>
    <row r="628" spans="1:5" x14ac:dyDescent="0.25">
      <c r="A628" s="1">
        <f>'OHL indexes'!A630</f>
        <v>38979</v>
      </c>
      <c r="B628">
        <f>E627*(2-'OHL indexes'!C630/'OHL indexes'!B629)</f>
        <v>10.71012065175948</v>
      </c>
      <c r="C628">
        <f>E627*(2-'OHL indexes'!E630/'OHL indexes'!B629)</f>
        <v>10.82495363549741</v>
      </c>
      <c r="D628">
        <f>E627*(2-'OHL indexes'!D630/'OHL indexes'!B629)</f>
        <v>10.395060316604896</v>
      </c>
      <c r="E628">
        <f>Master!N632</f>
        <v>10.788159649806113</v>
      </c>
    </row>
    <row r="629" spans="1:5" x14ac:dyDescent="0.25">
      <c r="A629" s="1">
        <f>'OHL indexes'!A631</f>
        <v>38980</v>
      </c>
      <c r="B629">
        <f>E628*(2-'OHL indexes'!C631/'OHL indexes'!B630)</f>
        <v>10.780375711195987</v>
      </c>
      <c r="C629">
        <f>E628*(2-'OHL indexes'!E631/'OHL indexes'!B630)</f>
        <v>10.996866127536347</v>
      </c>
      <c r="D629">
        <f>E628*(2-'OHL indexes'!D631/'OHL indexes'!B630)</f>
        <v>10.772591772585859</v>
      </c>
      <c r="E629">
        <f>Master!N633</f>
        <v>10.999391267416165</v>
      </c>
    </row>
    <row r="630" spans="1:5" x14ac:dyDescent="0.25">
      <c r="A630" s="1">
        <f>'OHL indexes'!A632</f>
        <v>38981</v>
      </c>
      <c r="B630">
        <f>E629*(2-'OHL indexes'!C632/'OHL indexes'!B631)</f>
        <v>11.114677713130453</v>
      </c>
      <c r="C630">
        <f>E629*(2-'OHL indexes'!E632/'OHL indexes'!B631)</f>
        <v>11.12233718829599</v>
      </c>
      <c r="D630">
        <f>E629*(2-'OHL indexes'!D632/'OHL indexes'!B631)</f>
        <v>10.623701443132175</v>
      </c>
      <c r="E630">
        <f>Master!N634</f>
        <v>10.703753425227617</v>
      </c>
    </row>
    <row r="631" spans="1:5" x14ac:dyDescent="0.25">
      <c r="A631" s="1">
        <f>'OHL indexes'!A633</f>
        <v>38982</v>
      </c>
      <c r="B631">
        <f>E630*(2-'OHL indexes'!C633/'OHL indexes'!B632)</f>
        <v>10.624596219822005</v>
      </c>
      <c r="C631">
        <f>E630*(2-'OHL indexes'!E633/'OHL indexes'!B632)</f>
        <v>10.701470357910603</v>
      </c>
      <c r="D631">
        <f>E630*(2-'OHL indexes'!D633/'OHL indexes'!B632)</f>
        <v>10.420613050114277</v>
      </c>
      <c r="E631">
        <f>Master!N635</f>
        <v>10.672066656436233</v>
      </c>
    </row>
    <row r="632" spans="1:5" x14ac:dyDescent="0.25">
      <c r="A632" s="1">
        <f>'OHL indexes'!A634</f>
        <v>38985</v>
      </c>
      <c r="B632">
        <f>E631*(2-'OHL indexes'!C634/'OHL indexes'!B633)</f>
        <v>10.763988847710159</v>
      </c>
      <c r="C632">
        <f>E631*(2-'OHL indexes'!E634/'OHL indexes'!B633)</f>
        <v>11.055957136877245</v>
      </c>
      <c r="D632">
        <f>E631*(2-'OHL indexes'!D634/'OHL indexes'!B633)</f>
        <v>10.534182632815845</v>
      </c>
      <c r="E632">
        <f>Master!N636</f>
        <v>11.027539112784831</v>
      </c>
    </row>
    <row r="633" spans="1:5" x14ac:dyDescent="0.25">
      <c r="A633" s="1">
        <f>'OHL indexes'!A635</f>
        <v>38986</v>
      </c>
      <c r="B633">
        <f>E632*(2-'OHL indexes'!C635/'OHL indexes'!B634)</f>
        <v>10.971448650527703</v>
      </c>
      <c r="C633">
        <f>E632*(2-'OHL indexes'!E635/'OHL indexes'!B634)</f>
        <v>11.282354116826692</v>
      </c>
      <c r="D633">
        <f>E632*(2-'OHL indexes'!D635/'OHL indexes'!B634)</f>
        <v>10.971448650527703</v>
      </c>
      <c r="E633">
        <f>Master!N637</f>
        <v>11.259399668224395</v>
      </c>
    </row>
    <row r="634" spans="1:5" x14ac:dyDescent="0.25">
      <c r="A634" s="1">
        <f>'OHL indexes'!A636</f>
        <v>38987</v>
      </c>
      <c r="B634">
        <f>E633*(2-'OHL indexes'!C636/'OHL indexes'!B635)</f>
        <v>11.253162151878703</v>
      </c>
      <c r="C634">
        <f>E633*(2-'OHL indexes'!E636/'OHL indexes'!B635)</f>
        <v>11.419505767216153</v>
      </c>
      <c r="D634">
        <f>E633*(2-'OHL indexes'!D636/'OHL indexes'!B635)</f>
        <v>11.169990344209975</v>
      </c>
      <c r="E634">
        <f>Master!N638</f>
        <v>11.225133290387637</v>
      </c>
    </row>
    <row r="635" spans="1:5" x14ac:dyDescent="0.25">
      <c r="A635" s="1">
        <f>'OHL indexes'!A637</f>
        <v>38988</v>
      </c>
      <c r="B635">
        <f>E634*(2-'OHL indexes'!C637/'OHL indexes'!B636)</f>
        <v>11.137989281425227</v>
      </c>
      <c r="C635">
        <f>E634*(2-'OHL indexes'!E637/'OHL indexes'!B636)</f>
        <v>11.276103729911176</v>
      </c>
      <c r="D635">
        <f>E634*(2-'OHL indexes'!D637/'OHL indexes'!B636)</f>
        <v>11.042624970270088</v>
      </c>
      <c r="E635">
        <f>Master!N639</f>
        <v>11.258280472193377</v>
      </c>
    </row>
    <row r="636" spans="1:5" x14ac:dyDescent="0.25">
      <c r="A636" s="1">
        <f>'OHL indexes'!A638</f>
        <v>38989</v>
      </c>
      <c r="B636">
        <f>E635*(2-'OHL indexes'!C638/'OHL indexes'!B637)</f>
        <v>11.180140835900028</v>
      </c>
      <c r="C636">
        <f>E635*(2-'OHL indexes'!E638/'OHL indexes'!B637)</f>
        <v>11.312566749201009</v>
      </c>
      <c r="D636">
        <f>E635*(2-'OHL indexes'!D638/'OHL indexes'!B637)</f>
        <v>11.143949984561605</v>
      </c>
      <c r="E636">
        <f>Master!N640</f>
        <v>11.302140289732279</v>
      </c>
    </row>
    <row r="637" spans="1:5" x14ac:dyDescent="0.25">
      <c r="A637" s="1">
        <f>'OHL indexes'!A639</f>
        <v>38992</v>
      </c>
      <c r="B637">
        <f>E636*(2-'OHL indexes'!C639/'OHL indexes'!B638)</f>
        <v>11.298843719852337</v>
      </c>
      <c r="C637">
        <f>E636*(2-'OHL indexes'!E639/'OHL indexes'!B638)</f>
        <v>11.315328221668022</v>
      </c>
      <c r="D637">
        <f>E636*(2-'OHL indexes'!D639/'OHL indexes'!B638)</f>
        <v>11.098151189427083</v>
      </c>
      <c r="E637">
        <f>Master!N641</f>
        <v>11.105880238672258</v>
      </c>
    </row>
    <row r="638" spans="1:5" x14ac:dyDescent="0.25">
      <c r="A638" s="1">
        <f>'OHL indexes'!A640</f>
        <v>38993</v>
      </c>
      <c r="B638">
        <f>E637*(2-'OHL indexes'!C640/'OHL indexes'!B639)</f>
        <v>11.024329592751817</v>
      </c>
      <c r="C638">
        <f>E637*(2-'OHL indexes'!E640/'OHL indexes'!B639)</f>
        <v>11.182284027805522</v>
      </c>
      <c r="D638">
        <f>E637*(2-'OHL indexes'!D640/'OHL indexes'!B639)</f>
        <v>10.956635746263363</v>
      </c>
      <c r="E638">
        <f>Master!N642</f>
        <v>11.101009261890772</v>
      </c>
    </row>
    <row r="639" spans="1:5" x14ac:dyDescent="0.25">
      <c r="A639" s="1">
        <f>'OHL indexes'!A641</f>
        <v>38994</v>
      </c>
      <c r="B639">
        <f>E638*(2-'OHL indexes'!C641/'OHL indexes'!B640)</f>
        <v>11.061629235504585</v>
      </c>
      <c r="C639">
        <f>E638*(2-'OHL indexes'!E641/'OHL indexes'!B640)</f>
        <v>11.707450197399394</v>
      </c>
      <c r="D639">
        <f>E638*(2-'OHL indexes'!D641/'OHL indexes'!B640)</f>
        <v>11.061629235504585</v>
      </c>
      <c r="E639">
        <f>Master!N643</f>
        <v>11.66131608395921</v>
      </c>
    </row>
    <row r="640" spans="1:5" x14ac:dyDescent="0.25">
      <c r="A640" s="1">
        <f>'OHL indexes'!A642</f>
        <v>38995</v>
      </c>
      <c r="B640">
        <f>E639*(2-'OHL indexes'!C642/'OHL indexes'!B641)</f>
        <v>11.668251758266093</v>
      </c>
      <c r="C640">
        <f>E639*(2-'OHL indexes'!E642/'OHL indexes'!B641)</f>
        <v>11.805224277377539</v>
      </c>
      <c r="D640">
        <f>E639*(2-'OHL indexes'!D642/'OHL indexes'!B641)</f>
        <v>11.553818418539645</v>
      </c>
      <c r="E640">
        <f>Master!N644</f>
        <v>11.764743358793215</v>
      </c>
    </row>
    <row r="641" spans="1:5" x14ac:dyDescent="0.25">
      <c r="A641" s="1">
        <f>'OHL indexes'!A643</f>
        <v>38996</v>
      </c>
      <c r="B641">
        <f>E640*(2-'OHL indexes'!C643/'OHL indexes'!B642)</f>
        <v>11.741919089630358</v>
      </c>
      <c r="C641">
        <f>E640*(2-'OHL indexes'!E643/'OHL indexes'!B642)</f>
        <v>11.812145678957494</v>
      </c>
      <c r="D641">
        <f>E640*(2-'OHL indexes'!D643/'OHL indexes'!B642)</f>
        <v>11.531239321648949</v>
      </c>
      <c r="E641">
        <f>Master!N645</f>
        <v>11.785188925684714</v>
      </c>
    </row>
    <row r="642" spans="1:5" x14ac:dyDescent="0.25">
      <c r="A642" s="1">
        <f>'OHL indexes'!A644</f>
        <v>38999</v>
      </c>
      <c r="B642">
        <f>E641*(2-'OHL indexes'!C644/'OHL indexes'!B643)</f>
        <v>11.729131919925605</v>
      </c>
      <c r="C642">
        <f>E641*(2-'OHL indexes'!E644/'OHL indexes'!B643)</f>
        <v>12.026060081051378</v>
      </c>
      <c r="D642">
        <f>E641*(2-'OHL indexes'!D644/'OHL indexes'!B643)</f>
        <v>11.6494244312335</v>
      </c>
      <c r="E642">
        <f>Master!N646</f>
        <v>12.007626556235955</v>
      </c>
    </row>
    <row r="643" spans="1:5" x14ac:dyDescent="0.25">
      <c r="A643" s="1">
        <f>'OHL indexes'!A645</f>
        <v>39000</v>
      </c>
      <c r="B643">
        <f>E642*(2-'OHL indexes'!C645/'OHL indexes'!B644)</f>
        <v>11.97055428888277</v>
      </c>
      <c r="C643">
        <f>E642*(2-'OHL indexes'!E645/'OHL indexes'!B644)</f>
        <v>12.339464142169883</v>
      </c>
      <c r="D643">
        <f>E642*(2-'OHL indexes'!D645/'OHL indexes'!B644)</f>
        <v>11.97055428888277</v>
      </c>
      <c r="E643">
        <f>Master!N647</f>
        <v>12.330703584510436</v>
      </c>
    </row>
    <row r="644" spans="1:5" x14ac:dyDescent="0.25">
      <c r="A644" s="1">
        <f>'OHL indexes'!A646</f>
        <v>39001</v>
      </c>
      <c r="B644">
        <f>E643*(2-'OHL indexes'!C646/'OHL indexes'!B645)</f>
        <v>12.162472417574119</v>
      </c>
      <c r="C644">
        <f>E643*(2-'OHL indexes'!E646/'OHL indexes'!B645)</f>
        <v>12.53684625001859</v>
      </c>
      <c r="D644">
        <f>E643*(2-'OHL indexes'!D646/'OHL indexes'!B645)</f>
        <v>12.141146091651258</v>
      </c>
      <c r="E644">
        <f>Master!N648</f>
        <v>12.497798908616501</v>
      </c>
    </row>
    <row r="645" spans="1:5" x14ac:dyDescent="0.25">
      <c r="A645" s="1">
        <f>'OHL indexes'!A647</f>
        <v>39002</v>
      </c>
      <c r="B645">
        <f>E644*(2-'OHL indexes'!C647/'OHL indexes'!B646)</f>
        <v>12.608106978574142</v>
      </c>
      <c r="C645">
        <f>E644*(2-'OHL indexes'!E647/'OHL indexes'!B646)</f>
        <v>12.880976652371629</v>
      </c>
      <c r="D645">
        <f>E644*(2-'OHL indexes'!D647/'OHL indexes'!B646)</f>
        <v>12.594560515482511</v>
      </c>
      <c r="E645">
        <f>Master!N649</f>
        <v>12.773862721035091</v>
      </c>
    </row>
    <row r="646" spans="1:5" x14ac:dyDescent="0.25">
      <c r="A646" s="1">
        <f>'OHL indexes'!A648</f>
        <v>39003</v>
      </c>
      <c r="B646">
        <f>E645*(2-'OHL indexes'!C648/'OHL indexes'!B647)</f>
        <v>12.865308986801676</v>
      </c>
      <c r="C646">
        <f>E645*(2-'OHL indexes'!E648/'OHL indexes'!B647)</f>
        <v>13.016045635230158</v>
      </c>
      <c r="D646">
        <f>E645*(2-'OHL indexes'!D648/'OHL indexes'!B647)</f>
        <v>12.816069828301771</v>
      </c>
      <c r="E646">
        <f>Master!N650</f>
        <v>12.947479575831055</v>
      </c>
    </row>
    <row r="647" spans="1:5" x14ac:dyDescent="0.25">
      <c r="A647" s="1">
        <f>'OHL indexes'!A649</f>
        <v>39006</v>
      </c>
      <c r="B647">
        <f>E646*(2-'OHL indexes'!C649/'OHL indexes'!B648)</f>
        <v>12.857195516270323</v>
      </c>
      <c r="C647">
        <f>E646*(2-'OHL indexes'!E649/'OHL indexes'!B648)</f>
        <v>13.356832328092052</v>
      </c>
      <c r="D647">
        <f>E646*(2-'OHL indexes'!D649/'OHL indexes'!B648)</f>
        <v>12.857195516270323</v>
      </c>
      <c r="E647">
        <f>Master!N651</f>
        <v>13.258158447739589</v>
      </c>
    </row>
    <row r="648" spans="1:5" x14ac:dyDescent="0.25">
      <c r="A648" s="1">
        <f>'OHL indexes'!A650</f>
        <v>39007</v>
      </c>
      <c r="B648">
        <f>E647*(2-'OHL indexes'!C650/'OHL indexes'!B649)</f>
        <v>13.118801024718124</v>
      </c>
      <c r="C648">
        <f>E647*(2-'OHL indexes'!E650/'OHL indexes'!B649)</f>
        <v>13.159915085188278</v>
      </c>
      <c r="D648">
        <f>E647*(2-'OHL indexes'!D650/'OHL indexes'!B649)</f>
        <v>12.726893283751323</v>
      </c>
      <c r="E648">
        <f>Master!N652</f>
        <v>13.084884679809571</v>
      </c>
    </row>
    <row r="649" spans="1:5" x14ac:dyDescent="0.25">
      <c r="A649" s="1">
        <f>'OHL indexes'!A651</f>
        <v>39008</v>
      </c>
      <c r="B649">
        <f>E648*(2-'OHL indexes'!C651/'OHL indexes'!B650)</f>
        <v>13.002135490457585</v>
      </c>
      <c r="C649">
        <f>E648*(2-'OHL indexes'!E651/'OHL indexes'!B650)</f>
        <v>13.312448277351011</v>
      </c>
      <c r="D649">
        <f>E648*(2-'OHL indexes'!D651/'OHL indexes'!B650)</f>
        <v>12.991791287318005</v>
      </c>
      <c r="E649">
        <f>Master!N653</f>
        <v>13.148276120963653</v>
      </c>
    </row>
    <row r="650" spans="1:5" x14ac:dyDescent="0.25">
      <c r="A650" s="1">
        <f>'OHL indexes'!A652</f>
        <v>39009</v>
      </c>
      <c r="B650">
        <f>E649*(2-'OHL indexes'!C652/'OHL indexes'!B651)</f>
        <v>13.131631860566596</v>
      </c>
      <c r="C650">
        <f>E649*(2-'OHL indexes'!E652/'OHL indexes'!B651)</f>
        <v>13.282984026673795</v>
      </c>
      <c r="D650">
        <f>E649*(2-'OHL indexes'!D652/'OHL indexes'!B651)</f>
        <v>13.013048781784031</v>
      </c>
      <c r="E650">
        <f>Master!N654</f>
        <v>13.224508071407159</v>
      </c>
    </row>
    <row r="651" spans="1:5" x14ac:dyDescent="0.25">
      <c r="A651" s="1">
        <f>'OHL indexes'!A653</f>
        <v>39010</v>
      </c>
      <c r="B651">
        <f>E650*(2-'OHL indexes'!C653/'OHL indexes'!B652)</f>
        <v>13.194109360544637</v>
      </c>
      <c r="C651">
        <f>E650*(2-'OHL indexes'!E653/'OHL indexes'!B652)</f>
        <v>13.469015700032749</v>
      </c>
      <c r="D651">
        <f>E650*(2-'OHL indexes'!D653/'OHL indexes'!B652)</f>
        <v>13.086142306275919</v>
      </c>
      <c r="E651">
        <f>Master!N655</f>
        <v>13.472203960408685</v>
      </c>
    </row>
    <row r="652" spans="1:5" x14ac:dyDescent="0.25">
      <c r="A652" s="1">
        <f>'OHL indexes'!A654</f>
        <v>39013</v>
      </c>
      <c r="B652">
        <f>E651*(2-'OHL indexes'!C654/'OHL indexes'!B653)</f>
        <v>13.491169136542226</v>
      </c>
      <c r="C652">
        <f>E651*(2-'OHL indexes'!E654/'OHL indexes'!B653)</f>
        <v>13.968003821542634</v>
      </c>
      <c r="D652">
        <f>E651*(2-'OHL indexes'!D654/'OHL indexes'!B653)</f>
        <v>13.306937340030702</v>
      </c>
      <c r="E652">
        <f>Master!N656</f>
        <v>13.801504227312991</v>
      </c>
    </row>
    <row r="653" spans="1:5" x14ac:dyDescent="0.25">
      <c r="A653" s="1">
        <f>'OHL indexes'!A655</f>
        <v>39014</v>
      </c>
      <c r="B653">
        <f>E652*(2-'OHL indexes'!C655/'OHL indexes'!B654)</f>
        <v>13.853575668272345</v>
      </c>
      <c r="C653">
        <f>E652*(2-'OHL indexes'!E655/'OHL indexes'!B654)</f>
        <v>14.043756167671617</v>
      </c>
      <c r="D653">
        <f>E652*(2-'OHL indexes'!D655/'OHL indexes'!B654)</f>
        <v>13.708679293699232</v>
      </c>
      <c r="E653">
        <f>Master!N657</f>
        <v>14.031609664183755</v>
      </c>
    </row>
    <row r="654" spans="1:5" x14ac:dyDescent="0.25">
      <c r="A654" s="1">
        <f>'OHL indexes'!A656</f>
        <v>39015</v>
      </c>
      <c r="B654">
        <f>E653*(2-'OHL indexes'!C656/'OHL indexes'!B655)</f>
        <v>13.909267646804166</v>
      </c>
      <c r="C654">
        <f>E653*(2-'OHL indexes'!E656/'OHL indexes'!B655)</f>
        <v>14.384073982559817</v>
      </c>
      <c r="D654">
        <f>E653*(2-'OHL indexes'!D656/'OHL indexes'!B655)</f>
        <v>13.909267646804166</v>
      </c>
      <c r="E654">
        <f>Master!N658</f>
        <v>14.376810700553703</v>
      </c>
    </row>
    <row r="655" spans="1:5" x14ac:dyDescent="0.25">
      <c r="A655" s="1">
        <f>'OHL indexes'!A657</f>
        <v>39016</v>
      </c>
      <c r="B655">
        <f>E654*(2-'OHL indexes'!C657/'OHL indexes'!B656)</f>
        <v>14.375592551382336</v>
      </c>
      <c r="C655">
        <f>E654*(2-'OHL indexes'!E657/'OHL indexes'!B656)</f>
        <v>14.693615157138897</v>
      </c>
      <c r="D655">
        <f>E654*(2-'OHL indexes'!D657/'OHL indexes'!B656)</f>
        <v>14.280550143506408</v>
      </c>
      <c r="E655">
        <f>Master!N659</f>
        <v>14.696340262151104</v>
      </c>
    </row>
    <row r="656" spans="1:5" x14ac:dyDescent="0.25">
      <c r="A656" s="1">
        <f>'OHL indexes'!A658</f>
        <v>39017</v>
      </c>
      <c r="B656">
        <f>E655*(2-'OHL indexes'!C658/'OHL indexes'!B657)</f>
        <v>14.506072404386034</v>
      </c>
      <c r="C656">
        <f>E655*(2-'OHL indexes'!E658/'OHL indexes'!B657)</f>
        <v>14.742005107667215</v>
      </c>
      <c r="D656">
        <f>E655*(2-'OHL indexes'!D658/'OHL indexes'!B657)</f>
        <v>14.459772353285501</v>
      </c>
      <c r="E656">
        <f>Master!N660</f>
        <v>14.626171140588781</v>
      </c>
    </row>
    <row r="657" spans="1:5" x14ac:dyDescent="0.25">
      <c r="A657" s="1">
        <f>'OHL indexes'!A659</f>
        <v>39020</v>
      </c>
      <c r="B657">
        <f>E656*(2-'OHL indexes'!C659/'OHL indexes'!B658)</f>
        <v>14.493548192394949</v>
      </c>
      <c r="C657">
        <f>E656*(2-'OHL indexes'!E659/'OHL indexes'!B658)</f>
        <v>14.683724861446807</v>
      </c>
      <c r="D657">
        <f>E656*(2-'OHL indexes'!D659/'OHL indexes'!B658)</f>
        <v>14.193265741046813</v>
      </c>
      <c r="E657">
        <f>Master!N661</f>
        <v>14.580606647379575</v>
      </c>
    </row>
    <row r="658" spans="1:5" x14ac:dyDescent="0.25">
      <c r="A658" s="1">
        <f>'OHL indexes'!A660</f>
        <v>39021</v>
      </c>
      <c r="B658">
        <f>E657*(2-'OHL indexes'!C660/'OHL indexes'!B659)</f>
        <v>14.55275290346381</v>
      </c>
      <c r="C658">
        <f>E657*(2-'OHL indexes'!E660/'OHL indexes'!B659)</f>
        <v>14.711834600338969</v>
      </c>
      <c r="D658">
        <f>E657*(2-'OHL indexes'!D660/'OHL indexes'!B659)</f>
        <v>14.428332909647631</v>
      </c>
      <c r="E658">
        <f>Master!N662</f>
        <v>14.687336994162701</v>
      </c>
    </row>
    <row r="659" spans="1:5" x14ac:dyDescent="0.25">
      <c r="A659" s="1">
        <f>'OHL indexes'!A661</f>
        <v>39022</v>
      </c>
      <c r="B659">
        <f>E658*(2-'OHL indexes'!C661/'OHL indexes'!B660)</f>
        <v>14.743659657506571</v>
      </c>
      <c r="C659">
        <f>E658*(2-'OHL indexes'!E661/'OHL indexes'!B660)</f>
        <v>14.850043188215118</v>
      </c>
      <c r="D659">
        <f>E658*(2-'OHL indexes'!D661/'OHL indexes'!B660)</f>
        <v>14.286830513305118</v>
      </c>
      <c r="E659">
        <f>Master!N663</f>
        <v>14.369650425200941</v>
      </c>
    </row>
    <row r="660" spans="1:5" x14ac:dyDescent="0.25">
      <c r="A660" s="1">
        <f>'OHL indexes'!A662</f>
        <v>39023</v>
      </c>
      <c r="B660">
        <f>E659*(2-'OHL indexes'!C662/'OHL indexes'!B661)</f>
        <v>14.32964827713279</v>
      </c>
      <c r="C660">
        <f>E659*(2-'OHL indexes'!E662/'OHL indexes'!B661)</f>
        <v>14.36248713796169</v>
      </c>
      <c r="D660">
        <f>E659*(2-'OHL indexes'!D662/'OHL indexes'!B661)</f>
        <v>14.139789090872139</v>
      </c>
      <c r="E660">
        <f>Master!N664</f>
        <v>14.27796836948937</v>
      </c>
    </row>
    <row r="661" spans="1:5" x14ac:dyDescent="0.25">
      <c r="A661" s="1">
        <f>'OHL indexes'!A663</f>
        <v>39024</v>
      </c>
      <c r="B661">
        <f>E660*(2-'OHL indexes'!C663/'OHL indexes'!B662)</f>
        <v>14.496473622430258</v>
      </c>
      <c r="C661">
        <f>E660*(2-'OHL indexes'!E663/'OHL indexes'!B662)</f>
        <v>14.562258164344895</v>
      </c>
      <c r="D661">
        <f>E660*(2-'OHL indexes'!D663/'OHL indexes'!B662)</f>
        <v>14.26857057778728</v>
      </c>
      <c r="E661">
        <f>Master!N665</f>
        <v>14.378115183355593</v>
      </c>
    </row>
    <row r="662" spans="1:5" x14ac:dyDescent="0.25">
      <c r="A662" s="1">
        <f>'OHL indexes'!A664</f>
        <v>39027</v>
      </c>
      <c r="B662">
        <f>E661*(2-'OHL indexes'!C664/'OHL indexes'!B663)</f>
        <v>14.408965587176063</v>
      </c>
      <c r="C662">
        <f>E661*(2-'OHL indexes'!E664/'OHL indexes'!B663)</f>
        <v>14.929864744928874</v>
      </c>
      <c r="D662">
        <f>E661*(2-'OHL indexes'!D664/'OHL indexes'!B663)</f>
        <v>14.404814037125824</v>
      </c>
      <c r="E662">
        <f>Master!N666</f>
        <v>14.872124336396094</v>
      </c>
    </row>
    <row r="663" spans="1:5" x14ac:dyDescent="0.25">
      <c r="A663" s="1">
        <f>'OHL indexes'!A665</f>
        <v>39028</v>
      </c>
      <c r="B663">
        <f>E662*(2-'OHL indexes'!C665/'OHL indexes'!B664)</f>
        <v>14.911360902108919</v>
      </c>
      <c r="C663">
        <f>E662*(2-'OHL indexes'!E665/'OHL indexes'!B664)</f>
        <v>15.074637582852159</v>
      </c>
      <c r="D663">
        <f>E662*(2-'OHL indexes'!D665/'OHL indexes'!B664)</f>
        <v>14.775931188537525</v>
      </c>
      <c r="E663">
        <f>Master!N667</f>
        <v>14.824266430726103</v>
      </c>
    </row>
    <row r="664" spans="1:5" x14ac:dyDescent="0.25">
      <c r="A664" s="1">
        <f>'OHL indexes'!A666</f>
        <v>39029</v>
      </c>
      <c r="B664">
        <f>E663*(2-'OHL indexes'!C666/'OHL indexes'!B665)</f>
        <v>14.758490938323648</v>
      </c>
      <c r="C664">
        <f>E663*(2-'OHL indexes'!E666/'OHL indexes'!B665)</f>
        <v>15.15000685083411</v>
      </c>
      <c r="D664">
        <f>E663*(2-'OHL indexes'!D666/'OHL indexes'!B665)</f>
        <v>14.683321384806254</v>
      </c>
      <c r="E664">
        <f>Master!N668</f>
        <v>15.09516047031032</v>
      </c>
    </row>
    <row r="665" spans="1:5" x14ac:dyDescent="0.25">
      <c r="A665" s="1">
        <f>'OHL indexes'!A667</f>
        <v>39030</v>
      </c>
      <c r="B665">
        <f>E664*(2-'OHL indexes'!C667/'OHL indexes'!B666)</f>
        <v>15.069277833027474</v>
      </c>
      <c r="C665">
        <f>E664*(2-'OHL indexes'!E667/'OHL indexes'!B666)</f>
        <v>15.242696811476517</v>
      </c>
      <c r="D665">
        <f>E664*(2-'OHL indexes'!D667/'OHL indexes'!B666)</f>
        <v>14.955389510179421</v>
      </c>
      <c r="E665">
        <f>Master!N669</f>
        <v>15.057863681580756</v>
      </c>
    </row>
    <row r="666" spans="1:5" x14ac:dyDescent="0.25">
      <c r="A666" s="1">
        <f>'OHL indexes'!A668</f>
        <v>39031</v>
      </c>
      <c r="B666">
        <f>E665*(2-'OHL indexes'!C668/'OHL indexes'!B667)</f>
        <v>14.937918308495838</v>
      </c>
      <c r="C666">
        <f>E665*(2-'OHL indexes'!E668/'OHL indexes'!B667)</f>
        <v>14.937918308495838</v>
      </c>
      <c r="D666">
        <f>E665*(2-'OHL indexes'!D668/'OHL indexes'!B667)</f>
        <v>14.935832225467944</v>
      </c>
      <c r="E666">
        <f>Master!N670</f>
        <v>14.939434569144296</v>
      </c>
    </row>
    <row r="667" spans="1:5" x14ac:dyDescent="0.25">
      <c r="A667" s="1">
        <f>'OHL indexes'!A669</f>
        <v>39034</v>
      </c>
      <c r="B667">
        <f>E666*(2-'OHL indexes'!C669/'OHL indexes'!B668)</f>
        <v>15.045057741337381</v>
      </c>
      <c r="C667">
        <f>E666*(2-'OHL indexes'!E669/'OHL indexes'!B668)</f>
        <v>15.272650425912872</v>
      </c>
      <c r="D667">
        <f>E666*(2-'OHL indexes'!D669/'OHL indexes'!B668)</f>
        <v>14.98847358971225</v>
      </c>
      <c r="E667">
        <f>Master!N671</f>
        <v>15.005617820911503</v>
      </c>
    </row>
    <row r="668" spans="1:5" x14ac:dyDescent="0.25">
      <c r="A668" s="1">
        <f>'OHL indexes'!A670</f>
        <v>39035</v>
      </c>
      <c r="B668">
        <f>E667*(2-'OHL indexes'!C670/'OHL indexes'!B669)</f>
        <v>15.032097408512856</v>
      </c>
      <c r="C668">
        <f>E667*(2-'OHL indexes'!E670/'OHL indexes'!B669)</f>
        <v>15.375054063716012</v>
      </c>
      <c r="D668">
        <f>E667*(2-'OHL indexes'!D670/'OHL indexes'!B669)</f>
        <v>14.872596902281748</v>
      </c>
      <c r="E668">
        <f>Master!N672</f>
        <v>15.328066557424723</v>
      </c>
    </row>
    <row r="669" spans="1:5" x14ac:dyDescent="0.25">
      <c r="A669" s="1">
        <f>'OHL indexes'!A671</f>
        <v>39036</v>
      </c>
      <c r="B669">
        <f>E668*(2-'OHL indexes'!C671/'OHL indexes'!B670)</f>
        <v>15.10573185464583</v>
      </c>
      <c r="C669">
        <f>E668*(2-'OHL indexes'!E671/'OHL indexes'!B670)</f>
        <v>15.615796143197544</v>
      </c>
      <c r="D669">
        <f>E668*(2-'OHL indexes'!D671/'OHL indexes'!B670)</f>
        <v>15.10573185464583</v>
      </c>
      <c r="E669">
        <f>Master!N673</f>
        <v>15.460421212104954</v>
      </c>
    </row>
    <row r="670" spans="1:5" x14ac:dyDescent="0.25">
      <c r="A670" s="1">
        <f>'OHL indexes'!A672</f>
        <v>39037</v>
      </c>
      <c r="B670">
        <f>E669*(2-'OHL indexes'!C672/'OHL indexes'!B671)</f>
        <v>15.614688106394528</v>
      </c>
      <c r="C670">
        <f>E669*(2-'OHL indexes'!E672/'OHL indexes'!B671)</f>
        <v>15.744074140755307</v>
      </c>
      <c r="D670">
        <f>E669*(2-'OHL indexes'!D672/'OHL indexes'!B671)</f>
        <v>15.48751480283849</v>
      </c>
      <c r="E670">
        <f>Master!N674</f>
        <v>15.516184364284726</v>
      </c>
    </row>
    <row r="671" spans="1:5" x14ac:dyDescent="0.25">
      <c r="A671" s="1">
        <f>'OHL indexes'!A673</f>
        <v>39038</v>
      </c>
      <c r="B671">
        <f>E670*(2-'OHL indexes'!C673/'OHL indexes'!B672)</f>
        <v>15.460637759072055</v>
      </c>
      <c r="C671">
        <f>E670*(2-'OHL indexes'!E673/'OHL indexes'!B672)</f>
        <v>15.460637759072055</v>
      </c>
      <c r="D671">
        <f>E670*(2-'OHL indexes'!D673/'OHL indexes'!B672)</f>
        <v>15.306221993256184</v>
      </c>
      <c r="E671">
        <f>Master!N675</f>
        <v>15.404433411955122</v>
      </c>
    </row>
    <row r="672" spans="1:5" x14ac:dyDescent="0.25">
      <c r="A672" s="1">
        <f>'OHL indexes'!A674</f>
        <v>39041</v>
      </c>
      <c r="B672">
        <f>E671*(2-'OHL indexes'!C674/'OHL indexes'!B673)</f>
        <v>15.301202054074887</v>
      </c>
      <c r="C672">
        <f>E671*(2-'OHL indexes'!E674/'OHL indexes'!B673)</f>
        <v>15.779671010167769</v>
      </c>
      <c r="D672">
        <f>E671*(2-'OHL indexes'!D674/'OHL indexes'!B673)</f>
        <v>15.28809457587816</v>
      </c>
      <c r="E672">
        <f>Master!N676</f>
        <v>15.677936860095793</v>
      </c>
    </row>
    <row r="673" spans="1:5" x14ac:dyDescent="0.25">
      <c r="A673" s="1">
        <f>'OHL indexes'!A675</f>
        <v>39042</v>
      </c>
      <c r="B673">
        <f>E672*(2-'OHL indexes'!C675/'OHL indexes'!B674)</f>
        <v>15.691470066365465</v>
      </c>
      <c r="C673">
        <f>E672*(2-'OHL indexes'!E675/'OHL indexes'!B674)</f>
        <v>15.756878446456744</v>
      </c>
      <c r="D673">
        <f>E672*(2-'OHL indexes'!D675/'OHL indexes'!B674)</f>
        <v>15.544862448656145</v>
      </c>
      <c r="E673">
        <f>Master!N677</f>
        <v>15.573501898651239</v>
      </c>
    </row>
    <row r="674" spans="1:5" x14ac:dyDescent="0.25">
      <c r="A674" s="1">
        <f>'OHL indexes'!A676</f>
        <v>39043</v>
      </c>
      <c r="B674">
        <f>E673*(2-'OHL indexes'!C676/'OHL indexes'!B675)</f>
        <v>15.474817087851854</v>
      </c>
      <c r="C674">
        <f>E673*(2-'OHL indexes'!E676/'OHL indexes'!B675)</f>
        <v>15.646684597121078</v>
      </c>
      <c r="D674">
        <f>E673*(2-'OHL indexes'!D676/'OHL indexes'!B675)</f>
        <v>15.413274955579853</v>
      </c>
      <c r="E674">
        <f>Master!N678</f>
        <v>15.428696785556754</v>
      </c>
    </row>
    <row r="675" spans="1:5" x14ac:dyDescent="0.25">
      <c r="A675" s="1">
        <f>'OHL indexes'!A677</f>
        <v>39045</v>
      </c>
      <c r="B675">
        <f>E674*(2-'OHL indexes'!C677/'OHL indexes'!B676)</f>
        <v>15.295298882839825</v>
      </c>
      <c r="C675">
        <f>E674*(2-'OHL indexes'!E677/'OHL indexes'!B676)</f>
        <v>15.402668301381423</v>
      </c>
      <c r="D675">
        <f>E674*(2-'OHL indexes'!D677/'OHL indexes'!B676)</f>
        <v>14.982950924517093</v>
      </c>
      <c r="E675">
        <f>Master!N679</f>
        <v>15.252832679108042</v>
      </c>
    </row>
    <row r="676" spans="1:5" x14ac:dyDescent="0.25">
      <c r="A676" s="1">
        <f>'OHL indexes'!A678</f>
        <v>39048</v>
      </c>
      <c r="B676">
        <f>E675*(2-'OHL indexes'!C678/'OHL indexes'!B677)</f>
        <v>15.168902535523193</v>
      </c>
      <c r="C676">
        <f>E675*(2-'OHL indexes'!E678/'OHL indexes'!B677)</f>
        <v>15.204796224769302</v>
      </c>
      <c r="D676">
        <f>E675*(2-'OHL indexes'!D678/'OHL indexes'!B677)</f>
        <v>14.232458978933643</v>
      </c>
      <c r="E676">
        <f>Master!N680</f>
        <v>14.380929523783742</v>
      </c>
    </row>
    <row r="677" spans="1:5" x14ac:dyDescent="0.25">
      <c r="A677" s="1">
        <f>'OHL indexes'!A679</f>
        <v>39049</v>
      </c>
      <c r="B677">
        <f>E676*(2-'OHL indexes'!C679/'OHL indexes'!B678)</f>
        <v>14.328375348621682</v>
      </c>
      <c r="C677">
        <f>E676*(2-'OHL indexes'!E679/'OHL indexes'!B678)</f>
        <v>14.959020096909276</v>
      </c>
      <c r="D677">
        <f>E676*(2-'OHL indexes'!D679/'OHL indexes'!B678)</f>
        <v>14.212008257364868</v>
      </c>
      <c r="E677">
        <f>Master!N681</f>
        <v>14.889186268589324</v>
      </c>
    </row>
    <row r="678" spans="1:5" x14ac:dyDescent="0.25">
      <c r="A678" s="1">
        <f>'OHL indexes'!A680</f>
        <v>39050</v>
      </c>
      <c r="B678">
        <f>E677*(2-'OHL indexes'!C680/'OHL indexes'!B679)</f>
        <v>15.092467275205541</v>
      </c>
      <c r="C678">
        <f>E677*(2-'OHL indexes'!E680/'OHL indexes'!B679)</f>
        <v>15.524626828932572</v>
      </c>
      <c r="D678">
        <f>E677*(2-'OHL indexes'!D680/'OHL indexes'!B679)</f>
        <v>15.092467275205541</v>
      </c>
      <c r="E678">
        <f>Master!N682</f>
        <v>15.468956817367278</v>
      </c>
    </row>
    <row r="679" spans="1:5" x14ac:dyDescent="0.25">
      <c r="A679" s="1">
        <f>'OHL indexes'!A681</f>
        <v>39051</v>
      </c>
      <c r="B679">
        <f>E678*(2-'OHL indexes'!C681/'OHL indexes'!B680)</f>
        <v>15.511109092519124</v>
      </c>
      <c r="C679">
        <f>E678*(2-'OHL indexes'!E681/'OHL indexes'!B680)</f>
        <v>15.613790656512995</v>
      </c>
      <c r="D679">
        <f>E678*(2-'OHL indexes'!D681/'OHL indexes'!B680)</f>
        <v>15.092824047973442</v>
      </c>
      <c r="E679">
        <f>Master!N683</f>
        <v>15.571033121714111</v>
      </c>
    </row>
    <row r="680" spans="1:5" x14ac:dyDescent="0.25">
      <c r="A680" s="1">
        <f>'OHL indexes'!A682</f>
        <v>39052</v>
      </c>
      <c r="B680">
        <f>E679*(2-'OHL indexes'!C682/'OHL indexes'!B681)</f>
        <v>15.388891353163821</v>
      </c>
      <c r="C680">
        <f>E679*(2-'OHL indexes'!E682/'OHL indexes'!B681)</f>
        <v>15.508865293287476</v>
      </c>
      <c r="D680">
        <f>E679*(2-'OHL indexes'!D682/'OHL indexes'!B681)</f>
        <v>14.868636347890639</v>
      </c>
      <c r="E680">
        <f>Master!N684</f>
        <v>15.242083363052437</v>
      </c>
    </row>
    <row r="681" spans="1:5" x14ac:dyDescent="0.25">
      <c r="A681" s="1">
        <f>'OHL indexes'!A683</f>
        <v>39055</v>
      </c>
      <c r="B681">
        <f>E680*(2-'OHL indexes'!C683/'OHL indexes'!B682)</f>
        <v>15.323323012999735</v>
      </c>
      <c r="C681">
        <f>E680*(2-'OHL indexes'!E683/'OHL indexes'!B682)</f>
        <v>15.523301245361198</v>
      </c>
      <c r="D681">
        <f>E680*(2-'OHL indexes'!D683/'OHL indexes'!B682)</f>
        <v>15.254582002575027</v>
      </c>
      <c r="E681">
        <f>Master!N685</f>
        <v>15.496709821397467</v>
      </c>
    </row>
    <row r="682" spans="1:5" x14ac:dyDescent="0.25">
      <c r="A682" s="1">
        <f>'OHL indexes'!A684</f>
        <v>39056</v>
      </c>
      <c r="B682">
        <f>E681*(2-'OHL indexes'!C684/'OHL indexes'!B683)</f>
        <v>15.591656812740498</v>
      </c>
      <c r="C682">
        <f>E681*(2-'OHL indexes'!E684/'OHL indexes'!B683)</f>
        <v>15.619549243093383</v>
      </c>
      <c r="D682">
        <f>E681*(2-'OHL indexes'!D684/'OHL indexes'!B683)</f>
        <v>15.406589587567776</v>
      </c>
      <c r="E682">
        <f>Master!N686</f>
        <v>15.445669933684588</v>
      </c>
    </row>
    <row r="683" spans="1:5" x14ac:dyDescent="0.25">
      <c r="A683" s="1">
        <f>'OHL indexes'!A685</f>
        <v>39057</v>
      </c>
      <c r="B683">
        <f>E682*(2-'OHL indexes'!C685/'OHL indexes'!B684)</f>
        <v>15.440359479849491</v>
      </c>
      <c r="C683">
        <f>E682*(2-'OHL indexes'!E685/'OHL indexes'!B684)</f>
        <v>15.49345783246507</v>
      </c>
      <c r="D683">
        <f>E682*(2-'OHL indexes'!D685/'OHL indexes'!B684)</f>
        <v>15.30761978404594</v>
      </c>
      <c r="E683">
        <f>Master!N687</f>
        <v>15.32719256357996</v>
      </c>
    </row>
    <row r="684" spans="1:5" x14ac:dyDescent="0.25">
      <c r="A684" s="1">
        <f>'OHL indexes'!A686</f>
        <v>39058</v>
      </c>
      <c r="B684">
        <f>E683*(2-'OHL indexes'!C686/'OHL indexes'!B685)</f>
        <v>15.416248735025752</v>
      </c>
      <c r="C684">
        <f>E683*(2-'OHL indexes'!E686/'OHL indexes'!B685)</f>
        <v>15.449059384253971</v>
      </c>
      <c r="D684">
        <f>E683*(2-'OHL indexes'!D686/'OHL indexes'!B685)</f>
        <v>15.016272456842483</v>
      </c>
      <c r="E684">
        <f>Master!N688</f>
        <v>15.055265206788128</v>
      </c>
    </row>
    <row r="685" spans="1:5" x14ac:dyDescent="0.25">
      <c r="A685" s="1">
        <f>'OHL indexes'!A687</f>
        <v>39059</v>
      </c>
      <c r="B685">
        <f>E684*(2-'OHL indexes'!C687/'OHL indexes'!B686)</f>
        <v>15.047243830564984</v>
      </c>
      <c r="C685">
        <f>E684*(2-'OHL indexes'!E687/'OHL indexes'!B686)</f>
        <v>15.135473092553458</v>
      </c>
      <c r="D685">
        <f>E684*(2-'OHL indexes'!D687/'OHL indexes'!B686)</f>
        <v>14.802606546924386</v>
      </c>
      <c r="E685">
        <f>Master!N689</f>
        <v>15.03269260286115</v>
      </c>
    </row>
    <row r="686" spans="1:5" x14ac:dyDescent="0.25">
      <c r="A686" s="1">
        <f>'OHL indexes'!A688</f>
        <v>39062</v>
      </c>
      <c r="B686">
        <f>E685*(2-'OHL indexes'!C688/'OHL indexes'!B687)</f>
        <v>15.093496340998097</v>
      </c>
      <c r="C686">
        <f>E685*(2-'OHL indexes'!E688/'OHL indexes'!B687)</f>
        <v>15.480738336094907</v>
      </c>
      <c r="D686">
        <f>E685*(2-'OHL indexes'!D688/'OHL indexes'!B687)</f>
        <v>15.093496340998097</v>
      </c>
      <c r="E686">
        <f>Master!N690</f>
        <v>15.407074255060586</v>
      </c>
    </row>
    <row r="687" spans="1:5" x14ac:dyDescent="0.25">
      <c r="A687" s="1">
        <f>'OHL indexes'!A689</f>
        <v>39063</v>
      </c>
      <c r="B687">
        <f>E686*(2-'OHL indexes'!C689/'OHL indexes'!B688)</f>
        <v>15.438370514854865</v>
      </c>
      <c r="C687">
        <f>E686*(2-'OHL indexes'!E689/'OHL indexes'!B688)</f>
        <v>15.776369505412735</v>
      </c>
      <c r="D687">
        <f>E686*(2-'OHL indexes'!D689/'OHL indexes'!B688)</f>
        <v>15.316316947318258</v>
      </c>
      <c r="E687">
        <f>Master!N691</f>
        <v>15.571326218632914</v>
      </c>
    </row>
    <row r="688" spans="1:5" x14ac:dyDescent="0.25">
      <c r="A688" s="1">
        <f>'OHL indexes'!A690</f>
        <v>39064</v>
      </c>
      <c r="B688">
        <f>E687*(2-'OHL indexes'!C690/'OHL indexes'!B689)</f>
        <v>15.701799301201023</v>
      </c>
      <c r="C688">
        <f>E687*(2-'OHL indexes'!E690/'OHL indexes'!B689)</f>
        <v>15.935164845295452</v>
      </c>
      <c r="D688">
        <f>E687*(2-'OHL indexes'!D690/'OHL indexes'!B689)</f>
        <v>15.621181199304075</v>
      </c>
      <c r="E688">
        <f>Master!N692</f>
        <v>15.823200700031391</v>
      </c>
    </row>
    <row r="689" spans="1:5" x14ac:dyDescent="0.25">
      <c r="A689" s="1">
        <f>'OHL indexes'!A691</f>
        <v>39065</v>
      </c>
      <c r="B689">
        <f>E688*(2-'OHL indexes'!C691/'OHL indexes'!B690)</f>
        <v>15.860207262028291</v>
      </c>
      <c r="C689">
        <f>E688*(2-'OHL indexes'!E691/'OHL indexes'!B690)</f>
        <v>16.245501145520887</v>
      </c>
      <c r="D689">
        <f>E688*(2-'OHL indexes'!D691/'OHL indexes'!B690)</f>
        <v>15.662116556713064</v>
      </c>
      <c r="E689">
        <f>Master!N693</f>
        <v>15.752897152628117</v>
      </c>
    </row>
    <row r="690" spans="1:5" x14ac:dyDescent="0.25">
      <c r="A690" s="1">
        <f>'OHL indexes'!A692</f>
        <v>39066</v>
      </c>
      <c r="B690">
        <f>E689*(2-'OHL indexes'!C692/'OHL indexes'!B691)</f>
        <v>15.842839639771706</v>
      </c>
      <c r="C690">
        <f>E689*(2-'OHL indexes'!E692/'OHL indexes'!B691)</f>
        <v>15.874961497357617</v>
      </c>
      <c r="D690">
        <f>E689*(2-'OHL indexes'!D692/'OHL indexes'!B691)</f>
        <v>15.537167631495176</v>
      </c>
      <c r="E690">
        <f>Master!N694</f>
        <v>15.540791317760187</v>
      </c>
    </row>
    <row r="691" spans="1:5" x14ac:dyDescent="0.25">
      <c r="A691" s="1">
        <f>'OHL indexes'!A693</f>
        <v>39069</v>
      </c>
      <c r="B691">
        <f>E690*(2-'OHL indexes'!C693/'OHL indexes'!B692)</f>
        <v>15.465285033916199</v>
      </c>
      <c r="C691">
        <f>E690*(2-'OHL indexes'!E693/'OHL indexes'!B692)</f>
        <v>15.720765585520414</v>
      </c>
      <c r="D691">
        <f>E690*(2-'OHL indexes'!D693/'OHL indexes'!B692)</f>
        <v>15.436323333843946</v>
      </c>
      <c r="E691">
        <f>Master!N695</f>
        <v>15.498764675496689</v>
      </c>
    </row>
    <row r="692" spans="1:5" x14ac:dyDescent="0.25">
      <c r="A692" s="1">
        <f>'OHL indexes'!A694</f>
        <v>39070</v>
      </c>
      <c r="B692">
        <f>E691*(2-'OHL indexes'!C694/'OHL indexes'!B693)</f>
        <v>15.379300022680575</v>
      </c>
      <c r="C692">
        <f>E691*(2-'OHL indexes'!E694/'OHL indexes'!B693)</f>
        <v>15.973560329735175</v>
      </c>
      <c r="D692">
        <f>E691*(2-'OHL indexes'!D694/'OHL indexes'!B693)</f>
        <v>15.295060930463682</v>
      </c>
      <c r="E692">
        <f>Master!N696</f>
        <v>15.910791066030166</v>
      </c>
    </row>
    <row r="693" spans="1:5" x14ac:dyDescent="0.25">
      <c r="A693" s="1">
        <f>'OHL indexes'!A695</f>
        <v>39071</v>
      </c>
      <c r="B693">
        <f>E692*(2-'OHL indexes'!C695/'OHL indexes'!B694)</f>
        <v>16.026367026209467</v>
      </c>
      <c r="C693">
        <f>E692*(2-'OHL indexes'!E695/'OHL indexes'!B694)</f>
        <v>16.026367026209467</v>
      </c>
      <c r="D693">
        <f>E692*(2-'OHL indexes'!D695/'OHL indexes'!B694)</f>
        <v>15.641118197155313</v>
      </c>
      <c r="E693">
        <f>Master!N697</f>
        <v>15.963721372634454</v>
      </c>
    </row>
    <row r="694" spans="1:5" x14ac:dyDescent="0.25">
      <c r="A694" s="1">
        <f>'OHL indexes'!A696</f>
        <v>39072</v>
      </c>
      <c r="B694">
        <f>E693*(2-'OHL indexes'!C696/'OHL indexes'!B695)</f>
        <v>16.017567058528147</v>
      </c>
      <c r="C694">
        <f>E693*(2-'OHL indexes'!E696/'OHL indexes'!B695)</f>
        <v>16.025602004302819</v>
      </c>
      <c r="D694">
        <f>E693*(2-'OHL indexes'!D696/'OHL indexes'!B695)</f>
        <v>15.745127950522212</v>
      </c>
      <c r="E694">
        <f>Master!N698</f>
        <v>15.84799733425422</v>
      </c>
    </row>
    <row r="695" spans="1:5" x14ac:dyDescent="0.25">
      <c r="A695" s="1">
        <f>'OHL indexes'!A697</f>
        <v>39073</v>
      </c>
      <c r="B695">
        <f>E694*(2-'OHL indexes'!C697/'OHL indexes'!B696)</f>
        <v>15.732974995329849</v>
      </c>
      <c r="C695">
        <f>E694*(2-'OHL indexes'!E697/'OHL indexes'!B696)</f>
        <v>15.911024698712449</v>
      </c>
      <c r="D695">
        <f>E694*(2-'OHL indexes'!D697/'OHL indexes'!B696)</f>
        <v>15.46511194789724</v>
      </c>
      <c r="E695">
        <f>Master!N699</f>
        <v>15.622491487711217</v>
      </c>
    </row>
    <row r="696" spans="1:5" x14ac:dyDescent="0.25">
      <c r="A696" s="1">
        <f>'OHL indexes'!A698</f>
        <v>39077</v>
      </c>
      <c r="B696">
        <f>E695*(2-'OHL indexes'!C698/'OHL indexes'!B697)</f>
        <v>15.703993012024119</v>
      </c>
      <c r="C696">
        <f>E695*(2-'OHL indexes'!E698/'OHL indexes'!B697)</f>
        <v>16.07799006305703</v>
      </c>
      <c r="D696">
        <f>E695*(2-'OHL indexes'!D698/'OHL indexes'!B697)</f>
        <v>15.703993012024119</v>
      </c>
      <c r="E696">
        <f>Master!N700</f>
        <v>16.040642003218615</v>
      </c>
    </row>
    <row r="697" spans="1:5" x14ac:dyDescent="0.25">
      <c r="A697" s="1">
        <f>'OHL indexes'!A699</f>
        <v>39078</v>
      </c>
      <c r="B697">
        <f>E696*(2-'OHL indexes'!C699/'OHL indexes'!B698)</f>
        <v>16.254689184260407</v>
      </c>
      <c r="C697">
        <f>E696*(2-'OHL indexes'!E699/'OHL indexes'!B698)</f>
        <v>16.529433181095825</v>
      </c>
      <c r="D697">
        <f>E696*(2-'OHL indexes'!D699/'OHL indexes'!B698)</f>
        <v>16.241909154689644</v>
      </c>
      <c r="E697">
        <f>Master!N701</f>
        <v>16.451741169816479</v>
      </c>
    </row>
    <row r="698" spans="1:5" x14ac:dyDescent="0.25">
      <c r="A698" s="1">
        <f>'OHL indexes'!A700</f>
        <v>39079</v>
      </c>
      <c r="B698">
        <f>E697*(2-'OHL indexes'!C700/'OHL indexes'!B699)</f>
        <v>16.45090369997277</v>
      </c>
      <c r="C698">
        <f>E697*(2-'OHL indexes'!E700/'OHL indexes'!B699)</f>
        <v>16.501050272915542</v>
      </c>
      <c r="D698">
        <f>E697*(2-'OHL indexes'!D700/'OHL indexes'!B699)</f>
        <v>16.257847628679226</v>
      </c>
      <c r="E698">
        <f>Master!N702</f>
        <v>16.305229721862872</v>
      </c>
    </row>
    <row r="699" spans="1:5" x14ac:dyDescent="0.25">
      <c r="A699" s="1">
        <f>'OHL indexes'!A701</f>
        <v>39080</v>
      </c>
      <c r="B699">
        <f>E698*(2-'OHL indexes'!C701/'OHL indexes'!B700)</f>
        <v>16.249686821989723</v>
      </c>
      <c r="C699">
        <f>E698*(2-'OHL indexes'!E701/'OHL indexes'!B700)</f>
        <v>16.352604851927577</v>
      </c>
      <c r="D699">
        <f>E698*(2-'OHL indexes'!D701/'OHL indexes'!B700)</f>
        <v>15.918060911536815</v>
      </c>
      <c r="E699">
        <f>Master!N703</f>
        <v>16.133544332249759</v>
      </c>
    </row>
    <row r="700" spans="1:5" x14ac:dyDescent="0.25">
      <c r="A700" s="1">
        <f>'OHL indexes'!A702</f>
        <v>39085</v>
      </c>
      <c r="B700">
        <f>E699*(2-'OHL indexes'!C702/'OHL indexes'!B701)</f>
        <v>16.133544332249759</v>
      </c>
      <c r="C700">
        <f>E699*(2-'OHL indexes'!E702/'OHL indexes'!B701)</f>
        <v>16.133544332249759</v>
      </c>
      <c r="D700">
        <f>E699*(2-'OHL indexes'!D702/'OHL indexes'!B701)</f>
        <v>16.122548748940027</v>
      </c>
      <c r="E700">
        <f>Master!N704</f>
        <v>16.141554689191544</v>
      </c>
    </row>
    <row r="701" spans="1:5" x14ac:dyDescent="0.25">
      <c r="A701" s="1">
        <f>'OHL indexes'!A703</f>
        <v>39086</v>
      </c>
      <c r="B701">
        <f>E700*(2-'OHL indexes'!C703/'OHL indexes'!B702)</f>
        <v>16.103441243841239</v>
      </c>
      <c r="C701">
        <f>E700*(2-'OHL indexes'!E703/'OHL indexes'!B702)</f>
        <v>16.27495680319818</v>
      </c>
      <c r="D701">
        <f>E700*(2-'OHL indexes'!D703/'OHL indexes'!B702)</f>
        <v>15.8620482261862</v>
      </c>
      <c r="E701">
        <f>Master!N705</f>
        <v>16.223007403056837</v>
      </c>
    </row>
    <row r="702" spans="1:5" x14ac:dyDescent="0.25">
      <c r="A702" s="1">
        <f>'OHL indexes'!A704</f>
        <v>39087</v>
      </c>
      <c r="B702">
        <f>E701*(2-'OHL indexes'!C704/'OHL indexes'!B703)</f>
        <v>16.099265631126016</v>
      </c>
      <c r="C702">
        <f>E701*(2-'OHL indexes'!E704/'OHL indexes'!B703)</f>
        <v>16.149561267124646</v>
      </c>
      <c r="D702">
        <f>E701*(2-'OHL indexes'!D704/'OHL indexes'!B703)</f>
        <v>15.68652402455832</v>
      </c>
      <c r="E702">
        <f>Master!N706</f>
        <v>15.842964785987105</v>
      </c>
    </row>
    <row r="703" spans="1:5" x14ac:dyDescent="0.25">
      <c r="A703" s="1">
        <f>'OHL indexes'!A705</f>
        <v>39090</v>
      </c>
      <c r="B703">
        <f>E702*(2-'OHL indexes'!C705/'OHL indexes'!B704)</f>
        <v>15.771737020584952</v>
      </c>
      <c r="C703">
        <f>E702*(2-'OHL indexes'!E705/'OHL indexes'!B704)</f>
        <v>16.009180233243807</v>
      </c>
      <c r="D703">
        <f>E702*(2-'OHL indexes'!D705/'OHL indexes'!B704)</f>
        <v>15.692932593735105</v>
      </c>
      <c r="E703">
        <f>Master!N707</f>
        <v>16.020790307882272</v>
      </c>
    </row>
    <row r="704" spans="1:5" x14ac:dyDescent="0.25">
      <c r="A704" s="1">
        <f>'OHL indexes'!A706</f>
        <v>39091</v>
      </c>
      <c r="B704">
        <f>E703*(2-'OHL indexes'!C706/'OHL indexes'!B705)</f>
        <v>16.034662519114679</v>
      </c>
      <c r="C704">
        <f>E703*(2-'OHL indexes'!E706/'OHL indexes'!B705)</f>
        <v>16.358345234337857</v>
      </c>
      <c r="D704">
        <f>E703*(2-'OHL indexes'!D706/'OHL indexes'!B705)</f>
        <v>15.949888632760967</v>
      </c>
      <c r="E704">
        <f>Master!N708</f>
        <v>16.094117970848359</v>
      </c>
    </row>
    <row r="705" spans="1:5" x14ac:dyDescent="0.25">
      <c r="A705" s="1">
        <f>'OHL indexes'!A707</f>
        <v>39092</v>
      </c>
      <c r="B705">
        <f>E704*(2-'OHL indexes'!C707/'OHL indexes'!B706)</f>
        <v>15.967148784731725</v>
      </c>
      <c r="C705">
        <f>E704*(2-'OHL indexes'!E707/'OHL indexes'!B706)</f>
        <v>16.295409276038114</v>
      </c>
      <c r="D705">
        <f>E704*(2-'OHL indexes'!D707/'OHL indexes'!B706)</f>
        <v>15.895921187919937</v>
      </c>
      <c r="E705">
        <f>Master!N709</f>
        <v>16.271195782314251</v>
      </c>
    </row>
    <row r="706" spans="1:5" x14ac:dyDescent="0.25">
      <c r="A706" s="1">
        <f>'OHL indexes'!A708</f>
        <v>39093</v>
      </c>
      <c r="B706">
        <f>E705*(2-'OHL indexes'!C708/'OHL indexes'!B707)</f>
        <v>16.360902192906639</v>
      </c>
      <c r="C706">
        <f>E705*(2-'OHL indexes'!E708/'OHL indexes'!B707)</f>
        <v>17.502670265213808</v>
      </c>
      <c r="D706">
        <f>E705*(2-'OHL indexes'!D708/'OHL indexes'!B707)</f>
        <v>16.360902192906639</v>
      </c>
      <c r="E706">
        <f>Master!N710</f>
        <v>17.388574017992646</v>
      </c>
    </row>
    <row r="707" spans="1:5" x14ac:dyDescent="0.25">
      <c r="A707" s="1">
        <f>'OHL indexes'!A709</f>
        <v>39094</v>
      </c>
      <c r="B707">
        <f>E706*(2-'OHL indexes'!C709/'OHL indexes'!B708)</f>
        <v>17.456737049622824</v>
      </c>
      <c r="C707">
        <f>E706*(2-'OHL indexes'!E709/'OHL indexes'!B708)</f>
        <v>17.808309002044794</v>
      </c>
      <c r="D707">
        <f>E706*(2-'OHL indexes'!D709/'OHL indexes'!B708)</f>
        <v>17.422655533807735</v>
      </c>
      <c r="E707">
        <f>Master!N711</f>
        <v>17.697378527478595</v>
      </c>
    </row>
    <row r="708" spans="1:5" x14ac:dyDescent="0.25">
      <c r="A708" s="1">
        <f>'OHL indexes'!A710</f>
        <v>39098</v>
      </c>
      <c r="B708">
        <f>E707*(2-'OHL indexes'!C710/'OHL indexes'!B709)</f>
        <v>17.509208304613502</v>
      </c>
      <c r="C708">
        <f>E707*(2-'OHL indexes'!E710/'OHL indexes'!B709)</f>
        <v>18.159505090775138</v>
      </c>
      <c r="D708">
        <f>E707*(2-'OHL indexes'!D710/'OHL indexes'!B709)</f>
        <v>17.469544893516851</v>
      </c>
      <c r="E708">
        <f>Master!N712</f>
        <v>17.960635146303296</v>
      </c>
    </row>
    <row r="709" spans="1:5" x14ac:dyDescent="0.25">
      <c r="A709" s="1">
        <f>'OHL indexes'!A711</f>
        <v>39099</v>
      </c>
      <c r="B709">
        <f>E708*(2-'OHL indexes'!C711/'OHL indexes'!B710)</f>
        <v>17.885169060736544</v>
      </c>
      <c r="C709">
        <f>E708*(2-'OHL indexes'!E711/'OHL indexes'!B710)</f>
        <v>18.156844455474705</v>
      </c>
      <c r="D709">
        <f>E708*(2-'OHL indexes'!D711/'OHL indexes'!B710)</f>
        <v>17.764425837131888</v>
      </c>
      <c r="E709">
        <f>Master!N713</f>
        <v>17.947372771364918</v>
      </c>
    </row>
    <row r="710" spans="1:5" x14ac:dyDescent="0.25">
      <c r="A710" s="1">
        <f>'OHL indexes'!A712</f>
        <v>39100</v>
      </c>
      <c r="B710">
        <f>E709*(2-'OHL indexes'!C712/'OHL indexes'!B711)</f>
        <v>17.951123710247742</v>
      </c>
      <c r="C710">
        <f>E709*(2-'OHL indexes'!E712/'OHL indexes'!B711)</f>
        <v>18.16422052793839</v>
      </c>
      <c r="D710">
        <f>E709*(2-'OHL indexes'!D712/'OHL indexes'!B711)</f>
        <v>17.665993812071626</v>
      </c>
      <c r="E710">
        <f>Master!N714</f>
        <v>17.735335262296218</v>
      </c>
    </row>
    <row r="711" spans="1:5" x14ac:dyDescent="0.25">
      <c r="A711" s="1">
        <f>'OHL indexes'!A713</f>
        <v>39101</v>
      </c>
      <c r="B711">
        <f>E710*(2-'OHL indexes'!C713/'OHL indexes'!B712)</f>
        <v>17.868233716542772</v>
      </c>
      <c r="C711">
        <f>E710*(2-'OHL indexes'!E713/'OHL indexes'!B712)</f>
        <v>18.354554927283445</v>
      </c>
      <c r="D711">
        <f>E710*(2-'OHL indexes'!D713/'OHL indexes'!B712)</f>
        <v>17.868233716542772</v>
      </c>
      <c r="E711">
        <f>Master!N715</f>
        <v>18.241042909028213</v>
      </c>
    </row>
    <row r="712" spans="1:5" x14ac:dyDescent="0.25">
      <c r="A712" s="1">
        <f>'OHL indexes'!A714</f>
        <v>39104</v>
      </c>
      <c r="B712">
        <f>E711*(2-'OHL indexes'!C714/'OHL indexes'!B713)</f>
        <v>18.134860609881656</v>
      </c>
      <c r="C712">
        <f>E711*(2-'OHL indexes'!E714/'OHL indexes'!B713)</f>
        <v>18.211802801741861</v>
      </c>
      <c r="D712">
        <f>E711*(2-'OHL indexes'!D714/'OHL indexes'!B713)</f>
        <v>17.692434363437663</v>
      </c>
      <c r="E712">
        <f>Master!N716</f>
        <v>18.014191006772947</v>
      </c>
    </row>
    <row r="713" spans="1:5" x14ac:dyDescent="0.25">
      <c r="A713" s="1">
        <f>'OHL indexes'!A715</f>
        <v>39105</v>
      </c>
      <c r="B713">
        <f>E712*(2-'OHL indexes'!C715/'OHL indexes'!B714)</f>
        <v>17.781094618551855</v>
      </c>
      <c r="C713">
        <f>E712*(2-'OHL indexes'!E715/'OHL indexes'!B714)</f>
        <v>18.587965759519069</v>
      </c>
      <c r="D713">
        <f>E712*(2-'OHL indexes'!D715/'OHL indexes'!B714)</f>
        <v>17.781094618551855</v>
      </c>
      <c r="E713">
        <f>Master!N717</f>
        <v>18.559989476594208</v>
      </c>
    </row>
    <row r="714" spans="1:5" x14ac:dyDescent="0.25">
      <c r="A714" s="1">
        <f>'OHL indexes'!A716</f>
        <v>39106</v>
      </c>
      <c r="B714">
        <f>E713*(2-'OHL indexes'!C716/'OHL indexes'!B715)</f>
        <v>18.627134748548325</v>
      </c>
      <c r="C714">
        <f>E713*(2-'OHL indexes'!E716/'OHL indexes'!B715)</f>
        <v>18.769327368310954</v>
      </c>
      <c r="D714">
        <f>E713*(2-'OHL indexes'!D716/'OHL indexes'!B715)</f>
        <v>18.437547571905917</v>
      </c>
      <c r="E714">
        <f>Master!N718</f>
        <v>18.767305200044632</v>
      </c>
    </row>
    <row r="715" spans="1:5" x14ac:dyDescent="0.25">
      <c r="A715" s="1">
        <f>'OHL indexes'!A717</f>
        <v>39107</v>
      </c>
      <c r="B715">
        <f>E714*(2-'OHL indexes'!C717/'OHL indexes'!B716)</f>
        <v>18.624264337272777</v>
      </c>
      <c r="C715">
        <f>E714*(2-'OHL indexes'!E717/'OHL indexes'!B716)</f>
        <v>18.654799300303324</v>
      </c>
      <c r="D715">
        <f>E714*(2-'OHL indexes'!D717/'OHL indexes'!B716)</f>
        <v>17.981383284164512</v>
      </c>
      <c r="E715">
        <f>Master!N719</f>
        <v>18.065202444952146</v>
      </c>
    </row>
    <row r="716" spans="1:5" x14ac:dyDescent="0.25">
      <c r="A716" s="1">
        <f>'OHL indexes'!A718</f>
        <v>39108</v>
      </c>
      <c r="B716">
        <f>E715*(2-'OHL indexes'!C718/'OHL indexes'!B717)</f>
        <v>18.132043694422826</v>
      </c>
      <c r="C716">
        <f>E715*(2-'OHL indexes'!E718/'OHL indexes'!B717)</f>
        <v>18.299140452670411</v>
      </c>
      <c r="D716">
        <f>E715*(2-'OHL indexes'!D718/'OHL indexes'!B717)</f>
        <v>17.793390133918159</v>
      </c>
      <c r="E716">
        <f>Master!N720</f>
        <v>18.018778755499394</v>
      </c>
    </row>
    <row r="717" spans="1:5" x14ac:dyDescent="0.25">
      <c r="A717" s="1">
        <f>'OHL indexes'!A719</f>
        <v>39111</v>
      </c>
      <c r="B717">
        <f>E716*(2-'OHL indexes'!C719/'OHL indexes'!B718)</f>
        <v>18.121826488851458</v>
      </c>
      <c r="C717">
        <f>E716*(2-'OHL indexes'!E719/'OHL indexes'!B718)</f>
        <v>18.23076230232256</v>
      </c>
      <c r="D717">
        <f>E716*(2-'OHL indexes'!D719/'OHL indexes'!B718)</f>
        <v>17.99816836465979</v>
      </c>
      <c r="E717">
        <f>Master!N721</f>
        <v>18.068504118573422</v>
      </c>
    </row>
    <row r="718" spans="1:5" x14ac:dyDescent="0.25">
      <c r="A718" s="1">
        <f>'OHL indexes'!A720</f>
        <v>39112</v>
      </c>
      <c r="B718">
        <f>E717*(2-'OHL indexes'!C720/'OHL indexes'!B719)</f>
        <v>18.027238095706206</v>
      </c>
      <c r="C718">
        <f>E717*(2-'OHL indexes'!E720/'OHL indexes'!B719)</f>
        <v>18.402313587004372</v>
      </c>
      <c r="D718">
        <f>E717*(2-'OHL indexes'!D720/'OHL indexes'!B719)</f>
        <v>18.027238095706206</v>
      </c>
      <c r="E718">
        <f>Master!N722</f>
        <v>18.353359514704717</v>
      </c>
    </row>
    <row r="719" spans="1:5" x14ac:dyDescent="0.25">
      <c r="A719" s="1">
        <f>'OHL indexes'!A721</f>
        <v>39113</v>
      </c>
      <c r="B719">
        <f>E718*(2-'OHL indexes'!C721/'OHL indexes'!B720)</f>
        <v>18.232217335994289</v>
      </c>
      <c r="C719">
        <f>E718*(2-'OHL indexes'!E721/'OHL indexes'!B720)</f>
        <v>18.8379369813293</v>
      </c>
      <c r="D719">
        <f>E718*(2-'OHL indexes'!D721/'OHL indexes'!B720)</f>
        <v>18.00506918707508</v>
      </c>
      <c r="E719">
        <f>Master!N723</f>
        <v>18.642998671924612</v>
      </c>
    </row>
    <row r="720" spans="1:5" x14ac:dyDescent="0.25">
      <c r="A720" s="1">
        <f>'OHL indexes'!A722</f>
        <v>39114</v>
      </c>
      <c r="B720">
        <f>E719*(2-'OHL indexes'!C722/'OHL indexes'!B721)</f>
        <v>18.740326106069535</v>
      </c>
      <c r="C720">
        <f>E719*(2-'OHL indexes'!E722/'OHL indexes'!B721)</f>
        <v>18.920961597711575</v>
      </c>
      <c r="D720">
        <f>E719*(2-'OHL indexes'!D722/'OHL indexes'!B721)</f>
        <v>18.717746105227135</v>
      </c>
      <c r="E720">
        <f>Master!N724</f>
        <v>18.874633716682126</v>
      </c>
    </row>
    <row r="721" spans="1:5" x14ac:dyDescent="0.25">
      <c r="A721" s="1">
        <f>'OHL indexes'!A723</f>
        <v>39115</v>
      </c>
      <c r="B721">
        <f>E720*(2-'OHL indexes'!C723/'OHL indexes'!B722)</f>
        <v>18.950932949244866</v>
      </c>
      <c r="C721">
        <f>E720*(2-'OHL indexes'!E723/'OHL indexes'!B722)</f>
        <v>19.043127855258181</v>
      </c>
      <c r="D721">
        <f>E720*(2-'OHL indexes'!D723/'OHL indexes'!B722)</f>
        <v>18.760184867838014</v>
      </c>
      <c r="E721">
        <f>Master!N725</f>
        <v>18.956068490977714</v>
      </c>
    </row>
    <row r="722" spans="1:5" x14ac:dyDescent="0.25">
      <c r="A722" s="1">
        <f>'OHL indexes'!A724</f>
        <v>39118</v>
      </c>
      <c r="B722">
        <f>E721*(2-'OHL indexes'!C724/'OHL indexes'!B723)</f>
        <v>18.915367070032168</v>
      </c>
      <c r="C722">
        <f>E721*(2-'OHL indexes'!E724/'OHL indexes'!B723)</f>
        <v>19.094136931876111</v>
      </c>
      <c r="D722">
        <f>E721*(2-'OHL indexes'!D724/'OHL indexes'!B723)</f>
        <v>18.806030416425877</v>
      </c>
      <c r="E722">
        <f>Master!N726</f>
        <v>18.942768881585941</v>
      </c>
    </row>
    <row r="723" spans="1:5" x14ac:dyDescent="0.25">
      <c r="A723" s="1">
        <f>'OHL indexes'!A725</f>
        <v>39119</v>
      </c>
      <c r="B723">
        <f>E722*(2-'OHL indexes'!C725/'OHL indexes'!B724)</f>
        <v>18.980831826011304</v>
      </c>
      <c r="C723">
        <f>E722*(2-'OHL indexes'!E725/'OHL indexes'!B724)</f>
        <v>19.240930165113685</v>
      </c>
      <c r="D723">
        <f>E722*(2-'OHL indexes'!D725/'OHL indexes'!B724)</f>
        <v>18.805581163734765</v>
      </c>
      <c r="E723">
        <f>Master!N727</f>
        <v>19.222293152904268</v>
      </c>
    </row>
    <row r="724" spans="1:5" x14ac:dyDescent="0.25">
      <c r="A724" s="1">
        <f>'OHL indexes'!A726</f>
        <v>39120</v>
      </c>
      <c r="B724">
        <f>E723*(2-'OHL indexes'!C726/'OHL indexes'!B725)</f>
        <v>19.393158812043151</v>
      </c>
      <c r="C724">
        <f>E723*(2-'OHL indexes'!E726/'OHL indexes'!B725)</f>
        <v>19.616907236851823</v>
      </c>
      <c r="D724">
        <f>E723*(2-'OHL indexes'!D726/'OHL indexes'!B725)</f>
        <v>19.311794440780975</v>
      </c>
      <c r="E724">
        <f>Master!N728</f>
        <v>19.480598766832667</v>
      </c>
    </row>
    <row r="725" spans="1:5" x14ac:dyDescent="0.25">
      <c r="A725" s="1">
        <f>'OHL indexes'!A727</f>
        <v>39121</v>
      </c>
      <c r="B725">
        <f>E724*(2-'OHL indexes'!C727/'OHL indexes'!B726)</f>
        <v>19.24753734964936</v>
      </c>
      <c r="C725">
        <f>E724*(2-'OHL indexes'!E727/'OHL indexes'!B726)</f>
        <v>19.450634501296513</v>
      </c>
      <c r="D725">
        <f>E724*(2-'OHL indexes'!D727/'OHL indexes'!B726)</f>
        <v>19.121017731831728</v>
      </c>
      <c r="E725">
        <f>Master!N729</f>
        <v>19.356073064001194</v>
      </c>
    </row>
    <row r="726" spans="1:5" x14ac:dyDescent="0.25">
      <c r="A726" s="1">
        <f>'OHL indexes'!A728</f>
        <v>39122</v>
      </c>
      <c r="B726">
        <f>E725*(2-'OHL indexes'!C728/'OHL indexes'!B727)</f>
        <v>19.397402387212807</v>
      </c>
      <c r="C726">
        <f>E725*(2-'OHL indexes'!E728/'OHL indexes'!B727)</f>
        <v>19.463277527455894</v>
      </c>
      <c r="D726">
        <f>E725*(2-'OHL indexes'!D728/'OHL indexes'!B727)</f>
        <v>18.662097198990676</v>
      </c>
      <c r="E726">
        <f>Master!N730</f>
        <v>18.984036081234297</v>
      </c>
    </row>
    <row r="727" spans="1:5" x14ac:dyDescent="0.25">
      <c r="A727" s="1">
        <f>'OHL indexes'!A729</f>
        <v>39125</v>
      </c>
      <c r="B727">
        <f>E726*(2-'OHL indexes'!C729/'OHL indexes'!B728)</f>
        <v>18.827180050395924</v>
      </c>
      <c r="C727">
        <f>E726*(2-'OHL indexes'!E729/'OHL indexes'!B728)</f>
        <v>19.067168281217739</v>
      </c>
      <c r="D727">
        <f>E726*(2-'OHL indexes'!D729/'OHL indexes'!B728)</f>
        <v>18.544844806240206</v>
      </c>
      <c r="E727">
        <f>Master!N731</f>
        <v>18.658841029275916</v>
      </c>
    </row>
    <row r="728" spans="1:5" x14ac:dyDescent="0.25">
      <c r="A728" s="1">
        <f>'OHL indexes'!A730</f>
        <v>39126</v>
      </c>
      <c r="B728">
        <f>E727*(2-'OHL indexes'!C730/'OHL indexes'!B729)</f>
        <v>18.847436087009399</v>
      </c>
      <c r="C728">
        <f>E727*(2-'OHL indexes'!E730/'OHL indexes'!B729)</f>
        <v>19.342704129062685</v>
      </c>
      <c r="D728">
        <f>E727*(2-'OHL indexes'!D730/'OHL indexes'!B729)</f>
        <v>18.804435853935534</v>
      </c>
      <c r="E728">
        <f>Master!N732</f>
        <v>19.34733057723156</v>
      </c>
    </row>
    <row r="729" spans="1:5" x14ac:dyDescent="0.25">
      <c r="A729" s="1">
        <f>'OHL indexes'!A731</f>
        <v>39127</v>
      </c>
      <c r="B729">
        <f>E728*(2-'OHL indexes'!C731/'OHL indexes'!B730)</f>
        <v>19.41187337495575</v>
      </c>
      <c r="C729">
        <f>E728*(2-'OHL indexes'!E731/'OHL indexes'!B730)</f>
        <v>19.976642295644133</v>
      </c>
      <c r="D729">
        <f>E728*(2-'OHL indexes'!D731/'OHL indexes'!B730)</f>
        <v>19.41187337495575</v>
      </c>
      <c r="E729">
        <f>Master!N733</f>
        <v>19.93029811584406</v>
      </c>
    </row>
    <row r="730" spans="1:5" x14ac:dyDescent="0.25">
      <c r="A730" s="1">
        <f>'OHL indexes'!A732</f>
        <v>39128</v>
      </c>
      <c r="B730">
        <f>E729*(2-'OHL indexes'!C732/'OHL indexes'!B731)</f>
        <v>19.773156178642729</v>
      </c>
      <c r="C730">
        <f>E729*(2-'OHL indexes'!E732/'OHL indexes'!B731)</f>
        <v>20.150015046922569</v>
      </c>
      <c r="D730">
        <f>E729*(2-'OHL indexes'!D732/'OHL indexes'!B731)</f>
        <v>19.755377139145256</v>
      </c>
      <c r="E730">
        <f>Master!N734</f>
        <v>20.076721364140862</v>
      </c>
    </row>
    <row r="731" spans="1:5" x14ac:dyDescent="0.25">
      <c r="A731" s="1">
        <f>'OHL indexes'!A733</f>
        <v>39129</v>
      </c>
      <c r="B731">
        <f>E730*(2-'OHL indexes'!C733/'OHL indexes'!B732)</f>
        <v>19.960279619172297</v>
      </c>
      <c r="C731">
        <f>E730*(2-'OHL indexes'!E733/'OHL indexes'!B732)</f>
        <v>20.155783837679479</v>
      </c>
      <c r="D731">
        <f>E730*(2-'OHL indexes'!D733/'OHL indexes'!B732)</f>
        <v>19.909967612004575</v>
      </c>
      <c r="E731">
        <f>Master!N735</f>
        <v>20.067298059770998</v>
      </c>
    </row>
    <row r="732" spans="1:5" x14ac:dyDescent="0.25">
      <c r="A732" s="1">
        <f>'OHL indexes'!A734</f>
        <v>39133</v>
      </c>
      <c r="B732">
        <f>E731*(2-'OHL indexes'!C734/'OHL indexes'!B733)</f>
        <v>19.972864688076239</v>
      </c>
      <c r="C732">
        <f>E731*(2-'OHL indexes'!E734/'OHL indexes'!B733)</f>
        <v>20.638197134239988</v>
      </c>
      <c r="D732">
        <f>E731*(2-'OHL indexes'!D734/'OHL indexes'!B733)</f>
        <v>19.867699894843145</v>
      </c>
      <c r="E732">
        <f>Master!N736</f>
        <v>20.419147868742115</v>
      </c>
    </row>
    <row r="733" spans="1:5" x14ac:dyDescent="0.25">
      <c r="A733" s="1">
        <f>'OHL indexes'!A735</f>
        <v>39134</v>
      </c>
      <c r="B733">
        <f>E732*(2-'OHL indexes'!C735/'OHL indexes'!B734)</f>
        <v>20.348290999459415</v>
      </c>
      <c r="C733">
        <f>E732*(2-'OHL indexes'!E735/'OHL indexes'!B734)</f>
        <v>20.70258075685949</v>
      </c>
      <c r="D733">
        <f>E732*(2-'OHL indexes'!D735/'OHL indexes'!B734)</f>
        <v>20.268570934156479</v>
      </c>
      <c r="E733">
        <f>Master!N737</f>
        <v>20.627959387955524</v>
      </c>
    </row>
    <row r="734" spans="1:5" x14ac:dyDescent="0.25">
      <c r="A734" s="1">
        <f>'OHL indexes'!A736</f>
        <v>39135</v>
      </c>
      <c r="B734">
        <f>E733*(2-'OHL indexes'!C736/'OHL indexes'!B735)</f>
        <v>20.822335774751178</v>
      </c>
      <c r="C734">
        <f>E733*(2-'OHL indexes'!E736/'OHL indexes'!B735)</f>
        <v>20.868864857001117</v>
      </c>
      <c r="D734">
        <f>E733*(2-'OHL indexes'!D736/'OHL indexes'!B735)</f>
        <v>20.452344816928868</v>
      </c>
      <c r="E734">
        <f>Master!N738</f>
        <v>20.777209011208804</v>
      </c>
    </row>
    <row r="735" spans="1:5" x14ac:dyDescent="0.25">
      <c r="A735" s="1">
        <f>'OHL indexes'!A737</f>
        <v>39136</v>
      </c>
      <c r="B735">
        <f>E734*(2-'OHL indexes'!C737/'OHL indexes'!B736)</f>
        <v>20.677099597293058</v>
      </c>
      <c r="C735">
        <f>E734*(2-'OHL indexes'!E737/'OHL indexes'!B736)</f>
        <v>20.69075368127217</v>
      </c>
      <c r="D735">
        <f>E734*(2-'OHL indexes'!D737/'OHL indexes'!B736)</f>
        <v>19.794316583672416</v>
      </c>
      <c r="E735">
        <f>Master!N739</f>
        <v>20.005715658896921</v>
      </c>
    </row>
    <row r="736" spans="1:5" x14ac:dyDescent="0.25">
      <c r="A736" s="1">
        <f>'OHL indexes'!A738</f>
        <v>39139</v>
      </c>
      <c r="B736">
        <f>E735*(2-'OHL indexes'!C738/'OHL indexes'!B737)</f>
        <v>20.117265896813233</v>
      </c>
      <c r="C736">
        <f>E735*(2-'OHL indexes'!E738/'OHL indexes'!B737)</f>
        <v>20.265292579086641</v>
      </c>
      <c r="D736">
        <f>E735*(2-'OHL indexes'!D738/'OHL indexes'!B737)</f>
        <v>19.840144726986182</v>
      </c>
      <c r="E736">
        <f>Master!N740</f>
        <v>20.215459859576526</v>
      </c>
    </row>
    <row r="737" spans="1:5" x14ac:dyDescent="0.25">
      <c r="A737" s="1">
        <f>'OHL indexes'!A739</f>
        <v>39140</v>
      </c>
      <c r="B737">
        <f>E736*(2-'OHL indexes'!C739/'OHL indexes'!B738)</f>
        <v>19.393601642062716</v>
      </c>
      <c r="C737">
        <f>E736*(2-'OHL indexes'!E739/'OHL indexes'!B738)</f>
        <v>19.405016928917227</v>
      </c>
      <c r="D737">
        <f>E736*(2-'OHL indexes'!D739/'OHL indexes'!B738)</f>
        <v>14.005856776303597</v>
      </c>
      <c r="E737">
        <f>Master!N741</f>
        <v>15.257350705381292</v>
      </c>
    </row>
    <row r="738" spans="1:5" x14ac:dyDescent="0.25">
      <c r="A738" s="1">
        <f>'OHL indexes'!A740</f>
        <v>39141</v>
      </c>
      <c r="B738">
        <f>E737*(2-'OHL indexes'!C740/'OHL indexes'!B739)</f>
        <v>15.915576858984505</v>
      </c>
      <c r="C738">
        <f>E737*(2-'OHL indexes'!E740/'OHL indexes'!B739)</f>
        <v>16.686754470111243</v>
      </c>
      <c r="D738">
        <f>E737*(2-'OHL indexes'!D740/'OHL indexes'!B739)</f>
        <v>15.766276755179769</v>
      </c>
      <c r="E738">
        <f>Master!N742</f>
        <v>16.47554451253308</v>
      </c>
    </row>
    <row r="739" spans="1:5" x14ac:dyDescent="0.25">
      <c r="A739" s="1">
        <f>'OHL indexes'!A741</f>
        <v>39142</v>
      </c>
      <c r="B739">
        <f>E738*(2-'OHL indexes'!C741/'OHL indexes'!B740)</f>
        <v>15.253967104120523</v>
      </c>
      <c r="C739">
        <f>E738*(2-'OHL indexes'!E741/'OHL indexes'!B740)</f>
        <v>16.446095054232156</v>
      </c>
      <c r="D739">
        <f>E738*(2-'OHL indexes'!D741/'OHL indexes'!B740)</f>
        <v>14.373579526851669</v>
      </c>
      <c r="E739">
        <f>Master!N743</f>
        <v>15.75926399989679</v>
      </c>
    </row>
    <row r="740" spans="1:5" x14ac:dyDescent="0.25">
      <c r="A740" s="1">
        <f>'OHL indexes'!A742</f>
        <v>39143</v>
      </c>
      <c r="B740">
        <f>E739*(2-'OHL indexes'!C742/'OHL indexes'!B741)</f>
        <v>15.53208258858329</v>
      </c>
      <c r="C740">
        <f>E739*(2-'OHL indexes'!E742/'OHL indexes'!B741)</f>
        <v>15.713642466559325</v>
      </c>
      <c r="D740">
        <f>E739*(2-'OHL indexes'!D742/'OHL indexes'!B741)</f>
        <v>14.771398819009354</v>
      </c>
      <c r="E740">
        <f>Master!N744</f>
        <v>14.855806411241478</v>
      </c>
    </row>
    <row r="741" spans="1:5" x14ac:dyDescent="0.25">
      <c r="A741" s="1">
        <f>'OHL indexes'!A743</f>
        <v>39146</v>
      </c>
      <c r="B741">
        <f>E740*(2-'OHL indexes'!C743/'OHL indexes'!B742)</f>
        <v>14.481668664717644</v>
      </c>
      <c r="C741">
        <f>E740*(2-'OHL indexes'!E743/'OHL indexes'!B742)</f>
        <v>14.940611706486347</v>
      </c>
      <c r="D741">
        <f>E740*(2-'OHL indexes'!D743/'OHL indexes'!B742)</f>
        <v>14.082586553343557</v>
      </c>
      <c r="E741">
        <f>Master!N745</f>
        <v>14.171802401019329</v>
      </c>
    </row>
    <row r="742" spans="1:5" x14ac:dyDescent="0.25">
      <c r="A742" s="1">
        <f>'OHL indexes'!A744</f>
        <v>39147</v>
      </c>
      <c r="B742">
        <f>E741*(2-'OHL indexes'!C744/'OHL indexes'!B743)</f>
        <v>14.760679820366528</v>
      </c>
      <c r="C742">
        <f>E741*(2-'OHL indexes'!E744/'OHL indexes'!B743)</f>
        <v>15.235505704263204</v>
      </c>
      <c r="D742">
        <f>E741*(2-'OHL indexes'!D744/'OHL indexes'!B743)</f>
        <v>14.693770035445253</v>
      </c>
      <c r="E742">
        <f>Master!N746</f>
        <v>15.081552395407957</v>
      </c>
    </row>
    <row r="743" spans="1:5" x14ac:dyDescent="0.25">
      <c r="A743" s="1">
        <f>'OHL indexes'!A745</f>
        <v>39148</v>
      </c>
      <c r="B743">
        <f>E742*(2-'OHL indexes'!C745/'OHL indexes'!B744)</f>
        <v>15.120557455847219</v>
      </c>
      <c r="C743">
        <f>E742*(2-'OHL indexes'!E745/'OHL indexes'!B744)</f>
        <v>15.775864814551127</v>
      </c>
      <c r="D743">
        <f>E742*(2-'OHL indexes'!D745/'OHL indexes'!B744)</f>
        <v>15.005272286211767</v>
      </c>
      <c r="E743">
        <f>Master!N747</f>
        <v>15.338821390743659</v>
      </c>
    </row>
    <row r="744" spans="1:5" x14ac:dyDescent="0.25">
      <c r="A744" s="1">
        <f>'OHL indexes'!A746</f>
        <v>39149</v>
      </c>
      <c r="B744">
        <f>E743*(2-'OHL indexes'!C746/'OHL indexes'!B745)</f>
        <v>15.84491013650695</v>
      </c>
      <c r="C744">
        <f>E743*(2-'OHL indexes'!E746/'OHL indexes'!B745)</f>
        <v>16.329464033993851</v>
      </c>
      <c r="D744">
        <f>E743*(2-'OHL indexes'!D746/'OHL indexes'!B745)</f>
        <v>15.824722454452077</v>
      </c>
      <c r="E744">
        <f>Master!N748</f>
        <v>15.900369341315344</v>
      </c>
    </row>
    <row r="745" spans="1:5" x14ac:dyDescent="0.25">
      <c r="A745" s="1">
        <f>'OHL indexes'!A747</f>
        <v>39150</v>
      </c>
      <c r="B745">
        <f>E744*(2-'OHL indexes'!C747/'OHL indexes'!B746)</f>
        <v>16.321339926690992</v>
      </c>
      <c r="C745">
        <f>E744*(2-'OHL indexes'!E747/'OHL indexes'!B746)</f>
        <v>16.352238121260491</v>
      </c>
      <c r="D745">
        <f>E744*(2-'OHL indexes'!D747/'OHL indexes'!B746)</f>
        <v>15.865610204396484</v>
      </c>
      <c r="E745">
        <f>Master!N749</f>
        <v>15.92130029688612</v>
      </c>
    </row>
    <row r="746" spans="1:5" x14ac:dyDescent="0.25">
      <c r="A746" s="1">
        <f>'OHL indexes'!A748</f>
        <v>39153</v>
      </c>
      <c r="B746">
        <f>E745*(2-'OHL indexes'!C748/'OHL indexes'!B747)</f>
        <v>15.788268383256881</v>
      </c>
      <c r="C746">
        <f>E745*(2-'OHL indexes'!E748/'OHL indexes'!B747)</f>
        <v>16.420533136875179</v>
      </c>
      <c r="D746">
        <f>E745*(2-'OHL indexes'!D748/'OHL indexes'!B747)</f>
        <v>15.701190942093451</v>
      </c>
      <c r="E746">
        <f>Master!N750</f>
        <v>16.197148716471393</v>
      </c>
    </row>
    <row r="747" spans="1:5" x14ac:dyDescent="0.25">
      <c r="A747" s="1">
        <f>'OHL indexes'!A749</f>
        <v>39154</v>
      </c>
      <c r="B747">
        <f>E746*(2-'OHL indexes'!C749/'OHL indexes'!B748)</f>
        <v>15.921195602325716</v>
      </c>
      <c r="C747">
        <f>E746*(2-'OHL indexes'!E749/'OHL indexes'!B748)</f>
        <v>16.074168530299158</v>
      </c>
      <c r="D747">
        <f>E746*(2-'OHL indexes'!D749/'OHL indexes'!B748)</f>
        <v>14.337477177396398</v>
      </c>
      <c r="E747">
        <f>Master!N751</f>
        <v>14.665912281227047</v>
      </c>
    </row>
    <row r="748" spans="1:5" x14ac:dyDescent="0.25">
      <c r="A748" s="1">
        <f>'OHL indexes'!A750</f>
        <v>39155</v>
      </c>
      <c r="B748">
        <f>E747*(2-'OHL indexes'!C750/'OHL indexes'!B749)</f>
        <v>14.776141458946951</v>
      </c>
      <c r="C748">
        <f>E747*(2-'OHL indexes'!E750/'OHL indexes'!B749)</f>
        <v>14.805148816625728</v>
      </c>
      <c r="D748">
        <f>E747*(2-'OHL indexes'!D750/'OHL indexes'!B749)</f>
        <v>12.946582035446189</v>
      </c>
      <c r="E748">
        <f>Master!N752</f>
        <v>14.129048695170228</v>
      </c>
    </row>
    <row r="749" spans="1:5" x14ac:dyDescent="0.25">
      <c r="A749" s="1">
        <f>'OHL indexes'!A751</f>
        <v>39156</v>
      </c>
      <c r="B749">
        <f>E748*(2-'OHL indexes'!C751/'OHL indexes'!B750)</f>
        <v>14.053433388408969</v>
      </c>
      <c r="C749">
        <f>E748*(2-'OHL indexes'!E751/'OHL indexes'!B750)</f>
        <v>14.516378296199791</v>
      </c>
      <c r="D749">
        <f>E748*(2-'OHL indexes'!D751/'OHL indexes'!B750)</f>
        <v>13.953130026486685</v>
      </c>
      <c r="E749">
        <f>Master!N753</f>
        <v>14.054865456352154</v>
      </c>
    </row>
    <row r="750" spans="1:5" x14ac:dyDescent="0.25">
      <c r="A750" s="1">
        <f>'OHL indexes'!A752</f>
        <v>39157</v>
      </c>
      <c r="B750">
        <f>E749*(2-'OHL indexes'!C752/'OHL indexes'!B751)</f>
        <v>14.092664086871189</v>
      </c>
      <c r="C750">
        <f>E749*(2-'OHL indexes'!E752/'OHL indexes'!B751)</f>
        <v>14.230106269750484</v>
      </c>
      <c r="D750">
        <f>E749*(2-'OHL indexes'!D752/'OHL indexes'!B751)</f>
        <v>13.548610795040577</v>
      </c>
      <c r="E750">
        <f>Master!N754</f>
        <v>13.619864586128134</v>
      </c>
    </row>
    <row r="751" spans="1:5" x14ac:dyDescent="0.25">
      <c r="A751" s="1">
        <f>'OHL indexes'!A753</f>
        <v>39160</v>
      </c>
      <c r="B751">
        <f>E750*(2-'OHL indexes'!C753/'OHL indexes'!B752)</f>
        <v>13.977450291178084</v>
      </c>
      <c r="C751">
        <f>E750*(2-'OHL indexes'!E753/'OHL indexes'!B752)</f>
        <v>14.543269544610821</v>
      </c>
      <c r="D751">
        <f>E750*(2-'OHL indexes'!D753/'OHL indexes'!B752)</f>
        <v>13.902774212844502</v>
      </c>
      <c r="E751">
        <f>Master!N755</f>
        <v>14.455055178888271</v>
      </c>
    </row>
    <row r="752" spans="1:5" x14ac:dyDescent="0.25">
      <c r="A752" s="1">
        <f>'OHL indexes'!A754</f>
        <v>39161</v>
      </c>
      <c r="B752">
        <f>E751*(2-'OHL indexes'!C754/'OHL indexes'!B753)</f>
        <v>14.551884542980511</v>
      </c>
      <c r="C752">
        <f>E751*(2-'OHL indexes'!E754/'OHL indexes'!B753)</f>
        <v>15.011720708825903</v>
      </c>
      <c r="D752">
        <f>E751*(2-'OHL indexes'!D754/'OHL indexes'!B753)</f>
        <v>14.34688361749148</v>
      </c>
      <c r="E752">
        <f>Master!N756</f>
        <v>14.982845394708212</v>
      </c>
    </row>
    <row r="753" spans="1:5" x14ac:dyDescent="0.25">
      <c r="A753" s="1">
        <f>'OHL indexes'!A755</f>
        <v>39162</v>
      </c>
      <c r="B753">
        <f>E752*(2-'OHL indexes'!C755/'OHL indexes'!B754)</f>
        <v>14.951589018633442</v>
      </c>
      <c r="C753">
        <f>E752*(2-'OHL indexes'!E755/'OHL indexes'!B754)</f>
        <v>16.410278524481896</v>
      </c>
      <c r="D753">
        <f>E752*(2-'OHL indexes'!D755/'OHL indexes'!B754)</f>
        <v>14.816139393004059</v>
      </c>
      <c r="E753">
        <f>Master!N757</f>
        <v>16.13058808140832</v>
      </c>
    </row>
    <row r="754" spans="1:5" x14ac:dyDescent="0.25">
      <c r="A754" s="1">
        <f>'OHL indexes'!A756</f>
        <v>39163</v>
      </c>
      <c r="B754">
        <f>E753*(2-'OHL indexes'!C756/'OHL indexes'!B755)</f>
        <v>16.04950078202582</v>
      </c>
      <c r="C754">
        <f>E753*(2-'OHL indexes'!E756/'OHL indexes'!B755)</f>
        <v>16.283825037963386</v>
      </c>
      <c r="D754">
        <f>E753*(2-'OHL indexes'!D756/'OHL indexes'!B755)</f>
        <v>15.789638275703588</v>
      </c>
      <c r="E754">
        <f>Master!N758</f>
        <v>16.032602635954621</v>
      </c>
    </row>
    <row r="755" spans="1:5" x14ac:dyDescent="0.25">
      <c r="A755" s="1">
        <f>'OHL indexes'!A757</f>
        <v>39164</v>
      </c>
      <c r="B755">
        <f>E754*(2-'OHL indexes'!C757/'OHL indexes'!B756)</f>
        <v>15.99355566966238</v>
      </c>
      <c r="C755">
        <f>E754*(2-'OHL indexes'!E757/'OHL indexes'!B756)</f>
        <v>16.105660625304658</v>
      </c>
      <c r="D755">
        <f>E754*(2-'OHL indexes'!D757/'OHL indexes'!B756)</f>
        <v>15.806496883467034</v>
      </c>
      <c r="E755">
        <f>Master!N759</f>
        <v>16.047446783200201</v>
      </c>
    </row>
    <row r="756" spans="1:5" x14ac:dyDescent="0.25">
      <c r="A756" s="1">
        <f>'OHL indexes'!A758</f>
        <v>39167</v>
      </c>
      <c r="B756">
        <f>E755*(2-'OHL indexes'!C758/'OHL indexes'!B757)</f>
        <v>15.899494704129115</v>
      </c>
      <c r="C756">
        <f>E755*(2-'OHL indexes'!E758/'OHL indexes'!B757)</f>
        <v>16.200435560173176</v>
      </c>
      <c r="D756">
        <f>E755*(2-'OHL indexes'!D758/'OHL indexes'!B757)</f>
        <v>14.787649173068626</v>
      </c>
      <c r="E756">
        <f>Master!N760</f>
        <v>16.017033289357922</v>
      </c>
    </row>
    <row r="757" spans="1:5" x14ac:dyDescent="0.25">
      <c r="A757" s="1">
        <f>'OHL indexes'!A759</f>
        <v>39168</v>
      </c>
      <c r="B757">
        <f>E756*(2-'OHL indexes'!C759/'OHL indexes'!B758)</f>
        <v>16.050211993707059</v>
      </c>
      <c r="C757">
        <f>E756*(2-'OHL indexes'!E759/'OHL indexes'!B758)</f>
        <v>16.062732467269939</v>
      </c>
      <c r="D757">
        <f>E756*(2-'OHL indexes'!D759/'OHL indexes'!B758)</f>
        <v>15.302132969062454</v>
      </c>
      <c r="E757">
        <f>Master!N761</f>
        <v>15.452051374385578</v>
      </c>
    </row>
    <row r="758" spans="1:5" x14ac:dyDescent="0.25">
      <c r="A758" s="1">
        <f>'OHL indexes'!A760</f>
        <v>39169</v>
      </c>
      <c r="B758">
        <f>E757*(2-'OHL indexes'!C760/'OHL indexes'!B759)</f>
        <v>15.011182280529356</v>
      </c>
      <c r="C758">
        <f>E757*(2-'OHL indexes'!E760/'OHL indexes'!B759)</f>
        <v>15.16630035450793</v>
      </c>
      <c r="D758">
        <f>E757*(2-'OHL indexes'!D760/'OHL indexes'!B759)</f>
        <v>14.216913451199272</v>
      </c>
      <c r="E758">
        <f>Master!N762</f>
        <v>14.633598816694738</v>
      </c>
    </row>
    <row r="759" spans="1:5" x14ac:dyDescent="0.25">
      <c r="A759" s="1">
        <f>'OHL indexes'!A761</f>
        <v>39170</v>
      </c>
      <c r="B759">
        <f>E758*(2-'OHL indexes'!C761/'OHL indexes'!B760)</f>
        <v>14.895944465090732</v>
      </c>
      <c r="C759">
        <f>E758*(2-'OHL indexes'!E761/'OHL indexes'!B760)</f>
        <v>14.911685326993997</v>
      </c>
      <c r="D759">
        <f>E758*(2-'OHL indexes'!D761/'OHL indexes'!B760)</f>
        <v>14.186563258622241</v>
      </c>
      <c r="E759">
        <f>Master!N763</f>
        <v>14.729526283166903</v>
      </c>
    </row>
    <row r="760" spans="1:5" x14ac:dyDescent="0.25">
      <c r="A760" s="1">
        <f>'OHL indexes'!A762</f>
        <v>39171</v>
      </c>
      <c r="B760">
        <f>E759*(2-'OHL indexes'!C762/'OHL indexes'!B761)</f>
        <v>14.918265611313402</v>
      </c>
      <c r="C760">
        <f>E759*(2-'OHL indexes'!E762/'OHL indexes'!B761)</f>
        <v>15.166015180931588</v>
      </c>
      <c r="D760">
        <f>E759*(2-'OHL indexes'!D762/'OHL indexes'!B761)</f>
        <v>14.313240099901313</v>
      </c>
      <c r="E760">
        <f>Master!N764</f>
        <v>14.860746462830043</v>
      </c>
    </row>
    <row r="761" spans="1:5" x14ac:dyDescent="0.25">
      <c r="A761" s="1">
        <f>'OHL indexes'!A763</f>
        <v>39174</v>
      </c>
      <c r="B761">
        <f>E760*(2-'OHL indexes'!C763/'OHL indexes'!B762)</f>
        <v>14.7833338468315</v>
      </c>
      <c r="C761">
        <f>E760*(2-'OHL indexes'!E763/'OHL indexes'!B762)</f>
        <v>14.807153600992558</v>
      </c>
      <c r="D761">
        <f>E760*(2-'OHL indexes'!D763/'OHL indexes'!B762)</f>
        <v>14.374067738073277</v>
      </c>
      <c r="E761">
        <f>Master!N765</f>
        <v>14.575523942027218</v>
      </c>
    </row>
    <row r="762" spans="1:5" x14ac:dyDescent="0.25">
      <c r="A762" s="1">
        <f>'OHL indexes'!A764</f>
        <v>39175</v>
      </c>
      <c r="B762">
        <f>E761*(2-'OHL indexes'!C764/'OHL indexes'!B763)</f>
        <v>15.108185186817412</v>
      </c>
      <c r="C762">
        <f>E761*(2-'OHL indexes'!E764/'OHL indexes'!B763)</f>
        <v>15.389354549699188</v>
      </c>
      <c r="D762">
        <f>E761*(2-'OHL indexes'!D764/'OHL indexes'!B763)</f>
        <v>14.969162879182258</v>
      </c>
      <c r="E762">
        <f>Master!N766</f>
        <v>15.171146149107457</v>
      </c>
    </row>
    <row r="763" spans="1:5" x14ac:dyDescent="0.25">
      <c r="A763" s="1">
        <f>'OHL indexes'!A765</f>
        <v>39176</v>
      </c>
      <c r="B763">
        <f>E762*(2-'OHL indexes'!C765/'OHL indexes'!B764)</f>
        <v>15.171146149107457</v>
      </c>
      <c r="C763">
        <f>E762*(2-'OHL indexes'!E765/'OHL indexes'!B764)</f>
        <v>15.495678474148303</v>
      </c>
      <c r="D763">
        <f>E762*(2-'OHL indexes'!D765/'OHL indexes'!B764)</f>
        <v>15.024400292487446</v>
      </c>
      <c r="E763">
        <f>Master!N767</f>
        <v>15.395629633010005</v>
      </c>
    </row>
    <row r="764" spans="1:5" x14ac:dyDescent="0.25">
      <c r="A764" s="1">
        <f>'OHL indexes'!A766</f>
        <v>39177</v>
      </c>
      <c r="B764">
        <f>E763*(2-'OHL indexes'!C766/'OHL indexes'!B765)</f>
        <v>15.304556767690462</v>
      </c>
      <c r="C764">
        <f>E763*(2-'OHL indexes'!E766/'OHL indexes'!B765)</f>
        <v>15.761668369051966</v>
      </c>
      <c r="D764">
        <f>E763*(2-'OHL indexes'!D766/'OHL indexes'!B765)</f>
        <v>15.304556767690462</v>
      </c>
      <c r="E764">
        <f>Master!N768</f>
        <v>15.580502018051757</v>
      </c>
    </row>
    <row r="765" spans="1:5" x14ac:dyDescent="0.25">
      <c r="A765" s="1">
        <f>'OHL indexes'!A767</f>
        <v>39181</v>
      </c>
      <c r="B765">
        <f>E764*(2-'OHL indexes'!C767/'OHL indexes'!B766)</f>
        <v>15.634470972708673</v>
      </c>
      <c r="C765">
        <f>E764*(2-'OHL indexes'!E767/'OHL indexes'!B766)</f>
        <v>15.880594240104188</v>
      </c>
      <c r="D765">
        <f>E764*(2-'OHL indexes'!D767/'OHL indexes'!B766)</f>
        <v>15.534241419227047</v>
      </c>
      <c r="E765">
        <f>Master!N769</f>
        <v>15.660913207236636</v>
      </c>
    </row>
    <row r="766" spans="1:5" x14ac:dyDescent="0.25">
      <c r="A766" s="1">
        <f>'OHL indexes'!A768</f>
        <v>39182</v>
      </c>
      <c r="B766">
        <f>E765*(2-'OHL indexes'!C768/'OHL indexes'!B767)</f>
        <v>15.856234614883995</v>
      </c>
      <c r="C766">
        <f>E765*(2-'OHL indexes'!E768/'OHL indexes'!B767)</f>
        <v>16.282116754027204</v>
      </c>
      <c r="D766">
        <f>E765*(2-'OHL indexes'!D768/'OHL indexes'!B767)</f>
        <v>15.763054082865411</v>
      </c>
      <c r="E766">
        <f>Master!N770</f>
        <v>16.215634482506207</v>
      </c>
    </row>
    <row r="767" spans="1:5" x14ac:dyDescent="0.25">
      <c r="A767" s="1">
        <f>'OHL indexes'!A769</f>
        <v>39183</v>
      </c>
      <c r="B767">
        <f>E766*(2-'OHL indexes'!C769/'OHL indexes'!B768)</f>
        <v>16.145994760126413</v>
      </c>
      <c r="C767">
        <f>E766*(2-'OHL indexes'!E769/'OHL indexes'!B768)</f>
        <v>16.158773314794551</v>
      </c>
      <c r="D767">
        <f>E766*(2-'OHL indexes'!D769/'OHL indexes'!B768)</f>
        <v>15.565885406529937</v>
      </c>
      <c r="E767">
        <f>Master!N771</f>
        <v>15.677332458196439</v>
      </c>
    </row>
    <row r="768" spans="1:5" x14ac:dyDescent="0.25">
      <c r="A768" s="1">
        <f>'OHL indexes'!A770</f>
        <v>39184</v>
      </c>
      <c r="B768">
        <f>E767*(2-'OHL indexes'!C770/'OHL indexes'!B769)</f>
        <v>15.531868077252629</v>
      </c>
      <c r="C768">
        <f>E767*(2-'OHL indexes'!E770/'OHL indexes'!B769)</f>
        <v>16.058282151982773</v>
      </c>
      <c r="D768">
        <f>E767*(2-'OHL indexes'!D770/'OHL indexes'!B769)</f>
        <v>15.090109097274214</v>
      </c>
      <c r="E768">
        <f>Master!N772</f>
        <v>16.009198507701441</v>
      </c>
    </row>
    <row r="769" spans="1:5" x14ac:dyDescent="0.25">
      <c r="A769" s="1">
        <f>'OHL indexes'!A771</f>
        <v>39185</v>
      </c>
      <c r="B769">
        <f>E768*(2-'OHL indexes'!C771/'OHL indexes'!B770)</f>
        <v>16.167871037628423</v>
      </c>
      <c r="C769">
        <f>E768*(2-'OHL indexes'!E771/'OHL indexes'!B770)</f>
        <v>16.341419808511194</v>
      </c>
      <c r="D769">
        <f>E768*(2-'OHL indexes'!D771/'OHL indexes'!B770)</f>
        <v>15.886475971717445</v>
      </c>
      <c r="E769">
        <f>Master!N773</f>
        <v>16.258740596399516</v>
      </c>
    </row>
    <row r="770" spans="1:5" x14ac:dyDescent="0.25">
      <c r="A770" s="1">
        <f>'OHL indexes'!A772</f>
        <v>39188</v>
      </c>
      <c r="B770">
        <f>E769*(2-'OHL indexes'!C772/'OHL indexes'!B771)</f>
        <v>16.466851453883919</v>
      </c>
      <c r="C770">
        <f>E769*(2-'OHL indexes'!E772/'OHL indexes'!B771)</f>
        <v>17.198741686108107</v>
      </c>
      <c r="D770">
        <f>E769*(2-'OHL indexes'!D772/'OHL indexes'!B771)</f>
        <v>16.466851453883919</v>
      </c>
      <c r="E770">
        <f>Master!N774</f>
        <v>17.004609360981647</v>
      </c>
    </row>
    <row r="771" spans="1:5" x14ac:dyDescent="0.25">
      <c r="A771" s="1">
        <f>'OHL indexes'!A773</f>
        <v>39189</v>
      </c>
      <c r="B771">
        <f>E770*(2-'OHL indexes'!C773/'OHL indexes'!B772)</f>
        <v>17.15583376985337</v>
      </c>
      <c r="C771">
        <f>E770*(2-'OHL indexes'!E773/'OHL indexes'!B772)</f>
        <v>17.460369331994446</v>
      </c>
      <c r="D771">
        <f>E770*(2-'OHL indexes'!D773/'OHL indexes'!B772)</f>
        <v>16.738922231967692</v>
      </c>
      <c r="E771">
        <f>Master!N775</f>
        <v>16.78012377623206</v>
      </c>
    </row>
    <row r="772" spans="1:5" x14ac:dyDescent="0.25">
      <c r="A772" s="1">
        <f>'OHL indexes'!A774</f>
        <v>39190</v>
      </c>
      <c r="B772">
        <f>E771*(2-'OHL indexes'!C774/'OHL indexes'!B773)</f>
        <v>16.703503799120501</v>
      </c>
      <c r="C772">
        <f>E771*(2-'OHL indexes'!E774/'OHL indexes'!B773)</f>
        <v>16.920596438059064</v>
      </c>
      <c r="D772">
        <f>E771*(2-'OHL indexes'!D774/'OHL indexes'!B773)</f>
        <v>16.537488441133817</v>
      </c>
      <c r="E772">
        <f>Master!N776</f>
        <v>16.794554609282958</v>
      </c>
    </row>
    <row r="773" spans="1:5" x14ac:dyDescent="0.25">
      <c r="A773" s="1">
        <f>'OHL indexes'!A775</f>
        <v>39191</v>
      </c>
      <c r="B773">
        <f>E772*(2-'OHL indexes'!C775/'OHL indexes'!B774)</f>
        <v>16.470600721128623</v>
      </c>
      <c r="C773">
        <f>E772*(2-'OHL indexes'!E775/'OHL indexes'!B774)</f>
        <v>16.956214739958636</v>
      </c>
      <c r="D773">
        <f>E772*(2-'OHL indexes'!D775/'OHL indexes'!B774)</f>
        <v>16.393923754547497</v>
      </c>
      <c r="E773">
        <f>Master!N777</f>
        <v>16.919549406204194</v>
      </c>
    </row>
    <row r="774" spans="1:5" x14ac:dyDescent="0.25">
      <c r="A774" s="1">
        <f>'OHL indexes'!A776</f>
        <v>39192</v>
      </c>
      <c r="B774">
        <f>E773*(2-'OHL indexes'!C776/'OHL indexes'!B775)</f>
        <v>17.215973900465965</v>
      </c>
      <c r="C774">
        <f>E773*(2-'OHL indexes'!E776/'OHL indexes'!B775)</f>
        <v>17.522756085380834</v>
      </c>
      <c r="D774">
        <f>E773*(2-'OHL indexes'!D776/'OHL indexes'!B775)</f>
        <v>16.912072744507132</v>
      </c>
      <c r="E774">
        <f>Master!N778</f>
        <v>16.916044416118215</v>
      </c>
    </row>
    <row r="775" spans="1:5" x14ac:dyDescent="0.25">
      <c r="A775" s="1">
        <f>'OHL indexes'!A777</f>
        <v>39195</v>
      </c>
      <c r="B775">
        <f>E774*(2-'OHL indexes'!C777/'OHL indexes'!B776)</f>
        <v>16.942521153595653</v>
      </c>
      <c r="C775">
        <f>E774*(2-'OHL indexes'!E777/'OHL indexes'!B776)</f>
        <v>17.032281742131488</v>
      </c>
      <c r="D775">
        <f>E774*(2-'OHL indexes'!D777/'OHL indexes'!B776)</f>
        <v>16.584117239761738</v>
      </c>
      <c r="E775">
        <f>Master!N779</f>
        <v>16.663973926467442</v>
      </c>
    </row>
    <row r="776" spans="1:5" x14ac:dyDescent="0.25">
      <c r="A776" s="1">
        <f>'OHL indexes'!A778</f>
        <v>39196</v>
      </c>
      <c r="B776">
        <f>E775*(2-'OHL indexes'!C778/'OHL indexes'!B777)</f>
        <v>16.71651158338555</v>
      </c>
      <c r="C776">
        <f>E775*(2-'OHL indexes'!E778/'OHL indexes'!B777)</f>
        <v>16.766544212859735</v>
      </c>
      <c r="D776">
        <f>E775*(2-'OHL indexes'!D778/'OHL indexes'!B777)</f>
        <v>16.133607278693901</v>
      </c>
      <c r="E776">
        <f>Master!N780</f>
        <v>16.675618963206556</v>
      </c>
    </row>
    <row r="777" spans="1:5" x14ac:dyDescent="0.25">
      <c r="A777" s="1">
        <f>'OHL indexes'!A779</f>
        <v>39197</v>
      </c>
      <c r="B777">
        <f>E776*(2-'OHL indexes'!C779/'OHL indexes'!B778)</f>
        <v>16.831875542679811</v>
      </c>
      <c r="C777">
        <f>E776*(2-'OHL indexes'!E779/'OHL indexes'!B778)</f>
        <v>16.969380532633778</v>
      </c>
      <c r="D777">
        <f>E776*(2-'OHL indexes'!D779/'OHL indexes'!B778)</f>
        <v>16.681870826350462</v>
      </c>
      <c r="E777">
        <f>Master!N781</f>
        <v>16.84915225858089</v>
      </c>
    </row>
    <row r="778" spans="1:5" x14ac:dyDescent="0.25">
      <c r="A778" s="1">
        <f>'OHL indexes'!A780</f>
        <v>39198</v>
      </c>
      <c r="B778">
        <f>E777*(2-'OHL indexes'!C780/'OHL indexes'!B779)</f>
        <v>16.710262511596724</v>
      </c>
      <c r="C778">
        <f>E777*(2-'OHL indexes'!E780/'OHL indexes'!B779)</f>
        <v>16.859347687150372</v>
      </c>
      <c r="D778">
        <f>E777*(2-'OHL indexes'!D780/'OHL indexes'!B779)</f>
        <v>16.399348895545362</v>
      </c>
      <c r="E778">
        <f>Master!N782</f>
        <v>16.796009404727776</v>
      </c>
    </row>
    <row r="779" spans="1:5" x14ac:dyDescent="0.25">
      <c r="A779" s="1">
        <f>'OHL indexes'!A781</f>
        <v>39199</v>
      </c>
      <c r="B779">
        <f>E778*(2-'OHL indexes'!C781/'OHL indexes'!B780)</f>
        <v>16.717667118195987</v>
      </c>
      <c r="C779">
        <f>E778*(2-'OHL indexes'!E781/'OHL indexes'!B780)</f>
        <v>16.907464521216543</v>
      </c>
      <c r="D779">
        <f>E778*(2-'OHL indexes'!D781/'OHL indexes'!B780)</f>
        <v>16.416925711828227</v>
      </c>
      <c r="E779">
        <f>Master!N783</f>
        <v>16.91139464493525</v>
      </c>
    </row>
    <row r="780" spans="1:5" x14ac:dyDescent="0.25">
      <c r="A780" s="1">
        <f>'OHL indexes'!A782</f>
        <v>39202</v>
      </c>
      <c r="B780">
        <f>E779*(2-'OHL indexes'!C782/'OHL indexes'!B781)</f>
        <v>16.814233322422055</v>
      </c>
      <c r="C780">
        <f>E779*(2-'OHL indexes'!E782/'OHL indexes'!B781)</f>
        <v>16.947190272449948</v>
      </c>
      <c r="D780">
        <f>E779*(2-'OHL indexes'!D782/'OHL indexes'!B781)</f>
        <v>16.169891469135695</v>
      </c>
      <c r="E780">
        <f>Master!N784</f>
        <v>16.453438401656449</v>
      </c>
    </row>
    <row r="781" spans="1:5" x14ac:dyDescent="0.25">
      <c r="A781" s="1">
        <f>'OHL indexes'!A783</f>
        <v>39203</v>
      </c>
      <c r="B781">
        <f>E780*(2-'OHL indexes'!C783/'OHL indexes'!B782)</f>
        <v>16.476402212871363</v>
      </c>
      <c r="C781">
        <f>E780*(2-'OHL indexes'!E783/'OHL indexes'!B782)</f>
        <v>16.549528328990977</v>
      </c>
      <c r="D781">
        <f>E780*(2-'OHL indexes'!D783/'OHL indexes'!B782)</f>
        <v>16.078742953885559</v>
      </c>
      <c r="E781">
        <f>Master!N785</f>
        <v>16.447174673776921</v>
      </c>
    </row>
    <row r="782" spans="1:5" x14ac:dyDescent="0.25">
      <c r="A782" s="1">
        <f>'OHL indexes'!A784</f>
        <v>39204</v>
      </c>
      <c r="B782">
        <f>E781*(2-'OHL indexes'!C784/'OHL indexes'!B783)</f>
        <v>16.579812802922262</v>
      </c>
      <c r="C782">
        <f>E781*(2-'OHL indexes'!E784/'OHL indexes'!B783)</f>
        <v>16.929496557328303</v>
      </c>
      <c r="D782">
        <f>E781*(2-'OHL indexes'!D784/'OHL indexes'!B783)</f>
        <v>16.525551396607089</v>
      </c>
      <c r="E782">
        <f>Master!N786</f>
        <v>16.689948916812455</v>
      </c>
    </row>
    <row r="783" spans="1:5" x14ac:dyDescent="0.25">
      <c r="A783" s="1">
        <f>'OHL indexes'!A785</f>
        <v>39205</v>
      </c>
      <c r="B783">
        <f>E782*(2-'OHL indexes'!C785/'OHL indexes'!B784)</f>
        <v>16.706060529308932</v>
      </c>
      <c r="C783">
        <f>E782*(2-'OHL indexes'!E785/'OHL indexes'!B784)</f>
        <v>16.923543274732264</v>
      </c>
      <c r="D783">
        <f>E782*(2-'OHL indexes'!D785/'OHL indexes'!B784)</f>
        <v>16.584614845848925</v>
      </c>
      <c r="E783">
        <f>Master!N787</f>
        <v>16.81116042315368</v>
      </c>
    </row>
    <row r="784" spans="1:5" x14ac:dyDescent="0.25">
      <c r="A784" s="1">
        <f>'OHL indexes'!A786</f>
        <v>39206</v>
      </c>
      <c r="B784">
        <f>E783*(2-'OHL indexes'!C786/'OHL indexes'!B785)</f>
        <v>16.755952231384114</v>
      </c>
      <c r="C784">
        <f>E783*(2-'OHL indexes'!E786/'OHL indexes'!B785)</f>
        <v>17.004391125105336</v>
      </c>
      <c r="D784">
        <f>E783*(2-'OHL indexes'!D786/'OHL indexes'!B785)</f>
        <v>16.6555718547502</v>
      </c>
      <c r="E784">
        <f>Master!N788</f>
        <v>16.767611435005598</v>
      </c>
    </row>
    <row r="785" spans="1:5" x14ac:dyDescent="0.25">
      <c r="A785" s="1">
        <f>'OHL indexes'!A787</f>
        <v>39209</v>
      </c>
      <c r="B785">
        <f>E784*(2-'OHL indexes'!C787/'OHL indexes'!B786)</f>
        <v>16.847349115567525</v>
      </c>
      <c r="C785">
        <f>E784*(2-'OHL indexes'!E787/'OHL indexes'!B786)</f>
        <v>16.847349115567525</v>
      </c>
      <c r="D785">
        <f>E784*(2-'OHL indexes'!D787/'OHL indexes'!B786)</f>
        <v>16.646762736910929</v>
      </c>
      <c r="E785">
        <f>Master!N789</f>
        <v>16.664678198925788</v>
      </c>
    </row>
    <row r="786" spans="1:5" x14ac:dyDescent="0.25">
      <c r="A786" s="1">
        <f>'OHL indexes'!A788</f>
        <v>39210</v>
      </c>
      <c r="B786">
        <f>E785*(2-'OHL indexes'!C788/'OHL indexes'!B787)</f>
        <v>16.514857065525987</v>
      </c>
      <c r="C786">
        <f>E785*(2-'OHL indexes'!E788/'OHL indexes'!B787)</f>
        <v>16.586083113774343</v>
      </c>
      <c r="D786">
        <f>E785*(2-'OHL indexes'!D788/'OHL indexes'!B787)</f>
        <v>16.345385167051287</v>
      </c>
      <c r="E786">
        <f>Master!N790</f>
        <v>16.496789773782012</v>
      </c>
    </row>
    <row r="787" spans="1:5" x14ac:dyDescent="0.25">
      <c r="A787" s="1">
        <f>'OHL indexes'!A789</f>
        <v>39211</v>
      </c>
      <c r="B787">
        <f>E786*(2-'OHL indexes'!C789/'OHL indexes'!B788)</f>
        <v>16.361668888987445</v>
      </c>
      <c r="C787">
        <f>E786*(2-'OHL indexes'!E789/'OHL indexes'!B788)</f>
        <v>16.706978685050803</v>
      </c>
      <c r="D787">
        <f>E786*(2-'OHL indexes'!D789/'OHL indexes'!B788)</f>
        <v>16.283600173170996</v>
      </c>
      <c r="E787">
        <f>Master!N791</f>
        <v>16.696570148338001</v>
      </c>
    </row>
    <row r="788" spans="1:5" x14ac:dyDescent="0.25">
      <c r="A788" s="1">
        <f>'OHL indexes'!A790</f>
        <v>39212</v>
      </c>
      <c r="B788">
        <f>E787*(2-'OHL indexes'!C790/'OHL indexes'!B789)</f>
        <v>16.522390747102417</v>
      </c>
      <c r="C788">
        <f>E787*(2-'OHL indexes'!E790/'OHL indexes'!B789)</f>
        <v>16.630332911248416</v>
      </c>
      <c r="D788">
        <f>E787*(2-'OHL indexes'!D790/'OHL indexes'!B789)</f>
        <v>16.0366550104536</v>
      </c>
      <c r="E788">
        <f>Master!N792</f>
        <v>16.185401418541311</v>
      </c>
    </row>
    <row r="789" spans="1:5" x14ac:dyDescent="0.25">
      <c r="A789" s="1">
        <f>'OHL indexes'!A791</f>
        <v>39213</v>
      </c>
      <c r="B789">
        <f>E788*(2-'OHL indexes'!C791/'OHL indexes'!B790)</f>
        <v>16.133071097326461</v>
      </c>
      <c r="C789">
        <f>E788*(2-'OHL indexes'!E791/'OHL indexes'!B790)</f>
        <v>16.656961402614819</v>
      </c>
      <c r="D789">
        <f>E788*(2-'OHL indexes'!D791/'OHL indexes'!B790)</f>
        <v>16.133071097326461</v>
      </c>
      <c r="E789">
        <f>Master!N793</f>
        <v>16.541233528126288</v>
      </c>
    </row>
    <row r="790" spans="1:5" x14ac:dyDescent="0.25">
      <c r="A790" s="1">
        <f>'OHL indexes'!A792</f>
        <v>39216</v>
      </c>
      <c r="B790">
        <f>E789*(2-'OHL indexes'!C792/'OHL indexes'!B791)</f>
        <v>16.586707379979973</v>
      </c>
      <c r="C790">
        <f>E789*(2-'OHL indexes'!E792/'OHL indexes'!B791)</f>
        <v>16.598671493000101</v>
      </c>
      <c r="D790">
        <f>E789*(2-'OHL indexes'!D792/'OHL indexes'!B791)</f>
        <v>15.910599351260688</v>
      </c>
      <c r="E790">
        <f>Master!N794</f>
        <v>16.251539145282631</v>
      </c>
    </row>
    <row r="791" spans="1:5" x14ac:dyDescent="0.25">
      <c r="A791" s="1">
        <f>'OHL indexes'!A793</f>
        <v>39217</v>
      </c>
      <c r="B791">
        <f>E790*(2-'OHL indexes'!C793/'OHL indexes'!B792)</f>
        <v>16.47902271742257</v>
      </c>
      <c r="C791">
        <f>E790*(2-'OHL indexes'!E793/'OHL indexes'!B792)</f>
        <v>16.542371516455169</v>
      </c>
      <c r="D791">
        <f>E790*(2-'OHL indexes'!D793/'OHL indexes'!B792)</f>
        <v>16.104108454229465</v>
      </c>
      <c r="E791">
        <f>Master!N795</f>
        <v>16.162659480005139</v>
      </c>
    </row>
    <row r="792" spans="1:5" x14ac:dyDescent="0.25">
      <c r="A792" s="1">
        <f>'OHL indexes'!A794</f>
        <v>39218</v>
      </c>
      <c r="B792">
        <f>E791*(2-'OHL indexes'!C794/'OHL indexes'!B793)</f>
        <v>16.333390873746364</v>
      </c>
      <c r="C792">
        <f>E791*(2-'OHL indexes'!E794/'OHL indexes'!B793)</f>
        <v>16.458595646606643</v>
      </c>
      <c r="D792">
        <f>E791*(2-'OHL indexes'!D794/'OHL indexes'!B793)</f>
        <v>16.014693272543727</v>
      </c>
      <c r="E792">
        <f>Master!N796</f>
        <v>16.323563702706</v>
      </c>
    </row>
    <row r="793" spans="1:5" x14ac:dyDescent="0.25">
      <c r="A793" s="1">
        <f>'OHL indexes'!A795</f>
        <v>39219</v>
      </c>
      <c r="B793">
        <f>E792*(2-'OHL indexes'!C795/'OHL indexes'!B794)</f>
        <v>16.153024107061878</v>
      </c>
      <c r="C793">
        <f>E792*(2-'OHL indexes'!E795/'OHL indexes'!B794)</f>
        <v>16.361248396284761</v>
      </c>
      <c r="D793">
        <f>E792*(2-'OHL indexes'!D795/'OHL indexes'!B794)</f>
        <v>16.106642357080993</v>
      </c>
      <c r="E793">
        <f>Master!N797</f>
        <v>16.207710331700365</v>
      </c>
    </row>
    <row r="794" spans="1:5" x14ac:dyDescent="0.25">
      <c r="A794" s="1">
        <f>'OHL indexes'!A796</f>
        <v>39220</v>
      </c>
      <c r="B794">
        <f>E793*(2-'OHL indexes'!C796/'OHL indexes'!B795)</f>
        <v>16.35609870644792</v>
      </c>
      <c r="C794">
        <f>E793*(2-'OHL indexes'!E796/'OHL indexes'!B795)</f>
        <v>16.448367650105286</v>
      </c>
      <c r="D794">
        <f>E793*(2-'OHL indexes'!D796/'OHL indexes'!B795)</f>
        <v>16.288563044315392</v>
      </c>
      <c r="E794">
        <f>Master!N798</f>
        <v>16.40427122395592</v>
      </c>
    </row>
    <row r="795" spans="1:5" x14ac:dyDescent="0.25">
      <c r="A795" s="1">
        <f>'OHL indexes'!A797</f>
        <v>39223</v>
      </c>
      <c r="B795">
        <f>E794*(2-'OHL indexes'!C797/'OHL indexes'!B796)</f>
        <v>16.408652063824047</v>
      </c>
      <c r="C795">
        <f>E794*(2-'OHL indexes'!E797/'OHL indexes'!B796)</f>
        <v>16.795475588369875</v>
      </c>
      <c r="D795">
        <f>E794*(2-'OHL indexes'!D797/'OHL indexes'!B796)</f>
        <v>16.367779677752846</v>
      </c>
      <c r="E795">
        <f>Master!N799</f>
        <v>16.649878752586716</v>
      </c>
    </row>
    <row r="796" spans="1:5" x14ac:dyDescent="0.25">
      <c r="A796" s="1">
        <f>'OHL indexes'!A798</f>
        <v>39224</v>
      </c>
      <c r="B796">
        <f>E795*(2-'OHL indexes'!C798/'OHL indexes'!B797)</f>
        <v>16.51775078016902</v>
      </c>
      <c r="C796">
        <f>E795*(2-'OHL indexes'!E798/'OHL indexes'!B797)</f>
        <v>16.804024075899516</v>
      </c>
      <c r="D796">
        <f>E795*(2-'OHL indexes'!D798/'OHL indexes'!B797)</f>
        <v>16.515749926058771</v>
      </c>
      <c r="E796">
        <f>Master!N800</f>
        <v>16.605438163079683</v>
      </c>
    </row>
    <row r="797" spans="1:5" x14ac:dyDescent="0.25">
      <c r="A797" s="1">
        <f>'OHL indexes'!A799</f>
        <v>39225</v>
      </c>
      <c r="B797">
        <f>E796*(2-'OHL indexes'!C799/'OHL indexes'!B798)</f>
        <v>16.78136251267847</v>
      </c>
      <c r="C797">
        <f>E796*(2-'OHL indexes'!E799/'OHL indexes'!B798)</f>
        <v>17.071090015057766</v>
      </c>
      <c r="D797">
        <f>E796*(2-'OHL indexes'!D799/'OHL indexes'!B798)</f>
        <v>16.641217978745843</v>
      </c>
      <c r="E797">
        <f>Master!N801</f>
        <v>16.666185634404282</v>
      </c>
    </row>
    <row r="798" spans="1:5" x14ac:dyDescent="0.25">
      <c r="A798" s="1">
        <f>'OHL indexes'!A800</f>
        <v>39226</v>
      </c>
      <c r="B798">
        <f>E797*(2-'OHL indexes'!C800/'OHL indexes'!B799)</f>
        <v>16.693168482881351</v>
      </c>
      <c r="C798">
        <f>E797*(2-'OHL indexes'!E800/'OHL indexes'!B799)</f>
        <v>16.879048557330357</v>
      </c>
      <c r="D798">
        <f>E797*(2-'OHL indexes'!D800/'OHL indexes'!B799)</f>
        <v>16.093558038257815</v>
      </c>
      <c r="E798">
        <f>Master!N802</f>
        <v>16.152077892505819</v>
      </c>
    </row>
    <row r="799" spans="1:5" x14ac:dyDescent="0.25">
      <c r="A799" s="1">
        <f>'OHL indexes'!A801</f>
        <v>39227</v>
      </c>
      <c r="B799">
        <f>E798*(2-'OHL indexes'!C801/'OHL indexes'!B800)</f>
        <v>16.275433509884632</v>
      </c>
      <c r="C799">
        <f>E798*(2-'OHL indexes'!E801/'OHL indexes'!B800)</f>
        <v>16.465859203848719</v>
      </c>
      <c r="D799">
        <f>E798*(2-'OHL indexes'!D801/'OHL indexes'!B800)</f>
        <v>16.25292079141941</v>
      </c>
      <c r="E799">
        <f>Master!N803</f>
        <v>16.368005502585909</v>
      </c>
    </row>
    <row r="800" spans="1:5" x14ac:dyDescent="0.25">
      <c r="A800" s="1">
        <f>'OHL indexes'!A802</f>
        <v>39231</v>
      </c>
      <c r="B800">
        <f>E799*(2-'OHL indexes'!C802/'OHL indexes'!B801)</f>
        <v>16.368005502585909</v>
      </c>
      <c r="C800">
        <f>E799*(2-'OHL indexes'!E802/'OHL indexes'!B801)</f>
        <v>16.625680414329047</v>
      </c>
      <c r="D800">
        <f>E799*(2-'OHL indexes'!D802/'OHL indexes'!B801)</f>
        <v>16.356466040845604</v>
      </c>
      <c r="E800">
        <f>Master!N804</f>
        <v>16.555149100811558</v>
      </c>
    </row>
    <row r="801" spans="1:5" x14ac:dyDescent="0.25">
      <c r="A801" s="1">
        <f>'OHL indexes'!A803</f>
        <v>39232</v>
      </c>
      <c r="B801">
        <f>E800*(2-'OHL indexes'!C803/'OHL indexes'!B802)</f>
        <v>16.162030754363705</v>
      </c>
      <c r="C801">
        <f>E800*(2-'OHL indexes'!E803/'OHL indexes'!B802)</f>
        <v>16.848146432651379</v>
      </c>
      <c r="D801">
        <f>E800*(2-'OHL indexes'!D803/'OHL indexes'!B802)</f>
        <v>16.132583628330519</v>
      </c>
      <c r="E801">
        <f>Master!N805</f>
        <v>16.795294140131606</v>
      </c>
    </row>
    <row r="802" spans="1:5" x14ac:dyDescent="0.25">
      <c r="A802" s="1">
        <f>'OHL indexes'!A804</f>
        <v>39233</v>
      </c>
      <c r="B802">
        <f>E801*(2-'OHL indexes'!C804/'OHL indexes'!B803)</f>
        <v>16.947504089809925</v>
      </c>
      <c r="C802">
        <f>E801*(2-'OHL indexes'!E804/'OHL indexes'!B803)</f>
        <v>17.04729592143654</v>
      </c>
      <c r="D802">
        <f>E801*(2-'OHL indexes'!D804/'OHL indexes'!B803)</f>
        <v>16.740861496474881</v>
      </c>
      <c r="E802">
        <f>Master!N806</f>
        <v>16.830182974795978</v>
      </c>
    </row>
    <row r="803" spans="1:5" x14ac:dyDescent="0.25">
      <c r="A803" s="1">
        <f>'OHL indexes'!A805</f>
        <v>39234</v>
      </c>
      <c r="B803">
        <f>E802*(2-'OHL indexes'!C805/'OHL indexes'!B804)</f>
        <v>16.9397686607855</v>
      </c>
      <c r="C803">
        <f>E802*(2-'OHL indexes'!E805/'OHL indexes'!B804)</f>
        <v>17.090765747606444</v>
      </c>
      <c r="D803">
        <f>E802*(2-'OHL indexes'!D805/'OHL indexes'!B804)</f>
        <v>16.800894064057893</v>
      </c>
      <c r="E803">
        <f>Master!N807</f>
        <v>16.920192653610968</v>
      </c>
    </row>
    <row r="804" spans="1:5" x14ac:dyDescent="0.25">
      <c r="A804" s="1">
        <f>'OHL indexes'!A806</f>
        <v>39237</v>
      </c>
      <c r="B804">
        <f>E803*(2-'OHL indexes'!C806/'OHL indexes'!B805)</f>
        <v>16.761373402256794</v>
      </c>
      <c r="C804">
        <f>E803*(2-'OHL indexes'!E806/'OHL indexes'!B805)</f>
        <v>16.90186893378419</v>
      </c>
      <c r="D804">
        <f>E803*(2-'OHL indexes'!D806/'OHL indexes'!B805)</f>
        <v>16.730832501259957</v>
      </c>
      <c r="E804">
        <f>Master!N808</f>
        <v>16.796784436419973</v>
      </c>
    </row>
    <row r="805" spans="1:5" x14ac:dyDescent="0.25">
      <c r="A805" s="1">
        <f>'OHL indexes'!A807</f>
        <v>39238</v>
      </c>
      <c r="B805">
        <f>E804*(2-'OHL indexes'!C807/'OHL indexes'!B806)</f>
        <v>16.694211041577763</v>
      </c>
      <c r="C805">
        <f>E804*(2-'OHL indexes'!E807/'OHL indexes'!B806)</f>
        <v>16.720227233807531</v>
      </c>
      <c r="D805">
        <f>E804*(2-'OHL indexes'!D807/'OHL indexes'!B806)</f>
        <v>16.418508920565849</v>
      </c>
      <c r="E805">
        <f>Master!N809</f>
        <v>16.688783436056102</v>
      </c>
    </row>
    <row r="806" spans="1:5" x14ac:dyDescent="0.25">
      <c r="A806" s="1">
        <f>'OHL indexes'!A808</f>
        <v>39239</v>
      </c>
      <c r="B806">
        <f>E805*(2-'OHL indexes'!C808/'OHL indexes'!B807)</f>
        <v>16.470905305782967</v>
      </c>
      <c r="C806">
        <f>E805*(2-'OHL indexes'!E808/'OHL indexes'!B807)</f>
        <v>16.470905305782967</v>
      </c>
      <c r="D806">
        <f>E805*(2-'OHL indexes'!D808/'OHL indexes'!B807)</f>
        <v>15.995716526328101</v>
      </c>
      <c r="E806">
        <f>Master!N810</f>
        <v>16.129350192084587</v>
      </c>
    </row>
    <row r="807" spans="1:5" x14ac:dyDescent="0.25">
      <c r="A807" s="1">
        <f>'OHL indexes'!A809</f>
        <v>39240</v>
      </c>
      <c r="B807">
        <f>E806*(2-'OHL indexes'!C809/'OHL indexes'!B808)</f>
        <v>15.958100313127686</v>
      </c>
      <c r="C807">
        <f>E806*(2-'OHL indexes'!E809/'OHL indexes'!B808)</f>
        <v>16.354462273535024</v>
      </c>
      <c r="D807">
        <f>E806*(2-'OHL indexes'!D809/'OHL indexes'!B808)</f>
        <v>14.992742849242758</v>
      </c>
      <c r="E807">
        <f>Master!N811</f>
        <v>15.126754959030324</v>
      </c>
    </row>
    <row r="808" spans="1:5" x14ac:dyDescent="0.25">
      <c r="A808" s="1">
        <f>'OHL indexes'!A810</f>
        <v>39241</v>
      </c>
      <c r="B808">
        <f>E807*(2-'OHL indexes'!C810/'OHL indexes'!B809)</f>
        <v>15.354664449726505</v>
      </c>
      <c r="C808">
        <f>E807*(2-'OHL indexes'!E810/'OHL indexes'!B809)</f>
        <v>15.536994676161763</v>
      </c>
      <c r="D808">
        <f>E807*(2-'OHL indexes'!D810/'OHL indexes'!B809)</f>
        <v>15.120242694893649</v>
      </c>
      <c r="E808">
        <f>Master!N812</f>
        <v>15.486365235965915</v>
      </c>
    </row>
    <row r="809" spans="1:5" x14ac:dyDescent="0.25">
      <c r="A809" s="1">
        <f>'OHL indexes'!A811</f>
        <v>39244</v>
      </c>
      <c r="B809">
        <f>E808*(2-'OHL indexes'!C811/'OHL indexes'!B810)</f>
        <v>15.546528237256199</v>
      </c>
      <c r="C809">
        <f>E808*(2-'OHL indexes'!E811/'OHL indexes'!B810)</f>
        <v>15.897695971908961</v>
      </c>
      <c r="D809">
        <f>E808*(2-'OHL indexes'!D811/'OHL indexes'!B810)</f>
        <v>15.492340458596784</v>
      </c>
      <c r="E809">
        <f>Master!N813</f>
        <v>15.803190435216381</v>
      </c>
    </row>
    <row r="810" spans="1:5" x14ac:dyDescent="0.25">
      <c r="A810" s="1">
        <f>'OHL indexes'!A812</f>
        <v>39245</v>
      </c>
      <c r="B810">
        <f>E809*(2-'OHL indexes'!C812/'OHL indexes'!B811)</f>
        <v>15.747227785178751</v>
      </c>
      <c r="C810">
        <f>E809*(2-'OHL indexes'!E812/'OHL indexes'!B811)</f>
        <v>15.859153085254007</v>
      </c>
      <c r="D810">
        <f>E809*(2-'OHL indexes'!D812/'OHL indexes'!B811)</f>
        <v>14.870454446272912</v>
      </c>
      <c r="E810">
        <f>Master!N814</f>
        <v>15.268950670917659</v>
      </c>
    </row>
    <row r="811" spans="1:5" x14ac:dyDescent="0.25">
      <c r="A811" s="1">
        <f>'OHL indexes'!A813</f>
        <v>39246</v>
      </c>
      <c r="B811">
        <f>E810*(2-'OHL indexes'!C813/'OHL indexes'!B812)</f>
        <v>15.554286030425702</v>
      </c>
      <c r="C811">
        <f>E810*(2-'OHL indexes'!E813/'OHL indexes'!B812)</f>
        <v>15.74824799270473</v>
      </c>
      <c r="D811">
        <f>E810*(2-'OHL indexes'!D813/'OHL indexes'!B812)</f>
        <v>15.396457727105277</v>
      </c>
      <c r="E811">
        <f>Master!N815</f>
        <v>15.656661258950544</v>
      </c>
    </row>
    <row r="812" spans="1:5" x14ac:dyDescent="0.25">
      <c r="A812" s="1">
        <f>'OHL indexes'!A814</f>
        <v>39247</v>
      </c>
      <c r="B812">
        <f>E811*(2-'OHL indexes'!C814/'OHL indexes'!B813)</f>
        <v>15.705572232763126</v>
      </c>
      <c r="C812">
        <f>E811*(2-'OHL indexes'!E814/'OHL indexes'!B813)</f>
        <v>16.220882260009535</v>
      </c>
      <c r="D812">
        <f>E811*(2-'OHL indexes'!D814/'OHL indexes'!B813)</f>
        <v>15.705572232763126</v>
      </c>
      <c r="E812">
        <f>Master!N816</f>
        <v>16.098348454484505</v>
      </c>
    </row>
    <row r="813" spans="1:5" x14ac:dyDescent="0.25">
      <c r="A813" s="1">
        <f>'OHL indexes'!A815</f>
        <v>39248</v>
      </c>
      <c r="B813">
        <f>E812*(2-'OHL indexes'!C815/'OHL indexes'!B814)</f>
        <v>16.587893918086266</v>
      </c>
      <c r="C813">
        <f>E812*(2-'OHL indexes'!E815/'OHL indexes'!B814)</f>
        <v>16.724802853338449</v>
      </c>
      <c r="D813">
        <f>E812*(2-'OHL indexes'!D815/'OHL indexes'!B814)</f>
        <v>16.32099547090051</v>
      </c>
      <c r="E813">
        <f>Master!N817</f>
        <v>16.343253178990267</v>
      </c>
    </row>
    <row r="814" spans="1:5" x14ac:dyDescent="0.25">
      <c r="A814" s="1">
        <f>'OHL indexes'!A816</f>
        <v>39251</v>
      </c>
      <c r="B814">
        <f>E813*(2-'OHL indexes'!C816/'OHL indexes'!B815)</f>
        <v>16.39635114620112</v>
      </c>
      <c r="C814">
        <f>E813*(2-'OHL indexes'!E816/'OHL indexes'!B815)</f>
        <v>16.810691654714283</v>
      </c>
      <c r="D814">
        <f>E813*(2-'OHL indexes'!D816/'OHL indexes'!B815)</f>
        <v>16.088202721361451</v>
      </c>
      <c r="E814">
        <f>Master!N818</f>
        <v>16.317448940888173</v>
      </c>
    </row>
    <row r="815" spans="1:5" x14ac:dyDescent="0.25">
      <c r="A815" s="1">
        <f>'OHL indexes'!A817</f>
        <v>39252</v>
      </c>
      <c r="B815">
        <f>E814*(2-'OHL indexes'!C817/'OHL indexes'!B816)</f>
        <v>16.228901289992102</v>
      </c>
      <c r="C815">
        <f>E814*(2-'OHL indexes'!E817/'OHL indexes'!B816)</f>
        <v>16.713552278245814</v>
      </c>
      <c r="D815">
        <f>E814*(2-'OHL indexes'!D817/'OHL indexes'!B816)</f>
        <v>16.174740033526231</v>
      </c>
      <c r="E815">
        <f>Master!N819</f>
        <v>16.668867913077694</v>
      </c>
    </row>
    <row r="816" spans="1:5" x14ac:dyDescent="0.25">
      <c r="A816" s="1">
        <f>'OHL indexes'!A818</f>
        <v>39253</v>
      </c>
      <c r="B816">
        <f>E815*(2-'OHL indexes'!C818/'OHL indexes'!B817)</f>
        <v>16.762910762963486</v>
      </c>
      <c r="C816">
        <f>E815*(2-'OHL indexes'!E818/'OHL indexes'!B817)</f>
        <v>16.939236601956146</v>
      </c>
      <c r="D816">
        <f>E815*(2-'OHL indexes'!D818/'OHL indexes'!B817)</f>
        <v>15.610900867006517</v>
      </c>
      <c r="E816">
        <f>Master!N820</f>
        <v>15.671061444068114</v>
      </c>
    </row>
    <row r="817" spans="1:5" x14ac:dyDescent="0.25">
      <c r="A817" s="1">
        <f>'OHL indexes'!A819</f>
        <v>39254</v>
      </c>
      <c r="B817">
        <f>E816*(2-'OHL indexes'!C819/'OHL indexes'!B818)</f>
        <v>15.551472835415053</v>
      </c>
      <c r="C817">
        <f>E816*(2-'OHL indexes'!E819/'OHL indexes'!B818)</f>
        <v>15.802720061356505</v>
      </c>
      <c r="D817">
        <f>E816*(2-'OHL indexes'!D819/'OHL indexes'!B818)</f>
        <v>15.182284686612471</v>
      </c>
      <c r="E817">
        <f>Master!N821</f>
        <v>15.619230752402361</v>
      </c>
    </row>
    <row r="818" spans="1:5" x14ac:dyDescent="0.25">
      <c r="A818" s="1">
        <f>'OHL indexes'!A820</f>
        <v>39255</v>
      </c>
      <c r="B818">
        <f>E817*(2-'OHL indexes'!C820/'OHL indexes'!B819)</f>
        <v>15.335641032277543</v>
      </c>
      <c r="C818">
        <f>E817*(2-'OHL indexes'!E820/'OHL indexes'!B819)</f>
        <v>15.458112092760759</v>
      </c>
      <c r="D818">
        <f>E817*(2-'OHL indexes'!D820/'OHL indexes'!B819)</f>
        <v>14.644900724267824</v>
      </c>
      <c r="E818">
        <f>Master!N822</f>
        <v>14.926000213347331</v>
      </c>
    </row>
    <row r="819" spans="1:5" x14ac:dyDescent="0.25">
      <c r="A819" s="1">
        <f>'OHL indexes'!A821</f>
        <v>39258</v>
      </c>
      <c r="B819">
        <f>E818*(2-'OHL indexes'!C821/'OHL indexes'!B820)</f>
        <v>14.744746711160998</v>
      </c>
      <c r="C819">
        <f>E818*(2-'OHL indexes'!E821/'OHL indexes'!B820)</f>
        <v>15.172483294430741</v>
      </c>
      <c r="D819">
        <f>E818*(2-'OHL indexes'!D821/'OHL indexes'!B820)</f>
        <v>14.461910973133756</v>
      </c>
      <c r="E819">
        <f>Master!N823</f>
        <v>14.718775154032079</v>
      </c>
    </row>
    <row r="820" spans="1:5" x14ac:dyDescent="0.25">
      <c r="A820" s="1">
        <f>'OHL indexes'!A822</f>
        <v>39259</v>
      </c>
      <c r="B820">
        <f>E819*(2-'OHL indexes'!C822/'OHL indexes'!B821)</f>
        <v>14.882396758032884</v>
      </c>
      <c r="C820">
        <f>E819*(2-'OHL indexes'!E822/'OHL indexes'!B821)</f>
        <v>15.014070548414457</v>
      </c>
      <c r="D820">
        <f>E819*(2-'OHL indexes'!D822/'OHL indexes'!B821)</f>
        <v>14.15191550354716</v>
      </c>
      <c r="E820">
        <f>Master!N824</f>
        <v>14.155171801459522</v>
      </c>
    </row>
    <row r="821" spans="1:5" x14ac:dyDescent="0.25">
      <c r="A821" s="1">
        <f>'OHL indexes'!A823</f>
        <v>39260</v>
      </c>
      <c r="B821">
        <f>E820*(2-'OHL indexes'!C823/'OHL indexes'!B822)</f>
        <v>14.060088297795764</v>
      </c>
      <c r="C821">
        <f>E820*(2-'OHL indexes'!E823/'OHL indexes'!B822)</f>
        <v>15.375992874584508</v>
      </c>
      <c r="D821">
        <f>E820*(2-'OHL indexes'!D823/'OHL indexes'!B822)</f>
        <v>13.972183976204603</v>
      </c>
      <c r="E821">
        <f>Master!N825</f>
        <v>14.989448376404717</v>
      </c>
    </row>
    <row r="822" spans="1:5" x14ac:dyDescent="0.25">
      <c r="A822" s="1">
        <f>'OHL indexes'!A824</f>
        <v>39261</v>
      </c>
      <c r="B822">
        <f>E821*(2-'OHL indexes'!C824/'OHL indexes'!B823)</f>
        <v>14.929920451621358</v>
      </c>
      <c r="C822">
        <f>E821*(2-'OHL indexes'!E824/'OHL indexes'!B823)</f>
        <v>15.307266071861685</v>
      </c>
      <c r="D822">
        <f>E821*(2-'OHL indexes'!D824/'OHL indexes'!B823)</f>
        <v>14.889561041366207</v>
      </c>
      <c r="E822">
        <f>Master!N826</f>
        <v>14.987827864109466</v>
      </c>
    </row>
    <row r="823" spans="1:5" x14ac:dyDescent="0.25">
      <c r="A823" s="1">
        <f>'OHL indexes'!A825</f>
        <v>39262</v>
      </c>
      <c r="B823">
        <f>E822*(2-'OHL indexes'!C825/'OHL indexes'!B824)</f>
        <v>15.169206765925518</v>
      </c>
      <c r="C823">
        <f>E822*(2-'OHL indexes'!E825/'OHL indexes'!B824)</f>
        <v>15.237725144373536</v>
      </c>
      <c r="D823">
        <f>E822*(2-'OHL indexes'!D825/'OHL indexes'!B824)</f>
        <v>14.194806256135131</v>
      </c>
      <c r="E823">
        <f>Master!N827</f>
        <v>14.489392166634051</v>
      </c>
    </row>
    <row r="824" spans="1:5" x14ac:dyDescent="0.25">
      <c r="A824" s="1">
        <f>'OHL indexes'!A826</f>
        <v>39265</v>
      </c>
      <c r="B824">
        <f>E823*(2-'OHL indexes'!C826/'OHL indexes'!B825)</f>
        <v>14.696337529481706</v>
      </c>
      <c r="C824">
        <f>E823*(2-'OHL indexes'!E826/'OHL indexes'!B825)</f>
        <v>14.903753340728139</v>
      </c>
      <c r="D824">
        <f>E823*(2-'OHL indexes'!D826/'OHL indexes'!B825)</f>
        <v>14.666167734765155</v>
      </c>
      <c r="E824">
        <f>Master!N828</f>
        <v>14.835335899715654</v>
      </c>
    </row>
    <row r="825" spans="1:5" x14ac:dyDescent="0.25">
      <c r="A825" s="1">
        <f>'OHL indexes'!A827</f>
        <v>39266</v>
      </c>
      <c r="B825">
        <f>E824*(2-'OHL indexes'!C827/'OHL indexes'!B826)</f>
        <v>14.603147677146946</v>
      </c>
      <c r="C825">
        <f>E824*(2-'OHL indexes'!E827/'OHL indexes'!B826)</f>
        <v>15.090742304128</v>
      </c>
      <c r="D825">
        <f>E824*(2-'OHL indexes'!D827/'OHL indexes'!B826)</f>
        <v>14.578446938663728</v>
      </c>
      <c r="E825">
        <f>Master!N829</f>
        <v>15.050703791011857</v>
      </c>
    </row>
    <row r="826" spans="1:5" x14ac:dyDescent="0.25">
      <c r="A826" s="1">
        <f>'OHL indexes'!A828</f>
        <v>39268</v>
      </c>
      <c r="B826">
        <f>E825*(2-'OHL indexes'!C828/'OHL indexes'!B827)</f>
        <v>14.94452850325775</v>
      </c>
      <c r="C826">
        <f>E825*(2-'OHL indexes'!E828/'OHL indexes'!B827)</f>
        <v>15.058830812758192</v>
      </c>
      <c r="D826">
        <f>E825*(2-'OHL indexes'!D828/'OHL indexes'!B827)</f>
        <v>14.756051466083045</v>
      </c>
      <c r="E826">
        <f>Master!N830</f>
        <v>14.814295751564396</v>
      </c>
    </row>
    <row r="827" spans="1:5" x14ac:dyDescent="0.25">
      <c r="A827" s="1">
        <f>'OHL indexes'!A829</f>
        <v>39269</v>
      </c>
      <c r="B827">
        <f>E826*(2-'OHL indexes'!C829/'OHL indexes'!B828)</f>
        <v>14.906708408569299</v>
      </c>
      <c r="C827">
        <f>E826*(2-'OHL indexes'!E829/'OHL indexes'!B828)</f>
        <v>15.142660915732263</v>
      </c>
      <c r="D827">
        <f>E826*(2-'OHL indexes'!D829/'OHL indexes'!B828)</f>
        <v>14.823144688840904</v>
      </c>
      <c r="E827">
        <f>Master!N831</f>
        <v>15.107748663872167</v>
      </c>
    </row>
    <row r="828" spans="1:5" x14ac:dyDescent="0.25">
      <c r="A828" s="1">
        <f>'OHL indexes'!A830</f>
        <v>39272</v>
      </c>
      <c r="B828">
        <f>E827*(2-'OHL indexes'!C830/'OHL indexes'!B829)</f>
        <v>15.101110995329959</v>
      </c>
      <c r="C828">
        <f>E827*(2-'OHL indexes'!E830/'OHL indexes'!B829)</f>
        <v>15.200685984946585</v>
      </c>
      <c r="D828">
        <f>E827*(2-'OHL indexes'!D830/'OHL indexes'!B829)</f>
        <v>14.987237956317276</v>
      </c>
      <c r="E828">
        <f>Master!N832</f>
        <v>15.072811558477049</v>
      </c>
    </row>
    <row r="829" spans="1:5" x14ac:dyDescent="0.25">
      <c r="A829" s="1">
        <f>'OHL indexes'!A831</f>
        <v>39273</v>
      </c>
      <c r="B829">
        <f>E828*(2-'OHL indexes'!C831/'OHL indexes'!B830)</f>
        <v>14.794146477899147</v>
      </c>
      <c r="C829">
        <f>E828*(2-'OHL indexes'!E831/'OHL indexes'!B830)</f>
        <v>14.815463349181</v>
      </c>
      <c r="D829">
        <f>E828*(2-'OHL indexes'!D831/'OHL indexes'!B830)</f>
        <v>14.03378087958221</v>
      </c>
      <c r="E829">
        <f>Master!N833</f>
        <v>14.037179868463138</v>
      </c>
    </row>
    <row r="830" spans="1:5" x14ac:dyDescent="0.25">
      <c r="A830" s="1">
        <f>'OHL indexes'!A832</f>
        <v>39274</v>
      </c>
      <c r="B830">
        <f>E829*(2-'OHL indexes'!C832/'OHL indexes'!B831)</f>
        <v>13.952273648992675</v>
      </c>
      <c r="C830">
        <f>E829*(2-'OHL indexes'!E832/'OHL indexes'!B831)</f>
        <v>14.361323303223223</v>
      </c>
      <c r="D830">
        <f>E829*(2-'OHL indexes'!D832/'OHL indexes'!B831)</f>
        <v>13.947853668205489</v>
      </c>
      <c r="E830">
        <f>Master!N834</f>
        <v>14.176975726925647</v>
      </c>
    </row>
    <row r="831" spans="1:5" x14ac:dyDescent="0.25">
      <c r="A831" s="1">
        <f>'OHL indexes'!A833</f>
        <v>39275</v>
      </c>
      <c r="B831">
        <f>E830*(2-'OHL indexes'!C833/'OHL indexes'!B832)</f>
        <v>14.335542596213335</v>
      </c>
      <c r="C831">
        <f>E830*(2-'OHL indexes'!E833/'OHL indexes'!B832)</f>
        <v>14.69592638018373</v>
      </c>
      <c r="D831">
        <f>E830*(2-'OHL indexes'!D833/'OHL indexes'!B832)</f>
        <v>14.247701304992722</v>
      </c>
      <c r="E831">
        <f>Master!N835</f>
        <v>14.472550880233349</v>
      </c>
    </row>
    <row r="832" spans="1:5" x14ac:dyDescent="0.25">
      <c r="A832" s="1">
        <f>'OHL indexes'!A834</f>
        <v>39276</v>
      </c>
      <c r="B832">
        <f>E831*(2-'OHL indexes'!C834/'OHL indexes'!B833)</f>
        <v>14.468338580328066</v>
      </c>
      <c r="C832">
        <f>E831*(2-'OHL indexes'!E834/'OHL indexes'!B833)</f>
        <v>14.672927264180828</v>
      </c>
      <c r="D832">
        <f>E831*(2-'OHL indexes'!D834/'OHL indexes'!B833)</f>
        <v>14.3325691491762</v>
      </c>
      <c r="E832">
        <f>Master!N836</f>
        <v>14.416839699830742</v>
      </c>
    </row>
    <row r="833" spans="1:5" x14ac:dyDescent="0.25">
      <c r="A833" s="1">
        <f>'OHL indexes'!A835</f>
        <v>39279</v>
      </c>
      <c r="B833">
        <f>E832*(2-'OHL indexes'!C835/'OHL indexes'!B834)</f>
        <v>14.445082293846681</v>
      </c>
      <c r="C833">
        <f>E832*(2-'OHL indexes'!E835/'OHL indexes'!B834)</f>
        <v>14.536747811755282</v>
      </c>
      <c r="D833">
        <f>E832*(2-'OHL indexes'!D835/'OHL indexes'!B834)</f>
        <v>14.166374081784165</v>
      </c>
      <c r="E833">
        <f>Master!N837</f>
        <v>14.243229248823317</v>
      </c>
    </row>
    <row r="834" spans="1:5" x14ac:dyDescent="0.25">
      <c r="A834" s="1">
        <f>'OHL indexes'!A836</f>
        <v>39280</v>
      </c>
      <c r="B834">
        <f>E833*(2-'OHL indexes'!C836/'OHL indexes'!B835)</f>
        <v>14.361672183956049</v>
      </c>
      <c r="C834">
        <f>E833*(2-'OHL indexes'!E836/'OHL indexes'!B835)</f>
        <v>14.453093455614392</v>
      </c>
      <c r="D834">
        <f>E833*(2-'OHL indexes'!D836/'OHL indexes'!B835)</f>
        <v>14.072996025626871</v>
      </c>
      <c r="E834">
        <f>Master!N838</f>
        <v>14.135634667979764</v>
      </c>
    </row>
    <row r="835" spans="1:5" x14ac:dyDescent="0.25">
      <c r="A835" s="1">
        <f>'OHL indexes'!A837</f>
        <v>39281</v>
      </c>
      <c r="B835">
        <f>E834*(2-'OHL indexes'!C837/'OHL indexes'!B836)</f>
        <v>14.110452966315764</v>
      </c>
      <c r="C835">
        <f>E834*(2-'OHL indexes'!E837/'OHL indexes'!B836)</f>
        <v>14.127240767425098</v>
      </c>
      <c r="D835">
        <f>E834*(2-'OHL indexes'!D837/'OHL indexes'!B836)</f>
        <v>13.573231668572484</v>
      </c>
      <c r="E835">
        <f>Master!N839</f>
        <v>13.692095581307523</v>
      </c>
    </row>
    <row r="836" spans="1:5" x14ac:dyDescent="0.25">
      <c r="A836" s="1">
        <f>'OHL indexes'!A838</f>
        <v>39282</v>
      </c>
      <c r="B836">
        <f>E835*(2-'OHL indexes'!C838/'OHL indexes'!B837)</f>
        <v>13.863917920729143</v>
      </c>
      <c r="C836">
        <f>E835*(2-'OHL indexes'!E838/'OHL indexes'!B837)</f>
        <v>14.03857636217643</v>
      </c>
      <c r="D836">
        <f>E835*(2-'OHL indexes'!D838/'OHL indexes'!B837)</f>
        <v>13.835896356699513</v>
      </c>
      <c r="E836">
        <f>Master!N840</f>
        <v>13.839110024108187</v>
      </c>
    </row>
    <row r="837" spans="1:5" x14ac:dyDescent="0.25">
      <c r="A837" s="1">
        <f>'OHL indexes'!A839</f>
        <v>39283</v>
      </c>
      <c r="B837">
        <f>E836*(2-'OHL indexes'!C839/'OHL indexes'!B838)</f>
        <v>13.835245520993997</v>
      </c>
      <c r="C837">
        <f>E836*(2-'OHL indexes'!E839/'OHL indexes'!B838)</f>
        <v>13.835245520993997</v>
      </c>
      <c r="D837">
        <f>E836*(2-'OHL indexes'!D839/'OHL indexes'!B838)</f>
        <v>13.316915545413041</v>
      </c>
      <c r="E837">
        <f>Master!N841</f>
        <v>13.414818074357477</v>
      </c>
    </row>
    <row r="838" spans="1:5" x14ac:dyDescent="0.25">
      <c r="A838" s="1">
        <f>'OHL indexes'!A840</f>
        <v>39286</v>
      </c>
      <c r="B838">
        <f>E837*(2-'OHL indexes'!C840/'OHL indexes'!B839)</f>
        <v>13.609175137999317</v>
      </c>
      <c r="C838">
        <f>E837*(2-'OHL indexes'!E840/'OHL indexes'!B839)</f>
        <v>13.92977042484131</v>
      </c>
      <c r="D838">
        <f>E837*(2-'OHL indexes'!D840/'OHL indexes'!B839)</f>
        <v>13.42329513235663</v>
      </c>
      <c r="E838">
        <f>Master!N842</f>
        <v>13.543840550213039</v>
      </c>
    </row>
    <row r="839" spans="1:5" x14ac:dyDescent="0.25">
      <c r="A839" s="1">
        <f>'OHL indexes'!A841</f>
        <v>39287</v>
      </c>
      <c r="B839">
        <f>E838*(2-'OHL indexes'!C841/'OHL indexes'!B840)</f>
        <v>13.375417450699794</v>
      </c>
      <c r="C839">
        <f>E838*(2-'OHL indexes'!E841/'OHL indexes'!B840)</f>
        <v>13.492019088257813</v>
      </c>
      <c r="D839">
        <f>E838*(2-'OHL indexes'!D841/'OHL indexes'!B840)</f>
        <v>12.985514988769022</v>
      </c>
      <c r="E839">
        <f>Master!N843</f>
        <v>13.074113269557587</v>
      </c>
    </row>
    <row r="840" spans="1:5" x14ac:dyDescent="0.25">
      <c r="A840" s="1">
        <f>'OHL indexes'!A842</f>
        <v>39288</v>
      </c>
      <c r="B840">
        <f>E839*(2-'OHL indexes'!C842/'OHL indexes'!B841)</f>
        <v>13.284196207243804</v>
      </c>
      <c r="C840">
        <f>E839*(2-'OHL indexes'!E842/'OHL indexes'!B841)</f>
        <v>13.458307185687735</v>
      </c>
      <c r="D840">
        <f>E839*(2-'OHL indexes'!D842/'OHL indexes'!B841)</f>
        <v>12.826616795987688</v>
      </c>
      <c r="E840">
        <f>Master!N844</f>
        <v>13.132977836737451</v>
      </c>
    </row>
    <row r="841" spans="1:5" x14ac:dyDescent="0.25">
      <c r="A841" s="1">
        <f>'OHL indexes'!A843</f>
        <v>39289</v>
      </c>
      <c r="B841">
        <f>E840*(2-'OHL indexes'!C843/'OHL indexes'!B842)</f>
        <v>12.75008622620744</v>
      </c>
      <c r="C841">
        <f>E840*(2-'OHL indexes'!E843/'OHL indexes'!B842)</f>
        <v>12.75008622620744</v>
      </c>
      <c r="D841">
        <f>E840*(2-'OHL indexes'!D843/'OHL indexes'!B842)</f>
        <v>11.85396303827768</v>
      </c>
      <c r="E841">
        <f>Master!N845</f>
        <v>12.204687636594491</v>
      </c>
    </row>
    <row r="842" spans="1:5" x14ac:dyDescent="0.25">
      <c r="A842" s="1">
        <f>'OHL indexes'!A844</f>
        <v>39290</v>
      </c>
      <c r="B842">
        <f>E841*(2-'OHL indexes'!C844/'OHL indexes'!B843)</f>
        <v>12.336192255325738</v>
      </c>
      <c r="C842">
        <f>E841*(2-'OHL indexes'!E844/'OHL indexes'!B843)</f>
        <v>12.62262806317759</v>
      </c>
      <c r="D842">
        <f>E841*(2-'OHL indexes'!D844/'OHL indexes'!B843)</f>
        <v>11.764324541760837</v>
      </c>
      <c r="E842">
        <f>Master!N846</f>
        <v>11.833775573230103</v>
      </c>
    </row>
    <row r="843" spans="1:5" x14ac:dyDescent="0.25">
      <c r="A843" s="1">
        <f>'OHL indexes'!A845</f>
        <v>39293</v>
      </c>
      <c r="B843">
        <f>E842*(2-'OHL indexes'!C845/'OHL indexes'!B844)</f>
        <v>12.017377067361741</v>
      </c>
      <c r="C843">
        <f>E842*(2-'OHL indexes'!E845/'OHL indexes'!B844)</f>
        <v>12.293727892958659</v>
      </c>
      <c r="D843">
        <f>E842*(2-'OHL indexes'!D845/'OHL indexes'!B844)</f>
        <v>11.820254644620935</v>
      </c>
      <c r="E843">
        <f>Master!N847</f>
        <v>12.159777022069081</v>
      </c>
    </row>
    <row r="844" spans="1:5" x14ac:dyDescent="0.25">
      <c r="A844" s="1">
        <f>'OHL indexes'!A846</f>
        <v>39294</v>
      </c>
      <c r="B844">
        <f>E843*(2-'OHL indexes'!C846/'OHL indexes'!B845)</f>
        <v>12.242231205372248</v>
      </c>
      <c r="C844">
        <f>E843*(2-'OHL indexes'!E846/'OHL indexes'!B845)</f>
        <v>12.453753745591117</v>
      </c>
      <c r="D844">
        <f>E843*(2-'OHL indexes'!D846/'OHL indexes'!B845)</f>
        <v>9.8661141710514784</v>
      </c>
      <c r="E844">
        <f>Master!N848</f>
        <v>11.407532460414728</v>
      </c>
    </row>
    <row r="845" spans="1:5" x14ac:dyDescent="0.25">
      <c r="A845" s="1">
        <f>'OHL indexes'!A847</f>
        <v>39295</v>
      </c>
      <c r="B845">
        <f>E844*(2-'OHL indexes'!C847/'OHL indexes'!B846)</f>
        <v>11.423023317052014</v>
      </c>
      <c r="C845">
        <f>E844*(2-'OHL indexes'!E847/'OHL indexes'!B846)</f>
        <v>11.48941023524498</v>
      </c>
      <c r="D845">
        <f>E844*(2-'OHL indexes'!D847/'OHL indexes'!B846)</f>
        <v>10.336485190613073</v>
      </c>
      <c r="E845">
        <f>Master!N849</f>
        <v>10.833237965477524</v>
      </c>
    </row>
    <row r="846" spans="1:5" x14ac:dyDescent="0.25">
      <c r="A846" s="1">
        <f>'OHL indexes'!A848</f>
        <v>39296</v>
      </c>
      <c r="B846">
        <f>E845*(2-'OHL indexes'!C848/'OHL indexes'!B847)</f>
        <v>11.042435902529608</v>
      </c>
      <c r="C846">
        <f>E845*(2-'OHL indexes'!E848/'OHL indexes'!B847)</f>
        <v>11.431202355648734</v>
      </c>
      <c r="D846">
        <f>E845*(2-'OHL indexes'!D848/'OHL indexes'!B847)</f>
        <v>11.000396125705745</v>
      </c>
      <c r="E846">
        <f>Master!N850</f>
        <v>11.28797110419673</v>
      </c>
    </row>
    <row r="847" spans="1:5" x14ac:dyDescent="0.25">
      <c r="A847" s="1">
        <f>'OHL indexes'!A849</f>
        <v>39297</v>
      </c>
      <c r="B847">
        <f>E846*(2-'OHL indexes'!C849/'OHL indexes'!B848)</f>
        <v>11.259659738401931</v>
      </c>
      <c r="C847">
        <f>E846*(2-'OHL indexes'!E849/'OHL indexes'!B848)</f>
        <v>11.310619819574045</v>
      </c>
      <c r="D847">
        <f>E846*(2-'OHL indexes'!D849/'OHL indexes'!B848)</f>
        <v>10.056014537187565</v>
      </c>
      <c r="E847">
        <f>Master!N851</f>
        <v>10.350806453633322</v>
      </c>
    </row>
    <row r="848" spans="1:5" x14ac:dyDescent="0.25">
      <c r="A848" s="1">
        <f>'OHL indexes'!A850</f>
        <v>39300</v>
      </c>
      <c r="B848">
        <f>E847*(2-'OHL indexes'!C850/'OHL indexes'!B849)</f>
        <v>10.500047577644175</v>
      </c>
      <c r="C848">
        <f>E847*(2-'OHL indexes'!E850/'OHL indexes'!B849)</f>
        <v>10.609995644578483</v>
      </c>
      <c r="D848">
        <f>E847*(2-'OHL indexes'!D850/'OHL indexes'!B849)</f>
        <v>10.05177013007498</v>
      </c>
      <c r="E848">
        <f>Master!N852</f>
        <v>10.579158447281406</v>
      </c>
    </row>
    <row r="849" spans="1:5" x14ac:dyDescent="0.25">
      <c r="A849" s="1">
        <f>'OHL indexes'!A851</f>
        <v>39301</v>
      </c>
      <c r="B849">
        <f>E848*(2-'OHL indexes'!C851/'OHL indexes'!B850)</f>
        <v>10.515526151831093</v>
      </c>
      <c r="C849">
        <f>E848*(2-'OHL indexes'!E851/'OHL indexes'!B850)</f>
        <v>11.343518091662945</v>
      </c>
      <c r="D849">
        <f>E848*(2-'OHL indexes'!D851/'OHL indexes'!B850)</f>
        <v>10.422005454699454</v>
      </c>
      <c r="E849">
        <f>Master!N853</f>
        <v>11.294663585665493</v>
      </c>
    </row>
    <row r="850" spans="1:5" x14ac:dyDescent="0.25">
      <c r="A850" s="1">
        <f>'OHL indexes'!A852</f>
        <v>39302</v>
      </c>
      <c r="B850">
        <f>E849*(2-'OHL indexes'!C852/'OHL indexes'!B851)</f>
        <v>11.440501719567012</v>
      </c>
      <c r="C850">
        <f>E849*(2-'OHL indexes'!E852/'OHL indexes'!B851)</f>
        <v>12.074673193092259</v>
      </c>
      <c r="D850">
        <f>E849*(2-'OHL indexes'!D852/'OHL indexes'!B851)</f>
        <v>11.096899264258294</v>
      </c>
      <c r="E850">
        <f>Master!N854</f>
        <v>11.423924510680818</v>
      </c>
    </row>
    <row r="851" spans="1:5" x14ac:dyDescent="0.25">
      <c r="A851" s="1">
        <f>'OHL indexes'!A853</f>
        <v>39303</v>
      </c>
      <c r="B851">
        <f>E850*(2-'OHL indexes'!C853/'OHL indexes'!B852)</f>
        <v>10.679867872873688</v>
      </c>
      <c r="C851">
        <f>E850*(2-'OHL indexes'!E853/'OHL indexes'!B852)</f>
        <v>10.842602251963081</v>
      </c>
      <c r="D851">
        <f>E850*(2-'OHL indexes'!D853/'OHL indexes'!B852)</f>
        <v>9.6483165659243291</v>
      </c>
      <c r="E851">
        <f>Master!N855</f>
        <v>9.8178727557098107</v>
      </c>
    </row>
    <row r="852" spans="1:5" x14ac:dyDescent="0.25">
      <c r="A852" s="1">
        <f>'OHL indexes'!A854</f>
        <v>39304</v>
      </c>
      <c r="B852">
        <f>E851*(2-'OHL indexes'!C854/'OHL indexes'!B853)</f>
        <v>9.451553179951981</v>
      </c>
      <c r="C852">
        <f>E851*(2-'OHL indexes'!E854/'OHL indexes'!B853)</f>
        <v>9.8541638544113326</v>
      </c>
      <c r="D852">
        <f>E851*(2-'OHL indexes'!D854/'OHL indexes'!B853)</f>
        <v>8.7006838895936713</v>
      </c>
      <c r="E852">
        <f>Master!N856</f>
        <v>9.0874722416885927</v>
      </c>
    </row>
    <row r="853" spans="1:5" x14ac:dyDescent="0.25">
      <c r="A853" s="1">
        <f>'OHL indexes'!A855</f>
        <v>39307</v>
      </c>
      <c r="B853">
        <f>E852*(2-'OHL indexes'!C855/'OHL indexes'!B854)</f>
        <v>9.3366541667525329</v>
      </c>
      <c r="C853">
        <f>E852*(2-'OHL indexes'!E855/'OHL indexes'!B854)</f>
        <v>9.8240953762935277</v>
      </c>
      <c r="D853">
        <f>E852*(2-'OHL indexes'!D855/'OHL indexes'!B854)</f>
        <v>9.2446873069897268</v>
      </c>
      <c r="E853">
        <f>Master!N857</f>
        <v>9.3160222776246826</v>
      </c>
    </row>
    <row r="854" spans="1:5" x14ac:dyDescent="0.25">
      <c r="A854" s="1">
        <f>'OHL indexes'!A856</f>
        <v>39308</v>
      </c>
      <c r="B854">
        <f>E853*(2-'OHL indexes'!C856/'OHL indexes'!B855)</f>
        <v>9.4343831083448535</v>
      </c>
      <c r="C854">
        <f>E853*(2-'OHL indexes'!E856/'OHL indexes'!B855)</f>
        <v>9.5093910840819866</v>
      </c>
      <c r="D854">
        <f>E853*(2-'OHL indexes'!D856/'OHL indexes'!B855)</f>
        <v>8.8146668426316293</v>
      </c>
      <c r="E854">
        <f>Master!N858</f>
        <v>8.912330386678553</v>
      </c>
    </row>
    <row r="855" spans="1:5" x14ac:dyDescent="0.25">
      <c r="A855" s="1">
        <f>'OHL indexes'!A857</f>
        <v>39309</v>
      </c>
      <c r="B855">
        <f>E854*(2-'OHL indexes'!C857/'OHL indexes'!B856)</f>
        <v>8.9022791845325671</v>
      </c>
      <c r="C855">
        <f>E854*(2-'OHL indexes'!E857/'OHL indexes'!B856)</f>
        <v>9.3179587707806029</v>
      </c>
      <c r="D855">
        <f>E854*(2-'OHL indexes'!D857/'OHL indexes'!B856)</f>
        <v>8.3674243718683918</v>
      </c>
      <c r="E855">
        <f>Master!N859</f>
        <v>8.5261562975708287</v>
      </c>
    </row>
    <row r="856" spans="1:5" x14ac:dyDescent="0.25">
      <c r="A856" s="1">
        <f>'OHL indexes'!A858</f>
        <v>39310</v>
      </c>
      <c r="B856">
        <f>E855*(2-'OHL indexes'!C858/'OHL indexes'!B857)</f>
        <v>8.3491509895216396</v>
      </c>
      <c r="C856">
        <f>E855*(2-'OHL indexes'!E858/'OHL indexes'!B857)</f>
        <v>8.3586832152882931</v>
      </c>
      <c r="D856">
        <f>E855*(2-'OHL indexes'!D858/'OHL indexes'!B857)</f>
        <v>6.8926004823597253</v>
      </c>
      <c r="E856">
        <f>Master!N860</f>
        <v>7.8560639376067698</v>
      </c>
    </row>
    <row r="857" spans="1:5" x14ac:dyDescent="0.25">
      <c r="A857" s="1">
        <f>'OHL indexes'!A859</f>
        <v>39311</v>
      </c>
      <c r="B857">
        <f>E856*(2-'OHL indexes'!C859/'OHL indexes'!B858)</f>
        <v>8.0970876490810468</v>
      </c>
      <c r="C857">
        <f>E856*(2-'OHL indexes'!E859/'OHL indexes'!B858)</f>
        <v>8.5045897740809355</v>
      </c>
      <c r="D857">
        <f>E856*(2-'OHL indexes'!D859/'OHL indexes'!B858)</f>
        <v>7.8074273672553813</v>
      </c>
      <c r="E857">
        <f>Master!N861</f>
        <v>8.0702194702473911</v>
      </c>
    </row>
    <row r="858" spans="1:5" x14ac:dyDescent="0.25">
      <c r="A858" s="1">
        <f>'OHL indexes'!A860</f>
        <v>39314</v>
      </c>
      <c r="B858">
        <f>E857*(2-'OHL indexes'!C860/'OHL indexes'!B859)</f>
        <v>8.2105241578508146</v>
      </c>
      <c r="C858">
        <f>E857*(2-'OHL indexes'!E860/'OHL indexes'!B859)</f>
        <v>8.8426778340436805</v>
      </c>
      <c r="D858">
        <f>E857*(2-'OHL indexes'!D860/'OHL indexes'!B859)</f>
        <v>8.0667208091050817</v>
      </c>
      <c r="E858">
        <f>Master!N862</f>
        <v>8.7231287019622705</v>
      </c>
    </row>
    <row r="859" spans="1:5" x14ac:dyDescent="0.25">
      <c r="A859" s="1">
        <f>'OHL indexes'!A861</f>
        <v>39315</v>
      </c>
      <c r="B859">
        <f>E858*(2-'OHL indexes'!C861/'OHL indexes'!B860)</f>
        <v>8.8212953381343109</v>
      </c>
      <c r="C859">
        <f>E858*(2-'OHL indexes'!E861/'OHL indexes'!B860)</f>
        <v>9.176399607409758</v>
      </c>
      <c r="D859">
        <f>E858*(2-'OHL indexes'!D861/'OHL indexes'!B860)</f>
        <v>8.6353481997822907</v>
      </c>
      <c r="E859">
        <f>Master!N863</f>
        <v>8.9440268914620855</v>
      </c>
    </row>
    <row r="860" spans="1:5" x14ac:dyDescent="0.25">
      <c r="A860" s="1">
        <f>'OHL indexes'!A862</f>
        <v>39316</v>
      </c>
      <c r="B860">
        <f>E859*(2-'OHL indexes'!C862/'OHL indexes'!B861)</f>
        <v>9.1727840868742057</v>
      </c>
      <c r="C860">
        <f>E859*(2-'OHL indexes'!E862/'OHL indexes'!B861)</f>
        <v>9.637798897651404</v>
      </c>
      <c r="D860">
        <f>E859*(2-'OHL indexes'!D862/'OHL indexes'!B861)</f>
        <v>9.0752811222204617</v>
      </c>
      <c r="E860">
        <f>Master!N864</f>
        <v>9.3756879041785943</v>
      </c>
    </row>
    <row r="861" spans="1:5" x14ac:dyDescent="0.25">
      <c r="A861" s="1">
        <f>'OHL indexes'!A863</f>
        <v>39317</v>
      </c>
      <c r="B861">
        <f>E860*(2-'OHL indexes'!C863/'OHL indexes'!B862)</f>
        <v>9.6571788546955712</v>
      </c>
      <c r="C861">
        <f>E860*(2-'OHL indexes'!E863/'OHL indexes'!B862)</f>
        <v>9.7242825388660989</v>
      </c>
      <c r="D861">
        <f>E860*(2-'OHL indexes'!D863/'OHL indexes'!B862)</f>
        <v>9.0983372739156625</v>
      </c>
      <c r="E861">
        <f>Master!N865</f>
        <v>9.2118031034734642</v>
      </c>
    </row>
    <row r="862" spans="1:5" x14ac:dyDescent="0.25">
      <c r="A862" s="1">
        <f>'OHL indexes'!A864</f>
        <v>39318</v>
      </c>
      <c r="B862">
        <f>E861*(2-'OHL indexes'!C864/'OHL indexes'!B863)</f>
        <v>9.2286728154309294</v>
      </c>
      <c r="C862">
        <f>E861*(2-'OHL indexes'!E864/'OHL indexes'!B863)</f>
        <v>9.562696825939307</v>
      </c>
      <c r="D862">
        <f>E861*(2-'OHL indexes'!D864/'OHL indexes'!B863)</f>
        <v>9.120284352409934</v>
      </c>
      <c r="E862">
        <f>Master!N866</f>
        <v>9.5569867243545428</v>
      </c>
    </row>
    <row r="863" spans="1:5" x14ac:dyDescent="0.25">
      <c r="A863" s="1">
        <f>'OHL indexes'!A865</f>
        <v>39321</v>
      </c>
      <c r="B863">
        <f>E862*(2-'OHL indexes'!C865/'OHL indexes'!B864)</f>
        <v>9.4070999009524208</v>
      </c>
      <c r="C863">
        <f>E862*(2-'OHL indexes'!E865/'OHL indexes'!B864)</f>
        <v>9.5852321956626554</v>
      </c>
      <c r="D863">
        <f>E862*(2-'OHL indexes'!D865/'OHL indexes'!B864)</f>
        <v>9.082953099731446</v>
      </c>
      <c r="E863">
        <f>Master!N867</f>
        <v>9.1071195587915614</v>
      </c>
    </row>
    <row r="864" spans="1:5" x14ac:dyDescent="0.25">
      <c r="A864" s="1">
        <f>'OHL indexes'!A866</f>
        <v>39322</v>
      </c>
      <c r="B864">
        <f>E863*(2-'OHL indexes'!C866/'OHL indexes'!B865)</f>
        <v>8.8898079067834939</v>
      </c>
      <c r="C864">
        <f>E863*(2-'OHL indexes'!E866/'OHL indexes'!B865)</f>
        <v>8.9407078137850977</v>
      </c>
      <c r="D864">
        <f>E863*(2-'OHL indexes'!D866/'OHL indexes'!B865)</f>
        <v>8.3417521963234513</v>
      </c>
      <c r="E864">
        <f>Master!N868</f>
        <v>8.3510344371992709</v>
      </c>
    </row>
    <row r="865" spans="1:5" x14ac:dyDescent="0.25">
      <c r="A865" s="1">
        <f>'OHL indexes'!A867</f>
        <v>39323</v>
      </c>
      <c r="B865">
        <f>E864*(2-'OHL indexes'!C867/'OHL indexes'!B866)</f>
        <v>8.5562231640350941</v>
      </c>
      <c r="C865">
        <f>E864*(2-'OHL indexes'!E867/'OHL indexes'!B866)</f>
        <v>8.732502131413888</v>
      </c>
      <c r="D865">
        <f>E864*(2-'OHL indexes'!D867/'OHL indexes'!B866)</f>
        <v>8.3711306886324994</v>
      </c>
      <c r="E865">
        <f>Master!N869</f>
        <v>8.6849966226247695</v>
      </c>
    </row>
    <row r="866" spans="1:5" x14ac:dyDescent="0.25">
      <c r="A866" s="1">
        <f>'OHL indexes'!A868</f>
        <v>39324</v>
      </c>
      <c r="B866">
        <f>E865*(2-'OHL indexes'!C868/'OHL indexes'!B867)</f>
        <v>8.4690196543991405</v>
      </c>
      <c r="C866">
        <f>E865*(2-'OHL indexes'!E868/'OHL indexes'!B867)</f>
        <v>8.8112541378104794</v>
      </c>
      <c r="D866">
        <f>E865*(2-'OHL indexes'!D868/'OHL indexes'!B867)</f>
        <v>8.416794488854686</v>
      </c>
      <c r="E866">
        <f>Master!N870</f>
        <v>8.603333683058441</v>
      </c>
    </row>
    <row r="867" spans="1:5" x14ac:dyDescent="0.25">
      <c r="A867" s="1">
        <f>'OHL indexes'!A869</f>
        <v>39325</v>
      </c>
      <c r="B867">
        <f>E866*(2-'OHL indexes'!C869/'OHL indexes'!B868)</f>
        <v>9.0110454033198941</v>
      </c>
      <c r="C867">
        <f>E866*(2-'OHL indexes'!E869/'OHL indexes'!B868)</f>
        <v>9.0900665211060279</v>
      </c>
      <c r="D867">
        <f>E866*(2-'OHL indexes'!D869/'OHL indexes'!B868)</f>
        <v>8.7457598043828693</v>
      </c>
      <c r="E867">
        <f>Master!N871</f>
        <v>8.8669843823234551</v>
      </c>
    </row>
    <row r="868" spans="1:5" x14ac:dyDescent="0.25">
      <c r="A868" s="1">
        <f>'OHL indexes'!A870</f>
        <v>39329</v>
      </c>
      <c r="B868">
        <f>E867*(2-'OHL indexes'!C870/'OHL indexes'!B869)</f>
        <v>8.8559581395194922</v>
      </c>
      <c r="C868">
        <f>E867*(2-'OHL indexes'!E870/'OHL indexes'!B869)</f>
        <v>9.3547392544542873</v>
      </c>
      <c r="D868">
        <f>E867*(2-'OHL indexes'!D870/'OHL indexes'!B869)</f>
        <v>8.8383163997360423</v>
      </c>
      <c r="E868">
        <f>Master!N872</f>
        <v>9.2063500474432161</v>
      </c>
    </row>
    <row r="869" spans="1:5" x14ac:dyDescent="0.25">
      <c r="A869" s="1">
        <f>'OHL indexes'!A871</f>
        <v>39330</v>
      </c>
      <c r="B869">
        <f>E868*(2-'OHL indexes'!C871/'OHL indexes'!B870)</f>
        <v>8.9156092125772481</v>
      </c>
      <c r="C869">
        <f>E868*(2-'OHL indexes'!E871/'OHL indexes'!B870)</f>
        <v>9.0140402149721517</v>
      </c>
      <c r="D869">
        <f>E868*(2-'OHL indexes'!D871/'OHL indexes'!B870)</f>
        <v>8.5368440650692179</v>
      </c>
      <c r="E869">
        <f>Master!N873</f>
        <v>8.6756846965280605</v>
      </c>
    </row>
    <row r="870" spans="1:5" x14ac:dyDescent="0.25">
      <c r="A870" s="1">
        <f>'OHL indexes'!A872</f>
        <v>39331</v>
      </c>
      <c r="B870">
        <f>E869*(2-'OHL indexes'!C872/'OHL indexes'!B871)</f>
        <v>8.7657250738277721</v>
      </c>
      <c r="C870">
        <f>E869*(2-'OHL indexes'!E872/'OHL indexes'!B871)</f>
        <v>8.8141343670332972</v>
      </c>
      <c r="D870">
        <f>E869*(2-'OHL indexes'!D872/'OHL indexes'!B871)</f>
        <v>8.6065560442180598</v>
      </c>
      <c r="E870">
        <f>Master!N874</f>
        <v>8.7407102856615388</v>
      </c>
    </row>
    <row r="871" spans="1:5" x14ac:dyDescent="0.25">
      <c r="A871" s="1">
        <f>'OHL indexes'!A873</f>
        <v>39332</v>
      </c>
      <c r="B871">
        <f>E870*(2-'OHL indexes'!C873/'OHL indexes'!B872)</f>
        <v>8.285774364002771</v>
      </c>
      <c r="C871">
        <f>E870*(2-'OHL indexes'!E873/'OHL indexes'!B872)</f>
        <v>8.4079317588157423</v>
      </c>
      <c r="D871">
        <f>E870*(2-'OHL indexes'!D873/'OHL indexes'!B872)</f>
        <v>8.0103305927287654</v>
      </c>
      <c r="E871">
        <f>Master!N875</f>
        <v>8.1875593517994876</v>
      </c>
    </row>
    <row r="872" spans="1:5" x14ac:dyDescent="0.25">
      <c r="A872" s="1">
        <f>'OHL indexes'!A874</f>
        <v>39335</v>
      </c>
      <c r="B872">
        <f>E871*(2-'OHL indexes'!C874/'OHL indexes'!B873)</f>
        <v>8.2375544945859041</v>
      </c>
      <c r="C872">
        <f>E871*(2-'OHL indexes'!E874/'OHL indexes'!B873)</f>
        <v>8.3628045619720304</v>
      </c>
      <c r="D872">
        <f>E871*(2-'OHL indexes'!D874/'OHL indexes'!B873)</f>
        <v>7.7785388661956842</v>
      </c>
      <c r="E872">
        <f>Master!N876</f>
        <v>7.9618985839438787</v>
      </c>
    </row>
    <row r="873" spans="1:5" x14ac:dyDescent="0.25">
      <c r="A873" s="1">
        <f>'OHL indexes'!A875</f>
        <v>39336</v>
      </c>
      <c r="B873">
        <f>E872*(2-'OHL indexes'!C875/'OHL indexes'!B874)</f>
        <v>8.0451537994297144</v>
      </c>
      <c r="C873">
        <f>E872*(2-'OHL indexes'!E875/'OHL indexes'!B874)</f>
        <v>8.4031693080693231</v>
      </c>
      <c r="D873">
        <f>E872*(2-'OHL indexes'!D875/'OHL indexes'!B874)</f>
        <v>8.0401888118165665</v>
      </c>
      <c r="E873">
        <f>Master!N877</f>
        <v>8.3582291481739244</v>
      </c>
    </row>
    <row r="874" spans="1:5" x14ac:dyDescent="0.25">
      <c r="A874" s="1">
        <f>'OHL indexes'!A876</f>
        <v>39337</v>
      </c>
      <c r="B874">
        <f>E873*(2-'OHL indexes'!C876/'OHL indexes'!B875)</f>
        <v>8.2806499188874856</v>
      </c>
      <c r="C874">
        <f>E873*(2-'OHL indexes'!E876/'OHL indexes'!B875)</f>
        <v>8.4092155548337413</v>
      </c>
      <c r="D874">
        <f>E873*(2-'OHL indexes'!D876/'OHL indexes'!B875)</f>
        <v>8.2043538577301369</v>
      </c>
      <c r="E874">
        <f>Master!N878</f>
        <v>8.2984630631905834</v>
      </c>
    </row>
    <row r="875" spans="1:5" x14ac:dyDescent="0.25">
      <c r="A875" s="1">
        <f>'OHL indexes'!A877</f>
        <v>39338</v>
      </c>
      <c r="B875">
        <f>E874*(2-'OHL indexes'!C877/'OHL indexes'!B876)</f>
        <v>8.4287498740205784</v>
      </c>
      <c r="C875">
        <f>E874*(2-'OHL indexes'!E877/'OHL indexes'!B876)</f>
        <v>8.4695203154147922</v>
      </c>
      <c r="D875">
        <f>E874*(2-'OHL indexes'!D877/'OHL indexes'!B876)</f>
        <v>8.2698329137296547</v>
      </c>
      <c r="E875">
        <f>Master!N879</f>
        <v>8.3381797272863487</v>
      </c>
    </row>
    <row r="876" spans="1:5" x14ac:dyDescent="0.25">
      <c r="A876" s="1">
        <f>'OHL indexes'!A878</f>
        <v>39339</v>
      </c>
      <c r="B876">
        <f>E875*(2-'OHL indexes'!C878/'OHL indexes'!B877)</f>
        <v>8.1779113499092979</v>
      </c>
      <c r="C876">
        <f>E875*(2-'OHL indexes'!E878/'OHL indexes'!B877)</f>
        <v>8.3447806525108401</v>
      </c>
      <c r="D876">
        <f>E875*(2-'OHL indexes'!D878/'OHL indexes'!B877)</f>
        <v>8.083473491349439</v>
      </c>
      <c r="E876">
        <f>Master!N880</f>
        <v>8.3356380972882071</v>
      </c>
    </row>
    <row r="877" spans="1:5" x14ac:dyDescent="0.25">
      <c r="A877" s="1">
        <f>'OHL indexes'!A879</f>
        <v>39342</v>
      </c>
      <c r="B877">
        <f>E876*(2-'OHL indexes'!C879/'OHL indexes'!B878)</f>
        <v>8.164650057525531</v>
      </c>
      <c r="C877">
        <f>E876*(2-'OHL indexes'!E879/'OHL indexes'!B878)</f>
        <v>8.2083610271827894</v>
      </c>
      <c r="D877">
        <f>E876*(2-'OHL indexes'!D879/'OHL indexes'!B878)</f>
        <v>8.0436170947212347</v>
      </c>
      <c r="E877">
        <f>Master!N881</f>
        <v>8.1415422351278721</v>
      </c>
    </row>
    <row r="878" spans="1:5" x14ac:dyDescent="0.25">
      <c r="A878" s="1">
        <f>'OHL indexes'!A880</f>
        <v>39343</v>
      </c>
      <c r="B878">
        <f>E877*(2-'OHL indexes'!C880/'OHL indexes'!B879)</f>
        <v>8.2096968834436517</v>
      </c>
      <c r="C878">
        <f>E877*(2-'OHL indexes'!E880/'OHL indexes'!B879)</f>
        <v>9.6555325114755082</v>
      </c>
      <c r="D878">
        <f>E877*(2-'OHL indexes'!D880/'OHL indexes'!B879)</f>
        <v>8.1787810892120607</v>
      </c>
      <c r="E878">
        <f>Master!N882</f>
        <v>9.1661459128477052</v>
      </c>
    </row>
    <row r="879" spans="1:5" x14ac:dyDescent="0.25">
      <c r="A879" s="1">
        <f>'OHL indexes'!A881</f>
        <v>39344</v>
      </c>
      <c r="B879">
        <f>E878*(2-'OHL indexes'!C881/'OHL indexes'!B880)</f>
        <v>9.3375563558280437</v>
      </c>
      <c r="C879">
        <f>E878*(2-'OHL indexes'!E881/'OHL indexes'!B880)</f>
        <v>9.6846614127433934</v>
      </c>
      <c r="D879">
        <f>E878*(2-'OHL indexes'!D881/'OHL indexes'!B880)</f>
        <v>9.1961432854291836</v>
      </c>
      <c r="E879">
        <f>Master!N883</f>
        <v>9.5182598349300065</v>
      </c>
    </row>
    <row r="880" spans="1:5" x14ac:dyDescent="0.25">
      <c r="A880" s="1">
        <f>'OHL indexes'!A882</f>
        <v>39345</v>
      </c>
      <c r="B880">
        <f>E879*(2-'OHL indexes'!C882/'OHL indexes'!B881)</f>
        <v>9.4974198672717876</v>
      </c>
      <c r="C880">
        <f>E879*(2-'OHL indexes'!E882/'OHL indexes'!B881)</f>
        <v>9.7544451542367501</v>
      </c>
      <c r="D880">
        <f>E879*(2-'OHL indexes'!D882/'OHL indexes'!B881)</f>
        <v>9.2190926465459047</v>
      </c>
      <c r="E880">
        <f>Master!N884</f>
        <v>9.3969453199173074</v>
      </c>
    </row>
    <row r="881" spans="1:5" x14ac:dyDescent="0.25">
      <c r="A881" s="1">
        <f>'OHL indexes'!A883</f>
        <v>39346</v>
      </c>
      <c r="B881">
        <f>E880*(2-'OHL indexes'!C883/'OHL indexes'!B882)</f>
        <v>9.5644501179106953</v>
      </c>
      <c r="C881">
        <f>E880*(2-'OHL indexes'!E883/'OHL indexes'!B882)</f>
        <v>9.8166745022161646</v>
      </c>
      <c r="D881">
        <f>E880*(2-'OHL indexes'!D883/'OHL indexes'!B882)</f>
        <v>9.5400689675423234</v>
      </c>
      <c r="E881">
        <f>Master!N885</f>
        <v>9.8184853778267431</v>
      </c>
    </row>
    <row r="882" spans="1:5" x14ac:dyDescent="0.25">
      <c r="A882" s="1">
        <f>'OHL indexes'!A884</f>
        <v>39349</v>
      </c>
      <c r="B882">
        <f>E881*(2-'OHL indexes'!C884/'OHL indexes'!B883)</f>
        <v>9.8868667584391421</v>
      </c>
      <c r="C882">
        <f>E881*(2-'OHL indexes'!E884/'OHL indexes'!B883)</f>
        <v>10.135209953736471</v>
      </c>
      <c r="D882">
        <f>E881*(2-'OHL indexes'!D884/'OHL indexes'!B883)</f>
        <v>9.8157706360754453</v>
      </c>
      <c r="E882">
        <f>Master!N886</f>
        <v>9.8930752404163318</v>
      </c>
    </row>
    <row r="883" spans="1:5" x14ac:dyDescent="0.25">
      <c r="A883" s="1">
        <f>'OHL indexes'!A885</f>
        <v>39350</v>
      </c>
      <c r="B883">
        <f>E882*(2-'OHL indexes'!C885/'OHL indexes'!B884)</f>
        <v>9.64562271788731</v>
      </c>
      <c r="C883">
        <f>E882*(2-'OHL indexes'!E885/'OHL indexes'!B884)</f>
        <v>9.9010895619835804</v>
      </c>
      <c r="D883">
        <f>E882*(2-'OHL indexes'!D885/'OHL indexes'!B884)</f>
        <v>9.6285914888538144</v>
      </c>
      <c r="E883">
        <f>Master!N887</f>
        <v>9.8055962753245876</v>
      </c>
    </row>
    <row r="884" spans="1:5" x14ac:dyDescent="0.25">
      <c r="A884" s="1">
        <f>'OHL indexes'!A886</f>
        <v>39351</v>
      </c>
      <c r="B884">
        <f>E883*(2-'OHL indexes'!C886/'OHL indexes'!B885)</f>
        <v>9.9543711025569781</v>
      </c>
      <c r="C884">
        <f>E883*(2-'OHL indexes'!E886/'OHL indexes'!B885)</f>
        <v>10.323234065104202</v>
      </c>
      <c r="D884">
        <f>E883*(2-'OHL indexes'!D886/'OHL indexes'!B885)</f>
        <v>9.9543711025569781</v>
      </c>
      <c r="E884">
        <f>Master!N888</f>
        <v>10.187463864891741</v>
      </c>
    </row>
    <row r="885" spans="1:5" x14ac:dyDescent="0.25">
      <c r="A885" s="1">
        <f>'OHL indexes'!A887</f>
        <v>39352</v>
      </c>
      <c r="B885">
        <f>E884*(2-'OHL indexes'!C887/'OHL indexes'!B886)</f>
        <v>10.378587813514217</v>
      </c>
      <c r="C885">
        <f>E884*(2-'OHL indexes'!E887/'OHL indexes'!B886)</f>
        <v>10.382304962015057</v>
      </c>
      <c r="D885">
        <f>E884*(2-'OHL indexes'!D887/'OHL indexes'!B886)</f>
        <v>10.195957549216159</v>
      </c>
      <c r="E885">
        <f>Master!N889</f>
        <v>10.330464174025852</v>
      </c>
    </row>
    <row r="886" spans="1:5" x14ac:dyDescent="0.25">
      <c r="A886" s="1">
        <f>'OHL indexes'!A888</f>
        <v>39353</v>
      </c>
      <c r="B886">
        <f>E885*(2-'OHL indexes'!C888/'OHL indexes'!B887)</f>
        <v>10.300215866533614</v>
      </c>
      <c r="C886">
        <f>E885*(2-'OHL indexes'!E888/'OHL indexes'!B887)</f>
        <v>10.420663549773527</v>
      </c>
      <c r="D886">
        <f>E885*(2-'OHL indexes'!D888/'OHL indexes'!B887)</f>
        <v>10.022530844042981</v>
      </c>
      <c r="E886">
        <f>Master!N890</f>
        <v>10.184019377008797</v>
      </c>
    </row>
    <row r="887" spans="1:5" x14ac:dyDescent="0.25">
      <c r="A887" s="1">
        <f>'OHL indexes'!A889</f>
        <v>39356</v>
      </c>
      <c r="B887">
        <f>E886*(2-'OHL indexes'!C889/'OHL indexes'!B888)</f>
        <v>10.169219256661957</v>
      </c>
      <c r="C887">
        <f>E886*(2-'OHL indexes'!E889/'OHL indexes'!B888)</f>
        <v>10.636453905941348</v>
      </c>
      <c r="D887">
        <f>E886*(2-'OHL indexes'!D889/'OHL indexes'!B888)</f>
        <v>10.156534886548382</v>
      </c>
      <c r="E887">
        <f>Master!N891</f>
        <v>10.436729792091262</v>
      </c>
    </row>
    <row r="888" spans="1:5" x14ac:dyDescent="0.25">
      <c r="A888" s="1">
        <f>'OHL indexes'!A890</f>
        <v>39357</v>
      </c>
      <c r="B888">
        <f>E887*(2-'OHL indexes'!C890/'OHL indexes'!B889)</f>
        <v>10.476062688024999</v>
      </c>
      <c r="C888">
        <f>E887*(2-'OHL indexes'!E890/'OHL indexes'!B889)</f>
        <v>10.532291809928648</v>
      </c>
      <c r="D888">
        <f>E887*(2-'OHL indexes'!D890/'OHL indexes'!B889)</f>
        <v>10.056698607743122</v>
      </c>
      <c r="E888">
        <f>Master!N892</f>
        <v>10.200896209162908</v>
      </c>
    </row>
    <row r="889" spans="1:5" x14ac:dyDescent="0.25">
      <c r="A889" s="1">
        <f>'OHL indexes'!A891</f>
        <v>39358</v>
      </c>
      <c r="B889">
        <f>E888*(2-'OHL indexes'!C891/'OHL indexes'!B890)</f>
        <v>10.097856767916861</v>
      </c>
      <c r="C889">
        <f>E888*(2-'OHL indexes'!E891/'OHL indexes'!B890)</f>
        <v>10.145413954596314</v>
      </c>
      <c r="D889">
        <f>E888*(2-'OHL indexes'!D891/'OHL indexes'!B890)</f>
        <v>9.9604714112018495</v>
      </c>
      <c r="E889">
        <f>Master!N893</f>
        <v>10.074786057167938</v>
      </c>
    </row>
    <row r="890" spans="1:5" x14ac:dyDescent="0.25">
      <c r="A890" s="1">
        <f>'OHL indexes'!A892</f>
        <v>39359</v>
      </c>
      <c r="B890">
        <f>E889*(2-'OHL indexes'!C892/'OHL indexes'!B891)</f>
        <v>10.149102083929785</v>
      </c>
      <c r="C890">
        <f>E889*(2-'OHL indexes'!E892/'OHL indexes'!B891)</f>
        <v>10.234988557621966</v>
      </c>
      <c r="D890">
        <f>E889*(2-'OHL indexes'!D892/'OHL indexes'!B891)</f>
        <v>9.9814421915479485</v>
      </c>
      <c r="E890">
        <f>Master!N894</f>
        <v>9.9932005009325913</v>
      </c>
    </row>
    <row r="891" spans="1:5" x14ac:dyDescent="0.25">
      <c r="A891" s="1">
        <f>'OHL indexes'!A893</f>
        <v>39360</v>
      </c>
      <c r="B891">
        <f>E890*(2-'OHL indexes'!C893/'OHL indexes'!B892)</f>
        <v>10.245630214569132</v>
      </c>
      <c r="C891">
        <f>E890*(2-'OHL indexes'!E893/'OHL indexes'!B892)</f>
        <v>10.656586360831408</v>
      </c>
      <c r="D891">
        <f>E890*(2-'OHL indexes'!D893/'OHL indexes'!B892)</f>
        <v>10.245630214569132</v>
      </c>
      <c r="E891">
        <f>Master!N895</f>
        <v>10.52909212914517</v>
      </c>
    </row>
    <row r="892" spans="1:5" x14ac:dyDescent="0.25">
      <c r="A892" s="1">
        <f>'OHL indexes'!A894</f>
        <v>39363</v>
      </c>
      <c r="B892">
        <f>E891*(2-'OHL indexes'!C894/'OHL indexes'!B893)</f>
        <v>10.509211705225718</v>
      </c>
      <c r="C892">
        <f>E891*(2-'OHL indexes'!E894/'OHL indexes'!B893)</f>
        <v>10.509211705225718</v>
      </c>
      <c r="D892">
        <f>E891*(2-'OHL indexes'!D894/'OHL indexes'!B893)</f>
        <v>10.26055796380304</v>
      </c>
      <c r="E892">
        <f>Master!N896</f>
        <v>10.390993319191619</v>
      </c>
    </row>
    <row r="893" spans="1:5" x14ac:dyDescent="0.25">
      <c r="A893" s="1">
        <f>'OHL indexes'!A895</f>
        <v>39364</v>
      </c>
      <c r="B893">
        <f>E892*(2-'OHL indexes'!C895/'OHL indexes'!B894)</f>
        <v>10.53775152741791</v>
      </c>
      <c r="C893">
        <f>E892*(2-'OHL indexes'!E895/'OHL indexes'!B894)</f>
        <v>10.959000177439012</v>
      </c>
      <c r="D893">
        <f>E892*(2-'OHL indexes'!D895/'OHL indexes'!B894)</f>
        <v>10.492092713199838</v>
      </c>
      <c r="E893">
        <f>Master!N897</f>
        <v>10.90867296715972</v>
      </c>
    </row>
    <row r="894" spans="1:5" x14ac:dyDescent="0.25">
      <c r="A894" s="1">
        <f>'OHL indexes'!A896</f>
        <v>39365</v>
      </c>
      <c r="B894">
        <f>E893*(2-'OHL indexes'!C896/'OHL indexes'!B895)</f>
        <v>10.9146519928372</v>
      </c>
      <c r="C894">
        <f>E893*(2-'OHL indexes'!E896/'OHL indexes'!B895)</f>
        <v>10.932589069869639</v>
      </c>
      <c r="D894">
        <f>E893*(2-'OHL indexes'!D896/'OHL indexes'!B895)</f>
        <v>10.656060592484611</v>
      </c>
      <c r="E894">
        <f>Master!N898</f>
        <v>10.881063336418462</v>
      </c>
    </row>
    <row r="895" spans="1:5" x14ac:dyDescent="0.25">
      <c r="A895" s="1">
        <f>'OHL indexes'!A897</f>
        <v>39366</v>
      </c>
      <c r="B895">
        <f>E894*(2-'OHL indexes'!C897/'OHL indexes'!B896)</f>
        <v>10.977083484845267</v>
      </c>
      <c r="C895">
        <f>E894*(2-'OHL indexes'!E897/'OHL indexes'!B896)</f>
        <v>11.172679653103764</v>
      </c>
      <c r="D895">
        <f>E894*(2-'OHL indexes'!D897/'OHL indexes'!B896)</f>
        <v>10.090381630106396</v>
      </c>
      <c r="E895">
        <f>Master!N899</f>
        <v>10.177656424359869</v>
      </c>
    </row>
    <row r="896" spans="1:5" x14ac:dyDescent="0.25">
      <c r="A896" s="1">
        <f>'OHL indexes'!A898</f>
        <v>39367</v>
      </c>
      <c r="B896">
        <f>E895*(2-'OHL indexes'!C898/'OHL indexes'!B897)</f>
        <v>10.255768424479562</v>
      </c>
      <c r="C896">
        <f>E895*(2-'OHL indexes'!E898/'OHL indexes'!B897)</f>
        <v>10.613371469327749</v>
      </c>
      <c r="D896">
        <f>E895*(2-'OHL indexes'!D898/'OHL indexes'!B897)</f>
        <v>10.158712809747053</v>
      </c>
      <c r="E896">
        <f>Master!N900</f>
        <v>10.377972490613049</v>
      </c>
    </row>
    <row r="897" spans="1:5" x14ac:dyDescent="0.25">
      <c r="A897" s="1">
        <f>'OHL indexes'!A899</f>
        <v>39370</v>
      </c>
      <c r="B897">
        <f>E896*(2-'OHL indexes'!C899/'OHL indexes'!B898)</f>
        <v>10.377972490613049</v>
      </c>
      <c r="C897">
        <f>E896*(2-'OHL indexes'!E899/'OHL indexes'!B898)</f>
        <v>10.38442494182104</v>
      </c>
      <c r="D897">
        <f>E896*(2-'OHL indexes'!D899/'OHL indexes'!B898)</f>
        <v>9.7294843363443082</v>
      </c>
      <c r="E897">
        <f>Master!N901</f>
        <v>9.8499272398503965</v>
      </c>
    </row>
    <row r="898" spans="1:5" x14ac:dyDescent="0.25">
      <c r="A898" s="1">
        <f>'OHL indexes'!A900</f>
        <v>39371</v>
      </c>
      <c r="B898">
        <f>E897*(2-'OHL indexes'!C900/'OHL indexes'!B899)</f>
        <v>9.7647310552532929</v>
      </c>
      <c r="C898">
        <f>E897*(2-'OHL indexes'!E900/'OHL indexes'!B899)</f>
        <v>9.7748950571799575</v>
      </c>
      <c r="D898">
        <f>E897*(2-'OHL indexes'!D900/'OHL indexes'!B899)</f>
        <v>9.3719045188164252</v>
      </c>
      <c r="E898">
        <f>Master!N902</f>
        <v>9.4067824470084851</v>
      </c>
    </row>
    <row r="899" spans="1:5" x14ac:dyDescent="0.25">
      <c r="A899" s="1">
        <f>'OHL indexes'!A901</f>
        <v>39372</v>
      </c>
      <c r="B899">
        <f>E898*(2-'OHL indexes'!C901/'OHL indexes'!B900)</f>
        <v>9.772822105426533</v>
      </c>
      <c r="C899">
        <f>E898*(2-'OHL indexes'!E901/'OHL indexes'!B900)</f>
        <v>9.812512678006474</v>
      </c>
      <c r="D899">
        <f>E898*(2-'OHL indexes'!D901/'OHL indexes'!B900)</f>
        <v>9.2877092699491293</v>
      </c>
      <c r="E899">
        <f>Master!N903</f>
        <v>9.5222057970343084</v>
      </c>
    </row>
    <row r="900" spans="1:5" x14ac:dyDescent="0.25">
      <c r="A900" s="1">
        <f>'OHL indexes'!A902</f>
        <v>39373</v>
      </c>
      <c r="B900">
        <f>E899*(2-'OHL indexes'!C902/'OHL indexes'!B901)</f>
        <v>9.3515168698982212</v>
      </c>
      <c r="C900">
        <f>E899*(2-'OHL indexes'!E902/'OHL indexes'!B901)</f>
        <v>9.5818748491522374</v>
      </c>
      <c r="D900">
        <f>E899*(2-'OHL indexes'!D902/'OHL indexes'!B901)</f>
        <v>9.2457409333784319</v>
      </c>
      <c r="E900">
        <f>Master!N904</f>
        <v>9.5148287050462503</v>
      </c>
    </row>
    <row r="901" spans="1:5" x14ac:dyDescent="0.25">
      <c r="A901" s="1">
        <f>'OHL indexes'!A903</f>
        <v>39374</v>
      </c>
      <c r="B901">
        <f>E900*(2-'OHL indexes'!C903/'OHL indexes'!B902)</f>
        <v>9.4174977176891819</v>
      </c>
      <c r="C901">
        <f>E900*(2-'OHL indexes'!E903/'OHL indexes'!B902)</f>
        <v>9.4174977176891819</v>
      </c>
      <c r="D901">
        <f>E900*(2-'OHL indexes'!D903/'OHL indexes'!B902)</f>
        <v>8.7787935262932209</v>
      </c>
      <c r="E901">
        <f>Master!N905</f>
        <v>8.8634693779827955</v>
      </c>
    </row>
    <row r="902" spans="1:5" x14ac:dyDescent="0.25">
      <c r="A902" s="1">
        <f>'OHL indexes'!A904</f>
        <v>39377</v>
      </c>
      <c r="B902">
        <f>E901*(2-'OHL indexes'!C904/'OHL indexes'!B903)</f>
        <v>8.6237627550667746</v>
      </c>
      <c r="C902">
        <f>E901*(2-'OHL indexes'!E904/'OHL indexes'!B903)</f>
        <v>9.1704265738689053</v>
      </c>
      <c r="D902">
        <f>E901*(2-'OHL indexes'!D904/'OHL indexes'!B903)</f>
        <v>8.5579304489930283</v>
      </c>
      <c r="E902">
        <f>Master!N906</f>
        <v>8.9856330579834243</v>
      </c>
    </row>
    <row r="903" spans="1:5" x14ac:dyDescent="0.25">
      <c r="A903" s="1">
        <f>'OHL indexes'!A905</f>
        <v>39378</v>
      </c>
      <c r="B903">
        <f>E902*(2-'OHL indexes'!C905/'OHL indexes'!B904)</f>
        <v>9.1740526741402828</v>
      </c>
      <c r="C903">
        <f>E902*(2-'OHL indexes'!E905/'OHL indexes'!B904)</f>
        <v>9.3681413472519441</v>
      </c>
      <c r="D903">
        <f>E902*(2-'OHL indexes'!D905/'OHL indexes'!B904)</f>
        <v>9.0898068251613822</v>
      </c>
      <c r="E903">
        <f>Master!N907</f>
        <v>9.2609085715387796</v>
      </c>
    </row>
    <row r="904" spans="1:5" x14ac:dyDescent="0.25">
      <c r="A904" s="1">
        <f>'OHL indexes'!A906</f>
        <v>39379</v>
      </c>
      <c r="B904">
        <f>E903*(2-'OHL indexes'!C906/'OHL indexes'!B905)</f>
        <v>9.1626727594953614</v>
      </c>
      <c r="C904">
        <f>E903*(2-'OHL indexes'!E906/'OHL indexes'!B905)</f>
        <v>9.2393655804433674</v>
      </c>
      <c r="D904">
        <f>E903*(2-'OHL indexes'!D906/'OHL indexes'!B905)</f>
        <v>8.7576642427120266</v>
      </c>
      <c r="E904">
        <f>Master!N908</f>
        <v>9.0771530576135451</v>
      </c>
    </row>
    <row r="905" spans="1:5" x14ac:dyDescent="0.25">
      <c r="A905" s="1">
        <f>'OHL indexes'!A907</f>
        <v>39380</v>
      </c>
      <c r="B905">
        <f>E904*(2-'OHL indexes'!C907/'OHL indexes'!B906)</f>
        <v>9.1348377782751236</v>
      </c>
      <c r="C905">
        <f>E904*(2-'OHL indexes'!E907/'OHL indexes'!B906)</f>
        <v>9.242913168475738</v>
      </c>
      <c r="D905">
        <f>E904*(2-'OHL indexes'!D907/'OHL indexes'!B906)</f>
        <v>8.9462028567697267</v>
      </c>
      <c r="E905">
        <f>Master!N909</f>
        <v>9.161353958415031</v>
      </c>
    </row>
    <row r="906" spans="1:5" x14ac:dyDescent="0.25">
      <c r="A906" s="1">
        <f>'OHL indexes'!A908</f>
        <v>39381</v>
      </c>
      <c r="B906">
        <f>E905*(2-'OHL indexes'!C908/'OHL indexes'!B907)</f>
        <v>9.3447369940345517</v>
      </c>
      <c r="C906">
        <f>E905*(2-'OHL indexes'!E908/'OHL indexes'!B907)</f>
        <v>9.5737109373043943</v>
      </c>
      <c r="D906">
        <f>E905*(2-'OHL indexes'!D908/'OHL indexes'!B907)</f>
        <v>9.2035695645929785</v>
      </c>
      <c r="E906">
        <f>Master!N910</f>
        <v>9.535558148799069</v>
      </c>
    </row>
    <row r="907" spans="1:5" x14ac:dyDescent="0.25">
      <c r="A907" s="1">
        <f>'OHL indexes'!A909</f>
        <v>39384</v>
      </c>
      <c r="B907">
        <f>E906*(2-'OHL indexes'!C909/'OHL indexes'!B908)</f>
        <v>9.623455555437987</v>
      </c>
      <c r="C907">
        <f>E906*(2-'OHL indexes'!E909/'OHL indexes'!B908)</f>
        <v>9.7384541469196026</v>
      </c>
      <c r="D907">
        <f>E906*(2-'OHL indexes'!D909/'OHL indexes'!B908)</f>
        <v>9.5604623888652522</v>
      </c>
      <c r="E907">
        <f>Master!N911</f>
        <v>9.6998937792380566</v>
      </c>
    </row>
    <row r="908" spans="1:5" x14ac:dyDescent="0.25">
      <c r="A908" s="1">
        <f>'OHL indexes'!A910</f>
        <v>39385</v>
      </c>
      <c r="B908">
        <f>E907*(2-'OHL indexes'!C910/'OHL indexes'!B909)</f>
        <v>9.5596507816209115</v>
      </c>
      <c r="C908">
        <f>E907*(2-'OHL indexes'!E910/'OHL indexes'!B909)</f>
        <v>9.6732078836705497</v>
      </c>
      <c r="D908">
        <f>E907*(2-'OHL indexes'!D910/'OHL indexes'!B909)</f>
        <v>9.2011862768539618</v>
      </c>
      <c r="E908">
        <f>Master!N912</f>
        <v>9.3672810842358789</v>
      </c>
    </row>
    <row r="909" spans="1:5" x14ac:dyDescent="0.25">
      <c r="A909" s="1">
        <f>'OHL indexes'!A911</f>
        <v>39386</v>
      </c>
      <c r="B909">
        <f>E908*(2-'OHL indexes'!C911/'OHL indexes'!B910)</f>
        <v>9.5058131856427988</v>
      </c>
      <c r="C909">
        <f>E908*(2-'OHL indexes'!E911/'OHL indexes'!B910)</f>
        <v>10.232889596777929</v>
      </c>
      <c r="D909">
        <f>E908*(2-'OHL indexes'!D911/'OHL indexes'!B910)</f>
        <v>9.3964001041207439</v>
      </c>
      <c r="E909">
        <f>Master!N913</f>
        <v>10.107442113726945</v>
      </c>
    </row>
    <row r="910" spans="1:5" x14ac:dyDescent="0.25">
      <c r="A910" s="1">
        <f>'OHL indexes'!A912</f>
        <v>39387</v>
      </c>
      <c r="B910">
        <f>E909*(2-'OHL indexes'!C912/'OHL indexes'!B911)</f>
        <v>9.7915207530204285</v>
      </c>
      <c r="C910">
        <f>E909*(2-'OHL indexes'!E912/'OHL indexes'!B911)</f>
        <v>9.7915207530204285</v>
      </c>
      <c r="D910">
        <f>E909*(2-'OHL indexes'!D912/'OHL indexes'!B911)</f>
        <v>8.6105251280607007</v>
      </c>
      <c r="E910">
        <f>Master!N914</f>
        <v>8.6740489700259236</v>
      </c>
    </row>
    <row r="911" spans="1:5" x14ac:dyDescent="0.25">
      <c r="A911" s="1">
        <f>'OHL indexes'!A913</f>
        <v>39388</v>
      </c>
      <c r="B911">
        <f>E910*(2-'OHL indexes'!C913/'OHL indexes'!B912)</f>
        <v>8.9109622045070171</v>
      </c>
      <c r="C911">
        <f>E910*(2-'OHL indexes'!E913/'OHL indexes'!B912)</f>
        <v>8.9109622045070171</v>
      </c>
      <c r="D911">
        <f>E910*(2-'OHL indexes'!D913/'OHL indexes'!B912)</f>
        <v>8.0717724295197666</v>
      </c>
      <c r="E911">
        <f>Master!N915</f>
        <v>8.4303095458129071</v>
      </c>
    </row>
    <row r="912" spans="1:5" x14ac:dyDescent="0.25">
      <c r="A912" s="1">
        <f>'OHL indexes'!A914</f>
        <v>39391</v>
      </c>
      <c r="B912">
        <f>E911*(2-'OHL indexes'!C914/'OHL indexes'!B913)</f>
        <v>8.1793054642765579</v>
      </c>
      <c r="C912">
        <f>E911*(2-'OHL indexes'!E914/'OHL indexes'!B913)</f>
        <v>8.2831334783361452</v>
      </c>
      <c r="D912">
        <f>E911*(2-'OHL indexes'!D914/'OHL indexes'!B913)</f>
        <v>7.9312304527179966</v>
      </c>
      <c r="E912">
        <f>Master!N916</f>
        <v>8.1034520558509335</v>
      </c>
    </row>
    <row r="913" spans="1:5" x14ac:dyDescent="0.25">
      <c r="A913" s="1">
        <f>'OHL indexes'!A915</f>
        <v>39392</v>
      </c>
      <c r="B913">
        <f>E912*(2-'OHL indexes'!C915/'OHL indexes'!B914)</f>
        <v>8.3070947165472795</v>
      </c>
      <c r="C913">
        <f>E912*(2-'OHL indexes'!E915/'OHL indexes'!B914)</f>
        <v>8.5645286145882746</v>
      </c>
      <c r="D913">
        <f>E912*(2-'OHL indexes'!D915/'OHL indexes'!B914)</f>
        <v>8.1781080993263071</v>
      </c>
      <c r="E913">
        <f>Master!N917</f>
        <v>8.5138406968297815</v>
      </c>
    </row>
    <row r="914" spans="1:5" x14ac:dyDescent="0.25">
      <c r="A914" s="1">
        <f>'OHL indexes'!A916</f>
        <v>39393</v>
      </c>
      <c r="B914">
        <f>E913*(2-'OHL indexes'!C916/'OHL indexes'!B915)</f>
        <v>8.0479242084676024</v>
      </c>
      <c r="C914">
        <f>E913*(2-'OHL indexes'!E916/'OHL indexes'!B915)</f>
        <v>8.2441789113009953</v>
      </c>
      <c r="D914">
        <f>E913*(2-'OHL indexes'!D916/'OHL indexes'!B915)</f>
        <v>7.4426824022140341</v>
      </c>
      <c r="E914">
        <f>Master!N918</f>
        <v>7.5802305222611679</v>
      </c>
    </row>
    <row r="915" spans="1:5" x14ac:dyDescent="0.25">
      <c r="A915" s="1">
        <f>'OHL indexes'!A917</f>
        <v>39394</v>
      </c>
      <c r="B915">
        <f>E914*(2-'OHL indexes'!C917/'OHL indexes'!B916)</f>
        <v>7.6078752035080761</v>
      </c>
      <c r="C915">
        <f>E914*(2-'OHL indexes'!E917/'OHL indexes'!B916)</f>
        <v>7.7665330198383682</v>
      </c>
      <c r="D915">
        <f>E914*(2-'OHL indexes'!D917/'OHL indexes'!B916)</f>
        <v>7.0338235534648987</v>
      </c>
      <c r="E915">
        <f>Master!N919</f>
        <v>7.6131562678055831</v>
      </c>
    </row>
    <row r="916" spans="1:5" x14ac:dyDescent="0.25">
      <c r="A916" s="1">
        <f>'OHL indexes'!A918</f>
        <v>39395</v>
      </c>
      <c r="B916">
        <f>E915*(2-'OHL indexes'!C918/'OHL indexes'!B917)</f>
        <v>7.4835150534950277</v>
      </c>
      <c r="C916">
        <f>E915*(2-'OHL indexes'!E918/'OHL indexes'!B917)</f>
        <v>7.5230502933332879</v>
      </c>
      <c r="D916">
        <f>E915*(2-'OHL indexes'!D918/'OHL indexes'!B917)</f>
        <v>7.1397061355353415</v>
      </c>
      <c r="E916">
        <f>Master!N920</f>
        <v>7.1766546691292961</v>
      </c>
    </row>
    <row r="917" spans="1:5" x14ac:dyDescent="0.25">
      <c r="A917" s="1">
        <f>'OHL indexes'!A919</f>
        <v>39398</v>
      </c>
      <c r="B917">
        <f>E916*(2-'OHL indexes'!C919/'OHL indexes'!B918)</f>
        <v>7.2263239234250438</v>
      </c>
      <c r="C917">
        <f>E916*(2-'OHL indexes'!E919/'OHL indexes'!B918)</f>
        <v>7.3531489794437634</v>
      </c>
      <c r="D917">
        <f>E916*(2-'OHL indexes'!D919/'OHL indexes'!B918)</f>
        <v>7.0215860133613219</v>
      </c>
      <c r="E917">
        <f>Master!N921</f>
        <v>7.0719231342593822</v>
      </c>
    </row>
    <row r="918" spans="1:5" x14ac:dyDescent="0.25">
      <c r="A918" s="1">
        <f>'OHL indexes'!A920</f>
        <v>39399</v>
      </c>
      <c r="B918">
        <f>E917*(2-'OHL indexes'!C920/'OHL indexes'!B919)</f>
        <v>7.2919735430600712</v>
      </c>
      <c r="C918">
        <f>E917*(2-'OHL indexes'!E920/'OHL indexes'!B919)</f>
        <v>7.7074491260132199</v>
      </c>
      <c r="D918">
        <f>E917*(2-'OHL indexes'!D920/'OHL indexes'!B919)</f>
        <v>7.2899737797637716</v>
      </c>
      <c r="E918">
        <f>Master!N922</f>
        <v>7.6251011896411587</v>
      </c>
    </row>
    <row r="919" spans="1:5" x14ac:dyDescent="0.25">
      <c r="A919" s="1">
        <f>'OHL indexes'!A921</f>
        <v>39400</v>
      </c>
      <c r="B919">
        <f>E918*(2-'OHL indexes'!C921/'OHL indexes'!B920)</f>
        <v>7.886593084997263</v>
      </c>
      <c r="C919">
        <f>E918*(2-'OHL indexes'!E921/'OHL indexes'!B920)</f>
        <v>7.8915154120766475</v>
      </c>
      <c r="D919">
        <f>E918*(2-'OHL indexes'!D921/'OHL indexes'!B920)</f>
        <v>7.3925275848913694</v>
      </c>
      <c r="E919">
        <f>Master!N923</f>
        <v>7.5043323432628908</v>
      </c>
    </row>
    <row r="920" spans="1:5" x14ac:dyDescent="0.25">
      <c r="A920" s="1">
        <f>'OHL indexes'!A922</f>
        <v>39401</v>
      </c>
      <c r="B920">
        <f>E919*(2-'OHL indexes'!C922/'OHL indexes'!B921)</f>
        <v>7.3824693562842736</v>
      </c>
      <c r="C920">
        <f>E919*(2-'OHL indexes'!E922/'OHL indexes'!B921)</f>
        <v>7.4872812876664865</v>
      </c>
      <c r="D920">
        <f>E919*(2-'OHL indexes'!D922/'OHL indexes'!B921)</f>
        <v>6.9032467127041643</v>
      </c>
      <c r="E920">
        <f>Master!N924</f>
        <v>7.0155045048723119</v>
      </c>
    </row>
    <row r="921" spans="1:5" x14ac:dyDescent="0.25">
      <c r="A921" s="1">
        <f>'OHL indexes'!A923</f>
        <v>39402</v>
      </c>
      <c r="B921">
        <f>E920*(2-'OHL indexes'!C923/'OHL indexes'!B922)</f>
        <v>7.126343001524468</v>
      </c>
      <c r="C921">
        <f>E920*(2-'OHL indexes'!E923/'OHL indexes'!B922)</f>
        <v>7.2268100638792108</v>
      </c>
      <c r="D921">
        <f>E920*(2-'OHL indexes'!D923/'OHL indexes'!B922)</f>
        <v>6.8954466676318562</v>
      </c>
      <c r="E921">
        <f>Master!N925</f>
        <v>7.1169133326461615</v>
      </c>
    </row>
    <row r="922" spans="1:5" x14ac:dyDescent="0.25">
      <c r="A922" s="1">
        <f>'OHL indexes'!A924</f>
        <v>39405</v>
      </c>
      <c r="B922">
        <f>E921*(2-'OHL indexes'!C924/'OHL indexes'!B923)</f>
        <v>7.0134621380548676</v>
      </c>
      <c r="C922">
        <f>E921*(2-'OHL indexes'!E924/'OHL indexes'!B923)</f>
        <v>7.0758563897768338</v>
      </c>
      <c r="D922">
        <f>E921*(2-'OHL indexes'!D924/'OHL indexes'!B923)</f>
        <v>6.8611944943756544</v>
      </c>
      <c r="E922">
        <f>Master!N926</f>
        <v>7.01092481390193</v>
      </c>
    </row>
    <row r="923" spans="1:5" x14ac:dyDescent="0.25">
      <c r="A923" s="1">
        <f>'OHL indexes'!A925</f>
        <v>39406</v>
      </c>
      <c r="B923">
        <f>E922*(2-'OHL indexes'!C925/'OHL indexes'!B924)</f>
        <v>7.065827542842122</v>
      </c>
      <c r="C923">
        <f>E922*(2-'OHL indexes'!E925/'OHL indexes'!B924)</f>
        <v>7.4407512816216848</v>
      </c>
      <c r="D923">
        <f>E922*(2-'OHL indexes'!D925/'OHL indexes'!B924)</f>
        <v>6.9930766409230234</v>
      </c>
      <c r="E923">
        <f>Master!N927</f>
        <v>7.2022456901785068</v>
      </c>
    </row>
    <row r="924" spans="1:5" x14ac:dyDescent="0.25">
      <c r="A924" s="1">
        <f>'OHL indexes'!A926</f>
        <v>39407</v>
      </c>
      <c r="B924">
        <f>E923*(2-'OHL indexes'!C926/'OHL indexes'!B925)</f>
        <v>7.0867017731496373</v>
      </c>
      <c r="C924">
        <f>E923*(2-'OHL indexes'!E926/'OHL indexes'!B925)</f>
        <v>7.2737731370814274</v>
      </c>
      <c r="D924">
        <f>E923*(2-'OHL indexes'!D926/'OHL indexes'!B925)</f>
        <v>6.8941285781015242</v>
      </c>
      <c r="E924">
        <f>Master!N928</f>
        <v>7.0293344231829025</v>
      </c>
    </row>
    <row r="925" spans="1:5" x14ac:dyDescent="0.25">
      <c r="A925" s="1">
        <f>'OHL indexes'!A927</f>
        <v>39409</v>
      </c>
      <c r="B925">
        <f>E924*(2-'OHL indexes'!C927/'OHL indexes'!B926)</f>
        <v>7.2098569947385434</v>
      </c>
      <c r="C925">
        <f>E924*(2-'OHL indexes'!E927/'OHL indexes'!B926)</f>
        <v>7.3291009915070227</v>
      </c>
      <c r="D925">
        <f>E924*(2-'OHL indexes'!D927/'OHL indexes'!B926)</f>
        <v>7.1452661349173594</v>
      </c>
      <c r="E925">
        <f>Master!N929</f>
        <v>7.2766654388372745</v>
      </c>
    </row>
    <row r="926" spans="1:5" x14ac:dyDescent="0.25">
      <c r="A926" s="1">
        <f>'OHL indexes'!A928</f>
        <v>39412</v>
      </c>
      <c r="B926">
        <f>E925*(2-'OHL indexes'!C928/'OHL indexes'!B927)</f>
        <v>7.2987209042601346</v>
      </c>
      <c r="C926">
        <f>E925*(2-'OHL indexes'!E928/'OHL indexes'!B927)</f>
        <v>7.3073072339582215</v>
      </c>
      <c r="D926">
        <f>E925*(2-'OHL indexes'!D928/'OHL indexes'!B927)</f>
        <v>6.8740349874043112</v>
      </c>
      <c r="E926">
        <f>Master!N930</f>
        <v>6.8811439074403298</v>
      </c>
    </row>
    <row r="927" spans="1:5" x14ac:dyDescent="0.25">
      <c r="A927" s="1">
        <f>'OHL indexes'!A929</f>
        <v>39413</v>
      </c>
      <c r="B927">
        <f>E926*(2-'OHL indexes'!C929/'OHL indexes'!B928)</f>
        <v>6.9476935288791921</v>
      </c>
      <c r="C927">
        <f>E926*(2-'OHL indexes'!E929/'OHL indexes'!B928)</f>
        <v>7.131135770904633</v>
      </c>
      <c r="D927">
        <f>E926*(2-'OHL indexes'!D929/'OHL indexes'!B928)</f>
        <v>6.8669307781289799</v>
      </c>
      <c r="E927">
        <f>Master!N931</f>
        <v>7.0414379622477483</v>
      </c>
    </row>
    <row r="928" spans="1:5" x14ac:dyDescent="0.25">
      <c r="A928" s="1">
        <f>'OHL indexes'!A930</f>
        <v>39414</v>
      </c>
      <c r="B928">
        <f>E927*(2-'OHL indexes'!C930/'OHL indexes'!B929)</f>
        <v>7.2066622029687748</v>
      </c>
      <c r="C928">
        <f>E927*(2-'OHL indexes'!E930/'OHL indexes'!B929)</f>
        <v>7.6371908558696502</v>
      </c>
      <c r="D928">
        <f>E927*(2-'OHL indexes'!D930/'OHL indexes'!B929)</f>
        <v>7.2066622029687748</v>
      </c>
      <c r="E928">
        <f>Master!N932</f>
        <v>7.5823217233447613</v>
      </c>
    </row>
    <row r="929" spans="1:5" x14ac:dyDescent="0.25">
      <c r="A929" s="1">
        <f>'OHL indexes'!A931</f>
        <v>39415</v>
      </c>
      <c r="B929">
        <f>E928*(2-'OHL indexes'!C931/'OHL indexes'!B930)</f>
        <v>7.507494620698429</v>
      </c>
      <c r="C929">
        <f>E928*(2-'OHL indexes'!E931/'OHL indexes'!B930)</f>
        <v>7.64984461773152</v>
      </c>
      <c r="D929">
        <f>E928*(2-'OHL indexes'!D931/'OHL indexes'!B930)</f>
        <v>7.2177647643080673</v>
      </c>
      <c r="E929">
        <f>Master!N933</f>
        <v>7.505609385891403</v>
      </c>
    </row>
    <row r="930" spans="1:5" x14ac:dyDescent="0.25">
      <c r="A930" s="1">
        <f>'OHL indexes'!A932</f>
        <v>39416</v>
      </c>
      <c r="B930">
        <f>E929*(2-'OHL indexes'!C932/'OHL indexes'!B931)</f>
        <v>7.739781450866337</v>
      </c>
      <c r="C930">
        <f>E929*(2-'OHL indexes'!E932/'OHL indexes'!B931)</f>
        <v>7.9001390272685743</v>
      </c>
      <c r="D930">
        <f>E929*(2-'OHL indexes'!D932/'OHL indexes'!B931)</f>
        <v>7.6346274188828787</v>
      </c>
      <c r="E930">
        <f>Master!N934</f>
        <v>7.6827483428813759</v>
      </c>
    </row>
    <row r="931" spans="1:5" x14ac:dyDescent="0.25">
      <c r="A931" s="1">
        <f>'OHL indexes'!A933</f>
        <v>39419</v>
      </c>
      <c r="B931">
        <f>E930*(2-'OHL indexes'!C933/'OHL indexes'!B932)</f>
        <v>7.6455743823293121</v>
      </c>
      <c r="C931">
        <f>E930*(2-'OHL indexes'!E933/'OHL indexes'!B932)</f>
        <v>7.7094208297160147</v>
      </c>
      <c r="D931">
        <f>E930*(2-'OHL indexes'!D933/'OHL indexes'!B932)</f>
        <v>7.5608904145114755</v>
      </c>
      <c r="E931">
        <f>Master!N935</f>
        <v>7.6417549872420967</v>
      </c>
    </row>
    <row r="932" spans="1:5" x14ac:dyDescent="0.25">
      <c r="A932" s="1">
        <f>'OHL indexes'!A934</f>
        <v>39420</v>
      </c>
      <c r="B932">
        <f>E931*(2-'OHL indexes'!C934/'OHL indexes'!B933)</f>
        <v>7.5272123535234154</v>
      </c>
      <c r="C932">
        <f>E931*(2-'OHL indexes'!E934/'OHL indexes'!B933)</f>
        <v>7.7080089234063518</v>
      </c>
      <c r="D932">
        <f>E931*(2-'OHL indexes'!D934/'OHL indexes'!B933)</f>
        <v>7.510401653302635</v>
      </c>
      <c r="E932">
        <f>Master!N936</f>
        <v>7.5720704869960054</v>
      </c>
    </row>
    <row r="933" spans="1:5" x14ac:dyDescent="0.25">
      <c r="A933" s="1">
        <f>'OHL indexes'!A935</f>
        <v>39421</v>
      </c>
      <c r="B933">
        <f>E932*(2-'OHL indexes'!C935/'OHL indexes'!B934)</f>
        <v>7.7494584479930628</v>
      </c>
      <c r="C933">
        <f>E932*(2-'OHL indexes'!E935/'OHL indexes'!B934)</f>
        <v>8.085801124861133</v>
      </c>
      <c r="D933">
        <f>E932*(2-'OHL indexes'!D935/'OHL indexes'!B934)</f>
        <v>7.7198668475557737</v>
      </c>
      <c r="E933">
        <f>Master!N937</f>
        <v>7.9301339026119946</v>
      </c>
    </row>
    <row r="934" spans="1:5" x14ac:dyDescent="0.25">
      <c r="A934" s="1">
        <f>'OHL indexes'!A936</f>
        <v>39422</v>
      </c>
      <c r="B934">
        <f>E933*(2-'OHL indexes'!C936/'OHL indexes'!B935)</f>
        <v>7.8380678082759152</v>
      </c>
      <c r="C934">
        <f>E933*(2-'OHL indexes'!E936/'OHL indexes'!B935)</f>
        <v>8.4183171752331649</v>
      </c>
      <c r="D934">
        <f>E933*(2-'OHL indexes'!D936/'OHL indexes'!B935)</f>
        <v>7.8315043488653915</v>
      </c>
      <c r="E934">
        <f>Master!N938</f>
        <v>8.3316135551208159</v>
      </c>
    </row>
    <row r="935" spans="1:5" x14ac:dyDescent="0.25">
      <c r="A935" s="1">
        <f>'OHL indexes'!A937</f>
        <v>39423</v>
      </c>
      <c r="B935">
        <f>E934*(2-'OHL indexes'!C937/'OHL indexes'!B936)</f>
        <v>8.44884757575816</v>
      </c>
      <c r="C935">
        <f>E934*(2-'OHL indexes'!E937/'OHL indexes'!B936)</f>
        <v>8.4738989433471321</v>
      </c>
      <c r="D935">
        <f>E934*(2-'OHL indexes'!D937/'OHL indexes'!B936)</f>
        <v>8.1636895226494843</v>
      </c>
      <c r="E935">
        <f>Master!N939</f>
        <v>8.2139868572922765</v>
      </c>
    </row>
    <row r="936" spans="1:5" x14ac:dyDescent="0.25">
      <c r="A936" s="1">
        <f>'OHL indexes'!A938</f>
        <v>39426</v>
      </c>
      <c r="B936">
        <f>E935*(2-'OHL indexes'!C938/'OHL indexes'!B937)</f>
        <v>8.2185392450148171</v>
      </c>
      <c r="C936">
        <f>E935*(2-'OHL indexes'!E938/'OHL indexes'!B937)</f>
        <v>8.4647527554404132</v>
      </c>
      <c r="D936">
        <f>E935*(2-'OHL indexes'!D938/'OHL indexes'!B937)</f>
        <v>8.2185392450148171</v>
      </c>
      <c r="E936">
        <f>Master!N940</f>
        <v>8.3864684270597287</v>
      </c>
    </row>
    <row r="937" spans="1:5" x14ac:dyDescent="0.25">
      <c r="A937" s="1">
        <f>'OHL indexes'!A939</f>
        <v>39427</v>
      </c>
      <c r="B937">
        <f>E936*(2-'OHL indexes'!C939/'OHL indexes'!B938)</f>
        <v>8.329132409592658</v>
      </c>
      <c r="C937">
        <f>E936*(2-'OHL indexes'!E939/'OHL indexes'!B938)</f>
        <v>8.538183049745399</v>
      </c>
      <c r="D937">
        <f>E936*(2-'OHL indexes'!D939/'OHL indexes'!B938)</f>
        <v>7.9037396265742235</v>
      </c>
      <c r="E937">
        <f>Master!N941</f>
        <v>7.9393796057175754</v>
      </c>
    </row>
    <row r="938" spans="1:5" x14ac:dyDescent="0.25">
      <c r="A938" s="1">
        <f>'OHL indexes'!A940</f>
        <v>39428</v>
      </c>
      <c r="B938">
        <f>E937*(2-'OHL indexes'!C940/'OHL indexes'!B939)</f>
        <v>8.29434947058148</v>
      </c>
      <c r="C938">
        <f>E937*(2-'OHL indexes'!E940/'OHL indexes'!B939)</f>
        <v>8.5070834706073946</v>
      </c>
      <c r="D938">
        <f>E937*(2-'OHL indexes'!D940/'OHL indexes'!B939)</f>
        <v>7.8803654519228576</v>
      </c>
      <c r="E938">
        <f>Master!N942</f>
        <v>8.0413521059583868</v>
      </c>
    </row>
    <row r="939" spans="1:5" x14ac:dyDescent="0.25">
      <c r="A939" s="1">
        <f>'OHL indexes'!A941</f>
        <v>39429</v>
      </c>
      <c r="B939">
        <f>E938*(2-'OHL indexes'!C941/'OHL indexes'!B940)</f>
        <v>7.8811247297119689</v>
      </c>
      <c r="C939">
        <f>E938*(2-'OHL indexes'!E941/'OHL indexes'!B940)</f>
        <v>8.060861633013781</v>
      </c>
      <c r="D939">
        <f>E938*(2-'OHL indexes'!D941/'OHL indexes'!B940)</f>
        <v>7.7281231897842142</v>
      </c>
      <c r="E939">
        <f>Master!N943</f>
        <v>8.0010819543425704</v>
      </c>
    </row>
    <row r="940" spans="1:5" x14ac:dyDescent="0.25">
      <c r="A940" s="1">
        <f>'OHL indexes'!A942</f>
        <v>39430</v>
      </c>
      <c r="B940">
        <f>E939*(2-'OHL indexes'!C942/'OHL indexes'!B941)</f>
        <v>7.8837337127731137</v>
      </c>
      <c r="C940">
        <f>E939*(2-'OHL indexes'!E942/'OHL indexes'!B941)</f>
        <v>8.0228070545828558</v>
      </c>
      <c r="D940">
        <f>E939*(2-'OHL indexes'!D942/'OHL indexes'!B941)</f>
        <v>7.7199076371545265</v>
      </c>
      <c r="E940">
        <f>Master!N944</f>
        <v>7.7671034107153627</v>
      </c>
    </row>
    <row r="941" spans="1:5" x14ac:dyDescent="0.25">
      <c r="A941" s="1">
        <f>'OHL indexes'!A943</f>
        <v>39433</v>
      </c>
      <c r="B941">
        <f>E940*(2-'OHL indexes'!C943/'OHL indexes'!B942)</f>
        <v>7.6139356091041543</v>
      </c>
      <c r="C941">
        <f>E940*(2-'OHL indexes'!E943/'OHL indexes'!B942)</f>
        <v>7.723627998638265</v>
      </c>
      <c r="D941">
        <f>E940*(2-'OHL indexes'!D943/'OHL indexes'!B942)</f>
        <v>7.4901967366055517</v>
      </c>
      <c r="E941">
        <f>Master!N945</f>
        <v>7.506463376420176</v>
      </c>
    </row>
    <row r="942" spans="1:5" x14ac:dyDescent="0.25">
      <c r="A942" s="1">
        <f>'OHL indexes'!A944</f>
        <v>39434</v>
      </c>
      <c r="B942">
        <f>E941*(2-'OHL indexes'!C944/'OHL indexes'!B943)</f>
        <v>7.6352968777854029</v>
      </c>
      <c r="C942">
        <f>E941*(2-'OHL indexes'!E944/'OHL indexes'!B943)</f>
        <v>7.779086103457967</v>
      </c>
      <c r="D942">
        <f>E941*(2-'OHL indexes'!D944/'OHL indexes'!B943)</f>
        <v>7.4971164266778558</v>
      </c>
      <c r="E942">
        <f>Master!N946</f>
        <v>7.7722820405217243</v>
      </c>
    </row>
    <row r="943" spans="1:5" x14ac:dyDescent="0.25">
      <c r="A943" s="1">
        <f>'OHL indexes'!A945</f>
        <v>39435</v>
      </c>
      <c r="B943">
        <f>E942*(2-'OHL indexes'!C945/'OHL indexes'!B944)</f>
        <v>7.788098944824954</v>
      </c>
      <c r="C943">
        <f>E942*(2-'OHL indexes'!E945/'OHL indexes'!B944)</f>
        <v>7.9842244476504405</v>
      </c>
      <c r="D943">
        <f>E942*(2-'OHL indexes'!D945/'OHL indexes'!B944)</f>
        <v>7.6141162426482927</v>
      </c>
      <c r="E943">
        <f>Master!N947</f>
        <v>7.8200967395828869</v>
      </c>
    </row>
    <row r="944" spans="1:5" x14ac:dyDescent="0.25">
      <c r="A944" s="1">
        <f>'OHL indexes'!A946</f>
        <v>39436</v>
      </c>
      <c r="B944">
        <f>E943*(2-'OHL indexes'!C946/'OHL indexes'!B945)</f>
        <v>8.0097637205387162</v>
      </c>
      <c r="C944">
        <f>E943*(2-'OHL indexes'!E946/'OHL indexes'!B945)</f>
        <v>8.0142114784183835</v>
      </c>
      <c r="D944">
        <f>E943*(2-'OHL indexes'!D946/'OHL indexes'!B945)</f>
        <v>7.7014219748083281</v>
      </c>
      <c r="E944">
        <f>Master!N948</f>
        <v>7.9010650264042832</v>
      </c>
    </row>
    <row r="945" spans="1:5" x14ac:dyDescent="0.25">
      <c r="A945" s="1">
        <f>'OHL indexes'!A947</f>
        <v>39437</v>
      </c>
      <c r="B945">
        <f>E944*(2-'OHL indexes'!C947/'OHL indexes'!B946)</f>
        <v>8.0206019039174361</v>
      </c>
      <c r="C945">
        <f>E944*(2-'OHL indexes'!E947/'OHL indexes'!B946)</f>
        <v>8.2582226084250969</v>
      </c>
      <c r="D945">
        <f>E944*(2-'OHL indexes'!D947/'OHL indexes'!B946)</f>
        <v>8.0206019039174361</v>
      </c>
      <c r="E945">
        <f>Master!N949</f>
        <v>8.2418933251405146</v>
      </c>
    </row>
    <row r="946" spans="1:5" x14ac:dyDescent="0.25">
      <c r="A946" s="1">
        <f>'OHL indexes'!A948</f>
        <v>39440</v>
      </c>
      <c r="B946">
        <f>E945*(2-'OHL indexes'!C948/'OHL indexes'!B947)</f>
        <v>8.2412999929548754</v>
      </c>
      <c r="C946">
        <f>E945*(2-'OHL indexes'!E948/'OHL indexes'!B947)</f>
        <v>8.5566286369430671</v>
      </c>
      <c r="D946">
        <f>E945*(2-'OHL indexes'!D948/'OHL indexes'!B947)</f>
        <v>8.2412999929548754</v>
      </c>
      <c r="E946">
        <f>Master!N950</f>
        <v>8.5364442497454682</v>
      </c>
    </row>
    <row r="947" spans="1:5" x14ac:dyDescent="0.25">
      <c r="A947" s="1">
        <f>'OHL indexes'!A949</f>
        <v>39442</v>
      </c>
      <c r="B947">
        <f>E946*(2-'OHL indexes'!C949/'OHL indexes'!B948)</f>
        <v>8.5275320652873905</v>
      </c>
      <c r="C947">
        <f>E946*(2-'OHL indexes'!E949/'OHL indexes'!B948)</f>
        <v>8.6705416889303351</v>
      </c>
      <c r="D947">
        <f>E946*(2-'OHL indexes'!D949/'OHL indexes'!B948)</f>
        <v>8.3111084366310521</v>
      </c>
      <c r="E947">
        <f>Master!N951</f>
        <v>8.5984900270742006</v>
      </c>
    </row>
    <row r="948" spans="1:5" x14ac:dyDescent="0.25">
      <c r="A948" s="1">
        <f>'OHL indexes'!A950</f>
        <v>39443</v>
      </c>
      <c r="B948">
        <f>E947*(2-'OHL indexes'!C950/'OHL indexes'!B949)</f>
        <v>8.5005186689614867</v>
      </c>
      <c r="C948">
        <f>E947*(2-'OHL indexes'!E950/'OHL indexes'!B949)</f>
        <v>8.5755005402295605</v>
      </c>
      <c r="D948">
        <f>E947*(2-'OHL indexes'!D950/'OHL indexes'!B949)</f>
        <v>8.2237929712010587</v>
      </c>
      <c r="E948">
        <f>Master!N952</f>
        <v>8.3250105915627959</v>
      </c>
    </row>
    <row r="949" spans="1:5" x14ac:dyDescent="0.25">
      <c r="A949" s="1">
        <f>'OHL indexes'!A951</f>
        <v>39444</v>
      </c>
      <c r="B949">
        <f>E948*(2-'OHL indexes'!C951/'OHL indexes'!B950)</f>
        <v>8.4300392053585274</v>
      </c>
      <c r="C949">
        <f>E948*(2-'OHL indexes'!E951/'OHL indexes'!B950)</f>
        <v>8.4300392053585274</v>
      </c>
      <c r="D949">
        <f>E948*(2-'OHL indexes'!D951/'OHL indexes'!B950)</f>
        <v>8.2006660844479402</v>
      </c>
      <c r="E949">
        <f>Master!N953</f>
        <v>8.279587581117422</v>
      </c>
    </row>
    <row r="950" spans="1:5" x14ac:dyDescent="0.25">
      <c r="A950" s="1">
        <f>'OHL indexes'!A952</f>
        <v>39447</v>
      </c>
      <c r="B950">
        <f>E949*(2-'OHL indexes'!C952/'OHL indexes'!B951)</f>
        <v>8.2760133728502279</v>
      </c>
      <c r="C950">
        <f>E949*(2-'OHL indexes'!E952/'OHL indexes'!B951)</f>
        <v>8.3036146821626513</v>
      </c>
      <c r="D950">
        <f>E949*(2-'OHL indexes'!D952/'OHL indexes'!B951)</f>
        <v>8.0424894038392729</v>
      </c>
      <c r="E950">
        <f>Master!N954</f>
        <v>8.1478741748750512</v>
      </c>
    </row>
    <row r="951" spans="1:5" x14ac:dyDescent="0.25">
      <c r="A951" s="1">
        <f>'OHL indexes'!A953</f>
        <v>39449</v>
      </c>
      <c r="B951">
        <f>E950*(2-'OHL indexes'!C953/'OHL indexes'!B952)</f>
        <v>8.1858581961478052</v>
      </c>
      <c r="C951">
        <f>E950*(2-'OHL indexes'!E953/'OHL indexes'!B952)</f>
        <v>8.2031239854922671</v>
      </c>
      <c r="D951">
        <f>E950*(2-'OHL indexes'!D953/'OHL indexes'!B952)</f>
        <v>7.8079313709710414</v>
      </c>
      <c r="E951">
        <f>Master!N955</f>
        <v>7.9607510525559455</v>
      </c>
    </row>
    <row r="952" spans="1:5" x14ac:dyDescent="0.25">
      <c r="A952" s="1">
        <f>'OHL indexes'!A954</f>
        <v>39450</v>
      </c>
      <c r="B952">
        <f>E951*(2-'OHL indexes'!C954/'OHL indexes'!B953)</f>
        <v>7.9014781142739823</v>
      </c>
      <c r="C952">
        <f>E951*(2-'OHL indexes'!E954/'OHL indexes'!B953)</f>
        <v>8.1039955044548329</v>
      </c>
      <c r="D952">
        <f>E951*(2-'OHL indexes'!D954/'OHL indexes'!B953)</f>
        <v>7.8372650056097832</v>
      </c>
      <c r="E952">
        <f>Master!N956</f>
        <v>8.0287018600858548</v>
      </c>
    </row>
    <row r="953" spans="1:5" x14ac:dyDescent="0.25">
      <c r="A953" s="1">
        <f>'OHL indexes'!A955</f>
        <v>39451</v>
      </c>
      <c r="B953">
        <f>E952*(2-'OHL indexes'!C955/'OHL indexes'!B954)</f>
        <v>7.8653657011746967</v>
      </c>
      <c r="C953">
        <f>E952*(2-'OHL indexes'!E955/'OHL indexes'!B954)</f>
        <v>7.8772450102903875</v>
      </c>
      <c r="D953">
        <f>E952*(2-'OHL indexes'!D955/'OHL indexes'!B954)</f>
        <v>7.6047710996653342</v>
      </c>
      <c r="E953">
        <f>Master!N957</f>
        <v>7.6972590019260769</v>
      </c>
    </row>
    <row r="954" spans="1:5" x14ac:dyDescent="0.25">
      <c r="A954" s="1">
        <f>'OHL indexes'!A956</f>
        <v>39454</v>
      </c>
      <c r="B954">
        <f>E953*(2-'OHL indexes'!C956/'OHL indexes'!B955)</f>
        <v>7.8414565077336942</v>
      </c>
      <c r="C954">
        <f>E953*(2-'OHL indexes'!E956/'OHL indexes'!B955)</f>
        <v>7.9189315333227883</v>
      </c>
      <c r="D954">
        <f>E953*(2-'OHL indexes'!D956/'OHL indexes'!B955)</f>
        <v>7.6564741465151291</v>
      </c>
      <c r="E954">
        <f>Master!N958</f>
        <v>7.8574367369813762</v>
      </c>
    </row>
    <row r="955" spans="1:5" x14ac:dyDescent="0.25">
      <c r="A955" s="1">
        <f>'OHL indexes'!A957</f>
        <v>39455</v>
      </c>
      <c r="B955">
        <f>E954*(2-'OHL indexes'!C957/'OHL indexes'!B956)</f>
        <v>7.9533371193526374</v>
      </c>
      <c r="C955">
        <f>E954*(2-'OHL indexes'!E957/'OHL indexes'!B956)</f>
        <v>8.1440717443307449</v>
      </c>
      <c r="D955">
        <f>E954*(2-'OHL indexes'!D957/'OHL indexes'!B956)</f>
        <v>7.3161320356567225</v>
      </c>
      <c r="E955">
        <f>Master!N959</f>
        <v>7.4742220343901469</v>
      </c>
    </row>
    <row r="956" spans="1:5" x14ac:dyDescent="0.25">
      <c r="A956" s="1">
        <f>'OHL indexes'!A958</f>
        <v>39456</v>
      </c>
      <c r="B956">
        <f>E955*(2-'OHL indexes'!C958/'OHL indexes'!B957)</f>
        <v>7.5104347964399443</v>
      </c>
      <c r="C956">
        <f>E955*(2-'OHL indexes'!E958/'OHL indexes'!B957)</f>
        <v>7.7373648152913859</v>
      </c>
      <c r="D956">
        <f>E955*(2-'OHL indexes'!D958/'OHL indexes'!B957)</f>
        <v>7.2561437778497444</v>
      </c>
      <c r="E956">
        <f>Master!N960</f>
        <v>7.5520263745550889</v>
      </c>
    </row>
    <row r="957" spans="1:5" x14ac:dyDescent="0.25">
      <c r="A957" s="1">
        <f>'OHL indexes'!A959</f>
        <v>39457</v>
      </c>
      <c r="B957">
        <f>E956*(2-'OHL indexes'!C959/'OHL indexes'!B958)</f>
        <v>7.4995448180397339</v>
      </c>
      <c r="C957">
        <f>E956*(2-'OHL indexes'!E959/'OHL indexes'!B958)</f>
        <v>7.9626909813510265</v>
      </c>
      <c r="D957">
        <f>E956*(2-'OHL indexes'!D959/'OHL indexes'!B958)</f>
        <v>7.4831452955504609</v>
      </c>
      <c r="E957">
        <f>Master!N961</f>
        <v>7.7967950502149348</v>
      </c>
    </row>
    <row r="958" spans="1:5" x14ac:dyDescent="0.25">
      <c r="A958" s="1">
        <f>'OHL indexes'!A960</f>
        <v>39458</v>
      </c>
      <c r="B958">
        <f>E957*(2-'OHL indexes'!C960/'OHL indexes'!B959)</f>
        <v>7.7009202060970656</v>
      </c>
      <c r="C958">
        <f>E957*(2-'OHL indexes'!E960/'OHL indexes'!B959)</f>
        <v>7.7768862529980778</v>
      </c>
      <c r="D958">
        <f>E957*(2-'OHL indexes'!D960/'OHL indexes'!B959)</f>
        <v>7.1062844702046863</v>
      </c>
      <c r="E958">
        <f>Master!N962</f>
        <v>7.436207120551857</v>
      </c>
    </row>
    <row r="959" spans="1:5" x14ac:dyDescent="0.25">
      <c r="A959" s="1">
        <f>'OHL indexes'!A961</f>
        <v>39461</v>
      </c>
      <c r="B959">
        <f>E958*(2-'OHL indexes'!C961/'OHL indexes'!B960)</f>
        <v>7.5460857807641855</v>
      </c>
      <c r="C959">
        <f>E958*(2-'OHL indexes'!E961/'OHL indexes'!B960)</f>
        <v>7.7953780963329429</v>
      </c>
      <c r="D959">
        <f>E958*(2-'OHL indexes'!D961/'OHL indexes'!B960)</f>
        <v>7.5429104263558147</v>
      </c>
      <c r="E959">
        <f>Master!N963</f>
        <v>7.7549798103434862</v>
      </c>
    </row>
    <row r="960" spans="1:5" x14ac:dyDescent="0.25">
      <c r="A960" s="1">
        <f>'OHL indexes'!A962</f>
        <v>39462</v>
      </c>
      <c r="B960">
        <f>E959*(2-'OHL indexes'!C962/'OHL indexes'!B961)</f>
        <v>7.5940420146555789</v>
      </c>
      <c r="C960">
        <f>E959*(2-'OHL indexes'!E962/'OHL indexes'!B961)</f>
        <v>7.7684196945960089</v>
      </c>
      <c r="D960">
        <f>E959*(2-'OHL indexes'!D962/'OHL indexes'!B961)</f>
        <v>7.5318383147694936</v>
      </c>
      <c r="E960">
        <f>Master!N964</f>
        <v>7.7026292352376613</v>
      </c>
    </row>
    <row r="961" spans="1:5" x14ac:dyDescent="0.25">
      <c r="A961" s="1">
        <f>'OHL indexes'!A963</f>
        <v>39463</v>
      </c>
      <c r="B961">
        <f>E960*(2-'OHL indexes'!C963/'OHL indexes'!B962)</f>
        <v>7.6538007610519516</v>
      </c>
      <c r="C961">
        <f>E960*(2-'OHL indexes'!E963/'OHL indexes'!B962)</f>
        <v>8.0352705974574619</v>
      </c>
      <c r="D961">
        <f>E960*(2-'OHL indexes'!D963/'OHL indexes'!B962)</f>
        <v>7.5530933085628122</v>
      </c>
      <c r="E961">
        <f>Master!N965</f>
        <v>7.7793031975967315</v>
      </c>
    </row>
    <row r="962" spans="1:5" x14ac:dyDescent="0.25">
      <c r="A962" s="1">
        <f>'OHL indexes'!A964</f>
        <v>39464</v>
      </c>
      <c r="B962">
        <f>E961*(2-'OHL indexes'!C964/'OHL indexes'!B963)</f>
        <v>7.7804349220812554</v>
      </c>
      <c r="C962">
        <f>E961*(2-'OHL indexes'!E964/'OHL indexes'!B963)</f>
        <v>7.872826586388018</v>
      </c>
      <c r="D962">
        <f>E961*(2-'OHL indexes'!D964/'OHL indexes'!B963)</f>
        <v>7.1435972306368214</v>
      </c>
      <c r="E962">
        <f>Master!N966</f>
        <v>7.1688491628835775</v>
      </c>
    </row>
    <row r="963" spans="1:5" x14ac:dyDescent="0.25">
      <c r="A963" s="1">
        <f>'OHL indexes'!A965</f>
        <v>39465</v>
      </c>
      <c r="B963">
        <f>E962*(2-'OHL indexes'!C965/'OHL indexes'!B964)</f>
        <v>7.3824726530030631</v>
      </c>
      <c r="C963">
        <f>E962*(2-'OHL indexes'!E965/'OHL indexes'!B964)</f>
        <v>7.4790021576368986</v>
      </c>
      <c r="D963">
        <f>E962*(2-'OHL indexes'!D965/'OHL indexes'!B964)</f>
        <v>6.9668380054653944</v>
      </c>
      <c r="E963">
        <f>Master!N967</f>
        <v>7.1016981765250682</v>
      </c>
    </row>
    <row r="964" spans="1:5" x14ac:dyDescent="0.25">
      <c r="A964" s="1">
        <f>'OHL indexes'!A966</f>
        <v>39469</v>
      </c>
      <c r="B964">
        <f>E963*(2-'OHL indexes'!C966/'OHL indexes'!B965)</f>
        <v>5.4628267338448424</v>
      </c>
      <c r="C964">
        <f>E963*(2-'OHL indexes'!E966/'OHL indexes'!B965)</f>
        <v>7.1366308085127086</v>
      </c>
      <c r="D964">
        <f>E963*(2-'OHL indexes'!D966/'OHL indexes'!B965)</f>
        <v>5.3430567913567568</v>
      </c>
      <c r="E964">
        <f>Master!N968</f>
        <v>7.0042108222754935</v>
      </c>
    </row>
    <row r="965" spans="1:5" x14ac:dyDescent="0.25">
      <c r="A965" s="1">
        <f>'OHL indexes'!A967</f>
        <v>39470</v>
      </c>
      <c r="B965">
        <f>E964*(2-'OHL indexes'!C967/'OHL indexes'!B966)</f>
        <v>6.1078622918612169</v>
      </c>
      <c r="C965">
        <f>E964*(2-'OHL indexes'!E967/'OHL indexes'!B966)</f>
        <v>7.3507955385224557</v>
      </c>
      <c r="D965">
        <f>E964*(2-'OHL indexes'!D967/'OHL indexes'!B966)</f>
        <v>6.0573573547160571</v>
      </c>
      <c r="E965">
        <f>Master!N969</f>
        <v>7.3317794638410305</v>
      </c>
    </row>
    <row r="966" spans="1:5" x14ac:dyDescent="0.25">
      <c r="A966" s="1">
        <f>'OHL indexes'!A968</f>
        <v>39471</v>
      </c>
      <c r="B966">
        <f>E965*(2-'OHL indexes'!C968/'OHL indexes'!B967)</f>
        <v>7.4212440925623779</v>
      </c>
      <c r="C966">
        <f>E965*(2-'OHL indexes'!E968/'OHL indexes'!B967)</f>
        <v>7.5063758805561562</v>
      </c>
      <c r="D966">
        <f>E965*(2-'OHL indexes'!D968/'OHL indexes'!B967)</f>
        <v>7.253274431120265</v>
      </c>
      <c r="E966">
        <f>Master!N970</f>
        <v>7.3229436158675538</v>
      </c>
    </row>
    <row r="967" spans="1:5" x14ac:dyDescent="0.25">
      <c r="A967" s="1">
        <f>'OHL indexes'!A969</f>
        <v>39472</v>
      </c>
      <c r="B967">
        <f>E966*(2-'OHL indexes'!C969/'OHL indexes'!B968)</f>
        <v>7.4783389708363419</v>
      </c>
      <c r="C967">
        <f>E966*(2-'OHL indexes'!E969/'OHL indexes'!B968)</f>
        <v>7.502794758348001</v>
      </c>
      <c r="D967">
        <f>E966*(2-'OHL indexes'!D969/'OHL indexes'!B968)</f>
        <v>7.1790116361562415</v>
      </c>
      <c r="E967">
        <f>Master!N971</f>
        <v>7.22278334109693</v>
      </c>
    </row>
    <row r="968" spans="1:5" x14ac:dyDescent="0.25">
      <c r="A968" s="1">
        <f>'OHL indexes'!A970</f>
        <v>39475</v>
      </c>
      <c r="B968">
        <f>E967*(2-'OHL indexes'!C970/'OHL indexes'!B969)</f>
        <v>7.2103702001900176</v>
      </c>
      <c r="C968">
        <f>E967*(2-'OHL indexes'!E970/'OHL indexes'!B969)</f>
        <v>7.3934683115860045</v>
      </c>
      <c r="D968">
        <f>E967*(2-'OHL indexes'!D970/'OHL indexes'!B969)</f>
        <v>6.7682017859909935</v>
      </c>
      <c r="E968">
        <f>Master!N972</f>
        <v>7.3706490491694181</v>
      </c>
    </row>
    <row r="969" spans="1:5" x14ac:dyDescent="0.25">
      <c r="A969" s="1">
        <f>'OHL indexes'!A971</f>
        <v>39476</v>
      </c>
      <c r="B969">
        <f>E968*(2-'OHL indexes'!C971/'OHL indexes'!B970)</f>
        <v>7.4397974937054681</v>
      </c>
      <c r="C969">
        <f>E968*(2-'OHL indexes'!E971/'OHL indexes'!B970)</f>
        <v>7.4817522619229049</v>
      </c>
      <c r="D969">
        <f>E968*(2-'OHL indexes'!D971/'OHL indexes'!B970)</f>
        <v>7.2794873370356781</v>
      </c>
      <c r="E969">
        <f>Master!N973</f>
        <v>7.3669715078761708</v>
      </c>
    </row>
    <row r="970" spans="1:5" x14ac:dyDescent="0.25">
      <c r="A970" s="1">
        <f>'OHL indexes'!A972</f>
        <v>39477</v>
      </c>
      <c r="B970">
        <f>E969*(2-'OHL indexes'!C972/'OHL indexes'!B971)</f>
        <v>7.3689152609022406</v>
      </c>
      <c r="C970">
        <f>E969*(2-'OHL indexes'!E972/'OHL indexes'!B971)</f>
        <v>7.6650192496458365</v>
      </c>
      <c r="D970">
        <f>E969*(2-'OHL indexes'!D972/'OHL indexes'!B971)</f>
        <v>7.283388147364942</v>
      </c>
      <c r="E970">
        <f>Master!N974</f>
        <v>7.3495542831839185</v>
      </c>
    </row>
    <row r="971" spans="1:5" x14ac:dyDescent="0.25">
      <c r="A971" s="1">
        <f>'OHL indexes'!A973</f>
        <v>39478</v>
      </c>
      <c r="B971">
        <f>E970*(2-'OHL indexes'!C973/'OHL indexes'!B972)</f>
        <v>7.2111561893610929</v>
      </c>
      <c r="C971">
        <f>E970*(2-'OHL indexes'!E973/'OHL indexes'!B972)</f>
        <v>7.6281577541885648</v>
      </c>
      <c r="D971">
        <f>E970*(2-'OHL indexes'!D973/'OHL indexes'!B972)</f>
        <v>7.1538345613842491</v>
      </c>
      <c r="E971">
        <f>Master!N975</f>
        <v>7.4595011500023034</v>
      </c>
    </row>
    <row r="972" spans="1:5" x14ac:dyDescent="0.25">
      <c r="A972" s="1">
        <f>'OHL indexes'!A974</f>
        <v>39479</v>
      </c>
      <c r="B972">
        <f>E971*(2-'OHL indexes'!C974/'OHL indexes'!B973)</f>
        <v>7.5693073893160703</v>
      </c>
      <c r="C972">
        <f>E971*(2-'OHL indexes'!E974/'OHL indexes'!B973)</f>
        <v>7.7347482484062287</v>
      </c>
      <c r="D972">
        <f>E971*(2-'OHL indexes'!D974/'OHL indexes'!B973)</f>
        <v>7.5107437232596146</v>
      </c>
      <c r="E972">
        <f>Master!N976</f>
        <v>7.6559028294238036</v>
      </c>
    </row>
    <row r="973" spans="1:5" x14ac:dyDescent="0.25">
      <c r="A973" s="1">
        <f>'OHL indexes'!A975</f>
        <v>39482</v>
      </c>
      <c r="B973">
        <f>E972*(2-'OHL indexes'!C975/'OHL indexes'!B974)</f>
        <v>7.6236187574345893</v>
      </c>
      <c r="C973">
        <f>E972*(2-'OHL indexes'!E975/'OHL indexes'!B974)</f>
        <v>7.6632017904791043</v>
      </c>
      <c r="D973">
        <f>E972*(2-'OHL indexes'!D975/'OHL indexes'!B974)</f>
        <v>7.3776948123049637</v>
      </c>
      <c r="E973">
        <f>Master!N977</f>
        <v>7.3842127281511933</v>
      </c>
    </row>
    <row r="974" spans="1:5" x14ac:dyDescent="0.25">
      <c r="A974" s="1">
        <f>'OHL indexes'!A976</f>
        <v>39483</v>
      </c>
      <c r="B974">
        <f>E973*(2-'OHL indexes'!C976/'OHL indexes'!B975)</f>
        <v>7.2951421496459536</v>
      </c>
      <c r="C974">
        <f>E973*(2-'OHL indexes'!E976/'OHL indexes'!B975)</f>
        <v>7.2951421496459536</v>
      </c>
      <c r="D974">
        <f>E973*(2-'OHL indexes'!D976/'OHL indexes'!B975)</f>
        <v>6.8966139134404774</v>
      </c>
      <c r="E974">
        <f>Master!N978</f>
        <v>6.9671568124123633</v>
      </c>
    </row>
    <row r="975" spans="1:5" x14ac:dyDescent="0.25">
      <c r="A975" s="1">
        <f>'OHL indexes'!A977</f>
        <v>39484</v>
      </c>
      <c r="B975">
        <f>E974*(2-'OHL indexes'!C977/'OHL indexes'!B976)</f>
        <v>7.0015253426774757</v>
      </c>
      <c r="C975">
        <f>E974*(2-'OHL indexes'!E977/'OHL indexes'!B976)</f>
        <v>7.0891992204557637</v>
      </c>
      <c r="D975">
        <f>E974*(2-'OHL indexes'!D977/'OHL indexes'!B976)</f>
        <v>6.7095125197395973</v>
      </c>
      <c r="E975">
        <f>Master!N979</f>
        <v>6.781224610506559</v>
      </c>
    </row>
    <row r="976" spans="1:5" x14ac:dyDescent="0.25">
      <c r="A976" s="1">
        <f>'OHL indexes'!A978</f>
        <v>39485</v>
      </c>
      <c r="B976">
        <f>E975*(2-'OHL indexes'!C978/'OHL indexes'!B977)</f>
        <v>6.7643635891197995</v>
      </c>
      <c r="C976">
        <f>E975*(2-'OHL indexes'!E978/'OHL indexes'!B977)</f>
        <v>6.9623660832526149</v>
      </c>
      <c r="D976">
        <f>E975*(2-'OHL indexes'!D978/'OHL indexes'!B977)</f>
        <v>6.6761783131740948</v>
      </c>
      <c r="E976">
        <f>Master!N980</f>
        <v>6.8838930856894267</v>
      </c>
    </row>
    <row r="977" spans="1:5" x14ac:dyDescent="0.25">
      <c r="A977" s="1">
        <f>'OHL indexes'!A979</f>
        <v>39486</v>
      </c>
      <c r="B977">
        <f>E976*(2-'OHL indexes'!C979/'OHL indexes'!B978)</f>
        <v>6.8584952505396117</v>
      </c>
      <c r="C977">
        <f>E976*(2-'OHL indexes'!E979/'OHL indexes'!B978)</f>
        <v>6.9378915226314843</v>
      </c>
      <c r="D977">
        <f>E976*(2-'OHL indexes'!D979/'OHL indexes'!B978)</f>
        <v>6.6690434315426446</v>
      </c>
      <c r="E977">
        <f>Master!N981</f>
        <v>6.7616510357220259</v>
      </c>
    </row>
    <row r="978" spans="1:5" x14ac:dyDescent="0.25">
      <c r="A978" s="1">
        <f>'OHL indexes'!A980</f>
        <v>39489</v>
      </c>
      <c r="B978">
        <f>E977*(2-'OHL indexes'!C980/'OHL indexes'!B979)</f>
        <v>6.8098494675669254</v>
      </c>
      <c r="C978">
        <f>E977*(2-'OHL indexes'!E980/'OHL indexes'!B979)</f>
        <v>6.9907022327107002</v>
      </c>
      <c r="D978">
        <f>E977*(2-'OHL indexes'!D980/'OHL indexes'!B979)</f>
        <v>6.6440300827578582</v>
      </c>
      <c r="E978">
        <f>Master!N982</f>
        <v>6.9143941515536778</v>
      </c>
    </row>
    <row r="979" spans="1:5" x14ac:dyDescent="0.25">
      <c r="A979" s="1">
        <f>'OHL indexes'!A981</f>
        <v>39490</v>
      </c>
      <c r="B979">
        <f>E978*(2-'OHL indexes'!C981/'OHL indexes'!B980)</f>
        <v>7.0195615250386618</v>
      </c>
      <c r="C979">
        <f>E978*(2-'OHL indexes'!E981/'OHL indexes'!B980)</f>
        <v>7.1782383543989248</v>
      </c>
      <c r="D979">
        <f>E978*(2-'OHL indexes'!D981/'OHL indexes'!B980)</f>
        <v>6.9231964171186249</v>
      </c>
      <c r="E979">
        <f>Master!N983</f>
        <v>7.0046845350817764</v>
      </c>
    </row>
    <row r="980" spans="1:5" x14ac:dyDescent="0.25">
      <c r="A980" s="1">
        <f>'OHL indexes'!A982</f>
        <v>39491</v>
      </c>
      <c r="B980">
        <f>E979*(2-'OHL indexes'!C982/'OHL indexes'!B981)</f>
        <v>7.1606322980789132</v>
      </c>
      <c r="C980">
        <f>E979*(2-'OHL indexes'!E982/'OHL indexes'!B981)</f>
        <v>7.3235987956894064</v>
      </c>
      <c r="D980">
        <f>E979*(2-'OHL indexes'!D982/'OHL indexes'!B981)</f>
        <v>7.0350173931650719</v>
      </c>
      <c r="E980">
        <f>Master!N984</f>
        <v>7.2483685474573178</v>
      </c>
    </row>
    <row r="981" spans="1:5" x14ac:dyDescent="0.25">
      <c r="A981" s="1">
        <f>'OHL indexes'!A983</f>
        <v>39492</v>
      </c>
      <c r="B981">
        <f>E980*(2-'OHL indexes'!C983/'OHL indexes'!B982)</f>
        <v>7.3504226721329431</v>
      </c>
      <c r="C981">
        <f>E980*(2-'OHL indexes'!E983/'OHL indexes'!B982)</f>
        <v>7.3504226721329431</v>
      </c>
      <c r="D981">
        <f>E980*(2-'OHL indexes'!D983/'OHL indexes'!B982)</f>
        <v>7.1067693304703186</v>
      </c>
      <c r="E981">
        <f>Master!N985</f>
        <v>7.1470091277722263</v>
      </c>
    </row>
    <row r="982" spans="1:5" x14ac:dyDescent="0.25">
      <c r="A982" s="1">
        <f>'OHL indexes'!A984</f>
        <v>39493</v>
      </c>
      <c r="B982">
        <f>E981*(2-'OHL indexes'!C984/'OHL indexes'!B983)</f>
        <v>6.9920494019477575</v>
      </c>
      <c r="C982">
        <f>E981*(2-'OHL indexes'!E984/'OHL indexes'!B983)</f>
        <v>7.2468828476012268</v>
      </c>
      <c r="D982">
        <f>E981*(2-'OHL indexes'!D984/'OHL indexes'!B983)</f>
        <v>6.8975097656250579</v>
      </c>
      <c r="E982">
        <f>Master!N986</f>
        <v>7.2149346282974385</v>
      </c>
    </row>
    <row r="983" spans="1:5" x14ac:dyDescent="0.25">
      <c r="A983" s="1">
        <f>'OHL indexes'!A985</f>
        <v>39497</v>
      </c>
      <c r="B983">
        <f>E982*(2-'OHL indexes'!C985/'OHL indexes'!B984)</f>
        <v>7.3457105396177864</v>
      </c>
      <c r="C983">
        <f>E982*(2-'OHL indexes'!E985/'OHL indexes'!B984)</f>
        <v>7.4625741403018981</v>
      </c>
      <c r="D983">
        <f>E982*(2-'OHL indexes'!D985/'OHL indexes'!B984)</f>
        <v>7.1676325807945149</v>
      </c>
      <c r="E983">
        <f>Master!N987</f>
        <v>7.304724679130679</v>
      </c>
    </row>
    <row r="984" spans="1:5" x14ac:dyDescent="0.25">
      <c r="A984" s="1">
        <f>'OHL indexes'!A986</f>
        <v>39498</v>
      </c>
      <c r="B984">
        <f>E983*(2-'OHL indexes'!C986/'OHL indexes'!B985)</f>
        <v>7.117998293411758</v>
      </c>
      <c r="C984">
        <f>E983*(2-'OHL indexes'!E986/'OHL indexes'!B985)</f>
        <v>7.3516719798499262</v>
      </c>
      <c r="D984">
        <f>E983*(2-'OHL indexes'!D986/'OHL indexes'!B985)</f>
        <v>7.0070495945125675</v>
      </c>
      <c r="E984">
        <f>Master!N988</f>
        <v>7.3522973173840311</v>
      </c>
    </row>
    <row r="985" spans="1:5" x14ac:dyDescent="0.25">
      <c r="A985" s="1">
        <f>'OHL indexes'!A987</f>
        <v>39499</v>
      </c>
      <c r="B985">
        <f>E984*(2-'OHL indexes'!C987/'OHL indexes'!B986)</f>
        <v>7.364817942025172</v>
      </c>
      <c r="C985">
        <f>E984*(2-'OHL indexes'!E987/'OHL indexes'!B986)</f>
        <v>7.5185039909877478</v>
      </c>
      <c r="D985">
        <f>E984*(2-'OHL indexes'!D987/'OHL indexes'!B986)</f>
        <v>7.2211754085608657</v>
      </c>
      <c r="E985">
        <f>Master!N989</f>
        <v>7.3592183569156422</v>
      </c>
    </row>
    <row r="986" spans="1:5" x14ac:dyDescent="0.25">
      <c r="A986" s="1">
        <f>'OHL indexes'!A988</f>
        <v>39500</v>
      </c>
      <c r="B986">
        <f>E985*(2-'OHL indexes'!C988/'OHL indexes'!B987)</f>
        <v>7.2992598221682776</v>
      </c>
      <c r="C986">
        <f>E985*(2-'OHL indexes'!E988/'OHL indexes'!B987)</f>
        <v>7.5543942878941621</v>
      </c>
      <c r="D986">
        <f>E985*(2-'OHL indexes'!D988/'OHL indexes'!B987)</f>
        <v>7.1152479456856099</v>
      </c>
      <c r="E986">
        <f>Master!N990</f>
        <v>7.521497070636884</v>
      </c>
    </row>
    <row r="987" spans="1:5" x14ac:dyDescent="0.25">
      <c r="A987" s="1">
        <f>'OHL indexes'!A989</f>
        <v>39503</v>
      </c>
      <c r="B987">
        <f>E986*(2-'OHL indexes'!C989/'OHL indexes'!B988)</f>
        <v>7.4787116298502703</v>
      </c>
      <c r="C987">
        <f>E986*(2-'OHL indexes'!E989/'OHL indexes'!B988)</f>
        <v>7.7210200092054908</v>
      </c>
      <c r="D987">
        <f>E986*(2-'OHL indexes'!D989/'OHL indexes'!B988)</f>
        <v>7.3904029708494337</v>
      </c>
      <c r="E987">
        <f>Master!N991</f>
        <v>7.7217267819585125</v>
      </c>
    </row>
    <row r="988" spans="1:5" x14ac:dyDescent="0.25">
      <c r="A988" s="1">
        <f>'OHL indexes'!A990</f>
        <v>39504</v>
      </c>
      <c r="B988">
        <f>E987*(2-'OHL indexes'!C990/'OHL indexes'!B989)</f>
        <v>7.7007673382922892</v>
      </c>
      <c r="C988">
        <f>E987*(2-'OHL indexes'!E990/'OHL indexes'!B989)</f>
        <v>7.9692865696315796</v>
      </c>
      <c r="D988">
        <f>E987*(2-'OHL indexes'!D990/'OHL indexes'!B989)</f>
        <v>7.6536856105442812</v>
      </c>
      <c r="E988">
        <f>Master!N992</f>
        <v>7.8458404913275066</v>
      </c>
    </row>
    <row r="989" spans="1:5" x14ac:dyDescent="0.25">
      <c r="A989" s="1">
        <f>'OHL indexes'!A991</f>
        <v>39505</v>
      </c>
      <c r="B989">
        <f>E988*(2-'OHL indexes'!C991/'OHL indexes'!B990)</f>
        <v>7.7461872554369497</v>
      </c>
      <c r="C989">
        <f>E988*(2-'OHL indexes'!E991/'OHL indexes'!B990)</f>
        <v>7.916819860036739</v>
      </c>
      <c r="D989">
        <f>E988*(2-'OHL indexes'!D991/'OHL indexes'!B990)</f>
        <v>7.6747369324973231</v>
      </c>
      <c r="E989">
        <f>Master!N993</f>
        <v>7.7806825169652463</v>
      </c>
    </row>
    <row r="990" spans="1:5" x14ac:dyDescent="0.25">
      <c r="A990" s="1">
        <f>'OHL indexes'!A992</f>
        <v>39506</v>
      </c>
      <c r="B990">
        <f>E989*(2-'OHL indexes'!C992/'OHL indexes'!B991)</f>
        <v>7.7483572014349296</v>
      </c>
      <c r="C990">
        <f>E989*(2-'OHL indexes'!E992/'OHL indexes'!B991)</f>
        <v>7.763442126010264</v>
      </c>
      <c r="D990">
        <f>E989*(2-'OHL indexes'!D992/'OHL indexes'!B991)</f>
        <v>7.4757474858068917</v>
      </c>
      <c r="E990">
        <f>Master!N994</f>
        <v>7.5599689949964608</v>
      </c>
    </row>
    <row r="991" spans="1:5" x14ac:dyDescent="0.25">
      <c r="A991" s="1">
        <f>'OHL indexes'!A993</f>
        <v>39507</v>
      </c>
      <c r="B991">
        <f>E990*(2-'OHL indexes'!C993/'OHL indexes'!B992)</f>
        <v>7.4578308758792611</v>
      </c>
      <c r="C991">
        <f>E990*(2-'OHL indexes'!E993/'OHL indexes'!B992)</f>
        <v>7.5101353372370143</v>
      </c>
      <c r="D991">
        <f>E990*(2-'OHL indexes'!D993/'OHL indexes'!B992)</f>
        <v>6.9972642495866113</v>
      </c>
      <c r="E991">
        <f>Master!N995</f>
        <v>7.1265919078291802</v>
      </c>
    </row>
    <row r="992" spans="1:5" x14ac:dyDescent="0.25">
      <c r="A992" s="1">
        <f>'OHL indexes'!A994</f>
        <v>39510</v>
      </c>
      <c r="B992">
        <f>E991*(2-'OHL indexes'!C994/'OHL indexes'!B993)</f>
        <v>7.0986261790712506</v>
      </c>
      <c r="C992">
        <f>E991*(2-'OHL indexes'!E994/'OHL indexes'!B993)</f>
        <v>7.1541694190467622</v>
      </c>
      <c r="D992">
        <f>E991*(2-'OHL indexes'!D994/'OHL indexes'!B993)</f>
        <v>6.9809371877637352</v>
      </c>
      <c r="E992">
        <f>Master!N996</f>
        <v>7.1305832711576853</v>
      </c>
    </row>
    <row r="993" spans="1:5" x14ac:dyDescent="0.25">
      <c r="A993" s="1">
        <f>'OHL indexes'!A995</f>
        <v>39511</v>
      </c>
      <c r="B993">
        <f>E992*(2-'OHL indexes'!C995/'OHL indexes'!B994)</f>
        <v>7.0187506386760674</v>
      </c>
      <c r="C993">
        <f>E992*(2-'OHL indexes'!E995/'OHL indexes'!B994)</f>
        <v>7.2895850301898859</v>
      </c>
      <c r="D993">
        <f>E992*(2-'OHL indexes'!D995/'OHL indexes'!B994)</f>
        <v>6.9564203423555373</v>
      </c>
      <c r="E993">
        <f>Master!N997</f>
        <v>7.25300553303288</v>
      </c>
    </row>
    <row r="994" spans="1:5" x14ac:dyDescent="0.25">
      <c r="A994" s="1">
        <f>'OHL indexes'!A996</f>
        <v>39512</v>
      </c>
      <c r="B994">
        <f>E993*(2-'OHL indexes'!C996/'OHL indexes'!B995)</f>
        <v>7.3447261886446897</v>
      </c>
      <c r="C994">
        <f>E993*(2-'OHL indexes'!E996/'OHL indexes'!B995)</f>
        <v>7.5492187471916292</v>
      </c>
      <c r="D994">
        <f>E993*(2-'OHL indexes'!D996/'OHL indexes'!B995)</f>
        <v>7.165709971211097</v>
      </c>
      <c r="E994">
        <f>Master!N998</f>
        <v>7.4329209192678398</v>
      </c>
    </row>
    <row r="995" spans="1:5" x14ac:dyDescent="0.25">
      <c r="A995" s="1">
        <f>'OHL indexes'!A997</f>
        <v>39513</v>
      </c>
      <c r="B995">
        <f>E994*(2-'OHL indexes'!C997/'OHL indexes'!B996)</f>
        <v>7.3742213948607827</v>
      </c>
      <c r="C995">
        <f>E994*(2-'OHL indexes'!E997/'OHL indexes'!B996)</f>
        <v>7.4151847100814523</v>
      </c>
      <c r="D995">
        <f>E994*(2-'OHL indexes'!D997/'OHL indexes'!B996)</f>
        <v>6.8062258786192853</v>
      </c>
      <c r="E995">
        <f>Master!N999</f>
        <v>6.9165352701475182</v>
      </c>
    </row>
    <row r="996" spans="1:5" x14ac:dyDescent="0.25">
      <c r="A996" s="1">
        <f>'OHL indexes'!A998</f>
        <v>39514</v>
      </c>
      <c r="B996">
        <f>E995*(2-'OHL indexes'!C998/'OHL indexes'!B997)</f>
        <v>6.8368351851443503</v>
      </c>
      <c r="C996">
        <f>E995*(2-'OHL indexes'!E998/'OHL indexes'!B997)</f>
        <v>7.1175614103929323</v>
      </c>
      <c r="D996">
        <f>E995*(2-'OHL indexes'!D998/'OHL indexes'!B997)</f>
        <v>6.7371790001549829</v>
      </c>
      <c r="E996">
        <f>Master!N1000</f>
        <v>6.9210315254844366</v>
      </c>
    </row>
    <row r="997" spans="1:5" x14ac:dyDescent="0.25">
      <c r="A997" s="1">
        <f>'OHL indexes'!A999</f>
        <v>39517</v>
      </c>
      <c r="B997">
        <f>E996*(2-'OHL indexes'!C999/'OHL indexes'!B998)</f>
        <v>7.0823645086501816</v>
      </c>
      <c r="C997">
        <f>E996*(2-'OHL indexes'!E999/'OHL indexes'!B998)</f>
        <v>7.085797182062004</v>
      </c>
      <c r="D997">
        <f>E996*(2-'OHL indexes'!D999/'OHL indexes'!B998)</f>
        <v>6.6447053166175944</v>
      </c>
      <c r="E997">
        <f>Master!N1001</f>
        <v>6.7239143412286948</v>
      </c>
    </row>
    <row r="998" spans="1:5" x14ac:dyDescent="0.25">
      <c r="A998" s="1">
        <f>'OHL indexes'!A1000</f>
        <v>39518</v>
      </c>
      <c r="B998">
        <f>E997*(2-'OHL indexes'!C1000/'OHL indexes'!B999)</f>
        <v>6.9588172041301055</v>
      </c>
      <c r="C998">
        <f>E997*(2-'OHL indexes'!E1000/'OHL indexes'!B999)</f>
        <v>7.1381212842814863</v>
      </c>
      <c r="D998">
        <f>E997*(2-'OHL indexes'!D1000/'OHL indexes'!B999)</f>
        <v>6.7610957910354443</v>
      </c>
      <c r="E998">
        <f>Master!N1002</f>
        <v>7.1002627274196168</v>
      </c>
    </row>
    <row r="999" spans="1:5" x14ac:dyDescent="0.25">
      <c r="A999" s="1">
        <f>'OHL indexes'!A1001</f>
        <v>39519</v>
      </c>
      <c r="B999">
        <f>E998*(2-'OHL indexes'!C1001/'OHL indexes'!B1000)</f>
        <v>7.1529977004440832</v>
      </c>
      <c r="C999">
        <f>E998*(2-'OHL indexes'!E1001/'OHL indexes'!B1000)</f>
        <v>7.2136360163241813</v>
      </c>
      <c r="D999">
        <f>E998*(2-'OHL indexes'!D1001/'OHL indexes'!B1000)</f>
        <v>6.8692409248120487</v>
      </c>
      <c r="E999">
        <f>Master!N1003</f>
        <v>6.8912846434645116</v>
      </c>
    </row>
    <row r="1000" spans="1:5" x14ac:dyDescent="0.25">
      <c r="A1000" s="1">
        <f>'OHL indexes'!A1002</f>
        <v>39520</v>
      </c>
      <c r="B1000">
        <f>E999*(2-'OHL indexes'!C1002/'OHL indexes'!B1001)</f>
        <v>6.799581516642287</v>
      </c>
      <c r="C1000">
        <f>E999*(2-'OHL indexes'!E1002/'OHL indexes'!B1001)</f>
        <v>6.9724862631887348</v>
      </c>
      <c r="D1000">
        <f>E999*(2-'OHL indexes'!D1002/'OHL indexes'!B1001)</f>
        <v>6.6199605870150364</v>
      </c>
      <c r="E1000">
        <f>Master!N1004</f>
        <v>6.8671250249147384</v>
      </c>
    </row>
    <row r="1001" spans="1:5" x14ac:dyDescent="0.25">
      <c r="A1001" s="1">
        <f>'OHL indexes'!A1003</f>
        <v>39521</v>
      </c>
      <c r="B1001">
        <f>E1000*(2-'OHL indexes'!C1003/'OHL indexes'!B1002)</f>
        <v>6.9478420547936564</v>
      </c>
      <c r="C1001">
        <f>E1000*(2-'OHL indexes'!E1003/'OHL indexes'!B1002)</f>
        <v>7.0187424575256268</v>
      </c>
      <c r="D1001">
        <f>E1000*(2-'OHL indexes'!D1003/'OHL indexes'!B1002)</f>
        <v>6.2901078136085218</v>
      </c>
      <c r="E1001">
        <f>Master!N1005</f>
        <v>6.4570115215141488</v>
      </c>
    </row>
    <row r="1002" spans="1:5" x14ac:dyDescent="0.25">
      <c r="A1002" s="1">
        <f>'OHL indexes'!A1004</f>
        <v>39524</v>
      </c>
      <c r="B1002">
        <f>E1001*(2-'OHL indexes'!C1004/'OHL indexes'!B1003)</f>
        <v>6.1902026116511966</v>
      </c>
      <c r="C1002">
        <f>E1001*(2-'OHL indexes'!E1004/'OHL indexes'!B1003)</f>
        <v>6.5806756234567523</v>
      </c>
      <c r="D1002">
        <f>E1001*(2-'OHL indexes'!D1004/'OHL indexes'!B1003)</f>
        <v>5.9646150691024431</v>
      </c>
      <c r="E1002">
        <f>Master!N1006</f>
        <v>6.4198211996233443</v>
      </c>
    </row>
    <row r="1003" spans="1:5" x14ac:dyDescent="0.25">
      <c r="A1003" s="1">
        <f>'OHL indexes'!A1005</f>
        <v>39525</v>
      </c>
      <c r="B1003">
        <f>E1002*(2-'OHL indexes'!C1005/'OHL indexes'!B1004)</f>
        <v>6.7568414255019293</v>
      </c>
      <c r="C1003">
        <f>E1002*(2-'OHL indexes'!E1005/'OHL indexes'!B1004)</f>
        <v>6.9895635834406109</v>
      </c>
      <c r="D1003">
        <f>E1002*(2-'OHL indexes'!D1005/'OHL indexes'!B1004)</f>
        <v>6.6586278741674318</v>
      </c>
      <c r="E1003">
        <f>Master!N1007</f>
        <v>6.9687023175920242</v>
      </c>
    </row>
    <row r="1004" spans="1:5" x14ac:dyDescent="0.25">
      <c r="A1004" s="1">
        <f>'OHL indexes'!A1006</f>
        <v>39526</v>
      </c>
      <c r="B1004">
        <f>E1003*(2-'OHL indexes'!C1006/'OHL indexes'!B1005)</f>
        <v>7.0085996464194142</v>
      </c>
      <c r="C1004">
        <f>E1003*(2-'OHL indexes'!E1006/'OHL indexes'!B1005)</f>
        <v>7.0085996464194142</v>
      </c>
      <c r="D1004">
        <f>E1003*(2-'OHL indexes'!D1006/'OHL indexes'!B1005)</f>
        <v>6.6255869370784044</v>
      </c>
      <c r="E1004">
        <f>Master!N1008</f>
        <v>6.6468227195951286</v>
      </c>
    </row>
    <row r="1005" spans="1:5" x14ac:dyDescent="0.25">
      <c r="A1005" s="1">
        <f>'OHL indexes'!A1007</f>
        <v>39527</v>
      </c>
      <c r="B1005">
        <f>E1004*(2-'OHL indexes'!C1007/'OHL indexes'!B1006)</f>
        <v>6.6342935283734548</v>
      </c>
      <c r="C1005">
        <f>E1004*(2-'OHL indexes'!E1007/'OHL indexes'!B1006)</f>
        <v>6.8061185030063758</v>
      </c>
      <c r="D1005">
        <f>E1004*(2-'OHL indexes'!D1007/'OHL indexes'!B1006)</f>
        <v>6.6146052761047693</v>
      </c>
      <c r="E1005">
        <f>Master!N1009</f>
        <v>6.7468827598820988</v>
      </c>
    </row>
    <row r="1006" spans="1:5" x14ac:dyDescent="0.25">
      <c r="A1006" s="1">
        <f>'OHL indexes'!A1008</f>
        <v>39531</v>
      </c>
      <c r="B1006">
        <f>E1005*(2-'OHL indexes'!C1008/'OHL indexes'!B1007)</f>
        <v>6.8698988840737645</v>
      </c>
      <c r="C1006">
        <f>E1005*(2-'OHL indexes'!E1008/'OHL indexes'!B1007)</f>
        <v>7.0369998776668998</v>
      </c>
      <c r="D1006">
        <f>E1005*(2-'OHL indexes'!D1008/'OHL indexes'!B1007)</f>
        <v>6.8386166755495985</v>
      </c>
      <c r="E1006">
        <f>Master!N1010</f>
        <v>6.9023241312359929</v>
      </c>
    </row>
    <row r="1007" spans="1:5" x14ac:dyDescent="0.25">
      <c r="A1007" s="1">
        <f>'OHL indexes'!A1009</f>
        <v>39532</v>
      </c>
      <c r="B1007">
        <f>E1006*(2-'OHL indexes'!C1009/'OHL indexes'!B1008)</f>
        <v>6.8814263235304294</v>
      </c>
      <c r="C1007">
        <f>E1006*(2-'OHL indexes'!E1009/'OHL indexes'!B1008)</f>
        <v>7.0123502649940512</v>
      </c>
      <c r="D1007">
        <f>E1006*(2-'OHL indexes'!D1009/'OHL indexes'!B1008)</f>
        <v>6.8138881671724496</v>
      </c>
      <c r="E1007">
        <f>Master!N1011</f>
        <v>6.9022992707709916</v>
      </c>
    </row>
    <row r="1008" spans="1:5" x14ac:dyDescent="0.25">
      <c r="A1008" s="1">
        <f>'OHL indexes'!A1010</f>
        <v>39533</v>
      </c>
      <c r="B1008">
        <f>E1007*(2-'OHL indexes'!C1010/'OHL indexes'!B1009)</f>
        <v>6.8292978467543213</v>
      </c>
      <c r="C1008">
        <f>E1007*(2-'OHL indexes'!E1010/'OHL indexes'!B1009)</f>
        <v>6.8793045199439611</v>
      </c>
      <c r="D1008">
        <f>E1007*(2-'OHL indexes'!D1010/'OHL indexes'!B1009)</f>
        <v>6.7441062607941902</v>
      </c>
      <c r="E1008">
        <f>Master!N1012</f>
        <v>6.7464368862133028</v>
      </c>
    </row>
    <row r="1009" spans="1:5" x14ac:dyDescent="0.25">
      <c r="A1009" s="1">
        <f>'OHL indexes'!A1011</f>
        <v>39534</v>
      </c>
      <c r="B1009">
        <f>E1008*(2-'OHL indexes'!C1011/'OHL indexes'!B1010)</f>
        <v>6.8909371370192343</v>
      </c>
      <c r="C1009">
        <f>E1008*(2-'OHL indexes'!E1011/'OHL indexes'!B1010)</f>
        <v>6.9871820039895489</v>
      </c>
      <c r="D1009">
        <f>E1008*(2-'OHL indexes'!D1011/'OHL indexes'!B1010)</f>
        <v>6.731854513146299</v>
      </c>
      <c r="E1009">
        <f>Master!N1013</f>
        <v>6.7946672073922079</v>
      </c>
    </row>
    <row r="1010" spans="1:5" x14ac:dyDescent="0.25">
      <c r="A1010" s="1">
        <f>'OHL indexes'!A1012</f>
        <v>39535</v>
      </c>
      <c r="B1010">
        <f>E1009*(2-'OHL indexes'!C1012/'OHL indexes'!B1011)</f>
        <v>6.9254273168612031</v>
      </c>
      <c r="C1010">
        <f>E1009*(2-'OHL indexes'!E1012/'OHL indexes'!B1011)</f>
        <v>6.9254273168612031</v>
      </c>
      <c r="D1010">
        <f>E1009*(2-'OHL indexes'!D1012/'OHL indexes'!B1011)</f>
        <v>6.7306322704044144</v>
      </c>
      <c r="E1010">
        <f>Master!N1014</f>
        <v>6.7911450864673188</v>
      </c>
    </row>
    <row r="1011" spans="1:5" x14ac:dyDescent="0.25">
      <c r="A1011" s="1">
        <f>'OHL indexes'!A1013</f>
        <v>39538</v>
      </c>
      <c r="B1011">
        <f>E1010*(2-'OHL indexes'!C1013/'OHL indexes'!B1012)</f>
        <v>6.8533678539492753</v>
      </c>
      <c r="C1011">
        <f>E1010*(2-'OHL indexes'!E1013/'OHL indexes'!B1012)</f>
        <v>6.9563109583343614</v>
      </c>
      <c r="D1011">
        <f>E1010*(2-'OHL indexes'!D1013/'OHL indexes'!B1012)</f>
        <v>6.7863066036091722</v>
      </c>
      <c r="E1011">
        <f>Master!N1015</f>
        <v>6.9134998994711676</v>
      </c>
    </row>
    <row r="1012" spans="1:5" x14ac:dyDescent="0.25">
      <c r="A1012" s="1">
        <f>'OHL indexes'!A1014</f>
        <v>39539</v>
      </c>
      <c r="B1012">
        <f>E1011*(2-'OHL indexes'!C1014/'OHL indexes'!B1013)</f>
        <v>7.0416026798571494</v>
      </c>
      <c r="C1012">
        <f>E1011*(2-'OHL indexes'!E1014/'OHL indexes'!B1013)</f>
        <v>7.444707901079636</v>
      </c>
      <c r="D1012">
        <f>E1011*(2-'OHL indexes'!D1014/'OHL indexes'!B1013)</f>
        <v>7.0416026798571494</v>
      </c>
      <c r="E1012">
        <f>Master!N1016</f>
        <v>7.3829076273151353</v>
      </c>
    </row>
    <row r="1013" spans="1:5" x14ac:dyDescent="0.25">
      <c r="A1013" s="1">
        <f>'OHL indexes'!A1015</f>
        <v>39540</v>
      </c>
      <c r="B1013">
        <f>E1012*(2-'OHL indexes'!C1015/'OHL indexes'!B1014)</f>
        <v>7.3582264095693564</v>
      </c>
      <c r="C1013">
        <f>E1012*(2-'OHL indexes'!E1015/'OHL indexes'!B1014)</f>
        <v>7.4588628193801876</v>
      </c>
      <c r="D1013">
        <f>E1012*(2-'OHL indexes'!D1015/'OHL indexes'!B1014)</f>
        <v>7.0504262026770039</v>
      </c>
      <c r="E1013">
        <f>Master!N1017</f>
        <v>7.2552240053636616</v>
      </c>
    </row>
    <row r="1014" spans="1:5" x14ac:dyDescent="0.25">
      <c r="A1014" s="1">
        <f>'OHL indexes'!A1016</f>
        <v>39541</v>
      </c>
      <c r="B1014">
        <f>E1013*(2-'OHL indexes'!C1016/'OHL indexes'!B1015)</f>
        <v>7.1903656191335816</v>
      </c>
      <c r="C1014">
        <f>E1013*(2-'OHL indexes'!E1016/'OHL indexes'!B1015)</f>
        <v>7.3226950516725964</v>
      </c>
      <c r="D1014">
        <f>E1013*(2-'OHL indexes'!D1016/'OHL indexes'!B1015)</f>
        <v>7.0694090599087156</v>
      </c>
      <c r="E1014">
        <f>Master!N1018</f>
        <v>7.3202589790084289</v>
      </c>
    </row>
    <row r="1015" spans="1:5" x14ac:dyDescent="0.25">
      <c r="A1015" s="1">
        <f>'OHL indexes'!A1017</f>
        <v>39542</v>
      </c>
      <c r="B1015">
        <f>E1014*(2-'OHL indexes'!C1017/'OHL indexes'!B1016)</f>
        <v>7.2507282465010308</v>
      </c>
      <c r="C1015">
        <f>E1014*(2-'OHL indexes'!E1017/'OHL indexes'!B1016)</f>
        <v>7.4129143494752956</v>
      </c>
      <c r="D1015">
        <f>E1014*(2-'OHL indexes'!D1017/'OHL indexes'!B1016)</f>
        <v>7.1818227519040265</v>
      </c>
      <c r="E1015">
        <f>Master!N1019</f>
        <v>7.3573125718697243</v>
      </c>
    </row>
    <row r="1016" spans="1:5" x14ac:dyDescent="0.25">
      <c r="A1016" s="1">
        <f>'OHL indexes'!A1018</f>
        <v>39545</v>
      </c>
      <c r="B1016">
        <f>E1015*(2-'OHL indexes'!C1018/'OHL indexes'!B1017)</f>
        <v>7.4782751306387221</v>
      </c>
      <c r="C1016">
        <f>E1015*(2-'OHL indexes'!E1018/'OHL indexes'!B1017)</f>
        <v>7.7624117036067322</v>
      </c>
      <c r="D1016">
        <f>E1015*(2-'OHL indexes'!D1018/'OHL indexes'!B1017)</f>
        <v>7.4033031750749139</v>
      </c>
      <c r="E1016">
        <f>Master!N1020</f>
        <v>7.59253574040277</v>
      </c>
    </row>
    <row r="1017" spans="1:5" x14ac:dyDescent="0.25">
      <c r="A1017" s="1">
        <f>'OHL indexes'!A1019</f>
        <v>39546</v>
      </c>
      <c r="B1017">
        <f>E1016*(2-'OHL indexes'!C1019/'OHL indexes'!B1018)</f>
        <v>7.4731490450634164</v>
      </c>
      <c r="C1017">
        <f>E1016*(2-'OHL indexes'!E1019/'OHL indexes'!B1018)</f>
        <v>7.6680525836563254</v>
      </c>
      <c r="D1017">
        <f>E1016*(2-'OHL indexes'!D1019/'OHL indexes'!B1018)</f>
        <v>7.4731490450634164</v>
      </c>
      <c r="E1017">
        <f>Master!N1021</f>
        <v>7.6329146903366381</v>
      </c>
    </row>
    <row r="1018" spans="1:5" x14ac:dyDescent="0.25">
      <c r="A1018" s="1">
        <f>'OHL indexes'!A1020</f>
        <v>39547</v>
      </c>
      <c r="B1018">
        <f>E1017*(2-'OHL indexes'!C1020/'OHL indexes'!B1019)</f>
        <v>7.6317323549334883</v>
      </c>
      <c r="C1018">
        <f>E1017*(2-'OHL indexes'!E1020/'OHL indexes'!B1019)</f>
        <v>7.6621240260695771</v>
      </c>
      <c r="D1018">
        <f>E1017*(2-'OHL indexes'!D1020/'OHL indexes'!B1019)</f>
        <v>7.3666543088775951</v>
      </c>
      <c r="E1018">
        <f>Master!N1022</f>
        <v>7.4419817775127264</v>
      </c>
    </row>
    <row r="1019" spans="1:5" x14ac:dyDescent="0.25">
      <c r="A1019" s="1">
        <f>'OHL indexes'!A1021</f>
        <v>39548</v>
      </c>
      <c r="B1019">
        <f>E1018*(2-'OHL indexes'!C1021/'OHL indexes'!B1020)</f>
        <v>7.4458276942972104</v>
      </c>
      <c r="C1019">
        <f>E1018*(2-'OHL indexes'!E1021/'OHL indexes'!B1020)</f>
        <v>7.6374774532284313</v>
      </c>
      <c r="D1019">
        <f>E1018*(2-'OHL indexes'!D1021/'OHL indexes'!B1020)</f>
        <v>7.3733981937911928</v>
      </c>
      <c r="E1019">
        <f>Master!N1023</f>
        <v>7.5713225645855848</v>
      </c>
    </row>
    <row r="1020" spans="1:5" x14ac:dyDescent="0.25">
      <c r="A1020" s="1">
        <f>'OHL indexes'!A1022</f>
        <v>39549</v>
      </c>
      <c r="B1020">
        <f>E1019*(2-'OHL indexes'!C1022/'OHL indexes'!B1021)</f>
        <v>7.4537414380294944</v>
      </c>
      <c r="C1020">
        <f>E1019*(2-'OHL indexes'!E1022/'OHL indexes'!B1021)</f>
        <v>7.5083145146793004</v>
      </c>
      <c r="D1020">
        <f>E1019*(2-'OHL indexes'!D1022/'OHL indexes'!B1021)</f>
        <v>7.3116847034342314</v>
      </c>
      <c r="E1020">
        <f>Master!N1024</f>
        <v>7.3467691332494356</v>
      </c>
    </row>
    <row r="1021" spans="1:5" x14ac:dyDescent="0.25">
      <c r="A1021" s="1">
        <f>'OHL indexes'!A1023</f>
        <v>39552</v>
      </c>
      <c r="B1021">
        <f>E1020*(2-'OHL indexes'!C1023/'OHL indexes'!B1022)</f>
        <v>7.3074296881746577</v>
      </c>
      <c r="C1021">
        <f>E1020*(2-'OHL indexes'!E1023/'OHL indexes'!B1022)</f>
        <v>7.4651000698618262</v>
      </c>
      <c r="D1021">
        <f>E1020*(2-'OHL indexes'!D1023/'OHL indexes'!B1022)</f>
        <v>7.3027643181167763</v>
      </c>
      <c r="E1021">
        <f>Master!N1025</f>
        <v>7.3754540863382951</v>
      </c>
    </row>
    <row r="1022" spans="1:5" x14ac:dyDescent="0.25">
      <c r="A1022" s="1">
        <f>'OHL indexes'!A1024</f>
        <v>39553</v>
      </c>
      <c r="B1022">
        <f>E1021*(2-'OHL indexes'!C1024/'OHL indexes'!B1023)</f>
        <v>7.4086037663842728</v>
      </c>
      <c r="C1022">
        <f>E1021*(2-'OHL indexes'!E1024/'OHL indexes'!B1023)</f>
        <v>7.5746640685144984</v>
      </c>
      <c r="D1022">
        <f>E1021*(2-'OHL indexes'!D1024/'OHL indexes'!B1023)</f>
        <v>7.3254171462595199</v>
      </c>
      <c r="E1022">
        <f>Master!N1026</f>
        <v>7.5228507199829151</v>
      </c>
    </row>
    <row r="1023" spans="1:5" x14ac:dyDescent="0.25">
      <c r="A1023" s="1">
        <f>'OHL indexes'!A1025</f>
        <v>39554</v>
      </c>
      <c r="B1023">
        <f>E1022*(2-'OHL indexes'!C1025/'OHL indexes'!B1024)</f>
        <v>7.649207011354056</v>
      </c>
      <c r="C1023">
        <f>E1022*(2-'OHL indexes'!E1025/'OHL indexes'!B1024)</f>
        <v>8.0344414219613558</v>
      </c>
      <c r="D1023">
        <f>E1022*(2-'OHL indexes'!D1025/'OHL indexes'!B1024)</f>
        <v>7.495113894185109</v>
      </c>
      <c r="E1023">
        <f>Master!N1027</f>
        <v>7.9696621466514408</v>
      </c>
    </row>
    <row r="1024" spans="1:5" x14ac:dyDescent="0.25">
      <c r="A1024" s="1">
        <f>'OHL indexes'!A1026</f>
        <v>39555</v>
      </c>
      <c r="B1024">
        <f>E1023*(2-'OHL indexes'!C1026/'OHL indexes'!B1025)</f>
        <v>7.9559235173251794</v>
      </c>
      <c r="C1024">
        <f>E1023*(2-'OHL indexes'!E1026/'OHL indexes'!B1025)</f>
        <v>7.9825687574922908</v>
      </c>
      <c r="D1024">
        <f>E1023*(2-'OHL indexes'!D1026/'OHL indexes'!B1025)</f>
        <v>7.8312992944657989</v>
      </c>
      <c r="E1024">
        <f>Master!N1028</f>
        <v>7.9418463373636792</v>
      </c>
    </row>
    <row r="1025" spans="1:5" x14ac:dyDescent="0.25">
      <c r="A1025" s="1">
        <f>'OHL indexes'!A1027</f>
        <v>39556</v>
      </c>
      <c r="B1025">
        <f>E1024*(2-'OHL indexes'!C1027/'OHL indexes'!B1026)</f>
        <v>8.0665936058242949</v>
      </c>
      <c r="C1025">
        <f>E1024*(2-'OHL indexes'!E1027/'OHL indexes'!B1026)</f>
        <v>8.3276551211120591</v>
      </c>
      <c r="D1025">
        <f>E1024*(2-'OHL indexes'!D1027/'OHL indexes'!B1026)</f>
        <v>8.0665936058242949</v>
      </c>
      <c r="E1025">
        <f>Master!N1029</f>
        <v>8.2241880122277333</v>
      </c>
    </row>
    <row r="1026" spans="1:5" x14ac:dyDescent="0.25">
      <c r="A1026" s="1">
        <f>'OHL indexes'!A1028</f>
        <v>39559</v>
      </c>
      <c r="B1026">
        <f>E1025*(2-'OHL indexes'!C1028/'OHL indexes'!B1027)</f>
        <v>8.2767589502470216</v>
      </c>
      <c r="C1026">
        <f>E1025*(2-'OHL indexes'!E1028/'OHL indexes'!B1027)</f>
        <v>8.4135050330999697</v>
      </c>
      <c r="D1026">
        <f>E1025*(2-'OHL indexes'!D1028/'OHL indexes'!B1027)</f>
        <v>8.2334915944992648</v>
      </c>
      <c r="E1026">
        <f>Master!N1030</f>
        <v>8.3331304225236202</v>
      </c>
    </row>
    <row r="1027" spans="1:5" x14ac:dyDescent="0.25">
      <c r="A1027" s="1">
        <f>'OHL indexes'!A1029</f>
        <v>39560</v>
      </c>
      <c r="B1027">
        <f>E1026*(2-'OHL indexes'!C1029/'OHL indexes'!B1028)</f>
        <v>8.2991945359016466</v>
      </c>
      <c r="C1027">
        <f>E1026*(2-'OHL indexes'!E1029/'OHL indexes'!B1028)</f>
        <v>8.3278274831463079</v>
      </c>
      <c r="D1027">
        <f>E1026*(2-'OHL indexes'!D1029/'OHL indexes'!B1028)</f>
        <v>8.090729712682073</v>
      </c>
      <c r="E1027">
        <f>Master!N1031</f>
        <v>8.2643467218085185</v>
      </c>
    </row>
    <row r="1028" spans="1:5" x14ac:dyDescent="0.25">
      <c r="A1028" s="1">
        <f>'OHL indexes'!A1030</f>
        <v>39561</v>
      </c>
      <c r="B1028">
        <f>E1027*(2-'OHL indexes'!C1030/'OHL indexes'!B1029)</f>
        <v>8.2554137323222854</v>
      </c>
      <c r="C1028">
        <f>E1027*(2-'OHL indexes'!E1030/'OHL indexes'!B1029)</f>
        <v>8.4169491250713779</v>
      </c>
      <c r="D1028">
        <f>E1027*(2-'OHL indexes'!D1030/'OHL indexes'!B1029)</f>
        <v>8.1266321983877958</v>
      </c>
      <c r="E1028">
        <f>Master!N1032</f>
        <v>8.3514394200065922</v>
      </c>
    </row>
    <row r="1029" spans="1:5" x14ac:dyDescent="0.25">
      <c r="A1029" s="1">
        <f>'OHL indexes'!A1031</f>
        <v>39562</v>
      </c>
      <c r="B1029">
        <f>E1028*(2-'OHL indexes'!C1031/'OHL indexes'!B1030)</f>
        <v>8.4254140141124498</v>
      </c>
      <c r="C1029">
        <f>E1028*(2-'OHL indexes'!E1031/'OHL indexes'!B1030)</f>
        <v>8.6771122299501808</v>
      </c>
      <c r="D1029">
        <f>E1028*(2-'OHL indexes'!D1031/'OHL indexes'!B1030)</f>
        <v>8.1960462894859702</v>
      </c>
      <c r="E1029">
        <f>Master!N1033</f>
        <v>8.5660716947852418</v>
      </c>
    </row>
    <row r="1030" spans="1:5" x14ac:dyDescent="0.25">
      <c r="A1030" s="1">
        <f>'OHL indexes'!A1032</f>
        <v>39563</v>
      </c>
      <c r="B1030">
        <f>E1029*(2-'OHL indexes'!C1032/'OHL indexes'!B1031)</f>
        <v>8.6182826958766938</v>
      </c>
      <c r="C1030">
        <f>E1029*(2-'OHL indexes'!E1032/'OHL indexes'!B1031)</f>
        <v>8.7827422169414415</v>
      </c>
      <c r="D1030">
        <f>E1029*(2-'OHL indexes'!D1032/'OHL indexes'!B1031)</f>
        <v>8.4974146009743468</v>
      </c>
      <c r="E1030">
        <f>Master!N1034</f>
        <v>8.7805042437027403</v>
      </c>
    </row>
    <row r="1031" spans="1:5" x14ac:dyDescent="0.25">
      <c r="A1031" s="1">
        <f>'OHL indexes'!A1033</f>
        <v>39566</v>
      </c>
      <c r="B1031">
        <f>E1030*(2-'OHL indexes'!C1033/'OHL indexes'!B1032)</f>
        <v>8.8215664480323959</v>
      </c>
      <c r="C1031">
        <f>E1030*(2-'OHL indexes'!E1033/'OHL indexes'!B1032)</f>
        <v>8.9398939522035761</v>
      </c>
      <c r="D1031">
        <f>E1030*(2-'OHL indexes'!D1033/'OHL indexes'!B1032)</f>
        <v>8.7164799045186196</v>
      </c>
      <c r="E1031">
        <f>Master!N1035</f>
        <v>8.8487111946354791</v>
      </c>
    </row>
    <row r="1032" spans="1:5" x14ac:dyDescent="0.25">
      <c r="A1032" s="1">
        <f>'OHL indexes'!A1034</f>
        <v>39567</v>
      </c>
      <c r="B1032">
        <f>E1031*(2-'OHL indexes'!C1034/'OHL indexes'!B1033)</f>
        <v>8.6802726343437975</v>
      </c>
      <c r="C1032">
        <f>E1031*(2-'OHL indexes'!E1034/'OHL indexes'!B1033)</f>
        <v>8.8963026918083941</v>
      </c>
      <c r="D1032">
        <f>E1031*(2-'OHL indexes'!D1034/'OHL indexes'!B1033)</f>
        <v>8.6420294937809494</v>
      </c>
      <c r="E1032">
        <f>Master!N1036</f>
        <v>8.735533973292311</v>
      </c>
    </row>
    <row r="1033" spans="1:5" x14ac:dyDescent="0.25">
      <c r="A1033" s="1">
        <f>'OHL indexes'!A1035</f>
        <v>39568</v>
      </c>
      <c r="B1033">
        <f>E1032*(2-'OHL indexes'!C1035/'OHL indexes'!B1034)</f>
        <v>8.7471143959893887</v>
      </c>
      <c r="C1033">
        <f>E1032*(2-'OHL indexes'!E1035/'OHL indexes'!B1034)</f>
        <v>8.881939840377342</v>
      </c>
      <c r="D1033">
        <f>E1032*(2-'OHL indexes'!D1035/'OHL indexes'!B1034)</f>
        <v>8.5097215838317783</v>
      </c>
      <c r="E1033">
        <f>Master!N1037</f>
        <v>8.5378671911233521</v>
      </c>
    </row>
    <row r="1034" spans="1:5" x14ac:dyDescent="0.25">
      <c r="A1034" s="1">
        <f>'OHL indexes'!A1036</f>
        <v>39569</v>
      </c>
      <c r="B1034">
        <f>E1033*(2-'OHL indexes'!C1036/'OHL indexes'!B1035)</f>
        <v>8.5143477395354381</v>
      </c>
      <c r="C1034">
        <f>E1033*(2-'OHL indexes'!E1036/'OHL indexes'!B1035)</f>
        <v>9.0713859103344738</v>
      </c>
      <c r="D1034">
        <f>E1033*(2-'OHL indexes'!D1036/'OHL indexes'!B1035)</f>
        <v>8.4966696929470888</v>
      </c>
      <c r="E1034">
        <f>Master!N1038</f>
        <v>9.0494676653455368</v>
      </c>
    </row>
    <row r="1035" spans="1:5" x14ac:dyDescent="0.25">
      <c r="A1035" s="1">
        <f>'OHL indexes'!A1037</f>
        <v>39570</v>
      </c>
      <c r="B1035">
        <f>E1034*(2-'OHL indexes'!C1037/'OHL indexes'!B1036)</f>
        <v>9.2071653350399831</v>
      </c>
      <c r="C1035">
        <f>E1034*(2-'OHL indexes'!E1037/'OHL indexes'!B1036)</f>
        <v>9.4005573982417907</v>
      </c>
      <c r="D1035">
        <f>E1034*(2-'OHL indexes'!D1037/'OHL indexes'!B1036)</f>
        <v>9.0636751029485598</v>
      </c>
      <c r="E1035">
        <f>Master!N1039</f>
        <v>9.1638566963488639</v>
      </c>
    </row>
    <row r="1036" spans="1:5" x14ac:dyDescent="0.25">
      <c r="A1036" s="1">
        <f>'OHL indexes'!A1038</f>
        <v>39573</v>
      </c>
      <c r="B1036">
        <f>E1035*(2-'OHL indexes'!C1038/'OHL indexes'!B1037)</f>
        <v>9.125864177382967</v>
      </c>
      <c r="C1036">
        <f>E1035*(2-'OHL indexes'!E1038/'OHL indexes'!B1037)</f>
        <v>9.2200272838461981</v>
      </c>
      <c r="D1036">
        <f>E1035*(2-'OHL indexes'!D1038/'OHL indexes'!B1037)</f>
        <v>8.9669863707983097</v>
      </c>
      <c r="E1036">
        <f>Master!N1040</f>
        <v>9.0723077581640279</v>
      </c>
    </row>
    <row r="1037" spans="1:5" x14ac:dyDescent="0.25">
      <c r="A1037" s="1">
        <f>'OHL indexes'!A1039</f>
        <v>39574</v>
      </c>
      <c r="B1037">
        <f>E1036*(2-'OHL indexes'!C1039/'OHL indexes'!B1038)</f>
        <v>8.9169696235958398</v>
      </c>
      <c r="C1037">
        <f>E1036*(2-'OHL indexes'!E1039/'OHL indexes'!B1038)</f>
        <v>9.4624280615366523</v>
      </c>
      <c r="D1037">
        <f>E1036*(2-'OHL indexes'!D1039/'OHL indexes'!B1038)</f>
        <v>8.8849790138670812</v>
      </c>
      <c r="E1037">
        <f>Master!N1041</f>
        <v>9.4241129754068123</v>
      </c>
    </row>
    <row r="1038" spans="1:5" x14ac:dyDescent="0.25">
      <c r="A1038" s="1">
        <f>'OHL indexes'!A1040</f>
        <v>39575</v>
      </c>
      <c r="B1038">
        <f>E1037*(2-'OHL indexes'!C1040/'OHL indexes'!B1039)</f>
        <v>9.4135806953084735</v>
      </c>
      <c r="C1038">
        <f>E1037*(2-'OHL indexes'!E1040/'OHL indexes'!B1039)</f>
        <v>9.4624145110815032</v>
      </c>
      <c r="D1038">
        <f>E1037*(2-'OHL indexes'!D1040/'OHL indexes'!B1039)</f>
        <v>8.8505455520417016</v>
      </c>
      <c r="E1038">
        <f>Master!N1042</f>
        <v>8.9827572562576101</v>
      </c>
    </row>
    <row r="1039" spans="1:5" x14ac:dyDescent="0.25">
      <c r="A1039" s="1">
        <f>'OHL indexes'!A1041</f>
        <v>39576</v>
      </c>
      <c r="B1039">
        <f>E1038*(2-'OHL indexes'!C1041/'OHL indexes'!B1040)</f>
        <v>8.9655446255490929</v>
      </c>
      <c r="C1039">
        <f>E1038*(2-'OHL indexes'!E1041/'OHL indexes'!B1040)</f>
        <v>9.1162826134541923</v>
      </c>
      <c r="D1039">
        <f>E1038*(2-'OHL indexes'!D1041/'OHL indexes'!B1040)</f>
        <v>8.9281645733726958</v>
      </c>
      <c r="E1039">
        <f>Master!N1043</f>
        <v>8.9763939094536234</v>
      </c>
    </row>
    <row r="1040" spans="1:5" x14ac:dyDescent="0.25">
      <c r="A1040" s="1">
        <f>'OHL indexes'!A1042</f>
        <v>39577</v>
      </c>
      <c r="B1040">
        <f>E1039*(2-'OHL indexes'!C1042/'OHL indexes'!B1041)</f>
        <v>8.878946463106459</v>
      </c>
      <c r="C1040">
        <f>E1039*(2-'OHL indexes'!E1042/'OHL indexes'!B1041)</f>
        <v>8.9722399216787423</v>
      </c>
      <c r="D1040">
        <f>E1039*(2-'OHL indexes'!D1042/'OHL indexes'!B1041)</f>
        <v>8.7631517184312582</v>
      </c>
      <c r="E1040">
        <f>Master!N1044</f>
        <v>8.8940743632495138</v>
      </c>
    </row>
    <row r="1041" spans="1:5" x14ac:dyDescent="0.25">
      <c r="A1041" s="1">
        <f>'OHL indexes'!A1043</f>
        <v>39580</v>
      </c>
      <c r="B1041">
        <f>E1040*(2-'OHL indexes'!C1043/'OHL indexes'!B1042)</f>
        <v>8.9484570062204281</v>
      </c>
      <c r="C1041">
        <f>E1040*(2-'OHL indexes'!E1043/'OHL indexes'!B1042)</f>
        <v>9.2266404968561648</v>
      </c>
      <c r="D1041">
        <f>E1040*(2-'OHL indexes'!D1043/'OHL indexes'!B1042)</f>
        <v>8.8917019917204136</v>
      </c>
      <c r="E1041">
        <f>Master!N1045</f>
        <v>9.1931420269704827</v>
      </c>
    </row>
    <row r="1042" spans="1:5" x14ac:dyDescent="0.25">
      <c r="A1042" s="1">
        <f>'OHL indexes'!A1044</f>
        <v>39581</v>
      </c>
      <c r="B1042">
        <f>E1041*(2-'OHL indexes'!C1044/'OHL indexes'!B1043)</f>
        <v>9.3011007253539972</v>
      </c>
      <c r="C1042">
        <f>E1041*(2-'OHL indexes'!E1044/'OHL indexes'!B1043)</f>
        <v>9.3437074833968801</v>
      </c>
      <c r="D1042">
        <f>E1041*(2-'OHL indexes'!D1044/'OHL indexes'!B1043)</f>
        <v>8.806619415994378</v>
      </c>
      <c r="E1042">
        <f>Master!N1046</f>
        <v>9.2329799651015616</v>
      </c>
    </row>
    <row r="1043" spans="1:5" x14ac:dyDescent="0.25">
      <c r="A1043" s="1">
        <f>'OHL indexes'!A1045</f>
        <v>39582</v>
      </c>
      <c r="B1043">
        <f>E1042*(2-'OHL indexes'!C1045/'OHL indexes'!B1044)</f>
        <v>9.2901083631296917</v>
      </c>
      <c r="C1043">
        <f>E1042*(2-'OHL indexes'!E1045/'OHL indexes'!B1044)</f>
        <v>9.642850829088653</v>
      </c>
      <c r="D1043">
        <f>E1042*(2-'OHL indexes'!D1045/'OHL indexes'!B1044)</f>
        <v>9.1060288854959293</v>
      </c>
      <c r="E1043">
        <f>Master!N1047</f>
        <v>9.4362263191836764</v>
      </c>
    </row>
    <row r="1044" spans="1:5" x14ac:dyDescent="0.25">
      <c r="A1044" s="1">
        <f>'OHL indexes'!A1046</f>
        <v>39583</v>
      </c>
      <c r="B1044">
        <f>E1043*(2-'OHL indexes'!C1046/'OHL indexes'!B1045)</f>
        <v>9.4481180197044701</v>
      </c>
      <c r="C1044">
        <f>E1043*(2-'OHL indexes'!E1046/'OHL indexes'!B1045)</f>
        <v>9.7052023879758949</v>
      </c>
      <c r="D1044">
        <f>E1043*(2-'OHL indexes'!D1046/'OHL indexes'!B1045)</f>
        <v>9.3014548619049719</v>
      </c>
      <c r="E1044">
        <f>Master!N1048</f>
        <v>9.676449838246528</v>
      </c>
    </row>
    <row r="1045" spans="1:5" x14ac:dyDescent="0.25">
      <c r="A1045" s="1">
        <f>'OHL indexes'!A1047</f>
        <v>39584</v>
      </c>
      <c r="B1045">
        <f>E1044*(2-'OHL indexes'!C1047/'OHL indexes'!B1046)</f>
        <v>9.7019418828625703</v>
      </c>
      <c r="C1045">
        <f>E1044*(2-'OHL indexes'!E1047/'OHL indexes'!B1046)</f>
        <v>9.744233442302745</v>
      </c>
      <c r="D1045">
        <f>E1044*(2-'OHL indexes'!D1047/'OHL indexes'!B1046)</f>
        <v>9.2260752764291389</v>
      </c>
      <c r="E1045">
        <f>Master!N1049</f>
        <v>9.5801369608233937</v>
      </c>
    </row>
    <row r="1046" spans="1:5" x14ac:dyDescent="0.25">
      <c r="A1046" s="1">
        <f>'OHL indexes'!A1048</f>
        <v>39587</v>
      </c>
      <c r="B1046">
        <f>E1045*(2-'OHL indexes'!C1048/'OHL indexes'!B1047)</f>
        <v>9.556259554949138</v>
      </c>
      <c r="C1046">
        <f>E1045*(2-'OHL indexes'!E1048/'OHL indexes'!B1047)</f>
        <v>9.9483078299366579</v>
      </c>
      <c r="D1046">
        <f>E1045*(2-'OHL indexes'!D1048/'OHL indexes'!B1047)</f>
        <v>9.5142817355722329</v>
      </c>
      <c r="E1046">
        <f>Master!N1050</f>
        <v>9.7684576097612617</v>
      </c>
    </row>
    <row r="1047" spans="1:5" x14ac:dyDescent="0.25">
      <c r="A1047" s="1">
        <f>'OHL indexes'!A1049</f>
        <v>39588</v>
      </c>
      <c r="B1047">
        <f>E1046*(2-'OHL indexes'!C1049/'OHL indexes'!B1048)</f>
        <v>9.564683019022878</v>
      </c>
      <c r="C1047">
        <f>E1046*(2-'OHL indexes'!E1049/'OHL indexes'!B1048)</f>
        <v>9.564683019022878</v>
      </c>
      <c r="D1047">
        <f>E1046*(2-'OHL indexes'!D1049/'OHL indexes'!B1048)</f>
        <v>9.0556438392461232</v>
      </c>
      <c r="E1047">
        <f>Master!N1051</f>
        <v>9.247813043351643</v>
      </c>
    </row>
    <row r="1048" spans="1:5" x14ac:dyDescent="0.25">
      <c r="A1048" s="1">
        <f>'OHL indexes'!A1050</f>
        <v>39589</v>
      </c>
      <c r="B1048">
        <f>E1047*(2-'OHL indexes'!C1050/'OHL indexes'!B1049)</f>
        <v>9.3410906055907219</v>
      </c>
      <c r="C1048">
        <f>E1047*(2-'OHL indexes'!E1050/'OHL indexes'!B1049)</f>
        <v>9.4343681678298008</v>
      </c>
      <c r="D1048">
        <f>E1047*(2-'OHL indexes'!D1050/'OHL indexes'!B1049)</f>
        <v>8.617078022968057</v>
      </c>
      <c r="E1048">
        <f>Master!N1052</f>
        <v>8.6616232458916311</v>
      </c>
    </row>
    <row r="1049" spans="1:5" x14ac:dyDescent="0.25">
      <c r="A1049" s="1">
        <f>'OHL indexes'!A1051</f>
        <v>39590</v>
      </c>
      <c r="B1049">
        <f>E1048*(2-'OHL indexes'!C1051/'OHL indexes'!B1050)</f>
        <v>8.6776295142349706</v>
      </c>
      <c r="C1049">
        <f>E1048*(2-'OHL indexes'!E1051/'OHL indexes'!B1050)</f>
        <v>8.925720091430458</v>
      </c>
      <c r="D1049">
        <f>E1048*(2-'OHL indexes'!D1051/'OHL indexes'!B1050)</f>
        <v>8.6720888266278635</v>
      </c>
      <c r="E1049">
        <f>Master!N1053</f>
        <v>8.8172971812386027</v>
      </c>
    </row>
    <row r="1050" spans="1:5" x14ac:dyDescent="0.25">
      <c r="A1050" s="1">
        <f>'OHL indexes'!A1052</f>
        <v>39591</v>
      </c>
      <c r="B1050">
        <f>E1049*(2-'OHL indexes'!C1052/'OHL indexes'!B1051)</f>
        <v>8.7779080805856804</v>
      </c>
      <c r="C1050">
        <f>E1049*(2-'OHL indexes'!E1052/'OHL indexes'!B1051)</f>
        <v>8.7846851891275808</v>
      </c>
      <c r="D1050">
        <f>E1049*(2-'OHL indexes'!D1052/'OHL indexes'!B1051)</f>
        <v>8.3734253782457682</v>
      </c>
      <c r="E1050">
        <f>Master!N1054</f>
        <v>8.6134876307118962</v>
      </c>
    </row>
    <row r="1051" spans="1:5" x14ac:dyDescent="0.25">
      <c r="A1051" s="1">
        <f>'OHL indexes'!A1053</f>
        <v>39595</v>
      </c>
      <c r="B1051">
        <f>E1050*(2-'OHL indexes'!C1053/'OHL indexes'!B1052)</f>
        <v>8.7272462640157471</v>
      </c>
      <c r="C1051">
        <f>E1050*(2-'OHL indexes'!E1053/'OHL indexes'!B1052)</f>
        <v>8.8943623689719225</v>
      </c>
      <c r="D1051">
        <f>E1050*(2-'OHL indexes'!D1053/'OHL indexes'!B1052)</f>
        <v>8.6575823460335979</v>
      </c>
      <c r="E1051">
        <f>Master!N1055</f>
        <v>8.8729360436530449</v>
      </c>
    </row>
    <row r="1052" spans="1:5" x14ac:dyDescent="0.25">
      <c r="A1052" s="1">
        <f>'OHL indexes'!A1054</f>
        <v>39596</v>
      </c>
      <c r="B1052">
        <f>E1051*(2-'OHL indexes'!C1054/'OHL indexes'!B1053)</f>
        <v>8.8878251526749743</v>
      </c>
      <c r="C1052">
        <f>E1051*(2-'OHL indexes'!E1054/'OHL indexes'!B1053)</f>
        <v>9.0271467587639389</v>
      </c>
      <c r="D1052">
        <f>E1051*(2-'OHL indexes'!D1054/'OHL indexes'!B1053)</f>
        <v>8.8233763831489576</v>
      </c>
      <c r="E1052">
        <f>Master!N1056</f>
        <v>8.9624074379250285</v>
      </c>
    </row>
    <row r="1053" spans="1:5" x14ac:dyDescent="0.25">
      <c r="A1053" s="1">
        <f>'OHL indexes'!A1055</f>
        <v>39597</v>
      </c>
      <c r="B1053">
        <f>E1052*(2-'OHL indexes'!C1055/'OHL indexes'!B1054)</f>
        <v>8.9377800153025539</v>
      </c>
      <c r="C1053">
        <f>E1052*(2-'OHL indexes'!E1055/'OHL indexes'!B1054)</f>
        <v>9.5465512720040984</v>
      </c>
      <c r="D1053">
        <f>E1052*(2-'OHL indexes'!D1055/'OHL indexes'!B1054)</f>
        <v>8.9377800153025539</v>
      </c>
      <c r="E1053">
        <f>Master!N1057</f>
        <v>9.5013273707664538</v>
      </c>
    </row>
    <row r="1054" spans="1:5" x14ac:dyDescent="0.25">
      <c r="A1054" s="1">
        <f>'OHL indexes'!A1056</f>
        <v>39598</v>
      </c>
      <c r="B1054">
        <f>E1053*(2-'OHL indexes'!C1056/'OHL indexes'!B1055)</f>
        <v>9.4926020633574542</v>
      </c>
      <c r="C1054">
        <f>E1053*(2-'OHL indexes'!E1056/'OHL indexes'!B1055)</f>
        <v>9.9814474486761515</v>
      </c>
      <c r="D1054">
        <f>E1053*(2-'OHL indexes'!D1056/'OHL indexes'!B1055)</f>
        <v>9.4780610635177247</v>
      </c>
      <c r="E1054">
        <f>Master!N1058</f>
        <v>9.7309920867792741</v>
      </c>
    </row>
    <row r="1055" spans="1:5" x14ac:dyDescent="0.25">
      <c r="A1055" s="1">
        <f>'OHL indexes'!A1057</f>
        <v>39601</v>
      </c>
      <c r="B1055">
        <f>E1054*(2-'OHL indexes'!C1057/'OHL indexes'!B1056)</f>
        <v>9.6179959058810365</v>
      </c>
      <c r="C1055">
        <f>E1054*(2-'OHL indexes'!E1057/'OHL indexes'!B1056)</f>
        <v>9.6422646632786275</v>
      </c>
      <c r="D1055">
        <f>E1054*(2-'OHL indexes'!D1057/'OHL indexes'!B1056)</f>
        <v>8.9074154508318752</v>
      </c>
      <c r="E1055">
        <f>Master!N1059</f>
        <v>9.1669352715672385</v>
      </c>
    </row>
    <row r="1056" spans="1:5" x14ac:dyDescent="0.25">
      <c r="A1056" s="1">
        <f>'OHL indexes'!A1058</f>
        <v>39602</v>
      </c>
      <c r="B1056">
        <f>E1055*(2-'OHL indexes'!C1058/'OHL indexes'!B1057)</f>
        <v>9.2159662752546012</v>
      </c>
      <c r="C1056">
        <f>E1055*(2-'OHL indexes'!E1058/'OHL indexes'!B1057)</f>
        <v>9.4709770707723511</v>
      </c>
      <c r="D1056">
        <f>E1055*(2-'OHL indexes'!D1058/'OHL indexes'!B1057)</f>
        <v>8.8443106062864807</v>
      </c>
      <c r="E1056">
        <f>Master!N1060</f>
        <v>8.9930958196603701</v>
      </c>
    </row>
    <row r="1057" spans="1:5" x14ac:dyDescent="0.25">
      <c r="A1057" s="1">
        <f>'OHL indexes'!A1059</f>
        <v>39603</v>
      </c>
      <c r="B1057">
        <f>E1056*(2-'OHL indexes'!C1059/'OHL indexes'!B1058)</f>
        <v>8.8946551599386918</v>
      </c>
      <c r="C1057">
        <f>E1056*(2-'OHL indexes'!E1059/'OHL indexes'!B1058)</f>
        <v>9.2622532909421729</v>
      </c>
      <c r="D1057">
        <f>E1056*(2-'OHL indexes'!D1059/'OHL indexes'!B1058)</f>
        <v>8.8026482391127807</v>
      </c>
      <c r="E1057">
        <f>Master!N1061</f>
        <v>8.961262129105636</v>
      </c>
    </row>
    <row r="1058" spans="1:5" x14ac:dyDescent="0.25">
      <c r="A1058" s="1">
        <f>'OHL indexes'!A1060</f>
        <v>39604</v>
      </c>
      <c r="B1058">
        <f>E1057*(2-'OHL indexes'!C1060/'OHL indexes'!B1059)</f>
        <v>9.0641073626701925</v>
      </c>
      <c r="C1058">
        <f>E1057*(2-'OHL indexes'!E1060/'OHL indexes'!B1059)</f>
        <v>9.4566119600558878</v>
      </c>
      <c r="D1058">
        <f>E1057*(2-'OHL indexes'!D1060/'OHL indexes'!B1059)</f>
        <v>9.0535034422161935</v>
      </c>
      <c r="E1058">
        <f>Master!N1062</f>
        <v>9.4302350180127181</v>
      </c>
    </row>
    <row r="1059" spans="1:5" x14ac:dyDescent="0.25">
      <c r="A1059" s="1">
        <f>'OHL indexes'!A1061</f>
        <v>39605</v>
      </c>
      <c r="B1059">
        <f>E1058*(2-'OHL indexes'!C1061/'OHL indexes'!B1060)</f>
        <v>9.1567254509391276</v>
      </c>
      <c r="C1059">
        <f>E1058*(2-'OHL indexes'!E1061/'OHL indexes'!B1060)</f>
        <v>9.2192485884318156</v>
      </c>
      <c r="D1059">
        <f>E1058*(2-'OHL indexes'!D1061/'OHL indexes'!B1060)</f>
        <v>8.2617291970904461</v>
      </c>
      <c r="E1059">
        <f>Master!N1063</f>
        <v>8.3889987733343503</v>
      </c>
    </row>
    <row r="1060" spans="1:5" x14ac:dyDescent="0.25">
      <c r="A1060" s="1">
        <f>'OHL indexes'!A1062</f>
        <v>39608</v>
      </c>
      <c r="B1060">
        <f>E1059*(2-'OHL indexes'!C1062/'OHL indexes'!B1061)</f>
        <v>8.5080553399733674</v>
      </c>
      <c r="C1060">
        <f>E1059*(2-'OHL indexes'!E1062/'OHL indexes'!B1061)</f>
        <v>8.7607698828450999</v>
      </c>
      <c r="D1060">
        <f>E1059*(2-'OHL indexes'!D1062/'OHL indexes'!B1061)</f>
        <v>8.3158048520521461</v>
      </c>
      <c r="E1060">
        <f>Master!N1064</f>
        <v>8.5406033418482785</v>
      </c>
    </row>
    <row r="1061" spans="1:5" x14ac:dyDescent="0.25">
      <c r="A1061" s="1">
        <f>'OHL indexes'!A1063</f>
        <v>39609</v>
      </c>
      <c r="B1061">
        <f>E1060*(2-'OHL indexes'!C1063/'OHL indexes'!B1062)</f>
        <v>8.3342531157905277</v>
      </c>
      <c r="C1061">
        <f>E1060*(2-'OHL indexes'!E1063/'OHL indexes'!B1062)</f>
        <v>8.64697545893004</v>
      </c>
      <c r="D1061">
        <f>E1060*(2-'OHL indexes'!D1063/'OHL indexes'!B1062)</f>
        <v>8.3073196310770978</v>
      </c>
      <c r="E1061">
        <f>Master!N1065</f>
        <v>8.5283263230941753</v>
      </c>
    </row>
    <row r="1062" spans="1:5" x14ac:dyDescent="0.25">
      <c r="A1062" s="1">
        <f>'OHL indexes'!A1064</f>
        <v>39610</v>
      </c>
      <c r="B1062">
        <f>E1061*(2-'OHL indexes'!C1064/'OHL indexes'!B1063)</f>
        <v>8.5022895275198014</v>
      </c>
      <c r="C1062">
        <f>E1061*(2-'OHL indexes'!E1064/'OHL indexes'!B1063)</f>
        <v>8.5215764192607377</v>
      </c>
      <c r="D1062">
        <f>E1061*(2-'OHL indexes'!D1064/'OHL indexes'!B1063)</f>
        <v>8.2444222891601324</v>
      </c>
      <c r="E1062">
        <f>Master!N1066</f>
        <v>8.2725081008717201</v>
      </c>
    </row>
    <row r="1063" spans="1:5" x14ac:dyDescent="0.25">
      <c r="A1063" s="1">
        <f>'OHL indexes'!A1065</f>
        <v>39611</v>
      </c>
      <c r="B1063">
        <f>E1062*(2-'OHL indexes'!C1065/'OHL indexes'!B1064)</f>
        <v>8.4277025522936881</v>
      </c>
      <c r="C1063">
        <f>E1062*(2-'OHL indexes'!E1065/'OHL indexes'!B1064)</f>
        <v>8.5819903215288047</v>
      </c>
      <c r="D1063">
        <f>E1062*(2-'OHL indexes'!D1065/'OHL indexes'!B1064)</f>
        <v>8.242558870265281</v>
      </c>
      <c r="E1063">
        <f>Master!N1067</f>
        <v>8.3842616483478487</v>
      </c>
    </row>
    <row r="1064" spans="1:5" x14ac:dyDescent="0.25">
      <c r="A1064" s="1">
        <f>'OHL indexes'!A1066</f>
        <v>39612</v>
      </c>
      <c r="B1064">
        <f>E1063*(2-'OHL indexes'!C1066/'OHL indexes'!B1065)</f>
        <v>8.535154027879301</v>
      </c>
      <c r="C1064">
        <f>E1063*(2-'OHL indexes'!E1066/'OHL indexes'!B1065)</f>
        <v>8.7305130446360888</v>
      </c>
      <c r="D1064">
        <f>E1063*(2-'OHL indexes'!D1066/'OHL indexes'!B1065)</f>
        <v>8.416077119157773</v>
      </c>
      <c r="E1064">
        <f>Master!N1068</f>
        <v>8.7150103117460489</v>
      </c>
    </row>
    <row r="1065" spans="1:5" x14ac:dyDescent="0.25">
      <c r="A1065" s="1">
        <f>'OHL indexes'!A1067</f>
        <v>39615</v>
      </c>
      <c r="B1065">
        <f>E1064*(2-'OHL indexes'!C1067/'OHL indexes'!B1066)</f>
        <v>8.6214863958908055</v>
      </c>
      <c r="C1065">
        <f>E1064*(2-'OHL indexes'!E1067/'OHL indexes'!B1066)</f>
        <v>8.9430000348726963</v>
      </c>
      <c r="D1065">
        <f>E1064*(2-'OHL indexes'!D1067/'OHL indexes'!B1066)</f>
        <v>8.565290867965297</v>
      </c>
      <c r="E1065">
        <f>Master!N1069</f>
        <v>8.8346090969480162</v>
      </c>
    </row>
    <row r="1066" spans="1:5" x14ac:dyDescent="0.25">
      <c r="A1066" s="1">
        <f>'OHL indexes'!A1068</f>
        <v>39616</v>
      </c>
      <c r="B1066">
        <f>E1065*(2-'OHL indexes'!C1068/'OHL indexes'!B1067)</f>
        <v>8.9707691398264497</v>
      </c>
      <c r="C1066">
        <f>E1065*(2-'OHL indexes'!E1068/'OHL indexes'!B1067)</f>
        <v>9.0461398785684892</v>
      </c>
      <c r="D1066">
        <f>E1065*(2-'OHL indexes'!D1068/'OHL indexes'!B1067)</f>
        <v>8.7972322591105971</v>
      </c>
      <c r="E1066">
        <f>Master!N1070</f>
        <v>8.8530649895287326</v>
      </c>
    </row>
    <row r="1067" spans="1:5" x14ac:dyDescent="0.25">
      <c r="A1067" s="1">
        <f>'OHL indexes'!A1069</f>
        <v>39617</v>
      </c>
      <c r="B1067">
        <f>E1066*(2-'OHL indexes'!C1069/'OHL indexes'!B1068)</f>
        <v>8.7476720496337617</v>
      </c>
      <c r="C1067">
        <f>E1066*(2-'OHL indexes'!E1069/'OHL indexes'!B1068)</f>
        <v>8.8218372193962828</v>
      </c>
      <c r="D1067">
        <f>E1066*(2-'OHL indexes'!D1069/'OHL indexes'!B1068)</f>
        <v>8.4978498885741729</v>
      </c>
      <c r="E1067">
        <f>Master!N1071</f>
        <v>8.5917057792803568</v>
      </c>
    </row>
    <row r="1068" spans="1:5" x14ac:dyDescent="0.25">
      <c r="A1068" s="1">
        <f>'OHL indexes'!A1070</f>
        <v>39618</v>
      </c>
      <c r="B1068">
        <f>E1067*(2-'OHL indexes'!C1070/'OHL indexes'!B1069)</f>
        <v>8.6439911555427678</v>
      </c>
      <c r="C1068">
        <f>E1067*(2-'OHL indexes'!E1070/'OHL indexes'!B1069)</f>
        <v>8.8161471478473263</v>
      </c>
      <c r="D1068">
        <f>E1067*(2-'OHL indexes'!D1070/'OHL indexes'!B1069)</f>
        <v>8.4274895112788588</v>
      </c>
      <c r="E1068">
        <f>Master!N1072</f>
        <v>8.7421550728865647</v>
      </c>
    </row>
    <row r="1069" spans="1:5" x14ac:dyDescent="0.25">
      <c r="A1069" s="1">
        <f>'OHL indexes'!A1071</f>
        <v>39619</v>
      </c>
      <c r="B1069">
        <f>E1068*(2-'OHL indexes'!C1071/'OHL indexes'!B1070)</f>
        <v>8.6587719952402011</v>
      </c>
      <c r="C1069">
        <f>E1068*(2-'OHL indexes'!E1071/'OHL indexes'!B1070)</f>
        <v>8.6631816109808799</v>
      </c>
      <c r="D1069">
        <f>E1068*(2-'OHL indexes'!D1071/'OHL indexes'!B1070)</f>
        <v>8.2600983299022861</v>
      </c>
      <c r="E1069">
        <f>Master!N1073</f>
        <v>8.5342704205291842</v>
      </c>
    </row>
    <row r="1070" spans="1:5" x14ac:dyDescent="0.25">
      <c r="A1070" s="1">
        <f>'OHL indexes'!A1072</f>
        <v>39622</v>
      </c>
      <c r="B1070">
        <f>E1069*(2-'OHL indexes'!C1072/'OHL indexes'!B1071)</f>
        <v>8.7149145174594551</v>
      </c>
      <c r="C1070">
        <f>E1069*(2-'OHL indexes'!E1072/'OHL indexes'!B1071)</f>
        <v>8.8741494735248203</v>
      </c>
      <c r="D1070">
        <f>E1069*(2-'OHL indexes'!D1072/'OHL indexes'!B1071)</f>
        <v>8.4008417640252837</v>
      </c>
      <c r="E1070">
        <f>Master!N1074</f>
        <v>8.531343796214589</v>
      </c>
    </row>
    <row r="1071" spans="1:5" x14ac:dyDescent="0.25">
      <c r="A1071" s="1">
        <f>'OHL indexes'!A1073</f>
        <v>39623</v>
      </c>
      <c r="B1071">
        <f>E1070*(2-'OHL indexes'!C1073/'OHL indexes'!B1072)</f>
        <v>8.4843525031011815</v>
      </c>
      <c r="C1071">
        <f>E1070*(2-'OHL indexes'!E1073/'OHL indexes'!B1072)</f>
        <v>8.6425196707653491</v>
      </c>
      <c r="D1071">
        <f>E1070*(2-'OHL indexes'!D1073/'OHL indexes'!B1072)</f>
        <v>8.2889341830961989</v>
      </c>
      <c r="E1071">
        <f>Master!N1075</f>
        <v>8.4810369236835417</v>
      </c>
    </row>
    <row r="1072" spans="1:5" x14ac:dyDescent="0.25">
      <c r="A1072" s="1">
        <f>'OHL indexes'!A1074</f>
        <v>39624</v>
      </c>
      <c r="B1072">
        <f>E1071*(2-'OHL indexes'!C1074/'OHL indexes'!B1073)</f>
        <v>8.5537067306089227</v>
      </c>
      <c r="C1072">
        <f>E1071*(2-'OHL indexes'!E1074/'OHL indexes'!B1073)</f>
        <v>9.0291752253713167</v>
      </c>
      <c r="D1072">
        <f>E1071*(2-'OHL indexes'!D1074/'OHL indexes'!B1073)</f>
        <v>8.5537067306089227</v>
      </c>
      <c r="E1072">
        <f>Master!N1076</f>
        <v>8.8403625380339186</v>
      </c>
    </row>
    <row r="1073" spans="1:5" x14ac:dyDescent="0.25">
      <c r="A1073" s="1">
        <f>'OHL indexes'!A1075</f>
        <v>39625</v>
      </c>
      <c r="B1073">
        <f>E1072*(2-'OHL indexes'!C1075/'OHL indexes'!B1074)</f>
        <v>8.5678177341218014</v>
      </c>
      <c r="C1073">
        <f>E1072*(2-'OHL indexes'!E1075/'OHL indexes'!B1074)</f>
        <v>8.5819884763251952</v>
      </c>
      <c r="D1073">
        <f>E1072*(2-'OHL indexes'!D1075/'OHL indexes'!B1074)</f>
        <v>8.0810567398107356</v>
      </c>
      <c r="E1073">
        <f>Master!N1077</f>
        <v>8.0922656375471771</v>
      </c>
    </row>
    <row r="1074" spans="1:5" x14ac:dyDescent="0.25">
      <c r="A1074" s="1">
        <f>'OHL indexes'!A1076</f>
        <v>39626</v>
      </c>
      <c r="B1074">
        <f>E1073*(2-'OHL indexes'!C1076/'OHL indexes'!B1075)</f>
        <v>8.1446656747719608</v>
      </c>
      <c r="C1074">
        <f>E1073*(2-'OHL indexes'!E1076/'OHL indexes'!B1075)</f>
        <v>8.3733498695679014</v>
      </c>
      <c r="D1074">
        <f>E1073*(2-'OHL indexes'!D1076/'OHL indexes'!B1075)</f>
        <v>7.925003871428447</v>
      </c>
      <c r="E1074">
        <f>Master!N1078</f>
        <v>8.1362830228355723</v>
      </c>
    </row>
    <row r="1075" spans="1:5" x14ac:dyDescent="0.25">
      <c r="A1075" s="1">
        <f>'OHL indexes'!A1077</f>
        <v>39629</v>
      </c>
      <c r="B1075">
        <f>E1074*(2-'OHL indexes'!C1077/'OHL indexes'!B1076)</f>
        <v>8.1447089206688439</v>
      </c>
      <c r="C1075">
        <f>E1074*(2-'OHL indexes'!E1077/'OHL indexes'!B1076)</f>
        <v>8.3393878447492753</v>
      </c>
      <c r="D1075">
        <f>E1074*(2-'OHL indexes'!D1077/'OHL indexes'!B1076)</f>
        <v>8.1092494878558874</v>
      </c>
      <c r="E1075">
        <f>Master!N1079</f>
        <v>8.2412689811458826</v>
      </c>
    </row>
    <row r="1076" spans="1:5" x14ac:dyDescent="0.25">
      <c r="A1076" s="1">
        <f>'OHL indexes'!A1078</f>
        <v>39630</v>
      </c>
      <c r="B1076">
        <f>E1075*(2-'OHL indexes'!C1078/'OHL indexes'!B1077)</f>
        <v>7.9851651025682795</v>
      </c>
      <c r="C1076">
        <f>E1075*(2-'OHL indexes'!E1078/'OHL indexes'!B1077)</f>
        <v>8.274431171161778</v>
      </c>
      <c r="D1076">
        <f>E1075*(2-'OHL indexes'!D1078/'OHL indexes'!B1077)</f>
        <v>7.8739654267769774</v>
      </c>
      <c r="E1076">
        <f>Master!N1080</f>
        <v>8.2624875859820754</v>
      </c>
    </row>
    <row r="1077" spans="1:5" x14ac:dyDescent="0.25">
      <c r="A1077" s="1">
        <f>'OHL indexes'!A1079</f>
        <v>39631</v>
      </c>
      <c r="B1077">
        <f>E1076*(2-'OHL indexes'!C1079/'OHL indexes'!B1078)</f>
        <v>8.2934919985737974</v>
      </c>
      <c r="C1077">
        <f>E1076*(2-'OHL indexes'!E1079/'OHL indexes'!B1078)</f>
        <v>8.392124587756518</v>
      </c>
      <c r="D1077">
        <f>E1076*(2-'OHL indexes'!D1079/'OHL indexes'!B1078)</f>
        <v>7.816646147710026</v>
      </c>
      <c r="E1077">
        <f>Master!N1081</f>
        <v>7.8354455962124616</v>
      </c>
    </row>
    <row r="1078" spans="1:5" x14ac:dyDescent="0.25">
      <c r="A1078" s="1">
        <f>'OHL indexes'!A1080</f>
        <v>39632</v>
      </c>
      <c r="B1078">
        <f>E1077*(2-'OHL indexes'!C1080/'OHL indexes'!B1079)</f>
        <v>7.8729295034594564</v>
      </c>
      <c r="C1078">
        <f>E1077*(2-'OHL indexes'!E1080/'OHL indexes'!B1079)</f>
        <v>7.9785065832904065</v>
      </c>
      <c r="D1078">
        <f>E1077*(2-'OHL indexes'!D1080/'OHL indexes'!B1079)</f>
        <v>7.702860194698415</v>
      </c>
      <c r="E1078">
        <f>Master!N1082</f>
        <v>7.9007177302369982</v>
      </c>
    </row>
    <row r="1079" spans="1:5" x14ac:dyDescent="0.25">
      <c r="A1079" s="1">
        <f>'OHL indexes'!A1081</f>
        <v>39636</v>
      </c>
      <c r="B1079">
        <f>E1078*(2-'OHL indexes'!C1081/'OHL indexes'!B1080)</f>
        <v>7.9810563830675969</v>
      </c>
      <c r="C1079">
        <f>E1078*(2-'OHL indexes'!E1081/'OHL indexes'!B1080)</f>
        <v>8.0870638326028548</v>
      </c>
      <c r="D1079">
        <f>E1078*(2-'OHL indexes'!D1081/'OHL indexes'!B1080)</f>
        <v>7.5978638820003104</v>
      </c>
      <c r="E1079">
        <f>Master!N1083</f>
        <v>7.8295446466512075</v>
      </c>
    </row>
    <row r="1080" spans="1:5" x14ac:dyDescent="0.25">
      <c r="A1080" s="1">
        <f>'OHL indexes'!A1082</f>
        <v>39637</v>
      </c>
      <c r="B1080">
        <f>E1079*(2-'OHL indexes'!C1082/'OHL indexes'!B1081)</f>
        <v>7.8088737269959303</v>
      </c>
      <c r="C1080">
        <f>E1079*(2-'OHL indexes'!E1082/'OHL indexes'!B1081)</f>
        <v>8.3128623241051347</v>
      </c>
      <c r="D1080">
        <f>E1079*(2-'OHL indexes'!D1082/'OHL indexes'!B1081)</f>
        <v>7.7097822497012753</v>
      </c>
      <c r="E1080">
        <f>Master!N1084</f>
        <v>8.2801733362980858</v>
      </c>
    </row>
    <row r="1081" spans="1:5" x14ac:dyDescent="0.25">
      <c r="A1081" s="1">
        <f>'OHL indexes'!A1083</f>
        <v>39638</v>
      </c>
      <c r="B1081">
        <f>E1080*(2-'OHL indexes'!C1083/'OHL indexes'!B1082)</f>
        <v>8.3664096650522382</v>
      </c>
      <c r="C1081">
        <f>E1080*(2-'OHL indexes'!E1083/'OHL indexes'!B1082)</f>
        <v>8.4091598699195025</v>
      </c>
      <c r="D1081">
        <f>E1080*(2-'OHL indexes'!D1083/'OHL indexes'!B1082)</f>
        <v>7.8439545498437591</v>
      </c>
      <c r="E1081">
        <f>Master!N1085</f>
        <v>7.8445014888422469</v>
      </c>
    </row>
    <row r="1082" spans="1:5" x14ac:dyDescent="0.25">
      <c r="A1082" s="1">
        <f>'OHL indexes'!A1084</f>
        <v>39639</v>
      </c>
      <c r="B1082">
        <f>E1081*(2-'OHL indexes'!C1084/'OHL indexes'!B1083)</f>
        <v>7.8873594535279707</v>
      </c>
      <c r="C1082">
        <f>E1081*(2-'OHL indexes'!E1084/'OHL indexes'!B1083)</f>
        <v>7.9205826236238535</v>
      </c>
      <c r="D1082">
        <f>E1081*(2-'OHL indexes'!D1084/'OHL indexes'!B1083)</f>
        <v>7.6542980247046195</v>
      </c>
      <c r="E1082">
        <f>Master!N1086</f>
        <v>7.7929562737537479</v>
      </c>
    </row>
    <row r="1083" spans="1:5" x14ac:dyDescent="0.25">
      <c r="A1083" s="1">
        <f>'OHL indexes'!A1085</f>
        <v>39640</v>
      </c>
      <c r="B1083">
        <f>E1082*(2-'OHL indexes'!C1085/'OHL indexes'!B1084)</f>
        <v>7.643694281734648</v>
      </c>
      <c r="C1083">
        <f>E1082*(2-'OHL indexes'!E1085/'OHL indexes'!B1084)</f>
        <v>7.8159442248534257</v>
      </c>
      <c r="D1083">
        <f>E1082*(2-'OHL indexes'!D1085/'OHL indexes'!B1084)</f>
        <v>7.2080620861779758</v>
      </c>
      <c r="E1083">
        <f>Master!N1087</f>
        <v>7.6147447433332562</v>
      </c>
    </row>
    <row r="1084" spans="1:5" x14ac:dyDescent="0.25">
      <c r="A1084" s="1">
        <f>'OHL indexes'!A1086</f>
        <v>39643</v>
      </c>
      <c r="B1084">
        <f>E1083*(2-'OHL indexes'!C1086/'OHL indexes'!B1085)</f>
        <v>7.7926924827098416</v>
      </c>
      <c r="C1084">
        <f>E1083*(2-'OHL indexes'!E1086/'OHL indexes'!B1085)</f>
        <v>7.7926924827098416</v>
      </c>
      <c r="D1084">
        <f>E1083*(2-'OHL indexes'!D1086/'OHL indexes'!B1085)</f>
        <v>7.3821534601001826</v>
      </c>
      <c r="E1084">
        <f>Master!N1088</f>
        <v>7.4160278183708277</v>
      </c>
    </row>
    <row r="1085" spans="1:5" x14ac:dyDescent="0.25">
      <c r="A1085" s="1">
        <f>'OHL indexes'!A1087</f>
        <v>39644</v>
      </c>
      <c r="B1085">
        <f>E1084*(2-'OHL indexes'!C1087/'OHL indexes'!B1086)</f>
        <v>7.3664921036248332</v>
      </c>
      <c r="C1085">
        <f>E1084*(2-'OHL indexes'!E1087/'OHL indexes'!B1086)</f>
        <v>7.5527753416064218</v>
      </c>
      <c r="D1085">
        <f>E1084*(2-'OHL indexes'!D1087/'OHL indexes'!B1086)</f>
        <v>7.0601247326891778</v>
      </c>
      <c r="E1085">
        <f>Master!N1089</f>
        <v>7.3479364137847645</v>
      </c>
    </row>
    <row r="1086" spans="1:5" x14ac:dyDescent="0.25">
      <c r="A1086" s="1">
        <f>'OHL indexes'!A1088</f>
        <v>39645</v>
      </c>
      <c r="B1086">
        <f>E1085*(2-'OHL indexes'!C1088/'OHL indexes'!B1087)</f>
        <v>7.5786139699982602</v>
      </c>
      <c r="C1086">
        <f>E1085*(2-'OHL indexes'!E1088/'OHL indexes'!B1087)</f>
        <v>7.8177322790268073</v>
      </c>
      <c r="D1086">
        <f>E1085*(2-'OHL indexes'!D1088/'OHL indexes'!B1087)</f>
        <v>7.2213449510487626</v>
      </c>
      <c r="E1086">
        <f>Master!N1090</f>
        <v>7.7418375124256515</v>
      </c>
    </row>
    <row r="1087" spans="1:5" x14ac:dyDescent="0.25">
      <c r="A1087" s="1">
        <f>'OHL indexes'!A1089</f>
        <v>39646</v>
      </c>
      <c r="B1087">
        <f>E1086*(2-'OHL indexes'!C1089/'OHL indexes'!B1088)</f>
        <v>7.8415929692228508</v>
      </c>
      <c r="C1087">
        <f>E1086*(2-'OHL indexes'!E1089/'OHL indexes'!B1088)</f>
        <v>8.0891028110902887</v>
      </c>
      <c r="D1087">
        <f>E1086*(2-'OHL indexes'!D1089/'OHL indexes'!B1088)</f>
        <v>7.8122679897173715</v>
      </c>
      <c r="E1087">
        <f>Master!N1091</f>
        <v>7.8894018286773422</v>
      </c>
    </row>
    <row r="1088" spans="1:5" x14ac:dyDescent="0.25">
      <c r="A1088" s="1">
        <f>'OHL indexes'!A1090</f>
        <v>39647</v>
      </c>
      <c r="B1088">
        <f>E1087*(2-'OHL indexes'!C1090/'OHL indexes'!B1089)</f>
        <v>7.9611679046937045</v>
      </c>
      <c r="C1088">
        <f>E1087*(2-'OHL indexes'!E1090/'OHL indexes'!B1089)</f>
        <v>8.0002415794047579</v>
      </c>
      <c r="D1088">
        <f>E1087*(2-'OHL indexes'!D1090/'OHL indexes'!B1089)</f>
        <v>7.6196621277352268</v>
      </c>
      <c r="E1088">
        <f>Master!N1092</f>
        <v>7.9543273684566378</v>
      </c>
    </row>
    <row r="1089" spans="1:5" x14ac:dyDescent="0.25">
      <c r="A1089" s="1">
        <f>'OHL indexes'!A1091</f>
        <v>39650</v>
      </c>
      <c r="B1089">
        <f>E1088*(2-'OHL indexes'!C1091/'OHL indexes'!B1090)</f>
        <v>8.0205580347497563</v>
      </c>
      <c r="C1089">
        <f>E1088*(2-'OHL indexes'!E1091/'OHL indexes'!B1090)</f>
        <v>8.1609682905245169</v>
      </c>
      <c r="D1089">
        <f>E1088*(2-'OHL indexes'!D1091/'OHL indexes'!B1090)</f>
        <v>7.9988351221456195</v>
      </c>
      <c r="E1089">
        <f>Master!N1093</f>
        <v>8.1582449315902252</v>
      </c>
    </row>
    <row r="1090" spans="1:5" x14ac:dyDescent="0.25">
      <c r="A1090" s="1">
        <f>'OHL indexes'!A1092</f>
        <v>39651</v>
      </c>
      <c r="B1090">
        <f>E1089*(2-'OHL indexes'!C1092/'OHL indexes'!B1091)</f>
        <v>8.0821223054327138</v>
      </c>
      <c r="C1090">
        <f>E1089*(2-'OHL indexes'!E1092/'OHL indexes'!B1091)</f>
        <v>8.5274269247869903</v>
      </c>
      <c r="D1090">
        <f>E1089*(2-'OHL indexes'!D1092/'OHL indexes'!B1091)</f>
        <v>7.9552512618368638</v>
      </c>
      <c r="E1090">
        <f>Master!N1094</f>
        <v>8.4696133863778229</v>
      </c>
    </row>
    <row r="1091" spans="1:5" x14ac:dyDescent="0.25">
      <c r="A1091" s="1">
        <f>'OHL indexes'!A1093</f>
        <v>39652</v>
      </c>
      <c r="B1091">
        <f>E1090*(2-'OHL indexes'!C1093/'OHL indexes'!B1092)</f>
        <v>8.5997190961510217</v>
      </c>
      <c r="C1091">
        <f>E1090*(2-'OHL indexes'!E1093/'OHL indexes'!B1092)</f>
        <v>8.7057583976671324</v>
      </c>
      <c r="D1091">
        <f>E1090*(2-'OHL indexes'!D1093/'OHL indexes'!B1092)</f>
        <v>8.3500374657430232</v>
      </c>
      <c r="E1091">
        <f>Master!N1095</f>
        <v>8.47868391652033</v>
      </c>
    </row>
    <row r="1092" spans="1:5" x14ac:dyDescent="0.25">
      <c r="A1092" s="1">
        <f>'OHL indexes'!A1094</f>
        <v>39653</v>
      </c>
      <c r="B1092">
        <f>E1091*(2-'OHL indexes'!C1094/'OHL indexes'!B1093)</f>
        <v>8.4453935126528386</v>
      </c>
      <c r="C1092">
        <f>E1091*(2-'OHL indexes'!E1094/'OHL indexes'!B1093)</f>
        <v>8.5054969686367787</v>
      </c>
      <c r="D1092">
        <f>E1091*(2-'OHL indexes'!D1094/'OHL indexes'!B1093)</f>
        <v>8.0335480393807597</v>
      </c>
      <c r="E1092">
        <f>Master!N1096</f>
        <v>8.0732088308028374</v>
      </c>
    </row>
    <row r="1093" spans="1:5" x14ac:dyDescent="0.25">
      <c r="A1093" s="1">
        <f>'OHL indexes'!A1095</f>
        <v>39654</v>
      </c>
      <c r="B1093">
        <f>E1092*(2-'OHL indexes'!C1095/'OHL indexes'!B1094)</f>
        <v>8.0956524087640922</v>
      </c>
      <c r="C1093">
        <f>E1092*(2-'OHL indexes'!E1095/'OHL indexes'!B1094)</f>
        <v>8.2357844567998306</v>
      </c>
      <c r="D1093">
        <f>E1092*(2-'OHL indexes'!D1095/'OHL indexes'!B1094)</f>
        <v>8.0333863820287306</v>
      </c>
      <c r="E1093">
        <f>Master!N1097</f>
        <v>8.1065063848002463</v>
      </c>
    </row>
    <row r="1094" spans="1:5" x14ac:dyDescent="0.25">
      <c r="A1094" s="1">
        <f>'OHL indexes'!A1096</f>
        <v>39657</v>
      </c>
      <c r="B1094">
        <f>E1093*(2-'OHL indexes'!C1096/'OHL indexes'!B1095)</f>
        <v>8.1161614364013221</v>
      </c>
      <c r="C1094">
        <f>E1093*(2-'OHL indexes'!E1096/'OHL indexes'!B1095)</f>
        <v>8.2132710783545697</v>
      </c>
      <c r="D1094">
        <f>E1093*(2-'OHL indexes'!D1096/'OHL indexes'!B1095)</f>
        <v>7.8048349795502352</v>
      </c>
      <c r="E1094">
        <f>Master!N1098</f>
        <v>7.8517206021840691</v>
      </c>
    </row>
    <row r="1095" spans="1:5" x14ac:dyDescent="0.25">
      <c r="A1095" s="1">
        <f>'OHL indexes'!A1097</f>
        <v>39658</v>
      </c>
      <c r="B1095">
        <f>E1094*(2-'OHL indexes'!C1097/'OHL indexes'!B1096)</f>
        <v>7.8877310554617992</v>
      </c>
      <c r="C1095">
        <f>E1094*(2-'OHL indexes'!E1097/'OHL indexes'!B1096)</f>
        <v>8.3443313788960118</v>
      </c>
      <c r="D1095">
        <f>E1094*(2-'OHL indexes'!D1097/'OHL indexes'!B1096)</f>
        <v>7.8877310554617992</v>
      </c>
      <c r="E1095">
        <f>Master!N1099</f>
        <v>8.322914362413945</v>
      </c>
    </row>
    <row r="1096" spans="1:5" x14ac:dyDescent="0.25">
      <c r="A1096" s="1">
        <f>'OHL indexes'!A1098</f>
        <v>39659</v>
      </c>
      <c r="B1096">
        <f>E1095*(2-'OHL indexes'!C1098/'OHL indexes'!B1097)</f>
        <v>8.4360571241648987</v>
      </c>
      <c r="C1096">
        <f>E1095*(2-'OHL indexes'!E1098/'OHL indexes'!B1097)</f>
        <v>8.7375275978813569</v>
      </c>
      <c r="D1096">
        <f>E1095*(2-'OHL indexes'!D1098/'OHL indexes'!B1097)</f>
        <v>8.4112385550834041</v>
      </c>
      <c r="E1096">
        <f>Master!N1100</f>
        <v>8.696008149727275</v>
      </c>
    </row>
    <row r="1097" spans="1:5" x14ac:dyDescent="0.25">
      <c r="A1097" s="1">
        <f>'OHL indexes'!A1099</f>
        <v>39660</v>
      </c>
      <c r="B1097">
        <f>E1096*(2-'OHL indexes'!C1099/'OHL indexes'!B1098)</f>
        <v>8.5610406835246184</v>
      </c>
      <c r="C1097">
        <f>E1096*(2-'OHL indexes'!E1099/'OHL indexes'!B1098)</f>
        <v>8.6470297362248836</v>
      </c>
      <c r="D1097">
        <f>E1096*(2-'OHL indexes'!D1099/'OHL indexes'!B1098)</f>
        <v>8.249944239861291</v>
      </c>
      <c r="E1097">
        <f>Master!N1101</f>
        <v>8.2806600342698431</v>
      </c>
    </row>
    <row r="1098" spans="1:5" x14ac:dyDescent="0.25">
      <c r="A1098" s="1">
        <f>'OHL indexes'!A1100</f>
        <v>39661</v>
      </c>
      <c r="B1098">
        <f>E1097*(2-'OHL indexes'!C1100/'OHL indexes'!B1099)</f>
        <v>8.3783541494969409</v>
      </c>
      <c r="C1098">
        <f>E1097*(2-'OHL indexes'!E1100/'OHL indexes'!B1099)</f>
        <v>8.3922690298774434</v>
      </c>
      <c r="D1098">
        <f>E1097*(2-'OHL indexes'!D1100/'OHL indexes'!B1099)</f>
        <v>8.115131232521831</v>
      </c>
      <c r="E1098">
        <f>Master!N1102</f>
        <v>8.2294325417428933</v>
      </c>
    </row>
    <row r="1099" spans="1:5" x14ac:dyDescent="0.25">
      <c r="A1099" s="1">
        <f>'OHL indexes'!A1101</f>
        <v>39664</v>
      </c>
      <c r="B1099">
        <f>E1098*(2-'OHL indexes'!C1101/'OHL indexes'!B1100)</f>
        <v>8.2297189125106502</v>
      </c>
      <c r="C1099">
        <f>E1098*(2-'OHL indexes'!E1101/'OHL indexes'!B1100)</f>
        <v>8.4882302966567771</v>
      </c>
      <c r="D1099">
        <f>E1098*(2-'OHL indexes'!D1101/'OHL indexes'!B1100)</f>
        <v>8.1057596758628474</v>
      </c>
      <c r="E1099">
        <f>Master!N1103</f>
        <v>8.2644680969833093</v>
      </c>
    </row>
    <row r="1100" spans="1:5" x14ac:dyDescent="0.25">
      <c r="A1100" s="1">
        <f>'OHL indexes'!A1102</f>
        <v>39665</v>
      </c>
      <c r="B1100">
        <f>E1099*(2-'OHL indexes'!C1102/'OHL indexes'!B1101)</f>
        <v>8.3384950299924618</v>
      </c>
      <c r="C1100">
        <f>E1099*(2-'OHL indexes'!E1102/'OHL indexes'!B1101)</f>
        <v>8.6741415468847354</v>
      </c>
      <c r="D1100">
        <f>E1099*(2-'OHL indexes'!D1102/'OHL indexes'!B1101)</f>
        <v>8.3384950299924618</v>
      </c>
      <c r="E1100">
        <f>Master!N1104</f>
        <v>8.6570608875017765</v>
      </c>
    </row>
    <row r="1101" spans="1:5" x14ac:dyDescent="0.25">
      <c r="A1101" s="1">
        <f>'OHL indexes'!A1103</f>
        <v>39666</v>
      </c>
      <c r="B1101">
        <f>E1100*(2-'OHL indexes'!C1103/'OHL indexes'!B1102)</f>
        <v>8.6039640655767915</v>
      </c>
      <c r="C1101">
        <f>E1100*(2-'OHL indexes'!E1103/'OHL indexes'!B1102)</f>
        <v>8.9962423274467458</v>
      </c>
      <c r="D1101">
        <f>E1100*(2-'OHL indexes'!D1103/'OHL indexes'!B1102)</f>
        <v>8.5191694839080796</v>
      </c>
      <c r="E1101">
        <f>Master!N1105</f>
        <v>8.9028241149808078</v>
      </c>
    </row>
    <row r="1102" spans="1:5" x14ac:dyDescent="0.25">
      <c r="A1102" s="1">
        <f>'OHL indexes'!A1104</f>
        <v>39667</v>
      </c>
      <c r="B1102">
        <f>E1101*(2-'OHL indexes'!C1104/'OHL indexes'!B1103)</f>
        <v>8.7676681421480396</v>
      </c>
      <c r="C1102">
        <f>E1101*(2-'OHL indexes'!E1104/'OHL indexes'!B1103)</f>
        <v>8.9168921190767545</v>
      </c>
      <c r="D1102">
        <f>E1101*(2-'OHL indexes'!D1104/'OHL indexes'!B1103)</f>
        <v>8.5144407734206613</v>
      </c>
      <c r="E1102">
        <f>Master!N1106</f>
        <v>8.5289344946364842</v>
      </c>
    </row>
    <row r="1103" spans="1:5" x14ac:dyDescent="0.25">
      <c r="A1103" s="1">
        <f>'OHL indexes'!A1105</f>
        <v>39668</v>
      </c>
      <c r="B1103">
        <f>E1102*(2-'OHL indexes'!C1105/'OHL indexes'!B1104)</f>
        <v>8.5212493412167518</v>
      </c>
      <c r="C1103">
        <f>E1102*(2-'OHL indexes'!E1105/'OHL indexes'!B1104)</f>
        <v>8.864915346525672</v>
      </c>
      <c r="D1103">
        <f>E1102*(2-'OHL indexes'!D1105/'OHL indexes'!B1104)</f>
        <v>8.5161784122358153</v>
      </c>
      <c r="E1103">
        <f>Master!N1107</f>
        <v>8.7726375755014026</v>
      </c>
    </row>
    <row r="1104" spans="1:5" x14ac:dyDescent="0.25">
      <c r="A1104" s="1">
        <f>'OHL indexes'!A1106</f>
        <v>39671</v>
      </c>
      <c r="B1104">
        <f>E1103*(2-'OHL indexes'!C1106/'OHL indexes'!B1105)</f>
        <v>8.7399862720837778</v>
      </c>
      <c r="C1104">
        <f>E1103*(2-'OHL indexes'!E1106/'OHL indexes'!B1105)</f>
        <v>8.9640007374007116</v>
      </c>
      <c r="D1104">
        <f>E1103*(2-'OHL indexes'!D1106/'OHL indexes'!B1105)</f>
        <v>8.6434916558788455</v>
      </c>
      <c r="E1104">
        <f>Master!N1108</f>
        <v>8.8989809591247511</v>
      </c>
    </row>
    <row r="1105" spans="1:5" x14ac:dyDescent="0.25">
      <c r="A1105" s="1">
        <f>'OHL indexes'!A1107</f>
        <v>39672</v>
      </c>
      <c r="B1105">
        <f>E1104*(2-'OHL indexes'!C1107/'OHL indexes'!B1106)</f>
        <v>8.8856408063043677</v>
      </c>
      <c r="C1105">
        <f>E1104*(2-'OHL indexes'!E1107/'OHL indexes'!B1106)</f>
        <v>8.8856408063043677</v>
      </c>
      <c r="D1105">
        <f>E1104*(2-'OHL indexes'!D1107/'OHL indexes'!B1106)</f>
        <v>8.4525808972676035</v>
      </c>
      <c r="E1105">
        <f>Master!N1109</f>
        <v>8.552929283223742</v>
      </c>
    </row>
    <row r="1106" spans="1:5" x14ac:dyDescent="0.25">
      <c r="A1106" s="1">
        <f>'OHL indexes'!A1108</f>
        <v>39673</v>
      </c>
      <c r="B1106">
        <f>E1105*(2-'OHL indexes'!C1108/'OHL indexes'!B1107)</f>
        <v>8.43131610040178</v>
      </c>
      <c r="C1106">
        <f>E1105*(2-'OHL indexes'!E1108/'OHL indexes'!B1107)</f>
        <v>8.5298385783550419</v>
      </c>
      <c r="D1106">
        <f>E1105*(2-'OHL indexes'!D1108/'OHL indexes'!B1107)</f>
        <v>8.2465874083376942</v>
      </c>
      <c r="E1106">
        <f>Master!N1110</f>
        <v>8.3914180452070664</v>
      </c>
    </row>
    <row r="1107" spans="1:5" x14ac:dyDescent="0.25">
      <c r="A1107" s="1">
        <f>'OHL indexes'!A1109</f>
        <v>39674</v>
      </c>
      <c r="B1107">
        <f>E1106*(2-'OHL indexes'!C1109/'OHL indexes'!B1108)</f>
        <v>8.2895439290190964</v>
      </c>
      <c r="C1107">
        <f>E1106*(2-'OHL indexes'!E1109/'OHL indexes'!B1108)</f>
        <v>8.7033990742498375</v>
      </c>
      <c r="D1107">
        <f>E1106*(2-'OHL indexes'!D1109/'OHL indexes'!B1108)</f>
        <v>8.2508038960322843</v>
      </c>
      <c r="E1107">
        <f>Master!N1111</f>
        <v>8.6751415802161755</v>
      </c>
    </row>
    <row r="1108" spans="1:5" x14ac:dyDescent="0.25">
      <c r="A1108" s="1">
        <f>'OHL indexes'!A1110</f>
        <v>39675</v>
      </c>
      <c r="B1108">
        <f>E1107*(2-'OHL indexes'!C1110/'OHL indexes'!B1109)</f>
        <v>8.756731702481833</v>
      </c>
      <c r="C1108">
        <f>E1107*(2-'OHL indexes'!E1110/'OHL indexes'!B1109)</f>
        <v>8.809443441232057</v>
      </c>
      <c r="D1108">
        <f>E1107*(2-'OHL indexes'!D1110/'OHL indexes'!B1109)</f>
        <v>8.5913418991181256</v>
      </c>
      <c r="E1108">
        <f>Master!N1112</f>
        <v>8.7844820943714748</v>
      </c>
    </row>
    <row r="1109" spans="1:5" x14ac:dyDescent="0.25">
      <c r="A1109" s="1">
        <f>'OHL indexes'!A1111</f>
        <v>39678</v>
      </c>
      <c r="B1109">
        <f>E1108*(2-'OHL indexes'!C1111/'OHL indexes'!B1110)</f>
        <v>8.8344928751226384</v>
      </c>
      <c r="C1109">
        <f>E1108*(2-'OHL indexes'!E1111/'OHL indexes'!B1110)</f>
        <v>8.8344928751226384</v>
      </c>
      <c r="D1109">
        <f>E1108*(2-'OHL indexes'!D1111/'OHL indexes'!B1110)</f>
        <v>8.5173273451387157</v>
      </c>
      <c r="E1109">
        <f>Master!N1113</f>
        <v>8.6617830430078211</v>
      </c>
    </row>
    <row r="1110" spans="1:5" x14ac:dyDescent="0.25">
      <c r="A1110" s="1">
        <f>'OHL indexes'!A1112</f>
        <v>39679</v>
      </c>
      <c r="B1110">
        <f>E1109*(2-'OHL indexes'!C1112/'OHL indexes'!B1111)</f>
        <v>8.4665528192032262</v>
      </c>
      <c r="C1110">
        <f>E1109*(2-'OHL indexes'!E1112/'OHL indexes'!B1111)</f>
        <v>8.5475854195248395</v>
      </c>
      <c r="D1110">
        <f>E1109*(2-'OHL indexes'!D1112/'OHL indexes'!B1111)</f>
        <v>8.2350295360606882</v>
      </c>
      <c r="E1110">
        <f>Master!N1114</f>
        <v>8.3862668926170247</v>
      </c>
    </row>
    <row r="1111" spans="1:5" x14ac:dyDescent="0.25">
      <c r="A1111" s="1">
        <f>'OHL indexes'!A1113</f>
        <v>39680</v>
      </c>
      <c r="B1111">
        <f>E1110*(2-'OHL indexes'!C1113/'OHL indexes'!B1112)</f>
        <v>8.4703856044374071</v>
      </c>
      <c r="C1111">
        <f>E1110*(2-'OHL indexes'!E1113/'OHL indexes'!B1112)</f>
        <v>8.5801056633335566</v>
      </c>
      <c r="D1111">
        <f>E1110*(2-'OHL indexes'!D1113/'OHL indexes'!B1112)</f>
        <v>8.28751883961049</v>
      </c>
      <c r="E1111">
        <f>Master!N1115</f>
        <v>8.5619440518706895</v>
      </c>
    </row>
    <row r="1112" spans="1:5" x14ac:dyDescent="0.25">
      <c r="A1112" s="1">
        <f>'OHL indexes'!A1114</f>
        <v>39681</v>
      </c>
      <c r="B1112">
        <f>E1111*(2-'OHL indexes'!C1114/'OHL indexes'!B1113)</f>
        <v>8.4485229089017935</v>
      </c>
      <c r="C1112">
        <f>E1111*(2-'OHL indexes'!E1114/'OHL indexes'!B1113)</f>
        <v>8.7080291708899615</v>
      </c>
      <c r="D1112">
        <f>E1111*(2-'OHL indexes'!D1114/'OHL indexes'!B1113)</f>
        <v>8.3721729933425362</v>
      </c>
      <c r="E1112">
        <f>Master!N1116</f>
        <v>8.6540498441111353</v>
      </c>
    </row>
    <row r="1113" spans="1:5" x14ac:dyDescent="0.25">
      <c r="A1113" s="1">
        <f>'OHL indexes'!A1115</f>
        <v>39682</v>
      </c>
      <c r="B1113">
        <f>E1112*(2-'OHL indexes'!C1115/'OHL indexes'!B1114)</f>
        <v>8.7357444608180312</v>
      </c>
      <c r="C1113">
        <f>E1112*(2-'OHL indexes'!E1115/'OHL indexes'!B1114)</f>
        <v>8.9346686974854492</v>
      </c>
      <c r="D1113">
        <f>E1112*(2-'OHL indexes'!D1115/'OHL indexes'!B1114)</f>
        <v>8.7357444608180312</v>
      </c>
      <c r="E1113">
        <f>Master!N1117</f>
        <v>8.8759787894127324</v>
      </c>
    </row>
    <row r="1114" spans="1:5" x14ac:dyDescent="0.25">
      <c r="A1114" s="1">
        <f>'OHL indexes'!A1116</f>
        <v>39685</v>
      </c>
      <c r="B1114">
        <f>E1113*(2-'OHL indexes'!C1116/'OHL indexes'!B1115)</f>
        <v>8.7816902302854611</v>
      </c>
      <c r="C1114">
        <f>E1113*(2-'OHL indexes'!E1116/'OHL indexes'!B1115)</f>
        <v>8.808263120453109</v>
      </c>
      <c r="D1114">
        <f>E1113*(2-'OHL indexes'!D1116/'OHL indexes'!B1115)</f>
        <v>8.4060355441341184</v>
      </c>
      <c r="E1114">
        <f>Master!N1118</f>
        <v>8.4822651720320987</v>
      </c>
    </row>
    <row r="1115" spans="1:5" x14ac:dyDescent="0.25">
      <c r="A1115" s="1">
        <f>'OHL indexes'!A1117</f>
        <v>39686</v>
      </c>
      <c r="B1115">
        <f>E1114*(2-'OHL indexes'!C1117/'OHL indexes'!B1116)</f>
        <v>8.4646506788112852</v>
      </c>
      <c r="C1115">
        <f>E1114*(2-'OHL indexes'!E1117/'OHL indexes'!B1116)</f>
        <v>8.6341398047385631</v>
      </c>
      <c r="D1115">
        <f>E1114*(2-'OHL indexes'!D1117/'OHL indexes'!B1116)</f>
        <v>8.4615189785771001</v>
      </c>
      <c r="E1115">
        <f>Master!N1119</f>
        <v>8.5692525827798338</v>
      </c>
    </row>
    <row r="1116" spans="1:5" x14ac:dyDescent="0.25">
      <c r="A1116" s="1">
        <f>'OHL indexes'!A1118</f>
        <v>39687</v>
      </c>
      <c r="B1116">
        <f>E1115*(2-'OHL indexes'!C1118/'OHL indexes'!B1117)</f>
        <v>8.5682559189346641</v>
      </c>
      <c r="C1116">
        <f>E1115*(2-'OHL indexes'!E1118/'OHL indexes'!B1117)</f>
        <v>8.7756082118912015</v>
      </c>
      <c r="D1116">
        <f>E1115*(2-'OHL indexes'!D1118/'OHL indexes'!B1117)</f>
        <v>8.5682559189346641</v>
      </c>
      <c r="E1116">
        <f>Master!N1120</f>
        <v>8.766730099601066</v>
      </c>
    </row>
    <row r="1117" spans="1:5" x14ac:dyDescent="0.25">
      <c r="A1117" s="1">
        <f>'OHL indexes'!A1119</f>
        <v>39688</v>
      </c>
      <c r="B1117">
        <f>E1116*(2-'OHL indexes'!C1119/'OHL indexes'!B1118)</f>
        <v>8.8606350114194701</v>
      </c>
      <c r="C1117">
        <f>E1116*(2-'OHL indexes'!E1119/'OHL indexes'!B1118)</f>
        <v>9.0282498834791411</v>
      </c>
      <c r="D1117">
        <f>E1116*(2-'OHL indexes'!D1119/'OHL indexes'!B1118)</f>
        <v>8.8129542791015574</v>
      </c>
      <c r="E1117">
        <f>Master!N1121</f>
        <v>8.9833704043009739</v>
      </c>
    </row>
    <row r="1118" spans="1:5" x14ac:dyDescent="0.25">
      <c r="A1118" s="1">
        <f>'OHL indexes'!A1120</f>
        <v>39689</v>
      </c>
      <c r="B1118">
        <f>E1117*(2-'OHL indexes'!C1120/'OHL indexes'!B1119)</f>
        <v>8.933898364147689</v>
      </c>
      <c r="C1118">
        <f>E1117*(2-'OHL indexes'!E1120/'OHL indexes'!B1119)</f>
        <v>8.9862038661286832</v>
      </c>
      <c r="D1118">
        <f>E1117*(2-'OHL indexes'!D1120/'OHL indexes'!B1119)</f>
        <v>8.7277301230978424</v>
      </c>
      <c r="E1118">
        <f>Master!N1122</f>
        <v>8.7844867450724635</v>
      </c>
    </row>
    <row r="1119" spans="1:5" x14ac:dyDescent="0.25">
      <c r="A1119" s="1">
        <f>'OHL indexes'!A1121</f>
        <v>39693</v>
      </c>
      <c r="B1119">
        <f>E1118*(2-'OHL indexes'!C1121/'OHL indexes'!B1120)</f>
        <v>8.9942150789169979</v>
      </c>
      <c r="C1119">
        <f>E1118*(2-'OHL indexes'!E1121/'OHL indexes'!B1120)</f>
        <v>9.0536626942998453</v>
      </c>
      <c r="D1119">
        <f>E1118*(2-'OHL indexes'!D1121/'OHL indexes'!B1120)</f>
        <v>8.5259115036985982</v>
      </c>
      <c r="E1119">
        <f>Master!N1123</f>
        <v>8.6647132251755874</v>
      </c>
    </row>
    <row r="1120" spans="1:5" x14ac:dyDescent="0.25">
      <c r="A1120" s="1">
        <f>'OHL indexes'!A1122</f>
        <v>39694</v>
      </c>
      <c r="B1120">
        <f>E1119*(2-'OHL indexes'!C1122/'OHL indexes'!B1121)</f>
        <v>8.6588634772223578</v>
      </c>
      <c r="C1120">
        <f>E1119*(2-'OHL indexes'!E1122/'OHL indexes'!B1121)</f>
        <v>8.7694109384080576</v>
      </c>
      <c r="D1120">
        <f>E1119*(2-'OHL indexes'!D1122/'OHL indexes'!B1121)</f>
        <v>8.4916244036940185</v>
      </c>
      <c r="E1120">
        <f>Master!N1124</f>
        <v>8.769903364160383</v>
      </c>
    </row>
    <row r="1121" spans="1:5" x14ac:dyDescent="0.25">
      <c r="A1121" s="1">
        <f>'OHL indexes'!A1123</f>
        <v>39695</v>
      </c>
      <c r="B1121">
        <f>E1120*(2-'OHL indexes'!C1123/'OHL indexes'!B1122)</f>
        <v>8.5600079058683924</v>
      </c>
      <c r="C1121">
        <f>E1120*(2-'OHL indexes'!E1123/'OHL indexes'!B1122)</f>
        <v>8.5939940424852406</v>
      </c>
      <c r="D1121">
        <f>E1120*(2-'OHL indexes'!D1123/'OHL indexes'!B1122)</f>
        <v>8.0574112289522137</v>
      </c>
      <c r="E1121">
        <f>Master!N1125</f>
        <v>8.1240231372316458</v>
      </c>
    </row>
    <row r="1122" spans="1:5" x14ac:dyDescent="0.25">
      <c r="A1122" s="1">
        <f>'OHL indexes'!A1124</f>
        <v>39696</v>
      </c>
      <c r="B1122">
        <f>E1121*(2-'OHL indexes'!C1124/'OHL indexes'!B1123)</f>
        <v>8.0565670273480396</v>
      </c>
      <c r="C1122">
        <f>E1121*(2-'OHL indexes'!E1124/'OHL indexes'!B1123)</f>
        <v>8.3178707538064636</v>
      </c>
      <c r="D1122">
        <f>E1121*(2-'OHL indexes'!D1124/'OHL indexes'!B1123)</f>
        <v>7.9594654718555908</v>
      </c>
      <c r="E1122">
        <f>Master!N1126</f>
        <v>8.2879527629782626</v>
      </c>
    </row>
    <row r="1123" spans="1:5" x14ac:dyDescent="0.25">
      <c r="A1123" s="1">
        <f>'OHL indexes'!A1125</f>
        <v>39699</v>
      </c>
      <c r="B1123">
        <f>E1122*(2-'OHL indexes'!C1125/'OHL indexes'!B1124)</f>
        <v>8.7869054026815689</v>
      </c>
      <c r="C1123">
        <f>E1122*(2-'OHL indexes'!E1125/'OHL indexes'!B1124)</f>
        <v>8.8346792550574129</v>
      </c>
      <c r="D1123">
        <f>E1122*(2-'OHL indexes'!D1125/'OHL indexes'!B1124)</f>
        <v>8.3324071925868726</v>
      </c>
      <c r="E1123">
        <f>Master!N1127</f>
        <v>8.559541713939101</v>
      </c>
    </row>
    <row r="1124" spans="1:5" x14ac:dyDescent="0.25">
      <c r="A1124" s="1">
        <f>'OHL indexes'!A1126</f>
        <v>39700</v>
      </c>
      <c r="B1124">
        <f>E1123*(2-'OHL indexes'!C1126/'OHL indexes'!B1125)</f>
        <v>8.525579699569926</v>
      </c>
      <c r="C1124">
        <f>E1123*(2-'OHL indexes'!E1126/'OHL indexes'!B1125)</f>
        <v>8.6101903298568523</v>
      </c>
      <c r="D1124">
        <f>E1123*(2-'OHL indexes'!D1126/'OHL indexes'!B1125)</f>
        <v>7.9313327698001546</v>
      </c>
      <c r="E1124">
        <f>Master!N1128</f>
        <v>7.9600757942475022</v>
      </c>
    </row>
    <row r="1125" spans="1:5" x14ac:dyDescent="0.25">
      <c r="A1125" s="1">
        <f>'OHL indexes'!A1127</f>
        <v>39701</v>
      </c>
      <c r="B1125">
        <f>E1124*(2-'OHL indexes'!C1127/'OHL indexes'!B1126)</f>
        <v>8.0587586320922409</v>
      </c>
      <c r="C1125">
        <f>E1124*(2-'OHL indexes'!E1127/'OHL indexes'!B1126)</f>
        <v>8.2113000562726626</v>
      </c>
      <c r="D1125">
        <f>E1124*(2-'OHL indexes'!D1127/'OHL indexes'!B1126)</f>
        <v>7.8968435300569624</v>
      </c>
      <c r="E1125">
        <f>Master!N1129</f>
        <v>8.1092895202653335</v>
      </c>
    </row>
    <row r="1126" spans="1:5" x14ac:dyDescent="0.25">
      <c r="A1126" s="1">
        <f>'OHL indexes'!A1128</f>
        <v>39702</v>
      </c>
      <c r="B1126">
        <f>E1125*(2-'OHL indexes'!C1128/'OHL indexes'!B1127)</f>
        <v>7.9061202079357713</v>
      </c>
      <c r="C1126">
        <f>E1125*(2-'OHL indexes'!E1128/'OHL indexes'!B1127)</f>
        <v>8.1152965836449074</v>
      </c>
      <c r="D1126">
        <f>E1125*(2-'OHL indexes'!D1128/'OHL indexes'!B1127)</f>
        <v>7.7911080805676391</v>
      </c>
      <c r="E1126">
        <f>Master!N1130</f>
        <v>8.044709411738479</v>
      </c>
    </row>
    <row r="1127" spans="1:5" x14ac:dyDescent="0.25">
      <c r="A1127" s="1">
        <f>'OHL indexes'!A1129</f>
        <v>39703</v>
      </c>
      <c r="B1127">
        <f>E1126*(2-'OHL indexes'!C1129/'OHL indexes'!B1128)</f>
        <v>7.9479989978057679</v>
      </c>
      <c r="C1127">
        <f>E1126*(2-'OHL indexes'!E1129/'OHL indexes'!B1128)</f>
        <v>8.0973185891700226</v>
      </c>
      <c r="D1127">
        <f>E1126*(2-'OHL indexes'!D1129/'OHL indexes'!B1128)</f>
        <v>7.7658624732247787</v>
      </c>
      <c r="E1127">
        <f>Master!N1131</f>
        <v>7.9782901081807305</v>
      </c>
    </row>
    <row r="1128" spans="1:5" x14ac:dyDescent="0.25">
      <c r="A1128" s="1">
        <f>'OHL indexes'!A1130</f>
        <v>39706</v>
      </c>
      <c r="B1128">
        <f>E1127*(2-'OHL indexes'!C1130/'OHL indexes'!B1129)</f>
        <v>7.4461763138809873</v>
      </c>
      <c r="C1128">
        <f>E1127*(2-'OHL indexes'!E1130/'OHL indexes'!B1129)</f>
        <v>7.9981062316195537</v>
      </c>
      <c r="D1128">
        <f>E1127*(2-'OHL indexes'!D1130/'OHL indexes'!B1129)</f>
        <v>7.1728588724596714</v>
      </c>
      <c r="E1128">
        <f>Master!N1132</f>
        <v>7.4995281306547694</v>
      </c>
    </row>
    <row r="1129" spans="1:5" x14ac:dyDescent="0.25">
      <c r="A1129" s="1">
        <f>'OHL indexes'!A1131</f>
        <v>39707</v>
      </c>
      <c r="B1129">
        <f>E1128*(2-'OHL indexes'!C1131/'OHL indexes'!B1130)</f>
        <v>7.414926278704649</v>
      </c>
      <c r="C1129">
        <f>E1128*(2-'OHL indexes'!E1131/'OHL indexes'!B1130)</f>
        <v>7.8618677099509693</v>
      </c>
      <c r="D1129">
        <f>E1128*(2-'OHL indexes'!D1131/'OHL indexes'!B1130)</f>
        <v>7.1047198881502114</v>
      </c>
      <c r="E1129">
        <f>Master!N1133</f>
        <v>7.6403187931405387</v>
      </c>
    </row>
    <row r="1130" spans="1:5" x14ac:dyDescent="0.25">
      <c r="A1130" s="1">
        <f>'OHL indexes'!A1132</f>
        <v>39708</v>
      </c>
      <c r="B1130">
        <f>E1129*(2-'OHL indexes'!C1132/'OHL indexes'!B1131)</f>
        <v>7.524970912490069</v>
      </c>
      <c r="C1130">
        <f>E1129*(2-'OHL indexes'!E1132/'OHL indexes'!B1131)</f>
        <v>7.5401481668647952</v>
      </c>
      <c r="D1130">
        <f>E1129*(2-'OHL indexes'!D1132/'OHL indexes'!B1131)</f>
        <v>7.0817898529302186</v>
      </c>
      <c r="E1130">
        <f>Master!N1134</f>
        <v>7.2031525543852633</v>
      </c>
    </row>
    <row r="1131" spans="1:5" x14ac:dyDescent="0.25">
      <c r="A1131" s="1">
        <f>'OHL indexes'!A1133</f>
        <v>39709</v>
      </c>
      <c r="B1131">
        <f>E1130*(2-'OHL indexes'!C1133/'OHL indexes'!B1132)</f>
        <v>7.2484592710180173</v>
      </c>
      <c r="C1131">
        <f>E1130*(2-'OHL indexes'!E1133/'OHL indexes'!B1132)</f>
        <v>7.6368138232559186</v>
      </c>
      <c r="D1131">
        <f>E1130*(2-'OHL indexes'!D1133/'OHL indexes'!B1132)</f>
        <v>6.8592371740798406</v>
      </c>
      <c r="E1131">
        <f>Master!N1135</f>
        <v>7.5512367807553611</v>
      </c>
    </row>
    <row r="1132" spans="1:5" x14ac:dyDescent="0.25">
      <c r="A1132" s="1">
        <f>'OHL indexes'!A1134</f>
        <v>39710</v>
      </c>
      <c r="B1132">
        <f>E1131*(2-'OHL indexes'!C1134/'OHL indexes'!B1133)</f>
        <v>8.0561652551370848</v>
      </c>
      <c r="C1132">
        <f>E1131*(2-'OHL indexes'!E1134/'OHL indexes'!B1133)</f>
        <v>8.0740835718599229</v>
      </c>
      <c r="D1132">
        <f>E1131*(2-'OHL indexes'!D1134/'OHL indexes'!B1133)</f>
        <v>7.5494454385208467</v>
      </c>
      <c r="E1132">
        <f>Master!N1136</f>
        <v>7.7228314949122074</v>
      </c>
    </row>
    <row r="1133" spans="1:5" x14ac:dyDescent="0.25">
      <c r="A1133" s="1">
        <f>'OHL indexes'!A1135</f>
        <v>39713</v>
      </c>
      <c r="B1133">
        <f>E1132*(2-'OHL indexes'!C1135/'OHL indexes'!B1134)</f>
        <v>7.7485983863425085</v>
      </c>
      <c r="C1133">
        <f>E1132*(2-'OHL indexes'!E1135/'OHL indexes'!B1134)</f>
        <v>7.7613569862635705</v>
      </c>
      <c r="D1133">
        <f>E1132*(2-'OHL indexes'!D1135/'OHL indexes'!B1134)</f>
        <v>7.0964193236573765</v>
      </c>
      <c r="E1133">
        <f>Master!N1137</f>
        <v>7.1831831651612399</v>
      </c>
    </row>
    <row r="1134" spans="1:5" x14ac:dyDescent="0.25">
      <c r="A1134" s="1">
        <f>'OHL indexes'!A1136</f>
        <v>39714</v>
      </c>
      <c r="B1134">
        <f>E1133*(2-'OHL indexes'!C1136/'OHL indexes'!B1135)</f>
        <v>7.1973445092467081</v>
      </c>
      <c r="C1134">
        <f>E1133*(2-'OHL indexes'!E1136/'OHL indexes'!B1135)</f>
        <v>7.2450580647316567</v>
      </c>
      <c r="D1134">
        <f>E1133*(2-'OHL indexes'!D1136/'OHL indexes'!B1135)</f>
        <v>6.5295717944049851</v>
      </c>
      <c r="E1134">
        <f>Master!N1138</f>
        <v>6.557694429296312</v>
      </c>
    </row>
    <row r="1135" spans="1:5" x14ac:dyDescent="0.25">
      <c r="A1135" s="1">
        <f>'OHL indexes'!A1137</f>
        <v>39715</v>
      </c>
      <c r="B1135">
        <f>E1134*(2-'OHL indexes'!C1137/'OHL indexes'!B1136)</f>
        <v>6.6783596554029527</v>
      </c>
      <c r="C1135">
        <f>E1134*(2-'OHL indexes'!E1137/'OHL indexes'!B1136)</f>
        <v>6.6957950491151657</v>
      </c>
      <c r="D1135">
        <f>E1134*(2-'OHL indexes'!D1137/'OHL indexes'!B1136)</f>
        <v>6.4925444614555223</v>
      </c>
      <c r="E1135">
        <f>Master!N1139</f>
        <v>6.6334140041067267</v>
      </c>
    </row>
    <row r="1136" spans="1:5" x14ac:dyDescent="0.25">
      <c r="A1136" s="1">
        <f>'OHL indexes'!A1138</f>
        <v>39716</v>
      </c>
      <c r="B1136">
        <f>E1135*(2-'OHL indexes'!C1138/'OHL indexes'!B1137)</f>
        <v>6.6671255118201449</v>
      </c>
      <c r="C1136">
        <f>E1135*(2-'OHL indexes'!E1138/'OHL indexes'!B1137)</f>
        <v>6.9383270440221194</v>
      </c>
      <c r="D1136">
        <f>E1135*(2-'OHL indexes'!D1138/'OHL indexes'!B1137)</f>
        <v>6.6671255118201449</v>
      </c>
      <c r="E1136">
        <f>Master!N1140</f>
        <v>6.8352310956655788</v>
      </c>
    </row>
    <row r="1137" spans="1:5" x14ac:dyDescent="0.25">
      <c r="A1137" s="1">
        <f>'OHL indexes'!A1139</f>
        <v>39717</v>
      </c>
      <c r="B1137">
        <f>E1136*(2-'OHL indexes'!C1139/'OHL indexes'!B1138)</f>
        <v>6.62553400173352</v>
      </c>
      <c r="C1137">
        <f>E1136*(2-'OHL indexes'!E1139/'OHL indexes'!B1138)</f>
        <v>6.7245632487435936</v>
      </c>
      <c r="D1137">
        <f>E1136*(2-'OHL indexes'!D1139/'OHL indexes'!B1138)</f>
        <v>6.5326244482748175</v>
      </c>
      <c r="E1137">
        <f>Master!N1141</f>
        <v>6.6544464109618673</v>
      </c>
    </row>
    <row r="1138" spans="1:5" x14ac:dyDescent="0.25">
      <c r="A1138" s="1">
        <f>'OHL indexes'!A1140</f>
        <v>39720</v>
      </c>
      <c r="B1138">
        <f>E1137*(2-'OHL indexes'!C1140/'OHL indexes'!B1139)</f>
        <v>6.5363266640430986</v>
      </c>
      <c r="C1138">
        <f>E1137*(2-'OHL indexes'!E1140/'OHL indexes'!B1139)</f>
        <v>6.539382000396377</v>
      </c>
      <c r="D1138">
        <f>E1137*(2-'OHL indexes'!D1140/'OHL indexes'!B1139)</f>
        <v>5.4636972796561842</v>
      </c>
      <c r="E1138">
        <f>Master!N1142</f>
        <v>5.7228020012181062</v>
      </c>
    </row>
    <row r="1139" spans="1:5" x14ac:dyDescent="0.25">
      <c r="A1139" s="1">
        <f>'OHL indexes'!A1141</f>
        <v>39721</v>
      </c>
      <c r="B1139">
        <f>E1138*(2-'OHL indexes'!C1141/'OHL indexes'!B1140)</f>
        <v>5.9035372829415929</v>
      </c>
      <c r="C1139">
        <f>E1138*(2-'OHL indexes'!E1141/'OHL indexes'!B1140)</f>
        <v>6.1301070862170723</v>
      </c>
      <c r="D1139">
        <f>E1138*(2-'OHL indexes'!D1141/'OHL indexes'!B1140)</f>
        <v>5.8746198996734948</v>
      </c>
      <c r="E1139">
        <f>Master!N1143</f>
        <v>6.0629796375894109</v>
      </c>
    </row>
    <row r="1140" spans="1:5" x14ac:dyDescent="0.25">
      <c r="A1140" s="1">
        <f>'OHL indexes'!A1142</f>
        <v>39722</v>
      </c>
      <c r="B1140">
        <f>E1139*(2-'OHL indexes'!C1142/'OHL indexes'!B1141)</f>
        <v>6.0115086537002744</v>
      </c>
      <c r="C1140">
        <f>E1139*(2-'OHL indexes'!E1142/'OHL indexes'!B1141)</f>
        <v>6.0237638839058185</v>
      </c>
      <c r="D1140">
        <f>E1139*(2-'OHL indexes'!D1142/'OHL indexes'!B1141)</f>
        <v>5.7851985153226959</v>
      </c>
      <c r="E1140">
        <f>Master!N1144</f>
        <v>5.8631852406690692</v>
      </c>
    </row>
    <row r="1141" spans="1:5" x14ac:dyDescent="0.25">
      <c r="A1141" s="1">
        <f>'OHL indexes'!A1143</f>
        <v>39723</v>
      </c>
      <c r="B1141">
        <f>E1140*(2-'OHL indexes'!C1143/'OHL indexes'!B1142)</f>
        <v>5.7704224979582124</v>
      </c>
      <c r="C1141">
        <f>E1140*(2-'OHL indexes'!E1143/'OHL indexes'!B1142)</f>
        <v>5.7763350070212445</v>
      </c>
      <c r="D1141">
        <f>E1140*(2-'OHL indexes'!D1143/'OHL indexes'!B1142)</f>
        <v>5.3664271186390486</v>
      </c>
      <c r="E1141">
        <f>Master!N1145</f>
        <v>5.4722096723413083</v>
      </c>
    </row>
    <row r="1142" spans="1:5" x14ac:dyDescent="0.25">
      <c r="A1142" s="1">
        <f>'OHL indexes'!A1144</f>
        <v>39724</v>
      </c>
      <c r="B1142">
        <f>E1141*(2-'OHL indexes'!C1144/'OHL indexes'!B1143)</f>
        <v>5.5083768026671311</v>
      </c>
      <c r="C1142">
        <f>E1141*(2-'OHL indexes'!E1144/'OHL indexes'!B1143)</f>
        <v>5.7287552192373701</v>
      </c>
      <c r="D1142">
        <f>E1141*(2-'OHL indexes'!D1144/'OHL indexes'!B1143)</f>
        <v>5.2519661201236181</v>
      </c>
      <c r="E1142">
        <f>Master!N1146</f>
        <v>5.2891124483409948</v>
      </c>
    </row>
    <row r="1143" spans="1:5" x14ac:dyDescent="0.25">
      <c r="A1143" s="1">
        <f>'OHL indexes'!A1145</f>
        <v>39727</v>
      </c>
      <c r="B1143">
        <f>E1142*(2-'OHL indexes'!C1145/'OHL indexes'!B1144)</f>
        <v>5.1028349619894726</v>
      </c>
      <c r="C1143">
        <f>E1142*(2-'OHL indexes'!E1145/'OHL indexes'!B1144)</f>
        <v>5.2164033982909679</v>
      </c>
      <c r="D1143">
        <f>E1142*(2-'OHL indexes'!D1145/'OHL indexes'!B1144)</f>
        <v>4.6527491877857718</v>
      </c>
      <c r="E1143">
        <f>Master!N1147</f>
        <v>5.0985498468538815</v>
      </c>
    </row>
    <row r="1144" spans="1:5" x14ac:dyDescent="0.25">
      <c r="A1144" s="1">
        <f>'OHL indexes'!A1146</f>
        <v>39728</v>
      </c>
      <c r="B1144">
        <f>E1143*(2-'OHL indexes'!C1146/'OHL indexes'!B1145)</f>
        <v>5.2567526667426216</v>
      </c>
      <c r="C1144">
        <f>E1143*(2-'OHL indexes'!E1146/'OHL indexes'!B1145)</f>
        <v>5.3592310845458098</v>
      </c>
      <c r="D1144">
        <f>E1143*(2-'OHL indexes'!D1146/'OHL indexes'!B1145)</f>
        <v>4.5754055544055987</v>
      </c>
      <c r="E1144">
        <f>Master!N1148</f>
        <v>4.6090374051992589</v>
      </c>
    </row>
    <row r="1145" spans="1:5" x14ac:dyDescent="0.25">
      <c r="A1145" s="1">
        <f>'OHL indexes'!A1147</f>
        <v>39729</v>
      </c>
      <c r="B1145">
        <f>E1144*(2-'OHL indexes'!C1147/'OHL indexes'!B1146)</f>
        <v>4.4514678353588293</v>
      </c>
      <c r="C1145">
        <f>E1144*(2-'OHL indexes'!E1147/'OHL indexes'!B1146)</f>
        <v>4.7545054263626172</v>
      </c>
      <c r="D1145">
        <f>E1144*(2-'OHL indexes'!D1147/'OHL indexes'!B1146)</f>
        <v>4.3082225967625529</v>
      </c>
      <c r="E1145">
        <f>Master!N1149</f>
        <v>4.3454103491526128</v>
      </c>
    </row>
    <row r="1146" spans="1:5" x14ac:dyDescent="0.25">
      <c r="A1146" s="1">
        <f>'OHL indexes'!A1148</f>
        <v>39730</v>
      </c>
      <c r="B1146">
        <f>E1145*(2-'OHL indexes'!C1148/'OHL indexes'!B1147)</f>
        <v>4.4249940678292985</v>
      </c>
      <c r="C1146">
        <f>E1145*(2-'OHL indexes'!E1148/'OHL indexes'!B1147)</f>
        <v>4.5927961975889957</v>
      </c>
      <c r="D1146">
        <f>E1145*(2-'OHL indexes'!D1148/'OHL indexes'!B1147)</f>
        <v>3.7586364706297641</v>
      </c>
      <c r="E1146">
        <f>Master!N1150</f>
        <v>3.9122346824578962</v>
      </c>
    </row>
    <row r="1147" spans="1:5" x14ac:dyDescent="0.25">
      <c r="A1147" s="1">
        <f>'OHL indexes'!A1149</f>
        <v>39731</v>
      </c>
      <c r="B1147">
        <f>E1146*(2-'OHL indexes'!C1149/'OHL indexes'!B1148)</f>
        <v>3.6766051039887402</v>
      </c>
      <c r="C1147">
        <f>E1146*(2-'OHL indexes'!E1149/'OHL indexes'!B1148)</f>
        <v>4.0237320415703115</v>
      </c>
      <c r="D1147">
        <f>E1146*(2-'OHL indexes'!D1149/'OHL indexes'!B1148)</f>
        <v>3.1153869515584494</v>
      </c>
      <c r="E1147">
        <f>Master!N1151</f>
        <v>3.7422382024929961</v>
      </c>
    </row>
    <row r="1148" spans="1:5" x14ac:dyDescent="0.25">
      <c r="A1148" s="1">
        <f>'OHL indexes'!A1150</f>
        <v>39734</v>
      </c>
      <c r="B1148">
        <f>E1147*(2-'OHL indexes'!C1150/'OHL indexes'!B1149)</f>
        <v>3.9876336665784526</v>
      </c>
      <c r="C1148">
        <f>E1147*(2-'OHL indexes'!E1150/'OHL indexes'!B1149)</f>
        <v>4.0624406113827147</v>
      </c>
      <c r="D1148">
        <f>E1147*(2-'OHL indexes'!D1150/'OHL indexes'!B1149)</f>
        <v>3.7848423851982789</v>
      </c>
      <c r="E1148">
        <f>Master!N1152</f>
        <v>4.0271555638136203</v>
      </c>
    </row>
    <row r="1149" spans="1:5" x14ac:dyDescent="0.25">
      <c r="A1149" s="1">
        <f>'OHL indexes'!A1151</f>
        <v>39735</v>
      </c>
      <c r="B1149">
        <f>E1148*(2-'OHL indexes'!C1151/'OHL indexes'!B1150)</f>
        <v>4.131705225126538</v>
      </c>
      <c r="C1149">
        <f>E1148*(2-'OHL indexes'!E1151/'OHL indexes'!B1150)</f>
        <v>4.3094152455520351</v>
      </c>
      <c r="D1149">
        <f>E1148*(2-'OHL indexes'!D1151/'OHL indexes'!B1150)</f>
        <v>3.8038885174857571</v>
      </c>
      <c r="E1149">
        <f>Master!N1153</f>
        <v>3.921248865495659</v>
      </c>
    </row>
    <row r="1150" spans="1:5" x14ac:dyDescent="0.25">
      <c r="A1150" s="1">
        <f>'OHL indexes'!A1152</f>
        <v>39736</v>
      </c>
      <c r="B1150">
        <f>E1149*(2-'OHL indexes'!C1152/'OHL indexes'!B1151)</f>
        <v>3.8325956038838811</v>
      </c>
      <c r="C1150">
        <f>E1149*(2-'OHL indexes'!E1152/'OHL indexes'!B1151)</f>
        <v>3.847045812672806</v>
      </c>
      <c r="D1150">
        <f>E1149*(2-'OHL indexes'!D1152/'OHL indexes'!B1151)</f>
        <v>3.2831011863951196</v>
      </c>
      <c r="E1150">
        <f>Master!N1154</f>
        <v>3.3710910619195769</v>
      </c>
    </row>
    <row r="1151" spans="1:5" x14ac:dyDescent="0.25">
      <c r="A1151" s="1">
        <f>'OHL indexes'!A1153</f>
        <v>39737</v>
      </c>
      <c r="B1151">
        <f>E1150*(2-'OHL indexes'!C1153/'OHL indexes'!B1152)</f>
        <v>3.3914175604484011</v>
      </c>
      <c r="C1151">
        <f>E1150*(2-'OHL indexes'!E1153/'OHL indexes'!B1152)</f>
        <v>3.4191762597829611</v>
      </c>
      <c r="D1151">
        <f>E1150*(2-'OHL indexes'!D1153/'OHL indexes'!B1152)</f>
        <v>2.9770082485298892</v>
      </c>
      <c r="E1151">
        <f>Master!N1155</f>
        <v>3.2979469754570676</v>
      </c>
    </row>
    <row r="1152" spans="1:5" x14ac:dyDescent="0.25">
      <c r="A1152" s="1">
        <f>'OHL indexes'!A1154</f>
        <v>39738</v>
      </c>
      <c r="B1152">
        <f>E1151*(2-'OHL indexes'!C1154/'OHL indexes'!B1153)</f>
        <v>3.1997480436785519</v>
      </c>
      <c r="C1152">
        <f>E1151*(2-'OHL indexes'!E1154/'OHL indexes'!B1153)</f>
        <v>3.2865637722365473</v>
      </c>
      <c r="D1152">
        <f>E1151*(2-'OHL indexes'!D1154/'OHL indexes'!B1153)</f>
        <v>2.9593018869085381</v>
      </c>
      <c r="E1152">
        <f>Master!N1156</f>
        <v>3.0305302597953419</v>
      </c>
    </row>
    <row r="1153" spans="1:5" x14ac:dyDescent="0.25">
      <c r="A1153" s="1">
        <f>'OHL indexes'!A1155</f>
        <v>39741</v>
      </c>
      <c r="B1153">
        <f>E1152*(2-'OHL indexes'!C1155/'OHL indexes'!B1154)</f>
        <v>3.0614268252677985</v>
      </c>
      <c r="C1153">
        <f>E1152*(2-'OHL indexes'!E1155/'OHL indexes'!B1154)</f>
        <v>3.2719605783913672</v>
      </c>
      <c r="D1153">
        <f>E1152*(2-'OHL indexes'!D1155/'OHL indexes'!B1154)</f>
        <v>3.0344926021336183</v>
      </c>
      <c r="E1153">
        <f>Master!N1157</f>
        <v>3.1999644336681237</v>
      </c>
    </row>
    <row r="1154" spans="1:5" x14ac:dyDescent="0.25">
      <c r="A1154" s="1">
        <f>'OHL indexes'!A1156</f>
        <v>39742</v>
      </c>
      <c r="B1154">
        <f>E1153*(2-'OHL indexes'!C1156/'OHL indexes'!B1155)</f>
        <v>3.1707458645532109</v>
      </c>
      <c r="C1154">
        <f>E1153*(2-'OHL indexes'!E1156/'OHL indexes'!B1155)</f>
        <v>3.2915162924890882</v>
      </c>
      <c r="D1154">
        <f>E1153*(2-'OHL indexes'!D1156/'OHL indexes'!B1155)</f>
        <v>3.1023714253755479</v>
      </c>
      <c r="E1154">
        <f>Master!N1158</f>
        <v>3.2832656416453929</v>
      </c>
    </row>
    <row r="1155" spans="1:5" x14ac:dyDescent="0.25">
      <c r="A1155" s="1">
        <f>'OHL indexes'!A1157</f>
        <v>39743</v>
      </c>
      <c r="B1155">
        <f>E1154*(2-'OHL indexes'!C1157/'OHL indexes'!B1156)</f>
        <v>3.0808726599817051</v>
      </c>
      <c r="C1155">
        <f>E1154*(2-'OHL indexes'!E1157/'OHL indexes'!B1156)</f>
        <v>3.1265984674576588</v>
      </c>
      <c r="D1155">
        <f>E1154*(2-'OHL indexes'!D1157/'OHL indexes'!B1156)</f>
        <v>2.8792290959585944</v>
      </c>
      <c r="E1155">
        <f>Master!N1159</f>
        <v>2.9436884696888606</v>
      </c>
    </row>
    <row r="1156" spans="1:5" x14ac:dyDescent="0.25">
      <c r="A1156" s="1">
        <f>'OHL indexes'!A1158</f>
        <v>39744</v>
      </c>
      <c r="B1156">
        <f>E1155*(2-'OHL indexes'!C1158/'OHL indexes'!B1157)</f>
        <v>2.9526917640363752</v>
      </c>
      <c r="C1156">
        <f>E1155*(2-'OHL indexes'!E1158/'OHL indexes'!B1157)</f>
        <v>3.0210617271222446</v>
      </c>
      <c r="D1156">
        <f>E1155*(2-'OHL indexes'!D1158/'OHL indexes'!B1157)</f>
        <v>2.7487494761095399</v>
      </c>
      <c r="E1156">
        <f>Master!N1160</f>
        <v>2.8436930885648826</v>
      </c>
    </row>
    <row r="1157" spans="1:5" x14ac:dyDescent="0.25">
      <c r="A1157" s="1">
        <f>'OHL indexes'!A1159</f>
        <v>39745</v>
      </c>
      <c r="B1157">
        <f>E1156*(2-'OHL indexes'!C1159/'OHL indexes'!B1158)</f>
        <v>2.5292351746814639</v>
      </c>
      <c r="C1157">
        <f>E1156*(2-'OHL indexes'!E1159/'OHL indexes'!B1158)</f>
        <v>2.712852574006495</v>
      </c>
      <c r="D1157">
        <f>E1156*(2-'OHL indexes'!D1159/'OHL indexes'!B1158)</f>
        <v>2.3996704434537079</v>
      </c>
      <c r="E1157">
        <f>Master!N1161</f>
        <v>2.5211099747893617</v>
      </c>
    </row>
    <row r="1158" spans="1:5" x14ac:dyDescent="0.25">
      <c r="A1158" s="1">
        <f>'OHL indexes'!A1160</f>
        <v>39748</v>
      </c>
      <c r="B1158">
        <f>E1157*(2-'OHL indexes'!C1160/'OHL indexes'!B1159)</f>
        <v>2.5023585032076561</v>
      </c>
      <c r="C1158">
        <f>E1157*(2-'OHL indexes'!E1160/'OHL indexes'!B1159)</f>
        <v>2.6040556117068863</v>
      </c>
      <c r="D1158">
        <f>E1157*(2-'OHL indexes'!D1160/'OHL indexes'!B1159)</f>
        <v>2.3634151248521578</v>
      </c>
      <c r="E1158">
        <f>Master!N1162</f>
        <v>2.3740945716259003</v>
      </c>
    </row>
    <row r="1159" spans="1:5" x14ac:dyDescent="0.25">
      <c r="A1159" s="1">
        <f>'OHL indexes'!A1161</f>
        <v>39749</v>
      </c>
      <c r="B1159">
        <f>E1158*(2-'OHL indexes'!C1161/'OHL indexes'!B1160)</f>
        <v>2.4879002590545078</v>
      </c>
      <c r="C1159">
        <f>E1158*(2-'OHL indexes'!E1161/'OHL indexes'!B1160)</f>
        <v>2.6050730007808318</v>
      </c>
      <c r="D1159">
        <f>E1158*(2-'OHL indexes'!D1161/'OHL indexes'!B1160)</f>
        <v>2.3511987962843719</v>
      </c>
      <c r="E1159">
        <f>Master!N1163</f>
        <v>2.580041985056809</v>
      </c>
    </row>
    <row r="1160" spans="1:5" x14ac:dyDescent="0.25">
      <c r="A1160" s="1">
        <f>'OHL indexes'!A1162</f>
        <v>39750</v>
      </c>
      <c r="B1160">
        <f>E1159*(2-'OHL indexes'!C1162/'OHL indexes'!B1161)</f>
        <v>2.5144873849484766</v>
      </c>
      <c r="C1160">
        <f>E1159*(2-'OHL indexes'!E1162/'OHL indexes'!B1161)</f>
        <v>2.6088960945543342</v>
      </c>
      <c r="D1160">
        <f>E1159*(2-'OHL indexes'!D1162/'OHL indexes'!B1161)</f>
        <v>2.4448831141729346</v>
      </c>
      <c r="E1160">
        <f>Master!N1164</f>
        <v>2.4595338769842754</v>
      </c>
    </row>
    <row r="1161" spans="1:5" x14ac:dyDescent="0.25">
      <c r="A1161" s="1">
        <f>'OHL indexes'!A1163</f>
        <v>39751</v>
      </c>
      <c r="B1161">
        <f>E1160*(2-'OHL indexes'!C1163/'OHL indexes'!B1162)</f>
        <v>2.5544452491713132</v>
      </c>
      <c r="C1161">
        <f>E1160*(2-'OHL indexes'!E1163/'OHL indexes'!B1162)</f>
        <v>2.5935291657638149</v>
      </c>
      <c r="D1161">
        <f>E1160*(2-'OHL indexes'!D1163/'OHL indexes'!B1162)</f>
        <v>2.4075309002428211</v>
      </c>
      <c r="E1161">
        <f>Master!N1165</f>
        <v>2.4928979955569921</v>
      </c>
    </row>
    <row r="1162" spans="1:5" x14ac:dyDescent="0.25">
      <c r="A1162" s="1">
        <f>'OHL indexes'!A1164</f>
        <v>39752</v>
      </c>
      <c r="B1162">
        <f>E1161*(2-'OHL indexes'!C1164/'OHL indexes'!B1163)</f>
        <v>2.4634204927271495</v>
      </c>
      <c r="C1162">
        <f>E1161*(2-'OHL indexes'!E1164/'OHL indexes'!B1163)</f>
        <v>2.5702371551395493</v>
      </c>
      <c r="D1162">
        <f>E1161*(2-'OHL indexes'!D1164/'OHL indexes'!B1163)</f>
        <v>2.4213961988549895</v>
      </c>
      <c r="E1162">
        <f>Master!N1166</f>
        <v>2.5056812643603523</v>
      </c>
    </row>
    <row r="1163" spans="1:5" x14ac:dyDescent="0.25">
      <c r="A1163" s="1">
        <f>'OHL indexes'!A1165</f>
        <v>39755</v>
      </c>
      <c r="B1163">
        <f>E1162*(2-'OHL indexes'!C1165/'OHL indexes'!B1164)</f>
        <v>2.5063730120679786</v>
      </c>
      <c r="C1163">
        <f>E1162*(2-'OHL indexes'!E1165/'OHL indexes'!B1164)</f>
        <v>2.6318694449482178</v>
      </c>
      <c r="D1163">
        <f>E1162*(2-'OHL indexes'!D1165/'OHL indexes'!B1164)</f>
        <v>2.4906611469619033</v>
      </c>
      <c r="E1163">
        <f>Master!N1167</f>
        <v>2.5873094894101039</v>
      </c>
    </row>
    <row r="1164" spans="1:5" x14ac:dyDescent="0.25">
      <c r="A1164" s="1">
        <f>'OHL indexes'!A1166</f>
        <v>39756</v>
      </c>
      <c r="B1164">
        <f>E1163*(2-'OHL indexes'!C1166/'OHL indexes'!B1165)</f>
        <v>2.6532971590269097</v>
      </c>
      <c r="C1164">
        <f>E1163*(2-'OHL indexes'!E1166/'OHL indexes'!B1165)</f>
        <v>2.9223488060431118</v>
      </c>
      <c r="D1164">
        <f>E1163*(2-'OHL indexes'!D1166/'OHL indexes'!B1165)</f>
        <v>2.6408648369000236</v>
      </c>
      <c r="E1164">
        <f>Master!N1168</f>
        <v>2.81698201249863</v>
      </c>
    </row>
    <row r="1165" spans="1:5" x14ac:dyDescent="0.25">
      <c r="A1165" s="1">
        <f>'OHL indexes'!A1167</f>
        <v>39757</v>
      </c>
      <c r="B1165">
        <f>E1164*(2-'OHL indexes'!C1167/'OHL indexes'!B1166)</f>
        <v>2.7917762084089031</v>
      </c>
      <c r="C1165">
        <f>E1164*(2-'OHL indexes'!E1167/'OHL indexes'!B1166)</f>
        <v>2.7968812266591532</v>
      </c>
      <c r="D1165">
        <f>E1164*(2-'OHL indexes'!D1167/'OHL indexes'!B1166)</f>
        <v>2.593001770662966</v>
      </c>
      <c r="E1165">
        <f>Master!N1169</f>
        <v>2.6331447757838808</v>
      </c>
    </row>
    <row r="1166" spans="1:5" x14ac:dyDescent="0.25">
      <c r="A1166" s="1">
        <f>'OHL indexes'!A1168</f>
        <v>39758</v>
      </c>
      <c r="B1166">
        <f>E1165*(2-'OHL indexes'!C1168/'OHL indexes'!B1167)</f>
        <v>2.5608153565319101</v>
      </c>
      <c r="C1166">
        <f>E1165*(2-'OHL indexes'!E1168/'OHL indexes'!B1167)</f>
        <v>2.6025048015368712</v>
      </c>
      <c r="D1166">
        <f>E1165*(2-'OHL indexes'!D1168/'OHL indexes'!B1167)</f>
        <v>2.2432538668172546</v>
      </c>
      <c r="E1166">
        <f>Master!N1170</f>
        <v>2.3233958787515969</v>
      </c>
    </row>
    <row r="1167" spans="1:5" x14ac:dyDescent="0.25">
      <c r="A1167" s="1">
        <f>'OHL indexes'!A1169</f>
        <v>39759</v>
      </c>
      <c r="B1167">
        <f>E1166*(2-'OHL indexes'!C1169/'OHL indexes'!B1168)</f>
        <v>2.3357065131666985</v>
      </c>
      <c r="C1167">
        <f>E1166*(2-'OHL indexes'!E1169/'OHL indexes'!B1168)</f>
        <v>2.415411604815997</v>
      </c>
      <c r="D1167">
        <f>E1166*(2-'OHL indexes'!D1169/'OHL indexes'!B1168)</f>
        <v>2.2974266739781584</v>
      </c>
      <c r="E1167">
        <f>Master!N1171</f>
        <v>2.3846267483025723</v>
      </c>
    </row>
    <row r="1168" spans="1:5" x14ac:dyDescent="0.25">
      <c r="A1168" s="1">
        <f>'OHL indexes'!A1170</f>
        <v>39762</v>
      </c>
      <c r="B1168">
        <f>E1167*(2-'OHL indexes'!C1170/'OHL indexes'!B1169)</f>
        <v>2.4395561881848282</v>
      </c>
      <c r="C1168">
        <f>E1167*(2-'OHL indexes'!E1170/'OHL indexes'!B1169)</f>
        <v>2.4896439441750391</v>
      </c>
      <c r="D1168">
        <f>E1167*(2-'OHL indexes'!D1170/'OHL indexes'!B1169)</f>
        <v>2.2753402693578071</v>
      </c>
      <c r="E1168">
        <f>Master!N1172</f>
        <v>2.3364342209535303</v>
      </c>
    </row>
    <row r="1169" spans="1:5" x14ac:dyDescent="0.25">
      <c r="A1169" s="1">
        <f>'OHL indexes'!A1171</f>
        <v>39763</v>
      </c>
      <c r="B1169">
        <f>E1168*(2-'OHL indexes'!C1171/'OHL indexes'!B1170)</f>
        <v>2.2439410070106014</v>
      </c>
      <c r="C1169">
        <f>E1168*(2-'OHL indexes'!E1171/'OHL indexes'!B1170)</f>
        <v>2.3058186771517266</v>
      </c>
      <c r="D1169">
        <f>E1168*(2-'OHL indexes'!D1171/'OHL indexes'!B1170)</f>
        <v>2.1517249595907608</v>
      </c>
      <c r="E1169">
        <f>Master!N1173</f>
        <v>2.2678917136394414</v>
      </c>
    </row>
    <row r="1170" spans="1:5" x14ac:dyDescent="0.25">
      <c r="A1170" s="1">
        <f>'OHL indexes'!A1172</f>
        <v>39764</v>
      </c>
      <c r="B1170">
        <f>E1169*(2-'OHL indexes'!C1172/'OHL indexes'!B1171)</f>
        <v>2.2263817833102046</v>
      </c>
      <c r="C1170">
        <f>E1169*(2-'OHL indexes'!E1172/'OHL indexes'!B1171)</f>
        <v>2.2312136840655641</v>
      </c>
      <c r="D1170">
        <f>E1169*(2-'OHL indexes'!D1172/'OHL indexes'!B1171)</f>
        <v>2.0513372755026107</v>
      </c>
      <c r="E1170">
        <f>Master!N1174</f>
        <v>2.0926806889506997</v>
      </c>
    </row>
    <row r="1171" spans="1:5" x14ac:dyDescent="0.25">
      <c r="A1171" s="1">
        <f>'OHL indexes'!A1173</f>
        <v>39765</v>
      </c>
      <c r="B1171">
        <f>E1170*(2-'OHL indexes'!C1173/'OHL indexes'!B1172)</f>
        <v>2.1865279991816795</v>
      </c>
      <c r="C1171">
        <f>E1170*(2-'OHL indexes'!E1173/'OHL indexes'!B1172)</f>
        <v>2.2385049554164103</v>
      </c>
      <c r="D1171">
        <f>E1170*(2-'OHL indexes'!D1173/'OHL indexes'!B1172)</f>
        <v>2.0003531905346152</v>
      </c>
      <c r="E1171">
        <f>Master!N1175</f>
        <v>2.2324412327299852</v>
      </c>
    </row>
    <row r="1172" spans="1:5" x14ac:dyDescent="0.25">
      <c r="A1172" s="1">
        <f>'OHL indexes'!A1174</f>
        <v>39766</v>
      </c>
      <c r="B1172">
        <f>E1171*(2-'OHL indexes'!C1174/'OHL indexes'!B1173)</f>
        <v>2.1367264191383244</v>
      </c>
      <c r="C1172">
        <f>E1171*(2-'OHL indexes'!E1174/'OHL indexes'!B1173)</f>
        <v>2.2137705351160482</v>
      </c>
      <c r="D1172">
        <f>E1171*(2-'OHL indexes'!D1174/'OHL indexes'!B1173)</f>
        <v>2.0465429825949562</v>
      </c>
      <c r="E1172">
        <f>Master!N1176</f>
        <v>2.063496091042297</v>
      </c>
    </row>
    <row r="1173" spans="1:5" x14ac:dyDescent="0.25">
      <c r="A1173" s="1">
        <f>'OHL indexes'!A1175</f>
        <v>39769</v>
      </c>
      <c r="B1173">
        <f>E1172*(2-'OHL indexes'!C1175/'OHL indexes'!B1174)</f>
        <v>2.0816490849790235</v>
      </c>
      <c r="C1173">
        <f>E1172*(2-'OHL indexes'!E1175/'OHL indexes'!B1174)</f>
        <v>2.0816490849790235</v>
      </c>
      <c r="D1173">
        <f>E1172*(2-'OHL indexes'!D1175/'OHL indexes'!B1174)</f>
        <v>1.9299443065539099</v>
      </c>
      <c r="E1173">
        <f>Master!N1177</f>
        <v>1.950743099896997</v>
      </c>
    </row>
    <row r="1174" spans="1:5" x14ac:dyDescent="0.25">
      <c r="A1174" s="1">
        <f>'OHL indexes'!A1176</f>
        <v>39770</v>
      </c>
      <c r="B1174">
        <f>E1173*(2-'OHL indexes'!C1176/'OHL indexes'!B1175)</f>
        <v>1.9342681139880924</v>
      </c>
      <c r="C1174">
        <f>E1173*(2-'OHL indexes'!E1176/'OHL indexes'!B1175)</f>
        <v>1.9680761548912031</v>
      </c>
      <c r="D1174">
        <f>E1173*(2-'OHL indexes'!D1176/'OHL indexes'!B1175)</f>
        <v>1.7891680072168914</v>
      </c>
      <c r="E1174">
        <f>Master!N1178</f>
        <v>1.9183307509783984</v>
      </c>
    </row>
    <row r="1175" spans="1:5" x14ac:dyDescent="0.25">
      <c r="A1175" s="1">
        <f>'OHL indexes'!A1177</f>
        <v>39771</v>
      </c>
      <c r="B1175">
        <f>E1174*(2-'OHL indexes'!C1177/'OHL indexes'!B1176)</f>
        <v>1.8865204273005627</v>
      </c>
      <c r="C1175">
        <f>E1174*(2-'OHL indexes'!E1177/'OHL indexes'!B1176)</f>
        <v>1.9046020930442784</v>
      </c>
      <c r="D1175">
        <f>E1174*(2-'OHL indexes'!D1177/'OHL indexes'!B1176)</f>
        <v>1.7070431347553081</v>
      </c>
      <c r="E1175">
        <f>Master!N1179</f>
        <v>1.7304255089760678</v>
      </c>
    </row>
    <row r="1176" spans="1:5" x14ac:dyDescent="0.25">
      <c r="A1176" s="1">
        <f>'OHL indexes'!A1178</f>
        <v>39772</v>
      </c>
      <c r="B1176">
        <f>E1175*(2-'OHL indexes'!C1178/'OHL indexes'!B1177)</f>
        <v>1.6991661691058473</v>
      </c>
      <c r="C1176">
        <f>E1175*(2-'OHL indexes'!E1178/'OHL indexes'!B1177)</f>
        <v>1.7382548976624426</v>
      </c>
      <c r="D1176">
        <f>E1175*(2-'OHL indexes'!D1178/'OHL indexes'!B1177)</f>
        <v>1.5949392489716059</v>
      </c>
      <c r="E1176">
        <f>Master!N1180</f>
        <v>1.6389221333831969</v>
      </c>
    </row>
    <row r="1177" spans="1:5" x14ac:dyDescent="0.25">
      <c r="A1177" s="1">
        <f>'OHL indexes'!A1179</f>
        <v>39773</v>
      </c>
      <c r="B1177">
        <f>E1176*(2-'OHL indexes'!C1179/'OHL indexes'!B1178)</f>
        <v>1.6480678100210606</v>
      </c>
      <c r="C1177">
        <f>E1176*(2-'OHL indexes'!E1179/'OHL indexes'!B1178)</f>
        <v>1.7281288871402527</v>
      </c>
      <c r="D1177">
        <f>E1176*(2-'OHL indexes'!D1179/'OHL indexes'!B1178)</f>
        <v>1.6123140741365851</v>
      </c>
      <c r="E1177">
        <f>Master!N1181</f>
        <v>1.7235981685275328</v>
      </c>
    </row>
    <row r="1178" spans="1:5" x14ac:dyDescent="0.25">
      <c r="A1178" s="1">
        <f>'OHL indexes'!A1180</f>
        <v>39776</v>
      </c>
      <c r="B1178">
        <f>E1177*(2-'OHL indexes'!C1180/'OHL indexes'!B1179)</f>
        <v>1.7530635002496071</v>
      </c>
      <c r="C1178">
        <f>E1177*(2-'OHL indexes'!E1180/'OHL indexes'!B1179)</f>
        <v>1.8698542192851704</v>
      </c>
      <c r="D1178">
        <f>E1177*(2-'OHL indexes'!D1180/'OHL indexes'!B1179)</f>
        <v>1.7472995229794717</v>
      </c>
      <c r="E1178">
        <f>Master!N1182</f>
        <v>1.832669794453563</v>
      </c>
    </row>
    <row r="1179" spans="1:5" x14ac:dyDescent="0.25">
      <c r="A1179" s="1">
        <f>'OHL indexes'!A1181</f>
        <v>39777</v>
      </c>
      <c r="B1179">
        <f>E1178*(2-'OHL indexes'!C1181/'OHL indexes'!B1180)</f>
        <v>1.8853494792437457</v>
      </c>
      <c r="C1179">
        <f>E1178*(2-'OHL indexes'!E1181/'OHL indexes'!B1180)</f>
        <v>1.8977878794101313</v>
      </c>
      <c r="D1179">
        <f>E1178*(2-'OHL indexes'!D1181/'OHL indexes'!B1180)</f>
        <v>1.7790205175459781</v>
      </c>
      <c r="E1179">
        <f>Master!N1183</f>
        <v>1.8795199002018557</v>
      </c>
    </row>
    <row r="1180" spans="1:5" x14ac:dyDescent="0.25">
      <c r="A1180" s="1">
        <f>'OHL indexes'!A1182</f>
        <v>39778</v>
      </c>
      <c r="B1180">
        <f>E1179*(2-'OHL indexes'!C1182/'OHL indexes'!B1181)</f>
        <v>1.8570060635978407</v>
      </c>
      <c r="C1180">
        <f>E1179*(2-'OHL indexes'!E1182/'OHL indexes'!B1181)</f>
        <v>2.0025863569616305</v>
      </c>
      <c r="D1180">
        <f>E1179*(2-'OHL indexes'!D1182/'OHL indexes'!B1181)</f>
        <v>1.847357263067662</v>
      </c>
      <c r="E1180">
        <f>Master!N1184</f>
        <v>1.9939677042876145</v>
      </c>
    </row>
    <row r="1181" spans="1:5" x14ac:dyDescent="0.25">
      <c r="A1181" s="1">
        <f>'OHL indexes'!A1183</f>
        <v>39780</v>
      </c>
      <c r="B1181">
        <f>E1180*(2-'OHL indexes'!C1183/'OHL indexes'!B1182)</f>
        <v>2.0033527764967753</v>
      </c>
      <c r="C1181">
        <f>E1180*(2-'OHL indexes'!E1183/'OHL indexes'!B1182)</f>
        <v>2.0304275726471537</v>
      </c>
      <c r="D1181">
        <f>E1180*(2-'OHL indexes'!D1183/'OHL indexes'!B1182)</f>
        <v>1.9536257477807917</v>
      </c>
      <c r="E1181">
        <f>Master!N1185</f>
        <v>1.9960579097752722</v>
      </c>
    </row>
    <row r="1182" spans="1:5" x14ac:dyDescent="0.25">
      <c r="A1182" s="1">
        <f>'OHL indexes'!A1184</f>
        <v>39783</v>
      </c>
      <c r="B1182">
        <f>E1181*(2-'OHL indexes'!C1184/'OHL indexes'!B1183)</f>
        <v>1.9056570435023976</v>
      </c>
      <c r="C1182">
        <f>E1181*(2-'OHL indexes'!E1184/'OHL indexes'!B1183)</f>
        <v>1.9121314322151866</v>
      </c>
      <c r="D1182">
        <f>E1181*(2-'OHL indexes'!D1184/'OHL indexes'!B1183)</f>
        <v>1.7344462340936608</v>
      </c>
      <c r="E1182">
        <f>Master!N1186</f>
        <v>1.7411112417299521</v>
      </c>
    </row>
    <row r="1183" spans="1:5" x14ac:dyDescent="0.25">
      <c r="A1183" s="1">
        <f>'OHL indexes'!A1185</f>
        <v>39784</v>
      </c>
      <c r="B1183">
        <f>E1182*(2-'OHL indexes'!C1185/'OHL indexes'!B1184)</f>
        <v>1.752585774246749</v>
      </c>
      <c r="C1183">
        <f>E1182*(2-'OHL indexes'!E1185/'OHL indexes'!B1184)</f>
        <v>1.811878492871317</v>
      </c>
      <c r="D1183">
        <f>E1182*(2-'OHL indexes'!D1185/'OHL indexes'!B1184)</f>
        <v>1.7442022943022009</v>
      </c>
      <c r="E1183">
        <f>Master!N1187</f>
        <v>1.7966869393984437</v>
      </c>
    </row>
    <row r="1184" spans="1:5" x14ac:dyDescent="0.25">
      <c r="A1184" s="1">
        <f>'OHL indexes'!A1186</f>
        <v>39785</v>
      </c>
      <c r="B1184">
        <f>E1183*(2-'OHL indexes'!C1186/'OHL indexes'!B1185)</f>
        <v>1.7483081733256947</v>
      </c>
      <c r="C1184">
        <f>E1183*(2-'OHL indexes'!E1186/'OHL indexes'!B1185)</f>
        <v>1.8219606629041074</v>
      </c>
      <c r="D1184">
        <f>E1183*(2-'OHL indexes'!D1186/'OHL indexes'!B1185)</f>
        <v>1.7358298426754264</v>
      </c>
      <c r="E1184">
        <f>Master!N1188</f>
        <v>1.801310517261888</v>
      </c>
    </row>
    <row r="1185" spans="1:5" x14ac:dyDescent="0.25">
      <c r="A1185" s="1">
        <f>'OHL indexes'!A1187</f>
        <v>39786</v>
      </c>
      <c r="B1185">
        <f>E1184*(2-'OHL indexes'!C1187/'OHL indexes'!B1186)</f>
        <v>1.7923515891054687</v>
      </c>
      <c r="C1185">
        <f>E1184*(2-'OHL indexes'!E1187/'OHL indexes'!B1186)</f>
        <v>1.8135134596107929</v>
      </c>
      <c r="D1185">
        <f>E1184*(2-'OHL indexes'!D1187/'OHL indexes'!B1186)</f>
        <v>1.7073849572741651</v>
      </c>
      <c r="E1185">
        <f>Master!N1189</f>
        <v>1.7189887772221144</v>
      </c>
    </row>
    <row r="1186" spans="1:5" x14ac:dyDescent="0.25">
      <c r="A1186" s="1">
        <f>'OHL indexes'!A1188</f>
        <v>39787</v>
      </c>
      <c r="B1186">
        <f>E1185*(2-'OHL indexes'!C1188/'OHL indexes'!B1187)</f>
        <v>1.692044473468781</v>
      </c>
      <c r="C1186">
        <f>E1185*(2-'OHL indexes'!E1188/'OHL indexes'!B1187)</f>
        <v>1.7620657602994805</v>
      </c>
      <c r="D1186">
        <f>E1185*(2-'OHL indexes'!D1188/'OHL indexes'!B1187)</f>
        <v>1.6279134987128008</v>
      </c>
      <c r="E1186">
        <f>Master!N1190</f>
        <v>1.760342166531939</v>
      </c>
    </row>
    <row r="1187" spans="1:5" x14ac:dyDescent="0.25">
      <c r="A1187" s="1">
        <f>'OHL indexes'!A1189</f>
        <v>39790</v>
      </c>
      <c r="B1187">
        <f>E1186*(2-'OHL indexes'!C1189/'OHL indexes'!B1188)</f>
        <v>1.8199446420031966</v>
      </c>
      <c r="C1187">
        <f>E1186*(2-'OHL indexes'!E1189/'OHL indexes'!B1188)</f>
        <v>1.8507802388478165</v>
      </c>
      <c r="D1187">
        <f>E1186*(2-'OHL indexes'!D1189/'OHL indexes'!B1188)</f>
        <v>1.7989512361974511</v>
      </c>
      <c r="E1187">
        <f>Master!N1191</f>
        <v>1.835101763195677</v>
      </c>
    </row>
    <row r="1188" spans="1:5" x14ac:dyDescent="0.25">
      <c r="A1188" s="1">
        <f>'OHL indexes'!A1190</f>
        <v>39791</v>
      </c>
      <c r="B1188">
        <f>E1187*(2-'OHL indexes'!C1190/'OHL indexes'!B1189)</f>
        <v>1.815065242313634</v>
      </c>
      <c r="C1188">
        <f>E1187*(2-'OHL indexes'!E1190/'OHL indexes'!B1189)</f>
        <v>1.8529902736332862</v>
      </c>
      <c r="D1188">
        <f>E1187*(2-'OHL indexes'!D1190/'OHL indexes'!B1189)</f>
        <v>1.7990430450698223</v>
      </c>
      <c r="E1188">
        <f>Master!N1192</f>
        <v>1.8067411380870753</v>
      </c>
    </row>
    <row r="1189" spans="1:5" x14ac:dyDescent="0.25">
      <c r="A1189" s="1">
        <f>'OHL indexes'!A1191</f>
        <v>39792</v>
      </c>
      <c r="B1189">
        <f>E1188*(2-'OHL indexes'!C1191/'OHL indexes'!B1190)</f>
        <v>1.8231113597586202</v>
      </c>
      <c r="C1189">
        <f>E1188*(2-'OHL indexes'!E1191/'OHL indexes'!B1190)</f>
        <v>1.8599700816137656</v>
      </c>
      <c r="D1189">
        <f>E1188*(2-'OHL indexes'!D1191/'OHL indexes'!B1190)</f>
        <v>1.8012217415660294</v>
      </c>
      <c r="E1189">
        <f>Master!N1193</f>
        <v>1.8389012576833055</v>
      </c>
    </row>
    <row r="1190" spans="1:5" x14ac:dyDescent="0.25">
      <c r="A1190" s="1">
        <f>'OHL indexes'!A1192</f>
        <v>39793</v>
      </c>
      <c r="B1190">
        <f>E1189*(2-'OHL indexes'!C1192/'OHL indexes'!B1191)</f>
        <v>1.8224907629205365</v>
      </c>
      <c r="C1190">
        <f>E1189*(2-'OHL indexes'!E1192/'OHL indexes'!B1191)</f>
        <v>1.9109233366626559</v>
      </c>
      <c r="D1190">
        <f>E1189*(2-'OHL indexes'!D1192/'OHL indexes'!B1191)</f>
        <v>1.8102625842456623</v>
      </c>
      <c r="E1190">
        <f>Master!N1194</f>
        <v>1.8168591194259884</v>
      </c>
    </row>
    <row r="1191" spans="1:5" x14ac:dyDescent="0.25">
      <c r="A1191" s="1">
        <f>'OHL indexes'!A1193</f>
        <v>39794</v>
      </c>
      <c r="B1191">
        <f>E1190*(2-'OHL indexes'!C1193/'OHL indexes'!B1192)</f>
        <v>1.7911363250539387</v>
      </c>
      <c r="C1191">
        <f>E1190*(2-'OHL indexes'!E1193/'OHL indexes'!B1192)</f>
        <v>1.8509889818223646</v>
      </c>
      <c r="D1191">
        <f>E1190*(2-'OHL indexes'!D1193/'OHL indexes'!B1192)</f>
        <v>1.7672298013227778</v>
      </c>
      <c r="E1191">
        <f>Master!N1195</f>
        <v>1.8430848445958472</v>
      </c>
    </row>
    <row r="1192" spans="1:5" x14ac:dyDescent="0.25">
      <c r="A1192" s="1">
        <f>'OHL indexes'!A1194</f>
        <v>39797</v>
      </c>
      <c r="B1192">
        <f>E1191*(2-'OHL indexes'!C1194/'OHL indexes'!B1193)</f>
        <v>1.8285357844462344</v>
      </c>
      <c r="C1192">
        <f>E1191*(2-'OHL indexes'!E1194/'OHL indexes'!B1193)</f>
        <v>1.8373150601916053</v>
      </c>
      <c r="D1192">
        <f>E1191*(2-'OHL indexes'!D1194/'OHL indexes'!B1193)</f>
        <v>1.7721024871384976</v>
      </c>
      <c r="E1192">
        <f>Master!N1196</f>
        <v>1.8273899079460001</v>
      </c>
    </row>
    <row r="1193" spans="1:5" x14ac:dyDescent="0.25">
      <c r="A1193" s="1">
        <f>'OHL indexes'!A1195</f>
        <v>39798</v>
      </c>
      <c r="B1193">
        <f>E1192*(2-'OHL indexes'!C1195/'OHL indexes'!B1194)</f>
        <v>1.8377638853002081</v>
      </c>
      <c r="C1193">
        <f>E1192*(2-'OHL indexes'!E1195/'OHL indexes'!B1194)</f>
        <v>1.9186875677120279</v>
      </c>
      <c r="D1193">
        <f>E1192*(2-'OHL indexes'!D1195/'OHL indexes'!B1194)</f>
        <v>1.8375886519698286</v>
      </c>
      <c r="E1193">
        <f>Master!N1197</f>
        <v>1.9147291550100376</v>
      </c>
    </row>
    <row r="1194" spans="1:5" x14ac:dyDescent="0.25">
      <c r="A1194" s="1">
        <f>'OHL indexes'!A1196</f>
        <v>39799</v>
      </c>
      <c r="B1194">
        <f>E1193*(2-'OHL indexes'!C1196/'OHL indexes'!B1195)</f>
        <v>1.9011703022948805</v>
      </c>
      <c r="C1194">
        <f>E1193*(2-'OHL indexes'!E1196/'OHL indexes'!B1195)</f>
        <v>1.9484430916145115</v>
      </c>
      <c r="D1194">
        <f>E1193*(2-'OHL indexes'!D1196/'OHL indexes'!B1195)</f>
        <v>1.8579286100578503</v>
      </c>
      <c r="E1194">
        <f>Master!N1198</f>
        <v>1.9212569520219696</v>
      </c>
    </row>
    <row r="1195" spans="1:5" x14ac:dyDescent="0.25">
      <c r="A1195" s="1">
        <f>'OHL indexes'!A1197</f>
        <v>39800</v>
      </c>
      <c r="B1195">
        <f>E1194*(2-'OHL indexes'!C1197/'OHL indexes'!B1196)</f>
        <v>1.9193077940638912</v>
      </c>
      <c r="C1195">
        <f>E1194*(2-'OHL indexes'!E1197/'OHL indexes'!B1196)</f>
        <v>2.0120092816226194</v>
      </c>
      <c r="D1195">
        <f>E1194*(2-'OHL indexes'!D1197/'OHL indexes'!B1196)</f>
        <v>1.9174090706311473</v>
      </c>
      <c r="E1195">
        <f>Master!N1199</f>
        <v>1.9849868209877359</v>
      </c>
    </row>
    <row r="1196" spans="1:5" x14ac:dyDescent="0.25">
      <c r="A1196" s="1">
        <f>'OHL indexes'!A1198</f>
        <v>39801</v>
      </c>
      <c r="B1196">
        <f>E1195*(2-'OHL indexes'!C1198/'OHL indexes'!B1197)</f>
        <v>1.9762849593740934</v>
      </c>
      <c r="C1196">
        <f>E1195*(2-'OHL indexes'!E1198/'OHL indexes'!B1197)</f>
        <v>2.1542049511738646</v>
      </c>
      <c r="D1196">
        <f>E1195*(2-'OHL indexes'!D1198/'OHL indexes'!B1197)</f>
        <v>1.9762849593740934</v>
      </c>
      <c r="E1196">
        <f>Master!N1200</f>
        <v>2.0999775070440156</v>
      </c>
    </row>
    <row r="1197" spans="1:5" x14ac:dyDescent="0.25">
      <c r="A1197" s="1">
        <f>'OHL indexes'!A1199</f>
        <v>39804</v>
      </c>
      <c r="B1197">
        <f>E1196*(2-'OHL indexes'!C1199/'OHL indexes'!B1198)</f>
        <v>2.1245489997247065</v>
      </c>
      <c r="C1197">
        <f>E1196*(2-'OHL indexes'!E1199/'OHL indexes'!B1198)</f>
        <v>2.1968491340601237</v>
      </c>
      <c r="D1197">
        <f>E1196*(2-'OHL indexes'!D1199/'OHL indexes'!B1198)</f>
        <v>2.1195781759598114</v>
      </c>
      <c r="E1197">
        <f>Master!N1201</f>
        <v>2.1758441423462256</v>
      </c>
    </row>
    <row r="1198" spans="1:5" x14ac:dyDescent="0.25">
      <c r="A1198" s="1">
        <f>'OHL indexes'!A1200</f>
        <v>39805</v>
      </c>
      <c r="B1198">
        <f>E1197*(2-'OHL indexes'!C1200/'OHL indexes'!B1199)</f>
        <v>2.206123915001216</v>
      </c>
      <c r="C1198">
        <f>E1197*(2-'OHL indexes'!E1200/'OHL indexes'!B1199)</f>
        <v>2.2410955683964162</v>
      </c>
      <c r="D1198">
        <f>E1197*(2-'OHL indexes'!D1200/'OHL indexes'!B1199)</f>
        <v>2.1289691513906246</v>
      </c>
      <c r="E1198">
        <f>Master!N1202</f>
        <v>2.1428374419166598</v>
      </c>
    </row>
    <row r="1199" spans="1:5" x14ac:dyDescent="0.25">
      <c r="A1199" s="1">
        <f>'OHL indexes'!A1201</f>
        <v>39806</v>
      </c>
      <c r="B1199">
        <f>E1198*(2-'OHL indexes'!C1201/'OHL indexes'!B1200)</f>
        <v>2.2105614001066365</v>
      </c>
      <c r="C1199">
        <f>E1198*(2-'OHL indexes'!E1201/'OHL indexes'!B1200)</f>
        <v>2.2128786132799032</v>
      </c>
      <c r="D1199">
        <f>E1198*(2-'OHL indexes'!D1201/'OHL indexes'!B1200)</f>
        <v>2.1538965808957538</v>
      </c>
      <c r="E1199">
        <f>Master!N1203</f>
        <v>2.163909093147236</v>
      </c>
    </row>
    <row r="1200" spans="1:5" x14ac:dyDescent="0.25">
      <c r="A1200" s="1">
        <f>'OHL indexes'!A1202</f>
        <v>39808</v>
      </c>
      <c r="B1200">
        <f>E1199*(2-'OHL indexes'!C1202/'OHL indexes'!B1201)</f>
        <v>2.1776129047716775</v>
      </c>
      <c r="C1200">
        <f>E1199*(2-'OHL indexes'!E1202/'OHL indexes'!B1201)</f>
        <v>2.1932068839618539</v>
      </c>
      <c r="D1200">
        <f>E1199*(2-'OHL indexes'!D1202/'OHL indexes'!B1201)</f>
        <v>2.1678183297326052</v>
      </c>
      <c r="E1200">
        <f>Master!N1204</f>
        <v>2.1876799857951439</v>
      </c>
    </row>
    <row r="1201" spans="1:5" x14ac:dyDescent="0.25">
      <c r="A1201" s="1">
        <f>'OHL indexes'!A1203</f>
        <v>39811</v>
      </c>
      <c r="B1201">
        <f>E1200*(2-'OHL indexes'!C1203/'OHL indexes'!B1202)</f>
        <v>2.1973806313868547</v>
      </c>
      <c r="C1201">
        <f>E1200*(2-'OHL indexes'!E1203/'OHL indexes'!B1202)</f>
        <v>2.2181205066645981</v>
      </c>
      <c r="D1201">
        <f>E1200*(2-'OHL indexes'!D1203/'OHL indexes'!B1202)</f>
        <v>2.1026351796046305</v>
      </c>
      <c r="E1201">
        <f>Master!N1205</f>
        <v>2.1312223205499827</v>
      </c>
    </row>
    <row r="1202" spans="1:5" x14ac:dyDescent="0.25">
      <c r="A1202" s="1">
        <f>'OHL indexes'!A1204</f>
        <v>39812</v>
      </c>
      <c r="B1202">
        <f>E1201*(2-'OHL indexes'!C1204/'OHL indexes'!B1203)</f>
        <v>2.147016201734635</v>
      </c>
      <c r="C1202">
        <f>E1201*(2-'OHL indexes'!E1204/'OHL indexes'!B1203)</f>
        <v>2.2321534736218913</v>
      </c>
      <c r="D1202">
        <f>E1201*(2-'OHL indexes'!D1204/'OHL indexes'!B1203)</f>
        <v>2.137431529456943</v>
      </c>
      <c r="E1202">
        <f>Master!N1206</f>
        <v>2.2221562722294586</v>
      </c>
    </row>
    <row r="1203" spans="1:5" x14ac:dyDescent="0.25">
      <c r="A1203" s="1">
        <f>'OHL indexes'!A1205</f>
        <v>39813</v>
      </c>
      <c r="B1203">
        <f>E1202*(2-'OHL indexes'!C1205/'OHL indexes'!B1204)</f>
        <v>2.2574817916301155</v>
      </c>
      <c r="C1203">
        <f>E1202*(2-'OHL indexes'!E1205/'OHL indexes'!B1204)</f>
        <v>2.3809173835087267</v>
      </c>
      <c r="D1203">
        <f>E1202*(2-'OHL indexes'!D1205/'OHL indexes'!B1204)</f>
        <v>2.2546249878578486</v>
      </c>
      <c r="E1203">
        <f>Master!N1207</f>
        <v>2.3319725143103986</v>
      </c>
    </row>
    <row r="1204" spans="1:5" x14ac:dyDescent="0.25">
      <c r="A1204" s="1">
        <f>'OHL indexes'!A1206</f>
        <v>39815</v>
      </c>
      <c r="B1204">
        <f>E1203*(2-'OHL indexes'!C1206/'OHL indexes'!B1205)</f>
        <v>2.3344231017655206</v>
      </c>
      <c r="C1204">
        <f>E1203*(2-'OHL indexes'!E1206/'OHL indexes'!B1205)</f>
        <v>2.5438700676562123</v>
      </c>
      <c r="D1204">
        <f>E1203*(2-'OHL indexes'!D1206/'OHL indexes'!B1205)</f>
        <v>2.3194196373026195</v>
      </c>
      <c r="E1204">
        <f>Master!N1208</f>
        <v>2.5045329313386833</v>
      </c>
    </row>
    <row r="1205" spans="1:5" x14ac:dyDescent="0.25">
      <c r="A1205" s="1">
        <f>'OHL indexes'!A1207</f>
        <v>39818</v>
      </c>
      <c r="B1205">
        <f>E1204*(2-'OHL indexes'!C1207/'OHL indexes'!B1206)</f>
        <v>2.4876470794553796</v>
      </c>
      <c r="C1205">
        <f>E1204*(2-'OHL indexes'!E1207/'OHL indexes'!B1206)</f>
        <v>2.5255606091358893</v>
      </c>
      <c r="D1205">
        <f>E1204*(2-'OHL indexes'!D1207/'OHL indexes'!B1206)</f>
        <v>2.3856943474847623</v>
      </c>
      <c r="E1205">
        <f>Master!N1209</f>
        <v>2.4561616052605757</v>
      </c>
    </row>
    <row r="1206" spans="1:5" x14ac:dyDescent="0.25">
      <c r="A1206" s="1">
        <f>'OHL indexes'!A1208</f>
        <v>39819</v>
      </c>
      <c r="B1206">
        <f>E1205*(2-'OHL indexes'!C1208/'OHL indexes'!B1207)</f>
        <v>2.509881044362583</v>
      </c>
      <c r="C1206">
        <f>E1205*(2-'OHL indexes'!E1208/'OHL indexes'!B1207)</f>
        <v>2.5620960264417421</v>
      </c>
      <c r="D1206">
        <f>E1205*(2-'OHL indexes'!D1208/'OHL indexes'!B1207)</f>
        <v>2.4854732972068287</v>
      </c>
      <c r="E1206">
        <f>Master!N1210</f>
        <v>2.4884564459901504</v>
      </c>
    </row>
    <row r="1207" spans="1:5" x14ac:dyDescent="0.25">
      <c r="A1207" s="1">
        <f>'OHL indexes'!A1209</f>
        <v>39820</v>
      </c>
      <c r="B1207">
        <f>E1206*(2-'OHL indexes'!C1209/'OHL indexes'!B1208)</f>
        <v>2.4390260364504726</v>
      </c>
      <c r="C1207">
        <f>E1206*(2-'OHL indexes'!E1209/'OHL indexes'!B1208)</f>
        <v>2.4534718076329778</v>
      </c>
      <c r="D1207">
        <f>E1206*(2-'OHL indexes'!D1209/'OHL indexes'!B1208)</f>
        <v>2.2680218077307908</v>
      </c>
      <c r="E1207">
        <f>Master!N1211</f>
        <v>2.2759567352029832</v>
      </c>
    </row>
    <row r="1208" spans="1:5" x14ac:dyDescent="0.25">
      <c r="A1208" s="1">
        <f>'OHL indexes'!A1210</f>
        <v>39821</v>
      </c>
      <c r="B1208">
        <f>E1207*(2-'OHL indexes'!C1210/'OHL indexes'!B1209)</f>
        <v>2.2874431602537348</v>
      </c>
      <c r="C1208">
        <f>E1207*(2-'OHL indexes'!E1210/'OHL indexes'!B1209)</f>
        <v>2.2922693904890119</v>
      </c>
      <c r="D1208">
        <f>E1207*(2-'OHL indexes'!D1210/'OHL indexes'!B1209)</f>
        <v>2.2067967206533017</v>
      </c>
      <c r="E1208">
        <f>Master!N1212</f>
        <v>2.2790672167675798</v>
      </c>
    </row>
    <row r="1209" spans="1:5" x14ac:dyDescent="0.25">
      <c r="A1209" s="1">
        <f>'OHL indexes'!A1211</f>
        <v>39822</v>
      </c>
      <c r="B1209">
        <f>E1208*(2-'OHL indexes'!C1211/'OHL indexes'!B1210)</f>
        <v>2.3103877351165005</v>
      </c>
      <c r="C1209">
        <f>E1208*(2-'OHL indexes'!E1211/'OHL indexes'!B1210)</f>
        <v>2.3572233792337869</v>
      </c>
      <c r="D1209">
        <f>E1208*(2-'OHL indexes'!D1211/'OHL indexes'!B1210)</f>
        <v>2.1956828968393962</v>
      </c>
      <c r="E1209">
        <f>Master!N1213</f>
        <v>2.2003063255649011</v>
      </c>
    </row>
    <row r="1210" spans="1:5" x14ac:dyDescent="0.25">
      <c r="A1210" s="1">
        <f>'OHL indexes'!A1212</f>
        <v>39825</v>
      </c>
      <c r="B1210">
        <f>E1209*(2-'OHL indexes'!C1212/'OHL indexes'!B1211)</f>
        <v>2.1984984953532671</v>
      </c>
      <c r="C1210">
        <f>E1209*(2-'OHL indexes'!E1212/'OHL indexes'!B1211)</f>
        <v>2.2111530345916215</v>
      </c>
      <c r="D1210">
        <f>E1209*(2-'OHL indexes'!D1212/'OHL indexes'!B1211)</f>
        <v>2.0085901581949783</v>
      </c>
      <c r="E1210">
        <f>Master!N1214</f>
        <v>2.0229889104105374</v>
      </c>
    </row>
    <row r="1211" spans="1:5" x14ac:dyDescent="0.25">
      <c r="A1211" s="1">
        <f>'OHL indexes'!A1213</f>
        <v>39826</v>
      </c>
      <c r="B1211">
        <f>E1210*(2-'OHL indexes'!C1213/'OHL indexes'!B1212)</f>
        <v>2.0170840663753218</v>
      </c>
      <c r="C1211">
        <f>E1210*(2-'OHL indexes'!E1213/'OHL indexes'!B1212)</f>
        <v>2.09544324628015</v>
      </c>
      <c r="D1211">
        <f>E1210*(2-'OHL indexes'!D1213/'OHL indexes'!B1212)</f>
        <v>2.0170840663753218</v>
      </c>
      <c r="E1211">
        <f>Master!N1215</f>
        <v>2.0665035005719292</v>
      </c>
    </row>
    <row r="1212" spans="1:5" x14ac:dyDescent="0.25">
      <c r="A1212" s="1">
        <f>'OHL indexes'!A1214</f>
        <v>39827</v>
      </c>
      <c r="B1212">
        <f>E1211*(2-'OHL indexes'!C1214/'OHL indexes'!B1213)</f>
        <v>2.0106076039969083</v>
      </c>
      <c r="C1212">
        <f>E1211*(2-'OHL indexes'!E1214/'OHL indexes'!B1213)</f>
        <v>2.0169922135175606</v>
      </c>
      <c r="D1212">
        <f>E1211*(2-'OHL indexes'!D1214/'OHL indexes'!B1213)</f>
        <v>1.7950950183304719</v>
      </c>
      <c r="E1212">
        <f>Master!N1216</f>
        <v>1.8897975116437238</v>
      </c>
    </row>
    <row r="1213" spans="1:5" x14ac:dyDescent="0.25">
      <c r="A1213" s="1">
        <f>'OHL indexes'!A1215</f>
        <v>39828</v>
      </c>
      <c r="B1213">
        <f>E1212*(2-'OHL indexes'!C1215/'OHL indexes'!B1214)</f>
        <v>1.8819911820468473</v>
      </c>
      <c r="C1213">
        <f>E1212*(2-'OHL indexes'!E1215/'OHL indexes'!B1214)</f>
        <v>1.9463385163884448</v>
      </c>
      <c r="D1213">
        <f>E1212*(2-'OHL indexes'!D1215/'OHL indexes'!B1214)</f>
        <v>1.7594602201458547</v>
      </c>
      <c r="E1213">
        <f>Master!N1217</f>
        <v>1.9025351942259283</v>
      </c>
    </row>
    <row r="1214" spans="1:5" x14ac:dyDescent="0.25">
      <c r="A1214" s="1">
        <f>'OHL indexes'!A1216</f>
        <v>39829</v>
      </c>
      <c r="B1214">
        <f>E1213*(2-'OHL indexes'!C1216/'OHL indexes'!B1215)</f>
        <v>1.9744621262587378</v>
      </c>
      <c r="C1214">
        <f>E1213*(2-'OHL indexes'!E1216/'OHL indexes'!B1215)</f>
        <v>2.0501421538923061</v>
      </c>
      <c r="D1214">
        <f>E1213*(2-'OHL indexes'!D1216/'OHL indexes'!B1215)</f>
        <v>1.9222987854217355</v>
      </c>
      <c r="E1214">
        <f>Master!N1218</f>
        <v>1.9631026162622245</v>
      </c>
    </row>
    <row r="1215" spans="1:5" x14ac:dyDescent="0.25">
      <c r="A1215" s="1">
        <f>'OHL indexes'!A1217</f>
        <v>39833</v>
      </c>
      <c r="B1215">
        <f>E1214*(2-'OHL indexes'!C1217/'OHL indexes'!B1216)</f>
        <v>1.9045280543981429</v>
      </c>
      <c r="C1215">
        <f>E1214*(2-'OHL indexes'!E1217/'OHL indexes'!B1216)</f>
        <v>1.9391143526369103</v>
      </c>
      <c r="D1215">
        <f>E1214*(2-'OHL indexes'!D1217/'OHL indexes'!B1216)</f>
        <v>1.6783482021247944</v>
      </c>
      <c r="E1215">
        <f>Master!N1219</f>
        <v>1.7112715206502902</v>
      </c>
    </row>
    <row r="1216" spans="1:5" x14ac:dyDescent="0.25">
      <c r="A1216" s="1">
        <f>'OHL indexes'!A1218</f>
        <v>39834</v>
      </c>
      <c r="B1216">
        <f>E1215*(2-'OHL indexes'!C1218/'OHL indexes'!B1217)</f>
        <v>1.7482144308381606</v>
      </c>
      <c r="C1216">
        <f>E1215*(2-'OHL indexes'!E1218/'OHL indexes'!B1217)</f>
        <v>1.8311795325283642</v>
      </c>
      <c r="D1216">
        <f>E1215*(2-'OHL indexes'!D1218/'OHL indexes'!B1217)</f>
        <v>1.7009399891823482</v>
      </c>
      <c r="E1216">
        <f>Master!N1220</f>
        <v>1.8217269044270399</v>
      </c>
    </row>
    <row r="1217" spans="1:5" x14ac:dyDescent="0.25">
      <c r="A1217" s="1">
        <f>'OHL indexes'!A1219</f>
        <v>39835</v>
      </c>
      <c r="B1217">
        <f>E1216*(2-'OHL indexes'!C1219/'OHL indexes'!B1218)</f>
        <v>1.7774309085253348</v>
      </c>
      <c r="C1217">
        <f>E1216*(2-'OHL indexes'!E1219/'OHL indexes'!B1218)</f>
        <v>1.8499272039576562</v>
      </c>
      <c r="D1217">
        <f>E1216*(2-'OHL indexes'!D1219/'OHL indexes'!B1218)</f>
        <v>1.7272238056074236</v>
      </c>
      <c r="E1217">
        <f>Master!N1221</f>
        <v>1.8416396134238664</v>
      </c>
    </row>
    <row r="1218" spans="1:5" x14ac:dyDescent="0.25">
      <c r="A1218" s="1">
        <f>'OHL indexes'!A1220</f>
        <v>39836</v>
      </c>
      <c r="B1218">
        <f>E1217*(2-'OHL indexes'!C1220/'OHL indexes'!B1219)</f>
        <v>1.747522794270306</v>
      </c>
      <c r="C1218">
        <f>E1217*(2-'OHL indexes'!E1220/'OHL indexes'!B1219)</f>
        <v>1.8950979437543773</v>
      </c>
      <c r="D1218">
        <f>E1217*(2-'OHL indexes'!D1220/'OHL indexes'!B1219)</f>
        <v>1.7396266571128514</v>
      </c>
      <c r="E1218">
        <f>Master!N1222</f>
        <v>1.854706363074957</v>
      </c>
    </row>
    <row r="1219" spans="1:5" x14ac:dyDescent="0.25">
      <c r="A1219" s="1">
        <f>'OHL indexes'!A1221</f>
        <v>39839</v>
      </c>
      <c r="B1219">
        <f>E1218*(2-'OHL indexes'!C1221/'OHL indexes'!B1220)</f>
        <v>1.8705590601677371</v>
      </c>
      <c r="C1219">
        <f>E1218*(2-'OHL indexes'!E1221/'OHL indexes'!B1220)</f>
        <v>2.0021344393672917</v>
      </c>
      <c r="D1219">
        <f>E1218*(2-'OHL indexes'!D1221/'OHL indexes'!B1220)</f>
        <v>1.8705590601677371</v>
      </c>
      <c r="E1219">
        <f>Master!N1223</f>
        <v>1.9457987317874508</v>
      </c>
    </row>
    <row r="1220" spans="1:5" x14ac:dyDescent="0.25">
      <c r="A1220" s="1">
        <f>'OHL indexes'!A1222</f>
        <v>39840</v>
      </c>
      <c r="B1220">
        <f>E1219*(2-'OHL indexes'!C1222/'OHL indexes'!B1221)</f>
        <v>1.9818791093386416</v>
      </c>
      <c r="C1220">
        <f>E1219*(2-'OHL indexes'!E1222/'OHL indexes'!B1221)</f>
        <v>2.0870356693453478</v>
      </c>
      <c r="D1220">
        <f>E1219*(2-'OHL indexes'!D1222/'OHL indexes'!B1221)</f>
        <v>1.9342209009484406</v>
      </c>
      <c r="E1220">
        <f>Master!N1224</f>
        <v>2.0420256638311813</v>
      </c>
    </row>
    <row r="1221" spans="1:5" x14ac:dyDescent="0.25">
      <c r="A1221" s="1">
        <f>'OHL indexes'!A1223</f>
        <v>39841</v>
      </c>
      <c r="B1221">
        <f>E1220*(2-'OHL indexes'!C1223/'OHL indexes'!B1222)</f>
        <v>2.0964290104734582</v>
      </c>
      <c r="C1221">
        <f>E1220*(2-'OHL indexes'!E1223/'OHL indexes'!B1222)</f>
        <v>2.2200622569944217</v>
      </c>
      <c r="D1221">
        <f>E1220*(2-'OHL indexes'!D1223/'OHL indexes'!B1222)</f>
        <v>2.0913827654915784</v>
      </c>
      <c r="E1221">
        <f>Master!N1225</f>
        <v>2.1709942401023126</v>
      </c>
    </row>
    <row r="1222" spans="1:5" x14ac:dyDescent="0.25">
      <c r="A1222" s="1">
        <f>'OHL indexes'!A1224</f>
        <v>39842</v>
      </c>
      <c r="B1222">
        <f>E1221*(2-'OHL indexes'!C1224/'OHL indexes'!B1223)</f>
        <v>2.1325490735920862</v>
      </c>
      <c r="C1222">
        <f>E1221*(2-'OHL indexes'!E1224/'OHL indexes'!B1223)</f>
        <v>2.1456646838941116</v>
      </c>
      <c r="D1222">
        <f>E1221*(2-'OHL indexes'!D1224/'OHL indexes'!B1223)</f>
        <v>2.0682549921816498</v>
      </c>
      <c r="E1222">
        <f>Master!N1226</f>
        <v>2.1307849445171851</v>
      </c>
    </row>
    <row r="1223" spans="1:5" x14ac:dyDescent="0.25">
      <c r="A1223" s="1">
        <f>'OHL indexes'!A1225</f>
        <v>39843</v>
      </c>
      <c r="B1223">
        <f>E1222*(2-'OHL indexes'!C1225/'OHL indexes'!B1224)</f>
        <v>2.1392106957592967</v>
      </c>
      <c r="C1223">
        <f>E1222*(2-'OHL indexes'!E1225/'OHL indexes'!B1224)</f>
        <v>2.1508323801247342</v>
      </c>
      <c r="D1223">
        <f>E1222*(2-'OHL indexes'!D1225/'OHL indexes'!B1224)</f>
        <v>2.0190846222128904</v>
      </c>
      <c r="E1223">
        <f>Master!N1227</f>
        <v>2.0556518866109261</v>
      </c>
    </row>
    <row r="1224" spans="1:5" x14ac:dyDescent="0.25">
      <c r="A1224" s="1">
        <f>'OHL indexes'!A1226</f>
        <v>39846</v>
      </c>
      <c r="B1224">
        <f>E1223*(2-'OHL indexes'!C1226/'OHL indexes'!B1225)</f>
        <v>2.0164569068069667</v>
      </c>
      <c r="C1224">
        <f>E1223*(2-'OHL indexes'!E1226/'OHL indexes'!B1225)</f>
        <v>2.0530093058689776</v>
      </c>
      <c r="D1224">
        <f>E1223*(2-'OHL indexes'!D1226/'OHL indexes'!B1225)</f>
        <v>1.970148896418719</v>
      </c>
      <c r="E1224">
        <f>Master!N1228</f>
        <v>2.0432995207748266</v>
      </c>
    </row>
    <row r="1225" spans="1:5" x14ac:dyDescent="0.25">
      <c r="A1225" s="1">
        <f>'OHL indexes'!A1227</f>
        <v>39847</v>
      </c>
      <c r="B1225">
        <f>E1224*(2-'OHL indexes'!C1227/'OHL indexes'!B1226)</f>
        <v>2.0609353485570181</v>
      </c>
      <c r="C1225">
        <f>E1224*(2-'OHL indexes'!E1227/'OHL indexes'!B1226)</f>
        <v>2.1398063441194082</v>
      </c>
      <c r="D1225">
        <f>E1224*(2-'OHL indexes'!D1227/'OHL indexes'!B1226)</f>
        <v>2.0478309273758226</v>
      </c>
      <c r="E1225">
        <f>Master!N1229</f>
        <v>2.1268842489782873</v>
      </c>
    </row>
    <row r="1226" spans="1:5" x14ac:dyDescent="0.25">
      <c r="A1226" s="1">
        <f>'OHL indexes'!A1228</f>
        <v>39848</v>
      </c>
      <c r="B1226">
        <f>E1225*(2-'OHL indexes'!C1228/'OHL indexes'!B1227)</f>
        <v>2.1490100766797204</v>
      </c>
      <c r="C1226">
        <f>E1225*(2-'OHL indexes'!E1228/'OHL indexes'!B1227)</f>
        <v>2.1999263472691126</v>
      </c>
      <c r="D1226">
        <f>E1225*(2-'OHL indexes'!D1228/'OHL indexes'!B1227)</f>
        <v>2.1048916200608772</v>
      </c>
      <c r="E1226">
        <f>Master!N1230</f>
        <v>2.1084282108471535</v>
      </c>
    </row>
    <row r="1227" spans="1:5" x14ac:dyDescent="0.25">
      <c r="A1227" s="1">
        <f>'OHL indexes'!A1229</f>
        <v>39849</v>
      </c>
      <c r="B1227">
        <f>E1226*(2-'OHL indexes'!C1229/'OHL indexes'!B1228)</f>
        <v>2.1060623800337188</v>
      </c>
      <c r="C1227">
        <f>E1226*(2-'OHL indexes'!E1229/'OHL indexes'!B1228)</f>
        <v>2.1675462760935789</v>
      </c>
      <c r="D1227">
        <f>E1226*(2-'OHL indexes'!D1229/'OHL indexes'!B1228)</f>
        <v>2.0099858567703128</v>
      </c>
      <c r="E1227">
        <f>Master!N1231</f>
        <v>2.1362287287456687</v>
      </c>
    </row>
    <row r="1228" spans="1:5" x14ac:dyDescent="0.25">
      <c r="A1228" s="1">
        <f>'OHL indexes'!A1230</f>
        <v>39850</v>
      </c>
      <c r="B1228">
        <f>E1227*(2-'OHL indexes'!C1230/'OHL indexes'!B1229)</f>
        <v>2.1657499866251397</v>
      </c>
      <c r="C1228">
        <f>E1227*(2-'OHL indexes'!E1230/'OHL indexes'!B1229)</f>
        <v>2.2361677080232565</v>
      </c>
      <c r="D1228">
        <f>E1227*(2-'OHL indexes'!D1230/'OHL indexes'!B1229)</f>
        <v>2.1470622450862491</v>
      </c>
      <c r="E1228">
        <f>Master!N1232</f>
        <v>2.161488221059471</v>
      </c>
    </row>
    <row r="1229" spans="1:5" x14ac:dyDescent="0.25">
      <c r="A1229" s="1">
        <f>'OHL indexes'!A1231</f>
        <v>39853</v>
      </c>
      <c r="B1229">
        <f>E1228*(2-'OHL indexes'!C1231/'OHL indexes'!B1230)</f>
        <v>2.1696956945555286</v>
      </c>
      <c r="C1229">
        <f>E1228*(2-'OHL indexes'!E1231/'OHL indexes'!B1230)</f>
        <v>2.1756774663414369</v>
      </c>
      <c r="D1229">
        <f>E1228*(2-'OHL indexes'!D1231/'OHL indexes'!B1230)</f>
        <v>2.1026725728346989</v>
      </c>
      <c r="E1229">
        <f>Master!N1233</f>
        <v>2.1485001329033371</v>
      </c>
    </row>
    <row r="1230" spans="1:5" x14ac:dyDescent="0.25">
      <c r="A1230" s="1">
        <f>'OHL indexes'!A1232</f>
        <v>39854</v>
      </c>
      <c r="B1230">
        <f>E1229*(2-'OHL indexes'!C1232/'OHL indexes'!B1231)</f>
        <v>2.1119797613942013</v>
      </c>
      <c r="C1230">
        <f>E1229*(2-'OHL indexes'!E1232/'OHL indexes'!B1231)</f>
        <v>2.151532005081175</v>
      </c>
      <c r="D1230">
        <f>E1229*(2-'OHL indexes'!D1232/'OHL indexes'!B1231)</f>
        <v>1.9919449314169739</v>
      </c>
      <c r="E1230">
        <f>Master!N1234</f>
        <v>2.0131126320062958</v>
      </c>
    </row>
    <row r="1231" spans="1:5" x14ac:dyDescent="0.25">
      <c r="A1231" s="1">
        <f>'OHL indexes'!A1233</f>
        <v>39855</v>
      </c>
      <c r="B1231">
        <f>E1230*(2-'OHL indexes'!C1233/'OHL indexes'!B1232)</f>
        <v>2.0482122852927147</v>
      </c>
      <c r="C1231">
        <f>E1230*(2-'OHL indexes'!E1233/'OHL indexes'!B1232)</f>
        <v>2.076243336889978</v>
      </c>
      <c r="D1231">
        <f>E1230*(2-'OHL indexes'!D1233/'OHL indexes'!B1232)</f>
        <v>2.014087615695654</v>
      </c>
      <c r="E1231">
        <f>Master!N1235</f>
        <v>2.0483996678112981</v>
      </c>
    </row>
    <row r="1232" spans="1:5" x14ac:dyDescent="0.25">
      <c r="A1232" s="1">
        <f>'OHL indexes'!A1234</f>
        <v>39856</v>
      </c>
      <c r="B1232">
        <f>E1231*(2-'OHL indexes'!C1234/'OHL indexes'!B1233)</f>
        <v>2.0032031918673843</v>
      </c>
      <c r="C1232">
        <f>E1231*(2-'OHL indexes'!E1234/'OHL indexes'!B1233)</f>
        <v>2.0999261210111553</v>
      </c>
      <c r="D1232">
        <f>E1231*(2-'OHL indexes'!D1234/'OHL indexes'!B1233)</f>
        <v>1.9502841486523161</v>
      </c>
      <c r="E1232">
        <f>Master!N1236</f>
        <v>2.0882214028027577</v>
      </c>
    </row>
    <row r="1233" spans="1:5" x14ac:dyDescent="0.25">
      <c r="A1233" s="1">
        <f>'OHL indexes'!A1235</f>
        <v>39857</v>
      </c>
      <c r="B1233">
        <f>E1232*(2-'OHL indexes'!C1235/'OHL indexes'!B1234)</f>
        <v>2.0656866632144073</v>
      </c>
      <c r="C1233">
        <f>E1232*(2-'OHL indexes'!E1235/'OHL indexes'!B1234)</f>
        <v>2.1004771928810193</v>
      </c>
      <c r="D1233">
        <f>E1232*(2-'OHL indexes'!D1235/'OHL indexes'!B1234)</f>
        <v>2.0463146872805136</v>
      </c>
      <c r="E1233">
        <f>Master!N1237</f>
        <v>2.0490256789638264</v>
      </c>
    </row>
    <row r="1234" spans="1:5" x14ac:dyDescent="0.25">
      <c r="A1234" s="1">
        <f>'OHL indexes'!A1236</f>
        <v>39861</v>
      </c>
      <c r="B1234">
        <f>E1233*(2-'OHL indexes'!C1236/'OHL indexes'!B1235)</f>
        <v>1.8883376806374832</v>
      </c>
      <c r="C1234">
        <f>E1233*(2-'OHL indexes'!E1236/'OHL indexes'!B1235)</f>
        <v>2.0016074774875228</v>
      </c>
      <c r="D1234">
        <f>E1233*(2-'OHL indexes'!D1236/'OHL indexes'!B1235)</f>
        <v>1.8798202338479433</v>
      </c>
      <c r="E1234">
        <f>Master!N1238</f>
        <v>1.9598212398517283</v>
      </c>
    </row>
    <row r="1235" spans="1:5" x14ac:dyDescent="0.25">
      <c r="A1235" s="1">
        <f>'OHL indexes'!A1237</f>
        <v>39862</v>
      </c>
      <c r="B1235">
        <f>E1234*(2-'OHL indexes'!C1237/'OHL indexes'!B1236)</f>
        <v>1.9687194134080339</v>
      </c>
      <c r="C1235">
        <f>E1234*(2-'OHL indexes'!E1237/'OHL indexes'!B1236)</f>
        <v>1.9798421303534155</v>
      </c>
      <c r="D1235">
        <f>E1234*(2-'OHL indexes'!D1237/'OHL indexes'!B1236)</f>
        <v>1.9153303720702006</v>
      </c>
      <c r="E1235">
        <f>Master!N1239</f>
        <v>1.9241747957187998</v>
      </c>
    </row>
    <row r="1236" spans="1:5" x14ac:dyDescent="0.25">
      <c r="A1236" s="1">
        <f>'OHL indexes'!A1238</f>
        <v>39863</v>
      </c>
      <c r="B1236">
        <f>E1235*(2-'OHL indexes'!C1238/'OHL indexes'!B1237)</f>
        <v>1.9514418329941483</v>
      </c>
      <c r="C1236">
        <f>E1235*(2-'OHL indexes'!E1238/'OHL indexes'!B1237)</f>
        <v>1.9994386390229018</v>
      </c>
      <c r="D1236">
        <f>E1235*(2-'OHL indexes'!D1238/'OHL indexes'!B1237)</f>
        <v>1.9289056658693433</v>
      </c>
      <c r="E1236">
        <f>Master!N1240</f>
        <v>1.9351952909976944</v>
      </c>
    </row>
    <row r="1237" spans="1:5" x14ac:dyDescent="0.25">
      <c r="A1237" s="1">
        <f>'OHL indexes'!A1239</f>
        <v>39864</v>
      </c>
      <c r="B1237">
        <f>E1236*(2-'OHL indexes'!C1239/'OHL indexes'!B1238)</f>
        <v>1.871886938885164</v>
      </c>
      <c r="C1237">
        <f>E1236*(2-'OHL indexes'!E1239/'OHL indexes'!B1238)</f>
        <v>1.8900995124860398</v>
      </c>
      <c r="D1237">
        <f>E1236*(2-'OHL indexes'!D1239/'OHL indexes'!B1238)</f>
        <v>1.800779489428058</v>
      </c>
      <c r="E1237">
        <f>Master!N1241</f>
        <v>1.8440808175403278</v>
      </c>
    </row>
    <row r="1238" spans="1:5" x14ac:dyDescent="0.25">
      <c r="A1238" s="1">
        <f>'OHL indexes'!A1240</f>
        <v>39867</v>
      </c>
      <c r="B1238">
        <f>E1237*(2-'OHL indexes'!C1240/'OHL indexes'!B1239)</f>
        <v>1.8768635470793755</v>
      </c>
      <c r="C1238">
        <f>E1237*(2-'OHL indexes'!E1240/'OHL indexes'!B1239)</f>
        <v>1.8819300067368168</v>
      </c>
      <c r="D1238">
        <f>E1237*(2-'OHL indexes'!D1240/'OHL indexes'!B1239)</f>
        <v>1.7376857735371916</v>
      </c>
      <c r="E1238">
        <f>Master!N1242</f>
        <v>1.7517447557453165</v>
      </c>
    </row>
    <row r="1239" spans="1:5" x14ac:dyDescent="0.25">
      <c r="A1239" s="1">
        <f>'OHL indexes'!A1241</f>
        <v>39868</v>
      </c>
      <c r="B1239">
        <f>E1238*(2-'OHL indexes'!C1241/'OHL indexes'!B1240)</f>
        <v>1.7589505764622599</v>
      </c>
      <c r="C1239">
        <f>E1238*(2-'OHL indexes'!E1241/'OHL indexes'!B1240)</f>
        <v>1.9210825064416668</v>
      </c>
      <c r="D1239">
        <f>E1238*(2-'OHL indexes'!D1241/'OHL indexes'!B1240)</f>
        <v>1.7557080076269209</v>
      </c>
      <c r="E1239">
        <f>Master!N1243</f>
        <v>1.9044544637205707</v>
      </c>
    </row>
    <row r="1240" spans="1:5" x14ac:dyDescent="0.25">
      <c r="A1240" s="1">
        <f>'OHL indexes'!A1242</f>
        <v>39869</v>
      </c>
      <c r="B1240">
        <f>E1239*(2-'OHL indexes'!C1242/'OHL indexes'!B1241)</f>
        <v>1.9323664150312025</v>
      </c>
      <c r="C1240">
        <f>E1239*(2-'OHL indexes'!E1242/'OHL indexes'!B1241)</f>
        <v>1.9779917158531632</v>
      </c>
      <c r="D1240">
        <f>E1239*(2-'OHL indexes'!D1242/'OHL indexes'!B1241)</f>
        <v>1.8362849197625302</v>
      </c>
      <c r="E1240">
        <f>Master!N1244</f>
        <v>1.9451931452301434</v>
      </c>
    </row>
    <row r="1241" spans="1:5" x14ac:dyDescent="0.25">
      <c r="A1241" s="1">
        <f>'OHL indexes'!A1243</f>
        <v>39870</v>
      </c>
      <c r="B1241">
        <f>E1240*(2-'OHL indexes'!C1243/'OHL indexes'!B1242)</f>
        <v>1.9953136291351319</v>
      </c>
      <c r="C1241">
        <f>E1240*(2-'OHL indexes'!E1243/'OHL indexes'!B1242)</f>
        <v>2.0216291140944129</v>
      </c>
      <c r="D1241">
        <f>E1240*(2-'OHL indexes'!D1243/'OHL indexes'!B1242)</f>
        <v>1.8990177759824856</v>
      </c>
      <c r="E1241">
        <f>Master!N1245</f>
        <v>1.921153796280531</v>
      </c>
    </row>
    <row r="1242" spans="1:5" x14ac:dyDescent="0.25">
      <c r="A1242" s="1">
        <f>'OHL indexes'!A1244</f>
        <v>39871</v>
      </c>
      <c r="B1242">
        <f>E1241*(2-'OHL indexes'!C1244/'OHL indexes'!B1243)</f>
        <v>1.8426889098852641</v>
      </c>
      <c r="C1242">
        <f>E1241*(2-'OHL indexes'!E1244/'OHL indexes'!B1243)</f>
        <v>1.9697157880702536</v>
      </c>
      <c r="D1242">
        <f>E1241*(2-'OHL indexes'!D1244/'OHL indexes'!B1243)</f>
        <v>1.8275296667501124</v>
      </c>
      <c r="E1242">
        <f>Master!N1246</f>
        <v>1.9060055359038615</v>
      </c>
    </row>
    <row r="1243" spans="1:5" x14ac:dyDescent="0.25">
      <c r="A1243" s="1">
        <f>'OHL indexes'!A1245</f>
        <v>39874</v>
      </c>
      <c r="B1243">
        <f>E1242*(2-'OHL indexes'!C1245/'OHL indexes'!B1244)</f>
        <v>1.8516221231850025</v>
      </c>
      <c r="C1243">
        <f>E1242*(2-'OHL indexes'!E1245/'OHL indexes'!B1244)</f>
        <v>1.8624815563566632</v>
      </c>
      <c r="D1243">
        <f>E1242*(2-'OHL indexes'!D1245/'OHL indexes'!B1244)</f>
        <v>1.7405282763533576</v>
      </c>
      <c r="E1243">
        <f>Master!N1247</f>
        <v>1.7808826394823409</v>
      </c>
    </row>
    <row r="1244" spans="1:5" x14ac:dyDescent="0.25">
      <c r="A1244" s="1">
        <f>'OHL indexes'!A1246</f>
        <v>39875</v>
      </c>
      <c r="B1244">
        <f>E1243*(2-'OHL indexes'!C1246/'OHL indexes'!B1245)</f>
        <v>1.797445893207275</v>
      </c>
      <c r="C1244">
        <f>E1243*(2-'OHL indexes'!E1246/'OHL indexes'!B1245)</f>
        <v>1.8268812035362398</v>
      </c>
      <c r="D1244">
        <f>E1243*(2-'OHL indexes'!D1246/'OHL indexes'!B1245)</f>
        <v>1.7359252365146627</v>
      </c>
      <c r="E1244">
        <f>Master!N1248</f>
        <v>1.7632267208126002</v>
      </c>
    </row>
    <row r="1245" spans="1:5" x14ac:dyDescent="0.25">
      <c r="A1245" s="1">
        <f>'OHL indexes'!A1247</f>
        <v>39876</v>
      </c>
      <c r="B1245">
        <f>E1244*(2-'OHL indexes'!C1247/'OHL indexes'!B1246)</f>
        <v>1.8134451845854695</v>
      </c>
      <c r="C1245">
        <f>E1244*(2-'OHL indexes'!E1247/'OHL indexes'!B1246)</f>
        <v>1.9520109928403979</v>
      </c>
      <c r="D1245">
        <f>E1244*(2-'OHL indexes'!D1247/'OHL indexes'!B1246)</f>
        <v>1.8134451845854695</v>
      </c>
      <c r="E1245">
        <f>Master!N1249</f>
        <v>1.8961573196031158</v>
      </c>
    </row>
    <row r="1246" spans="1:5" x14ac:dyDescent="0.25">
      <c r="A1246" s="1">
        <f>'OHL indexes'!A1248</f>
        <v>39877</v>
      </c>
      <c r="B1246">
        <f>E1245*(2-'OHL indexes'!C1248/'OHL indexes'!B1247)</f>
        <v>1.8523006419067845</v>
      </c>
      <c r="C1246">
        <f>E1245*(2-'OHL indexes'!E1248/'OHL indexes'!B1247)</f>
        <v>1.8971328523378146</v>
      </c>
      <c r="D1246">
        <f>E1245*(2-'OHL indexes'!D1248/'OHL indexes'!B1247)</f>
        <v>1.7751883020163826</v>
      </c>
      <c r="E1246">
        <f>Master!N1250</f>
        <v>1.8084127335309077</v>
      </c>
    </row>
    <row r="1247" spans="1:5" x14ac:dyDescent="0.25">
      <c r="A1247" s="1">
        <f>'OHL indexes'!A1249</f>
        <v>39878</v>
      </c>
      <c r="B1247">
        <f>E1246*(2-'OHL indexes'!C1249/'OHL indexes'!B1248)</f>
        <v>1.8199110542769847</v>
      </c>
      <c r="C1247">
        <f>E1246*(2-'OHL indexes'!E1249/'OHL indexes'!B1248)</f>
        <v>1.8655080018774226</v>
      </c>
      <c r="D1247">
        <f>E1246*(2-'OHL indexes'!D1249/'OHL indexes'!B1248)</f>
        <v>1.769159749028042</v>
      </c>
      <c r="E1247">
        <f>Master!N1251</f>
        <v>1.8265981367673154</v>
      </c>
    </row>
    <row r="1248" spans="1:5" x14ac:dyDescent="0.25">
      <c r="A1248" s="1">
        <f>'OHL indexes'!A1250</f>
        <v>39881</v>
      </c>
      <c r="B1248">
        <f>E1247*(2-'OHL indexes'!C1250/'OHL indexes'!B1249)</f>
        <v>1.8000257913960105</v>
      </c>
      <c r="C1248">
        <f>E1247*(2-'OHL indexes'!E1250/'OHL indexes'!B1249)</f>
        <v>1.8609799787907855</v>
      </c>
      <c r="D1248">
        <f>E1247*(2-'OHL indexes'!D1250/'OHL indexes'!B1249)</f>
        <v>1.7868410235384746</v>
      </c>
      <c r="E1248">
        <f>Master!N1252</f>
        <v>1.8009835344154246</v>
      </c>
    </row>
    <row r="1249" spans="1:5" x14ac:dyDescent="0.25">
      <c r="A1249" s="1">
        <f>'OHL indexes'!A1251</f>
        <v>39882</v>
      </c>
      <c r="B1249">
        <f>E1248*(2-'OHL indexes'!C1251/'OHL indexes'!B1250)</f>
        <v>1.8470115530455358</v>
      </c>
      <c r="C1249">
        <f>E1248*(2-'OHL indexes'!E1251/'OHL indexes'!B1250)</f>
        <v>1.9492696227609458</v>
      </c>
      <c r="D1249">
        <f>E1248*(2-'OHL indexes'!D1251/'OHL indexes'!B1250)</f>
        <v>1.8353859235606842</v>
      </c>
      <c r="E1249">
        <f>Master!N1253</f>
        <v>1.9385341907749234</v>
      </c>
    </row>
    <row r="1250" spans="1:5" x14ac:dyDescent="0.25">
      <c r="A1250" s="1">
        <f>'OHL indexes'!A1252</f>
        <v>39883</v>
      </c>
      <c r="B1250">
        <f>E1249*(2-'OHL indexes'!C1252/'OHL indexes'!B1251)</f>
        <v>1.9593104069740059</v>
      </c>
      <c r="C1250">
        <f>E1249*(2-'OHL indexes'!E1252/'OHL indexes'!B1251)</f>
        <v>1.9979772056661964</v>
      </c>
      <c r="D1250">
        <f>E1249*(2-'OHL indexes'!D1252/'OHL indexes'!B1251)</f>
        <v>1.9189122280582303</v>
      </c>
      <c r="E1250">
        <f>Master!N1254</f>
        <v>1.944246368855624</v>
      </c>
    </row>
    <row r="1251" spans="1:5" x14ac:dyDescent="0.25">
      <c r="A1251" s="1">
        <f>'OHL indexes'!A1253</f>
        <v>39884</v>
      </c>
      <c r="B1251">
        <f>E1250*(2-'OHL indexes'!C1253/'OHL indexes'!B1252)</f>
        <v>1.9558718111849478</v>
      </c>
      <c r="C1251">
        <f>E1250*(2-'OHL indexes'!E1253/'OHL indexes'!B1252)</f>
        <v>2.004233855751854</v>
      </c>
      <c r="D1251">
        <f>E1250*(2-'OHL indexes'!D1253/'OHL indexes'!B1252)</f>
        <v>1.9261106602330684</v>
      </c>
      <c r="E1251">
        <f>Master!N1255</f>
        <v>1.9772028062450393</v>
      </c>
    </row>
    <row r="1252" spans="1:5" x14ac:dyDescent="0.25">
      <c r="A1252" s="1">
        <f>'OHL indexes'!A1254</f>
        <v>39885</v>
      </c>
      <c r="B1252">
        <f>E1251*(2-'OHL indexes'!C1254/'OHL indexes'!B1253)</f>
        <v>1.9805702788568589</v>
      </c>
      <c r="C1252">
        <f>E1251*(2-'OHL indexes'!E1254/'OHL indexes'!B1253)</f>
        <v>2.002050085955652</v>
      </c>
      <c r="D1252">
        <f>E1251*(2-'OHL indexes'!D1254/'OHL indexes'!B1253)</f>
        <v>1.9315491418442288</v>
      </c>
      <c r="E1252">
        <f>Master!N1256</f>
        <v>1.9494821608014898</v>
      </c>
    </row>
    <row r="1253" spans="1:5" x14ac:dyDescent="0.25">
      <c r="A1253" s="1">
        <f>'OHL indexes'!A1255</f>
        <v>39888</v>
      </c>
      <c r="B1253">
        <f>E1252*(2-'OHL indexes'!C1255/'OHL indexes'!B1254)</f>
        <v>1.9651623225208021</v>
      </c>
      <c r="C1253">
        <f>E1252*(2-'OHL indexes'!E1255/'OHL indexes'!B1254)</f>
        <v>1.9721832119608942</v>
      </c>
      <c r="D1253">
        <f>E1252*(2-'OHL indexes'!D1255/'OHL indexes'!B1254)</f>
        <v>1.8778685041688612</v>
      </c>
      <c r="E1253">
        <f>Master!N1257</f>
        <v>1.8819099222287952</v>
      </c>
    </row>
    <row r="1254" spans="1:5" x14ac:dyDescent="0.25">
      <c r="A1254" s="1">
        <f>'OHL indexes'!A1256</f>
        <v>39889</v>
      </c>
      <c r="B1254">
        <f>E1253*(2-'OHL indexes'!C1256/'OHL indexes'!B1255)</f>
        <v>1.8751412454006697</v>
      </c>
      <c r="C1254">
        <f>E1253*(2-'OHL indexes'!E1256/'OHL indexes'!B1255)</f>
        <v>1.9653174636812103</v>
      </c>
      <c r="D1254">
        <f>E1253*(2-'OHL indexes'!D1256/'OHL indexes'!B1255)</f>
        <v>1.8640057295427226</v>
      </c>
      <c r="E1254">
        <f>Master!N1258</f>
        <v>1.9629659034529325</v>
      </c>
    </row>
    <row r="1255" spans="1:5" x14ac:dyDescent="0.25">
      <c r="A1255" s="1">
        <f>'OHL indexes'!A1257</f>
        <v>39890</v>
      </c>
      <c r="B1255">
        <f>E1254*(2-'OHL indexes'!C1257/'OHL indexes'!B1256)</f>
        <v>1.9344482099273503</v>
      </c>
      <c r="C1255">
        <f>E1254*(2-'OHL indexes'!E1257/'OHL indexes'!B1256)</f>
        <v>1.9938600615335773</v>
      </c>
      <c r="D1255">
        <f>E1254*(2-'OHL indexes'!D1257/'OHL indexes'!B1256)</f>
        <v>1.9106835643767239</v>
      </c>
      <c r="E1255">
        <f>Master!N1259</f>
        <v>1.9795417142322764</v>
      </c>
    </row>
    <row r="1256" spans="1:5" x14ac:dyDescent="0.25">
      <c r="A1256" s="1">
        <f>'OHL indexes'!A1258</f>
        <v>39891</v>
      </c>
      <c r="B1256">
        <f>E1255*(2-'OHL indexes'!C1258/'OHL indexes'!B1257)</f>
        <v>1.9954800248939444</v>
      </c>
      <c r="C1256">
        <f>E1255*(2-'OHL indexes'!E1258/'OHL indexes'!B1257)</f>
        <v>1.9981576668879315</v>
      </c>
      <c r="D1256">
        <f>E1255*(2-'OHL indexes'!D1258/'OHL indexes'!B1257)</f>
        <v>1.844384564187048</v>
      </c>
      <c r="E1256">
        <f>Master!N1260</f>
        <v>1.8471342478683819</v>
      </c>
    </row>
    <row r="1257" spans="1:5" x14ac:dyDescent="0.25">
      <c r="A1257" s="1">
        <f>'OHL indexes'!A1259</f>
        <v>39892</v>
      </c>
      <c r="B1257">
        <f>E1256*(2-'OHL indexes'!C1259/'OHL indexes'!B1258)</f>
        <v>1.8617816136583147</v>
      </c>
      <c r="C1257">
        <f>E1256*(2-'OHL indexes'!E1259/'OHL indexes'!B1258)</f>
        <v>1.863682425731005</v>
      </c>
      <c r="D1257">
        <f>E1256*(2-'OHL indexes'!D1259/'OHL indexes'!B1258)</f>
        <v>1.7063629204513433</v>
      </c>
      <c r="E1257">
        <f>Master!N1261</f>
        <v>1.706758909667297</v>
      </c>
    </row>
    <row r="1258" spans="1:5" x14ac:dyDescent="0.25">
      <c r="A1258" s="1">
        <f>'OHL indexes'!A1260</f>
        <v>39895</v>
      </c>
      <c r="B1258">
        <f>E1257*(2-'OHL indexes'!C1260/'OHL indexes'!B1259)</f>
        <v>1.7536579162921271</v>
      </c>
      <c r="C1258">
        <f>E1257*(2-'OHL indexes'!E1260/'OHL indexes'!B1259)</f>
        <v>1.8445669870543231</v>
      </c>
      <c r="D1258">
        <f>E1257*(2-'OHL indexes'!D1260/'OHL indexes'!B1259)</f>
        <v>1.7502103625970031</v>
      </c>
      <c r="E1258">
        <f>Master!N1262</f>
        <v>1.8362158158933282</v>
      </c>
    </row>
    <row r="1259" spans="1:5" x14ac:dyDescent="0.25">
      <c r="A1259" s="1">
        <f>'OHL indexes'!A1261</f>
        <v>39896</v>
      </c>
      <c r="B1259">
        <f>E1258*(2-'OHL indexes'!C1261/'OHL indexes'!B1260)</f>
        <v>1.8166684176612398</v>
      </c>
      <c r="C1259">
        <f>E1258*(2-'OHL indexes'!E1261/'OHL indexes'!B1260)</f>
        <v>1.8780066703389282</v>
      </c>
      <c r="D1259">
        <f>E1258*(2-'OHL indexes'!D1261/'OHL indexes'!B1260)</f>
        <v>1.7988062274549463</v>
      </c>
      <c r="E1259">
        <f>Master!N1263</f>
        <v>1.8097600308045363</v>
      </c>
    </row>
    <row r="1260" spans="1:5" x14ac:dyDescent="0.25">
      <c r="A1260" s="1">
        <f>'OHL indexes'!A1262</f>
        <v>39897</v>
      </c>
      <c r="B1260">
        <f>E1259*(2-'OHL indexes'!C1262/'OHL indexes'!B1261)</f>
        <v>1.8284647011663759</v>
      </c>
      <c r="C1260">
        <f>E1259*(2-'OHL indexes'!E1262/'OHL indexes'!B1261)</f>
        <v>1.8989080409477352</v>
      </c>
      <c r="D1260">
        <f>E1259*(2-'OHL indexes'!D1262/'OHL indexes'!B1261)</f>
        <v>1.7907271867069203</v>
      </c>
      <c r="E1260">
        <f>Master!N1264</f>
        <v>1.8567381607130156</v>
      </c>
    </row>
    <row r="1261" spans="1:5" x14ac:dyDescent="0.25">
      <c r="A1261" s="1">
        <f>'OHL indexes'!A1263</f>
        <v>39898</v>
      </c>
      <c r="B1261">
        <f>E1260*(2-'OHL indexes'!C1263/'OHL indexes'!B1262)</f>
        <v>1.8721100127743604</v>
      </c>
      <c r="C1261">
        <f>E1260*(2-'OHL indexes'!E1263/'OHL indexes'!B1262)</f>
        <v>1.9323278927144454</v>
      </c>
      <c r="D1261">
        <f>E1260*(2-'OHL indexes'!D1263/'OHL indexes'!B1262)</f>
        <v>1.8677016098147985</v>
      </c>
      <c r="E1261">
        <f>Master!N1265</f>
        <v>1.9095345393437531</v>
      </c>
    </row>
    <row r="1262" spans="1:5" x14ac:dyDescent="0.25">
      <c r="A1262" s="1">
        <f>'OHL indexes'!A1264</f>
        <v>39899</v>
      </c>
      <c r="B1262">
        <f>E1261*(2-'OHL indexes'!C1264/'OHL indexes'!B1263)</f>
        <v>1.8659642112754953</v>
      </c>
      <c r="C1262">
        <f>E1261*(2-'OHL indexes'!E1264/'OHL indexes'!B1263)</f>
        <v>1.9068434689092224</v>
      </c>
      <c r="D1262">
        <f>E1261*(2-'OHL indexes'!D1264/'OHL indexes'!B1263)</f>
        <v>1.8457939529170742</v>
      </c>
      <c r="E1262">
        <f>Master!N1266</f>
        <v>1.8457491675090734</v>
      </c>
    </row>
    <row r="1263" spans="1:5" x14ac:dyDescent="0.25">
      <c r="A1263" s="1">
        <f>'OHL indexes'!A1265</f>
        <v>39902</v>
      </c>
      <c r="B1263">
        <f>E1262*(2-'OHL indexes'!C1265/'OHL indexes'!B1264)</f>
        <v>1.7809961181305181</v>
      </c>
      <c r="C1263">
        <f>E1262*(2-'OHL indexes'!E1265/'OHL indexes'!B1264)</f>
        <v>1.7938321452982018</v>
      </c>
      <c r="D1263">
        <f>E1262*(2-'OHL indexes'!D1265/'OHL indexes'!B1264)</f>
        <v>1.6976766206626235</v>
      </c>
      <c r="E1263">
        <f>Master!N1267</f>
        <v>1.71493876080167</v>
      </c>
    </row>
    <row r="1264" spans="1:5" x14ac:dyDescent="0.25">
      <c r="A1264" s="1">
        <f>'OHL indexes'!A1266</f>
        <v>39903</v>
      </c>
      <c r="B1264">
        <f>E1263*(2-'OHL indexes'!C1266/'OHL indexes'!B1265)</f>
        <v>1.7343027357262319</v>
      </c>
      <c r="C1264">
        <f>E1263*(2-'OHL indexes'!E1266/'OHL indexes'!B1265)</f>
        <v>1.7815461125283087</v>
      </c>
      <c r="D1264">
        <f>E1263*(2-'OHL indexes'!D1266/'OHL indexes'!B1265)</f>
        <v>1.7222177265677636</v>
      </c>
      <c r="E1264">
        <f>Master!N1268</f>
        <v>1.7426035820854979</v>
      </c>
    </row>
    <row r="1265" spans="1:5" x14ac:dyDescent="0.25">
      <c r="A1265" s="1">
        <f>'OHL indexes'!A1267</f>
        <v>39904</v>
      </c>
      <c r="B1265">
        <f>E1264*(2-'OHL indexes'!C1267/'OHL indexes'!B1266)</f>
        <v>1.7260014573765312</v>
      </c>
      <c r="C1265">
        <f>E1264*(2-'OHL indexes'!E1267/'OHL indexes'!B1266)</f>
        <v>1.792822388427082</v>
      </c>
      <c r="D1265">
        <f>E1264*(2-'OHL indexes'!D1267/'OHL indexes'!B1266)</f>
        <v>1.6931066281233855</v>
      </c>
      <c r="E1265">
        <f>Master!N1269</f>
        <v>1.7829698282544217</v>
      </c>
    </row>
    <row r="1266" spans="1:5" x14ac:dyDescent="0.25">
      <c r="A1266" s="1">
        <f>'OHL indexes'!A1268</f>
        <v>39905</v>
      </c>
      <c r="B1266">
        <f>E1265*(2-'OHL indexes'!C1268/'OHL indexes'!B1267)</f>
        <v>1.822867508098317</v>
      </c>
      <c r="C1266">
        <f>E1265*(2-'OHL indexes'!E1268/'OHL indexes'!B1267)</f>
        <v>1.8574268736326791</v>
      </c>
      <c r="D1266">
        <f>E1265*(2-'OHL indexes'!D1268/'OHL indexes'!B1267)</f>
        <v>1.7794036782269387</v>
      </c>
      <c r="E1266">
        <f>Master!N1270</f>
        <v>1.8128467431253104</v>
      </c>
    </row>
    <row r="1267" spans="1:5" x14ac:dyDescent="0.25">
      <c r="A1267" s="1">
        <f>'OHL indexes'!A1269</f>
        <v>39906</v>
      </c>
      <c r="B1267">
        <f>E1266*(2-'OHL indexes'!C1269/'OHL indexes'!B1268)</f>
        <v>1.8162011523890145</v>
      </c>
      <c r="C1267">
        <f>E1266*(2-'OHL indexes'!E1269/'OHL indexes'!B1268)</f>
        <v>1.8541062786402138</v>
      </c>
      <c r="D1267">
        <f>E1266*(2-'OHL indexes'!D1269/'OHL indexes'!B1268)</f>
        <v>1.7787433916291022</v>
      </c>
      <c r="E1267">
        <f>Master!N1271</f>
        <v>1.8511406062470566</v>
      </c>
    </row>
    <row r="1268" spans="1:5" x14ac:dyDescent="0.25">
      <c r="A1268" s="1">
        <f>'OHL indexes'!A1270</f>
        <v>39909</v>
      </c>
      <c r="B1268">
        <f>E1267*(2-'OHL indexes'!C1270/'OHL indexes'!B1269)</f>
        <v>1.8235461373741249</v>
      </c>
      <c r="C1268">
        <f>E1267*(2-'OHL indexes'!E1270/'OHL indexes'!B1269)</f>
        <v>1.8399441541088637</v>
      </c>
      <c r="D1268">
        <f>E1267*(2-'OHL indexes'!D1270/'OHL indexes'!B1269)</f>
        <v>1.8002902652284294</v>
      </c>
      <c r="E1268">
        <f>Master!N1272</f>
        <v>1.8368545447626701</v>
      </c>
    </row>
    <row r="1269" spans="1:5" x14ac:dyDescent="0.25">
      <c r="A1269" s="1">
        <f>'OHL indexes'!A1271</f>
        <v>39910</v>
      </c>
      <c r="B1269">
        <f>E1268*(2-'OHL indexes'!C1271/'OHL indexes'!B1270)</f>
        <v>1.8120523216567173</v>
      </c>
      <c r="C1269">
        <f>E1268*(2-'OHL indexes'!E1271/'OHL indexes'!B1270)</f>
        <v>1.8486815634226306</v>
      </c>
      <c r="D1269">
        <f>E1268*(2-'OHL indexes'!D1271/'OHL indexes'!B1270)</f>
        <v>1.7968954787549831</v>
      </c>
      <c r="E1269">
        <f>Master!N1273</f>
        <v>1.8305964219686761</v>
      </c>
    </row>
    <row r="1270" spans="1:5" x14ac:dyDescent="0.25">
      <c r="A1270" s="1">
        <f>'OHL indexes'!A1272</f>
        <v>39911</v>
      </c>
      <c r="B1270">
        <f>E1269*(2-'OHL indexes'!C1272/'OHL indexes'!B1271)</f>
        <v>1.8479145834751043</v>
      </c>
      <c r="C1270">
        <f>E1269*(2-'OHL indexes'!E1272/'OHL indexes'!B1271)</f>
        <v>1.8740057295951114</v>
      </c>
      <c r="D1270">
        <f>E1269*(2-'OHL indexes'!D1272/'OHL indexes'!B1271)</f>
        <v>1.8237602804543969</v>
      </c>
      <c r="E1270">
        <f>Master!N1274</f>
        <v>1.8708706776771753</v>
      </c>
    </row>
    <row r="1271" spans="1:5" x14ac:dyDescent="0.25">
      <c r="A1271" s="1">
        <f>'OHL indexes'!A1273</f>
        <v>39912</v>
      </c>
      <c r="B1271">
        <f>E1270*(2-'OHL indexes'!C1273/'OHL indexes'!B1272)</f>
        <v>1.9095201269745445</v>
      </c>
      <c r="C1271">
        <f>E1270*(2-'OHL indexes'!E1273/'OHL indexes'!B1272)</f>
        <v>1.9614887137892711</v>
      </c>
      <c r="D1271">
        <f>E1270*(2-'OHL indexes'!D1273/'OHL indexes'!B1272)</f>
        <v>1.9091633089215072</v>
      </c>
      <c r="E1271">
        <f>Master!N1275</f>
        <v>1.9500110138126079</v>
      </c>
    </row>
    <row r="1272" spans="1:5" x14ac:dyDescent="0.25">
      <c r="A1272" s="1">
        <f>'OHL indexes'!A1274</f>
        <v>39916</v>
      </c>
      <c r="B1272">
        <f>E1271*(2-'OHL indexes'!C1274/'OHL indexes'!B1273)</f>
        <v>1.9445864200168885</v>
      </c>
      <c r="C1272">
        <f>E1271*(2-'OHL indexes'!E1274/'OHL indexes'!B1273)</f>
        <v>1.974292557631689</v>
      </c>
      <c r="D1272">
        <f>E1271*(2-'OHL indexes'!D1274/'OHL indexes'!B1273)</f>
        <v>1.9042894720145798</v>
      </c>
      <c r="E1272">
        <f>Master!N1276</f>
        <v>1.9650044355362619</v>
      </c>
    </row>
    <row r="1273" spans="1:5" x14ac:dyDescent="0.25">
      <c r="A1273" s="1">
        <f>'OHL indexes'!A1275</f>
        <v>39917</v>
      </c>
      <c r="B1273">
        <f>E1272*(2-'OHL indexes'!C1275/'OHL indexes'!B1274)</f>
        <v>1.9397769030514771</v>
      </c>
      <c r="C1273">
        <f>E1272*(2-'OHL indexes'!E1275/'OHL indexes'!B1274)</f>
        <v>1.9762457334123915</v>
      </c>
      <c r="D1273">
        <f>E1272*(2-'OHL indexes'!D1275/'OHL indexes'!B1274)</f>
        <v>1.9328491122018039</v>
      </c>
      <c r="E1273">
        <f>Master!N1277</f>
        <v>1.9675557309170035</v>
      </c>
    </row>
    <row r="1274" spans="1:5" x14ac:dyDescent="0.25">
      <c r="A1274" s="1">
        <f>'OHL indexes'!A1276</f>
        <v>39918</v>
      </c>
      <c r="B1274">
        <f>E1273*(2-'OHL indexes'!C1276/'OHL indexes'!B1275)</f>
        <v>1.9476814243983613</v>
      </c>
      <c r="C1274">
        <f>E1273*(2-'OHL indexes'!E1276/'OHL indexes'!B1275)</f>
        <v>2.0197257548070109</v>
      </c>
      <c r="D1274">
        <f>E1273*(2-'OHL indexes'!D1276/'OHL indexes'!B1275)</f>
        <v>1.9476814243983613</v>
      </c>
      <c r="E1274">
        <f>Master!N1278</f>
        <v>2.007240063867588</v>
      </c>
    </row>
    <row r="1275" spans="1:5" x14ac:dyDescent="0.25">
      <c r="A1275" s="1">
        <f>'OHL indexes'!A1277</f>
        <v>39919</v>
      </c>
      <c r="B1275">
        <f>E1274*(2-'OHL indexes'!C1277/'OHL indexes'!B1276)</f>
        <v>2.0251396636679999</v>
      </c>
      <c r="C1275">
        <f>E1274*(2-'OHL indexes'!E1277/'OHL indexes'!B1276)</f>
        <v>2.1027392275081938</v>
      </c>
      <c r="D1275">
        <f>E1274*(2-'OHL indexes'!D1277/'OHL indexes'!B1276)</f>
        <v>2.0199663252924092</v>
      </c>
      <c r="E1275">
        <f>Master!N1279</f>
        <v>2.0818759198286214</v>
      </c>
    </row>
    <row r="1276" spans="1:5" x14ac:dyDescent="0.25">
      <c r="A1276" s="1">
        <f>'OHL indexes'!A1278</f>
        <v>39920</v>
      </c>
      <c r="B1276">
        <f>E1275*(2-'OHL indexes'!C1278/'OHL indexes'!B1277)</f>
        <v>2.0767495599452208</v>
      </c>
      <c r="C1276">
        <f>E1275*(2-'OHL indexes'!E1278/'OHL indexes'!B1277)</f>
        <v>2.1303538730064755</v>
      </c>
      <c r="D1276">
        <f>E1275*(2-'OHL indexes'!D1278/'OHL indexes'!B1277)</f>
        <v>2.0358497759002274</v>
      </c>
      <c r="E1276">
        <f>Master!N1280</f>
        <v>2.1240450462018905</v>
      </c>
    </row>
    <row r="1277" spans="1:5" x14ac:dyDescent="0.25">
      <c r="A1277" s="1">
        <f>'OHL indexes'!A1279</f>
        <v>39923</v>
      </c>
      <c r="B1277">
        <f>E1276*(2-'OHL indexes'!C1279/'OHL indexes'!B1278)</f>
        <v>2.0630032305043335</v>
      </c>
      <c r="C1277">
        <f>E1276*(2-'OHL indexes'!E1279/'OHL indexes'!B1278)</f>
        <v>2.0757686657911463</v>
      </c>
      <c r="D1277">
        <f>E1276*(2-'OHL indexes'!D1279/'OHL indexes'!B1278)</f>
        <v>1.9519443454163043</v>
      </c>
      <c r="E1277">
        <f>Master!N1281</f>
        <v>1.959763695507813</v>
      </c>
    </row>
    <row r="1278" spans="1:5" x14ac:dyDescent="0.25">
      <c r="A1278" s="1">
        <f>'OHL indexes'!A1280</f>
        <v>39924</v>
      </c>
      <c r="B1278">
        <f>E1277*(2-'OHL indexes'!C1280/'OHL indexes'!B1279)</f>
        <v>1.9427576747646029</v>
      </c>
      <c r="C1278">
        <f>E1277*(2-'OHL indexes'!E1280/'OHL indexes'!B1279)</f>
        <v>2.0447935533495385</v>
      </c>
      <c r="D1278">
        <f>E1277*(2-'OHL indexes'!D1280/'OHL indexes'!B1279)</f>
        <v>1.9344039715778849</v>
      </c>
      <c r="E1278">
        <f>Master!N1282</f>
        <v>2.0368692253584437</v>
      </c>
    </row>
    <row r="1279" spans="1:5" x14ac:dyDescent="0.25">
      <c r="A1279" s="1">
        <f>'OHL indexes'!A1281</f>
        <v>39925</v>
      </c>
      <c r="B1279">
        <f>E1278*(2-'OHL indexes'!C1281/'OHL indexes'!B1280)</f>
        <v>2.0067332361772805</v>
      </c>
      <c r="C1279">
        <f>E1278*(2-'OHL indexes'!E1281/'OHL indexes'!B1280)</f>
        <v>2.11597614707973</v>
      </c>
      <c r="D1279">
        <f>E1278*(2-'OHL indexes'!D1281/'OHL indexes'!B1280)</f>
        <v>2.0067332361772805</v>
      </c>
      <c r="E1279">
        <f>Master!N1283</f>
        <v>2.0088191039630248</v>
      </c>
    </row>
    <row r="1280" spans="1:5" x14ac:dyDescent="0.25">
      <c r="A1280" s="1">
        <f>'OHL indexes'!A1282</f>
        <v>39926</v>
      </c>
      <c r="B1280">
        <f>E1279*(2-'OHL indexes'!C1282/'OHL indexes'!B1281)</f>
        <v>2.024636612884378</v>
      </c>
      <c r="C1280">
        <f>E1279*(2-'OHL indexes'!E1282/'OHL indexes'!B1281)</f>
        <v>2.0468438332902981</v>
      </c>
      <c r="D1280">
        <f>E1279*(2-'OHL indexes'!D1282/'OHL indexes'!B1281)</f>
        <v>1.9997057519161305</v>
      </c>
      <c r="E1280">
        <f>Master!N1284</f>
        <v>2.0427954806462232</v>
      </c>
    </row>
    <row r="1281" spans="1:5" x14ac:dyDescent="0.25">
      <c r="A1281" s="1">
        <f>'OHL indexes'!A1283</f>
        <v>39927</v>
      </c>
      <c r="B1281">
        <f>E1280*(2-'OHL indexes'!C1283/'OHL indexes'!B1282)</f>
        <v>2.0606824007795197</v>
      </c>
      <c r="C1281">
        <f>E1280*(2-'OHL indexes'!E1283/'OHL indexes'!B1282)</f>
        <v>2.0737994220007048</v>
      </c>
      <c r="D1281">
        <f>E1280*(2-'OHL indexes'!D1283/'OHL indexes'!B1282)</f>
        <v>2.0156940378291974</v>
      </c>
      <c r="E1281">
        <f>Master!N1285</f>
        <v>2.0389334962955097</v>
      </c>
    </row>
    <row r="1282" spans="1:5" x14ac:dyDescent="0.25">
      <c r="A1282" s="1">
        <f>'OHL indexes'!A1284</f>
        <v>39930</v>
      </c>
      <c r="B1282">
        <f>E1281*(2-'OHL indexes'!C1284/'OHL indexes'!B1283)</f>
        <v>1.9783358865684193</v>
      </c>
      <c r="C1282">
        <f>E1281*(2-'OHL indexes'!E1284/'OHL indexes'!B1283)</f>
        <v>2.0399056675775693</v>
      </c>
      <c r="D1282">
        <f>E1281*(2-'OHL indexes'!D1284/'OHL indexes'!B1283)</f>
        <v>1.973042954032761</v>
      </c>
      <c r="E1282">
        <f>Master!N1286</f>
        <v>1.9900192368260203</v>
      </c>
    </row>
    <row r="1283" spans="1:5" x14ac:dyDescent="0.25">
      <c r="A1283" s="1">
        <f>'OHL indexes'!A1285</f>
        <v>39931</v>
      </c>
      <c r="B1283">
        <f>E1282*(2-'OHL indexes'!C1285/'OHL indexes'!B1284)</f>
        <v>1.9607679002481813</v>
      </c>
      <c r="C1283">
        <f>E1282*(2-'OHL indexes'!E1285/'OHL indexes'!B1284)</f>
        <v>2.0311771678176762</v>
      </c>
      <c r="D1283">
        <f>E1282*(2-'OHL indexes'!D1285/'OHL indexes'!B1284)</f>
        <v>1.9506741488700281</v>
      </c>
      <c r="E1283">
        <f>Master!N1287</f>
        <v>2.0136417242907454</v>
      </c>
    </row>
    <row r="1284" spans="1:5" x14ac:dyDescent="0.25">
      <c r="A1284" s="1">
        <f>'OHL indexes'!A1286</f>
        <v>39932</v>
      </c>
      <c r="B1284">
        <f>E1283*(2-'OHL indexes'!C1286/'OHL indexes'!B1285)</f>
        <v>2.0342106092158048</v>
      </c>
      <c r="C1284">
        <f>E1283*(2-'OHL indexes'!E1286/'OHL indexes'!B1285)</f>
        <v>2.129671391642026</v>
      </c>
      <c r="D1284">
        <f>E1283*(2-'OHL indexes'!D1286/'OHL indexes'!B1285)</f>
        <v>2.0231350157401424</v>
      </c>
      <c r="E1284">
        <f>Master!N1288</f>
        <v>2.0995392926154866</v>
      </c>
    </row>
    <row r="1285" spans="1:5" x14ac:dyDescent="0.25">
      <c r="A1285" s="1">
        <f>'OHL indexes'!A1287</f>
        <v>39933</v>
      </c>
      <c r="B1285">
        <f>E1284*(2-'OHL indexes'!C1287/'OHL indexes'!B1286)</f>
        <v>2.1228547386635692</v>
      </c>
      <c r="C1285">
        <f>E1284*(2-'OHL indexes'!E1287/'OHL indexes'!B1286)</f>
        <v>2.1560476140307916</v>
      </c>
      <c r="D1285">
        <f>E1284*(2-'OHL indexes'!D1287/'OHL indexes'!B1286)</f>
        <v>2.0586511645238903</v>
      </c>
      <c r="E1285">
        <f>Master!N1289</f>
        <v>2.075810239062847</v>
      </c>
    </row>
    <row r="1286" spans="1:5" x14ac:dyDescent="0.25">
      <c r="A1286" s="1">
        <f>'OHL indexes'!A1288</f>
        <v>39934</v>
      </c>
      <c r="B1286">
        <f>E1285*(2-'OHL indexes'!C1288/'OHL indexes'!B1287)</f>
        <v>2.0676135040954309</v>
      </c>
      <c r="C1286">
        <f>E1285*(2-'OHL indexes'!E1288/'OHL indexes'!B1287)</f>
        <v>2.120948698740257</v>
      </c>
      <c r="D1286">
        <f>E1285*(2-'OHL indexes'!D1288/'OHL indexes'!B1287)</f>
        <v>2.0503215149821705</v>
      </c>
      <c r="E1286">
        <f>Master!N1290</f>
        <v>2.1053834990708364</v>
      </c>
    </row>
    <row r="1287" spans="1:5" x14ac:dyDescent="0.25">
      <c r="A1287" s="1">
        <f>'OHL indexes'!A1289</f>
        <v>39937</v>
      </c>
      <c r="B1287">
        <f>E1286*(2-'OHL indexes'!C1289/'OHL indexes'!B1288)</f>
        <v>2.1258286049077237</v>
      </c>
      <c r="C1287">
        <f>E1286*(2-'OHL indexes'!E1289/'OHL indexes'!B1288)</f>
        <v>2.2284005791169474</v>
      </c>
      <c r="D1287">
        <f>E1286*(2-'OHL indexes'!D1289/'OHL indexes'!B1288)</f>
        <v>2.1215547369918406</v>
      </c>
      <c r="E1287">
        <f>Master!N1291</f>
        <v>2.2021914525014052</v>
      </c>
    </row>
    <row r="1288" spans="1:5" x14ac:dyDescent="0.25">
      <c r="A1288" s="1">
        <f>'OHL indexes'!A1290</f>
        <v>39938</v>
      </c>
      <c r="B1288">
        <f>E1287*(2-'OHL indexes'!C1290/'OHL indexes'!B1289)</f>
        <v>2.1989994803847575</v>
      </c>
      <c r="C1288">
        <f>E1287*(2-'OHL indexes'!E1290/'OHL indexes'!B1289)</f>
        <v>2.2109312942342196</v>
      </c>
      <c r="D1288">
        <f>E1287*(2-'OHL indexes'!D1290/'OHL indexes'!B1289)</f>
        <v>2.1715386674504087</v>
      </c>
      <c r="E1288">
        <f>Master!N1292</f>
        <v>2.2059218243607934</v>
      </c>
    </row>
    <row r="1289" spans="1:5" x14ac:dyDescent="0.25">
      <c r="A1289" s="1">
        <f>'OHL indexes'!A1291</f>
        <v>39939</v>
      </c>
      <c r="B1289">
        <f>E1288*(2-'OHL indexes'!C1291/'OHL indexes'!B1290)</f>
        <v>2.2427718321284811</v>
      </c>
      <c r="C1289">
        <f>E1288*(2-'OHL indexes'!E1291/'OHL indexes'!B1290)</f>
        <v>2.2872461580068784</v>
      </c>
      <c r="D1289">
        <f>E1288*(2-'OHL indexes'!D1291/'OHL indexes'!B1290)</f>
        <v>2.2215513234010813</v>
      </c>
      <c r="E1289">
        <f>Master!N1293</f>
        <v>2.2833619745068945</v>
      </c>
    </row>
    <row r="1290" spans="1:5" x14ac:dyDescent="0.25">
      <c r="A1290" s="1">
        <f>'OHL indexes'!A1292</f>
        <v>39940</v>
      </c>
      <c r="B1290">
        <f>E1289*(2-'OHL indexes'!C1292/'OHL indexes'!B1291)</f>
        <v>2.3194544276599638</v>
      </c>
      <c r="C1290">
        <f>E1289*(2-'OHL indexes'!E1292/'OHL indexes'!B1291)</f>
        <v>2.330350278456276</v>
      </c>
      <c r="D1290">
        <f>E1289*(2-'OHL indexes'!D1292/'OHL indexes'!B1291)</f>
        <v>2.2088615673300569</v>
      </c>
      <c r="E1290">
        <f>Master!N1294</f>
        <v>2.2521015397724349</v>
      </c>
    </row>
    <row r="1291" spans="1:5" x14ac:dyDescent="0.25">
      <c r="A1291" s="1">
        <f>'OHL indexes'!A1293</f>
        <v>39941</v>
      </c>
      <c r="B1291">
        <f>E1290*(2-'OHL indexes'!C1293/'OHL indexes'!B1292)</f>
        <v>2.2872016351459421</v>
      </c>
      <c r="C1291">
        <f>E1290*(2-'OHL indexes'!E1293/'OHL indexes'!B1292)</f>
        <v>2.3722365943094652</v>
      </c>
      <c r="D1291">
        <f>E1290*(2-'OHL indexes'!D1293/'OHL indexes'!B1292)</f>
        <v>2.2850824527183859</v>
      </c>
      <c r="E1291">
        <f>Master!N1295</f>
        <v>2.344612345007163</v>
      </c>
    </row>
    <row r="1292" spans="1:5" x14ac:dyDescent="0.25">
      <c r="A1292" s="1">
        <f>'OHL indexes'!A1294</f>
        <v>39944</v>
      </c>
      <c r="B1292">
        <f>E1291*(2-'OHL indexes'!C1294/'OHL indexes'!B1293)</f>
        <v>2.3053821209668874</v>
      </c>
      <c r="C1292">
        <f>E1291*(2-'OHL indexes'!E1294/'OHL indexes'!B1293)</f>
        <v>2.3426005386461233</v>
      </c>
      <c r="D1292">
        <f>E1291*(2-'OHL indexes'!D1294/'OHL indexes'!B1293)</f>
        <v>2.2543686375161909</v>
      </c>
      <c r="E1292">
        <f>Master!N1296</f>
        <v>2.3290157502543387</v>
      </c>
    </row>
    <row r="1293" spans="1:5" x14ac:dyDescent="0.25">
      <c r="A1293" s="1">
        <f>'OHL indexes'!A1295</f>
        <v>39945</v>
      </c>
      <c r="B1293">
        <f>E1292*(2-'OHL indexes'!C1295/'OHL indexes'!B1294)</f>
        <v>2.3396446477815984</v>
      </c>
      <c r="C1293">
        <f>E1292*(2-'OHL indexes'!E1295/'OHL indexes'!B1294)</f>
        <v>2.3589184755698014</v>
      </c>
      <c r="D1293">
        <f>E1292*(2-'OHL indexes'!D1295/'OHL indexes'!B1294)</f>
        <v>2.272328062762023</v>
      </c>
      <c r="E1293">
        <f>Master!N1297</f>
        <v>2.345522591786533</v>
      </c>
    </row>
    <row r="1294" spans="1:5" x14ac:dyDescent="0.25">
      <c r="A1294" s="1">
        <f>'OHL indexes'!A1296</f>
        <v>39946</v>
      </c>
      <c r="B1294">
        <f>E1293*(2-'OHL indexes'!C1296/'OHL indexes'!B1295)</f>
        <v>2.2809077085987384</v>
      </c>
      <c r="C1294">
        <f>E1293*(2-'OHL indexes'!E1296/'OHL indexes'!B1295)</f>
        <v>2.3124971041897706</v>
      </c>
      <c r="D1294">
        <f>E1293*(2-'OHL indexes'!D1296/'OHL indexes'!B1295)</f>
        <v>2.2392669151116413</v>
      </c>
      <c r="E1294">
        <f>Master!N1298</f>
        <v>2.2671948758321019</v>
      </c>
    </row>
    <row r="1295" spans="1:5" x14ac:dyDescent="0.25">
      <c r="A1295" s="1">
        <f>'OHL indexes'!A1297</f>
        <v>39947</v>
      </c>
      <c r="B1295">
        <f>E1294*(2-'OHL indexes'!C1297/'OHL indexes'!B1296)</f>
        <v>2.2717589962263811</v>
      </c>
      <c r="C1295">
        <f>E1294*(2-'OHL indexes'!E1297/'OHL indexes'!B1296)</f>
        <v>2.3665331418823206</v>
      </c>
      <c r="D1295">
        <f>E1294*(2-'OHL indexes'!D1297/'OHL indexes'!B1296)</f>
        <v>2.2661209945368084</v>
      </c>
      <c r="E1295">
        <f>Master!N1299</f>
        <v>2.3625652664583225</v>
      </c>
    </row>
    <row r="1296" spans="1:5" x14ac:dyDescent="0.25">
      <c r="A1296" s="1">
        <f>'OHL indexes'!A1298</f>
        <v>39948</v>
      </c>
      <c r="B1296">
        <f>E1295*(2-'OHL indexes'!C1298/'OHL indexes'!B1297)</f>
        <v>2.3656286747199911</v>
      </c>
      <c r="C1296">
        <f>E1295*(2-'OHL indexes'!E1298/'OHL indexes'!B1297)</f>
        <v>2.4072025177488552</v>
      </c>
      <c r="D1296">
        <f>E1295*(2-'OHL indexes'!D1298/'OHL indexes'!B1297)</f>
        <v>2.280438535338964</v>
      </c>
      <c r="E1296">
        <f>Master!N1300</f>
        <v>2.3039969139931515</v>
      </c>
    </row>
    <row r="1297" spans="1:5" x14ac:dyDescent="0.25">
      <c r="A1297" s="1">
        <f>'OHL indexes'!A1299</f>
        <v>39951</v>
      </c>
      <c r="B1297">
        <f>E1296*(2-'OHL indexes'!C1299/'OHL indexes'!B1298)</f>
        <v>2.3517481569829437</v>
      </c>
      <c r="C1297">
        <f>E1296*(2-'OHL indexes'!E1299/'OHL indexes'!B1298)</f>
        <v>2.4827863995815056</v>
      </c>
      <c r="D1297">
        <f>E1296*(2-'OHL indexes'!D1299/'OHL indexes'!B1298)</f>
        <v>2.3386998592283099</v>
      </c>
      <c r="E1297">
        <f>Master!N1301</f>
        <v>2.4721402741383414</v>
      </c>
    </row>
    <row r="1298" spans="1:5" x14ac:dyDescent="0.25">
      <c r="A1298" s="1">
        <f>'OHL indexes'!A1300</f>
        <v>39952</v>
      </c>
      <c r="B1298">
        <f>E1297*(2-'OHL indexes'!C1300/'OHL indexes'!B1299)</f>
        <v>2.4596231026362494</v>
      </c>
      <c r="C1298">
        <f>E1297*(2-'OHL indexes'!E1300/'OHL indexes'!B1299)</f>
        <v>2.5425893985520491</v>
      </c>
      <c r="D1298">
        <f>E1297*(2-'OHL indexes'!D1300/'OHL indexes'!B1299)</f>
        <v>2.4403659310599517</v>
      </c>
      <c r="E1298">
        <f>Master!N1302</f>
        <v>2.5110560793698657</v>
      </c>
    </row>
    <row r="1299" spans="1:5" x14ac:dyDescent="0.25">
      <c r="A1299" s="1">
        <f>'OHL indexes'!A1301</f>
        <v>39953</v>
      </c>
      <c r="B1299">
        <f>E1298*(2-'OHL indexes'!C1301/'OHL indexes'!B1300)</f>
        <v>2.5730065539692819</v>
      </c>
      <c r="C1299">
        <f>E1298*(2-'OHL indexes'!E1301/'OHL indexes'!B1300)</f>
        <v>2.6556069121835928</v>
      </c>
      <c r="D1299">
        <f>E1298*(2-'OHL indexes'!D1301/'OHL indexes'!B1300)</f>
        <v>2.473885794610216</v>
      </c>
      <c r="E1299">
        <f>Master!N1303</f>
        <v>2.5027163022753864</v>
      </c>
    </row>
    <row r="1300" spans="1:5" x14ac:dyDescent="0.25">
      <c r="A1300" s="1">
        <f>'OHL indexes'!A1302</f>
        <v>39954</v>
      </c>
      <c r="B1300">
        <f>E1299*(2-'OHL indexes'!C1302/'OHL indexes'!B1301)</f>
        <v>2.4457972463071114</v>
      </c>
      <c r="C1300">
        <f>E1299*(2-'OHL indexes'!E1302/'OHL indexes'!B1301)</f>
        <v>2.4658482006690821</v>
      </c>
      <c r="D1300">
        <f>E1299*(2-'OHL indexes'!D1302/'OHL indexes'!B1301)</f>
        <v>2.2642596984399948</v>
      </c>
      <c r="E1300">
        <f>Master!N1304</f>
        <v>2.3644397464294391</v>
      </c>
    </row>
    <row r="1301" spans="1:5" x14ac:dyDescent="0.25">
      <c r="A1301" s="1">
        <f>'OHL indexes'!A1303</f>
        <v>39955</v>
      </c>
      <c r="B1301">
        <f>E1300*(2-'OHL indexes'!C1303/'OHL indexes'!B1302)</f>
        <v>2.3771662253975796</v>
      </c>
      <c r="C1301">
        <f>E1300*(2-'OHL indexes'!E1303/'OHL indexes'!B1302)</f>
        <v>2.3868077027068666</v>
      </c>
      <c r="D1301">
        <f>E1300*(2-'OHL indexes'!D1303/'OHL indexes'!B1302)</f>
        <v>2.2653268103349262</v>
      </c>
      <c r="E1301">
        <f>Master!N1305</f>
        <v>2.3267644928552755</v>
      </c>
    </row>
    <row r="1302" spans="1:5" x14ac:dyDescent="0.25">
      <c r="A1302" s="1">
        <f>'OHL indexes'!A1304</f>
        <v>39959</v>
      </c>
      <c r="B1302">
        <f>E1301*(2-'OHL indexes'!C1304/'OHL indexes'!B1303)</f>
        <v>2.3051453509641431</v>
      </c>
      <c r="C1302">
        <f>E1301*(2-'OHL indexes'!E1304/'OHL indexes'!B1303)</f>
        <v>2.4865744345024599</v>
      </c>
      <c r="D1302">
        <f>E1301*(2-'OHL indexes'!D1304/'OHL indexes'!B1303)</f>
        <v>2.2828913956133512</v>
      </c>
      <c r="E1302">
        <f>Master!N1306</f>
        <v>2.4338033535541346</v>
      </c>
    </row>
    <row r="1303" spans="1:5" x14ac:dyDescent="0.25">
      <c r="A1303" s="1">
        <f>'OHL indexes'!A1305</f>
        <v>39960</v>
      </c>
      <c r="B1303">
        <f>E1302*(2-'OHL indexes'!C1305/'OHL indexes'!B1304)</f>
        <v>2.4260347566518909</v>
      </c>
      <c r="C1303">
        <f>E1302*(2-'OHL indexes'!E1305/'OHL indexes'!B1304)</f>
        <v>2.4973826945878166</v>
      </c>
      <c r="D1303">
        <f>E1302*(2-'OHL indexes'!D1305/'OHL indexes'!B1304)</f>
        <v>2.342257258227769</v>
      </c>
      <c r="E1303">
        <f>Master!N1307</f>
        <v>2.3607440601118226</v>
      </c>
    </row>
    <row r="1304" spans="1:5" x14ac:dyDescent="0.25">
      <c r="A1304" s="1">
        <f>'OHL indexes'!A1306</f>
        <v>39961</v>
      </c>
      <c r="B1304">
        <f>E1303*(2-'OHL indexes'!C1306/'OHL indexes'!B1305)</f>
        <v>2.4022752571801247</v>
      </c>
      <c r="C1304">
        <f>E1303*(2-'OHL indexes'!E1306/'OHL indexes'!B1305)</f>
        <v>2.4372691667280355</v>
      </c>
      <c r="D1304">
        <f>E1303*(2-'OHL indexes'!D1306/'OHL indexes'!B1305)</f>
        <v>2.3282496370087866</v>
      </c>
      <c r="E1304">
        <f>Master!N1308</f>
        <v>2.3998908222867765</v>
      </c>
    </row>
    <row r="1305" spans="1:5" x14ac:dyDescent="0.25">
      <c r="A1305" s="1">
        <f>'OHL indexes'!A1307</f>
        <v>39962</v>
      </c>
      <c r="B1305">
        <f>E1304*(2-'OHL indexes'!C1307/'OHL indexes'!B1306)</f>
        <v>2.41477723607272</v>
      </c>
      <c r="C1305">
        <f>E1304*(2-'OHL indexes'!E1307/'OHL indexes'!B1306)</f>
        <v>2.4873038985862514</v>
      </c>
      <c r="D1305">
        <f>E1304*(2-'OHL indexes'!D1307/'OHL indexes'!B1306)</f>
        <v>2.375675493230172</v>
      </c>
      <c r="E1305">
        <f>Master!N1309</f>
        <v>2.4831750774318535</v>
      </c>
    </row>
    <row r="1306" spans="1:5" x14ac:dyDescent="0.25">
      <c r="A1306" s="1">
        <f>'OHL indexes'!A1308</f>
        <v>39965</v>
      </c>
      <c r="B1306">
        <f>E1305*(2-'OHL indexes'!C1308/'OHL indexes'!B1307)</f>
        <v>2.5139651928624889</v>
      </c>
      <c r="C1306">
        <f>E1305*(2-'OHL indexes'!E1308/'OHL indexes'!B1307)</f>
        <v>2.5901975994025936</v>
      </c>
      <c r="D1306">
        <f>E1305*(2-'OHL indexes'!D1308/'OHL indexes'!B1307)</f>
        <v>2.5139651928624889</v>
      </c>
      <c r="E1306">
        <f>Master!N1310</f>
        <v>2.5434484988644508</v>
      </c>
    </row>
    <row r="1307" spans="1:5" x14ac:dyDescent="0.25">
      <c r="A1307" s="1">
        <f>'OHL indexes'!A1309</f>
        <v>39966</v>
      </c>
      <c r="B1307">
        <f>E1306*(2-'OHL indexes'!C1309/'OHL indexes'!B1308)</f>
        <v>2.5425586042908019</v>
      </c>
      <c r="C1307">
        <f>E1306*(2-'OHL indexes'!E1309/'OHL indexes'!B1308)</f>
        <v>2.6039643139501827</v>
      </c>
      <c r="D1307">
        <f>E1306*(2-'OHL indexes'!D1309/'OHL indexes'!B1308)</f>
        <v>2.4893846858731741</v>
      </c>
      <c r="E1307">
        <f>Master!N1311</f>
        <v>2.5344658648573959</v>
      </c>
    </row>
    <row r="1308" spans="1:5" x14ac:dyDescent="0.25">
      <c r="A1308" s="1">
        <f>'OHL indexes'!A1310</f>
        <v>39967</v>
      </c>
      <c r="B1308">
        <f>E1307*(2-'OHL indexes'!C1310/'OHL indexes'!B1309)</f>
        <v>2.4928125342895302</v>
      </c>
      <c r="C1308">
        <f>E1307*(2-'OHL indexes'!E1310/'OHL indexes'!B1309)</f>
        <v>2.4928125342895302</v>
      </c>
      <c r="D1308">
        <f>E1307*(2-'OHL indexes'!D1310/'OHL indexes'!B1309)</f>
        <v>2.3519844055561014</v>
      </c>
      <c r="E1308">
        <f>Master!N1312</f>
        <v>2.4006112485982922</v>
      </c>
    </row>
    <row r="1309" spans="1:5" x14ac:dyDescent="0.25">
      <c r="A1309" s="1">
        <f>'OHL indexes'!A1311</f>
        <v>39968</v>
      </c>
      <c r="B1309">
        <f>E1308*(2-'OHL indexes'!C1311/'OHL indexes'!B1310)</f>
        <v>2.4059516914917616</v>
      </c>
      <c r="C1309">
        <f>E1308*(2-'OHL indexes'!E1311/'OHL indexes'!B1310)</f>
        <v>2.4611358237347916</v>
      </c>
      <c r="D1309">
        <f>E1308*(2-'OHL indexes'!D1311/'OHL indexes'!B1310)</f>
        <v>2.3911172760063972</v>
      </c>
      <c r="E1309">
        <f>Master!N1313</f>
        <v>2.4288159124010589</v>
      </c>
    </row>
    <row r="1310" spans="1:5" x14ac:dyDescent="0.25">
      <c r="A1310" s="1">
        <f>'OHL indexes'!A1312</f>
        <v>39969</v>
      </c>
      <c r="B1310">
        <f>E1309*(2-'OHL indexes'!C1312/'OHL indexes'!B1311)</f>
        <v>2.4839657002846423</v>
      </c>
      <c r="C1310">
        <f>E1309*(2-'OHL indexes'!E1312/'OHL indexes'!B1311)</f>
        <v>2.5023490278983549</v>
      </c>
      <c r="D1310">
        <f>E1309*(2-'OHL indexes'!D1312/'OHL indexes'!B1311)</f>
        <v>2.3923321405847466</v>
      </c>
      <c r="E1310">
        <f>Master!N1314</f>
        <v>2.4390385423417005</v>
      </c>
    </row>
    <row r="1311" spans="1:5" x14ac:dyDescent="0.25">
      <c r="A1311" s="1">
        <f>'OHL indexes'!A1313</f>
        <v>39972</v>
      </c>
      <c r="B1311">
        <f>E1310*(2-'OHL indexes'!C1313/'OHL indexes'!B1312)</f>
        <v>2.4260358513359868</v>
      </c>
      <c r="C1311">
        <f>E1310*(2-'OHL indexes'!E1313/'OHL indexes'!B1312)</f>
        <v>2.4713830655423226</v>
      </c>
      <c r="D1311">
        <f>E1310*(2-'OHL indexes'!D1313/'OHL indexes'!B1312)</f>
        <v>2.3652882714510799</v>
      </c>
      <c r="E1311">
        <f>Master!N1315</f>
        <v>2.4570816766943686</v>
      </c>
    </row>
    <row r="1312" spans="1:5" x14ac:dyDescent="0.25">
      <c r="A1312" s="1">
        <f>'OHL indexes'!A1314</f>
        <v>39973</v>
      </c>
      <c r="B1312">
        <f>E1311*(2-'OHL indexes'!C1314/'OHL indexes'!B1313)</f>
        <v>2.4848395817387536</v>
      </c>
      <c r="C1312">
        <f>E1311*(2-'OHL indexes'!E1314/'OHL indexes'!B1313)</f>
        <v>2.5596829128306715</v>
      </c>
      <c r="D1312">
        <f>E1311*(2-'OHL indexes'!D1314/'OHL indexes'!B1313)</f>
        <v>2.4544087789822524</v>
      </c>
      <c r="E1312">
        <f>Master!N1316</f>
        <v>2.5415082366820148</v>
      </c>
    </row>
    <row r="1313" spans="1:5" x14ac:dyDescent="0.25">
      <c r="A1313" s="1">
        <f>'OHL indexes'!A1315</f>
        <v>39974</v>
      </c>
      <c r="B1313">
        <f>E1312*(2-'OHL indexes'!C1315/'OHL indexes'!B1314)</f>
        <v>2.5803685723625018</v>
      </c>
      <c r="C1313">
        <f>E1312*(2-'OHL indexes'!E1315/'OHL indexes'!B1314)</f>
        <v>2.5983716294968513</v>
      </c>
      <c r="D1313">
        <f>E1312*(2-'OHL indexes'!D1315/'OHL indexes'!B1314)</f>
        <v>2.4383197529665308</v>
      </c>
      <c r="E1313">
        <f>Master!N1317</f>
        <v>2.5260597578244259</v>
      </c>
    </row>
    <row r="1314" spans="1:5" x14ac:dyDescent="0.25">
      <c r="A1314" s="1">
        <f>'OHL indexes'!A1316</f>
        <v>39975</v>
      </c>
      <c r="B1314">
        <f>E1313*(2-'OHL indexes'!C1316/'OHL indexes'!B1315)</f>
        <v>2.5459432756378266</v>
      </c>
      <c r="C1314">
        <f>E1313*(2-'OHL indexes'!E1316/'OHL indexes'!B1315)</f>
        <v>2.6397411046515673</v>
      </c>
      <c r="D1314">
        <f>E1313*(2-'OHL indexes'!D1316/'OHL indexes'!B1315)</f>
        <v>2.5459432756378266</v>
      </c>
      <c r="E1314">
        <f>Master!N1318</f>
        <v>2.5821702434510354</v>
      </c>
    </row>
    <row r="1315" spans="1:5" x14ac:dyDescent="0.25">
      <c r="A1315" s="1">
        <f>'OHL indexes'!A1317</f>
        <v>39976</v>
      </c>
      <c r="B1315">
        <f>E1314*(2-'OHL indexes'!C1317/'OHL indexes'!B1316)</f>
        <v>2.5844198851259486</v>
      </c>
      <c r="C1315">
        <f>E1314*(2-'OHL indexes'!E1317/'OHL indexes'!B1316)</f>
        <v>2.6361623060226012</v>
      </c>
      <c r="D1315">
        <f>E1314*(2-'OHL indexes'!D1317/'OHL indexes'!B1316)</f>
        <v>2.5475252317584549</v>
      </c>
      <c r="E1315">
        <f>Master!N1319</f>
        <v>2.6255054983293387</v>
      </c>
    </row>
    <row r="1316" spans="1:5" x14ac:dyDescent="0.25">
      <c r="A1316" s="1">
        <f>'OHL indexes'!A1318</f>
        <v>39979</v>
      </c>
      <c r="B1316">
        <f>E1315*(2-'OHL indexes'!C1318/'OHL indexes'!B1317)</f>
        <v>2.6371053642183377</v>
      </c>
      <c r="C1316">
        <f>E1315*(2-'OHL indexes'!E1318/'OHL indexes'!B1317)</f>
        <v>2.6371053642183377</v>
      </c>
      <c r="D1316">
        <f>E1315*(2-'OHL indexes'!D1318/'OHL indexes'!B1317)</f>
        <v>2.4960512964100845</v>
      </c>
      <c r="E1316">
        <f>Master!N1320</f>
        <v>2.4976696844878274</v>
      </c>
    </row>
    <row r="1317" spans="1:5" x14ac:dyDescent="0.25">
      <c r="A1317" s="1">
        <f>'OHL indexes'!A1319</f>
        <v>39980</v>
      </c>
      <c r="B1317">
        <f>E1316*(2-'OHL indexes'!C1319/'OHL indexes'!B1318)</f>
        <v>2.5260284844359884</v>
      </c>
      <c r="C1317">
        <f>E1316*(2-'OHL indexes'!E1319/'OHL indexes'!B1318)</f>
        <v>2.5422033287417856</v>
      </c>
      <c r="D1317">
        <f>E1316*(2-'OHL indexes'!D1319/'OHL indexes'!B1318)</f>
        <v>2.3846547853854205</v>
      </c>
      <c r="E1317">
        <f>Master!N1321</f>
        <v>2.4112546344126899</v>
      </c>
    </row>
    <row r="1318" spans="1:5" x14ac:dyDescent="0.25">
      <c r="A1318" s="1">
        <f>'OHL indexes'!A1320</f>
        <v>39981</v>
      </c>
      <c r="B1318">
        <f>E1317*(2-'OHL indexes'!C1320/'OHL indexes'!B1319)</f>
        <v>2.4373022139472482</v>
      </c>
      <c r="C1318">
        <f>E1317*(2-'OHL indexes'!E1320/'OHL indexes'!B1319)</f>
        <v>2.452186489882064</v>
      </c>
      <c r="D1318">
        <f>E1317*(2-'OHL indexes'!D1320/'OHL indexes'!B1319)</f>
        <v>2.3479963650410935</v>
      </c>
      <c r="E1318">
        <f>Master!N1322</f>
        <v>2.3925714568085503</v>
      </c>
    </row>
    <row r="1319" spans="1:5" x14ac:dyDescent="0.25">
      <c r="A1319" s="1">
        <f>'OHL indexes'!A1321</f>
        <v>39982</v>
      </c>
      <c r="B1319">
        <f>E1318*(2-'OHL indexes'!C1321/'OHL indexes'!B1320)</f>
        <v>2.4144179255056462</v>
      </c>
      <c r="C1319">
        <f>E1318*(2-'OHL indexes'!E1321/'OHL indexes'!B1320)</f>
        <v>2.4503195102262101</v>
      </c>
      <c r="D1319">
        <f>E1318*(2-'OHL indexes'!D1321/'OHL indexes'!B1320)</f>
        <v>2.3711833029746088</v>
      </c>
      <c r="E1319">
        <f>Master!N1323</f>
        <v>2.4108257713724104</v>
      </c>
    </row>
    <row r="1320" spans="1:5" x14ac:dyDescent="0.25">
      <c r="A1320" s="1">
        <f>'OHL indexes'!A1322</f>
        <v>39983</v>
      </c>
      <c r="B1320">
        <f>E1319*(2-'OHL indexes'!C1322/'OHL indexes'!B1321)</f>
        <v>2.4817999682205669</v>
      </c>
      <c r="C1320">
        <f>E1319*(2-'OHL indexes'!E1322/'OHL indexes'!B1321)</f>
        <v>2.4910520103989393</v>
      </c>
      <c r="D1320">
        <f>E1319*(2-'OHL indexes'!D1322/'OHL indexes'!B1321)</f>
        <v>2.4244865112754499</v>
      </c>
      <c r="E1320">
        <f>Master!N1324</f>
        <v>2.484327204554043</v>
      </c>
    </row>
    <row r="1321" spans="1:5" x14ac:dyDescent="0.25">
      <c r="A1321" s="1">
        <f>'OHL indexes'!A1323</f>
        <v>39986</v>
      </c>
      <c r="B1321">
        <f>E1320*(2-'OHL indexes'!C1323/'OHL indexes'!B1322)</f>
        <v>2.4620572604016804</v>
      </c>
      <c r="C1321">
        <f>E1320*(2-'OHL indexes'!E1323/'OHL indexes'!B1322)</f>
        <v>2.4620572604016804</v>
      </c>
      <c r="D1321">
        <f>E1320*(2-'OHL indexes'!D1323/'OHL indexes'!B1322)</f>
        <v>2.3284382117575229</v>
      </c>
      <c r="E1321">
        <f>Master!N1325</f>
        <v>2.3771997251363892</v>
      </c>
    </row>
    <row r="1322" spans="1:5" x14ac:dyDescent="0.25">
      <c r="A1322" s="1">
        <f>'OHL indexes'!A1324</f>
        <v>39987</v>
      </c>
      <c r="B1322">
        <f>E1321*(2-'OHL indexes'!C1324/'OHL indexes'!B1323)</f>
        <v>2.3935482921233433</v>
      </c>
      <c r="C1322">
        <f>E1321*(2-'OHL indexes'!E1324/'OHL indexes'!B1323)</f>
        <v>2.4286674360212439</v>
      </c>
      <c r="D1322">
        <f>E1321*(2-'OHL indexes'!D1324/'OHL indexes'!B1323)</f>
        <v>2.3687226904024135</v>
      </c>
      <c r="E1322">
        <f>Master!N1326</f>
        <v>2.4243522247352036</v>
      </c>
    </row>
    <row r="1323" spans="1:5" x14ac:dyDescent="0.25">
      <c r="A1323" s="1">
        <f>'OHL indexes'!A1325</f>
        <v>39988</v>
      </c>
      <c r="B1323">
        <f>E1322*(2-'OHL indexes'!C1325/'OHL indexes'!B1324)</f>
        <v>2.4701808163876882</v>
      </c>
      <c r="C1323">
        <f>E1322*(2-'OHL indexes'!E1325/'OHL indexes'!B1324)</f>
        <v>2.539790014764773</v>
      </c>
      <c r="D1323">
        <f>E1322*(2-'OHL indexes'!D1325/'OHL indexes'!B1324)</f>
        <v>2.4386836110249965</v>
      </c>
      <c r="E1323">
        <f>Master!N1327</f>
        <v>2.5236467627092969</v>
      </c>
    </row>
    <row r="1324" spans="1:5" x14ac:dyDescent="0.25">
      <c r="A1324" s="1">
        <f>'OHL indexes'!A1326</f>
        <v>39989</v>
      </c>
      <c r="B1324">
        <f>E1323*(2-'OHL indexes'!C1326/'OHL indexes'!B1325)</f>
        <v>2.4959819004204151</v>
      </c>
      <c r="C1324">
        <f>E1323*(2-'OHL indexes'!E1326/'OHL indexes'!B1325)</f>
        <v>2.6507000782043004</v>
      </c>
      <c r="D1324">
        <f>E1323*(2-'OHL indexes'!D1326/'OHL indexes'!B1325)</f>
        <v>2.4918834338355462</v>
      </c>
      <c r="E1324">
        <f>Master!N1328</f>
        <v>2.6383213202946663</v>
      </c>
    </row>
    <row r="1325" spans="1:5" x14ac:dyDescent="0.25">
      <c r="A1325" s="1">
        <f>'OHL indexes'!A1327</f>
        <v>39990</v>
      </c>
      <c r="B1325">
        <f>E1324*(2-'OHL indexes'!C1327/'OHL indexes'!B1326)</f>
        <v>2.5772603194582295</v>
      </c>
      <c r="C1325">
        <f>E1324*(2-'OHL indexes'!E1327/'OHL indexes'!B1326)</f>
        <v>2.6997557658008158</v>
      </c>
      <c r="D1325">
        <f>E1324*(2-'OHL indexes'!D1327/'OHL indexes'!B1326)</f>
        <v>2.5772603194582295</v>
      </c>
      <c r="E1325">
        <f>Master!N1329</f>
        <v>2.6836121441968546</v>
      </c>
    </row>
    <row r="1326" spans="1:5" x14ac:dyDescent="0.25">
      <c r="A1326" s="1">
        <f>'OHL indexes'!A1328</f>
        <v>39993</v>
      </c>
      <c r="B1326">
        <f>E1325*(2-'OHL indexes'!C1328/'OHL indexes'!B1327)</f>
        <v>2.6866986002580417</v>
      </c>
      <c r="C1326">
        <f>E1325*(2-'OHL indexes'!E1328/'OHL indexes'!B1327)</f>
        <v>2.7900923450639739</v>
      </c>
      <c r="D1326">
        <f>E1325*(2-'OHL indexes'!D1328/'OHL indexes'!B1327)</f>
        <v>2.6573778708300582</v>
      </c>
      <c r="E1326">
        <f>Master!N1330</f>
        <v>2.7790267598259581</v>
      </c>
    </row>
    <row r="1327" spans="1:5" x14ac:dyDescent="0.25">
      <c r="A1327" s="1">
        <f>'OHL indexes'!A1329</f>
        <v>39994</v>
      </c>
      <c r="B1327">
        <f>E1326*(2-'OHL indexes'!C1329/'OHL indexes'!B1328)</f>
        <v>2.7746865326517427</v>
      </c>
      <c r="C1327">
        <f>E1326*(2-'OHL indexes'!E1329/'OHL indexes'!B1328)</f>
        <v>2.8298700871938367</v>
      </c>
      <c r="D1327">
        <f>E1326*(2-'OHL indexes'!D1329/'OHL indexes'!B1328)</f>
        <v>2.6872604763046133</v>
      </c>
      <c r="E1327">
        <f>Master!N1331</f>
        <v>2.7305773932748898</v>
      </c>
    </row>
    <row r="1328" spans="1:5" x14ac:dyDescent="0.25">
      <c r="A1328" s="1">
        <f>'OHL indexes'!A1330</f>
        <v>39995</v>
      </c>
      <c r="B1328">
        <f>E1327*(2-'OHL indexes'!C1330/'OHL indexes'!B1329)</f>
        <v>2.7664432332498792</v>
      </c>
      <c r="C1328">
        <f>E1327*(2-'OHL indexes'!E1330/'OHL indexes'!B1329)</f>
        <v>2.8174521443216056</v>
      </c>
      <c r="D1328">
        <f>E1327*(2-'OHL indexes'!D1330/'OHL indexes'!B1329)</f>
        <v>2.741735537840702</v>
      </c>
      <c r="E1328">
        <f>Master!N1332</f>
        <v>2.7547993537233202</v>
      </c>
    </row>
    <row r="1329" spans="1:5" x14ac:dyDescent="0.25">
      <c r="A1329" s="1">
        <f>'OHL indexes'!A1331</f>
        <v>39996</v>
      </c>
      <c r="B1329">
        <f>E1328*(2-'OHL indexes'!C1331/'OHL indexes'!B1330)</f>
        <v>2.701779577660794</v>
      </c>
      <c r="C1329">
        <f>E1328*(2-'OHL indexes'!E1331/'OHL indexes'!B1330)</f>
        <v>2.7110885624471859</v>
      </c>
      <c r="D1329">
        <f>E1328*(2-'OHL indexes'!D1331/'OHL indexes'!B1330)</f>
        <v>2.5914906093457364</v>
      </c>
      <c r="E1329">
        <f>Master!N1333</f>
        <v>2.6033479615651491</v>
      </c>
    </row>
    <row r="1330" spans="1:5" x14ac:dyDescent="0.25">
      <c r="A1330" s="1">
        <f>'OHL indexes'!A1332</f>
        <v>40000</v>
      </c>
      <c r="B1330">
        <f>E1329*(2-'OHL indexes'!C1332/'OHL indexes'!B1331)</f>
        <v>2.5794640750807702</v>
      </c>
      <c r="C1330">
        <f>E1329*(2-'OHL indexes'!E1332/'OHL indexes'!B1331)</f>
        <v>2.6337456352725406</v>
      </c>
      <c r="D1330">
        <f>E1329*(2-'OHL indexes'!D1332/'OHL indexes'!B1331)</f>
        <v>2.5599227134117331</v>
      </c>
      <c r="E1330">
        <f>Master!N1334</f>
        <v>2.6269002645631443</v>
      </c>
    </row>
    <row r="1331" spans="1:5" x14ac:dyDescent="0.25">
      <c r="A1331" s="1">
        <f>'OHL indexes'!A1333</f>
        <v>40001</v>
      </c>
      <c r="B1331">
        <f>E1330*(2-'OHL indexes'!C1333/'OHL indexes'!B1332)</f>
        <v>2.6116362417785393</v>
      </c>
      <c r="C1331">
        <f>E1330*(2-'OHL indexes'!E1333/'OHL indexes'!B1332)</f>
        <v>2.6177050953076675</v>
      </c>
      <c r="D1331">
        <f>E1330*(2-'OHL indexes'!D1333/'OHL indexes'!B1332)</f>
        <v>2.5193158316957018</v>
      </c>
      <c r="E1331">
        <f>Master!N1335</f>
        <v>2.5260402036883285</v>
      </c>
    </row>
    <row r="1332" spans="1:5" x14ac:dyDescent="0.25">
      <c r="A1332" s="1">
        <f>'OHL indexes'!A1334</f>
        <v>40002</v>
      </c>
      <c r="B1332">
        <f>E1331*(2-'OHL indexes'!C1334/'OHL indexes'!B1333)</f>
        <v>2.5389629254161332</v>
      </c>
      <c r="C1332">
        <f>E1331*(2-'OHL indexes'!E1334/'OHL indexes'!B1333)</f>
        <v>2.5580067325476818</v>
      </c>
      <c r="D1332">
        <f>E1331*(2-'OHL indexes'!D1334/'OHL indexes'!B1333)</f>
        <v>2.3917126198070378</v>
      </c>
      <c r="E1332">
        <f>Master!N1336</f>
        <v>2.4905939429906501</v>
      </c>
    </row>
    <row r="1333" spans="1:5" x14ac:dyDescent="0.25">
      <c r="A1333" s="1">
        <f>'OHL indexes'!A1335</f>
        <v>40003</v>
      </c>
      <c r="B1333">
        <f>E1332*(2-'OHL indexes'!C1335/'OHL indexes'!B1334)</f>
        <v>2.5213054122772833</v>
      </c>
      <c r="C1333">
        <f>E1332*(2-'OHL indexes'!E1335/'OHL indexes'!B1334)</f>
        <v>2.5762886433898271</v>
      </c>
      <c r="D1333">
        <f>E1332*(2-'OHL indexes'!D1335/'OHL indexes'!B1334)</f>
        <v>2.4975288516326066</v>
      </c>
      <c r="E1333">
        <f>Master!N1337</f>
        <v>2.5241973083926612</v>
      </c>
    </row>
    <row r="1334" spans="1:5" x14ac:dyDescent="0.25">
      <c r="A1334" s="1">
        <f>'OHL indexes'!A1336</f>
        <v>40004</v>
      </c>
      <c r="B1334">
        <f>E1333*(2-'OHL indexes'!C1336/'OHL indexes'!B1335)</f>
        <v>2.4982109781902047</v>
      </c>
      <c r="C1334">
        <f>E1333*(2-'OHL indexes'!E1336/'OHL indexes'!B1335)</f>
        <v>2.541792208272506</v>
      </c>
      <c r="D1334">
        <f>E1333*(2-'OHL indexes'!D1336/'OHL indexes'!B1335)</f>
        <v>2.4727658641848822</v>
      </c>
      <c r="E1334">
        <f>Master!N1338</f>
        <v>2.5119365367465676</v>
      </c>
    </row>
    <row r="1335" spans="1:5" x14ac:dyDescent="0.25">
      <c r="A1335" s="1">
        <f>'OHL indexes'!A1337</f>
        <v>40007</v>
      </c>
      <c r="B1335">
        <f>E1334*(2-'OHL indexes'!C1337/'OHL indexes'!B1336)</f>
        <v>2.5199560708880107</v>
      </c>
      <c r="C1335">
        <f>E1334*(2-'OHL indexes'!E1337/'OHL indexes'!B1336)</f>
        <v>2.6497714549447746</v>
      </c>
      <c r="D1335">
        <f>E1334*(2-'OHL indexes'!D1337/'OHL indexes'!B1336)</f>
        <v>2.509597559171949</v>
      </c>
      <c r="E1335">
        <f>Master!N1339</f>
        <v>2.6296396661639827</v>
      </c>
    </row>
    <row r="1336" spans="1:5" x14ac:dyDescent="0.25">
      <c r="A1336" s="1">
        <f>'OHL indexes'!A1338</f>
        <v>40008</v>
      </c>
      <c r="B1336">
        <f>E1335*(2-'OHL indexes'!C1338/'OHL indexes'!B1337)</f>
        <v>2.6340241946522487</v>
      </c>
      <c r="C1336">
        <f>E1335*(2-'OHL indexes'!E1338/'OHL indexes'!B1337)</f>
        <v>2.6976003253652672</v>
      </c>
      <c r="D1336">
        <f>E1335*(2-'OHL indexes'!D1338/'OHL indexes'!B1337)</f>
        <v>2.6142938164550511</v>
      </c>
      <c r="E1336">
        <f>Master!N1340</f>
        <v>2.6777842732945305</v>
      </c>
    </row>
    <row r="1337" spans="1:5" x14ac:dyDescent="0.25">
      <c r="A1337" s="1">
        <f>'OHL indexes'!A1339</f>
        <v>40009</v>
      </c>
      <c r="B1337">
        <f>E1336*(2-'OHL indexes'!C1339/'OHL indexes'!B1338)</f>
        <v>2.7279633729324333</v>
      </c>
      <c r="C1337">
        <f>E1336*(2-'OHL indexes'!E1339/'OHL indexes'!B1338)</f>
        <v>2.8128525573077332</v>
      </c>
      <c r="D1337">
        <f>E1336*(2-'OHL indexes'!D1339/'OHL indexes'!B1338)</f>
        <v>2.7158902261623483</v>
      </c>
      <c r="E1337">
        <f>Master!N1341</f>
        <v>2.7597555240895444</v>
      </c>
    </row>
    <row r="1338" spans="1:5" x14ac:dyDescent="0.25">
      <c r="A1338" s="1">
        <f>'OHL indexes'!A1340</f>
        <v>40010</v>
      </c>
      <c r="B1338">
        <f>E1337*(2-'OHL indexes'!C1340/'OHL indexes'!B1339)</f>
        <v>2.7725394500983542</v>
      </c>
      <c r="C1338">
        <f>E1337*(2-'OHL indexes'!E1340/'OHL indexes'!B1339)</f>
        <v>2.8076956978958152</v>
      </c>
      <c r="D1338">
        <f>E1337*(2-'OHL indexes'!D1340/'OHL indexes'!B1339)</f>
        <v>2.7421775291260237</v>
      </c>
      <c r="E1338">
        <f>Master!N1342</f>
        <v>2.7924253419049454</v>
      </c>
    </row>
    <row r="1339" spans="1:5" x14ac:dyDescent="0.25">
      <c r="A1339" s="1">
        <f>'OHL indexes'!A1341</f>
        <v>40011</v>
      </c>
      <c r="B1339">
        <f>E1338*(2-'OHL indexes'!C1341/'OHL indexes'!B1340)</f>
        <v>2.7838728260465917</v>
      </c>
      <c r="C1339">
        <f>E1338*(2-'OHL indexes'!E1341/'OHL indexes'!B1340)</f>
        <v>2.8162503395384526</v>
      </c>
      <c r="D1339">
        <f>E1338*(2-'OHL indexes'!D1341/'OHL indexes'!B1340)</f>
        <v>2.7747092841702621</v>
      </c>
      <c r="E1339">
        <f>Master!N1343</f>
        <v>2.7917252598256934</v>
      </c>
    </row>
    <row r="1340" spans="1:5" x14ac:dyDescent="0.25">
      <c r="A1340" s="1">
        <f>'OHL indexes'!A1342</f>
        <v>40014</v>
      </c>
      <c r="B1340">
        <f>E1339*(2-'OHL indexes'!C1342/'OHL indexes'!B1341)</f>
        <v>2.8067128419959397</v>
      </c>
      <c r="C1340">
        <f>E1339*(2-'OHL indexes'!E1342/'OHL indexes'!B1341)</f>
        <v>2.8589664167014943</v>
      </c>
      <c r="D1340">
        <f>E1339*(2-'OHL indexes'!D1342/'OHL indexes'!B1341)</f>
        <v>2.7745504819831894</v>
      </c>
      <c r="E1340">
        <f>Master!N1344</f>
        <v>2.8534266498204319</v>
      </c>
    </row>
    <row r="1341" spans="1:5" x14ac:dyDescent="0.25">
      <c r="A1341" s="1">
        <f>'OHL indexes'!A1343</f>
        <v>40015</v>
      </c>
      <c r="B1341">
        <f>E1340*(2-'OHL indexes'!C1343/'OHL indexes'!B1342)</f>
        <v>2.8551106495580765</v>
      </c>
      <c r="C1341">
        <f>E1340*(2-'OHL indexes'!E1343/'OHL indexes'!B1342)</f>
        <v>2.9090005723550636</v>
      </c>
      <c r="D1341">
        <f>E1340*(2-'OHL indexes'!D1343/'OHL indexes'!B1342)</f>
        <v>2.8222715511355156</v>
      </c>
      <c r="E1341">
        <f>Master!N1345</f>
        <v>2.9086979941383966</v>
      </c>
    </row>
    <row r="1342" spans="1:5" x14ac:dyDescent="0.25">
      <c r="A1342" s="1">
        <f>'OHL indexes'!A1344</f>
        <v>40016</v>
      </c>
      <c r="B1342">
        <f>E1341*(2-'OHL indexes'!C1344/'OHL indexes'!B1343)</f>
        <v>2.866921365869874</v>
      </c>
      <c r="C1342">
        <f>E1341*(2-'OHL indexes'!E1344/'OHL indexes'!B1343)</f>
        <v>3.0288056928635916</v>
      </c>
      <c r="D1342">
        <f>E1341*(2-'OHL indexes'!D1344/'OHL indexes'!B1343)</f>
        <v>2.8460329083398732</v>
      </c>
      <c r="E1342">
        <f>Master!N1346</f>
        <v>2.9764905524945693</v>
      </c>
    </row>
    <row r="1343" spans="1:5" x14ac:dyDescent="0.25">
      <c r="A1343" s="1">
        <f>'OHL indexes'!A1345</f>
        <v>40017</v>
      </c>
      <c r="B1343">
        <f>E1342*(2-'OHL indexes'!C1345/'OHL indexes'!B1344)</f>
        <v>2.9775807203383668</v>
      </c>
      <c r="C1343">
        <f>E1342*(2-'OHL indexes'!E1345/'OHL indexes'!B1344)</f>
        <v>3.0958771528305449</v>
      </c>
      <c r="D1343">
        <f>E1342*(2-'OHL indexes'!D1345/'OHL indexes'!B1344)</f>
        <v>2.9775807203383668</v>
      </c>
      <c r="E1343">
        <f>Master!N1347</f>
        <v>3.0788801379933002</v>
      </c>
    </row>
    <row r="1344" spans="1:5" x14ac:dyDescent="0.25">
      <c r="A1344" s="1">
        <f>'OHL indexes'!A1346</f>
        <v>40018</v>
      </c>
      <c r="B1344">
        <f>E1343*(2-'OHL indexes'!C1346/'OHL indexes'!B1345)</f>
        <v>3.0468932921529217</v>
      </c>
      <c r="C1344">
        <f>E1343*(2-'OHL indexes'!E1346/'OHL indexes'!B1345)</f>
        <v>3.1122627687880784</v>
      </c>
      <c r="D1344">
        <f>E1343*(2-'OHL indexes'!D1346/'OHL indexes'!B1345)</f>
        <v>3.038751320554296</v>
      </c>
      <c r="E1344">
        <f>Master!N1348</f>
        <v>3.1037897512943209</v>
      </c>
    </row>
    <row r="1345" spans="1:5" x14ac:dyDescent="0.25">
      <c r="A1345" s="1">
        <f>'OHL indexes'!A1347</f>
        <v>40021</v>
      </c>
      <c r="B1345">
        <f>E1344*(2-'OHL indexes'!C1347/'OHL indexes'!B1346)</f>
        <v>3.104672118349753</v>
      </c>
      <c r="C1345">
        <f>E1344*(2-'OHL indexes'!E1347/'OHL indexes'!B1346)</f>
        <v>3.104672118349753</v>
      </c>
      <c r="D1345">
        <f>E1344*(2-'OHL indexes'!D1347/'OHL indexes'!B1346)</f>
        <v>3.0337905945601737</v>
      </c>
      <c r="E1345">
        <f>Master!N1349</f>
        <v>3.0614402453839378</v>
      </c>
    </row>
    <row r="1346" spans="1:5" x14ac:dyDescent="0.25">
      <c r="A1346" s="1">
        <f>'OHL indexes'!A1348</f>
        <v>40022</v>
      </c>
      <c r="B1346">
        <f>E1345*(2-'OHL indexes'!C1348/'OHL indexes'!B1347)</f>
        <v>3.043210602194899</v>
      </c>
      <c r="C1346">
        <f>E1345*(2-'OHL indexes'!E1348/'OHL indexes'!B1347)</f>
        <v>3.0568829141823746</v>
      </c>
      <c r="D1346">
        <f>E1345*(2-'OHL indexes'!D1348/'OHL indexes'!B1347)</f>
        <v>2.911045768670065</v>
      </c>
      <c r="E1346">
        <f>Master!N1350</f>
        <v>2.9542475303950111</v>
      </c>
    </row>
    <row r="1347" spans="1:5" x14ac:dyDescent="0.25">
      <c r="A1347" s="1">
        <f>'OHL indexes'!A1349</f>
        <v>40023</v>
      </c>
      <c r="B1347">
        <f>E1346*(2-'OHL indexes'!C1349/'OHL indexes'!B1348)</f>
        <v>2.9555693975526784</v>
      </c>
      <c r="C1347">
        <f>E1346*(2-'OHL indexes'!E1349/'OHL indexes'!B1348)</f>
        <v>2.9687874754319927</v>
      </c>
      <c r="D1347">
        <f>E1346*(2-'OHL indexes'!D1349/'OHL indexes'!B1348)</f>
        <v>2.8749387662704482</v>
      </c>
      <c r="E1347">
        <f>Master!N1351</f>
        <v>2.9211096913370569</v>
      </c>
    </row>
    <row r="1348" spans="1:5" x14ac:dyDescent="0.25">
      <c r="A1348" s="1">
        <f>'OHL indexes'!A1350</f>
        <v>40024</v>
      </c>
      <c r="B1348">
        <f>E1347*(2-'OHL indexes'!C1350/'OHL indexes'!B1349)</f>
        <v>2.968988360439373</v>
      </c>
      <c r="C1348">
        <f>E1347*(2-'OHL indexes'!E1350/'OHL indexes'!B1349)</f>
        <v>3.0220152672888085</v>
      </c>
      <c r="D1348">
        <f>E1347*(2-'OHL indexes'!D1350/'OHL indexes'!B1349)</f>
        <v>2.9653846520704903</v>
      </c>
      <c r="E1348">
        <f>Master!N1352</f>
        <v>2.9874273207216402</v>
      </c>
    </row>
    <row r="1349" spans="1:5" x14ac:dyDescent="0.25">
      <c r="A1349" s="1">
        <f>'OHL indexes'!A1351</f>
        <v>40025</v>
      </c>
      <c r="B1349">
        <f>E1348*(2-'OHL indexes'!C1351/'OHL indexes'!B1350)</f>
        <v>2.9640860133496498</v>
      </c>
      <c r="C1349">
        <f>E1348*(2-'OHL indexes'!E1351/'OHL indexes'!B1350)</f>
        <v>3.021500343972666</v>
      </c>
      <c r="D1349">
        <f>E1348*(2-'OHL indexes'!D1351/'OHL indexes'!B1350)</f>
        <v>2.9445007609705622</v>
      </c>
      <c r="E1349">
        <f>Master!N1353</f>
        <v>2.9583580992957077</v>
      </c>
    </row>
    <row r="1350" spans="1:5" x14ac:dyDescent="0.25">
      <c r="A1350" s="1">
        <f>'OHL indexes'!A1352</f>
        <v>40028</v>
      </c>
      <c r="B1350">
        <f>E1349*(2-'OHL indexes'!C1352/'OHL indexes'!B1351)</f>
        <v>3.0097075675744591</v>
      </c>
      <c r="C1350">
        <f>E1349*(2-'OHL indexes'!E1352/'OHL indexes'!B1351)</f>
        <v>3.0516255434229707</v>
      </c>
      <c r="D1350">
        <f>E1349*(2-'OHL indexes'!D1352/'OHL indexes'!B1351)</f>
        <v>2.9719812999353579</v>
      </c>
      <c r="E1350">
        <f>Master!N1354</f>
        <v>3.0335216659761972</v>
      </c>
    </row>
    <row r="1351" spans="1:5" x14ac:dyDescent="0.25">
      <c r="A1351" s="1">
        <f>'OHL indexes'!A1353</f>
        <v>40029</v>
      </c>
      <c r="B1351">
        <f>E1350*(2-'OHL indexes'!C1353/'OHL indexes'!B1352)</f>
        <v>2.9901739808091072</v>
      </c>
      <c r="C1351">
        <f>E1350*(2-'OHL indexes'!E1353/'OHL indexes'!B1352)</f>
        <v>3.0653465408209568</v>
      </c>
      <c r="D1351">
        <f>E1350*(2-'OHL indexes'!D1353/'OHL indexes'!B1352)</f>
        <v>2.9761819072812434</v>
      </c>
      <c r="E1351">
        <f>Master!N1355</f>
        <v>3.0548236621688107</v>
      </c>
    </row>
    <row r="1352" spans="1:5" x14ac:dyDescent="0.25">
      <c r="A1352" s="1">
        <f>'OHL indexes'!A1354</f>
        <v>40030</v>
      </c>
      <c r="B1352">
        <f>E1351*(2-'OHL indexes'!C1354/'OHL indexes'!B1353)</f>
        <v>3.0465151391413663</v>
      </c>
      <c r="C1352">
        <f>E1351*(2-'OHL indexes'!E1354/'OHL indexes'!B1353)</f>
        <v>3.0852886704961944</v>
      </c>
      <c r="D1352">
        <f>E1351*(2-'OHL indexes'!D1354/'OHL indexes'!B1353)</f>
        <v>3.002202168541487</v>
      </c>
      <c r="E1352">
        <f>Master!N1356</f>
        <v>3.0685733668048001</v>
      </c>
    </row>
    <row r="1353" spans="1:5" x14ac:dyDescent="0.25">
      <c r="A1353" s="1">
        <f>'OHL indexes'!A1355</f>
        <v>40031</v>
      </c>
      <c r="B1353">
        <f>E1352*(2-'OHL indexes'!C1355/'OHL indexes'!B1354)</f>
        <v>3.0802515814575795</v>
      </c>
      <c r="C1353">
        <f>E1352*(2-'OHL indexes'!E1355/'OHL indexes'!B1354)</f>
        <v>3.1230714879820169</v>
      </c>
      <c r="D1353">
        <f>E1352*(2-'OHL indexes'!D1355/'OHL indexes'!B1354)</f>
        <v>2.9996166258874299</v>
      </c>
      <c r="E1353">
        <f>Master!N1357</f>
        <v>3.0348319635640331</v>
      </c>
    </row>
    <row r="1354" spans="1:5" x14ac:dyDescent="0.25">
      <c r="A1354" s="1">
        <f>'OHL indexes'!A1356</f>
        <v>40032</v>
      </c>
      <c r="B1354">
        <f>E1353*(2-'OHL indexes'!C1356/'OHL indexes'!B1355)</f>
        <v>3.0857555530832692</v>
      </c>
      <c r="C1354">
        <f>E1353*(2-'OHL indexes'!E1356/'OHL indexes'!B1355)</f>
        <v>3.1800186281404152</v>
      </c>
      <c r="D1354">
        <f>E1353*(2-'OHL indexes'!D1356/'OHL indexes'!B1355)</f>
        <v>3.0727537388052615</v>
      </c>
      <c r="E1354">
        <f>Master!N1358</f>
        <v>3.1344120970813187</v>
      </c>
    </row>
    <row r="1355" spans="1:5" x14ac:dyDescent="0.25">
      <c r="A1355" s="1">
        <f>'OHL indexes'!A1357</f>
        <v>40035</v>
      </c>
      <c r="B1355">
        <f>E1354*(2-'OHL indexes'!C1357/'OHL indexes'!B1356)</f>
        <v>3.1133892674958319</v>
      </c>
      <c r="C1355">
        <f>E1354*(2-'OHL indexes'!E1357/'OHL indexes'!B1356)</f>
        <v>3.1594666287489908</v>
      </c>
      <c r="D1355">
        <f>E1354*(2-'OHL indexes'!D1357/'OHL indexes'!B1356)</f>
        <v>3.0508968798099687</v>
      </c>
      <c r="E1355">
        <f>Master!N1359</f>
        <v>3.1323834800081181</v>
      </c>
    </row>
    <row r="1356" spans="1:5" x14ac:dyDescent="0.25">
      <c r="A1356" s="1">
        <f>'OHL indexes'!A1358</f>
        <v>40036</v>
      </c>
      <c r="B1356">
        <f>E1355*(2-'OHL indexes'!C1358/'OHL indexes'!B1357)</f>
        <v>3.1077596721068894</v>
      </c>
      <c r="C1356">
        <f>E1355*(2-'OHL indexes'!E1358/'OHL indexes'!B1357)</f>
        <v>3.1157768114710036</v>
      </c>
      <c r="D1356">
        <f>E1355*(2-'OHL indexes'!D1358/'OHL indexes'!B1357)</f>
        <v>2.9582986510802094</v>
      </c>
      <c r="E1356">
        <f>Master!N1360</f>
        <v>3.0715850842076016</v>
      </c>
    </row>
    <row r="1357" spans="1:5" x14ac:dyDescent="0.25">
      <c r="A1357" s="1">
        <f>'OHL indexes'!A1359</f>
        <v>40037</v>
      </c>
      <c r="B1357">
        <f>E1356*(2-'OHL indexes'!C1359/'OHL indexes'!B1358)</f>
        <v>3.0756988605175173</v>
      </c>
      <c r="C1357">
        <f>E1356*(2-'OHL indexes'!E1359/'OHL indexes'!B1358)</f>
        <v>3.1552310105291927</v>
      </c>
      <c r="D1357">
        <f>E1356*(2-'OHL indexes'!D1359/'OHL indexes'!B1358)</f>
        <v>3.0427889720307024</v>
      </c>
      <c r="E1357">
        <f>Master!N1361</f>
        <v>3.1098808477349755</v>
      </c>
    </row>
    <row r="1358" spans="1:5" x14ac:dyDescent="0.25">
      <c r="A1358" s="1">
        <f>'OHL indexes'!A1360</f>
        <v>40038</v>
      </c>
      <c r="B1358">
        <f>E1357*(2-'OHL indexes'!C1360/'OHL indexes'!B1359)</f>
        <v>3.1266667381800315</v>
      </c>
      <c r="C1358">
        <f>E1357*(2-'OHL indexes'!E1360/'OHL indexes'!B1359)</f>
        <v>3.2061202610764705</v>
      </c>
      <c r="D1358">
        <f>E1357*(2-'OHL indexes'!D1360/'OHL indexes'!B1359)</f>
        <v>3.0785470315092831</v>
      </c>
      <c r="E1358">
        <f>Master!N1362</f>
        <v>3.1702094867962791</v>
      </c>
    </row>
    <row r="1359" spans="1:5" x14ac:dyDescent="0.25">
      <c r="A1359" s="1">
        <f>'OHL indexes'!A1361</f>
        <v>40039</v>
      </c>
      <c r="B1359">
        <f>E1358*(2-'OHL indexes'!C1361/'OHL indexes'!B1360)</f>
        <v>3.1759972686954492</v>
      </c>
      <c r="C1359">
        <f>E1358*(2-'OHL indexes'!E1361/'OHL indexes'!B1360)</f>
        <v>3.1759972686954492</v>
      </c>
      <c r="D1359">
        <f>E1358*(2-'OHL indexes'!D1361/'OHL indexes'!B1360)</f>
        <v>3.0674780741029433</v>
      </c>
      <c r="E1359">
        <f>Master!N1363</f>
        <v>3.1183104474163841</v>
      </c>
    </row>
    <row r="1360" spans="1:5" x14ac:dyDescent="0.25">
      <c r="A1360" s="1">
        <f>'OHL indexes'!A1362</f>
        <v>40042</v>
      </c>
      <c r="B1360">
        <f>E1359*(2-'OHL indexes'!C1362/'OHL indexes'!B1361)</f>
        <v>3.0458951551851885</v>
      </c>
      <c r="C1360">
        <f>E1359*(2-'OHL indexes'!E1362/'OHL indexes'!B1361)</f>
        <v>3.0464521805643892</v>
      </c>
      <c r="D1360">
        <f>E1359*(2-'OHL indexes'!D1362/'OHL indexes'!B1361)</f>
        <v>2.9166619456521268</v>
      </c>
      <c r="E1360">
        <f>Master!N1364</f>
        <v>2.9308649233555224</v>
      </c>
    </row>
    <row r="1361" spans="1:5" x14ac:dyDescent="0.25">
      <c r="A1361" s="1">
        <f>'OHL indexes'!A1363</f>
        <v>40043</v>
      </c>
      <c r="B1361">
        <f>E1360*(2-'OHL indexes'!C1363/'OHL indexes'!B1362)</f>
        <v>2.9419348976232107</v>
      </c>
      <c r="C1361">
        <f>E1360*(2-'OHL indexes'!E1363/'OHL indexes'!B1362)</f>
        <v>3.0122914343551321</v>
      </c>
      <c r="D1361">
        <f>E1360*(2-'OHL indexes'!D1363/'OHL indexes'!B1362)</f>
        <v>2.9318488752558185</v>
      </c>
      <c r="E1361">
        <f>Master!N1365</f>
        <v>2.9976814753700625</v>
      </c>
    </row>
    <row r="1362" spans="1:5" x14ac:dyDescent="0.25">
      <c r="A1362" s="1">
        <f>'OHL indexes'!A1364</f>
        <v>40044</v>
      </c>
      <c r="B1362">
        <f>E1361*(2-'OHL indexes'!C1364/'OHL indexes'!B1363)</f>
        <v>2.951563251401546</v>
      </c>
      <c r="C1362">
        <f>E1361*(2-'OHL indexes'!E1364/'OHL indexes'!B1363)</f>
        <v>3.12066330319999</v>
      </c>
      <c r="D1362">
        <f>E1361*(2-'OHL indexes'!D1364/'OHL indexes'!B1363)</f>
        <v>2.951563251401546</v>
      </c>
      <c r="E1362">
        <f>Master!N1366</f>
        <v>3.089819092325647</v>
      </c>
    </row>
    <row r="1363" spans="1:5" x14ac:dyDescent="0.25">
      <c r="A1363" s="1">
        <f>'OHL indexes'!A1365</f>
        <v>40045</v>
      </c>
      <c r="B1363">
        <f>E1362*(2-'OHL indexes'!C1365/'OHL indexes'!B1364)</f>
        <v>3.0955319791044191</v>
      </c>
      <c r="C1363">
        <f>E1362*(2-'OHL indexes'!E1365/'OHL indexes'!B1364)</f>
        <v>3.1609444835486382</v>
      </c>
      <c r="D1363">
        <f>E1362*(2-'OHL indexes'!D1365/'OHL indexes'!B1364)</f>
        <v>3.0903904793489665</v>
      </c>
      <c r="E1363">
        <f>Master!N1367</f>
        <v>3.1488469310656702</v>
      </c>
    </row>
    <row r="1364" spans="1:5" x14ac:dyDescent="0.25">
      <c r="A1364" s="1">
        <f>'OHL indexes'!A1366</f>
        <v>40046</v>
      </c>
      <c r="B1364">
        <f>E1363*(2-'OHL indexes'!C1366/'OHL indexes'!B1365)</f>
        <v>3.1781014829829535</v>
      </c>
      <c r="C1364">
        <f>E1363*(2-'OHL indexes'!E1366/'OHL indexes'!B1365)</f>
        <v>3.2224264274709533</v>
      </c>
      <c r="D1364">
        <f>E1363*(2-'OHL indexes'!D1366/'OHL indexes'!B1365)</f>
        <v>3.1650995355968128</v>
      </c>
      <c r="E1364">
        <f>Master!N1368</f>
        <v>3.1951381478376706</v>
      </c>
    </row>
    <row r="1365" spans="1:5" x14ac:dyDescent="0.25">
      <c r="A1365" s="1">
        <f>'OHL indexes'!A1367</f>
        <v>40049</v>
      </c>
      <c r="B1365">
        <f>E1364*(2-'OHL indexes'!C1367/'OHL indexes'!B1366)</f>
        <v>3.2014969130283073</v>
      </c>
      <c r="C1365">
        <f>E1364*(2-'OHL indexes'!E1367/'OHL indexes'!B1366)</f>
        <v>3.2447970592897701</v>
      </c>
      <c r="D1365">
        <f>E1364*(2-'OHL indexes'!D1367/'OHL indexes'!B1366)</f>
        <v>3.1824206174563967</v>
      </c>
      <c r="E1365">
        <f>Master!N1369</f>
        <v>3.1918040598539372</v>
      </c>
    </row>
    <row r="1366" spans="1:5" x14ac:dyDescent="0.25">
      <c r="A1366" s="1">
        <f>'OHL indexes'!A1368</f>
        <v>40050</v>
      </c>
      <c r="B1366">
        <f>E1365*(2-'OHL indexes'!C1368/'OHL indexes'!B1367)</f>
        <v>3.2044365897857521</v>
      </c>
      <c r="C1366">
        <f>E1365*(2-'OHL indexes'!E1368/'OHL indexes'!B1367)</f>
        <v>3.2215804374926402</v>
      </c>
      <c r="D1366">
        <f>E1365*(2-'OHL indexes'!D1368/'OHL indexes'!B1367)</f>
        <v>3.0907441704667558</v>
      </c>
      <c r="E1366">
        <f>Master!N1370</f>
        <v>3.1565107891643875</v>
      </c>
    </row>
    <row r="1367" spans="1:5" x14ac:dyDescent="0.25">
      <c r="A1367" s="1">
        <f>'OHL indexes'!A1369</f>
        <v>40051</v>
      </c>
      <c r="B1367">
        <f>E1366*(2-'OHL indexes'!C1369/'OHL indexes'!B1368)</f>
        <v>3.1442069643199289</v>
      </c>
      <c r="C1367">
        <f>E1366*(2-'OHL indexes'!E1369/'OHL indexes'!B1368)</f>
        <v>3.1471363648972512</v>
      </c>
      <c r="D1367">
        <f>E1366*(2-'OHL indexes'!D1369/'OHL indexes'!B1368)</f>
        <v>3.0721419980192755</v>
      </c>
      <c r="E1367">
        <f>Master!N1371</f>
        <v>3.1010427806597778</v>
      </c>
    </row>
    <row r="1368" spans="1:5" x14ac:dyDescent="0.25">
      <c r="A1368" s="1">
        <f>'OHL indexes'!A1370</f>
        <v>40052</v>
      </c>
      <c r="B1368">
        <f>E1367*(2-'OHL indexes'!C1370/'OHL indexes'!B1369)</f>
        <v>3.097661713298077</v>
      </c>
      <c r="C1368">
        <f>E1367*(2-'OHL indexes'!E1370/'OHL indexes'!B1369)</f>
        <v>3.1638750263193676</v>
      </c>
      <c r="D1368">
        <f>E1367*(2-'OHL indexes'!D1370/'OHL indexes'!B1369)</f>
        <v>3.0362381630553452</v>
      </c>
      <c r="E1368">
        <f>Master!N1372</f>
        <v>3.1426410167927492</v>
      </c>
    </row>
    <row r="1369" spans="1:5" x14ac:dyDescent="0.25">
      <c r="A1369" s="1">
        <f>'OHL indexes'!A1371</f>
        <v>40053</v>
      </c>
      <c r="B1369">
        <f>E1368*(2-'OHL indexes'!C1371/'OHL indexes'!B1370)</f>
        <v>3.1884536726994424</v>
      </c>
      <c r="C1369">
        <f>E1368*(2-'OHL indexes'!E1371/'OHL indexes'!B1370)</f>
        <v>3.2022839661131313</v>
      </c>
      <c r="D1369">
        <f>E1368*(2-'OHL indexes'!D1371/'OHL indexes'!B1370)</f>
        <v>3.1014384586906183</v>
      </c>
      <c r="E1369">
        <f>Master!N1373</f>
        <v>3.1117097361059267</v>
      </c>
    </row>
    <row r="1370" spans="1:5" x14ac:dyDescent="0.25">
      <c r="A1370" s="1">
        <f>'OHL indexes'!A1372</f>
        <v>40056</v>
      </c>
      <c r="B1370">
        <f>E1369*(2-'OHL indexes'!C1372/'OHL indexes'!B1371)</f>
        <v>3.0757037166560703</v>
      </c>
      <c r="C1370">
        <f>E1369*(2-'OHL indexes'!E1372/'OHL indexes'!B1371)</f>
        <v>3.0832985828955839</v>
      </c>
      <c r="D1370">
        <f>E1369*(2-'OHL indexes'!D1372/'OHL indexes'!B1371)</f>
        <v>3.0228196986874512</v>
      </c>
      <c r="E1370">
        <f>Master!N1374</f>
        <v>3.066402747579041</v>
      </c>
    </row>
    <row r="1371" spans="1:5" x14ac:dyDescent="0.25">
      <c r="A1371" s="1">
        <f>'OHL indexes'!A1373</f>
        <v>40057</v>
      </c>
      <c r="B1371">
        <f>E1370*(2-'OHL indexes'!C1373/'OHL indexes'!B1372)</f>
        <v>3.0609615017250289</v>
      </c>
      <c r="C1371">
        <f>E1370*(2-'OHL indexes'!E1373/'OHL indexes'!B1372)</f>
        <v>3.1020428755768115</v>
      </c>
      <c r="D1371">
        <f>E1370*(2-'OHL indexes'!D1373/'OHL indexes'!B1372)</f>
        <v>2.9010984618999891</v>
      </c>
      <c r="E1371">
        <f>Master!N1375</f>
        <v>2.9183055022597473</v>
      </c>
    </row>
    <row r="1372" spans="1:5" x14ac:dyDescent="0.25">
      <c r="A1372" s="1">
        <f>'OHL indexes'!A1374</f>
        <v>40058</v>
      </c>
      <c r="B1372">
        <f>E1371*(2-'OHL indexes'!C1374/'OHL indexes'!B1373)</f>
        <v>2.9133837097605859</v>
      </c>
      <c r="C1372">
        <f>E1371*(2-'OHL indexes'!E1374/'OHL indexes'!B1373)</f>
        <v>2.9325784068442786</v>
      </c>
      <c r="D1372">
        <f>E1371*(2-'OHL indexes'!D1374/'OHL indexes'!B1373)</f>
        <v>2.8742566340444013</v>
      </c>
      <c r="E1372">
        <f>Master!N1376</f>
        <v>2.8785915639359931</v>
      </c>
    </row>
    <row r="1373" spans="1:5" x14ac:dyDescent="0.25">
      <c r="A1373" s="1">
        <f>'OHL indexes'!A1375</f>
        <v>40059</v>
      </c>
      <c r="B1373">
        <f>E1372*(2-'OHL indexes'!C1375/'OHL indexes'!B1374)</f>
        <v>2.8831255530938429</v>
      </c>
      <c r="C1373">
        <f>E1372*(2-'OHL indexes'!E1375/'OHL indexes'!B1374)</f>
        <v>3.0384734821453554</v>
      </c>
      <c r="D1373">
        <f>E1372*(2-'OHL indexes'!D1375/'OHL indexes'!B1374)</f>
        <v>2.8831255530938429</v>
      </c>
      <c r="E1373">
        <f>Master!N1377</f>
        <v>3.011171051454963</v>
      </c>
    </row>
    <row r="1374" spans="1:5" x14ac:dyDescent="0.25">
      <c r="A1374" s="1">
        <f>'OHL indexes'!A1376</f>
        <v>40060</v>
      </c>
      <c r="B1374">
        <f>E1373*(2-'OHL indexes'!C1376/'OHL indexes'!B1375)</f>
        <v>3.011171051454963</v>
      </c>
      <c r="C1374">
        <f>E1373*(2-'OHL indexes'!E1376/'OHL indexes'!B1375)</f>
        <v>3.1235068345425643</v>
      </c>
      <c r="D1374">
        <f>E1373*(2-'OHL indexes'!D1376/'OHL indexes'!B1375)</f>
        <v>3.0062188401565182</v>
      </c>
      <c r="E1374">
        <f>Master!N1378</f>
        <v>3.1103726246907666</v>
      </c>
    </row>
    <row r="1375" spans="1:5" x14ac:dyDescent="0.25">
      <c r="A1375" s="1">
        <f>'OHL indexes'!A1377</f>
        <v>40064</v>
      </c>
      <c r="B1375">
        <f>E1374*(2-'OHL indexes'!C1377/'OHL indexes'!B1376)</f>
        <v>3.1596775711922374</v>
      </c>
      <c r="C1375">
        <f>E1374*(2-'OHL indexes'!E1377/'OHL indexes'!B1376)</f>
        <v>3.2264332557841149</v>
      </c>
      <c r="D1375">
        <f>E1374*(2-'OHL indexes'!D1377/'OHL indexes'!B1376)</f>
        <v>3.1508139486494069</v>
      </c>
      <c r="E1375">
        <f>Master!N1379</f>
        <v>3.2118850541708861</v>
      </c>
    </row>
    <row r="1376" spans="1:5" x14ac:dyDescent="0.25">
      <c r="A1376" s="1">
        <f>'OHL indexes'!A1378</f>
        <v>40065</v>
      </c>
      <c r="B1376">
        <f>E1375*(2-'OHL indexes'!C1378/'OHL indexes'!B1377)</f>
        <v>3.2324815614505948</v>
      </c>
      <c r="C1376">
        <f>E1375*(2-'OHL indexes'!E1378/'OHL indexes'!B1377)</f>
        <v>3.3251660229022386</v>
      </c>
      <c r="D1376">
        <f>E1375*(2-'OHL indexes'!D1378/'OHL indexes'!B1377)</f>
        <v>3.210413696386524</v>
      </c>
      <c r="E1376">
        <f>Master!N1380</f>
        <v>3.3038717840146221</v>
      </c>
    </row>
    <row r="1377" spans="1:5" x14ac:dyDescent="0.25">
      <c r="A1377" s="1">
        <f>'OHL indexes'!A1379</f>
        <v>40066</v>
      </c>
      <c r="B1377">
        <f>E1376*(2-'OHL indexes'!C1379/'OHL indexes'!B1378)</f>
        <v>3.3162735505546901</v>
      </c>
      <c r="C1377">
        <f>E1376*(2-'OHL indexes'!E1379/'OHL indexes'!B1378)</f>
        <v>3.4632364521082701</v>
      </c>
      <c r="D1377">
        <f>E1376*(2-'OHL indexes'!D1379/'OHL indexes'!B1378)</f>
        <v>3.3063522887113868</v>
      </c>
      <c r="E1377">
        <f>Master!N1381</f>
        <v>3.4572309970643604</v>
      </c>
    </row>
    <row r="1378" spans="1:5" x14ac:dyDescent="0.25">
      <c r="A1378" s="1">
        <f>'OHL indexes'!A1380</f>
        <v>40067</v>
      </c>
      <c r="B1378">
        <f>E1377*(2-'OHL indexes'!C1380/'OHL indexes'!B1379)</f>
        <v>3.4552012722901368</v>
      </c>
      <c r="C1378">
        <f>E1377*(2-'OHL indexes'!E1380/'OHL indexes'!B1379)</f>
        <v>3.5157595043660894</v>
      </c>
      <c r="D1378">
        <f>E1377*(2-'OHL indexes'!D1380/'OHL indexes'!B1379)</f>
        <v>3.3821253657778594</v>
      </c>
      <c r="E1378">
        <f>Master!N1382</f>
        <v>3.4131369758668817</v>
      </c>
    </row>
    <row r="1379" spans="1:5" x14ac:dyDescent="0.25">
      <c r="A1379" s="1">
        <f>'OHL indexes'!A1381</f>
        <v>40070</v>
      </c>
      <c r="B1379">
        <f>E1378*(2-'OHL indexes'!C1381/'OHL indexes'!B1380)</f>
        <v>3.3826392397927063</v>
      </c>
      <c r="C1379">
        <f>E1378*(2-'OHL indexes'!E1381/'OHL indexes'!B1380)</f>
        <v>3.5210270950158189</v>
      </c>
      <c r="D1379">
        <f>E1378*(2-'OHL indexes'!D1381/'OHL indexes'!B1380)</f>
        <v>3.3508296860633</v>
      </c>
      <c r="E1379">
        <f>Master!N1383</f>
        <v>3.4970685519601843</v>
      </c>
    </row>
    <row r="1380" spans="1:5" x14ac:dyDescent="0.25">
      <c r="A1380" s="1">
        <f>'OHL indexes'!A1382</f>
        <v>40071</v>
      </c>
      <c r="B1380">
        <f>E1379*(2-'OHL indexes'!C1382/'OHL indexes'!B1381)</f>
        <v>3.5162401478926864</v>
      </c>
      <c r="C1380">
        <f>E1379*(2-'OHL indexes'!E1382/'OHL indexes'!B1381)</f>
        <v>3.5381500571458044</v>
      </c>
      <c r="D1380">
        <f>E1379*(2-'OHL indexes'!D1382/'OHL indexes'!B1381)</f>
        <v>3.4590681809302875</v>
      </c>
      <c r="E1380">
        <f>Master!N1384</f>
        <v>3.4870244439826492</v>
      </c>
    </row>
    <row r="1381" spans="1:5" x14ac:dyDescent="0.25">
      <c r="A1381" s="1">
        <f>'OHL indexes'!A1383</f>
        <v>40072</v>
      </c>
      <c r="B1381">
        <f>E1380*(2-'OHL indexes'!C1383/'OHL indexes'!B1382)</f>
        <v>3.5127117082053596</v>
      </c>
      <c r="C1381">
        <f>E1380*(2-'OHL indexes'!E1383/'OHL indexes'!B1382)</f>
        <v>3.6411340732162558</v>
      </c>
      <c r="D1381">
        <f>E1380*(2-'OHL indexes'!D1383/'OHL indexes'!B1382)</f>
        <v>3.5062897864216316</v>
      </c>
      <c r="E1381">
        <f>Master!N1385</f>
        <v>3.6410258309464161</v>
      </c>
    </row>
    <row r="1382" spans="1:5" x14ac:dyDescent="0.25">
      <c r="A1382" s="1">
        <f>'OHL indexes'!A1384</f>
        <v>40073</v>
      </c>
      <c r="B1382">
        <f>E1381*(2-'OHL indexes'!C1384/'OHL indexes'!B1383)</f>
        <v>3.6144367922534912</v>
      </c>
      <c r="C1382">
        <f>E1381*(2-'OHL indexes'!E1384/'OHL indexes'!B1383)</f>
        <v>3.6566994619460074</v>
      </c>
      <c r="D1382">
        <f>E1381*(2-'OHL indexes'!D1384/'OHL indexes'!B1383)</f>
        <v>3.566296453185092</v>
      </c>
      <c r="E1382">
        <f>Master!N1386</f>
        <v>3.6201937532840796</v>
      </c>
    </row>
    <row r="1383" spans="1:5" x14ac:dyDescent="0.25">
      <c r="A1383" s="1">
        <f>'OHL indexes'!A1385</f>
        <v>40074</v>
      </c>
      <c r="B1383">
        <f>E1382*(2-'OHL indexes'!C1385/'OHL indexes'!B1384)</f>
        <v>3.629854331744899</v>
      </c>
      <c r="C1383">
        <f>E1382*(2-'OHL indexes'!E1385/'OHL indexes'!B1384)</f>
        <v>3.6362024508677577</v>
      </c>
      <c r="D1383">
        <f>E1382*(2-'OHL indexes'!D1385/'OHL indexes'!B1384)</f>
        <v>3.5125484168640835</v>
      </c>
      <c r="E1383">
        <f>Master!N1387</f>
        <v>3.5309239047701708</v>
      </c>
    </row>
    <row r="1384" spans="1:5" x14ac:dyDescent="0.25">
      <c r="A1384" s="1">
        <f>'OHL indexes'!A1386</f>
        <v>40077</v>
      </c>
      <c r="B1384">
        <f>E1383*(2-'OHL indexes'!C1386/'OHL indexes'!B1385)</f>
        <v>3.4881994428202909</v>
      </c>
      <c r="C1384">
        <f>E1383*(2-'OHL indexes'!E1386/'OHL indexes'!B1385)</f>
        <v>3.5508969733262212</v>
      </c>
      <c r="D1384">
        <f>E1383*(2-'OHL indexes'!D1386/'OHL indexes'!B1385)</f>
        <v>3.4467854458251947</v>
      </c>
      <c r="E1384">
        <f>Master!N1388</f>
        <v>3.535551429315503</v>
      </c>
    </row>
    <row r="1385" spans="1:5" x14ac:dyDescent="0.25">
      <c r="A1385" s="1">
        <f>'OHL indexes'!A1387</f>
        <v>40078</v>
      </c>
      <c r="B1385">
        <f>E1384*(2-'OHL indexes'!C1387/'OHL indexes'!B1386)</f>
        <v>3.537648892860318</v>
      </c>
      <c r="C1385">
        <f>E1384*(2-'OHL indexes'!E1387/'OHL indexes'!B1386)</f>
        <v>3.6459226553534814</v>
      </c>
      <c r="D1385">
        <f>E1384*(2-'OHL indexes'!D1387/'OHL indexes'!B1386)</f>
        <v>3.537648892860318</v>
      </c>
      <c r="E1385">
        <f>Master!N1389</f>
        <v>3.6088342411136254</v>
      </c>
    </row>
    <row r="1386" spans="1:5" x14ac:dyDescent="0.25">
      <c r="A1386" s="1">
        <f>'OHL indexes'!A1388</f>
        <v>40079</v>
      </c>
      <c r="B1386">
        <f>E1385*(2-'OHL indexes'!C1388/'OHL indexes'!B1387)</f>
        <v>3.6033850142204931</v>
      </c>
      <c r="C1386">
        <f>E1385*(2-'OHL indexes'!E1388/'OHL indexes'!B1387)</f>
        <v>3.7368940269822293</v>
      </c>
      <c r="D1386">
        <f>E1385*(2-'OHL indexes'!D1388/'OHL indexes'!B1387)</f>
        <v>3.552978188519023</v>
      </c>
      <c r="E1386">
        <f>Master!N1390</f>
        <v>3.5787401984009404</v>
      </c>
    </row>
    <row r="1387" spans="1:5" x14ac:dyDescent="0.25">
      <c r="A1387" s="1">
        <f>'OHL indexes'!A1389</f>
        <v>40080</v>
      </c>
      <c r="B1387">
        <f>E1386*(2-'OHL indexes'!C1389/'OHL indexes'!B1388)</f>
        <v>3.6041290942057347</v>
      </c>
      <c r="C1387">
        <f>E1386*(2-'OHL indexes'!E1389/'OHL indexes'!B1388)</f>
        <v>3.6089395136252871</v>
      </c>
      <c r="D1387">
        <f>E1386*(2-'OHL indexes'!D1389/'OHL indexes'!B1388)</f>
        <v>3.4299890507994948</v>
      </c>
      <c r="E1387">
        <f>Master!N1391</f>
        <v>3.5115404667965437</v>
      </c>
    </row>
    <row r="1388" spans="1:5" x14ac:dyDescent="0.25">
      <c r="A1388" s="1">
        <f>'OHL indexes'!A1390</f>
        <v>40081</v>
      </c>
      <c r="B1388">
        <f>E1387*(2-'OHL indexes'!C1390/'OHL indexes'!B1389)</f>
        <v>3.5053773145622182</v>
      </c>
      <c r="C1388">
        <f>E1387*(2-'OHL indexes'!E1390/'OHL indexes'!B1389)</f>
        <v>3.5372210569824003</v>
      </c>
      <c r="D1388">
        <f>E1387*(2-'OHL indexes'!D1390/'OHL indexes'!B1389)</f>
        <v>3.4416898297218572</v>
      </c>
      <c r="E1388">
        <f>Master!N1392</f>
        <v>3.5003780110254628</v>
      </c>
    </row>
    <row r="1389" spans="1:5" x14ac:dyDescent="0.25">
      <c r="A1389" s="1">
        <f>'OHL indexes'!A1391</f>
        <v>40084</v>
      </c>
      <c r="B1389">
        <f>E1388*(2-'OHL indexes'!C1391/'OHL indexes'!B1390)</f>
        <v>3.515145249875141</v>
      </c>
      <c r="C1389">
        <f>E1388*(2-'OHL indexes'!E1391/'OHL indexes'!B1390)</f>
        <v>3.6365944750789021</v>
      </c>
      <c r="D1389">
        <f>E1388*(2-'OHL indexes'!D1391/'OHL indexes'!B1390)</f>
        <v>3.5067431264325428</v>
      </c>
      <c r="E1389">
        <f>Master!N1393</f>
        <v>3.6240011559291148</v>
      </c>
    </row>
    <row r="1390" spans="1:5" x14ac:dyDescent="0.25">
      <c r="A1390" s="1">
        <f>'OHL indexes'!A1392</f>
        <v>40085</v>
      </c>
      <c r="B1390">
        <f>E1389*(2-'OHL indexes'!C1392/'OHL indexes'!B1391)</f>
        <v>3.6158286317714889</v>
      </c>
      <c r="C1390">
        <f>E1389*(2-'OHL indexes'!E1392/'OHL indexes'!B1391)</f>
        <v>3.6678605219518983</v>
      </c>
      <c r="D1390">
        <f>E1389*(2-'OHL indexes'!D1392/'OHL indexes'!B1391)</f>
        <v>3.5978490786247126</v>
      </c>
      <c r="E1390">
        <f>Master!N1394</f>
        <v>3.6244234543230358</v>
      </c>
    </row>
    <row r="1391" spans="1:5" x14ac:dyDescent="0.25">
      <c r="A1391" s="1">
        <f>'OHL indexes'!A1393</f>
        <v>40086</v>
      </c>
      <c r="B1391">
        <f>E1390*(2-'OHL indexes'!C1393/'OHL indexes'!B1392)</f>
        <v>3.652951705902586</v>
      </c>
      <c r="C1391">
        <f>E1390*(2-'OHL indexes'!E1393/'OHL indexes'!B1392)</f>
        <v>3.6828379645318434</v>
      </c>
      <c r="D1391">
        <f>E1390*(2-'OHL indexes'!D1393/'OHL indexes'!B1392)</f>
        <v>3.5252544958227103</v>
      </c>
      <c r="E1391">
        <f>Master!N1395</f>
        <v>3.5862649493484873</v>
      </c>
    </row>
    <row r="1392" spans="1:5" x14ac:dyDescent="0.25">
      <c r="A1392" s="1">
        <f>'OHL indexes'!A1394</f>
        <v>40087</v>
      </c>
      <c r="B1392">
        <f>E1391*(2-'OHL indexes'!C1394/'OHL indexes'!B1393)</f>
        <v>3.5772944201437382</v>
      </c>
      <c r="C1392">
        <f>E1391*(2-'OHL indexes'!E1394/'OHL indexes'!B1393)</f>
        <v>3.5796301394484047</v>
      </c>
      <c r="D1392">
        <f>E1391*(2-'OHL indexes'!D1394/'OHL indexes'!B1393)</f>
        <v>3.3941198832994286</v>
      </c>
      <c r="E1392">
        <f>Master!N1396</f>
        <v>3.4279747105354161</v>
      </c>
    </row>
    <row r="1393" spans="1:5" x14ac:dyDescent="0.25">
      <c r="A1393" s="1">
        <f>'OHL indexes'!A1395</f>
        <v>40088</v>
      </c>
      <c r="B1393">
        <f>E1392*(2-'OHL indexes'!C1395/'OHL indexes'!B1394)</f>
        <v>3.3852707333041443</v>
      </c>
      <c r="C1393">
        <f>E1392*(2-'OHL indexes'!E1395/'OHL indexes'!B1394)</f>
        <v>3.4641274977457552</v>
      </c>
      <c r="D1393">
        <f>E1392*(2-'OHL indexes'!D1395/'OHL indexes'!B1394)</f>
        <v>3.3183026928884538</v>
      </c>
      <c r="E1393">
        <f>Master!N1397</f>
        <v>3.4217929853881626</v>
      </c>
    </row>
    <row r="1394" spans="1:5" x14ac:dyDescent="0.25">
      <c r="A1394" s="1">
        <f>'OHL indexes'!A1396</f>
        <v>40091</v>
      </c>
      <c r="B1394">
        <f>E1393*(2-'OHL indexes'!C1396/'OHL indexes'!B1395)</f>
        <v>3.4435230698670756</v>
      </c>
      <c r="C1394">
        <f>E1393*(2-'OHL indexes'!E1396/'OHL indexes'!B1395)</f>
        <v>3.5541060307344208</v>
      </c>
      <c r="D1394">
        <f>E1393*(2-'OHL indexes'!D1396/'OHL indexes'!B1395)</f>
        <v>3.4070645070763956</v>
      </c>
      <c r="E1394">
        <f>Master!N1398</f>
        <v>3.5356389691970307</v>
      </c>
    </row>
    <row r="1395" spans="1:5" x14ac:dyDescent="0.25">
      <c r="A1395" s="1">
        <f>'OHL indexes'!A1397</f>
        <v>40092</v>
      </c>
      <c r="B1395">
        <f>E1394*(2-'OHL indexes'!C1397/'OHL indexes'!B1396)</f>
        <v>3.5892325833522047</v>
      </c>
      <c r="C1395">
        <f>E1394*(2-'OHL indexes'!E1397/'OHL indexes'!B1396)</f>
        <v>3.6987390254250547</v>
      </c>
      <c r="D1395">
        <f>E1394*(2-'OHL indexes'!D1397/'OHL indexes'!B1396)</f>
        <v>3.5863985734170472</v>
      </c>
      <c r="E1395">
        <f>Master!N1399</f>
        <v>3.616933866169354</v>
      </c>
    </row>
    <row r="1396" spans="1:5" x14ac:dyDescent="0.25">
      <c r="A1396" s="1">
        <f>'OHL indexes'!A1398</f>
        <v>40093</v>
      </c>
      <c r="B1396">
        <f>E1395*(2-'OHL indexes'!C1398/'OHL indexes'!B1397)</f>
        <v>3.6048191228642734</v>
      </c>
      <c r="C1396">
        <f>E1395*(2-'OHL indexes'!E1398/'OHL indexes'!B1397)</f>
        <v>3.6815458304631208</v>
      </c>
      <c r="D1396">
        <f>E1395*(2-'OHL indexes'!D1398/'OHL indexes'!B1397)</f>
        <v>3.6048191228642734</v>
      </c>
      <c r="E1396">
        <f>Master!N1400</f>
        <v>3.657188817628684</v>
      </c>
    </row>
    <row r="1397" spans="1:5" x14ac:dyDescent="0.25">
      <c r="A1397" s="1">
        <f>'OHL indexes'!A1399</f>
        <v>40094</v>
      </c>
      <c r="B1397">
        <f>E1396*(2-'OHL indexes'!C1399/'OHL indexes'!B1398)</f>
        <v>3.6967139975781524</v>
      </c>
      <c r="C1397">
        <f>E1396*(2-'OHL indexes'!E1399/'OHL indexes'!B1398)</f>
        <v>3.7326709484177334</v>
      </c>
      <c r="D1397">
        <f>E1396*(2-'OHL indexes'!D1399/'OHL indexes'!B1398)</f>
        <v>3.665972295284972</v>
      </c>
      <c r="E1397">
        <f>Master!N1401</f>
        <v>3.7007023009278561</v>
      </c>
    </row>
    <row r="1398" spans="1:5" x14ac:dyDescent="0.25">
      <c r="A1398" s="1">
        <f>'OHL indexes'!A1400</f>
        <v>40095</v>
      </c>
      <c r="B1398">
        <f>E1397*(2-'OHL indexes'!C1400/'OHL indexes'!B1399)</f>
        <v>3.6732379507581179</v>
      </c>
      <c r="C1398">
        <f>E1397*(2-'OHL indexes'!E1400/'OHL indexes'!B1399)</f>
        <v>3.7777711554702393</v>
      </c>
      <c r="D1398">
        <f>E1397*(2-'OHL indexes'!D1400/'OHL indexes'!B1399)</f>
        <v>3.6732379507581179</v>
      </c>
      <c r="E1398">
        <f>Master!N1402</f>
        <v>3.7753973546278865</v>
      </c>
    </row>
    <row r="1399" spans="1:5" x14ac:dyDescent="0.25">
      <c r="A1399" s="1">
        <f>'OHL indexes'!A1401</f>
        <v>40098</v>
      </c>
      <c r="B1399">
        <f>E1398*(2-'OHL indexes'!C1401/'OHL indexes'!B1400)</f>
        <v>3.7960533323507009</v>
      </c>
      <c r="C1399">
        <f>E1398*(2-'OHL indexes'!E1401/'OHL indexes'!B1400)</f>
        <v>3.9042791806313528</v>
      </c>
      <c r="D1399">
        <f>E1398*(2-'OHL indexes'!D1401/'OHL indexes'!B1400)</f>
        <v>3.7855796532106245</v>
      </c>
      <c r="E1399">
        <f>Master!N1403</f>
        <v>3.8739078952902224</v>
      </c>
    </row>
    <row r="1400" spans="1:5" x14ac:dyDescent="0.25">
      <c r="A1400" s="1">
        <f>'OHL indexes'!A1402</f>
        <v>40099</v>
      </c>
      <c r="B1400">
        <f>E1399*(2-'OHL indexes'!C1402/'OHL indexes'!B1401)</f>
        <v>3.8564812851568568</v>
      </c>
      <c r="C1400">
        <f>E1399*(2-'OHL indexes'!E1402/'OHL indexes'!B1401)</f>
        <v>3.9289393512414366</v>
      </c>
      <c r="D1400">
        <f>E1399*(2-'OHL indexes'!D1402/'OHL indexes'!B1401)</f>
        <v>3.7482526144433144</v>
      </c>
      <c r="E1400">
        <f>Master!N1404</f>
        <v>3.9095416585591787</v>
      </c>
    </row>
    <row r="1401" spans="1:5" x14ac:dyDescent="0.25">
      <c r="A1401" s="1">
        <f>'OHL indexes'!A1403</f>
        <v>40100</v>
      </c>
      <c r="B1401">
        <f>E1400*(2-'OHL indexes'!C1403/'OHL indexes'!B1402)</f>
        <v>3.9716226189861201</v>
      </c>
      <c r="C1401">
        <f>E1400*(2-'OHL indexes'!E1403/'OHL indexes'!B1402)</f>
        <v>4.0305993164522667</v>
      </c>
      <c r="D1401">
        <f>E1400*(2-'OHL indexes'!D1403/'OHL indexes'!B1402)</f>
        <v>3.9328217500449725</v>
      </c>
      <c r="E1401">
        <f>Master!N1405</f>
        <v>3.9435480727431425</v>
      </c>
    </row>
    <row r="1402" spans="1:5" x14ac:dyDescent="0.25">
      <c r="A1402" s="1">
        <f>'OHL indexes'!A1404</f>
        <v>40101</v>
      </c>
      <c r="B1402">
        <f>E1401*(2-'OHL indexes'!C1404/'OHL indexes'!B1403)</f>
        <v>3.8994789625226556</v>
      </c>
      <c r="C1402">
        <f>E1401*(2-'OHL indexes'!E1404/'OHL indexes'!B1403)</f>
        <v>4.0653673525829763</v>
      </c>
      <c r="D1402">
        <f>E1401*(2-'OHL indexes'!D1404/'OHL indexes'!B1403)</f>
        <v>3.8994789625226556</v>
      </c>
      <c r="E1402">
        <f>Master!N1406</f>
        <v>4.0321746549042121</v>
      </c>
    </row>
    <row r="1403" spans="1:5" x14ac:dyDescent="0.25">
      <c r="A1403" s="1">
        <f>'OHL indexes'!A1405</f>
        <v>40102</v>
      </c>
      <c r="B1403">
        <f>E1402*(2-'OHL indexes'!C1405/'OHL indexes'!B1404)</f>
        <v>3.9820058310463406</v>
      </c>
      <c r="C1403">
        <f>E1402*(2-'OHL indexes'!E1405/'OHL indexes'!B1404)</f>
        <v>4.0443070521460802</v>
      </c>
      <c r="D1403">
        <f>E1402*(2-'OHL indexes'!D1405/'OHL indexes'!B1404)</f>
        <v>3.9154423704479027</v>
      </c>
      <c r="E1403">
        <f>Master!N1407</f>
        <v>3.974325032777831</v>
      </c>
    </row>
    <row r="1404" spans="1:5" x14ac:dyDescent="0.25">
      <c r="A1404" s="1">
        <f>'OHL indexes'!A1406</f>
        <v>40105</v>
      </c>
      <c r="B1404">
        <f>E1403*(2-'OHL indexes'!C1406/'OHL indexes'!B1405)</f>
        <v>3.9920844251836014</v>
      </c>
      <c r="C1404">
        <f>E1403*(2-'OHL indexes'!E1406/'OHL indexes'!B1405)</f>
        <v>4.1030816003650141</v>
      </c>
      <c r="D1404">
        <f>E1403*(2-'OHL indexes'!D1406/'OHL indexes'!B1405)</f>
        <v>3.9822534818332653</v>
      </c>
      <c r="E1404">
        <f>Master!N1408</f>
        <v>4.0807701298013903</v>
      </c>
    </row>
    <row r="1405" spans="1:5" x14ac:dyDescent="0.25">
      <c r="A1405" s="1">
        <f>'OHL indexes'!A1407</f>
        <v>40106</v>
      </c>
      <c r="B1405">
        <f>E1404*(2-'OHL indexes'!C1407/'OHL indexes'!B1406)</f>
        <v>4.104735419555082</v>
      </c>
      <c r="C1405">
        <f>E1404*(2-'OHL indexes'!E1407/'OHL indexes'!B1406)</f>
        <v>4.1306981588842318</v>
      </c>
      <c r="D1405">
        <f>E1404*(2-'OHL indexes'!D1407/'OHL indexes'!B1406)</f>
        <v>4.0225209580214942</v>
      </c>
      <c r="E1405">
        <f>Master!N1409</f>
        <v>4.0986019902120603</v>
      </c>
    </row>
    <row r="1406" spans="1:5" x14ac:dyDescent="0.25">
      <c r="A1406" s="1">
        <f>'OHL indexes'!A1408</f>
        <v>40107</v>
      </c>
      <c r="B1406">
        <f>E1405*(2-'OHL indexes'!C1408/'OHL indexes'!B1407)</f>
        <v>4.0986019902120603</v>
      </c>
      <c r="C1406">
        <f>E1405*(2-'OHL indexes'!E1408/'OHL indexes'!B1407)</f>
        <v>4.2154665331334629</v>
      </c>
      <c r="D1406">
        <f>E1405*(2-'OHL indexes'!D1408/'OHL indexes'!B1407)</f>
        <v>4.0151271476632413</v>
      </c>
      <c r="E1406">
        <f>Master!N1410</f>
        <v>4.0984595070192453</v>
      </c>
    </row>
    <row r="1407" spans="1:5" x14ac:dyDescent="0.25">
      <c r="A1407" s="1">
        <f>'OHL indexes'!A1409</f>
        <v>40108</v>
      </c>
      <c r="B1407">
        <f>E1406*(2-'OHL indexes'!C1409/'OHL indexes'!B1408)</f>
        <v>4.0897145422081937</v>
      </c>
      <c r="C1407">
        <f>E1406*(2-'OHL indexes'!E1409/'OHL indexes'!B1408)</f>
        <v>4.2546188323080889</v>
      </c>
      <c r="D1407">
        <f>E1406*(2-'OHL indexes'!D1409/'OHL indexes'!B1408)</f>
        <v>3.985192039309275</v>
      </c>
      <c r="E1407">
        <f>Master!N1411</f>
        <v>4.2453103380580792</v>
      </c>
    </row>
    <row r="1408" spans="1:5" x14ac:dyDescent="0.25">
      <c r="A1408" s="1">
        <f>'OHL indexes'!A1410</f>
        <v>40109</v>
      </c>
      <c r="B1408">
        <f>E1407*(2-'OHL indexes'!C1410/'OHL indexes'!B1409)</f>
        <v>4.246202703359562</v>
      </c>
      <c r="C1408">
        <f>E1407*(2-'OHL indexes'!E1410/'OHL indexes'!B1409)</f>
        <v>4.2916974440396523</v>
      </c>
      <c r="D1408">
        <f>E1407*(2-'OHL indexes'!D1410/'OHL indexes'!B1409)</f>
        <v>4.1266664305814285</v>
      </c>
      <c r="E1408">
        <f>Master!N1412</f>
        <v>4.1746927487657999</v>
      </c>
    </row>
    <row r="1409" spans="1:5" x14ac:dyDescent="0.25">
      <c r="A1409" s="1">
        <f>'OHL indexes'!A1411</f>
        <v>40112</v>
      </c>
      <c r="B1409">
        <f>E1408*(2-'OHL indexes'!C1411/'OHL indexes'!B1410)</f>
        <v>4.1884595298462806</v>
      </c>
      <c r="C1409">
        <f>E1408*(2-'OHL indexes'!E1411/'OHL indexes'!B1410)</f>
        <v>4.2732095851509513</v>
      </c>
      <c r="D1409">
        <f>E1408*(2-'OHL indexes'!D1411/'OHL indexes'!B1410)</f>
        <v>3.9983092476162212</v>
      </c>
      <c r="E1409">
        <f>Master!N1413</f>
        <v>4.0882254310560304</v>
      </c>
    </row>
    <row r="1410" spans="1:5" x14ac:dyDescent="0.25">
      <c r="A1410" s="1">
        <f>'OHL indexes'!A1412</f>
        <v>40113</v>
      </c>
      <c r="B1410">
        <f>E1409*(2-'OHL indexes'!C1412/'OHL indexes'!B1411)</f>
        <v>4.0898718752834338</v>
      </c>
      <c r="C1410">
        <f>E1409*(2-'OHL indexes'!E1412/'OHL indexes'!B1411)</f>
        <v>4.1244483838827861</v>
      </c>
      <c r="D1410">
        <f>E1409*(2-'OHL indexes'!D1412/'OHL indexes'!B1411)</f>
        <v>3.9976686389010836</v>
      </c>
      <c r="E1410">
        <f>Master!N1414</f>
        <v>4.0782039718957082</v>
      </c>
    </row>
    <row r="1411" spans="1:5" x14ac:dyDescent="0.25">
      <c r="A1411" s="1">
        <f>'OHL indexes'!A1413</f>
        <v>40114</v>
      </c>
      <c r="B1411">
        <f>E1410*(2-'OHL indexes'!C1413/'OHL indexes'!B1412)</f>
        <v>4.0516424840641578</v>
      </c>
      <c r="C1411">
        <f>E1410*(2-'OHL indexes'!E1413/'OHL indexes'!B1412)</f>
        <v>4.0659446881935839</v>
      </c>
      <c r="D1411">
        <f>E1410*(2-'OHL indexes'!D1413/'OHL indexes'!B1412)</f>
        <v>3.7655960532912105</v>
      </c>
      <c r="E1411">
        <f>Master!N1415</f>
        <v>3.7899821532338001</v>
      </c>
    </row>
    <row r="1412" spans="1:5" x14ac:dyDescent="0.25">
      <c r="A1412" s="1">
        <f>'OHL indexes'!A1414</f>
        <v>40115</v>
      </c>
      <c r="B1412">
        <f>E1411*(2-'OHL indexes'!C1414/'OHL indexes'!B1413)</f>
        <v>3.8389080954105195</v>
      </c>
      <c r="C1412">
        <f>E1411*(2-'OHL indexes'!E1414/'OHL indexes'!B1413)</f>
        <v>4.00908493111368</v>
      </c>
      <c r="D1412">
        <f>E1411*(2-'OHL indexes'!D1414/'OHL indexes'!B1413)</f>
        <v>3.8389080954105195</v>
      </c>
      <c r="E1412">
        <f>Master!N1416</f>
        <v>3.9954732727430775</v>
      </c>
    </row>
    <row r="1413" spans="1:5" x14ac:dyDescent="0.25">
      <c r="A1413" s="1">
        <f>'OHL indexes'!A1415</f>
        <v>40116</v>
      </c>
      <c r="B1413">
        <f>E1412*(2-'OHL indexes'!C1415/'OHL indexes'!B1414)</f>
        <v>3.9721907444503586</v>
      </c>
      <c r="C1413">
        <f>E1412*(2-'OHL indexes'!E1415/'OHL indexes'!B1414)</f>
        <v>3.9986302449863302</v>
      </c>
      <c r="D1413">
        <f>E1412*(2-'OHL indexes'!D1415/'OHL indexes'!B1414)</f>
        <v>3.50607214240878</v>
      </c>
      <c r="E1413">
        <f>Master!N1417</f>
        <v>3.6031007562084731</v>
      </c>
    </row>
    <row r="1414" spans="1:5" x14ac:dyDescent="0.25">
      <c r="A1414" s="1">
        <f>'OHL indexes'!A1416</f>
        <v>40119</v>
      </c>
      <c r="B1414">
        <f>E1413*(2-'OHL indexes'!C1416/'OHL indexes'!B1415)</f>
        <v>3.6121766014258352</v>
      </c>
      <c r="C1414">
        <f>E1413*(2-'OHL indexes'!E1416/'OHL indexes'!B1415)</f>
        <v>3.7405346506195394</v>
      </c>
      <c r="D1414">
        <f>E1413*(2-'OHL indexes'!D1416/'OHL indexes'!B1415)</f>
        <v>3.3865776200075861</v>
      </c>
      <c r="E1414">
        <f>Master!N1418</f>
        <v>3.5703132296087841</v>
      </c>
    </row>
    <row r="1415" spans="1:5" x14ac:dyDescent="0.25">
      <c r="A1415" s="1">
        <f>'OHL indexes'!A1417</f>
        <v>40120</v>
      </c>
      <c r="B1415">
        <f>E1414*(2-'OHL indexes'!C1417/'OHL indexes'!B1416)</f>
        <v>3.5308482242561641</v>
      </c>
      <c r="C1415">
        <f>E1414*(2-'OHL indexes'!E1417/'OHL indexes'!B1416)</f>
        <v>3.60850527370653</v>
      </c>
      <c r="D1415">
        <f>E1414*(2-'OHL indexes'!D1417/'OHL indexes'!B1416)</f>
        <v>3.4799256514806696</v>
      </c>
      <c r="E1415">
        <f>Master!N1419</f>
        <v>3.5517283621956777</v>
      </c>
    </row>
    <row r="1416" spans="1:5" x14ac:dyDescent="0.25">
      <c r="A1416" s="1">
        <f>'OHL indexes'!A1418</f>
        <v>40121</v>
      </c>
      <c r="B1416">
        <f>E1415*(2-'OHL indexes'!C1418/'OHL indexes'!B1417)</f>
        <v>3.5800668157247553</v>
      </c>
      <c r="C1416">
        <f>E1415*(2-'OHL indexes'!E1418/'OHL indexes'!B1417)</f>
        <v>3.706014289181625</v>
      </c>
      <c r="D1416">
        <f>E1415*(2-'OHL indexes'!D1418/'OHL indexes'!B1417)</f>
        <v>3.5611745133720363</v>
      </c>
      <c r="E1416">
        <f>Master!N1420</f>
        <v>3.5988315524635262</v>
      </c>
    </row>
    <row r="1417" spans="1:5" x14ac:dyDescent="0.25">
      <c r="A1417" s="1">
        <f>'OHL indexes'!A1419</f>
        <v>40122</v>
      </c>
      <c r="B1417">
        <f>E1416*(2-'OHL indexes'!C1419/'OHL indexes'!B1418)</f>
        <v>3.6353399338898571</v>
      </c>
      <c r="C1417">
        <f>E1416*(2-'OHL indexes'!E1419/'OHL indexes'!B1418)</f>
        <v>3.7858970874332836</v>
      </c>
      <c r="D1417">
        <f>E1416*(2-'OHL indexes'!D1419/'OHL indexes'!B1418)</f>
        <v>3.6211242809450912</v>
      </c>
      <c r="E1417">
        <f>Master!N1421</f>
        <v>3.7544253063601789</v>
      </c>
    </row>
    <row r="1418" spans="1:5" x14ac:dyDescent="0.25">
      <c r="A1418" s="1">
        <f>'OHL indexes'!A1420</f>
        <v>40123</v>
      </c>
      <c r="B1418">
        <f>E1417*(2-'OHL indexes'!C1420/'OHL indexes'!B1419)</f>
        <v>3.7108508734177037</v>
      </c>
      <c r="C1418">
        <f>E1417*(2-'OHL indexes'!E1420/'OHL indexes'!B1419)</f>
        <v>3.8865542320567177</v>
      </c>
      <c r="D1418">
        <f>E1417*(2-'OHL indexes'!D1420/'OHL indexes'!B1419)</f>
        <v>3.6939833509883582</v>
      </c>
      <c r="E1418">
        <f>Master!N1422</f>
        <v>3.8709554177061678</v>
      </c>
    </row>
    <row r="1419" spans="1:5" x14ac:dyDescent="0.25">
      <c r="A1419" s="1">
        <f>'OHL indexes'!A1421</f>
        <v>40126</v>
      </c>
      <c r="B1419">
        <f>E1418*(2-'OHL indexes'!C1421/'OHL indexes'!B1420)</f>
        <v>3.9239207284391209</v>
      </c>
      <c r="C1419">
        <f>E1418*(2-'OHL indexes'!E1421/'OHL indexes'!B1420)</f>
        <v>4.1101951883168866</v>
      </c>
      <c r="D1419">
        <f>E1418*(2-'OHL indexes'!D1421/'OHL indexes'!B1420)</f>
        <v>3.9239207284391209</v>
      </c>
      <c r="E1419">
        <f>Master!N1423</f>
        <v>4.0995404723284263</v>
      </c>
    </row>
    <row r="1420" spans="1:5" x14ac:dyDescent="0.25">
      <c r="A1420" s="1">
        <f>'OHL indexes'!A1422</f>
        <v>40127</v>
      </c>
      <c r="B1420">
        <f>E1419*(2-'OHL indexes'!C1422/'OHL indexes'!B1421)</f>
        <v>4.0744205691489315</v>
      </c>
      <c r="C1420">
        <f>E1419*(2-'OHL indexes'!E1422/'OHL indexes'!B1421)</f>
        <v>4.1857846827943703</v>
      </c>
      <c r="D1420">
        <f>E1419*(2-'OHL indexes'!D1422/'OHL indexes'!B1421)</f>
        <v>4.0493012740081458</v>
      </c>
      <c r="E1420">
        <f>Master!N1424</f>
        <v>4.0759521039141058</v>
      </c>
    </row>
    <row r="1421" spans="1:5" x14ac:dyDescent="0.25">
      <c r="A1421" s="1">
        <f>'OHL indexes'!A1423</f>
        <v>40128</v>
      </c>
      <c r="B1421">
        <f>E1420*(2-'OHL indexes'!C1423/'OHL indexes'!B1422)</f>
        <v>4.1584610757281641</v>
      </c>
      <c r="C1421">
        <f>E1420*(2-'OHL indexes'!E1423/'OHL indexes'!B1422)</f>
        <v>4.1894021655714342</v>
      </c>
      <c r="D1421">
        <f>E1420*(2-'OHL indexes'!D1423/'OHL indexes'!B1422)</f>
        <v>4.0099445658020629</v>
      </c>
      <c r="E1421">
        <f>Master!N1425</f>
        <v>4.0634325328273331</v>
      </c>
    </row>
    <row r="1422" spans="1:5" x14ac:dyDescent="0.25">
      <c r="A1422" s="1">
        <f>'OHL indexes'!A1424</f>
        <v>40129</v>
      </c>
      <c r="B1422">
        <f>E1421*(2-'OHL indexes'!C1424/'OHL indexes'!B1423)</f>
        <v>4.0552565689628244</v>
      </c>
      <c r="C1422">
        <f>E1421*(2-'OHL indexes'!E1424/'OHL indexes'!B1423)</f>
        <v>4.0797844605563505</v>
      </c>
      <c r="D1422">
        <f>E1421*(2-'OHL indexes'!D1424/'OHL indexes'!B1423)</f>
        <v>3.8770217515961711</v>
      </c>
      <c r="E1422">
        <f>Master!N1426</f>
        <v>3.8817907018478763</v>
      </c>
    </row>
    <row r="1423" spans="1:5" x14ac:dyDescent="0.25">
      <c r="A1423" s="1">
        <f>'OHL indexes'!A1425</f>
        <v>40130</v>
      </c>
      <c r="B1423">
        <f>E1422*(2-'OHL indexes'!C1425/'OHL indexes'!B1424)</f>
        <v>3.9213055770071437</v>
      </c>
      <c r="C1423">
        <f>E1422*(2-'OHL indexes'!E1425/'OHL indexes'!B1424)</f>
        <v>3.9861701121513398</v>
      </c>
      <c r="D1423">
        <f>E1422*(2-'OHL indexes'!D1425/'OHL indexes'!B1424)</f>
        <v>3.8284826614808609</v>
      </c>
      <c r="E1423">
        <f>Master!N1427</f>
        <v>3.9446523189916034</v>
      </c>
    </row>
    <row r="1424" spans="1:5" x14ac:dyDescent="0.25">
      <c r="A1424" s="1">
        <f>'OHL indexes'!A1426</f>
        <v>40133</v>
      </c>
      <c r="B1424">
        <f>E1423*(2-'OHL indexes'!C1426/'OHL indexes'!B1425)</f>
        <v>4.0053041240732634</v>
      </c>
      <c r="C1424">
        <f>E1423*(2-'OHL indexes'!E1426/'OHL indexes'!B1425)</f>
        <v>4.1127877569893672</v>
      </c>
      <c r="D1424">
        <f>E1423*(2-'OHL indexes'!D1426/'OHL indexes'!B1425)</f>
        <v>3.9861105577310232</v>
      </c>
      <c r="E1424">
        <f>Master!N1428</f>
        <v>4.012557484717755</v>
      </c>
    </row>
    <row r="1425" spans="1:5" x14ac:dyDescent="0.25">
      <c r="A1425" s="1">
        <f>'OHL indexes'!A1427</f>
        <v>40134</v>
      </c>
      <c r="B1425">
        <f>E1424*(2-'OHL indexes'!C1427/'OHL indexes'!B1426)</f>
        <v>3.989207846178032</v>
      </c>
      <c r="C1425">
        <f>E1424*(2-'OHL indexes'!E1427/'OHL indexes'!B1426)</f>
        <v>4.1099131690827519</v>
      </c>
      <c r="D1425">
        <f>E1424*(2-'OHL indexes'!D1427/'OHL indexes'!B1426)</f>
        <v>3.9567563408326878</v>
      </c>
      <c r="E1425">
        <f>Master!N1429</f>
        <v>4.0341817779775848</v>
      </c>
    </row>
    <row r="1426" spans="1:5" x14ac:dyDescent="0.25">
      <c r="A1426" s="1">
        <f>'OHL indexes'!A1428</f>
        <v>40135</v>
      </c>
      <c r="B1426">
        <f>E1425*(2-'OHL indexes'!C1428/'OHL indexes'!B1427)</f>
        <v>4.0580527529438903</v>
      </c>
      <c r="C1426">
        <f>E1425*(2-'OHL indexes'!E1428/'OHL indexes'!B1427)</f>
        <v>4.1853642257542454</v>
      </c>
      <c r="D1426">
        <f>E1425*(2-'OHL indexes'!D1428/'OHL indexes'!B1427)</f>
        <v>4.0341817779775848</v>
      </c>
      <c r="E1426">
        <f>Master!N1430</f>
        <v>4.1852167406121792</v>
      </c>
    </row>
    <row r="1427" spans="1:5" x14ac:dyDescent="0.25">
      <c r="A1427" s="1">
        <f>'OHL indexes'!A1429</f>
        <v>40136</v>
      </c>
      <c r="B1427">
        <f>E1426*(2-'OHL indexes'!C1429/'OHL indexes'!B1428)</f>
        <v>4.1106811712577578</v>
      </c>
      <c r="C1427">
        <f>E1426*(2-'OHL indexes'!E1429/'OHL indexes'!B1428)</f>
        <v>4.1349276510971933</v>
      </c>
      <c r="D1427">
        <f>E1426*(2-'OHL indexes'!D1429/'OHL indexes'!B1428)</f>
        <v>3.950294796465823</v>
      </c>
      <c r="E1427">
        <f>Master!N1431</f>
        <v>4.1329865334896629</v>
      </c>
    </row>
    <row r="1428" spans="1:5" x14ac:dyDescent="0.25">
      <c r="A1428" s="1">
        <f>'OHL indexes'!A1430</f>
        <v>40137</v>
      </c>
      <c r="B1428">
        <f>E1427*(2-'OHL indexes'!C1430/'OHL indexes'!B1429)</f>
        <v>4.0602413407922855</v>
      </c>
      <c r="C1428">
        <f>E1427*(2-'OHL indexes'!E1430/'OHL indexes'!B1429)</f>
        <v>4.2214138561994874</v>
      </c>
      <c r="D1428">
        <f>E1427*(2-'OHL indexes'!D1430/'OHL indexes'!B1429)</f>
        <v>4.0123252043416038</v>
      </c>
      <c r="E1428">
        <f>Master!N1432</f>
        <v>4.2112467440252193</v>
      </c>
    </row>
    <row r="1429" spans="1:5" x14ac:dyDescent="0.25">
      <c r="A1429" s="1">
        <f>'OHL indexes'!A1431</f>
        <v>40140</v>
      </c>
      <c r="B1429">
        <f>E1428*(2-'OHL indexes'!C1431/'OHL indexes'!B1430)</f>
        <v>4.3083876730022919</v>
      </c>
      <c r="C1429">
        <f>E1428*(2-'OHL indexes'!E1431/'OHL indexes'!B1430)</f>
        <v>4.4397083072937944</v>
      </c>
      <c r="D1429">
        <f>E1428*(2-'OHL indexes'!D1431/'OHL indexes'!B1430)</f>
        <v>4.2926476894819343</v>
      </c>
      <c r="E1429">
        <f>Master!N1433</f>
        <v>4.4212522886248014</v>
      </c>
    </row>
    <row r="1430" spans="1:5" x14ac:dyDescent="0.25">
      <c r="A1430" s="1">
        <f>'OHL indexes'!A1432</f>
        <v>40141</v>
      </c>
      <c r="B1430">
        <f>E1429*(2-'OHL indexes'!C1432/'OHL indexes'!B1431)</f>
        <v>4.4158283318498768</v>
      </c>
      <c r="C1430">
        <f>E1429*(2-'OHL indexes'!E1432/'OHL indexes'!B1431)</f>
        <v>4.47677088979641</v>
      </c>
      <c r="D1430">
        <f>E1429*(2-'OHL indexes'!D1432/'OHL indexes'!B1431)</f>
        <v>4.313272653086786</v>
      </c>
      <c r="E1430">
        <f>Master!N1434</f>
        <v>4.4570858217881471</v>
      </c>
    </row>
    <row r="1431" spans="1:5" x14ac:dyDescent="0.25">
      <c r="A1431" s="1">
        <f>'OHL indexes'!A1433</f>
        <v>40142</v>
      </c>
      <c r="B1431">
        <f>E1430*(2-'OHL indexes'!C1433/'OHL indexes'!B1432)</f>
        <v>4.4779760521930072</v>
      </c>
      <c r="C1431">
        <f>E1430*(2-'OHL indexes'!E1433/'OHL indexes'!B1432)</f>
        <v>4.5421393682945492</v>
      </c>
      <c r="D1431">
        <f>E1430*(2-'OHL indexes'!D1433/'OHL indexes'!B1432)</f>
        <v>4.4222687711133801</v>
      </c>
      <c r="E1431">
        <f>Master!N1435</f>
        <v>4.5181022612725039</v>
      </c>
    </row>
    <row r="1432" spans="1:5" x14ac:dyDescent="0.25">
      <c r="A1432" s="1">
        <f>'OHL indexes'!A1434</f>
        <v>40144</v>
      </c>
      <c r="B1432">
        <f>E1431*(2-'OHL indexes'!C1434/'OHL indexes'!B1433)</f>
        <v>4.1513581181146799</v>
      </c>
      <c r="C1432">
        <f>E1431*(2-'OHL indexes'!E1434/'OHL indexes'!B1433)</f>
        <v>4.3781003693221336</v>
      </c>
      <c r="D1432">
        <f>E1431*(2-'OHL indexes'!D1434/'OHL indexes'!B1433)</f>
        <v>4.0468641627446242</v>
      </c>
      <c r="E1432">
        <f>Master!N1436</f>
        <v>4.2114190783552159</v>
      </c>
    </row>
    <row r="1433" spans="1:5" x14ac:dyDescent="0.25">
      <c r="A1433" s="1">
        <f>'OHL indexes'!A1435</f>
        <v>40147</v>
      </c>
      <c r="B1433">
        <f>E1432*(2-'OHL indexes'!C1435/'OHL indexes'!B1434)</f>
        <v>4.2312154764527774</v>
      </c>
      <c r="C1433">
        <f>E1432*(2-'OHL indexes'!E1435/'OHL indexes'!B1434)</f>
        <v>4.2686094670168195</v>
      </c>
      <c r="D1433">
        <f>E1432*(2-'OHL indexes'!D1435/'OHL indexes'!B1434)</f>
        <v>4.1493892380564095</v>
      </c>
      <c r="E1433">
        <f>Master!N1437</f>
        <v>4.2056872773036869</v>
      </c>
    </row>
    <row r="1434" spans="1:5" x14ac:dyDescent="0.25">
      <c r="A1434" s="1">
        <f>'OHL indexes'!A1436</f>
        <v>40148</v>
      </c>
      <c r="B1434">
        <f>E1433*(2-'OHL indexes'!C1436/'OHL indexes'!B1435)</f>
        <v>4.2972480447661914</v>
      </c>
      <c r="C1434">
        <f>E1433*(2-'OHL indexes'!E1436/'OHL indexes'!B1435)</f>
        <v>4.4051154593900064</v>
      </c>
      <c r="D1434">
        <f>E1433*(2-'OHL indexes'!D1436/'OHL indexes'!B1435)</f>
        <v>4.2924517052208113</v>
      </c>
      <c r="E1434">
        <f>Master!N1438</f>
        <v>4.3655464047430357</v>
      </c>
    </row>
    <row r="1435" spans="1:5" x14ac:dyDescent="0.25">
      <c r="A1435" s="1">
        <f>'OHL indexes'!A1437</f>
        <v>40149</v>
      </c>
      <c r="B1435">
        <f>E1434*(2-'OHL indexes'!C1437/'OHL indexes'!B1436)</f>
        <v>4.3562022943772121</v>
      </c>
      <c r="C1435">
        <f>E1434*(2-'OHL indexes'!E1437/'OHL indexes'!B1436)</f>
        <v>4.4669295126988828</v>
      </c>
      <c r="D1435">
        <f>E1434*(2-'OHL indexes'!D1437/'OHL indexes'!B1436)</f>
        <v>4.3426532644162892</v>
      </c>
      <c r="E1435">
        <f>Master!N1439</f>
        <v>4.4111766856029435</v>
      </c>
    </row>
    <row r="1436" spans="1:5" x14ac:dyDescent="0.25">
      <c r="A1436" s="1">
        <f>'OHL indexes'!A1438</f>
        <v>40150</v>
      </c>
      <c r="B1436">
        <f>E1435*(2-'OHL indexes'!C1438/'OHL indexes'!B1437)</f>
        <v>4.4381633323932235</v>
      </c>
      <c r="C1436">
        <f>E1435*(2-'OHL indexes'!E1438/'OHL indexes'!B1437)</f>
        <v>4.4878762905830634</v>
      </c>
      <c r="D1436">
        <f>E1435*(2-'OHL indexes'!D1438/'OHL indexes'!B1437)</f>
        <v>4.3089107836636096</v>
      </c>
      <c r="E1436">
        <f>Master!N1440</f>
        <v>4.3172803387630498</v>
      </c>
    </row>
    <row r="1437" spans="1:5" x14ac:dyDescent="0.25">
      <c r="A1437" s="1">
        <f>'OHL indexes'!A1439</f>
        <v>40151</v>
      </c>
      <c r="B1437">
        <f>E1436*(2-'OHL indexes'!C1439/'OHL indexes'!B1438)</f>
        <v>4.4875751246727456</v>
      </c>
      <c r="C1437">
        <f>E1436*(2-'OHL indexes'!E1439/'OHL indexes'!B1438)</f>
        <v>4.521363213235766</v>
      </c>
      <c r="D1437">
        <f>E1436*(2-'OHL indexes'!D1439/'OHL indexes'!B1438)</f>
        <v>4.3334989223905112</v>
      </c>
      <c r="E1437">
        <f>Master!N1441</f>
        <v>4.4135348375754653</v>
      </c>
    </row>
    <row r="1438" spans="1:5" x14ac:dyDescent="0.25">
      <c r="A1438" s="1">
        <f>'OHL indexes'!A1440</f>
        <v>40154</v>
      </c>
      <c r="B1438">
        <f>E1437*(2-'OHL indexes'!C1440/'OHL indexes'!B1439)</f>
        <v>4.3677160685990186</v>
      </c>
      <c r="C1438">
        <f>E1437*(2-'OHL indexes'!E1440/'OHL indexes'!B1439)</f>
        <v>4.4757170948179228</v>
      </c>
      <c r="D1438">
        <f>E1437*(2-'OHL indexes'!D1440/'OHL indexes'!B1439)</f>
        <v>4.3644436571834202</v>
      </c>
      <c r="E1438">
        <f>Master!N1442</f>
        <v>4.4308320456494306</v>
      </c>
    </row>
    <row r="1439" spans="1:5" x14ac:dyDescent="0.25">
      <c r="A1439" s="1">
        <f>'OHL indexes'!A1441</f>
        <v>40155</v>
      </c>
      <c r="B1439">
        <f>E1438*(2-'OHL indexes'!C1441/'OHL indexes'!B1440)</f>
        <v>4.3629174648738518</v>
      </c>
      <c r="C1439">
        <f>E1438*(2-'OHL indexes'!E1441/'OHL indexes'!B1440)</f>
        <v>4.384526846383852</v>
      </c>
      <c r="D1439">
        <f>E1438*(2-'OHL indexes'!D1441/'OHL indexes'!B1440)</f>
        <v>4.2596419468458198</v>
      </c>
      <c r="E1439">
        <f>Master!N1443</f>
        <v>4.3137452501881484</v>
      </c>
    </row>
    <row r="1440" spans="1:5" x14ac:dyDescent="0.25">
      <c r="A1440" s="1">
        <f>'OHL indexes'!A1442</f>
        <v>40156</v>
      </c>
      <c r="B1440">
        <f>E1439*(2-'OHL indexes'!C1442/'OHL indexes'!B1441)</f>
        <v>4.3344677199791137</v>
      </c>
      <c r="C1440">
        <f>E1439*(2-'OHL indexes'!E1442/'OHL indexes'!B1441)</f>
        <v>4.37282563553513</v>
      </c>
      <c r="D1440">
        <f>E1439*(2-'OHL indexes'!D1442/'OHL indexes'!B1441)</f>
        <v>4.280236808545177</v>
      </c>
      <c r="E1440">
        <f>Master!N1444</f>
        <v>4.3457761484514794</v>
      </c>
    </row>
    <row r="1441" spans="1:5" x14ac:dyDescent="0.25">
      <c r="A1441" s="1">
        <f>'OHL indexes'!A1443</f>
        <v>40157</v>
      </c>
      <c r="B1441">
        <f>E1440*(2-'OHL indexes'!C1443/'OHL indexes'!B1442)</f>
        <v>4.3964377407185209</v>
      </c>
      <c r="C1441">
        <f>E1440*(2-'OHL indexes'!E1443/'OHL indexes'!B1442)</f>
        <v>4.439011172592787</v>
      </c>
      <c r="D1441">
        <f>E1440*(2-'OHL indexes'!D1443/'OHL indexes'!B1442)</f>
        <v>4.3683517478512206</v>
      </c>
      <c r="E1441">
        <f>Master!N1445</f>
        <v>4.4118341801310361</v>
      </c>
    </row>
    <row r="1442" spans="1:5" x14ac:dyDescent="0.25">
      <c r="A1442" s="1">
        <f>'OHL indexes'!A1444</f>
        <v>40158</v>
      </c>
      <c r="B1442">
        <f>E1441*(2-'OHL indexes'!C1444/'OHL indexes'!B1443)</f>
        <v>4.4536694883310979</v>
      </c>
      <c r="C1442">
        <f>E1441*(2-'OHL indexes'!E1444/'OHL indexes'!B1443)</f>
        <v>4.4750420997075304</v>
      </c>
      <c r="D1442">
        <f>E1441*(2-'OHL indexes'!D1444/'OHL indexes'!B1443)</f>
        <v>4.3959181924536441</v>
      </c>
      <c r="E1442">
        <f>Master!N1446</f>
        <v>4.4371417547443572</v>
      </c>
    </row>
    <row r="1443" spans="1:5" x14ac:dyDescent="0.25">
      <c r="A1443" s="1">
        <f>'OHL indexes'!A1445</f>
        <v>40161</v>
      </c>
      <c r="B1443">
        <f>E1442*(2-'OHL indexes'!C1445/'OHL indexes'!B1444)</f>
        <v>4.4804910503744235</v>
      </c>
      <c r="C1443">
        <f>E1442*(2-'OHL indexes'!E1445/'OHL indexes'!B1444)</f>
        <v>4.5566034306467298</v>
      </c>
      <c r="D1443">
        <f>E1442*(2-'OHL indexes'!D1445/'OHL indexes'!B1444)</f>
        <v>4.4287454946408644</v>
      </c>
      <c r="E1443">
        <f>Master!N1447</f>
        <v>4.5247256742644089</v>
      </c>
    </row>
    <row r="1444" spans="1:5" x14ac:dyDescent="0.25">
      <c r="A1444" s="1">
        <f>'OHL indexes'!A1446</f>
        <v>40162</v>
      </c>
      <c r="B1444">
        <f>E1443*(2-'OHL indexes'!C1446/'OHL indexes'!B1445)</f>
        <v>4.4458017782427497</v>
      </c>
      <c r="C1444">
        <f>E1443*(2-'OHL indexes'!E1446/'OHL indexes'!B1445)</f>
        <v>4.6189827401342507</v>
      </c>
      <c r="D1444">
        <f>E1443*(2-'OHL indexes'!D1446/'OHL indexes'!B1445)</f>
        <v>4.3925587379173843</v>
      </c>
      <c r="E1444">
        <f>Master!N1448</f>
        <v>4.5730071381524411</v>
      </c>
    </row>
    <row r="1445" spans="1:5" x14ac:dyDescent="0.25">
      <c r="A1445" s="1">
        <f>'OHL indexes'!A1447</f>
        <v>40163</v>
      </c>
      <c r="B1445">
        <f>E1444*(2-'OHL indexes'!C1447/'OHL indexes'!B1446)</f>
        <v>4.6363955342391785</v>
      </c>
      <c r="C1445">
        <f>E1444*(2-'OHL indexes'!E1447/'OHL indexes'!B1446)</f>
        <v>4.7993936072773433</v>
      </c>
      <c r="D1445">
        <f>E1444*(2-'OHL indexes'!D1447/'OHL indexes'!B1446)</f>
        <v>4.6273398291651624</v>
      </c>
      <c r="E1445">
        <f>Master!N1449</f>
        <v>4.7811109363758568</v>
      </c>
    </row>
    <row r="1446" spans="1:5" x14ac:dyDescent="0.25">
      <c r="A1446" s="1">
        <f>'OHL indexes'!A1448</f>
        <v>40164</v>
      </c>
      <c r="B1446">
        <f>E1445*(2-'OHL indexes'!C1448/'OHL indexes'!B1447)</f>
        <v>4.6742855932801142</v>
      </c>
      <c r="C1446">
        <f>E1445*(2-'OHL indexes'!E1448/'OHL indexes'!B1447)</f>
        <v>4.7532821668179439</v>
      </c>
      <c r="D1446">
        <f>E1445*(2-'OHL indexes'!D1448/'OHL indexes'!B1447)</f>
        <v>4.6554337645657773</v>
      </c>
      <c r="E1446">
        <f>Master!N1450</f>
        <v>4.7127172371482526</v>
      </c>
    </row>
    <row r="1447" spans="1:5" x14ac:dyDescent="0.25">
      <c r="A1447" s="1">
        <f>'OHL indexes'!A1449</f>
        <v>40165</v>
      </c>
      <c r="B1447">
        <f>E1446*(2-'OHL indexes'!C1449/'OHL indexes'!B1448)</f>
        <v>4.7596272224332781</v>
      </c>
      <c r="C1447">
        <f>E1446*(2-'OHL indexes'!E1449/'OHL indexes'!B1448)</f>
        <v>4.7995879747890058</v>
      </c>
      <c r="D1447">
        <f>E1446*(2-'OHL indexes'!D1449/'OHL indexes'!B1448)</f>
        <v>4.6892622445057404</v>
      </c>
      <c r="E1447">
        <f>Master!N1451</f>
        <v>4.779436153797783</v>
      </c>
    </row>
    <row r="1448" spans="1:5" x14ac:dyDescent="0.25">
      <c r="A1448" s="1">
        <f>'OHL indexes'!A1450</f>
        <v>40168</v>
      </c>
      <c r="B1448">
        <f>E1447*(2-'OHL indexes'!C1450/'OHL indexes'!B1449)</f>
        <v>4.8875540463736478</v>
      </c>
      <c r="C1448">
        <f>E1447*(2-'OHL indexes'!E1450/'OHL indexes'!B1449)</f>
        <v>4.9485096061146905</v>
      </c>
      <c r="D1448">
        <f>E1447*(2-'OHL indexes'!D1450/'OHL indexes'!B1449)</f>
        <v>4.8537390187293843</v>
      </c>
      <c r="E1448">
        <f>Master!N1452</f>
        <v>4.9426384510529484</v>
      </c>
    </row>
    <row r="1449" spans="1:5" x14ac:dyDescent="0.25">
      <c r="A1449" s="1">
        <f>'OHL indexes'!A1451</f>
        <v>40169</v>
      </c>
      <c r="B1449">
        <f>E1448*(2-'OHL indexes'!C1451/'OHL indexes'!B1450)</f>
        <v>4.9929091985349938</v>
      </c>
      <c r="C1449">
        <f>E1448*(2-'OHL indexes'!E1451/'OHL indexes'!B1450)</f>
        <v>5.0782743292561827</v>
      </c>
      <c r="D1449">
        <f>E1448*(2-'OHL indexes'!D1451/'OHL indexes'!B1450)</f>
        <v>4.9654025460890354</v>
      </c>
      <c r="E1449">
        <f>Master!N1453</f>
        <v>5.0657656227760279</v>
      </c>
    </row>
    <row r="1450" spans="1:5" x14ac:dyDescent="0.25">
      <c r="A1450" s="1">
        <f>'OHL indexes'!A1452</f>
        <v>40170</v>
      </c>
      <c r="B1450">
        <f>E1449*(2-'OHL indexes'!C1452/'OHL indexes'!B1451)</f>
        <v>5.086602465557478</v>
      </c>
      <c r="C1450">
        <f>E1449*(2-'OHL indexes'!E1452/'OHL indexes'!B1451)</f>
        <v>5.1555611148226745</v>
      </c>
      <c r="D1450">
        <f>E1449*(2-'OHL indexes'!D1452/'OHL indexes'!B1451)</f>
        <v>5.0647731662599584</v>
      </c>
      <c r="E1450">
        <f>Master!N1454</f>
        <v>5.1092443234521587</v>
      </c>
    </row>
    <row r="1451" spans="1:5" x14ac:dyDescent="0.25">
      <c r="A1451" s="1">
        <f>'OHL indexes'!A1453</f>
        <v>40171</v>
      </c>
      <c r="B1451">
        <f>E1450*(2-'OHL indexes'!C1453/'OHL indexes'!B1452)</f>
        <v>5.1484227743038256</v>
      </c>
      <c r="C1451">
        <f>E1450*(2-'OHL indexes'!E1453/'OHL indexes'!B1452)</f>
        <v>5.1865963772364863</v>
      </c>
      <c r="D1451">
        <f>E1450*(2-'OHL indexes'!D1453/'OHL indexes'!B1452)</f>
        <v>5.1343587645248565</v>
      </c>
      <c r="E1451">
        <f>Master!N1455</f>
        <v>5.1743596542617327</v>
      </c>
    </row>
    <row r="1452" spans="1:5" x14ac:dyDescent="0.25">
      <c r="A1452" s="1">
        <f>'OHL indexes'!A1454</f>
        <v>40175</v>
      </c>
      <c r="B1452">
        <f>E1451*(2-'OHL indexes'!C1454/'OHL indexes'!B1453)</f>
        <v>5.2348427282157468</v>
      </c>
      <c r="C1452">
        <f>E1451*(2-'OHL indexes'!E1454/'OHL indexes'!B1453)</f>
        <v>5.2650842651927547</v>
      </c>
      <c r="D1452">
        <f>E1451*(2-'OHL indexes'!D1454/'OHL indexes'!B1453)</f>
        <v>5.1097760497045153</v>
      </c>
      <c r="E1452">
        <f>Master!N1456</f>
        <v>5.2192469442922613</v>
      </c>
    </row>
    <row r="1453" spans="1:5" x14ac:dyDescent="0.25">
      <c r="A1453" s="1">
        <f>'OHL indexes'!A1455</f>
        <v>40176</v>
      </c>
      <c r="B1453">
        <f>E1452*(2-'OHL indexes'!C1455/'OHL indexes'!B1454)</f>
        <v>5.2244335429733582</v>
      </c>
      <c r="C1453">
        <f>E1452*(2-'OHL indexes'!E1455/'OHL indexes'!B1454)</f>
        <v>5.2648934465375117</v>
      </c>
      <c r="D1453">
        <f>E1452*(2-'OHL indexes'!D1455/'OHL indexes'!B1454)</f>
        <v>5.1632262369912709</v>
      </c>
      <c r="E1453">
        <f>Master!N1457</f>
        <v>5.188986010811651</v>
      </c>
    </row>
    <row r="1454" spans="1:5" x14ac:dyDescent="0.25">
      <c r="A1454" s="1">
        <f>'OHL indexes'!A1456</f>
        <v>40177</v>
      </c>
      <c r="B1454">
        <f>E1453*(2-'OHL indexes'!C1456/'OHL indexes'!B1455)</f>
        <v>5.1354383311975784</v>
      </c>
      <c r="C1454">
        <f>E1453*(2-'OHL indexes'!E1456/'OHL indexes'!B1455)</f>
        <v>5.1762368478862548</v>
      </c>
      <c r="D1454">
        <f>E1453*(2-'OHL indexes'!D1456/'OHL indexes'!B1455)</f>
        <v>5.0436431628073164</v>
      </c>
      <c r="E1454">
        <f>Master!N1458</f>
        <v>5.1082367357190366</v>
      </c>
    </row>
    <row r="1455" spans="1:5" x14ac:dyDescent="0.25">
      <c r="A1455" s="1">
        <f>'OHL indexes'!A1457</f>
        <v>40178</v>
      </c>
      <c r="B1455">
        <f>E1454*(2-'OHL indexes'!C1457/'OHL indexes'!B1456)</f>
        <v>5.1288939856536295</v>
      </c>
      <c r="C1455">
        <f>E1454*(2-'OHL indexes'!E1457/'OHL indexes'!B1456)</f>
        <v>5.151518178892891</v>
      </c>
      <c r="D1455">
        <f>E1454*(2-'OHL indexes'!D1457/'OHL indexes'!B1456)</f>
        <v>4.9331420885031356</v>
      </c>
      <c r="E1455">
        <f>Master!N1459</f>
        <v>4.9693701018064909</v>
      </c>
    </row>
    <row r="1456" spans="1:5" x14ac:dyDescent="0.25">
      <c r="A1456" s="1">
        <f>'OHL indexes'!A1458</f>
        <v>40182</v>
      </c>
      <c r="B1456">
        <f>E1455*(2-'OHL indexes'!C1458/'OHL indexes'!B1457)</f>
        <v>5.0865965393849555</v>
      </c>
      <c r="C1456">
        <f>E1455*(2-'OHL indexes'!E1458/'OHL indexes'!B1457)</f>
        <v>5.1630480072258305</v>
      </c>
      <c r="D1456">
        <f>E1455*(2-'OHL indexes'!D1458/'OHL indexes'!B1457)</f>
        <v>5.0774220340153882</v>
      </c>
      <c r="E1456">
        <f>Master!N1460</f>
        <v>5.1521553300331222</v>
      </c>
    </row>
    <row r="1457" spans="1:5" x14ac:dyDescent="0.25">
      <c r="A1457" s="1">
        <f>'OHL indexes'!A1459</f>
        <v>40183</v>
      </c>
      <c r="B1457">
        <f>E1456*(2-'OHL indexes'!C1459/'OHL indexes'!B1458)</f>
        <v>5.1531477071767746</v>
      </c>
      <c r="C1457">
        <f>E1456*(2-'OHL indexes'!E1459/'OHL indexes'!B1458)</f>
        <v>5.2712346802645413</v>
      </c>
      <c r="D1457">
        <f>E1456*(2-'OHL indexes'!D1459/'OHL indexes'!B1458)</f>
        <v>5.1323087716612195</v>
      </c>
      <c r="E1457">
        <f>Master!N1461</f>
        <v>5.2541823560081609</v>
      </c>
    </row>
    <row r="1458" spans="1:5" x14ac:dyDescent="0.25">
      <c r="A1458" s="1">
        <f>'OHL indexes'!A1460</f>
        <v>40184</v>
      </c>
      <c r="B1458">
        <f>E1457*(2-'OHL indexes'!C1460/'OHL indexes'!B1459)</f>
        <v>5.2449430319214452</v>
      </c>
      <c r="C1458">
        <f>E1457*(2-'OHL indexes'!E1460/'OHL indexes'!B1459)</f>
        <v>5.4502649869695459</v>
      </c>
      <c r="D1458">
        <f>E1457*(2-'OHL indexes'!D1460/'OHL indexes'!B1459)</f>
        <v>5.2449430319214452</v>
      </c>
      <c r="E1458">
        <f>Master!N1462</f>
        <v>5.4434021125486973</v>
      </c>
    </row>
    <row r="1459" spans="1:5" x14ac:dyDescent="0.25">
      <c r="A1459" s="1">
        <f>'OHL indexes'!A1461</f>
        <v>40185</v>
      </c>
      <c r="B1459">
        <f>E1458*(2-'OHL indexes'!C1461/'OHL indexes'!B1460)</f>
        <v>5.4028046676609343</v>
      </c>
      <c r="C1459">
        <f>E1458*(2-'OHL indexes'!E1461/'OHL indexes'!B1460)</f>
        <v>5.5553205831992312</v>
      </c>
      <c r="D1459">
        <f>E1458*(2-'OHL indexes'!D1461/'OHL indexes'!B1460)</f>
        <v>5.3578179825213201</v>
      </c>
      <c r="E1459">
        <f>Master!N1463</f>
        <v>5.5353773134640845</v>
      </c>
    </row>
    <row r="1460" spans="1:5" x14ac:dyDescent="0.25">
      <c r="A1460" s="1">
        <f>'OHL indexes'!A1462</f>
        <v>40186</v>
      </c>
      <c r="B1460">
        <f>E1459*(2-'OHL indexes'!C1462/'OHL indexes'!B1461)</f>
        <v>5.5111090173288995</v>
      </c>
      <c r="C1460">
        <f>E1459*(2-'OHL indexes'!E1462/'OHL indexes'!B1461)</f>
        <v>5.7013027208439935</v>
      </c>
      <c r="D1460">
        <f>E1459*(2-'OHL indexes'!D1462/'OHL indexes'!B1461)</f>
        <v>5.4986930240502208</v>
      </c>
      <c r="E1460">
        <f>Master!N1464</f>
        <v>5.6802241746323672</v>
      </c>
    </row>
    <row r="1461" spans="1:5" x14ac:dyDescent="0.25">
      <c r="A1461" s="1">
        <f>'OHL indexes'!A1463</f>
        <v>40189</v>
      </c>
      <c r="B1461">
        <f>E1460*(2-'OHL indexes'!C1463/'OHL indexes'!B1462)</f>
        <v>5.7287225142322793</v>
      </c>
      <c r="C1461">
        <f>E1460*(2-'OHL indexes'!E1463/'OHL indexes'!B1462)</f>
        <v>5.7937809697910874</v>
      </c>
      <c r="D1461">
        <f>E1460*(2-'OHL indexes'!D1463/'OHL indexes'!B1462)</f>
        <v>5.6636640586734703</v>
      </c>
      <c r="E1461">
        <f>Master!N1465</f>
        <v>5.76479132986326</v>
      </c>
    </row>
    <row r="1462" spans="1:5" x14ac:dyDescent="0.25">
      <c r="A1462" s="1">
        <f>'OHL indexes'!A1464</f>
        <v>40190</v>
      </c>
      <c r="B1462">
        <f>E1461*(2-'OHL indexes'!C1464/'OHL indexes'!B1463)</f>
        <v>5.6684593715547225</v>
      </c>
      <c r="C1462">
        <f>E1461*(2-'OHL indexes'!E1464/'OHL indexes'!B1463)</f>
        <v>5.7023875384581215</v>
      </c>
      <c r="D1462">
        <f>E1461*(2-'OHL indexes'!D1464/'OHL indexes'!B1463)</f>
        <v>5.4358076711837864</v>
      </c>
      <c r="E1462">
        <f>Master!N1466</f>
        <v>5.6058540404997448</v>
      </c>
    </row>
    <row r="1463" spans="1:5" x14ac:dyDescent="0.25">
      <c r="A1463" s="1">
        <f>'OHL indexes'!A1465</f>
        <v>40191</v>
      </c>
      <c r="B1463">
        <f>E1462*(2-'OHL indexes'!C1465/'OHL indexes'!B1464)</f>
        <v>5.6435006945674235</v>
      </c>
      <c r="C1463">
        <f>E1462*(2-'OHL indexes'!E1465/'OHL indexes'!B1464)</f>
        <v>5.739326839327993</v>
      </c>
      <c r="D1463">
        <f>E1462*(2-'OHL indexes'!D1465/'OHL indexes'!B1464)</f>
        <v>5.5123095820520982</v>
      </c>
      <c r="E1463">
        <f>Master!N1467</f>
        <v>5.7060392219082159</v>
      </c>
    </row>
    <row r="1464" spans="1:5" x14ac:dyDescent="0.25">
      <c r="A1464" s="1">
        <f>'OHL indexes'!A1466</f>
        <v>40192</v>
      </c>
      <c r="B1464">
        <f>E1463*(2-'OHL indexes'!C1466/'OHL indexes'!B1465)</f>
        <v>5.7136757392405908</v>
      </c>
      <c r="C1464">
        <f>E1463*(2-'OHL indexes'!E1466/'OHL indexes'!B1465)</f>
        <v>5.8558275023260329</v>
      </c>
      <c r="D1464">
        <f>E1463*(2-'OHL indexes'!D1466/'OHL indexes'!B1465)</f>
        <v>5.6913543579447836</v>
      </c>
      <c r="E1464">
        <f>Master!N1468</f>
        <v>5.8332968629615918</v>
      </c>
    </row>
    <row r="1465" spans="1:5" x14ac:dyDescent="0.25">
      <c r="A1465" s="1">
        <f>'OHL indexes'!A1467</f>
        <v>40193</v>
      </c>
      <c r="B1465">
        <f>E1464*(2-'OHL indexes'!C1467/'OHL indexes'!B1466)</f>
        <v>5.7930170565434533</v>
      </c>
      <c r="C1465">
        <f>E1464*(2-'OHL indexes'!E1467/'OHL indexes'!B1466)</f>
        <v>5.8064436586828334</v>
      </c>
      <c r="D1465">
        <f>E1464*(2-'OHL indexes'!D1467/'OHL indexes'!B1466)</f>
        <v>5.5501157733366293</v>
      </c>
      <c r="E1465">
        <f>Master!N1469</f>
        <v>5.6817377181038911</v>
      </c>
    </row>
    <row r="1466" spans="1:5" x14ac:dyDescent="0.25">
      <c r="A1466" s="1">
        <f>'OHL indexes'!A1468</f>
        <v>40197</v>
      </c>
      <c r="B1466">
        <f>E1465*(2-'OHL indexes'!C1468/'OHL indexes'!B1467)</f>
        <v>5.694985541049796</v>
      </c>
      <c r="C1466">
        <f>E1465*(2-'OHL indexes'!E1468/'OHL indexes'!B1467)</f>
        <v>6.0054534004426188</v>
      </c>
      <c r="D1466">
        <f>E1465*(2-'OHL indexes'!D1468/'OHL indexes'!B1467)</f>
        <v>5.6865762314099255</v>
      </c>
      <c r="E1466">
        <f>Master!N1470</f>
        <v>5.9435441968324882</v>
      </c>
    </row>
    <row r="1467" spans="1:5" x14ac:dyDescent="0.25">
      <c r="A1467" s="1">
        <f>'OHL indexes'!A1469</f>
        <v>40198</v>
      </c>
      <c r="B1467">
        <f>E1466*(2-'OHL indexes'!C1469/'OHL indexes'!B1468)</f>
        <v>5.8470135984584273</v>
      </c>
      <c r="C1467">
        <f>E1466*(2-'OHL indexes'!E1469/'OHL indexes'!B1468)</f>
        <v>5.9987047273919005</v>
      </c>
      <c r="D1467">
        <f>E1466*(2-'OHL indexes'!D1469/'OHL indexes'!B1468)</f>
        <v>5.6815320067801913</v>
      </c>
      <c r="E1467">
        <f>Master!N1471</f>
        <v>5.98470379922591</v>
      </c>
    </row>
    <row r="1468" spans="1:5" x14ac:dyDescent="0.25">
      <c r="A1468" s="1">
        <f>'OHL indexes'!A1470</f>
        <v>40199</v>
      </c>
      <c r="B1468">
        <f>E1467*(2-'OHL indexes'!C1470/'OHL indexes'!B1469)</f>
        <v>5.980011021751479</v>
      </c>
      <c r="C1468">
        <f>E1467*(2-'OHL indexes'!E1470/'OHL indexes'!B1469)</f>
        <v>6.0947035743312927</v>
      </c>
      <c r="D1468">
        <f>E1467*(2-'OHL indexes'!D1470/'OHL indexes'!B1469)</f>
        <v>5.5967724372360994</v>
      </c>
      <c r="E1468">
        <f>Master!N1472</f>
        <v>5.6361730673663066</v>
      </c>
    </row>
    <row r="1469" spans="1:5" x14ac:dyDescent="0.25">
      <c r="A1469" s="1">
        <f>'OHL indexes'!A1471</f>
        <v>40200</v>
      </c>
      <c r="B1469">
        <f>E1468*(2-'OHL indexes'!C1471/'OHL indexes'!B1470)</f>
        <v>5.5651433579310012</v>
      </c>
      <c r="C1469">
        <f>E1468*(2-'OHL indexes'!E1471/'OHL indexes'!B1470)</f>
        <v>5.6511330244540963</v>
      </c>
      <c r="D1469">
        <f>E1468*(2-'OHL indexes'!D1471/'OHL indexes'!B1470)</f>
        <v>5.0715803547457998</v>
      </c>
      <c r="E1469">
        <f>Master!N1473</f>
        <v>5.1442493186440457</v>
      </c>
    </row>
    <row r="1470" spans="1:5" x14ac:dyDescent="0.25">
      <c r="A1470" s="1">
        <f>'OHL indexes'!A1472</f>
        <v>40203</v>
      </c>
      <c r="B1470">
        <f>E1469*(2-'OHL indexes'!C1472/'OHL indexes'!B1471)</f>
        <v>5.2439803776692164</v>
      </c>
      <c r="C1470">
        <f>E1469*(2-'OHL indexes'!E1472/'OHL indexes'!B1471)</f>
        <v>5.3171969769330945</v>
      </c>
      <c r="D1470">
        <f>E1469*(2-'OHL indexes'!D1472/'OHL indexes'!B1471)</f>
        <v>5.1300643277407021</v>
      </c>
      <c r="E1470">
        <f>Master!N1474</f>
        <v>5.2200765419539064</v>
      </c>
    </row>
    <row r="1471" spans="1:5" x14ac:dyDescent="0.25">
      <c r="A1471" s="1">
        <f>'OHL indexes'!A1473</f>
        <v>40204</v>
      </c>
      <c r="B1471">
        <f>E1470*(2-'OHL indexes'!C1473/'OHL indexes'!B1472)</f>
        <v>5.1285945477599064</v>
      </c>
      <c r="C1471">
        <f>E1470*(2-'OHL indexes'!E1473/'OHL indexes'!B1472)</f>
        <v>5.3794678696237561</v>
      </c>
      <c r="D1471">
        <f>E1470*(2-'OHL indexes'!D1473/'OHL indexes'!B1472)</f>
        <v>5.1117570801496077</v>
      </c>
      <c r="E1471">
        <f>Master!N1475</f>
        <v>5.1705036687163339</v>
      </c>
    </row>
    <row r="1472" spans="1:5" x14ac:dyDescent="0.25">
      <c r="A1472" s="1">
        <f>'OHL indexes'!A1474</f>
        <v>40205</v>
      </c>
      <c r="B1472">
        <f>E1471*(2-'OHL indexes'!C1474/'OHL indexes'!B1473)</f>
        <v>5.1705036687163339</v>
      </c>
      <c r="C1472">
        <f>E1471*(2-'OHL indexes'!E1474/'OHL indexes'!B1473)</f>
        <v>5.3447964999913404</v>
      </c>
      <c r="D1472">
        <f>E1471*(2-'OHL indexes'!D1474/'OHL indexes'!B1473)</f>
        <v>5.0176534596344755</v>
      </c>
      <c r="E1472">
        <f>Master!N1476</f>
        <v>5.3264630215098139</v>
      </c>
    </row>
    <row r="1473" spans="1:5" x14ac:dyDescent="0.25">
      <c r="A1473" s="1">
        <f>'OHL indexes'!A1475</f>
        <v>40206</v>
      </c>
      <c r="B1473">
        <f>E1472*(2-'OHL indexes'!C1475/'OHL indexes'!B1474)</f>
        <v>5.3451132946356994</v>
      </c>
      <c r="C1473">
        <f>E1472*(2-'OHL indexes'!E1475/'OHL indexes'!B1474)</f>
        <v>5.3853283823317994</v>
      </c>
      <c r="D1473">
        <f>E1472*(2-'OHL indexes'!D1475/'OHL indexes'!B1474)</f>
        <v>5.1102339005234478</v>
      </c>
      <c r="E1473">
        <f>Master!N1477</f>
        <v>5.2744039733038353</v>
      </c>
    </row>
    <row r="1474" spans="1:5" x14ac:dyDescent="0.25">
      <c r="A1474" s="1">
        <f>'OHL indexes'!A1476</f>
        <v>40207</v>
      </c>
      <c r="B1474">
        <f>E1473*(2-'OHL indexes'!C1476/'OHL indexes'!B1475)</f>
        <v>5.3651054888760248</v>
      </c>
      <c r="C1474">
        <f>E1473*(2-'OHL indexes'!E1476/'OHL indexes'!B1475)</f>
        <v>5.4398351126030144</v>
      </c>
      <c r="D1474">
        <f>E1473*(2-'OHL indexes'!D1476/'OHL indexes'!B1475)</f>
        <v>5.0964225877222313</v>
      </c>
      <c r="E1474">
        <f>Master!N1478</f>
        <v>5.1492922309538374</v>
      </c>
    </row>
    <row r="1475" spans="1:5" x14ac:dyDescent="0.25">
      <c r="A1475" s="1">
        <f>'OHL indexes'!A1477</f>
        <v>40210</v>
      </c>
      <c r="B1475">
        <f>E1474*(2-'OHL indexes'!C1477/'OHL indexes'!B1476)</f>
        <v>5.3095458927609069</v>
      </c>
      <c r="C1475">
        <f>E1474*(2-'OHL indexes'!E1477/'OHL indexes'!B1476)</f>
        <v>5.4594776828707721</v>
      </c>
      <c r="D1475">
        <f>E1474*(2-'OHL indexes'!D1477/'OHL indexes'!B1476)</f>
        <v>5.2736920272508465</v>
      </c>
      <c r="E1475">
        <f>Master!N1479</f>
        <v>5.4355400325904535</v>
      </c>
    </row>
    <row r="1476" spans="1:5" x14ac:dyDescent="0.25">
      <c r="A1476" s="1">
        <f>'OHL indexes'!A1478</f>
        <v>40211</v>
      </c>
      <c r="B1476">
        <f>E1475*(2-'OHL indexes'!C1478/'OHL indexes'!B1477)</f>
        <v>5.4694555229782598</v>
      </c>
      <c r="C1476">
        <f>E1475*(2-'OHL indexes'!E1478/'OHL indexes'!B1477)</f>
        <v>5.6783982067756424</v>
      </c>
      <c r="D1476">
        <f>E1475*(2-'OHL indexes'!D1478/'OHL indexes'!B1477)</f>
        <v>5.4579486419869783</v>
      </c>
      <c r="E1476">
        <f>Master!N1480</f>
        <v>5.637626662975384</v>
      </c>
    </row>
    <row r="1477" spans="1:5" x14ac:dyDescent="0.25">
      <c r="A1477" s="1">
        <f>'OHL indexes'!A1479</f>
        <v>40212</v>
      </c>
      <c r="B1477">
        <f>E1476*(2-'OHL indexes'!C1479/'OHL indexes'!B1478)</f>
        <v>5.5888470858616897</v>
      </c>
      <c r="C1477">
        <f>E1476*(2-'OHL indexes'!E1479/'OHL indexes'!B1478)</f>
        <v>5.7124221758138418</v>
      </c>
      <c r="D1477">
        <f>E1476*(2-'OHL indexes'!D1479/'OHL indexes'!B1478)</f>
        <v>5.5563277709462193</v>
      </c>
      <c r="E1477">
        <f>Master!N1481</f>
        <v>5.6185728774170958</v>
      </c>
    </row>
    <row r="1478" spans="1:5" x14ac:dyDescent="0.25">
      <c r="A1478" s="1">
        <f>'OHL indexes'!A1480</f>
        <v>40213</v>
      </c>
      <c r="B1478">
        <f>E1477*(2-'OHL indexes'!C1480/'OHL indexes'!B1479)</f>
        <v>5.4552645517510321</v>
      </c>
      <c r="C1478">
        <f>E1477*(2-'OHL indexes'!E1480/'OHL indexes'!B1479)</f>
        <v>5.4949326107878349</v>
      </c>
      <c r="D1478">
        <f>E1477*(2-'OHL indexes'!D1480/'OHL indexes'!B1479)</f>
        <v>4.9482080286168388</v>
      </c>
      <c r="E1478">
        <f>Master!N1482</f>
        <v>4.9654245959397674</v>
      </c>
    </row>
    <row r="1479" spans="1:5" x14ac:dyDescent="0.25">
      <c r="A1479" s="1">
        <f>'OHL indexes'!A1481</f>
        <v>40214</v>
      </c>
      <c r="B1479">
        <f>E1478*(2-'OHL indexes'!C1481/'OHL indexes'!B1480)</f>
        <v>5.0158945449364349</v>
      </c>
      <c r="C1479">
        <f>E1478*(2-'OHL indexes'!E1481/'OHL indexes'!B1480)</f>
        <v>5.1010307791733451</v>
      </c>
      <c r="D1479">
        <f>E1478*(2-'OHL indexes'!D1481/'OHL indexes'!B1480)</f>
        <v>4.6595459442323692</v>
      </c>
      <c r="E1479">
        <f>Master!N1483</f>
        <v>4.9051003814801932</v>
      </c>
    </row>
    <row r="1480" spans="1:5" x14ac:dyDescent="0.25">
      <c r="A1480" s="1">
        <f>'OHL indexes'!A1482</f>
        <v>40217</v>
      </c>
      <c r="B1480">
        <f>E1479*(2-'OHL indexes'!C1482/'OHL indexes'!B1481)</f>
        <v>5.0126308468799374</v>
      </c>
      <c r="C1480">
        <f>E1479*(2-'OHL indexes'!E1482/'OHL indexes'!B1481)</f>
        <v>5.0245788826717552</v>
      </c>
      <c r="D1480">
        <f>E1479*(2-'OHL indexes'!D1482/'OHL indexes'!B1481)</f>
        <v>4.7985651215481129</v>
      </c>
      <c r="E1480">
        <f>Master!N1484</f>
        <v>4.8413768828511135</v>
      </c>
    </row>
    <row r="1481" spans="1:5" x14ac:dyDescent="0.25">
      <c r="A1481" s="1">
        <f>'OHL indexes'!A1483</f>
        <v>40218</v>
      </c>
      <c r="B1481">
        <f>E1480*(2-'OHL indexes'!C1483/'OHL indexes'!B1482)</f>
        <v>4.9457166016327756</v>
      </c>
      <c r="C1481">
        <f>E1480*(2-'OHL indexes'!E1483/'OHL indexes'!B1482)</f>
        <v>5.0825725278714806</v>
      </c>
      <c r="D1481">
        <f>E1480*(2-'OHL indexes'!D1483/'OHL indexes'!B1482)</f>
        <v>4.8370093041285829</v>
      </c>
      <c r="E1481">
        <f>Master!N1485</f>
        <v>4.9571963890132604</v>
      </c>
    </row>
    <row r="1482" spans="1:5" x14ac:dyDescent="0.25">
      <c r="A1482" s="1">
        <f>'OHL indexes'!A1484</f>
        <v>40219</v>
      </c>
      <c r="B1482">
        <f>E1481*(2-'OHL indexes'!C1484/'OHL indexes'!B1483)</f>
        <v>4.9571963890132604</v>
      </c>
      <c r="C1482">
        <f>E1481*(2-'OHL indexes'!E1484/'OHL indexes'!B1483)</f>
        <v>5.0422001302948658</v>
      </c>
      <c r="D1482">
        <f>E1481*(2-'OHL indexes'!D1484/'OHL indexes'!B1483)</f>
        <v>4.8136567849413474</v>
      </c>
      <c r="E1482">
        <f>Master!N1486</f>
        <v>4.97433405395729</v>
      </c>
    </row>
    <row r="1483" spans="1:5" x14ac:dyDescent="0.25">
      <c r="A1483" s="1">
        <f>'OHL indexes'!A1485</f>
        <v>40220</v>
      </c>
      <c r="B1483">
        <f>E1482*(2-'OHL indexes'!C1485/'OHL indexes'!B1484)</f>
        <v>4.9645962480500296</v>
      </c>
      <c r="C1483">
        <f>E1482*(2-'OHL indexes'!E1485/'OHL indexes'!B1484)</f>
        <v>5.1716464656061314</v>
      </c>
      <c r="D1483">
        <f>E1482*(2-'OHL indexes'!D1485/'OHL indexes'!B1484)</f>
        <v>4.8661966271997095</v>
      </c>
      <c r="E1483">
        <f>Master!N1487</f>
        <v>5.1048482434374041</v>
      </c>
    </row>
    <row r="1484" spans="1:5" x14ac:dyDescent="0.25">
      <c r="A1484" s="1">
        <f>'OHL indexes'!A1486</f>
        <v>40221</v>
      </c>
      <c r="B1484">
        <f>E1483*(2-'OHL indexes'!C1486/'OHL indexes'!B1485)</f>
        <v>4.9284099153659104</v>
      </c>
      <c r="C1484">
        <f>E1483*(2-'OHL indexes'!E1486/'OHL indexes'!B1485)</f>
        <v>5.1507110293231353</v>
      </c>
      <c r="D1484">
        <f>E1483*(2-'OHL indexes'!D1486/'OHL indexes'!B1485)</f>
        <v>4.9095247648697562</v>
      </c>
      <c r="E1484">
        <f>Master!N1488</f>
        <v>5.1138469222023808</v>
      </c>
    </row>
    <row r="1485" spans="1:5" x14ac:dyDescent="0.25">
      <c r="A1485" s="1">
        <f>'OHL indexes'!A1487</f>
        <v>40225</v>
      </c>
      <c r="B1485">
        <f>E1484*(2-'OHL indexes'!C1487/'OHL indexes'!B1486)</f>
        <v>5.2507136206171365</v>
      </c>
      <c r="C1485">
        <f>E1484*(2-'OHL indexes'!E1487/'OHL indexes'!B1486)</f>
        <v>5.407597068621337</v>
      </c>
      <c r="D1485">
        <f>E1484*(2-'OHL indexes'!D1487/'OHL indexes'!B1486)</f>
        <v>5.2398946301300935</v>
      </c>
      <c r="E1485">
        <f>Master!N1489</f>
        <v>5.3863091832665626</v>
      </c>
    </row>
    <row r="1486" spans="1:5" x14ac:dyDescent="0.25">
      <c r="A1486" s="1">
        <f>'OHL indexes'!A1488</f>
        <v>40226</v>
      </c>
      <c r="B1486">
        <f>E1485*(2-'OHL indexes'!C1488/'OHL indexes'!B1487)</f>
        <v>5.4091330848292039</v>
      </c>
      <c r="C1486">
        <f>E1485*(2-'OHL indexes'!E1488/'OHL indexes'!B1487)</f>
        <v>5.5917197986801881</v>
      </c>
      <c r="D1486">
        <f>E1485*(2-'OHL indexes'!D1488/'OHL indexes'!B1487)</f>
        <v>5.4091330848292039</v>
      </c>
      <c r="E1486">
        <f>Master!N1490</f>
        <v>5.5801165021093082</v>
      </c>
    </row>
    <row r="1487" spans="1:5" x14ac:dyDescent="0.25">
      <c r="A1487" s="1">
        <f>'OHL indexes'!A1489</f>
        <v>40227</v>
      </c>
      <c r="B1487">
        <f>E1486*(2-'OHL indexes'!C1489/'OHL indexes'!B1488)</f>
        <v>5.5208898303865208</v>
      </c>
      <c r="C1487">
        <f>E1486*(2-'OHL indexes'!E1489/'OHL indexes'!B1488)</f>
        <v>5.8099404516367672</v>
      </c>
      <c r="D1487">
        <f>E1486*(2-'OHL indexes'!D1489/'OHL indexes'!B1488)</f>
        <v>5.5080671749784349</v>
      </c>
      <c r="E1487">
        <f>Master!N1491</f>
        <v>5.8076648918938485</v>
      </c>
    </row>
    <row r="1488" spans="1:5" x14ac:dyDescent="0.25">
      <c r="A1488" s="1">
        <f>'OHL indexes'!A1490</f>
        <v>40228</v>
      </c>
      <c r="B1488">
        <f>E1487*(2-'OHL indexes'!C1490/'OHL indexes'!B1489)</f>
        <v>5.7074870859268652</v>
      </c>
      <c r="C1488">
        <f>E1487*(2-'OHL indexes'!E1490/'OHL indexes'!B1489)</f>
        <v>5.939477932531263</v>
      </c>
      <c r="D1488">
        <f>E1487*(2-'OHL indexes'!D1490/'OHL indexes'!B1489)</f>
        <v>5.6848157360492548</v>
      </c>
      <c r="E1488">
        <f>Master!N1492</f>
        <v>5.9247755667495507</v>
      </c>
    </row>
    <row r="1489" spans="1:5" x14ac:dyDescent="0.25">
      <c r="A1489" s="1">
        <f>'OHL indexes'!A1491</f>
        <v>40231</v>
      </c>
      <c r="B1489">
        <f>E1488*(2-'OHL indexes'!C1491/'OHL indexes'!B1490)</f>
        <v>5.9561709732728438</v>
      </c>
      <c r="C1489">
        <f>E1488*(2-'OHL indexes'!E1491/'OHL indexes'!B1490)</f>
        <v>6.0537681934296739</v>
      </c>
      <c r="D1489">
        <f>E1488*(2-'OHL indexes'!D1491/'OHL indexes'!B1490)</f>
        <v>5.831956205301184</v>
      </c>
      <c r="E1489">
        <f>Master!N1493</f>
        <v>6.0354032713149843</v>
      </c>
    </row>
    <row r="1490" spans="1:5" x14ac:dyDescent="0.25">
      <c r="A1490" s="1">
        <f>'OHL indexes'!A1492</f>
        <v>40232</v>
      </c>
      <c r="B1490">
        <f>E1489*(2-'OHL indexes'!C1492/'OHL indexes'!B1491)</f>
        <v>5.9677485538993418</v>
      </c>
      <c r="C1490">
        <f>E1489*(2-'OHL indexes'!E1492/'OHL indexes'!B1491)</f>
        <v>6.0015752038097041</v>
      </c>
      <c r="D1490">
        <f>E1489*(2-'OHL indexes'!D1492/'OHL indexes'!B1491)</f>
        <v>5.668937974121639</v>
      </c>
      <c r="E1490">
        <f>Master!N1494</f>
        <v>5.8406947723899947</v>
      </c>
    </row>
    <row r="1491" spans="1:5" x14ac:dyDescent="0.25">
      <c r="A1491" s="1">
        <f>'OHL indexes'!A1493</f>
        <v>40233</v>
      </c>
      <c r="B1491">
        <f>E1490*(2-'OHL indexes'!C1493/'OHL indexes'!B1492)</f>
        <v>5.8637028768708106</v>
      </c>
      <c r="C1491">
        <f>E1490*(2-'OHL indexes'!E1493/'OHL indexes'!B1492)</f>
        <v>5.9997778995993931</v>
      </c>
      <c r="D1491">
        <f>E1490*(2-'OHL indexes'!D1493/'OHL indexes'!B1492)</f>
        <v>5.8439814545977722</v>
      </c>
      <c r="E1491">
        <f>Master!N1495</f>
        <v>5.9653904228068111</v>
      </c>
    </row>
    <row r="1492" spans="1:5" x14ac:dyDescent="0.25">
      <c r="A1492" s="1">
        <f>'OHL indexes'!A1494</f>
        <v>40234</v>
      </c>
      <c r="B1492">
        <f>E1491*(2-'OHL indexes'!C1494/'OHL indexes'!B1493)</f>
        <v>5.7212085982365943</v>
      </c>
      <c r="C1492">
        <f>E1491*(2-'OHL indexes'!E1494/'OHL indexes'!B1493)</f>
        <v>6.0076790424480171</v>
      </c>
      <c r="D1492">
        <f>E1491*(2-'OHL indexes'!D1494/'OHL indexes'!B1493)</f>
        <v>5.6229910320861833</v>
      </c>
      <c r="E1492">
        <f>Master!N1496</f>
        <v>5.9856481459157811</v>
      </c>
    </row>
    <row r="1493" spans="1:5" x14ac:dyDescent="0.25">
      <c r="A1493" s="1">
        <f>'OHL indexes'!A1495</f>
        <v>40235</v>
      </c>
      <c r="B1493">
        <f>E1492*(2-'OHL indexes'!C1495/'OHL indexes'!B1494)</f>
        <v>5.9997044674204716</v>
      </c>
      <c r="C1493">
        <f>E1492*(2-'OHL indexes'!E1495/'OHL indexes'!B1494)</f>
        <v>6.1350850685474709</v>
      </c>
      <c r="D1493">
        <f>E1492*(2-'OHL indexes'!D1495/'OHL indexes'!B1494)</f>
        <v>5.9187769245934643</v>
      </c>
      <c r="E1493">
        <f>Master!N1497</f>
        <v>6.1068996437168979</v>
      </c>
    </row>
    <row r="1494" spans="1:5" x14ac:dyDescent="0.25">
      <c r="A1494" s="1">
        <f>'OHL indexes'!A1496</f>
        <v>40238</v>
      </c>
      <c r="B1494">
        <f>E1493*(2-'OHL indexes'!C1496/'OHL indexes'!B1495)</f>
        <v>6.1661630330680701</v>
      </c>
      <c r="C1494">
        <f>E1493*(2-'OHL indexes'!E1496/'OHL indexes'!B1495)</f>
        <v>6.2790440173346918</v>
      </c>
      <c r="D1494">
        <f>E1493*(2-'OHL indexes'!D1496/'OHL indexes'!B1495)</f>
        <v>6.137942787001414</v>
      </c>
      <c r="E1494">
        <f>Master!N1498</f>
        <v>6.2247870587148082</v>
      </c>
    </row>
    <row r="1495" spans="1:5" x14ac:dyDescent="0.25">
      <c r="A1495" s="1">
        <f>'OHL indexes'!A1497</f>
        <v>40239</v>
      </c>
      <c r="B1495">
        <f>E1494*(2-'OHL indexes'!C1497/'OHL indexes'!B1496)</f>
        <v>6.2539125295541096</v>
      </c>
      <c r="C1495">
        <f>E1494*(2-'OHL indexes'!E1497/'OHL indexes'!B1496)</f>
        <v>6.3449292479881905</v>
      </c>
      <c r="D1495">
        <f>E1494*(2-'OHL indexes'!D1497/'OHL indexes'!B1496)</f>
        <v>6.2218739069288986</v>
      </c>
      <c r="E1495">
        <f>Master!N1499</f>
        <v>6.2893799471688148</v>
      </c>
    </row>
    <row r="1496" spans="1:5" x14ac:dyDescent="0.25">
      <c r="A1496" s="1">
        <f>'OHL indexes'!A1498</f>
        <v>40240</v>
      </c>
      <c r="B1496">
        <f>E1495*(2-'OHL indexes'!C1498/'OHL indexes'!B1497)</f>
        <v>6.3484344622759643</v>
      </c>
      <c r="C1496">
        <f>E1495*(2-'OHL indexes'!E1498/'OHL indexes'!B1497)</f>
        <v>6.3927268921116891</v>
      </c>
      <c r="D1496">
        <f>E1495*(2-'OHL indexes'!D1498/'OHL indexes'!B1497)</f>
        <v>6.2524701034741641</v>
      </c>
      <c r="E1496">
        <f>Master!N1500</f>
        <v>6.3482231283806101</v>
      </c>
    </row>
    <row r="1497" spans="1:5" x14ac:dyDescent="0.25">
      <c r="A1497" s="1">
        <f>'OHL indexes'!A1499</f>
        <v>40241</v>
      </c>
      <c r="B1497">
        <f>E1496*(2-'OHL indexes'!C1499/'OHL indexes'!B1498)</f>
        <v>6.3646532085150911</v>
      </c>
      <c r="C1497">
        <f>E1496*(2-'OHL indexes'!E1499/'OHL indexes'!B1498)</f>
        <v>6.3945283690621002</v>
      </c>
      <c r="D1497">
        <f>E1496*(2-'OHL indexes'!D1499/'OHL indexes'!B1498)</f>
        <v>6.26308300986235</v>
      </c>
      <c r="E1497">
        <f>Master!N1501</f>
        <v>6.3644409094791277</v>
      </c>
    </row>
    <row r="1498" spans="1:5" x14ac:dyDescent="0.25">
      <c r="A1498" s="1">
        <f>'OHL indexes'!A1500</f>
        <v>40242</v>
      </c>
      <c r="B1498">
        <f>E1497*(2-'OHL indexes'!C1500/'OHL indexes'!B1499)</f>
        <v>6.4449658733427855</v>
      </c>
      <c r="C1498">
        <f>E1497*(2-'OHL indexes'!E1500/'OHL indexes'!B1499)</f>
        <v>6.6895221756769425</v>
      </c>
      <c r="D1498">
        <f>E1497*(2-'OHL indexes'!D1500/'OHL indexes'!B1499)</f>
        <v>6.3793527056299331</v>
      </c>
      <c r="E1498">
        <f>Master!N1502</f>
        <v>6.6505291151864663</v>
      </c>
    </row>
    <row r="1499" spans="1:5" x14ac:dyDescent="0.25">
      <c r="A1499" s="1">
        <f>'OHL indexes'!A1501</f>
        <v>40245</v>
      </c>
      <c r="B1499">
        <f>E1498*(2-'OHL indexes'!C1501/'OHL indexes'!B1500)</f>
        <v>6.7517480139391965</v>
      </c>
      <c r="C1499">
        <f>E1498*(2-'OHL indexes'!E1501/'OHL indexes'!B1500)</f>
        <v>6.8221977096995232</v>
      </c>
      <c r="D1499">
        <f>E1498*(2-'OHL indexes'!D1501/'OHL indexes'!B1500)</f>
        <v>6.6437263002238982</v>
      </c>
      <c r="E1499">
        <f>Master!N1503</f>
        <v>6.7462109911816555</v>
      </c>
    </row>
    <row r="1500" spans="1:5" x14ac:dyDescent="0.25">
      <c r="A1500" s="1">
        <f>'OHL indexes'!A1502</f>
        <v>40246</v>
      </c>
      <c r="B1500">
        <f>E1499*(2-'OHL indexes'!C1502/'OHL indexes'!B1501)</f>
        <v>6.6866266447194143</v>
      </c>
      <c r="C1500">
        <f>E1499*(2-'OHL indexes'!E1502/'OHL indexes'!B1501)</f>
        <v>6.8024839092818867</v>
      </c>
      <c r="D1500">
        <f>E1499*(2-'OHL indexes'!D1502/'OHL indexes'!B1501)</f>
        <v>6.6220787163898143</v>
      </c>
      <c r="E1500">
        <f>Master!N1504</f>
        <v>6.7310944277795697</v>
      </c>
    </row>
    <row r="1501" spans="1:5" x14ac:dyDescent="0.25">
      <c r="A1501" s="1">
        <f>'OHL indexes'!A1503</f>
        <v>40247</v>
      </c>
      <c r="B1501">
        <f>E1500*(2-'OHL indexes'!C1503/'OHL indexes'!B1502)</f>
        <v>6.7351869626848515</v>
      </c>
      <c r="C1501">
        <f>E1500*(2-'OHL indexes'!E1503/'OHL indexes'!B1502)</f>
        <v>6.8538492058090332</v>
      </c>
      <c r="D1501">
        <f>E1500*(2-'OHL indexes'!D1503/'OHL indexes'!B1502)</f>
        <v>6.645165374187977</v>
      </c>
      <c r="E1501">
        <f>Master!N1505</f>
        <v>6.6858654183189508</v>
      </c>
    </row>
    <row r="1502" spans="1:5" x14ac:dyDescent="0.25">
      <c r="A1502" s="1">
        <f>'OHL indexes'!A1504</f>
        <v>40248</v>
      </c>
      <c r="B1502">
        <f>E1501*(2-'OHL indexes'!C1504/'OHL indexes'!B1503)</f>
        <v>6.6313268409423021</v>
      </c>
      <c r="C1502">
        <f>E1501*(2-'OHL indexes'!E1504/'OHL indexes'!B1503)</f>
        <v>6.6473669817650629</v>
      </c>
      <c r="D1502">
        <f>E1501*(2-'OHL indexes'!D1504/'OHL indexes'!B1503)</f>
        <v>6.4773330947267507</v>
      </c>
      <c r="E1502">
        <f>Master!N1506</f>
        <v>6.6343163074977092</v>
      </c>
    </row>
    <row r="1503" spans="1:5" x14ac:dyDescent="0.25">
      <c r="A1503" s="1">
        <f>'OHL indexes'!A1505</f>
        <v>40249</v>
      </c>
      <c r="B1503">
        <f>E1502*(2-'OHL indexes'!C1505/'OHL indexes'!B1504)</f>
        <v>6.7389289351357551</v>
      </c>
      <c r="C1503">
        <f>E1502*(2-'OHL indexes'!E1505/'OHL indexes'!B1504)</f>
        <v>6.7441038564660643</v>
      </c>
      <c r="D1503">
        <f>E1502*(2-'OHL indexes'!D1505/'OHL indexes'!B1504)</f>
        <v>6.5558968756779699</v>
      </c>
      <c r="E1503">
        <f>Master!N1507</f>
        <v>6.6858531314573595</v>
      </c>
    </row>
    <row r="1504" spans="1:5" x14ac:dyDescent="0.25">
      <c r="A1504" s="1">
        <f>'OHL indexes'!A1506</f>
        <v>40252</v>
      </c>
      <c r="B1504">
        <f>E1503*(2-'OHL indexes'!C1506/'OHL indexes'!B1505)</f>
        <v>6.6225997110255124</v>
      </c>
      <c r="C1504">
        <f>E1503*(2-'OHL indexes'!E1506/'OHL indexes'!B1505)</f>
        <v>6.679528314150124</v>
      </c>
      <c r="D1504">
        <f>E1503*(2-'OHL indexes'!D1506/'OHL indexes'!B1505)</f>
        <v>6.5466966559791953</v>
      </c>
      <c r="E1504">
        <f>Master!N1508</f>
        <v>6.6788693156379653</v>
      </c>
    </row>
    <row r="1505" spans="1:5" x14ac:dyDescent="0.25">
      <c r="A1505" s="1">
        <f>'OHL indexes'!A1507</f>
        <v>40253</v>
      </c>
      <c r="B1505">
        <f>E1504*(2-'OHL indexes'!C1507/'OHL indexes'!B1506)</f>
        <v>6.6956220258108941</v>
      </c>
      <c r="C1505">
        <f>E1504*(2-'OHL indexes'!E1507/'OHL indexes'!B1506)</f>
        <v>6.8855297149244779</v>
      </c>
      <c r="D1505">
        <f>E1504*(2-'OHL indexes'!D1507/'OHL indexes'!B1506)</f>
        <v>6.6788693156379653</v>
      </c>
      <c r="E1505">
        <f>Master!N1509</f>
        <v>6.8673020590690035</v>
      </c>
    </row>
    <row r="1506" spans="1:5" x14ac:dyDescent="0.25">
      <c r="A1506" s="1">
        <f>'OHL indexes'!A1508</f>
        <v>40254</v>
      </c>
      <c r="B1506">
        <f>E1505*(2-'OHL indexes'!C1508/'OHL indexes'!B1507)</f>
        <v>6.9330176473097316</v>
      </c>
      <c r="C1506">
        <f>E1505*(2-'OHL indexes'!E1508/'OHL indexes'!B1507)</f>
        <v>7.1695948731961714</v>
      </c>
      <c r="D1506">
        <f>E1505*(2-'OHL indexes'!D1508/'OHL indexes'!B1507)</f>
        <v>6.9330176473097316</v>
      </c>
      <c r="E1506">
        <f>Master!N1510</f>
        <v>7.1299347678934497</v>
      </c>
    </row>
    <row r="1507" spans="1:5" x14ac:dyDescent="0.25">
      <c r="A1507" s="1">
        <f>'OHL indexes'!A1509</f>
        <v>40255</v>
      </c>
      <c r="B1507">
        <f>E1506*(2-'OHL indexes'!C1509/'OHL indexes'!B1508)</f>
        <v>7.2013733157573387</v>
      </c>
      <c r="C1507">
        <f>E1506*(2-'OHL indexes'!E1509/'OHL indexes'!B1508)</f>
        <v>7.252927832044521</v>
      </c>
      <c r="D1507">
        <f>E1506*(2-'OHL indexes'!D1509/'OHL indexes'!B1508)</f>
        <v>7.0783802516062693</v>
      </c>
      <c r="E1507">
        <f>Master!N1511</f>
        <v>7.2357539041212124</v>
      </c>
    </row>
    <row r="1508" spans="1:5" x14ac:dyDescent="0.25">
      <c r="A1508" s="1">
        <f>'OHL indexes'!A1510</f>
        <v>40256</v>
      </c>
      <c r="B1508">
        <f>E1507*(2-'OHL indexes'!C1510/'OHL indexes'!B1509)</f>
        <v>7.2523882083565487</v>
      </c>
      <c r="C1508">
        <f>E1507*(2-'OHL indexes'!E1510/'OHL indexes'!B1509)</f>
        <v>7.2720461845892173</v>
      </c>
      <c r="D1508">
        <f>E1507*(2-'OHL indexes'!D1510/'OHL indexes'!B1509)</f>
        <v>6.9711230347295041</v>
      </c>
      <c r="E1508">
        <f>Master!N1512</f>
        <v>7.0948909929397876</v>
      </c>
    </row>
    <row r="1509" spans="1:5" x14ac:dyDescent="0.25">
      <c r="A1509" s="1">
        <f>'OHL indexes'!A1511</f>
        <v>40259</v>
      </c>
      <c r="B1509">
        <f>E1508*(2-'OHL indexes'!C1511/'OHL indexes'!B1510)</f>
        <v>6.955691108085797</v>
      </c>
      <c r="C1509">
        <f>E1508*(2-'OHL indexes'!E1511/'OHL indexes'!B1510)</f>
        <v>7.2427919819439017</v>
      </c>
      <c r="D1509">
        <f>E1508*(2-'OHL indexes'!D1511/'OHL indexes'!B1510)</f>
        <v>6.8882654538325552</v>
      </c>
      <c r="E1509">
        <f>Master!N1513</f>
        <v>7.187717490712374</v>
      </c>
    </row>
    <row r="1510" spans="1:5" x14ac:dyDescent="0.25">
      <c r="A1510" s="1">
        <f>'OHL indexes'!A1512</f>
        <v>40260</v>
      </c>
      <c r="B1510">
        <f>E1509*(2-'OHL indexes'!C1512/'OHL indexes'!B1511)</f>
        <v>7.217381178783552</v>
      </c>
      <c r="C1510">
        <f>E1509*(2-'OHL indexes'!E1512/'OHL indexes'!B1511)</f>
        <v>7.3728249891356166</v>
      </c>
      <c r="D1510">
        <f>E1509*(2-'OHL indexes'!D1512/'OHL indexes'!B1511)</f>
        <v>7.158053802641196</v>
      </c>
      <c r="E1510">
        <f>Master!N1514</f>
        <v>7.3387676662125081</v>
      </c>
    </row>
    <row r="1511" spans="1:5" x14ac:dyDescent="0.25">
      <c r="A1511" s="1">
        <f>'OHL indexes'!A1513</f>
        <v>40261</v>
      </c>
      <c r="B1511">
        <f>E1510*(2-'OHL indexes'!C1513/'OHL indexes'!B1512)</f>
        <v>7.2540236333664279</v>
      </c>
      <c r="C1511">
        <f>E1510*(2-'OHL indexes'!E1513/'OHL indexes'!B1512)</f>
        <v>7.2763667805187078</v>
      </c>
      <c r="D1511">
        <f>E1510*(2-'OHL indexes'!D1513/'OHL indexes'!B1512)</f>
        <v>7.099174327217324</v>
      </c>
      <c r="E1511">
        <f>Master!N1515</f>
        <v>7.1836836779938249</v>
      </c>
    </row>
    <row r="1512" spans="1:5" x14ac:dyDescent="0.25">
      <c r="A1512" s="1">
        <f>'OHL indexes'!A1514</f>
        <v>40262</v>
      </c>
      <c r="B1512">
        <f>E1511*(2-'OHL indexes'!C1514/'OHL indexes'!B1513)</f>
        <v>7.2914172343580272</v>
      </c>
      <c r="C1512">
        <f>E1511*(2-'OHL indexes'!E1514/'OHL indexes'!B1513)</f>
        <v>7.422108938328801</v>
      </c>
      <c r="D1512">
        <f>E1511*(2-'OHL indexes'!D1514/'OHL indexes'!B1513)</f>
        <v>7.0909628560816564</v>
      </c>
      <c r="E1512">
        <f>Master!N1516</f>
        <v>7.1039772650886057</v>
      </c>
    </row>
    <row r="1513" spans="1:5" x14ac:dyDescent="0.25">
      <c r="A1513" s="1">
        <f>'OHL indexes'!A1515</f>
        <v>40263</v>
      </c>
      <c r="B1513">
        <f>E1512*(2-'OHL indexes'!C1515/'OHL indexes'!B1514)</f>
        <v>7.1262060411698869</v>
      </c>
      <c r="C1513">
        <f>E1512*(2-'OHL indexes'!E1515/'OHL indexes'!B1514)</f>
        <v>7.2466742257038961</v>
      </c>
      <c r="D1513">
        <f>E1512*(2-'OHL indexes'!D1515/'OHL indexes'!B1514)</f>
        <v>7.0380069704099775</v>
      </c>
      <c r="E1513">
        <f>Master!N1517</f>
        <v>7.1775998534594789</v>
      </c>
    </row>
    <row r="1514" spans="1:5" x14ac:dyDescent="0.25">
      <c r="A1514" s="1">
        <f>'OHL indexes'!A1516</f>
        <v>40266</v>
      </c>
      <c r="B1514">
        <f>E1513*(2-'OHL indexes'!C1516/'OHL indexes'!B1515)</f>
        <v>7.2429570775801748</v>
      </c>
      <c r="C1514">
        <f>E1513*(2-'OHL indexes'!E1516/'OHL indexes'!B1515)</f>
        <v>7.3468271506916203</v>
      </c>
      <c r="D1514">
        <f>E1513*(2-'OHL indexes'!D1516/'OHL indexes'!B1515)</f>
        <v>7.2114449078911953</v>
      </c>
      <c r="E1514">
        <f>Master!N1518</f>
        <v>7.3227673337621253</v>
      </c>
    </row>
    <row r="1515" spans="1:5" x14ac:dyDescent="0.25">
      <c r="A1515" s="1">
        <f>'OHL indexes'!A1517</f>
        <v>40267</v>
      </c>
      <c r="B1515">
        <f>E1514*(2-'OHL indexes'!C1517/'OHL indexes'!B1516)</f>
        <v>7.3227673337621253</v>
      </c>
      <c r="C1515">
        <f>E1514*(2-'OHL indexes'!E1517/'OHL indexes'!B1516)</f>
        <v>7.479441362409176</v>
      </c>
      <c r="D1515">
        <f>E1514*(2-'OHL indexes'!D1517/'OHL indexes'!B1516)</f>
        <v>7.231487150488344</v>
      </c>
      <c r="E1515">
        <f>Master!N1519</f>
        <v>7.4474063017842429</v>
      </c>
    </row>
    <row r="1516" spans="1:5" x14ac:dyDescent="0.25">
      <c r="A1516" s="1">
        <f>'OHL indexes'!A1518</f>
        <v>40268</v>
      </c>
      <c r="B1516">
        <f>E1515*(2-'OHL indexes'!C1518/'OHL indexes'!B1517)</f>
        <v>7.3241667771519587</v>
      </c>
      <c r="C1516">
        <f>E1515*(2-'OHL indexes'!E1518/'OHL indexes'!B1517)</f>
        <v>7.5254049789859607</v>
      </c>
      <c r="D1516">
        <f>E1515*(2-'OHL indexes'!D1518/'OHL indexes'!B1517)</f>
        <v>7.3241667771519587</v>
      </c>
      <c r="E1516">
        <f>Master!N1520</f>
        <v>7.4799192734541595</v>
      </c>
    </row>
    <row r="1517" spans="1:5" x14ac:dyDescent="0.25">
      <c r="A1517" s="1">
        <f>'OHL indexes'!A1519</f>
        <v>40269</v>
      </c>
      <c r="B1517">
        <f>E1516*(2-'OHL indexes'!C1519/'OHL indexes'!B1518)</f>
        <v>7.5656325836656988</v>
      </c>
      <c r="C1517">
        <f>E1516*(2-'OHL indexes'!E1519/'OHL indexes'!B1518)</f>
        <v>7.7807765141584069</v>
      </c>
      <c r="D1517">
        <f>E1516*(2-'OHL indexes'!D1519/'OHL indexes'!B1518)</f>
        <v>7.4031382850926066</v>
      </c>
      <c r="E1517">
        <f>Master!N1521</f>
        <v>7.5016088201438169</v>
      </c>
    </row>
    <row r="1518" spans="1:5" x14ac:dyDescent="0.25">
      <c r="A1518" s="1">
        <f>'OHL indexes'!A1520</f>
        <v>40273</v>
      </c>
      <c r="B1518">
        <f>E1517*(2-'OHL indexes'!C1520/'OHL indexes'!B1519)</f>
        <v>7.6239694607098221</v>
      </c>
      <c r="C1518">
        <f>E1517*(2-'OHL indexes'!E1520/'OHL indexes'!B1519)</f>
        <v>7.8122152375614871</v>
      </c>
      <c r="D1518">
        <f>E1517*(2-'OHL indexes'!D1520/'OHL indexes'!B1519)</f>
        <v>7.5298465722839918</v>
      </c>
      <c r="E1518">
        <f>Master!N1522</f>
        <v>7.7829522976110761</v>
      </c>
    </row>
    <row r="1519" spans="1:5" x14ac:dyDescent="0.25">
      <c r="A1519" s="1">
        <f>'OHL indexes'!A1521</f>
        <v>40274</v>
      </c>
      <c r="B1519">
        <f>E1518*(2-'OHL indexes'!C1521/'OHL indexes'!B1520)</f>
        <v>7.7610789891856626</v>
      </c>
      <c r="C1519">
        <f>E1518*(2-'OHL indexes'!E1521/'OHL indexes'!B1520)</f>
        <v>8.0454415462098989</v>
      </c>
      <c r="D1519">
        <f>E1518*(2-'OHL indexes'!D1521/'OHL indexes'!B1520)</f>
        <v>7.6836774564904067</v>
      </c>
      <c r="E1519">
        <f>Master!N1523</f>
        <v>7.9938639167126322</v>
      </c>
    </row>
    <row r="1520" spans="1:5" x14ac:dyDescent="0.25">
      <c r="A1520" s="1">
        <f>'OHL indexes'!A1522</f>
        <v>40275</v>
      </c>
      <c r="B1520">
        <f>E1519*(2-'OHL indexes'!C1522/'OHL indexes'!B1521)</f>
        <v>7.9426214577505645</v>
      </c>
      <c r="C1520">
        <f>E1519*(2-'OHL indexes'!E1522/'OHL indexes'!B1521)</f>
        <v>8.0769127350068466</v>
      </c>
      <c r="D1520">
        <f>E1519*(2-'OHL indexes'!D1522/'OHL indexes'!B1521)</f>
        <v>7.780059261040364</v>
      </c>
      <c r="E1520">
        <f>Master!N1524</f>
        <v>7.8522533007805402</v>
      </c>
    </row>
    <row r="1521" spans="1:5" x14ac:dyDescent="0.25">
      <c r="A1521" s="1">
        <f>'OHL indexes'!A1523</f>
        <v>40276</v>
      </c>
      <c r="B1521">
        <f>E1520*(2-'OHL indexes'!C1523/'OHL indexes'!B1522)</f>
        <v>7.8191527827603009</v>
      </c>
      <c r="C1521">
        <f>E1520*(2-'OHL indexes'!E1523/'OHL indexes'!B1522)</f>
        <v>8.0024740513107755</v>
      </c>
      <c r="D1521">
        <f>E1520*(2-'OHL indexes'!D1523/'OHL indexes'!B1522)</f>
        <v>7.5976402926686566</v>
      </c>
      <c r="E1521">
        <f>Master!N1525</f>
        <v>7.9843954567685085</v>
      </c>
    </row>
    <row r="1522" spans="1:5" x14ac:dyDescent="0.25">
      <c r="A1522" s="1">
        <f>'OHL indexes'!A1524</f>
        <v>40277</v>
      </c>
      <c r="B1522">
        <f>E1521*(2-'OHL indexes'!C1524/'OHL indexes'!B1523)</f>
        <v>8.0612365801765975</v>
      </c>
      <c r="C1522">
        <f>E1521*(2-'OHL indexes'!E1524/'OHL indexes'!B1523)</f>
        <v>8.1101345621318934</v>
      </c>
      <c r="D1522">
        <f>E1521*(2-'OHL indexes'!D1524/'OHL indexes'!B1523)</f>
        <v>7.9354974748132134</v>
      </c>
      <c r="E1522">
        <f>Master!N1526</f>
        <v>8.0749475073549526</v>
      </c>
    </row>
    <row r="1523" spans="1:5" x14ac:dyDescent="0.25">
      <c r="A1523" s="1">
        <f>'OHL indexes'!A1525</f>
        <v>40280</v>
      </c>
      <c r="B1523">
        <f>E1522*(2-'OHL indexes'!C1525/'OHL indexes'!B1524)</f>
        <v>8.0536245413935035</v>
      </c>
      <c r="C1523">
        <f>E1522*(2-'OHL indexes'!E1525/'OHL indexes'!B1524)</f>
        <v>8.1694777790937749</v>
      </c>
      <c r="D1523">
        <f>E1522*(2-'OHL indexes'!D1525/'OHL indexes'!B1524)</f>
        <v>8.0260843070561343</v>
      </c>
      <c r="E1523">
        <f>Master!N1527</f>
        <v>8.0866063033968754</v>
      </c>
    </row>
    <row r="1524" spans="1:5" x14ac:dyDescent="0.25">
      <c r="A1524" s="1">
        <f>'OHL indexes'!A1526</f>
        <v>40281</v>
      </c>
      <c r="B1524">
        <f>E1523*(2-'OHL indexes'!C1526/'OHL indexes'!B1525)</f>
        <v>8.0493904826646485</v>
      </c>
      <c r="C1524">
        <f>E1523*(2-'OHL indexes'!E1526/'OHL indexes'!B1525)</f>
        <v>8.1025570470077479</v>
      </c>
      <c r="D1524">
        <f>E1523*(2-'OHL indexes'!D1526/'OHL indexes'!B1525)</f>
        <v>7.8739400460244768</v>
      </c>
      <c r="E1524">
        <f>Master!N1528</f>
        <v>8.0491278278795537</v>
      </c>
    </row>
    <row r="1525" spans="1:5" x14ac:dyDescent="0.25">
      <c r="A1525" s="1">
        <f>'OHL indexes'!A1527</f>
        <v>40282</v>
      </c>
      <c r="B1525">
        <f>E1524*(2-'OHL indexes'!C1527/'OHL indexes'!B1526)</f>
        <v>8.1329376934894437</v>
      </c>
      <c r="C1525">
        <f>E1524*(2-'OHL indexes'!E1527/'OHL indexes'!B1526)</f>
        <v>8.2752377567080178</v>
      </c>
      <c r="D1525">
        <f>E1524*(2-'OHL indexes'!D1527/'OHL indexes'!B1526)</f>
        <v>8.1032552991363485</v>
      </c>
      <c r="E1525">
        <f>Master!N1529</f>
        <v>8.2374270205439544</v>
      </c>
    </row>
    <row r="1526" spans="1:5" x14ac:dyDescent="0.25">
      <c r="A1526" s="1">
        <f>'OHL indexes'!A1528</f>
        <v>40283</v>
      </c>
      <c r="B1526">
        <f>E1525*(2-'OHL indexes'!C1528/'OHL indexes'!B1527)</f>
        <v>8.2301511476890461</v>
      </c>
      <c r="C1526">
        <f>E1525*(2-'OHL indexes'!E1528/'OHL indexes'!B1527)</f>
        <v>8.3938810659002385</v>
      </c>
      <c r="D1526">
        <f>E1525*(2-'OHL indexes'!D1528/'OHL indexes'!B1527)</f>
        <v>8.1646575724768677</v>
      </c>
      <c r="E1526">
        <f>Master!N1530</f>
        <v>8.2371578223115538</v>
      </c>
    </row>
    <row r="1527" spans="1:5" x14ac:dyDescent="0.25">
      <c r="A1527" s="1">
        <f>'OHL indexes'!A1529</f>
        <v>40284</v>
      </c>
      <c r="B1527">
        <f>E1526*(2-'OHL indexes'!C1529/'OHL indexes'!B1528)</f>
        <v>8.131344005822811</v>
      </c>
      <c r="C1527">
        <f>E1526*(2-'OHL indexes'!E1529/'OHL indexes'!B1528)</f>
        <v>8.2100250438090843</v>
      </c>
      <c r="D1527">
        <f>E1526*(2-'OHL indexes'!D1529/'OHL indexes'!B1528)</f>
        <v>7.5235965651734169</v>
      </c>
      <c r="E1527">
        <f>Master!N1531</f>
        <v>7.908606003844306</v>
      </c>
    </row>
    <row r="1528" spans="1:5" x14ac:dyDescent="0.25">
      <c r="A1528" s="1">
        <f>'OHL indexes'!A1530</f>
        <v>40287</v>
      </c>
      <c r="B1528">
        <f>E1527*(2-'OHL indexes'!C1530/'OHL indexes'!B1529)</f>
        <v>7.7921321769133112</v>
      </c>
      <c r="C1528">
        <f>E1527*(2-'OHL indexes'!E1530/'OHL indexes'!B1529)</f>
        <v>8.1418876842737387</v>
      </c>
      <c r="D1528">
        <f>E1527*(2-'OHL indexes'!D1530/'OHL indexes'!B1529)</f>
        <v>7.6773210600069053</v>
      </c>
      <c r="E1528">
        <f>Master!N1532</f>
        <v>8.0991618687438063</v>
      </c>
    </row>
    <row r="1529" spans="1:5" x14ac:dyDescent="0.25">
      <c r="A1529" s="1">
        <f>'OHL indexes'!A1531</f>
        <v>40288</v>
      </c>
      <c r="B1529">
        <f>E1528*(2-'OHL indexes'!C1531/'OHL indexes'!B1530)</f>
        <v>8.1660887427897872</v>
      </c>
      <c r="C1529">
        <f>E1528*(2-'OHL indexes'!E1531/'OHL indexes'!B1530)</f>
        <v>8.6041645250820782</v>
      </c>
      <c r="D1529">
        <f>E1528*(2-'OHL indexes'!D1531/'OHL indexes'!B1530)</f>
        <v>8.1660887427897872</v>
      </c>
      <c r="E1529">
        <f>Master!N1533</f>
        <v>8.4830668612897639</v>
      </c>
    </row>
    <row r="1530" spans="1:5" x14ac:dyDescent="0.25">
      <c r="A1530" s="1">
        <f>'OHL indexes'!A1532</f>
        <v>40289</v>
      </c>
      <c r="B1530">
        <f>E1529*(2-'OHL indexes'!C1532/'OHL indexes'!B1531)</f>
        <v>8.4602624575997147</v>
      </c>
      <c r="C1530">
        <f>E1529*(2-'OHL indexes'!E1532/'OHL indexes'!B1531)</f>
        <v>8.7567139951900703</v>
      </c>
      <c r="D1530">
        <f>E1529*(2-'OHL indexes'!D1532/'OHL indexes'!B1531)</f>
        <v>8.2550285347695578</v>
      </c>
      <c r="E1530">
        <f>Master!N1534</f>
        <v>8.4371823364192267</v>
      </c>
    </row>
    <row r="1531" spans="1:5" x14ac:dyDescent="0.25">
      <c r="A1531" s="1">
        <f>'OHL indexes'!A1533</f>
        <v>40290</v>
      </c>
      <c r="B1531">
        <f>E1530*(2-'OHL indexes'!C1533/'OHL indexes'!B1532)</f>
        <v>8.2173053126340196</v>
      </c>
      <c r="C1531">
        <f>E1530*(2-'OHL indexes'!E1533/'OHL indexes'!B1532)</f>
        <v>8.5044913411954042</v>
      </c>
      <c r="D1531">
        <f>E1530*(2-'OHL indexes'!D1533/'OHL indexes'!B1532)</f>
        <v>8.0182960575137887</v>
      </c>
      <c r="E1531">
        <f>Master!N1535</f>
        <v>8.4582165400205938</v>
      </c>
    </row>
    <row r="1532" spans="1:5" x14ac:dyDescent="0.25">
      <c r="A1532" s="1">
        <f>'OHL indexes'!A1534</f>
        <v>40291</v>
      </c>
      <c r="B1532">
        <f>E1531*(2-'OHL indexes'!C1534/'OHL indexes'!B1533)</f>
        <v>8.5232466399746798</v>
      </c>
      <c r="C1532">
        <f>E1531*(2-'OHL indexes'!E1534/'OHL indexes'!B1533)</f>
        <v>8.6129398056001918</v>
      </c>
      <c r="D1532">
        <f>E1531*(2-'OHL indexes'!D1534/'OHL indexes'!B1533)</f>
        <v>8.3730057616758344</v>
      </c>
      <c r="E1532">
        <f>Master!N1536</f>
        <v>8.5184804290059777</v>
      </c>
    </row>
    <row r="1533" spans="1:5" x14ac:dyDescent="0.25">
      <c r="A1533" s="1">
        <f>'OHL indexes'!A1535</f>
        <v>40294</v>
      </c>
      <c r="B1533">
        <f>E1532*(2-'OHL indexes'!C1535/'OHL indexes'!B1534)</f>
        <v>8.5376987271775882</v>
      </c>
      <c r="C1533">
        <f>E1532*(2-'OHL indexes'!E1535/'OHL indexes'!B1534)</f>
        <v>8.5863117493132091</v>
      </c>
      <c r="D1533">
        <f>E1532*(2-'OHL indexes'!D1535/'OHL indexes'!B1534)</f>
        <v>8.3477704544019034</v>
      </c>
      <c r="E1533">
        <f>Master!N1537</f>
        <v>8.4079899870402777</v>
      </c>
    </row>
    <row r="1534" spans="1:5" x14ac:dyDescent="0.25">
      <c r="A1534" s="1">
        <f>'OHL indexes'!A1536</f>
        <v>40295</v>
      </c>
      <c r="B1534">
        <f>E1533*(2-'OHL indexes'!C1536/'OHL indexes'!B1535)</f>
        <v>8.2099487979282451</v>
      </c>
      <c r="C1534">
        <f>E1533*(2-'OHL indexes'!E1536/'OHL indexes'!B1535)</f>
        <v>8.3948463556386592</v>
      </c>
      <c r="D1534">
        <f>E1533*(2-'OHL indexes'!D1536/'OHL indexes'!B1535)</f>
        <v>7.4177840414801119</v>
      </c>
      <c r="E1534">
        <f>Master!N1538</f>
        <v>7.4744966960522197</v>
      </c>
    </row>
    <row r="1535" spans="1:5" x14ac:dyDescent="0.25">
      <c r="A1535" s="1">
        <f>'OHL indexes'!A1537</f>
        <v>40296</v>
      </c>
      <c r="B1535">
        <f>E1534*(2-'OHL indexes'!C1537/'OHL indexes'!B1536)</f>
        <v>7.6492371865640267</v>
      </c>
      <c r="C1535">
        <f>E1534*(2-'OHL indexes'!E1537/'OHL indexes'!B1536)</f>
        <v>7.7584485898212625</v>
      </c>
      <c r="D1535">
        <f>E1534*(2-'OHL indexes'!D1537/'OHL indexes'!B1536)</f>
        <v>7.3347043036427717</v>
      </c>
      <c r="E1535">
        <f>Master!N1539</f>
        <v>7.5572497694801433</v>
      </c>
    </row>
    <row r="1536" spans="1:5" x14ac:dyDescent="0.25">
      <c r="A1536" s="1">
        <f>'OHL indexes'!A1538</f>
        <v>40297</v>
      </c>
      <c r="B1536">
        <f>E1535*(2-'OHL indexes'!C1538/'OHL indexes'!B1537)</f>
        <v>7.75668822259727</v>
      </c>
      <c r="C1536">
        <f>E1535*(2-'OHL indexes'!E1538/'OHL indexes'!B1537)</f>
        <v>7.9828341697987293</v>
      </c>
      <c r="D1536">
        <f>E1535*(2-'OHL indexes'!D1538/'OHL indexes'!B1537)</f>
        <v>7.6908010137512619</v>
      </c>
      <c r="E1536">
        <f>Master!N1540</f>
        <v>7.9024451538866973</v>
      </c>
    </row>
    <row r="1537" spans="1:5" x14ac:dyDescent="0.25">
      <c r="A1537" s="1">
        <f>'OHL indexes'!A1539</f>
        <v>40298</v>
      </c>
      <c r="B1537">
        <f>E1536*(2-'OHL indexes'!C1539/'OHL indexes'!B1538)</f>
        <v>7.8509910803547704</v>
      </c>
      <c r="C1537">
        <f>E1536*(2-'OHL indexes'!E1539/'OHL indexes'!B1538)</f>
        <v>7.8898250078632461</v>
      </c>
      <c r="D1537">
        <f>E1536*(2-'OHL indexes'!D1539/'OHL indexes'!B1538)</f>
        <v>7.137440930544928</v>
      </c>
      <c r="E1537">
        <f>Master!N1541</f>
        <v>7.226519156593664</v>
      </c>
    </row>
    <row r="1538" spans="1:5" x14ac:dyDescent="0.25">
      <c r="A1538" s="1">
        <f>'OHL indexes'!A1540</f>
        <v>40301</v>
      </c>
      <c r="B1538">
        <f>E1537*(2-'OHL indexes'!C1540/'OHL indexes'!B1539)</f>
        <v>7.3047845234202375</v>
      </c>
      <c r="C1538">
        <f>E1537*(2-'OHL indexes'!E1540/'OHL indexes'!B1539)</f>
        <v>7.5591485549447306</v>
      </c>
      <c r="D1538">
        <f>E1537*(2-'OHL indexes'!D1540/'OHL indexes'!B1539)</f>
        <v>7.2982618797386474</v>
      </c>
      <c r="E1538">
        <f>Master!N1542</f>
        <v>7.4834067829732049</v>
      </c>
    </row>
    <row r="1539" spans="1:5" x14ac:dyDescent="0.25">
      <c r="A1539" s="1">
        <f>'OHL indexes'!A1541</f>
        <v>40302</v>
      </c>
      <c r="B1539">
        <f>E1538*(2-'OHL indexes'!C1541/'OHL indexes'!B1540)</f>
        <v>7.1680052757315789</v>
      </c>
      <c r="C1539">
        <f>E1538*(2-'OHL indexes'!E1541/'OHL indexes'!B1540)</f>
        <v>7.207210589885225</v>
      </c>
      <c r="D1539">
        <f>E1538*(2-'OHL indexes'!D1541/'OHL indexes'!B1540)</f>
        <v>6.5851183504080746</v>
      </c>
      <c r="E1539">
        <f>Master!N1543</f>
        <v>6.7234351098714935</v>
      </c>
    </row>
    <row r="1540" spans="1:5" x14ac:dyDescent="0.25">
      <c r="A1540" s="1">
        <f>'OHL indexes'!A1542</f>
        <v>40303</v>
      </c>
      <c r="B1540">
        <f>E1539*(2-'OHL indexes'!C1542/'OHL indexes'!B1541)</f>
        <v>6.4612996127099018</v>
      </c>
      <c r="C1540">
        <f>E1539*(2-'OHL indexes'!E1542/'OHL indexes'!B1541)</f>
        <v>6.7305195019009032</v>
      </c>
      <c r="D1540">
        <f>E1539*(2-'OHL indexes'!D1542/'OHL indexes'!B1541)</f>
        <v>6.1354008752626417</v>
      </c>
      <c r="E1540">
        <f>Master!N1544</f>
        <v>6.4185816417778412</v>
      </c>
    </row>
    <row r="1541" spans="1:5" x14ac:dyDescent="0.25">
      <c r="A1541" s="1">
        <f>'OHL indexes'!A1543</f>
        <v>40304</v>
      </c>
      <c r="B1541">
        <f>E1540*(2-'OHL indexes'!C1543/'OHL indexes'!B1542)</f>
        <v>6.2236888967929707</v>
      </c>
      <c r="C1541">
        <f>E1540*(2-'OHL indexes'!E1543/'OHL indexes'!B1542)</f>
        <v>6.4372966202726669</v>
      </c>
      <c r="D1541">
        <f>E1540*(2-'OHL indexes'!D1543/'OHL indexes'!B1542)</f>
        <v>1.3242444863861418</v>
      </c>
      <c r="E1541">
        <f>Master!N1545</f>
        <v>5.3135814428552433</v>
      </c>
    </row>
    <row r="1542" spans="1:5" x14ac:dyDescent="0.25">
      <c r="A1542" s="1">
        <f>'OHL indexes'!A1544</f>
        <v>40305</v>
      </c>
      <c r="B1542">
        <f>E1541*(2-'OHL indexes'!C1544/'OHL indexes'!B1543)</f>
        <v>5.2989940582477706</v>
      </c>
      <c r="C1542">
        <f>E1541*(2-'OHL indexes'!E1544/'OHL indexes'!B1543)</f>
        <v>5.5050455048201457</v>
      </c>
      <c r="D1542">
        <f>E1541*(2-'OHL indexes'!D1544/'OHL indexes'!B1543)</f>
        <v>4.5003152971519604</v>
      </c>
      <c r="E1542">
        <f>Master!N1546</f>
        <v>4.8374994001425611</v>
      </c>
    </row>
    <row r="1543" spans="1:5" x14ac:dyDescent="0.25">
      <c r="A1543" s="1">
        <f>'OHL indexes'!A1545</f>
        <v>40308</v>
      </c>
      <c r="B1543">
        <f>E1542*(2-'OHL indexes'!C1545/'OHL indexes'!B1544)</f>
        <v>5.5444011774760673</v>
      </c>
      <c r="C1543">
        <f>E1542*(2-'OHL indexes'!E1545/'OHL indexes'!B1544)</f>
        <v>5.8638444260640652</v>
      </c>
      <c r="D1543">
        <f>E1542*(2-'OHL indexes'!D1545/'OHL indexes'!B1544)</f>
        <v>5.4695078464859508</v>
      </c>
      <c r="E1543">
        <f>Master!N1547</f>
        <v>5.5186450564253899</v>
      </c>
    </row>
    <row r="1544" spans="1:5" x14ac:dyDescent="0.25">
      <c r="A1544" s="1">
        <f>'OHL indexes'!A1546</f>
        <v>40309</v>
      </c>
      <c r="B1544">
        <f>E1543*(2-'OHL indexes'!C1546/'OHL indexes'!B1545)</f>
        <v>5.3754481876532685</v>
      </c>
      <c r="C1544">
        <f>E1543*(2-'OHL indexes'!E1546/'OHL indexes'!B1545)</f>
        <v>5.762384181431969</v>
      </c>
      <c r="D1544">
        <f>E1543*(2-'OHL indexes'!D1546/'OHL indexes'!B1545)</f>
        <v>5.3256858013335586</v>
      </c>
      <c r="E1544">
        <f>Master!N1548</f>
        <v>5.5397915135540527</v>
      </c>
    </row>
    <row r="1545" spans="1:5" x14ac:dyDescent="0.25">
      <c r="A1545" s="1">
        <f>'OHL indexes'!A1547</f>
        <v>40310</v>
      </c>
      <c r="B1545">
        <f>E1544*(2-'OHL indexes'!C1547/'OHL indexes'!B1546)</f>
        <v>5.6421435176569794</v>
      </c>
      <c r="C1545">
        <f>E1544*(2-'OHL indexes'!E1547/'OHL indexes'!B1546)</f>
        <v>5.9133755253909701</v>
      </c>
      <c r="D1545">
        <f>E1544*(2-'OHL indexes'!D1547/'OHL indexes'!B1546)</f>
        <v>5.6313961824280812</v>
      </c>
      <c r="E1545">
        <f>Master!N1549</f>
        <v>5.8364208812126579</v>
      </c>
    </row>
    <row r="1546" spans="1:5" x14ac:dyDescent="0.25">
      <c r="A1546" s="1">
        <f>'OHL indexes'!A1548</f>
        <v>40311</v>
      </c>
      <c r="B1546">
        <f>E1545*(2-'OHL indexes'!C1548/'OHL indexes'!B1547)</f>
        <v>5.9251619542916636</v>
      </c>
      <c r="C1546">
        <f>E1545*(2-'OHL indexes'!E1548/'OHL indexes'!B1547)</f>
        <v>5.9934235158536184</v>
      </c>
      <c r="D1546">
        <f>E1545*(2-'OHL indexes'!D1548/'OHL indexes'!B1547)</f>
        <v>5.6839689180045454</v>
      </c>
      <c r="E1546">
        <f>Master!N1550</f>
        <v>5.6906093288359783</v>
      </c>
    </row>
    <row r="1547" spans="1:5" x14ac:dyDescent="0.25">
      <c r="A1547" s="1">
        <f>'OHL indexes'!A1549</f>
        <v>40312</v>
      </c>
      <c r="B1547">
        <f>E1546*(2-'OHL indexes'!C1549/'OHL indexes'!B1548)</f>
        <v>5.45383814160735</v>
      </c>
      <c r="C1547">
        <f>E1546*(2-'OHL indexes'!E1549/'OHL indexes'!B1548)</f>
        <v>5.5722237352216641</v>
      </c>
      <c r="D1547">
        <f>E1546*(2-'OHL indexes'!D1549/'OHL indexes'!B1548)</f>
        <v>4.9554305259093905</v>
      </c>
      <c r="E1547">
        <f>Master!N1551</f>
        <v>5.1206790271988822</v>
      </c>
    </row>
    <row r="1548" spans="1:5" x14ac:dyDescent="0.25">
      <c r="A1548" s="1">
        <f>'OHL indexes'!A1550</f>
        <v>40315</v>
      </c>
      <c r="B1548">
        <f>E1547*(2-'OHL indexes'!C1550/'OHL indexes'!B1549)</f>
        <v>5.2545242988381702</v>
      </c>
      <c r="C1548">
        <f>E1547*(2-'OHL indexes'!E1550/'OHL indexes'!B1549)</f>
        <v>5.272251765473924</v>
      </c>
      <c r="D1548">
        <f>E1547*(2-'OHL indexes'!D1550/'OHL indexes'!B1549)</f>
        <v>4.8068970706673451</v>
      </c>
      <c r="E1548">
        <f>Master!N1552</f>
        <v>5.0767480860539465</v>
      </c>
    </row>
    <row r="1549" spans="1:5" x14ac:dyDescent="0.25">
      <c r="A1549" s="1">
        <f>'OHL indexes'!A1551</f>
        <v>40316</v>
      </c>
      <c r="B1549">
        <f>E1548*(2-'OHL indexes'!C1551/'OHL indexes'!B1550)</f>
        <v>5.4243385922550793</v>
      </c>
      <c r="C1549">
        <f>E1548*(2-'OHL indexes'!E1551/'OHL indexes'!B1550)</f>
        <v>5.4570892246480192</v>
      </c>
      <c r="D1549">
        <f>E1548*(2-'OHL indexes'!D1551/'OHL indexes'!B1550)</f>
        <v>4.7182407023885</v>
      </c>
      <c r="E1549">
        <f>Master!N1553</f>
        <v>4.7320594754220098</v>
      </c>
    </row>
    <row r="1550" spans="1:5" x14ac:dyDescent="0.25">
      <c r="A1550" s="1">
        <f>'OHL indexes'!A1552</f>
        <v>40317</v>
      </c>
      <c r="B1550">
        <f>E1549*(2-'OHL indexes'!C1552/'OHL indexes'!B1551)</f>
        <v>4.6097441516689015</v>
      </c>
      <c r="C1550">
        <f>E1549*(2-'OHL indexes'!E1552/'OHL indexes'!B1551)</f>
        <v>4.8467301536204488</v>
      </c>
      <c r="D1550">
        <f>E1549*(2-'OHL indexes'!D1552/'OHL indexes'!B1551)</f>
        <v>4.433916309033104</v>
      </c>
      <c r="E1550">
        <f>Master!N1554</f>
        <v>4.6248838725941992</v>
      </c>
    </row>
    <row r="1551" spans="1:5" x14ac:dyDescent="0.25">
      <c r="A1551" s="1">
        <f>'OHL indexes'!A1553</f>
        <v>40318</v>
      </c>
      <c r="B1551">
        <f>E1550*(2-'OHL indexes'!C1553/'OHL indexes'!B1552)</f>
        <v>4.2056279106552328</v>
      </c>
      <c r="C1551">
        <f>E1550*(2-'OHL indexes'!E1553/'OHL indexes'!B1552)</f>
        <v>4.2955503816656142</v>
      </c>
      <c r="D1551">
        <f>E1550*(2-'OHL indexes'!D1553/'OHL indexes'!B1552)</f>
        <v>3.769847368251757</v>
      </c>
      <c r="E1551">
        <f>Master!N1555</f>
        <v>4.001826000966779</v>
      </c>
    </row>
    <row r="1552" spans="1:5" x14ac:dyDescent="0.25">
      <c r="A1552" s="1">
        <f>'OHL indexes'!A1554</f>
        <v>40319</v>
      </c>
      <c r="B1552">
        <f>E1551*(2-'OHL indexes'!C1554/'OHL indexes'!B1553)</f>
        <v>3.8227096075543501</v>
      </c>
      <c r="C1552">
        <f>E1551*(2-'OHL indexes'!E1554/'OHL indexes'!B1553)</f>
        <v>4.2266736995551373</v>
      </c>
      <c r="D1552">
        <f>E1551*(2-'OHL indexes'!D1554/'OHL indexes'!B1553)</f>
        <v>3.7598577940970532</v>
      </c>
      <c r="E1552">
        <f>Master!N1556</f>
        <v>4.021629615199501</v>
      </c>
    </row>
    <row r="1553" spans="1:5" x14ac:dyDescent="0.25">
      <c r="A1553" s="1">
        <f>'OHL indexes'!A1555</f>
        <v>40322</v>
      </c>
      <c r="B1553">
        <f>E1552*(2-'OHL indexes'!C1555/'OHL indexes'!B1554)</f>
        <v>4.0346581300905875</v>
      </c>
      <c r="C1553">
        <f>E1552*(2-'OHL indexes'!E1555/'OHL indexes'!B1554)</f>
        <v>4.2579172686913163</v>
      </c>
      <c r="D1553">
        <f>E1552*(2-'OHL indexes'!D1555/'OHL indexes'!B1554)</f>
        <v>4.0346581300905875</v>
      </c>
      <c r="E1553">
        <f>Master!N1557</f>
        <v>4.0934781150401154</v>
      </c>
    </row>
    <row r="1554" spans="1:5" x14ac:dyDescent="0.25">
      <c r="A1554" s="1">
        <f>'OHL indexes'!A1556</f>
        <v>40323</v>
      </c>
      <c r="B1554">
        <f>E1553*(2-'OHL indexes'!C1556/'OHL indexes'!B1555)</f>
        <v>3.7939400161865913</v>
      </c>
      <c r="C1554">
        <f>E1553*(2-'OHL indexes'!E1556/'OHL indexes'!B1555)</f>
        <v>4.306469188075682</v>
      </c>
      <c r="D1554">
        <f>E1553*(2-'OHL indexes'!D1556/'OHL indexes'!B1555)</f>
        <v>3.7644779740541647</v>
      </c>
      <c r="E1554">
        <f>Master!N1558</f>
        <v>4.2421891280339734</v>
      </c>
    </row>
    <row r="1555" spans="1:5" x14ac:dyDescent="0.25">
      <c r="A1555" s="1">
        <f>'OHL indexes'!A1557</f>
        <v>40324</v>
      </c>
      <c r="B1555">
        <f>E1554*(2-'OHL indexes'!C1557/'OHL indexes'!B1556)</f>
        <v>4.4608964126816222</v>
      </c>
      <c r="C1555">
        <f>E1554*(2-'OHL indexes'!E1557/'OHL indexes'!B1556)</f>
        <v>4.6690468782785741</v>
      </c>
      <c r="D1555">
        <f>E1554*(2-'OHL indexes'!D1557/'OHL indexes'!B1556)</f>
        <v>4.3362038339013571</v>
      </c>
      <c r="E1555">
        <f>Master!N1559</f>
        <v>4.3561844532476757</v>
      </c>
    </row>
    <row r="1556" spans="1:5" x14ac:dyDescent="0.25">
      <c r="A1556" s="1">
        <f>'OHL indexes'!A1558</f>
        <v>40325</v>
      </c>
      <c r="B1556">
        <f>E1555*(2-'OHL indexes'!C1558/'OHL indexes'!B1557)</f>
        <v>4.6873154881269699</v>
      </c>
      <c r="C1556">
        <f>E1555*(2-'OHL indexes'!E1558/'OHL indexes'!B1557)</f>
        <v>4.7826198548528112</v>
      </c>
      <c r="D1556">
        <f>E1555*(2-'OHL indexes'!D1558/'OHL indexes'!B1557)</f>
        <v>4.6323588360285317</v>
      </c>
      <c r="E1556">
        <f>Master!N1560</f>
        <v>4.7389885044608846</v>
      </c>
    </row>
    <row r="1557" spans="1:5" x14ac:dyDescent="0.25">
      <c r="A1557" s="1">
        <f>'OHL indexes'!A1559</f>
        <v>40326</v>
      </c>
      <c r="B1557">
        <f>E1556*(2-'OHL indexes'!C1559/'OHL indexes'!B1558)</f>
        <v>4.7907286014356885</v>
      </c>
      <c r="C1557">
        <f>E1556*(2-'OHL indexes'!E1559/'OHL indexes'!B1558)</f>
        <v>4.8163916320016744</v>
      </c>
      <c r="D1557">
        <f>E1556*(2-'OHL indexes'!D1559/'OHL indexes'!B1558)</f>
        <v>4.613570575146551</v>
      </c>
      <c r="E1557">
        <f>Master!N1561</f>
        <v>4.6440504880143747</v>
      </c>
    </row>
    <row r="1558" spans="1:5" x14ac:dyDescent="0.25">
      <c r="A1558" s="1">
        <f>'OHL indexes'!A1560</f>
        <v>40330</v>
      </c>
      <c r="B1558">
        <f>E1557*(2-'OHL indexes'!C1560/'OHL indexes'!B1559)</f>
        <v>4.5396230491492684</v>
      </c>
      <c r="C1558">
        <f>E1557*(2-'OHL indexes'!E1560/'OHL indexes'!B1559)</f>
        <v>4.7107566398517875</v>
      </c>
      <c r="D1558">
        <f>E1557*(2-'OHL indexes'!D1560/'OHL indexes'!B1559)</f>
        <v>4.3641207538103499</v>
      </c>
      <c r="E1558">
        <f>Master!N1562</f>
        <v>4.3699074689842687</v>
      </c>
    </row>
    <row r="1559" spans="1:5" x14ac:dyDescent="0.25">
      <c r="A1559" s="1">
        <f>'OHL indexes'!A1561</f>
        <v>40331</v>
      </c>
      <c r="B1559">
        <f>E1558*(2-'OHL indexes'!C1561/'OHL indexes'!B1560)</f>
        <v>4.4789172854903718</v>
      </c>
      <c r="C1559">
        <f>E1558*(2-'OHL indexes'!E1561/'OHL indexes'!B1560)</f>
        <v>4.6782388457958985</v>
      </c>
      <c r="D1559">
        <f>E1558*(2-'OHL indexes'!D1561/'OHL indexes'!B1560)</f>
        <v>4.4288224489874466</v>
      </c>
      <c r="E1559">
        <f>Master!N1563</f>
        <v>4.6650337779173032</v>
      </c>
    </row>
    <row r="1560" spans="1:5" x14ac:dyDescent="0.25">
      <c r="A1560" s="1">
        <f>'OHL indexes'!A1562</f>
        <v>40332</v>
      </c>
      <c r="B1560">
        <f>E1559*(2-'OHL indexes'!C1562/'OHL indexes'!B1561)</f>
        <v>4.7186453679789588</v>
      </c>
      <c r="C1560">
        <f>E1559*(2-'OHL indexes'!E1562/'OHL indexes'!B1561)</f>
        <v>4.7940247417704152</v>
      </c>
      <c r="D1560">
        <f>E1559*(2-'OHL indexes'!D1562/'OHL indexes'!B1561)</f>
        <v>4.6235146200037418</v>
      </c>
      <c r="E1560">
        <f>Master!N1564</f>
        <v>4.7072051646043187</v>
      </c>
    </row>
    <row r="1561" spans="1:5" x14ac:dyDescent="0.25">
      <c r="A1561" s="1">
        <f>'OHL indexes'!A1563</f>
        <v>40333</v>
      </c>
      <c r="B1561">
        <f>E1560*(2-'OHL indexes'!C1563/'OHL indexes'!B1562)</f>
        <v>4.4388654812535089</v>
      </c>
      <c r="C1561">
        <f>E1560*(2-'OHL indexes'!E1563/'OHL indexes'!B1562)</f>
        <v>4.5609504508790648</v>
      </c>
      <c r="D1561">
        <f>E1560*(2-'OHL indexes'!D1563/'OHL indexes'!B1562)</f>
        <v>4.2004330058998196</v>
      </c>
      <c r="E1561">
        <f>Master!N1565</f>
        <v>4.258878259516182</v>
      </c>
    </row>
    <row r="1562" spans="1:5" x14ac:dyDescent="0.25">
      <c r="A1562" s="1">
        <f>'OHL indexes'!A1564</f>
        <v>40336</v>
      </c>
      <c r="B1562">
        <f>E1561*(2-'OHL indexes'!C1564/'OHL indexes'!B1563)</f>
        <v>4.3124147459022639</v>
      </c>
      <c r="C1562">
        <f>E1561*(2-'OHL indexes'!E1564/'OHL indexes'!B1563)</f>
        <v>4.3520590132990193</v>
      </c>
      <c r="D1562">
        <f>E1561*(2-'OHL indexes'!D1564/'OHL indexes'!B1563)</f>
        <v>4.0396488058922175</v>
      </c>
      <c r="E1562">
        <f>Master!N1566</f>
        <v>4.0626317697945975</v>
      </c>
    </row>
    <row r="1563" spans="1:5" x14ac:dyDescent="0.25">
      <c r="A1563" s="1">
        <f>'OHL indexes'!A1565</f>
        <v>40337</v>
      </c>
      <c r="B1563">
        <f>E1562*(2-'OHL indexes'!C1565/'OHL indexes'!B1564)</f>
        <v>4.1090796842333992</v>
      </c>
      <c r="C1563">
        <f>E1562*(2-'OHL indexes'!E1565/'OHL indexes'!B1564)</f>
        <v>4.2586414448834748</v>
      </c>
      <c r="D1563">
        <f>E1562*(2-'OHL indexes'!D1565/'OHL indexes'!B1564)</f>
        <v>4.0372400275347147</v>
      </c>
      <c r="E1563">
        <f>Master!N1567</f>
        <v>4.2293931677709065</v>
      </c>
    </row>
    <row r="1564" spans="1:5" x14ac:dyDescent="0.25">
      <c r="A1564" s="1">
        <f>'OHL indexes'!A1566</f>
        <v>40338</v>
      </c>
      <c r="B1564">
        <f>E1563*(2-'OHL indexes'!C1566/'OHL indexes'!B1565)</f>
        <v>4.3303253068388594</v>
      </c>
      <c r="C1564">
        <f>E1563*(2-'OHL indexes'!E1566/'OHL indexes'!B1565)</f>
        <v>4.4753314142600509</v>
      </c>
      <c r="D1564">
        <f>E1563*(2-'OHL indexes'!D1566/'OHL indexes'!B1565)</f>
        <v>4.1735444522603178</v>
      </c>
      <c r="E1564">
        <f>Master!N1568</f>
        <v>4.1932544042828042</v>
      </c>
    </row>
    <row r="1565" spans="1:5" x14ac:dyDescent="0.25">
      <c r="A1565" s="1">
        <f>'OHL indexes'!A1567</f>
        <v>40339</v>
      </c>
      <c r="B1565">
        <f>E1564*(2-'OHL indexes'!C1567/'OHL indexes'!B1566)</f>
        <v>4.3923822811611837</v>
      </c>
      <c r="C1565">
        <f>E1564*(2-'OHL indexes'!E1567/'OHL indexes'!B1566)</f>
        <v>4.4876457717756528</v>
      </c>
      <c r="D1565">
        <f>E1564*(2-'OHL indexes'!D1567/'OHL indexes'!B1566)</f>
        <v>4.357319304785503</v>
      </c>
      <c r="E1565">
        <f>Master!N1569</f>
        <v>4.4444966039844411</v>
      </c>
    </row>
    <row r="1566" spans="1:5" x14ac:dyDescent="0.25">
      <c r="A1566" s="1">
        <f>'OHL indexes'!A1568</f>
        <v>40340</v>
      </c>
      <c r="B1566">
        <f>E1565*(2-'OHL indexes'!C1568/'OHL indexes'!B1567)</f>
        <v>4.3487918408910486</v>
      </c>
      <c r="C1566">
        <f>E1565*(2-'OHL indexes'!E1568/'OHL indexes'!B1567)</f>
        <v>4.585261096634305</v>
      </c>
      <c r="D1566">
        <f>E1565*(2-'OHL indexes'!D1568/'OHL indexes'!B1567)</f>
        <v>4.3443235977066887</v>
      </c>
      <c r="E1566">
        <f>Master!N1570</f>
        <v>4.5519657576025843</v>
      </c>
    </row>
    <row r="1567" spans="1:5" x14ac:dyDescent="0.25">
      <c r="A1567" s="1">
        <f>'OHL indexes'!A1569</f>
        <v>40343</v>
      </c>
      <c r="B1567">
        <f>E1566*(2-'OHL indexes'!C1569/'OHL indexes'!B1568)</f>
        <v>4.686833433186802</v>
      </c>
      <c r="C1567">
        <f>E1566*(2-'OHL indexes'!E1569/'OHL indexes'!B1568)</f>
        <v>4.8076676158667695</v>
      </c>
      <c r="D1567">
        <f>E1566*(2-'OHL indexes'!D1569/'OHL indexes'!B1568)</f>
        <v>4.6346011676327556</v>
      </c>
      <c r="E1567">
        <f>Master!N1571</f>
        <v>4.6427120000427378</v>
      </c>
    </row>
    <row r="1568" spans="1:5" x14ac:dyDescent="0.25">
      <c r="A1568" s="1">
        <f>'OHL indexes'!A1570</f>
        <v>40344</v>
      </c>
      <c r="B1568">
        <f>E1567*(2-'OHL indexes'!C1570/'OHL indexes'!B1569)</f>
        <v>4.7575763407048228</v>
      </c>
      <c r="C1568">
        <f>E1567*(2-'OHL indexes'!E1570/'OHL indexes'!B1569)</f>
        <v>4.9278510521605243</v>
      </c>
      <c r="D1568">
        <f>E1567*(2-'OHL indexes'!D1570/'OHL indexes'!B1569)</f>
        <v>4.7207717915496588</v>
      </c>
      <c r="E1568">
        <f>Master!N1572</f>
        <v>4.9191848583589595</v>
      </c>
    </row>
    <row r="1569" spans="1:5" x14ac:dyDescent="0.25">
      <c r="A1569" s="1">
        <f>'OHL indexes'!A1571</f>
        <v>40345</v>
      </c>
      <c r="B1569">
        <f>E1568*(2-'OHL indexes'!C1571/'OHL indexes'!B1570)</f>
        <v>4.8933398099733747</v>
      </c>
      <c r="C1569">
        <f>E1568*(2-'OHL indexes'!E1571/'OHL indexes'!B1570)</f>
        <v>5.0484101002868851</v>
      </c>
      <c r="D1569">
        <f>E1568*(2-'OHL indexes'!D1571/'OHL indexes'!B1570)</f>
        <v>4.8761101580366475</v>
      </c>
      <c r="E1569">
        <f>Master!N1573</f>
        <v>5.0482322355179727</v>
      </c>
    </row>
    <row r="1570" spans="1:5" x14ac:dyDescent="0.25">
      <c r="A1570" s="1">
        <f>'OHL indexes'!A1572</f>
        <v>40346</v>
      </c>
      <c r="B1570">
        <f>E1569*(2-'OHL indexes'!C1572/'OHL indexes'!B1571)</f>
        <v>5.1486909252316968</v>
      </c>
      <c r="C1570">
        <f>E1569*(2-'OHL indexes'!E1572/'OHL indexes'!B1571)</f>
        <v>5.1573776323704381</v>
      </c>
      <c r="D1570">
        <f>E1569*(2-'OHL indexes'!D1572/'OHL indexes'!B1571)</f>
        <v>4.9054751501353122</v>
      </c>
      <c r="E1570">
        <f>Master!N1574</f>
        <v>5.1375581350045181</v>
      </c>
    </row>
    <row r="1571" spans="1:5" x14ac:dyDescent="0.25">
      <c r="A1571" s="1">
        <f>'OHL indexes'!A1573</f>
        <v>40347</v>
      </c>
      <c r="B1571">
        <f>E1570*(2-'OHL indexes'!C1573/'OHL indexes'!B1572)</f>
        <v>5.1477117541886281</v>
      </c>
      <c r="C1571">
        <f>E1570*(2-'OHL indexes'!E1573/'OHL indexes'!B1572)</f>
        <v>5.3171924772498365</v>
      </c>
      <c r="D1571">
        <f>E1570*(2-'OHL indexes'!D1573/'OHL indexes'!B1572)</f>
        <v>5.1297479462112436</v>
      </c>
      <c r="E1571">
        <f>Master!N1575</f>
        <v>5.2240674566962326</v>
      </c>
    </row>
    <row r="1572" spans="1:5" x14ac:dyDescent="0.25">
      <c r="A1572" s="1">
        <f>'OHL indexes'!A1574</f>
        <v>40350</v>
      </c>
      <c r="B1572">
        <f>E1571*(2-'OHL indexes'!C1574/'OHL indexes'!B1573)</f>
        <v>5.4333210093229445</v>
      </c>
      <c r="C1572">
        <f>E1571*(2-'OHL indexes'!E1574/'OHL indexes'!B1573)</f>
        <v>5.4623497484531702</v>
      </c>
      <c r="D1572">
        <f>E1571*(2-'OHL indexes'!D1574/'OHL indexes'!B1573)</f>
        <v>5.1139984360772788</v>
      </c>
      <c r="E1572">
        <f>Master!N1576</f>
        <v>5.1775584107275634</v>
      </c>
    </row>
    <row r="1573" spans="1:5" x14ac:dyDescent="0.25">
      <c r="A1573" s="1">
        <f>'OHL indexes'!A1575</f>
        <v>40351</v>
      </c>
      <c r="B1573">
        <f>E1572*(2-'OHL indexes'!C1575/'OHL indexes'!B1574)</f>
        <v>5.1743948124190551</v>
      </c>
      <c r="C1573">
        <f>E1572*(2-'OHL indexes'!E1575/'OHL indexes'!B1574)</f>
        <v>5.1965412665243091</v>
      </c>
      <c r="D1573">
        <f>E1572*(2-'OHL indexes'!D1575/'OHL indexes'!B1574)</f>
        <v>4.8928168397220775</v>
      </c>
      <c r="E1573">
        <f>Master!N1577</f>
        <v>4.9448519299527129</v>
      </c>
    </row>
    <row r="1574" spans="1:5" x14ac:dyDescent="0.25">
      <c r="A1574" s="1">
        <f>'OHL indexes'!A1576</f>
        <v>40352</v>
      </c>
      <c r="B1574">
        <f>E1573*(2-'OHL indexes'!C1576/'OHL indexes'!B1575)</f>
        <v>4.9676046763887971</v>
      </c>
      <c r="C1574">
        <f>E1573*(2-'OHL indexes'!E1576/'OHL indexes'!B1575)</f>
        <v>5.0037193388055528</v>
      </c>
      <c r="D1574">
        <f>E1573*(2-'OHL indexes'!D1576/'OHL indexes'!B1575)</f>
        <v>4.7115494982676962</v>
      </c>
      <c r="E1574">
        <f>Master!N1578</f>
        <v>4.8767909187073437</v>
      </c>
    </row>
    <row r="1575" spans="1:5" x14ac:dyDescent="0.25">
      <c r="A1575" s="1">
        <f>'OHL indexes'!A1577</f>
        <v>40353</v>
      </c>
      <c r="B1575">
        <f>E1574*(2-'OHL indexes'!C1577/'OHL indexes'!B1576)</f>
        <v>4.8388889352121227</v>
      </c>
      <c r="C1575">
        <f>E1574*(2-'OHL indexes'!E1577/'OHL indexes'!B1576)</f>
        <v>4.8641572994389479</v>
      </c>
      <c r="D1575">
        <f>E1574*(2-'OHL indexes'!D1577/'OHL indexes'!B1576)</f>
        <v>4.53145735806741</v>
      </c>
      <c r="E1575">
        <f>Master!N1579</f>
        <v>4.5839443794264731</v>
      </c>
    </row>
    <row r="1576" spans="1:5" x14ac:dyDescent="0.25">
      <c r="A1576" s="1">
        <f>'OHL indexes'!A1578</f>
        <v>40354</v>
      </c>
      <c r="B1576">
        <f>E1575*(2-'OHL indexes'!C1578/'OHL indexes'!B1577)</f>
        <v>4.6225251133232899</v>
      </c>
      <c r="C1576">
        <f>E1575*(2-'OHL indexes'!E1578/'OHL indexes'!B1577)</f>
        <v>4.7149318153619895</v>
      </c>
      <c r="D1576">
        <f>E1575*(2-'OHL indexes'!D1578/'OHL indexes'!B1577)</f>
        <v>4.5360296453053648</v>
      </c>
      <c r="E1576">
        <f>Master!N1580</f>
        <v>4.6985940698146145</v>
      </c>
    </row>
    <row r="1577" spans="1:5" x14ac:dyDescent="0.25">
      <c r="A1577" s="1">
        <f>'OHL indexes'!A1579</f>
        <v>40357</v>
      </c>
      <c r="B1577">
        <f>E1576*(2-'OHL indexes'!C1579/'OHL indexes'!B1578)</f>
        <v>4.7456588225652849</v>
      </c>
      <c r="C1577">
        <f>E1576*(2-'OHL indexes'!E1579/'OHL indexes'!B1578)</f>
        <v>4.7508881229344562</v>
      </c>
      <c r="D1577">
        <f>E1576*(2-'OHL indexes'!D1579/'OHL indexes'!B1578)</f>
        <v>4.5678594617290775</v>
      </c>
      <c r="E1577">
        <f>Master!N1581</f>
        <v>4.6196846902288478</v>
      </c>
    </row>
    <row r="1578" spans="1:5" x14ac:dyDescent="0.25">
      <c r="A1578" s="1">
        <f>'OHL indexes'!A1580</f>
        <v>40358</v>
      </c>
      <c r="B1578">
        <f>E1577*(2-'OHL indexes'!C1580/'OHL indexes'!B1579)</f>
        <v>4.398076618975729</v>
      </c>
      <c r="C1578">
        <f>E1577*(2-'OHL indexes'!E1580/'OHL indexes'!B1579)</f>
        <v>4.4236468200761507</v>
      </c>
      <c r="D1578">
        <f>E1577*(2-'OHL indexes'!D1580/'OHL indexes'!B1579)</f>
        <v>4.0656629898186418</v>
      </c>
      <c r="E1578">
        <f>Master!N1582</f>
        <v>4.1659147631866835</v>
      </c>
    </row>
    <row r="1579" spans="1:5" x14ac:dyDescent="0.25">
      <c r="A1579" s="1">
        <f>'OHL indexes'!A1581</f>
        <v>40359</v>
      </c>
      <c r="B1579">
        <f>E1578*(2-'OHL indexes'!C1581/'OHL indexes'!B1580)</f>
        <v>4.1565822581166794</v>
      </c>
      <c r="C1579">
        <f>E1578*(2-'OHL indexes'!E1581/'OHL indexes'!B1580)</f>
        <v>4.3421948589531087</v>
      </c>
      <c r="D1579">
        <f>E1578*(2-'OHL indexes'!D1581/'OHL indexes'!B1580)</f>
        <v>4.0860705531436246</v>
      </c>
      <c r="E1579">
        <f>Master!N1583</f>
        <v>4.1004540484165029</v>
      </c>
    </row>
    <row r="1580" spans="1:5" x14ac:dyDescent="0.25">
      <c r="A1580" s="1">
        <f>'OHL indexes'!A1582</f>
        <v>40360</v>
      </c>
      <c r="B1580">
        <f>E1579*(2-'OHL indexes'!C1582/'OHL indexes'!B1581)</f>
        <v>4.1366187301593627</v>
      </c>
      <c r="C1580">
        <f>E1579*(2-'OHL indexes'!E1582/'OHL indexes'!B1581)</f>
        <v>4.2061861979825261</v>
      </c>
      <c r="D1580">
        <f>E1579*(2-'OHL indexes'!D1582/'OHL indexes'!B1581)</f>
        <v>3.9063186256374167</v>
      </c>
      <c r="E1580">
        <f>Master!N1584</f>
        <v>4.1362329340711659</v>
      </c>
    </row>
    <row r="1581" spans="1:5" x14ac:dyDescent="0.25">
      <c r="A1581" s="1">
        <f>'OHL indexes'!A1583</f>
        <v>40361</v>
      </c>
      <c r="B1581">
        <f>E1580*(2-'OHL indexes'!C1583/'OHL indexes'!B1582)</f>
        <v>4.2189574119538173</v>
      </c>
      <c r="C1581">
        <f>E1580*(2-'OHL indexes'!E1583/'OHL indexes'!B1582)</f>
        <v>4.3445763983659402</v>
      </c>
      <c r="D1581">
        <f>E1580*(2-'OHL indexes'!D1583/'OHL indexes'!B1582)</f>
        <v>4.1791274426006355</v>
      </c>
      <c r="E1581">
        <f>Master!N1585</f>
        <v>4.2617135240202089</v>
      </c>
    </row>
    <row r="1582" spans="1:5" x14ac:dyDescent="0.25">
      <c r="A1582" s="1">
        <f>'OHL indexes'!A1584</f>
        <v>40365</v>
      </c>
      <c r="B1582">
        <f>E1581*(2-'OHL indexes'!C1584/'OHL indexes'!B1583)</f>
        <v>4.498321935044169</v>
      </c>
      <c r="C1582">
        <f>E1581*(2-'OHL indexes'!E1584/'OHL indexes'!B1583)</f>
        <v>4.6284352535308777</v>
      </c>
      <c r="D1582">
        <f>E1581*(2-'OHL indexes'!D1584/'OHL indexes'!B1583)</f>
        <v>4.360029650934349</v>
      </c>
      <c r="E1582">
        <f>Master!N1586</f>
        <v>4.500823184188552</v>
      </c>
    </row>
    <row r="1583" spans="1:5" x14ac:dyDescent="0.25">
      <c r="A1583" s="1">
        <f>'OHL indexes'!A1585</f>
        <v>40366</v>
      </c>
      <c r="B1583">
        <f>E1582*(2-'OHL indexes'!C1585/'OHL indexes'!B1584)</f>
        <v>4.52439718898147</v>
      </c>
      <c r="C1583">
        <f>E1582*(2-'OHL indexes'!E1585/'OHL indexes'!B1584)</f>
        <v>4.7976138849712173</v>
      </c>
      <c r="D1583">
        <f>E1582*(2-'OHL indexes'!D1585/'OHL indexes'!B1584)</f>
        <v>4.52439718898147</v>
      </c>
      <c r="E1583">
        <f>Master!N1587</f>
        <v>4.7902051226630054</v>
      </c>
    </row>
    <row r="1584" spans="1:5" x14ac:dyDescent="0.25">
      <c r="A1584" s="1">
        <f>'OHL indexes'!A1586</f>
        <v>40367</v>
      </c>
      <c r="B1584">
        <f>E1583*(2-'OHL indexes'!C1586/'OHL indexes'!B1585)</f>
        <v>4.8652289673207214</v>
      </c>
      <c r="C1584">
        <f>E1583*(2-'OHL indexes'!E1586/'OHL indexes'!B1585)</f>
        <v>4.9299756034371125</v>
      </c>
      <c r="D1584">
        <f>E1583*(2-'OHL indexes'!D1586/'OHL indexes'!B1585)</f>
        <v>4.7686225401141291</v>
      </c>
      <c r="E1584">
        <f>Master!N1588</f>
        <v>4.8804860165457651</v>
      </c>
    </row>
    <row r="1585" spans="1:5" x14ac:dyDescent="0.25">
      <c r="A1585" s="1">
        <f>'OHL indexes'!A1587</f>
        <v>40368</v>
      </c>
      <c r="B1585">
        <f>E1584*(2-'OHL indexes'!C1587/'OHL indexes'!B1586)</f>
        <v>4.8691430390889492</v>
      </c>
      <c r="C1585">
        <f>E1584*(2-'OHL indexes'!E1587/'OHL indexes'!B1586)</f>
        <v>5.0080994185678165</v>
      </c>
      <c r="D1585">
        <f>E1584*(2-'OHL indexes'!D1587/'OHL indexes'!B1586)</f>
        <v>4.8294408865902554</v>
      </c>
      <c r="E1585">
        <f>Master!N1589</f>
        <v>4.9597291319072143</v>
      </c>
    </row>
    <row r="1586" spans="1:5" x14ac:dyDescent="0.25">
      <c r="A1586" s="1">
        <f>'OHL indexes'!A1588</f>
        <v>40371</v>
      </c>
      <c r="B1586">
        <f>E1585*(2-'OHL indexes'!C1588/'OHL indexes'!B1587)</f>
        <v>4.9881870105029718</v>
      </c>
      <c r="C1586">
        <f>E1585*(2-'OHL indexes'!E1588/'OHL indexes'!B1587)</f>
        <v>5.1034792179757469</v>
      </c>
      <c r="D1586">
        <f>E1585*(2-'OHL indexes'!D1588/'OHL indexes'!B1587)</f>
        <v>4.9195964402162131</v>
      </c>
      <c r="E1586">
        <f>Master!N1590</f>
        <v>5.0818239048079237</v>
      </c>
    </row>
    <row r="1587" spans="1:5" x14ac:dyDescent="0.25">
      <c r="A1587" s="1">
        <f>'OHL indexes'!A1589</f>
        <v>40372</v>
      </c>
      <c r="B1587">
        <f>E1586*(2-'OHL indexes'!C1589/'OHL indexes'!B1588)</f>
        <v>5.1872174609311799</v>
      </c>
      <c r="C1587">
        <f>E1586*(2-'OHL indexes'!E1589/'OHL indexes'!B1588)</f>
        <v>5.2444972483360717</v>
      </c>
      <c r="D1587">
        <f>E1586*(2-'OHL indexes'!D1589/'OHL indexes'!B1588)</f>
        <v>5.1024446282736848</v>
      </c>
      <c r="E1587">
        <f>Master!N1591</f>
        <v>5.1114417537796326</v>
      </c>
    </row>
    <row r="1588" spans="1:5" x14ac:dyDescent="0.25">
      <c r="A1588" s="1">
        <f>'OHL indexes'!A1590</f>
        <v>40373</v>
      </c>
      <c r="B1588">
        <f>E1587*(2-'OHL indexes'!C1590/'OHL indexes'!B1589)</f>
        <v>5.0556192414174141</v>
      </c>
      <c r="C1588">
        <f>E1587*(2-'OHL indexes'!E1590/'OHL indexes'!B1589)</f>
        <v>5.0660134023447272</v>
      </c>
      <c r="D1588">
        <f>E1587*(2-'OHL indexes'!D1590/'OHL indexes'!B1589)</f>
        <v>4.8357930673269571</v>
      </c>
      <c r="E1588">
        <f>Master!N1592</f>
        <v>4.9576703324640494</v>
      </c>
    </row>
    <row r="1589" spans="1:5" x14ac:dyDescent="0.25">
      <c r="A1589" s="1">
        <f>'OHL indexes'!A1591</f>
        <v>40374</v>
      </c>
      <c r="B1589">
        <f>E1588*(2-'OHL indexes'!C1591/'OHL indexes'!B1590)</f>
        <v>4.9663429691452476</v>
      </c>
      <c r="C1589">
        <f>E1588*(2-'OHL indexes'!E1591/'OHL indexes'!B1590)</f>
        <v>4.9938049263037794</v>
      </c>
      <c r="D1589">
        <f>E1588*(2-'OHL indexes'!D1591/'OHL indexes'!B1590)</f>
        <v>4.6671483412039017</v>
      </c>
      <c r="E1589">
        <f>Master!N1593</f>
        <v>4.9141469577781134</v>
      </c>
    </row>
    <row r="1590" spans="1:5" x14ac:dyDescent="0.25">
      <c r="A1590" s="1">
        <f>'OHL indexes'!A1592</f>
        <v>40375</v>
      </c>
      <c r="B1590">
        <f>E1589*(2-'OHL indexes'!C1592/'OHL indexes'!B1591)</f>
        <v>4.8515535301699346</v>
      </c>
      <c r="C1590">
        <f>E1589*(2-'OHL indexes'!E1592/'OHL indexes'!B1591)</f>
        <v>4.8929283299464581</v>
      </c>
      <c r="D1590">
        <f>E1589*(2-'OHL indexes'!D1592/'OHL indexes'!B1591)</f>
        <v>4.554497431281237</v>
      </c>
      <c r="E1590">
        <f>Master!N1594</f>
        <v>4.6869572043821659</v>
      </c>
    </row>
    <row r="1591" spans="1:5" x14ac:dyDescent="0.25">
      <c r="A1591" s="1">
        <f>'OHL indexes'!A1593</f>
        <v>40378</v>
      </c>
      <c r="B1591">
        <f>E1590*(2-'OHL indexes'!C1593/'OHL indexes'!B1592)</f>
        <v>4.7017361236428288</v>
      </c>
      <c r="C1591">
        <f>E1590*(2-'OHL indexes'!E1593/'OHL indexes'!B1592)</f>
        <v>4.8294811931867985</v>
      </c>
      <c r="D1591">
        <f>E1590*(2-'OHL indexes'!D1593/'OHL indexes'!B1592)</f>
        <v>4.6522581749808829</v>
      </c>
      <c r="E1591">
        <f>Master!N1595</f>
        <v>4.7456074963638955</v>
      </c>
    </row>
    <row r="1592" spans="1:5" x14ac:dyDescent="0.25">
      <c r="A1592" s="1">
        <f>'OHL indexes'!A1594</f>
        <v>40379</v>
      </c>
      <c r="B1592">
        <f>E1591*(2-'OHL indexes'!C1594/'OHL indexes'!B1593)</f>
        <v>4.6347868009542745</v>
      </c>
      <c r="C1592">
        <f>E1591*(2-'OHL indexes'!E1594/'OHL indexes'!B1593)</f>
        <v>5.0629871193430906</v>
      </c>
      <c r="D1592">
        <f>E1591*(2-'OHL indexes'!D1594/'OHL indexes'!B1593)</f>
        <v>4.6259344320968054</v>
      </c>
      <c r="E1592">
        <f>Master!N1596</f>
        <v>5.0326587345983853</v>
      </c>
    </row>
    <row r="1593" spans="1:5" x14ac:dyDescent="0.25">
      <c r="A1593" s="1">
        <f>'OHL indexes'!A1595</f>
        <v>40380</v>
      </c>
      <c r="B1593">
        <f>E1592*(2-'OHL indexes'!C1595/'OHL indexes'!B1594)</f>
        <v>5.12978022329228</v>
      </c>
      <c r="C1593">
        <f>E1592*(2-'OHL indexes'!E1595/'OHL indexes'!B1594)</f>
        <v>5.1386095620343273</v>
      </c>
      <c r="D1593">
        <f>E1592*(2-'OHL indexes'!D1595/'OHL indexes'!B1594)</f>
        <v>4.8737331121787921</v>
      </c>
      <c r="E1593">
        <f>Master!N1597</f>
        <v>4.9706916411183242</v>
      </c>
    </row>
    <row r="1594" spans="1:5" x14ac:dyDescent="0.25">
      <c r="A1594" s="1">
        <f>'OHL indexes'!A1596</f>
        <v>40381</v>
      </c>
      <c r="B1594">
        <f>E1593*(2-'OHL indexes'!C1596/'OHL indexes'!B1595)</f>
        <v>5.165797620838692</v>
      </c>
      <c r="C1594">
        <f>E1593*(2-'OHL indexes'!E1596/'OHL indexes'!B1595)</f>
        <v>5.3291719538622484</v>
      </c>
      <c r="D1594">
        <f>E1593*(2-'OHL indexes'!D1596/'OHL indexes'!B1595)</f>
        <v>5.148645314116159</v>
      </c>
      <c r="E1594">
        <f>Master!N1598</f>
        <v>5.2338061546715213</v>
      </c>
    </row>
    <row r="1595" spans="1:5" x14ac:dyDescent="0.25">
      <c r="A1595" s="1">
        <f>'OHL indexes'!A1597</f>
        <v>40382</v>
      </c>
      <c r="B1595">
        <f>E1594*(2-'OHL indexes'!C1597/'OHL indexes'!B1596)</f>
        <v>5.2394966240111129</v>
      </c>
      <c r="C1595">
        <f>E1594*(2-'OHL indexes'!E1597/'OHL indexes'!B1596)</f>
        <v>5.3741831467240244</v>
      </c>
      <c r="D1595">
        <f>E1594*(2-'OHL indexes'!D1597/'OHL indexes'!B1596)</f>
        <v>5.1607724239754731</v>
      </c>
      <c r="E1595">
        <f>Master!N1599</f>
        <v>5.3645230907836527</v>
      </c>
    </row>
    <row r="1596" spans="1:5" x14ac:dyDescent="0.25">
      <c r="A1596" s="1">
        <f>'OHL indexes'!A1598</f>
        <v>40385</v>
      </c>
      <c r="B1596">
        <f>E1595*(2-'OHL indexes'!C1598/'OHL indexes'!B1597)</f>
        <v>5.3660105198742913</v>
      </c>
      <c r="C1596">
        <f>E1595*(2-'OHL indexes'!E1598/'OHL indexes'!B1597)</f>
        <v>5.5712700894901559</v>
      </c>
      <c r="D1596">
        <f>E1595*(2-'OHL indexes'!D1598/'OHL indexes'!B1597)</f>
        <v>5.3179188609077226</v>
      </c>
      <c r="E1596">
        <f>Master!N1600</f>
        <v>5.5662623385799641</v>
      </c>
    </row>
    <row r="1597" spans="1:5" x14ac:dyDescent="0.25">
      <c r="A1597" s="1">
        <f>'OHL indexes'!A1599</f>
        <v>40386</v>
      </c>
      <c r="B1597">
        <f>E1596*(2-'OHL indexes'!C1599/'OHL indexes'!B1598)</f>
        <v>5.6555270339079282</v>
      </c>
      <c r="C1597">
        <f>E1596*(2-'OHL indexes'!E1599/'OHL indexes'!B1598)</f>
        <v>5.6959086455645682</v>
      </c>
      <c r="D1597">
        <f>E1596*(2-'OHL indexes'!D1599/'OHL indexes'!B1598)</f>
        <v>5.4774237059267996</v>
      </c>
      <c r="E1597">
        <f>Master!N1601</f>
        <v>5.5958341184298277</v>
      </c>
    </row>
    <row r="1598" spans="1:5" x14ac:dyDescent="0.25">
      <c r="A1598" s="1">
        <f>'OHL indexes'!A1600</f>
        <v>40387</v>
      </c>
      <c r="B1598">
        <f>E1597*(2-'OHL indexes'!C1600/'OHL indexes'!B1599)</f>
        <v>5.4756939799195834</v>
      </c>
      <c r="C1598">
        <f>E1597*(2-'OHL indexes'!E1600/'OHL indexes'!B1599)</f>
        <v>5.5824847015004915</v>
      </c>
      <c r="D1598">
        <f>E1597*(2-'OHL indexes'!D1600/'OHL indexes'!B1599)</f>
        <v>5.4409870338545705</v>
      </c>
      <c r="E1598">
        <f>Master!N1602</f>
        <v>5.5289082528053299</v>
      </c>
    </row>
    <row r="1599" spans="1:5" x14ac:dyDescent="0.25">
      <c r="A1599" s="1">
        <f>'OHL indexes'!A1601</f>
        <v>40388</v>
      </c>
      <c r="B1599">
        <f>E1598*(2-'OHL indexes'!C1601/'OHL indexes'!B1600)</f>
        <v>5.6305077487945212</v>
      </c>
      <c r="C1599">
        <f>E1598*(2-'OHL indexes'!E1601/'OHL indexes'!B1600)</f>
        <v>5.7051527974373739</v>
      </c>
      <c r="D1599">
        <f>E1598*(2-'OHL indexes'!D1601/'OHL indexes'!B1600)</f>
        <v>5.3651047998871828</v>
      </c>
      <c r="E1599">
        <f>Master!N1603</f>
        <v>5.5318367739491778</v>
      </c>
    </row>
    <row r="1600" spans="1:5" x14ac:dyDescent="0.25">
      <c r="A1600" s="1">
        <f>'OHL indexes'!A1602</f>
        <v>40389</v>
      </c>
      <c r="B1600">
        <f>E1599*(2-'OHL indexes'!C1602/'OHL indexes'!B1601)</f>
        <v>5.3120083113775687</v>
      </c>
      <c r="C1600">
        <f>E1599*(2-'OHL indexes'!E1602/'OHL indexes'!B1601)</f>
        <v>5.6107887947260258</v>
      </c>
      <c r="D1600">
        <f>E1599*(2-'OHL indexes'!D1602/'OHL indexes'!B1601)</f>
        <v>5.3120083113775687</v>
      </c>
      <c r="E1600">
        <f>Master!N1604</f>
        <v>5.5827400797700735</v>
      </c>
    </row>
    <row r="1601" spans="1:5" x14ac:dyDescent="0.25">
      <c r="A1601" s="1">
        <f>'OHL indexes'!A1603</f>
        <v>40392</v>
      </c>
      <c r="B1601">
        <f>E1600*(2-'OHL indexes'!C1603/'OHL indexes'!B1602)</f>
        <v>5.7290488067199821</v>
      </c>
      <c r="C1601">
        <f>E1600*(2-'OHL indexes'!E1603/'OHL indexes'!B1602)</f>
        <v>5.9192506111277314</v>
      </c>
      <c r="D1601">
        <f>E1600*(2-'OHL indexes'!D1603/'OHL indexes'!B1602)</f>
        <v>5.6956064619901996</v>
      </c>
      <c r="E1601">
        <f>Master!N1605</f>
        <v>5.904038238039572</v>
      </c>
    </row>
    <row r="1602" spans="1:5" x14ac:dyDescent="0.25">
      <c r="A1602" s="1">
        <f>'OHL indexes'!A1604</f>
        <v>40393</v>
      </c>
      <c r="B1602">
        <f>E1601*(2-'OHL indexes'!C1604/'OHL indexes'!B1603)</f>
        <v>5.904038238039572</v>
      </c>
      <c r="C1602">
        <f>E1601*(2-'OHL indexes'!E1604/'OHL indexes'!B1603)</f>
        <v>5.9617154792103761</v>
      </c>
      <c r="D1602">
        <f>E1601*(2-'OHL indexes'!D1604/'OHL indexes'!B1603)</f>
        <v>5.7310065145271611</v>
      </c>
      <c r="E1602">
        <f>Master!N1606</f>
        <v>5.8351015654734422</v>
      </c>
    </row>
    <row r="1603" spans="1:5" x14ac:dyDescent="0.25">
      <c r="A1603" s="1">
        <f>'OHL indexes'!A1605</f>
        <v>40394</v>
      </c>
      <c r="B1603">
        <f>E1602*(2-'OHL indexes'!C1605/'OHL indexes'!B1604)</f>
        <v>5.8577184399248345</v>
      </c>
      <c r="C1603">
        <f>E1602*(2-'OHL indexes'!E1605/'OHL indexes'!B1604)</f>
        <v>5.9312216030858629</v>
      </c>
      <c r="D1603">
        <f>E1602*(2-'OHL indexes'!D1605/'OHL indexes'!B1604)</f>
        <v>5.8011762537963518</v>
      </c>
      <c r="E1603">
        <f>Master!N1607</f>
        <v>5.8914512584394503</v>
      </c>
    </row>
    <row r="1604" spans="1:5" x14ac:dyDescent="0.25">
      <c r="A1604" s="1">
        <f>'OHL indexes'!A1606</f>
        <v>40395</v>
      </c>
      <c r="B1604">
        <f>E1603*(2-'OHL indexes'!C1606/'OHL indexes'!B1605)</f>
        <v>5.8050139356571648</v>
      </c>
      <c r="C1604">
        <f>E1603*(2-'OHL indexes'!E1606/'OHL indexes'!B1605)</f>
        <v>5.8914512584394503</v>
      </c>
      <c r="D1604">
        <f>E1603*(2-'OHL indexes'!D1606/'OHL indexes'!B1605)</f>
        <v>5.738612558707425</v>
      </c>
      <c r="E1604">
        <f>Master!N1608</f>
        <v>5.8483274220401844</v>
      </c>
    </row>
    <row r="1605" spans="1:5" x14ac:dyDescent="0.25">
      <c r="A1605" s="1">
        <f>'OHL indexes'!A1607</f>
        <v>40396</v>
      </c>
      <c r="B1605">
        <f>E1604*(2-'OHL indexes'!C1607/'OHL indexes'!B1606)</f>
        <v>5.6736169775828591</v>
      </c>
      <c r="C1605">
        <f>E1604*(2-'OHL indexes'!E1607/'OHL indexes'!B1606)</f>
        <v>5.8805818136417267</v>
      </c>
      <c r="D1605">
        <f>E1604*(2-'OHL indexes'!D1607/'OHL indexes'!B1606)</f>
        <v>5.5728224255202221</v>
      </c>
      <c r="E1605">
        <f>Master!N1609</f>
        <v>5.843656239399035</v>
      </c>
    </row>
    <row r="1606" spans="1:5" x14ac:dyDescent="0.25">
      <c r="A1606" s="1">
        <f>'OHL indexes'!A1608</f>
        <v>40399</v>
      </c>
      <c r="B1606">
        <f>E1605*(2-'OHL indexes'!C1608/'OHL indexes'!B1607)</f>
        <v>5.9063477581111261</v>
      </c>
      <c r="C1606">
        <f>E1605*(2-'OHL indexes'!E1608/'OHL indexes'!B1607)</f>
        <v>5.9806900471778235</v>
      </c>
      <c r="D1606">
        <f>E1605*(2-'OHL indexes'!D1608/'OHL indexes'!B1607)</f>
        <v>5.8397726492808317</v>
      </c>
      <c r="E1606">
        <f>Master!N1610</f>
        <v>5.9401620706704668</v>
      </c>
    </row>
    <row r="1607" spans="1:5" x14ac:dyDescent="0.25">
      <c r="A1607" s="1">
        <f>'OHL indexes'!A1609</f>
        <v>40400</v>
      </c>
      <c r="B1607">
        <f>E1606*(2-'OHL indexes'!C1609/'OHL indexes'!B1608)</f>
        <v>5.7934216613026068</v>
      </c>
      <c r="C1607">
        <f>E1606*(2-'OHL indexes'!E1609/'OHL indexes'!B1608)</f>
        <v>5.9674618832255639</v>
      </c>
      <c r="D1607">
        <f>E1606*(2-'OHL indexes'!D1609/'OHL indexes'!B1608)</f>
        <v>5.7149325241599174</v>
      </c>
      <c r="E1607">
        <f>Master!N1611</f>
        <v>5.9058429065716398</v>
      </c>
    </row>
    <row r="1608" spans="1:5" x14ac:dyDescent="0.25">
      <c r="A1608" s="1">
        <f>'OHL indexes'!A1610</f>
        <v>40401</v>
      </c>
      <c r="B1608">
        <f>E1607*(2-'OHL indexes'!C1610/'OHL indexes'!B1609)</f>
        <v>5.6465208147287056</v>
      </c>
      <c r="C1608">
        <f>E1607*(2-'OHL indexes'!E1610/'OHL indexes'!B1609)</f>
        <v>5.6688286650751749</v>
      </c>
      <c r="D1608">
        <f>E1607*(2-'OHL indexes'!D1610/'OHL indexes'!B1609)</f>
        <v>5.4178718020013665</v>
      </c>
      <c r="E1608">
        <f>Master!N1612</f>
        <v>5.4260585133767023</v>
      </c>
    </row>
    <row r="1609" spans="1:5" x14ac:dyDescent="0.25">
      <c r="A1609" s="1">
        <f>'OHL indexes'!A1611</f>
        <v>40402</v>
      </c>
      <c r="B1609">
        <f>E1608*(2-'OHL indexes'!C1611/'OHL indexes'!B1610)</f>
        <v>5.2490807504923227</v>
      </c>
      <c r="C1609">
        <f>E1608*(2-'OHL indexes'!E1611/'OHL indexes'!B1610)</f>
        <v>5.4411204506434583</v>
      </c>
      <c r="D1609">
        <f>E1608*(2-'OHL indexes'!D1611/'OHL indexes'!B1610)</f>
        <v>5.2377842975422571</v>
      </c>
      <c r="E1609">
        <f>Master!N1613</f>
        <v>5.3411594939717126</v>
      </c>
    </row>
    <row r="1610" spans="1:5" x14ac:dyDescent="0.25">
      <c r="A1610" s="1">
        <f>'OHL indexes'!A1612</f>
        <v>40403</v>
      </c>
      <c r="B1610">
        <f>E1609*(2-'OHL indexes'!C1612/'OHL indexes'!B1611)</f>
        <v>5.3384410978062533</v>
      </c>
      <c r="C1610">
        <f>E1609*(2-'OHL indexes'!E1612/'OHL indexes'!B1611)</f>
        <v>5.3878371057095844</v>
      </c>
      <c r="D1610">
        <f>E1609*(2-'OHL indexes'!D1612/'OHL indexes'!B1611)</f>
        <v>5.2038464722312536</v>
      </c>
      <c r="E1610">
        <f>Master!N1614</f>
        <v>5.224521490320913</v>
      </c>
    </row>
    <row r="1611" spans="1:5" x14ac:dyDescent="0.25">
      <c r="A1611" s="1">
        <f>'OHL indexes'!A1613</f>
        <v>40406</v>
      </c>
      <c r="B1611">
        <f>E1610*(2-'OHL indexes'!C1613/'OHL indexes'!B1612)</f>
        <v>5.1659064597552025</v>
      </c>
      <c r="C1611">
        <f>E1610*(2-'OHL indexes'!E1613/'OHL indexes'!B1612)</f>
        <v>5.3469235457238167</v>
      </c>
      <c r="D1611">
        <f>E1610*(2-'OHL indexes'!D1613/'OHL indexes'!B1612)</f>
        <v>5.1607344654837215</v>
      </c>
      <c r="E1611">
        <f>Master!N1615</f>
        <v>5.2912362329987506</v>
      </c>
    </row>
    <row r="1612" spans="1:5" x14ac:dyDescent="0.25">
      <c r="A1612" s="1">
        <f>'OHL indexes'!A1614</f>
        <v>40407</v>
      </c>
      <c r="B1612">
        <f>E1611*(2-'OHL indexes'!C1614/'OHL indexes'!B1613)</f>
        <v>5.421618188682328</v>
      </c>
      <c r="C1612">
        <f>E1611*(2-'OHL indexes'!E1614/'OHL indexes'!B1613)</f>
        <v>5.5414641865736556</v>
      </c>
      <c r="D1612">
        <f>E1611*(2-'OHL indexes'!D1614/'OHL indexes'!B1613)</f>
        <v>5.4049366035082844</v>
      </c>
      <c r="E1612">
        <f>Master!N1616</f>
        <v>5.4556823320786867</v>
      </c>
    </row>
    <row r="1613" spans="1:5" x14ac:dyDescent="0.25">
      <c r="A1613" s="1">
        <f>'OHL indexes'!A1615</f>
        <v>40408</v>
      </c>
      <c r="B1613">
        <f>E1612*(2-'OHL indexes'!C1615/'OHL indexes'!B1614)</f>
        <v>5.5205202017576829</v>
      </c>
      <c r="C1613">
        <f>E1612*(2-'OHL indexes'!E1615/'OHL indexes'!B1614)</f>
        <v>5.6316718935868666</v>
      </c>
      <c r="D1613">
        <f>E1612*(2-'OHL indexes'!D1615/'OHL indexes'!B1614)</f>
        <v>5.4649450965087247</v>
      </c>
      <c r="E1613">
        <f>Master!N1617</f>
        <v>5.5388648977593551</v>
      </c>
    </row>
    <row r="1614" spans="1:5" x14ac:dyDescent="0.25">
      <c r="A1614" s="1">
        <f>'OHL indexes'!A1616</f>
        <v>40409</v>
      </c>
      <c r="B1614">
        <f>E1613*(2-'OHL indexes'!C1616/'OHL indexes'!B1615)</f>
        <v>5.5573919302135835</v>
      </c>
      <c r="C1614">
        <f>E1613*(2-'OHL indexes'!E1616/'OHL indexes'!B1615)</f>
        <v>5.5954448146113718</v>
      </c>
      <c r="D1614">
        <f>E1613*(2-'OHL indexes'!D1616/'OHL indexes'!B1615)</f>
        <v>5.2739883544680604</v>
      </c>
      <c r="E1614">
        <f>Master!N1618</f>
        <v>5.3659447737497317</v>
      </c>
    </row>
    <row r="1615" spans="1:5" x14ac:dyDescent="0.25">
      <c r="A1615" s="1">
        <f>'OHL indexes'!A1617</f>
        <v>40410</v>
      </c>
      <c r="B1615">
        <f>E1614*(2-'OHL indexes'!C1617/'OHL indexes'!B1616)</f>
        <v>5.3420479780163488</v>
      </c>
      <c r="C1615">
        <f>E1614*(2-'OHL indexes'!E1617/'OHL indexes'!B1616)</f>
        <v>5.4502858993456309</v>
      </c>
      <c r="D1615">
        <f>E1614*(2-'OHL indexes'!D1617/'OHL indexes'!B1616)</f>
        <v>5.2708267743769834</v>
      </c>
      <c r="E1615">
        <f>Master!N1619</f>
        <v>5.411687020301315</v>
      </c>
    </row>
    <row r="1616" spans="1:5" x14ac:dyDescent="0.25">
      <c r="A1616" s="1">
        <f>'OHL indexes'!A1618</f>
        <v>40413</v>
      </c>
      <c r="B1616">
        <f>E1615*(2-'OHL indexes'!C1618/'OHL indexes'!B1617)</f>
        <v>5.49138885315012</v>
      </c>
      <c r="C1616">
        <f>E1615*(2-'OHL indexes'!E1618/'OHL indexes'!B1617)</f>
        <v>5.5924406422491506</v>
      </c>
      <c r="D1616">
        <f>E1615*(2-'OHL indexes'!D1618/'OHL indexes'!B1617)</f>
        <v>5.4785800470213273</v>
      </c>
      <c r="E1616">
        <f>Master!N1620</f>
        <v>5.5050820024270894</v>
      </c>
    </row>
    <row r="1617" spans="1:5" x14ac:dyDescent="0.25">
      <c r="A1617" s="1">
        <f>'OHL indexes'!A1619</f>
        <v>40414</v>
      </c>
      <c r="B1617">
        <f>E1616*(2-'OHL indexes'!C1619/'OHL indexes'!B1618)</f>
        <v>5.2994712068002485</v>
      </c>
      <c r="C1617">
        <f>E1616*(2-'OHL indexes'!E1619/'OHL indexes'!B1618)</f>
        <v>5.4235209230951194</v>
      </c>
      <c r="D1617">
        <f>E1616*(2-'OHL indexes'!D1619/'OHL indexes'!B1618)</f>
        <v>5.1480722917690072</v>
      </c>
      <c r="E1617">
        <f>Master!N1621</f>
        <v>5.3603448665379521</v>
      </c>
    </row>
    <row r="1618" spans="1:5" x14ac:dyDescent="0.25">
      <c r="A1618" s="1">
        <f>'OHL indexes'!A1620</f>
        <v>40415</v>
      </c>
      <c r="B1618">
        <f>E1617*(2-'OHL indexes'!C1620/'OHL indexes'!B1619)</f>
        <v>5.2617025216347848</v>
      </c>
      <c r="C1618">
        <f>E1617*(2-'OHL indexes'!E1620/'OHL indexes'!B1619)</f>
        <v>5.4958637654345663</v>
      </c>
      <c r="D1618">
        <f>E1617*(2-'OHL indexes'!D1620/'OHL indexes'!B1619)</f>
        <v>5.181497020181693</v>
      </c>
      <c r="E1618">
        <f>Master!N1622</f>
        <v>5.4694097747152863</v>
      </c>
    </row>
    <row r="1619" spans="1:5" x14ac:dyDescent="0.25">
      <c r="A1619" s="1">
        <f>'OHL indexes'!A1621</f>
        <v>40416</v>
      </c>
      <c r="B1619">
        <f>E1618*(2-'OHL indexes'!C1621/'OHL indexes'!B1620)</f>
        <v>5.5147698180526534</v>
      </c>
      <c r="C1619">
        <f>E1618*(2-'OHL indexes'!E1621/'OHL indexes'!B1620)</f>
        <v>5.58447995806028</v>
      </c>
      <c r="D1619">
        <f>E1618*(2-'OHL indexes'!D1621/'OHL indexes'!B1620)</f>
        <v>5.3361964699182272</v>
      </c>
      <c r="E1619">
        <f>Master!N1623</f>
        <v>5.4081177743047961</v>
      </c>
    </row>
    <row r="1620" spans="1:5" x14ac:dyDescent="0.25">
      <c r="A1620" s="1">
        <f>'OHL indexes'!A1622</f>
        <v>40417</v>
      </c>
      <c r="B1620">
        <f>E1619*(2-'OHL indexes'!C1622/'OHL indexes'!B1621)</f>
        <v>5.4843020403592764</v>
      </c>
      <c r="C1620">
        <f>E1619*(2-'OHL indexes'!E1622/'OHL indexes'!B1621)</f>
        <v>5.752802738389529</v>
      </c>
      <c r="D1620">
        <f>E1619*(2-'OHL indexes'!D1622/'OHL indexes'!B1621)</f>
        <v>5.3310048947884985</v>
      </c>
      <c r="E1620">
        <f>Master!N1624</f>
        <v>5.7349638099611848</v>
      </c>
    </row>
    <row r="1621" spans="1:5" x14ac:dyDescent="0.25">
      <c r="A1621" s="1">
        <f>'OHL indexes'!A1623</f>
        <v>40420</v>
      </c>
      <c r="B1621">
        <f>E1620*(2-'OHL indexes'!C1623/'OHL indexes'!B1622)</f>
        <v>5.7177672127788925</v>
      </c>
      <c r="C1621">
        <f>E1620*(2-'OHL indexes'!E1623/'OHL indexes'!B1622)</f>
        <v>5.8042726060987642</v>
      </c>
      <c r="D1621">
        <f>E1620*(2-'OHL indexes'!D1623/'OHL indexes'!B1622)</f>
        <v>5.5338105901559391</v>
      </c>
      <c r="E1621">
        <f>Master!N1625</f>
        <v>5.5603625269080199</v>
      </c>
    </row>
    <row r="1622" spans="1:5" x14ac:dyDescent="0.25">
      <c r="A1622" s="1">
        <f>'OHL indexes'!A1624</f>
        <v>40421</v>
      </c>
      <c r="B1622">
        <f>E1621*(2-'OHL indexes'!C1624/'OHL indexes'!B1623)</f>
        <v>5.5418361212423148</v>
      </c>
      <c r="C1622">
        <f>E1621*(2-'OHL indexes'!E1624/'OHL indexes'!B1623)</f>
        <v>5.6754210119819541</v>
      </c>
      <c r="D1622">
        <f>E1621*(2-'OHL indexes'!D1624/'OHL indexes'!B1623)</f>
        <v>5.4760190763214549</v>
      </c>
      <c r="E1622">
        <f>Master!N1626</f>
        <v>5.6576841929953527</v>
      </c>
    </row>
    <row r="1623" spans="1:5" x14ac:dyDescent="0.25">
      <c r="A1623" s="1">
        <f>'OHL indexes'!A1625</f>
        <v>40422</v>
      </c>
      <c r="B1623">
        <f>E1622*(2-'OHL indexes'!C1625/'OHL indexes'!B1624)</f>
        <v>5.7967169139256116</v>
      </c>
      <c r="C1623">
        <f>E1622*(2-'OHL indexes'!E1625/'OHL indexes'!B1624)</f>
        <v>6.0080267351532655</v>
      </c>
      <c r="D1623">
        <f>E1622*(2-'OHL indexes'!D1625/'OHL indexes'!B1624)</f>
        <v>5.7570644028967548</v>
      </c>
      <c r="E1623">
        <f>Master!N1627</f>
        <v>5.9977903482770145</v>
      </c>
    </row>
    <row r="1624" spans="1:5" x14ac:dyDescent="0.25">
      <c r="A1624" s="1">
        <f>'OHL indexes'!A1626</f>
        <v>40423</v>
      </c>
      <c r="B1624">
        <f>E1623*(2-'OHL indexes'!C1626/'OHL indexes'!B1625)</f>
        <v>5.9977903482770145</v>
      </c>
      <c r="C1624">
        <f>E1623*(2-'OHL indexes'!E1626/'OHL indexes'!B1625)</f>
        <v>6.1607576158760571</v>
      </c>
      <c r="D1624">
        <f>E1623*(2-'OHL indexes'!D1626/'OHL indexes'!B1625)</f>
        <v>5.9595764967619118</v>
      </c>
      <c r="E1624">
        <f>Master!N1628</f>
        <v>6.143697177190373</v>
      </c>
    </row>
    <row r="1625" spans="1:5" x14ac:dyDescent="0.25">
      <c r="A1625" s="1">
        <f>'OHL indexes'!A1627</f>
        <v>40424</v>
      </c>
      <c r="B1625">
        <f>E1624*(2-'OHL indexes'!C1627/'OHL indexes'!B1626)</f>
        <v>6.3011520416978408</v>
      </c>
      <c r="C1625">
        <f>E1624*(2-'OHL indexes'!E1627/'OHL indexes'!B1626)</f>
        <v>6.4521689596870004</v>
      </c>
      <c r="D1625">
        <f>E1624*(2-'OHL indexes'!D1627/'OHL indexes'!B1626)</f>
        <v>6.2648618031407191</v>
      </c>
      <c r="E1625">
        <f>Master!N1629</f>
        <v>6.4408368367737001</v>
      </c>
    </row>
    <row r="1626" spans="1:5" x14ac:dyDescent="0.25">
      <c r="A1626" s="1">
        <f>'OHL indexes'!A1628</f>
        <v>40428</v>
      </c>
      <c r="B1626">
        <f>E1625*(2-'OHL indexes'!C1628/'OHL indexes'!B1627)</f>
        <v>6.3519587211005195</v>
      </c>
      <c r="C1626">
        <f>E1625*(2-'OHL indexes'!E1628/'OHL indexes'!B1627)</f>
        <v>6.3717801877955145</v>
      </c>
      <c r="D1626">
        <f>E1625*(2-'OHL indexes'!D1628/'OHL indexes'!B1627)</f>
        <v>6.1946609253577467</v>
      </c>
      <c r="E1626">
        <f>Master!N1630</f>
        <v>6.250106547673786</v>
      </c>
    </row>
    <row r="1627" spans="1:5" x14ac:dyDescent="0.25">
      <c r="A1627" s="1">
        <f>'OHL indexes'!A1629</f>
        <v>40429</v>
      </c>
      <c r="B1627">
        <f>E1626*(2-'OHL indexes'!C1629/'OHL indexes'!B1628)</f>
        <v>6.2674468882776377</v>
      </c>
      <c r="C1627">
        <f>E1626*(2-'OHL indexes'!E1629/'OHL indexes'!B1628)</f>
        <v>6.4199174617352712</v>
      </c>
      <c r="D1627">
        <f>E1626*(2-'OHL indexes'!D1629/'OHL indexes'!B1628)</f>
        <v>6.2644567657634891</v>
      </c>
      <c r="E1627">
        <f>Master!N1631</f>
        <v>6.4113341484464019</v>
      </c>
    </row>
    <row r="1628" spans="1:5" x14ac:dyDescent="0.25">
      <c r="A1628" s="1">
        <f>'OHL indexes'!A1630</f>
        <v>40430</v>
      </c>
      <c r="B1628">
        <f>E1627*(2-'OHL indexes'!C1630/'OHL indexes'!B1629)</f>
        <v>6.5962471647664556</v>
      </c>
      <c r="C1628">
        <f>E1627*(2-'OHL indexes'!E1630/'OHL indexes'!B1629)</f>
        <v>6.6081156539488148</v>
      </c>
      <c r="D1628">
        <f>E1627*(2-'OHL indexes'!D1630/'OHL indexes'!B1629)</f>
        <v>6.4538148963924371</v>
      </c>
      <c r="E1628">
        <f>Master!N1632</f>
        <v>6.4723397222310028</v>
      </c>
    </row>
    <row r="1629" spans="1:5" x14ac:dyDescent="0.25">
      <c r="A1629" s="1">
        <f>'OHL indexes'!A1631</f>
        <v>40431</v>
      </c>
      <c r="B1629">
        <f>E1628*(2-'OHL indexes'!C1631/'OHL indexes'!B1630)</f>
        <v>6.5424919239779786</v>
      </c>
      <c r="C1629">
        <f>E1628*(2-'OHL indexes'!E1631/'OHL indexes'!B1630)</f>
        <v>6.6202282621115449</v>
      </c>
      <c r="D1629">
        <f>E1628*(2-'OHL indexes'!D1631/'OHL indexes'!B1630)</f>
        <v>6.4704447479633638</v>
      </c>
      <c r="E1629">
        <f>Master!N1633</f>
        <v>6.6098963258811327</v>
      </c>
    </row>
    <row r="1630" spans="1:5" x14ac:dyDescent="0.25">
      <c r="A1630" s="1">
        <f>'OHL indexes'!A1632</f>
        <v>40434</v>
      </c>
      <c r="B1630">
        <f>E1629*(2-'OHL indexes'!C1632/'OHL indexes'!B1631)</f>
        <v>6.7616974881832963</v>
      </c>
      <c r="C1630">
        <f>E1629*(2-'OHL indexes'!E1632/'OHL indexes'!B1631)</f>
        <v>6.9650596881144109</v>
      </c>
      <c r="D1630">
        <f>E1629*(2-'OHL indexes'!D1632/'OHL indexes'!B1631)</f>
        <v>6.7492650674337948</v>
      </c>
      <c r="E1630">
        <f>Master!N1634</f>
        <v>6.9337443961676017</v>
      </c>
    </row>
    <row r="1631" spans="1:5" x14ac:dyDescent="0.25">
      <c r="A1631" s="1">
        <f>'OHL indexes'!A1633</f>
        <v>40435</v>
      </c>
      <c r="B1631">
        <f>E1630*(2-'OHL indexes'!C1633/'OHL indexes'!B1632)</f>
        <v>6.9187120718118811</v>
      </c>
      <c r="C1631">
        <f>E1630*(2-'OHL indexes'!E1633/'OHL indexes'!B1632)</f>
        <v>7.0160671723016721</v>
      </c>
      <c r="D1631">
        <f>E1630*(2-'OHL indexes'!D1633/'OHL indexes'!B1632)</f>
        <v>6.8492744936850443</v>
      </c>
      <c r="E1631">
        <f>Master!N1635</f>
        <v>6.9335149119940889</v>
      </c>
    </row>
    <row r="1632" spans="1:5" x14ac:dyDescent="0.25">
      <c r="A1632" s="1">
        <f>'OHL indexes'!A1634</f>
        <v>40436</v>
      </c>
      <c r="B1632">
        <f>E1631*(2-'OHL indexes'!C1634/'OHL indexes'!B1633)</f>
        <v>6.8795581576195834</v>
      </c>
      <c r="C1632">
        <f>E1631*(2-'OHL indexes'!E1634/'OHL indexes'!B1633)</f>
        <v>7.0818978163935586</v>
      </c>
      <c r="D1632">
        <f>E1631*(2-'OHL indexes'!D1634/'OHL indexes'!B1633)</f>
        <v>6.8121116046949259</v>
      </c>
      <c r="E1632">
        <f>Master!N1636</f>
        <v>7.0681747668038382</v>
      </c>
    </row>
    <row r="1633" spans="1:5" x14ac:dyDescent="0.25">
      <c r="A1633" s="1">
        <f>'OHL indexes'!A1635</f>
        <v>40437</v>
      </c>
      <c r="B1633">
        <f>E1632*(2-'OHL indexes'!C1635/'OHL indexes'!B1634)</f>
        <v>7.0268112336919497</v>
      </c>
      <c r="C1633">
        <f>E1632*(2-'OHL indexes'!E1635/'OHL indexes'!B1634)</f>
        <v>7.108419681034122</v>
      </c>
      <c r="D1633">
        <f>E1632*(2-'OHL indexes'!D1635/'OHL indexes'!B1634)</f>
        <v>6.8881861985476673</v>
      </c>
      <c r="E1633">
        <f>Master!N1637</f>
        <v>7.0930950007270006</v>
      </c>
    </row>
    <row r="1634" spans="1:5" x14ac:dyDescent="0.25">
      <c r="A1634" s="1">
        <f>'OHL indexes'!A1636</f>
        <v>40438</v>
      </c>
      <c r="B1634">
        <f>E1633*(2-'OHL indexes'!C1636/'OHL indexes'!B1635)</f>
        <v>7.1104763308548637</v>
      </c>
      <c r="C1634">
        <f>E1633*(2-'OHL indexes'!E1636/'OHL indexes'!B1635)</f>
        <v>7.1233743813862551</v>
      </c>
      <c r="D1634">
        <f>E1633*(2-'OHL indexes'!D1636/'OHL indexes'!B1635)</f>
        <v>6.9562796130641651</v>
      </c>
      <c r="E1634">
        <f>Master!N1638</f>
        <v>7.1012693393268842</v>
      </c>
    </row>
    <row r="1635" spans="1:5" x14ac:dyDescent="0.25">
      <c r="A1635" s="1">
        <f>'OHL indexes'!A1637</f>
        <v>40441</v>
      </c>
      <c r="B1635">
        <f>E1634*(2-'OHL indexes'!C1637/'OHL indexes'!B1636)</f>
        <v>7.146596121903559</v>
      </c>
      <c r="C1635">
        <f>E1634*(2-'OHL indexes'!E1637/'OHL indexes'!B1636)</f>
        <v>7.305073425441897</v>
      </c>
      <c r="D1635">
        <f>E1634*(2-'OHL indexes'!D1637/'OHL indexes'!B1636)</f>
        <v>7.1029490574022587</v>
      </c>
      <c r="E1635">
        <f>Master!N1639</f>
        <v>7.2880098969804941</v>
      </c>
    </row>
    <row r="1636" spans="1:5" x14ac:dyDescent="0.25">
      <c r="A1636" s="1">
        <f>'OHL indexes'!A1638</f>
        <v>40442</v>
      </c>
      <c r="B1636">
        <f>E1635*(2-'OHL indexes'!C1638/'OHL indexes'!B1637)</f>
        <v>7.2931759762538206</v>
      </c>
      <c r="C1636">
        <f>E1635*(2-'OHL indexes'!E1638/'OHL indexes'!B1637)</f>
        <v>7.380761803014221</v>
      </c>
      <c r="D1636">
        <f>E1635*(2-'OHL indexes'!D1638/'OHL indexes'!B1637)</f>
        <v>7.1970205038858905</v>
      </c>
      <c r="E1636">
        <f>Master!N1640</f>
        <v>7.2607705884867215</v>
      </c>
    </row>
    <row r="1637" spans="1:5" x14ac:dyDescent="0.25">
      <c r="A1637" s="1">
        <f>'OHL indexes'!A1639</f>
        <v>40443</v>
      </c>
      <c r="B1637">
        <f>E1636*(2-'OHL indexes'!C1639/'OHL indexes'!B1638)</f>
        <v>7.2085768652658935</v>
      </c>
      <c r="C1637">
        <f>E1636*(2-'OHL indexes'!E1639/'OHL indexes'!B1638)</f>
        <v>7.3448613689227829</v>
      </c>
      <c r="D1637">
        <f>E1636*(2-'OHL indexes'!D1639/'OHL indexes'!B1638)</f>
        <v>7.0780925572138269</v>
      </c>
      <c r="E1637">
        <f>Master!N1641</f>
        <v>7.1300547387333006</v>
      </c>
    </row>
    <row r="1638" spans="1:5" x14ac:dyDescent="0.25">
      <c r="A1638" s="1">
        <f>'OHL indexes'!A1640</f>
        <v>40444</v>
      </c>
      <c r="B1638">
        <f>E1637*(2-'OHL indexes'!C1640/'OHL indexes'!B1639)</f>
        <v>6.9517888976982105</v>
      </c>
      <c r="C1638">
        <f>E1637*(2-'OHL indexes'!E1640/'OHL indexes'!B1639)</f>
        <v>7.1264882847823534</v>
      </c>
      <c r="D1638">
        <f>E1637*(2-'OHL indexes'!D1640/'OHL indexes'!B1639)</f>
        <v>6.8537424266902196</v>
      </c>
      <c r="E1638">
        <f>Master!N1642</f>
        <v>6.9097825585518642</v>
      </c>
    </row>
    <row r="1639" spans="1:5" x14ac:dyDescent="0.25">
      <c r="A1639" s="1">
        <f>'OHL indexes'!A1641</f>
        <v>40445</v>
      </c>
      <c r="B1639">
        <f>E1638*(2-'OHL indexes'!C1641/'OHL indexes'!B1640)</f>
        <v>7.1017927023097025</v>
      </c>
      <c r="C1639">
        <f>E1638*(2-'OHL indexes'!E1641/'OHL indexes'!B1640)</f>
        <v>7.2979792507330483</v>
      </c>
      <c r="D1639">
        <f>E1638*(2-'OHL indexes'!D1641/'OHL indexes'!B1640)</f>
        <v>7.0814451810335957</v>
      </c>
      <c r="E1639">
        <f>Master!N1643</f>
        <v>7.2867828632397247</v>
      </c>
    </row>
    <row r="1640" spans="1:5" x14ac:dyDescent="0.25">
      <c r="A1640" s="1">
        <f>'OHL indexes'!A1642</f>
        <v>40448</v>
      </c>
      <c r="B1640">
        <f>E1639*(2-'OHL indexes'!C1642/'OHL indexes'!B1641)</f>
        <v>7.2914170576264823</v>
      </c>
      <c r="C1640">
        <f>E1639*(2-'OHL indexes'!E1642/'OHL indexes'!B1641)</f>
        <v>7.3684557967097204</v>
      </c>
      <c r="D1640">
        <f>E1639*(2-'OHL indexes'!D1642/'OHL indexes'!B1641)</f>
        <v>7.2329150960902711</v>
      </c>
      <c r="E1640">
        <f>Master!N1644</f>
        <v>7.2518985330222669</v>
      </c>
    </row>
    <row r="1641" spans="1:5" x14ac:dyDescent="0.25">
      <c r="A1641" s="1">
        <f>'OHL indexes'!A1643</f>
        <v>40449</v>
      </c>
      <c r="B1641">
        <f>E1640*(2-'OHL indexes'!C1643/'OHL indexes'!B1642)</f>
        <v>7.2804557721380911</v>
      </c>
      <c r="C1641">
        <f>E1640*(2-'OHL indexes'!E1643/'OHL indexes'!B1642)</f>
        <v>7.3324295178159886</v>
      </c>
      <c r="D1641">
        <f>E1640*(2-'OHL indexes'!D1643/'OHL indexes'!B1642)</f>
        <v>7.0542796465068971</v>
      </c>
      <c r="E1641">
        <f>Master!N1645</f>
        <v>7.2607988636858583</v>
      </c>
    </row>
    <row r="1642" spans="1:5" x14ac:dyDescent="0.25">
      <c r="A1642" s="1">
        <f>'OHL indexes'!A1644</f>
        <v>40450</v>
      </c>
      <c r="B1642">
        <f>E1641*(2-'OHL indexes'!C1644/'OHL indexes'!B1643)</f>
        <v>7.2180556403066136</v>
      </c>
      <c r="C1642">
        <f>E1641*(2-'OHL indexes'!E1644/'OHL indexes'!B1643)</f>
        <v>7.2721984918565115</v>
      </c>
      <c r="D1642">
        <f>E1641*(2-'OHL indexes'!D1644/'OHL indexes'!B1643)</f>
        <v>7.1069200301641589</v>
      </c>
      <c r="E1642">
        <f>Master!N1646</f>
        <v>7.1465798652025647</v>
      </c>
    </row>
    <row r="1643" spans="1:5" x14ac:dyDescent="0.25">
      <c r="A1643" s="1">
        <f>'OHL indexes'!A1645</f>
        <v>40451</v>
      </c>
      <c r="B1643">
        <f>E1642*(2-'OHL indexes'!C1645/'OHL indexes'!B1644)</f>
        <v>7.259285746835209</v>
      </c>
      <c r="C1643">
        <f>E1642*(2-'OHL indexes'!E1645/'OHL indexes'!B1644)</f>
        <v>7.2977697279369025</v>
      </c>
      <c r="D1643">
        <f>E1642*(2-'OHL indexes'!D1645/'OHL indexes'!B1644)</f>
        <v>6.8942316622273498</v>
      </c>
      <c r="E1643">
        <f>Master!N1647</f>
        <v>6.9643739445238637</v>
      </c>
    </row>
    <row r="1644" spans="1:5" x14ac:dyDescent="0.25">
      <c r="A1644" s="1">
        <f>'OHL indexes'!A1646</f>
        <v>40452</v>
      </c>
      <c r="B1644">
        <f>E1643*(2-'OHL indexes'!C1646/'OHL indexes'!B1645)</f>
        <v>7.1012150512803318</v>
      </c>
      <c r="C1644">
        <f>E1643*(2-'OHL indexes'!E1646/'OHL indexes'!B1645)</f>
        <v>7.1277520701540169</v>
      </c>
      <c r="D1644">
        <f>E1643*(2-'OHL indexes'!D1646/'OHL indexes'!B1645)</f>
        <v>6.9648943754132437</v>
      </c>
      <c r="E1644">
        <f>Master!N1648</f>
        <v>7.1025436998047216</v>
      </c>
    </row>
    <row r="1645" spans="1:5" x14ac:dyDescent="0.25">
      <c r="A1645" s="1">
        <f>'OHL indexes'!A1647</f>
        <v>40455</v>
      </c>
      <c r="B1645">
        <f>E1644*(2-'OHL indexes'!C1647/'OHL indexes'!B1646)</f>
        <v>7.0477965177644766</v>
      </c>
      <c r="C1645">
        <f>E1644*(2-'OHL indexes'!E1647/'OHL indexes'!B1646)</f>
        <v>7.1095498744363148</v>
      </c>
      <c r="D1645">
        <f>E1644*(2-'OHL indexes'!D1647/'OHL indexes'!B1646)</f>
        <v>6.9155636745152753</v>
      </c>
      <c r="E1645">
        <f>Master!N1649</f>
        <v>7.0010923914853116</v>
      </c>
    </row>
    <row r="1646" spans="1:5" x14ac:dyDescent="0.25">
      <c r="A1646" s="1">
        <f>'OHL indexes'!A1648</f>
        <v>40456</v>
      </c>
      <c r="B1646">
        <f>E1645*(2-'OHL indexes'!C1648/'OHL indexes'!B1647)</f>
        <v>7.1154738791383636</v>
      </c>
      <c r="C1646">
        <f>E1645*(2-'OHL indexes'!E1648/'OHL indexes'!B1647)</f>
        <v>7.3905343022723082</v>
      </c>
      <c r="D1646">
        <f>E1645*(2-'OHL indexes'!D1648/'OHL indexes'!B1647)</f>
        <v>7.0923264083356825</v>
      </c>
      <c r="E1646">
        <f>Master!N1650</f>
        <v>7.3407628575316259</v>
      </c>
    </row>
    <row r="1647" spans="1:5" x14ac:dyDescent="0.25">
      <c r="A1647" s="1">
        <f>'OHL indexes'!A1649</f>
        <v>40457</v>
      </c>
      <c r="B1647">
        <f>E1646*(2-'OHL indexes'!C1649/'OHL indexes'!B1648)</f>
        <v>7.3864806053717054</v>
      </c>
      <c r="C1647">
        <f>E1646*(2-'OHL indexes'!E1649/'OHL indexes'!B1648)</f>
        <v>7.4522028024116711</v>
      </c>
      <c r="D1647">
        <f>E1646*(2-'OHL indexes'!D1649/'OHL indexes'!B1648)</f>
        <v>7.29847262887656</v>
      </c>
      <c r="E1647">
        <f>Master!N1651</f>
        <v>7.4290958203774791</v>
      </c>
    </row>
    <row r="1648" spans="1:5" x14ac:dyDescent="0.25">
      <c r="A1648" s="1">
        <f>'OHL indexes'!A1650</f>
        <v>40458</v>
      </c>
      <c r="B1648">
        <f>E1647*(2-'OHL indexes'!C1650/'OHL indexes'!B1649)</f>
        <v>7.5007017200271999</v>
      </c>
      <c r="C1648">
        <f>E1647*(2-'OHL indexes'!E1650/'OHL indexes'!B1649)</f>
        <v>7.5309748689565117</v>
      </c>
      <c r="D1648">
        <f>E1647*(2-'OHL indexes'!D1650/'OHL indexes'!B1649)</f>
        <v>7.3208113129969536</v>
      </c>
      <c r="E1648">
        <f>Master!N1652</f>
        <v>7.4789122890577691</v>
      </c>
    </row>
    <row r="1649" spans="1:5" x14ac:dyDescent="0.25">
      <c r="A1649" s="1">
        <f>'OHL indexes'!A1651</f>
        <v>40459</v>
      </c>
      <c r="B1649">
        <f>E1648*(2-'OHL indexes'!C1651/'OHL indexes'!B1650)</f>
        <v>7.4888827727437164</v>
      </c>
      <c r="C1649">
        <f>E1648*(2-'OHL indexes'!E1651/'OHL indexes'!B1650)</f>
        <v>7.8214759709934709</v>
      </c>
      <c r="D1649">
        <f>E1648*(2-'OHL indexes'!D1651/'OHL indexes'!B1650)</f>
        <v>7.4407852970852844</v>
      </c>
      <c r="E1649">
        <f>Master!N1653</f>
        <v>7.7719428811206921</v>
      </c>
    </row>
    <row r="1650" spans="1:5" x14ac:dyDescent="0.25">
      <c r="A1650" s="1">
        <f>'OHL indexes'!A1652</f>
        <v>40462</v>
      </c>
      <c r="B1650">
        <f>E1649*(2-'OHL indexes'!C1652/'OHL indexes'!B1651)</f>
        <v>7.8488730959955557</v>
      </c>
      <c r="C1650">
        <f>E1649*(2-'OHL indexes'!E1652/'OHL indexes'!B1651)</f>
        <v>7.9926473679169865</v>
      </c>
      <c r="D1650">
        <f>E1649*(2-'OHL indexes'!D1652/'OHL indexes'!B1651)</f>
        <v>7.8375246176764488</v>
      </c>
      <c r="E1650">
        <f>Master!N1654</f>
        <v>7.964733990864489</v>
      </c>
    </row>
    <row r="1651" spans="1:5" x14ac:dyDescent="0.25">
      <c r="A1651" s="1">
        <f>'OHL indexes'!A1653</f>
        <v>40463</v>
      </c>
      <c r="B1651">
        <f>E1650*(2-'OHL indexes'!C1653/'OHL indexes'!B1652)</f>
        <v>7.8745110148284425</v>
      </c>
      <c r="C1651">
        <f>E1650*(2-'OHL indexes'!E1653/'OHL indexes'!B1652)</f>
        <v>8.2986297359158474</v>
      </c>
      <c r="D1651">
        <f>E1650*(2-'OHL indexes'!D1653/'OHL indexes'!B1652)</f>
        <v>7.7678204469381313</v>
      </c>
      <c r="E1651">
        <f>Master!N1655</f>
        <v>8.2285468660647947</v>
      </c>
    </row>
    <row r="1652" spans="1:5" x14ac:dyDescent="0.25">
      <c r="A1652" s="1">
        <f>'OHL indexes'!A1654</f>
        <v>40464</v>
      </c>
      <c r="B1652">
        <f>E1651*(2-'OHL indexes'!C1654/'OHL indexes'!B1653)</f>
        <v>8.3579390968862448</v>
      </c>
      <c r="C1652">
        <f>E1651*(2-'OHL indexes'!E1654/'OHL indexes'!B1653)</f>
        <v>8.57055906884416</v>
      </c>
      <c r="D1652">
        <f>E1651*(2-'OHL indexes'!D1654/'OHL indexes'!B1653)</f>
        <v>8.3124747024499914</v>
      </c>
      <c r="E1652">
        <f>Master!N1656</f>
        <v>8.4241004938490622</v>
      </c>
    </row>
    <row r="1653" spans="1:5" x14ac:dyDescent="0.25">
      <c r="A1653" s="1">
        <f>'OHL indexes'!A1655</f>
        <v>40465</v>
      </c>
      <c r="B1653">
        <f>E1652*(2-'OHL indexes'!C1655/'OHL indexes'!B1654)</f>
        <v>8.3810417804416844</v>
      </c>
      <c r="C1653">
        <f>E1652*(2-'OHL indexes'!E1655/'OHL indexes'!B1654)</f>
        <v>8.4299376014181995</v>
      </c>
      <c r="D1653">
        <f>E1652*(2-'OHL indexes'!D1655/'OHL indexes'!B1654)</f>
        <v>7.962866718658244</v>
      </c>
      <c r="E1653">
        <f>Master!N1657</f>
        <v>8.1720454307610737</v>
      </c>
    </row>
    <row r="1654" spans="1:5" x14ac:dyDescent="0.25">
      <c r="A1654" s="1">
        <f>'OHL indexes'!A1656</f>
        <v>40466</v>
      </c>
      <c r="B1654">
        <f>E1653*(2-'OHL indexes'!C1656/'OHL indexes'!B1655)</f>
        <v>8.292219381816146</v>
      </c>
      <c r="C1654">
        <f>E1653*(2-'OHL indexes'!E1656/'OHL indexes'!B1655)</f>
        <v>8.3342396653776323</v>
      </c>
      <c r="D1654">
        <f>E1653*(2-'OHL indexes'!D1656/'OHL indexes'!B1655)</f>
        <v>7.9181449292119135</v>
      </c>
      <c r="E1654">
        <f>Master!N1658</f>
        <v>8.2415733883636744</v>
      </c>
    </row>
    <row r="1655" spans="1:5" x14ac:dyDescent="0.25">
      <c r="A1655" s="1">
        <f>'OHL indexes'!A1657</f>
        <v>40469</v>
      </c>
      <c r="B1655">
        <f>E1654*(2-'OHL indexes'!C1657/'OHL indexes'!B1656)</f>
        <v>8.2388050667625965</v>
      </c>
      <c r="C1655">
        <f>E1654*(2-'OHL indexes'!E1657/'OHL indexes'!B1656)</f>
        <v>8.6439214598506879</v>
      </c>
      <c r="D1655">
        <f>E1654*(2-'OHL indexes'!D1657/'OHL indexes'!B1656)</f>
        <v>8.153624056081668</v>
      </c>
      <c r="E1655">
        <f>Master!N1659</f>
        <v>8.5101052257742822</v>
      </c>
    </row>
    <row r="1656" spans="1:5" x14ac:dyDescent="0.25">
      <c r="A1656" s="1">
        <f>'OHL indexes'!A1658</f>
        <v>40470</v>
      </c>
      <c r="B1656">
        <f>E1655*(2-'OHL indexes'!C1658/'OHL indexes'!B1657)</f>
        <v>8.2654051296399196</v>
      </c>
      <c r="C1656">
        <f>E1655*(2-'OHL indexes'!E1658/'OHL indexes'!B1657)</f>
        <v>8.5086370251974763</v>
      </c>
      <c r="D1656">
        <f>E1655*(2-'OHL indexes'!D1658/'OHL indexes'!B1657)</f>
        <v>8.1316643854946644</v>
      </c>
      <c r="E1656">
        <f>Master!N1660</f>
        <v>8.2996654968549937</v>
      </c>
    </row>
    <row r="1657" spans="1:5" x14ac:dyDescent="0.25">
      <c r="A1657" s="1">
        <f>'OHL indexes'!A1659</f>
        <v>40471</v>
      </c>
      <c r="B1657">
        <f>E1656*(2-'OHL indexes'!C1659/'OHL indexes'!B1658)</f>
        <v>8.3518663504908286</v>
      </c>
      <c r="C1657">
        <f>E1656*(2-'OHL indexes'!E1659/'OHL indexes'!B1658)</f>
        <v>8.752057487110493</v>
      </c>
      <c r="D1657">
        <f>E1656*(2-'OHL indexes'!D1659/'OHL indexes'!B1658)</f>
        <v>8.2996654968549937</v>
      </c>
      <c r="E1657">
        <f>Master!N1661</f>
        <v>8.7343695295651056</v>
      </c>
    </row>
    <row r="1658" spans="1:5" x14ac:dyDescent="0.25">
      <c r="A1658" s="1">
        <f>'OHL indexes'!A1660</f>
        <v>40472</v>
      </c>
      <c r="B1658">
        <f>E1657*(2-'OHL indexes'!C1660/'OHL indexes'!B1659)</f>
        <v>8.7929902808675724</v>
      </c>
      <c r="C1658">
        <f>E1657*(2-'OHL indexes'!E1660/'OHL indexes'!B1659)</f>
        <v>9.0226635807836502</v>
      </c>
      <c r="D1658">
        <f>E1657*(2-'OHL indexes'!D1660/'OHL indexes'!B1659)</f>
        <v>8.6228973039997747</v>
      </c>
      <c r="E1658">
        <f>Master!N1662</f>
        <v>8.9608656365130184</v>
      </c>
    </row>
    <row r="1659" spans="1:5" x14ac:dyDescent="0.25">
      <c r="A1659" s="1">
        <f>'OHL indexes'!A1661</f>
        <v>40473</v>
      </c>
      <c r="B1659">
        <f>E1658*(2-'OHL indexes'!C1661/'OHL indexes'!B1660)</f>
        <v>9.0031234725579345</v>
      </c>
      <c r="C1659">
        <f>E1658*(2-'OHL indexes'!E1661/'OHL indexes'!B1660)</f>
        <v>9.3391814092466419</v>
      </c>
      <c r="D1659">
        <f>E1658*(2-'OHL indexes'!D1661/'OHL indexes'!B1660)</f>
        <v>8.980988019464327</v>
      </c>
      <c r="E1659">
        <f>Master!N1663</f>
        <v>9.3147244759066119</v>
      </c>
    </row>
    <row r="1660" spans="1:5" x14ac:dyDescent="0.25">
      <c r="A1660" s="1">
        <f>'OHL indexes'!A1662</f>
        <v>40476</v>
      </c>
      <c r="B1660">
        <f>E1659*(2-'OHL indexes'!C1662/'OHL indexes'!B1661)</f>
        <v>9.4694097626114573</v>
      </c>
      <c r="C1660">
        <f>E1659*(2-'OHL indexes'!E1662/'OHL indexes'!B1661)</f>
        <v>9.6392421797365611</v>
      </c>
      <c r="D1660">
        <f>E1659*(2-'OHL indexes'!D1662/'OHL indexes'!B1661)</f>
        <v>9.3277064444451057</v>
      </c>
      <c r="E1660">
        <f>Master!N1664</f>
        <v>9.3851800645904255</v>
      </c>
    </row>
    <row r="1661" spans="1:5" x14ac:dyDescent="0.25">
      <c r="A1661" s="1">
        <f>'OHL indexes'!A1663</f>
        <v>40477</v>
      </c>
      <c r="B1661">
        <f>E1660*(2-'OHL indexes'!C1663/'OHL indexes'!B1662)</f>
        <v>9.1887441606755882</v>
      </c>
      <c r="C1661">
        <f>E1660*(2-'OHL indexes'!E1663/'OHL indexes'!B1662)</f>
        <v>9.3284339458606311</v>
      </c>
      <c r="D1661">
        <f>E1660*(2-'OHL indexes'!D1663/'OHL indexes'!B1662)</f>
        <v>9.1189038384856715</v>
      </c>
      <c r="E1661">
        <f>Master!N1665</f>
        <v>9.2102637606572451</v>
      </c>
    </row>
    <row r="1662" spans="1:5" x14ac:dyDescent="0.25">
      <c r="A1662" s="1">
        <f>'OHL indexes'!A1664</f>
        <v>40478</v>
      </c>
      <c r="B1662">
        <f>E1661*(2-'OHL indexes'!C1664/'OHL indexes'!B1663)</f>
        <v>9.0377694629826557</v>
      </c>
      <c r="C1662">
        <f>E1661*(2-'OHL indexes'!E1664/'OHL indexes'!B1663)</f>
        <v>9.0963111408195783</v>
      </c>
      <c r="D1662">
        <f>E1661*(2-'OHL indexes'!D1664/'OHL indexes'!B1663)</f>
        <v>8.6561851636468106</v>
      </c>
      <c r="E1662">
        <f>Master!N1666</f>
        <v>9.0374663869582985</v>
      </c>
    </row>
    <row r="1663" spans="1:5" x14ac:dyDescent="0.25">
      <c r="A1663" s="1">
        <f>'OHL indexes'!A1665</f>
        <v>40479</v>
      </c>
      <c r="B1663">
        <f>E1662*(2-'OHL indexes'!C1665/'OHL indexes'!B1664)</f>
        <v>9.1917324843840493</v>
      </c>
      <c r="C1663">
        <f>E1662*(2-'OHL indexes'!E1665/'OHL indexes'!B1664)</f>
        <v>9.2578447084698485</v>
      </c>
      <c r="D1663">
        <f>E1662*(2-'OHL indexes'!D1665/'OHL indexes'!B1664)</f>
        <v>8.9208666137631045</v>
      </c>
      <c r="E1663">
        <f>Master!N1667</f>
        <v>9.0531920776742112</v>
      </c>
    </row>
    <row r="1664" spans="1:5" x14ac:dyDescent="0.25">
      <c r="A1664" s="1">
        <f>'OHL indexes'!A1666</f>
        <v>40480</v>
      </c>
      <c r="B1664">
        <f>E1663*(2-'OHL indexes'!C1666/'OHL indexes'!B1665)</f>
        <v>9.0601891679612265</v>
      </c>
      <c r="C1664">
        <f>E1663*(2-'OHL indexes'!E1666/'OHL indexes'!B1665)</f>
        <v>9.1201624035052173</v>
      </c>
      <c r="D1664">
        <f>E1663*(2-'OHL indexes'!D1666/'OHL indexes'!B1665)</f>
        <v>8.9402384407355964</v>
      </c>
      <c r="E1664">
        <f>Master!N1668</f>
        <v>9.0598890654980657</v>
      </c>
    </row>
    <row r="1665" spans="1:5" x14ac:dyDescent="0.25">
      <c r="A1665" s="1">
        <f>'OHL indexes'!A1667</f>
        <v>40483</v>
      </c>
      <c r="B1665">
        <f>E1664*(2-'OHL indexes'!C1667/'OHL indexes'!B1666)</f>
        <v>9.1674122554396043</v>
      </c>
      <c r="C1665">
        <f>E1664*(2-'OHL indexes'!E1667/'OHL indexes'!B1666)</f>
        <v>9.2948501468046008</v>
      </c>
      <c r="D1665">
        <f>E1664*(2-'OHL indexes'!D1667/'OHL indexes'!B1666)</f>
        <v>8.8966115316740595</v>
      </c>
      <c r="E1665">
        <f>Master!N1669</f>
        <v>9.1147318557039441</v>
      </c>
    </row>
    <row r="1666" spans="1:5" x14ac:dyDescent="0.25">
      <c r="A1666" s="1">
        <f>'OHL indexes'!A1668</f>
        <v>40484</v>
      </c>
      <c r="B1666">
        <f>E1665*(2-'OHL indexes'!C1668/'OHL indexes'!B1667)</f>
        <v>9.2039073630003134</v>
      </c>
      <c r="C1666">
        <f>E1665*(2-'OHL indexes'!E1668/'OHL indexes'!B1667)</f>
        <v>9.3461817135148113</v>
      </c>
      <c r="D1666">
        <f>E1665*(2-'OHL indexes'!D1668/'OHL indexes'!B1667)</f>
        <v>9.1638264955654645</v>
      </c>
      <c r="E1666">
        <f>Master!N1670</f>
        <v>9.3168120487611539</v>
      </c>
    </row>
    <row r="1667" spans="1:5" x14ac:dyDescent="0.25">
      <c r="A1667" s="1">
        <f>'OHL indexes'!A1669</f>
        <v>40485</v>
      </c>
      <c r="B1667">
        <f>E1666*(2-'OHL indexes'!C1669/'OHL indexes'!B1668)</f>
        <v>9.2647632730267411</v>
      </c>
      <c r="C1667">
        <f>E1666*(2-'OHL indexes'!E1669/'OHL indexes'!B1668)</f>
        <v>9.8893530925231001</v>
      </c>
      <c r="D1667">
        <f>E1666*(2-'OHL indexes'!D1669/'OHL indexes'!B1668)</f>
        <v>9.1294337497072267</v>
      </c>
      <c r="E1667">
        <f>Master!N1671</f>
        <v>9.8577919843366644</v>
      </c>
    </row>
    <row r="1668" spans="1:5" x14ac:dyDescent="0.25">
      <c r="A1668" s="1">
        <f>'OHL indexes'!A1670</f>
        <v>40486</v>
      </c>
      <c r="B1668">
        <f>E1667*(2-'OHL indexes'!C1670/'OHL indexes'!B1669)</f>
        <v>10.172785300449886</v>
      </c>
      <c r="C1668">
        <f>E1667*(2-'OHL indexes'!E1670/'OHL indexes'!B1669)</f>
        <v>10.536598881671861</v>
      </c>
      <c r="D1668">
        <f>E1667*(2-'OHL indexes'!D1670/'OHL indexes'!B1669)</f>
        <v>10.147212298062351</v>
      </c>
      <c r="E1668">
        <f>Master!N1672</f>
        <v>10.474643800671624</v>
      </c>
    </row>
    <row r="1669" spans="1:5" x14ac:dyDescent="0.25">
      <c r="A1669" s="1">
        <f>'OHL indexes'!A1671</f>
        <v>40487</v>
      </c>
      <c r="B1669">
        <f>E1668*(2-'OHL indexes'!C1671/'OHL indexes'!B1670)</f>
        <v>10.474643800671624</v>
      </c>
      <c r="C1669">
        <f>E1668*(2-'OHL indexes'!E1671/'OHL indexes'!B1670)</f>
        <v>10.652713514929259</v>
      </c>
      <c r="D1669">
        <f>E1668*(2-'OHL indexes'!D1671/'OHL indexes'!B1670)</f>
        <v>10.411797017669748</v>
      </c>
      <c r="E1669">
        <f>Master!N1673</f>
        <v>10.479529564266823</v>
      </c>
    </row>
    <row r="1670" spans="1:5" x14ac:dyDescent="0.25">
      <c r="A1670" s="1">
        <f>'OHL indexes'!A1672</f>
        <v>40490</v>
      </c>
      <c r="B1670">
        <f>E1669*(2-'OHL indexes'!C1672/'OHL indexes'!B1671)</f>
        <v>10.390940701107565</v>
      </c>
      <c r="C1670">
        <f>E1669*(2-'OHL indexes'!E1672/'OHL indexes'!B1671)</f>
        <v>10.478224504111255</v>
      </c>
      <c r="D1670">
        <f>E1669*(2-'OHL indexes'!D1672/'OHL indexes'!B1671)</f>
        <v>10.12569728552476</v>
      </c>
      <c r="E1670">
        <f>Master!N1674</f>
        <v>10.417249907659068</v>
      </c>
    </row>
    <row r="1671" spans="1:5" x14ac:dyDescent="0.25">
      <c r="A1671" s="1">
        <f>'OHL indexes'!A1673</f>
        <v>40491</v>
      </c>
      <c r="B1671">
        <f>E1670*(2-'OHL indexes'!C1673/'OHL indexes'!B1672)</f>
        <v>10.599020154774131</v>
      </c>
      <c r="C1671">
        <f>E1670*(2-'OHL indexes'!E1673/'OHL indexes'!B1672)</f>
        <v>10.683507638351303</v>
      </c>
      <c r="D1671">
        <f>E1670*(2-'OHL indexes'!D1673/'OHL indexes'!B1672)</f>
        <v>10.166355603704741</v>
      </c>
      <c r="E1671">
        <f>Master!N1675</f>
        <v>10.368261790969699</v>
      </c>
    </row>
    <row r="1672" spans="1:5" x14ac:dyDescent="0.25">
      <c r="A1672" s="1">
        <f>'OHL indexes'!A1674</f>
        <v>40492</v>
      </c>
      <c r="B1672">
        <f>E1671*(2-'OHL indexes'!C1674/'OHL indexes'!B1673)</f>
        <v>10.355647833929085</v>
      </c>
      <c r="C1672">
        <f>E1671*(2-'OHL indexes'!E1674/'OHL indexes'!B1673)</f>
        <v>10.57890530472733</v>
      </c>
      <c r="D1672">
        <f>E1671*(2-'OHL indexes'!D1674/'OHL indexes'!B1673)</f>
        <v>10.032745168356202</v>
      </c>
      <c r="E1672">
        <f>Master!N1676</f>
        <v>10.475122153565112</v>
      </c>
    </row>
    <row r="1673" spans="1:5" x14ac:dyDescent="0.25">
      <c r="A1673" s="1">
        <f>'OHL indexes'!A1675</f>
        <v>40493</v>
      </c>
      <c r="B1673">
        <f>E1672*(2-'OHL indexes'!C1675/'OHL indexes'!B1674)</f>
        <v>10.178030104299962</v>
      </c>
      <c r="C1673">
        <f>E1672*(2-'OHL indexes'!E1675/'OHL indexes'!B1674)</f>
        <v>10.434146515723793</v>
      </c>
      <c r="D1673">
        <f>E1672*(2-'OHL indexes'!D1675/'OHL indexes'!B1674)</f>
        <v>10.109386860764356</v>
      </c>
      <c r="E1673">
        <f>Master!N1677</f>
        <v>10.382574174003059</v>
      </c>
    </row>
    <row r="1674" spans="1:5" x14ac:dyDescent="0.25">
      <c r="A1674" s="1">
        <f>'OHL indexes'!A1676</f>
        <v>40494</v>
      </c>
      <c r="B1674">
        <f>E1673*(2-'OHL indexes'!C1676/'OHL indexes'!B1675)</f>
        <v>10.149736321599505</v>
      </c>
      <c r="C1674">
        <f>E1673*(2-'OHL indexes'!E1676/'OHL indexes'!B1675)</f>
        <v>10.38883519864579</v>
      </c>
      <c r="D1674">
        <f>E1673*(2-'OHL indexes'!D1676/'OHL indexes'!B1675)</f>
        <v>9.70158471101335</v>
      </c>
      <c r="E1674">
        <f>Master!N1678</f>
        <v>9.7663527450921617</v>
      </c>
    </row>
    <row r="1675" spans="1:5" x14ac:dyDescent="0.25">
      <c r="A1675" s="1">
        <f>'OHL indexes'!A1677</f>
        <v>40497</v>
      </c>
      <c r="B1675">
        <f>E1674*(2-'OHL indexes'!C1677/'OHL indexes'!B1676)</f>
        <v>10.051908090100161</v>
      </c>
      <c r="C1675">
        <f>E1674*(2-'OHL indexes'!E1677/'OHL indexes'!B1676)</f>
        <v>10.263082987891931</v>
      </c>
      <c r="D1675">
        <f>E1674*(2-'OHL indexes'!D1677/'OHL indexes'!B1676)</f>
        <v>9.8814602094402026</v>
      </c>
      <c r="E1675">
        <f>Master!N1679</f>
        <v>9.9114513704636078</v>
      </c>
    </row>
    <row r="1676" spans="1:5" x14ac:dyDescent="0.25">
      <c r="A1676" s="1">
        <f>'OHL indexes'!A1678</f>
        <v>40498</v>
      </c>
      <c r="B1676">
        <f>E1675*(2-'OHL indexes'!C1678/'OHL indexes'!B1677)</f>
        <v>9.7866528281562406</v>
      </c>
      <c r="C1676">
        <f>E1675*(2-'OHL indexes'!E1678/'OHL indexes'!B1677)</f>
        <v>9.7923238458052708</v>
      </c>
      <c r="D1676">
        <f>E1675*(2-'OHL indexes'!D1678/'OHL indexes'!B1677)</f>
        <v>9.2075737500219219</v>
      </c>
      <c r="E1676">
        <f>Master!N1680</f>
        <v>9.4879505095482504</v>
      </c>
    </row>
    <row r="1677" spans="1:5" x14ac:dyDescent="0.25">
      <c r="A1677" s="1">
        <f>'OHL indexes'!A1679</f>
        <v>40499</v>
      </c>
      <c r="B1677">
        <f>E1676*(2-'OHL indexes'!C1679/'OHL indexes'!B1678)</f>
        <v>9.6127900295061224</v>
      </c>
      <c r="C1677">
        <f>E1676*(2-'OHL indexes'!E1679/'OHL indexes'!B1678)</f>
        <v>9.9040869844427721</v>
      </c>
      <c r="D1677">
        <f>E1676*(2-'OHL indexes'!D1679/'OHL indexes'!B1678)</f>
        <v>9.5295636828675399</v>
      </c>
      <c r="E1677">
        <f>Master!N1681</f>
        <v>9.6956975322498042</v>
      </c>
    </row>
    <row r="1678" spans="1:5" x14ac:dyDescent="0.25">
      <c r="A1678" s="1">
        <f>'OHL indexes'!A1680</f>
        <v>40500</v>
      </c>
      <c r="B1678">
        <f>E1677*(2-'OHL indexes'!C1680/'OHL indexes'!B1679)</f>
        <v>10.064038581913831</v>
      </c>
      <c r="C1678">
        <f>E1677*(2-'OHL indexes'!E1680/'OHL indexes'!B1679)</f>
        <v>10.38554805198843</v>
      </c>
      <c r="D1678">
        <f>E1677*(2-'OHL indexes'!D1680/'OHL indexes'!B1679)</f>
        <v>10.0604319607416</v>
      </c>
      <c r="E1678">
        <f>Master!N1682</f>
        <v>10.359081898657077</v>
      </c>
    </row>
    <row r="1679" spans="1:5" x14ac:dyDescent="0.25">
      <c r="A1679" s="1">
        <f>'OHL indexes'!A1681</f>
        <v>40501</v>
      </c>
      <c r="B1679">
        <f>E1678*(2-'OHL indexes'!C1681/'OHL indexes'!B1680)</f>
        <v>10.260600336308418</v>
      </c>
      <c r="C1679">
        <f>E1678*(2-'OHL indexes'!E1681/'OHL indexes'!B1680)</f>
        <v>10.535527084187475</v>
      </c>
      <c r="D1679">
        <f>E1678*(2-'OHL indexes'!D1681/'OHL indexes'!B1680)</f>
        <v>9.9466889358056481</v>
      </c>
      <c r="E1679">
        <f>Master!N1683</f>
        <v>10.483887326163543</v>
      </c>
    </row>
    <row r="1680" spans="1:5" x14ac:dyDescent="0.25">
      <c r="A1680" s="1">
        <f>'OHL indexes'!A1682</f>
        <v>40504</v>
      </c>
      <c r="B1680">
        <f>E1679*(2-'OHL indexes'!C1682/'OHL indexes'!B1681)</f>
        <v>10.314792369289938</v>
      </c>
      <c r="C1680">
        <f>E1679*(2-'OHL indexes'!E1682/'OHL indexes'!B1681)</f>
        <v>10.860279312267432</v>
      </c>
      <c r="D1680">
        <f>E1679*(2-'OHL indexes'!D1682/'OHL indexes'!B1681)</f>
        <v>10.239639701882188</v>
      </c>
      <c r="E1680">
        <f>Master!N1684</f>
        <v>10.83039015409164</v>
      </c>
    </row>
    <row r="1681" spans="1:5" x14ac:dyDescent="0.25">
      <c r="A1681" s="1">
        <f>'OHL indexes'!A1683</f>
        <v>40505</v>
      </c>
      <c r="B1681">
        <f>E1680*(2-'OHL indexes'!C1683/'OHL indexes'!B1682)</f>
        <v>10.289979554111321</v>
      </c>
      <c r="C1681">
        <f>E1680*(2-'OHL indexes'!E1683/'OHL indexes'!B1682)</f>
        <v>10.471590403556899</v>
      </c>
      <c r="D1681">
        <f>E1680*(2-'OHL indexes'!D1683/'OHL indexes'!B1682)</f>
        <v>10.081787259834043</v>
      </c>
      <c r="E1681">
        <f>Master!N1685</f>
        <v>10.333935287869613</v>
      </c>
    </row>
    <row r="1682" spans="1:5" x14ac:dyDescent="0.25">
      <c r="A1682" s="1">
        <f>'OHL indexes'!A1684</f>
        <v>40506</v>
      </c>
      <c r="B1682">
        <f>E1681*(2-'OHL indexes'!C1684/'OHL indexes'!B1683)</f>
        <v>10.603952438594479</v>
      </c>
      <c r="C1682">
        <f>E1681*(2-'OHL indexes'!E1684/'OHL indexes'!B1683)</f>
        <v>10.800691703292763</v>
      </c>
      <c r="D1682">
        <f>E1681*(2-'OHL indexes'!D1684/'OHL indexes'!B1683)</f>
        <v>10.559783701965168</v>
      </c>
      <c r="E1682">
        <f>Master!N1686</f>
        <v>10.776248607787204</v>
      </c>
    </row>
    <row r="1683" spans="1:5" x14ac:dyDescent="0.25">
      <c r="A1683" s="1">
        <f>'OHL indexes'!A1685</f>
        <v>40508</v>
      </c>
      <c r="B1683">
        <f>E1682*(2-'OHL indexes'!C1685/'OHL indexes'!B1684)</f>
        <v>10.509119980808364</v>
      </c>
      <c r="C1683">
        <f>E1682*(2-'OHL indexes'!E1685/'OHL indexes'!B1684)</f>
        <v>10.658976847036733</v>
      </c>
      <c r="D1683">
        <f>E1682*(2-'OHL indexes'!D1685/'OHL indexes'!B1684)</f>
        <v>10.066083712703819</v>
      </c>
      <c r="E1683">
        <f>Master!N1687</f>
        <v>10.084961937136539</v>
      </c>
    </row>
    <row r="1684" spans="1:5" x14ac:dyDescent="0.25">
      <c r="A1684" s="1">
        <f>'OHL indexes'!A1686</f>
        <v>40511</v>
      </c>
      <c r="B1684">
        <f>E1683*(2-'OHL indexes'!C1686/'OHL indexes'!B1685)</f>
        <v>10.009943416085546</v>
      </c>
      <c r="C1684">
        <f>E1683*(2-'OHL indexes'!E1686/'OHL indexes'!B1685)</f>
        <v>10.101104130860296</v>
      </c>
      <c r="D1684">
        <f>E1683*(2-'OHL indexes'!D1686/'OHL indexes'!B1685)</f>
        <v>9.5740661271554135</v>
      </c>
      <c r="E1684">
        <f>Master!N1688</f>
        <v>9.9861603236924434</v>
      </c>
    </row>
    <row r="1685" spans="1:5" x14ac:dyDescent="0.25">
      <c r="A1685" s="1">
        <f>'OHL indexes'!A1687</f>
        <v>40512</v>
      </c>
      <c r="B1685">
        <f>E1684*(2-'OHL indexes'!C1687/'OHL indexes'!B1686)</f>
        <v>9.6009378541414794</v>
      </c>
      <c r="C1685">
        <f>E1684*(2-'OHL indexes'!E1687/'OHL indexes'!B1686)</f>
        <v>9.7787344806642889</v>
      </c>
      <c r="D1685">
        <f>E1684*(2-'OHL indexes'!D1687/'OHL indexes'!B1686)</f>
        <v>9.2083040815596622</v>
      </c>
      <c r="E1685">
        <f>Master!N1689</f>
        <v>9.2746808779249861</v>
      </c>
    </row>
    <row r="1686" spans="1:5" x14ac:dyDescent="0.25">
      <c r="A1686" s="1">
        <f>'OHL indexes'!A1688</f>
        <v>40513</v>
      </c>
      <c r="B1686">
        <f>E1685*(2-'OHL indexes'!C1688/'OHL indexes'!B1687)</f>
        <v>9.7470479179880911</v>
      </c>
      <c r="C1686">
        <f>E1685*(2-'OHL indexes'!E1688/'OHL indexes'!B1687)</f>
        <v>9.9292815682658055</v>
      </c>
      <c r="D1686">
        <f>E1685*(2-'OHL indexes'!D1688/'OHL indexes'!B1687)</f>
        <v>9.7254688946376842</v>
      </c>
      <c r="E1686">
        <f>Master!N1690</f>
        <v>9.7371452475307976</v>
      </c>
    </row>
    <row r="1687" spans="1:5" x14ac:dyDescent="0.25">
      <c r="A1687" s="1">
        <f>'OHL indexes'!A1689</f>
        <v>40514</v>
      </c>
      <c r="B1687">
        <f>E1686*(2-'OHL indexes'!C1689/'OHL indexes'!B1688)</f>
        <v>9.8882738624453204</v>
      </c>
      <c r="C1687">
        <f>E1686*(2-'OHL indexes'!E1689/'OHL indexes'!B1688)</f>
        <v>10.578885557430411</v>
      </c>
      <c r="D1687">
        <f>E1686*(2-'OHL indexes'!D1689/'OHL indexes'!B1688)</f>
        <v>9.8636680847787481</v>
      </c>
      <c r="E1687">
        <f>Master!N1691</f>
        <v>10.548675697750813</v>
      </c>
    </row>
    <row r="1688" spans="1:5" x14ac:dyDescent="0.25">
      <c r="A1688" s="1">
        <f>'OHL indexes'!A1690</f>
        <v>40515</v>
      </c>
      <c r="B1688">
        <f>E1687*(2-'OHL indexes'!C1690/'OHL indexes'!B1689)</f>
        <v>10.373223044874674</v>
      </c>
      <c r="C1688">
        <f>E1687*(2-'OHL indexes'!E1690/'OHL indexes'!B1689)</f>
        <v>11.029205389639754</v>
      </c>
      <c r="D1688">
        <f>E1687*(2-'OHL indexes'!D1690/'OHL indexes'!B1689)</f>
        <v>10.361873138212808</v>
      </c>
      <c r="E1688">
        <f>Master!N1692</f>
        <v>10.955987958470663</v>
      </c>
    </row>
    <row r="1689" spans="1:5" x14ac:dyDescent="0.25">
      <c r="A1689" s="1">
        <f>'OHL indexes'!A1691</f>
        <v>40518</v>
      </c>
      <c r="B1689">
        <f>E1688*(2-'OHL indexes'!C1691/'OHL indexes'!B1690)</f>
        <v>10.982579481525159</v>
      </c>
      <c r="C1689">
        <f>E1688*(2-'OHL indexes'!E1691/'OHL indexes'!B1690)</f>
        <v>11.26445484376363</v>
      </c>
      <c r="D1689">
        <f>E1688*(2-'OHL indexes'!D1691/'OHL indexes'!B1690)</f>
        <v>10.894828107677917</v>
      </c>
      <c r="E1689">
        <f>Master!N1693</f>
        <v>11.220828868465818</v>
      </c>
    </row>
    <row r="1690" spans="1:5" x14ac:dyDescent="0.25">
      <c r="A1690" s="1">
        <f>'OHL indexes'!A1692</f>
        <v>40519</v>
      </c>
      <c r="B1690">
        <f>E1689*(2-'OHL indexes'!C1692/'OHL indexes'!B1691)</f>
        <v>11.553711678254768</v>
      </c>
      <c r="C1690">
        <f>E1689*(2-'OHL indexes'!E1692/'OHL indexes'!B1691)</f>
        <v>11.677385747826117</v>
      </c>
      <c r="D1690">
        <f>E1689*(2-'OHL indexes'!D1692/'OHL indexes'!B1691)</f>
        <v>11.253190192953157</v>
      </c>
      <c r="E1690">
        <f>Master!N1694</f>
        <v>11.26553710509859</v>
      </c>
    </row>
    <row r="1691" spans="1:5" x14ac:dyDescent="0.25">
      <c r="A1691" s="1">
        <f>'OHL indexes'!A1693</f>
        <v>40520</v>
      </c>
      <c r="B1691">
        <f>E1690*(2-'OHL indexes'!C1693/'OHL indexes'!B1692)</f>
        <v>11.321131831844577</v>
      </c>
      <c r="C1691">
        <f>E1690*(2-'OHL indexes'!E1693/'OHL indexes'!B1692)</f>
        <v>11.663526614305127</v>
      </c>
      <c r="D1691">
        <f>E1690*(2-'OHL indexes'!D1693/'OHL indexes'!B1692)</f>
        <v>11.135811475335545</v>
      </c>
      <c r="E1691">
        <f>Master!N1695</f>
        <v>11.601060501593679</v>
      </c>
    </row>
    <row r="1692" spans="1:5" x14ac:dyDescent="0.25">
      <c r="A1692" s="1">
        <f>'OHL indexes'!A1694</f>
        <v>40521</v>
      </c>
      <c r="B1692">
        <f>E1691*(2-'OHL indexes'!C1694/'OHL indexes'!B1693)</f>
        <v>11.806517938077167</v>
      </c>
      <c r="C1692">
        <f>E1691*(2-'OHL indexes'!E1694/'OHL indexes'!B1693)</f>
        <v>11.901910721966948</v>
      </c>
      <c r="D1692">
        <f>E1691*(2-'OHL indexes'!D1694/'OHL indexes'!B1693)</f>
        <v>11.557030245588036</v>
      </c>
      <c r="E1692">
        <f>Master!N1696</f>
        <v>11.828141630503895</v>
      </c>
    </row>
    <row r="1693" spans="1:5" x14ac:dyDescent="0.25">
      <c r="A1693" s="1">
        <f>'OHL indexes'!A1695</f>
        <v>40522</v>
      </c>
      <c r="B1693">
        <f>E1692*(2-'OHL indexes'!C1695/'OHL indexes'!B1694)</f>
        <v>11.909155464393717</v>
      </c>
      <c r="C1693">
        <f>E1692*(2-'OHL indexes'!E1695/'OHL indexes'!B1694)</f>
        <v>11.99016929828354</v>
      </c>
      <c r="D1693">
        <f>E1692*(2-'OHL indexes'!D1695/'OHL indexes'!B1694)</f>
        <v>11.759277967282079</v>
      </c>
      <c r="E1693">
        <f>Master!N1697</f>
        <v>11.878388408777059</v>
      </c>
    </row>
    <row r="1694" spans="1:5" x14ac:dyDescent="0.25">
      <c r="A1694" s="1">
        <f>'OHL indexes'!A1696</f>
        <v>40525</v>
      </c>
      <c r="B1694">
        <f>E1693*(2-'OHL indexes'!C1696/'OHL indexes'!B1695)</f>
        <v>11.917793909864397</v>
      </c>
      <c r="C1694">
        <f>E1693*(2-'OHL indexes'!E1696/'OHL indexes'!B1695)</f>
        <v>12.030678493111868</v>
      </c>
      <c r="D1694">
        <f>E1693*(2-'OHL indexes'!D1696/'OHL indexes'!B1695)</f>
        <v>11.652112172079011</v>
      </c>
      <c r="E1694">
        <f>Master!N1698</f>
        <v>11.724683485512863</v>
      </c>
    </row>
    <row r="1695" spans="1:5" x14ac:dyDescent="0.25">
      <c r="A1695" s="1">
        <f>'OHL indexes'!A1697</f>
        <v>40526</v>
      </c>
      <c r="B1695">
        <f>E1694*(2-'OHL indexes'!C1697/'OHL indexes'!B1696)</f>
        <v>11.754287963345117</v>
      </c>
      <c r="C1695">
        <f>E1694*(2-'OHL indexes'!E1697/'OHL indexes'!B1696)</f>
        <v>11.820909269301465</v>
      </c>
      <c r="D1695">
        <f>E1694*(2-'OHL indexes'!D1697/'OHL indexes'!B1696)</f>
        <v>11.524834542088859</v>
      </c>
      <c r="E1695">
        <f>Master!N1699</f>
        <v>11.598466365887715</v>
      </c>
    </row>
    <row r="1696" spans="1:5" x14ac:dyDescent="0.25">
      <c r="A1696" s="1">
        <f>'OHL indexes'!A1698</f>
        <v>40527</v>
      </c>
      <c r="B1696">
        <f>E1695*(2-'OHL indexes'!C1698/'OHL indexes'!B1697)</f>
        <v>11.604482612638755</v>
      </c>
      <c r="C1696">
        <f>E1695*(2-'OHL indexes'!E1698/'OHL indexes'!B1697)</f>
        <v>11.830652453959301</v>
      </c>
      <c r="D1696">
        <f>E1695*(2-'OHL indexes'!D1698/'OHL indexes'!B1697)</f>
        <v>11.321770310988077</v>
      </c>
      <c r="E1696">
        <f>Master!N1700</f>
        <v>11.395979084048101</v>
      </c>
    </row>
    <row r="1697" spans="1:5" x14ac:dyDescent="0.25">
      <c r="A1697" s="1">
        <f>'OHL indexes'!A1699</f>
        <v>40528</v>
      </c>
      <c r="B1697">
        <f>E1696*(2-'OHL indexes'!C1699/'OHL indexes'!B1698)</f>
        <v>11.511746399040133</v>
      </c>
      <c r="C1697">
        <f>E1696*(2-'OHL indexes'!E1699/'OHL indexes'!B1698)</f>
        <v>11.655296737362368</v>
      </c>
      <c r="D1697">
        <f>E1696*(2-'OHL indexes'!D1699/'OHL indexes'!B1698)</f>
        <v>11.284846990727303</v>
      </c>
      <c r="E1697">
        <f>Master!N1701</f>
        <v>11.594711271248297</v>
      </c>
    </row>
    <row r="1698" spans="1:5" x14ac:dyDescent="0.25">
      <c r="A1698" s="1">
        <f>'OHL indexes'!A1700</f>
        <v>40529</v>
      </c>
      <c r="B1698">
        <f>E1697*(2-'OHL indexes'!C1700/'OHL indexes'!B1699)</f>
        <v>11.594711271248297</v>
      </c>
      <c r="C1698">
        <f>E1697*(2-'OHL indexes'!E1700/'OHL indexes'!B1699)</f>
        <v>11.899794561853632</v>
      </c>
      <c r="D1698">
        <f>E1697*(2-'OHL indexes'!D1700/'OHL indexes'!B1699)</f>
        <v>11.544579766851895</v>
      </c>
      <c r="E1698">
        <f>Master!N1702</f>
        <v>11.776946349566147</v>
      </c>
    </row>
    <row r="1699" spans="1:5" x14ac:dyDescent="0.25">
      <c r="A1699" s="1">
        <f>'OHL indexes'!A1701</f>
        <v>40532</v>
      </c>
      <c r="B1699">
        <f>E1698*(2-'OHL indexes'!C1701/'OHL indexes'!B1700)</f>
        <v>11.985190922026902</v>
      </c>
      <c r="C1699">
        <f>E1698*(2-'OHL indexes'!E1701/'OHL indexes'!B1700)</f>
        <v>12.181192041576521</v>
      </c>
      <c r="D1699">
        <f>E1698*(2-'OHL indexes'!D1701/'OHL indexes'!B1700)</f>
        <v>11.794097770938881</v>
      </c>
      <c r="E1699">
        <f>Master!N1703</f>
        <v>12.14078755968324</v>
      </c>
    </row>
    <row r="1700" spans="1:5" x14ac:dyDescent="0.25">
      <c r="A1700" s="1">
        <f>'OHL indexes'!A1702</f>
        <v>40533</v>
      </c>
      <c r="B1700">
        <f>E1699*(2-'OHL indexes'!C1702/'OHL indexes'!B1701)</f>
        <v>12.415356544618136</v>
      </c>
      <c r="C1700">
        <f>E1699*(2-'OHL indexes'!E1702/'OHL indexes'!B1701)</f>
        <v>12.449034046110675</v>
      </c>
      <c r="D1700">
        <f>E1699*(2-'OHL indexes'!D1702/'OHL indexes'!B1701)</f>
        <v>12.227563845182177</v>
      </c>
      <c r="E1700">
        <f>Master!N1704</f>
        <v>12.378685373383671</v>
      </c>
    </row>
    <row r="1701" spans="1:5" x14ac:dyDescent="0.25">
      <c r="A1701" s="1">
        <f>'OHL indexes'!A1703</f>
        <v>40534</v>
      </c>
      <c r="B1701">
        <f>E1700*(2-'OHL indexes'!C1703/'OHL indexes'!B1702)</f>
        <v>12.410840236997824</v>
      </c>
      <c r="C1701">
        <f>E1700*(2-'OHL indexes'!E1703/'OHL indexes'!B1702)</f>
        <v>12.475141597100547</v>
      </c>
      <c r="D1701">
        <f>E1700*(2-'OHL indexes'!D1703/'OHL indexes'!B1702)</f>
        <v>12.282229149666795</v>
      </c>
      <c r="E1701">
        <f>Master!N1705</f>
        <v>12.378272239831118</v>
      </c>
    </row>
    <row r="1702" spans="1:5" x14ac:dyDescent="0.25">
      <c r="A1702" s="1">
        <f>'OHL indexes'!A1704</f>
        <v>40535</v>
      </c>
      <c r="B1702">
        <f>E1701*(2-'OHL indexes'!C1704/'OHL indexes'!B1703)</f>
        <v>12.285936035761237</v>
      </c>
      <c r="C1702">
        <f>E1701*(2-'OHL indexes'!E1704/'OHL indexes'!B1703)</f>
        <v>12.348084760283806</v>
      </c>
      <c r="D1702">
        <f>E1701*(2-'OHL indexes'!D1704/'OHL indexes'!B1703)</f>
        <v>11.749681566075585</v>
      </c>
      <c r="E1702">
        <f>Master!N1706</f>
        <v>12.006752152072639</v>
      </c>
    </row>
    <row r="1703" spans="1:5" x14ac:dyDescent="0.25">
      <c r="A1703" s="1">
        <f>'OHL indexes'!A1705</f>
        <v>40539</v>
      </c>
      <c r="B1703">
        <f>E1702*(2-'OHL indexes'!C1705/'OHL indexes'!B1704)</f>
        <v>11.936845815324931</v>
      </c>
      <c r="C1703">
        <f>E1702*(2-'OHL indexes'!E1705/'OHL indexes'!B1704)</f>
        <v>11.94350393689299</v>
      </c>
      <c r="D1703">
        <f>E1702*(2-'OHL indexes'!D1705/'OHL indexes'!B1704)</f>
        <v>11.570688526250764</v>
      </c>
      <c r="E1703">
        <f>Master!N1707</f>
        <v>11.672320445799979</v>
      </c>
    </row>
    <row r="1704" spans="1:5" x14ac:dyDescent="0.25">
      <c r="A1704" s="1">
        <f>'OHL indexes'!A1706</f>
        <v>40540</v>
      </c>
      <c r="B1704">
        <f>E1703*(2-'OHL indexes'!C1706/'OHL indexes'!B1705)</f>
        <v>11.697735934770304</v>
      </c>
      <c r="C1704">
        <f>E1703*(2-'OHL indexes'!E1706/'OHL indexes'!B1705)</f>
        <v>11.788098805232533</v>
      </c>
      <c r="D1704">
        <f>E1703*(2-'OHL indexes'!D1706/'OHL indexes'!B1705)</f>
        <v>11.498175900406544</v>
      </c>
      <c r="E1704">
        <f>Master!N1708</f>
        <v>11.610766087105317</v>
      </c>
    </row>
    <row r="1705" spans="1:5" x14ac:dyDescent="0.25">
      <c r="A1705" s="1">
        <f>'OHL indexes'!A1707</f>
        <v>40541</v>
      </c>
      <c r="B1705">
        <f>E1704*(2-'OHL indexes'!C1707/'OHL indexes'!B1706)</f>
        <v>11.632419735808636</v>
      </c>
      <c r="C1705">
        <f>E1704*(2-'OHL indexes'!E1707/'OHL indexes'!B1706)</f>
        <v>11.814949079050603</v>
      </c>
      <c r="D1705">
        <f>E1704*(2-'OHL indexes'!D1707/'OHL indexes'!B1706)</f>
        <v>11.610766087105317</v>
      </c>
      <c r="E1705">
        <f>Master!N1709</f>
        <v>11.7465130212264</v>
      </c>
    </row>
    <row r="1706" spans="1:5" x14ac:dyDescent="0.25">
      <c r="A1706" s="1">
        <f>'OHL indexes'!A1708</f>
        <v>40542</v>
      </c>
      <c r="B1706">
        <f>E1705*(2-'OHL indexes'!C1708/'OHL indexes'!B1707)</f>
        <v>11.702368609903223</v>
      </c>
      <c r="C1706">
        <f>E1705*(2-'OHL indexes'!E1708/'OHL indexes'!B1707)</f>
        <v>11.908911907417881</v>
      </c>
      <c r="D1706">
        <f>E1705*(2-'OHL indexes'!D1708/'OHL indexes'!B1707)</f>
        <v>11.68187056359872</v>
      </c>
      <c r="E1706">
        <f>Master!N1710</f>
        <v>11.831277507194272</v>
      </c>
    </row>
    <row r="1707" spans="1:5" x14ac:dyDescent="0.25">
      <c r="A1707" s="1">
        <f>'OHL indexes'!A1709</f>
        <v>40543</v>
      </c>
      <c r="B1707">
        <f>E1706*(2-'OHL indexes'!C1709/'OHL indexes'!B1708)</f>
        <v>11.773935593673112</v>
      </c>
      <c r="C1707">
        <f>E1706*(2-'OHL indexes'!E1709/'OHL indexes'!B1708)</f>
        <v>12.031966544631402</v>
      </c>
      <c r="D1707">
        <f>E1706*(2-'OHL indexes'!D1709/'OHL indexes'!B1708)</f>
        <v>11.74144235333692</v>
      </c>
      <c r="E1707">
        <f>Master!N1711</f>
        <v>12.002914789873252</v>
      </c>
    </row>
    <row r="1708" spans="1:5" x14ac:dyDescent="0.25">
      <c r="A1708" s="1">
        <f>'OHL indexes'!A1710</f>
        <v>40546</v>
      </c>
      <c r="B1708">
        <f>E1707*(2-'OHL indexes'!C1710/'OHL indexes'!B1709)</f>
        <v>12.190513807859334</v>
      </c>
      <c r="C1708">
        <f>E1707*(2-'OHL indexes'!E1710/'OHL indexes'!B1709)</f>
        <v>12.458364831143626</v>
      </c>
      <c r="D1708">
        <f>E1707*(2-'OHL indexes'!D1710/'OHL indexes'!B1709)</f>
        <v>12.156250767373857</v>
      </c>
      <c r="E1708">
        <f>Master!N1712</f>
        <v>12.202387008848408</v>
      </c>
    </row>
    <row r="1709" spans="1:5" x14ac:dyDescent="0.25">
      <c r="A1709" s="1">
        <f>'OHL indexes'!A1711</f>
        <v>40547</v>
      </c>
      <c r="B1709">
        <f>E1708*(2-'OHL indexes'!C1711/'OHL indexes'!B1710)</f>
        <v>12.292948746435997</v>
      </c>
      <c r="C1709">
        <f>E1708*(2-'OHL indexes'!E1711/'OHL indexes'!B1710)</f>
        <v>12.439186222769132</v>
      </c>
      <c r="D1709">
        <f>E1708*(2-'OHL indexes'!D1711/'OHL indexes'!B1710)</f>
        <v>11.957532789819968</v>
      </c>
      <c r="E1709">
        <f>Master!N1713</f>
        <v>12.282487781636179</v>
      </c>
    </row>
    <row r="1710" spans="1:5" x14ac:dyDescent="0.25">
      <c r="A1710" s="1">
        <f>'OHL indexes'!A1712</f>
        <v>40548</v>
      </c>
      <c r="B1710">
        <f>E1709*(2-'OHL indexes'!C1712/'OHL indexes'!B1711)</f>
        <v>12.236888043296087</v>
      </c>
      <c r="C1710">
        <f>E1709*(2-'OHL indexes'!E1712/'OHL indexes'!B1711)</f>
        <v>12.653398696757597</v>
      </c>
      <c r="D1710">
        <f>E1709*(2-'OHL indexes'!D1712/'OHL indexes'!B1711)</f>
        <v>12.115272219411509</v>
      </c>
      <c r="E1710">
        <f>Master!N1714</f>
        <v>12.51009371686588</v>
      </c>
    </row>
    <row r="1711" spans="1:5" x14ac:dyDescent="0.25">
      <c r="A1711" s="1">
        <f>'OHL indexes'!A1713</f>
        <v>40549</v>
      </c>
      <c r="B1711">
        <f>E1710*(2-'OHL indexes'!C1713/'OHL indexes'!B1712)</f>
        <v>12.656409449347001</v>
      </c>
      <c r="C1711">
        <f>E1710*(2-'OHL indexes'!E1713/'OHL indexes'!B1712)</f>
        <v>12.729571602097565</v>
      </c>
      <c r="D1711">
        <f>E1710*(2-'OHL indexes'!D1713/'OHL indexes'!B1712)</f>
        <v>12.374228495774839</v>
      </c>
      <c r="E1711">
        <f>Master!N1715</f>
        <v>12.541033888173214</v>
      </c>
    </row>
    <row r="1712" spans="1:5" x14ac:dyDescent="0.25">
      <c r="A1712" s="1">
        <f>'OHL indexes'!A1714</f>
        <v>40550</v>
      </c>
      <c r="B1712">
        <f>E1711*(2-'OHL indexes'!C1714/'OHL indexes'!B1713)</f>
        <v>12.572343630930009</v>
      </c>
      <c r="C1712">
        <f>E1711*(2-'OHL indexes'!E1714/'OHL indexes'!B1713)</f>
        <v>12.841991682404814</v>
      </c>
      <c r="D1712">
        <f>E1711*(2-'OHL indexes'!D1714/'OHL indexes'!B1713)</f>
        <v>12.128742991051324</v>
      </c>
      <c r="E1712">
        <f>Master!N1716</f>
        <v>12.490170235622214</v>
      </c>
    </row>
    <row r="1713" spans="1:5" x14ac:dyDescent="0.25">
      <c r="A1713" s="1">
        <f>'OHL indexes'!A1715</f>
        <v>40553</v>
      </c>
      <c r="B1713">
        <f>E1712*(2-'OHL indexes'!C1715/'OHL indexes'!B1714)</f>
        <v>12.284398144212322</v>
      </c>
      <c r="C1713">
        <f>E1712*(2-'OHL indexes'!E1715/'OHL indexes'!B1714)</f>
        <v>12.593052008118466</v>
      </c>
      <c r="D1713">
        <f>E1712*(2-'OHL indexes'!D1715/'OHL indexes'!B1714)</f>
        <v>12.039534739677507</v>
      </c>
      <c r="E1713">
        <f>Master!N1717</f>
        <v>12.499230252255689</v>
      </c>
    </row>
    <row r="1714" spans="1:5" x14ac:dyDescent="0.25">
      <c r="A1714" s="1">
        <f>'OHL indexes'!A1716</f>
        <v>40554</v>
      </c>
      <c r="B1714">
        <f>E1713*(2-'OHL indexes'!C1716/'OHL indexes'!B1715)</f>
        <v>12.666458434426952</v>
      </c>
      <c r="C1714">
        <f>E1713*(2-'OHL indexes'!E1716/'OHL indexes'!B1715)</f>
        <v>12.911493044193893</v>
      </c>
      <c r="D1714">
        <f>E1713*(2-'OHL indexes'!D1716/'OHL indexes'!B1715)</f>
        <v>12.591373947862674</v>
      </c>
      <c r="E1714">
        <f>Master!N1718</f>
        <v>12.884445964473739</v>
      </c>
    </row>
    <row r="1715" spans="1:5" x14ac:dyDescent="0.25">
      <c r="A1715" s="1">
        <f>'OHL indexes'!A1717</f>
        <v>40555</v>
      </c>
      <c r="B1715">
        <f>E1714*(2-'OHL indexes'!C1717/'OHL indexes'!B1716)</f>
        <v>13.087051261395272</v>
      </c>
      <c r="C1715">
        <f>E1714*(2-'OHL indexes'!E1717/'OHL indexes'!B1716)</f>
        <v>13.543445776299393</v>
      </c>
      <c r="D1715">
        <f>E1714*(2-'OHL indexes'!D1717/'OHL indexes'!B1716)</f>
        <v>13.087051261395272</v>
      </c>
      <c r="E1715">
        <f>Master!N1719</f>
        <v>13.500463220852986</v>
      </c>
    </row>
    <row r="1716" spans="1:5" x14ac:dyDescent="0.25">
      <c r="A1716" s="1">
        <f>'OHL indexes'!A1718</f>
        <v>40556</v>
      </c>
      <c r="B1716">
        <f>E1715*(2-'OHL indexes'!C1718/'OHL indexes'!B1717)</f>
        <v>13.500463220852986</v>
      </c>
      <c r="C1716">
        <f>E1715*(2-'OHL indexes'!E1718/'OHL indexes'!B1717)</f>
        <v>13.630447324750726</v>
      </c>
      <c r="D1716">
        <f>E1715*(2-'OHL indexes'!D1718/'OHL indexes'!B1717)</f>
        <v>13.305487065006377</v>
      </c>
      <c r="E1716">
        <f>Master!N1720</f>
        <v>13.594554857238082</v>
      </c>
    </row>
    <row r="1717" spans="1:5" x14ac:dyDescent="0.25">
      <c r="A1717" s="1">
        <f>'OHL indexes'!A1719</f>
        <v>40557</v>
      </c>
      <c r="B1717">
        <f>E1716*(2-'OHL indexes'!C1719/'OHL indexes'!B1718)</f>
        <v>13.376374443975216</v>
      </c>
      <c r="C1717">
        <f>E1716*(2-'OHL indexes'!E1719/'OHL indexes'!B1718)</f>
        <v>14.32129120839552</v>
      </c>
      <c r="D1717">
        <f>E1716*(2-'OHL indexes'!D1719/'OHL indexes'!B1718)</f>
        <v>13.376374443975216</v>
      </c>
      <c r="E1717">
        <f>Master!N1721</f>
        <v>14.220857095726066</v>
      </c>
    </row>
    <row r="1718" spans="1:5" x14ac:dyDescent="0.25">
      <c r="A1718" s="1">
        <f>'OHL indexes'!A1720</f>
        <v>40561</v>
      </c>
      <c r="B1718">
        <f>E1717*(2-'OHL indexes'!C1720/'OHL indexes'!B1719)</f>
        <v>14.149551986091003</v>
      </c>
      <c r="C1718">
        <f>E1717*(2-'OHL indexes'!E1720/'OHL indexes'!B1719)</f>
        <v>14.676808706148776</v>
      </c>
      <c r="D1718">
        <f>E1717*(2-'OHL indexes'!D1720/'OHL indexes'!B1719)</f>
        <v>13.952905863425555</v>
      </c>
      <c r="E1718">
        <f>Master!N1722</f>
        <v>14.638152928489539</v>
      </c>
    </row>
    <row r="1719" spans="1:5" x14ac:dyDescent="0.25">
      <c r="A1719" s="1">
        <f>'OHL indexes'!A1721</f>
        <v>40562</v>
      </c>
      <c r="B1719">
        <f>E1718*(2-'OHL indexes'!C1721/'OHL indexes'!B1720)</f>
        <v>14.515143240014838</v>
      </c>
      <c r="C1719">
        <f>E1718*(2-'OHL indexes'!E1721/'OHL indexes'!B1720)</f>
        <v>14.638152928489539</v>
      </c>
      <c r="D1719">
        <f>E1718*(2-'OHL indexes'!D1721/'OHL indexes'!B1720)</f>
        <v>13.531065732217222</v>
      </c>
      <c r="E1719">
        <f>Master!N1723</f>
        <v>13.899634654601108</v>
      </c>
    </row>
    <row r="1720" spans="1:5" x14ac:dyDescent="0.25">
      <c r="A1720" s="1">
        <f>'OHL indexes'!A1722</f>
        <v>40563</v>
      </c>
      <c r="B1720">
        <f>E1719*(2-'OHL indexes'!C1722/'OHL indexes'!B1721)</f>
        <v>13.722734777547918</v>
      </c>
      <c r="C1720">
        <f>E1719*(2-'OHL indexes'!E1722/'OHL indexes'!B1721)</f>
        <v>14.05257544559486</v>
      </c>
      <c r="D1720">
        <f>E1719*(2-'OHL indexes'!D1722/'OHL indexes'!B1721)</f>
        <v>13.392883427786279</v>
      </c>
      <c r="E1720">
        <f>Master!N1724</f>
        <v>13.971045400146343</v>
      </c>
    </row>
    <row r="1721" spans="1:5" x14ac:dyDescent="0.25">
      <c r="A1721" s="1">
        <f>'OHL indexes'!A1723</f>
        <v>40564</v>
      </c>
      <c r="B1721">
        <f>E1720*(2-'OHL indexes'!C1723/'OHL indexes'!B1722)</f>
        <v>14.159846665336309</v>
      </c>
      <c r="C1721">
        <f>E1720*(2-'OHL indexes'!E1723/'OHL indexes'!B1722)</f>
        <v>14.420460187218511</v>
      </c>
      <c r="D1721">
        <f>E1720*(2-'OHL indexes'!D1723/'OHL indexes'!B1722)</f>
        <v>13.655639147992648</v>
      </c>
      <c r="E1721">
        <f>Master!N1725</f>
        <v>13.826215005663546</v>
      </c>
    </row>
    <row r="1722" spans="1:5" x14ac:dyDescent="0.25">
      <c r="A1722" s="1">
        <f>'OHL indexes'!A1724</f>
        <v>40567</v>
      </c>
      <c r="B1722">
        <f>E1721*(2-'OHL indexes'!C1724/'OHL indexes'!B1723)</f>
        <v>13.858668527195043</v>
      </c>
      <c r="C1722">
        <f>E1721*(2-'OHL indexes'!E1724/'OHL indexes'!B1723)</f>
        <v>14.1997687810246</v>
      </c>
      <c r="D1722">
        <f>E1721*(2-'OHL indexes'!D1724/'OHL indexes'!B1723)</f>
        <v>13.687394274474102</v>
      </c>
      <c r="E1722">
        <f>Master!N1726</f>
        <v>14.149346931859116</v>
      </c>
    </row>
    <row r="1723" spans="1:5" x14ac:dyDescent="0.25">
      <c r="A1723" s="1">
        <f>'OHL indexes'!A1725</f>
        <v>40568</v>
      </c>
      <c r="B1723">
        <f>E1722*(2-'OHL indexes'!C1725/'OHL indexes'!B1724)</f>
        <v>13.999061322337297</v>
      </c>
      <c r="C1723">
        <f>E1722*(2-'OHL indexes'!E1725/'OHL indexes'!B1724)</f>
        <v>14.344720439859028</v>
      </c>
      <c r="D1723">
        <f>E1722*(2-'OHL indexes'!D1725/'OHL indexes'!B1724)</f>
        <v>13.728545009576475</v>
      </c>
      <c r="E1723">
        <f>Master!N1727</f>
        <v>14.299166523359148</v>
      </c>
    </row>
    <row r="1724" spans="1:5" x14ac:dyDescent="0.25">
      <c r="A1724" s="1">
        <f>'OHL indexes'!A1726</f>
        <v>40569</v>
      </c>
      <c r="B1724">
        <f>E1723*(2-'OHL indexes'!C1726/'OHL indexes'!B1725)</f>
        <v>14.470868545497316</v>
      </c>
      <c r="C1724">
        <f>E1723*(2-'OHL indexes'!E1726/'OHL indexes'!B1725)</f>
        <v>14.852439910234448</v>
      </c>
      <c r="D1724">
        <f>E1723*(2-'OHL indexes'!D1726/'OHL indexes'!B1725)</f>
        <v>14.327783527048844</v>
      </c>
      <c r="E1724">
        <f>Master!N1728</f>
        <v>14.785182549002279</v>
      </c>
    </row>
    <row r="1725" spans="1:5" x14ac:dyDescent="0.25">
      <c r="A1725" s="1">
        <f>'OHL indexes'!A1727</f>
        <v>40570</v>
      </c>
      <c r="B1725">
        <f>E1724*(2-'OHL indexes'!C1727/'OHL indexes'!B1726)</f>
        <v>14.854197759424128</v>
      </c>
      <c r="C1725">
        <f>E1724*(2-'OHL indexes'!E1727/'OHL indexes'!B1726)</f>
        <v>15.08153129477121</v>
      </c>
      <c r="D1725">
        <f>E1724*(2-'OHL indexes'!D1727/'OHL indexes'!B1726)</f>
        <v>14.606564207813967</v>
      </c>
      <c r="E1725">
        <f>Master!N1729</f>
        <v>15.040451651146377</v>
      </c>
    </row>
    <row r="1726" spans="1:5" x14ac:dyDescent="0.25">
      <c r="A1726" s="1">
        <f>'OHL indexes'!A1728</f>
        <v>40571</v>
      </c>
      <c r="B1726">
        <f>E1725*(2-'OHL indexes'!C1728/'OHL indexes'!B1727)</f>
        <v>15.019149369295945</v>
      </c>
      <c r="C1726">
        <f>E1725*(2-'OHL indexes'!E1728/'OHL indexes'!B1727)</f>
        <v>15.278563266579917</v>
      </c>
      <c r="D1726">
        <f>E1725*(2-'OHL indexes'!D1728/'OHL indexes'!B1727)</f>
        <v>13.434267122501319</v>
      </c>
      <c r="E1726">
        <f>Master!N1730</f>
        <v>13.506927191932059</v>
      </c>
    </row>
    <row r="1727" spans="1:5" x14ac:dyDescent="0.25">
      <c r="A1727" s="1">
        <f>'OHL indexes'!A1729</f>
        <v>40574</v>
      </c>
      <c r="B1727">
        <f>E1726*(2-'OHL indexes'!C1729/'OHL indexes'!B1728)</f>
        <v>13.785208588261519</v>
      </c>
      <c r="C1727">
        <f>E1726*(2-'OHL indexes'!E1729/'OHL indexes'!B1728)</f>
        <v>14.029555471951994</v>
      </c>
      <c r="D1727">
        <f>E1726*(2-'OHL indexes'!D1729/'OHL indexes'!B1728)</f>
        <v>13.603304886364734</v>
      </c>
      <c r="E1727">
        <f>Master!N1731</f>
        <v>13.682061054217639</v>
      </c>
    </row>
    <row r="1728" spans="1:5" x14ac:dyDescent="0.25">
      <c r="A1728" s="1">
        <f>'OHL indexes'!A1730</f>
        <v>40575</v>
      </c>
      <c r="B1728">
        <f>E1727*(2-'OHL indexes'!C1730/'OHL indexes'!B1729)</f>
        <v>13.909430844893599</v>
      </c>
      <c r="C1728">
        <f>E1727*(2-'OHL indexes'!E1730/'OHL indexes'!B1729)</f>
        <v>14.560297845776473</v>
      </c>
      <c r="D1728">
        <f>E1727*(2-'OHL indexes'!D1730/'OHL indexes'!B1729)</f>
        <v>13.909430844893599</v>
      </c>
      <c r="E1728">
        <f>Master!N1732</f>
        <v>14.386261581077441</v>
      </c>
    </row>
    <row r="1729" spans="1:5" x14ac:dyDescent="0.25">
      <c r="A1729" s="1">
        <f>'OHL indexes'!A1731</f>
        <v>40576</v>
      </c>
      <c r="B1729">
        <f>E1728*(2-'OHL indexes'!C1731/'OHL indexes'!B1730)</f>
        <v>14.405421313201167</v>
      </c>
      <c r="C1729">
        <f>E1728*(2-'OHL indexes'!E1731/'OHL indexes'!B1730)</f>
        <v>14.67359943267814</v>
      </c>
      <c r="D1729">
        <f>E1728*(2-'OHL indexes'!D1731/'OHL indexes'!B1730)</f>
        <v>14.175539405869566</v>
      </c>
      <c r="E1729">
        <f>Master!N1733</f>
        <v>14.366637064651529</v>
      </c>
    </row>
    <row r="1730" spans="1:5" x14ac:dyDescent="0.25">
      <c r="A1730" s="1">
        <f>'OHL indexes'!A1732</f>
        <v>40577</v>
      </c>
      <c r="B1730">
        <f>E1729*(2-'OHL indexes'!C1732/'OHL indexes'!B1731)</f>
        <v>14.214410208825255</v>
      </c>
      <c r="C1730">
        <f>E1729*(2-'OHL indexes'!E1732/'OHL indexes'!B1731)</f>
        <v>14.705341528997421</v>
      </c>
      <c r="D1730">
        <f>E1729*(2-'OHL indexes'!D1732/'OHL indexes'!B1731)</f>
        <v>14.057615040012795</v>
      </c>
      <c r="E1730">
        <f>Master!N1734</f>
        <v>14.56976058947636</v>
      </c>
    </row>
    <row r="1731" spans="1:5" x14ac:dyDescent="0.25">
      <c r="A1731" s="1">
        <f>'OHL indexes'!A1733</f>
        <v>40578</v>
      </c>
      <c r="B1731">
        <f>E1730*(2-'OHL indexes'!C1733/'OHL indexes'!B1732)</f>
        <v>14.710077166752264</v>
      </c>
      <c r="C1731">
        <f>E1730*(2-'OHL indexes'!E1733/'OHL indexes'!B1732)</f>
        <v>15.037490465479193</v>
      </c>
      <c r="D1731">
        <f>E1730*(2-'OHL indexes'!D1733/'OHL indexes'!B1732)</f>
        <v>14.530781111872002</v>
      </c>
      <c r="E1731">
        <f>Master!N1735</f>
        <v>14.943447618981978</v>
      </c>
    </row>
    <row r="1732" spans="1:5" x14ac:dyDescent="0.25">
      <c r="A1732" s="1">
        <f>'OHL indexes'!A1734</f>
        <v>40581</v>
      </c>
      <c r="B1732">
        <f>E1731*(2-'OHL indexes'!C1734/'OHL indexes'!B1733)</f>
        <v>15.104816783824633</v>
      </c>
      <c r="C1732">
        <f>E1731*(2-'OHL indexes'!E1734/'OHL indexes'!B1733)</f>
        <v>15.419368629268002</v>
      </c>
      <c r="D1732">
        <f>E1731*(2-'OHL indexes'!D1734/'OHL indexes'!B1733)</f>
        <v>15.051705083911433</v>
      </c>
      <c r="E1732">
        <f>Master!N1736</f>
        <v>15.24016816110105</v>
      </c>
    </row>
    <row r="1733" spans="1:5" x14ac:dyDescent="0.25">
      <c r="A1733" s="1">
        <f>'OHL indexes'!A1735</f>
        <v>40582</v>
      </c>
      <c r="B1733">
        <f>E1732*(2-'OHL indexes'!C1735/'OHL indexes'!B1734)</f>
        <v>15.24016816110105</v>
      </c>
      <c r="C1733">
        <f>E1732*(2-'OHL indexes'!E1735/'OHL indexes'!B1734)</f>
        <v>15.494168350615395</v>
      </c>
      <c r="D1733">
        <f>E1732*(2-'OHL indexes'!D1735/'OHL indexes'!B1734)</f>
        <v>15.015801327030047</v>
      </c>
      <c r="E1733">
        <f>Master!N1737</f>
        <v>15.413226401765645</v>
      </c>
    </row>
    <row r="1734" spans="1:5" x14ac:dyDescent="0.25">
      <c r="A1734" s="1">
        <f>'OHL indexes'!A1736</f>
        <v>40583</v>
      </c>
      <c r="B1734">
        <f>E1733*(2-'OHL indexes'!C1736/'OHL indexes'!B1735)</f>
        <v>15.229866251826806</v>
      </c>
      <c r="C1734">
        <f>E1733*(2-'OHL indexes'!E1736/'OHL indexes'!B1735)</f>
        <v>15.480098455282485</v>
      </c>
      <c r="D1734">
        <f>E1733*(2-'OHL indexes'!D1736/'OHL indexes'!B1735)</f>
        <v>15.024932747025654</v>
      </c>
      <c r="E1734">
        <f>Master!N1738</f>
        <v>15.380363708573642</v>
      </c>
    </row>
    <row r="1735" spans="1:5" x14ac:dyDescent="0.25">
      <c r="A1735" s="1">
        <f>'OHL indexes'!A1737</f>
        <v>40584</v>
      </c>
      <c r="B1735">
        <f>E1734*(2-'OHL indexes'!C1737/'OHL indexes'!B1736)</f>
        <v>15.080798004019512</v>
      </c>
      <c r="C1735">
        <f>E1734*(2-'OHL indexes'!E1737/'OHL indexes'!B1736)</f>
        <v>15.491634392808436</v>
      </c>
      <c r="D1735">
        <f>E1734*(2-'OHL indexes'!D1737/'OHL indexes'!B1736)</f>
        <v>14.960982370110225</v>
      </c>
      <c r="E1735">
        <f>Master!N1739</f>
        <v>15.337062508015196</v>
      </c>
    </row>
    <row r="1736" spans="1:5" x14ac:dyDescent="0.25">
      <c r="A1736" s="1">
        <f>'OHL indexes'!A1738</f>
        <v>40585</v>
      </c>
      <c r="B1736">
        <f>E1735*(2-'OHL indexes'!C1738/'OHL indexes'!B1737)</f>
        <v>15.239569541337305</v>
      </c>
      <c r="C1736">
        <f>E1735*(2-'OHL indexes'!E1738/'OHL indexes'!B1737)</f>
        <v>15.688902792185491</v>
      </c>
      <c r="D1736">
        <f>E1735*(2-'OHL indexes'!D1738/'OHL indexes'!B1737)</f>
        <v>15.190809822461205</v>
      </c>
      <c r="E1736">
        <f>Master!N1740</f>
        <v>15.554872013191668</v>
      </c>
    </row>
    <row r="1737" spans="1:5" x14ac:dyDescent="0.25">
      <c r="A1737" s="1">
        <f>'OHL indexes'!A1739</f>
        <v>40588</v>
      </c>
      <c r="B1737">
        <f>E1736*(2-'OHL indexes'!C1739/'OHL indexes'!B1738)</f>
        <v>15.593967231258086</v>
      </c>
      <c r="C1737">
        <f>E1736*(2-'OHL indexes'!E1739/'OHL indexes'!B1738)</f>
        <v>15.819837096137123</v>
      </c>
      <c r="D1737">
        <f>E1736*(2-'OHL indexes'!D1739/'OHL indexes'!B1738)</f>
        <v>15.507088968888265</v>
      </c>
      <c r="E1737">
        <f>Master!N1741</f>
        <v>15.722724621912695</v>
      </c>
    </row>
    <row r="1738" spans="1:5" x14ac:dyDescent="0.25">
      <c r="A1738" s="1">
        <f>'OHL indexes'!A1740</f>
        <v>40589</v>
      </c>
      <c r="B1738">
        <f>E1737*(2-'OHL indexes'!C1740/'OHL indexes'!B1739)</f>
        <v>15.640928709197965</v>
      </c>
      <c r="C1738">
        <f>E1737*(2-'OHL indexes'!E1740/'OHL indexes'!B1739)</f>
        <v>15.769147072544941</v>
      </c>
      <c r="D1738">
        <f>E1737*(2-'OHL indexes'!D1740/'OHL indexes'!B1739)</f>
        <v>15.522437352143537</v>
      </c>
      <c r="E1738">
        <f>Master!N1742</f>
        <v>15.543142260606514</v>
      </c>
    </row>
    <row r="1739" spans="1:5" x14ac:dyDescent="0.25">
      <c r="A1739" s="1">
        <f>'OHL indexes'!A1741</f>
        <v>40590</v>
      </c>
      <c r="B1739">
        <f>E1738*(2-'OHL indexes'!C1741/'OHL indexes'!B1740)</f>
        <v>15.758416416520719</v>
      </c>
      <c r="C1739">
        <f>E1738*(2-'OHL indexes'!E1741/'OHL indexes'!B1740)</f>
        <v>15.930641181933348</v>
      </c>
      <c r="D1739">
        <f>E1738*(2-'OHL indexes'!D1741/'OHL indexes'!B1740)</f>
        <v>15.241755721985994</v>
      </c>
      <c r="E1739">
        <f>Master!N1743</f>
        <v>15.32735463043608</v>
      </c>
    </row>
    <row r="1740" spans="1:5" x14ac:dyDescent="0.25">
      <c r="A1740" s="1">
        <f>'OHL indexes'!A1742</f>
        <v>40591</v>
      </c>
      <c r="B1740">
        <f>E1739*(2-'OHL indexes'!C1742/'OHL indexes'!B1741)</f>
        <v>15.492168878382225</v>
      </c>
      <c r="C1740">
        <f>E1739*(2-'OHL indexes'!E1742/'OHL indexes'!B1741)</f>
        <v>15.492168878382225</v>
      </c>
      <c r="D1740">
        <f>E1739*(2-'OHL indexes'!D1742/'OHL indexes'!B1741)</f>
        <v>15.096180752718073</v>
      </c>
      <c r="E1740">
        <f>Master!N1744</f>
        <v>15.195005006352563</v>
      </c>
    </row>
    <row r="1741" spans="1:5" x14ac:dyDescent="0.25">
      <c r="A1741" s="1">
        <f>'OHL indexes'!A1743</f>
        <v>40592</v>
      </c>
      <c r="B1741">
        <f>E1740*(2-'OHL indexes'!C1743/'OHL indexes'!B1742)</f>
        <v>15.201896837373061</v>
      </c>
      <c r="C1741">
        <f>E1740*(2-'OHL indexes'!E1743/'OHL indexes'!B1742)</f>
        <v>15.292725968841301</v>
      </c>
      <c r="D1741">
        <f>E1740*(2-'OHL indexes'!D1743/'OHL indexes'!B1742)</f>
        <v>14.908707942997333</v>
      </c>
      <c r="E1741">
        <f>Master!N1745</f>
        <v>15.071811258266846</v>
      </c>
    </row>
    <row r="1742" spans="1:5" x14ac:dyDescent="0.25">
      <c r="A1742" s="1">
        <f>'OHL indexes'!A1744</f>
        <v>40596</v>
      </c>
      <c r="B1742">
        <f>E1741*(2-'OHL indexes'!C1744/'OHL indexes'!B1743)</f>
        <v>14.52298399529769</v>
      </c>
      <c r="C1742">
        <f>E1741*(2-'OHL indexes'!E1744/'OHL indexes'!B1743)</f>
        <v>14.524250667381475</v>
      </c>
      <c r="D1742">
        <f>E1741*(2-'OHL indexes'!D1744/'OHL indexes'!B1743)</f>
        <v>13.060975722592323</v>
      </c>
      <c r="E1742">
        <f>Master!N1746</f>
        <v>13.119588123131022</v>
      </c>
    </row>
    <row r="1743" spans="1:5" x14ac:dyDescent="0.25">
      <c r="A1743" s="1">
        <f>'OHL indexes'!A1745</f>
        <v>40597</v>
      </c>
      <c r="B1743">
        <f>E1742*(2-'OHL indexes'!C1745/'OHL indexes'!B1744)</f>
        <v>13.290224803321561</v>
      </c>
      <c r="C1743">
        <f>E1742*(2-'OHL indexes'!E1745/'OHL indexes'!B1744)</f>
        <v>13.511241904171685</v>
      </c>
      <c r="D1743">
        <f>E1742*(2-'OHL indexes'!D1745/'OHL indexes'!B1744)</f>
        <v>12.164016797396874</v>
      </c>
      <c r="E1743">
        <f>Master!N1747</f>
        <v>12.459362117926633</v>
      </c>
    </row>
    <row r="1744" spans="1:5" x14ac:dyDescent="0.25">
      <c r="A1744" s="1">
        <f>'OHL indexes'!A1746</f>
        <v>40598</v>
      </c>
      <c r="B1744">
        <f>E1743*(2-'OHL indexes'!C1746/'OHL indexes'!B1745)</f>
        <v>12.375663665712814</v>
      </c>
      <c r="C1744">
        <f>E1743*(2-'OHL indexes'!E1746/'OHL indexes'!B1745)</f>
        <v>12.848483685313786</v>
      </c>
      <c r="D1744">
        <f>E1743*(2-'OHL indexes'!D1746/'OHL indexes'!B1745)</f>
        <v>12.214142683305944</v>
      </c>
      <c r="E1744">
        <f>Master!N1748</f>
        <v>12.652761568622399</v>
      </c>
    </row>
    <row r="1745" spans="1:5" x14ac:dyDescent="0.25">
      <c r="A1745" s="1">
        <f>'OHL indexes'!A1747</f>
        <v>40599</v>
      </c>
      <c r="B1745">
        <f>E1744*(2-'OHL indexes'!C1747/'OHL indexes'!B1746)</f>
        <v>12.92357497793499</v>
      </c>
      <c r="C1745">
        <f>E1744*(2-'OHL indexes'!E1747/'OHL indexes'!B1746)</f>
        <v>13.624076911835665</v>
      </c>
      <c r="D1745">
        <f>E1744*(2-'OHL indexes'!D1747/'OHL indexes'!B1746)</f>
        <v>12.825240359894678</v>
      </c>
      <c r="E1745">
        <f>Master!N1749</f>
        <v>13.538890833631541</v>
      </c>
    </row>
    <row r="1746" spans="1:5" x14ac:dyDescent="0.25">
      <c r="A1746" s="1">
        <f>'OHL indexes'!A1748</f>
        <v>40602</v>
      </c>
      <c r="B1746">
        <f>E1745*(2-'OHL indexes'!C1748/'OHL indexes'!B1747)</f>
        <v>13.665650912362029</v>
      </c>
      <c r="C1746">
        <f>E1745*(2-'OHL indexes'!E1748/'OHL indexes'!B1747)</f>
        <v>14.211924725810661</v>
      </c>
      <c r="D1746">
        <f>E1745*(2-'OHL indexes'!D1748/'OHL indexes'!B1747)</f>
        <v>13.653490327035044</v>
      </c>
      <c r="E1746">
        <f>Master!N1750</f>
        <v>14.139985421664649</v>
      </c>
    </row>
    <row r="1747" spans="1:5" x14ac:dyDescent="0.25">
      <c r="A1747" s="1">
        <f>'OHL indexes'!A1749</f>
        <v>40603</v>
      </c>
      <c r="B1747">
        <f>E1746*(2-'OHL indexes'!C1749/'OHL indexes'!B1748)</f>
        <v>14.227036489150008</v>
      </c>
      <c r="C1747">
        <f>E1746*(2-'OHL indexes'!E1749/'OHL indexes'!B1748)</f>
        <v>14.283801882924179</v>
      </c>
      <c r="D1747">
        <f>E1746*(2-'OHL indexes'!D1749/'OHL indexes'!B1748)</f>
        <v>12.868299468495508</v>
      </c>
      <c r="E1747">
        <f>Master!N1751</f>
        <v>12.883006706402222</v>
      </c>
    </row>
    <row r="1748" spans="1:5" x14ac:dyDescent="0.25">
      <c r="A1748" s="1">
        <f>'OHL indexes'!A1750</f>
        <v>40604</v>
      </c>
      <c r="B1748">
        <f>E1747*(2-'OHL indexes'!C1750/'OHL indexes'!B1749)</f>
        <v>12.944685493912061</v>
      </c>
      <c r="C1748">
        <f>E1747*(2-'OHL indexes'!E1750/'OHL indexes'!B1749)</f>
        <v>13.418504804741726</v>
      </c>
      <c r="D1748">
        <f>E1747*(2-'OHL indexes'!D1750/'OHL indexes'!B1749)</f>
        <v>12.822905703318639</v>
      </c>
      <c r="E1748">
        <f>Master!N1752</f>
        <v>12.942678170203848</v>
      </c>
    </row>
    <row r="1749" spans="1:5" x14ac:dyDescent="0.25">
      <c r="A1749" s="1">
        <f>'OHL indexes'!A1751</f>
        <v>40605</v>
      </c>
      <c r="B1749">
        <f>E1748*(2-'OHL indexes'!C1751/'OHL indexes'!B1750)</f>
        <v>13.411405021496673</v>
      </c>
      <c r="C1749">
        <f>E1748*(2-'OHL indexes'!E1751/'OHL indexes'!B1750)</f>
        <v>13.680842846762506</v>
      </c>
      <c r="D1749">
        <f>E1748*(2-'OHL indexes'!D1751/'OHL indexes'!B1750)</f>
        <v>13.349228564901136</v>
      </c>
      <c r="E1749">
        <f>Master!N1753</f>
        <v>13.630970313134947</v>
      </c>
    </row>
    <row r="1750" spans="1:5" x14ac:dyDescent="0.25">
      <c r="A1750" s="1">
        <f>'OHL indexes'!A1752</f>
        <v>40606</v>
      </c>
      <c r="B1750">
        <f>E1749*(2-'OHL indexes'!C1752/'OHL indexes'!B1751)</f>
        <v>13.684038201924469</v>
      </c>
      <c r="C1750">
        <f>E1749*(2-'OHL indexes'!E1752/'OHL indexes'!B1751)</f>
        <v>13.825896721762614</v>
      </c>
      <c r="D1750">
        <f>E1749*(2-'OHL indexes'!D1752/'OHL indexes'!B1751)</f>
        <v>12.974712999074871</v>
      </c>
      <c r="E1750">
        <f>Master!N1754</f>
        <v>13.356356572121442</v>
      </c>
    </row>
    <row r="1751" spans="1:5" x14ac:dyDescent="0.25">
      <c r="A1751" s="1">
        <f>'OHL indexes'!A1753</f>
        <v>40609</v>
      </c>
      <c r="B1751">
        <f>E1750*(2-'OHL indexes'!C1753/'OHL indexes'!B1752)</f>
        <v>13.31230430014889</v>
      </c>
      <c r="C1751">
        <f>E1750*(2-'OHL indexes'!E1753/'OHL indexes'!B1752)</f>
        <v>13.626088007073754</v>
      </c>
      <c r="D1751">
        <f>E1750*(2-'OHL indexes'!D1753/'OHL indexes'!B1752)</f>
        <v>12.50919588973745</v>
      </c>
      <c r="E1751">
        <f>Master!N1755</f>
        <v>12.853571278863987</v>
      </c>
    </row>
    <row r="1752" spans="1:5" x14ac:dyDescent="0.25">
      <c r="A1752" s="1">
        <f>'OHL indexes'!A1754</f>
        <v>40610</v>
      </c>
      <c r="B1752">
        <f>E1751*(2-'OHL indexes'!C1754/'OHL indexes'!B1753)</f>
        <v>12.881804819862277</v>
      </c>
      <c r="C1752">
        <f>E1751*(2-'OHL indexes'!E1754/'OHL indexes'!B1753)</f>
        <v>13.288092833363763</v>
      </c>
      <c r="D1752">
        <f>E1751*(2-'OHL indexes'!D1754/'OHL indexes'!B1753)</f>
        <v>12.600079393789818</v>
      </c>
      <c r="E1752">
        <f>Master!N1756</f>
        <v>13.129212107810021</v>
      </c>
    </row>
    <row r="1753" spans="1:5" x14ac:dyDescent="0.25">
      <c r="A1753" s="1">
        <f>'OHL indexes'!A1755</f>
        <v>40611</v>
      </c>
      <c r="B1753">
        <f>E1752*(2-'OHL indexes'!C1755/'OHL indexes'!B1754)</f>
        <v>13.199455578219968</v>
      </c>
      <c r="C1753">
        <f>E1752*(2-'OHL indexes'!E1755/'OHL indexes'!B1754)</f>
        <v>13.245199743266788</v>
      </c>
      <c r="D1753">
        <f>E1752*(2-'OHL indexes'!D1755/'OHL indexes'!B1754)</f>
        <v>12.616262955256705</v>
      </c>
      <c r="E1753">
        <f>Master!N1757</f>
        <v>12.847796624995969</v>
      </c>
    </row>
    <row r="1754" spans="1:5" x14ac:dyDescent="0.25">
      <c r="A1754" s="1">
        <f>'OHL indexes'!A1756</f>
        <v>40612</v>
      </c>
      <c r="B1754">
        <f>E1753*(2-'OHL indexes'!C1756/'OHL indexes'!B1755)</f>
        <v>12.847796624995969</v>
      </c>
      <c r="C1754">
        <f>E1753*(2-'OHL indexes'!E1756/'OHL indexes'!B1755)</f>
        <v>12.847796624995969</v>
      </c>
      <c r="D1754">
        <f>E1753*(2-'OHL indexes'!D1756/'OHL indexes'!B1755)</f>
        <v>12.249459500127768</v>
      </c>
      <c r="E1754">
        <f>Master!N1758</f>
        <v>12.27560580870977</v>
      </c>
    </row>
    <row r="1755" spans="1:5" x14ac:dyDescent="0.25">
      <c r="A1755" s="1">
        <f>'OHL indexes'!A1757</f>
        <v>40613</v>
      </c>
      <c r="B1755">
        <f>E1754*(2-'OHL indexes'!C1757/'OHL indexes'!B1756)</f>
        <v>12.134273742715861</v>
      </c>
      <c r="C1755">
        <f>E1754*(2-'OHL indexes'!E1757/'OHL indexes'!B1756)</f>
        <v>12.780959178047359</v>
      </c>
      <c r="D1755">
        <f>E1754*(2-'OHL indexes'!D1757/'OHL indexes'!B1756)</f>
        <v>12.10429958181567</v>
      </c>
      <c r="E1755">
        <f>Master!N1759</f>
        <v>12.653476483154304</v>
      </c>
    </row>
    <row r="1756" spans="1:5" x14ac:dyDescent="0.25">
      <c r="A1756" s="1">
        <f>'OHL indexes'!A1758</f>
        <v>40616</v>
      </c>
      <c r="B1756">
        <f>E1755*(2-'OHL indexes'!C1758/'OHL indexes'!B1757)</f>
        <v>12.380374514280028</v>
      </c>
      <c r="C1756">
        <f>E1755*(2-'OHL indexes'!E1758/'OHL indexes'!B1757)</f>
        <v>12.616802251873603</v>
      </c>
      <c r="D1756">
        <f>E1755*(2-'OHL indexes'!D1758/'OHL indexes'!B1757)</f>
        <v>12.163645162920194</v>
      </c>
      <c r="E1756">
        <f>Master!N1760</f>
        <v>12.499126498511016</v>
      </c>
    </row>
    <row r="1757" spans="1:5" x14ac:dyDescent="0.25">
      <c r="A1757" s="1">
        <f>'OHL indexes'!A1759</f>
        <v>40617</v>
      </c>
      <c r="B1757">
        <f>E1756*(2-'OHL indexes'!C1759/'OHL indexes'!B1758)</f>
        <v>11.506524630293228</v>
      </c>
      <c r="C1757">
        <f>E1756*(2-'OHL indexes'!E1759/'OHL indexes'!B1758)</f>
        <v>12.258363678514804</v>
      </c>
      <c r="D1757">
        <f>E1756*(2-'OHL indexes'!D1759/'OHL indexes'!B1758)</f>
        <v>10.977721726861542</v>
      </c>
      <c r="E1757">
        <f>Master!N1761</f>
        <v>11.801536848188938</v>
      </c>
    </row>
    <row r="1758" spans="1:5" x14ac:dyDescent="0.25">
      <c r="A1758" s="1">
        <f>'OHL indexes'!A1760</f>
        <v>40618</v>
      </c>
      <c r="B1758">
        <f>E1757*(2-'OHL indexes'!C1760/'OHL indexes'!B1759)</f>
        <v>11.977679802828039</v>
      </c>
      <c r="C1758">
        <f>E1757*(2-'OHL indexes'!E1760/'OHL indexes'!B1759)</f>
        <v>12.078331745118076</v>
      </c>
      <c r="D1758">
        <f>E1757*(2-'OHL indexes'!D1760/'OHL indexes'!B1759)</f>
        <v>10.518214305833297</v>
      </c>
      <c r="E1758">
        <f>Master!N1762</f>
        <v>11.071420762888092</v>
      </c>
    </row>
    <row r="1759" spans="1:5" x14ac:dyDescent="0.25">
      <c r="A1759" s="1">
        <f>'OHL indexes'!A1761</f>
        <v>40619</v>
      </c>
      <c r="B1759">
        <f>E1758*(2-'OHL indexes'!C1761/'OHL indexes'!B1760)</f>
        <v>11.472144007975706</v>
      </c>
      <c r="C1759">
        <f>E1758*(2-'OHL indexes'!E1761/'OHL indexes'!B1760)</f>
        <v>11.714106429326533</v>
      </c>
      <c r="D1759">
        <f>E1758*(2-'OHL indexes'!D1761/'OHL indexes'!B1760)</f>
        <v>11.274096164253175</v>
      </c>
      <c r="E1759">
        <f>Master!N1763</f>
        <v>11.404366484626699</v>
      </c>
    </row>
    <row r="1760" spans="1:5" x14ac:dyDescent="0.25">
      <c r="A1760" s="1">
        <f>'OHL indexes'!A1762</f>
        <v>40620</v>
      </c>
      <c r="B1760">
        <f>E1759*(2-'OHL indexes'!C1762/'OHL indexes'!B1761)</f>
        <v>11.6648214241067</v>
      </c>
      <c r="C1760">
        <f>E1759*(2-'OHL indexes'!E1762/'OHL indexes'!B1761)</f>
        <v>11.966800401867443</v>
      </c>
      <c r="D1760">
        <f>E1759*(2-'OHL indexes'!D1762/'OHL indexes'!B1761)</f>
        <v>11.551961217497496</v>
      </c>
      <c r="E1760">
        <f>Master!N1764</f>
        <v>11.779547046970722</v>
      </c>
    </row>
    <row r="1761" spans="1:5" x14ac:dyDescent="0.25">
      <c r="A1761" s="1">
        <f>'OHL indexes'!A1763</f>
        <v>40623</v>
      </c>
      <c r="B1761">
        <f>E1760*(2-'OHL indexes'!C1763/'OHL indexes'!B1762)</f>
        <v>12.245978092721913</v>
      </c>
      <c r="C1761">
        <f>E1760*(2-'OHL indexes'!E1763/'OHL indexes'!B1762)</f>
        <v>12.693258123485545</v>
      </c>
      <c r="D1761">
        <f>E1760*(2-'OHL indexes'!D1763/'OHL indexes'!B1762)</f>
        <v>12.186736850576667</v>
      </c>
      <c r="E1761">
        <f>Master!N1765</f>
        <v>12.635542156068492</v>
      </c>
    </row>
    <row r="1762" spans="1:5" x14ac:dyDescent="0.25">
      <c r="A1762" s="1">
        <f>'OHL indexes'!A1764</f>
        <v>40624</v>
      </c>
      <c r="B1762">
        <f>E1761*(2-'OHL indexes'!C1764/'OHL indexes'!B1763)</f>
        <v>12.626228317644786</v>
      </c>
      <c r="C1762">
        <f>E1761*(2-'OHL indexes'!E1764/'OHL indexes'!B1763)</f>
        <v>12.836433166409089</v>
      </c>
      <c r="D1762">
        <f>E1761*(2-'OHL indexes'!D1764/'OHL indexes'!B1763)</f>
        <v>12.552899714620068</v>
      </c>
      <c r="E1762">
        <f>Master!N1766</f>
        <v>12.688642596116809</v>
      </c>
    </row>
    <row r="1763" spans="1:5" x14ac:dyDescent="0.25">
      <c r="A1763" s="1">
        <f>'OHL indexes'!A1765</f>
        <v>40625</v>
      </c>
      <c r="B1763">
        <f>E1762*(2-'OHL indexes'!C1765/'OHL indexes'!B1764)</f>
        <v>12.585495327905898</v>
      </c>
      <c r="C1763">
        <f>E1762*(2-'OHL indexes'!E1765/'OHL indexes'!B1764)</f>
        <v>13.271204984457617</v>
      </c>
      <c r="D1763">
        <f>E1762*(2-'OHL indexes'!D1765/'OHL indexes'!B1764)</f>
        <v>12.360434506877143</v>
      </c>
      <c r="E1763">
        <f>Master!N1767</f>
        <v>13.233242882436972</v>
      </c>
    </row>
    <row r="1764" spans="1:5" x14ac:dyDescent="0.25">
      <c r="A1764" s="1">
        <f>'OHL indexes'!A1766</f>
        <v>40626</v>
      </c>
      <c r="B1764">
        <f>E1763*(2-'OHL indexes'!C1766/'OHL indexes'!B1765)</f>
        <v>13.448660822838173</v>
      </c>
      <c r="C1764">
        <f>E1763*(2-'OHL indexes'!E1766/'OHL indexes'!B1765)</f>
        <v>13.803510597146559</v>
      </c>
      <c r="D1764">
        <f>E1763*(2-'OHL indexes'!D1766/'OHL indexes'!B1765)</f>
        <v>13.328841010350645</v>
      </c>
      <c r="E1764">
        <f>Master!N1768</f>
        <v>13.583297686122446</v>
      </c>
    </row>
    <row r="1765" spans="1:5" x14ac:dyDescent="0.25">
      <c r="A1765" s="1">
        <f>'OHL indexes'!A1767</f>
        <v>40627</v>
      </c>
      <c r="B1765">
        <f>E1764*(2-'OHL indexes'!C1767/'OHL indexes'!B1766)</f>
        <v>13.583297686122446</v>
      </c>
      <c r="C1765">
        <f>E1764*(2-'OHL indexes'!E1767/'OHL indexes'!B1766)</f>
        <v>13.91640705199219</v>
      </c>
      <c r="D1765">
        <f>E1764*(2-'OHL indexes'!D1767/'OHL indexes'!B1766)</f>
        <v>13.512226401469112</v>
      </c>
      <c r="E1765">
        <f>Master!N1769</f>
        <v>13.679384342635222</v>
      </c>
    </row>
    <row r="1766" spans="1:5" x14ac:dyDescent="0.25">
      <c r="A1766" s="1">
        <f>'OHL indexes'!A1768</f>
        <v>40630</v>
      </c>
      <c r="B1766">
        <f>E1765*(2-'OHL indexes'!C1768/'OHL indexes'!B1767)</f>
        <v>13.656315390660856</v>
      </c>
      <c r="C1766">
        <f>E1765*(2-'OHL indexes'!E1768/'OHL indexes'!B1767)</f>
        <v>13.810705948313482</v>
      </c>
      <c r="D1766">
        <f>E1765*(2-'OHL indexes'!D1768/'OHL indexes'!B1767)</f>
        <v>13.271022438039944</v>
      </c>
      <c r="E1766">
        <f>Master!N1770</f>
        <v>13.315779175529279</v>
      </c>
    </row>
    <row r="1767" spans="1:5" x14ac:dyDescent="0.25">
      <c r="A1767" s="1">
        <f>'OHL indexes'!A1769</f>
        <v>40631</v>
      </c>
      <c r="B1767">
        <f>E1766*(2-'OHL indexes'!C1769/'OHL indexes'!B1768)</f>
        <v>13.315779175529279</v>
      </c>
      <c r="C1767">
        <f>E1766*(2-'OHL indexes'!E1769/'OHL indexes'!B1768)</f>
        <v>13.773970529865096</v>
      </c>
      <c r="D1767">
        <f>E1766*(2-'OHL indexes'!D1769/'OHL indexes'!B1768)</f>
        <v>13.157916980915445</v>
      </c>
      <c r="E1767">
        <f>Master!N1771</f>
        <v>13.741415166156598</v>
      </c>
    </row>
    <row r="1768" spans="1:5" x14ac:dyDescent="0.25">
      <c r="A1768" s="1">
        <f>'OHL indexes'!A1770</f>
        <v>40632</v>
      </c>
      <c r="B1768">
        <f>E1767*(2-'OHL indexes'!C1770/'OHL indexes'!B1769)</f>
        <v>13.92563381158627</v>
      </c>
      <c r="C1768">
        <f>E1767*(2-'OHL indexes'!E1770/'OHL indexes'!B1769)</f>
        <v>14.060728240019602</v>
      </c>
      <c r="D1768">
        <f>E1767*(2-'OHL indexes'!D1770/'OHL indexes'!B1769)</f>
        <v>13.789180170323897</v>
      </c>
      <c r="E1768">
        <f>Master!N1772</f>
        <v>13.952448802196063</v>
      </c>
    </row>
    <row r="1769" spans="1:5" x14ac:dyDescent="0.25">
      <c r="A1769" s="1">
        <f>'OHL indexes'!A1771</f>
        <v>40633</v>
      </c>
      <c r="B1769">
        <f>E1768*(2-'OHL indexes'!C1771/'OHL indexes'!B1770)</f>
        <v>13.917372324181654</v>
      </c>
      <c r="C1769">
        <f>E1768*(2-'OHL indexes'!E1771/'OHL indexes'!B1770)</f>
        <v>14.028780731541447</v>
      </c>
      <c r="D1769">
        <f>E1768*(2-'OHL indexes'!D1771/'OHL indexes'!B1770)</f>
        <v>13.757419846682701</v>
      </c>
      <c r="E1769">
        <f>Master!N1773</f>
        <v>13.901464664247223</v>
      </c>
    </row>
    <row r="1770" spans="1:5" x14ac:dyDescent="0.25">
      <c r="A1770" s="1">
        <f>'OHL indexes'!A1772</f>
        <v>40634</v>
      </c>
      <c r="B1770">
        <f>E1769*(2-'OHL indexes'!C1772/'OHL indexes'!B1771)</f>
        <v>14.091728263007832</v>
      </c>
      <c r="C1770">
        <f>E1769*(2-'OHL indexes'!E1772/'OHL indexes'!B1771)</f>
        <v>14.422254446520284</v>
      </c>
      <c r="D1770">
        <f>E1769*(2-'OHL indexes'!D1772/'OHL indexes'!B1771)</f>
        <v>13.941458517984749</v>
      </c>
      <c r="E1770">
        <f>Master!N1774</f>
        <v>14.074580314137869</v>
      </c>
    </row>
    <row r="1771" spans="1:5" x14ac:dyDescent="0.25">
      <c r="A1771" s="1">
        <f>'OHL indexes'!A1773</f>
        <v>40637</v>
      </c>
      <c r="B1771">
        <f>E1770*(2-'OHL indexes'!C1773/'OHL indexes'!B1772)</f>
        <v>14.199493936788178</v>
      </c>
      <c r="C1771">
        <f>E1770*(2-'OHL indexes'!E1773/'OHL indexes'!B1772)</f>
        <v>14.361892345982358</v>
      </c>
      <c r="D1771">
        <f>E1770*(2-'OHL indexes'!D1773/'OHL indexes'!B1772)</f>
        <v>14.022056436259398</v>
      </c>
      <c r="E1771">
        <f>Master!N1775</f>
        <v>14.303075035879347</v>
      </c>
    </row>
    <row r="1772" spans="1:5" x14ac:dyDescent="0.25">
      <c r="A1772" s="1">
        <f>'OHL indexes'!A1774</f>
        <v>40638</v>
      </c>
      <c r="B1772">
        <f>E1771*(2-'OHL indexes'!C1774/'OHL indexes'!B1773)</f>
        <v>14.282612910118077</v>
      </c>
      <c r="C1772">
        <f>E1771*(2-'OHL indexes'!E1774/'OHL indexes'!B1773)</f>
        <v>14.574990403363561</v>
      </c>
      <c r="D1772">
        <f>E1771*(2-'OHL indexes'!D1774/'OHL indexes'!B1773)</f>
        <v>14.08437839043809</v>
      </c>
      <c r="E1772">
        <f>Master!N1776</f>
        <v>14.391736863959649</v>
      </c>
    </row>
    <row r="1773" spans="1:5" x14ac:dyDescent="0.25">
      <c r="A1773" s="1">
        <f>'OHL indexes'!A1775</f>
        <v>40639</v>
      </c>
      <c r="B1773">
        <f>E1772*(2-'OHL indexes'!C1775/'OHL indexes'!B1774)</f>
        <v>14.583522393564856</v>
      </c>
      <c r="C1773">
        <f>E1772*(2-'OHL indexes'!E1775/'OHL indexes'!B1774)</f>
        <v>14.753184563218849</v>
      </c>
      <c r="D1773">
        <f>E1772*(2-'OHL indexes'!D1775/'OHL indexes'!B1774)</f>
        <v>14.295844099157044</v>
      </c>
      <c r="E1773">
        <f>Master!N1777</f>
        <v>14.450232426270126</v>
      </c>
    </row>
    <row r="1774" spans="1:5" x14ac:dyDescent="0.25">
      <c r="A1774" s="1">
        <f>'OHL indexes'!A1776</f>
        <v>40640</v>
      </c>
      <c r="B1774">
        <f>E1773*(2-'OHL indexes'!C1776/'OHL indexes'!B1775)</f>
        <v>14.545080746108338</v>
      </c>
      <c r="C1774">
        <f>E1773*(2-'OHL indexes'!E1776/'OHL indexes'!B1775)</f>
        <v>14.598429007960501</v>
      </c>
      <c r="D1774">
        <f>E1773*(2-'OHL indexes'!D1776/'OHL indexes'!B1775)</f>
        <v>14.100503538819089</v>
      </c>
      <c r="E1774">
        <f>Master!N1778</f>
        <v>14.341541211363428</v>
      </c>
    </row>
    <row r="1775" spans="1:5" x14ac:dyDescent="0.25">
      <c r="A1775" s="1">
        <f>'OHL indexes'!A1777</f>
        <v>40641</v>
      </c>
      <c r="B1775">
        <f>E1774*(2-'OHL indexes'!C1777/'OHL indexes'!B1776)</f>
        <v>14.51166379398116</v>
      </c>
      <c r="C1775">
        <f>E1774*(2-'OHL indexes'!E1777/'OHL indexes'!B1776)</f>
        <v>14.715232866632928</v>
      </c>
      <c r="D1775">
        <f>E1774*(2-'OHL indexes'!D1777/'OHL indexes'!B1776)</f>
        <v>13.964650648812235</v>
      </c>
      <c r="E1775">
        <f>Master!N1779</f>
        <v>14.134563780177222</v>
      </c>
    </row>
    <row r="1776" spans="1:5" x14ac:dyDescent="0.25">
      <c r="A1776" s="1">
        <f>'OHL indexes'!A1778</f>
        <v>40644</v>
      </c>
      <c r="B1776">
        <f>E1775*(2-'OHL indexes'!C1778/'OHL indexes'!B1777)</f>
        <v>14.154267718533676</v>
      </c>
      <c r="C1776">
        <f>E1775*(2-'OHL indexes'!E1778/'OHL indexes'!B1777)</f>
        <v>14.486066680504377</v>
      </c>
      <c r="D1776">
        <f>E1775*(2-'OHL indexes'!D1778/'OHL indexes'!B1777)</f>
        <v>14.083911938640934</v>
      </c>
      <c r="E1776">
        <f>Master!N1780</f>
        <v>14.283607203858566</v>
      </c>
    </row>
    <row r="1777" spans="1:5" x14ac:dyDescent="0.25">
      <c r="A1777" s="1">
        <f>'OHL indexes'!A1779</f>
        <v>40645</v>
      </c>
      <c r="B1777">
        <f>E1776*(2-'OHL indexes'!C1779/'OHL indexes'!B1778)</f>
        <v>14.104691645717931</v>
      </c>
      <c r="C1777">
        <f>E1776*(2-'OHL indexes'!E1779/'OHL indexes'!B1778)</f>
        <v>14.294773338918246</v>
      </c>
      <c r="D1777">
        <f>E1776*(2-'OHL indexes'!D1779/'OHL indexes'!B1778)</f>
        <v>13.857063295980637</v>
      </c>
      <c r="E1777">
        <f>Master!N1781</f>
        <v>14.095598851373502</v>
      </c>
    </row>
    <row r="1778" spans="1:5" x14ac:dyDescent="0.25">
      <c r="A1778" s="1">
        <f>'OHL indexes'!A1780</f>
        <v>40646</v>
      </c>
      <c r="B1778">
        <f>E1777*(2-'OHL indexes'!C1780/'OHL indexes'!B1779)</f>
        <v>14.331679197225215</v>
      </c>
      <c r="C1778">
        <f>E1777*(2-'OHL indexes'!E1780/'OHL indexes'!B1779)</f>
        <v>14.463616281376492</v>
      </c>
      <c r="D1778">
        <f>E1777*(2-'OHL indexes'!D1780/'OHL indexes'!B1779)</f>
        <v>14.099765536955694</v>
      </c>
      <c r="E1778">
        <f>Master!N1782</f>
        <v>14.345060056961405</v>
      </c>
    </row>
    <row r="1779" spans="1:5" x14ac:dyDescent="0.25">
      <c r="A1779" s="1">
        <f>'OHL indexes'!A1781</f>
        <v>40647</v>
      </c>
      <c r="B1779">
        <f>E1778*(2-'OHL indexes'!C1781/'OHL indexes'!B1780)</f>
        <v>14.196031524241668</v>
      </c>
      <c r="C1779">
        <f>E1778*(2-'OHL indexes'!E1781/'OHL indexes'!B1780)</f>
        <v>14.613021968009512</v>
      </c>
      <c r="D1779">
        <f>E1778*(2-'OHL indexes'!D1781/'OHL indexes'!B1780)</f>
        <v>14.012331097662925</v>
      </c>
      <c r="E1779">
        <f>Master!N1783</f>
        <v>14.510759321466828</v>
      </c>
    </row>
    <row r="1780" spans="1:5" x14ac:dyDescent="0.25">
      <c r="A1780" s="1">
        <f>'OHL indexes'!A1782</f>
        <v>40648</v>
      </c>
      <c r="B1780">
        <f>E1779*(2-'OHL indexes'!C1782/'OHL indexes'!B1781)</f>
        <v>14.40565072170749</v>
      </c>
      <c r="C1780">
        <f>E1779*(2-'OHL indexes'!E1782/'OHL indexes'!B1781)</f>
        <v>14.969145735688882</v>
      </c>
      <c r="D1780">
        <f>E1779*(2-'OHL indexes'!D1782/'OHL indexes'!B1781)</f>
        <v>14.396017138133256</v>
      </c>
      <c r="E1780">
        <f>Master!N1784</f>
        <v>14.932122105781422</v>
      </c>
    </row>
    <row r="1781" spans="1:5" x14ac:dyDescent="0.25">
      <c r="A1781" s="1">
        <f>'OHL indexes'!A1783</f>
        <v>40651</v>
      </c>
      <c r="B1781">
        <f>E1780*(2-'OHL indexes'!C1783/'OHL indexes'!B1782)</f>
        <v>14.727569914813374</v>
      </c>
      <c r="C1781">
        <f>E1780*(2-'OHL indexes'!E1783/'OHL indexes'!B1782)</f>
        <v>14.730642356878944</v>
      </c>
      <c r="D1781">
        <f>E1780*(2-'OHL indexes'!D1783/'OHL indexes'!B1782)</f>
        <v>13.854003526650601</v>
      </c>
      <c r="E1781">
        <f>Master!N1785</f>
        <v>14.507637457415706</v>
      </c>
    </row>
    <row r="1782" spans="1:5" x14ac:dyDescent="0.25">
      <c r="A1782" s="1">
        <f>'OHL indexes'!A1784</f>
        <v>40652</v>
      </c>
      <c r="B1782">
        <f>E1781*(2-'OHL indexes'!C1784/'OHL indexes'!B1783)</f>
        <v>14.611658938915953</v>
      </c>
      <c r="C1782">
        <f>E1781*(2-'OHL indexes'!E1784/'OHL indexes'!B1783)</f>
        <v>15.34411924162707</v>
      </c>
      <c r="D1782">
        <f>E1781*(2-'OHL indexes'!D1784/'OHL indexes'!B1783)</f>
        <v>14.611658938915953</v>
      </c>
      <c r="E1782">
        <f>Master!N1786</f>
        <v>15.307462870651573</v>
      </c>
    </row>
    <row r="1783" spans="1:5" x14ac:dyDescent="0.25">
      <c r="A1783" s="1">
        <f>'OHL indexes'!A1785</f>
        <v>40653</v>
      </c>
      <c r="B1783">
        <f>E1782*(2-'OHL indexes'!C1785/'OHL indexes'!B1784)</f>
        <v>15.90854410907513</v>
      </c>
      <c r="C1783">
        <f>E1782*(2-'OHL indexes'!E1785/'OHL indexes'!B1784)</f>
        <v>16.108895084497483</v>
      </c>
      <c r="D1783">
        <f>E1782*(2-'OHL indexes'!D1785/'OHL indexes'!B1784)</f>
        <v>15.748254835090298</v>
      </c>
      <c r="E1783">
        <f>Master!N1787</f>
        <v>16.068265595971088</v>
      </c>
    </row>
    <row r="1784" spans="1:5" x14ac:dyDescent="0.25">
      <c r="A1784" s="1">
        <f>'OHL indexes'!A1786</f>
        <v>40654</v>
      </c>
      <c r="B1784">
        <f>E1783*(2-'OHL indexes'!C1786/'OHL indexes'!B1785)</f>
        <v>16.20484271823652</v>
      </c>
      <c r="C1784">
        <f>E1783*(2-'OHL indexes'!E1786/'OHL indexes'!B1785)</f>
        <v>16.381248318909336</v>
      </c>
      <c r="D1784">
        <f>E1783*(2-'OHL indexes'!D1786/'OHL indexes'!B1785)</f>
        <v>15.900663856053423</v>
      </c>
      <c r="E1784">
        <f>Master!N1788</f>
        <v>16.292243875876078</v>
      </c>
    </row>
    <row r="1785" spans="1:5" x14ac:dyDescent="0.25">
      <c r="A1785" s="1">
        <f>'OHL indexes'!A1787</f>
        <v>40658</v>
      </c>
      <c r="B1785">
        <f>E1784*(2-'OHL indexes'!C1787/'OHL indexes'!B1786)</f>
        <v>16.382147532635166</v>
      </c>
      <c r="C1785">
        <f>E1784*(2-'OHL indexes'!E1787/'OHL indexes'!B1786)</f>
        <v>16.741778239738903</v>
      </c>
      <c r="D1785">
        <f>E1784*(2-'OHL indexes'!D1787/'OHL indexes'!B1786)</f>
        <v>16.261482706965307</v>
      </c>
      <c r="E1785">
        <f>Master!N1789</f>
        <v>16.689731552465393</v>
      </c>
    </row>
    <row r="1786" spans="1:5" x14ac:dyDescent="0.25">
      <c r="A1786" s="1">
        <f>'OHL indexes'!A1788</f>
        <v>40659</v>
      </c>
      <c r="B1786">
        <f>E1785*(2-'OHL indexes'!C1788/'OHL indexes'!B1787)</f>
        <v>16.877359843762825</v>
      </c>
      <c r="C1786">
        <f>E1785*(2-'OHL indexes'!E1788/'OHL indexes'!B1787)</f>
        <v>17.294123972033947</v>
      </c>
      <c r="D1786">
        <f>E1785*(2-'OHL indexes'!D1788/'OHL indexes'!B1787)</f>
        <v>16.798363790600245</v>
      </c>
      <c r="E1786">
        <f>Master!N1790</f>
        <v>16.86690788215607</v>
      </c>
    </row>
    <row r="1787" spans="1:5" x14ac:dyDescent="0.25">
      <c r="A1787" s="1">
        <f>'OHL indexes'!A1789</f>
        <v>40660</v>
      </c>
      <c r="B1787">
        <f>E1786*(2-'OHL indexes'!C1789/'OHL indexes'!B1788)</f>
        <v>17.085081812565363</v>
      </c>
      <c r="C1787">
        <f>E1786*(2-'OHL indexes'!E1789/'OHL indexes'!B1788)</f>
        <v>17.278174710810273</v>
      </c>
      <c r="D1787">
        <f>E1786*(2-'OHL indexes'!D1789/'OHL indexes'!B1788)</f>
        <v>16.375395550318437</v>
      </c>
      <c r="E1787">
        <f>Master!N1791</f>
        <v>17.182272716698126</v>
      </c>
    </row>
    <row r="1788" spans="1:5" x14ac:dyDescent="0.25">
      <c r="A1788" s="1">
        <f>'OHL indexes'!A1790</f>
        <v>40661</v>
      </c>
      <c r="B1788">
        <f>E1787*(2-'OHL indexes'!C1790/'OHL indexes'!B1789)</f>
        <v>17.182272716698126</v>
      </c>
      <c r="C1788">
        <f>E1787*(2-'OHL indexes'!E1790/'OHL indexes'!B1789)</f>
        <v>17.625092827859334</v>
      </c>
      <c r="D1788">
        <f>E1787*(2-'OHL indexes'!D1790/'OHL indexes'!B1789)</f>
        <v>16.962152011166197</v>
      </c>
      <c r="E1788">
        <f>Master!N1792</f>
        <v>17.453570291847786</v>
      </c>
    </row>
    <row r="1789" spans="1:5" x14ac:dyDescent="0.25">
      <c r="A1789" s="1">
        <f>'OHL indexes'!A1791</f>
        <v>40662</v>
      </c>
      <c r="B1789">
        <f>E1788*(2-'OHL indexes'!C1791/'OHL indexes'!B1790)</f>
        <v>17.562600581785446</v>
      </c>
      <c r="C1789">
        <f>E1788*(2-'OHL indexes'!E1791/'OHL indexes'!B1790)</f>
        <v>17.605148086012687</v>
      </c>
      <c r="D1789">
        <f>E1788*(2-'OHL indexes'!D1791/'OHL indexes'!B1790)</f>
        <v>17.301992497682889</v>
      </c>
      <c r="E1789">
        <f>Master!N1793</f>
        <v>17.503480735358007</v>
      </c>
    </row>
    <row r="1790" spans="1:5" x14ac:dyDescent="0.25">
      <c r="A1790" s="1">
        <f>'OHL indexes'!A1792</f>
        <v>40665</v>
      </c>
      <c r="B1790">
        <f>E1789*(2-'OHL indexes'!C1792/'OHL indexes'!B1791)</f>
        <v>17.705734256461572</v>
      </c>
      <c r="C1790">
        <f>E1789*(2-'OHL indexes'!E1792/'OHL indexes'!B1791)</f>
        <v>17.756297636737465</v>
      </c>
      <c r="D1790">
        <f>E1789*(2-'OHL indexes'!D1792/'OHL indexes'!B1791)</f>
        <v>16.782264755738975</v>
      </c>
      <c r="E1790">
        <f>Master!N1794</f>
        <v>16.98273022000728</v>
      </c>
    </row>
    <row r="1791" spans="1:5" x14ac:dyDescent="0.25">
      <c r="A1791" s="1">
        <f>'OHL indexes'!A1793</f>
        <v>40666</v>
      </c>
      <c r="B1791">
        <f>E1790*(2-'OHL indexes'!C1793/'OHL indexes'!B1792)</f>
        <v>16.805493592990487</v>
      </c>
      <c r="C1791">
        <f>E1790*(2-'OHL indexes'!E1793/'OHL indexes'!B1792)</f>
        <v>16.955263622738812</v>
      </c>
      <c r="D1791">
        <f>E1790*(2-'OHL indexes'!D1793/'OHL indexes'!B1792)</f>
        <v>16.176406917159884</v>
      </c>
      <c r="E1791">
        <f>Master!N1795</f>
        <v>16.515320664449291</v>
      </c>
    </row>
    <row r="1792" spans="1:5" x14ac:dyDescent="0.25">
      <c r="A1792" s="1">
        <f>'OHL indexes'!A1794</f>
        <v>40667</v>
      </c>
      <c r="B1792">
        <f>E1791*(2-'OHL indexes'!C1794/'OHL indexes'!B1793)</f>
        <v>16.517674896715167</v>
      </c>
      <c r="C1792">
        <f>E1791*(2-'OHL indexes'!E1794/'OHL indexes'!B1793)</f>
        <v>16.647008459434318</v>
      </c>
      <c r="D1792">
        <f>E1791*(2-'OHL indexes'!D1794/'OHL indexes'!B1793)</f>
        <v>15.838992840123566</v>
      </c>
      <c r="E1792">
        <f>Master!N1796</f>
        <v>16.312496622867592</v>
      </c>
    </row>
    <row r="1793" spans="1:5" x14ac:dyDescent="0.25">
      <c r="A1793" s="1">
        <f>'OHL indexes'!A1795</f>
        <v>40668</v>
      </c>
      <c r="B1793">
        <f>E1792*(2-'OHL indexes'!C1795/'OHL indexes'!B1794)</f>
        <v>16.138881119411348</v>
      </c>
      <c r="C1793">
        <f>E1792*(2-'OHL indexes'!E1795/'OHL indexes'!B1794)</f>
        <v>16.584341099207396</v>
      </c>
      <c r="D1793">
        <f>E1792*(2-'OHL indexes'!D1795/'OHL indexes'!B1794)</f>
        <v>15.688875299467034</v>
      </c>
      <c r="E1793">
        <f>Master!N1797</f>
        <v>16.053787409369438</v>
      </c>
    </row>
    <row r="1794" spans="1:5" x14ac:dyDescent="0.25">
      <c r="A1794" s="1">
        <f>'OHL indexes'!A1796</f>
        <v>40669</v>
      </c>
      <c r="B1794">
        <f>E1793*(2-'OHL indexes'!C1796/'OHL indexes'!B1795)</f>
        <v>16.113296904818945</v>
      </c>
      <c r="C1794">
        <f>E1793*(2-'OHL indexes'!E1796/'OHL indexes'!B1795)</f>
        <v>16.976819335891172</v>
      </c>
      <c r="D1794">
        <f>E1793*(2-'OHL indexes'!D1796/'OHL indexes'!B1795)</f>
        <v>15.762869512468288</v>
      </c>
      <c r="E1794">
        <f>Master!N1798</f>
        <v>16.227326206563959</v>
      </c>
    </row>
    <row r="1795" spans="1:5" x14ac:dyDescent="0.25">
      <c r="A1795" s="1">
        <f>'OHL indexes'!A1797</f>
        <v>40672</v>
      </c>
      <c r="B1795">
        <f>E1794*(2-'OHL indexes'!C1797/'OHL indexes'!B1796)</f>
        <v>16.359697361305162</v>
      </c>
      <c r="C1795">
        <f>E1794*(2-'OHL indexes'!E1797/'OHL indexes'!B1796)</f>
        <v>16.887820631431136</v>
      </c>
      <c r="D1795">
        <f>E1794*(2-'OHL indexes'!D1797/'OHL indexes'!B1796)</f>
        <v>16.168996412786893</v>
      </c>
      <c r="E1795">
        <f>Master!N1799</f>
        <v>16.822299780897517</v>
      </c>
    </row>
    <row r="1796" spans="1:5" x14ac:dyDescent="0.25">
      <c r="A1796" s="1">
        <f>'OHL indexes'!A1798</f>
        <v>40673</v>
      </c>
      <c r="B1796">
        <f>E1795*(2-'OHL indexes'!C1798/'OHL indexes'!B1797)</f>
        <v>17.098866107297233</v>
      </c>
      <c r="C1796">
        <f>E1795*(2-'OHL indexes'!E1798/'OHL indexes'!B1797)</f>
        <v>17.524049128381801</v>
      </c>
      <c r="D1796">
        <f>E1795*(2-'OHL indexes'!D1798/'OHL indexes'!B1797)</f>
        <v>16.865581678410113</v>
      </c>
      <c r="E1796">
        <f>Master!N1800</f>
        <v>17.458958374093946</v>
      </c>
    </row>
    <row r="1797" spans="1:5" x14ac:dyDescent="0.25">
      <c r="A1797" s="1">
        <f>'OHL indexes'!A1799</f>
        <v>40674</v>
      </c>
      <c r="B1797">
        <f>E1796*(2-'OHL indexes'!C1799/'OHL indexes'!B1798)</f>
        <v>17.43313178764787</v>
      </c>
      <c r="C1797">
        <f>E1796*(2-'OHL indexes'!E1799/'OHL indexes'!B1798)</f>
        <v>17.446054377698282</v>
      </c>
      <c r="D1797">
        <f>E1796*(2-'OHL indexes'!D1799/'OHL indexes'!B1798)</f>
        <v>16.5386282449929</v>
      </c>
      <c r="E1797">
        <f>Master!N1801</f>
        <v>16.990942500272354</v>
      </c>
    </row>
    <row r="1798" spans="1:5" x14ac:dyDescent="0.25">
      <c r="A1798" s="1">
        <f>'OHL indexes'!A1800</f>
        <v>40675</v>
      </c>
      <c r="B1798">
        <f>E1797*(2-'OHL indexes'!C1800/'OHL indexes'!B1799)</f>
        <v>16.683836931614621</v>
      </c>
      <c r="C1798">
        <f>E1797*(2-'OHL indexes'!E1800/'OHL indexes'!B1799)</f>
        <v>17.466228284797229</v>
      </c>
      <c r="D1798">
        <f>E1797*(2-'OHL indexes'!D1800/'OHL indexes'!B1799)</f>
        <v>16.544911578824028</v>
      </c>
      <c r="E1798">
        <f>Master!N1802</f>
        <v>17.316924048459988</v>
      </c>
    </row>
    <row r="1799" spans="1:5" x14ac:dyDescent="0.25">
      <c r="A1799" s="1">
        <f>'OHL indexes'!A1801</f>
        <v>40676</v>
      </c>
      <c r="B1799">
        <f>E1798*(2-'OHL indexes'!C1801/'OHL indexes'!B1800)</f>
        <v>17.412703900797649</v>
      </c>
      <c r="C1799">
        <f>E1798*(2-'OHL indexes'!E1801/'OHL indexes'!B1800)</f>
        <v>17.548791870725211</v>
      </c>
      <c r="D1799">
        <f>E1798*(2-'OHL indexes'!D1801/'OHL indexes'!B1800)</f>
        <v>16.704500713465013</v>
      </c>
      <c r="E1799">
        <f>Master!N1803</f>
        <v>16.968502238035423</v>
      </c>
    </row>
    <row r="1800" spans="1:5" x14ac:dyDescent="0.25">
      <c r="A1800" s="1">
        <f>'OHL indexes'!A1802</f>
        <v>40679</v>
      </c>
      <c r="B1800">
        <f>E1799*(2-'OHL indexes'!C1802/'OHL indexes'!B1801)</f>
        <v>16.922675748846348</v>
      </c>
      <c r="C1800">
        <f>E1799*(2-'OHL indexes'!E1802/'OHL indexes'!B1801)</f>
        <v>17.379990686642564</v>
      </c>
      <c r="D1800">
        <f>E1799*(2-'OHL indexes'!D1802/'OHL indexes'!B1801)</f>
        <v>16.495741750332105</v>
      </c>
      <c r="E1800">
        <f>Master!N1804</f>
        <v>16.575941875121586</v>
      </c>
    </row>
    <row r="1801" spans="1:5" x14ac:dyDescent="0.25">
      <c r="A1801" s="1">
        <f>'OHL indexes'!A1803</f>
        <v>40680</v>
      </c>
      <c r="B1801">
        <f>E1800*(2-'OHL indexes'!C1803/'OHL indexes'!B1802)</f>
        <v>16.640697816053656</v>
      </c>
      <c r="C1801">
        <f>E1800*(2-'OHL indexes'!E1803/'OHL indexes'!B1802)</f>
        <v>17.022833458145399</v>
      </c>
      <c r="D1801">
        <f>E1800*(2-'OHL indexes'!D1803/'OHL indexes'!B1802)</f>
        <v>16.210805717393857</v>
      </c>
      <c r="E1801">
        <f>Master!N1805</f>
        <v>16.87616954796486</v>
      </c>
    </row>
    <row r="1802" spans="1:5" x14ac:dyDescent="0.25">
      <c r="A1802" s="1">
        <f>'OHL indexes'!A1804</f>
        <v>40681</v>
      </c>
      <c r="B1802">
        <f>E1801*(2-'OHL indexes'!C1804/'OHL indexes'!B1803)</f>
        <v>16.96641355642414</v>
      </c>
      <c r="C1802">
        <f>E1801*(2-'OHL indexes'!E1804/'OHL indexes'!B1803)</f>
        <v>17.643269747259687</v>
      </c>
      <c r="D1802">
        <f>E1801*(2-'OHL indexes'!D1804/'OHL indexes'!B1803)</f>
        <v>16.831038834604893</v>
      </c>
      <c r="E1802">
        <f>Master!N1806</f>
        <v>17.462152217022201</v>
      </c>
    </row>
    <row r="1803" spans="1:5" x14ac:dyDescent="0.25">
      <c r="A1803" s="1">
        <f>'OHL indexes'!A1805</f>
        <v>40682</v>
      </c>
      <c r="B1803">
        <f>E1802*(2-'OHL indexes'!C1805/'OHL indexes'!B1804)</f>
        <v>17.558425485368755</v>
      </c>
      <c r="C1803">
        <f>E1802*(2-'OHL indexes'!E1805/'OHL indexes'!B1804)</f>
        <v>17.885224310543581</v>
      </c>
      <c r="D1803">
        <f>E1802*(2-'OHL indexes'!D1805/'OHL indexes'!B1804)</f>
        <v>17.408955447914494</v>
      </c>
      <c r="E1803">
        <f>Master!N1807</f>
        <v>17.833912513067187</v>
      </c>
    </row>
    <row r="1804" spans="1:5" x14ac:dyDescent="0.25">
      <c r="A1804" s="1">
        <f>'OHL indexes'!A1806</f>
        <v>40683</v>
      </c>
      <c r="B1804">
        <f>E1803*(2-'OHL indexes'!C1806/'OHL indexes'!B1805)</f>
        <v>17.694613385874725</v>
      </c>
      <c r="C1804">
        <f>E1803*(2-'OHL indexes'!E1806/'OHL indexes'!B1805)</f>
        <v>18.076248958009504</v>
      </c>
      <c r="D1804">
        <f>E1803*(2-'OHL indexes'!D1806/'OHL indexes'!B1805)</f>
        <v>17.200451242256314</v>
      </c>
      <c r="E1804">
        <f>Master!N1808</f>
        <v>17.433754405366354</v>
      </c>
    </row>
    <row r="1805" spans="1:5" x14ac:dyDescent="0.25">
      <c r="A1805" s="1">
        <f>'OHL indexes'!A1807</f>
        <v>40686</v>
      </c>
      <c r="B1805">
        <f>E1804*(2-'OHL indexes'!C1807/'OHL indexes'!B1806)</f>
        <v>16.963929867962623</v>
      </c>
      <c r="C1805">
        <f>E1804*(2-'OHL indexes'!E1807/'OHL indexes'!B1806)</f>
        <v>17.249815248502721</v>
      </c>
      <c r="D1805">
        <f>E1804*(2-'OHL indexes'!D1807/'OHL indexes'!B1806)</f>
        <v>16.576564026829367</v>
      </c>
      <c r="E1805">
        <f>Master!N1809</f>
        <v>16.987066406693881</v>
      </c>
    </row>
    <row r="1806" spans="1:5" x14ac:dyDescent="0.25">
      <c r="A1806" s="1">
        <f>'OHL indexes'!A1808</f>
        <v>40687</v>
      </c>
      <c r="B1806">
        <f>E1805*(2-'OHL indexes'!C1808/'OHL indexes'!B1807)</f>
        <v>17.022504733638932</v>
      </c>
      <c r="C1806">
        <f>E1805*(2-'OHL indexes'!E1808/'OHL indexes'!B1807)</f>
        <v>17.446419345866722</v>
      </c>
      <c r="D1806">
        <f>E1805*(2-'OHL indexes'!D1808/'OHL indexes'!B1807)</f>
        <v>16.987066406693881</v>
      </c>
      <c r="E1806">
        <f>Master!N1810</f>
        <v>17.192031546672801</v>
      </c>
    </row>
    <row r="1807" spans="1:5" x14ac:dyDescent="0.25">
      <c r="A1807" s="1">
        <f>'OHL indexes'!A1809</f>
        <v>40688</v>
      </c>
      <c r="B1807">
        <f>E1806*(2-'OHL indexes'!C1809/'OHL indexes'!B1808)</f>
        <v>17.124607548180631</v>
      </c>
      <c r="C1807">
        <f>E1806*(2-'OHL indexes'!E1809/'OHL indexes'!B1808)</f>
        <v>17.741089212715657</v>
      </c>
      <c r="D1807">
        <f>E1806*(2-'OHL indexes'!D1809/'OHL indexes'!B1808)</f>
        <v>16.963246940707986</v>
      </c>
      <c r="E1807">
        <f>Master!N1811</f>
        <v>17.487625217047402</v>
      </c>
    </row>
    <row r="1808" spans="1:5" x14ac:dyDescent="0.25">
      <c r="A1808" s="1">
        <f>'OHL indexes'!A1810</f>
        <v>40689</v>
      </c>
      <c r="B1808">
        <f>E1807*(2-'OHL indexes'!C1810/'OHL indexes'!B1809)</f>
        <v>17.643788525121298</v>
      </c>
      <c r="C1808">
        <f>E1807*(2-'OHL indexes'!E1810/'OHL indexes'!B1809)</f>
        <v>18.026501247672595</v>
      </c>
      <c r="D1808">
        <f>E1807*(2-'OHL indexes'!D1810/'OHL indexes'!B1809)</f>
        <v>17.337411881168144</v>
      </c>
      <c r="E1808">
        <f>Master!N1812</f>
        <v>17.972832318205345</v>
      </c>
    </row>
    <row r="1809" spans="1:5" x14ac:dyDescent="0.25">
      <c r="A1809" s="1">
        <f>'OHL indexes'!A1811</f>
        <v>40690</v>
      </c>
      <c r="B1809">
        <f>E1808*(2-'OHL indexes'!C1811/'OHL indexes'!B1810)</f>
        <v>18.040591432778047</v>
      </c>
      <c r="C1809">
        <f>E1808*(2-'OHL indexes'!E1811/'OHL indexes'!B1810)</f>
        <v>18.50442886216781</v>
      </c>
      <c r="D1809">
        <f>E1808*(2-'OHL indexes'!D1811/'OHL indexes'!B1810)</f>
        <v>18.040591432778047</v>
      </c>
      <c r="E1809">
        <f>Master!N1813</f>
        <v>18.300525904292783</v>
      </c>
    </row>
    <row r="1810" spans="1:5" x14ac:dyDescent="0.25">
      <c r="A1810" s="1">
        <f>'OHL indexes'!A1812</f>
        <v>40694</v>
      </c>
      <c r="B1810">
        <f>E1809*(2-'OHL indexes'!C1812/'OHL indexes'!B1811)</f>
        <v>18.679432244057445</v>
      </c>
      <c r="C1810">
        <f>E1809*(2-'OHL indexes'!E1812/'OHL indexes'!B1811)</f>
        <v>18.942785732541495</v>
      </c>
      <c r="D1810">
        <f>E1809*(2-'OHL indexes'!D1812/'OHL indexes'!B1811)</f>
        <v>18.514427299877937</v>
      </c>
      <c r="E1810">
        <f>Master!N1814</f>
        <v>18.838007249317204</v>
      </c>
    </row>
    <row r="1811" spans="1:5" x14ac:dyDescent="0.25">
      <c r="A1811" s="1">
        <f>'OHL indexes'!A1813</f>
        <v>40695</v>
      </c>
      <c r="B1811">
        <f>E1810*(2-'OHL indexes'!C1813/'OHL indexes'!B1812)</f>
        <v>18.676524770654396</v>
      </c>
      <c r="C1811">
        <f>E1810*(2-'OHL indexes'!E1813/'OHL indexes'!B1812)</f>
        <v>18.727514642262445</v>
      </c>
      <c r="D1811">
        <f>E1810*(2-'OHL indexes'!D1813/'OHL indexes'!B1812)</f>
        <v>17.395906287190176</v>
      </c>
      <c r="E1811">
        <f>Master!N1815</f>
        <v>17.534114814142637</v>
      </c>
    </row>
    <row r="1812" spans="1:5" x14ac:dyDescent="0.25">
      <c r="A1812" s="1">
        <f>'OHL indexes'!A1814</f>
        <v>40696</v>
      </c>
      <c r="B1812">
        <f>E1811*(2-'OHL indexes'!C1814/'OHL indexes'!B1813)</f>
        <v>17.578314281223825</v>
      </c>
      <c r="C1812">
        <f>E1811*(2-'OHL indexes'!E1814/'OHL indexes'!B1813)</f>
        <v>17.967748450768937</v>
      </c>
      <c r="D1812">
        <f>E1811*(2-'OHL indexes'!D1814/'OHL indexes'!B1813)</f>
        <v>17.175141412323729</v>
      </c>
      <c r="E1812">
        <f>Master!N1816</f>
        <v>17.697993555860883</v>
      </c>
    </row>
    <row r="1813" spans="1:5" x14ac:dyDescent="0.25">
      <c r="A1813" s="1">
        <f>'OHL indexes'!A1815</f>
        <v>40697</v>
      </c>
      <c r="B1813">
        <f>E1812*(2-'OHL indexes'!C1815/'OHL indexes'!B1814)</f>
        <v>17.658147425948599</v>
      </c>
      <c r="C1813">
        <f>E1812*(2-'OHL indexes'!E1815/'OHL indexes'!B1814)</f>
        <v>18.009366471919858</v>
      </c>
      <c r="D1813">
        <f>E1812*(2-'OHL indexes'!D1815/'OHL indexes'!B1814)</f>
        <v>16.888447208002546</v>
      </c>
      <c r="E1813">
        <f>Master!N1817</f>
        <v>17.582797706652091</v>
      </c>
    </row>
    <row r="1814" spans="1:5" x14ac:dyDescent="0.25">
      <c r="A1814" s="1">
        <f>'OHL indexes'!A1816</f>
        <v>40700</v>
      </c>
      <c r="B1814">
        <f>E1813*(2-'OHL indexes'!C1816/'OHL indexes'!B1815)</f>
        <v>17.536279638549779</v>
      </c>
      <c r="C1814">
        <f>E1813*(2-'OHL indexes'!E1816/'OHL indexes'!B1815)</f>
        <v>17.967212013065367</v>
      </c>
      <c r="D1814">
        <f>E1813*(2-'OHL indexes'!D1816/'OHL indexes'!B1815)</f>
        <v>17.22922981022942</v>
      </c>
      <c r="E1814">
        <f>Master!N1818</f>
        <v>17.377719942303234</v>
      </c>
    </row>
    <row r="1815" spans="1:5" x14ac:dyDescent="0.25">
      <c r="A1815" s="1">
        <f>'OHL indexes'!A1817</f>
        <v>40701</v>
      </c>
      <c r="B1815">
        <f>E1814*(2-'OHL indexes'!C1817/'OHL indexes'!B1816)</f>
        <v>17.601701983303077</v>
      </c>
      <c r="C1815">
        <f>E1814*(2-'OHL indexes'!E1817/'OHL indexes'!B1816)</f>
        <v>18.10400435119767</v>
      </c>
      <c r="D1815">
        <f>E1814*(2-'OHL indexes'!D1817/'OHL indexes'!B1816)</f>
        <v>17.530221928868112</v>
      </c>
      <c r="E1815">
        <f>Master!N1819</f>
        <v>17.591549205638099</v>
      </c>
    </row>
    <row r="1816" spans="1:5" x14ac:dyDescent="0.25">
      <c r="A1816" s="1">
        <f>'OHL indexes'!A1818</f>
        <v>40702</v>
      </c>
      <c r="B1816">
        <f>E1815*(2-'OHL indexes'!C1818/'OHL indexes'!B1817)</f>
        <v>17.464983862439652</v>
      </c>
      <c r="C1816">
        <f>E1815*(2-'OHL indexes'!E1818/'OHL indexes'!B1817)</f>
        <v>17.848565082518785</v>
      </c>
      <c r="D1816">
        <f>E1815*(2-'OHL indexes'!D1818/'OHL indexes'!B1817)</f>
        <v>17.241078229583358</v>
      </c>
      <c r="E1816">
        <f>Master!N1820</f>
        <v>17.357278231080304</v>
      </c>
    </row>
    <row r="1817" spans="1:5" x14ac:dyDescent="0.25">
      <c r="A1817" s="1">
        <f>'OHL indexes'!A1819</f>
        <v>40703</v>
      </c>
      <c r="B1817">
        <f>E1816*(2-'OHL indexes'!C1819/'OHL indexes'!B1818)</f>
        <v>17.456535945973908</v>
      </c>
      <c r="C1817">
        <f>E1816*(2-'OHL indexes'!E1819/'OHL indexes'!B1818)</f>
        <v>18.113489327069349</v>
      </c>
      <c r="D1817">
        <f>E1816*(2-'OHL indexes'!D1819/'OHL indexes'!B1818)</f>
        <v>17.449435459797701</v>
      </c>
      <c r="E1817">
        <f>Master!N1821</f>
        <v>17.888346968739608</v>
      </c>
    </row>
    <row r="1818" spans="1:5" x14ac:dyDescent="0.25">
      <c r="A1818" s="1">
        <f>'OHL indexes'!A1820</f>
        <v>40704</v>
      </c>
      <c r="B1818">
        <f>E1817*(2-'OHL indexes'!C1820/'OHL indexes'!B1819)</f>
        <v>17.920900668116616</v>
      </c>
      <c r="C1818">
        <f>E1817*(2-'OHL indexes'!E1820/'OHL indexes'!B1819)</f>
        <v>17.928410012038633</v>
      </c>
      <c r="D1818">
        <f>E1817*(2-'OHL indexes'!D1820/'OHL indexes'!B1819)</f>
        <v>17.0997073483483</v>
      </c>
      <c r="E1818">
        <f>Master!N1822</f>
        <v>17.234289134653132</v>
      </c>
    </row>
    <row r="1819" spans="1:5" x14ac:dyDescent="0.25">
      <c r="A1819" s="1">
        <f>'OHL indexes'!A1821</f>
        <v>40707</v>
      </c>
      <c r="B1819">
        <f>E1818*(2-'OHL indexes'!C1821/'OHL indexes'!B1820)</f>
        <v>17.322558756418132</v>
      </c>
      <c r="C1819">
        <f>E1818*(2-'OHL indexes'!E1821/'OHL indexes'!B1820)</f>
        <v>17.596631051662602</v>
      </c>
      <c r="D1819">
        <f>E1818*(2-'OHL indexes'!D1821/'OHL indexes'!B1820)</f>
        <v>16.651300787773749</v>
      </c>
      <c r="E1819">
        <f>Master!N1823</f>
        <v>16.856217060418512</v>
      </c>
    </row>
    <row r="1820" spans="1:5" x14ac:dyDescent="0.25">
      <c r="A1820" s="1">
        <f>'OHL indexes'!A1822</f>
        <v>40708</v>
      </c>
      <c r="B1820">
        <f>E1819*(2-'OHL indexes'!C1822/'OHL indexes'!B1821)</f>
        <v>17.082711972318361</v>
      </c>
      <c r="C1820">
        <f>E1819*(2-'OHL indexes'!E1822/'OHL indexes'!B1821)</f>
        <v>17.77330199204755</v>
      </c>
      <c r="D1820">
        <f>E1819*(2-'OHL indexes'!D1822/'OHL indexes'!B1821)</f>
        <v>17.002771554739883</v>
      </c>
      <c r="E1820">
        <f>Master!N1824</f>
        <v>17.555068120854816</v>
      </c>
    </row>
    <row r="1821" spans="1:5" x14ac:dyDescent="0.25">
      <c r="A1821" s="1">
        <f>'OHL indexes'!A1823</f>
        <v>40709</v>
      </c>
      <c r="B1821">
        <f>E1820*(2-'OHL indexes'!C1823/'OHL indexes'!B1822)</f>
        <v>17.280777663116488</v>
      </c>
      <c r="C1821">
        <f>E1820*(2-'OHL indexes'!E1823/'OHL indexes'!B1822)</f>
        <v>17.280777663116488</v>
      </c>
      <c r="D1821">
        <f>E1820*(2-'OHL indexes'!D1823/'OHL indexes'!B1822)</f>
        <v>15.909287068376702</v>
      </c>
      <c r="E1821">
        <f>Master!N1825</f>
        <v>15.95442902007961</v>
      </c>
    </row>
    <row r="1822" spans="1:5" x14ac:dyDescent="0.25">
      <c r="A1822" s="1">
        <f>'OHL indexes'!A1824</f>
        <v>40710</v>
      </c>
      <c r="B1822">
        <f>E1821*(2-'OHL indexes'!C1824/'OHL indexes'!B1823)</f>
        <v>15.613521053612756</v>
      </c>
      <c r="C1822">
        <f>E1821*(2-'OHL indexes'!E1824/'OHL indexes'!B1823)</f>
        <v>15.990896760432593</v>
      </c>
      <c r="D1822">
        <f>E1821*(2-'OHL indexes'!D1824/'OHL indexes'!B1823)</f>
        <v>14.436997729565155</v>
      </c>
      <c r="E1822">
        <f>Master!N1826</f>
        <v>15.191210149250894</v>
      </c>
    </row>
    <row r="1823" spans="1:5" x14ac:dyDescent="0.25">
      <c r="A1823" s="1">
        <f>'OHL indexes'!A1825</f>
        <v>40711</v>
      </c>
      <c r="B1823">
        <f>E1822*(2-'OHL indexes'!C1825/'OHL indexes'!B1824)</f>
        <v>15.84493019872067</v>
      </c>
      <c r="C1823">
        <f>E1822*(2-'OHL indexes'!E1825/'OHL indexes'!B1824)</f>
        <v>15.963004260211555</v>
      </c>
      <c r="D1823">
        <f>E1822*(2-'OHL indexes'!D1825/'OHL indexes'!B1824)</f>
        <v>15.087531120671056</v>
      </c>
      <c r="E1823">
        <f>Master!N1827</f>
        <v>15.524716786941969</v>
      </c>
    </row>
    <row r="1824" spans="1:5" x14ac:dyDescent="0.25">
      <c r="A1824" s="1">
        <f>'OHL indexes'!A1826</f>
        <v>40714</v>
      </c>
      <c r="B1824">
        <f>E1823*(2-'OHL indexes'!C1826/'OHL indexes'!B1825)</f>
        <v>15.20456690652485</v>
      </c>
      <c r="C1824">
        <f>E1823*(2-'OHL indexes'!E1826/'OHL indexes'!B1825)</f>
        <v>16.331839856649349</v>
      </c>
      <c r="D1824">
        <f>E1823*(2-'OHL indexes'!D1826/'OHL indexes'!B1825)</f>
        <v>15.144157267390549</v>
      </c>
      <c r="E1824">
        <f>Master!N1828</f>
        <v>16.230906958976327</v>
      </c>
    </row>
    <row r="1825" spans="1:5" x14ac:dyDescent="0.25">
      <c r="A1825" s="1">
        <f>'OHL indexes'!A1827</f>
        <v>40715</v>
      </c>
      <c r="B1825">
        <f>E1824*(2-'OHL indexes'!C1827/'OHL indexes'!B1826)</f>
        <v>16.466352007574152</v>
      </c>
      <c r="C1825">
        <f>E1824*(2-'OHL indexes'!E1827/'OHL indexes'!B1826)</f>
        <v>17.099012051825991</v>
      </c>
      <c r="D1825">
        <f>E1824*(2-'OHL indexes'!D1827/'OHL indexes'!B1826)</f>
        <v>16.454504254758671</v>
      </c>
      <c r="E1825">
        <f>Master!N1829</f>
        <v>16.605169825101239</v>
      </c>
    </row>
    <row r="1826" spans="1:5" x14ac:dyDescent="0.25">
      <c r="A1826" s="1">
        <f>'OHL indexes'!A1828</f>
        <v>40716</v>
      </c>
      <c r="B1826">
        <f>E1825*(2-'OHL indexes'!C1828/'OHL indexes'!B1827)</f>
        <v>16.670491624563706</v>
      </c>
      <c r="C1826">
        <f>E1825*(2-'OHL indexes'!E1828/'OHL indexes'!B1827)</f>
        <v>17.228394357136867</v>
      </c>
      <c r="D1826">
        <f>E1825*(2-'OHL indexes'!D1828/'OHL indexes'!B1827)</f>
        <v>16.307824437869989</v>
      </c>
      <c r="E1826">
        <f>Master!N1830</f>
        <v>16.324418376178965</v>
      </c>
    </row>
    <row r="1827" spans="1:5" x14ac:dyDescent="0.25">
      <c r="A1827" s="1">
        <f>'OHL indexes'!A1829</f>
        <v>40717</v>
      </c>
      <c r="B1827">
        <f>E1826*(2-'OHL indexes'!C1829/'OHL indexes'!B1828)</f>
        <v>16.065611827241103</v>
      </c>
      <c r="C1827">
        <f>E1826*(2-'OHL indexes'!E1829/'OHL indexes'!B1828)</f>
        <v>16.692711603430883</v>
      </c>
      <c r="D1827">
        <f>E1826*(2-'OHL indexes'!D1829/'OHL indexes'!B1828)</f>
        <v>15.368841764881562</v>
      </c>
      <c r="E1827">
        <f>Master!N1831</f>
        <v>16.652303682935713</v>
      </c>
    </row>
    <row r="1828" spans="1:5" x14ac:dyDescent="0.25">
      <c r="A1828" s="1">
        <f>'OHL indexes'!A1830</f>
        <v>40718</v>
      </c>
      <c r="B1828">
        <f>E1827*(2-'OHL indexes'!C1830/'OHL indexes'!B1829)</f>
        <v>16.635059027072838</v>
      </c>
      <c r="C1828">
        <f>E1827*(2-'OHL indexes'!E1830/'OHL indexes'!B1829)</f>
        <v>16.834666793161059</v>
      </c>
      <c r="D1828">
        <f>E1827*(2-'OHL indexes'!D1830/'OHL indexes'!B1829)</f>
        <v>15.702570876321436</v>
      </c>
      <c r="E1828">
        <f>Master!N1832</f>
        <v>15.767504921367976</v>
      </c>
    </row>
    <row r="1829" spans="1:5" x14ac:dyDescent="0.25">
      <c r="A1829" s="1">
        <f>'OHL indexes'!A1831</f>
        <v>40721</v>
      </c>
      <c r="B1829">
        <f>E1828*(2-'OHL indexes'!C1831/'OHL indexes'!B1830)</f>
        <v>15.854213696898221</v>
      </c>
      <c r="C1829">
        <f>E1828*(2-'OHL indexes'!E1831/'OHL indexes'!B1830)</f>
        <v>16.188625887762612</v>
      </c>
      <c r="D1829">
        <f>E1828*(2-'OHL indexes'!D1831/'OHL indexes'!B1830)</f>
        <v>15.58171163466325</v>
      </c>
      <c r="E1829">
        <f>Master!N1833</f>
        <v>16.124953234790649</v>
      </c>
    </row>
    <row r="1830" spans="1:5" x14ac:dyDescent="0.25">
      <c r="A1830" s="1">
        <f>'OHL indexes'!A1832</f>
        <v>40722</v>
      </c>
      <c r="B1830">
        <f>E1829*(2-'OHL indexes'!C1832/'OHL indexes'!B1831)</f>
        <v>16.149243081894497</v>
      </c>
      <c r="C1830">
        <f>E1829*(2-'OHL indexes'!E1832/'OHL indexes'!B1831)</f>
        <v>16.931208301971374</v>
      </c>
      <c r="D1830">
        <f>E1829*(2-'OHL indexes'!D1832/'OHL indexes'!B1831)</f>
        <v>16.084157482100654</v>
      </c>
      <c r="E1830">
        <f>Master!N1834</f>
        <v>16.891738015800367</v>
      </c>
    </row>
    <row r="1831" spans="1:5" x14ac:dyDescent="0.25">
      <c r="A1831" s="1">
        <f>'OHL indexes'!A1833</f>
        <v>40723</v>
      </c>
      <c r="B1831">
        <f>E1830*(2-'OHL indexes'!C1833/'OHL indexes'!B1832)</f>
        <v>17.055312131709577</v>
      </c>
      <c r="C1831">
        <f>E1830*(2-'OHL indexes'!E1833/'OHL indexes'!B1832)</f>
        <v>17.73455106870291</v>
      </c>
      <c r="D1831">
        <f>E1830*(2-'OHL indexes'!D1833/'OHL indexes'!B1832)</f>
        <v>16.997716376832614</v>
      </c>
      <c r="E1831">
        <f>Master!N1835</f>
        <v>17.691222478634931</v>
      </c>
    </row>
    <row r="1832" spans="1:5" x14ac:dyDescent="0.25">
      <c r="A1832" s="1">
        <f>'OHL indexes'!A1834</f>
        <v>40724</v>
      </c>
      <c r="B1832">
        <f>E1831*(2-'OHL indexes'!C1834/'OHL indexes'!B1833)</f>
        <v>17.788771308058809</v>
      </c>
      <c r="C1832">
        <f>E1831*(2-'OHL indexes'!E1834/'OHL indexes'!B1833)</f>
        <v>18.49119451919794</v>
      </c>
      <c r="D1832">
        <f>E1831*(2-'OHL indexes'!D1834/'OHL indexes'!B1833)</f>
        <v>17.788771308058809</v>
      </c>
      <c r="E1832">
        <f>Master!N1836</f>
        <v>18.353963831320897</v>
      </c>
    </row>
    <row r="1833" spans="1:5" x14ac:dyDescent="0.25">
      <c r="A1833" s="1">
        <f>'OHL indexes'!A1835</f>
        <v>40725</v>
      </c>
      <c r="B1833">
        <f>E1832*(2-'OHL indexes'!C1835/'OHL indexes'!B1834)</f>
        <v>18.353963831320897</v>
      </c>
      <c r="C1833">
        <f>E1832*(2-'OHL indexes'!E1835/'OHL indexes'!B1834)</f>
        <v>19.18479225534718</v>
      </c>
      <c r="D1833">
        <f>E1832*(2-'OHL indexes'!D1835/'OHL indexes'!B1834)</f>
        <v>18.323741358830244</v>
      </c>
      <c r="E1833">
        <f>Master!N1837</f>
        <v>19.133756759686733</v>
      </c>
    </row>
    <row r="1834" spans="1:5" x14ac:dyDescent="0.25">
      <c r="A1834" s="1">
        <f>'OHL indexes'!A1836</f>
        <v>40729</v>
      </c>
      <c r="B1834">
        <f>E1833*(2-'OHL indexes'!C1836/'OHL indexes'!B1835)</f>
        <v>18.91042259731395</v>
      </c>
      <c r="C1834">
        <f>E1833*(2-'OHL indexes'!E1836/'OHL indexes'!B1835)</f>
        <v>19.200292264089125</v>
      </c>
      <c r="D1834">
        <f>E1833*(2-'OHL indexes'!D1836/'OHL indexes'!B1835)</f>
        <v>18.775973703370621</v>
      </c>
      <c r="E1834">
        <f>Master!N1838</f>
        <v>19.042123374196109</v>
      </c>
    </row>
    <row r="1835" spans="1:5" x14ac:dyDescent="0.25">
      <c r="A1835" s="1">
        <f>'OHL indexes'!A1837</f>
        <v>40730</v>
      </c>
      <c r="B1835">
        <f>E1834*(2-'OHL indexes'!C1837/'OHL indexes'!B1836)</f>
        <v>18.746740631079849</v>
      </c>
      <c r="C1835">
        <f>E1834*(2-'OHL indexes'!E1837/'OHL indexes'!B1836)</f>
        <v>18.862020409349611</v>
      </c>
      <c r="D1835">
        <f>E1834*(2-'OHL indexes'!D1837/'OHL indexes'!B1836)</f>
        <v>18.272157173037325</v>
      </c>
      <c r="E1835">
        <f>Master!N1839</f>
        <v>18.748772078765988</v>
      </c>
    </row>
    <row r="1836" spans="1:5" x14ac:dyDescent="0.25">
      <c r="A1836" s="1">
        <f>'OHL indexes'!A1838</f>
        <v>40731</v>
      </c>
      <c r="B1836">
        <f>E1835*(2-'OHL indexes'!C1838/'OHL indexes'!B1837)</f>
        <v>19.108065235492337</v>
      </c>
      <c r="C1836">
        <f>E1835*(2-'OHL indexes'!E1838/'OHL indexes'!B1837)</f>
        <v>19.369369349475136</v>
      </c>
      <c r="D1836">
        <f>E1835*(2-'OHL indexes'!D1838/'OHL indexes'!B1837)</f>
        <v>19.042739206996639</v>
      </c>
      <c r="E1836">
        <f>Master!N1840</f>
        <v>19.270692053529302</v>
      </c>
    </row>
    <row r="1837" spans="1:5" x14ac:dyDescent="0.25">
      <c r="A1837" s="1">
        <f>'OHL indexes'!A1839</f>
        <v>40732</v>
      </c>
      <c r="B1837">
        <f>E1836*(2-'OHL indexes'!C1839/'OHL indexes'!B1838)</f>
        <v>19.307432831183895</v>
      </c>
      <c r="C1837">
        <f>E1836*(2-'OHL indexes'!E1839/'OHL indexes'!B1838)</f>
        <v>19.344173608838485</v>
      </c>
      <c r="D1837">
        <f>E1836*(2-'OHL indexes'!D1839/'OHL indexes'!B1838)</f>
        <v>18.234597379863786</v>
      </c>
      <c r="E1837">
        <f>Master!N1841</f>
        <v>18.847474304587656</v>
      </c>
    </row>
    <row r="1838" spans="1:5" x14ac:dyDescent="0.25">
      <c r="A1838" s="1">
        <f>'OHL indexes'!A1840</f>
        <v>40735</v>
      </c>
      <c r="B1838">
        <f>E1837*(2-'OHL indexes'!C1840/'OHL indexes'!B1839)</f>
        <v>18.132934174093506</v>
      </c>
      <c r="C1838">
        <f>E1837*(2-'OHL indexes'!E1840/'OHL indexes'!B1839)</f>
        <v>18.231567362357861</v>
      </c>
      <c r="D1838">
        <f>E1837*(2-'OHL indexes'!D1840/'OHL indexes'!B1839)</f>
        <v>17.214567254778732</v>
      </c>
      <c r="E1838">
        <f>Master!N1842</f>
        <v>17.302554373677399</v>
      </c>
    </row>
    <row r="1839" spans="1:5" x14ac:dyDescent="0.25">
      <c r="A1839" s="1">
        <f>'OHL indexes'!A1841</f>
        <v>40736</v>
      </c>
      <c r="B1839">
        <f>E1838*(2-'OHL indexes'!C1841/'OHL indexes'!B1840)</f>
        <v>16.968310091768245</v>
      </c>
      <c r="C1839">
        <f>E1838*(2-'OHL indexes'!E1841/'OHL indexes'!B1840)</f>
        <v>17.667984772023328</v>
      </c>
      <c r="D1839">
        <f>E1838*(2-'OHL indexes'!D1841/'OHL indexes'!B1840)</f>
        <v>16.723193765852272</v>
      </c>
      <c r="E1839">
        <f>Master!N1843</f>
        <v>16.867425793027454</v>
      </c>
    </row>
    <row r="1840" spans="1:5" x14ac:dyDescent="0.25">
      <c r="A1840" s="1">
        <f>'OHL indexes'!A1842</f>
        <v>40737</v>
      </c>
      <c r="B1840">
        <f>E1839*(2-'OHL indexes'!C1842/'OHL indexes'!B1841)</f>
        <v>17.1214982576093</v>
      </c>
      <c r="C1840">
        <f>E1839*(2-'OHL indexes'!E1842/'OHL indexes'!B1841)</f>
        <v>17.689268700270766</v>
      </c>
      <c r="D1840">
        <f>E1839*(2-'OHL indexes'!D1842/'OHL indexes'!B1841)</f>
        <v>16.64511696605086</v>
      </c>
      <c r="E1840">
        <f>Master!N1844</f>
        <v>16.78035766874935</v>
      </c>
    </row>
    <row r="1841" spans="1:5" x14ac:dyDescent="0.25">
      <c r="A1841" s="1">
        <f>'OHL indexes'!A1843</f>
        <v>40738</v>
      </c>
      <c r="B1841">
        <f>E1840*(2-'OHL indexes'!C1843/'OHL indexes'!B1842)</f>
        <v>16.88649441685757</v>
      </c>
      <c r="C1841">
        <f>E1840*(2-'OHL indexes'!E1843/'OHL indexes'!B1842)</f>
        <v>17.094597866598964</v>
      </c>
      <c r="D1841">
        <f>E1840*(2-'OHL indexes'!D1843/'OHL indexes'!B1842)</f>
        <v>15.80971589445458</v>
      </c>
      <c r="E1841">
        <f>Master!N1845</f>
        <v>16.256040281041042</v>
      </c>
    </row>
    <row r="1842" spans="1:5" x14ac:dyDescent="0.25">
      <c r="A1842" s="1">
        <f>'OHL indexes'!A1844</f>
        <v>40739</v>
      </c>
      <c r="B1842">
        <f>E1841*(2-'OHL indexes'!C1844/'OHL indexes'!B1843)</f>
        <v>16.349514743916984</v>
      </c>
      <c r="C1842">
        <f>E1841*(2-'OHL indexes'!E1844/'OHL indexes'!B1843)</f>
        <v>16.634894595499784</v>
      </c>
      <c r="D1842">
        <f>E1841*(2-'OHL indexes'!D1844/'OHL indexes'!B1843)</f>
        <v>15.823073654527478</v>
      </c>
      <c r="E1842">
        <f>Master!N1846</f>
        <v>16.614616619197513</v>
      </c>
    </row>
    <row r="1843" spans="1:5" x14ac:dyDescent="0.25">
      <c r="A1843" s="1">
        <f>'OHL indexes'!A1845</f>
        <v>40742</v>
      </c>
      <c r="B1843">
        <f>E1842*(2-'OHL indexes'!C1845/'OHL indexes'!B1844)</f>
        <v>16.312969950603367</v>
      </c>
      <c r="C1843">
        <f>E1842*(2-'OHL indexes'!E1845/'OHL indexes'!B1844)</f>
        <v>16.35067355898828</v>
      </c>
      <c r="D1843">
        <f>E1842*(2-'OHL indexes'!D1845/'OHL indexes'!B1844)</f>
        <v>15.709676613415068</v>
      </c>
      <c r="E1843">
        <f>Master!N1847</f>
        <v>15.941040534009906</v>
      </c>
    </row>
    <row r="1844" spans="1:5" x14ac:dyDescent="0.25">
      <c r="A1844" s="1">
        <f>'OHL indexes'!A1846</f>
        <v>40743</v>
      </c>
      <c r="B1844">
        <f>E1843*(2-'OHL indexes'!C1846/'OHL indexes'!B1845)</f>
        <v>16.217715024170456</v>
      </c>
      <c r="C1844">
        <f>E1843*(2-'OHL indexes'!E1846/'OHL indexes'!B1845)</f>
        <v>16.952870695990782</v>
      </c>
      <c r="D1844">
        <f>E1843*(2-'OHL indexes'!D1846/'OHL indexes'!B1845)</f>
        <v>16.100718519401603</v>
      </c>
      <c r="E1844">
        <f>Master!N1848</f>
        <v>16.909557765811631</v>
      </c>
    </row>
    <row r="1845" spans="1:5" x14ac:dyDescent="0.25">
      <c r="A1845" s="1">
        <f>'OHL indexes'!A1847</f>
        <v>40744</v>
      </c>
      <c r="B1845">
        <f>E1844*(2-'OHL indexes'!C1847/'OHL indexes'!B1846)</f>
        <v>17.080797736607717</v>
      </c>
      <c r="C1845">
        <f>E1844*(2-'OHL indexes'!E1847/'OHL indexes'!B1846)</f>
        <v>17.294847700102821</v>
      </c>
      <c r="D1845">
        <f>E1844*(2-'OHL indexes'!D1847/'OHL indexes'!B1846)</f>
        <v>16.781127787714563</v>
      </c>
      <c r="E1845">
        <f>Master!N1849</f>
        <v>17.251398848030647</v>
      </c>
    </row>
    <row r="1846" spans="1:5" x14ac:dyDescent="0.25">
      <c r="A1846" s="1">
        <f>'OHL indexes'!A1848</f>
        <v>40745</v>
      </c>
      <c r="B1846">
        <f>E1845*(2-'OHL indexes'!C1848/'OHL indexes'!B1847)</f>
        <v>17.357931033051099</v>
      </c>
      <c r="C1846">
        <f>E1845*(2-'OHL indexes'!E1848/'OHL indexes'!B1847)</f>
        <v>18.181325588857081</v>
      </c>
      <c r="D1846">
        <f>E1845*(2-'OHL indexes'!D1848/'OHL indexes'!B1847)</f>
        <v>17.298004265689105</v>
      </c>
      <c r="E1846">
        <f>Master!N1850</f>
        <v>18.136278716852935</v>
      </c>
    </row>
    <row r="1847" spans="1:5" x14ac:dyDescent="0.25">
      <c r="A1847" s="1">
        <f>'OHL indexes'!A1849</f>
        <v>40746</v>
      </c>
      <c r="B1847">
        <f>E1846*(2-'OHL indexes'!C1849/'OHL indexes'!B1848)</f>
        <v>18.189166640103792</v>
      </c>
      <c r="C1847">
        <f>E1846*(2-'OHL indexes'!E1849/'OHL indexes'!B1848)</f>
        <v>18.337026040422035</v>
      </c>
      <c r="D1847">
        <f>E1846*(2-'OHL indexes'!D1849/'OHL indexes'!B1848)</f>
        <v>17.869913569412322</v>
      </c>
      <c r="E1847">
        <f>Master!N1851</f>
        <v>18.238442587809722</v>
      </c>
    </row>
    <row r="1848" spans="1:5" x14ac:dyDescent="0.25">
      <c r="A1848" s="1">
        <f>'OHL indexes'!A1850</f>
        <v>40749</v>
      </c>
      <c r="B1848">
        <f>E1847*(2-'OHL indexes'!C1850/'OHL indexes'!B1849)</f>
        <v>17.851447196141798</v>
      </c>
      <c r="C1848">
        <f>E1847*(2-'OHL indexes'!E1850/'OHL indexes'!B1849)</f>
        <v>17.918481678858441</v>
      </c>
      <c r="D1848">
        <f>E1847*(2-'OHL indexes'!D1850/'OHL indexes'!B1849)</f>
        <v>17.227797144218236</v>
      </c>
      <c r="E1848">
        <f>Master!N1852</f>
        <v>17.255499171640619</v>
      </c>
    </row>
    <row r="1849" spans="1:5" x14ac:dyDescent="0.25">
      <c r="A1849" s="1">
        <f>'OHL indexes'!A1851</f>
        <v>40750</v>
      </c>
      <c r="B1849">
        <f>E1848*(2-'OHL indexes'!C1851/'OHL indexes'!B1850)</f>
        <v>17.386202781880293</v>
      </c>
      <c r="C1849">
        <f>E1848*(2-'OHL indexes'!E1851/'OHL indexes'!B1850)</f>
        <v>17.493924470164927</v>
      </c>
      <c r="D1849">
        <f>E1848*(2-'OHL indexes'!D1851/'OHL indexes'!B1850)</f>
        <v>16.907564917866448</v>
      </c>
      <c r="E1849">
        <f>Master!N1853</f>
        <v>16.972310394434412</v>
      </c>
    </row>
    <row r="1850" spans="1:5" x14ac:dyDescent="0.25">
      <c r="A1850" s="1">
        <f>'OHL indexes'!A1852</f>
        <v>40751</v>
      </c>
      <c r="B1850">
        <f>E1849*(2-'OHL indexes'!C1852/'OHL indexes'!B1851)</f>
        <v>16.791190498712449</v>
      </c>
      <c r="C1850">
        <f>E1849*(2-'OHL indexes'!E1852/'OHL indexes'!B1851)</f>
        <v>16.844451103298326</v>
      </c>
      <c r="D1850">
        <f>E1849*(2-'OHL indexes'!D1852/'OHL indexes'!B1851)</f>
        <v>15.672492201542463</v>
      </c>
      <c r="E1850">
        <f>Master!N1854</f>
        <v>15.69323359918778</v>
      </c>
    </row>
    <row r="1851" spans="1:5" x14ac:dyDescent="0.25">
      <c r="A1851" s="1">
        <f>'OHL indexes'!A1853</f>
        <v>40752</v>
      </c>
      <c r="B1851">
        <f>E1850*(2-'OHL indexes'!C1853/'OHL indexes'!B1852)</f>
        <v>15.722525471219029</v>
      </c>
      <c r="C1851">
        <f>E1850*(2-'OHL indexes'!E1853/'OHL indexes'!B1852)</f>
        <v>16.483936323616309</v>
      </c>
      <c r="D1851">
        <f>E1850*(2-'OHL indexes'!D1853/'OHL indexes'!B1852)</f>
        <v>15.522639159041109</v>
      </c>
      <c r="E1851">
        <f>Master!N1855</f>
        <v>15.678038416972228</v>
      </c>
    </row>
    <row r="1852" spans="1:5" x14ac:dyDescent="0.25">
      <c r="A1852" s="1">
        <f>'OHL indexes'!A1854</f>
        <v>40753</v>
      </c>
      <c r="B1852">
        <f>E1851*(2-'OHL indexes'!C1854/'OHL indexes'!B1853)</f>
        <v>15.583117593206856</v>
      </c>
      <c r="C1852">
        <f>E1851*(2-'OHL indexes'!E1854/'OHL indexes'!B1853)</f>
        <v>16.119776019054228</v>
      </c>
      <c r="D1852">
        <f>E1851*(2-'OHL indexes'!D1854/'OHL indexes'!B1853)</f>
        <v>14.891307265043002</v>
      </c>
      <c r="E1852">
        <f>Master!N1856</f>
        <v>15.949461649967077</v>
      </c>
    </row>
    <row r="1853" spans="1:5" x14ac:dyDescent="0.25">
      <c r="A1853" s="1">
        <f>'OHL indexes'!A1855</f>
        <v>40756</v>
      </c>
      <c r="B1853">
        <f>E1852*(2-'OHL indexes'!C1855/'OHL indexes'!B1854)</f>
        <v>16.50882315660218</v>
      </c>
      <c r="C1853">
        <f>E1852*(2-'OHL indexes'!E1855/'OHL indexes'!B1854)</f>
        <v>16.871663979820969</v>
      </c>
      <c r="D1853">
        <f>E1852*(2-'OHL indexes'!D1855/'OHL indexes'!B1854)</f>
        <v>15.579070690844826</v>
      </c>
      <c r="E1853">
        <f>Master!N1857</f>
        <v>16.280332907310438</v>
      </c>
    </row>
    <row r="1854" spans="1:5" x14ac:dyDescent="0.25">
      <c r="A1854" s="1">
        <f>'OHL indexes'!A1856</f>
        <v>40757</v>
      </c>
      <c r="B1854">
        <f>E1853*(2-'OHL indexes'!C1856/'OHL indexes'!B1855)</f>
        <v>16.026132009296656</v>
      </c>
      <c r="C1854">
        <f>E1853*(2-'OHL indexes'!E1856/'OHL indexes'!B1855)</f>
        <v>16.511670003495741</v>
      </c>
      <c r="D1854">
        <f>E1853*(2-'OHL indexes'!D1856/'OHL indexes'!B1855)</f>
        <v>15.090091793388144</v>
      </c>
      <c r="E1854">
        <f>Master!N1858</f>
        <v>15.089645662157196</v>
      </c>
    </row>
    <row r="1855" spans="1:5" x14ac:dyDescent="0.25">
      <c r="A1855" s="1">
        <f>'OHL indexes'!A1857</f>
        <v>40758</v>
      </c>
      <c r="B1855">
        <f>E1854*(2-'OHL indexes'!C1857/'OHL indexes'!B1856)</f>
        <v>15.447303246155029</v>
      </c>
      <c r="C1855">
        <f>E1854*(2-'OHL indexes'!E1857/'OHL indexes'!B1856)</f>
        <v>15.668711038166474</v>
      </c>
      <c r="D1855">
        <f>E1854*(2-'OHL indexes'!D1857/'OHL indexes'!B1856)</f>
        <v>14.714962494261737</v>
      </c>
      <c r="E1855">
        <f>Master!N1859</f>
        <v>15.242412566812465</v>
      </c>
    </row>
    <row r="1856" spans="1:5" x14ac:dyDescent="0.25">
      <c r="A1856" s="1">
        <f>'OHL indexes'!A1858</f>
        <v>40759</v>
      </c>
      <c r="B1856">
        <f>E1855*(2-'OHL indexes'!C1858/'OHL indexes'!B1857)</f>
        <v>14.755607578989961</v>
      </c>
      <c r="C1856">
        <f>E1855*(2-'OHL indexes'!E1858/'OHL indexes'!B1857)</f>
        <v>15.018126496659228</v>
      </c>
      <c r="D1856">
        <f>E1855*(2-'OHL indexes'!D1858/'OHL indexes'!B1857)</f>
        <v>11.88341671017548</v>
      </c>
      <c r="E1856">
        <f>Master!N1860</f>
        <v>11.987321178212754</v>
      </c>
    </row>
    <row r="1857" spans="1:5" x14ac:dyDescent="0.25">
      <c r="A1857" s="1">
        <f>'OHL indexes'!A1859</f>
        <v>40760</v>
      </c>
      <c r="B1857">
        <f>E1856*(2-'OHL indexes'!C1859/'OHL indexes'!B1858)</f>
        <v>12.055118087773289</v>
      </c>
      <c r="C1857">
        <f>E1856*(2-'OHL indexes'!E1859/'OHL indexes'!B1858)</f>
        <v>12.941063354446896</v>
      </c>
      <c r="D1857">
        <f>E1856*(2-'OHL indexes'!D1859/'OHL indexes'!B1858)</f>
        <v>10.495689700584091</v>
      </c>
      <c r="E1857">
        <f>Master!N1861</f>
        <v>11.598200681815483</v>
      </c>
    </row>
    <row r="1858" spans="1:5" x14ac:dyDescent="0.25">
      <c r="A1858" s="1">
        <f>'OHL indexes'!A1860</f>
        <v>40763</v>
      </c>
      <c r="B1858">
        <f>E1857*(2-'OHL indexes'!C1860/'OHL indexes'!B1859)</f>
        <v>10.89546868381132</v>
      </c>
      <c r="C1858">
        <f>E1857*(2-'OHL indexes'!E1860/'OHL indexes'!B1859)</f>
        <v>11.069026372977229</v>
      </c>
      <c r="D1858">
        <f>E1857*(2-'OHL indexes'!D1860/'OHL indexes'!B1859)</f>
        <v>9.3377560312077552</v>
      </c>
      <c r="E1858">
        <f>Master!N1862</f>
        <v>9.386850891099602</v>
      </c>
    </row>
    <row r="1859" spans="1:5" x14ac:dyDescent="0.25">
      <c r="A1859" s="1">
        <f>'OHL indexes'!A1861</f>
        <v>40764</v>
      </c>
      <c r="B1859">
        <f>E1858*(2-'OHL indexes'!C1861/'OHL indexes'!B1860)</f>
        <v>9.5578939585317624</v>
      </c>
      <c r="C1859">
        <f>E1858*(2-'OHL indexes'!E1861/'OHL indexes'!B1860)</f>
        <v>10.933538228055429</v>
      </c>
      <c r="D1859">
        <f>E1858*(2-'OHL indexes'!D1861/'OHL indexes'!B1860)</f>
        <v>9.4467885184415366</v>
      </c>
      <c r="E1859">
        <f>Master!N1863</f>
        <v>10.899523740061023</v>
      </c>
    </row>
    <row r="1860" spans="1:5" x14ac:dyDescent="0.25">
      <c r="A1860" s="1">
        <f>'OHL indexes'!A1862</f>
        <v>40765</v>
      </c>
      <c r="B1860">
        <f>E1859*(2-'OHL indexes'!C1862/'OHL indexes'!B1861)</f>
        <v>10.587966175314936</v>
      </c>
      <c r="C1860">
        <f>E1859*(2-'OHL indexes'!E1862/'OHL indexes'!B1861)</f>
        <v>10.606351396061799</v>
      </c>
      <c r="D1860">
        <f>E1859*(2-'OHL indexes'!D1862/'OHL indexes'!B1861)</f>
        <v>9.1118767991208962</v>
      </c>
      <c r="E1860">
        <f>Master!N1864</f>
        <v>9.3107436730832251</v>
      </c>
    </row>
    <row r="1861" spans="1:5" x14ac:dyDescent="0.25">
      <c r="A1861" s="1">
        <f>'OHL indexes'!A1863</f>
        <v>40766</v>
      </c>
      <c r="B1861">
        <f>E1860*(2-'OHL indexes'!C1863/'OHL indexes'!B1862)</f>
        <v>9.0764329783809963</v>
      </c>
      <c r="C1861">
        <f>E1860*(2-'OHL indexes'!E1863/'OHL indexes'!B1862)</f>
        <v>9.8626046103879261</v>
      </c>
      <c r="D1861">
        <f>E1860*(2-'OHL indexes'!D1863/'OHL indexes'!B1862)</f>
        <v>8.8729512614287511</v>
      </c>
      <c r="E1861">
        <f>Master!N1865</f>
        <v>9.6341191497146266</v>
      </c>
    </row>
    <row r="1862" spans="1:5" x14ac:dyDescent="0.25">
      <c r="A1862" s="1">
        <f>'OHL indexes'!A1864</f>
        <v>40767</v>
      </c>
      <c r="B1862">
        <f>E1861*(2-'OHL indexes'!C1864/'OHL indexes'!B1863)</f>
        <v>9.7487941016913773</v>
      </c>
      <c r="C1862">
        <f>E1861*(2-'OHL indexes'!E1864/'OHL indexes'!B1863)</f>
        <v>10.056811709755113</v>
      </c>
      <c r="D1862">
        <f>E1861*(2-'OHL indexes'!D1864/'OHL indexes'!B1863)</f>
        <v>9.4817824112232874</v>
      </c>
      <c r="E1862">
        <f>Master!N1866</f>
        <v>9.5843894848599422</v>
      </c>
    </row>
    <row r="1863" spans="1:5" x14ac:dyDescent="0.25">
      <c r="A1863" s="1">
        <f>'OHL indexes'!A1865</f>
        <v>40770</v>
      </c>
      <c r="B1863">
        <f>E1862*(2-'OHL indexes'!C1865/'OHL indexes'!B1864)</f>
        <v>9.7420849675561971</v>
      </c>
      <c r="C1863">
        <f>E1862*(2-'OHL indexes'!E1865/'OHL indexes'!B1864)</f>
        <v>10.116200603812846</v>
      </c>
      <c r="D1863">
        <f>E1862*(2-'OHL indexes'!D1865/'OHL indexes'!B1864)</f>
        <v>9.651496455429136</v>
      </c>
      <c r="E1863">
        <f>Master!N1867</f>
        <v>10.027887044138927</v>
      </c>
    </row>
    <row r="1864" spans="1:5" x14ac:dyDescent="0.25">
      <c r="A1864" s="1">
        <f>'OHL indexes'!A1866</f>
        <v>40771</v>
      </c>
      <c r="B1864">
        <f>E1863*(2-'OHL indexes'!C1866/'OHL indexes'!B1865)</f>
        <v>9.6597893541740412</v>
      </c>
      <c r="C1864">
        <f>E1863*(2-'OHL indexes'!E1866/'OHL indexes'!B1865)</f>
        <v>10.037182747953757</v>
      </c>
      <c r="D1864">
        <f>E1863*(2-'OHL indexes'!D1866/'OHL indexes'!B1865)</f>
        <v>9.4934031077586845</v>
      </c>
      <c r="E1864">
        <f>Master!N1868</f>
        <v>9.9280662454240911</v>
      </c>
    </row>
    <row r="1865" spans="1:5" x14ac:dyDescent="0.25">
      <c r="A1865" s="1">
        <f>'OHL indexes'!A1867</f>
        <v>40772</v>
      </c>
      <c r="B1865">
        <f>E1864*(2-'OHL indexes'!C1867/'OHL indexes'!B1866)</f>
        <v>10.001878977697947</v>
      </c>
      <c r="C1865">
        <f>E1864*(2-'OHL indexes'!E1867/'OHL indexes'!B1866)</f>
        <v>10.09414862472542</v>
      </c>
      <c r="D1865">
        <f>E1864*(2-'OHL indexes'!D1867/'OHL indexes'!B1866)</f>
        <v>9.522088754547573</v>
      </c>
      <c r="E1865">
        <f>Master!N1869</f>
        <v>9.5401970209708562</v>
      </c>
    </row>
    <row r="1866" spans="1:5" x14ac:dyDescent="0.25">
      <c r="A1866" s="1">
        <f>'OHL indexes'!A1868</f>
        <v>40773</v>
      </c>
      <c r="B1866">
        <f>E1865*(2-'OHL indexes'!C1868/'OHL indexes'!B1867)</f>
        <v>9.1441463606539273</v>
      </c>
      <c r="C1866">
        <f>E1865*(2-'OHL indexes'!E1868/'OHL indexes'!B1867)</f>
        <v>9.1582478873279278</v>
      </c>
      <c r="D1866">
        <f>E1865*(2-'OHL indexes'!D1868/'OHL indexes'!B1867)</f>
        <v>7.4338444581002046</v>
      </c>
      <c r="E1866">
        <f>Master!N1870</f>
        <v>7.7056737229268188</v>
      </c>
    </row>
    <row r="1867" spans="1:5" x14ac:dyDescent="0.25">
      <c r="A1867" s="1">
        <f>'OHL indexes'!A1869</f>
        <v>40774</v>
      </c>
      <c r="B1867">
        <f>E1866*(2-'OHL indexes'!C1869/'OHL indexes'!B1868)</f>
        <v>7.541909563223423</v>
      </c>
      <c r="C1867">
        <f>E1866*(2-'OHL indexes'!E1869/'OHL indexes'!B1868)</f>
        <v>7.8049038991893323</v>
      </c>
      <c r="D1867">
        <f>E1866*(2-'OHL indexes'!D1869/'OHL indexes'!B1868)</f>
        <v>7.1794933334874962</v>
      </c>
      <c r="E1867">
        <f>Master!N1871</f>
        <v>7.2625687206703651</v>
      </c>
    </row>
    <row r="1868" spans="1:5" x14ac:dyDescent="0.25">
      <c r="A1868" s="1">
        <f>'OHL indexes'!A1870</f>
        <v>40777</v>
      </c>
      <c r="B1868">
        <f>E1867*(2-'OHL indexes'!C1870/'OHL indexes'!B1869)</f>
        <v>7.5813881749858707</v>
      </c>
      <c r="C1868">
        <f>E1867*(2-'OHL indexes'!E1870/'OHL indexes'!B1869)</f>
        <v>7.7206286613802186</v>
      </c>
      <c r="D1868">
        <f>E1867*(2-'OHL indexes'!D1870/'OHL indexes'!B1869)</f>
        <v>6.9814871473575755</v>
      </c>
      <c r="E1868">
        <f>Master!N1872</f>
        <v>7.0340801579336905</v>
      </c>
    </row>
    <row r="1869" spans="1:5" x14ac:dyDescent="0.25">
      <c r="A1869" s="1">
        <f>'OHL indexes'!A1871</f>
        <v>40778</v>
      </c>
      <c r="B1869">
        <f>E1868*(2-'OHL indexes'!C1871/'OHL indexes'!B1870)</f>
        <v>7.1208212147642156</v>
      </c>
      <c r="C1869">
        <f>E1868*(2-'OHL indexes'!E1871/'OHL indexes'!B1870)</f>
        <v>7.4432304003250547</v>
      </c>
      <c r="D1869">
        <f>E1868*(2-'OHL indexes'!D1871/'OHL indexes'!B1870)</f>
        <v>6.9309755962252879</v>
      </c>
      <c r="E1869">
        <f>Master!N1873</f>
        <v>7.4151341197642875</v>
      </c>
    </row>
    <row r="1870" spans="1:5" x14ac:dyDescent="0.25">
      <c r="A1870" s="1">
        <f>'OHL indexes'!A1872</f>
        <v>40779</v>
      </c>
      <c r="B1870">
        <f>E1869*(2-'OHL indexes'!C1872/'OHL indexes'!B1871)</f>
        <v>7.2760646388526169</v>
      </c>
      <c r="C1870">
        <f>E1869*(2-'OHL indexes'!E1872/'OHL indexes'!B1871)</f>
        <v>7.7760778772797661</v>
      </c>
      <c r="D1870">
        <f>E1869*(2-'OHL indexes'!D1872/'OHL indexes'!B1871)</f>
        <v>7.2467850166481265</v>
      </c>
      <c r="E1870">
        <f>Master!N1874</f>
        <v>7.5589611670840027</v>
      </c>
    </row>
    <row r="1871" spans="1:5" x14ac:dyDescent="0.25">
      <c r="A1871" s="1">
        <f>'OHL indexes'!A1873</f>
        <v>40780</v>
      </c>
      <c r="B1871">
        <f>E1870*(2-'OHL indexes'!C1873/'OHL indexes'!B1872)</f>
        <v>7.6791256466482372</v>
      </c>
      <c r="C1871">
        <f>E1870*(2-'OHL indexes'!E1873/'OHL indexes'!B1872)</f>
        <v>7.8593746335056158</v>
      </c>
      <c r="D1871">
        <f>E1870*(2-'OHL indexes'!D1873/'OHL indexes'!B1872)</f>
        <v>7.2013247922900643</v>
      </c>
      <c r="E1871">
        <f>Master!N1875</f>
        <v>7.3355291503669102</v>
      </c>
    </row>
    <row r="1872" spans="1:5" x14ac:dyDescent="0.25">
      <c r="A1872" s="1">
        <f>'OHL indexes'!A1874</f>
        <v>40781</v>
      </c>
      <c r="B1872">
        <f>E1871*(2-'OHL indexes'!C1874/'OHL indexes'!B1873)</f>
        <v>7.2597375412207912</v>
      </c>
      <c r="C1872">
        <f>E1871*(2-'OHL indexes'!E1874/'OHL indexes'!B1873)</f>
        <v>7.6522294975298788</v>
      </c>
      <c r="D1872">
        <f>E1871*(2-'OHL indexes'!D1874/'OHL indexes'!B1873)</f>
        <v>6.9854428772348962</v>
      </c>
      <c r="E1872">
        <f>Master!N1876</f>
        <v>7.4976651576936018</v>
      </c>
    </row>
    <row r="1873" spans="1:5" x14ac:dyDescent="0.25">
      <c r="A1873" s="1">
        <f>'OHL indexes'!A1875</f>
        <v>40784</v>
      </c>
      <c r="B1873">
        <f>E1872*(2-'OHL indexes'!C1875/'OHL indexes'!B1874)</f>
        <v>7.6945731745077541</v>
      </c>
      <c r="C1873">
        <f>E1872*(2-'OHL indexes'!E1875/'OHL indexes'!B1874)</f>
        <v>7.9937219782864712</v>
      </c>
      <c r="D1873">
        <f>E1872*(2-'OHL indexes'!D1875/'OHL indexes'!B1874)</f>
        <v>7.6869996173927753</v>
      </c>
      <c r="E1873">
        <f>Master!N1877</f>
        <v>7.9511944522893936</v>
      </c>
    </row>
    <row r="1874" spans="1:5" x14ac:dyDescent="0.25">
      <c r="A1874" s="1">
        <f>'OHL indexes'!A1876</f>
        <v>40785</v>
      </c>
      <c r="B1874">
        <f>E1873*(2-'OHL indexes'!C1876/'OHL indexes'!B1875)</f>
        <v>7.8772572553884759</v>
      </c>
      <c r="C1874">
        <f>E1873*(2-'OHL indexes'!E1876/'OHL indexes'!B1875)</f>
        <v>8.015487228363833</v>
      </c>
      <c r="D1874">
        <f>E1873*(2-'OHL indexes'!D1876/'OHL indexes'!B1875)</f>
        <v>7.6843890154714698</v>
      </c>
      <c r="E1874">
        <f>Master!N1878</f>
        <v>7.7323203114016774</v>
      </c>
    </row>
    <row r="1875" spans="1:5" x14ac:dyDescent="0.25">
      <c r="A1875" s="1">
        <f>'OHL indexes'!A1877</f>
        <v>40786</v>
      </c>
      <c r="B1875">
        <f>E1874*(2-'OHL indexes'!C1877/'OHL indexes'!B1876)</f>
        <v>7.8950009729816584</v>
      </c>
      <c r="C1875">
        <f>E1874*(2-'OHL indexes'!E1877/'OHL indexes'!B1876)</f>
        <v>8.1136001281960528</v>
      </c>
      <c r="D1875">
        <f>E1874*(2-'OHL indexes'!D1877/'OHL indexes'!B1876)</f>
        <v>7.7760410972553409</v>
      </c>
      <c r="E1875">
        <f>Master!N1879</f>
        <v>7.8886104684491976</v>
      </c>
    </row>
    <row r="1876" spans="1:5" x14ac:dyDescent="0.25">
      <c r="A1876" s="1">
        <f>'OHL indexes'!A1878</f>
        <v>40787</v>
      </c>
      <c r="B1876">
        <f>E1875*(2-'OHL indexes'!C1878/'OHL indexes'!B1877)</f>
        <v>7.8514804721994711</v>
      </c>
      <c r="C1876">
        <f>E1875*(2-'OHL indexes'!E1878/'OHL indexes'!B1877)</f>
        <v>8.1103166637558335</v>
      </c>
      <c r="D1876">
        <f>E1875*(2-'OHL indexes'!D1878/'OHL indexes'!B1877)</f>
        <v>7.7427500828603373</v>
      </c>
      <c r="E1876">
        <f>Master!N1880</f>
        <v>7.7610307508099918</v>
      </c>
    </row>
    <row r="1877" spans="1:5" x14ac:dyDescent="0.25">
      <c r="A1877" s="1">
        <f>'OHL indexes'!A1879</f>
        <v>40788</v>
      </c>
      <c r="B1877">
        <f>E1876*(2-'OHL indexes'!C1879/'OHL indexes'!B1878)</f>
        <v>7.6066731330145814</v>
      </c>
      <c r="C1877">
        <f>E1876*(2-'OHL indexes'!E1879/'OHL indexes'!B1878)</f>
        <v>7.6992877036918284</v>
      </c>
      <c r="D1877">
        <f>E1876*(2-'OHL indexes'!D1879/'OHL indexes'!B1878)</f>
        <v>7.2609159196703006</v>
      </c>
      <c r="E1877">
        <f>Master!N1881</f>
        <v>7.3038700997720563</v>
      </c>
    </row>
    <row r="1878" spans="1:5" x14ac:dyDescent="0.25">
      <c r="A1878" s="1">
        <f>'OHL indexes'!A1880</f>
        <v>40792</v>
      </c>
      <c r="B1878">
        <f>E1877*(2-'OHL indexes'!C1880/'OHL indexes'!B1879)</f>
        <v>6.9731496200676437</v>
      </c>
      <c r="C1878">
        <f>E1877*(2-'OHL indexes'!E1880/'OHL indexes'!B1879)</f>
        <v>7.1667197679977521</v>
      </c>
      <c r="D1878">
        <f>E1877*(2-'OHL indexes'!D1880/'OHL indexes'!B1879)</f>
        <v>6.6521482867963178</v>
      </c>
      <c r="E1878">
        <f>Master!N1882</f>
        <v>7.0812831470219688</v>
      </c>
    </row>
    <row r="1879" spans="1:5" x14ac:dyDescent="0.25">
      <c r="A1879" s="1">
        <f>'OHL indexes'!A1881</f>
        <v>40793</v>
      </c>
      <c r="B1879">
        <f>E1878*(2-'OHL indexes'!C1881/'OHL indexes'!B1880)</f>
        <v>7.289198874585729</v>
      </c>
      <c r="C1879">
        <f>E1878*(2-'OHL indexes'!E1881/'OHL indexes'!B1880)</f>
        <v>7.4624646644342221</v>
      </c>
      <c r="D1879">
        <f>E1878*(2-'OHL indexes'!D1881/'OHL indexes'!B1880)</f>
        <v>7.2193757078095917</v>
      </c>
      <c r="E1879">
        <f>Master!N1883</f>
        <v>7.4474661066914729</v>
      </c>
    </row>
    <row r="1880" spans="1:5" x14ac:dyDescent="0.25">
      <c r="A1880" s="1">
        <f>'OHL indexes'!A1882</f>
        <v>40794</v>
      </c>
      <c r="B1880">
        <f>E1879*(2-'OHL indexes'!C1882/'OHL indexes'!B1881)</f>
        <v>7.3679756205006885</v>
      </c>
      <c r="C1880">
        <f>E1879*(2-'OHL indexes'!E1882/'OHL indexes'!B1881)</f>
        <v>7.5315818185881627</v>
      </c>
      <c r="D1880">
        <f>E1879*(2-'OHL indexes'!D1882/'OHL indexes'!B1881)</f>
        <v>7.2081285344251596</v>
      </c>
      <c r="E1880">
        <f>Master!N1884</f>
        <v>7.247758090585223</v>
      </c>
    </row>
    <row r="1881" spans="1:5" x14ac:dyDescent="0.25">
      <c r="A1881" s="1">
        <f>'OHL indexes'!A1883</f>
        <v>40795</v>
      </c>
      <c r="B1881">
        <f>E1880*(2-'OHL indexes'!C1883/'OHL indexes'!B1882)</f>
        <v>7.2221069680864227</v>
      </c>
      <c r="C1881">
        <f>E1880*(2-'OHL indexes'!E1883/'OHL indexes'!B1882)</f>
        <v>7.280733873764559</v>
      </c>
      <c r="D1881">
        <f>E1880*(2-'OHL indexes'!D1883/'OHL indexes'!B1882)</f>
        <v>6.4856083167694605</v>
      </c>
      <c r="E1881">
        <f>Master!N1885</f>
        <v>6.6062887793125986</v>
      </c>
    </row>
    <row r="1882" spans="1:5" x14ac:dyDescent="0.25">
      <c r="A1882" s="1">
        <f>'OHL indexes'!A1884</f>
        <v>40798</v>
      </c>
      <c r="B1882">
        <f>E1881*(2-'OHL indexes'!C1884/'OHL indexes'!B1883)</f>
        <v>6.2656464276609869</v>
      </c>
      <c r="C1882">
        <f>E1881*(2-'OHL indexes'!E1884/'OHL indexes'!B1883)</f>
        <v>6.5922638094496264</v>
      </c>
      <c r="D1882">
        <f>E1881*(2-'OHL indexes'!D1884/'OHL indexes'!B1883)</f>
        <v>6.1045754246060975</v>
      </c>
      <c r="E1882">
        <f>Master!N1886</f>
        <v>6.5535586653238793</v>
      </c>
    </row>
    <row r="1883" spans="1:5" x14ac:dyDescent="0.25">
      <c r="A1883" s="1">
        <f>'OHL indexes'!A1885</f>
        <v>40799</v>
      </c>
      <c r="B1883">
        <f>E1882*(2-'OHL indexes'!C1885/'OHL indexes'!B1884)</f>
        <v>6.4804636102573872</v>
      </c>
      <c r="C1883">
        <f>E1882*(2-'OHL indexes'!E1885/'OHL indexes'!B1884)</f>
        <v>6.6220883311794712</v>
      </c>
      <c r="D1883">
        <f>E1882*(2-'OHL indexes'!D1885/'OHL indexes'!B1884)</f>
        <v>6.3689899892040778</v>
      </c>
      <c r="E1883">
        <f>Master!N1887</f>
        <v>6.560170921546824</v>
      </c>
    </row>
    <row r="1884" spans="1:5" x14ac:dyDescent="0.25">
      <c r="A1884" s="1">
        <f>'OHL indexes'!A1886</f>
        <v>40800</v>
      </c>
      <c r="B1884">
        <f>E1883*(2-'OHL indexes'!C1886/'OHL indexes'!B1885)</f>
        <v>6.6765114519145223</v>
      </c>
      <c r="C1884">
        <f>E1883*(2-'OHL indexes'!E1886/'OHL indexes'!B1885)</f>
        <v>6.9021468666641184</v>
      </c>
      <c r="D1884">
        <f>E1883*(2-'OHL indexes'!D1886/'OHL indexes'!B1885)</f>
        <v>6.4208691341718325</v>
      </c>
      <c r="E1884">
        <f>Master!N1888</f>
        <v>6.7929828970568531</v>
      </c>
    </row>
    <row r="1885" spans="1:5" x14ac:dyDescent="0.25">
      <c r="A1885" s="1">
        <f>'OHL indexes'!A1887</f>
        <v>40801</v>
      </c>
      <c r="B1885">
        <f>E1884*(2-'OHL indexes'!C1887/'OHL indexes'!B1886)</f>
        <v>6.9099050077997042</v>
      </c>
      <c r="C1885">
        <f>E1884*(2-'OHL indexes'!E1887/'OHL indexes'!B1886)</f>
        <v>7.1470399032407155</v>
      </c>
      <c r="D1885">
        <f>E1884*(2-'OHL indexes'!D1887/'OHL indexes'!B1886)</f>
        <v>6.7847505838778845</v>
      </c>
      <c r="E1885">
        <f>Master!N1889</f>
        <v>7.131958737420411</v>
      </c>
    </row>
    <row r="1886" spans="1:5" x14ac:dyDescent="0.25">
      <c r="A1886" s="1">
        <f>'OHL indexes'!A1888</f>
        <v>40802</v>
      </c>
      <c r="B1886">
        <f>E1885*(2-'OHL indexes'!C1888/'OHL indexes'!B1887)</f>
        <v>7.0172125180226379</v>
      </c>
      <c r="C1886">
        <f>E1885*(2-'OHL indexes'!E1888/'OHL indexes'!B1887)</f>
        <v>7.3109052861982944</v>
      </c>
      <c r="D1886">
        <f>E1885*(2-'OHL indexes'!D1888/'OHL indexes'!B1887)</f>
        <v>6.9898953462887254</v>
      </c>
      <c r="E1886">
        <f>Master!N1890</f>
        <v>7.2969782630604811</v>
      </c>
    </row>
    <row r="1887" spans="1:5" x14ac:dyDescent="0.25">
      <c r="A1887" s="1">
        <f>'OHL indexes'!A1889</f>
        <v>40805</v>
      </c>
      <c r="B1887">
        <f>E1886*(2-'OHL indexes'!C1889/'OHL indexes'!B1888)</f>
        <v>7.0615041649142558</v>
      </c>
      <c r="C1887">
        <f>E1886*(2-'OHL indexes'!E1889/'OHL indexes'!B1888)</f>
        <v>7.0775345403662779</v>
      </c>
      <c r="D1887">
        <f>E1886*(2-'OHL indexes'!D1889/'OHL indexes'!B1888)</f>
        <v>6.7426425813497666</v>
      </c>
      <c r="E1887">
        <f>Master!N1891</f>
        <v>7.0023439874250579</v>
      </c>
    </row>
    <row r="1888" spans="1:5" x14ac:dyDescent="0.25">
      <c r="A1888" s="1">
        <f>'OHL indexes'!A1890</f>
        <v>40806</v>
      </c>
      <c r="B1888">
        <f>E1887*(2-'OHL indexes'!C1890/'OHL indexes'!B1889)</f>
        <v>7.0789741167121596</v>
      </c>
      <c r="C1888">
        <f>E1887*(2-'OHL indexes'!E1890/'OHL indexes'!B1889)</f>
        <v>7.2397183027976446</v>
      </c>
      <c r="D1888">
        <f>E1887*(2-'OHL indexes'!D1890/'OHL indexes'!B1889)</f>
        <v>6.9605053070180309</v>
      </c>
      <c r="E1888">
        <f>Master!N1892</f>
        <v>7.0342343424849796</v>
      </c>
    </row>
    <row r="1889" spans="1:5" x14ac:dyDescent="0.25">
      <c r="A1889" s="1">
        <f>'OHL indexes'!A1891</f>
        <v>40807</v>
      </c>
      <c r="B1889">
        <f>E1888*(2-'OHL indexes'!C1891/'OHL indexes'!B1890)</f>
        <v>6.9808641920740051</v>
      </c>
      <c r="C1889">
        <f>E1888*(2-'OHL indexes'!E1891/'OHL indexes'!B1890)</f>
        <v>7.1196265831425389</v>
      </c>
      <c r="D1889">
        <f>E1888*(2-'OHL indexes'!D1891/'OHL indexes'!B1890)</f>
        <v>6.4364805714956415</v>
      </c>
      <c r="E1889">
        <f>Master!N1893</f>
        <v>6.4362499165421632</v>
      </c>
    </row>
    <row r="1890" spans="1:5" x14ac:dyDescent="0.25">
      <c r="A1890" s="1">
        <f>'OHL indexes'!A1892</f>
        <v>40808</v>
      </c>
      <c r="B1890">
        <f>E1889*(2-'OHL indexes'!C1892/'OHL indexes'!B1891)</f>
        <v>6.1046879860391252</v>
      </c>
      <c r="C1890">
        <f>E1889*(2-'OHL indexes'!E1892/'OHL indexes'!B1891)</f>
        <v>6.2132844064894677</v>
      </c>
      <c r="D1890">
        <f>E1889*(2-'OHL indexes'!D1892/'OHL indexes'!B1891)</f>
        <v>5.7244726496707257</v>
      </c>
      <c r="E1890">
        <f>Master!N1894</f>
        <v>5.9377419222599945</v>
      </c>
    </row>
    <row r="1891" spans="1:5" x14ac:dyDescent="0.25">
      <c r="A1891" s="1">
        <f>'OHL indexes'!A1893</f>
        <v>40809</v>
      </c>
      <c r="B1891">
        <f>E1890*(2-'OHL indexes'!C1893/'OHL indexes'!B1892)</f>
        <v>5.7569865793523842</v>
      </c>
      <c r="C1891">
        <f>E1890*(2-'OHL indexes'!E1893/'OHL indexes'!B1892)</f>
        <v>6.0185768817838747</v>
      </c>
      <c r="D1891">
        <f>E1890*(2-'OHL indexes'!D1893/'OHL indexes'!B1892)</f>
        <v>5.7259570727312328</v>
      </c>
      <c r="E1891">
        <f>Master!N1895</f>
        <v>5.8583977206674591</v>
      </c>
    </row>
    <row r="1892" spans="1:5" x14ac:dyDescent="0.25">
      <c r="A1892" s="1">
        <f>'OHL indexes'!A1894</f>
        <v>40812</v>
      </c>
      <c r="B1892">
        <f>E1891*(2-'OHL indexes'!C1894/'OHL indexes'!B1893)</f>
        <v>5.975960526462103</v>
      </c>
      <c r="C1892">
        <f>E1891*(2-'OHL indexes'!E1894/'OHL indexes'!B1893)</f>
        <v>6.1110429079437694</v>
      </c>
      <c r="D1892">
        <f>E1891*(2-'OHL indexes'!D1894/'OHL indexes'!B1893)</f>
        <v>5.7682925786016677</v>
      </c>
      <c r="E1892">
        <f>Master!N1896</f>
        <v>6.0913349354584465</v>
      </c>
    </row>
    <row r="1893" spans="1:5" x14ac:dyDescent="0.25">
      <c r="A1893" s="1">
        <f>'OHL indexes'!A1895</f>
        <v>40813</v>
      </c>
      <c r="B1893">
        <f>E1892*(2-'OHL indexes'!C1895/'OHL indexes'!B1894)</f>
        <v>6.2743724575919266</v>
      </c>
      <c r="C1893">
        <f>E1892*(2-'OHL indexes'!E1895/'OHL indexes'!B1894)</f>
        <v>6.4607070378717149</v>
      </c>
      <c r="D1893">
        <f>E1892*(2-'OHL indexes'!D1895/'OHL indexes'!B1894)</f>
        <v>6.1335502093709611</v>
      </c>
      <c r="E1893">
        <f>Master!N1897</f>
        <v>6.2032386190866813</v>
      </c>
    </row>
    <row r="1894" spans="1:5" x14ac:dyDescent="0.25">
      <c r="A1894" s="1">
        <f>'OHL indexes'!A1896</f>
        <v>40814</v>
      </c>
      <c r="B1894">
        <f>E1893*(2-'OHL indexes'!C1896/'OHL indexes'!B1895)</f>
        <v>6.2032386190866813</v>
      </c>
      <c r="C1894">
        <f>E1893*(2-'OHL indexes'!E1896/'OHL indexes'!B1895)</f>
        <v>6.3276894618341526</v>
      </c>
      <c r="D1894">
        <f>E1893*(2-'OHL indexes'!D1896/'OHL indexes'!B1895)</f>
        <v>5.7762424950226174</v>
      </c>
      <c r="E1894">
        <f>Master!N1898</f>
        <v>5.7803249724094323</v>
      </c>
    </row>
    <row r="1895" spans="1:5" x14ac:dyDescent="0.25">
      <c r="A1895" s="1">
        <f>'OHL indexes'!A1897</f>
        <v>40815</v>
      </c>
      <c r="B1895">
        <f>E1894*(2-'OHL indexes'!C1897/'OHL indexes'!B1896)</f>
        <v>5.8953905538475375</v>
      </c>
      <c r="C1895">
        <f>E1894*(2-'OHL indexes'!E1897/'OHL indexes'!B1896)</f>
        <v>6.047758135486462</v>
      </c>
      <c r="D1895">
        <f>E1894*(2-'OHL indexes'!D1897/'OHL indexes'!B1896)</f>
        <v>5.616375047266267</v>
      </c>
      <c r="E1895">
        <f>Master!N1899</f>
        <v>5.9034468478371931</v>
      </c>
    </row>
    <row r="1896" spans="1:5" x14ac:dyDescent="0.25">
      <c r="A1896" s="1">
        <f>'OHL indexes'!A1898</f>
        <v>40816</v>
      </c>
      <c r="B1896">
        <f>E1895*(2-'OHL indexes'!C1898/'OHL indexes'!B1897)</f>
        <v>5.7229305729350335</v>
      </c>
      <c r="C1896">
        <f>E1895*(2-'OHL indexes'!E1898/'OHL indexes'!B1897)</f>
        <v>5.7755089473802341</v>
      </c>
      <c r="D1896">
        <f>E1895*(2-'OHL indexes'!D1898/'OHL indexes'!B1897)</f>
        <v>5.3961875088262437</v>
      </c>
      <c r="E1896">
        <f>Master!N1900</f>
        <v>5.4042656582002202</v>
      </c>
    </row>
    <row r="1897" spans="1:5" x14ac:dyDescent="0.25">
      <c r="A1897" s="1">
        <f>'OHL indexes'!A1899</f>
        <v>40819</v>
      </c>
      <c r="B1897">
        <f>E1896*(2-'OHL indexes'!C1899/'OHL indexes'!B1898)</f>
        <v>5.4109560892872555</v>
      </c>
      <c r="C1897">
        <f>E1896*(2-'OHL indexes'!E1899/'OHL indexes'!B1898)</f>
        <v>5.4925739490815966</v>
      </c>
      <c r="D1897">
        <f>E1896*(2-'OHL indexes'!D1899/'OHL indexes'!B1898)</f>
        <v>5.0189154802928524</v>
      </c>
      <c r="E1897">
        <f>Master!N1901</f>
        <v>5.021043651970917</v>
      </c>
    </row>
    <row r="1898" spans="1:5" x14ac:dyDescent="0.25">
      <c r="A1898" s="1">
        <f>'OHL indexes'!A1900</f>
        <v>40820</v>
      </c>
      <c r="B1898">
        <f>E1897*(2-'OHL indexes'!C1900/'OHL indexes'!B1899)</f>
        <v>4.9565673899699236</v>
      </c>
      <c r="C1898">
        <f>E1897*(2-'OHL indexes'!E1900/'OHL indexes'!B1899)</f>
        <v>5.4750095178106513</v>
      </c>
      <c r="D1898">
        <f>E1897*(2-'OHL indexes'!D1900/'OHL indexes'!B1899)</f>
        <v>4.8777938288383869</v>
      </c>
      <c r="E1898">
        <f>Master!N1902</f>
        <v>5.4222967078505393</v>
      </c>
    </row>
    <row r="1899" spans="1:5" x14ac:dyDescent="0.25">
      <c r="A1899" s="1">
        <f>'OHL indexes'!A1901</f>
        <v>40821</v>
      </c>
      <c r="B1899">
        <f>E1898*(2-'OHL indexes'!C1901/'OHL indexes'!B1900)</f>
        <v>5.4600940345337285</v>
      </c>
      <c r="C1899">
        <f>E1898*(2-'OHL indexes'!E1901/'OHL indexes'!B1900)</f>
        <v>5.7384250299580444</v>
      </c>
      <c r="D1899">
        <f>E1898*(2-'OHL indexes'!D1901/'OHL indexes'!B1900)</f>
        <v>5.4188599055631839</v>
      </c>
      <c r="E1899">
        <f>Master!N1903</f>
        <v>5.7072929758049336</v>
      </c>
    </row>
    <row r="1900" spans="1:5" x14ac:dyDescent="0.25">
      <c r="A1900" s="1">
        <f>'OHL indexes'!A1902</f>
        <v>40822</v>
      </c>
      <c r="B1900">
        <f>E1899*(2-'OHL indexes'!C1902/'OHL indexes'!B1901)</f>
        <v>5.7482581820756247</v>
      </c>
      <c r="C1900">
        <f>E1899*(2-'OHL indexes'!E1902/'OHL indexes'!B1901)</f>
        <v>5.8225326107715407</v>
      </c>
      <c r="D1900">
        <f>E1899*(2-'OHL indexes'!D1902/'OHL indexes'!B1901)</f>
        <v>5.588990391915023</v>
      </c>
      <c r="E1900">
        <f>Master!N1904</f>
        <v>5.7821243215220663</v>
      </c>
    </row>
    <row r="1901" spans="1:5" x14ac:dyDescent="0.25">
      <c r="A1901" s="1">
        <f>'OHL indexes'!A1903</f>
        <v>40823</v>
      </c>
      <c r="B1901">
        <f>E1900*(2-'OHL indexes'!C1903/'OHL indexes'!B1902)</f>
        <v>5.7821243215220663</v>
      </c>
      <c r="C1901">
        <f>E1900*(2-'OHL indexes'!E1903/'OHL indexes'!B1902)</f>
        <v>5.9548952455779309</v>
      </c>
      <c r="D1901">
        <f>E1900*(2-'OHL indexes'!D1903/'OHL indexes'!B1902)</f>
        <v>5.5976878535873063</v>
      </c>
      <c r="E1901">
        <f>Master!N1905</f>
        <v>5.7708797987483242</v>
      </c>
    </row>
    <row r="1902" spans="1:5" x14ac:dyDescent="0.25">
      <c r="A1902" s="1">
        <f>'OHL indexes'!A1904</f>
        <v>40826</v>
      </c>
      <c r="B1902">
        <f>E1901*(2-'OHL indexes'!C1904/'OHL indexes'!B1903)</f>
        <v>5.9299143371088761</v>
      </c>
      <c r="C1902">
        <f>E1901*(2-'OHL indexes'!E1904/'OHL indexes'!B1903)</f>
        <v>6.1960198063422292</v>
      </c>
      <c r="D1902">
        <f>E1901*(2-'OHL indexes'!D1904/'OHL indexes'!B1903)</f>
        <v>5.9244021848444897</v>
      </c>
      <c r="E1902">
        <f>Master!N1906</f>
        <v>6.1847142570364717</v>
      </c>
    </row>
    <row r="1903" spans="1:5" x14ac:dyDescent="0.25">
      <c r="A1903" s="1">
        <f>'OHL indexes'!A1905</f>
        <v>40827</v>
      </c>
      <c r="B1903">
        <f>E1902*(2-'OHL indexes'!C1905/'OHL indexes'!B1904)</f>
        <v>6.162862865915371</v>
      </c>
      <c r="C1903">
        <f>E1902*(2-'OHL indexes'!E1905/'OHL indexes'!B1904)</f>
        <v>6.2493568627629701</v>
      </c>
      <c r="D1903">
        <f>E1902*(2-'OHL indexes'!D1905/'OHL indexes'!B1904)</f>
        <v>6.0326693658458463</v>
      </c>
      <c r="E1903">
        <f>Master!N1907</f>
        <v>6.2145337950060799</v>
      </c>
    </row>
    <row r="1904" spans="1:5" x14ac:dyDescent="0.25">
      <c r="A1904" s="1">
        <f>'OHL indexes'!A1906</f>
        <v>40828</v>
      </c>
      <c r="B1904">
        <f>E1903*(2-'OHL indexes'!C1906/'OHL indexes'!B1905)</f>
        <v>6.3112058290109267</v>
      </c>
      <c r="C1904">
        <f>E1903*(2-'OHL indexes'!E1906/'OHL indexes'!B1905)</f>
        <v>6.7301091472642725</v>
      </c>
      <c r="D1904">
        <f>E1903*(2-'OHL indexes'!D1906/'OHL indexes'!B1905)</f>
        <v>6.3042992647622063</v>
      </c>
      <c r="E1904">
        <f>Master!N1908</f>
        <v>6.60097467503034</v>
      </c>
    </row>
    <row r="1905" spans="1:5" x14ac:dyDescent="0.25">
      <c r="A1905" s="1">
        <f>'OHL indexes'!A1907</f>
        <v>40829</v>
      </c>
      <c r="B1905">
        <f>E1904*(2-'OHL indexes'!C1907/'OHL indexes'!B1906)</f>
        <v>6.5341509987270383</v>
      </c>
      <c r="C1905">
        <f>E1904*(2-'OHL indexes'!E1907/'OHL indexes'!B1906)</f>
        <v>6.6761536547066553</v>
      </c>
      <c r="D1905">
        <f>E1904*(2-'OHL indexes'!D1907/'OHL indexes'!B1906)</f>
        <v>6.3503830762908375</v>
      </c>
      <c r="E1905">
        <f>Master!N1909</f>
        <v>6.6487614380884281</v>
      </c>
    </row>
    <row r="1906" spans="1:5" x14ac:dyDescent="0.25">
      <c r="A1906" s="1">
        <f>'OHL indexes'!A1908</f>
        <v>40830</v>
      </c>
      <c r="B1906">
        <f>E1905*(2-'OHL indexes'!C1908/'OHL indexes'!B1907)</f>
        <v>6.7458338139638121</v>
      </c>
      <c r="C1906">
        <f>E1905*(2-'OHL indexes'!E1908/'OHL indexes'!B1907)</f>
        <v>7.0588039508749896</v>
      </c>
      <c r="D1906">
        <f>E1905*(2-'OHL indexes'!D1908/'OHL indexes'!B1907)</f>
        <v>6.7424397813798977</v>
      </c>
      <c r="E1906">
        <f>Master!N1910</f>
        <v>7.05695668270734</v>
      </c>
    </row>
    <row r="1907" spans="1:5" x14ac:dyDescent="0.25">
      <c r="A1907" s="1">
        <f>'OHL indexes'!A1909</f>
        <v>40833</v>
      </c>
      <c r="B1907">
        <f>E1906*(2-'OHL indexes'!C1909/'OHL indexes'!B1908)</f>
        <v>6.9957262798490465</v>
      </c>
      <c r="C1907">
        <f>E1906*(2-'OHL indexes'!E1909/'OHL indexes'!B1908)</f>
        <v>7.0893705003272656</v>
      </c>
      <c r="D1907">
        <f>E1906*(2-'OHL indexes'!D1909/'OHL indexes'!B1908)</f>
        <v>6.1589308543635797</v>
      </c>
      <c r="E1907">
        <f>Master!N1911</f>
        <v>6.1714566544264473</v>
      </c>
    </row>
    <row r="1908" spans="1:5" x14ac:dyDescent="0.25">
      <c r="A1908" s="1">
        <f>'OHL indexes'!A1910</f>
        <v>40834</v>
      </c>
      <c r="B1908">
        <f>E1907*(2-'OHL indexes'!C1910/'OHL indexes'!B1909)</f>
        <v>6.11210202860725</v>
      </c>
      <c r="C1908">
        <f>E1907*(2-'OHL indexes'!E1910/'OHL indexes'!B1909)</f>
        <v>6.6841480758805423</v>
      </c>
      <c r="D1908">
        <f>E1907*(2-'OHL indexes'!D1910/'OHL indexes'!B1909)</f>
        <v>6.0214333319865894</v>
      </c>
      <c r="E1908">
        <f>Master!N1912</f>
        <v>6.536694732512343</v>
      </c>
    </row>
    <row r="1909" spans="1:5" x14ac:dyDescent="0.25">
      <c r="A1909" s="1">
        <f>'OHL indexes'!A1911</f>
        <v>40835</v>
      </c>
      <c r="B1909">
        <f>E1908*(2-'OHL indexes'!C1911/'OHL indexes'!B1910)</f>
        <v>6.4839796649266548</v>
      </c>
      <c r="C1909">
        <f>E1908*(2-'OHL indexes'!E1911/'OHL indexes'!B1910)</f>
        <v>6.5999543194372823</v>
      </c>
      <c r="D1909">
        <f>E1908*(2-'OHL indexes'!D1911/'OHL indexes'!B1910)</f>
        <v>5.8935694021448306</v>
      </c>
      <c r="E1909">
        <f>Master!N1913</f>
        <v>5.9355261216629556</v>
      </c>
    </row>
    <row r="1910" spans="1:5" x14ac:dyDescent="0.25">
      <c r="A1910" s="1">
        <f>'OHL indexes'!A1912</f>
        <v>40836</v>
      </c>
      <c r="B1910">
        <f>E1909*(2-'OHL indexes'!C1912/'OHL indexes'!B1911)</f>
        <v>6.0608880747814666</v>
      </c>
      <c r="C1910">
        <f>E1909*(2-'OHL indexes'!E1912/'OHL indexes'!B1911)</f>
        <v>6.0907971295971555</v>
      </c>
      <c r="D1910">
        <f>E1909*(2-'OHL indexes'!D1912/'OHL indexes'!B1911)</f>
        <v>5.7089949279668222</v>
      </c>
      <c r="E1910">
        <f>Master!N1914</f>
        <v>5.8935256855911202</v>
      </c>
    </row>
    <row r="1911" spans="1:5" x14ac:dyDescent="0.25">
      <c r="A1911" s="1">
        <f>'OHL indexes'!A1913</f>
        <v>40837</v>
      </c>
      <c r="B1911">
        <f>E1910*(2-'OHL indexes'!C1913/'OHL indexes'!B1912)</f>
        <v>6.1033555903534289</v>
      </c>
      <c r="C1911">
        <f>E1910*(2-'OHL indexes'!E1913/'OHL indexes'!B1912)</f>
        <v>6.3297298947851388</v>
      </c>
      <c r="D1911">
        <f>E1910*(2-'OHL indexes'!D1913/'OHL indexes'!B1912)</f>
        <v>6.0763659950718516</v>
      </c>
      <c r="E1911">
        <f>Master!N1915</f>
        <v>6.3120871017719242</v>
      </c>
    </row>
    <row r="1912" spans="1:5" x14ac:dyDescent="0.25">
      <c r="A1912" s="1">
        <f>'OHL indexes'!A1914</f>
        <v>40840</v>
      </c>
      <c r="B1912">
        <f>E1911*(2-'OHL indexes'!C1914/'OHL indexes'!B1913)</f>
        <v>6.2964891712626487</v>
      </c>
      <c r="C1912">
        <f>E1911*(2-'OHL indexes'!E1914/'OHL indexes'!B1913)</f>
        <v>6.6767042968868777</v>
      </c>
      <c r="D1912">
        <f>E1911*(2-'OHL indexes'!D1914/'OHL indexes'!B1913)</f>
        <v>6.276360972549333</v>
      </c>
      <c r="E1912">
        <f>Master!N1916</f>
        <v>6.6625948760771685</v>
      </c>
    </row>
    <row r="1913" spans="1:5" x14ac:dyDescent="0.25">
      <c r="A1913" s="1">
        <f>'OHL indexes'!A1915</f>
        <v>40841</v>
      </c>
      <c r="B1913">
        <f>E1912*(2-'OHL indexes'!C1915/'OHL indexes'!B1914)</f>
        <v>6.7234294120197333</v>
      </c>
      <c r="C1913">
        <f>E1912*(2-'OHL indexes'!E1915/'OHL indexes'!B1914)</f>
        <v>6.7256847527990873</v>
      </c>
      <c r="D1913">
        <f>E1912*(2-'OHL indexes'!D1915/'OHL indexes'!B1914)</f>
        <v>6.1083180302560232</v>
      </c>
      <c r="E1913">
        <f>Master!N1917</f>
        <v>6.1216134263713817</v>
      </c>
    </row>
    <row r="1914" spans="1:5" x14ac:dyDescent="0.25">
      <c r="A1914" s="1">
        <f>'OHL indexes'!A1916</f>
        <v>40842</v>
      </c>
      <c r="B1914">
        <f>E1913*(2-'OHL indexes'!C1916/'OHL indexes'!B1915)</f>
        <v>6.2666671213381715</v>
      </c>
      <c r="C1914">
        <f>E1913*(2-'OHL indexes'!E1916/'OHL indexes'!B1915)</f>
        <v>6.4794492736318601</v>
      </c>
      <c r="D1914">
        <f>E1913*(2-'OHL indexes'!D1916/'OHL indexes'!B1915)</f>
        <v>5.9847232482964099</v>
      </c>
      <c r="E1914">
        <f>Master!N1918</f>
        <v>6.4455904508565709</v>
      </c>
    </row>
    <row r="1915" spans="1:5" x14ac:dyDescent="0.25">
      <c r="A1915" s="1">
        <f>'OHL indexes'!A1917</f>
        <v>40843</v>
      </c>
      <c r="B1915">
        <f>E1914*(2-'OHL indexes'!C1917/'OHL indexes'!B1916)</f>
        <v>6.8908527563725634</v>
      </c>
      <c r="C1915">
        <f>E1914*(2-'OHL indexes'!E1917/'OHL indexes'!B1916)</f>
        <v>7.3510993270254401</v>
      </c>
      <c r="D1915">
        <f>E1914*(2-'OHL indexes'!D1917/'OHL indexes'!B1916)</f>
        <v>6.8780069529519796</v>
      </c>
      <c r="E1915">
        <f>Master!N1919</f>
        <v>7.3080201446017803</v>
      </c>
    </row>
    <row r="1916" spans="1:5" x14ac:dyDescent="0.25">
      <c r="A1916" s="1">
        <f>'OHL indexes'!A1918</f>
        <v>40844</v>
      </c>
      <c r="B1916">
        <f>E1915*(2-'OHL indexes'!C1918/'OHL indexes'!B1917)</f>
        <v>7.1453685790805537</v>
      </c>
      <c r="C1916">
        <f>E1915*(2-'OHL indexes'!E1918/'OHL indexes'!B1917)</f>
        <v>7.401964681991938</v>
      </c>
      <c r="D1916">
        <f>E1915*(2-'OHL indexes'!D1918/'OHL indexes'!B1917)</f>
        <v>7.0759629688218446</v>
      </c>
      <c r="E1916">
        <f>Master!N1920</f>
        <v>7.3231763279193522</v>
      </c>
    </row>
    <row r="1917" spans="1:5" x14ac:dyDescent="0.25">
      <c r="A1917" s="1">
        <f>'OHL indexes'!A1919</f>
        <v>40847</v>
      </c>
      <c r="B1917">
        <f>E1916*(2-'OHL indexes'!C1919/'OHL indexes'!B1918)</f>
        <v>7.1962818933330359</v>
      </c>
      <c r="C1917">
        <f>E1916*(2-'OHL indexes'!E1919/'OHL indexes'!B1918)</f>
        <v>7.1962818933330359</v>
      </c>
      <c r="D1917">
        <f>E1916*(2-'OHL indexes'!D1919/'OHL indexes'!B1918)</f>
        <v>6.3644233179294405</v>
      </c>
      <c r="E1917">
        <f>Master!N1921</f>
        <v>6.3975654965886051</v>
      </c>
    </row>
    <row r="1918" spans="1:5" x14ac:dyDescent="0.25">
      <c r="A1918" s="1">
        <f>'OHL indexes'!A1920</f>
        <v>40848</v>
      </c>
      <c r="B1918">
        <f>E1917*(2-'OHL indexes'!C1920/'OHL indexes'!B1919)</f>
        <v>6.0224327451467623</v>
      </c>
      <c r="C1918">
        <f>E1917*(2-'OHL indexes'!E1920/'OHL indexes'!B1919)</f>
        <v>6.0224327451467623</v>
      </c>
      <c r="D1918">
        <f>E1917*(2-'OHL indexes'!D1920/'OHL indexes'!B1919)</f>
        <v>5.3966597085966841</v>
      </c>
      <c r="E1918">
        <f>Master!N1922</f>
        <v>5.6136349624270112</v>
      </c>
    </row>
    <row r="1919" spans="1:5" x14ac:dyDescent="0.25">
      <c r="A1919" s="1">
        <f>'OHL indexes'!A1921</f>
        <v>40849</v>
      </c>
      <c r="B1919">
        <f>E1918*(2-'OHL indexes'!C1921/'OHL indexes'!B1920)</f>
        <v>5.6911248130806209</v>
      </c>
      <c r="C1919">
        <f>E1918*(2-'OHL indexes'!E1921/'OHL indexes'!B1920)</f>
        <v>5.8504058451005791</v>
      </c>
      <c r="D1919">
        <f>E1918*(2-'OHL indexes'!D1921/'OHL indexes'!B1920)</f>
        <v>5.5878060106610246</v>
      </c>
      <c r="E1919">
        <f>Master!N1923</f>
        <v>5.7942296518218859</v>
      </c>
    </row>
    <row r="1920" spans="1:5" x14ac:dyDescent="0.25">
      <c r="A1920" s="1">
        <f>'OHL indexes'!A1922</f>
        <v>40850</v>
      </c>
      <c r="B1920">
        <f>E1919*(2-'OHL indexes'!C1922/'OHL indexes'!B1921)</f>
        <v>5.823262280377711</v>
      </c>
      <c r="C1920">
        <f>E1919*(2-'OHL indexes'!E1922/'OHL indexes'!B1921)</f>
        <v>6.0868432791545661</v>
      </c>
      <c r="D1920">
        <f>E1919*(2-'OHL indexes'!D1922/'OHL indexes'!B1921)</f>
        <v>5.58594418205832</v>
      </c>
      <c r="E1920">
        <f>Master!N1924</f>
        <v>6.055746801542127</v>
      </c>
    </row>
    <row r="1921" spans="1:5" x14ac:dyDescent="0.25">
      <c r="A1921" s="1">
        <f>'OHL indexes'!A1923</f>
        <v>40851</v>
      </c>
      <c r="B1921">
        <f>E1920*(2-'OHL indexes'!C1923/'OHL indexes'!B1922)</f>
        <v>5.9667229666052046</v>
      </c>
      <c r="C1921">
        <f>E1920*(2-'OHL indexes'!E1923/'OHL indexes'!B1922)</f>
        <v>6.1160413137310323</v>
      </c>
      <c r="D1921">
        <f>E1920*(2-'OHL indexes'!D1923/'OHL indexes'!B1922)</f>
        <v>5.7117851947466782</v>
      </c>
      <c r="E1921">
        <f>Master!N1925</f>
        <v>5.9462686305405184</v>
      </c>
    </row>
    <row r="1922" spans="1:5" x14ac:dyDescent="0.25">
      <c r="A1922" s="1">
        <f>'OHL indexes'!A1924</f>
        <v>40854</v>
      </c>
      <c r="B1922">
        <f>E1921*(2-'OHL indexes'!C1924/'OHL indexes'!B1923)</f>
        <v>5.933550230318537</v>
      </c>
      <c r="C1922">
        <f>E1921*(2-'OHL indexes'!E1924/'OHL indexes'!B1923)</f>
        <v>6.0157257332112923</v>
      </c>
      <c r="D1922">
        <f>E1921*(2-'OHL indexes'!D1924/'OHL indexes'!B1923)</f>
        <v>5.7496410163953238</v>
      </c>
      <c r="E1922">
        <f>Master!N1926</f>
        <v>5.9788711986013494</v>
      </c>
    </row>
    <row r="1923" spans="1:5" x14ac:dyDescent="0.25">
      <c r="A1923" s="1">
        <f>'OHL indexes'!A1925</f>
        <v>40855</v>
      </c>
      <c r="B1923">
        <f>E1922*(2-'OHL indexes'!C1925/'OHL indexes'!B1924)</f>
        <v>6.0948606300810679</v>
      </c>
      <c r="C1923">
        <f>E1922*(2-'OHL indexes'!E1925/'OHL indexes'!B1924)</f>
        <v>6.3169224853154926</v>
      </c>
      <c r="D1923">
        <f>E1922*(2-'OHL indexes'!D1925/'OHL indexes'!B1924)</f>
        <v>5.8946073251910143</v>
      </c>
      <c r="E1923">
        <f>Master!N1927</f>
        <v>6.3038047932219961</v>
      </c>
    </row>
    <row r="1924" spans="1:5" x14ac:dyDescent="0.25">
      <c r="A1924" s="1">
        <f>'OHL indexes'!A1926</f>
        <v>40856</v>
      </c>
      <c r="B1924">
        <f>E1923*(2-'OHL indexes'!C1926/'OHL indexes'!B1925)</f>
        <v>5.8003846916068271</v>
      </c>
      <c r="C1924">
        <f>E1923*(2-'OHL indexes'!E1926/'OHL indexes'!B1925)</f>
        <v>5.8750672667286103</v>
      </c>
      <c r="D1924">
        <f>E1923*(2-'OHL indexes'!D1926/'OHL indexes'!B1925)</f>
        <v>5.0065310859464454</v>
      </c>
      <c r="E1924">
        <f>Master!N1928</f>
        <v>5.0395408100121131</v>
      </c>
    </row>
    <row r="1925" spans="1:5" x14ac:dyDescent="0.25">
      <c r="A1925" s="1">
        <f>'OHL indexes'!A1927</f>
        <v>40857</v>
      </c>
      <c r="B1925">
        <f>E1924*(2-'OHL indexes'!C1927/'OHL indexes'!B1926)</f>
        <v>5.3133489178129789</v>
      </c>
      <c r="C1925">
        <f>E1924*(2-'OHL indexes'!E1927/'OHL indexes'!B1926)</f>
        <v>5.4065915967273828</v>
      </c>
      <c r="D1925">
        <f>E1924*(2-'OHL indexes'!D1927/'OHL indexes'!B1926)</f>
        <v>5.0972613832241356</v>
      </c>
      <c r="E1925">
        <f>Master!N1929</f>
        <v>5.3590310398314696</v>
      </c>
    </row>
    <row r="1926" spans="1:5" x14ac:dyDescent="0.25">
      <c r="A1926" s="1">
        <f>'OHL indexes'!A1928</f>
        <v>40858</v>
      </c>
      <c r="B1926">
        <f>E1925*(2-'OHL indexes'!C1928/'OHL indexes'!B1927)</f>
        <v>5.5002024494164763</v>
      </c>
      <c r="C1926">
        <f>E1925*(2-'OHL indexes'!E1928/'OHL indexes'!B1927)</f>
        <v>5.6767730844458502</v>
      </c>
      <c r="D1926">
        <f>E1925*(2-'OHL indexes'!D1928/'OHL indexes'!B1927)</f>
        <v>5.4989374726280804</v>
      </c>
      <c r="E1926">
        <f>Master!N1930</f>
        <v>5.5969203365518974</v>
      </c>
    </row>
    <row r="1927" spans="1:5" x14ac:dyDescent="0.25">
      <c r="A1927" s="1">
        <f>'OHL indexes'!A1929</f>
        <v>40861</v>
      </c>
      <c r="B1927">
        <f>E1926*(2-'OHL indexes'!C1929/'OHL indexes'!B1928)</f>
        <v>5.5027777954491119</v>
      </c>
      <c r="C1927">
        <f>E1926*(2-'OHL indexes'!E1929/'OHL indexes'!B1928)</f>
        <v>5.5516950905957412</v>
      </c>
      <c r="D1927">
        <f>E1926*(2-'OHL indexes'!D1929/'OHL indexes'!B1928)</f>
        <v>5.3591617951939838</v>
      </c>
      <c r="E1927">
        <f>Master!N1931</f>
        <v>5.4920179434226171</v>
      </c>
    </row>
    <row r="1928" spans="1:5" x14ac:dyDescent="0.25">
      <c r="A1928" s="1">
        <f>'OHL indexes'!A1930</f>
        <v>40862</v>
      </c>
      <c r="B1928">
        <f>E1927*(2-'OHL indexes'!C1930/'OHL indexes'!B1929)</f>
        <v>5.3115801213056377</v>
      </c>
      <c r="C1928">
        <f>E1927*(2-'OHL indexes'!E1930/'OHL indexes'!B1929)</f>
        <v>5.5766674122094955</v>
      </c>
      <c r="D1928">
        <f>E1927*(2-'OHL indexes'!D1930/'OHL indexes'!B1929)</f>
        <v>5.2688074100338316</v>
      </c>
      <c r="E1928">
        <f>Master!N1932</f>
        <v>5.500725816256347</v>
      </c>
    </row>
    <row r="1929" spans="1:5" x14ac:dyDescent="0.25">
      <c r="A1929" s="1">
        <f>'OHL indexes'!A1931</f>
        <v>40863</v>
      </c>
      <c r="B1929">
        <f>E1928*(2-'OHL indexes'!C1931/'OHL indexes'!B1930)</f>
        <v>5.3842602351360149</v>
      </c>
      <c r="C1929">
        <f>E1928*(2-'OHL indexes'!E1931/'OHL indexes'!B1930)</f>
        <v>5.5580628111646782</v>
      </c>
      <c r="D1929">
        <f>E1928*(2-'OHL indexes'!D1931/'OHL indexes'!B1930)</f>
        <v>5.1423711163769967</v>
      </c>
      <c r="E1929">
        <f>Master!N1933</f>
        <v>5.1511422979239523</v>
      </c>
    </row>
    <row r="1930" spans="1:5" x14ac:dyDescent="0.25">
      <c r="A1930" s="1">
        <f>'OHL indexes'!A1932</f>
        <v>40864</v>
      </c>
      <c r="B1930">
        <f>E1929*(2-'OHL indexes'!C1932/'OHL indexes'!B1931)</f>
        <v>5.18068755646624</v>
      </c>
      <c r="C1930">
        <f>E1929*(2-'OHL indexes'!E1932/'OHL indexes'!B1931)</f>
        <v>5.2680131803568413</v>
      </c>
      <c r="D1930">
        <f>E1929*(2-'OHL indexes'!D1932/'OHL indexes'!B1931)</f>
        <v>4.898689427241079</v>
      </c>
      <c r="E1930">
        <f>Master!N1934</f>
        <v>4.9779531502521577</v>
      </c>
    </row>
    <row r="1931" spans="1:5" x14ac:dyDescent="0.25">
      <c r="A1931" s="1">
        <f>'OHL indexes'!A1933</f>
        <v>40865</v>
      </c>
      <c r="B1931">
        <f>E1930*(2-'OHL indexes'!C1933/'OHL indexes'!B1932)</f>
        <v>5.1257333454284471</v>
      </c>
      <c r="C1931">
        <f>E1930*(2-'OHL indexes'!E1933/'OHL indexes'!B1932)</f>
        <v>5.1864413716094031</v>
      </c>
      <c r="D1931">
        <f>E1930*(2-'OHL indexes'!D1933/'OHL indexes'!B1932)</f>
        <v>4.9975750122804197</v>
      </c>
      <c r="E1931">
        <f>Master!N1935</f>
        <v>5.1776653857343771</v>
      </c>
    </row>
    <row r="1932" spans="1:5" x14ac:dyDescent="0.25">
      <c r="A1932" s="1">
        <f>'OHL indexes'!A1934</f>
        <v>40868</v>
      </c>
      <c r="B1932">
        <f>E1931*(2-'OHL indexes'!C1934/'OHL indexes'!B1933)</f>
        <v>4.8921178371431413</v>
      </c>
      <c r="C1932">
        <f>E1931*(2-'OHL indexes'!E1934/'OHL indexes'!B1933)</f>
        <v>5.1368732657927527</v>
      </c>
      <c r="D1932">
        <f>E1931*(2-'OHL indexes'!D1934/'OHL indexes'!B1933)</f>
        <v>4.8712233211974816</v>
      </c>
      <c r="E1932">
        <f>Master!N1936</f>
        <v>5.0815919595987982</v>
      </c>
    </row>
    <row r="1933" spans="1:5" x14ac:dyDescent="0.25">
      <c r="A1933" s="1">
        <f>'OHL indexes'!A1935</f>
        <v>40869</v>
      </c>
      <c r="B1933">
        <f>E1932*(2-'OHL indexes'!C1935/'OHL indexes'!B1934)</f>
        <v>5.1237057179346008</v>
      </c>
      <c r="C1933">
        <f>E1932*(2-'OHL indexes'!E1935/'OHL indexes'!B1934)</f>
        <v>5.2257947728242531</v>
      </c>
      <c r="D1933">
        <f>E1932*(2-'OHL indexes'!D1935/'OHL indexes'!B1934)</f>
        <v>5.0188050762777978</v>
      </c>
      <c r="E1933">
        <f>Master!N1937</f>
        <v>5.1771144514631438</v>
      </c>
    </row>
    <row r="1934" spans="1:5" x14ac:dyDescent="0.25">
      <c r="A1934" s="1">
        <f>'OHL indexes'!A1936</f>
        <v>40870</v>
      </c>
      <c r="B1934">
        <f>E1933*(2-'OHL indexes'!C1936/'OHL indexes'!B1935)</f>
        <v>5.0868562731314215</v>
      </c>
      <c r="C1934">
        <f>E1933*(2-'OHL indexes'!E1936/'OHL indexes'!B1935)</f>
        <v>5.1199186811895654</v>
      </c>
      <c r="D1934">
        <f>E1933*(2-'OHL indexes'!D1936/'OHL indexes'!B1935)</f>
        <v>4.9542786461972774</v>
      </c>
      <c r="E1934">
        <f>Master!N1938</f>
        <v>4.9739329127759859</v>
      </c>
    </row>
    <row r="1935" spans="1:5" x14ac:dyDescent="0.25">
      <c r="A1935" s="1">
        <f>'OHL indexes'!A1937</f>
        <v>40872</v>
      </c>
      <c r="B1935">
        <f>E1934*(2-'OHL indexes'!C1937/'OHL indexes'!B1936)</f>
        <v>4.9007061309769284</v>
      </c>
      <c r="C1935">
        <f>E1934*(2-'OHL indexes'!E1937/'OHL indexes'!B1936)</f>
        <v>5.0618050509348551</v>
      </c>
      <c r="D1935">
        <f>E1934*(2-'OHL indexes'!D1937/'OHL indexes'!B1936)</f>
        <v>4.8348020273577772</v>
      </c>
      <c r="E1935">
        <f>Master!N1939</f>
        <v>4.8545844639194726</v>
      </c>
    </row>
    <row r="1936" spans="1:5" x14ac:dyDescent="0.25">
      <c r="A1936" s="1">
        <f>'OHL indexes'!A1938</f>
        <v>40875</v>
      </c>
      <c r="B1936">
        <f>E1935*(2-'OHL indexes'!C1938/'OHL indexes'!B1937)</f>
        <v>5.1162215069092634</v>
      </c>
      <c r="C1936">
        <f>E1935*(2-'OHL indexes'!E1938/'OHL indexes'!B1937)</f>
        <v>5.2713815800445225</v>
      </c>
      <c r="D1936">
        <f>E1935*(2-'OHL indexes'!D1938/'OHL indexes'!B1937)</f>
        <v>5.0881057009419317</v>
      </c>
      <c r="E1936">
        <f>Master!N1940</f>
        <v>5.1781597270126332</v>
      </c>
    </row>
    <row r="1937" spans="1:5" x14ac:dyDescent="0.25">
      <c r="A1937" s="1">
        <f>'OHL indexes'!A1939</f>
        <v>40876</v>
      </c>
      <c r="B1937">
        <f>E1936*(2-'OHL indexes'!C1939/'OHL indexes'!B1938)</f>
        <v>5.2364595583131122</v>
      </c>
      <c r="C1937">
        <f>E1936*(2-'OHL indexes'!E1939/'OHL indexes'!B1938)</f>
        <v>5.2841604131180899</v>
      </c>
      <c r="D1937">
        <f>E1936*(2-'OHL indexes'!D1939/'OHL indexes'!B1938)</f>
        <v>5.1145576771767933</v>
      </c>
      <c r="E1937">
        <f>Master!N1941</f>
        <v>5.2733686864980482</v>
      </c>
    </row>
    <row r="1938" spans="1:5" x14ac:dyDescent="0.25">
      <c r="A1938" s="1">
        <f>'OHL indexes'!A1940</f>
        <v>40877</v>
      </c>
      <c r="B1938">
        <f>E1937*(2-'OHL indexes'!C1940/'OHL indexes'!B1939)</f>
        <v>5.4070794087116711</v>
      </c>
      <c r="C1938">
        <f>E1937*(2-'OHL indexes'!E1940/'OHL indexes'!B1939)</f>
        <v>5.7557589464257806</v>
      </c>
      <c r="D1938">
        <f>E1937*(2-'OHL indexes'!D1940/'OHL indexes'!B1939)</f>
        <v>5.4009098442140484</v>
      </c>
      <c r="E1938">
        <f>Master!N1942</f>
        <v>5.7236670455358283</v>
      </c>
    </row>
    <row r="1939" spans="1:5" x14ac:dyDescent="0.25">
      <c r="A1939" s="1">
        <f>'OHL indexes'!A1941</f>
        <v>40878</v>
      </c>
      <c r="B1939">
        <f>E1938*(2-'OHL indexes'!C1941/'OHL indexes'!B1940)</f>
        <v>5.7236670455358283</v>
      </c>
      <c r="C1939">
        <f>E1938*(2-'OHL indexes'!E1941/'OHL indexes'!B1940)</f>
        <v>5.8785361965348937</v>
      </c>
      <c r="D1939">
        <f>E1938*(2-'OHL indexes'!D1941/'OHL indexes'!B1940)</f>
        <v>5.6620427855947861</v>
      </c>
      <c r="E1939">
        <f>Master!N1943</f>
        <v>5.8353492498212667</v>
      </c>
    </row>
    <row r="1940" spans="1:5" x14ac:dyDescent="0.25">
      <c r="A1940" s="1">
        <f>'OHL indexes'!A1942</f>
        <v>40879</v>
      </c>
      <c r="B1940">
        <f>E1939*(2-'OHL indexes'!C1942/'OHL indexes'!B1941)</f>
        <v>5.9765363572775758</v>
      </c>
      <c r="C1940">
        <f>E1939*(2-'OHL indexes'!E1942/'OHL indexes'!B1941)</f>
        <v>6.106631665185521</v>
      </c>
      <c r="D1940">
        <f>E1939*(2-'OHL indexes'!D1942/'OHL indexes'!B1941)</f>
        <v>5.8244252430174104</v>
      </c>
      <c r="E1940">
        <f>Master!N1944</f>
        <v>5.8691730722761131</v>
      </c>
    </row>
    <row r="1941" spans="1:5" x14ac:dyDescent="0.25">
      <c r="A1941" s="1">
        <f>'OHL indexes'!A1943</f>
        <v>40882</v>
      </c>
      <c r="B1941">
        <f>E1940*(2-'OHL indexes'!C1943/'OHL indexes'!B1942)</f>
        <v>6.0573539044906672</v>
      </c>
      <c r="C1941">
        <f>E1940*(2-'OHL indexes'!E1943/'OHL indexes'!B1942)</f>
        <v>6.1234700604435162</v>
      </c>
      <c r="D1941">
        <f>E1940*(2-'OHL indexes'!D1943/'OHL indexes'!B1942)</f>
        <v>5.7928857441103503</v>
      </c>
      <c r="E1941">
        <f>Master!N1945</f>
        <v>5.8888796166174551</v>
      </c>
    </row>
    <row r="1942" spans="1:5" x14ac:dyDescent="0.25">
      <c r="A1942" s="1">
        <f>'OHL indexes'!A1944</f>
        <v>40883</v>
      </c>
      <c r="B1942">
        <f>E1941*(2-'OHL indexes'!C1944/'OHL indexes'!B1943)</f>
        <v>5.8888796166174551</v>
      </c>
      <c r="C1942">
        <f>E1941*(2-'OHL indexes'!E1944/'OHL indexes'!B1943)</f>
        <v>5.9595218590358057</v>
      </c>
      <c r="D1942">
        <f>E1941*(2-'OHL indexes'!D1944/'OHL indexes'!B1943)</f>
        <v>5.8080250675679315</v>
      </c>
      <c r="E1942">
        <f>Master!N1946</f>
        <v>5.8329160745302069</v>
      </c>
    </row>
    <row r="1943" spans="1:5" x14ac:dyDescent="0.25">
      <c r="A1943" s="1">
        <f>'OHL indexes'!A1945</f>
        <v>40884</v>
      </c>
      <c r="B1943">
        <f>E1942*(2-'OHL indexes'!C1945/'OHL indexes'!B1944)</f>
        <v>5.8329160745302069</v>
      </c>
      <c r="C1943">
        <f>E1942*(2-'OHL indexes'!E1945/'OHL indexes'!B1944)</f>
        <v>5.8782279771166976</v>
      </c>
      <c r="D1943">
        <f>E1942*(2-'OHL indexes'!D1945/'OHL indexes'!B1944)</f>
        <v>5.5622185968067006</v>
      </c>
      <c r="E1943">
        <f>Master!N1947</f>
        <v>5.7152644471161409</v>
      </c>
    </row>
    <row r="1944" spans="1:5" x14ac:dyDescent="0.25">
      <c r="A1944" s="1">
        <f>'OHL indexes'!A1946</f>
        <v>40885</v>
      </c>
      <c r="B1944">
        <f>E1943*(2-'OHL indexes'!C1946/'OHL indexes'!B1945)</f>
        <v>5.7116737170025562</v>
      </c>
      <c r="C1944">
        <f>E1943*(2-'OHL indexes'!E1946/'OHL indexes'!B1945)</f>
        <v>5.8373257802202572</v>
      </c>
      <c r="D1944">
        <f>E1943*(2-'OHL indexes'!D1946/'OHL indexes'!B1945)</f>
        <v>5.3813970188260525</v>
      </c>
      <c r="E1944">
        <f>Master!N1948</f>
        <v>5.4242752543615671</v>
      </c>
    </row>
    <row r="1945" spans="1:5" x14ac:dyDescent="0.25">
      <c r="A1945" s="1">
        <f>'OHL indexes'!A1947</f>
        <v>40886</v>
      </c>
      <c r="B1945">
        <f>E1944*(2-'OHL indexes'!C1947/'OHL indexes'!B1946)</f>
        <v>5.5478817661271709</v>
      </c>
      <c r="C1945">
        <f>E1944*(2-'OHL indexes'!E1947/'OHL indexes'!B1946)</f>
        <v>5.8957008645421336</v>
      </c>
      <c r="D1945">
        <f>E1944*(2-'OHL indexes'!D1947/'OHL indexes'!B1946)</f>
        <v>5.4990137934979879</v>
      </c>
      <c r="E1945">
        <f>Master!N1949</f>
        <v>5.8868594075402649</v>
      </c>
    </row>
    <row r="1946" spans="1:5" x14ac:dyDescent="0.25">
      <c r="A1946" s="1">
        <f>'OHL indexes'!A1948</f>
        <v>40889</v>
      </c>
      <c r="B1946">
        <f>E1945*(2-'OHL indexes'!C1948/'OHL indexes'!B1947)</f>
        <v>5.7368721323262371</v>
      </c>
      <c r="C1946">
        <f>E1945*(2-'OHL indexes'!E1948/'OHL indexes'!B1947)</f>
        <v>5.80570395363271</v>
      </c>
      <c r="D1946">
        <f>E1945*(2-'OHL indexes'!D1948/'OHL indexes'!B1947)</f>
        <v>5.5558690032504288</v>
      </c>
      <c r="E1946">
        <f>Master!N1950</f>
        <v>5.7829719543631928</v>
      </c>
    </row>
    <row r="1947" spans="1:5" x14ac:dyDescent="0.25">
      <c r="A1947" s="1">
        <f>'OHL indexes'!A1949</f>
        <v>40890</v>
      </c>
      <c r="B1947">
        <f>E1946*(2-'OHL indexes'!C1949/'OHL indexes'!B1948)</f>
        <v>5.8859770120734716</v>
      </c>
      <c r="C1947">
        <f>E1946*(2-'OHL indexes'!E1949/'OHL indexes'!B1948)</f>
        <v>6.0238065973837465</v>
      </c>
      <c r="D1947">
        <f>E1946*(2-'OHL indexes'!D1949/'OHL indexes'!B1948)</f>
        <v>5.6799668966529131</v>
      </c>
      <c r="E1947">
        <f>Master!N1951</f>
        <v>5.8367111556636893</v>
      </c>
    </row>
    <row r="1948" spans="1:5" x14ac:dyDescent="0.25">
      <c r="A1948" s="1">
        <f>'OHL indexes'!A1950</f>
        <v>40891</v>
      </c>
      <c r="B1948">
        <f>E1947*(2-'OHL indexes'!C1950/'OHL indexes'!B1949)</f>
        <v>5.7832041678482708</v>
      </c>
      <c r="C1948">
        <f>E1947*(2-'OHL indexes'!E1950/'OHL indexes'!B1949)</f>
        <v>5.8806789878644725</v>
      </c>
      <c r="D1948">
        <f>E1947*(2-'OHL indexes'!D1950/'OHL indexes'!B1949)</f>
        <v>5.6387798663234872</v>
      </c>
      <c r="E1948">
        <f>Master!N1952</f>
        <v>5.8049748098650049</v>
      </c>
    </row>
    <row r="1949" spans="1:5" x14ac:dyDescent="0.25">
      <c r="A1949" s="1">
        <f>'OHL indexes'!A1951</f>
        <v>40892</v>
      </c>
      <c r="B1949">
        <f>E1948*(2-'OHL indexes'!C1951/'OHL indexes'!B1950)</f>
        <v>5.8752486346845867</v>
      </c>
      <c r="C1949">
        <f>E1948*(2-'OHL indexes'!E1951/'OHL indexes'!B1950)</f>
        <v>6.0746324624749102</v>
      </c>
      <c r="D1949">
        <f>E1948*(2-'OHL indexes'!D1951/'OHL indexes'!B1950)</f>
        <v>5.8752486346845867</v>
      </c>
      <c r="E1949">
        <f>Master!N1953</f>
        <v>6.025380269878899</v>
      </c>
    </row>
    <row r="1950" spans="1:5" x14ac:dyDescent="0.25">
      <c r="A1950" s="1">
        <f>'OHL indexes'!A1952</f>
        <v>40893</v>
      </c>
      <c r="B1950">
        <f>E1949*(2-'OHL indexes'!C1952/'OHL indexes'!B1951)</f>
        <v>6.1289438173409643</v>
      </c>
      <c r="C1950">
        <f>E1949*(2-'OHL indexes'!E1952/'OHL indexes'!B1951)</f>
        <v>6.2427833089648663</v>
      </c>
      <c r="D1950">
        <f>E1949*(2-'OHL indexes'!D1952/'OHL indexes'!B1951)</f>
        <v>5.9500132789725937</v>
      </c>
      <c r="E1950">
        <f>Master!N1954</f>
        <v>6.0409713668240119</v>
      </c>
    </row>
    <row r="1951" spans="1:5" x14ac:dyDescent="0.25">
      <c r="A1951" s="1">
        <f>'OHL indexes'!A1953</f>
        <v>40896</v>
      </c>
      <c r="B1951">
        <f>E1950*(2-'OHL indexes'!C1953/'OHL indexes'!B1952)</f>
        <v>6.0893407902606951</v>
      </c>
      <c r="C1951">
        <f>E1950*(2-'OHL indexes'!E1953/'OHL indexes'!B1952)</f>
        <v>6.2270642419603703</v>
      </c>
      <c r="D1951">
        <f>E1950*(2-'OHL indexes'!D1953/'OHL indexes'!B1952)</f>
        <v>6.0353435734020282</v>
      </c>
      <c r="E1951">
        <f>Master!N1955</f>
        <v>6.1458310587389509</v>
      </c>
    </row>
    <row r="1952" spans="1:5" x14ac:dyDescent="0.25">
      <c r="A1952" s="1">
        <f>'OHL indexes'!A1954</f>
        <v>40897</v>
      </c>
      <c r="B1952">
        <f>E1951*(2-'OHL indexes'!C1954/'OHL indexes'!B1953)</f>
        <v>6.3099849893877575</v>
      </c>
      <c r="C1952">
        <f>E1951*(2-'OHL indexes'!E1954/'OHL indexes'!B1953)</f>
        <v>6.5507776184130071</v>
      </c>
      <c r="D1952">
        <f>E1951*(2-'OHL indexes'!D1954/'OHL indexes'!B1953)</f>
        <v>6.2877643249436037</v>
      </c>
      <c r="E1952">
        <f>Master!N1956</f>
        <v>6.5369312595554527</v>
      </c>
    </row>
    <row r="1953" spans="1:5" x14ac:dyDescent="0.25">
      <c r="A1953" s="1">
        <f>'OHL indexes'!A1955</f>
        <v>40898</v>
      </c>
      <c r="B1953">
        <f>E1952*(2-'OHL indexes'!C1955/'OHL indexes'!B1954)</f>
        <v>6.5123096964802336</v>
      </c>
      <c r="C1953">
        <f>E1952*(2-'OHL indexes'!E1955/'OHL indexes'!B1954)</f>
        <v>7.0539751568097948</v>
      </c>
      <c r="D1953">
        <f>E1952*(2-'OHL indexes'!D1955/'OHL indexes'!B1954)</f>
        <v>6.3965892427592292</v>
      </c>
      <c r="E1953">
        <f>Master!N1957</f>
        <v>7.0414076047978993</v>
      </c>
    </row>
    <row r="1954" spans="1:5" x14ac:dyDescent="0.25">
      <c r="A1954" s="1">
        <f>'OHL indexes'!A1956</f>
        <v>40899</v>
      </c>
      <c r="B1954">
        <f>E1953*(2-'OHL indexes'!C1956/'OHL indexes'!B1955)</f>
        <v>7.0683716845601809</v>
      </c>
      <c r="C1954">
        <f>E1953*(2-'OHL indexes'!E1956/'OHL indexes'!B1955)</f>
        <v>7.187175159470292</v>
      </c>
      <c r="D1954">
        <f>E1953*(2-'OHL indexes'!D1956/'OHL indexes'!B1955)</f>
        <v>6.7894771273899481</v>
      </c>
      <c r="E1954">
        <f>Master!N1958</f>
        <v>6.8768515984870842</v>
      </c>
    </row>
    <row r="1955" spans="1:5" x14ac:dyDescent="0.25">
      <c r="A1955" s="1">
        <f>'OHL indexes'!A1957</f>
        <v>40900</v>
      </c>
      <c r="B1955">
        <f>E1954*(2-'OHL indexes'!C1957/'OHL indexes'!B1956)</f>
        <v>6.9611082394292882</v>
      </c>
      <c r="C1955">
        <f>E1954*(2-'OHL indexes'!E1957/'OHL indexes'!B1956)</f>
        <v>7.0272296130487684</v>
      </c>
      <c r="D1955">
        <f>E1954*(2-'OHL indexes'!D1957/'OHL indexes'!B1956)</f>
        <v>6.6481592639183917</v>
      </c>
      <c r="E1955">
        <f>Master!N1959</f>
        <v>6.7193266821491378</v>
      </c>
    </row>
    <row r="1956" spans="1:5" x14ac:dyDescent="0.25">
      <c r="A1956" s="1">
        <f>'OHL indexes'!A1958</f>
        <v>40904</v>
      </c>
      <c r="B1956">
        <f>E1955*(2-'OHL indexes'!C1958/'OHL indexes'!B1957)</f>
        <v>6.7086104390444277</v>
      </c>
      <c r="C1956">
        <f>E1955*(2-'OHL indexes'!E1958/'OHL indexes'!B1957)</f>
        <v>6.8341225363652445</v>
      </c>
      <c r="D1956">
        <f>E1955*(2-'OHL indexes'!D1958/'OHL indexes'!B1957)</f>
        <v>6.6718778557426868</v>
      </c>
      <c r="E1956">
        <f>Master!N1960</f>
        <v>6.7810807834924791</v>
      </c>
    </row>
    <row r="1957" spans="1:5" x14ac:dyDescent="0.25">
      <c r="A1957" s="1">
        <f>'OHL indexes'!A1959</f>
        <v>40905</v>
      </c>
      <c r="B1957">
        <f>E1956*(2-'OHL indexes'!C1959/'OHL indexes'!B1958)</f>
        <v>6.841785444223154</v>
      </c>
      <c r="C1957">
        <f>E1956*(2-'OHL indexes'!E1959/'OHL indexes'!B1958)</f>
        <v>6.8542360693375439</v>
      </c>
      <c r="D1957">
        <f>E1956*(2-'OHL indexes'!D1959/'OHL indexes'!B1958)</f>
        <v>6.4394216941700391</v>
      </c>
      <c r="E1957">
        <f>Master!N1961</f>
        <v>6.4718714516102782</v>
      </c>
    </row>
    <row r="1958" spans="1:5" x14ac:dyDescent="0.25">
      <c r="A1958" s="1">
        <f>'OHL indexes'!A1960</f>
        <v>40906</v>
      </c>
      <c r="B1958">
        <f>E1957*(2-'OHL indexes'!C1960/'OHL indexes'!B1959)</f>
        <v>6.5215587526767944</v>
      </c>
      <c r="C1958">
        <f>E1957*(2-'OHL indexes'!E1960/'OHL indexes'!B1959)</f>
        <v>6.6677716640381401</v>
      </c>
      <c r="D1958">
        <f>E1957*(2-'OHL indexes'!D1960/'OHL indexes'!B1959)</f>
        <v>6.5009709217343961</v>
      </c>
      <c r="E1958">
        <f>Master!N1962</f>
        <v>6.6384320463996334</v>
      </c>
    </row>
    <row r="1959" spans="1:5" x14ac:dyDescent="0.25">
      <c r="A1959" s="1">
        <f>'OHL indexes'!A1961</f>
        <v>40907</v>
      </c>
      <c r="B1959">
        <f>E1958*(2-'OHL indexes'!C1961/'OHL indexes'!B1960)</f>
        <v>6.6339535417863615</v>
      </c>
      <c r="C1959">
        <f>E1958*(2-'OHL indexes'!E1961/'OHL indexes'!B1960)</f>
        <v>6.6675400010979411</v>
      </c>
      <c r="D1959">
        <f>E1958*(2-'OHL indexes'!D1961/'OHL indexes'!B1960)</f>
        <v>6.4443914166133816</v>
      </c>
      <c r="E1959">
        <f>Master!N1963</f>
        <v>6.4613219609739954</v>
      </c>
    </row>
    <row r="1960" spans="1:5" x14ac:dyDescent="0.25">
      <c r="A1960" s="1">
        <f>'OHL indexes'!A1962</f>
        <v>40911</v>
      </c>
      <c r="B1960">
        <f>E1959*(2-'OHL indexes'!C1962/'OHL indexes'!B1961)</f>
        <v>6.7128214572457754</v>
      </c>
      <c r="C1960">
        <f>E1959*(2-'OHL indexes'!E1962/'OHL indexes'!B1961)</f>
        <v>6.9087584442784493</v>
      </c>
      <c r="D1960">
        <f>E1959*(2-'OHL indexes'!D1962/'OHL indexes'!B1961)</f>
        <v>6.7108418058691397</v>
      </c>
      <c r="E1960">
        <f>Master!N1964</f>
        <v>6.8625257844884633</v>
      </c>
    </row>
    <row r="1961" spans="1:5" x14ac:dyDescent="0.25">
      <c r="A1961" s="1">
        <f>'OHL indexes'!A1963</f>
        <v>40912</v>
      </c>
      <c r="B1961">
        <f>E1960*(2-'OHL indexes'!C1963/'OHL indexes'!B1962)</f>
        <v>6.8353704846388368</v>
      </c>
      <c r="C1961">
        <f>E1960*(2-'OHL indexes'!E1963/'OHL indexes'!B1962)</f>
        <v>7.03265338849305</v>
      </c>
      <c r="D1961">
        <f>E1960*(2-'OHL indexes'!D1963/'OHL indexes'!B1962)</f>
        <v>6.6788205305590651</v>
      </c>
      <c r="E1961">
        <f>Master!N1965</f>
        <v>7.0124276736910227</v>
      </c>
    </row>
    <row r="1962" spans="1:5" x14ac:dyDescent="0.25">
      <c r="A1962" s="1">
        <f>'OHL indexes'!A1964</f>
        <v>40913</v>
      </c>
      <c r="B1962">
        <f>E1961*(2-'OHL indexes'!C1964/'OHL indexes'!B1963)</f>
        <v>6.8717815968099938</v>
      </c>
      <c r="C1962">
        <f>E1961*(2-'OHL indexes'!E1964/'OHL indexes'!B1963)</f>
        <v>7.1680565225602679</v>
      </c>
      <c r="D1962">
        <f>E1961*(2-'OHL indexes'!D1964/'OHL indexes'!B1963)</f>
        <v>6.803701800693621</v>
      </c>
      <c r="E1962">
        <f>Master!N1966</f>
        <v>7.1320103984891166</v>
      </c>
    </row>
    <row r="1963" spans="1:5" x14ac:dyDescent="0.25">
      <c r="A1963" s="1">
        <f>'OHL indexes'!A1965</f>
        <v>40914</v>
      </c>
      <c r="B1963">
        <f>E1962*(2-'OHL indexes'!C1965/'OHL indexes'!B1964)</f>
        <v>7.1320103984891166</v>
      </c>
      <c r="C1963">
        <f>E1962*(2-'OHL indexes'!E1965/'OHL indexes'!B1964)</f>
        <v>7.3338167686320581</v>
      </c>
      <c r="D1963">
        <f>E1962*(2-'OHL indexes'!D1965/'OHL indexes'!B1964)</f>
        <v>7.0506022971616948</v>
      </c>
      <c r="E1963">
        <f>Master!N1967</f>
        <v>7.3017756168666663</v>
      </c>
    </row>
    <row r="1964" spans="1:5" x14ac:dyDescent="0.25">
      <c r="A1964" s="1">
        <f>'OHL indexes'!A1966</f>
        <v>40917</v>
      </c>
      <c r="B1964">
        <f>E1963*(2-'OHL indexes'!C1966/'OHL indexes'!B1965)</f>
        <v>7.2721545210873169</v>
      </c>
      <c r="C1964">
        <f>E1963*(2-'OHL indexes'!E1966/'OHL indexes'!B1965)</f>
        <v>7.4086029211978097</v>
      </c>
      <c r="D1964">
        <f>E1963*(2-'OHL indexes'!D1966/'OHL indexes'!B1965)</f>
        <v>7.2506067591346799</v>
      </c>
      <c r="E1964">
        <f>Master!N1968</f>
        <v>7.3718821322643997</v>
      </c>
    </row>
    <row r="1965" spans="1:5" x14ac:dyDescent="0.25">
      <c r="A1965" s="1">
        <f>'OHL indexes'!A1967</f>
        <v>40918</v>
      </c>
      <c r="B1965">
        <f>E1964*(2-'OHL indexes'!C1967/'OHL indexes'!B1966)</f>
        <v>7.573669017689765</v>
      </c>
      <c r="C1965">
        <f>E1964*(2-'OHL indexes'!E1967/'OHL indexes'!B1966)</f>
        <v>7.6692753669513696</v>
      </c>
      <c r="D1965">
        <f>E1964*(2-'OHL indexes'!D1967/'OHL indexes'!B1966)</f>
        <v>7.4727755749770832</v>
      </c>
      <c r="E1965">
        <f>Master!N1969</f>
        <v>7.526685113572599</v>
      </c>
    </row>
    <row r="1966" spans="1:5" x14ac:dyDescent="0.25">
      <c r="A1966" s="1">
        <f>'OHL indexes'!A1968</f>
        <v>40919</v>
      </c>
      <c r="B1966">
        <f>E1965*(2-'OHL indexes'!C1968/'OHL indexes'!B1967)</f>
        <v>7.4451291594304951</v>
      </c>
      <c r="C1966">
        <f>E1965*(2-'OHL indexes'!E1968/'OHL indexes'!B1967)</f>
        <v>7.4982356421173586</v>
      </c>
      <c r="D1966">
        <f>E1965*(2-'OHL indexes'!D1968/'OHL indexes'!B1967)</f>
        <v>7.3578845149529677</v>
      </c>
      <c r="E1966">
        <f>Master!N1970</f>
        <v>7.3576197760468576</v>
      </c>
    </row>
    <row r="1967" spans="1:5" x14ac:dyDescent="0.25">
      <c r="A1967" s="1">
        <f>'OHL indexes'!A1969</f>
        <v>40920</v>
      </c>
      <c r="B1967">
        <f>E1966*(2-'OHL indexes'!C1969/'OHL indexes'!B1968)</f>
        <v>7.4986406251087478</v>
      </c>
      <c r="C1967">
        <f>E1966*(2-'OHL indexes'!E1969/'OHL indexes'!B1968)</f>
        <v>7.5149171315632008</v>
      </c>
      <c r="D1967">
        <f>E1966*(2-'OHL indexes'!D1969/'OHL indexes'!B1968)</f>
        <v>7.1478899686917341</v>
      </c>
      <c r="E1967">
        <f>Master!N1971</f>
        <v>7.4992736437995937</v>
      </c>
    </row>
    <row r="1968" spans="1:5" x14ac:dyDescent="0.25">
      <c r="A1968" s="1">
        <f>'OHL indexes'!A1970</f>
        <v>40921</v>
      </c>
      <c r="B1968">
        <f>E1967*(2-'OHL indexes'!C1970/'OHL indexes'!B1969)</f>
        <v>7.449673595738652</v>
      </c>
      <c r="C1968">
        <f>E1967*(2-'OHL indexes'!E1970/'OHL indexes'!B1969)</f>
        <v>7.4981490889231521</v>
      </c>
      <c r="D1968">
        <f>E1967*(2-'OHL indexes'!D1970/'OHL indexes'!B1969)</f>
        <v>7.0472384735191644</v>
      </c>
      <c r="E1968">
        <f>Master!N1972</f>
        <v>7.3876286852829836</v>
      </c>
    </row>
    <row r="1969" spans="1:5" x14ac:dyDescent="0.25">
      <c r="A1969" s="1">
        <f>'OHL indexes'!A1971</f>
        <v>40925</v>
      </c>
      <c r="B1969">
        <f>E1968*(2-'OHL indexes'!C1971/'OHL indexes'!B1970)</f>
        <v>7.5143299543290389</v>
      </c>
      <c r="C1969">
        <f>E1968*(2-'OHL indexes'!E1971/'OHL indexes'!B1970)</f>
        <v>7.6571439598034337</v>
      </c>
      <c r="D1969">
        <f>E1968*(2-'OHL indexes'!D1971/'OHL indexes'!B1970)</f>
        <v>7.2974902635483723</v>
      </c>
      <c r="E1969">
        <f>Master!N1973</f>
        <v>7.4317863933363473</v>
      </c>
    </row>
    <row r="1970" spans="1:5" x14ac:dyDescent="0.25">
      <c r="A1970" s="1">
        <f>'OHL indexes'!A1972</f>
        <v>40926</v>
      </c>
      <c r="B1970">
        <f>E1969*(2-'OHL indexes'!C1972/'OHL indexes'!B1971)</f>
        <v>7.5093639854093546</v>
      </c>
      <c r="C1970">
        <f>E1969*(2-'OHL indexes'!E1972/'OHL indexes'!B1971)</f>
        <v>7.6800288108796613</v>
      </c>
      <c r="D1970">
        <f>E1969*(2-'OHL indexes'!D1972/'OHL indexes'!B1971)</f>
        <v>7.2921467276049352</v>
      </c>
      <c r="E1970">
        <f>Master!N1974</f>
        <v>7.6642395413296649</v>
      </c>
    </row>
    <row r="1971" spans="1:5" x14ac:dyDescent="0.25">
      <c r="A1971" s="1">
        <f>'OHL indexes'!A1973</f>
        <v>40927</v>
      </c>
      <c r="B1971">
        <f>E1970*(2-'OHL indexes'!C1973/'OHL indexes'!B1972)</f>
        <v>7.7020871898091414</v>
      </c>
      <c r="C1971">
        <f>E1970*(2-'OHL indexes'!E1973/'OHL indexes'!B1972)</f>
        <v>7.8937968855292802</v>
      </c>
      <c r="D1971">
        <f>E1970*(2-'OHL indexes'!D1973/'OHL indexes'!B1972)</f>
        <v>7.6329740925857505</v>
      </c>
      <c r="E1971">
        <f>Master!N1975</f>
        <v>7.8762327311867413</v>
      </c>
    </row>
    <row r="1972" spans="1:5" x14ac:dyDescent="0.25">
      <c r="A1972" s="1">
        <f>'OHL indexes'!A1974</f>
        <v>40928</v>
      </c>
      <c r="B1972">
        <f>E1971*(2-'OHL indexes'!C1974/'OHL indexes'!B1973)</f>
        <v>7.8294650987781536</v>
      </c>
      <c r="C1972">
        <f>E1971*(2-'OHL indexes'!E1974/'OHL indexes'!B1973)</f>
        <v>8.1308623859181175</v>
      </c>
      <c r="D1972">
        <f>E1971*(2-'OHL indexes'!D1974/'OHL indexes'!B1973)</f>
        <v>7.7407772144128275</v>
      </c>
      <c r="E1972">
        <f>Master!N1976</f>
        <v>8.1115138183515061</v>
      </c>
    </row>
    <row r="1973" spans="1:5" x14ac:dyDescent="0.25">
      <c r="A1973" s="1">
        <f>'OHL indexes'!A1975</f>
        <v>40931</v>
      </c>
      <c r="B1973">
        <f>E1972*(2-'OHL indexes'!C1975/'OHL indexes'!B1974)</f>
        <v>8.1224940324543873</v>
      </c>
      <c r="C1973">
        <f>E1972*(2-'OHL indexes'!E1975/'OHL indexes'!B1974)</f>
        <v>8.331167244589933</v>
      </c>
      <c r="D1973">
        <f>E1972*(2-'OHL indexes'!D1975/'OHL indexes'!B1974)</f>
        <v>8.0254834196195812</v>
      </c>
      <c r="E1973">
        <f>Master!N1977</f>
        <v>8.3037192515844787</v>
      </c>
    </row>
    <row r="1974" spans="1:5" x14ac:dyDescent="0.25">
      <c r="A1974" s="1">
        <f>'OHL indexes'!A1976</f>
        <v>40932</v>
      </c>
      <c r="B1974">
        <f>E1973*(2-'OHL indexes'!C1976/'OHL indexes'!B1975)</f>
        <v>8.1776708482855778</v>
      </c>
      <c r="C1974">
        <f>E1973*(2-'OHL indexes'!E1976/'OHL indexes'!B1975)</f>
        <v>8.3724749339867</v>
      </c>
      <c r="D1974">
        <f>E1973*(2-'OHL indexes'!D1976/'OHL indexes'!B1975)</f>
        <v>8.0218349419350243</v>
      </c>
      <c r="E1974">
        <f>Master!N1978</f>
        <v>8.3530775818912648</v>
      </c>
    </row>
    <row r="1975" spans="1:5" x14ac:dyDescent="0.25">
      <c r="A1975" s="1">
        <f>'OHL indexes'!A1977</f>
        <v>40933</v>
      </c>
      <c r="B1975">
        <f>E1974*(2-'OHL indexes'!C1977/'OHL indexes'!B1976)</f>
        <v>8.2953733449828402</v>
      </c>
      <c r="C1975">
        <f>E1974*(2-'OHL indexes'!E1977/'OHL indexes'!B1976)</f>
        <v>8.6512322820334635</v>
      </c>
      <c r="D1975">
        <f>E1974*(2-'OHL indexes'!D1977/'OHL indexes'!B1976)</f>
        <v>8.136677380341208</v>
      </c>
      <c r="E1975">
        <f>Master!N1979</f>
        <v>8.5980229040184426</v>
      </c>
    </row>
    <row r="1976" spans="1:5" x14ac:dyDescent="0.25">
      <c r="A1976" s="1">
        <f>'OHL indexes'!A1978</f>
        <v>40934</v>
      </c>
      <c r="B1976">
        <f>E1975*(2-'OHL indexes'!C1978/'OHL indexes'!B1977)</f>
        <v>8.6325422328217556</v>
      </c>
      <c r="C1976">
        <f>E1975*(2-'OHL indexes'!E1978/'OHL indexes'!B1977)</f>
        <v>8.8246463666106667</v>
      </c>
      <c r="D1976">
        <f>E1975*(2-'OHL indexes'!D1978/'OHL indexes'!B1977)</f>
        <v>8.4558765903310071</v>
      </c>
      <c r="E1976">
        <f>Master!N1980</f>
        <v>8.6058353562844676</v>
      </c>
    </row>
    <row r="1977" spans="1:5" x14ac:dyDescent="0.25">
      <c r="A1977" s="1">
        <f>'OHL indexes'!A1979</f>
        <v>40935</v>
      </c>
      <c r="B1977">
        <f>E1976*(2-'OHL indexes'!C1979/'OHL indexes'!B1978)</f>
        <v>8.6623291167876726</v>
      </c>
      <c r="C1977">
        <f>E1976*(2-'OHL indexes'!E1979/'OHL indexes'!B1978)</f>
        <v>8.821488433368577</v>
      </c>
      <c r="D1977">
        <f>E1976*(2-'OHL indexes'!D1979/'OHL indexes'!B1978)</f>
        <v>8.3972667566629262</v>
      </c>
      <c r="E1977">
        <f>Master!N1981</f>
        <v>8.7604291310148383</v>
      </c>
    </row>
    <row r="1978" spans="1:5" x14ac:dyDescent="0.25">
      <c r="A1978" s="1">
        <f>'OHL indexes'!A1980</f>
        <v>40938</v>
      </c>
      <c r="B1978">
        <f>E1977*(2-'OHL indexes'!C1980/'OHL indexes'!B1979)</f>
        <v>8.543196739599388</v>
      </c>
      <c r="C1978">
        <f>E1977*(2-'OHL indexes'!E1980/'OHL indexes'!B1979)</f>
        <v>8.6267451346055122</v>
      </c>
      <c r="D1978">
        <f>E1977*(2-'OHL indexes'!D1980/'OHL indexes'!B1979)</f>
        <v>8.3769287050276837</v>
      </c>
      <c r="E1978">
        <f>Master!N1982</f>
        <v>8.5631586922857874</v>
      </c>
    </row>
    <row r="1979" spans="1:5" x14ac:dyDescent="0.25">
      <c r="A1979" s="1">
        <f>'OHL indexes'!A1981</f>
        <v>40939</v>
      </c>
      <c r="B1979">
        <f>E1978*(2-'OHL indexes'!C1981/'OHL indexes'!B1980)</f>
        <v>8.6357394680931225</v>
      </c>
      <c r="C1979">
        <f>E1978*(2-'OHL indexes'!E1981/'OHL indexes'!B1980)</f>
        <v>8.763987471000414</v>
      </c>
      <c r="D1979">
        <f>E1978*(2-'OHL indexes'!D1981/'OHL indexes'!B1980)</f>
        <v>8.4219823367487407</v>
      </c>
      <c r="E1979">
        <f>Master!N1983</f>
        <v>8.4833188275962694</v>
      </c>
    </row>
    <row r="1980" spans="1:5" x14ac:dyDescent="0.25">
      <c r="A1980" s="1">
        <f>'OHL indexes'!A1982</f>
        <v>40940</v>
      </c>
      <c r="B1980">
        <f>E1979*(2-'OHL indexes'!C1982/'OHL indexes'!B1981)</f>
        <v>8.6388012804276855</v>
      </c>
      <c r="C1980">
        <f>E1979*(2-'OHL indexes'!E1982/'OHL indexes'!B1981)</f>
        <v>8.8720172594740951</v>
      </c>
      <c r="D1980">
        <f>E1979*(2-'OHL indexes'!D1982/'OHL indexes'!B1981)</f>
        <v>8.580495360615906</v>
      </c>
      <c r="E1980">
        <f>Master!N1984</f>
        <v>8.8231120801383298</v>
      </c>
    </row>
    <row r="1981" spans="1:5" x14ac:dyDescent="0.25">
      <c r="A1981" s="1">
        <f>'OHL indexes'!A1983</f>
        <v>40941</v>
      </c>
      <c r="B1981">
        <f>E1980*(2-'OHL indexes'!C1983/'OHL indexes'!B1982)</f>
        <v>8.7948289706102489</v>
      </c>
      <c r="C1981">
        <f>E1980*(2-'OHL indexes'!E1983/'OHL indexes'!B1982)</f>
        <v>9.1373215751050072</v>
      </c>
      <c r="D1981">
        <f>E1980*(2-'OHL indexes'!D1983/'OHL indexes'!B1982)</f>
        <v>8.7738877892192519</v>
      </c>
      <c r="E1981">
        <f>Master!N1985</f>
        <v>9.1160530313844408</v>
      </c>
    </row>
    <row r="1982" spans="1:5" x14ac:dyDescent="0.25">
      <c r="A1982" s="1">
        <f>'OHL indexes'!A1984</f>
        <v>40942</v>
      </c>
      <c r="B1982">
        <f>E1981*(2-'OHL indexes'!C1984/'OHL indexes'!B1983)</f>
        <v>9.1071454897261095</v>
      </c>
      <c r="C1982">
        <f>E1981*(2-'OHL indexes'!E1984/'OHL indexes'!B1983)</f>
        <v>9.5658437610686473</v>
      </c>
      <c r="D1982">
        <f>E1981*(2-'OHL indexes'!D1984/'OHL indexes'!B1983)</f>
        <v>9.0804228647511156</v>
      </c>
      <c r="E1982">
        <f>Master!N1986</f>
        <v>9.5432374822015014</v>
      </c>
    </row>
    <row r="1983" spans="1:5" x14ac:dyDescent="0.25">
      <c r="A1983" s="1">
        <f>'OHL indexes'!A1985</f>
        <v>40945</v>
      </c>
      <c r="B1983">
        <f>E1982*(2-'OHL indexes'!C1985/'OHL indexes'!B1984)</f>
        <v>9.3500886759406896</v>
      </c>
      <c r="C1983">
        <f>E1982*(2-'OHL indexes'!E1985/'OHL indexes'!B1984)</f>
        <v>9.6610737278626964</v>
      </c>
      <c r="D1983">
        <f>E1982*(2-'OHL indexes'!D1985/'OHL indexes'!B1984)</f>
        <v>9.3075747844500611</v>
      </c>
      <c r="E1983">
        <f>Master!N1987</f>
        <v>9.6272386771968055</v>
      </c>
    </row>
    <row r="1984" spans="1:5" x14ac:dyDescent="0.25">
      <c r="A1984" s="1">
        <f>'OHL indexes'!A1986</f>
        <v>40946</v>
      </c>
      <c r="B1984">
        <f>E1983*(2-'OHL indexes'!C1986/'OHL indexes'!B1985)</f>
        <v>9.5190099968638808</v>
      </c>
      <c r="C1984">
        <f>E1983*(2-'OHL indexes'!E1986/'OHL indexes'!B1985)</f>
        <v>9.6026462341295371</v>
      </c>
      <c r="D1984">
        <f>E1983*(2-'OHL indexes'!D1986/'OHL indexes'!B1985)</f>
        <v>9.3522459190072453</v>
      </c>
      <c r="E1984">
        <f>Master!N1988</f>
        <v>9.5137602814099704</v>
      </c>
    </row>
    <row r="1985" spans="1:5" x14ac:dyDescent="0.25">
      <c r="A1985" s="1">
        <f>'OHL indexes'!A1987</f>
        <v>40947</v>
      </c>
      <c r="B1985">
        <f>E1984*(2-'OHL indexes'!C1987/'OHL indexes'!B1986)</f>
        <v>9.525716840766087</v>
      </c>
      <c r="C1985">
        <f>E1984*(2-'OHL indexes'!E1987/'OHL indexes'!B1986)</f>
        <v>9.6189351626516189</v>
      </c>
      <c r="D1985">
        <f>E1984*(2-'OHL indexes'!D1987/'OHL indexes'!B1986)</f>
        <v>9.202987104269539</v>
      </c>
      <c r="E1985">
        <f>Master!N1989</f>
        <v>9.2026854958146398</v>
      </c>
    </row>
    <row r="1986" spans="1:5" x14ac:dyDescent="0.25">
      <c r="A1986" s="1">
        <f>'OHL indexes'!A1988</f>
        <v>40948</v>
      </c>
      <c r="B1986">
        <f>E1985*(2-'OHL indexes'!C1988/'OHL indexes'!B1987)</f>
        <v>9.1670158893865548</v>
      </c>
      <c r="C1986">
        <f>E1985*(2-'OHL indexes'!E1988/'OHL indexes'!B1987)</f>
        <v>9.3230738376327746</v>
      </c>
      <c r="D1986">
        <f>E1985*(2-'OHL indexes'!D1988/'OHL indexes'!B1987)</f>
        <v>8.7817914362263707</v>
      </c>
      <c r="E1986">
        <f>Master!N1990</f>
        <v>8.7921797239682107</v>
      </c>
    </row>
    <row r="1987" spans="1:5" x14ac:dyDescent="0.25">
      <c r="A1987" s="1">
        <f>'OHL indexes'!A1989</f>
        <v>40949</v>
      </c>
      <c r="B1987">
        <f>E1986*(2-'OHL indexes'!C1989/'OHL indexes'!B1988)</f>
        <v>8.4907537249951552</v>
      </c>
      <c r="C1987">
        <f>E1986*(2-'OHL indexes'!E1989/'OHL indexes'!B1988)</f>
        <v>8.5080042844493224</v>
      </c>
      <c r="D1987">
        <f>E1986*(2-'OHL indexes'!D1989/'OHL indexes'!B1988)</f>
        <v>7.5296272935111297</v>
      </c>
      <c r="E1987">
        <f>Master!N1991</f>
        <v>8.1332227732166054</v>
      </c>
    </row>
    <row r="1988" spans="1:5" x14ac:dyDescent="0.25">
      <c r="A1988" s="1">
        <f>'OHL indexes'!A1990</f>
        <v>40952</v>
      </c>
      <c r="B1988">
        <f>E1987*(2-'OHL indexes'!C1990/'OHL indexes'!B1989)</f>
        <v>8.4133769798460225</v>
      </c>
      <c r="C1988">
        <f>E1987*(2-'OHL indexes'!E1990/'OHL indexes'!B1989)</f>
        <v>8.7718359598550766</v>
      </c>
      <c r="D1988">
        <f>E1987*(2-'OHL indexes'!D1990/'OHL indexes'!B1989)</f>
        <v>8.3977203323633489</v>
      </c>
      <c r="E1988">
        <f>Master!N1992</f>
        <v>8.7361288957625778</v>
      </c>
    </row>
    <row r="1989" spans="1:5" x14ac:dyDescent="0.25">
      <c r="A1989" s="1">
        <f>'OHL indexes'!A1991</f>
        <v>40953</v>
      </c>
      <c r="B1989">
        <f>E1988*(2-'OHL indexes'!C1991/'OHL indexes'!B1990)</f>
        <v>8.6257599608749178</v>
      </c>
      <c r="C1989">
        <f>E1988*(2-'OHL indexes'!E1991/'OHL indexes'!B1990)</f>
        <v>8.7020128926458433</v>
      </c>
      <c r="D1989">
        <f>E1988*(2-'OHL indexes'!D1991/'OHL indexes'!B1990)</f>
        <v>7.8722510609819354</v>
      </c>
      <c r="E1989">
        <f>Master!N1993</f>
        <v>8.5151020913769901</v>
      </c>
    </row>
    <row r="1990" spans="1:5" x14ac:dyDescent="0.25">
      <c r="A1990" s="1">
        <f>'OHL indexes'!A1992</f>
        <v>40954</v>
      </c>
      <c r="B1990">
        <f>E1989*(2-'OHL indexes'!C1992/'OHL indexes'!B1991)</f>
        <v>8.666816292933829</v>
      </c>
      <c r="C1990">
        <f>E1989*(2-'OHL indexes'!E1992/'OHL indexes'!B1991)</f>
        <v>8.7047448433230397</v>
      </c>
      <c r="D1990">
        <f>E1989*(2-'OHL indexes'!D1992/'OHL indexes'!B1991)</f>
        <v>7.8323565112602394</v>
      </c>
      <c r="E1990">
        <f>Master!N1994</f>
        <v>7.8321105412344112</v>
      </c>
    </row>
    <row r="1991" spans="1:5" x14ac:dyDescent="0.25">
      <c r="A1991" s="1">
        <f>'OHL indexes'!A1993</f>
        <v>40955</v>
      </c>
      <c r="B1991">
        <f>E1990*(2-'OHL indexes'!C1993/'OHL indexes'!B1992)</f>
        <v>7.7857893132885048</v>
      </c>
      <c r="C1991">
        <f>E1990*(2-'OHL indexes'!E1993/'OHL indexes'!B1992)</f>
        <v>8.3263250049868134</v>
      </c>
      <c r="D1991">
        <f>E1990*(2-'OHL indexes'!D1993/'OHL indexes'!B1992)</f>
        <v>7.6085684755402969</v>
      </c>
      <c r="E1991">
        <f>Master!N1995</f>
        <v>8.2923413593001527</v>
      </c>
    </row>
    <row r="1992" spans="1:5" x14ac:dyDescent="0.25">
      <c r="A1992" s="1">
        <f>'OHL indexes'!A1994</f>
        <v>40956</v>
      </c>
      <c r="B1992">
        <f>E1991*(2-'OHL indexes'!C1994/'OHL indexes'!B1993)</f>
        <v>8.2095544701235674</v>
      </c>
      <c r="C1992">
        <f>E1991*(2-'OHL indexes'!E1994/'OHL indexes'!B1993)</f>
        <v>8.450391125370853</v>
      </c>
      <c r="D1992">
        <f>E1991*(2-'OHL indexes'!D1994/'OHL indexes'!B1993)</f>
        <v>8.1204419496530491</v>
      </c>
      <c r="E1992">
        <f>Master!N1996</f>
        <v>8.3537717027565215</v>
      </c>
    </row>
    <row r="1993" spans="1:5" x14ac:dyDescent="0.25">
      <c r="A1993" s="1">
        <f>'OHL indexes'!A1995</f>
        <v>40960</v>
      </c>
      <c r="B1993">
        <f>E1992*(2-'OHL indexes'!C1995/'OHL indexes'!B1994)</f>
        <v>8.5386504966123944</v>
      </c>
      <c r="C1993">
        <f>E1992*(2-'OHL indexes'!E1995/'OHL indexes'!B1994)</f>
        <v>8.5413910383600893</v>
      </c>
      <c r="D1993">
        <f>E1992*(2-'OHL indexes'!D1995/'OHL indexes'!B1994)</f>
        <v>8.2140887532847184</v>
      </c>
      <c r="E1993">
        <f>Master!N1997</f>
        <v>8.3526240508218272</v>
      </c>
    </row>
    <row r="1994" spans="1:5" x14ac:dyDescent="0.25">
      <c r="A1994" s="1">
        <f>'OHL indexes'!A1996</f>
        <v>40961</v>
      </c>
      <c r="B1994">
        <f>E1993*(2-'OHL indexes'!C1996/'OHL indexes'!B1995)</f>
        <v>8.2920562368560713</v>
      </c>
      <c r="C1994">
        <f>E1993*(2-'OHL indexes'!E1996/'OHL indexes'!B1995)</f>
        <v>8.6373058613870128</v>
      </c>
      <c r="D1994">
        <f>E1993*(2-'OHL indexes'!D1996/'OHL indexes'!B1995)</f>
        <v>8.264801105422249</v>
      </c>
      <c r="E1994">
        <f>Master!N1998</f>
        <v>8.6158080139876443</v>
      </c>
    </row>
    <row r="1995" spans="1:5" x14ac:dyDescent="0.25">
      <c r="A1995" s="1">
        <f>'OHL indexes'!A1997</f>
        <v>40962</v>
      </c>
      <c r="B1995">
        <f>E1994*(2-'OHL indexes'!C1997/'OHL indexes'!B1996)</f>
        <v>8.609388878431032</v>
      </c>
      <c r="C1995">
        <f>E1994*(2-'OHL indexes'!E1997/'OHL indexes'!B1996)</f>
        <v>9.2351767129687214</v>
      </c>
      <c r="D1995">
        <f>E1994*(2-'OHL indexes'!D1997/'OHL indexes'!B1996)</f>
        <v>8.4754068447123316</v>
      </c>
      <c r="E1995">
        <f>Master!N1999</f>
        <v>9.184319107166683</v>
      </c>
    </row>
    <row r="1996" spans="1:5" x14ac:dyDescent="0.25">
      <c r="A1996" s="1">
        <f>'OHL indexes'!A1998</f>
        <v>40963</v>
      </c>
      <c r="B1996">
        <f>E1995*(2-'OHL indexes'!C1998/'OHL indexes'!B1997)</f>
        <v>9.2061578839744858</v>
      </c>
      <c r="C1996">
        <f>E1995*(2-'OHL indexes'!E1998/'OHL indexes'!B1997)</f>
        <v>9.3372092584261033</v>
      </c>
      <c r="D1996">
        <f>E1995*(2-'OHL indexes'!D1998/'OHL indexes'!B1997)</f>
        <v>8.7103596382624797</v>
      </c>
      <c r="E1996">
        <f>Master!N2000</f>
        <v>8.7690304922813347</v>
      </c>
    </row>
    <row r="1997" spans="1:5" x14ac:dyDescent="0.25">
      <c r="A1997" s="1">
        <f>'OHL indexes'!A1999</f>
        <v>40966</v>
      </c>
      <c r="B1997">
        <f>E1996*(2-'OHL indexes'!C1999/'OHL indexes'!B1998)</f>
        <v>8.6243985863238617</v>
      </c>
      <c r="C1997">
        <f>E1996*(2-'OHL indexes'!E1999/'OHL indexes'!B1998)</f>
        <v>8.9860680997556095</v>
      </c>
      <c r="D1997">
        <f>E1996*(2-'OHL indexes'!D1999/'OHL indexes'!B1998)</f>
        <v>8.4296784486477634</v>
      </c>
      <c r="E1997">
        <f>Master!N2001</f>
        <v>8.6408565394788042</v>
      </c>
    </row>
    <row r="1998" spans="1:5" x14ac:dyDescent="0.25">
      <c r="A1998" s="1">
        <f>'OHL indexes'!A2000</f>
        <v>40967</v>
      </c>
      <c r="B1998">
        <f>E1997*(2-'OHL indexes'!C2000/'OHL indexes'!B1999)</f>
        <v>8.7621983679070414</v>
      </c>
      <c r="C1998">
        <f>E1997*(2-'OHL indexes'!E2000/'OHL indexes'!B1999)</f>
        <v>8.909085407478802</v>
      </c>
      <c r="D1998">
        <f>E1997*(2-'OHL indexes'!D2000/'OHL indexes'!B1999)</f>
        <v>8.5706051333376063</v>
      </c>
      <c r="E1998">
        <f>Master!N2002</f>
        <v>8.8832445567985072</v>
      </c>
    </row>
    <row r="1999" spans="1:5" x14ac:dyDescent="0.25">
      <c r="A1999" s="1">
        <f>'OHL indexes'!A2001</f>
        <v>40968</v>
      </c>
      <c r="B1999">
        <f>E1998*(2-'OHL indexes'!C2001/'OHL indexes'!B2000)</f>
        <v>8.9008689791928717</v>
      </c>
      <c r="C1999">
        <f>E1998*(2-'OHL indexes'!E2001/'OHL indexes'!B2000)</f>
        <v>9.1199316802640542</v>
      </c>
      <c r="D1999">
        <f>E1998*(2-'OHL indexes'!D2001/'OHL indexes'!B2000)</f>
        <v>8.7271362573940987</v>
      </c>
      <c r="E1999">
        <f>Master!N2003</f>
        <v>8.8527279419489755</v>
      </c>
    </row>
    <row r="2000" spans="1:5" x14ac:dyDescent="0.25">
      <c r="A2000" s="1">
        <f>'OHL indexes'!A2002</f>
        <v>40969</v>
      </c>
      <c r="B2000">
        <f>E1999*(2-'OHL indexes'!C2002/'OHL indexes'!B2001)</f>
        <v>8.9555121852158148</v>
      </c>
      <c r="C2000">
        <f>E1999*(2-'OHL indexes'!E2002/'OHL indexes'!B2001)</f>
        <v>9.2091542185366624</v>
      </c>
      <c r="D2000">
        <f>E1999*(2-'OHL indexes'!D2002/'OHL indexes'!B2001)</f>
        <v>8.9389323934084111</v>
      </c>
      <c r="E2000">
        <f>Master!N2004</f>
        <v>9.1889512694229012</v>
      </c>
    </row>
    <row r="2001" spans="1:5" x14ac:dyDescent="0.25">
      <c r="A2001" s="1">
        <f>'OHL indexes'!A2003</f>
        <v>40970</v>
      </c>
      <c r="B2001">
        <f>E2000*(2-'OHL indexes'!C2003/'OHL indexes'!B2002)</f>
        <v>9.0725236949384946</v>
      </c>
      <c r="C2001">
        <f>E2000*(2-'OHL indexes'!E2003/'OHL indexes'!B2002)</f>
        <v>9.1889512694229012</v>
      </c>
      <c r="D2001">
        <f>E2000*(2-'OHL indexes'!D2003/'OHL indexes'!B2002)</f>
        <v>8.9440035377502003</v>
      </c>
      <c r="E2001">
        <f>Master!N2005</f>
        <v>9.0295582447066352</v>
      </c>
    </row>
    <row r="2002" spans="1:5" x14ac:dyDescent="0.25">
      <c r="A2002" s="1">
        <f>'OHL indexes'!A2004</f>
        <v>40973</v>
      </c>
      <c r="B2002">
        <f>E2001*(2-'OHL indexes'!C2004/'OHL indexes'!B2003)</f>
        <v>8.9169430575398021</v>
      </c>
      <c r="C2002">
        <f>E2001*(2-'OHL indexes'!E2004/'OHL indexes'!B2003)</f>
        <v>9.1380738718272774</v>
      </c>
      <c r="D2002">
        <f>E2001*(2-'OHL indexes'!D2004/'OHL indexes'!B2003)</f>
        <v>8.8719024366332189</v>
      </c>
      <c r="E2002">
        <f>Master!N2006</f>
        <v>9.0900651591766017</v>
      </c>
    </row>
    <row r="2003" spans="1:5" x14ac:dyDescent="0.25">
      <c r="A2003" s="1">
        <f>'OHL indexes'!A2005</f>
        <v>40974</v>
      </c>
      <c r="B2003">
        <f>E2002*(2-'OHL indexes'!C2005/'OHL indexes'!B2004)</f>
        <v>8.8560716005793765</v>
      </c>
      <c r="C2003">
        <f>E2002*(2-'OHL indexes'!E2005/'OHL indexes'!B2004)</f>
        <v>8.8873419922744183</v>
      </c>
      <c r="D2003">
        <f>E2002*(2-'OHL indexes'!D2005/'OHL indexes'!B2004)</f>
        <v>8.2473769341902656</v>
      </c>
      <c r="E2003">
        <f>Master!N2007</f>
        <v>8.2771511564353872</v>
      </c>
    </row>
    <row r="2004" spans="1:5" x14ac:dyDescent="0.25">
      <c r="A2004" s="1">
        <f>'OHL indexes'!A2006</f>
        <v>40975</v>
      </c>
      <c r="B2004">
        <f>E2003*(2-'OHL indexes'!C2006/'OHL indexes'!B2005)</f>
        <v>8.4529269899259312</v>
      </c>
      <c r="C2004">
        <f>E2003*(2-'OHL indexes'!E2006/'OHL indexes'!B2005)</f>
        <v>8.8387713091100135</v>
      </c>
      <c r="D2004">
        <f>E2003*(2-'OHL indexes'!D2006/'OHL indexes'!B2005)</f>
        <v>8.3940449735899527</v>
      </c>
      <c r="E2004">
        <f>Master!N2008</f>
        <v>8.8113141334278406</v>
      </c>
    </row>
    <row r="2005" spans="1:5" x14ac:dyDescent="0.25">
      <c r="A2005" s="1">
        <f>'OHL indexes'!A2007</f>
        <v>40976</v>
      </c>
      <c r="B2005">
        <f>E2004*(2-'OHL indexes'!C2007/'OHL indexes'!B2006)</f>
        <v>9.0198332252793882</v>
      </c>
      <c r="C2005">
        <f>E2004*(2-'OHL indexes'!E2007/'OHL indexes'!B2006)</f>
        <v>9.1628948675853064</v>
      </c>
      <c r="D2005">
        <f>E2004*(2-'OHL indexes'!D2007/'OHL indexes'!B2006)</f>
        <v>8.9083040375812086</v>
      </c>
      <c r="E2005">
        <f>Master!N2009</f>
        <v>9.1189325981774978</v>
      </c>
    </row>
    <row r="2006" spans="1:5" x14ac:dyDescent="0.25">
      <c r="A2006" s="1">
        <f>'OHL indexes'!A2008</f>
        <v>40977</v>
      </c>
      <c r="B2006">
        <f>E2005*(2-'OHL indexes'!C2008/'OHL indexes'!B2007)</f>
        <v>9.1189325981774978</v>
      </c>
      <c r="C2006">
        <f>E2005*(2-'OHL indexes'!E2008/'OHL indexes'!B2007)</f>
        <v>9.4633042861206516</v>
      </c>
      <c r="D2006">
        <f>E2005*(2-'OHL indexes'!D2008/'OHL indexes'!B2007)</f>
        <v>9.0500620198999098</v>
      </c>
      <c r="E2006">
        <f>Master!N2010</f>
        <v>9.3458871983096241</v>
      </c>
    </row>
    <row r="2007" spans="1:5" x14ac:dyDescent="0.25">
      <c r="A2007" s="1">
        <f>'OHL indexes'!A2009</f>
        <v>40980</v>
      </c>
      <c r="B2007">
        <f>E2006*(2-'OHL indexes'!C2009/'OHL indexes'!B2008)</f>
        <v>9.3422914713007525</v>
      </c>
      <c r="C2007">
        <f>E2006*(2-'OHL indexes'!E2009/'OHL indexes'!B2008)</f>
        <v>9.8517289371647081</v>
      </c>
      <c r="D2007">
        <f>E2006*(2-'OHL indexes'!D2009/'OHL indexes'!B2008)</f>
        <v>9.2858662167000112</v>
      </c>
      <c r="E2007">
        <f>Master!N2011</f>
        <v>9.8138609451629346</v>
      </c>
    </row>
    <row r="2008" spans="1:5" x14ac:dyDescent="0.25">
      <c r="A2008" s="1">
        <f>'OHL indexes'!A2010</f>
        <v>40981</v>
      </c>
      <c r="B2008">
        <f>E2007*(2-'OHL indexes'!C2010/'OHL indexes'!B2009)</f>
        <v>9.8966310128812705</v>
      </c>
      <c r="C2008">
        <f>E2007*(2-'OHL indexes'!E2010/'OHL indexes'!B2009)</f>
        <v>10.221781194459055</v>
      </c>
      <c r="D2008">
        <f>E2007*(2-'OHL indexes'!D2010/'OHL indexes'!B2009)</f>
        <v>9.8788953498683956</v>
      </c>
      <c r="E2008">
        <f>Master!N2012</f>
        <v>10.168224540088758</v>
      </c>
    </row>
    <row r="2009" spans="1:5" x14ac:dyDescent="0.25">
      <c r="A2009" s="1">
        <f>'OHL indexes'!A2011</f>
        <v>40982</v>
      </c>
      <c r="B2009">
        <f>E2008*(2-'OHL indexes'!C2011/'OHL indexes'!B2010)</f>
        <v>10.128309879602371</v>
      </c>
      <c r="C2009">
        <f>E2008*(2-'OHL indexes'!E2011/'OHL indexes'!B2010)</f>
        <v>10.293227865047296</v>
      </c>
      <c r="D2009">
        <f>E2008*(2-'OHL indexes'!D2011/'OHL indexes'!B2010)</f>
        <v>9.5232623246588854</v>
      </c>
      <c r="E2009">
        <f>Master!N2013</f>
        <v>9.644770223565498</v>
      </c>
    </row>
    <row r="2010" spans="1:5" x14ac:dyDescent="0.25">
      <c r="A2010" s="1">
        <f>'OHL indexes'!A2012</f>
        <v>40983</v>
      </c>
      <c r="B2010">
        <f>E2009*(2-'OHL indexes'!C2012/'OHL indexes'!B2011)</f>
        <v>9.8266920700613696</v>
      </c>
      <c r="C2010">
        <f>E2009*(2-'OHL indexes'!E2012/'OHL indexes'!B2011)</f>
        <v>9.9567421501038229</v>
      </c>
      <c r="D2010">
        <f>E2009*(2-'OHL indexes'!D2012/'OHL indexes'!B2011)</f>
        <v>9.5996657210491456</v>
      </c>
      <c r="E2010">
        <f>Master!N2014</f>
        <v>9.8323657630223078</v>
      </c>
    </row>
    <row r="2011" spans="1:5" x14ac:dyDescent="0.25">
      <c r="A2011" s="1">
        <f>'OHL indexes'!A2013</f>
        <v>40984</v>
      </c>
      <c r="B2011">
        <f>E2010*(2-'OHL indexes'!C2013/'OHL indexes'!B2012)</f>
        <v>9.8904372876203102</v>
      </c>
      <c r="C2011">
        <f>E2010*(2-'OHL indexes'!E2013/'OHL indexes'!B2012)</f>
        <v>10.131455035425708</v>
      </c>
      <c r="D2011">
        <f>E2010*(2-'OHL indexes'!D2013/'OHL indexes'!B2012)</f>
        <v>9.834105486360663</v>
      </c>
      <c r="E2011">
        <f>Master!N2015</f>
        <v>9.945276682494363</v>
      </c>
    </row>
    <row r="2012" spans="1:5" x14ac:dyDescent="0.25">
      <c r="A2012" s="1">
        <f>'OHL indexes'!A2014</f>
        <v>40987</v>
      </c>
      <c r="B2012">
        <f>E2011*(2-'OHL indexes'!C2014/'OHL indexes'!B2013)</f>
        <v>9.896287336358224</v>
      </c>
      <c r="C2012">
        <f>E2011*(2-'OHL indexes'!E2014/'OHL indexes'!B2013)</f>
        <v>10.686032101473305</v>
      </c>
      <c r="D2012">
        <f>E2011*(2-'OHL indexes'!D2014/'OHL indexes'!B2013)</f>
        <v>9.8708124256834751</v>
      </c>
      <c r="E2012">
        <f>Master!N2016</f>
        <v>10.657497834705353</v>
      </c>
    </row>
    <row r="2013" spans="1:5" x14ac:dyDescent="0.25">
      <c r="A2013" s="1">
        <f>'OHL indexes'!A2015</f>
        <v>40988</v>
      </c>
      <c r="B2013">
        <f>E2012*(2-'OHL indexes'!C2015/'OHL indexes'!B2014)</f>
        <v>10.517427788839036</v>
      </c>
      <c r="C2013">
        <f>E2012*(2-'OHL indexes'!E2015/'OHL indexes'!B2014)</f>
        <v>11.145161148816763</v>
      </c>
      <c r="D2013">
        <f>E2012*(2-'OHL indexes'!D2015/'OHL indexes'!B2014)</f>
        <v>10.194716496426635</v>
      </c>
      <c r="E2013">
        <f>Master!N2017</f>
        <v>11.11877871788573</v>
      </c>
    </row>
    <row r="2014" spans="1:5" x14ac:dyDescent="0.25">
      <c r="A2014" s="1">
        <f>'OHL indexes'!A2016</f>
        <v>40989</v>
      </c>
      <c r="B2014">
        <f>E2013*(2-'OHL indexes'!C2016/'OHL indexes'!B2015)</f>
        <v>11.060566999045536</v>
      </c>
      <c r="C2014">
        <f>E2013*(2-'OHL indexes'!E2016/'OHL indexes'!B2015)</f>
        <v>11.730015949849799</v>
      </c>
      <c r="D2014">
        <f>E2013*(2-'OHL indexes'!D2016/'OHL indexes'!B2015)</f>
        <v>11.031461139625437</v>
      </c>
      <c r="E2014">
        <f>Master!N2018</f>
        <v>11.700518489608395</v>
      </c>
    </row>
    <row r="2015" spans="1:5" x14ac:dyDescent="0.25">
      <c r="A2015" s="1">
        <f>'OHL indexes'!A2017</f>
        <v>40990</v>
      </c>
      <c r="B2015">
        <f>E2014*(2-'OHL indexes'!C2017/'OHL indexes'!B2016)</f>
        <v>11.292523687924167</v>
      </c>
      <c r="C2015">
        <f>E2014*(2-'OHL indexes'!E2017/'OHL indexes'!B2016)</f>
        <v>11.574070500266581</v>
      </c>
      <c r="D2015">
        <f>E2014*(2-'OHL indexes'!D2017/'OHL indexes'!B2016)</f>
        <v>10.822470455994956</v>
      </c>
      <c r="E2015">
        <f>Master!N2019</f>
        <v>11.534903923998147</v>
      </c>
    </row>
    <row r="2016" spans="1:5" x14ac:dyDescent="0.25">
      <c r="A2016" s="1">
        <f>'OHL indexes'!A2018</f>
        <v>40991</v>
      </c>
      <c r="B2016">
        <f>E2015*(2-'OHL indexes'!C2018/'OHL indexes'!B2017)</f>
        <v>11.42123013386624</v>
      </c>
      <c r="C2016">
        <f>E2015*(2-'OHL indexes'!E2018/'OHL indexes'!B2017)</f>
        <v>12.40664286440493</v>
      </c>
      <c r="D2016">
        <f>E2015*(2-'OHL indexes'!D2018/'OHL indexes'!B2017)</f>
        <v>11.273441957363923</v>
      </c>
      <c r="E2016">
        <f>Master!N2020</f>
        <v>12.370819726642297</v>
      </c>
    </row>
    <row r="2017" spans="1:5" x14ac:dyDescent="0.25">
      <c r="A2017" s="1">
        <f>'OHL indexes'!A2019</f>
        <v>40994</v>
      </c>
      <c r="B2017">
        <f>E2016*(2-'OHL indexes'!C2019/'OHL indexes'!B2018)</f>
        <v>12.458228935155029</v>
      </c>
      <c r="C2017">
        <f>E2016*(2-'OHL indexes'!E2019/'OHL indexes'!B2018)</f>
        <v>13.451315812750257</v>
      </c>
      <c r="D2017">
        <f>E2016*(2-'OHL indexes'!D2019/'OHL indexes'!B2018)</f>
        <v>12.452651884176397</v>
      </c>
      <c r="E2017">
        <f>Master!N2021</f>
        <v>13.414601012534687</v>
      </c>
    </row>
    <row r="2018" spans="1:5" x14ac:dyDescent="0.25">
      <c r="A2018" s="1">
        <f>'OHL indexes'!A2020</f>
        <v>40995</v>
      </c>
      <c r="B2018">
        <f>E2017*(2-'OHL indexes'!C2020/'OHL indexes'!B2019)</f>
        <v>13.281418588050192</v>
      </c>
      <c r="C2018">
        <f>E2017*(2-'OHL indexes'!E2020/'OHL indexes'!B2019)</f>
        <v>13.307610502422911</v>
      </c>
      <c r="D2018">
        <f>E2017*(2-'OHL indexes'!D2020/'OHL indexes'!B2019)</f>
        <v>11.870955689163875</v>
      </c>
      <c r="E2018">
        <f>Master!N2022</f>
        <v>11.885830510921322</v>
      </c>
    </row>
    <row r="2019" spans="1:5" x14ac:dyDescent="0.25">
      <c r="A2019" s="1">
        <f>'OHL indexes'!A2021</f>
        <v>40996</v>
      </c>
      <c r="B2019">
        <f>E2018*(2-'OHL indexes'!C2021/'OHL indexes'!B2020)</f>
        <v>12.074048097606898</v>
      </c>
      <c r="C2019">
        <f>E2018*(2-'OHL indexes'!E2021/'OHL indexes'!B2020)</f>
        <v>12.213926924436505</v>
      </c>
      <c r="D2019">
        <f>E2018*(2-'OHL indexes'!D2021/'OHL indexes'!B2020)</f>
        <v>10.877355210406426</v>
      </c>
      <c r="E2019">
        <f>Master!N2023</f>
        <v>11.835341867407143</v>
      </c>
    </row>
    <row r="2020" spans="1:5" x14ac:dyDescent="0.25">
      <c r="A2020" s="1">
        <f>'OHL indexes'!A2022</f>
        <v>40997</v>
      </c>
      <c r="B2020">
        <f>E2019*(2-'OHL indexes'!C2022/'OHL indexes'!B2021)</f>
        <v>11.69576534086085</v>
      </c>
      <c r="C2020">
        <f>E2019*(2-'OHL indexes'!E2022/'OHL indexes'!B2021)</f>
        <v>12.162161652281503</v>
      </c>
      <c r="D2020">
        <f>E2019*(2-'OHL indexes'!D2022/'OHL indexes'!B2021)</f>
        <v>11.142553389217246</v>
      </c>
      <c r="E2020">
        <f>Master!N2024</f>
        <v>12.108970803524031</v>
      </c>
    </row>
    <row r="2021" spans="1:5" x14ac:dyDescent="0.25">
      <c r="A2021" s="1">
        <f>'OHL indexes'!A2023</f>
        <v>40998</v>
      </c>
      <c r="B2021">
        <f>E2020*(2-'OHL indexes'!C2023/'OHL indexes'!B2022)</f>
        <v>12.323151513802754</v>
      </c>
      <c r="C2021">
        <f>E2020*(2-'OHL indexes'!E2023/'OHL indexes'!B2022)</f>
        <v>12.537332224081478</v>
      </c>
      <c r="D2021">
        <f>E2020*(2-'OHL indexes'!D2023/'OHL indexes'!B2022)</f>
        <v>11.972673987892117</v>
      </c>
      <c r="E2021">
        <f>Master!N2025</f>
        <v>12.372274309274669</v>
      </c>
    </row>
    <row r="2022" spans="1:5" x14ac:dyDescent="0.25">
      <c r="A2022" s="1">
        <f>'OHL indexes'!A2024</f>
        <v>41001</v>
      </c>
      <c r="B2022">
        <f>E2021*(2-'OHL indexes'!C2024/'OHL indexes'!B2023)</f>
        <v>12.322679617502299</v>
      </c>
      <c r="C2022">
        <f>E2021*(2-'OHL indexes'!E2024/'OHL indexes'!B2023)</f>
        <v>12.745130133190491</v>
      </c>
      <c r="D2022">
        <f>E2021*(2-'OHL indexes'!D2024/'OHL indexes'!B2023)</f>
        <v>12.116972922587998</v>
      </c>
      <c r="E2022">
        <f>Master!N2026</f>
        <v>12.334257414642231</v>
      </c>
    </row>
    <row r="2023" spans="1:5" x14ac:dyDescent="0.25">
      <c r="A2023" s="1">
        <f>'OHL indexes'!A2025</f>
        <v>41002</v>
      </c>
      <c r="B2023">
        <f>E2022*(2-'OHL indexes'!C2025/'OHL indexes'!B2024)</f>
        <v>12.248920825722481</v>
      </c>
      <c r="C2023">
        <f>E2022*(2-'OHL indexes'!E2025/'OHL indexes'!B2024)</f>
        <v>12.45590476710866</v>
      </c>
      <c r="D2023">
        <f>E2022*(2-'OHL indexes'!D2025/'OHL indexes'!B2024)</f>
        <v>11.703108362682325</v>
      </c>
      <c r="E2023">
        <f>Master!N2027</f>
        <v>12.095978752603543</v>
      </c>
    </row>
    <row r="2024" spans="1:5" x14ac:dyDescent="0.25">
      <c r="A2024" s="1">
        <f>'OHL indexes'!A2026</f>
        <v>41003</v>
      </c>
      <c r="B2024">
        <f>E2023*(2-'OHL indexes'!C2026/'OHL indexes'!B2025)</f>
        <v>11.722589144802086</v>
      </c>
      <c r="C2024">
        <f>E2023*(2-'OHL indexes'!E2026/'OHL indexes'!B2025)</f>
        <v>11.901471473244158</v>
      </c>
      <c r="D2024">
        <f>E2023*(2-'OHL indexes'!D2026/'OHL indexes'!B2025)</f>
        <v>11.146005961560965</v>
      </c>
      <c r="E2024">
        <f>Master!N2028</f>
        <v>11.668355713863258</v>
      </c>
    </row>
    <row r="2025" spans="1:5" x14ac:dyDescent="0.25">
      <c r="A2025" s="1">
        <f>'OHL indexes'!A2027</f>
        <v>41004</v>
      </c>
      <c r="B2025">
        <f>E2024*(2-'OHL indexes'!C2027/'OHL indexes'!B2026)</f>
        <v>11.459138030703025</v>
      </c>
      <c r="C2025">
        <f>E2024*(2-'OHL indexes'!E2027/'OHL indexes'!B2026)</f>
        <v>11.826079116372048</v>
      </c>
      <c r="D2025">
        <f>E2024*(2-'OHL indexes'!D2027/'OHL indexes'!B2026)</f>
        <v>11.30623516354639</v>
      </c>
      <c r="E2025">
        <f>Master!N2029</f>
        <v>11.344472176521956</v>
      </c>
    </row>
    <row r="2026" spans="1:5" x14ac:dyDescent="0.25">
      <c r="A2026" s="1">
        <f>'OHL indexes'!A2028</f>
        <v>41008</v>
      </c>
      <c r="B2026">
        <f>E2025*(2-'OHL indexes'!C2028/'OHL indexes'!B2027)</f>
        <v>11.021896597567276</v>
      </c>
      <c r="C2026">
        <f>E2025*(2-'OHL indexes'!E2028/'OHL indexes'!B2027)</f>
        <v>11.258452022134041</v>
      </c>
      <c r="D2026">
        <f>E2025*(2-'OHL indexes'!D2028/'OHL indexes'!B2027)</f>
        <v>10.726591237769613</v>
      </c>
      <c r="E2026">
        <f>Master!N2030</f>
        <v>10.735689926579234</v>
      </c>
    </row>
    <row r="2027" spans="1:5" x14ac:dyDescent="0.25">
      <c r="A2027" s="1">
        <f>'OHL indexes'!A2029</f>
        <v>41009</v>
      </c>
      <c r="B2027">
        <f>E2026*(2-'OHL indexes'!C2029/'OHL indexes'!B2028)</f>
        <v>10.743813943661756</v>
      </c>
      <c r="C2027">
        <f>E2026*(2-'OHL indexes'!E2029/'OHL indexes'!B2028)</f>
        <v>10.890046251147135</v>
      </c>
      <c r="D2027">
        <f>E2026*(2-'OHL indexes'!D2029/'OHL indexes'!B2028)</f>
        <v>9.8745578156921621</v>
      </c>
      <c r="E2027">
        <f>Master!N2031</f>
        <v>10.04345293694138</v>
      </c>
    </row>
    <row r="2028" spans="1:5" x14ac:dyDescent="0.25">
      <c r="A2028" s="1">
        <f>'OHL indexes'!A2030</f>
        <v>41010</v>
      </c>
      <c r="B2028">
        <f>E2027*(2-'OHL indexes'!C2030/'OHL indexes'!B2029)</f>
        <v>10.367125344272113</v>
      </c>
      <c r="C2028">
        <f>E2027*(2-'OHL indexes'!E2030/'OHL indexes'!B2029)</f>
        <v>10.57342707134617</v>
      </c>
      <c r="D2028">
        <f>E2027*(2-'OHL indexes'!D2030/'OHL indexes'!B2029)</f>
        <v>10.144231824277078</v>
      </c>
      <c r="E2028">
        <f>Master!N2032</f>
        <v>10.212646730770805</v>
      </c>
    </row>
    <row r="2029" spans="1:5" x14ac:dyDescent="0.25">
      <c r="A2029" s="1">
        <f>'OHL indexes'!A2031</f>
        <v>41011</v>
      </c>
      <c r="B2029">
        <f>E2028*(2-'OHL indexes'!C2031/'OHL indexes'!B2030)</f>
        <v>10.463049673741644</v>
      </c>
      <c r="C2029">
        <f>E2028*(2-'OHL indexes'!E2031/'OHL indexes'!B2030)</f>
        <v>11.330287956061396</v>
      </c>
      <c r="D2029">
        <f>E2028*(2-'OHL indexes'!D2031/'OHL indexes'!B2030)</f>
        <v>10.145958126821492</v>
      </c>
      <c r="E2029">
        <f>Master!N2033</f>
        <v>11.317673053372777</v>
      </c>
    </row>
    <row r="2030" spans="1:5" x14ac:dyDescent="0.25">
      <c r="A2030" s="1">
        <f>'OHL indexes'!A2032</f>
        <v>41012</v>
      </c>
      <c r="B2030">
        <f>E2029*(2-'OHL indexes'!C2032/'OHL indexes'!B2031)</f>
        <v>11.06841462118892</v>
      </c>
      <c r="C2030">
        <f>E2029*(2-'OHL indexes'!E2032/'OHL indexes'!B2031)</f>
        <v>11.173249876349322</v>
      </c>
      <c r="D2030">
        <f>E2029*(2-'OHL indexes'!D2032/'OHL indexes'!B2031)</f>
        <v>10.303135829865221</v>
      </c>
      <c r="E2030">
        <f>Master!N2034</f>
        <v>10.336920044560362</v>
      </c>
    </row>
    <row r="2031" spans="1:5" x14ac:dyDescent="0.25">
      <c r="A2031" s="1">
        <f>'OHL indexes'!A2033</f>
        <v>41015</v>
      </c>
      <c r="B2031">
        <f>E2030*(2-'OHL indexes'!C2033/'OHL indexes'!B2032)</f>
        <v>10.405694091342708</v>
      </c>
      <c r="C2031">
        <f>E2030*(2-'OHL indexes'!E2033/'OHL indexes'!B2032)</f>
        <v>10.852497752942856</v>
      </c>
      <c r="D2031">
        <f>E2030*(2-'OHL indexes'!D2033/'OHL indexes'!B2032)</f>
        <v>10.204171955395649</v>
      </c>
      <c r="E2031">
        <f>Master!N2035</f>
        <v>10.491340828199382</v>
      </c>
    </row>
    <row r="2032" spans="1:5" x14ac:dyDescent="0.25">
      <c r="A2032" s="1">
        <f>'OHL indexes'!A2034</f>
        <v>41016</v>
      </c>
      <c r="B2032">
        <f>E2031*(2-'OHL indexes'!C2034/'OHL indexes'!B2033)</f>
        <v>10.691221592923217</v>
      </c>
      <c r="C2032">
        <f>E2031*(2-'OHL indexes'!E2034/'OHL indexes'!B2033)</f>
        <v>11.262326725875763</v>
      </c>
      <c r="D2032">
        <f>E2031*(2-'OHL indexes'!D2034/'OHL indexes'!B2033)</f>
        <v>10.68992140286298</v>
      </c>
      <c r="E2032">
        <f>Master!N2036</f>
        <v>11.187951793008354</v>
      </c>
    </row>
    <row r="2033" spans="1:5" x14ac:dyDescent="0.25">
      <c r="A2033" s="1">
        <f>'OHL indexes'!A2035</f>
        <v>41017</v>
      </c>
      <c r="B2033">
        <f>E2032*(2-'OHL indexes'!C2035/'OHL indexes'!B2034)</f>
        <v>10.963627160812557</v>
      </c>
      <c r="C2033">
        <f>E2032*(2-'OHL indexes'!E2035/'OHL indexes'!B2034)</f>
        <v>11.244036778861414</v>
      </c>
      <c r="D2033">
        <f>E2032*(2-'OHL indexes'!D2035/'OHL indexes'!B2034)</f>
        <v>10.795387514469821</v>
      </c>
      <c r="E2033">
        <f>Master!N2037</f>
        <v>10.85109699252618</v>
      </c>
    </row>
    <row r="2034" spans="1:5" x14ac:dyDescent="0.25">
      <c r="A2034" s="1">
        <f>'OHL indexes'!A2036</f>
        <v>41018</v>
      </c>
      <c r="B2034">
        <f>E2033*(2-'OHL indexes'!C2036/'OHL indexes'!B2035)</f>
        <v>10.853201815367342</v>
      </c>
      <c r="C2034">
        <f>E2033*(2-'OHL indexes'!E2036/'OHL indexes'!B2035)</f>
        <v>11.208239295568042</v>
      </c>
      <c r="D2034">
        <f>E2033*(2-'OHL indexes'!D2036/'OHL indexes'!B2035)</f>
        <v>10.538357801475961</v>
      </c>
      <c r="E2034">
        <f>Master!N2038</f>
        <v>10.925615002661537</v>
      </c>
    </row>
    <row r="2035" spans="1:5" x14ac:dyDescent="0.25">
      <c r="A2035" s="1">
        <f>'OHL indexes'!A2037</f>
        <v>41019</v>
      </c>
      <c r="B2035">
        <f>E2034*(2-'OHL indexes'!C2037/'OHL indexes'!B2036)</f>
        <v>11.084685953827195</v>
      </c>
      <c r="C2035">
        <f>E2034*(2-'OHL indexes'!E2037/'OHL indexes'!B2036)</f>
        <v>11.349813950077671</v>
      </c>
      <c r="D2035">
        <f>E2034*(2-'OHL indexes'!D2037/'OHL indexes'!B2036)</f>
        <v>11.055526113013498</v>
      </c>
      <c r="E2035">
        <f>Master!N2039</f>
        <v>11.28843685515038</v>
      </c>
    </row>
    <row r="2036" spans="1:5" x14ac:dyDescent="0.25">
      <c r="A2036" s="1">
        <f>'OHL indexes'!A2038</f>
        <v>41022</v>
      </c>
      <c r="B2036">
        <f>E2035*(2-'OHL indexes'!C2038/'OHL indexes'!B2037)</f>
        <v>10.869978058329606</v>
      </c>
      <c r="C2036">
        <f>E2035*(2-'OHL indexes'!E2038/'OHL indexes'!B2037)</f>
        <v>10.915060635887645</v>
      </c>
      <c r="D2036">
        <f>E2035*(2-'OHL indexes'!D2038/'OHL indexes'!B2037)</f>
        <v>10.372632561346634</v>
      </c>
      <c r="E2036">
        <f>Master!N2040</f>
        <v>10.801231395426939</v>
      </c>
    </row>
    <row r="2037" spans="1:5" x14ac:dyDescent="0.25">
      <c r="A2037" s="1">
        <f>'OHL indexes'!A2039</f>
        <v>41023</v>
      </c>
      <c r="B2037">
        <f>E2036*(2-'OHL indexes'!C2039/'OHL indexes'!B2038)</f>
        <v>10.912387520424554</v>
      </c>
      <c r="C2037">
        <f>E2036*(2-'OHL indexes'!E2039/'OHL indexes'!B2038)</f>
        <v>11.254066860948351</v>
      </c>
      <c r="D2037">
        <f>E2036*(2-'OHL indexes'!D2039/'OHL indexes'!B2038)</f>
        <v>10.716843304655898</v>
      </c>
      <c r="E2037">
        <f>Master!N2041</f>
        <v>11.227948104332846</v>
      </c>
    </row>
    <row r="2038" spans="1:5" x14ac:dyDescent="0.25">
      <c r="A2038" s="1">
        <f>'OHL indexes'!A2040</f>
        <v>41024</v>
      </c>
      <c r="B2038">
        <f>E2037*(2-'OHL indexes'!C2040/'OHL indexes'!B2039)</f>
        <v>11.470371420660785</v>
      </c>
      <c r="C2038">
        <f>E2037*(2-'OHL indexes'!E2040/'OHL indexes'!B2039)</f>
        <v>11.899819416893953</v>
      </c>
      <c r="D2038">
        <f>E2037*(2-'OHL indexes'!D2040/'OHL indexes'!B2039)</f>
        <v>11.39419054101119</v>
      </c>
      <c r="E2038">
        <f>Master!N2042</f>
        <v>11.864770551892065</v>
      </c>
    </row>
    <row r="2039" spans="1:5" x14ac:dyDescent="0.25">
      <c r="A2039" s="1">
        <f>'OHL indexes'!A2041</f>
        <v>41025</v>
      </c>
      <c r="B2039">
        <f>E2038*(2-'OHL indexes'!C2041/'OHL indexes'!B2040)</f>
        <v>11.803055049673016</v>
      </c>
      <c r="C2039">
        <f>E2038*(2-'OHL indexes'!E2041/'OHL indexes'!B2040)</f>
        <v>12.300479912575351</v>
      </c>
      <c r="D2039">
        <f>E2038*(2-'OHL indexes'!D2041/'OHL indexes'!B2040)</f>
        <v>11.637038263720598</v>
      </c>
      <c r="E2039">
        <f>Master!N2043</f>
        <v>12.194518674707696</v>
      </c>
    </row>
    <row r="2040" spans="1:5" x14ac:dyDescent="0.25">
      <c r="A2040" s="1">
        <f>'OHL indexes'!A2042</f>
        <v>41026</v>
      </c>
      <c r="B2040">
        <f>E2039*(2-'OHL indexes'!C2042/'OHL indexes'!B2041)</f>
        <v>12.345290528874488</v>
      </c>
      <c r="C2040">
        <f>E2039*(2-'OHL indexes'!E2042/'OHL indexes'!B2041)</f>
        <v>12.367976108783846</v>
      </c>
      <c r="D2040">
        <f>E2039*(2-'OHL indexes'!D2042/'OHL indexes'!B2041)</f>
        <v>11.945822264673071</v>
      </c>
      <c r="E2040">
        <f>Master!N2044</f>
        <v>12.207054516585185</v>
      </c>
    </row>
    <row r="2041" spans="1:5" x14ac:dyDescent="0.25">
      <c r="A2041" s="1">
        <f>'OHL indexes'!A2043</f>
        <v>41029</v>
      </c>
      <c r="B2041">
        <f>E2040*(2-'OHL indexes'!C2043/'OHL indexes'!B2042)</f>
        <v>12.077816712665266</v>
      </c>
      <c r="C2041">
        <f>E2040*(2-'OHL indexes'!E2043/'OHL indexes'!B2042)</f>
        <v>12.164404752779111</v>
      </c>
      <c r="D2041">
        <f>E2040*(2-'OHL indexes'!D2043/'OHL indexes'!B2042)</f>
        <v>11.838705606993749</v>
      </c>
      <c r="E2041">
        <f>Master!N2045</f>
        <v>11.960243151176082</v>
      </c>
    </row>
    <row r="2042" spans="1:5" x14ac:dyDescent="0.25">
      <c r="A2042" s="1">
        <f>'OHL indexes'!A2044</f>
        <v>41030</v>
      </c>
      <c r="B2042">
        <f>E2041*(2-'OHL indexes'!C2044/'OHL indexes'!B2043)</f>
        <v>11.988017459817661</v>
      </c>
      <c r="C2042">
        <f>E2041*(2-'OHL indexes'!E2044/'OHL indexes'!B2043)</f>
        <v>12.468048031578428</v>
      </c>
      <c r="D2042">
        <f>E2041*(2-'OHL indexes'!D2044/'OHL indexes'!B2043)</f>
        <v>11.90098186373714</v>
      </c>
      <c r="E2042">
        <f>Master!N2046</f>
        <v>12.237652584257862</v>
      </c>
    </row>
    <row r="2043" spans="1:5" x14ac:dyDescent="0.25">
      <c r="A2043" s="1">
        <f>'OHL indexes'!A2045</f>
        <v>41031</v>
      </c>
      <c r="B2043">
        <f>E2042*(2-'OHL indexes'!C2045/'OHL indexes'!B2044)</f>
        <v>12.205484056138163</v>
      </c>
      <c r="C2043">
        <f>E2042*(2-'OHL indexes'!E2045/'OHL indexes'!B2044)</f>
        <v>12.327713351238915</v>
      </c>
      <c r="D2043">
        <f>E2042*(2-'OHL indexes'!D2045/'OHL indexes'!B2044)</f>
        <v>11.893521559778742</v>
      </c>
      <c r="E2043">
        <f>Master!N2047</f>
        <v>12.253305796928503</v>
      </c>
    </row>
    <row r="2044" spans="1:5" x14ac:dyDescent="0.25">
      <c r="A2044" s="1">
        <f>'OHL indexes'!A2046</f>
        <v>41032</v>
      </c>
      <c r="B2044">
        <f>E2043*(2-'OHL indexes'!C2046/'OHL indexes'!B2045)</f>
        <v>12.360793867230745</v>
      </c>
      <c r="C2044">
        <f>E2043*(2-'OHL indexes'!E2046/'OHL indexes'!B2045)</f>
        <v>12.396090951639895</v>
      </c>
      <c r="D2044">
        <f>E2043*(2-'OHL indexes'!D2046/'OHL indexes'!B2045)</f>
        <v>11.759833617895382</v>
      </c>
      <c r="E2044">
        <f>Master!N2048</f>
        <v>11.824572312806293</v>
      </c>
    </row>
    <row r="2045" spans="1:5" x14ac:dyDescent="0.25">
      <c r="A2045" s="1">
        <f>'OHL indexes'!A2047</f>
        <v>41033</v>
      </c>
      <c r="B2045">
        <f>E2044*(2-'OHL indexes'!C2047/'OHL indexes'!B2046)</f>
        <v>11.836483466045479</v>
      </c>
      <c r="C2045">
        <f>E2044*(2-'OHL indexes'!E2047/'OHL indexes'!B2046)</f>
        <v>11.940134737038221</v>
      </c>
      <c r="D2045">
        <f>E2044*(2-'OHL indexes'!D2047/'OHL indexes'!B2046)</f>
        <v>11.193142689347589</v>
      </c>
      <c r="E2045">
        <f>Master!N2049</f>
        <v>11.21658614491629</v>
      </c>
    </row>
    <row r="2046" spans="1:5" x14ac:dyDescent="0.25">
      <c r="A2046" s="1">
        <f>'OHL indexes'!A2048</f>
        <v>41036</v>
      </c>
      <c r="B2046">
        <f>E2045*(2-'OHL indexes'!C2048/'OHL indexes'!B2047)</f>
        <v>10.947455680261921</v>
      </c>
      <c r="C2046">
        <f>E2045*(2-'OHL indexes'!E2048/'OHL indexes'!B2047)</f>
        <v>11.689243594738759</v>
      </c>
      <c r="D2046">
        <f>E2045*(2-'OHL indexes'!D2048/'OHL indexes'!B2047)</f>
        <v>10.938083754621028</v>
      </c>
      <c r="E2046">
        <f>Master!N2050</f>
        <v>11.546126865310622</v>
      </c>
    </row>
    <row r="2047" spans="1:5" x14ac:dyDescent="0.25">
      <c r="A2047" s="1">
        <f>'OHL indexes'!A2049</f>
        <v>41037</v>
      </c>
      <c r="B2047">
        <f>E2046*(2-'OHL indexes'!C2049/'OHL indexes'!B2048)</f>
        <v>11.588571902077534</v>
      </c>
      <c r="C2047">
        <f>E2046*(2-'OHL indexes'!E2049/'OHL indexes'!B2048)</f>
        <v>11.605553230214175</v>
      </c>
      <c r="D2047">
        <f>E2046*(2-'OHL indexes'!D2049/'OHL indexes'!B2048)</f>
        <v>10.688660913731793</v>
      </c>
      <c r="E2047">
        <f>Master!N2051</f>
        <v>11.452347293876645</v>
      </c>
    </row>
    <row r="2048" spans="1:5" x14ac:dyDescent="0.25">
      <c r="A2048" s="1">
        <f>'OHL indexes'!A2050</f>
        <v>41038</v>
      </c>
      <c r="B2048">
        <f>E2047*(2-'OHL indexes'!C2050/'OHL indexes'!B2049)</f>
        <v>11.098573291475448</v>
      </c>
      <c r="C2048">
        <f>E2047*(2-'OHL indexes'!E2050/'OHL indexes'!B2049)</f>
        <v>11.378814854820671</v>
      </c>
      <c r="D2048">
        <f>E2047*(2-'OHL indexes'!D2050/'OHL indexes'!B2049)</f>
        <v>10.654640140233949</v>
      </c>
      <c r="E2048">
        <f>Master!N2052</f>
        <v>10.966411445874135</v>
      </c>
    </row>
    <row r="2049" spans="1:5" x14ac:dyDescent="0.25">
      <c r="A2049" s="1">
        <f>'OHL indexes'!A2051</f>
        <v>41039</v>
      </c>
      <c r="B2049">
        <f>E2048*(2-'OHL indexes'!C2051/'OHL indexes'!B2050)</f>
        <v>11.230659617922969</v>
      </c>
      <c r="C2049">
        <f>E2048*(2-'OHL indexes'!E2051/'OHL indexes'!B2050)</f>
        <v>11.535562506757241</v>
      </c>
      <c r="D2049">
        <f>E2048*(2-'OHL indexes'!D2051/'OHL indexes'!B2050)</f>
        <v>11.190004901137533</v>
      </c>
      <c r="E2049">
        <f>Master!N2053</f>
        <v>11.489437539693068</v>
      </c>
    </row>
    <row r="2050" spans="1:5" x14ac:dyDescent="0.25">
      <c r="A2050" s="1">
        <f>'OHL indexes'!A2052</f>
        <v>41040</v>
      </c>
      <c r="B2050">
        <f>E2049*(2-'OHL indexes'!C2052/'OHL indexes'!B2051)</f>
        <v>11.305614446844729</v>
      </c>
      <c r="C2050">
        <f>E2049*(2-'OHL indexes'!E2052/'OHL indexes'!B2051)</f>
        <v>11.547098484752144</v>
      </c>
      <c r="D2050">
        <f>E2049*(2-'OHL indexes'!D2052/'OHL indexes'!B2051)</f>
        <v>11.014541996186509</v>
      </c>
      <c r="E2050">
        <f>Master!N2054</f>
        <v>11.071252626892143</v>
      </c>
    </row>
    <row r="2051" spans="1:5" x14ac:dyDescent="0.25">
      <c r="A2051" s="1">
        <f>'OHL indexes'!A2053</f>
        <v>41043</v>
      </c>
      <c r="B2051">
        <f>E2050*(2-'OHL indexes'!C2053/'OHL indexes'!B2052)</f>
        <v>10.849311974771833</v>
      </c>
      <c r="C2051">
        <f>E2050*(2-'OHL indexes'!E2053/'OHL indexes'!B2052)</f>
        <v>10.872533869216888</v>
      </c>
      <c r="D2051">
        <f>E2050*(2-'OHL indexes'!D2053/'OHL indexes'!B2052)</f>
        <v>10.299614808508498</v>
      </c>
      <c r="E2051">
        <f>Master!N2055</f>
        <v>10.324364905881581</v>
      </c>
    </row>
    <row r="2052" spans="1:5" x14ac:dyDescent="0.25">
      <c r="A2052" s="1">
        <f>'OHL indexes'!A2054</f>
        <v>41044</v>
      </c>
      <c r="B2052">
        <f>E2051*(2-'OHL indexes'!C2054/'OHL indexes'!B2053)</f>
        <v>10.54819317357444</v>
      </c>
      <c r="C2052">
        <f>E2051*(2-'OHL indexes'!E2054/'OHL indexes'!B2053)</f>
        <v>10.716910839990218</v>
      </c>
      <c r="D2052">
        <f>E2051*(2-'OHL indexes'!D2054/'OHL indexes'!B2053)</f>
        <v>9.9250740123160099</v>
      </c>
      <c r="E2052">
        <f>Master!N2056</f>
        <v>9.9415923580054475</v>
      </c>
    </row>
    <row r="2053" spans="1:5" x14ac:dyDescent="0.25">
      <c r="A2053" s="1">
        <f>'OHL indexes'!A2055</f>
        <v>41045</v>
      </c>
      <c r="B2053">
        <f>E2052*(2-'OHL indexes'!C2055/'OHL indexes'!B2054)</f>
        <v>10.128783182565464</v>
      </c>
      <c r="C2053">
        <f>E2052*(2-'OHL indexes'!E2055/'OHL indexes'!B2054)</f>
        <v>10.299322672492547</v>
      </c>
      <c r="D2053">
        <f>E2052*(2-'OHL indexes'!D2055/'OHL indexes'!B2054)</f>
        <v>9.5963381181239118</v>
      </c>
      <c r="E2053">
        <f>Master!N2057</f>
        <v>9.7332783686337958</v>
      </c>
    </row>
    <row r="2054" spans="1:5" x14ac:dyDescent="0.25">
      <c r="A2054" s="1">
        <f>'OHL indexes'!A2056</f>
        <v>41046</v>
      </c>
      <c r="B2054">
        <f>E2053*(2-'OHL indexes'!C2056/'OHL indexes'!B2055)</f>
        <v>9.6353949160475292</v>
      </c>
      <c r="C2054">
        <f>E2053*(2-'OHL indexes'!E2056/'OHL indexes'!B2055)</f>
        <v>9.8502523119728256</v>
      </c>
      <c r="D2054">
        <f>E2053*(2-'OHL indexes'!D2056/'OHL indexes'!B2055)</f>
        <v>9.0193512144527386</v>
      </c>
      <c r="E2054">
        <f>Master!N2058</f>
        <v>9.0253534644781599</v>
      </c>
    </row>
    <row r="2055" spans="1:5" x14ac:dyDescent="0.25">
      <c r="A2055" s="1">
        <f>'OHL indexes'!A2057</f>
        <v>41047</v>
      </c>
      <c r="B2055">
        <f>E2054*(2-'OHL indexes'!C2057/'OHL indexes'!B2056)</f>
        <v>9.1758203165621754</v>
      </c>
      <c r="C2055">
        <f>E2054*(2-'OHL indexes'!E2057/'OHL indexes'!B2056)</f>
        <v>9.2689723493817588</v>
      </c>
      <c r="D2055">
        <f>E2054*(2-'OHL indexes'!D2057/'OHL indexes'!B2056)</f>
        <v>8.3374932252256109</v>
      </c>
      <c r="E2055">
        <f>Master!N2059</f>
        <v>8.3529684646819238</v>
      </c>
    </row>
    <row r="2056" spans="1:5" x14ac:dyDescent="0.25">
      <c r="A2056" s="1">
        <f>'OHL indexes'!A2058</f>
        <v>41050</v>
      </c>
      <c r="B2056">
        <f>E2055*(2-'OHL indexes'!C2058/'OHL indexes'!B2057)</f>
        <v>8.5344355311457125</v>
      </c>
      <c r="C2056">
        <f>E2055*(2-'OHL indexes'!E2058/'OHL indexes'!B2057)</f>
        <v>9.5102779640008794</v>
      </c>
      <c r="D2056">
        <f>E2055*(2-'OHL indexes'!D2058/'OHL indexes'!B2057)</f>
        <v>8.4566651987794366</v>
      </c>
      <c r="E2056">
        <f>Master!N2060</f>
        <v>9.461152732274007</v>
      </c>
    </row>
    <row r="2057" spans="1:5" x14ac:dyDescent="0.25">
      <c r="A2057" s="1">
        <f>'OHL indexes'!A2059</f>
        <v>41051</v>
      </c>
      <c r="B2057">
        <f>E2056*(2-'OHL indexes'!C2059/'OHL indexes'!B2058)</f>
        <v>9.5897874460740908</v>
      </c>
      <c r="C2057">
        <f>E2056*(2-'OHL indexes'!E2059/'OHL indexes'!B2058)</f>
        <v>9.9885550588543541</v>
      </c>
      <c r="D2057">
        <f>E2056*(2-'OHL indexes'!D2059/'OHL indexes'!B2058)</f>
        <v>8.7954622940020855</v>
      </c>
      <c r="E2057">
        <f>Master!N2061</f>
        <v>9.1939144633201728</v>
      </c>
    </row>
    <row r="2058" spans="1:5" x14ac:dyDescent="0.25">
      <c r="A2058" s="1">
        <f>'OHL indexes'!A2060</f>
        <v>41052</v>
      </c>
      <c r="B2058">
        <f>E2057*(2-'OHL indexes'!C2060/'OHL indexes'!B2059)</f>
        <v>8.921080233130537</v>
      </c>
      <c r="C2058">
        <f>E2057*(2-'OHL indexes'!E2060/'OHL indexes'!B2059)</f>
        <v>9.3589774749691639</v>
      </c>
      <c r="D2058">
        <f>E2057*(2-'OHL indexes'!D2060/'OHL indexes'!B2059)</f>
        <v>8.5588090343836942</v>
      </c>
      <c r="E2058">
        <f>Master!N2062</f>
        <v>9.2481562884320159</v>
      </c>
    </row>
    <row r="2059" spans="1:5" x14ac:dyDescent="0.25">
      <c r="A2059" s="1">
        <f>'OHL indexes'!A2061</f>
        <v>41053</v>
      </c>
      <c r="B2059">
        <f>E2058*(2-'OHL indexes'!C2061/'OHL indexes'!B2060)</f>
        <v>9.271108609645033</v>
      </c>
      <c r="C2059">
        <f>E2058*(2-'OHL indexes'!E2061/'OHL indexes'!B2060)</f>
        <v>9.4409181053600832</v>
      </c>
      <c r="D2059">
        <f>E2058*(2-'OHL indexes'!D2061/'OHL indexes'!B2060)</f>
        <v>8.8442685810606818</v>
      </c>
      <c r="E2059">
        <f>Master!N2063</f>
        <v>9.4314132952540319</v>
      </c>
    </row>
    <row r="2060" spans="1:5" x14ac:dyDescent="0.25">
      <c r="A2060" s="1">
        <f>'OHL indexes'!A2062</f>
        <v>41054</v>
      </c>
      <c r="B2060">
        <f>E2059*(2-'OHL indexes'!C2062/'OHL indexes'!B2061)</f>
        <v>9.3853922261769416</v>
      </c>
      <c r="C2060">
        <f>E2059*(2-'OHL indexes'!E2062/'OHL indexes'!B2061)</f>
        <v>9.39093873938819</v>
      </c>
      <c r="D2060">
        <f>E2059*(2-'OHL indexes'!D2062/'OHL indexes'!B2061)</f>
        <v>9.1298605572347444</v>
      </c>
      <c r="E2060">
        <f>Master!N2064</f>
        <v>9.3390316543875453</v>
      </c>
    </row>
    <row r="2061" spans="1:5" x14ac:dyDescent="0.25">
      <c r="A2061" s="1">
        <f>'OHL indexes'!A2063</f>
        <v>41058</v>
      </c>
      <c r="B2061">
        <f>E2060*(2-'OHL indexes'!C2063/'OHL indexes'!B2062)</f>
        <v>9.5936169718481228</v>
      </c>
      <c r="C2061">
        <f>E2060*(2-'OHL indexes'!E2063/'OHL indexes'!B2062)</f>
        <v>9.9040970758507463</v>
      </c>
      <c r="D2061">
        <f>E2060*(2-'OHL indexes'!D2063/'OHL indexes'!B2062)</f>
        <v>9.3986467291699984</v>
      </c>
      <c r="E2061">
        <f>Master!N2065</f>
        <v>9.8840895691252424</v>
      </c>
    </row>
    <row r="2062" spans="1:5" x14ac:dyDescent="0.25">
      <c r="A2062" s="1">
        <f>'OHL indexes'!A2064</f>
        <v>41059</v>
      </c>
      <c r="B2062">
        <f>E2061*(2-'OHL indexes'!C2064/'OHL indexes'!B2063)</f>
        <v>9.6414277613276447</v>
      </c>
      <c r="C2062">
        <f>E2061*(2-'OHL indexes'!E2064/'OHL indexes'!B2063)</f>
        <v>9.6414277613276447</v>
      </c>
      <c r="D2062">
        <f>E2061*(2-'OHL indexes'!D2064/'OHL indexes'!B2063)</f>
        <v>8.8403641434336286</v>
      </c>
      <c r="E2062">
        <f>Master!N2066</f>
        <v>8.8504988921268204</v>
      </c>
    </row>
    <row r="2063" spans="1:5" x14ac:dyDescent="0.25">
      <c r="A2063" s="1">
        <f>'OHL indexes'!A2065</f>
        <v>41060</v>
      </c>
      <c r="B2063">
        <f>E2062*(2-'OHL indexes'!C2065/'OHL indexes'!B2064)</f>
        <v>8.9391725722908877</v>
      </c>
      <c r="C2063">
        <f>E2062*(2-'OHL indexes'!E2065/'OHL indexes'!B2064)</f>
        <v>9.2009686030367472</v>
      </c>
      <c r="D2063">
        <f>E2062*(2-'OHL indexes'!D2065/'OHL indexes'!B2064)</f>
        <v>8.4775026658376191</v>
      </c>
      <c r="E2063">
        <f>Master!N2067</f>
        <v>8.7277390853048988</v>
      </c>
    </row>
    <row r="2064" spans="1:5" x14ac:dyDescent="0.25">
      <c r="A2064" s="1">
        <f>'OHL indexes'!A2066</f>
        <v>41061</v>
      </c>
      <c r="B2064">
        <f>E2063*(2-'OHL indexes'!C2066/'OHL indexes'!B2065)</f>
        <v>8.4435794856636779</v>
      </c>
      <c r="C2064">
        <f>E2063*(2-'OHL indexes'!E2066/'OHL indexes'!B2065)</f>
        <v>8.5043705957809266</v>
      </c>
      <c r="D2064">
        <f>E2063*(2-'OHL indexes'!D2066/'OHL indexes'!B2065)</f>
        <v>8.0070862847756388</v>
      </c>
      <c r="E2064">
        <f>Master!N2068</f>
        <v>8.1461593283767151</v>
      </c>
    </row>
    <row r="2065" spans="1:5" x14ac:dyDescent="0.25">
      <c r="A2065" s="1">
        <f>'OHL indexes'!A2067</f>
        <v>41064</v>
      </c>
      <c r="B2065">
        <f>E2064*(2-'OHL indexes'!C2067/'OHL indexes'!B2066)</f>
        <v>8.2606929716371837</v>
      </c>
      <c r="C2065">
        <f>E2064*(2-'OHL indexes'!E2067/'OHL indexes'!B2066)</f>
        <v>8.4997769085336312</v>
      </c>
      <c r="D2065">
        <f>E2064*(2-'OHL indexes'!D2067/'OHL indexes'!B2066)</f>
        <v>8.0459401977369485</v>
      </c>
      <c r="E2065">
        <f>Master!N2069</f>
        <v>8.3600417052907048</v>
      </c>
    </row>
    <row r="2066" spans="1:5" x14ac:dyDescent="0.25">
      <c r="A2066" s="1">
        <f>'OHL indexes'!A2068</f>
        <v>41065</v>
      </c>
      <c r="B2066">
        <f>E2065*(2-'OHL indexes'!C2068/'OHL indexes'!B2067)</f>
        <v>8.3807414683898571</v>
      </c>
      <c r="C2066">
        <f>E2065*(2-'OHL indexes'!E2068/'OHL indexes'!B2067)</f>
        <v>8.7490012555844157</v>
      </c>
      <c r="D2066">
        <f>E2065*(2-'OHL indexes'!D2068/'OHL indexes'!B2067)</f>
        <v>8.3187623653006533</v>
      </c>
      <c r="E2066">
        <f>Master!N2070</f>
        <v>8.7254799801052609</v>
      </c>
    </row>
    <row r="2067" spans="1:5" x14ac:dyDescent="0.25">
      <c r="A2067" s="1">
        <f>'OHL indexes'!A2069</f>
        <v>41066</v>
      </c>
      <c r="B2067">
        <f>E2066*(2-'OHL indexes'!C2069/'OHL indexes'!B2068)</f>
        <v>8.939896302934395</v>
      </c>
      <c r="C2067">
        <f>E2066*(2-'OHL indexes'!E2069/'OHL indexes'!B2068)</f>
        <v>9.3960443510068199</v>
      </c>
      <c r="D2067">
        <f>E2066*(2-'OHL indexes'!D2069/'OHL indexes'!B2068)</f>
        <v>8.8210788432274398</v>
      </c>
      <c r="E2067">
        <f>Master!N2071</f>
        <v>9.3793296531173578</v>
      </c>
    </row>
    <row r="2068" spans="1:5" x14ac:dyDescent="0.25">
      <c r="A2068" s="1">
        <f>'OHL indexes'!A2070</f>
        <v>41067</v>
      </c>
      <c r="B2068">
        <f>E2067*(2-'OHL indexes'!C2070/'OHL indexes'!B2069)</f>
        <v>9.5572351034244605</v>
      </c>
      <c r="C2068">
        <f>E2067*(2-'OHL indexes'!E2070/'OHL indexes'!B2069)</f>
        <v>9.7778463044578032</v>
      </c>
      <c r="D2068">
        <f>E2067*(2-'OHL indexes'!D2070/'OHL indexes'!B2069)</f>
        <v>9.3413728944405783</v>
      </c>
      <c r="E2068">
        <f>Master!N2072</f>
        <v>9.4762523381816379</v>
      </c>
    </row>
    <row r="2069" spans="1:5" x14ac:dyDescent="0.25">
      <c r="A2069" s="1">
        <f>'OHL indexes'!A2071</f>
        <v>41068</v>
      </c>
      <c r="B2069">
        <f>E2068*(2-'OHL indexes'!C2071/'OHL indexes'!B2070)</f>
        <v>9.3282885856535902</v>
      </c>
      <c r="C2069">
        <f>E2068*(2-'OHL indexes'!E2071/'OHL indexes'!B2070)</f>
        <v>10.04238128808487</v>
      </c>
      <c r="D2069">
        <f>E2068*(2-'OHL indexes'!D2071/'OHL indexes'!B2070)</f>
        <v>9.2768244940582765</v>
      </c>
      <c r="E2069">
        <f>Master!N2073</f>
        <v>10.02273030251204</v>
      </c>
    </row>
    <row r="2070" spans="1:5" x14ac:dyDescent="0.25">
      <c r="A2070" s="1">
        <f>'OHL indexes'!A2072</f>
        <v>41071</v>
      </c>
      <c r="B2070">
        <f>E2069*(2-'OHL indexes'!C2072/'OHL indexes'!B2071)</f>
        <v>10.284386673747274</v>
      </c>
      <c r="C2070">
        <f>E2069*(2-'OHL indexes'!E2072/'OHL indexes'!B2071)</f>
        <v>10.324845120508909</v>
      </c>
      <c r="D2070">
        <f>E2069*(2-'OHL indexes'!D2072/'OHL indexes'!B2071)</f>
        <v>8.8678707462775197</v>
      </c>
      <c r="E2070">
        <f>Master!N2074</f>
        <v>8.8834848499050327</v>
      </c>
    </row>
    <row r="2071" spans="1:5" x14ac:dyDescent="0.25">
      <c r="A2071" s="1">
        <f>'OHL indexes'!A2073</f>
        <v>41072</v>
      </c>
      <c r="B2071">
        <f>E2070*(2-'OHL indexes'!C2073/'OHL indexes'!B2072)</f>
        <v>9.0461749118539529</v>
      </c>
      <c r="C2071">
        <f>E2070*(2-'OHL indexes'!E2073/'OHL indexes'!B2072)</f>
        <v>9.2559437045877235</v>
      </c>
      <c r="D2071">
        <f>E2070*(2-'OHL indexes'!D2073/'OHL indexes'!B2072)</f>
        <v>8.7781726595282876</v>
      </c>
      <c r="E2071">
        <f>Master!N2075</f>
        <v>9.1956927259550323</v>
      </c>
    </row>
    <row r="2072" spans="1:5" x14ac:dyDescent="0.25">
      <c r="A2072" s="1">
        <f>'OHL indexes'!A2074</f>
        <v>41073</v>
      </c>
      <c r="B2072">
        <f>E2071*(2-'OHL indexes'!C2074/'OHL indexes'!B2073)</f>
        <v>9.1262728258387025</v>
      </c>
      <c r="C2072">
        <f>E2071*(2-'OHL indexes'!E2074/'OHL indexes'!B2073)</f>
        <v>9.1987449066874198</v>
      </c>
      <c r="D2072">
        <f>E2071*(2-'OHL indexes'!D2074/'OHL indexes'!B2073)</f>
        <v>8.5205526428236738</v>
      </c>
      <c r="E2072">
        <f>Master!N2076</f>
        <v>8.7330944340035916</v>
      </c>
    </row>
    <row r="2073" spans="1:5" x14ac:dyDescent="0.25">
      <c r="A2073" s="1">
        <f>'OHL indexes'!A2075</f>
        <v>41074</v>
      </c>
      <c r="B2073">
        <f>E2072*(2-'OHL indexes'!C2075/'OHL indexes'!B2074)</f>
        <v>8.6780628161451112</v>
      </c>
      <c r="C2073">
        <f>E2072*(2-'OHL indexes'!E2075/'OHL indexes'!B2074)</f>
        <v>9.3411606097604096</v>
      </c>
      <c r="D2073">
        <f>E2072*(2-'OHL indexes'!D2075/'OHL indexes'!B2074)</f>
        <v>8.6312900911628283</v>
      </c>
      <c r="E2073">
        <f>Master!N2077</f>
        <v>9.296816513478916</v>
      </c>
    </row>
    <row r="2074" spans="1:5" x14ac:dyDescent="0.25">
      <c r="A2074" s="1">
        <f>'OHL indexes'!A2076</f>
        <v>41075</v>
      </c>
      <c r="B2074">
        <f>E2073*(2-'OHL indexes'!C2076/'OHL indexes'!B2075)</f>
        <v>9.2897908514415075</v>
      </c>
      <c r="C2074">
        <f>E2073*(2-'OHL indexes'!E2076/'OHL indexes'!B2075)</f>
        <v>9.858420778728096</v>
      </c>
      <c r="D2074">
        <f>E2073*(2-'OHL indexes'!D2076/'OHL indexes'!B2075)</f>
        <v>9.1962019484020008</v>
      </c>
      <c r="E2074">
        <f>Master!N2078</f>
        <v>9.8393556110533105</v>
      </c>
    </row>
    <row r="2075" spans="1:5" x14ac:dyDescent="0.25">
      <c r="A2075" s="1">
        <f>'OHL indexes'!A2077</f>
        <v>41078</v>
      </c>
      <c r="B2075">
        <f>E2074*(2-'OHL indexes'!C2077/'OHL indexes'!B2076)</f>
        <v>9.7607463041032378</v>
      </c>
      <c r="C2075">
        <f>E2074*(2-'OHL indexes'!E2077/'OHL indexes'!B2076)</f>
        <v>10.658575276898357</v>
      </c>
      <c r="D2075">
        <f>E2074*(2-'OHL indexes'!D2077/'OHL indexes'!B2076)</f>
        <v>9.5749002589872703</v>
      </c>
      <c r="E2075">
        <f>Master!N2079</f>
        <v>10.636504718992835</v>
      </c>
    </row>
    <row r="2076" spans="1:5" x14ac:dyDescent="0.25">
      <c r="A2076" s="1">
        <f>'OHL indexes'!A2078</f>
        <v>41079</v>
      </c>
      <c r="B2076">
        <f>E2075*(2-'OHL indexes'!C2078/'OHL indexes'!B2077)</f>
        <v>10.798996725502489</v>
      </c>
      <c r="C2076">
        <f>E2075*(2-'OHL indexes'!E2078/'OHL indexes'!B2077)</f>
        <v>10.891992054682031</v>
      </c>
      <c r="D2076">
        <f>E2075*(2-'OHL indexes'!D2078/'OHL indexes'!B2077)</f>
        <v>10.4699219172775</v>
      </c>
      <c r="E2076">
        <f>Master!N2080</f>
        <v>10.600376635172864</v>
      </c>
    </row>
    <row r="2077" spans="1:5" x14ac:dyDescent="0.25">
      <c r="A2077" s="1">
        <f>'OHL indexes'!A2079</f>
        <v>41080</v>
      </c>
      <c r="B2077">
        <f>E2076*(2-'OHL indexes'!C2079/'OHL indexes'!B2078)</f>
        <v>10.672987371940101</v>
      </c>
      <c r="C2077">
        <f>E2076*(2-'OHL indexes'!E2079/'OHL indexes'!B2078)</f>
        <v>11.326437477383839</v>
      </c>
      <c r="D2077">
        <f>E2076*(2-'OHL indexes'!D2079/'OHL indexes'!B2078)</f>
        <v>10.237353968310945</v>
      </c>
      <c r="E2077">
        <f>Master!N2081</f>
        <v>11.301833789919863</v>
      </c>
    </row>
    <row r="2078" spans="1:5" x14ac:dyDescent="0.25">
      <c r="A2078" s="1">
        <f>'OHL indexes'!A2080</f>
        <v>41081</v>
      </c>
      <c r="B2078">
        <f>E2077*(2-'OHL indexes'!C2080/'OHL indexes'!B2079)</f>
        <v>11.225197622543556</v>
      </c>
      <c r="C2078">
        <f>E2077*(2-'OHL indexes'!E2080/'OHL indexes'!B2079)</f>
        <v>11.279274992036912</v>
      </c>
      <c r="D2078">
        <f>E2077*(2-'OHL indexes'!D2080/'OHL indexes'!B2079)</f>
        <v>9.7043025929026747</v>
      </c>
      <c r="E2078">
        <f>Master!N2082</f>
        <v>9.7326052561323237</v>
      </c>
    </row>
    <row r="2079" spans="1:5" x14ac:dyDescent="0.25">
      <c r="A2079" s="1">
        <f>'OHL indexes'!A2081</f>
        <v>41082</v>
      </c>
      <c r="B2079">
        <f>E2078*(2-'OHL indexes'!C2081/'OHL indexes'!B2080)</f>
        <v>9.8775756458407518</v>
      </c>
      <c r="C2079">
        <f>E2078*(2-'OHL indexes'!E2081/'OHL indexes'!B2080)</f>
        <v>10.824790507644911</v>
      </c>
      <c r="D2079">
        <f>E2078*(2-'OHL indexes'!D2081/'OHL indexes'!B2080)</f>
        <v>9.8758349835462944</v>
      </c>
      <c r="E2079">
        <f>Master!N2083</f>
        <v>10.325209966305652</v>
      </c>
    </row>
    <row r="2080" spans="1:5" x14ac:dyDescent="0.25">
      <c r="A2080" s="1">
        <f>'OHL indexes'!A2082</f>
        <v>41085</v>
      </c>
      <c r="B2080">
        <f>E2079*(2-'OHL indexes'!C2082/'OHL indexes'!B2081)</f>
        <v>10.235751607409258</v>
      </c>
      <c r="C2080">
        <f>E2079*(2-'OHL indexes'!E2082/'OHL indexes'!B2081)</f>
        <v>10.277425225731809</v>
      </c>
      <c r="D2080">
        <f>E2079*(2-'OHL indexes'!D2082/'OHL indexes'!B2081)</f>
        <v>9.8475440790499249</v>
      </c>
      <c r="E2080">
        <f>Master!N2084</f>
        <v>10.063165800217607</v>
      </c>
    </row>
    <row r="2081" spans="1:5" x14ac:dyDescent="0.25">
      <c r="A2081" s="1">
        <f>'OHL indexes'!A2083</f>
        <v>41086</v>
      </c>
      <c r="B2081">
        <f>E2080*(2-'OHL indexes'!C2083/'OHL indexes'!B2082)</f>
        <v>10.085208856832216</v>
      </c>
      <c r="C2081">
        <f>E2080*(2-'OHL indexes'!E2083/'OHL indexes'!B2082)</f>
        <v>10.411167141500549</v>
      </c>
      <c r="D2081">
        <f>E2080*(2-'OHL indexes'!D2083/'OHL indexes'!B2082)</f>
        <v>9.8777913149759051</v>
      </c>
      <c r="E2081">
        <f>Master!N2085</f>
        <v>10.357451084511277</v>
      </c>
    </row>
    <row r="2082" spans="1:5" x14ac:dyDescent="0.25">
      <c r="A2082" s="1">
        <f>'OHL indexes'!A2084</f>
        <v>41087</v>
      </c>
      <c r="B2082">
        <f>E2081*(2-'OHL indexes'!C2084/'OHL indexes'!B2083)</f>
        <v>10.444367802769754</v>
      </c>
      <c r="C2082">
        <f>E2081*(2-'OHL indexes'!E2084/'OHL indexes'!B2083)</f>
        <v>10.586398349567862</v>
      </c>
      <c r="D2082">
        <f>E2081*(2-'OHL indexes'!D2084/'OHL indexes'!B2083)</f>
        <v>10.170140296838294</v>
      </c>
      <c r="E2082">
        <f>Master!N2086</f>
        <v>10.380353245414344</v>
      </c>
    </row>
    <row r="2083" spans="1:5" x14ac:dyDescent="0.25">
      <c r="A2083" s="1">
        <f>'OHL indexes'!A2085</f>
        <v>41088</v>
      </c>
      <c r="B2083">
        <f>E2082*(2-'OHL indexes'!C2085/'OHL indexes'!B2084)</f>
        <v>10.19183867856265</v>
      </c>
      <c r="C2083">
        <f>E2082*(2-'OHL indexes'!E2085/'OHL indexes'!B2084)</f>
        <v>10.581103648083623</v>
      </c>
      <c r="D2083">
        <f>E2082*(2-'OHL indexes'!D2085/'OHL indexes'!B2084)</f>
        <v>9.8809198117235031</v>
      </c>
      <c r="E2083">
        <f>Master!N2087</f>
        <v>10.54279173519293</v>
      </c>
    </row>
    <row r="2084" spans="1:5" x14ac:dyDescent="0.25">
      <c r="A2084" s="1">
        <f>'OHL indexes'!A2086</f>
        <v>41089</v>
      </c>
      <c r="B2084">
        <f>E2083*(2-'OHL indexes'!C2086/'OHL indexes'!B2085)</f>
        <v>11.4014532705494</v>
      </c>
      <c r="C2084">
        <f>E2083*(2-'OHL indexes'!E2086/'OHL indexes'!B2085)</f>
        <v>11.567399120723554</v>
      </c>
      <c r="D2084">
        <f>E2083*(2-'OHL indexes'!D2086/'OHL indexes'!B2085)</f>
        <v>10.89479856287619</v>
      </c>
      <c r="E2084">
        <f>Master!N2088</f>
        <v>11.323113041831524</v>
      </c>
    </row>
    <row r="2085" spans="1:5" x14ac:dyDescent="0.25">
      <c r="A2085" s="1">
        <f>'OHL indexes'!A2087</f>
        <v>41092</v>
      </c>
      <c r="B2085">
        <f>E2084*(2-'OHL indexes'!C2087/'OHL indexes'!B2086)</f>
        <v>11.614419251081205</v>
      </c>
      <c r="C2085">
        <f>E2084*(2-'OHL indexes'!E2087/'OHL indexes'!B2086)</f>
        <v>12.137593766183262</v>
      </c>
      <c r="D2085">
        <f>E2084*(2-'OHL indexes'!D2087/'OHL indexes'!B2086)</f>
        <v>11.330352626118277</v>
      </c>
      <c r="E2085">
        <f>Master!N2089</f>
        <v>12.069693687018743</v>
      </c>
    </row>
    <row r="2086" spans="1:5" x14ac:dyDescent="0.25">
      <c r="A2086" s="1">
        <f>'OHL indexes'!A2088</f>
        <v>41093</v>
      </c>
      <c r="B2086">
        <f>E2085*(2-'OHL indexes'!C2088/'OHL indexes'!B2087)</f>
        <v>12.05327318885268</v>
      </c>
      <c r="C2086">
        <f>E2085*(2-'OHL indexes'!E2088/'OHL indexes'!B2087)</f>
        <v>12.411407391529345</v>
      </c>
      <c r="D2086">
        <f>E2085*(2-'OHL indexes'!D2088/'OHL indexes'!B2087)</f>
        <v>11.911994151128356</v>
      </c>
      <c r="E2086">
        <f>Master!N2090</f>
        <v>12.350202043758468</v>
      </c>
    </row>
    <row r="2087" spans="1:5" x14ac:dyDescent="0.25">
      <c r="A2087" s="1">
        <f>'OHL indexes'!A2089</f>
        <v>41095</v>
      </c>
      <c r="B2087">
        <f>E2086*(2-'OHL indexes'!C2089/'OHL indexes'!B2088)</f>
        <v>12.170748651344766</v>
      </c>
      <c r="C2087">
        <f>E2086*(2-'OHL indexes'!E2089/'OHL indexes'!B2088)</f>
        <v>12.304051250691764</v>
      </c>
      <c r="D2087">
        <f>E2086*(2-'OHL indexes'!D2089/'OHL indexes'!B2088)</f>
        <v>11.577669323919624</v>
      </c>
      <c r="E2087">
        <f>Master!N2091</f>
        <v>11.77169939886701</v>
      </c>
    </row>
    <row r="2088" spans="1:5" x14ac:dyDescent="0.25">
      <c r="A2088" s="1">
        <f>'OHL indexes'!A2090</f>
        <v>41096</v>
      </c>
      <c r="B2088">
        <f>E2087*(2-'OHL indexes'!C2090/'OHL indexes'!B2089)</f>
        <v>11.729915734470804</v>
      </c>
      <c r="C2088">
        <f>E2087*(2-'OHL indexes'!E2090/'OHL indexes'!B2089)</f>
        <v>12.056482807779464</v>
      </c>
      <c r="D2088">
        <f>E2087*(2-'OHL indexes'!D2090/'OHL indexes'!B2089)</f>
        <v>11.330616351360721</v>
      </c>
      <c r="E2088">
        <f>Master!N2092</f>
        <v>12.00963979971416</v>
      </c>
    </row>
    <row r="2089" spans="1:5" x14ac:dyDescent="0.25">
      <c r="A2089" s="1">
        <f>'OHL indexes'!A2091</f>
        <v>41099</v>
      </c>
      <c r="B2089">
        <f>E2088*(2-'OHL indexes'!C2091/'OHL indexes'!B2090)</f>
        <v>11.835084162148354</v>
      </c>
      <c r="C2089">
        <f>E2088*(2-'OHL indexes'!E2091/'OHL indexes'!B2090)</f>
        <v>12.105737862295026</v>
      </c>
      <c r="D2089">
        <f>E2088*(2-'OHL indexes'!D2091/'OHL indexes'!B2090)</f>
        <v>11.649308426464996</v>
      </c>
      <c r="E2089">
        <f>Master!N2093</f>
        <v>12.013201319719899</v>
      </c>
    </row>
    <row r="2090" spans="1:5" x14ac:dyDescent="0.25">
      <c r="A2090" s="1">
        <f>'OHL indexes'!A2092</f>
        <v>41100</v>
      </c>
      <c r="B2090">
        <f>E2089*(2-'OHL indexes'!C2092/'OHL indexes'!B2091)</f>
        <v>12.134316182628632</v>
      </c>
      <c r="C2090">
        <f>E2089*(2-'OHL indexes'!E2092/'OHL indexes'!B2091)</f>
        <v>12.325563308643146</v>
      </c>
      <c r="D2090">
        <f>E2089*(2-'OHL indexes'!D2092/'OHL indexes'!B2091)</f>
        <v>11.402491319143872</v>
      </c>
      <c r="E2090">
        <f>Master!N2094</f>
        <v>11.56020331755154</v>
      </c>
    </row>
    <row r="2091" spans="1:5" x14ac:dyDescent="0.25">
      <c r="A2091" s="1">
        <f>'OHL indexes'!A2093</f>
        <v>41101</v>
      </c>
      <c r="B2091">
        <f>E2090*(2-'OHL indexes'!C2093/'OHL indexes'!B2092)</f>
        <v>11.638140045603192</v>
      </c>
      <c r="C2091">
        <f>E2090*(2-'OHL indexes'!E2093/'OHL indexes'!B2092)</f>
        <v>12.105779695637015</v>
      </c>
      <c r="D2091">
        <f>E2090*(2-'OHL indexes'!D2093/'OHL indexes'!B2092)</f>
        <v>11.464623812120557</v>
      </c>
      <c r="E2091">
        <f>Master!N2095</f>
        <v>12.008320848246635</v>
      </c>
    </row>
    <row r="2092" spans="1:5" x14ac:dyDescent="0.25">
      <c r="A2092" s="1">
        <f>'OHL indexes'!A2094</f>
        <v>41102</v>
      </c>
      <c r="B2092">
        <f>E2091*(2-'OHL indexes'!C2094/'OHL indexes'!B2093)</f>
        <v>11.791818417816248</v>
      </c>
      <c r="C2092">
        <f>E2091*(2-'OHL indexes'!E2094/'OHL indexes'!B2093)</f>
        <v>12.188149142242226</v>
      </c>
      <c r="D2092">
        <f>E2091*(2-'OHL indexes'!D2094/'OHL indexes'!B2093)</f>
        <v>11.410990851064982</v>
      </c>
      <c r="E2092">
        <f>Master!N2096</f>
        <v>11.911511108797598</v>
      </c>
    </row>
    <row r="2093" spans="1:5" x14ac:dyDescent="0.25">
      <c r="A2093" s="1">
        <f>'OHL indexes'!A2095</f>
        <v>41103</v>
      </c>
      <c r="B2093">
        <f>E2092*(2-'OHL indexes'!C2095/'OHL indexes'!B2094)</f>
        <v>11.965644181838687</v>
      </c>
      <c r="C2093">
        <f>E2092*(2-'OHL indexes'!E2095/'OHL indexes'!B2094)</f>
        <v>12.661582249647227</v>
      </c>
      <c r="D2093">
        <f>E2092*(2-'OHL indexes'!D2095/'OHL indexes'!B2094)</f>
        <v>11.965644181838687</v>
      </c>
      <c r="E2093">
        <f>Master!N2097</f>
        <v>12.627121448070936</v>
      </c>
    </row>
    <row r="2094" spans="1:5" x14ac:dyDescent="0.25">
      <c r="A2094" s="1">
        <f>'OHL indexes'!A2096</f>
        <v>41106</v>
      </c>
      <c r="B2094">
        <f>E2093*(2-'OHL indexes'!C2096/'OHL indexes'!B2095)</f>
        <v>12.465741105089124</v>
      </c>
      <c r="C2094">
        <f>E2093*(2-'OHL indexes'!E2096/'OHL indexes'!B2095)</f>
        <v>12.864844082853111</v>
      </c>
      <c r="D2094">
        <f>E2093*(2-'OHL indexes'!D2096/'OHL indexes'!B2095)</f>
        <v>12.414029089195266</v>
      </c>
      <c r="E2094">
        <f>Master!N2098</f>
        <v>12.665731782213342</v>
      </c>
    </row>
    <row r="2095" spans="1:5" x14ac:dyDescent="0.25">
      <c r="A2095" s="1">
        <f>'OHL indexes'!A2097</f>
        <v>41107</v>
      </c>
      <c r="B2095">
        <f>E2094*(2-'OHL indexes'!C2097/'OHL indexes'!B2096)</f>
        <v>12.863699291365615</v>
      </c>
      <c r="C2095">
        <f>E2094*(2-'OHL indexes'!E2097/'OHL indexes'!B2096)</f>
        <v>13.292586230789192</v>
      </c>
      <c r="D2095">
        <f>E2094*(2-'OHL indexes'!D2097/'OHL indexes'!B2096)</f>
        <v>12.56501432839754</v>
      </c>
      <c r="E2095">
        <f>Master!N2099</f>
        <v>13.156702466004539</v>
      </c>
    </row>
    <row r="2096" spans="1:5" x14ac:dyDescent="0.25">
      <c r="A2096" s="1">
        <f>'OHL indexes'!A2098</f>
        <v>41108</v>
      </c>
      <c r="B2096">
        <f>E2095*(2-'OHL indexes'!C2098/'OHL indexes'!B2097)</f>
        <v>13.121242503169519</v>
      </c>
      <c r="C2096">
        <f>E2095*(2-'OHL indexes'!E2098/'OHL indexes'!B2097)</f>
        <v>13.404947354759491</v>
      </c>
      <c r="D2096">
        <f>E2095*(2-'OHL indexes'!D2098/'OHL indexes'!B2097)</f>
        <v>12.943917540084605</v>
      </c>
      <c r="E2096">
        <f>Master!N2100</f>
        <v>13.085318731875311</v>
      </c>
    </row>
    <row r="2097" spans="1:5" x14ac:dyDescent="0.25">
      <c r="A2097" s="1">
        <f>'OHL indexes'!A2099</f>
        <v>41109</v>
      </c>
      <c r="B2097">
        <f>E2096*(2-'OHL indexes'!C2099/'OHL indexes'!B2098)</f>
        <v>13.191524030362263</v>
      </c>
      <c r="C2097">
        <f>E2096*(2-'OHL indexes'!E2099/'OHL indexes'!B2098)</f>
        <v>13.436077341237581</v>
      </c>
      <c r="D2097">
        <f>E2096*(2-'OHL indexes'!D2099/'OHL indexes'!B2098)</f>
        <v>12.846089368968185</v>
      </c>
      <c r="E2097">
        <f>Master!N2101</f>
        <v>13.399262847573068</v>
      </c>
    </row>
    <row r="2098" spans="1:5" x14ac:dyDescent="0.25">
      <c r="A2098" s="1">
        <f>'OHL indexes'!A2100</f>
        <v>41110</v>
      </c>
      <c r="B2098">
        <f>E2097*(2-'OHL indexes'!C2100/'OHL indexes'!B2099)</f>
        <v>13.081885302288699</v>
      </c>
      <c r="C2098">
        <f>E2097*(2-'OHL indexes'!E2100/'OHL indexes'!B2099)</f>
        <v>13.149620702404906</v>
      </c>
      <c r="D2098">
        <f>E2097*(2-'OHL indexes'!D2100/'OHL indexes'!B2099)</f>
        <v>12.483307962995907</v>
      </c>
      <c r="E2098">
        <f>Master!N2102</f>
        <v>12.714109036884429</v>
      </c>
    </row>
    <row r="2099" spans="1:5" x14ac:dyDescent="0.25">
      <c r="A2099" s="1">
        <f>'OHL indexes'!A2101</f>
        <v>41113</v>
      </c>
      <c r="B2099">
        <f>E2098*(2-'OHL indexes'!C2101/'OHL indexes'!B2100)</f>
        <v>12.115362793343769</v>
      </c>
      <c r="C2099">
        <f>E2098*(2-'OHL indexes'!E2101/'OHL indexes'!B2100)</f>
        <v>12.127191625073696</v>
      </c>
      <c r="D2099">
        <f>E2098*(2-'OHL indexes'!D2101/'OHL indexes'!B2100)</f>
        <v>11.148980229782591</v>
      </c>
      <c r="E2099">
        <f>Master!N2103</f>
        <v>11.653280321543482</v>
      </c>
    </row>
    <row r="2100" spans="1:5" x14ac:dyDescent="0.25">
      <c r="A2100" s="1">
        <f>'OHL indexes'!A2102</f>
        <v>41114</v>
      </c>
      <c r="B2100">
        <f>E2099*(2-'OHL indexes'!C2102/'OHL indexes'!B2101)</f>
        <v>11.532529719949437</v>
      </c>
      <c r="C2100">
        <f>E2099*(2-'OHL indexes'!E2102/'OHL indexes'!B2101)</f>
        <v>11.805030953759742</v>
      </c>
      <c r="D2100">
        <f>E2099*(2-'OHL indexes'!D2102/'OHL indexes'!B2101)</f>
        <v>10.923294391451156</v>
      </c>
      <c r="E2100">
        <f>Master!N2104</f>
        <v>11.084629349941979</v>
      </c>
    </row>
    <row r="2101" spans="1:5" x14ac:dyDescent="0.25">
      <c r="A2101" s="1">
        <f>'OHL indexes'!A2103</f>
        <v>41115</v>
      </c>
      <c r="B2101">
        <f>E2100*(2-'OHL indexes'!C2103/'OHL indexes'!B2102)</f>
        <v>11.285076950335187</v>
      </c>
      <c r="C2101">
        <f>E2100*(2-'OHL indexes'!E2103/'OHL indexes'!B2102)</f>
        <v>11.605782262275866</v>
      </c>
      <c r="D2101">
        <f>E2100*(2-'OHL indexes'!D2103/'OHL indexes'!B2102)</f>
        <v>10.944319645896217</v>
      </c>
      <c r="E2101">
        <f>Master!N2105</f>
        <v>11.460070999687524</v>
      </c>
    </row>
    <row r="2102" spans="1:5" x14ac:dyDescent="0.25">
      <c r="A2102" s="1">
        <f>'OHL indexes'!A2104</f>
        <v>41116</v>
      </c>
      <c r="B2102">
        <f>E2101*(2-'OHL indexes'!C2104/'OHL indexes'!B2103)</f>
        <v>11.899344858238857</v>
      </c>
      <c r="C2102">
        <f>E2101*(2-'OHL indexes'!E2104/'OHL indexes'!B2103)</f>
        <v>12.484978837752323</v>
      </c>
      <c r="D2102">
        <f>E2101*(2-'OHL indexes'!D2104/'OHL indexes'!B2103)</f>
        <v>11.867031082193543</v>
      </c>
      <c r="E2102">
        <f>Master!N2106</f>
        <v>12.451384814676178</v>
      </c>
    </row>
    <row r="2103" spans="1:5" x14ac:dyDescent="0.25">
      <c r="A2103" s="1">
        <f>'OHL indexes'!A2105</f>
        <v>41117</v>
      </c>
      <c r="B2103">
        <f>E2102*(2-'OHL indexes'!C2105/'OHL indexes'!B2104)</f>
        <v>12.478013106843981</v>
      </c>
      <c r="C2103">
        <f>E2102*(2-'OHL indexes'!E2105/'OHL indexes'!B2104)</f>
        <v>12.858150964869587</v>
      </c>
      <c r="D2103">
        <f>E2102*(2-'OHL indexes'!D2105/'OHL indexes'!B2104)</f>
        <v>12.451384814676178</v>
      </c>
      <c r="E2103">
        <f>Master!N2107</f>
        <v>12.746371776491621</v>
      </c>
    </row>
    <row r="2104" spans="1:5" x14ac:dyDescent="0.25">
      <c r="A2104" s="1">
        <f>'OHL indexes'!A2106</f>
        <v>41120</v>
      </c>
      <c r="B2104">
        <f>E2103*(2-'OHL indexes'!C2106/'OHL indexes'!B2105)</f>
        <v>12.690769989645071</v>
      </c>
      <c r="C2104">
        <f>E2103*(2-'OHL indexes'!E2106/'OHL indexes'!B2105)</f>
        <v>12.854920750986317</v>
      </c>
      <c r="D2104">
        <f>E2103*(2-'OHL indexes'!D2106/'OHL indexes'!B2105)</f>
        <v>12.209660084014512</v>
      </c>
      <c r="E2104">
        <f>Master!N2108</f>
        <v>12.212910576311232</v>
      </c>
    </row>
    <row r="2105" spans="1:5" x14ac:dyDescent="0.25">
      <c r="A2105" s="1">
        <f>'OHL indexes'!A2107</f>
        <v>41121</v>
      </c>
      <c r="B2105">
        <f>E2104*(2-'OHL indexes'!C2107/'OHL indexes'!B2106)</f>
        <v>12.353676392507886</v>
      </c>
      <c r="C2105">
        <f>E2104*(2-'OHL indexes'!E2107/'OHL indexes'!B2106)</f>
        <v>12.375517067868577</v>
      </c>
      <c r="D2105">
        <f>E2104*(2-'OHL indexes'!D2107/'OHL indexes'!B2106)</f>
        <v>11.878486332754786</v>
      </c>
      <c r="E2105">
        <f>Master!N2109</f>
        <v>11.969834999254784</v>
      </c>
    </row>
    <row r="2106" spans="1:5" x14ac:dyDescent="0.25">
      <c r="A2106" s="1">
        <f>'OHL indexes'!A2108</f>
        <v>41122</v>
      </c>
      <c r="B2106">
        <f>E2105*(2-'OHL indexes'!C2108/'OHL indexes'!B2107)</f>
        <v>12.115093256725647</v>
      </c>
      <c r="C2106">
        <f>E2105*(2-'OHL indexes'!E2108/'OHL indexes'!B2107)</f>
        <v>12.388204376939589</v>
      </c>
      <c r="D2106">
        <f>E2105*(2-'OHL indexes'!D2108/'OHL indexes'!B2107)</f>
        <v>11.964033201012189</v>
      </c>
      <c r="E2106">
        <f>Master!N2110</f>
        <v>12.108869700602044</v>
      </c>
    </row>
    <row r="2107" spans="1:5" x14ac:dyDescent="0.25">
      <c r="A2107" s="1">
        <f>'OHL indexes'!A2109</f>
        <v>41123</v>
      </c>
      <c r="B2107">
        <f>E2106*(2-'OHL indexes'!C2109/'OHL indexes'!B2108)</f>
        <v>12.336513848577425</v>
      </c>
      <c r="C2107">
        <f>E2106*(2-'OHL indexes'!E2109/'OHL indexes'!B2108)</f>
        <v>12.669672925790845</v>
      </c>
      <c r="D2107">
        <f>E2106*(2-'OHL indexes'!D2109/'OHL indexes'!B2108)</f>
        <v>11.622295889733405</v>
      </c>
      <c r="E2107">
        <f>Master!N2111</f>
        <v>12.609970934845448</v>
      </c>
    </row>
    <row r="2108" spans="1:5" x14ac:dyDescent="0.25">
      <c r="A2108" s="1">
        <f>'OHL indexes'!A2110</f>
        <v>41124</v>
      </c>
      <c r="B2108">
        <f>E2107*(2-'OHL indexes'!C2110/'OHL indexes'!B2109)</f>
        <v>12.847292568760974</v>
      </c>
      <c r="C2108">
        <f>E2107*(2-'OHL indexes'!E2110/'OHL indexes'!B2109)</f>
        <v>13.542560045934637</v>
      </c>
      <c r="D2108">
        <f>E2107*(2-'OHL indexes'!D2110/'OHL indexes'!B2109)</f>
        <v>12.770327877370221</v>
      </c>
      <c r="E2108">
        <f>Master!N2112</f>
        <v>13.510042541410403</v>
      </c>
    </row>
    <row r="2109" spans="1:5" x14ac:dyDescent="0.25">
      <c r="A2109" s="1">
        <f>'OHL indexes'!A2111</f>
        <v>41127</v>
      </c>
      <c r="B2109">
        <f>E2108*(2-'OHL indexes'!C2111/'OHL indexes'!B2110)</f>
        <v>13.624921016646917</v>
      </c>
      <c r="C2109">
        <f>E2108*(2-'OHL indexes'!E2111/'OHL indexes'!B2110)</f>
        <v>13.862093895368897</v>
      </c>
      <c r="D2109">
        <f>E2108*(2-'OHL indexes'!D2111/'OHL indexes'!B2110)</f>
        <v>13.476164610885677</v>
      </c>
      <c r="E2109">
        <f>Master!N2113</f>
        <v>13.785542379550025</v>
      </c>
    </row>
    <row r="2110" spans="1:5" x14ac:dyDescent="0.25">
      <c r="A2110" s="1">
        <f>'OHL indexes'!A2112</f>
        <v>41128</v>
      </c>
      <c r="B2110">
        <f>E2109*(2-'OHL indexes'!C2112/'OHL indexes'!B2111)</f>
        <v>13.845093806259205</v>
      </c>
      <c r="C2110">
        <f>E2109*(2-'OHL indexes'!E2112/'OHL indexes'!B2111)</f>
        <v>13.964225166822954</v>
      </c>
      <c r="D2110">
        <f>E2109*(2-'OHL indexes'!D2112/'OHL indexes'!B2111)</f>
        <v>13.200632770541402</v>
      </c>
      <c r="E2110">
        <f>Master!N2114</f>
        <v>13.216979694319249</v>
      </c>
    </row>
    <row r="2111" spans="1:5" x14ac:dyDescent="0.25">
      <c r="A2111" s="1">
        <f>'OHL indexes'!A2113</f>
        <v>41129</v>
      </c>
      <c r="B2111">
        <f>E2110*(2-'OHL indexes'!C2113/'OHL indexes'!B2112)</f>
        <v>13.167971724123317</v>
      </c>
      <c r="C2111">
        <f>E2110*(2-'OHL indexes'!E2113/'OHL indexes'!B2112)</f>
        <v>13.896030139417567</v>
      </c>
      <c r="D2111">
        <f>E2110*(2-'OHL indexes'!D2113/'OHL indexes'!B2112)</f>
        <v>13.092372927034786</v>
      </c>
      <c r="E2111">
        <f>Master!N2115</f>
        <v>13.790559605555261</v>
      </c>
    </row>
    <row r="2112" spans="1:5" x14ac:dyDescent="0.25">
      <c r="A2112" s="1">
        <f>'OHL indexes'!A2114</f>
        <v>41130</v>
      </c>
      <c r="B2112">
        <f>E2111*(2-'OHL indexes'!C2114/'OHL indexes'!B2113)</f>
        <v>13.700883531507779</v>
      </c>
      <c r="C2112">
        <f>E2111*(2-'OHL indexes'!E2114/'OHL indexes'!B2113)</f>
        <v>14.067232627113631</v>
      </c>
      <c r="D2112">
        <f>E2111*(2-'OHL indexes'!D2114/'OHL indexes'!B2113)</f>
        <v>13.573183885833524</v>
      </c>
      <c r="E2112">
        <f>Master!N2116</f>
        <v>13.980091136259713</v>
      </c>
    </row>
    <row r="2113" spans="1:5" x14ac:dyDescent="0.25">
      <c r="A2113" s="1">
        <f>'OHL indexes'!A2115</f>
        <v>41131</v>
      </c>
      <c r="B2113">
        <f>E2112*(2-'OHL indexes'!C2115/'OHL indexes'!B2114)</f>
        <v>13.787228802380616</v>
      </c>
      <c r="C2113">
        <f>E2112*(2-'OHL indexes'!E2115/'OHL indexes'!B2114)</f>
        <v>14.18693326696356</v>
      </c>
      <c r="D2113">
        <f>E2112*(2-'OHL indexes'!D2115/'OHL indexes'!B2114)</f>
        <v>13.631714599387003</v>
      </c>
      <c r="E2113">
        <f>Master!N2117</f>
        <v>14.082243937536834</v>
      </c>
    </row>
    <row r="2114" spans="1:5" x14ac:dyDescent="0.25">
      <c r="A2114" s="1">
        <f>'OHL indexes'!A2116</f>
        <v>41134</v>
      </c>
      <c r="B2114">
        <f>E2113*(2-'OHL indexes'!C2116/'OHL indexes'!B2115)</f>
        <v>14.02729163639189</v>
      </c>
      <c r="C2114">
        <f>E2113*(2-'OHL indexes'!E2116/'OHL indexes'!B2115)</f>
        <v>14.558089053918556</v>
      </c>
      <c r="D2114">
        <f>E2113*(2-'OHL indexes'!D2116/'OHL indexes'!B2115)</f>
        <v>14.02729163639189</v>
      </c>
      <c r="E2114">
        <f>Master!N2118</f>
        <v>14.371302507026577</v>
      </c>
    </row>
    <row r="2115" spans="1:5" x14ac:dyDescent="0.25">
      <c r="A2115" s="1">
        <f>'OHL indexes'!A2117</f>
        <v>41135</v>
      </c>
      <c r="B2115">
        <f>E2114*(2-'OHL indexes'!C2117/'OHL indexes'!B2116)</f>
        <v>14.411976591861318</v>
      </c>
      <c r="C2115">
        <f>E2114*(2-'OHL indexes'!E2117/'OHL indexes'!B2116)</f>
        <v>14.65608334124442</v>
      </c>
      <c r="D2115">
        <f>E2114*(2-'OHL indexes'!D2117/'OHL indexes'!B2116)</f>
        <v>13.710589809913797</v>
      </c>
      <c r="E2115">
        <f>Master!N2119</f>
        <v>13.789856515974938</v>
      </c>
    </row>
    <row r="2116" spans="1:5" x14ac:dyDescent="0.25">
      <c r="A2116" s="1">
        <f>'OHL indexes'!A2118</f>
        <v>41136</v>
      </c>
      <c r="B2116">
        <f>E2115*(2-'OHL indexes'!C2118/'OHL indexes'!B2117)</f>
        <v>13.6629991350758</v>
      </c>
      <c r="C2116">
        <f>E2115*(2-'OHL indexes'!E2118/'OHL indexes'!B2117)</f>
        <v>14.080882272155314</v>
      </c>
      <c r="D2116">
        <f>E2115*(2-'OHL indexes'!D2118/'OHL indexes'!B2117)</f>
        <v>13.624195700918415</v>
      </c>
      <c r="E2116">
        <f>Master!N2120</f>
        <v>13.81922457922888</v>
      </c>
    </row>
    <row r="2117" spans="1:5" x14ac:dyDescent="0.25">
      <c r="A2117" s="1">
        <f>'OHL indexes'!A2119</f>
        <v>41137</v>
      </c>
      <c r="B2117">
        <f>E2116*(2-'OHL indexes'!C2119/'OHL indexes'!B2118)</f>
        <v>13.850498857839284</v>
      </c>
      <c r="C2117">
        <f>E2116*(2-'OHL indexes'!E2119/'OHL indexes'!B2118)</f>
        <v>14.079939648381952</v>
      </c>
      <c r="D2117">
        <f>E2116*(2-'OHL indexes'!D2119/'OHL indexes'!B2118)</f>
        <v>13.540638493727009</v>
      </c>
      <c r="E2117">
        <f>Master!N2121</f>
        <v>14.010940715657705</v>
      </c>
    </row>
    <row r="2118" spans="1:5" x14ac:dyDescent="0.25">
      <c r="A2118" s="1">
        <f>'OHL indexes'!A2120</f>
        <v>41138</v>
      </c>
      <c r="B2118">
        <f>E2117*(2-'OHL indexes'!C2120/'OHL indexes'!B2119)</f>
        <v>14.044429580122486</v>
      </c>
      <c r="C2118">
        <f>E2117*(2-'OHL indexes'!E2120/'OHL indexes'!B2119)</f>
        <v>14.516948566871607</v>
      </c>
      <c r="D2118">
        <f>E2117*(2-'OHL indexes'!D2120/'OHL indexes'!B2119)</f>
        <v>13.922654585356298</v>
      </c>
      <c r="E2118">
        <f>Master!N2122</f>
        <v>14.451909994891254</v>
      </c>
    </row>
    <row r="2119" spans="1:5" x14ac:dyDescent="0.25">
      <c r="A2119" s="1">
        <f>'OHL indexes'!A2121</f>
        <v>41141</v>
      </c>
      <c r="B2119">
        <f>E2118*(2-'OHL indexes'!C2121/'OHL indexes'!B2120)</f>
        <v>14.442251631600202</v>
      </c>
      <c r="C2119">
        <f>E2118*(2-'OHL indexes'!E2121/'OHL indexes'!B2120)</f>
        <v>14.484104539194757</v>
      </c>
      <c r="D2119">
        <f>E2118*(2-'OHL indexes'!D2121/'OHL indexes'!B2120)</f>
        <v>13.984994412654277</v>
      </c>
      <c r="E2119">
        <f>Master!N2123</f>
        <v>14.442377951196621</v>
      </c>
    </row>
    <row r="2120" spans="1:5" x14ac:dyDescent="0.25">
      <c r="A2120" s="1">
        <f>'OHL indexes'!A2122</f>
        <v>41142</v>
      </c>
      <c r="B2120">
        <f>E2119*(2-'OHL indexes'!C2122/'OHL indexes'!B2121)</f>
        <v>14.442377951196621</v>
      </c>
      <c r="C2120">
        <f>E2119*(2-'OHL indexes'!E2122/'OHL indexes'!B2121)</f>
        <v>14.643378981072049</v>
      </c>
      <c r="D2120">
        <f>E2119*(2-'OHL indexes'!D2122/'OHL indexes'!B2121)</f>
        <v>13.847319067895402</v>
      </c>
      <c r="E2120">
        <f>Master!N2124</f>
        <v>14.051055903357769</v>
      </c>
    </row>
    <row r="2121" spans="1:5" x14ac:dyDescent="0.25">
      <c r="A2121" s="1">
        <f>'OHL indexes'!A2123</f>
        <v>41143</v>
      </c>
      <c r="B2121">
        <f>E2120*(2-'OHL indexes'!C2123/'OHL indexes'!B2122)</f>
        <v>13.938654623056326</v>
      </c>
      <c r="C2121">
        <f>E2120*(2-'OHL indexes'!E2123/'OHL indexes'!B2122)</f>
        <v>14.051055903357769</v>
      </c>
      <c r="D2121">
        <f>E2120*(2-'OHL indexes'!D2123/'OHL indexes'!B2122)</f>
        <v>13.601420919962752</v>
      </c>
      <c r="E2121">
        <f>Master!N2125</f>
        <v>13.863240929746764</v>
      </c>
    </row>
    <row r="2122" spans="1:5" x14ac:dyDescent="0.25">
      <c r="A2122" s="1">
        <f>'OHL indexes'!A2124</f>
        <v>41144</v>
      </c>
      <c r="B2122">
        <f>E2121*(2-'OHL indexes'!C2124/'OHL indexes'!B2123)</f>
        <v>13.867049791989816</v>
      </c>
      <c r="C2122">
        <f>E2121*(2-'OHL indexes'!E2124/'OHL indexes'!B2123)</f>
        <v>14.008268447825595</v>
      </c>
      <c r="D2122">
        <f>E2121*(2-'OHL indexes'!D2124/'OHL indexes'!B2123)</f>
        <v>13.397629326997288</v>
      </c>
      <c r="E2122">
        <f>Master!N2126</f>
        <v>13.643334908564073</v>
      </c>
    </row>
    <row r="2123" spans="1:5" x14ac:dyDescent="0.25">
      <c r="A2123" s="1">
        <f>'OHL indexes'!A2125</f>
        <v>41145</v>
      </c>
      <c r="B2123">
        <f>E2122*(2-'OHL indexes'!C2125/'OHL indexes'!B2124)</f>
        <v>13.542295911638233</v>
      </c>
      <c r="C2123">
        <f>E2122*(2-'OHL indexes'!E2125/'OHL indexes'!B2124)</f>
        <v>14.291877385625847</v>
      </c>
      <c r="D2123">
        <f>E2122*(2-'OHL indexes'!D2125/'OHL indexes'!B2124)</f>
        <v>13.402666609223569</v>
      </c>
      <c r="E2123">
        <f>Master!N2127</f>
        <v>14.140743015537657</v>
      </c>
    </row>
    <row r="2124" spans="1:5" x14ac:dyDescent="0.25">
      <c r="A2124" s="1">
        <f>'OHL indexes'!A2126</f>
        <v>41148</v>
      </c>
      <c r="B2124">
        <f>E2123*(2-'OHL indexes'!C2126/'OHL indexes'!B2125)</f>
        <v>14.221191444238807</v>
      </c>
      <c r="C2124">
        <f>E2123*(2-'OHL indexes'!E2126/'OHL indexes'!B2125)</f>
        <v>14.419327894437233</v>
      </c>
      <c r="D2124">
        <f>E2123*(2-'OHL indexes'!D2126/'OHL indexes'!B2125)</f>
        <v>13.940637018120562</v>
      </c>
      <c r="E2124">
        <f>Master!N2128</f>
        <v>13.970600888014177</v>
      </c>
    </row>
    <row r="2125" spans="1:5" x14ac:dyDescent="0.25">
      <c r="A2125" s="1">
        <f>'OHL indexes'!A2127</f>
        <v>41149</v>
      </c>
      <c r="B2125">
        <f>E2124*(2-'OHL indexes'!C2127/'OHL indexes'!B2126)</f>
        <v>13.970600888014177</v>
      </c>
      <c r="C2125">
        <f>E2124*(2-'OHL indexes'!E2127/'OHL indexes'!B2126)</f>
        <v>14.094257562230272</v>
      </c>
      <c r="D2125">
        <f>E2124*(2-'OHL indexes'!D2127/'OHL indexes'!B2126)</f>
        <v>13.747279301014823</v>
      </c>
      <c r="E2125">
        <f>Master!N2129</f>
        <v>13.833157685133305</v>
      </c>
    </row>
    <row r="2126" spans="1:5" x14ac:dyDescent="0.25">
      <c r="A2126" s="1">
        <f>'OHL indexes'!A2128</f>
        <v>41150</v>
      </c>
      <c r="B2126">
        <f>E2125*(2-'OHL indexes'!C2128/'OHL indexes'!B2127)</f>
        <v>13.894305380480509</v>
      </c>
      <c r="C2126">
        <f>E2125*(2-'OHL indexes'!E2128/'OHL indexes'!B2127)</f>
        <v>14.099997177305477</v>
      </c>
      <c r="D2126">
        <f>E2125*(2-'OHL indexes'!D2128/'OHL indexes'!B2127)</f>
        <v>13.579284521149082</v>
      </c>
      <c r="E2126">
        <f>Master!N2130</f>
        <v>13.656658908245658</v>
      </c>
    </row>
    <row r="2127" spans="1:5" x14ac:dyDescent="0.25">
      <c r="A2127" s="1">
        <f>'OHL indexes'!A2129</f>
        <v>41151</v>
      </c>
      <c r="B2127">
        <f>E2126*(2-'OHL indexes'!C2129/'OHL indexes'!B2128)</f>
        <v>13.518467216539433</v>
      </c>
      <c r="C2127">
        <f>E2126*(2-'OHL indexes'!E2129/'OHL indexes'!B2128)</f>
        <v>13.631520292750093</v>
      </c>
      <c r="D2127">
        <f>E2126*(2-'OHL indexes'!D2129/'OHL indexes'!B2128)</f>
        <v>13.301296724969182</v>
      </c>
      <c r="E2127">
        <f>Master!N2131</f>
        <v>13.381610633481301</v>
      </c>
    </row>
    <row r="2128" spans="1:5" x14ac:dyDescent="0.25">
      <c r="A2128" s="1">
        <f>'OHL indexes'!A2130</f>
        <v>41152</v>
      </c>
      <c r="B2128">
        <f>E2127*(2-'OHL indexes'!C2130/'OHL indexes'!B2129)</f>
        <v>13.58898966346638</v>
      </c>
      <c r="C2128">
        <f>E2127*(2-'OHL indexes'!E2130/'OHL indexes'!B2129)</f>
        <v>14.007496028104251</v>
      </c>
      <c r="D2128">
        <f>E2127*(2-'OHL indexes'!D2130/'OHL indexes'!B2129)</f>
        <v>13.379220410214938</v>
      </c>
      <c r="E2128">
        <f>Master!N2132</f>
        <v>13.881578413228922</v>
      </c>
    </row>
    <row r="2129" spans="1:5" x14ac:dyDescent="0.25">
      <c r="A2129" s="1">
        <f>'OHL indexes'!A2131</f>
        <v>41156</v>
      </c>
      <c r="B2129">
        <f>E2128*(2-'OHL indexes'!C2131/'OHL indexes'!B2130)</f>
        <v>13.896272467465764</v>
      </c>
      <c r="C2129">
        <f>E2128*(2-'OHL indexes'!E2131/'OHL indexes'!B2130)</f>
        <v>14.184504244497928</v>
      </c>
      <c r="D2129">
        <f>E2128*(2-'OHL indexes'!D2131/'OHL indexes'!B2130)</f>
        <v>13.591502561661059</v>
      </c>
      <c r="E2129">
        <f>Master!N2133</f>
        <v>14.133014744675114</v>
      </c>
    </row>
    <row r="2130" spans="1:5" x14ac:dyDescent="0.25">
      <c r="A2130" s="1">
        <f>'OHL indexes'!A2132</f>
        <v>41157</v>
      </c>
      <c r="B2130">
        <f>E2129*(2-'OHL indexes'!C2132/'OHL indexes'!B2131)</f>
        <v>14.004279743220696</v>
      </c>
      <c r="C2130">
        <f>E2129*(2-'OHL indexes'!E2132/'OHL indexes'!B2131)</f>
        <v>14.511661386538453</v>
      </c>
      <c r="D2130">
        <f>E2129*(2-'OHL indexes'!D2132/'OHL indexes'!B2131)</f>
        <v>13.983820561192806</v>
      </c>
      <c r="E2130">
        <f>Master!N2134</f>
        <v>14.458172223213255</v>
      </c>
    </row>
    <row r="2131" spans="1:5" x14ac:dyDescent="0.25">
      <c r="A2131" s="1">
        <f>'OHL indexes'!A2133</f>
        <v>41158</v>
      </c>
      <c r="B2131">
        <f>E2130*(2-'OHL indexes'!C2133/'OHL indexes'!B2132)</f>
        <v>14.570502158418128</v>
      </c>
      <c r="C2131">
        <f>E2130*(2-'OHL indexes'!E2133/'OHL indexes'!B2132)</f>
        <v>15.951867934894826</v>
      </c>
      <c r="D2131">
        <f>E2130*(2-'OHL indexes'!D2133/'OHL indexes'!B2132)</f>
        <v>14.531088146065544</v>
      </c>
      <c r="E2131">
        <f>Master!N2135</f>
        <v>15.894172863613802</v>
      </c>
    </row>
    <row r="2132" spans="1:5" x14ac:dyDescent="0.25">
      <c r="A2132" s="1">
        <f>'OHL indexes'!A2134</f>
        <v>41159</v>
      </c>
      <c r="B2132">
        <f>E2131*(2-'OHL indexes'!C2134/'OHL indexes'!B2133)</f>
        <v>16.037412194036996</v>
      </c>
      <c r="C2132">
        <f>E2131*(2-'OHL indexes'!E2134/'OHL indexes'!B2133)</f>
        <v>16.873065481681966</v>
      </c>
      <c r="D2132">
        <f>E2131*(2-'OHL indexes'!D2134/'OHL indexes'!B2133)</f>
        <v>15.999235731107303</v>
      </c>
      <c r="E2132">
        <f>Master!N2136</f>
        <v>16.800897709787971</v>
      </c>
    </row>
    <row r="2133" spans="1:5" x14ac:dyDescent="0.25">
      <c r="A2133" s="1">
        <f>'OHL indexes'!A2135</f>
        <v>41162</v>
      </c>
      <c r="B2133">
        <f>E2132*(2-'OHL indexes'!C2135/'OHL indexes'!B2134)</f>
        <v>16.713259157084625</v>
      </c>
      <c r="C2133">
        <f>E2132*(2-'OHL indexes'!E2135/'OHL indexes'!B2134)</f>
        <v>17.098346872040171</v>
      </c>
      <c r="D2133">
        <f>E2132*(2-'OHL indexes'!D2135/'OHL indexes'!B2134)</f>
        <v>15.608969899944206</v>
      </c>
      <c r="E2133">
        <f>Master!N2137</f>
        <v>15.641352474463682</v>
      </c>
    </row>
    <row r="2134" spans="1:5" x14ac:dyDescent="0.25">
      <c r="A2134" s="1">
        <f>'OHL indexes'!A2136</f>
        <v>41163</v>
      </c>
      <c r="B2134">
        <f>E2133*(2-'OHL indexes'!C2136/'OHL indexes'!B2135)</f>
        <v>15.857459178652464</v>
      </c>
      <c r="C2134">
        <f>E2133*(2-'OHL indexes'!E2136/'OHL indexes'!B2135)</f>
        <v>16.340318452674271</v>
      </c>
      <c r="D2134">
        <f>E2133*(2-'OHL indexes'!D2136/'OHL indexes'!B2135)</f>
        <v>15.659762265565478</v>
      </c>
      <c r="E2134">
        <f>Master!N2138</f>
        <v>15.73277903455943</v>
      </c>
    </row>
    <row r="2135" spans="1:5" x14ac:dyDescent="0.25">
      <c r="A2135" s="1">
        <f>'OHL indexes'!A2137</f>
        <v>41164</v>
      </c>
      <c r="B2135">
        <f>E2134*(2-'OHL indexes'!C2137/'OHL indexes'!B2136)</f>
        <v>16.02900779868736</v>
      </c>
      <c r="C2135">
        <f>E2134*(2-'OHL indexes'!E2137/'OHL indexes'!B2136)</f>
        <v>16.512693528185931</v>
      </c>
      <c r="D2135">
        <f>E2134*(2-'OHL indexes'!D2137/'OHL indexes'!B2136)</f>
        <v>15.824878623147789</v>
      </c>
      <c r="E2135">
        <f>Master!N2139</f>
        <v>16.403358773165227</v>
      </c>
    </row>
    <row r="2136" spans="1:5" x14ac:dyDescent="0.25">
      <c r="A2136" s="1">
        <f>'OHL indexes'!A2138</f>
        <v>41165</v>
      </c>
      <c r="B2136">
        <f>E2135*(2-'OHL indexes'!C2138/'OHL indexes'!B2137)</f>
        <v>16.353227763908823</v>
      </c>
      <c r="C2136">
        <f>E2135*(2-'OHL indexes'!E2138/'OHL indexes'!B2137)</f>
        <v>17.709311218298478</v>
      </c>
      <c r="D2136">
        <f>E2135*(2-'OHL indexes'!D2138/'OHL indexes'!B2137)</f>
        <v>16.060956883964341</v>
      </c>
      <c r="E2136">
        <f>Master!N2140</f>
        <v>17.448039580366903</v>
      </c>
    </row>
    <row r="2137" spans="1:5" x14ac:dyDescent="0.25">
      <c r="A2137" s="1">
        <f>'OHL indexes'!A2139</f>
        <v>41166</v>
      </c>
      <c r="B2137">
        <f>E2136*(2-'OHL indexes'!C2139/'OHL indexes'!B2138)</f>
        <v>17.663378979217921</v>
      </c>
      <c r="C2137">
        <f>E2136*(2-'OHL indexes'!E2139/'OHL indexes'!B2138)</f>
        <v>18.238549991916447</v>
      </c>
      <c r="D2137">
        <f>E2136*(2-'OHL indexes'!D2139/'OHL indexes'!B2138)</f>
        <v>16.440482608909605</v>
      </c>
      <c r="E2137">
        <f>Master!N2141</f>
        <v>16.486971124630966</v>
      </c>
    </row>
    <row r="2138" spans="1:5" x14ac:dyDescent="0.25">
      <c r="A2138" s="1">
        <f>'OHL indexes'!A2140</f>
        <v>41169</v>
      </c>
      <c r="B2138">
        <f>E2137*(2-'OHL indexes'!C2140/'OHL indexes'!B2139)</f>
        <v>16.486971124630966</v>
      </c>
      <c r="C2138">
        <f>E2137*(2-'OHL indexes'!E2140/'OHL indexes'!B2139)</f>
        <v>17.125861747947717</v>
      </c>
      <c r="D2138">
        <f>E2137*(2-'OHL indexes'!D2140/'OHL indexes'!B2139)</f>
        <v>16.444032985950301</v>
      </c>
      <c r="E2138">
        <f>Master!N2142</f>
        <v>16.990267060860756</v>
      </c>
    </row>
    <row r="2139" spans="1:5" x14ac:dyDescent="0.25">
      <c r="A2139" s="1">
        <f>'OHL indexes'!A2141</f>
        <v>41170</v>
      </c>
      <c r="B2139">
        <f>E2138*(2-'OHL indexes'!C2141/'OHL indexes'!B2140)</f>
        <v>17.040970663538754</v>
      </c>
      <c r="C2139">
        <f>E2138*(2-'OHL indexes'!E2141/'OHL indexes'!B2140)</f>
        <v>17.702871656646007</v>
      </c>
      <c r="D2139">
        <f>E2138*(2-'OHL indexes'!D2141/'OHL indexes'!B2140)</f>
        <v>16.792780366191511</v>
      </c>
      <c r="E2139">
        <f>Master!N2143</f>
        <v>17.603512503076193</v>
      </c>
    </row>
    <row r="2140" spans="1:5" x14ac:dyDescent="0.25">
      <c r="A2140" s="1">
        <f>'OHL indexes'!A2142</f>
        <v>41171</v>
      </c>
      <c r="B2140">
        <f>E2139*(2-'OHL indexes'!C2142/'OHL indexes'!B2141)</f>
        <v>17.711838525465552</v>
      </c>
      <c r="C2140">
        <f>E2139*(2-'OHL indexes'!E2142/'OHL indexes'!B2141)</f>
        <v>17.928490570244264</v>
      </c>
      <c r="D2140">
        <f>E2139*(2-'OHL indexes'!D2142/'OHL indexes'!B2141)</f>
        <v>17.441023469492155</v>
      </c>
      <c r="E2140">
        <f>Master!N2144</f>
        <v>17.81959140236156</v>
      </c>
    </row>
    <row r="2141" spans="1:5" x14ac:dyDescent="0.25">
      <c r="A2141" s="1">
        <f>'OHL indexes'!A2143</f>
        <v>41172</v>
      </c>
      <c r="B2141">
        <f>E2140*(2-'OHL indexes'!C2143/'OHL indexes'!B2142)</f>
        <v>17.39157063457689</v>
      </c>
      <c r="C2141">
        <f>E2140*(2-'OHL indexes'!E2143/'OHL indexes'!B2142)</f>
        <v>17.76990020572973</v>
      </c>
      <c r="D2141">
        <f>E2140*(2-'OHL indexes'!D2143/'OHL indexes'!B2142)</f>
        <v>17.057411015985682</v>
      </c>
      <c r="E2141">
        <f>Master!N2145</f>
        <v>17.432413417180708</v>
      </c>
    </row>
    <row r="2142" spans="1:5" x14ac:dyDescent="0.25">
      <c r="A2142" s="1">
        <f>'OHL indexes'!A2144</f>
        <v>41173</v>
      </c>
      <c r="B2142">
        <f>E2141*(2-'OHL indexes'!C2144/'OHL indexes'!B2143)</f>
        <v>17.69550392760636</v>
      </c>
      <c r="C2142">
        <f>E2141*(2-'OHL indexes'!E2144/'OHL indexes'!B2143)</f>
        <v>18.099617428866612</v>
      </c>
      <c r="D2142">
        <f>E2141*(2-'OHL indexes'!D2144/'OHL indexes'!B2143)</f>
        <v>17.530286516189527</v>
      </c>
      <c r="E2142">
        <f>Master!N2146</f>
        <v>17.779075330961621</v>
      </c>
    </row>
    <row r="2143" spans="1:5" x14ac:dyDescent="0.25">
      <c r="A2143" s="1">
        <f>'OHL indexes'!A2145</f>
        <v>41176</v>
      </c>
      <c r="B2143">
        <f>E2142*(2-'OHL indexes'!C2145/'OHL indexes'!B2144)</f>
        <v>17.69194680970098</v>
      </c>
      <c r="C2143">
        <f>E2142*(2-'OHL indexes'!E2145/'OHL indexes'!B2144)</f>
        <v>18.277264122606667</v>
      </c>
      <c r="D2143">
        <f>E2142*(2-'OHL indexes'!D2145/'OHL indexes'!B2144)</f>
        <v>17.525371747154324</v>
      </c>
      <c r="E2143">
        <f>Master!N2147</f>
        <v>17.96509432429399</v>
      </c>
    </row>
    <row r="2144" spans="1:5" x14ac:dyDescent="0.25">
      <c r="A2144" s="1">
        <f>'OHL indexes'!A2146</f>
        <v>41177</v>
      </c>
      <c r="B2144">
        <f>E2143*(2-'OHL indexes'!C2146/'OHL indexes'!B2145)</f>
        <v>18.031449312726352</v>
      </c>
      <c r="C2144">
        <f>E2143*(2-'OHL indexes'!E2146/'OHL indexes'!B2145)</f>
        <v>18.319088823985805</v>
      </c>
      <c r="D2144">
        <f>E2143*(2-'OHL indexes'!D2146/'OHL indexes'!B2145)</f>
        <v>16.575688689315427</v>
      </c>
      <c r="E2144">
        <f>Master!N2148</f>
        <v>16.692360739754331</v>
      </c>
    </row>
    <row r="2145" spans="1:5" x14ac:dyDescent="0.25">
      <c r="A2145" s="1">
        <f>'OHL indexes'!A2147</f>
        <v>41178</v>
      </c>
      <c r="B2145">
        <f>E2144*(2-'OHL indexes'!C2147/'OHL indexes'!B2146)</f>
        <v>16.656479623659049</v>
      </c>
      <c r="C2145">
        <f>E2144*(2-'OHL indexes'!E2147/'OHL indexes'!B2146)</f>
        <v>16.70430647240784</v>
      </c>
      <c r="D2145">
        <f>E2144*(2-'OHL indexes'!D2147/'OHL indexes'!B2146)</f>
        <v>15.652071881799642</v>
      </c>
      <c r="E2145">
        <f>Master!N2149</f>
        <v>16.129839565567341</v>
      </c>
    </row>
    <row r="2146" spans="1:5" x14ac:dyDescent="0.25">
      <c r="A2146" s="1">
        <f>'OHL indexes'!A2148</f>
        <v>41179</v>
      </c>
      <c r="B2146">
        <f>E2145*(2-'OHL indexes'!C2148/'OHL indexes'!B2147)</f>
        <v>16.504226478006625</v>
      </c>
      <c r="C2146">
        <f>E2145*(2-'OHL indexes'!E2148/'OHL indexes'!B2147)</f>
        <v>17.582800727013364</v>
      </c>
      <c r="D2146">
        <f>E2145*(2-'OHL indexes'!D2148/'OHL indexes'!B2147)</f>
        <v>16.308103407415285</v>
      </c>
      <c r="E2146">
        <f>Master!N2150</f>
        <v>17.466331765826936</v>
      </c>
    </row>
    <row r="2147" spans="1:5" x14ac:dyDescent="0.25">
      <c r="A2147" s="1">
        <f>'OHL indexes'!A2149</f>
        <v>41180</v>
      </c>
      <c r="B2147">
        <f>E2146*(2-'OHL indexes'!C2149/'OHL indexes'!B2148)</f>
        <v>17.207131421812402</v>
      </c>
      <c r="C2147">
        <f>E2146*(2-'OHL indexes'!E2149/'OHL indexes'!B2148)</f>
        <v>17.562701745984199</v>
      </c>
      <c r="D2147">
        <f>E2146*(2-'OHL indexes'!D2149/'OHL indexes'!B2148)</f>
        <v>16.808611498838118</v>
      </c>
      <c r="E2147">
        <f>Master!N2151</f>
        <v>17.151554381610527</v>
      </c>
    </row>
    <row r="2148" spans="1:5" x14ac:dyDescent="0.25">
      <c r="A2148" s="1">
        <f>'OHL indexes'!A2150</f>
        <v>41183</v>
      </c>
      <c r="B2148">
        <f>E2147*(2-'OHL indexes'!C2150/'OHL indexes'!B2149)</f>
        <v>17.302358550950899</v>
      </c>
      <c r="C2148">
        <f>E2147*(2-'OHL indexes'!E2150/'OHL indexes'!B2149)</f>
        <v>17.885468005733674</v>
      </c>
      <c r="D2148">
        <f>E2147*(2-'OHL indexes'!D2150/'OHL indexes'!B2149)</f>
        <v>16.608659371985187</v>
      </c>
      <c r="E2148">
        <f>Master!N2152</f>
        <v>16.717523403343939</v>
      </c>
    </row>
    <row r="2149" spans="1:5" x14ac:dyDescent="0.25">
      <c r="A2149" s="1">
        <f>'OHL indexes'!A2151</f>
        <v>41184</v>
      </c>
      <c r="B2149">
        <f>E2148*(2-'OHL indexes'!C2151/'OHL indexes'!B2150)</f>
        <v>17.076956380463493</v>
      </c>
      <c r="C2149">
        <f>E2148*(2-'OHL indexes'!E2151/'OHL indexes'!B2150)</f>
        <v>17.315022378295918</v>
      </c>
      <c r="D2149">
        <f>E2148*(2-'OHL indexes'!D2151/'OHL indexes'!B2150)</f>
        <v>16.543741893441613</v>
      </c>
      <c r="E2149">
        <f>Master!N2153</f>
        <v>17.050210967621624</v>
      </c>
    </row>
    <row r="2150" spans="1:5" x14ac:dyDescent="0.25">
      <c r="A2150" s="1">
        <f>'OHL indexes'!A2152</f>
        <v>41185</v>
      </c>
      <c r="B2150">
        <f>E2149*(2-'OHL indexes'!C2152/'OHL indexes'!B2151)</f>
        <v>17.025552479660202</v>
      </c>
      <c r="C2150">
        <f>E2149*(2-'OHL indexes'!E2152/'OHL indexes'!B2151)</f>
        <v>17.454878498951004</v>
      </c>
      <c r="D2150">
        <f>E2149*(2-'OHL indexes'!D2152/'OHL indexes'!B2151)</f>
        <v>16.719565163756172</v>
      </c>
      <c r="E2150">
        <f>Master!N2154</f>
        <v>17.222328297454233</v>
      </c>
    </row>
    <row r="2151" spans="1:5" x14ac:dyDescent="0.25">
      <c r="A2151" s="1">
        <f>'OHL indexes'!A2153</f>
        <v>41186</v>
      </c>
      <c r="B2151">
        <f>E2150*(2-'OHL indexes'!C2153/'OHL indexes'!B2152)</f>
        <v>17.340255822006718</v>
      </c>
      <c r="C2151">
        <f>E2150*(2-'OHL indexes'!E2153/'OHL indexes'!B2152)</f>
        <v>17.809463855043997</v>
      </c>
      <c r="D2151">
        <f>E2150*(2-'OHL indexes'!D2153/'OHL indexes'!B2152)</f>
        <v>17.245413389330199</v>
      </c>
      <c r="E2151">
        <f>Master!N2155</f>
        <v>17.70346860085985</v>
      </c>
    </row>
    <row r="2152" spans="1:5" x14ac:dyDescent="0.25">
      <c r="A2152" s="1">
        <f>'OHL indexes'!A2154</f>
        <v>41187</v>
      </c>
      <c r="B2152">
        <f>E2151*(2-'OHL indexes'!C2154/'OHL indexes'!B2153)</f>
        <v>17.8513436459681</v>
      </c>
      <c r="C2152">
        <f>E2151*(2-'OHL indexes'!E2154/'OHL indexes'!B2153)</f>
        <v>18.425969496473158</v>
      </c>
      <c r="D2152">
        <f>E2151*(2-'OHL indexes'!D2154/'OHL indexes'!B2153)</f>
        <v>17.661232851986934</v>
      </c>
      <c r="E2152">
        <f>Master!N2156</f>
        <v>17.819032071143351</v>
      </c>
    </row>
    <row r="2153" spans="1:5" x14ac:dyDescent="0.25">
      <c r="A2153" s="1">
        <f>'OHL indexes'!A2155</f>
        <v>41190</v>
      </c>
      <c r="B2153">
        <f>E2152*(2-'OHL indexes'!C2155/'OHL indexes'!B2154)</f>
        <v>17.605931253855708</v>
      </c>
      <c r="C2153">
        <f>E2152*(2-'OHL indexes'!E2155/'OHL indexes'!B2154)</f>
        <v>17.878718509405733</v>
      </c>
      <c r="D2153">
        <f>E2152*(2-'OHL indexes'!D2155/'OHL indexes'!B2154)</f>
        <v>17.469562916944362</v>
      </c>
      <c r="E2153">
        <f>Master!N2157</f>
        <v>17.657388625003012</v>
      </c>
    </row>
    <row r="2154" spans="1:5" x14ac:dyDescent="0.25">
      <c r="A2154" s="1">
        <f>'OHL indexes'!A2156</f>
        <v>41191</v>
      </c>
      <c r="B2154">
        <f>E2153*(2-'OHL indexes'!C2156/'OHL indexes'!B2155)</f>
        <v>17.803240272528388</v>
      </c>
      <c r="C2154">
        <f>E2153*(2-'OHL indexes'!E2156/'OHL indexes'!B2155)</f>
        <v>17.881382180415788</v>
      </c>
      <c r="D2154">
        <f>E2153*(2-'OHL indexes'!D2156/'OHL indexes'!B2155)</f>
        <v>16.80835916047435</v>
      </c>
      <c r="E2154">
        <f>Master!N2158</f>
        <v>16.932789444154114</v>
      </c>
    </row>
    <row r="2155" spans="1:5" x14ac:dyDescent="0.25">
      <c r="A2155" s="1">
        <f>'OHL indexes'!A2157</f>
        <v>41192</v>
      </c>
      <c r="B2155">
        <f>E2154*(2-'OHL indexes'!C2157/'OHL indexes'!B2156)</f>
        <v>17.016442281181167</v>
      </c>
      <c r="C2155">
        <f>E2154*(2-'OHL indexes'!E2157/'OHL indexes'!B2156)</f>
        <v>17.255411162447736</v>
      </c>
      <c r="D2155">
        <f>E2154*(2-'OHL indexes'!D2157/'OHL indexes'!B2156)</f>
        <v>16.693774800941693</v>
      </c>
      <c r="E2155">
        <f>Master!N2159</f>
        <v>16.848587135652259</v>
      </c>
    </row>
    <row r="2156" spans="1:5" x14ac:dyDescent="0.25">
      <c r="A2156" s="1">
        <f>'OHL indexes'!A2158</f>
        <v>41193</v>
      </c>
      <c r="B2156">
        <f>E2155*(2-'OHL indexes'!C2158/'OHL indexes'!B2157)</f>
        <v>17.046593648482233</v>
      </c>
      <c r="C2156">
        <f>E2155*(2-'OHL indexes'!E2158/'OHL indexes'!B2157)</f>
        <v>17.584020478842948</v>
      </c>
      <c r="D2156">
        <f>E2155*(2-'OHL indexes'!D2158/'OHL indexes'!B2157)</f>
        <v>17.037169082196506</v>
      </c>
      <c r="E2156">
        <f>Master!N2160</f>
        <v>17.404246928194201</v>
      </c>
    </row>
    <row r="2157" spans="1:5" x14ac:dyDescent="0.25">
      <c r="A2157" s="1">
        <f>'OHL indexes'!A2159</f>
        <v>41194</v>
      </c>
      <c r="B2157">
        <f>E2156*(2-'OHL indexes'!C2159/'OHL indexes'!B2158)</f>
        <v>17.70521476606676</v>
      </c>
      <c r="C2157">
        <f>E2156*(2-'OHL indexes'!E2159/'OHL indexes'!B2158)</f>
        <v>17.820606745077402</v>
      </c>
      <c r="D2157">
        <f>E2156*(2-'OHL indexes'!D2159/'OHL indexes'!B2158)</f>
        <v>16.930191121805677</v>
      </c>
      <c r="E2157">
        <f>Master!N2161</f>
        <v>16.952186881579163</v>
      </c>
    </row>
    <row r="2158" spans="1:5" x14ac:dyDescent="0.25">
      <c r="A2158" s="1">
        <f>'OHL indexes'!A2160</f>
        <v>41197</v>
      </c>
      <c r="B2158">
        <f>E2157*(2-'OHL indexes'!C2160/'OHL indexes'!B2159)</f>
        <v>17.189398019238993</v>
      </c>
      <c r="C2158">
        <f>E2157*(2-'OHL indexes'!E2160/'OHL indexes'!B2159)</f>
        <v>17.825162468972383</v>
      </c>
      <c r="D2158">
        <f>E2157*(2-'OHL indexes'!D2160/'OHL indexes'!B2159)</f>
        <v>16.95692007553092</v>
      </c>
      <c r="E2158">
        <f>Master!N2162</f>
        <v>17.766441826901815</v>
      </c>
    </row>
    <row r="2159" spans="1:5" x14ac:dyDescent="0.25">
      <c r="A2159" s="1">
        <f>'OHL indexes'!A2161</f>
        <v>41198</v>
      </c>
      <c r="B2159">
        <f>E2158*(2-'OHL indexes'!C2161/'OHL indexes'!B2160)</f>
        <v>18.031715302242329</v>
      </c>
      <c r="C2159">
        <f>E2158*(2-'OHL indexes'!E2161/'OHL indexes'!B2160)</f>
        <v>18.297039373324861</v>
      </c>
      <c r="D2159">
        <f>E2158*(2-'OHL indexes'!D2161/'OHL indexes'!B2160)</f>
        <v>17.910032542716497</v>
      </c>
      <c r="E2159">
        <f>Master!N2163</f>
        <v>18.171553496002105</v>
      </c>
    </row>
    <row r="2160" spans="1:5" x14ac:dyDescent="0.25">
      <c r="A2160" s="1">
        <f>'OHL indexes'!A2162</f>
        <v>41199</v>
      </c>
      <c r="B2160">
        <f>E2159*(2-'OHL indexes'!C2162/'OHL indexes'!B2161)</f>
        <v>18.28006583432963</v>
      </c>
      <c r="C2160">
        <f>E2159*(2-'OHL indexes'!E2162/'OHL indexes'!B2161)</f>
        <v>18.551267242126233</v>
      </c>
      <c r="D2160">
        <f>E2159*(2-'OHL indexes'!D2162/'OHL indexes'!B2161)</f>
        <v>17.954581778028526</v>
      </c>
      <c r="E2160">
        <f>Master!N2164</f>
        <v>18.496391682590492</v>
      </c>
    </row>
    <row r="2161" spans="1:5" x14ac:dyDescent="0.25">
      <c r="A2161" s="1">
        <f>'OHL indexes'!A2163</f>
        <v>41200</v>
      </c>
      <c r="B2161">
        <f>E2160*(2-'OHL indexes'!C2163/'OHL indexes'!B2162)</f>
        <v>18.38870070657028</v>
      </c>
      <c r="C2161">
        <f>E2160*(2-'OHL indexes'!E2163/'OHL indexes'!B2162)</f>
        <v>18.669125373485294</v>
      </c>
      <c r="D2161">
        <f>E2160*(2-'OHL indexes'!D2163/'OHL indexes'!B2162)</f>
        <v>18.106080504975957</v>
      </c>
      <c r="E2161">
        <f>Master!N2165</f>
        <v>18.222099893892217</v>
      </c>
    </row>
    <row r="2162" spans="1:5" x14ac:dyDescent="0.25">
      <c r="A2162" s="1">
        <f>'OHL indexes'!A2164</f>
        <v>41201</v>
      </c>
      <c r="B2162">
        <f>E2161*(2-'OHL indexes'!C2164/'OHL indexes'!B2163)</f>
        <v>18.222099893892217</v>
      </c>
      <c r="C2162">
        <f>E2161*(2-'OHL indexes'!E2164/'OHL indexes'!B2163)</f>
        <v>18.280767585943767</v>
      </c>
      <c r="D2162">
        <f>E2161*(2-'OHL indexes'!D2164/'OHL indexes'!B2163)</f>
        <v>16.983097917886258</v>
      </c>
      <c r="E2162">
        <f>Master!N2166</f>
        <v>17.24803660239078</v>
      </c>
    </row>
    <row r="2163" spans="1:5" x14ac:dyDescent="0.25">
      <c r="A2163" s="1">
        <f>'OHL indexes'!A2165</f>
        <v>41204</v>
      </c>
      <c r="B2163">
        <f>E2162*(2-'OHL indexes'!C2165/'OHL indexes'!B2164)</f>
        <v>17.368836394606038</v>
      </c>
      <c r="C2163">
        <f>E2162*(2-'OHL indexes'!E2165/'OHL indexes'!B2164)</f>
        <v>17.60660562494332</v>
      </c>
      <c r="D2163">
        <f>E2162*(2-'OHL indexes'!D2165/'OHL indexes'!B2164)</f>
        <v>16.749946931992316</v>
      </c>
      <c r="E2163">
        <f>Master!N2167</f>
        <v>17.507407012633788</v>
      </c>
    </row>
    <row r="2164" spans="1:5" x14ac:dyDescent="0.25">
      <c r="A2164" s="1">
        <f>'OHL indexes'!A2166</f>
        <v>41205</v>
      </c>
      <c r="B2164">
        <f>E2163*(2-'OHL indexes'!C2166/'OHL indexes'!B2165)</f>
        <v>17.040198060821393</v>
      </c>
      <c r="C2164">
        <f>E2163*(2-'OHL indexes'!E2166/'OHL indexes'!B2165)</f>
        <v>17.051448973475935</v>
      </c>
      <c r="D2164">
        <f>E2163*(2-'OHL indexes'!D2166/'OHL indexes'!B2165)</f>
        <v>15.69990841779472</v>
      </c>
      <c r="E2164">
        <f>Master!N2168</f>
        <v>15.732259134323789</v>
      </c>
    </row>
    <row r="2165" spans="1:5" x14ac:dyDescent="0.25">
      <c r="A2165" s="1">
        <f>'OHL indexes'!A2167</f>
        <v>41206</v>
      </c>
      <c r="B2165">
        <f>E2164*(2-'OHL indexes'!C2167/'OHL indexes'!B2166)</f>
        <v>16.010265458869355</v>
      </c>
      <c r="C2165">
        <f>E2164*(2-'OHL indexes'!E2167/'OHL indexes'!B2166)</f>
        <v>16.288271783414928</v>
      </c>
      <c r="D2165">
        <f>E2164*(2-'OHL indexes'!D2167/'OHL indexes'!B2166)</f>
        <v>15.740432238434254</v>
      </c>
      <c r="E2165">
        <f>Master!N2169</f>
        <v>16.075145677561043</v>
      </c>
    </row>
    <row r="2166" spans="1:5" x14ac:dyDescent="0.25">
      <c r="A2166" s="1">
        <f>'OHL indexes'!A2168</f>
        <v>41207</v>
      </c>
      <c r="B2166">
        <f>E2165*(2-'OHL indexes'!C2168/'OHL indexes'!B2167)</f>
        <v>16.353395395794802</v>
      </c>
      <c r="C2166">
        <f>E2165*(2-'OHL indexes'!E2168/'OHL indexes'!B2167)</f>
        <v>16.57701295199929</v>
      </c>
      <c r="D2166">
        <f>E2165*(2-'OHL indexes'!D2168/'OHL indexes'!B2167)</f>
        <v>15.943002295654987</v>
      </c>
      <c r="E2166">
        <f>Master!N2170</f>
        <v>16.407466752280964</v>
      </c>
    </row>
    <row r="2167" spans="1:5" x14ac:dyDescent="0.25">
      <c r="A2167" s="1">
        <f>'OHL indexes'!A2169</f>
        <v>41208</v>
      </c>
      <c r="B2167">
        <f>E2166*(2-'OHL indexes'!C2169/'OHL indexes'!B2168)</f>
        <v>16.045002304354092</v>
      </c>
      <c r="C2167">
        <f>E2166*(2-'OHL indexes'!E2169/'OHL indexes'!B2168)</f>
        <v>16.669025025443336</v>
      </c>
      <c r="D2167">
        <f>E2166*(2-'OHL indexes'!D2169/'OHL indexes'!B2168)</f>
        <v>15.943701622390252</v>
      </c>
      <c r="E2167">
        <f>Master!N2171</f>
        <v>16.438878276772776</v>
      </c>
    </row>
    <row r="2168" spans="1:5" x14ac:dyDescent="0.25">
      <c r="A2168" s="1">
        <f>'OHL indexes'!A2170</f>
        <v>41213</v>
      </c>
      <c r="B2168">
        <f>E2167*(2-'OHL indexes'!C2170/'OHL indexes'!B2169)</f>
        <v>16.750600867476905</v>
      </c>
      <c r="C2168">
        <f>E2167*(2-'OHL indexes'!E2170/'OHL indexes'!B2169)</f>
        <v>16.852821587155859</v>
      </c>
      <c r="D2168">
        <f>E2167*(2-'OHL indexes'!D2170/'OHL indexes'!B2169)</f>
        <v>15.831846495467937</v>
      </c>
      <c r="E2168">
        <f>Master!N2172</f>
        <v>15.850027412146019</v>
      </c>
    </row>
    <row r="2169" spans="1:5" x14ac:dyDescent="0.25">
      <c r="A2169" s="1">
        <f>'OHL indexes'!A2171</f>
        <v>41214</v>
      </c>
      <c r="B2169">
        <f>E2168*(2-'OHL indexes'!C2171/'OHL indexes'!B2170)</f>
        <v>16.020154468176095</v>
      </c>
      <c r="C2169">
        <f>E2168*(2-'OHL indexes'!E2171/'OHL indexes'!B2170)</f>
        <v>17.457165095957457</v>
      </c>
      <c r="D2169">
        <f>E2168*(2-'OHL indexes'!D2171/'OHL indexes'!B2170)</f>
        <v>16.020154468176095</v>
      </c>
      <c r="E2169">
        <f>Master!N2173</f>
        <v>17.378958795957963</v>
      </c>
    </row>
    <row r="2170" spans="1:5" x14ac:dyDescent="0.25">
      <c r="A2170" s="1">
        <f>'OHL indexes'!A2172</f>
        <v>41215</v>
      </c>
      <c r="B2170">
        <f>E2169*(2-'OHL indexes'!C2172/'OHL indexes'!B2171)</f>
        <v>17.352971103462504</v>
      </c>
      <c r="C2170">
        <f>E2169*(2-'OHL indexes'!E2172/'OHL indexes'!B2171)</f>
        <v>17.676947690595156</v>
      </c>
      <c r="D2170">
        <f>E2169*(2-'OHL indexes'!D2172/'OHL indexes'!B2171)</f>
        <v>16.524992288831918</v>
      </c>
      <c r="E2170">
        <f>Master!N2174</f>
        <v>16.57446067534142</v>
      </c>
    </row>
    <row r="2171" spans="1:5" x14ac:dyDescent="0.25">
      <c r="A2171" s="1">
        <f>'OHL indexes'!A2173</f>
        <v>41218</v>
      </c>
      <c r="B2171">
        <f>E2170*(2-'OHL indexes'!C2173/'OHL indexes'!B2172)</f>
        <v>16.57446067534142</v>
      </c>
      <c r="C2171">
        <f>E2170*(2-'OHL indexes'!E2173/'OHL indexes'!B2172)</f>
        <v>16.750971201237849</v>
      </c>
      <c r="D2171">
        <f>E2170*(2-'OHL indexes'!D2173/'OHL indexes'!B2172)</f>
        <v>15.614002450647108</v>
      </c>
      <c r="E2171">
        <f>Master!N2175</f>
        <v>16.299845810810403</v>
      </c>
    </row>
    <row r="2172" spans="1:5" x14ac:dyDescent="0.25">
      <c r="A2172" s="1">
        <f>'OHL indexes'!A2174</f>
        <v>41219</v>
      </c>
      <c r="B2172">
        <f>E2171*(2-'OHL indexes'!C2174/'OHL indexes'!B2173)</f>
        <v>16.456288151659557</v>
      </c>
      <c r="C2172">
        <f>E2171*(2-'OHL indexes'!E2174/'OHL indexes'!B2173)</f>
        <v>17.34910502909954</v>
      </c>
      <c r="D2172">
        <f>E2171*(2-'OHL indexes'!D2174/'OHL indexes'!B2173)</f>
        <v>16.336042273987264</v>
      </c>
      <c r="E2172">
        <f>Master!N2176</f>
        <v>17.098964490342638</v>
      </c>
    </row>
    <row r="2173" spans="1:5" x14ac:dyDescent="0.25">
      <c r="A2173" s="1">
        <f>'OHL indexes'!A2175</f>
        <v>41220</v>
      </c>
      <c r="B2173">
        <f>E2172*(2-'OHL indexes'!C2175/'OHL indexes'!B2174)</f>
        <v>16.847492779439275</v>
      </c>
      <c r="C2173">
        <f>E2172*(2-'OHL indexes'!E2175/'OHL indexes'!B2174)</f>
        <v>16.982896905206349</v>
      </c>
      <c r="D2173">
        <f>E2172*(2-'OHL indexes'!D2175/'OHL indexes'!B2174)</f>
        <v>15.557358788553259</v>
      </c>
      <c r="E2173">
        <f>Master!N2177</f>
        <v>15.589700160081987</v>
      </c>
    </row>
    <row r="2174" spans="1:5" x14ac:dyDescent="0.25">
      <c r="A2174" s="1">
        <f>'OHL indexes'!A2176</f>
        <v>41221</v>
      </c>
      <c r="B2174">
        <f>E2173*(2-'OHL indexes'!C2176/'OHL indexes'!B2175)</f>
        <v>15.847001250990843</v>
      </c>
      <c r="C2174">
        <f>E2173*(2-'OHL indexes'!E2176/'OHL indexes'!B2175)</f>
        <v>16.182347234419986</v>
      </c>
      <c r="D2174">
        <f>E2173*(2-'OHL indexes'!D2176/'OHL indexes'!B2175)</f>
        <v>15.523359976403613</v>
      </c>
      <c r="E2174">
        <f>Master!N2178</f>
        <v>15.794713047892618</v>
      </c>
    </row>
    <row r="2175" spans="1:5" x14ac:dyDescent="0.25">
      <c r="A2175" s="1">
        <f>'OHL indexes'!A2177</f>
        <v>41222</v>
      </c>
      <c r="B2175">
        <f>E2174*(2-'OHL indexes'!C2177/'OHL indexes'!B2176)</f>
        <v>15.575745142376748</v>
      </c>
      <c r="C2175">
        <f>E2174*(2-'OHL indexes'!E2177/'OHL indexes'!B2176)</f>
        <v>16.163291003550164</v>
      </c>
      <c r="D2175">
        <f>E2174*(2-'OHL indexes'!D2177/'OHL indexes'!B2176)</f>
        <v>15.132861139025152</v>
      </c>
      <c r="E2175">
        <f>Master!N2179</f>
        <v>15.59843971679185</v>
      </c>
    </row>
    <row r="2176" spans="1:5" x14ac:dyDescent="0.25">
      <c r="A2176" s="1">
        <f>'OHL indexes'!A2178</f>
        <v>41225</v>
      </c>
      <c r="B2176">
        <f>E2175*(2-'OHL indexes'!C2178/'OHL indexes'!B2177)</f>
        <v>15.887484493969435</v>
      </c>
      <c r="C2176">
        <f>E2175*(2-'OHL indexes'!E2178/'OHL indexes'!B2177)</f>
        <v>16.739408077334701</v>
      </c>
      <c r="D2176">
        <f>E2175*(2-'OHL indexes'!D2178/'OHL indexes'!B2177)</f>
        <v>15.737323988059888</v>
      </c>
      <c r="E2176">
        <f>Master!N2180</f>
        <v>16.662471747183602</v>
      </c>
    </row>
    <row r="2177" spans="1:5" x14ac:dyDescent="0.25">
      <c r="A2177" s="1">
        <f>'OHL indexes'!A2179</f>
        <v>41226</v>
      </c>
      <c r="B2177">
        <f>E2176*(2-'OHL indexes'!C2179/'OHL indexes'!B2178)</f>
        <v>16.433521753710853</v>
      </c>
      <c r="C2177">
        <f>E2176*(2-'OHL indexes'!E2179/'OHL indexes'!B2178)</f>
        <v>17.080097370052847</v>
      </c>
      <c r="D2177">
        <f>E2176*(2-'OHL indexes'!D2179/'OHL indexes'!B2178)</f>
        <v>16.154763626374738</v>
      </c>
      <c r="E2177">
        <f>Master!N2181</f>
        <v>16.800380656522879</v>
      </c>
    </row>
    <row r="2178" spans="1:5" x14ac:dyDescent="0.25">
      <c r="A2178" s="1">
        <f>'OHL indexes'!A2180</f>
        <v>41227</v>
      </c>
      <c r="B2178">
        <f>E2177*(2-'OHL indexes'!C2180/'OHL indexes'!B2179)</f>
        <v>16.903317038141374</v>
      </c>
      <c r="C2178">
        <f>E2177*(2-'OHL indexes'!E2180/'OHL indexes'!B2179)</f>
        <v>17.202858598799711</v>
      </c>
      <c r="D2178">
        <f>E2177*(2-'OHL indexes'!D2180/'OHL indexes'!B2179)</f>
        <v>15.752103403200827</v>
      </c>
      <c r="E2178">
        <f>Master!N2182</f>
        <v>16.032354202963415</v>
      </c>
    </row>
    <row r="2179" spans="1:5" x14ac:dyDescent="0.25">
      <c r="A2179" s="1">
        <f>'OHL indexes'!A2181</f>
        <v>41228</v>
      </c>
      <c r="B2179">
        <f>E2178*(2-'OHL indexes'!C2181/'OHL indexes'!B2180)</f>
        <v>16.12439447683386</v>
      </c>
      <c r="C2179">
        <f>E2178*(2-'OHL indexes'!E2181/'OHL indexes'!B2180)</f>
        <v>16.357839334611224</v>
      </c>
      <c r="D2179">
        <f>E2178*(2-'OHL indexes'!D2181/'OHL indexes'!B2180)</f>
        <v>15.372840116776873</v>
      </c>
      <c r="E2179">
        <f>Master!N2183</f>
        <v>15.897181811241863</v>
      </c>
    </row>
    <row r="2180" spans="1:5" x14ac:dyDescent="0.25">
      <c r="A2180" s="1">
        <f>'OHL indexes'!A2182</f>
        <v>41229</v>
      </c>
      <c r="B2180">
        <f>E2179*(2-'OHL indexes'!C2182/'OHL indexes'!B2181)</f>
        <v>15.902188597180574</v>
      </c>
      <c r="C2180">
        <f>E2179*(2-'OHL indexes'!E2182/'OHL indexes'!B2181)</f>
        <v>16.768192843020046</v>
      </c>
      <c r="D2180">
        <f>E2179*(2-'OHL indexes'!D2182/'OHL indexes'!B2181)</f>
        <v>15.520018080655531</v>
      </c>
      <c r="E2180">
        <f>Master!N2184</f>
        <v>16.725847145631853</v>
      </c>
    </row>
    <row r="2181" spans="1:5" x14ac:dyDescent="0.25">
      <c r="A2181" s="1">
        <f>'OHL indexes'!A2183</f>
        <v>41232</v>
      </c>
      <c r="B2181">
        <f>E2180*(2-'OHL indexes'!C2183/'OHL indexes'!B2182)</f>
        <v>16.964449381025702</v>
      </c>
      <c r="C2181">
        <f>E2180*(2-'OHL indexes'!E2183/'OHL indexes'!B2182)</f>
        <v>18.244546135026795</v>
      </c>
      <c r="D2181">
        <f>E2180*(2-'OHL indexes'!D2183/'OHL indexes'!B2182)</f>
        <v>16.875668249222031</v>
      </c>
      <c r="E2181">
        <f>Master!N2185</f>
        <v>18.196422296626253</v>
      </c>
    </row>
    <row r="2182" spans="1:5" x14ac:dyDescent="0.25">
      <c r="A2182" s="1">
        <f>'OHL indexes'!A2184</f>
        <v>41233</v>
      </c>
      <c r="B2182">
        <f>E2181*(2-'OHL indexes'!C2184/'OHL indexes'!B2183)</f>
        <v>17.980894508858409</v>
      </c>
      <c r="C2182">
        <f>E2181*(2-'OHL indexes'!E2184/'OHL indexes'!B2183)</f>
        <v>18.579158295133698</v>
      </c>
      <c r="D2182">
        <f>E2181*(2-'OHL indexes'!D2184/'OHL indexes'!B2183)</f>
        <v>17.948756371579151</v>
      </c>
      <c r="E2182">
        <f>Master!N2186</f>
        <v>18.411344309533</v>
      </c>
    </row>
    <row r="2183" spans="1:5" x14ac:dyDescent="0.25">
      <c r="A2183" s="1">
        <f>'OHL indexes'!A2185</f>
        <v>41234</v>
      </c>
      <c r="B2183">
        <f>E2182*(2-'OHL indexes'!C2185/'OHL indexes'!B2184)</f>
        <v>18.411344309533</v>
      </c>
      <c r="C2183">
        <f>E2182*(2-'OHL indexes'!E2185/'OHL indexes'!B2184)</f>
        <v>18.748128423335917</v>
      </c>
      <c r="D2183">
        <f>E2182*(2-'OHL indexes'!D2185/'OHL indexes'!B2184)</f>
        <v>18.018410333230651</v>
      </c>
      <c r="E2183">
        <f>Master!N2187</f>
        <v>18.354596664957821</v>
      </c>
    </row>
    <row r="2184" spans="1:5" x14ac:dyDescent="0.25">
      <c r="A2184" s="1">
        <f>'OHL indexes'!A2186</f>
        <v>41236</v>
      </c>
      <c r="B2184">
        <f>E2183*(2-'OHL indexes'!C2186/'OHL indexes'!B2185)</f>
        <v>18.526762316238926</v>
      </c>
      <c r="C2184">
        <f>E2183*(2-'OHL indexes'!E2186/'OHL indexes'!B2185)</f>
        <v>19.078367111293328</v>
      </c>
      <c r="D2184">
        <f>E2183*(2-'OHL indexes'!D2186/'OHL indexes'!B2185)</f>
        <v>18.412976316222522</v>
      </c>
      <c r="E2184">
        <f>Master!N2188</f>
        <v>18.747295404209797</v>
      </c>
    </row>
    <row r="2185" spans="1:5" x14ac:dyDescent="0.25">
      <c r="A2185" s="1">
        <f>'OHL indexes'!A2187</f>
        <v>41239</v>
      </c>
      <c r="B2185">
        <f>E2184*(2-'OHL indexes'!C2187/'OHL indexes'!B2186)</f>
        <v>18.680032557216208</v>
      </c>
      <c r="C2185">
        <f>E2184*(2-'OHL indexes'!E2187/'OHL indexes'!B2186)</f>
        <v>19.380294299696942</v>
      </c>
      <c r="D2185">
        <f>E2184*(2-'OHL indexes'!D2187/'OHL indexes'!B2186)</f>
        <v>18.537688377908562</v>
      </c>
      <c r="E2185">
        <f>Master!N2189</f>
        <v>19.314662139357406</v>
      </c>
    </row>
    <row r="2186" spans="1:5" x14ac:dyDescent="0.25">
      <c r="A2186" s="1">
        <f>'OHL indexes'!A2188</f>
        <v>41240</v>
      </c>
      <c r="B2186">
        <f>E2185*(2-'OHL indexes'!C2188/'OHL indexes'!B2187)</f>
        <v>19.263486300333778</v>
      </c>
      <c r="C2186">
        <f>E2185*(2-'OHL indexes'!E2188/'OHL indexes'!B2187)</f>
        <v>19.516131334621441</v>
      </c>
      <c r="D2186">
        <f>E2185*(2-'OHL indexes'!D2188/'OHL indexes'!B2187)</f>
        <v>18.563068528318897</v>
      </c>
      <c r="E2186">
        <f>Master!N2190</f>
        <v>18.683955920605115</v>
      </c>
    </row>
    <row r="2187" spans="1:5" x14ac:dyDescent="0.25">
      <c r="A2187" s="1">
        <f>'OHL indexes'!A2189</f>
        <v>41241</v>
      </c>
      <c r="B2187">
        <f>E2186*(2-'OHL indexes'!C2189/'OHL indexes'!B2188)</f>
        <v>18.615401408923951</v>
      </c>
      <c r="C2187">
        <f>E2186*(2-'OHL indexes'!E2189/'OHL indexes'!B2188)</f>
        <v>19.440966442574862</v>
      </c>
      <c r="D2187">
        <f>E2186*(2-'OHL indexes'!D2189/'OHL indexes'!B2188)</f>
        <v>18.053895997823105</v>
      </c>
      <c r="E2187">
        <f>Master!N2191</f>
        <v>19.383693067030144</v>
      </c>
    </row>
    <row r="2188" spans="1:5" x14ac:dyDescent="0.25">
      <c r="A2188" s="1">
        <f>'OHL indexes'!A2190</f>
        <v>41242</v>
      </c>
      <c r="B2188">
        <f>E2187*(2-'OHL indexes'!C2190/'OHL indexes'!B2189)</f>
        <v>19.565732942922267</v>
      </c>
      <c r="C2188">
        <f>E2187*(2-'OHL indexes'!E2190/'OHL indexes'!B2189)</f>
        <v>19.77966021177755</v>
      </c>
      <c r="D2188">
        <f>E2187*(2-'OHL indexes'!D2190/'OHL indexes'!B2189)</f>
        <v>19.121806646910979</v>
      </c>
      <c r="E2188">
        <f>Master!N2192</f>
        <v>19.702335632030501</v>
      </c>
    </row>
    <row r="2189" spans="1:5" x14ac:dyDescent="0.25">
      <c r="A2189" s="1">
        <f>'OHL indexes'!A2191</f>
        <v>41243</v>
      </c>
      <c r="B2189">
        <f>E2188*(2-'OHL indexes'!C2191/'OHL indexes'!B2190)</f>
        <v>19.721989131693672</v>
      </c>
      <c r="C2189">
        <f>E2188*(2-'OHL indexes'!E2191/'OHL indexes'!B2190)</f>
        <v>19.784390647459226</v>
      </c>
      <c r="D2189">
        <f>E2188*(2-'OHL indexes'!D2191/'OHL indexes'!B2190)</f>
        <v>18.973965023301485</v>
      </c>
      <c r="E2189">
        <f>Master!N2193</f>
        <v>19.386731225512833</v>
      </c>
    </row>
    <row r="2190" spans="1:5" x14ac:dyDescent="0.25">
      <c r="A2190" s="1">
        <f>'OHL indexes'!A2192</f>
        <v>41246</v>
      </c>
      <c r="B2190">
        <f>E2189*(2-'OHL indexes'!C2192/'OHL indexes'!B2191)</f>
        <v>19.418326895231335</v>
      </c>
      <c r="C2190">
        <f>E2189*(2-'OHL indexes'!E2192/'OHL indexes'!B2191)</f>
        <v>19.791322428216517</v>
      </c>
      <c r="D2190">
        <f>E2189*(2-'OHL indexes'!D2192/'OHL indexes'!B2191)</f>
        <v>18.490901060552886</v>
      </c>
      <c r="E2190">
        <f>Master!N2194</f>
        <v>18.496572873269933</v>
      </c>
    </row>
    <row r="2191" spans="1:5" x14ac:dyDescent="0.25">
      <c r="A2191" s="1">
        <f>'OHL indexes'!A2193</f>
        <v>41247</v>
      </c>
      <c r="B2191">
        <f>E2190*(2-'OHL indexes'!C2193/'OHL indexes'!B2192)</f>
        <v>18.700504603735968</v>
      </c>
      <c r="C2191">
        <f>E2190*(2-'OHL indexes'!E2193/'OHL indexes'!B2192)</f>
        <v>18.922794867277211</v>
      </c>
      <c r="D2191">
        <f>E2190*(2-'OHL indexes'!D2193/'OHL indexes'!B2192)</f>
        <v>18.192136944216998</v>
      </c>
      <c r="E2191">
        <f>Master!N2195</f>
        <v>18.340845737347287</v>
      </c>
    </row>
    <row r="2192" spans="1:5" x14ac:dyDescent="0.25">
      <c r="A2192" s="1">
        <f>'OHL indexes'!A2194</f>
        <v>41248</v>
      </c>
      <c r="B2192">
        <f>E2191*(2-'OHL indexes'!C2194/'OHL indexes'!B2193)</f>
        <v>18.554543913313058</v>
      </c>
      <c r="C2192">
        <f>E2191*(2-'OHL indexes'!E2194/'OHL indexes'!B2193)</f>
        <v>18.925770472960885</v>
      </c>
      <c r="D2192">
        <f>E2191*(2-'OHL indexes'!D2194/'OHL indexes'!B2193)</f>
        <v>18.025903954204839</v>
      </c>
      <c r="E2192">
        <f>Master!N2196</f>
        <v>18.84355632130147</v>
      </c>
    </row>
    <row r="2193" spans="1:5" x14ac:dyDescent="0.25">
      <c r="A2193" s="1">
        <f>'OHL indexes'!A2195</f>
        <v>41249</v>
      </c>
      <c r="B2193">
        <f>E2192*(2-'OHL indexes'!C2195/'OHL indexes'!B2194)</f>
        <v>18.84355632130147</v>
      </c>
      <c r="C2193">
        <f>E2192*(2-'OHL indexes'!E2195/'OHL indexes'!B2194)</f>
        <v>18.926398488587797</v>
      </c>
      <c r="D2193">
        <f>E2192*(2-'OHL indexes'!D2195/'OHL indexes'!B2194)</f>
        <v>18.393754934994636</v>
      </c>
      <c r="E2193">
        <f>Master!N2197</f>
        <v>18.505577287529711</v>
      </c>
    </row>
    <row r="2194" spans="1:5" x14ac:dyDescent="0.25">
      <c r="A2194" s="1">
        <f>'OHL indexes'!A2196</f>
        <v>41250</v>
      </c>
      <c r="B2194">
        <f>E2193*(2-'OHL indexes'!C2196/'OHL indexes'!B2195)</f>
        <v>18.428816189270719</v>
      </c>
      <c r="C2194">
        <f>E2193*(2-'OHL indexes'!E2196/'OHL indexes'!B2195)</f>
        <v>19.249573978059818</v>
      </c>
      <c r="D2194">
        <f>E2193*(2-'OHL indexes'!D2196/'OHL indexes'!B2195)</f>
        <v>18.399811041455301</v>
      </c>
      <c r="E2194">
        <f>Master!N2198</f>
        <v>18.937211538271981</v>
      </c>
    </row>
    <row r="2195" spans="1:5" x14ac:dyDescent="0.25">
      <c r="A2195" s="1">
        <f>'OHL indexes'!A2197</f>
        <v>41253</v>
      </c>
      <c r="B2195">
        <f>E2194*(2-'OHL indexes'!C2197/'OHL indexes'!B2196)</f>
        <v>18.880787748142744</v>
      </c>
      <c r="C2195">
        <f>E2194*(2-'OHL indexes'!E2197/'OHL indexes'!B2196)</f>
        <v>19.217427183701624</v>
      </c>
      <c r="D2195">
        <f>E2194*(2-'OHL indexes'!D2197/'OHL indexes'!B2196)</f>
        <v>18.797717684981851</v>
      </c>
      <c r="E2195">
        <f>Master!N2199</f>
        <v>19.077731397441916</v>
      </c>
    </row>
    <row r="2196" spans="1:5" x14ac:dyDescent="0.25">
      <c r="A2196" s="1">
        <f>'OHL indexes'!A2198</f>
        <v>41254</v>
      </c>
      <c r="B2196">
        <f>E2195*(2-'OHL indexes'!C2198/'OHL indexes'!B2197)</f>
        <v>19.173830200904781</v>
      </c>
      <c r="C2196">
        <f>E2195*(2-'OHL indexes'!E2198/'OHL indexes'!B2197)</f>
        <v>19.726367160374139</v>
      </c>
      <c r="D2196">
        <f>E2195*(2-'OHL indexes'!D2198/'OHL indexes'!B2197)</f>
        <v>19.074116786157322</v>
      </c>
      <c r="E2196">
        <f>Master!N2200</f>
        <v>19.668607394935204</v>
      </c>
    </row>
    <row r="2197" spans="1:5" x14ac:dyDescent="0.25">
      <c r="A2197" s="1">
        <f>'OHL indexes'!A2199</f>
        <v>41255</v>
      </c>
      <c r="B2197">
        <f>E2196*(2-'OHL indexes'!C2199/'OHL indexes'!B2198)</f>
        <v>19.773704141109622</v>
      </c>
      <c r="C2197">
        <f>E2196*(2-'OHL indexes'!E2199/'OHL indexes'!B2198)</f>
        <v>19.814483004767208</v>
      </c>
      <c r="D2197">
        <f>E2196*(2-'OHL indexes'!D2199/'OHL indexes'!B2198)</f>
        <v>18.897787411163822</v>
      </c>
      <c r="E2197">
        <f>Master!N2201</f>
        <v>18.913071480290945</v>
      </c>
    </row>
    <row r="2198" spans="1:5" x14ac:dyDescent="0.25">
      <c r="A2198" s="1">
        <f>'OHL indexes'!A2200</f>
        <v>41256</v>
      </c>
      <c r="B2198">
        <f>E2197*(2-'OHL indexes'!C2200/'OHL indexes'!B2199)</f>
        <v>18.957158895913075</v>
      </c>
      <c r="C2198">
        <f>E2197*(2-'OHL indexes'!E2200/'OHL indexes'!B2199)</f>
        <v>19.280568948951693</v>
      </c>
      <c r="D2198">
        <f>E2197*(2-'OHL indexes'!D2200/'OHL indexes'!B2199)</f>
        <v>18.439715091668436</v>
      </c>
      <c r="E2198">
        <f>Master!N2202</f>
        <v>18.618459509969377</v>
      </c>
    </row>
    <row r="2199" spans="1:5" x14ac:dyDescent="0.25">
      <c r="A2199" s="1">
        <f>'OHL indexes'!A2201</f>
        <v>41257</v>
      </c>
      <c r="B2199">
        <f>E2198*(2-'OHL indexes'!C2201/'OHL indexes'!B2200)</f>
        <v>18.681016257789025</v>
      </c>
      <c r="C2199">
        <f>E2198*(2-'OHL indexes'!E2201/'OHL indexes'!B2200)</f>
        <v>18.883447750971357</v>
      </c>
      <c r="D2199">
        <f>E2198*(2-'OHL indexes'!D2201/'OHL indexes'!B2200)</f>
        <v>18.379601061824509</v>
      </c>
      <c r="E2199">
        <f>Master!N2203</f>
        <v>18.711644592074389</v>
      </c>
    </row>
    <row r="2200" spans="1:5" x14ac:dyDescent="0.25">
      <c r="A2200" s="1">
        <f>'OHL indexes'!A2202</f>
        <v>41260</v>
      </c>
      <c r="B2200">
        <f>E2199*(2-'OHL indexes'!C2202/'OHL indexes'!B2201)</f>
        <v>18.77765852964459</v>
      </c>
      <c r="C2200">
        <f>E2199*(2-'OHL indexes'!E2202/'OHL indexes'!B2201)</f>
        <v>19.572350903782002</v>
      </c>
      <c r="D2200">
        <f>E2199*(2-'OHL indexes'!D2202/'OHL indexes'!B2201)</f>
        <v>18.525146200141098</v>
      </c>
      <c r="E2200">
        <f>Master!N2204</f>
        <v>19.467042794359589</v>
      </c>
    </row>
    <row r="2201" spans="1:5" x14ac:dyDescent="0.25">
      <c r="A2201" s="1">
        <f>'OHL indexes'!A2203</f>
        <v>41261</v>
      </c>
      <c r="B2201">
        <f>E2200*(2-'OHL indexes'!C2203/'OHL indexes'!B2202)</f>
        <v>19.594484155844537</v>
      </c>
      <c r="C2201">
        <f>E2200*(2-'OHL indexes'!E2203/'OHL indexes'!B2202)</f>
        <v>20.129020812712355</v>
      </c>
      <c r="D2201">
        <f>E2200*(2-'OHL indexes'!D2203/'OHL indexes'!B2202)</f>
        <v>19.407983012515412</v>
      </c>
      <c r="E2201">
        <f>Master!N2205</f>
        <v>19.898286680201277</v>
      </c>
    </row>
    <row r="2202" spans="1:5" x14ac:dyDescent="0.25">
      <c r="A2202" s="1">
        <f>'OHL indexes'!A2204</f>
        <v>41262</v>
      </c>
      <c r="B2202">
        <f>E2201*(2-'OHL indexes'!C2204/'OHL indexes'!B2203)</f>
        <v>19.959888329341712</v>
      </c>
      <c r="C2202">
        <f>E2201*(2-'OHL indexes'!E2204/'OHL indexes'!B2203)</f>
        <v>20.206294925903453</v>
      </c>
      <c r="D2202">
        <f>E2201*(2-'OHL indexes'!D2204/'OHL indexes'!B2203)</f>
        <v>18.727787203115817</v>
      </c>
      <c r="E2202">
        <f>Master!N2206</f>
        <v>18.727109389420228</v>
      </c>
    </row>
    <row r="2203" spans="1:5" x14ac:dyDescent="0.25">
      <c r="A2203" s="1">
        <f>'OHL indexes'!A2205</f>
        <v>41263</v>
      </c>
      <c r="B2203">
        <f>E2202*(2-'OHL indexes'!C2205/'OHL indexes'!B2204)</f>
        <v>18.835710790969568</v>
      </c>
      <c r="C2203">
        <f>E2202*(2-'OHL indexes'!E2205/'OHL indexes'!B2204)</f>
        <v>19.054791253548469</v>
      </c>
      <c r="D2203">
        <f>E2202*(2-'OHL indexes'!D2205/'OHL indexes'!B2204)</f>
        <v>18.244672042325686</v>
      </c>
      <c r="E2203">
        <f>Master!N2207</f>
        <v>18.298608033830924</v>
      </c>
    </row>
    <row r="2204" spans="1:5" x14ac:dyDescent="0.25">
      <c r="A2204" s="1">
        <f>'OHL indexes'!A2206</f>
        <v>41264</v>
      </c>
      <c r="B2204">
        <f>E2203*(2-'OHL indexes'!C2206/'OHL indexes'!B2205)</f>
        <v>17.685389100710484</v>
      </c>
      <c r="C2204">
        <f>E2203*(2-'OHL indexes'!E2206/'OHL indexes'!B2205)</f>
        <v>17.714319980740701</v>
      </c>
      <c r="D2204">
        <f>E2203*(2-'OHL indexes'!D2206/'OHL indexes'!B2205)</f>
        <v>16.661409532921045</v>
      </c>
      <c r="E2204">
        <f>Master!N2208</f>
        <v>17.557485777611781</v>
      </c>
    </row>
    <row r="2205" spans="1:5" x14ac:dyDescent="0.25">
      <c r="A2205" s="1">
        <f>'OHL indexes'!A2207</f>
        <v>41267</v>
      </c>
      <c r="B2205">
        <f>E2204*(2-'OHL indexes'!C2207/'OHL indexes'!B2206)</f>
        <v>17.549481939636298</v>
      </c>
      <c r="C2205">
        <f>E2204*(2-'OHL indexes'!E2207/'OHL indexes'!B2206)</f>
        <v>17.637417439526907</v>
      </c>
      <c r="D2205">
        <f>E2204*(2-'OHL indexes'!D2207/'OHL indexes'!B2206)</f>
        <v>17.165724588171958</v>
      </c>
      <c r="E2205">
        <f>Master!N2209</f>
        <v>17.171846087163004</v>
      </c>
    </row>
    <row r="2206" spans="1:5" x14ac:dyDescent="0.25">
      <c r="A2206" s="1">
        <f>'OHL indexes'!A2208</f>
        <v>41269</v>
      </c>
      <c r="B2206">
        <f>E2205*(2-'OHL indexes'!C2208/'OHL indexes'!B2207)</f>
        <v>17.309481111178446</v>
      </c>
      <c r="C2206">
        <f>E2205*(2-'OHL indexes'!E2208/'OHL indexes'!B2207)</f>
        <v>17.349213967832998</v>
      </c>
      <c r="D2206">
        <f>E2205*(2-'OHL indexes'!D2208/'OHL indexes'!B2207)</f>
        <v>16.376729319483442</v>
      </c>
      <c r="E2206">
        <f>Master!N2210</f>
        <v>16.441785487381523</v>
      </c>
    </row>
    <row r="2207" spans="1:5" x14ac:dyDescent="0.25">
      <c r="A2207" s="1">
        <f>'OHL indexes'!A2209</f>
        <v>41270</v>
      </c>
      <c r="B2207">
        <f>E2206*(2-'OHL indexes'!C2209/'OHL indexes'!B2208)</f>
        <v>16.591562872574031</v>
      </c>
      <c r="C2207">
        <f>E2206*(2-'OHL indexes'!E2209/'OHL indexes'!B2208)</f>
        <v>16.774128980675879</v>
      </c>
      <c r="D2207">
        <f>E2206*(2-'OHL indexes'!D2209/'OHL indexes'!B2208)</f>
        <v>15.496213132007123</v>
      </c>
      <c r="E2207">
        <f>Master!N2211</f>
        <v>16.719749485379623</v>
      </c>
    </row>
    <row r="2208" spans="1:5" x14ac:dyDescent="0.25">
      <c r="A2208" s="1">
        <f>'OHL indexes'!A2210</f>
        <v>41271</v>
      </c>
      <c r="B2208">
        <f>E2207*(2-'OHL indexes'!C2210/'OHL indexes'!B2209)</f>
        <v>16.385911539221723</v>
      </c>
      <c r="C2208">
        <f>E2207*(2-'OHL indexes'!E2210/'OHL indexes'!B2209)</f>
        <v>16.455590505890726</v>
      </c>
      <c r="D2208">
        <f>E2207*(2-'OHL indexes'!D2210/'OHL indexes'!B2209)</f>
        <v>14.049240007945595</v>
      </c>
      <c r="E2208">
        <f>Master!N2212</f>
        <v>14.092300192839449</v>
      </c>
    </row>
    <row r="2209" spans="1:5" x14ac:dyDescent="0.25">
      <c r="A2209" s="1">
        <f>'OHL indexes'!A2211</f>
        <v>41274</v>
      </c>
      <c r="B2209">
        <f>E2208*(2-'OHL indexes'!C2211/'OHL indexes'!B2210)</f>
        <v>14.524420615392096</v>
      </c>
      <c r="C2209">
        <f>E2208*(2-'OHL indexes'!E2211/'OHL indexes'!B2210)</f>
        <v>16.836685474202543</v>
      </c>
      <c r="D2209">
        <f>E2208*(2-'OHL indexes'!D2211/'OHL indexes'!B2210)</f>
        <v>14.450692233137488</v>
      </c>
      <c r="E2209">
        <f>Master!N2213</f>
        <v>16.746761367369135</v>
      </c>
    </row>
    <row r="2210" spans="1:5" x14ac:dyDescent="0.25">
      <c r="A2210" s="1">
        <f>'OHL indexes'!A2212</f>
        <v>41276</v>
      </c>
      <c r="B2210">
        <f>E2209*(2-'OHL indexes'!C2212/'OHL indexes'!B2211)</f>
        <v>17.622748993171438</v>
      </c>
      <c r="C2210">
        <f>E2209*(2-'OHL indexes'!E2212/'OHL indexes'!B2211)</f>
        <v>18.6430352009966</v>
      </c>
      <c r="D2210">
        <f>E2209*(2-'OHL indexes'!D2212/'OHL indexes'!B2211)</f>
        <v>17.519700759022406</v>
      </c>
      <c r="E2210">
        <f>Master!N2214</f>
        <v>18.549006993487666</v>
      </c>
    </row>
    <row r="2211" spans="1:5" x14ac:dyDescent="0.25">
      <c r="A2211" s="1">
        <f>'OHL indexes'!A2213</f>
        <v>41277</v>
      </c>
      <c r="B2211">
        <f>E2210*(2-'OHL indexes'!C2213/'OHL indexes'!B2212)</f>
        <v>18.377021956993726</v>
      </c>
      <c r="C2211">
        <f>E2210*(2-'OHL indexes'!E2213/'OHL indexes'!B2212)</f>
        <v>18.864387846737106</v>
      </c>
      <c r="D2211">
        <f>E2210*(2-'OHL indexes'!D2213/'OHL indexes'!B2212)</f>
        <v>18.147665744710068</v>
      </c>
      <c r="E2211">
        <f>Master!N2215</f>
        <v>18.261669260139474</v>
      </c>
    </row>
    <row r="2212" spans="1:5" x14ac:dyDescent="0.25">
      <c r="A2212" s="1">
        <f>'OHL indexes'!A2214</f>
        <v>41278</v>
      </c>
      <c r="B2212">
        <f>E2211*(2-'OHL indexes'!C2214/'OHL indexes'!B2213)</f>
        <v>18.317042759280849</v>
      </c>
      <c r="C2212">
        <f>E2211*(2-'OHL indexes'!E2214/'OHL indexes'!B2213)</f>
        <v>18.957170375339203</v>
      </c>
      <c r="D2212">
        <f>E2211*(2-'OHL indexes'!D2214/'OHL indexes'!B2213)</f>
        <v>18.24074069353486</v>
      </c>
      <c r="E2212">
        <f>Master!N2216</f>
        <v>18.710296323293846</v>
      </c>
    </row>
    <row r="2213" spans="1:5" x14ac:dyDescent="0.25">
      <c r="A2213" s="1">
        <f>'OHL indexes'!A2215</f>
        <v>41281</v>
      </c>
      <c r="B2213">
        <f>E2212*(2-'OHL indexes'!C2215/'OHL indexes'!B2214)</f>
        <v>18.629886232126111</v>
      </c>
      <c r="C2213">
        <f>E2212*(2-'OHL indexes'!E2215/'OHL indexes'!B2214)</f>
        <v>19.192822297551</v>
      </c>
      <c r="D2213">
        <f>E2212*(2-'OHL indexes'!D2215/'OHL indexes'!B2214)</f>
        <v>18.443287712996433</v>
      </c>
      <c r="E2213">
        <f>Master!N2217</f>
        <v>19.132976605654122</v>
      </c>
    </row>
    <row r="2214" spans="1:5" x14ac:dyDescent="0.25">
      <c r="A2214" s="1">
        <f>'OHL indexes'!A2216</f>
        <v>41282</v>
      </c>
      <c r="B2214">
        <f>E2213*(2-'OHL indexes'!C2216/'OHL indexes'!B2215)</f>
        <v>19.012489279722754</v>
      </c>
      <c r="C2214">
        <f>E2213*(2-'OHL indexes'!E2216/'OHL indexes'!B2215)</f>
        <v>19.273522333004749</v>
      </c>
      <c r="D2214">
        <f>E2213*(2-'OHL indexes'!D2216/'OHL indexes'!B2215)</f>
        <v>18.570862154959531</v>
      </c>
      <c r="E2214">
        <f>Master!N2218</f>
        <v>19.172447583277915</v>
      </c>
    </row>
    <row r="2215" spans="1:5" x14ac:dyDescent="0.25">
      <c r="A2215" s="1">
        <f>'OHL indexes'!A2217</f>
        <v>41283</v>
      </c>
      <c r="B2215">
        <f>E2214*(2-'OHL indexes'!C2217/'OHL indexes'!B2216)</f>
        <v>19.172447583277915</v>
      </c>
      <c r="C2215">
        <f>E2214*(2-'OHL indexes'!E2217/'OHL indexes'!B2216)</f>
        <v>19.489632746024043</v>
      </c>
      <c r="D2215">
        <f>E2214*(2-'OHL indexes'!D2217/'OHL indexes'!B2216)</f>
        <v>18.855262420531787</v>
      </c>
      <c r="E2215">
        <f>Master!N2219</f>
        <v>19.198518947236096</v>
      </c>
    </row>
    <row r="2216" spans="1:5" x14ac:dyDescent="0.25">
      <c r="A2216" s="1">
        <f>'OHL indexes'!A2218</f>
        <v>41284</v>
      </c>
      <c r="B2216">
        <f>E2215*(2-'OHL indexes'!C2218/'OHL indexes'!B2217)</f>
        <v>19.331629450658305</v>
      </c>
      <c r="C2216">
        <f>E2215*(2-'OHL indexes'!E2218/'OHL indexes'!B2217)</f>
        <v>19.671126721168086</v>
      </c>
      <c r="D2216">
        <f>E2215*(2-'OHL indexes'!D2218/'OHL indexes'!B2217)</f>
        <v>19.092016757807137</v>
      </c>
      <c r="E2216">
        <f>Master!N2220</f>
        <v>19.610572396375343</v>
      </c>
    </row>
    <row r="2217" spans="1:5" x14ac:dyDescent="0.25">
      <c r="A2217" s="1">
        <f>'OHL indexes'!A2219</f>
        <v>41285</v>
      </c>
      <c r="B2217">
        <f>E2216*(2-'OHL indexes'!C2219/'OHL indexes'!B2218)</f>
        <v>19.548471039129211</v>
      </c>
      <c r="C2217">
        <f>E2216*(2-'OHL indexes'!E2219/'OHL indexes'!B2218)</f>
        <v>19.786586208454175</v>
      </c>
      <c r="D2217">
        <f>E2216*(2-'OHL indexes'!D2219/'OHL indexes'!B2218)</f>
        <v>19.217095894148429</v>
      </c>
      <c r="E2217">
        <f>Master!N2221</f>
        <v>19.723807585941881</v>
      </c>
    </row>
    <row r="2218" spans="1:5" x14ac:dyDescent="0.25">
      <c r="A2218" s="1">
        <f>'OHL indexes'!A2220</f>
        <v>41288</v>
      </c>
      <c r="B2218">
        <f>E2217*(2-'OHL indexes'!C2220/'OHL indexes'!B2219)</f>
        <v>19.536498424401355</v>
      </c>
      <c r="C2218">
        <f>E2217*(2-'OHL indexes'!E2220/'OHL indexes'!B2219)</f>
        <v>20.031815771902998</v>
      </c>
      <c r="D2218">
        <f>E2217*(2-'OHL indexes'!D2220/'OHL indexes'!B2219)</f>
        <v>19.418565722615245</v>
      </c>
      <c r="E2218">
        <f>Master!N2222</f>
        <v>19.784163618349535</v>
      </c>
    </row>
    <row r="2219" spans="1:5" x14ac:dyDescent="0.25">
      <c r="A2219" s="1">
        <f>'OHL indexes'!A2221</f>
        <v>41289</v>
      </c>
      <c r="B2219">
        <f>E2218*(2-'OHL indexes'!C2221/'OHL indexes'!B2220)</f>
        <v>19.5969310927611</v>
      </c>
      <c r="C2219">
        <f>E2218*(2-'OHL indexes'!E2221/'OHL indexes'!B2220)</f>
        <v>20.09277497605849</v>
      </c>
      <c r="D2219">
        <f>E2218*(2-'OHL indexes'!D2221/'OHL indexes'!B2220)</f>
        <v>19.468593305268556</v>
      </c>
      <c r="E2219">
        <f>Master!N2223</f>
        <v>19.953407109788017</v>
      </c>
    </row>
    <row r="2220" spans="1:5" x14ac:dyDescent="0.25">
      <c r="A2220" s="1">
        <f>'OHL indexes'!A2222</f>
        <v>41290</v>
      </c>
      <c r="B2220">
        <f>E2219*(2-'OHL indexes'!C2222/'OHL indexes'!B2221)</f>
        <v>19.700863464282751</v>
      </c>
      <c r="C2220">
        <f>E2219*(2-'OHL indexes'!E2222/'OHL indexes'!B2221)</f>
        <v>20.521686201149226</v>
      </c>
      <c r="D2220">
        <f>E2219*(2-'OHL indexes'!D2222/'OHL indexes'!B2221)</f>
        <v>19.700863464282751</v>
      </c>
      <c r="E2220">
        <f>Master!N2224</f>
        <v>20.331543224165515</v>
      </c>
    </row>
    <row r="2221" spans="1:5" x14ac:dyDescent="0.25">
      <c r="A2221" s="1">
        <f>'OHL indexes'!A2223</f>
        <v>41291</v>
      </c>
      <c r="B2221">
        <f>E2220*(2-'OHL indexes'!C2223/'OHL indexes'!B2222)</f>
        <v>20.413974675108623</v>
      </c>
      <c r="C2221">
        <f>E2220*(2-'OHL indexes'!E2223/'OHL indexes'!B2222)</f>
        <v>20.79161134097852</v>
      </c>
      <c r="D2221">
        <f>E2220*(2-'OHL indexes'!D2223/'OHL indexes'!B2222)</f>
        <v>20.080920653129091</v>
      </c>
      <c r="E2221">
        <f>Master!N2225</f>
        <v>20.090526262953798</v>
      </c>
    </row>
    <row r="2222" spans="1:5" x14ac:dyDescent="0.25">
      <c r="A2222" s="1">
        <f>'OHL indexes'!A2224</f>
        <v>41292</v>
      </c>
      <c r="B2222">
        <f>E2221*(2-'OHL indexes'!C2224/'OHL indexes'!B2223)</f>
        <v>20.200054878287265</v>
      </c>
      <c r="C2222">
        <f>E2221*(2-'OHL indexes'!E2224/'OHL indexes'!B2223)</f>
        <v>21.566101211141891</v>
      </c>
      <c r="D2222">
        <f>E2221*(2-'OHL indexes'!D2224/'OHL indexes'!B2223)</f>
        <v>20.117889519510541</v>
      </c>
      <c r="E2222">
        <f>Master!N2226</f>
        <v>21.375039559804815</v>
      </c>
    </row>
    <row r="2223" spans="1:5" x14ac:dyDescent="0.25">
      <c r="A2223" s="1">
        <f>'OHL indexes'!A2225</f>
        <v>41296</v>
      </c>
      <c r="B2223">
        <f>E2222*(2-'OHL indexes'!C2225/'OHL indexes'!B2224)</f>
        <v>21.424098971374935</v>
      </c>
      <c r="C2223">
        <f>E2222*(2-'OHL indexes'!E2225/'OHL indexes'!B2224)</f>
        <v>22.374786167562938</v>
      </c>
      <c r="D2223">
        <f>E2222*(2-'OHL indexes'!D2225/'OHL indexes'!B2224)</f>
        <v>21.050611647215035</v>
      </c>
      <c r="E2223">
        <f>Master!N2227</f>
        <v>22.299964457171608</v>
      </c>
    </row>
    <row r="2224" spans="1:5" x14ac:dyDescent="0.25">
      <c r="A2224" s="1">
        <f>'OHL indexes'!A2226</f>
        <v>41297</v>
      </c>
      <c r="B2224">
        <f>E2223*(2-'OHL indexes'!C2226/'OHL indexes'!B2225)</f>
        <v>22.283566322086877</v>
      </c>
      <c r="C2224">
        <f>E2223*(2-'OHL indexes'!E2226/'OHL indexes'!B2225)</f>
        <v>22.938648392814688</v>
      </c>
      <c r="D2224">
        <f>E2223*(2-'OHL indexes'!D2226/'OHL indexes'!B2225)</f>
        <v>21.960195098215952</v>
      </c>
      <c r="E2224">
        <f>Master!N2228</f>
        <v>22.843640173805966</v>
      </c>
    </row>
    <row r="2225" spans="1:5" x14ac:dyDescent="0.25">
      <c r="A2225" s="1">
        <f>'OHL indexes'!A2227</f>
        <v>41298</v>
      </c>
      <c r="B2225">
        <f>E2224*(2-'OHL indexes'!C2227/'OHL indexes'!B2226)</f>
        <v>22.518559040112027</v>
      </c>
      <c r="C2225">
        <f>E2224*(2-'OHL indexes'!E2227/'OHL indexes'!B2226)</f>
        <v>22.907790567016757</v>
      </c>
      <c r="D2225">
        <f>E2224*(2-'OHL indexes'!D2227/'OHL indexes'!B2226)</f>
        <v>21.16707161504549</v>
      </c>
      <c r="E2225">
        <f>Master!N2229</f>
        <v>22.522027888756543</v>
      </c>
    </row>
    <row r="2226" spans="1:5" x14ac:dyDescent="0.25">
      <c r="A2226" s="1">
        <f>'OHL indexes'!A2228</f>
        <v>41299</v>
      </c>
      <c r="B2226">
        <f>E2225*(2-'OHL indexes'!C2228/'OHL indexes'!B2227)</f>
        <v>22.811881752892848</v>
      </c>
      <c r="C2226">
        <f>E2225*(2-'OHL indexes'!E2228/'OHL indexes'!B2227)</f>
        <v>22.86822628291803</v>
      </c>
      <c r="D2226">
        <f>E2225*(2-'OHL indexes'!D2228/'OHL indexes'!B2227)</f>
        <v>21.967192109221692</v>
      </c>
      <c r="E2226">
        <f>Master!N2230</f>
        <v>22.334927912366588</v>
      </c>
    </row>
    <row r="2227" spans="1:5" x14ac:dyDescent="0.25">
      <c r="A2227" s="1">
        <f>'OHL indexes'!A2229</f>
        <v>41302</v>
      </c>
      <c r="B2227">
        <f>E2226*(2-'OHL indexes'!C2229/'OHL indexes'!B2228)</f>
        <v>22.460723772301098</v>
      </c>
      <c r="C2227">
        <f>E2226*(2-'OHL indexes'!E2229/'OHL indexes'!B2228)</f>
        <v>22.577581257745127</v>
      </c>
      <c r="D2227">
        <f>E2226*(2-'OHL indexes'!D2229/'OHL indexes'!B2228)</f>
        <v>21.486158688380627</v>
      </c>
      <c r="E2227">
        <f>Master!N2231</f>
        <v>21.732136353231279</v>
      </c>
    </row>
    <row r="2228" spans="1:5" x14ac:dyDescent="0.25">
      <c r="A2228" s="1">
        <f>'OHL indexes'!A2230</f>
        <v>41303</v>
      </c>
      <c r="B2228">
        <f>E2227*(2-'OHL indexes'!C2230/'OHL indexes'!B2229)</f>
        <v>21.586462589042757</v>
      </c>
      <c r="C2228">
        <f>E2227*(2-'OHL indexes'!E2230/'OHL indexes'!B2229)</f>
        <v>22.660026523166508</v>
      </c>
      <c r="D2228">
        <f>E2227*(2-'OHL indexes'!D2230/'OHL indexes'!B2229)</f>
        <v>21.306526469365906</v>
      </c>
      <c r="E2228">
        <f>Master!N2232</f>
        <v>22.440715988668625</v>
      </c>
    </row>
    <row r="2229" spans="1:5" x14ac:dyDescent="0.25">
      <c r="A2229" s="1">
        <f>'OHL indexes'!A2231</f>
        <v>41304</v>
      </c>
      <c r="B2229">
        <f>E2228*(2-'OHL indexes'!C2231/'OHL indexes'!B2230)</f>
        <v>22.359160102140109</v>
      </c>
      <c r="C2229">
        <f>E2228*(2-'OHL indexes'!E2231/'OHL indexes'!B2230)</f>
        <v>22.359160102140109</v>
      </c>
      <c r="D2229">
        <f>E2228*(2-'OHL indexes'!D2231/'OHL indexes'!B2230)</f>
        <v>20.800843133756882</v>
      </c>
      <c r="E2229">
        <f>Master!N2233</f>
        <v>20.918420410589665</v>
      </c>
    </row>
    <row r="2230" spans="1:5" x14ac:dyDescent="0.25">
      <c r="A2230" s="1">
        <f>'OHL indexes'!A2232</f>
        <v>41305</v>
      </c>
      <c r="B2230">
        <f>E2229*(2-'OHL indexes'!C2232/'OHL indexes'!B2231)</f>
        <v>20.918420410589665</v>
      </c>
      <c r="C2230">
        <f>E2229*(2-'OHL indexes'!E2232/'OHL indexes'!B2231)</f>
        <v>21.4265103995935</v>
      </c>
      <c r="D2230">
        <f>E2229*(2-'OHL indexes'!D2232/'OHL indexes'!B2231)</f>
        <v>20.534694501628135</v>
      </c>
      <c r="E2230">
        <f>Master!N2234</f>
        <v>21.113120922095071</v>
      </c>
    </row>
    <row r="2231" spans="1:5" x14ac:dyDescent="0.25">
      <c r="A2231" s="1">
        <f>'OHL indexes'!A2233</f>
        <v>41306</v>
      </c>
      <c r="B2231">
        <f>E2230*(2-'OHL indexes'!C2233/'OHL indexes'!B2232)</f>
        <v>21.310923123736039</v>
      </c>
      <c r="C2231">
        <f>E2230*(2-'OHL indexes'!E2233/'OHL indexes'!B2232)</f>
        <v>22.383727105678386</v>
      </c>
      <c r="D2231">
        <f>E2230*(2-'OHL indexes'!D2233/'OHL indexes'!B2232)</f>
        <v>21.250321336669316</v>
      </c>
      <c r="E2231">
        <f>Master!N2235</f>
        <v>21.736856331179741</v>
      </c>
    </row>
    <row r="2232" spans="1:5" x14ac:dyDescent="0.25">
      <c r="A2232" s="1">
        <f>'OHL indexes'!A2234</f>
        <v>41309</v>
      </c>
      <c r="B2232">
        <f>E2231*(2-'OHL indexes'!C2234/'OHL indexes'!B2233)</f>
        <v>21.70255435605473</v>
      </c>
      <c r="C2232">
        <f>E2231*(2-'OHL indexes'!E2234/'OHL indexes'!B2233)</f>
        <v>21.755893029416658</v>
      </c>
      <c r="D2232">
        <f>E2231*(2-'OHL indexes'!D2234/'OHL indexes'!B2233)</f>
        <v>20.535209652847659</v>
      </c>
      <c r="E2232">
        <f>Master!N2236</f>
        <v>20.74278705564214</v>
      </c>
    </row>
    <row r="2233" spans="1:5" x14ac:dyDescent="0.25">
      <c r="A2233" s="1">
        <f>'OHL indexes'!A2235</f>
        <v>41310</v>
      </c>
      <c r="B2233">
        <f>E2232*(2-'OHL indexes'!C2235/'OHL indexes'!B2234)</f>
        <v>21.180560766816185</v>
      </c>
      <c r="C2233">
        <f>E2232*(2-'OHL indexes'!E2235/'OHL indexes'!B2234)</f>
        <v>21.875491704808677</v>
      </c>
      <c r="D2233">
        <f>E2232*(2-'OHL indexes'!D2235/'OHL indexes'!B2234)</f>
        <v>20.958232036300423</v>
      </c>
      <c r="E2233">
        <f>Master!N2237</f>
        <v>21.388314166542187</v>
      </c>
    </row>
    <row r="2234" spans="1:5" x14ac:dyDescent="0.25">
      <c r="A2234" s="1">
        <f>'OHL indexes'!A2236</f>
        <v>41311</v>
      </c>
      <c r="B2234">
        <f>E2233*(2-'OHL indexes'!C2236/'OHL indexes'!B2235)</f>
        <v>21.369911377787339</v>
      </c>
      <c r="C2234">
        <f>E2233*(2-'OHL indexes'!E2236/'OHL indexes'!B2235)</f>
        <v>21.80808962757105</v>
      </c>
      <c r="D2234">
        <f>E2233*(2-'OHL indexes'!D2236/'OHL indexes'!B2235)</f>
        <v>20.874257119522849</v>
      </c>
      <c r="E2234">
        <f>Master!N2238</f>
        <v>21.737378896717029</v>
      </c>
    </row>
    <row r="2235" spans="1:5" x14ac:dyDescent="0.25">
      <c r="A2235" s="1">
        <f>'OHL indexes'!A2237</f>
        <v>41312</v>
      </c>
      <c r="B2235">
        <f>E2234*(2-'OHL indexes'!C2237/'OHL indexes'!B2236)</f>
        <v>21.737378896717029</v>
      </c>
      <c r="C2235">
        <f>E2234*(2-'OHL indexes'!E2237/'OHL indexes'!B2236)</f>
        <v>22.025384298233934</v>
      </c>
      <c r="D2235">
        <f>E2234*(2-'OHL indexes'!D2237/'OHL indexes'!B2236)</f>
        <v>20.748464229556042</v>
      </c>
      <c r="E2235">
        <f>Master!N2239</f>
        <v>21.751773804621862</v>
      </c>
    </row>
    <row r="2236" spans="1:5" x14ac:dyDescent="0.25">
      <c r="A2236" s="1">
        <f>'OHL indexes'!A2238</f>
        <v>41313</v>
      </c>
      <c r="B2236">
        <f>E2235*(2-'OHL indexes'!C2238/'OHL indexes'!B2237)</f>
        <v>21.729124354607091</v>
      </c>
      <c r="C2236">
        <f>E2235*(2-'OHL indexes'!E2238/'OHL indexes'!B2237)</f>
        <v>22.276862050183382</v>
      </c>
      <c r="D2236">
        <f>E2235*(2-'OHL indexes'!D2238/'OHL indexes'!B2237)</f>
        <v>21.584835627222173</v>
      </c>
      <c r="E2236">
        <f>Master!N2240</f>
        <v>22.181640535524533</v>
      </c>
    </row>
    <row r="2237" spans="1:5" x14ac:dyDescent="0.25">
      <c r="A2237" s="1">
        <f>'OHL indexes'!A2239</f>
        <v>41316</v>
      </c>
      <c r="B2237">
        <f>E2236*(2-'OHL indexes'!C2239/'OHL indexes'!B2238)</f>
        <v>22.197318265207251</v>
      </c>
      <c r="C2237">
        <f>E2236*(2-'OHL indexes'!E2239/'OHL indexes'!B2238)</f>
        <v>22.568983725170611</v>
      </c>
      <c r="D2237">
        <f>E2236*(2-'OHL indexes'!D2239/'OHL indexes'!B2238)</f>
        <v>21.974262662056724</v>
      </c>
      <c r="E2237">
        <f>Master!N2241</f>
        <v>22.359299744729249</v>
      </c>
    </row>
    <row r="2238" spans="1:5" x14ac:dyDescent="0.25">
      <c r="A2238" s="1">
        <f>'OHL indexes'!A2240</f>
        <v>41317</v>
      </c>
      <c r="B2238">
        <f>E2237*(2-'OHL indexes'!C2240/'OHL indexes'!B2239)</f>
        <v>22.363211315147634</v>
      </c>
      <c r="C2238">
        <f>E2237*(2-'OHL indexes'!E2240/'OHL indexes'!B2239)</f>
        <v>22.901290758066651</v>
      </c>
      <c r="D2238">
        <f>E2237*(2-'OHL indexes'!D2240/'OHL indexes'!B2239)</f>
        <v>22.28412126937106</v>
      </c>
      <c r="E2238">
        <f>Master!N2242</f>
        <v>22.611739034575141</v>
      </c>
    </row>
    <row r="2239" spans="1:5" x14ac:dyDescent="0.25">
      <c r="A2239" s="1">
        <f>'OHL indexes'!A2241</f>
        <v>41318</v>
      </c>
      <c r="B2239">
        <f>E2238*(2-'OHL indexes'!C2241/'OHL indexes'!B2240)</f>
        <v>22.840870855046255</v>
      </c>
      <c r="C2239">
        <f>E2238*(2-'OHL indexes'!E2241/'OHL indexes'!B2240)</f>
        <v>22.932601651998066</v>
      </c>
      <c r="D2239">
        <f>E2238*(2-'OHL indexes'!D2241/'OHL indexes'!B2240)</f>
        <v>22.153377807678709</v>
      </c>
      <c r="E2239">
        <f>Master!N2243</f>
        <v>22.687333749275261</v>
      </c>
    </row>
    <row r="2240" spans="1:5" x14ac:dyDescent="0.25">
      <c r="A2240" s="1">
        <f>'OHL indexes'!A2242</f>
        <v>41319</v>
      </c>
      <c r="B2240">
        <f>E2239*(2-'OHL indexes'!C2242/'OHL indexes'!B2241)</f>
        <v>22.460488902473532</v>
      </c>
      <c r="C2240">
        <f>E2239*(2-'OHL indexes'!E2242/'OHL indexes'!B2241)</f>
        <v>23.070680909180133</v>
      </c>
      <c r="D2240">
        <f>E2239*(2-'OHL indexes'!D2242/'OHL indexes'!B2241)</f>
        <v>22.236886099822719</v>
      </c>
      <c r="E2240">
        <f>Master!N2244</f>
        <v>22.986848438315786</v>
      </c>
    </row>
    <row r="2241" spans="1:5" x14ac:dyDescent="0.25">
      <c r="A2241" s="1">
        <f>'OHL indexes'!A2243</f>
        <v>41320</v>
      </c>
      <c r="B2241">
        <f>E2240*(2-'OHL indexes'!C2243/'OHL indexes'!B2242)</f>
        <v>22.842999689789028</v>
      </c>
      <c r="C2241">
        <f>E2240*(2-'OHL indexes'!E2243/'OHL indexes'!B2242)</f>
        <v>23.235305287980168</v>
      </c>
      <c r="D2241">
        <f>E2240*(2-'OHL indexes'!D2243/'OHL indexes'!B2242)</f>
        <v>22.534420922788076</v>
      </c>
      <c r="E2241">
        <f>Master!N2245</f>
        <v>23.07100045879093</v>
      </c>
    </row>
    <row r="2242" spans="1:5" x14ac:dyDescent="0.25">
      <c r="A2242" s="1">
        <f>'OHL indexes'!A2244</f>
        <v>41324</v>
      </c>
      <c r="B2242">
        <f>E2241*(2-'OHL indexes'!C2244/'OHL indexes'!B2243)</f>
        <v>23.297512521120066</v>
      </c>
      <c r="C2242">
        <f>E2241*(2-'OHL indexes'!E2244/'OHL indexes'!B2243)</f>
        <v>24.193500342365439</v>
      </c>
      <c r="D2242">
        <f>E2241*(2-'OHL indexes'!D2244/'OHL indexes'!B2243)</f>
        <v>23.159613522205465</v>
      </c>
      <c r="E2242">
        <f>Master!N2246</f>
        <v>24.032619313045117</v>
      </c>
    </row>
    <row r="2243" spans="1:5" x14ac:dyDescent="0.25">
      <c r="A2243" s="1">
        <f>'OHL indexes'!A2245</f>
        <v>41325</v>
      </c>
      <c r="B2243">
        <f>E2242*(2-'OHL indexes'!C2245/'OHL indexes'!B2244)</f>
        <v>23.961472764009315</v>
      </c>
      <c r="C2243">
        <f>E2242*(2-'OHL indexes'!E2245/'OHL indexes'!B2244)</f>
        <v>24.217556150135071</v>
      </c>
      <c r="D2243">
        <f>E2242*(2-'OHL indexes'!D2245/'OHL indexes'!B2244)</f>
        <v>21.599385240819156</v>
      </c>
      <c r="E2243">
        <f>Master!N2247</f>
        <v>21.598697298843813</v>
      </c>
    </row>
    <row r="2244" spans="1:5" x14ac:dyDescent="0.25">
      <c r="A2244" s="1">
        <f>'OHL indexes'!A2246</f>
        <v>41326</v>
      </c>
      <c r="B2244">
        <f>E2243*(2-'OHL indexes'!C2246/'OHL indexes'!B2245)</f>
        <v>21.653784516556108</v>
      </c>
      <c r="C2244">
        <f>E2243*(2-'OHL indexes'!E2246/'OHL indexes'!B2245)</f>
        <v>22.071131048127683</v>
      </c>
      <c r="D2244">
        <f>E2243*(2-'OHL indexes'!D2246/'OHL indexes'!B2245)</f>
        <v>20.743718435397458</v>
      </c>
      <c r="E2244">
        <f>Master!N2248</f>
        <v>21.444400324805894</v>
      </c>
    </row>
    <row r="2245" spans="1:5" x14ac:dyDescent="0.25">
      <c r="A2245" s="1">
        <f>'OHL indexes'!A2247</f>
        <v>41327</v>
      </c>
      <c r="B2245">
        <f>E2244*(2-'OHL indexes'!C2247/'OHL indexes'!B2246)</f>
        <v>21.889345833416595</v>
      </c>
      <c r="C2245">
        <f>E2244*(2-'OHL indexes'!E2247/'OHL indexes'!B2246)</f>
        <v>22.368599964944544</v>
      </c>
      <c r="D2245">
        <f>E2244*(2-'OHL indexes'!D2247/'OHL indexes'!B2246)</f>
        <v>21.584745701972551</v>
      </c>
      <c r="E2245">
        <f>Master!N2249</f>
        <v>22.265128113665789</v>
      </c>
    </row>
    <row r="2246" spans="1:5" x14ac:dyDescent="0.25">
      <c r="A2246" s="1">
        <f>'OHL indexes'!A2248</f>
        <v>41330</v>
      </c>
      <c r="B2246">
        <f>E2245*(2-'OHL indexes'!C2248/'OHL indexes'!B2247)</f>
        <v>22.729094903578829</v>
      </c>
      <c r="C2246">
        <f>E2245*(2-'OHL indexes'!E2248/'OHL indexes'!B2247)</f>
        <v>23.341032074059804</v>
      </c>
      <c r="D2246">
        <f>E2245*(2-'OHL indexes'!D2248/'OHL indexes'!B2247)</f>
        <v>18.462231757046563</v>
      </c>
      <c r="E2246">
        <f>Master!N2250</f>
        <v>18.564156379863196</v>
      </c>
    </row>
    <row r="2247" spans="1:5" x14ac:dyDescent="0.25">
      <c r="A2247" s="1">
        <f>'OHL indexes'!A2249</f>
        <v>41331</v>
      </c>
      <c r="B2247">
        <f>E2246*(2-'OHL indexes'!C2249/'OHL indexes'!B2248)</f>
        <v>19.161886881134073</v>
      </c>
      <c r="C2247">
        <f>E2246*(2-'OHL indexes'!E2249/'OHL indexes'!B2248)</f>
        <v>19.74198460705755</v>
      </c>
      <c r="D2247">
        <f>E2246*(2-'OHL indexes'!D2249/'OHL indexes'!B2248)</f>
        <v>18.089512255920138</v>
      </c>
      <c r="E2247">
        <f>Master!N2251</f>
        <v>19.038147317077136</v>
      </c>
    </row>
    <row r="2248" spans="1:5" x14ac:dyDescent="0.25">
      <c r="A2248" s="1">
        <f>'OHL indexes'!A2250</f>
        <v>41332</v>
      </c>
      <c r="B2248">
        <f>E2247*(2-'OHL indexes'!C2250/'OHL indexes'!B2249)</f>
        <v>19.294701403877365</v>
      </c>
      <c r="C2248">
        <f>E2247*(2-'OHL indexes'!E2250/'OHL indexes'!B2249)</f>
        <v>21.055631467147059</v>
      </c>
      <c r="D2248">
        <f>E2247*(2-'OHL indexes'!D2250/'OHL indexes'!B2249)</f>
        <v>19.079738973141566</v>
      </c>
      <c r="E2248">
        <f>Master!N2252</f>
        <v>20.701355156426729</v>
      </c>
    </row>
    <row r="2249" spans="1:5" x14ac:dyDescent="0.25">
      <c r="A2249" s="1">
        <f>'OHL indexes'!A2251</f>
        <v>41333</v>
      </c>
      <c r="B2249">
        <f>E2248*(2-'OHL indexes'!C2251/'OHL indexes'!B2250)</f>
        <v>20.805801866564924</v>
      </c>
      <c r="C2249">
        <f>E2248*(2-'OHL indexes'!E2251/'OHL indexes'!B2250)</f>
        <v>21.167493768888633</v>
      </c>
      <c r="D2249">
        <f>E2248*(2-'OHL indexes'!D2251/'OHL indexes'!B2250)</f>
        <v>19.755914548758991</v>
      </c>
      <c r="E2249">
        <f>Master!N2253</f>
        <v>19.793699002142077</v>
      </c>
    </row>
    <row r="2250" spans="1:5" x14ac:dyDescent="0.25">
      <c r="A2250" s="1">
        <f>'OHL indexes'!A2252</f>
        <v>41334</v>
      </c>
      <c r="B2250">
        <f>E2249*(2-'OHL indexes'!C2252/'OHL indexes'!B2251)</f>
        <v>19.305945464033567</v>
      </c>
      <c r="C2250">
        <f>E2249*(2-'OHL indexes'!E2252/'OHL indexes'!B2251)</f>
        <v>20.123044944258002</v>
      </c>
      <c r="D2250">
        <f>E2249*(2-'OHL indexes'!D2252/'OHL indexes'!B2251)</f>
        <v>18.69855872656349</v>
      </c>
      <c r="E2250">
        <f>Master!N2254</f>
        <v>19.491329515296446</v>
      </c>
    </row>
    <row r="2251" spans="1:5" x14ac:dyDescent="0.25">
      <c r="A2251" s="1">
        <f>'OHL indexes'!A2253</f>
        <v>41337</v>
      </c>
      <c r="B2251">
        <f>E2250*(2-'OHL indexes'!C2253/'OHL indexes'!B2252)</f>
        <v>19.666683983987362</v>
      </c>
      <c r="C2251">
        <f>E2250*(2-'OHL indexes'!E2253/'OHL indexes'!B2252)</f>
        <v>21.040090147444047</v>
      </c>
      <c r="D2251">
        <f>E2250*(2-'OHL indexes'!D2253/'OHL indexes'!B2252)</f>
        <v>19.403652280950986</v>
      </c>
      <c r="E2251">
        <f>Master!N2255</f>
        <v>20.950311970774386</v>
      </c>
    </row>
    <row r="2252" spans="1:5" x14ac:dyDescent="0.25">
      <c r="A2252" s="1">
        <f>'OHL indexes'!A2254</f>
        <v>41338</v>
      </c>
      <c r="B2252">
        <f>E2251*(2-'OHL indexes'!C2254/'OHL indexes'!B2253)</f>
        <v>21.138875880955432</v>
      </c>
      <c r="C2252">
        <f>E2251*(2-'OHL indexes'!E2254/'OHL indexes'!B2253)</f>
        <v>21.622231886233457</v>
      </c>
      <c r="D2252">
        <f>E2251*(2-'OHL indexes'!D2254/'OHL indexes'!B2253)</f>
        <v>21.107877857096184</v>
      </c>
      <c r="E2252">
        <f>Master!N2256</f>
        <v>21.449288049888342</v>
      </c>
    </row>
    <row r="2253" spans="1:5" x14ac:dyDescent="0.25">
      <c r="A2253" s="1">
        <f>'OHL indexes'!A2255</f>
        <v>41339</v>
      </c>
      <c r="B2253">
        <f>E2252*(2-'OHL indexes'!C2255/'OHL indexes'!B2254)</f>
        <v>21.691401837691419</v>
      </c>
      <c r="C2253">
        <f>E2252*(2-'OHL indexes'!E2255/'OHL indexes'!B2254)</f>
        <v>21.862716672539396</v>
      </c>
      <c r="D2253">
        <f>E2252*(2-'OHL indexes'!D2255/'OHL indexes'!B2254)</f>
        <v>20.955558509543462</v>
      </c>
      <c r="E2253">
        <f>Master!N2257</f>
        <v>21.359976042406174</v>
      </c>
    </row>
    <row r="2254" spans="1:5" x14ac:dyDescent="0.25">
      <c r="A2254" s="1">
        <f>'OHL indexes'!A2256</f>
        <v>41340</v>
      </c>
      <c r="B2254">
        <f>E2253*(2-'OHL indexes'!C2256/'OHL indexes'!B2255)</f>
        <v>21.342422580723071</v>
      </c>
      <c r="C2254">
        <f>E2253*(2-'OHL indexes'!E2256/'OHL indexes'!B2255)</f>
        <v>21.955962259867793</v>
      </c>
      <c r="D2254">
        <f>E2253*(2-'OHL indexes'!D2256/'OHL indexes'!B2255)</f>
        <v>21.263524389789538</v>
      </c>
      <c r="E2254">
        <f>Master!N2258</f>
        <v>21.885123308370705</v>
      </c>
    </row>
    <row r="2255" spans="1:5" x14ac:dyDescent="0.25">
      <c r="A2255" s="1">
        <f>'OHL indexes'!A2257</f>
        <v>41341</v>
      </c>
      <c r="B2255">
        <f>E2254*(2-'OHL indexes'!C2257/'OHL indexes'!B2256)</f>
        <v>21.983043974497019</v>
      </c>
      <c r="C2255">
        <f>E2254*(2-'OHL indexes'!E2257/'OHL indexes'!B2256)</f>
        <v>22.350270734280954</v>
      </c>
      <c r="D2255">
        <f>E2254*(2-'OHL indexes'!D2257/'OHL indexes'!B2256)</f>
        <v>21.468984739144094</v>
      </c>
      <c r="E2255">
        <f>Master!N2259</f>
        <v>22.227074067979451</v>
      </c>
    </row>
    <row r="2256" spans="1:5" x14ac:dyDescent="0.25">
      <c r="A2256" s="1">
        <f>'OHL indexes'!A2258</f>
        <v>41344</v>
      </c>
      <c r="B2256">
        <f>E2255*(2-'OHL indexes'!C2258/'OHL indexes'!B2257)</f>
        <v>21.96913551163351</v>
      </c>
      <c r="C2256">
        <f>E2255*(2-'OHL indexes'!E2258/'OHL indexes'!B2257)</f>
        <v>23.40351820559918</v>
      </c>
      <c r="D2256">
        <f>E2255*(2-'OHL indexes'!D2258/'OHL indexes'!B2257)</f>
        <v>21.947106597659868</v>
      </c>
      <c r="E2256">
        <f>Master!N2260</f>
        <v>23.272245110102837</v>
      </c>
    </row>
    <row r="2257" spans="1:5" x14ac:dyDescent="0.25">
      <c r="A2257" s="1">
        <f>'OHL indexes'!A2259</f>
        <v>41345</v>
      </c>
      <c r="B2257">
        <f>E2256*(2-'OHL indexes'!C2259/'OHL indexes'!B2258)</f>
        <v>22.941843483468762</v>
      </c>
      <c r="C2257">
        <f>E2256*(2-'OHL indexes'!E2259/'OHL indexes'!B2258)</f>
        <v>23.140106464219546</v>
      </c>
      <c r="D2257">
        <f>E2256*(2-'OHL indexes'!D2259/'OHL indexes'!B2258)</f>
        <v>21.826751746560234</v>
      </c>
      <c r="E2257">
        <f>Master!N2261</f>
        <v>22.734622157012858</v>
      </c>
    </row>
    <row r="2258" spans="1:5" x14ac:dyDescent="0.25">
      <c r="A2258" s="1">
        <f>'OHL indexes'!A2260</f>
        <v>41346</v>
      </c>
      <c r="B2258">
        <f>E2257*(2-'OHL indexes'!C2260/'OHL indexes'!B2259)</f>
        <v>22.387824616623298</v>
      </c>
      <c r="C2258">
        <f>E2257*(2-'OHL indexes'!E2260/'OHL indexes'!B2259)</f>
        <v>23.035614266439111</v>
      </c>
      <c r="D2258">
        <f>E2257*(2-'OHL indexes'!D2260/'OHL indexes'!B2259)</f>
        <v>22.184956985453283</v>
      </c>
      <c r="E2258">
        <f>Master!N2262</f>
        <v>22.956269320200821</v>
      </c>
    </row>
    <row r="2259" spans="1:5" x14ac:dyDescent="0.25">
      <c r="A2259" s="1">
        <f>'OHL indexes'!A2261</f>
        <v>41347</v>
      </c>
      <c r="B2259">
        <f>E2258*(2-'OHL indexes'!C2261/'OHL indexes'!B2260)</f>
        <v>23.115572542944285</v>
      </c>
      <c r="C2259">
        <f>E2258*(2-'OHL indexes'!E2261/'OHL indexes'!B2260)</f>
        <v>23.341296746253295</v>
      </c>
      <c r="D2259">
        <f>E2258*(2-'OHL indexes'!D2261/'OHL indexes'!B2260)</f>
        <v>22.775647105308092</v>
      </c>
      <c r="E2259">
        <f>Master!N2263</f>
        <v>23.194430239297784</v>
      </c>
    </row>
    <row r="2260" spans="1:5" x14ac:dyDescent="0.25">
      <c r="A2260" s="1">
        <f>'OHL indexes'!A2262</f>
        <v>41348</v>
      </c>
      <c r="B2260">
        <f>E2259*(2-'OHL indexes'!C2262/'OHL indexes'!B2261)</f>
        <v>23.113598164548357</v>
      </c>
      <c r="C2260">
        <f>E2259*(2-'OHL indexes'!E2262/'OHL indexes'!B2261)</f>
        <v>23.356094388796652</v>
      </c>
      <c r="D2260">
        <f>E2259*(2-'OHL indexes'!D2262/'OHL indexes'!B2261)</f>
        <v>22.656716464645278</v>
      </c>
      <c r="E2260">
        <f>Master!N2264</f>
        <v>23.052208235159828</v>
      </c>
    </row>
    <row r="2261" spans="1:5" x14ac:dyDescent="0.25">
      <c r="A2261" s="1">
        <f>'OHL indexes'!A2263</f>
        <v>41351</v>
      </c>
      <c r="B2261">
        <f>E2260*(2-'OHL indexes'!C2263/'OHL indexes'!B2262)</f>
        <v>22.145990334424003</v>
      </c>
      <c r="C2261">
        <f>E2260*(2-'OHL indexes'!E2263/'OHL indexes'!B2262)</f>
        <v>23.074682698418805</v>
      </c>
      <c r="D2261">
        <f>E2260*(2-'OHL indexes'!D2263/'OHL indexes'!B2262)</f>
        <v>21.537451021565516</v>
      </c>
      <c r="E2261">
        <f>Master!N2265</f>
        <v>21.879191672801685</v>
      </c>
    </row>
    <row r="2262" spans="1:5" x14ac:dyDescent="0.25">
      <c r="A2262" s="1">
        <f>'OHL indexes'!A2264</f>
        <v>41352</v>
      </c>
      <c r="B2262">
        <f>E2261*(2-'OHL indexes'!C2264/'OHL indexes'!B2263)</f>
        <v>22.301386758876252</v>
      </c>
      <c r="C2262">
        <f>E2261*(2-'OHL indexes'!E2264/'OHL indexes'!B2263)</f>
        <v>22.664244209182591</v>
      </c>
      <c r="D2262">
        <f>E2261*(2-'OHL indexes'!D2264/'OHL indexes'!B2263)</f>
        <v>20.753435704731849</v>
      </c>
      <c r="E2262">
        <f>Master!N2266</f>
        <v>21.812986829037481</v>
      </c>
    </row>
    <row r="2263" spans="1:5" x14ac:dyDescent="0.25">
      <c r="A2263" s="1">
        <f>'OHL indexes'!A2265</f>
        <v>41353</v>
      </c>
      <c r="B2263">
        <f>E2262*(2-'OHL indexes'!C2265/'OHL indexes'!B2264)</f>
        <v>22.23788679706659</v>
      </c>
      <c r="C2263">
        <f>E2262*(2-'OHL indexes'!E2265/'OHL indexes'!B2264)</f>
        <v>23.300233726264469</v>
      </c>
      <c r="D2263">
        <f>E2262*(2-'OHL indexes'!D2265/'OHL indexes'!B2264)</f>
        <v>22.09625347439022</v>
      </c>
      <c r="E2263">
        <f>Master!N2267</f>
        <v>23.086997791753518</v>
      </c>
    </row>
    <row r="2264" spans="1:5" x14ac:dyDescent="0.25">
      <c r="A2264" s="1">
        <f>'OHL indexes'!A2266</f>
        <v>41354</v>
      </c>
      <c r="B2264">
        <f>E2263*(2-'OHL indexes'!C2266/'OHL indexes'!B2265)</f>
        <v>22.941092196753797</v>
      </c>
      <c r="C2264">
        <f>E2263*(2-'OHL indexes'!E2266/'OHL indexes'!B2265)</f>
        <v>23.253731464963217</v>
      </c>
      <c r="D2264">
        <f>E2263*(2-'OHL indexes'!D2266/'OHL indexes'!B2265)</f>
        <v>22.15747664692719</v>
      </c>
      <c r="E2264">
        <f>Master!N2268</f>
        <v>22.394294818953767</v>
      </c>
    </row>
    <row r="2265" spans="1:5" x14ac:dyDescent="0.25">
      <c r="A2265" s="1">
        <f>'OHL indexes'!A2267</f>
        <v>41355</v>
      </c>
      <c r="B2265">
        <f>E2264*(2-'OHL indexes'!C2267/'OHL indexes'!B2266)</f>
        <v>22.617149169853196</v>
      </c>
      <c r="C2265">
        <f>E2264*(2-'OHL indexes'!E2267/'OHL indexes'!B2266)</f>
        <v>22.9963096599549</v>
      </c>
      <c r="D2265">
        <f>E2264*(2-'OHL indexes'!D2267/'OHL indexes'!B2266)</f>
        <v>22.165997481603799</v>
      </c>
      <c r="E2265">
        <f>Master!N2269</f>
        <v>22.616367436296454</v>
      </c>
    </row>
    <row r="2266" spans="1:5" x14ac:dyDescent="0.25">
      <c r="A2266" s="1">
        <f>'OHL indexes'!A2268</f>
        <v>41358</v>
      </c>
      <c r="B2266">
        <f>E2265*(2-'OHL indexes'!C2268/'OHL indexes'!B2267)</f>
        <v>23.057085473660209</v>
      </c>
      <c r="C2266">
        <f>E2265*(2-'OHL indexes'!E2268/'OHL indexes'!B2267)</f>
        <v>23.535935520912346</v>
      </c>
      <c r="D2266">
        <f>E2265*(2-'OHL indexes'!D2268/'OHL indexes'!B2267)</f>
        <v>22.124003572353107</v>
      </c>
      <c r="E2266">
        <f>Master!N2270</f>
        <v>22.979232251139916</v>
      </c>
    </row>
    <row r="2267" spans="1:5" x14ac:dyDescent="0.25">
      <c r="A2267" s="1">
        <f>'OHL indexes'!A2269</f>
        <v>41359</v>
      </c>
      <c r="B2267">
        <f>E2266*(2-'OHL indexes'!C2269/'OHL indexes'!B2268)</f>
        <v>22.99556824951059</v>
      </c>
      <c r="C2267">
        <f>E2266*(2-'OHL indexes'!E2269/'OHL indexes'!B2268)</f>
        <v>23.599783818386317</v>
      </c>
      <c r="D2267">
        <f>E2266*(2-'OHL indexes'!D2269/'OHL indexes'!B2268)</f>
        <v>22.924490428785194</v>
      </c>
      <c r="E2267">
        <f>Master!N2271</f>
        <v>23.47233300743234</v>
      </c>
    </row>
    <row r="2268" spans="1:5" x14ac:dyDescent="0.25">
      <c r="A2268" s="1">
        <f>'OHL indexes'!A2270</f>
        <v>41360</v>
      </c>
      <c r="B2268">
        <f>E2267*(2-'OHL indexes'!C2270/'OHL indexes'!B2269)</f>
        <v>22.93386329366346</v>
      </c>
      <c r="C2268">
        <f>E2267*(2-'OHL indexes'!E2270/'OHL indexes'!B2269)</f>
        <v>23.468041512230322</v>
      </c>
      <c r="D2268">
        <f>E2267*(2-'OHL indexes'!D2270/'OHL indexes'!B2269)</f>
        <v>22.61166235125939</v>
      </c>
      <c r="E2268">
        <f>Master!N2272</f>
        <v>23.191748724541515</v>
      </c>
    </row>
    <row r="2269" spans="1:5" x14ac:dyDescent="0.25">
      <c r="A2269" s="1">
        <f>'OHL indexes'!A2271</f>
        <v>41361</v>
      </c>
      <c r="B2269">
        <f>E2268*(2-'OHL indexes'!C2271/'OHL indexes'!B2270)</f>
        <v>23.348331264344623</v>
      </c>
      <c r="C2269">
        <f>E2268*(2-'OHL indexes'!E2271/'OHL indexes'!B2270)</f>
        <v>23.583205074049275</v>
      </c>
      <c r="D2269">
        <f>E2268*(2-'OHL indexes'!D2271/'OHL indexes'!B2270)</f>
        <v>23.084566873352347</v>
      </c>
      <c r="E2269">
        <f>Master!N2273</f>
        <v>23.454705936712767</v>
      </c>
    </row>
    <row r="2270" spans="1:5" x14ac:dyDescent="0.25">
      <c r="A2270" s="1">
        <f>'OHL indexes'!A2272</f>
        <v>41365</v>
      </c>
      <c r="B2270">
        <f>E2269*(2-'OHL indexes'!C2272/'OHL indexes'!B2271)</f>
        <v>23.404396219657958</v>
      </c>
      <c r="C2270">
        <f>E2269*(2-'OHL indexes'!E2272/'OHL indexes'!B2271)</f>
        <v>23.643423776696416</v>
      </c>
      <c r="D2270">
        <f>E2269*(2-'OHL indexes'!D2272/'OHL indexes'!B2271)</f>
        <v>22.914496889682461</v>
      </c>
      <c r="E2270">
        <f>Master!N2274</f>
        <v>23.162027966199084</v>
      </c>
    </row>
    <row r="2271" spans="1:5" x14ac:dyDescent="0.25">
      <c r="A2271" s="1">
        <f>'OHL indexes'!A2273</f>
        <v>41366</v>
      </c>
      <c r="B2271">
        <f>E2270*(2-'OHL indexes'!C2273/'OHL indexes'!B2272)</f>
        <v>23.471559236152846</v>
      </c>
      <c r="C2271">
        <f>E2270*(2-'OHL indexes'!E2273/'OHL indexes'!B2272)</f>
        <v>24.135296392342369</v>
      </c>
      <c r="D2271">
        <f>E2270*(2-'OHL indexes'!D2273/'OHL indexes'!B2272)</f>
        <v>23.394093891663889</v>
      </c>
      <c r="E2271">
        <f>Master!N2275</f>
        <v>24.02452234470509</v>
      </c>
    </row>
    <row r="2272" spans="1:5" x14ac:dyDescent="0.25">
      <c r="A2272" s="1">
        <f>'OHL indexes'!A2274</f>
        <v>41367</v>
      </c>
      <c r="B2272">
        <f>E2271*(2-'OHL indexes'!C2274/'OHL indexes'!B2273)</f>
        <v>24.02452234470509</v>
      </c>
      <c r="C2272">
        <f>E2271*(2-'OHL indexes'!E2274/'OHL indexes'!B2273)</f>
        <v>24.185989896807182</v>
      </c>
      <c r="D2272">
        <f>E2271*(2-'OHL indexes'!D2274/'OHL indexes'!B2273)</f>
        <v>22.779017130032148</v>
      </c>
      <c r="E2272">
        <f>Master!N2276</f>
        <v>22.889087687732118</v>
      </c>
    </row>
    <row r="2273" spans="1:5" x14ac:dyDescent="0.25">
      <c r="A2273" s="1">
        <f>'OHL indexes'!A2275</f>
        <v>41368</v>
      </c>
      <c r="B2273">
        <f>E2272*(2-'OHL indexes'!C2275/'OHL indexes'!B2274)</f>
        <v>23.340027154999454</v>
      </c>
      <c r="C2273">
        <f>E2272*(2-'OHL indexes'!E2275/'OHL indexes'!B2274)</f>
        <v>23.565442961406699</v>
      </c>
      <c r="D2273">
        <f>E2272*(2-'OHL indexes'!D2275/'OHL indexes'!B2274)</f>
        <v>22.497468169519319</v>
      </c>
      <c r="E2273">
        <f>Master!N2277</f>
        <v>23.331223164142187</v>
      </c>
    </row>
    <row r="2274" spans="1:5" x14ac:dyDescent="0.25">
      <c r="A2274" s="1">
        <f>'OHL indexes'!A2276</f>
        <v>41369</v>
      </c>
      <c r="B2274">
        <f>E2273*(2-'OHL indexes'!C2276/'OHL indexes'!B2275)</f>
        <v>22.76642628596931</v>
      </c>
      <c r="C2274">
        <f>E2273*(2-'OHL indexes'!E2276/'OHL indexes'!B2275)</f>
        <v>23.466312532581714</v>
      </c>
      <c r="D2274">
        <f>E2273*(2-'OHL indexes'!D2276/'OHL indexes'!B2275)</f>
        <v>21.890643591986279</v>
      </c>
      <c r="E2274">
        <f>Master!N2278</f>
        <v>23.309915887696388</v>
      </c>
    </row>
    <row r="2275" spans="1:5" x14ac:dyDescent="0.25">
      <c r="A2275" s="1">
        <f>'OHL indexes'!A2277</f>
        <v>41372</v>
      </c>
      <c r="B2275">
        <f>E2274*(2-'OHL indexes'!C2277/'OHL indexes'!B2276)</f>
        <v>23.570322489155206</v>
      </c>
      <c r="C2275">
        <f>E2274*(2-'OHL indexes'!E2277/'OHL indexes'!B2276)</f>
        <v>24.323006116749546</v>
      </c>
      <c r="D2275">
        <f>E2274*(2-'OHL indexes'!D2277/'OHL indexes'!B2276)</f>
        <v>23.195211647689817</v>
      </c>
      <c r="E2275">
        <f>Master!N2279</f>
        <v>24.096680708499623</v>
      </c>
    </row>
    <row r="2276" spans="1:5" x14ac:dyDescent="0.25">
      <c r="A2276" s="1">
        <f>'OHL indexes'!A2278</f>
        <v>41373</v>
      </c>
      <c r="B2276">
        <f>E2275*(2-'OHL indexes'!C2278/'OHL indexes'!B2277)</f>
        <v>24.186723262849981</v>
      </c>
      <c r="C2276">
        <f>E2275*(2-'OHL indexes'!E2278/'OHL indexes'!B2277)</f>
        <v>24.646754504624006</v>
      </c>
      <c r="D2276">
        <f>E2275*(2-'OHL indexes'!D2278/'OHL indexes'!B2277)</f>
        <v>23.76836064995085</v>
      </c>
      <c r="E2276">
        <f>Master!N2280</f>
        <v>24.178147388146183</v>
      </c>
    </row>
    <row r="2277" spans="1:5" x14ac:dyDescent="0.25">
      <c r="A2277" s="1">
        <f>'OHL indexes'!A2279</f>
        <v>41374</v>
      </c>
      <c r="B2277">
        <f>E2276*(2-'OHL indexes'!C2279/'OHL indexes'!B2278)</f>
        <v>24.468802573666757</v>
      </c>
      <c r="C2277">
        <f>E2276*(2-'OHL indexes'!E2279/'OHL indexes'!B2278)</f>
        <v>25.167170673924186</v>
      </c>
      <c r="D2277">
        <f>E2276*(2-'OHL indexes'!D2279/'OHL indexes'!B2278)</f>
        <v>24.345596601206353</v>
      </c>
      <c r="E2277">
        <f>Master!N2281</f>
        <v>25.062161783818098</v>
      </c>
    </row>
    <row r="2278" spans="1:5" x14ac:dyDescent="0.25">
      <c r="A2278" s="1">
        <f>'OHL indexes'!A2280</f>
        <v>41375</v>
      </c>
      <c r="B2278">
        <f>E2277*(2-'OHL indexes'!C2280/'OHL indexes'!B2279)</f>
        <v>25.131815290346495</v>
      </c>
      <c r="C2278">
        <f>E2277*(2-'OHL indexes'!E2280/'OHL indexes'!B2279)</f>
        <v>25.503170949919678</v>
      </c>
      <c r="D2278">
        <f>E2277*(2-'OHL indexes'!D2280/'OHL indexes'!B2279)</f>
        <v>24.848531755415358</v>
      </c>
      <c r="E2278">
        <f>Master!N2282</f>
        <v>25.042660679006634</v>
      </c>
    </row>
    <row r="2279" spans="1:5" x14ac:dyDescent="0.25">
      <c r="A2279" s="1">
        <f>'OHL indexes'!A2281</f>
        <v>41376</v>
      </c>
      <c r="B2279">
        <f>E2278*(2-'OHL indexes'!C2281/'OHL indexes'!B2280)</f>
        <v>24.765895393657125</v>
      </c>
      <c r="C2279">
        <f>E2278*(2-'OHL indexes'!E2281/'OHL indexes'!B2280)</f>
        <v>25.757691629130473</v>
      </c>
      <c r="D2279">
        <f>E2278*(2-'OHL indexes'!D2281/'OHL indexes'!B2280)</f>
        <v>24.469703438769745</v>
      </c>
      <c r="E2279">
        <f>Master!N2283</f>
        <v>25.669084137804369</v>
      </c>
    </row>
    <row r="2280" spans="1:5" x14ac:dyDescent="0.25">
      <c r="A2280" s="1">
        <f>'OHL indexes'!A2282</f>
        <v>41379</v>
      </c>
      <c r="B2280">
        <f>E2279*(2-'OHL indexes'!C2282/'OHL indexes'!B2281)</f>
        <v>25.2735341432663</v>
      </c>
      <c r="C2280">
        <f>E2279*(2-'OHL indexes'!E2282/'OHL indexes'!B2281)</f>
        <v>25.666224740253494</v>
      </c>
      <c r="D2280">
        <f>E2279*(2-'OHL indexes'!D2282/'OHL indexes'!B2281)</f>
        <v>20.714701314650469</v>
      </c>
      <c r="E2280">
        <f>Master!N2284</f>
        <v>20.80424803947357</v>
      </c>
    </row>
    <row r="2281" spans="1:5" x14ac:dyDescent="0.25">
      <c r="A2281" s="1">
        <f>'OHL indexes'!A2283</f>
        <v>41380</v>
      </c>
      <c r="B2281">
        <f>E2280*(2-'OHL indexes'!C2283/'OHL indexes'!B2282)</f>
        <v>22.158737419396573</v>
      </c>
      <c r="C2281">
        <f>E2280*(2-'OHL indexes'!E2283/'OHL indexes'!B2282)</f>
        <v>23.536978376911215</v>
      </c>
      <c r="D2281">
        <f>E2280*(2-'OHL indexes'!D2283/'OHL indexes'!B2282)</f>
        <v>22.089709397020879</v>
      </c>
      <c r="E2281">
        <f>Master!N2285</f>
        <v>23.232981453436906</v>
      </c>
    </row>
    <row r="2282" spans="1:5" x14ac:dyDescent="0.25">
      <c r="A2282" s="1">
        <f>'OHL indexes'!A2284</f>
        <v>41381</v>
      </c>
      <c r="B2282">
        <f>E2281*(2-'OHL indexes'!C2284/'OHL indexes'!B2283)</f>
        <v>22.602907060053468</v>
      </c>
      <c r="C2282">
        <f>E2281*(2-'OHL indexes'!E2284/'OHL indexes'!B2283)</f>
        <v>22.839170293766792</v>
      </c>
      <c r="D2282">
        <f>E2281*(2-'OHL indexes'!D2284/'OHL indexes'!B2283)</f>
        <v>20.004011489206949</v>
      </c>
      <c r="E2282">
        <f>Master!N2286</f>
        <v>20.554489264538411</v>
      </c>
    </row>
    <row r="2283" spans="1:5" x14ac:dyDescent="0.25">
      <c r="A2283" s="1">
        <f>'OHL indexes'!A2285</f>
        <v>41382</v>
      </c>
      <c r="B2283">
        <f>E2282*(2-'OHL indexes'!C2285/'OHL indexes'!B2284)</f>
        <v>21.048918196379301</v>
      </c>
      <c r="C2283">
        <f>E2282*(2-'OHL indexes'!E2285/'OHL indexes'!B2284)</f>
        <v>21.171292381466966</v>
      </c>
      <c r="D2283">
        <f>E2282*(2-'OHL indexes'!D2285/'OHL indexes'!B2284)</f>
        <v>19.371786969269099</v>
      </c>
      <c r="E2283">
        <f>Master!N2287</f>
        <v>19.617292698970004</v>
      </c>
    </row>
    <row r="2284" spans="1:5" x14ac:dyDescent="0.25">
      <c r="A2284" s="1">
        <f>'OHL indexes'!A2286</f>
        <v>41383</v>
      </c>
      <c r="B2284">
        <f>E2283*(2-'OHL indexes'!C2286/'OHL indexes'!B2285)</f>
        <v>20.225512360368075</v>
      </c>
      <c r="C2284">
        <f>E2283*(2-'OHL indexes'!E2286/'OHL indexes'!B2285)</f>
        <v>21.451040999333166</v>
      </c>
      <c r="D2284">
        <f>E2283*(2-'OHL indexes'!D2286/'OHL indexes'!B2285)</f>
        <v>19.838664268467678</v>
      </c>
      <c r="E2284">
        <f>Master!N2288</f>
        <v>20.990141867101755</v>
      </c>
    </row>
    <row r="2285" spans="1:5" x14ac:dyDescent="0.25">
      <c r="A2285" s="1">
        <f>'OHL indexes'!A2287</f>
        <v>41386</v>
      </c>
      <c r="B2285">
        <f>E2284*(2-'OHL indexes'!C2287/'OHL indexes'!B2286)</f>
        <v>21.440013695707965</v>
      </c>
      <c r="C2285">
        <f>E2284*(2-'OHL indexes'!E2287/'OHL indexes'!B2286)</f>
        <v>22.0488017948581</v>
      </c>
      <c r="D2285">
        <f>E2284*(2-'OHL indexes'!D2287/'OHL indexes'!B2286)</f>
        <v>20.691465284824854</v>
      </c>
      <c r="E2285">
        <f>Master!N2289</f>
        <v>21.845636569760742</v>
      </c>
    </row>
    <row r="2286" spans="1:5" x14ac:dyDescent="0.25">
      <c r="A2286" s="1">
        <f>'OHL indexes'!A2288</f>
        <v>41387</v>
      </c>
      <c r="B2286">
        <f>E2285*(2-'OHL indexes'!C2288/'OHL indexes'!B2287)</f>
        <v>21.975867704653364</v>
      </c>
      <c r="C2286">
        <f>E2285*(2-'OHL indexes'!E2288/'OHL indexes'!B2287)</f>
        <v>23.026519051055004</v>
      </c>
      <c r="D2286">
        <f>E2285*(2-'OHL indexes'!D2288/'OHL indexes'!B2287)</f>
        <v>20.81768022569381</v>
      </c>
      <c r="E2286">
        <f>Master!N2290</f>
        <v>22.895415023480929</v>
      </c>
    </row>
    <row r="2287" spans="1:5" x14ac:dyDescent="0.25">
      <c r="A2287" s="1">
        <f>'OHL indexes'!A2289</f>
        <v>41388</v>
      </c>
      <c r="B2287">
        <f>E2286*(2-'OHL indexes'!C2289/'OHL indexes'!B2288)</f>
        <v>22.879885504508842</v>
      </c>
      <c r="C2287">
        <f>E2286*(2-'OHL indexes'!E2289/'OHL indexes'!B2288)</f>
        <v>23.12870809796388</v>
      </c>
      <c r="D2287">
        <f>E2286*(2-'OHL indexes'!D2289/'OHL indexes'!B2288)</f>
        <v>22.578169135908265</v>
      </c>
      <c r="E2287">
        <f>Master!N2291</f>
        <v>22.770199166009789</v>
      </c>
    </row>
    <row r="2288" spans="1:5" x14ac:dyDescent="0.25">
      <c r="A2288" s="1">
        <f>'OHL indexes'!A2290</f>
        <v>41389</v>
      </c>
      <c r="B2288">
        <f>E2287*(2-'OHL indexes'!C2290/'OHL indexes'!B2289)</f>
        <v>23.000499836245769</v>
      </c>
      <c r="C2288">
        <f>E2287*(2-'OHL indexes'!E2290/'OHL indexes'!B2289)</f>
        <v>23.252282916042379</v>
      </c>
      <c r="D2288">
        <f>E2287*(2-'OHL indexes'!D2290/'OHL indexes'!B2289)</f>
        <v>22.379011417720289</v>
      </c>
      <c r="E2288">
        <f>Master!N2292</f>
        <v>22.557480333853821</v>
      </c>
    </row>
    <row r="2289" spans="1:5" x14ac:dyDescent="0.25">
      <c r="A2289" s="1">
        <f>'OHL indexes'!A2291</f>
        <v>41390</v>
      </c>
      <c r="B2289">
        <f>E2288*(2-'OHL indexes'!C2291/'OHL indexes'!B2290)</f>
        <v>22.407048007783896</v>
      </c>
      <c r="C2289">
        <f>E2288*(2-'OHL indexes'!E2291/'OHL indexes'!B2290)</f>
        <v>22.665741729028483</v>
      </c>
      <c r="D2289">
        <f>E2288*(2-'OHL indexes'!D2291/'OHL indexes'!B2290)</f>
        <v>21.900430023453453</v>
      </c>
      <c r="E2289">
        <f>Master!N2293</f>
        <v>22.514595655008055</v>
      </c>
    </row>
    <row r="2290" spans="1:5" x14ac:dyDescent="0.25">
      <c r="A2290" s="1">
        <f>'OHL indexes'!A2292</f>
        <v>41393</v>
      </c>
      <c r="B2290">
        <f>E2289*(2-'OHL indexes'!C2292/'OHL indexes'!B2291)</f>
        <v>22.799307481762447</v>
      </c>
      <c r="C2290">
        <f>E2289*(2-'OHL indexes'!E2292/'OHL indexes'!B2291)</f>
        <v>23.085826285600557</v>
      </c>
      <c r="D2290">
        <f>E2289*(2-'OHL indexes'!D2292/'OHL indexes'!B2291)</f>
        <v>22.487716870887645</v>
      </c>
      <c r="E2290">
        <f>Master!N2294</f>
        <v>22.586913691741291</v>
      </c>
    </row>
    <row r="2291" spans="1:5" x14ac:dyDescent="0.25">
      <c r="A2291" s="1">
        <f>'OHL indexes'!A2293</f>
        <v>41394</v>
      </c>
      <c r="B2291">
        <f>E2290*(2-'OHL indexes'!C2293/'OHL indexes'!B2292)</f>
        <v>22.662053352077894</v>
      </c>
      <c r="C2291">
        <f>E2290*(2-'OHL indexes'!E2293/'OHL indexes'!B2292)</f>
        <v>23.058554313127907</v>
      </c>
      <c r="D2291">
        <f>E2290*(2-'OHL indexes'!D2293/'OHL indexes'!B2292)</f>
        <v>22.272713962285376</v>
      </c>
      <c r="E2291">
        <f>Master!N2295</f>
        <v>22.955567029701417</v>
      </c>
    </row>
    <row r="2292" spans="1:5" x14ac:dyDescent="0.25">
      <c r="A2292" s="1">
        <f>'OHL indexes'!A2294</f>
        <v>41395</v>
      </c>
      <c r="B2292">
        <f>E2291*(2-'OHL indexes'!C2294/'OHL indexes'!B2293)</f>
        <v>22.955567029701417</v>
      </c>
      <c r="C2292">
        <f>E2291*(2-'OHL indexes'!E2294/'OHL indexes'!B2293)</f>
        <v>23.063975430837353</v>
      </c>
      <c r="D2292">
        <f>E2291*(2-'OHL indexes'!D2294/'OHL indexes'!B2293)</f>
        <v>21.76366187831735</v>
      </c>
      <c r="E2292">
        <f>Master!N2296</f>
        <v>21.964065093392225</v>
      </c>
    </row>
    <row r="2293" spans="1:5" x14ac:dyDescent="0.25">
      <c r="A2293" s="1">
        <f>'OHL indexes'!A2295</f>
        <v>41396</v>
      </c>
      <c r="B2293">
        <f>E2292*(2-'OHL indexes'!C2295/'OHL indexes'!B2294)</f>
        <v>22.318280768354938</v>
      </c>
      <c r="C2293">
        <f>E2292*(2-'OHL indexes'!E2295/'OHL indexes'!B2294)</f>
        <v>22.791537903425262</v>
      </c>
      <c r="D2293">
        <f>E2292*(2-'OHL indexes'!D2295/'OHL indexes'!B2294)</f>
        <v>22.047340250553475</v>
      </c>
      <c r="E2293">
        <f>Master!N2297</f>
        <v>22.719850420503985</v>
      </c>
    </row>
    <row r="2294" spans="1:5" x14ac:dyDescent="0.25">
      <c r="A2294" s="1">
        <f>'OHL indexes'!A2296</f>
        <v>41397</v>
      </c>
      <c r="B2294">
        <f>E2293*(2-'OHL indexes'!C2296/'OHL indexes'!B2295)</f>
        <v>22.60778499893966</v>
      </c>
      <c r="C2294">
        <f>E2293*(2-'OHL indexes'!E2296/'OHL indexes'!B2295)</f>
        <v>23.304875777774377</v>
      </c>
      <c r="D2294">
        <f>E2293*(2-'OHL indexes'!D2296/'OHL indexes'!B2295)</f>
        <v>22.529073755369254</v>
      </c>
      <c r="E2294">
        <f>Master!N2298</f>
        <v>23.136857159325796</v>
      </c>
    </row>
    <row r="2295" spans="1:5" x14ac:dyDescent="0.25">
      <c r="A2295" s="1">
        <f>'OHL indexes'!A2297</f>
        <v>41400</v>
      </c>
      <c r="B2295">
        <f>E2294*(2-'OHL indexes'!C2297/'OHL indexes'!B2296)</f>
        <v>23.174453145353539</v>
      </c>
      <c r="C2295">
        <f>E2294*(2-'OHL indexes'!E2297/'OHL indexes'!B2296)</f>
        <v>23.763417015641597</v>
      </c>
      <c r="D2295">
        <f>E2294*(2-'OHL indexes'!D2297/'OHL indexes'!B2296)</f>
        <v>23.042268532058557</v>
      </c>
      <c r="E2295">
        <f>Master!N2299</f>
        <v>23.641928513511928</v>
      </c>
    </row>
    <row r="2296" spans="1:5" x14ac:dyDescent="0.25">
      <c r="A2296" s="1">
        <f>'OHL indexes'!A2298</f>
        <v>41401</v>
      </c>
      <c r="B2296">
        <f>E2295*(2-'OHL indexes'!C2298/'OHL indexes'!B2297)</f>
        <v>23.795288324927622</v>
      </c>
      <c r="C2296">
        <f>E2295*(2-'OHL indexes'!E2298/'OHL indexes'!B2297)</f>
        <v>24.035585386697235</v>
      </c>
      <c r="D2296">
        <f>E2295*(2-'OHL indexes'!D2298/'OHL indexes'!B2297)</f>
        <v>23.406885213634208</v>
      </c>
      <c r="E2296">
        <f>Master!N2300</f>
        <v>23.722728550521218</v>
      </c>
    </row>
    <row r="2297" spans="1:5" x14ac:dyDescent="0.25">
      <c r="A2297" s="1">
        <f>'OHL indexes'!A2299</f>
        <v>41402</v>
      </c>
      <c r="B2297">
        <f>E2296*(2-'OHL indexes'!C2299/'OHL indexes'!B2298)</f>
        <v>23.689981139223324</v>
      </c>
      <c r="C2297">
        <f>E2296*(2-'OHL indexes'!E2299/'OHL indexes'!B2298)</f>
        <v>23.784948631987216</v>
      </c>
      <c r="D2297">
        <f>E2296*(2-'OHL indexes'!D2299/'OHL indexes'!B2298)</f>
        <v>23.083776175466561</v>
      </c>
      <c r="E2297">
        <f>Master!N2301</f>
        <v>23.426934330693943</v>
      </c>
    </row>
    <row r="2298" spans="1:5" x14ac:dyDescent="0.25">
      <c r="A2298" s="1">
        <f>'OHL indexes'!A2300</f>
        <v>41403</v>
      </c>
      <c r="B2298">
        <f>E2297*(2-'OHL indexes'!C2300/'OHL indexes'!B2299)</f>
        <v>23.31857754177123</v>
      </c>
      <c r="C2298">
        <f>E2297*(2-'OHL indexes'!E2300/'OHL indexes'!B2299)</f>
        <v>23.506543400106551</v>
      </c>
      <c r="D2298">
        <f>E2297*(2-'OHL indexes'!D2300/'OHL indexes'!B2299)</f>
        <v>22.652588706453745</v>
      </c>
      <c r="E2298">
        <f>Master!N2302</f>
        <v>23.056425018574746</v>
      </c>
    </row>
    <row r="2299" spans="1:5" x14ac:dyDescent="0.25">
      <c r="A2299" s="1">
        <f>'OHL indexes'!A2301</f>
        <v>41404</v>
      </c>
      <c r="B2299">
        <f>E2298*(2-'OHL indexes'!C2301/'OHL indexes'!B2300)</f>
        <v>23.262588850768879</v>
      </c>
      <c r="C2299">
        <f>E2298*(2-'OHL indexes'!E2301/'OHL indexes'!B2300)</f>
        <v>23.619685557802597</v>
      </c>
      <c r="D2299">
        <f>E2298*(2-'OHL indexes'!D2301/'OHL indexes'!B2300)</f>
        <v>22.727657983632369</v>
      </c>
      <c r="E2299">
        <f>Master!N2303</f>
        <v>23.489594071727378</v>
      </c>
    </row>
    <row r="2300" spans="1:5" x14ac:dyDescent="0.25">
      <c r="A2300" s="1">
        <f>'OHL indexes'!A2302</f>
        <v>41407</v>
      </c>
      <c r="B2300">
        <f>E2299*(2-'OHL indexes'!C2302/'OHL indexes'!B2301)</f>
        <v>23.11374178014491</v>
      </c>
      <c r="C2300">
        <f>E2299*(2-'OHL indexes'!E2302/'OHL indexes'!B2301)</f>
        <v>23.658424795272804</v>
      </c>
      <c r="D2300">
        <f>E2299*(2-'OHL indexes'!D2302/'OHL indexes'!B2301)</f>
        <v>23.011157958371331</v>
      </c>
      <c r="E2300">
        <f>Master!N2304</f>
        <v>23.576188173872765</v>
      </c>
    </row>
    <row r="2301" spans="1:5" x14ac:dyDescent="0.25">
      <c r="A2301" s="1">
        <f>'OHL indexes'!A2303</f>
        <v>41408</v>
      </c>
      <c r="B2301">
        <f>E2300*(2-'OHL indexes'!C2303/'OHL indexes'!B2302)</f>
        <v>23.576188173872765</v>
      </c>
      <c r="C2301">
        <f>E2300*(2-'OHL indexes'!E2303/'OHL indexes'!B2302)</f>
        <v>23.835071485798281</v>
      </c>
      <c r="D2301">
        <f>E2300*(2-'OHL indexes'!D2303/'OHL indexes'!B2302)</f>
        <v>23.378072084756123</v>
      </c>
      <c r="E2301">
        <f>Master!N2305</f>
        <v>23.674360649124665</v>
      </c>
    </row>
    <row r="2302" spans="1:5" x14ac:dyDescent="0.25">
      <c r="A2302" s="1">
        <f>'OHL indexes'!A2304</f>
        <v>41409</v>
      </c>
      <c r="B2302">
        <f>E2301*(2-'OHL indexes'!C2304/'OHL indexes'!B2303)</f>
        <v>23.6582878455737</v>
      </c>
      <c r="C2302">
        <f>E2301*(2-'OHL indexes'!E2304/'OHL indexes'!B2303)</f>
        <v>23.754599098101735</v>
      </c>
      <c r="D2302">
        <f>E2301*(2-'OHL indexes'!D2304/'OHL indexes'!B2303)</f>
        <v>23.241022797137365</v>
      </c>
      <c r="E2302">
        <f>Master!N2306</f>
        <v>23.496917010930009</v>
      </c>
    </row>
    <row r="2303" spans="1:5" x14ac:dyDescent="0.25">
      <c r="A2303" s="1">
        <f>'OHL indexes'!A2305</f>
        <v>41410</v>
      </c>
      <c r="B2303">
        <f>E2302*(2-'OHL indexes'!C2305/'OHL indexes'!B2304)</f>
        <v>23.575717156952567</v>
      </c>
      <c r="C2303">
        <f>E2302*(2-'OHL indexes'!E2305/'OHL indexes'!B2304)</f>
        <v>23.654393597879324</v>
      </c>
      <c r="D2303">
        <f>E2302*(2-'OHL indexes'!D2305/'OHL indexes'!B2304)</f>
        <v>22.999251410539518</v>
      </c>
      <c r="E2303">
        <f>Master!N2307</f>
        <v>23.16851932947872</v>
      </c>
    </row>
    <row r="2304" spans="1:5" x14ac:dyDescent="0.25">
      <c r="A2304" s="1">
        <f>'OHL indexes'!A2306</f>
        <v>41411</v>
      </c>
      <c r="B2304">
        <f>E2303*(2-'OHL indexes'!C2306/'OHL indexes'!B2305)</f>
        <v>23.397447282270104</v>
      </c>
      <c r="C2304">
        <f>E2303*(2-'OHL indexes'!E2306/'OHL indexes'!B2305)</f>
        <v>24.013976845095026</v>
      </c>
      <c r="D2304">
        <f>E2303*(2-'OHL indexes'!D2306/'OHL indexes'!B2305)</f>
        <v>23.330320746454237</v>
      </c>
      <c r="E2304">
        <f>Master!N2308</f>
        <v>23.640710661141505</v>
      </c>
    </row>
    <row r="2305" spans="1:5" x14ac:dyDescent="0.25">
      <c r="A2305" s="1">
        <f>'OHL indexes'!A2307</f>
        <v>41414</v>
      </c>
      <c r="B2305">
        <f>E2304*(2-'OHL indexes'!C2307/'OHL indexes'!B2306)</f>
        <v>23.634445233742706</v>
      </c>
      <c r="C2305">
        <f>E2304*(2-'OHL indexes'!E2307/'OHL indexes'!B2306)</f>
        <v>23.938067845488419</v>
      </c>
      <c r="D2305">
        <f>E2304*(2-'OHL indexes'!D2307/'OHL indexes'!B2306)</f>
        <v>23.456005861424966</v>
      </c>
      <c r="E2305">
        <f>Master!N2309</f>
        <v>23.625528913167116</v>
      </c>
    </row>
    <row r="2306" spans="1:5" x14ac:dyDescent="0.25">
      <c r="A2306" s="1">
        <f>'OHL indexes'!A2308</f>
        <v>41415</v>
      </c>
      <c r="B2306">
        <f>E2305*(2-'OHL indexes'!C2308/'OHL indexes'!B2307)</f>
        <v>23.556315207606772</v>
      </c>
      <c r="C2306">
        <f>E2305*(2-'OHL indexes'!E2308/'OHL indexes'!B2307)</f>
        <v>23.788988405864782</v>
      </c>
      <c r="D2306">
        <f>E2305*(2-'OHL indexes'!D2308/'OHL indexes'!B2307)</f>
        <v>23.155176100335709</v>
      </c>
      <c r="E2306">
        <f>Master!N2310</f>
        <v>23.156267301056232</v>
      </c>
    </row>
    <row r="2307" spans="1:5" x14ac:dyDescent="0.25">
      <c r="A2307" s="1">
        <f>'OHL indexes'!A2309</f>
        <v>41416</v>
      </c>
      <c r="B2307">
        <f>E2306*(2-'OHL indexes'!C2309/'OHL indexes'!B2308)</f>
        <v>23.381809500944446</v>
      </c>
      <c r="C2307">
        <f>E2306*(2-'OHL indexes'!E2309/'OHL indexes'!B2308)</f>
        <v>23.757713167424797</v>
      </c>
      <c r="D2307">
        <f>E2306*(2-'OHL indexes'!D2309/'OHL indexes'!B2308)</f>
        <v>22.705182901279809</v>
      </c>
      <c r="E2307">
        <f>Master!N2311</f>
        <v>23.305861979718859</v>
      </c>
    </row>
    <row r="2308" spans="1:5" x14ac:dyDescent="0.25">
      <c r="A2308" s="1">
        <f>'OHL indexes'!A2310</f>
        <v>41417</v>
      </c>
      <c r="B2308">
        <f>E2307*(2-'OHL indexes'!C2310/'OHL indexes'!B2309)</f>
        <v>22.263614522070512</v>
      </c>
      <c r="C2308">
        <f>E2307*(2-'OHL indexes'!E2310/'OHL indexes'!B2309)</f>
        <v>23.100653898498251</v>
      </c>
      <c r="D2308">
        <f>E2307*(2-'OHL indexes'!D2310/'OHL indexes'!B2309)</f>
        <v>21.87464528498252</v>
      </c>
      <c r="E2308">
        <f>Master!N2312</f>
        <v>23.005591390057841</v>
      </c>
    </row>
    <row r="2309" spans="1:5" x14ac:dyDescent="0.25">
      <c r="A2309" s="1">
        <f>'OHL indexes'!A2311</f>
        <v>41418</v>
      </c>
      <c r="B2309">
        <f>E2308*(2-'OHL indexes'!C2311/'OHL indexes'!B2310)</f>
        <v>22.784576767513677</v>
      </c>
      <c r="C2309">
        <f>E2308*(2-'OHL indexes'!E2311/'OHL indexes'!B2310)</f>
        <v>23.218886533577084</v>
      </c>
      <c r="D2309">
        <f>E2308*(2-'OHL indexes'!D2311/'OHL indexes'!B2310)</f>
        <v>22.484348414052288</v>
      </c>
      <c r="E2309">
        <f>Master!N2313</f>
        <v>23.012494565228891</v>
      </c>
    </row>
    <row r="2310" spans="1:5" x14ac:dyDescent="0.25">
      <c r="A2310" s="1">
        <f>'OHL indexes'!A2312</f>
        <v>41422</v>
      </c>
      <c r="B2310">
        <f>E2309*(2-'OHL indexes'!C2312/'OHL indexes'!B2311)</f>
        <v>23.492119596549973</v>
      </c>
      <c r="C2310">
        <f>E2309*(2-'OHL indexes'!E2312/'OHL indexes'!B2311)</f>
        <v>23.84791675804038</v>
      </c>
      <c r="D2310">
        <f>E2309*(2-'OHL indexes'!D2312/'OHL indexes'!B2311)</f>
        <v>23.209763532521503</v>
      </c>
      <c r="E2310">
        <f>Master!N2314</f>
        <v>23.415264914821027</v>
      </c>
    </row>
    <row r="2311" spans="1:5" x14ac:dyDescent="0.25">
      <c r="A2311" s="1">
        <f>'OHL indexes'!A2313</f>
        <v>41423</v>
      </c>
      <c r="B2311">
        <f>E2310*(2-'OHL indexes'!C2313/'OHL indexes'!B2312)</f>
        <v>23.036154061033816</v>
      </c>
      <c r="C2311">
        <f>E2310*(2-'OHL indexes'!E2313/'OHL indexes'!B2312)</f>
        <v>23.46314612330259</v>
      </c>
      <c r="D2311">
        <f>E2310*(2-'OHL indexes'!D2313/'OHL indexes'!B2312)</f>
        <v>22.645103677111095</v>
      </c>
      <c r="E2311">
        <f>Master!N2315</f>
        <v>23.159038175961502</v>
      </c>
    </row>
    <row r="2312" spans="1:5" x14ac:dyDescent="0.25">
      <c r="A2312" s="1">
        <f>'OHL indexes'!A2314</f>
        <v>41424</v>
      </c>
      <c r="B2312">
        <f>E2311*(2-'OHL indexes'!C2314/'OHL indexes'!B2313)</f>
        <v>23.380865505804518</v>
      </c>
      <c r="C2312">
        <f>E2311*(2-'OHL indexes'!E2314/'OHL indexes'!B2313)</f>
        <v>23.509241148373821</v>
      </c>
      <c r="D2312">
        <f>E2311*(2-'OHL indexes'!D2314/'OHL indexes'!B2313)</f>
        <v>22.867242508095252</v>
      </c>
      <c r="E2312">
        <f>Master!N2316</f>
        <v>23.099862565781297</v>
      </c>
    </row>
    <row r="2313" spans="1:5" x14ac:dyDescent="0.25">
      <c r="A2313" s="1">
        <f>'OHL indexes'!A2315</f>
        <v>41425</v>
      </c>
      <c r="B2313">
        <f>E2312*(2-'OHL indexes'!C2315/'OHL indexes'!B2314)</f>
        <v>22.903241987798566</v>
      </c>
      <c r="C2313">
        <f>E2312*(2-'OHL indexes'!E2315/'OHL indexes'!B2314)</f>
        <v>23.292648982584598</v>
      </c>
      <c r="D2313">
        <f>E2312*(2-'OHL indexes'!D2315/'OHL indexes'!B2314)</f>
        <v>22.070150654030169</v>
      </c>
      <c r="E2313">
        <f>Master!N2317</f>
        <v>22.169657335047951</v>
      </c>
    </row>
    <row r="2314" spans="1:5" x14ac:dyDescent="0.25">
      <c r="A2314" s="1">
        <f>'OHL indexes'!A2316</f>
        <v>41428</v>
      </c>
      <c r="B2314">
        <f>E2313*(2-'OHL indexes'!C2316/'OHL indexes'!B2315)</f>
        <v>22.573809274060036</v>
      </c>
      <c r="C2314">
        <f>E2313*(2-'OHL indexes'!E2316/'OHL indexes'!B2315)</f>
        <v>22.666003671526148</v>
      </c>
      <c r="D2314">
        <f>E2313*(2-'OHL indexes'!D2316/'OHL indexes'!B2315)</f>
        <v>21.228036378673508</v>
      </c>
      <c r="E2314">
        <f>Master!N2318</f>
        <v>22.284310711035243</v>
      </c>
    </row>
    <row r="2315" spans="1:5" x14ac:dyDescent="0.25">
      <c r="A2315" s="1">
        <f>'OHL indexes'!A2317</f>
        <v>41429</v>
      </c>
      <c r="B2315">
        <f>E2314*(2-'OHL indexes'!C2317/'OHL indexes'!B2316)</f>
        <v>22.312907407337459</v>
      </c>
      <c r="C2315">
        <f>E2314*(2-'OHL indexes'!E2317/'OHL indexes'!B2316)</f>
        <v>22.538553214097117</v>
      </c>
      <c r="D2315">
        <f>E2314*(2-'OHL indexes'!D2317/'OHL indexes'!B2316)</f>
        <v>21.506502912784001</v>
      </c>
      <c r="E2315">
        <f>Master!N2319</f>
        <v>22.147831775839951</v>
      </c>
    </row>
    <row r="2316" spans="1:5" x14ac:dyDescent="0.25">
      <c r="A2316" s="1">
        <f>'OHL indexes'!A2318</f>
        <v>41430</v>
      </c>
      <c r="B2316">
        <f>E2315*(2-'OHL indexes'!C2318/'OHL indexes'!B2317)</f>
        <v>21.841832266535771</v>
      </c>
      <c r="C2316">
        <f>E2315*(2-'OHL indexes'!E2318/'OHL indexes'!B2317)</f>
        <v>22.010667192332885</v>
      </c>
      <c r="D2316">
        <f>E2315*(2-'OHL indexes'!D2318/'OHL indexes'!B2317)</f>
        <v>21.099841390026107</v>
      </c>
      <c r="E2316">
        <f>Master!N2320</f>
        <v>21.09913789912633</v>
      </c>
    </row>
    <row r="2317" spans="1:5" x14ac:dyDescent="0.25">
      <c r="A2317" s="1">
        <f>'OHL indexes'!A2319</f>
        <v>41431</v>
      </c>
      <c r="B2317">
        <f>E2316*(2-'OHL indexes'!C2319/'OHL indexes'!B2318)</f>
        <v>21.3704516755298</v>
      </c>
      <c r="C2317">
        <f>E2316*(2-'OHL indexes'!E2319/'OHL indexes'!B2318)</f>
        <v>21.85255306956083</v>
      </c>
      <c r="D2317">
        <f>E2316*(2-'OHL indexes'!D2319/'OHL indexes'!B2318)</f>
        <v>20.035363055499261</v>
      </c>
      <c r="E2317">
        <f>Master!N2321</f>
        <v>21.672973581442125</v>
      </c>
    </row>
    <row r="2318" spans="1:5" x14ac:dyDescent="0.25">
      <c r="A2318" s="1">
        <f>'OHL indexes'!A2320</f>
        <v>41432</v>
      </c>
      <c r="B2318">
        <f>E2317*(2-'OHL indexes'!C2320/'OHL indexes'!B2319)</f>
        <v>21.609060578235866</v>
      </c>
      <c r="C2318">
        <f>E2317*(2-'OHL indexes'!E2320/'OHL indexes'!B2319)</f>
        <v>22.60135499949126</v>
      </c>
      <c r="D2318">
        <f>E2317*(2-'OHL indexes'!D2320/'OHL indexes'!B2319)</f>
        <v>21.493317627155871</v>
      </c>
      <c r="E2318">
        <f>Master!N2322</f>
        <v>22.334811311895347</v>
      </c>
    </row>
    <row r="2319" spans="1:5" x14ac:dyDescent="0.25">
      <c r="A2319" s="1">
        <f>'OHL indexes'!A2321</f>
        <v>41435</v>
      </c>
      <c r="B2319">
        <f>E2318*(2-'OHL indexes'!C2321/'OHL indexes'!B2320)</f>
        <v>22.648381579574682</v>
      </c>
      <c r="C2319">
        <f>E2318*(2-'OHL indexes'!E2321/'OHL indexes'!B2320)</f>
        <v>22.876432683341477</v>
      </c>
      <c r="D2319">
        <f>E2318*(2-'OHL indexes'!D2321/'OHL indexes'!B2320)</f>
        <v>22.352613720193343</v>
      </c>
      <c r="E2319">
        <f>Master!N2323</f>
        <v>22.603207070073946</v>
      </c>
    </row>
    <row r="2320" spans="1:5" x14ac:dyDescent="0.25">
      <c r="A2320" s="1">
        <f>'OHL indexes'!A2322</f>
        <v>41436</v>
      </c>
      <c r="B2320">
        <f>E2319*(2-'OHL indexes'!C2322/'OHL indexes'!B2321)</f>
        <v>22.075822375205785</v>
      </c>
      <c r="C2320">
        <f>E2319*(2-'OHL indexes'!E2322/'OHL indexes'!B2321)</f>
        <v>22.242383135699278</v>
      </c>
      <c r="D2320">
        <f>E2319*(2-'OHL indexes'!D2322/'OHL indexes'!B2321)</f>
        <v>21.04633143768573</v>
      </c>
      <c r="E2320">
        <f>Master!N2324</f>
        <v>21.183802398634256</v>
      </c>
    </row>
    <row r="2321" spans="1:5" x14ac:dyDescent="0.25">
      <c r="A2321" s="1">
        <f>'OHL indexes'!A2323</f>
        <v>41437</v>
      </c>
      <c r="B2321">
        <f>E2320*(2-'OHL indexes'!C2323/'OHL indexes'!B2322)</f>
        <v>21.686339157232027</v>
      </c>
      <c r="C2321">
        <f>E2320*(2-'OHL indexes'!E2323/'OHL indexes'!B2322)</f>
        <v>21.763190535141952</v>
      </c>
      <c r="D2321">
        <f>E2320*(2-'OHL indexes'!D2323/'OHL indexes'!B2322)</f>
        <v>19.695328624890045</v>
      </c>
      <c r="E2321">
        <f>Master!N2325</f>
        <v>19.899511574991063</v>
      </c>
    </row>
    <row r="2322" spans="1:5" x14ac:dyDescent="0.25">
      <c r="A2322" s="1">
        <f>'OHL indexes'!A2324</f>
        <v>41438</v>
      </c>
      <c r="B2322">
        <f>E2321*(2-'OHL indexes'!C2324/'OHL indexes'!B2323)</f>
        <v>19.726682446675216</v>
      </c>
      <c r="C2322">
        <f>E2321*(2-'OHL indexes'!E2324/'OHL indexes'!B2323)</f>
        <v>21.069376347566124</v>
      </c>
      <c r="D2322">
        <f>E2321*(2-'OHL indexes'!D2324/'OHL indexes'!B2323)</f>
        <v>19.718207778933074</v>
      </c>
      <c r="E2322">
        <f>Master!N2326</f>
        <v>20.949687323133048</v>
      </c>
    </row>
    <row r="2323" spans="1:5" x14ac:dyDescent="0.25">
      <c r="A2323" s="1">
        <f>'OHL indexes'!A2325</f>
        <v>41439</v>
      </c>
      <c r="B2323">
        <f>E2322*(2-'OHL indexes'!C2325/'OHL indexes'!B2324)</f>
        <v>20.890064982174103</v>
      </c>
      <c r="C2323">
        <f>E2322*(2-'OHL indexes'!E2325/'OHL indexes'!B2324)</f>
        <v>21.326460435747567</v>
      </c>
      <c r="D2323">
        <f>E2322*(2-'OHL indexes'!D2325/'OHL indexes'!B2324)</f>
        <v>20.181010050030391</v>
      </c>
      <c r="E2323">
        <f>Master!N2327</f>
        <v>20.204828259229185</v>
      </c>
    </row>
    <row r="2324" spans="1:5" x14ac:dyDescent="0.25">
      <c r="A2324" s="1">
        <f>'OHL indexes'!A2326</f>
        <v>41442</v>
      </c>
      <c r="B2324">
        <f>E2323*(2-'OHL indexes'!C2326/'OHL indexes'!B2325)</f>
        <v>20.665865754959285</v>
      </c>
      <c r="C2324">
        <f>E2323*(2-'OHL indexes'!E2326/'OHL indexes'!B2325)</f>
        <v>20.968806587173844</v>
      </c>
      <c r="D2324">
        <f>E2323*(2-'OHL indexes'!D2326/'OHL indexes'!B2325)</f>
        <v>20.316261208602004</v>
      </c>
      <c r="E2324">
        <f>Master!N2328</f>
        <v>20.768690931812777</v>
      </c>
    </row>
    <row r="2325" spans="1:5" x14ac:dyDescent="0.25">
      <c r="A2325" s="1">
        <f>'OHL indexes'!A2327</f>
        <v>41443</v>
      </c>
      <c r="B2325">
        <f>E2324*(2-'OHL indexes'!C2327/'OHL indexes'!B2326)</f>
        <v>20.777968440842383</v>
      </c>
      <c r="C2325">
        <f>E2324*(2-'OHL indexes'!E2327/'OHL indexes'!B2326)</f>
        <v>21.064189464096099</v>
      </c>
      <c r="D2325">
        <f>E2324*(2-'OHL indexes'!D2327/'OHL indexes'!B2326)</f>
        <v>20.670783602479091</v>
      </c>
      <c r="E2325">
        <f>Master!N2329</f>
        <v>20.94340045578684</v>
      </c>
    </row>
    <row r="2326" spans="1:5" x14ac:dyDescent="0.25">
      <c r="A2326" s="1">
        <f>'OHL indexes'!A2328</f>
        <v>41444</v>
      </c>
      <c r="B2326">
        <f>E2325*(2-'OHL indexes'!C2328/'OHL indexes'!B2327)</f>
        <v>20.884078955540645</v>
      </c>
      <c r="C2326">
        <f>E2325*(2-'OHL indexes'!E2328/'OHL indexes'!B2327)</f>
        <v>22.011287835007341</v>
      </c>
      <c r="D2326">
        <f>E2325*(2-'OHL indexes'!D2328/'OHL indexes'!B2327)</f>
        <v>20.706114454802044</v>
      </c>
      <c r="E2326">
        <f>Master!N2330</f>
        <v>21.061308545510382</v>
      </c>
    </row>
    <row r="2327" spans="1:5" x14ac:dyDescent="0.25">
      <c r="A2327" s="1">
        <f>'OHL indexes'!A2329</f>
        <v>41445</v>
      </c>
      <c r="B2327">
        <f>E2326*(2-'OHL indexes'!C2329/'OHL indexes'!B2328)</f>
        <v>20.472115723424576</v>
      </c>
      <c r="C2327">
        <f>E2326*(2-'OHL indexes'!E2329/'OHL indexes'!B2328)</f>
        <v>20.5351565129689</v>
      </c>
      <c r="D2327">
        <f>E2326*(2-'OHL indexes'!D2329/'OHL indexes'!B2328)</f>
        <v>17.872926712968852</v>
      </c>
      <c r="E2327">
        <f>Master!N2331</f>
        <v>18.609572859696947</v>
      </c>
    </row>
    <row r="2328" spans="1:5" x14ac:dyDescent="0.25">
      <c r="A2328" s="1">
        <f>'OHL indexes'!A2330</f>
        <v>41446</v>
      </c>
      <c r="B2328">
        <f>E2327*(2-'OHL indexes'!C2330/'OHL indexes'!B2329)</f>
        <v>19.200843957870255</v>
      </c>
      <c r="C2328">
        <f>E2327*(2-'OHL indexes'!E2330/'OHL indexes'!B2329)</f>
        <v>19.512749706356303</v>
      </c>
      <c r="D2328">
        <f>E2327*(2-'OHL indexes'!D2330/'OHL indexes'!B2329)</f>
        <v>18.190404315170493</v>
      </c>
      <c r="E2328">
        <f>Master!N2332</f>
        <v>19.165277238572578</v>
      </c>
    </row>
    <row r="2329" spans="1:5" x14ac:dyDescent="0.25">
      <c r="A2329" s="1">
        <f>'OHL indexes'!A2331</f>
        <v>41449</v>
      </c>
      <c r="B2329">
        <f>E2328*(2-'OHL indexes'!C2331/'OHL indexes'!B2330)</f>
        <v>18.450925161627048</v>
      </c>
      <c r="C2329">
        <f>E2328*(2-'OHL indexes'!E2331/'OHL indexes'!B2330)</f>
        <v>18.808655622607294</v>
      </c>
      <c r="D2329">
        <f>E2328*(2-'OHL indexes'!D2331/'OHL indexes'!B2330)</f>
        <v>17.850869416992801</v>
      </c>
      <c r="E2329">
        <f>Master!N2333</f>
        <v>18.04687939034098</v>
      </c>
    </row>
    <row r="2330" spans="1:5" x14ac:dyDescent="0.25">
      <c r="A2330" s="1">
        <f>'OHL indexes'!A2332</f>
        <v>41450</v>
      </c>
      <c r="B2330">
        <f>E2329*(2-'OHL indexes'!C2332/'OHL indexes'!B2331)</f>
        <v>18.484575908345271</v>
      </c>
      <c r="C2330">
        <f>E2329*(2-'OHL indexes'!E2332/'OHL indexes'!B2331)</f>
        <v>18.849335656139377</v>
      </c>
      <c r="D2330">
        <f>E2329*(2-'OHL indexes'!D2332/'OHL indexes'!B2331)</f>
        <v>18.286940789066069</v>
      </c>
      <c r="E2330">
        <f>Master!N2334</f>
        <v>18.606276634773202</v>
      </c>
    </row>
    <row r="2331" spans="1:5" x14ac:dyDescent="0.25">
      <c r="A2331" s="1">
        <f>'OHL indexes'!A2333</f>
        <v>41451</v>
      </c>
      <c r="B2331">
        <f>E2330*(2-'OHL indexes'!C2333/'OHL indexes'!B2332)</f>
        <v>19.008842091925864</v>
      </c>
      <c r="C2331">
        <f>E2330*(2-'OHL indexes'!E2333/'OHL indexes'!B2332)</f>
        <v>19.226397025039059</v>
      </c>
      <c r="D2331">
        <f>E2330*(2-'OHL indexes'!D2333/'OHL indexes'!B2332)</f>
        <v>18.688808610141315</v>
      </c>
      <c r="E2331">
        <f>Master!N2335</f>
        <v>19.113196138001058</v>
      </c>
    </row>
    <row r="2332" spans="1:5" x14ac:dyDescent="0.25">
      <c r="A2332" s="1">
        <f>'OHL indexes'!A2334</f>
        <v>41452</v>
      </c>
      <c r="B2332">
        <f>E2331*(2-'OHL indexes'!C2334/'OHL indexes'!B2333)</f>
        <v>19.382004507819545</v>
      </c>
      <c r="C2332">
        <f>E2331*(2-'OHL indexes'!E2334/'OHL indexes'!B2333)</f>
        <v>19.916977510316805</v>
      </c>
      <c r="D2332">
        <f>E2331*(2-'OHL indexes'!D2334/'OHL indexes'!B2333)</f>
        <v>19.331944065851438</v>
      </c>
      <c r="E2332">
        <f>Master!N2336</f>
        <v>19.73176617807799</v>
      </c>
    </row>
    <row r="2333" spans="1:5" x14ac:dyDescent="0.25">
      <c r="A2333" s="1">
        <f>'OHL indexes'!A2335</f>
        <v>41453</v>
      </c>
      <c r="B2333">
        <f>E2332*(2-'OHL indexes'!C2335/'OHL indexes'!B2334)</f>
        <v>19.978621394377793</v>
      </c>
      <c r="C2333">
        <f>E2332*(2-'OHL indexes'!E2335/'OHL indexes'!B2334)</f>
        <v>20.31182589201504</v>
      </c>
      <c r="D2333">
        <f>E2332*(2-'OHL indexes'!D2335/'OHL indexes'!B2334)</f>
        <v>19.311029532235647</v>
      </c>
      <c r="E2333">
        <f>Master!N2337</f>
        <v>19.890986638550515</v>
      </c>
    </row>
    <row r="2334" spans="1:5" x14ac:dyDescent="0.25">
      <c r="A2334" s="1">
        <f>'OHL indexes'!A2336</f>
        <v>41456</v>
      </c>
      <c r="B2334">
        <f>E2333*(2-'OHL indexes'!C2336/'OHL indexes'!B2335)</f>
        <v>20.254961177877966</v>
      </c>
      <c r="C2334">
        <f>E2333*(2-'OHL indexes'!E2336/'OHL indexes'!B2335)</f>
        <v>20.988643595312929</v>
      </c>
      <c r="D2334">
        <f>E2333*(2-'OHL indexes'!D2336/'OHL indexes'!B2335)</f>
        <v>20.13835246494811</v>
      </c>
      <c r="E2334">
        <f>Master!N2338</f>
        <v>20.34385480750294</v>
      </c>
    </row>
    <row r="2335" spans="1:5" x14ac:dyDescent="0.25">
      <c r="A2335" s="1">
        <f>'OHL indexes'!A2337</f>
        <v>41457</v>
      </c>
      <c r="B2335">
        <f>E2334*(2-'OHL indexes'!C2337/'OHL indexes'!B2336)</f>
        <v>20.572477685190844</v>
      </c>
      <c r="C2335">
        <f>E2334*(2-'OHL indexes'!E2337/'OHL indexes'!B2336)</f>
        <v>20.913960120619688</v>
      </c>
      <c r="D2335">
        <f>E2334*(2-'OHL indexes'!D2337/'OHL indexes'!B2336)</f>
        <v>19.978561521984663</v>
      </c>
      <c r="E2335">
        <f>Master!N2339</f>
        <v>20.372876642533477</v>
      </c>
    </row>
    <row r="2336" spans="1:5" x14ac:dyDescent="0.25">
      <c r="A2336" s="1">
        <f>'OHL indexes'!A2338</f>
        <v>41458</v>
      </c>
      <c r="B2336">
        <f>E2335*(2-'OHL indexes'!C2338/'OHL indexes'!B2337)</f>
        <v>20.034194252511799</v>
      </c>
      <c r="C2336">
        <f>E2335*(2-'OHL indexes'!E2338/'OHL indexes'!B2337)</f>
        <v>20.705637672339815</v>
      </c>
      <c r="D2336">
        <f>E2335*(2-'OHL indexes'!D2338/'OHL indexes'!B2337)</f>
        <v>19.939161274629537</v>
      </c>
      <c r="E2336">
        <f>Master!N2340</f>
        <v>20.618756003689001</v>
      </c>
    </row>
    <row r="2337" spans="1:5" x14ac:dyDescent="0.25">
      <c r="A2337" s="1">
        <f>'OHL indexes'!A2339</f>
        <v>41460</v>
      </c>
      <c r="B2337">
        <f>E2336*(2-'OHL indexes'!C2339/'OHL indexes'!B2338)</f>
        <v>21.013161127332527</v>
      </c>
      <c r="C2337">
        <f>E2336*(2-'OHL indexes'!E2339/'OHL indexes'!B2338)</f>
        <v>21.907981425503085</v>
      </c>
      <c r="D2337">
        <f>E2336*(2-'OHL indexes'!D2339/'OHL indexes'!B2338)</f>
        <v>20.724964947726139</v>
      </c>
      <c r="E2337">
        <f>Master!N2341</f>
        <v>21.848761932148879</v>
      </c>
    </row>
    <row r="2338" spans="1:5" x14ac:dyDescent="0.25">
      <c r="A2338" s="1">
        <f>'OHL indexes'!A2340</f>
        <v>41463</v>
      </c>
      <c r="B2338">
        <f>E2337*(2-'OHL indexes'!C2340/'OHL indexes'!B2339)</f>
        <v>22.131186131404156</v>
      </c>
      <c r="C2338">
        <f>E2337*(2-'OHL indexes'!E2340/'OHL indexes'!B2339)</f>
        <v>22.794658853464163</v>
      </c>
      <c r="D2338">
        <f>E2337*(2-'OHL indexes'!D2340/'OHL indexes'!B2339)</f>
        <v>22.090391524845057</v>
      </c>
      <c r="E2338">
        <f>Master!N2342</f>
        <v>22.703784835844633</v>
      </c>
    </row>
    <row r="2339" spans="1:5" x14ac:dyDescent="0.25">
      <c r="A2339" s="1">
        <f>'OHL indexes'!A2341</f>
        <v>41464</v>
      </c>
      <c r="B2339">
        <f>E2338*(2-'OHL indexes'!C2341/'OHL indexes'!B2340)</f>
        <v>22.890577925214348</v>
      </c>
      <c r="C2339">
        <f>E2338*(2-'OHL indexes'!E2341/'OHL indexes'!B2340)</f>
        <v>23.295801350109187</v>
      </c>
      <c r="D2339">
        <f>E2338*(2-'OHL indexes'!D2341/'OHL indexes'!B2340)</f>
        <v>22.773362534286047</v>
      </c>
      <c r="E2339">
        <f>Master!N2343</f>
        <v>22.908133124278674</v>
      </c>
    </row>
    <row r="2340" spans="1:5" x14ac:dyDescent="0.25">
      <c r="A2340" s="1">
        <f>'OHL indexes'!A2342</f>
        <v>41465</v>
      </c>
      <c r="B2340">
        <f>E2339*(2-'OHL indexes'!C2342/'OHL indexes'!B2341)</f>
        <v>22.889619905799819</v>
      </c>
      <c r="C2340">
        <f>E2339*(2-'OHL indexes'!E2342/'OHL indexes'!B2341)</f>
        <v>23.401818950381472</v>
      </c>
      <c r="D2340">
        <f>E2339*(2-'OHL indexes'!D2342/'OHL indexes'!B2341)</f>
        <v>22.870983265864439</v>
      </c>
      <c r="E2340">
        <f>Master!N2344</f>
        <v>23.311812820531632</v>
      </c>
    </row>
    <row r="2341" spans="1:5" x14ac:dyDescent="0.25">
      <c r="A2341" s="1">
        <f>'OHL indexes'!A2343</f>
        <v>41466</v>
      </c>
      <c r="B2341">
        <f>E2340*(2-'OHL indexes'!C2343/'OHL indexes'!B2342)</f>
        <v>23.981386089702116</v>
      </c>
      <c r="C2341">
        <f>E2340*(2-'OHL indexes'!E2343/'OHL indexes'!B2342)</f>
        <v>24.142099016825913</v>
      </c>
      <c r="D2341">
        <f>E2340*(2-'OHL indexes'!D2343/'OHL indexes'!B2342)</f>
        <v>23.629403044060275</v>
      </c>
      <c r="E2341">
        <f>Master!N2345</f>
        <v>23.762414423177464</v>
      </c>
    </row>
    <row r="2342" spans="1:5" x14ac:dyDescent="0.25">
      <c r="A2342" s="1">
        <f>'OHL indexes'!A2344</f>
        <v>41467</v>
      </c>
      <c r="B2342">
        <f>E2341*(2-'OHL indexes'!C2344/'OHL indexes'!B2343)</f>
        <v>23.976116673694634</v>
      </c>
      <c r="C2342">
        <f>E2341*(2-'OHL indexes'!E2344/'OHL indexes'!B2343)</f>
        <v>24.083632296000843</v>
      </c>
      <c r="D2342">
        <f>E2341*(2-'OHL indexes'!D2344/'OHL indexes'!B2343)</f>
        <v>23.508443651574044</v>
      </c>
      <c r="E2342">
        <f>Master!N2346</f>
        <v>23.536034067821038</v>
      </c>
    </row>
    <row r="2343" spans="1:5" x14ac:dyDescent="0.25">
      <c r="A2343" s="1">
        <f>'OHL indexes'!A2345</f>
        <v>41470</v>
      </c>
      <c r="B2343">
        <f>E2342*(2-'OHL indexes'!C2345/'OHL indexes'!B2344)</f>
        <v>23.682859634785398</v>
      </c>
      <c r="C2343">
        <f>E2342*(2-'OHL indexes'!E2345/'OHL indexes'!B2344)</f>
        <v>24.366393934987162</v>
      </c>
      <c r="D2343">
        <f>E2342*(2-'OHL indexes'!D2345/'OHL indexes'!B2344)</f>
        <v>23.675035892318387</v>
      </c>
      <c r="E2343">
        <f>Master!N2347</f>
        <v>24.217053209209197</v>
      </c>
    </row>
    <row r="2344" spans="1:5" x14ac:dyDescent="0.25">
      <c r="A2344" s="1">
        <f>'OHL indexes'!A2346</f>
        <v>41471</v>
      </c>
      <c r="B2344">
        <f>E2343*(2-'OHL indexes'!C2346/'OHL indexes'!B2345)</f>
        <v>24.221060481715355</v>
      </c>
      <c r="C2344">
        <f>E2343*(2-'OHL indexes'!E2346/'OHL indexes'!B2345)</f>
        <v>24.375824109539472</v>
      </c>
      <c r="D2344">
        <f>E2343*(2-'OHL indexes'!D2346/'OHL indexes'!B2345)</f>
        <v>23.234718717957769</v>
      </c>
      <c r="E2344">
        <f>Master!N2348</f>
        <v>23.540748685165802</v>
      </c>
    </row>
    <row r="2345" spans="1:5" x14ac:dyDescent="0.25">
      <c r="A2345" s="1">
        <f>'OHL indexes'!A2347</f>
        <v>41472</v>
      </c>
      <c r="B2345">
        <f>E2344*(2-'OHL indexes'!C2347/'OHL indexes'!B2346)</f>
        <v>23.68606194865448</v>
      </c>
      <c r="C2345">
        <f>E2344*(2-'OHL indexes'!E2347/'OHL indexes'!B2346)</f>
        <v>24.485284897842206</v>
      </c>
      <c r="D2345">
        <f>E2344*(2-'OHL indexes'!D2347/'OHL indexes'!B2346)</f>
        <v>23.540748685165802</v>
      </c>
      <c r="E2345">
        <f>Master!N2349</f>
        <v>24.411709031327977</v>
      </c>
    </row>
    <row r="2346" spans="1:5" x14ac:dyDescent="0.25">
      <c r="A2346" s="1">
        <f>'OHL indexes'!A2348</f>
        <v>41473</v>
      </c>
      <c r="B2346">
        <f>E2345*(2-'OHL indexes'!C2348/'OHL indexes'!B2347)</f>
        <v>24.411709031327977</v>
      </c>
      <c r="C2346">
        <f>E2345*(2-'OHL indexes'!E2348/'OHL indexes'!B2347)</f>
        <v>25.110404701756313</v>
      </c>
      <c r="D2346">
        <f>E2345*(2-'OHL indexes'!D2348/'OHL indexes'!B2347)</f>
        <v>24.351760520632613</v>
      </c>
      <c r="E2346">
        <f>Master!N2350</f>
        <v>24.638437887366738</v>
      </c>
    </row>
    <row r="2347" spans="1:5" x14ac:dyDescent="0.25">
      <c r="A2347" s="1">
        <f>'OHL indexes'!A2349</f>
        <v>41474</v>
      </c>
      <c r="B2347">
        <f>E2346*(2-'OHL indexes'!C2349/'OHL indexes'!B2348)</f>
        <v>24.6321296765189</v>
      </c>
      <c r="C2347">
        <f>E2346*(2-'OHL indexes'!E2349/'OHL indexes'!B2348)</f>
        <v>25.575493935127213</v>
      </c>
      <c r="D2347">
        <f>E2346*(2-'OHL indexes'!D2349/'OHL indexes'!B2348)</f>
        <v>24.26998102648173</v>
      </c>
      <c r="E2347">
        <f>Master!N2351</f>
        <v>25.489015650232414</v>
      </c>
    </row>
    <row r="2348" spans="1:5" x14ac:dyDescent="0.25">
      <c r="A2348" s="1">
        <f>'OHL indexes'!A2350</f>
        <v>41477</v>
      </c>
      <c r="B2348">
        <f>E2347*(2-'OHL indexes'!C2350/'OHL indexes'!B2349)</f>
        <v>26.911148911284538</v>
      </c>
      <c r="C2348">
        <f>E2347*(2-'OHL indexes'!E2350/'OHL indexes'!B2349)</f>
        <v>26.981971362763961</v>
      </c>
      <c r="D2348">
        <f>E2347*(2-'OHL indexes'!D2350/'OHL indexes'!B2349)</f>
        <v>25.151956087226221</v>
      </c>
      <c r="E2348">
        <f>Master!N2352</f>
        <v>25.844309477837438</v>
      </c>
    </row>
    <row r="2349" spans="1:5" x14ac:dyDescent="0.25">
      <c r="A2349" s="1">
        <f>'OHL indexes'!A2351</f>
        <v>41478</v>
      </c>
      <c r="B2349">
        <f>E2348*(2-'OHL indexes'!C2351/'OHL indexes'!B2350)</f>
        <v>26.076077878194361</v>
      </c>
      <c r="C2349">
        <f>E2348*(2-'OHL indexes'!E2351/'OHL indexes'!B2350)</f>
        <v>26.290625586227566</v>
      </c>
      <c r="D2349">
        <f>E2348*(2-'OHL indexes'!D2351/'OHL indexes'!B2350)</f>
        <v>25.468614006774882</v>
      </c>
      <c r="E2349">
        <f>Master!N2353</f>
        <v>25.929853502870753</v>
      </c>
    </row>
    <row r="2350" spans="1:5" x14ac:dyDescent="0.25">
      <c r="A2350" s="1">
        <f>'OHL indexes'!A2352</f>
        <v>41479</v>
      </c>
      <c r="B2350">
        <f>E2349*(2-'OHL indexes'!C2352/'OHL indexes'!B2351)</f>
        <v>26.190047448605135</v>
      </c>
      <c r="C2350">
        <f>E2349*(2-'OHL indexes'!E2352/'OHL indexes'!B2351)</f>
        <v>26.321893891767601</v>
      </c>
      <c r="D2350">
        <f>E2349*(2-'OHL indexes'!D2352/'OHL indexes'!B2351)</f>
        <v>25.295113871192314</v>
      </c>
      <c r="E2350">
        <f>Master!N2354</f>
        <v>25.703439939287041</v>
      </c>
    </row>
    <row r="2351" spans="1:5" x14ac:dyDescent="0.25">
      <c r="A2351" s="1">
        <f>'OHL indexes'!A2353</f>
        <v>41480</v>
      </c>
      <c r="B2351">
        <f>E2350*(2-'OHL indexes'!C2353/'OHL indexes'!B2352)</f>
        <v>25.363811621582677</v>
      </c>
      <c r="C2351">
        <f>E2350*(2-'OHL indexes'!E2353/'OHL indexes'!B2352)</f>
        <v>26.318146876024848</v>
      </c>
      <c r="D2351">
        <f>E2350*(2-'OHL indexes'!D2353/'OHL indexes'!B2352)</f>
        <v>25.188605296618764</v>
      </c>
      <c r="E2351">
        <f>Master!N2355</f>
        <v>26.211947038223187</v>
      </c>
    </row>
    <row r="2352" spans="1:5" x14ac:dyDescent="0.25">
      <c r="A2352" s="1">
        <f>'OHL indexes'!A2354</f>
        <v>41481</v>
      </c>
      <c r="B2352">
        <f>E2351*(2-'OHL indexes'!C2354/'OHL indexes'!B2353)</f>
        <v>25.947869753488611</v>
      </c>
      <c r="C2352">
        <f>E2351*(2-'OHL indexes'!E2354/'OHL indexes'!B2353)</f>
        <v>26.412606748421751</v>
      </c>
      <c r="D2352">
        <f>E2351*(2-'OHL indexes'!D2354/'OHL indexes'!B2353)</f>
        <v>25.464270095360149</v>
      </c>
      <c r="E2352">
        <f>Master!N2356</f>
        <v>26.299095910421563</v>
      </c>
    </row>
    <row r="2353" spans="1:5" x14ac:dyDescent="0.25">
      <c r="A2353" s="1">
        <f>'OHL indexes'!A2355</f>
        <v>41484</v>
      </c>
      <c r="B2353">
        <f>E2352*(2-'OHL indexes'!C2355/'OHL indexes'!B2354)</f>
        <v>26.150784429951972</v>
      </c>
      <c r="C2353">
        <f>E2352*(2-'OHL indexes'!E2355/'OHL indexes'!B2354)</f>
        <v>26.310391155622892</v>
      </c>
      <c r="D2353">
        <f>E2352*(2-'OHL indexes'!D2355/'OHL indexes'!B2354)</f>
        <v>25.677693725142792</v>
      </c>
      <c r="E2353">
        <f>Master!N2357</f>
        <v>25.999745183183517</v>
      </c>
    </row>
    <row r="2354" spans="1:5" x14ac:dyDescent="0.25">
      <c r="A2354" s="1">
        <f>'OHL indexes'!A2356</f>
        <v>41485</v>
      </c>
      <c r="B2354">
        <f>E2353*(2-'OHL indexes'!C2356/'OHL indexes'!B2355)</f>
        <v>26.171778433455401</v>
      </c>
      <c r="C2354">
        <f>E2353*(2-'OHL indexes'!E2356/'OHL indexes'!B2355)</f>
        <v>26.656672152826388</v>
      </c>
      <c r="D2354">
        <f>E2353*(2-'OHL indexes'!D2356/'OHL indexes'!B2355)</f>
        <v>25.772661292824633</v>
      </c>
      <c r="E2354">
        <f>Master!N2358</f>
        <v>26.538730556528961</v>
      </c>
    </row>
    <row r="2355" spans="1:5" x14ac:dyDescent="0.25">
      <c r="A2355" s="1">
        <f>'OHL indexes'!A2357</f>
        <v>41486</v>
      </c>
      <c r="B2355">
        <f>E2354*(2-'OHL indexes'!C2357/'OHL indexes'!B2356)</f>
        <v>26.538730556528961</v>
      </c>
      <c r="C2355">
        <f>E2354*(2-'OHL indexes'!E2357/'OHL indexes'!B2356)</f>
        <v>27.628184204801922</v>
      </c>
      <c r="D2355">
        <f>E2354*(2-'OHL indexes'!D2357/'OHL indexes'!B2356)</f>
        <v>26.342225213141184</v>
      </c>
      <c r="E2355">
        <f>Master!N2359</f>
        <v>27.180657425716053</v>
      </c>
    </row>
    <row r="2356" spans="1:5" x14ac:dyDescent="0.25">
      <c r="A2356" s="1">
        <f>'OHL indexes'!A2358</f>
        <v>41487</v>
      </c>
      <c r="B2356">
        <f>E2355*(2-'OHL indexes'!C2358/'OHL indexes'!B2357)</f>
        <v>27.55394739557947</v>
      </c>
      <c r="C2356">
        <f>E2355*(2-'OHL indexes'!E2358/'OHL indexes'!B2357)</f>
        <v>28.061705797363668</v>
      </c>
      <c r="D2356">
        <f>E2355*(2-'OHL indexes'!D2358/'OHL indexes'!B2357)</f>
        <v>27.501770842568543</v>
      </c>
      <c r="E2356">
        <f>Master!N2360</f>
        <v>27.780813389384651</v>
      </c>
    </row>
    <row r="2357" spans="1:5" x14ac:dyDescent="0.25">
      <c r="A2357" s="1">
        <f>'OHL indexes'!A2359</f>
        <v>41488</v>
      </c>
      <c r="B2357">
        <f>E2356*(2-'OHL indexes'!C2359/'OHL indexes'!B2358)</f>
        <v>27.924653022363955</v>
      </c>
      <c r="C2357">
        <f>E2356*(2-'OHL indexes'!E2359/'OHL indexes'!B2358)</f>
        <v>28.705888891560711</v>
      </c>
      <c r="D2357">
        <f>E2356*(2-'OHL indexes'!D2359/'OHL indexes'!B2358)</f>
        <v>27.758304133842088</v>
      </c>
      <c r="E2357">
        <f>Master!N2361</f>
        <v>28.607632479548624</v>
      </c>
    </row>
    <row r="2358" spans="1:5" x14ac:dyDescent="0.25">
      <c r="A2358" s="1">
        <f>'OHL indexes'!A2360</f>
        <v>41491</v>
      </c>
      <c r="B2358">
        <f>E2357*(2-'OHL indexes'!C2360/'OHL indexes'!B2359)</f>
        <v>28.678334313586191</v>
      </c>
      <c r="C2358">
        <f>E2357*(2-'OHL indexes'!E2360/'OHL indexes'!B2359)</f>
        <v>29.125076671515906</v>
      </c>
      <c r="D2358">
        <f>E2357*(2-'OHL indexes'!D2360/'OHL indexes'!B2359)</f>
        <v>28.508960689188495</v>
      </c>
      <c r="E2358">
        <f>Master!N2362</f>
        <v>28.916706006372021</v>
      </c>
    </row>
    <row r="2359" spans="1:5" x14ac:dyDescent="0.25">
      <c r="A2359" s="1">
        <f>'OHL indexes'!A2361</f>
        <v>41492</v>
      </c>
      <c r="B2359">
        <f>E2358*(2-'OHL indexes'!C2361/'OHL indexes'!B2360)</f>
        <v>28.858148465858278</v>
      </c>
      <c r="C2359">
        <f>E2358*(2-'OHL indexes'!E2361/'OHL indexes'!B2360)</f>
        <v>28.916706006372021</v>
      </c>
      <c r="D2359">
        <f>E2358*(2-'OHL indexes'!D2361/'OHL indexes'!B2360)</f>
        <v>27.766993210929346</v>
      </c>
      <c r="E2359">
        <f>Master!N2363</f>
        <v>28.125492843254403</v>
      </c>
    </row>
    <row r="2360" spans="1:5" x14ac:dyDescent="0.25">
      <c r="A2360" s="1">
        <f>'OHL indexes'!A2362</f>
        <v>41493</v>
      </c>
      <c r="B2360">
        <f>E2359*(2-'OHL indexes'!C2362/'OHL indexes'!B2361)</f>
        <v>27.8298741936594</v>
      </c>
      <c r="C2360">
        <f>E2359*(2-'OHL indexes'!E2362/'OHL indexes'!B2361)</f>
        <v>27.967817034602014</v>
      </c>
      <c r="D2360">
        <f>E2359*(2-'OHL indexes'!D2362/'OHL indexes'!B2361)</f>
        <v>26.966509873100318</v>
      </c>
      <c r="E2360">
        <f>Master!N2364</f>
        <v>27.769715800191236</v>
      </c>
    </row>
    <row r="2361" spans="1:5" x14ac:dyDescent="0.25">
      <c r="A2361" s="1">
        <f>'OHL indexes'!A2363</f>
        <v>41494</v>
      </c>
      <c r="B2361">
        <f>E2360*(2-'OHL indexes'!C2363/'OHL indexes'!B2362)</f>
        <v>28.186962445590531</v>
      </c>
      <c r="C2361">
        <f>E2360*(2-'OHL indexes'!E2363/'OHL indexes'!B2362)</f>
        <v>28.439472712327557</v>
      </c>
      <c r="D2361">
        <f>E2360*(2-'OHL indexes'!D2363/'OHL indexes'!B2362)</f>
        <v>27.639612542293349</v>
      </c>
      <c r="E2361">
        <f>Master!N2365</f>
        <v>28.220281886720098</v>
      </c>
    </row>
    <row r="2362" spans="1:5" x14ac:dyDescent="0.25">
      <c r="A2362" s="1">
        <f>'OHL indexes'!A2364</f>
        <v>41495</v>
      </c>
      <c r="B2362">
        <f>E2361*(2-'OHL indexes'!C2364/'OHL indexes'!B2363)</f>
        <v>27.956592239093311</v>
      </c>
      <c r="C2362">
        <f>E2361*(2-'OHL indexes'!E2364/'OHL indexes'!B2363)</f>
        <v>28.450087509274951</v>
      </c>
      <c r="D2362">
        <f>E2361*(2-'OHL indexes'!D2364/'OHL indexes'!B2363)</f>
        <v>27.468397263336328</v>
      </c>
      <c r="E2362">
        <f>Master!N2366</f>
        <v>27.561916155752105</v>
      </c>
    </row>
    <row r="2363" spans="1:5" x14ac:dyDescent="0.25">
      <c r="A2363" s="1">
        <f>'OHL indexes'!A2365</f>
        <v>41498</v>
      </c>
      <c r="B2363">
        <f>E2362*(2-'OHL indexes'!C2365/'OHL indexes'!B2364)</f>
        <v>27.322526967034925</v>
      </c>
      <c r="C2363">
        <f>E2362*(2-'OHL indexes'!E2365/'OHL indexes'!B2364)</f>
        <v>28.096702569791983</v>
      </c>
      <c r="D2363">
        <f>E2362*(2-'OHL indexes'!D2365/'OHL indexes'!B2364)</f>
        <v>27.041944770749815</v>
      </c>
      <c r="E2363">
        <f>Master!N2367</f>
        <v>27.933013865520312</v>
      </c>
    </row>
    <row r="2364" spans="1:5" x14ac:dyDescent="0.25">
      <c r="A2364" s="1">
        <f>'OHL indexes'!A2366</f>
        <v>41499</v>
      </c>
      <c r="B2364">
        <f>E2363*(2-'OHL indexes'!C2366/'OHL indexes'!B2365)</f>
        <v>28.196968901748793</v>
      </c>
      <c r="C2364">
        <f>E2363*(2-'OHL indexes'!E2366/'OHL indexes'!B2365)</f>
        <v>28.457025867821994</v>
      </c>
      <c r="D2364">
        <f>E2363*(2-'OHL indexes'!D2366/'OHL indexes'!B2365)</f>
        <v>27.550446123138528</v>
      </c>
      <c r="E2364">
        <f>Master!N2368</f>
        <v>28.192070195289279</v>
      </c>
    </row>
    <row r="2365" spans="1:5" x14ac:dyDescent="0.25">
      <c r="A2365" s="1">
        <f>'OHL indexes'!A2367</f>
        <v>41500</v>
      </c>
      <c r="B2365">
        <f>E2364*(2-'OHL indexes'!C2367/'OHL indexes'!B2366)</f>
        <v>28.192070195289279</v>
      </c>
      <c r="C2365">
        <f>E2364*(2-'OHL indexes'!E2367/'OHL indexes'!B2366)</f>
        <v>28.552692388863399</v>
      </c>
      <c r="D2365">
        <f>E2364*(2-'OHL indexes'!D2367/'OHL indexes'!B2366)</f>
        <v>27.707206375507401</v>
      </c>
      <c r="E2365">
        <f>Master!N2369</f>
        <v>27.706399978474266</v>
      </c>
    </row>
    <row r="2366" spans="1:5" x14ac:dyDescent="0.25">
      <c r="A2366" s="1">
        <f>'OHL indexes'!A2368</f>
        <v>41501</v>
      </c>
      <c r="B2366">
        <f>E2365*(2-'OHL indexes'!C2368/'OHL indexes'!B2367)</f>
        <v>27.303719356812255</v>
      </c>
      <c r="C2366">
        <f>E2365*(2-'OHL indexes'!E2368/'OHL indexes'!B2367)</f>
        <v>27.318701122227996</v>
      </c>
      <c r="D2366">
        <f>E2365*(2-'OHL indexes'!D2368/'OHL indexes'!B2367)</f>
        <v>26.390197075364867</v>
      </c>
      <c r="E2366">
        <f>Master!N2370</f>
        <v>26.49734142167917</v>
      </c>
    </row>
    <row r="2367" spans="1:5" x14ac:dyDescent="0.25">
      <c r="A2367" s="1">
        <f>'OHL indexes'!A2369</f>
        <v>41502</v>
      </c>
      <c r="B2367">
        <f>E2366*(2-'OHL indexes'!C2369/'OHL indexes'!B2368)</f>
        <v>26.762887450914867</v>
      </c>
      <c r="C2367">
        <f>E2366*(2-'OHL indexes'!E2369/'OHL indexes'!B2368)</f>
        <v>27.467438327979064</v>
      </c>
      <c r="D2367">
        <f>E2366*(2-'OHL indexes'!D2369/'OHL indexes'!B2368)</f>
        <v>26.421829908951995</v>
      </c>
      <c r="E2367">
        <f>Master!N2371</f>
        <v>26.680258591585233</v>
      </c>
    </row>
    <row r="2368" spans="1:5" x14ac:dyDescent="0.25">
      <c r="A2368" s="1">
        <f>'OHL indexes'!A2370</f>
        <v>41505</v>
      </c>
      <c r="B2368">
        <f>E2367*(2-'OHL indexes'!C2370/'OHL indexes'!B2369)</f>
        <v>26.694009552045387</v>
      </c>
      <c r="C2368">
        <f>E2367*(2-'OHL indexes'!E2370/'OHL indexes'!B2369)</f>
        <v>27.11315919866427</v>
      </c>
      <c r="D2368">
        <f>E2367*(2-'OHL indexes'!D2370/'OHL indexes'!B2369)</f>
        <v>26.043640051763113</v>
      </c>
      <c r="E2368">
        <f>Master!N2372</f>
        <v>26.040897459103686</v>
      </c>
    </row>
    <row r="2369" spans="1:5" x14ac:dyDescent="0.25">
      <c r="A2369" s="1">
        <f>'OHL indexes'!A2371</f>
        <v>41506</v>
      </c>
      <c r="B2369">
        <f>E2368*(2-'OHL indexes'!C2371/'OHL indexes'!B2370)</f>
        <v>26.28640141439211</v>
      </c>
      <c r="C2369">
        <f>E2368*(2-'OHL indexes'!E2371/'OHL indexes'!B2370)</f>
        <v>27.217762826840943</v>
      </c>
      <c r="D2369">
        <f>E2368*(2-'OHL indexes'!D2371/'OHL indexes'!B2370)</f>
        <v>25.962407400886885</v>
      </c>
      <c r="E2369">
        <f>Master!N2373</f>
        <v>26.514474019789056</v>
      </c>
    </row>
    <row r="2370" spans="1:5" x14ac:dyDescent="0.25">
      <c r="A2370" s="1">
        <f>'OHL indexes'!A2372</f>
        <v>41507</v>
      </c>
      <c r="B2370">
        <f>E2369*(2-'OHL indexes'!C2372/'OHL indexes'!B2371)</f>
        <v>26.514474019789056</v>
      </c>
      <c r="C2370">
        <f>E2369*(2-'OHL indexes'!E2372/'OHL indexes'!B2371)</f>
        <v>27.107440361380384</v>
      </c>
      <c r="D2370">
        <f>E2369*(2-'OHL indexes'!D2372/'OHL indexes'!B2371)</f>
        <v>25.497888361419772</v>
      </c>
      <c r="E2370">
        <f>Master!N2374</f>
        <v>25.751095341049176</v>
      </c>
    </row>
    <row r="2371" spans="1:5" x14ac:dyDescent="0.25">
      <c r="A2371" s="1">
        <f>'OHL indexes'!A2373</f>
        <v>41508</v>
      </c>
      <c r="B2371">
        <f>E2370*(2-'OHL indexes'!C2373/'OHL indexes'!B2372)</f>
        <v>26.137232636205724</v>
      </c>
      <c r="C2371">
        <f>E2370*(2-'OHL indexes'!E2373/'OHL indexes'!B2372)</f>
        <v>26.8633989159359</v>
      </c>
      <c r="D2371">
        <f>E2370*(2-'OHL indexes'!D2373/'OHL indexes'!B2372)</f>
        <v>26.061653034322397</v>
      </c>
      <c r="E2371">
        <f>Master!N2375</f>
        <v>26.778493878512975</v>
      </c>
    </row>
    <row r="2372" spans="1:5" x14ac:dyDescent="0.25">
      <c r="A2372" s="1">
        <f>'OHL indexes'!A2374</f>
        <v>41509</v>
      </c>
      <c r="B2372">
        <f>E2371*(2-'OHL indexes'!C2374/'OHL indexes'!B2373)</f>
        <v>26.866364807147658</v>
      </c>
      <c r="C2372">
        <f>E2371*(2-'OHL indexes'!E2374/'OHL indexes'!B2373)</f>
        <v>27.28598281595978</v>
      </c>
      <c r="D2372">
        <f>E2371*(2-'OHL indexes'!D2374/'OHL indexes'!B2373)</f>
        <v>26.685989131376068</v>
      </c>
      <c r="E2372">
        <f>Master!N2376</f>
        <v>27.189881882090351</v>
      </c>
    </row>
    <row r="2373" spans="1:5" x14ac:dyDescent="0.25">
      <c r="A2373" s="1">
        <f>'OHL indexes'!A2375</f>
        <v>41512</v>
      </c>
      <c r="B2373">
        <f>E2372*(2-'OHL indexes'!C2375/'OHL indexes'!B2374)</f>
        <v>27.192713645246243</v>
      </c>
      <c r="C2373">
        <f>E2372*(2-'OHL indexes'!E2375/'OHL indexes'!B2374)</f>
        <v>27.734642319205161</v>
      </c>
      <c r="D2373">
        <f>E2372*(2-'OHL indexes'!D2375/'OHL indexes'!B2374)</f>
        <v>26.08160057695294</v>
      </c>
      <c r="E2373">
        <f>Master!N2377</f>
        <v>26.092829488767304</v>
      </c>
    </row>
    <row r="2374" spans="1:5" x14ac:dyDescent="0.25">
      <c r="A2374" s="1">
        <f>'OHL indexes'!A2376</f>
        <v>41513</v>
      </c>
      <c r="B2374">
        <f>E2373*(2-'OHL indexes'!C2376/'OHL indexes'!B2375)</f>
        <v>25.70293588366145</v>
      </c>
      <c r="C2374">
        <f>E2373*(2-'OHL indexes'!E2376/'OHL indexes'!B2375)</f>
        <v>25.723508159307737</v>
      </c>
      <c r="D2374">
        <f>E2373*(2-'OHL indexes'!D2376/'OHL indexes'!B2375)</f>
        <v>23.946618668366796</v>
      </c>
      <c r="E2374">
        <f>Master!N2378</f>
        <v>23.945711005583444</v>
      </c>
    </row>
    <row r="2375" spans="1:5" x14ac:dyDescent="0.25">
      <c r="A2375" s="1">
        <f>'OHL indexes'!A2377</f>
        <v>41514</v>
      </c>
      <c r="B2375">
        <f>E2374*(2-'OHL indexes'!C2377/'OHL indexes'!B2376)</f>
        <v>24.01452012212556</v>
      </c>
      <c r="C2375">
        <f>E2374*(2-'OHL indexes'!E2377/'OHL indexes'!B2376)</f>
        <v>24.638094087730583</v>
      </c>
      <c r="D2375">
        <f>E2374*(2-'OHL indexes'!D2377/'OHL indexes'!B2376)</f>
        <v>23.670197641561682</v>
      </c>
      <c r="E2375">
        <f>Master!N2379</f>
        <v>23.774495038193521</v>
      </c>
    </row>
    <row r="2376" spans="1:5" x14ac:dyDescent="0.25">
      <c r="A2376" s="1">
        <f>'OHL indexes'!A2378</f>
        <v>41515</v>
      </c>
      <c r="B2376">
        <f>E2375*(2-'OHL indexes'!C2378/'OHL indexes'!B2377)</f>
        <v>24.341600848488689</v>
      </c>
      <c r="C2376">
        <f>E2375*(2-'OHL indexes'!E2378/'OHL indexes'!B2377)</f>
        <v>24.544967312349044</v>
      </c>
      <c r="D2376">
        <f>E2375*(2-'OHL indexes'!D2378/'OHL indexes'!B2377)</f>
        <v>23.5925571211963</v>
      </c>
      <c r="E2376">
        <f>Master!N2380</f>
        <v>23.773642125010966</v>
      </c>
    </row>
    <row r="2377" spans="1:5" x14ac:dyDescent="0.25">
      <c r="A2377" s="1">
        <f>'OHL indexes'!A2379</f>
        <v>41516</v>
      </c>
      <c r="B2377">
        <f>E2376*(2-'OHL indexes'!C2379/'OHL indexes'!B2378)</f>
        <v>23.976591845082911</v>
      </c>
      <c r="C2377">
        <f>E2376*(2-'OHL indexes'!E2379/'OHL indexes'!B2378)</f>
        <v>24.034324011586225</v>
      </c>
      <c r="D2377">
        <f>E2376*(2-'OHL indexes'!D2379/'OHL indexes'!B2378)</f>
        <v>22.941234362590812</v>
      </c>
      <c r="E2377">
        <f>Master!N2381</f>
        <v>23.544993724468341</v>
      </c>
    </row>
    <row r="2378" spans="1:5" x14ac:dyDescent="0.25">
      <c r="A2378" s="1">
        <f>'OHL indexes'!A2380</f>
        <v>41520</v>
      </c>
      <c r="B2378">
        <f>E2377*(2-'OHL indexes'!C2380/'OHL indexes'!B2379)</f>
        <v>24.245755118057868</v>
      </c>
      <c r="C2378">
        <f>E2377*(2-'OHL indexes'!E2380/'OHL indexes'!B2379)</f>
        <v>24.765100445863329</v>
      </c>
      <c r="D2378">
        <f>E2377*(2-'OHL indexes'!D2380/'OHL indexes'!B2379)</f>
        <v>23.798039011798146</v>
      </c>
      <c r="E2378">
        <f>Master!N2382</f>
        <v>24.318847673006676</v>
      </c>
    </row>
    <row r="2379" spans="1:5" x14ac:dyDescent="0.25">
      <c r="A2379" s="1">
        <f>'OHL indexes'!A2381</f>
        <v>41521</v>
      </c>
      <c r="B2379">
        <f>E2378*(2-'OHL indexes'!C2381/'OHL indexes'!B2380)</f>
        <v>24.352311615538863</v>
      </c>
      <c r="C2379">
        <f>E2378*(2-'OHL indexes'!E2381/'OHL indexes'!B2380)</f>
        <v>24.607867450175696</v>
      </c>
      <c r="D2379">
        <f>E2378*(2-'OHL indexes'!D2381/'OHL indexes'!B2380)</f>
        <v>24.098185863916225</v>
      </c>
      <c r="E2379">
        <f>Master!N2383</f>
        <v>24.496182610986654</v>
      </c>
    </row>
    <row r="2380" spans="1:5" x14ac:dyDescent="0.25">
      <c r="A2380" s="1">
        <f>'OHL indexes'!A2382</f>
        <v>41522</v>
      </c>
      <c r="B2380">
        <f>E2379*(2-'OHL indexes'!C2382/'OHL indexes'!B2381)</f>
        <v>24.533767465086029</v>
      </c>
      <c r="C2380">
        <f>E2379*(2-'OHL indexes'!E2382/'OHL indexes'!B2381)</f>
        <v>25.041235553061036</v>
      </c>
      <c r="D2380">
        <f>E2379*(2-'OHL indexes'!D2382/'OHL indexes'!B2381)</f>
        <v>24.319432216032823</v>
      </c>
      <c r="E2380">
        <f>Master!N2384</f>
        <v>24.811073412191913</v>
      </c>
    </row>
    <row r="2381" spans="1:5" x14ac:dyDescent="0.25">
      <c r="A2381" s="1">
        <f>'OHL indexes'!A2383</f>
        <v>41523</v>
      </c>
      <c r="B2381">
        <f>E2380*(2-'OHL indexes'!C2383/'OHL indexes'!B2382)</f>
        <v>24.957144402339843</v>
      </c>
      <c r="C2381">
        <f>E2380*(2-'OHL indexes'!E2383/'OHL indexes'!B2382)</f>
        <v>25.426328591897583</v>
      </c>
      <c r="D2381">
        <f>E2380*(2-'OHL indexes'!D2383/'OHL indexes'!B2382)</f>
        <v>24.013564520008082</v>
      </c>
      <c r="E2381">
        <f>Master!N2385</f>
        <v>24.664036732023696</v>
      </c>
    </row>
    <row r="2382" spans="1:5" x14ac:dyDescent="0.25">
      <c r="A2382" s="1">
        <f>'OHL indexes'!A2384</f>
        <v>41526</v>
      </c>
      <c r="B2382">
        <f>E2381*(2-'OHL indexes'!C2384/'OHL indexes'!B2383)</f>
        <v>24.880053615895342</v>
      </c>
      <c r="C2382">
        <f>E2381*(2-'OHL indexes'!E2384/'OHL indexes'!B2383)</f>
        <v>25.842270512105635</v>
      </c>
      <c r="D2382">
        <f>E2381*(2-'OHL indexes'!D2384/'OHL indexes'!B2383)</f>
        <v>24.82619654539328</v>
      </c>
      <c r="E2382">
        <f>Master!N2386</f>
        <v>25.668948354208265</v>
      </c>
    </row>
    <row r="2383" spans="1:5" x14ac:dyDescent="0.25">
      <c r="A2383" s="1">
        <f>'OHL indexes'!A2385</f>
        <v>41527</v>
      </c>
      <c r="B2383">
        <f>E2382*(2-'OHL indexes'!C2385/'OHL indexes'!B2384)</f>
        <v>26.263078575876243</v>
      </c>
      <c r="C2383">
        <f>E2382*(2-'OHL indexes'!E2385/'OHL indexes'!B2384)</f>
        <v>26.652512494351974</v>
      </c>
      <c r="D2383">
        <f>E2382*(2-'OHL indexes'!D2385/'OHL indexes'!B2384)</f>
        <v>26.209908631287306</v>
      </c>
      <c r="E2383">
        <f>Master!N2387</f>
        <v>26.46714455501202</v>
      </c>
    </row>
    <row r="2384" spans="1:5" x14ac:dyDescent="0.25">
      <c r="A2384" s="1">
        <f>'OHL indexes'!A2386</f>
        <v>41528</v>
      </c>
      <c r="B2384">
        <f>E2383*(2-'OHL indexes'!C2386/'OHL indexes'!B2385)</f>
        <v>26.527977627796048</v>
      </c>
      <c r="C2384">
        <f>E2383*(2-'OHL indexes'!E2386/'OHL indexes'!B2385)</f>
        <v>27.600882715947829</v>
      </c>
      <c r="D2384">
        <f>E2383*(2-'OHL indexes'!D2386/'OHL indexes'!B2385)</f>
        <v>26.319479917444092</v>
      </c>
      <c r="E2384">
        <f>Master!N2388</f>
        <v>27.456539503066864</v>
      </c>
    </row>
    <row r="2385" spans="1:5" x14ac:dyDescent="0.25">
      <c r="A2385" s="1">
        <f>'OHL indexes'!A2387</f>
        <v>41529</v>
      </c>
      <c r="B2385">
        <f>E2384*(2-'OHL indexes'!C2387/'OHL indexes'!B2386)</f>
        <v>27.545173966613081</v>
      </c>
      <c r="C2385">
        <f>E2384*(2-'OHL indexes'!E2387/'OHL indexes'!B2386)</f>
        <v>27.950804827676869</v>
      </c>
      <c r="D2385">
        <f>E2384*(2-'OHL indexes'!D2387/'OHL indexes'!B2386)</f>
        <v>26.939016788228827</v>
      </c>
      <c r="E2385">
        <f>Master!N2389</f>
        <v>27.292442527717828</v>
      </c>
    </row>
    <row r="2386" spans="1:5" x14ac:dyDescent="0.25">
      <c r="A2386" s="1">
        <f>'OHL indexes'!A2388</f>
        <v>41530</v>
      </c>
      <c r="B2386">
        <f>E2385*(2-'OHL indexes'!C2388/'OHL indexes'!B2387)</f>
        <v>27.218973105911495</v>
      </c>
      <c r="C2386">
        <f>E2385*(2-'OHL indexes'!E2388/'OHL indexes'!B2387)</f>
        <v>27.70937244851044</v>
      </c>
      <c r="D2386">
        <f>E2385*(2-'OHL indexes'!D2388/'OHL indexes'!B2387)</f>
        <v>26.90772333865312</v>
      </c>
      <c r="E2386">
        <f>Master!N2390</f>
        <v>27.291448456021168</v>
      </c>
    </row>
    <row r="2387" spans="1:5" x14ac:dyDescent="0.25">
      <c r="A2387" s="1">
        <f>'OHL indexes'!A2389</f>
        <v>41533</v>
      </c>
      <c r="B2387">
        <f>E2386*(2-'OHL indexes'!C2389/'OHL indexes'!B2388)</f>
        <v>28.343868637694936</v>
      </c>
      <c r="C2387">
        <f>E2386*(2-'OHL indexes'!E2389/'OHL indexes'!B2388)</f>
        <v>28.430906826722634</v>
      </c>
      <c r="D2387">
        <f>E2386*(2-'OHL indexes'!D2389/'OHL indexes'!B2388)</f>
        <v>27.456115300127625</v>
      </c>
      <c r="E2387">
        <f>Master!N2391</f>
        <v>27.695596454933497</v>
      </c>
    </row>
    <row r="2388" spans="1:5" x14ac:dyDescent="0.25">
      <c r="A2388" s="1">
        <f>'OHL indexes'!A2390</f>
        <v>41534</v>
      </c>
      <c r="B2388">
        <f>E2387*(2-'OHL indexes'!C2390/'OHL indexes'!B2389)</f>
        <v>27.700256785087927</v>
      </c>
      <c r="C2388">
        <f>E2387*(2-'OHL indexes'!E2390/'OHL indexes'!B2389)</f>
        <v>28.137395753573152</v>
      </c>
      <c r="D2388">
        <f>E2387*(2-'OHL indexes'!D2390/'OHL indexes'!B2389)</f>
        <v>27.592137125505225</v>
      </c>
      <c r="E2388">
        <f>Master!N2392</f>
        <v>27.868547919581335</v>
      </c>
    </row>
    <row r="2389" spans="1:5" x14ac:dyDescent="0.25">
      <c r="A2389" s="1">
        <f>'OHL indexes'!A2391</f>
        <v>41535</v>
      </c>
      <c r="B2389">
        <f>E2388*(2-'OHL indexes'!C2391/'OHL indexes'!B2390)</f>
        <v>27.958776491531378</v>
      </c>
      <c r="C2389">
        <f>E2388*(2-'OHL indexes'!E2391/'OHL indexes'!B2390)</f>
        <v>29.311638782673487</v>
      </c>
      <c r="D2389">
        <f>E2388*(2-'OHL indexes'!D2391/'OHL indexes'!B2390)</f>
        <v>27.417593822533966</v>
      </c>
      <c r="E2389">
        <f>Master!N2393</f>
        <v>29.220280489379469</v>
      </c>
    </row>
    <row r="2390" spans="1:5" x14ac:dyDescent="0.25">
      <c r="A2390" s="1">
        <f>'OHL indexes'!A2392</f>
        <v>41536</v>
      </c>
      <c r="B2390">
        <f>E2389*(2-'OHL indexes'!C2392/'OHL indexes'!B2391)</f>
        <v>29.423096540216619</v>
      </c>
      <c r="C2390">
        <f>E2389*(2-'OHL indexes'!E2392/'OHL indexes'!B2391)</f>
        <v>29.524192540941598</v>
      </c>
      <c r="D2390">
        <f>E2389*(2-'OHL indexes'!D2392/'OHL indexes'!B2391)</f>
        <v>28.735186099069495</v>
      </c>
      <c r="E2390">
        <f>Master!N2394</f>
        <v>29.125176756026015</v>
      </c>
    </row>
    <row r="2391" spans="1:5" x14ac:dyDescent="0.25">
      <c r="A2391" s="1">
        <f>'OHL indexes'!A2393</f>
        <v>41537</v>
      </c>
      <c r="B2391">
        <f>E2390*(2-'OHL indexes'!C2393/'OHL indexes'!B2392)</f>
        <v>29.125176756026015</v>
      </c>
      <c r="C2391">
        <f>E2390*(2-'OHL indexes'!E2393/'OHL indexes'!B2392)</f>
        <v>29.413280872443494</v>
      </c>
      <c r="D2391">
        <f>E2390*(2-'OHL indexes'!D2393/'OHL indexes'!B2392)</f>
        <v>28.43943109011985</v>
      </c>
      <c r="E2391">
        <f>Master!N2395</f>
        <v>28.634266528334877</v>
      </c>
    </row>
    <row r="2392" spans="1:5" x14ac:dyDescent="0.25">
      <c r="A2392" s="1">
        <f>'OHL indexes'!A2394</f>
        <v>41540</v>
      </c>
      <c r="B2392">
        <f>E2391*(2-'OHL indexes'!C2394/'OHL indexes'!B2393)</f>
        <v>28.439831759490133</v>
      </c>
      <c r="C2392">
        <f>E2391*(2-'OHL indexes'!E2394/'OHL indexes'!B2393)</f>
        <v>28.828701297179624</v>
      </c>
      <c r="D2392">
        <f>E2391*(2-'OHL indexes'!D2394/'OHL indexes'!B2393)</f>
        <v>27.672683683852959</v>
      </c>
      <c r="E2392">
        <f>Master!N2396</f>
        <v>27.998846175739214</v>
      </c>
    </row>
    <row r="2393" spans="1:5" x14ac:dyDescent="0.25">
      <c r="A2393" s="1">
        <f>'OHL indexes'!A2395</f>
        <v>41541</v>
      </c>
      <c r="B2393">
        <f>E2392*(2-'OHL indexes'!C2395/'OHL indexes'!B2394)</f>
        <v>27.988140402810359</v>
      </c>
      <c r="C2393">
        <f>E2392*(2-'OHL indexes'!E2395/'OHL indexes'!B2394)</f>
        <v>28.862572641677946</v>
      </c>
      <c r="D2393">
        <f>E2392*(2-'OHL indexes'!D2395/'OHL indexes'!B2394)</f>
        <v>27.880126800938868</v>
      </c>
      <c r="E2393">
        <f>Master!N2397</f>
        <v>28.483738177776043</v>
      </c>
    </row>
    <row r="2394" spans="1:5" x14ac:dyDescent="0.25">
      <c r="A2394" s="1">
        <f>'OHL indexes'!A2396</f>
        <v>41542</v>
      </c>
      <c r="B2394">
        <f>E2393*(2-'OHL indexes'!C2396/'OHL indexes'!B2395)</f>
        <v>28.390914077569139</v>
      </c>
      <c r="C2394">
        <f>E2393*(2-'OHL indexes'!E2396/'OHL indexes'!B2395)</f>
        <v>28.771314761146265</v>
      </c>
      <c r="D2394">
        <f>E2393*(2-'OHL indexes'!D2396/'OHL indexes'!B2395)</f>
        <v>28.024565656496687</v>
      </c>
      <c r="E2394">
        <f>Master!N2398</f>
        <v>28.505788977154161</v>
      </c>
    </row>
    <row r="2395" spans="1:5" x14ac:dyDescent="0.25">
      <c r="A2395" s="1">
        <f>'OHL indexes'!A2397</f>
        <v>41543</v>
      </c>
      <c r="B2395">
        <f>E2394*(2-'OHL indexes'!C2397/'OHL indexes'!B2396)</f>
        <v>28.755761507562514</v>
      </c>
      <c r="C2395">
        <f>E2394*(2-'OHL indexes'!E2397/'OHL indexes'!B2396)</f>
        <v>29.088992136917359</v>
      </c>
      <c r="D2395">
        <f>E2394*(2-'OHL indexes'!D2397/'OHL indexes'!B2396)</f>
        <v>28.4835868174351</v>
      </c>
      <c r="E2395">
        <f>Master!N2399</f>
        <v>28.967693033883943</v>
      </c>
    </row>
    <row r="2396" spans="1:5" x14ac:dyDescent="0.25">
      <c r="A2396" s="1">
        <f>'OHL indexes'!A2398</f>
        <v>41544</v>
      </c>
      <c r="B2396">
        <f>E2395*(2-'OHL indexes'!C2398/'OHL indexes'!B2397)</f>
        <v>28.653369892964619</v>
      </c>
      <c r="C2396">
        <f>E2395*(2-'OHL indexes'!E2398/'OHL indexes'!B2397)</f>
        <v>28.748588303731712</v>
      </c>
      <c r="D2396">
        <f>E2395*(2-'OHL indexes'!D2398/'OHL indexes'!B2397)</f>
        <v>27.452798834195878</v>
      </c>
      <c r="E2396">
        <f>Master!N2400</f>
        <v>27.832898164441939</v>
      </c>
    </row>
    <row r="2397" spans="1:5" x14ac:dyDescent="0.25">
      <c r="A2397" s="1">
        <f>'OHL indexes'!A2399</f>
        <v>41547</v>
      </c>
      <c r="B2397">
        <f>E2396*(2-'OHL indexes'!C2399/'OHL indexes'!B2398)</f>
        <v>26.95436912393874</v>
      </c>
      <c r="C2397">
        <f>E2396*(2-'OHL indexes'!E2399/'OHL indexes'!B2398)</f>
        <v>27.477889123290328</v>
      </c>
      <c r="D2397">
        <f>E2396*(2-'OHL indexes'!D2399/'OHL indexes'!B2398)</f>
        <v>26.360415330822679</v>
      </c>
      <c r="E2397">
        <f>Master!N2401</f>
        <v>26.705399032600756</v>
      </c>
    </row>
    <row r="2398" spans="1:5" x14ac:dyDescent="0.25">
      <c r="A2398" s="1">
        <f>'OHL indexes'!A2400</f>
        <v>41548</v>
      </c>
      <c r="B2398">
        <f>E2397*(2-'OHL indexes'!C2400/'OHL indexes'!B2399)</f>
        <v>26.984255076794682</v>
      </c>
      <c r="C2398">
        <f>E2397*(2-'OHL indexes'!E2400/'OHL indexes'!B2399)</f>
        <v>27.926289114632031</v>
      </c>
      <c r="D2398">
        <f>E2397*(2-'OHL indexes'!D2400/'OHL indexes'!B2399)</f>
        <v>26.646380032639861</v>
      </c>
      <c r="E2398">
        <f>Master!N2402</f>
        <v>27.844327562741967</v>
      </c>
    </row>
    <row r="2399" spans="1:5" x14ac:dyDescent="0.25">
      <c r="A2399" s="1">
        <f>'OHL indexes'!A2401</f>
        <v>41549</v>
      </c>
      <c r="B2399">
        <f>E2398*(2-'OHL indexes'!C2401/'OHL indexes'!B2400)</f>
        <v>27.361275681684642</v>
      </c>
      <c r="C2399">
        <f>E2398*(2-'OHL indexes'!E2401/'OHL indexes'!B2400)</f>
        <v>27.457886057896104</v>
      </c>
      <c r="D2399">
        <f>E2398*(2-'OHL indexes'!D2401/'OHL indexes'!B2400)</f>
        <v>26.438912837933458</v>
      </c>
      <c r="E2399">
        <f>Master!N2403</f>
        <v>26.481900931561054</v>
      </c>
    </row>
    <row r="2400" spans="1:5" x14ac:dyDescent="0.25">
      <c r="A2400" s="1">
        <f>'OHL indexes'!A2402</f>
        <v>41550</v>
      </c>
      <c r="B2400">
        <f>E2399*(2-'OHL indexes'!C2402/'OHL indexes'!B2401)</f>
        <v>26.525700886217965</v>
      </c>
      <c r="C2400">
        <f>E2399*(2-'OHL indexes'!E2402/'OHL indexes'!B2401)</f>
        <v>26.684691272807225</v>
      </c>
      <c r="D2400">
        <f>E2399*(2-'OHL indexes'!D2402/'OHL indexes'!B2401)</f>
        <v>24.514006905794634</v>
      </c>
      <c r="E2400">
        <f>Master!N2404</f>
        <v>25.355780547139158</v>
      </c>
    </row>
    <row r="2401" spans="1:5" x14ac:dyDescent="0.25">
      <c r="A2401" s="1">
        <f>'OHL indexes'!A2403</f>
        <v>41551</v>
      </c>
      <c r="B2401">
        <f>E2400*(2-'OHL indexes'!C2403/'OHL indexes'!B2402)</f>
        <v>25.574818152680166</v>
      </c>
      <c r="C2401">
        <f>E2400*(2-'OHL indexes'!E2403/'OHL indexes'!B2402)</f>
        <v>26.158601676920341</v>
      </c>
      <c r="D2401">
        <f>E2400*(2-'OHL indexes'!D2403/'OHL indexes'!B2402)</f>
        <v>25.107601278966513</v>
      </c>
      <c r="E2401">
        <f>Master!N2405</f>
        <v>26.011624743866804</v>
      </c>
    </row>
    <row r="2402" spans="1:5" x14ac:dyDescent="0.25">
      <c r="A2402" s="1">
        <f>'OHL indexes'!A2404</f>
        <v>41554</v>
      </c>
      <c r="B2402">
        <f>E2401*(2-'OHL indexes'!C2404/'OHL indexes'!B2403)</f>
        <v>24.936119085900984</v>
      </c>
      <c r="C2402">
        <f>E2401*(2-'OHL indexes'!E2404/'OHL indexes'!B2403)</f>
        <v>25.242691573391866</v>
      </c>
      <c r="D2402">
        <f>E2401*(2-'OHL indexes'!D2404/'OHL indexes'!B2403)</f>
        <v>23.719336552578927</v>
      </c>
      <c r="E2402">
        <f>Master!N2406</f>
        <v>23.746608684137748</v>
      </c>
    </row>
    <row r="2403" spans="1:5" x14ac:dyDescent="0.25">
      <c r="A2403" s="1">
        <f>'OHL indexes'!A2405</f>
        <v>41555</v>
      </c>
      <c r="B2403">
        <f>E2402*(2-'OHL indexes'!C2405/'OHL indexes'!B2404)</f>
        <v>23.920878241473314</v>
      </c>
      <c r="C2403">
        <f>E2402*(2-'OHL indexes'!E2405/'OHL indexes'!B2404)</f>
        <v>24.070632386804281</v>
      </c>
      <c r="D2403">
        <f>E2402*(2-'OHL indexes'!D2405/'OHL indexes'!B2404)</f>
        <v>22.47250770024143</v>
      </c>
      <c r="E2403">
        <f>Master!N2407</f>
        <v>22.719512590632803</v>
      </c>
    </row>
    <row r="2404" spans="1:5" x14ac:dyDescent="0.25">
      <c r="A2404" s="1">
        <f>'OHL indexes'!A2406</f>
        <v>41556</v>
      </c>
      <c r="B2404">
        <f>E2403*(2-'OHL indexes'!C2406/'OHL indexes'!B2405)</f>
        <v>22.897195475040256</v>
      </c>
      <c r="C2404">
        <f>E2403*(2-'OHL indexes'!E2406/'OHL indexes'!B2405)</f>
        <v>23.919225370529258</v>
      </c>
      <c r="D2404">
        <f>E2403*(2-'OHL indexes'!D2406/'OHL indexes'!B2405)</f>
        <v>22.180425545821763</v>
      </c>
      <c r="E2404">
        <f>Master!N2408</f>
        <v>23.237056001959274</v>
      </c>
    </row>
    <row r="2405" spans="1:5" x14ac:dyDescent="0.25">
      <c r="A2405" s="1">
        <f>'OHL indexes'!A2407</f>
        <v>41557</v>
      </c>
      <c r="B2405">
        <f>E2404*(2-'OHL indexes'!C2407/'OHL indexes'!B2406)</f>
        <v>23.485155678027485</v>
      </c>
      <c r="C2405">
        <f>E2404*(2-'OHL indexes'!E2407/'OHL indexes'!B2406)</f>
        <v>25.884528317639987</v>
      </c>
      <c r="D2405">
        <f>E2404*(2-'OHL indexes'!D2407/'OHL indexes'!B2406)</f>
        <v>23.323924506425435</v>
      </c>
      <c r="E2405">
        <f>Master!N2409</f>
        <v>25.680176455446983</v>
      </c>
    </row>
    <row r="2406" spans="1:5" x14ac:dyDescent="0.25">
      <c r="A2406" s="1">
        <f>'OHL indexes'!A2408</f>
        <v>41558</v>
      </c>
      <c r="B2406">
        <f>E2405*(2-'OHL indexes'!C2408/'OHL indexes'!B2407)</f>
        <v>25.768197341194629</v>
      </c>
      <c r="C2406">
        <f>E2405*(2-'OHL indexes'!E2408/'OHL indexes'!B2407)</f>
        <v>26.862313558752152</v>
      </c>
      <c r="D2406">
        <f>E2405*(2-'OHL indexes'!D2408/'OHL indexes'!B2407)</f>
        <v>25.70309510116995</v>
      </c>
      <c r="E2406">
        <f>Master!N2410</f>
        <v>26.42513857587738</v>
      </c>
    </row>
    <row r="2407" spans="1:5" x14ac:dyDescent="0.25">
      <c r="A2407" s="1">
        <f>'OHL indexes'!A2409</f>
        <v>41561</v>
      </c>
      <c r="B2407">
        <f>E2406*(2-'OHL indexes'!C2409/'OHL indexes'!B2408)</f>
        <v>25.421899601590557</v>
      </c>
      <c r="C2407">
        <f>E2406*(2-'OHL indexes'!E2409/'OHL indexes'!B2408)</f>
        <v>26.454179704080421</v>
      </c>
      <c r="D2407">
        <f>E2406*(2-'OHL indexes'!D2409/'OHL indexes'!B2408)</f>
        <v>24.806931711036491</v>
      </c>
      <c r="E2407">
        <f>Master!N2411</f>
        <v>26.025886290661372</v>
      </c>
    </row>
    <row r="2408" spans="1:5" x14ac:dyDescent="0.25">
      <c r="A2408" s="1">
        <f>'OHL indexes'!A2410</f>
        <v>41562</v>
      </c>
      <c r="B2408">
        <f>E2407*(2-'OHL indexes'!C2410/'OHL indexes'!B2409)</f>
        <v>26.10034843662061</v>
      </c>
      <c r="C2408">
        <f>E2407*(2-'OHL indexes'!E2410/'OHL indexes'!B2409)</f>
        <v>26.331420187728064</v>
      </c>
      <c r="D2408">
        <f>E2407*(2-'OHL indexes'!D2410/'OHL indexes'!B2409)</f>
        <v>24.202246853613783</v>
      </c>
      <c r="E2408">
        <f>Master!N2412</f>
        <v>24.877463115988622</v>
      </c>
    </row>
    <row r="2409" spans="1:5" x14ac:dyDescent="0.25">
      <c r="A2409" s="1">
        <f>'OHL indexes'!A2411</f>
        <v>41563</v>
      </c>
      <c r="B2409">
        <f>E2408*(2-'OHL indexes'!C2411/'OHL indexes'!B2410)</f>
        <v>24.949385892893627</v>
      </c>
      <c r="C2409">
        <f>E2408*(2-'OHL indexes'!E2411/'OHL indexes'!B2410)</f>
        <v>27.465901315254484</v>
      </c>
      <c r="D2409">
        <f>E2408*(2-'OHL indexes'!D2411/'OHL indexes'!B2410)</f>
        <v>24.920616782131624</v>
      </c>
      <c r="E2409">
        <f>Master!N2413</f>
        <v>27.393007444454149</v>
      </c>
    </row>
    <row r="2410" spans="1:5" x14ac:dyDescent="0.25">
      <c r="A2410" s="1">
        <f>'OHL indexes'!A2412</f>
        <v>41564</v>
      </c>
      <c r="B2410">
        <f>E2409*(2-'OHL indexes'!C2412/'OHL indexes'!B2411)</f>
        <v>27.224262412020266</v>
      </c>
      <c r="C2410">
        <f>E2409*(2-'OHL indexes'!E2412/'OHL indexes'!B2411)</f>
        <v>29.234454370469297</v>
      </c>
      <c r="D2410">
        <f>E2409*(2-'OHL indexes'!D2412/'OHL indexes'!B2411)</f>
        <v>26.968559099535327</v>
      </c>
      <c r="E2410">
        <f>Master!N2414</f>
        <v>29.145687089936207</v>
      </c>
    </row>
    <row r="2411" spans="1:5" x14ac:dyDescent="0.25">
      <c r="A2411" s="1">
        <f>'OHL indexes'!A2413</f>
        <v>41565</v>
      </c>
      <c r="B2411">
        <f>E2410*(2-'OHL indexes'!C2413/'OHL indexes'!B2412)</f>
        <v>29.329016577462266</v>
      </c>
      <c r="C2411">
        <f>E2410*(2-'OHL indexes'!E2413/'OHL indexes'!B2412)</f>
        <v>29.85875605863912</v>
      </c>
      <c r="D2411">
        <f>E2410*(2-'OHL indexes'!D2413/'OHL indexes'!B2412)</f>
        <v>28.663630693994751</v>
      </c>
      <c r="E2411">
        <f>Master!N2415</f>
        <v>29.566989746218606</v>
      </c>
    </row>
    <row r="2412" spans="1:5" x14ac:dyDescent="0.25">
      <c r="A2412" s="1">
        <f>'OHL indexes'!A2414</f>
        <v>41568</v>
      </c>
      <c r="B2412">
        <f>E2411*(2-'OHL indexes'!C2414/'OHL indexes'!B2413)</f>
        <v>29.554662883102207</v>
      </c>
      <c r="C2412">
        <f>E2411*(2-'OHL indexes'!E2414/'OHL indexes'!B2413)</f>
        <v>29.988344340015626</v>
      </c>
      <c r="D2412">
        <f>E2411*(2-'OHL indexes'!D2414/'OHL indexes'!B2413)</f>
        <v>28.690885965818307</v>
      </c>
      <c r="E2412">
        <f>Master!N2416</f>
        <v>29.052714209615051</v>
      </c>
    </row>
    <row r="2413" spans="1:5" x14ac:dyDescent="0.25">
      <c r="A2413" s="1">
        <f>'OHL indexes'!A2415</f>
        <v>41569</v>
      </c>
      <c r="B2413">
        <f>E2412*(2-'OHL indexes'!C2415/'OHL indexes'!B2414)</f>
        <v>29.167015711814496</v>
      </c>
      <c r="C2413">
        <f>E2412*(2-'OHL indexes'!E2415/'OHL indexes'!B2414)</f>
        <v>29.850443443715353</v>
      </c>
      <c r="D2413">
        <f>E2412*(2-'OHL indexes'!D2415/'OHL indexes'!B2414)</f>
        <v>28.705913060896275</v>
      </c>
      <c r="E2413">
        <f>Master!N2417</f>
        <v>29.035884360548561</v>
      </c>
    </row>
    <row r="2414" spans="1:5" x14ac:dyDescent="0.25">
      <c r="A2414" s="1">
        <f>'OHL indexes'!A2416</f>
        <v>41570</v>
      </c>
      <c r="B2414">
        <f>E2413*(2-'OHL indexes'!C2416/'OHL indexes'!B2415)</f>
        <v>28.38803803021743</v>
      </c>
      <c r="C2414">
        <f>E2413*(2-'OHL indexes'!E2416/'OHL indexes'!B2415)</f>
        <v>28.977067871279516</v>
      </c>
      <c r="D2414">
        <f>E2413*(2-'OHL indexes'!D2416/'OHL indexes'!B2415)</f>
        <v>27.787331386138703</v>
      </c>
      <c r="E2414">
        <f>Master!N2418</f>
        <v>28.877904465569483</v>
      </c>
    </row>
    <row r="2415" spans="1:5" x14ac:dyDescent="0.25">
      <c r="A2415" s="1">
        <f>'OHL indexes'!A2417</f>
        <v>41571</v>
      </c>
      <c r="B2415">
        <f>E2414*(2-'OHL indexes'!C2417/'OHL indexes'!B2416)</f>
        <v>29.339081630896196</v>
      </c>
      <c r="C2415">
        <f>E2414*(2-'OHL indexes'!E2417/'OHL indexes'!B2416)</f>
        <v>29.412664629445544</v>
      </c>
      <c r="D2415">
        <f>E2414*(2-'OHL indexes'!D2417/'OHL indexes'!B2416)</f>
        <v>28.660791839035799</v>
      </c>
      <c r="E2415">
        <f>Master!N2419</f>
        <v>29.291482397521296</v>
      </c>
    </row>
    <row r="2416" spans="1:5" x14ac:dyDescent="0.25">
      <c r="A2416" s="1">
        <f>'OHL indexes'!A2418</f>
        <v>41572</v>
      </c>
      <c r="B2416">
        <f>E2415*(2-'OHL indexes'!C2418/'OHL indexes'!B2417)</f>
        <v>29.253400344594393</v>
      </c>
      <c r="C2416">
        <f>E2415*(2-'OHL indexes'!E2418/'OHL indexes'!B2417)</f>
        <v>29.361482934115255</v>
      </c>
      <c r="D2416">
        <f>E2415*(2-'OHL indexes'!D2418/'OHL indexes'!B2417)</f>
        <v>28.750629194969861</v>
      </c>
      <c r="E2416">
        <f>Master!N2420</f>
        <v>29.190918164215301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dimension ref="A1:G3507"/>
  <sheetViews>
    <sheetView workbookViewId="0">
      <pane xSplit="1" ySplit="2" topLeftCell="B3475" activePane="bottomRight" state="frozen"/>
      <selection pane="topRight" activeCell="B1" sqref="B1"/>
      <selection pane="bottomLeft" activeCell="A3" sqref="A3"/>
      <selection pane="bottomRight"/>
    </sheetView>
  </sheetViews>
  <sheetFormatPr defaultRowHeight="15" x14ac:dyDescent="0.25"/>
  <cols>
    <col min="1" max="1" width="10.5703125" bestFit="1" customWidth="1"/>
    <col min="7" max="7" width="11.5703125" bestFit="1" customWidth="1"/>
  </cols>
  <sheetData>
    <row r="1" spans="1:6" x14ac:dyDescent="0.25">
      <c r="A1" s="1" t="str">
        <f>Readme!A1</f>
        <v>© 2021 VH2 LLC </v>
      </c>
    </row>
    <row r="2" spans="1:6" x14ac:dyDescent="0.25">
      <c r="A2" s="1" t="str">
        <f>'OHL indexes'!A4</f>
        <v>Trade Date</v>
      </c>
      <c r="B2" t="s">
        <v>27</v>
      </c>
      <c r="C2" t="s">
        <v>28</v>
      </c>
      <c r="D2" t="s">
        <v>29</v>
      </c>
      <c r="E2" t="s">
        <v>79</v>
      </c>
      <c r="F2" t="s">
        <v>77</v>
      </c>
    </row>
    <row r="3" spans="1:6" x14ac:dyDescent="0.25">
      <c r="A3" s="1">
        <f>'OHL indexes'!A5</f>
        <v>38072</v>
      </c>
      <c r="E3">
        <f>Master!K7</f>
        <v>1.8906499999999999</v>
      </c>
    </row>
    <row r="4" spans="1:6" x14ac:dyDescent="0.25">
      <c r="A4" s="1">
        <f>'OHL indexes'!A6</f>
        <v>38075</v>
      </c>
      <c r="B4">
        <f>E3*(2-'OHL indexes'!C6/'OHL indexes'!B5)</f>
        <v>1.9383893441173399</v>
      </c>
      <c r="C4">
        <f>E3*(2-'OHL indexes'!E6/'OHL indexes'!B5)</f>
        <v>1.9546745686537847</v>
      </c>
      <c r="D4">
        <f>E3*(2-'OHL indexes'!D6/'OHL indexes'!B5)</f>
        <v>1.9227398833210154</v>
      </c>
      <c r="E4">
        <f>Master!K8</f>
        <v>1.9489541081758579</v>
      </c>
    </row>
    <row r="5" spans="1:6" x14ac:dyDescent="0.25">
      <c r="A5" s="1">
        <f>'OHL indexes'!A7</f>
        <v>38076</v>
      </c>
      <c r="B5">
        <f>E4*(2-'OHL indexes'!C7/'OHL indexes'!B6)</f>
        <v>1.9447072361513598</v>
      </c>
      <c r="C5">
        <f>E4*(2-'OHL indexes'!E7/'OHL indexes'!B6)</f>
        <v>1.983172675974592</v>
      </c>
      <c r="D5">
        <f>E4*(2-'OHL indexes'!D7/'OHL indexes'!B6)</f>
        <v>1.9148612804311393</v>
      </c>
      <c r="E5">
        <f>Master!K9</f>
        <v>1.9831315211801006</v>
      </c>
    </row>
    <row r="6" spans="1:6" x14ac:dyDescent="0.25">
      <c r="A6" s="1">
        <f>'OHL indexes'!A8</f>
        <v>38077</v>
      </c>
      <c r="B6">
        <f>E5*(2-'OHL indexes'!C8/'OHL indexes'!B7)</f>
        <v>1.9894413441160088</v>
      </c>
      <c r="C6">
        <f>E5*(2-'OHL indexes'!E8/'OHL indexes'!B7)</f>
        <v>1.9894413441160088</v>
      </c>
      <c r="D6">
        <f>E5*(2-'OHL indexes'!D8/'OHL indexes'!B7)</f>
        <v>1.9637949817899929</v>
      </c>
      <c r="E6">
        <f>Master!K10</f>
        <v>1.9641675596708472</v>
      </c>
    </row>
    <row r="7" spans="1:6" x14ac:dyDescent="0.25">
      <c r="A7" s="1">
        <f>'OHL indexes'!A9</f>
        <v>38078</v>
      </c>
      <c r="B7">
        <f>E6*(2-'OHL indexes'!C9/'OHL indexes'!B8)</f>
        <v>1.9500091601494116</v>
      </c>
      <c r="C7">
        <f>E6*(2-'OHL indexes'!E9/'OHL indexes'!B8)</f>
        <v>1.9898890442806263</v>
      </c>
      <c r="D7">
        <f>E6*(2-'OHL indexes'!D9/'OHL indexes'!B8)</f>
        <v>1.9293624918203889</v>
      </c>
      <c r="E7">
        <f>Master!K11</f>
        <v>1.9690588183082536</v>
      </c>
    </row>
    <row r="8" spans="1:6" x14ac:dyDescent="0.25">
      <c r="A8" s="1">
        <f>'OHL indexes'!A10</f>
        <v>38079</v>
      </c>
      <c r="B8">
        <f>E7*(2-'OHL indexes'!C10/'OHL indexes'!B9)</f>
        <v>1.987478564852339</v>
      </c>
      <c r="C8">
        <f>E7*(2-'OHL indexes'!E10/'OHL indexes'!B9)</f>
        <v>2.0726428039391429</v>
      </c>
      <c r="D8">
        <f>E7*(2-'OHL indexes'!D10/'OHL indexes'!B9)</f>
        <v>1.987478564852339</v>
      </c>
      <c r="E8">
        <f>Master!K12</f>
        <v>2.0612702311544582</v>
      </c>
    </row>
    <row r="9" spans="1:6" x14ac:dyDescent="0.25">
      <c r="A9" s="1">
        <f>'OHL indexes'!A11</f>
        <v>38082</v>
      </c>
      <c r="B9">
        <f>E8*(2-'OHL indexes'!C11/'OHL indexes'!B10)</f>
        <v>2.0788861268333196</v>
      </c>
      <c r="C9">
        <f>E8*(2-'OHL indexes'!E11/'OHL indexes'!B10)</f>
        <v>2.0883418597861283</v>
      </c>
      <c r="D9">
        <f>E8*(2-'OHL indexes'!D11/'OHL indexes'!B10)</f>
        <v>2.066286351709484</v>
      </c>
      <c r="E9">
        <f>Master!K13</f>
        <v>2.0882125781327536</v>
      </c>
    </row>
    <row r="10" spans="1:6" x14ac:dyDescent="0.25">
      <c r="A10" s="1">
        <f>'OHL indexes'!A12</f>
        <v>38083</v>
      </c>
      <c r="B10">
        <f>E9*(2-'OHL indexes'!C12/'OHL indexes'!B11)</f>
        <v>2.0939530421068047</v>
      </c>
      <c r="C10">
        <f>E9*(2-'OHL indexes'!E12/'OHL indexes'!B11)</f>
        <v>2.0939530421068047</v>
      </c>
      <c r="D10">
        <f>E9*(2-'OHL indexes'!D12/'OHL indexes'!B11)</f>
        <v>2.0399385532777452</v>
      </c>
      <c r="E10">
        <f>Master!K14</f>
        <v>2.053041468411259</v>
      </c>
    </row>
    <row r="11" spans="1:6" x14ac:dyDescent="0.25">
      <c r="A11" s="1">
        <f>'OHL indexes'!A13</f>
        <v>38084</v>
      </c>
      <c r="B11">
        <f>E10*(2-'OHL indexes'!C13/'OHL indexes'!B12)</f>
        <v>2.0322728788488829</v>
      </c>
      <c r="C11">
        <f>E10*(2-'OHL indexes'!E13/'OHL indexes'!B12)</f>
        <v>2.0454193363100184</v>
      </c>
      <c r="D11">
        <f>E10*(2-'OHL indexes'!D13/'OHL indexes'!B12)</f>
        <v>2.0011287006682661</v>
      </c>
      <c r="E11">
        <f>Master!K15</f>
        <v>2.0218206103056677</v>
      </c>
    </row>
    <row r="12" spans="1:6" x14ac:dyDescent="0.25">
      <c r="A12" s="1">
        <f>'OHL indexes'!A14</f>
        <v>38085</v>
      </c>
      <c r="B12">
        <f>E11*(2-'OHL indexes'!C14/'OHL indexes'!B13)</f>
        <v>2.0496479227680848</v>
      </c>
      <c r="C12">
        <f>E11*(2-'OHL indexes'!E14/'OHL indexes'!B13)</f>
        <v>2.0496479227680848</v>
      </c>
      <c r="D12">
        <f>E11*(2-'OHL indexes'!D14/'OHL indexes'!B13)</f>
        <v>2.0187852226181517</v>
      </c>
      <c r="E12">
        <f>Master!K16</f>
        <v>2.0222012219479946</v>
      </c>
    </row>
    <row r="13" spans="1:6" x14ac:dyDescent="0.25">
      <c r="A13" s="1">
        <f>'OHL indexes'!A15</f>
        <v>38089</v>
      </c>
      <c r="B13">
        <f>E12*(2-'OHL indexes'!C15/'OHL indexes'!B14)</f>
        <v>2.0516349926712492</v>
      </c>
      <c r="C13">
        <f>E12*(2-'OHL indexes'!E15/'OHL indexes'!B14)</f>
        <v>2.0739581661816882</v>
      </c>
      <c r="D13">
        <f>E12*(2-'OHL indexes'!D15/'OHL indexes'!B14)</f>
        <v>2.0516349926712492</v>
      </c>
      <c r="E13">
        <f>Master!K17</f>
        <v>2.073780992006137</v>
      </c>
    </row>
    <row r="14" spans="1:6" x14ac:dyDescent="0.25">
      <c r="A14" s="1">
        <f>'OHL indexes'!A16</f>
        <v>38090</v>
      </c>
      <c r="B14">
        <f>E13*(2-'OHL indexes'!C16/'OHL indexes'!B15)</f>
        <v>2.0227848284880126</v>
      </c>
      <c r="C14">
        <f>E13*(2-'OHL indexes'!E16/'OHL indexes'!B15)</f>
        <v>2.0390964857102141</v>
      </c>
      <c r="D14">
        <f>E13*(2-'OHL indexes'!D16/'OHL indexes'!B15)</f>
        <v>1.9937219267299824</v>
      </c>
      <c r="E14">
        <f>Master!K18</f>
        <v>1.994369674583685</v>
      </c>
    </row>
    <row r="15" spans="1:6" x14ac:dyDescent="0.25">
      <c r="A15" s="1">
        <f>'OHL indexes'!A17</f>
        <v>38091</v>
      </c>
      <c r="B15">
        <f>E14*(2-'OHL indexes'!C17/'OHL indexes'!B16)</f>
        <v>1.9840996491952954</v>
      </c>
      <c r="C15">
        <f>E14*(2-'OHL indexes'!E17/'OHL indexes'!B16)</f>
        <v>1.9840996491952954</v>
      </c>
      <c r="D15">
        <f>E14*(2-'OHL indexes'!D17/'OHL indexes'!B16)</f>
        <v>1.976887874397901</v>
      </c>
      <c r="E15">
        <f>Master!K19</f>
        <v>1.9783248890252914</v>
      </c>
    </row>
    <row r="16" spans="1:6" x14ac:dyDescent="0.25">
      <c r="A16" s="1">
        <f>'OHL indexes'!A18</f>
        <v>38092</v>
      </c>
      <c r="B16">
        <f>E15*(2-'OHL indexes'!C18/'OHL indexes'!B17)</f>
        <v>1.9968130573262697</v>
      </c>
      <c r="C16">
        <f>E15*(2-'OHL indexes'!E18/'OHL indexes'!B17)</f>
        <v>2.0037024155388874</v>
      </c>
      <c r="D16">
        <f>E15*(2-'OHL indexes'!D18/'OHL indexes'!B17)</f>
        <v>1.9830913220126671</v>
      </c>
      <c r="E16">
        <f>Master!K20</f>
        <v>1.9919213447664479</v>
      </c>
    </row>
    <row r="17" spans="1:5" x14ac:dyDescent="0.25">
      <c r="A17" s="1">
        <f>'OHL indexes'!A19</f>
        <v>38093</v>
      </c>
      <c r="B17">
        <f>E16*(2-'OHL indexes'!C19/'OHL indexes'!B18)</f>
        <v>2.0131494574216093</v>
      </c>
      <c r="C17">
        <f>E16*(2-'OHL indexes'!E19/'OHL indexes'!B18)</f>
        <v>2.033453019569778</v>
      </c>
      <c r="D17">
        <f>E16*(2-'OHL indexes'!D19/'OHL indexes'!B18)</f>
        <v>2.0128361649184865</v>
      </c>
      <c r="E17">
        <f>Master!K21</f>
        <v>2.0334089722298812</v>
      </c>
    </row>
    <row r="18" spans="1:5" x14ac:dyDescent="0.25">
      <c r="A18" s="1">
        <f>'OHL indexes'!A20</f>
        <v>38096</v>
      </c>
      <c r="B18">
        <f>E17*(2-'OHL indexes'!C20/'OHL indexes'!B19)</f>
        <v>2.0233057054901633</v>
      </c>
      <c r="C18">
        <f>E17*(2-'OHL indexes'!E20/'OHL indexes'!B19)</f>
        <v>2.0533665771411269</v>
      </c>
      <c r="D18">
        <f>E17*(2-'OHL indexes'!D20/'OHL indexes'!B19)</f>
        <v>2.0191424934496744</v>
      </c>
      <c r="E18">
        <f>Master!K22</f>
        <v>2.0519810933438096</v>
      </c>
    </row>
    <row r="19" spans="1:5" x14ac:dyDescent="0.25">
      <c r="A19" s="1">
        <f>'OHL indexes'!A21</f>
        <v>38097</v>
      </c>
      <c r="B19">
        <f>E18*(2-'OHL indexes'!C21/'OHL indexes'!B20)</f>
        <v>2.0519810933438096</v>
      </c>
      <c r="C19">
        <f>E18*(2-'OHL indexes'!E21/'OHL indexes'!B20)</f>
        <v>2.0774780299093654</v>
      </c>
      <c r="D19">
        <f>E18*(2-'OHL indexes'!D21/'OHL indexes'!B20)</f>
        <v>2.0213986013625007</v>
      </c>
      <c r="E19">
        <f>Master!K23</f>
        <v>2.0213578068324516</v>
      </c>
    </row>
    <row r="20" spans="1:5" x14ac:dyDescent="0.25">
      <c r="A20" s="1">
        <f>'OHL indexes'!A22</f>
        <v>38098</v>
      </c>
      <c r="B20">
        <f>E19*(2-'OHL indexes'!C22/'OHL indexes'!B21)</f>
        <v>2.0276910452996608</v>
      </c>
      <c r="C20">
        <f>E19*(2-'OHL indexes'!E22/'OHL indexes'!B21)</f>
        <v>2.0751903153926192</v>
      </c>
      <c r="D20">
        <f>E19*(2-'OHL indexes'!D22/'OHL indexes'!B21)</f>
        <v>2.0266354994180884</v>
      </c>
      <c r="E20">
        <f>Master!K24</f>
        <v>2.0708716939298379</v>
      </c>
    </row>
    <row r="21" spans="1:5" x14ac:dyDescent="0.25">
      <c r="A21" s="1">
        <f>'OHL indexes'!A23</f>
        <v>38099</v>
      </c>
      <c r="B21">
        <f>E20*(2-'OHL indexes'!C23/'OHL indexes'!B22)</f>
        <v>2.0850231757848428</v>
      </c>
      <c r="C21">
        <f>E20*(2-'OHL indexes'!E23/'OHL indexes'!B22)</f>
        <v>2.2384784243755513</v>
      </c>
      <c r="D21">
        <f>E20*(2-'OHL indexes'!D23/'OHL indexes'!B22)</f>
        <v>2.0850231757848428</v>
      </c>
      <c r="E21">
        <f>Master!K25</f>
        <v>2.2156001742070734</v>
      </c>
    </row>
    <row r="22" spans="1:5" x14ac:dyDescent="0.25">
      <c r="A22" s="1">
        <f>'OHL indexes'!A24</f>
        <v>38100</v>
      </c>
      <c r="B22">
        <f>E21*(2-'OHL indexes'!C24/'OHL indexes'!B23)</f>
        <v>2.2276332076963277</v>
      </c>
      <c r="C22">
        <f>E21*(2-'OHL indexes'!E24/'OHL indexes'!B23)</f>
        <v>2.2276332076963277</v>
      </c>
      <c r="D22">
        <f>E21*(2-'OHL indexes'!D24/'OHL indexes'!B23)</f>
        <v>2.1931807220938673</v>
      </c>
      <c r="E22">
        <f>Master!K26</f>
        <v>2.2125838435174892</v>
      </c>
    </row>
    <row r="23" spans="1:5" x14ac:dyDescent="0.25">
      <c r="A23" s="1">
        <f>'OHL indexes'!A25</f>
        <v>38103</v>
      </c>
      <c r="B23">
        <f>E22*(2-'OHL indexes'!C25/'OHL indexes'!B24)</f>
        <v>2.2161033648275525</v>
      </c>
      <c r="C23">
        <f>E22*(2-'OHL indexes'!E25/'OHL indexes'!B24)</f>
        <v>2.2372992849614062</v>
      </c>
      <c r="D23">
        <f>E22*(2-'OHL indexes'!D25/'OHL indexes'!B24)</f>
        <v>2.2062990062177419</v>
      </c>
      <c r="E23">
        <f>Master!K27</f>
        <v>2.2371592534634401</v>
      </c>
    </row>
    <row r="24" spans="1:5" x14ac:dyDescent="0.25">
      <c r="A24" s="1">
        <f>'OHL indexes'!A26</f>
        <v>38104</v>
      </c>
      <c r="B24">
        <f>E23*(2-'OHL indexes'!C26/'OHL indexes'!B25)</f>
        <v>2.2384379433504682</v>
      </c>
      <c r="C24">
        <f>E23*(2-'OHL indexes'!E26/'OHL indexes'!B25)</f>
        <v>2.306718858277522</v>
      </c>
      <c r="D24">
        <f>E23*(2-'OHL indexes'!D26/'OHL indexes'!B25)</f>
        <v>2.2384379433504682</v>
      </c>
      <c r="E24">
        <f>Master!K28</f>
        <v>2.2756690600036933</v>
      </c>
    </row>
    <row r="25" spans="1:5" x14ac:dyDescent="0.25">
      <c r="A25" s="1">
        <f>'OHL indexes'!A27</f>
        <v>38105</v>
      </c>
      <c r="B25">
        <f>E24*(2-'OHL indexes'!C27/'OHL indexes'!B26)</f>
        <v>2.2440853978432709</v>
      </c>
      <c r="C25">
        <f>E24*(2-'OHL indexes'!E27/'OHL indexes'!B26)</f>
        <v>2.2490203303825123</v>
      </c>
      <c r="D25">
        <f>E24*(2-'OHL indexes'!D27/'OHL indexes'!B26)</f>
        <v>2.184866019553819</v>
      </c>
      <c r="E25">
        <f>Master!K29</f>
        <v>2.2028582355843245</v>
      </c>
    </row>
    <row r="26" spans="1:5" x14ac:dyDescent="0.25">
      <c r="A26" s="1">
        <f>'OHL indexes'!A28</f>
        <v>38106</v>
      </c>
      <c r="B26">
        <f>E25*(2-'OHL indexes'!C28/'OHL indexes'!B27)</f>
        <v>2.2123130967844018</v>
      </c>
      <c r="C26">
        <f>E25*(2-'OHL indexes'!E28/'OHL indexes'!B27)</f>
        <v>2.2196804970722019</v>
      </c>
      <c r="D26">
        <f>E25*(2-'OHL indexes'!D28/'OHL indexes'!B27)</f>
        <v>2.1402351569624019</v>
      </c>
      <c r="E26">
        <f>Master!K30</f>
        <v>2.1547468805594727</v>
      </c>
    </row>
    <row r="27" spans="1:5" x14ac:dyDescent="0.25">
      <c r="A27" s="1">
        <f>'OHL indexes'!A29</f>
        <v>38107</v>
      </c>
      <c r="B27">
        <f>E26*(2-'OHL indexes'!C29/'OHL indexes'!B28)</f>
        <v>2.1791894509519474</v>
      </c>
      <c r="C27">
        <f>E26*(2-'OHL indexes'!E29/'OHL indexes'!B28)</f>
        <v>2.1841013564620786</v>
      </c>
      <c r="D27">
        <f>E26*(2-'OHL indexes'!D29/'OHL indexes'!B28)</f>
        <v>2.1106566881264737</v>
      </c>
      <c r="E27">
        <f>Master!K31</f>
        <v>2.1118447742225688</v>
      </c>
    </row>
    <row r="28" spans="1:5" x14ac:dyDescent="0.25">
      <c r="A28" s="1">
        <f>'OHL indexes'!A30</f>
        <v>38110</v>
      </c>
      <c r="B28">
        <f>E27*(2-'OHL indexes'!C30/'OHL indexes'!B29)</f>
        <v>2.139596878268887</v>
      </c>
      <c r="C28">
        <f>E27*(2-'OHL indexes'!E30/'OHL indexes'!B29)</f>
        <v>2.1732208367630874</v>
      </c>
      <c r="D28">
        <f>E27*(2-'OHL indexes'!D30/'OHL indexes'!B29)</f>
        <v>2.139596878268887</v>
      </c>
      <c r="E28">
        <f>Master!K32</f>
        <v>2.1730880798695522</v>
      </c>
    </row>
    <row r="29" spans="1:5" x14ac:dyDescent="0.25">
      <c r="A29" s="1">
        <f>'OHL indexes'!A31</f>
        <v>38111</v>
      </c>
      <c r="B29">
        <f>E28*(2-'OHL indexes'!C31/'OHL indexes'!B30)</f>
        <v>2.1853110428894893</v>
      </c>
      <c r="C29">
        <f>E28*(2-'OHL indexes'!E31/'OHL indexes'!B30)</f>
        <v>2.2435915128742976</v>
      </c>
      <c r="D29">
        <f>E28*(2-'OHL indexes'!D31/'OHL indexes'!B30)</f>
        <v>2.1769262197630979</v>
      </c>
      <c r="E29">
        <f>Master!K33</f>
        <v>2.2013876726878978</v>
      </c>
    </row>
    <row r="30" spans="1:5" x14ac:dyDescent="0.25">
      <c r="A30" s="1">
        <f>'OHL indexes'!A32</f>
        <v>38112</v>
      </c>
      <c r="B30">
        <f>E29*(2-'OHL indexes'!C32/'OHL indexes'!B31)</f>
        <v>2.2242999542612312</v>
      </c>
      <c r="C30">
        <f>E29*(2-'OHL indexes'!E32/'OHL indexes'!B31)</f>
        <v>2.2676523942343692</v>
      </c>
      <c r="D30">
        <f>E29*(2-'OHL indexes'!D32/'OHL indexes'!B31)</f>
        <v>2.2152556441858198</v>
      </c>
      <c r="E30">
        <f>Master!K34</f>
        <v>2.2676070509907671</v>
      </c>
    </row>
    <row r="31" spans="1:5" x14ac:dyDescent="0.25">
      <c r="A31" s="1">
        <f>'OHL indexes'!A33</f>
        <v>38113</v>
      </c>
      <c r="B31">
        <f>E30*(2-'OHL indexes'!C33/'OHL indexes'!B32)</f>
        <v>2.2397289833612755</v>
      </c>
      <c r="C31">
        <f>E30*(2-'OHL indexes'!E33/'OHL indexes'!B32)</f>
        <v>2.2397289833612755</v>
      </c>
      <c r="D31">
        <f>E30*(2-'OHL indexes'!D33/'OHL indexes'!B32)</f>
        <v>2.1343906192711413</v>
      </c>
      <c r="E31">
        <f>Master!K35</f>
        <v>2.1748334555662012</v>
      </c>
    </row>
    <row r="32" spans="1:5" x14ac:dyDescent="0.25">
      <c r="A32" s="1">
        <f>'OHL indexes'!A34</f>
        <v>38114</v>
      </c>
      <c r="B32">
        <f>E31*(2-'OHL indexes'!C34/'OHL indexes'!B33)</f>
        <v>2.1650316618408421</v>
      </c>
      <c r="C32">
        <f>E31*(2-'OHL indexes'!E34/'OHL indexes'!B33)</f>
        <v>2.2028385989798092</v>
      </c>
      <c r="D32">
        <f>E31*(2-'OHL indexes'!D34/'OHL indexes'!B33)</f>
        <v>2.1038274788520086</v>
      </c>
      <c r="E32">
        <f>Master!K36</f>
        <v>2.1037890955626719</v>
      </c>
    </row>
    <row r="33" spans="1:5" x14ac:dyDescent="0.25">
      <c r="A33" s="1">
        <f>'OHL indexes'!A35</f>
        <v>38117</v>
      </c>
      <c r="B33">
        <f>E32*(2-'OHL indexes'!C35/'OHL indexes'!B34)</f>
        <v>2.0607312952170647</v>
      </c>
      <c r="C33">
        <f>E32*(2-'OHL indexes'!E35/'OHL indexes'!B34)</f>
        <v>2.0679711062877018</v>
      </c>
      <c r="D33">
        <f>E32*(2-'OHL indexes'!D35/'OHL indexes'!B34)</f>
        <v>1.9987847054931034</v>
      </c>
      <c r="E33">
        <f>Master!K37</f>
        <v>2.0242494443749952</v>
      </c>
    </row>
    <row r="34" spans="1:5" x14ac:dyDescent="0.25">
      <c r="A34" s="1">
        <f>'OHL indexes'!A36</f>
        <v>38118</v>
      </c>
      <c r="B34">
        <f>E33*(2-'OHL indexes'!C36/'OHL indexes'!B35)</f>
        <v>2.0540504007065619</v>
      </c>
      <c r="C34">
        <f>E33*(2-'OHL indexes'!E36/'OHL indexes'!B35)</f>
        <v>2.0945233006282939</v>
      </c>
      <c r="D34">
        <f>E33*(2-'OHL indexes'!D36/'OHL indexes'!B35)</f>
        <v>2.0505266125286439</v>
      </c>
      <c r="E34">
        <f>Master!K38</f>
        <v>2.0858684418864017</v>
      </c>
    </row>
    <row r="35" spans="1:5" x14ac:dyDescent="0.25">
      <c r="A35" s="1">
        <f>'OHL indexes'!A37</f>
        <v>38119</v>
      </c>
      <c r="B35">
        <f>E34*(2-'OHL indexes'!C37/'OHL indexes'!B36)</f>
        <v>2.101321283024344</v>
      </c>
      <c r="C35">
        <f>E34*(2-'OHL indexes'!E37/'OHL indexes'!B36)</f>
        <v>2.1197048450225102</v>
      </c>
      <c r="D35">
        <f>E34*(2-'OHL indexes'!D37/'OHL indexes'!B36)</f>
        <v>1.993151355246203</v>
      </c>
      <c r="E35">
        <f>Master!K39</f>
        <v>2.1193396978586576</v>
      </c>
    </row>
    <row r="36" spans="1:5" x14ac:dyDescent="0.25">
      <c r="A36" s="1">
        <f>'OHL indexes'!A38</f>
        <v>38120</v>
      </c>
      <c r="B36">
        <f>E35*(2-'OHL indexes'!C38/'OHL indexes'!B37)</f>
        <v>2.1002603891563147</v>
      </c>
      <c r="C36">
        <f>E35*(2-'OHL indexes'!E38/'OHL indexes'!B37)</f>
        <v>2.1204361918961467</v>
      </c>
      <c r="D36">
        <f>E35*(2-'OHL indexes'!D38/'OHL indexes'!B37)</f>
        <v>1.9895126002249868</v>
      </c>
      <c r="E36">
        <f>Master!K40</f>
        <v>2.1179252171606944</v>
      </c>
    </row>
    <row r="37" spans="1:5" x14ac:dyDescent="0.25">
      <c r="A37" s="1">
        <f>'OHL indexes'!A39</f>
        <v>38121</v>
      </c>
      <c r="B37">
        <f>E36*(2-'OHL indexes'!C39/'OHL indexes'!B38)</f>
        <v>2.1399778443187905</v>
      </c>
      <c r="C37">
        <f>E36*(2-'OHL indexes'!E39/'OHL indexes'!B38)</f>
        <v>2.1454909908438879</v>
      </c>
      <c r="D37">
        <f>E36*(2-'OHL indexes'!D39/'OHL indexes'!B38)</f>
        <v>2.0899227537260825</v>
      </c>
      <c r="E37">
        <f>Master!K41</f>
        <v>2.106691621333217</v>
      </c>
    </row>
    <row r="38" spans="1:5" x14ac:dyDescent="0.25">
      <c r="A38" s="1">
        <f>'OHL indexes'!A40</f>
        <v>38124</v>
      </c>
      <c r="B38">
        <f>E37*(2-'OHL indexes'!C40/'OHL indexes'!B39)</f>
        <v>2.0806245820964273</v>
      </c>
      <c r="C38">
        <f>E37*(2-'OHL indexes'!E40/'OHL indexes'!B39)</f>
        <v>2.0883800430211408</v>
      </c>
      <c r="D38">
        <f>E37*(2-'OHL indexes'!D40/'OHL indexes'!B39)</f>
        <v>2.0363536617912472</v>
      </c>
      <c r="E38">
        <f>Master!K42</f>
        <v>2.0452236457212045</v>
      </c>
    </row>
    <row r="39" spans="1:5" x14ac:dyDescent="0.25">
      <c r="A39" s="1">
        <f>'OHL indexes'!A41</f>
        <v>38125</v>
      </c>
      <c r="B39">
        <f>E38*(2-'OHL indexes'!C41/'OHL indexes'!B40)</f>
        <v>2.0701703575780162</v>
      </c>
      <c r="C39">
        <f>E38*(2-'OHL indexes'!E41/'OHL indexes'!B40)</f>
        <v>2.0714379432700118</v>
      </c>
      <c r="D39">
        <f>E38*(2-'OHL indexes'!D41/'OHL indexes'!B40)</f>
        <v>2.0576462997548672</v>
      </c>
      <c r="E39">
        <f>Master!K43</f>
        <v>2.0592236248092517</v>
      </c>
    </row>
    <row r="40" spans="1:5" x14ac:dyDescent="0.25">
      <c r="A40" s="1">
        <f>'OHL indexes'!A42</f>
        <v>38126</v>
      </c>
      <c r="B40">
        <f>E39*(2-'OHL indexes'!C42/'OHL indexes'!B41)</f>
        <v>2.1074466146995197</v>
      </c>
      <c r="C40">
        <f>E39*(2-'OHL indexes'!E42/'OHL indexes'!B41)</f>
        <v>2.1956844011886836</v>
      </c>
      <c r="D40">
        <f>E39*(2-'OHL indexes'!D42/'OHL indexes'!B41)</f>
        <v>2.1033425180538337</v>
      </c>
      <c r="E40">
        <f>Master!K44</f>
        <v>2.151465296055747</v>
      </c>
    </row>
    <row r="41" spans="1:5" x14ac:dyDescent="0.25">
      <c r="A41" s="1">
        <f>'OHL indexes'!A43</f>
        <v>38127</v>
      </c>
      <c r="B41">
        <f>E40*(2-'OHL indexes'!C43/'OHL indexes'!B42)</f>
        <v>2.1634194345446831</v>
      </c>
      <c r="C41">
        <f>E40*(2-'OHL indexes'!E43/'OHL indexes'!B42)</f>
        <v>2.1711731441261271</v>
      </c>
      <c r="D41">
        <f>E40*(2-'OHL indexes'!D43/'OHL indexes'!B42)</f>
        <v>2.1329211078836372</v>
      </c>
      <c r="E41">
        <f>Master!K45</f>
        <v>2.1328840019263144</v>
      </c>
    </row>
    <row r="42" spans="1:5" x14ac:dyDescent="0.25">
      <c r="A42" s="1">
        <f>'OHL indexes'!A44</f>
        <v>38128</v>
      </c>
      <c r="B42">
        <f>E41*(2-'OHL indexes'!C44/'OHL indexes'!B43)</f>
        <v>2.1350212157431536</v>
      </c>
      <c r="C42">
        <f>E41*(2-'OHL indexes'!E44/'OHL indexes'!B43)</f>
        <v>2.1579932777052035</v>
      </c>
      <c r="D42">
        <f>E41*(2-'OHL indexes'!D44/'OHL indexes'!B43)</f>
        <v>2.1326641653880269</v>
      </c>
      <c r="E42">
        <f>Master!K46</f>
        <v>2.1494908512945359</v>
      </c>
    </row>
    <row r="43" spans="1:5" x14ac:dyDescent="0.25">
      <c r="A43" s="1">
        <f>'OHL indexes'!A45</f>
        <v>38131</v>
      </c>
      <c r="B43">
        <f>E42*(2-'OHL indexes'!C45/'OHL indexes'!B44)</f>
        <v>2.2170204274475394</v>
      </c>
      <c r="C43">
        <f>E42*(2-'OHL indexes'!E45/'OHL indexes'!B44)</f>
        <v>2.217948804634065</v>
      </c>
      <c r="D43">
        <f>E42*(2-'OHL indexes'!D45/'OHL indexes'!B44)</f>
        <v>2.1802569963321097</v>
      </c>
      <c r="E43">
        <f>Master!K47</f>
        <v>2.2026014495052277</v>
      </c>
    </row>
    <row r="44" spans="1:5" x14ac:dyDescent="0.25">
      <c r="A44" s="1">
        <f>'OHL indexes'!A46</f>
        <v>38132</v>
      </c>
      <c r="B44">
        <f>E43*(2-'OHL indexes'!C46/'OHL indexes'!B45)</f>
        <v>2.1983124335051025</v>
      </c>
      <c r="C44">
        <f>E43*(2-'OHL indexes'!E46/'OHL indexes'!B45)</f>
        <v>2.3451141834506029</v>
      </c>
      <c r="D44">
        <f>E43*(2-'OHL indexes'!D46/'OHL indexes'!B45)</f>
        <v>2.1983124335051025</v>
      </c>
      <c r="E44">
        <f>Master!K48</f>
        <v>2.3450693049827498</v>
      </c>
    </row>
    <row r="45" spans="1:5" x14ac:dyDescent="0.25">
      <c r="A45" s="1">
        <f>'OHL indexes'!A47</f>
        <v>38133</v>
      </c>
      <c r="B45">
        <f>E44*(2-'OHL indexes'!C47/'OHL indexes'!B46)</f>
        <v>2.3299278908911729</v>
      </c>
      <c r="C45">
        <f>E44*(2-'OHL indexes'!E47/'OHL indexes'!B46)</f>
        <v>2.3366491931203628</v>
      </c>
      <c r="D45">
        <f>E44*(2-'OHL indexes'!D47/'OHL indexes'!B46)</f>
        <v>2.3136785993938558</v>
      </c>
      <c r="E45">
        <f>Master!K49</f>
        <v>2.3310749879251045</v>
      </c>
    </row>
    <row r="46" spans="1:5" x14ac:dyDescent="0.25">
      <c r="A46" s="1">
        <f>'OHL indexes'!A48</f>
        <v>38134</v>
      </c>
      <c r="B46">
        <f>E45*(2-'OHL indexes'!C48/'OHL indexes'!B47)</f>
        <v>2.340257624827486</v>
      </c>
      <c r="C46">
        <f>E45*(2-'OHL indexes'!E48/'OHL indexes'!B47)</f>
        <v>2.3629955375027665</v>
      </c>
      <c r="D46">
        <f>E45*(2-'OHL indexes'!D48/'OHL indexes'!B47)</f>
        <v>2.3271395577828362</v>
      </c>
      <c r="E46">
        <f>Master!K50</f>
        <v>2.3620109981826456</v>
      </c>
    </row>
    <row r="47" spans="1:5" x14ac:dyDescent="0.25">
      <c r="A47" s="1">
        <f>'OHL indexes'!A49</f>
        <v>38135</v>
      </c>
      <c r="B47">
        <f>E46*(2-'OHL indexes'!C49/'OHL indexes'!B48)</f>
        <v>2.3377297038204494</v>
      </c>
      <c r="C47">
        <f>E46*(2-'OHL indexes'!E49/'OHL indexes'!B48)</f>
        <v>2.3382526784152144</v>
      </c>
      <c r="D47">
        <f>E46*(2-'OHL indexes'!D49/'OHL indexes'!B48)</f>
        <v>2.3268964673791883</v>
      </c>
      <c r="E47">
        <f>Master!K51</f>
        <v>2.3346324622833268</v>
      </c>
    </row>
    <row r="48" spans="1:5" x14ac:dyDescent="0.25">
      <c r="A48" s="1">
        <f>'OHL indexes'!A50</f>
        <v>38139</v>
      </c>
      <c r="B48">
        <f>E47*(2-'OHL indexes'!C50/'OHL indexes'!B49)</f>
        <v>2.323261091564091</v>
      </c>
      <c r="C48">
        <f>E47*(2-'OHL indexes'!E50/'OHL indexes'!B49)</f>
        <v>2.3270703830181478</v>
      </c>
      <c r="D48">
        <f>E47*(2-'OHL indexes'!D50/'OHL indexes'!B49)</f>
        <v>2.3194706178860431</v>
      </c>
      <c r="E48">
        <f>Master!K52</f>
        <v>2.3269095376620621</v>
      </c>
    </row>
    <row r="49" spans="1:5" x14ac:dyDescent="0.25">
      <c r="A49" s="1">
        <f>'OHL indexes'!A51</f>
        <v>38140</v>
      </c>
      <c r="B49">
        <f>E48*(2-'OHL indexes'!C51/'OHL indexes'!B50)</f>
        <v>2.3217039375740178</v>
      </c>
      <c r="C49">
        <f>E48*(2-'OHL indexes'!E51/'OHL indexes'!B50)</f>
        <v>2.3275602626663465</v>
      </c>
      <c r="D49">
        <f>E48*(2-'OHL indexes'!D51/'OHL indexes'!B50)</f>
        <v>2.316498287499416</v>
      </c>
      <c r="E49">
        <f>Master!K53</f>
        <v>2.3274518258955115</v>
      </c>
    </row>
    <row r="50" spans="1:5" x14ac:dyDescent="0.25">
      <c r="A50" s="1">
        <f>'OHL indexes'!A52</f>
        <v>38141</v>
      </c>
      <c r="B50">
        <f>E49*(2-'OHL indexes'!C52/'OHL indexes'!B51)</f>
        <v>2.3137269614706737</v>
      </c>
      <c r="C50">
        <f>E49*(2-'OHL indexes'!E52/'OHL indexes'!B51)</f>
        <v>2.3235510475794814</v>
      </c>
      <c r="D50">
        <f>E49*(2-'OHL indexes'!D52/'OHL indexes'!B51)</f>
        <v>2.3079480343366008</v>
      </c>
      <c r="E50">
        <f>Master!K54</f>
        <v>2.3136191945530005</v>
      </c>
    </row>
    <row r="51" spans="1:5" x14ac:dyDescent="0.25">
      <c r="A51" s="1">
        <f>'OHL indexes'!A53</f>
        <v>38142</v>
      </c>
      <c r="B51">
        <f>E50*(2-'OHL indexes'!C53/'OHL indexes'!B52)</f>
        <v>2.3292176105137972</v>
      </c>
      <c r="C51">
        <f>E50*(2-'OHL indexes'!E53/'OHL indexes'!B52)</f>
        <v>2.3636907685612334</v>
      </c>
      <c r="D51">
        <f>E50*(2-'OHL indexes'!D53/'OHL indexes'!B52)</f>
        <v>2.3010122948913123</v>
      </c>
      <c r="E51">
        <f>Master!K55</f>
        <v>2.3153632064588106</v>
      </c>
    </row>
    <row r="52" spans="1:5" x14ac:dyDescent="0.25">
      <c r="A52" s="1">
        <f>'OHL indexes'!A54</f>
        <v>38145</v>
      </c>
      <c r="B52">
        <f>E51*(2-'OHL indexes'!C54/'OHL indexes'!B53)</f>
        <v>2.3375361034946631</v>
      </c>
      <c r="C52">
        <f>E51*(2-'OHL indexes'!E54/'OHL indexes'!B53)</f>
        <v>2.3825163832689564</v>
      </c>
      <c r="D52">
        <f>E51*(2-'OHL indexes'!D54/'OHL indexes'!B53)</f>
        <v>2.3349777189497631</v>
      </c>
      <c r="E52">
        <f>Master!K56</f>
        <v>2.3824018188110454</v>
      </c>
    </row>
    <row r="53" spans="1:5" x14ac:dyDescent="0.25">
      <c r="A53" s="1">
        <f>'OHL indexes'!A55</f>
        <v>38146</v>
      </c>
      <c r="B53">
        <f>E52*(2-'OHL indexes'!C55/'OHL indexes'!B54)</f>
        <v>2.3518168892390143</v>
      </c>
      <c r="C53">
        <f>E52*(2-'OHL indexes'!E55/'OHL indexes'!B54)</f>
        <v>2.4355506506888065</v>
      </c>
      <c r="D53">
        <f>E52*(2-'OHL indexes'!D55/'OHL indexes'!B54)</f>
        <v>2.3494930377669991</v>
      </c>
      <c r="E53">
        <f>Master!K57</f>
        <v>2.4304149122079162</v>
      </c>
    </row>
    <row r="54" spans="1:5" x14ac:dyDescent="0.25">
      <c r="A54" s="1">
        <f>'OHL indexes'!A56</f>
        <v>38147</v>
      </c>
      <c r="B54">
        <f>E53*(2-'OHL indexes'!C56/'OHL indexes'!B55)</f>
        <v>2.4471903206171057</v>
      </c>
      <c r="C54">
        <f>E53*(2-'OHL indexes'!E56/'OHL indexes'!B55)</f>
        <v>2.49798251879331</v>
      </c>
      <c r="D54">
        <f>E53*(2-'OHL indexes'!D56/'OHL indexes'!B55)</f>
        <v>2.4030772136602239</v>
      </c>
      <c r="E54">
        <f>Master!K58</f>
        <v>2.4155462395534943</v>
      </c>
    </row>
    <row r="55" spans="1:5" x14ac:dyDescent="0.25">
      <c r="A55" s="1">
        <f>'OHL indexes'!A57</f>
        <v>38148</v>
      </c>
      <c r="B55">
        <f>E54*(2-'OHL indexes'!C57/'OHL indexes'!B56)</f>
        <v>2.4306577131065259</v>
      </c>
      <c r="C55">
        <f>E54*(2-'OHL indexes'!E57/'OHL indexes'!B56)</f>
        <v>2.4598821403378652</v>
      </c>
      <c r="D55">
        <f>E54*(2-'OHL indexes'!D57/'OHL indexes'!B56)</f>
        <v>2.4157751816576716</v>
      </c>
      <c r="E55">
        <f>Master!K59</f>
        <v>2.4598502426658739</v>
      </c>
    </row>
    <row r="56" spans="1:5" x14ac:dyDescent="0.25">
      <c r="A56" s="1">
        <f>'OHL indexes'!A58</f>
        <v>38152</v>
      </c>
      <c r="B56">
        <f>E55*(2-'OHL indexes'!C58/'OHL indexes'!B57)</f>
        <v>2.4316738254145518</v>
      </c>
      <c r="C56">
        <f>E55*(2-'OHL indexes'!E58/'OHL indexes'!B57)</f>
        <v>2.4595135226802509</v>
      </c>
      <c r="D56">
        <f>E55*(2-'OHL indexes'!D58/'OHL indexes'!B57)</f>
        <v>2.4153031455085832</v>
      </c>
      <c r="E56">
        <f>Master!K60</f>
        <v>2.4593920012113788</v>
      </c>
    </row>
    <row r="57" spans="1:5" x14ac:dyDescent="0.25">
      <c r="A57" s="1">
        <f>'OHL indexes'!A59</f>
        <v>38153</v>
      </c>
      <c r="B57">
        <f>E56*(2-'OHL indexes'!C59/'OHL indexes'!B58)</f>
        <v>2.4690919080541724</v>
      </c>
      <c r="C57">
        <f>E56*(2-'OHL indexes'!E59/'OHL indexes'!B58)</f>
        <v>2.5356613145196407</v>
      </c>
      <c r="D57">
        <f>E56*(2-'OHL indexes'!D59/'OHL indexes'!B58)</f>
        <v>2.4690919080541724</v>
      </c>
      <c r="E57">
        <f>Master!K61</f>
        <v>2.5098083993685978</v>
      </c>
    </row>
    <row r="58" spans="1:5" x14ac:dyDescent="0.25">
      <c r="A58" s="1">
        <f>'OHL indexes'!A60</f>
        <v>38154</v>
      </c>
      <c r="B58">
        <f>E57*(2-'OHL indexes'!C60/'OHL indexes'!B59)</f>
        <v>2.5185483120289924</v>
      </c>
      <c r="C58">
        <f>E57*(2-'OHL indexes'!E60/'OHL indexes'!B59)</f>
        <v>2.5433113784716062</v>
      </c>
      <c r="D58">
        <f>E57*(2-'OHL indexes'!D60/'OHL indexes'!B59)</f>
        <v>2.5098083993685978</v>
      </c>
      <c r="E58">
        <f>Master!K62</f>
        <v>2.528627080350768</v>
      </c>
    </row>
    <row r="59" spans="1:5" x14ac:dyDescent="0.25">
      <c r="A59" s="1">
        <f>'OHL indexes'!A61</f>
        <v>38155</v>
      </c>
      <c r="B59">
        <f>E58*(2-'OHL indexes'!C61/'OHL indexes'!B60)</f>
        <v>2.5083683554159464</v>
      </c>
      <c r="C59">
        <f>E58*(2-'OHL indexes'!E61/'OHL indexes'!B60)</f>
        <v>2.5278538312183962</v>
      </c>
      <c r="D59">
        <f>E58*(2-'OHL indexes'!D61/'OHL indexes'!B60)</f>
        <v>2.4946821593562873</v>
      </c>
      <c r="E59">
        <f>Master!K63</f>
        <v>2.5233289102198677</v>
      </c>
    </row>
    <row r="60" spans="1:5" x14ac:dyDescent="0.25">
      <c r="A60" s="1">
        <f>'OHL indexes'!A62</f>
        <v>38156</v>
      </c>
      <c r="B60">
        <f>E59*(2-'OHL indexes'!C62/'OHL indexes'!B61)</f>
        <v>2.5223340511014567</v>
      </c>
      <c r="C60">
        <f>E59*(2-'OHL indexes'!E62/'OHL indexes'!B61)</f>
        <v>2.5641956134789656</v>
      </c>
      <c r="D60">
        <f>E59*(2-'OHL indexes'!D62/'OHL indexes'!B61)</f>
        <v>2.52080343515961</v>
      </c>
      <c r="E60">
        <f>Master!K64</f>
        <v>2.5412715070889704</v>
      </c>
    </row>
    <row r="61" spans="1:5" x14ac:dyDescent="0.25">
      <c r="A61" s="1">
        <f>'OHL indexes'!A63</f>
        <v>38159</v>
      </c>
      <c r="B61">
        <f>E60*(2-'OHL indexes'!C63/'OHL indexes'!B62)</f>
        <v>2.5445103634322428</v>
      </c>
      <c r="C61">
        <f>E60*(2-'OHL indexes'!E63/'OHL indexes'!B62)</f>
        <v>2.5468238322488665</v>
      </c>
      <c r="D61">
        <f>E60*(2-'OHL indexes'!D63/'OHL indexes'!B62)</f>
        <v>2.5102845316357669</v>
      </c>
      <c r="E61">
        <f>Master!K65</f>
        <v>2.5102286565247338</v>
      </c>
    </row>
    <row r="62" spans="1:5" x14ac:dyDescent="0.25">
      <c r="A62" s="1">
        <f>'OHL indexes'!A64</f>
        <v>38160</v>
      </c>
      <c r="B62">
        <f>E61*(2-'OHL indexes'!C64/'OHL indexes'!B63)</f>
        <v>2.5084323110252669</v>
      </c>
      <c r="C62">
        <f>E61*(2-'OHL indexes'!E64/'OHL indexes'!B63)</f>
        <v>2.578322690379272</v>
      </c>
      <c r="D62">
        <f>E61*(2-'OHL indexes'!D64/'OHL indexes'!B63)</f>
        <v>2.4972052099765061</v>
      </c>
      <c r="E62">
        <f>Master!K66</f>
        <v>2.5782944454276753</v>
      </c>
    </row>
    <row r="63" spans="1:5" x14ac:dyDescent="0.25">
      <c r="A63" s="1">
        <f>'OHL indexes'!A65</f>
        <v>38161</v>
      </c>
      <c r="B63">
        <f>E62*(2-'OHL indexes'!C65/'OHL indexes'!B64)</f>
        <v>2.5696524410306338</v>
      </c>
      <c r="C63">
        <f>E62*(2-'OHL indexes'!E65/'OHL indexes'!B64)</f>
        <v>2.7519196103621777</v>
      </c>
      <c r="D63">
        <f>E62*(2-'OHL indexes'!D65/'OHL indexes'!B64)</f>
        <v>2.5610890674822921</v>
      </c>
      <c r="E63">
        <f>Master!K67</f>
        <v>2.7177750838748946</v>
      </c>
    </row>
    <row r="64" spans="1:5" x14ac:dyDescent="0.25">
      <c r="A64" s="1">
        <f>'OHL indexes'!A66</f>
        <v>38162</v>
      </c>
      <c r="B64">
        <f>E63*(2-'OHL indexes'!C66/'OHL indexes'!B65)</f>
        <v>2.688639571382152</v>
      </c>
      <c r="C64">
        <f>E63*(2-'OHL indexes'!E66/'OHL indexes'!B65)</f>
        <v>2.6985543602083153</v>
      </c>
      <c r="D64">
        <f>E63*(2-'OHL indexes'!D66/'OHL indexes'!B65)</f>
        <v>2.6611566037489549</v>
      </c>
      <c r="E64">
        <f>Master!K68</f>
        <v>2.6718165845339903</v>
      </c>
    </row>
    <row r="65" spans="1:5" x14ac:dyDescent="0.25">
      <c r="A65" s="1">
        <f>'OHL indexes'!A67</f>
        <v>38163</v>
      </c>
      <c r="B65">
        <f>E64*(2-'OHL indexes'!C67/'OHL indexes'!B66)</f>
        <v>2.6665563106784673</v>
      </c>
      <c r="C65">
        <f>E64*(2-'OHL indexes'!E67/'OHL indexes'!B66)</f>
        <v>2.6797487877472714</v>
      </c>
      <c r="D65">
        <f>E64*(2-'OHL indexes'!D67/'OHL indexes'!B66)</f>
        <v>2.6442483739299654</v>
      </c>
      <c r="E65">
        <f>Master!K69</f>
        <v>2.6442229355000069</v>
      </c>
    </row>
    <row r="66" spans="1:5" x14ac:dyDescent="0.25">
      <c r="A66" s="1">
        <f>'OHL indexes'!A68</f>
        <v>38166</v>
      </c>
      <c r="B66">
        <f>E65*(2-'OHL indexes'!C68/'OHL indexes'!B67)</f>
        <v>2.6586056360922874</v>
      </c>
      <c r="C66">
        <f>E65*(2-'OHL indexes'!E68/'OHL indexes'!B67)</f>
        <v>2.6638061778552293</v>
      </c>
      <c r="D66">
        <f>E65*(2-'OHL indexes'!D68/'OHL indexes'!B67)</f>
        <v>2.6246396931447848</v>
      </c>
      <c r="E66">
        <f>Master!K70</f>
        <v>2.6248417276302605</v>
      </c>
    </row>
    <row r="67" spans="1:5" x14ac:dyDescent="0.25">
      <c r="A67" s="1">
        <f>'OHL indexes'!A69</f>
        <v>38167</v>
      </c>
      <c r="B67">
        <f>E66*(2-'OHL indexes'!C69/'OHL indexes'!B68)</f>
        <v>2.6339137677434117</v>
      </c>
      <c r="C67">
        <f>E66*(2-'OHL indexes'!E69/'OHL indexes'!B68)</f>
        <v>2.6658056705932736</v>
      </c>
      <c r="D67">
        <f>E66*(2-'OHL indexes'!D69/'OHL indexes'!B68)</f>
        <v>2.6339137677434117</v>
      </c>
      <c r="E67">
        <f>Master!K71</f>
        <v>2.6657804809962737</v>
      </c>
    </row>
    <row r="68" spans="1:5" x14ac:dyDescent="0.25">
      <c r="A68" s="1">
        <f>'OHL indexes'!A70</f>
        <v>38168</v>
      </c>
      <c r="B68">
        <f>E67*(2-'OHL indexes'!C70/'OHL indexes'!B69)</f>
        <v>2.6736876522906421</v>
      </c>
      <c r="C68">
        <f>E67*(2-'OHL indexes'!E70/'OHL indexes'!B69)</f>
        <v>2.739309120390689</v>
      </c>
      <c r="D68">
        <f>E67*(2-'OHL indexes'!D70/'OHL indexes'!B69)</f>
        <v>2.6651283274920439</v>
      </c>
      <c r="E68">
        <f>Master!K72</f>
        <v>2.7243460836246047</v>
      </c>
    </row>
    <row r="69" spans="1:5" x14ac:dyDescent="0.25">
      <c r="A69" s="1">
        <f>'OHL indexes'!A71</f>
        <v>38169</v>
      </c>
      <c r="B69">
        <f>E68*(2-'OHL indexes'!C71/'OHL indexes'!B70)</f>
        <v>2.7257818349341769</v>
      </c>
      <c r="C69">
        <f>E68*(2-'OHL indexes'!E71/'OHL indexes'!B70)</f>
        <v>2.7495136711930561</v>
      </c>
      <c r="D69">
        <f>E68*(2-'OHL indexes'!D71/'OHL indexes'!B70)</f>
        <v>2.6793316176851842</v>
      </c>
      <c r="E69">
        <f>Master!K73</f>
        <v>2.6916211411658399</v>
      </c>
    </row>
    <row r="70" spans="1:5" x14ac:dyDescent="0.25">
      <c r="A70" s="1">
        <f>'OHL indexes'!A72</f>
        <v>38170</v>
      </c>
      <c r="B70">
        <f>E69*(2-'OHL indexes'!C72/'OHL indexes'!B71)</f>
        <v>2.6984104953255503</v>
      </c>
      <c r="C70">
        <f>E69*(2-'OHL indexes'!E72/'OHL indexes'!B71)</f>
        <v>2.7042183300071461</v>
      </c>
      <c r="D70">
        <f>E69*(2-'OHL indexes'!D72/'OHL indexes'!B71)</f>
        <v>2.6800873605732249</v>
      </c>
      <c r="E70">
        <f>Master!K74</f>
        <v>2.6987756062296717</v>
      </c>
    </row>
    <row r="71" spans="1:5" x14ac:dyDescent="0.25">
      <c r="A71" s="1">
        <f>'OHL indexes'!A73</f>
        <v>38174</v>
      </c>
      <c r="B71">
        <f>E70*(2-'OHL indexes'!C73/'OHL indexes'!B72)</f>
        <v>2.6678620903134194</v>
      </c>
      <c r="C71">
        <f>E70*(2-'OHL indexes'!E73/'OHL indexes'!B72)</f>
        <v>2.6750399014400701</v>
      </c>
      <c r="D71">
        <f>E70*(2-'OHL indexes'!D73/'OHL indexes'!B72)</f>
        <v>2.6070138231880819</v>
      </c>
      <c r="E71">
        <f>Master!K75</f>
        <v>2.6182714719055311</v>
      </c>
    </row>
    <row r="72" spans="1:5" x14ac:dyDescent="0.25">
      <c r="A72" s="1">
        <f>'OHL indexes'!A74</f>
        <v>38175</v>
      </c>
      <c r="B72">
        <f>E71*(2-'OHL indexes'!C74/'OHL indexes'!B73)</f>
        <v>2.6308600278280885</v>
      </c>
      <c r="C72">
        <f>E71*(2-'OHL indexes'!E74/'OHL indexes'!B73)</f>
        <v>2.6869364442581656</v>
      </c>
      <c r="D72">
        <f>E71*(2-'OHL indexes'!D74/'OHL indexes'!B73)</f>
        <v>2.6276556611749418</v>
      </c>
      <c r="E72">
        <f>Master!K76</f>
        <v>2.6690355016597476</v>
      </c>
    </row>
    <row r="73" spans="1:5" x14ac:dyDescent="0.25">
      <c r="A73" s="1">
        <f>'OHL indexes'!A75</f>
        <v>38176</v>
      </c>
      <c r="B73">
        <f>E72*(2-'OHL indexes'!C75/'OHL indexes'!B74)</f>
        <v>2.6370964688057028</v>
      </c>
      <c r="C73">
        <f>E72*(2-'OHL indexes'!E75/'OHL indexes'!B74)</f>
        <v>2.6585727299088306</v>
      </c>
      <c r="D73">
        <f>E72*(2-'OHL indexes'!D75/'OHL indexes'!B74)</f>
        <v>2.613496172399258</v>
      </c>
      <c r="E73">
        <f>Master!K77</f>
        <v>2.6155770020258942</v>
      </c>
    </row>
    <row r="74" spans="1:5" x14ac:dyDescent="0.25">
      <c r="A74" s="1">
        <f>'OHL indexes'!A76</f>
        <v>38177</v>
      </c>
      <c r="B74">
        <f>E73*(2-'OHL indexes'!C76/'OHL indexes'!B75)</f>
        <v>2.6364902331042814</v>
      </c>
      <c r="C74">
        <f>E73*(2-'OHL indexes'!E76/'OHL indexes'!B75)</f>
        <v>2.6376145989955058</v>
      </c>
      <c r="D74">
        <f>E73*(2-'OHL indexes'!D76/'OHL indexes'!B75)</f>
        <v>2.5875427657184105</v>
      </c>
      <c r="E74">
        <f>Master!K78</f>
        <v>2.5947677692058302</v>
      </c>
    </row>
    <row r="75" spans="1:5" x14ac:dyDescent="0.25">
      <c r="A75" s="1">
        <f>'OHL indexes'!A77</f>
        <v>38180</v>
      </c>
      <c r="B75">
        <f>E74*(2-'OHL indexes'!C77/'OHL indexes'!B76)</f>
        <v>2.6091672840076399</v>
      </c>
      <c r="C75">
        <f>E74*(2-'OHL indexes'!E77/'OHL indexes'!B76)</f>
        <v>2.6271484648510266</v>
      </c>
      <c r="D75">
        <f>E74*(2-'OHL indexes'!D77/'OHL indexes'!B76)</f>
        <v>2.5734973915818995</v>
      </c>
      <c r="E75">
        <f>Master!K79</f>
        <v>2.6039061130632781</v>
      </c>
    </row>
    <row r="76" spans="1:5" x14ac:dyDescent="0.25">
      <c r="A76" s="1">
        <f>'OHL indexes'!A78</f>
        <v>38181</v>
      </c>
      <c r="B76">
        <f>E75*(2-'OHL indexes'!C78/'OHL indexes'!B77)</f>
        <v>2.6102405787584804</v>
      </c>
      <c r="C76">
        <f>E75*(2-'OHL indexes'!E78/'OHL indexes'!B77)</f>
        <v>2.6431507439451303</v>
      </c>
      <c r="D76">
        <f>E75*(2-'OHL indexes'!D78/'OHL indexes'!B77)</f>
        <v>2.6102405787584804</v>
      </c>
      <c r="E76">
        <f>Master!K80</f>
        <v>2.6409162390896586</v>
      </c>
    </row>
    <row r="77" spans="1:5" x14ac:dyDescent="0.25">
      <c r="A77" s="1">
        <f>'OHL indexes'!A79</f>
        <v>38182</v>
      </c>
      <c r="B77">
        <f>E76*(2-'OHL indexes'!C79/'OHL indexes'!B78)</f>
        <v>2.5987515383238242</v>
      </c>
      <c r="C77">
        <f>E76*(2-'OHL indexes'!E79/'OHL indexes'!B78)</f>
        <v>2.6802699468011157</v>
      </c>
      <c r="D77">
        <f>E76*(2-'OHL indexes'!D79/'OHL indexes'!B78)</f>
        <v>2.5987515383238242</v>
      </c>
      <c r="E77">
        <f>Master!K81</f>
        <v>2.6478203714058219</v>
      </c>
    </row>
    <row r="78" spans="1:5" x14ac:dyDescent="0.25">
      <c r="A78" s="1">
        <f>'OHL indexes'!A80</f>
        <v>38183</v>
      </c>
      <c r="B78">
        <f>E77*(2-'OHL indexes'!C80/'OHL indexes'!B79)</f>
        <v>2.6634868403475132</v>
      </c>
      <c r="C78">
        <f>E77*(2-'OHL indexes'!E80/'OHL indexes'!B79)</f>
        <v>2.6889483980550604</v>
      </c>
      <c r="D78">
        <f>E77*(2-'OHL indexes'!D80/'OHL indexes'!B79)</f>
        <v>2.6355685367594583</v>
      </c>
      <c r="E78">
        <f>Master!K82</f>
        <v>2.6355426923380239</v>
      </c>
    </row>
    <row r="79" spans="1:5" x14ac:dyDescent="0.25">
      <c r="A79" s="1">
        <f>'OHL indexes'!A81</f>
        <v>38184</v>
      </c>
      <c r="B79">
        <f>E78*(2-'OHL indexes'!C81/'OHL indexes'!B80)</f>
        <v>2.6571715191683234</v>
      </c>
      <c r="C79">
        <f>E78*(2-'OHL indexes'!E81/'OHL indexes'!B80)</f>
        <v>2.6667061065509401</v>
      </c>
      <c r="D79">
        <f>E78*(2-'OHL indexes'!D81/'OHL indexes'!B80)</f>
        <v>2.6085820988592427</v>
      </c>
      <c r="E79">
        <f>Master!K83</f>
        <v>2.6183412203414722</v>
      </c>
    </row>
    <row r="80" spans="1:5" x14ac:dyDescent="0.25">
      <c r="A80" s="1">
        <f>'OHL indexes'!A82</f>
        <v>38187</v>
      </c>
      <c r="B80">
        <f>E79*(2-'OHL indexes'!C82/'OHL indexes'!B81)</f>
        <v>2.5941842089418303</v>
      </c>
      <c r="C80">
        <f>E79*(2-'OHL indexes'!E82/'OHL indexes'!B81)</f>
        <v>2.622403224607853</v>
      </c>
      <c r="D80">
        <f>E79*(2-'OHL indexes'!D82/'OHL indexes'!B81)</f>
        <v>2.593522867707184</v>
      </c>
      <c r="E80">
        <f>Master!K84</f>
        <v>2.6057249880767142</v>
      </c>
    </row>
    <row r="81" spans="1:5" x14ac:dyDescent="0.25">
      <c r="A81" s="1">
        <f>'OHL indexes'!A83</f>
        <v>38188</v>
      </c>
      <c r="B81">
        <f>E80*(2-'OHL indexes'!C83/'OHL indexes'!B82)</f>
        <v>2.6155328442258488</v>
      </c>
      <c r="C81">
        <f>E80*(2-'OHL indexes'!E83/'OHL indexes'!B82)</f>
        <v>2.6716679914644974</v>
      </c>
      <c r="D81">
        <f>E80*(2-'OHL indexes'!D83/'OHL indexes'!B82)</f>
        <v>2.6155328442258488</v>
      </c>
      <c r="E81">
        <f>Master!K85</f>
        <v>2.6716400059630665</v>
      </c>
    </row>
    <row r="82" spans="1:5" x14ac:dyDescent="0.25">
      <c r="A82" s="1">
        <f>'OHL indexes'!A84</f>
        <v>38189</v>
      </c>
      <c r="B82">
        <f>E81*(2-'OHL indexes'!C84/'OHL indexes'!B83)</f>
        <v>2.6873639698355953</v>
      </c>
      <c r="C82">
        <f>E81*(2-'OHL indexes'!E84/'OHL indexes'!B83)</f>
        <v>2.6976559825930524</v>
      </c>
      <c r="D82">
        <f>E81*(2-'OHL indexes'!D84/'OHL indexes'!B83)</f>
        <v>2.5610006357494624</v>
      </c>
      <c r="E82">
        <f>Master!K86</f>
        <v>2.566027160437224</v>
      </c>
    </row>
    <row r="83" spans="1:5" x14ac:dyDescent="0.25">
      <c r="A83" s="1">
        <f>'OHL indexes'!A85</f>
        <v>38190</v>
      </c>
      <c r="B83">
        <f>E82*(2-'OHL indexes'!C85/'OHL indexes'!B84)</f>
        <v>2.5797227466887067</v>
      </c>
      <c r="C83">
        <f>E82*(2-'OHL indexes'!E85/'OHL indexes'!B84)</f>
        <v>2.6589991812963554</v>
      </c>
      <c r="D83">
        <f>E82*(2-'OHL indexes'!D85/'OHL indexes'!B84)</f>
        <v>2.5767202672150211</v>
      </c>
      <c r="E83">
        <f>Master!K87</f>
        <v>2.6487094234708537</v>
      </c>
    </row>
    <row r="84" spans="1:5" x14ac:dyDescent="0.25">
      <c r="A84" s="1">
        <f>'OHL indexes'!A86</f>
        <v>38191</v>
      </c>
      <c r="B84">
        <f>E83*(2-'OHL indexes'!C86/'OHL indexes'!B85)</f>
        <v>2.6243066514668323</v>
      </c>
      <c r="C84">
        <f>E83*(2-'OHL indexes'!E86/'OHL indexes'!B85)</f>
        <v>2.668634646110716</v>
      </c>
      <c r="D84">
        <f>E83*(2-'OHL indexes'!D86/'OHL indexes'!B85)</f>
        <v>2.6164708580479163</v>
      </c>
      <c r="E84">
        <f>Master!K88</f>
        <v>2.637896362406706</v>
      </c>
    </row>
    <row r="85" spans="1:5" x14ac:dyDescent="0.25">
      <c r="A85" s="1">
        <f>'OHL indexes'!A87</f>
        <v>38194</v>
      </c>
      <c r="B85">
        <f>E84*(2-'OHL indexes'!C87/'OHL indexes'!B86)</f>
        <v>2.6434777652180359</v>
      </c>
      <c r="C85">
        <f>E84*(2-'OHL indexes'!E87/'OHL indexes'!B86)</f>
        <v>2.6444171770316847</v>
      </c>
      <c r="D85">
        <f>E84*(2-'OHL indexes'!D87/'OHL indexes'!B86)</f>
        <v>2.5940741552194608</v>
      </c>
      <c r="E85">
        <f>Master!K89</f>
        <v>2.6194046147979755</v>
      </c>
    </row>
    <row r="86" spans="1:5" x14ac:dyDescent="0.25">
      <c r="A86" s="1">
        <f>'OHL indexes'!A88</f>
        <v>38195</v>
      </c>
      <c r="B86">
        <f>E85*(2-'OHL indexes'!C88/'OHL indexes'!B87)</f>
        <v>2.6532093145601889</v>
      </c>
      <c r="C86">
        <f>E85*(2-'OHL indexes'!E88/'OHL indexes'!B87)</f>
        <v>2.7079588800320988</v>
      </c>
      <c r="D86">
        <f>E85*(2-'OHL indexes'!D88/'OHL indexes'!B87)</f>
        <v>2.6427911845878813</v>
      </c>
      <c r="E86">
        <f>Master!K90</f>
        <v>2.6974693162777634</v>
      </c>
    </row>
    <row r="87" spans="1:5" x14ac:dyDescent="0.25">
      <c r="A87" s="1">
        <f>'OHL indexes'!A89</f>
        <v>38196</v>
      </c>
      <c r="B87">
        <f>E86*(2-'OHL indexes'!C89/'OHL indexes'!B88)</f>
        <v>2.6931712202695914</v>
      </c>
      <c r="C87">
        <f>E86*(2-'OHL indexes'!E89/'OHL indexes'!B88)</f>
        <v>2.7484730709595673</v>
      </c>
      <c r="D87">
        <f>E86*(2-'OHL indexes'!D89/'OHL indexes'!B88)</f>
        <v>2.6665232294143926</v>
      </c>
      <c r="E87">
        <f>Master!K91</f>
        <v>2.7414684883094993</v>
      </c>
    </row>
    <row r="88" spans="1:5" x14ac:dyDescent="0.25">
      <c r="A88" s="1">
        <f>'OHL indexes'!A90</f>
        <v>38197</v>
      </c>
      <c r="B88">
        <f>E87*(2-'OHL indexes'!C90/'OHL indexes'!B89)</f>
        <v>2.7655531341349602</v>
      </c>
      <c r="C88">
        <f>E87*(2-'OHL indexes'!E90/'OHL indexes'!B89)</f>
        <v>2.8139579569546713</v>
      </c>
      <c r="D88">
        <f>E87*(2-'OHL indexes'!D90/'OHL indexes'!B89)</f>
        <v>2.7556012735309814</v>
      </c>
      <c r="E88">
        <f>Master!K92</f>
        <v>2.7934530403935165</v>
      </c>
    </row>
    <row r="89" spans="1:5" x14ac:dyDescent="0.25">
      <c r="A89" s="1">
        <f>'OHL indexes'!A91</f>
        <v>38198</v>
      </c>
      <c r="B89">
        <f>E88*(2-'OHL indexes'!C91/'OHL indexes'!B90)</f>
        <v>2.7789361102268746</v>
      </c>
      <c r="C89">
        <f>E88*(2-'OHL indexes'!E91/'OHL indexes'!B90)</f>
        <v>2.8075555625170443</v>
      </c>
      <c r="D89">
        <f>E88*(2-'OHL indexes'!D91/'OHL indexes'!B90)</f>
        <v>2.7720116647527582</v>
      </c>
      <c r="E89">
        <f>Master!K93</f>
        <v>2.8075355026396185</v>
      </c>
    </row>
    <row r="90" spans="1:5" x14ac:dyDescent="0.25">
      <c r="A90" s="1">
        <f>'OHL indexes'!A92</f>
        <v>38201</v>
      </c>
      <c r="B90">
        <f>E89*(2-'OHL indexes'!C92/'OHL indexes'!B91)</f>
        <v>2.7971810228817771</v>
      </c>
      <c r="C90">
        <f>E89*(2-'OHL indexes'!E92/'OHL indexes'!B91)</f>
        <v>2.8553489746603566</v>
      </c>
      <c r="D90">
        <f>E89*(2-'OHL indexes'!D92/'OHL indexes'!B91)</f>
        <v>2.7857300908665539</v>
      </c>
      <c r="E90">
        <f>Master!K94</f>
        <v>2.849042683208324</v>
      </c>
    </row>
    <row r="91" spans="1:5" x14ac:dyDescent="0.25">
      <c r="A91" s="1">
        <f>'OHL indexes'!A93</f>
        <v>38202</v>
      </c>
      <c r="B91">
        <f>E90*(2-'OHL indexes'!C93/'OHL indexes'!B92)</f>
        <v>2.8275548461174949</v>
      </c>
      <c r="C91">
        <f>E90*(2-'OHL indexes'!E93/'OHL indexes'!B92)</f>
        <v>2.8711534090774657</v>
      </c>
      <c r="D91">
        <f>E90*(2-'OHL indexes'!D93/'OHL indexes'!B92)</f>
        <v>2.8213887188671141</v>
      </c>
      <c r="E91">
        <f>Master!K95</f>
        <v>2.8424950564983709</v>
      </c>
    </row>
    <row r="92" spans="1:5" x14ac:dyDescent="0.25">
      <c r="A92" s="1">
        <f>'OHL indexes'!A94</f>
        <v>38203</v>
      </c>
      <c r="B92">
        <f>E91*(2-'OHL indexes'!C94/'OHL indexes'!B93)</f>
        <v>2.8135528311065023</v>
      </c>
      <c r="C92">
        <f>E91*(2-'OHL indexes'!E94/'OHL indexes'!B93)</f>
        <v>2.8714372818902394</v>
      </c>
      <c r="D92">
        <f>E91*(2-'OHL indexes'!D94/'OHL indexes'!B93)</f>
        <v>2.8086264690908838</v>
      </c>
      <c r="E92">
        <f>Master!K96</f>
        <v>2.8552936850585438</v>
      </c>
    </row>
    <row r="93" spans="1:5" x14ac:dyDescent="0.25">
      <c r="A93" s="1">
        <f>'OHL indexes'!A95</f>
        <v>38204</v>
      </c>
      <c r="B93">
        <f>E92*(2-'OHL indexes'!C95/'OHL indexes'!B94)</f>
        <v>2.8559731264311208</v>
      </c>
      <c r="C93">
        <f>E92*(2-'OHL indexes'!E95/'OHL indexes'!B94)</f>
        <v>2.8559731264311208</v>
      </c>
      <c r="D93">
        <f>E92*(2-'OHL indexes'!D95/'OHL indexes'!B94)</f>
        <v>2.7527563389428651</v>
      </c>
      <c r="E93">
        <f>Master!K97</f>
        <v>2.7637461113641186</v>
      </c>
    </row>
    <row r="94" spans="1:5" x14ac:dyDescent="0.25">
      <c r="A94" s="1">
        <f>'OHL indexes'!A96</f>
        <v>38205</v>
      </c>
      <c r="B94">
        <f>E93*(2-'OHL indexes'!C96/'OHL indexes'!B95)</f>
        <v>2.6759934656963877</v>
      </c>
      <c r="C94">
        <f>E93*(2-'OHL indexes'!E96/'OHL indexes'!B95)</f>
        <v>2.7165257720332918</v>
      </c>
      <c r="D94">
        <f>E93*(2-'OHL indexes'!D96/'OHL indexes'!B95)</f>
        <v>2.6524698292568725</v>
      </c>
      <c r="E94">
        <f>Master!K98</f>
        <v>2.6864194257592393</v>
      </c>
    </row>
    <row r="95" spans="1:5" x14ac:dyDescent="0.25">
      <c r="A95" s="1">
        <f>'OHL indexes'!A97</f>
        <v>38208</v>
      </c>
      <c r="B95">
        <f>E94*(2-'OHL indexes'!C97/'OHL indexes'!B96)</f>
        <v>2.7042850643602727</v>
      </c>
      <c r="C95">
        <f>E94*(2-'OHL indexes'!E97/'OHL indexes'!B96)</f>
        <v>2.7677108562664086</v>
      </c>
      <c r="D95">
        <f>E94*(2-'OHL indexes'!D97/'OHL indexes'!B96)</f>
        <v>2.6940761086561245</v>
      </c>
      <c r="E95">
        <f>Master!K99</f>
        <v>2.7421311265797255</v>
      </c>
    </row>
    <row r="96" spans="1:5" x14ac:dyDescent="0.25">
      <c r="A96" s="1">
        <f>'OHL indexes'!A98</f>
        <v>38209</v>
      </c>
      <c r="B96">
        <f>E95*(2-'OHL indexes'!C98/'OHL indexes'!B97)</f>
        <v>2.7660399562851601</v>
      </c>
      <c r="C96">
        <f>E95*(2-'OHL indexes'!E98/'OHL indexes'!B97)</f>
        <v>2.852258492408883</v>
      </c>
      <c r="D96">
        <f>E95*(2-'OHL indexes'!D98/'OHL indexes'!B97)</f>
        <v>2.7626566586475398</v>
      </c>
      <c r="E96">
        <f>Master!K100</f>
        <v>2.8405664284733234</v>
      </c>
    </row>
    <row r="97" spans="1:5" x14ac:dyDescent="0.25">
      <c r="A97" s="1">
        <f>'OHL indexes'!A99</f>
        <v>38210</v>
      </c>
      <c r="B97">
        <f>E96*(2-'OHL indexes'!C99/'OHL indexes'!B98)</f>
        <v>2.7958949021457236</v>
      </c>
      <c r="C97">
        <f>E96*(2-'OHL indexes'!E99/'OHL indexes'!B98)</f>
        <v>2.8293985468914236</v>
      </c>
      <c r="D97">
        <f>E96*(2-'OHL indexes'!D99/'OHL indexes'!B98)</f>
        <v>2.7699370720536454</v>
      </c>
      <c r="E97">
        <f>Master!K101</f>
        <v>2.8168921192192036</v>
      </c>
    </row>
    <row r="98" spans="1:5" x14ac:dyDescent="0.25">
      <c r="A98" s="1">
        <f>'OHL indexes'!A100</f>
        <v>38211</v>
      </c>
      <c r="B98">
        <f>E97*(2-'OHL indexes'!C100/'OHL indexes'!B99)</f>
        <v>2.784601745257083</v>
      </c>
      <c r="C98">
        <f>E97*(2-'OHL indexes'!E100/'OHL indexes'!B99)</f>
        <v>2.8326825034258927</v>
      </c>
      <c r="D98">
        <f>E97*(2-'OHL indexes'!D100/'OHL indexes'!B99)</f>
        <v>2.7678651456784147</v>
      </c>
      <c r="E98">
        <f>Master!K102</f>
        <v>2.8055839764277755</v>
      </c>
    </row>
    <row r="99" spans="1:5" x14ac:dyDescent="0.25">
      <c r="A99" s="1">
        <f>'OHL indexes'!A101</f>
        <v>38212</v>
      </c>
      <c r="B99">
        <f>E98*(2-'OHL indexes'!C101/'OHL indexes'!B100)</f>
        <v>2.8330897118497531</v>
      </c>
      <c r="C99">
        <f>E98*(2-'OHL indexes'!E101/'OHL indexes'!B100)</f>
        <v>2.8493590708749714</v>
      </c>
      <c r="D99">
        <f>E98*(2-'OHL indexes'!D101/'OHL indexes'!B100)</f>
        <v>2.8147720777969329</v>
      </c>
      <c r="E99">
        <f>Master!K103</f>
        <v>2.8484655827742178</v>
      </c>
    </row>
    <row r="100" spans="1:5" x14ac:dyDescent="0.25">
      <c r="A100" s="1">
        <f>'OHL indexes'!A102</f>
        <v>38215</v>
      </c>
      <c r="B100">
        <f>E99*(2-'OHL indexes'!C102/'OHL indexes'!B101)</f>
        <v>2.838111881541765</v>
      </c>
      <c r="C100">
        <f>E99*(2-'OHL indexes'!E102/'OHL indexes'!B101)</f>
        <v>2.9304522906105004</v>
      </c>
      <c r="D100">
        <f>E99*(2-'OHL indexes'!D102/'OHL indexes'!B101)</f>
        <v>2.838111881541765</v>
      </c>
      <c r="E100">
        <f>Master!K104</f>
        <v>2.9281168575458065</v>
      </c>
    </row>
    <row r="101" spans="1:5" x14ac:dyDescent="0.25">
      <c r="A101" s="1">
        <f>'OHL indexes'!A103</f>
        <v>38216</v>
      </c>
      <c r="B101">
        <f>E100*(2-'OHL indexes'!C103/'OHL indexes'!B102)</f>
        <v>2.971733891210719</v>
      </c>
      <c r="C101">
        <f>E100*(2-'OHL indexes'!E103/'OHL indexes'!B102)</f>
        <v>3.0026530132783873</v>
      </c>
      <c r="D101">
        <f>E100*(2-'OHL indexes'!D103/'OHL indexes'!B102)</f>
        <v>2.9595439768143637</v>
      </c>
      <c r="E101">
        <f>Master!K105</f>
        <v>2.9790233656375511</v>
      </c>
    </row>
    <row r="102" spans="1:5" x14ac:dyDescent="0.25">
      <c r="A102" s="1">
        <f>'OHL indexes'!A104</f>
        <v>38217</v>
      </c>
      <c r="B102">
        <f>E101*(2-'OHL indexes'!C104/'OHL indexes'!B103)</f>
        <v>2.9511820468657213</v>
      </c>
      <c r="C102">
        <f>E101*(2-'OHL indexes'!E104/'OHL indexes'!B103)</f>
        <v>3.0461701542938555</v>
      </c>
      <c r="D102">
        <f>E101*(2-'OHL indexes'!D104/'OHL indexes'!B103)</f>
        <v>2.9511820468657213</v>
      </c>
      <c r="E102">
        <f>Master!K106</f>
        <v>3.0411152977391027</v>
      </c>
    </row>
    <row r="103" spans="1:5" x14ac:dyDescent="0.25">
      <c r="A103" s="1">
        <f>'OHL indexes'!A105</f>
        <v>38218</v>
      </c>
      <c r="B103">
        <f>E102*(2-'OHL indexes'!C105/'OHL indexes'!B104)</f>
        <v>3.0257164916613126</v>
      </c>
      <c r="C103">
        <f>E102*(2-'OHL indexes'!E105/'OHL indexes'!B104)</f>
        <v>3.0458361689438775</v>
      </c>
      <c r="D103">
        <f>E102*(2-'OHL indexes'!D105/'OHL indexes'!B104)</f>
        <v>3.0035094758635208</v>
      </c>
      <c r="E103">
        <f>Master!K107</f>
        <v>3.0272774349877567</v>
      </c>
    </row>
    <row r="104" spans="1:5" x14ac:dyDescent="0.25">
      <c r="A104" s="1">
        <f>'OHL indexes'!A106</f>
        <v>38219</v>
      </c>
      <c r="B104">
        <f>E103*(2-'OHL indexes'!C106/'OHL indexes'!B105)</f>
        <v>3.0344271553190092</v>
      </c>
      <c r="C104">
        <f>E103*(2-'OHL indexes'!E106/'OHL indexes'!B105)</f>
        <v>3.076015753216125</v>
      </c>
      <c r="D104">
        <f>E103*(2-'OHL indexes'!D106/'OHL indexes'!B105)</f>
        <v>3.0326573652721645</v>
      </c>
      <c r="E104">
        <f>Master!K108</f>
        <v>3.0671304147980245</v>
      </c>
    </row>
    <row r="105" spans="1:5" x14ac:dyDescent="0.25">
      <c r="A105" s="1">
        <f>'OHL indexes'!A107</f>
        <v>38222</v>
      </c>
      <c r="B105">
        <f>E104*(2-'OHL indexes'!C107/'OHL indexes'!B106)</f>
        <v>3.0780145377968471</v>
      </c>
      <c r="C105">
        <f>E104*(2-'OHL indexes'!E107/'OHL indexes'!B106)</f>
        <v>3.1157739296467826</v>
      </c>
      <c r="D105">
        <f>E104*(2-'OHL indexes'!D107/'OHL indexes'!B106)</f>
        <v>3.064975296552773</v>
      </c>
      <c r="E105">
        <f>Master!K109</f>
        <v>3.0928852854701661</v>
      </c>
    </row>
    <row r="106" spans="1:5" x14ac:dyDescent="0.25">
      <c r="A106" s="1">
        <f>'OHL indexes'!A108</f>
        <v>38223</v>
      </c>
      <c r="B106">
        <f>E105*(2-'OHL indexes'!C108/'OHL indexes'!B107)</f>
        <v>3.1207747561007366</v>
      </c>
      <c r="C106">
        <f>E105*(2-'OHL indexes'!E108/'OHL indexes'!B107)</f>
        <v>3.1565153316542012</v>
      </c>
      <c r="D106">
        <f>E105*(2-'OHL indexes'!D108/'OHL indexes'!B107)</f>
        <v>3.116004146042441</v>
      </c>
      <c r="E106">
        <f>Master!K110</f>
        <v>3.1564987243197637</v>
      </c>
    </row>
    <row r="107" spans="1:5" x14ac:dyDescent="0.25">
      <c r="A107" s="1">
        <f>'OHL indexes'!A109</f>
        <v>38224</v>
      </c>
      <c r="B107">
        <f>E106*(2-'OHL indexes'!C109/'OHL indexes'!B108)</f>
        <v>3.1550704253917723</v>
      </c>
      <c r="C107">
        <f>E106*(2-'OHL indexes'!E109/'OHL indexes'!B108)</f>
        <v>3.3011358601674186</v>
      </c>
      <c r="D107">
        <f>E106*(2-'OHL indexes'!D109/'OHL indexes'!B108)</f>
        <v>3.1470721017323875</v>
      </c>
      <c r="E107">
        <f>Master!K111</f>
        <v>3.275845585600941</v>
      </c>
    </row>
    <row r="108" spans="1:5" x14ac:dyDescent="0.25">
      <c r="A108" s="1">
        <f>'OHL indexes'!A110</f>
        <v>38225</v>
      </c>
      <c r="B108">
        <f>E107*(2-'OHL indexes'!C110/'OHL indexes'!B109)</f>
        <v>3.2752314287816744</v>
      </c>
      <c r="C108">
        <f>E107*(2-'OHL indexes'!E110/'OHL indexes'!B109)</f>
        <v>3.3025609005089835</v>
      </c>
      <c r="D108">
        <f>E107*(2-'OHL indexes'!D110/'OHL indexes'!B109)</f>
        <v>3.2752314287816744</v>
      </c>
      <c r="E108">
        <f>Master!K112</f>
        <v>3.2876682269667263</v>
      </c>
    </row>
    <row r="109" spans="1:5" x14ac:dyDescent="0.25">
      <c r="A109" s="1">
        <f>'OHL indexes'!A111</f>
        <v>38226</v>
      </c>
      <c r="B109">
        <f>E108*(2-'OHL indexes'!C111/'OHL indexes'!B110)</f>
        <v>3.3040012336271025</v>
      </c>
      <c r="C109">
        <f>E108*(2-'OHL indexes'!E111/'OHL indexes'!B110)</f>
        <v>3.3346128737936871</v>
      </c>
      <c r="D109">
        <f>E108*(2-'OHL indexes'!D111/'OHL indexes'!B110)</f>
        <v>3.3011250091306135</v>
      </c>
      <c r="E109">
        <f>Master!K113</f>
        <v>3.3281917692400156</v>
      </c>
    </row>
    <row r="110" spans="1:5" x14ac:dyDescent="0.25">
      <c r="A110" s="1">
        <f>'OHL indexes'!A112</f>
        <v>38229</v>
      </c>
      <c r="B110">
        <f>E109*(2-'OHL indexes'!C112/'OHL indexes'!B111)</f>
        <v>3.3141412371165324</v>
      </c>
      <c r="C110">
        <f>E109*(2-'OHL indexes'!E112/'OHL indexes'!B111)</f>
        <v>3.3181257210603143</v>
      </c>
      <c r="D110">
        <f>E109*(2-'OHL indexes'!D112/'OHL indexes'!B111)</f>
        <v>3.2850949539223442</v>
      </c>
      <c r="E110">
        <f>Master!K114</f>
        <v>3.2850568871607169</v>
      </c>
    </row>
    <row r="111" spans="1:5" x14ac:dyDescent="0.25">
      <c r="A111" s="1">
        <f>'OHL indexes'!A113</f>
        <v>38230</v>
      </c>
      <c r="B111">
        <f>E110*(2-'OHL indexes'!C113/'OHL indexes'!B112)</f>
        <v>3.2942211214357724</v>
      </c>
      <c r="C111">
        <f>E110*(2-'OHL indexes'!E113/'OHL indexes'!B112)</f>
        <v>3.3124050208690812</v>
      </c>
      <c r="D111">
        <f>E110*(2-'OHL indexes'!D113/'OHL indexes'!B112)</f>
        <v>3.2689686282040493</v>
      </c>
      <c r="E111">
        <f>Master!K115</f>
        <v>3.3123951328931054</v>
      </c>
    </row>
    <row r="112" spans="1:5" x14ac:dyDescent="0.25">
      <c r="A112" s="1">
        <f>'OHL indexes'!A114</f>
        <v>38231</v>
      </c>
      <c r="B112">
        <f>E111*(2-'OHL indexes'!C114/'OHL indexes'!B113)</f>
        <v>3.3322902798802567</v>
      </c>
      <c r="C112">
        <f>E111*(2-'OHL indexes'!E114/'OHL indexes'!B113)</f>
        <v>3.3529071376585478</v>
      </c>
      <c r="D112">
        <f>E111*(2-'OHL indexes'!D114/'OHL indexes'!B113)</f>
        <v>3.326723818468051</v>
      </c>
      <c r="E112">
        <f>Master!K116</f>
        <v>3.3519262769661906</v>
      </c>
    </row>
    <row r="113" spans="1:5" x14ac:dyDescent="0.25">
      <c r="A113" s="1">
        <f>'OHL indexes'!A115</f>
        <v>38232</v>
      </c>
      <c r="B113">
        <f>E112*(2-'OHL indexes'!C115/'OHL indexes'!B114)</f>
        <v>3.3695906484085025</v>
      </c>
      <c r="C113">
        <f>E112*(2-'OHL indexes'!E115/'OHL indexes'!B114)</f>
        <v>3.4892037537241847</v>
      </c>
      <c r="D113">
        <f>E112*(2-'OHL indexes'!D115/'OHL indexes'!B114)</f>
        <v>3.3695906484085025</v>
      </c>
      <c r="E113">
        <f>Master!K117</f>
        <v>3.4891886348035359</v>
      </c>
    </row>
    <row r="114" spans="1:5" x14ac:dyDescent="0.25">
      <c r="A114" s="1">
        <f>'OHL indexes'!A116</f>
        <v>38233</v>
      </c>
      <c r="B114">
        <f>E113*(2-'OHL indexes'!C116/'OHL indexes'!B115)</f>
        <v>3.464633697753063</v>
      </c>
      <c r="C114">
        <f>E113*(2-'OHL indexes'!E116/'OHL indexes'!B115)</f>
        <v>3.517949799244517</v>
      </c>
      <c r="D114">
        <f>E113*(2-'OHL indexes'!D116/'OHL indexes'!B115)</f>
        <v>3.4566760792644846</v>
      </c>
      <c r="E114">
        <f>Master!K118</f>
        <v>3.5130115019941615</v>
      </c>
    </row>
    <row r="115" spans="1:5" x14ac:dyDescent="0.25">
      <c r="A115" s="1">
        <f>'OHL indexes'!A117</f>
        <v>38237</v>
      </c>
      <c r="B115">
        <f>E114*(2-'OHL indexes'!C117/'OHL indexes'!B116)</f>
        <v>3.5477904224861456</v>
      </c>
      <c r="C115">
        <f>E114*(2-'OHL indexes'!E117/'OHL indexes'!B116)</f>
        <v>3.5901007726958367</v>
      </c>
      <c r="D115">
        <f>E114*(2-'OHL indexes'!D117/'OHL indexes'!B116)</f>
        <v>3.5374599690979509</v>
      </c>
      <c r="E115">
        <f>Master!K119</f>
        <v>3.5900499088046192</v>
      </c>
    </row>
    <row r="116" spans="1:5" x14ac:dyDescent="0.25">
      <c r="A116" s="1">
        <f>'OHL indexes'!A118</f>
        <v>38238</v>
      </c>
      <c r="B116">
        <f>E115*(2-'OHL indexes'!C118/'OHL indexes'!B117)</f>
        <v>3.5678323658637789</v>
      </c>
      <c r="C116">
        <f>E115*(2-'OHL indexes'!E118/'OHL indexes'!B117)</f>
        <v>3.6157315428819339</v>
      </c>
      <c r="D116">
        <f>E115*(2-'OHL indexes'!D118/'OHL indexes'!B117)</f>
        <v>3.5678323658637789</v>
      </c>
      <c r="E116">
        <f>Master!K120</f>
        <v>3.6044548034487409</v>
      </c>
    </row>
    <row r="117" spans="1:5" x14ac:dyDescent="0.25">
      <c r="A117" s="1">
        <f>'OHL indexes'!A119</f>
        <v>38239</v>
      </c>
      <c r="B117">
        <f>E116*(2-'OHL indexes'!C119/'OHL indexes'!B118)</f>
        <v>3.6243391844127162</v>
      </c>
      <c r="C117">
        <f>E116*(2-'OHL indexes'!E119/'OHL indexes'!B118)</f>
        <v>3.6345208812624468</v>
      </c>
      <c r="D117">
        <f>E116*(2-'OHL indexes'!D119/'OHL indexes'!B118)</f>
        <v>3.586606811072564</v>
      </c>
      <c r="E117">
        <f>Master!K121</f>
        <v>3.6338724775291027</v>
      </c>
    </row>
    <row r="118" spans="1:5" x14ac:dyDescent="0.25">
      <c r="A118" s="1">
        <f>'OHL indexes'!A120</f>
        <v>38240</v>
      </c>
      <c r="B118">
        <f>E117*(2-'OHL indexes'!C120/'OHL indexes'!B119)</f>
        <v>3.6280586083474038</v>
      </c>
      <c r="C118">
        <f>E117*(2-'OHL indexes'!E120/'OHL indexes'!B119)</f>
        <v>3.6878924960961785</v>
      </c>
      <c r="D118">
        <f>E117*(2-'OHL indexes'!D120/'OHL indexes'!B119)</f>
        <v>3.6280586083474038</v>
      </c>
      <c r="E118">
        <f>Master!K122</f>
        <v>3.6766991442282402</v>
      </c>
    </row>
    <row r="119" spans="1:5" x14ac:dyDescent="0.25">
      <c r="A119" s="1">
        <f>'OHL indexes'!A121</f>
        <v>38243</v>
      </c>
      <c r="B119">
        <f>E118*(2-'OHL indexes'!C121/'OHL indexes'!B120)</f>
        <v>3.7116119400969301</v>
      </c>
      <c r="C119">
        <f>E118*(2-'OHL indexes'!E121/'OHL indexes'!B120)</f>
        <v>3.7424450905553921</v>
      </c>
      <c r="D119">
        <f>E118*(2-'OHL indexes'!D121/'OHL indexes'!B120)</f>
        <v>3.6738617424579463</v>
      </c>
      <c r="E119">
        <f>Master!K123</f>
        <v>3.7424241550590152</v>
      </c>
    </row>
    <row r="120" spans="1:5" x14ac:dyDescent="0.25">
      <c r="A120" s="1">
        <f>'OHL indexes'!A122</f>
        <v>38244</v>
      </c>
      <c r="B120">
        <f>E119*(2-'OHL indexes'!C122/'OHL indexes'!B121)</f>
        <v>3.7203149585100395</v>
      </c>
      <c r="C120">
        <f>E119*(2-'OHL indexes'!E122/'OHL indexes'!B121)</f>
        <v>3.8586879167650583</v>
      </c>
      <c r="D120">
        <f>E119*(2-'OHL indexes'!D122/'OHL indexes'!B121)</f>
        <v>3.6992223621709504</v>
      </c>
      <c r="E120">
        <f>Master!K124</f>
        <v>3.8366541891180836</v>
      </c>
    </row>
    <row r="121" spans="1:5" x14ac:dyDescent="0.25">
      <c r="A121" s="1">
        <f>'OHL indexes'!A123</f>
        <v>38245</v>
      </c>
      <c r="B121">
        <f>E120*(2-'OHL indexes'!C123/'OHL indexes'!B122)</f>
        <v>3.7861718365525419</v>
      </c>
      <c r="C121">
        <f>E120*(2-'OHL indexes'!E123/'OHL indexes'!B122)</f>
        <v>3.7912201415949003</v>
      </c>
      <c r="D121">
        <f>E120*(2-'OHL indexes'!D123/'OHL indexes'!B122)</f>
        <v>3.7609307300555757</v>
      </c>
      <c r="E121">
        <f>Master!K125</f>
        <v>3.7658035952710378</v>
      </c>
    </row>
    <row r="122" spans="1:5" x14ac:dyDescent="0.25">
      <c r="A122" s="1">
        <f>'OHL indexes'!A124</f>
        <v>38246</v>
      </c>
      <c r="B122">
        <f>E121*(2-'OHL indexes'!C124/'OHL indexes'!B123)</f>
        <v>3.7837342101226548</v>
      </c>
      <c r="C122">
        <f>E121*(2-'OHL indexes'!E124/'OHL indexes'!B123)</f>
        <v>3.7843400441195763</v>
      </c>
      <c r="D122">
        <f>E121*(2-'OHL indexes'!D124/'OHL indexes'!B123)</f>
        <v>3.7364845387712435</v>
      </c>
      <c r="E122">
        <f>Master!K126</f>
        <v>3.7581169931671523</v>
      </c>
    </row>
    <row r="123" spans="1:5" x14ac:dyDescent="0.25">
      <c r="A123" s="1">
        <f>'OHL indexes'!A125</f>
        <v>38247</v>
      </c>
      <c r="B123">
        <f>E122*(2-'OHL indexes'!C125/'OHL indexes'!B124)</f>
        <v>3.7364840858475716</v>
      </c>
      <c r="C123">
        <f>E122*(2-'OHL indexes'!E125/'OHL indexes'!B124)</f>
        <v>3.761001336155652</v>
      </c>
      <c r="D123">
        <f>E122*(2-'OHL indexes'!D125/'OHL indexes'!B124)</f>
        <v>3.7259080275940732</v>
      </c>
      <c r="E123">
        <f>Master!K127</f>
        <v>3.751933092026746</v>
      </c>
    </row>
    <row r="124" spans="1:5" x14ac:dyDescent="0.25">
      <c r="A124" s="1">
        <f>'OHL indexes'!A126</f>
        <v>38250</v>
      </c>
      <c r="B124">
        <f>E123*(2-'OHL indexes'!C126/'OHL indexes'!B125)</f>
        <v>3.7149388682786868</v>
      </c>
      <c r="C124">
        <f>E123*(2-'OHL indexes'!E126/'OHL indexes'!B125)</f>
        <v>3.7213830552562537</v>
      </c>
      <c r="D124">
        <f>E123*(2-'OHL indexes'!D126/'OHL indexes'!B125)</f>
        <v>3.7121940502670041</v>
      </c>
      <c r="E124">
        <f>Master!K128</f>
        <v>3.721340297898835</v>
      </c>
    </row>
    <row r="125" spans="1:5" x14ac:dyDescent="0.25">
      <c r="A125" s="1">
        <f>'OHL indexes'!A127</f>
        <v>38251</v>
      </c>
      <c r="B125">
        <f>E124*(2-'OHL indexes'!C127/'OHL indexes'!B126)</f>
        <v>3.7222759942784251</v>
      </c>
      <c r="C125">
        <f>E124*(2-'OHL indexes'!E127/'OHL indexes'!B126)</f>
        <v>3.7976010635063013</v>
      </c>
      <c r="D125">
        <f>E124*(2-'OHL indexes'!D127/'OHL indexes'!B126)</f>
        <v>3.7190009912685178</v>
      </c>
      <c r="E125">
        <f>Master!K129</f>
        <v>3.7960206828472201</v>
      </c>
    </row>
    <row r="126" spans="1:5" x14ac:dyDescent="0.25">
      <c r="A126" s="1">
        <f>'OHL indexes'!A128</f>
        <v>38252</v>
      </c>
      <c r="B126">
        <f>E125*(2-'OHL indexes'!C128/'OHL indexes'!B127)</f>
        <v>3.7372006157646682</v>
      </c>
      <c r="C126">
        <f>E125*(2-'OHL indexes'!E128/'OHL indexes'!B127)</f>
        <v>3.746296496788025</v>
      </c>
      <c r="D126">
        <f>E125*(2-'OHL indexes'!D128/'OHL indexes'!B127)</f>
        <v>3.7293175097615481</v>
      </c>
      <c r="E126">
        <f>Master!K130</f>
        <v>3.7303564739657959</v>
      </c>
    </row>
    <row r="127" spans="1:5" x14ac:dyDescent="0.25">
      <c r="A127" s="1">
        <f>'OHL indexes'!A129</f>
        <v>38253</v>
      </c>
      <c r="B127">
        <f>E126*(2-'OHL indexes'!C129/'OHL indexes'!B128)</f>
        <v>3.7151866917270242</v>
      </c>
      <c r="C127">
        <f>E126*(2-'OHL indexes'!E129/'OHL indexes'!B128)</f>
        <v>3.74832675213153</v>
      </c>
      <c r="D127">
        <f>E126*(2-'OHL indexes'!D129/'OHL indexes'!B128)</f>
        <v>3.7137865098098604</v>
      </c>
      <c r="E127">
        <f>Master!K131</f>
        <v>3.7257487246483683</v>
      </c>
    </row>
    <row r="128" spans="1:5" x14ac:dyDescent="0.25">
      <c r="A128" s="1">
        <f>'OHL indexes'!A130</f>
        <v>38254</v>
      </c>
      <c r="B128">
        <f>E127*(2-'OHL indexes'!C130/'OHL indexes'!B129)</f>
        <v>3.743950312380302</v>
      </c>
      <c r="C128">
        <f>E127*(2-'OHL indexes'!E130/'OHL indexes'!B129)</f>
        <v>3.78278787690811</v>
      </c>
      <c r="D128">
        <f>E127*(2-'OHL indexes'!D130/'OHL indexes'!B129)</f>
        <v>3.743950312380302</v>
      </c>
      <c r="E128">
        <f>Master!K132</f>
        <v>3.7769312308439669</v>
      </c>
    </row>
    <row r="129" spans="1:5" x14ac:dyDescent="0.25">
      <c r="A129" s="1">
        <f>'OHL indexes'!A131</f>
        <v>38257</v>
      </c>
      <c r="B129">
        <f>E128*(2-'OHL indexes'!C131/'OHL indexes'!B130)</f>
        <v>3.7361200075546535</v>
      </c>
      <c r="C129">
        <f>E128*(2-'OHL indexes'!E131/'OHL indexes'!B130)</f>
        <v>3.751780095047228</v>
      </c>
      <c r="D129">
        <f>E128*(2-'OHL indexes'!D131/'OHL indexes'!B130)</f>
        <v>3.713816308142845</v>
      </c>
      <c r="E129">
        <f>Master!K133</f>
        <v>3.7370215326932206</v>
      </c>
    </row>
    <row r="130" spans="1:5" x14ac:dyDescent="0.25">
      <c r="A130" s="1">
        <f>'OHL indexes'!A132</f>
        <v>38258</v>
      </c>
      <c r="B130">
        <f>E129*(2-'OHL indexes'!C132/'OHL indexes'!B131)</f>
        <v>3.7406071657229676</v>
      </c>
      <c r="C130">
        <f>E129*(2-'OHL indexes'!E132/'OHL indexes'!B131)</f>
        <v>3.8573131558121729</v>
      </c>
      <c r="D130">
        <f>E129*(2-'OHL indexes'!D132/'OHL indexes'!B131)</f>
        <v>3.7395662182642577</v>
      </c>
      <c r="E130">
        <f>Master!K134</f>
        <v>3.8478806762918323</v>
      </c>
    </row>
    <row r="131" spans="1:5" x14ac:dyDescent="0.25">
      <c r="A131" s="1">
        <f>'OHL indexes'!A133</f>
        <v>38259</v>
      </c>
      <c r="B131">
        <f>E130*(2-'OHL indexes'!C133/'OHL indexes'!B132)</f>
        <v>3.8393325132689267</v>
      </c>
      <c r="C131">
        <f>E130*(2-'OHL indexes'!E133/'OHL indexes'!B132)</f>
        <v>3.9614487258452362</v>
      </c>
      <c r="D131">
        <f>E130*(2-'OHL indexes'!D133/'OHL indexes'!B132)</f>
        <v>3.8393325132689267</v>
      </c>
      <c r="E131">
        <f>Master!K135</f>
        <v>3.9576008708307664</v>
      </c>
    </row>
    <row r="132" spans="1:5" x14ac:dyDescent="0.25">
      <c r="A132" s="1">
        <f>'OHL indexes'!A134</f>
        <v>38260</v>
      </c>
      <c r="B132">
        <f>E131*(2-'OHL indexes'!C134/'OHL indexes'!B133)</f>
        <v>3.927919768566245</v>
      </c>
      <c r="C132">
        <f>E131*(2-'OHL indexes'!E134/'OHL indexes'!B133)</f>
        <v>4.0145217042161967</v>
      </c>
      <c r="D132">
        <f>E131*(2-'OHL indexes'!D134/'OHL indexes'!B133)</f>
        <v>3.9204673892973174</v>
      </c>
      <c r="E132">
        <f>Master!K136</f>
        <v>4.0009724308322649</v>
      </c>
    </row>
    <row r="133" spans="1:5" x14ac:dyDescent="0.25">
      <c r="A133" s="1">
        <f>'OHL indexes'!A135</f>
        <v>38261</v>
      </c>
      <c r="B133">
        <f>E132*(2-'OHL indexes'!C135/'OHL indexes'!B134)</f>
        <v>4.0709542459551171</v>
      </c>
      <c r="C133">
        <f>E132*(2-'OHL indexes'!E135/'OHL indexes'!B134)</f>
        <v>4.1905499560760058</v>
      </c>
      <c r="D133">
        <f>E132*(2-'OHL indexes'!D135/'OHL indexes'!B134)</f>
        <v>4.0709542459551171</v>
      </c>
      <c r="E133">
        <f>Master!K137</f>
        <v>4.1715545937933411</v>
      </c>
    </row>
    <row r="134" spans="1:5" x14ac:dyDescent="0.25">
      <c r="A134" s="1">
        <f>'OHL indexes'!A136</f>
        <v>38264</v>
      </c>
      <c r="B134">
        <f>E133*(2-'OHL indexes'!C136/'OHL indexes'!B135)</f>
        <v>4.2412241740787504</v>
      </c>
      <c r="C134">
        <f>E133*(2-'OHL indexes'!E136/'OHL indexes'!B135)</f>
        <v>4.2625631240003061</v>
      </c>
      <c r="D134">
        <f>E133*(2-'OHL indexes'!D136/'OHL indexes'!B135)</f>
        <v>4.1278569603360769</v>
      </c>
      <c r="E134">
        <f>Master!K138</f>
        <v>4.1278759486386276</v>
      </c>
    </row>
    <row r="135" spans="1:5" x14ac:dyDescent="0.25">
      <c r="A135" s="1">
        <f>'OHL indexes'!A137</f>
        <v>38265</v>
      </c>
      <c r="B135">
        <f>E134*(2-'OHL indexes'!C137/'OHL indexes'!B136)</f>
        <v>4.1295275539322187</v>
      </c>
      <c r="C135">
        <f>E134*(2-'OHL indexes'!E137/'OHL indexes'!B136)</f>
        <v>4.1487961199577006</v>
      </c>
      <c r="D135">
        <f>E134*(2-'OHL indexes'!D137/'OHL indexes'!B136)</f>
        <v>4.0637390969367511</v>
      </c>
      <c r="E135">
        <f>Master!K139</f>
        <v>4.123554887892146</v>
      </c>
    </row>
    <row r="136" spans="1:5" x14ac:dyDescent="0.25">
      <c r="A136" s="1">
        <f>'OHL indexes'!A138</f>
        <v>38266</v>
      </c>
      <c r="B136">
        <f>E135*(2-'OHL indexes'!C138/'OHL indexes'!B137)</f>
        <v>4.1385819040999685</v>
      </c>
      <c r="C136">
        <f>E135*(2-'OHL indexes'!E138/'OHL indexes'!B137)</f>
        <v>4.2137171471991133</v>
      </c>
      <c r="D136">
        <f>E135*(2-'OHL indexes'!D138/'OHL indexes'!B137)</f>
        <v>4.1365328170907301</v>
      </c>
      <c r="E136">
        <f>Master!K140</f>
        <v>4.2066907644011486</v>
      </c>
    </row>
    <row r="137" spans="1:5" x14ac:dyDescent="0.25">
      <c r="A137" s="1">
        <f>'OHL indexes'!A139</f>
        <v>38267</v>
      </c>
      <c r="B137">
        <f>E136*(2-'OHL indexes'!C139/'OHL indexes'!B138)</f>
        <v>4.175572030662245</v>
      </c>
      <c r="C137">
        <f>E136*(2-'OHL indexes'!E139/'OHL indexes'!B138)</f>
        <v>4.1800983612553155</v>
      </c>
      <c r="D137">
        <f>E136*(2-'OHL indexes'!D139/'OHL indexes'!B138)</f>
        <v>4.1161634776227976</v>
      </c>
      <c r="E137">
        <f>Master!K141</f>
        <v>4.1204979361362204</v>
      </c>
    </row>
    <row r="138" spans="1:5" x14ac:dyDescent="0.25">
      <c r="A138" s="1">
        <f>'OHL indexes'!A140</f>
        <v>38268</v>
      </c>
      <c r="B138">
        <f>E137*(2-'OHL indexes'!C140/'OHL indexes'!B139)</f>
        <v>4.0852095594289342</v>
      </c>
      <c r="C138">
        <f>E137*(2-'OHL indexes'!E140/'OHL indexes'!B139)</f>
        <v>4.1982406470167275</v>
      </c>
      <c r="D138">
        <f>E137*(2-'OHL indexes'!D140/'OHL indexes'!B139)</f>
        <v>4.0220689019541611</v>
      </c>
      <c r="E138">
        <f>Master!K142</f>
        <v>4.0462173166899129</v>
      </c>
    </row>
    <row r="139" spans="1:5" x14ac:dyDescent="0.25">
      <c r="A139" s="1">
        <f>'OHL indexes'!A141</f>
        <v>38271</v>
      </c>
      <c r="B139">
        <f>E138*(2-'OHL indexes'!C141/'OHL indexes'!B140)</f>
        <v>4.0594809749325629</v>
      </c>
      <c r="C139">
        <f>E138*(2-'OHL indexes'!E141/'OHL indexes'!B140)</f>
        <v>4.0665029575956222</v>
      </c>
      <c r="D139">
        <f>E138*(2-'OHL indexes'!D141/'OHL indexes'!B140)</f>
        <v>4.0183894883988298</v>
      </c>
      <c r="E139">
        <f>Master!K143</f>
        <v>4.0459120222698317</v>
      </c>
    </row>
    <row r="140" spans="1:5" x14ac:dyDescent="0.25">
      <c r="A140" s="1">
        <f>'OHL indexes'!A142</f>
        <v>38272</v>
      </c>
      <c r="B140">
        <f>E139*(2-'OHL indexes'!C142/'OHL indexes'!B141)</f>
        <v>4.0023364212452703</v>
      </c>
      <c r="C140">
        <f>E139*(2-'OHL indexes'!E142/'OHL indexes'!B141)</f>
        <v>4.0046708953832617</v>
      </c>
      <c r="D140">
        <f>E139*(2-'OHL indexes'!D142/'OHL indexes'!B141)</f>
        <v>3.8496923329101866</v>
      </c>
      <c r="E140">
        <f>Master!K144</f>
        <v>3.9616890015894319</v>
      </c>
    </row>
    <row r="141" spans="1:5" x14ac:dyDescent="0.25">
      <c r="A141" s="1">
        <f>'OHL indexes'!A143</f>
        <v>38273</v>
      </c>
      <c r="B141">
        <f>E140*(2-'OHL indexes'!C143/'OHL indexes'!B142)</f>
        <v>4.0162645732861435</v>
      </c>
      <c r="C141">
        <f>E140*(2-'OHL indexes'!E143/'OHL indexes'!B142)</f>
        <v>4.0336295551575327</v>
      </c>
      <c r="D141">
        <f>E140*(2-'OHL indexes'!D143/'OHL indexes'!B142)</f>
        <v>3.9344012157410764</v>
      </c>
      <c r="E141">
        <f>Master!K145</f>
        <v>3.9565432324785399</v>
      </c>
    </row>
    <row r="142" spans="1:5" x14ac:dyDescent="0.25">
      <c r="A142" s="1">
        <f>'OHL indexes'!A144</f>
        <v>38274</v>
      </c>
      <c r="B142">
        <f>E141*(2-'OHL indexes'!C144/'OHL indexes'!B143)</f>
        <v>3.9565036322921947</v>
      </c>
      <c r="C142">
        <f>E141*(2-'OHL indexes'!E144/'OHL indexes'!B143)</f>
        <v>3.9565036322921947</v>
      </c>
      <c r="D142">
        <f>E141*(2-'OHL indexes'!D144/'OHL indexes'!B143)</f>
        <v>3.8458459176125817</v>
      </c>
      <c r="E142">
        <f>Master!K146</f>
        <v>3.8796437940136919</v>
      </c>
    </row>
    <row r="143" spans="1:5" x14ac:dyDescent="0.25">
      <c r="A143" s="1">
        <f>'OHL indexes'!A145</f>
        <v>38275</v>
      </c>
      <c r="B143">
        <f>E142*(2-'OHL indexes'!C145/'OHL indexes'!B144)</f>
        <v>3.879035501433393</v>
      </c>
      <c r="C143">
        <f>E142*(2-'OHL indexes'!E145/'OHL indexes'!B144)</f>
        <v>3.9617401507884544</v>
      </c>
      <c r="D143">
        <f>E142*(2-'OHL indexes'!D145/'OHL indexes'!B144)</f>
        <v>3.8580314403590874</v>
      </c>
      <c r="E143">
        <f>Master!K147</f>
        <v>3.9522800373829239</v>
      </c>
    </row>
    <row r="144" spans="1:5" x14ac:dyDescent="0.25">
      <c r="A144" s="1">
        <f>'OHL indexes'!A146</f>
        <v>38278</v>
      </c>
      <c r="B144">
        <f>E143*(2-'OHL indexes'!C146/'OHL indexes'!B145)</f>
        <v>3.9581550334884836</v>
      </c>
      <c r="C144">
        <f>E143*(2-'OHL indexes'!E146/'OHL indexes'!B145)</f>
        <v>4.0760277106801057</v>
      </c>
      <c r="D144">
        <f>E143*(2-'OHL indexes'!D146/'OHL indexes'!B145)</f>
        <v>3.9519251888716074</v>
      </c>
      <c r="E144">
        <f>Master!K148</f>
        <v>4.0760127322451334</v>
      </c>
    </row>
    <row r="145" spans="1:5" x14ac:dyDescent="0.25">
      <c r="A145" s="1">
        <f>'OHL indexes'!A147</f>
        <v>38279</v>
      </c>
      <c r="B145">
        <f>E144*(2-'OHL indexes'!C147/'OHL indexes'!B146)</f>
        <v>4.0956978129017614</v>
      </c>
      <c r="C145">
        <f>E144*(2-'OHL indexes'!E147/'OHL indexes'!B146)</f>
        <v>4.1285900036975027</v>
      </c>
      <c r="D145">
        <f>E144*(2-'OHL indexes'!D147/'OHL indexes'!B146)</f>
        <v>4.0258044890534359</v>
      </c>
      <c r="E145">
        <f>Master!K149</f>
        <v>4.0393685975725093</v>
      </c>
    </row>
    <row r="146" spans="1:5" x14ac:dyDescent="0.25">
      <c r="A146" s="1">
        <f>'OHL indexes'!A148</f>
        <v>38280</v>
      </c>
      <c r="B146">
        <f>E145*(2-'OHL indexes'!C148/'OHL indexes'!B147)</f>
        <v>3.9971681147794151</v>
      </c>
      <c r="C146">
        <f>E145*(2-'OHL indexes'!E148/'OHL indexes'!B147)</f>
        <v>4.0161866837254063</v>
      </c>
      <c r="D146">
        <f>E145*(2-'OHL indexes'!D148/'OHL indexes'!B147)</f>
        <v>3.9106083951003221</v>
      </c>
      <c r="E146">
        <f>Master!K150</f>
        <v>3.9273364855055393</v>
      </c>
    </row>
    <row r="147" spans="1:5" x14ac:dyDescent="0.25">
      <c r="A147" s="1">
        <f>'OHL indexes'!A149</f>
        <v>38281</v>
      </c>
      <c r="B147">
        <f>E146*(2-'OHL indexes'!C149/'OHL indexes'!B148)</f>
        <v>3.9754184513238515</v>
      </c>
      <c r="C147">
        <f>E146*(2-'OHL indexes'!E149/'OHL indexes'!B148)</f>
        <v>4.0883091956074988</v>
      </c>
      <c r="D147">
        <f>E146*(2-'OHL indexes'!D149/'OHL indexes'!B148)</f>
        <v>3.9643062620350973</v>
      </c>
      <c r="E147">
        <f>Master!K151</f>
        <v>4.0873999696383168</v>
      </c>
    </row>
    <row r="148" spans="1:5" x14ac:dyDescent="0.25">
      <c r="A148" s="1">
        <f>'OHL indexes'!A150</f>
        <v>38282</v>
      </c>
      <c r="B148">
        <f>E147*(2-'OHL indexes'!C150/'OHL indexes'!B149)</f>
        <v>4.0602117459479654</v>
      </c>
      <c r="C148">
        <f>E147*(2-'OHL indexes'!E150/'OHL indexes'!B149)</f>
        <v>4.1189319669086029</v>
      </c>
      <c r="D148">
        <f>E147*(2-'OHL indexes'!D150/'OHL indexes'!B149)</f>
        <v>4.0043295040388891</v>
      </c>
      <c r="E148">
        <f>Master!K152</f>
        <v>4.0043444355595543</v>
      </c>
    </row>
    <row r="149" spans="1:5" x14ac:dyDescent="0.25">
      <c r="A149" s="1">
        <f>'OHL indexes'!A151</f>
        <v>38285</v>
      </c>
      <c r="B149">
        <f>E148*(2-'OHL indexes'!C151/'OHL indexes'!B150)</f>
        <v>3.9530565220158911</v>
      </c>
      <c r="C149">
        <f>E148*(2-'OHL indexes'!E151/'OHL indexes'!B150)</f>
        <v>3.9694468610501685</v>
      </c>
      <c r="D149">
        <f>E148*(2-'OHL indexes'!D151/'OHL indexes'!B150)</f>
        <v>3.8609440007274136</v>
      </c>
      <c r="E149">
        <f>Master!K153</f>
        <v>3.8978773392062886</v>
      </c>
    </row>
    <row r="150" spans="1:5" x14ac:dyDescent="0.25">
      <c r="A150" s="1">
        <f>'OHL indexes'!A152</f>
        <v>38286</v>
      </c>
      <c r="B150">
        <f>E149*(2-'OHL indexes'!C152/'OHL indexes'!B151)</f>
        <v>3.8888289508110914</v>
      </c>
      <c r="C150">
        <f>E149*(2-'OHL indexes'!E152/'OHL indexes'!B151)</f>
        <v>3.9806761587203732</v>
      </c>
      <c r="D150">
        <f>E149*(2-'OHL indexes'!D152/'OHL indexes'!B151)</f>
        <v>3.840189488885442</v>
      </c>
      <c r="E150">
        <f>Master!K154</f>
        <v>3.980692069181472</v>
      </c>
    </row>
    <row r="151" spans="1:5" x14ac:dyDescent="0.25">
      <c r="A151" s="1">
        <f>'OHL indexes'!A153</f>
        <v>38287</v>
      </c>
      <c r="B151">
        <f>E150*(2-'OHL indexes'!C153/'OHL indexes'!B152)</f>
        <v>3.9521533997871172</v>
      </c>
      <c r="C151">
        <f>E150*(2-'OHL indexes'!E153/'OHL indexes'!B152)</f>
        <v>3.9964032318250959</v>
      </c>
      <c r="D151">
        <f>E150*(2-'OHL indexes'!D153/'OHL indexes'!B152)</f>
        <v>3.8884138634912957</v>
      </c>
      <c r="E151">
        <f>Master!K155</f>
        <v>3.9762310782908816</v>
      </c>
    </row>
    <row r="152" spans="1:5" x14ac:dyDescent="0.25">
      <c r="A152" s="1">
        <f>'OHL indexes'!A154</f>
        <v>38288</v>
      </c>
      <c r="B152">
        <f>E151*(2-'OHL indexes'!C154/'OHL indexes'!B153)</f>
        <v>3.9448511795586225</v>
      </c>
      <c r="C152">
        <f>E151*(2-'OHL indexes'!E154/'OHL indexes'!B153)</f>
        <v>4.029015753317946</v>
      </c>
      <c r="D152">
        <f>E151*(2-'OHL indexes'!D154/'OHL indexes'!B153)</f>
        <v>3.9356265479727623</v>
      </c>
      <c r="E152">
        <f>Master!K156</f>
        <v>4.0290333557802906</v>
      </c>
    </row>
    <row r="153" spans="1:5" x14ac:dyDescent="0.25">
      <c r="A153" s="1">
        <f>'OHL indexes'!A155</f>
        <v>38289</v>
      </c>
      <c r="B153">
        <f>E152*(2-'OHL indexes'!C155/'OHL indexes'!B154)</f>
        <v>4.0545941927388123</v>
      </c>
      <c r="C153">
        <f>E152*(2-'OHL indexes'!E155/'OHL indexes'!B154)</f>
        <v>4.0653225611508548</v>
      </c>
      <c r="D153">
        <f>E152*(2-'OHL indexes'!D155/'OHL indexes'!B154)</f>
        <v>4.0126361289099943</v>
      </c>
      <c r="E153">
        <f>Master!K157</f>
        <v>4.0273421661139031</v>
      </c>
    </row>
    <row r="154" spans="1:5" x14ac:dyDescent="0.25">
      <c r="A154" s="1">
        <f>'OHL indexes'!A156</f>
        <v>38292</v>
      </c>
      <c r="B154">
        <f>E153*(2-'OHL indexes'!C156/'OHL indexes'!B155)</f>
        <v>4.0024964719070608</v>
      </c>
      <c r="C154">
        <f>E153*(2-'OHL indexes'!E156/'OHL indexes'!B155)</f>
        <v>4.0071087520616935</v>
      </c>
      <c r="D154">
        <f>E153*(2-'OHL indexes'!D156/'OHL indexes'!B155)</f>
        <v>3.9125106727101073</v>
      </c>
      <c r="E154">
        <f>Master!K158</f>
        <v>4.0009845722168</v>
      </c>
    </row>
    <row r="155" spans="1:5" x14ac:dyDescent="0.25">
      <c r="A155" s="1">
        <f>'OHL indexes'!A157</f>
        <v>38293</v>
      </c>
      <c r="B155">
        <f>E154*(2-'OHL indexes'!C157/'OHL indexes'!B156)</f>
        <v>4.0119172673604133</v>
      </c>
      <c r="C155">
        <f>E154*(2-'OHL indexes'!E157/'OHL indexes'!B156)</f>
        <v>4.1716712155784252</v>
      </c>
      <c r="D155">
        <f>E154*(2-'OHL indexes'!D157/'OHL indexes'!B156)</f>
        <v>4.0119172673604133</v>
      </c>
      <c r="E155">
        <f>Master!K159</f>
        <v>4.1133982876533839</v>
      </c>
    </row>
    <row r="156" spans="1:5" x14ac:dyDescent="0.25">
      <c r="A156" s="1">
        <f>'OHL indexes'!A158</f>
        <v>38294</v>
      </c>
      <c r="B156">
        <f>E155*(2-'OHL indexes'!C158/'OHL indexes'!B157)</f>
        <v>4.2350450133159834</v>
      </c>
      <c r="C156">
        <f>E155*(2-'OHL indexes'!E158/'OHL indexes'!B157)</f>
        <v>4.3429173004623358</v>
      </c>
      <c r="D156">
        <f>E155*(2-'OHL indexes'!D158/'OHL indexes'!B157)</f>
        <v>4.2219039439976953</v>
      </c>
      <c r="E156">
        <f>Master!K160</f>
        <v>4.3172785273638272</v>
      </c>
    </row>
    <row r="157" spans="1:5" x14ac:dyDescent="0.25">
      <c r="A157" s="1">
        <f>'OHL indexes'!A159</f>
        <v>38295</v>
      </c>
      <c r="B157">
        <f>E156*(2-'OHL indexes'!C159/'OHL indexes'!B158)</f>
        <v>4.3562125423071478</v>
      </c>
      <c r="C157">
        <f>E156*(2-'OHL indexes'!E159/'OHL indexes'!B158)</f>
        <v>4.5130416448580606</v>
      </c>
      <c r="D157">
        <f>E156*(2-'OHL indexes'!D159/'OHL indexes'!B158)</f>
        <v>4.3544216903897341</v>
      </c>
      <c r="E157">
        <f>Master!K161</f>
        <v>4.4747830099011292</v>
      </c>
    </row>
    <row r="158" spans="1:5" x14ac:dyDescent="0.25">
      <c r="A158" s="1">
        <f>'OHL indexes'!A160</f>
        <v>38296</v>
      </c>
      <c r="B158">
        <f>E157*(2-'OHL indexes'!C160/'OHL indexes'!B159)</f>
        <v>4.5147634040516067</v>
      </c>
      <c r="C158">
        <f>E157*(2-'OHL indexes'!E160/'OHL indexes'!B159)</f>
        <v>4.5262184119681841</v>
      </c>
      <c r="D158">
        <f>E157*(2-'OHL indexes'!D160/'OHL indexes'!B159)</f>
        <v>4.4633778391212369</v>
      </c>
      <c r="E158">
        <f>Master!K162</f>
        <v>4.5010523080787435</v>
      </c>
    </row>
    <row r="159" spans="1:5" x14ac:dyDescent="0.25">
      <c r="A159" s="1">
        <f>'OHL indexes'!A161</f>
        <v>38299</v>
      </c>
      <c r="B159">
        <f>E158*(2-'OHL indexes'!C161/'OHL indexes'!B160)</f>
        <v>4.4842993637424717</v>
      </c>
      <c r="C159">
        <f>E158*(2-'OHL indexes'!E161/'OHL indexes'!B160)</f>
        <v>4.4951070024909292</v>
      </c>
      <c r="D159">
        <f>E158*(2-'OHL indexes'!D161/'OHL indexes'!B160)</f>
        <v>4.441648895766118</v>
      </c>
      <c r="E159">
        <f>Master!K163</f>
        <v>4.4595672402576927</v>
      </c>
    </row>
    <row r="160" spans="1:5" x14ac:dyDescent="0.25">
      <c r="A160" s="1">
        <f>'OHL indexes'!A162</f>
        <v>38300</v>
      </c>
      <c r="B160">
        <f>E159*(2-'OHL indexes'!C162/'OHL indexes'!B161)</f>
        <v>4.4943167096819945</v>
      </c>
      <c r="C160">
        <f>E159*(2-'OHL indexes'!E162/'OHL indexes'!B161)</f>
        <v>4.5340517965231886</v>
      </c>
      <c r="D160">
        <f>E159*(2-'OHL indexes'!D162/'OHL indexes'!B161)</f>
        <v>4.4607395817916062</v>
      </c>
      <c r="E160">
        <f>Master!K164</f>
        <v>4.4999564596152322</v>
      </c>
    </row>
    <row r="161" spans="1:5" x14ac:dyDescent="0.25">
      <c r="A161" s="1">
        <f>'OHL indexes'!A163</f>
        <v>38301</v>
      </c>
      <c r="B161">
        <f>E160*(2-'OHL indexes'!C163/'OHL indexes'!B162)</f>
        <v>4.5129924620661823</v>
      </c>
      <c r="C161">
        <f>E160*(2-'OHL indexes'!E163/'OHL indexes'!B162)</f>
        <v>4.6316960472869004</v>
      </c>
      <c r="D161">
        <f>E160*(2-'OHL indexes'!D163/'OHL indexes'!B162)</f>
        <v>4.5064744608407068</v>
      </c>
      <c r="E161">
        <f>Master!K165</f>
        <v>4.6143085803480783</v>
      </c>
    </row>
    <row r="162" spans="1:5" x14ac:dyDescent="0.25">
      <c r="A162" s="1">
        <f>'OHL indexes'!A164</f>
        <v>38302</v>
      </c>
      <c r="B162">
        <f>E161*(2-'OHL indexes'!C164/'OHL indexes'!B163)</f>
        <v>4.6186869023278261</v>
      </c>
      <c r="C162">
        <f>E161*(2-'OHL indexes'!E164/'OHL indexes'!B163)</f>
        <v>4.7280777321733165</v>
      </c>
      <c r="D162">
        <f>E161*(2-'OHL indexes'!D164/'OHL indexes'!B163)</f>
        <v>4.6108113085587243</v>
      </c>
      <c r="E162">
        <f>Master!K166</f>
        <v>4.705585893127826</v>
      </c>
    </row>
    <row r="163" spans="1:5" x14ac:dyDescent="0.25">
      <c r="A163" s="1">
        <f>'OHL indexes'!A165</f>
        <v>38303</v>
      </c>
      <c r="B163">
        <f>E162*(2-'OHL indexes'!C165/'OHL indexes'!B164)</f>
        <v>4.7197622072376122</v>
      </c>
      <c r="C163">
        <f>E162*(2-'OHL indexes'!E165/'OHL indexes'!B164)</f>
        <v>4.7333933936521015</v>
      </c>
      <c r="D163">
        <f>E162*(2-'OHL indexes'!D165/'OHL indexes'!B164)</f>
        <v>4.6824946346845167</v>
      </c>
      <c r="E163">
        <f>Master!K167</f>
        <v>4.7011139197186891</v>
      </c>
    </row>
    <row r="164" spans="1:5" x14ac:dyDescent="0.25">
      <c r="A164" s="1">
        <f>'OHL indexes'!A166</f>
        <v>38306</v>
      </c>
      <c r="B164">
        <f>E163*(2-'OHL indexes'!C166/'OHL indexes'!B165)</f>
        <v>4.6727319655144788</v>
      </c>
      <c r="C164">
        <f>E163*(2-'OHL indexes'!E166/'OHL indexes'!B165)</f>
        <v>4.7004631072737322</v>
      </c>
      <c r="D164">
        <f>E163*(2-'OHL indexes'!D166/'OHL indexes'!B165)</f>
        <v>4.6541136921424222</v>
      </c>
      <c r="E164">
        <f>Master!K168</f>
        <v>4.6932304643807576</v>
      </c>
    </row>
    <row r="165" spans="1:5" x14ac:dyDescent="0.25">
      <c r="A165" s="1">
        <f>'OHL indexes'!A167</f>
        <v>38307</v>
      </c>
      <c r="B165">
        <f>E164*(2-'OHL indexes'!C167/'OHL indexes'!B166)</f>
        <v>4.6484925438473494</v>
      </c>
      <c r="C165">
        <f>E164*(2-'OHL indexes'!E167/'OHL indexes'!B166)</f>
        <v>4.6924225167326581</v>
      </c>
      <c r="D165">
        <f>E164*(2-'OHL indexes'!D167/'OHL indexes'!B166)</f>
        <v>4.637395495647481</v>
      </c>
      <c r="E165">
        <f>Master!K169</f>
        <v>4.6556556500967323</v>
      </c>
    </row>
    <row r="166" spans="1:5" x14ac:dyDescent="0.25">
      <c r="A166" s="1">
        <f>'OHL indexes'!A168</f>
        <v>38308</v>
      </c>
      <c r="B166">
        <f>E165*(2-'OHL indexes'!C168/'OHL indexes'!B167)</f>
        <v>4.5358991082887608</v>
      </c>
      <c r="C166">
        <f>E165*(2-'OHL indexes'!E168/'OHL indexes'!B167)</f>
        <v>4.6408097286004999</v>
      </c>
      <c r="D166">
        <f>E165*(2-'OHL indexes'!D168/'OHL indexes'!B167)</f>
        <v>4.5358991082887608</v>
      </c>
      <c r="E166">
        <f>Master!K170</f>
        <v>4.5930890830623543</v>
      </c>
    </row>
    <row r="167" spans="1:5" x14ac:dyDescent="0.25">
      <c r="A167" s="1">
        <f>'OHL indexes'!A169</f>
        <v>38309</v>
      </c>
      <c r="B167">
        <f>E166*(2-'OHL indexes'!C169/'OHL indexes'!B168)</f>
        <v>4.6125672640140785</v>
      </c>
      <c r="C167">
        <f>E166*(2-'OHL indexes'!E169/'OHL indexes'!B168)</f>
        <v>4.6125672640140785</v>
      </c>
      <c r="D167">
        <f>E166*(2-'OHL indexes'!D169/'OHL indexes'!B168)</f>
        <v>4.592823540052664</v>
      </c>
      <c r="E167">
        <f>Master!K171</f>
        <v>4.5928751583653344</v>
      </c>
    </row>
    <row r="168" spans="1:5" x14ac:dyDescent="0.25">
      <c r="A168" s="1">
        <f>'OHL indexes'!A170</f>
        <v>38310</v>
      </c>
      <c r="B168">
        <f>E167*(2-'OHL indexes'!C170/'OHL indexes'!B169)</f>
        <v>4.6280346402900383</v>
      </c>
      <c r="C168">
        <f>E167*(2-'OHL indexes'!E170/'OHL indexes'!B169)</f>
        <v>4.6280346402900383</v>
      </c>
      <c r="D168">
        <f>E167*(2-'OHL indexes'!D170/'OHL indexes'!B169)</f>
        <v>4.5858431804714783</v>
      </c>
      <c r="E168">
        <f>Master!K172</f>
        <v>4.5935402390042306</v>
      </c>
    </row>
    <row r="169" spans="1:5" x14ac:dyDescent="0.25">
      <c r="A169" s="1">
        <f>'OHL indexes'!A171</f>
        <v>38313</v>
      </c>
      <c r="B169">
        <f>E168*(2-'OHL indexes'!C171/'OHL indexes'!B170)</f>
        <v>4.6249668019418282</v>
      </c>
      <c r="C169">
        <f>E168*(2-'OHL indexes'!E171/'OHL indexes'!B170)</f>
        <v>4.7440612477720965</v>
      </c>
      <c r="D169">
        <f>E168*(2-'OHL indexes'!D171/'OHL indexes'!B170)</f>
        <v>4.6249668019418282</v>
      </c>
      <c r="E169">
        <f>Master!K173</f>
        <v>4.7210961881985547</v>
      </c>
    </row>
    <row r="170" spans="1:5" x14ac:dyDescent="0.25">
      <c r="A170" s="1">
        <f>'OHL indexes'!A172</f>
        <v>38314</v>
      </c>
      <c r="B170">
        <f>E169*(2-'OHL indexes'!C172/'OHL indexes'!B171)</f>
        <v>4.7700267526404359</v>
      </c>
      <c r="C170">
        <f>E169*(2-'OHL indexes'!E172/'OHL indexes'!B171)</f>
        <v>4.7700267526404359</v>
      </c>
      <c r="D170">
        <f>E169*(2-'OHL indexes'!D172/'OHL indexes'!B171)</f>
        <v>4.6825109997325445</v>
      </c>
      <c r="E170">
        <f>Master!K174</f>
        <v>4.7130477816113956</v>
      </c>
    </row>
    <row r="171" spans="1:5" x14ac:dyDescent="0.25">
      <c r="A171" s="1">
        <f>'OHL indexes'!A173</f>
        <v>38315</v>
      </c>
      <c r="B171">
        <f>E170*(2-'OHL indexes'!C173/'OHL indexes'!B172)</f>
        <v>4.8458354494231042</v>
      </c>
      <c r="C171">
        <f>E170*(2-'OHL indexes'!E173/'OHL indexes'!B172)</f>
        <v>4.8458354494231042</v>
      </c>
      <c r="D171">
        <f>E170*(2-'OHL indexes'!D173/'OHL indexes'!B172)</f>
        <v>4.7566988594232082</v>
      </c>
      <c r="E171">
        <f>Master!K175</f>
        <v>4.7567601710562935</v>
      </c>
    </row>
    <row r="172" spans="1:5" x14ac:dyDescent="0.25">
      <c r="A172" s="1">
        <f>'OHL indexes'!A174</f>
        <v>38317</v>
      </c>
      <c r="B172">
        <f>E171*(2-'OHL indexes'!C174/'OHL indexes'!B173)</f>
        <v>4.802151939349085</v>
      </c>
      <c r="C172">
        <f>E171*(2-'OHL indexes'!E174/'OHL indexes'!B173)</f>
        <v>4.8608354362343897</v>
      </c>
      <c r="D172">
        <f>E171*(2-'OHL indexes'!D174/'OHL indexes'!B173)</f>
        <v>4.802151939349085</v>
      </c>
      <c r="E172">
        <f>Master!K176</f>
        <v>4.8609536163865172</v>
      </c>
    </row>
    <row r="173" spans="1:5" x14ac:dyDescent="0.25">
      <c r="A173" s="1">
        <f>'OHL indexes'!A175</f>
        <v>38320</v>
      </c>
      <c r="B173">
        <f>E172*(2-'OHL indexes'!C175/'OHL indexes'!B174)</f>
        <v>4.778698588788858</v>
      </c>
      <c r="C173">
        <f>E172*(2-'OHL indexes'!E175/'OHL indexes'!B174)</f>
        <v>4.7814995612859521</v>
      </c>
      <c r="D173">
        <f>E172*(2-'OHL indexes'!D175/'OHL indexes'!B174)</f>
        <v>4.778698588788858</v>
      </c>
      <c r="E173">
        <f>Master!K177</f>
        <v>4.7817066220236066</v>
      </c>
    </row>
    <row r="174" spans="1:5" x14ac:dyDescent="0.25">
      <c r="A174" s="1">
        <f>'OHL indexes'!A176</f>
        <v>38321</v>
      </c>
      <c r="B174">
        <f>E173*(2-'OHL indexes'!C176/'OHL indexes'!B175)</f>
        <v>4.7690561152957205</v>
      </c>
      <c r="C174">
        <f>E173*(2-'OHL indexes'!E176/'OHL indexes'!B175)</f>
        <v>4.7690561152957205</v>
      </c>
      <c r="D174">
        <f>E173*(2-'OHL indexes'!D176/'OHL indexes'!B175)</f>
        <v>4.729522811726369</v>
      </c>
      <c r="E174">
        <f>Master!K178</f>
        <v>4.7426301583230455</v>
      </c>
    </row>
    <row r="175" spans="1:5" x14ac:dyDescent="0.25">
      <c r="A175" s="1">
        <f>'OHL indexes'!A177</f>
        <v>38322</v>
      </c>
      <c r="B175">
        <f>E174*(2-'OHL indexes'!C177/'OHL indexes'!B176)</f>
        <v>4.7976393631301129</v>
      </c>
      <c r="C175">
        <f>E174*(2-'OHL indexes'!E177/'OHL indexes'!B176)</f>
        <v>4.838948383925775</v>
      </c>
      <c r="D175">
        <f>E174*(2-'OHL indexes'!D177/'OHL indexes'!B176)</f>
        <v>4.7976393631301129</v>
      </c>
      <c r="E175">
        <f>Master!K179</f>
        <v>4.8034355278515601</v>
      </c>
    </row>
    <row r="176" spans="1:5" x14ac:dyDescent="0.25">
      <c r="A176" s="1">
        <f>'OHL indexes'!A178</f>
        <v>38323</v>
      </c>
      <c r="B176">
        <f>E175*(2-'OHL indexes'!C178/'OHL indexes'!B177)</f>
        <v>4.7746616482943587</v>
      </c>
      <c r="C176">
        <f>E175*(2-'OHL indexes'!E178/'OHL indexes'!B177)</f>
        <v>4.8644069414949858</v>
      </c>
      <c r="D176">
        <f>E175*(2-'OHL indexes'!D178/'OHL indexes'!B177)</f>
        <v>4.7746616482943587</v>
      </c>
      <c r="E176">
        <f>Master!K180</f>
        <v>4.8126894767932145</v>
      </c>
    </row>
    <row r="177" spans="1:5" x14ac:dyDescent="0.25">
      <c r="A177" s="1">
        <f>'OHL indexes'!A179</f>
        <v>38324</v>
      </c>
      <c r="B177">
        <f>E176*(2-'OHL indexes'!C179/'OHL indexes'!B178)</f>
        <v>4.8475449217586073</v>
      </c>
      <c r="C177">
        <f>E176*(2-'OHL indexes'!E179/'OHL indexes'!B178)</f>
        <v>4.8475449217586073</v>
      </c>
      <c r="D177">
        <f>E176*(2-'OHL indexes'!D179/'OHL indexes'!B178)</f>
        <v>4.7473089597156291</v>
      </c>
      <c r="E177">
        <f>Master!K181</f>
        <v>4.750738657846111</v>
      </c>
    </row>
    <row r="178" spans="1:5" x14ac:dyDescent="0.25">
      <c r="A178" s="1">
        <f>'OHL indexes'!A180</f>
        <v>38327</v>
      </c>
      <c r="B178">
        <f>E177*(2-'OHL indexes'!C180/'OHL indexes'!B179)</f>
        <v>4.7551965369959532</v>
      </c>
      <c r="C178">
        <f>E177*(2-'OHL indexes'!E180/'OHL indexes'!B179)</f>
        <v>5.0226210159574682</v>
      </c>
      <c r="D178">
        <f>E177*(2-'OHL indexes'!D180/'OHL indexes'!B179)</f>
        <v>4.7320817455922963</v>
      </c>
      <c r="E178">
        <f>Master!K182</f>
        <v>5.0227905882455328</v>
      </c>
    </row>
    <row r="179" spans="1:5" x14ac:dyDescent="0.25">
      <c r="A179" s="1">
        <f>'OHL indexes'!A181</f>
        <v>38328</v>
      </c>
      <c r="B179">
        <f>E178*(2-'OHL indexes'!C181/'OHL indexes'!B180)</f>
        <v>5.0770263769180177</v>
      </c>
      <c r="C179">
        <f>E178*(2-'OHL indexes'!E181/'OHL indexes'!B180)</f>
        <v>5.0770263769180177</v>
      </c>
      <c r="D179">
        <f>E178*(2-'OHL indexes'!D181/'OHL indexes'!B180)</f>
        <v>4.8373379096989986</v>
      </c>
      <c r="E179">
        <f>Master!K183</f>
        <v>4.8925907162290434</v>
      </c>
    </row>
    <row r="180" spans="1:5" x14ac:dyDescent="0.25">
      <c r="A180" s="1">
        <f>'OHL indexes'!A182</f>
        <v>38329</v>
      </c>
      <c r="B180">
        <f>E179*(2-'OHL indexes'!C182/'OHL indexes'!B181)</f>
        <v>4.9306992399256204</v>
      </c>
      <c r="C180">
        <f>E179*(2-'OHL indexes'!E182/'OHL indexes'!B181)</f>
        <v>4.9925063746144911</v>
      </c>
      <c r="D180">
        <f>E179*(2-'OHL indexes'!D182/'OHL indexes'!B181)</f>
        <v>4.9221175255087068</v>
      </c>
      <c r="E180">
        <f>Master!K184</f>
        <v>4.9925750842718619</v>
      </c>
    </row>
    <row r="181" spans="1:5" x14ac:dyDescent="0.25">
      <c r="A181" s="1">
        <f>'OHL indexes'!A183</f>
        <v>38330</v>
      </c>
      <c r="B181">
        <f>E180*(2-'OHL indexes'!C183/'OHL indexes'!B182)</f>
        <v>4.9284724812933769</v>
      </c>
      <c r="C181">
        <f>E180*(2-'OHL indexes'!E183/'OHL indexes'!B182)</f>
        <v>5.046773110489128</v>
      </c>
      <c r="D181">
        <f>E180*(2-'OHL indexes'!D183/'OHL indexes'!B182)</f>
        <v>4.8519659003589375</v>
      </c>
      <c r="E181">
        <f>Master!K185</f>
        <v>5.0468453434107579</v>
      </c>
    </row>
    <row r="182" spans="1:5" x14ac:dyDescent="0.25">
      <c r="A182" s="1">
        <f>'OHL indexes'!A184</f>
        <v>38331</v>
      </c>
      <c r="B182">
        <f>E181*(2-'OHL indexes'!C184/'OHL indexes'!B183)</f>
        <v>5.0910512782658852</v>
      </c>
      <c r="C182">
        <f>E181*(2-'OHL indexes'!E184/'OHL indexes'!B183)</f>
        <v>5.1023484247811082</v>
      </c>
      <c r="D182">
        <f>E181*(2-'OHL indexes'!D184/'OHL indexes'!B183)</f>
        <v>5.0578968890199283</v>
      </c>
      <c r="E182">
        <f>Master!K186</f>
        <v>5.0723959018510802</v>
      </c>
    </row>
    <row r="183" spans="1:5" x14ac:dyDescent="0.25">
      <c r="A183" s="1">
        <f>'OHL indexes'!A185</f>
        <v>38334</v>
      </c>
      <c r="B183">
        <f>E182*(2-'OHL indexes'!C185/'OHL indexes'!B184)</f>
        <v>5.1866024067563936</v>
      </c>
      <c r="C183">
        <f>E182*(2-'OHL indexes'!E185/'OHL indexes'!B184)</f>
        <v>5.1866024067563936</v>
      </c>
      <c r="D183">
        <f>E182*(2-'OHL indexes'!D185/'OHL indexes'!B184)</f>
        <v>5.1856655416713053</v>
      </c>
      <c r="E183">
        <f>Master!K187</f>
        <v>5.185877577212529</v>
      </c>
    </row>
    <row r="184" spans="1:5" x14ac:dyDescent="0.25">
      <c r="A184" s="1">
        <f>'OHL indexes'!A186</f>
        <v>38335</v>
      </c>
      <c r="B184">
        <f>E183*(2-'OHL indexes'!C186/'OHL indexes'!B185)</f>
        <v>5.1840471082519954</v>
      </c>
      <c r="C184">
        <f>E183*(2-'OHL indexes'!E186/'OHL indexes'!B185)</f>
        <v>5.2323151023108911</v>
      </c>
      <c r="D184">
        <f>E183*(2-'OHL indexes'!D186/'OHL indexes'!B185)</f>
        <v>5.1523501020211295</v>
      </c>
      <c r="E184">
        <f>Master!K188</f>
        <v>5.1665609583216607</v>
      </c>
    </row>
    <row r="185" spans="1:5" x14ac:dyDescent="0.25">
      <c r="A185" s="1">
        <f>'OHL indexes'!A187</f>
        <v>38336</v>
      </c>
      <c r="B185">
        <f>E184*(2-'OHL indexes'!C187/'OHL indexes'!B186)</f>
        <v>5.2005885283391038</v>
      </c>
      <c r="C185">
        <f>E184*(2-'OHL indexes'!E187/'OHL indexes'!B186)</f>
        <v>5.2005885283391038</v>
      </c>
      <c r="D185">
        <f>E184*(2-'OHL indexes'!D187/'OHL indexes'!B186)</f>
        <v>5.0609880879977167</v>
      </c>
      <c r="E185">
        <f>Master!K189</f>
        <v>5.1395912505335071</v>
      </c>
    </row>
    <row r="186" spans="1:5" x14ac:dyDescent="0.25">
      <c r="A186" s="1">
        <f>'OHL indexes'!A188</f>
        <v>38337</v>
      </c>
      <c r="B186">
        <f>E185*(2-'OHL indexes'!C188/'OHL indexes'!B187)</f>
        <v>5.115078217603898</v>
      </c>
      <c r="C186">
        <f>E185*(2-'OHL indexes'!E188/'OHL indexes'!B187)</f>
        <v>5.1931172251969739</v>
      </c>
      <c r="D186">
        <f>E185*(2-'OHL indexes'!D188/'OHL indexes'!B187)</f>
        <v>5.087125966824698</v>
      </c>
      <c r="E186">
        <f>Master!K190</f>
        <v>5.1931903032312459</v>
      </c>
    </row>
    <row r="187" spans="1:5" x14ac:dyDescent="0.25">
      <c r="A187" s="1">
        <f>'OHL indexes'!A189</f>
        <v>38338</v>
      </c>
      <c r="B187">
        <f>E186*(2-'OHL indexes'!C189/'OHL indexes'!B188)</f>
        <v>5.1292229722688889</v>
      </c>
      <c r="C187">
        <f>E186*(2-'OHL indexes'!E189/'OHL indexes'!B188)</f>
        <v>5.1861937452578415</v>
      </c>
      <c r="D187">
        <f>E186*(2-'OHL indexes'!D189/'OHL indexes'!B188)</f>
        <v>5.066781957976219</v>
      </c>
      <c r="E187">
        <f>Master!K191</f>
        <v>5.1862706635548665</v>
      </c>
    </row>
    <row r="188" spans="1:5" x14ac:dyDescent="0.25">
      <c r="A188" s="1">
        <f>'OHL indexes'!A190</f>
        <v>38341</v>
      </c>
      <c r="B188">
        <f>E187*(2-'OHL indexes'!C190/'OHL indexes'!B189)</f>
        <v>5.2025359712186718</v>
      </c>
      <c r="C188">
        <f>E187*(2-'OHL indexes'!E190/'OHL indexes'!B189)</f>
        <v>5.2237601088690502</v>
      </c>
      <c r="D188">
        <f>E187*(2-'OHL indexes'!D190/'OHL indexes'!B189)</f>
        <v>5.1962448284487266</v>
      </c>
      <c r="E188">
        <f>Master!K192</f>
        <v>5.1964723034728992</v>
      </c>
    </row>
    <row r="189" spans="1:5" x14ac:dyDescent="0.25">
      <c r="A189" s="1">
        <f>'OHL indexes'!A191</f>
        <v>38342</v>
      </c>
      <c r="B189">
        <f>E188*(2-'OHL indexes'!C191/'OHL indexes'!B190)</f>
        <v>5.2788477428139515</v>
      </c>
      <c r="C189">
        <f>E188*(2-'OHL indexes'!E191/'OHL indexes'!B190)</f>
        <v>5.3378857678590421</v>
      </c>
      <c r="D189">
        <f>E188*(2-'OHL indexes'!D191/'OHL indexes'!B190)</f>
        <v>5.2518313341234357</v>
      </c>
      <c r="E189">
        <f>Master!K193</f>
        <v>5.2985750857311684</v>
      </c>
    </row>
    <row r="190" spans="1:5" x14ac:dyDescent="0.25">
      <c r="A190" s="1">
        <f>'OHL indexes'!A192</f>
        <v>38343</v>
      </c>
      <c r="B190">
        <f>E189*(2-'OHL indexes'!C192/'OHL indexes'!B191)</f>
        <v>5.3142746071225</v>
      </c>
      <c r="C190">
        <f>E189*(2-'OHL indexes'!E192/'OHL indexes'!B191)</f>
        <v>5.3181993509005041</v>
      </c>
      <c r="D190">
        <f>E189*(2-'OHL indexes'!D192/'OHL indexes'!B191)</f>
        <v>5.2828755643398368</v>
      </c>
      <c r="E190">
        <f>Master!K194</f>
        <v>5.2865543182111132</v>
      </c>
    </row>
    <row r="191" spans="1:5" x14ac:dyDescent="0.25">
      <c r="A191" s="1">
        <f>'OHL indexes'!A193</f>
        <v>38344</v>
      </c>
      <c r="B191">
        <f>E190*(2-'OHL indexes'!C193/'OHL indexes'!B192)</f>
        <v>5.3267546249296487</v>
      </c>
      <c r="C191">
        <f>E190*(2-'OHL indexes'!E193/'OHL indexes'!B192)</f>
        <v>5.3362643018148761</v>
      </c>
      <c r="D191">
        <f>E190*(2-'OHL indexes'!D193/'OHL indexes'!B192)</f>
        <v>5.3157318286200832</v>
      </c>
      <c r="E191">
        <f>Master!K195</f>
        <v>5.3174295348758198</v>
      </c>
    </row>
    <row r="192" spans="1:5" x14ac:dyDescent="0.25">
      <c r="A192" s="1">
        <f>'OHL indexes'!A194</f>
        <v>38348</v>
      </c>
      <c r="B192">
        <f>E191*(2-'OHL indexes'!C194/'OHL indexes'!B193)</f>
        <v>5.3178650024199214</v>
      </c>
      <c r="C192">
        <f>E191*(2-'OHL indexes'!E194/'OHL indexes'!B193)</f>
        <v>5.3191714050522299</v>
      </c>
      <c r="D192">
        <f>E191*(2-'OHL indexes'!D194/'OHL indexes'!B193)</f>
        <v>5.3021884459222761</v>
      </c>
      <c r="E192">
        <f>Master!K196</f>
        <v>5.3099083246254484</v>
      </c>
    </row>
    <row r="193" spans="1:5" x14ac:dyDescent="0.25">
      <c r="A193" s="1">
        <f>'OHL indexes'!A195</f>
        <v>38349</v>
      </c>
      <c r="B193">
        <f>E192*(2-'OHL indexes'!C195/'OHL indexes'!B194)</f>
        <v>5.306664758201169</v>
      </c>
      <c r="C193">
        <f>E192*(2-'OHL indexes'!E195/'OHL indexes'!B194)</f>
        <v>5.3095791677790105</v>
      </c>
      <c r="D193">
        <f>E192*(2-'OHL indexes'!D195/'OHL indexes'!B194)</f>
        <v>5.2936899439093033</v>
      </c>
      <c r="E193">
        <f>Master!K197</f>
        <v>5.3096610138267675</v>
      </c>
    </row>
    <row r="194" spans="1:5" x14ac:dyDescent="0.25">
      <c r="A194" s="1">
        <f>'OHL indexes'!A196</f>
        <v>38350</v>
      </c>
      <c r="B194">
        <f>E193*(2-'OHL indexes'!C196/'OHL indexes'!B195)</f>
        <v>5.3238590244127648</v>
      </c>
      <c r="C194">
        <f>E193*(2-'OHL indexes'!E196/'OHL indexes'!B195)</f>
        <v>5.3264407052837077</v>
      </c>
      <c r="D194">
        <f>E193*(2-'OHL indexes'!D196/'OHL indexes'!B195)</f>
        <v>5.2907302416229047</v>
      </c>
      <c r="E194">
        <f>Master!K198</f>
        <v>5.3098439172471927</v>
      </c>
    </row>
    <row r="195" spans="1:5" x14ac:dyDescent="0.25">
      <c r="A195" s="1">
        <f>'OHL indexes'!A197</f>
        <v>38351</v>
      </c>
      <c r="B195">
        <f>E194*(2-'OHL indexes'!C197/'OHL indexes'!B196)</f>
        <v>5.295505262984685</v>
      </c>
      <c r="C195">
        <f>E194*(2-'OHL indexes'!E197/'OHL indexes'!B196)</f>
        <v>5.2993572831936238</v>
      </c>
      <c r="D195">
        <f>E194*(2-'OHL indexes'!D197/'OHL indexes'!B196)</f>
        <v>5.2842613355818644</v>
      </c>
      <c r="E195">
        <f>Master!K199</f>
        <v>5.2843443090837727</v>
      </c>
    </row>
    <row r="196" spans="1:5" x14ac:dyDescent="0.25">
      <c r="A196" s="1">
        <f>'OHL indexes'!A198</f>
        <v>38352</v>
      </c>
      <c r="B196">
        <f>E195*(2-'OHL indexes'!C198/'OHL indexes'!B197)</f>
        <v>5.2792838964548618</v>
      </c>
      <c r="C196">
        <f>E195*(2-'OHL indexes'!E198/'OHL indexes'!B197)</f>
        <v>5.3159718880144649</v>
      </c>
      <c r="D196">
        <f>E195*(2-'OHL indexes'!D198/'OHL indexes'!B197)</f>
        <v>5.2704281743542687</v>
      </c>
      <c r="E196">
        <f>Master!K200</f>
        <v>5.2739776951261206</v>
      </c>
    </row>
    <row r="197" spans="1:5" x14ac:dyDescent="0.25">
      <c r="A197" s="1">
        <f>'OHL indexes'!A199</f>
        <v>38355</v>
      </c>
      <c r="B197">
        <f>E196*(2-'OHL indexes'!C199/'OHL indexes'!B198)</f>
        <v>5.2860973453774394</v>
      </c>
      <c r="C197">
        <f>E196*(2-'OHL indexes'!E199/'OHL indexes'!B198)</f>
        <v>5.2860973453774394</v>
      </c>
      <c r="D197">
        <f>E196*(2-'OHL indexes'!D199/'OHL indexes'!B198)</f>
        <v>5.1515262040470562</v>
      </c>
      <c r="E197">
        <f>Master!K201</f>
        <v>5.181519675781189</v>
      </c>
    </row>
    <row r="198" spans="1:5" x14ac:dyDescent="0.25">
      <c r="A198" s="1">
        <f>'OHL indexes'!A200</f>
        <v>38356</v>
      </c>
      <c r="B198">
        <f>E197*(2-'OHL indexes'!C200/'OHL indexes'!B199)</f>
        <v>5.2140674823166373</v>
      </c>
      <c r="C198">
        <f>E197*(2-'OHL indexes'!E200/'OHL indexes'!B199)</f>
        <v>5.2241131403216858</v>
      </c>
      <c r="D198">
        <f>E197*(2-'OHL indexes'!D200/'OHL indexes'!B199)</f>
        <v>5.0778491748740926</v>
      </c>
      <c r="E198">
        <f>Master!K202</f>
        <v>5.118194842026706</v>
      </c>
    </row>
    <row r="199" spans="1:5" x14ac:dyDescent="0.25">
      <c r="A199" s="1">
        <f>'OHL indexes'!A201</f>
        <v>38357</v>
      </c>
      <c r="B199">
        <f>E198*(2-'OHL indexes'!C201/'OHL indexes'!B200)</f>
        <v>5.18315991745669</v>
      </c>
      <c r="C199">
        <f>E198*(2-'OHL indexes'!E201/'OHL indexes'!B200)</f>
        <v>5.1972065442767228</v>
      </c>
      <c r="D199">
        <f>E198*(2-'OHL indexes'!D201/'OHL indexes'!B200)</f>
        <v>5.131916931550613</v>
      </c>
      <c r="E199">
        <f>Master!K203</f>
        <v>5.1320022769467029</v>
      </c>
    </row>
    <row r="200" spans="1:5" x14ac:dyDescent="0.25">
      <c r="A200" s="1">
        <f>'OHL indexes'!A202</f>
        <v>38358</v>
      </c>
      <c r="B200">
        <f>E199*(2-'OHL indexes'!C202/'OHL indexes'!B201)</f>
        <v>5.146066733318527</v>
      </c>
      <c r="C200">
        <f>E199*(2-'OHL indexes'!E202/'OHL indexes'!B201)</f>
        <v>5.2332544698588279</v>
      </c>
      <c r="D200">
        <f>E199*(2-'OHL indexes'!D202/'OHL indexes'!B201)</f>
        <v>5.146066733318527</v>
      </c>
      <c r="E200">
        <f>Master!K204</f>
        <v>5.2333358860896588</v>
      </c>
    </row>
    <row r="201" spans="1:5" x14ac:dyDescent="0.25">
      <c r="A201" s="1">
        <f>'OHL indexes'!A203</f>
        <v>38359</v>
      </c>
      <c r="B201">
        <f>E200*(2-'OHL indexes'!C203/'OHL indexes'!B202)</f>
        <v>5.2242270829719715</v>
      </c>
      <c r="C201">
        <f>E200*(2-'OHL indexes'!E203/'OHL indexes'!B202)</f>
        <v>5.2887987435485382</v>
      </c>
      <c r="D201">
        <f>E200*(2-'OHL indexes'!D203/'OHL indexes'!B202)</f>
        <v>5.2242270829719715</v>
      </c>
      <c r="E201">
        <f>Master!K205</f>
        <v>5.2652751284836778</v>
      </c>
    </row>
    <row r="202" spans="1:5" x14ac:dyDescent="0.25">
      <c r="A202" s="1">
        <f>'OHL indexes'!A204</f>
        <v>38362</v>
      </c>
      <c r="B202">
        <f>E201*(2-'OHL indexes'!C204/'OHL indexes'!B203)</f>
        <v>5.2885455802109282</v>
      </c>
      <c r="C202">
        <f>E201*(2-'OHL indexes'!E204/'OHL indexes'!B203)</f>
        <v>5.3350867535710362</v>
      </c>
      <c r="D202">
        <f>E201*(2-'OHL indexes'!D204/'OHL indexes'!B203)</f>
        <v>5.2738484101875693</v>
      </c>
      <c r="E202">
        <f>Master!K206</f>
        <v>5.3208707692783737</v>
      </c>
    </row>
    <row r="203" spans="1:5" x14ac:dyDescent="0.25">
      <c r="A203" s="1">
        <f>'OHL indexes'!A205</f>
        <v>38363</v>
      </c>
      <c r="B203">
        <f>E202*(2-'OHL indexes'!C205/'OHL indexes'!B204)</f>
        <v>5.2626873887528411</v>
      </c>
      <c r="C203">
        <f>E202*(2-'OHL indexes'!E205/'OHL indexes'!B204)</f>
        <v>5.2737005385912239</v>
      </c>
      <c r="D203">
        <f>E202*(2-'OHL indexes'!D205/'OHL indexes'!B204)</f>
        <v>5.2410764976012532</v>
      </c>
      <c r="E203">
        <f>Master!K207</f>
        <v>5.2720005235807053</v>
      </c>
    </row>
    <row r="204" spans="1:5" x14ac:dyDescent="0.25">
      <c r="A204" s="1">
        <f>'OHL indexes'!A206</f>
        <v>38364</v>
      </c>
      <c r="B204">
        <f>E203*(2-'OHL indexes'!C206/'OHL indexes'!B205)</f>
        <v>5.2740337679633935</v>
      </c>
      <c r="C204">
        <f>E203*(2-'OHL indexes'!E206/'OHL indexes'!B205)</f>
        <v>5.4590663138022624</v>
      </c>
      <c r="D204">
        <f>E203*(2-'OHL indexes'!D206/'OHL indexes'!B205)</f>
        <v>5.2740337679633935</v>
      </c>
      <c r="E204">
        <f>Master!K208</f>
        <v>5.4360397753987808</v>
      </c>
    </row>
    <row r="205" spans="1:5" x14ac:dyDescent="0.25">
      <c r="A205" s="1">
        <f>'OHL indexes'!A207</f>
        <v>38365</v>
      </c>
      <c r="B205">
        <f>E204*(2-'OHL indexes'!C207/'OHL indexes'!B206)</f>
        <v>5.3946421674408347</v>
      </c>
      <c r="C205">
        <f>E204*(2-'OHL indexes'!E207/'OHL indexes'!B206)</f>
        <v>5.4877869293499151</v>
      </c>
      <c r="D205">
        <f>E204*(2-'OHL indexes'!D207/'OHL indexes'!B206)</f>
        <v>5.3901141150655763</v>
      </c>
      <c r="E205">
        <f>Master!K209</f>
        <v>5.4254376104697544</v>
      </c>
    </row>
    <row r="206" spans="1:5" x14ac:dyDescent="0.25">
      <c r="A206" s="1">
        <f>'OHL indexes'!A208</f>
        <v>38366</v>
      </c>
      <c r="B206">
        <f>E205*(2-'OHL indexes'!C208/'OHL indexes'!B207)</f>
        <v>5.4292858306328258</v>
      </c>
      <c r="C206">
        <f>E205*(2-'OHL indexes'!E208/'OHL indexes'!B207)</f>
        <v>5.5083863489482505</v>
      </c>
      <c r="D206">
        <f>E205*(2-'OHL indexes'!D208/'OHL indexes'!B207)</f>
        <v>5.4292858306328258</v>
      </c>
      <c r="E206">
        <f>Master!K210</f>
        <v>5.4884623339979699</v>
      </c>
    </row>
    <row r="207" spans="1:5" x14ac:dyDescent="0.25">
      <c r="A207" s="1">
        <f>'OHL indexes'!A209</f>
        <v>38370</v>
      </c>
      <c r="B207">
        <f>E206*(2-'OHL indexes'!C209/'OHL indexes'!B208)</f>
        <v>5.5095926288797648</v>
      </c>
      <c r="C207">
        <f>E206*(2-'OHL indexes'!E209/'OHL indexes'!B208)</f>
        <v>5.7095692228715498</v>
      </c>
      <c r="D207">
        <f>E206*(2-'OHL indexes'!D209/'OHL indexes'!B208)</f>
        <v>5.5019685166460315</v>
      </c>
      <c r="E207">
        <f>Master!K211</f>
        <v>5.663639232801458</v>
      </c>
    </row>
    <row r="208" spans="1:5" x14ac:dyDescent="0.25">
      <c r="A208" s="1">
        <f>'OHL indexes'!A210</f>
        <v>38371</v>
      </c>
      <c r="B208">
        <f>E207*(2-'OHL indexes'!C210/'OHL indexes'!B209)</f>
        <v>5.6594809565461448</v>
      </c>
      <c r="C208">
        <f>E207*(2-'OHL indexes'!E210/'OHL indexes'!B209)</f>
        <v>5.6594809565461448</v>
      </c>
      <c r="D208">
        <f>E207*(2-'OHL indexes'!D210/'OHL indexes'!B209)</f>
        <v>5.5887893213310793</v>
      </c>
      <c r="E208">
        <f>Master!K212</f>
        <v>5.5968453240851579</v>
      </c>
    </row>
    <row r="209" spans="1:5" x14ac:dyDescent="0.25">
      <c r="A209" s="1">
        <f>'OHL indexes'!A211</f>
        <v>38372</v>
      </c>
      <c r="B209">
        <f>E208*(2-'OHL indexes'!C211/'OHL indexes'!B210)</f>
        <v>5.5963180664188439</v>
      </c>
      <c r="C209">
        <f>E208*(2-'OHL indexes'!E211/'OHL indexes'!B210)</f>
        <v>5.6880988017781249</v>
      </c>
      <c r="D209">
        <f>E208*(2-'OHL indexes'!D211/'OHL indexes'!B210)</f>
        <v>5.5117361557303051</v>
      </c>
      <c r="E209">
        <f>Master!K213</f>
        <v>5.5360153543826236</v>
      </c>
    </row>
    <row r="210" spans="1:5" x14ac:dyDescent="0.25">
      <c r="A210" s="1">
        <f>'OHL indexes'!A212</f>
        <v>38373</v>
      </c>
      <c r="B210">
        <f>E209*(2-'OHL indexes'!C212/'OHL indexes'!B211)</f>
        <v>5.5037944733758861</v>
      </c>
      <c r="C210">
        <f>E209*(2-'OHL indexes'!E212/'OHL indexes'!B211)</f>
        <v>5.5076388233903728</v>
      </c>
      <c r="D210">
        <f>E209*(2-'OHL indexes'!D212/'OHL indexes'!B211)</f>
        <v>5.4097077901094286</v>
      </c>
      <c r="E210">
        <f>Master!K214</f>
        <v>5.4218203142801347</v>
      </c>
    </row>
    <row r="211" spans="1:5" x14ac:dyDescent="0.25">
      <c r="A211" s="1">
        <f>'OHL indexes'!A213</f>
        <v>38376</v>
      </c>
      <c r="B211">
        <f>E210*(2-'OHL indexes'!C213/'OHL indexes'!B212)</f>
        <v>5.4729087870545055</v>
      </c>
      <c r="C211">
        <f>E210*(2-'OHL indexes'!E213/'OHL indexes'!B212)</f>
        <v>5.4808851997536605</v>
      </c>
      <c r="D211">
        <f>E210*(2-'OHL indexes'!D213/'OHL indexes'!B212)</f>
        <v>5.4265681653161435</v>
      </c>
      <c r="E211">
        <f>Master!K215</f>
        <v>5.4510657675858738</v>
      </c>
    </row>
    <row r="212" spans="1:5" x14ac:dyDescent="0.25">
      <c r="A212" s="1">
        <f>'OHL indexes'!A214</f>
        <v>38377</v>
      </c>
      <c r="B212">
        <f>E211*(2-'OHL indexes'!C214/'OHL indexes'!B213)</f>
        <v>5.4740821243022326</v>
      </c>
      <c r="C212">
        <f>E211*(2-'OHL indexes'!E214/'OHL indexes'!B213)</f>
        <v>5.5139773359969091</v>
      </c>
      <c r="D212">
        <f>E211*(2-'OHL indexes'!D214/'OHL indexes'!B213)</f>
        <v>5.4740821243022326</v>
      </c>
      <c r="E212">
        <f>Master!K216</f>
        <v>5.4907053018780747</v>
      </c>
    </row>
    <row r="213" spans="1:5" x14ac:dyDescent="0.25">
      <c r="A213" s="1">
        <f>'OHL indexes'!A215</f>
        <v>38378</v>
      </c>
      <c r="B213">
        <f>E212*(2-'OHL indexes'!C215/'OHL indexes'!B214)</f>
        <v>5.5557932831654675</v>
      </c>
      <c r="C213">
        <f>E212*(2-'OHL indexes'!E215/'OHL indexes'!B214)</f>
        <v>5.6267100564680916</v>
      </c>
      <c r="D213">
        <f>E212*(2-'OHL indexes'!D215/'OHL indexes'!B214)</f>
        <v>5.5509360545941036</v>
      </c>
      <c r="E213">
        <f>Master!K217</f>
        <v>5.5866199656814546</v>
      </c>
    </row>
    <row r="214" spans="1:5" x14ac:dyDescent="0.25">
      <c r="A214" s="1">
        <f>'OHL indexes'!A216</f>
        <v>38379</v>
      </c>
      <c r="B214">
        <f>E213*(2-'OHL indexes'!C216/'OHL indexes'!B215)</f>
        <v>5.65486207665906</v>
      </c>
      <c r="C214">
        <f>E213*(2-'OHL indexes'!E216/'OHL indexes'!B215)</f>
        <v>5.6817574592180584</v>
      </c>
      <c r="D214">
        <f>E213*(2-'OHL indexes'!D216/'OHL indexes'!B215)</f>
        <v>5.601472712416248</v>
      </c>
      <c r="E214">
        <f>Master!K218</f>
        <v>5.6578098573215403</v>
      </c>
    </row>
    <row r="215" spans="1:5" x14ac:dyDescent="0.25">
      <c r="A215" s="1">
        <f>'OHL indexes'!A217</f>
        <v>38380</v>
      </c>
      <c r="B215">
        <f>E214*(2-'OHL indexes'!C217/'OHL indexes'!B216)</f>
        <v>5.6204210651582081</v>
      </c>
      <c r="C215">
        <f>E214*(2-'OHL indexes'!E217/'OHL indexes'!B216)</f>
        <v>5.7085968106663252</v>
      </c>
      <c r="D215">
        <f>E214*(2-'OHL indexes'!D217/'OHL indexes'!B216)</f>
        <v>5.5900171126587299</v>
      </c>
      <c r="E215">
        <f>Master!K219</f>
        <v>5.7086964835665386</v>
      </c>
    </row>
    <row r="216" spans="1:5" x14ac:dyDescent="0.25">
      <c r="A216" s="1">
        <f>'OHL indexes'!A218</f>
        <v>38383</v>
      </c>
      <c r="B216">
        <f>E215*(2-'OHL indexes'!C218/'OHL indexes'!B217)</f>
        <v>5.7203774071591642</v>
      </c>
      <c r="C216">
        <f>E215*(2-'OHL indexes'!E218/'OHL indexes'!B217)</f>
        <v>5.7904639036628955</v>
      </c>
      <c r="D216">
        <f>E215*(2-'OHL indexes'!D218/'OHL indexes'!B217)</f>
        <v>5.7203774071591642</v>
      </c>
      <c r="E216">
        <f>Master!K220</f>
        <v>5.7763067913509207</v>
      </c>
    </row>
    <row r="217" spans="1:5" x14ac:dyDescent="0.25">
      <c r="A217" s="1">
        <f>'OHL indexes'!A219</f>
        <v>38384</v>
      </c>
      <c r="B217">
        <f>E216*(2-'OHL indexes'!C219/'OHL indexes'!B218)</f>
        <v>5.8534522096929393</v>
      </c>
      <c r="C217">
        <f>E216*(2-'OHL indexes'!E219/'OHL indexes'!B218)</f>
        <v>5.9630177770986466</v>
      </c>
      <c r="D217">
        <f>E216*(2-'OHL indexes'!D219/'OHL indexes'!B218)</f>
        <v>5.8534522096929393</v>
      </c>
      <c r="E217">
        <f>Master!K221</f>
        <v>5.9631381965325891</v>
      </c>
    </row>
    <row r="218" spans="1:5" x14ac:dyDescent="0.25">
      <c r="A218" s="1">
        <f>'OHL indexes'!A220</f>
        <v>38385</v>
      </c>
      <c r="B218">
        <f>E217*(2-'OHL indexes'!C220/'OHL indexes'!B219)</f>
        <v>6.0379894112612433</v>
      </c>
      <c r="C218">
        <f>E217*(2-'OHL indexes'!E220/'OHL indexes'!B219)</f>
        <v>6.2398605319923233</v>
      </c>
      <c r="D218">
        <f>E217*(2-'OHL indexes'!D220/'OHL indexes'!B219)</f>
        <v>5.994893173033196</v>
      </c>
      <c r="E218">
        <f>Master!K222</f>
        <v>6.2327654267348898</v>
      </c>
    </row>
    <row r="219" spans="1:5" x14ac:dyDescent="0.25">
      <c r="A219" s="1">
        <f>'OHL indexes'!A221</f>
        <v>38386</v>
      </c>
      <c r="B219">
        <f>E218*(2-'OHL indexes'!C221/'OHL indexes'!B220)</f>
        <v>6.1725969246865597</v>
      </c>
      <c r="C219">
        <f>E218*(2-'OHL indexes'!E221/'OHL indexes'!B220)</f>
        <v>6.276591744319342</v>
      </c>
      <c r="D219">
        <f>E218*(2-'OHL indexes'!D221/'OHL indexes'!B220)</f>
        <v>6.1517978846329964</v>
      </c>
      <c r="E219">
        <f>Master!K223</f>
        <v>6.272833047747433</v>
      </c>
    </row>
    <row r="220" spans="1:5" x14ac:dyDescent="0.25">
      <c r="A220" s="1">
        <f>'OHL indexes'!A222</f>
        <v>38387</v>
      </c>
      <c r="B220">
        <f>E219*(2-'OHL indexes'!C222/'OHL indexes'!B221)</f>
        <v>6.3078936040726488</v>
      </c>
      <c r="C220">
        <f>E219*(2-'OHL indexes'!E222/'OHL indexes'!B221)</f>
        <v>6.5843710127780115</v>
      </c>
      <c r="D220">
        <f>E219*(2-'OHL indexes'!D222/'OHL indexes'!B221)</f>
        <v>6.3078936040726488</v>
      </c>
      <c r="E220">
        <f>Master!K224</f>
        <v>6.5730459762284497</v>
      </c>
    </row>
    <row r="221" spans="1:5" x14ac:dyDescent="0.25">
      <c r="A221" s="1">
        <f>'OHL indexes'!A223</f>
        <v>38390</v>
      </c>
      <c r="B221">
        <f>E220*(2-'OHL indexes'!C223/'OHL indexes'!B222)</f>
        <v>6.5823882672728784</v>
      </c>
      <c r="C221">
        <f>E220*(2-'OHL indexes'!E223/'OHL indexes'!B222)</f>
        <v>6.7145525359741525</v>
      </c>
      <c r="D221">
        <f>E220*(2-'OHL indexes'!D223/'OHL indexes'!B222)</f>
        <v>6.5576726503531804</v>
      </c>
      <c r="E221">
        <f>Master!K225</f>
        <v>6.5581161891676132</v>
      </c>
    </row>
    <row r="222" spans="1:5" x14ac:dyDescent="0.25">
      <c r="A222" s="1">
        <f>'OHL indexes'!A224</f>
        <v>38391</v>
      </c>
      <c r="B222">
        <f>E221*(2-'OHL indexes'!C224/'OHL indexes'!B223)</f>
        <v>6.5957721487525953</v>
      </c>
      <c r="C222">
        <f>E221*(2-'OHL indexes'!E224/'OHL indexes'!B223)</f>
        <v>6.6066865401431061</v>
      </c>
      <c r="D222">
        <f>E221*(2-'OHL indexes'!D224/'OHL indexes'!B223)</f>
        <v>6.523827210782426</v>
      </c>
      <c r="E222">
        <f>Master!K226</f>
        <v>6.5239765600013859</v>
      </c>
    </row>
    <row r="223" spans="1:5" x14ac:dyDescent="0.25">
      <c r="A223" s="1">
        <f>'OHL indexes'!A225</f>
        <v>38392</v>
      </c>
      <c r="B223">
        <f>E222*(2-'OHL indexes'!C225/'OHL indexes'!B224)</f>
        <v>6.5078246466661049</v>
      </c>
      <c r="C223">
        <f>E222*(2-'OHL indexes'!E225/'OHL indexes'!B224)</f>
        <v>6.5522419903712166</v>
      </c>
      <c r="D223">
        <f>E222*(2-'OHL indexes'!D225/'OHL indexes'!B224)</f>
        <v>6.397454214131149</v>
      </c>
      <c r="E223">
        <f>Master!K227</f>
        <v>6.4698357176572987</v>
      </c>
    </row>
    <row r="224" spans="1:5" x14ac:dyDescent="0.25">
      <c r="A224" s="1">
        <f>'OHL indexes'!A226</f>
        <v>38393</v>
      </c>
      <c r="B224">
        <f>E223*(2-'OHL indexes'!C226/'OHL indexes'!B225)</f>
        <v>6.4529211128618122</v>
      </c>
      <c r="C224">
        <f>E223*(2-'OHL indexes'!E226/'OHL indexes'!B225)</f>
        <v>6.5782763108142754</v>
      </c>
      <c r="D224">
        <f>E223*(2-'OHL indexes'!D226/'OHL indexes'!B225)</f>
        <v>6.4529211128618122</v>
      </c>
      <c r="E224">
        <f>Master!K228</f>
        <v>6.5784170086774569</v>
      </c>
    </row>
    <row r="225" spans="1:5" x14ac:dyDescent="0.25">
      <c r="A225" s="1">
        <f>'OHL indexes'!A227</f>
        <v>38394</v>
      </c>
      <c r="B225">
        <f>E224*(2-'OHL indexes'!C227/'OHL indexes'!B226)</f>
        <v>6.6307912222691883</v>
      </c>
      <c r="C225">
        <f>E224*(2-'OHL indexes'!E227/'OHL indexes'!B226)</f>
        <v>6.7546343616869402</v>
      </c>
      <c r="D225">
        <f>E224*(2-'OHL indexes'!D227/'OHL indexes'!B226)</f>
        <v>6.5928742879057376</v>
      </c>
      <c r="E225">
        <f>Master!K229</f>
        <v>6.7447729317800826</v>
      </c>
    </row>
    <row r="226" spans="1:5" x14ac:dyDescent="0.25">
      <c r="A226" s="1">
        <f>'OHL indexes'!A228</f>
        <v>38397</v>
      </c>
      <c r="B226">
        <f>E225*(2-'OHL indexes'!C228/'OHL indexes'!B227)</f>
        <v>6.7018125860907274</v>
      </c>
      <c r="C226">
        <f>E225*(2-'OHL indexes'!E228/'OHL indexes'!B227)</f>
        <v>6.7075405725626922</v>
      </c>
      <c r="D226">
        <f>E225*(2-'OHL indexes'!D228/'OHL indexes'!B227)</f>
        <v>6.5883971124969678</v>
      </c>
      <c r="E226">
        <f>Master!K230</f>
        <v>6.6768217602032349</v>
      </c>
    </row>
    <row r="227" spans="1:5" x14ac:dyDescent="0.25">
      <c r="A227" s="1">
        <f>'OHL indexes'!A229</f>
        <v>38398</v>
      </c>
      <c r="B227">
        <f>E226*(2-'OHL indexes'!C229/'OHL indexes'!B228)</f>
        <v>6.646856781970655</v>
      </c>
      <c r="C227">
        <f>E226*(2-'OHL indexes'!E229/'OHL indexes'!B228)</f>
        <v>6.8151636257952957</v>
      </c>
      <c r="D227">
        <f>E226*(2-'OHL indexes'!D229/'OHL indexes'!B228)</f>
        <v>6.6261338755684331</v>
      </c>
      <c r="E227">
        <f>Master!K231</f>
        <v>6.6639095171299854</v>
      </c>
    </row>
    <row r="228" spans="1:5" x14ac:dyDescent="0.25">
      <c r="A228" s="1">
        <f>'OHL indexes'!A230</f>
        <v>38399</v>
      </c>
      <c r="B228">
        <f>E227*(2-'OHL indexes'!C230/'OHL indexes'!B229)</f>
        <v>6.6194094586073087</v>
      </c>
      <c r="C228">
        <f>E227*(2-'OHL indexes'!E230/'OHL indexes'!B229)</f>
        <v>6.7473473451088113</v>
      </c>
      <c r="D228">
        <f>E227*(2-'OHL indexes'!D230/'OHL indexes'!B229)</f>
        <v>6.6082844439766388</v>
      </c>
      <c r="E228">
        <f>Master!K232</f>
        <v>6.6914106161220186</v>
      </c>
    </row>
    <row r="229" spans="1:5" x14ac:dyDescent="0.25">
      <c r="A229" s="1">
        <f>'OHL indexes'!A231</f>
        <v>38400</v>
      </c>
      <c r="B229">
        <f>E228*(2-'OHL indexes'!C231/'OHL indexes'!B230)</f>
        <v>6.7236883317564171</v>
      </c>
      <c r="C229">
        <f>E228*(2-'OHL indexes'!E231/'OHL indexes'!B230)</f>
        <v>6.7236883317564171</v>
      </c>
      <c r="D229">
        <f>E228*(2-'OHL indexes'!D231/'OHL indexes'!B230)</f>
        <v>6.6147985177801747</v>
      </c>
      <c r="E229">
        <f>Master!K233</f>
        <v>6.6266936866489008</v>
      </c>
    </row>
    <row r="230" spans="1:5" x14ac:dyDescent="0.25">
      <c r="A230" s="1">
        <f>'OHL indexes'!A232</f>
        <v>38401</v>
      </c>
      <c r="B230">
        <f>E229*(2-'OHL indexes'!C232/'OHL indexes'!B231)</f>
        <v>6.6292910004404542</v>
      </c>
      <c r="C230">
        <f>E229*(2-'OHL indexes'!E232/'OHL indexes'!B231)</f>
        <v>6.6756986136058627</v>
      </c>
      <c r="D230">
        <f>E229*(2-'OHL indexes'!D232/'OHL indexes'!B231)</f>
        <v>6.5915416754636809</v>
      </c>
      <c r="E230">
        <f>Master!K234</f>
        <v>6.6222293133590284</v>
      </c>
    </row>
    <row r="231" spans="1:5" x14ac:dyDescent="0.25">
      <c r="A231" s="1">
        <f>'OHL indexes'!A233</f>
        <v>38405</v>
      </c>
      <c r="B231">
        <f>E230*(2-'OHL indexes'!C233/'OHL indexes'!B232)</f>
        <v>6.5118583434405073</v>
      </c>
      <c r="C231">
        <f>E230*(2-'OHL indexes'!E233/'OHL indexes'!B232)</f>
        <v>6.6412766134844778</v>
      </c>
      <c r="D231">
        <f>E230*(2-'OHL indexes'!D233/'OHL indexes'!B232)</f>
        <v>6.3398856133009378</v>
      </c>
      <c r="E231">
        <f>Master!K235</f>
        <v>6.3726210440731625</v>
      </c>
    </row>
    <row r="232" spans="1:5" x14ac:dyDescent="0.25">
      <c r="A232" s="1">
        <f>'OHL indexes'!A234</f>
        <v>38406</v>
      </c>
      <c r="B232">
        <f>E231*(2-'OHL indexes'!C234/'OHL indexes'!B233)</f>
        <v>6.3160405830751278</v>
      </c>
      <c r="C232">
        <f>E231*(2-'OHL indexes'!E234/'OHL indexes'!B233)</f>
        <v>6.416894679214491</v>
      </c>
      <c r="D232">
        <f>E231*(2-'OHL indexes'!D234/'OHL indexes'!B233)</f>
        <v>6.3148682189113758</v>
      </c>
      <c r="E232">
        <f>Master!K236</f>
        <v>6.4023179163916693</v>
      </c>
    </row>
    <row r="233" spans="1:5" x14ac:dyDescent="0.25">
      <c r="A233" s="1">
        <f>'OHL indexes'!A235</f>
        <v>38407</v>
      </c>
      <c r="B233">
        <f>E232*(2-'OHL indexes'!C235/'OHL indexes'!B234)</f>
        <v>6.4204314892606522</v>
      </c>
      <c r="C233">
        <f>E232*(2-'OHL indexes'!E235/'OHL indexes'!B234)</f>
        <v>6.4886628979778385</v>
      </c>
      <c r="D233">
        <f>E232*(2-'OHL indexes'!D235/'OHL indexes'!B234)</f>
        <v>6.3203366206676073</v>
      </c>
      <c r="E233">
        <f>Master!K237</f>
        <v>6.4888270505408983</v>
      </c>
    </row>
    <row r="234" spans="1:5" x14ac:dyDescent="0.25">
      <c r="A234" s="1">
        <f>'OHL indexes'!A236</f>
        <v>38408</v>
      </c>
      <c r="B234">
        <f>E233*(2-'OHL indexes'!C236/'OHL indexes'!B235)</f>
        <v>6.5656620720132466</v>
      </c>
      <c r="C234">
        <f>E233*(2-'OHL indexes'!E236/'OHL indexes'!B235)</f>
        <v>6.6207567445068012</v>
      </c>
      <c r="D234">
        <f>E233*(2-'OHL indexes'!D236/'OHL indexes'!B235)</f>
        <v>6.5592225749257853</v>
      </c>
      <c r="E234">
        <f>Master!K238</f>
        <v>6.5985437691152997</v>
      </c>
    </row>
    <row r="235" spans="1:5" x14ac:dyDescent="0.25">
      <c r="A235" s="1">
        <f>'OHL indexes'!A237</f>
        <v>38411</v>
      </c>
      <c r="B235">
        <f>E234*(2-'OHL indexes'!C237/'OHL indexes'!B236)</f>
        <v>6.5943395887883396</v>
      </c>
      <c r="C235">
        <f>E234*(2-'OHL indexes'!E237/'OHL indexes'!B236)</f>
        <v>6.5943395887883396</v>
      </c>
      <c r="D235">
        <f>E234*(2-'OHL indexes'!D237/'OHL indexes'!B236)</f>
        <v>6.4088210212318302</v>
      </c>
      <c r="E235">
        <f>Master!K239</f>
        <v>6.4718581735271528</v>
      </c>
    </row>
    <row r="236" spans="1:5" x14ac:dyDescent="0.25">
      <c r="A236" s="1">
        <f>'OHL indexes'!A238</f>
        <v>38412</v>
      </c>
      <c r="B236">
        <f>E235*(2-'OHL indexes'!C238/'OHL indexes'!B237)</f>
        <v>6.5542089220808171</v>
      </c>
      <c r="C236">
        <f>E235*(2-'OHL indexes'!E238/'OHL indexes'!B237)</f>
        <v>6.5712352716532854</v>
      </c>
      <c r="D236">
        <f>E235*(2-'OHL indexes'!D238/'OHL indexes'!B237)</f>
        <v>6.5018744838223599</v>
      </c>
      <c r="E236">
        <f>Master!K240</f>
        <v>6.5020617842649671</v>
      </c>
    </row>
    <row r="237" spans="1:5" x14ac:dyDescent="0.25">
      <c r="A237" s="1">
        <f>'OHL indexes'!A239</f>
        <v>38413</v>
      </c>
      <c r="B237">
        <f>E236*(2-'OHL indexes'!C239/'OHL indexes'!B238)</f>
        <v>6.4634775503154742</v>
      </c>
      <c r="C237">
        <f>E236*(2-'OHL indexes'!E239/'OHL indexes'!B238)</f>
        <v>6.4941196615138495</v>
      </c>
      <c r="D237">
        <f>E236*(2-'OHL indexes'!D239/'OHL indexes'!B238)</f>
        <v>6.3615482977916349</v>
      </c>
      <c r="E237">
        <f>Master!K241</f>
        <v>6.373178544373717</v>
      </c>
    </row>
    <row r="238" spans="1:5" x14ac:dyDescent="0.25">
      <c r="A238" s="1">
        <f>'OHL indexes'!A240</f>
        <v>38414</v>
      </c>
      <c r="B238">
        <f>E237*(2-'OHL indexes'!C240/'OHL indexes'!B239)</f>
        <v>6.3513003893891424</v>
      </c>
      <c r="C238">
        <f>E237*(2-'OHL indexes'!E240/'OHL indexes'!B239)</f>
        <v>6.3721239970529497</v>
      </c>
      <c r="D238">
        <f>E237*(2-'OHL indexes'!D240/'OHL indexes'!B239)</f>
        <v>6.189716925930993</v>
      </c>
      <c r="E238">
        <f>Master!K242</f>
        <v>6.2205313556624722</v>
      </c>
    </row>
    <row r="239" spans="1:5" x14ac:dyDescent="0.25">
      <c r="A239" s="1">
        <f>'OHL indexes'!A241</f>
        <v>38415</v>
      </c>
      <c r="B239">
        <f>E238*(2-'OHL indexes'!C241/'OHL indexes'!B240)</f>
        <v>6.2497827623249966</v>
      </c>
      <c r="C239">
        <f>E238*(2-'OHL indexes'!E241/'OHL indexes'!B240)</f>
        <v>6.4636998861788246</v>
      </c>
      <c r="D239">
        <f>E238*(2-'OHL indexes'!D241/'OHL indexes'!B240)</f>
        <v>6.2497827623249966</v>
      </c>
      <c r="E239">
        <f>Master!K243</f>
        <v>6.4336472088810579</v>
      </c>
    </row>
    <row r="240" spans="1:5" x14ac:dyDescent="0.25">
      <c r="A240" s="1">
        <f>'OHL indexes'!A242</f>
        <v>38418</v>
      </c>
      <c r="B240">
        <f>E239*(2-'OHL indexes'!C242/'OHL indexes'!B241)</f>
        <v>6.4351489578972316</v>
      </c>
      <c r="C240">
        <f>E239*(2-'OHL indexes'!E242/'OHL indexes'!B241)</f>
        <v>6.4908717718409399</v>
      </c>
      <c r="D240">
        <f>E239*(2-'OHL indexes'!D242/'OHL indexes'!B241)</f>
        <v>6.4116585965180191</v>
      </c>
      <c r="E240">
        <f>Master!K244</f>
        <v>6.4582196747884542</v>
      </c>
    </row>
    <row r="241" spans="1:5" x14ac:dyDescent="0.25">
      <c r="A241" s="1">
        <f>'OHL indexes'!A243</f>
        <v>38419</v>
      </c>
      <c r="B241">
        <f>E240*(2-'OHL indexes'!C243/'OHL indexes'!B242)</f>
        <v>6.4321107275921516</v>
      </c>
      <c r="C241">
        <f>E240*(2-'OHL indexes'!E243/'OHL indexes'!B242)</f>
        <v>6.4321107275921516</v>
      </c>
      <c r="D241">
        <f>E240*(2-'OHL indexes'!D243/'OHL indexes'!B242)</f>
        <v>6.3134080244645476</v>
      </c>
      <c r="E241">
        <f>Master!K245</f>
        <v>6.3571027310457584</v>
      </c>
    </row>
    <row r="242" spans="1:5" x14ac:dyDescent="0.25">
      <c r="A242" s="1">
        <f>'OHL indexes'!A244</f>
        <v>38420</v>
      </c>
      <c r="B242">
        <f>E241*(2-'OHL indexes'!C244/'OHL indexes'!B243)</f>
        <v>6.3369575632175321</v>
      </c>
      <c r="C242">
        <f>E241*(2-'OHL indexes'!E244/'OHL indexes'!B243)</f>
        <v>6.4007328426395107</v>
      </c>
      <c r="D242">
        <f>E241*(2-'OHL indexes'!D244/'OHL indexes'!B243)</f>
        <v>6.2457204854768733</v>
      </c>
      <c r="E242">
        <f>Master!K246</f>
        <v>6.245909951723247</v>
      </c>
    </row>
    <row r="243" spans="1:5" x14ac:dyDescent="0.25">
      <c r="A243" s="1">
        <f>'OHL indexes'!A245</f>
        <v>38421</v>
      </c>
      <c r="B243">
        <f>E242*(2-'OHL indexes'!C245/'OHL indexes'!B244)</f>
        <v>6.2176119461476747</v>
      </c>
      <c r="C243">
        <f>E242*(2-'OHL indexes'!E245/'OHL indexes'!B244)</f>
        <v>6.3212453409813039</v>
      </c>
      <c r="D243">
        <f>E242*(2-'OHL indexes'!D245/'OHL indexes'!B244)</f>
        <v>6.2047837788863855</v>
      </c>
      <c r="E243">
        <f>Master!K247</f>
        <v>6.2662442270933454</v>
      </c>
    </row>
    <row r="244" spans="1:5" x14ac:dyDescent="0.25">
      <c r="A244" s="1">
        <f>'OHL indexes'!A246</f>
        <v>38422</v>
      </c>
      <c r="B244">
        <f>E243*(2-'OHL indexes'!C246/'OHL indexes'!B245)</f>
        <v>6.2494141431743353</v>
      </c>
      <c r="C244">
        <f>E243*(2-'OHL indexes'!E246/'OHL indexes'!B245)</f>
        <v>6.3063235540985394</v>
      </c>
      <c r="D244">
        <f>E243*(2-'OHL indexes'!D246/'OHL indexes'!B245)</f>
        <v>6.1966488641784983</v>
      </c>
      <c r="E244">
        <f>Master!K248</f>
        <v>6.2230449763285378</v>
      </c>
    </row>
    <row r="245" spans="1:5" x14ac:dyDescent="0.25">
      <c r="A245" s="1">
        <f>'OHL indexes'!A247</f>
        <v>38425</v>
      </c>
      <c r="B245">
        <f>E244*(2-'OHL indexes'!C247/'OHL indexes'!B246)</f>
        <v>6.1949101837659528</v>
      </c>
      <c r="C245">
        <f>E244*(2-'OHL indexes'!E247/'OHL indexes'!B246)</f>
        <v>6.2254577972949932</v>
      </c>
      <c r="D245">
        <f>E244*(2-'OHL indexes'!D247/'OHL indexes'!B246)</f>
        <v>6.1193621208807505</v>
      </c>
      <c r="E245">
        <f>Master!K249</f>
        <v>6.2223246858379841</v>
      </c>
    </row>
    <row r="246" spans="1:5" x14ac:dyDescent="0.25">
      <c r="A246" s="1">
        <f>'OHL indexes'!A248</f>
        <v>38426</v>
      </c>
      <c r="B246">
        <f>E245*(2-'OHL indexes'!C248/'OHL indexes'!B247)</f>
        <v>6.2085236148899536</v>
      </c>
      <c r="C246">
        <f>E245*(2-'OHL indexes'!E248/'OHL indexes'!B247)</f>
        <v>6.2171122051309338</v>
      </c>
      <c r="D246">
        <f>E245*(2-'OHL indexes'!D248/'OHL indexes'!B247)</f>
        <v>6.0752517674898314</v>
      </c>
      <c r="E246">
        <f>Master!K250</f>
        <v>6.0754432084109657</v>
      </c>
    </row>
    <row r="247" spans="1:5" x14ac:dyDescent="0.25">
      <c r="A247" s="1">
        <f>'OHL indexes'!A249</f>
        <v>38427</v>
      </c>
      <c r="B247">
        <f>E246*(2-'OHL indexes'!C249/'OHL indexes'!B248)</f>
        <v>6.0134670464028437</v>
      </c>
      <c r="C247">
        <f>E246*(2-'OHL indexes'!E249/'OHL indexes'!B248)</f>
        <v>6.0139162547122167</v>
      </c>
      <c r="D247">
        <f>E246*(2-'OHL indexes'!D249/'OHL indexes'!B248)</f>
        <v>5.9187066993874371</v>
      </c>
      <c r="E247">
        <f>Master!K251</f>
        <v>5.9256165064861177</v>
      </c>
    </row>
    <row r="248" spans="1:5" x14ac:dyDescent="0.25">
      <c r="A248" s="1">
        <f>'OHL indexes'!A250</f>
        <v>38428</v>
      </c>
      <c r="B248">
        <f>E247*(2-'OHL indexes'!C250/'OHL indexes'!B249)</f>
        <v>5.9154342351658968</v>
      </c>
      <c r="C248">
        <f>E247*(2-'OHL indexes'!E250/'OHL indexes'!B249)</f>
        <v>5.9449839576952579</v>
      </c>
      <c r="D248">
        <f>E247*(2-'OHL indexes'!D250/'OHL indexes'!B249)</f>
        <v>5.9108596921251717</v>
      </c>
      <c r="E248">
        <f>Master!K252</f>
        <v>5.9191281345615883</v>
      </c>
    </row>
    <row r="249" spans="1:5" x14ac:dyDescent="0.25">
      <c r="A249" s="1">
        <f>'OHL indexes'!A251</f>
        <v>38429</v>
      </c>
      <c r="B249">
        <f>E248*(2-'OHL indexes'!C251/'OHL indexes'!B250)</f>
        <v>5.9571822373148144</v>
      </c>
      <c r="C249">
        <f>E248*(2-'OHL indexes'!E251/'OHL indexes'!B250)</f>
        <v>5.9630040039173631</v>
      </c>
      <c r="D249">
        <f>E248*(2-'OHL indexes'!D251/'OHL indexes'!B250)</f>
        <v>5.8971192111760207</v>
      </c>
      <c r="E249">
        <f>Master!K253</f>
        <v>5.9313472689560083</v>
      </c>
    </row>
    <row r="250" spans="1:5" x14ac:dyDescent="0.25">
      <c r="A250" s="1">
        <f>'OHL indexes'!A252</f>
        <v>38432</v>
      </c>
      <c r="B250">
        <f>E249*(2-'OHL indexes'!C252/'OHL indexes'!B251)</f>
        <v>5.9831151905863047</v>
      </c>
      <c r="C250">
        <f>E249*(2-'OHL indexes'!E252/'OHL indexes'!B251)</f>
        <v>5.9926246771540601</v>
      </c>
      <c r="D250">
        <f>E249*(2-'OHL indexes'!D252/'OHL indexes'!B251)</f>
        <v>5.9153199818941751</v>
      </c>
      <c r="E250">
        <f>Master!K254</f>
        <v>5.9465433489029689</v>
      </c>
    </row>
    <row r="251" spans="1:5" x14ac:dyDescent="0.25">
      <c r="A251" s="1">
        <f>'OHL indexes'!A253</f>
        <v>38433</v>
      </c>
      <c r="B251">
        <f>E250*(2-'OHL indexes'!C253/'OHL indexes'!B252)</f>
        <v>6.0148327957211825</v>
      </c>
      <c r="C251">
        <f>E250*(2-'OHL indexes'!E253/'OHL indexes'!B252)</f>
        <v>6.0148327957211825</v>
      </c>
      <c r="D251">
        <f>E250*(2-'OHL indexes'!D253/'OHL indexes'!B252)</f>
        <v>5.7549039657759415</v>
      </c>
      <c r="E251">
        <f>Master!K255</f>
        <v>5.8372227755662811</v>
      </c>
    </row>
    <row r="252" spans="1:5" x14ac:dyDescent="0.25">
      <c r="A252" s="1">
        <f>'OHL indexes'!A254</f>
        <v>38434</v>
      </c>
      <c r="B252">
        <f>E251*(2-'OHL indexes'!C254/'OHL indexes'!B253)</f>
        <v>5.9216477371992173</v>
      </c>
      <c r="C252">
        <f>E251*(2-'OHL indexes'!E254/'OHL indexes'!B253)</f>
        <v>5.9561438059619194</v>
      </c>
      <c r="D252">
        <f>E251*(2-'OHL indexes'!D254/'OHL indexes'!B253)</f>
        <v>5.7836637989846107</v>
      </c>
      <c r="E252">
        <f>Master!K256</f>
        <v>5.799342547145236</v>
      </c>
    </row>
    <row r="253" spans="1:5" x14ac:dyDescent="0.25">
      <c r="A253" s="1">
        <f>'OHL indexes'!A255</f>
        <v>38435</v>
      </c>
      <c r="B253">
        <f>E252*(2-'OHL indexes'!C255/'OHL indexes'!B254)</f>
        <v>5.7427703797231491</v>
      </c>
      <c r="C253">
        <f>E252*(2-'OHL indexes'!E255/'OHL indexes'!B254)</f>
        <v>5.9384324577247876</v>
      </c>
      <c r="D253">
        <f>E252*(2-'OHL indexes'!D255/'OHL indexes'!B254)</f>
        <v>5.7427703797231491</v>
      </c>
      <c r="E253">
        <f>Master!K257</f>
        <v>5.8890136655573002</v>
      </c>
    </row>
    <row r="254" spans="1:5" x14ac:dyDescent="0.25">
      <c r="A254" s="1">
        <f>'OHL indexes'!A256</f>
        <v>38439</v>
      </c>
      <c r="B254">
        <f>E253*(2-'OHL indexes'!C256/'OHL indexes'!B255)</f>
        <v>6.0043921431932157</v>
      </c>
      <c r="C254">
        <f>E253*(2-'OHL indexes'!E256/'OHL indexes'!B255)</f>
        <v>6.0043921431932157</v>
      </c>
      <c r="D254">
        <f>E253*(2-'OHL indexes'!D256/'OHL indexes'!B255)</f>
        <v>5.8330568321943588</v>
      </c>
      <c r="E254">
        <f>Master!K258</f>
        <v>5.8338087611734339</v>
      </c>
    </row>
    <row r="255" spans="1:5" x14ac:dyDescent="0.25">
      <c r="A255" s="1">
        <f>'OHL indexes'!A257</f>
        <v>38440</v>
      </c>
      <c r="B255">
        <f>E254*(2-'OHL indexes'!C257/'OHL indexes'!B256)</f>
        <v>5.726459992714954</v>
      </c>
      <c r="C255">
        <f>E254*(2-'OHL indexes'!E257/'OHL indexes'!B256)</f>
        <v>5.9981183684794601</v>
      </c>
      <c r="D255">
        <f>E254*(2-'OHL indexes'!D257/'OHL indexes'!B256)</f>
        <v>5.2702271378865104</v>
      </c>
      <c r="E255">
        <f>Master!K259</f>
        <v>5.5536762623857134</v>
      </c>
    </row>
    <row r="256" spans="1:5" x14ac:dyDescent="0.25">
      <c r="A256" s="1">
        <f>'OHL indexes'!A258</f>
        <v>38441</v>
      </c>
      <c r="B256">
        <f>E255*(2-'OHL indexes'!C258/'OHL indexes'!B257)</f>
        <v>5.6410825275260423</v>
      </c>
      <c r="C256">
        <f>E255*(2-'OHL indexes'!E258/'OHL indexes'!B257)</f>
        <v>5.8827899094427654</v>
      </c>
      <c r="D256">
        <f>E255*(2-'OHL indexes'!D258/'OHL indexes'!B257)</f>
        <v>5.6070522139550132</v>
      </c>
      <c r="E256">
        <f>Master!K260</f>
        <v>5.8207515894533843</v>
      </c>
    </row>
    <row r="257" spans="1:5" x14ac:dyDescent="0.25">
      <c r="A257" s="1">
        <f>'OHL indexes'!A259</f>
        <v>38442</v>
      </c>
      <c r="B257">
        <f>E256*(2-'OHL indexes'!C259/'OHL indexes'!B258)</f>
        <v>5.9937946069828119</v>
      </c>
      <c r="C257">
        <f>E256*(2-'OHL indexes'!E259/'OHL indexes'!B258)</f>
        <v>5.9937946069828119</v>
      </c>
      <c r="D257">
        <f>E256*(2-'OHL indexes'!D259/'OHL indexes'!B258)</f>
        <v>5.7597801061202523</v>
      </c>
      <c r="E257">
        <f>Master!K261</f>
        <v>5.8312737347143964</v>
      </c>
    </row>
    <row r="258" spans="1:5" x14ac:dyDescent="0.25">
      <c r="A258" s="1">
        <f>'OHL indexes'!A260</f>
        <v>38443</v>
      </c>
      <c r="B258">
        <f>E257*(2-'OHL indexes'!C260/'OHL indexes'!B259)</f>
        <v>5.9399339734007732</v>
      </c>
      <c r="C258">
        <f>E257*(2-'OHL indexes'!E260/'OHL indexes'!B259)</f>
        <v>6.0222799998875303</v>
      </c>
      <c r="D258">
        <f>E257*(2-'OHL indexes'!D260/'OHL indexes'!B259)</f>
        <v>5.6128755340973946</v>
      </c>
      <c r="E258">
        <f>Master!K262</f>
        <v>5.7152127596248574</v>
      </c>
    </row>
    <row r="259" spans="1:5" x14ac:dyDescent="0.25">
      <c r="A259" s="1">
        <f>'OHL indexes'!A261</f>
        <v>38446</v>
      </c>
      <c r="B259">
        <f>E258*(2-'OHL indexes'!C261/'OHL indexes'!B260)</f>
        <v>5.7341244082247957</v>
      </c>
      <c r="C259">
        <f>E258*(2-'OHL indexes'!E261/'OHL indexes'!B260)</f>
        <v>5.7341244082247957</v>
      </c>
      <c r="D259">
        <f>E258*(2-'OHL indexes'!D261/'OHL indexes'!B260)</f>
        <v>5.5698808407792431</v>
      </c>
      <c r="E259">
        <f>Master!K263</f>
        <v>5.5704312048584894</v>
      </c>
    </row>
    <row r="260" spans="1:5" x14ac:dyDescent="0.25">
      <c r="A260" s="1">
        <f>'OHL indexes'!A262</f>
        <v>38447</v>
      </c>
      <c r="B260">
        <f>E259*(2-'OHL indexes'!C262/'OHL indexes'!B261)</f>
        <v>5.5636625251644114</v>
      </c>
      <c r="C260">
        <f>E259*(2-'OHL indexes'!E262/'OHL indexes'!B261)</f>
        <v>5.6418567857702904</v>
      </c>
      <c r="D260">
        <f>E259*(2-'OHL indexes'!D262/'OHL indexes'!B261)</f>
        <v>5.5365723823618183</v>
      </c>
      <c r="E260">
        <f>Master!K264</f>
        <v>5.6420185505162168</v>
      </c>
    </row>
    <row r="261" spans="1:5" x14ac:dyDescent="0.25">
      <c r="A261" s="1">
        <f>'OHL indexes'!A263</f>
        <v>38448</v>
      </c>
      <c r="B261">
        <f>E260*(2-'OHL indexes'!C263/'OHL indexes'!B262)</f>
        <v>5.6503302409151281</v>
      </c>
      <c r="C261">
        <f>E260*(2-'OHL indexes'!E263/'OHL indexes'!B262)</f>
        <v>5.9261029560884246</v>
      </c>
      <c r="D261">
        <f>E260*(2-'OHL indexes'!D263/'OHL indexes'!B262)</f>
        <v>5.6503302409151281</v>
      </c>
      <c r="E261">
        <f>Master!K265</f>
        <v>5.9262571452406752</v>
      </c>
    </row>
    <row r="262" spans="1:5" x14ac:dyDescent="0.25">
      <c r="A262" s="1">
        <f>'OHL indexes'!A264</f>
        <v>38449</v>
      </c>
      <c r="B262">
        <f>E261*(2-'OHL indexes'!C264/'OHL indexes'!B263)</f>
        <v>5.8420980415070254</v>
      </c>
      <c r="C262">
        <f>E261*(2-'OHL indexes'!E264/'OHL indexes'!B263)</f>
        <v>6.0422601300944594</v>
      </c>
      <c r="D262">
        <f>E261*(2-'OHL indexes'!D264/'OHL indexes'!B263)</f>
        <v>5.8420980415070254</v>
      </c>
      <c r="E262">
        <f>Master!K266</f>
        <v>6.0330925001990598</v>
      </c>
    </row>
    <row r="263" spans="1:5" x14ac:dyDescent="0.25">
      <c r="A263" s="1">
        <f>'OHL indexes'!A265</f>
        <v>38450</v>
      </c>
      <c r="B263">
        <f>E262*(2-'OHL indexes'!C265/'OHL indexes'!B264)</f>
        <v>6.0427214427650577</v>
      </c>
      <c r="C263">
        <f>E262*(2-'OHL indexes'!E265/'OHL indexes'!B264)</f>
        <v>6.1455756936201347</v>
      </c>
      <c r="D263">
        <f>E262*(2-'OHL indexes'!D265/'OHL indexes'!B264)</f>
        <v>6.0222964130796077</v>
      </c>
      <c r="E263">
        <f>Master!K267</f>
        <v>6.0473999096456916</v>
      </c>
    </row>
    <row r="264" spans="1:5" x14ac:dyDescent="0.25">
      <c r="A264" s="1">
        <f>'OHL indexes'!A266</f>
        <v>38453</v>
      </c>
      <c r="B264">
        <f>E263*(2-'OHL indexes'!C266/'OHL indexes'!B265)</f>
        <v>6.0740283054120834</v>
      </c>
      <c r="C264">
        <f>E263*(2-'OHL indexes'!E266/'OHL indexes'!B265)</f>
        <v>6.0959595029221543</v>
      </c>
      <c r="D264">
        <f>E263*(2-'OHL indexes'!D266/'OHL indexes'!B265)</f>
        <v>6.0740283054120834</v>
      </c>
      <c r="E264">
        <f>Master!K268</f>
        <v>6.0896073363990295</v>
      </c>
    </row>
    <row r="265" spans="1:5" x14ac:dyDescent="0.25">
      <c r="A265" s="1">
        <f>'OHL indexes'!A267</f>
        <v>38454</v>
      </c>
      <c r="B265">
        <f>E264*(2-'OHL indexes'!C267/'OHL indexes'!B266)</f>
        <v>6.0525626840244513</v>
      </c>
      <c r="C265">
        <f>E264*(2-'OHL indexes'!E267/'OHL indexes'!B266)</f>
        <v>6.2386562798630036</v>
      </c>
      <c r="D265">
        <f>E264*(2-'OHL indexes'!D267/'OHL indexes'!B266)</f>
        <v>5.9822449497016965</v>
      </c>
      <c r="E265">
        <f>Master!K269</f>
        <v>6.2388256134172773</v>
      </c>
    </row>
    <row r="266" spans="1:5" x14ac:dyDescent="0.25">
      <c r="A266" s="1">
        <f>'OHL indexes'!A268</f>
        <v>38455</v>
      </c>
      <c r="B266">
        <f>E265*(2-'OHL indexes'!C268/'OHL indexes'!B267)</f>
        <v>6.2628342968772932</v>
      </c>
      <c r="C266">
        <f>E265*(2-'OHL indexes'!E268/'OHL indexes'!B267)</f>
        <v>6.2628342968772932</v>
      </c>
      <c r="D266">
        <f>E265*(2-'OHL indexes'!D268/'OHL indexes'!B267)</f>
        <v>5.9394936481027782</v>
      </c>
      <c r="E266">
        <f>Master!K270</f>
        <v>5.9653540729325876</v>
      </c>
    </row>
    <row r="267" spans="1:5" x14ac:dyDescent="0.25">
      <c r="A267" s="1">
        <f>'OHL indexes'!A269</f>
        <v>38456</v>
      </c>
      <c r="B267">
        <f>E266*(2-'OHL indexes'!C269/'OHL indexes'!B268)</f>
        <v>5.91711311248093</v>
      </c>
      <c r="C267">
        <f>E266*(2-'OHL indexes'!E269/'OHL indexes'!B268)</f>
        <v>5.9795925096912503</v>
      </c>
      <c r="D267">
        <f>E266*(2-'OHL indexes'!D269/'OHL indexes'!B268)</f>
        <v>5.612979349300808</v>
      </c>
      <c r="E267">
        <f>Master!K271</f>
        <v>5.6131683721957284</v>
      </c>
    </row>
    <row r="268" spans="1:5" x14ac:dyDescent="0.25">
      <c r="A268" s="1">
        <f>'OHL indexes'!A270</f>
        <v>38457</v>
      </c>
      <c r="B268">
        <f>E267*(2-'OHL indexes'!C270/'OHL indexes'!B269)</f>
        <v>5.6352364447009835</v>
      </c>
      <c r="C268">
        <f>E267*(2-'OHL indexes'!E270/'OHL indexes'!B269)</f>
        <v>5.6661693505704527</v>
      </c>
      <c r="D268">
        <f>E267*(2-'OHL indexes'!D270/'OHL indexes'!B269)</f>
        <v>5.3103922686029428</v>
      </c>
      <c r="E268">
        <f>Master!K272</f>
        <v>5.3626722256860839</v>
      </c>
    </row>
    <row r="269" spans="1:5" x14ac:dyDescent="0.25">
      <c r="A269" s="1">
        <f>'OHL indexes'!A271</f>
        <v>38460</v>
      </c>
      <c r="B269">
        <f>E268*(2-'OHL indexes'!C271/'OHL indexes'!B270)</f>
        <v>5.3130503196863481</v>
      </c>
      <c r="C269">
        <f>E268*(2-'OHL indexes'!E271/'OHL indexes'!B270)</f>
        <v>5.3622034756116443</v>
      </c>
      <c r="D269">
        <f>E268*(2-'OHL indexes'!D271/'OHL indexes'!B270)</f>
        <v>5.2983474042811913</v>
      </c>
      <c r="E269">
        <f>Master!K273</f>
        <v>5.3626694113129316</v>
      </c>
    </row>
    <row r="270" spans="1:5" x14ac:dyDescent="0.25">
      <c r="A270" s="1">
        <f>'OHL indexes'!A272</f>
        <v>38461</v>
      </c>
      <c r="B270">
        <f>E269*(2-'OHL indexes'!C272/'OHL indexes'!B271)</f>
        <v>5.6167766536943811</v>
      </c>
      <c r="C270">
        <f>E269*(2-'OHL indexes'!E272/'OHL indexes'!B271)</f>
        <v>5.6167766536943811</v>
      </c>
      <c r="D270">
        <f>E269*(2-'OHL indexes'!D272/'OHL indexes'!B271)</f>
        <v>5.4235070698497401</v>
      </c>
      <c r="E270">
        <f>Master!K274</f>
        <v>5.5697918778559918</v>
      </c>
    </row>
    <row r="271" spans="1:5" x14ac:dyDescent="0.25">
      <c r="A271" s="1">
        <f>'OHL indexes'!A273</f>
        <v>38462</v>
      </c>
      <c r="B271">
        <f>E270*(2-'OHL indexes'!C273/'OHL indexes'!B272)</f>
        <v>5.5363953293512917</v>
      </c>
      <c r="C271">
        <f>E270*(2-'OHL indexes'!E273/'OHL indexes'!B272)</f>
        <v>5.573502744213644</v>
      </c>
      <c r="D271">
        <f>E270*(2-'OHL indexes'!D273/'OHL indexes'!B272)</f>
        <v>5.3879666064375185</v>
      </c>
      <c r="E271">
        <f>Master!K275</f>
        <v>5.4248210625797553</v>
      </c>
    </row>
    <row r="272" spans="1:5" x14ac:dyDescent="0.25">
      <c r="A272" s="1">
        <f>'OHL indexes'!A274</f>
        <v>38463</v>
      </c>
      <c r="B272">
        <f>E271*(2-'OHL indexes'!C274/'OHL indexes'!B273)</f>
        <v>5.5171546871672064</v>
      </c>
      <c r="C272">
        <f>E271*(2-'OHL indexes'!E274/'OHL indexes'!B273)</f>
        <v>5.7338309657098261</v>
      </c>
      <c r="D272">
        <f>E271*(2-'OHL indexes'!D274/'OHL indexes'!B273)</f>
        <v>5.5164511985290261</v>
      </c>
      <c r="E272">
        <f>Master!K276</f>
        <v>5.7184394553282099</v>
      </c>
    </row>
    <row r="273" spans="1:5" x14ac:dyDescent="0.25">
      <c r="A273" s="1">
        <f>'OHL indexes'!A275</f>
        <v>38464</v>
      </c>
      <c r="B273">
        <f>E272*(2-'OHL indexes'!C275/'OHL indexes'!B274)</f>
        <v>5.7016021605883997</v>
      </c>
      <c r="C273">
        <f>E272*(2-'OHL indexes'!E275/'OHL indexes'!B274)</f>
        <v>5.719222439398898</v>
      </c>
      <c r="D273">
        <f>E272*(2-'OHL indexes'!D275/'OHL indexes'!B274)</f>
        <v>5.4560899263611153</v>
      </c>
      <c r="E273">
        <f>Master!K277</f>
        <v>5.5470665729233497</v>
      </c>
    </row>
    <row r="274" spans="1:5" x14ac:dyDescent="0.25">
      <c r="A274" s="1">
        <f>'OHL indexes'!A276</f>
        <v>38467</v>
      </c>
      <c r="B274">
        <f>E273*(2-'OHL indexes'!C276/'OHL indexes'!B275)</f>
        <v>5.6370198965081375</v>
      </c>
      <c r="C274">
        <f>E273*(2-'OHL indexes'!E276/'OHL indexes'!B275)</f>
        <v>5.7468701676392318</v>
      </c>
      <c r="D274">
        <f>E273*(2-'OHL indexes'!D276/'OHL indexes'!B275)</f>
        <v>5.5717670148246103</v>
      </c>
      <c r="E274">
        <f>Master!K278</f>
        <v>5.7473682312819969</v>
      </c>
    </row>
    <row r="275" spans="1:5" x14ac:dyDescent="0.25">
      <c r="A275" s="1">
        <f>'OHL indexes'!A277</f>
        <v>38468</v>
      </c>
      <c r="B275">
        <f>E274*(2-'OHL indexes'!C277/'OHL indexes'!B276)</f>
        <v>5.6769503835723167</v>
      </c>
      <c r="C275">
        <f>E274*(2-'OHL indexes'!E277/'OHL indexes'!B276)</f>
        <v>5.7149286275036362</v>
      </c>
      <c r="D275">
        <f>E274*(2-'OHL indexes'!D277/'OHL indexes'!B276)</f>
        <v>5.6199828505367027</v>
      </c>
      <c r="E275">
        <f>Master!K279</f>
        <v>5.632380111950865</v>
      </c>
    </row>
    <row r="276" spans="1:5" x14ac:dyDescent="0.25">
      <c r="A276" s="1">
        <f>'OHL indexes'!A278</f>
        <v>38469</v>
      </c>
      <c r="B276">
        <f>E275*(2-'OHL indexes'!C278/'OHL indexes'!B277)</f>
        <v>5.5982043054939288</v>
      </c>
      <c r="C276">
        <f>E275*(2-'OHL indexes'!E278/'OHL indexes'!B277)</f>
        <v>5.6750998700220343</v>
      </c>
      <c r="D276">
        <f>E275*(2-'OHL indexes'!D278/'OHL indexes'!B277)</f>
        <v>5.5108658122844183</v>
      </c>
      <c r="E276">
        <f>Master!K280</f>
        <v>5.6321177819182537</v>
      </c>
    </row>
    <row r="277" spans="1:5" x14ac:dyDescent="0.25">
      <c r="A277" s="1">
        <f>'OHL indexes'!A279</f>
        <v>38470</v>
      </c>
      <c r="B277">
        <f>E276*(2-'OHL indexes'!C279/'OHL indexes'!B278)</f>
        <v>5.6256672809035004</v>
      </c>
      <c r="C277">
        <f>E276*(2-'OHL indexes'!E279/'OHL indexes'!B278)</f>
        <v>5.6256672809035004</v>
      </c>
      <c r="D277">
        <f>E276*(2-'OHL indexes'!D279/'OHL indexes'!B278)</f>
        <v>5.3012409250827845</v>
      </c>
      <c r="E277">
        <f>Master!K281</f>
        <v>5.3488019942911116</v>
      </c>
    </row>
    <row r="278" spans="1:5" x14ac:dyDescent="0.25">
      <c r="A278" s="1">
        <f>'OHL indexes'!A280</f>
        <v>38471</v>
      </c>
      <c r="B278">
        <f>E277*(2-'OHL indexes'!C280/'OHL indexes'!B279)</f>
        <v>5.4381458469595003</v>
      </c>
      <c r="C278">
        <f>E277*(2-'OHL indexes'!E280/'OHL indexes'!B279)</f>
        <v>5.4561517756574744</v>
      </c>
      <c r="D278">
        <f>E277*(2-'OHL indexes'!D280/'OHL indexes'!B279)</f>
        <v>5.2675177806630833</v>
      </c>
      <c r="E278">
        <f>Master!K282</f>
        <v>5.3939944751151687</v>
      </c>
    </row>
    <row r="279" spans="1:5" x14ac:dyDescent="0.25">
      <c r="A279" s="1">
        <f>'OHL indexes'!A281</f>
        <v>38474</v>
      </c>
      <c r="B279">
        <f>E278*(2-'OHL indexes'!C281/'OHL indexes'!B280)</f>
        <v>5.4783628759964618</v>
      </c>
      <c r="C279">
        <f>E278*(2-'OHL indexes'!E281/'OHL indexes'!B280)</f>
        <v>5.5523671939491317</v>
      </c>
      <c r="D279">
        <f>E278*(2-'OHL indexes'!D281/'OHL indexes'!B280)</f>
        <v>5.4051505028403568</v>
      </c>
      <c r="E279">
        <f>Master!K283</f>
        <v>5.5528908805039023</v>
      </c>
    </row>
    <row r="280" spans="1:5" x14ac:dyDescent="0.25">
      <c r="A280" s="1">
        <f>'OHL indexes'!A282</f>
        <v>38475</v>
      </c>
      <c r="B280">
        <f>E279*(2-'OHL indexes'!C282/'OHL indexes'!B281)</f>
        <v>5.5148169495787824</v>
      </c>
      <c r="C280">
        <f>E279*(2-'OHL indexes'!E282/'OHL indexes'!B281)</f>
        <v>5.6186886235528801</v>
      </c>
      <c r="D280">
        <f>E279*(2-'OHL indexes'!D282/'OHL indexes'!B281)</f>
        <v>5.5148169495787824</v>
      </c>
      <c r="E280">
        <f>Master!K284</f>
        <v>5.6032718819908514</v>
      </c>
    </row>
    <row r="281" spans="1:5" x14ac:dyDescent="0.25">
      <c r="A281" s="1">
        <f>'OHL indexes'!A283</f>
        <v>38476</v>
      </c>
      <c r="B281">
        <f>E280*(2-'OHL indexes'!C283/'OHL indexes'!B282)</f>
        <v>5.6352584279536639</v>
      </c>
      <c r="C281">
        <f>E280*(2-'OHL indexes'!E283/'OHL indexes'!B282)</f>
        <v>6.1244628680535582</v>
      </c>
      <c r="D281">
        <f>E280*(2-'OHL indexes'!D283/'OHL indexes'!B282)</f>
        <v>5.6352584279536639</v>
      </c>
      <c r="E281">
        <f>Master!K285</f>
        <v>5.8231427331980008</v>
      </c>
    </row>
    <row r="282" spans="1:5" x14ac:dyDescent="0.25">
      <c r="A282" s="1">
        <f>'OHL indexes'!A284</f>
        <v>38477</v>
      </c>
      <c r="B282">
        <f>E281*(2-'OHL indexes'!C284/'OHL indexes'!B283)</f>
        <v>5.8839592703861703</v>
      </c>
      <c r="C282">
        <f>E281*(2-'OHL indexes'!E284/'OHL indexes'!B283)</f>
        <v>5.9785403134457562</v>
      </c>
      <c r="D282">
        <f>E281*(2-'OHL indexes'!D284/'OHL indexes'!B283)</f>
        <v>5.7240868220809817</v>
      </c>
      <c r="E282">
        <f>Master!K286</f>
        <v>5.8962956812892084</v>
      </c>
    </row>
    <row r="283" spans="1:5" x14ac:dyDescent="0.25">
      <c r="A283" s="1">
        <f>'OHL indexes'!A285</f>
        <v>38478</v>
      </c>
      <c r="B283">
        <f>E282*(2-'OHL indexes'!C285/'OHL indexes'!B284)</f>
        <v>5.955517070478102</v>
      </c>
      <c r="C283">
        <f>E282*(2-'OHL indexes'!E285/'OHL indexes'!B284)</f>
        <v>5.9680289254957373</v>
      </c>
      <c r="D283">
        <f>E282*(2-'OHL indexes'!D285/'OHL indexes'!B284)</f>
        <v>5.8691324277756269</v>
      </c>
      <c r="E283">
        <f>Master!K287</f>
        <v>5.869330753800873</v>
      </c>
    </row>
    <row r="284" spans="1:5" x14ac:dyDescent="0.25">
      <c r="A284" s="1">
        <f>'OHL indexes'!A286</f>
        <v>38481</v>
      </c>
      <c r="B284">
        <f>E283*(2-'OHL indexes'!C286/'OHL indexes'!B285)</f>
        <v>5.8643719550814621</v>
      </c>
      <c r="C284">
        <f>E283*(2-'OHL indexes'!E286/'OHL indexes'!B285)</f>
        <v>5.9522238962925682</v>
      </c>
      <c r="D284">
        <f>E283*(2-'OHL indexes'!D286/'OHL indexes'!B285)</f>
        <v>5.8536272486612422</v>
      </c>
      <c r="E284">
        <f>Master!K288</f>
        <v>5.9528011812667705</v>
      </c>
    </row>
    <row r="285" spans="1:5" x14ac:dyDescent="0.25">
      <c r="A285" s="1">
        <f>'OHL indexes'!A287</f>
        <v>38482</v>
      </c>
      <c r="B285">
        <f>E284*(2-'OHL indexes'!C287/'OHL indexes'!B286)</f>
        <v>5.8690488394375171</v>
      </c>
      <c r="C285">
        <f>E284*(2-'OHL indexes'!E287/'OHL indexes'!B286)</f>
        <v>5.8690488394375171</v>
      </c>
      <c r="D285">
        <f>E284*(2-'OHL indexes'!D287/'OHL indexes'!B286)</f>
        <v>5.6994180152592033</v>
      </c>
      <c r="E285">
        <f>Master!K289</f>
        <v>5.7301864114213297</v>
      </c>
    </row>
    <row r="286" spans="1:5" x14ac:dyDescent="0.25">
      <c r="A286" s="1">
        <f>'OHL indexes'!A288</f>
        <v>38483</v>
      </c>
      <c r="B286">
        <f>E285*(2-'OHL indexes'!C288/'OHL indexes'!B287)</f>
        <v>5.7420154339809217</v>
      </c>
      <c r="C286">
        <f>E285*(2-'OHL indexes'!E288/'OHL indexes'!B287)</f>
        <v>5.7508871172654557</v>
      </c>
      <c r="D286">
        <f>E285*(2-'OHL indexes'!D288/'OHL indexes'!B287)</f>
        <v>5.5054346482484373</v>
      </c>
      <c r="E286">
        <f>Master!K290</f>
        <v>5.6964053498951186</v>
      </c>
    </row>
    <row r="287" spans="1:5" x14ac:dyDescent="0.25">
      <c r="A287" s="1">
        <f>'OHL indexes'!A289</f>
        <v>38484</v>
      </c>
      <c r="B287">
        <f>E286*(2-'OHL indexes'!C289/'OHL indexes'!B288)</f>
        <v>5.704975051431644</v>
      </c>
      <c r="C287">
        <f>E286*(2-'OHL indexes'!E289/'OHL indexes'!B288)</f>
        <v>5.7299045813248455</v>
      </c>
      <c r="D287">
        <f>E286*(2-'OHL indexes'!D289/'OHL indexes'!B288)</f>
        <v>5.3835542138549615</v>
      </c>
      <c r="E287">
        <f>Master!K291</f>
        <v>5.3837560095284136</v>
      </c>
    </row>
    <row r="288" spans="1:5" x14ac:dyDescent="0.25">
      <c r="A288" s="1">
        <f>'OHL indexes'!A290</f>
        <v>38485</v>
      </c>
      <c r="B288">
        <f>E287*(2-'OHL indexes'!C290/'OHL indexes'!B289)</f>
        <v>5.4158624256062708</v>
      </c>
      <c r="C288">
        <f>E287*(2-'OHL indexes'!E290/'OHL indexes'!B289)</f>
        <v>5.4306941230737289</v>
      </c>
      <c r="D288">
        <f>E287*(2-'OHL indexes'!D290/'OHL indexes'!B289)</f>
        <v>5.107536155740906</v>
      </c>
      <c r="E288">
        <f>Master!K292</f>
        <v>5.2584009298061103</v>
      </c>
    </row>
    <row r="289" spans="1:5" x14ac:dyDescent="0.25">
      <c r="A289" s="1">
        <f>'OHL indexes'!A291</f>
        <v>38488</v>
      </c>
      <c r="B289">
        <f>E288*(2-'OHL indexes'!C291/'OHL indexes'!B290)</f>
        <v>5.2753989612404943</v>
      </c>
      <c r="C289">
        <f>E288*(2-'OHL indexes'!E291/'OHL indexes'!B290)</f>
        <v>5.3424708762153186</v>
      </c>
      <c r="D289">
        <f>E288*(2-'OHL indexes'!D291/'OHL indexes'!B290)</f>
        <v>5.2260711410496095</v>
      </c>
      <c r="E289">
        <f>Master!K293</f>
        <v>5.3429780468090726</v>
      </c>
    </row>
    <row r="290" spans="1:5" x14ac:dyDescent="0.25">
      <c r="A290" s="1">
        <f>'OHL indexes'!A292</f>
        <v>38489</v>
      </c>
      <c r="B290">
        <f>E289*(2-'OHL indexes'!C292/'OHL indexes'!B291)</f>
        <v>5.3040775156293805</v>
      </c>
      <c r="C290">
        <f>E289*(2-'OHL indexes'!E292/'OHL indexes'!B291)</f>
        <v>5.5904959114131278</v>
      </c>
      <c r="D290">
        <f>E289*(2-'OHL indexes'!D292/'OHL indexes'!B291)</f>
        <v>5.120762736221173</v>
      </c>
      <c r="E290">
        <f>Master!K294</f>
        <v>5.5377392736932274</v>
      </c>
    </row>
    <row r="291" spans="1:5" x14ac:dyDescent="0.25">
      <c r="A291" s="1">
        <f>'OHL indexes'!A293</f>
        <v>38490</v>
      </c>
      <c r="B291">
        <f>E290*(2-'OHL indexes'!C293/'OHL indexes'!B292)</f>
        <v>5.659813779040773</v>
      </c>
      <c r="C291">
        <f>E290*(2-'OHL indexes'!E293/'OHL indexes'!B292)</f>
        <v>5.789286406229011</v>
      </c>
      <c r="D291">
        <f>E290*(2-'OHL indexes'!D293/'OHL indexes'!B292)</f>
        <v>5.659813779040773</v>
      </c>
      <c r="E291">
        <f>Master!K295</f>
        <v>5.7816186541743857</v>
      </c>
    </row>
    <row r="292" spans="1:5" x14ac:dyDescent="0.25">
      <c r="A292" s="1">
        <f>'OHL indexes'!A294</f>
        <v>38491</v>
      </c>
      <c r="B292">
        <f>E291*(2-'OHL indexes'!C294/'OHL indexes'!B293)</f>
        <v>5.8250695637790946</v>
      </c>
      <c r="C292">
        <f>E291*(2-'OHL indexes'!E294/'OHL indexes'!B293)</f>
        <v>5.8858286185075022</v>
      </c>
      <c r="D292">
        <f>E291*(2-'OHL indexes'!D294/'OHL indexes'!B293)</f>
        <v>5.7666889944701802</v>
      </c>
      <c r="E292">
        <f>Master!K296</f>
        <v>5.8850872730181178</v>
      </c>
    </row>
    <row r="293" spans="1:5" x14ac:dyDescent="0.25">
      <c r="A293" s="1">
        <f>'OHL indexes'!A295</f>
        <v>38492</v>
      </c>
      <c r="B293">
        <f>E292*(2-'OHL indexes'!C295/'OHL indexes'!B294)</f>
        <v>5.8555921878780559</v>
      </c>
      <c r="C293">
        <f>E292*(2-'OHL indexes'!E295/'OHL indexes'!B294)</f>
        <v>5.9641898287431898</v>
      </c>
      <c r="D293">
        <f>E292*(2-'OHL indexes'!D295/'OHL indexes'!B294)</f>
        <v>5.7949316127279671</v>
      </c>
      <c r="E293">
        <f>Master!K297</f>
        <v>5.9643716890273799</v>
      </c>
    </row>
    <row r="294" spans="1:5" x14ac:dyDescent="0.25">
      <c r="A294" s="1">
        <f>'OHL indexes'!A296</f>
        <v>38495</v>
      </c>
      <c r="B294">
        <f>E293*(2-'OHL indexes'!C296/'OHL indexes'!B295)</f>
        <v>5.9063155615474017</v>
      </c>
      <c r="C294">
        <f>E293*(2-'OHL indexes'!E296/'OHL indexes'!B295)</f>
        <v>6.1183018078020366</v>
      </c>
      <c r="D294">
        <f>E293*(2-'OHL indexes'!D296/'OHL indexes'!B295)</f>
        <v>5.9063155615474017</v>
      </c>
      <c r="E294">
        <f>Master!K298</f>
        <v>6.0873864123606793</v>
      </c>
    </row>
    <row r="295" spans="1:5" x14ac:dyDescent="0.25">
      <c r="A295" s="1">
        <f>'OHL indexes'!A297</f>
        <v>38496</v>
      </c>
      <c r="B295">
        <f>E294*(2-'OHL indexes'!C297/'OHL indexes'!B296)</f>
        <v>6.0640881043266255</v>
      </c>
      <c r="C295">
        <f>E294*(2-'OHL indexes'!E297/'OHL indexes'!B296)</f>
        <v>6.1304201829888942</v>
      </c>
      <c r="D295">
        <f>E294*(2-'OHL indexes'!D297/'OHL indexes'!B296)</f>
        <v>6.0640881043266255</v>
      </c>
      <c r="E295">
        <f>Master!K299</f>
        <v>6.1193999208843275</v>
      </c>
    </row>
    <row r="296" spans="1:5" x14ac:dyDescent="0.25">
      <c r="A296" s="1">
        <f>'OHL indexes'!A298</f>
        <v>38497</v>
      </c>
      <c r="B296">
        <f>E295*(2-'OHL indexes'!C298/'OHL indexes'!B297)</f>
        <v>6.1027358401277052</v>
      </c>
      <c r="C296">
        <f>E295*(2-'OHL indexes'!E298/'OHL indexes'!B297)</f>
        <v>6.1027358401277052</v>
      </c>
      <c r="D296">
        <f>E295*(2-'OHL indexes'!D298/'OHL indexes'!B297)</f>
        <v>6.0305245672142096</v>
      </c>
      <c r="E296">
        <f>Master!K300</f>
        <v>6.066052126649816</v>
      </c>
    </row>
    <row r="297" spans="1:5" x14ac:dyDescent="0.25">
      <c r="A297" s="1">
        <f>'OHL indexes'!A299</f>
        <v>38498</v>
      </c>
      <c r="B297">
        <f>E296*(2-'OHL indexes'!C299/'OHL indexes'!B298)</f>
        <v>6.1273979436210348</v>
      </c>
      <c r="C297">
        <f>E296*(2-'OHL indexes'!E299/'OHL indexes'!B298)</f>
        <v>6.2770761607909087</v>
      </c>
      <c r="D297">
        <f>E296*(2-'OHL indexes'!D299/'OHL indexes'!B298)</f>
        <v>6.1148786050194159</v>
      </c>
      <c r="E297">
        <f>Master!K301</f>
        <v>6.2612048820513566</v>
      </c>
    </row>
    <row r="298" spans="1:5" x14ac:dyDescent="0.25">
      <c r="A298" s="1">
        <f>'OHL indexes'!A300</f>
        <v>38499</v>
      </c>
      <c r="B298">
        <f>E297*(2-'OHL indexes'!C300/'OHL indexes'!B299)</f>
        <v>6.2612048820513566</v>
      </c>
      <c r="C298">
        <f>E297*(2-'OHL indexes'!E300/'OHL indexes'!B299)</f>
        <v>6.2612048820513566</v>
      </c>
      <c r="D298">
        <f>E297*(2-'OHL indexes'!D300/'OHL indexes'!B299)</f>
        <v>6.2019544904828541</v>
      </c>
      <c r="E298">
        <f>Master!K302</f>
        <v>6.2370958959320975</v>
      </c>
    </row>
    <row r="299" spans="1:5" x14ac:dyDescent="0.25">
      <c r="A299" s="1">
        <f>'OHL indexes'!A301</f>
        <v>38503</v>
      </c>
      <c r="B299">
        <f>E298*(2-'OHL indexes'!C301/'OHL indexes'!B300)</f>
        <v>6.20956700572121</v>
      </c>
      <c r="C299">
        <f>E298*(2-'OHL indexes'!E301/'OHL indexes'!B300)</f>
        <v>6.238560334702357</v>
      </c>
      <c r="D299">
        <f>E298*(2-'OHL indexes'!D301/'OHL indexes'!B300)</f>
        <v>6.1301043112148887</v>
      </c>
      <c r="E299">
        <f>Master!K303</f>
        <v>6.1796176130187739</v>
      </c>
    </row>
    <row r="300" spans="1:5" x14ac:dyDescent="0.25">
      <c r="A300" s="1">
        <f>'OHL indexes'!A302</f>
        <v>38504</v>
      </c>
      <c r="B300">
        <f>E299*(2-'OHL indexes'!C302/'OHL indexes'!B301)</f>
        <v>6.2270534450443984</v>
      </c>
      <c r="C300">
        <f>E299*(2-'OHL indexes'!E302/'OHL indexes'!B301)</f>
        <v>6.3682856635225118</v>
      </c>
      <c r="D300">
        <f>E299*(2-'OHL indexes'!D302/'OHL indexes'!B301)</f>
        <v>6.2270534450443984</v>
      </c>
      <c r="E300">
        <f>Master!K304</f>
        <v>6.2924300267462474</v>
      </c>
    </row>
    <row r="301" spans="1:5" x14ac:dyDescent="0.25">
      <c r="A301" s="1">
        <f>'OHL indexes'!A303</f>
        <v>38505</v>
      </c>
      <c r="B301">
        <f>E300*(2-'OHL indexes'!C303/'OHL indexes'!B302)</f>
        <v>6.2872397388138701</v>
      </c>
      <c r="C301">
        <f>E300*(2-'OHL indexes'!E303/'OHL indexes'!B302)</f>
        <v>6.3594076154608121</v>
      </c>
      <c r="D301">
        <f>E300*(2-'OHL indexes'!D303/'OHL indexes'!B302)</f>
        <v>6.2553576462769342</v>
      </c>
      <c r="E301">
        <f>Master!K305</f>
        <v>6.3398346322832042</v>
      </c>
    </row>
    <row r="302" spans="1:5" x14ac:dyDescent="0.25">
      <c r="A302" s="1">
        <f>'OHL indexes'!A304</f>
        <v>38506</v>
      </c>
      <c r="B302">
        <f>E301*(2-'OHL indexes'!C304/'OHL indexes'!B303)</f>
        <v>6.3588372948735543</v>
      </c>
      <c r="C302">
        <f>E301*(2-'OHL indexes'!E304/'OHL indexes'!B303)</f>
        <v>6.4946048341869727</v>
      </c>
      <c r="D302">
        <f>E301*(2-'OHL indexes'!D304/'OHL indexes'!B303)</f>
        <v>6.2796017574360343</v>
      </c>
      <c r="E302">
        <f>Master!K306</f>
        <v>6.3409892920443873</v>
      </c>
    </row>
    <row r="303" spans="1:5" x14ac:dyDescent="0.25">
      <c r="A303" s="1">
        <f>'OHL indexes'!A305</f>
        <v>38509</v>
      </c>
      <c r="B303">
        <f>E302*(2-'OHL indexes'!C305/'OHL indexes'!B304)</f>
        <v>6.2929340285535691</v>
      </c>
      <c r="C303">
        <f>E302*(2-'OHL indexes'!E305/'OHL indexes'!B304)</f>
        <v>6.4958228244444571</v>
      </c>
      <c r="D303">
        <f>E302*(2-'OHL indexes'!D305/'OHL indexes'!B304)</f>
        <v>6.2629246496153117</v>
      </c>
      <c r="E303">
        <f>Master!K307</f>
        <v>6.4565858279358936</v>
      </c>
    </row>
    <row r="304" spans="1:5" x14ac:dyDescent="0.25">
      <c r="A304" s="1">
        <f>'OHL indexes'!A306</f>
        <v>38510</v>
      </c>
      <c r="B304">
        <f>E303*(2-'OHL indexes'!C306/'OHL indexes'!B305)</f>
        <v>6.4740684846201884</v>
      </c>
      <c r="C304">
        <f>E303*(2-'OHL indexes'!E306/'OHL indexes'!B305)</f>
        <v>6.5964980874940409</v>
      </c>
      <c r="D304">
        <f>E303*(2-'OHL indexes'!D306/'OHL indexes'!B305)</f>
        <v>6.4392579039931661</v>
      </c>
      <c r="E304">
        <f>Master!K308</f>
        <v>6.5572109990939333</v>
      </c>
    </row>
    <row r="305" spans="1:5" x14ac:dyDescent="0.25">
      <c r="A305" s="1">
        <f>'OHL indexes'!A307</f>
        <v>38511</v>
      </c>
      <c r="B305">
        <f>E304*(2-'OHL indexes'!C307/'OHL indexes'!B306)</f>
        <v>6.5238026644523464</v>
      </c>
      <c r="C305">
        <f>E304*(2-'OHL indexes'!E307/'OHL indexes'!B306)</f>
        <v>6.6060022724792828</v>
      </c>
      <c r="D305">
        <f>E304*(2-'OHL indexes'!D307/'OHL indexes'!B306)</f>
        <v>6.4699365114222198</v>
      </c>
      <c r="E305">
        <f>Master!K309</f>
        <v>6.523498617835755</v>
      </c>
    </row>
    <row r="306" spans="1:5" x14ac:dyDescent="0.25">
      <c r="A306" s="1">
        <f>'OHL indexes'!A308</f>
        <v>38512</v>
      </c>
      <c r="B306">
        <f>E305*(2-'OHL indexes'!C308/'OHL indexes'!B307)</f>
        <v>6.440828615744052</v>
      </c>
      <c r="C306">
        <f>E305*(2-'OHL indexes'!E308/'OHL indexes'!B307)</f>
        <v>6.5947116692405396</v>
      </c>
      <c r="D306">
        <f>E305*(2-'OHL indexes'!D308/'OHL indexes'!B307)</f>
        <v>6.4132289138810918</v>
      </c>
      <c r="E306">
        <f>Master!K310</f>
        <v>6.5670662447595323</v>
      </c>
    </row>
    <row r="307" spans="1:5" x14ac:dyDescent="0.25">
      <c r="A307" s="1">
        <f>'OHL indexes'!A309</f>
        <v>38513</v>
      </c>
      <c r="B307">
        <f>E306*(2-'OHL indexes'!C309/'OHL indexes'!B308)</f>
        <v>6.5324908125142063</v>
      </c>
      <c r="C307">
        <f>E306*(2-'OHL indexes'!E309/'OHL indexes'!B308)</f>
        <v>6.5827251781256066</v>
      </c>
      <c r="D307">
        <f>E306*(2-'OHL indexes'!D309/'OHL indexes'!B308)</f>
        <v>6.4908742488751097</v>
      </c>
      <c r="E307">
        <f>Master!K311</f>
        <v>6.5579854135946247</v>
      </c>
    </row>
    <row r="308" spans="1:5" x14ac:dyDescent="0.25">
      <c r="A308" s="1">
        <f>'OHL indexes'!A310</f>
        <v>38516</v>
      </c>
      <c r="B308">
        <f>E307*(2-'OHL indexes'!C310/'OHL indexes'!B309)</f>
        <v>6.5493572250523462</v>
      </c>
      <c r="C308">
        <f>E307*(2-'OHL indexes'!E310/'OHL indexes'!B309)</f>
        <v>6.8224306134138093</v>
      </c>
      <c r="D308">
        <f>E307*(2-'OHL indexes'!D310/'OHL indexes'!B309)</f>
        <v>6.4868759427564706</v>
      </c>
      <c r="E308">
        <f>Master!K312</f>
        <v>6.7711238324563512</v>
      </c>
    </row>
    <row r="309" spans="1:5" x14ac:dyDescent="0.25">
      <c r="A309" s="1">
        <f>'OHL indexes'!A311</f>
        <v>38517</v>
      </c>
      <c r="B309">
        <f>E308*(2-'OHL indexes'!C311/'OHL indexes'!B310)</f>
        <v>6.7245622677180608</v>
      </c>
      <c r="C309">
        <f>E308*(2-'OHL indexes'!E311/'OHL indexes'!B310)</f>
        <v>6.8941640249709213</v>
      </c>
      <c r="D309">
        <f>E308*(2-'OHL indexes'!D311/'OHL indexes'!B310)</f>
        <v>6.7079725099060843</v>
      </c>
      <c r="E309">
        <f>Master!K313</f>
        <v>6.8484996674514971</v>
      </c>
    </row>
    <row r="310" spans="1:5" x14ac:dyDescent="0.25">
      <c r="A310" s="1">
        <f>'OHL indexes'!A312</f>
        <v>38518</v>
      </c>
      <c r="B310">
        <f>E309*(2-'OHL indexes'!C312/'OHL indexes'!B311)</f>
        <v>6.4080902133151607</v>
      </c>
      <c r="C310">
        <f>E309*(2-'OHL indexes'!E312/'OHL indexes'!B311)</f>
        <v>6.5431493379010588</v>
      </c>
      <c r="D310">
        <f>E309*(2-'OHL indexes'!D312/'OHL indexes'!B311)</f>
        <v>6.3600454578051897</v>
      </c>
      <c r="E310">
        <f>Master!K314</f>
        <v>6.5092147264733038</v>
      </c>
    </row>
    <row r="311" spans="1:5" x14ac:dyDescent="0.25">
      <c r="A311" s="1">
        <f>'OHL indexes'!A313</f>
        <v>38519</v>
      </c>
      <c r="B311">
        <f>E310*(2-'OHL indexes'!C313/'OHL indexes'!B312)</f>
        <v>6.4132122427917295</v>
      </c>
      <c r="C311">
        <f>E310*(2-'OHL indexes'!E313/'OHL indexes'!B312)</f>
        <v>6.5454423592902753</v>
      </c>
      <c r="D311">
        <f>E310*(2-'OHL indexes'!D313/'OHL indexes'!B312)</f>
        <v>5.9448462007789669</v>
      </c>
      <c r="E311">
        <f>Master!K315</f>
        <v>6.5456774135714948</v>
      </c>
    </row>
    <row r="312" spans="1:5" x14ac:dyDescent="0.25">
      <c r="A312" s="1">
        <f>'OHL indexes'!A314</f>
        <v>38520</v>
      </c>
      <c r="B312">
        <f>E311*(2-'OHL indexes'!C314/'OHL indexes'!B313)</f>
        <v>6.5949918787592772</v>
      </c>
      <c r="C312">
        <f>E311*(2-'OHL indexes'!E314/'OHL indexes'!B313)</f>
        <v>6.5949918787592772</v>
      </c>
      <c r="D312">
        <f>E311*(2-'OHL indexes'!D314/'OHL indexes'!B313)</f>
        <v>6.4329929962425441</v>
      </c>
      <c r="E312">
        <f>Master!K316</f>
        <v>6.4814373046629088</v>
      </c>
    </row>
    <row r="313" spans="1:5" x14ac:dyDescent="0.25">
      <c r="A313" s="1">
        <f>'OHL indexes'!A315</f>
        <v>38523</v>
      </c>
      <c r="B313">
        <f>E312*(2-'OHL indexes'!C315/'OHL indexes'!B314)</f>
        <v>6.361921220555466</v>
      </c>
      <c r="C313">
        <f>E312*(2-'OHL indexes'!E315/'OHL indexes'!B314)</f>
        <v>6.514374415594494</v>
      </c>
      <c r="D313">
        <f>E312*(2-'OHL indexes'!D315/'OHL indexes'!B314)</f>
        <v>6.361921220555466</v>
      </c>
      <c r="E313">
        <f>Master!K317</f>
        <v>6.4770713196087586</v>
      </c>
    </row>
    <row r="314" spans="1:5" x14ac:dyDescent="0.25">
      <c r="A314" s="1">
        <f>'OHL indexes'!A316</f>
        <v>38524</v>
      </c>
      <c r="B314">
        <f>E313*(2-'OHL indexes'!C316/'OHL indexes'!B315)</f>
        <v>6.544119353431185</v>
      </c>
      <c r="C314">
        <f>E313*(2-'OHL indexes'!E316/'OHL indexes'!B315)</f>
        <v>6.5816703735295317</v>
      </c>
      <c r="D314">
        <f>E313*(2-'OHL indexes'!D316/'OHL indexes'!B315)</f>
        <v>6.544119353431185</v>
      </c>
      <c r="E314">
        <f>Master!K318</f>
        <v>6.5818993398396852</v>
      </c>
    </row>
    <row r="315" spans="1:5" x14ac:dyDescent="0.25">
      <c r="A315" s="1">
        <f>'OHL indexes'!A317</f>
        <v>38525</v>
      </c>
      <c r="B315">
        <f>E314*(2-'OHL indexes'!C317/'OHL indexes'!B316)</f>
        <v>6.5289887671913958</v>
      </c>
      <c r="C315">
        <f>E314*(2-'OHL indexes'!E317/'OHL indexes'!B316)</f>
        <v>6.5872987793618982</v>
      </c>
      <c r="D315">
        <f>E314*(2-'OHL indexes'!D317/'OHL indexes'!B316)</f>
        <v>6.4927880201330535</v>
      </c>
      <c r="E315">
        <f>Master!K319</f>
        <v>6.5699356363723469</v>
      </c>
    </row>
    <row r="316" spans="1:5" x14ac:dyDescent="0.25">
      <c r="A316" s="1">
        <f>'OHL indexes'!A318</f>
        <v>38526</v>
      </c>
      <c r="B316">
        <f>E315*(2-'OHL indexes'!C318/'OHL indexes'!B317)</f>
        <v>6.5538234093666414</v>
      </c>
      <c r="C316">
        <f>E315*(2-'OHL indexes'!E318/'OHL indexes'!B317)</f>
        <v>6.5954462169817738</v>
      </c>
      <c r="D316">
        <f>E315*(2-'OHL indexes'!D318/'OHL indexes'!B317)</f>
        <v>6.5267260185218037</v>
      </c>
      <c r="E316">
        <f>Master!K320</f>
        <v>6.5708502824890056</v>
      </c>
    </row>
    <row r="317" spans="1:5" x14ac:dyDescent="0.25">
      <c r="A317" s="1">
        <f>'OHL indexes'!A319</f>
        <v>38527</v>
      </c>
      <c r="B317">
        <f>E316*(2-'OHL indexes'!C319/'OHL indexes'!B318)</f>
        <v>6.5365099274484662</v>
      </c>
      <c r="C317">
        <f>E316*(2-'OHL indexes'!E319/'OHL indexes'!B318)</f>
        <v>6.6053122838493188</v>
      </c>
      <c r="D317">
        <f>E316*(2-'OHL indexes'!D319/'OHL indexes'!B318)</f>
        <v>6.3919856333288854</v>
      </c>
      <c r="E317">
        <f>Master!K321</f>
        <v>6.3922307777515464</v>
      </c>
    </row>
    <row r="318" spans="1:5" x14ac:dyDescent="0.25">
      <c r="A318" s="1">
        <f>'OHL indexes'!A320</f>
        <v>38530</v>
      </c>
      <c r="B318">
        <f>E317*(2-'OHL indexes'!C320/'OHL indexes'!B319)</f>
        <v>6.4656517518246295</v>
      </c>
      <c r="C318">
        <f>E317*(2-'OHL indexes'!E320/'OHL indexes'!B319)</f>
        <v>6.4803973885505659</v>
      </c>
      <c r="D318">
        <f>E317*(2-'OHL indexes'!D320/'OHL indexes'!B319)</f>
        <v>6.4072836240340907</v>
      </c>
      <c r="E318">
        <f>Master!K322</f>
        <v>6.4748845476935877</v>
      </c>
    </row>
    <row r="319" spans="1:5" x14ac:dyDescent="0.25">
      <c r="A319" s="1">
        <f>'OHL indexes'!A321</f>
        <v>38531</v>
      </c>
      <c r="B319">
        <f>E318*(2-'OHL indexes'!C321/'OHL indexes'!B320)</f>
        <v>6.5480468892492762</v>
      </c>
      <c r="C319">
        <f>E318*(2-'OHL indexes'!E321/'OHL indexes'!B320)</f>
        <v>6.6462855815886437</v>
      </c>
      <c r="D319">
        <f>E318*(2-'OHL indexes'!D321/'OHL indexes'!B320)</f>
        <v>6.5480468892492762</v>
      </c>
      <c r="E319">
        <f>Master!K323</f>
        <v>6.5999564089196721</v>
      </c>
    </row>
    <row r="320" spans="1:5" x14ac:dyDescent="0.25">
      <c r="A320" s="1">
        <f>'OHL indexes'!A322</f>
        <v>38532</v>
      </c>
      <c r="B320">
        <f>E319*(2-'OHL indexes'!C322/'OHL indexes'!B321)</f>
        <v>6.5308792711485006</v>
      </c>
      <c r="C320">
        <f>E319*(2-'OHL indexes'!E322/'OHL indexes'!B321)</f>
        <v>6.5852679931651616</v>
      </c>
      <c r="D320">
        <f>E319*(2-'OHL indexes'!D322/'OHL indexes'!B321)</f>
        <v>6.4978296606403845</v>
      </c>
      <c r="E320">
        <f>Master!K324</f>
        <v>6.4992405656376251</v>
      </c>
    </row>
    <row r="321" spans="1:5" x14ac:dyDescent="0.25">
      <c r="A321" s="1">
        <f>'OHL indexes'!A323</f>
        <v>38533</v>
      </c>
      <c r="B321">
        <f>E320*(2-'OHL indexes'!C323/'OHL indexes'!B322)</f>
        <v>6.5260225454098508</v>
      </c>
      <c r="C321">
        <f>E320*(2-'OHL indexes'!E323/'OHL indexes'!B322)</f>
        <v>6.5260225454098508</v>
      </c>
      <c r="D321">
        <f>E320*(2-'OHL indexes'!D323/'OHL indexes'!B322)</f>
        <v>6.4250168951457809</v>
      </c>
      <c r="E321">
        <f>Master!K325</f>
        <v>6.4752183245529942</v>
      </c>
    </row>
    <row r="322" spans="1:5" x14ac:dyDescent="0.25">
      <c r="A322" s="1">
        <f>'OHL indexes'!A324</f>
        <v>38534</v>
      </c>
      <c r="B322">
        <f>E321*(2-'OHL indexes'!C324/'OHL indexes'!B323)</f>
        <v>6.5200757137003933</v>
      </c>
      <c r="C322">
        <f>E321*(2-'OHL indexes'!E324/'OHL indexes'!B323)</f>
        <v>6.5200757137003933</v>
      </c>
      <c r="D322">
        <f>E321*(2-'OHL indexes'!D324/'OHL indexes'!B323)</f>
        <v>6.4770973835744963</v>
      </c>
      <c r="E322">
        <f>Master!K326</f>
        <v>6.4829015463413011</v>
      </c>
    </row>
    <row r="323" spans="1:5" x14ac:dyDescent="0.25">
      <c r="A323" s="1">
        <f>'OHL indexes'!A325</f>
        <v>38538</v>
      </c>
      <c r="B323">
        <f>E322*(2-'OHL indexes'!C325/'OHL indexes'!B324)</f>
        <v>6.4377990775295473</v>
      </c>
      <c r="C323">
        <f>E322*(2-'OHL indexes'!E325/'OHL indexes'!B324)</f>
        <v>6.5933419484665032</v>
      </c>
      <c r="D323">
        <f>E322*(2-'OHL indexes'!D325/'OHL indexes'!B324)</f>
        <v>6.3898568863730301</v>
      </c>
      <c r="E323">
        <f>Master!K327</f>
        <v>6.5943406429136608</v>
      </c>
    </row>
    <row r="324" spans="1:5" x14ac:dyDescent="0.25">
      <c r="A324" s="1">
        <f>'OHL indexes'!A326</f>
        <v>38539</v>
      </c>
      <c r="B324">
        <f>E323*(2-'OHL indexes'!C326/'OHL indexes'!B325)</f>
        <v>6.5441597927693236</v>
      </c>
      <c r="C324">
        <f>E323*(2-'OHL indexes'!E326/'OHL indexes'!B325)</f>
        <v>6.6356185187315901</v>
      </c>
      <c r="D324">
        <f>E323*(2-'OHL indexes'!D326/'OHL indexes'!B325)</f>
        <v>6.5304289625452565</v>
      </c>
      <c r="E324">
        <f>Master!K328</f>
        <v>6.5307032976163804</v>
      </c>
    </row>
    <row r="325" spans="1:5" x14ac:dyDescent="0.25">
      <c r="A325" s="1">
        <f>'OHL indexes'!A327</f>
        <v>38540</v>
      </c>
      <c r="B325">
        <f>E324*(2-'OHL indexes'!C327/'OHL indexes'!B326)</f>
        <v>6.2945619909993926</v>
      </c>
      <c r="C325">
        <f>E324*(2-'OHL indexes'!E327/'OHL indexes'!B326)</f>
        <v>6.4836510864787353</v>
      </c>
      <c r="D325">
        <f>E324*(2-'OHL indexes'!D327/'OHL indexes'!B326)</f>
        <v>6.2015441078024205</v>
      </c>
      <c r="E325">
        <f>Master!K329</f>
        <v>6.4839218963251035</v>
      </c>
    </row>
    <row r="326" spans="1:5" x14ac:dyDescent="0.25">
      <c r="A326" s="1">
        <f>'OHL indexes'!A328</f>
        <v>38541</v>
      </c>
      <c r="B326">
        <f>E325*(2-'OHL indexes'!C328/'OHL indexes'!B327)</f>
        <v>6.4755000081484502</v>
      </c>
      <c r="C326">
        <f>E325*(2-'OHL indexes'!E328/'OHL indexes'!B327)</f>
        <v>6.7139698366056546</v>
      </c>
      <c r="D326">
        <f>E325*(2-'OHL indexes'!D328/'OHL indexes'!B327)</f>
        <v>6.4755000081484502</v>
      </c>
      <c r="E326">
        <f>Master!K330</f>
        <v>6.6695212110953612</v>
      </c>
    </row>
    <row r="327" spans="1:5" x14ac:dyDescent="0.25">
      <c r="A327" s="1">
        <f>'OHL indexes'!A329</f>
        <v>38544</v>
      </c>
      <c r="B327">
        <f>E326*(2-'OHL indexes'!C329/'OHL indexes'!B328)</f>
        <v>6.9051835451727674</v>
      </c>
      <c r="C327">
        <f>E326*(2-'OHL indexes'!E329/'OHL indexes'!B328)</f>
        <v>6.9051835451727674</v>
      </c>
      <c r="D327">
        <f>E326*(2-'OHL indexes'!D329/'OHL indexes'!B328)</f>
        <v>6.7146180668144755</v>
      </c>
      <c r="E327">
        <f>Master!K331</f>
        <v>6.7649915266980649</v>
      </c>
    </row>
    <row r="328" spans="1:5" x14ac:dyDescent="0.25">
      <c r="A328" s="1">
        <f>'OHL indexes'!A330</f>
        <v>38545</v>
      </c>
      <c r="B328">
        <f>E327*(2-'OHL indexes'!C330/'OHL indexes'!B329)</f>
        <v>6.8196839529832438</v>
      </c>
      <c r="C328">
        <f>E327*(2-'OHL indexes'!E330/'OHL indexes'!B329)</f>
        <v>6.8495479027828718</v>
      </c>
      <c r="D328">
        <f>E327*(2-'OHL indexes'!D330/'OHL indexes'!B329)</f>
        <v>6.7436727803197423</v>
      </c>
      <c r="E328">
        <f>Master!K332</f>
        <v>6.8498202712636465</v>
      </c>
    </row>
    <row r="329" spans="1:5" x14ac:dyDescent="0.25">
      <c r="A329" s="1">
        <f>'OHL indexes'!A331</f>
        <v>38546</v>
      </c>
      <c r="B329">
        <f>E328*(2-'OHL indexes'!C331/'OHL indexes'!B330)</f>
        <v>6.8713368739533873</v>
      </c>
      <c r="C329">
        <f>E328*(2-'OHL indexes'!E331/'OHL indexes'!B330)</f>
        <v>6.9711841425666226</v>
      </c>
      <c r="D329">
        <f>E328*(2-'OHL indexes'!D331/'OHL indexes'!B330)</f>
        <v>6.8300336174095468</v>
      </c>
      <c r="E329">
        <f>Master!K333</f>
        <v>6.971458737946338</v>
      </c>
    </row>
    <row r="330" spans="1:5" x14ac:dyDescent="0.25">
      <c r="A330" s="1">
        <f>'OHL indexes'!A332</f>
        <v>38547</v>
      </c>
      <c r="B330">
        <f>E329*(2-'OHL indexes'!C332/'OHL indexes'!B331)</f>
        <v>7.0138020597541892</v>
      </c>
      <c r="C330">
        <f>E329*(2-'OHL indexes'!E332/'OHL indexes'!B331)</f>
        <v>7.0699024096725012</v>
      </c>
      <c r="D330">
        <f>E329*(2-'OHL indexes'!D332/'OHL indexes'!B331)</f>
        <v>6.9602027590715769</v>
      </c>
      <c r="E330">
        <f>Master!K334</f>
        <v>7.0666254901305185</v>
      </c>
    </row>
    <row r="331" spans="1:5" x14ac:dyDescent="0.25">
      <c r="A331" s="1">
        <f>'OHL indexes'!A333</f>
        <v>38548</v>
      </c>
      <c r="B331">
        <f>E330*(2-'OHL indexes'!C333/'OHL indexes'!B332)</f>
        <v>7.0702618733569418</v>
      </c>
      <c r="C331">
        <f>E330*(2-'OHL indexes'!E333/'OHL indexes'!B332)</f>
        <v>7.2096858504735746</v>
      </c>
      <c r="D331">
        <f>E330*(2-'OHL indexes'!D333/'OHL indexes'!B332)</f>
        <v>7.0702618733569418</v>
      </c>
      <c r="E331">
        <f>Master!K335</f>
        <v>7.1294870488019875</v>
      </c>
    </row>
    <row r="332" spans="1:5" x14ac:dyDescent="0.25">
      <c r="A332" s="1">
        <f>'OHL indexes'!A334</f>
        <v>38551</v>
      </c>
      <c r="B332">
        <f>E331*(2-'OHL indexes'!C334/'OHL indexes'!B333)</f>
        <v>7.0799244025573032</v>
      </c>
      <c r="C332">
        <f>E331*(2-'OHL indexes'!E334/'OHL indexes'!B333)</f>
        <v>7.1768222667824579</v>
      </c>
      <c r="D332">
        <f>E331*(2-'OHL indexes'!D334/'OHL indexes'!B333)</f>
        <v>7.0799244025573032</v>
      </c>
      <c r="E332">
        <f>Master!K336</f>
        <v>7.1491854775722743</v>
      </c>
    </row>
    <row r="333" spans="1:5" x14ac:dyDescent="0.25">
      <c r="A333" s="1">
        <f>'OHL indexes'!A335</f>
        <v>38552</v>
      </c>
      <c r="B333">
        <f>E332*(2-'OHL indexes'!C335/'OHL indexes'!B334)</f>
        <v>7.1208104109115391</v>
      </c>
      <c r="C333">
        <f>E332*(2-'OHL indexes'!E335/'OHL indexes'!B334)</f>
        <v>7.2685087526197236</v>
      </c>
      <c r="D333">
        <f>E332*(2-'OHL indexes'!D335/'OHL indexes'!B334)</f>
        <v>7.1208104109115391</v>
      </c>
      <c r="E333">
        <f>Master!K337</f>
        <v>7.268812608766142</v>
      </c>
    </row>
    <row r="334" spans="1:5" x14ac:dyDescent="0.25">
      <c r="A334" s="1">
        <f>'OHL indexes'!A336</f>
        <v>38553</v>
      </c>
      <c r="B334">
        <f>E333*(2-'OHL indexes'!C336/'OHL indexes'!B335)</f>
        <v>7.2055553076910179</v>
      </c>
      <c r="C334">
        <f>E333*(2-'OHL indexes'!E336/'OHL indexes'!B335)</f>
        <v>7.3493216524479221</v>
      </c>
      <c r="D334">
        <f>E333*(2-'OHL indexes'!D336/'OHL indexes'!B335)</f>
        <v>7.1768025856500692</v>
      </c>
      <c r="E334">
        <f>Master!K338</f>
        <v>7.3317280904640096</v>
      </c>
    </row>
    <row r="335" spans="1:5" x14ac:dyDescent="0.25">
      <c r="A335" s="1">
        <f>'OHL indexes'!A337</f>
        <v>38554</v>
      </c>
      <c r="B335">
        <f>E334*(2-'OHL indexes'!C337/'OHL indexes'!B336)</f>
        <v>7.2822163555300436</v>
      </c>
      <c r="C335">
        <f>E334*(2-'OHL indexes'!E337/'OHL indexes'!B336)</f>
        <v>7.464780444911475</v>
      </c>
      <c r="D335">
        <f>E334*(2-'OHL indexes'!D337/'OHL indexes'!B336)</f>
        <v>7.2343661404939503</v>
      </c>
      <c r="E335">
        <f>Master!K339</f>
        <v>7.3779222237254958</v>
      </c>
    </row>
    <row r="336" spans="1:5" x14ac:dyDescent="0.25">
      <c r="A336" s="1">
        <f>'OHL indexes'!A338</f>
        <v>38555</v>
      </c>
      <c r="B336">
        <f>E335*(2-'OHL indexes'!C338/'OHL indexes'!B337)</f>
        <v>7.4075882782041846</v>
      </c>
      <c r="C336">
        <f>E335*(2-'OHL indexes'!E338/'OHL indexes'!B337)</f>
        <v>7.5559191140661515</v>
      </c>
      <c r="D336">
        <f>E335*(2-'OHL indexes'!D338/'OHL indexes'!B337)</f>
        <v>7.4075882782041846</v>
      </c>
      <c r="E336">
        <f>Master!K340</f>
        <v>7.4874090019036919</v>
      </c>
    </row>
    <row r="337" spans="1:5" x14ac:dyDescent="0.25">
      <c r="A337" s="1">
        <f>'OHL indexes'!A339</f>
        <v>38558</v>
      </c>
      <c r="B337">
        <f>E336*(2-'OHL indexes'!C339/'OHL indexes'!B338)</f>
        <v>7.4683155433306654</v>
      </c>
      <c r="C337">
        <f>E336*(2-'OHL indexes'!E339/'OHL indexes'!B338)</f>
        <v>7.4683155433306654</v>
      </c>
      <c r="D337">
        <f>E336*(2-'OHL indexes'!D339/'OHL indexes'!B338)</f>
        <v>7.4204304075775882</v>
      </c>
      <c r="E337">
        <f>Master!K341</f>
        <v>7.438333500701547</v>
      </c>
    </row>
    <row r="338" spans="1:5" x14ac:dyDescent="0.25">
      <c r="A338" s="1">
        <f>'OHL indexes'!A340</f>
        <v>38559</v>
      </c>
      <c r="B338">
        <f>E337*(2-'OHL indexes'!C340/'OHL indexes'!B339)</f>
        <v>7.4697238624310716</v>
      </c>
      <c r="C338">
        <f>E337*(2-'OHL indexes'!E340/'OHL indexes'!B339)</f>
        <v>7.4703184137416798</v>
      </c>
      <c r="D338">
        <f>E337*(2-'OHL indexes'!D340/'OHL indexes'!B339)</f>
        <v>7.3835190774620898</v>
      </c>
      <c r="E338">
        <f>Master!K342</f>
        <v>7.3911417323971209</v>
      </c>
    </row>
    <row r="339" spans="1:5" x14ac:dyDescent="0.25">
      <c r="A339" s="1">
        <f>'OHL indexes'!A341</f>
        <v>38560</v>
      </c>
      <c r="B339">
        <f>E338*(2-'OHL indexes'!C341/'OHL indexes'!B340)</f>
        <v>7.4278693939677849</v>
      </c>
      <c r="C339">
        <f>E338*(2-'OHL indexes'!E341/'OHL indexes'!B340)</f>
        <v>7.4652236704010244</v>
      </c>
      <c r="D339">
        <f>E338*(2-'OHL indexes'!D341/'OHL indexes'!B340)</f>
        <v>7.4070910034750783</v>
      </c>
      <c r="E339">
        <f>Master!K343</f>
        <v>7.4655658239754175</v>
      </c>
    </row>
    <row r="340" spans="1:5" x14ac:dyDescent="0.25">
      <c r="A340" s="1">
        <f>'OHL indexes'!A342</f>
        <v>38561</v>
      </c>
      <c r="B340">
        <f>E339*(2-'OHL indexes'!C342/'OHL indexes'!B341)</f>
        <v>7.4797367338270107</v>
      </c>
      <c r="C340">
        <f>E339*(2-'OHL indexes'!E342/'OHL indexes'!B341)</f>
        <v>7.6169814677710201</v>
      </c>
      <c r="D340">
        <f>E339*(2-'OHL indexes'!D342/'OHL indexes'!B341)</f>
        <v>7.4731276047321709</v>
      </c>
      <c r="E340">
        <f>Master!K344</f>
        <v>7.5699477479279755</v>
      </c>
    </row>
    <row r="341" spans="1:5" x14ac:dyDescent="0.25">
      <c r="A341" s="1">
        <f>'OHL indexes'!A343</f>
        <v>38562</v>
      </c>
      <c r="B341">
        <f>E340*(2-'OHL indexes'!C343/'OHL indexes'!B342)</f>
        <v>7.5320147916516902</v>
      </c>
      <c r="C341">
        <f>E340*(2-'OHL indexes'!E343/'OHL indexes'!B342)</f>
        <v>7.5576190921246189</v>
      </c>
      <c r="D341">
        <f>E340*(2-'OHL indexes'!D343/'OHL indexes'!B342)</f>
        <v>7.4633165642519028</v>
      </c>
      <c r="E341">
        <f>Master!K345</f>
        <v>7.4636751739077143</v>
      </c>
    </row>
    <row r="342" spans="1:5" x14ac:dyDescent="0.25">
      <c r="A342" s="1">
        <f>'OHL indexes'!A344</f>
        <v>38565</v>
      </c>
      <c r="B342">
        <f>E341*(2-'OHL indexes'!C344/'OHL indexes'!B343)</f>
        <v>7.4090039606526981</v>
      </c>
      <c r="C342">
        <f>E341*(2-'OHL indexes'!E344/'OHL indexes'!B343)</f>
        <v>7.4428480999910711</v>
      </c>
      <c r="D342">
        <f>E341*(2-'OHL indexes'!D344/'OHL indexes'!B343)</f>
        <v>7.3512561647929111</v>
      </c>
      <c r="E342">
        <f>Master!K346</f>
        <v>7.376496091732597</v>
      </c>
    </row>
    <row r="343" spans="1:5" x14ac:dyDescent="0.25">
      <c r="A343" s="1">
        <f>'OHL indexes'!A345</f>
        <v>38566</v>
      </c>
      <c r="B343">
        <f>E342*(2-'OHL indexes'!C345/'OHL indexes'!B344)</f>
        <v>7.4149095517113937</v>
      </c>
      <c r="C343">
        <f>E342*(2-'OHL indexes'!E345/'OHL indexes'!B344)</f>
        <v>7.4445623535958632</v>
      </c>
      <c r="D343">
        <f>E342*(2-'OHL indexes'!D345/'OHL indexes'!B344)</f>
        <v>7.3777926939243423</v>
      </c>
      <c r="E343">
        <f>Master!K347</f>
        <v>7.4109333895085081</v>
      </c>
    </row>
    <row r="344" spans="1:5" x14ac:dyDescent="0.25">
      <c r="A344" s="1">
        <f>'OHL indexes'!A346</f>
        <v>38567</v>
      </c>
      <c r="B344">
        <f>E343*(2-'OHL indexes'!C346/'OHL indexes'!B345)</f>
        <v>7.3859906983197332</v>
      </c>
      <c r="C344">
        <f>E343*(2-'OHL indexes'!E346/'OHL indexes'!B345)</f>
        <v>7.4231149551197531</v>
      </c>
      <c r="D344">
        <f>E343*(2-'OHL indexes'!D346/'OHL indexes'!B345)</f>
        <v>7.3326245436226003</v>
      </c>
      <c r="E344">
        <f>Master!K348</f>
        <v>7.3978274143916085</v>
      </c>
    </row>
    <row r="345" spans="1:5" x14ac:dyDescent="0.25">
      <c r="A345" s="1">
        <f>'OHL indexes'!A347</f>
        <v>38568</v>
      </c>
      <c r="B345">
        <f>E344*(2-'OHL indexes'!C347/'OHL indexes'!B346)</f>
        <v>7.4150601806603209</v>
      </c>
      <c r="C345">
        <f>E344*(2-'OHL indexes'!E347/'OHL indexes'!B346)</f>
        <v>7.4296418393058747</v>
      </c>
      <c r="D345">
        <f>E344*(2-'OHL indexes'!D347/'OHL indexes'!B346)</f>
        <v>7.2643465824536761</v>
      </c>
      <c r="E345">
        <f>Master!K349</f>
        <v>7.2652759566273426</v>
      </c>
    </row>
    <row r="346" spans="1:5" x14ac:dyDescent="0.25">
      <c r="A346" s="1">
        <f>'OHL indexes'!A348</f>
        <v>38569</v>
      </c>
      <c r="B346">
        <f>E345*(2-'OHL indexes'!C348/'OHL indexes'!B347)</f>
        <v>7.2405375758044066</v>
      </c>
      <c r="C346">
        <f>E345*(2-'OHL indexes'!E348/'OHL indexes'!B347)</f>
        <v>7.2960044296176285</v>
      </c>
      <c r="D346">
        <f>E345*(2-'OHL indexes'!D348/'OHL indexes'!B347)</f>
        <v>7.1453565640090737</v>
      </c>
      <c r="E346">
        <f>Master!K350</f>
        <v>7.2175712461335948</v>
      </c>
    </row>
    <row r="347" spans="1:5" x14ac:dyDescent="0.25">
      <c r="A347" s="1">
        <f>'OHL indexes'!A349</f>
        <v>38572</v>
      </c>
      <c r="B347">
        <f>E346*(2-'OHL indexes'!C349/'OHL indexes'!B348)</f>
        <v>7.3082452414231902</v>
      </c>
      <c r="C347">
        <f>E346*(2-'OHL indexes'!E349/'OHL indexes'!B348)</f>
        <v>7.3119311235489484</v>
      </c>
      <c r="D347">
        <f>E346*(2-'OHL indexes'!D349/'OHL indexes'!B348)</f>
        <v>7.1545216720576388</v>
      </c>
      <c r="E347">
        <f>Master!K351</f>
        <v>7.1555761565619127</v>
      </c>
    </row>
    <row r="348" spans="1:5" x14ac:dyDescent="0.25">
      <c r="A348" s="1">
        <f>'OHL indexes'!A350</f>
        <v>38573</v>
      </c>
      <c r="B348">
        <f>E347*(2-'OHL indexes'!C350/'OHL indexes'!B349)</f>
        <v>7.1756018858020445</v>
      </c>
      <c r="C348">
        <f>E347*(2-'OHL indexes'!E350/'OHL indexes'!B349)</f>
        <v>7.3949754183897749</v>
      </c>
      <c r="D348">
        <f>E347*(2-'OHL indexes'!D350/'OHL indexes'!B349)</f>
        <v>7.1756018858020445</v>
      </c>
      <c r="E348">
        <f>Master!K352</f>
        <v>7.3946309149168323</v>
      </c>
    </row>
    <row r="349" spans="1:5" x14ac:dyDescent="0.25">
      <c r="A349" s="1">
        <f>'OHL indexes'!A351</f>
        <v>38574</v>
      </c>
      <c r="B349">
        <f>E348*(2-'OHL indexes'!C351/'OHL indexes'!B350)</f>
        <v>7.4343056751783561</v>
      </c>
      <c r="C349">
        <f>E348*(2-'OHL indexes'!E351/'OHL indexes'!B350)</f>
        <v>7.5848696328435894</v>
      </c>
      <c r="D349">
        <f>E348*(2-'OHL indexes'!D351/'OHL indexes'!B350)</f>
        <v>7.37479353478607</v>
      </c>
      <c r="E349">
        <f>Master!K353</f>
        <v>7.4813387047773441</v>
      </c>
    </row>
    <row r="350" spans="1:5" x14ac:dyDescent="0.25">
      <c r="A350" s="1">
        <f>'OHL indexes'!A352</f>
        <v>38575</v>
      </c>
      <c r="B350">
        <f>E349*(2-'OHL indexes'!C352/'OHL indexes'!B351)</f>
        <v>7.4906553637881697</v>
      </c>
      <c r="C350">
        <f>E349*(2-'OHL indexes'!E352/'OHL indexes'!B351)</f>
        <v>7.5989585503993498</v>
      </c>
      <c r="D350">
        <f>E349*(2-'OHL indexes'!D352/'OHL indexes'!B351)</f>
        <v>7.4578146195791994</v>
      </c>
      <c r="E350">
        <f>Master!K354</f>
        <v>7.5557510230578409</v>
      </c>
    </row>
    <row r="351" spans="1:5" x14ac:dyDescent="0.25">
      <c r="A351" s="1">
        <f>'OHL indexes'!A353</f>
        <v>38576</v>
      </c>
      <c r="B351">
        <f>E350*(2-'OHL indexes'!C353/'OHL indexes'!B352)</f>
        <v>7.5448611779859434</v>
      </c>
      <c r="C351">
        <f>E350*(2-'OHL indexes'!E353/'OHL indexes'!B352)</f>
        <v>7.5659902598267186</v>
      </c>
      <c r="D351">
        <f>E350*(2-'OHL indexes'!D353/'OHL indexes'!B352)</f>
        <v>7.2705957382480202</v>
      </c>
      <c r="E351">
        <f>Master!K355</f>
        <v>7.4405255847113416</v>
      </c>
    </row>
    <row r="352" spans="1:5" x14ac:dyDescent="0.25">
      <c r="A352" s="1">
        <f>'OHL indexes'!A354</f>
        <v>38579</v>
      </c>
      <c r="B352">
        <f>E351*(2-'OHL indexes'!C354/'OHL indexes'!B353)</f>
        <v>7.4800325075225542</v>
      </c>
      <c r="C352">
        <f>E351*(2-'OHL indexes'!E354/'OHL indexes'!B353)</f>
        <v>7.5481264685722964</v>
      </c>
      <c r="D352">
        <f>E351*(2-'OHL indexes'!D354/'OHL indexes'!B353)</f>
        <v>7.4281759750053098</v>
      </c>
      <c r="E352">
        <f>Master!K356</f>
        <v>7.5385539164615132</v>
      </c>
    </row>
    <row r="353" spans="1:5" x14ac:dyDescent="0.25">
      <c r="A353" s="1">
        <f>'OHL indexes'!A355</f>
        <v>38580</v>
      </c>
      <c r="B353">
        <f>E352*(2-'OHL indexes'!C355/'OHL indexes'!B354)</f>
        <v>7.4945700533837512</v>
      </c>
      <c r="C353">
        <f>E352*(2-'OHL indexes'!E355/'OHL indexes'!B354)</f>
        <v>7.5263668598287179</v>
      </c>
      <c r="D353">
        <f>E352*(2-'OHL indexes'!D355/'OHL indexes'!B354)</f>
        <v>7.1705780133688313</v>
      </c>
      <c r="E353">
        <f>Master!K357</f>
        <v>7.2063937901320836</v>
      </c>
    </row>
    <row r="354" spans="1:5" x14ac:dyDescent="0.25">
      <c r="A354" s="1">
        <f>'OHL indexes'!A356</f>
        <v>38581</v>
      </c>
      <c r="B354">
        <f>E353*(2-'OHL indexes'!C356/'OHL indexes'!B355)</f>
        <v>6.9370207053767539</v>
      </c>
      <c r="C354">
        <f>E353*(2-'OHL indexes'!E356/'OHL indexes'!B355)</f>
        <v>6.9668921060508096</v>
      </c>
      <c r="D354">
        <f>E353*(2-'OHL indexes'!D356/'OHL indexes'!B355)</f>
        <v>6.891516642792304</v>
      </c>
      <c r="E354">
        <f>Master!K358</f>
        <v>6.8918932221951463</v>
      </c>
    </row>
    <row r="355" spans="1:5" x14ac:dyDescent="0.25">
      <c r="A355" s="1">
        <f>'OHL indexes'!A357</f>
        <v>38582</v>
      </c>
      <c r="B355">
        <f>E354*(2-'OHL indexes'!C357/'OHL indexes'!B356)</f>
        <v>6.7721780087235164</v>
      </c>
      <c r="C355">
        <f>E354*(2-'OHL indexes'!E357/'OHL indexes'!B356)</f>
        <v>7.0008704810515141</v>
      </c>
      <c r="D355">
        <f>E354*(2-'OHL indexes'!D357/'OHL indexes'!B356)</f>
        <v>6.7721780087235164</v>
      </c>
      <c r="E355">
        <f>Master!K359</f>
        <v>7.001211999947266</v>
      </c>
    </row>
    <row r="356" spans="1:5" x14ac:dyDescent="0.25">
      <c r="A356" s="1">
        <f>'OHL indexes'!A358</f>
        <v>38583</v>
      </c>
      <c r="B356">
        <f>E355*(2-'OHL indexes'!C358/'OHL indexes'!B357)</f>
        <v>7.066587766632443</v>
      </c>
      <c r="C356">
        <f>E355*(2-'OHL indexes'!E358/'OHL indexes'!B357)</f>
        <v>7.066587766632443</v>
      </c>
      <c r="D356">
        <f>E355*(2-'OHL indexes'!D358/'OHL indexes'!B357)</f>
        <v>6.9899100082877439</v>
      </c>
      <c r="E356">
        <f>Master!K360</f>
        <v>7.0562015621429826</v>
      </c>
    </row>
    <row r="357" spans="1:5" x14ac:dyDescent="0.25">
      <c r="A357" s="1">
        <f>'OHL indexes'!A359</f>
        <v>38586</v>
      </c>
      <c r="B357">
        <f>E356*(2-'OHL indexes'!C359/'OHL indexes'!B358)</f>
        <v>7.1318253046715876</v>
      </c>
      <c r="C357">
        <f>E356*(2-'OHL indexes'!E359/'OHL indexes'!B358)</f>
        <v>7.1357972607908495</v>
      </c>
      <c r="D357">
        <f>E356*(2-'OHL indexes'!D359/'OHL indexes'!B358)</f>
        <v>7.0080040703326683</v>
      </c>
      <c r="E357">
        <f>Master!K361</f>
        <v>7.0576303212837503</v>
      </c>
    </row>
    <row r="358" spans="1:5" x14ac:dyDescent="0.25">
      <c r="A358" s="1">
        <f>'OHL indexes'!A360</f>
        <v>38587</v>
      </c>
      <c r="B358">
        <f>E357*(2-'OHL indexes'!C360/'OHL indexes'!B359)</f>
        <v>7.0105936378123683</v>
      </c>
      <c r="C358">
        <f>E357*(2-'OHL indexes'!E360/'OHL indexes'!B359)</f>
        <v>7.0763801701360958</v>
      </c>
      <c r="D358">
        <f>E357*(2-'OHL indexes'!D360/'OHL indexes'!B359)</f>
        <v>7.0105936378123683</v>
      </c>
      <c r="E358">
        <f>Master!K362</f>
        <v>7.0767316473849977</v>
      </c>
    </row>
    <row r="359" spans="1:5" x14ac:dyDescent="0.25">
      <c r="A359" s="1">
        <f>'OHL indexes'!A361</f>
        <v>38588</v>
      </c>
      <c r="B359">
        <f>E358*(2-'OHL indexes'!C361/'OHL indexes'!B360)</f>
        <v>7.1410585659335277</v>
      </c>
      <c r="C359">
        <f>E358*(2-'OHL indexes'!E361/'OHL indexes'!B360)</f>
        <v>7.1410585659335277</v>
      </c>
      <c r="D359">
        <f>E358*(2-'OHL indexes'!D361/'OHL indexes'!B360)</f>
        <v>7.0550561083070678</v>
      </c>
      <c r="E359">
        <f>Master!K363</f>
        <v>7.1296470713255431</v>
      </c>
    </row>
    <row r="360" spans="1:5" x14ac:dyDescent="0.25">
      <c r="A360" s="1">
        <f>'OHL indexes'!A362</f>
        <v>38589</v>
      </c>
      <c r="B360">
        <f>E359*(2-'OHL indexes'!C362/'OHL indexes'!B361)</f>
        <v>7.1015224980242628</v>
      </c>
      <c r="C360">
        <f>E359*(2-'OHL indexes'!E362/'OHL indexes'!B361)</f>
        <v>7.2457403183624356</v>
      </c>
      <c r="D360">
        <f>E359*(2-'OHL indexes'!D362/'OHL indexes'!B361)</f>
        <v>7.1015224980242628</v>
      </c>
      <c r="E360">
        <f>Master!K364</f>
        <v>7.1264018104721805</v>
      </c>
    </row>
    <row r="361" spans="1:5" x14ac:dyDescent="0.25">
      <c r="A361" s="1">
        <f>'OHL indexes'!A363</f>
        <v>38590</v>
      </c>
      <c r="B361">
        <f>E360*(2-'OHL indexes'!C363/'OHL indexes'!B362)</f>
        <v>7.0920031071773328</v>
      </c>
      <c r="C361">
        <f>E360*(2-'OHL indexes'!E363/'OHL indexes'!B362)</f>
        <v>7.100738396222205</v>
      </c>
      <c r="D361">
        <f>E360*(2-'OHL indexes'!D363/'OHL indexes'!B362)</f>
        <v>7.0913152600010001</v>
      </c>
      <c r="E361">
        <f>Master!K365</f>
        <v>7.091672618057224</v>
      </c>
    </row>
    <row r="362" spans="1:5" x14ac:dyDescent="0.25">
      <c r="A362" s="1">
        <f>'OHL indexes'!A364</f>
        <v>38593</v>
      </c>
      <c r="B362">
        <f>E361*(2-'OHL indexes'!C364/'OHL indexes'!B363)</f>
        <v>7.0702127338950742</v>
      </c>
      <c r="C362">
        <f>E361*(2-'OHL indexes'!E364/'OHL indexes'!B363)</f>
        <v>7.2120283854789013</v>
      </c>
      <c r="D362">
        <f>E361*(2-'OHL indexes'!D364/'OHL indexes'!B363)</f>
        <v>7.0702127338950742</v>
      </c>
      <c r="E362">
        <f>Master!K366</f>
        <v>7.213074133468476</v>
      </c>
    </row>
    <row r="363" spans="1:5" x14ac:dyDescent="0.25">
      <c r="A363" s="1">
        <f>'OHL indexes'!A365</f>
        <v>38594</v>
      </c>
      <c r="B363">
        <f>E362*(2-'OHL indexes'!C365/'OHL indexes'!B364)</f>
        <v>7.1409461927665676</v>
      </c>
      <c r="C363">
        <f>E362*(2-'OHL indexes'!E365/'OHL indexes'!B364)</f>
        <v>7.2166667440230814</v>
      </c>
      <c r="D363">
        <f>E362*(2-'OHL indexes'!D365/'OHL indexes'!B364)</f>
        <v>7.1409461927665676</v>
      </c>
      <c r="E363">
        <f>Master!K367</f>
        <v>7.1602336646782119</v>
      </c>
    </row>
    <row r="364" spans="1:5" x14ac:dyDescent="0.25">
      <c r="A364" s="1">
        <f>'OHL indexes'!A366</f>
        <v>38595</v>
      </c>
      <c r="B364">
        <f>E363*(2-'OHL indexes'!C366/'OHL indexes'!B365)</f>
        <v>7.0980473012087462</v>
      </c>
      <c r="C364">
        <f>E363*(2-'OHL indexes'!E366/'OHL indexes'!B365)</f>
        <v>7.3319183547322933</v>
      </c>
      <c r="D364">
        <f>E363*(2-'OHL indexes'!D366/'OHL indexes'!B365)</f>
        <v>7.0980473012087462</v>
      </c>
      <c r="E364">
        <f>Master!K368</f>
        <v>7.2845114455374187</v>
      </c>
    </row>
    <row r="365" spans="1:5" x14ac:dyDescent="0.25">
      <c r="A365" s="1">
        <f>'OHL indexes'!A367</f>
        <v>38596</v>
      </c>
      <c r="B365">
        <f>E364*(2-'OHL indexes'!C367/'OHL indexes'!B366)</f>
        <v>7.2582498464475291</v>
      </c>
      <c r="C365">
        <f>E364*(2-'OHL indexes'!E367/'OHL indexes'!B366)</f>
        <v>7.2582498464475291</v>
      </c>
      <c r="D365">
        <f>E364*(2-'OHL indexes'!D367/'OHL indexes'!B366)</f>
        <v>7.150404371798575</v>
      </c>
      <c r="E365">
        <f>Master!K369</f>
        <v>7.2225249489853907</v>
      </c>
    </row>
    <row r="366" spans="1:5" x14ac:dyDescent="0.25">
      <c r="A366" s="1">
        <f>'OHL indexes'!A368</f>
        <v>38597</v>
      </c>
      <c r="B366">
        <f>E365*(2-'OHL indexes'!C368/'OHL indexes'!B367)</f>
        <v>7.2506998927475106</v>
      </c>
      <c r="C366">
        <f>E365*(2-'OHL indexes'!E368/'OHL indexes'!B367)</f>
        <v>7.2506998927475106</v>
      </c>
      <c r="D366">
        <f>E365*(2-'OHL indexes'!D368/'OHL indexes'!B367)</f>
        <v>7.1048596124169681</v>
      </c>
      <c r="E366">
        <f>Master!K370</f>
        <v>7.2379901234569912</v>
      </c>
    </row>
    <row r="367" spans="1:5" x14ac:dyDescent="0.25">
      <c r="A367" s="1">
        <f>'OHL indexes'!A369</f>
        <v>38601</v>
      </c>
      <c r="B367">
        <f>E366*(2-'OHL indexes'!C369/'OHL indexes'!B368)</f>
        <v>7.219441432759619</v>
      </c>
      <c r="C367">
        <f>E366*(2-'OHL indexes'!E369/'OHL indexes'!B368)</f>
        <v>7.2962151608096057</v>
      </c>
      <c r="D367">
        <f>E366*(2-'OHL indexes'!D369/'OHL indexes'!B368)</f>
        <v>7.1706009482832167</v>
      </c>
      <c r="E367">
        <f>Master!K371</f>
        <v>7.2844312741699779</v>
      </c>
    </row>
    <row r="368" spans="1:5" x14ac:dyDescent="0.25">
      <c r="A368" s="1">
        <f>'OHL indexes'!A370</f>
        <v>38602</v>
      </c>
      <c r="B368">
        <f>E367*(2-'OHL indexes'!C370/'OHL indexes'!B369)</f>
        <v>7.2599183675502914</v>
      </c>
      <c r="C368">
        <f>E367*(2-'OHL indexes'!E370/'OHL indexes'!B369)</f>
        <v>7.4072742751252409</v>
      </c>
      <c r="D368">
        <f>E367*(2-'OHL indexes'!D370/'OHL indexes'!B369)</f>
        <v>7.2599183675502914</v>
      </c>
      <c r="E368">
        <f>Master!K372</f>
        <v>7.3797858928154225</v>
      </c>
    </row>
    <row r="369" spans="1:5" x14ac:dyDescent="0.25">
      <c r="A369" s="1">
        <f>'OHL indexes'!A371</f>
        <v>38603</v>
      </c>
      <c r="B369">
        <f>E368*(2-'OHL indexes'!C371/'OHL indexes'!B370)</f>
        <v>7.4211993553179543</v>
      </c>
      <c r="C369">
        <f>E368*(2-'OHL indexes'!E371/'OHL indexes'!B370)</f>
        <v>7.4211993553179543</v>
      </c>
      <c r="D369">
        <f>E368*(2-'OHL indexes'!D371/'OHL indexes'!B370)</f>
        <v>7.3218861052627524</v>
      </c>
      <c r="E369">
        <f>Master!K373</f>
        <v>7.3588212006075535</v>
      </c>
    </row>
    <row r="370" spans="1:5" x14ac:dyDescent="0.25">
      <c r="A370" s="1">
        <f>'OHL indexes'!A372</f>
        <v>38604</v>
      </c>
      <c r="B370">
        <f>E369*(2-'OHL indexes'!C372/'OHL indexes'!B371)</f>
        <v>7.3810812949028923</v>
      </c>
      <c r="C370">
        <f>E369*(2-'OHL indexes'!E372/'OHL indexes'!B371)</f>
        <v>7.5032724364524359</v>
      </c>
      <c r="D370">
        <f>E369*(2-'OHL indexes'!D372/'OHL indexes'!B371)</f>
        <v>7.3810812949028923</v>
      </c>
      <c r="E370">
        <f>Master!K374</f>
        <v>7.4950353537794516</v>
      </c>
    </row>
    <row r="371" spans="1:5" x14ac:dyDescent="0.25">
      <c r="A371" s="1">
        <f>'OHL indexes'!A373</f>
        <v>38607</v>
      </c>
      <c r="B371">
        <f>E370*(2-'OHL indexes'!C373/'OHL indexes'!B372)</f>
        <v>7.5031583305828677</v>
      </c>
      <c r="C371">
        <f>E370*(2-'OHL indexes'!E373/'OHL indexes'!B372)</f>
        <v>7.546964007894065</v>
      </c>
      <c r="D371">
        <f>E370*(2-'OHL indexes'!D373/'OHL indexes'!B372)</f>
        <v>7.5031583305828677</v>
      </c>
      <c r="E371">
        <f>Master!K375</f>
        <v>7.5276936276433295</v>
      </c>
    </row>
    <row r="372" spans="1:5" x14ac:dyDescent="0.25">
      <c r="A372" s="1">
        <f>'OHL indexes'!A374</f>
        <v>38608</v>
      </c>
      <c r="B372">
        <f>E371*(2-'OHL indexes'!C374/'OHL indexes'!B373)</f>
        <v>7.536845532708762</v>
      </c>
      <c r="C372">
        <f>E371*(2-'OHL indexes'!E374/'OHL indexes'!B373)</f>
        <v>7.5554119724748992</v>
      </c>
      <c r="D372">
        <f>E371*(2-'OHL indexes'!D374/'OHL indexes'!B373)</f>
        <v>7.4312772720149249</v>
      </c>
      <c r="E372">
        <f>Master!K376</f>
        <v>7.4515075672213937</v>
      </c>
    </row>
    <row r="373" spans="1:5" x14ac:dyDescent="0.25">
      <c r="A373" s="1">
        <f>'OHL indexes'!A375</f>
        <v>38609</v>
      </c>
      <c r="B373">
        <f>E372*(2-'OHL indexes'!C375/'OHL indexes'!B374)</f>
        <v>7.5434344522194827</v>
      </c>
      <c r="C373">
        <f>E372*(2-'OHL indexes'!E375/'OHL indexes'!B374)</f>
        <v>7.5434344522194827</v>
      </c>
      <c r="D373">
        <f>E372*(2-'OHL indexes'!D375/'OHL indexes'!B374)</f>
        <v>7.429877677908677</v>
      </c>
      <c r="E373">
        <f>Master!K377</f>
        <v>7.4565678570708975</v>
      </c>
    </row>
    <row r="374" spans="1:5" x14ac:dyDescent="0.25">
      <c r="A374" s="1">
        <f>'OHL indexes'!A376</f>
        <v>38610</v>
      </c>
      <c r="B374">
        <f>E373*(2-'OHL indexes'!C376/'OHL indexes'!B375)</f>
        <v>7.4880976621889133</v>
      </c>
      <c r="C374">
        <f>E373*(2-'OHL indexes'!E376/'OHL indexes'!B375)</f>
        <v>7.4939284293012651</v>
      </c>
      <c r="D374">
        <f>E373*(2-'OHL indexes'!D376/'OHL indexes'!B375)</f>
        <v>7.4518170761204816</v>
      </c>
      <c r="E374">
        <f>Master!K378</f>
        <v>7.4879646507673652</v>
      </c>
    </row>
    <row r="375" spans="1:5" x14ac:dyDescent="0.25">
      <c r="A375" s="1">
        <f>'OHL indexes'!A377</f>
        <v>38611</v>
      </c>
      <c r="B375">
        <f>E374*(2-'OHL indexes'!C377/'OHL indexes'!B376)</f>
        <v>7.5830648708356945</v>
      </c>
      <c r="C375">
        <f>E374*(2-'OHL indexes'!E377/'OHL indexes'!B376)</f>
        <v>7.5980466723307067</v>
      </c>
      <c r="D375">
        <f>E374*(2-'OHL indexes'!D377/'OHL indexes'!B376)</f>
        <v>7.5450684622109137</v>
      </c>
      <c r="E375">
        <f>Master!K379</f>
        <v>7.5926992991632636</v>
      </c>
    </row>
    <row r="376" spans="1:5" x14ac:dyDescent="0.25">
      <c r="A376" s="1">
        <f>'OHL indexes'!A378</f>
        <v>38614</v>
      </c>
      <c r="B376">
        <f>E375*(2-'OHL indexes'!C378/'OHL indexes'!B377)</f>
        <v>7.6243011058363441</v>
      </c>
      <c r="C376">
        <f>E375*(2-'OHL indexes'!E378/'OHL indexes'!B377)</f>
        <v>7.6332033192235498</v>
      </c>
      <c r="D376">
        <f>E375*(2-'OHL indexes'!D378/'OHL indexes'!B377)</f>
        <v>7.5018991245600519</v>
      </c>
      <c r="E376">
        <f>Master!K380</f>
        <v>7.5484702353702691</v>
      </c>
    </row>
    <row r="377" spans="1:5" x14ac:dyDescent="0.25">
      <c r="A377" s="1">
        <f>'OHL indexes'!A379</f>
        <v>38615</v>
      </c>
      <c r="B377">
        <f>E376*(2-'OHL indexes'!C379/'OHL indexes'!B378)</f>
        <v>7.5765388887663256</v>
      </c>
      <c r="C377">
        <f>E376*(2-'OHL indexes'!E379/'OHL indexes'!B378)</f>
        <v>7.5857485262151263</v>
      </c>
      <c r="D377">
        <f>E376*(2-'OHL indexes'!D379/'OHL indexes'!B378)</f>
        <v>7.487947386935871</v>
      </c>
      <c r="E377">
        <f>Master!K381</f>
        <v>7.5158853030539161</v>
      </c>
    </row>
    <row r="378" spans="1:5" x14ac:dyDescent="0.25">
      <c r="A378" s="1">
        <f>'OHL indexes'!A380</f>
        <v>38616</v>
      </c>
      <c r="B378">
        <f>E377*(2-'OHL indexes'!C380/'OHL indexes'!B379)</f>
        <v>7.4942101509958796</v>
      </c>
      <c r="C378">
        <f>E377*(2-'OHL indexes'!E380/'OHL indexes'!B379)</f>
        <v>7.4996290860882056</v>
      </c>
      <c r="D378">
        <f>E377*(2-'OHL indexes'!D380/'OHL indexes'!B379)</f>
        <v>7.3045515409433266</v>
      </c>
      <c r="E378">
        <f>Master!K382</f>
        <v>7.341057703937607</v>
      </c>
    </row>
    <row r="379" spans="1:5" x14ac:dyDescent="0.25">
      <c r="A379" s="1">
        <f>'OHL indexes'!A381</f>
        <v>38617</v>
      </c>
      <c r="B379">
        <f>E378*(2-'OHL indexes'!C381/'OHL indexes'!B380)</f>
        <v>7.271744021709277</v>
      </c>
      <c r="C379">
        <f>E378*(2-'OHL indexes'!E381/'OHL indexes'!B380)</f>
        <v>7.2989745573090881</v>
      </c>
      <c r="D379">
        <f>E378*(2-'OHL indexes'!D381/'OHL indexes'!B380)</f>
        <v>7.1382737982615971</v>
      </c>
      <c r="E379">
        <f>Master!K383</f>
        <v>7.2660422150664319</v>
      </c>
    </row>
    <row r="380" spans="1:5" x14ac:dyDescent="0.25">
      <c r="A380" s="1">
        <f>'OHL indexes'!A382</f>
        <v>38618</v>
      </c>
      <c r="B380">
        <f>E379*(2-'OHL indexes'!C382/'OHL indexes'!B381)</f>
        <v>7.29790454283809</v>
      </c>
      <c r="C380">
        <f>E379*(2-'OHL indexes'!E382/'OHL indexes'!B381)</f>
        <v>7.3874421070602896</v>
      </c>
      <c r="D380">
        <f>E379*(2-'OHL indexes'!D382/'OHL indexes'!B381)</f>
        <v>7.29790454283809</v>
      </c>
      <c r="E380">
        <f>Master!K384</f>
        <v>7.3633031563841671</v>
      </c>
    </row>
    <row r="381" spans="1:5" x14ac:dyDescent="0.25">
      <c r="A381" s="1">
        <f>'OHL indexes'!A383</f>
        <v>38621</v>
      </c>
      <c r="B381">
        <f>E380*(2-'OHL indexes'!C383/'OHL indexes'!B382)</f>
        <v>7.4692810053578258</v>
      </c>
      <c r="C381">
        <f>E380*(2-'OHL indexes'!E383/'OHL indexes'!B382)</f>
        <v>7.4990295700145939</v>
      </c>
      <c r="D381">
        <f>E380*(2-'OHL indexes'!D383/'OHL indexes'!B382)</f>
        <v>7.4429566220910415</v>
      </c>
      <c r="E381">
        <f>Master!K385</f>
        <v>7.4440706815672479</v>
      </c>
    </row>
    <row r="382" spans="1:5" x14ac:dyDescent="0.25">
      <c r="A382" s="1">
        <f>'OHL indexes'!A384</f>
        <v>38622</v>
      </c>
      <c r="B382">
        <f>E381*(2-'OHL indexes'!C384/'OHL indexes'!B383)</f>
        <v>7.4213319547945575</v>
      </c>
      <c r="C382">
        <f>E381*(2-'OHL indexes'!E384/'OHL indexes'!B383)</f>
        <v>7.5312366670997717</v>
      </c>
      <c r="D382">
        <f>E381*(2-'OHL indexes'!D384/'OHL indexes'!B383)</f>
        <v>7.4213319547945575</v>
      </c>
      <c r="E382">
        <f>Master!K386</f>
        <v>7.503095000816419</v>
      </c>
    </row>
    <row r="383" spans="1:5" x14ac:dyDescent="0.25">
      <c r="A383" s="1">
        <f>'OHL indexes'!A385</f>
        <v>38623</v>
      </c>
      <c r="B383">
        <f>E382*(2-'OHL indexes'!C385/'OHL indexes'!B384)</f>
        <v>7.5585393033114299</v>
      </c>
      <c r="C383">
        <f>E382*(2-'OHL indexes'!E385/'OHL indexes'!B384)</f>
        <v>7.6598313615684299</v>
      </c>
      <c r="D383">
        <f>E382*(2-'OHL indexes'!D385/'OHL indexes'!B384)</f>
        <v>7.5585393033114299</v>
      </c>
      <c r="E383">
        <f>Master!K387</f>
        <v>7.6157614195902097</v>
      </c>
    </row>
    <row r="384" spans="1:5" x14ac:dyDescent="0.25">
      <c r="A384" s="1">
        <f>'OHL indexes'!A386</f>
        <v>38624</v>
      </c>
      <c r="B384">
        <f>E383*(2-'OHL indexes'!C386/'OHL indexes'!B385)</f>
        <v>7.6628626581237622</v>
      </c>
      <c r="C384">
        <f>E383*(2-'OHL indexes'!E386/'OHL indexes'!B385)</f>
        <v>7.7796306372316986</v>
      </c>
      <c r="D384">
        <f>E383*(2-'OHL indexes'!D386/'OHL indexes'!B385)</f>
        <v>7.6628626581237622</v>
      </c>
      <c r="E384">
        <f>Master!K388</f>
        <v>7.768753306957791</v>
      </c>
    </row>
    <row r="385" spans="1:5" x14ac:dyDescent="0.25">
      <c r="A385" s="1">
        <f>'OHL indexes'!A387</f>
        <v>38625</v>
      </c>
      <c r="B385">
        <f>E384*(2-'OHL indexes'!C387/'OHL indexes'!B386)</f>
        <v>7.7917155033368726</v>
      </c>
      <c r="C385">
        <f>E384*(2-'OHL indexes'!E387/'OHL indexes'!B386)</f>
        <v>7.8819098376834802</v>
      </c>
      <c r="D385">
        <f>E384*(2-'OHL indexes'!D387/'OHL indexes'!B386)</f>
        <v>7.7917155033368726</v>
      </c>
      <c r="E385">
        <f>Master!K389</f>
        <v>7.8822881543005003</v>
      </c>
    </row>
    <row r="386" spans="1:5" x14ac:dyDescent="0.25">
      <c r="A386" s="1">
        <f>'OHL indexes'!A388</f>
        <v>38628</v>
      </c>
      <c r="B386">
        <f>E385*(2-'OHL indexes'!C388/'OHL indexes'!B387)</f>
        <v>7.8794877458038268</v>
      </c>
      <c r="C386">
        <f>E385*(2-'OHL indexes'!E388/'OHL indexes'!B387)</f>
        <v>7.9448236993370527</v>
      </c>
      <c r="D386">
        <f>E385*(2-'OHL indexes'!D388/'OHL indexes'!B387)</f>
        <v>7.8304864285966422</v>
      </c>
      <c r="E386">
        <f>Master!K390</f>
        <v>7.9096506363471377</v>
      </c>
    </row>
    <row r="387" spans="1:5" x14ac:dyDescent="0.25">
      <c r="A387" s="1">
        <f>'OHL indexes'!A389</f>
        <v>38629</v>
      </c>
      <c r="B387">
        <f>E386*(2-'OHL indexes'!C389/'OHL indexes'!B388)</f>
        <v>7.9290890127225753</v>
      </c>
      <c r="C387">
        <f>E386*(2-'OHL indexes'!E389/'OHL indexes'!B388)</f>
        <v>7.9864660479056129</v>
      </c>
      <c r="D387">
        <f>E386*(2-'OHL indexes'!D389/'OHL indexes'!B388)</f>
        <v>7.8148020322475915</v>
      </c>
      <c r="E387">
        <f>Master!K391</f>
        <v>7.8235712371890376</v>
      </c>
    </row>
    <row r="388" spans="1:5" x14ac:dyDescent="0.25">
      <c r="A388" s="1">
        <f>'OHL indexes'!A390</f>
        <v>38630</v>
      </c>
      <c r="B388">
        <f>E387*(2-'OHL indexes'!C390/'OHL indexes'!B389)</f>
        <v>7.8121415390687456</v>
      </c>
      <c r="C388">
        <f>E387*(2-'OHL indexes'!E390/'OHL indexes'!B389)</f>
        <v>7.8121415390687456</v>
      </c>
      <c r="D388">
        <f>E387*(2-'OHL indexes'!D390/'OHL indexes'!B389)</f>
        <v>7.5469747128334221</v>
      </c>
      <c r="E388">
        <f>Master!K392</f>
        <v>7.5786241932070464</v>
      </c>
    </row>
    <row r="389" spans="1:5" x14ac:dyDescent="0.25">
      <c r="A389" s="1">
        <f>'OHL indexes'!A391</f>
        <v>38631</v>
      </c>
      <c r="B389">
        <f>E388*(2-'OHL indexes'!C391/'OHL indexes'!B390)</f>
        <v>7.5653315743759038</v>
      </c>
      <c r="C389">
        <f>E388*(2-'OHL indexes'!E391/'OHL indexes'!B390)</f>
        <v>7.5653315743759038</v>
      </c>
      <c r="D389">
        <f>E388*(2-'OHL indexes'!D391/'OHL indexes'!B390)</f>
        <v>7.2272219773626283</v>
      </c>
      <c r="E389">
        <f>Master!K393</f>
        <v>7.3454432575023514</v>
      </c>
    </row>
    <row r="390" spans="1:5" x14ac:dyDescent="0.25">
      <c r="A390" s="1">
        <f>'OHL indexes'!A392</f>
        <v>38632</v>
      </c>
      <c r="B390">
        <f>E389*(2-'OHL indexes'!C392/'OHL indexes'!B391)</f>
        <v>7.3762267823370733</v>
      </c>
      <c r="C390">
        <f>E389*(2-'OHL indexes'!E392/'OHL indexes'!B391)</f>
        <v>7.3907132795950465</v>
      </c>
      <c r="D390">
        <f>E389*(2-'OHL indexes'!D392/'OHL indexes'!B391)</f>
        <v>7.2901127294540036</v>
      </c>
      <c r="E390">
        <f>Master!K394</f>
        <v>7.3565691357147216</v>
      </c>
    </row>
    <row r="391" spans="1:5" x14ac:dyDescent="0.25">
      <c r="A391" s="1">
        <f>'OHL indexes'!A393</f>
        <v>38635</v>
      </c>
      <c r="B391">
        <f>E390*(2-'OHL indexes'!C393/'OHL indexes'!B392)</f>
        <v>7.3672425256465637</v>
      </c>
      <c r="C391">
        <f>E390*(2-'OHL indexes'!E393/'OHL indexes'!B392)</f>
        <v>7.3708675998688742</v>
      </c>
      <c r="D391">
        <f>E390*(2-'OHL indexes'!D393/'OHL indexes'!B392)</f>
        <v>7.1348391981688231</v>
      </c>
      <c r="E391">
        <f>Master!K395</f>
        <v>7.1567974761794968</v>
      </c>
    </row>
    <row r="392" spans="1:5" x14ac:dyDescent="0.25">
      <c r="A392" s="1">
        <f>'OHL indexes'!A394</f>
        <v>38636</v>
      </c>
      <c r="B392">
        <f>E391*(2-'OHL indexes'!C394/'OHL indexes'!B393)</f>
        <v>7.2049818013708542</v>
      </c>
      <c r="C392">
        <f>E391*(2-'OHL indexes'!E394/'OHL indexes'!B393)</f>
        <v>7.2360253559474739</v>
      </c>
      <c r="D392">
        <f>E391*(2-'OHL indexes'!D394/'OHL indexes'!B393)</f>
        <v>7.1550831849654664</v>
      </c>
      <c r="E392">
        <f>Master!K396</f>
        <v>7.1810310724963644</v>
      </c>
    </row>
    <row r="393" spans="1:5" x14ac:dyDescent="0.25">
      <c r="A393" s="1">
        <f>'OHL indexes'!A395</f>
        <v>38637</v>
      </c>
      <c r="B393">
        <f>E392*(2-'OHL indexes'!C395/'OHL indexes'!B394)</f>
        <v>7.1350664170927951</v>
      </c>
      <c r="C393">
        <f>E392*(2-'OHL indexes'!E395/'OHL indexes'!B394)</f>
        <v>7.2241229032502403</v>
      </c>
      <c r="D393">
        <f>E392*(2-'OHL indexes'!D395/'OHL indexes'!B394)</f>
        <v>7.0766526752100685</v>
      </c>
      <c r="E393">
        <f>Master!K397</f>
        <v>7.0945166585056008</v>
      </c>
    </row>
    <row r="394" spans="1:5" x14ac:dyDescent="0.25">
      <c r="A394" s="1">
        <f>'OHL indexes'!A396</f>
        <v>38638</v>
      </c>
      <c r="B394">
        <f>E393*(2-'OHL indexes'!C396/'OHL indexes'!B395)</f>
        <v>7.0881683712779955</v>
      </c>
      <c r="C394">
        <f>E393*(2-'OHL indexes'!E396/'OHL indexes'!B395)</f>
        <v>7.1469844685077248</v>
      </c>
      <c r="D394">
        <f>E393*(2-'OHL indexes'!D396/'OHL indexes'!B395)</f>
        <v>6.9946229443941172</v>
      </c>
      <c r="E394">
        <f>Master!K398</f>
        <v>7.0501227038735665</v>
      </c>
    </row>
    <row r="395" spans="1:5" x14ac:dyDescent="0.25">
      <c r="A395" s="1">
        <f>'OHL indexes'!A397</f>
        <v>38639</v>
      </c>
      <c r="B395">
        <f>E394*(2-'OHL indexes'!C397/'OHL indexes'!B396)</f>
        <v>7.0886713276366642</v>
      </c>
      <c r="C395">
        <f>E394*(2-'OHL indexes'!E397/'OHL indexes'!B396)</f>
        <v>7.293056707538252</v>
      </c>
      <c r="D395">
        <f>E394*(2-'OHL indexes'!D397/'OHL indexes'!B396)</f>
        <v>7.0886713276366642</v>
      </c>
      <c r="E395">
        <f>Master!K399</f>
        <v>7.2934314073716875</v>
      </c>
    </row>
    <row r="396" spans="1:5" x14ac:dyDescent="0.25">
      <c r="A396" s="1">
        <f>'OHL indexes'!A398</f>
        <v>38642</v>
      </c>
      <c r="B396">
        <f>E395*(2-'OHL indexes'!C398/'OHL indexes'!B397)</f>
        <v>7.3270309366060582</v>
      </c>
      <c r="C396">
        <f>E395*(2-'OHL indexes'!E398/'OHL indexes'!B397)</f>
        <v>7.3396801645922816</v>
      </c>
      <c r="D396">
        <f>E395*(2-'OHL indexes'!D398/'OHL indexes'!B397)</f>
        <v>7.2588437876705871</v>
      </c>
      <c r="E396">
        <f>Master!K400</f>
        <v>7.3018981469015012</v>
      </c>
    </row>
    <row r="397" spans="1:5" x14ac:dyDescent="0.25">
      <c r="A397" s="1">
        <f>'OHL indexes'!A399</f>
        <v>38643</v>
      </c>
      <c r="B397">
        <f>E396*(2-'OHL indexes'!C399/'OHL indexes'!B398)</f>
        <v>7.3108023578335111</v>
      </c>
      <c r="C397">
        <f>E396*(2-'OHL indexes'!E399/'OHL indexes'!B398)</f>
        <v>7.3161451075419164</v>
      </c>
      <c r="D397">
        <f>E396*(2-'OHL indexes'!D399/'OHL indexes'!B398)</f>
        <v>7.1823827829012306</v>
      </c>
      <c r="E397">
        <f>Master!K401</f>
        <v>7.2724720778266896</v>
      </c>
    </row>
    <row r="398" spans="1:5" x14ac:dyDescent="0.25">
      <c r="A398" s="1">
        <f>'OHL indexes'!A400</f>
        <v>38644</v>
      </c>
      <c r="B398">
        <f>E397*(2-'OHL indexes'!C400/'OHL indexes'!B399)</f>
        <v>7.2871837610323498</v>
      </c>
      <c r="C398">
        <f>E397*(2-'OHL indexes'!E400/'OHL indexes'!B399)</f>
        <v>7.3803577546682098</v>
      </c>
      <c r="D398">
        <f>E397*(2-'OHL indexes'!D400/'OHL indexes'!B399)</f>
        <v>7.1400669289757301</v>
      </c>
      <c r="E398">
        <f>Master!K402</f>
        <v>7.3554958290851671</v>
      </c>
    </row>
    <row r="399" spans="1:5" x14ac:dyDescent="0.25">
      <c r="A399" s="1">
        <f>'OHL indexes'!A401</f>
        <v>38645</v>
      </c>
      <c r="B399">
        <f>E398*(2-'OHL indexes'!C401/'OHL indexes'!B400)</f>
        <v>7.355320335315831</v>
      </c>
      <c r="C399">
        <f>E398*(2-'OHL indexes'!E401/'OHL indexes'!B400)</f>
        <v>7.4594628669113288</v>
      </c>
      <c r="D399">
        <f>E398*(2-'OHL indexes'!D401/'OHL indexes'!B400)</f>
        <v>7.0439700458294903</v>
      </c>
      <c r="E399">
        <f>Master!K403</f>
        <v>7.1012629636863638</v>
      </c>
    </row>
    <row r="400" spans="1:5" x14ac:dyDescent="0.25">
      <c r="A400" s="1">
        <f>'OHL indexes'!A402</f>
        <v>38646</v>
      </c>
      <c r="B400">
        <f>E399*(2-'OHL indexes'!C402/'OHL indexes'!B401)</f>
        <v>7.1782435069412331</v>
      </c>
      <c r="C400">
        <f>E399*(2-'OHL indexes'!E402/'OHL indexes'!B401)</f>
        <v>7.2230593291886986</v>
      </c>
      <c r="D400">
        <f>E399*(2-'OHL indexes'!D402/'OHL indexes'!B401)</f>
        <v>7.0661104507622294</v>
      </c>
      <c r="E400">
        <f>Master!K404</f>
        <v>7.1293111325013889</v>
      </c>
    </row>
    <row r="401" spans="1:5" x14ac:dyDescent="0.25">
      <c r="A401" s="1">
        <f>'OHL indexes'!A403</f>
        <v>38649</v>
      </c>
      <c r="B401">
        <f>E400*(2-'OHL indexes'!C403/'OHL indexes'!B402)</f>
        <v>7.1169523057053485</v>
      </c>
      <c r="C401">
        <f>E400*(2-'OHL indexes'!E403/'OHL indexes'!B402)</f>
        <v>7.3346738063586843</v>
      </c>
      <c r="D401">
        <f>E400*(2-'OHL indexes'!D403/'OHL indexes'!B402)</f>
        <v>7.0911064759197187</v>
      </c>
      <c r="E401">
        <f>Master!K405</f>
        <v>7.3359083257113999</v>
      </c>
    </row>
    <row r="402" spans="1:5" x14ac:dyDescent="0.25">
      <c r="A402" s="1">
        <f>'OHL indexes'!A404</f>
        <v>38650</v>
      </c>
      <c r="B402">
        <f>E401*(2-'OHL indexes'!C404/'OHL indexes'!B403)</f>
        <v>7.3408796238983944</v>
      </c>
      <c r="C402">
        <f>E401*(2-'OHL indexes'!E404/'OHL indexes'!B403)</f>
        <v>7.4283779693285075</v>
      </c>
      <c r="D402">
        <f>E401*(2-'OHL indexes'!D404/'OHL indexes'!B403)</f>
        <v>7.3408796238983944</v>
      </c>
      <c r="E402">
        <f>Master!K406</f>
        <v>7.4051640076528793</v>
      </c>
    </row>
    <row r="403" spans="1:5" x14ac:dyDescent="0.25">
      <c r="A403" s="1">
        <f>'OHL indexes'!A405</f>
        <v>38651</v>
      </c>
      <c r="B403">
        <f>E402*(2-'OHL indexes'!C405/'OHL indexes'!B404)</f>
        <v>7.4291982901061955</v>
      </c>
      <c r="C403">
        <f>E402*(2-'OHL indexes'!E405/'OHL indexes'!B404)</f>
        <v>7.6227399927004491</v>
      </c>
      <c r="D403">
        <f>E402*(2-'OHL indexes'!D405/'OHL indexes'!B404)</f>
        <v>7.4291982901061955</v>
      </c>
      <c r="E403">
        <f>Master!K407</f>
        <v>7.4971579919591846</v>
      </c>
    </row>
    <row r="404" spans="1:5" x14ac:dyDescent="0.25">
      <c r="A404" s="1">
        <f>'OHL indexes'!A406</f>
        <v>38652</v>
      </c>
      <c r="B404">
        <f>E403*(2-'OHL indexes'!C406/'OHL indexes'!B405)</f>
        <v>7.4479331908576896</v>
      </c>
      <c r="C404">
        <f>E403*(2-'OHL indexes'!E406/'OHL indexes'!B405)</f>
        <v>7.4479331908576896</v>
      </c>
      <c r="D404">
        <f>E403*(2-'OHL indexes'!D406/'OHL indexes'!B405)</f>
        <v>7.227200252360011</v>
      </c>
      <c r="E404">
        <f>Master!K408</f>
        <v>7.2491431538558055</v>
      </c>
    </row>
    <row r="405" spans="1:5" x14ac:dyDescent="0.25">
      <c r="A405" s="1">
        <f>'OHL indexes'!A407</f>
        <v>38653</v>
      </c>
      <c r="B405">
        <f>E404*(2-'OHL indexes'!C407/'OHL indexes'!B406)</f>
        <v>7.2450204425620761</v>
      </c>
      <c r="C405">
        <f>E404*(2-'OHL indexes'!E407/'OHL indexes'!B406)</f>
        <v>7.4256851954193737</v>
      </c>
      <c r="D405">
        <f>E404*(2-'OHL indexes'!D407/'OHL indexes'!B406)</f>
        <v>7.1696022885704114</v>
      </c>
      <c r="E405">
        <f>Master!K409</f>
        <v>7.4027877428899886</v>
      </c>
    </row>
    <row r="406" spans="1:5" x14ac:dyDescent="0.25">
      <c r="A406" s="1">
        <f>'OHL indexes'!A408</f>
        <v>38656</v>
      </c>
      <c r="B406">
        <f>E405*(2-'OHL indexes'!C408/'OHL indexes'!B407)</f>
        <v>7.4877030119855483</v>
      </c>
      <c r="C406">
        <f>E405*(2-'OHL indexes'!E408/'OHL indexes'!B407)</f>
        <v>7.6049666262755853</v>
      </c>
      <c r="D406">
        <f>E405*(2-'OHL indexes'!D408/'OHL indexes'!B407)</f>
        <v>7.4482778190597383</v>
      </c>
      <c r="E406">
        <f>Master!K410</f>
        <v>7.4785708821130354</v>
      </c>
    </row>
    <row r="407" spans="1:5" x14ac:dyDescent="0.25">
      <c r="A407" s="1">
        <f>'OHL indexes'!A409</f>
        <v>38657</v>
      </c>
      <c r="B407">
        <f>E406*(2-'OHL indexes'!C409/'OHL indexes'!B408)</f>
        <v>7.449166567700515</v>
      </c>
      <c r="C407">
        <f>E406*(2-'OHL indexes'!E409/'OHL indexes'!B408)</f>
        <v>7.5337688461821282</v>
      </c>
      <c r="D407">
        <f>E406*(2-'OHL indexes'!D409/'OHL indexes'!B408)</f>
        <v>7.44684458735746</v>
      </c>
      <c r="E407">
        <f>Master!K411</f>
        <v>7.5091731038303138</v>
      </c>
    </row>
    <row r="408" spans="1:5" x14ac:dyDescent="0.25">
      <c r="A408" s="1">
        <f>'OHL indexes'!A410</f>
        <v>38658</v>
      </c>
      <c r="B408">
        <f>E407*(2-'OHL indexes'!C410/'OHL indexes'!B409)</f>
        <v>7.5299596106949123</v>
      </c>
      <c r="C408">
        <f>E407*(2-'OHL indexes'!E410/'OHL indexes'!B409)</f>
        <v>7.7586129618688275</v>
      </c>
      <c r="D408">
        <f>E407*(2-'OHL indexes'!D410/'OHL indexes'!B409)</f>
        <v>7.5299596106949123</v>
      </c>
      <c r="E408">
        <f>Master!K412</f>
        <v>7.7244746103423791</v>
      </c>
    </row>
    <row r="409" spans="1:5" x14ac:dyDescent="0.25">
      <c r="A409" s="1">
        <f>'OHL indexes'!A411</f>
        <v>38659</v>
      </c>
      <c r="B409">
        <f>E408*(2-'OHL indexes'!C411/'OHL indexes'!B410)</f>
        <v>7.7629608599573929</v>
      </c>
      <c r="C409">
        <f>E408*(2-'OHL indexes'!E411/'OHL indexes'!B410)</f>
        <v>8.1577203933607318</v>
      </c>
      <c r="D409">
        <f>E408*(2-'OHL indexes'!D411/'OHL indexes'!B410)</f>
        <v>7.7629608599573929</v>
      </c>
      <c r="E409">
        <f>Master!K413</f>
        <v>8.0328157559169249</v>
      </c>
    </row>
    <row r="410" spans="1:5" x14ac:dyDescent="0.25">
      <c r="A410" s="1">
        <f>'OHL indexes'!A412</f>
        <v>38660</v>
      </c>
      <c r="B410">
        <f>E409*(2-'OHL indexes'!C412/'OHL indexes'!B411)</f>
        <v>8.0863439149761156</v>
      </c>
      <c r="C410">
        <f>E409*(2-'OHL indexes'!E412/'OHL indexes'!B411)</f>
        <v>8.1351145585476416</v>
      </c>
      <c r="D410">
        <f>E409*(2-'OHL indexes'!D412/'OHL indexes'!B411)</f>
        <v>8.0197312305874124</v>
      </c>
      <c r="E410">
        <f>Master!K414</f>
        <v>8.0835887557964181</v>
      </c>
    </row>
    <row r="411" spans="1:5" x14ac:dyDescent="0.25">
      <c r="A411" s="1">
        <f>'OHL indexes'!A413</f>
        <v>38663</v>
      </c>
      <c r="B411">
        <f>E410*(2-'OHL indexes'!C413/'OHL indexes'!B412)</f>
        <v>8.0399747314642962</v>
      </c>
      <c r="C411">
        <f>E410*(2-'OHL indexes'!E413/'OHL indexes'!B412)</f>
        <v>8.129608900445719</v>
      </c>
      <c r="D411">
        <f>E410*(2-'OHL indexes'!D413/'OHL indexes'!B412)</f>
        <v>8.0189198037630884</v>
      </c>
      <c r="E411">
        <f>Master!K415</f>
        <v>8.1248643617486387</v>
      </c>
    </row>
    <row r="412" spans="1:5" x14ac:dyDescent="0.25">
      <c r="A412" s="1">
        <f>'OHL indexes'!A414</f>
        <v>38664</v>
      </c>
      <c r="B412">
        <f>E411*(2-'OHL indexes'!C414/'OHL indexes'!B413)</f>
        <v>8.1303271283536951</v>
      </c>
      <c r="C412">
        <f>E411*(2-'OHL indexes'!E414/'OHL indexes'!B413)</f>
        <v>8.1485361189071952</v>
      </c>
      <c r="D412">
        <f>E411*(2-'OHL indexes'!D414/'OHL indexes'!B413)</f>
        <v>8.0875686716053128</v>
      </c>
      <c r="E412">
        <f>Master!K416</f>
        <v>8.088069787649383</v>
      </c>
    </row>
    <row r="413" spans="1:5" x14ac:dyDescent="0.25">
      <c r="A413" s="1">
        <f>'OHL indexes'!A415</f>
        <v>38665</v>
      </c>
      <c r="B413">
        <f>E412*(2-'OHL indexes'!C415/'OHL indexes'!B414)</f>
        <v>8.2247231545165125</v>
      </c>
      <c r="C413">
        <f>E412*(2-'OHL indexes'!E415/'OHL indexes'!B414)</f>
        <v>8.2247231545165125</v>
      </c>
      <c r="D413">
        <f>E412*(2-'OHL indexes'!D415/'OHL indexes'!B414)</f>
        <v>8.2238492841751683</v>
      </c>
      <c r="E413">
        <f>Master!K417</f>
        <v>8.2243398233818681</v>
      </c>
    </row>
    <row r="414" spans="1:5" x14ac:dyDescent="0.25">
      <c r="A414" s="1">
        <f>'OHL indexes'!A416</f>
        <v>38666</v>
      </c>
      <c r="B414">
        <f>E413*(2-'OHL indexes'!C416/'OHL indexes'!B415)</f>
        <v>8.3297800957746233</v>
      </c>
      <c r="C414">
        <f>E413*(2-'OHL indexes'!E416/'OHL indexes'!B415)</f>
        <v>8.4107624776521064</v>
      </c>
      <c r="D414">
        <f>E413*(2-'OHL indexes'!D416/'OHL indexes'!B415)</f>
        <v>8.2131758271526056</v>
      </c>
      <c r="E414">
        <f>Master!K418</f>
        <v>8.4112596806608035</v>
      </c>
    </row>
    <row r="415" spans="1:5" x14ac:dyDescent="0.25">
      <c r="A415" s="1">
        <f>'OHL indexes'!A417</f>
        <v>38667</v>
      </c>
      <c r="B415">
        <f>E414*(2-'OHL indexes'!C417/'OHL indexes'!B416)</f>
        <v>8.5310183529196291</v>
      </c>
      <c r="C415">
        <f>E414*(2-'OHL indexes'!E417/'OHL indexes'!B416)</f>
        <v>8.7002989813147575</v>
      </c>
      <c r="D415">
        <f>E414*(2-'OHL indexes'!D417/'OHL indexes'!B416)</f>
        <v>8.5310183529196291</v>
      </c>
      <c r="E415">
        <f>Master!K419</f>
        <v>8.6795027139528464</v>
      </c>
    </row>
    <row r="416" spans="1:5" x14ac:dyDescent="0.25">
      <c r="A416" s="1">
        <f>'OHL indexes'!A418</f>
        <v>38670</v>
      </c>
      <c r="B416">
        <f>E415*(2-'OHL indexes'!C418/'OHL indexes'!B417)</f>
        <v>8.6316994094462842</v>
      </c>
      <c r="C416">
        <f>E415*(2-'OHL indexes'!E418/'OHL indexes'!B417)</f>
        <v>8.7489714421442724</v>
      </c>
      <c r="D416">
        <f>E415*(2-'OHL indexes'!D418/'OHL indexes'!B417)</f>
        <v>8.5343744562093331</v>
      </c>
      <c r="E416">
        <f>Master!K420</f>
        <v>8.5696310614347908</v>
      </c>
    </row>
    <row r="417" spans="1:5" x14ac:dyDescent="0.25">
      <c r="A417" s="1">
        <f>'OHL indexes'!A419</f>
        <v>38671</v>
      </c>
      <c r="B417">
        <f>E416*(2-'OHL indexes'!C419/'OHL indexes'!B418)</f>
        <v>8.5823283688857579</v>
      </c>
      <c r="C417">
        <f>E416*(2-'OHL indexes'!E419/'OHL indexes'!B418)</f>
        <v>8.7199933020064204</v>
      </c>
      <c r="D417">
        <f>E416*(2-'OHL indexes'!D419/'OHL indexes'!B418)</f>
        <v>8.5475780875590424</v>
      </c>
      <c r="E417">
        <f>Master!K421</f>
        <v>8.6160091701461496</v>
      </c>
    </row>
    <row r="418" spans="1:5" x14ac:dyDescent="0.25">
      <c r="A418" s="1">
        <f>'OHL indexes'!A420</f>
        <v>38672</v>
      </c>
      <c r="B418">
        <f>E417*(2-'OHL indexes'!C420/'OHL indexes'!B419)</f>
        <v>8.6160091701461496</v>
      </c>
      <c r="C418">
        <f>E417*(2-'OHL indexes'!E420/'OHL indexes'!B419)</f>
        <v>8.6496651199178416</v>
      </c>
      <c r="D418">
        <f>E417*(2-'OHL indexes'!D420/'OHL indexes'!B419)</f>
        <v>8.5890837846663004</v>
      </c>
      <c r="E418">
        <f>Master!K422</f>
        <v>8.6425314854016726</v>
      </c>
    </row>
    <row r="419" spans="1:5" x14ac:dyDescent="0.25">
      <c r="A419" s="1">
        <f>'OHL indexes'!A421</f>
        <v>38673</v>
      </c>
      <c r="B419">
        <f>E418*(2-'OHL indexes'!C421/'OHL indexes'!B420)</f>
        <v>8.7899588867882166</v>
      </c>
      <c r="C419">
        <f>E418*(2-'OHL indexes'!E421/'OHL indexes'!B420)</f>
        <v>8.8829065591485961</v>
      </c>
      <c r="D419">
        <f>E418*(2-'OHL indexes'!D421/'OHL indexes'!B420)</f>
        <v>8.7432462390223229</v>
      </c>
      <c r="E419">
        <f>Master!K423</f>
        <v>8.8696801389983584</v>
      </c>
    </row>
    <row r="420" spans="1:5" x14ac:dyDescent="0.25">
      <c r="A420" s="1">
        <f>'OHL indexes'!A422</f>
        <v>38674</v>
      </c>
      <c r="B420">
        <f>E419*(2-'OHL indexes'!C422/'OHL indexes'!B421)</f>
        <v>8.9412291251484852</v>
      </c>
      <c r="C420">
        <f>E419*(2-'OHL indexes'!E422/'OHL indexes'!B421)</f>
        <v>9.1924798609196241</v>
      </c>
      <c r="D420">
        <f>E419*(2-'OHL indexes'!D422/'OHL indexes'!B421)</f>
        <v>8.9382138476311379</v>
      </c>
      <c r="E420">
        <f>Master!K424</f>
        <v>9.1229179683788058</v>
      </c>
    </row>
    <row r="421" spans="1:5" x14ac:dyDescent="0.25">
      <c r="A421" s="1">
        <f>'OHL indexes'!A423</f>
        <v>38677</v>
      </c>
      <c r="B421">
        <f>E420*(2-'OHL indexes'!C423/'OHL indexes'!B422)</f>
        <v>9.0797892355362304</v>
      </c>
      <c r="C421">
        <f>E420*(2-'OHL indexes'!E423/'OHL indexes'!B422)</f>
        <v>9.1158081322824938</v>
      </c>
      <c r="D421">
        <f>E420*(2-'OHL indexes'!D423/'OHL indexes'!B422)</f>
        <v>8.9979286652783852</v>
      </c>
      <c r="E421">
        <f>Master!K425</f>
        <v>9.0722368986674873</v>
      </c>
    </row>
    <row r="422" spans="1:5" x14ac:dyDescent="0.25">
      <c r="A422" s="1">
        <f>'OHL indexes'!A424</f>
        <v>38678</v>
      </c>
      <c r="B422">
        <f>E421*(2-'OHL indexes'!C424/'OHL indexes'!B423)</f>
        <v>9.1668288269612006</v>
      </c>
      <c r="C422">
        <f>E421*(2-'OHL indexes'!E424/'OHL indexes'!B423)</f>
        <v>9.1852562093009915</v>
      </c>
      <c r="D422">
        <f>E421*(2-'OHL indexes'!D424/'OHL indexes'!B423)</f>
        <v>9.0808364016334266</v>
      </c>
      <c r="E422">
        <f>Master!K426</f>
        <v>9.1467472726090406</v>
      </c>
    </row>
    <row r="423" spans="1:5" x14ac:dyDescent="0.25">
      <c r="A423" s="1">
        <f>'OHL indexes'!A425</f>
        <v>38679</v>
      </c>
      <c r="B423">
        <f>E422*(2-'OHL indexes'!C425/'OHL indexes'!B424)</f>
        <v>9.1324430473537852</v>
      </c>
      <c r="C423">
        <f>E422*(2-'OHL indexes'!E425/'OHL indexes'!B424)</f>
        <v>9.2683349521430216</v>
      </c>
      <c r="D423">
        <f>E422*(2-'OHL indexes'!D425/'OHL indexes'!B424)</f>
        <v>9.1324430473537852</v>
      </c>
      <c r="E423">
        <f>Master!K427</f>
        <v>9.1970064647644918</v>
      </c>
    </row>
    <row r="424" spans="1:5" x14ac:dyDescent="0.25">
      <c r="A424" s="1">
        <f>'OHL indexes'!A426</f>
        <v>38681</v>
      </c>
      <c r="B424">
        <f>E423*(2-'OHL indexes'!C426/'OHL indexes'!B425)</f>
        <v>9.1556715661579009</v>
      </c>
      <c r="C424">
        <f>E423*(2-'OHL indexes'!E426/'OHL indexes'!B425)</f>
        <v>9.1874678478844771</v>
      </c>
      <c r="D424">
        <f>E423*(2-'OHL indexes'!D426/'OHL indexes'!B425)</f>
        <v>9.1556715661579009</v>
      </c>
      <c r="E424">
        <f>Master!K428</f>
        <v>9.1886352346330202</v>
      </c>
    </row>
    <row r="425" spans="1:5" x14ac:dyDescent="0.25">
      <c r="A425" s="1">
        <f>'OHL indexes'!A427</f>
        <v>38684</v>
      </c>
      <c r="B425">
        <f>E424*(2-'OHL indexes'!C427/'OHL indexes'!B426)</f>
        <v>9.1347656860885476</v>
      </c>
      <c r="C425">
        <f>E424*(2-'OHL indexes'!E427/'OHL indexes'!B426)</f>
        <v>9.1453524356000226</v>
      </c>
      <c r="D425">
        <f>E424*(2-'OHL indexes'!D427/'OHL indexes'!B426)</f>
        <v>9.0441532607282191</v>
      </c>
      <c r="E425">
        <f>Master!K429</f>
        <v>9.0908357188613937</v>
      </c>
    </row>
    <row r="426" spans="1:5" x14ac:dyDescent="0.25">
      <c r="A426" s="1">
        <f>'OHL indexes'!A428</f>
        <v>38685</v>
      </c>
      <c r="B426">
        <f>E425*(2-'OHL indexes'!C428/'OHL indexes'!B427)</f>
        <v>9.158840995267532</v>
      </c>
      <c r="C426">
        <f>E425*(2-'OHL indexes'!E428/'OHL indexes'!B427)</f>
        <v>9.163698577258792</v>
      </c>
      <c r="D426">
        <f>E425*(2-'OHL indexes'!D428/'OHL indexes'!B427)</f>
        <v>9.0568335163940592</v>
      </c>
      <c r="E426">
        <f>Master!K430</f>
        <v>9.0904123100744876</v>
      </c>
    </row>
    <row r="427" spans="1:5" x14ac:dyDescent="0.25">
      <c r="A427" s="1">
        <f>'OHL indexes'!A429</f>
        <v>38686</v>
      </c>
      <c r="B427">
        <f>E426*(2-'OHL indexes'!C429/'OHL indexes'!B428)</f>
        <v>9.0731711847294836</v>
      </c>
      <c r="C427">
        <f>E426*(2-'OHL indexes'!E429/'OHL indexes'!B428)</f>
        <v>9.1003934639041208</v>
      </c>
      <c r="D427">
        <f>E426*(2-'OHL indexes'!D429/'OHL indexes'!B428)</f>
        <v>9.0504040465003666</v>
      </c>
      <c r="E427">
        <f>Master!K431</f>
        <v>9.0509722373293435</v>
      </c>
    </row>
    <row r="428" spans="1:5" x14ac:dyDescent="0.25">
      <c r="A428" s="1">
        <f>'OHL indexes'!A430</f>
        <v>38687</v>
      </c>
      <c r="B428">
        <f>E427*(2-'OHL indexes'!C430/'OHL indexes'!B429)</f>
        <v>9.1543739642200972</v>
      </c>
      <c r="C428">
        <f>E427*(2-'OHL indexes'!E430/'OHL indexes'!B429)</f>
        <v>9.1794781124287397</v>
      </c>
      <c r="D428">
        <f>E427*(2-'OHL indexes'!D430/'OHL indexes'!B429)</f>
        <v>9.1498029776965595</v>
      </c>
      <c r="E428">
        <f>Master!K432</f>
        <v>9.1503619189730188</v>
      </c>
    </row>
    <row r="429" spans="1:5" x14ac:dyDescent="0.25">
      <c r="A429" s="1">
        <f>'OHL indexes'!A431</f>
        <v>38688</v>
      </c>
      <c r="B429">
        <f>E428*(2-'OHL indexes'!C431/'OHL indexes'!B430)</f>
        <v>9.189021447081295</v>
      </c>
      <c r="C429">
        <f>E428*(2-'OHL indexes'!E431/'OHL indexes'!B430)</f>
        <v>9.2800374960600589</v>
      </c>
      <c r="D429">
        <f>E428*(2-'OHL indexes'!D431/'OHL indexes'!B430)</f>
        <v>9.189021447081295</v>
      </c>
      <c r="E429">
        <f>Master!K433</f>
        <v>9.2762573280759106</v>
      </c>
    </row>
    <row r="430" spans="1:5" x14ac:dyDescent="0.25">
      <c r="A430" s="1">
        <f>'OHL indexes'!A432</f>
        <v>38691</v>
      </c>
      <c r="B430">
        <f>E429*(2-'OHL indexes'!C432/'OHL indexes'!B431)</f>
        <v>9.3211246697531234</v>
      </c>
      <c r="C430">
        <f>E429*(2-'OHL indexes'!E432/'OHL indexes'!B431)</f>
        <v>9.3211246697531234</v>
      </c>
      <c r="D430">
        <f>E429*(2-'OHL indexes'!D432/'OHL indexes'!B431)</f>
        <v>9.2239125498471051</v>
      </c>
      <c r="E430">
        <f>Master!K434</f>
        <v>9.2600078038402707</v>
      </c>
    </row>
    <row r="431" spans="1:5" x14ac:dyDescent="0.25">
      <c r="A431" s="1">
        <f>'OHL indexes'!A433</f>
        <v>38692</v>
      </c>
      <c r="B431">
        <f>E430*(2-'OHL indexes'!C433/'OHL indexes'!B432)</f>
        <v>9.3308369425237743</v>
      </c>
      <c r="C431">
        <f>E430*(2-'OHL indexes'!E433/'OHL indexes'!B432)</f>
        <v>9.383107347852377</v>
      </c>
      <c r="D431">
        <f>E430*(2-'OHL indexes'!D433/'OHL indexes'!B432)</f>
        <v>9.2657959370764029</v>
      </c>
      <c r="E431">
        <f>Master!K435</f>
        <v>9.26638075788569</v>
      </c>
    </row>
    <row r="432" spans="1:5" x14ac:dyDescent="0.25">
      <c r="A432" s="1">
        <f>'OHL indexes'!A434</f>
        <v>38693</v>
      </c>
      <c r="B432">
        <f>E431*(2-'OHL indexes'!C434/'OHL indexes'!B433)</f>
        <v>9.3212918136634411</v>
      </c>
      <c r="C432">
        <f>E431*(2-'OHL indexes'!E434/'OHL indexes'!B433)</f>
        <v>9.3212918136634411</v>
      </c>
      <c r="D432">
        <f>E431*(2-'OHL indexes'!D434/'OHL indexes'!B433)</f>
        <v>9.1701327353637634</v>
      </c>
      <c r="E432">
        <f>Master!K436</f>
        <v>9.1956166863391076</v>
      </c>
    </row>
    <row r="433" spans="1:5" x14ac:dyDescent="0.25">
      <c r="A433" s="1">
        <f>'OHL indexes'!A435</f>
        <v>38694</v>
      </c>
      <c r="B433">
        <f>E432*(2-'OHL indexes'!C435/'OHL indexes'!B434)</f>
        <v>9.2392540669849446</v>
      </c>
      <c r="C433">
        <f>E432*(2-'OHL indexes'!E435/'OHL indexes'!B434)</f>
        <v>9.3047096921921533</v>
      </c>
      <c r="D433">
        <f>E432*(2-'OHL indexes'!D435/'OHL indexes'!B434)</f>
        <v>9.1574345354759306</v>
      </c>
      <c r="E433">
        <f>Master!K437</f>
        <v>9.2042786779998114</v>
      </c>
    </row>
    <row r="434" spans="1:5" x14ac:dyDescent="0.25">
      <c r="A434" s="1">
        <f>'OHL indexes'!A436</f>
        <v>38695</v>
      </c>
      <c r="B434">
        <f>E433*(2-'OHL indexes'!C436/'OHL indexes'!B435)</f>
        <v>9.3205736817342473</v>
      </c>
      <c r="C434">
        <f>E433*(2-'OHL indexes'!E436/'OHL indexes'!B435)</f>
        <v>9.3326883400551957</v>
      </c>
      <c r="D434">
        <f>E433*(2-'OHL indexes'!D436/'OHL indexes'!B435)</f>
        <v>9.2662622501625513</v>
      </c>
      <c r="E434">
        <f>Master!K438</f>
        <v>9.2668403473876708</v>
      </c>
    </row>
    <row r="435" spans="1:5" x14ac:dyDescent="0.25">
      <c r="A435" s="1">
        <f>'OHL indexes'!A437</f>
        <v>38698</v>
      </c>
      <c r="B435">
        <f>E434*(2-'OHL indexes'!C437/'OHL indexes'!B436)</f>
        <v>9.2441848333744474</v>
      </c>
      <c r="C435">
        <f>E434*(2-'OHL indexes'!E437/'OHL indexes'!B436)</f>
        <v>9.2545941480647187</v>
      </c>
      <c r="D435">
        <f>E434*(2-'OHL indexes'!D437/'OHL indexes'!B436)</f>
        <v>9.1997936056372076</v>
      </c>
      <c r="E435">
        <f>Master!K439</f>
        <v>9.2554443483163702</v>
      </c>
    </row>
    <row r="436" spans="1:5" x14ac:dyDescent="0.25">
      <c r="A436" s="1">
        <f>'OHL indexes'!A438</f>
        <v>38699</v>
      </c>
      <c r="B436">
        <f>E435*(2-'OHL indexes'!C438/'OHL indexes'!B437)</f>
        <v>9.2134242423942236</v>
      </c>
      <c r="C436">
        <f>E435*(2-'OHL indexes'!E438/'OHL indexes'!B437)</f>
        <v>9.3212157732956751</v>
      </c>
      <c r="D436">
        <f>E435*(2-'OHL indexes'!D438/'OHL indexes'!B437)</f>
        <v>9.1586151730382976</v>
      </c>
      <c r="E436">
        <f>Master!K440</f>
        <v>9.29520459475264</v>
      </c>
    </row>
    <row r="437" spans="1:5" x14ac:dyDescent="0.25">
      <c r="A437" s="1">
        <f>'OHL indexes'!A439</f>
        <v>38700</v>
      </c>
      <c r="B437">
        <f>E436*(2-'OHL indexes'!C439/'OHL indexes'!B438)</f>
        <v>9.3355812937903089</v>
      </c>
      <c r="C437">
        <f>E436*(2-'OHL indexes'!E439/'OHL indexes'!B438)</f>
        <v>9.411673039955911</v>
      </c>
      <c r="D437">
        <f>E436*(2-'OHL indexes'!D439/'OHL indexes'!B438)</f>
        <v>9.3239576710171388</v>
      </c>
      <c r="E437">
        <f>Master!K441</f>
        <v>9.4122257690265165</v>
      </c>
    </row>
    <row r="438" spans="1:5" x14ac:dyDescent="0.25">
      <c r="A438" s="1">
        <f>'OHL indexes'!A440</f>
        <v>38701</v>
      </c>
      <c r="B438">
        <f>E437*(2-'OHL indexes'!C440/'OHL indexes'!B439)</f>
        <v>9.4122257690265165</v>
      </c>
      <c r="C438">
        <f>E437*(2-'OHL indexes'!E440/'OHL indexes'!B439)</f>
        <v>9.4511782915312583</v>
      </c>
      <c r="D438">
        <f>E437*(2-'OHL indexes'!D440/'OHL indexes'!B439)</f>
        <v>9.410977248838833</v>
      </c>
      <c r="E438">
        <f>Master!K442</f>
        <v>9.45174185616</v>
      </c>
    </row>
    <row r="439" spans="1:5" x14ac:dyDescent="0.25">
      <c r="A439" s="1">
        <f>'OHL indexes'!A441</f>
        <v>38702</v>
      </c>
      <c r="B439">
        <f>E438*(2-'OHL indexes'!C441/'OHL indexes'!B440)</f>
        <v>9.4038349974773521</v>
      </c>
      <c r="C439">
        <f>E438*(2-'OHL indexes'!E441/'OHL indexes'!B440)</f>
        <v>9.4432878154089028</v>
      </c>
      <c r="D439">
        <f>E438*(2-'OHL indexes'!D441/'OHL indexes'!B440)</f>
        <v>9.3286874454455724</v>
      </c>
      <c r="E439">
        <f>Master!K443</f>
        <v>9.365825004319154</v>
      </c>
    </row>
    <row r="440" spans="1:5" x14ac:dyDescent="0.25">
      <c r="A440" s="1">
        <f>'OHL indexes'!A442</f>
        <v>38705</v>
      </c>
      <c r="B440">
        <f>E439*(2-'OHL indexes'!C442/'OHL indexes'!B441)</f>
        <v>9.3621579641220318</v>
      </c>
      <c r="C440">
        <f>E439*(2-'OHL indexes'!E442/'OHL indexes'!B441)</f>
        <v>9.4904988233054386</v>
      </c>
      <c r="D440">
        <f>E439*(2-'OHL indexes'!D442/'OHL indexes'!B441)</f>
        <v>9.3536024616147273</v>
      </c>
      <c r="E440">
        <f>Master!K444</f>
        <v>9.3926256871613258</v>
      </c>
    </row>
    <row r="441" spans="1:5" x14ac:dyDescent="0.25">
      <c r="A441" s="1">
        <f>'OHL indexes'!A443</f>
        <v>38706</v>
      </c>
      <c r="B441">
        <f>E440*(2-'OHL indexes'!C443/'OHL indexes'!B442)</f>
        <v>8.2929231575752365</v>
      </c>
      <c r="C441">
        <f>E440*(2-'OHL indexes'!E443/'OHL indexes'!B442)</f>
        <v>9.474728010136122</v>
      </c>
      <c r="D441">
        <f>E440*(2-'OHL indexes'!D443/'OHL indexes'!B442)</f>
        <v>8.0724318627317917</v>
      </c>
      <c r="E441">
        <f>Master!K445</f>
        <v>9.4753079227698578</v>
      </c>
    </row>
    <row r="442" spans="1:5" x14ac:dyDescent="0.25">
      <c r="A442" s="1">
        <f>'OHL indexes'!A444</f>
        <v>38707</v>
      </c>
      <c r="B442">
        <f>E441*(2-'OHL indexes'!C444/'OHL indexes'!B443)</f>
        <v>10.668688210473901</v>
      </c>
      <c r="C442">
        <f>E441*(2-'OHL indexes'!E444/'OHL indexes'!B443)</f>
        <v>10.720857721614388</v>
      </c>
      <c r="D442">
        <f>E441*(2-'OHL indexes'!D444/'OHL indexes'!B443)</f>
        <v>9.6005156957210716</v>
      </c>
      <c r="E442">
        <f>Master!K446</f>
        <v>9.6010992442612473</v>
      </c>
    </row>
    <row r="443" spans="1:5" x14ac:dyDescent="0.25">
      <c r="A443" s="1">
        <f>'OHL indexes'!A445</f>
        <v>38708</v>
      </c>
      <c r="B443">
        <f>E442*(2-'OHL indexes'!C445/'OHL indexes'!B444)</f>
        <v>9.6331372679438996</v>
      </c>
      <c r="C443">
        <f>E442*(2-'OHL indexes'!E445/'OHL indexes'!B444)</f>
        <v>9.6850448125918636</v>
      </c>
      <c r="D443">
        <f>E442*(2-'OHL indexes'!D445/'OHL indexes'!B444)</f>
        <v>9.6309122702416694</v>
      </c>
      <c r="E443">
        <f>Master!K447</f>
        <v>9.685637332685106</v>
      </c>
    </row>
    <row r="444" spans="1:5" x14ac:dyDescent="0.25">
      <c r="A444" s="1">
        <f>'OHL indexes'!A446</f>
        <v>38709</v>
      </c>
      <c r="B444">
        <f>E443*(2-'OHL indexes'!C446/'OHL indexes'!B445)</f>
        <v>9.7148429832790413</v>
      </c>
      <c r="C444">
        <f>E443*(2-'OHL indexes'!E446/'OHL indexes'!B445)</f>
        <v>9.9381580339218374</v>
      </c>
      <c r="D444">
        <f>E443*(2-'OHL indexes'!D446/'OHL indexes'!B445)</f>
        <v>9.7058566292501407</v>
      </c>
      <c r="E444">
        <f>Master!K448</f>
        <v>9.8734442386512331</v>
      </c>
    </row>
    <row r="445" spans="1:5" x14ac:dyDescent="0.25">
      <c r="A445" s="1">
        <f>'OHL indexes'!A447</f>
        <v>38713</v>
      </c>
      <c r="B445">
        <f>E444*(2-'OHL indexes'!C447/'OHL indexes'!B446)</f>
        <v>9.9470541561319319</v>
      </c>
      <c r="C445">
        <f>E444*(2-'OHL indexes'!E447/'OHL indexes'!B446)</f>
        <v>9.9470541561319319</v>
      </c>
      <c r="D445">
        <f>E444*(2-'OHL indexes'!D447/'OHL indexes'!B446)</f>
        <v>9.6632630758216411</v>
      </c>
      <c r="E445">
        <f>Master!K449</f>
        <v>9.7035836800890731</v>
      </c>
    </row>
    <row r="446" spans="1:5" x14ac:dyDescent="0.25">
      <c r="A446" s="1">
        <f>'OHL indexes'!A448</f>
        <v>38714</v>
      </c>
      <c r="B446">
        <f>E445*(2-'OHL indexes'!C448/'OHL indexes'!B447)</f>
        <v>9.7239985050189155</v>
      </c>
      <c r="C446">
        <f>E445*(2-'OHL indexes'!E448/'OHL indexes'!B447)</f>
        <v>9.8327276521126752</v>
      </c>
      <c r="D446">
        <f>E445*(2-'OHL indexes'!D448/'OHL indexes'!B447)</f>
        <v>9.7151224941798517</v>
      </c>
      <c r="E446">
        <f>Master!K450</f>
        <v>9.7941052894799334</v>
      </c>
    </row>
    <row r="447" spans="1:5" x14ac:dyDescent="0.25">
      <c r="A447" s="1">
        <f>'OHL indexes'!A449</f>
        <v>38715</v>
      </c>
      <c r="B447">
        <f>E446*(2-'OHL indexes'!C449/'OHL indexes'!B448)</f>
        <v>9.7833421596114931</v>
      </c>
      <c r="C447">
        <f>E446*(2-'OHL indexes'!E449/'OHL indexes'!B448)</f>
        <v>9.8519577446961168</v>
      </c>
      <c r="D447">
        <f>E446*(2-'OHL indexes'!D449/'OHL indexes'!B448)</f>
        <v>9.774372378982477</v>
      </c>
      <c r="E447">
        <f>Master!K451</f>
        <v>9.7958914682423845</v>
      </c>
    </row>
    <row r="448" spans="1:5" x14ac:dyDescent="0.25">
      <c r="A448" s="1">
        <f>'OHL indexes'!A450</f>
        <v>38716</v>
      </c>
      <c r="B448">
        <f>E447*(2-'OHL indexes'!C450/'OHL indexes'!B449)</f>
        <v>9.7469383678502108</v>
      </c>
      <c r="C448">
        <f>E447*(2-'OHL indexes'!E450/'OHL indexes'!B449)</f>
        <v>9.7602898572736674</v>
      </c>
      <c r="D448">
        <f>E447*(2-'OHL indexes'!D450/'OHL indexes'!B449)</f>
        <v>9.7126712987539943</v>
      </c>
      <c r="E448">
        <f>Master!K452</f>
        <v>9.734469522124984</v>
      </c>
    </row>
    <row r="449" spans="1:5" x14ac:dyDescent="0.25">
      <c r="A449" s="1">
        <f>'OHL indexes'!A451</f>
        <v>38720</v>
      </c>
      <c r="B449">
        <f>E448*(2-'OHL indexes'!C451/'OHL indexes'!B450)</f>
        <v>9.8099444207961231</v>
      </c>
      <c r="C449">
        <f>E448*(2-'OHL indexes'!E451/'OHL indexes'!B450)</f>
        <v>10.006264881127942</v>
      </c>
      <c r="D449">
        <f>E448*(2-'OHL indexes'!D451/'OHL indexes'!B450)</f>
        <v>9.6965142664312243</v>
      </c>
      <c r="E449">
        <f>Master!K453</f>
        <v>9.9843364921797981</v>
      </c>
    </row>
    <row r="450" spans="1:5" x14ac:dyDescent="0.25">
      <c r="A450" s="1">
        <f>'OHL indexes'!A452</f>
        <v>38721</v>
      </c>
      <c r="B450">
        <f>E449*(2-'OHL indexes'!C452/'OHL indexes'!B451)</f>
        <v>10.007563895144326</v>
      </c>
      <c r="C450">
        <f>E449*(2-'OHL indexes'!E452/'OHL indexes'!B451)</f>
        <v>10.184733566267246</v>
      </c>
      <c r="D450">
        <f>E449*(2-'OHL indexes'!D452/'OHL indexes'!B451)</f>
        <v>9.9893468396277818</v>
      </c>
      <c r="E450">
        <f>Master!K454</f>
        <v>10.072224350468598</v>
      </c>
    </row>
    <row r="451" spans="1:5" x14ac:dyDescent="0.25">
      <c r="A451" s="1">
        <f>'OHL indexes'!A453</f>
        <v>38722</v>
      </c>
      <c r="B451">
        <f>E450*(2-'OHL indexes'!C453/'OHL indexes'!B452)</f>
        <v>10.108971362405752</v>
      </c>
      <c r="C451">
        <f>E450*(2-'OHL indexes'!E453/'OHL indexes'!B452)</f>
        <v>10.173736633328064</v>
      </c>
      <c r="D451">
        <f>E450*(2-'OHL indexes'!D453/'OHL indexes'!B452)</f>
        <v>10.100702749673125</v>
      </c>
      <c r="E451">
        <f>Master!K455</f>
        <v>10.120901631339768</v>
      </c>
    </row>
    <row r="452" spans="1:5" x14ac:dyDescent="0.25">
      <c r="A452" s="1">
        <f>'OHL indexes'!A454</f>
        <v>38723</v>
      </c>
      <c r="B452">
        <f>E451*(2-'OHL indexes'!C454/'OHL indexes'!B453)</f>
        <v>10.155387374255971</v>
      </c>
      <c r="C452">
        <f>E451*(2-'OHL indexes'!E454/'OHL indexes'!B453)</f>
        <v>10.408743438922988</v>
      </c>
      <c r="D452">
        <f>E451*(2-'OHL indexes'!D454/'OHL indexes'!B453)</f>
        <v>10.15078913114524</v>
      </c>
      <c r="E452">
        <f>Master!K456</f>
        <v>10.299288934901076</v>
      </c>
    </row>
    <row r="453" spans="1:5" x14ac:dyDescent="0.25">
      <c r="A453" s="1">
        <f>'OHL indexes'!A455</f>
        <v>38726</v>
      </c>
      <c r="B453">
        <f>E452*(2-'OHL indexes'!C455/'OHL indexes'!B454)</f>
        <v>10.390391043938907</v>
      </c>
      <c r="C453">
        <f>E452*(2-'OHL indexes'!E455/'OHL indexes'!B454)</f>
        <v>10.533889791371337</v>
      </c>
      <c r="D453">
        <f>E452*(2-'OHL indexes'!D455/'OHL indexes'!B454)</f>
        <v>10.348851991740466</v>
      </c>
      <c r="E453">
        <f>Master!K457</f>
        <v>10.487580804572181</v>
      </c>
    </row>
    <row r="454" spans="1:5" x14ac:dyDescent="0.25">
      <c r="A454" s="1">
        <f>'OHL indexes'!A456</f>
        <v>38727</v>
      </c>
      <c r="B454">
        <f>E453*(2-'OHL indexes'!C456/'OHL indexes'!B455)</f>
        <v>10.557455456279296</v>
      </c>
      <c r="C454">
        <f>E453*(2-'OHL indexes'!E456/'OHL indexes'!B455)</f>
        <v>10.681678864620812</v>
      </c>
      <c r="D454">
        <f>E453*(2-'OHL indexes'!D456/'OHL indexes'!B455)</f>
        <v>10.472052588390921</v>
      </c>
      <c r="E454">
        <f>Master!K458</f>
        <v>10.659346215774706</v>
      </c>
    </row>
    <row r="455" spans="1:5" x14ac:dyDescent="0.25">
      <c r="A455" s="1">
        <f>'OHL indexes'!A457</f>
        <v>38728</v>
      </c>
      <c r="B455">
        <f>E454*(2-'OHL indexes'!C457/'OHL indexes'!B456)</f>
        <v>10.714532056435171</v>
      </c>
      <c r="C455">
        <f>E454*(2-'OHL indexes'!E457/'OHL indexes'!B456)</f>
        <v>10.840813644624193</v>
      </c>
      <c r="D455">
        <f>E454*(2-'OHL indexes'!D457/'OHL indexes'!B456)</f>
        <v>10.701605556884525</v>
      </c>
      <c r="E455">
        <f>Master!K459</f>
        <v>10.794074388499485</v>
      </c>
    </row>
    <row r="456" spans="1:5" x14ac:dyDescent="0.25">
      <c r="A456" s="1">
        <f>'OHL indexes'!A458</f>
        <v>38729</v>
      </c>
      <c r="B456">
        <f>E455*(2-'OHL indexes'!C458/'OHL indexes'!B457)</f>
        <v>10.737404579348935</v>
      </c>
      <c r="C456">
        <f>E455*(2-'OHL indexes'!E458/'OHL indexes'!B457)</f>
        <v>10.753596480420594</v>
      </c>
      <c r="D456">
        <f>E455*(2-'OHL indexes'!D458/'OHL indexes'!B457)</f>
        <v>10.6179937667294</v>
      </c>
      <c r="E456">
        <f>Master!K460</f>
        <v>10.670624575180472</v>
      </c>
    </row>
    <row r="457" spans="1:5" x14ac:dyDescent="0.25">
      <c r="A457" s="1">
        <f>'OHL indexes'!A459</f>
        <v>38730</v>
      </c>
      <c r="B457">
        <f>E456*(2-'OHL indexes'!C459/'OHL indexes'!B458)</f>
        <v>10.663263304903934</v>
      </c>
      <c r="C457">
        <f>E456*(2-'OHL indexes'!E459/'OHL indexes'!B458)</f>
        <v>10.722149861596108</v>
      </c>
      <c r="D457">
        <f>E456*(2-'OHL indexes'!D459/'OHL indexes'!B458)</f>
        <v>10.608303159639261</v>
      </c>
      <c r="E457">
        <f>Master!K461</f>
        <v>10.697606975374244</v>
      </c>
    </row>
    <row r="458" spans="1:5" x14ac:dyDescent="0.25">
      <c r="A458" s="1">
        <f>'OHL indexes'!A460</f>
        <v>38734</v>
      </c>
      <c r="B458">
        <f>E457*(2-'OHL indexes'!C460/'OHL indexes'!B459)</f>
        <v>10.639840356448532</v>
      </c>
      <c r="C458">
        <f>E457*(2-'OHL indexes'!E460/'OHL indexes'!B459)</f>
        <v>10.640819922541217</v>
      </c>
      <c r="D458">
        <f>E457*(2-'OHL indexes'!D460/'OHL indexes'!B459)</f>
        <v>10.534587127246729</v>
      </c>
      <c r="E458">
        <f>Master!K462</f>
        <v>10.566887122034062</v>
      </c>
    </row>
    <row r="459" spans="1:5" x14ac:dyDescent="0.25">
      <c r="A459" s="1">
        <f>'OHL indexes'!A461</f>
        <v>38735</v>
      </c>
      <c r="B459">
        <f>E458*(2-'OHL indexes'!C461/'OHL indexes'!B460)</f>
        <v>10.405437421805923</v>
      </c>
      <c r="C459">
        <f>E458*(2-'OHL indexes'!E461/'OHL indexes'!B460)</f>
        <v>10.43772689050685</v>
      </c>
      <c r="D459">
        <f>E458*(2-'OHL indexes'!D461/'OHL indexes'!B460)</f>
        <v>10.36507499674889</v>
      </c>
      <c r="E459">
        <f>Master!K463</f>
        <v>10.421097299197111</v>
      </c>
    </row>
    <row r="460" spans="1:5" x14ac:dyDescent="0.25">
      <c r="A460" s="1">
        <f>'OHL indexes'!A462</f>
        <v>38736</v>
      </c>
      <c r="B460">
        <f>E459*(2-'OHL indexes'!C462/'OHL indexes'!B461)</f>
        <v>10.514713672544614</v>
      </c>
      <c r="C460">
        <f>E459*(2-'OHL indexes'!E462/'OHL indexes'!B461)</f>
        <v>10.562011862274456</v>
      </c>
      <c r="D460">
        <f>E459*(2-'OHL indexes'!D462/'OHL indexes'!B461)</f>
        <v>10.514400758312306</v>
      </c>
      <c r="E460">
        <f>Master!K464</f>
        <v>10.544723260647293</v>
      </c>
    </row>
    <row r="461" spans="1:5" x14ac:dyDescent="0.25">
      <c r="A461" s="1">
        <f>'OHL indexes'!A463</f>
        <v>38737</v>
      </c>
      <c r="B461">
        <f>E460*(2-'OHL indexes'!C463/'OHL indexes'!B462)</f>
        <v>10.394173184841867</v>
      </c>
      <c r="C461">
        <f>E460*(2-'OHL indexes'!E463/'OHL indexes'!B462)</f>
        <v>10.433829367692825</v>
      </c>
      <c r="D461">
        <f>E460*(2-'OHL indexes'!D463/'OHL indexes'!B462)</f>
        <v>10.190295172832888</v>
      </c>
      <c r="E461">
        <f>Master!K465</f>
        <v>10.215484218666617</v>
      </c>
    </row>
    <row r="462" spans="1:5" x14ac:dyDescent="0.25">
      <c r="A462" s="1">
        <f>'OHL indexes'!A464</f>
        <v>38740</v>
      </c>
      <c r="B462">
        <f>E461*(2-'OHL indexes'!C464/'OHL indexes'!B463)</f>
        <v>10.139813573197834</v>
      </c>
      <c r="C462">
        <f>E461*(2-'OHL indexes'!E464/'OHL indexes'!B463)</f>
        <v>10.20349682242875</v>
      </c>
      <c r="D462">
        <f>E461*(2-'OHL indexes'!D464/'OHL indexes'!B463)</f>
        <v>10.072475562766831</v>
      </c>
      <c r="E462">
        <f>Master!K466</f>
        <v>10.074723521584614</v>
      </c>
    </row>
    <row r="463" spans="1:5" x14ac:dyDescent="0.25">
      <c r="A463" s="1">
        <f>'OHL indexes'!A465</f>
        <v>38741</v>
      </c>
      <c r="B463">
        <f>E462*(2-'OHL indexes'!C465/'OHL indexes'!B464)</f>
        <v>10.118375353301134</v>
      </c>
      <c r="C463">
        <f>E462*(2-'OHL indexes'!E465/'OHL indexes'!B464)</f>
        <v>10.217317646556843</v>
      </c>
      <c r="D463">
        <f>E462*(2-'OHL indexes'!D465/'OHL indexes'!B464)</f>
        <v>10.086364295986209</v>
      </c>
      <c r="E463">
        <f>Master!K467</f>
        <v>10.216841670958242</v>
      </c>
    </row>
    <row r="464" spans="1:5" x14ac:dyDescent="0.25">
      <c r="A464" s="1">
        <f>'OHL indexes'!A466</f>
        <v>38742</v>
      </c>
      <c r="B464">
        <f>E463*(2-'OHL indexes'!C466/'OHL indexes'!B465)</f>
        <v>10.282214574767584</v>
      </c>
      <c r="C464">
        <f>E463*(2-'OHL indexes'!E466/'OHL indexes'!B465)</f>
        <v>10.506350087414837</v>
      </c>
      <c r="D464">
        <f>E463*(2-'OHL indexes'!D466/'OHL indexes'!B465)</f>
        <v>10.252329472116815</v>
      </c>
      <c r="E464">
        <f>Master!K468</f>
        <v>10.388195436030502</v>
      </c>
    </row>
    <row r="465" spans="1:5" x14ac:dyDescent="0.25">
      <c r="A465" s="1">
        <f>'OHL indexes'!A467</f>
        <v>38743</v>
      </c>
      <c r="B465">
        <f>E464*(2-'OHL indexes'!C467/'OHL indexes'!B466)</f>
        <v>10.4946219863598</v>
      </c>
      <c r="C465">
        <f>E464*(2-'OHL indexes'!E467/'OHL indexes'!B466)</f>
        <v>10.63527983869705</v>
      </c>
      <c r="D465">
        <f>E464*(2-'OHL indexes'!D467/'OHL indexes'!B466)</f>
        <v>10.4946219863598</v>
      </c>
      <c r="E465">
        <f>Master!K469</f>
        <v>10.636030066670466</v>
      </c>
    </row>
    <row r="466" spans="1:5" x14ac:dyDescent="0.25">
      <c r="A466" s="1">
        <f>'OHL indexes'!A468</f>
        <v>38744</v>
      </c>
      <c r="B466">
        <f>E465*(2-'OHL indexes'!C468/'OHL indexes'!B467)</f>
        <v>10.426713950109693</v>
      </c>
      <c r="C466">
        <f>E465*(2-'OHL indexes'!E468/'OHL indexes'!B467)</f>
        <v>10.849783684902325</v>
      </c>
      <c r="D466">
        <f>E465*(2-'OHL indexes'!D468/'OHL indexes'!B467)</f>
        <v>10.426713950109693</v>
      </c>
      <c r="E466">
        <f>Master!K470</f>
        <v>10.833550123113183</v>
      </c>
    </row>
    <row r="467" spans="1:5" x14ac:dyDescent="0.25">
      <c r="A467" s="1">
        <f>'OHL indexes'!A469</f>
        <v>38747</v>
      </c>
      <c r="B467">
        <f>E466*(2-'OHL indexes'!C469/'OHL indexes'!B468)</f>
        <v>10.785110957927962</v>
      </c>
      <c r="C467">
        <f>E466*(2-'OHL indexes'!E469/'OHL indexes'!B468)</f>
        <v>10.97385538647794</v>
      </c>
      <c r="D467">
        <f>E466*(2-'OHL indexes'!D469/'OHL indexes'!B468)</f>
        <v>10.756716997708303</v>
      </c>
      <c r="E467">
        <f>Master!K471</f>
        <v>10.973991537625208</v>
      </c>
    </row>
    <row r="468" spans="1:5" x14ac:dyDescent="0.25">
      <c r="A468" s="1">
        <f>'OHL indexes'!A470</f>
        <v>38748</v>
      </c>
      <c r="B468">
        <f>E467*(2-'OHL indexes'!C470/'OHL indexes'!B469)</f>
        <v>11.018875396985317</v>
      </c>
      <c r="C468">
        <f>E467*(2-'OHL indexes'!E470/'OHL indexes'!B469)</f>
        <v>11.030417943304501</v>
      </c>
      <c r="D468">
        <f>E467*(2-'OHL indexes'!D470/'OHL indexes'!B469)</f>
        <v>10.835491170515136</v>
      </c>
      <c r="E468">
        <f>Master!K472</f>
        <v>10.901242036858751</v>
      </c>
    </row>
    <row r="469" spans="1:5" x14ac:dyDescent="0.25">
      <c r="A469" s="1">
        <f>'OHL indexes'!A471</f>
        <v>38749</v>
      </c>
      <c r="B469">
        <f>E468*(2-'OHL indexes'!C471/'OHL indexes'!B470)</f>
        <v>10.930715902125128</v>
      </c>
      <c r="C469">
        <f>E468*(2-'OHL indexes'!E471/'OHL indexes'!B470)</f>
        <v>11.006507457164991</v>
      </c>
      <c r="D469">
        <f>E468*(2-'OHL indexes'!D471/'OHL indexes'!B470)</f>
        <v>10.901242036858751</v>
      </c>
      <c r="E469">
        <f>Master!K473</f>
        <v>10.938627691887316</v>
      </c>
    </row>
    <row r="470" spans="1:5" x14ac:dyDescent="0.25">
      <c r="A470" s="1">
        <f>'OHL indexes'!A472</f>
        <v>38750</v>
      </c>
      <c r="B470">
        <f>E469*(2-'OHL indexes'!C472/'OHL indexes'!B471)</f>
        <v>10.875995356771991</v>
      </c>
      <c r="C470">
        <f>E469*(2-'OHL indexes'!E472/'OHL indexes'!B471)</f>
        <v>10.910274163724262</v>
      </c>
      <c r="D470">
        <f>E469*(2-'OHL indexes'!D472/'OHL indexes'!B471)</f>
        <v>10.766812320837939</v>
      </c>
      <c r="E470">
        <f>Master!K474</f>
        <v>10.820053310785191</v>
      </c>
    </row>
    <row r="471" spans="1:5" x14ac:dyDescent="0.25">
      <c r="A471" s="1">
        <f>'OHL indexes'!A473</f>
        <v>38751</v>
      </c>
      <c r="B471">
        <f>E470*(2-'OHL indexes'!C473/'OHL indexes'!B472)</f>
        <v>10.753886045310727</v>
      </c>
      <c r="C471">
        <f>E470*(2-'OHL indexes'!E473/'OHL indexes'!B472)</f>
        <v>10.919304828018925</v>
      </c>
      <c r="D471">
        <f>E470*(2-'OHL indexes'!D473/'OHL indexes'!B472)</f>
        <v>10.66786798117189</v>
      </c>
      <c r="E471">
        <f>Master!K475</f>
        <v>10.846014721455237</v>
      </c>
    </row>
    <row r="472" spans="1:5" x14ac:dyDescent="0.25">
      <c r="A472" s="1">
        <f>'OHL indexes'!A474</f>
        <v>38754</v>
      </c>
      <c r="B472">
        <f>E471*(2-'OHL indexes'!C474/'OHL indexes'!B473)</f>
        <v>10.883787150287942</v>
      </c>
      <c r="C472">
        <f>E471*(2-'OHL indexes'!E474/'OHL indexes'!B473)</f>
        <v>10.907030765027056</v>
      </c>
      <c r="D472">
        <f>E471*(2-'OHL indexes'!D474/'OHL indexes'!B473)</f>
        <v>10.829826537669794</v>
      </c>
      <c r="E472">
        <f>Master!K476</f>
        <v>10.832464319743492</v>
      </c>
    </row>
    <row r="473" spans="1:5" x14ac:dyDescent="0.25">
      <c r="A473" s="1">
        <f>'OHL indexes'!A475</f>
        <v>38755</v>
      </c>
      <c r="B473">
        <f>E472*(2-'OHL indexes'!C475/'OHL indexes'!B474)</f>
        <v>10.791948948451241</v>
      </c>
      <c r="C473">
        <f>E472*(2-'OHL indexes'!E475/'OHL indexes'!B474)</f>
        <v>10.791948948451241</v>
      </c>
      <c r="D473">
        <f>E472*(2-'OHL indexes'!D475/'OHL indexes'!B474)</f>
        <v>10.713399245137547</v>
      </c>
      <c r="E473">
        <f>Master!K477</f>
        <v>10.742665431391002</v>
      </c>
    </row>
    <row r="474" spans="1:5" x14ac:dyDescent="0.25">
      <c r="A474" s="1">
        <f>'OHL indexes'!A476</f>
        <v>38756</v>
      </c>
      <c r="B474">
        <f>E473*(2-'OHL indexes'!C476/'OHL indexes'!B475)</f>
        <v>10.844221901862362</v>
      </c>
      <c r="C474">
        <f>E473*(2-'OHL indexes'!E476/'OHL indexes'!B475)</f>
        <v>11.027023792716699</v>
      </c>
      <c r="D474">
        <f>E473*(2-'OHL indexes'!D476/'OHL indexes'!B475)</f>
        <v>10.834066376818171</v>
      </c>
      <c r="E474">
        <f>Master!K478</f>
        <v>11.000106862684465</v>
      </c>
    </row>
    <row r="475" spans="1:5" x14ac:dyDescent="0.25">
      <c r="A475" s="1">
        <f>'OHL indexes'!A477</f>
        <v>38757</v>
      </c>
      <c r="B475">
        <f>E474*(2-'OHL indexes'!C477/'OHL indexes'!B476)</f>
        <v>11.047733619809604</v>
      </c>
      <c r="C475">
        <f>E474*(2-'OHL indexes'!E477/'OHL indexes'!B476)</f>
        <v>11.241643747958021</v>
      </c>
      <c r="D475">
        <f>E474*(2-'OHL indexes'!D477/'OHL indexes'!B476)</f>
        <v>11.037528160391769</v>
      </c>
      <c r="E475">
        <f>Master!K479</f>
        <v>11.118655714108616</v>
      </c>
    </row>
    <row r="476" spans="1:5" x14ac:dyDescent="0.25">
      <c r="A476" s="1">
        <f>'OHL indexes'!A478</f>
        <v>38758</v>
      </c>
      <c r="B476">
        <f>E475*(2-'OHL indexes'!C478/'OHL indexes'!B477)</f>
        <v>11.034949150618791</v>
      </c>
      <c r="C476">
        <f>E475*(2-'OHL indexes'!E478/'OHL indexes'!B477)</f>
        <v>11.191519417841862</v>
      </c>
      <c r="D476">
        <f>E475*(2-'OHL indexes'!D478/'OHL indexes'!B477)</f>
        <v>10.948640405397709</v>
      </c>
      <c r="E476">
        <f>Master!K480</f>
        <v>11.152833658106836</v>
      </c>
    </row>
    <row r="477" spans="1:5" x14ac:dyDescent="0.25">
      <c r="A477" s="1">
        <f>'OHL indexes'!A479</f>
        <v>38761</v>
      </c>
      <c r="B477">
        <f>E476*(2-'OHL indexes'!C479/'OHL indexes'!B478)</f>
        <v>11.119729385869825</v>
      </c>
      <c r="C477">
        <f>E476*(2-'OHL indexes'!E479/'OHL indexes'!B478)</f>
        <v>11.119729385869825</v>
      </c>
      <c r="D477">
        <f>E476*(2-'OHL indexes'!D479/'OHL indexes'!B478)</f>
        <v>10.887124610718329</v>
      </c>
      <c r="E477">
        <f>Master!K481</f>
        <v>10.95441629421342</v>
      </c>
    </row>
    <row r="478" spans="1:5" x14ac:dyDescent="0.25">
      <c r="A478" s="1">
        <f>'OHL indexes'!A480</f>
        <v>38762</v>
      </c>
      <c r="B478">
        <f>E477*(2-'OHL indexes'!C480/'OHL indexes'!B479)</f>
        <v>10.839407516627848</v>
      </c>
      <c r="C478">
        <f>E477*(2-'OHL indexes'!E480/'OHL indexes'!B479)</f>
        <v>11.12147331227596</v>
      </c>
      <c r="D478">
        <f>E477*(2-'OHL indexes'!D480/'OHL indexes'!B479)</f>
        <v>10.839407516627848</v>
      </c>
      <c r="E478">
        <f>Master!K482</f>
        <v>11.094932970399872</v>
      </c>
    </row>
    <row r="479" spans="1:5" x14ac:dyDescent="0.25">
      <c r="A479" s="1">
        <f>'OHL indexes'!A481</f>
        <v>38763</v>
      </c>
      <c r="B479">
        <f>E478*(2-'OHL indexes'!C481/'OHL indexes'!B480)</f>
        <v>11.034867685330436</v>
      </c>
      <c r="C479">
        <f>E478*(2-'OHL indexes'!E481/'OHL indexes'!B480)</f>
        <v>11.077771274351438</v>
      </c>
      <c r="D479">
        <f>E478*(2-'OHL indexes'!D481/'OHL indexes'!B480)</f>
        <v>10.931898811239995</v>
      </c>
      <c r="E479">
        <f>Master!K483</f>
        <v>11.042934381781265</v>
      </c>
    </row>
    <row r="480" spans="1:5" x14ac:dyDescent="0.25">
      <c r="A480" s="1">
        <f>'OHL indexes'!A482</f>
        <v>38764</v>
      </c>
      <c r="B480">
        <f>E479*(2-'OHL indexes'!C482/'OHL indexes'!B481)</f>
        <v>11.053038570826264</v>
      </c>
      <c r="C480">
        <f>E479*(2-'OHL indexes'!E482/'OHL indexes'!B481)</f>
        <v>11.288087058868387</v>
      </c>
      <c r="D480">
        <f>E479*(2-'OHL indexes'!D482/'OHL indexes'!B481)</f>
        <v>11.052685124152148</v>
      </c>
      <c r="E480">
        <f>Master!K484</f>
        <v>11.254211520180897</v>
      </c>
    </row>
    <row r="481" spans="1:5" x14ac:dyDescent="0.25">
      <c r="A481" s="1">
        <f>'OHL indexes'!A483</f>
        <v>38765</v>
      </c>
      <c r="B481">
        <f>E480*(2-'OHL indexes'!C483/'OHL indexes'!B482)</f>
        <v>11.189187851081474</v>
      </c>
      <c r="C481">
        <f>E480*(2-'OHL indexes'!E483/'OHL indexes'!B482)</f>
        <v>11.372025793981477</v>
      </c>
      <c r="D481">
        <f>E480*(2-'OHL indexes'!D483/'OHL indexes'!B482)</f>
        <v>11.180108204795513</v>
      </c>
      <c r="E481">
        <f>Master!K485</f>
        <v>11.372892237710403</v>
      </c>
    </row>
    <row r="482" spans="1:5" x14ac:dyDescent="0.25">
      <c r="A482" s="1">
        <f>'OHL indexes'!A484</f>
        <v>38769</v>
      </c>
      <c r="B482">
        <f>E481*(2-'OHL indexes'!C484/'OHL indexes'!B483)</f>
        <v>11.443926836804792</v>
      </c>
      <c r="C482">
        <f>E481*(2-'OHL indexes'!E484/'OHL indexes'!B483)</f>
        <v>11.483080584461764</v>
      </c>
      <c r="D482">
        <f>E481*(2-'OHL indexes'!D484/'OHL indexes'!B483)</f>
        <v>11.389113232440215</v>
      </c>
      <c r="E482">
        <f>Master!K486</f>
        <v>11.473112513751241</v>
      </c>
    </row>
    <row r="483" spans="1:5" x14ac:dyDescent="0.25">
      <c r="A483" s="1">
        <f>'OHL indexes'!A485</f>
        <v>38770</v>
      </c>
      <c r="B483">
        <f>E482*(2-'OHL indexes'!C485/'OHL indexes'!B484)</f>
        <v>11.563844325499224</v>
      </c>
      <c r="C483">
        <f>E482*(2-'OHL indexes'!E485/'OHL indexes'!B484)</f>
        <v>11.775553742953782</v>
      </c>
      <c r="D483">
        <f>E482*(2-'OHL indexes'!D485/'OHL indexes'!B484)</f>
        <v>11.563844325499224</v>
      </c>
      <c r="E483">
        <f>Master!K487</f>
        <v>11.764420891866463</v>
      </c>
    </row>
    <row r="484" spans="1:5" x14ac:dyDescent="0.25">
      <c r="A484" s="1">
        <f>'OHL indexes'!A486</f>
        <v>38771</v>
      </c>
      <c r="B484">
        <f>E483*(2-'OHL indexes'!C486/'OHL indexes'!B485)</f>
        <v>11.706503173999964</v>
      </c>
      <c r="C484">
        <f>E483*(2-'OHL indexes'!E486/'OHL indexes'!B485)</f>
        <v>11.765337965127737</v>
      </c>
      <c r="D484">
        <f>E483*(2-'OHL indexes'!D486/'OHL indexes'!B485)</f>
        <v>11.698965886573049</v>
      </c>
      <c r="E484">
        <f>Master!K488</f>
        <v>11.76625262473879</v>
      </c>
    </row>
    <row r="485" spans="1:5" x14ac:dyDescent="0.25">
      <c r="A485" s="1">
        <f>'OHL indexes'!A487</f>
        <v>38772</v>
      </c>
      <c r="B485">
        <f>E484*(2-'OHL indexes'!C487/'OHL indexes'!B486)</f>
        <v>11.780502818799343</v>
      </c>
      <c r="C485">
        <f>E484*(2-'OHL indexes'!E487/'OHL indexes'!B486)</f>
        <v>11.889758214105148</v>
      </c>
      <c r="D485">
        <f>E484*(2-'OHL indexes'!D487/'OHL indexes'!B486)</f>
        <v>11.352985274458055</v>
      </c>
      <c r="E485">
        <f>Master!K489</f>
        <v>11.879704750874101</v>
      </c>
    </row>
    <row r="486" spans="1:5" x14ac:dyDescent="0.25">
      <c r="A486" s="1">
        <f>'OHL indexes'!A488</f>
        <v>38775</v>
      </c>
      <c r="B486">
        <f>E485*(2-'OHL indexes'!C488/'OHL indexes'!B487)</f>
        <v>11.986010646521803</v>
      </c>
      <c r="C486">
        <f>E485*(2-'OHL indexes'!E488/'OHL indexes'!B487)</f>
        <v>12.021848256801418</v>
      </c>
      <c r="D486">
        <f>E485*(2-'OHL indexes'!D488/'OHL indexes'!B487)</f>
        <v>11.979164874268076</v>
      </c>
      <c r="E486">
        <f>Master!K490</f>
        <v>11.987959048818752</v>
      </c>
    </row>
    <row r="487" spans="1:5" x14ac:dyDescent="0.25">
      <c r="A487" s="1">
        <f>'OHL indexes'!A489</f>
        <v>38776</v>
      </c>
      <c r="B487">
        <f>E486*(2-'OHL indexes'!C489/'OHL indexes'!B488)</f>
        <v>11.940503982893446</v>
      </c>
      <c r="C487">
        <f>E486*(2-'OHL indexes'!E489/'OHL indexes'!B488)</f>
        <v>12.012504038370031</v>
      </c>
      <c r="D487">
        <f>E486*(2-'OHL indexes'!D489/'OHL indexes'!B488)</f>
        <v>11.768687535185038</v>
      </c>
      <c r="E487">
        <f>Master!K491</f>
        <v>11.807410123516973</v>
      </c>
    </row>
    <row r="488" spans="1:5" x14ac:dyDescent="0.25">
      <c r="A488" s="1">
        <f>'OHL indexes'!A490</f>
        <v>38777</v>
      </c>
      <c r="B488">
        <f>E487*(2-'OHL indexes'!C490/'OHL indexes'!B489)</f>
        <v>11.780076072033783</v>
      </c>
      <c r="C488">
        <f>E487*(2-'OHL indexes'!E490/'OHL indexes'!B489)</f>
        <v>11.932198833613629</v>
      </c>
      <c r="D488">
        <f>E487*(2-'OHL indexes'!D490/'OHL indexes'!B489)</f>
        <v>11.780076072033783</v>
      </c>
      <c r="E488">
        <f>Master!K492</f>
        <v>11.907875002634386</v>
      </c>
    </row>
    <row r="489" spans="1:5" x14ac:dyDescent="0.25">
      <c r="A489" s="1">
        <f>'OHL indexes'!A491</f>
        <v>38778</v>
      </c>
      <c r="B489">
        <f>E488*(2-'OHL indexes'!C491/'OHL indexes'!B490)</f>
        <v>11.902246970231818</v>
      </c>
      <c r="C489">
        <f>E488*(2-'OHL indexes'!E491/'OHL indexes'!B490)</f>
        <v>11.907875002634386</v>
      </c>
      <c r="D489">
        <f>E488*(2-'OHL indexes'!D491/'OHL indexes'!B490)</f>
        <v>11.797721651642711</v>
      </c>
      <c r="E489">
        <f>Master!K493</f>
        <v>11.8840038480175</v>
      </c>
    </row>
    <row r="490" spans="1:5" x14ac:dyDescent="0.25">
      <c r="A490" s="1">
        <f>'OHL indexes'!A492</f>
        <v>38779</v>
      </c>
      <c r="B490">
        <f>E489*(2-'OHL indexes'!C492/'OHL indexes'!B491)</f>
        <v>11.78932751414731</v>
      </c>
      <c r="C490">
        <f>E489*(2-'OHL indexes'!E492/'OHL indexes'!B491)</f>
        <v>11.986270192045135</v>
      </c>
      <c r="D490">
        <f>E489*(2-'OHL indexes'!D492/'OHL indexes'!B491)</f>
        <v>11.78932751414731</v>
      </c>
      <c r="E490">
        <f>Master!K494</f>
        <v>11.871466082787054</v>
      </c>
    </row>
    <row r="491" spans="1:5" x14ac:dyDescent="0.25">
      <c r="A491" s="1">
        <f>'OHL indexes'!A493</f>
        <v>38782</v>
      </c>
      <c r="B491">
        <f>E490*(2-'OHL indexes'!C493/'OHL indexes'!B492)</f>
        <v>11.771225026050605</v>
      </c>
      <c r="C491">
        <f>E490*(2-'OHL indexes'!E493/'OHL indexes'!B492)</f>
        <v>11.771225026050605</v>
      </c>
      <c r="D491">
        <f>E490*(2-'OHL indexes'!D493/'OHL indexes'!B492)</f>
        <v>11.670982477898093</v>
      </c>
      <c r="E491">
        <f>Master!K495</f>
        <v>11.717080032920286</v>
      </c>
    </row>
    <row r="492" spans="1:5" x14ac:dyDescent="0.25">
      <c r="A492" s="1">
        <f>'OHL indexes'!A494</f>
        <v>38783</v>
      </c>
      <c r="B492">
        <f>E491*(2-'OHL indexes'!C494/'OHL indexes'!B493)</f>
        <v>11.641233372185372</v>
      </c>
      <c r="C492">
        <f>E491*(2-'OHL indexes'!E494/'OHL indexes'!B493)</f>
        <v>11.671804190486105</v>
      </c>
      <c r="D492">
        <f>E491*(2-'OHL indexes'!D494/'OHL indexes'!B493)</f>
        <v>11.538686095114892</v>
      </c>
      <c r="E492">
        <f>Master!K496</f>
        <v>11.628696424924767</v>
      </c>
    </row>
    <row r="493" spans="1:5" x14ac:dyDescent="0.25">
      <c r="A493" s="1">
        <f>'OHL indexes'!A495</f>
        <v>38784</v>
      </c>
      <c r="B493">
        <f>E492*(2-'OHL indexes'!C495/'OHL indexes'!B494)</f>
        <v>11.618040418549242</v>
      </c>
      <c r="C493">
        <f>E492*(2-'OHL indexes'!E495/'OHL indexes'!B494)</f>
        <v>11.790818826206751</v>
      </c>
      <c r="D493">
        <f>E492*(2-'OHL indexes'!D495/'OHL indexes'!B494)</f>
        <v>11.602818369962856</v>
      </c>
      <c r="E493">
        <f>Master!K497</f>
        <v>11.748408848073536</v>
      </c>
    </row>
    <row r="494" spans="1:5" x14ac:dyDescent="0.25">
      <c r="A494" s="1">
        <f>'OHL indexes'!A496</f>
        <v>38785</v>
      </c>
      <c r="B494">
        <f>E493*(2-'OHL indexes'!C496/'OHL indexes'!B495)</f>
        <v>11.65767858910684</v>
      </c>
      <c r="C494">
        <f>E493*(2-'OHL indexes'!E496/'OHL indexes'!B495)</f>
        <v>11.701881109347795</v>
      </c>
      <c r="D494">
        <f>E493*(2-'OHL indexes'!D496/'OHL indexes'!B495)</f>
        <v>11.65767858910684</v>
      </c>
      <c r="E494">
        <f>Master!K498</f>
        <v>11.673420283041734</v>
      </c>
    </row>
    <row r="495" spans="1:5" x14ac:dyDescent="0.25">
      <c r="A495" s="1">
        <f>'OHL indexes'!A497</f>
        <v>38786</v>
      </c>
      <c r="B495">
        <f>E494*(2-'OHL indexes'!C497/'OHL indexes'!B496)</f>
        <v>11.762087041614258</v>
      </c>
      <c r="C495">
        <f>E494*(2-'OHL indexes'!E497/'OHL indexes'!B496)</f>
        <v>11.783489511813499</v>
      </c>
      <c r="D495">
        <f>E494*(2-'OHL indexes'!D497/'OHL indexes'!B496)</f>
        <v>11.700937950715545</v>
      </c>
      <c r="E495">
        <f>Master!K499</f>
        <v>11.779882850684615</v>
      </c>
    </row>
    <row r="496" spans="1:5" x14ac:dyDescent="0.25">
      <c r="A496" s="1">
        <f>'OHL indexes'!A498</f>
        <v>38789</v>
      </c>
      <c r="B496">
        <f>E495*(2-'OHL indexes'!C498/'OHL indexes'!B497)</f>
        <v>11.843979261929157</v>
      </c>
      <c r="C496">
        <f>E495*(2-'OHL indexes'!E498/'OHL indexes'!B497)</f>
        <v>11.969454168693563</v>
      </c>
      <c r="D496">
        <f>E495*(2-'OHL indexes'!D498/'OHL indexes'!B497)</f>
        <v>11.804355839006178</v>
      </c>
      <c r="E496">
        <f>Master!K500</f>
        <v>11.894372722502187</v>
      </c>
    </row>
    <row r="497" spans="1:5" x14ac:dyDescent="0.25">
      <c r="A497" s="1">
        <f>'OHL indexes'!A499</f>
        <v>38790</v>
      </c>
      <c r="B497">
        <f>E496*(2-'OHL indexes'!C499/'OHL indexes'!B498)</f>
        <v>11.927551127079496</v>
      </c>
      <c r="C497">
        <f>E496*(2-'OHL indexes'!E499/'OHL indexes'!B498)</f>
        <v>12.098182066725577</v>
      </c>
      <c r="D497">
        <f>E496*(2-'OHL indexes'!D499/'OHL indexes'!B498)</f>
        <v>11.925181668699731</v>
      </c>
      <c r="E497">
        <f>Master!K501</f>
        <v>12.059701099264913</v>
      </c>
    </row>
    <row r="498" spans="1:5" x14ac:dyDescent="0.25">
      <c r="A498" s="1">
        <f>'OHL indexes'!A500</f>
        <v>38791</v>
      </c>
      <c r="B498">
        <f>E497*(2-'OHL indexes'!C500/'OHL indexes'!B499)</f>
        <v>12.039877125330117</v>
      </c>
      <c r="C498">
        <f>E497*(2-'OHL indexes'!E500/'OHL indexes'!B499)</f>
        <v>12.119980938032171</v>
      </c>
      <c r="D498">
        <f>E497*(2-'OHL indexes'!D500/'OHL indexes'!B499)</f>
        <v>12.016816866875462</v>
      </c>
      <c r="E498">
        <f>Master!K502</f>
        <v>12.065208355329863</v>
      </c>
    </row>
    <row r="499" spans="1:5" x14ac:dyDescent="0.25">
      <c r="A499" s="1">
        <f>'OHL indexes'!A501</f>
        <v>38792</v>
      </c>
      <c r="B499">
        <f>E498*(2-'OHL indexes'!C501/'OHL indexes'!B500)</f>
        <v>12.086182433556655</v>
      </c>
      <c r="C499">
        <f>E498*(2-'OHL indexes'!E501/'OHL indexes'!B500)</f>
        <v>12.23945892724532</v>
      </c>
      <c r="D499">
        <f>E498*(2-'OHL indexes'!D501/'OHL indexes'!B500)</f>
        <v>12.070049119602649</v>
      </c>
      <c r="E499">
        <f>Master!K503</f>
        <v>12.238889000361366</v>
      </c>
    </row>
    <row r="500" spans="1:5" x14ac:dyDescent="0.25">
      <c r="A500" s="1">
        <f>'OHL indexes'!A502</f>
        <v>38793</v>
      </c>
      <c r="B500">
        <f>E499*(2-'OHL indexes'!C502/'OHL indexes'!B501)</f>
        <v>12.189237740255026</v>
      </c>
      <c r="C500">
        <f>E499*(2-'OHL indexes'!E502/'OHL indexes'!B501)</f>
        <v>12.276126256663945</v>
      </c>
      <c r="D500">
        <f>E499*(2-'OHL indexes'!D502/'OHL indexes'!B501)</f>
        <v>12.135863230029294</v>
      </c>
      <c r="E500">
        <f>Master!K504</f>
        <v>12.194876877507969</v>
      </c>
    </row>
    <row r="501" spans="1:5" x14ac:dyDescent="0.25">
      <c r="A501" s="1">
        <f>'OHL indexes'!A503</f>
        <v>38796</v>
      </c>
      <c r="B501">
        <f>E500*(2-'OHL indexes'!C503/'OHL indexes'!B502)</f>
        <v>12.12768776365947</v>
      </c>
      <c r="C501">
        <f>E500*(2-'OHL indexes'!E503/'OHL indexes'!B502)</f>
        <v>12.238303776592046</v>
      </c>
      <c r="D501">
        <f>E500*(2-'OHL indexes'!D503/'OHL indexes'!B502)</f>
        <v>12.069511957947562</v>
      </c>
      <c r="E501">
        <f>Master!K505</f>
        <v>12.125173200337983</v>
      </c>
    </row>
    <row r="502" spans="1:5" x14ac:dyDescent="0.25">
      <c r="A502" s="1">
        <f>'OHL indexes'!A504</f>
        <v>38797</v>
      </c>
      <c r="B502">
        <f>E501*(2-'OHL indexes'!C504/'OHL indexes'!B503)</f>
        <v>12.082385435464879</v>
      </c>
      <c r="C502">
        <f>E501*(2-'OHL indexes'!E504/'OHL indexes'!B503)</f>
        <v>12.192584421045883</v>
      </c>
      <c r="D502">
        <f>E501*(2-'OHL indexes'!D504/'OHL indexes'!B503)</f>
        <v>12.066717377476015</v>
      </c>
      <c r="E502">
        <f>Master!K506</f>
        <v>12.067695155988655</v>
      </c>
    </row>
    <row r="503" spans="1:5" x14ac:dyDescent="0.25">
      <c r="A503" s="1">
        <f>'OHL indexes'!A505</f>
        <v>38798</v>
      </c>
      <c r="B503">
        <f>E502*(2-'OHL indexes'!C505/'OHL indexes'!B504)</f>
        <v>12.163318433071533</v>
      </c>
      <c r="C503">
        <f>E502*(2-'OHL indexes'!E505/'OHL indexes'!B504)</f>
        <v>12.316315984503561</v>
      </c>
      <c r="D503">
        <f>E502*(2-'OHL indexes'!D505/'OHL indexes'!B504)</f>
        <v>12.134631295896957</v>
      </c>
      <c r="E503">
        <f>Master!K507</f>
        <v>12.248809971788786</v>
      </c>
    </row>
    <row r="504" spans="1:5" x14ac:dyDescent="0.25">
      <c r="A504" s="1">
        <f>'OHL indexes'!A506</f>
        <v>38799</v>
      </c>
      <c r="B504">
        <f>E503*(2-'OHL indexes'!C506/'OHL indexes'!B505)</f>
        <v>12.229152683013574</v>
      </c>
      <c r="C504">
        <f>E503*(2-'OHL indexes'!E506/'OHL indexes'!B505)</f>
        <v>12.231222539648176</v>
      </c>
      <c r="D504">
        <f>E503*(2-'OHL indexes'!D506/'OHL indexes'!B505)</f>
        <v>12.226049485375048</v>
      </c>
      <c r="E504">
        <f>Master!K508</f>
        <v>12.230652538551695</v>
      </c>
    </row>
    <row r="505" spans="1:5" x14ac:dyDescent="0.25">
      <c r="A505" s="1">
        <f>'OHL indexes'!A507</f>
        <v>38800</v>
      </c>
      <c r="B505">
        <f>E504*(2-'OHL indexes'!C507/'OHL indexes'!B506)</f>
        <v>12.194122404492562</v>
      </c>
      <c r="C505">
        <f>E504*(2-'OHL indexes'!E507/'OHL indexes'!B506)</f>
        <v>12.336128474061544</v>
      </c>
      <c r="D505">
        <f>E504*(2-'OHL indexes'!D507/'OHL indexes'!B506)</f>
        <v>12.184860107029033</v>
      </c>
      <c r="E505">
        <f>Master!K509</f>
        <v>12.309829183047547</v>
      </c>
    </row>
    <row r="506" spans="1:5" x14ac:dyDescent="0.25">
      <c r="A506" s="1">
        <f>'OHL indexes'!A508</f>
        <v>38803</v>
      </c>
      <c r="B506">
        <f>E505*(2-'OHL indexes'!C508/'OHL indexes'!B507)</f>
        <v>12.256289640814316</v>
      </c>
      <c r="C506">
        <f>E505*(2-'OHL indexes'!E508/'OHL indexes'!B507)</f>
        <v>12.378443152082014</v>
      </c>
      <c r="D506">
        <f>E505*(2-'OHL indexes'!D508/'OHL indexes'!B507)</f>
        <v>12.256289640814316</v>
      </c>
      <c r="E506">
        <f>Master!K510</f>
        <v>12.297715491550344</v>
      </c>
    </row>
    <row r="507" spans="1:5" x14ac:dyDescent="0.25">
      <c r="A507" s="1">
        <f>'OHL indexes'!A509</f>
        <v>38804</v>
      </c>
      <c r="B507">
        <f>E506*(2-'OHL indexes'!C509/'OHL indexes'!B508)</f>
        <v>12.529572312928412</v>
      </c>
      <c r="C507">
        <f>E506*(2-'OHL indexes'!E509/'OHL indexes'!B508)</f>
        <v>12.533711670781397</v>
      </c>
      <c r="D507">
        <f>E506*(2-'OHL indexes'!D509/'OHL indexes'!B508)</f>
        <v>12.310653384005054</v>
      </c>
      <c r="E507">
        <f>Master!K511</f>
        <v>12.316289965661584</v>
      </c>
    </row>
    <row r="508" spans="1:5" x14ac:dyDescent="0.25">
      <c r="A508" s="1">
        <f>'OHL indexes'!A510</f>
        <v>38805</v>
      </c>
      <c r="B508">
        <f>E507*(2-'OHL indexes'!C510/'OHL indexes'!B509)</f>
        <v>12.473155472474218</v>
      </c>
      <c r="C508">
        <f>E507*(2-'OHL indexes'!E510/'OHL indexes'!B509)</f>
        <v>12.615007692466932</v>
      </c>
      <c r="D508">
        <f>E507*(2-'OHL indexes'!D510/'OHL indexes'!B509)</f>
        <v>12.473155472474218</v>
      </c>
      <c r="E508">
        <f>Master!K512</f>
        <v>12.569899293672181</v>
      </c>
    </row>
    <row r="509" spans="1:5" x14ac:dyDescent="0.25">
      <c r="A509" s="1">
        <f>'OHL indexes'!A511</f>
        <v>38806</v>
      </c>
      <c r="B509">
        <f>E508*(2-'OHL indexes'!C511/'OHL indexes'!B510)</f>
        <v>12.719925808878683</v>
      </c>
      <c r="C509">
        <f>E508*(2-'OHL indexes'!E511/'OHL indexes'!B510)</f>
        <v>12.776924752638575</v>
      </c>
      <c r="D509">
        <f>E508*(2-'OHL indexes'!D511/'OHL indexes'!B510)</f>
        <v>12.572588695757446</v>
      </c>
      <c r="E509">
        <f>Master!K513</f>
        <v>12.637064787208429</v>
      </c>
    </row>
    <row r="510" spans="1:5" x14ac:dyDescent="0.25">
      <c r="A510" s="1">
        <f>'OHL indexes'!A512</f>
        <v>38807</v>
      </c>
      <c r="B510">
        <f>E509*(2-'OHL indexes'!C512/'OHL indexes'!B511)</f>
        <v>12.57963537800876</v>
      </c>
      <c r="C510">
        <f>E509*(2-'OHL indexes'!E512/'OHL indexes'!B511)</f>
        <v>12.57963537800876</v>
      </c>
      <c r="D510">
        <f>E509*(2-'OHL indexes'!D512/'OHL indexes'!B511)</f>
        <v>12.534706781495222</v>
      </c>
      <c r="E510">
        <f>Master!K514</f>
        <v>12.535710050514728</v>
      </c>
    </row>
    <row r="511" spans="1:5" x14ac:dyDescent="0.25">
      <c r="A511" s="1">
        <f>'OHL indexes'!A513</f>
        <v>38810</v>
      </c>
      <c r="B511">
        <f>E510*(2-'OHL indexes'!C513/'OHL indexes'!B512)</f>
        <v>12.629276797997818</v>
      </c>
      <c r="C511">
        <f>E510*(2-'OHL indexes'!E513/'OHL indexes'!B512)</f>
        <v>12.7520814917835</v>
      </c>
      <c r="D511">
        <f>E510*(2-'OHL indexes'!D513/'OHL indexes'!B512)</f>
        <v>12.569795222436644</v>
      </c>
      <c r="E511">
        <f>Master!K515</f>
        <v>12.572761483306062</v>
      </c>
    </row>
    <row r="512" spans="1:5" x14ac:dyDescent="0.25">
      <c r="A512" s="1">
        <f>'OHL indexes'!A514</f>
        <v>38811</v>
      </c>
      <c r="B512">
        <f>E511*(2-'OHL indexes'!C514/'OHL indexes'!B513)</f>
        <v>12.639427314385689</v>
      </c>
      <c r="C512">
        <f>E511*(2-'OHL indexes'!E514/'OHL indexes'!B513)</f>
        <v>12.675160855168251</v>
      </c>
      <c r="D512">
        <f>E511*(2-'OHL indexes'!D514/'OHL indexes'!B513)</f>
        <v>12.620227327677489</v>
      </c>
      <c r="E512">
        <f>Master!K516</f>
        <v>12.63937184335931</v>
      </c>
    </row>
    <row r="513" spans="1:5" x14ac:dyDescent="0.25">
      <c r="A513" s="1">
        <f>'OHL indexes'!A515</f>
        <v>38812</v>
      </c>
      <c r="B513">
        <f>E512*(2-'OHL indexes'!C515/'OHL indexes'!B514)</f>
        <v>12.740937905969346</v>
      </c>
      <c r="C513">
        <f>E512*(2-'OHL indexes'!E515/'OHL indexes'!B514)</f>
        <v>12.80327570507192</v>
      </c>
      <c r="D513">
        <f>E512*(2-'OHL indexes'!D515/'OHL indexes'!B514)</f>
        <v>12.672153291468646</v>
      </c>
      <c r="E513">
        <f>Master!K517</f>
        <v>12.773124144703775</v>
      </c>
    </row>
    <row r="514" spans="1:5" x14ac:dyDescent="0.25">
      <c r="A514" s="1">
        <f>'OHL indexes'!A516</f>
        <v>38813</v>
      </c>
      <c r="B514">
        <f>E513*(2-'OHL indexes'!C516/'OHL indexes'!B515)</f>
        <v>12.773124144703775</v>
      </c>
      <c r="C514">
        <f>E513*(2-'OHL indexes'!E516/'OHL indexes'!B515)</f>
        <v>12.887520956547045</v>
      </c>
      <c r="D514">
        <f>E513*(2-'OHL indexes'!D516/'OHL indexes'!B515)</f>
        <v>12.773124144703775</v>
      </c>
      <c r="E514">
        <f>Master!K518</f>
        <v>12.872143164616881</v>
      </c>
    </row>
    <row r="515" spans="1:5" x14ac:dyDescent="0.25">
      <c r="A515" s="1">
        <f>'OHL indexes'!A517</f>
        <v>38814</v>
      </c>
      <c r="B515">
        <f>E514*(2-'OHL indexes'!C517/'OHL indexes'!B516)</f>
        <v>12.925407621000833</v>
      </c>
      <c r="C515">
        <f>E514*(2-'OHL indexes'!E517/'OHL indexes'!B516)</f>
        <v>12.925407621000833</v>
      </c>
      <c r="D515">
        <f>E514*(2-'OHL indexes'!D517/'OHL indexes'!B516)</f>
        <v>12.592507396954458</v>
      </c>
      <c r="E515">
        <f>Master!K519</f>
        <v>12.640187962477979</v>
      </c>
    </row>
    <row r="516" spans="1:5" x14ac:dyDescent="0.25">
      <c r="A516" s="1">
        <f>'OHL indexes'!A518</f>
        <v>38817</v>
      </c>
      <c r="B516">
        <f>E515*(2-'OHL indexes'!C518/'OHL indexes'!B517)</f>
        <v>12.689843871811091</v>
      </c>
      <c r="C516">
        <f>E515*(2-'OHL indexes'!E518/'OHL indexes'!B517)</f>
        <v>12.703726096352877</v>
      </c>
      <c r="D516">
        <f>E515*(2-'OHL indexes'!D518/'OHL indexes'!B517)</f>
        <v>12.480544070316174</v>
      </c>
      <c r="E516">
        <f>Master!K520</f>
        <v>12.509229980958631</v>
      </c>
    </row>
    <row r="517" spans="1:5" x14ac:dyDescent="0.25">
      <c r="A517" s="1">
        <f>'OHL indexes'!A519</f>
        <v>38818</v>
      </c>
      <c r="B517">
        <f>E516*(2-'OHL indexes'!C519/'OHL indexes'!B518)</f>
        <v>12.560399637332845</v>
      </c>
      <c r="C517">
        <f>E516*(2-'OHL indexes'!E519/'OHL indexes'!B518)</f>
        <v>12.582328544343596</v>
      </c>
      <c r="D517">
        <f>E516*(2-'OHL indexes'!D519/'OHL indexes'!B518)</f>
        <v>12.235633352009566</v>
      </c>
      <c r="E517">
        <f>Master!K521</f>
        <v>12.318078762426408</v>
      </c>
    </row>
    <row r="518" spans="1:5" x14ac:dyDescent="0.25">
      <c r="A518" s="1">
        <f>'OHL indexes'!A520</f>
        <v>38819</v>
      </c>
      <c r="B518">
        <f>E517*(2-'OHL indexes'!C520/'OHL indexes'!B519)</f>
        <v>12.316054776879522</v>
      </c>
      <c r="C518">
        <f>E517*(2-'OHL indexes'!E520/'OHL indexes'!B519)</f>
        <v>12.36917436583602</v>
      </c>
      <c r="D518">
        <f>E517*(2-'OHL indexes'!D520/'OHL indexes'!B519)</f>
        <v>12.207287623362776</v>
      </c>
      <c r="E518">
        <f>Master!K522</f>
        <v>12.229989568080637</v>
      </c>
    </row>
    <row r="519" spans="1:5" x14ac:dyDescent="0.25">
      <c r="A519" s="1">
        <f>'OHL indexes'!A521</f>
        <v>38820</v>
      </c>
      <c r="B519">
        <f>E518*(2-'OHL indexes'!C521/'OHL indexes'!B520)</f>
        <v>12.210068809995409</v>
      </c>
      <c r="C519">
        <f>E518*(2-'OHL indexes'!E521/'OHL indexes'!B520)</f>
        <v>12.265847249062576</v>
      </c>
      <c r="D519">
        <f>E518*(2-'OHL indexes'!D521/'OHL indexes'!B520)</f>
        <v>12.200606014815696</v>
      </c>
      <c r="E519">
        <f>Master!K523</f>
        <v>12.262288467729597</v>
      </c>
    </row>
    <row r="520" spans="1:5" x14ac:dyDescent="0.25">
      <c r="A520" s="1">
        <f>'OHL indexes'!A522</f>
        <v>38824</v>
      </c>
      <c r="B520">
        <f>E519*(2-'OHL indexes'!C522/'OHL indexes'!B521)</f>
        <v>12.19880000900395</v>
      </c>
      <c r="C520">
        <f>E519*(2-'OHL indexes'!E522/'OHL indexes'!B521)</f>
        <v>12.312778650574359</v>
      </c>
      <c r="D520">
        <f>E519*(2-'OHL indexes'!D522/'OHL indexes'!B521)</f>
        <v>12.188801212911562</v>
      </c>
      <c r="E520">
        <f>Master!K524</f>
        <v>12.222017745862614</v>
      </c>
    </row>
    <row r="521" spans="1:5" x14ac:dyDescent="0.25">
      <c r="A521" s="1">
        <f>'OHL indexes'!A523</f>
        <v>38825</v>
      </c>
      <c r="B521">
        <f>E520*(2-'OHL indexes'!C523/'OHL indexes'!B522)</f>
        <v>12.30285968516165</v>
      </c>
      <c r="C521">
        <f>E520*(2-'OHL indexes'!E523/'OHL indexes'!B522)</f>
        <v>12.671856709583439</v>
      </c>
      <c r="D521">
        <f>E520*(2-'OHL indexes'!D523/'OHL indexes'!B522)</f>
        <v>12.22251369899041</v>
      </c>
      <c r="E521">
        <f>Master!K525</f>
        <v>12.607785672776924</v>
      </c>
    </row>
    <row r="522" spans="1:5" x14ac:dyDescent="0.25">
      <c r="A522" s="1">
        <f>'OHL indexes'!A524</f>
        <v>38826</v>
      </c>
      <c r="B522">
        <f>E521*(2-'OHL indexes'!C524/'OHL indexes'!B523)</f>
        <v>12.57781408322859</v>
      </c>
      <c r="C522">
        <f>E521*(2-'OHL indexes'!E524/'OHL indexes'!B523)</f>
        <v>12.657737761262478</v>
      </c>
      <c r="D522">
        <f>E521*(2-'OHL indexes'!D524/'OHL indexes'!B523)</f>
        <v>12.57781408322859</v>
      </c>
      <c r="E522">
        <f>Master!K526</f>
        <v>12.617188390123934</v>
      </c>
    </row>
    <row r="523" spans="1:5" x14ac:dyDescent="0.25">
      <c r="A523" s="1">
        <f>'OHL indexes'!A525</f>
        <v>38827</v>
      </c>
      <c r="B523">
        <f>E522*(2-'OHL indexes'!C525/'OHL indexes'!B524)</f>
        <v>12.752783138687356</v>
      </c>
      <c r="C523">
        <f>E522*(2-'OHL indexes'!E525/'OHL indexes'!B524)</f>
        <v>12.825149305312076</v>
      </c>
      <c r="D523">
        <f>E522*(2-'OHL indexes'!D525/'OHL indexes'!B524)</f>
        <v>12.733205728724933</v>
      </c>
      <c r="E523">
        <f>Master!K527</f>
        <v>12.784400622346347</v>
      </c>
    </row>
    <row r="524" spans="1:5" x14ac:dyDescent="0.25">
      <c r="A524" s="1">
        <f>'OHL indexes'!A526</f>
        <v>38828</v>
      </c>
      <c r="B524">
        <f>E523*(2-'OHL indexes'!C526/'OHL indexes'!B525)</f>
        <v>12.821564678211743</v>
      </c>
      <c r="C524">
        <f>E523*(2-'OHL indexes'!E526/'OHL indexes'!B525)</f>
        <v>12.873161914535183</v>
      </c>
      <c r="D524">
        <f>E523*(2-'OHL indexes'!D526/'OHL indexes'!B525)</f>
        <v>12.585781792898421</v>
      </c>
      <c r="E524">
        <f>Master!K528</f>
        <v>12.586837808014817</v>
      </c>
    </row>
    <row r="525" spans="1:5" x14ac:dyDescent="0.25">
      <c r="A525" s="1">
        <f>'OHL indexes'!A527</f>
        <v>38831</v>
      </c>
      <c r="B525">
        <f>E524*(2-'OHL indexes'!C527/'OHL indexes'!B526)</f>
        <v>12.693581133458411</v>
      </c>
      <c r="C525">
        <f>E524*(2-'OHL indexes'!E527/'OHL indexes'!B526)</f>
        <v>12.715879977146333</v>
      </c>
      <c r="D525">
        <f>E524*(2-'OHL indexes'!D527/'OHL indexes'!B526)</f>
        <v>12.541939940672057</v>
      </c>
      <c r="E525">
        <f>Master!K529</f>
        <v>12.646222653033339</v>
      </c>
    </row>
    <row r="526" spans="1:5" x14ac:dyDescent="0.25">
      <c r="A526" s="1">
        <f>'OHL indexes'!A528</f>
        <v>38832</v>
      </c>
      <c r="B526">
        <f>E525*(2-'OHL indexes'!C528/'OHL indexes'!B527)</f>
        <v>12.664211864404679</v>
      </c>
      <c r="C526">
        <f>E525*(2-'OHL indexes'!E528/'OHL indexes'!B527)</f>
        <v>12.708183799736208</v>
      </c>
      <c r="D526">
        <f>E525*(2-'OHL indexes'!D528/'OHL indexes'!B527)</f>
        <v>12.616240634081102</v>
      </c>
      <c r="E526">
        <f>Master!K530</f>
        <v>12.669618345981794</v>
      </c>
    </row>
    <row r="527" spans="1:5" x14ac:dyDescent="0.25">
      <c r="A527" s="1">
        <f>'OHL indexes'!A529</f>
        <v>38833</v>
      </c>
      <c r="B527">
        <f>E526*(2-'OHL indexes'!C529/'OHL indexes'!B528)</f>
        <v>12.754818312171857</v>
      </c>
      <c r="C527">
        <f>E526*(2-'OHL indexes'!E529/'OHL indexes'!B528)</f>
        <v>12.88011028183057</v>
      </c>
      <c r="D527">
        <f>E526*(2-'OHL indexes'!D529/'OHL indexes'!B528)</f>
        <v>12.754818312171857</v>
      </c>
      <c r="E527">
        <f>Master!K531</f>
        <v>12.829395175682594</v>
      </c>
    </row>
    <row r="528" spans="1:5" x14ac:dyDescent="0.25">
      <c r="A528" s="1">
        <f>'OHL indexes'!A530</f>
        <v>38834</v>
      </c>
      <c r="B528">
        <f>E527*(2-'OHL indexes'!C530/'OHL indexes'!B529)</f>
        <v>12.884853678857846</v>
      </c>
      <c r="C528">
        <f>E527*(2-'OHL indexes'!E530/'OHL indexes'!B529)</f>
        <v>12.942365813593248</v>
      </c>
      <c r="D528">
        <f>E527*(2-'OHL indexes'!D530/'OHL indexes'!B529)</f>
        <v>12.745180605139641</v>
      </c>
      <c r="E528">
        <f>Master!K532</f>
        <v>12.909927848942658</v>
      </c>
    </row>
    <row r="529" spans="1:5" x14ac:dyDescent="0.25">
      <c r="A529" s="1">
        <f>'OHL indexes'!A531</f>
        <v>38835</v>
      </c>
      <c r="B529">
        <f>E528*(2-'OHL indexes'!C531/'OHL indexes'!B530)</f>
        <v>12.861607733202041</v>
      </c>
      <c r="C529">
        <f>E528*(2-'OHL indexes'!E531/'OHL indexes'!B530)</f>
        <v>13.009167775667962</v>
      </c>
      <c r="D529">
        <f>E528*(2-'OHL indexes'!D531/'OHL indexes'!B530)</f>
        <v>12.800297959745993</v>
      </c>
      <c r="E529">
        <f>Master!K533</f>
        <v>12.994013288826796</v>
      </c>
    </row>
    <row r="530" spans="1:5" x14ac:dyDescent="0.25">
      <c r="A530" s="1">
        <f>'OHL indexes'!A532</f>
        <v>38838</v>
      </c>
      <c r="B530">
        <f>E529*(2-'OHL indexes'!C532/'OHL indexes'!B531)</f>
        <v>12.972984090215839</v>
      </c>
      <c r="C530">
        <f>E529*(2-'OHL indexes'!E532/'OHL indexes'!B531)</f>
        <v>12.972984090215839</v>
      </c>
      <c r="D530">
        <f>E529*(2-'OHL indexes'!D532/'OHL indexes'!B531)</f>
        <v>12.757641165748284</v>
      </c>
      <c r="E530">
        <f>Master!K534</f>
        <v>12.760906751254888</v>
      </c>
    </row>
    <row r="531" spans="1:5" x14ac:dyDescent="0.25">
      <c r="A531" s="1">
        <f>'OHL indexes'!A533</f>
        <v>38839</v>
      </c>
      <c r="B531">
        <f>E530*(2-'OHL indexes'!C533/'OHL indexes'!B532)</f>
        <v>12.912002027573287</v>
      </c>
      <c r="C531">
        <f>E530*(2-'OHL indexes'!E533/'OHL indexes'!B532)</f>
        <v>12.943944705316392</v>
      </c>
      <c r="D531">
        <f>E530*(2-'OHL indexes'!D533/'OHL indexes'!B532)</f>
        <v>12.895268999903587</v>
      </c>
      <c r="E531">
        <f>Master!K535</f>
        <v>12.942328076747357</v>
      </c>
    </row>
    <row r="532" spans="1:5" x14ac:dyDescent="0.25">
      <c r="A532" s="1">
        <f>'OHL indexes'!A534</f>
        <v>38840</v>
      </c>
      <c r="B532">
        <f>E531*(2-'OHL indexes'!C534/'OHL indexes'!B533)</f>
        <v>12.931903815776876</v>
      </c>
      <c r="C532">
        <f>E531*(2-'OHL indexes'!E534/'OHL indexes'!B533)</f>
        <v>12.931903815776876</v>
      </c>
      <c r="D532">
        <f>E531*(2-'OHL indexes'!D534/'OHL indexes'!B533)</f>
        <v>12.791169201341328</v>
      </c>
      <c r="E532">
        <f>Master!K536</f>
        <v>12.811422595148692</v>
      </c>
    </row>
    <row r="533" spans="1:5" x14ac:dyDescent="0.25">
      <c r="A533" s="1">
        <f>'OHL indexes'!A535</f>
        <v>38841</v>
      </c>
      <c r="B533">
        <f>E532*(2-'OHL indexes'!C535/'OHL indexes'!B534)</f>
        <v>12.947671671473531</v>
      </c>
      <c r="C533">
        <f>E532*(2-'OHL indexes'!E535/'OHL indexes'!B534)</f>
        <v>12.966040654822704</v>
      </c>
      <c r="D533">
        <f>E532*(2-'OHL indexes'!D535/'OHL indexes'!B534)</f>
        <v>12.825455567296848</v>
      </c>
      <c r="E533">
        <f>Master!K537</f>
        <v>12.862873493568042</v>
      </c>
    </row>
    <row r="534" spans="1:5" x14ac:dyDescent="0.25">
      <c r="A534" s="1">
        <f>'OHL indexes'!A536</f>
        <v>38842</v>
      </c>
      <c r="B534">
        <f>E533*(2-'OHL indexes'!C536/'OHL indexes'!B535)</f>
        <v>12.949145752184958</v>
      </c>
      <c r="C534">
        <f>E533*(2-'OHL indexes'!E536/'OHL indexes'!B535)</f>
        <v>13.070339110349195</v>
      </c>
      <c r="D534">
        <f>E533*(2-'OHL indexes'!D536/'OHL indexes'!B535)</f>
        <v>12.949145752184958</v>
      </c>
      <c r="E534">
        <f>Master!K538</f>
        <v>13.020434288183282</v>
      </c>
    </row>
    <row r="535" spans="1:5" x14ac:dyDescent="0.25">
      <c r="A535" s="1">
        <f>'OHL indexes'!A537</f>
        <v>38845</v>
      </c>
      <c r="B535">
        <f>E534*(2-'OHL indexes'!C537/'OHL indexes'!B536)</f>
        <v>13.036719565246692</v>
      </c>
      <c r="C535">
        <f>E534*(2-'OHL indexes'!E537/'OHL indexes'!B536)</f>
        <v>13.042235314661955</v>
      </c>
      <c r="D535">
        <f>E534*(2-'OHL indexes'!D537/'OHL indexes'!B536)</f>
        <v>12.974205346109494</v>
      </c>
      <c r="E535">
        <f>Master!K539</f>
        <v>12.991826625242675</v>
      </c>
    </row>
    <row r="536" spans="1:5" x14ac:dyDescent="0.25">
      <c r="A536" s="1">
        <f>'OHL indexes'!A538</f>
        <v>38846</v>
      </c>
      <c r="B536">
        <f>E535*(2-'OHL indexes'!C538/'OHL indexes'!B537)</f>
        <v>12.985563108580083</v>
      </c>
      <c r="C536">
        <f>E535*(2-'OHL indexes'!E538/'OHL indexes'!B537)</f>
        <v>13.078847892955286</v>
      </c>
      <c r="D536">
        <f>E535*(2-'OHL indexes'!D538/'OHL indexes'!B537)</f>
        <v>12.985563108580083</v>
      </c>
      <c r="E536">
        <f>Master!K540</f>
        <v>13.079959940100016</v>
      </c>
    </row>
    <row r="537" spans="1:5" x14ac:dyDescent="0.25">
      <c r="A537" s="1">
        <f>'OHL indexes'!A539</f>
        <v>38847</v>
      </c>
      <c r="B537">
        <f>E536*(2-'OHL indexes'!C539/'OHL indexes'!B538)</f>
        <v>13.053562943255422</v>
      </c>
      <c r="C537">
        <f>E536*(2-'OHL indexes'!E539/'OHL indexes'!B538)</f>
        <v>13.128382191409573</v>
      </c>
      <c r="D537">
        <f>E536*(2-'OHL indexes'!D539/'OHL indexes'!B538)</f>
        <v>12.971730804840956</v>
      </c>
      <c r="E537">
        <f>Master!K541</f>
        <v>13.12950289402772</v>
      </c>
    </row>
    <row r="538" spans="1:5" x14ac:dyDescent="0.25">
      <c r="A538" s="1">
        <f>'OHL indexes'!A540</f>
        <v>38848</v>
      </c>
      <c r="B538">
        <f>E537*(2-'OHL indexes'!C540/'OHL indexes'!B539)</f>
        <v>13.101893393735407</v>
      </c>
      <c r="C538">
        <f>E537*(2-'OHL indexes'!E540/'OHL indexes'!B539)</f>
        <v>13.101893393735407</v>
      </c>
      <c r="D538">
        <f>E537*(2-'OHL indexes'!D540/'OHL indexes'!B539)</f>
        <v>12.713231952145266</v>
      </c>
      <c r="E538">
        <f>Master!K542</f>
        <v>12.776351706328681</v>
      </c>
    </row>
    <row r="539" spans="1:5" x14ac:dyDescent="0.25">
      <c r="A539" s="1">
        <f>'OHL indexes'!A541</f>
        <v>38849</v>
      </c>
      <c r="B539">
        <f>E538*(2-'OHL indexes'!C541/'OHL indexes'!B540)</f>
        <v>12.846176401137976</v>
      </c>
      <c r="C539">
        <f>E538*(2-'OHL indexes'!E541/'OHL indexes'!B540)</f>
        <v>12.847683359208308</v>
      </c>
      <c r="D539">
        <f>E538*(2-'OHL indexes'!D541/'OHL indexes'!B540)</f>
        <v>12.173366283133563</v>
      </c>
      <c r="E539">
        <f>Master!K543</f>
        <v>12.174491860077485</v>
      </c>
    </row>
    <row r="540" spans="1:5" x14ac:dyDescent="0.25">
      <c r="A540" s="1">
        <f>'OHL indexes'!A542</f>
        <v>38852</v>
      </c>
      <c r="B540">
        <f>E539*(2-'OHL indexes'!C542/'OHL indexes'!B541)</f>
        <v>12.121508363915721</v>
      </c>
      <c r="C540">
        <f>E539*(2-'OHL indexes'!E542/'OHL indexes'!B541)</f>
        <v>12.244833021945285</v>
      </c>
      <c r="D540">
        <f>E539*(2-'OHL indexes'!D542/'OHL indexes'!B541)</f>
        <v>12.083140028568591</v>
      </c>
      <c r="E540">
        <f>Master!K544</f>
        <v>12.2339879074122</v>
      </c>
    </row>
    <row r="541" spans="1:5" x14ac:dyDescent="0.25">
      <c r="A541" s="1">
        <f>'OHL indexes'!A543</f>
        <v>38853</v>
      </c>
      <c r="B541">
        <f>E540*(2-'OHL indexes'!C543/'OHL indexes'!B542)</f>
        <v>12.419825972578762</v>
      </c>
      <c r="C541">
        <f>E540*(2-'OHL indexes'!E543/'OHL indexes'!B542)</f>
        <v>12.604281262072069</v>
      </c>
      <c r="D541">
        <f>E540*(2-'OHL indexes'!D543/'OHL indexes'!B542)</f>
        <v>12.38131463815642</v>
      </c>
      <c r="E541">
        <f>Master!K545</f>
        <v>12.382358189441094</v>
      </c>
    </row>
    <row r="542" spans="1:5" x14ac:dyDescent="0.25">
      <c r="A542" s="1">
        <f>'OHL indexes'!A544</f>
        <v>38854</v>
      </c>
      <c r="B542">
        <f>E541*(2-'OHL indexes'!C544/'OHL indexes'!B543)</f>
        <v>12.259573836071764</v>
      </c>
      <c r="C542">
        <f>E541*(2-'OHL indexes'!E544/'OHL indexes'!B543)</f>
        <v>12.259573836071764</v>
      </c>
      <c r="D542">
        <f>E541*(2-'OHL indexes'!D544/'OHL indexes'!B543)</f>
        <v>10.871162770039632</v>
      </c>
      <c r="E542">
        <f>Master!K546</f>
        <v>11.14454846168929</v>
      </c>
    </row>
    <row r="543" spans="1:5" x14ac:dyDescent="0.25">
      <c r="A543" s="1">
        <f>'OHL indexes'!A545</f>
        <v>38855</v>
      </c>
      <c r="B543">
        <f>E542*(2-'OHL indexes'!C545/'OHL indexes'!B544)</f>
        <v>11.464770820176872</v>
      </c>
      <c r="C543">
        <f>E542*(2-'OHL indexes'!E545/'OHL indexes'!B544)</f>
        <v>11.466349010944043</v>
      </c>
      <c r="D543">
        <f>E542*(2-'OHL indexes'!D545/'OHL indexes'!B544)</f>
        <v>10.982171793591274</v>
      </c>
      <c r="E543">
        <f>Master!K547</f>
        <v>10.98313677896672</v>
      </c>
    </row>
    <row r="544" spans="1:5" x14ac:dyDescent="0.25">
      <c r="A544" s="1">
        <f>'OHL indexes'!A546</f>
        <v>38856</v>
      </c>
      <c r="B544">
        <f>E543*(2-'OHL indexes'!C546/'OHL indexes'!B545)</f>
        <v>11.151316658711872</v>
      </c>
      <c r="C544">
        <f>E543*(2-'OHL indexes'!E546/'OHL indexes'!B545)</f>
        <v>11.151316658711872</v>
      </c>
      <c r="D544">
        <f>E543*(2-'OHL indexes'!D546/'OHL indexes'!B545)</f>
        <v>10.649969686586068</v>
      </c>
      <c r="E544">
        <f>Master!K548</f>
        <v>10.810448009468683</v>
      </c>
    </row>
    <row r="545" spans="1:5" x14ac:dyDescent="0.25">
      <c r="A545" s="1">
        <f>'OHL indexes'!A547</f>
        <v>38859</v>
      </c>
      <c r="B545">
        <f>E544*(2-'OHL indexes'!C547/'OHL indexes'!B546)</f>
        <v>10.721080445919425</v>
      </c>
      <c r="C545">
        <f>E544*(2-'OHL indexes'!E547/'OHL indexes'!B546)</f>
        <v>10.721080445919425</v>
      </c>
      <c r="D545">
        <f>E544*(2-'OHL indexes'!D547/'OHL indexes'!B546)</f>
        <v>9.9693679042013024</v>
      </c>
      <c r="E545">
        <f>Master!K549</f>
        <v>10.152692872511221</v>
      </c>
    </row>
    <row r="546" spans="1:5" x14ac:dyDescent="0.25">
      <c r="A546" s="1">
        <f>'OHL indexes'!A548</f>
        <v>38860</v>
      </c>
      <c r="B546">
        <f>E545*(2-'OHL indexes'!C548/'OHL indexes'!B547)</f>
        <v>10.181755709906835</v>
      </c>
      <c r="C546">
        <f>E545*(2-'OHL indexes'!E548/'OHL indexes'!B547)</f>
        <v>10.630619028819694</v>
      </c>
      <c r="D546">
        <f>E545*(2-'OHL indexes'!D548/'OHL indexes'!B547)</f>
        <v>10.18067934957763</v>
      </c>
      <c r="E546">
        <f>Master!K550</f>
        <v>10.244786445290329</v>
      </c>
    </row>
    <row r="547" spans="1:5" x14ac:dyDescent="0.25">
      <c r="A547" s="1">
        <f>'OHL indexes'!A549</f>
        <v>38861</v>
      </c>
      <c r="B547">
        <f>E546*(2-'OHL indexes'!C549/'OHL indexes'!B548)</f>
        <v>10.247806860409938</v>
      </c>
      <c r="C547">
        <f>E546*(2-'OHL indexes'!E549/'OHL indexes'!B548)</f>
        <v>10.279114885293252</v>
      </c>
      <c r="D547">
        <f>E546*(2-'OHL indexes'!D549/'OHL indexes'!B548)</f>
        <v>9.7666556348201947</v>
      </c>
      <c r="E547">
        <f>Master!K551</f>
        <v>9.948547418377137</v>
      </c>
    </row>
    <row r="548" spans="1:5" x14ac:dyDescent="0.25">
      <c r="A548" s="1">
        <f>'OHL indexes'!A550</f>
        <v>38862</v>
      </c>
      <c r="B548">
        <f>E547*(2-'OHL indexes'!C550/'OHL indexes'!B549)</f>
        <v>10.121606370338739</v>
      </c>
      <c r="C548">
        <f>E547*(2-'OHL indexes'!E550/'OHL indexes'!B549)</f>
        <v>10.346365712226854</v>
      </c>
      <c r="D548">
        <f>E547*(2-'OHL indexes'!D550/'OHL indexes'!B549)</f>
        <v>10.121606370338739</v>
      </c>
      <c r="E548">
        <f>Master!K552</f>
        <v>10.347191864516152</v>
      </c>
    </row>
    <row r="549" spans="1:5" x14ac:dyDescent="0.25">
      <c r="A549" s="1">
        <f>'OHL indexes'!A551</f>
        <v>38863</v>
      </c>
      <c r="B549">
        <f>E548*(2-'OHL indexes'!C551/'OHL indexes'!B550)</f>
        <v>10.486694647168701</v>
      </c>
      <c r="C549">
        <f>E548*(2-'OHL indexes'!E551/'OHL indexes'!B550)</f>
        <v>10.676081508918264</v>
      </c>
      <c r="D549">
        <f>E548*(2-'OHL indexes'!D551/'OHL indexes'!B550)</f>
        <v>10.486694647168701</v>
      </c>
      <c r="E549">
        <f>Master!K553</f>
        <v>10.631621661543173</v>
      </c>
    </row>
    <row r="550" spans="1:5" x14ac:dyDescent="0.25">
      <c r="A550" s="1">
        <f>'OHL indexes'!A552</f>
        <v>38867</v>
      </c>
      <c r="B550">
        <f>E549*(2-'OHL indexes'!C552/'OHL indexes'!B551)</f>
        <v>10.531547745331707</v>
      </c>
      <c r="C550">
        <f>E549*(2-'OHL indexes'!E552/'OHL indexes'!B551)</f>
        <v>10.531547745331707</v>
      </c>
      <c r="D550">
        <f>E549*(2-'OHL indexes'!D552/'OHL indexes'!B551)</f>
        <v>9.6491207591381478</v>
      </c>
      <c r="E550">
        <f>Master!K554</f>
        <v>9.6529148941863774</v>
      </c>
    </row>
    <row r="551" spans="1:5" x14ac:dyDescent="0.25">
      <c r="A551" s="1">
        <f>'OHL indexes'!A553</f>
        <v>38868</v>
      </c>
      <c r="B551">
        <f>E550*(2-'OHL indexes'!C553/'OHL indexes'!B552)</f>
        <v>9.9741336877037536</v>
      </c>
      <c r="C551">
        <f>E550*(2-'OHL indexes'!E553/'OHL indexes'!B552)</f>
        <v>10.126563487062116</v>
      </c>
      <c r="D551">
        <f>E550*(2-'OHL indexes'!D553/'OHL indexes'!B552)</f>
        <v>9.8127810596421075</v>
      </c>
      <c r="E551">
        <f>Master!K555</f>
        <v>9.8517308444123088</v>
      </c>
    </row>
    <row r="552" spans="1:5" x14ac:dyDescent="0.25">
      <c r="A552" s="1">
        <f>'OHL indexes'!A554</f>
        <v>38869</v>
      </c>
      <c r="B552">
        <f>E551*(2-'OHL indexes'!C554/'OHL indexes'!B553)</f>
        <v>9.9674510570601189</v>
      </c>
      <c r="C552">
        <f>E551*(2-'OHL indexes'!E554/'OHL indexes'!B553)</f>
        <v>10.265784427321208</v>
      </c>
      <c r="D552">
        <f>E551*(2-'OHL indexes'!D554/'OHL indexes'!B553)</f>
        <v>9.96383496538256</v>
      </c>
      <c r="E552">
        <f>Master!K556</f>
        <v>10.266606703938669</v>
      </c>
    </row>
    <row r="553" spans="1:5" x14ac:dyDescent="0.25">
      <c r="A553" s="1">
        <f>'OHL indexes'!A555</f>
        <v>38870</v>
      </c>
      <c r="B553">
        <f>E552*(2-'OHL indexes'!C555/'OHL indexes'!B554)</f>
        <v>10.455626444512909</v>
      </c>
      <c r="C553">
        <f>E552*(2-'OHL indexes'!E555/'OHL indexes'!B554)</f>
        <v>10.572464799977116</v>
      </c>
      <c r="D553">
        <f>E552*(2-'OHL indexes'!D555/'OHL indexes'!B554)</f>
        <v>10.440178775893404</v>
      </c>
      <c r="E553">
        <f>Master!K557</f>
        <v>10.526474528884702</v>
      </c>
    </row>
    <row r="554" spans="1:5" x14ac:dyDescent="0.25">
      <c r="A554" s="1">
        <f>'OHL indexes'!A556</f>
        <v>38873</v>
      </c>
      <c r="B554">
        <f>E553*(2-'OHL indexes'!C556/'OHL indexes'!B555)</f>
        <v>10.452070457498447</v>
      </c>
      <c r="C554">
        <f>E553*(2-'OHL indexes'!E556/'OHL indexes'!B555)</f>
        <v>10.476871009244515</v>
      </c>
      <c r="D554">
        <f>E553*(2-'OHL indexes'!D556/'OHL indexes'!B555)</f>
        <v>9.892264657315593</v>
      </c>
      <c r="E554">
        <f>Master!K558</f>
        <v>9.9050525276175563</v>
      </c>
    </row>
    <row r="555" spans="1:5" x14ac:dyDescent="0.25">
      <c r="A555" s="1">
        <f>'OHL indexes'!A557</f>
        <v>38874</v>
      </c>
      <c r="B555">
        <f>E554*(2-'OHL indexes'!C557/'OHL indexes'!B556)</f>
        <v>9.9029524282802068</v>
      </c>
      <c r="C555">
        <f>E554*(2-'OHL indexes'!E557/'OHL indexes'!B556)</f>
        <v>9.9029524282802068</v>
      </c>
      <c r="D555">
        <f>E554*(2-'OHL indexes'!D557/'OHL indexes'!B556)</f>
        <v>9.5240685382751646</v>
      </c>
      <c r="E555">
        <f>Master!K559</f>
        <v>9.6756441580944017</v>
      </c>
    </row>
    <row r="556" spans="1:5" x14ac:dyDescent="0.25">
      <c r="A556" s="1">
        <f>'OHL indexes'!A558</f>
        <v>38875</v>
      </c>
      <c r="B556">
        <f>E555*(2-'OHL indexes'!C558/'OHL indexes'!B557)</f>
        <v>9.7589679729614485</v>
      </c>
      <c r="C556">
        <f>E555*(2-'OHL indexes'!E558/'OHL indexes'!B557)</f>
        <v>9.7715175116855058</v>
      </c>
      <c r="D556">
        <f>E555*(2-'OHL indexes'!D558/'OHL indexes'!B557)</f>
        <v>9.3719627366585723</v>
      </c>
      <c r="E556">
        <f>Master!K560</f>
        <v>9.4222214534708488</v>
      </c>
    </row>
    <row r="557" spans="1:5" x14ac:dyDescent="0.25">
      <c r="A557" s="1">
        <f>'OHL indexes'!A559</f>
        <v>38876</v>
      </c>
      <c r="B557">
        <f>E556*(2-'OHL indexes'!C559/'OHL indexes'!B558)</f>
        <v>9.3428446796473477</v>
      </c>
      <c r="C557">
        <f>E556*(2-'OHL indexes'!E559/'OHL indexes'!B558)</f>
        <v>9.3471354211594893</v>
      </c>
      <c r="D557">
        <f>E556*(2-'OHL indexes'!D559/'OHL indexes'!B558)</f>
        <v>8.688524096405823</v>
      </c>
      <c r="E557">
        <f>Master!K561</f>
        <v>9.1228828159715398</v>
      </c>
    </row>
    <row r="558" spans="1:5" x14ac:dyDescent="0.25">
      <c r="A558" s="1">
        <f>'OHL indexes'!A560</f>
        <v>38877</v>
      </c>
      <c r="B558">
        <f>E557*(2-'OHL indexes'!C560/'OHL indexes'!B559)</f>
        <v>9.1497415820410222</v>
      </c>
      <c r="C558">
        <f>E557*(2-'OHL indexes'!E560/'OHL indexes'!B559)</f>
        <v>9.1640657708053759</v>
      </c>
      <c r="D558">
        <f>E557*(2-'OHL indexes'!D560/'OHL indexes'!B559)</f>
        <v>8.9939623806833975</v>
      </c>
      <c r="E558">
        <f>Master!K562</f>
        <v>9.0293529814512095</v>
      </c>
    </row>
    <row r="559" spans="1:5" x14ac:dyDescent="0.25">
      <c r="A559" s="1">
        <f>'OHL indexes'!A561</f>
        <v>38880</v>
      </c>
      <c r="B559">
        <f>E558*(2-'OHL indexes'!C561/'OHL indexes'!B560)</f>
        <v>8.9746964565845193</v>
      </c>
      <c r="C559">
        <f>E558*(2-'OHL indexes'!E561/'OHL indexes'!B560)</f>
        <v>8.980842277569888</v>
      </c>
      <c r="D559">
        <f>E558*(2-'OHL indexes'!D561/'OHL indexes'!B560)</f>
        <v>8.7006998876498258</v>
      </c>
      <c r="E559">
        <f>Master!K563</f>
        <v>8.7030493978533165</v>
      </c>
    </row>
    <row r="560" spans="1:5" x14ac:dyDescent="0.25">
      <c r="A560" s="1">
        <f>'OHL indexes'!A562</f>
        <v>38881</v>
      </c>
      <c r="B560">
        <f>E559*(2-'OHL indexes'!C562/'OHL indexes'!B561)</f>
        <v>8.7239110541775773</v>
      </c>
      <c r="C560">
        <f>E559*(2-'OHL indexes'!E562/'OHL indexes'!B561)</f>
        <v>8.7325011968410546</v>
      </c>
      <c r="D560">
        <f>E559*(2-'OHL indexes'!D562/'OHL indexes'!B561)</f>
        <v>7.9728864404486028</v>
      </c>
      <c r="E560">
        <f>Master!K564</f>
        <v>7.9749697064943836</v>
      </c>
    </row>
    <row r="561" spans="1:5" x14ac:dyDescent="0.25">
      <c r="A561" s="1">
        <f>'OHL indexes'!A563</f>
        <v>38882</v>
      </c>
      <c r="B561">
        <f>E560*(2-'OHL indexes'!C563/'OHL indexes'!B562)</f>
        <v>8.0020734472162331</v>
      </c>
      <c r="C561">
        <f>E560*(2-'OHL indexes'!E563/'OHL indexes'!B562)</f>
        <v>8.0698335016635845</v>
      </c>
      <c r="D561">
        <f>E560*(2-'OHL indexes'!D563/'OHL indexes'!B562)</f>
        <v>7.5281029821650112</v>
      </c>
      <c r="E561">
        <f>Master!K565</f>
        <v>7.8191057855220549</v>
      </c>
    </row>
    <row r="562" spans="1:5" x14ac:dyDescent="0.25">
      <c r="A562" s="1">
        <f>'OHL indexes'!A564</f>
        <v>38883</v>
      </c>
      <c r="B562">
        <f>E561*(2-'OHL indexes'!C564/'OHL indexes'!B563)</f>
        <v>8.0086682554593054</v>
      </c>
      <c r="C562">
        <f>E561*(2-'OHL indexes'!E564/'OHL indexes'!B563)</f>
        <v>9.0965932591320069</v>
      </c>
      <c r="D562">
        <f>E561*(2-'OHL indexes'!D564/'OHL indexes'!B563)</f>
        <v>8.0086682554593054</v>
      </c>
      <c r="E562">
        <f>Master!K566</f>
        <v>9.0972185027616952</v>
      </c>
    </row>
    <row r="563" spans="1:5" x14ac:dyDescent="0.25">
      <c r="A563" s="1">
        <f>'OHL indexes'!A565</f>
        <v>38884</v>
      </c>
      <c r="B563">
        <f>E562*(2-'OHL indexes'!C565/'OHL indexes'!B564)</f>
        <v>9.0124009506698908</v>
      </c>
      <c r="C563">
        <f>E562*(2-'OHL indexes'!E565/'OHL indexes'!B564)</f>
        <v>9.013101891113676</v>
      </c>
      <c r="D563">
        <f>E562*(2-'OHL indexes'!D565/'OHL indexes'!B564)</f>
        <v>8.7544426525771062</v>
      </c>
      <c r="E563">
        <f>Master!K567</f>
        <v>8.8178205174902669</v>
      </c>
    </row>
    <row r="564" spans="1:5" x14ac:dyDescent="0.25">
      <c r="A564" s="1">
        <f>'OHL indexes'!A566</f>
        <v>38887</v>
      </c>
      <c r="B564">
        <f>E563*(2-'OHL indexes'!C566/'OHL indexes'!B565)</f>
        <v>8.9500792373682891</v>
      </c>
      <c r="C564">
        <f>E563*(2-'OHL indexes'!E566/'OHL indexes'!B565)</f>
        <v>8.9834730312178053</v>
      </c>
      <c r="D564">
        <f>E563*(2-'OHL indexes'!D566/'OHL indexes'!B565)</f>
        <v>8.6868800201866829</v>
      </c>
      <c r="E564">
        <f>Master!K568</f>
        <v>8.7291603587113773</v>
      </c>
    </row>
    <row r="565" spans="1:5" x14ac:dyDescent="0.25">
      <c r="A565" s="1">
        <f>'OHL indexes'!A567</f>
        <v>38888</v>
      </c>
      <c r="B565">
        <f>E564*(2-'OHL indexes'!C567/'OHL indexes'!B566)</f>
        <v>8.8877039924007857</v>
      </c>
      <c r="C565">
        <f>E564*(2-'OHL indexes'!E567/'OHL indexes'!B566)</f>
        <v>8.8965359714705521</v>
      </c>
      <c r="D565">
        <f>E564*(2-'OHL indexes'!D567/'OHL indexes'!B566)</f>
        <v>8.7985228197021268</v>
      </c>
      <c r="E565">
        <f>Master!K569</f>
        <v>8.8586410565023908</v>
      </c>
    </row>
    <row r="566" spans="1:5" x14ac:dyDescent="0.25">
      <c r="A566" s="1">
        <f>'OHL indexes'!A568</f>
        <v>38889</v>
      </c>
      <c r="B566">
        <f>E565*(2-'OHL indexes'!C568/'OHL indexes'!B567)</f>
        <v>8.7573688718469107</v>
      </c>
      <c r="C566">
        <f>E565*(2-'OHL indexes'!E568/'OHL indexes'!B567)</f>
        <v>9.5888660111811177</v>
      </c>
      <c r="D566">
        <f>E565*(2-'OHL indexes'!D568/'OHL indexes'!B567)</f>
        <v>8.7573688718469107</v>
      </c>
      <c r="E566">
        <f>Master!K570</f>
        <v>9.3645655578411837</v>
      </c>
    </row>
    <row r="567" spans="1:5" x14ac:dyDescent="0.25">
      <c r="A567" s="1">
        <f>'OHL indexes'!A569</f>
        <v>38890</v>
      </c>
      <c r="B567">
        <f>E566*(2-'OHL indexes'!C569/'OHL indexes'!B568)</f>
        <v>9.3831026960260893</v>
      </c>
      <c r="C567">
        <f>E566*(2-'OHL indexes'!E569/'OHL indexes'!B568)</f>
        <v>9.3972414623379574</v>
      </c>
      <c r="D567">
        <f>E566*(2-'OHL indexes'!D569/'OHL indexes'!B568)</f>
        <v>9.2153228024092471</v>
      </c>
      <c r="E567">
        <f>Master!K571</f>
        <v>9.3135462123842014</v>
      </c>
    </row>
    <row r="568" spans="1:5" x14ac:dyDescent="0.25">
      <c r="A568" s="1">
        <f>'OHL indexes'!A570</f>
        <v>38891</v>
      </c>
      <c r="B568">
        <f>E567*(2-'OHL indexes'!C570/'OHL indexes'!B569)</f>
        <v>9.2461508249414699</v>
      </c>
      <c r="C568">
        <f>E567*(2-'OHL indexes'!E570/'OHL indexes'!B569)</f>
        <v>9.50703469667625</v>
      </c>
      <c r="D568">
        <f>E567*(2-'OHL indexes'!D570/'OHL indexes'!B569)</f>
        <v>9.2383864887339193</v>
      </c>
      <c r="E568">
        <f>Master!K572</f>
        <v>9.3643552416857894</v>
      </c>
    </row>
    <row r="569" spans="1:5" x14ac:dyDescent="0.25">
      <c r="A569" s="1">
        <f>'OHL indexes'!A571</f>
        <v>38894</v>
      </c>
      <c r="B569">
        <f>E568*(2-'OHL indexes'!C571/'OHL indexes'!B570)</f>
        <v>9.271744569123733</v>
      </c>
      <c r="C569">
        <f>E568*(2-'OHL indexes'!E571/'OHL indexes'!B570)</f>
        <v>9.4409294557840191</v>
      </c>
      <c r="D569">
        <f>E568*(2-'OHL indexes'!D571/'OHL indexes'!B570)</f>
        <v>9.2510246052462861</v>
      </c>
      <c r="E569">
        <f>Master!K573</f>
        <v>9.4434031385244293</v>
      </c>
    </row>
    <row r="570" spans="1:5" x14ac:dyDescent="0.25">
      <c r="A570" s="1">
        <f>'OHL indexes'!A572</f>
        <v>38895</v>
      </c>
      <c r="B570">
        <f>E569*(2-'OHL indexes'!C572/'OHL indexes'!B571)</f>
        <v>9.5047072827686829</v>
      </c>
      <c r="C570">
        <f>E569*(2-'OHL indexes'!E572/'OHL indexes'!B571)</f>
        <v>9.5411070630074697</v>
      </c>
      <c r="D570">
        <f>E569*(2-'OHL indexes'!D572/'OHL indexes'!B571)</f>
        <v>9.1764741266781549</v>
      </c>
      <c r="E570">
        <f>Master!K574</f>
        <v>9.2082937172202097</v>
      </c>
    </row>
    <row r="571" spans="1:5" x14ac:dyDescent="0.25">
      <c r="A571" s="1">
        <f>'OHL indexes'!A573</f>
        <v>38896</v>
      </c>
      <c r="B571">
        <f>E570*(2-'OHL indexes'!C573/'OHL indexes'!B572)</f>
        <v>9.3030426008710645</v>
      </c>
      <c r="C571">
        <f>E570*(2-'OHL indexes'!E573/'OHL indexes'!B572)</f>
        <v>9.3030426008710645</v>
      </c>
      <c r="D571">
        <f>E570*(2-'OHL indexes'!D573/'OHL indexes'!B572)</f>
        <v>9.0722430713755138</v>
      </c>
      <c r="E571">
        <f>Master!K575</f>
        <v>9.2027026534964591</v>
      </c>
    </row>
    <row r="572" spans="1:5" x14ac:dyDescent="0.25">
      <c r="A572" s="1">
        <f>'OHL indexes'!A574</f>
        <v>38897</v>
      </c>
      <c r="B572">
        <f>E571*(2-'OHL indexes'!C574/'OHL indexes'!B573)</f>
        <v>9.2324264018147382</v>
      </c>
      <c r="C572">
        <f>E571*(2-'OHL indexes'!E574/'OHL indexes'!B573)</f>
        <v>10.041324429604794</v>
      </c>
      <c r="D572">
        <f>E571*(2-'OHL indexes'!D574/'OHL indexes'!B573)</f>
        <v>9.2324264018147382</v>
      </c>
      <c r="E572">
        <f>Master!K576</f>
        <v>9.9829292167804482</v>
      </c>
    </row>
    <row r="573" spans="1:5" x14ac:dyDescent="0.25">
      <c r="A573" s="1">
        <f>'OHL indexes'!A575</f>
        <v>38898</v>
      </c>
      <c r="B573">
        <f>E572*(2-'OHL indexes'!C575/'OHL indexes'!B574)</f>
        <v>10.123417766922923</v>
      </c>
      <c r="C573">
        <f>E572*(2-'OHL indexes'!E575/'OHL indexes'!B574)</f>
        <v>10.291143309303632</v>
      </c>
      <c r="D573">
        <f>E572*(2-'OHL indexes'!D575/'OHL indexes'!B574)</f>
        <v>10.097613397223119</v>
      </c>
      <c r="E573">
        <f>Master!K577</f>
        <v>10.205372124337332</v>
      </c>
    </row>
    <row r="574" spans="1:5" x14ac:dyDescent="0.25">
      <c r="A574" s="1">
        <f>'OHL indexes'!A576</f>
        <v>38901</v>
      </c>
      <c r="B574">
        <f>E573*(2-'OHL indexes'!C576/'OHL indexes'!B575)</f>
        <v>10.320433580258296</v>
      </c>
      <c r="C574">
        <f>E573*(2-'OHL indexes'!E576/'OHL indexes'!B575)</f>
        <v>10.439978820092673</v>
      </c>
      <c r="D574">
        <f>E573*(2-'OHL indexes'!D576/'OHL indexes'!B575)</f>
        <v>10.286064682700037</v>
      </c>
      <c r="E574">
        <f>Master!K578</f>
        <v>10.398926013035556</v>
      </c>
    </row>
    <row r="575" spans="1:5" x14ac:dyDescent="0.25">
      <c r="A575" s="1">
        <f>'OHL indexes'!A577</f>
        <v>38903</v>
      </c>
      <c r="B575">
        <f>E574*(2-'OHL indexes'!C577/'OHL indexes'!B576)</f>
        <v>10.308809776363013</v>
      </c>
      <c r="C575">
        <f>E574*(2-'OHL indexes'!E577/'OHL indexes'!B576)</f>
        <v>10.308809776363013</v>
      </c>
      <c r="D575">
        <f>E574*(2-'OHL indexes'!D577/'OHL indexes'!B576)</f>
        <v>9.7839706475353143</v>
      </c>
      <c r="E575">
        <f>Master!K579</f>
        <v>9.9992411224397593</v>
      </c>
    </row>
    <row r="576" spans="1:5" x14ac:dyDescent="0.25">
      <c r="A576" s="1">
        <f>'OHL indexes'!A578</f>
        <v>38904</v>
      </c>
      <c r="B576">
        <f>E575*(2-'OHL indexes'!C578/'OHL indexes'!B577)</f>
        <v>10.102879204311565</v>
      </c>
      <c r="C576">
        <f>E575*(2-'OHL indexes'!E578/'OHL indexes'!B577)</f>
        <v>10.274773627071033</v>
      </c>
      <c r="D576">
        <f>E575*(2-'OHL indexes'!D578/'OHL indexes'!B577)</f>
        <v>9.9964269140799935</v>
      </c>
      <c r="E576">
        <f>Master!K580</f>
        <v>9.9973458673808135</v>
      </c>
    </row>
    <row r="577" spans="1:5" x14ac:dyDescent="0.25">
      <c r="A577" s="1">
        <f>'OHL indexes'!A579</f>
        <v>38905</v>
      </c>
      <c r="B577">
        <f>E576*(2-'OHL indexes'!C579/'OHL indexes'!B578)</f>
        <v>9.9820434144304624</v>
      </c>
      <c r="C577">
        <f>E576*(2-'OHL indexes'!E579/'OHL indexes'!B578)</f>
        <v>10.097703841567835</v>
      </c>
      <c r="D577">
        <f>E576*(2-'OHL indexes'!D579/'OHL indexes'!B578)</f>
        <v>9.8803002647773042</v>
      </c>
      <c r="E577">
        <f>Master!K581</f>
        <v>9.8812253647057666</v>
      </c>
    </row>
    <row r="578" spans="1:5" x14ac:dyDescent="0.25">
      <c r="A578" s="1">
        <f>'OHL indexes'!A580</f>
        <v>38908</v>
      </c>
      <c r="B578">
        <f>E577*(2-'OHL indexes'!C580/'OHL indexes'!B579)</f>
        <v>9.895777501393475</v>
      </c>
      <c r="C578">
        <f>E577*(2-'OHL indexes'!E580/'OHL indexes'!B579)</f>
        <v>10.031591454354187</v>
      </c>
      <c r="D578">
        <f>E577*(2-'OHL indexes'!D580/'OHL indexes'!B579)</f>
        <v>9.8344525648210315</v>
      </c>
      <c r="E578">
        <f>Master!K582</f>
        <v>9.8729169043315661</v>
      </c>
    </row>
    <row r="579" spans="1:5" x14ac:dyDescent="0.25">
      <c r="A579" s="1">
        <f>'OHL indexes'!A581</f>
        <v>38909</v>
      </c>
      <c r="B579">
        <f>E578*(2-'OHL indexes'!C581/'OHL indexes'!B580)</f>
        <v>9.81020101408639</v>
      </c>
      <c r="C579">
        <f>E578*(2-'OHL indexes'!E581/'OHL indexes'!B580)</f>
        <v>10.086564516430116</v>
      </c>
      <c r="D579">
        <f>E578*(2-'OHL indexes'!D581/'OHL indexes'!B580)</f>
        <v>9.7175052358548335</v>
      </c>
      <c r="E579">
        <f>Master!K583</f>
        <v>10.053360200753083</v>
      </c>
    </row>
    <row r="580" spans="1:5" x14ac:dyDescent="0.25">
      <c r="A580" s="1">
        <f>'OHL indexes'!A582</f>
        <v>38910</v>
      </c>
      <c r="B580">
        <f>E579*(2-'OHL indexes'!C582/'OHL indexes'!B581)</f>
        <v>10.180369807329452</v>
      </c>
      <c r="C580">
        <f>E579*(2-'OHL indexes'!E582/'OHL indexes'!B581)</f>
        <v>10.180369807329452</v>
      </c>
      <c r="D580">
        <f>E579*(2-'OHL indexes'!D582/'OHL indexes'!B581)</f>
        <v>9.7306760557784564</v>
      </c>
      <c r="E580">
        <f>Master!K584</f>
        <v>9.7775384465211612</v>
      </c>
    </row>
    <row r="581" spans="1:5" x14ac:dyDescent="0.25">
      <c r="A581" s="1">
        <f>'OHL indexes'!A583</f>
        <v>38911</v>
      </c>
      <c r="B581">
        <f>E580*(2-'OHL indexes'!C583/'OHL indexes'!B582)</f>
        <v>9.6373132138355224</v>
      </c>
      <c r="C581">
        <f>E580*(2-'OHL indexes'!E583/'OHL indexes'!B582)</f>
        <v>9.6373132138355224</v>
      </c>
      <c r="D581">
        <f>E580*(2-'OHL indexes'!D583/'OHL indexes'!B582)</f>
        <v>8.9509460955813296</v>
      </c>
      <c r="E581">
        <f>Master!K585</f>
        <v>8.9609282483810624</v>
      </c>
    </row>
    <row r="582" spans="1:5" x14ac:dyDescent="0.25">
      <c r="A582" s="1">
        <f>'OHL indexes'!A584</f>
        <v>38912</v>
      </c>
      <c r="B582">
        <f>E581*(2-'OHL indexes'!C584/'OHL indexes'!B583)</f>
        <v>8.937967374301131</v>
      </c>
      <c r="C582">
        <f>E581*(2-'OHL indexes'!E584/'OHL indexes'!B583)</f>
        <v>9.019605313920092</v>
      </c>
      <c r="D582">
        <f>E581*(2-'OHL indexes'!D584/'OHL indexes'!B583)</f>
        <v>8.5756975632270152</v>
      </c>
      <c r="E582">
        <f>Master!K586</f>
        <v>8.6835770197295474</v>
      </c>
    </row>
    <row r="583" spans="1:5" x14ac:dyDescent="0.25">
      <c r="A583" s="1">
        <f>'OHL indexes'!A585</f>
        <v>38915</v>
      </c>
      <c r="B583">
        <f>E582*(2-'OHL indexes'!C585/'OHL indexes'!B584)</f>
        <v>8.6686490720498561</v>
      </c>
      <c r="C583">
        <f>E582*(2-'OHL indexes'!E585/'OHL indexes'!B584)</f>
        <v>8.8128645215989714</v>
      </c>
      <c r="D583">
        <f>E582*(2-'OHL indexes'!D585/'OHL indexes'!B584)</f>
        <v>8.5678845505958368</v>
      </c>
      <c r="E583">
        <f>Master!K587</f>
        <v>8.7551273266023859</v>
      </c>
    </row>
    <row r="584" spans="1:5" x14ac:dyDescent="0.25">
      <c r="A584" s="1">
        <f>'OHL indexes'!A586</f>
        <v>38916</v>
      </c>
      <c r="B584">
        <f>E583*(2-'OHL indexes'!C586/'OHL indexes'!B585)</f>
        <v>8.8441360665394946</v>
      </c>
      <c r="C584">
        <f>E583*(2-'OHL indexes'!E586/'OHL indexes'!B585)</f>
        <v>8.8670724862672277</v>
      </c>
      <c r="D584">
        <f>E583*(2-'OHL indexes'!D586/'OHL indexes'!B585)</f>
        <v>8.5062836617471049</v>
      </c>
      <c r="E584">
        <f>Master!K588</f>
        <v>8.8678746636712003</v>
      </c>
    </row>
    <row r="585" spans="1:5" x14ac:dyDescent="0.25">
      <c r="A585" s="1">
        <f>'OHL indexes'!A587</f>
        <v>38917</v>
      </c>
      <c r="B585">
        <f>E584*(2-'OHL indexes'!C587/'OHL indexes'!B586)</f>
        <v>8.9581466797911595</v>
      </c>
      <c r="C585">
        <f>E584*(2-'OHL indexes'!E587/'OHL indexes'!B586)</f>
        <v>9.3988854502432169</v>
      </c>
      <c r="D585">
        <f>E584*(2-'OHL indexes'!D587/'OHL indexes'!B586)</f>
        <v>8.9581466797911595</v>
      </c>
      <c r="E585">
        <f>Master!K589</f>
        <v>9.3400389183507766</v>
      </c>
    </row>
    <row r="586" spans="1:5" x14ac:dyDescent="0.25">
      <c r="A586" s="1">
        <f>'OHL indexes'!A588</f>
        <v>38918</v>
      </c>
      <c r="B586">
        <f>E585*(2-'OHL indexes'!C588/'OHL indexes'!B587)</f>
        <v>9.4037007257498448</v>
      </c>
      <c r="C586">
        <f>E585*(2-'OHL indexes'!E588/'OHL indexes'!B587)</f>
        <v>9.5602124757576732</v>
      </c>
      <c r="D586">
        <f>E585*(2-'OHL indexes'!D588/'OHL indexes'!B587)</f>
        <v>8.9945210326423588</v>
      </c>
      <c r="E586">
        <f>Master!K590</f>
        <v>9.0341288066224052</v>
      </c>
    </row>
    <row r="587" spans="1:5" x14ac:dyDescent="0.25">
      <c r="A587" s="1">
        <f>'OHL indexes'!A589</f>
        <v>38919</v>
      </c>
      <c r="B587">
        <f>E586*(2-'OHL indexes'!C589/'OHL indexes'!B588)</f>
        <v>8.9570766377704096</v>
      </c>
      <c r="C587">
        <f>E586*(2-'OHL indexes'!E589/'OHL indexes'!B588)</f>
        <v>8.9952150956903836</v>
      </c>
      <c r="D587">
        <f>E586*(2-'OHL indexes'!D589/'OHL indexes'!B588)</f>
        <v>8.7780625467295081</v>
      </c>
      <c r="E587">
        <f>Master!K591</f>
        <v>8.8258639531719112</v>
      </c>
    </row>
    <row r="588" spans="1:5" x14ac:dyDescent="0.25">
      <c r="A588" s="1">
        <f>'OHL indexes'!A590</f>
        <v>38922</v>
      </c>
      <c r="B588">
        <f>E587*(2-'OHL indexes'!C590/'OHL indexes'!B589)</f>
        <v>8.9629901689292559</v>
      </c>
      <c r="C588">
        <f>E587*(2-'OHL indexes'!E590/'OHL indexes'!B589)</f>
        <v>9.5113907079368332</v>
      </c>
      <c r="D588">
        <f>E587*(2-'OHL indexes'!D590/'OHL indexes'!B589)</f>
        <v>8.9629901689292559</v>
      </c>
      <c r="E588">
        <f>Master!K592</f>
        <v>9.4701408463813337</v>
      </c>
    </row>
    <row r="589" spans="1:5" x14ac:dyDescent="0.25">
      <c r="A589" s="1">
        <f>'OHL indexes'!A591</f>
        <v>38923</v>
      </c>
      <c r="B589">
        <f>E588*(2-'OHL indexes'!C591/'OHL indexes'!B590)</f>
        <v>9.3967663261821368</v>
      </c>
      <c r="C589">
        <f>E588*(2-'OHL indexes'!E591/'OHL indexes'!B590)</f>
        <v>9.8003240878036237</v>
      </c>
      <c r="D589">
        <f>E588*(2-'OHL indexes'!D591/'OHL indexes'!B590)</f>
        <v>9.3723085026947537</v>
      </c>
      <c r="E589">
        <f>Master!K593</f>
        <v>9.731387832237159</v>
      </c>
    </row>
    <row r="590" spans="1:5" x14ac:dyDescent="0.25">
      <c r="A590" s="1">
        <f>'OHL indexes'!A592</f>
        <v>38924</v>
      </c>
      <c r="B590">
        <f>E589*(2-'OHL indexes'!C592/'OHL indexes'!B591)</f>
        <v>9.6749132734741767</v>
      </c>
      <c r="C590">
        <f>E589*(2-'OHL indexes'!E592/'OHL indexes'!B591)</f>
        <v>9.8862899544983129</v>
      </c>
      <c r="D590">
        <f>E589*(2-'OHL indexes'!D592/'OHL indexes'!B591)</f>
        <v>9.6603906102534403</v>
      </c>
      <c r="E590">
        <f>Master!K594</f>
        <v>9.7987007503593073</v>
      </c>
    </row>
    <row r="591" spans="1:5" x14ac:dyDescent="0.25">
      <c r="A591" s="1">
        <f>'OHL indexes'!A593</f>
        <v>38925</v>
      </c>
      <c r="B591">
        <f>E590*(2-'OHL indexes'!C593/'OHL indexes'!B592)</f>
        <v>9.9411755042695269</v>
      </c>
      <c r="C591">
        <f>E590*(2-'OHL indexes'!E593/'OHL indexes'!B592)</f>
        <v>9.9823482971352444</v>
      </c>
      <c r="D591">
        <f>E590*(2-'OHL indexes'!D593/'OHL indexes'!B592)</f>
        <v>9.5732259282811452</v>
      </c>
      <c r="E591">
        <f>Master!K595</f>
        <v>9.6322502123277722</v>
      </c>
    </row>
    <row r="592" spans="1:5" x14ac:dyDescent="0.25">
      <c r="A592" s="1">
        <f>'OHL indexes'!A594</f>
        <v>38926</v>
      </c>
      <c r="B592">
        <f>E591*(2-'OHL indexes'!C594/'OHL indexes'!B593)</f>
        <v>9.7603306476539178</v>
      </c>
      <c r="C592">
        <f>E591*(2-'OHL indexes'!E594/'OHL indexes'!B593)</f>
        <v>9.9682256393658903</v>
      </c>
      <c r="D592">
        <f>E591*(2-'OHL indexes'!D594/'OHL indexes'!B593)</f>
        <v>9.7390366217982436</v>
      </c>
      <c r="E592">
        <f>Master!K596</f>
        <v>9.9245445241553636</v>
      </c>
    </row>
    <row r="593" spans="1:5" x14ac:dyDescent="0.25">
      <c r="A593" s="1">
        <f>'OHL indexes'!A595</f>
        <v>38929</v>
      </c>
      <c r="B593">
        <f>E592*(2-'OHL indexes'!C595/'OHL indexes'!B594)</f>
        <v>9.742516887188815</v>
      </c>
      <c r="C593">
        <f>E592*(2-'OHL indexes'!E595/'OHL indexes'!B594)</f>
        <v>9.8402227283851929</v>
      </c>
      <c r="D593">
        <f>E592*(2-'OHL indexes'!D595/'OHL indexes'!B594)</f>
        <v>9.6581950914186443</v>
      </c>
      <c r="E593">
        <f>Master!K597</f>
        <v>9.8294801681034478</v>
      </c>
    </row>
    <row r="594" spans="1:5" x14ac:dyDescent="0.25">
      <c r="A594" s="1">
        <f>'OHL indexes'!A596</f>
        <v>38930</v>
      </c>
      <c r="B594">
        <f>E593*(2-'OHL indexes'!C596/'OHL indexes'!B595)</f>
        <v>9.7013902789704183</v>
      </c>
      <c r="C594">
        <f>E593*(2-'OHL indexes'!E596/'OHL indexes'!B595)</f>
        <v>9.7013902789704183</v>
      </c>
      <c r="D594">
        <f>E593*(2-'OHL indexes'!D596/'OHL indexes'!B595)</f>
        <v>9.4475050807142935</v>
      </c>
      <c r="E594">
        <f>Master!K598</f>
        <v>9.5908724621437464</v>
      </c>
    </row>
    <row r="595" spans="1:5" x14ac:dyDescent="0.25">
      <c r="A595" s="1">
        <f>'OHL indexes'!A597</f>
        <v>38931</v>
      </c>
      <c r="B595">
        <f>E594*(2-'OHL indexes'!C597/'OHL indexes'!B596)</f>
        <v>9.6438095518954778</v>
      </c>
      <c r="C595">
        <f>E594*(2-'OHL indexes'!E597/'OHL indexes'!B596)</f>
        <v>9.790163004671431</v>
      </c>
      <c r="D595">
        <f>E594*(2-'OHL indexes'!D597/'OHL indexes'!B596)</f>
        <v>9.6438095518954778</v>
      </c>
      <c r="E595">
        <f>Master!K599</f>
        <v>9.7803658109658098</v>
      </c>
    </row>
    <row r="596" spans="1:5" x14ac:dyDescent="0.25">
      <c r="A596" s="1">
        <f>'OHL indexes'!A598</f>
        <v>38932</v>
      </c>
      <c r="B596">
        <f>E595*(2-'OHL indexes'!C598/'OHL indexes'!B597)</f>
        <v>9.717992314349182</v>
      </c>
      <c r="C596">
        <f>E595*(2-'OHL indexes'!E598/'OHL indexes'!B597)</f>
        <v>9.913515602584642</v>
      </c>
      <c r="D596">
        <f>E595*(2-'OHL indexes'!D598/'OHL indexes'!B597)</f>
        <v>9.6753330754833211</v>
      </c>
      <c r="E596">
        <f>Master!K600</f>
        <v>9.8710429951222878</v>
      </c>
    </row>
    <row r="597" spans="1:5" x14ac:dyDescent="0.25">
      <c r="A597" s="1">
        <f>'OHL indexes'!A599</f>
        <v>38933</v>
      </c>
      <c r="B597">
        <f>E596*(2-'OHL indexes'!C599/'OHL indexes'!B598)</f>
        <v>9.9525023794938985</v>
      </c>
      <c r="C597">
        <f>E596*(2-'OHL indexes'!E599/'OHL indexes'!B598)</f>
        <v>10.030020475735268</v>
      </c>
      <c r="D597">
        <f>E596*(2-'OHL indexes'!D599/'OHL indexes'!B598)</f>
        <v>9.6608253396211996</v>
      </c>
      <c r="E597">
        <f>Master!K601</f>
        <v>9.7247515795357025</v>
      </c>
    </row>
    <row r="598" spans="1:5" x14ac:dyDescent="0.25">
      <c r="A598" s="1">
        <f>'OHL indexes'!A600</f>
        <v>38936</v>
      </c>
      <c r="B598">
        <f>E597*(2-'OHL indexes'!C600/'OHL indexes'!B599)</f>
        <v>9.6192763187785975</v>
      </c>
      <c r="C598">
        <f>E597*(2-'OHL indexes'!E600/'OHL indexes'!B599)</f>
        <v>9.6833887756927908</v>
      </c>
      <c r="D598">
        <f>E597*(2-'OHL indexes'!D600/'OHL indexes'!B599)</f>
        <v>9.5974809017528369</v>
      </c>
      <c r="E598">
        <f>Master!K602</f>
        <v>9.6438601049538022</v>
      </c>
    </row>
    <row r="599" spans="1:5" x14ac:dyDescent="0.25">
      <c r="A599" s="1">
        <f>'OHL indexes'!A601</f>
        <v>38937</v>
      </c>
      <c r="B599">
        <f>E598*(2-'OHL indexes'!C601/'OHL indexes'!B600)</f>
        <v>9.6838451855650955</v>
      </c>
      <c r="C599">
        <f>E598*(2-'OHL indexes'!E601/'OHL indexes'!B600)</f>
        <v>9.7488199869611503</v>
      </c>
      <c r="D599">
        <f>E598*(2-'OHL indexes'!D601/'OHL indexes'!B600)</f>
        <v>9.5726373278773895</v>
      </c>
      <c r="E599">
        <f>Master!K603</f>
        <v>9.6746476435163942</v>
      </c>
    </row>
    <row r="600" spans="1:5" x14ac:dyDescent="0.25">
      <c r="A600" s="1">
        <f>'OHL indexes'!A602</f>
        <v>38938</v>
      </c>
      <c r="B600">
        <f>E599*(2-'OHL indexes'!C602/'OHL indexes'!B601)</f>
        <v>9.7954632000495501</v>
      </c>
      <c r="C600">
        <f>E599*(2-'OHL indexes'!E602/'OHL indexes'!B601)</f>
        <v>9.9288305231719249</v>
      </c>
      <c r="D600">
        <f>E599*(2-'OHL indexes'!D602/'OHL indexes'!B601)</f>
        <v>9.7232880719896961</v>
      </c>
      <c r="E600">
        <f>Master!K604</f>
        <v>9.7761791957335298</v>
      </c>
    </row>
    <row r="601" spans="1:5" x14ac:dyDescent="0.25">
      <c r="A601" s="1">
        <f>'OHL indexes'!A603</f>
        <v>38939</v>
      </c>
      <c r="B601">
        <f>E600*(2-'OHL indexes'!C603/'OHL indexes'!B602)</f>
        <v>9.6647952138677482</v>
      </c>
      <c r="C601">
        <f>E600*(2-'OHL indexes'!E603/'OHL indexes'!B602)</f>
        <v>9.7120816703089048</v>
      </c>
      <c r="D601">
        <f>E600*(2-'OHL indexes'!D603/'OHL indexes'!B602)</f>
        <v>9.4855571120078821</v>
      </c>
      <c r="E601">
        <f>Master!K605</f>
        <v>9.7129929284213929</v>
      </c>
    </row>
    <row r="602" spans="1:5" x14ac:dyDescent="0.25">
      <c r="A602" s="1">
        <f>'OHL indexes'!A604</f>
        <v>38940</v>
      </c>
      <c r="B602">
        <f>E601*(2-'OHL indexes'!C604/'OHL indexes'!B603)</f>
        <v>9.6962875501316006</v>
      </c>
      <c r="C602">
        <f>E601*(2-'OHL indexes'!E604/'OHL indexes'!B603)</f>
        <v>9.7129929284213929</v>
      </c>
      <c r="D602">
        <f>E601*(2-'OHL indexes'!D604/'OHL indexes'!B603)</f>
        <v>9.6209534533343994</v>
      </c>
      <c r="E602">
        <f>Master!K606</f>
        <v>9.6680989256038536</v>
      </c>
    </row>
    <row r="603" spans="1:5" x14ac:dyDescent="0.25">
      <c r="A603" s="1">
        <f>'OHL indexes'!A605</f>
        <v>38943</v>
      </c>
      <c r="B603">
        <f>E602*(2-'OHL indexes'!C605/'OHL indexes'!B604)</f>
        <v>9.6979959317235593</v>
      </c>
      <c r="C603">
        <f>E602*(2-'OHL indexes'!E605/'OHL indexes'!B604)</f>
        <v>10.11095545439516</v>
      </c>
      <c r="D603">
        <f>E602*(2-'OHL indexes'!D605/'OHL indexes'!B604)</f>
        <v>9.6979959317235593</v>
      </c>
      <c r="E603">
        <f>Master!K607</f>
        <v>10.034809113376756</v>
      </c>
    </row>
    <row r="604" spans="1:5" x14ac:dyDescent="0.25">
      <c r="A604" s="1">
        <f>'OHL indexes'!A606</f>
        <v>38944</v>
      </c>
      <c r="B604">
        <f>E603*(2-'OHL indexes'!C606/'OHL indexes'!B605)</f>
        <v>10.099764251096151</v>
      </c>
      <c r="C604">
        <f>E603*(2-'OHL indexes'!E606/'OHL indexes'!B605)</f>
        <v>10.190834104340752</v>
      </c>
      <c r="D604">
        <f>E603*(2-'OHL indexes'!D606/'OHL indexes'!B605)</f>
        <v>10.078000608742165</v>
      </c>
      <c r="E604">
        <f>Master!K608</f>
        <v>10.12842157174855</v>
      </c>
    </row>
    <row r="605" spans="1:5" x14ac:dyDescent="0.25">
      <c r="A605" s="1">
        <f>'OHL indexes'!A607</f>
        <v>38945</v>
      </c>
      <c r="B605">
        <f>E604*(2-'OHL indexes'!C607/'OHL indexes'!B606)</f>
        <v>10.243748797837029</v>
      </c>
      <c r="C605">
        <f>E604*(2-'OHL indexes'!E607/'OHL indexes'!B606)</f>
        <v>10.629022868915026</v>
      </c>
      <c r="D605">
        <f>E604*(2-'OHL indexes'!D607/'OHL indexes'!B606)</f>
        <v>10.216612342250921</v>
      </c>
      <c r="E605">
        <f>Master!K609</f>
        <v>10.629937500583411</v>
      </c>
    </row>
    <row r="606" spans="1:5" x14ac:dyDescent="0.25">
      <c r="A606" s="1">
        <f>'OHL indexes'!A608</f>
        <v>38946</v>
      </c>
      <c r="B606">
        <f>E605*(2-'OHL indexes'!C608/'OHL indexes'!B607)</f>
        <v>10.740601184342266</v>
      </c>
      <c r="C606">
        <f>E605*(2-'OHL indexes'!E608/'OHL indexes'!B607)</f>
        <v>10.807224411064862</v>
      </c>
      <c r="D606">
        <f>E605*(2-'OHL indexes'!D608/'OHL indexes'!B607)</f>
        <v>10.650089241296977</v>
      </c>
      <c r="E606">
        <f>Master!K610</f>
        <v>10.708395577342005</v>
      </c>
    </row>
    <row r="607" spans="1:5" x14ac:dyDescent="0.25">
      <c r="A607" s="1">
        <f>'OHL indexes'!A609</f>
        <v>38947</v>
      </c>
      <c r="B607">
        <f>E606*(2-'OHL indexes'!C609/'OHL indexes'!B608)</f>
        <v>10.85174872765292</v>
      </c>
      <c r="C607">
        <f>E606*(2-'OHL indexes'!E609/'OHL indexes'!B608)</f>
        <v>10.906365813680871</v>
      </c>
      <c r="D607">
        <f>E606*(2-'OHL indexes'!D609/'OHL indexes'!B608)</f>
        <v>10.694141774307059</v>
      </c>
      <c r="E607">
        <f>Master!K611</f>
        <v>10.869910752037269</v>
      </c>
    </row>
    <row r="608" spans="1:5" x14ac:dyDescent="0.25">
      <c r="A608" s="1">
        <f>'OHL indexes'!A610</f>
        <v>38950</v>
      </c>
      <c r="B608">
        <f>E607*(2-'OHL indexes'!C610/'OHL indexes'!B609)</f>
        <v>10.728280559503778</v>
      </c>
      <c r="C608">
        <f>E607*(2-'OHL indexes'!E610/'OHL indexes'!B609)</f>
        <v>10.973241352353906</v>
      </c>
      <c r="D608">
        <f>E607*(2-'OHL indexes'!D610/'OHL indexes'!B609)</f>
        <v>10.544561007921272</v>
      </c>
      <c r="E608">
        <f>Master!K612</f>
        <v>10.92019636992514</v>
      </c>
    </row>
    <row r="609" spans="1:5" x14ac:dyDescent="0.25">
      <c r="A609" s="1">
        <f>'OHL indexes'!A611</f>
        <v>38951</v>
      </c>
      <c r="B609">
        <f>E608*(2-'OHL indexes'!C611/'OHL indexes'!B610)</f>
        <v>10.954033570838691</v>
      </c>
      <c r="C609">
        <f>E608*(2-'OHL indexes'!E611/'OHL indexes'!B610)</f>
        <v>11.18568501568622</v>
      </c>
      <c r="D609">
        <f>E608*(2-'OHL indexes'!D611/'OHL indexes'!B610)</f>
        <v>10.921497207035696</v>
      </c>
      <c r="E609">
        <f>Master!K613</f>
        <v>11.015987898155901</v>
      </c>
    </row>
    <row r="610" spans="1:5" x14ac:dyDescent="0.25">
      <c r="A610" s="1">
        <f>'OHL indexes'!A612</f>
        <v>38952</v>
      </c>
      <c r="B610">
        <f>E609*(2-'OHL indexes'!C612/'OHL indexes'!B611)</f>
        <v>11.088823467602394</v>
      </c>
      <c r="C610">
        <f>E609*(2-'OHL indexes'!E612/'OHL indexes'!B611)</f>
        <v>11.088823467602394</v>
      </c>
      <c r="D610">
        <f>E609*(2-'OHL indexes'!D612/'OHL indexes'!B611)</f>
        <v>10.646206655744283</v>
      </c>
      <c r="E610">
        <f>Master!K614</f>
        <v>10.807194167052032</v>
      </c>
    </row>
    <row r="611" spans="1:5" x14ac:dyDescent="0.25">
      <c r="A611" s="1">
        <f>'OHL indexes'!A613</f>
        <v>38953</v>
      </c>
      <c r="B611">
        <f>E610*(2-'OHL indexes'!C613/'OHL indexes'!B612)</f>
        <v>10.892559425604352</v>
      </c>
      <c r="C611">
        <f>E610*(2-'OHL indexes'!E613/'OHL indexes'!B612)</f>
        <v>10.977923309426279</v>
      </c>
      <c r="D611">
        <f>E610*(2-'OHL indexes'!D613/'OHL indexes'!B612)</f>
        <v>10.835649711479604</v>
      </c>
      <c r="E611">
        <f>Master!K615</f>
        <v>10.912917237637993</v>
      </c>
    </row>
    <row r="612" spans="1:5" x14ac:dyDescent="0.25">
      <c r="A612" s="1">
        <f>'OHL indexes'!A614</f>
        <v>38954</v>
      </c>
      <c r="B612">
        <f>E611*(2-'OHL indexes'!C614/'OHL indexes'!B613)</f>
        <v>11.004225266220823</v>
      </c>
      <c r="C612">
        <f>E611*(2-'OHL indexes'!E614/'OHL indexes'!B613)</f>
        <v>11.161442782290772</v>
      </c>
      <c r="D612">
        <f>E611*(2-'OHL indexes'!D614/'OHL indexes'!B613)</f>
        <v>10.983969793025118</v>
      </c>
      <c r="E612">
        <f>Master!K616</f>
        <v>11.136809928845066</v>
      </c>
    </row>
    <row r="613" spans="1:5" x14ac:dyDescent="0.25">
      <c r="A613" s="1">
        <f>'OHL indexes'!A615</f>
        <v>38957</v>
      </c>
      <c r="B613">
        <f>E612*(2-'OHL indexes'!C615/'OHL indexes'!B614)</f>
        <v>11.03529959555877</v>
      </c>
      <c r="C613">
        <f>E612*(2-'OHL indexes'!E615/'OHL indexes'!B614)</f>
        <v>11.334488638041686</v>
      </c>
      <c r="D613">
        <f>E612*(2-'OHL indexes'!D615/'OHL indexes'!B614)</f>
        <v>11.03529959555877</v>
      </c>
      <c r="E613">
        <f>Master!K617</f>
        <v>11.295512453892544</v>
      </c>
    </row>
    <row r="614" spans="1:5" x14ac:dyDescent="0.25">
      <c r="A614" s="1">
        <f>'OHL indexes'!A616</f>
        <v>38958</v>
      </c>
      <c r="B614">
        <f>E613*(2-'OHL indexes'!C616/'OHL indexes'!B615)</f>
        <v>11.236960089904526</v>
      </c>
      <c r="C614">
        <f>E613*(2-'OHL indexes'!E616/'OHL indexes'!B615)</f>
        <v>11.270859143192645</v>
      </c>
      <c r="D614">
        <f>E613*(2-'OHL indexes'!D616/'OHL indexes'!B615)</f>
        <v>10.972959965063817</v>
      </c>
      <c r="E614">
        <f>Master!K618</f>
        <v>11.160424050103211</v>
      </c>
    </row>
    <row r="615" spans="1:5" x14ac:dyDescent="0.25">
      <c r="A615" s="1">
        <f>'OHL indexes'!A617</f>
        <v>38959</v>
      </c>
      <c r="B615">
        <f>E614*(2-'OHL indexes'!C617/'OHL indexes'!B616)</f>
        <v>11.166425017650774</v>
      </c>
      <c r="C615">
        <f>E614*(2-'OHL indexes'!E617/'OHL indexes'!B616)</f>
        <v>11.283116852628012</v>
      </c>
      <c r="D615">
        <f>E614*(2-'OHL indexes'!D617/'OHL indexes'!B616)</f>
        <v>11.153088556537012</v>
      </c>
      <c r="E615">
        <f>Master!K619</f>
        <v>11.233249356187651</v>
      </c>
    </row>
    <row r="616" spans="1:5" x14ac:dyDescent="0.25">
      <c r="A616" s="1">
        <f>'OHL indexes'!A618</f>
        <v>38960</v>
      </c>
      <c r="B616">
        <f>E615*(2-'OHL indexes'!C618/'OHL indexes'!B617)</f>
        <v>11.275018113594587</v>
      </c>
      <c r="C616">
        <f>E615*(2-'OHL indexes'!E618/'OHL indexes'!B617)</f>
        <v>11.445458116920587</v>
      </c>
      <c r="D616">
        <f>E615*(2-'OHL indexes'!D618/'OHL indexes'!B617)</f>
        <v>11.275018113594587</v>
      </c>
      <c r="E616">
        <f>Master!K620</f>
        <v>11.4038321115085</v>
      </c>
    </row>
    <row r="617" spans="1:5" x14ac:dyDescent="0.25">
      <c r="A617" s="1">
        <f>'OHL indexes'!A619</f>
        <v>38961</v>
      </c>
      <c r="B617">
        <f>E616*(2-'OHL indexes'!C619/'OHL indexes'!B618)</f>
        <v>11.495228566792234</v>
      </c>
      <c r="C617">
        <f>E616*(2-'OHL indexes'!E619/'OHL indexes'!B618)</f>
        <v>11.678023008673346</v>
      </c>
      <c r="D617">
        <f>E616*(2-'OHL indexes'!D619/'OHL indexes'!B618)</f>
        <v>11.478610751047254</v>
      </c>
      <c r="E617">
        <f>Master!K621</f>
        <v>11.635937365824107</v>
      </c>
    </row>
    <row r="618" spans="1:5" x14ac:dyDescent="0.25">
      <c r="A618" s="1">
        <f>'OHL indexes'!A620</f>
        <v>38965</v>
      </c>
      <c r="B618">
        <f>E617*(2-'OHL indexes'!C620/'OHL indexes'!B619)</f>
        <v>11.498249176932331</v>
      </c>
      <c r="C618">
        <f>E617*(2-'OHL indexes'!E620/'OHL indexes'!B619)</f>
        <v>11.576620574478193</v>
      </c>
      <c r="D618">
        <f>E617*(2-'OHL indexes'!D620/'OHL indexes'!B619)</f>
        <v>11.435336123703184</v>
      </c>
      <c r="E618">
        <f>Master!K622</f>
        <v>11.561883435030159</v>
      </c>
    </row>
    <row r="619" spans="1:5" x14ac:dyDescent="0.25">
      <c r="A619" s="1">
        <f>'OHL indexes'!A621</f>
        <v>38966</v>
      </c>
      <c r="B619">
        <f>E618*(2-'OHL indexes'!C621/'OHL indexes'!B620)</f>
        <v>11.380709227029238</v>
      </c>
      <c r="C619">
        <f>E618*(2-'OHL indexes'!E621/'OHL indexes'!B620)</f>
        <v>11.390617843282493</v>
      </c>
      <c r="D619">
        <f>E618*(2-'OHL indexes'!D621/'OHL indexes'!B620)</f>
        <v>11.000668539909594</v>
      </c>
      <c r="E619">
        <f>Master!K623</f>
        <v>11.080830730377231</v>
      </c>
    </row>
    <row r="620" spans="1:5" x14ac:dyDescent="0.25">
      <c r="A620" s="1">
        <f>'OHL indexes'!A622</f>
        <v>38967</v>
      </c>
      <c r="B620">
        <f>E619*(2-'OHL indexes'!C622/'OHL indexes'!B621)</f>
        <v>10.870361078588815</v>
      </c>
      <c r="C620">
        <f>E619*(2-'OHL indexes'!E622/'OHL indexes'!B621)</f>
        <v>10.985339910070515</v>
      </c>
      <c r="D620">
        <f>E619*(2-'OHL indexes'!D622/'OHL indexes'!B621)</f>
        <v>10.730047977396538</v>
      </c>
      <c r="E620">
        <f>Master!K624</f>
        <v>10.956572322430523</v>
      </c>
    </row>
    <row r="621" spans="1:5" x14ac:dyDescent="0.25">
      <c r="A621" s="1">
        <f>'OHL indexes'!A623</f>
        <v>38968</v>
      </c>
      <c r="B621">
        <f>E620*(2-'OHL indexes'!C623/'OHL indexes'!B622)</f>
        <v>11.052882102293832</v>
      </c>
      <c r="C621">
        <f>E620*(2-'OHL indexes'!E623/'OHL indexes'!B622)</f>
        <v>11.090899679578559</v>
      </c>
      <c r="D621">
        <f>E620*(2-'OHL indexes'!D623/'OHL indexes'!B622)</f>
        <v>10.964175837887467</v>
      </c>
      <c r="E621">
        <f>Master!K625</f>
        <v>11.029558818397996</v>
      </c>
    </row>
    <row r="622" spans="1:5" x14ac:dyDescent="0.25">
      <c r="A622" s="1">
        <f>'OHL indexes'!A624</f>
        <v>38971</v>
      </c>
      <c r="B622">
        <f>E621*(2-'OHL indexes'!C624/'OHL indexes'!B623)</f>
        <v>10.880990933938913</v>
      </c>
      <c r="C622">
        <f>E621*(2-'OHL indexes'!E624/'OHL indexes'!B623)</f>
        <v>11.108645709947428</v>
      </c>
      <c r="D622">
        <f>E621*(2-'OHL indexes'!D624/'OHL indexes'!B623)</f>
        <v>10.64917384098432</v>
      </c>
      <c r="E622">
        <f>Master!K626</f>
        <v>10.986078773789526</v>
      </c>
    </row>
    <row r="623" spans="1:5" x14ac:dyDescent="0.25">
      <c r="A623" s="1">
        <f>'OHL indexes'!A625</f>
        <v>38972</v>
      </c>
      <c r="B623">
        <f>E622*(2-'OHL indexes'!C625/'OHL indexes'!B624)</f>
        <v>11.098182300946011</v>
      </c>
      <c r="C623">
        <f>E622*(2-'OHL indexes'!E625/'OHL indexes'!B624)</f>
        <v>11.616895220455882</v>
      </c>
      <c r="D623">
        <f>E622*(2-'OHL indexes'!D625/'OHL indexes'!B624)</f>
        <v>11.086781532195051</v>
      </c>
      <c r="E623">
        <f>Master!K627</f>
        <v>11.56315542530432</v>
      </c>
    </row>
    <row r="624" spans="1:5" x14ac:dyDescent="0.25">
      <c r="A624" s="1">
        <f>'OHL indexes'!A626</f>
        <v>38973</v>
      </c>
      <c r="B624">
        <f>E623*(2-'OHL indexes'!C626/'OHL indexes'!B625)</f>
        <v>11.518679774598599</v>
      </c>
      <c r="C624">
        <f>E623*(2-'OHL indexes'!E626/'OHL indexes'!B625)</f>
        <v>11.998463524177124</v>
      </c>
      <c r="D624">
        <f>E623*(2-'OHL indexes'!D626/'OHL indexes'!B625)</f>
        <v>11.396106556895706</v>
      </c>
      <c r="E624">
        <f>Master!K628</f>
        <v>11.76362733416061</v>
      </c>
    </row>
    <row r="625" spans="1:5" x14ac:dyDescent="0.25">
      <c r="A625" s="1">
        <f>'OHL indexes'!A627</f>
        <v>38974</v>
      </c>
      <c r="B625">
        <f>E624*(2-'OHL indexes'!C627/'OHL indexes'!B626)</f>
        <v>11.723222270069833</v>
      </c>
      <c r="C625">
        <f>E624*(2-'OHL indexes'!E627/'OHL indexes'!B626)</f>
        <v>11.739095629661609</v>
      </c>
      <c r="D625">
        <f>E624*(2-'OHL indexes'!D627/'OHL indexes'!B626)</f>
        <v>11.538513639430406</v>
      </c>
      <c r="E625">
        <f>Master!K629</f>
        <v>11.592808726367789</v>
      </c>
    </row>
    <row r="626" spans="1:5" x14ac:dyDescent="0.25">
      <c r="A626" s="1">
        <f>'OHL indexes'!A628</f>
        <v>38975</v>
      </c>
      <c r="B626">
        <f>E625*(2-'OHL indexes'!C628/'OHL indexes'!B627)</f>
        <v>11.750712151953575</v>
      </c>
      <c r="C626">
        <f>E625*(2-'OHL indexes'!E628/'OHL indexes'!B627)</f>
        <v>11.908615577539361</v>
      </c>
      <c r="D626">
        <f>E625*(2-'OHL indexes'!D628/'OHL indexes'!B627)</f>
        <v>11.594900436147558</v>
      </c>
      <c r="E626">
        <f>Master!K630</f>
        <v>11.636187259514935</v>
      </c>
    </row>
    <row r="627" spans="1:5" x14ac:dyDescent="0.25">
      <c r="A627" s="1">
        <f>'OHL indexes'!A629</f>
        <v>38978</v>
      </c>
      <c r="B627">
        <f>E626*(2-'OHL indexes'!C629/'OHL indexes'!B628)</f>
        <v>11.640377713315919</v>
      </c>
      <c r="C627">
        <f>E626*(2-'OHL indexes'!E629/'OHL indexes'!B628)</f>
        <v>11.806567556302824</v>
      </c>
      <c r="D627">
        <f>E626*(2-'OHL indexes'!D629/'OHL indexes'!B628)</f>
        <v>11.625015384784525</v>
      </c>
      <c r="E627">
        <f>Master!K631</f>
        <v>11.749064096831692</v>
      </c>
    </row>
    <row r="628" spans="1:5" x14ac:dyDescent="0.25">
      <c r="A628" s="1">
        <f>'OHL indexes'!A630</f>
        <v>38979</v>
      </c>
      <c r="B628">
        <f>E627*(2-'OHL indexes'!C630/'OHL indexes'!B629)</f>
        <v>11.715801907579442</v>
      </c>
      <c r="C628">
        <f>E627*(2-'OHL indexes'!E630/'OHL indexes'!B629)</f>
        <v>11.841417718425499</v>
      </c>
      <c r="D628">
        <f>E627*(2-'OHL indexes'!D630/'OHL indexes'!B629)</f>
        <v>11.371157379695408</v>
      </c>
      <c r="E628">
        <f>Master!K632</f>
        <v>11.799467580994941</v>
      </c>
    </row>
    <row r="629" spans="1:5" x14ac:dyDescent="0.25">
      <c r="A629" s="1">
        <f>'OHL indexes'!A631</f>
        <v>38980</v>
      </c>
      <c r="B629">
        <f>E628*(2-'OHL indexes'!C631/'OHL indexes'!B630)</f>
        <v>11.790953957331215</v>
      </c>
      <c r="C629">
        <f>E628*(2-'OHL indexes'!E631/'OHL indexes'!B630)</f>
        <v>12.027738703953878</v>
      </c>
      <c r="D629">
        <f>E628*(2-'OHL indexes'!D631/'OHL indexes'!B630)</f>
        <v>11.782440333667488</v>
      </c>
      <c r="E629">
        <f>Master!K633</f>
        <v>12.02876630395437</v>
      </c>
    </row>
    <row r="630" spans="1:5" x14ac:dyDescent="0.25">
      <c r="A630" s="1">
        <f>'OHL indexes'!A632</f>
        <v>38981</v>
      </c>
      <c r="B630">
        <f>E629*(2-'OHL indexes'!C632/'OHL indexes'!B631)</f>
        <v>12.154841800297401</v>
      </c>
      <c r="C630">
        <f>E629*(2-'OHL indexes'!E632/'OHL indexes'!B631)</f>
        <v>12.163218085360569</v>
      </c>
      <c r="D630">
        <f>E629*(2-'OHL indexes'!D632/'OHL indexes'!B631)</f>
        <v>11.617917649768131</v>
      </c>
      <c r="E630">
        <f>Master!K634</f>
        <v>11.70377387819032</v>
      </c>
    </row>
    <row r="631" spans="1:5" x14ac:dyDescent="0.25">
      <c r="A631" s="1">
        <f>'OHL indexes'!A633</f>
        <v>38982</v>
      </c>
      <c r="B631">
        <f>E630*(2-'OHL indexes'!C633/'OHL indexes'!B632)</f>
        <v>11.617221246034832</v>
      </c>
      <c r="C631">
        <f>E630*(2-'OHL indexes'!E633/'OHL indexes'!B632)</f>
        <v>11.701277510555016</v>
      </c>
      <c r="D631">
        <f>E630*(2-'OHL indexes'!D633/'OHL indexes'!B632)</f>
        <v>11.394180523928046</v>
      </c>
      <c r="E631">
        <f>Master!K635</f>
        <v>11.667444548218795</v>
      </c>
    </row>
    <row r="632" spans="1:5" x14ac:dyDescent="0.25">
      <c r="A632" s="1">
        <f>'OHL indexes'!A634</f>
        <v>38985</v>
      </c>
      <c r="B632">
        <f>E631*(2-'OHL indexes'!C634/'OHL indexes'!B633)</f>
        <v>11.767940272614638</v>
      </c>
      <c r="C632">
        <f>E631*(2-'OHL indexes'!E634/'OHL indexes'!B633)</f>
        <v>12.087140286385248</v>
      </c>
      <c r="D632">
        <f>E631*(2-'OHL indexes'!D634/'OHL indexes'!B633)</f>
        <v>11.516700156203033</v>
      </c>
      <c r="E632">
        <f>Master!K636</f>
        <v>12.050858663864016</v>
      </c>
    </row>
    <row r="633" spans="1:5" x14ac:dyDescent="0.25">
      <c r="A633" s="1">
        <f>'OHL indexes'!A635</f>
        <v>38986</v>
      </c>
      <c r="B633">
        <f>E632*(2-'OHL indexes'!C635/'OHL indexes'!B634)</f>
        <v>11.989563190219512</v>
      </c>
      <c r="C633">
        <f>E632*(2-'OHL indexes'!E635/'OHL indexes'!B634)</f>
        <v>12.329319666607622</v>
      </c>
      <c r="D633">
        <f>E632*(2-'OHL indexes'!D635/'OHL indexes'!B634)</f>
        <v>11.989563190219512</v>
      </c>
      <c r="E633">
        <f>Master!K637</f>
        <v>12.302476974867105</v>
      </c>
    </row>
    <row r="634" spans="1:5" x14ac:dyDescent="0.25">
      <c r="A634" s="1">
        <f>'OHL indexes'!A636</f>
        <v>38987</v>
      </c>
      <c r="B634">
        <f>E633*(2-'OHL indexes'!C636/'OHL indexes'!B635)</f>
        <v>12.295661611394415</v>
      </c>
      <c r="C634">
        <f>E633*(2-'OHL indexes'!E636/'OHL indexes'!B635)</f>
        <v>12.477415395601973</v>
      </c>
      <c r="D634">
        <f>E633*(2-'OHL indexes'!D636/'OHL indexes'!B635)</f>
        <v>12.204784719290632</v>
      </c>
      <c r="E634">
        <f>Master!K638</f>
        <v>12.263283595653911</v>
      </c>
    </row>
    <row r="635" spans="1:5" x14ac:dyDescent="0.25">
      <c r="A635" s="1">
        <f>'OHL indexes'!A637</f>
        <v>38988</v>
      </c>
      <c r="B635">
        <f>E634*(2-'OHL indexes'!C637/'OHL indexes'!B636)</f>
        <v>12.168080120744321</v>
      </c>
      <c r="C635">
        <f>E634*(2-'OHL indexes'!E637/'OHL indexes'!B636)</f>
        <v>12.318968008364408</v>
      </c>
      <c r="D635">
        <f>E634*(2-'OHL indexes'!D637/'OHL indexes'!B636)</f>
        <v>12.063896093495298</v>
      </c>
      <c r="E635">
        <f>Master!K639</f>
        <v>12.297738908125888</v>
      </c>
    </row>
    <row r="636" spans="1:5" x14ac:dyDescent="0.25">
      <c r="A636" s="1">
        <f>'OHL indexes'!A638</f>
        <v>38989</v>
      </c>
      <c r="B636">
        <f>E635*(2-'OHL indexes'!C638/'OHL indexes'!B637)</f>
        <v>12.212384768309871</v>
      </c>
      <c r="C636">
        <f>E635*(2-'OHL indexes'!E638/'OHL indexes'!B637)</f>
        <v>12.357037347402022</v>
      </c>
      <c r="D636">
        <f>E635*(2-'OHL indexes'!D638/'OHL indexes'!B637)</f>
        <v>12.172852475459113</v>
      </c>
      <c r="E636">
        <f>Master!K640</f>
        <v>12.343884167252231</v>
      </c>
    </row>
    <row r="637" spans="1:5" x14ac:dyDescent="0.25">
      <c r="A637" s="1">
        <f>'OHL indexes'!A639</f>
        <v>38992</v>
      </c>
      <c r="B637">
        <f>E636*(2-'OHL indexes'!C639/'OHL indexes'!B638)</f>
        <v>12.340283745057489</v>
      </c>
      <c r="C637">
        <f>E636*(2-'OHL indexes'!E639/'OHL indexes'!B638)</f>
        <v>12.358287660754103</v>
      </c>
      <c r="D637">
        <f>E636*(2-'OHL indexes'!D639/'OHL indexes'!B638)</f>
        <v>12.121092929398204</v>
      </c>
      <c r="E637">
        <f>Master!K641</f>
        <v>12.124335578004038</v>
      </c>
    </row>
    <row r="638" spans="1:5" x14ac:dyDescent="0.25">
      <c r="A638" s="1">
        <f>'OHL indexes'!A640</f>
        <v>38993</v>
      </c>
      <c r="B638">
        <f>E637*(2-'OHL indexes'!C640/'OHL indexes'!B639)</f>
        <v>12.035306399182224</v>
      </c>
      <c r="C638">
        <f>E637*(2-'OHL indexes'!E640/'OHL indexes'!B639)</f>
        <v>12.207745911896987</v>
      </c>
      <c r="D638">
        <f>E637*(2-'OHL indexes'!D640/'OHL indexes'!B639)</f>
        <v>11.961404745846004</v>
      </c>
      <c r="E638">
        <f>Master!K642</f>
        <v>12.117287936149319</v>
      </c>
    </row>
    <row r="639" spans="1:5" x14ac:dyDescent="0.25">
      <c r="A639" s="1">
        <f>'OHL indexes'!A641</f>
        <v>38994</v>
      </c>
      <c r="B639">
        <f>E638*(2-'OHL indexes'!C641/'OHL indexes'!B640)</f>
        <v>12.074302734768331</v>
      </c>
      <c r="C639">
        <f>E638*(2-'OHL indexes'!E641/'OHL indexes'!B640)</f>
        <v>12.779247516441941</v>
      </c>
      <c r="D639">
        <f>E638*(2-'OHL indexes'!D641/'OHL indexes'!B640)</f>
        <v>12.074302734768331</v>
      </c>
      <c r="E639">
        <f>Master!K643</f>
        <v>12.727072867909698</v>
      </c>
    </row>
    <row r="640" spans="1:5" x14ac:dyDescent="0.25">
      <c r="A640" s="1">
        <f>'OHL indexes'!A642</f>
        <v>38995</v>
      </c>
      <c r="B640">
        <f>E639*(2-'OHL indexes'!C642/'OHL indexes'!B641)</f>
        <v>12.734642410803163</v>
      </c>
      <c r="C640">
        <f>E639*(2-'OHL indexes'!E642/'OHL indexes'!B641)</f>
        <v>12.884133190324222</v>
      </c>
      <c r="D640">
        <f>E639*(2-'OHL indexes'!D642/'OHL indexes'!B641)</f>
        <v>12.609750722529647</v>
      </c>
      <c r="E640">
        <f>Master!K644</f>
        <v>12.838119730650599</v>
      </c>
    </row>
    <row r="641" spans="1:5" x14ac:dyDescent="0.25">
      <c r="A641" s="1">
        <f>'OHL indexes'!A643</f>
        <v>38996</v>
      </c>
      <c r="B641">
        <f>E640*(2-'OHL indexes'!C643/'OHL indexes'!B642)</f>
        <v>12.813213050467189</v>
      </c>
      <c r="C641">
        <f>E640*(2-'OHL indexes'!E643/'OHL indexes'!B642)</f>
        <v>12.889846882125161</v>
      </c>
      <c r="D641">
        <f>E640*(2-'OHL indexes'!D643/'OHL indexes'!B642)</f>
        <v>12.583311555493273</v>
      </c>
      <c r="E641">
        <f>Master!K645</f>
        <v>12.858594871495894</v>
      </c>
    </row>
    <row r="642" spans="1:5" x14ac:dyDescent="0.25">
      <c r="A642" s="1">
        <f>'OHL indexes'!A644</f>
        <v>38999</v>
      </c>
      <c r="B642">
        <f>E641*(2-'OHL indexes'!C644/'OHL indexes'!B643)</f>
        <v>12.79743214162276</v>
      </c>
      <c r="C642">
        <f>E641*(2-'OHL indexes'!E644/'OHL indexes'!B643)</f>
        <v>13.121404795258666</v>
      </c>
      <c r="D642">
        <f>E641*(2-'OHL indexes'!D644/'OHL indexes'!B643)</f>
        <v>12.710464820879825</v>
      </c>
      <c r="E642">
        <f>Master!K646</f>
        <v>13.095682544211476</v>
      </c>
    </row>
    <row r="643" spans="1:5" x14ac:dyDescent="0.25">
      <c r="A643" s="1">
        <f>'OHL indexes'!A645</f>
        <v>39000</v>
      </c>
      <c r="B643">
        <f>E642*(2-'OHL indexes'!C645/'OHL indexes'!B644)</f>
        <v>13.055251019948313</v>
      </c>
      <c r="C643">
        <f>E642*(2-'OHL indexes'!E645/'OHL indexes'!B644)</f>
        <v>13.457589175907261</v>
      </c>
      <c r="D643">
        <f>E642*(2-'OHL indexes'!D645/'OHL indexes'!B644)</f>
        <v>13.055251019948313</v>
      </c>
      <c r="E643">
        <f>Master!K647</f>
        <v>13.44611509937755</v>
      </c>
    </row>
    <row r="644" spans="1:5" x14ac:dyDescent="0.25">
      <c r="A644" s="1">
        <f>'OHL indexes'!A646</f>
        <v>39001</v>
      </c>
      <c r="B644">
        <f>E643*(2-'OHL indexes'!C646/'OHL indexes'!B645)</f>
        <v>13.262666067582652</v>
      </c>
      <c r="C644">
        <f>E643*(2-'OHL indexes'!E646/'OHL indexes'!B645)</f>
        <v>13.670905030326585</v>
      </c>
      <c r="D644">
        <f>E643*(2-'OHL indexes'!D646/'OHL indexes'!B645)</f>
        <v>13.239410603606871</v>
      </c>
      <c r="E644">
        <f>Master!K648</f>
        <v>13.626347543598271</v>
      </c>
    </row>
    <row r="645" spans="1:5" x14ac:dyDescent="0.25">
      <c r="A645" s="1">
        <f>'OHL indexes'!A647</f>
        <v>39002</v>
      </c>
      <c r="B645">
        <f>E644*(2-'OHL indexes'!C647/'OHL indexes'!B646)</f>
        <v>13.746616409267896</v>
      </c>
      <c r="C645">
        <f>E644*(2-'OHL indexes'!E647/'OHL indexes'!B646)</f>
        <v>14.044126157701227</v>
      </c>
      <c r="D645">
        <f>E644*(2-'OHL indexes'!D647/'OHL indexes'!B646)</f>
        <v>13.73184670338426</v>
      </c>
      <c r="E645">
        <f>Master!K649</f>
        <v>13.925318463523322</v>
      </c>
    </row>
    <row r="646" spans="1:5" x14ac:dyDescent="0.25">
      <c r="A646" s="1">
        <f>'OHL indexes'!A648</f>
        <v>39003</v>
      </c>
      <c r="B646">
        <f>E645*(2-'OHL indexes'!C648/'OHL indexes'!B647)</f>
        <v>14.025007837122329</v>
      </c>
      <c r="C646">
        <f>E645*(2-'OHL indexes'!E648/'OHL indexes'!B647)</f>
        <v>14.189332120178401</v>
      </c>
      <c r="D646">
        <f>E645*(2-'OHL indexes'!D648/'OHL indexes'!B647)</f>
        <v>13.971330184719037</v>
      </c>
      <c r="E646">
        <f>Master!K650</f>
        <v>14.112536836364532</v>
      </c>
    </row>
    <row r="647" spans="1:5" x14ac:dyDescent="0.25">
      <c r="A647" s="1">
        <f>'OHL indexes'!A649</f>
        <v>39006</v>
      </c>
      <c r="B647">
        <f>E646*(2-'OHL indexes'!C649/'OHL indexes'!B648)</f>
        <v>14.014128716944457</v>
      </c>
      <c r="C647">
        <f>E646*(2-'OHL indexes'!E649/'OHL indexes'!B648)</f>
        <v>14.558724510306448</v>
      </c>
      <c r="D647">
        <f>E646*(2-'OHL indexes'!D649/'OHL indexes'!B648)</f>
        <v>14.014128716944457</v>
      </c>
      <c r="E647">
        <f>Master!K651</f>
        <v>14.444880262874635</v>
      </c>
    </row>
    <row r="648" spans="1:5" x14ac:dyDescent="0.25">
      <c r="A648" s="1">
        <f>'OHL indexes'!A650</f>
        <v>39007</v>
      </c>
      <c r="B648">
        <f>E647*(2-'OHL indexes'!C650/'OHL indexes'!B649)</f>
        <v>14.293049124544028</v>
      </c>
      <c r="C648">
        <f>E647*(2-'OHL indexes'!E650/'OHL indexes'!B649)</f>
        <v>14.337843255112986</v>
      </c>
      <c r="D648">
        <f>E647*(2-'OHL indexes'!D650/'OHL indexes'!B649)</f>
        <v>13.866062193087927</v>
      </c>
      <c r="E648">
        <f>Master!K652</f>
        <v>14.253991772998832</v>
      </c>
    </row>
    <row r="649" spans="1:5" x14ac:dyDescent="0.25">
      <c r="A649" s="1">
        <f>'OHL indexes'!A651</f>
        <v>39008</v>
      </c>
      <c r="B649">
        <f>E648*(2-'OHL indexes'!C651/'OHL indexes'!B650)</f>
        <v>14.163849116559105</v>
      </c>
      <c r="C649">
        <f>E648*(2-'OHL indexes'!E651/'OHL indexes'!B650)</f>
        <v>14.501887702276285</v>
      </c>
      <c r="D649">
        <f>E648*(2-'OHL indexes'!D651/'OHL indexes'!B650)</f>
        <v>14.15258068049277</v>
      </c>
      <c r="E649">
        <f>Master!K653</f>
        <v>14.320932024989549</v>
      </c>
    </row>
    <row r="650" spans="1:5" x14ac:dyDescent="0.25">
      <c r="A650" s="1">
        <f>'OHL indexes'!A652</f>
        <v>39009</v>
      </c>
      <c r="B650">
        <f>E649*(2-'OHL indexes'!C652/'OHL indexes'!B651)</f>
        <v>14.302803312178868</v>
      </c>
      <c r="C650">
        <f>E649*(2-'OHL indexes'!E652/'OHL indexes'!B651)</f>
        <v>14.467654130850089</v>
      </c>
      <c r="D650">
        <f>E649*(2-'OHL indexes'!D652/'OHL indexes'!B651)</f>
        <v>14.173644158922919</v>
      </c>
      <c r="E650">
        <f>Master!K654</f>
        <v>14.401835847151835</v>
      </c>
    </row>
    <row r="651" spans="1:5" x14ac:dyDescent="0.25">
      <c r="A651" s="1">
        <f>'OHL indexes'!A653</f>
        <v>39010</v>
      </c>
      <c r="B651">
        <f>E650*(2-'OHL indexes'!C653/'OHL indexes'!B652)</f>
        <v>14.368730854403285</v>
      </c>
      <c r="C651">
        <f>E650*(2-'OHL indexes'!E653/'OHL indexes'!B652)</f>
        <v>14.668111062216784</v>
      </c>
      <c r="D651">
        <f>E650*(2-'OHL indexes'!D653/'OHL indexes'!B652)</f>
        <v>14.251151902953247</v>
      </c>
      <c r="E651">
        <f>Master!K655</f>
        <v>14.669416611141715</v>
      </c>
    </row>
    <row r="652" spans="1:5" x14ac:dyDescent="0.25">
      <c r="A652" s="1">
        <f>'OHL indexes'!A654</f>
        <v>39013</v>
      </c>
      <c r="B652">
        <f>E651*(2-'OHL indexes'!C654/'OHL indexes'!B653)</f>
        <v>14.690067135037001</v>
      </c>
      <c r="C652">
        <f>E651*(2-'OHL indexes'!E654/'OHL indexes'!B653)</f>
        <v>15.209275919989313</v>
      </c>
      <c r="D652">
        <f>E651*(2-'OHL indexes'!D654/'OHL indexes'!B653)</f>
        <v>14.489463508192516</v>
      </c>
      <c r="E652">
        <f>Master!K656</f>
        <v>15.021323719728846</v>
      </c>
    </row>
    <row r="653" spans="1:5" x14ac:dyDescent="0.25">
      <c r="A653" s="1">
        <f>'OHL indexes'!A655</f>
        <v>39014</v>
      </c>
      <c r="B653">
        <f>E652*(2-'OHL indexes'!C655/'OHL indexes'!B654)</f>
        <v>15.077997395171792</v>
      </c>
      <c r="C653">
        <f>E652*(2-'OHL indexes'!E655/'OHL indexes'!B654)</f>
        <v>15.284986633417482</v>
      </c>
      <c r="D653">
        <f>E652*(2-'OHL indexes'!D655/'OHL indexes'!B654)</f>
        <v>14.920294632311316</v>
      </c>
      <c r="E653">
        <f>Master!K657</f>
        <v>15.26948992736456</v>
      </c>
    </row>
    <row r="654" spans="1:5" x14ac:dyDescent="0.25">
      <c r="A654" s="1">
        <f>'OHL indexes'!A656</f>
        <v>39015</v>
      </c>
      <c r="B654">
        <f>E653*(2-'OHL indexes'!C656/'OHL indexes'!B655)</f>
        <v>15.136354795560012</v>
      </c>
      <c r="C654">
        <f>E653*(2-'OHL indexes'!E656/'OHL indexes'!B655)</f>
        <v>15.653048940763883</v>
      </c>
      <c r="D654">
        <f>E653*(2-'OHL indexes'!D656/'OHL indexes'!B655)</f>
        <v>15.136354795560012</v>
      </c>
      <c r="E654">
        <f>Master!K658</f>
        <v>15.642812567020551</v>
      </c>
    </row>
    <row r="655" spans="1:5" x14ac:dyDescent="0.25">
      <c r="A655" s="1">
        <f>'OHL indexes'!A657</f>
        <v>39016</v>
      </c>
      <c r="B655">
        <f>E654*(2-'OHL indexes'!C657/'OHL indexes'!B656)</f>
        <v>15.641487149334859</v>
      </c>
      <c r="C655">
        <f>E654*(2-'OHL indexes'!E657/'OHL indexes'!B656)</f>
        <v>15.987514381489605</v>
      </c>
      <c r="D655">
        <f>E654*(2-'OHL indexes'!D657/'OHL indexes'!B656)</f>
        <v>15.538075439791781</v>
      </c>
      <c r="E655">
        <f>Master!K659</f>
        <v>15.988095655308511</v>
      </c>
    </row>
    <row r="656" spans="1:5" x14ac:dyDescent="0.25">
      <c r="A656" s="1">
        <f>'OHL indexes'!A658</f>
        <v>39017</v>
      </c>
      <c r="B656">
        <f>E655*(2-'OHL indexes'!C658/'OHL indexes'!B657)</f>
        <v>15.781103937927485</v>
      </c>
      <c r="C656">
        <f>E655*(2-'OHL indexes'!E658/'OHL indexes'!B657)</f>
        <v>16.037774276323891</v>
      </c>
      <c r="D656">
        <f>E655*(2-'OHL indexes'!D658/'OHL indexes'!B657)</f>
        <v>15.730734279043945</v>
      </c>
      <c r="E656">
        <f>Master!K660</f>
        <v>15.909386855838425</v>
      </c>
    </row>
    <row r="657" spans="1:5" x14ac:dyDescent="0.25">
      <c r="A657" s="1">
        <f>'OHL indexes'!A659</f>
        <v>39020</v>
      </c>
      <c r="B657">
        <f>E656*(2-'OHL indexes'!C659/'OHL indexes'!B658)</f>
        <v>15.765128336743006</v>
      </c>
      <c r="C657">
        <f>E656*(2-'OHL indexes'!E659/'OHL indexes'!B658)</f>
        <v>15.97199000749869</v>
      </c>
      <c r="D657">
        <f>E656*(2-'OHL indexes'!D659/'OHL indexes'!B658)</f>
        <v>15.438500838774003</v>
      </c>
      <c r="E657">
        <f>Master!K661</f>
        <v>15.852732886806074</v>
      </c>
    </row>
    <row r="658" spans="1:5" x14ac:dyDescent="0.25">
      <c r="A658" s="1">
        <f>'OHL indexes'!A660</f>
        <v>39021</v>
      </c>
      <c r="B658">
        <f>E657*(2-'OHL indexes'!C660/'OHL indexes'!B659)</f>
        <v>15.822448964273024</v>
      </c>
      <c r="C658">
        <f>E657*(2-'OHL indexes'!E660/'OHL indexes'!B659)</f>
        <v>15.99541019344074</v>
      </c>
      <c r="D658">
        <f>E657*(2-'OHL indexes'!D660/'OHL indexes'!B659)</f>
        <v>15.687173596419902</v>
      </c>
      <c r="E658">
        <f>Master!K662</f>
        <v>15.966401397593033</v>
      </c>
    </row>
    <row r="659" spans="1:5" x14ac:dyDescent="0.25">
      <c r="A659" s="1">
        <f>'OHL indexes'!A661</f>
        <v>39022</v>
      </c>
      <c r="B659">
        <f>E658*(2-'OHL indexes'!C661/'OHL indexes'!B660)</f>
        <v>16.027628987801329</v>
      </c>
      <c r="C659">
        <f>E658*(2-'OHL indexes'!E661/'OHL indexes'!B660)</f>
        <v>16.143277056206166</v>
      </c>
      <c r="D659">
        <f>E658*(2-'OHL indexes'!D661/'OHL indexes'!B660)</f>
        <v>15.531016328247171</v>
      </c>
      <c r="E659">
        <f>Master!K663</f>
        <v>15.618726576016885</v>
      </c>
    </row>
    <row r="660" spans="1:5" x14ac:dyDescent="0.25">
      <c r="A660" s="1">
        <f>'OHL indexes'!A662</f>
        <v>39023</v>
      </c>
      <c r="B660">
        <f>E659*(2-'OHL indexes'!C662/'OHL indexes'!B661)</f>
        <v>15.575247257130039</v>
      </c>
      <c r="C660">
        <f>E659*(2-'OHL indexes'!E662/'OHL indexes'!B661)</f>
        <v>15.610940622881996</v>
      </c>
      <c r="D660">
        <f>E659*(2-'OHL indexes'!D662/'OHL indexes'!B661)</f>
        <v>15.368884636578766</v>
      </c>
      <c r="E660">
        <f>Master!K664</f>
        <v>15.516768117130598</v>
      </c>
    </row>
    <row r="661" spans="1:5" x14ac:dyDescent="0.25">
      <c r="A661" s="1">
        <f>'OHL indexes'!A663</f>
        <v>39024</v>
      </c>
      <c r="B661">
        <f>E660*(2-'OHL indexes'!C663/'OHL indexes'!B662)</f>
        <v>15.75423154711717</v>
      </c>
      <c r="C661">
        <f>E660*(2-'OHL indexes'!E663/'OHL indexes'!B662)</f>
        <v>15.825723754983546</v>
      </c>
      <c r="D661">
        <f>E660*(2-'OHL indexes'!D663/'OHL indexes'!B662)</f>
        <v>15.506554944578259</v>
      </c>
      <c r="E661">
        <f>Master!K665</f>
        <v>15.623281158757523</v>
      </c>
    </row>
    <row r="662" spans="1:5" x14ac:dyDescent="0.25">
      <c r="A662" s="1">
        <f>'OHL indexes'!A664</f>
        <v>39027</v>
      </c>
      <c r="B662">
        <f>E661*(2-'OHL indexes'!C664/'OHL indexes'!B663)</f>
        <v>15.656803253037749</v>
      </c>
      <c r="C662">
        <f>E661*(2-'OHL indexes'!E664/'OHL indexes'!B663)</f>
        <v>16.222813045917491</v>
      </c>
      <c r="D662">
        <f>E661*(2-'OHL indexes'!D664/'OHL indexes'!B663)</f>
        <v>15.652292172631702</v>
      </c>
      <c r="E662">
        <f>Master!K666</f>
        <v>16.152866512445588</v>
      </c>
    </row>
    <row r="663" spans="1:5" x14ac:dyDescent="0.25">
      <c r="A663" s="1">
        <f>'OHL indexes'!A665</f>
        <v>39028</v>
      </c>
      <c r="B663">
        <f>E662*(2-'OHL indexes'!C665/'OHL indexes'!B664)</f>
        <v>16.195482012022538</v>
      </c>
      <c r="C663">
        <f>E662*(2-'OHL indexes'!E665/'OHL indexes'!B664)</f>
        <v>16.372819584583464</v>
      </c>
      <c r="D663">
        <f>E662*(2-'OHL indexes'!D665/'OHL indexes'!B664)</f>
        <v>16.048389502865401</v>
      </c>
      <c r="E663">
        <f>Master!K667</f>
        <v>16.098502821125788</v>
      </c>
    </row>
    <row r="664" spans="1:5" x14ac:dyDescent="0.25">
      <c r="A664" s="1">
        <f>'OHL indexes'!A666</f>
        <v>39029</v>
      </c>
      <c r="B664">
        <f>E663*(2-'OHL indexes'!C666/'OHL indexes'!B665)</f>
        <v>16.02707352275544</v>
      </c>
      <c r="C664">
        <f>E663*(2-'OHL indexes'!E666/'OHL indexes'!B665)</f>
        <v>16.452242623130047</v>
      </c>
      <c r="D664">
        <f>E663*(2-'OHL indexes'!D666/'OHL indexes'!B665)</f>
        <v>15.945442686247109</v>
      </c>
      <c r="E664">
        <f>Master!K668</f>
        <v>16.390254240120488</v>
      </c>
    </row>
    <row r="665" spans="1:5" x14ac:dyDescent="0.25">
      <c r="A665" s="1">
        <f>'OHL indexes'!A667</f>
        <v>39030</v>
      </c>
      <c r="B665">
        <f>E664*(2-'OHL indexes'!C667/'OHL indexes'!B666)</f>
        <v>16.36215099429511</v>
      </c>
      <c r="C665">
        <f>E664*(2-'OHL indexes'!E667/'OHL indexes'!B666)</f>
        <v>16.550448505436663</v>
      </c>
      <c r="D665">
        <f>E664*(2-'OHL indexes'!D667/'OHL indexes'!B666)</f>
        <v>16.238491589008763</v>
      </c>
      <c r="E665">
        <f>Master!K669</f>
        <v>16.347336298527896</v>
      </c>
    </row>
    <row r="666" spans="1:5" x14ac:dyDescent="0.25">
      <c r="A666" s="1">
        <f>'OHL indexes'!A668</f>
        <v>39031</v>
      </c>
      <c r="B666">
        <f>E665*(2-'OHL indexes'!C668/'OHL indexes'!B667)</f>
        <v>16.217119463475122</v>
      </c>
      <c r="C666">
        <f>E665*(2-'OHL indexes'!E668/'OHL indexes'!B667)</f>
        <v>16.217119463475122</v>
      </c>
      <c r="D666">
        <f>E665*(2-'OHL indexes'!D668/'OHL indexes'!B667)</f>
        <v>16.214854739771631</v>
      </c>
      <c r="E666">
        <f>Master!K670</f>
        <v>16.216363703363804</v>
      </c>
    </row>
    <row r="667" spans="1:5" x14ac:dyDescent="0.25">
      <c r="A667" s="1">
        <f>'OHL indexes'!A669</f>
        <v>39034</v>
      </c>
      <c r="B667">
        <f>E666*(2-'OHL indexes'!C669/'OHL indexes'!B668)</f>
        <v>16.331014881616809</v>
      </c>
      <c r="C667">
        <f>E666*(2-'OHL indexes'!E669/'OHL indexes'!B668)</f>
        <v>16.57806076091159</v>
      </c>
      <c r="D667">
        <f>E666*(2-'OHL indexes'!D669/'OHL indexes'!B668)</f>
        <v>16.269594271730103</v>
      </c>
      <c r="E667">
        <f>Master!K671</f>
        <v>16.280968511187151</v>
      </c>
    </row>
    <row r="668" spans="1:5" x14ac:dyDescent="0.25">
      <c r="A668" s="1">
        <f>'OHL indexes'!A670</f>
        <v>39035</v>
      </c>
      <c r="B668">
        <f>E667*(2-'OHL indexes'!C670/'OHL indexes'!B669)</f>
        <v>16.309698639934403</v>
      </c>
      <c r="C668">
        <f>E667*(2-'OHL indexes'!E670/'OHL indexes'!B669)</f>
        <v>16.681803712228287</v>
      </c>
      <c r="D668">
        <f>E667*(2-'OHL indexes'!D670/'OHL indexes'!B669)</f>
        <v>16.136641938740254</v>
      </c>
      <c r="E668">
        <f>Master!K672</f>
        <v>16.628359777803567</v>
      </c>
    </row>
    <row r="669" spans="1:5" x14ac:dyDescent="0.25">
      <c r="A669" s="1">
        <f>'OHL indexes'!A671</f>
        <v>39036</v>
      </c>
      <c r="B669">
        <f>E668*(2-'OHL indexes'!C671/'OHL indexes'!B670)</f>
        <v>16.387164228772782</v>
      </c>
      <c r="C669">
        <f>E668*(2-'OHL indexes'!E671/'OHL indexes'!B670)</f>
        <v>16.940497714641488</v>
      </c>
      <c r="D669">
        <f>E668*(2-'OHL indexes'!D671/'OHL indexes'!B670)</f>
        <v>16.387164228772782</v>
      </c>
      <c r="E669">
        <f>Master!K673</f>
        <v>16.769458407117167</v>
      </c>
    </row>
    <row r="670" spans="1:5" x14ac:dyDescent="0.25">
      <c r="A670" s="1">
        <f>'OHL indexes'!A672</f>
        <v>39037</v>
      </c>
      <c r="B670">
        <f>E669*(2-'OHL indexes'!C672/'OHL indexes'!B671)</f>
        <v>16.936787112583396</v>
      </c>
      <c r="C670">
        <f>E669*(2-'OHL indexes'!E672/'OHL indexes'!B671)</f>
        <v>17.077128290350021</v>
      </c>
      <c r="D670">
        <f>E669*(2-'OHL indexes'!D672/'OHL indexes'!B671)</f>
        <v>16.798846018015489</v>
      </c>
      <c r="E670">
        <f>Master!K674</f>
        <v>16.827450662098997</v>
      </c>
    </row>
    <row r="671" spans="1:5" x14ac:dyDescent="0.25">
      <c r="A671" s="1">
        <f>'OHL indexes'!A673</f>
        <v>39038</v>
      </c>
      <c r="B671">
        <f>E670*(2-'OHL indexes'!C673/'OHL indexes'!B672)</f>
        <v>16.767209836344513</v>
      </c>
      <c r="C671">
        <f>E670*(2-'OHL indexes'!E673/'OHL indexes'!B672)</f>
        <v>16.767209836344513</v>
      </c>
      <c r="D671">
        <f>E670*(2-'OHL indexes'!D673/'OHL indexes'!B672)</f>
        <v>16.599744458277861</v>
      </c>
      <c r="E671">
        <f>Master!K675</f>
        <v>16.703781624956981</v>
      </c>
    </row>
    <row r="672" spans="1:5" x14ac:dyDescent="0.25">
      <c r="A672" s="1">
        <f>'OHL indexes'!A674</f>
        <v>39041</v>
      </c>
      <c r="B672">
        <f>E671*(2-'OHL indexes'!C674/'OHL indexes'!B673)</f>
        <v>16.591842807555171</v>
      </c>
      <c r="C672">
        <f>E671*(2-'OHL indexes'!E674/'OHL indexes'!B673)</f>
        <v>17.110670131038159</v>
      </c>
      <c r="D672">
        <f>E671*(2-'OHL indexes'!D674/'OHL indexes'!B673)</f>
        <v>16.577629726970063</v>
      </c>
      <c r="E672">
        <f>Master!K676</f>
        <v>16.992803092208078</v>
      </c>
    </row>
    <row r="673" spans="1:5" x14ac:dyDescent="0.25">
      <c r="A673" s="1">
        <f>'OHL indexes'!A675</f>
        <v>39042</v>
      </c>
      <c r="B673">
        <f>E672*(2-'OHL indexes'!C675/'OHL indexes'!B674)</f>
        <v>17.007471291946278</v>
      </c>
      <c r="C673">
        <f>E672*(2-'OHL indexes'!E675/'OHL indexes'!B674)</f>
        <v>17.078365296265201</v>
      </c>
      <c r="D673">
        <f>E672*(2-'OHL indexes'!D675/'OHL indexes'!B674)</f>
        <v>16.848568089198146</v>
      </c>
      <c r="E673">
        <f>Master!K677</f>
        <v>16.877116843494665</v>
      </c>
    </row>
    <row r="674" spans="1:5" x14ac:dyDescent="0.25">
      <c r="A674" s="1">
        <f>'OHL indexes'!A676</f>
        <v>39043</v>
      </c>
      <c r="B674">
        <f>E673*(2-'OHL indexes'!C676/'OHL indexes'!B675)</f>
        <v>16.770171399022498</v>
      </c>
      <c r="C674">
        <f>E673*(2-'OHL indexes'!E676/'OHL indexes'!B675)</f>
        <v>16.956425464062828</v>
      </c>
      <c r="D674">
        <f>E673*(2-'OHL indexes'!D676/'OHL indexes'!B675)</f>
        <v>16.703477744383246</v>
      </c>
      <c r="E674">
        <f>Master!K678</f>
        <v>16.717721425597006</v>
      </c>
    </row>
    <row r="675" spans="1:5" x14ac:dyDescent="0.25">
      <c r="A675" s="1">
        <f>'OHL indexes'!A677</f>
        <v>39045</v>
      </c>
      <c r="B675">
        <f>E674*(2-'OHL indexes'!C677/'OHL indexes'!B676)</f>
        <v>16.573178499685845</v>
      </c>
      <c r="C675">
        <f>E674*(2-'OHL indexes'!E677/'OHL indexes'!B676)</f>
        <v>16.689518334070762</v>
      </c>
      <c r="D675">
        <f>E674*(2-'OHL indexes'!D677/'OHL indexes'!B676)</f>
        <v>16.234734739485589</v>
      </c>
      <c r="E675">
        <f>Master!K679</f>
        <v>16.522283596251665</v>
      </c>
    </row>
    <row r="676" spans="1:5" x14ac:dyDescent="0.25">
      <c r="A676" s="1">
        <f>'OHL indexes'!A678</f>
        <v>39048</v>
      </c>
      <c r="B676">
        <f>E675*(2-'OHL indexes'!C678/'OHL indexes'!B677)</f>
        <v>16.431368179833154</v>
      </c>
      <c r="C676">
        <f>E675*(2-'OHL indexes'!E678/'OHL indexes'!B677)</f>
        <v>16.47024920118286</v>
      </c>
      <c r="D676">
        <f>E675*(2-'OHL indexes'!D678/'OHL indexes'!B677)</f>
        <v>15.416987025895267</v>
      </c>
      <c r="E676">
        <f>Master!K680</f>
        <v>15.570914261484404</v>
      </c>
    </row>
    <row r="677" spans="1:5" x14ac:dyDescent="0.25">
      <c r="A677" s="1">
        <f>'OHL indexes'!A679</f>
        <v>39049</v>
      </c>
      <c r="B677">
        <f>E676*(2-'OHL indexes'!C679/'OHL indexes'!B678)</f>
        <v>15.51401136420102</v>
      </c>
      <c r="C677">
        <f>E676*(2-'OHL indexes'!E679/'OHL indexes'!B678)</f>
        <v>16.196840334943232</v>
      </c>
      <c r="D677">
        <f>E676*(2-'OHL indexes'!D679/'OHL indexes'!B678)</f>
        <v>15.388015196997673</v>
      </c>
      <c r="E677">
        <f>Master!K681</f>
        <v>16.118863188055169</v>
      </c>
    </row>
    <row r="678" spans="1:5" x14ac:dyDescent="0.25">
      <c r="A678" s="1">
        <f>'OHL indexes'!A680</f>
        <v>39050</v>
      </c>
      <c r="B678">
        <f>E677*(2-'OHL indexes'!C680/'OHL indexes'!B679)</f>
        <v>16.338932886645043</v>
      </c>
      <c r="C678">
        <f>E677*(2-'OHL indexes'!E680/'OHL indexes'!B679)</f>
        <v>16.806783889129477</v>
      </c>
      <c r="D678">
        <f>E677*(2-'OHL indexes'!D680/'OHL indexes'!B679)</f>
        <v>16.338932886645043</v>
      </c>
      <c r="E678">
        <f>Master!K682</f>
        <v>16.74405969921358</v>
      </c>
    </row>
    <row r="679" spans="1:5" x14ac:dyDescent="0.25">
      <c r="A679" s="1">
        <f>'OHL indexes'!A681</f>
        <v>39051</v>
      </c>
      <c r="B679">
        <f>E678*(2-'OHL indexes'!C681/'OHL indexes'!B680)</f>
        <v>16.789686577608364</v>
      </c>
      <c r="C679">
        <f>E678*(2-'OHL indexes'!E681/'OHL indexes'!B680)</f>
        <v>16.900832161491028</v>
      </c>
      <c r="D679">
        <f>E678*(2-'OHL indexes'!D681/'OHL indexes'!B680)</f>
        <v>16.336922384143303</v>
      </c>
      <c r="E679">
        <f>Master!K683</f>
        <v>16.852077814492791</v>
      </c>
    </row>
    <row r="680" spans="1:5" x14ac:dyDescent="0.25">
      <c r="A680" s="1">
        <f>'OHL indexes'!A682</f>
        <v>39052</v>
      </c>
      <c r="B680">
        <f>E679*(2-'OHL indexes'!C682/'OHL indexes'!B681)</f>
        <v>16.654951057848855</v>
      </c>
      <c r="C680">
        <f>E679*(2-'OHL indexes'!E682/'OHL indexes'!B681)</f>
        <v>16.784795375748075</v>
      </c>
      <c r="D680">
        <f>E679*(2-'OHL indexes'!D682/'OHL indexes'!B681)</f>
        <v>16.091894145458326</v>
      </c>
      <c r="E680">
        <f>Master!K684</f>
        <v>16.493645292469132</v>
      </c>
    </row>
    <row r="681" spans="1:5" x14ac:dyDescent="0.25">
      <c r="A681" s="1">
        <f>'OHL indexes'!A683</f>
        <v>39055</v>
      </c>
      <c r="B681">
        <f>E680*(2-'OHL indexes'!C683/'OHL indexes'!B682)</f>
        <v>16.581555713767784</v>
      </c>
      <c r="C681">
        <f>E680*(2-'OHL indexes'!E683/'OHL indexes'!B682)</f>
        <v>16.797954610967121</v>
      </c>
      <c r="D681">
        <f>E680*(2-'OHL indexes'!D683/'OHL indexes'!B682)</f>
        <v>16.50717022354409</v>
      </c>
      <c r="E681">
        <f>Master!K685</f>
        <v>16.761801402662702</v>
      </c>
    </row>
    <row r="682" spans="1:5" x14ac:dyDescent="0.25">
      <c r="A682" s="1">
        <f>'OHL indexes'!A684</f>
        <v>39056</v>
      </c>
      <c r="B682">
        <f>E681*(2-'OHL indexes'!C684/'OHL indexes'!B683)</f>
        <v>16.864499499937178</v>
      </c>
      <c r="C682">
        <f>E681*(2-'OHL indexes'!E684/'OHL indexes'!B683)</f>
        <v>16.894668960655036</v>
      </c>
      <c r="D682">
        <f>E681*(2-'OHL indexes'!D684/'OHL indexes'!B683)</f>
        <v>16.664324100756396</v>
      </c>
      <c r="E682">
        <f>Master!K686</f>
        <v>16.704160644771786</v>
      </c>
    </row>
    <row r="683" spans="1:5" x14ac:dyDescent="0.25">
      <c r="A683" s="1">
        <f>'OHL indexes'!A685</f>
        <v>39057</v>
      </c>
      <c r="B683">
        <f>E682*(2-'OHL indexes'!C685/'OHL indexes'!B684)</f>
        <v>16.698417502885487</v>
      </c>
      <c r="C683">
        <f>E682*(2-'OHL indexes'!E685/'OHL indexes'!B684)</f>
        <v>16.755842232008373</v>
      </c>
      <c r="D683">
        <f>E682*(2-'OHL indexes'!D685/'OHL indexes'!B684)</f>
        <v>16.554862369818384</v>
      </c>
      <c r="E683">
        <f>Master!K687</f>
        <v>16.573614763679867</v>
      </c>
    </row>
    <row r="684" spans="1:5" x14ac:dyDescent="0.25">
      <c r="A684" s="1">
        <f>'OHL indexes'!A686</f>
        <v>39058</v>
      </c>
      <c r="B684">
        <f>E683*(2-'OHL indexes'!C686/'OHL indexes'!B685)</f>
        <v>16.669913069566491</v>
      </c>
      <c r="C684">
        <f>E683*(2-'OHL indexes'!E686/'OHL indexes'!B685)</f>
        <v>16.70539191268789</v>
      </c>
      <c r="D684">
        <f>E683*(2-'OHL indexes'!D686/'OHL indexes'!B685)</f>
        <v>16.237410331591388</v>
      </c>
      <c r="E684">
        <f>Master!K688</f>
        <v>16.277202056579515</v>
      </c>
    </row>
    <row r="685" spans="1:5" x14ac:dyDescent="0.25">
      <c r="A685" s="1">
        <f>'OHL indexes'!A687</f>
        <v>39059</v>
      </c>
      <c r="B685">
        <f>E684*(2-'OHL indexes'!C687/'OHL indexes'!B686)</f>
        <v>16.268529638009493</v>
      </c>
      <c r="C685">
        <f>E684*(2-'OHL indexes'!E687/'OHL indexes'!B686)</f>
        <v>16.363919888859524</v>
      </c>
      <c r="D685">
        <f>E684*(2-'OHL indexes'!D687/'OHL indexes'!B686)</f>
        <v>16.004036755174365</v>
      </c>
      <c r="E685">
        <f>Master!K689</f>
        <v>16.250429330959868</v>
      </c>
    </row>
    <row r="686" spans="1:5" x14ac:dyDescent="0.25">
      <c r="A686" s="1">
        <f>'OHL indexes'!A688</f>
        <v>39062</v>
      </c>
      <c r="B686">
        <f>E685*(2-'OHL indexes'!C688/'OHL indexes'!B687)</f>
        <v>16.316158530362546</v>
      </c>
      <c r="C686">
        <f>E685*(2-'OHL indexes'!E688/'OHL indexes'!B687)</f>
        <v>16.734769410099616</v>
      </c>
      <c r="D686">
        <f>E685*(2-'OHL indexes'!D688/'OHL indexes'!B687)</f>
        <v>16.316158530362546</v>
      </c>
      <c r="E686">
        <f>Master!K690</f>
        <v>16.647859144582203</v>
      </c>
    </row>
    <row r="687" spans="1:5" x14ac:dyDescent="0.25">
      <c r="A687" s="1">
        <f>'OHL indexes'!A689</f>
        <v>39063</v>
      </c>
      <c r="B687">
        <f>E686*(2-'OHL indexes'!C689/'OHL indexes'!B688)</f>
        <v>16.681675800241944</v>
      </c>
      <c r="C687">
        <f>E686*(2-'OHL indexes'!E689/'OHL indexes'!B688)</f>
        <v>17.046895016600956</v>
      </c>
      <c r="D687">
        <f>E686*(2-'OHL indexes'!D689/'OHL indexes'!B688)</f>
        <v>16.549792837467503</v>
      </c>
      <c r="E687">
        <f>Master!K691</f>
        <v>16.822920531214773</v>
      </c>
    </row>
    <row r="688" spans="1:5" x14ac:dyDescent="0.25">
      <c r="A688" s="1">
        <f>'OHL indexes'!A690</f>
        <v>39064</v>
      </c>
      <c r="B688">
        <f>E687*(2-'OHL indexes'!C690/'OHL indexes'!B689)</f>
        <v>16.963880798098106</v>
      </c>
      <c r="C688">
        <f>E687*(2-'OHL indexes'!E690/'OHL indexes'!B689)</f>
        <v>17.216003831672889</v>
      </c>
      <c r="D688">
        <f>E687*(2-'OHL indexes'!D690/'OHL indexes'!B689)</f>
        <v>16.876782762738291</v>
      </c>
      <c r="E688">
        <f>Master!K692</f>
        <v>17.092583096462352</v>
      </c>
    </row>
    <row r="689" spans="1:5" x14ac:dyDescent="0.25">
      <c r="A689" s="1">
        <f>'OHL indexes'!A691</f>
        <v>39065</v>
      </c>
      <c r="B689">
        <f>E688*(2-'OHL indexes'!C691/'OHL indexes'!B690)</f>
        <v>17.132558430659127</v>
      </c>
      <c r="C689">
        <f>E688*(2-'OHL indexes'!E691/'OHL indexes'!B690)</f>
        <v>17.548761690985767</v>
      </c>
      <c r="D689">
        <f>E688*(2-'OHL indexes'!D691/'OHL indexes'!B690)</f>
        <v>16.918576322650434</v>
      </c>
      <c r="E689">
        <f>Master!K693</f>
        <v>17.014193746573852</v>
      </c>
    </row>
    <row r="690" spans="1:5" x14ac:dyDescent="0.25">
      <c r="A690" s="1">
        <f>'OHL indexes'!A692</f>
        <v>39066</v>
      </c>
      <c r="B690">
        <f>E689*(2-'OHL indexes'!C692/'OHL indexes'!B691)</f>
        <v>17.11133771237791</v>
      </c>
      <c r="C690">
        <f>E689*(2-'OHL indexes'!E692/'OHL indexes'!B691)</f>
        <v>17.146031489857144</v>
      </c>
      <c r="D690">
        <f>E689*(2-'OHL indexes'!D692/'OHL indexes'!B691)</f>
        <v>16.781191281449583</v>
      </c>
      <c r="E690">
        <f>Master!K694</f>
        <v>16.782692535758461</v>
      </c>
    </row>
    <row r="691" spans="1:5" x14ac:dyDescent="0.25">
      <c r="A691" s="1">
        <f>'OHL indexes'!A693</f>
        <v>39069</v>
      </c>
      <c r="B691">
        <f>E690*(2-'OHL indexes'!C693/'OHL indexes'!B692)</f>
        <v>16.70115236702695</v>
      </c>
      <c r="C691">
        <f>E690*(2-'OHL indexes'!E693/'OHL indexes'!B692)</f>
        <v>16.977048970923789</v>
      </c>
      <c r="D691">
        <f>E690*(2-'OHL indexes'!D693/'OHL indexes'!B692)</f>
        <v>16.669876269324639</v>
      </c>
      <c r="E691">
        <f>Master!K695</f>
        <v>16.730091377749623</v>
      </c>
    </row>
    <row r="692" spans="1:5" x14ac:dyDescent="0.25">
      <c r="A692" s="1">
        <f>'OHL indexes'!A694</f>
        <v>39070</v>
      </c>
      <c r="B692">
        <f>E691*(2-'OHL indexes'!C694/'OHL indexes'!B693)</f>
        <v>16.601135644833402</v>
      </c>
      <c r="C692">
        <f>E691*(2-'OHL indexes'!E694/'OHL indexes'!B693)</f>
        <v>17.242608010364005</v>
      </c>
      <c r="D692">
        <f>E691*(2-'OHL indexes'!D694/'OHL indexes'!B693)</f>
        <v>16.510204029322431</v>
      </c>
      <c r="E692">
        <f>Master!K696</f>
        <v>17.172371267960688</v>
      </c>
    </row>
    <row r="693" spans="1:5" x14ac:dyDescent="0.25">
      <c r="A693" s="1">
        <f>'OHL indexes'!A695</f>
        <v>39071</v>
      </c>
      <c r="B693">
        <f>E692*(2-'OHL indexes'!C695/'OHL indexes'!B694)</f>
        <v>17.297111344655391</v>
      </c>
      <c r="C693">
        <f>E692*(2-'OHL indexes'!E695/'OHL indexes'!B694)</f>
        <v>17.297111344655391</v>
      </c>
      <c r="D693">
        <f>E692*(2-'OHL indexes'!D695/'OHL indexes'!B694)</f>
        <v>16.881315807173312</v>
      </c>
      <c r="E693">
        <f>Master!K697</f>
        <v>17.227009907022872</v>
      </c>
    </row>
    <row r="694" spans="1:5" x14ac:dyDescent="0.25">
      <c r="A694" s="1">
        <f>'OHL indexes'!A696</f>
        <v>39072</v>
      </c>
      <c r="B694">
        <f>E693*(2-'OHL indexes'!C696/'OHL indexes'!B695)</f>
        <v>17.285116669392902</v>
      </c>
      <c r="C694">
        <f>E693*(2-'OHL indexes'!E696/'OHL indexes'!B695)</f>
        <v>17.29378746032139</v>
      </c>
      <c r="D694">
        <f>E693*(2-'OHL indexes'!D696/'OHL indexes'!B695)</f>
        <v>16.991118102071116</v>
      </c>
      <c r="E694">
        <f>Master!K698</f>
        <v>17.09965789102543</v>
      </c>
    </row>
    <row r="695" spans="1:5" x14ac:dyDescent="0.25">
      <c r="A695" s="1">
        <f>'OHL indexes'!A697</f>
        <v>39073</v>
      </c>
      <c r="B695">
        <f>E694*(2-'OHL indexes'!C697/'OHL indexes'!B696)</f>
        <v>16.975551191361799</v>
      </c>
      <c r="C695">
        <f>E694*(2-'OHL indexes'!E697/'OHL indexes'!B696)</f>
        <v>17.167663099966198</v>
      </c>
      <c r="D695">
        <f>E694*(2-'OHL indexes'!D697/'OHL indexes'!B696)</f>
        <v>16.686532561680114</v>
      </c>
      <c r="E695">
        <f>Master!K699</f>
        <v>16.853907136278156</v>
      </c>
    </row>
    <row r="696" spans="1:5" x14ac:dyDescent="0.25">
      <c r="A696" s="1">
        <f>'OHL indexes'!A698</f>
        <v>39077</v>
      </c>
      <c r="B696">
        <f>E695*(2-'OHL indexes'!C698/'OHL indexes'!B697)</f>
        <v>16.941832876120309</v>
      </c>
      <c r="C696">
        <f>E695*(2-'OHL indexes'!E698/'OHL indexes'!B697)</f>
        <v>17.345309592514031</v>
      </c>
      <c r="D696">
        <f>E695*(2-'OHL indexes'!D698/'OHL indexes'!B697)</f>
        <v>16.941832876120309</v>
      </c>
      <c r="E696">
        <f>Master!K700</f>
        <v>17.295021945263045</v>
      </c>
    </row>
    <row r="697" spans="1:5" x14ac:dyDescent="0.25">
      <c r="A697" s="1">
        <f>'OHL indexes'!A699</f>
        <v>39078</v>
      </c>
      <c r="B697">
        <f>E696*(2-'OHL indexes'!C699/'OHL indexes'!B698)</f>
        <v>17.525807639046167</v>
      </c>
      <c r="C697">
        <f>E696*(2-'OHL indexes'!E699/'OHL indexes'!B698)</f>
        <v>17.822036646192164</v>
      </c>
      <c r="D697">
        <f>E696*(2-'OHL indexes'!D699/'OHL indexes'!B698)</f>
        <v>17.512028209778741</v>
      </c>
      <c r="E697">
        <f>Master!K701</f>
        <v>17.73568213021457</v>
      </c>
    </row>
    <row r="698" spans="1:5" x14ac:dyDescent="0.25">
      <c r="A698" s="1">
        <f>'OHL indexes'!A700</f>
        <v>39079</v>
      </c>
      <c r="B698">
        <f>E697*(2-'OHL indexes'!C700/'OHL indexes'!B699)</f>
        <v>17.734779301827693</v>
      </c>
      <c r="C698">
        <f>E697*(2-'OHL indexes'!E700/'OHL indexes'!B699)</f>
        <v>17.788839456826018</v>
      </c>
      <c r="D698">
        <f>E697*(2-'OHL indexes'!D700/'OHL indexes'!B699)</f>
        <v>17.52665658226703</v>
      </c>
      <c r="E698">
        <f>Master!K702</f>
        <v>17.575172940956278</v>
      </c>
    </row>
    <row r="699" spans="1:5" x14ac:dyDescent="0.25">
      <c r="A699" s="1">
        <f>'OHL indexes'!A701</f>
        <v>39080</v>
      </c>
      <c r="B699">
        <f>E698*(2-'OHL indexes'!C701/'OHL indexes'!B700)</f>
        <v>17.515304046891945</v>
      </c>
      <c r="C699">
        <f>E698*(2-'OHL indexes'!E701/'OHL indexes'!B700)</f>
        <v>17.626237913249863</v>
      </c>
      <c r="D699">
        <f>E698*(2-'OHL indexes'!D701/'OHL indexes'!B700)</f>
        <v>17.157849240836871</v>
      </c>
      <c r="E699">
        <f>Master!K703</f>
        <v>17.387579519556844</v>
      </c>
    </row>
    <row r="700" spans="1:5" x14ac:dyDescent="0.25">
      <c r="A700" s="1">
        <f>'OHL indexes'!A702</f>
        <v>39085</v>
      </c>
      <c r="B700">
        <f>E699*(2-'OHL indexes'!C702/'OHL indexes'!B701)</f>
        <v>17.387579519556844</v>
      </c>
      <c r="C700">
        <f>E699*(2-'OHL indexes'!E702/'OHL indexes'!B701)</f>
        <v>17.387579519556844</v>
      </c>
      <c r="D700">
        <f>E699*(2-'OHL indexes'!D702/'OHL indexes'!B701)</f>
        <v>17.375729266740436</v>
      </c>
      <c r="E700">
        <f>Master!K704</f>
        <v>17.383530734367653</v>
      </c>
    </row>
    <row r="701" spans="1:5" x14ac:dyDescent="0.25">
      <c r="A701" s="1">
        <f>'OHL indexes'!A703</f>
        <v>39086</v>
      </c>
      <c r="B701">
        <f>E700*(2-'OHL indexes'!C703/'OHL indexes'!B702)</f>
        <v>17.342484734685645</v>
      </c>
      <c r="C701">
        <f>E700*(2-'OHL indexes'!E703/'OHL indexes'!B702)</f>
        <v>17.527197177502575</v>
      </c>
      <c r="D701">
        <f>E700*(2-'OHL indexes'!D703/'OHL indexes'!B702)</f>
        <v>17.082518267869538</v>
      </c>
      <c r="E701">
        <f>Master!K705</f>
        <v>17.468675583537355</v>
      </c>
    </row>
    <row r="702" spans="1:5" x14ac:dyDescent="0.25">
      <c r="A702" s="1">
        <f>'OHL indexes'!A704</f>
        <v>39087</v>
      </c>
      <c r="B702">
        <f>E701*(2-'OHL indexes'!C704/'OHL indexes'!B703)</f>
        <v>17.335432417440771</v>
      </c>
      <c r="C702">
        <f>E701*(2-'OHL indexes'!E704/'OHL indexes'!B703)</f>
        <v>17.389589955972269</v>
      </c>
      <c r="D702">
        <f>E701*(2-'OHL indexes'!D704/'OHL indexes'!B703)</f>
        <v>16.890998839508697</v>
      </c>
      <c r="E702">
        <f>Master!K706</f>
        <v>17.056937387629894</v>
      </c>
    </row>
    <row r="703" spans="1:5" x14ac:dyDescent="0.25">
      <c r="A703" s="1">
        <f>'OHL indexes'!A705</f>
        <v>39090</v>
      </c>
      <c r="B703">
        <f>E702*(2-'OHL indexes'!C705/'OHL indexes'!B704)</f>
        <v>16.98025177031413</v>
      </c>
      <c r="C703">
        <f>E702*(2-'OHL indexes'!E705/'OHL indexes'!B704)</f>
        <v>17.235889150447804</v>
      </c>
      <c r="D703">
        <f>E702*(2-'OHL indexes'!D705/'OHL indexes'!B704)</f>
        <v>16.895408927272857</v>
      </c>
      <c r="E703">
        <f>Master!K707</f>
        <v>17.240763328783917</v>
      </c>
    </row>
    <row r="704" spans="1:5" x14ac:dyDescent="0.25">
      <c r="A704" s="1">
        <f>'OHL indexes'!A706</f>
        <v>39091</v>
      </c>
      <c r="B704">
        <f>E703*(2-'OHL indexes'!C706/'OHL indexes'!B705)</f>
        <v>17.255691900103344</v>
      </c>
      <c r="C704">
        <f>E703*(2-'OHL indexes'!E706/'OHL indexes'!B705)</f>
        <v>17.604022848797889</v>
      </c>
      <c r="D704">
        <f>E703*(2-'OHL indexes'!D706/'OHL indexes'!B705)</f>
        <v>17.164462536070879</v>
      </c>
      <c r="E704">
        <f>Master!K708</f>
        <v>17.317117253356333</v>
      </c>
    </row>
    <row r="705" spans="1:5" x14ac:dyDescent="0.25">
      <c r="A705" s="1">
        <f>'OHL indexes'!A707</f>
        <v>39092</v>
      </c>
      <c r="B705">
        <f>E704*(2-'OHL indexes'!C707/'OHL indexes'!B706)</f>
        <v>17.180499621527886</v>
      </c>
      <c r="C705">
        <f>E704*(2-'OHL indexes'!E707/'OHL indexes'!B706)</f>
        <v>17.533704775603034</v>
      </c>
      <c r="D705">
        <f>E704*(2-'OHL indexes'!D707/'OHL indexes'!B706)</f>
        <v>17.103859407513131</v>
      </c>
      <c r="E705">
        <f>Master!K709</f>
        <v>17.505065935701655</v>
      </c>
    </row>
    <row r="706" spans="1:5" x14ac:dyDescent="0.25">
      <c r="A706" s="1">
        <f>'OHL indexes'!A708</f>
        <v>39093</v>
      </c>
      <c r="B706">
        <f>E705*(2-'OHL indexes'!C708/'OHL indexes'!B707)</f>
        <v>17.601574923319006</v>
      </c>
      <c r="C706">
        <f>E705*(2-'OHL indexes'!E708/'OHL indexes'!B707)</f>
        <v>18.829925049296858</v>
      </c>
      <c r="D706">
        <f>E705*(2-'OHL indexes'!D708/'OHL indexes'!B707)</f>
        <v>17.601574923319006</v>
      </c>
      <c r="E706">
        <f>Master!K710</f>
        <v>18.704414220116572</v>
      </c>
    </row>
    <row r="707" spans="1:5" x14ac:dyDescent="0.25">
      <c r="A707" s="1">
        <f>'OHL indexes'!A709</f>
        <v>39094</v>
      </c>
      <c r="B707">
        <f>E706*(2-'OHL indexes'!C709/'OHL indexes'!B708)</f>
        <v>18.777735331829959</v>
      </c>
      <c r="C707">
        <f>E706*(2-'OHL indexes'!E709/'OHL indexes'!B708)</f>
        <v>19.155911680245374</v>
      </c>
      <c r="D707">
        <f>E706*(2-'OHL indexes'!D709/'OHL indexes'!B708)</f>
        <v>18.741074775973267</v>
      </c>
      <c r="E707">
        <f>Master!K711</f>
        <v>19.033775668553339</v>
      </c>
    </row>
    <row r="708" spans="1:5" x14ac:dyDescent="0.25">
      <c r="A708" s="1">
        <f>'OHL indexes'!A710</f>
        <v>39098</v>
      </c>
      <c r="B708">
        <f>E707*(2-'OHL indexes'!C710/'OHL indexes'!B709)</f>
        <v>18.831395988198153</v>
      </c>
      <c r="C708">
        <f>E707*(2-'OHL indexes'!E710/'OHL indexes'!B709)</f>
        <v>19.530799186618932</v>
      </c>
      <c r="D708">
        <f>E707*(2-'OHL indexes'!D710/'OHL indexes'!B709)</f>
        <v>18.788737440329548</v>
      </c>
      <c r="E708">
        <f>Master!K712</f>
        <v>19.305504234409646</v>
      </c>
    </row>
    <row r="709" spans="1:5" x14ac:dyDescent="0.25">
      <c r="A709" s="1">
        <f>'OHL indexes'!A711</f>
        <v>39099</v>
      </c>
      <c r="B709">
        <f>E708*(2-'OHL indexes'!C711/'OHL indexes'!B710)</f>
        <v>19.224387346137291</v>
      </c>
      <c r="C709">
        <f>E708*(2-'OHL indexes'!E711/'OHL indexes'!B710)</f>
        <v>19.516405442422819</v>
      </c>
      <c r="D709">
        <f>E708*(2-'OHL indexes'!D711/'OHL indexes'!B710)</f>
        <v>19.094603026396474</v>
      </c>
      <c r="E709">
        <f>Master!K713</f>
        <v>19.28838106332806</v>
      </c>
    </row>
    <row r="710" spans="1:5" x14ac:dyDescent="0.25">
      <c r="A710" s="1">
        <f>'OHL indexes'!A712</f>
        <v>39100</v>
      </c>
      <c r="B710">
        <f>E709*(2-'OHL indexes'!C712/'OHL indexes'!B711)</f>
        <v>19.292412268309359</v>
      </c>
      <c r="C710">
        <f>E709*(2-'OHL indexes'!E712/'OHL indexes'!B711)</f>
        <v>19.521431449855402</v>
      </c>
      <c r="D710">
        <f>E709*(2-'OHL indexes'!D712/'OHL indexes'!B711)</f>
        <v>18.985977772373353</v>
      </c>
      <c r="E710">
        <f>Master!K714</f>
        <v>19.057666915851634</v>
      </c>
    </row>
    <row r="711" spans="1:5" x14ac:dyDescent="0.25">
      <c r="A711" s="1">
        <f>'OHL indexes'!A713</f>
        <v>39101</v>
      </c>
      <c r="B711">
        <f>E710*(2-'OHL indexes'!C713/'OHL indexes'!B712)</f>
        <v>19.200474166868013</v>
      </c>
      <c r="C711">
        <f>E710*(2-'OHL indexes'!E713/'OHL indexes'!B712)</f>
        <v>19.723055077312523</v>
      </c>
      <c r="D711">
        <f>E710*(2-'OHL indexes'!D713/'OHL indexes'!B712)</f>
        <v>19.200474166868013</v>
      </c>
      <c r="E711">
        <f>Master!K715</f>
        <v>19.59816591423774</v>
      </c>
    </row>
    <row r="712" spans="1:5" x14ac:dyDescent="0.25">
      <c r="A712" s="1">
        <f>'OHL indexes'!A714</f>
        <v>39104</v>
      </c>
      <c r="B712">
        <f>E711*(2-'OHL indexes'!C714/'OHL indexes'!B713)</f>
        <v>19.484083713663587</v>
      </c>
      <c r="C712">
        <f>E711*(2-'OHL indexes'!E714/'OHL indexes'!B713)</f>
        <v>19.566750359940436</v>
      </c>
      <c r="D712">
        <f>E711*(2-'OHL indexes'!D714/'OHL indexes'!B713)</f>
        <v>19.008741211271289</v>
      </c>
      <c r="E712">
        <f>Master!K716</f>
        <v>19.345806285761171</v>
      </c>
    </row>
    <row r="713" spans="1:5" x14ac:dyDescent="0.25">
      <c r="A713" s="1">
        <f>'OHL indexes'!A715</f>
        <v>39105</v>
      </c>
      <c r="B713">
        <f>E712*(2-'OHL indexes'!C715/'OHL indexes'!B714)</f>
        <v>19.095479331265107</v>
      </c>
      <c r="C713">
        <f>E712*(2-'OHL indexes'!E715/'OHL indexes'!B714)</f>
        <v>19.961994668248821</v>
      </c>
      <c r="D713">
        <f>E712*(2-'OHL indexes'!D715/'OHL indexes'!B714)</f>
        <v>19.095479331265107</v>
      </c>
      <c r="E713">
        <f>Master!K717</f>
        <v>19.928976185648718</v>
      </c>
    </row>
    <row r="714" spans="1:5" x14ac:dyDescent="0.25">
      <c r="A714" s="1">
        <f>'OHL indexes'!A716</f>
        <v>39106</v>
      </c>
      <c r="B714">
        <f>E713*(2-'OHL indexes'!C716/'OHL indexes'!B715)</f>
        <v>20.001074099682562</v>
      </c>
      <c r="C714">
        <f>E713*(2-'OHL indexes'!E716/'OHL indexes'!B715)</f>
        <v>20.153754861522327</v>
      </c>
      <c r="D714">
        <f>E713*(2-'OHL indexes'!D716/'OHL indexes'!B715)</f>
        <v>19.797502953633384</v>
      </c>
      <c r="E714">
        <f>Master!K718</f>
        <v>20.148576581858091</v>
      </c>
    </row>
    <row r="715" spans="1:5" x14ac:dyDescent="0.25">
      <c r="A715" s="1">
        <f>'OHL indexes'!A717</f>
        <v>39107</v>
      </c>
      <c r="B715">
        <f>E714*(2-'OHL indexes'!C717/'OHL indexes'!B716)</f>
        <v>19.995007928970892</v>
      </c>
      <c r="C715">
        <f>E714*(2-'OHL indexes'!E717/'OHL indexes'!B716)</f>
        <v>20.027790261569379</v>
      </c>
      <c r="D715">
        <f>E714*(2-'OHL indexes'!D717/'OHL indexes'!B716)</f>
        <v>19.304810908487276</v>
      </c>
      <c r="E715">
        <f>Master!K719</f>
        <v>19.39190511825235</v>
      </c>
    </row>
    <row r="716" spans="1:5" x14ac:dyDescent="0.25">
      <c r="A716" s="1">
        <f>'OHL indexes'!A718</f>
        <v>39108</v>
      </c>
      <c r="B716">
        <f>E715*(2-'OHL indexes'!C718/'OHL indexes'!B717)</f>
        <v>19.463655167645406</v>
      </c>
      <c r="C716">
        <f>E715*(2-'OHL indexes'!E718/'OHL indexes'!B717)</f>
        <v>19.643023458223855</v>
      </c>
      <c r="D716">
        <f>E715*(2-'OHL indexes'!D718/'OHL indexes'!B717)</f>
        <v>19.100130998277468</v>
      </c>
      <c r="E716">
        <f>Master!K720</f>
        <v>19.339185924633369</v>
      </c>
    </row>
    <row r="717" spans="1:5" x14ac:dyDescent="0.25">
      <c r="A717" s="1">
        <f>'OHL indexes'!A719</f>
        <v>39111</v>
      </c>
      <c r="B717">
        <f>E716*(2-'OHL indexes'!C719/'OHL indexes'!B718)</f>
        <v>19.44978494476948</v>
      </c>
      <c r="C717">
        <f>E716*(2-'OHL indexes'!E719/'OHL indexes'!B718)</f>
        <v>19.566703520615018</v>
      </c>
      <c r="D717">
        <f>E716*(2-'OHL indexes'!D719/'OHL indexes'!B718)</f>
        <v>19.317065214576655</v>
      </c>
      <c r="E717">
        <f>Master!K721</f>
        <v>19.383875344272752</v>
      </c>
    </row>
    <row r="718" spans="1:5" x14ac:dyDescent="0.25">
      <c r="A718" s="1">
        <f>'OHL indexes'!A720</f>
        <v>39112</v>
      </c>
      <c r="B718">
        <f>E717*(2-'OHL indexes'!C720/'OHL indexes'!B719)</f>
        <v>19.339605191195179</v>
      </c>
      <c r="C718">
        <f>E717*(2-'OHL indexes'!E720/'OHL indexes'!B719)</f>
        <v>19.74198584873627</v>
      </c>
      <c r="D718">
        <f>E717*(2-'OHL indexes'!D720/'OHL indexes'!B719)</f>
        <v>19.339605191195179</v>
      </c>
      <c r="E718">
        <f>Master!K722</f>
        <v>19.686521654276909</v>
      </c>
    </row>
    <row r="719" spans="1:5" x14ac:dyDescent="0.25">
      <c r="A719" s="1">
        <f>'OHL indexes'!A721</f>
        <v>39113</v>
      </c>
      <c r="B719">
        <f>E718*(2-'OHL indexes'!C721/'OHL indexes'!B720)</f>
        <v>19.556579878629876</v>
      </c>
      <c r="C719">
        <f>E718*(2-'OHL indexes'!E721/'OHL indexes'!B720)</f>
        <v>20.206298144365075</v>
      </c>
      <c r="D719">
        <f>E718*(2-'OHL indexes'!D721/'OHL indexes'!B720)</f>
        <v>19.312932008666657</v>
      </c>
      <c r="E719">
        <f>Master!K723</f>
        <v>19.994207433880476</v>
      </c>
    </row>
    <row r="720" spans="1:5" x14ac:dyDescent="0.25">
      <c r="A720" s="1">
        <f>'OHL indexes'!A722</f>
        <v>39114</v>
      </c>
      <c r="B720">
        <f>E719*(2-'OHL indexes'!C722/'OHL indexes'!B721)</f>
        <v>20.098588973650227</v>
      </c>
      <c r="C720">
        <f>E719*(2-'OHL indexes'!E722/'OHL indexes'!B721)</f>
        <v>20.292316579030089</v>
      </c>
      <c r="D720">
        <f>E719*(2-'OHL indexes'!D722/'OHL indexes'!B721)</f>
        <v>20.074372417684902</v>
      </c>
      <c r="E720">
        <f>Master!K724</f>
        <v>20.239601858742265</v>
      </c>
    </row>
    <row r="721" spans="1:5" x14ac:dyDescent="0.25">
      <c r="A721" s="1">
        <f>'OHL indexes'!A723</f>
        <v>39115</v>
      </c>
      <c r="B721">
        <f>E720*(2-'OHL indexes'!C723/'OHL indexes'!B722)</f>
        <v>20.321418868406013</v>
      </c>
      <c r="C721">
        <f>E720*(2-'OHL indexes'!E723/'OHL indexes'!B722)</f>
        <v>20.420281088416374</v>
      </c>
      <c r="D721">
        <f>E720*(2-'OHL indexes'!D723/'OHL indexes'!B722)</f>
        <v>20.116876344246645</v>
      </c>
      <c r="E721">
        <f>Master!K725</f>
        <v>20.3238841030308</v>
      </c>
    </row>
    <row r="722" spans="1:5" x14ac:dyDescent="0.25">
      <c r="A722" s="1">
        <f>'OHL indexes'!A724</f>
        <v>39118</v>
      </c>
      <c r="B722">
        <f>E721*(2-'OHL indexes'!C724/'OHL indexes'!B723)</f>
        <v>20.280245784118858</v>
      </c>
      <c r="C722">
        <f>E721*(2-'OHL indexes'!E724/'OHL indexes'!B723)</f>
        <v>20.47191516719586</v>
      </c>
      <c r="D722">
        <f>E721*(2-'OHL indexes'!D724/'OHL indexes'!B723)</f>
        <v>20.163019710728946</v>
      </c>
      <c r="E722">
        <f>Master!K726</f>
        <v>20.300508871416252</v>
      </c>
    </row>
    <row r="723" spans="1:5" x14ac:dyDescent="0.25">
      <c r="A723" s="1">
        <f>'OHL indexes'!A725</f>
        <v>39119</v>
      </c>
      <c r="B723">
        <f>E722*(2-'OHL indexes'!C725/'OHL indexes'!B724)</f>
        <v>20.34130001160328</v>
      </c>
      <c r="C723">
        <f>E722*(2-'OHL indexes'!E725/'OHL indexes'!B724)</f>
        <v>20.620041132998754</v>
      </c>
      <c r="D723">
        <f>E722*(2-'OHL indexes'!D725/'OHL indexes'!B724)</f>
        <v>20.153488100551314</v>
      </c>
      <c r="E723">
        <f>Master!K727</f>
        <v>20.596985726321687</v>
      </c>
    </row>
    <row r="724" spans="1:5" x14ac:dyDescent="0.25">
      <c r="A724" s="1">
        <f>'OHL indexes'!A726</f>
        <v>39120</v>
      </c>
      <c r="B724">
        <f>E723*(2-'OHL indexes'!C726/'OHL indexes'!B725)</f>
        <v>20.780070934439557</v>
      </c>
      <c r="C724">
        <f>E723*(2-'OHL indexes'!E726/'OHL indexes'!B725)</f>
        <v>21.019820847491676</v>
      </c>
      <c r="D724">
        <f>E723*(2-'OHL indexes'!D726/'OHL indexes'!B725)</f>
        <v>20.692887746659228</v>
      </c>
      <c r="E724">
        <f>Master!K728</f>
        <v>20.87064067895767</v>
      </c>
    </row>
    <row r="725" spans="1:5" x14ac:dyDescent="0.25">
      <c r="A725" s="1">
        <f>'OHL indexes'!A727</f>
        <v>39121</v>
      </c>
      <c r="B725">
        <f>E724*(2-'OHL indexes'!C727/'OHL indexes'!B726)</f>
        <v>20.62094911904304</v>
      </c>
      <c r="C725">
        <f>E724*(2-'OHL indexes'!E727/'OHL indexes'!B726)</f>
        <v>20.838538307428994</v>
      </c>
      <c r="D725">
        <f>E724*(2-'OHL indexes'!D727/'OHL indexes'!B726)</f>
        <v>20.485401669300039</v>
      </c>
      <c r="E725">
        <f>Master!K729</f>
        <v>20.734126325901663</v>
      </c>
    </row>
    <row r="726" spans="1:5" x14ac:dyDescent="0.25">
      <c r="A726" s="1">
        <f>'OHL indexes'!A728</f>
        <v>39122</v>
      </c>
      <c r="B726">
        <f>E725*(2-'OHL indexes'!C728/'OHL indexes'!B727)</f>
        <v>20.778398085240461</v>
      </c>
      <c r="C726">
        <f>E725*(2-'OHL indexes'!E728/'OHL indexes'!B727)</f>
        <v>20.848963198061661</v>
      </c>
      <c r="D726">
        <f>E725*(2-'OHL indexes'!D728/'OHL indexes'!B727)</f>
        <v>19.990742933791207</v>
      </c>
      <c r="E726">
        <f>Master!K730</f>
        <v>20.332559220034824</v>
      </c>
    </row>
    <row r="727" spans="1:5" x14ac:dyDescent="0.25">
      <c r="A727" s="1">
        <f>'OHL indexes'!A729</f>
        <v>39125</v>
      </c>
      <c r="B727">
        <f>E726*(2-'OHL indexes'!C729/'OHL indexes'!B728)</f>
        <v>20.164560986024224</v>
      </c>
      <c r="C727">
        <f>E726*(2-'OHL indexes'!E729/'OHL indexes'!B728)</f>
        <v>20.421596681406168</v>
      </c>
      <c r="D727">
        <f>E726*(2-'OHL indexes'!D729/'OHL indexes'!B728)</f>
        <v>19.862170174758663</v>
      </c>
      <c r="E727">
        <f>Master!K731</f>
        <v>19.975294149717993</v>
      </c>
    </row>
    <row r="728" spans="1:5" x14ac:dyDescent="0.25">
      <c r="A728" s="1">
        <f>'OHL indexes'!A730</f>
        <v>39126</v>
      </c>
      <c r="B728">
        <f>E727*(2-'OHL indexes'!C730/'OHL indexes'!B729)</f>
        <v>20.177195315363736</v>
      </c>
      <c r="C728">
        <f>E727*(2-'OHL indexes'!E730/'OHL indexes'!B729)</f>
        <v>20.707406425874126</v>
      </c>
      <c r="D728">
        <f>E727*(2-'OHL indexes'!D730/'OHL indexes'!B729)</f>
        <v>20.131161250182021</v>
      </c>
      <c r="E728">
        <f>Master!K732</f>
        <v>20.709251174805523</v>
      </c>
    </row>
    <row r="729" spans="1:5" x14ac:dyDescent="0.25">
      <c r="A729" s="1">
        <f>'OHL indexes'!A731</f>
        <v>39127</v>
      </c>
      <c r="B729">
        <f>E728*(2-'OHL indexes'!C731/'OHL indexes'!B730)</f>
        <v>20.778337346887987</v>
      </c>
      <c r="C729">
        <f>E728*(2-'OHL indexes'!E731/'OHL indexes'!B730)</f>
        <v>21.38286216169751</v>
      </c>
      <c r="D729">
        <f>E728*(2-'OHL indexes'!D731/'OHL indexes'!B730)</f>
        <v>20.778337346887987</v>
      </c>
      <c r="E729">
        <f>Master!K733</f>
        <v>21.330054381391633</v>
      </c>
    </row>
    <row r="730" spans="1:5" x14ac:dyDescent="0.25">
      <c r="A730" s="1">
        <f>'OHL indexes'!A732</f>
        <v>39128</v>
      </c>
      <c r="B730">
        <f>E729*(2-'OHL indexes'!C732/'OHL indexes'!B731)</f>
        <v>21.161875960445837</v>
      </c>
      <c r="C730">
        <f>E729*(2-'OHL indexes'!E732/'OHL indexes'!B731)</f>
        <v>21.565202599505408</v>
      </c>
      <c r="D730">
        <f>E729*(2-'OHL indexes'!D732/'OHL indexes'!B731)</f>
        <v>21.142848253126772</v>
      </c>
      <c r="E730">
        <f>Master!K734</f>
        <v>21.483536991893494</v>
      </c>
    </row>
    <row r="731" spans="1:5" x14ac:dyDescent="0.25">
      <c r="A731" s="1">
        <f>'OHL indexes'!A733</f>
        <v>39129</v>
      </c>
      <c r="B731">
        <f>E730*(2-'OHL indexes'!C733/'OHL indexes'!B732)</f>
        <v>21.358935943243146</v>
      </c>
      <c r="C731">
        <f>E730*(2-'OHL indexes'!E733/'OHL indexes'!B732)</f>
        <v>21.568139529535486</v>
      </c>
      <c r="D731">
        <f>E730*(2-'OHL indexes'!D733/'OHL indexes'!B732)</f>
        <v>21.305098474090698</v>
      </c>
      <c r="E731">
        <f>Master!K735</f>
        <v>21.470231054564042</v>
      </c>
    </row>
    <row r="732" spans="1:5" x14ac:dyDescent="0.25">
      <c r="A732" s="1">
        <f>'OHL indexes'!A734</f>
        <v>39133</v>
      </c>
      <c r="B732">
        <f>E731*(2-'OHL indexes'!C734/'OHL indexes'!B733)</f>
        <v>21.369195713208718</v>
      </c>
      <c r="C732">
        <f>E731*(2-'OHL indexes'!E734/'OHL indexes'!B733)</f>
        <v>22.08104248523982</v>
      </c>
      <c r="D732">
        <f>E731*(2-'OHL indexes'!D734/'OHL indexes'!B733)</f>
        <v>21.256678701561476</v>
      </c>
      <c r="E732">
        <f>Master!K736</f>
        <v>21.833568809631071</v>
      </c>
    </row>
    <row r="733" spans="1:5" x14ac:dyDescent="0.25">
      <c r="A733" s="1">
        <f>'OHL indexes'!A735</f>
        <v>39134</v>
      </c>
      <c r="B733">
        <f>E732*(2-'OHL indexes'!C735/'OHL indexes'!B734)</f>
        <v>21.757803731623721</v>
      </c>
      <c r="C733">
        <f>E732*(2-'OHL indexes'!E735/'OHL indexes'!B734)</f>
        <v>22.136634907462525</v>
      </c>
      <c r="D733">
        <f>E732*(2-'OHL indexes'!D735/'OHL indexes'!B734)</f>
        <v>21.672561509838136</v>
      </c>
      <c r="E733">
        <f>Master!K737</f>
        <v>22.053528492816163</v>
      </c>
    </row>
    <row r="734" spans="1:5" x14ac:dyDescent="0.25">
      <c r="A734" s="1">
        <f>'OHL indexes'!A736</f>
        <v>39135</v>
      </c>
      <c r="B734">
        <f>E733*(2-'OHL indexes'!C736/'OHL indexes'!B735)</f>
        <v>22.26133795685028</v>
      </c>
      <c r="C734">
        <f>E733*(2-'OHL indexes'!E736/'OHL indexes'!B735)</f>
        <v>22.311082598181248</v>
      </c>
      <c r="D734">
        <f>E733*(2-'OHL indexes'!D736/'OHL indexes'!B735)</f>
        <v>21.865777447109171</v>
      </c>
      <c r="E734">
        <f>Master!K738</f>
        <v>22.209752983232988</v>
      </c>
    </row>
    <row r="735" spans="1:5" x14ac:dyDescent="0.25">
      <c r="A735" s="1">
        <f>'OHL indexes'!A737</f>
        <v>39136</v>
      </c>
      <c r="B735">
        <f>E734*(2-'OHL indexes'!C737/'OHL indexes'!B736)</f>
        <v>22.102741240069339</v>
      </c>
      <c r="C735">
        <f>E734*(2-'OHL indexes'!E737/'OHL indexes'!B736)</f>
        <v>22.117336743836219</v>
      </c>
      <c r="D735">
        <f>E734*(2-'OHL indexes'!D737/'OHL indexes'!B736)</f>
        <v>21.15909223217173</v>
      </c>
      <c r="E735">
        <f>Master!K739</f>
        <v>21.381851743836236</v>
      </c>
    </row>
    <row r="736" spans="1:5" x14ac:dyDescent="0.25">
      <c r="A736" s="1">
        <f>'OHL indexes'!A738</f>
        <v>39139</v>
      </c>
      <c r="B736">
        <f>E735*(2-'OHL indexes'!C738/'OHL indexes'!B737)</f>
        <v>21.501075204260435</v>
      </c>
      <c r="C736">
        <f>E735*(2-'OHL indexes'!E738/'OHL indexes'!B737)</f>
        <v>21.659284219547242</v>
      </c>
      <c r="D736">
        <f>E735*(2-'OHL indexes'!D738/'OHL indexes'!B737)</f>
        <v>21.204891660049888</v>
      </c>
      <c r="E736">
        <f>Master!K740</f>
        <v>21.596280228765728</v>
      </c>
    </row>
    <row r="737" spans="1:5" x14ac:dyDescent="0.25">
      <c r="A737" s="1">
        <f>'OHL indexes'!A739</f>
        <v>39140</v>
      </c>
      <c r="B737">
        <f>E736*(2-'OHL indexes'!C739/'OHL indexes'!B738)</f>
        <v>20.718284848149441</v>
      </c>
      <c r="C737">
        <f>E736*(2-'OHL indexes'!E739/'OHL indexes'!B738)</f>
        <v>20.730479858083136</v>
      </c>
      <c r="D737">
        <f>E736*(2-'OHL indexes'!D739/'OHL indexes'!B738)</f>
        <v>14.962529167582643</v>
      </c>
      <c r="E737">
        <f>Master!K741</f>
        <v>16.29705609669621</v>
      </c>
    </row>
    <row r="738" spans="1:5" x14ac:dyDescent="0.25">
      <c r="A738" s="1">
        <f>'OHL indexes'!A740</f>
        <v>39141</v>
      </c>
      <c r="B738">
        <f>E737*(2-'OHL indexes'!C740/'OHL indexes'!B739)</f>
        <v>17.00013677936025</v>
      </c>
      <c r="C738">
        <f>E737*(2-'OHL indexes'!E740/'OHL indexes'!B739)</f>
        <v>17.823865946483338</v>
      </c>
      <c r="D738">
        <f>E737*(2-'OHL indexes'!D740/'OHL indexes'!B739)</f>
        <v>16.840662686253758</v>
      </c>
      <c r="E738">
        <f>Master!K742</f>
        <v>17.595617420037417</v>
      </c>
    </row>
    <row r="739" spans="1:5" x14ac:dyDescent="0.25">
      <c r="A739" s="1">
        <f>'OHL indexes'!A741</f>
        <v>39142</v>
      </c>
      <c r="B739">
        <f>E738*(2-'OHL indexes'!C741/'OHL indexes'!B740)</f>
        <v>16.290992330952367</v>
      </c>
      <c r="C739">
        <f>E738*(2-'OHL indexes'!E741/'OHL indexes'!B740)</f>
        <v>17.564165870676106</v>
      </c>
      <c r="D739">
        <f>E738*(2-'OHL indexes'!D741/'OHL indexes'!B740)</f>
        <v>15.350752511916811</v>
      </c>
      <c r="E739">
        <f>Master!K743</f>
        <v>16.828110961061402</v>
      </c>
    </row>
    <row r="740" spans="1:5" x14ac:dyDescent="0.25">
      <c r="A740" s="1">
        <f>'OHL indexes'!A742</f>
        <v>39143</v>
      </c>
      <c r="B740">
        <f>E739*(2-'OHL indexes'!C742/'OHL indexes'!B741)</f>
        <v>16.585521332643527</v>
      </c>
      <c r="C740">
        <f>E739*(2-'OHL indexes'!E742/'OHL indexes'!B741)</f>
        <v>16.779395219944199</v>
      </c>
      <c r="D740">
        <f>E739*(2-'OHL indexes'!D742/'OHL indexes'!B741)</f>
        <v>15.773245398897354</v>
      </c>
      <c r="E740">
        <f>Master!K744</f>
        <v>15.860992867801516</v>
      </c>
    </row>
    <row r="741" spans="1:5" x14ac:dyDescent="0.25">
      <c r="A741" s="1">
        <f>'OHL indexes'!A743</f>
        <v>39146</v>
      </c>
      <c r="B741">
        <f>E740*(2-'OHL indexes'!C743/'OHL indexes'!B742)</f>
        <v>15.461539888614912</v>
      </c>
      <c r="C741">
        <f>E740*(2-'OHL indexes'!E743/'OHL indexes'!B742)</f>
        <v>15.951536332477579</v>
      </c>
      <c r="D741">
        <f>E740*(2-'OHL indexes'!D743/'OHL indexes'!B742)</f>
        <v>15.035454737331456</v>
      </c>
      <c r="E741">
        <f>Master!K745</f>
        <v>15.123883863555386</v>
      </c>
    </row>
    <row r="742" spans="1:5" x14ac:dyDescent="0.25">
      <c r="A742" s="1">
        <f>'OHL indexes'!A744</f>
        <v>39147</v>
      </c>
      <c r="B742">
        <f>E741*(2-'OHL indexes'!C744/'OHL indexes'!B743)</f>
        <v>15.752322889732936</v>
      </c>
      <c r="C742">
        <f>E741*(2-'OHL indexes'!E744/'OHL indexes'!B743)</f>
        <v>16.259048239145571</v>
      </c>
      <c r="D742">
        <f>E741*(2-'OHL indexes'!D744/'OHL indexes'!B743)</f>
        <v>15.680918012085753</v>
      </c>
      <c r="E742">
        <f>Master!K746</f>
        <v>16.092364105510935</v>
      </c>
    </row>
    <row r="743" spans="1:5" x14ac:dyDescent="0.25">
      <c r="A743" s="1">
        <f>'OHL indexes'!A745</f>
        <v>39148</v>
      </c>
      <c r="B743">
        <f>E742*(2-'OHL indexes'!C745/'OHL indexes'!B744)</f>
        <v>16.133983404246866</v>
      </c>
      <c r="C743">
        <f>E742*(2-'OHL indexes'!E745/'OHL indexes'!B744)</f>
        <v>16.833211463852642</v>
      </c>
      <c r="D743">
        <f>E742*(2-'OHL indexes'!D745/'OHL indexes'!B744)</f>
        <v>16.010971470388903</v>
      </c>
      <c r="E743">
        <f>Master!K747</f>
        <v>16.36444765228973</v>
      </c>
    </row>
    <row r="744" spans="1:5" x14ac:dyDescent="0.25">
      <c r="A744" s="1">
        <f>'OHL indexes'!A746</f>
        <v>39149</v>
      </c>
      <c r="B744">
        <f>E743*(2-'OHL indexes'!C746/'OHL indexes'!B745)</f>
        <v>16.904375889048136</v>
      </c>
      <c r="C744">
        <f>E743*(2-'OHL indexes'!E746/'OHL indexes'!B745)</f>
        <v>17.421329355559092</v>
      </c>
      <c r="D744">
        <f>E743*(2-'OHL indexes'!D746/'OHL indexes'!B745)</f>
        <v>16.882838362937598</v>
      </c>
      <c r="E744">
        <f>Master!K748</f>
        <v>16.961026427209152</v>
      </c>
    </row>
    <row r="745" spans="1:5" x14ac:dyDescent="0.25">
      <c r="A745" s="1">
        <f>'OHL indexes'!A747</f>
        <v>39150</v>
      </c>
      <c r="B745">
        <f>E744*(2-'OHL indexes'!C747/'OHL indexes'!B746)</f>
        <v>17.410078463068555</v>
      </c>
      <c r="C745">
        <f>E744*(2-'OHL indexes'!E747/'OHL indexes'!B746)</f>
        <v>17.443037766302133</v>
      </c>
      <c r="D745">
        <f>E744*(2-'OHL indexes'!D747/'OHL indexes'!B746)</f>
        <v>16.923948631894305</v>
      </c>
      <c r="E745">
        <f>Master!K749</f>
        <v>16.980833741270903</v>
      </c>
    </row>
    <row r="746" spans="1:5" x14ac:dyDescent="0.25">
      <c r="A746" s="1">
        <f>'OHL indexes'!A748</f>
        <v>39153</v>
      </c>
      <c r="B746">
        <f>E745*(2-'OHL indexes'!C748/'OHL indexes'!B747)</f>
        <v>16.838948796856968</v>
      </c>
      <c r="C746">
        <f>E745*(2-'OHL indexes'!E748/'OHL indexes'!B747)</f>
        <v>17.513289614595191</v>
      </c>
      <c r="D746">
        <f>E745*(2-'OHL indexes'!D748/'OHL indexes'!B747)</f>
        <v>16.7460765110864</v>
      </c>
      <c r="E746">
        <f>Master!K750</f>
        <v>17.26735106181566</v>
      </c>
    </row>
    <row r="747" spans="1:5" x14ac:dyDescent="0.25">
      <c r="A747" s="1">
        <f>'OHL indexes'!A749</f>
        <v>39154</v>
      </c>
      <c r="B747">
        <f>E746*(2-'OHL indexes'!C749/'OHL indexes'!B748)</f>
        <v>16.973164758907355</v>
      </c>
      <c r="C747">
        <f>E746*(2-'OHL indexes'!E749/'OHL indexes'!B748)</f>
        <v>17.136245144011504</v>
      </c>
      <c r="D747">
        <f>E746*(2-'OHL indexes'!D749/'OHL indexes'!B748)</f>
        <v>15.284804510753887</v>
      </c>
      <c r="E747">
        <f>Master!K751</f>
        <v>15.632620669212631</v>
      </c>
    </row>
    <row r="748" spans="1:5" x14ac:dyDescent="0.25">
      <c r="A748" s="1">
        <f>'OHL indexes'!A750</f>
        <v>39155</v>
      </c>
      <c r="B748">
        <f>E747*(2-'OHL indexes'!C750/'OHL indexes'!B749)</f>
        <v>15.750115639108245</v>
      </c>
      <c r="C748">
        <f>E747*(2-'OHL indexes'!E750/'OHL indexes'!B749)</f>
        <v>15.781035026222604</v>
      </c>
      <c r="D748">
        <f>E747*(2-'OHL indexes'!D750/'OHL indexes'!B749)</f>
        <v>13.79996020991064</v>
      </c>
      <c r="E748">
        <f>Master!K752</f>
        <v>15.058134992707599</v>
      </c>
    </row>
    <row r="749" spans="1:5" x14ac:dyDescent="0.25">
      <c r="A749" s="1">
        <f>'OHL indexes'!A751</f>
        <v>39156</v>
      </c>
      <c r="B749">
        <f>E748*(2-'OHL indexes'!C751/'OHL indexes'!B750)</f>
        <v>14.977547437148019</v>
      </c>
      <c r="C749">
        <f>E748*(2-'OHL indexes'!E751/'OHL indexes'!B750)</f>
        <v>15.470934293269742</v>
      </c>
      <c r="D749">
        <f>E748*(2-'OHL indexes'!D751/'OHL indexes'!B750)</f>
        <v>14.870648409716367</v>
      </c>
      <c r="E749">
        <f>Master!K753</f>
        <v>14.976851183746001</v>
      </c>
    </row>
    <row r="750" spans="1:5" x14ac:dyDescent="0.25">
      <c r="A750" s="1">
        <f>'OHL indexes'!A752</f>
        <v>39157</v>
      </c>
      <c r="B750">
        <f>E749*(2-'OHL indexes'!C752/'OHL indexes'!B751)</f>
        <v>15.017129368264454</v>
      </c>
      <c r="C750">
        <f>E749*(2-'OHL indexes'!E752/'OHL indexes'!B751)</f>
        <v>15.163587626847221</v>
      </c>
      <c r="D750">
        <f>E749*(2-'OHL indexes'!D752/'OHL indexes'!B751)</f>
        <v>14.437386700995336</v>
      </c>
      <c r="E750">
        <f>Master!K754</f>
        <v>14.511161288583811</v>
      </c>
    </row>
    <row r="751" spans="1:5" x14ac:dyDescent="0.25">
      <c r="A751" s="1">
        <f>'OHL indexes'!A753</f>
        <v>39160</v>
      </c>
      <c r="B751">
        <f>E750*(2-'OHL indexes'!C753/'OHL indexes'!B752)</f>
        <v>14.89214773728586</v>
      </c>
      <c r="C751">
        <f>E750*(2-'OHL indexes'!E753/'OHL indexes'!B752)</f>
        <v>15.494994732924212</v>
      </c>
      <c r="D751">
        <f>E750*(2-'OHL indexes'!D753/'OHL indexes'!B752)</f>
        <v>14.812584786402986</v>
      </c>
      <c r="E751">
        <f>Master!K755</f>
        <v>15.394153272495112</v>
      </c>
    </row>
    <row r="752" spans="1:5" x14ac:dyDescent="0.25">
      <c r="A752" s="1">
        <f>'OHL indexes'!A754</f>
        <v>39161</v>
      </c>
      <c r="B752">
        <f>E751*(2-'OHL indexes'!C754/'OHL indexes'!B753)</f>
        <v>15.497273326598483</v>
      </c>
      <c r="C752">
        <f>E751*(2-'OHL indexes'!E754/'OHL indexes'!B753)</f>
        <v>15.986983558047415</v>
      </c>
      <c r="D752">
        <f>E751*(2-'OHL indexes'!D754/'OHL indexes'!B753)</f>
        <v>15.278954155282515</v>
      </c>
      <c r="E752">
        <f>Master!K756</f>
        <v>15.953880542026647</v>
      </c>
    </row>
    <row r="753" spans="1:5" x14ac:dyDescent="0.25">
      <c r="A753" s="1">
        <f>'OHL indexes'!A755</f>
        <v>39162</v>
      </c>
      <c r="B753">
        <f>E752*(2-'OHL indexes'!C755/'OHL indexes'!B754)</f>
        <v>15.920598446607732</v>
      </c>
      <c r="C753">
        <f>E752*(2-'OHL indexes'!E755/'OHL indexes'!B754)</f>
        <v>17.473825321152766</v>
      </c>
      <c r="D753">
        <f>E752*(2-'OHL indexes'!D755/'OHL indexes'!B754)</f>
        <v>15.776370358429192</v>
      </c>
      <c r="E753">
        <f>Master!K757</f>
        <v>17.173476650293541</v>
      </c>
    </row>
    <row r="754" spans="1:5" x14ac:dyDescent="0.25">
      <c r="A754" s="1">
        <f>'OHL indexes'!A756</f>
        <v>39163</v>
      </c>
      <c r="B754">
        <f>E753*(2-'OHL indexes'!C756/'OHL indexes'!B755)</f>
        <v>17.087146825518847</v>
      </c>
      <c r="C754">
        <f>E753*(2-'OHL indexes'!E756/'OHL indexes'!B755)</f>
        <v>17.33662081354904</v>
      </c>
      <c r="D754">
        <f>E753*(2-'OHL indexes'!D756/'OHL indexes'!B755)</f>
        <v>16.810483466310313</v>
      </c>
      <c r="E754">
        <f>Master!K758</f>
        <v>17.066640367489125</v>
      </c>
    </row>
    <row r="755" spans="1:5" x14ac:dyDescent="0.25">
      <c r="A755" s="1">
        <f>'OHL indexes'!A757</f>
        <v>39164</v>
      </c>
      <c r="B755">
        <f>E754*(2-'OHL indexes'!C757/'OHL indexes'!B756)</f>
        <v>17.025075030514035</v>
      </c>
      <c r="C755">
        <f>E754*(2-'OHL indexes'!E757/'OHL indexes'!B756)</f>
        <v>17.144410300326651</v>
      </c>
      <c r="D755">
        <f>E754*(2-'OHL indexes'!D757/'OHL indexes'!B756)</f>
        <v>16.825951712605839</v>
      </c>
      <c r="E755">
        <f>Master!K759</f>
        <v>17.079924145182073</v>
      </c>
    </row>
    <row r="756" spans="1:5" x14ac:dyDescent="0.25">
      <c r="A756" s="1">
        <f>'OHL indexes'!A758</f>
        <v>39167</v>
      </c>
      <c r="B756">
        <f>E755*(2-'OHL indexes'!C758/'OHL indexes'!B757)</f>
        <v>16.922452970994936</v>
      </c>
      <c r="C756">
        <f>E755*(2-'OHL indexes'!E758/'OHL indexes'!B757)</f>
        <v>17.242756073591902</v>
      </c>
      <c r="D756">
        <f>E755*(2-'OHL indexes'!D758/'OHL indexes'!B757)</f>
        <v>15.739072362962425</v>
      </c>
      <c r="E756">
        <f>Master!K760</f>
        <v>17.040017143270639</v>
      </c>
    </row>
    <row r="757" spans="1:5" x14ac:dyDescent="0.25">
      <c r="A757" s="1">
        <f>'OHL indexes'!A759</f>
        <v>39168</v>
      </c>
      <c r="B757">
        <f>E756*(2-'OHL indexes'!C759/'OHL indexes'!B758)</f>
        <v>17.075314921622414</v>
      </c>
      <c r="C757">
        <f>E756*(2-'OHL indexes'!E759/'OHL indexes'!B758)</f>
        <v>17.088635059022337</v>
      </c>
      <c r="D757">
        <f>E756*(2-'OHL indexes'!D759/'OHL indexes'!B758)</f>
        <v>16.279457213507715</v>
      </c>
      <c r="E757">
        <f>Master!K761</f>
        <v>16.436530080399905</v>
      </c>
    </row>
    <row r="758" spans="1:5" x14ac:dyDescent="0.25">
      <c r="A758" s="1">
        <f>'OHL indexes'!A760</f>
        <v>39169</v>
      </c>
      <c r="B758">
        <f>E757*(2-'OHL indexes'!C760/'OHL indexes'!B759)</f>
        <v>15.967572403058854</v>
      </c>
      <c r="C758">
        <f>E757*(2-'OHL indexes'!E760/'OHL indexes'!B759)</f>
        <v>16.132573335762778</v>
      </c>
      <c r="D758">
        <f>E757*(2-'OHL indexes'!D760/'OHL indexes'!B759)</f>
        <v>15.122699240984796</v>
      </c>
      <c r="E758">
        <f>Master!K762</f>
        <v>15.56364034839932</v>
      </c>
    </row>
    <row r="759" spans="1:5" x14ac:dyDescent="0.25">
      <c r="A759" s="1">
        <f>'OHL indexes'!A761</f>
        <v>39170</v>
      </c>
      <c r="B759">
        <f>E758*(2-'OHL indexes'!C761/'OHL indexes'!B760)</f>
        <v>15.842659431110862</v>
      </c>
      <c r="C759">
        <f>E758*(2-'OHL indexes'!E761/'OHL indexes'!B760)</f>
        <v>15.85940070689032</v>
      </c>
      <c r="D759">
        <f>E758*(2-'OHL indexes'!D761/'OHL indexes'!B760)</f>
        <v>15.088193348933348</v>
      </c>
      <c r="E759">
        <f>Master!K763</f>
        <v>15.66335776875596</v>
      </c>
    </row>
    <row r="760" spans="1:5" x14ac:dyDescent="0.25">
      <c r="A760" s="1">
        <f>'OHL indexes'!A762</f>
        <v>39171</v>
      </c>
      <c r="B760">
        <f>E759*(2-'OHL indexes'!C762/'OHL indexes'!B761)</f>
        <v>15.864062907873144</v>
      </c>
      <c r="C760">
        <f>E759*(2-'OHL indexes'!E762/'OHL indexes'!B761)</f>
        <v>16.127519455720154</v>
      </c>
      <c r="D760">
        <f>E759*(2-'OHL indexes'!D762/'OHL indexes'!B761)</f>
        <v>15.220679620299109</v>
      </c>
      <c r="E760">
        <f>Master!K764</f>
        <v>15.80057018117742</v>
      </c>
    </row>
    <row r="761" spans="1:5" x14ac:dyDescent="0.25">
      <c r="A761" s="1">
        <f>'OHL indexes'!A763</f>
        <v>39174</v>
      </c>
      <c r="B761">
        <f>E760*(2-'OHL indexes'!C763/'OHL indexes'!B762)</f>
        <v>15.718261834483469</v>
      </c>
      <c r="C761">
        <f>E760*(2-'OHL indexes'!E763/'OHL indexes'!B762)</f>
        <v>15.743587998163171</v>
      </c>
      <c r="D761">
        <f>E760*(2-'OHL indexes'!D763/'OHL indexes'!B762)</f>
        <v>15.283112907719516</v>
      </c>
      <c r="E761">
        <f>Master!K765</f>
        <v>15.49046477707941</v>
      </c>
    </row>
    <row r="762" spans="1:5" x14ac:dyDescent="0.25">
      <c r="A762" s="1">
        <f>'OHL indexes'!A764</f>
        <v>39175</v>
      </c>
      <c r="B762">
        <f>E761*(2-'OHL indexes'!C764/'OHL indexes'!B763)</f>
        <v>16.05656245448408</v>
      </c>
      <c r="C762">
        <f>E761*(2-'OHL indexes'!E764/'OHL indexes'!B763)</f>
        <v>16.355381497246274</v>
      </c>
      <c r="D762">
        <f>E761*(2-'OHL indexes'!D764/'OHL indexes'!B763)</f>
        <v>15.90881338088535</v>
      </c>
      <c r="E762">
        <f>Master!K766</f>
        <v>16.121108281638797</v>
      </c>
    </row>
    <row r="763" spans="1:5" x14ac:dyDescent="0.25">
      <c r="A763" s="1">
        <f>'OHL indexes'!A765</f>
        <v>39176</v>
      </c>
      <c r="B763">
        <f>E762*(2-'OHL indexes'!C765/'OHL indexes'!B764)</f>
        <v>16.121108281638797</v>
      </c>
      <c r="C763">
        <f>E762*(2-'OHL indexes'!E765/'OHL indexes'!B764)</f>
        <v>16.465961643504489</v>
      </c>
      <c r="D763">
        <f>E762*(2-'OHL indexes'!D765/'OHL indexes'!B764)</f>
        <v>15.965173731855804</v>
      </c>
      <c r="E763">
        <f>Master!K767</f>
        <v>16.357246083843354</v>
      </c>
    </row>
    <row r="764" spans="1:5" x14ac:dyDescent="0.25">
      <c r="A764" s="1">
        <f>'OHL indexes'!A766</f>
        <v>39177</v>
      </c>
      <c r="B764">
        <f>E763*(2-'OHL indexes'!C766/'OHL indexes'!B765)</f>
        <v>16.260484775270537</v>
      </c>
      <c r="C764">
        <f>E763*(2-'OHL indexes'!E766/'OHL indexes'!B765)</f>
        <v>16.746147728295732</v>
      </c>
      <c r="D764">
        <f>E763*(2-'OHL indexes'!D766/'OHL indexes'!B765)</f>
        <v>16.260484775270537</v>
      </c>
      <c r="E764">
        <f>Master!K768</f>
        <v>16.551235153290904</v>
      </c>
    </row>
    <row r="765" spans="1:5" x14ac:dyDescent="0.25">
      <c r="A765" s="1">
        <f>'OHL indexes'!A767</f>
        <v>39181</v>
      </c>
      <c r="B765">
        <f>E764*(2-'OHL indexes'!C767/'OHL indexes'!B766)</f>
        <v>16.608566608880011</v>
      </c>
      <c r="C765">
        <f>E764*(2-'OHL indexes'!E767/'OHL indexes'!B766)</f>
        <v>16.87002442780264</v>
      </c>
      <c r="D765">
        <f>E764*(2-'OHL indexes'!D767/'OHL indexes'!B766)</f>
        <v>16.50209231767542</v>
      </c>
      <c r="E765">
        <f>Master!K769</f>
        <v>16.626887681135575</v>
      </c>
    </row>
    <row r="766" spans="1:5" x14ac:dyDescent="0.25">
      <c r="A766" s="1">
        <f>'OHL indexes'!A768</f>
        <v>39182</v>
      </c>
      <c r="B766">
        <f>E765*(2-'OHL indexes'!C768/'OHL indexes'!B767)</f>
        <v>16.83425662978496</v>
      </c>
      <c r="C766">
        <f>E765*(2-'OHL indexes'!E768/'OHL indexes'!B767)</f>
        <v>17.286407433459921</v>
      </c>
      <c r="D766">
        <f>E765*(2-'OHL indexes'!D768/'OHL indexes'!B767)</f>
        <v>16.735328666936308</v>
      </c>
      <c r="E766">
        <f>Master!K770</f>
        <v>17.21331128833911</v>
      </c>
    </row>
    <row r="767" spans="1:5" x14ac:dyDescent="0.25">
      <c r="A767" s="1">
        <f>'OHL indexes'!A769</f>
        <v>39183</v>
      </c>
      <c r="B767">
        <f>E766*(2-'OHL indexes'!C769/'OHL indexes'!B768)</f>
        <v>17.139386939547819</v>
      </c>
      <c r="C767">
        <f>E766*(2-'OHL indexes'!E769/'OHL indexes'!B768)</f>
        <v>17.152951702589007</v>
      </c>
      <c r="D767">
        <f>E766*(2-'OHL indexes'!D769/'OHL indexes'!B768)</f>
        <v>16.523586004005885</v>
      </c>
      <c r="E767">
        <f>Master!K771</f>
        <v>16.639460480465999</v>
      </c>
    </row>
    <row r="768" spans="1:5" x14ac:dyDescent="0.25">
      <c r="A768" s="1">
        <f>'OHL indexes'!A770</f>
        <v>39184</v>
      </c>
      <c r="B768">
        <f>E767*(2-'OHL indexes'!C770/'OHL indexes'!B769)</f>
        <v>16.485068856477408</v>
      </c>
      <c r="C768">
        <f>E767*(2-'OHL indexes'!E770/'OHL indexes'!B769)</f>
        <v>17.043789303096109</v>
      </c>
      <c r="D768">
        <f>E767*(2-'OHL indexes'!D770/'OHL indexes'!B769)</f>
        <v>16.016198842472011</v>
      </c>
      <c r="E768">
        <f>Master!K772</f>
        <v>16.989212875640504</v>
      </c>
    </row>
    <row r="769" spans="1:5" x14ac:dyDescent="0.25">
      <c r="A769" s="1">
        <f>'OHL indexes'!A771</f>
        <v>39185</v>
      </c>
      <c r="B769">
        <f>E768*(2-'OHL indexes'!C771/'OHL indexes'!B770)</f>
        <v>17.157598656299612</v>
      </c>
      <c r="C769">
        <f>E768*(2-'OHL indexes'!E771/'OHL indexes'!B770)</f>
        <v>17.341771337487543</v>
      </c>
      <c r="D769">
        <f>E768*(2-'OHL indexes'!D771/'OHL indexes'!B770)</f>
        <v>16.858977793136681</v>
      </c>
      <c r="E769">
        <f>Master!K773</f>
        <v>17.251512074275531</v>
      </c>
    </row>
    <row r="770" spans="1:5" x14ac:dyDescent="0.25">
      <c r="A770" s="1">
        <f>'OHL indexes'!A772</f>
        <v>39188</v>
      </c>
      <c r="B770">
        <f>E769*(2-'OHL indexes'!C772/'OHL indexes'!B771)</f>
        <v>17.472330344263494</v>
      </c>
      <c r="C770">
        <f>E769*(2-'OHL indexes'!E772/'OHL indexes'!B771)</f>
        <v>18.248910369229019</v>
      </c>
      <c r="D770">
        <f>E769*(2-'OHL indexes'!D772/'OHL indexes'!B771)</f>
        <v>17.472330344263494</v>
      </c>
      <c r="E770">
        <f>Master!K774</f>
        <v>18.035023477015791</v>
      </c>
    </row>
    <row r="771" spans="1:5" x14ac:dyDescent="0.25">
      <c r="A771" s="1">
        <f>'OHL indexes'!A773</f>
        <v>39189</v>
      </c>
      <c r="B771">
        <f>E770*(2-'OHL indexes'!C773/'OHL indexes'!B772)</f>
        <v>18.195411505132299</v>
      </c>
      <c r="C771">
        <f>E770*(2-'OHL indexes'!E773/'OHL indexes'!B772)</f>
        <v>18.518400754470953</v>
      </c>
      <c r="D771">
        <f>E770*(2-'OHL indexes'!D773/'OHL indexes'!B772)</f>
        <v>17.7532367268713</v>
      </c>
      <c r="E771">
        <f>Master!K775</f>
        <v>17.794344394448952</v>
      </c>
    </row>
    <row r="772" spans="1:5" x14ac:dyDescent="0.25">
      <c r="A772" s="1">
        <f>'OHL indexes'!A774</f>
        <v>39190</v>
      </c>
      <c r="B772">
        <f>E771*(2-'OHL indexes'!C774/'OHL indexes'!B773)</f>
        <v>17.713093369224154</v>
      </c>
      <c r="C772">
        <f>E771*(2-'OHL indexes'!E774/'OHL indexes'!B773)</f>
        <v>17.94330747457207</v>
      </c>
      <c r="D772">
        <f>E771*(2-'OHL indexes'!D774/'OHL indexes'!B773)</f>
        <v>17.537043746815105</v>
      </c>
      <c r="E772">
        <f>Master!K776</f>
        <v>17.807055070087863</v>
      </c>
    </row>
    <row r="773" spans="1:5" x14ac:dyDescent="0.25">
      <c r="A773" s="1">
        <f>'OHL indexes'!A775</f>
        <v>39191</v>
      </c>
      <c r="B773">
        <f>E772*(2-'OHL indexes'!C775/'OHL indexes'!B774)</f>
        <v>17.463570836016853</v>
      </c>
      <c r="C773">
        <f>E772*(2-'OHL indexes'!E775/'OHL indexes'!B774)</f>
        <v>17.978461273857519</v>
      </c>
      <c r="D773">
        <f>E772*(2-'OHL indexes'!D775/'OHL indexes'!B774)</f>
        <v>17.38227121252087</v>
      </c>
      <c r="E773">
        <f>Master!K777</f>
        <v>17.93697418496081</v>
      </c>
    </row>
    <row r="774" spans="1:5" x14ac:dyDescent="0.25">
      <c r="A774" s="1">
        <f>'OHL indexes'!A776</f>
        <v>39192</v>
      </c>
      <c r="B774">
        <f>E773*(2-'OHL indexes'!C776/'OHL indexes'!B775)</f>
        <v>18.251223599866258</v>
      </c>
      <c r="C774">
        <f>E773*(2-'OHL indexes'!E776/'OHL indexes'!B775)</f>
        <v>18.576453545363865</v>
      </c>
      <c r="D774">
        <f>E773*(2-'OHL indexes'!D776/'OHL indexes'!B775)</f>
        <v>17.929047928496754</v>
      </c>
      <c r="E774">
        <f>Master!K778</f>
        <v>17.930648053398812</v>
      </c>
    </row>
    <row r="775" spans="1:5" x14ac:dyDescent="0.25">
      <c r="A775" s="1">
        <f>'OHL indexes'!A777</f>
        <v>39195</v>
      </c>
      <c r="B775">
        <f>E774*(2-'OHL indexes'!C777/'OHL indexes'!B776)</f>
        <v>17.958712833180179</v>
      </c>
      <c r="C775">
        <f>E774*(2-'OHL indexes'!E777/'OHL indexes'!B776)</f>
        <v>18.053857151941155</v>
      </c>
      <c r="D775">
        <f>E774*(2-'OHL indexes'!D777/'OHL indexes'!B776)</f>
        <v>17.578812291313945</v>
      </c>
      <c r="E775">
        <f>Master!K779</f>
        <v>17.655746496881587</v>
      </c>
    </row>
    <row r="776" spans="1:5" x14ac:dyDescent="0.25">
      <c r="A776" s="1">
        <f>'OHL indexes'!A778</f>
        <v>39196</v>
      </c>
      <c r="B776">
        <f>E775*(2-'OHL indexes'!C778/'OHL indexes'!B777)</f>
        <v>17.711410983406793</v>
      </c>
      <c r="C776">
        <f>E775*(2-'OHL indexes'!E778/'OHL indexes'!B777)</f>
        <v>17.764421353350158</v>
      </c>
      <c r="D776">
        <f>E775*(2-'OHL indexes'!D778/'OHL indexes'!B777)</f>
        <v>17.09381456366981</v>
      </c>
      <c r="E776">
        <f>Master!K780</f>
        <v>17.665527727077805</v>
      </c>
    </row>
    <row r="777" spans="1:5" x14ac:dyDescent="0.25">
      <c r="A777" s="1">
        <f>'OHL indexes'!A779</f>
        <v>39197</v>
      </c>
      <c r="B777">
        <f>E776*(2-'OHL indexes'!C779/'OHL indexes'!B778)</f>
        <v>17.831060109612665</v>
      </c>
      <c r="C777">
        <f>E776*(2-'OHL indexes'!E779/'OHL indexes'!B778)</f>
        <v>17.976727758771776</v>
      </c>
      <c r="D777">
        <f>E776*(2-'OHL indexes'!D779/'OHL indexes'!B778)</f>
        <v>17.672150717322321</v>
      </c>
      <c r="E777">
        <f>Master!K781</f>
        <v>17.846779310797952</v>
      </c>
    </row>
    <row r="778" spans="1:5" x14ac:dyDescent="0.25">
      <c r="A778" s="1">
        <f>'OHL indexes'!A780</f>
        <v>39198</v>
      </c>
      <c r="B778">
        <f>E777*(2-'OHL indexes'!C780/'OHL indexes'!B779)</f>
        <v>17.699665994654904</v>
      </c>
      <c r="C778">
        <f>E777*(2-'OHL indexes'!E780/'OHL indexes'!B779)</f>
        <v>17.857578403883828</v>
      </c>
      <c r="D778">
        <f>E777*(2-'OHL indexes'!D780/'OHL indexes'!B779)</f>
        <v>17.370343391046468</v>
      </c>
      <c r="E778">
        <f>Master!K782</f>
        <v>17.787915317733326</v>
      </c>
    </row>
    <row r="779" spans="1:5" x14ac:dyDescent="0.25">
      <c r="A779" s="1">
        <f>'OHL indexes'!A781</f>
        <v>39199</v>
      </c>
      <c r="B779">
        <f>E778*(2-'OHL indexes'!C781/'OHL indexes'!B780)</f>
        <v>17.704946445482467</v>
      </c>
      <c r="C779">
        <f>E778*(2-'OHL indexes'!E781/'OHL indexes'!B780)</f>
        <v>17.905952532768001</v>
      </c>
      <c r="D779">
        <f>E778*(2-'OHL indexes'!D781/'OHL indexes'!B780)</f>
        <v>17.386444440625297</v>
      </c>
      <c r="E779">
        <f>Master!K783</f>
        <v>17.90752285597922</v>
      </c>
    </row>
    <row r="780" spans="1:5" x14ac:dyDescent="0.25">
      <c r="A780" s="1">
        <f>'OHL indexes'!A782</f>
        <v>39202</v>
      </c>
      <c r="B780">
        <f>E779*(2-'OHL indexes'!C782/'OHL indexes'!B781)</f>
        <v>17.804638461158284</v>
      </c>
      <c r="C780">
        <f>E779*(2-'OHL indexes'!E782/'OHL indexes'!B781)</f>
        <v>17.945426945578095</v>
      </c>
      <c r="D780">
        <f>E779*(2-'OHL indexes'!D782/'OHL indexes'!B781)</f>
        <v>17.122343079432024</v>
      </c>
      <c r="E780">
        <f>Master!K784</f>
        <v>17.415028774400017</v>
      </c>
    </row>
    <row r="781" spans="1:5" x14ac:dyDescent="0.25">
      <c r="A781" s="1">
        <f>'OHL indexes'!A783</f>
        <v>39203</v>
      </c>
      <c r="B781">
        <f>E780*(2-'OHL indexes'!C783/'OHL indexes'!B782)</f>
        <v>17.439334662525951</v>
      </c>
      <c r="C781">
        <f>E780*(2-'OHL indexes'!E783/'OHL indexes'!B782)</f>
        <v>17.516734497459847</v>
      </c>
      <c r="D781">
        <f>E780*(2-'OHL indexes'!D783/'OHL indexes'!B782)</f>
        <v>17.018434953383867</v>
      </c>
      <c r="E781">
        <f>Master!K785</f>
        <v>17.405904156714243</v>
      </c>
    </row>
    <row r="782" spans="1:5" x14ac:dyDescent="0.25">
      <c r="A782" s="1">
        <f>'OHL indexes'!A784</f>
        <v>39204</v>
      </c>
      <c r="B782">
        <f>E781*(2-'OHL indexes'!C784/'OHL indexes'!B783)</f>
        <v>17.546273953303722</v>
      </c>
      <c r="C782">
        <f>E781*(2-'OHL indexes'!E784/'OHL indexes'!B783)</f>
        <v>17.916341277028074</v>
      </c>
      <c r="D782">
        <f>E781*(2-'OHL indexes'!D784/'OHL indexes'!B783)</f>
        <v>17.488849571520007</v>
      </c>
      <c r="E782">
        <f>Master!K786</f>
        <v>17.660298778998776</v>
      </c>
    </row>
    <row r="783" spans="1:5" x14ac:dyDescent="0.25">
      <c r="A783" s="1">
        <f>'OHL indexes'!A785</f>
        <v>39205</v>
      </c>
      <c r="B783">
        <f>E782*(2-'OHL indexes'!C785/'OHL indexes'!B784)</f>
        <v>17.677347117008523</v>
      </c>
      <c r="C783">
        <f>E782*(2-'OHL indexes'!E785/'OHL indexes'!B784)</f>
        <v>17.907474260152977</v>
      </c>
      <c r="D783">
        <f>E782*(2-'OHL indexes'!D785/'OHL indexes'!B784)</f>
        <v>17.548840608929108</v>
      </c>
      <c r="E783">
        <f>Master!K787</f>
        <v>17.7860081960246</v>
      </c>
    </row>
    <row r="784" spans="1:5" x14ac:dyDescent="0.25">
      <c r="A784" s="1">
        <f>'OHL indexes'!A786</f>
        <v>39206</v>
      </c>
      <c r="B784">
        <f>E783*(2-'OHL indexes'!C786/'OHL indexes'!B785)</f>
        <v>17.727598584398457</v>
      </c>
      <c r="C784">
        <f>E783*(2-'OHL indexes'!E786/'OHL indexes'!B785)</f>
        <v>17.990443985234148</v>
      </c>
      <c r="D784">
        <f>E783*(2-'OHL indexes'!D786/'OHL indexes'!B785)</f>
        <v>17.621397337334518</v>
      </c>
      <c r="E784">
        <f>Master!K788</f>
        <v>17.737391552823397</v>
      </c>
    </row>
    <row r="785" spans="1:5" x14ac:dyDescent="0.25">
      <c r="A785" s="1">
        <f>'OHL indexes'!A787</f>
        <v>39209</v>
      </c>
      <c r="B785">
        <f>E784*(2-'OHL indexes'!C787/'OHL indexes'!B786)</f>
        <v>17.821740982503535</v>
      </c>
      <c r="C785">
        <f>E784*(2-'OHL indexes'!E787/'OHL indexes'!B786)</f>
        <v>17.821740982503535</v>
      </c>
      <c r="D785">
        <f>E784*(2-'OHL indexes'!D787/'OHL indexes'!B786)</f>
        <v>17.609553387855009</v>
      </c>
      <c r="E785">
        <f>Master!K789</f>
        <v>17.620927018906066</v>
      </c>
    </row>
    <row r="786" spans="1:5" x14ac:dyDescent="0.25">
      <c r="A786" s="1">
        <f>'OHL indexes'!A788</f>
        <v>39210</v>
      </c>
      <c r="B786">
        <f>E785*(2-'OHL indexes'!C788/'OHL indexes'!B787)</f>
        <v>17.462508882893221</v>
      </c>
      <c r="C786">
        <f>E785*(2-'OHL indexes'!E788/'OHL indexes'!B787)</f>
        <v>17.537822008238198</v>
      </c>
      <c r="D786">
        <f>E785*(2-'OHL indexes'!D788/'OHL indexes'!B787)</f>
        <v>17.283312386019336</v>
      </c>
      <c r="E786">
        <f>Master!K790</f>
        <v>17.44091728326649</v>
      </c>
    </row>
    <row r="787" spans="1:5" x14ac:dyDescent="0.25">
      <c r="A787" s="1">
        <f>'OHL indexes'!A789</f>
        <v>39211</v>
      </c>
      <c r="B787">
        <f>E786*(2-'OHL indexes'!C789/'OHL indexes'!B788)</f>
        <v>17.29806329729346</v>
      </c>
      <c r="C787">
        <f>E786*(2-'OHL indexes'!E789/'OHL indexes'!B788)</f>
        <v>17.663135512726196</v>
      </c>
      <c r="D787">
        <f>E786*(2-'OHL indexes'!D789/'OHL indexes'!B788)</f>
        <v>17.215526632061206</v>
      </c>
      <c r="E787">
        <f>Master!K791</f>
        <v>17.64961394448467</v>
      </c>
    </row>
    <row r="788" spans="1:5" x14ac:dyDescent="0.25">
      <c r="A788" s="1">
        <f>'OHL indexes'!A790</f>
        <v>39212</v>
      </c>
      <c r="B788">
        <f>E787*(2-'OHL indexes'!C790/'OHL indexes'!B789)</f>
        <v>17.46549234576246</v>
      </c>
      <c r="C788">
        <f>E787*(2-'OHL indexes'!E790/'OHL indexes'!B789)</f>
        <v>17.579595871731154</v>
      </c>
      <c r="D788">
        <f>E787*(2-'OHL indexes'!D790/'OHL indexes'!B789)</f>
        <v>16.952030709346978</v>
      </c>
      <c r="E788">
        <f>Master!K792</f>
        <v>17.10682767037656</v>
      </c>
    </row>
    <row r="789" spans="1:5" x14ac:dyDescent="0.25">
      <c r="A789" s="1">
        <f>'OHL indexes'!A791</f>
        <v>39213</v>
      </c>
      <c r="B789">
        <f>E788*(2-'OHL indexes'!C791/'OHL indexes'!B790)</f>
        <v>17.051518211944941</v>
      </c>
      <c r="C789">
        <f>E788*(2-'OHL indexes'!E791/'OHL indexes'!B790)</f>
        <v>17.605233312299653</v>
      </c>
      <c r="D789">
        <f>E788*(2-'OHL indexes'!D791/'OHL indexes'!B790)</f>
        <v>17.051518211944941</v>
      </c>
      <c r="E789">
        <f>Master!K793</f>
        <v>17.480423902388271</v>
      </c>
    </row>
    <row r="790" spans="1:5" x14ac:dyDescent="0.25">
      <c r="A790" s="1">
        <f>'OHL indexes'!A792</f>
        <v>39216</v>
      </c>
      <c r="B790">
        <f>E789*(2-'OHL indexes'!C792/'OHL indexes'!B791)</f>
        <v>17.52847970218852</v>
      </c>
      <c r="C790">
        <f>E789*(2-'OHL indexes'!E792/'OHL indexes'!B791)</f>
        <v>17.541123122454142</v>
      </c>
      <c r="D790">
        <f>E789*(2-'OHL indexes'!D792/'OHL indexes'!B791)</f>
        <v>16.813983112455652</v>
      </c>
      <c r="E790">
        <f>Master!K794</f>
        <v>17.166934499753008</v>
      </c>
    </row>
    <row r="791" spans="1:5" x14ac:dyDescent="0.25">
      <c r="A791" s="1">
        <f>'OHL indexes'!A793</f>
        <v>39217</v>
      </c>
      <c r="B791">
        <f>E790*(2-'OHL indexes'!C793/'OHL indexes'!B792)</f>
        <v>17.407231467799246</v>
      </c>
      <c r="C791">
        <f>E790*(2-'OHL indexes'!E793/'OHL indexes'!B792)</f>
        <v>17.474148494790274</v>
      </c>
      <c r="D791">
        <f>E790*(2-'OHL indexes'!D793/'OHL indexes'!B792)</f>
        <v>17.011199526349106</v>
      </c>
      <c r="E791">
        <f>Master!K795</f>
        <v>17.070628177442497</v>
      </c>
    </row>
    <row r="792" spans="1:5" x14ac:dyDescent="0.25">
      <c r="A792" s="1">
        <f>'OHL indexes'!A794</f>
        <v>39218</v>
      </c>
      <c r="B792">
        <f>E791*(2-'OHL indexes'!C794/'OHL indexes'!B793)</f>
        <v>17.250950737871271</v>
      </c>
      <c r="C792">
        <f>E791*(2-'OHL indexes'!E794/'OHL indexes'!B793)</f>
        <v>17.383189131322741</v>
      </c>
      <c r="D792">
        <f>E791*(2-'OHL indexes'!D794/'OHL indexes'!B793)</f>
        <v>16.914349681720623</v>
      </c>
      <c r="E792">
        <f>Master!K796</f>
        <v>17.238127397610381</v>
      </c>
    </row>
    <row r="793" spans="1:5" x14ac:dyDescent="0.25">
      <c r="A793" s="1">
        <f>'OHL indexes'!A795</f>
        <v>39219</v>
      </c>
      <c r="B793">
        <f>E792*(2-'OHL indexes'!C795/'OHL indexes'!B794)</f>
        <v>17.058032944610328</v>
      </c>
      <c r="C793">
        <f>E792*(2-'OHL indexes'!E795/'OHL indexes'!B794)</f>
        <v>17.277923459345534</v>
      </c>
      <c r="D793">
        <f>E792*(2-'OHL indexes'!D795/'OHL indexes'!B794)</f>
        <v>17.009052554687138</v>
      </c>
      <c r="E793">
        <f>Master!K797</f>
        <v>17.113356667487302</v>
      </c>
    </row>
    <row r="794" spans="1:5" x14ac:dyDescent="0.25">
      <c r="A794" s="1">
        <f>'OHL indexes'!A796</f>
        <v>39220</v>
      </c>
      <c r="B794">
        <f>E793*(2-'OHL indexes'!C796/'OHL indexes'!B795)</f>
        <v>17.270036613660629</v>
      </c>
      <c r="C794">
        <f>E793*(2-'OHL indexes'!E796/'OHL indexes'!B795)</f>
        <v>17.367461315227043</v>
      </c>
      <c r="D794">
        <f>E793*(2-'OHL indexes'!D796/'OHL indexes'!B795)</f>
        <v>17.198727227560092</v>
      </c>
      <c r="E794">
        <f>Master!K798</f>
        <v>17.318445394273457</v>
      </c>
    </row>
    <row r="795" spans="1:5" x14ac:dyDescent="0.25">
      <c r="A795" s="1">
        <f>'OHL indexes'!A797</f>
        <v>39223</v>
      </c>
      <c r="B795">
        <f>E794*(2-'OHL indexes'!C797/'OHL indexes'!B796)</f>
        <v>17.323070368769514</v>
      </c>
      <c r="C795">
        <f>E794*(2-'OHL indexes'!E797/'OHL indexes'!B796)</f>
        <v>17.731450722618103</v>
      </c>
      <c r="D795">
        <f>E794*(2-'OHL indexes'!D797/'OHL indexes'!B796)</f>
        <v>17.279920253982702</v>
      </c>
      <c r="E795">
        <f>Master!K799</f>
        <v>17.570265430606952</v>
      </c>
    </row>
    <row r="796" spans="1:5" x14ac:dyDescent="0.25">
      <c r="A796" s="1">
        <f>'OHL indexes'!A798</f>
        <v>39224</v>
      </c>
      <c r="B796">
        <f>E795*(2-'OHL indexes'!C798/'OHL indexes'!B797)</f>
        <v>17.430833571631634</v>
      </c>
      <c r="C796">
        <f>E795*(2-'OHL indexes'!E798/'OHL indexes'!B797)</f>
        <v>17.732931735013036</v>
      </c>
      <c r="D796">
        <f>E795*(2-'OHL indexes'!D798/'OHL indexes'!B797)</f>
        <v>17.428722112543706</v>
      </c>
      <c r="E796">
        <f>Master!K800</f>
        <v>17.520861847277192</v>
      </c>
    </row>
    <row r="797" spans="1:5" x14ac:dyDescent="0.25">
      <c r="A797" s="1">
        <f>'OHL indexes'!A799</f>
        <v>39225</v>
      </c>
      <c r="B797">
        <f>E796*(2-'OHL indexes'!C799/'OHL indexes'!B798)</f>
        <v>17.706484544770699</v>
      </c>
      <c r="C797">
        <f>E796*(2-'OHL indexes'!E799/'OHL indexes'!B798)</f>
        <v>18.012184129008759</v>
      </c>
      <c r="D797">
        <f>E796*(2-'OHL indexes'!D799/'OHL indexes'!B798)</f>
        <v>17.558614130658771</v>
      </c>
      <c r="E797">
        <f>Master!K801</f>
        <v>17.582443024919328</v>
      </c>
    </row>
    <row r="798" spans="1:5" x14ac:dyDescent="0.25">
      <c r="A798" s="1">
        <f>'OHL indexes'!A800</f>
        <v>39226</v>
      </c>
      <c r="B798">
        <f>E797*(2-'OHL indexes'!C800/'OHL indexes'!B799)</f>
        <v>17.610909310271314</v>
      </c>
      <c r="C798">
        <f>E797*(2-'OHL indexes'!E800/'OHL indexes'!B799)</f>
        <v>17.807008519182123</v>
      </c>
      <c r="D798">
        <f>E797*(2-'OHL indexes'!D800/'OHL indexes'!B799)</f>
        <v>16.978334064140814</v>
      </c>
      <c r="E798">
        <f>Master!K802</f>
        <v>17.037633924436566</v>
      </c>
    </row>
    <row r="799" spans="1:5" x14ac:dyDescent="0.25">
      <c r="A799" s="1">
        <f>'OHL indexes'!A801</f>
        <v>39227</v>
      </c>
      <c r="B799">
        <f>E798*(2-'OHL indexes'!C801/'OHL indexes'!B800)</f>
        <v>17.167752653767252</v>
      </c>
      <c r="C799">
        <f>E798*(2-'OHL indexes'!E801/'OHL indexes'!B800)</f>
        <v>17.368618652876393</v>
      </c>
      <c r="D799">
        <f>E798*(2-'OHL indexes'!D801/'OHL indexes'!B800)</f>
        <v>17.144005649920004</v>
      </c>
      <c r="E799">
        <f>Master!K803</f>
        <v>17.262930540668428</v>
      </c>
    </row>
    <row r="800" spans="1:5" x14ac:dyDescent="0.25">
      <c r="A800" s="1">
        <f>'OHL indexes'!A802</f>
        <v>39231</v>
      </c>
      <c r="B800">
        <f>E799*(2-'OHL indexes'!C802/'OHL indexes'!B801)</f>
        <v>17.262930540668428</v>
      </c>
      <c r="C800">
        <f>E799*(2-'OHL indexes'!E802/'OHL indexes'!B801)</f>
        <v>17.534693896490364</v>
      </c>
      <c r="D800">
        <f>E799*(2-'OHL indexes'!D802/'OHL indexes'!B801)</f>
        <v>17.250760155799721</v>
      </c>
      <c r="E800">
        <f>Master!K804</f>
        <v>17.450319015765956</v>
      </c>
    </row>
    <row r="801" spans="1:5" x14ac:dyDescent="0.25">
      <c r="A801" s="1">
        <f>'OHL indexes'!A803</f>
        <v>39232</v>
      </c>
      <c r="B801">
        <f>E800*(2-'OHL indexes'!C803/'OHL indexes'!B802)</f>
        <v>17.035943976635131</v>
      </c>
      <c r="C801">
        <f>E800*(2-'OHL indexes'!E803/'OHL indexes'!B802)</f>
        <v>17.759159297435328</v>
      </c>
      <c r="D801">
        <f>E800*(2-'OHL indexes'!D803/'OHL indexes'!B802)</f>
        <v>17.004904585793803</v>
      </c>
      <c r="E801">
        <f>Master!K805</f>
        <v>17.700914562775697</v>
      </c>
    </row>
    <row r="802" spans="1:5" x14ac:dyDescent="0.25">
      <c r="A802" s="1">
        <f>'OHL indexes'!A804</f>
        <v>39233</v>
      </c>
      <c r="B802">
        <f>E801*(2-'OHL indexes'!C804/'OHL indexes'!B803)</f>
        <v>17.861331837542117</v>
      </c>
      <c r="C802">
        <f>E801*(2-'OHL indexes'!E804/'OHL indexes'!B803)</f>
        <v>17.966504552645976</v>
      </c>
      <c r="D802">
        <f>E801*(2-'OHL indexes'!D804/'OHL indexes'!B803)</f>
        <v>17.643546852108969</v>
      </c>
      <c r="E802">
        <f>Master!K806</f>
        <v>17.73514512630144</v>
      </c>
    </row>
    <row r="803" spans="1:5" x14ac:dyDescent="0.25">
      <c r="A803" s="1">
        <f>'OHL indexes'!A805</f>
        <v>39234</v>
      </c>
      <c r="B803">
        <f>E802*(2-'OHL indexes'!C805/'OHL indexes'!B804)</f>
        <v>17.850623255546974</v>
      </c>
      <c r="C803">
        <f>E802*(2-'OHL indexes'!E805/'OHL indexes'!B804)</f>
        <v>18.009739484552238</v>
      </c>
      <c r="D803">
        <f>E802*(2-'OHL indexes'!D805/'OHL indexes'!B804)</f>
        <v>17.704281345241593</v>
      </c>
      <c r="E803">
        <f>Master!K807</f>
        <v>17.827441911818951</v>
      </c>
    </row>
    <row r="804" spans="1:5" x14ac:dyDescent="0.25">
      <c r="A804" s="1">
        <f>'OHL indexes'!A806</f>
        <v>39237</v>
      </c>
      <c r="B804">
        <f>E803*(2-'OHL indexes'!C806/'OHL indexes'!B805)</f>
        <v>17.660106879886509</v>
      </c>
      <c r="C804">
        <f>E803*(2-'OHL indexes'!E806/'OHL indexes'!B805)</f>
        <v>17.808135686558529</v>
      </c>
      <c r="D804">
        <f>E803*(2-'OHL indexes'!D806/'OHL indexes'!B805)</f>
        <v>17.627928396484929</v>
      </c>
      <c r="E804">
        <f>Master!K808</f>
        <v>17.689816469002846</v>
      </c>
    </row>
    <row r="805" spans="1:5" x14ac:dyDescent="0.25">
      <c r="A805" s="1">
        <f>'OHL indexes'!A807</f>
        <v>39238</v>
      </c>
      <c r="B805">
        <f>E804*(2-'OHL indexes'!C807/'OHL indexes'!B806)</f>
        <v>17.581789570388434</v>
      </c>
      <c r="C805">
        <f>E804*(2-'OHL indexes'!E807/'OHL indexes'!B806)</f>
        <v>17.609188961474803</v>
      </c>
      <c r="D805">
        <f>E804*(2-'OHL indexes'!D807/'OHL indexes'!B806)</f>
        <v>17.291429237476105</v>
      </c>
      <c r="E805">
        <f>Master!K809</f>
        <v>17.57359160630007</v>
      </c>
    </row>
    <row r="806" spans="1:5" x14ac:dyDescent="0.25">
      <c r="A806" s="1">
        <f>'OHL indexes'!A808</f>
        <v>39239</v>
      </c>
      <c r="B806">
        <f>E805*(2-'OHL indexes'!C808/'OHL indexes'!B807)</f>
        <v>17.344161983941142</v>
      </c>
      <c r="C806">
        <f>E805*(2-'OHL indexes'!E808/'OHL indexes'!B807)</f>
        <v>17.344161983941142</v>
      </c>
      <c r="D806">
        <f>E805*(2-'OHL indexes'!D808/'OHL indexes'!B807)</f>
        <v>16.84377958171078</v>
      </c>
      <c r="E806">
        <f>Master!K810</f>
        <v>16.982099997306378</v>
      </c>
    </row>
    <row r="807" spans="1:5" x14ac:dyDescent="0.25">
      <c r="A807" s="1">
        <f>'OHL indexes'!A809</f>
        <v>39240</v>
      </c>
      <c r="B807">
        <f>E806*(2-'OHL indexes'!C809/'OHL indexes'!B808)</f>
        <v>16.801796232161525</v>
      </c>
      <c r="C807">
        <f>E806*(2-'OHL indexes'!E809/'OHL indexes'!B808)</f>
        <v>17.219113629738334</v>
      </c>
      <c r="D807">
        <f>E806*(2-'OHL indexes'!D809/'OHL indexes'!B808)</f>
        <v>15.785400854194895</v>
      </c>
      <c r="E807">
        <f>Master!K811</f>
        <v>15.924249244614511</v>
      </c>
    </row>
    <row r="808" spans="1:5" x14ac:dyDescent="0.25">
      <c r="A808" s="1">
        <f>'OHL indexes'!A810</f>
        <v>39241</v>
      </c>
      <c r="B808">
        <f>E807*(2-'OHL indexes'!C810/'OHL indexes'!B809)</f>
        <v>16.16417430090641</v>
      </c>
      <c r="C808">
        <f>E807*(2-'OHL indexes'!E810/'OHL indexes'!B809)</f>
        <v>16.356117118678359</v>
      </c>
      <c r="D808">
        <f>E807*(2-'OHL indexes'!D810/'OHL indexes'!B809)</f>
        <v>15.917393648847936</v>
      </c>
      <c r="E808">
        <f>Master!K812</f>
        <v>16.300516452214509</v>
      </c>
    </row>
    <row r="809" spans="1:5" x14ac:dyDescent="0.25">
      <c r="A809" s="1">
        <f>'OHL indexes'!A811</f>
        <v>39244</v>
      </c>
      <c r="B809">
        <f>E808*(2-'OHL indexes'!C811/'OHL indexes'!B810)</f>
        <v>16.36384235066803</v>
      </c>
      <c r="C809">
        <f>E808*(2-'OHL indexes'!E811/'OHL indexes'!B810)</f>
        <v>16.7334717213418</v>
      </c>
      <c r="D809">
        <f>E808*(2-'OHL indexes'!D811/'OHL indexes'!B810)</f>
        <v>16.306805805030102</v>
      </c>
      <c r="E809">
        <f>Master!K813</f>
        <v>16.626952523405247</v>
      </c>
    </row>
    <row r="810" spans="1:5" x14ac:dyDescent="0.25">
      <c r="A810" s="1">
        <f>'OHL indexes'!A812</f>
        <v>39245</v>
      </c>
      <c r="B810">
        <f>E809*(2-'OHL indexes'!C812/'OHL indexes'!B811)</f>
        <v>16.568072746623841</v>
      </c>
      <c r="C810">
        <f>E809*(2-'OHL indexes'!E812/'OHL indexes'!B811)</f>
        <v>16.68583230018665</v>
      </c>
      <c r="D810">
        <f>E809*(2-'OHL indexes'!D812/'OHL indexes'!B811)</f>
        <v>15.645596444162242</v>
      </c>
      <c r="E810">
        <f>Master!K814</f>
        <v>16.06262801311232</v>
      </c>
    </row>
    <row r="811" spans="1:5" x14ac:dyDescent="0.25">
      <c r="A811" s="1">
        <f>'OHL indexes'!A813</f>
        <v>39246</v>
      </c>
      <c r="B811">
        <f>E810*(2-'OHL indexes'!C813/'OHL indexes'!B812)</f>
        <v>16.362795053896264</v>
      </c>
      <c r="C811">
        <f>E810*(2-'OHL indexes'!E813/'OHL indexes'!B812)</f>
        <v>16.566839124502597</v>
      </c>
      <c r="D811">
        <f>E810*(2-'OHL indexes'!D813/'OHL indexes'!B812)</f>
        <v>16.196762863419334</v>
      </c>
      <c r="E811">
        <f>Master!K815</f>
        <v>16.468198455470091</v>
      </c>
    </row>
    <row r="812" spans="1:5" x14ac:dyDescent="0.25">
      <c r="A812" s="1">
        <f>'OHL indexes'!A814</f>
        <v>39247</v>
      </c>
      <c r="B812">
        <f>E811*(2-'OHL indexes'!C814/'OHL indexes'!B813)</f>
        <v>16.519644648887315</v>
      </c>
      <c r="C812">
        <f>E811*(2-'OHL indexes'!E814/'OHL indexes'!B813)</f>
        <v>17.061664920925594</v>
      </c>
      <c r="D812">
        <f>E811*(2-'OHL indexes'!D814/'OHL indexes'!B813)</f>
        <v>16.519644648887315</v>
      </c>
      <c r="E812">
        <f>Master!K816</f>
        <v>16.930422137891604</v>
      </c>
    </row>
    <row r="813" spans="1:5" x14ac:dyDescent="0.25">
      <c r="A813" s="1">
        <f>'OHL indexes'!A815</f>
        <v>39248</v>
      </c>
      <c r="B813">
        <f>E812*(2-'OHL indexes'!C815/'OHL indexes'!B814)</f>
        <v>17.445270687598505</v>
      </c>
      <c r="C813">
        <f>E812*(2-'OHL indexes'!E815/'OHL indexes'!B814)</f>
        <v>17.589256020927717</v>
      </c>
      <c r="D813">
        <f>E812*(2-'OHL indexes'!D815/'OHL indexes'!B814)</f>
        <v>17.164577087781197</v>
      </c>
      <c r="E813">
        <f>Master!K817</f>
        <v>17.185592054217107</v>
      </c>
    </row>
    <row r="814" spans="1:5" x14ac:dyDescent="0.25">
      <c r="A814" s="1">
        <f>'OHL indexes'!A816</f>
        <v>39251</v>
      </c>
      <c r="B814">
        <f>E813*(2-'OHL indexes'!C816/'OHL indexes'!B815)</f>
        <v>17.241426715370554</v>
      </c>
      <c r="C814">
        <f>E813*(2-'OHL indexes'!E816/'OHL indexes'!B815)</f>
        <v>17.677122526532433</v>
      </c>
      <c r="D814">
        <f>E813*(2-'OHL indexes'!D816/'OHL indexes'!B815)</f>
        <v>16.917396177298006</v>
      </c>
      <c r="E814">
        <f>Master!K818</f>
        <v>17.151291664728184</v>
      </c>
    </row>
    <row r="815" spans="1:5" x14ac:dyDescent="0.25">
      <c r="A815" s="1">
        <f>'OHL indexes'!A817</f>
        <v>39252</v>
      </c>
      <c r="B815">
        <f>E814*(2-'OHL indexes'!C817/'OHL indexes'!B816)</f>
        <v>17.058219114463327</v>
      </c>
      <c r="C815">
        <f>E814*(2-'OHL indexes'!E817/'OHL indexes'!B816)</f>
        <v>17.567636394410133</v>
      </c>
      <c r="D815">
        <f>E814*(2-'OHL indexes'!D817/'OHL indexes'!B816)</f>
        <v>17.001290147812998</v>
      </c>
      <c r="E815">
        <f>Master!K819</f>
        <v>17.51830295329248</v>
      </c>
    </row>
    <row r="816" spans="1:5" x14ac:dyDescent="0.25">
      <c r="A816" s="1">
        <f>'OHL indexes'!A818</f>
        <v>39253</v>
      </c>
      <c r="B816">
        <f>E815*(2-'OHL indexes'!C818/'OHL indexes'!B817)</f>
        <v>17.617138167746234</v>
      </c>
      <c r="C816">
        <f>E815*(2-'OHL indexes'!E818/'OHL indexes'!B817)</f>
        <v>17.802449460755128</v>
      </c>
      <c r="D816">
        <f>E815*(2-'OHL indexes'!D818/'OHL indexes'!B817)</f>
        <v>16.406422570994053</v>
      </c>
      <c r="E816">
        <f>Master!K820</f>
        <v>16.467425155194356</v>
      </c>
    </row>
    <row r="817" spans="1:5" x14ac:dyDescent="0.25">
      <c r="A817" s="1">
        <f>'OHL indexes'!A819</f>
        <v>39254</v>
      </c>
      <c r="B817">
        <f>E816*(2-'OHL indexes'!C819/'OHL indexes'!B818)</f>
        <v>16.341759355884154</v>
      </c>
      <c r="C817">
        <f>E816*(2-'OHL indexes'!E819/'OHL indexes'!B818)</f>
        <v>16.605774330454185</v>
      </c>
      <c r="D817">
        <f>E816*(2-'OHL indexes'!D819/'OHL indexes'!B818)</f>
        <v>15.953809999020867</v>
      </c>
      <c r="E817">
        <f>Master!K821</f>
        <v>16.410744474850294</v>
      </c>
    </row>
    <row r="818" spans="1:5" x14ac:dyDescent="0.25">
      <c r="A818" s="1">
        <f>'OHL indexes'!A820</f>
        <v>39255</v>
      </c>
      <c r="B818">
        <f>E817*(2-'OHL indexes'!C820/'OHL indexes'!B819)</f>
        <v>16.11278367854495</v>
      </c>
      <c r="C818">
        <f>E817*(2-'OHL indexes'!E820/'OHL indexes'!B819)</f>
        <v>16.241461032187662</v>
      </c>
      <c r="D818">
        <f>E817*(2-'OHL indexes'!D820/'OHL indexes'!B819)</f>
        <v>15.387039698388735</v>
      </c>
      <c r="E818">
        <f>Master!K822</f>
        <v>15.680266628425382</v>
      </c>
    </row>
    <row r="819" spans="1:5" x14ac:dyDescent="0.25">
      <c r="A819" s="1">
        <f>'OHL indexes'!A821</f>
        <v>39258</v>
      </c>
      <c r="B819">
        <f>E818*(2-'OHL indexes'!C821/'OHL indexes'!B820)</f>
        <v>15.489853711301336</v>
      </c>
      <c r="C819">
        <f>E818*(2-'OHL indexes'!E821/'OHL indexes'!B820)</f>
        <v>15.939205418157378</v>
      </c>
      <c r="D819">
        <f>E818*(2-'OHL indexes'!D821/'OHL indexes'!B820)</f>
        <v>15.192725229395732</v>
      </c>
      <c r="E819">
        <f>Master!K823</f>
        <v>15.456307274589753</v>
      </c>
    </row>
    <row r="820" spans="1:5" x14ac:dyDescent="0.25">
      <c r="A820" s="1">
        <f>'OHL indexes'!A822</f>
        <v>39259</v>
      </c>
      <c r="B820">
        <f>E819*(2-'OHL indexes'!C822/'OHL indexes'!B821)</f>
        <v>15.628127671445595</v>
      </c>
      <c r="C820">
        <f>E819*(2-'OHL indexes'!E822/'OHL indexes'!B821)</f>
        <v>15.76639940553007</v>
      </c>
      <c r="D820">
        <f>E819*(2-'OHL indexes'!D822/'OHL indexes'!B821)</f>
        <v>14.861043276888063</v>
      </c>
      <c r="E820">
        <f>Master!K824</f>
        <v>14.862374284682929</v>
      </c>
    </row>
    <row r="821" spans="1:5" x14ac:dyDescent="0.25">
      <c r="A821" s="1">
        <f>'OHL indexes'!A823</f>
        <v>39260</v>
      </c>
      <c r="B821">
        <f>E820*(2-'OHL indexes'!C823/'OHL indexes'!B822)</f>
        <v>14.762540341331984</v>
      </c>
      <c r="C821">
        <f>E820*(2-'OHL indexes'!E823/'OHL indexes'!B822)</f>
        <v>16.144188449703588</v>
      </c>
      <c r="D821">
        <f>E820*(2-'OHL indexes'!D823/'OHL indexes'!B822)</f>
        <v>14.670244257112486</v>
      </c>
      <c r="E821">
        <f>Master!K825</f>
        <v>15.736120676419119</v>
      </c>
    </row>
    <row r="822" spans="1:5" x14ac:dyDescent="0.25">
      <c r="A822" s="1">
        <f>'OHL indexes'!A824</f>
        <v>39261</v>
      </c>
      <c r="B822">
        <f>E821*(2-'OHL indexes'!C824/'OHL indexes'!B823)</f>
        <v>15.673627475569763</v>
      </c>
      <c r="C822">
        <f>E821*(2-'OHL indexes'!E824/'OHL indexes'!B823)</f>
        <v>16.069769886398376</v>
      </c>
      <c r="D822">
        <f>E821*(2-'OHL indexes'!D824/'OHL indexes'!B823)</f>
        <v>15.63125763418161</v>
      </c>
      <c r="E822">
        <f>Master!K826</f>
        <v>15.732208754765155</v>
      </c>
    </row>
    <row r="823" spans="1:5" x14ac:dyDescent="0.25">
      <c r="A823" s="1">
        <f>'OHL indexes'!A825</f>
        <v>39262</v>
      </c>
      <c r="B823">
        <f>E822*(2-'OHL indexes'!C825/'OHL indexes'!B824)</f>
        <v>15.9225959658375</v>
      </c>
      <c r="C823">
        <f>E822*(2-'OHL indexes'!E825/'OHL indexes'!B824)</f>
        <v>15.994517357186243</v>
      </c>
      <c r="D823">
        <f>E822*(2-'OHL indexes'!D825/'OHL indexes'!B824)</f>
        <v>14.899801177309095</v>
      </c>
      <c r="E823">
        <f>Master!K827</f>
        <v>15.20688103432267</v>
      </c>
    </row>
    <row r="824" spans="1:5" x14ac:dyDescent="0.25">
      <c r="A824" s="1">
        <f>'OHL indexes'!A826</f>
        <v>39265</v>
      </c>
      <c r="B824">
        <f>E823*(2-'OHL indexes'!C826/'OHL indexes'!B825)</f>
        <v>15.42407396258614</v>
      </c>
      <c r="C824">
        <f>E823*(2-'OHL indexes'!E826/'OHL indexes'!B825)</f>
        <v>15.641760635014355</v>
      </c>
      <c r="D824">
        <f>E823*(2-'OHL indexes'!D826/'OHL indexes'!B825)</f>
        <v>15.392410213423423</v>
      </c>
      <c r="E824">
        <f>Master!K828</f>
        <v>15.563393468585419</v>
      </c>
    </row>
    <row r="825" spans="1:5" x14ac:dyDescent="0.25">
      <c r="A825" s="1">
        <f>'OHL indexes'!A827</f>
        <v>39266</v>
      </c>
      <c r="B825">
        <f>E824*(2-'OHL indexes'!C827/'OHL indexes'!B826)</f>
        <v>15.319810398337745</v>
      </c>
      <c r="C825">
        <f>E824*(2-'OHL indexes'!E827/'OHL indexes'!B826)</f>
        <v>15.831334174015769</v>
      </c>
      <c r="D825">
        <f>E824*(2-'OHL indexes'!D827/'OHL indexes'!B826)</f>
        <v>15.29389744870333</v>
      </c>
      <c r="E825">
        <f>Master!K829</f>
        <v>15.787065727542432</v>
      </c>
    </row>
    <row r="826" spans="1:5" x14ac:dyDescent="0.25">
      <c r="A826" s="1">
        <f>'OHL indexes'!A828</f>
        <v>39268</v>
      </c>
      <c r="B826">
        <f>E825*(2-'OHL indexes'!C828/'OHL indexes'!B827)</f>
        <v>15.675695769719207</v>
      </c>
      <c r="C826">
        <f>E825*(2-'OHL indexes'!E828/'OHL indexes'!B827)</f>
        <v>15.795590367204477</v>
      </c>
      <c r="D826">
        <f>E825*(2-'OHL indexes'!D828/'OHL indexes'!B827)</f>
        <v>15.477997415188675</v>
      </c>
      <c r="E826">
        <f>Master!K830</f>
        <v>15.534633426864469</v>
      </c>
    </row>
    <row r="827" spans="1:5" x14ac:dyDescent="0.25">
      <c r="A827" s="1">
        <f>'OHL indexes'!A829</f>
        <v>39269</v>
      </c>
      <c r="B827">
        <f>E826*(2-'OHL indexes'!C829/'OHL indexes'!B828)</f>
        <v>15.631539602807537</v>
      </c>
      <c r="C827">
        <f>E826*(2-'OHL indexes'!E829/'OHL indexes'!B828)</f>
        <v>15.878965181883016</v>
      </c>
      <c r="D827">
        <f>E826*(2-'OHL indexes'!D829/'OHL indexes'!B828)</f>
        <v>15.543912639262624</v>
      </c>
      <c r="E827">
        <f>Master!K831</f>
        <v>15.840082725874199</v>
      </c>
    </row>
    <row r="828" spans="1:5" x14ac:dyDescent="0.25">
      <c r="A828" s="1">
        <f>'OHL indexes'!A830</f>
        <v>39272</v>
      </c>
      <c r="B828">
        <f>E827*(2-'OHL indexes'!C830/'OHL indexes'!B829)</f>
        <v>15.833123302524317</v>
      </c>
      <c r="C828">
        <f>E827*(2-'OHL indexes'!E830/'OHL indexes'!B829)</f>
        <v>15.937525097129704</v>
      </c>
      <c r="D828">
        <f>E827*(2-'OHL indexes'!D830/'OHL indexes'!B829)</f>
        <v>15.713730373879628</v>
      </c>
      <c r="E828">
        <f>Master!K832</f>
        <v>15.796651954184384</v>
      </c>
    </row>
    <row r="829" spans="1:5" x14ac:dyDescent="0.25">
      <c r="A829" s="1">
        <f>'OHL indexes'!A831</f>
        <v>39273</v>
      </c>
      <c r="B829">
        <f>E828*(2-'OHL indexes'!C831/'OHL indexes'!B830)</f>
        <v>15.504604563251657</v>
      </c>
      <c r="C829">
        <f>E828*(2-'OHL indexes'!E831/'OHL indexes'!B830)</f>
        <v>15.526945132898215</v>
      </c>
      <c r="D829">
        <f>E828*(2-'OHL indexes'!D831/'OHL indexes'!B830)</f>
        <v>14.707723990045483</v>
      </c>
      <c r="E829">
        <f>Master!K833</f>
        <v>14.709165508045061</v>
      </c>
    </row>
    <row r="830" spans="1:5" x14ac:dyDescent="0.25">
      <c r="A830" s="1">
        <f>'OHL indexes'!A832</f>
        <v>39274</v>
      </c>
      <c r="B830">
        <f>E829*(2-'OHL indexes'!C832/'OHL indexes'!B831)</f>
        <v>14.620194671555367</v>
      </c>
      <c r="C830">
        <f>E829*(2-'OHL indexes'!E832/'OHL indexes'!B831)</f>
        <v>15.048826285701983</v>
      </c>
      <c r="D830">
        <f>E829*(2-'OHL indexes'!D832/'OHL indexes'!B831)</f>
        <v>14.615563098151712</v>
      </c>
      <c r="E830">
        <f>Master!K834</f>
        <v>14.853512140101033</v>
      </c>
    </row>
    <row r="831" spans="1:5" x14ac:dyDescent="0.25">
      <c r="A831" s="1">
        <f>'OHL indexes'!A833</f>
        <v>39275</v>
      </c>
      <c r="B831">
        <f>E830*(2-'OHL indexes'!C833/'OHL indexes'!B832)</f>
        <v>15.019645944894762</v>
      </c>
      <c r="C831">
        <f>E830*(2-'OHL indexes'!E833/'OHL indexes'!B832)</f>
        <v>15.397227526002583</v>
      </c>
      <c r="D831">
        <f>E830*(2-'OHL indexes'!D833/'OHL indexes'!B832)</f>
        <v>14.927612798285821</v>
      </c>
      <c r="E831">
        <f>Master!K835</f>
        <v>15.161006527185565</v>
      </c>
    </row>
    <row r="832" spans="1:5" x14ac:dyDescent="0.25">
      <c r="A832" s="1">
        <f>'OHL indexes'!A834</f>
        <v>39276</v>
      </c>
      <c r="B832">
        <f>E831*(2-'OHL indexes'!C834/'OHL indexes'!B833)</f>
        <v>15.156593849221125</v>
      </c>
      <c r="C832">
        <f>E831*(2-'OHL indexes'!E834/'OHL indexes'!B833)</f>
        <v>15.370914765896318</v>
      </c>
      <c r="D832">
        <f>E831*(2-'OHL indexes'!D834/'OHL indexes'!B833)</f>
        <v>15.014365899986752</v>
      </c>
      <c r="E832">
        <f>Master!K836</f>
        <v>15.1004680633232</v>
      </c>
    </row>
    <row r="833" spans="1:5" x14ac:dyDescent="0.25">
      <c r="A833" s="1">
        <f>'OHL indexes'!A835</f>
        <v>39279</v>
      </c>
      <c r="B833">
        <f>E832*(2-'OHL indexes'!C835/'OHL indexes'!B834)</f>
        <v>15.1300498855424</v>
      </c>
      <c r="C833">
        <f>E832*(2-'OHL indexes'!E835/'OHL indexes'!B834)</f>
        <v>15.226062066749011</v>
      </c>
      <c r="D833">
        <f>E832*(2-'OHL indexes'!D835/'OHL indexes'!B834)</f>
        <v>14.838125681426755</v>
      </c>
      <c r="E833">
        <f>Master!K837</f>
        <v>14.912174386219267</v>
      </c>
    </row>
    <row r="834" spans="1:5" x14ac:dyDescent="0.25">
      <c r="A834" s="1">
        <f>'OHL indexes'!A836</f>
        <v>39280</v>
      </c>
      <c r="B834">
        <f>E833*(2-'OHL indexes'!C836/'OHL indexes'!B835)</f>
        <v>15.036180092555901</v>
      </c>
      <c r="C834">
        <f>E833*(2-'OHL indexes'!E836/'OHL indexes'!B835)</f>
        <v>15.13189504046294</v>
      </c>
      <c r="D834">
        <f>E833*(2-'OHL indexes'!D836/'OHL indexes'!B835)</f>
        <v>14.73394601775828</v>
      </c>
      <c r="E834">
        <f>Master!K838</f>
        <v>14.797382712383147</v>
      </c>
    </row>
    <row r="835" spans="1:5" x14ac:dyDescent="0.25">
      <c r="A835" s="1">
        <f>'OHL indexes'!A837</f>
        <v>39281</v>
      </c>
      <c r="B835">
        <f>E834*(2-'OHL indexes'!C837/'OHL indexes'!B836)</f>
        <v>14.771022150185305</v>
      </c>
      <c r="C835">
        <f>E834*(2-'OHL indexes'!E837/'OHL indexes'!B836)</f>
        <v>14.788595858317201</v>
      </c>
      <c r="D835">
        <f>E834*(2-'OHL indexes'!D837/'OHL indexes'!B836)</f>
        <v>14.208651281761711</v>
      </c>
      <c r="E835">
        <f>Master!K839</f>
        <v>14.331003454822246</v>
      </c>
    </row>
    <row r="836" spans="1:5" x14ac:dyDescent="0.25">
      <c r="A836" s="1">
        <f>'OHL indexes'!A838</f>
        <v>39282</v>
      </c>
      <c r="B836">
        <f>E835*(2-'OHL indexes'!C838/'OHL indexes'!B837)</f>
        <v>14.510843459972994</v>
      </c>
      <c r="C836">
        <f>E835*(2-'OHL indexes'!E838/'OHL indexes'!B837)</f>
        <v>14.693651906856179</v>
      </c>
      <c r="D836">
        <f>E835*(2-'OHL indexes'!D838/'OHL indexes'!B837)</f>
        <v>14.481514338763354</v>
      </c>
      <c r="E836">
        <f>Master!K840</f>
        <v>14.482779719478094</v>
      </c>
    </row>
    <row r="837" spans="1:5" x14ac:dyDescent="0.25">
      <c r="A837" s="1">
        <f>'OHL indexes'!A839</f>
        <v>39283</v>
      </c>
      <c r="B837">
        <f>E836*(2-'OHL indexes'!C839/'OHL indexes'!B838)</f>
        <v>14.47873547478096</v>
      </c>
      <c r="C837">
        <f>E836*(2-'OHL indexes'!E839/'OHL indexes'!B838)</f>
        <v>14.47873547478096</v>
      </c>
      <c r="D837">
        <f>E836*(2-'OHL indexes'!D839/'OHL indexes'!B838)</f>
        <v>13.936297496813861</v>
      </c>
      <c r="E837">
        <f>Master!K841</f>
        <v>14.036719942088657</v>
      </c>
    </row>
    <row r="838" spans="1:5" x14ac:dyDescent="0.25">
      <c r="A838" s="1">
        <f>'OHL indexes'!A840</f>
        <v>39286</v>
      </c>
      <c r="B838">
        <f>E837*(2-'OHL indexes'!C840/'OHL indexes'!B839)</f>
        <v>14.240087267384114</v>
      </c>
      <c r="C838">
        <f>E837*(2-'OHL indexes'!E840/'OHL indexes'!B839)</f>
        <v>14.57554513429001</v>
      </c>
      <c r="D838">
        <f>E837*(2-'OHL indexes'!D840/'OHL indexes'!B839)</f>
        <v>14.045589990747342</v>
      </c>
      <c r="E838">
        <f>Master!K842</f>
        <v>14.165566059098262</v>
      </c>
    </row>
    <row r="839" spans="1:5" x14ac:dyDescent="0.25">
      <c r="A839" s="1">
        <f>'OHL indexes'!A841</f>
        <v>39287</v>
      </c>
      <c r="B839">
        <f>E838*(2-'OHL indexes'!C841/'OHL indexes'!B840)</f>
        <v>13.989411553056369</v>
      </c>
      <c r="C839">
        <f>E838*(2-'OHL indexes'!E841/'OHL indexes'!B840)</f>
        <v>14.11136575011764</v>
      </c>
      <c r="D839">
        <f>E838*(2-'OHL indexes'!D841/'OHL indexes'!B840)</f>
        <v>13.581610747914837</v>
      </c>
      <c r="E839">
        <f>Master!K843</f>
        <v>13.67227797700194</v>
      </c>
    </row>
    <row r="840" spans="1:5" x14ac:dyDescent="0.25">
      <c r="A840" s="1">
        <f>'OHL indexes'!A842</f>
        <v>39288</v>
      </c>
      <c r="B840">
        <f>E839*(2-'OHL indexes'!C842/'OHL indexes'!B841)</f>
        <v>13.891972595141677</v>
      </c>
      <c r="C840">
        <f>E839*(2-'OHL indexes'!E842/'OHL indexes'!B841)</f>
        <v>14.0740494708007</v>
      </c>
      <c r="D840">
        <f>E839*(2-'OHL indexes'!D842/'OHL indexes'!B841)</f>
        <v>13.413458084959665</v>
      </c>
      <c r="E840">
        <f>Master!K844</f>
        <v>13.731828876873939</v>
      </c>
    </row>
    <row r="841" spans="1:5" x14ac:dyDescent="0.25">
      <c r="A841" s="1">
        <f>'OHL indexes'!A843</f>
        <v>39289</v>
      </c>
      <c r="B841">
        <f>E840*(2-'OHL indexes'!C843/'OHL indexes'!B842)</f>
        <v>13.331477780606884</v>
      </c>
      <c r="C841">
        <f>E840*(2-'OHL indexes'!E843/'OHL indexes'!B842)</f>
        <v>13.331477780606884</v>
      </c>
      <c r="D841">
        <f>E840*(2-'OHL indexes'!D843/'OHL indexes'!B842)</f>
        <v>12.394492245245075</v>
      </c>
      <c r="E841">
        <f>Master!K845</f>
        <v>12.759344838404933</v>
      </c>
    </row>
    <row r="842" spans="1:5" x14ac:dyDescent="0.25">
      <c r="A842" s="1">
        <f>'OHL indexes'!A844</f>
        <v>39290</v>
      </c>
      <c r="B842">
        <f>E841*(2-'OHL indexes'!C844/'OHL indexes'!B843)</f>
        <v>12.896825848013398</v>
      </c>
      <c r="C842">
        <f>E841*(2-'OHL indexes'!E844/'OHL indexes'!B843)</f>
        <v>13.196279087233592</v>
      </c>
      <c r="D842">
        <f>E841*(2-'OHL indexes'!D844/'OHL indexes'!B843)</f>
        <v>12.298968895292504</v>
      </c>
      <c r="E842">
        <f>Master!K846</f>
        <v>12.369768443255627</v>
      </c>
    </row>
    <row r="843" spans="1:5" x14ac:dyDescent="0.25">
      <c r="A843" s="1">
        <f>'OHL indexes'!A845</f>
        <v>39293</v>
      </c>
      <c r="B843">
        <f>E842*(2-'OHL indexes'!C845/'OHL indexes'!B844)</f>
        <v>12.561685887877589</v>
      </c>
      <c r="C843">
        <f>E842*(2-'OHL indexes'!E845/'OHL indexes'!B844)</f>
        <v>12.850553603897939</v>
      </c>
      <c r="D843">
        <f>E842*(2-'OHL indexes'!D845/'OHL indexes'!B844)</f>
        <v>12.355635104745172</v>
      </c>
      <c r="E843">
        <f>Master!K847</f>
        <v>12.704964540924189</v>
      </c>
    </row>
    <row r="844" spans="1:5" x14ac:dyDescent="0.25">
      <c r="A844" s="1">
        <f>'OHL indexes'!A846</f>
        <v>39294</v>
      </c>
      <c r="B844">
        <f>E843*(2-'OHL indexes'!C846/'OHL indexes'!B845)</f>
        <v>12.791115584090221</v>
      </c>
      <c r="C844">
        <f>E843*(2-'OHL indexes'!E846/'OHL indexes'!B845)</f>
        <v>13.01212180552089</v>
      </c>
      <c r="D844">
        <f>E843*(2-'OHL indexes'!D846/'OHL indexes'!B845)</f>
        <v>10.308464577304367</v>
      </c>
      <c r="E844">
        <f>Master!K848</f>
        <v>11.917271322591159</v>
      </c>
    </row>
    <row r="845" spans="1:5" x14ac:dyDescent="0.25">
      <c r="A845" s="1">
        <f>'OHL indexes'!A847</f>
        <v>39295</v>
      </c>
      <c r="B845">
        <f>E844*(2-'OHL indexes'!C847/'OHL indexes'!B846)</f>
        <v>11.933454379023958</v>
      </c>
      <c r="C845">
        <f>E844*(2-'OHL indexes'!E847/'OHL indexes'!B846)</f>
        <v>12.002807757515024</v>
      </c>
      <c r="D845">
        <f>E844*(2-'OHL indexes'!D847/'OHL indexes'!B846)</f>
        <v>10.798364937021883</v>
      </c>
      <c r="E845">
        <f>Master!K849</f>
        <v>11.31568019111273</v>
      </c>
    </row>
    <row r="846" spans="1:5" x14ac:dyDescent="0.25">
      <c r="A846" s="1">
        <f>'OHL indexes'!A848</f>
        <v>39296</v>
      </c>
      <c r="B846">
        <f>E845*(2-'OHL indexes'!C848/'OHL indexes'!B847)</f>
        <v>11.534194448795018</v>
      </c>
      <c r="C846">
        <f>E845*(2-'OHL indexes'!E848/'OHL indexes'!B847)</f>
        <v>11.940274040746024</v>
      </c>
      <c r="D846">
        <f>E845*(2-'OHL indexes'!D848/'OHL indexes'!B847)</f>
        <v>11.490282492705754</v>
      </c>
      <c r="E846">
        <f>Master!K850</f>
        <v>11.78896120317177</v>
      </c>
    </row>
    <row r="847" spans="1:5" x14ac:dyDescent="0.25">
      <c r="A847" s="1">
        <f>'OHL indexes'!A849</f>
        <v>39297</v>
      </c>
      <c r="B847">
        <f>E846*(2-'OHL indexes'!C849/'OHL indexes'!B848)</f>
        <v>11.75939330386703</v>
      </c>
      <c r="C847">
        <f>E846*(2-'OHL indexes'!E849/'OHL indexes'!B848)</f>
        <v>11.812615128613304</v>
      </c>
      <c r="D847">
        <f>E846*(2-'OHL indexes'!D849/'OHL indexes'!B848)</f>
        <v>10.502327135950949</v>
      </c>
      <c r="E847">
        <f>Master!K851</f>
        <v>10.808641319103099</v>
      </c>
    </row>
    <row r="848" spans="1:5" x14ac:dyDescent="0.25">
      <c r="A848" s="1">
        <f>'OHL indexes'!A850</f>
        <v>39300</v>
      </c>
      <c r="B848">
        <f>E847*(2-'OHL indexes'!C850/'OHL indexes'!B849)</f>
        <v>10.964483647594022</v>
      </c>
      <c r="C848">
        <f>E847*(2-'OHL indexes'!E850/'OHL indexes'!B849)</f>
        <v>11.079294916121272</v>
      </c>
      <c r="D848">
        <f>E847*(2-'OHL indexes'!D850/'OHL indexes'!B849)</f>
        <v>10.496378078822838</v>
      </c>
      <c r="E848">
        <f>Master!K852</f>
        <v>11.042307637141805</v>
      </c>
    </row>
    <row r="849" spans="1:5" x14ac:dyDescent="0.25">
      <c r="A849" s="1">
        <f>'OHL indexes'!A851</f>
        <v>39301</v>
      </c>
      <c r="B849">
        <f>E848*(2-'OHL indexes'!C851/'OHL indexes'!B850)</f>
        <v>10.975889558093144</v>
      </c>
      <c r="C849">
        <f>E848*(2-'OHL indexes'!E851/'OHL indexes'!B850)</f>
        <v>11.840130486732098</v>
      </c>
      <c r="D849">
        <f>E848*(2-'OHL indexes'!D851/'OHL indexes'!B850)</f>
        <v>10.878274581125584</v>
      </c>
      <c r="E849">
        <f>Master!K853</f>
        <v>11.787452616522158</v>
      </c>
    </row>
    <row r="850" spans="1:5" x14ac:dyDescent="0.25">
      <c r="A850" s="1">
        <f>'OHL indexes'!A852</f>
        <v>39302</v>
      </c>
      <c r="B850">
        <f>E849*(2-'OHL indexes'!C852/'OHL indexes'!B851)</f>
        <v>11.939653705116589</v>
      </c>
      <c r="C850">
        <f>E849*(2-'OHL indexes'!E852/'OHL indexes'!B851)</f>
        <v>12.601494240536878</v>
      </c>
      <c r="D850">
        <f>E849*(2-'OHL indexes'!D852/'OHL indexes'!B851)</f>
        <v>11.581059787718955</v>
      </c>
      <c r="E850">
        <f>Master!K854</f>
        <v>11.920649649897609</v>
      </c>
    </row>
    <row r="851" spans="1:5" x14ac:dyDescent="0.25">
      <c r="A851" s="1">
        <f>'OHL indexes'!A853</f>
        <v>39303</v>
      </c>
      <c r="B851">
        <f>E850*(2-'OHL indexes'!C853/'OHL indexes'!B852)</f>
        <v>11.144240589185866</v>
      </c>
      <c r="C851">
        <f>E850*(2-'OHL indexes'!E853/'OHL indexes'!B852)</f>
        <v>11.314050842860473</v>
      </c>
      <c r="D851">
        <f>E850*(2-'OHL indexes'!D853/'OHL indexes'!B852)</f>
        <v>10.067836266438423</v>
      </c>
      <c r="E851">
        <f>Master!K855</f>
        <v>10.243301081997679</v>
      </c>
    </row>
    <row r="852" spans="1:5" x14ac:dyDescent="0.25">
      <c r="A852" s="1">
        <f>'OHL indexes'!A854</f>
        <v>39304</v>
      </c>
      <c r="B852">
        <f>E851*(2-'OHL indexes'!C854/'OHL indexes'!B853)</f>
        <v>9.8611081365314757</v>
      </c>
      <c r="C852">
        <f>E851*(2-'OHL indexes'!E854/'OHL indexes'!B853)</f>
        <v>10.28116474756413</v>
      </c>
      <c r="D852">
        <f>E851*(2-'OHL indexes'!D854/'OHL indexes'!B853)</f>
        <v>9.0777021578898207</v>
      </c>
      <c r="E852">
        <f>Master!K856</f>
        <v>9.4798960625286615</v>
      </c>
    </row>
    <row r="853" spans="1:5" x14ac:dyDescent="0.25">
      <c r="A853" s="1">
        <f>'OHL indexes'!A855</f>
        <v>39307</v>
      </c>
      <c r="B853">
        <f>E852*(2-'OHL indexes'!C855/'OHL indexes'!B854)</f>
        <v>9.7398383971451388</v>
      </c>
      <c r="C853">
        <f>E852*(2-'OHL indexes'!E855/'OHL indexes'!B854)</f>
        <v>10.248328753995269</v>
      </c>
      <c r="D853">
        <f>E852*(2-'OHL indexes'!D855/'OHL indexes'!B854)</f>
        <v>9.6439001374661686</v>
      </c>
      <c r="E853">
        <f>Master!K857</f>
        <v>9.7141502231672252</v>
      </c>
    </row>
    <row r="854" spans="1:5" x14ac:dyDescent="0.25">
      <c r="A854" s="1">
        <f>'OHL indexes'!A856</f>
        <v>39308</v>
      </c>
      <c r="B854">
        <f>E853*(2-'OHL indexes'!C856/'OHL indexes'!B855)</f>
        <v>9.8375693022430823</v>
      </c>
      <c r="C854">
        <f>E853*(2-'OHL indexes'!E856/'OHL indexes'!B855)</f>
        <v>9.9157828060897018</v>
      </c>
      <c r="D854">
        <f>E853*(2-'OHL indexes'!D856/'OHL indexes'!B855)</f>
        <v>9.191368947469627</v>
      </c>
      <c r="E854">
        <f>Master!K858</f>
        <v>9.2919148939784346</v>
      </c>
    </row>
    <row r="855" spans="1:5" x14ac:dyDescent="0.25">
      <c r="A855" s="1">
        <f>'OHL indexes'!A857</f>
        <v>39309</v>
      </c>
      <c r="B855">
        <f>E854*(2-'OHL indexes'!C857/'OHL indexes'!B856)</f>
        <v>9.2814356017091235</v>
      </c>
      <c r="C855">
        <f>E854*(2-'OHL indexes'!E857/'OHL indexes'!B856)</f>
        <v>9.7148193712733892</v>
      </c>
      <c r="D855">
        <f>E854*(2-'OHL indexes'!D857/'OHL indexes'!B856)</f>
        <v>8.7238008210978908</v>
      </c>
      <c r="E855">
        <f>Master!K859</f>
        <v>8.8880580835799385</v>
      </c>
    </row>
    <row r="856" spans="1:5" x14ac:dyDescent="0.25">
      <c r="A856" s="1">
        <f>'OHL indexes'!A858</f>
        <v>39310</v>
      </c>
      <c r="B856">
        <f>E855*(2-'OHL indexes'!C858/'OHL indexes'!B857)</f>
        <v>8.7035395966866851</v>
      </c>
      <c r="C856">
        <f>E855*(2-'OHL indexes'!E858/'OHL indexes'!B857)</f>
        <v>8.7134764279296153</v>
      </c>
      <c r="D856">
        <f>E855*(2-'OHL indexes'!D858/'OHL indexes'!B857)</f>
        <v>7.1851642517482741</v>
      </c>
      <c r="E856">
        <f>Master!K860</f>
        <v>8.1883849708998326</v>
      </c>
    </row>
    <row r="857" spans="1:5" x14ac:dyDescent="0.25">
      <c r="A857" s="1">
        <f>'OHL indexes'!A859</f>
        <v>39311</v>
      </c>
      <c r="B857">
        <f>E856*(2-'OHL indexes'!C859/'OHL indexes'!B858)</f>
        <v>8.4396042777105791</v>
      </c>
      <c r="C857">
        <f>E856*(2-'OHL indexes'!E859/'OHL indexes'!B858)</f>
        <v>8.8643442368631167</v>
      </c>
      <c r="D857">
        <f>E856*(2-'OHL indexes'!D859/'OHL indexes'!B858)</f>
        <v>8.1376910146305885</v>
      </c>
      <c r="E857">
        <f>Master!K861</f>
        <v>8.4104307151206008</v>
      </c>
    </row>
    <row r="858" spans="1:5" x14ac:dyDescent="0.25">
      <c r="A858" s="1">
        <f>'OHL indexes'!A860</f>
        <v>39314</v>
      </c>
      <c r="B858">
        <f>E857*(2-'OHL indexes'!C860/'OHL indexes'!B859)</f>
        <v>8.5566501405582418</v>
      </c>
      <c r="C858">
        <f>E857*(2-'OHL indexes'!E860/'OHL indexes'!B859)</f>
        <v>9.2154531278289102</v>
      </c>
      <c r="D858">
        <f>E857*(2-'OHL indexes'!D860/'OHL indexes'!B859)</f>
        <v>8.4067845630869957</v>
      </c>
      <c r="E858">
        <f>Master!K862</f>
        <v>9.0870751218934043</v>
      </c>
    </row>
    <row r="859" spans="1:5" x14ac:dyDescent="0.25">
      <c r="A859" s="1">
        <f>'OHL indexes'!A861</f>
        <v>39315</v>
      </c>
      <c r="B859">
        <f>E858*(2-'OHL indexes'!C861/'OHL indexes'!B860)</f>
        <v>9.1893374669575376</v>
      </c>
      <c r="C859">
        <f>E858*(2-'OHL indexes'!E861/'OHL indexes'!B860)</f>
        <v>9.559257398356138</v>
      </c>
      <c r="D859">
        <f>E858*(2-'OHL indexes'!D861/'OHL indexes'!B860)</f>
        <v>8.9956322411564091</v>
      </c>
      <c r="E859">
        <f>Master!K863</f>
        <v>9.3163600090743941</v>
      </c>
    </row>
    <row r="860" spans="1:5" x14ac:dyDescent="0.25">
      <c r="A860" s="1">
        <f>'OHL indexes'!A862</f>
        <v>39316</v>
      </c>
      <c r="B860">
        <f>E859*(2-'OHL indexes'!C862/'OHL indexes'!B861)</f>
        <v>9.5546401946091564</v>
      </c>
      <c r="C860">
        <f>E859*(2-'OHL indexes'!E862/'OHL indexes'!B861)</f>
        <v>10.039013222477344</v>
      </c>
      <c r="D860">
        <f>E859*(2-'OHL indexes'!D862/'OHL indexes'!B861)</f>
        <v>9.4530782548151855</v>
      </c>
      <c r="E860">
        <f>Master!K864</f>
        <v>9.7651211656538024</v>
      </c>
    </row>
    <row r="861" spans="1:5" x14ac:dyDescent="0.25">
      <c r="A861" s="1">
        <f>'OHL indexes'!A863</f>
        <v>39317</v>
      </c>
      <c r="B861">
        <f>E860*(2-'OHL indexes'!C863/'OHL indexes'!B862)</f>
        <v>10.058304265062247</v>
      </c>
      <c r="C861">
        <f>E860*(2-'OHL indexes'!E863/'OHL indexes'!B862)</f>
        <v>10.128195201416359</v>
      </c>
      <c r="D861">
        <f>E860*(2-'OHL indexes'!D863/'OHL indexes'!B862)</f>
        <v>9.4762503609120081</v>
      </c>
      <c r="E861">
        <f>Master!K865</f>
        <v>9.5935748603495199</v>
      </c>
    </row>
    <row r="862" spans="1:5" x14ac:dyDescent="0.25">
      <c r="A862" s="1">
        <f>'OHL indexes'!A864</f>
        <v>39318</v>
      </c>
      <c r="B862">
        <f>E861*(2-'OHL indexes'!C864/'OHL indexes'!B863)</f>
        <v>9.6111437166004166</v>
      </c>
      <c r="C862">
        <f>E861*(2-'OHL indexes'!E864/'OHL indexes'!B863)</f>
        <v>9.9590109380304934</v>
      </c>
      <c r="D862">
        <f>E861*(2-'OHL indexes'!D864/'OHL indexes'!B863)</f>
        <v>9.4982632281325206</v>
      </c>
      <c r="E862">
        <f>Master!K866</f>
        <v>9.9521779513610031</v>
      </c>
    </row>
    <row r="863" spans="1:5" x14ac:dyDescent="0.25">
      <c r="A863" s="1">
        <f>'OHL indexes'!A865</f>
        <v>39321</v>
      </c>
      <c r="B863">
        <f>E862*(2-'OHL indexes'!C865/'OHL indexes'!B864)</f>
        <v>9.7960931537060301</v>
      </c>
      <c r="C863">
        <f>E862*(2-'OHL indexes'!E865/'OHL indexes'!B864)</f>
        <v>9.9815914019481049</v>
      </c>
      <c r="D863">
        <f>E862*(2-'OHL indexes'!D865/'OHL indexes'!B864)</f>
        <v>9.45854254898512</v>
      </c>
      <c r="E863">
        <f>Master!K867</f>
        <v>9.4811752071522442</v>
      </c>
    </row>
    <row r="864" spans="1:5" x14ac:dyDescent="0.25">
      <c r="A864" s="1">
        <f>'OHL indexes'!A866</f>
        <v>39322</v>
      </c>
      <c r="B864">
        <f>E863*(2-'OHL indexes'!C866/'OHL indexes'!B865)</f>
        <v>9.2549379392715121</v>
      </c>
      <c r="C864">
        <f>E863*(2-'OHL indexes'!E866/'OHL indexes'!B865)</f>
        <v>9.3079284521548189</v>
      </c>
      <c r="D864">
        <f>E863*(2-'OHL indexes'!D866/'OHL indexes'!B865)</f>
        <v>8.6843720012043217</v>
      </c>
      <c r="E864">
        <f>Master!K868</f>
        <v>8.6928347473987095</v>
      </c>
    </row>
    <row r="865" spans="1:5" x14ac:dyDescent="0.25">
      <c r="A865" s="1">
        <f>'OHL indexes'!A867</f>
        <v>39323</v>
      </c>
      <c r="B865">
        <f>E864*(2-'OHL indexes'!C867/'OHL indexes'!B866)</f>
        <v>8.9064216638252152</v>
      </c>
      <c r="C865">
        <f>E864*(2-'OHL indexes'!E867/'OHL indexes'!B866)</f>
        <v>9.0899155704052319</v>
      </c>
      <c r="D865">
        <f>E864*(2-'OHL indexes'!D867/'OHL indexes'!B866)</f>
        <v>8.7137535202842642</v>
      </c>
      <c r="E865">
        <f>Master!K869</f>
        <v>9.039217115037161</v>
      </c>
    </row>
    <row r="866" spans="1:5" x14ac:dyDescent="0.25">
      <c r="A866" s="1">
        <f>'OHL indexes'!A868</f>
        <v>39324</v>
      </c>
      <c r="B866">
        <f>E865*(2-'OHL indexes'!C868/'OHL indexes'!B867)</f>
        <v>8.8144314539174751</v>
      </c>
      <c r="C866">
        <f>E865*(2-'OHL indexes'!E868/'OHL indexes'!B867)</f>
        <v>9.1706240852132552</v>
      </c>
      <c r="D866">
        <f>E865*(2-'OHL indexes'!D868/'OHL indexes'!B867)</f>
        <v>8.7600762675268076</v>
      </c>
      <c r="E866">
        <f>Master!K870</f>
        <v>8.9529868472335803</v>
      </c>
    </row>
    <row r="867" spans="1:5" x14ac:dyDescent="0.25">
      <c r="A867" s="1">
        <f>'OHL indexes'!A869</f>
        <v>39325</v>
      </c>
      <c r="B867">
        <f>E866*(2-'OHL indexes'!C869/'OHL indexes'!B868)</f>
        <v>9.3772686202574196</v>
      </c>
      <c r="C867">
        <f>E866*(2-'OHL indexes'!E869/'OHL indexes'!B868)</f>
        <v>9.4595012819506543</v>
      </c>
      <c r="D867">
        <f>E866*(2-'OHL indexes'!D869/'OHL indexes'!B868)</f>
        <v>9.1012013926523032</v>
      </c>
      <c r="E867">
        <f>Master!K871</f>
        <v>9.2260783301300524</v>
      </c>
    </row>
    <row r="868" spans="1:5" x14ac:dyDescent="0.25">
      <c r="A868" s="1">
        <f>'OHL indexes'!A870</f>
        <v>39329</v>
      </c>
      <c r="B868">
        <f>E867*(2-'OHL indexes'!C870/'OHL indexes'!B869)</f>
        <v>9.2146055480194615</v>
      </c>
      <c r="C868">
        <f>E867*(2-'OHL indexes'!E870/'OHL indexes'!B869)</f>
        <v>9.7335862338490013</v>
      </c>
      <c r="D868">
        <f>E867*(2-'OHL indexes'!D870/'OHL indexes'!B869)</f>
        <v>9.196249355417347</v>
      </c>
      <c r="E868">
        <f>Master!K872</f>
        <v>9.5738967071041419</v>
      </c>
    </row>
    <row r="869" spans="1:5" x14ac:dyDescent="0.25">
      <c r="A869" s="1">
        <f>'OHL indexes'!A871</f>
        <v>39330</v>
      </c>
      <c r="B869">
        <f>E868*(2-'OHL indexes'!C871/'OHL indexes'!B870)</f>
        <v>9.2715485770417789</v>
      </c>
      <c r="C869">
        <f>E868*(2-'OHL indexes'!E871/'OHL indexes'!B870)</f>
        <v>9.3739092568822375</v>
      </c>
      <c r="D869">
        <f>E868*(2-'OHL indexes'!D871/'OHL indexes'!B870)</f>
        <v>8.8776619249151825</v>
      </c>
      <c r="E869">
        <f>Master!K873</f>
        <v>9.0208628330656317</v>
      </c>
    </row>
    <row r="870" spans="1:5" x14ac:dyDescent="0.25">
      <c r="A870" s="1">
        <f>'OHL indexes'!A872</f>
        <v>39331</v>
      </c>
      <c r="B870">
        <f>E869*(2-'OHL indexes'!C872/'OHL indexes'!B871)</f>
        <v>9.1144856330485808</v>
      </c>
      <c r="C870">
        <f>E869*(2-'OHL indexes'!E872/'OHL indexes'!B871)</f>
        <v>9.1648209793789359</v>
      </c>
      <c r="D870">
        <f>E869*(2-'OHL indexes'!D872/'OHL indexes'!B871)</f>
        <v>8.9489837696675849</v>
      </c>
      <c r="E870">
        <f>Master!K874</f>
        <v>9.0872841959979578</v>
      </c>
    </row>
    <row r="871" spans="1:5" x14ac:dyDescent="0.25">
      <c r="A871" s="1">
        <f>'OHL indexes'!A873</f>
        <v>39332</v>
      </c>
      <c r="B871">
        <f>E870*(2-'OHL indexes'!C873/'OHL indexes'!B872)</f>
        <v>8.6143098179473299</v>
      </c>
      <c r="C871">
        <f>E870*(2-'OHL indexes'!E873/'OHL indexes'!B872)</f>
        <v>8.7413108198143306</v>
      </c>
      <c r="D871">
        <f>E870*(2-'OHL indexes'!D873/'OHL indexes'!B872)</f>
        <v>8.3279445515352428</v>
      </c>
      <c r="E871">
        <f>Master!K875</f>
        <v>8.5110846805186178</v>
      </c>
    </row>
    <row r="872" spans="1:5" x14ac:dyDescent="0.25">
      <c r="A872" s="1">
        <f>'OHL indexes'!A874</f>
        <v>39335</v>
      </c>
      <c r="B872">
        <f>E871*(2-'OHL indexes'!C874/'OHL indexes'!B873)</f>
        <v>8.5630553442520405</v>
      </c>
      <c r="C872">
        <f>E871*(2-'OHL indexes'!E874/'OHL indexes'!B873)</f>
        <v>8.6932545750557466</v>
      </c>
      <c r="D872">
        <f>E871*(2-'OHL indexes'!D874/'OHL indexes'!B873)</f>
        <v>8.0859020541141202</v>
      </c>
      <c r="E872">
        <f>Master!K876</f>
        <v>8.2732526713674002</v>
      </c>
    </row>
    <row r="873" spans="1:5" x14ac:dyDescent="0.25">
      <c r="A873" s="1">
        <f>'OHL indexes'!A875</f>
        <v>39336</v>
      </c>
      <c r="B873">
        <f>E872*(2-'OHL indexes'!C875/'OHL indexes'!B874)</f>
        <v>8.3597636243343842</v>
      </c>
      <c r="C873">
        <f>E872*(2-'OHL indexes'!E875/'OHL indexes'!B874)</f>
        <v>8.7317795112506946</v>
      </c>
      <c r="D873">
        <f>E872*(2-'OHL indexes'!D875/'OHL indexes'!B874)</f>
        <v>8.3546044783592492</v>
      </c>
      <c r="E873">
        <f>Master!K877</f>
        <v>8.6840774924726194</v>
      </c>
    </row>
    <row r="874" spans="1:5" x14ac:dyDescent="0.25">
      <c r="A874" s="1">
        <f>'OHL indexes'!A876</f>
        <v>39337</v>
      </c>
      <c r="B874">
        <f>E873*(2-'OHL indexes'!C876/'OHL indexes'!B875)</f>
        <v>8.6034738111202209</v>
      </c>
      <c r="C874">
        <f>E873*(2-'OHL indexes'!E876/'OHL indexes'!B875)</f>
        <v>8.73705162116031</v>
      </c>
      <c r="D874">
        <f>E873*(2-'OHL indexes'!D876/'OHL indexes'!B875)</f>
        <v>8.5242033226333618</v>
      </c>
      <c r="E874">
        <f>Master!K878</f>
        <v>8.6209842534052417</v>
      </c>
    </row>
    <row r="875" spans="1:5" x14ac:dyDescent="0.25">
      <c r="A875" s="1">
        <f>'OHL indexes'!A877</f>
        <v>39338</v>
      </c>
      <c r="B875">
        <f>E874*(2-'OHL indexes'!C877/'OHL indexes'!B876)</f>
        <v>8.756334683483546</v>
      </c>
      <c r="C875">
        <f>E874*(2-'OHL indexes'!E877/'OHL indexes'!B876)</f>
        <v>8.7986896750750585</v>
      </c>
      <c r="D875">
        <f>E874*(2-'OHL indexes'!D877/'OHL indexes'!B876)</f>
        <v>8.5912413882751775</v>
      </c>
      <c r="E875">
        <f>Master!K879</f>
        <v>8.6612427025600347</v>
      </c>
    </row>
    <row r="876" spans="1:5" x14ac:dyDescent="0.25">
      <c r="A876" s="1">
        <f>'OHL indexes'!A878</f>
        <v>39339</v>
      </c>
      <c r="B876">
        <f>E875*(2-'OHL indexes'!C878/'OHL indexes'!B877)</f>
        <v>8.4947647230238594</v>
      </c>
      <c r="C876">
        <f>E875*(2-'OHL indexes'!E878/'OHL indexes'!B877)</f>
        <v>8.6680993807920572</v>
      </c>
      <c r="D876">
        <f>E875*(2-'OHL indexes'!D878/'OHL indexes'!B877)</f>
        <v>8.3966678673492012</v>
      </c>
      <c r="E876">
        <f>Master!K880</f>
        <v>8.65760120833977</v>
      </c>
    </row>
    <row r="877" spans="1:5" x14ac:dyDescent="0.25">
      <c r="A877" s="1">
        <f>'OHL indexes'!A879</f>
        <v>39342</v>
      </c>
      <c r="B877">
        <f>E876*(2-'OHL indexes'!C879/'OHL indexes'!B878)</f>
        <v>8.4800087742173496</v>
      </c>
      <c r="C877">
        <f>E876*(2-'OHL indexes'!E879/'OHL indexes'!B878)</f>
        <v>8.525408075303309</v>
      </c>
      <c r="D877">
        <f>E876*(2-'OHL indexes'!D879/'OHL indexes'!B878)</f>
        <v>8.3543009264445072</v>
      </c>
      <c r="E877">
        <f>Master!K881</f>
        <v>8.4530748794290318</v>
      </c>
    </row>
    <row r="878" spans="1:5" x14ac:dyDescent="0.25">
      <c r="A878" s="1">
        <f>'OHL indexes'!A880</f>
        <v>39343</v>
      </c>
      <c r="B878">
        <f>E877*(2-'OHL indexes'!C880/'OHL indexes'!B879)</f>
        <v>8.5238374363201199</v>
      </c>
      <c r="C878">
        <f>E877*(2-'OHL indexes'!E880/'OHL indexes'!B879)</f>
        <v>10.024997348549897</v>
      </c>
      <c r="D878">
        <f>E877*(2-'OHL indexes'!D880/'OHL indexes'!B879)</f>
        <v>8.491738662396294</v>
      </c>
      <c r="E878">
        <f>Master!K882</f>
        <v>9.5157171828632379</v>
      </c>
    </row>
    <row r="879" spans="1:5" x14ac:dyDescent="0.25">
      <c r="A879" s="1">
        <f>'OHL indexes'!A881</f>
        <v>39344</v>
      </c>
      <c r="B879">
        <f>E878*(2-'OHL indexes'!C881/'OHL indexes'!B880)</f>
        <v>9.6936647426226781</v>
      </c>
      <c r="C879">
        <f>E878*(2-'OHL indexes'!E881/'OHL indexes'!B880)</f>
        <v>10.054007419441572</v>
      </c>
      <c r="D879">
        <f>E878*(2-'OHL indexes'!D881/'OHL indexes'!B880)</f>
        <v>9.5468585716681265</v>
      </c>
      <c r="E879">
        <f>Master!K883</f>
        <v>9.880047655194609</v>
      </c>
    </row>
    <row r="880" spans="1:5" x14ac:dyDescent="0.25">
      <c r="A880" s="1">
        <f>'OHL indexes'!A882</f>
        <v>39345</v>
      </c>
      <c r="B880">
        <f>E879*(2-'OHL indexes'!C882/'OHL indexes'!B881)</f>
        <v>9.8584155630720218</v>
      </c>
      <c r="C880">
        <f>E879*(2-'OHL indexes'!E882/'OHL indexes'!B881)</f>
        <v>10.125210347816683</v>
      </c>
      <c r="D880">
        <f>E879*(2-'OHL indexes'!D882/'OHL indexes'!B881)</f>
        <v>9.5695091608305027</v>
      </c>
      <c r="E880">
        <f>Master!K884</f>
        <v>9.7529254928722438</v>
      </c>
    </row>
    <row r="881" spans="1:5" x14ac:dyDescent="0.25">
      <c r="A881" s="1">
        <f>'OHL indexes'!A883</f>
        <v>39346</v>
      </c>
      <c r="B881">
        <f>E880*(2-'OHL indexes'!C883/'OHL indexes'!B882)</f>
        <v>9.9267757983609322</v>
      </c>
      <c r="C881">
        <f>E880*(2-'OHL indexes'!E883/'OHL indexes'!B882)</f>
        <v>10.188555083423163</v>
      </c>
      <c r="D881">
        <f>E880*(2-'OHL indexes'!D883/'OHL indexes'!B882)</f>
        <v>9.9014710280469824</v>
      </c>
      <c r="E881">
        <f>Master!K885</f>
        <v>10.189184540573763</v>
      </c>
    </row>
    <row r="882" spans="1:5" x14ac:dyDescent="0.25">
      <c r="A882" s="1">
        <f>'OHL indexes'!A884</f>
        <v>39349</v>
      </c>
      <c r="B882">
        <f>E881*(2-'OHL indexes'!C884/'OHL indexes'!B883)</f>
        <v>10.260147675862678</v>
      </c>
      <c r="C882">
        <f>E881*(2-'OHL indexes'!E884/'OHL indexes'!B883)</f>
        <v>10.517867125340569</v>
      </c>
      <c r="D882">
        <f>E881*(2-'OHL indexes'!D884/'OHL indexes'!B883)</f>
        <v>10.18636730312628</v>
      </c>
      <c r="E882">
        <f>Master!K886</f>
        <v>10.262812941590752</v>
      </c>
    </row>
    <row r="883" spans="1:5" x14ac:dyDescent="0.25">
      <c r="A883" s="1">
        <f>'OHL indexes'!A885</f>
        <v>39350</v>
      </c>
      <c r="B883">
        <f>E882*(2-'OHL indexes'!C885/'OHL indexes'!B884)</f>
        <v>10.006112280883633</v>
      </c>
      <c r="C883">
        <f>E882*(2-'OHL indexes'!E885/'OHL indexes'!B884)</f>
        <v>10.271126785476465</v>
      </c>
      <c r="D883">
        <f>E882*(2-'OHL indexes'!D885/'OHL indexes'!B884)</f>
        <v>9.9884445371852824</v>
      </c>
      <c r="E883">
        <f>Master!K887</f>
        <v>10.170882461570562</v>
      </c>
    </row>
    <row r="884" spans="1:5" x14ac:dyDescent="0.25">
      <c r="A884" s="1">
        <f>'OHL indexes'!A886</f>
        <v>39351</v>
      </c>
      <c r="B884">
        <f>E883*(2-'OHL indexes'!C886/'OHL indexes'!B885)</f>
        <v>10.325199571773124</v>
      </c>
      <c r="C884">
        <f>E883*(2-'OHL indexes'!E886/'OHL indexes'!B885)</f>
        <v>10.707803722622723</v>
      </c>
      <c r="D884">
        <f>E883*(2-'OHL indexes'!D886/'OHL indexes'!B885)</f>
        <v>10.325199571773124</v>
      </c>
      <c r="E884">
        <f>Master!K888</f>
        <v>10.565747674651025</v>
      </c>
    </row>
    <row r="885" spans="1:5" x14ac:dyDescent="0.25">
      <c r="A885" s="1">
        <f>'OHL indexes'!A887</f>
        <v>39352</v>
      </c>
      <c r="B885">
        <f>E884*(2-'OHL indexes'!C887/'OHL indexes'!B886)</f>
        <v>10.763968492168448</v>
      </c>
      <c r="C885">
        <f>E884*(2-'OHL indexes'!E887/'OHL indexes'!B886)</f>
        <v>10.767823666886116</v>
      </c>
      <c r="D885">
        <f>E884*(2-'OHL indexes'!D887/'OHL indexes'!B886)</f>
        <v>10.574556748880894</v>
      </c>
      <c r="E885">
        <f>Master!K889</f>
        <v>10.712812795156129</v>
      </c>
    </row>
    <row r="886" spans="1:5" x14ac:dyDescent="0.25">
      <c r="A886" s="1">
        <f>'OHL indexes'!A888</f>
        <v>39353</v>
      </c>
      <c r="B886">
        <f>E885*(2-'OHL indexes'!C888/'OHL indexes'!B887)</f>
        <v>10.681444944682438</v>
      </c>
      <c r="C886">
        <f>E885*(2-'OHL indexes'!E888/'OHL indexes'!B887)</f>
        <v>10.806350608205648</v>
      </c>
      <c r="D886">
        <f>E885*(2-'OHL indexes'!D888/'OHL indexes'!B887)</f>
        <v>10.393482311847364</v>
      </c>
      <c r="E886">
        <f>Master!K890</f>
        <v>10.55972049562407</v>
      </c>
    </row>
    <row r="887" spans="1:5" x14ac:dyDescent="0.25">
      <c r="A887" s="1">
        <f>'OHL indexes'!A889</f>
        <v>39356</v>
      </c>
      <c r="B887">
        <f>E886*(2-'OHL indexes'!C889/'OHL indexes'!B888)</f>
        <v>10.544374380462797</v>
      </c>
      <c r="C887">
        <f>E886*(2-'OHL indexes'!E889/'OHL indexes'!B888)</f>
        <v>11.028845896041398</v>
      </c>
      <c r="D887">
        <f>E886*(2-'OHL indexes'!D889/'OHL indexes'!B888)</f>
        <v>10.531222068187665</v>
      </c>
      <c r="E887">
        <f>Master!K891</f>
        <v>10.817981252525591</v>
      </c>
    </row>
    <row r="888" spans="1:5" x14ac:dyDescent="0.25">
      <c r="A888" s="1">
        <f>'OHL indexes'!A890</f>
        <v>39357</v>
      </c>
      <c r="B888">
        <f>E887*(2-'OHL indexes'!C890/'OHL indexes'!B889)</f>
        <v>10.858750970559409</v>
      </c>
      <c r="C888">
        <f>E887*(2-'OHL indexes'!E890/'OHL indexes'!B889)</f>
        <v>10.917034130008512</v>
      </c>
      <c r="D888">
        <f>E887*(2-'OHL indexes'!D890/'OHL indexes'!B889)</f>
        <v>10.424067611993417</v>
      </c>
      <c r="E888">
        <f>Master!K892</f>
        <v>10.572298003238616</v>
      </c>
    </row>
    <row r="889" spans="1:5" x14ac:dyDescent="0.25">
      <c r="A889" s="1">
        <f>'OHL indexes'!A891</f>
        <v>39358</v>
      </c>
      <c r="B889">
        <f>E888*(2-'OHL indexes'!C891/'OHL indexes'!B890)</f>
        <v>10.465507025602564</v>
      </c>
      <c r="C889">
        <f>E888*(2-'OHL indexes'!E891/'OHL indexes'!B890)</f>
        <v>10.514795709602623</v>
      </c>
      <c r="D889">
        <f>E888*(2-'OHL indexes'!D891/'OHL indexes'!B890)</f>
        <v>10.323119640936534</v>
      </c>
      <c r="E889">
        <f>Master!K893</f>
        <v>10.440377029019775</v>
      </c>
    </row>
    <row r="890" spans="1:5" x14ac:dyDescent="0.25">
      <c r="A890" s="1">
        <f>'OHL indexes'!A892</f>
        <v>39359</v>
      </c>
      <c r="B890">
        <f>E889*(2-'OHL indexes'!C892/'OHL indexes'!B891)</f>
        <v>10.517389814630283</v>
      </c>
      <c r="C890">
        <f>E889*(2-'OHL indexes'!E892/'OHL indexes'!B891)</f>
        <v>10.606392912259476</v>
      </c>
      <c r="D890">
        <f>E889*(2-'OHL indexes'!D892/'OHL indexes'!B891)</f>
        <v>10.343645927744877</v>
      </c>
      <c r="E890">
        <f>Master!K894</f>
        <v>10.354621624227708</v>
      </c>
    </row>
    <row r="891" spans="1:5" x14ac:dyDescent="0.25">
      <c r="A891" s="1">
        <f>'OHL indexes'!A893</f>
        <v>39360</v>
      </c>
      <c r="B891">
        <f>E890*(2-'OHL indexes'!C893/'OHL indexes'!B892)</f>
        <v>10.616180888566957</v>
      </c>
      <c r="C891">
        <f>E890*(2-'OHL indexes'!E893/'OHL indexes'!B892)</f>
        <v>11.041999964077302</v>
      </c>
      <c r="D891">
        <f>E890*(2-'OHL indexes'!D893/'OHL indexes'!B892)</f>
        <v>10.616180888566957</v>
      </c>
      <c r="E891">
        <f>Master!K895</f>
        <v>10.908620690759895</v>
      </c>
    </row>
    <row r="892" spans="1:5" x14ac:dyDescent="0.25">
      <c r="A892" s="1">
        <f>'OHL indexes'!A894</f>
        <v>39363</v>
      </c>
      <c r="B892">
        <f>E891*(2-'OHL indexes'!C894/'OHL indexes'!B893)</f>
        <v>10.888023662920382</v>
      </c>
      <c r="C892">
        <f>E891*(2-'OHL indexes'!E894/'OHL indexes'!B893)</f>
        <v>10.888023662920382</v>
      </c>
      <c r="D892">
        <f>E891*(2-'OHL indexes'!D894/'OHL indexes'!B893)</f>
        <v>10.630407021784722</v>
      </c>
      <c r="E892">
        <f>Master!K896</f>
        <v>10.761773034892549</v>
      </c>
    </row>
    <row r="893" spans="1:5" x14ac:dyDescent="0.25">
      <c r="A893" s="1">
        <f>'OHL indexes'!A895</f>
        <v>39364</v>
      </c>
      <c r="B893">
        <f>E892*(2-'OHL indexes'!C895/'OHL indexes'!B894)</f>
        <v>10.913767986618851</v>
      </c>
      <c r="C893">
        <f>E892*(2-'OHL indexes'!E895/'OHL indexes'!B894)</f>
        <v>11.350047967129383</v>
      </c>
      <c r="D893">
        <f>E892*(2-'OHL indexes'!D895/'OHL indexes'!B894)</f>
        <v>10.866479938155795</v>
      </c>
      <c r="E893">
        <f>Master!K897</f>
        <v>11.296605633695366</v>
      </c>
    </row>
    <row r="894" spans="1:5" x14ac:dyDescent="0.25">
      <c r="A894" s="1">
        <f>'OHL indexes'!A896</f>
        <v>39365</v>
      </c>
      <c r="B894">
        <f>E893*(2-'OHL indexes'!C896/'OHL indexes'!B895)</f>
        <v>11.30279728462812</v>
      </c>
      <c r="C894">
        <f>E893*(2-'OHL indexes'!E896/'OHL indexes'!B895)</f>
        <v>11.321372237426383</v>
      </c>
      <c r="D894">
        <f>E893*(2-'OHL indexes'!D896/'OHL indexes'!B895)</f>
        <v>11.035009893912269</v>
      </c>
      <c r="E894">
        <f>Master!K898</f>
        <v>11.266671472003864</v>
      </c>
    </row>
    <row r="895" spans="1:5" x14ac:dyDescent="0.25">
      <c r="A895" s="1">
        <f>'OHL indexes'!A897</f>
        <v>39366</v>
      </c>
      <c r="B895">
        <f>E894*(2-'OHL indexes'!C897/'OHL indexes'!B896)</f>
        <v>11.366094426688544</v>
      </c>
      <c r="C895">
        <f>E894*(2-'OHL indexes'!E897/'OHL indexes'!B896)</f>
        <v>11.568622222071879</v>
      </c>
      <c r="D895">
        <f>E894*(2-'OHL indexes'!D897/'OHL indexes'!B896)</f>
        <v>10.447969223104566</v>
      </c>
      <c r="E895">
        <f>Master!K899</f>
        <v>10.537081167858712</v>
      </c>
    </row>
    <row r="896" spans="1:5" x14ac:dyDescent="0.25">
      <c r="A896" s="1">
        <f>'OHL indexes'!A898</f>
        <v>39367</v>
      </c>
      <c r="B896">
        <f>E895*(2-'OHL indexes'!C898/'OHL indexes'!B897)</f>
        <v>10.61795169945526</v>
      </c>
      <c r="C896">
        <f>E895*(2-'OHL indexes'!E898/'OHL indexes'!B897)</f>
        <v>10.988183524182606</v>
      </c>
      <c r="D896">
        <f>E895*(2-'OHL indexes'!D898/'OHL indexes'!B897)</f>
        <v>10.517468557994018</v>
      </c>
      <c r="E896">
        <f>Master!K900</f>
        <v>10.743191115298181</v>
      </c>
    </row>
    <row r="897" spans="1:5" x14ac:dyDescent="0.25">
      <c r="A897" s="1">
        <f>'OHL indexes'!A899</f>
        <v>39370</v>
      </c>
      <c r="B897">
        <f>E896*(2-'OHL indexes'!C899/'OHL indexes'!B898)</f>
        <v>10.743191115298181</v>
      </c>
      <c r="C897">
        <f>E896*(2-'OHL indexes'!E899/'OHL indexes'!B898)</f>
        <v>10.749870639314292</v>
      </c>
      <c r="D897">
        <f>E896*(2-'OHL indexes'!D899/'OHL indexes'!B898)</f>
        <v>10.071881552315855</v>
      </c>
      <c r="E897">
        <f>Master!K901</f>
        <v>10.19291845649883</v>
      </c>
    </row>
    <row r="898" spans="1:5" x14ac:dyDescent="0.25">
      <c r="A898" s="1">
        <f>'OHL indexes'!A900</f>
        <v>39371</v>
      </c>
      <c r="B898">
        <f>E897*(2-'OHL indexes'!C900/'OHL indexes'!B899)</f>
        <v>10.104755595874868</v>
      </c>
      <c r="C898">
        <f>E897*(2-'OHL indexes'!E900/'OHL indexes'!B899)</f>
        <v>10.115273525632871</v>
      </c>
      <c r="D898">
        <f>E897*(2-'OHL indexes'!D900/'OHL indexes'!B899)</f>
        <v>9.6982501714235632</v>
      </c>
      <c r="E898">
        <f>Master!K902</f>
        <v>9.7331116518080236</v>
      </c>
    </row>
    <row r="899" spans="1:5" x14ac:dyDescent="0.25">
      <c r="A899" s="1">
        <f>'OHL indexes'!A901</f>
        <v>39372</v>
      </c>
      <c r="B899">
        <f>E898*(2-'OHL indexes'!C901/'OHL indexes'!B900)</f>
        <v>10.111849534228758</v>
      </c>
      <c r="C899">
        <f>E898*(2-'OHL indexes'!E901/'OHL indexes'!B900)</f>
        <v>10.152917006196033</v>
      </c>
      <c r="D899">
        <f>E898*(2-'OHL indexes'!D901/'OHL indexes'!B900)</f>
        <v>9.6099077259616497</v>
      </c>
      <c r="E899">
        <f>Master!K903</f>
        <v>9.8512932319238047</v>
      </c>
    </row>
    <row r="900" spans="1:5" x14ac:dyDescent="0.25">
      <c r="A900" s="1">
        <f>'OHL indexes'!A902</f>
        <v>39373</v>
      </c>
      <c r="B900">
        <f>E899*(2-'OHL indexes'!C902/'OHL indexes'!B901)</f>
        <v>9.6747052954202921</v>
      </c>
      <c r="C900">
        <f>E899*(2-'OHL indexes'!E902/'OHL indexes'!B901)</f>
        <v>9.9130244464988699</v>
      </c>
      <c r="D900">
        <f>E899*(2-'OHL indexes'!D902/'OHL indexes'!B901)</f>
        <v>9.5652737425061201</v>
      </c>
      <c r="E900">
        <f>Master!K904</f>
        <v>9.8424164071721183</v>
      </c>
    </row>
    <row r="901" spans="1:5" x14ac:dyDescent="0.25">
      <c r="A901" s="1">
        <f>'OHL indexes'!A903</f>
        <v>39374</v>
      </c>
      <c r="B901">
        <f>E900*(2-'OHL indexes'!C903/'OHL indexes'!B902)</f>
        <v>9.7417343942230676</v>
      </c>
      <c r="C901">
        <f>E900*(2-'OHL indexes'!E903/'OHL indexes'!B902)</f>
        <v>9.7417343942230676</v>
      </c>
      <c r="D901">
        <f>E900*(2-'OHL indexes'!D903/'OHL indexes'!B902)</f>
        <v>9.0810401444788553</v>
      </c>
      <c r="E901">
        <f>Master!K905</f>
        <v>9.1674718963400448</v>
      </c>
    </row>
    <row r="902" spans="1:5" x14ac:dyDescent="0.25">
      <c r="A902" s="1">
        <f>'OHL indexes'!A904</f>
        <v>39377</v>
      </c>
      <c r="B902">
        <f>E901*(2-'OHL indexes'!C904/'OHL indexes'!B903)</f>
        <v>8.9195437278953182</v>
      </c>
      <c r="C902">
        <f>E901*(2-'OHL indexes'!E904/'OHL indexes'!B903)</f>
        <v>9.484957222532449</v>
      </c>
      <c r="D902">
        <f>E901*(2-'OHL indexes'!D904/'OHL indexes'!B903)</f>
        <v>8.8514534812813359</v>
      </c>
      <c r="E902">
        <f>Master!K906</f>
        <v>9.2903002838432993</v>
      </c>
    </row>
    <row r="903" spans="1:5" x14ac:dyDescent="0.25">
      <c r="A903" s="1">
        <f>'OHL indexes'!A905</f>
        <v>39378</v>
      </c>
      <c r="B903">
        <f>E902*(2-'OHL indexes'!C905/'OHL indexes'!B904)</f>
        <v>9.4851084628739883</v>
      </c>
      <c r="C903">
        <f>E902*(2-'OHL indexes'!E905/'OHL indexes'!B904)</f>
        <v>9.6857779141262856</v>
      </c>
      <c r="D903">
        <f>E902*(2-'OHL indexes'!D905/'OHL indexes'!B904)</f>
        <v>9.398006170845056</v>
      </c>
      <c r="E903">
        <f>Master!K907</f>
        <v>9.5737750816902594</v>
      </c>
    </row>
    <row r="904" spans="1:5" x14ac:dyDescent="0.25">
      <c r="A904" s="1">
        <f>'OHL indexes'!A906</f>
        <v>39379</v>
      </c>
      <c r="B904">
        <f>E903*(2-'OHL indexes'!C906/'OHL indexes'!B905)</f>
        <v>9.4722205136685815</v>
      </c>
      <c r="C904">
        <f>E903*(2-'OHL indexes'!E906/'OHL indexes'!B905)</f>
        <v>9.5515042915468182</v>
      </c>
      <c r="D904">
        <f>E903*(2-'OHL indexes'!D906/'OHL indexes'!B905)</f>
        <v>9.0535293651813706</v>
      </c>
      <c r="E904">
        <f>Master!K908</f>
        <v>9.3827000702255248</v>
      </c>
    </row>
    <row r="905" spans="1:5" x14ac:dyDescent="0.25">
      <c r="A905" s="1">
        <f>'OHL indexes'!A907</f>
        <v>39380</v>
      </c>
      <c r="B905">
        <f>E904*(2-'OHL indexes'!C907/'OHL indexes'!B906)</f>
        <v>9.4423265223925252</v>
      </c>
      <c r="C905">
        <f>E904*(2-'OHL indexes'!E907/'OHL indexes'!B906)</f>
        <v>9.5540398497748829</v>
      </c>
      <c r="D905">
        <f>E904*(2-'OHL indexes'!D907/'OHL indexes'!B906)</f>
        <v>9.24734194077074</v>
      </c>
      <c r="E905">
        <f>Master!K909</f>
        <v>9.468613507084239</v>
      </c>
    </row>
    <row r="906" spans="1:5" x14ac:dyDescent="0.25">
      <c r="A906" s="1">
        <f>'OHL indexes'!A908</f>
        <v>39381</v>
      </c>
      <c r="B906">
        <f>E905*(2-'OHL indexes'!C908/'OHL indexes'!B907)</f>
        <v>9.6581469642477593</v>
      </c>
      <c r="C906">
        <f>E905*(2-'OHL indexes'!E908/'OHL indexes'!B907)</f>
        <v>9.8948003870776606</v>
      </c>
      <c r="D906">
        <f>E905*(2-'OHL indexes'!D908/'OHL indexes'!B907)</f>
        <v>9.5122449681849321</v>
      </c>
      <c r="E906">
        <f>Master!K910</f>
        <v>9.8542005646950432</v>
      </c>
    </row>
    <row r="907" spans="1:5" x14ac:dyDescent="0.25">
      <c r="A907" s="1">
        <f>'OHL indexes'!A909</f>
        <v>39384</v>
      </c>
      <c r="B907">
        <f>E906*(2-'OHL indexes'!C909/'OHL indexes'!B908)</f>
        <v>9.9450351713976968</v>
      </c>
      <c r="C907">
        <f>E906*(2-'OHL indexes'!E909/'OHL indexes'!B908)</f>
        <v>10.063876582402044</v>
      </c>
      <c r="D907">
        <f>E906*(2-'OHL indexes'!D909/'OHL indexes'!B908)</f>
        <v>9.8799370106055946</v>
      </c>
      <c r="E907">
        <f>Master!K911</f>
        <v>10.020465836340792</v>
      </c>
    </row>
    <row r="908" spans="1:5" x14ac:dyDescent="0.25">
      <c r="A908" s="1">
        <f>'OHL indexes'!A910</f>
        <v>39385</v>
      </c>
      <c r="B908">
        <f>E907*(2-'OHL indexes'!C910/'OHL indexes'!B909)</f>
        <v>9.8755879440264884</v>
      </c>
      <c r="C908">
        <f>E907*(2-'OHL indexes'!E910/'OHL indexes'!B909)</f>
        <v>9.9928979978744863</v>
      </c>
      <c r="D908">
        <f>E907*(2-'OHL indexes'!D910/'OHL indexes'!B909)</f>
        <v>9.5052765359524738</v>
      </c>
      <c r="E908">
        <f>Master!K912</f>
        <v>9.6757088910358409</v>
      </c>
    </row>
    <row r="909" spans="1:5" x14ac:dyDescent="0.25">
      <c r="A909" s="1">
        <f>'OHL indexes'!A911</f>
        <v>39386</v>
      </c>
      <c r="B909">
        <f>E908*(2-'OHL indexes'!C911/'OHL indexes'!B910)</f>
        <v>9.8188023109111722</v>
      </c>
      <c r="C909">
        <f>E908*(2-'OHL indexes'!E911/'OHL indexes'!B910)</f>
        <v>10.569818495054692</v>
      </c>
      <c r="D909">
        <f>E908*(2-'OHL indexes'!D911/'OHL indexes'!B910)</f>
        <v>9.7057866859759745</v>
      </c>
      <c r="E909">
        <f>Master!K913</f>
        <v>10.43899793826977</v>
      </c>
    </row>
    <row r="910" spans="1:5" x14ac:dyDescent="0.25">
      <c r="A910" s="1">
        <f>'OHL indexes'!A912</f>
        <v>39387</v>
      </c>
      <c r="B910">
        <f>E909*(2-'OHL indexes'!C912/'OHL indexes'!B911)</f>
        <v>10.11271336538146</v>
      </c>
      <c r="C910">
        <f>E909*(2-'OHL indexes'!E912/'OHL indexes'!B911)</f>
        <v>10.11271336538146</v>
      </c>
      <c r="D910">
        <f>E909*(2-'OHL indexes'!D912/'OHL indexes'!B911)</f>
        <v>8.8929773772507978</v>
      </c>
      <c r="E910">
        <f>Master!K914</f>
        <v>8.957518764430894</v>
      </c>
    </row>
    <row r="911" spans="1:5" x14ac:dyDescent="0.25">
      <c r="A911" s="1">
        <f>'OHL indexes'!A913</f>
        <v>39388</v>
      </c>
      <c r="B911">
        <f>E910*(2-'OHL indexes'!C913/'OHL indexes'!B912)</f>
        <v>9.2021743746009239</v>
      </c>
      <c r="C911">
        <f>E910*(2-'OHL indexes'!E913/'OHL indexes'!B912)</f>
        <v>9.2021743746009239</v>
      </c>
      <c r="D911">
        <f>E910*(2-'OHL indexes'!D913/'OHL indexes'!B912)</f>
        <v>8.3355596964566328</v>
      </c>
      <c r="E911">
        <f>Master!K915</f>
        <v>8.7047777314023804</v>
      </c>
    </row>
    <row r="912" spans="1:5" x14ac:dyDescent="0.25">
      <c r="A912" s="1">
        <f>'OHL indexes'!A914</f>
        <v>39391</v>
      </c>
      <c r="B912">
        <f>E911*(2-'OHL indexes'!C914/'OHL indexes'!B913)</f>
        <v>8.4456016326393275</v>
      </c>
      <c r="C912">
        <f>E911*(2-'OHL indexes'!E914/'OHL indexes'!B913)</f>
        <v>8.5528100073461033</v>
      </c>
      <c r="D912">
        <f>E911*(2-'OHL indexes'!D914/'OHL indexes'!B913)</f>
        <v>8.1894499664878886</v>
      </c>
      <c r="E912">
        <f>Master!K916</f>
        <v>8.3642914174082712</v>
      </c>
    </row>
    <row r="913" spans="1:5" x14ac:dyDescent="0.25">
      <c r="A913" s="1">
        <f>'OHL indexes'!A915</f>
        <v>39392</v>
      </c>
      <c r="B913">
        <f>E912*(2-'OHL indexes'!C915/'OHL indexes'!B914)</f>
        <v>8.5744890649467393</v>
      </c>
      <c r="C913">
        <f>E912*(2-'OHL indexes'!E915/'OHL indexes'!B914)</f>
        <v>8.8402094183336075</v>
      </c>
      <c r="D913">
        <f>E912*(2-'OHL indexes'!D915/'OHL indexes'!B914)</f>
        <v>8.441350539791534</v>
      </c>
      <c r="E913">
        <f>Master!K917</f>
        <v>8.7869351773206059</v>
      </c>
    </row>
    <row r="914" spans="1:5" x14ac:dyDescent="0.25">
      <c r="A914" s="1">
        <f>'OHL indexes'!A916</f>
        <v>39393</v>
      </c>
      <c r="B914">
        <f>E913*(2-'OHL indexes'!C916/'OHL indexes'!B915)</f>
        <v>8.3060737039778232</v>
      </c>
      <c r="C914">
        <f>E913*(2-'OHL indexes'!E916/'OHL indexes'!B915)</f>
        <v>8.5086235769961736</v>
      </c>
      <c r="D914">
        <f>E913*(2-'OHL indexes'!D916/'OHL indexes'!B915)</f>
        <v>7.6814178397760369</v>
      </c>
      <c r="E914">
        <f>Master!K918</f>
        <v>7.8225280678394062</v>
      </c>
    </row>
    <row r="915" spans="1:5" x14ac:dyDescent="0.25">
      <c r="A915" s="1">
        <f>'OHL indexes'!A917</f>
        <v>39394</v>
      </c>
      <c r="B915">
        <f>E914*(2-'OHL indexes'!C917/'OHL indexes'!B916)</f>
        <v>7.8510563948270011</v>
      </c>
      <c r="C915">
        <f>E914*(2-'OHL indexes'!E917/'OHL indexes'!B916)</f>
        <v>8.0147856135863798</v>
      </c>
      <c r="D915">
        <f>E914*(2-'OHL indexes'!D917/'OHL indexes'!B916)</f>
        <v>7.2586555263224426</v>
      </c>
      <c r="E915">
        <f>Master!K919</f>
        <v>7.8556527074196865</v>
      </c>
    </row>
    <row r="916" spans="1:5" x14ac:dyDescent="0.25">
      <c r="A916" s="1">
        <f>'OHL indexes'!A918</f>
        <v>39395</v>
      </c>
      <c r="B916">
        <f>E915*(2-'OHL indexes'!C918/'OHL indexes'!B917)</f>
        <v>7.721882123923514</v>
      </c>
      <c r="C916">
        <f>E915*(2-'OHL indexes'!E918/'OHL indexes'!B917)</f>
        <v>7.7626766515739281</v>
      </c>
      <c r="D916">
        <f>E915*(2-'OHL indexes'!D918/'OHL indexes'!B917)</f>
        <v>7.3671221055818013</v>
      </c>
      <c r="E916">
        <f>Master!K920</f>
        <v>7.4044430029993915</v>
      </c>
    </row>
    <row r="917" spans="1:5" x14ac:dyDescent="0.25">
      <c r="A917" s="1">
        <f>'OHL indexes'!A919</f>
        <v>39398</v>
      </c>
      <c r="B917">
        <f>E916*(2-'OHL indexes'!C919/'OHL indexes'!B918)</f>
        <v>7.4556887685252624</v>
      </c>
      <c r="C917">
        <f>E916*(2-'OHL indexes'!E919/'OHL indexes'!B918)</f>
        <v>7.5865392750547551</v>
      </c>
      <c r="D917">
        <f>E916*(2-'OHL indexes'!D919/'OHL indexes'!B918)</f>
        <v>7.2444524396907353</v>
      </c>
      <c r="E917">
        <f>Master!K921</f>
        <v>7.2940094148059353</v>
      </c>
    </row>
    <row r="918" spans="1:5" x14ac:dyDescent="0.25">
      <c r="A918" s="1">
        <f>'OHL indexes'!A920</f>
        <v>39399</v>
      </c>
      <c r="B918">
        <f>E917*(2-'OHL indexes'!C920/'OHL indexes'!B919)</f>
        <v>7.5209702743985094</v>
      </c>
      <c r="C918">
        <f>E917*(2-'OHL indexes'!E920/'OHL indexes'!B919)</f>
        <v>7.9494934294369619</v>
      </c>
      <c r="D918">
        <f>E917*(2-'OHL indexes'!D920/'OHL indexes'!B919)</f>
        <v>7.5189077106469417</v>
      </c>
      <c r="E918">
        <f>Master!K922</f>
        <v>7.863705010355071</v>
      </c>
    </row>
    <row r="919" spans="1:5" x14ac:dyDescent="0.25">
      <c r="A919" s="1">
        <f>'OHL indexes'!A921</f>
        <v>39400</v>
      </c>
      <c r="B919">
        <f>E918*(2-'OHL indexes'!C921/'OHL indexes'!B920)</f>
        <v>8.1333794810981672</v>
      </c>
      <c r="C919">
        <f>E918*(2-'OHL indexes'!E921/'OHL indexes'!B920)</f>
        <v>8.1384558370905768</v>
      </c>
      <c r="D919">
        <f>E918*(2-'OHL indexes'!D921/'OHL indexes'!B920)</f>
        <v>7.6238537381605669</v>
      </c>
      <c r="E919">
        <f>Master!K923</f>
        <v>7.7383422950506207</v>
      </c>
    </row>
    <row r="920" spans="1:5" x14ac:dyDescent="0.25">
      <c r="A920" s="1">
        <f>'OHL indexes'!A922</f>
        <v>39401</v>
      </c>
      <c r="B920">
        <f>E919*(2-'OHL indexes'!C922/'OHL indexes'!B921)</f>
        <v>7.6126792162846009</v>
      </c>
      <c r="C920">
        <f>E919*(2-'OHL indexes'!E922/'OHL indexes'!B921)</f>
        <v>7.7207595310335968</v>
      </c>
      <c r="D920">
        <f>E919*(2-'OHL indexes'!D922/'OHL indexes'!B921)</f>
        <v>7.1185128225359042</v>
      </c>
      <c r="E920">
        <f>Master!K924</f>
        <v>7.233509555826819</v>
      </c>
    </row>
    <row r="921" spans="1:5" x14ac:dyDescent="0.25">
      <c r="A921" s="1">
        <f>'OHL indexes'!A923</f>
        <v>39402</v>
      </c>
      <c r="B921">
        <f>E920*(2-'OHL indexes'!C923/'OHL indexes'!B922)</f>
        <v>7.3477923310898134</v>
      </c>
      <c r="C921">
        <f>E920*(2-'OHL indexes'!E923/'OHL indexes'!B922)</f>
        <v>7.4513813823239996</v>
      </c>
      <c r="D921">
        <f>E920*(2-'OHL indexes'!D923/'OHL indexes'!B922)</f>
        <v>7.1097209512685016</v>
      </c>
      <c r="E921">
        <f>Master!K925</f>
        <v>7.3372970807766835</v>
      </c>
    </row>
    <row r="922" spans="1:5" x14ac:dyDescent="0.25">
      <c r="A922" s="1">
        <f>'OHL indexes'!A924</f>
        <v>39405</v>
      </c>
      <c r="B922">
        <f>E921*(2-'OHL indexes'!C924/'OHL indexes'!B923)</f>
        <v>7.2306423959998307</v>
      </c>
      <c r="C922">
        <f>E921*(2-'OHL indexes'!E924/'OHL indexes'!B923)</f>
        <v>7.2949687604810185</v>
      </c>
      <c r="D922">
        <f>E921*(2-'OHL indexes'!D924/'OHL indexes'!B923)</f>
        <v>7.0736596023019853</v>
      </c>
      <c r="E922">
        <f>Master!K926</f>
        <v>7.2257438266596345</v>
      </c>
    </row>
    <row r="923" spans="1:5" x14ac:dyDescent="0.25">
      <c r="A923" s="1">
        <f>'OHL indexes'!A925</f>
        <v>39406</v>
      </c>
      <c r="B923">
        <f>E922*(2-'OHL indexes'!C925/'OHL indexes'!B924)</f>
        <v>7.2823288087036184</v>
      </c>
      <c r="C923">
        <f>E922*(2-'OHL indexes'!E925/'OHL indexes'!B924)</f>
        <v>7.6687404395319376</v>
      </c>
      <c r="D923">
        <f>E922*(2-'OHL indexes'!D925/'OHL indexes'!B924)</f>
        <v>7.2073487747737888</v>
      </c>
      <c r="E923">
        <f>Master!K927</f>
        <v>7.4221537194729228</v>
      </c>
    </row>
    <row r="924" spans="1:5" x14ac:dyDescent="0.25">
      <c r="A924" s="1">
        <f>'OHL indexes'!A926</f>
        <v>39407</v>
      </c>
      <c r="B924">
        <f>E923*(2-'OHL indexes'!C926/'OHL indexes'!B925)</f>
        <v>7.3030818701596232</v>
      </c>
      <c r="C924">
        <f>E923*(2-'OHL indexes'!E926/'OHL indexes'!B925)</f>
        <v>7.4958651324005414</v>
      </c>
      <c r="D924">
        <f>E923*(2-'OHL indexes'!D926/'OHL indexes'!B925)</f>
        <v>7.1046287879707943</v>
      </c>
      <c r="E924">
        <f>Master!K928</f>
        <v>7.2432083771378899</v>
      </c>
    </row>
    <row r="925" spans="1:5" x14ac:dyDescent="0.25">
      <c r="A925" s="1">
        <f>'OHL indexes'!A927</f>
        <v>39409</v>
      </c>
      <c r="B925">
        <f>E924*(2-'OHL indexes'!C927/'OHL indexes'!B926)</f>
        <v>7.4292235136836666</v>
      </c>
      <c r="C925">
        <f>E924*(2-'OHL indexes'!E927/'OHL indexes'!B926)</f>
        <v>7.5520956185401831</v>
      </c>
      <c r="D925">
        <f>E924*(2-'OHL indexes'!D927/'OHL indexes'!B926)</f>
        <v>7.3626674176469811</v>
      </c>
      <c r="E925">
        <f>Master!K929</f>
        <v>7.4965027510631614</v>
      </c>
    </row>
    <row r="926" spans="1:5" x14ac:dyDescent="0.25">
      <c r="A926" s="1">
        <f>'OHL indexes'!A928</f>
        <v>39412</v>
      </c>
      <c r="B926">
        <f>E925*(2-'OHL indexes'!C928/'OHL indexes'!B927)</f>
        <v>7.5192245401309936</v>
      </c>
      <c r="C926">
        <f>E925*(2-'OHL indexes'!E928/'OHL indexes'!B927)</f>
        <v>7.5280702737632836</v>
      </c>
      <c r="D926">
        <f>E925*(2-'OHL indexes'!D928/'OHL indexes'!B927)</f>
        <v>7.0817083219116537</v>
      </c>
      <c r="E926">
        <f>Master!K930</f>
        <v>7.0868170621834246</v>
      </c>
    </row>
    <row r="927" spans="1:5" x14ac:dyDescent="0.25">
      <c r="A927" s="1">
        <f>'OHL indexes'!A929</f>
        <v>39413</v>
      </c>
      <c r="B927">
        <f>E926*(2-'OHL indexes'!C929/'OHL indexes'!B928)</f>
        <v>7.1553558108331696</v>
      </c>
      <c r="C927">
        <f>E926*(2-'OHL indexes'!E929/'OHL indexes'!B928)</f>
        <v>7.3442810285292293</v>
      </c>
      <c r="D927">
        <f>E926*(2-'OHL indexes'!D929/'OHL indexes'!B928)</f>
        <v>7.0721791111878369</v>
      </c>
      <c r="E927">
        <f>Master!K931</f>
        <v>7.2511905192487225</v>
      </c>
    </row>
    <row r="928" spans="1:5" x14ac:dyDescent="0.25">
      <c r="A928" s="1">
        <f>'OHL indexes'!A930</f>
        <v>39414</v>
      </c>
      <c r="B928">
        <f>E927*(2-'OHL indexes'!C930/'OHL indexes'!B929)</f>
        <v>7.4213365113443386</v>
      </c>
      <c r="C928">
        <f>E927*(2-'OHL indexes'!E930/'OHL indexes'!B929)</f>
        <v>7.8646898864528518</v>
      </c>
      <c r="D928">
        <f>E927*(2-'OHL indexes'!D930/'OHL indexes'!B929)</f>
        <v>7.4213365113443386</v>
      </c>
      <c r="E928">
        <f>Master!K932</f>
        <v>7.8074200139955545</v>
      </c>
    </row>
    <row r="929" spans="1:5" x14ac:dyDescent="0.25">
      <c r="A929" s="1">
        <f>'OHL indexes'!A931</f>
        <v>39415</v>
      </c>
      <c r="B929">
        <f>E928*(2-'OHL indexes'!C931/'OHL indexes'!B930)</f>
        <v>7.7303715003468136</v>
      </c>
      <c r="C929">
        <f>E928*(2-'OHL indexes'!E931/'OHL indexes'!B930)</f>
        <v>7.8769474775183674</v>
      </c>
      <c r="D929">
        <f>E928*(2-'OHL indexes'!D931/'OHL indexes'!B930)</f>
        <v>7.4320403608925618</v>
      </c>
      <c r="E929">
        <f>Master!K933</f>
        <v>7.7276718441607333</v>
      </c>
    </row>
    <row r="930" spans="1:5" x14ac:dyDescent="0.25">
      <c r="A930" s="1">
        <f>'OHL indexes'!A932</f>
        <v>39416</v>
      </c>
      <c r="B930">
        <f>E929*(2-'OHL indexes'!C932/'OHL indexes'!B931)</f>
        <v>7.9687721706175516</v>
      </c>
      <c r="C930">
        <f>E929*(2-'OHL indexes'!E932/'OHL indexes'!B931)</f>
        <v>8.1338741183009446</v>
      </c>
      <c r="D930">
        <f>E929*(2-'OHL indexes'!D932/'OHL indexes'!B931)</f>
        <v>7.8605070304430553</v>
      </c>
      <c r="E930">
        <f>Master!K934</f>
        <v>7.9092753917824172</v>
      </c>
    </row>
    <row r="931" spans="1:5" x14ac:dyDescent="0.25">
      <c r="A931" s="1">
        <f>'OHL indexes'!A933</f>
        <v>39419</v>
      </c>
      <c r="B931">
        <f>E930*(2-'OHL indexes'!C933/'OHL indexes'!B932)</f>
        <v>7.8710053511293268</v>
      </c>
      <c r="C931">
        <f>E930*(2-'OHL indexes'!E933/'OHL indexes'!B932)</f>
        <v>7.9367343211061039</v>
      </c>
      <c r="D931">
        <f>E930*(2-'OHL indexes'!D933/'OHL indexes'!B932)</f>
        <v>7.7838244631388056</v>
      </c>
      <c r="E931">
        <f>Master!K935</f>
        <v>7.8647573875342873</v>
      </c>
    </row>
    <row r="932" spans="1:5" x14ac:dyDescent="0.25">
      <c r="A932" s="1">
        <f>'OHL indexes'!A934</f>
        <v>39420</v>
      </c>
      <c r="B932">
        <f>E931*(2-'OHL indexes'!C934/'OHL indexes'!B933)</f>
        <v>7.7468721600923454</v>
      </c>
      <c r="C932">
        <f>E931*(2-'OHL indexes'!E934/'OHL indexes'!B933)</f>
        <v>7.9329447521869065</v>
      </c>
      <c r="D932">
        <f>E931*(2-'OHL indexes'!D934/'OHL indexes'!B933)</f>
        <v>7.7295708884640693</v>
      </c>
      <c r="E932">
        <f>Master!K936</f>
        <v>7.792306188078272</v>
      </c>
    </row>
    <row r="933" spans="1:5" x14ac:dyDescent="0.25">
      <c r="A933" s="1">
        <f>'OHL indexes'!A935</f>
        <v>39421</v>
      </c>
      <c r="B933">
        <f>E932*(2-'OHL indexes'!C935/'OHL indexes'!B934)</f>
        <v>7.9748535254996282</v>
      </c>
      <c r="C933">
        <f>E932*(2-'OHL indexes'!E935/'OHL indexes'!B934)</f>
        <v>8.3209788193376717</v>
      </c>
      <c r="D933">
        <f>E932*(2-'OHL indexes'!D935/'OHL indexes'!B934)</f>
        <v>7.9444012454266115</v>
      </c>
      <c r="E933">
        <f>Master!K937</f>
        <v>8.1600162175250261</v>
      </c>
    </row>
    <row r="934" spans="1:5" x14ac:dyDescent="0.25">
      <c r="A934" s="1">
        <f>'OHL indexes'!A936</f>
        <v>39422</v>
      </c>
      <c r="B934">
        <f>E933*(2-'OHL indexes'!C936/'OHL indexes'!B935)</f>
        <v>8.0652812695288585</v>
      </c>
      <c r="C934">
        <f>E933*(2-'OHL indexes'!E936/'OHL indexes'!B935)</f>
        <v>8.6623511680611198</v>
      </c>
      <c r="D934">
        <f>E933*(2-'OHL indexes'!D936/'OHL indexes'!B935)</f>
        <v>8.0585275455828729</v>
      </c>
      <c r="E934">
        <f>Master!K938</f>
        <v>8.5723275940662376</v>
      </c>
    </row>
    <row r="935" spans="1:5" x14ac:dyDescent="0.25">
      <c r="A935" s="1">
        <f>'OHL indexes'!A937</f>
        <v>39423</v>
      </c>
      <c r="B935">
        <f>E934*(2-'OHL indexes'!C937/'OHL indexes'!B936)</f>
        <v>8.692948698660695</v>
      </c>
      <c r="C935">
        <f>E934*(2-'OHL indexes'!E937/'OHL indexes'!B936)</f>
        <v>8.7187238415224346</v>
      </c>
      <c r="D935">
        <f>E934*(2-'OHL indexes'!D937/'OHL indexes'!B936)</f>
        <v>8.3995519597023378</v>
      </c>
      <c r="E935">
        <f>Master!K939</f>
        <v>8.4505073789109222</v>
      </c>
    </row>
    <row r="936" spans="1:5" x14ac:dyDescent="0.25">
      <c r="A936" s="1">
        <f>'OHL indexes'!A938</f>
        <v>39426</v>
      </c>
      <c r="B936">
        <f>E935*(2-'OHL indexes'!C938/'OHL indexes'!B937)</f>
        <v>8.4551908519562726</v>
      </c>
      <c r="C936">
        <f>E935*(2-'OHL indexes'!E938/'OHL indexes'!B937)</f>
        <v>8.7084940435473221</v>
      </c>
      <c r="D936">
        <f>E935*(2-'OHL indexes'!D938/'OHL indexes'!B937)</f>
        <v>8.4551908519562726</v>
      </c>
      <c r="E936">
        <f>Master!K940</f>
        <v>8.6255206359855929</v>
      </c>
    </row>
    <row r="937" spans="1:5" x14ac:dyDescent="0.25">
      <c r="A937" s="1">
        <f>'OHL indexes'!A939</f>
        <v>39427</v>
      </c>
      <c r="B937">
        <f>E936*(2-'OHL indexes'!C939/'OHL indexes'!B938)</f>
        <v>8.5665502831906402</v>
      </c>
      <c r="C937">
        <f>E936*(2-'OHL indexes'!E939/'OHL indexes'!B938)</f>
        <v>8.7815598102980648</v>
      </c>
      <c r="D937">
        <f>E936*(2-'OHL indexes'!D939/'OHL indexes'!B938)</f>
        <v>8.1290318855197299</v>
      </c>
      <c r="E937">
        <f>Master!K941</f>
        <v>8.1649264035728262</v>
      </c>
    </row>
    <row r="938" spans="1:5" x14ac:dyDescent="0.25">
      <c r="A938" s="1">
        <f>'OHL indexes'!A940</f>
        <v>39428</v>
      </c>
      <c r="B938">
        <f>E937*(2-'OHL indexes'!C940/'OHL indexes'!B939)</f>
        <v>8.5299804715270469</v>
      </c>
      <c r="C938">
        <f>E937*(2-'OHL indexes'!E940/'OHL indexes'!B939)</f>
        <v>8.7487579503741806</v>
      </c>
      <c r="D938">
        <f>E937*(2-'OHL indexes'!D940/'OHL indexes'!B939)</f>
        <v>8.1042357392599627</v>
      </c>
      <c r="E938">
        <f>Master!K942</f>
        <v>8.2690247332374991</v>
      </c>
    </row>
    <row r="939" spans="1:5" x14ac:dyDescent="0.25">
      <c r="A939" s="1">
        <f>'OHL indexes'!A941</f>
        <v>39429</v>
      </c>
      <c r="B939">
        <f>E938*(2-'OHL indexes'!C941/'OHL indexes'!B940)</f>
        <v>8.1042608826231657</v>
      </c>
      <c r="C939">
        <f>E938*(2-'OHL indexes'!E941/'OHL indexes'!B940)</f>
        <v>8.2890866282557862</v>
      </c>
      <c r="D939">
        <f>E938*(2-'OHL indexes'!D941/'OHL indexes'!B940)</f>
        <v>7.9469274514768573</v>
      </c>
      <c r="E939">
        <f>Master!K943</f>
        <v>8.22684728834043</v>
      </c>
    </row>
    <row r="940" spans="1:5" x14ac:dyDescent="0.25">
      <c r="A940" s="1">
        <f>'OHL indexes'!A942</f>
        <v>39430</v>
      </c>
      <c r="B940">
        <f>E939*(2-'OHL indexes'!C942/'OHL indexes'!B941)</f>
        <v>8.1061878489725796</v>
      </c>
      <c r="C940">
        <f>E939*(2-'OHL indexes'!E942/'OHL indexes'!B941)</f>
        <v>8.2491854024880684</v>
      </c>
      <c r="D940">
        <f>E939*(2-'OHL indexes'!D942/'OHL indexes'!B941)</f>
        <v>7.9377391174568714</v>
      </c>
      <c r="E940">
        <f>Master!K944</f>
        <v>7.985521974791566</v>
      </c>
    </row>
    <row r="941" spans="1:5" x14ac:dyDescent="0.25">
      <c r="A941" s="1">
        <f>'OHL indexes'!A943</f>
        <v>39433</v>
      </c>
      <c r="B941">
        <f>E940*(2-'OHL indexes'!C943/'OHL indexes'!B942)</f>
        <v>7.8280469444077276</v>
      </c>
      <c r="C941">
        <f>E940*(2-'OHL indexes'!E943/'OHL indexes'!B942)</f>
        <v>7.9408239914962975</v>
      </c>
      <c r="D941">
        <f>E940*(2-'OHL indexes'!D943/'OHL indexes'!B942)</f>
        <v>7.700828413480183</v>
      </c>
      <c r="E941">
        <f>Master!K945</f>
        <v>7.7153939554673139</v>
      </c>
    </row>
    <row r="942" spans="1:5" x14ac:dyDescent="0.25">
      <c r="A942" s="1">
        <f>'OHL indexes'!A944</f>
        <v>39434</v>
      </c>
      <c r="B942">
        <f>E941*(2-'OHL indexes'!C944/'OHL indexes'!B943)</f>
        <v>7.8478133343211942</v>
      </c>
      <c r="C942">
        <f>E941*(2-'OHL indexes'!E944/'OHL indexes'!B943)</f>
        <v>7.9956047065005782</v>
      </c>
      <c r="D942">
        <f>E941*(2-'OHL indexes'!D944/'OHL indexes'!B943)</f>
        <v>7.7057868481082767</v>
      </c>
      <c r="E942">
        <f>Master!K946</f>
        <v>7.9878664122642444</v>
      </c>
    </row>
    <row r="943" spans="1:5" x14ac:dyDescent="0.25">
      <c r="A943" s="1">
        <f>'OHL indexes'!A945</f>
        <v>39435</v>
      </c>
      <c r="B943">
        <f>E942*(2-'OHL indexes'!C945/'OHL indexes'!B944)</f>
        <v>8.0041220393723531</v>
      </c>
      <c r="C943">
        <f>E942*(2-'OHL indexes'!E945/'OHL indexes'!B944)</f>
        <v>8.2056875909620093</v>
      </c>
      <c r="D943">
        <f>E942*(2-'OHL indexes'!D945/'OHL indexes'!B944)</f>
        <v>7.825313476354915</v>
      </c>
      <c r="E943">
        <f>Master!K947</f>
        <v>8.0362580124981928</v>
      </c>
    </row>
    <row r="944" spans="1:5" x14ac:dyDescent="0.25">
      <c r="A944" s="1">
        <f>'OHL indexes'!A946</f>
        <v>39436</v>
      </c>
      <c r="B944">
        <f>E943*(2-'OHL indexes'!C946/'OHL indexes'!B945)</f>
        <v>8.2311677234864895</v>
      </c>
      <c r="C944">
        <f>E943*(2-'OHL indexes'!E946/'OHL indexes'!B945)</f>
        <v>8.2357384252422889</v>
      </c>
      <c r="D944">
        <f>E943*(2-'OHL indexes'!D946/'OHL indexes'!B945)</f>
        <v>7.9143028678164722</v>
      </c>
      <c r="E944">
        <f>Master!K948</f>
        <v>8.118707354081014</v>
      </c>
    </row>
    <row r="945" spans="1:5" x14ac:dyDescent="0.25">
      <c r="A945" s="1">
        <f>'OHL indexes'!A947</f>
        <v>39437</v>
      </c>
      <c r="B945">
        <f>E944*(2-'OHL indexes'!C947/'OHL indexes'!B946)</f>
        <v>8.2415369882261178</v>
      </c>
      <c r="C945">
        <f>E944*(2-'OHL indexes'!E947/'OHL indexes'!B946)</f>
        <v>8.4857031803434104</v>
      </c>
      <c r="D945">
        <f>E944*(2-'OHL indexes'!D947/'OHL indexes'!B946)</f>
        <v>8.2415369882261178</v>
      </c>
      <c r="E945">
        <f>Master!K949</f>
        <v>8.4681344566012715</v>
      </c>
    </row>
    <row r="946" spans="1:5" x14ac:dyDescent="0.25">
      <c r="A946" s="1">
        <f>'OHL indexes'!A948</f>
        <v>39440</v>
      </c>
      <c r="B946">
        <f>E945*(2-'OHL indexes'!C948/'OHL indexes'!B947)</f>
        <v>8.4675248373636514</v>
      </c>
      <c r="C946">
        <f>E945*(2-'OHL indexes'!E948/'OHL indexes'!B947)</f>
        <v>8.7915092969980186</v>
      </c>
      <c r="D946">
        <f>E945*(2-'OHL indexes'!D948/'OHL indexes'!B947)</f>
        <v>8.4675248373636514</v>
      </c>
      <c r="E946">
        <f>Master!K950</f>
        <v>8.7683177379119801</v>
      </c>
    </row>
    <row r="947" spans="1:5" x14ac:dyDescent="0.25">
      <c r="A947" s="1">
        <f>'OHL indexes'!A949</f>
        <v>39442</v>
      </c>
      <c r="B947">
        <f>E946*(2-'OHL indexes'!C949/'OHL indexes'!B948)</f>
        <v>8.7591634738201556</v>
      </c>
      <c r="C947">
        <f>E946*(2-'OHL indexes'!E949/'OHL indexes'!B948)</f>
        <v>8.9060576352525267</v>
      </c>
      <c r="D947">
        <f>E946*(2-'OHL indexes'!D949/'OHL indexes'!B948)</f>
        <v>8.5368611795004536</v>
      </c>
      <c r="E947">
        <f>Master!K951</f>
        <v>8.8302634778920748</v>
      </c>
    </row>
    <row r="948" spans="1:5" x14ac:dyDescent="0.25">
      <c r="A948" s="1">
        <f>'OHL indexes'!A950</f>
        <v>39443</v>
      </c>
      <c r="B948">
        <f>E947*(2-'OHL indexes'!C950/'OHL indexes'!B949)</f>
        <v>8.7296512886939492</v>
      </c>
      <c r="C948">
        <f>E947*(2-'OHL indexes'!E950/'OHL indexes'!B949)</f>
        <v>8.8066543063491043</v>
      </c>
      <c r="D948">
        <f>E947*(2-'OHL indexes'!D950/'OHL indexes'!B949)</f>
        <v>8.4454664126710615</v>
      </c>
      <c r="E948">
        <f>Master!K952</f>
        <v>8.5485482046205359</v>
      </c>
    </row>
    <row r="949" spans="1:5" x14ac:dyDescent="0.25">
      <c r="A949" s="1">
        <f>'OHL indexes'!A951</f>
        <v>39444</v>
      </c>
      <c r="B949">
        <f>E948*(2-'OHL indexes'!C951/'OHL indexes'!B950)</f>
        <v>8.6563969764656115</v>
      </c>
      <c r="C949">
        <f>E948*(2-'OHL indexes'!E951/'OHL indexes'!B950)</f>
        <v>8.6563969764656115</v>
      </c>
      <c r="D949">
        <f>E948*(2-'OHL indexes'!D951/'OHL indexes'!B950)</f>
        <v>8.4208648820157066</v>
      </c>
      <c r="E949">
        <f>Master!K953</f>
        <v>8.5010461648922551</v>
      </c>
    </row>
    <row r="950" spans="1:5" x14ac:dyDescent="0.25">
      <c r="A950" s="1">
        <f>'OHL indexes'!A952</f>
        <v>39447</v>
      </c>
      <c r="B950">
        <f>E949*(2-'OHL indexes'!C952/'OHL indexes'!B951)</f>
        <v>8.4973763553534738</v>
      </c>
      <c r="C950">
        <f>E949*(2-'OHL indexes'!E952/'OHL indexes'!B951)</f>
        <v>8.5257159317366646</v>
      </c>
      <c r="D950">
        <f>E949*(2-'OHL indexes'!D952/'OHL indexes'!B951)</f>
        <v>8.2576061950983348</v>
      </c>
      <c r="E950">
        <f>Master!K954</f>
        <v>8.3632731918265328</v>
      </c>
    </row>
    <row r="951" spans="1:5" x14ac:dyDescent="0.25">
      <c r="A951" s="1">
        <f>'OHL indexes'!A953</f>
        <v>39449</v>
      </c>
      <c r="B951">
        <f>E950*(2-'OHL indexes'!C953/'OHL indexes'!B952)</f>
        <v>8.4022613671481121</v>
      </c>
      <c r="C951">
        <f>E950*(2-'OHL indexes'!E953/'OHL indexes'!B952)</f>
        <v>8.4199835987463274</v>
      </c>
      <c r="D951">
        <f>E950*(2-'OHL indexes'!D953/'OHL indexes'!B952)</f>
        <v>8.0143435842226758</v>
      </c>
      <c r="E951">
        <f>Master!K955</f>
        <v>8.1695377255270163</v>
      </c>
    </row>
    <row r="952" spans="1:5" x14ac:dyDescent="0.25">
      <c r="A952" s="1">
        <f>'OHL indexes'!A954</f>
        <v>39450</v>
      </c>
      <c r="B952">
        <f>E951*(2-'OHL indexes'!C954/'OHL indexes'!B953)</f>
        <v>8.108710235482361</v>
      </c>
      <c r="C952">
        <f>E951*(2-'OHL indexes'!E954/'OHL indexes'!B953)</f>
        <v>8.3165390506575996</v>
      </c>
      <c r="D952">
        <f>E951*(2-'OHL indexes'!D954/'OHL indexes'!B953)</f>
        <v>8.0428130091726509</v>
      </c>
      <c r="E952">
        <f>Master!K956</f>
        <v>8.2384309418432586</v>
      </c>
    </row>
    <row r="953" spans="1:5" x14ac:dyDescent="0.25">
      <c r="A953" s="1">
        <f>'OHL indexes'!A955</f>
        <v>39451</v>
      </c>
      <c r="B953">
        <f>E952*(2-'OHL indexes'!C955/'OHL indexes'!B954)</f>
        <v>8.0708280480074279</v>
      </c>
      <c r="C953">
        <f>E952*(2-'OHL indexes'!E955/'OHL indexes'!B954)</f>
        <v>8.0830176733655392</v>
      </c>
      <c r="D953">
        <f>E952*(2-'OHL indexes'!D955/'OHL indexes'!B954)</f>
        <v>7.8034260861753202</v>
      </c>
      <c r="E953">
        <f>Master!K957</f>
        <v>7.8975250065904774</v>
      </c>
    </row>
    <row r="954" spans="1:5" x14ac:dyDescent="0.25">
      <c r="A954" s="1">
        <f>'OHL indexes'!A956</f>
        <v>39454</v>
      </c>
      <c r="B954">
        <f>E953*(2-'OHL indexes'!C956/'OHL indexes'!B955)</f>
        <v>8.045474219124273</v>
      </c>
      <c r="C954">
        <f>E953*(2-'OHL indexes'!E956/'OHL indexes'!B955)</f>
        <v>8.1249649770451118</v>
      </c>
      <c r="D954">
        <f>E953*(2-'OHL indexes'!D956/'OHL indexes'!B955)</f>
        <v>7.8556790175939346</v>
      </c>
      <c r="E954">
        <f>Master!K958</f>
        <v>8.0594054993843152</v>
      </c>
    </row>
    <row r="955" spans="1:5" x14ac:dyDescent="0.25">
      <c r="A955" s="1">
        <f>'OHL indexes'!A957</f>
        <v>39455</v>
      </c>
      <c r="B955">
        <f>E954*(2-'OHL indexes'!C957/'OHL indexes'!B956)</f>
        <v>8.1577709199340358</v>
      </c>
      <c r="C955">
        <f>E954*(2-'OHL indexes'!E957/'OHL indexes'!B956)</f>
        <v>8.3534082170485799</v>
      </c>
      <c r="D955">
        <f>E954*(2-'OHL indexes'!D957/'OHL indexes'!B956)</f>
        <v>7.5041870187612698</v>
      </c>
      <c r="E955">
        <f>Master!K959</f>
        <v>7.6655871532424706</v>
      </c>
    </row>
    <row r="956" spans="1:5" x14ac:dyDescent="0.25">
      <c r="A956" s="1">
        <f>'OHL indexes'!A958</f>
        <v>39456</v>
      </c>
      <c r="B956">
        <f>E955*(2-'OHL indexes'!C958/'OHL indexes'!B957)</f>
        <v>7.7027270832947359</v>
      </c>
      <c r="C956">
        <f>E955*(2-'OHL indexes'!E958/'OHL indexes'!B957)</f>
        <v>7.9354672707267815</v>
      </c>
      <c r="D956">
        <f>E955*(2-'OHL indexes'!D958/'OHL indexes'!B957)</f>
        <v>7.4419253628854456</v>
      </c>
      <c r="E956">
        <f>Master!K960</f>
        <v>7.744622343028154</v>
      </c>
    </row>
    <row r="957" spans="1:5" x14ac:dyDescent="0.25">
      <c r="A957" s="1">
        <f>'OHL indexes'!A959</f>
        <v>39457</v>
      </c>
      <c r="B957">
        <f>E956*(2-'OHL indexes'!C959/'OHL indexes'!B958)</f>
        <v>7.6908023727278438</v>
      </c>
      <c r="C957">
        <f>E956*(2-'OHL indexes'!E959/'OHL indexes'!B958)</f>
        <v>8.1657599465723507</v>
      </c>
      <c r="D957">
        <f>E956*(2-'OHL indexes'!D959/'OHL indexes'!B958)</f>
        <v>7.6739846205132407</v>
      </c>
      <c r="E957">
        <f>Master!K961</f>
        <v>7.9948474491439647</v>
      </c>
    </row>
    <row r="958" spans="1:5" x14ac:dyDescent="0.25">
      <c r="A958" s="1">
        <f>'OHL indexes'!A960</f>
        <v>39458</v>
      </c>
      <c r="B958">
        <f>E957*(2-'OHL indexes'!C960/'OHL indexes'!B959)</f>
        <v>7.8965372142338284</v>
      </c>
      <c r="C958">
        <f>E957*(2-'OHL indexes'!E960/'OHL indexes'!B959)</f>
        <v>7.9744329332281811</v>
      </c>
      <c r="D958">
        <f>E957*(2-'OHL indexes'!D960/'OHL indexes'!B959)</f>
        <v>7.286796677814575</v>
      </c>
      <c r="E958">
        <f>Master!K962</f>
        <v>7.6243505667863998</v>
      </c>
    </row>
    <row r="959" spans="1:5" x14ac:dyDescent="0.25">
      <c r="A959" s="1">
        <f>'OHL indexes'!A961</f>
        <v>39461</v>
      </c>
      <c r="B959">
        <f>E958*(2-'OHL indexes'!C961/'OHL indexes'!B960)</f>
        <v>7.7370092665356651</v>
      </c>
      <c r="C959">
        <f>E958*(2-'OHL indexes'!E961/'OHL indexes'!B960)</f>
        <v>7.9926089259707958</v>
      </c>
      <c r="D959">
        <f>E958*(2-'OHL indexes'!D961/'OHL indexes'!B960)</f>
        <v>7.7337535724982702</v>
      </c>
      <c r="E959">
        <f>Master!K963</f>
        <v>7.9488444688129434</v>
      </c>
    </row>
    <row r="960" spans="1:5" x14ac:dyDescent="0.25">
      <c r="A960" s="1">
        <f>'OHL indexes'!A962</f>
        <v>39462</v>
      </c>
      <c r="B960">
        <f>E959*(2-'OHL indexes'!C962/'OHL indexes'!B961)</f>
        <v>7.7838834323740738</v>
      </c>
      <c r="C960">
        <f>E959*(2-'OHL indexes'!E962/'OHL indexes'!B961)</f>
        <v>7.9626203331239838</v>
      </c>
      <c r="D960">
        <f>E959*(2-'OHL indexes'!D962/'OHL indexes'!B961)</f>
        <v>7.7201247188929987</v>
      </c>
      <c r="E960">
        <f>Master!K964</f>
        <v>7.8944313760574527</v>
      </c>
    </row>
    <row r="961" spans="1:5" x14ac:dyDescent="0.25">
      <c r="A961" s="1">
        <f>'OHL indexes'!A963</f>
        <v>39463</v>
      </c>
      <c r="B961">
        <f>E960*(2-'OHL indexes'!C963/'OHL indexes'!B962)</f>
        <v>7.8443870305639383</v>
      </c>
      <c r="C961">
        <f>E960*(2-'OHL indexes'!E963/'OHL indexes'!B962)</f>
        <v>8.2353557963669619</v>
      </c>
      <c r="D961">
        <f>E960*(2-'OHL indexes'!D963/'OHL indexes'!B962)</f>
        <v>7.7411718752639773</v>
      </c>
      <c r="E961">
        <f>Master!K965</f>
        <v>7.9722533358006968</v>
      </c>
    </row>
    <row r="962" spans="1:5" x14ac:dyDescent="0.25">
      <c r="A962" s="1">
        <f>'OHL indexes'!A964</f>
        <v>39464</v>
      </c>
      <c r="B962">
        <f>E961*(2-'OHL indexes'!C964/'OHL indexes'!B963)</f>
        <v>7.9734131304593934</v>
      </c>
      <c r="C962">
        <f>E961*(2-'OHL indexes'!E964/'OHL indexes'!B963)</f>
        <v>8.0680963861778903</v>
      </c>
      <c r="D962">
        <f>E961*(2-'OHL indexes'!D964/'OHL indexes'!B963)</f>
        <v>7.320779947123647</v>
      </c>
      <c r="E962">
        <f>Master!K966</f>
        <v>7.3459567561142105</v>
      </c>
    </row>
    <row r="963" spans="1:5" x14ac:dyDescent="0.25">
      <c r="A963" s="1">
        <f>'OHL indexes'!A965</f>
        <v>39465</v>
      </c>
      <c r="B963">
        <f>E962*(2-'OHL indexes'!C965/'OHL indexes'!B964)</f>
        <v>7.5648578495606671</v>
      </c>
      <c r="C963">
        <f>E962*(2-'OHL indexes'!E965/'OHL indexes'!B964)</f>
        <v>7.6637721314234559</v>
      </c>
      <c r="D963">
        <f>E962*(2-'OHL indexes'!D965/'OHL indexes'!B964)</f>
        <v>7.1389548799511964</v>
      </c>
      <c r="E963">
        <f>Master!K967</f>
        <v>7.2764519832783838</v>
      </c>
    </row>
    <row r="964" spans="1:5" x14ac:dyDescent="0.25">
      <c r="A964" s="1">
        <f>'OHL indexes'!A966</f>
        <v>39469</v>
      </c>
      <c r="B964">
        <f>E963*(2-'OHL indexes'!C966/'OHL indexes'!B965)</f>
        <v>5.597252295681419</v>
      </c>
      <c r="C964">
        <f>E963*(2-'OHL indexes'!E966/'OHL indexes'!B965)</f>
        <v>7.3122442139518613</v>
      </c>
      <c r="D964">
        <f>E963*(2-'OHL indexes'!D966/'OHL indexes'!B965)</f>
        <v>5.4745351350964553</v>
      </c>
      <c r="E964">
        <f>Master!K968</f>
        <v>7.1738252902231805</v>
      </c>
    </row>
    <row r="965" spans="1:5" x14ac:dyDescent="0.25">
      <c r="A965" s="1">
        <f>'OHL indexes'!A967</f>
        <v>39470</v>
      </c>
      <c r="B965">
        <f>E964*(2-'OHL indexes'!C967/'OHL indexes'!B966)</f>
        <v>6.2557707199794921</v>
      </c>
      <c r="C965">
        <f>E964*(2-'OHL indexes'!E967/'OHL indexes'!B966)</f>
        <v>7.5288029266344063</v>
      </c>
      <c r="D965">
        <f>E964*(2-'OHL indexes'!D967/'OHL indexes'!B966)</f>
        <v>6.2040427516806496</v>
      </c>
      <c r="E965">
        <f>Master!K969</f>
        <v>7.5087584994667855</v>
      </c>
    </row>
    <row r="966" spans="1:5" x14ac:dyDescent="0.25">
      <c r="A966" s="1">
        <f>'OHL indexes'!A968</f>
        <v>39471</v>
      </c>
      <c r="B966">
        <f>E965*(2-'OHL indexes'!C968/'OHL indexes'!B967)</f>
        <v>7.6003826808304087</v>
      </c>
      <c r="C966">
        <f>E965*(2-'OHL indexes'!E968/'OHL indexes'!B967)</f>
        <v>7.6875694326722597</v>
      </c>
      <c r="D966">
        <f>E965*(2-'OHL indexes'!D968/'OHL indexes'!B967)</f>
        <v>7.4283584636228071</v>
      </c>
      <c r="E966">
        <f>Master!K970</f>
        <v>7.499142235692414</v>
      </c>
    </row>
    <row r="967" spans="1:5" x14ac:dyDescent="0.25">
      <c r="A967" s="1">
        <f>'OHL indexes'!A969</f>
        <v>39472</v>
      </c>
      <c r="B967">
        <f>E966*(2-'OHL indexes'!C969/'OHL indexes'!B968)</f>
        <v>7.6582765853208583</v>
      </c>
      <c r="C967">
        <f>E966*(2-'OHL indexes'!E969/'OHL indexes'!B968)</f>
        <v>7.6833208077887765</v>
      </c>
      <c r="D967">
        <f>E966*(2-'OHL indexes'!D969/'OHL indexes'!B968)</f>
        <v>7.3517470835870329</v>
      </c>
      <c r="E967">
        <f>Master!K971</f>
        <v>7.3960126557891535</v>
      </c>
    </row>
    <row r="968" spans="1:5" x14ac:dyDescent="0.25">
      <c r="A968" s="1">
        <f>'OHL indexes'!A970</f>
        <v>39475</v>
      </c>
      <c r="B968">
        <f>E967*(2-'OHL indexes'!C970/'OHL indexes'!B969)</f>
        <v>7.3833018014121103</v>
      </c>
      <c r="C968">
        <f>E967*(2-'OHL indexes'!E970/'OHL indexes'!B969)</f>
        <v>7.5707912892153191</v>
      </c>
      <c r="D968">
        <f>E967*(2-'OHL indexes'!D970/'OHL indexes'!B969)</f>
        <v>6.9305285375653858</v>
      </c>
      <c r="E968">
        <f>Master!K972</f>
        <v>7.5457126485117518</v>
      </c>
    </row>
    <row r="969" spans="1:5" x14ac:dyDescent="0.25">
      <c r="A969" s="1">
        <f>'OHL indexes'!A971</f>
        <v>39476</v>
      </c>
      <c r="B969">
        <f>E968*(2-'OHL indexes'!C971/'OHL indexes'!B970)</f>
        <v>7.6165034688424775</v>
      </c>
      <c r="C969">
        <f>E968*(2-'OHL indexes'!E971/'OHL indexes'!B970)</f>
        <v>7.6594547236223223</v>
      </c>
      <c r="D969">
        <f>E968*(2-'OHL indexes'!D971/'OHL indexes'!B970)</f>
        <v>7.4523857135676623</v>
      </c>
      <c r="E969">
        <f>Master!K973</f>
        <v>7.5413848116039874</v>
      </c>
    </row>
    <row r="970" spans="1:5" x14ac:dyDescent="0.25">
      <c r="A970" s="1">
        <f>'OHL indexes'!A972</f>
        <v>39477</v>
      </c>
      <c r="B970">
        <f>E969*(2-'OHL indexes'!C972/'OHL indexes'!B971)</f>
        <v>7.5433745830497765</v>
      </c>
      <c r="C970">
        <f>E969*(2-'OHL indexes'!E972/'OHL indexes'!B971)</f>
        <v>7.8464888439070268</v>
      </c>
      <c r="D970">
        <f>E969*(2-'OHL indexes'!D972/'OHL indexes'!B971)</f>
        <v>7.4558226121590332</v>
      </c>
      <c r="E970">
        <f>Master!K974</f>
        <v>7.5229936577018197</v>
      </c>
    </row>
    <row r="971" spans="1:5" x14ac:dyDescent="0.25">
      <c r="A971" s="1">
        <f>'OHL indexes'!A973</f>
        <v>39478</v>
      </c>
      <c r="B971">
        <f>E970*(2-'OHL indexes'!C973/'OHL indexes'!B972)</f>
        <v>7.3813295591796315</v>
      </c>
      <c r="C971">
        <f>E970*(2-'OHL indexes'!E973/'OHL indexes'!B972)</f>
        <v>7.808171787507221</v>
      </c>
      <c r="D971">
        <f>E970*(2-'OHL indexes'!D973/'OHL indexes'!B972)</f>
        <v>7.3226552196070109</v>
      </c>
      <c r="E971">
        <f>Master!K975</f>
        <v>7.634965185128336</v>
      </c>
    </row>
    <row r="972" spans="1:5" x14ac:dyDescent="0.25">
      <c r="A972" s="1">
        <f>'OHL indexes'!A974</f>
        <v>39479</v>
      </c>
      <c r="B972">
        <f>E971*(2-'OHL indexes'!C974/'OHL indexes'!B973)</f>
        <v>7.747354311078162</v>
      </c>
      <c r="C972">
        <f>E971*(2-'OHL indexes'!E974/'OHL indexes'!B973)</f>
        <v>7.9166867066299336</v>
      </c>
      <c r="D972">
        <f>E971*(2-'OHL indexes'!D974/'OHL indexes'!B973)</f>
        <v>7.6874130975220272</v>
      </c>
      <c r="E972">
        <f>Master!K976</f>
        <v>7.8354017718398845</v>
      </c>
    </row>
    <row r="973" spans="1:5" x14ac:dyDescent="0.25">
      <c r="A973" s="1">
        <f>'OHL indexes'!A975</f>
        <v>39482</v>
      </c>
      <c r="B973">
        <f>E972*(2-'OHL indexes'!C975/'OHL indexes'!B974)</f>
        <v>7.8023607732140521</v>
      </c>
      <c r="C973">
        <f>E972*(2-'OHL indexes'!E975/'OHL indexes'!B974)</f>
        <v>7.8428718630439542</v>
      </c>
      <c r="D973">
        <f>E972*(2-'OHL indexes'!D975/'OHL indexes'!B974)</f>
        <v>7.5506709388027726</v>
      </c>
      <c r="E973">
        <f>Master!K977</f>
        <v>7.5556495057168398</v>
      </c>
    </row>
    <row r="974" spans="1:5" x14ac:dyDescent="0.25">
      <c r="A974" s="1">
        <f>'OHL indexes'!A976</f>
        <v>39483</v>
      </c>
      <c r="B974">
        <f>E973*(2-'OHL indexes'!C976/'OHL indexes'!B975)</f>
        <v>7.4645110056176529</v>
      </c>
      <c r="C974">
        <f>E973*(2-'OHL indexes'!E976/'OHL indexes'!B975)</f>
        <v>7.4645110056176529</v>
      </c>
      <c r="D974">
        <f>E973*(2-'OHL indexes'!D976/'OHL indexes'!B975)</f>
        <v>7.0567302737028479</v>
      </c>
      <c r="E974">
        <f>Master!K978</f>
        <v>7.1283997373009953</v>
      </c>
    </row>
    <row r="975" spans="1:5" x14ac:dyDescent="0.25">
      <c r="A975" s="1">
        <f>'OHL indexes'!A977</f>
        <v>39484</v>
      </c>
      <c r="B975">
        <f>E974*(2-'OHL indexes'!C977/'OHL indexes'!B976)</f>
        <v>7.1635636684008066</v>
      </c>
      <c r="C975">
        <f>E974*(2-'OHL indexes'!E977/'OHL indexes'!B976)</f>
        <v>7.2532666080862578</v>
      </c>
      <c r="D975">
        <f>E974*(2-'OHL indexes'!D977/'OHL indexes'!B976)</f>
        <v>6.8647927082567142</v>
      </c>
      <c r="E975">
        <f>Master!K979</f>
        <v>6.9376669248136409</v>
      </c>
    </row>
    <row r="976" spans="1:5" x14ac:dyDescent="0.25">
      <c r="A976" s="1">
        <f>'OHL indexes'!A978</f>
        <v>39485</v>
      </c>
      <c r="B976">
        <f>E975*(2-'OHL indexes'!C978/'OHL indexes'!B977)</f>
        <v>6.9204169209998376</v>
      </c>
      <c r="C976">
        <f>E975*(2-'OHL indexes'!E978/'OHL indexes'!B977)</f>
        <v>7.1229873169792777</v>
      </c>
      <c r="D976">
        <f>E975*(2-'OHL indexes'!D978/'OHL indexes'!B977)</f>
        <v>6.8301972177273367</v>
      </c>
      <c r="E976">
        <f>Master!K980</f>
        <v>7.0421989293088352</v>
      </c>
    </row>
    <row r="977" spans="1:5" x14ac:dyDescent="0.25">
      <c r="A977" s="1">
        <f>'OHL indexes'!A979</f>
        <v>39486</v>
      </c>
      <c r="B977">
        <f>E976*(2-'OHL indexes'!C979/'OHL indexes'!B978)</f>
        <v>7.0162170313809602</v>
      </c>
      <c r="C977">
        <f>E976*(2-'OHL indexes'!E979/'OHL indexes'!B978)</f>
        <v>7.0974391444144747</v>
      </c>
      <c r="D977">
        <f>E976*(2-'OHL indexes'!D979/'OHL indexes'!B978)</f>
        <v>6.8224084727225511</v>
      </c>
      <c r="E977">
        <f>Master!K981</f>
        <v>6.9166497123663442</v>
      </c>
    </row>
    <row r="978" spans="1:5" x14ac:dyDescent="0.25">
      <c r="A978" s="1">
        <f>'OHL indexes'!A980</f>
        <v>39489</v>
      </c>
      <c r="B978">
        <f>E977*(2-'OHL indexes'!C980/'OHL indexes'!B979)</f>
        <v>6.9659530064871618</v>
      </c>
      <c r="C978">
        <f>E977*(2-'OHL indexes'!E980/'OHL indexes'!B979)</f>
        <v>7.1509514956732829</v>
      </c>
      <c r="D978">
        <f>E977*(2-'OHL indexes'!D980/'OHL indexes'!B979)</f>
        <v>6.7963325108145503</v>
      </c>
      <c r="E978">
        <f>Master!K982</f>
        <v>7.0713727307033025</v>
      </c>
    </row>
    <row r="979" spans="1:5" x14ac:dyDescent="0.25">
      <c r="A979" s="1">
        <f>'OHL indexes'!A981</f>
        <v>39490</v>
      </c>
      <c r="B979">
        <f>E978*(2-'OHL indexes'!C981/'OHL indexes'!B980)</f>
        <v>7.1789277356279637</v>
      </c>
      <c r="C979">
        <f>E978*(2-'OHL indexes'!E981/'OHL indexes'!B980)</f>
        <v>7.3412070300301346</v>
      </c>
      <c r="D979">
        <f>E978*(2-'OHL indexes'!D981/'OHL indexes'!B980)</f>
        <v>7.0803748354893576</v>
      </c>
      <c r="E979">
        <f>Master!K983</f>
        <v>7.1631952869689526</v>
      </c>
    </row>
    <row r="980" spans="1:5" x14ac:dyDescent="0.25">
      <c r="A980" s="1">
        <f>'OHL indexes'!A982</f>
        <v>39491</v>
      </c>
      <c r="B980">
        <f>E979*(2-'OHL indexes'!C982/'OHL indexes'!B981)</f>
        <v>7.3226720307565873</v>
      </c>
      <c r="C980">
        <f>E979*(2-'OHL indexes'!E982/'OHL indexes'!B981)</f>
        <v>7.4893263378521882</v>
      </c>
      <c r="D980">
        <f>E979*(2-'OHL indexes'!D982/'OHL indexes'!B981)</f>
        <v>7.1942145548566572</v>
      </c>
      <c r="E980">
        <f>Master!K984</f>
        <v>7.411858009982156</v>
      </c>
    </row>
    <row r="981" spans="1:5" x14ac:dyDescent="0.25">
      <c r="A981" s="1">
        <f>'OHL indexes'!A983</f>
        <v>39492</v>
      </c>
      <c r="B981">
        <f>E980*(2-'OHL indexes'!C983/'OHL indexes'!B982)</f>
        <v>7.5162140007787466</v>
      </c>
      <c r="C981">
        <f>E980*(2-'OHL indexes'!E983/'OHL indexes'!B982)</f>
        <v>7.5162140007787466</v>
      </c>
      <c r="D981">
        <f>E980*(2-'OHL indexes'!D983/'OHL indexes'!B982)</f>
        <v>7.2670649736235875</v>
      </c>
      <c r="E981">
        <f>Master!K985</f>
        <v>7.3076842468118874</v>
      </c>
    </row>
    <row r="982" spans="1:5" x14ac:dyDescent="0.25">
      <c r="A982" s="1">
        <f>'OHL indexes'!A984</f>
        <v>39493</v>
      </c>
      <c r="B982">
        <f>E981*(2-'OHL indexes'!C984/'OHL indexes'!B983)</f>
        <v>7.149240801861267</v>
      </c>
      <c r="C982">
        <f>E981*(2-'OHL indexes'!E984/'OHL indexes'!B983)</f>
        <v>7.4098032725493557</v>
      </c>
      <c r="D982">
        <f>E981*(2-'OHL indexes'!D984/'OHL indexes'!B983)</f>
        <v>7.0525757775547904</v>
      </c>
      <c r="E982">
        <f>Master!K986</f>
        <v>7.3766036833170494</v>
      </c>
    </row>
    <row r="983" spans="1:5" x14ac:dyDescent="0.25">
      <c r="A983" s="1">
        <f>'OHL indexes'!A985</f>
        <v>39497</v>
      </c>
      <c r="B983">
        <f>E982*(2-'OHL indexes'!C985/'OHL indexes'!B984)</f>
        <v>7.5103099632535679</v>
      </c>
      <c r="C983">
        <f>E982*(2-'OHL indexes'!E985/'OHL indexes'!B984)</f>
        <v>7.6297921916678177</v>
      </c>
      <c r="D983">
        <f>E982*(2-'OHL indexes'!D985/'OHL indexes'!B984)</f>
        <v>7.3282417125141563</v>
      </c>
      <c r="E983">
        <f>Master!K987</f>
        <v>7.4662470499757871</v>
      </c>
    </row>
    <row r="984" spans="1:5" x14ac:dyDescent="0.25">
      <c r="A984" s="1">
        <f>'OHL indexes'!A986</f>
        <v>39498</v>
      </c>
      <c r="B984">
        <f>E983*(2-'OHL indexes'!C986/'OHL indexes'!B985)</f>
        <v>7.2753917627793303</v>
      </c>
      <c r="C984">
        <f>E983*(2-'OHL indexes'!E986/'OHL indexes'!B985)</f>
        <v>7.5142324513285343</v>
      </c>
      <c r="D984">
        <f>E983*(2-'OHL indexes'!D986/'OHL indexes'!B985)</f>
        <v>7.1619897617126282</v>
      </c>
      <c r="E984">
        <f>Master!K988</f>
        <v>7.5143390309115849</v>
      </c>
    </row>
    <row r="985" spans="1:5" x14ac:dyDescent="0.25">
      <c r="A985" s="1">
        <f>'OHL indexes'!A987</f>
        <v>39499</v>
      </c>
      <c r="B985">
        <f>E984*(2-'OHL indexes'!C987/'OHL indexes'!B986)</f>
        <v>7.5271356051483016</v>
      </c>
      <c r="C985">
        <f>E984*(2-'OHL indexes'!E987/'OHL indexes'!B986)</f>
        <v>7.684208833606502</v>
      </c>
      <c r="D985">
        <f>E984*(2-'OHL indexes'!D987/'OHL indexes'!B986)</f>
        <v>7.3803272472820147</v>
      </c>
      <c r="E985">
        <f>Master!K989</f>
        <v>7.5208795584004964</v>
      </c>
    </row>
    <row r="986" spans="1:5" x14ac:dyDescent="0.25">
      <c r="A986" s="1">
        <f>'OHL indexes'!A988</f>
        <v>39500</v>
      </c>
      <c r="B986">
        <f>E985*(2-'OHL indexes'!C988/'OHL indexes'!B987)</f>
        <v>7.4596039043211011</v>
      </c>
      <c r="C986">
        <f>E985*(2-'OHL indexes'!E988/'OHL indexes'!B987)</f>
        <v>7.7203429522551872</v>
      </c>
      <c r="D986">
        <f>E985*(2-'OHL indexes'!D988/'OHL indexes'!B987)</f>
        <v>7.2715498076464318</v>
      </c>
      <c r="E986">
        <f>Master!K990</f>
        <v>7.6861783115289137</v>
      </c>
    </row>
    <row r="987" spans="1:5" x14ac:dyDescent="0.25">
      <c r="A987" s="1">
        <f>'OHL indexes'!A989</f>
        <v>39503</v>
      </c>
      <c r="B987">
        <f>E986*(2-'OHL indexes'!C989/'OHL indexes'!B988)</f>
        <v>7.6424560945374189</v>
      </c>
      <c r="C987">
        <f>E986*(2-'OHL indexes'!E989/'OHL indexes'!B988)</f>
        <v>7.8900697534421775</v>
      </c>
      <c r="D987">
        <f>E986*(2-'OHL indexes'!D989/'OHL indexes'!B988)</f>
        <v>7.552213940195271</v>
      </c>
      <c r="E987">
        <f>Master!K991</f>
        <v>7.8891144379712586</v>
      </c>
    </row>
    <row r="988" spans="1:5" x14ac:dyDescent="0.25">
      <c r="A988" s="1">
        <f>'OHL indexes'!A990</f>
        <v>39504</v>
      </c>
      <c r="B988">
        <f>E987*(2-'OHL indexes'!C990/'OHL indexes'!B989)</f>
        <v>7.8677006461720742</v>
      </c>
      <c r="C988">
        <f>E987*(2-'OHL indexes'!E990/'OHL indexes'!B989)</f>
        <v>8.1420407004953184</v>
      </c>
      <c r="D988">
        <f>E987*(2-'OHL indexes'!D990/'OHL indexes'!B989)</f>
        <v>7.8195983047360524</v>
      </c>
      <c r="E988">
        <f>Master!K992</f>
        <v>8.0153594816045182</v>
      </c>
    </row>
    <row r="989" spans="1:5" x14ac:dyDescent="0.25">
      <c r="A989" s="1">
        <f>'OHL indexes'!A991</f>
        <v>39505</v>
      </c>
      <c r="B989">
        <f>E988*(2-'OHL indexes'!C991/'OHL indexes'!B990)</f>
        <v>7.9135531155369359</v>
      </c>
      <c r="C989">
        <f>E988*(2-'OHL indexes'!E991/'OHL indexes'!B990)</f>
        <v>8.0878724464819864</v>
      </c>
      <c r="D989">
        <f>E988*(2-'OHL indexes'!D991/'OHL indexes'!B990)</f>
        <v>7.840559020886289</v>
      </c>
      <c r="E989">
        <f>Master!K993</f>
        <v>7.9482392321903106</v>
      </c>
    </row>
    <row r="990" spans="1:5" x14ac:dyDescent="0.25">
      <c r="A990" s="1">
        <f>'OHL indexes'!A992</f>
        <v>39506</v>
      </c>
      <c r="B990">
        <f>E989*(2-'OHL indexes'!C992/'OHL indexes'!B991)</f>
        <v>7.9152177921648663</v>
      </c>
      <c r="C990">
        <f>E989*(2-'OHL indexes'!E992/'OHL indexes'!B991)</f>
        <v>7.9306275700426898</v>
      </c>
      <c r="D990">
        <f>E989*(2-'OHL indexes'!D992/'OHL indexes'!B991)</f>
        <v>7.6367374362183886</v>
      </c>
      <c r="E990">
        <f>Master!K994</f>
        <v>7.7222339610995538</v>
      </c>
    </row>
    <row r="991" spans="1:5" x14ac:dyDescent="0.25">
      <c r="A991" s="1">
        <f>'OHL indexes'!A993</f>
        <v>39507</v>
      </c>
      <c r="B991">
        <f>E990*(2-'OHL indexes'!C993/'OHL indexes'!B992)</f>
        <v>7.6179035792300391</v>
      </c>
      <c r="C991">
        <f>E990*(2-'OHL indexes'!E993/'OHL indexes'!B992)</f>
        <v>7.6713306882672834</v>
      </c>
      <c r="D991">
        <f>E990*(2-'OHL indexes'!D993/'OHL indexes'!B992)</f>
        <v>7.1474514854105973</v>
      </c>
      <c r="E991">
        <f>Master!K995</f>
        <v>7.2790472193245748</v>
      </c>
    </row>
    <row r="992" spans="1:5" x14ac:dyDescent="0.25">
      <c r="A992" s="1">
        <f>'OHL indexes'!A994</f>
        <v>39510</v>
      </c>
      <c r="B992">
        <f>E991*(2-'OHL indexes'!C994/'OHL indexes'!B993)</f>
        <v>7.2504832349145572</v>
      </c>
      <c r="C992">
        <f>E991*(2-'OHL indexes'!E994/'OHL indexes'!B993)</f>
        <v>7.307214681267177</v>
      </c>
      <c r="D992">
        <f>E991*(2-'OHL indexes'!D994/'OHL indexes'!B993)</f>
        <v>7.1302765869120286</v>
      </c>
      <c r="E992">
        <f>Master!K996</f>
        <v>7.2816000009640387</v>
      </c>
    </row>
    <row r="993" spans="1:5" x14ac:dyDescent="0.25">
      <c r="A993" s="1">
        <f>'OHL indexes'!A995</f>
        <v>39511</v>
      </c>
      <c r="B993">
        <f>E992*(2-'OHL indexes'!C995/'OHL indexes'!B994)</f>
        <v>7.167398894852596</v>
      </c>
      <c r="C993">
        <f>E992*(2-'OHL indexes'!E995/'OHL indexes'!B994)</f>
        <v>7.4439692160330582</v>
      </c>
      <c r="D993">
        <f>E992*(2-'OHL indexes'!D995/'OHL indexes'!B994)</f>
        <v>7.1037485217360672</v>
      </c>
      <c r="E993">
        <f>Master!K997</f>
        <v>7.4061748764941946</v>
      </c>
    </row>
    <row r="994" spans="1:5" x14ac:dyDescent="0.25">
      <c r="A994" s="1">
        <f>'OHL indexes'!A996</f>
        <v>39512</v>
      </c>
      <c r="B994">
        <f>E993*(2-'OHL indexes'!C996/'OHL indexes'!B995)</f>
        <v>7.4998324936232565</v>
      </c>
      <c r="C994">
        <f>E993*(2-'OHL indexes'!E996/'OHL indexes'!B995)</f>
        <v>7.7086435365271582</v>
      </c>
      <c r="D994">
        <f>E993*(2-'OHL indexes'!D996/'OHL indexes'!B995)</f>
        <v>7.3170358025131517</v>
      </c>
      <c r="E994">
        <f>Master!K998</f>
        <v>7.5894386991532024</v>
      </c>
    </row>
    <row r="995" spans="1:5" x14ac:dyDescent="0.25">
      <c r="A995" s="1">
        <f>'OHL indexes'!A997</f>
        <v>39513</v>
      </c>
      <c r="B995">
        <f>E994*(2-'OHL indexes'!C997/'OHL indexes'!B996)</f>
        <v>7.5295031170320499</v>
      </c>
      <c r="C995">
        <f>E994*(2-'OHL indexes'!E997/'OHL indexes'!B996)</f>
        <v>7.5713290120143943</v>
      </c>
      <c r="D995">
        <f>E994*(2-'OHL indexes'!D997/'OHL indexes'!B996)</f>
        <v>6.9495471079839488</v>
      </c>
      <c r="E995">
        <f>Master!K999</f>
        <v>7.0617596584094899</v>
      </c>
    </row>
    <row r="996" spans="1:5" x14ac:dyDescent="0.25">
      <c r="A996" s="1">
        <f>'OHL indexes'!A998</f>
        <v>39514</v>
      </c>
      <c r="B996">
        <f>E995*(2-'OHL indexes'!C998/'OHL indexes'!B997)</f>
        <v>6.9803861349523944</v>
      </c>
      <c r="C996">
        <f>E995*(2-'OHL indexes'!E998/'OHL indexes'!B997)</f>
        <v>7.2670066834044995</v>
      </c>
      <c r="D996">
        <f>E995*(2-'OHL indexes'!D998/'OHL indexes'!B997)</f>
        <v>6.8786374993448582</v>
      </c>
      <c r="E996">
        <f>Master!K1000</f>
        <v>7.0659304054121828</v>
      </c>
    </row>
    <row r="997" spans="1:5" x14ac:dyDescent="0.25">
      <c r="A997" s="1">
        <f>'OHL indexes'!A999</f>
        <v>39517</v>
      </c>
      <c r="B997">
        <f>E996*(2-'OHL indexes'!C999/'OHL indexes'!B998)</f>
        <v>7.2306410597343218</v>
      </c>
      <c r="C997">
        <f>E996*(2-'OHL indexes'!E999/'OHL indexes'!B998)</f>
        <v>7.2341455996779898</v>
      </c>
      <c r="D997">
        <f>E996*(2-'OHL indexes'!D999/'OHL indexes'!B998)</f>
        <v>6.7838190244922947</v>
      </c>
      <c r="E997">
        <f>Master!K1001</f>
        <v>6.8634626507001775</v>
      </c>
    </row>
    <row r="998" spans="1:5" x14ac:dyDescent="0.25">
      <c r="A998" s="1">
        <f>'OHL indexes'!A1000</f>
        <v>39518</v>
      </c>
      <c r="B998">
        <f>E997*(2-'OHL indexes'!C1000/'OHL indexes'!B999)</f>
        <v>7.1032406942990729</v>
      </c>
      <c r="C998">
        <f>E997*(2-'OHL indexes'!E1000/'OHL indexes'!B999)</f>
        <v>7.2862660564294712</v>
      </c>
      <c r="D998">
        <f>E997*(2-'OHL indexes'!D1000/'OHL indexes'!B999)</f>
        <v>6.9014157653736872</v>
      </c>
      <c r="E998">
        <f>Master!K1002</f>
        <v>7.2472658867823281</v>
      </c>
    </row>
    <row r="999" spans="1:5" x14ac:dyDescent="0.25">
      <c r="A999" s="1">
        <f>'OHL indexes'!A1001</f>
        <v>39519</v>
      </c>
      <c r="B999">
        <f>E998*(2-'OHL indexes'!C1001/'OHL indexes'!B1000)</f>
        <v>7.3010926796367235</v>
      </c>
      <c r="C999">
        <f>E998*(2-'OHL indexes'!E1001/'OHL indexes'!B1000)</f>
        <v>7.3629864454001597</v>
      </c>
      <c r="D999">
        <f>E998*(2-'OHL indexes'!D1001/'OHL indexes'!B1000)</f>
        <v>7.0114610309035301</v>
      </c>
      <c r="E999">
        <f>Master!K1003</f>
        <v>7.0336157372038954</v>
      </c>
    </row>
    <row r="1000" spans="1:5" x14ac:dyDescent="0.25">
      <c r="A1000" s="1">
        <f>'OHL indexes'!A1002</f>
        <v>39520</v>
      </c>
      <c r="B1000">
        <f>E999*(2-'OHL indexes'!C1002/'OHL indexes'!B1001)</f>
        <v>6.9400185939514678</v>
      </c>
      <c r="C1000">
        <f>E999*(2-'OHL indexes'!E1002/'OHL indexes'!B1001)</f>
        <v>7.1164944775154568</v>
      </c>
      <c r="D1000">
        <f>E999*(2-'OHL indexes'!D1002/'OHL indexes'!B1001)</f>
        <v>6.7566878127225163</v>
      </c>
      <c r="E1000">
        <f>Master!K1004</f>
        <v>7.0086129555818317</v>
      </c>
    </row>
    <row r="1001" spans="1:5" x14ac:dyDescent="0.25">
      <c r="A1001" s="1">
        <f>'OHL indexes'!A1003</f>
        <v>39521</v>
      </c>
      <c r="B1001">
        <f>E1000*(2-'OHL indexes'!C1003/'OHL indexes'!B1002)</f>
        <v>7.0909930519530189</v>
      </c>
      <c r="C1001">
        <f>E1000*(2-'OHL indexes'!E1003/'OHL indexes'!B1002)</f>
        <v>7.1633542626984763</v>
      </c>
      <c r="D1001">
        <f>E1000*(2-'OHL indexes'!D1003/'OHL indexes'!B1002)</f>
        <v>6.4197070760351487</v>
      </c>
      <c r="E1001">
        <f>Master!K1005</f>
        <v>6.589726006643378</v>
      </c>
    </row>
    <row r="1002" spans="1:5" x14ac:dyDescent="0.25">
      <c r="A1002" s="1">
        <f>'OHL indexes'!A1004</f>
        <v>39524</v>
      </c>
      <c r="B1002">
        <f>E1001*(2-'OHL indexes'!C1004/'OHL indexes'!B1003)</f>
        <v>6.3174332275040008</v>
      </c>
      <c r="C1002">
        <f>E1001*(2-'OHL indexes'!E1004/'OHL indexes'!B1003)</f>
        <v>6.7159318444282663</v>
      </c>
      <c r="D1002">
        <f>E1001*(2-'OHL indexes'!D1004/'OHL indexes'!B1003)</f>
        <v>6.0872090609595846</v>
      </c>
      <c r="E1002">
        <f>Master!K1006</f>
        <v>6.550806162917997</v>
      </c>
    </row>
    <row r="1003" spans="1:5" x14ac:dyDescent="0.25">
      <c r="A1003" s="1">
        <f>'OHL indexes'!A1005</f>
        <v>39525</v>
      </c>
      <c r="B1003">
        <f>E1002*(2-'OHL indexes'!C1005/'OHL indexes'!B1004)</f>
        <v>6.8947026834072247</v>
      </c>
      <c r="C1003">
        <f>E1002*(2-'OHL indexes'!E1005/'OHL indexes'!B1004)</f>
        <v>7.1321731205218502</v>
      </c>
      <c r="D1003">
        <f>E1002*(2-'OHL indexes'!D1005/'OHL indexes'!B1004)</f>
        <v>6.7944852603111059</v>
      </c>
      <c r="E1003">
        <f>Master!K1007</f>
        <v>7.1106004464250026</v>
      </c>
    </row>
    <row r="1004" spans="1:5" x14ac:dyDescent="0.25">
      <c r="A1004" s="1">
        <f>'OHL indexes'!A1006</f>
        <v>39526</v>
      </c>
      <c r="B1004">
        <f>E1003*(2-'OHL indexes'!C1006/'OHL indexes'!B1005)</f>
        <v>7.151310172747368</v>
      </c>
      <c r="C1004">
        <f>E1003*(2-'OHL indexes'!E1006/'OHL indexes'!B1005)</f>
        <v>7.151310172747368</v>
      </c>
      <c r="D1004">
        <f>E1003*(2-'OHL indexes'!D1006/'OHL indexes'!B1005)</f>
        <v>6.7604984809993267</v>
      </c>
      <c r="E1004">
        <f>Master!K1008</f>
        <v>6.7818941099153678</v>
      </c>
    </row>
    <row r="1005" spans="1:5" x14ac:dyDescent="0.25">
      <c r="A1005" s="1">
        <f>'OHL indexes'!A1007</f>
        <v>39527</v>
      </c>
      <c r="B1005">
        <f>E1004*(2-'OHL indexes'!C1007/'OHL indexes'!B1006)</f>
        <v>6.7691103105373926</v>
      </c>
      <c r="C1005">
        <f>E1004*(2-'OHL indexes'!E1007/'OHL indexes'!B1006)</f>
        <v>6.9444269742365776</v>
      </c>
      <c r="D1005">
        <f>E1004*(2-'OHL indexes'!D1007/'OHL indexes'!B1006)</f>
        <v>6.7490219694263986</v>
      </c>
      <c r="E1005">
        <f>Master!K1009</f>
        <v>6.8837108370680147</v>
      </c>
    </row>
    <row r="1006" spans="1:5" x14ac:dyDescent="0.25">
      <c r="A1006" s="1">
        <f>'OHL indexes'!A1008</f>
        <v>39531</v>
      </c>
      <c r="B1006">
        <f>E1005*(2-'OHL indexes'!C1008/'OHL indexes'!B1007)</f>
        <v>7.0092217518666988</v>
      </c>
      <c r="C1006">
        <f>E1005*(2-'OHL indexes'!E1008/'OHL indexes'!B1007)</f>
        <v>7.1797115856787803</v>
      </c>
      <c r="D1006">
        <f>E1005*(2-'OHL indexes'!D1008/'OHL indexes'!B1007)</f>
        <v>6.9773051341501962</v>
      </c>
      <c r="E1006">
        <f>Master!K1010</f>
        <v>7.0411725963068372</v>
      </c>
    </row>
    <row r="1007" spans="1:5" x14ac:dyDescent="0.25">
      <c r="A1007" s="1">
        <f>'OHL indexes'!A1009</f>
        <v>39532</v>
      </c>
      <c r="B1007">
        <f>E1006*(2-'OHL indexes'!C1009/'OHL indexes'!B1008)</f>
        <v>7.0198544043266304</v>
      </c>
      <c r="C1007">
        <f>E1006*(2-'OHL indexes'!E1009/'OHL indexes'!B1008)</f>
        <v>7.1534120366989393</v>
      </c>
      <c r="D1007">
        <f>E1006*(2-'OHL indexes'!D1009/'OHL indexes'!B1008)</f>
        <v>6.9509576375693527</v>
      </c>
      <c r="E1007">
        <f>Master!K1011</f>
        <v>7.0408446512818035</v>
      </c>
    </row>
    <row r="1008" spans="1:5" x14ac:dyDescent="0.25">
      <c r="A1008" s="1">
        <f>'OHL indexes'!A1010</f>
        <v>39533</v>
      </c>
      <c r="B1008">
        <f>E1007*(2-'OHL indexes'!C1010/'OHL indexes'!B1009)</f>
        <v>6.9663779169864197</v>
      </c>
      <c r="C1008">
        <f>E1007*(2-'OHL indexes'!E1010/'OHL indexes'!B1009)</f>
        <v>7.0173883417222251</v>
      </c>
      <c r="D1008">
        <f>E1007*(2-'OHL indexes'!D1010/'OHL indexes'!B1009)</f>
        <v>6.879476335526217</v>
      </c>
      <c r="E1008">
        <f>Master!K1012</f>
        <v>6.8815580030548054</v>
      </c>
    </row>
    <row r="1009" spans="1:5" x14ac:dyDescent="0.25">
      <c r="A1009" s="1">
        <f>'OHL indexes'!A1011</f>
        <v>39534</v>
      </c>
      <c r="B1009">
        <f>E1008*(2-'OHL indexes'!C1011/'OHL indexes'!B1010)</f>
        <v>7.0289523793972366</v>
      </c>
      <c r="C1009">
        <f>E1008*(2-'OHL indexes'!E1011/'OHL indexes'!B1010)</f>
        <v>7.1271248881930997</v>
      </c>
      <c r="D1009">
        <f>E1008*(2-'OHL indexes'!D1011/'OHL indexes'!B1010)</f>
        <v>6.8666835667004325</v>
      </c>
      <c r="E1009">
        <f>Master!K1013</f>
        <v>6.9304564655122158</v>
      </c>
    </row>
    <row r="1010" spans="1:5" x14ac:dyDescent="0.25">
      <c r="A1010" s="1">
        <f>'OHL indexes'!A1012</f>
        <v>39535</v>
      </c>
      <c r="B1010">
        <f>E1009*(2-'OHL indexes'!C1012/'OHL indexes'!B1011)</f>
        <v>7.0638297740849385</v>
      </c>
      <c r="C1010">
        <f>E1009*(2-'OHL indexes'!E1012/'OHL indexes'!B1011)</f>
        <v>7.0638297740849385</v>
      </c>
      <c r="D1010">
        <f>E1009*(2-'OHL indexes'!D1012/'OHL indexes'!B1011)</f>
        <v>6.8651418107219273</v>
      </c>
      <c r="E1010">
        <f>Master!K1014</f>
        <v>6.9265662828416996</v>
      </c>
    </row>
    <row r="1011" spans="1:5" x14ac:dyDescent="0.25">
      <c r="A1011" s="1">
        <f>'OHL indexes'!A1013</f>
        <v>39538</v>
      </c>
      <c r="B1011">
        <f>E1010*(2-'OHL indexes'!C1013/'OHL indexes'!B1012)</f>
        <v>6.9900298251130097</v>
      </c>
      <c r="C1011">
        <f>E1010*(2-'OHL indexes'!E1013/'OHL indexes'!B1012)</f>
        <v>7.0950257023628813</v>
      </c>
      <c r="D1011">
        <f>E1010*(2-'OHL indexes'!D1013/'OHL indexes'!B1012)</f>
        <v>6.921631316529151</v>
      </c>
      <c r="E1011">
        <f>Master!K1015</f>
        <v>7.050451923567846</v>
      </c>
    </row>
    <row r="1012" spans="1:5" x14ac:dyDescent="0.25">
      <c r="A1012" s="1">
        <f>'OHL indexes'!A1014</f>
        <v>39539</v>
      </c>
      <c r="B1012">
        <f>E1011*(2-'OHL indexes'!C1014/'OHL indexes'!B1013)</f>
        <v>7.1810923383389262</v>
      </c>
      <c r="C1012">
        <f>E1011*(2-'OHL indexes'!E1014/'OHL indexes'!B1013)</f>
        <v>7.5921828169235459</v>
      </c>
      <c r="D1012">
        <f>E1011*(2-'OHL indexes'!D1014/'OHL indexes'!B1013)</f>
        <v>7.1810923383389262</v>
      </c>
      <c r="E1012">
        <f>Master!K1016</f>
        <v>7.5287844010586262</v>
      </c>
    </row>
    <row r="1013" spans="1:5" x14ac:dyDescent="0.25">
      <c r="A1013" s="1">
        <f>'OHL indexes'!A1015</f>
        <v>39540</v>
      </c>
      <c r="B1013">
        <f>E1012*(2-'OHL indexes'!C1015/'OHL indexes'!B1014)</f>
        <v>7.5036155141452836</v>
      </c>
      <c r="C1013">
        <f>E1012*(2-'OHL indexes'!E1015/'OHL indexes'!B1014)</f>
        <v>7.606240370178849</v>
      </c>
      <c r="D1013">
        <f>E1012*(2-'OHL indexes'!D1015/'OHL indexes'!B1014)</f>
        <v>7.1897335704351883</v>
      </c>
      <c r="E1013">
        <f>Master!K1017</f>
        <v>7.3982104815884986</v>
      </c>
    </row>
    <row r="1014" spans="1:5" x14ac:dyDescent="0.25">
      <c r="A1014" s="1">
        <f>'OHL indexes'!A1016</f>
        <v>39541</v>
      </c>
      <c r="B1014">
        <f>E1013*(2-'OHL indexes'!C1016/'OHL indexes'!B1015)</f>
        <v>7.3320738616203815</v>
      </c>
      <c r="C1014">
        <f>E1013*(2-'OHL indexes'!E1016/'OHL indexes'!B1015)</f>
        <v>7.4670112521281098</v>
      </c>
      <c r="D1014">
        <f>E1013*(2-'OHL indexes'!D1016/'OHL indexes'!B1015)</f>
        <v>7.2087334818315947</v>
      </c>
      <c r="E1014">
        <f>Master!K1018</f>
        <v>7.4641564608353725</v>
      </c>
    </row>
    <row r="1015" spans="1:5" x14ac:dyDescent="0.25">
      <c r="A1015" s="1">
        <f>'OHL indexes'!A1017</f>
        <v>39542</v>
      </c>
      <c r="B1015">
        <f>E1014*(2-'OHL indexes'!C1017/'OHL indexes'!B1016)</f>
        <v>7.393258932788898</v>
      </c>
      <c r="C1015">
        <f>E1014*(2-'OHL indexes'!E1017/'OHL indexes'!B1016)</f>
        <v>7.5586331978039105</v>
      </c>
      <c r="D1015">
        <f>E1014*(2-'OHL indexes'!D1017/'OHL indexes'!B1016)</f>
        <v>7.3229989332235608</v>
      </c>
      <c r="E1015">
        <f>Master!K1019</f>
        <v>7.5015658658451043</v>
      </c>
    </row>
    <row r="1016" spans="1:5" x14ac:dyDescent="0.25">
      <c r="A1016" s="1">
        <f>'OHL indexes'!A1018</f>
        <v>39545</v>
      </c>
      <c r="B1016">
        <f>E1015*(2-'OHL indexes'!C1018/'OHL indexes'!B1017)</f>
        <v>7.6249001122894136</v>
      </c>
      <c r="C1016">
        <f>E1015*(2-'OHL indexes'!E1018/'OHL indexes'!B1017)</f>
        <v>7.9146076918157453</v>
      </c>
      <c r="D1016">
        <f>E1015*(2-'OHL indexes'!D1018/'OHL indexes'!B1017)</f>
        <v>7.548458197220663</v>
      </c>
      <c r="E1016">
        <f>Master!K1020</f>
        <v>7.7402476874100659</v>
      </c>
    </row>
    <row r="1017" spans="1:5" x14ac:dyDescent="0.25">
      <c r="A1017" s="1">
        <f>'OHL indexes'!A1019</f>
        <v>39546</v>
      </c>
      <c r="B1017">
        <f>E1016*(2-'OHL indexes'!C1019/'OHL indexes'!B1018)</f>
        <v>7.6185383370555373</v>
      </c>
      <c r="C1017">
        <f>E1016*(2-'OHL indexes'!E1019/'OHL indexes'!B1018)</f>
        <v>7.8172337025358685</v>
      </c>
      <c r="D1017">
        <f>E1016*(2-'OHL indexes'!D1019/'OHL indexes'!B1018)</f>
        <v>7.6185383370555373</v>
      </c>
      <c r="E1017">
        <f>Master!K1021</f>
        <v>7.781023590280383</v>
      </c>
    </row>
    <row r="1018" spans="1:5" x14ac:dyDescent="0.25">
      <c r="A1018" s="1">
        <f>'OHL indexes'!A1020</f>
        <v>39547</v>
      </c>
      <c r="B1018">
        <f>E1017*(2-'OHL indexes'!C1020/'OHL indexes'!B1019)</f>
        <v>7.7798183128684419</v>
      </c>
      <c r="C1018">
        <f>E1017*(2-'OHL indexes'!E1020/'OHL indexes'!B1019)</f>
        <v>7.8107997032876666</v>
      </c>
      <c r="D1018">
        <f>E1017*(2-'OHL indexes'!D1020/'OHL indexes'!B1019)</f>
        <v>7.5095966985436311</v>
      </c>
      <c r="E1018">
        <f>Master!K1022</f>
        <v>7.5860069444493812</v>
      </c>
    </row>
    <row r="1019" spans="1:5" x14ac:dyDescent="0.25">
      <c r="A1019" s="1">
        <f>'OHL indexes'!A1021</f>
        <v>39548</v>
      </c>
      <c r="B1019">
        <f>E1018*(2-'OHL indexes'!C1021/'OHL indexes'!B1020)</f>
        <v>7.5899272915164788</v>
      </c>
      <c r="C1019">
        <f>E1018*(2-'OHL indexes'!E1021/'OHL indexes'!B1020)</f>
        <v>7.7852860609436467</v>
      </c>
      <c r="D1019">
        <f>E1018*(2-'OHL indexes'!D1021/'OHL indexes'!B1020)</f>
        <v>7.5160960580832139</v>
      </c>
      <c r="E1019">
        <f>Master!K1023</f>
        <v>7.7174654316094973</v>
      </c>
    </row>
    <row r="1020" spans="1:5" x14ac:dyDescent="0.25">
      <c r="A1020" s="1">
        <f>'OHL indexes'!A1022</f>
        <v>39549</v>
      </c>
      <c r="B1020">
        <f>E1019*(2-'OHL indexes'!C1022/'OHL indexes'!B1021)</f>
        <v>7.597614735530219</v>
      </c>
      <c r="C1020">
        <f>E1019*(2-'OHL indexes'!E1022/'OHL indexes'!B1021)</f>
        <v>7.6532411903469022</v>
      </c>
      <c r="D1020">
        <f>E1019*(2-'OHL indexes'!D1022/'OHL indexes'!B1021)</f>
        <v>7.4528159993498013</v>
      </c>
      <c r="E1020">
        <f>Master!K1024</f>
        <v>7.4882036438814668</v>
      </c>
    </row>
    <row r="1021" spans="1:5" x14ac:dyDescent="0.25">
      <c r="A1021" s="1">
        <f>'OHL indexes'!A1023</f>
        <v>39552</v>
      </c>
      <c r="B1021">
        <f>E1020*(2-'OHL indexes'!C1023/'OHL indexes'!B1022)</f>
        <v>7.4481068652003417</v>
      </c>
      <c r="C1021">
        <f>E1020*(2-'OHL indexes'!E1023/'OHL indexes'!B1022)</f>
        <v>7.6088125992812801</v>
      </c>
      <c r="D1021">
        <f>E1020*(2-'OHL indexes'!D1023/'OHL indexes'!B1022)</f>
        <v>7.4433516809235725</v>
      </c>
      <c r="E1021">
        <f>Master!K1025</f>
        <v>7.5163145785862788</v>
      </c>
    </row>
    <row r="1022" spans="1:5" x14ac:dyDescent="0.25">
      <c r="A1022" s="1">
        <f>'OHL indexes'!A1024</f>
        <v>39553</v>
      </c>
      <c r="B1022">
        <f>E1021*(2-'OHL indexes'!C1024/'OHL indexes'!B1023)</f>
        <v>7.5500973695152576</v>
      </c>
      <c r="C1022">
        <f>E1021*(2-'OHL indexes'!E1024/'OHL indexes'!B1023)</f>
        <v>7.7193291829351063</v>
      </c>
      <c r="D1022">
        <f>E1021*(2-'OHL indexes'!D1024/'OHL indexes'!B1023)</f>
        <v>7.4653220054132463</v>
      </c>
      <c r="E1022">
        <f>Master!K1026</f>
        <v>7.6662267146926233</v>
      </c>
    </row>
    <row r="1023" spans="1:5" x14ac:dyDescent="0.25">
      <c r="A1023" s="1">
        <f>'OHL indexes'!A1025</f>
        <v>39554</v>
      </c>
      <c r="B1023">
        <f>E1022*(2-'OHL indexes'!C1025/'OHL indexes'!B1024)</f>
        <v>7.794991196740078</v>
      </c>
      <c r="C1023">
        <f>E1022*(2-'OHL indexes'!E1025/'OHL indexes'!B1024)</f>
        <v>8.1875676866831437</v>
      </c>
      <c r="D1023">
        <f>E1022*(2-'OHL indexes'!D1025/'OHL indexes'!B1024)</f>
        <v>7.6379612601692344</v>
      </c>
      <c r="E1023">
        <f>Master!K1027</f>
        <v>8.1212364611238854</v>
      </c>
    </row>
    <row r="1024" spans="1:5" x14ac:dyDescent="0.25">
      <c r="A1024" s="1">
        <f>'OHL indexes'!A1026</f>
        <v>39555</v>
      </c>
      <c r="B1024">
        <f>E1023*(2-'OHL indexes'!C1026/'OHL indexes'!B1025)</f>
        <v>8.1072365379957549</v>
      </c>
      <c r="C1024">
        <f>E1023*(2-'OHL indexes'!E1026/'OHL indexes'!B1025)</f>
        <v>8.1343885416790549</v>
      </c>
      <c r="D1024">
        <f>E1023*(2-'OHL indexes'!D1026/'OHL indexes'!B1025)</f>
        <v>7.9802420978299216</v>
      </c>
      <c r="E1024">
        <f>Master!K1028</f>
        <v>8.0925754058942907</v>
      </c>
    </row>
    <row r="1025" spans="1:5" x14ac:dyDescent="0.25">
      <c r="A1025" s="1">
        <f>'OHL indexes'!A1027</f>
        <v>39556</v>
      </c>
      <c r="B1025">
        <f>E1024*(2-'OHL indexes'!C1027/'OHL indexes'!B1026)</f>
        <v>8.2196902648090742</v>
      </c>
      <c r="C1025">
        <f>E1024*(2-'OHL indexes'!E1027/'OHL indexes'!B1026)</f>
        <v>8.4857064918045406</v>
      </c>
      <c r="D1025">
        <f>E1024*(2-'OHL indexes'!D1027/'OHL indexes'!B1026)</f>
        <v>8.2196902648090742</v>
      </c>
      <c r="E1025">
        <f>Master!K1029</f>
        <v>8.3799482220297001</v>
      </c>
    </row>
    <row r="1026" spans="1:5" x14ac:dyDescent="0.25">
      <c r="A1026" s="1">
        <f>'OHL indexes'!A1028</f>
        <v>39559</v>
      </c>
      <c r="B1026">
        <f>E1025*(2-'OHL indexes'!C1028/'OHL indexes'!B1027)</f>
        <v>8.4335148158296196</v>
      </c>
      <c r="C1026">
        <f>E1025*(2-'OHL indexes'!E1028/'OHL indexes'!B1027)</f>
        <v>8.5728507712053155</v>
      </c>
      <c r="D1026">
        <f>E1025*(2-'OHL indexes'!D1028/'OHL indexes'!B1027)</f>
        <v>8.3894280074624881</v>
      </c>
      <c r="E1026">
        <f>Master!K1030</f>
        <v>8.4899586424079736</v>
      </c>
    </row>
    <row r="1027" spans="1:5" x14ac:dyDescent="0.25">
      <c r="A1027" s="1">
        <f>'OHL indexes'!A1029</f>
        <v>39560</v>
      </c>
      <c r="B1027">
        <f>E1026*(2-'OHL indexes'!C1029/'OHL indexes'!B1028)</f>
        <v>8.4553840876721864</v>
      </c>
      <c r="C1027">
        <f>E1026*(2-'OHL indexes'!E1029/'OHL indexes'!B1028)</f>
        <v>8.4845559025354653</v>
      </c>
      <c r="D1027">
        <f>E1026*(2-'OHL indexes'!D1029/'OHL indexes'!B1028)</f>
        <v>8.2429959888675253</v>
      </c>
      <c r="E1027">
        <f>Master!K1031</f>
        <v>8.4194904536118162</v>
      </c>
    </row>
    <row r="1028" spans="1:5" x14ac:dyDescent="0.25">
      <c r="A1028" s="1">
        <f>'OHL indexes'!A1030</f>
        <v>39561</v>
      </c>
      <c r="B1028">
        <f>E1027*(2-'OHL indexes'!C1030/'OHL indexes'!B1029)</f>
        <v>8.4103897681936832</v>
      </c>
      <c r="C1028">
        <f>E1027*(2-'OHL indexes'!E1030/'OHL indexes'!B1029)</f>
        <v>8.5749576091801263</v>
      </c>
      <c r="D1028">
        <f>E1027*(2-'OHL indexes'!D1030/'OHL indexes'!B1029)</f>
        <v>8.2791906629211933</v>
      </c>
      <c r="E1028">
        <f>Master!K1032</f>
        <v>8.5078240318891574</v>
      </c>
    </row>
    <row r="1029" spans="1:5" x14ac:dyDescent="0.25">
      <c r="A1029" s="1">
        <f>'OHL indexes'!A1031</f>
        <v>39562</v>
      </c>
      <c r="B1029">
        <f>E1028*(2-'OHL indexes'!C1031/'OHL indexes'!B1030)</f>
        <v>8.583183834892143</v>
      </c>
      <c r="C1029">
        <f>E1028*(2-'OHL indexes'!E1031/'OHL indexes'!B1030)</f>
        <v>8.839595217624316</v>
      </c>
      <c r="D1029">
        <f>E1028*(2-'OHL indexes'!D1031/'OHL indexes'!B1030)</f>
        <v>8.3495210922705407</v>
      </c>
      <c r="E1029">
        <f>Master!K1033</f>
        <v>8.7260712061738293</v>
      </c>
    </row>
    <row r="1030" spans="1:5" x14ac:dyDescent="0.25">
      <c r="A1030" s="1">
        <f>'OHL indexes'!A1032</f>
        <v>39563</v>
      </c>
      <c r="B1030">
        <f>E1029*(2-'OHL indexes'!C1032/'OHL indexes'!B1031)</f>
        <v>8.7792574191198369</v>
      </c>
      <c r="C1030">
        <f>E1029*(2-'OHL indexes'!E1032/'OHL indexes'!B1031)</f>
        <v>8.9467887616625195</v>
      </c>
      <c r="D1030">
        <f>E1029*(2-'OHL indexes'!D1032/'OHL indexes'!B1031)</f>
        <v>8.6561317157341744</v>
      </c>
      <c r="E1030">
        <f>Master!K1034</f>
        <v>8.9440946978172189</v>
      </c>
    </row>
    <row r="1031" spans="1:5" x14ac:dyDescent="0.25">
      <c r="A1031" s="1">
        <f>'OHL indexes'!A1033</f>
        <v>39566</v>
      </c>
      <c r="B1031">
        <f>E1030*(2-'OHL indexes'!C1033/'OHL indexes'!B1032)</f>
        <v>8.9859219361889746</v>
      </c>
      <c r="C1031">
        <f>E1030*(2-'OHL indexes'!E1033/'OHL indexes'!B1032)</f>
        <v>9.1064540119433275</v>
      </c>
      <c r="D1031">
        <f>E1030*(2-'OHL indexes'!D1033/'OHL indexes'!B1032)</f>
        <v>8.8788775147563896</v>
      </c>
      <c r="E1031">
        <f>Master!K1035</f>
        <v>9.0123200133896404</v>
      </c>
    </row>
    <row r="1032" spans="1:5" x14ac:dyDescent="0.25">
      <c r="A1032" s="1">
        <f>'OHL indexes'!A1034</f>
        <v>39567</v>
      </c>
      <c r="B1032">
        <f>E1031*(2-'OHL indexes'!C1034/'OHL indexes'!B1033)</f>
        <v>8.8407670974278716</v>
      </c>
      <c r="C1032">
        <f>E1031*(2-'OHL indexes'!E1034/'OHL indexes'!B1033)</f>
        <v>9.0607914566319803</v>
      </c>
      <c r="D1032">
        <f>E1031*(2-'OHL indexes'!D1034/'OHL indexes'!B1033)</f>
        <v>8.8018168578406222</v>
      </c>
      <c r="E1032">
        <f>Master!K1036</f>
        <v>8.8966133039093549</v>
      </c>
    </row>
    <row r="1033" spans="1:5" x14ac:dyDescent="0.25">
      <c r="A1033" s="1">
        <f>'OHL indexes'!A1035</f>
        <v>39568</v>
      </c>
      <c r="B1033">
        <f>E1032*(2-'OHL indexes'!C1035/'OHL indexes'!B1034)</f>
        <v>8.9084072644098473</v>
      </c>
      <c r="C1033">
        <f>E1032*(2-'OHL indexes'!E1035/'OHL indexes'!B1034)</f>
        <v>9.0457188295545343</v>
      </c>
      <c r="D1033">
        <f>E1032*(2-'OHL indexes'!D1035/'OHL indexes'!B1034)</f>
        <v>8.666637035211382</v>
      </c>
      <c r="E1033">
        <f>Master!K1037</f>
        <v>8.694874651195887</v>
      </c>
    </row>
    <row r="1034" spans="1:5" x14ac:dyDescent="0.25">
      <c r="A1034" s="1">
        <f>'OHL indexes'!A1036</f>
        <v>39569</v>
      </c>
      <c r="B1034">
        <f>E1033*(2-'OHL indexes'!C1036/'OHL indexes'!B1035)</f>
        <v>8.6709226876850938</v>
      </c>
      <c r="C1034">
        <f>E1033*(2-'OHL indexes'!E1036/'OHL indexes'!B1035)</f>
        <v>9.238204534849995</v>
      </c>
      <c r="D1034">
        <f>E1033*(2-'OHL indexes'!D1036/'OHL indexes'!B1035)</f>
        <v>8.6529195499314984</v>
      </c>
      <c r="E1034">
        <f>Master!K1038</f>
        <v>9.2154306764911365</v>
      </c>
    </row>
    <row r="1035" spans="1:5" x14ac:dyDescent="0.25">
      <c r="A1035" s="1">
        <f>'OHL indexes'!A1037</f>
        <v>39570</v>
      </c>
      <c r="B1035">
        <f>E1034*(2-'OHL indexes'!C1037/'OHL indexes'!B1036)</f>
        <v>9.3760204478075782</v>
      </c>
      <c r="C1035">
        <f>E1034*(2-'OHL indexes'!E1037/'OHL indexes'!B1036)</f>
        <v>9.5729592311400662</v>
      </c>
      <c r="D1035">
        <f>E1034*(2-'OHL indexes'!D1037/'OHL indexes'!B1036)</f>
        <v>9.2298986718653406</v>
      </c>
      <c r="E1035">
        <f>Master!K1039</f>
        <v>9.3314593041274492</v>
      </c>
    </row>
    <row r="1036" spans="1:5" x14ac:dyDescent="0.25">
      <c r="A1036" s="1">
        <f>'OHL indexes'!A1038</f>
        <v>39573</v>
      </c>
      <c r="B1036">
        <f>E1035*(2-'OHL indexes'!C1038/'OHL indexes'!B1037)</f>
        <v>9.2927719199464196</v>
      </c>
      <c r="C1036">
        <f>E1035*(2-'OHL indexes'!E1038/'OHL indexes'!B1037)</f>
        <v>9.3886572251216887</v>
      </c>
      <c r="D1036">
        <f>E1035*(2-'OHL indexes'!D1038/'OHL indexes'!B1037)</f>
        <v>9.1309883133712031</v>
      </c>
      <c r="E1036">
        <f>Master!K1040</f>
        <v>9.2368751123522816</v>
      </c>
    </row>
    <row r="1037" spans="1:5" x14ac:dyDescent="0.25">
      <c r="A1037" s="1">
        <f>'OHL indexes'!A1039</f>
        <v>39574</v>
      </c>
      <c r="B1037">
        <f>E1036*(2-'OHL indexes'!C1039/'OHL indexes'!B1038)</f>
        <v>9.0787192177949194</v>
      </c>
      <c r="C1037">
        <f>E1036*(2-'OHL indexes'!E1039/'OHL indexes'!B1038)</f>
        <v>9.6340720127554</v>
      </c>
      <c r="D1037">
        <f>E1036*(2-'OHL indexes'!D1039/'OHL indexes'!B1038)</f>
        <v>9.0461483135983958</v>
      </c>
      <c r="E1037">
        <f>Master!K1041</f>
        <v>9.5945399081164346</v>
      </c>
    </row>
    <row r="1038" spans="1:5" x14ac:dyDescent="0.25">
      <c r="A1038" s="1">
        <f>'OHL indexes'!A1040</f>
        <v>39575</v>
      </c>
      <c r="B1038">
        <f>E1037*(2-'OHL indexes'!C1040/'OHL indexes'!B1039)</f>
        <v>9.5838171608413685</v>
      </c>
      <c r="C1038">
        <f>E1037*(2-'OHL indexes'!E1040/'OHL indexes'!B1039)</f>
        <v>9.6335340939386924</v>
      </c>
      <c r="D1038">
        <f>E1037*(2-'OHL indexes'!D1040/'OHL indexes'!B1039)</f>
        <v>9.0106000139499489</v>
      </c>
      <c r="E1038">
        <f>Master!K1042</f>
        <v>9.1447051251850713</v>
      </c>
    </row>
    <row r="1039" spans="1:5" x14ac:dyDescent="0.25">
      <c r="A1039" s="1">
        <f>'OHL indexes'!A1041</f>
        <v>39576</v>
      </c>
      <c r="B1039">
        <f>E1038*(2-'OHL indexes'!C1041/'OHL indexes'!B1040)</f>
        <v>9.1271821722912438</v>
      </c>
      <c r="C1039">
        <f>E1038*(2-'OHL indexes'!E1041/'OHL indexes'!B1040)</f>
        <v>9.2806377774280282</v>
      </c>
      <c r="D1039">
        <f>E1038*(2-'OHL indexes'!D1041/'OHL indexes'!B1040)</f>
        <v>9.0891282045655704</v>
      </c>
      <c r="E1039">
        <f>Master!K1043</f>
        <v>9.1377299073896143</v>
      </c>
    </row>
    <row r="1040" spans="1:5" x14ac:dyDescent="0.25">
      <c r="A1040" s="1">
        <f>'OHL indexes'!A1042</f>
        <v>39577</v>
      </c>
      <c r="B1040">
        <f>E1039*(2-'OHL indexes'!C1042/'OHL indexes'!B1041)</f>
        <v>9.0385310025880496</v>
      </c>
      <c r="C1040">
        <f>E1039*(2-'OHL indexes'!E1042/'OHL indexes'!B1041)</f>
        <v>9.1335012584791109</v>
      </c>
      <c r="D1040">
        <f>E1039*(2-'OHL indexes'!D1042/'OHL indexes'!B1041)</f>
        <v>8.9206550367814739</v>
      </c>
      <c r="E1040">
        <f>Master!K1044</f>
        <v>9.053438240154442</v>
      </c>
    </row>
    <row r="1041" spans="1:5" x14ac:dyDescent="0.25">
      <c r="A1041" s="1">
        <f>'OHL indexes'!A1043</f>
        <v>39580</v>
      </c>
      <c r="B1041">
        <f>E1040*(2-'OHL indexes'!C1043/'OHL indexes'!B1042)</f>
        <v>9.108795310420005</v>
      </c>
      <c r="C1041">
        <f>E1040*(2-'OHL indexes'!E1043/'OHL indexes'!B1042)</f>
        <v>9.3919632882264175</v>
      </c>
      <c r="D1041">
        <f>E1040*(2-'OHL indexes'!D1043/'OHL indexes'!B1042)</f>
        <v>9.0510233605116355</v>
      </c>
      <c r="E1041">
        <f>Master!K1045</f>
        <v>9.3563373860744985</v>
      </c>
    </row>
    <row r="1042" spans="1:5" x14ac:dyDescent="0.25">
      <c r="A1042" s="1">
        <f>'OHL indexes'!A1044</f>
        <v>39581</v>
      </c>
      <c r="B1042">
        <f>E1041*(2-'OHL indexes'!C1044/'OHL indexes'!B1043)</f>
        <v>9.466212552026926</v>
      </c>
      <c r="C1042">
        <f>E1041*(2-'OHL indexes'!E1044/'OHL indexes'!B1043)</f>
        <v>9.5095756592221079</v>
      </c>
      <c r="D1042">
        <f>E1041*(2-'OHL indexes'!D1044/'OHL indexes'!B1043)</f>
        <v>8.9629532802890015</v>
      </c>
      <c r="E1042">
        <f>Master!K1046</f>
        <v>9.396321493856016</v>
      </c>
    </row>
    <row r="1043" spans="1:5" x14ac:dyDescent="0.25">
      <c r="A1043" s="1">
        <f>'OHL indexes'!A1045</f>
        <v>39582</v>
      </c>
      <c r="B1043">
        <f>E1042*(2-'OHL indexes'!C1045/'OHL indexes'!B1044)</f>
        <v>9.4544605558197858</v>
      </c>
      <c r="C1043">
        <f>E1042*(2-'OHL indexes'!E1045/'OHL indexes'!B1044)</f>
        <v>9.8134434223714191</v>
      </c>
      <c r="D1043">
        <f>E1042*(2-'OHL indexes'!D1045/'OHL indexes'!B1044)</f>
        <v>9.2671245105986717</v>
      </c>
      <c r="E1043">
        <f>Master!K1047</f>
        <v>9.6025901550433339</v>
      </c>
    </row>
    <row r="1044" spans="1:5" x14ac:dyDescent="0.25">
      <c r="A1044" s="1">
        <f>'OHL indexes'!A1046</f>
        <v>39583</v>
      </c>
      <c r="B1044">
        <f>E1043*(2-'OHL indexes'!C1046/'OHL indexes'!B1045)</f>
        <v>9.6146915102339729</v>
      </c>
      <c r="C1044">
        <f>E1043*(2-'OHL indexes'!E1046/'OHL indexes'!B1045)</f>
        <v>9.8763083621697874</v>
      </c>
      <c r="D1044">
        <f>E1043*(2-'OHL indexes'!D1046/'OHL indexes'!B1045)</f>
        <v>9.4654426317570017</v>
      </c>
      <c r="E1044">
        <f>Master!K1048</f>
        <v>9.8464609909831964</v>
      </c>
    </row>
    <row r="1045" spans="1:5" x14ac:dyDescent="0.25">
      <c r="A1045" s="1">
        <f>'OHL indexes'!A1047</f>
        <v>39584</v>
      </c>
      <c r="B1045">
        <f>E1044*(2-'OHL indexes'!C1047/'OHL indexes'!B1046)</f>
        <v>9.8724009200985368</v>
      </c>
      <c r="C1045">
        <f>E1044*(2-'OHL indexes'!E1047/'OHL indexes'!B1046)</f>
        <v>9.9154355244458454</v>
      </c>
      <c r="D1045">
        <f>E1044*(2-'OHL indexes'!D1047/'OHL indexes'!B1046)</f>
        <v>9.3881735375890631</v>
      </c>
      <c r="E1045">
        <f>Master!K1049</f>
        <v>9.7478739188193959</v>
      </c>
    </row>
    <row r="1046" spans="1:5" x14ac:dyDescent="0.25">
      <c r="A1046" s="1">
        <f>'OHL indexes'!A1048</f>
        <v>39587</v>
      </c>
      <c r="B1046">
        <f>E1045*(2-'OHL indexes'!C1048/'OHL indexes'!B1047)</f>
        <v>9.7235784475831775</v>
      </c>
      <c r="C1046">
        <f>E1045*(2-'OHL indexes'!E1048/'OHL indexes'!B1047)</f>
        <v>10.122491027883127</v>
      </c>
      <c r="D1046">
        <f>E1045*(2-'OHL indexes'!D1048/'OHL indexes'!B1047)</f>
        <v>9.6808656458407398</v>
      </c>
      <c r="E1046">
        <f>Master!K1050</f>
        <v>9.9377116770440566</v>
      </c>
    </row>
    <row r="1047" spans="1:5" x14ac:dyDescent="0.25">
      <c r="A1047" s="1">
        <f>'OHL indexes'!A1049</f>
        <v>39588</v>
      </c>
      <c r="B1047">
        <f>E1046*(2-'OHL indexes'!C1049/'OHL indexes'!B1048)</f>
        <v>9.7304063673662888</v>
      </c>
      <c r="C1047">
        <f>E1046*(2-'OHL indexes'!E1049/'OHL indexes'!B1048)</f>
        <v>9.7304063673662888</v>
      </c>
      <c r="D1047">
        <f>E1046*(2-'OHL indexes'!D1049/'OHL indexes'!B1048)</f>
        <v>9.2125472740447982</v>
      </c>
      <c r="E1047">
        <f>Master!K1051</f>
        <v>9.4074699812254519</v>
      </c>
    </row>
    <row r="1048" spans="1:5" x14ac:dyDescent="0.25">
      <c r="A1048" s="1">
        <f>'OHL indexes'!A1050</f>
        <v>39589</v>
      </c>
      <c r="B1048">
        <f>E1047*(2-'OHL indexes'!C1050/'OHL indexes'!B1049)</f>
        <v>9.5023579144668009</v>
      </c>
      <c r="C1048">
        <f>E1047*(2-'OHL indexes'!E1050/'OHL indexes'!B1049)</f>
        <v>9.5972458477081481</v>
      </c>
      <c r="D1048">
        <f>E1047*(2-'OHL indexes'!D1050/'OHL indexes'!B1049)</f>
        <v>8.7658457677437625</v>
      </c>
      <c r="E1048">
        <f>Master!K1052</f>
        <v>8.8106204506638068</v>
      </c>
    </row>
    <row r="1049" spans="1:5" x14ac:dyDescent="0.25">
      <c r="A1049" s="1">
        <f>'OHL indexes'!A1051</f>
        <v>39590</v>
      </c>
      <c r="B1049">
        <f>E1048*(2-'OHL indexes'!C1051/'OHL indexes'!B1050)</f>
        <v>8.8269020587644036</v>
      </c>
      <c r="C1049">
        <f>E1048*(2-'OHL indexes'!E1051/'OHL indexes'!B1050)</f>
        <v>9.079260288971696</v>
      </c>
      <c r="D1049">
        <f>E1048*(2-'OHL indexes'!D1051/'OHL indexes'!B1050)</f>
        <v>8.8212660602735813</v>
      </c>
      <c r="E1049">
        <f>Master!K1053</f>
        <v>8.9684230424754148</v>
      </c>
    </row>
    <row r="1050" spans="1:5" x14ac:dyDescent="0.25">
      <c r="A1050" s="1">
        <f>'OHL indexes'!A1052</f>
        <v>39591</v>
      </c>
      <c r="B1050">
        <f>E1049*(2-'OHL indexes'!C1052/'OHL indexes'!B1051)</f>
        <v>8.9283588243077752</v>
      </c>
      <c r="C1050">
        <f>E1049*(2-'OHL indexes'!E1052/'OHL indexes'!B1051)</f>
        <v>8.9352520904821144</v>
      </c>
      <c r="D1050">
        <f>E1049*(2-'OHL indexes'!D1052/'OHL indexes'!B1051)</f>
        <v>8.5169434082926809</v>
      </c>
      <c r="E1050">
        <f>Master!K1054</f>
        <v>8.7605837392904427</v>
      </c>
    </row>
    <row r="1051" spans="1:5" x14ac:dyDescent="0.25">
      <c r="A1051" s="1">
        <f>'OHL indexes'!A1053</f>
        <v>39595</v>
      </c>
      <c r="B1051">
        <f>E1050*(2-'OHL indexes'!C1053/'OHL indexes'!B1052)</f>
        <v>8.876285076060487</v>
      </c>
      <c r="C1051">
        <f>E1050*(2-'OHL indexes'!E1053/'OHL indexes'!B1052)</f>
        <v>9.046255092204996</v>
      </c>
      <c r="D1051">
        <f>E1050*(2-'OHL indexes'!D1053/'OHL indexes'!B1052)</f>
        <v>8.8054314783942385</v>
      </c>
      <c r="E1051">
        <f>Master!K1055</f>
        <v>9.0222524875168784</v>
      </c>
    </row>
    <row r="1052" spans="1:5" x14ac:dyDescent="0.25">
      <c r="A1052" s="1">
        <f>'OHL indexes'!A1054</f>
        <v>39596</v>
      </c>
      <c r="B1052">
        <f>E1051*(2-'OHL indexes'!C1054/'OHL indexes'!B1053)</f>
        <v>9.0373921549560574</v>
      </c>
      <c r="C1052">
        <f>E1051*(2-'OHL indexes'!E1054/'OHL indexes'!B1053)</f>
        <v>9.1790583070523706</v>
      </c>
      <c r="D1052">
        <f>E1051*(2-'OHL indexes'!D1054/'OHL indexes'!B1053)</f>
        <v>8.9718588220983904</v>
      </c>
      <c r="E1052">
        <f>Master!K1056</f>
        <v>9.1126676383778129</v>
      </c>
    </row>
    <row r="1053" spans="1:5" x14ac:dyDescent="0.25">
      <c r="A1053" s="1">
        <f>'OHL indexes'!A1055</f>
        <v>39597</v>
      </c>
      <c r="B1053">
        <f>E1052*(2-'OHL indexes'!C1055/'OHL indexes'!B1054)</f>
        <v>9.0876273220673962</v>
      </c>
      <c r="C1053">
        <f>E1052*(2-'OHL indexes'!E1055/'OHL indexes'!B1054)</f>
        <v>9.7066049983828027</v>
      </c>
      <c r="D1053">
        <f>E1052*(2-'OHL indexes'!D1055/'OHL indexes'!B1054)</f>
        <v>9.0876273220673962</v>
      </c>
      <c r="E1053">
        <f>Master!K1057</f>
        <v>9.660027245303457</v>
      </c>
    </row>
    <row r="1054" spans="1:5" x14ac:dyDescent="0.25">
      <c r="A1054" s="1">
        <f>'OHL indexes'!A1056</f>
        <v>39598</v>
      </c>
      <c r="B1054">
        <f>E1053*(2-'OHL indexes'!C1056/'OHL indexes'!B1055)</f>
        <v>9.6511561998162847</v>
      </c>
      <c r="C1054">
        <f>E1053*(2-'OHL indexes'!E1056/'OHL indexes'!B1055)</f>
        <v>10.148166728623961</v>
      </c>
      <c r="D1054">
        <f>E1053*(2-'OHL indexes'!D1056/'OHL indexes'!B1055)</f>
        <v>9.6363723228752676</v>
      </c>
      <c r="E1054">
        <f>Master!K1058</f>
        <v>9.8929180258771172</v>
      </c>
    </row>
    <row r="1055" spans="1:5" x14ac:dyDescent="0.25">
      <c r="A1055" s="1">
        <f>'OHL indexes'!A1057</f>
        <v>39601</v>
      </c>
      <c r="B1055">
        <f>E1054*(2-'OHL indexes'!C1057/'OHL indexes'!B1056)</f>
        <v>9.7780415626250097</v>
      </c>
      <c r="C1055">
        <f>E1054*(2-'OHL indexes'!E1057/'OHL indexes'!B1056)</f>
        <v>9.8027141577091701</v>
      </c>
      <c r="D1055">
        <f>E1054*(2-'OHL indexes'!D1057/'OHL indexes'!B1056)</f>
        <v>9.0556368859073579</v>
      </c>
      <c r="E1055">
        <f>Master!K1059</f>
        <v>9.3177514476757555</v>
      </c>
    </row>
    <row r="1056" spans="1:5" x14ac:dyDescent="0.25">
      <c r="A1056" s="1">
        <f>'OHL indexes'!A1058</f>
        <v>39602</v>
      </c>
      <c r="B1056">
        <f>E1055*(2-'OHL indexes'!C1058/'OHL indexes'!B1057)</f>
        <v>9.3675891188335232</v>
      </c>
      <c r="C1056">
        <f>E1055*(2-'OHL indexes'!E1058/'OHL indexes'!B1057)</f>
        <v>9.6267954008368903</v>
      </c>
      <c r="D1056">
        <f>E1055*(2-'OHL indexes'!D1058/'OHL indexes'!B1057)</f>
        <v>8.9898188995645327</v>
      </c>
      <c r="E1056">
        <f>Master!K1060</f>
        <v>9.1405011004061958</v>
      </c>
    </row>
    <row r="1057" spans="1:5" x14ac:dyDescent="0.25">
      <c r="A1057" s="1">
        <f>'OHL indexes'!A1059</f>
        <v>39603</v>
      </c>
      <c r="B1057">
        <f>E1056*(2-'OHL indexes'!C1059/'OHL indexes'!B1058)</f>
        <v>9.0404469058824795</v>
      </c>
      <c r="C1057">
        <f>E1056*(2-'OHL indexes'!E1059/'OHL indexes'!B1058)</f>
        <v>9.4140703152538112</v>
      </c>
      <c r="D1057">
        <f>E1056*(2-'OHL indexes'!D1059/'OHL indexes'!B1058)</f>
        <v>8.946931905273269</v>
      </c>
      <c r="E1057">
        <f>Master!K1061</f>
        <v>9.107596753397841</v>
      </c>
    </row>
    <row r="1058" spans="1:5" x14ac:dyDescent="0.25">
      <c r="A1058" s="1">
        <f>'OHL indexes'!A1060</f>
        <v>39604</v>
      </c>
      <c r="B1058">
        <f>E1057*(2-'OHL indexes'!C1060/'OHL indexes'!B1059)</f>
        <v>9.2121214176494011</v>
      </c>
      <c r="C1058">
        <f>E1057*(2-'OHL indexes'!E1060/'OHL indexes'!B1059)</f>
        <v>9.6110354930711033</v>
      </c>
      <c r="D1058">
        <f>E1057*(2-'OHL indexes'!D1060/'OHL indexes'!B1059)</f>
        <v>9.201344338471408</v>
      </c>
      <c r="E1058">
        <f>Master!K1062</f>
        <v>9.583650261851778</v>
      </c>
    </row>
    <row r="1059" spans="1:5" x14ac:dyDescent="0.25">
      <c r="A1059" s="1">
        <f>'OHL indexes'!A1061</f>
        <v>39605</v>
      </c>
      <c r="B1059">
        <f>E1058*(2-'OHL indexes'!C1061/'OHL indexes'!B1060)</f>
        <v>9.3056911198901009</v>
      </c>
      <c r="C1059">
        <f>E1058*(2-'OHL indexes'!E1061/'OHL indexes'!B1060)</f>
        <v>9.3692314115009729</v>
      </c>
      <c r="D1059">
        <f>E1058*(2-'OHL indexes'!D1061/'OHL indexes'!B1060)</f>
        <v>8.3961346702184123</v>
      </c>
      <c r="E1059">
        <f>Master!K1063</f>
        <v>8.5249609647027498</v>
      </c>
    </row>
    <row r="1060" spans="1:5" x14ac:dyDescent="0.25">
      <c r="A1060" s="1">
        <f>'OHL indexes'!A1062</f>
        <v>39608</v>
      </c>
      <c r="B1060">
        <f>E1059*(2-'OHL indexes'!C1062/'OHL indexes'!B1061)</f>
        <v>8.6459471050768926</v>
      </c>
      <c r="C1060">
        <f>E1059*(2-'OHL indexes'!E1062/'OHL indexes'!B1061)</f>
        <v>8.9027574434026349</v>
      </c>
      <c r="D1060">
        <f>E1059*(2-'OHL indexes'!D1062/'OHL indexes'!B1061)</f>
        <v>8.4505807748083708</v>
      </c>
      <c r="E1060">
        <f>Master!K1064</f>
        <v>8.6774536754060598</v>
      </c>
    </row>
    <row r="1061" spans="1:5" x14ac:dyDescent="0.25">
      <c r="A1061" s="1">
        <f>'OHL indexes'!A1063</f>
        <v>39609</v>
      </c>
      <c r="B1061">
        <f>E1060*(2-'OHL indexes'!C1063/'OHL indexes'!B1062)</f>
        <v>8.4677969970831199</v>
      </c>
      <c r="C1061">
        <f>E1060*(2-'OHL indexes'!E1063/'OHL indexes'!B1062)</f>
        <v>8.7855302458058393</v>
      </c>
      <c r="D1061">
        <f>E1060*(2-'OHL indexes'!D1063/'OHL indexes'!B1062)</f>
        <v>8.4404319437533566</v>
      </c>
      <c r="E1061">
        <f>Master!K1065</f>
        <v>8.6644505151138311</v>
      </c>
    </row>
    <row r="1062" spans="1:5" x14ac:dyDescent="0.25">
      <c r="A1062" s="1">
        <f>'OHL indexes'!A1064</f>
        <v>39610</v>
      </c>
      <c r="B1062">
        <f>E1061*(2-'OHL indexes'!C1064/'OHL indexes'!B1063)</f>
        <v>8.637998135329136</v>
      </c>
      <c r="C1062">
        <f>E1061*(2-'OHL indexes'!E1064/'OHL indexes'!B1063)</f>
        <v>8.6575928732353518</v>
      </c>
      <c r="D1062">
        <f>E1061*(2-'OHL indexes'!D1064/'OHL indexes'!B1063)</f>
        <v>8.3760149698648725</v>
      </c>
      <c r="E1062">
        <f>Master!K1066</f>
        <v>8.4040355622696463</v>
      </c>
    </row>
    <row r="1063" spans="1:5" x14ac:dyDescent="0.25">
      <c r="A1063" s="1">
        <f>'OHL indexes'!A1065</f>
        <v>39611</v>
      </c>
      <c r="B1063">
        <f>E1062*(2-'OHL indexes'!C1065/'OHL indexes'!B1064)</f>
        <v>8.561697503837248</v>
      </c>
      <c r="C1063">
        <f>E1062*(2-'OHL indexes'!E1065/'OHL indexes'!B1064)</f>
        <v>8.7184383475649856</v>
      </c>
      <c r="D1063">
        <f>E1062*(2-'OHL indexes'!D1065/'OHL indexes'!B1064)</f>
        <v>8.3736101585093756</v>
      </c>
      <c r="E1063">
        <f>Master!K1067</f>
        <v>8.5170455040386877</v>
      </c>
    </row>
    <row r="1064" spans="1:5" x14ac:dyDescent="0.25">
      <c r="A1064" s="1">
        <f>'OHL indexes'!A1066</f>
        <v>39612</v>
      </c>
      <c r="B1064">
        <f>E1063*(2-'OHL indexes'!C1066/'OHL indexes'!B1065)</f>
        <v>8.6703276076494795</v>
      </c>
      <c r="C1064">
        <f>E1063*(2-'OHL indexes'!E1066/'OHL indexes'!B1065)</f>
        <v>8.8687805788386243</v>
      </c>
      <c r="D1064">
        <f>E1063*(2-'OHL indexes'!D1066/'OHL indexes'!B1065)</f>
        <v>8.549364845202609</v>
      </c>
      <c r="E1064">
        <f>Master!K1068</f>
        <v>8.8524914143504123</v>
      </c>
    </row>
    <row r="1065" spans="1:5" x14ac:dyDescent="0.25">
      <c r="A1065" s="1">
        <f>'OHL indexes'!A1067</f>
        <v>39615</v>
      </c>
      <c r="B1065">
        <f>E1064*(2-'OHL indexes'!C1067/'OHL indexes'!B1066)</f>
        <v>8.757492139245814</v>
      </c>
      <c r="C1065">
        <f>E1064*(2-'OHL indexes'!E1067/'OHL indexes'!B1066)</f>
        <v>9.0840777228391758</v>
      </c>
      <c r="D1065">
        <f>E1064*(2-'OHL indexes'!D1067/'OHL indexes'!B1066)</f>
        <v>8.7004101151643329</v>
      </c>
      <c r="E1065">
        <f>Master!K1069</f>
        <v>8.9723320953820753</v>
      </c>
    </row>
    <row r="1066" spans="1:5" x14ac:dyDescent="0.25">
      <c r="A1066" s="1">
        <f>'OHL indexes'!A1068</f>
        <v>39616</v>
      </c>
      <c r="B1066">
        <f>E1065*(2-'OHL indexes'!C1068/'OHL indexes'!B1067)</f>
        <v>9.1106147414415162</v>
      </c>
      <c r="C1066">
        <f>E1065*(2-'OHL indexes'!E1068/'OHL indexes'!B1067)</f>
        <v>9.1871604369948674</v>
      </c>
      <c r="D1066">
        <f>E1065*(2-'OHL indexes'!D1068/'OHL indexes'!B1067)</f>
        <v>8.9343725888467578</v>
      </c>
      <c r="E1066">
        <f>Master!K1070</f>
        <v>8.9904761560909936</v>
      </c>
    </row>
    <row r="1067" spans="1:5" x14ac:dyDescent="0.25">
      <c r="A1067" s="1">
        <f>'OHL indexes'!A1069</f>
        <v>39617</v>
      </c>
      <c r="B1067">
        <f>E1066*(2-'OHL indexes'!C1069/'OHL indexes'!B1068)</f>
        <v>8.8834473796992235</v>
      </c>
      <c r="C1067">
        <f>E1066*(2-'OHL indexes'!E1069/'OHL indexes'!B1068)</f>
        <v>8.9587636900562639</v>
      </c>
      <c r="D1067">
        <f>E1066*(2-'OHL indexes'!D1069/'OHL indexes'!B1068)</f>
        <v>8.6297476514214004</v>
      </c>
      <c r="E1067">
        <f>Master!K1071</f>
        <v>8.7244785055388672</v>
      </c>
    </row>
    <row r="1068" spans="1:5" x14ac:dyDescent="0.25">
      <c r="A1068" s="1">
        <f>'OHL indexes'!A1070</f>
        <v>39618</v>
      </c>
      <c r="B1068">
        <f>E1067*(2-'OHL indexes'!C1070/'OHL indexes'!B1069)</f>
        <v>8.7775718787378771</v>
      </c>
      <c r="C1068">
        <f>E1067*(2-'OHL indexes'!E1070/'OHL indexes'!B1069)</f>
        <v>8.9523882997194892</v>
      </c>
      <c r="D1068">
        <f>E1067*(2-'OHL indexes'!D1070/'OHL indexes'!B1069)</f>
        <v>8.5577245061300466</v>
      </c>
      <c r="E1068">
        <f>Master!K1072</f>
        <v>8.8766608298898078</v>
      </c>
    </row>
    <row r="1069" spans="1:5" x14ac:dyDescent="0.25">
      <c r="A1069" s="1">
        <f>'OHL indexes'!A1071</f>
        <v>39619</v>
      </c>
      <c r="B1069">
        <f>E1068*(2-'OHL indexes'!C1071/'OHL indexes'!B1070)</f>
        <v>8.7919948301393891</v>
      </c>
      <c r="C1069">
        <f>E1068*(2-'OHL indexes'!E1071/'OHL indexes'!B1070)</f>
        <v>8.7964722917027913</v>
      </c>
      <c r="D1069">
        <f>E1068*(2-'OHL indexes'!D1071/'OHL indexes'!B1070)</f>
        <v>8.3871872192575605</v>
      </c>
      <c r="E1069">
        <f>Master!K1073</f>
        <v>8.6649998524662966</v>
      </c>
    </row>
    <row r="1070" spans="1:5" x14ac:dyDescent="0.25">
      <c r="A1070" s="1">
        <f>'OHL indexes'!A1072</f>
        <v>39622</v>
      </c>
      <c r="B1070">
        <f>E1069*(2-'OHL indexes'!C1072/'OHL indexes'!B1071)</f>
        <v>8.8484110869503159</v>
      </c>
      <c r="C1070">
        <f>E1069*(2-'OHL indexes'!E1072/'OHL indexes'!B1071)</f>
        <v>9.0100852316428526</v>
      </c>
      <c r="D1070">
        <f>E1069*(2-'OHL indexes'!D1072/'OHL indexes'!B1071)</f>
        <v>8.529527312700047</v>
      </c>
      <c r="E1070">
        <f>Master!K1074</f>
        <v>8.660295713502359</v>
      </c>
    </row>
    <row r="1071" spans="1:5" x14ac:dyDescent="0.25">
      <c r="A1071" s="1">
        <f>'OHL indexes'!A1073</f>
        <v>39623</v>
      </c>
      <c r="B1071">
        <f>E1070*(2-'OHL indexes'!C1073/'OHL indexes'!B1072)</f>
        <v>8.6125941433813011</v>
      </c>
      <c r="C1071">
        <f>E1070*(2-'OHL indexes'!E1073/'OHL indexes'!B1072)</f>
        <v>8.7731520199430886</v>
      </c>
      <c r="D1071">
        <f>E1070*(2-'OHL indexes'!D1073/'OHL indexes'!B1072)</f>
        <v>8.4142220604475568</v>
      </c>
      <c r="E1071">
        <f>Master!K1075</f>
        <v>8.6087012329951165</v>
      </c>
    </row>
    <row r="1072" spans="1:5" x14ac:dyDescent="0.25">
      <c r="A1072" s="1">
        <f>'OHL indexes'!A1074</f>
        <v>39624</v>
      </c>
      <c r="B1072">
        <f>E1071*(2-'OHL indexes'!C1074/'OHL indexes'!B1073)</f>
        <v>8.682464932187731</v>
      </c>
      <c r="C1072">
        <f>E1071*(2-'OHL indexes'!E1074/'OHL indexes'!B1073)</f>
        <v>9.1650906127434961</v>
      </c>
      <c r="D1072">
        <f>E1071*(2-'OHL indexes'!D1074/'OHL indexes'!B1073)</f>
        <v>8.682464932187731</v>
      </c>
      <c r="E1072">
        <f>Master!K1076</f>
        <v>8.9728862252691837</v>
      </c>
    </row>
    <row r="1073" spans="1:5" x14ac:dyDescent="0.25">
      <c r="A1073" s="1">
        <f>'OHL indexes'!A1075</f>
        <v>39625</v>
      </c>
      <c r="B1073">
        <f>E1072*(2-'OHL indexes'!C1075/'OHL indexes'!B1074)</f>
        <v>8.6962557696435923</v>
      </c>
      <c r="C1073">
        <f>E1072*(2-'OHL indexes'!E1075/'OHL indexes'!B1074)</f>
        <v>8.710638941936768</v>
      </c>
      <c r="D1073">
        <f>E1072*(2-'OHL indexes'!D1075/'OHL indexes'!B1074)</f>
        <v>8.2021978617171776</v>
      </c>
      <c r="E1073">
        <f>Master!K1077</f>
        <v>8.2130718027485248</v>
      </c>
    </row>
    <row r="1074" spans="1:5" x14ac:dyDescent="0.25">
      <c r="A1074" s="1">
        <f>'OHL indexes'!A1076</f>
        <v>39626</v>
      </c>
      <c r="B1074">
        <f>E1073*(2-'OHL indexes'!C1076/'OHL indexes'!B1075)</f>
        <v>8.2662540989644331</v>
      </c>
      <c r="C1074">
        <f>E1073*(2-'OHL indexes'!E1076/'OHL indexes'!B1075)</f>
        <v>8.4983522277379322</v>
      </c>
      <c r="D1074">
        <f>E1073*(2-'OHL indexes'!D1076/'OHL indexes'!B1075)</f>
        <v>8.0433130532811692</v>
      </c>
      <c r="E1074">
        <f>Master!K1078</f>
        <v>8.2572406142908648</v>
      </c>
    </row>
    <row r="1075" spans="1:5" x14ac:dyDescent="0.25">
      <c r="A1075" s="1">
        <f>'OHL indexes'!A1077</f>
        <v>39629</v>
      </c>
      <c r="B1075">
        <f>E1074*(2-'OHL indexes'!C1077/'OHL indexes'!B1076)</f>
        <v>8.2657917752577941</v>
      </c>
      <c r="C1075">
        <f>E1074*(2-'OHL indexes'!E1077/'OHL indexes'!B1076)</f>
        <v>8.463364882554048</v>
      </c>
      <c r="D1075">
        <f>E1074*(2-'OHL indexes'!D1077/'OHL indexes'!B1076)</f>
        <v>8.2298051867921416</v>
      </c>
      <c r="E1075">
        <f>Master!K1079</f>
        <v>8.3622508786082062</v>
      </c>
    </row>
    <row r="1076" spans="1:5" x14ac:dyDescent="0.25">
      <c r="A1076" s="1">
        <f>'OHL indexes'!A1078</f>
        <v>39630</v>
      </c>
      <c r="B1076">
        <f>E1075*(2-'OHL indexes'!C1078/'OHL indexes'!B1077)</f>
        <v>8.1023873929544763</v>
      </c>
      <c r="C1076">
        <f>E1075*(2-'OHL indexes'!E1078/'OHL indexes'!B1077)</f>
        <v>8.3958998898504564</v>
      </c>
      <c r="D1076">
        <f>E1075*(2-'OHL indexes'!D1078/'OHL indexes'!B1077)</f>
        <v>7.9895553049939805</v>
      </c>
      <c r="E1076">
        <f>Master!K1080</f>
        <v>8.383257033624675</v>
      </c>
    </row>
    <row r="1077" spans="1:5" x14ac:dyDescent="0.25">
      <c r="A1077" s="1">
        <f>'OHL indexes'!A1079</f>
        <v>39631</v>
      </c>
      <c r="B1077">
        <f>E1076*(2-'OHL indexes'!C1079/'OHL indexes'!B1078)</f>
        <v>8.4147146252068925</v>
      </c>
      <c r="C1077">
        <f>E1076*(2-'OHL indexes'!E1079/'OHL indexes'!B1078)</f>
        <v>8.5147888871535589</v>
      </c>
      <c r="D1077">
        <f>E1076*(2-'OHL indexes'!D1079/'OHL indexes'!B1078)</f>
        <v>7.9308989109187937</v>
      </c>
      <c r="E1077">
        <f>Master!K1081</f>
        <v>7.9494763148069687</v>
      </c>
    </row>
    <row r="1078" spans="1:5" x14ac:dyDescent="0.25">
      <c r="A1078" s="1">
        <f>'OHL indexes'!A1080</f>
        <v>39632</v>
      </c>
      <c r="B1078">
        <f>E1077*(2-'OHL indexes'!C1080/'OHL indexes'!B1079)</f>
        <v>7.9875057324307015</v>
      </c>
      <c r="C1078">
        <f>E1077*(2-'OHL indexes'!E1080/'OHL indexes'!B1079)</f>
        <v>8.0946192954306575</v>
      </c>
      <c r="D1078">
        <f>E1077*(2-'OHL indexes'!D1080/'OHL indexes'!B1079)</f>
        <v>7.8149613729210134</v>
      </c>
      <c r="E1078">
        <f>Master!K1082</f>
        <v>8.0151974304921172</v>
      </c>
    </row>
    <row r="1079" spans="1:5" x14ac:dyDescent="0.25">
      <c r="A1079" s="1">
        <f>'OHL indexes'!A1081</f>
        <v>39636</v>
      </c>
      <c r="B1079">
        <f>E1078*(2-'OHL indexes'!C1081/'OHL indexes'!B1080)</f>
        <v>8.0967001731192347</v>
      </c>
      <c r="C1079">
        <f>E1078*(2-'OHL indexes'!E1081/'OHL indexes'!B1080)</f>
        <v>8.2042436477932181</v>
      </c>
      <c r="D1079">
        <f>E1078*(2-'OHL indexes'!D1081/'OHL indexes'!B1080)</f>
        <v>7.7079552951464549</v>
      </c>
      <c r="E1079">
        <f>Master!K1083</f>
        <v>7.9410076809471999</v>
      </c>
    </row>
    <row r="1080" spans="1:5" x14ac:dyDescent="0.25">
      <c r="A1080" s="1">
        <f>'OHL indexes'!A1082</f>
        <v>39637</v>
      </c>
      <c r="B1080">
        <f>E1079*(2-'OHL indexes'!C1082/'OHL indexes'!B1081)</f>
        <v>7.9200424857586125</v>
      </c>
      <c r="C1080">
        <f>E1079*(2-'OHL indexes'!E1082/'OHL indexes'!B1081)</f>
        <v>8.4312059698912147</v>
      </c>
      <c r="D1080">
        <f>E1079*(2-'OHL indexes'!D1082/'OHL indexes'!B1081)</f>
        <v>7.8195403214788781</v>
      </c>
      <c r="E1080">
        <f>Master!K1084</f>
        <v>8.3975349874749643</v>
      </c>
    </row>
    <row r="1081" spans="1:5" x14ac:dyDescent="0.25">
      <c r="A1081" s="1">
        <f>'OHL indexes'!A1083</f>
        <v>39638</v>
      </c>
      <c r="B1081">
        <f>E1080*(2-'OHL indexes'!C1083/'OHL indexes'!B1082)</f>
        <v>8.4849936140631073</v>
      </c>
      <c r="C1081">
        <f>E1080*(2-'OHL indexes'!E1083/'OHL indexes'!B1082)</f>
        <v>8.5283497524570731</v>
      </c>
      <c r="D1081">
        <f>E1080*(2-'OHL indexes'!D1083/'OHL indexes'!B1082)</f>
        <v>7.9551333163184266</v>
      </c>
      <c r="E1081">
        <f>Master!K1085</f>
        <v>7.9551985932981228</v>
      </c>
    </row>
    <row r="1082" spans="1:5" x14ac:dyDescent="0.25">
      <c r="A1082" s="1">
        <f>'OHL indexes'!A1084</f>
        <v>39639</v>
      </c>
      <c r="B1082">
        <f>E1081*(2-'OHL indexes'!C1084/'OHL indexes'!B1083)</f>
        <v>7.9986613449929802</v>
      </c>
      <c r="C1082">
        <f>E1081*(2-'OHL indexes'!E1084/'OHL indexes'!B1083)</f>
        <v>8.0323533414044288</v>
      </c>
      <c r="D1082">
        <f>E1081*(2-'OHL indexes'!D1084/'OHL indexes'!B1083)</f>
        <v>7.7623110869982934</v>
      </c>
      <c r="E1082">
        <f>Master!K1086</f>
        <v>7.9024398332634673</v>
      </c>
    </row>
    <row r="1083" spans="1:5" x14ac:dyDescent="0.25">
      <c r="A1083" s="1">
        <f>'OHL indexes'!A1085</f>
        <v>39640</v>
      </c>
      <c r="B1083">
        <f>E1082*(2-'OHL indexes'!C1085/'OHL indexes'!B1084)</f>
        <v>7.7510808534503006</v>
      </c>
      <c r="C1083">
        <f>E1082*(2-'OHL indexes'!E1085/'OHL indexes'!B1084)</f>
        <v>7.9257507430227108</v>
      </c>
      <c r="D1083">
        <f>E1082*(2-'OHL indexes'!D1085/'OHL indexes'!B1084)</f>
        <v>7.3093284434677868</v>
      </c>
      <c r="E1083">
        <f>Master!K1087</f>
        <v>7.7212495804251242</v>
      </c>
    </row>
    <row r="1084" spans="1:5" x14ac:dyDescent="0.25">
      <c r="A1084" s="1">
        <f>'OHL indexes'!A1086</f>
        <v>39643</v>
      </c>
      <c r="B1084">
        <f>E1083*(2-'OHL indexes'!C1086/'OHL indexes'!B1085)</f>
        <v>7.9016862141287012</v>
      </c>
      <c r="C1084">
        <f>E1083*(2-'OHL indexes'!E1086/'OHL indexes'!B1085)</f>
        <v>7.9016862141287012</v>
      </c>
      <c r="D1084">
        <f>E1083*(2-'OHL indexes'!D1086/'OHL indexes'!B1085)</f>
        <v>7.4854051222578004</v>
      </c>
      <c r="E1084">
        <f>Master!K1088</f>
        <v>7.5183655651771275</v>
      </c>
    </row>
    <row r="1085" spans="1:5" x14ac:dyDescent="0.25">
      <c r="A1085" s="1">
        <f>'OHL indexes'!A1087</f>
        <v>39644</v>
      </c>
      <c r="B1085">
        <f>E1084*(2-'OHL indexes'!C1087/'OHL indexes'!B1086)</f>
        <v>7.4681462805258283</v>
      </c>
      <c r="C1085">
        <f>E1084*(2-'OHL indexes'!E1087/'OHL indexes'!B1086)</f>
        <v>7.6570001408553523</v>
      </c>
      <c r="D1085">
        <f>E1084*(2-'OHL indexes'!D1087/'OHL indexes'!B1086)</f>
        <v>7.1575511818625532</v>
      </c>
      <c r="E1085">
        <f>Master!K1089</f>
        <v>7.4489292639285001</v>
      </c>
    </row>
    <row r="1086" spans="1:5" x14ac:dyDescent="0.25">
      <c r="A1086" s="1">
        <f>'OHL indexes'!A1088</f>
        <v>39645</v>
      </c>
      <c r="B1086">
        <f>E1085*(2-'OHL indexes'!C1088/'OHL indexes'!B1087)</f>
        <v>7.6827773407554423</v>
      </c>
      <c r="C1086">
        <f>E1085*(2-'OHL indexes'!E1088/'OHL indexes'!B1087)</f>
        <v>7.9251821833344209</v>
      </c>
      <c r="D1086">
        <f>E1085*(2-'OHL indexes'!D1088/'OHL indexes'!B1087)</f>
        <v>7.3205978796818014</v>
      </c>
      <c r="E1086">
        <f>Master!K1090</f>
        <v>7.8478173212539355</v>
      </c>
    </row>
    <row r="1087" spans="1:5" x14ac:dyDescent="0.25">
      <c r="A1087" s="1">
        <f>'OHL indexes'!A1089</f>
        <v>39646</v>
      </c>
      <c r="B1087">
        <f>E1086*(2-'OHL indexes'!C1089/'OHL indexes'!B1088)</f>
        <v>7.9489383536297975</v>
      </c>
      <c r="C1087">
        <f>E1086*(2-'OHL indexes'!E1089/'OHL indexes'!B1088)</f>
        <v>8.1998364151133316</v>
      </c>
      <c r="D1087">
        <f>E1086*(2-'OHL indexes'!D1089/'OHL indexes'!B1088)</f>
        <v>7.9192119376802061</v>
      </c>
      <c r="E1087">
        <f>Master!K1091</f>
        <v>7.9969665962615721</v>
      </c>
    </row>
    <row r="1088" spans="1:5" x14ac:dyDescent="0.25">
      <c r="A1088" s="1">
        <f>'OHL indexes'!A1090</f>
        <v>39647</v>
      </c>
      <c r="B1088">
        <f>E1087*(2-'OHL indexes'!C1090/'OHL indexes'!B1089)</f>
        <v>8.069711136989806</v>
      </c>
      <c r="C1088">
        <f>E1087*(2-'OHL indexes'!E1090/'OHL indexes'!B1089)</f>
        <v>8.1093175454657533</v>
      </c>
      <c r="D1088">
        <f>E1087*(2-'OHL indexes'!D1090/'OHL indexes'!B1089)</f>
        <v>7.7235492415669746</v>
      </c>
      <c r="E1088">
        <f>Master!K1092</f>
        <v>8.0623386962835095</v>
      </c>
    </row>
    <row r="1089" spans="1:5" x14ac:dyDescent="0.25">
      <c r="A1089" s="1">
        <f>'OHL indexes'!A1091</f>
        <v>39650</v>
      </c>
      <c r="B1089">
        <f>E1088*(2-'OHL indexes'!C1091/'OHL indexes'!B1090)</f>
        <v>8.129468704768346</v>
      </c>
      <c r="C1089">
        <f>E1088*(2-'OHL indexes'!E1091/'OHL indexes'!B1090)</f>
        <v>8.2717855828713329</v>
      </c>
      <c r="D1089">
        <f>E1088*(2-'OHL indexes'!D1091/'OHL indexes'!B1090)</f>
        <v>8.1074508180543994</v>
      </c>
      <c r="E1089">
        <f>Master!K1093</f>
        <v>8.2676757353897923</v>
      </c>
    </row>
    <row r="1090" spans="1:5" x14ac:dyDescent="0.25">
      <c r="A1090" s="1">
        <f>'OHL indexes'!A1092</f>
        <v>39651</v>
      </c>
      <c r="B1090">
        <f>E1089*(2-'OHL indexes'!C1092/'OHL indexes'!B1091)</f>
        <v>8.1905320366563039</v>
      </c>
      <c r="C1090">
        <f>E1089*(2-'OHL indexes'!E1092/'OHL indexes'!B1091)</f>
        <v>8.6418097596425767</v>
      </c>
      <c r="D1090">
        <f>E1089*(2-'OHL indexes'!D1092/'OHL indexes'!B1091)</f>
        <v>8.0619592054338263</v>
      </c>
      <c r="E1090">
        <f>Master!K1094</f>
        <v>8.5827753271964369</v>
      </c>
    </row>
    <row r="1091" spans="1:5" x14ac:dyDescent="0.25">
      <c r="A1091" s="1">
        <f>'OHL indexes'!A1093</f>
        <v>39652</v>
      </c>
      <c r="B1091">
        <f>E1090*(2-'OHL indexes'!C1093/'OHL indexes'!B1092)</f>
        <v>8.7146193706996247</v>
      </c>
      <c r="C1091">
        <f>E1090*(2-'OHL indexes'!E1093/'OHL indexes'!B1092)</f>
        <v>8.8220754562665782</v>
      </c>
      <c r="D1091">
        <f>E1090*(2-'OHL indexes'!D1093/'OHL indexes'!B1092)</f>
        <v>8.4616017606435872</v>
      </c>
      <c r="E1091">
        <f>Master!K1095</f>
        <v>8.5915211833888847</v>
      </c>
    </row>
    <row r="1092" spans="1:5" x14ac:dyDescent="0.25">
      <c r="A1092" s="1">
        <f>'OHL indexes'!A1094</f>
        <v>39653</v>
      </c>
      <c r="B1092">
        <f>E1091*(2-'OHL indexes'!C1094/'OHL indexes'!B1093)</f>
        <v>8.5577877392780799</v>
      </c>
      <c r="C1092">
        <f>E1091*(2-'OHL indexes'!E1094/'OHL indexes'!B1093)</f>
        <v>8.618691072904511</v>
      </c>
      <c r="D1092">
        <f>E1091*(2-'OHL indexes'!D1094/'OHL indexes'!B1093)</f>
        <v>8.1404612835759718</v>
      </c>
      <c r="E1092">
        <f>Master!K1096</f>
        <v>8.1802253744341993</v>
      </c>
    </row>
    <row r="1093" spans="1:5" x14ac:dyDescent="0.25">
      <c r="A1093" s="1">
        <f>'OHL indexes'!A1095</f>
        <v>39654</v>
      </c>
      <c r="B1093">
        <f>E1092*(2-'OHL indexes'!C1095/'OHL indexes'!B1094)</f>
        <v>8.2029664591477847</v>
      </c>
      <c r="C1093">
        <f>E1092*(2-'OHL indexes'!E1095/'OHL indexes'!B1094)</f>
        <v>8.3449560644134984</v>
      </c>
      <c r="D1093">
        <f>E1092*(2-'OHL indexes'!D1095/'OHL indexes'!B1094)</f>
        <v>8.1398750487135079</v>
      </c>
      <c r="E1093">
        <f>Master!K1097</f>
        <v>8.2135380639922708</v>
      </c>
    </row>
    <row r="1094" spans="1:5" x14ac:dyDescent="0.25">
      <c r="A1094" s="1">
        <f>'OHL indexes'!A1096</f>
        <v>39657</v>
      </c>
      <c r="B1094">
        <f>E1093*(2-'OHL indexes'!C1096/'OHL indexes'!B1095)</f>
        <v>8.2233205929968651</v>
      </c>
      <c r="C1094">
        <f>E1093*(2-'OHL indexes'!E1096/'OHL indexes'!B1095)</f>
        <v>8.3217123912268889</v>
      </c>
      <c r="D1094">
        <f>E1093*(2-'OHL indexes'!D1096/'OHL indexes'!B1095)</f>
        <v>7.9078836362742004</v>
      </c>
      <c r="E1094">
        <f>Master!K1098</f>
        <v>7.9541498708190703</v>
      </c>
    </row>
    <row r="1095" spans="1:5" x14ac:dyDescent="0.25">
      <c r="A1095" s="1">
        <f>'OHL indexes'!A1097</f>
        <v>39658</v>
      </c>
      <c r="B1095">
        <f>E1094*(2-'OHL indexes'!C1097/'OHL indexes'!B1096)</f>
        <v>7.9906300968484478</v>
      </c>
      <c r="C1095">
        <f>E1094*(2-'OHL indexes'!E1097/'OHL indexes'!B1096)</f>
        <v>8.45318697930424</v>
      </c>
      <c r="D1095">
        <f>E1094*(2-'OHL indexes'!D1097/'OHL indexes'!B1096)</f>
        <v>7.9906300968484478</v>
      </c>
      <c r="E1095">
        <f>Master!K1099</f>
        <v>8.4310118781112173</v>
      </c>
    </row>
    <row r="1096" spans="1:5" x14ac:dyDescent="0.25">
      <c r="A1096" s="1">
        <f>'OHL indexes'!A1098</f>
        <v>39659</v>
      </c>
      <c r="B1096">
        <f>E1095*(2-'OHL indexes'!C1098/'OHL indexes'!B1097)</f>
        <v>8.5456241313085375</v>
      </c>
      <c r="C1096">
        <f>E1095*(2-'OHL indexes'!E1098/'OHL indexes'!B1097)</f>
        <v>8.8510100855701275</v>
      </c>
      <c r="D1096">
        <f>E1095*(2-'OHL indexes'!D1098/'OHL indexes'!B1097)</f>
        <v>8.5204832201309877</v>
      </c>
      <c r="E1096">
        <f>Master!K1100</f>
        <v>8.808451265329527</v>
      </c>
    </row>
    <row r="1097" spans="1:5" x14ac:dyDescent="0.25">
      <c r="A1097" s="1">
        <f>'OHL indexes'!A1099</f>
        <v>39660</v>
      </c>
      <c r="B1097">
        <f>E1096*(2-'OHL indexes'!C1099/'OHL indexes'!B1098)</f>
        <v>8.6717386118934332</v>
      </c>
      <c r="C1097">
        <f>E1096*(2-'OHL indexes'!E1099/'OHL indexes'!B1098)</f>
        <v>8.758839539930845</v>
      </c>
      <c r="D1097">
        <f>E1096*(2-'OHL indexes'!D1099/'OHL indexes'!B1098)</f>
        <v>8.3566195577660878</v>
      </c>
      <c r="E1097">
        <f>Master!K1101</f>
        <v>8.3872563149104309</v>
      </c>
    </row>
    <row r="1098" spans="1:5" x14ac:dyDescent="0.25">
      <c r="A1098" s="1">
        <f>'OHL indexes'!A1100</f>
        <v>39661</v>
      </c>
      <c r="B1098">
        <f>E1097*(2-'OHL indexes'!C1100/'OHL indexes'!B1099)</f>
        <v>8.486208038743678</v>
      </c>
      <c r="C1098">
        <f>E1097*(2-'OHL indexes'!E1100/'OHL indexes'!B1099)</f>
        <v>8.500302044277003</v>
      </c>
      <c r="D1098">
        <f>E1097*(2-'OHL indexes'!D1100/'OHL indexes'!B1099)</f>
        <v>8.2195966740104414</v>
      </c>
      <c r="E1098">
        <f>Master!K1102</f>
        <v>8.3348961421372039</v>
      </c>
    </row>
    <row r="1099" spans="1:5" x14ac:dyDescent="0.25">
      <c r="A1099" s="1">
        <f>'OHL indexes'!A1101</f>
        <v>39664</v>
      </c>
      <c r="B1099">
        <f>E1098*(2-'OHL indexes'!C1101/'OHL indexes'!B1100)</f>
        <v>8.3351861828654421</v>
      </c>
      <c r="C1099">
        <f>E1098*(2-'OHL indexes'!E1101/'OHL indexes'!B1100)</f>
        <v>8.5970104979064619</v>
      </c>
      <c r="D1099">
        <f>E1098*(2-'OHL indexes'!D1101/'OHL indexes'!B1100)</f>
        <v>8.2096383570491049</v>
      </c>
      <c r="E1099">
        <f>Master!K1103</f>
        <v>8.3689551119435599</v>
      </c>
    </row>
    <row r="1100" spans="1:5" x14ac:dyDescent="0.25">
      <c r="A1100" s="1">
        <f>'OHL indexes'!A1102</f>
        <v>39665</v>
      </c>
      <c r="B1100">
        <f>E1099*(2-'OHL indexes'!C1102/'OHL indexes'!B1101)</f>
        <v>8.4439179615980464</v>
      </c>
      <c r="C1100">
        <f>E1099*(2-'OHL indexes'!E1102/'OHL indexes'!B1101)</f>
        <v>8.7838080307940274</v>
      </c>
      <c r="D1100">
        <f>E1099*(2-'OHL indexes'!D1102/'OHL indexes'!B1101)</f>
        <v>8.4439179615980464</v>
      </c>
      <c r="E1100">
        <f>Master!K1104</f>
        <v>8.7660100430820904</v>
      </c>
    </row>
    <row r="1101" spans="1:5" x14ac:dyDescent="0.25">
      <c r="A1101" s="1">
        <f>'OHL indexes'!A1103</f>
        <v>39666</v>
      </c>
      <c r="B1101">
        <f>E1100*(2-'OHL indexes'!C1103/'OHL indexes'!B1102)</f>
        <v>8.7122449973814025</v>
      </c>
      <c r="C1101">
        <f>E1100*(2-'OHL indexes'!E1103/'OHL indexes'!B1102)</f>
        <v>9.1094600831848656</v>
      </c>
      <c r="D1101">
        <f>E1100*(2-'OHL indexes'!D1103/'OHL indexes'!B1102)</f>
        <v>8.6263832754683705</v>
      </c>
      <c r="E1101">
        <f>Master!K1105</f>
        <v>9.014350619093884</v>
      </c>
    </row>
    <row r="1102" spans="1:5" x14ac:dyDescent="0.25">
      <c r="A1102" s="1">
        <f>'OHL indexes'!A1104</f>
        <v>39667</v>
      </c>
      <c r="B1102">
        <f>E1101*(2-'OHL indexes'!C1104/'OHL indexes'!B1103)</f>
        <v>8.8775015348432813</v>
      </c>
      <c r="C1102">
        <f>E1101*(2-'OHL indexes'!E1104/'OHL indexes'!B1103)</f>
        <v>9.0285948543830337</v>
      </c>
      <c r="D1102">
        <f>E1101*(2-'OHL indexes'!D1104/'OHL indexes'!B1103)</f>
        <v>8.6211019633614541</v>
      </c>
      <c r="E1102">
        <f>Master!K1106</f>
        <v>8.6352833468790582</v>
      </c>
    </row>
    <row r="1103" spans="1:5" x14ac:dyDescent="0.25">
      <c r="A1103" s="1">
        <f>'OHL indexes'!A1105</f>
        <v>39668</v>
      </c>
      <c r="B1103">
        <f>E1102*(2-'OHL indexes'!C1105/'OHL indexes'!B1104)</f>
        <v>8.627502365868434</v>
      </c>
      <c r="C1103">
        <f>E1102*(2-'OHL indexes'!E1105/'OHL indexes'!B1104)</f>
        <v>8.975453605779915</v>
      </c>
      <c r="D1103">
        <f>E1102*(2-'OHL indexes'!D1105/'OHL indexes'!B1104)</f>
        <v>8.6223682065417542</v>
      </c>
      <c r="E1103">
        <f>Master!K1107</f>
        <v>8.8815172208323592</v>
      </c>
    </row>
    <row r="1104" spans="1:5" x14ac:dyDescent="0.25">
      <c r="A1104" s="1">
        <f>'OHL indexes'!A1106</f>
        <v>39671</v>
      </c>
      <c r="B1104">
        <f>E1103*(2-'OHL indexes'!C1106/'OHL indexes'!B1105)</f>
        <v>8.8484606730050448</v>
      </c>
      <c r="C1104">
        <f>E1103*(2-'OHL indexes'!E1106/'OHL indexes'!B1105)</f>
        <v>9.0752554441676043</v>
      </c>
      <c r="D1104">
        <f>E1103*(2-'OHL indexes'!D1106/'OHL indexes'!B1105)</f>
        <v>8.75076843527542</v>
      </c>
      <c r="E1104">
        <f>Master!K1108</f>
        <v>9.0078829598701748</v>
      </c>
    </row>
    <row r="1105" spans="1:5" x14ac:dyDescent="0.25">
      <c r="A1105" s="1">
        <f>'OHL indexes'!A1107</f>
        <v>39672</v>
      </c>
      <c r="B1105">
        <f>E1104*(2-'OHL indexes'!C1107/'OHL indexes'!B1106)</f>
        <v>8.9943795558484396</v>
      </c>
      <c r="C1105">
        <f>E1104*(2-'OHL indexes'!E1107/'OHL indexes'!B1106)</f>
        <v>8.9943795558484396</v>
      </c>
      <c r="D1105">
        <f>E1104*(2-'OHL indexes'!D1107/'OHL indexes'!B1106)</f>
        <v>8.5560200410755396</v>
      </c>
      <c r="E1105">
        <f>Master!K1109</f>
        <v>8.657062646519524</v>
      </c>
    </row>
    <row r="1106" spans="1:5" x14ac:dyDescent="0.25">
      <c r="A1106" s="1">
        <f>'OHL indexes'!A1108</f>
        <v>39673</v>
      </c>
      <c r="B1106">
        <f>E1105*(2-'OHL indexes'!C1108/'OHL indexes'!B1107)</f>
        <v>8.533968802589655</v>
      </c>
      <c r="C1106">
        <f>E1105*(2-'OHL indexes'!E1108/'OHL indexes'!B1107)</f>
        <v>8.633690808406385</v>
      </c>
      <c r="D1106">
        <f>E1105*(2-'OHL indexes'!D1108/'OHL indexes'!B1107)</f>
        <v>8.3469910073978717</v>
      </c>
      <c r="E1106">
        <f>Master!K1110</f>
        <v>8.4930612922600979</v>
      </c>
    </row>
    <row r="1107" spans="1:5" x14ac:dyDescent="0.25">
      <c r="A1107" s="1">
        <f>'OHL indexes'!A1109</f>
        <v>39674</v>
      </c>
      <c r="B1107">
        <f>E1106*(2-'OHL indexes'!C1109/'OHL indexes'!B1108)</f>
        <v>8.3899531991799972</v>
      </c>
      <c r="C1107">
        <f>E1106*(2-'OHL indexes'!E1109/'OHL indexes'!B1108)</f>
        <v>8.8088212731605893</v>
      </c>
      <c r="D1107">
        <f>E1106*(2-'OHL indexes'!D1109/'OHL indexes'!B1108)</f>
        <v>8.3507439174056124</v>
      </c>
      <c r="E1107">
        <f>Master!K1111</f>
        <v>8.7796801401157669</v>
      </c>
    </row>
    <row r="1108" spans="1:5" x14ac:dyDescent="0.25">
      <c r="A1108" s="1">
        <f>'OHL indexes'!A1110</f>
        <v>39675</v>
      </c>
      <c r="B1108">
        <f>E1107*(2-'OHL indexes'!C1110/'OHL indexes'!B1109)</f>
        <v>8.8622534525466587</v>
      </c>
      <c r="C1108">
        <f>E1107*(2-'OHL indexes'!E1110/'OHL indexes'!B1109)</f>
        <v>8.9156003866084284</v>
      </c>
      <c r="D1108">
        <f>E1107*(2-'OHL indexes'!D1110/'OHL indexes'!B1109)</f>
        <v>8.6948706428779996</v>
      </c>
      <c r="E1108">
        <f>Master!K1112</f>
        <v>8.8897900943918184</v>
      </c>
    </row>
    <row r="1109" spans="1:5" x14ac:dyDescent="0.25">
      <c r="A1109" s="1">
        <f>'OHL indexes'!A1111</f>
        <v>39678</v>
      </c>
      <c r="B1109">
        <f>E1108*(2-'OHL indexes'!C1111/'OHL indexes'!B1110)</f>
        <v>8.9404004022686312</v>
      </c>
      <c r="C1109">
        <f>E1108*(2-'OHL indexes'!E1111/'OHL indexes'!B1110)</f>
        <v>8.9404004022686312</v>
      </c>
      <c r="D1109">
        <f>E1108*(2-'OHL indexes'!D1111/'OHL indexes'!B1110)</f>
        <v>8.6194327053180988</v>
      </c>
      <c r="E1109">
        <f>Master!K1113</f>
        <v>8.763998844628496</v>
      </c>
    </row>
    <row r="1110" spans="1:5" x14ac:dyDescent="0.25">
      <c r="A1110" s="1">
        <f>'OHL indexes'!A1112</f>
        <v>39679</v>
      </c>
      <c r="B1110">
        <f>E1109*(2-'OHL indexes'!C1112/'OHL indexes'!B1111)</f>
        <v>8.5664647517789625</v>
      </c>
      <c r="C1110">
        <f>E1109*(2-'OHL indexes'!E1112/'OHL indexes'!B1111)</f>
        <v>8.6484536000414618</v>
      </c>
      <c r="D1110">
        <f>E1109*(2-'OHL indexes'!D1112/'OHL indexes'!B1111)</f>
        <v>8.33220931315957</v>
      </c>
      <c r="E1110">
        <f>Master!K1114</f>
        <v>8.4847129502610219</v>
      </c>
    </row>
    <row r="1111" spans="1:5" x14ac:dyDescent="0.25">
      <c r="A1111" s="1">
        <f>'OHL indexes'!A1113</f>
        <v>39680</v>
      </c>
      <c r="B1111">
        <f>E1110*(2-'OHL indexes'!C1113/'OHL indexes'!B1112)</f>
        <v>8.5698191283353218</v>
      </c>
      <c r="C1111">
        <f>E1110*(2-'OHL indexes'!E1113/'OHL indexes'!B1112)</f>
        <v>8.6808271866931044</v>
      </c>
      <c r="D1111">
        <f>E1110*(2-'OHL indexes'!D1113/'OHL indexes'!B1112)</f>
        <v>8.3848056977390186</v>
      </c>
      <c r="E1111">
        <f>Master!K1115</f>
        <v>8.6619231104549907</v>
      </c>
    </row>
    <row r="1112" spans="1:5" x14ac:dyDescent="0.25">
      <c r="A1112" s="1">
        <f>'OHL indexes'!A1114</f>
        <v>39681</v>
      </c>
      <c r="B1112">
        <f>E1111*(2-'OHL indexes'!C1114/'OHL indexes'!B1113)</f>
        <v>8.5471775324011556</v>
      </c>
      <c r="C1112">
        <f>E1111*(2-'OHL indexes'!E1114/'OHL indexes'!B1113)</f>
        <v>8.8097140865301196</v>
      </c>
      <c r="D1112">
        <f>E1111*(2-'OHL indexes'!D1114/'OHL indexes'!B1113)</f>
        <v>8.4699360678391979</v>
      </c>
      <c r="E1112">
        <f>Master!K1116</f>
        <v>8.7545695080773971</v>
      </c>
    </row>
    <row r="1113" spans="1:5" x14ac:dyDescent="0.25">
      <c r="A1113" s="1">
        <f>'OHL indexes'!A1115</f>
        <v>39682</v>
      </c>
      <c r="B1113">
        <f>E1112*(2-'OHL indexes'!C1115/'OHL indexes'!B1114)</f>
        <v>8.8372130348977258</v>
      </c>
      <c r="C1113">
        <f>E1112*(2-'OHL indexes'!E1115/'OHL indexes'!B1114)</f>
        <v>9.0384478426601511</v>
      </c>
      <c r="D1113">
        <f>E1112*(2-'OHL indexes'!D1115/'OHL indexes'!B1114)</f>
        <v>8.8372130348977258</v>
      </c>
      <c r="E1113">
        <f>Master!K1117</f>
        <v>8.9785276201057034</v>
      </c>
    </row>
    <row r="1114" spans="1:5" x14ac:dyDescent="0.25">
      <c r="A1114" s="1">
        <f>'OHL indexes'!A1116</f>
        <v>39685</v>
      </c>
      <c r="B1114">
        <f>E1113*(2-'OHL indexes'!C1116/'OHL indexes'!B1115)</f>
        <v>8.883149695882409</v>
      </c>
      <c r="C1114">
        <f>E1113*(2-'OHL indexes'!E1116/'OHL indexes'!B1115)</f>
        <v>8.9100295965645575</v>
      </c>
      <c r="D1114">
        <f>E1113*(2-'OHL indexes'!D1116/'OHL indexes'!B1115)</f>
        <v>8.5031548744374685</v>
      </c>
      <c r="E1114">
        <f>Master!K1118</f>
        <v>8.5786925848727815</v>
      </c>
    </row>
    <row r="1115" spans="1:5" x14ac:dyDescent="0.25">
      <c r="A1115" s="1">
        <f>'OHL indexes'!A1117</f>
        <v>39686</v>
      </c>
      <c r="B1115">
        <f>E1114*(2-'OHL indexes'!C1117/'OHL indexes'!B1116)</f>
        <v>8.5608778479699641</v>
      </c>
      <c r="C1115">
        <f>E1114*(2-'OHL indexes'!E1117/'OHL indexes'!B1116)</f>
        <v>8.7322937467092601</v>
      </c>
      <c r="D1115">
        <f>E1114*(2-'OHL indexes'!D1117/'OHL indexes'!B1116)</f>
        <v>8.5577105461900551</v>
      </c>
      <c r="E1115">
        <f>Master!K1119</f>
        <v>8.6661732103308875</v>
      </c>
    </row>
    <row r="1116" spans="1:5" x14ac:dyDescent="0.25">
      <c r="A1116" s="1">
        <f>'OHL indexes'!A1118</f>
        <v>39687</v>
      </c>
      <c r="B1116">
        <f>E1115*(2-'OHL indexes'!C1118/'OHL indexes'!B1117)</f>
        <v>8.6651652739407208</v>
      </c>
      <c r="C1116">
        <f>E1115*(2-'OHL indexes'!E1118/'OHL indexes'!B1117)</f>
        <v>8.8748627789403578</v>
      </c>
      <c r="D1116">
        <f>E1115*(2-'OHL indexes'!D1118/'OHL indexes'!B1117)</f>
        <v>8.6651652739407208</v>
      </c>
      <c r="E1116">
        <f>Master!K1120</f>
        <v>8.8653771904441392</v>
      </c>
    </row>
    <row r="1117" spans="1:5" x14ac:dyDescent="0.25">
      <c r="A1117" s="1">
        <f>'OHL indexes'!A1119</f>
        <v>39688</v>
      </c>
      <c r="B1117">
        <f>E1116*(2-'OHL indexes'!C1119/'OHL indexes'!B1118)</f>
        <v>8.96033876150282</v>
      </c>
      <c r="C1117">
        <f>E1116*(2-'OHL indexes'!E1119/'OHL indexes'!B1118)</f>
        <v>9.1298397095934476</v>
      </c>
      <c r="D1117">
        <f>E1116*(2-'OHL indexes'!D1119/'OHL indexes'!B1118)</f>
        <v>8.9121215046793072</v>
      </c>
      <c r="E1117">
        <f>Master!K1121</f>
        <v>9.0839356639233095</v>
      </c>
    </row>
    <row r="1118" spans="1:5" x14ac:dyDescent="0.25">
      <c r="A1118" s="1">
        <f>'OHL indexes'!A1120</f>
        <v>39689</v>
      </c>
      <c r="B1118">
        <f>E1117*(2-'OHL indexes'!C1120/'OHL indexes'!B1119)</f>
        <v>9.0339098039520564</v>
      </c>
      <c r="C1118">
        <f>E1117*(2-'OHL indexes'!E1120/'OHL indexes'!B1119)</f>
        <v>9.0868008452295115</v>
      </c>
      <c r="D1118">
        <f>E1117*(2-'OHL indexes'!D1120/'OHL indexes'!B1119)</f>
        <v>8.8254335914222466</v>
      </c>
      <c r="E1118">
        <f>Master!K1122</f>
        <v>8.8823175500050127</v>
      </c>
    </row>
    <row r="1119" spans="1:5" x14ac:dyDescent="0.25">
      <c r="A1119" s="1">
        <f>'OHL indexes'!A1121</f>
        <v>39693</v>
      </c>
      <c r="B1119">
        <f>E1118*(2-'OHL indexes'!C1121/'OHL indexes'!B1120)</f>
        <v>9.0943815799821266</v>
      </c>
      <c r="C1119">
        <f>E1118*(2-'OHL indexes'!E1121/'OHL indexes'!B1120)</f>
        <v>9.1544912497607527</v>
      </c>
      <c r="D1119">
        <f>E1118*(2-'OHL indexes'!D1121/'OHL indexes'!B1120)</f>
        <v>8.6208626157437482</v>
      </c>
      <c r="E1119">
        <f>Master!K1123</f>
        <v>8.7592060091017334</v>
      </c>
    </row>
    <row r="1120" spans="1:5" x14ac:dyDescent="0.25">
      <c r="A1120" s="1">
        <f>'OHL indexes'!A1122</f>
        <v>39694</v>
      </c>
      <c r="B1120">
        <f>E1119*(2-'OHL indexes'!C1122/'OHL indexes'!B1121)</f>
        <v>8.7532924668883823</v>
      </c>
      <c r="C1120">
        <f>E1119*(2-'OHL indexes'!E1122/'OHL indexes'!B1121)</f>
        <v>8.8650455002715614</v>
      </c>
      <c r="D1120">
        <f>E1119*(2-'OHL indexes'!D1122/'OHL indexes'!B1121)</f>
        <v>8.5842295723946815</v>
      </c>
      <c r="E1120">
        <f>Master!K1124</f>
        <v>8.8650424364055027</v>
      </c>
    </row>
    <row r="1121" spans="1:5" x14ac:dyDescent="0.25">
      <c r="A1121" s="1">
        <f>'OHL indexes'!A1123</f>
        <v>39695</v>
      </c>
      <c r="B1121">
        <f>E1120*(2-'OHL indexes'!C1123/'OHL indexes'!B1122)</f>
        <v>8.6528699565385683</v>
      </c>
      <c r="C1121">
        <f>E1120*(2-'OHL indexes'!E1123/'OHL indexes'!B1122)</f>
        <v>8.6872247870135659</v>
      </c>
      <c r="D1121">
        <f>E1120*(2-'OHL indexes'!D1123/'OHL indexes'!B1122)</f>
        <v>8.1448209297423801</v>
      </c>
      <c r="E1121">
        <f>Master!K1125</f>
        <v>8.211691521465962</v>
      </c>
    </row>
    <row r="1122" spans="1:5" x14ac:dyDescent="0.25">
      <c r="A1122" s="1">
        <f>'OHL indexes'!A1124</f>
        <v>39696</v>
      </c>
      <c r="B1122">
        <f>E1121*(2-'OHL indexes'!C1124/'OHL indexes'!B1123)</f>
        <v>8.1435074756742054</v>
      </c>
      <c r="C1122">
        <f>E1121*(2-'OHL indexes'!E1124/'OHL indexes'!B1123)</f>
        <v>8.4076309965997389</v>
      </c>
      <c r="D1122">
        <f>E1121*(2-'OHL indexes'!D1124/'OHL indexes'!B1123)</f>
        <v>8.0453580727873248</v>
      </c>
      <c r="E1122">
        <f>Master!K1126</f>
        <v>8.3769168716880991</v>
      </c>
    </row>
    <row r="1123" spans="1:5" x14ac:dyDescent="0.25">
      <c r="A1123" s="1">
        <f>'OHL indexes'!A1125</f>
        <v>39699</v>
      </c>
      <c r="B1123">
        <f>E1122*(2-'OHL indexes'!C1125/'OHL indexes'!B1124)</f>
        <v>8.8812253426984942</v>
      </c>
      <c r="C1123">
        <f>E1122*(2-'OHL indexes'!E1125/'OHL indexes'!B1124)</f>
        <v>8.9295120066597562</v>
      </c>
      <c r="D1123">
        <f>E1122*(2-'OHL indexes'!D1125/'OHL indexes'!B1124)</f>
        <v>8.4218484817080164</v>
      </c>
      <c r="E1123">
        <f>Master!K1127</f>
        <v>8.6499548926908716</v>
      </c>
    </row>
    <row r="1124" spans="1:5" x14ac:dyDescent="0.25">
      <c r="A1124" s="1">
        <f>'OHL indexes'!A1126</f>
        <v>39700</v>
      </c>
      <c r="B1124">
        <f>E1123*(2-'OHL indexes'!C1126/'OHL indexes'!B1125)</f>
        <v>8.6156341425647422</v>
      </c>
      <c r="C1124">
        <f>E1123*(2-'OHL indexes'!E1126/'OHL indexes'!B1125)</f>
        <v>8.7011385024806724</v>
      </c>
      <c r="D1124">
        <f>E1123*(2-'OHL indexes'!D1126/'OHL indexes'!B1125)</f>
        <v>8.0151102699772885</v>
      </c>
      <c r="E1124">
        <f>Master!K1128</f>
        <v>8.0437013253041716</v>
      </c>
    </row>
    <row r="1125" spans="1:5" x14ac:dyDescent="0.25">
      <c r="A1125" s="1">
        <f>'OHL indexes'!A1127</f>
        <v>39701</v>
      </c>
      <c r="B1125">
        <f>E1124*(2-'OHL indexes'!C1127/'OHL indexes'!B1126)</f>
        <v>8.1434208875387597</v>
      </c>
      <c r="C1125">
        <f>E1124*(2-'OHL indexes'!E1127/'OHL indexes'!B1126)</f>
        <v>8.2975648539480442</v>
      </c>
      <c r="D1125">
        <f>E1124*(2-'OHL indexes'!D1127/'OHL indexes'!B1126)</f>
        <v>7.9798047669775549</v>
      </c>
      <c r="E1125">
        <f>Master!K1129</f>
        <v>8.1940185429285091</v>
      </c>
    </row>
    <row r="1126" spans="1:5" x14ac:dyDescent="0.25">
      <c r="A1126" s="1">
        <f>'OHL indexes'!A1128</f>
        <v>39702</v>
      </c>
      <c r="B1126">
        <f>E1125*(2-'OHL indexes'!C1128/'OHL indexes'!B1127)</f>
        <v>7.9887264383092136</v>
      </c>
      <c r="C1126">
        <f>E1125*(2-'OHL indexes'!E1128/'OHL indexes'!B1127)</f>
        <v>8.2000883704513488</v>
      </c>
      <c r="D1126">
        <f>E1125*(2-'OHL indexes'!D1128/'OHL indexes'!B1127)</f>
        <v>7.8725126193351818</v>
      </c>
      <c r="E1126">
        <f>Master!K1130</f>
        <v>8.1283033070920556</v>
      </c>
    </row>
    <row r="1127" spans="1:5" x14ac:dyDescent="0.25">
      <c r="A1127" s="1">
        <f>'OHL indexes'!A1129</f>
        <v>39703</v>
      </c>
      <c r="B1127">
        <f>E1126*(2-'OHL indexes'!C1129/'OHL indexes'!B1128)</f>
        <v>8.0305879593813643</v>
      </c>
      <c r="C1127">
        <f>E1126*(2-'OHL indexes'!E1129/'OHL indexes'!B1128)</f>
        <v>8.1814591551176221</v>
      </c>
      <c r="D1127">
        <f>E1126*(2-'OHL indexes'!D1129/'OHL indexes'!B1128)</f>
        <v>7.8465588242912032</v>
      </c>
      <c r="E1127">
        <f>Master!K1131</f>
        <v>8.0607372873193732</v>
      </c>
    </row>
    <row r="1128" spans="1:5" x14ac:dyDescent="0.25">
      <c r="A1128" s="1">
        <f>'OHL indexes'!A1130</f>
        <v>39706</v>
      </c>
      <c r="B1128">
        <f>E1127*(2-'OHL indexes'!C1130/'OHL indexes'!B1129)</f>
        <v>7.5231246604720665</v>
      </c>
      <c r="C1128">
        <f>E1127*(2-'OHL indexes'!E1130/'OHL indexes'!B1129)</f>
        <v>8.080758189408364</v>
      </c>
      <c r="D1128">
        <f>E1127*(2-'OHL indexes'!D1130/'OHL indexes'!B1129)</f>
        <v>7.2469827727409477</v>
      </c>
      <c r="E1128">
        <f>Master!K1132</f>
        <v>7.5757405192947376</v>
      </c>
    </row>
    <row r="1129" spans="1:5" x14ac:dyDescent="0.25">
      <c r="A1129" s="1">
        <f>'OHL indexes'!A1131</f>
        <v>39707</v>
      </c>
      <c r="B1129">
        <f>E1128*(2-'OHL indexes'!C1131/'OHL indexes'!B1130)</f>
        <v>7.4902789186900147</v>
      </c>
      <c r="C1129">
        <f>E1128*(2-'OHL indexes'!E1131/'OHL indexes'!B1130)</f>
        <v>7.9417622989048597</v>
      </c>
      <c r="D1129">
        <f>E1128*(2-'OHL indexes'!D1131/'OHL indexes'!B1130)</f>
        <v>7.1769201204662334</v>
      </c>
      <c r="E1129">
        <f>Master!K1133</f>
        <v>7.7176625175250422</v>
      </c>
    </row>
    <row r="1130" spans="1:5" x14ac:dyDescent="0.25">
      <c r="A1130" s="1">
        <f>'OHL indexes'!A1132</f>
        <v>39708</v>
      </c>
      <c r="B1130">
        <f>E1129*(2-'OHL indexes'!C1132/'OHL indexes'!B1131)</f>
        <v>7.6011469585445299</v>
      </c>
      <c r="C1130">
        <f>E1129*(2-'OHL indexes'!E1132/'OHL indexes'!B1131)</f>
        <v>7.6164778538092577</v>
      </c>
      <c r="D1130">
        <f>E1129*(2-'OHL indexes'!D1132/'OHL indexes'!B1131)</f>
        <v>7.1534795320344147</v>
      </c>
      <c r="E1130">
        <f>Master!K1134</f>
        <v>7.2757885237581617</v>
      </c>
    </row>
    <row r="1131" spans="1:5" x14ac:dyDescent="0.25">
      <c r="A1131" s="1">
        <f>'OHL indexes'!A1133</f>
        <v>39709</v>
      </c>
      <c r="B1131">
        <f>E1130*(2-'OHL indexes'!C1133/'OHL indexes'!B1132)</f>
        <v>7.3215521094155376</v>
      </c>
      <c r="C1131">
        <f>E1130*(2-'OHL indexes'!E1133/'OHL indexes'!B1132)</f>
        <v>7.713822795478066</v>
      </c>
      <c r="D1131">
        <f>E1130*(2-'OHL indexes'!D1133/'OHL indexes'!B1132)</f>
        <v>6.9284051304067678</v>
      </c>
      <c r="E1131">
        <f>Master!K1135</f>
        <v>7.6270868955310087</v>
      </c>
    </row>
    <row r="1132" spans="1:5" x14ac:dyDescent="0.25">
      <c r="A1132" s="1">
        <f>'OHL indexes'!A1134</f>
        <v>39710</v>
      </c>
      <c r="B1132">
        <f>E1131*(2-'OHL indexes'!C1134/'OHL indexes'!B1133)</f>
        <v>8.1370872387796922</v>
      </c>
      <c r="C1132">
        <f>E1131*(2-'OHL indexes'!E1134/'OHL indexes'!B1133)</f>
        <v>8.1551855401089561</v>
      </c>
      <c r="D1132">
        <f>E1131*(2-'OHL indexes'!D1134/'OHL indexes'!B1133)</f>
        <v>7.6252775597521207</v>
      </c>
      <c r="E1132">
        <f>Master!K1136</f>
        <v>7.8001026134405551</v>
      </c>
    </row>
    <row r="1133" spans="1:5" x14ac:dyDescent="0.25">
      <c r="A1133" s="1">
        <f>'OHL indexes'!A1135</f>
        <v>39713</v>
      </c>
      <c r="B1133">
        <f>E1132*(2-'OHL indexes'!C1135/'OHL indexes'!B1134)</f>
        <v>7.8261273165974403</v>
      </c>
      <c r="C1133">
        <f>E1132*(2-'OHL indexes'!E1135/'OHL indexes'!B1134)</f>
        <v>7.839013573231898</v>
      </c>
      <c r="D1133">
        <f>E1132*(2-'OHL indexes'!D1135/'OHL indexes'!B1134)</f>
        <v>7.1674228486011016</v>
      </c>
      <c r="E1133">
        <f>Master!K1137</f>
        <v>7.2542104580105855</v>
      </c>
    </row>
    <row r="1134" spans="1:5" x14ac:dyDescent="0.25">
      <c r="A1134" s="1">
        <f>'OHL indexes'!A1136</f>
        <v>39714</v>
      </c>
      <c r="B1134">
        <f>E1133*(2-'OHL indexes'!C1136/'OHL indexes'!B1135)</f>
        <v>7.2685118294224313</v>
      </c>
      <c r="C1134">
        <f>E1133*(2-'OHL indexes'!E1136/'OHL indexes'!B1135)</f>
        <v>7.3166971763959712</v>
      </c>
      <c r="D1134">
        <f>E1133*(2-'OHL indexes'!D1136/'OHL indexes'!B1135)</f>
        <v>6.5941361800482996</v>
      </c>
      <c r="E1134">
        <f>Master!K1138</f>
        <v>6.6222116911051305</v>
      </c>
    </row>
    <row r="1135" spans="1:5" x14ac:dyDescent="0.25">
      <c r="A1135" s="1">
        <f>'OHL indexes'!A1137</f>
        <v>39715</v>
      </c>
      <c r="B1135">
        <f>E1134*(2-'OHL indexes'!C1137/'OHL indexes'!B1136)</f>
        <v>6.7440640707255373</v>
      </c>
      <c r="C1135">
        <f>E1134*(2-'OHL indexes'!E1137/'OHL indexes'!B1136)</f>
        <v>6.7616710009240872</v>
      </c>
      <c r="D1135">
        <f>E1134*(2-'OHL indexes'!D1137/'OHL indexes'!B1136)</f>
        <v>6.5564207514140449</v>
      </c>
      <c r="E1135">
        <f>Master!K1139</f>
        <v>6.6983472866620755</v>
      </c>
    </row>
    <row r="1136" spans="1:5" x14ac:dyDescent="0.25">
      <c r="A1136" s="1">
        <f>'OHL indexes'!A1138</f>
        <v>39716</v>
      </c>
      <c r="B1136">
        <f>E1135*(2-'OHL indexes'!C1138/'OHL indexes'!B1137)</f>
        <v>6.7323887901897708</v>
      </c>
      <c r="C1136">
        <f>E1135*(2-'OHL indexes'!E1138/'OHL indexes'!B1137)</f>
        <v>7.0062450648379446</v>
      </c>
      <c r="D1136">
        <f>E1135*(2-'OHL indexes'!D1138/'OHL indexes'!B1137)</f>
        <v>6.7323887901897708</v>
      </c>
      <c r="E1136">
        <f>Master!K1140</f>
        <v>6.90180099870686</v>
      </c>
    </row>
    <row r="1137" spans="1:5" x14ac:dyDescent="0.25">
      <c r="A1137" s="1">
        <f>'OHL indexes'!A1139</f>
        <v>39717</v>
      </c>
      <c r="B1137">
        <f>E1136*(2-'OHL indexes'!C1139/'OHL indexes'!B1138)</f>
        <v>6.6900616160773572</v>
      </c>
      <c r="C1137">
        <f>E1136*(2-'OHL indexes'!E1139/'OHL indexes'!B1138)</f>
        <v>6.7900553319224191</v>
      </c>
      <c r="D1137">
        <f>E1136*(2-'OHL indexes'!D1139/'OHL indexes'!B1138)</f>
        <v>6.5962471949003882</v>
      </c>
      <c r="E1137">
        <f>Master!K1141</f>
        <v>6.7189256602299938</v>
      </c>
    </row>
    <row r="1138" spans="1:5" x14ac:dyDescent="0.25">
      <c r="A1138" s="1">
        <f>'OHL indexes'!A1140</f>
        <v>39720</v>
      </c>
      <c r="B1138">
        <f>E1137*(2-'OHL indexes'!C1140/'OHL indexes'!B1139)</f>
        <v>6.5996613744368089</v>
      </c>
      <c r="C1138">
        <f>E1137*(2-'OHL indexes'!E1140/'OHL indexes'!B1139)</f>
        <v>6.6027463159265869</v>
      </c>
      <c r="D1138">
        <f>E1137*(2-'OHL indexes'!D1140/'OHL indexes'!B1139)</f>
        <v>5.5166385879279289</v>
      </c>
      <c r="E1138">
        <f>Master!K1142</f>
        <v>5.7774027597880382</v>
      </c>
    </row>
    <row r="1139" spans="1:5" x14ac:dyDescent="0.25">
      <c r="A1139" s="1">
        <f>'OHL indexes'!A1141</f>
        <v>39721</v>
      </c>
      <c r="B1139">
        <f>E1138*(2-'OHL indexes'!C1141/'OHL indexes'!B1140)</f>
        <v>5.9598624211913309</v>
      </c>
      <c r="C1139">
        <f>E1138*(2-'OHL indexes'!E1141/'OHL indexes'!B1140)</f>
        <v>6.1885939073496443</v>
      </c>
      <c r="D1139">
        <f>E1138*(2-'OHL indexes'!D1141/'OHL indexes'!B1140)</f>
        <v>5.9306691396723483</v>
      </c>
      <c r="E1139">
        <f>Master!K1143</f>
        <v>6.1205800185170487</v>
      </c>
    </row>
    <row r="1140" spans="1:5" x14ac:dyDescent="0.25">
      <c r="A1140" s="1">
        <f>'OHL indexes'!A1142</f>
        <v>39722</v>
      </c>
      <c r="B1140">
        <f>E1139*(2-'OHL indexes'!C1142/'OHL indexes'!B1141)</f>
        <v>6.0686200426708305</v>
      </c>
      <c r="C1140">
        <f>E1139*(2-'OHL indexes'!E1142/'OHL indexes'!B1141)</f>
        <v>6.0809917017562967</v>
      </c>
      <c r="D1140">
        <f>E1139*(2-'OHL indexes'!D1142/'OHL indexes'!B1141)</f>
        <v>5.8401598805495603</v>
      </c>
      <c r="E1140">
        <f>Master!K1144</f>
        <v>5.9186496389214742</v>
      </c>
    </row>
    <row r="1141" spans="1:5" x14ac:dyDescent="0.25">
      <c r="A1141" s="1">
        <f>'OHL indexes'!A1143</f>
        <v>39723</v>
      </c>
      <c r="B1141">
        <f>E1140*(2-'OHL indexes'!C1143/'OHL indexes'!B1142)</f>
        <v>5.8250093817720465</v>
      </c>
      <c r="C1141">
        <f>E1140*(2-'OHL indexes'!E1143/'OHL indexes'!B1142)</f>
        <v>5.8309778218254671</v>
      </c>
      <c r="D1141">
        <f>E1140*(2-'OHL indexes'!D1143/'OHL indexes'!B1142)</f>
        <v>5.4171922980906766</v>
      </c>
      <c r="E1141">
        <f>Master!K1145</f>
        <v>5.5237535338090495</v>
      </c>
    </row>
    <row r="1142" spans="1:5" x14ac:dyDescent="0.25">
      <c r="A1142" s="1">
        <f>'OHL indexes'!A1144</f>
        <v>39724</v>
      </c>
      <c r="B1142">
        <f>E1141*(2-'OHL indexes'!C1144/'OHL indexes'!B1143)</f>
        <v>5.5602613297282657</v>
      </c>
      <c r="C1142">
        <f>E1141*(2-'OHL indexes'!E1144/'OHL indexes'!B1143)</f>
        <v>5.7827155356513122</v>
      </c>
      <c r="D1142">
        <f>E1141*(2-'OHL indexes'!D1144/'OHL indexes'!B1143)</f>
        <v>5.3014354625534557</v>
      </c>
      <c r="E1142">
        <f>Master!K1146</f>
        <v>5.3387171192777343</v>
      </c>
    </row>
    <row r="1143" spans="1:5" x14ac:dyDescent="0.25">
      <c r="A1143" s="1">
        <f>'OHL indexes'!A1145</f>
        <v>39727</v>
      </c>
      <c r="B1143">
        <f>E1142*(2-'OHL indexes'!C1145/'OHL indexes'!B1144)</f>
        <v>5.1506926038161982</v>
      </c>
      <c r="C1143">
        <f>E1142*(2-'OHL indexes'!E1145/'OHL indexes'!B1144)</f>
        <v>5.2653261573687553</v>
      </c>
      <c r="D1143">
        <f>E1142*(2-'OHL indexes'!D1145/'OHL indexes'!B1144)</f>
        <v>4.6963856380721873</v>
      </c>
      <c r="E1143">
        <f>Master!K1147</f>
        <v>5.1457468602802443</v>
      </c>
    </row>
    <row r="1144" spans="1:5" x14ac:dyDescent="0.25">
      <c r="A1144" s="1">
        <f>'OHL indexes'!A1146</f>
        <v>39728</v>
      </c>
      <c r="B1144">
        <f>E1143*(2-'OHL indexes'!C1146/'OHL indexes'!B1145)</f>
        <v>5.3054141555274006</v>
      </c>
      <c r="C1144">
        <f>E1143*(2-'OHL indexes'!E1146/'OHL indexes'!B1145)</f>
        <v>5.4088412107679487</v>
      </c>
      <c r="D1144">
        <f>E1143*(2-'OHL indexes'!D1146/'OHL indexes'!B1145)</f>
        <v>4.6177598480515822</v>
      </c>
      <c r="E1144">
        <f>Master!K1148</f>
        <v>4.6515989458746807</v>
      </c>
    </row>
    <row r="1145" spans="1:5" x14ac:dyDescent="0.25">
      <c r="A1145" s="1">
        <f>'OHL indexes'!A1147</f>
        <v>39729</v>
      </c>
      <c r="B1145">
        <f>E1144*(2-'OHL indexes'!C1147/'OHL indexes'!B1146)</f>
        <v>4.4925743208749225</v>
      </c>
      <c r="C1145">
        <f>E1144*(2-'OHL indexes'!E1147/'OHL indexes'!B1146)</f>
        <v>4.7984102720614992</v>
      </c>
      <c r="D1145">
        <f>E1144*(2-'OHL indexes'!D1147/'OHL indexes'!B1146)</f>
        <v>4.348006303244091</v>
      </c>
      <c r="E1145">
        <f>Master!K1149</f>
        <v>4.3854393351095009</v>
      </c>
    </row>
    <row r="1146" spans="1:5" x14ac:dyDescent="0.25">
      <c r="A1146" s="1">
        <f>'OHL indexes'!A1148</f>
        <v>39730</v>
      </c>
      <c r="B1146">
        <f>E1145*(2-'OHL indexes'!C1148/'OHL indexes'!B1147)</f>
        <v>4.4657561618936708</v>
      </c>
      <c r="C1146">
        <f>E1145*(2-'OHL indexes'!E1148/'OHL indexes'!B1147)</f>
        <v>4.635104048798488</v>
      </c>
      <c r="D1146">
        <f>E1145*(2-'OHL indexes'!D1148/'OHL indexes'!B1147)</f>
        <v>3.7932602217627789</v>
      </c>
      <c r="E1146">
        <f>Master!K1150</f>
        <v>3.9481850051682073</v>
      </c>
    </row>
    <row r="1147" spans="1:5" x14ac:dyDescent="0.25">
      <c r="A1147" s="1">
        <f>'OHL indexes'!A1149</f>
        <v>39731</v>
      </c>
      <c r="B1147">
        <f>E1146*(2-'OHL indexes'!C1149/'OHL indexes'!B1148)</f>
        <v>3.7103901784269975</v>
      </c>
      <c r="C1147">
        <f>E1146*(2-'OHL indexes'!E1149/'OHL indexes'!B1148)</f>
        <v>4.0607069362623118</v>
      </c>
      <c r="D1147">
        <f>E1146*(2-'OHL indexes'!D1149/'OHL indexes'!B1148)</f>
        <v>3.1440148778886905</v>
      </c>
      <c r="E1147">
        <f>Master!K1151</f>
        <v>3.776541891314567</v>
      </c>
    </row>
    <row r="1148" spans="1:5" x14ac:dyDescent="0.25">
      <c r="A1148" s="1">
        <f>'OHL indexes'!A1150</f>
        <v>39734</v>
      </c>
      <c r="B1148">
        <f>E1147*(2-'OHL indexes'!C1150/'OHL indexes'!B1149)</f>
        <v>4.0241868032391821</v>
      </c>
      <c r="C1148">
        <f>E1147*(2-'OHL indexes'!E1150/'OHL indexes'!B1149)</f>
        <v>4.0996794751450878</v>
      </c>
      <c r="D1148">
        <f>E1147*(2-'OHL indexes'!D1150/'OHL indexes'!B1149)</f>
        <v>3.8195366105241928</v>
      </c>
      <c r="E1148">
        <f>Master!K1152</f>
        <v>4.0637981896702495</v>
      </c>
    </row>
    <row r="1149" spans="1:5" x14ac:dyDescent="0.25">
      <c r="A1149" s="1">
        <f>'OHL indexes'!A1151</f>
        <v>39735</v>
      </c>
      <c r="B1149">
        <f>E1148*(2-'OHL indexes'!C1151/'OHL indexes'!B1150)</f>
        <v>4.1692991363413361</v>
      </c>
      <c r="C1149">
        <f>E1148*(2-'OHL indexes'!E1151/'OHL indexes'!B1150)</f>
        <v>4.3486261198282898</v>
      </c>
      <c r="D1149">
        <f>E1148*(2-'OHL indexes'!D1151/'OHL indexes'!B1150)</f>
        <v>3.8384996621355967</v>
      </c>
      <c r="E1149">
        <f>Master!K1153</f>
        <v>3.9568393226972716</v>
      </c>
    </row>
    <row r="1150" spans="1:5" x14ac:dyDescent="0.25">
      <c r="A1150" s="1">
        <f>'OHL indexes'!A1152</f>
        <v>39736</v>
      </c>
      <c r="B1150">
        <f>E1149*(2-'OHL indexes'!C1152/'OHL indexes'!B1151)</f>
        <v>3.867381416896511</v>
      </c>
      <c r="C1150">
        <f>E1149*(2-'OHL indexes'!E1152/'OHL indexes'!B1151)</f>
        <v>3.8819627802117349</v>
      </c>
      <c r="D1150">
        <f>E1149*(2-'OHL indexes'!D1152/'OHL indexes'!B1151)</f>
        <v>3.3128996195655147</v>
      </c>
      <c r="E1150">
        <f>Master!K1154</f>
        <v>3.4016082215328955</v>
      </c>
    </row>
    <row r="1151" spans="1:5" x14ac:dyDescent="0.25">
      <c r="A1151" s="1">
        <f>'OHL indexes'!A1153</f>
        <v>39737</v>
      </c>
      <c r="B1151">
        <f>E1150*(2-'OHL indexes'!C1153/'OHL indexes'!B1152)</f>
        <v>3.4221187278469118</v>
      </c>
      <c r="C1151">
        <f>E1150*(2-'OHL indexes'!E1153/'OHL indexes'!B1152)</f>
        <v>3.4501287157532401</v>
      </c>
      <c r="D1151">
        <f>E1150*(2-'OHL indexes'!D1153/'OHL indexes'!B1152)</f>
        <v>3.0039579316508256</v>
      </c>
      <c r="E1151">
        <f>Master!K1155</f>
        <v>3.3277238292039586</v>
      </c>
    </row>
    <row r="1152" spans="1:5" x14ac:dyDescent="0.25">
      <c r="A1152" s="1">
        <f>'OHL indexes'!A1154</f>
        <v>39738</v>
      </c>
      <c r="B1152">
        <f>E1151*(2-'OHL indexes'!C1154/'OHL indexes'!B1153)</f>
        <v>3.2286382684858537</v>
      </c>
      <c r="C1152">
        <f>E1151*(2-'OHL indexes'!E1154/'OHL indexes'!B1153)</f>
        <v>3.3162378481098123</v>
      </c>
      <c r="D1152">
        <f>E1151*(2-'OHL indexes'!D1154/'OHL indexes'!B1153)</f>
        <v>2.9860211459309371</v>
      </c>
      <c r="E1152">
        <f>Master!K1156</f>
        <v>3.0578208113076473</v>
      </c>
    </row>
    <row r="1153" spans="1:5" x14ac:dyDescent="0.25">
      <c r="A1153" s="1">
        <f>'OHL indexes'!A1155</f>
        <v>39741</v>
      </c>
      <c r="B1153">
        <f>E1152*(2-'OHL indexes'!C1155/'OHL indexes'!B1154)</f>
        <v>3.0889956067396476</v>
      </c>
      <c r="C1153">
        <f>E1152*(2-'OHL indexes'!E1155/'OHL indexes'!B1154)</f>
        <v>3.3014252598352187</v>
      </c>
      <c r="D1153">
        <f>E1152*(2-'OHL indexes'!D1155/'OHL indexes'!B1154)</f>
        <v>3.061818835357843</v>
      </c>
      <c r="E1153">
        <f>Master!K1157</f>
        <v>3.2285532737440237</v>
      </c>
    </row>
    <row r="1154" spans="1:5" x14ac:dyDescent="0.25">
      <c r="A1154" s="1">
        <f>'OHL indexes'!A1156</f>
        <v>39742</v>
      </c>
      <c r="B1154">
        <f>E1153*(2-'OHL indexes'!C1156/'OHL indexes'!B1155)</f>
        <v>3.1990736626653677</v>
      </c>
      <c r="C1154">
        <f>E1153*(2-'OHL indexes'!E1156/'OHL indexes'!B1155)</f>
        <v>3.3209230671091805</v>
      </c>
      <c r="D1154">
        <f>E1153*(2-'OHL indexes'!D1156/'OHL indexes'!B1155)</f>
        <v>3.1300883586023445</v>
      </c>
      <c r="E1154">
        <f>Master!K1158</f>
        <v>3.3124517341664177</v>
      </c>
    </row>
    <row r="1155" spans="1:5" x14ac:dyDescent="0.25">
      <c r="A1155" s="1">
        <f>'OHL indexes'!A1157</f>
        <v>39743</v>
      </c>
      <c r="B1155">
        <f>E1154*(2-'OHL indexes'!C1157/'OHL indexes'!B1156)</f>
        <v>3.1082596107538816</v>
      </c>
      <c r="C1155">
        <f>E1154*(2-'OHL indexes'!E1157/'OHL indexes'!B1156)</f>
        <v>3.1543918908681334</v>
      </c>
      <c r="D1155">
        <f>E1154*(2-'OHL indexes'!D1157/'OHL indexes'!B1156)</f>
        <v>2.9048235668165057</v>
      </c>
      <c r="E1155">
        <f>Master!K1159</f>
        <v>2.9697241789693143</v>
      </c>
    </row>
    <row r="1156" spans="1:5" x14ac:dyDescent="0.25">
      <c r="A1156" s="1">
        <f>'OHL indexes'!A1158</f>
        <v>39744</v>
      </c>
      <c r="B1156">
        <f>E1155*(2-'OHL indexes'!C1158/'OHL indexes'!B1157)</f>
        <v>2.9788071037385304</v>
      </c>
      <c r="C1156">
        <f>E1155*(2-'OHL indexes'!E1158/'OHL indexes'!B1157)</f>
        <v>3.0477817709229309</v>
      </c>
      <c r="D1156">
        <f>E1155*(2-'OHL indexes'!D1158/'OHL indexes'!B1157)</f>
        <v>2.7730610304678556</v>
      </c>
      <c r="E1156">
        <f>Master!K1160</f>
        <v>2.8687170981389056</v>
      </c>
    </row>
    <row r="1157" spans="1:5" x14ac:dyDescent="0.25">
      <c r="A1157" s="1">
        <f>'OHL indexes'!A1159</f>
        <v>39745</v>
      </c>
      <c r="B1157">
        <f>E1156*(2-'OHL indexes'!C1159/'OHL indexes'!B1158)</f>
        <v>2.5514920087542738</v>
      </c>
      <c r="C1157">
        <f>E1156*(2-'OHL indexes'!E1159/'OHL indexes'!B1158)</f>
        <v>2.7367252095795243</v>
      </c>
      <c r="D1157">
        <f>E1156*(2-'OHL indexes'!D1159/'OHL indexes'!B1158)</f>
        <v>2.4207871301991788</v>
      </c>
      <c r="E1157">
        <f>Master!K1161</f>
        <v>2.5431824702763985</v>
      </c>
    </row>
    <row r="1158" spans="1:5" x14ac:dyDescent="0.25">
      <c r="A1158" s="1">
        <f>'OHL indexes'!A1160</f>
        <v>39748</v>
      </c>
      <c r="B1158">
        <f>E1157*(2-'OHL indexes'!C1160/'OHL indexes'!B1159)</f>
        <v>2.524266828239615</v>
      </c>
      <c r="C1158">
        <f>E1157*(2-'OHL indexes'!E1160/'OHL indexes'!B1159)</f>
        <v>2.6268543020901554</v>
      </c>
      <c r="D1158">
        <f>E1157*(2-'OHL indexes'!D1160/'OHL indexes'!B1159)</f>
        <v>2.3841069908155426</v>
      </c>
      <c r="E1158">
        <f>Master!K1162</f>
        <v>2.3945611905704318</v>
      </c>
    </row>
    <row r="1159" spans="1:5" x14ac:dyDescent="0.25">
      <c r="A1159" s="1">
        <f>'OHL indexes'!A1161</f>
        <v>39749</v>
      </c>
      <c r="B1159">
        <f>E1158*(2-'OHL indexes'!C1161/'OHL indexes'!B1160)</f>
        <v>2.5093479752418197</v>
      </c>
      <c r="C1159">
        <f>E1158*(2-'OHL indexes'!E1161/'OHL indexes'!B1160)</f>
        <v>2.6275308409473062</v>
      </c>
      <c r="D1159">
        <f>E1158*(2-'OHL indexes'!D1161/'OHL indexes'!B1160)</f>
        <v>2.3714680350929327</v>
      </c>
      <c r="E1159">
        <f>Master!K1163</f>
        <v>2.6021939510683376</v>
      </c>
    </row>
    <row r="1160" spans="1:5" x14ac:dyDescent="0.25">
      <c r="A1160" s="1">
        <f>'OHL indexes'!A1162</f>
        <v>39750</v>
      </c>
      <c r="B1160">
        <f>E1159*(2-'OHL indexes'!C1162/'OHL indexes'!B1161)</f>
        <v>2.5360765061373587</v>
      </c>
      <c r="C1160">
        <f>E1159*(2-'OHL indexes'!E1162/'OHL indexes'!B1161)</f>
        <v>2.6312957988804269</v>
      </c>
      <c r="D1160">
        <f>E1159*(2-'OHL indexes'!D1162/'OHL indexes'!B1161)</f>
        <v>2.4658746204976376</v>
      </c>
      <c r="E1160">
        <f>Master!K1164</f>
        <v>2.4805652973999832</v>
      </c>
    </row>
    <row r="1161" spans="1:5" x14ac:dyDescent="0.25">
      <c r="A1161" s="1">
        <f>'OHL indexes'!A1163</f>
        <v>39751</v>
      </c>
      <c r="B1161">
        <f>E1160*(2-'OHL indexes'!C1163/'OHL indexes'!B1162)</f>
        <v>2.5762882546557924</v>
      </c>
      <c r="C1161">
        <f>E1160*(2-'OHL indexes'!E1163/'OHL indexes'!B1162)</f>
        <v>2.6157063769646864</v>
      </c>
      <c r="D1161">
        <f>E1160*(2-'OHL indexes'!D1163/'OHL indexes'!B1162)</f>
        <v>2.428117644341218</v>
      </c>
      <c r="E1161">
        <f>Master!K1165</f>
        <v>2.5141276741104224</v>
      </c>
    </row>
    <row r="1162" spans="1:5" x14ac:dyDescent="0.25">
      <c r="A1162" s="1">
        <f>'OHL indexes'!A1164</f>
        <v>39752</v>
      </c>
      <c r="B1162">
        <f>E1161*(2-'OHL indexes'!C1164/'OHL indexes'!B1163)</f>
        <v>2.4843991389837305</v>
      </c>
      <c r="C1162">
        <f>E1161*(2-'OHL indexes'!E1164/'OHL indexes'!B1163)</f>
        <v>2.5921254589156946</v>
      </c>
      <c r="D1162">
        <f>E1161*(2-'OHL indexes'!D1164/'OHL indexes'!B1163)</f>
        <v>2.4420169635408318</v>
      </c>
      <c r="E1162">
        <f>Master!K1166</f>
        <v>2.5269323250466091</v>
      </c>
    </row>
    <row r="1163" spans="1:5" x14ac:dyDescent="0.25">
      <c r="A1163" s="1">
        <f>'OHL indexes'!A1165</f>
        <v>39755</v>
      </c>
      <c r="B1163">
        <f>E1162*(2-'OHL indexes'!C1165/'OHL indexes'!B1164)</f>
        <v>2.5276299395708666</v>
      </c>
      <c r="C1163">
        <f>E1162*(2-'OHL indexes'!E1165/'OHL indexes'!B1164)</f>
        <v>2.6541907266245515</v>
      </c>
      <c r="D1163">
        <f>E1162*(2-'OHL indexes'!D1165/'OHL indexes'!B1164)</f>
        <v>2.5117848197673114</v>
      </c>
      <c r="E1163">
        <f>Master!K1167</f>
        <v>2.6089818774698172</v>
      </c>
    </row>
    <row r="1164" spans="1:5" x14ac:dyDescent="0.25">
      <c r="A1164" s="1">
        <f>'OHL indexes'!A1166</f>
        <v>39756</v>
      </c>
      <c r="B1164">
        <f>E1163*(2-'OHL indexes'!C1166/'OHL indexes'!B1165)</f>
        <v>2.6755222874483562</v>
      </c>
      <c r="C1164">
        <f>E1163*(2-'OHL indexes'!E1166/'OHL indexes'!B1165)</f>
        <v>2.946827623760758</v>
      </c>
      <c r="D1164">
        <f>E1163*(2-'OHL indexes'!D1166/'OHL indexes'!B1165)</f>
        <v>2.6629858269836637</v>
      </c>
      <c r="E1164">
        <f>Master!K1168</f>
        <v>2.8405091458877876</v>
      </c>
    </row>
    <row r="1165" spans="1:5" x14ac:dyDescent="0.25">
      <c r="A1165" s="1">
        <f>'OHL indexes'!A1167</f>
        <v>39757</v>
      </c>
      <c r="B1165">
        <f>E1164*(2-'OHL indexes'!C1167/'OHL indexes'!B1166)</f>
        <v>2.815092825610038</v>
      </c>
      <c r="C1165">
        <f>E1164*(2-'OHL indexes'!E1167/'OHL indexes'!B1166)</f>
        <v>2.8202404804283581</v>
      </c>
      <c r="D1165">
        <f>E1164*(2-'OHL indexes'!D1167/'OHL indexes'!B1166)</f>
        <v>2.6146582449556783</v>
      </c>
      <c r="E1165">
        <f>Master!K1169</f>
        <v>2.6550719425185636</v>
      </c>
    </row>
    <row r="1166" spans="1:5" x14ac:dyDescent="0.25">
      <c r="A1166" s="1">
        <f>'OHL indexes'!A1168</f>
        <v>39758</v>
      </c>
      <c r="B1166">
        <f>E1165*(2-'OHL indexes'!C1168/'OHL indexes'!B1167)</f>
        <v>2.5821402095425823</v>
      </c>
      <c r="C1166">
        <f>E1165*(2-'OHL indexes'!E1168/'OHL indexes'!B1167)</f>
        <v>2.624176817916648</v>
      </c>
      <c r="D1166">
        <f>E1165*(2-'OHL indexes'!D1168/'OHL indexes'!B1167)</f>
        <v>2.261934268296995</v>
      </c>
      <c r="E1166">
        <f>Master!K1170</f>
        <v>2.3426866725886692</v>
      </c>
    </row>
    <row r="1167" spans="1:5" x14ac:dyDescent="0.25">
      <c r="A1167" s="1">
        <f>'OHL indexes'!A1169</f>
        <v>39759</v>
      </c>
      <c r="B1167">
        <f>E1166*(2-'OHL indexes'!C1169/'OHL indexes'!B1168)</f>
        <v>2.3550995202824794</v>
      </c>
      <c r="C1167">
        <f>E1166*(2-'OHL indexes'!E1169/'OHL indexes'!B1168)</f>
        <v>2.4354663908842298</v>
      </c>
      <c r="D1167">
        <f>E1166*(2-'OHL indexes'!D1169/'OHL indexes'!B1168)</f>
        <v>2.3165018495557774</v>
      </c>
      <c r="E1167">
        <f>Master!K1171</f>
        <v>2.4043674525779748</v>
      </c>
    </row>
    <row r="1168" spans="1:5" x14ac:dyDescent="0.25">
      <c r="A1168" s="1">
        <f>'OHL indexes'!A1170</f>
        <v>39762</v>
      </c>
      <c r="B1168">
        <f>E1167*(2-'OHL indexes'!C1170/'OHL indexes'!B1169)</f>
        <v>2.4597516159633961</v>
      </c>
      <c r="C1168">
        <f>E1167*(2-'OHL indexes'!E1170/'OHL indexes'!B1169)</f>
        <v>2.5102540144462</v>
      </c>
      <c r="D1168">
        <f>E1167*(2-'OHL indexes'!D1170/'OHL indexes'!B1169)</f>
        <v>2.2941762651442668</v>
      </c>
      <c r="E1168">
        <f>Master!K1172</f>
        <v>2.3556040862056031</v>
      </c>
    </row>
    <row r="1169" spans="1:5" x14ac:dyDescent="0.25">
      <c r="A1169" s="1">
        <f>'OHL indexes'!A1171</f>
        <v>39763</v>
      </c>
      <c r="B1169">
        <f>E1168*(2-'OHL indexes'!C1171/'OHL indexes'!B1170)</f>
        <v>2.2623519883051824</v>
      </c>
      <c r="C1169">
        <f>E1168*(2-'OHL indexes'!E1171/'OHL indexes'!B1170)</f>
        <v>2.3247373494346006</v>
      </c>
      <c r="D1169">
        <f>E1168*(2-'OHL indexes'!D1171/'OHL indexes'!B1170)</f>
        <v>2.1693793310106599</v>
      </c>
      <c r="E1169">
        <f>Master!K1173</f>
        <v>2.2864547203637517</v>
      </c>
    </row>
    <row r="1170" spans="1:5" x14ac:dyDescent="0.25">
      <c r="A1170" s="1">
        <f>'OHL indexes'!A1172</f>
        <v>39764</v>
      </c>
      <c r="B1170">
        <f>E1169*(2-'OHL indexes'!C1172/'OHL indexes'!B1171)</f>
        <v>2.2446050255249514</v>
      </c>
      <c r="C1170">
        <f>E1169*(2-'OHL indexes'!E1172/'OHL indexes'!B1171)</f>
        <v>2.2494764760549648</v>
      </c>
      <c r="D1170">
        <f>E1169*(2-'OHL indexes'!D1172/'OHL indexes'!B1171)</f>
        <v>2.068127754258704</v>
      </c>
      <c r="E1170">
        <f>Master!K1174</f>
        <v>2.1097685225791438</v>
      </c>
    </row>
    <row r="1171" spans="1:5" x14ac:dyDescent="0.25">
      <c r="A1171" s="1">
        <f>'OHL indexes'!A1173</f>
        <v>39765</v>
      </c>
      <c r="B1171">
        <f>E1170*(2-'OHL indexes'!C1173/'OHL indexes'!B1172)</f>
        <v>2.2043821452399994</v>
      </c>
      <c r="C1171">
        <f>E1170*(2-'OHL indexes'!E1173/'OHL indexes'!B1172)</f>
        <v>2.2567835205393973</v>
      </c>
      <c r="D1171">
        <f>E1170*(2-'OHL indexes'!D1173/'OHL indexes'!B1172)</f>
        <v>2.0166871217924802</v>
      </c>
      <c r="E1171">
        <f>Master!K1175</f>
        <v>2.2506264972413614</v>
      </c>
    </row>
    <row r="1172" spans="1:5" x14ac:dyDescent="0.25">
      <c r="A1172" s="1">
        <f>'OHL indexes'!A1174</f>
        <v>39766</v>
      </c>
      <c r="B1172">
        <f>E1171*(2-'OHL indexes'!C1174/'OHL indexes'!B1173)</f>
        <v>2.1541319994289907</v>
      </c>
      <c r="C1172">
        <f>E1171*(2-'OHL indexes'!E1174/'OHL indexes'!B1173)</f>
        <v>2.231803709812139</v>
      </c>
      <c r="D1172">
        <f>E1171*(2-'OHL indexes'!D1174/'OHL indexes'!B1173)</f>
        <v>2.0632139367624163</v>
      </c>
      <c r="E1172">
        <f>Master!K1176</f>
        <v>2.0802646710385653</v>
      </c>
    </row>
    <row r="1173" spans="1:5" x14ac:dyDescent="0.25">
      <c r="A1173" s="1">
        <f>'OHL indexes'!A1175</f>
        <v>39769</v>
      </c>
      <c r="B1173">
        <f>E1172*(2-'OHL indexes'!C1175/'OHL indexes'!B1174)</f>
        <v>2.0985651815770052</v>
      </c>
      <c r="C1173">
        <f>E1172*(2-'OHL indexes'!E1175/'OHL indexes'!B1174)</f>
        <v>2.0985651815770052</v>
      </c>
      <c r="D1173">
        <f>E1172*(2-'OHL indexes'!D1175/'OHL indexes'!B1174)</f>
        <v>1.9456276052203227</v>
      </c>
      <c r="E1173">
        <f>Master!K1177</f>
        <v>1.9664806366875631</v>
      </c>
    </row>
    <row r="1174" spans="1:5" x14ac:dyDescent="0.25">
      <c r="A1174" s="1">
        <f>'OHL indexes'!A1176</f>
        <v>39770</v>
      </c>
      <c r="B1174">
        <f>E1173*(2-'OHL indexes'!C1176/'OHL indexes'!B1175)</f>
        <v>1.9498727395322319</v>
      </c>
      <c r="C1174">
        <f>E1173*(2-'OHL indexes'!E1176/'OHL indexes'!B1175)</f>
        <v>1.9839535253639586</v>
      </c>
      <c r="D1174">
        <f>E1173*(2-'OHL indexes'!D1176/'OHL indexes'!B1175)</f>
        <v>1.8036020438358427</v>
      </c>
      <c r="E1174">
        <f>Master!K1178</f>
        <v>1.9337801992268435</v>
      </c>
    </row>
    <row r="1175" spans="1:5" x14ac:dyDescent="0.25">
      <c r="A1175" s="1">
        <f>'OHL indexes'!A1177</f>
        <v>39771</v>
      </c>
      <c r="B1175">
        <f>E1174*(2-'OHL indexes'!C1177/'OHL indexes'!B1176)</f>
        <v>1.9017136882626513</v>
      </c>
      <c r="C1175">
        <f>E1174*(2-'OHL indexes'!E1177/'OHL indexes'!B1176)</f>
        <v>1.919940976318375</v>
      </c>
      <c r="D1175">
        <f>E1174*(2-'OHL indexes'!D1177/'OHL indexes'!B1176)</f>
        <v>1.7207909592922472</v>
      </c>
      <c r="E1175">
        <f>Master!K1179</f>
        <v>1.7443376484447406</v>
      </c>
    </row>
    <row r="1176" spans="1:5" x14ac:dyDescent="0.25">
      <c r="A1176" s="1">
        <f>'OHL indexes'!A1178</f>
        <v>39772</v>
      </c>
      <c r="B1176">
        <f>E1175*(2-'OHL indexes'!C1178/'OHL indexes'!B1177)</f>
        <v>1.7128269921822701</v>
      </c>
      <c r="C1176">
        <f>E1175*(2-'OHL indexes'!E1178/'OHL indexes'!B1177)</f>
        <v>1.7522299832370265</v>
      </c>
      <c r="D1176">
        <f>E1175*(2-'OHL indexes'!D1178/'OHL indexes'!B1177)</f>
        <v>1.6077621166192766</v>
      </c>
      <c r="E1176">
        <f>Master!K1180</f>
        <v>1.6520758833286171</v>
      </c>
    </row>
    <row r="1177" spans="1:5" x14ac:dyDescent="0.25">
      <c r="A1177" s="1">
        <f>'OHL indexes'!A1179</f>
        <v>39773</v>
      </c>
      <c r="B1177">
        <f>E1176*(2-'OHL indexes'!C1179/'OHL indexes'!B1178)</f>
        <v>1.6612949618329427</v>
      </c>
      <c r="C1177">
        <f>E1176*(2-'OHL indexes'!E1179/'OHL indexes'!B1178)</f>
        <v>1.7419985974772387</v>
      </c>
      <c r="D1177">
        <f>E1176*(2-'OHL indexes'!D1179/'OHL indexes'!B1178)</f>
        <v>1.6252542716802567</v>
      </c>
      <c r="E1177">
        <f>Master!K1181</f>
        <v>1.7374076142054007</v>
      </c>
    </row>
    <row r="1178" spans="1:5" x14ac:dyDescent="0.25">
      <c r="A1178" s="1">
        <f>'OHL indexes'!A1180</f>
        <v>39776</v>
      </c>
      <c r="B1178">
        <f>E1177*(2-'OHL indexes'!C1180/'OHL indexes'!B1179)</f>
        <v>1.7671090217746337</v>
      </c>
      <c r="C1178">
        <f>E1177*(2-'OHL indexes'!E1180/'OHL indexes'!B1179)</f>
        <v>1.8848354665029079</v>
      </c>
      <c r="D1178">
        <f>E1177*(2-'OHL indexes'!D1180/'OHL indexes'!B1179)</f>
        <v>1.7612988635950184</v>
      </c>
      <c r="E1178">
        <f>Master!K1182</f>
        <v>1.8472768797230996</v>
      </c>
    </row>
    <row r="1179" spans="1:5" x14ac:dyDescent="0.25">
      <c r="A1179" s="1">
        <f>'OHL indexes'!A1181</f>
        <v>39777</v>
      </c>
      <c r="B1179">
        <f>E1178*(2-'OHL indexes'!C1181/'OHL indexes'!B1180)</f>
        <v>1.90037644192384</v>
      </c>
      <c r="C1179">
        <f>E1178*(2-'OHL indexes'!E1181/'OHL indexes'!B1180)</f>
        <v>1.9129139809380404</v>
      </c>
      <c r="D1179">
        <f>E1178*(2-'OHL indexes'!D1181/'OHL indexes'!B1180)</f>
        <v>1.7931999973817319</v>
      </c>
      <c r="E1179">
        <f>Master!K1183</f>
        <v>1.8944743363255101</v>
      </c>
    </row>
    <row r="1180" spans="1:5" x14ac:dyDescent="0.25">
      <c r="A1180" s="1">
        <f>'OHL indexes'!A1182</f>
        <v>39778</v>
      </c>
      <c r="B1180">
        <f>E1179*(2-'OHL indexes'!C1182/'OHL indexes'!B1181)</f>
        <v>1.8717813679488775</v>
      </c>
      <c r="C1180">
        <f>E1179*(2-'OHL indexes'!E1182/'OHL indexes'!B1181)</f>
        <v>2.0185199737081563</v>
      </c>
      <c r="D1180">
        <f>E1179*(2-'OHL indexes'!D1182/'OHL indexes'!B1181)</f>
        <v>1.8620557965522755</v>
      </c>
      <c r="E1180">
        <f>Master!K1184</f>
        <v>2.0098050973740764</v>
      </c>
    </row>
    <row r="1181" spans="1:5" x14ac:dyDescent="0.25">
      <c r="A1181" s="1">
        <f>'OHL indexes'!A1183</f>
        <v>39780</v>
      </c>
      <c r="B1181">
        <f>E1180*(2-'OHL indexes'!C1183/'OHL indexes'!B1182)</f>
        <v>2.0192647119529061</v>
      </c>
      <c r="C1181">
        <f>E1180*(2-'OHL indexes'!E1183/'OHL indexes'!B1182)</f>
        <v>2.0465545538076095</v>
      </c>
      <c r="D1181">
        <f>E1180*(2-'OHL indexes'!D1183/'OHL indexes'!B1182)</f>
        <v>1.9691427187151287</v>
      </c>
      <c r="E1181">
        <f>Master!K1185</f>
        <v>2.0118565494434768</v>
      </c>
    </row>
    <row r="1182" spans="1:5" x14ac:dyDescent="0.25">
      <c r="A1182" s="1">
        <f>'OHL indexes'!A1184</f>
        <v>39783</v>
      </c>
      <c r="B1182">
        <f>E1181*(2-'OHL indexes'!C1184/'OHL indexes'!B1183)</f>
        <v>1.9207401675009694</v>
      </c>
      <c r="C1182">
        <f>E1181*(2-'OHL indexes'!E1184/'OHL indexes'!B1183)</f>
        <v>1.9272658004857028</v>
      </c>
      <c r="D1182">
        <f>E1181*(2-'OHL indexes'!D1184/'OHL indexes'!B1183)</f>
        <v>1.748174238147113</v>
      </c>
      <c r="E1182">
        <f>Master!K1186</f>
        <v>1.7548195738584274</v>
      </c>
    </row>
    <row r="1183" spans="1:5" x14ac:dyDescent="0.25">
      <c r="A1183" s="1">
        <f>'OHL indexes'!A1185</f>
        <v>39784</v>
      </c>
      <c r="B1183">
        <f>E1182*(2-'OHL indexes'!C1185/'OHL indexes'!B1184)</f>
        <v>1.7663844490822203</v>
      </c>
      <c r="C1183">
        <f>E1182*(2-'OHL indexes'!E1185/'OHL indexes'!B1184)</f>
        <v>1.8261439984641947</v>
      </c>
      <c r="D1183">
        <f>E1182*(2-'OHL indexes'!D1185/'OHL indexes'!B1184)</f>
        <v>1.7579349632876622</v>
      </c>
      <c r="E1183">
        <f>Master!K1187</f>
        <v>1.8108129569112541</v>
      </c>
    </row>
    <row r="1184" spans="1:5" x14ac:dyDescent="0.25">
      <c r="A1184" s="1">
        <f>'OHL indexes'!A1186</f>
        <v>39785</v>
      </c>
      <c r="B1184">
        <f>E1183*(2-'OHL indexes'!C1186/'OHL indexes'!B1185)</f>
        <v>1.7620538244642603</v>
      </c>
      <c r="C1184">
        <f>E1183*(2-'OHL indexes'!E1186/'OHL indexes'!B1185)</f>
        <v>1.836285388969324</v>
      </c>
      <c r="D1184">
        <f>E1183*(2-'OHL indexes'!D1186/'OHL indexes'!B1185)</f>
        <v>1.7494773859503285</v>
      </c>
      <c r="E1184">
        <f>Master!K1188</f>
        <v>1.8154529555351235</v>
      </c>
    </row>
    <row r="1185" spans="1:5" x14ac:dyDescent="0.25">
      <c r="A1185" s="1">
        <f>'OHL indexes'!A1187</f>
        <v>39786</v>
      </c>
      <c r="B1185">
        <f>E1184*(2-'OHL indexes'!C1187/'OHL indexes'!B1186)</f>
        <v>1.8064236890959748</v>
      </c>
      <c r="C1185">
        <f>E1184*(2-'OHL indexes'!E1187/'OHL indexes'!B1186)</f>
        <v>1.8277517055514281</v>
      </c>
      <c r="D1185">
        <f>E1184*(2-'OHL indexes'!D1187/'OHL indexes'!B1186)</f>
        <v>1.7207899677570913</v>
      </c>
      <c r="E1185">
        <f>Master!K1189</f>
        <v>1.7324658716176158</v>
      </c>
    </row>
    <row r="1186" spans="1:5" x14ac:dyDescent="0.25">
      <c r="A1186" s="1">
        <f>'OHL indexes'!A1188</f>
        <v>39787</v>
      </c>
      <c r="B1186">
        <f>E1185*(2-'OHL indexes'!C1188/'OHL indexes'!B1187)</f>
        <v>1.7053103210371265</v>
      </c>
      <c r="C1186">
        <f>E1185*(2-'OHL indexes'!E1188/'OHL indexes'!B1187)</f>
        <v>1.7758805838150902</v>
      </c>
      <c r="D1186">
        <f>E1185*(2-'OHL indexes'!D1188/'OHL indexes'!B1187)</f>
        <v>1.6406765511425656</v>
      </c>
      <c r="E1186">
        <f>Master!K1190</f>
        <v>1.7741239995757814</v>
      </c>
    </row>
    <row r="1187" spans="1:5" x14ac:dyDescent="0.25">
      <c r="A1187" s="1">
        <f>'OHL indexes'!A1189</f>
        <v>39790</v>
      </c>
      <c r="B1187">
        <f>E1186*(2-'OHL indexes'!C1189/'OHL indexes'!B1188)</f>
        <v>1.8341931066948867</v>
      </c>
      <c r="C1187">
        <f>E1186*(2-'OHL indexes'!E1189/'OHL indexes'!B1188)</f>
        <v>1.8652701174280106</v>
      </c>
      <c r="D1187">
        <f>E1186*(2-'OHL indexes'!D1189/'OHL indexes'!B1188)</f>
        <v>1.813035342152904</v>
      </c>
      <c r="E1187">
        <f>Master!K1191</f>
        <v>1.8494079819606075</v>
      </c>
    </row>
    <row r="1188" spans="1:5" x14ac:dyDescent="0.25">
      <c r="A1188" s="1">
        <f>'OHL indexes'!A1190</f>
        <v>39791</v>
      </c>
      <c r="B1188">
        <f>E1187*(2-'OHL indexes'!C1190/'OHL indexes'!B1189)</f>
        <v>1.8292152589230353</v>
      </c>
      <c r="C1188">
        <f>E1187*(2-'OHL indexes'!E1190/'OHL indexes'!B1189)</f>
        <v>1.8674359489389012</v>
      </c>
      <c r="D1188">
        <f>E1187*(2-'OHL indexes'!D1190/'OHL indexes'!B1189)</f>
        <v>1.8130681546776273</v>
      </c>
      <c r="E1188">
        <f>Master!K1192</f>
        <v>1.8208085475193005</v>
      </c>
    </row>
    <row r="1189" spans="1:5" x14ac:dyDescent="0.25">
      <c r="A1189" s="1">
        <f>'OHL indexes'!A1191</f>
        <v>39792</v>
      </c>
      <c r="B1189">
        <f>E1188*(2-'OHL indexes'!C1191/'OHL indexes'!B1190)</f>
        <v>1.8373062288506139</v>
      </c>
      <c r="C1189">
        <f>E1188*(2-'OHL indexes'!E1191/'OHL indexes'!B1190)</f>
        <v>1.874451935221999</v>
      </c>
      <c r="D1189">
        <f>E1188*(2-'OHL indexes'!D1191/'OHL indexes'!B1190)</f>
        <v>1.815246176601401</v>
      </c>
      <c r="E1189">
        <f>Master!K1193</f>
        <v>1.8532010393435949</v>
      </c>
    </row>
    <row r="1190" spans="1:5" x14ac:dyDescent="0.25">
      <c r="A1190" s="1">
        <f>'OHL indexes'!A1192</f>
        <v>39793</v>
      </c>
      <c r="B1190">
        <f>E1189*(2-'OHL indexes'!C1192/'OHL indexes'!B1191)</f>
        <v>1.8366629322410852</v>
      </c>
      <c r="C1190">
        <f>E1189*(2-'OHL indexes'!E1192/'OHL indexes'!B1191)</f>
        <v>1.9257831810233332</v>
      </c>
      <c r="D1190">
        <f>E1189*(2-'OHL indexes'!D1192/'OHL indexes'!B1191)</f>
        <v>1.8243396640205256</v>
      </c>
      <c r="E1190">
        <f>Master!K1194</f>
        <v>1.830969683223812</v>
      </c>
    </row>
    <row r="1191" spans="1:5" x14ac:dyDescent="0.25">
      <c r="A1191" s="1">
        <f>'OHL indexes'!A1193</f>
        <v>39794</v>
      </c>
      <c r="B1191">
        <f>E1190*(2-'OHL indexes'!C1193/'OHL indexes'!B1192)</f>
        <v>1.8050471137964681</v>
      </c>
      <c r="C1191">
        <f>E1190*(2-'OHL indexes'!E1193/'OHL indexes'!B1192)</f>
        <v>1.8653646138335713</v>
      </c>
      <c r="D1191">
        <f>E1190*(2-'OHL indexes'!D1193/'OHL indexes'!B1192)</f>
        <v>1.7809549210034159</v>
      </c>
      <c r="E1191">
        <f>Master!K1195</f>
        <v>1.8573810201251706</v>
      </c>
    </row>
    <row r="1192" spans="1:5" x14ac:dyDescent="0.25">
      <c r="A1192" s="1">
        <f>'OHL indexes'!A1194</f>
        <v>39797</v>
      </c>
      <c r="B1192">
        <f>E1191*(2-'OHL indexes'!C1194/'OHL indexes'!B1193)</f>
        <v>1.8427191079176097</v>
      </c>
      <c r="C1192">
        <f>E1191*(2-'OHL indexes'!E1194/'OHL indexes'!B1193)</f>
        <v>1.8515664814868242</v>
      </c>
      <c r="D1192">
        <f>E1191*(2-'OHL indexes'!D1194/'OHL indexes'!B1193)</f>
        <v>1.7858480769231273</v>
      </c>
      <c r="E1192">
        <f>Master!K1196</f>
        <v>1.8415105979578643</v>
      </c>
    </row>
    <row r="1193" spans="1:5" x14ac:dyDescent="0.25">
      <c r="A1193" s="1">
        <f>'OHL indexes'!A1195</f>
        <v>39798</v>
      </c>
      <c r="B1193">
        <f>E1192*(2-'OHL indexes'!C1195/'OHL indexes'!B1194)</f>
        <v>1.8519647375794528</v>
      </c>
      <c r="C1193">
        <f>E1192*(2-'OHL indexes'!E1195/'OHL indexes'!B1194)</f>
        <v>1.9335137371329438</v>
      </c>
      <c r="D1193">
        <f>E1192*(2-'OHL indexes'!D1195/'OHL indexes'!B1194)</f>
        <v>1.8517881501781508</v>
      </c>
      <c r="E1193">
        <f>Master!K1197</f>
        <v>1.9295035536923921</v>
      </c>
    </row>
    <row r="1194" spans="1:5" x14ac:dyDescent="0.25">
      <c r="A1194" s="1">
        <f>'OHL indexes'!A1196</f>
        <v>39799</v>
      </c>
      <c r="B1194">
        <f>E1193*(2-'OHL indexes'!C1196/'OHL indexes'!B1195)</f>
        <v>1.9158400784016794</v>
      </c>
      <c r="C1194">
        <f>E1193*(2-'OHL indexes'!E1196/'OHL indexes'!B1195)</f>
        <v>1.963477633168375</v>
      </c>
      <c r="D1194">
        <f>E1193*(2-'OHL indexes'!D1196/'OHL indexes'!B1195)</f>
        <v>1.8722647253964206</v>
      </c>
      <c r="E1194">
        <f>Master!K1198</f>
        <v>1.9360604652762612</v>
      </c>
    </row>
    <row r="1195" spans="1:5" x14ac:dyDescent="0.25">
      <c r="A1195" s="1">
        <f>'OHL indexes'!A1197</f>
        <v>39800</v>
      </c>
      <c r="B1195">
        <f>E1194*(2-'OHL indexes'!C1197/'OHL indexes'!B1196)</f>
        <v>1.9340962888243594</v>
      </c>
      <c r="C1195">
        <f>E1194*(2-'OHL indexes'!E1197/'OHL indexes'!B1196)</f>
        <v>2.0275120523670074</v>
      </c>
      <c r="D1195">
        <f>E1194*(2-'OHL indexes'!D1197/'OHL indexes'!B1196)</f>
        <v>1.9321829355018065</v>
      </c>
      <c r="E1195">
        <f>Master!K1199</f>
        <v>2.0002594205517727</v>
      </c>
    </row>
    <row r="1196" spans="1:5" x14ac:dyDescent="0.25">
      <c r="A1196" s="1">
        <f>'OHL indexes'!A1198</f>
        <v>39801</v>
      </c>
      <c r="B1196">
        <f>E1195*(2-'OHL indexes'!C1198/'OHL indexes'!B1197)</f>
        <v>1.9914906063284294</v>
      </c>
      <c r="C1196">
        <f>E1195*(2-'OHL indexes'!E1198/'OHL indexes'!B1197)</f>
        <v>2.1707795244910684</v>
      </c>
      <c r="D1196">
        <f>E1195*(2-'OHL indexes'!D1198/'OHL indexes'!B1197)</f>
        <v>1.9914906063284294</v>
      </c>
      <c r="E1196">
        <f>Master!K1200</f>
        <v>2.1161116195796823</v>
      </c>
    </row>
    <row r="1197" spans="1:5" x14ac:dyDescent="0.25">
      <c r="A1197" s="1">
        <f>'OHL indexes'!A1199</f>
        <v>39804</v>
      </c>
      <c r="B1197">
        <f>E1196*(2-'OHL indexes'!C1199/'OHL indexes'!B1198)</f>
        <v>2.1408718948672103</v>
      </c>
      <c r="C1197">
        <f>E1196*(2-'OHL indexes'!E1199/'OHL indexes'!B1198)</f>
        <v>2.2137275106303091</v>
      </c>
      <c r="D1197">
        <f>E1196*(2-'OHL indexes'!D1199/'OHL indexes'!B1198)</f>
        <v>2.1358628802980095</v>
      </c>
      <c r="E1197">
        <f>Master!K1201</f>
        <v>2.1924889260021336</v>
      </c>
    </row>
    <row r="1198" spans="1:5" x14ac:dyDescent="0.25">
      <c r="A1198" s="1">
        <f>'OHL indexes'!A1200</f>
        <v>39805</v>
      </c>
      <c r="B1198">
        <f>E1197*(2-'OHL indexes'!C1200/'OHL indexes'!B1199)</f>
        <v>2.2230003330169494</v>
      </c>
      <c r="C1198">
        <f>E1197*(2-'OHL indexes'!E1200/'OHL indexes'!B1199)</f>
        <v>2.2582395127452743</v>
      </c>
      <c r="D1198">
        <f>E1197*(2-'OHL indexes'!D1200/'OHL indexes'!B1199)</f>
        <v>2.1452553505008183</v>
      </c>
      <c r="E1198">
        <f>Master!K1202</f>
        <v>2.1592066257083999</v>
      </c>
    </row>
    <row r="1199" spans="1:5" x14ac:dyDescent="0.25">
      <c r="A1199" s="1">
        <f>'OHL indexes'!A1201</f>
        <v>39806</v>
      </c>
      <c r="B1199">
        <f>E1198*(2-'OHL indexes'!C1201/'OHL indexes'!B1200)</f>
        <v>2.2274479287501281</v>
      </c>
      <c r="C1199">
        <f>E1198*(2-'OHL indexes'!E1201/'OHL indexes'!B1200)</f>
        <v>2.2297828431673512</v>
      </c>
      <c r="D1199">
        <f>E1198*(2-'OHL indexes'!D1201/'OHL indexes'!B1200)</f>
        <v>2.1703502457008392</v>
      </c>
      <c r="E1199">
        <f>Master!K1203</f>
        <v>2.1804159117677093</v>
      </c>
    </row>
    <row r="1200" spans="1:5" x14ac:dyDescent="0.25">
      <c r="A1200" s="1">
        <f>'OHL indexes'!A1202</f>
        <v>39808</v>
      </c>
      <c r="B1200">
        <f>E1199*(2-'OHL indexes'!C1202/'OHL indexes'!B1201)</f>
        <v>2.1942242593606949</v>
      </c>
      <c r="C1200">
        <f>E1199*(2-'OHL indexes'!E1202/'OHL indexes'!B1201)</f>
        <v>2.2099371931718759</v>
      </c>
      <c r="D1200">
        <f>E1199*(2-'OHL indexes'!D1202/'OHL indexes'!B1201)</f>
        <v>2.1843549689492687</v>
      </c>
      <c r="E1200">
        <f>Master!K1204</f>
        <v>2.2043209586581058</v>
      </c>
    </row>
    <row r="1201" spans="1:5" x14ac:dyDescent="0.25">
      <c r="A1201" s="1">
        <f>'OHL indexes'!A1203</f>
        <v>39811</v>
      </c>
      <c r="B1201">
        <f>E1200*(2-'OHL indexes'!C1203/'OHL indexes'!B1202)</f>
        <v>2.2140953939179098</v>
      </c>
      <c r="C1201">
        <f>E1200*(2-'OHL indexes'!E1203/'OHL indexes'!B1202)</f>
        <v>2.2349930307073542</v>
      </c>
      <c r="D1201">
        <f>E1200*(2-'OHL indexes'!D1203/'OHL indexes'!B1202)</f>
        <v>2.1186292441806667</v>
      </c>
      <c r="E1201">
        <f>Master!K1205</f>
        <v>2.1473649025371087</v>
      </c>
    </row>
    <row r="1202" spans="1:5" x14ac:dyDescent="0.25">
      <c r="A1202" s="1">
        <f>'OHL indexes'!A1204</f>
        <v>39812</v>
      </c>
      <c r="B1202">
        <f>E1201*(2-'OHL indexes'!C1204/'OHL indexes'!B1203)</f>
        <v>2.1632784117959698</v>
      </c>
      <c r="C1202">
        <f>E1201*(2-'OHL indexes'!E1204/'OHL indexes'!B1203)</f>
        <v>2.2490605415088729</v>
      </c>
      <c r="D1202">
        <f>E1201*(2-'OHL indexes'!D1204/'OHL indexes'!B1203)</f>
        <v>2.1536211420437814</v>
      </c>
      <c r="E1202">
        <f>Master!K1206</f>
        <v>2.2389630374871334</v>
      </c>
    </row>
    <row r="1203" spans="1:5" x14ac:dyDescent="0.25">
      <c r="A1203" s="1">
        <f>'OHL indexes'!A1205</f>
        <v>39813</v>
      </c>
      <c r="B1203">
        <f>E1202*(2-'OHL indexes'!C1205/'OHL indexes'!B1204)</f>
        <v>2.2745557332873947</v>
      </c>
      <c r="C1203">
        <f>E1202*(2-'OHL indexes'!E1205/'OHL indexes'!B1204)</f>
        <v>2.398924901729937</v>
      </c>
      <c r="D1203">
        <f>E1202*(2-'OHL indexes'!D1205/'OHL indexes'!B1204)</f>
        <v>2.2716773227402181</v>
      </c>
      <c r="E1203">
        <f>Master!K1207</f>
        <v>2.3495840543491058</v>
      </c>
    </row>
    <row r="1204" spans="1:5" x14ac:dyDescent="0.25">
      <c r="A1204" s="1">
        <f>'OHL indexes'!A1206</f>
        <v>39815</v>
      </c>
      <c r="B1204">
        <f>E1203*(2-'OHL indexes'!C1206/'OHL indexes'!B1205)</f>
        <v>2.3520531491488983</v>
      </c>
      <c r="C1204">
        <f>E1203*(2-'OHL indexes'!E1206/'OHL indexes'!B1205)</f>
        <v>2.5630819019616626</v>
      </c>
      <c r="D1204">
        <f>E1203*(2-'OHL indexes'!D1206/'OHL indexes'!B1205)</f>
        <v>2.3369363754109154</v>
      </c>
      <c r="E1204">
        <f>Master!K1208</f>
        <v>2.523392276852777</v>
      </c>
    </row>
    <row r="1205" spans="1:5" x14ac:dyDescent="0.25">
      <c r="A1205" s="1">
        <f>'OHL indexes'!A1207</f>
        <v>39818</v>
      </c>
      <c r="B1205">
        <f>E1204*(2-'OHL indexes'!C1207/'OHL indexes'!B1206)</f>
        <v>2.5063792730718149</v>
      </c>
      <c r="C1205">
        <f>E1204*(2-'OHL indexes'!E1207/'OHL indexes'!B1206)</f>
        <v>2.5445782948482591</v>
      </c>
      <c r="D1205">
        <f>E1204*(2-'OHL indexes'!D1207/'OHL indexes'!B1206)</f>
        <v>2.403658828377488</v>
      </c>
      <c r="E1205">
        <f>Master!K1209</f>
        <v>2.4745752080947243</v>
      </c>
    </row>
    <row r="1206" spans="1:5" x14ac:dyDescent="0.25">
      <c r="A1206" s="1">
        <f>'OHL indexes'!A1208</f>
        <v>39819</v>
      </c>
      <c r="B1206">
        <f>E1205*(2-'OHL indexes'!C1208/'OHL indexes'!B1207)</f>
        <v>2.5286973765668099</v>
      </c>
      <c r="C1206">
        <f>E1205*(2-'OHL indexes'!E1208/'OHL indexes'!B1207)</f>
        <v>2.5813038092491944</v>
      </c>
      <c r="D1206">
        <f>E1205*(2-'OHL indexes'!D1208/'OHL indexes'!B1207)</f>
        <v>2.5041066469227538</v>
      </c>
      <c r="E1206">
        <f>Master!K1210</f>
        <v>2.5070776698432873</v>
      </c>
    </row>
    <row r="1207" spans="1:5" x14ac:dyDescent="0.25">
      <c r="A1207" s="1">
        <f>'OHL indexes'!A1209</f>
        <v>39820</v>
      </c>
      <c r="B1207">
        <f>E1206*(2-'OHL indexes'!C1209/'OHL indexes'!B1208)</f>
        <v>2.4572773704778608</v>
      </c>
      <c r="C1207">
        <f>E1206*(2-'OHL indexes'!E1209/'OHL indexes'!B1208)</f>
        <v>2.4718312399714106</v>
      </c>
      <c r="D1207">
        <f>E1206*(2-'OHL indexes'!D1209/'OHL indexes'!B1208)</f>
        <v>2.2849935099494916</v>
      </c>
      <c r="E1207">
        <f>Master!K1211</f>
        <v>2.2929562702792268</v>
      </c>
    </row>
    <row r="1208" spans="1:5" x14ac:dyDescent="0.25">
      <c r="A1208" s="1">
        <f>'OHL indexes'!A1210</f>
        <v>39821</v>
      </c>
      <c r="B1208">
        <f>E1207*(2-'OHL indexes'!C1210/'OHL indexes'!B1209)</f>
        <v>2.3045284895291958</v>
      </c>
      <c r="C1208">
        <f>E1207*(2-'OHL indexes'!E1210/'OHL indexes'!B1209)</f>
        <v>2.3093907677564673</v>
      </c>
      <c r="D1208">
        <f>E1207*(2-'OHL indexes'!D1210/'OHL indexes'!B1209)</f>
        <v>2.2232796869938456</v>
      </c>
      <c r="E1208">
        <f>Master!K1212</f>
        <v>2.2960583973831037</v>
      </c>
    </row>
    <row r="1209" spans="1:5" x14ac:dyDescent="0.25">
      <c r="A1209" s="1">
        <f>'OHL indexes'!A1211</f>
        <v>39822</v>
      </c>
      <c r="B1209">
        <f>E1208*(2-'OHL indexes'!C1211/'OHL indexes'!B1210)</f>
        <v>2.3276124202905222</v>
      </c>
      <c r="C1209">
        <f>E1208*(2-'OHL indexes'!E1211/'OHL indexes'!B1210)</f>
        <v>2.3747972392292387</v>
      </c>
      <c r="D1209">
        <f>E1208*(2-'OHL indexes'!D1211/'OHL indexes'!B1210)</f>
        <v>2.2120524204761445</v>
      </c>
      <c r="E1209">
        <f>Master!K1213</f>
        <v>2.2166798231619804</v>
      </c>
    </row>
    <row r="1210" spans="1:5" x14ac:dyDescent="0.25">
      <c r="A1210" s="1">
        <f>'OHL indexes'!A1212</f>
        <v>39825</v>
      </c>
      <c r="B1210">
        <f>E1209*(2-'OHL indexes'!C1212/'OHL indexes'!B1211)</f>
        <v>2.2148585400491378</v>
      </c>
      <c r="C1210">
        <f>E1209*(2-'OHL indexes'!E1212/'OHL indexes'!B1211)</f>
        <v>2.2276072475700648</v>
      </c>
      <c r="D1210">
        <f>E1209*(2-'OHL indexes'!D1212/'OHL indexes'!B1211)</f>
        <v>2.0235370070707952</v>
      </c>
      <c r="E1210">
        <f>Master!K1214</f>
        <v>2.0379587964095558</v>
      </c>
    </row>
    <row r="1211" spans="1:5" x14ac:dyDescent="0.25">
      <c r="A1211" s="1">
        <f>'OHL indexes'!A1213</f>
        <v>39826</v>
      </c>
      <c r="B1211">
        <f>E1210*(2-'OHL indexes'!C1213/'OHL indexes'!B1212)</f>
        <v>2.032010257205477</v>
      </c>
      <c r="C1211">
        <f>E1210*(2-'OHL indexes'!E1213/'OHL indexes'!B1212)</f>
        <v>2.1109492860576302</v>
      </c>
      <c r="D1211">
        <f>E1210*(2-'OHL indexes'!D1213/'OHL indexes'!B1212)</f>
        <v>2.032010257205477</v>
      </c>
      <c r="E1211">
        <f>Master!K1215</f>
        <v>2.0817684858400134</v>
      </c>
    </row>
    <row r="1212" spans="1:5" x14ac:dyDescent="0.25">
      <c r="A1212" s="1">
        <f>'OHL indexes'!A1214</f>
        <v>39827</v>
      </c>
      <c r="B1212">
        <f>E1211*(2-'OHL indexes'!C1214/'OHL indexes'!B1213)</f>
        <v>2.0254596937448404</v>
      </c>
      <c r="C1212">
        <f>E1211*(2-'OHL indexes'!E1214/'OHL indexes'!B1213)</f>
        <v>2.0318914655230205</v>
      </c>
      <c r="D1212">
        <f>E1211*(2-'OHL indexes'!D1214/'OHL indexes'!B1213)</f>
        <v>1.8083551454011699</v>
      </c>
      <c r="E1212">
        <f>Master!K1216</f>
        <v>1.9037325905155573</v>
      </c>
    </row>
    <row r="1213" spans="1:5" x14ac:dyDescent="0.25">
      <c r="A1213" s="1">
        <f>'OHL indexes'!A1215</f>
        <v>39828</v>
      </c>
      <c r="B1213">
        <f>E1212*(2-'OHL indexes'!C1215/'OHL indexes'!B1214)</f>
        <v>1.8958686982338104</v>
      </c>
      <c r="C1213">
        <f>E1212*(2-'OHL indexes'!E1215/'OHL indexes'!B1214)</f>
        <v>1.9606905200131981</v>
      </c>
      <c r="D1213">
        <f>E1212*(2-'OHL indexes'!D1215/'OHL indexes'!B1214)</f>
        <v>1.7724342116917853</v>
      </c>
      <c r="E1213">
        <f>Master!K1217</f>
        <v>1.916539430454588</v>
      </c>
    </row>
    <row r="1214" spans="1:5" x14ac:dyDescent="0.25">
      <c r="A1214" s="1">
        <f>'OHL indexes'!A1216</f>
        <v>39829</v>
      </c>
      <c r="B1214">
        <f>E1213*(2-'OHL indexes'!C1216/'OHL indexes'!B1215)</f>
        <v>1.9889958043344904</v>
      </c>
      <c r="C1214">
        <f>E1213*(2-'OHL indexes'!E1216/'OHL indexes'!B1215)</f>
        <v>2.0652328997100846</v>
      </c>
      <c r="D1214">
        <f>E1213*(2-'OHL indexes'!D1216/'OHL indexes'!B1215)</f>
        <v>1.9364484980655874</v>
      </c>
      <c r="E1214">
        <f>Master!K1218</f>
        <v>1.9775271223802178</v>
      </c>
    </row>
    <row r="1215" spans="1:5" x14ac:dyDescent="0.25">
      <c r="A1215" s="1">
        <f>'OHL indexes'!A1217</f>
        <v>39833</v>
      </c>
      <c r="B1215">
        <f>E1214*(2-'OHL indexes'!C1217/'OHL indexes'!B1216)</f>
        <v>1.9185221657324054</v>
      </c>
      <c r="C1215">
        <f>E1214*(2-'OHL indexes'!E1217/'OHL indexes'!B1216)</f>
        <v>1.9533625975383186</v>
      </c>
      <c r="D1215">
        <f>E1214*(2-'OHL indexes'!D1217/'OHL indexes'!B1216)</f>
        <v>1.6906803867539235</v>
      </c>
      <c r="E1215">
        <f>Master!K1219</f>
        <v>1.7237565100760313</v>
      </c>
    </row>
    <row r="1216" spans="1:5" x14ac:dyDescent="0.25">
      <c r="A1216" s="1">
        <f>'OHL indexes'!A1218</f>
        <v>39834</v>
      </c>
      <c r="B1216">
        <f>E1215*(2-'OHL indexes'!C1218/'OHL indexes'!B1217)</f>
        <v>1.7609689460740878</v>
      </c>
      <c r="C1216">
        <f>E1215*(2-'OHL indexes'!E1218/'OHL indexes'!B1217)</f>
        <v>1.8445393394464169</v>
      </c>
      <c r="D1216">
        <f>E1215*(2-'OHL indexes'!D1218/'OHL indexes'!B1217)</f>
        <v>1.7133496024567465</v>
      </c>
      <c r="E1216">
        <f>Master!K1220</f>
        <v>1.8349930131065999</v>
      </c>
    </row>
    <row r="1217" spans="1:5" x14ac:dyDescent="0.25">
      <c r="A1217" s="1">
        <f>'OHL indexes'!A1219</f>
        <v>39835</v>
      </c>
      <c r="B1217">
        <f>E1216*(2-'OHL indexes'!C1219/'OHL indexes'!B1218)</f>
        <v>1.7903744466295395</v>
      </c>
      <c r="C1217">
        <f>E1216*(2-'OHL indexes'!E1219/'OHL indexes'!B1218)</f>
        <v>1.8633986717596294</v>
      </c>
      <c r="D1217">
        <f>E1216*(2-'OHL indexes'!D1219/'OHL indexes'!B1218)</f>
        <v>1.7398017275030866</v>
      </c>
      <c r="E1217">
        <f>Master!K1221</f>
        <v>1.8550257252947404</v>
      </c>
    </row>
    <row r="1218" spans="1:5" x14ac:dyDescent="0.25">
      <c r="A1218" s="1">
        <f>'OHL indexes'!A1220</f>
        <v>39836</v>
      </c>
      <c r="B1218">
        <f>E1217*(2-'OHL indexes'!C1220/'OHL indexes'!B1219)</f>
        <v>1.7602248101535951</v>
      </c>
      <c r="C1218">
        <f>E1217*(2-'OHL indexes'!E1220/'OHL indexes'!B1219)</f>
        <v>1.908872621979395</v>
      </c>
      <c r="D1218">
        <f>E1217*(2-'OHL indexes'!D1220/'OHL indexes'!B1219)</f>
        <v>1.752271279261467</v>
      </c>
      <c r="E1218">
        <f>Master!K1222</f>
        <v>1.8681622702776812</v>
      </c>
    </row>
    <row r="1219" spans="1:5" x14ac:dyDescent="0.25">
      <c r="A1219" s="1">
        <f>'OHL indexes'!A1221</f>
        <v>39839</v>
      </c>
      <c r="B1219">
        <f>E1218*(2-'OHL indexes'!C1221/'OHL indexes'!B1220)</f>
        <v>1.8841299787950405</v>
      </c>
      <c r="C1219">
        <f>E1218*(2-'OHL indexes'!E1221/'OHL indexes'!B1220)</f>
        <v>2.0166599382601942</v>
      </c>
      <c r="D1219">
        <f>E1218*(2-'OHL indexes'!D1221/'OHL indexes'!B1220)</f>
        <v>1.8841299787950405</v>
      </c>
      <c r="E1219">
        <f>Master!K1223</f>
        <v>1.9598362622825973</v>
      </c>
    </row>
    <row r="1220" spans="1:5" x14ac:dyDescent="0.25">
      <c r="A1220" s="1">
        <f>'OHL indexes'!A1222</f>
        <v>39840</v>
      </c>
      <c r="B1220">
        <f>E1219*(2-'OHL indexes'!C1222/'OHL indexes'!B1221)</f>
        <v>1.9961769336616528</v>
      </c>
      <c r="C1220">
        <f>E1219*(2-'OHL indexes'!E1222/'OHL indexes'!B1221)</f>
        <v>2.1020921221913116</v>
      </c>
      <c r="D1220">
        <f>E1219*(2-'OHL indexes'!D1222/'OHL indexes'!B1221)</f>
        <v>1.9481749057680817</v>
      </c>
      <c r="E1220">
        <f>Master!K1224</f>
        <v>2.0567291073168095</v>
      </c>
    </row>
    <row r="1221" spans="1:5" x14ac:dyDescent="0.25">
      <c r="A1221" s="1">
        <f>'OHL indexes'!A1223</f>
        <v>39841</v>
      </c>
      <c r="B1221">
        <f>E1220*(2-'OHL indexes'!C1223/'OHL indexes'!B1222)</f>
        <v>2.1115241809324301</v>
      </c>
      <c r="C1221">
        <f>E1220*(2-'OHL indexes'!E1223/'OHL indexes'!B1222)</f>
        <v>2.2360476388181989</v>
      </c>
      <c r="D1221">
        <f>E1220*(2-'OHL indexes'!D1223/'OHL indexes'!B1222)</f>
        <v>2.1064416008646507</v>
      </c>
      <c r="E1221">
        <f>Master!K1225</f>
        <v>2.1865962302440725</v>
      </c>
    </row>
    <row r="1222" spans="1:5" x14ac:dyDescent="0.25">
      <c r="A1222" s="1">
        <f>'OHL indexes'!A1224</f>
        <v>39842</v>
      </c>
      <c r="B1222">
        <f>E1221*(2-'OHL indexes'!C1224/'OHL indexes'!B1223)</f>
        <v>2.1478747750648983</v>
      </c>
      <c r="C1222">
        <f>E1221*(2-'OHL indexes'!E1224/'OHL indexes'!B1223)</f>
        <v>2.1610846415463532</v>
      </c>
      <c r="D1222">
        <f>E1221*(2-'OHL indexes'!D1224/'OHL indexes'!B1223)</f>
        <v>2.0831186400912558</v>
      </c>
      <c r="E1222">
        <f>Master!K1226</f>
        <v>2.1460684441828626</v>
      </c>
    </row>
    <row r="1223" spans="1:5" x14ac:dyDescent="0.25">
      <c r="A1223" s="1">
        <f>'OHL indexes'!A1225</f>
        <v>39843</v>
      </c>
      <c r="B1223">
        <f>E1222*(2-'OHL indexes'!C1225/'OHL indexes'!B1224)</f>
        <v>2.1545546308840398</v>
      </c>
      <c r="C1223">
        <f>E1222*(2-'OHL indexes'!E1225/'OHL indexes'!B1224)</f>
        <v>2.1662596742057958</v>
      </c>
      <c r="D1223">
        <f>E1222*(2-'OHL indexes'!D1225/'OHL indexes'!B1224)</f>
        <v>2.0335669280072732</v>
      </c>
      <c r="E1223">
        <f>Master!K1227</f>
        <v>2.0703679963825081</v>
      </c>
    </row>
    <row r="1224" spans="1:5" x14ac:dyDescent="0.25">
      <c r="A1224" s="1">
        <f>'OHL indexes'!A1226</f>
        <v>39846</v>
      </c>
      <c r="B1224">
        <f>E1223*(2-'OHL indexes'!C1226/'OHL indexes'!B1225)</f>
        <v>2.0308924254779606</v>
      </c>
      <c r="C1224">
        <f>E1223*(2-'OHL indexes'!E1226/'OHL indexes'!B1225)</f>
        <v>2.0677064977933637</v>
      </c>
      <c r="D1224">
        <f>E1223*(2-'OHL indexes'!D1226/'OHL indexes'!B1225)</f>
        <v>1.9842529028484548</v>
      </c>
      <c r="E1224">
        <f>Master!K1228</f>
        <v>2.0578422704883743</v>
      </c>
    </row>
    <row r="1225" spans="1:5" x14ac:dyDescent="0.25">
      <c r="A1225" s="1">
        <f>'OHL indexes'!A1227</f>
        <v>39847</v>
      </c>
      <c r="B1225">
        <f>E1224*(2-'OHL indexes'!C1227/'OHL indexes'!B1226)</f>
        <v>2.0756036175235288</v>
      </c>
      <c r="C1225">
        <f>E1224*(2-'OHL indexes'!E1227/'OHL indexes'!B1226)</f>
        <v>2.1550359606203653</v>
      </c>
      <c r="D1225">
        <f>E1224*(2-'OHL indexes'!D1227/'OHL indexes'!B1226)</f>
        <v>2.0624059284119878</v>
      </c>
      <c r="E1225">
        <f>Master!K1229</f>
        <v>2.1419852834910431</v>
      </c>
    </row>
    <row r="1226" spans="1:5" x14ac:dyDescent="0.25">
      <c r="A1226" s="1">
        <f>'OHL indexes'!A1228</f>
        <v>39848</v>
      </c>
      <c r="B1226">
        <f>E1225*(2-'OHL indexes'!C1228/'OHL indexes'!B1227)</f>
        <v>2.1642682061956027</v>
      </c>
      <c r="C1226">
        <f>E1225*(2-'OHL indexes'!E1228/'OHL indexes'!B1227)</f>
        <v>2.2155459860489808</v>
      </c>
      <c r="D1226">
        <f>E1225*(2-'OHL indexes'!D1228/'OHL indexes'!B1227)</f>
        <v>2.1198365052916643</v>
      </c>
      <c r="E1226">
        <f>Master!K1230</f>
        <v>2.1233619127264145</v>
      </c>
    </row>
    <row r="1227" spans="1:5" x14ac:dyDescent="0.25">
      <c r="A1227" s="1">
        <f>'OHL indexes'!A1229</f>
        <v>39849</v>
      </c>
      <c r="B1227">
        <f>E1226*(2-'OHL indexes'!C1229/'OHL indexes'!B1228)</f>
        <v>2.1209793250644977</v>
      </c>
      <c r="C1227">
        <f>E1226*(2-'OHL indexes'!E1229/'OHL indexes'!B1228)</f>
        <v>2.1828987029536226</v>
      </c>
      <c r="D1227">
        <f>E1226*(2-'OHL indexes'!D1229/'OHL indexes'!B1228)</f>
        <v>2.0242223052356265</v>
      </c>
      <c r="E1227">
        <f>Master!K1231</f>
        <v>2.1513225664802023</v>
      </c>
    </row>
    <row r="1228" spans="1:5" x14ac:dyDescent="0.25">
      <c r="A1228" s="1">
        <f>'OHL indexes'!A1230</f>
        <v>39850</v>
      </c>
      <c r="B1228">
        <f>E1227*(2-'OHL indexes'!C1230/'OHL indexes'!B1229)</f>
        <v>2.1810524111416765</v>
      </c>
      <c r="C1228">
        <f>E1227*(2-'OHL indexes'!E1230/'OHL indexes'!B1229)</f>
        <v>2.251967679289407</v>
      </c>
      <c r="D1228">
        <f>E1227*(2-'OHL indexes'!D1230/'OHL indexes'!B1229)</f>
        <v>2.1622326286211173</v>
      </c>
      <c r="E1228">
        <f>Master!K1232</f>
        <v>2.1767233279635567</v>
      </c>
    </row>
    <row r="1229" spans="1:5" x14ac:dyDescent="0.25">
      <c r="A1229" s="1">
        <f>'OHL indexes'!A1231</f>
        <v>39853</v>
      </c>
      <c r="B1229">
        <f>E1228*(2-'OHL indexes'!C1231/'OHL indexes'!B1230)</f>
        <v>2.184988651294236</v>
      </c>
      <c r="C1229">
        <f>E1228*(2-'OHL indexes'!E1231/'OHL indexes'!B1230)</f>
        <v>2.1910125852033269</v>
      </c>
      <c r="D1229">
        <f>E1228*(2-'OHL indexes'!D1231/'OHL indexes'!B1230)</f>
        <v>2.1174931215285628</v>
      </c>
      <c r="E1229">
        <f>Master!K1233</f>
        <v>2.1635327521604832</v>
      </c>
    </row>
    <row r="1230" spans="1:5" x14ac:dyDescent="0.25">
      <c r="A1230" s="1">
        <f>'OHL indexes'!A1232</f>
        <v>39854</v>
      </c>
      <c r="B1230">
        <f>E1229*(2-'OHL indexes'!C1232/'OHL indexes'!B1231)</f>
        <v>2.1267568550259965</v>
      </c>
      <c r="C1230">
        <f>E1229*(2-'OHL indexes'!E1232/'OHL indexes'!B1231)</f>
        <v>2.1665858377324412</v>
      </c>
      <c r="D1230">
        <f>E1229*(2-'OHL indexes'!D1232/'OHL indexes'!B1231)</f>
        <v>2.0058821657120118</v>
      </c>
      <c r="E1230">
        <f>Master!K1234</f>
        <v>2.0271593783763935</v>
      </c>
    </row>
    <row r="1231" spans="1:5" x14ac:dyDescent="0.25">
      <c r="A1231" s="1">
        <f>'OHL indexes'!A1233</f>
        <v>39855</v>
      </c>
      <c r="B1231">
        <f>E1230*(2-'OHL indexes'!C1233/'OHL indexes'!B1232)</f>
        <v>2.0625039439044595</v>
      </c>
      <c r="C1231">
        <f>E1230*(2-'OHL indexes'!E1233/'OHL indexes'!B1232)</f>
        <v>2.0907305856867993</v>
      </c>
      <c r="D1231">
        <f>E1230*(2-'OHL indexes'!D1233/'OHL indexes'!B1232)</f>
        <v>2.028141165136967</v>
      </c>
      <c r="E1231">
        <f>Master!K1235</f>
        <v>2.0626533641280056</v>
      </c>
    </row>
    <row r="1232" spans="1:5" x14ac:dyDescent="0.25">
      <c r="A1232" s="1">
        <f>'OHL indexes'!A1234</f>
        <v>39856</v>
      </c>
      <c r="B1232">
        <f>E1231*(2-'OHL indexes'!C1234/'OHL indexes'!B1233)</f>
        <v>2.0171423905531789</v>
      </c>
      <c r="C1232">
        <f>E1231*(2-'OHL indexes'!E1234/'OHL indexes'!B1233)</f>
        <v>2.1145383618188274</v>
      </c>
      <c r="D1232">
        <f>E1231*(2-'OHL indexes'!D1234/'OHL indexes'!B1233)</f>
        <v>1.9638551125725952</v>
      </c>
      <c r="E1232">
        <f>Master!K1236</f>
        <v>2.1027121644201969</v>
      </c>
    </row>
    <row r="1233" spans="1:5" x14ac:dyDescent="0.25">
      <c r="A1233" s="1">
        <f>'OHL indexes'!A1235</f>
        <v>39857</v>
      </c>
      <c r="B1233">
        <f>E1232*(2-'OHL indexes'!C1235/'OHL indexes'!B1234)</f>
        <v>2.080021049871295</v>
      </c>
      <c r="C1233">
        <f>E1232*(2-'OHL indexes'!E1235/'OHL indexes'!B1234)</f>
        <v>2.1150530009079147</v>
      </c>
      <c r="D1233">
        <f>E1232*(2-'OHL indexes'!D1235/'OHL indexes'!B1234)</f>
        <v>2.0605146462924497</v>
      </c>
      <c r="E1233">
        <f>Master!K1237</f>
        <v>2.0632051700316443</v>
      </c>
    </row>
    <row r="1234" spans="1:5" x14ac:dyDescent="0.25">
      <c r="A1234" s="1">
        <f>'OHL indexes'!A1236</f>
        <v>39861</v>
      </c>
      <c r="B1234">
        <f>E1233*(2-'OHL indexes'!C1236/'OHL indexes'!B1235)</f>
        <v>1.9014051924556676</v>
      </c>
      <c r="C1234">
        <f>E1233*(2-'OHL indexes'!E1236/'OHL indexes'!B1235)</f>
        <v>2.0154588292005302</v>
      </c>
      <c r="D1234">
        <f>E1233*(2-'OHL indexes'!D1236/'OHL indexes'!B1235)</f>
        <v>1.8928288039642678</v>
      </c>
      <c r="E1234">
        <f>Master!K1238</f>
        <v>1.9732331523281417</v>
      </c>
    </row>
    <row r="1235" spans="1:5" x14ac:dyDescent="0.25">
      <c r="A1235" s="1">
        <f>'OHL indexes'!A1237</f>
        <v>39862</v>
      </c>
      <c r="B1235">
        <f>E1234*(2-'OHL indexes'!C1237/'OHL indexes'!B1236)</f>
        <v>1.9821922199713724</v>
      </c>
      <c r="C1235">
        <f>E1234*(2-'OHL indexes'!E1237/'OHL indexes'!B1236)</f>
        <v>1.9933910545254103</v>
      </c>
      <c r="D1235">
        <f>E1234*(2-'OHL indexes'!D1237/'OHL indexes'!B1236)</f>
        <v>1.9284378141119887</v>
      </c>
      <c r="E1235">
        <f>Master!K1239</f>
        <v>1.9373066885784416</v>
      </c>
    </row>
    <row r="1236" spans="1:5" x14ac:dyDescent="0.25">
      <c r="A1236" s="1">
        <f>'OHL indexes'!A1238</f>
        <v>39863</v>
      </c>
      <c r="B1236">
        <f>E1235*(2-'OHL indexes'!C1238/'OHL indexes'!B1237)</f>
        <v>1.9647598148790162</v>
      </c>
      <c r="C1236">
        <f>E1235*(2-'OHL indexes'!E1238/'OHL indexes'!B1237)</f>
        <v>2.0130841841394349</v>
      </c>
      <c r="D1236">
        <f>E1235*(2-'OHL indexes'!D1238/'OHL indexes'!B1237)</f>
        <v>1.9420698454422753</v>
      </c>
      <c r="E1236">
        <f>Master!K1240</f>
        <v>1.9483661139231092</v>
      </c>
    </row>
    <row r="1237" spans="1:5" x14ac:dyDescent="0.25">
      <c r="A1237" s="1">
        <f>'OHL indexes'!A1239</f>
        <v>39864</v>
      </c>
      <c r="B1237">
        <f>E1236*(2-'OHL indexes'!C1239/'OHL indexes'!B1238)</f>
        <v>1.8846268889683118</v>
      </c>
      <c r="C1237">
        <f>E1236*(2-'OHL indexes'!E1239/'OHL indexes'!B1238)</f>
        <v>1.9029634162512936</v>
      </c>
      <c r="D1237">
        <f>E1236*(2-'OHL indexes'!D1239/'OHL indexes'!B1238)</f>
        <v>1.8130354864808145</v>
      </c>
      <c r="E1237">
        <f>Master!K1241</f>
        <v>1.8565969483279812</v>
      </c>
    </row>
    <row r="1238" spans="1:5" x14ac:dyDescent="0.25">
      <c r="A1238" s="1">
        <f>'OHL indexes'!A1240</f>
        <v>39867</v>
      </c>
      <c r="B1238">
        <f>E1237*(2-'OHL indexes'!C1240/'OHL indexes'!B1239)</f>
        <v>1.8896021805505252</v>
      </c>
      <c r="C1238">
        <f>E1237*(2-'OHL indexes'!E1240/'OHL indexes'!B1239)</f>
        <v>1.8947030272430139</v>
      </c>
      <c r="D1238">
        <f>E1237*(2-'OHL indexes'!D1240/'OHL indexes'!B1239)</f>
        <v>1.7494797807209144</v>
      </c>
      <c r="E1238">
        <f>Master!K1242</f>
        <v>1.7635356634014676</v>
      </c>
    </row>
    <row r="1239" spans="1:5" x14ac:dyDescent="0.25">
      <c r="A1239" s="1">
        <f>'OHL indexes'!A1241</f>
        <v>39868</v>
      </c>
      <c r="B1239">
        <f>E1238*(2-'OHL indexes'!C1241/'OHL indexes'!B1240)</f>
        <v>1.7707899861426823</v>
      </c>
      <c r="C1239">
        <f>E1238*(2-'OHL indexes'!E1241/'OHL indexes'!B1240)</f>
        <v>1.9340132181558078</v>
      </c>
      <c r="D1239">
        <f>E1238*(2-'OHL indexes'!D1241/'OHL indexes'!B1240)</f>
        <v>1.7675255917362487</v>
      </c>
      <c r="E1239">
        <f>Master!K1243</f>
        <v>1.9172388836967602</v>
      </c>
    </row>
    <row r="1240" spans="1:5" x14ac:dyDescent="0.25">
      <c r="A1240" s="1">
        <f>'OHL indexes'!A1242</f>
        <v>39869</v>
      </c>
      <c r="B1240">
        <f>E1239*(2-'OHL indexes'!C1242/'OHL indexes'!B1241)</f>
        <v>1.9453382052568298</v>
      </c>
      <c r="C1240">
        <f>E1239*(2-'OHL indexes'!E1242/'OHL indexes'!B1241)</f>
        <v>1.9912697843429126</v>
      </c>
      <c r="D1240">
        <f>E1239*(2-'OHL indexes'!D1242/'OHL indexes'!B1241)</f>
        <v>1.8486117241348043</v>
      </c>
      <c r="E1240">
        <f>Master!K1244</f>
        <v>1.9582159362913676</v>
      </c>
    </row>
    <row r="1241" spans="1:5" x14ac:dyDescent="0.25">
      <c r="A1241" s="1">
        <f>'OHL indexes'!A1243</f>
        <v>39870</v>
      </c>
      <c r="B1241">
        <f>E1240*(2-'OHL indexes'!C1243/'OHL indexes'!B1242)</f>
        <v>2.0086719696976396</v>
      </c>
      <c r="C1241">
        <f>E1240*(2-'OHL indexes'!E1243/'OHL indexes'!B1242)</f>
        <v>2.0351636330807135</v>
      </c>
      <c r="D1241">
        <f>E1240*(2-'OHL indexes'!D1243/'OHL indexes'!B1242)</f>
        <v>1.91173142952317</v>
      </c>
      <c r="E1241">
        <f>Master!K1245</f>
        <v>1.9339809779972663</v>
      </c>
    </row>
    <row r="1242" spans="1:5" x14ac:dyDescent="0.25">
      <c r="A1242" s="1">
        <f>'OHL indexes'!A1244</f>
        <v>39871</v>
      </c>
      <c r="B1242">
        <f>E1241*(2-'OHL indexes'!C1244/'OHL indexes'!B1243)</f>
        <v>1.8549921963479474</v>
      </c>
      <c r="C1242">
        <f>E1241*(2-'OHL indexes'!E1244/'OHL indexes'!B1243)</f>
        <v>1.9828672090511328</v>
      </c>
      <c r="D1242">
        <f>E1241*(2-'OHL indexes'!D1244/'OHL indexes'!B1243)</f>
        <v>1.8397317378042433</v>
      </c>
      <c r="E1242">
        <f>Master!K1246</f>
        <v>1.9186971801983084</v>
      </c>
    </row>
    <row r="1243" spans="1:5" x14ac:dyDescent="0.25">
      <c r="A1243" s="1">
        <f>'OHL indexes'!A1245</f>
        <v>39874</v>
      </c>
      <c r="B1243">
        <f>E1242*(2-'OHL indexes'!C1245/'OHL indexes'!B1244)</f>
        <v>1.8639516410759609</v>
      </c>
      <c r="C1243">
        <f>E1242*(2-'OHL indexes'!E1245/'OHL indexes'!B1244)</f>
        <v>1.874883384668792</v>
      </c>
      <c r="D1243">
        <f>E1242*(2-'OHL indexes'!D1245/'OHL indexes'!B1244)</f>
        <v>1.7521180463470887</v>
      </c>
      <c r="E1243">
        <f>Master!K1247</f>
        <v>1.7926447109694215</v>
      </c>
    </row>
    <row r="1244" spans="1:5" x14ac:dyDescent="0.25">
      <c r="A1244" s="1">
        <f>'OHL indexes'!A1246</f>
        <v>39875</v>
      </c>
      <c r="B1244">
        <f>E1243*(2-'OHL indexes'!C1246/'OHL indexes'!B1245)</f>
        <v>1.809317358862198</v>
      </c>
      <c r="C1244">
        <f>E1243*(2-'OHL indexes'!E1246/'OHL indexes'!B1245)</f>
        <v>1.8389470785344053</v>
      </c>
      <c r="D1244">
        <f>E1243*(2-'OHL indexes'!D1246/'OHL indexes'!B1245)</f>
        <v>1.7473903809747422</v>
      </c>
      <c r="E1244">
        <f>Master!K1248</f>
        <v>1.7748413517583934</v>
      </c>
    </row>
    <row r="1245" spans="1:5" x14ac:dyDescent="0.25">
      <c r="A1245" s="1">
        <f>'OHL indexes'!A1247</f>
        <v>39876</v>
      </c>
      <c r="B1245">
        <f>E1244*(2-'OHL indexes'!C1247/'OHL indexes'!B1246)</f>
        <v>1.8253906118585312</v>
      </c>
      <c r="C1245">
        <f>E1244*(2-'OHL indexes'!E1247/'OHL indexes'!B1246)</f>
        <v>1.9648691732526844</v>
      </c>
      <c r="D1245">
        <f>E1244*(2-'OHL indexes'!D1247/'OHL indexes'!B1246)</f>
        <v>1.8253906118585312</v>
      </c>
      <c r="E1245">
        <f>Master!K1249</f>
        <v>1.908614430324616</v>
      </c>
    </row>
    <row r="1246" spans="1:5" x14ac:dyDescent="0.25">
      <c r="A1246" s="1">
        <f>'OHL indexes'!A1248</f>
        <v>39877</v>
      </c>
      <c r="B1246">
        <f>E1245*(2-'OHL indexes'!C1248/'OHL indexes'!B1247)</f>
        <v>1.8644696291248746</v>
      </c>
      <c r="C1246">
        <f>E1245*(2-'OHL indexes'!E1248/'OHL indexes'!B1247)</f>
        <v>1.9095963719786395</v>
      </c>
      <c r="D1246">
        <f>E1245*(2-'OHL indexes'!D1248/'OHL indexes'!B1247)</f>
        <v>1.786850687305362</v>
      </c>
      <c r="E1246">
        <f>Master!K1250</f>
        <v>1.8202617733737629</v>
      </c>
    </row>
    <row r="1247" spans="1:5" x14ac:dyDescent="0.25">
      <c r="A1247" s="1">
        <f>'OHL indexes'!A1249</f>
        <v>39878</v>
      </c>
      <c r="B1247">
        <f>E1246*(2-'OHL indexes'!C1249/'OHL indexes'!B1248)</f>
        <v>1.8318354331495426</v>
      </c>
      <c r="C1247">
        <f>E1246*(2-'OHL indexes'!E1249/'OHL indexes'!B1248)</f>
        <v>1.8777311400093091</v>
      </c>
      <c r="D1247">
        <f>E1246*(2-'OHL indexes'!D1249/'OHL indexes'!B1248)</f>
        <v>1.7807515963789944</v>
      </c>
      <c r="E1247">
        <f>Master!K1251</f>
        <v>1.8385343944863974</v>
      </c>
    </row>
    <row r="1248" spans="1:5" x14ac:dyDescent="0.25">
      <c r="A1248" s="1">
        <f>'OHL indexes'!A1250</f>
        <v>39881</v>
      </c>
      <c r="B1248">
        <f>E1247*(2-'OHL indexes'!C1250/'OHL indexes'!B1249)</f>
        <v>1.8117884070007337</v>
      </c>
      <c r="C1248">
        <f>E1247*(2-'OHL indexes'!E1250/'OHL indexes'!B1249)</f>
        <v>1.8731409112858832</v>
      </c>
      <c r="D1248">
        <f>E1247*(2-'OHL indexes'!D1250/'OHL indexes'!B1249)</f>
        <v>1.7985174807354201</v>
      </c>
      <c r="E1248">
        <f>Master!K1252</f>
        <v>1.8126579470899973</v>
      </c>
    </row>
    <row r="1249" spans="1:5" x14ac:dyDescent="0.25">
      <c r="A1249" s="1">
        <f>'OHL indexes'!A1251</f>
        <v>39882</v>
      </c>
      <c r="B1249">
        <f>E1248*(2-'OHL indexes'!C1251/'OHL indexes'!B1250)</f>
        <v>1.8589843305156841</v>
      </c>
      <c r="C1249">
        <f>E1248*(2-'OHL indexes'!E1251/'OHL indexes'!B1250)</f>
        <v>1.9619052618743853</v>
      </c>
      <c r="D1249">
        <f>E1248*(2-'OHL indexes'!D1251/'OHL indexes'!B1250)</f>
        <v>1.8472833408769975</v>
      </c>
      <c r="E1249">
        <f>Master!K1253</f>
        <v>1.9510685187433396</v>
      </c>
    </row>
    <row r="1250" spans="1:5" x14ac:dyDescent="0.25">
      <c r="A1250" s="1">
        <f>'OHL indexes'!A1252</f>
        <v>39883</v>
      </c>
      <c r="B1250">
        <f>E1249*(2-'OHL indexes'!C1252/'OHL indexes'!B1251)</f>
        <v>1.9719790714473038</v>
      </c>
      <c r="C1250">
        <f>E1249*(2-'OHL indexes'!E1252/'OHL indexes'!B1251)</f>
        <v>2.0108958849902012</v>
      </c>
      <c r="D1250">
        <f>E1249*(2-'OHL indexes'!D1252/'OHL indexes'!B1251)</f>
        <v>1.9313196827853876</v>
      </c>
      <c r="E1250">
        <f>Master!K1254</f>
        <v>1.956785816655348</v>
      </c>
    </row>
    <row r="1251" spans="1:5" x14ac:dyDescent="0.25">
      <c r="A1251" s="1">
        <f>'OHL indexes'!A1253</f>
        <v>39884</v>
      </c>
      <c r="B1251">
        <f>E1250*(2-'OHL indexes'!C1253/'OHL indexes'!B1252)</f>
        <v>1.9684862374594023</v>
      </c>
      <c r="C1251">
        <f>E1250*(2-'OHL indexes'!E1253/'OHL indexes'!B1252)</f>
        <v>2.017160193799965</v>
      </c>
      <c r="D1251">
        <f>E1250*(2-'OHL indexes'!D1253/'OHL indexes'!B1252)</f>
        <v>1.9385331414923239</v>
      </c>
      <c r="E1251">
        <f>Master!K1255</f>
        <v>1.9899224539358491</v>
      </c>
    </row>
    <row r="1252" spans="1:5" x14ac:dyDescent="0.25">
      <c r="A1252" s="1">
        <f>'OHL indexes'!A1254</f>
        <v>39885</v>
      </c>
      <c r="B1252">
        <f>E1251*(2-'OHL indexes'!C1254/'OHL indexes'!B1253)</f>
        <v>1.9933115900133969</v>
      </c>
      <c r="C1252">
        <f>E1251*(2-'OHL indexes'!E1254/'OHL indexes'!B1253)</f>
        <v>2.0149295799925198</v>
      </c>
      <c r="D1252">
        <f>E1251*(2-'OHL indexes'!D1254/'OHL indexes'!B1253)</f>
        <v>1.9439750925378774</v>
      </c>
      <c r="E1252">
        <f>Master!K1256</f>
        <v>1.9619915782852917</v>
      </c>
    </row>
    <row r="1253" spans="1:5" x14ac:dyDescent="0.25">
      <c r="A1253" s="1">
        <f>'OHL indexes'!A1255</f>
        <v>39888</v>
      </c>
      <c r="B1253">
        <f>E1252*(2-'OHL indexes'!C1255/'OHL indexes'!B1254)</f>
        <v>1.9777723563083098</v>
      </c>
      <c r="C1253">
        <f>E1252*(2-'OHL indexes'!E1255/'OHL indexes'!B1254)</f>
        <v>1.984838297321009</v>
      </c>
      <c r="D1253">
        <f>E1252*(2-'OHL indexes'!D1255/'OHL indexes'!B1254)</f>
        <v>1.8899183918624591</v>
      </c>
      <c r="E1253">
        <f>Master!K1257</f>
        <v>1.8938933656968833</v>
      </c>
    </row>
    <row r="1254" spans="1:5" x14ac:dyDescent="0.25">
      <c r="A1254" s="1">
        <f>'OHL indexes'!A1256</f>
        <v>39889</v>
      </c>
      <c r="B1254">
        <f>E1253*(2-'OHL indexes'!C1256/'OHL indexes'!B1255)</f>
        <v>1.8870815879449754</v>
      </c>
      <c r="C1254">
        <f>E1253*(2-'OHL indexes'!E1256/'OHL indexes'!B1255)</f>
        <v>1.9778320216016967</v>
      </c>
      <c r="D1254">
        <f>E1253*(2-'OHL indexes'!D1256/'OHL indexes'!B1255)</f>
        <v>1.8758751644292304</v>
      </c>
      <c r="E1254">
        <f>Master!K1258</f>
        <v>1.9754328206407599</v>
      </c>
    </row>
    <row r="1255" spans="1:5" x14ac:dyDescent="0.25">
      <c r="A1255" s="1">
        <f>'OHL indexes'!A1257</f>
        <v>39890</v>
      </c>
      <c r="B1255">
        <f>E1254*(2-'OHL indexes'!C1257/'OHL indexes'!B1256)</f>
        <v>1.9467340094895755</v>
      </c>
      <c r="C1255">
        <f>E1254*(2-'OHL indexes'!E1257/'OHL indexes'!B1256)</f>
        <v>2.0065231894195636</v>
      </c>
      <c r="D1255">
        <f>E1254*(2-'OHL indexes'!D1257/'OHL indexes'!B1256)</f>
        <v>1.9228184332133789</v>
      </c>
      <c r="E1255">
        <f>Master!K1259</f>
        <v>1.9920809634167591</v>
      </c>
    </row>
    <row r="1256" spans="1:5" x14ac:dyDescent="0.25">
      <c r="A1256" s="1">
        <f>'OHL indexes'!A1258</f>
        <v>39891</v>
      </c>
      <c r="B1256">
        <f>E1255*(2-'OHL indexes'!C1258/'OHL indexes'!B1257)</f>
        <v>2.0081202340367494</v>
      </c>
      <c r="C1256">
        <f>E1255*(2-'OHL indexes'!E1258/'OHL indexes'!B1257)</f>
        <v>2.0108148373404924</v>
      </c>
      <c r="D1256">
        <f>E1255*(2-'OHL indexes'!D1258/'OHL indexes'!B1257)</f>
        <v>1.8560676711789732</v>
      </c>
      <c r="E1256">
        <f>Master!K1260</f>
        <v>1.8588040344458743</v>
      </c>
    </row>
    <row r="1257" spans="1:5" x14ac:dyDescent="0.25">
      <c r="A1257" s="1">
        <f>'OHL indexes'!A1259</f>
        <v>39892</v>
      </c>
      <c r="B1257">
        <f>E1256*(2-'OHL indexes'!C1259/'OHL indexes'!B1258)</f>
        <v>1.8735439390606861</v>
      </c>
      <c r="C1257">
        <f>E1256*(2-'OHL indexes'!E1259/'OHL indexes'!B1258)</f>
        <v>1.8754567600446059</v>
      </c>
      <c r="D1257">
        <f>E1256*(2-'OHL indexes'!D1259/'OHL indexes'!B1258)</f>
        <v>1.7171433448457225</v>
      </c>
      <c r="E1257">
        <f>Master!K1261</f>
        <v>1.7175134342161309</v>
      </c>
    </row>
    <row r="1258" spans="1:5" x14ac:dyDescent="0.25">
      <c r="A1258" s="1">
        <f>'OHL indexes'!A1260</f>
        <v>39895</v>
      </c>
      <c r="B1258">
        <f>E1257*(2-'OHL indexes'!C1260/'OHL indexes'!B1259)</f>
        <v>1.7647079579847156</v>
      </c>
      <c r="C1258">
        <f>E1257*(2-'OHL indexes'!E1260/'OHL indexes'!B1259)</f>
        <v>1.856189859407227</v>
      </c>
      <c r="D1258">
        <f>E1257*(2-'OHL indexes'!D1260/'OHL indexes'!B1259)</f>
        <v>1.7612386807757212</v>
      </c>
      <c r="E1258">
        <f>Master!K1262</f>
        <v>1.8476944017859294</v>
      </c>
    </row>
    <row r="1259" spans="1:5" x14ac:dyDescent="0.25">
      <c r="A1259" s="1">
        <f>'OHL indexes'!A1261</f>
        <v>39896</v>
      </c>
      <c r="B1259">
        <f>E1258*(2-'OHL indexes'!C1261/'OHL indexes'!B1260)</f>
        <v>1.8280248085004915</v>
      </c>
      <c r="C1259">
        <f>E1258*(2-'OHL indexes'!E1261/'OHL indexes'!B1260)</f>
        <v>1.8897464999851921</v>
      </c>
      <c r="D1259">
        <f>E1258*(2-'OHL indexes'!D1261/'OHL indexes'!B1260)</f>
        <v>1.8100509578440822</v>
      </c>
      <c r="E1259">
        <f>Master!K1263</f>
        <v>1.8210443875955704</v>
      </c>
    </row>
    <row r="1260" spans="1:5" x14ac:dyDescent="0.25">
      <c r="A1260" s="1">
        <f>'OHL indexes'!A1262</f>
        <v>39897</v>
      </c>
      <c r="B1260">
        <f>E1259*(2-'OHL indexes'!C1262/'OHL indexes'!B1261)</f>
        <v>1.839865686775833</v>
      </c>
      <c r="C1260">
        <f>E1259*(2-'OHL indexes'!E1262/'OHL indexes'!B1261)</f>
        <v>1.9107482603595276</v>
      </c>
      <c r="D1260">
        <f>E1259*(2-'OHL indexes'!D1262/'OHL indexes'!B1261)</f>
        <v>1.8018928684250775</v>
      </c>
      <c r="E1260">
        <f>Master!K1264</f>
        <v>1.8682858426079139</v>
      </c>
    </row>
    <row r="1261" spans="1:5" x14ac:dyDescent="0.25">
      <c r="A1261" s="1">
        <f>'OHL indexes'!A1263</f>
        <v>39898</v>
      </c>
      <c r="B1261">
        <f>E1260*(2-'OHL indexes'!C1263/'OHL indexes'!B1262)</f>
        <v>1.8837532974103968</v>
      </c>
      <c r="C1261">
        <f>E1260*(2-'OHL indexes'!E1263/'OHL indexes'!B1262)</f>
        <v>1.9443456926896108</v>
      </c>
      <c r="D1261">
        <f>E1260*(2-'OHL indexes'!D1263/'OHL indexes'!B1262)</f>
        <v>1.879317477103511</v>
      </c>
      <c r="E1261">
        <f>Master!K1265</f>
        <v>1.921380142063412</v>
      </c>
    </row>
    <row r="1262" spans="1:5" x14ac:dyDescent="0.25">
      <c r="A1262" s="1">
        <f>'OHL indexes'!A1264</f>
        <v>39899</v>
      </c>
      <c r="B1262">
        <f>E1261*(2-'OHL indexes'!C1264/'OHL indexes'!B1263)</f>
        <v>1.8775395299096729</v>
      </c>
      <c r="C1262">
        <f>E1261*(2-'OHL indexes'!E1264/'OHL indexes'!B1263)</f>
        <v>1.918672377847962</v>
      </c>
      <c r="D1262">
        <f>E1261*(2-'OHL indexes'!D1264/'OHL indexes'!B1263)</f>
        <v>1.8572441474111308</v>
      </c>
      <c r="E1262">
        <f>Master!K1266</f>
        <v>1.8571696636861506</v>
      </c>
    </row>
    <row r="1263" spans="1:5" x14ac:dyDescent="0.25">
      <c r="A1263" s="1">
        <f>'OHL indexes'!A1265</f>
        <v>39902</v>
      </c>
      <c r="B1263">
        <f>E1262*(2-'OHL indexes'!C1265/'OHL indexes'!B1264)</f>
        <v>1.7920159575087735</v>
      </c>
      <c r="C1263">
        <f>E1262*(2-'OHL indexes'!E1265/'OHL indexes'!B1264)</f>
        <v>1.8049314070604832</v>
      </c>
      <c r="D1263">
        <f>E1262*(2-'OHL indexes'!D1265/'OHL indexes'!B1264)</f>
        <v>1.7081809241170069</v>
      </c>
      <c r="E1263">
        <f>Master!K1267</f>
        <v>1.7254678693372127</v>
      </c>
    </row>
    <row r="1264" spans="1:5" x14ac:dyDescent="0.25">
      <c r="A1264" s="1">
        <f>'OHL indexes'!A1266</f>
        <v>39903</v>
      </c>
      <c r="B1264">
        <f>E1263*(2-'OHL indexes'!C1266/'OHL indexes'!B1265)</f>
        <v>1.7449507321184845</v>
      </c>
      <c r="C1264">
        <f>E1263*(2-'OHL indexes'!E1266/'OHL indexes'!B1265)</f>
        <v>1.7924841662994626</v>
      </c>
      <c r="D1264">
        <f>E1263*(2-'OHL indexes'!D1266/'OHL indexes'!B1265)</f>
        <v>1.732791525340841</v>
      </c>
      <c r="E1264">
        <f>Master!K1268</f>
        <v>1.7532762299520408</v>
      </c>
    </row>
    <row r="1265" spans="1:5" x14ac:dyDescent="0.25">
      <c r="A1265" s="1">
        <f>'OHL indexes'!A1267</f>
        <v>39904</v>
      </c>
      <c r="B1265">
        <f>E1264*(2-'OHL indexes'!C1267/'OHL indexes'!B1266)</f>
        <v>1.7365724248421632</v>
      </c>
      <c r="C1265">
        <f>E1264*(2-'OHL indexes'!E1267/'OHL indexes'!B1266)</f>
        <v>1.8038026034545511</v>
      </c>
      <c r="D1265">
        <f>E1264*(2-'OHL indexes'!D1267/'OHL indexes'!B1266)</f>
        <v>1.7034761298438199</v>
      </c>
      <c r="E1265">
        <f>Master!K1269</f>
        <v>1.7938627790123265</v>
      </c>
    </row>
    <row r="1266" spans="1:5" x14ac:dyDescent="0.25">
      <c r="A1266" s="1">
        <f>'OHL indexes'!A1268</f>
        <v>39905</v>
      </c>
      <c r="B1266">
        <f>E1265*(2-'OHL indexes'!C1268/'OHL indexes'!B1267)</f>
        <v>1.8340042114172619</v>
      </c>
      <c r="C1266">
        <f>E1265*(2-'OHL indexes'!E1268/'OHL indexes'!B1267)</f>
        <v>1.868774715390999</v>
      </c>
      <c r="D1266">
        <f>E1265*(2-'OHL indexes'!D1268/'OHL indexes'!B1267)</f>
        <v>1.7902748417980785</v>
      </c>
      <c r="E1266">
        <f>Master!K1270</f>
        <v>1.8238948525913592</v>
      </c>
    </row>
    <row r="1267" spans="1:5" x14ac:dyDescent="0.25">
      <c r="A1267" s="1">
        <f>'OHL indexes'!A1269</f>
        <v>39906</v>
      </c>
      <c r="B1267">
        <f>E1266*(2-'OHL indexes'!C1269/'OHL indexes'!B1268)</f>
        <v>1.8272697047749515</v>
      </c>
      <c r="C1267">
        <f>E1266*(2-'OHL indexes'!E1269/'OHL indexes'!B1268)</f>
        <v>1.8654058378587668</v>
      </c>
      <c r="D1267">
        <f>E1266*(2-'OHL indexes'!D1269/'OHL indexes'!B1268)</f>
        <v>1.7895836635810765</v>
      </c>
      <c r="E1267">
        <f>Master!K1271</f>
        <v>1.8623941412830265</v>
      </c>
    </row>
    <row r="1268" spans="1:5" x14ac:dyDescent="0.25">
      <c r="A1268" s="1">
        <f>'OHL indexes'!A1270</f>
        <v>39909</v>
      </c>
      <c r="B1268">
        <f>E1267*(2-'OHL indexes'!C1270/'OHL indexes'!B1269)</f>
        <v>1.8346319189065454</v>
      </c>
      <c r="C1268">
        <f>E1267*(2-'OHL indexes'!E1270/'OHL indexes'!B1269)</f>
        <v>1.8511296231826964</v>
      </c>
      <c r="D1268">
        <f>E1267*(2-'OHL indexes'!D1270/'OHL indexes'!B1269)</f>
        <v>1.8112346686445142</v>
      </c>
      <c r="E1268">
        <f>Master!K1272</f>
        <v>1.8479380298855204</v>
      </c>
    </row>
    <row r="1269" spans="1:5" x14ac:dyDescent="0.25">
      <c r="A1269" s="1">
        <f>'OHL indexes'!A1271</f>
        <v>39910</v>
      </c>
      <c r="B1269">
        <f>E1268*(2-'OHL indexes'!C1271/'OHL indexes'!B1270)</f>
        <v>1.8229861514507926</v>
      </c>
      <c r="C1269">
        <f>E1268*(2-'OHL indexes'!E1271/'OHL indexes'!B1270)</f>
        <v>1.8598364121631059</v>
      </c>
      <c r="D1269">
        <f>E1268*(2-'OHL indexes'!D1271/'OHL indexes'!B1270)</f>
        <v>1.807737852944536</v>
      </c>
      <c r="E1269">
        <f>Master!K1273</f>
        <v>1.8416142514831901</v>
      </c>
    </row>
    <row r="1270" spans="1:5" x14ac:dyDescent="0.25">
      <c r="A1270" s="1">
        <f>'OHL indexes'!A1272</f>
        <v>39911</v>
      </c>
      <c r="B1270">
        <f>E1269*(2-'OHL indexes'!C1272/'OHL indexes'!B1271)</f>
        <v>1.8590366459864125</v>
      </c>
      <c r="C1270">
        <f>E1269*(2-'OHL indexes'!E1272/'OHL indexes'!B1271)</f>
        <v>1.885284827155947</v>
      </c>
      <c r="D1270">
        <f>E1269*(2-'OHL indexes'!D1272/'OHL indexes'!B1271)</f>
        <v>1.834736965213662</v>
      </c>
      <c r="E1270">
        <f>Master!K1274</f>
        <v>1.8821023985863201</v>
      </c>
    </row>
    <row r="1271" spans="1:5" x14ac:dyDescent="0.25">
      <c r="A1271" s="1">
        <f>'OHL indexes'!A1273</f>
        <v>39912</v>
      </c>
      <c r="B1271">
        <f>E1270*(2-'OHL indexes'!C1273/'OHL indexes'!B1272)</f>
        <v>1.9209838787947404</v>
      </c>
      <c r="C1271">
        <f>E1270*(2-'OHL indexes'!E1273/'OHL indexes'!B1272)</f>
        <v>1.9732644575980689</v>
      </c>
      <c r="D1271">
        <f>E1270*(2-'OHL indexes'!D1273/'OHL indexes'!B1272)</f>
        <v>1.9206249185942874</v>
      </c>
      <c r="E1271">
        <f>Master!K1275</f>
        <v>1.9616881384181624</v>
      </c>
    </row>
    <row r="1272" spans="1:5" x14ac:dyDescent="0.25">
      <c r="A1272" s="1">
        <f>'OHL indexes'!A1274</f>
        <v>39916</v>
      </c>
      <c r="B1272">
        <f>E1271*(2-'OHL indexes'!C1274/'OHL indexes'!B1273)</f>
        <v>1.9562310608788958</v>
      </c>
      <c r="C1272">
        <f>E1271*(2-'OHL indexes'!E1274/'OHL indexes'!B1273)</f>
        <v>1.9861150858328038</v>
      </c>
      <c r="D1272">
        <f>E1271*(2-'OHL indexes'!D1274/'OHL indexes'!B1273)</f>
        <v>1.9156928052738538</v>
      </c>
      <c r="E1272">
        <f>Master!K1276</f>
        <v>1.976651582385877</v>
      </c>
    </row>
    <row r="1273" spans="1:5" x14ac:dyDescent="0.25">
      <c r="A1273" s="1">
        <f>'OHL indexes'!A1275</f>
        <v>39917</v>
      </c>
      <c r="B1273">
        <f>E1272*(2-'OHL indexes'!C1275/'OHL indexes'!B1274)</f>
        <v>1.9512745190551612</v>
      </c>
      <c r="C1273">
        <f>E1272*(2-'OHL indexes'!E1275/'OHL indexes'!B1274)</f>
        <v>1.9879595106699464</v>
      </c>
      <c r="D1273">
        <f>E1272*(2-'OHL indexes'!D1275/'OHL indexes'!B1274)</f>
        <v>1.9443056651951913</v>
      </c>
      <c r="E1273">
        <f>Master!K1277</f>
        <v>1.9791891219354387</v>
      </c>
    </row>
    <row r="1274" spans="1:5" x14ac:dyDescent="0.25">
      <c r="A1274" s="1">
        <f>'OHL indexes'!A1276</f>
        <v>39918</v>
      </c>
      <c r="B1274">
        <f>E1273*(2-'OHL indexes'!C1276/'OHL indexes'!B1275)</f>
        <v>1.9591973063799146</v>
      </c>
      <c r="C1274">
        <f>E1273*(2-'OHL indexes'!E1276/'OHL indexes'!B1275)</f>
        <v>2.031667606865617</v>
      </c>
      <c r="D1274">
        <f>E1273*(2-'OHL indexes'!D1276/'OHL indexes'!B1275)</f>
        <v>1.9591973063799146</v>
      </c>
      <c r="E1274">
        <f>Master!K1278</f>
        <v>2.0190786327807464</v>
      </c>
    </row>
    <row r="1275" spans="1:5" x14ac:dyDescent="0.25">
      <c r="A1275" s="1">
        <f>'OHL indexes'!A1277</f>
        <v>39919</v>
      </c>
      <c r="B1275">
        <f>E1274*(2-'OHL indexes'!C1277/'OHL indexes'!B1276)</f>
        <v>2.0370838032348981</v>
      </c>
      <c r="C1275">
        <f>E1274*(2-'OHL indexes'!E1277/'OHL indexes'!B1276)</f>
        <v>2.1151410441615002</v>
      </c>
      <c r="D1275">
        <f>E1274*(2-'OHL indexes'!D1277/'OHL indexes'!B1276)</f>
        <v>2.0318799528523117</v>
      </c>
      <c r="E1275">
        <f>Master!K1279</f>
        <v>2.0941241309803695</v>
      </c>
    </row>
    <row r="1276" spans="1:5" x14ac:dyDescent="0.25">
      <c r="A1276" s="1">
        <f>'OHL indexes'!A1278</f>
        <v>39920</v>
      </c>
      <c r="B1276">
        <f>E1275*(2-'OHL indexes'!C1278/'OHL indexes'!B1277)</f>
        <v>2.08896761140412</v>
      </c>
      <c r="C1276">
        <f>E1275*(2-'OHL indexes'!E1278/'OHL indexes'!B1277)</f>
        <v>2.1428872924173095</v>
      </c>
      <c r="D1276">
        <f>E1275*(2-'OHL indexes'!D1278/'OHL indexes'!B1277)</f>
        <v>2.0478272034169058</v>
      </c>
      <c r="E1276">
        <f>Master!K1280</f>
        <v>2.1365101756186338</v>
      </c>
    </row>
    <row r="1277" spans="1:5" x14ac:dyDescent="0.25">
      <c r="A1277" s="1">
        <f>'OHL indexes'!A1279</f>
        <v>39923</v>
      </c>
      <c r="B1277">
        <f>E1276*(2-'OHL indexes'!C1279/'OHL indexes'!B1278)</f>
        <v>2.0751101311095628</v>
      </c>
      <c r="C1277">
        <f>E1276*(2-'OHL indexes'!E1279/'OHL indexes'!B1278)</f>
        <v>2.0879504813814393</v>
      </c>
      <c r="D1277">
        <f>E1276*(2-'OHL indexes'!D1279/'OHL indexes'!B1278)</f>
        <v>1.9633994880101031</v>
      </c>
      <c r="E1277">
        <f>Master!K1281</f>
        <v>1.9711784416971967</v>
      </c>
    </row>
    <row r="1278" spans="1:5" x14ac:dyDescent="0.25">
      <c r="A1278" s="1">
        <f>'OHL indexes'!A1280</f>
        <v>39924</v>
      </c>
      <c r="B1278">
        <f>E1277*(2-'OHL indexes'!C1280/'OHL indexes'!B1279)</f>
        <v>1.9540733684963254</v>
      </c>
      <c r="C1278">
        <f>E1277*(2-'OHL indexes'!E1280/'OHL indexes'!B1279)</f>
        <v>2.0567035603951198</v>
      </c>
      <c r="D1278">
        <f>E1277*(2-'OHL indexes'!D1280/'OHL indexes'!B1279)</f>
        <v>1.9456710087282876</v>
      </c>
      <c r="E1278">
        <f>Master!K1282</f>
        <v>2.0487057463723741</v>
      </c>
    </row>
    <row r="1279" spans="1:5" x14ac:dyDescent="0.25">
      <c r="A1279" s="1">
        <f>'OHL indexes'!A1281</f>
        <v>39925</v>
      </c>
      <c r="B1279">
        <f>E1278*(2-'OHL indexes'!C1281/'OHL indexes'!B1280)</f>
        <v>2.0183946329049887</v>
      </c>
      <c r="C1279">
        <f>E1278*(2-'OHL indexes'!E1281/'OHL indexes'!B1280)</f>
        <v>2.1282723690551384</v>
      </c>
      <c r="D1279">
        <f>E1278*(2-'OHL indexes'!D1281/'OHL indexes'!B1280)</f>
        <v>2.0183946329049887</v>
      </c>
      <c r="E1279">
        <f>Master!K1283</f>
        <v>2.0204656683117266</v>
      </c>
    </row>
    <row r="1280" spans="1:5" x14ac:dyDescent="0.25">
      <c r="A1280" s="1">
        <f>'OHL indexes'!A1282</f>
        <v>39926</v>
      </c>
      <c r="B1280">
        <f>E1279*(2-'OHL indexes'!C1282/'OHL indexes'!B1281)</f>
        <v>2.0363748826709291</v>
      </c>
      <c r="C1280">
        <f>E1279*(2-'OHL indexes'!E1282/'OHL indexes'!B1281)</f>
        <v>2.0587108542525785</v>
      </c>
      <c r="D1280">
        <f>E1279*(2-'OHL indexes'!D1282/'OHL indexes'!B1281)</f>
        <v>2.0112994796301962</v>
      </c>
      <c r="E1280">
        <f>Master!K1284</f>
        <v>2.0546116212513792</v>
      </c>
    </row>
    <row r="1281" spans="1:5" x14ac:dyDescent="0.25">
      <c r="A1281" s="1">
        <f>'OHL indexes'!A1283</f>
        <v>39927</v>
      </c>
      <c r="B1281">
        <f>E1280*(2-'OHL indexes'!C1283/'OHL indexes'!B1282)</f>
        <v>2.0726020046854767</v>
      </c>
      <c r="C1281">
        <f>E1280*(2-'OHL indexes'!E1283/'OHL indexes'!B1282)</f>
        <v>2.0857948986842052</v>
      </c>
      <c r="D1281">
        <f>E1280*(2-'OHL indexes'!D1283/'OHL indexes'!B1282)</f>
        <v>2.0273534155758282</v>
      </c>
      <c r="E1281">
        <f>Master!K1285</f>
        <v>2.0506999410552322</v>
      </c>
    </row>
    <row r="1282" spans="1:5" x14ac:dyDescent="0.25">
      <c r="A1282" s="1">
        <f>'OHL indexes'!A1284</f>
        <v>39930</v>
      </c>
      <c r="B1282">
        <f>E1281*(2-'OHL indexes'!C1284/'OHL indexes'!B1283)</f>
        <v>1.9897526296685633</v>
      </c>
      <c r="C1282">
        <f>E1281*(2-'OHL indexes'!E1284/'OHL indexes'!B1283)</f>
        <v>2.0516777226231144</v>
      </c>
      <c r="D1282">
        <f>E1281*(2-'OHL indexes'!D1284/'OHL indexes'!B1283)</f>
        <v>1.9844291522434265</v>
      </c>
      <c r="E1282">
        <f>Master!K1286</f>
        <v>2.00142330327555</v>
      </c>
    </row>
    <row r="1283" spans="1:5" x14ac:dyDescent="0.25">
      <c r="A1283" s="1">
        <f>'OHL indexes'!A1285</f>
        <v>39931</v>
      </c>
      <c r="B1283">
        <f>E1282*(2-'OHL indexes'!C1285/'OHL indexes'!B1284)</f>
        <v>1.9720043380738774</v>
      </c>
      <c r="C1283">
        <f>E1282*(2-'OHL indexes'!E1285/'OHL indexes'!B1284)</f>
        <v>2.0428170951932052</v>
      </c>
      <c r="D1283">
        <f>E1282*(2-'OHL indexes'!D1285/'OHL indexes'!B1284)</f>
        <v>1.9618527431285309</v>
      </c>
      <c r="E1283">
        <f>Master!K1287</f>
        <v>2.0251541463224219</v>
      </c>
    </row>
    <row r="1284" spans="1:5" x14ac:dyDescent="0.25">
      <c r="A1284" s="1">
        <f>'OHL indexes'!A1286</f>
        <v>39932</v>
      </c>
      <c r="B1284">
        <f>E1283*(2-'OHL indexes'!C1286/'OHL indexes'!B1285)</f>
        <v>2.0458406279783801</v>
      </c>
      <c r="C1284">
        <f>E1283*(2-'OHL indexes'!E1286/'OHL indexes'!B1285)</f>
        <v>2.1418471801915042</v>
      </c>
      <c r="D1284">
        <f>E1283*(2-'OHL indexes'!D1286/'OHL indexes'!B1285)</f>
        <v>2.0347017129570797</v>
      </c>
      <c r="E1284">
        <f>Master!K1288</f>
        <v>2.1115146412272732</v>
      </c>
    </row>
    <row r="1285" spans="1:5" x14ac:dyDescent="0.25">
      <c r="A1285" s="1">
        <f>'OHL indexes'!A1287</f>
        <v>39933</v>
      </c>
      <c r="B1285">
        <f>E1284*(2-'OHL indexes'!C1287/'OHL indexes'!B1286)</f>
        <v>2.1349630738764866</v>
      </c>
      <c r="C1285">
        <f>E1284*(2-'OHL indexes'!E1287/'OHL indexes'!B1286)</f>
        <v>2.1683452747092278</v>
      </c>
      <c r="D1285">
        <f>E1284*(2-'OHL indexes'!D1287/'OHL indexes'!B1286)</f>
        <v>2.070393295500883</v>
      </c>
      <c r="E1285">
        <f>Master!K1289</f>
        <v>2.0876223924110024</v>
      </c>
    </row>
    <row r="1286" spans="1:5" x14ac:dyDescent="0.25">
      <c r="A1286" s="1">
        <f>'OHL indexes'!A1288</f>
        <v>39934</v>
      </c>
      <c r="B1286">
        <f>E1285*(2-'OHL indexes'!C1288/'OHL indexes'!B1287)</f>
        <v>2.079379014889962</v>
      </c>
      <c r="C1286">
        <f>E1285*(2-'OHL indexes'!E1288/'OHL indexes'!B1287)</f>
        <v>2.1330177071696603</v>
      </c>
      <c r="D1286">
        <f>E1285*(2-'OHL indexes'!D1288/'OHL indexes'!B1287)</f>
        <v>2.0619886277520378</v>
      </c>
      <c r="E1286">
        <f>Master!K1290</f>
        <v>2.1173356896539457</v>
      </c>
    </row>
    <row r="1287" spans="1:5" x14ac:dyDescent="0.25">
      <c r="A1287" s="1">
        <f>'OHL indexes'!A1289</f>
        <v>39937</v>
      </c>
      <c r="B1287">
        <f>E1286*(2-'OHL indexes'!C1289/'OHL indexes'!B1288)</f>
        <v>2.1378968616619427</v>
      </c>
      <c r="C1287">
        <f>E1286*(2-'OHL indexes'!E1289/'OHL indexes'!B1288)</f>
        <v>2.2410511334833472</v>
      </c>
      <c r="D1287">
        <f>E1286*(2-'OHL indexes'!D1289/'OHL indexes'!B1288)</f>
        <v>2.133598731143127</v>
      </c>
      <c r="E1287">
        <f>Master!K1291</f>
        <v>2.2146045868327509</v>
      </c>
    </row>
    <row r="1288" spans="1:5" x14ac:dyDescent="0.25">
      <c r="A1288" s="1">
        <f>'OHL indexes'!A1290</f>
        <v>39938</v>
      </c>
      <c r="B1288">
        <f>E1287*(2-'OHL indexes'!C1290/'OHL indexes'!B1289)</f>
        <v>2.2113946224663281</v>
      </c>
      <c r="C1288">
        <f>E1287*(2-'OHL indexes'!E1290/'OHL indexes'!B1289)</f>
        <v>2.2233936925972375</v>
      </c>
      <c r="D1288">
        <f>E1287*(2-'OHL indexes'!D1290/'OHL indexes'!B1289)</f>
        <v>2.183779020646837</v>
      </c>
      <c r="E1288">
        <f>Master!K1292</f>
        <v>2.2183226937023481</v>
      </c>
    </row>
    <row r="1289" spans="1:5" x14ac:dyDescent="0.25">
      <c r="A1289" s="1">
        <f>'OHL indexes'!A1291</f>
        <v>39939</v>
      </c>
      <c r="B1289">
        <f>E1288*(2-'OHL indexes'!C1291/'OHL indexes'!B1290)</f>
        <v>2.2553798584628701</v>
      </c>
      <c r="C1289">
        <f>E1288*(2-'OHL indexes'!E1291/'OHL indexes'!B1290)</f>
        <v>2.300104202405453</v>
      </c>
      <c r="D1289">
        <f>E1288*(2-'OHL indexes'!D1291/'OHL indexes'!B1290)</f>
        <v>2.2340400559539844</v>
      </c>
      <c r="E1289">
        <f>Master!K1293</f>
        <v>2.29616372320839</v>
      </c>
    </row>
    <row r="1290" spans="1:5" x14ac:dyDescent="0.25">
      <c r="A1290" s="1">
        <f>'OHL indexes'!A1292</f>
        <v>39940</v>
      </c>
      <c r="B1290">
        <f>E1289*(2-'OHL indexes'!C1292/'OHL indexes'!B1291)</f>
        <v>2.3324585299613023</v>
      </c>
      <c r="C1290">
        <f>E1289*(2-'OHL indexes'!E1292/'OHL indexes'!B1291)</f>
        <v>2.3434154687258566</v>
      </c>
      <c r="D1290">
        <f>E1289*(2-'OHL indexes'!D1292/'OHL indexes'!B1291)</f>
        <v>2.2212456268953202</v>
      </c>
      <c r="E1290">
        <f>Master!K1294</f>
        <v>2.2646940377767399</v>
      </c>
    </row>
    <row r="1291" spans="1:5" x14ac:dyDescent="0.25">
      <c r="A1291" s="1">
        <f>'OHL indexes'!A1293</f>
        <v>39941</v>
      </c>
      <c r="B1291">
        <f>E1290*(2-'OHL indexes'!C1293/'OHL indexes'!B1292)</f>
        <v>2.2999903933423993</v>
      </c>
      <c r="C1291">
        <f>E1290*(2-'OHL indexes'!E1293/'OHL indexes'!B1292)</f>
        <v>2.3855008206562931</v>
      </c>
      <c r="D1291">
        <f>E1290*(2-'OHL indexes'!D1293/'OHL indexes'!B1292)</f>
        <v>2.2978593616265144</v>
      </c>
      <c r="E1291">
        <f>Master!K1295</f>
        <v>2.3576867283419087</v>
      </c>
    </row>
    <row r="1292" spans="1:5" x14ac:dyDescent="0.25">
      <c r="A1292" s="1">
        <f>'OHL indexes'!A1294</f>
        <v>39944</v>
      </c>
      <c r="B1292">
        <f>E1291*(2-'OHL indexes'!C1294/'OHL indexes'!B1293)</f>
        <v>2.3182377427701146</v>
      </c>
      <c r="C1292">
        <f>E1291*(2-'OHL indexes'!E1294/'OHL indexes'!B1293)</f>
        <v>2.3556637034407912</v>
      </c>
      <c r="D1292">
        <f>E1291*(2-'OHL indexes'!D1294/'OHL indexes'!B1293)</f>
        <v>2.2669397901877533</v>
      </c>
      <c r="E1292">
        <f>Master!K1296</f>
        <v>2.3418977200123399</v>
      </c>
    </row>
    <row r="1293" spans="1:5" x14ac:dyDescent="0.25">
      <c r="A1293" s="1">
        <f>'OHL indexes'!A1295</f>
        <v>39945</v>
      </c>
      <c r="B1293">
        <f>E1292*(2-'OHL indexes'!C1295/'OHL indexes'!B1294)</f>
        <v>2.3525854068099132</v>
      </c>
      <c r="C1293">
        <f>E1292*(2-'OHL indexes'!E1295/'OHL indexes'!B1294)</f>
        <v>2.3719658396593579</v>
      </c>
      <c r="D1293">
        <f>E1292*(2-'OHL indexes'!D1295/'OHL indexes'!B1294)</f>
        <v>2.2848964884506691</v>
      </c>
      <c r="E1293">
        <f>Master!K1297</f>
        <v>2.3584607947209486</v>
      </c>
    </row>
    <row r="1294" spans="1:5" x14ac:dyDescent="0.25">
      <c r="A1294" s="1">
        <f>'OHL indexes'!A1296</f>
        <v>39946</v>
      </c>
      <c r="B1294">
        <f>E1293*(2-'OHL indexes'!C1296/'OHL indexes'!B1295)</f>
        <v>2.2934894875642717</v>
      </c>
      <c r="C1294">
        <f>E1293*(2-'OHL indexes'!E1296/'OHL indexes'!B1295)</f>
        <v>2.3252531343060556</v>
      </c>
      <c r="D1294">
        <f>E1293*(2-'OHL indexes'!D1296/'OHL indexes'!B1295)</f>
        <v>2.251618998128659</v>
      </c>
      <c r="E1294">
        <f>Master!K1298</f>
        <v>2.2796671171575422</v>
      </c>
    </row>
    <row r="1295" spans="1:5" x14ac:dyDescent="0.25">
      <c r="A1295" s="1">
        <f>'OHL indexes'!A1297</f>
        <v>39947</v>
      </c>
      <c r="B1295">
        <f>E1294*(2-'OHL indexes'!C1297/'OHL indexes'!B1296)</f>
        <v>2.2842563455880129</v>
      </c>
      <c r="C1295">
        <f>E1294*(2-'OHL indexes'!E1297/'OHL indexes'!B1296)</f>
        <v>2.3795518606368677</v>
      </c>
      <c r="D1295">
        <f>E1294*(2-'OHL indexes'!D1297/'OHL indexes'!B1296)</f>
        <v>2.278587328250683</v>
      </c>
      <c r="E1295">
        <f>Master!K1299</f>
        <v>2.3755268360089579</v>
      </c>
    </row>
    <row r="1296" spans="1:5" x14ac:dyDescent="0.25">
      <c r="A1296" s="1">
        <f>'OHL indexes'!A1298</f>
        <v>39948</v>
      </c>
      <c r="B1296">
        <f>E1295*(2-'OHL indexes'!C1298/'OHL indexes'!B1297)</f>
        <v>2.3786070508239985</v>
      </c>
      <c r="C1296">
        <f>E1295*(2-'OHL indexes'!E1298/'OHL indexes'!B1297)</f>
        <v>2.4204089773964395</v>
      </c>
      <c r="D1296">
        <f>E1295*(2-'OHL indexes'!D1298/'OHL indexes'!B1297)</f>
        <v>2.2929495389930787</v>
      </c>
      <c r="E1296">
        <f>Master!K1300</f>
        <v>2.3166027191756733</v>
      </c>
    </row>
    <row r="1297" spans="1:5" x14ac:dyDescent="0.25">
      <c r="A1297" s="1">
        <f>'OHL indexes'!A1299</f>
        <v>39951</v>
      </c>
      <c r="B1297">
        <f>E1296*(2-'OHL indexes'!C1299/'OHL indexes'!B1298)</f>
        <v>2.3646152224400332</v>
      </c>
      <c r="C1297">
        <f>E1296*(2-'OHL indexes'!E1299/'OHL indexes'!B1298)</f>
        <v>2.4963704115534213</v>
      </c>
      <c r="D1297">
        <f>E1296*(2-'OHL indexes'!D1299/'OHL indexes'!B1298)</f>
        <v>2.3514955338348038</v>
      </c>
      <c r="E1297">
        <f>Master!K1301</f>
        <v>2.4855551649443957</v>
      </c>
    </row>
    <row r="1298" spans="1:5" x14ac:dyDescent="0.25">
      <c r="A1298" s="1">
        <f>'OHL indexes'!A1300</f>
        <v>39952</v>
      </c>
      <c r="B1298">
        <f>E1297*(2-'OHL indexes'!C1300/'OHL indexes'!B1299)</f>
        <v>2.4729700699143966</v>
      </c>
      <c r="C1298">
        <f>E1297*(2-'OHL indexes'!E1300/'OHL indexes'!B1299)</f>
        <v>2.5563865764480713</v>
      </c>
      <c r="D1298">
        <f>E1297*(2-'OHL indexes'!D1300/'OHL indexes'!B1299)</f>
        <v>2.4536084006861523</v>
      </c>
      <c r="E1298">
        <f>Master!K1302</f>
        <v>2.5246449563907949</v>
      </c>
    </row>
    <row r="1299" spans="1:5" x14ac:dyDescent="0.25">
      <c r="A1299" s="1">
        <f>'OHL indexes'!A1301</f>
        <v>39953</v>
      </c>
      <c r="B1299">
        <f>E1298*(2-'OHL indexes'!C1301/'OHL indexes'!B1300)</f>
        <v>2.5869306833119876</v>
      </c>
      <c r="C1299">
        <f>E1298*(2-'OHL indexes'!E1301/'OHL indexes'!B1300)</f>
        <v>2.6699780431360516</v>
      </c>
      <c r="D1299">
        <f>E1298*(2-'OHL indexes'!D1301/'OHL indexes'!B1300)</f>
        <v>2.4872735202380793</v>
      </c>
      <c r="E1299">
        <f>Master!K1303</f>
        <v>2.5162229840662196</v>
      </c>
    </row>
    <row r="1300" spans="1:5" x14ac:dyDescent="0.25">
      <c r="A1300" s="1">
        <f>'OHL indexes'!A1302</f>
        <v>39954</v>
      </c>
      <c r="B1300">
        <f>E1299*(2-'OHL indexes'!C1302/'OHL indexes'!B1301)</f>
        <v>2.4589967468261</v>
      </c>
      <c r="C1300">
        <f>E1299*(2-'OHL indexes'!E1302/'OHL indexes'!B1301)</f>
        <v>2.4791559123584395</v>
      </c>
      <c r="D1300">
        <f>E1299*(2-'OHL indexes'!D1302/'OHL indexes'!B1301)</f>
        <v>2.2764794754921649</v>
      </c>
      <c r="E1300">
        <f>Master!K1304</f>
        <v>2.377165160821741</v>
      </c>
    </row>
    <row r="1301" spans="1:5" x14ac:dyDescent="0.25">
      <c r="A1301" s="1">
        <f>'OHL indexes'!A1303</f>
        <v>39955</v>
      </c>
      <c r="B1301">
        <f>E1300*(2-'OHL indexes'!C1303/'OHL indexes'!B1302)</f>
        <v>2.3899601336979499</v>
      </c>
      <c r="C1301">
        <f>E1300*(2-'OHL indexes'!E1303/'OHL indexes'!B1302)</f>
        <v>2.3996535014367981</v>
      </c>
      <c r="D1301">
        <f>E1300*(2-'OHL indexes'!D1303/'OHL indexes'!B1302)</f>
        <v>2.2775187989187065</v>
      </c>
      <c r="E1301">
        <f>Master!K1305</f>
        <v>2.3392526822408706</v>
      </c>
    </row>
    <row r="1302" spans="1:5" x14ac:dyDescent="0.25">
      <c r="A1302" s="1">
        <f>'OHL indexes'!A1304</f>
        <v>39959</v>
      </c>
      <c r="B1302">
        <f>E1301*(2-'OHL indexes'!C1304/'OHL indexes'!B1303)</f>
        <v>2.3175175062865057</v>
      </c>
      <c r="C1302">
        <f>E1301*(2-'OHL indexes'!E1304/'OHL indexes'!B1303)</f>
        <v>2.4999203543644821</v>
      </c>
      <c r="D1302">
        <f>E1301*(2-'OHL indexes'!D1304/'OHL indexes'!B1303)</f>
        <v>2.2951441097074108</v>
      </c>
      <c r="E1302">
        <f>Master!K1306</f>
        <v>2.4467218785606408</v>
      </c>
    </row>
    <row r="1303" spans="1:5" x14ac:dyDescent="0.25">
      <c r="A1303" s="1">
        <f>'OHL indexes'!A1305</f>
        <v>39960</v>
      </c>
      <c r="B1303">
        <f>E1302*(2-'OHL indexes'!C1305/'OHL indexes'!B1304)</f>
        <v>2.4389120462754312</v>
      </c>
      <c r="C1303">
        <f>E1302*(2-'OHL indexes'!E1305/'OHL indexes'!B1304)</f>
        <v>2.5106386960407425</v>
      </c>
      <c r="D1303">
        <f>E1302*(2-'OHL indexes'!D1305/'OHL indexes'!B1304)</f>
        <v>2.3546898604418711</v>
      </c>
      <c r="E1303">
        <f>Master!K1307</f>
        <v>2.3732404916222416</v>
      </c>
    </row>
    <row r="1304" spans="1:5" x14ac:dyDescent="0.25">
      <c r="A1304" s="1">
        <f>'OHL indexes'!A1306</f>
        <v>39961</v>
      </c>
      <c r="B1304">
        <f>E1303*(2-'OHL indexes'!C1306/'OHL indexes'!B1305)</f>
        <v>2.4149915311412689</v>
      </c>
      <c r="C1304">
        <f>E1303*(2-'OHL indexes'!E1306/'OHL indexes'!B1305)</f>
        <v>2.4501706784713417</v>
      </c>
      <c r="D1304">
        <f>E1303*(2-'OHL indexes'!D1306/'OHL indexes'!B1305)</f>
        <v>2.3405740615915431</v>
      </c>
      <c r="E1304">
        <f>Master!K1308</f>
        <v>2.4125596083099863</v>
      </c>
    </row>
    <row r="1305" spans="1:5" x14ac:dyDescent="0.25">
      <c r="A1305" s="1">
        <f>'OHL indexes'!A1307</f>
        <v>39962</v>
      </c>
      <c r="B1305">
        <f>E1304*(2-'OHL indexes'!C1307/'OHL indexes'!B1306)</f>
        <v>2.4275246060003122</v>
      </c>
      <c r="C1305">
        <f>E1304*(2-'OHL indexes'!E1307/'OHL indexes'!B1306)</f>
        <v>2.5004341295839509</v>
      </c>
      <c r="D1305">
        <f>E1304*(2-'OHL indexes'!D1307/'OHL indexes'!B1306)</f>
        <v>2.3882164489289974</v>
      </c>
      <c r="E1305">
        <f>Master!K1309</f>
        <v>2.4962474372416303</v>
      </c>
    </row>
    <row r="1306" spans="1:5" x14ac:dyDescent="0.25">
      <c r="A1306" s="1">
        <f>'OHL indexes'!A1308</f>
        <v>39965</v>
      </c>
      <c r="B1306">
        <f>E1305*(2-'OHL indexes'!C1308/'OHL indexes'!B1307)</f>
        <v>2.5271996433243316</v>
      </c>
      <c r="C1306">
        <f>E1305*(2-'OHL indexes'!E1308/'OHL indexes'!B1307)</f>
        <v>2.6038333656864712</v>
      </c>
      <c r="D1306">
        <f>E1305*(2-'OHL indexes'!D1308/'OHL indexes'!B1307)</f>
        <v>2.5271996433243316</v>
      </c>
      <c r="E1306">
        <f>Master!K1310</f>
        <v>2.5567273100449968</v>
      </c>
    </row>
    <row r="1307" spans="1:5" x14ac:dyDescent="0.25">
      <c r="A1307" s="1">
        <f>'OHL indexes'!A1309</f>
        <v>39966</v>
      </c>
      <c r="B1307">
        <f>E1306*(2-'OHL indexes'!C1309/'OHL indexes'!B1308)</f>
        <v>2.5558327695184144</v>
      </c>
      <c r="C1307">
        <f>E1306*(2-'OHL indexes'!E1309/'OHL indexes'!B1308)</f>
        <v>2.6175590655094383</v>
      </c>
      <c r="D1307">
        <f>E1306*(2-'OHL indexes'!D1309/'OHL indexes'!B1308)</f>
        <v>2.5023812412247808</v>
      </c>
      <c r="E1307">
        <f>Master!K1311</f>
        <v>2.5476627310181859</v>
      </c>
    </row>
    <row r="1308" spans="1:5" x14ac:dyDescent="0.25">
      <c r="A1308" s="1">
        <f>'OHL indexes'!A1310</f>
        <v>39967</v>
      </c>
      <c r="B1308">
        <f>E1307*(2-'OHL indexes'!C1310/'OHL indexes'!B1309)</f>
        <v>2.5057925131620449</v>
      </c>
      <c r="C1308">
        <f>E1307*(2-'OHL indexes'!E1310/'OHL indexes'!B1309)</f>
        <v>2.5057925131620449</v>
      </c>
      <c r="D1308">
        <f>E1307*(2-'OHL indexes'!D1310/'OHL indexes'!B1309)</f>
        <v>2.364231097785328</v>
      </c>
      <c r="E1308">
        <f>Master!K1312</f>
        <v>2.4130779418579689</v>
      </c>
    </row>
    <row r="1309" spans="1:5" x14ac:dyDescent="0.25">
      <c r="A1309" s="1">
        <f>'OHL indexes'!A1311</f>
        <v>39968</v>
      </c>
      <c r="B1309">
        <f>E1308*(2-'OHL indexes'!C1311/'OHL indexes'!B1310)</f>
        <v>2.4184461183811385</v>
      </c>
      <c r="C1309">
        <f>E1308*(2-'OHL indexes'!E1311/'OHL indexes'!B1310)</f>
        <v>2.4739168291569809</v>
      </c>
      <c r="D1309">
        <f>E1308*(2-'OHL indexes'!D1311/'OHL indexes'!B1310)</f>
        <v>2.4035346658046377</v>
      </c>
      <c r="E1309">
        <f>Master!K1313</f>
        <v>2.4413954895908976</v>
      </c>
    </row>
    <row r="1310" spans="1:5" x14ac:dyDescent="0.25">
      <c r="A1310" s="1">
        <f>'OHL indexes'!A1312</f>
        <v>39969</v>
      </c>
      <c r="B1310">
        <f>E1309*(2-'OHL indexes'!C1312/'OHL indexes'!B1311)</f>
        <v>2.4968309150191552</v>
      </c>
      <c r="C1310">
        <f>E1309*(2-'OHL indexes'!E1312/'OHL indexes'!B1311)</f>
        <v>2.5153094554843412</v>
      </c>
      <c r="D1310">
        <f>E1309*(2-'OHL indexes'!D1312/'OHL indexes'!B1311)</f>
        <v>2.4047227572109642</v>
      </c>
      <c r="E1310">
        <f>Master!K1314</f>
        <v>2.4516373381087773</v>
      </c>
    </row>
    <row r="1311" spans="1:5" x14ac:dyDescent="0.25">
      <c r="A1311" s="1">
        <f>'OHL indexes'!A1313</f>
        <v>39972</v>
      </c>
      <c r="B1311">
        <f>E1310*(2-'OHL indexes'!C1313/'OHL indexes'!B1312)</f>
        <v>2.4385674820109342</v>
      </c>
      <c r="C1311">
        <f>E1310*(2-'OHL indexes'!E1313/'OHL indexes'!B1312)</f>
        <v>2.4841489361771862</v>
      </c>
      <c r="D1311">
        <f>E1310*(2-'OHL indexes'!D1313/'OHL indexes'!B1312)</f>
        <v>2.377506111942302</v>
      </c>
      <c r="E1311">
        <f>Master!K1315</f>
        <v>2.4696717455278479</v>
      </c>
    </row>
    <row r="1312" spans="1:5" x14ac:dyDescent="0.25">
      <c r="A1312" s="1">
        <f>'OHL indexes'!A1314</f>
        <v>39973</v>
      </c>
      <c r="B1312">
        <f>E1311*(2-'OHL indexes'!C1314/'OHL indexes'!B1313)</f>
        <v>2.4975718818779713</v>
      </c>
      <c r="C1312">
        <f>E1311*(2-'OHL indexes'!E1314/'OHL indexes'!B1313)</f>
        <v>2.5727987096599305</v>
      </c>
      <c r="D1312">
        <f>E1311*(2-'OHL indexes'!D1314/'OHL indexes'!B1313)</f>
        <v>2.4669851519070853</v>
      </c>
      <c r="E1312">
        <f>Master!K1316</f>
        <v>2.5544929243745975</v>
      </c>
    </row>
    <row r="1313" spans="1:5" x14ac:dyDescent="0.25">
      <c r="A1313" s="1">
        <f>'OHL indexes'!A1315</f>
        <v>39974</v>
      </c>
      <c r="B1313">
        <f>E1312*(2-'OHL indexes'!C1315/'OHL indexes'!B1314)</f>
        <v>2.5935517993771913</v>
      </c>
      <c r="C1313">
        <f>E1312*(2-'OHL indexes'!E1315/'OHL indexes'!B1314)</f>
        <v>2.61164683499543</v>
      </c>
      <c r="D1313">
        <f>E1312*(2-'OHL indexes'!D1315/'OHL indexes'!B1314)</f>
        <v>2.4507772457379335</v>
      </c>
      <c r="E1313">
        <f>Master!K1317</f>
        <v>2.5389277677045183</v>
      </c>
    </row>
    <row r="1314" spans="1:5" x14ac:dyDescent="0.25">
      <c r="A1314" s="1">
        <f>'OHL indexes'!A1316</f>
        <v>39975</v>
      </c>
      <c r="B1314">
        <f>E1313*(2-'OHL indexes'!C1316/'OHL indexes'!B1315)</f>
        <v>2.5589125742158139</v>
      </c>
      <c r="C1314">
        <f>E1313*(2-'OHL indexes'!E1316/'OHL indexes'!B1315)</f>
        <v>2.6531882190796114</v>
      </c>
      <c r="D1314">
        <f>E1313*(2-'OHL indexes'!D1316/'OHL indexes'!B1315)</f>
        <v>2.5589125742158139</v>
      </c>
      <c r="E1314">
        <f>Master!K1318</f>
        <v>2.595285497189757</v>
      </c>
    </row>
    <row r="1315" spans="1:5" x14ac:dyDescent="0.25">
      <c r="A1315" s="1">
        <f>'OHL indexes'!A1317</f>
        <v>39976</v>
      </c>
      <c r="B1315">
        <f>E1314*(2-'OHL indexes'!C1317/'OHL indexes'!B1316)</f>
        <v>2.597546565152872</v>
      </c>
      <c r="C1315">
        <f>E1314*(2-'OHL indexes'!E1317/'OHL indexes'!B1316)</f>
        <v>2.6495517940424662</v>
      </c>
      <c r="D1315">
        <f>E1314*(2-'OHL indexes'!D1317/'OHL indexes'!B1316)</f>
        <v>2.5604645179674281</v>
      </c>
      <c r="E1315">
        <f>Master!K1319</f>
        <v>2.6388016229309548</v>
      </c>
    </row>
    <row r="1316" spans="1:5" x14ac:dyDescent="0.25">
      <c r="A1316" s="1">
        <f>'OHL indexes'!A1318</f>
        <v>39979</v>
      </c>
      <c r="B1316">
        <f>E1315*(2-'OHL indexes'!C1318/'OHL indexes'!B1317)</f>
        <v>2.6504602330359992</v>
      </c>
      <c r="C1316">
        <f>E1315*(2-'OHL indexes'!E1318/'OHL indexes'!B1317)</f>
        <v>2.6504602330359992</v>
      </c>
      <c r="D1316">
        <f>E1315*(2-'OHL indexes'!D1318/'OHL indexes'!B1317)</f>
        <v>2.5086918370869986</v>
      </c>
      <c r="E1316">
        <f>Master!K1320</f>
        <v>2.5102064481440123</v>
      </c>
    </row>
    <row r="1317" spans="1:5" x14ac:dyDescent="0.25">
      <c r="A1317" s="1">
        <f>'OHL indexes'!A1319</f>
        <v>39980</v>
      </c>
      <c r="B1317">
        <f>E1316*(2-'OHL indexes'!C1319/'OHL indexes'!B1318)</f>
        <v>2.5387075918034858</v>
      </c>
      <c r="C1317">
        <f>E1316*(2-'OHL indexes'!E1319/'OHL indexes'!B1318)</f>
        <v>2.5549636238666142</v>
      </c>
      <c r="D1317">
        <f>E1316*(2-'OHL indexes'!D1319/'OHL indexes'!B1318)</f>
        <v>2.3966242838469825</v>
      </c>
      <c r="E1317">
        <f>Master!K1321</f>
        <v>2.4233236362713351</v>
      </c>
    </row>
    <row r="1318" spans="1:5" x14ac:dyDescent="0.25">
      <c r="A1318" s="1">
        <f>'OHL indexes'!A1320</f>
        <v>39981</v>
      </c>
      <c r="B1318">
        <f>E1317*(2-'OHL indexes'!C1320/'OHL indexes'!B1319)</f>
        <v>2.4495015912052098</v>
      </c>
      <c r="C1318">
        <f>E1317*(2-'OHL indexes'!E1320/'OHL indexes'!B1319)</f>
        <v>2.4644603670917764</v>
      </c>
      <c r="D1318">
        <f>E1317*(2-'OHL indexes'!D1320/'OHL indexes'!B1319)</f>
        <v>2.3597487416210456</v>
      </c>
      <c r="E1318">
        <f>Master!K1322</f>
        <v>2.4045131966948001</v>
      </c>
    </row>
    <row r="1319" spans="1:5" x14ac:dyDescent="0.25">
      <c r="A1319" s="1">
        <f>'OHL indexes'!A1321</f>
        <v>39982</v>
      </c>
      <c r="B1319">
        <f>E1318*(2-'OHL indexes'!C1321/'OHL indexes'!B1320)</f>
        <v>2.426468704913316</v>
      </c>
      <c r="C1319">
        <f>E1318*(2-'OHL indexes'!E1321/'OHL indexes'!B1320)</f>
        <v>2.4625494806816617</v>
      </c>
      <c r="D1319">
        <f>E1318*(2-'OHL indexes'!D1321/'OHL indexes'!B1320)</f>
        <v>2.3830182908685593</v>
      </c>
      <c r="E1319">
        <f>Master!K1323</f>
        <v>2.4228246172545309</v>
      </c>
    </row>
    <row r="1320" spans="1:5" x14ac:dyDescent="0.25">
      <c r="A1320" s="1">
        <f>'OHL indexes'!A1322</f>
        <v>39983</v>
      </c>
      <c r="B1320">
        <f>E1319*(2-'OHL indexes'!C1322/'OHL indexes'!B1321)</f>
        <v>2.4941520575679355</v>
      </c>
      <c r="C1320">
        <f>E1319*(2-'OHL indexes'!E1322/'OHL indexes'!B1321)</f>
        <v>2.5034501477973579</v>
      </c>
      <c r="D1320">
        <f>E1319*(2-'OHL indexes'!D1322/'OHL indexes'!B1321)</f>
        <v>2.4365533476007948</v>
      </c>
      <c r="E1320">
        <f>Master!K1324</f>
        <v>2.4966568314319195</v>
      </c>
    </row>
    <row r="1321" spans="1:5" x14ac:dyDescent="0.25">
      <c r="A1321" s="1">
        <f>'OHL indexes'!A1323</f>
        <v>39986</v>
      </c>
      <c r="B1321">
        <f>E1320*(2-'OHL indexes'!C1323/'OHL indexes'!B1322)</f>
        <v>2.4742763623448836</v>
      </c>
      <c r="C1321">
        <f>E1320*(2-'OHL indexes'!E1323/'OHL indexes'!B1322)</f>
        <v>2.4742763623448836</v>
      </c>
      <c r="D1321">
        <f>E1320*(2-'OHL indexes'!D1323/'OHL indexes'!B1322)</f>
        <v>2.3399941671512141</v>
      </c>
      <c r="E1321">
        <f>Master!K1325</f>
        <v>2.3888970959045923</v>
      </c>
    </row>
    <row r="1322" spans="1:5" x14ac:dyDescent="0.25">
      <c r="A1322" s="1">
        <f>'OHL indexes'!A1324</f>
        <v>39987</v>
      </c>
      <c r="B1322">
        <f>E1321*(2-'OHL indexes'!C1324/'OHL indexes'!B1323)</f>
        <v>2.4053261084879143</v>
      </c>
      <c r="C1322">
        <f>E1321*(2-'OHL indexes'!E1324/'OHL indexes'!B1323)</f>
        <v>2.4406180614446806</v>
      </c>
      <c r="D1322">
        <f>E1321*(2-'OHL indexes'!D1324/'OHL indexes'!B1323)</f>
        <v>2.3803783486391663</v>
      </c>
      <c r="E1322">
        <f>Master!K1326</f>
        <v>2.4362450539354845</v>
      </c>
    </row>
    <row r="1323" spans="1:5" x14ac:dyDescent="0.25">
      <c r="A1323" s="1">
        <f>'OHL indexes'!A1325</f>
        <v>39988</v>
      </c>
      <c r="B1323">
        <f>E1322*(2-'OHL indexes'!C1325/'OHL indexes'!B1324)</f>
        <v>2.4822984609458416</v>
      </c>
      <c r="C1323">
        <f>E1322*(2-'OHL indexes'!E1325/'OHL indexes'!B1324)</f>
        <v>2.5522491321083658</v>
      </c>
      <c r="D1323">
        <f>E1322*(2-'OHL indexes'!D1325/'OHL indexes'!B1324)</f>
        <v>2.4506467438418924</v>
      </c>
      <c r="E1323">
        <f>Master!K1327</f>
        <v>2.5359886287014652</v>
      </c>
    </row>
    <row r="1324" spans="1:5" x14ac:dyDescent="0.25">
      <c r="A1324" s="1">
        <f>'OHL indexes'!A1326</f>
        <v>39989</v>
      </c>
      <c r="B1324">
        <f>E1323*(2-'OHL indexes'!C1326/'OHL indexes'!B1325)</f>
        <v>2.5081884717159935</v>
      </c>
      <c r="C1324">
        <f>E1323*(2-'OHL indexes'!E1326/'OHL indexes'!B1325)</f>
        <v>2.6636632970010177</v>
      </c>
      <c r="D1324">
        <f>E1323*(2-'OHL indexes'!D1326/'OHL indexes'!B1325)</f>
        <v>2.5040699616265774</v>
      </c>
      <c r="E1324">
        <f>Master!K1328</f>
        <v>2.6511842125875917</v>
      </c>
    </row>
    <row r="1325" spans="1:5" x14ac:dyDescent="0.25">
      <c r="A1325" s="1">
        <f>'OHL indexes'!A1327</f>
        <v>39990</v>
      </c>
      <c r="B1325">
        <f>E1324*(2-'OHL indexes'!C1327/'OHL indexes'!B1326)</f>
        <v>2.5898255144725804</v>
      </c>
      <c r="C1325">
        <f>E1324*(2-'OHL indexes'!E1327/'OHL indexes'!B1326)</f>
        <v>2.7129181760673644</v>
      </c>
      <c r="D1325">
        <f>E1324*(2-'OHL indexes'!D1327/'OHL indexes'!B1326)</f>
        <v>2.5898255144725804</v>
      </c>
      <c r="E1325">
        <f>Master!K1329</f>
        <v>2.6966553769768131</v>
      </c>
    </row>
    <row r="1326" spans="1:5" x14ac:dyDescent="0.25">
      <c r="A1326" s="1">
        <f>'OHL indexes'!A1328</f>
        <v>39993</v>
      </c>
      <c r="B1326">
        <f>E1325*(2-'OHL indexes'!C1328/'OHL indexes'!B1327)</f>
        <v>2.6997568342239795</v>
      </c>
      <c r="C1326">
        <f>E1325*(2-'OHL indexes'!E1328/'OHL indexes'!B1327)</f>
        <v>2.8036531064478218</v>
      </c>
      <c r="D1326">
        <f>E1325*(2-'OHL indexes'!D1328/'OHL indexes'!B1327)</f>
        <v>2.670293596460716</v>
      </c>
      <c r="E1326">
        <f>Master!K1330</f>
        <v>2.7924080136178624</v>
      </c>
    </row>
    <row r="1327" spans="1:5" x14ac:dyDescent="0.25">
      <c r="A1327" s="1">
        <f>'OHL indexes'!A1329</f>
        <v>39994</v>
      </c>
      <c r="B1327">
        <f>E1326*(2-'OHL indexes'!C1329/'OHL indexes'!B1328)</f>
        <v>2.7880468878750646</v>
      </c>
      <c r="C1327">
        <f>E1326*(2-'OHL indexes'!E1329/'OHL indexes'!B1328)</f>
        <v>2.8434961559968701</v>
      </c>
      <c r="D1327">
        <f>E1326*(2-'OHL indexes'!D1329/'OHL indexes'!B1328)</f>
        <v>2.7001998675181897</v>
      </c>
      <c r="E1327">
        <f>Master!K1331</f>
        <v>2.7436841826386007</v>
      </c>
    </row>
    <row r="1328" spans="1:5" x14ac:dyDescent="0.25">
      <c r="A1328" s="1">
        <f>'OHL indexes'!A1330</f>
        <v>39995</v>
      </c>
      <c r="B1328">
        <f>E1327*(2-'OHL indexes'!C1330/'OHL indexes'!B1329)</f>
        <v>2.7797221788802693</v>
      </c>
      <c r="C1328">
        <f>E1327*(2-'OHL indexes'!E1330/'OHL indexes'!B1329)</f>
        <v>2.8309759330590749</v>
      </c>
      <c r="D1328">
        <f>E1327*(2-'OHL indexes'!D1330/'OHL indexes'!B1329)</f>
        <v>2.7548958863713766</v>
      </c>
      <c r="E1328">
        <f>Master!K1332</f>
        <v>2.7679808674719228</v>
      </c>
    </row>
    <row r="1329" spans="1:5" x14ac:dyDescent="0.25">
      <c r="A1329" s="1">
        <f>'OHL indexes'!A1331</f>
        <v>39996</v>
      </c>
      <c r="B1329">
        <f>E1328*(2-'OHL indexes'!C1331/'OHL indexes'!B1330)</f>
        <v>2.7147073956525092</v>
      </c>
      <c r="C1329">
        <f>E1328*(2-'OHL indexes'!E1331/'OHL indexes'!B1330)</f>
        <v>2.7240609232513502</v>
      </c>
      <c r="D1329">
        <f>E1328*(2-'OHL indexes'!D1331/'OHL indexes'!B1330)</f>
        <v>2.6038907026775049</v>
      </c>
      <c r="E1329">
        <f>Master!K1333</f>
        <v>2.61576553468832</v>
      </c>
    </row>
    <row r="1330" spans="1:5" x14ac:dyDescent="0.25">
      <c r="A1330" s="1">
        <f>'OHL indexes'!A1332</f>
        <v>40000</v>
      </c>
      <c r="B1330">
        <f>E1329*(2-'OHL indexes'!C1332/'OHL indexes'!B1331)</f>
        <v>2.5917677257044276</v>
      </c>
      <c r="C1330">
        <f>E1329*(2-'OHL indexes'!E1332/'OHL indexes'!B1331)</f>
        <v>2.64630820066782</v>
      </c>
      <c r="D1330">
        <f>E1329*(2-'OHL indexes'!D1332/'OHL indexes'!B1331)</f>
        <v>2.5721331547176067</v>
      </c>
      <c r="E1330">
        <f>Master!K1334</f>
        <v>2.6392717368224026</v>
      </c>
    </row>
    <row r="1331" spans="1:5" x14ac:dyDescent="0.25">
      <c r="A1331" s="1">
        <f>'OHL indexes'!A1333</f>
        <v>40001</v>
      </c>
      <c r="B1331">
        <f>E1330*(2-'OHL indexes'!C1333/'OHL indexes'!B1332)</f>
        <v>2.6239358276258953</v>
      </c>
      <c r="C1331">
        <f>E1330*(2-'OHL indexes'!E1333/'OHL indexes'!B1332)</f>
        <v>2.6300332626181624</v>
      </c>
      <c r="D1331">
        <f>E1330*(2-'OHL indexes'!D1333/'OHL indexes'!B1332)</f>
        <v>2.5311806315682301</v>
      </c>
      <c r="E1331">
        <f>Master!K1335</f>
        <v>2.5378989367152451</v>
      </c>
    </row>
    <row r="1332" spans="1:5" x14ac:dyDescent="0.25">
      <c r="A1332" s="1">
        <f>'OHL indexes'!A1334</f>
        <v>40002</v>
      </c>
      <c r="B1332">
        <f>E1331*(2-'OHL indexes'!C1334/'OHL indexes'!B1333)</f>
        <v>2.5508823253741331</v>
      </c>
      <c r="C1332">
        <f>E1331*(2-'OHL indexes'!E1334/'OHL indexes'!B1333)</f>
        <v>2.5700155354471943</v>
      </c>
      <c r="D1332">
        <f>E1331*(2-'OHL indexes'!D1334/'OHL indexes'!B1333)</f>
        <v>2.4029407393729838</v>
      </c>
      <c r="E1332">
        <f>Master!K1336</f>
        <v>2.5022490647932667</v>
      </c>
    </row>
    <row r="1333" spans="1:5" x14ac:dyDescent="0.25">
      <c r="A1333" s="1">
        <f>'OHL indexes'!A1335</f>
        <v>40003</v>
      </c>
      <c r="B1333">
        <f>E1332*(2-'OHL indexes'!C1335/'OHL indexes'!B1334)</f>
        <v>2.5331042531780215</v>
      </c>
      <c r="C1333">
        <f>E1332*(2-'OHL indexes'!E1335/'OHL indexes'!B1334)</f>
        <v>2.5883447868739595</v>
      </c>
      <c r="D1333">
        <f>E1332*(2-'OHL indexes'!D1335/'OHL indexes'!B1334)</f>
        <v>2.5092164264190342</v>
      </c>
      <c r="E1333">
        <f>Master!K1337</f>
        <v>2.5359719755284513</v>
      </c>
    </row>
    <row r="1334" spans="1:5" x14ac:dyDescent="0.25">
      <c r="A1334" s="1">
        <f>'OHL indexes'!A1336</f>
        <v>40004</v>
      </c>
      <c r="B1334">
        <f>E1333*(2-'OHL indexes'!C1336/'OHL indexes'!B1335)</f>
        <v>2.5098644264390253</v>
      </c>
      <c r="C1334">
        <f>E1333*(2-'OHL indexes'!E1336/'OHL indexes'!B1335)</f>
        <v>2.5536489506441278</v>
      </c>
      <c r="D1334">
        <f>E1333*(2-'OHL indexes'!D1336/'OHL indexes'!B1335)</f>
        <v>2.4843006181673517</v>
      </c>
      <c r="E1334">
        <f>Master!K1338</f>
        <v>2.523616487715874</v>
      </c>
    </row>
    <row r="1335" spans="1:5" x14ac:dyDescent="0.25">
      <c r="A1335" s="1">
        <f>'OHL indexes'!A1337</f>
        <v>40007</v>
      </c>
      <c r="B1335">
        <f>E1334*(2-'OHL indexes'!C1337/'OHL indexes'!B1336)</f>
        <v>2.5316733109226255</v>
      </c>
      <c r="C1335">
        <f>E1334*(2-'OHL indexes'!E1337/'OHL indexes'!B1336)</f>
        <v>2.662092307888658</v>
      </c>
      <c r="D1335">
        <f>E1334*(2-'OHL indexes'!D1337/'OHL indexes'!B1336)</f>
        <v>2.5212666344113197</v>
      </c>
      <c r="E1335">
        <f>Master!K1339</f>
        <v>2.6417490701160267</v>
      </c>
    </row>
    <row r="1336" spans="1:5" x14ac:dyDescent="0.25">
      <c r="A1336" s="1">
        <f>'OHL indexes'!A1338</f>
        <v>40008</v>
      </c>
      <c r="B1336">
        <f>E1335*(2-'OHL indexes'!C1338/'OHL indexes'!B1337)</f>
        <v>2.6461537892134044</v>
      </c>
      <c r="C1336">
        <f>E1335*(2-'OHL indexes'!E1338/'OHL indexes'!B1337)</f>
        <v>2.7100226859119747</v>
      </c>
      <c r="D1336">
        <f>E1335*(2-'OHL indexes'!D1338/'OHL indexes'!B1337)</f>
        <v>2.6263325532752044</v>
      </c>
      <c r="E1336">
        <f>Master!K1340</f>
        <v>2.6900761310210077</v>
      </c>
    </row>
    <row r="1337" spans="1:5" x14ac:dyDescent="0.25">
      <c r="A1337" s="1">
        <f>'OHL indexes'!A1339</f>
        <v>40009</v>
      </c>
      <c r="B1337">
        <f>E1336*(2-'OHL indexes'!C1339/'OHL indexes'!B1338)</f>
        <v>2.7404855682405231</v>
      </c>
      <c r="C1337">
        <f>E1336*(2-'OHL indexes'!E1339/'OHL indexes'!B1338)</f>
        <v>2.8257644202179764</v>
      </c>
      <c r="D1337">
        <f>E1336*(2-'OHL indexes'!D1339/'OHL indexes'!B1338)</f>
        <v>2.728357001994012</v>
      </c>
      <c r="E1337">
        <f>Master!K1341</f>
        <v>2.7723832037151319</v>
      </c>
    </row>
    <row r="1338" spans="1:5" x14ac:dyDescent="0.25">
      <c r="A1338" s="1">
        <f>'OHL indexes'!A1340</f>
        <v>40010</v>
      </c>
      <c r="B1338">
        <f>E1337*(2-'OHL indexes'!C1340/'OHL indexes'!B1339)</f>
        <v>2.7852256245147258</v>
      </c>
      <c r="C1338">
        <f>E1337*(2-'OHL indexes'!E1340/'OHL indexes'!B1339)</f>
        <v>2.8205427350517116</v>
      </c>
      <c r="D1338">
        <f>E1337*(2-'OHL indexes'!D1340/'OHL indexes'!B1339)</f>
        <v>2.7547247779718114</v>
      </c>
      <c r="E1338">
        <f>Master!K1342</f>
        <v>2.8051615774820982</v>
      </c>
    </row>
    <row r="1339" spans="1:5" x14ac:dyDescent="0.25">
      <c r="A1339" s="1">
        <f>'OHL indexes'!A1341</f>
        <v>40011</v>
      </c>
      <c r="B1339">
        <f>E1338*(2-'OHL indexes'!C1341/'OHL indexes'!B1340)</f>
        <v>2.796570053649166</v>
      </c>
      <c r="C1339">
        <f>E1338*(2-'OHL indexes'!E1341/'OHL indexes'!B1340)</f>
        <v>2.8290952407898247</v>
      </c>
      <c r="D1339">
        <f>E1338*(2-'OHL indexes'!D1341/'OHL indexes'!B1340)</f>
        <v>2.78736471691218</v>
      </c>
      <c r="E1339">
        <f>Master!K1343</f>
        <v>2.8044173834402626</v>
      </c>
    </row>
    <row r="1340" spans="1:5" x14ac:dyDescent="0.25">
      <c r="A1340" s="1">
        <f>'OHL indexes'!A1342</f>
        <v>40014</v>
      </c>
      <c r="B1340">
        <f>E1339*(2-'OHL indexes'!C1342/'OHL indexes'!B1341)</f>
        <v>2.8194731042086456</v>
      </c>
      <c r="C1340">
        <f>E1339*(2-'OHL indexes'!E1342/'OHL indexes'!B1341)</f>
        <v>2.8719642412699988</v>
      </c>
      <c r="D1340">
        <f>E1339*(2-'OHL indexes'!D1342/'OHL indexes'!B1341)</f>
        <v>2.7871645232711892</v>
      </c>
      <c r="E1340">
        <f>Master!K1344</f>
        <v>2.8662738226166278</v>
      </c>
    </row>
    <row r="1341" spans="1:5" x14ac:dyDescent="0.25">
      <c r="A1341" s="1">
        <f>'OHL indexes'!A1343</f>
        <v>40015</v>
      </c>
      <c r="B1341">
        <f>E1340*(2-'OHL indexes'!C1343/'OHL indexes'!B1342)</f>
        <v>2.8679654043384177</v>
      </c>
      <c r="C1341">
        <f>E1340*(2-'OHL indexes'!E1343/'OHL indexes'!B1342)</f>
        <v>2.9220979593229854</v>
      </c>
      <c r="D1341">
        <f>E1340*(2-'OHL indexes'!D1343/'OHL indexes'!B1342)</f>
        <v>2.8349784522564914</v>
      </c>
      <c r="E1341">
        <f>Master!K1345</f>
        <v>2.9217505758833684</v>
      </c>
    </row>
    <row r="1342" spans="1:5" x14ac:dyDescent="0.25">
      <c r="A1342" s="1">
        <f>'OHL indexes'!A1344</f>
        <v>40016</v>
      </c>
      <c r="B1342">
        <f>E1341*(2-'OHL indexes'!C1344/'OHL indexes'!B1343)</f>
        <v>2.8797864778752569</v>
      </c>
      <c r="C1342">
        <f>E1341*(2-'OHL indexes'!E1344/'OHL indexes'!B1343)</f>
        <v>3.0423972496272729</v>
      </c>
      <c r="D1342">
        <f>E1341*(2-'OHL indexes'!D1344/'OHL indexes'!B1343)</f>
        <v>2.858804284831983</v>
      </c>
      <c r="E1342">
        <f>Master!K1346</f>
        <v>2.9898028939113197</v>
      </c>
    </row>
    <row r="1343" spans="1:5" x14ac:dyDescent="0.25">
      <c r="A1343" s="1">
        <f>'OHL indexes'!A1345</f>
        <v>40017</v>
      </c>
      <c r="B1343">
        <f>E1342*(2-'OHL indexes'!C1345/'OHL indexes'!B1344)</f>
        <v>2.9908979375261913</v>
      </c>
      <c r="C1343">
        <f>E1342*(2-'OHL indexes'!E1345/'OHL indexes'!B1344)</f>
        <v>3.1097234503127447</v>
      </c>
      <c r="D1343">
        <f>E1342*(2-'OHL indexes'!D1345/'OHL indexes'!B1344)</f>
        <v>2.9908979375261913</v>
      </c>
      <c r="E1343">
        <f>Master!K1347</f>
        <v>3.0926044331029168</v>
      </c>
    </row>
    <row r="1344" spans="1:5" x14ac:dyDescent="0.25">
      <c r="A1344" s="1">
        <f>'OHL indexes'!A1346</f>
        <v>40018</v>
      </c>
      <c r="B1344">
        <f>E1343*(2-'OHL indexes'!C1346/'OHL indexes'!B1345)</f>
        <v>3.0604750039555362</v>
      </c>
      <c r="C1344">
        <f>E1343*(2-'OHL indexes'!E1346/'OHL indexes'!B1345)</f>
        <v>3.1261358690008585</v>
      </c>
      <c r="D1344">
        <f>E1343*(2-'OHL indexes'!D1346/'OHL indexes'!B1345)</f>
        <v>3.0522967390242743</v>
      </c>
      <c r="E1344">
        <f>Master!K1348</f>
        <v>3.1175787278841134</v>
      </c>
    </row>
    <row r="1345" spans="1:5" x14ac:dyDescent="0.25">
      <c r="A1345" s="1">
        <f>'OHL indexes'!A1347</f>
        <v>40021</v>
      </c>
      <c r="B1345">
        <f>E1344*(2-'OHL indexes'!C1347/'OHL indexes'!B1346)</f>
        <v>3.1184650149662372</v>
      </c>
      <c r="C1345">
        <f>E1344*(2-'OHL indexes'!E1347/'OHL indexes'!B1346)</f>
        <v>3.1184650149662372</v>
      </c>
      <c r="D1345">
        <f>E1344*(2-'OHL indexes'!D1347/'OHL indexes'!B1346)</f>
        <v>3.0472685910866066</v>
      </c>
      <c r="E1345">
        <f>Master!K1349</f>
        <v>3.074903916593799</v>
      </c>
    </row>
    <row r="1346" spans="1:5" x14ac:dyDescent="0.25">
      <c r="A1346" s="1">
        <f>'OHL indexes'!A1348</f>
        <v>40022</v>
      </c>
      <c r="B1346">
        <f>E1345*(2-'OHL indexes'!C1348/'OHL indexes'!B1347)</f>
        <v>3.0565941026672978</v>
      </c>
      <c r="C1346">
        <f>E1345*(2-'OHL indexes'!E1348/'OHL indexes'!B1347)</f>
        <v>3.0703265430579179</v>
      </c>
      <c r="D1346">
        <f>E1345*(2-'OHL indexes'!D1348/'OHL indexes'!B1347)</f>
        <v>2.9238480316459072</v>
      </c>
      <c r="E1346">
        <f>Master!K1350</f>
        <v>2.9671956684379039</v>
      </c>
    </row>
    <row r="1347" spans="1:5" x14ac:dyDescent="0.25">
      <c r="A1347" s="1">
        <f>'OHL indexes'!A1349</f>
        <v>40023</v>
      </c>
      <c r="B1347">
        <f>E1346*(2-'OHL indexes'!C1349/'OHL indexes'!B1348)</f>
        <v>2.9685233291921658</v>
      </c>
      <c r="C1347">
        <f>E1346*(2-'OHL indexes'!E1349/'OHL indexes'!B1348)</f>
        <v>2.9817993404353174</v>
      </c>
      <c r="D1347">
        <f>E1346*(2-'OHL indexes'!D1349/'OHL indexes'!B1348)</f>
        <v>2.8875393028292642</v>
      </c>
      <c r="E1347">
        <f>Master!K1351</f>
        <v>2.9338689668296962</v>
      </c>
    </row>
    <row r="1348" spans="1:5" x14ac:dyDescent="0.25">
      <c r="A1348" s="1">
        <f>'OHL indexes'!A1350</f>
        <v>40024</v>
      </c>
      <c r="B1348">
        <f>E1347*(2-'OHL indexes'!C1350/'OHL indexes'!B1349)</f>
        <v>2.9819567678010102</v>
      </c>
      <c r="C1348">
        <f>E1347*(2-'OHL indexes'!E1350/'OHL indexes'!B1349)</f>
        <v>3.0352152937899191</v>
      </c>
      <c r="D1348">
        <f>E1347*(2-'OHL indexes'!D1350/'OHL indexes'!B1349)</f>
        <v>2.9783373185963726</v>
      </c>
      <c r="E1348">
        <f>Master!K1352</f>
        <v>3.0004316558332436</v>
      </c>
    </row>
    <row r="1349" spans="1:5" x14ac:dyDescent="0.25">
      <c r="A1349" s="1">
        <f>'OHL indexes'!A1351</f>
        <v>40025</v>
      </c>
      <c r="B1349">
        <f>E1348*(2-'OHL indexes'!C1351/'OHL indexes'!B1350)</f>
        <v>2.9769887432503404</v>
      </c>
      <c r="C1349">
        <f>E1348*(2-'OHL indexes'!E1351/'OHL indexes'!B1350)</f>
        <v>3.0346529996842548</v>
      </c>
      <c r="D1349">
        <f>E1348*(2-'OHL indexes'!D1351/'OHL indexes'!B1350)</f>
        <v>2.9573182358481711</v>
      </c>
      <c r="E1349">
        <f>Master!K1353</f>
        <v>2.9711917174288374</v>
      </c>
    </row>
    <row r="1350" spans="1:5" x14ac:dyDescent="0.25">
      <c r="A1350" s="1">
        <f>'OHL indexes'!A1352</f>
        <v>40028</v>
      </c>
      <c r="B1350">
        <f>E1349*(2-'OHL indexes'!C1352/'OHL indexes'!B1351)</f>
        <v>3.0227639442260337</v>
      </c>
      <c r="C1350">
        <f>E1349*(2-'OHL indexes'!E1352/'OHL indexes'!B1351)</f>
        <v>3.0648637639476997</v>
      </c>
      <c r="D1350">
        <f>E1349*(2-'OHL indexes'!D1352/'OHL indexes'!B1351)</f>
        <v>2.9848740167133752</v>
      </c>
      <c r="E1350">
        <f>Master!K1354</f>
        <v>3.0465454529022655</v>
      </c>
    </row>
    <row r="1351" spans="1:5" x14ac:dyDescent="0.25">
      <c r="A1351" s="1">
        <f>'OHL indexes'!A1353</f>
        <v>40029</v>
      </c>
      <c r="B1351">
        <f>E1350*(2-'OHL indexes'!C1353/'OHL indexes'!B1352)</f>
        <v>3.0030116635706046</v>
      </c>
      <c r="C1351">
        <f>E1350*(2-'OHL indexes'!E1353/'OHL indexes'!B1352)</f>
        <v>3.0785069611502327</v>
      </c>
      <c r="D1351">
        <f>E1350*(2-'OHL indexes'!D1353/'OHL indexes'!B1352)</f>
        <v>2.988959518019414</v>
      </c>
      <c r="E1351">
        <f>Master!K1355</f>
        <v>3.0678941414852066</v>
      </c>
    </row>
    <row r="1352" spans="1:5" x14ac:dyDescent="0.25">
      <c r="A1352" s="1">
        <f>'OHL indexes'!A1354</f>
        <v>40030</v>
      </c>
      <c r="B1352">
        <f>E1351*(2-'OHL indexes'!C1354/'OHL indexes'!B1353)</f>
        <v>3.059550069309795</v>
      </c>
      <c r="C1352">
        <f>E1351*(2-'OHL indexes'!E1354/'OHL indexes'!B1353)</f>
        <v>3.0984894985021558</v>
      </c>
      <c r="D1352">
        <f>E1351*(2-'OHL indexes'!D1354/'OHL indexes'!B1353)</f>
        <v>3.0150474996267196</v>
      </c>
      <c r="E1352">
        <f>Master!K1356</f>
        <v>3.0816577120359305</v>
      </c>
    </row>
    <row r="1353" spans="1:5" x14ac:dyDescent="0.25">
      <c r="A1353" s="1">
        <f>'OHL indexes'!A1355</f>
        <v>40031</v>
      </c>
      <c r="B1353">
        <f>E1352*(2-'OHL indexes'!C1355/'OHL indexes'!B1354)</f>
        <v>3.0933857223995944</v>
      </c>
      <c r="C1353">
        <f>E1352*(2-'OHL indexes'!E1355/'OHL indexes'!B1354)</f>
        <v>3.1363882122853393</v>
      </c>
      <c r="D1353">
        <f>E1352*(2-'OHL indexes'!D1355/'OHL indexes'!B1354)</f>
        <v>3.0124069407349507</v>
      </c>
      <c r="E1353">
        <f>Master!K1357</f>
        <v>3.0477279670135062</v>
      </c>
    </row>
    <row r="1354" spans="1:5" x14ac:dyDescent="0.25">
      <c r="A1354" s="1">
        <f>'OHL indexes'!A1356</f>
        <v>40032</v>
      </c>
      <c r="B1354">
        <f>E1353*(2-'OHL indexes'!C1356/'OHL indexes'!B1355)</f>
        <v>3.0988679476851964</v>
      </c>
      <c r="C1354">
        <f>E1353*(2-'OHL indexes'!E1356/'OHL indexes'!B1355)</f>
        <v>3.1935315776843258</v>
      </c>
      <c r="D1354">
        <f>E1353*(2-'OHL indexes'!D1356/'OHL indexes'!B1355)</f>
        <v>3.085810884403688</v>
      </c>
      <c r="E1354">
        <f>Master!K1358</f>
        <v>3.1476853219399019</v>
      </c>
    </row>
    <row r="1355" spans="1:5" x14ac:dyDescent="0.25">
      <c r="A1355" s="1">
        <f>'OHL indexes'!A1357</f>
        <v>40035</v>
      </c>
      <c r="B1355">
        <f>E1354*(2-'OHL indexes'!C1357/'OHL indexes'!B1356)</f>
        <v>3.1265734674477952</v>
      </c>
      <c r="C1355">
        <f>E1354*(2-'OHL indexes'!E1357/'OHL indexes'!B1356)</f>
        <v>3.1728459514728997</v>
      </c>
      <c r="D1355">
        <f>E1354*(2-'OHL indexes'!D1357/'OHL indexes'!B1356)</f>
        <v>3.0638164446444001</v>
      </c>
      <c r="E1355">
        <f>Master!K1359</f>
        <v>3.1455104251076009</v>
      </c>
    </row>
    <row r="1356" spans="1:5" x14ac:dyDescent="0.25">
      <c r="A1356" s="1">
        <f>'OHL indexes'!A1358</f>
        <v>40036</v>
      </c>
      <c r="B1356">
        <f>E1355*(2-'OHL indexes'!C1358/'OHL indexes'!B1357)</f>
        <v>3.1207834256985247</v>
      </c>
      <c r="C1356">
        <f>E1355*(2-'OHL indexes'!E1358/'OHL indexes'!B1357)</f>
        <v>3.1288341626565983</v>
      </c>
      <c r="D1356">
        <f>E1355*(2-'OHL indexes'!D1358/'OHL indexes'!B1357)</f>
        <v>2.9706960552385606</v>
      </c>
      <c r="E1356">
        <f>Master!K1360</f>
        <v>3.0844118073303259</v>
      </c>
    </row>
    <row r="1357" spans="1:5" x14ac:dyDescent="0.25">
      <c r="A1357" s="1">
        <f>'OHL indexes'!A1359</f>
        <v>40037</v>
      </c>
      <c r="B1357">
        <f>E1356*(2-'OHL indexes'!C1359/'OHL indexes'!B1358)</f>
        <v>3.0885427624805697</v>
      </c>
      <c r="C1357">
        <f>E1356*(2-'OHL indexes'!E1359/'OHL indexes'!B1358)</f>
        <v>3.1684070331529428</v>
      </c>
      <c r="D1357">
        <f>E1356*(2-'OHL indexes'!D1359/'OHL indexes'!B1358)</f>
        <v>3.0554954446157474</v>
      </c>
      <c r="E1357">
        <f>Master!K1361</f>
        <v>3.1228214926373807</v>
      </c>
    </row>
    <row r="1358" spans="1:5" x14ac:dyDescent="0.25">
      <c r="A1358" s="1">
        <f>'OHL indexes'!A1360</f>
        <v>40038</v>
      </c>
      <c r="B1358">
        <f>E1357*(2-'OHL indexes'!C1360/'OHL indexes'!B1359)</f>
        <v>3.1396772314972976</v>
      </c>
      <c r="C1358">
        <f>E1357*(2-'OHL indexes'!E1360/'OHL indexes'!B1359)</f>
        <v>3.2194613715062208</v>
      </c>
      <c r="D1358">
        <f>E1357*(2-'OHL indexes'!D1360/'OHL indexes'!B1359)</f>
        <v>3.0913572920628765</v>
      </c>
      <c r="E1358">
        <f>Master!K1362</f>
        <v>3.1833542772497605</v>
      </c>
    </row>
    <row r="1359" spans="1:5" x14ac:dyDescent="0.25">
      <c r="A1359" s="1">
        <f>'OHL indexes'!A1361</f>
        <v>40039</v>
      </c>
      <c r="B1359">
        <f>E1358*(2-'OHL indexes'!C1361/'OHL indexes'!B1360)</f>
        <v>3.1891660573044378</v>
      </c>
      <c r="C1359">
        <f>E1358*(2-'OHL indexes'!E1361/'OHL indexes'!B1360)</f>
        <v>3.1891660573044378</v>
      </c>
      <c r="D1359">
        <f>E1358*(2-'OHL indexes'!D1361/'OHL indexes'!B1360)</f>
        <v>3.0801969044113715</v>
      </c>
      <c r="E1359">
        <f>Master!K1363</f>
        <v>3.1311939244552773</v>
      </c>
    </row>
    <row r="1360" spans="1:5" x14ac:dyDescent="0.25">
      <c r="A1360" s="1">
        <f>'OHL indexes'!A1362</f>
        <v>40042</v>
      </c>
      <c r="B1360">
        <f>E1359*(2-'OHL indexes'!C1362/'OHL indexes'!B1361)</f>
        <v>3.0584794443239489</v>
      </c>
      <c r="C1360">
        <f>E1359*(2-'OHL indexes'!E1362/'OHL indexes'!B1361)</f>
        <v>3.0590387710851972</v>
      </c>
      <c r="D1360">
        <f>E1359*(2-'OHL indexes'!D1362/'OHL indexes'!B1361)</f>
        <v>2.9287123004325997</v>
      </c>
      <c r="E1360">
        <f>Master!K1364</f>
        <v>2.9428439138487814</v>
      </c>
    </row>
    <row r="1361" spans="1:5" x14ac:dyDescent="0.25">
      <c r="A1361" s="1">
        <f>'OHL indexes'!A1363</f>
        <v>40043</v>
      </c>
      <c r="B1361">
        <f>E1360*(2-'OHL indexes'!C1363/'OHL indexes'!B1362)</f>
        <v>2.953959133161868</v>
      </c>
      <c r="C1361">
        <f>E1360*(2-'OHL indexes'!E1363/'OHL indexes'!B1362)</f>
        <v>3.0246032301555861</v>
      </c>
      <c r="D1361">
        <f>E1360*(2-'OHL indexes'!D1363/'OHL indexes'!B1362)</f>
        <v>2.9438318873436469</v>
      </c>
      <c r="E1361">
        <f>Master!K1365</f>
        <v>3.0098896406371085</v>
      </c>
    </row>
    <row r="1362" spans="1:5" x14ac:dyDescent="0.25">
      <c r="A1362" s="1">
        <f>'OHL indexes'!A1364</f>
        <v>40044</v>
      </c>
      <c r="B1362">
        <f>E1361*(2-'OHL indexes'!C1364/'OHL indexes'!B1363)</f>
        <v>2.963583598548269</v>
      </c>
      <c r="C1362">
        <f>E1361*(2-'OHL indexes'!E1364/'OHL indexes'!B1363)</f>
        <v>3.133372316369432</v>
      </c>
      <c r="D1362">
        <f>E1361*(2-'OHL indexes'!D1364/'OHL indexes'!B1363)</f>
        <v>2.963583598548269</v>
      </c>
      <c r="E1362">
        <f>Master!K1366</f>
        <v>3.1023572252464868</v>
      </c>
    </row>
    <row r="1363" spans="1:5" x14ac:dyDescent="0.25">
      <c r="A1363" s="1">
        <f>'OHL indexes'!A1365</f>
        <v>40045</v>
      </c>
      <c r="B1363">
        <f>E1362*(2-'OHL indexes'!C1365/'OHL indexes'!B1364)</f>
        <v>3.1080932942672135</v>
      </c>
      <c r="C1363">
        <f>E1362*(2-'OHL indexes'!E1365/'OHL indexes'!B1364)</f>
        <v>3.173771235182274</v>
      </c>
      <c r="D1363">
        <f>E1362*(2-'OHL indexes'!D1365/'OHL indexes'!B1364)</f>
        <v>3.1029309308930761</v>
      </c>
      <c r="E1363">
        <f>Master!K1367</f>
        <v>3.1615784620296923</v>
      </c>
    </row>
    <row r="1364" spans="1:5" x14ac:dyDescent="0.25">
      <c r="A1364" s="1">
        <f>'OHL indexes'!A1366</f>
        <v>40046</v>
      </c>
      <c r="B1364">
        <f>E1363*(2-'OHL indexes'!C1366/'OHL indexes'!B1365)</f>
        <v>3.190951297001607</v>
      </c>
      <c r="C1364">
        <f>E1363*(2-'OHL indexes'!E1366/'OHL indexes'!B1365)</f>
        <v>3.2354554576965495</v>
      </c>
      <c r="D1364">
        <f>E1363*(2-'OHL indexes'!D1366/'OHL indexes'!B1365)</f>
        <v>3.1778967796749886</v>
      </c>
      <c r="E1364">
        <f>Master!K1368</f>
        <v>3.2080100374506357</v>
      </c>
    </row>
    <row r="1365" spans="1:5" x14ac:dyDescent="0.25">
      <c r="A1365" s="1">
        <f>'OHL indexes'!A1367</f>
        <v>40049</v>
      </c>
      <c r="B1365">
        <f>E1364*(2-'OHL indexes'!C1367/'OHL indexes'!B1366)</f>
        <v>3.214394419475294</v>
      </c>
      <c r="C1365">
        <f>E1364*(2-'OHL indexes'!E1367/'OHL indexes'!B1366)</f>
        <v>3.2578690041106593</v>
      </c>
      <c r="D1365">
        <f>E1364*(2-'OHL indexes'!D1367/'OHL indexes'!B1366)</f>
        <v>3.1952412734013191</v>
      </c>
      <c r="E1365">
        <f>Master!K1369</f>
        <v>3.2045222454469067</v>
      </c>
    </row>
    <row r="1366" spans="1:5" x14ac:dyDescent="0.25">
      <c r="A1366" s="1">
        <f>'OHL indexes'!A1368</f>
        <v>40050</v>
      </c>
      <c r="B1366">
        <f>E1365*(2-'OHL indexes'!C1368/'OHL indexes'!B1367)</f>
        <v>3.2172051114448363</v>
      </c>
      <c r="C1366">
        <f>E1365*(2-'OHL indexes'!E1368/'OHL indexes'!B1367)</f>
        <v>3.2344172711886867</v>
      </c>
      <c r="D1366">
        <f>E1365*(2-'OHL indexes'!D1368/'OHL indexes'!B1367)</f>
        <v>3.1030596689257006</v>
      </c>
      <c r="E1366">
        <f>Master!K1370</f>
        <v>3.1690438661462514</v>
      </c>
    </row>
    <row r="1367" spans="1:5" x14ac:dyDescent="0.25">
      <c r="A1367" s="1">
        <f>'OHL indexes'!A1369</f>
        <v>40051</v>
      </c>
      <c r="B1367">
        <f>E1366*(2-'OHL indexes'!C1369/'OHL indexes'!B1368)</f>
        <v>3.1566911883770774</v>
      </c>
      <c r="C1367">
        <f>E1366*(2-'OHL indexes'!E1369/'OHL indexes'!B1368)</f>
        <v>3.1596322202794287</v>
      </c>
      <c r="D1367">
        <f>E1366*(2-'OHL indexes'!D1369/'OHL indexes'!B1368)</f>
        <v>3.0843400846827418</v>
      </c>
      <c r="E1367">
        <f>Master!K1371</f>
        <v>3.1133119237796381</v>
      </c>
    </row>
    <row r="1368" spans="1:5" x14ac:dyDescent="0.25">
      <c r="A1368" s="1">
        <f>'OHL indexes'!A1370</f>
        <v>40052</v>
      </c>
      <c r="B1368">
        <f>E1367*(2-'OHL indexes'!C1370/'OHL indexes'!B1369)</f>
        <v>3.1099174793695403</v>
      </c>
      <c r="C1368">
        <f>E1367*(2-'OHL indexes'!E1370/'OHL indexes'!B1369)</f>
        <v>3.1763927625316377</v>
      </c>
      <c r="D1368">
        <f>E1367*(2-'OHL indexes'!D1370/'OHL indexes'!B1369)</f>
        <v>3.0482509094775607</v>
      </c>
      <c r="E1368">
        <f>Master!K1372</f>
        <v>3.1550304605502548</v>
      </c>
    </row>
    <row r="1369" spans="1:5" x14ac:dyDescent="0.25">
      <c r="A1369" s="1">
        <f>'OHL indexes'!A1371</f>
        <v>40053</v>
      </c>
      <c r="B1369">
        <f>E1368*(2-'OHL indexes'!C1371/'OHL indexes'!B1370)</f>
        <v>3.2010237267527804</v>
      </c>
      <c r="C1369">
        <f>E1368*(2-'OHL indexes'!E1371/'OHL indexes'!B1370)</f>
        <v>3.2149085442567116</v>
      </c>
      <c r="D1369">
        <f>E1368*(2-'OHL indexes'!D1371/'OHL indexes'!B1370)</f>
        <v>3.1136654668490391</v>
      </c>
      <c r="E1369">
        <f>Master!K1373</f>
        <v>3.1239333928524293</v>
      </c>
    </row>
    <row r="1370" spans="1:5" x14ac:dyDescent="0.25">
      <c r="A1370" s="1">
        <f>'OHL indexes'!A1372</f>
        <v>40056</v>
      </c>
      <c r="B1370">
        <f>E1369*(2-'OHL indexes'!C1372/'OHL indexes'!B1371)</f>
        <v>3.0877859317965464</v>
      </c>
      <c r="C1370">
        <f>E1369*(2-'OHL indexes'!E1372/'OHL indexes'!B1371)</f>
        <v>3.0954106327718871</v>
      </c>
      <c r="D1370">
        <f>E1369*(2-'OHL indexes'!D1372/'OHL indexes'!B1371)</f>
        <v>3.0346941707741575</v>
      </c>
      <c r="E1370">
        <f>Master!K1374</f>
        <v>3.0783188110627027</v>
      </c>
    </row>
    <row r="1371" spans="1:5" x14ac:dyDescent="0.25">
      <c r="A1371" s="1">
        <f>'OHL indexes'!A1373</f>
        <v>40057</v>
      </c>
      <c r="B1371">
        <f>E1370*(2-'OHL indexes'!C1373/'OHL indexes'!B1372)</f>
        <v>3.0728564204875419</v>
      </c>
      <c r="C1371">
        <f>E1370*(2-'OHL indexes'!E1373/'OHL indexes'!B1372)</f>
        <v>3.1140974368582994</v>
      </c>
      <c r="D1371">
        <f>E1370*(2-'OHL indexes'!D1373/'OHL indexes'!B1372)</f>
        <v>2.9123721517216037</v>
      </c>
      <c r="E1371">
        <f>Master!K1375</f>
        <v>2.9296057557479611</v>
      </c>
    </row>
    <row r="1372" spans="1:5" x14ac:dyDescent="0.25">
      <c r="A1372" s="1">
        <f>'OHL indexes'!A1374</f>
        <v>40058</v>
      </c>
      <c r="B1372">
        <f>E1371*(2-'OHL indexes'!C1374/'OHL indexes'!B1373)</f>
        <v>2.9246649050991942</v>
      </c>
      <c r="C1372">
        <f>E1371*(2-'OHL indexes'!E1374/'OHL indexes'!B1373)</f>
        <v>2.9439339278292276</v>
      </c>
      <c r="D1372">
        <f>E1371*(2-'OHL indexes'!D1374/'OHL indexes'!B1373)</f>
        <v>2.8853863216421294</v>
      </c>
      <c r="E1372">
        <f>Master!K1376</f>
        <v>2.8896982832307692</v>
      </c>
    </row>
    <row r="1373" spans="1:5" x14ac:dyDescent="0.25">
      <c r="A1373" s="1">
        <f>'OHL indexes'!A1375</f>
        <v>40059</v>
      </c>
      <c r="B1373">
        <f>E1372*(2-'OHL indexes'!C1375/'OHL indexes'!B1374)</f>
        <v>2.8942497662719098</v>
      </c>
      <c r="C1373">
        <f>E1372*(2-'OHL indexes'!E1375/'OHL indexes'!B1374)</f>
        <v>3.0501970877007976</v>
      </c>
      <c r="D1373">
        <f>E1372*(2-'OHL indexes'!D1375/'OHL indexes'!B1374)</f>
        <v>2.8942497662719098</v>
      </c>
      <c r="E1373">
        <f>Master!K1377</f>
        <v>3.0227477292901725</v>
      </c>
    </row>
    <row r="1374" spans="1:5" x14ac:dyDescent="0.25">
      <c r="A1374" s="1">
        <f>'OHL indexes'!A1376</f>
        <v>40060</v>
      </c>
      <c r="B1374">
        <f>E1373*(2-'OHL indexes'!C1376/'OHL indexes'!B1375)</f>
        <v>3.0227477292901725</v>
      </c>
      <c r="C1374">
        <f>E1373*(2-'OHL indexes'!E1376/'OHL indexes'!B1375)</f>
        <v>3.1355153959034681</v>
      </c>
      <c r="D1374">
        <f>E1373*(2-'OHL indexes'!D1376/'OHL indexes'!B1375)</f>
        <v>3.0177764788359327</v>
      </c>
      <c r="E1374">
        <f>Master!K1378</f>
        <v>3.1222877368031279</v>
      </c>
    </row>
    <row r="1375" spans="1:5" x14ac:dyDescent="0.25">
      <c r="A1375" s="1">
        <f>'OHL indexes'!A1377</f>
        <v>40064</v>
      </c>
      <c r="B1375">
        <f>E1374*(2-'OHL indexes'!C1377/'OHL indexes'!B1376)</f>
        <v>3.1717815590555603</v>
      </c>
      <c r="C1375">
        <f>E1374*(2-'OHL indexes'!E1377/'OHL indexes'!B1376)</f>
        <v>3.2387929691060968</v>
      </c>
      <c r="D1375">
        <f>E1374*(2-'OHL indexes'!D1377/'OHL indexes'!B1376)</f>
        <v>3.1628839820419756</v>
      </c>
      <c r="E1375">
        <f>Master!K1379</f>
        <v>3.2240116202531079</v>
      </c>
    </row>
    <row r="1376" spans="1:5" x14ac:dyDescent="0.25">
      <c r="A1376" s="1">
        <f>'OHL indexes'!A1378</f>
        <v>40065</v>
      </c>
      <c r="B1376">
        <f>E1375*(2-'OHL indexes'!C1378/'OHL indexes'!B1377)</f>
        <v>3.2446858902492206</v>
      </c>
      <c r="C1376">
        <f>E1375*(2-'OHL indexes'!E1378/'OHL indexes'!B1377)</f>
        <v>3.3377202845993441</v>
      </c>
      <c r="D1376">
        <f>E1375*(2-'OHL indexes'!D1378/'OHL indexes'!B1377)</f>
        <v>3.2225347073143422</v>
      </c>
      <c r="E1376">
        <f>Master!K1380</f>
        <v>3.3163009474276217</v>
      </c>
    </row>
    <row r="1377" spans="1:5" x14ac:dyDescent="0.25">
      <c r="A1377" s="1">
        <f>'OHL indexes'!A1379</f>
        <v>40066</v>
      </c>
      <c r="B1377">
        <f>E1376*(2-'OHL indexes'!C1379/'OHL indexes'!B1378)</f>
        <v>3.3287493694050108</v>
      </c>
      <c r="C1377">
        <f>E1376*(2-'OHL indexes'!E1379/'OHL indexes'!B1378)</f>
        <v>3.476265145294664</v>
      </c>
      <c r="D1377">
        <f>E1376*(2-'OHL indexes'!D1379/'OHL indexes'!B1378)</f>
        <v>3.3187907837813753</v>
      </c>
      <c r="E1377">
        <f>Master!K1381</f>
        <v>3.4701903221574519</v>
      </c>
    </row>
    <row r="1378" spans="1:5" x14ac:dyDescent="0.25">
      <c r="A1378" s="1">
        <f>'OHL indexes'!A1380</f>
        <v>40067</v>
      </c>
      <c r="B1378">
        <f>E1377*(2-'OHL indexes'!C1380/'OHL indexes'!B1379)</f>
        <v>3.4681529890217329</v>
      </c>
      <c r="C1378">
        <f>E1377*(2-'OHL indexes'!E1380/'OHL indexes'!B1379)</f>
        <v>3.5289382217861562</v>
      </c>
      <c r="D1378">
        <f>E1377*(2-'OHL indexes'!D1380/'OHL indexes'!B1379)</f>
        <v>3.3948031596996207</v>
      </c>
      <c r="E1378">
        <f>Master!K1382</f>
        <v>3.4258848374938875</v>
      </c>
    </row>
    <row r="1379" spans="1:5" x14ac:dyDescent="0.25">
      <c r="A1379" s="1">
        <f>'OHL indexes'!A1381</f>
        <v>40070</v>
      </c>
      <c r="B1379">
        <f>E1378*(2-'OHL indexes'!C1381/'OHL indexes'!B1380)</f>
        <v>3.395273194207034</v>
      </c>
      <c r="C1379">
        <f>E1378*(2-'OHL indexes'!E1381/'OHL indexes'!B1380)</f>
        <v>3.5341779197584442</v>
      </c>
      <c r="D1379">
        <f>E1378*(2-'OHL indexes'!D1381/'OHL indexes'!B1380)</f>
        <v>3.3633448337047884</v>
      </c>
      <c r="E1379">
        <f>Master!K1383</f>
        <v>3.509987955016491</v>
      </c>
    </row>
    <row r="1380" spans="1:5" x14ac:dyDescent="0.25">
      <c r="A1380" s="1">
        <f>'OHL indexes'!A1382</f>
        <v>40071</v>
      </c>
      <c r="B1380">
        <f>E1379*(2-'OHL indexes'!C1382/'OHL indexes'!B1381)</f>
        <v>3.5292303775774689</v>
      </c>
      <c r="C1380">
        <f>E1379*(2-'OHL indexes'!E1382/'OHL indexes'!B1381)</f>
        <v>3.5512212297530268</v>
      </c>
      <c r="D1380">
        <f>E1379*(2-'OHL indexes'!D1382/'OHL indexes'!B1381)</f>
        <v>3.4718471972305638</v>
      </c>
      <c r="E1380">
        <f>Master!K1384</f>
        <v>3.4998600513499873</v>
      </c>
    </row>
    <row r="1381" spans="1:5" x14ac:dyDescent="0.25">
      <c r="A1381" s="1">
        <f>'OHL indexes'!A1383</f>
        <v>40072</v>
      </c>
      <c r="B1381">
        <f>E1380*(2-'OHL indexes'!C1383/'OHL indexes'!B1382)</f>
        <v>3.5256418694375191</v>
      </c>
      <c r="C1381">
        <f>E1380*(2-'OHL indexes'!E1383/'OHL indexes'!B1382)</f>
        <v>3.6545369524006248</v>
      </c>
      <c r="D1381">
        <f>E1380*(2-'OHL indexes'!D1383/'OHL indexes'!B1382)</f>
        <v>3.5191963087984042</v>
      </c>
      <c r="E1381">
        <f>Master!K1385</f>
        <v>3.6543795611408258</v>
      </c>
    </row>
    <row r="1382" spans="1:5" x14ac:dyDescent="0.25">
      <c r="A1382" s="1">
        <f>'OHL indexes'!A1384</f>
        <v>40073</v>
      </c>
      <c r="B1382">
        <f>E1381*(2-'OHL indexes'!C1384/'OHL indexes'!B1383)</f>
        <v>3.6276930051916878</v>
      </c>
      <c r="C1382">
        <f>E1381*(2-'OHL indexes'!E1384/'OHL indexes'!B1383)</f>
        <v>3.6701106763356011</v>
      </c>
      <c r="D1382">
        <f>E1381*(2-'OHL indexes'!D1384/'OHL indexes'!B1383)</f>
        <v>3.5793761078868922</v>
      </c>
      <c r="E1382">
        <f>Master!K1386</f>
        <v>3.633422609318572</v>
      </c>
    </row>
    <row r="1383" spans="1:5" x14ac:dyDescent="0.25">
      <c r="A1383" s="1">
        <f>'OHL indexes'!A1385</f>
        <v>40074</v>
      </c>
      <c r="B1383">
        <f>E1382*(2-'OHL indexes'!C1385/'OHL indexes'!B1384)</f>
        <v>3.6431184893158219</v>
      </c>
      <c r="C1383">
        <f>E1382*(2-'OHL indexes'!E1385/'OHL indexes'!B1384)</f>
        <v>3.649489805637419</v>
      </c>
      <c r="D1383">
        <f>E1382*(2-'OHL indexes'!D1385/'OHL indexes'!B1384)</f>
        <v>3.5253839169747412</v>
      </c>
      <c r="E1383">
        <f>Master!K1387</f>
        <v>3.5437792771924217</v>
      </c>
    </row>
    <row r="1384" spans="1:5" x14ac:dyDescent="0.25">
      <c r="A1384" s="1">
        <f>'OHL indexes'!A1386</f>
        <v>40077</v>
      </c>
      <c r="B1384">
        <f>E1383*(2-'OHL indexes'!C1386/'OHL indexes'!B1385)</f>
        <v>3.5008992642069718</v>
      </c>
      <c r="C1384">
        <f>E1383*(2-'OHL indexes'!E1386/'OHL indexes'!B1385)</f>
        <v>3.5638250636097539</v>
      </c>
      <c r="D1384">
        <f>E1383*(2-'OHL indexes'!D1386/'OHL indexes'!B1385)</f>
        <v>3.4593344873114233</v>
      </c>
      <c r="E1384">
        <f>Master!K1388</f>
        <v>3.5482816421892709</v>
      </c>
    </row>
    <row r="1385" spans="1:5" x14ac:dyDescent="0.25">
      <c r="A1385" s="1">
        <f>'OHL indexes'!A1387</f>
        <v>40078</v>
      </c>
      <c r="B1385">
        <f>E1384*(2-'OHL indexes'!C1387/'OHL indexes'!B1386)</f>
        <v>3.5503866579244452</v>
      </c>
      <c r="C1385">
        <f>E1384*(2-'OHL indexes'!E1387/'OHL indexes'!B1386)</f>
        <v>3.6590502741851862</v>
      </c>
      <c r="D1385">
        <f>E1384*(2-'OHL indexes'!D1387/'OHL indexes'!B1386)</f>
        <v>3.5503866579244452</v>
      </c>
      <c r="E1385">
        <f>Master!K1389</f>
        <v>3.6217835249720509</v>
      </c>
    </row>
    <row r="1386" spans="1:5" x14ac:dyDescent="0.25">
      <c r="A1386" s="1">
        <f>'OHL indexes'!A1388</f>
        <v>40079</v>
      </c>
      <c r="B1386">
        <f>E1385*(2-'OHL indexes'!C1388/'OHL indexes'!B1387)</f>
        <v>3.6163147450650825</v>
      </c>
      <c r="C1386">
        <f>E1385*(2-'OHL indexes'!E1388/'OHL indexes'!B1387)</f>
        <v>3.7503028172649651</v>
      </c>
      <c r="D1386">
        <f>E1385*(2-'OHL indexes'!D1388/'OHL indexes'!B1387)</f>
        <v>3.5657270486860475</v>
      </c>
      <c r="E1386">
        <f>Master!K1390</f>
        <v>3.591537079042284</v>
      </c>
    </row>
    <row r="1387" spans="1:5" x14ac:dyDescent="0.25">
      <c r="A1387" s="1">
        <f>'OHL indexes'!A1389</f>
        <v>40080</v>
      </c>
      <c r="B1387">
        <f>E1386*(2-'OHL indexes'!C1389/'OHL indexes'!B1388)</f>
        <v>3.6170167606127999</v>
      </c>
      <c r="C1387">
        <f>E1386*(2-'OHL indexes'!E1389/'OHL indexes'!B1388)</f>
        <v>3.6218443811589314</v>
      </c>
      <c r="D1387">
        <f>E1386*(2-'OHL indexes'!D1389/'OHL indexes'!B1388)</f>
        <v>3.4422540261960908</v>
      </c>
      <c r="E1387">
        <f>Master!K1391</f>
        <v>3.5240534696230674</v>
      </c>
    </row>
    <row r="1388" spans="1:5" x14ac:dyDescent="0.25">
      <c r="A1388" s="1">
        <f>'OHL indexes'!A1390</f>
        <v>40081</v>
      </c>
      <c r="B1388">
        <f>E1387*(2-'OHL indexes'!C1390/'OHL indexes'!B1389)</f>
        <v>3.5178683556480026</v>
      </c>
      <c r="C1388">
        <f>E1387*(2-'OHL indexes'!E1390/'OHL indexes'!B1389)</f>
        <v>3.5498255698742702</v>
      </c>
      <c r="D1388">
        <f>E1387*(2-'OHL indexes'!D1390/'OHL indexes'!B1389)</f>
        <v>3.4539539271954696</v>
      </c>
      <c r="E1388">
        <f>Master!K1392</f>
        <v>3.5128077920939362</v>
      </c>
    </row>
    <row r="1389" spans="1:5" x14ac:dyDescent="0.25">
      <c r="A1389" s="1">
        <f>'OHL indexes'!A1391</f>
        <v>40084</v>
      </c>
      <c r="B1389">
        <f>E1388*(2-'OHL indexes'!C1391/'OHL indexes'!B1390)</f>
        <v>3.5276274691503766</v>
      </c>
      <c r="C1389">
        <f>E1388*(2-'OHL indexes'!E1391/'OHL indexes'!B1390)</f>
        <v>3.6495079584277503</v>
      </c>
      <c r="D1389">
        <f>E1388*(2-'OHL indexes'!D1391/'OHL indexes'!B1390)</f>
        <v>3.5191955099144518</v>
      </c>
      <c r="E1389">
        <f>Master!K1393</f>
        <v>3.6367349842669094</v>
      </c>
    </row>
    <row r="1390" spans="1:5" x14ac:dyDescent="0.25">
      <c r="A1390" s="1">
        <f>'OHL indexes'!A1392</f>
        <v>40085</v>
      </c>
      <c r="B1390">
        <f>E1389*(2-'OHL indexes'!C1392/'OHL indexes'!B1391)</f>
        <v>3.6285337439154328</v>
      </c>
      <c r="C1390">
        <f>E1389*(2-'OHL indexes'!E1392/'OHL indexes'!B1391)</f>
        <v>3.6807484610677825</v>
      </c>
      <c r="D1390">
        <f>E1389*(2-'OHL indexes'!D1392/'OHL indexes'!B1391)</f>
        <v>3.6104910151421841</v>
      </c>
      <c r="E1390">
        <f>Master!K1394</f>
        <v>3.6371122676657484</v>
      </c>
    </row>
    <row r="1391" spans="1:5" x14ac:dyDescent="0.25">
      <c r="A1391" s="1">
        <f>'OHL indexes'!A1393</f>
        <v>40086</v>
      </c>
      <c r="B1391">
        <f>E1390*(2-'OHL indexes'!C1393/'OHL indexes'!B1392)</f>
        <v>3.6657403943464968</v>
      </c>
      <c r="C1391">
        <f>E1390*(2-'OHL indexes'!E1393/'OHL indexes'!B1392)</f>
        <v>3.6957312823497883</v>
      </c>
      <c r="D1391">
        <f>E1390*(2-'OHL indexes'!D1393/'OHL indexes'!B1392)</f>
        <v>3.5375961266632512</v>
      </c>
      <c r="E1391">
        <f>Master!K1395</f>
        <v>3.5987741641418562</v>
      </c>
    </row>
    <row r="1392" spans="1:5" x14ac:dyDescent="0.25">
      <c r="A1392" s="1">
        <f>'OHL indexes'!A1394</f>
        <v>40087</v>
      </c>
      <c r="B1392">
        <f>E1391*(2-'OHL indexes'!C1394/'OHL indexes'!B1393)</f>
        <v>3.5897723449241781</v>
      </c>
      <c r="C1392">
        <f>E1391*(2-'OHL indexes'!E1394/'OHL indexes'!B1393)</f>
        <v>3.5921162114279199</v>
      </c>
      <c r="D1392">
        <f>E1391*(2-'OHL indexes'!D1394/'OHL indexes'!B1393)</f>
        <v>3.4059588788154596</v>
      </c>
      <c r="E1392">
        <f>Master!K1396</f>
        <v>3.4398878173152516</v>
      </c>
    </row>
    <row r="1393" spans="1:5" x14ac:dyDescent="0.25">
      <c r="A1393" s="1">
        <f>'OHL indexes'!A1395</f>
        <v>40088</v>
      </c>
      <c r="B1393">
        <f>E1392*(2-'OHL indexes'!C1395/'OHL indexes'!B1394)</f>
        <v>3.3970354326178698</v>
      </c>
      <c r="C1393">
        <f>E1392*(2-'OHL indexes'!E1395/'OHL indexes'!B1394)</f>
        <v>3.4761662448965955</v>
      </c>
      <c r="D1393">
        <f>E1392*(2-'OHL indexes'!D1395/'OHL indexes'!B1394)</f>
        <v>3.3298346607838707</v>
      </c>
      <c r="E1393">
        <f>Master!K1397</f>
        <v>3.4336407115067389</v>
      </c>
    </row>
    <row r="1394" spans="1:5" x14ac:dyDescent="0.25">
      <c r="A1394" s="1">
        <f>'OHL indexes'!A1396</f>
        <v>40091</v>
      </c>
      <c r="B1394">
        <f>E1393*(2-'OHL indexes'!C1396/'OHL indexes'!B1395)</f>
        <v>3.4554460349292522</v>
      </c>
      <c r="C1394">
        <f>E1393*(2-'OHL indexes'!E1396/'OHL indexes'!B1395)</f>
        <v>3.5664118817979813</v>
      </c>
      <c r="D1394">
        <f>E1393*(2-'OHL indexes'!D1396/'OHL indexes'!B1395)</f>
        <v>3.4188612368378206</v>
      </c>
      <c r="E1394">
        <f>Master!K1398</f>
        <v>3.5477448086051986</v>
      </c>
    </row>
    <row r="1395" spans="1:5" x14ac:dyDescent="0.25">
      <c r="A1395" s="1">
        <f>'OHL indexes'!A1397</f>
        <v>40092</v>
      </c>
      <c r="B1395">
        <f>E1394*(2-'OHL indexes'!C1397/'OHL indexes'!B1396)</f>
        <v>3.6015219244391128</v>
      </c>
      <c r="C1395">
        <f>E1394*(2-'OHL indexes'!E1397/'OHL indexes'!B1396)</f>
        <v>3.7114033107337692</v>
      </c>
      <c r="D1395">
        <f>E1394*(2-'OHL indexes'!D1397/'OHL indexes'!B1396)</f>
        <v>3.5986782110049682</v>
      </c>
      <c r="E1395">
        <f>Master!K1399</f>
        <v>3.6292756900097523</v>
      </c>
    </row>
    <row r="1396" spans="1:5" x14ac:dyDescent="0.25">
      <c r="A1396" s="1">
        <f>'OHL indexes'!A1398</f>
        <v>40093</v>
      </c>
      <c r="B1396">
        <f>E1395*(2-'OHL indexes'!C1398/'OHL indexes'!B1397)</f>
        <v>3.6171196083685904</v>
      </c>
      <c r="C1396">
        <f>E1395*(2-'OHL indexes'!E1398/'OHL indexes'!B1397)</f>
        <v>3.6941081254292851</v>
      </c>
      <c r="D1396">
        <f>E1395*(2-'OHL indexes'!D1398/'OHL indexes'!B1397)</f>
        <v>3.6171196083685904</v>
      </c>
      <c r="E1396">
        <f>Master!K1400</f>
        <v>3.6696251648066163</v>
      </c>
    </row>
    <row r="1397" spans="1:5" x14ac:dyDescent="0.25">
      <c r="A1397" s="1">
        <f>'OHL indexes'!A1399</f>
        <v>40094</v>
      </c>
      <c r="B1397">
        <f>E1396*(2-'OHL indexes'!C1399/'OHL indexes'!B1398)</f>
        <v>3.7092847509583988</v>
      </c>
      <c r="C1397">
        <f>E1396*(2-'OHL indexes'!E1399/'OHL indexes'!B1398)</f>
        <v>3.7453639741624647</v>
      </c>
      <c r="D1397">
        <f>E1396*(2-'OHL indexes'!D1399/'OHL indexes'!B1398)</f>
        <v>3.6784385108626538</v>
      </c>
      <c r="E1397">
        <f>Master!K1401</f>
        <v>3.7132432714911023</v>
      </c>
    </row>
    <row r="1398" spans="1:5" x14ac:dyDescent="0.25">
      <c r="A1398" s="1">
        <f>'OHL indexes'!A1400</f>
        <v>40095</v>
      </c>
      <c r="B1398">
        <f>E1397*(2-'OHL indexes'!C1400/'OHL indexes'!B1399)</f>
        <v>3.6856858499043708</v>
      </c>
      <c r="C1398">
        <f>E1397*(2-'OHL indexes'!E1400/'OHL indexes'!B1399)</f>
        <v>3.7905732976051398</v>
      </c>
      <c r="D1398">
        <f>E1397*(2-'OHL indexes'!D1400/'OHL indexes'!B1399)</f>
        <v>3.6856858499043708</v>
      </c>
      <c r="E1398">
        <f>Master!K1402</f>
        <v>3.7881472329180168</v>
      </c>
    </row>
    <row r="1399" spans="1:5" x14ac:dyDescent="0.25">
      <c r="A1399" s="1">
        <f>'OHL indexes'!A1401</f>
        <v>40098</v>
      </c>
      <c r="B1399">
        <f>E1398*(2-'OHL indexes'!C1401/'OHL indexes'!B1400)</f>
        <v>3.8088729678550237</v>
      </c>
      <c r="C1399">
        <f>E1398*(2-'OHL indexes'!E1401/'OHL indexes'!B1400)</f>
        <v>3.9174643051859168</v>
      </c>
      <c r="D1399">
        <f>E1398*(2-'OHL indexes'!D1401/'OHL indexes'!B1400)</f>
        <v>3.798363918097833</v>
      </c>
      <c r="E1399">
        <f>Master!K1403</f>
        <v>3.8868543363923465</v>
      </c>
    </row>
    <row r="1400" spans="1:5" x14ac:dyDescent="0.25">
      <c r="A1400" s="1">
        <f>'OHL indexes'!A1402</f>
        <v>40099</v>
      </c>
      <c r="B1400">
        <f>E1399*(2-'OHL indexes'!C1402/'OHL indexes'!B1401)</f>
        <v>3.8693694872435476</v>
      </c>
      <c r="C1400">
        <f>E1399*(2-'OHL indexes'!E1402/'OHL indexes'!B1401)</f>
        <v>3.9420697052094558</v>
      </c>
      <c r="D1400">
        <f>E1399*(2-'OHL indexes'!D1402/'OHL indexes'!B1401)</f>
        <v>3.7607791207569443</v>
      </c>
      <c r="E1400">
        <f>Master!K1404</f>
        <v>3.9225613977136073</v>
      </c>
    </row>
    <row r="1401" spans="1:5" x14ac:dyDescent="0.25">
      <c r="A1401" s="1">
        <f>'OHL indexes'!A1403</f>
        <v>40100</v>
      </c>
      <c r="B1401">
        <f>E1400*(2-'OHL indexes'!C1403/'OHL indexes'!B1402)</f>
        <v>3.9848491030691888</v>
      </c>
      <c r="C1401">
        <f>E1400*(2-'OHL indexes'!E1403/'OHL indexes'!B1402)</f>
        <v>4.0440222075017429</v>
      </c>
      <c r="D1401">
        <f>E1400*(2-'OHL indexes'!D1403/'OHL indexes'!B1402)</f>
        <v>3.9459190176528893</v>
      </c>
      <c r="E1401">
        <f>Master!K1405</f>
        <v>3.956635425043205</v>
      </c>
    </row>
    <row r="1402" spans="1:5" x14ac:dyDescent="0.25">
      <c r="A1402" s="1">
        <f>'OHL indexes'!A1404</f>
        <v>40101</v>
      </c>
      <c r="B1402">
        <f>E1401*(2-'OHL indexes'!C1404/'OHL indexes'!B1403)</f>
        <v>3.9124200637918274</v>
      </c>
      <c r="C1402">
        <f>E1401*(2-'OHL indexes'!E1404/'OHL indexes'!B1403)</f>
        <v>4.0788589834166826</v>
      </c>
      <c r="D1402">
        <f>E1401*(2-'OHL indexes'!D1404/'OHL indexes'!B1403)</f>
        <v>3.9124200637918274</v>
      </c>
      <c r="E1402">
        <f>Master!K1406</f>
        <v>4.04550946827771</v>
      </c>
    </row>
    <row r="1403" spans="1:5" x14ac:dyDescent="0.25">
      <c r="A1403" s="1">
        <f>'OHL indexes'!A1405</f>
        <v>40102</v>
      </c>
      <c r="B1403">
        <f>E1402*(2-'OHL indexes'!C1405/'OHL indexes'!B1404)</f>
        <v>3.9951747309958008</v>
      </c>
      <c r="C1403">
        <f>E1402*(2-'OHL indexes'!E1405/'OHL indexes'!B1404)</f>
        <v>4.0576819885962898</v>
      </c>
      <c r="D1403">
        <f>E1402*(2-'OHL indexes'!D1405/'OHL indexes'!B1404)</f>
        <v>3.9283911382353063</v>
      </c>
      <c r="E1403">
        <f>Master!K1407</f>
        <v>3.9874225398271488</v>
      </c>
    </row>
    <row r="1404" spans="1:5" x14ac:dyDescent="0.25">
      <c r="A1404" s="1">
        <f>'OHL indexes'!A1406</f>
        <v>40105</v>
      </c>
      <c r="B1404">
        <f>E1403*(2-'OHL indexes'!C1406/'OHL indexes'!B1405)</f>
        <v>4.0052404588419179</v>
      </c>
      <c r="C1404">
        <f>E1403*(2-'OHL indexes'!E1406/'OHL indexes'!B1405)</f>
        <v>4.1166034285349529</v>
      </c>
      <c r="D1404">
        <f>E1403*(2-'OHL indexes'!D1406/'OHL indexes'!B1405)</f>
        <v>3.9953771173236485</v>
      </c>
      <c r="E1404">
        <f>Master!K1408</f>
        <v>4.0940767625586387</v>
      </c>
    </row>
    <row r="1405" spans="1:5" x14ac:dyDescent="0.25">
      <c r="A1405" s="1">
        <f>'OHL indexes'!A1407</f>
        <v>40106</v>
      </c>
      <c r="B1405">
        <f>E1404*(2-'OHL indexes'!C1407/'OHL indexes'!B1406)</f>
        <v>4.1181201986669471</v>
      </c>
      <c r="C1405">
        <f>E1404*(2-'OHL indexes'!E1407/'OHL indexes'!B1406)</f>
        <v>4.1441675976624435</v>
      </c>
      <c r="D1405">
        <f>E1404*(2-'OHL indexes'!D1407/'OHL indexes'!B1406)</f>
        <v>4.0356376510583871</v>
      </c>
      <c r="E1405">
        <f>Master!K1409</f>
        <v>4.1119181992061167</v>
      </c>
    </row>
    <row r="1406" spans="1:5" x14ac:dyDescent="0.25">
      <c r="A1406" s="1">
        <f>'OHL indexes'!A1408</f>
        <v>40107</v>
      </c>
      <c r="B1406">
        <f>E1405*(2-'OHL indexes'!C1408/'OHL indexes'!B1407)</f>
        <v>4.1119181992061167</v>
      </c>
      <c r="C1406">
        <f>E1405*(2-'OHL indexes'!E1408/'OHL indexes'!B1407)</f>
        <v>4.2291624307826394</v>
      </c>
      <c r="D1406">
        <f>E1405*(2-'OHL indexes'!D1408/'OHL indexes'!B1407)</f>
        <v>4.0281721499258856</v>
      </c>
      <c r="E1406">
        <f>Master!K1410</f>
        <v>4.1117266852077972</v>
      </c>
    </row>
    <row r="1407" spans="1:5" x14ac:dyDescent="0.25">
      <c r="A1407" s="1">
        <f>'OHL indexes'!A1409</f>
        <v>40108</v>
      </c>
      <c r="B1407">
        <f>E1406*(2-'OHL indexes'!C1409/'OHL indexes'!B1408)</f>
        <v>4.1029534119539752</v>
      </c>
      <c r="C1407">
        <f>E1406*(2-'OHL indexes'!E1409/'OHL indexes'!B1408)</f>
        <v>4.2683915159410306</v>
      </c>
      <c r="D1407">
        <f>E1406*(2-'OHL indexes'!D1409/'OHL indexes'!B1408)</f>
        <v>3.9980925578603457</v>
      </c>
      <c r="E1407">
        <f>Master!K1411</f>
        <v>4.2590025815278914</v>
      </c>
    </row>
    <row r="1408" spans="1:5" x14ac:dyDescent="0.25">
      <c r="A1408" s="1">
        <f>'OHL indexes'!A1410</f>
        <v>40109</v>
      </c>
      <c r="B1408">
        <f>E1407*(2-'OHL indexes'!C1410/'OHL indexes'!B1409)</f>
        <v>4.2598978249423975</v>
      </c>
      <c r="C1408">
        <f>E1407*(2-'OHL indexes'!E1410/'OHL indexes'!B1409)</f>
        <v>4.3055392981382248</v>
      </c>
      <c r="D1408">
        <f>E1407*(2-'OHL indexes'!D1410/'OHL indexes'!B1409)</f>
        <v>4.1399760162151766</v>
      </c>
      <c r="E1408">
        <f>Master!K1412</f>
        <v>4.1881077618200369</v>
      </c>
    </row>
    <row r="1409" spans="1:5" x14ac:dyDescent="0.25">
      <c r="A1409" s="1">
        <f>'OHL indexes'!A1411</f>
        <v>40112</v>
      </c>
      <c r="B1409">
        <f>E1408*(2-'OHL indexes'!C1411/'OHL indexes'!B1410)</f>
        <v>4.2019187812574517</v>
      </c>
      <c r="C1409">
        <f>E1408*(2-'OHL indexes'!E1411/'OHL indexes'!B1410)</f>
        <v>4.2869411735140082</v>
      </c>
      <c r="D1409">
        <f>E1408*(2-'OHL indexes'!D1411/'OHL indexes'!B1410)</f>
        <v>4.0111574675882187</v>
      </c>
      <c r="E1409">
        <f>Master!K1413</f>
        <v>4.1012172559329851</v>
      </c>
    </row>
    <row r="1410" spans="1:5" x14ac:dyDescent="0.25">
      <c r="A1410" s="1">
        <f>'OHL indexes'!A1412</f>
        <v>40113</v>
      </c>
      <c r="B1410">
        <f>E1409*(2-'OHL indexes'!C1412/'OHL indexes'!B1411)</f>
        <v>4.1028689323364098</v>
      </c>
      <c r="C1410">
        <f>E1409*(2-'OHL indexes'!E1412/'OHL indexes'!B1411)</f>
        <v>4.1375553203815407</v>
      </c>
      <c r="D1410">
        <f>E1409*(2-'OHL indexes'!D1412/'OHL indexes'!B1411)</f>
        <v>4.010372686598199</v>
      </c>
      <c r="E1410">
        <f>Master!K1414</f>
        <v>4.0911161938560419</v>
      </c>
    </row>
    <row r="1411" spans="1:5" x14ac:dyDescent="0.25">
      <c r="A1411" s="1">
        <f>'OHL indexes'!A1413</f>
        <v>40114</v>
      </c>
      <c r="B1411">
        <f>E1410*(2-'OHL indexes'!C1413/'OHL indexes'!B1412)</f>
        <v>4.0644706082626234</v>
      </c>
      <c r="C1411">
        <f>E1410*(2-'OHL indexes'!E1413/'OHL indexes'!B1412)</f>
        <v>4.0788180953733608</v>
      </c>
      <c r="D1411">
        <f>E1410*(2-'OHL indexes'!D1413/'OHL indexes'!B1412)</f>
        <v>3.7775185104287456</v>
      </c>
      <c r="E1411">
        <f>Master!K1415</f>
        <v>3.8019374400565056</v>
      </c>
    </row>
    <row r="1412" spans="1:5" x14ac:dyDescent="0.25">
      <c r="A1412" s="1">
        <f>'OHL indexes'!A1414</f>
        <v>40115</v>
      </c>
      <c r="B1412">
        <f>E1411*(2-'OHL indexes'!C1414/'OHL indexes'!B1413)</f>
        <v>3.8510177163826071</v>
      </c>
      <c r="C1412">
        <f>E1411*(2-'OHL indexes'!E1414/'OHL indexes'!B1413)</f>
        <v>4.0217313654002256</v>
      </c>
      <c r="D1412">
        <f>E1411*(2-'OHL indexes'!D1414/'OHL indexes'!B1413)</f>
        <v>3.8510177163826071</v>
      </c>
      <c r="E1412">
        <f>Master!K1416</f>
        <v>4.0080299836081625</v>
      </c>
    </row>
    <row r="1413" spans="1:5" x14ac:dyDescent="0.25">
      <c r="A1413" s="1">
        <f>'OHL indexes'!A1415</f>
        <v>40116</v>
      </c>
      <c r="B1413">
        <f>E1412*(2-'OHL indexes'!C1415/'OHL indexes'!B1414)</f>
        <v>3.9846742845153851</v>
      </c>
      <c r="C1413">
        <f>E1412*(2-'OHL indexes'!E1415/'OHL indexes'!B1414)</f>
        <v>4.0111968773763413</v>
      </c>
      <c r="D1413">
        <f>E1412*(2-'OHL indexes'!D1415/'OHL indexes'!B1414)</f>
        <v>3.5170907955592567</v>
      </c>
      <c r="E1413">
        <f>Master!K1417</f>
        <v>3.6143821534021932</v>
      </c>
    </row>
    <row r="1414" spans="1:5" x14ac:dyDescent="0.25">
      <c r="A1414" s="1">
        <f>'OHL indexes'!A1416</f>
        <v>40119</v>
      </c>
      <c r="B1414">
        <f>E1413*(2-'OHL indexes'!C1416/'OHL indexes'!B1415)</f>
        <v>3.6234864153144226</v>
      </c>
      <c r="C1414">
        <f>E1413*(2-'OHL indexes'!E1416/'OHL indexes'!B1415)</f>
        <v>3.7522463567209576</v>
      </c>
      <c r="D1414">
        <f>E1413*(2-'OHL indexes'!D1416/'OHL indexes'!B1415)</f>
        <v>3.3971810779299982</v>
      </c>
      <c r="E1414">
        <f>Master!K1418</f>
        <v>3.5813665496446005</v>
      </c>
    </row>
    <row r="1415" spans="1:5" x14ac:dyDescent="0.25">
      <c r="A1415" s="1">
        <f>'OHL indexes'!A1417</f>
        <v>40120</v>
      </c>
      <c r="B1415">
        <f>E1414*(2-'OHL indexes'!C1417/'OHL indexes'!B1416)</f>
        <v>3.5417793647221991</v>
      </c>
      <c r="C1415">
        <f>E1414*(2-'OHL indexes'!E1417/'OHL indexes'!B1416)</f>
        <v>3.6196768323559039</v>
      </c>
      <c r="D1415">
        <f>E1414*(2-'OHL indexes'!D1417/'OHL indexes'!B1416)</f>
        <v>3.4906991409346686</v>
      </c>
      <c r="E1415">
        <f>Master!K1419</f>
        <v>3.5626840425530197</v>
      </c>
    </row>
    <row r="1416" spans="1:5" x14ac:dyDescent="0.25">
      <c r="A1416" s="1">
        <f>'OHL indexes'!A1418</f>
        <v>40121</v>
      </c>
      <c r="B1416">
        <f>E1415*(2-'OHL indexes'!C1418/'OHL indexes'!B1417)</f>
        <v>3.5911099090278591</v>
      </c>
      <c r="C1416">
        <f>E1415*(2-'OHL indexes'!E1418/'OHL indexes'!B1417)</f>
        <v>3.7174458807369306</v>
      </c>
      <c r="D1416">
        <f>E1415*(2-'OHL indexes'!D1418/'OHL indexes'!B1417)</f>
        <v>3.5721593313779656</v>
      </c>
      <c r="E1416">
        <f>Master!K1420</f>
        <v>3.6098918933321578</v>
      </c>
    </row>
    <row r="1417" spans="1:5" x14ac:dyDescent="0.25">
      <c r="A1417" s="1">
        <f>'OHL indexes'!A1419</f>
        <v>40122</v>
      </c>
      <c r="B1417">
        <f>E1416*(2-'OHL indexes'!C1419/'OHL indexes'!B1418)</f>
        <v>3.6465124764932049</v>
      </c>
      <c r="C1417">
        <f>E1416*(2-'OHL indexes'!E1419/'OHL indexes'!B1418)</f>
        <v>3.7975323395061147</v>
      </c>
      <c r="D1417">
        <f>E1416*(2-'OHL indexes'!D1419/'OHL indexes'!B1418)</f>
        <v>3.6322531343773989</v>
      </c>
      <c r="E1417">
        <f>Master!K1421</f>
        <v>3.7659214451878875</v>
      </c>
    </row>
    <row r="1418" spans="1:5" x14ac:dyDescent="0.25">
      <c r="A1418" s="1">
        <f>'OHL indexes'!A1420</f>
        <v>40123</v>
      </c>
      <c r="B1418">
        <f>E1417*(2-'OHL indexes'!C1420/'OHL indexes'!B1419)</f>
        <v>3.7222135863041381</v>
      </c>
      <c r="C1418">
        <f>E1417*(2-'OHL indexes'!E1420/'OHL indexes'!B1419)</f>
        <v>3.8984549527708712</v>
      </c>
      <c r="D1418">
        <f>E1417*(2-'OHL indexes'!D1420/'OHL indexes'!B1419)</f>
        <v>3.7052944151233316</v>
      </c>
      <c r="E1418">
        <f>Master!K1422</f>
        <v>3.8827646686867019</v>
      </c>
    </row>
    <row r="1419" spans="1:5" x14ac:dyDescent="0.25">
      <c r="A1419" s="1">
        <f>'OHL indexes'!A1421</f>
        <v>40126</v>
      </c>
      <c r="B1419">
        <f>E1418*(2-'OHL indexes'!C1421/'OHL indexes'!B1420)</f>
        <v>3.9358915624347541</v>
      </c>
      <c r="C1419">
        <f>E1418*(2-'OHL indexes'!E1421/'OHL indexes'!B1420)</f>
        <v>4.1227342959324895</v>
      </c>
      <c r="D1419">
        <f>E1418*(2-'OHL indexes'!D1421/'OHL indexes'!B1420)</f>
        <v>3.9358915624347541</v>
      </c>
      <c r="E1419">
        <f>Master!K1423</f>
        <v>4.1119082183332116</v>
      </c>
    </row>
    <row r="1420" spans="1:5" x14ac:dyDescent="0.25">
      <c r="A1420" s="1">
        <f>'OHL indexes'!A1422</f>
        <v>40127</v>
      </c>
      <c r="B1420">
        <f>E1419*(2-'OHL indexes'!C1422/'OHL indexes'!B1421)</f>
        <v>4.0867125318837898</v>
      </c>
      <c r="C1420">
        <f>E1419*(2-'OHL indexes'!E1422/'OHL indexes'!B1421)</f>
        <v>4.1984126156412236</v>
      </c>
      <c r="D1420">
        <f>E1419*(2-'OHL indexes'!D1422/'OHL indexes'!B1421)</f>
        <v>4.0615174553074471</v>
      </c>
      <c r="E1420">
        <f>Master!K1424</f>
        <v>4.0882021008804257</v>
      </c>
    </row>
    <row r="1421" spans="1:5" x14ac:dyDescent="0.25">
      <c r="A1421" s="1">
        <f>'OHL indexes'!A1423</f>
        <v>40128</v>
      </c>
      <c r="B1421">
        <f>E1420*(2-'OHL indexes'!C1423/'OHL indexes'!B1422)</f>
        <v>4.170959047800336</v>
      </c>
      <c r="C1421">
        <f>E1420*(2-'OHL indexes'!E1423/'OHL indexes'!B1422)</f>
        <v>4.2019931289857642</v>
      </c>
      <c r="D1421">
        <f>E1420*(2-'OHL indexes'!D1423/'OHL indexes'!B1422)</f>
        <v>4.0219961815997598</v>
      </c>
      <c r="E1421">
        <f>Master!K1425</f>
        <v>4.0755984604989282</v>
      </c>
    </row>
    <row r="1422" spans="1:5" x14ac:dyDescent="0.25">
      <c r="A1422" s="1">
        <f>'OHL indexes'!A1424</f>
        <v>40129</v>
      </c>
      <c r="B1422">
        <f>E1421*(2-'OHL indexes'!C1424/'OHL indexes'!B1423)</f>
        <v>4.067398017777144</v>
      </c>
      <c r="C1422">
        <f>E1421*(2-'OHL indexes'!E1424/'OHL indexes'!B1423)</f>
        <v>4.0919993459424973</v>
      </c>
      <c r="D1422">
        <f>E1421*(2-'OHL indexes'!D1424/'OHL indexes'!B1423)</f>
        <v>3.8886295648993494</v>
      </c>
      <c r="E1422">
        <f>Master!K1426</f>
        <v>3.8933684273875016</v>
      </c>
    </row>
    <row r="1423" spans="1:5" x14ac:dyDescent="0.25">
      <c r="A1423" s="1">
        <f>'OHL indexes'!A1425</f>
        <v>40130</v>
      </c>
      <c r="B1423">
        <f>E1422*(2-'OHL indexes'!C1425/'OHL indexes'!B1424)</f>
        <v>3.9330011585607751</v>
      </c>
      <c r="C1423">
        <f>E1422*(2-'OHL indexes'!E1425/'OHL indexes'!B1424)</f>
        <v>3.9980591569395547</v>
      </c>
      <c r="D1423">
        <f>E1422*(2-'OHL indexes'!D1425/'OHL indexes'!B1424)</f>
        <v>3.8399013918793701</v>
      </c>
      <c r="E1423">
        <f>Master!K1427</f>
        <v>3.9563724499544999</v>
      </c>
    </row>
    <row r="1424" spans="1:5" x14ac:dyDescent="0.25">
      <c r="A1424" s="1">
        <f>'OHL indexes'!A1426</f>
        <v>40133</v>
      </c>
      <c r="B1424">
        <f>E1423*(2-'OHL indexes'!C1426/'OHL indexes'!B1425)</f>
        <v>4.0172044602966519</v>
      </c>
      <c r="C1424">
        <f>E1423*(2-'OHL indexes'!E1426/'OHL indexes'!B1425)</f>
        <v>4.1250074425881307</v>
      </c>
      <c r="D1424">
        <f>E1423*(2-'OHL indexes'!D1426/'OHL indexes'!B1425)</f>
        <v>3.997953867100589</v>
      </c>
      <c r="E1424">
        <f>Master!K1428</f>
        <v>4.0243417946811011</v>
      </c>
    </row>
    <row r="1425" spans="1:5" x14ac:dyDescent="0.25">
      <c r="A1425" s="1">
        <f>'OHL indexes'!A1427</f>
        <v>40134</v>
      </c>
      <c r="B1425">
        <f>E1424*(2-'OHL indexes'!C1427/'OHL indexes'!B1426)</f>
        <v>4.0009235815778652</v>
      </c>
      <c r="C1425">
        <f>E1424*(2-'OHL indexes'!E1427/'OHL indexes'!B1426)</f>
        <v>4.1219833988280872</v>
      </c>
      <c r="D1425">
        <f>E1424*(2-'OHL indexes'!D1427/'OHL indexes'!B1426)</f>
        <v>3.9683767707822635</v>
      </c>
      <c r="E1425">
        <f>Master!K1429</f>
        <v>4.0459834903069378</v>
      </c>
    </row>
    <row r="1426" spans="1:5" x14ac:dyDescent="0.25">
      <c r="A1426" s="1">
        <f>'OHL indexes'!A1428</f>
        <v>40135</v>
      </c>
      <c r="B1426">
        <f>E1425*(2-'OHL indexes'!C1428/'OHL indexes'!B1427)</f>
        <v>4.0699242981154597</v>
      </c>
      <c r="C1426">
        <f>E1425*(2-'OHL indexes'!E1428/'OHL indexes'!B1427)</f>
        <v>4.1976082115992961</v>
      </c>
      <c r="D1426">
        <f>E1425*(2-'OHL indexes'!D1428/'OHL indexes'!B1427)</f>
        <v>4.0459834903069378</v>
      </c>
      <c r="E1426">
        <f>Master!K1430</f>
        <v>4.1974124643206583</v>
      </c>
    </row>
    <row r="1427" spans="1:5" x14ac:dyDescent="0.25">
      <c r="A1427" s="1">
        <f>'OHL indexes'!A1429</f>
        <v>40136</v>
      </c>
      <c r="B1427">
        <f>E1426*(2-'OHL indexes'!C1429/'OHL indexes'!B1428)</f>
        <v>4.1226596982792696</v>
      </c>
      <c r="C1427">
        <f>E1426*(2-'OHL indexes'!E1429/'OHL indexes'!B1428)</f>
        <v>4.1469768323732756</v>
      </c>
      <c r="D1427">
        <f>E1426*(2-'OHL indexes'!D1429/'OHL indexes'!B1428)</f>
        <v>3.9618059575097058</v>
      </c>
      <c r="E1427">
        <f>Master!K1431</f>
        <v>4.1449828251190715</v>
      </c>
    </row>
    <row r="1428" spans="1:5" x14ac:dyDescent="0.25">
      <c r="A1428" s="1">
        <f>'OHL indexes'!A1430</f>
        <v>40137</v>
      </c>
      <c r="B1428">
        <f>E1427*(2-'OHL indexes'!C1430/'OHL indexes'!B1429)</f>
        <v>4.072026484250955</v>
      </c>
      <c r="C1428">
        <f>E1427*(2-'OHL indexes'!E1430/'OHL indexes'!B1429)</f>
        <v>4.2336668145135414</v>
      </c>
      <c r="D1428">
        <f>E1427*(2-'OHL indexes'!D1430/'OHL indexes'!B1429)</f>
        <v>4.0239712677568331</v>
      </c>
      <c r="E1428">
        <f>Master!K1432</f>
        <v>4.2234220644967095</v>
      </c>
    </row>
    <row r="1429" spans="1:5" x14ac:dyDescent="0.25">
      <c r="A1429" s="1">
        <f>'OHL indexes'!A1431</f>
        <v>40140</v>
      </c>
      <c r="B1429">
        <f>E1428*(2-'OHL indexes'!C1431/'OHL indexes'!B1430)</f>
        <v>4.3208438418811745</v>
      </c>
      <c r="C1429">
        <f>E1428*(2-'OHL indexes'!E1431/'OHL indexes'!B1430)</f>
        <v>4.4525441430276969</v>
      </c>
      <c r="D1429">
        <f>E1428*(2-'OHL indexes'!D1431/'OHL indexes'!B1430)</f>
        <v>4.305058351802967</v>
      </c>
      <c r="E1429">
        <f>Master!K1433</f>
        <v>4.4338831876388314</v>
      </c>
    </row>
    <row r="1430" spans="1:5" x14ac:dyDescent="0.25">
      <c r="A1430" s="1">
        <f>'OHL indexes'!A1432</f>
        <v>40141</v>
      </c>
      <c r="B1430">
        <f>E1429*(2-'OHL indexes'!C1432/'OHL indexes'!B1431)</f>
        <v>4.4284437353785089</v>
      </c>
      <c r="C1430">
        <f>E1429*(2-'OHL indexes'!E1432/'OHL indexes'!B1431)</f>
        <v>4.4895603976839045</v>
      </c>
      <c r="D1430">
        <f>E1429*(2-'OHL indexes'!D1432/'OHL indexes'!B1431)</f>
        <v>4.3255950693943293</v>
      </c>
      <c r="E1430">
        <f>Master!K1434</f>
        <v>4.4697712624769768</v>
      </c>
    </row>
    <row r="1431" spans="1:5" x14ac:dyDescent="0.25">
      <c r="A1431" s="1">
        <f>'OHL indexes'!A1433</f>
        <v>40142</v>
      </c>
      <c r="B1431">
        <f>E1430*(2-'OHL indexes'!C1433/'OHL indexes'!B1432)</f>
        <v>4.4907209491699529</v>
      </c>
      <c r="C1431">
        <f>E1430*(2-'OHL indexes'!E1433/'OHL indexes'!B1432)</f>
        <v>4.5550668823386431</v>
      </c>
      <c r="D1431">
        <f>E1430*(2-'OHL indexes'!D1433/'OHL indexes'!B1432)</f>
        <v>4.4348551179886835</v>
      </c>
      <c r="E1431">
        <f>Master!K1435</f>
        <v>4.5309128786391284</v>
      </c>
    </row>
    <row r="1432" spans="1:5" x14ac:dyDescent="0.25">
      <c r="A1432" s="1">
        <f>'OHL indexes'!A1434</f>
        <v>40144</v>
      </c>
      <c r="B1432">
        <f>E1431*(2-'OHL indexes'!C1434/'OHL indexes'!B1433)</f>
        <v>4.1631288699320637</v>
      </c>
      <c r="C1432">
        <f>E1431*(2-'OHL indexes'!E1434/'OHL indexes'!B1433)</f>
        <v>4.3905140256275281</v>
      </c>
      <c r="D1432">
        <f>E1431*(2-'OHL indexes'!D1434/'OHL indexes'!B1433)</f>
        <v>4.0583386326272572</v>
      </c>
      <c r="E1432">
        <f>Master!K1436</f>
        <v>4.2232697424581174</v>
      </c>
    </row>
    <row r="1433" spans="1:5" x14ac:dyDescent="0.25">
      <c r="A1433" s="1">
        <f>'OHL indexes'!A1435</f>
        <v>40147</v>
      </c>
      <c r="B1433">
        <f>E1432*(2-'OHL indexes'!C1435/'OHL indexes'!B1434)</f>
        <v>4.2431218463545886</v>
      </c>
      <c r="C1433">
        <f>E1432*(2-'OHL indexes'!E1435/'OHL indexes'!B1434)</f>
        <v>4.2806210612179454</v>
      </c>
      <c r="D1433">
        <f>E1432*(2-'OHL indexes'!D1435/'OHL indexes'!B1434)</f>
        <v>4.1610653541535054</v>
      </c>
      <c r="E1433">
        <f>Master!K1437</f>
        <v>4.2173864239818295</v>
      </c>
    </row>
    <row r="1434" spans="1:5" x14ac:dyDescent="0.25">
      <c r="A1434" s="1">
        <f>'OHL indexes'!A1436</f>
        <v>40148</v>
      </c>
      <c r="B1434">
        <f>E1433*(2-'OHL indexes'!C1436/'OHL indexes'!B1435)</f>
        <v>4.3092018900887838</v>
      </c>
      <c r="C1434">
        <f>E1433*(2-'OHL indexes'!E1436/'OHL indexes'!B1435)</f>
        <v>4.4173693642801011</v>
      </c>
      <c r="D1434">
        <f>E1433*(2-'OHL indexes'!D1436/'OHL indexes'!B1435)</f>
        <v>4.3043922083531356</v>
      </c>
      <c r="E1434">
        <f>Master!K1438</f>
        <v>4.3776409623384351</v>
      </c>
    </row>
    <row r="1435" spans="1:5" x14ac:dyDescent="0.25">
      <c r="A1435" s="1">
        <f>'OHL indexes'!A1437</f>
        <v>40149</v>
      </c>
      <c r="B1435">
        <f>E1434*(2-'OHL indexes'!C1437/'OHL indexes'!B1436)</f>
        <v>4.3682709645187803</v>
      </c>
      <c r="C1435">
        <f>E1434*(2-'OHL indexes'!E1437/'OHL indexes'!B1436)</f>
        <v>4.4793049478121674</v>
      </c>
      <c r="D1435">
        <f>E1434*(2-'OHL indexes'!D1437/'OHL indexes'!B1436)</f>
        <v>4.3546843975560652</v>
      </c>
      <c r="E1435">
        <f>Master!K1439</f>
        <v>4.4233478691236732</v>
      </c>
    </row>
    <row r="1436" spans="1:5" x14ac:dyDescent="0.25">
      <c r="A1436" s="1">
        <f>'OHL indexes'!A1438</f>
        <v>40150</v>
      </c>
      <c r="B1436">
        <f>E1435*(2-'OHL indexes'!C1438/'OHL indexes'!B1437)</f>
        <v>4.450408976642712</v>
      </c>
      <c r="C1436">
        <f>E1435*(2-'OHL indexes'!E1438/'OHL indexes'!B1437)</f>
        <v>4.500259101303226</v>
      </c>
      <c r="D1436">
        <f>E1435*(2-'OHL indexes'!D1438/'OHL indexes'!B1437)</f>
        <v>4.3207997982418718</v>
      </c>
      <c r="E1436">
        <f>Master!K1440</f>
        <v>4.32914371596185</v>
      </c>
    </row>
    <row r="1437" spans="1:5" x14ac:dyDescent="0.25">
      <c r="A1437" s="1">
        <f>'OHL indexes'!A1439</f>
        <v>40151</v>
      </c>
      <c r="B1437">
        <f>E1436*(2-'OHL indexes'!C1439/'OHL indexes'!B1438)</f>
        <v>4.4999064518589709</v>
      </c>
      <c r="C1437">
        <f>E1436*(2-'OHL indexes'!E1439/'OHL indexes'!B1438)</f>
        <v>4.5337873861044571</v>
      </c>
      <c r="D1437">
        <f>E1436*(2-'OHL indexes'!D1439/'OHL indexes'!B1438)</f>
        <v>4.3454068663443293</v>
      </c>
      <c r="E1437">
        <f>Master!K1441</f>
        <v>4.4256128944937503</v>
      </c>
    </row>
    <row r="1438" spans="1:5" x14ac:dyDescent="0.25">
      <c r="A1438" s="1">
        <f>'OHL indexes'!A1440</f>
        <v>40154</v>
      </c>
      <c r="B1438">
        <f>E1437*(2-'OHL indexes'!C1440/'OHL indexes'!B1439)</f>
        <v>4.3796687381078936</v>
      </c>
      <c r="C1438">
        <f>E1437*(2-'OHL indexes'!E1440/'OHL indexes'!B1439)</f>
        <v>4.4879653193841182</v>
      </c>
      <c r="D1438">
        <f>E1437*(2-'OHL indexes'!D1440/'OHL indexes'!B1439)</f>
        <v>4.3763873714279118</v>
      </c>
      <c r="E1438">
        <f>Master!K1442</f>
        <v>4.4428074068139125</v>
      </c>
    </row>
    <row r="1439" spans="1:5" x14ac:dyDescent="0.25">
      <c r="A1439" s="1">
        <f>'OHL indexes'!A1441</f>
        <v>40155</v>
      </c>
      <c r="B1439">
        <f>E1438*(2-'OHL indexes'!C1441/'OHL indexes'!B1440)</f>
        <v>4.3747092709803344</v>
      </c>
      <c r="C1439">
        <f>E1438*(2-'OHL indexes'!E1441/'OHL indexes'!B1440)</f>
        <v>4.3963770569041012</v>
      </c>
      <c r="D1439">
        <f>E1438*(2-'OHL indexes'!D1441/'OHL indexes'!B1440)</f>
        <v>4.2711546266809632</v>
      </c>
      <c r="E1439">
        <f>Master!K1443</f>
        <v>4.32535667081165</v>
      </c>
    </row>
    <row r="1440" spans="1:5" x14ac:dyDescent="0.25">
      <c r="A1440" s="1">
        <f>'OHL indexes'!A1442</f>
        <v>40156</v>
      </c>
      <c r="B1440">
        <f>E1439*(2-'OHL indexes'!C1442/'OHL indexes'!B1441)</f>
        <v>4.3461349198151424</v>
      </c>
      <c r="C1440">
        <f>E1439*(2-'OHL indexes'!E1442/'OHL indexes'!B1441)</f>
        <v>4.3845960843731122</v>
      </c>
      <c r="D1440">
        <f>E1439*(2-'OHL indexes'!D1442/'OHL indexes'!B1441)</f>
        <v>4.291758033622167</v>
      </c>
      <c r="E1440">
        <f>Master!K1444</f>
        <v>4.3574259493476832</v>
      </c>
    </row>
    <row r="1441" spans="1:5" x14ac:dyDescent="0.25">
      <c r="A1441" s="1">
        <f>'OHL indexes'!A1443</f>
        <v>40157</v>
      </c>
      <c r="B1441">
        <f>E1440*(2-'OHL indexes'!C1443/'OHL indexes'!B1442)</f>
        <v>4.4082233510634472</v>
      </c>
      <c r="C1441">
        <f>E1440*(2-'OHL indexes'!E1443/'OHL indexes'!B1442)</f>
        <v>4.4509109103082594</v>
      </c>
      <c r="D1441">
        <f>E1440*(2-'OHL indexes'!D1443/'OHL indexes'!B1442)</f>
        <v>4.3800620675659587</v>
      </c>
      <c r="E1441">
        <f>Master!K1445</f>
        <v>4.4236124992274073</v>
      </c>
    </row>
    <row r="1442" spans="1:5" x14ac:dyDescent="0.25">
      <c r="A1442" s="1">
        <f>'OHL indexes'!A1444</f>
        <v>40158</v>
      </c>
      <c r="B1442">
        <f>E1441*(2-'OHL indexes'!C1444/'OHL indexes'!B1443)</f>
        <v>4.4655594955801412</v>
      </c>
      <c r="C1442">
        <f>E1441*(2-'OHL indexes'!E1444/'OHL indexes'!B1443)</f>
        <v>4.4869891656370315</v>
      </c>
      <c r="D1442">
        <f>E1441*(2-'OHL indexes'!D1444/'OHL indexes'!B1443)</f>
        <v>4.4076540204739807</v>
      </c>
      <c r="E1442">
        <f>Master!K1446</f>
        <v>4.4489387949247439</v>
      </c>
    </row>
    <row r="1443" spans="1:5" x14ac:dyDescent="0.25">
      <c r="A1443" s="1">
        <f>'OHL indexes'!A1445</f>
        <v>40161</v>
      </c>
      <c r="B1443">
        <f>E1442*(2-'OHL indexes'!C1445/'OHL indexes'!B1444)</f>
        <v>4.4924033434384469</v>
      </c>
      <c r="C1443">
        <f>E1442*(2-'OHL indexes'!E1445/'OHL indexes'!B1444)</f>
        <v>4.5687180838916825</v>
      </c>
      <c r="D1443">
        <f>E1442*(2-'OHL indexes'!D1445/'OHL indexes'!B1444)</f>
        <v>4.4405202116629479</v>
      </c>
      <c r="E1443">
        <f>Master!K1447</f>
        <v>4.5366061565950941</v>
      </c>
    </row>
    <row r="1444" spans="1:5" x14ac:dyDescent="0.25">
      <c r="A1444" s="1">
        <f>'OHL indexes'!A1446</f>
        <v>40162</v>
      </c>
      <c r="B1444">
        <f>E1443*(2-'OHL indexes'!C1446/'OHL indexes'!B1445)</f>
        <v>4.4574750316672747</v>
      </c>
      <c r="C1444">
        <f>E1443*(2-'OHL indexes'!E1446/'OHL indexes'!B1445)</f>
        <v>4.6311107113706118</v>
      </c>
      <c r="D1444">
        <f>E1443*(2-'OHL indexes'!D1446/'OHL indexes'!B1445)</f>
        <v>4.4040921921484655</v>
      </c>
      <c r="E1444">
        <f>Master!K1448</f>
        <v>4.5849653297914799</v>
      </c>
    </row>
    <row r="1445" spans="1:5" x14ac:dyDescent="0.25">
      <c r="A1445" s="1">
        <f>'OHL indexes'!A1447</f>
        <v>40163</v>
      </c>
      <c r="B1445">
        <f>E1444*(2-'OHL indexes'!C1447/'OHL indexes'!B1446)</f>
        <v>4.6485194834563703</v>
      </c>
      <c r="C1445">
        <f>E1444*(2-'OHL indexes'!E1447/'OHL indexes'!B1446)</f>
        <v>4.811943788541698</v>
      </c>
      <c r="D1445">
        <f>E1444*(2-'OHL indexes'!D1447/'OHL indexes'!B1446)</f>
        <v>4.6394400981532558</v>
      </c>
      <c r="E1445">
        <f>Master!K1449</f>
        <v>4.7935620148389821</v>
      </c>
    </row>
    <row r="1446" spans="1:5" x14ac:dyDescent="0.25">
      <c r="A1446" s="1">
        <f>'OHL indexes'!A1448</f>
        <v>40164</v>
      </c>
      <c r="B1446">
        <f>E1445*(2-'OHL indexes'!C1448/'OHL indexes'!B1447)</f>
        <v>4.6864584747412383</v>
      </c>
      <c r="C1446">
        <f>E1445*(2-'OHL indexes'!E1448/'OHL indexes'!B1447)</f>
        <v>4.7656607729628337</v>
      </c>
      <c r="D1446">
        <f>E1445*(2-'OHL indexes'!D1448/'OHL indexes'!B1447)</f>
        <v>4.6675575516633492</v>
      </c>
      <c r="E1446">
        <f>Master!K1450</f>
        <v>4.7249396429788639</v>
      </c>
    </row>
    <row r="1447" spans="1:5" x14ac:dyDescent="0.25">
      <c r="A1447" s="1">
        <f>'OHL indexes'!A1449</f>
        <v>40165</v>
      </c>
      <c r="B1447">
        <f>E1446*(2-'OHL indexes'!C1449/'OHL indexes'!B1448)</f>
        <v>4.7719712890486994</v>
      </c>
      <c r="C1447">
        <f>E1446*(2-'OHL indexes'!E1449/'OHL indexes'!B1448)</f>
        <v>4.8120356793924524</v>
      </c>
      <c r="D1447">
        <f>E1446*(2-'OHL indexes'!D1449/'OHL indexes'!B1448)</f>
        <v>4.7014238199439458</v>
      </c>
      <c r="E1447">
        <f>Master!K1451</f>
        <v>4.7917803193269775</v>
      </c>
    </row>
    <row r="1448" spans="1:5" x14ac:dyDescent="0.25">
      <c r="A1448" s="1">
        <f>'OHL indexes'!A1450</f>
        <v>40168</v>
      </c>
      <c r="B1448">
        <f>E1447*(2-'OHL indexes'!C1450/'OHL indexes'!B1449)</f>
        <v>4.900177455127289</v>
      </c>
      <c r="C1448">
        <f>E1447*(2-'OHL indexes'!E1450/'OHL indexes'!B1449)</f>
        <v>4.961290448819776</v>
      </c>
      <c r="D1448">
        <f>E1447*(2-'OHL indexes'!D1450/'OHL indexes'!B1449)</f>
        <v>4.8662750911769885</v>
      </c>
      <c r="E1448">
        <f>Master!K1452</f>
        <v>4.9552450543536262</v>
      </c>
    </row>
    <row r="1449" spans="1:5" x14ac:dyDescent="0.25">
      <c r="A1449" s="1">
        <f>'OHL indexes'!A1451</f>
        <v>40169</v>
      </c>
      <c r="B1449">
        <f>E1448*(2-'OHL indexes'!C1451/'OHL indexes'!B1450)</f>
        <v>5.0056440214854421</v>
      </c>
      <c r="C1449">
        <f>E1448*(2-'OHL indexes'!E1451/'OHL indexes'!B1450)</f>
        <v>5.0912268829488996</v>
      </c>
      <c r="D1449">
        <f>E1448*(2-'OHL indexes'!D1451/'OHL indexes'!B1450)</f>
        <v>4.978067211074471</v>
      </c>
      <c r="E1449">
        <f>Master!K1453</f>
        <v>5.07862769409987</v>
      </c>
    </row>
    <row r="1450" spans="1:5" x14ac:dyDescent="0.25">
      <c r="A1450" s="1">
        <f>'OHL indexes'!A1452</f>
        <v>40170</v>
      </c>
      <c r="B1450">
        <f>E1449*(2-'OHL indexes'!C1452/'OHL indexes'!B1451)</f>
        <v>5.0995174420052392</v>
      </c>
      <c r="C1450">
        <f>E1449*(2-'OHL indexes'!E1452/'OHL indexes'!B1451)</f>
        <v>5.1686511785388358</v>
      </c>
      <c r="D1450">
        <f>E1449*(2-'OHL indexes'!D1452/'OHL indexes'!B1451)</f>
        <v>5.0776327177186023</v>
      </c>
      <c r="E1450">
        <f>Master!K1454</f>
        <v>5.1221577080156573</v>
      </c>
    </row>
    <row r="1451" spans="1:5" x14ac:dyDescent="0.25">
      <c r="A1451" s="1">
        <f>'OHL indexes'!A1453</f>
        <v>40171</v>
      </c>
      <c r="B1451">
        <f>E1450*(2-'OHL indexes'!C1453/'OHL indexes'!B1452)</f>
        <v>5.1614351806346184</v>
      </c>
      <c r="C1451">
        <f>E1450*(2-'OHL indexes'!E1453/'OHL indexes'!B1452)</f>
        <v>5.1997052656267853</v>
      </c>
      <c r="D1451">
        <f>E1450*(2-'OHL indexes'!D1453/'OHL indexes'!B1452)</f>
        <v>5.147335624705323</v>
      </c>
      <c r="E1451">
        <f>Master!K1455</f>
        <v>5.1873777826510281</v>
      </c>
    </row>
    <row r="1452" spans="1:5" x14ac:dyDescent="0.25">
      <c r="A1452" s="1">
        <f>'OHL indexes'!A1454</f>
        <v>40175</v>
      </c>
      <c r="B1452">
        <f>E1451*(2-'OHL indexes'!C1454/'OHL indexes'!B1453)</f>
        <v>5.2480130254674187</v>
      </c>
      <c r="C1452">
        <f>E1451*(2-'OHL indexes'!E1454/'OHL indexes'!B1453)</f>
        <v>5.2783306468756139</v>
      </c>
      <c r="D1452">
        <f>E1451*(2-'OHL indexes'!D1454/'OHL indexes'!B1453)</f>
        <v>5.1226316927406179</v>
      </c>
      <c r="E1452">
        <f>Master!K1456</f>
        <v>5.232136606093607</v>
      </c>
    </row>
    <row r="1453" spans="1:5" x14ac:dyDescent="0.25">
      <c r="A1453" s="1">
        <f>'OHL indexes'!A1455</f>
        <v>40176</v>
      </c>
      <c r="B1453">
        <f>E1452*(2-'OHL indexes'!C1455/'OHL indexes'!B1454)</f>
        <v>5.2373360138070435</v>
      </c>
      <c r="C1453">
        <f>E1452*(2-'OHL indexes'!E1455/'OHL indexes'!B1454)</f>
        <v>5.2778958387734649</v>
      </c>
      <c r="D1453">
        <f>E1452*(2-'OHL indexes'!D1455/'OHL indexes'!B1454)</f>
        <v>5.1759775478046892</v>
      </c>
      <c r="E1453">
        <f>Master!K1457</f>
        <v>5.2017351598556214</v>
      </c>
    </row>
    <row r="1454" spans="1:5" x14ac:dyDescent="0.25">
      <c r="A1454" s="1">
        <f>'OHL indexes'!A1456</f>
        <v>40177</v>
      </c>
      <c r="B1454">
        <f>E1453*(2-'OHL indexes'!C1456/'OHL indexes'!B1455)</f>
        <v>5.1480559155491532</v>
      </c>
      <c r="C1454">
        <f>E1453*(2-'OHL indexes'!E1456/'OHL indexes'!B1455)</f>
        <v>5.18895467270272</v>
      </c>
      <c r="D1454">
        <f>E1453*(2-'OHL indexes'!D1456/'OHL indexes'!B1455)</f>
        <v>5.0560352097839809</v>
      </c>
      <c r="E1454">
        <f>Master!K1458</f>
        <v>5.1207227320552393</v>
      </c>
    </row>
    <row r="1455" spans="1:5" x14ac:dyDescent="0.25">
      <c r="A1455" s="1">
        <f>'OHL indexes'!A1457</f>
        <v>40178</v>
      </c>
      <c r="B1455">
        <f>E1454*(2-'OHL indexes'!C1457/'OHL indexes'!B1456)</f>
        <v>5.1414304742360502</v>
      </c>
      <c r="C1455">
        <f>E1454*(2-'OHL indexes'!E1457/'OHL indexes'!B1456)</f>
        <v>5.1641099674953592</v>
      </c>
      <c r="D1455">
        <f>E1454*(2-'OHL indexes'!D1457/'OHL indexes'!B1456)</f>
        <v>4.9452001032799995</v>
      </c>
      <c r="E1455">
        <f>Master!K1459</f>
        <v>4.9814536746968994</v>
      </c>
    </row>
    <row r="1456" spans="1:5" x14ac:dyDescent="0.25">
      <c r="A1456" s="1">
        <f>'OHL indexes'!A1458</f>
        <v>40182</v>
      </c>
      <c r="B1456">
        <f>E1455*(2-'OHL indexes'!C1458/'OHL indexes'!B1457)</f>
        <v>5.0989651613206437</v>
      </c>
      <c r="C1456">
        <f>E1455*(2-'OHL indexes'!E1458/'OHL indexes'!B1457)</f>
        <v>5.1756025293591907</v>
      </c>
      <c r="D1456">
        <f>E1455*(2-'OHL indexes'!D1458/'OHL indexes'!B1457)</f>
        <v>5.0897683471268005</v>
      </c>
      <c r="E1456">
        <f>Master!K1460</f>
        <v>5.1644221312826719</v>
      </c>
    </row>
    <row r="1457" spans="1:5" x14ac:dyDescent="0.25">
      <c r="A1457" s="1">
        <f>'OHL indexes'!A1459</f>
        <v>40183</v>
      </c>
      <c r="B1457">
        <f>E1456*(2-'OHL indexes'!C1459/'OHL indexes'!B1458)</f>
        <v>5.1654168711837345</v>
      </c>
      <c r="C1457">
        <f>E1456*(2-'OHL indexes'!E1459/'OHL indexes'!B1458)</f>
        <v>5.2837849983393115</v>
      </c>
      <c r="D1457">
        <f>E1456*(2-'OHL indexes'!D1459/'OHL indexes'!B1458)</f>
        <v>5.1445283201065655</v>
      </c>
      <c r="E1457">
        <f>Master!K1461</f>
        <v>5.2666298644434155</v>
      </c>
    </row>
    <row r="1458" spans="1:5" x14ac:dyDescent="0.25">
      <c r="A1458" s="1">
        <f>'OHL indexes'!A1460</f>
        <v>40184</v>
      </c>
      <c r="B1458">
        <f>E1457*(2-'OHL indexes'!C1460/'OHL indexes'!B1459)</f>
        <v>5.2573686517817109</v>
      </c>
      <c r="C1458">
        <f>E1457*(2-'OHL indexes'!E1460/'OHL indexes'!B1459)</f>
        <v>5.4631770282355099</v>
      </c>
      <c r="D1458">
        <f>E1457*(2-'OHL indexes'!D1460/'OHL indexes'!B1459)</f>
        <v>5.2573686517817109</v>
      </c>
      <c r="E1458">
        <f>Master!K1462</f>
        <v>5.4562334459561193</v>
      </c>
    </row>
    <row r="1459" spans="1:5" x14ac:dyDescent="0.25">
      <c r="A1459" s="1">
        <f>'OHL indexes'!A1461</f>
        <v>40185</v>
      </c>
      <c r="B1459">
        <f>E1458*(2-'OHL indexes'!C1461/'OHL indexes'!B1460)</f>
        <v>5.4155403036827732</v>
      </c>
      <c r="C1459">
        <f>E1458*(2-'OHL indexes'!E1461/'OHL indexes'!B1460)</f>
        <v>5.5684157338264129</v>
      </c>
      <c r="D1459">
        <f>E1458*(2-'OHL indexes'!D1461/'OHL indexes'!B1460)</f>
        <v>5.370447574722772</v>
      </c>
      <c r="E1459">
        <f>Master!K1463</f>
        <v>5.5483599158282111</v>
      </c>
    </row>
    <row r="1460" spans="1:5" x14ac:dyDescent="0.25">
      <c r="A1460" s="1">
        <f>'OHL indexes'!A1462</f>
        <v>40186</v>
      </c>
      <c r="B1460">
        <f>E1459*(2-'OHL indexes'!C1462/'OHL indexes'!B1461)</f>
        <v>5.5240347011451227</v>
      </c>
      <c r="C1460">
        <f>E1459*(2-'OHL indexes'!E1462/'OHL indexes'!B1461)</f>
        <v>5.7146744825127405</v>
      </c>
      <c r="D1460">
        <f>E1459*(2-'OHL indexes'!D1462/'OHL indexes'!B1461)</f>
        <v>5.5115895875563794</v>
      </c>
      <c r="E1460">
        <f>Master!K1464</f>
        <v>5.6934792473430669</v>
      </c>
    </row>
    <row r="1461" spans="1:5" x14ac:dyDescent="0.25">
      <c r="A1461" s="1">
        <f>'OHL indexes'!A1463</f>
        <v>40189</v>
      </c>
      <c r="B1461">
        <f>E1460*(2-'OHL indexes'!C1463/'OHL indexes'!B1462)</f>
        <v>5.7420907601203011</v>
      </c>
      <c r="C1461">
        <f>E1460*(2-'OHL indexes'!E1463/'OHL indexes'!B1462)</f>
        <v>5.8073010326730108</v>
      </c>
      <c r="D1461">
        <f>E1460*(2-'OHL indexes'!D1463/'OHL indexes'!B1462)</f>
        <v>5.6768804875675913</v>
      </c>
      <c r="E1461">
        <f>Master!K1465</f>
        <v>5.7780389903314866</v>
      </c>
    </row>
    <row r="1462" spans="1:5" x14ac:dyDescent="0.25">
      <c r="A1462" s="1">
        <f>'OHL indexes'!A1464</f>
        <v>40190</v>
      </c>
      <c r="B1462">
        <f>E1461*(2-'OHL indexes'!C1464/'OHL indexes'!B1463)</f>
        <v>5.6814856583421189</v>
      </c>
      <c r="C1462">
        <f>E1461*(2-'OHL indexes'!E1464/'OHL indexes'!B1463)</f>
        <v>5.7154917931735358</v>
      </c>
      <c r="D1462">
        <f>E1461*(2-'OHL indexes'!D1464/'OHL indexes'!B1463)</f>
        <v>5.4482993175032952</v>
      </c>
      <c r="E1462">
        <f>Master!K1466</f>
        <v>5.6186763345788941</v>
      </c>
    </row>
    <row r="1463" spans="1:5" x14ac:dyDescent="0.25">
      <c r="A1463" s="1">
        <f>'OHL indexes'!A1465</f>
        <v>40191</v>
      </c>
      <c r="B1463">
        <f>E1462*(2-'OHL indexes'!C1465/'OHL indexes'!B1464)</f>
        <v>5.6564090980004842</v>
      </c>
      <c r="C1463">
        <f>E1462*(2-'OHL indexes'!E1465/'OHL indexes'!B1464)</f>
        <v>5.7524544263144808</v>
      </c>
      <c r="D1463">
        <f>E1462*(2-'OHL indexes'!D1465/'OHL indexes'!B1464)</f>
        <v>5.5249179114887461</v>
      </c>
      <c r="E1463">
        <f>Master!K1467</f>
        <v>5.7190294723231432</v>
      </c>
    </row>
    <row r="1464" spans="1:5" x14ac:dyDescent="0.25">
      <c r="A1464" s="1">
        <f>'OHL indexes'!A1466</f>
        <v>40192</v>
      </c>
      <c r="B1464">
        <f>E1463*(2-'OHL indexes'!C1466/'OHL indexes'!B1465)</f>
        <v>5.7266833747923149</v>
      </c>
      <c r="C1464">
        <f>E1463*(2-'OHL indexes'!E1466/'OHL indexes'!B1465)</f>
        <v>5.8691587576300224</v>
      </c>
      <c r="D1464">
        <f>E1463*(2-'OHL indexes'!D1466/'OHL indexes'!B1465)</f>
        <v>5.7043111771033219</v>
      </c>
      <c r="E1464">
        <f>Master!K1468</f>
        <v>5.8465142636414331</v>
      </c>
    </row>
    <row r="1465" spans="1:5" x14ac:dyDescent="0.25">
      <c r="A1465" s="1">
        <f>'OHL indexes'!A1467</f>
        <v>40193</v>
      </c>
      <c r="B1465">
        <f>E1464*(2-'OHL indexes'!C1467/'OHL indexes'!B1466)</f>
        <v>5.8061431890514115</v>
      </c>
      <c r="C1465">
        <f>E1464*(2-'OHL indexes'!E1467/'OHL indexes'!B1466)</f>
        <v>5.819600213914752</v>
      </c>
      <c r="D1465">
        <f>E1464*(2-'OHL indexes'!D1467/'OHL indexes'!B1466)</f>
        <v>5.562691526931733</v>
      </c>
      <c r="E1465">
        <f>Master!K1469</f>
        <v>5.6945507721247273</v>
      </c>
    </row>
    <row r="1466" spans="1:5" x14ac:dyDescent="0.25">
      <c r="A1466" s="1">
        <f>'OHL indexes'!A1468</f>
        <v>40197</v>
      </c>
      <c r="B1466">
        <f>E1465*(2-'OHL indexes'!C1468/'OHL indexes'!B1467)</f>
        <v>5.7078284706262252</v>
      </c>
      <c r="C1466">
        <f>E1465*(2-'OHL indexes'!E1468/'OHL indexes'!B1467)</f>
        <v>6.0189964752301615</v>
      </c>
      <c r="D1466">
        <f>E1465*(2-'OHL indexes'!D1468/'OHL indexes'!B1467)</f>
        <v>5.6994001969045822</v>
      </c>
      <c r="E1466">
        <f>Master!K1470</f>
        <v>5.9566926909576656</v>
      </c>
    </row>
    <row r="1467" spans="1:5" x14ac:dyDescent="0.25">
      <c r="A1467" s="1">
        <f>'OHL indexes'!A1469</f>
        <v>40198</v>
      </c>
      <c r="B1467">
        <f>E1466*(2-'OHL indexes'!C1469/'OHL indexes'!B1468)</f>
        <v>5.8599485445786454</v>
      </c>
      <c r="C1467">
        <f>E1466*(2-'OHL indexes'!E1469/'OHL indexes'!B1468)</f>
        <v>6.0119752493657801</v>
      </c>
      <c r="D1467">
        <f>E1466*(2-'OHL indexes'!D1469/'OHL indexes'!B1468)</f>
        <v>5.6941008693543047</v>
      </c>
      <c r="E1467">
        <f>Master!K1471</f>
        <v>5.9978758336606139</v>
      </c>
    </row>
    <row r="1468" spans="1:5" x14ac:dyDescent="0.25">
      <c r="A1468" s="1">
        <f>'OHL indexes'!A1470</f>
        <v>40199</v>
      </c>
      <c r="B1468">
        <f>E1467*(2-'OHL indexes'!C1470/'OHL indexes'!B1469)</f>
        <v>5.9931727276171243</v>
      </c>
      <c r="C1468">
        <f>E1467*(2-'OHL indexes'!E1470/'OHL indexes'!B1469)</f>
        <v>6.1081177127821862</v>
      </c>
      <c r="D1468">
        <f>E1467*(2-'OHL indexes'!D1470/'OHL indexes'!B1469)</f>
        <v>5.6090906541002337</v>
      </c>
      <c r="E1468">
        <f>Master!K1472</f>
        <v>5.6485144213405407</v>
      </c>
    </row>
    <row r="1469" spans="1:5" x14ac:dyDescent="0.25">
      <c r="A1469" s="1">
        <f>'OHL indexes'!A1471</f>
        <v>40200</v>
      </c>
      <c r="B1469">
        <f>E1468*(2-'OHL indexes'!C1471/'OHL indexes'!B1470)</f>
        <v>5.5773291803457266</v>
      </c>
      <c r="C1469">
        <f>E1468*(2-'OHL indexes'!E1471/'OHL indexes'!B1470)</f>
        <v>5.6635071357840143</v>
      </c>
      <c r="D1469">
        <f>E1468*(2-'OHL indexes'!D1471/'OHL indexes'!B1470)</f>
        <v>5.0826854375064929</v>
      </c>
      <c r="E1469">
        <f>Master!K1473</f>
        <v>5.1554554907270314</v>
      </c>
    </row>
    <row r="1470" spans="1:5" x14ac:dyDescent="0.25">
      <c r="A1470" s="1">
        <f>'OHL indexes'!A1472</f>
        <v>40203</v>
      </c>
      <c r="B1470">
        <f>E1469*(2-'OHL indexes'!C1472/'OHL indexes'!B1471)</f>
        <v>5.2554038027157013</v>
      </c>
      <c r="C1470">
        <f>E1469*(2-'OHL indexes'!E1472/'OHL indexes'!B1471)</f>
        <v>5.3287798961564476</v>
      </c>
      <c r="D1470">
        <f>E1469*(2-'OHL indexes'!D1472/'OHL indexes'!B1471)</f>
        <v>5.1412395994066955</v>
      </c>
      <c r="E1470">
        <f>Master!K1474</f>
        <v>5.2312712379637656</v>
      </c>
    </row>
    <row r="1471" spans="1:5" x14ac:dyDescent="0.25">
      <c r="A1471" s="1">
        <f>'OHL indexes'!A1473</f>
        <v>40204</v>
      </c>
      <c r="B1471">
        <f>E1470*(2-'OHL indexes'!C1473/'OHL indexes'!B1472)</f>
        <v>5.1395930563945136</v>
      </c>
      <c r="C1471">
        <f>E1470*(2-'OHL indexes'!E1473/'OHL indexes'!B1472)</f>
        <v>5.391004387720999</v>
      </c>
      <c r="D1471">
        <f>E1470*(2-'OHL indexes'!D1473/'OHL indexes'!B1472)</f>
        <v>5.1227194800547826</v>
      </c>
      <c r="E1471">
        <f>Master!K1475</f>
        <v>5.1815344479833145</v>
      </c>
    </row>
    <row r="1472" spans="1:5" x14ac:dyDescent="0.25">
      <c r="A1472" s="1">
        <f>'OHL indexes'!A1474</f>
        <v>40205</v>
      </c>
      <c r="B1472">
        <f>E1471*(2-'OHL indexes'!C1474/'OHL indexes'!B1473)</f>
        <v>5.1815344479833145</v>
      </c>
      <c r="C1472">
        <f>E1471*(2-'OHL indexes'!E1474/'OHL indexes'!B1473)</f>
        <v>5.3561991164859482</v>
      </c>
      <c r="D1472">
        <f>E1471*(2-'OHL indexes'!D1474/'OHL indexes'!B1473)</f>
        <v>5.0283581474749095</v>
      </c>
      <c r="E1472">
        <f>Master!K1476</f>
        <v>5.3377671829385989</v>
      </c>
    </row>
    <row r="1473" spans="1:5" x14ac:dyDescent="0.25">
      <c r="A1473" s="1">
        <f>'OHL indexes'!A1475</f>
        <v>40206</v>
      </c>
      <c r="B1473">
        <f>E1472*(2-'OHL indexes'!C1475/'OHL indexes'!B1474)</f>
        <v>5.3564570368702187</v>
      </c>
      <c r="C1473">
        <f>E1472*(2-'OHL indexes'!E1475/'OHL indexes'!B1474)</f>
        <v>5.3967574716045608</v>
      </c>
      <c r="D1473">
        <f>E1472*(2-'OHL indexes'!D1475/'OHL indexes'!B1474)</f>
        <v>5.1210791666441517</v>
      </c>
      <c r="E1473">
        <f>Master!K1477</f>
        <v>5.2855388899988993</v>
      </c>
    </row>
    <row r="1474" spans="1:5" x14ac:dyDescent="0.25">
      <c r="A1474" s="1">
        <f>'OHL indexes'!A1476</f>
        <v>40207</v>
      </c>
      <c r="B1474">
        <f>E1473*(2-'OHL indexes'!C1476/'OHL indexes'!B1475)</f>
        <v>5.3764318876466231</v>
      </c>
      <c r="C1474">
        <f>E1473*(2-'OHL indexes'!E1476/'OHL indexes'!B1475)</f>
        <v>5.4513192748174184</v>
      </c>
      <c r="D1474">
        <f>E1473*(2-'OHL indexes'!D1476/'OHL indexes'!B1475)</f>
        <v>5.1071817637816226</v>
      </c>
      <c r="E1474">
        <f>Master!K1478</f>
        <v>5.1601056541587331</v>
      </c>
    </row>
    <row r="1475" spans="1:5" x14ac:dyDescent="0.25">
      <c r="A1475" s="1">
        <f>'OHL indexes'!A1477</f>
        <v>40210</v>
      </c>
      <c r="B1475">
        <f>E1474*(2-'OHL indexes'!C1477/'OHL indexes'!B1476)</f>
        <v>5.3206958458397215</v>
      </c>
      <c r="C1475">
        <f>E1474*(2-'OHL indexes'!E1477/'OHL indexes'!B1476)</f>
        <v>5.47094249007431</v>
      </c>
      <c r="D1475">
        <f>E1474*(2-'OHL indexes'!D1477/'OHL indexes'!B1476)</f>
        <v>5.2847666878420911</v>
      </c>
      <c r="E1475">
        <f>Master!K1479</f>
        <v>5.4467729065502439</v>
      </c>
    </row>
    <row r="1476" spans="1:5" x14ac:dyDescent="0.25">
      <c r="A1476" s="1">
        <f>'OHL indexes'!A1478</f>
        <v>40211</v>
      </c>
      <c r="B1476">
        <f>E1475*(2-'OHL indexes'!C1478/'OHL indexes'!B1477)</f>
        <v>5.4807584853610081</v>
      </c>
      <c r="C1476">
        <f>E1475*(2-'OHL indexes'!E1478/'OHL indexes'!B1477)</f>
        <v>5.6901329619182359</v>
      </c>
      <c r="D1476">
        <f>E1475*(2-'OHL indexes'!D1478/'OHL indexes'!B1477)</f>
        <v>5.4692278247005373</v>
      </c>
      <c r="E1476">
        <f>Master!K1480</f>
        <v>5.6492080780954597</v>
      </c>
    </row>
    <row r="1477" spans="1:5" x14ac:dyDescent="0.25">
      <c r="A1477" s="1">
        <f>'OHL indexes'!A1479</f>
        <v>40212</v>
      </c>
      <c r="B1477">
        <f>E1476*(2-'OHL indexes'!C1479/'OHL indexes'!B1478)</f>
        <v>5.6003282927619402</v>
      </c>
      <c r="C1477">
        <f>E1476*(2-'OHL indexes'!E1479/'OHL indexes'!B1478)</f>
        <v>5.7241572438689357</v>
      </c>
      <c r="D1477">
        <f>E1476*(2-'OHL indexes'!D1479/'OHL indexes'!B1478)</f>
        <v>5.5677421731948016</v>
      </c>
      <c r="E1477">
        <f>Master!K1481</f>
        <v>5.6300463013924009</v>
      </c>
    </row>
    <row r="1478" spans="1:5" x14ac:dyDescent="0.25">
      <c r="A1478" s="1">
        <f>'OHL indexes'!A1480</f>
        <v>40213</v>
      </c>
      <c r="B1478">
        <f>E1477*(2-'OHL indexes'!C1480/'OHL indexes'!B1479)</f>
        <v>5.4664044914590786</v>
      </c>
      <c r="C1478">
        <f>E1477*(2-'OHL indexes'!E1480/'OHL indexes'!B1479)</f>
        <v>5.5061535547774918</v>
      </c>
      <c r="D1478">
        <f>E1477*(2-'OHL indexes'!D1480/'OHL indexes'!B1479)</f>
        <v>4.9583125319967847</v>
      </c>
      <c r="E1478">
        <f>Master!K1482</f>
        <v>4.9755034119285302</v>
      </c>
    </row>
    <row r="1479" spans="1:5" x14ac:dyDescent="0.25">
      <c r="A1479" s="1">
        <f>'OHL indexes'!A1481</f>
        <v>40214</v>
      </c>
      <c r="B1479">
        <f>E1478*(2-'OHL indexes'!C1481/'OHL indexes'!B1480)</f>
        <v>5.0260758047986416</v>
      </c>
      <c r="C1479">
        <f>E1478*(2-'OHL indexes'!E1481/'OHL indexes'!B1480)</f>
        <v>5.1113848485148354</v>
      </c>
      <c r="D1479">
        <f>E1478*(2-'OHL indexes'!D1481/'OHL indexes'!B1480)</f>
        <v>4.6690038879098354</v>
      </c>
      <c r="E1479">
        <f>Master!K1483</f>
        <v>4.9149966468041946</v>
      </c>
    </row>
    <row r="1480" spans="1:5" x14ac:dyDescent="0.25">
      <c r="A1480" s="1">
        <f>'OHL indexes'!A1482</f>
        <v>40217</v>
      </c>
      <c r="B1480">
        <f>E1479*(2-'OHL indexes'!C1482/'OHL indexes'!B1481)</f>
        <v>5.0227440598570441</v>
      </c>
      <c r="C1480">
        <f>E1479*(2-'OHL indexes'!E1482/'OHL indexes'!B1481)</f>
        <v>5.0347162013598767</v>
      </c>
      <c r="D1480">
        <f>E1479*(2-'OHL indexes'!D1482/'OHL indexes'!B1481)</f>
        <v>4.8082464470917516</v>
      </c>
      <c r="E1480">
        <f>Master!K1484</f>
        <v>4.8509666161216307</v>
      </c>
    </row>
    <row r="1481" spans="1:5" x14ac:dyDescent="0.25">
      <c r="A1481" s="1">
        <f>'OHL indexes'!A1483</f>
        <v>40218</v>
      </c>
      <c r="B1481">
        <f>E1480*(2-'OHL indexes'!C1483/'OHL indexes'!B1482)</f>
        <v>4.955513009594573</v>
      </c>
      <c r="C1481">
        <f>E1480*(2-'OHL indexes'!E1483/'OHL indexes'!B1482)</f>
        <v>5.0926400181846176</v>
      </c>
      <c r="D1481">
        <f>E1480*(2-'OHL indexes'!D1483/'OHL indexes'!B1482)</f>
        <v>4.8465903861587609</v>
      </c>
      <c r="E1481">
        <f>Master!K1485</f>
        <v>4.966952725808472</v>
      </c>
    </row>
    <row r="1482" spans="1:5" x14ac:dyDescent="0.25">
      <c r="A1482" s="1">
        <f>'OHL indexes'!A1484</f>
        <v>40219</v>
      </c>
      <c r="B1482">
        <f>E1481*(2-'OHL indexes'!C1484/'OHL indexes'!B1483)</f>
        <v>4.966952725808472</v>
      </c>
      <c r="C1482">
        <f>E1481*(2-'OHL indexes'!E1484/'OHL indexes'!B1483)</f>
        <v>5.0521237643007817</v>
      </c>
      <c r="D1482">
        <f>E1481*(2-'OHL indexes'!D1484/'OHL indexes'!B1483)</f>
        <v>4.8231306191663803</v>
      </c>
      <c r="E1482">
        <f>Master!K1486</f>
        <v>4.9840610931439242</v>
      </c>
    </row>
    <row r="1483" spans="1:5" x14ac:dyDescent="0.25">
      <c r="A1483" s="1">
        <f>'OHL indexes'!A1485</f>
        <v>40220</v>
      </c>
      <c r="B1483">
        <f>E1482*(2-'OHL indexes'!C1485/'OHL indexes'!B1484)</f>
        <v>4.9743042454878337</v>
      </c>
      <c r="C1483">
        <f>E1482*(2-'OHL indexes'!E1485/'OHL indexes'!B1484)</f>
        <v>5.1817593384620171</v>
      </c>
      <c r="D1483">
        <f>E1482*(2-'OHL indexes'!D1485/'OHL indexes'!B1484)</f>
        <v>4.8757122095408238</v>
      </c>
      <c r="E1483">
        <f>Master!K1487</f>
        <v>5.1147658166494754</v>
      </c>
    </row>
    <row r="1484" spans="1:5" x14ac:dyDescent="0.25">
      <c r="A1484" s="1">
        <f>'OHL indexes'!A1486</f>
        <v>40221</v>
      </c>
      <c r="B1484">
        <f>E1483*(2-'OHL indexes'!C1486/'OHL indexes'!B1485)</f>
        <v>4.9379847085475834</v>
      </c>
      <c r="C1484">
        <f>E1483*(2-'OHL indexes'!E1486/'OHL indexes'!B1485)</f>
        <v>5.160717703624023</v>
      </c>
      <c r="D1484">
        <f>E1483*(2-'OHL indexes'!D1486/'OHL indexes'!B1485)</f>
        <v>4.9190628684470115</v>
      </c>
      <c r="E1484">
        <f>Master!K1488</f>
        <v>5.1237171852697072</v>
      </c>
    </row>
    <row r="1485" spans="1:5" x14ac:dyDescent="0.25">
      <c r="A1485" s="1">
        <f>'OHL indexes'!A1487</f>
        <v>40225</v>
      </c>
      <c r="B1485">
        <f>E1484*(2-'OHL indexes'!C1487/'OHL indexes'!B1486)</f>
        <v>5.2608480508249862</v>
      </c>
      <c r="C1485">
        <f>E1484*(2-'OHL indexes'!E1487/'OHL indexes'!B1486)</f>
        <v>5.4180343004042566</v>
      </c>
      <c r="D1485">
        <f>E1484*(2-'OHL indexes'!D1487/'OHL indexes'!B1486)</f>
        <v>5.2500081785470227</v>
      </c>
      <c r="E1485">
        <f>Master!K1489</f>
        <v>5.396432357183544</v>
      </c>
    </row>
    <row r="1486" spans="1:5" x14ac:dyDescent="0.25">
      <c r="A1486" s="1">
        <f>'OHL indexes'!A1488</f>
        <v>40226</v>
      </c>
      <c r="B1486">
        <f>E1485*(2-'OHL indexes'!C1488/'OHL indexes'!B1487)</f>
        <v>5.4192991545988223</v>
      </c>
      <c r="C1486">
        <f>E1485*(2-'OHL indexes'!E1488/'OHL indexes'!B1487)</f>
        <v>5.6022290268160191</v>
      </c>
      <c r="D1486">
        <f>E1485*(2-'OHL indexes'!D1488/'OHL indexes'!B1487)</f>
        <v>5.4192991545988223</v>
      </c>
      <c r="E1486">
        <f>Master!K1490</f>
        <v>5.5905347803624172</v>
      </c>
    </row>
    <row r="1487" spans="1:5" x14ac:dyDescent="0.25">
      <c r="A1487" s="1">
        <f>'OHL indexes'!A1489</f>
        <v>40227</v>
      </c>
      <c r="B1487">
        <f>E1486*(2-'OHL indexes'!C1489/'OHL indexes'!B1488)</f>
        <v>5.5311975303128547</v>
      </c>
      <c r="C1487">
        <f>E1486*(2-'OHL indexes'!E1489/'OHL indexes'!B1488)</f>
        <v>5.8207878194715184</v>
      </c>
      <c r="D1487">
        <f>E1486*(2-'OHL indexes'!D1489/'OHL indexes'!B1488)</f>
        <v>5.518350934545829</v>
      </c>
      <c r="E1487">
        <f>Master!K1491</f>
        <v>5.8184360502147925</v>
      </c>
    </row>
    <row r="1488" spans="1:5" x14ac:dyDescent="0.25">
      <c r="A1488" s="1">
        <f>'OHL indexes'!A1490</f>
        <v>40228</v>
      </c>
      <c r="B1488">
        <f>E1487*(2-'OHL indexes'!C1490/'OHL indexes'!B1489)</f>
        <v>5.7180724499520981</v>
      </c>
      <c r="C1488">
        <f>E1487*(2-'OHL indexes'!E1490/'OHL indexes'!B1489)</f>
        <v>5.9504935572868067</v>
      </c>
      <c r="D1488">
        <f>E1487*(2-'OHL indexes'!D1490/'OHL indexes'!B1489)</f>
        <v>5.6953590527622842</v>
      </c>
      <c r="E1488">
        <f>Master!K1492</f>
        <v>5.935690512695917</v>
      </c>
    </row>
    <row r="1489" spans="1:5" x14ac:dyDescent="0.25">
      <c r="A1489" s="1">
        <f>'OHL indexes'!A1491</f>
        <v>40231</v>
      </c>
      <c r="B1489">
        <f>E1488*(2-'OHL indexes'!C1491/'OHL indexes'!B1490)</f>
        <v>5.9671437575560899</v>
      </c>
      <c r="C1489">
        <f>E1488*(2-'OHL indexes'!E1491/'OHL indexes'!B1490)</f>
        <v>6.0649207766556019</v>
      </c>
      <c r="D1489">
        <f>E1488*(2-'OHL indexes'!D1491/'OHL indexes'!B1490)</f>
        <v>5.8427001543377823</v>
      </c>
      <c r="E1489">
        <f>Master!K1493</f>
        <v>6.0462976816085838</v>
      </c>
    </row>
    <row r="1490" spans="1:5" x14ac:dyDescent="0.25">
      <c r="A1490" s="1">
        <f>'OHL indexes'!A1492</f>
        <v>40232</v>
      </c>
      <c r="B1490">
        <f>E1489*(2-'OHL indexes'!C1492/'OHL indexes'!B1491)</f>
        <v>5.9785208417403579</v>
      </c>
      <c r="C1490">
        <f>E1489*(2-'OHL indexes'!E1492/'OHL indexes'!B1491)</f>
        <v>6.0124085515975727</v>
      </c>
      <c r="D1490">
        <f>E1489*(2-'OHL indexes'!D1492/'OHL indexes'!B1491)</f>
        <v>5.6791708837455213</v>
      </c>
      <c r="E1490">
        <f>Master!K1494</f>
        <v>5.8511653517244131</v>
      </c>
    </row>
    <row r="1491" spans="1:5" x14ac:dyDescent="0.25">
      <c r="A1491" s="1">
        <f>'OHL indexes'!A1493</f>
        <v>40233</v>
      </c>
      <c r="B1491">
        <f>E1490*(2-'OHL indexes'!C1493/'OHL indexes'!B1492)</f>
        <v>5.8742147026994713</v>
      </c>
      <c r="C1491">
        <f>E1490*(2-'OHL indexes'!E1493/'OHL indexes'!B1492)</f>
        <v>6.0105336663248883</v>
      </c>
      <c r="D1491">
        <f>E1490*(2-'OHL indexes'!D1493/'OHL indexes'!B1492)</f>
        <v>5.8544579259481484</v>
      </c>
      <c r="E1491">
        <f>Master!K1495</f>
        <v>5.9760106334989809</v>
      </c>
    </row>
    <row r="1492" spans="1:5" x14ac:dyDescent="0.25">
      <c r="A1492" s="1">
        <f>'OHL indexes'!A1494</f>
        <v>40234</v>
      </c>
      <c r="B1492">
        <f>E1491*(2-'OHL indexes'!C1494/'OHL indexes'!B1493)</f>
        <v>5.7313940909572096</v>
      </c>
      <c r="C1492">
        <f>E1491*(2-'OHL indexes'!E1494/'OHL indexes'!B1493)</f>
        <v>6.018374539754916</v>
      </c>
      <c r="D1492">
        <f>E1491*(2-'OHL indexes'!D1494/'OHL indexes'!B1493)</f>
        <v>5.6330016676436863</v>
      </c>
      <c r="E1492">
        <f>Master!K1496</f>
        <v>5.9962302616448655</v>
      </c>
    </row>
    <row r="1493" spans="1:5" x14ac:dyDescent="0.25">
      <c r="A1493" s="1">
        <f>'OHL indexes'!A1495</f>
        <v>40235</v>
      </c>
      <c r="B1493">
        <f>E1492*(2-'OHL indexes'!C1495/'OHL indexes'!B1494)</f>
        <v>6.0103114335278711</v>
      </c>
      <c r="C1493">
        <f>E1492*(2-'OHL indexes'!E1495/'OHL indexes'!B1494)</f>
        <v>6.1459313760183587</v>
      </c>
      <c r="D1493">
        <f>E1492*(2-'OHL indexes'!D1495/'OHL indexes'!B1494)</f>
        <v>5.9292408177030884</v>
      </c>
      <c r="E1493">
        <f>Master!K1497</f>
        <v>6.1176204605592321</v>
      </c>
    </row>
    <row r="1494" spans="1:5" x14ac:dyDescent="0.25">
      <c r="A1494" s="1">
        <f>'OHL indexes'!A1496</f>
        <v>40238</v>
      </c>
      <c r="B1494">
        <f>E1493*(2-'OHL indexes'!C1496/'OHL indexes'!B1495)</f>
        <v>6.1769878882899025</v>
      </c>
      <c r="C1494">
        <f>E1493*(2-'OHL indexes'!E1496/'OHL indexes'!B1495)</f>
        <v>6.2900670379805375</v>
      </c>
      <c r="D1494">
        <f>E1493*(2-'OHL indexes'!D1496/'OHL indexes'!B1495)</f>
        <v>6.1487181008672431</v>
      </c>
      <c r="E1494">
        <f>Master!K1498</f>
        <v>6.235483470335323</v>
      </c>
    </row>
    <row r="1495" spans="1:5" x14ac:dyDescent="0.25">
      <c r="A1495" s="1">
        <f>'OHL indexes'!A1497</f>
        <v>40239</v>
      </c>
      <c r="B1495">
        <f>E1494*(2-'OHL indexes'!C1497/'OHL indexes'!B1496)</f>
        <v>6.2646589891556719</v>
      </c>
      <c r="C1495">
        <f>E1494*(2-'OHL indexes'!E1497/'OHL indexes'!B1496)</f>
        <v>6.355832106881091</v>
      </c>
      <c r="D1495">
        <f>E1494*(2-'OHL indexes'!D1497/'OHL indexes'!B1496)</f>
        <v>6.2325653127122145</v>
      </c>
      <c r="E1495">
        <f>Master!K1499</f>
        <v>6.300105057826646</v>
      </c>
    </row>
    <row r="1496" spans="1:5" x14ac:dyDescent="0.25">
      <c r="A1496" s="1">
        <f>'OHL indexes'!A1498</f>
        <v>40240</v>
      </c>
      <c r="B1496">
        <f>E1495*(2-'OHL indexes'!C1498/'OHL indexes'!B1497)</f>
        <v>6.3592602770118907</v>
      </c>
      <c r="C1496">
        <f>E1495*(2-'OHL indexes'!E1498/'OHL indexes'!B1497)</f>
        <v>6.4036282375382845</v>
      </c>
      <c r="D1496">
        <f>E1495*(2-'OHL indexes'!D1498/'OHL indexes'!B1497)</f>
        <v>6.2631322727671366</v>
      </c>
      <c r="E1496">
        <f>Master!K1500</f>
        <v>6.35896551921536</v>
      </c>
    </row>
    <row r="1497" spans="1:5" x14ac:dyDescent="0.25">
      <c r="A1497" s="1">
        <f>'OHL indexes'!A1499</f>
        <v>40241</v>
      </c>
      <c r="B1497">
        <f>E1496*(2-'OHL indexes'!C1499/'OHL indexes'!B1498)</f>
        <v>6.37542340214421</v>
      </c>
      <c r="C1497">
        <f>E1496*(2-'OHL indexes'!E1499/'OHL indexes'!B1498)</f>
        <v>6.4053491170974457</v>
      </c>
      <c r="D1497">
        <f>E1496*(2-'OHL indexes'!D1499/'OHL indexes'!B1498)</f>
        <v>6.2736813275587826</v>
      </c>
      <c r="E1497">
        <f>Master!K1501</f>
        <v>6.3751274692247932</v>
      </c>
    </row>
    <row r="1498" spans="1:5" x14ac:dyDescent="0.25">
      <c r="A1498" s="1">
        <f>'OHL indexes'!A1500</f>
        <v>40242</v>
      </c>
      <c r="B1498">
        <f>E1497*(2-'OHL indexes'!C1500/'OHL indexes'!B1499)</f>
        <v>6.4557876428970715</v>
      </c>
      <c r="C1498">
        <f>E1497*(2-'OHL indexes'!E1500/'OHL indexes'!B1499)</f>
        <v>6.7007545807565236</v>
      </c>
      <c r="D1498">
        <f>E1497*(2-'OHL indexes'!D1500/'OHL indexes'!B1499)</f>
        <v>6.3900643038358105</v>
      </c>
      <c r="E1498">
        <f>Master!K1502</f>
        <v>6.6616090300749153</v>
      </c>
    </row>
    <row r="1499" spans="1:5" x14ac:dyDescent="0.25">
      <c r="A1499" s="1">
        <f>'OHL indexes'!A1501</f>
        <v>40245</v>
      </c>
      <c r="B1499">
        <f>E1498*(2-'OHL indexes'!C1501/'OHL indexes'!B1500)</f>
        <v>6.762996561543007</v>
      </c>
      <c r="C1499">
        <f>E1498*(2-'OHL indexes'!E1501/'OHL indexes'!B1500)</f>
        <v>6.8335636279094043</v>
      </c>
      <c r="D1499">
        <f>E1498*(2-'OHL indexes'!D1501/'OHL indexes'!B1500)</f>
        <v>6.6547948814861835</v>
      </c>
      <c r="E1499">
        <f>Master!K1503</f>
        <v>6.7571855148199615</v>
      </c>
    </row>
    <row r="1500" spans="1:5" x14ac:dyDescent="0.25">
      <c r="A1500" s="1">
        <f>'OHL indexes'!A1502</f>
        <v>40246</v>
      </c>
      <c r="B1500">
        <f>E1499*(2-'OHL indexes'!C1502/'OHL indexes'!B1501)</f>
        <v>6.6975042384188876</v>
      </c>
      <c r="C1500">
        <f>E1499*(2-'OHL indexes'!E1502/'OHL indexes'!B1501)</f>
        <v>6.8135499759316245</v>
      </c>
      <c r="D1500">
        <f>E1499*(2-'OHL indexes'!D1502/'OHL indexes'!B1501)</f>
        <v>6.6328513055517515</v>
      </c>
      <c r="E1500">
        <f>Master!K1504</f>
        <v>6.741951610246943</v>
      </c>
    </row>
    <row r="1501" spans="1:5" x14ac:dyDescent="0.25">
      <c r="A1501" s="1">
        <f>'OHL indexes'!A1503</f>
        <v>40247</v>
      </c>
      <c r="B1501">
        <f>E1500*(2-'OHL indexes'!C1503/'OHL indexes'!B1502)</f>
        <v>6.7460507463667367</v>
      </c>
      <c r="C1501">
        <f>E1500*(2-'OHL indexes'!E1503/'OHL indexes'!B1502)</f>
        <v>6.8649043904049023</v>
      </c>
      <c r="D1501">
        <f>E1500*(2-'OHL indexes'!D1503/'OHL indexes'!B1502)</f>
        <v>6.6558839540218413</v>
      </c>
      <c r="E1501">
        <f>Master!K1505</f>
        <v>6.6965575213551762</v>
      </c>
    </row>
    <row r="1502" spans="1:5" x14ac:dyDescent="0.25">
      <c r="A1502" s="1">
        <f>'OHL indexes'!A1504</f>
        <v>40248</v>
      </c>
      <c r="B1502">
        <f>E1501*(2-'OHL indexes'!C1504/'OHL indexes'!B1503)</f>
        <v>6.6419317253385648</v>
      </c>
      <c r="C1502">
        <f>E1501*(2-'OHL indexes'!E1504/'OHL indexes'!B1503)</f>
        <v>6.6579975177154118</v>
      </c>
      <c r="D1502">
        <f>E1501*(2-'OHL indexes'!D1504/'OHL indexes'!B1503)</f>
        <v>6.487691710779508</v>
      </c>
      <c r="E1502">
        <f>Master!K1506</f>
        <v>6.6448345587109268</v>
      </c>
    </row>
    <row r="1503" spans="1:5" x14ac:dyDescent="0.25">
      <c r="A1503" s="1">
        <f>'OHL indexes'!A1505</f>
        <v>40249</v>
      </c>
      <c r="B1503">
        <f>E1502*(2-'OHL indexes'!C1505/'OHL indexes'!B1504)</f>
        <v>6.7496130424593197</v>
      </c>
      <c r="C1503">
        <f>E1502*(2-'OHL indexes'!E1505/'OHL indexes'!B1504)</f>
        <v>6.7547961682706994</v>
      </c>
      <c r="D1503">
        <f>E1502*(2-'OHL indexes'!D1505/'OHL indexes'!B1504)</f>
        <v>6.5662907982873575</v>
      </c>
      <c r="E1503">
        <f>Master!K1507</f>
        <v>6.6963609679282712</v>
      </c>
    </row>
    <row r="1504" spans="1:5" x14ac:dyDescent="0.25">
      <c r="A1504" s="1">
        <f>'OHL indexes'!A1506</f>
        <v>40252</v>
      </c>
      <c r="B1504">
        <f>E1503*(2-'OHL indexes'!C1506/'OHL indexes'!B1505)</f>
        <v>6.6330081351125365</v>
      </c>
      <c r="C1504">
        <f>E1503*(2-'OHL indexes'!E1506/'OHL indexes'!B1505)</f>
        <v>6.6900262102073489</v>
      </c>
      <c r="D1504">
        <f>E1503*(2-'OHL indexes'!D1506/'OHL indexes'!B1505)</f>
        <v>6.5569857868549581</v>
      </c>
      <c r="E1504">
        <f>Master!K1508</f>
        <v>6.6890901037867367</v>
      </c>
    </row>
    <row r="1505" spans="1:5" x14ac:dyDescent="0.25">
      <c r="A1505" s="1">
        <f>'OHL indexes'!A1507</f>
        <v>40253</v>
      </c>
      <c r="B1505">
        <f>E1504*(2-'OHL indexes'!C1507/'OHL indexes'!B1506)</f>
        <v>6.7058684509190822</v>
      </c>
      <c r="C1505">
        <f>E1504*(2-'OHL indexes'!E1507/'OHL indexes'!B1506)</f>
        <v>6.8960667590231752</v>
      </c>
      <c r="D1505">
        <f>E1504*(2-'OHL indexes'!D1507/'OHL indexes'!B1506)</f>
        <v>6.6890901037867367</v>
      </c>
      <c r="E1505">
        <f>Master!K1509</f>
        <v>6.8777137243512039</v>
      </c>
    </row>
    <row r="1506" spans="1:5" x14ac:dyDescent="0.25">
      <c r="A1506" s="1">
        <f>'OHL indexes'!A1508</f>
        <v>40254</v>
      </c>
      <c r="B1506">
        <f>E1505*(2-'OHL indexes'!C1508/'OHL indexes'!B1507)</f>
        <v>6.9435289454175599</v>
      </c>
      <c r="C1506">
        <f>E1505*(2-'OHL indexes'!E1508/'OHL indexes'!B1507)</f>
        <v>7.1804648511564562</v>
      </c>
      <c r="D1506">
        <f>E1505*(2-'OHL indexes'!D1508/'OHL indexes'!B1507)</f>
        <v>6.9435289454175599</v>
      </c>
      <c r="E1506">
        <f>Master!K1510</f>
        <v>7.1406434048216827</v>
      </c>
    </row>
    <row r="1507" spans="1:5" x14ac:dyDescent="0.25">
      <c r="A1507" s="1">
        <f>'OHL indexes'!A1509</f>
        <v>40255</v>
      </c>
      <c r="B1507">
        <f>E1506*(2-'OHL indexes'!C1509/'OHL indexes'!B1508)</f>
        <v>7.2121892481232805</v>
      </c>
      <c r="C1507">
        <f>E1506*(2-'OHL indexes'!E1509/'OHL indexes'!B1508)</f>
        <v>7.2638211954971279</v>
      </c>
      <c r="D1507">
        <f>E1506*(2-'OHL indexes'!D1509/'OHL indexes'!B1508)</f>
        <v>7.0890114574478362</v>
      </c>
      <c r="E1507">
        <f>Master!K1511</f>
        <v>7.2465187614334141</v>
      </c>
    </row>
    <row r="1508" spans="1:5" x14ac:dyDescent="0.25">
      <c r="A1508" s="1">
        <f>'OHL indexes'!A1510</f>
        <v>40256</v>
      </c>
      <c r="B1508">
        <f>E1507*(2-'OHL indexes'!C1510/'OHL indexes'!B1509)</f>
        <v>7.2631778130432396</v>
      </c>
      <c r="C1508">
        <f>E1507*(2-'OHL indexes'!E1510/'OHL indexes'!B1509)</f>
        <v>7.2828650350617652</v>
      </c>
      <c r="D1508">
        <f>E1507*(2-'OHL indexes'!D1510/'OHL indexes'!B1509)</f>
        <v>6.9814941924235105</v>
      </c>
      <c r="E1508">
        <f>Master!K1512</f>
        <v>7.105345572918365</v>
      </c>
    </row>
    <row r="1509" spans="1:5" x14ac:dyDescent="0.25">
      <c r="A1509" s="1">
        <f>'OHL indexes'!A1511</f>
        <v>40259</v>
      </c>
      <c r="B1509">
        <f>E1508*(2-'OHL indexes'!C1511/'OHL indexes'!B1510)</f>
        <v>6.9659405719701786</v>
      </c>
      <c r="C1509">
        <f>E1508*(2-'OHL indexes'!E1511/'OHL indexes'!B1510)</f>
        <v>7.253464499410172</v>
      </c>
      <c r="D1509">
        <f>E1508*(2-'OHL indexes'!D1511/'OHL indexes'!B1510)</f>
        <v>6.8984155635625601</v>
      </c>
      <c r="E1509">
        <f>Master!K1513</f>
        <v>7.1980027760745093</v>
      </c>
    </row>
    <row r="1510" spans="1:5" x14ac:dyDescent="0.25">
      <c r="A1510" s="1">
        <f>'OHL indexes'!A1512</f>
        <v>40260</v>
      </c>
      <c r="B1510">
        <f>E1509*(2-'OHL indexes'!C1512/'OHL indexes'!B1511)</f>
        <v>7.2277089114868778</v>
      </c>
      <c r="C1510">
        <f>E1509*(2-'OHL indexes'!E1512/'OHL indexes'!B1511)</f>
        <v>7.3833751546139244</v>
      </c>
      <c r="D1510">
        <f>E1509*(2-'OHL indexes'!D1512/'OHL indexes'!B1511)</f>
        <v>7.1682966406621409</v>
      </c>
      <c r="E1510">
        <f>Master!K1514</f>
        <v>7.3491669725291153</v>
      </c>
    </row>
    <row r="1511" spans="1:5" x14ac:dyDescent="0.25">
      <c r="A1511" s="1">
        <f>'OHL indexes'!A1513</f>
        <v>40261</v>
      </c>
      <c r="B1511">
        <f>E1510*(2-'OHL indexes'!C1513/'OHL indexes'!B1512)</f>
        <v>7.264302854241425</v>
      </c>
      <c r="C1511">
        <f>E1510*(2-'OHL indexes'!E1513/'OHL indexes'!B1512)</f>
        <v>7.2866776624629583</v>
      </c>
      <c r="D1511">
        <f>E1510*(2-'OHL indexes'!D1513/'OHL indexes'!B1512)</f>
        <v>7.1092341208750005</v>
      </c>
      <c r="E1511">
        <f>Master!K1515</f>
        <v>7.1937632593090797</v>
      </c>
    </row>
    <row r="1512" spans="1:5" x14ac:dyDescent="0.25">
      <c r="A1512" s="1">
        <f>'OHL indexes'!A1514</f>
        <v>40262</v>
      </c>
      <c r="B1512">
        <f>E1511*(2-'OHL indexes'!C1514/'OHL indexes'!B1513)</f>
        <v>7.3016479789469484</v>
      </c>
      <c r="C1512">
        <f>E1511*(2-'OHL indexes'!E1514/'OHL indexes'!B1513)</f>
        <v>7.4325230592628477</v>
      </c>
      <c r="D1512">
        <f>E1511*(2-'OHL indexes'!D1514/'OHL indexes'!B1513)</f>
        <v>7.1009123388143491</v>
      </c>
      <c r="E1512">
        <f>Master!K1516</f>
        <v>7.1138461539239355</v>
      </c>
    </row>
    <row r="1513" spans="1:5" x14ac:dyDescent="0.25">
      <c r="A1513" s="1">
        <f>'OHL indexes'!A1515</f>
        <v>40263</v>
      </c>
      <c r="B1513">
        <f>E1512*(2-'OHL indexes'!C1515/'OHL indexes'!B1514)</f>
        <v>7.1361058103574342</v>
      </c>
      <c r="C1513">
        <f>E1512*(2-'OHL indexes'!E1515/'OHL indexes'!B1514)</f>
        <v>7.2567413500330762</v>
      </c>
      <c r="D1513">
        <f>E1512*(2-'OHL indexes'!D1515/'OHL indexes'!B1514)</f>
        <v>7.0477842129068797</v>
      </c>
      <c r="E1513">
        <f>Master!K1517</f>
        <v>7.1874711414516739</v>
      </c>
    </row>
    <row r="1514" spans="1:5" x14ac:dyDescent="0.25">
      <c r="A1514" s="1">
        <f>'OHL indexes'!A1516</f>
        <v>40266</v>
      </c>
      <c r="B1514">
        <f>E1513*(2-'OHL indexes'!C1516/'OHL indexes'!B1515)</f>
        <v>7.2529182507700458</v>
      </c>
      <c r="C1514">
        <f>E1513*(2-'OHL indexes'!E1516/'OHL indexes'!B1515)</f>
        <v>7.3569311754511499</v>
      </c>
      <c r="D1514">
        <f>E1513*(2-'OHL indexes'!D1516/'OHL indexes'!B1515)</f>
        <v>7.2213627426798448</v>
      </c>
      <c r="E1514">
        <f>Master!K1518</f>
        <v>7.3325325842774154</v>
      </c>
    </row>
    <row r="1515" spans="1:5" x14ac:dyDescent="0.25">
      <c r="A1515" s="1">
        <f>'OHL indexes'!A1517</f>
        <v>40267</v>
      </c>
      <c r="B1515">
        <f>E1514*(2-'OHL indexes'!C1517/'OHL indexes'!B1516)</f>
        <v>7.3325325842774154</v>
      </c>
      <c r="C1515">
        <f>E1514*(2-'OHL indexes'!E1517/'OHL indexes'!B1516)</f>
        <v>7.489415545022025</v>
      </c>
      <c r="D1515">
        <f>E1514*(2-'OHL indexes'!D1517/'OHL indexes'!B1516)</f>
        <v>7.2411306746376134</v>
      </c>
      <c r="E1515">
        <f>Master!K1519</f>
        <v>7.4572362100240603</v>
      </c>
    </row>
    <row r="1516" spans="1:5" x14ac:dyDescent="0.25">
      <c r="A1516" s="1">
        <f>'OHL indexes'!A1518</f>
        <v>40268</v>
      </c>
      <c r="B1516">
        <f>E1515*(2-'OHL indexes'!C1518/'OHL indexes'!B1517)</f>
        <v>7.3338340202746108</v>
      </c>
      <c r="C1516">
        <f>E1515*(2-'OHL indexes'!E1518/'OHL indexes'!B1517)</f>
        <v>7.5353378384827199</v>
      </c>
      <c r="D1516">
        <f>E1515*(2-'OHL indexes'!D1518/'OHL indexes'!B1517)</f>
        <v>7.3338340202746108</v>
      </c>
      <c r="E1516">
        <f>Master!K1520</f>
        <v>7.4896900998053413</v>
      </c>
    </row>
    <row r="1517" spans="1:5" x14ac:dyDescent="0.25">
      <c r="A1517" s="1">
        <f>'OHL indexes'!A1519</f>
        <v>40269</v>
      </c>
      <c r="B1517">
        <f>E1516*(2-'OHL indexes'!C1519/'OHL indexes'!B1518)</f>
        <v>7.5755153751116158</v>
      </c>
      <c r="C1517">
        <f>E1516*(2-'OHL indexes'!E1519/'OHL indexes'!B1518)</f>
        <v>7.7909403425926262</v>
      </c>
      <c r="D1517">
        <f>E1516*(2-'OHL indexes'!D1519/'OHL indexes'!B1518)</f>
        <v>7.4128088144115711</v>
      </c>
      <c r="E1517">
        <f>Master!K1521</f>
        <v>7.5113056885325031</v>
      </c>
    </row>
    <row r="1518" spans="1:5" x14ac:dyDescent="0.25">
      <c r="A1518" s="1">
        <f>'OHL indexes'!A1520</f>
        <v>40273</v>
      </c>
      <c r="B1518">
        <f>E1517*(2-'OHL indexes'!C1520/'OHL indexes'!B1519)</f>
        <v>7.6338244971736469</v>
      </c>
      <c r="C1518">
        <f>E1517*(2-'OHL indexes'!E1520/'OHL indexes'!B1519)</f>
        <v>7.8223136077643298</v>
      </c>
      <c r="D1518">
        <f>E1517*(2-'OHL indexes'!D1520/'OHL indexes'!B1519)</f>
        <v>7.5395799418783076</v>
      </c>
      <c r="E1518">
        <f>Master!K1522</f>
        <v>7.7925883486461816</v>
      </c>
    </row>
    <row r="1519" spans="1:5" x14ac:dyDescent="0.25">
      <c r="A1519" s="1">
        <f>'OHL indexes'!A1521</f>
        <v>40274</v>
      </c>
      <c r="B1519">
        <f>E1518*(2-'OHL indexes'!C1521/'OHL indexes'!B1520)</f>
        <v>7.7706879589400106</v>
      </c>
      <c r="C1519">
        <f>E1518*(2-'OHL indexes'!E1521/'OHL indexes'!B1520)</f>
        <v>8.0554025844348196</v>
      </c>
      <c r="D1519">
        <f>E1518*(2-'OHL indexes'!D1521/'OHL indexes'!B1520)</f>
        <v>7.6931905956279492</v>
      </c>
      <c r="E1519">
        <f>Master!K1523</f>
        <v>8.0036454288371566</v>
      </c>
    </row>
    <row r="1520" spans="1:5" x14ac:dyDescent="0.25">
      <c r="A1520" s="1">
        <f>'OHL indexes'!A1522</f>
        <v>40275</v>
      </c>
      <c r="B1520">
        <f>E1519*(2-'OHL indexes'!C1522/'OHL indexes'!B1521)</f>
        <v>7.9523402681905404</v>
      </c>
      <c r="C1520">
        <f>E1519*(2-'OHL indexes'!E1522/'OHL indexes'!B1521)</f>
        <v>8.0867958679534837</v>
      </c>
      <c r="D1520">
        <f>E1519*(2-'OHL indexes'!D1522/'OHL indexes'!B1521)</f>
        <v>7.7895791558977532</v>
      </c>
      <c r="E1520">
        <f>Master!K1524</f>
        <v>7.8617479169599251</v>
      </c>
    </row>
    <row r="1521" spans="1:5" x14ac:dyDescent="0.25">
      <c r="A1521" s="1">
        <f>'OHL indexes'!A1523</f>
        <v>40276</v>
      </c>
      <c r="B1521">
        <f>E1520*(2-'OHL indexes'!C1523/'OHL indexes'!B1522)</f>
        <v>7.8286073751781107</v>
      </c>
      <c r="C1521">
        <f>E1520*(2-'OHL indexes'!E1523/'OHL indexes'!B1522)</f>
        <v>8.0121503081369703</v>
      </c>
      <c r="D1521">
        <f>E1520*(2-'OHL indexes'!D1523/'OHL indexes'!B1522)</f>
        <v>7.6068270414507859</v>
      </c>
      <c r="E1521">
        <f>Master!K1525</f>
        <v>7.9939343260740729</v>
      </c>
    </row>
    <row r="1522" spans="1:5" x14ac:dyDescent="0.25">
      <c r="A1522" s="1">
        <f>'OHL indexes'!A1524</f>
        <v>40277</v>
      </c>
      <c r="B1522">
        <f>E1521*(2-'OHL indexes'!C1524/'OHL indexes'!B1523)</f>
        <v>8.0708672507259056</v>
      </c>
      <c r="C1522">
        <f>E1521*(2-'OHL indexes'!E1524/'OHL indexes'!B1523)</f>
        <v>8.1198236505616421</v>
      </c>
      <c r="D1522">
        <f>E1521*(2-'OHL indexes'!D1524/'OHL indexes'!B1523)</f>
        <v>7.9449779262383382</v>
      </c>
      <c r="E1522">
        <f>Master!K1526</f>
        <v>8.0844777220322346</v>
      </c>
    </row>
    <row r="1523" spans="1:5" x14ac:dyDescent="0.25">
      <c r="A1523" s="1">
        <f>'OHL indexes'!A1525</f>
        <v>40280</v>
      </c>
      <c r="B1523">
        <f>E1522*(2-'OHL indexes'!C1525/'OHL indexes'!B1524)</f>
        <v>8.063129590279555</v>
      </c>
      <c r="C1523">
        <f>E1522*(2-'OHL indexes'!E1525/'OHL indexes'!B1524)</f>
        <v>8.1791195602898927</v>
      </c>
      <c r="D1523">
        <f>E1522*(2-'OHL indexes'!D1525/'OHL indexes'!B1524)</f>
        <v>8.035556852406371</v>
      </c>
      <c r="E1523">
        <f>Master!K1527</f>
        <v>8.095799273594638</v>
      </c>
    </row>
    <row r="1524" spans="1:5" x14ac:dyDescent="0.25">
      <c r="A1524" s="1">
        <f>'OHL indexes'!A1526</f>
        <v>40281</v>
      </c>
      <c r="B1524">
        <f>E1523*(2-'OHL indexes'!C1526/'OHL indexes'!B1525)</f>
        <v>8.0585411453828542</v>
      </c>
      <c r="C1524">
        <f>E1523*(2-'OHL indexes'!E1526/'OHL indexes'!B1525)</f>
        <v>8.1117681502399552</v>
      </c>
      <c r="D1524">
        <f>E1523*(2-'OHL indexes'!D1526/'OHL indexes'!B1525)</f>
        <v>7.8828912541662248</v>
      </c>
      <c r="E1524">
        <f>Master!K1528</f>
        <v>8.058166214950031</v>
      </c>
    </row>
    <row r="1525" spans="1:5" x14ac:dyDescent="0.25">
      <c r="A1525" s="1">
        <f>'OHL indexes'!A1527</f>
        <v>40282</v>
      </c>
      <c r="B1525">
        <f>E1524*(2-'OHL indexes'!C1527/'OHL indexes'!B1526)</f>
        <v>8.1420701908811761</v>
      </c>
      <c r="C1525">
        <f>E1524*(2-'OHL indexes'!E1527/'OHL indexes'!B1526)</f>
        <v>8.2845300432196431</v>
      </c>
      <c r="D1525">
        <f>E1524*(2-'OHL indexes'!D1527/'OHL indexes'!B1526)</f>
        <v>8.1123544660884264</v>
      </c>
      <c r="E1525">
        <f>Master!K1529</f>
        <v>8.2465622542516623</v>
      </c>
    </row>
    <row r="1526" spans="1:5" x14ac:dyDescent="0.25">
      <c r="A1526" s="1">
        <f>'OHL indexes'!A1528</f>
        <v>40283</v>
      </c>
      <c r="B1526">
        <f>E1525*(2-'OHL indexes'!C1528/'OHL indexes'!B1527)</f>
        <v>8.2392783125181115</v>
      </c>
      <c r="C1526">
        <f>E1525*(2-'OHL indexes'!E1528/'OHL indexes'!B1527)</f>
        <v>8.4031898057604479</v>
      </c>
      <c r="D1526">
        <f>E1525*(2-'OHL indexes'!D1528/'OHL indexes'!B1527)</f>
        <v>8.1737121055102975</v>
      </c>
      <c r="E1526">
        <f>Master!K1530</f>
        <v>8.2461781677905055</v>
      </c>
    </row>
    <row r="1527" spans="1:5" x14ac:dyDescent="0.25">
      <c r="A1527" s="1">
        <f>'OHL indexes'!A1529</f>
        <v>40284</v>
      </c>
      <c r="B1527">
        <f>E1526*(2-'OHL indexes'!C1529/'OHL indexes'!B1528)</f>
        <v>8.1402484767244196</v>
      </c>
      <c r="C1527">
        <f>E1526*(2-'OHL indexes'!E1529/'OHL indexes'!B1528)</f>
        <v>8.2190156767292653</v>
      </c>
      <c r="D1527">
        <f>E1526*(2-'OHL indexes'!D1529/'OHL indexes'!B1528)</f>
        <v>7.531835504104305</v>
      </c>
      <c r="E1527">
        <f>Master!K1531</f>
        <v>7.9171565412761886</v>
      </c>
    </row>
    <row r="1528" spans="1:5" x14ac:dyDescent="0.25">
      <c r="A1528" s="1">
        <f>'OHL indexes'!A1530</f>
        <v>40287</v>
      </c>
      <c r="B1528">
        <f>E1527*(2-'OHL indexes'!C1530/'OHL indexes'!B1529)</f>
        <v>7.8005567864867915</v>
      </c>
      <c r="C1528">
        <f>E1527*(2-'OHL indexes'!E1530/'OHL indexes'!B1529)</f>
        <v>8.1506904385615027</v>
      </c>
      <c r="D1528">
        <f>E1527*(2-'OHL indexes'!D1530/'OHL indexes'!B1529)</f>
        <v>7.6856215393920539</v>
      </c>
      <c r="E1528">
        <f>Master!K1532</f>
        <v>8.1075804333512149</v>
      </c>
    </row>
    <row r="1529" spans="1:5" x14ac:dyDescent="0.25">
      <c r="A1529" s="1">
        <f>'OHL indexes'!A1531</f>
        <v>40288</v>
      </c>
      <c r="B1529">
        <f>E1528*(2-'OHL indexes'!C1531/'OHL indexes'!B1530)</f>
        <v>8.1745768736340807</v>
      </c>
      <c r="C1529">
        <f>E1528*(2-'OHL indexes'!E1531/'OHL indexes'!B1530)</f>
        <v>8.6131080078919133</v>
      </c>
      <c r="D1529">
        <f>E1528*(2-'OHL indexes'!D1531/'OHL indexes'!B1530)</f>
        <v>8.1745768736340807</v>
      </c>
      <c r="E1529">
        <f>Master!K1533</f>
        <v>8.4917688281629218</v>
      </c>
    </row>
    <row r="1530" spans="1:5" x14ac:dyDescent="0.25">
      <c r="A1530" s="1">
        <f>'OHL indexes'!A1532</f>
        <v>40289</v>
      </c>
      <c r="B1530">
        <f>E1529*(2-'OHL indexes'!C1532/'OHL indexes'!B1531)</f>
        <v>8.4689410316164064</v>
      </c>
      <c r="C1530">
        <f>E1529*(2-'OHL indexes'!E1532/'OHL indexes'!B1531)</f>
        <v>8.7656966704830808</v>
      </c>
      <c r="D1530">
        <f>E1529*(2-'OHL indexes'!D1532/'OHL indexes'!B1531)</f>
        <v>8.2634965789357935</v>
      </c>
      <c r="E1530">
        <f>Master!K1534</f>
        <v>8.4457222192164139</v>
      </c>
    </row>
    <row r="1531" spans="1:5" x14ac:dyDescent="0.25">
      <c r="A1531" s="1">
        <f>'OHL indexes'!A1533</f>
        <v>40290</v>
      </c>
      <c r="B1531">
        <f>E1530*(2-'OHL indexes'!C1533/'OHL indexes'!B1532)</f>
        <v>8.2256226419840903</v>
      </c>
      <c r="C1531">
        <f>E1530*(2-'OHL indexes'!E1533/'OHL indexes'!B1532)</f>
        <v>8.5130993523071243</v>
      </c>
      <c r="D1531">
        <f>E1530*(2-'OHL indexes'!D1533/'OHL indexes'!B1532)</f>
        <v>8.0264119551955009</v>
      </c>
      <c r="E1531">
        <f>Master!K1535</f>
        <v>8.4666624123588115</v>
      </c>
    </row>
    <row r="1532" spans="1:5" x14ac:dyDescent="0.25">
      <c r="A1532" s="1">
        <f>'OHL indexes'!A1534</f>
        <v>40291</v>
      </c>
      <c r="B1532">
        <f>E1531*(2-'OHL indexes'!C1534/'OHL indexes'!B1533)</f>
        <v>8.5317574475057665</v>
      </c>
      <c r="C1532">
        <f>E1531*(2-'OHL indexes'!E1534/'OHL indexes'!B1533)</f>
        <v>8.6215401753957224</v>
      </c>
      <c r="D1532">
        <f>E1531*(2-'OHL indexes'!D1534/'OHL indexes'!B1533)</f>
        <v>8.3813665475951442</v>
      </c>
      <c r="E1532">
        <f>Master!K1536</f>
        <v>8.5268703566596926</v>
      </c>
    </row>
    <row r="1533" spans="1:5" x14ac:dyDescent="0.25">
      <c r="A1533" s="1">
        <f>'OHL indexes'!A1535</f>
        <v>40294</v>
      </c>
      <c r="B1533">
        <f>E1532*(2-'OHL indexes'!C1535/'OHL indexes'!B1534)</f>
        <v>8.5461075831052646</v>
      </c>
      <c r="C1533">
        <f>E1532*(2-'OHL indexes'!E1535/'OHL indexes'!B1534)</f>
        <v>8.5947684846416941</v>
      </c>
      <c r="D1533">
        <f>E1532*(2-'OHL indexes'!D1535/'OHL indexes'!B1534)</f>
        <v>8.3559922482729991</v>
      </c>
      <c r="E1533">
        <f>Master!K1537</f>
        <v>8.4159272576546336</v>
      </c>
    </row>
    <row r="1534" spans="1:5" x14ac:dyDescent="0.25">
      <c r="A1534" s="1">
        <f>'OHL indexes'!A1536</f>
        <v>40295</v>
      </c>
      <c r="B1534">
        <f>E1533*(2-'OHL indexes'!C1536/'OHL indexes'!B1535)</f>
        <v>8.217699114643608</v>
      </c>
      <c r="C1534">
        <f>E1533*(2-'OHL indexes'!E1536/'OHL indexes'!B1535)</f>
        <v>8.4027712184647747</v>
      </c>
      <c r="D1534">
        <f>E1533*(2-'OHL indexes'!D1536/'OHL indexes'!B1535)</f>
        <v>7.4247865425995032</v>
      </c>
      <c r="E1534">
        <f>Master!K1538</f>
        <v>7.4814498113741212</v>
      </c>
    </row>
    <row r="1535" spans="1:5" x14ac:dyDescent="0.25">
      <c r="A1535" s="1">
        <f>'OHL indexes'!A1537</f>
        <v>40296</v>
      </c>
      <c r="B1535">
        <f>E1534*(2-'OHL indexes'!C1537/'OHL indexes'!B1536)</f>
        <v>7.6563528534036216</v>
      </c>
      <c r="C1535">
        <f>E1534*(2-'OHL indexes'!E1537/'OHL indexes'!B1536)</f>
        <v>7.7656658500539901</v>
      </c>
      <c r="D1535">
        <f>E1534*(2-'OHL indexes'!D1537/'OHL indexes'!B1536)</f>
        <v>7.341527377750519</v>
      </c>
      <c r="E1535">
        <f>Master!K1539</f>
        <v>7.5641758039776681</v>
      </c>
    </row>
    <row r="1536" spans="1:5" x14ac:dyDescent="0.25">
      <c r="A1536" s="1">
        <f>'OHL indexes'!A1538</f>
        <v>40297</v>
      </c>
      <c r="B1536">
        <f>E1535*(2-'OHL indexes'!C1538/'OHL indexes'!B1537)</f>
        <v>7.7637970375570733</v>
      </c>
      <c r="C1536">
        <f>E1535*(2-'OHL indexes'!E1538/'OHL indexes'!B1537)</f>
        <v>7.9901502419856421</v>
      </c>
      <c r="D1536">
        <f>E1535*(2-'OHL indexes'!D1538/'OHL indexes'!B1537)</f>
        <v>7.6978494446963337</v>
      </c>
      <c r="E1536">
        <f>Master!K1540</f>
        <v>7.9095787382675971</v>
      </c>
    </row>
    <row r="1537" spans="1:5" x14ac:dyDescent="0.25">
      <c r="A1537" s="1">
        <f>'OHL indexes'!A1539</f>
        <v>40298</v>
      </c>
      <c r="B1537">
        <f>E1536*(2-'OHL indexes'!C1539/'OHL indexes'!B1538)</f>
        <v>7.8580782168365539</v>
      </c>
      <c r="C1537">
        <f>E1536*(2-'OHL indexes'!E1539/'OHL indexes'!B1538)</f>
        <v>7.8969471999630469</v>
      </c>
      <c r="D1537">
        <f>E1536*(2-'OHL indexes'!D1539/'OHL indexes'!B1538)</f>
        <v>7.1438839410499346</v>
      </c>
      <c r="E1537">
        <f>Master!K1541</f>
        <v>7.232943073881275</v>
      </c>
    </row>
    <row r="1538" spans="1:5" x14ac:dyDescent="0.25">
      <c r="A1538" s="1">
        <f>'OHL indexes'!A1540</f>
        <v>40301</v>
      </c>
      <c r="B1538">
        <f>E1537*(2-'OHL indexes'!C1540/'OHL indexes'!B1539)</f>
        <v>7.3112780136560529</v>
      </c>
      <c r="C1538">
        <f>E1537*(2-'OHL indexes'!E1540/'OHL indexes'!B1539)</f>
        <v>7.5658681586750305</v>
      </c>
      <c r="D1538">
        <f>E1537*(2-'OHL indexes'!D1540/'OHL indexes'!B1539)</f>
        <v>7.3047495717578386</v>
      </c>
      <c r="E1538">
        <f>Master!K1542</f>
        <v>7.4897499400386165</v>
      </c>
    </row>
    <row r="1539" spans="1:5" x14ac:dyDescent="0.25">
      <c r="A1539" s="1">
        <f>'OHL indexes'!A1541</f>
        <v>40302</v>
      </c>
      <c r="B1539">
        <f>E1538*(2-'OHL indexes'!C1541/'OHL indexes'!B1540)</f>
        <v>7.1740810891449449</v>
      </c>
      <c r="C1539">
        <f>E1538*(2-'OHL indexes'!E1541/'OHL indexes'!B1540)</f>
        <v>7.2133196348831738</v>
      </c>
      <c r="D1539">
        <f>E1538*(2-'OHL indexes'!D1541/'OHL indexes'!B1540)</f>
        <v>6.5907000916126286</v>
      </c>
      <c r="E1539">
        <f>Master!K1543</f>
        <v>6.7290387150522672</v>
      </c>
    </row>
    <row r="1540" spans="1:5" x14ac:dyDescent="0.25">
      <c r="A1540" s="1">
        <f>'OHL indexes'!A1542</f>
        <v>40303</v>
      </c>
      <c r="B1540">
        <f>E1539*(2-'OHL indexes'!C1542/'OHL indexes'!B1541)</f>
        <v>6.4666847426907283</v>
      </c>
      <c r="C1540">
        <f>E1539*(2-'OHL indexes'!E1542/'OHL indexes'!B1541)</f>
        <v>6.7361290115241577</v>
      </c>
      <c r="D1540">
        <f>E1539*(2-'OHL indexes'!D1542/'OHL indexes'!B1541)</f>
        <v>6.1405143869674346</v>
      </c>
      <c r="E1540">
        <f>Master!K1544</f>
        <v>6.42384011721406</v>
      </c>
    </row>
    <row r="1541" spans="1:5" x14ac:dyDescent="0.25">
      <c r="A1541" s="1">
        <f>'OHL indexes'!A1543</f>
        <v>40304</v>
      </c>
      <c r="B1541">
        <f>E1540*(2-'OHL indexes'!C1543/'OHL indexes'!B1542)</f>
        <v>6.2287877047559999</v>
      </c>
      <c r="C1541">
        <f>E1540*(2-'OHL indexes'!E1543/'OHL indexes'!B1542)</f>
        <v>6.4425704281078797</v>
      </c>
      <c r="D1541">
        <f>E1540*(2-'OHL indexes'!D1543/'OHL indexes'!B1542)</f>
        <v>1.3253293844978811</v>
      </c>
      <c r="E1541">
        <f>Master!K1545</f>
        <v>5.3178592625095371</v>
      </c>
    </row>
    <row r="1542" spans="1:5" x14ac:dyDescent="0.25">
      <c r="A1542" s="1">
        <f>'OHL indexes'!A1544</f>
        <v>40305</v>
      </c>
      <c r="B1542">
        <f>E1541*(2-'OHL indexes'!C1544/'OHL indexes'!B1543)</f>
        <v>5.3032601339961412</v>
      </c>
      <c r="C1542">
        <f>E1541*(2-'OHL indexes'!E1544/'OHL indexes'!B1543)</f>
        <v>5.5094774669744035</v>
      </c>
      <c r="D1542">
        <f>E1541*(2-'OHL indexes'!D1544/'OHL indexes'!B1543)</f>
        <v>4.5039383783892992</v>
      </c>
      <c r="E1542">
        <f>Master!K1546</f>
        <v>4.8413253181640741</v>
      </c>
    </row>
    <row r="1543" spans="1:5" x14ac:dyDescent="0.25">
      <c r="A1543" s="1">
        <f>'OHL indexes'!A1545</f>
        <v>40308</v>
      </c>
      <c r="B1543">
        <f>E1542*(2-'OHL indexes'!C1545/'OHL indexes'!B1544)</f>
        <v>5.5487861753083729</v>
      </c>
      <c r="C1543">
        <f>E1542*(2-'OHL indexes'!E1545/'OHL indexes'!B1544)</f>
        <v>5.8684820675828151</v>
      </c>
      <c r="D1543">
        <f>E1542*(2-'OHL indexes'!D1545/'OHL indexes'!B1544)</f>
        <v>5.4738336121156186</v>
      </c>
      <c r="E1543">
        <f>Master!K1547</f>
        <v>5.522774841282418</v>
      </c>
    </row>
    <row r="1544" spans="1:5" x14ac:dyDescent="0.25">
      <c r="A1544" s="1">
        <f>'OHL indexes'!A1546</f>
        <v>40309</v>
      </c>
      <c r="B1544">
        <f>E1543*(2-'OHL indexes'!C1546/'OHL indexes'!B1545)</f>
        <v>5.3794708135511344</v>
      </c>
      <c r="C1544">
        <f>E1543*(2-'OHL indexes'!E1546/'OHL indexes'!B1545)</f>
        <v>5.7666963643481628</v>
      </c>
      <c r="D1544">
        <f>E1543*(2-'OHL indexes'!D1546/'OHL indexes'!B1545)</f>
        <v>5.3296711883897574</v>
      </c>
      <c r="E1544">
        <f>Master!K1548</f>
        <v>5.5438600849887054</v>
      </c>
    </row>
    <row r="1545" spans="1:5" x14ac:dyDescent="0.25">
      <c r="A1545" s="1">
        <f>'OHL indexes'!A1547</f>
        <v>40310</v>
      </c>
      <c r="B1545">
        <f>E1544*(2-'OHL indexes'!C1547/'OHL indexes'!B1546)</f>
        <v>5.6462872591479698</v>
      </c>
      <c r="C1545">
        <f>E1544*(2-'OHL indexes'!E1547/'OHL indexes'!B1546)</f>
        <v>5.9177184669414089</v>
      </c>
      <c r="D1545">
        <f>E1544*(2-'OHL indexes'!D1547/'OHL indexes'!B1546)</f>
        <v>5.6355320307878944</v>
      </c>
      <c r="E1545">
        <f>Master!K1549</f>
        <v>5.8406261433024707</v>
      </c>
    </row>
    <row r="1546" spans="1:5" x14ac:dyDescent="0.25">
      <c r="A1546" s="1">
        <f>'OHL indexes'!A1548</f>
        <v>40311</v>
      </c>
      <c r="B1546">
        <f>E1545*(2-'OHL indexes'!C1548/'OHL indexes'!B1547)</f>
        <v>5.9294311561620416</v>
      </c>
      <c r="C1546">
        <f>E1545*(2-'OHL indexes'!E1548/'OHL indexes'!B1547)</f>
        <v>5.9977419015924784</v>
      </c>
      <c r="D1546">
        <f>E1545*(2-'OHL indexes'!D1548/'OHL indexes'!B1547)</f>
        <v>5.6880643352983018</v>
      </c>
      <c r="E1546">
        <f>Master!K1550</f>
        <v>5.6946303975478143</v>
      </c>
    </row>
    <row r="1547" spans="1:5" x14ac:dyDescent="0.25">
      <c r="A1547" s="1">
        <f>'OHL indexes'!A1549</f>
        <v>40312</v>
      </c>
      <c r="B1547">
        <f>E1546*(2-'OHL indexes'!C1549/'OHL indexes'!B1548)</f>
        <v>5.4576919042966123</v>
      </c>
      <c r="C1547">
        <f>E1546*(2-'OHL indexes'!E1549/'OHL indexes'!B1548)</f>
        <v>5.5761611509222133</v>
      </c>
      <c r="D1547">
        <f>E1546*(2-'OHL indexes'!D1549/'OHL indexes'!B1548)</f>
        <v>4.958932106406305</v>
      </c>
      <c r="E1547">
        <f>Master!K1551</f>
        <v>5.1242261679877066</v>
      </c>
    </row>
    <row r="1548" spans="1:5" x14ac:dyDescent="0.25">
      <c r="A1548" s="1">
        <f>'OHL indexes'!A1550</f>
        <v>40315</v>
      </c>
      <c r="B1548">
        <f>E1547*(2-'OHL indexes'!C1550/'OHL indexes'!B1549)</f>
        <v>5.2581641554601681</v>
      </c>
      <c r="C1548">
        <f>E1547*(2-'OHL indexes'!E1550/'OHL indexes'!B1549)</f>
        <v>5.2759039020727867</v>
      </c>
      <c r="D1548">
        <f>E1547*(2-'OHL indexes'!D1550/'OHL indexes'!B1549)</f>
        <v>4.8102268518499729</v>
      </c>
      <c r="E1548">
        <f>Master!K1552</f>
        <v>5.0800530138128837</v>
      </c>
    </row>
    <row r="1549" spans="1:5" x14ac:dyDescent="0.25">
      <c r="A1549" s="1">
        <f>'OHL indexes'!A1551</f>
        <v>40316</v>
      </c>
      <c r="B1549">
        <f>E1548*(2-'OHL indexes'!C1551/'OHL indexes'!B1550)</f>
        <v>5.4278697990204225</v>
      </c>
      <c r="C1549">
        <f>E1548*(2-'OHL indexes'!E1551/'OHL indexes'!B1550)</f>
        <v>5.4606417518476809</v>
      </c>
      <c r="D1549">
        <f>E1548*(2-'OHL indexes'!D1551/'OHL indexes'!B1550)</f>
        <v>4.7213122443295914</v>
      </c>
      <c r="E1549">
        <f>Master!K1553</f>
        <v>4.7350735563032149</v>
      </c>
    </row>
    <row r="1550" spans="1:5" x14ac:dyDescent="0.25">
      <c r="A1550" s="1">
        <f>'OHL indexes'!A1552</f>
        <v>40317</v>
      </c>
      <c r="B1550">
        <f>E1549*(2-'OHL indexes'!C1552/'OHL indexes'!B1551)</f>
        <v>4.6126803239184166</v>
      </c>
      <c r="C1550">
        <f>E1549*(2-'OHL indexes'!E1552/'OHL indexes'!B1551)</f>
        <v>4.8498172738834677</v>
      </c>
      <c r="D1550">
        <f>E1549*(2-'OHL indexes'!D1552/'OHL indexes'!B1551)</f>
        <v>4.4367404879018046</v>
      </c>
      <c r="E1550">
        <f>Master!K1554</f>
        <v>4.62776473717412</v>
      </c>
    </row>
    <row r="1551" spans="1:5" x14ac:dyDescent="0.25">
      <c r="A1551" s="1">
        <f>'OHL indexes'!A1553</f>
        <v>40318</v>
      </c>
      <c r="B1551">
        <f>E1550*(2-'OHL indexes'!C1553/'OHL indexes'!B1552)</f>
        <v>4.2082476184831261</v>
      </c>
      <c r="C1551">
        <f>E1550*(2-'OHL indexes'!E1553/'OHL indexes'!B1552)</f>
        <v>4.2982261026754189</v>
      </c>
      <c r="D1551">
        <f>E1550*(2-'OHL indexes'!D1553/'OHL indexes'!B1552)</f>
        <v>3.7721956260792151</v>
      </c>
      <c r="E1551">
        <f>Master!K1555</f>
        <v>4.0042625594915267</v>
      </c>
    </row>
    <row r="1552" spans="1:5" x14ac:dyDescent="0.25">
      <c r="A1552" s="1">
        <f>'OHL indexes'!A1554</f>
        <v>40319</v>
      </c>
      <c r="B1552">
        <f>E1551*(2-'OHL indexes'!C1554/'OHL indexes'!B1553)</f>
        <v>3.8250371089698718</v>
      </c>
      <c r="C1552">
        <f>E1551*(2-'OHL indexes'!E1554/'OHL indexes'!B1553)</f>
        <v>4.2292471592286685</v>
      </c>
      <c r="D1552">
        <f>E1551*(2-'OHL indexes'!D1554/'OHL indexes'!B1553)</f>
        <v>3.7621470274514852</v>
      </c>
      <c r="E1552">
        <f>Master!K1556</f>
        <v>4.024021754047256</v>
      </c>
    </row>
    <row r="1553" spans="1:5" x14ac:dyDescent="0.25">
      <c r="A1553" s="1">
        <f>'OHL indexes'!A1555</f>
        <v>40322</v>
      </c>
      <c r="B1553">
        <f>E1552*(2-'OHL indexes'!C1555/'OHL indexes'!B1554)</f>
        <v>4.037058018537282</v>
      </c>
      <c r="C1553">
        <f>E1552*(2-'OHL indexes'!E1555/'OHL indexes'!B1554)</f>
        <v>4.2604499557568944</v>
      </c>
      <c r="D1553">
        <f>E1552*(2-'OHL indexes'!D1555/'OHL indexes'!B1554)</f>
        <v>4.037058018537282</v>
      </c>
      <c r="E1553">
        <f>Master!K1557</f>
        <v>4.0957405365227508</v>
      </c>
    </row>
    <row r="1554" spans="1:5" x14ac:dyDescent="0.25">
      <c r="A1554" s="1">
        <f>'OHL indexes'!A1556</f>
        <v>40323</v>
      </c>
      <c r="B1554">
        <f>E1553*(2-'OHL indexes'!C1556/'OHL indexes'!B1555)</f>
        <v>3.7960368861722675</v>
      </c>
      <c r="C1554">
        <f>E1553*(2-'OHL indexes'!E1556/'OHL indexes'!B1555)</f>
        <v>4.3088493274416679</v>
      </c>
      <c r="D1554">
        <f>E1553*(2-'OHL indexes'!D1556/'OHL indexes'!B1555)</f>
        <v>3.7665585606849117</v>
      </c>
      <c r="E1554">
        <f>Master!K1558</f>
        <v>4.2444735793261774</v>
      </c>
    </row>
    <row r="1555" spans="1:5" x14ac:dyDescent="0.25">
      <c r="A1555" s="1">
        <f>'OHL indexes'!A1557</f>
        <v>40324</v>
      </c>
      <c r="B1555">
        <f>E1554*(2-'OHL indexes'!C1557/'OHL indexes'!B1556)</f>
        <v>4.4632986395194107</v>
      </c>
      <c r="C1555">
        <f>E1554*(2-'OHL indexes'!E1557/'OHL indexes'!B1556)</f>
        <v>4.6715611957341441</v>
      </c>
      <c r="D1555">
        <f>E1554*(2-'OHL indexes'!D1557/'OHL indexes'!B1556)</f>
        <v>4.3385389128317504</v>
      </c>
      <c r="E1555">
        <f>Master!K1559</f>
        <v>4.3584685149565461</v>
      </c>
    </row>
    <row r="1556" spans="1:5" x14ac:dyDescent="0.25">
      <c r="A1556" s="1">
        <f>'OHL indexes'!A1558</f>
        <v>40325</v>
      </c>
      <c r="B1556">
        <f>E1555*(2-'OHL indexes'!C1558/'OHL indexes'!B1557)</f>
        <v>4.6897731705182295</v>
      </c>
      <c r="C1556">
        <f>E1555*(2-'OHL indexes'!E1558/'OHL indexes'!B1557)</f>
        <v>4.7851275078220068</v>
      </c>
      <c r="D1556">
        <f>E1555*(2-'OHL indexes'!D1558/'OHL indexes'!B1557)</f>
        <v>4.6347877032063733</v>
      </c>
      <c r="E1556">
        <f>Master!K1560</f>
        <v>4.7414060756739467</v>
      </c>
    </row>
    <row r="1557" spans="1:5" x14ac:dyDescent="0.25">
      <c r="A1557" s="1">
        <f>'OHL indexes'!A1559</f>
        <v>40326</v>
      </c>
      <c r="B1557">
        <f>E1556*(2-'OHL indexes'!C1559/'OHL indexes'!B1558)</f>
        <v>4.793172567599675</v>
      </c>
      <c r="C1557">
        <f>E1556*(2-'OHL indexes'!E1559/'OHL indexes'!B1558)</f>
        <v>4.8188486900319694</v>
      </c>
      <c r="D1557">
        <f>E1556*(2-'OHL indexes'!D1559/'OHL indexes'!B1558)</f>
        <v>4.6159241650321157</v>
      </c>
      <c r="E1557">
        <f>Master!K1561</f>
        <v>4.6463537696507871</v>
      </c>
    </row>
    <row r="1558" spans="1:5" x14ac:dyDescent="0.25">
      <c r="A1558" s="1">
        <f>'OHL indexes'!A1560</f>
        <v>40330</v>
      </c>
      <c r="B1558">
        <f>E1557*(2-'OHL indexes'!C1560/'OHL indexes'!B1559)</f>
        <v>4.5418745385403341</v>
      </c>
      <c r="C1558">
        <f>E1557*(2-'OHL indexes'!E1560/'OHL indexes'!B1559)</f>
        <v>4.7130930053349323</v>
      </c>
      <c r="D1558">
        <f>E1557*(2-'OHL indexes'!D1560/'OHL indexes'!B1559)</f>
        <v>4.366285200389318</v>
      </c>
      <c r="E1558">
        <f>Master!K1562</f>
        <v>4.3718269151760758</v>
      </c>
    </row>
    <row r="1559" spans="1:5" x14ac:dyDescent="0.25">
      <c r="A1559" s="1">
        <f>'OHL indexes'!A1561</f>
        <v>40331</v>
      </c>
      <c r="B1559">
        <f>E1558*(2-'OHL indexes'!C1561/'OHL indexes'!B1560)</f>
        <v>4.480884613354422</v>
      </c>
      <c r="C1559">
        <f>E1558*(2-'OHL indexes'!E1561/'OHL indexes'!B1560)</f>
        <v>4.6802937240285978</v>
      </c>
      <c r="D1559">
        <f>E1558*(2-'OHL indexes'!D1561/'OHL indexes'!B1560)</f>
        <v>4.4307677731033994</v>
      </c>
      <c r="E1559">
        <f>Master!K1563</f>
        <v>4.6670173541185838</v>
      </c>
    </row>
    <row r="1560" spans="1:5" x14ac:dyDescent="0.25">
      <c r="A1560" s="1">
        <f>'OHL indexes'!A1562</f>
        <v>40332</v>
      </c>
      <c r="B1560">
        <f>E1559*(2-'OHL indexes'!C1562/'OHL indexes'!B1561)</f>
        <v>4.7206517398724515</v>
      </c>
      <c r="C1560">
        <f>E1559*(2-'OHL indexes'!E1562/'OHL indexes'!B1561)</f>
        <v>4.7960631650356742</v>
      </c>
      <c r="D1560">
        <f>E1559*(2-'OHL indexes'!D1562/'OHL indexes'!B1561)</f>
        <v>4.6254805422249108</v>
      </c>
      <c r="E1560">
        <f>Master!K1564</f>
        <v>4.7091405790993095</v>
      </c>
    </row>
    <row r="1561" spans="1:5" x14ac:dyDescent="0.25">
      <c r="A1561" s="1">
        <f>'OHL indexes'!A1563</f>
        <v>40333</v>
      </c>
      <c r="B1561">
        <f>E1560*(2-'OHL indexes'!C1563/'OHL indexes'!B1562)</f>
        <v>4.4406905652031803</v>
      </c>
      <c r="C1561">
        <f>E1560*(2-'OHL indexes'!E1563/'OHL indexes'!B1562)</f>
        <v>4.5628257312853542</v>
      </c>
      <c r="D1561">
        <f>E1560*(2-'OHL indexes'!D1563/'OHL indexes'!B1562)</f>
        <v>4.2021600559519365</v>
      </c>
      <c r="E1561">
        <f>Master!K1565</f>
        <v>4.2605695426204866</v>
      </c>
    </row>
    <row r="1562" spans="1:5" x14ac:dyDescent="0.25">
      <c r="A1562" s="1">
        <f>'OHL indexes'!A1564</f>
        <v>40336</v>
      </c>
      <c r="B1562">
        <f>E1561*(2-'OHL indexes'!C1564/'OHL indexes'!B1563)</f>
        <v>4.3141272893829798</v>
      </c>
      <c r="C1562">
        <f>E1561*(2-'OHL indexes'!E1564/'OHL indexes'!B1563)</f>
        <v>4.3537873002867213</v>
      </c>
      <c r="D1562">
        <f>E1561*(2-'OHL indexes'!D1564/'OHL indexes'!B1563)</f>
        <v>4.041253028731286</v>
      </c>
      <c r="E1562">
        <f>Master!K1566</f>
        <v>4.0640739987900734</v>
      </c>
    </row>
    <row r="1563" spans="1:5" x14ac:dyDescent="0.25">
      <c r="A1563" s="1">
        <f>'OHL indexes'!A1565</f>
        <v>40337</v>
      </c>
      <c r="B1563">
        <f>E1562*(2-'OHL indexes'!C1565/'OHL indexes'!B1564)</f>
        <v>4.1105384021781033</v>
      </c>
      <c r="C1563">
        <f>E1562*(2-'OHL indexes'!E1565/'OHL indexes'!B1564)</f>
        <v>4.2601532570587279</v>
      </c>
      <c r="D1563">
        <f>E1562*(2-'OHL indexes'!D1565/'OHL indexes'!B1564)</f>
        <v>4.0386732424947063</v>
      </c>
      <c r="E1563">
        <f>Master!K1567</f>
        <v>4.2308387439906587</v>
      </c>
    </row>
    <row r="1564" spans="1:5" x14ac:dyDescent="0.25">
      <c r="A1564" s="1">
        <f>'OHL indexes'!A1566</f>
        <v>40338</v>
      </c>
      <c r="B1564">
        <f>E1563*(2-'OHL indexes'!C1566/'OHL indexes'!B1565)</f>
        <v>4.3318053809391017</v>
      </c>
      <c r="C1564">
        <f>E1563*(2-'OHL indexes'!E1566/'OHL indexes'!B1565)</f>
        <v>4.4768610504067361</v>
      </c>
      <c r="D1564">
        <f>E1563*(2-'OHL indexes'!D1566/'OHL indexes'!B1565)</f>
        <v>4.1749709397900752</v>
      </c>
      <c r="E1564">
        <f>Master!K1568</f>
        <v>4.1946322536526646</v>
      </c>
    </row>
    <row r="1565" spans="1:5" x14ac:dyDescent="0.25">
      <c r="A1565" s="1">
        <f>'OHL indexes'!A1567</f>
        <v>40339</v>
      </c>
      <c r="B1565">
        <f>E1564*(2-'OHL indexes'!C1567/'OHL indexes'!B1566)</f>
        <v>4.3938255613857518</v>
      </c>
      <c r="C1565">
        <f>E1564*(2-'OHL indexes'!E1567/'OHL indexes'!B1566)</f>
        <v>4.4891203543558271</v>
      </c>
      <c r="D1565">
        <f>E1564*(2-'OHL indexes'!D1567/'OHL indexes'!B1566)</f>
        <v>4.3587510637677971</v>
      </c>
      <c r="E1565">
        <f>Master!K1569</f>
        <v>4.4458983163685186</v>
      </c>
    </row>
    <row r="1566" spans="1:5" x14ac:dyDescent="0.25">
      <c r="A1566" s="1">
        <f>'OHL indexes'!A1568</f>
        <v>40340</v>
      </c>
      <c r="B1566">
        <f>E1565*(2-'OHL indexes'!C1568/'OHL indexes'!B1567)</f>
        <v>4.3501633697552364</v>
      </c>
      <c r="C1566">
        <f>E1565*(2-'OHL indexes'!E1568/'OHL indexes'!B1567)</f>
        <v>4.5867072035472045</v>
      </c>
      <c r="D1566">
        <f>E1565*(2-'OHL indexes'!D1568/'OHL indexes'!B1567)</f>
        <v>4.3456937173692589</v>
      </c>
      <c r="E1566">
        <f>Master!K1570</f>
        <v>4.553341253449525</v>
      </c>
    </row>
    <row r="1567" spans="1:5" x14ac:dyDescent="0.25">
      <c r="A1567" s="1">
        <f>'OHL indexes'!A1569</f>
        <v>40343</v>
      </c>
      <c r="B1567">
        <f>E1566*(2-'OHL indexes'!C1569/'OHL indexes'!B1568)</f>
        <v>4.6882496828393574</v>
      </c>
      <c r="C1567">
        <f>E1566*(2-'OHL indexes'!E1569/'OHL indexes'!B1568)</f>
        <v>4.8091203787369761</v>
      </c>
      <c r="D1567">
        <f>E1566*(2-'OHL indexes'!D1569/'OHL indexes'!B1568)</f>
        <v>4.6360016339362771</v>
      </c>
      <c r="E1567">
        <f>Master!K1571</f>
        <v>4.6439309961062163</v>
      </c>
    </row>
    <row r="1568" spans="1:5" x14ac:dyDescent="0.25">
      <c r="A1568" s="1">
        <f>'OHL indexes'!A1570</f>
        <v>40344</v>
      </c>
      <c r="B1568">
        <f>E1567*(2-'OHL indexes'!C1570/'OHL indexes'!B1569)</f>
        <v>4.7588254956881526</v>
      </c>
      <c r="C1568">
        <f>E1567*(2-'OHL indexes'!E1570/'OHL indexes'!B1569)</f>
        <v>4.9291449146775053</v>
      </c>
      <c r="D1568">
        <f>E1567*(2-'OHL indexes'!D1570/'OHL indexes'!B1569)</f>
        <v>4.7220112830861636</v>
      </c>
      <c r="E1568">
        <f>Master!K1572</f>
        <v>4.9204203759146887</v>
      </c>
    </row>
    <row r="1569" spans="1:5" x14ac:dyDescent="0.25">
      <c r="A1569" s="1">
        <f>'OHL indexes'!A1571</f>
        <v>40345</v>
      </c>
      <c r="B1569">
        <f>E1568*(2-'OHL indexes'!C1571/'OHL indexes'!B1570)</f>
        <v>4.8945688362074868</v>
      </c>
      <c r="C1569">
        <f>E1568*(2-'OHL indexes'!E1571/'OHL indexes'!B1570)</f>
        <v>5.0496780744506991</v>
      </c>
      <c r="D1569">
        <f>E1568*(2-'OHL indexes'!D1571/'OHL indexes'!B1570)</f>
        <v>4.8773348568185382</v>
      </c>
      <c r="E1569">
        <f>Master!K1573</f>
        <v>5.0494426252094557</v>
      </c>
    </row>
    <row r="1570" spans="1:5" x14ac:dyDescent="0.25">
      <c r="A1570" s="1">
        <f>'OHL indexes'!A1572</f>
        <v>40346</v>
      </c>
      <c r="B1570">
        <f>E1569*(2-'OHL indexes'!C1572/'OHL indexes'!B1571)</f>
        <v>5.1499254014066809</v>
      </c>
      <c r="C1570">
        <f>E1569*(2-'OHL indexes'!E1572/'OHL indexes'!B1571)</f>
        <v>5.1586141913142578</v>
      </c>
      <c r="D1570">
        <f>E1569*(2-'OHL indexes'!D1572/'OHL indexes'!B1571)</f>
        <v>4.9066513116660309</v>
      </c>
      <c r="E1570">
        <f>Master!K1574</f>
        <v>5.1387313846559648</v>
      </c>
    </row>
    <row r="1571" spans="1:5" x14ac:dyDescent="0.25">
      <c r="A1571" s="1">
        <f>'OHL indexes'!A1573</f>
        <v>40347</v>
      </c>
      <c r="B1571">
        <f>E1570*(2-'OHL indexes'!C1573/'OHL indexes'!B1572)</f>
        <v>5.1488873225934313</v>
      </c>
      <c r="C1571">
        <f>E1570*(2-'OHL indexes'!E1573/'OHL indexes'!B1572)</f>
        <v>5.3184067494890357</v>
      </c>
      <c r="D1571">
        <f>E1570*(2-'OHL indexes'!D1573/'OHL indexes'!B1572)</f>
        <v>5.1309194122719184</v>
      </c>
      <c r="E1571">
        <f>Master!K1575</f>
        <v>5.2252009196235321</v>
      </c>
    </row>
    <row r="1572" spans="1:5" x14ac:dyDescent="0.25">
      <c r="A1572" s="1">
        <f>'OHL indexes'!A1574</f>
        <v>40350</v>
      </c>
      <c r="B1572">
        <f>E1571*(2-'OHL indexes'!C1574/'OHL indexes'!B1573)</f>
        <v>5.4344998738738397</v>
      </c>
      <c r="C1572">
        <f>E1571*(2-'OHL indexes'!E1574/'OHL indexes'!B1573)</f>
        <v>5.4635349113529861</v>
      </c>
      <c r="D1572">
        <f>E1571*(2-'OHL indexes'!D1574/'OHL indexes'!B1573)</f>
        <v>5.1151080173921466</v>
      </c>
      <c r="E1572">
        <f>Master!K1576</f>
        <v>5.1785047491025278</v>
      </c>
    </row>
    <row r="1573" spans="1:5" x14ac:dyDescent="0.25">
      <c r="A1573" s="1">
        <f>'OHL indexes'!A1575</f>
        <v>40351</v>
      </c>
      <c r="B1573">
        <f>E1572*(2-'OHL indexes'!C1575/'OHL indexes'!B1574)</f>
        <v>5.1753405725611445</v>
      </c>
      <c r="C1573">
        <f>E1572*(2-'OHL indexes'!E1575/'OHL indexes'!B1574)</f>
        <v>5.1974910745279059</v>
      </c>
      <c r="D1573">
        <f>E1572*(2-'OHL indexes'!D1575/'OHL indexes'!B1574)</f>
        <v>4.8937111338989441</v>
      </c>
      <c r="E1573">
        <f>Master!K1577</f>
        <v>4.9456925064895483</v>
      </c>
    </row>
    <row r="1574" spans="1:5" x14ac:dyDescent="0.25">
      <c r="A1574" s="1">
        <f>'OHL indexes'!A1576</f>
        <v>40352</v>
      </c>
      <c r="B1574">
        <f>E1573*(2-'OHL indexes'!C1576/'OHL indexes'!B1575)</f>
        <v>4.9684491206703241</v>
      </c>
      <c r="C1574">
        <f>E1573*(2-'OHL indexes'!E1576/'OHL indexes'!B1575)</f>
        <v>5.0045699222269961</v>
      </c>
      <c r="D1574">
        <f>E1573*(2-'OHL indexes'!D1576/'OHL indexes'!B1575)</f>
        <v>4.7123504156695688</v>
      </c>
      <c r="E1574">
        <f>Master!K1578</f>
        <v>4.8775575681559866</v>
      </c>
    </row>
    <row r="1575" spans="1:5" x14ac:dyDescent="0.25">
      <c r="A1575" s="1">
        <f>'OHL indexes'!A1577</f>
        <v>40353</v>
      </c>
      <c r="B1575">
        <f>E1574*(2-'OHL indexes'!C1577/'OHL indexes'!B1576)</f>
        <v>4.8396496263297166</v>
      </c>
      <c r="C1575">
        <f>E1574*(2-'OHL indexes'!E1577/'OHL indexes'!B1576)</f>
        <v>4.8649219628362292</v>
      </c>
      <c r="D1575">
        <f>E1574*(2-'OHL indexes'!D1577/'OHL indexes'!B1576)</f>
        <v>4.5321697198116428</v>
      </c>
      <c r="E1575">
        <f>Master!K1579</f>
        <v>4.5846063801915786</v>
      </c>
    </row>
    <row r="1576" spans="1:5" x14ac:dyDescent="0.25">
      <c r="A1576" s="1">
        <f>'OHL indexes'!A1578</f>
        <v>40354</v>
      </c>
      <c r="B1576">
        <f>E1575*(2-'OHL indexes'!C1578/'OHL indexes'!B1577)</f>
        <v>4.6231926858129286</v>
      </c>
      <c r="C1576">
        <f>E1575*(2-'OHL indexes'!E1578/'OHL indexes'!B1577)</f>
        <v>4.7156127329759121</v>
      </c>
      <c r="D1576">
        <f>E1575*(2-'OHL indexes'!D1578/'OHL indexes'!B1577)</f>
        <v>4.5366847263550412</v>
      </c>
      <c r="E1576">
        <f>Master!K1580</f>
        <v>4.6992125506557301</v>
      </c>
    </row>
    <row r="1577" spans="1:5" x14ac:dyDescent="0.25">
      <c r="A1577" s="1">
        <f>'OHL indexes'!A1579</f>
        <v>40357</v>
      </c>
      <c r="B1577">
        <f>E1576*(2-'OHL indexes'!C1579/'OHL indexes'!B1578)</f>
        <v>4.7462834985889248</v>
      </c>
      <c r="C1577">
        <f>E1576*(2-'OHL indexes'!E1579/'OHL indexes'!B1578)</f>
        <v>4.7515134872963607</v>
      </c>
      <c r="D1577">
        <f>E1576*(2-'OHL indexes'!D1579/'OHL indexes'!B1578)</f>
        <v>4.5684607338372887</v>
      </c>
      <c r="E1577">
        <f>Master!K1581</f>
        <v>4.6201155835778236</v>
      </c>
    </row>
    <row r="1578" spans="1:5" x14ac:dyDescent="0.25">
      <c r="A1578" s="1">
        <f>'OHL indexes'!A1580</f>
        <v>40358</v>
      </c>
      <c r="B1578">
        <f>E1577*(2-'OHL indexes'!C1580/'OHL indexes'!B1579)</f>
        <v>4.398486842203174</v>
      </c>
      <c r="C1578">
        <f>E1577*(2-'OHL indexes'!E1580/'OHL indexes'!B1579)</f>
        <v>4.4240594283212591</v>
      </c>
      <c r="D1578">
        <f>E1577*(2-'OHL indexes'!D1580/'OHL indexes'!B1579)</f>
        <v>4.0660422077218019</v>
      </c>
      <c r="E1578">
        <f>Master!K1582</f>
        <v>4.1662448584589766</v>
      </c>
    </row>
    <row r="1579" spans="1:5" x14ac:dyDescent="0.25">
      <c r="A1579" s="1">
        <f>'OHL indexes'!A1581</f>
        <v>40359</v>
      </c>
      <c r="B1579">
        <f>E1578*(2-'OHL indexes'!C1581/'OHL indexes'!B1580)</f>
        <v>4.1569116139077362</v>
      </c>
      <c r="C1579">
        <f>E1578*(2-'OHL indexes'!E1581/'OHL indexes'!B1580)</f>
        <v>4.3425389221603021</v>
      </c>
      <c r="D1579">
        <f>E1578*(2-'OHL indexes'!D1581/'OHL indexes'!B1580)</f>
        <v>4.0863943217871332</v>
      </c>
      <c r="E1579">
        <f>Master!K1583</f>
        <v>4.1007214029451884</v>
      </c>
    </row>
    <row r="1580" spans="1:5" x14ac:dyDescent="0.25">
      <c r="A1580" s="1">
        <f>'OHL indexes'!A1582</f>
        <v>40360</v>
      </c>
      <c r="B1580">
        <f>E1579*(2-'OHL indexes'!C1582/'OHL indexes'!B1581)</f>
        <v>4.1368884426687327</v>
      </c>
      <c r="C1580">
        <f>E1579*(2-'OHL indexes'!E1582/'OHL indexes'!B1581)</f>
        <v>4.2064604463743498</v>
      </c>
      <c r="D1580">
        <f>E1579*(2-'OHL indexes'!D1582/'OHL indexes'!B1581)</f>
        <v>3.9065733223033767</v>
      </c>
      <c r="E1580">
        <f>Master!K1584</f>
        <v>4.1364445662276514</v>
      </c>
    </row>
    <row r="1581" spans="1:5" x14ac:dyDescent="0.25">
      <c r="A1581" s="1">
        <f>'OHL indexes'!A1583</f>
        <v>40361</v>
      </c>
      <c r="B1581">
        <f>E1580*(2-'OHL indexes'!C1583/'OHL indexes'!B1582)</f>
        <v>4.2191732767441819</v>
      </c>
      <c r="C1581">
        <f>E1580*(2-'OHL indexes'!E1583/'OHL indexes'!B1582)</f>
        <v>4.3447986905063631</v>
      </c>
      <c r="D1581">
        <f>E1580*(2-'OHL indexes'!D1583/'OHL indexes'!B1582)</f>
        <v>4.1793412694733005</v>
      </c>
      <c r="E1581">
        <f>Master!K1585</f>
        <v>4.2618717608704104</v>
      </c>
    </row>
    <row r="1582" spans="1:5" x14ac:dyDescent="0.25">
      <c r="A1582" s="1">
        <f>'OHL indexes'!A1584</f>
        <v>40365</v>
      </c>
      <c r="B1582">
        <f>E1581*(2-'OHL indexes'!C1584/'OHL indexes'!B1583)</f>
        <v>4.4984889571328619</v>
      </c>
      <c r="C1582">
        <f>E1581*(2-'OHL indexes'!E1584/'OHL indexes'!B1583)</f>
        <v>4.6286071067095946</v>
      </c>
      <c r="D1582">
        <f>E1581*(2-'OHL indexes'!D1584/'OHL indexes'!B1583)</f>
        <v>4.3601915382491248</v>
      </c>
      <c r="E1582">
        <f>Master!K1586</f>
        <v>4.5007376215525374</v>
      </c>
    </row>
    <row r="1583" spans="1:5" x14ac:dyDescent="0.25">
      <c r="A1583" s="1">
        <f>'OHL indexes'!A1585</f>
        <v>40366</v>
      </c>
      <c r="B1583">
        <f>E1582*(2-'OHL indexes'!C1585/'OHL indexes'!B1584)</f>
        <v>4.5243111781932157</v>
      </c>
      <c r="C1583">
        <f>E1582*(2-'OHL indexes'!E1585/'OHL indexes'!B1584)</f>
        <v>4.7975226802129365</v>
      </c>
      <c r="D1583">
        <f>E1582*(2-'OHL indexes'!D1585/'OHL indexes'!B1584)</f>
        <v>4.5243111781932157</v>
      </c>
      <c r="E1583">
        <f>Master!K1587</f>
        <v>4.7900461646285875</v>
      </c>
    </row>
    <row r="1584" spans="1:5" x14ac:dyDescent="0.25">
      <c r="A1584" s="1">
        <f>'OHL indexes'!A1586</f>
        <v>40367</v>
      </c>
      <c r="B1584">
        <f>E1583*(2-'OHL indexes'!C1586/'OHL indexes'!B1585)</f>
        <v>4.8650675196971163</v>
      </c>
      <c r="C1584">
        <f>E1583*(2-'OHL indexes'!E1586/'OHL indexes'!B1585)</f>
        <v>4.9298120072629237</v>
      </c>
      <c r="D1584">
        <f>E1583*(2-'OHL indexes'!D1586/'OHL indexes'!B1585)</f>
        <v>4.7684642982755348</v>
      </c>
      <c r="E1584">
        <f>Master!K1588</f>
        <v>4.8802548898941014</v>
      </c>
    </row>
    <row r="1585" spans="1:5" x14ac:dyDescent="0.25">
      <c r="A1585" s="1">
        <f>'OHL indexes'!A1587</f>
        <v>40368</v>
      </c>
      <c r="B1585">
        <f>E1584*(2-'OHL indexes'!C1587/'OHL indexes'!B1586)</f>
        <v>4.8689124496100975</v>
      </c>
      <c r="C1585">
        <f>E1584*(2-'OHL indexes'!E1587/'OHL indexes'!B1586)</f>
        <v>5.0078622484896957</v>
      </c>
      <c r="D1585">
        <f>E1584*(2-'OHL indexes'!D1587/'OHL indexes'!B1586)</f>
        <v>4.8292121772982419</v>
      </c>
      <c r="E1585">
        <f>Master!K1589</f>
        <v>4.9594239576343639</v>
      </c>
    </row>
    <row r="1586" spans="1:5" x14ac:dyDescent="0.25">
      <c r="A1586" s="1">
        <f>'OHL indexes'!A1588</f>
        <v>40371</v>
      </c>
      <c r="B1586">
        <f>E1585*(2-'OHL indexes'!C1588/'OHL indexes'!B1587)</f>
        <v>4.9878800852045764</v>
      </c>
      <c r="C1586">
        <f>E1585*(2-'OHL indexes'!E1588/'OHL indexes'!B1587)</f>
        <v>5.103165198698095</v>
      </c>
      <c r="D1586">
        <f>E1585*(2-'OHL indexes'!D1588/'OHL indexes'!B1587)</f>
        <v>4.9192937353251933</v>
      </c>
      <c r="E1586">
        <f>Master!K1590</f>
        <v>5.0812951480782429</v>
      </c>
    </row>
    <row r="1587" spans="1:5" x14ac:dyDescent="0.25">
      <c r="A1587" s="1">
        <f>'OHL indexes'!A1589</f>
        <v>40372</v>
      </c>
      <c r="B1587">
        <f>E1586*(2-'OHL indexes'!C1589/'OHL indexes'!B1588)</f>
        <v>5.1866777381481466</v>
      </c>
      <c r="C1587">
        <f>E1586*(2-'OHL indexes'!E1589/'OHL indexes'!B1588)</f>
        <v>5.2439515656705966</v>
      </c>
      <c r="D1587">
        <f>E1586*(2-'OHL indexes'!D1589/'OHL indexes'!B1588)</f>
        <v>5.101913725986325</v>
      </c>
      <c r="E1587">
        <f>Master!K1591</f>
        <v>5.1108396047804678</v>
      </c>
    </row>
    <row r="1588" spans="1:5" x14ac:dyDescent="0.25">
      <c r="A1588" s="1">
        <f>'OHL indexes'!A1590</f>
        <v>40373</v>
      </c>
      <c r="B1588">
        <f>E1587*(2-'OHL indexes'!C1590/'OHL indexes'!B1589)</f>
        <v>5.0550236685413026</v>
      </c>
      <c r="C1588">
        <f>E1587*(2-'OHL indexes'!E1590/'OHL indexes'!B1589)</f>
        <v>5.0654166049934277</v>
      </c>
      <c r="D1588">
        <f>E1587*(2-'OHL indexes'!D1590/'OHL indexes'!B1589)</f>
        <v>4.8352233908841988</v>
      </c>
      <c r="E1588">
        <f>Master!K1592</f>
        <v>4.9570181039465782</v>
      </c>
    </row>
    <row r="1589" spans="1:5" x14ac:dyDescent="0.25">
      <c r="A1589" s="1">
        <f>'OHL indexes'!A1591</f>
        <v>40374</v>
      </c>
      <c r="B1589">
        <f>E1588*(2-'OHL indexes'!C1591/'OHL indexes'!B1590)</f>
        <v>4.9656895996602275</v>
      </c>
      <c r="C1589">
        <f>E1588*(2-'OHL indexes'!E1591/'OHL indexes'!B1590)</f>
        <v>4.9931479439380313</v>
      </c>
      <c r="D1589">
        <f>E1588*(2-'OHL indexes'!D1591/'OHL indexes'!B1590)</f>
        <v>4.6665343336077392</v>
      </c>
      <c r="E1589">
        <f>Master!K1593</f>
        <v>4.9134328603533559</v>
      </c>
    </row>
    <row r="1590" spans="1:5" x14ac:dyDescent="0.25">
      <c r="A1590" s="1">
        <f>'OHL indexes'!A1592</f>
        <v>40375</v>
      </c>
      <c r="B1590">
        <f>E1589*(2-'OHL indexes'!C1592/'OHL indexes'!B1591)</f>
        <v>4.8508485284856677</v>
      </c>
      <c r="C1590">
        <f>E1589*(2-'OHL indexes'!E1592/'OHL indexes'!B1591)</f>
        <v>4.892217315898657</v>
      </c>
      <c r="D1590">
        <f>E1589*(2-'OHL indexes'!D1592/'OHL indexes'!B1591)</f>
        <v>4.5538355961927293</v>
      </c>
      <c r="E1590">
        <f>Master!K1594</f>
        <v>4.6862116520472652</v>
      </c>
    </row>
    <row r="1591" spans="1:5" x14ac:dyDescent="0.25">
      <c r="A1591" s="1">
        <f>'OHL indexes'!A1593</f>
        <v>40378</v>
      </c>
      <c r="B1591">
        <f>E1590*(2-'OHL indexes'!C1593/'OHL indexes'!B1592)</f>
        <v>4.7009882204313822</v>
      </c>
      <c r="C1591">
        <f>E1590*(2-'OHL indexes'!E1593/'OHL indexes'!B1592)</f>
        <v>4.8287129696202227</v>
      </c>
      <c r="D1591">
        <f>E1590*(2-'OHL indexes'!D1593/'OHL indexes'!B1592)</f>
        <v>4.6515181422061707</v>
      </c>
      <c r="E1591">
        <f>Master!K1595</f>
        <v>4.7446567930300398</v>
      </c>
    </row>
    <row r="1592" spans="1:5" x14ac:dyDescent="0.25">
      <c r="A1592" s="1">
        <f>'OHL indexes'!A1594</f>
        <v>40379</v>
      </c>
      <c r="B1592">
        <f>E1591*(2-'OHL indexes'!C1594/'OHL indexes'!B1593)</f>
        <v>4.6338582986989252</v>
      </c>
      <c r="C1592">
        <f>E1591*(2-'OHL indexes'!E1594/'OHL indexes'!B1593)</f>
        <v>5.0619728342937442</v>
      </c>
      <c r="D1592">
        <f>E1591*(2-'OHL indexes'!D1594/'OHL indexes'!B1593)</f>
        <v>4.6250077032659531</v>
      </c>
      <c r="E1592">
        <f>Master!K1596</f>
        <v>5.031580606003919</v>
      </c>
    </row>
    <row r="1593" spans="1:5" x14ac:dyDescent="0.25">
      <c r="A1593" s="1">
        <f>'OHL indexes'!A1595</f>
        <v>40380</v>
      </c>
      <c r="B1593">
        <f>E1592*(2-'OHL indexes'!C1595/'OHL indexes'!B1594)</f>
        <v>5.1286812887064643</v>
      </c>
      <c r="C1593">
        <f>E1592*(2-'OHL indexes'!E1595/'OHL indexes'!B1594)</f>
        <v>5.1375087359706528</v>
      </c>
      <c r="D1593">
        <f>E1592*(2-'OHL indexes'!D1595/'OHL indexes'!B1594)</f>
        <v>4.8726890296555894</v>
      </c>
      <c r="E1593">
        <f>Master!K1597</f>
        <v>4.9695577300586411</v>
      </c>
    </row>
    <row r="1594" spans="1:5" x14ac:dyDescent="0.25">
      <c r="A1594" s="1">
        <f>'OHL indexes'!A1596</f>
        <v>40381</v>
      </c>
      <c r="B1594">
        <f>E1593*(2-'OHL indexes'!C1596/'OHL indexes'!B1595)</f>
        <v>5.1646192023252802</v>
      </c>
      <c r="C1594">
        <f>E1593*(2-'OHL indexes'!E1596/'OHL indexes'!B1595)</f>
        <v>5.3279562664984521</v>
      </c>
      <c r="D1594">
        <f>E1593*(2-'OHL indexes'!D1596/'OHL indexes'!B1595)</f>
        <v>5.1474708083762</v>
      </c>
      <c r="E1594">
        <f>Master!K1598</f>
        <v>5.2325395102183245</v>
      </c>
    </row>
    <row r="1595" spans="1:5" x14ac:dyDescent="0.25">
      <c r="A1595" s="1">
        <f>'OHL indexes'!A1597</f>
        <v>40382</v>
      </c>
      <c r="B1595">
        <f>E1594*(2-'OHL indexes'!C1597/'OHL indexes'!B1596)</f>
        <v>5.2382286023954441</v>
      </c>
      <c r="C1595">
        <f>E1594*(2-'OHL indexes'!E1597/'OHL indexes'!B1596)</f>
        <v>5.3728825293392584</v>
      </c>
      <c r="D1595">
        <f>E1594*(2-'OHL indexes'!D1597/'OHL indexes'!B1596)</f>
        <v>5.1595234545692978</v>
      </c>
      <c r="E1595">
        <f>Master!K1599</f>
        <v>5.3631502843937087</v>
      </c>
    </row>
    <row r="1596" spans="1:5" x14ac:dyDescent="0.25">
      <c r="A1596" s="1">
        <f>'OHL indexes'!A1598</f>
        <v>40385</v>
      </c>
      <c r="B1596">
        <f>E1595*(2-'OHL indexes'!C1598/'OHL indexes'!B1597)</f>
        <v>5.3646373328443309</v>
      </c>
      <c r="C1596">
        <f>E1595*(2-'OHL indexes'!E1598/'OHL indexes'!B1597)</f>
        <v>5.5698443755824094</v>
      </c>
      <c r="D1596">
        <f>E1595*(2-'OHL indexes'!D1598/'OHL indexes'!B1597)</f>
        <v>5.3165579807567918</v>
      </c>
      <c r="E1596">
        <f>Master!K1600</f>
        <v>5.5646059240471075</v>
      </c>
    </row>
    <row r="1597" spans="1:5" x14ac:dyDescent="0.25">
      <c r="A1597" s="1">
        <f>'OHL indexes'!A1599</f>
        <v>40386</v>
      </c>
      <c r="B1597">
        <f>E1596*(2-'OHL indexes'!C1599/'OHL indexes'!B1598)</f>
        <v>5.6538440558878307</v>
      </c>
      <c r="C1597">
        <f>E1596*(2-'OHL indexes'!E1599/'OHL indexes'!B1598)</f>
        <v>5.6942136507395951</v>
      </c>
      <c r="D1597">
        <f>E1596*(2-'OHL indexes'!D1599/'OHL indexes'!B1598)</f>
        <v>5.47579372809298</v>
      </c>
      <c r="E1597">
        <f>Master!K1601</f>
        <v>5.5940919451468449</v>
      </c>
    </row>
    <row r="1598" spans="1:5" x14ac:dyDescent="0.25">
      <c r="A1598" s="1">
        <f>'OHL indexes'!A1600</f>
        <v>40387</v>
      </c>
      <c r="B1598">
        <f>E1597*(2-'OHL indexes'!C1600/'OHL indexes'!B1599)</f>
        <v>5.4739892103435537</v>
      </c>
      <c r="C1598">
        <f>E1597*(2-'OHL indexes'!E1600/'OHL indexes'!B1599)</f>
        <v>5.580746684344553</v>
      </c>
      <c r="D1598">
        <f>E1597*(2-'OHL indexes'!D1600/'OHL indexes'!B1599)</f>
        <v>5.4392930697300406</v>
      </c>
      <c r="E1598">
        <f>Master!K1602</f>
        <v>5.5271108785395509</v>
      </c>
    </row>
    <row r="1599" spans="1:5" x14ac:dyDescent="0.25">
      <c r="A1599" s="1">
        <f>'OHL indexes'!A1601</f>
        <v>40388</v>
      </c>
      <c r="B1599">
        <f>E1598*(2-'OHL indexes'!C1601/'OHL indexes'!B1600)</f>
        <v>5.6286773458888808</v>
      </c>
      <c r="C1599">
        <f>E1598*(2-'OHL indexes'!E1601/'OHL indexes'!B1600)</f>
        <v>5.7032981284228814</v>
      </c>
      <c r="D1599">
        <f>E1598*(2-'OHL indexes'!D1601/'OHL indexes'!B1600)</f>
        <v>5.3633606759372814</v>
      </c>
      <c r="E1599">
        <f>Master!K1603</f>
        <v>5.5299623711532515</v>
      </c>
    </row>
    <row r="1600" spans="1:5" x14ac:dyDescent="0.25">
      <c r="A1600" s="1">
        <f>'OHL indexes'!A1602</f>
        <v>40389</v>
      </c>
      <c r="B1600">
        <f>E1599*(2-'OHL indexes'!C1602/'OHL indexes'!B1601)</f>
        <v>5.3102083950680852</v>
      </c>
      <c r="C1600">
        <f>E1599*(2-'OHL indexes'!E1602/'OHL indexes'!B1601)</f>
        <v>5.6088876398955518</v>
      </c>
      <c r="D1600">
        <f>E1599*(2-'OHL indexes'!D1602/'OHL indexes'!B1601)</f>
        <v>5.3102083950680852</v>
      </c>
      <c r="E1600">
        <f>Master!K1604</f>
        <v>5.5807716534441578</v>
      </c>
    </row>
    <row r="1601" spans="1:5" x14ac:dyDescent="0.25">
      <c r="A1601" s="1">
        <f>'OHL indexes'!A1603</f>
        <v>40392</v>
      </c>
      <c r="B1601">
        <f>E1600*(2-'OHL indexes'!C1603/'OHL indexes'!B1602)</f>
        <v>5.7270287931903407</v>
      </c>
      <c r="C1601">
        <f>E1600*(2-'OHL indexes'!E1603/'OHL indexes'!B1602)</f>
        <v>5.9171635340712774</v>
      </c>
      <c r="D1601">
        <f>E1600*(2-'OHL indexes'!D1603/'OHL indexes'!B1602)</f>
        <v>5.6935982399448166</v>
      </c>
      <c r="E1601">
        <f>Master!K1605</f>
        <v>5.9017129491812179</v>
      </c>
    </row>
    <row r="1602" spans="1:5" x14ac:dyDescent="0.25">
      <c r="A1602" s="1">
        <f>'OHL indexes'!A1604</f>
        <v>40393</v>
      </c>
      <c r="B1602">
        <f>E1601*(2-'OHL indexes'!C1604/'OHL indexes'!B1603)</f>
        <v>5.9017129491812179</v>
      </c>
      <c r="C1602">
        <f>E1601*(2-'OHL indexes'!E1604/'OHL indexes'!B1603)</f>
        <v>5.9593674743327716</v>
      </c>
      <c r="D1602">
        <f>E1601*(2-'OHL indexes'!D1604/'OHL indexes'!B1603)</f>
        <v>5.7287493737265605</v>
      </c>
      <c r="E1602">
        <f>Master!K1606</f>
        <v>5.8327223750548267</v>
      </c>
    </row>
    <row r="1603" spans="1:5" x14ac:dyDescent="0.25">
      <c r="A1603" s="1">
        <f>'OHL indexes'!A1605</f>
        <v>40394</v>
      </c>
      <c r="B1603">
        <f>E1602*(2-'OHL indexes'!C1605/'OHL indexes'!B1604)</f>
        <v>5.8553300277556826</v>
      </c>
      <c r="C1603">
        <f>E1602*(2-'OHL indexes'!E1605/'OHL indexes'!B1604)</f>
        <v>5.9288032209119779</v>
      </c>
      <c r="D1603">
        <f>E1602*(2-'OHL indexes'!D1605/'OHL indexes'!B1604)</f>
        <v>5.7988108960035412</v>
      </c>
      <c r="E1603">
        <f>Master!K1607</f>
        <v>5.8889672584719444</v>
      </c>
    </row>
    <row r="1604" spans="1:5" x14ac:dyDescent="0.25">
      <c r="A1604" s="1">
        <f>'OHL indexes'!A1606</f>
        <v>40395</v>
      </c>
      <c r="B1604">
        <f>E1603*(2-'OHL indexes'!C1606/'OHL indexes'!B1605)</f>
        <v>5.8025663800728111</v>
      </c>
      <c r="C1604">
        <f>E1603*(2-'OHL indexes'!E1606/'OHL indexes'!B1605)</f>
        <v>5.8889672584719444</v>
      </c>
      <c r="D1604">
        <f>E1603*(2-'OHL indexes'!D1606/'OHL indexes'!B1605)</f>
        <v>5.7361929997933219</v>
      </c>
      <c r="E1604">
        <f>Master!K1608</f>
        <v>5.8457803707533165</v>
      </c>
    </row>
    <row r="1605" spans="1:5" x14ac:dyDescent="0.25">
      <c r="A1605" s="1">
        <f>'OHL indexes'!A1607</f>
        <v>40396</v>
      </c>
      <c r="B1605">
        <f>E1604*(2-'OHL indexes'!C1607/'OHL indexes'!B1606)</f>
        <v>5.6711460158221536</v>
      </c>
      <c r="C1605">
        <f>E1604*(2-'OHL indexes'!E1607/'OHL indexes'!B1606)</f>
        <v>5.8780207149899102</v>
      </c>
      <c r="D1605">
        <f>E1604*(2-'OHL indexes'!D1607/'OHL indexes'!B1606)</f>
        <v>5.5703953615913262</v>
      </c>
      <c r="E1605">
        <f>Master!K1609</f>
        <v>5.8410300549765966</v>
      </c>
    </row>
    <row r="1606" spans="1:5" x14ac:dyDescent="0.25">
      <c r="A1606" s="1">
        <f>'OHL indexes'!A1608</f>
        <v>40399</v>
      </c>
      <c r="B1606">
        <f>E1605*(2-'OHL indexes'!C1608/'OHL indexes'!B1607)</f>
        <v>5.9036933996341032</v>
      </c>
      <c r="C1606">
        <f>E1605*(2-'OHL indexes'!E1608/'OHL indexes'!B1607)</f>
        <v>5.9780022786996856</v>
      </c>
      <c r="D1606">
        <f>E1605*(2-'OHL indexes'!D1608/'OHL indexes'!B1607)</f>
        <v>5.8371482101739032</v>
      </c>
      <c r="E1606">
        <f>Master!K1610</f>
        <v>5.9372449987454958</v>
      </c>
    </row>
    <row r="1607" spans="1:5" x14ac:dyDescent="0.25">
      <c r="A1607" s="1">
        <f>'OHL indexes'!A1609</f>
        <v>40400</v>
      </c>
      <c r="B1607">
        <f>E1606*(2-'OHL indexes'!C1609/'OHL indexes'!B1608)</f>
        <v>5.7905766500930387</v>
      </c>
      <c r="C1607">
        <f>E1606*(2-'OHL indexes'!E1609/'OHL indexes'!B1608)</f>
        <v>5.9645314050137248</v>
      </c>
      <c r="D1607">
        <f>E1606*(2-'OHL indexes'!D1609/'OHL indexes'!B1608)</f>
        <v>5.7121260570937</v>
      </c>
      <c r="E1607">
        <f>Master!K1611</f>
        <v>5.9028614814346616</v>
      </c>
    </row>
    <row r="1608" spans="1:5" x14ac:dyDescent="0.25">
      <c r="A1608" s="1">
        <f>'OHL indexes'!A1610</f>
        <v>40401</v>
      </c>
      <c r="B1608">
        <f>E1607*(2-'OHL indexes'!C1610/'OHL indexes'!B1609)</f>
        <v>5.6436703022176511</v>
      </c>
      <c r="C1608">
        <f>E1607*(2-'OHL indexes'!E1610/'OHL indexes'!B1609)</f>
        <v>5.6659668909733831</v>
      </c>
      <c r="D1608">
        <f>E1607*(2-'OHL indexes'!D1610/'OHL indexes'!B1609)</f>
        <v>5.4151367175375649</v>
      </c>
      <c r="E1608">
        <f>Master!K1612</f>
        <v>5.4232446876691291</v>
      </c>
    </row>
    <row r="1609" spans="1:5" x14ac:dyDescent="0.25">
      <c r="A1609" s="1">
        <f>'OHL indexes'!A1611</f>
        <v>40402</v>
      </c>
      <c r="B1609">
        <f>E1608*(2-'OHL indexes'!C1611/'OHL indexes'!B1610)</f>
        <v>5.2463587012699548</v>
      </c>
      <c r="C1609">
        <f>E1608*(2-'OHL indexes'!E1611/'OHL indexes'!B1610)</f>
        <v>5.438298814171187</v>
      </c>
      <c r="D1609">
        <f>E1608*(2-'OHL indexes'!D1611/'OHL indexes'!B1610)</f>
        <v>5.2350681063934124</v>
      </c>
      <c r="E1609">
        <f>Master!K1613</f>
        <v>5.3383162548859682</v>
      </c>
    </row>
    <row r="1610" spans="1:5" x14ac:dyDescent="0.25">
      <c r="A1610" s="1">
        <f>'OHL indexes'!A1612</f>
        <v>40403</v>
      </c>
      <c r="B1610">
        <f>E1609*(2-'OHL indexes'!C1612/'OHL indexes'!B1611)</f>
        <v>5.3355993057939841</v>
      </c>
      <c r="C1610">
        <f>E1609*(2-'OHL indexes'!E1612/'OHL indexes'!B1611)</f>
        <v>5.3849690189086061</v>
      </c>
      <c r="D1610">
        <f>E1609*(2-'OHL indexes'!D1612/'OHL indexes'!B1611)</f>
        <v>5.2010763284632651</v>
      </c>
      <c r="E1610">
        <f>Master!K1614</f>
        <v>5.22166850543642</v>
      </c>
    </row>
    <row r="1611" spans="1:5" x14ac:dyDescent="0.25">
      <c r="A1611" s="1">
        <f>'OHL indexes'!A1613</f>
        <v>40406</v>
      </c>
      <c r="B1611">
        <f>E1610*(2-'OHL indexes'!C1613/'OHL indexes'!B1612)</f>
        <v>5.1630854831218986</v>
      </c>
      <c r="C1611">
        <f>E1610*(2-'OHL indexes'!E1613/'OHL indexes'!B1612)</f>
        <v>5.3440037200359045</v>
      </c>
      <c r="D1611">
        <f>E1610*(2-'OHL indexes'!D1613/'OHL indexes'!B1612)</f>
        <v>5.1579163131514578</v>
      </c>
      <c r="E1611">
        <f>Master!K1615</f>
        <v>5.288128565112439</v>
      </c>
    </row>
    <row r="1612" spans="1:5" x14ac:dyDescent="0.25">
      <c r="A1612" s="1">
        <f>'OHL indexes'!A1614</f>
        <v>40407</v>
      </c>
      <c r="B1612">
        <f>E1611*(2-'OHL indexes'!C1614/'OHL indexes'!B1613)</f>
        <v>5.4184339443970826</v>
      </c>
      <c r="C1612">
        <f>E1611*(2-'OHL indexes'!E1614/'OHL indexes'!B1613)</f>
        <v>5.5382095539060829</v>
      </c>
      <c r="D1612">
        <f>E1611*(2-'OHL indexes'!D1614/'OHL indexes'!B1613)</f>
        <v>5.4017621567116132</v>
      </c>
      <c r="E1612">
        <f>Master!K1616</f>
        <v>5.4524023140077693</v>
      </c>
    </row>
    <row r="1613" spans="1:5" x14ac:dyDescent="0.25">
      <c r="A1613" s="1">
        <f>'OHL indexes'!A1615</f>
        <v>40408</v>
      </c>
      <c r="B1613">
        <f>E1612*(2-'OHL indexes'!C1615/'OHL indexes'!B1614)</f>
        <v>5.5172012024244257</v>
      </c>
      <c r="C1613">
        <f>E1612*(2-'OHL indexes'!E1615/'OHL indexes'!B1614)</f>
        <v>5.628286068596319</v>
      </c>
      <c r="D1613">
        <f>E1612*(2-'OHL indexes'!D1615/'OHL indexes'!B1614)</f>
        <v>5.4616595095588174</v>
      </c>
      <c r="E1613">
        <f>Master!K1617</f>
        <v>5.5354579481272363</v>
      </c>
    </row>
    <row r="1614" spans="1:5" x14ac:dyDescent="0.25">
      <c r="A1614" s="1">
        <f>'OHL indexes'!A1616</f>
        <v>40409</v>
      </c>
      <c r="B1614">
        <f>E1613*(2-'OHL indexes'!C1616/'OHL indexes'!B1615)</f>
        <v>5.553973584624428</v>
      </c>
      <c r="C1614">
        <f>E1613*(2-'OHL indexes'!E1616/'OHL indexes'!B1615)</f>
        <v>5.5920030627353885</v>
      </c>
      <c r="D1614">
        <f>E1613*(2-'OHL indexes'!D1616/'OHL indexes'!B1615)</f>
        <v>5.2707443301028292</v>
      </c>
      <c r="E1614">
        <f>Master!K1618</f>
        <v>5.3625696683060085</v>
      </c>
    </row>
    <row r="1615" spans="1:5" x14ac:dyDescent="0.25">
      <c r="A1615" s="1">
        <f>'OHL indexes'!A1617</f>
        <v>40410</v>
      </c>
      <c r="B1615">
        <f>E1614*(2-'OHL indexes'!C1617/'OHL indexes'!B1616)</f>
        <v>5.3386879033283954</v>
      </c>
      <c r="C1615">
        <f>E1614*(2-'OHL indexes'!E1617/'OHL indexes'!B1616)</f>
        <v>5.4468577444941841</v>
      </c>
      <c r="D1615">
        <f>E1614*(2-'OHL indexes'!D1617/'OHL indexes'!B1616)</f>
        <v>5.2675114968463328</v>
      </c>
      <c r="E1615">
        <f>Master!K1619</f>
        <v>5.408207990631869</v>
      </c>
    </row>
    <row r="1616" spans="1:5" x14ac:dyDescent="0.25">
      <c r="A1616" s="1">
        <f>'OHL indexes'!A1618</f>
        <v>40413</v>
      </c>
      <c r="B1616">
        <f>E1615*(2-'OHL indexes'!C1618/'OHL indexes'!B1617)</f>
        <v>5.4878585852918897</v>
      </c>
      <c r="C1616">
        <f>E1615*(2-'OHL indexes'!E1618/'OHL indexes'!B1617)</f>
        <v>5.5888454108830325</v>
      </c>
      <c r="D1616">
        <f>E1615*(2-'OHL indexes'!D1618/'OHL indexes'!B1617)</f>
        <v>5.4750580136039249</v>
      </c>
      <c r="E1616">
        <f>Master!K1620</f>
        <v>5.5013135880614508</v>
      </c>
    </row>
    <row r="1617" spans="1:5" x14ac:dyDescent="0.25">
      <c r="A1617" s="1">
        <f>'OHL indexes'!A1619</f>
        <v>40414</v>
      </c>
      <c r="B1617">
        <f>E1616*(2-'OHL indexes'!C1619/'OHL indexes'!B1618)</f>
        <v>5.2958435399612824</v>
      </c>
      <c r="C1617">
        <f>E1616*(2-'OHL indexes'!E1619/'OHL indexes'!B1618)</f>
        <v>5.4198083400400581</v>
      </c>
      <c r="D1617">
        <f>E1616*(2-'OHL indexes'!D1619/'OHL indexes'!B1618)</f>
        <v>5.1445482625954009</v>
      </c>
      <c r="E1617">
        <f>Master!K1621</f>
        <v>5.356601093777611</v>
      </c>
    </row>
    <row r="1618" spans="1:5" x14ac:dyDescent="0.25">
      <c r="A1618" s="1">
        <f>'OHL indexes'!A1620</f>
        <v>40415</v>
      </c>
      <c r="B1618">
        <f>E1617*(2-'OHL indexes'!C1620/'OHL indexes'!B1619)</f>
        <v>5.2580276426738282</v>
      </c>
      <c r="C1618">
        <f>E1617*(2-'OHL indexes'!E1620/'OHL indexes'!B1619)</f>
        <v>5.4920253435471951</v>
      </c>
      <c r="D1618">
        <f>E1617*(2-'OHL indexes'!D1620/'OHL indexes'!B1619)</f>
        <v>5.1778781583575144</v>
      </c>
      <c r="E1618">
        <f>Master!K1622</f>
        <v>5.4655138795174656</v>
      </c>
    </row>
    <row r="1619" spans="1:5" x14ac:dyDescent="0.25">
      <c r="A1619" s="1">
        <f>'OHL indexes'!A1621</f>
        <v>40416</v>
      </c>
      <c r="B1619">
        <f>E1618*(2-'OHL indexes'!C1621/'OHL indexes'!B1620)</f>
        <v>5.5108416126088855</v>
      </c>
      <c r="C1619">
        <f>E1618*(2-'OHL indexes'!E1621/'OHL indexes'!B1620)</f>
        <v>5.5805020976425954</v>
      </c>
      <c r="D1619">
        <f>E1618*(2-'OHL indexes'!D1621/'OHL indexes'!B1620)</f>
        <v>5.3323954634005055</v>
      </c>
      <c r="E1619">
        <f>Master!K1623</f>
        <v>5.4041904406331263</v>
      </c>
    </row>
    <row r="1620" spans="1:5" x14ac:dyDescent="0.25">
      <c r="A1620" s="1">
        <f>'OHL indexes'!A1622</f>
        <v>40417</v>
      </c>
      <c r="B1620">
        <f>E1619*(2-'OHL indexes'!C1622/'OHL indexes'!B1621)</f>
        <v>5.4803193822575897</v>
      </c>
      <c r="C1620">
        <f>E1619*(2-'OHL indexes'!E1622/'OHL indexes'!B1621)</f>
        <v>5.7486250971391302</v>
      </c>
      <c r="D1620">
        <f>E1619*(2-'OHL indexes'!D1622/'OHL indexes'!B1621)</f>
        <v>5.3271335598988232</v>
      </c>
      <c r="E1620">
        <f>Master!K1624</f>
        <v>5.7307194885709469</v>
      </c>
    </row>
    <row r="1621" spans="1:5" x14ac:dyDescent="0.25">
      <c r="A1621" s="1">
        <f>'OHL indexes'!A1623</f>
        <v>40420</v>
      </c>
      <c r="B1621">
        <f>E1620*(2-'OHL indexes'!C1623/'OHL indexes'!B1622)</f>
        <v>5.7135356182144337</v>
      </c>
      <c r="C1621">
        <f>E1620*(2-'OHL indexes'!E1623/'OHL indexes'!B1622)</f>
        <v>5.7999769907831027</v>
      </c>
      <c r="D1621">
        <f>E1620*(2-'OHL indexes'!D1623/'OHL indexes'!B1622)</f>
        <v>5.5297151378678997</v>
      </c>
      <c r="E1621">
        <f>Master!K1625</f>
        <v>5.5560158000925455</v>
      </c>
    </row>
    <row r="1622" spans="1:5" x14ac:dyDescent="0.25">
      <c r="A1622" s="1">
        <f>'OHL indexes'!A1624</f>
        <v>40421</v>
      </c>
      <c r="B1622">
        <f>E1621*(2-'OHL indexes'!C1624/'OHL indexes'!B1623)</f>
        <v>5.537503877155963</v>
      </c>
      <c r="C1622">
        <f>E1621*(2-'OHL indexes'!E1624/'OHL indexes'!B1623)</f>
        <v>5.6709843399875464</v>
      </c>
      <c r="D1622">
        <f>E1621*(2-'OHL indexes'!D1624/'OHL indexes'!B1623)</f>
        <v>5.4717382836850206</v>
      </c>
      <c r="E1622">
        <f>Master!K1626</f>
        <v>5.6531844002895113</v>
      </c>
    </row>
    <row r="1623" spans="1:5" x14ac:dyDescent="0.25">
      <c r="A1623" s="1">
        <f>'OHL indexes'!A1625</f>
        <v>40422</v>
      </c>
      <c r="B1623">
        <f>E1622*(2-'OHL indexes'!C1625/'OHL indexes'!B1624)</f>
        <v>5.792106542685838</v>
      </c>
      <c r="C1623">
        <f>E1622*(2-'OHL indexes'!E1625/'OHL indexes'!B1624)</f>
        <v>6.0032483003808172</v>
      </c>
      <c r="D1623">
        <f>E1622*(2-'OHL indexes'!D1625/'OHL indexes'!B1624)</f>
        <v>5.7524855689563079</v>
      </c>
      <c r="E1623">
        <f>Master!K1627</f>
        <v>5.9929384418990717</v>
      </c>
    </row>
    <row r="1624" spans="1:5" x14ac:dyDescent="0.25">
      <c r="A1624" s="1">
        <f>'OHL indexes'!A1626</f>
        <v>40423</v>
      </c>
      <c r="B1624">
        <f>E1623*(2-'OHL indexes'!C1626/'OHL indexes'!B1625)</f>
        <v>5.9929384418990717</v>
      </c>
      <c r="C1624">
        <f>E1623*(2-'OHL indexes'!E1626/'OHL indexes'!B1625)</f>
        <v>6.1557738772933943</v>
      </c>
      <c r="D1624">
        <f>E1623*(2-'OHL indexes'!D1626/'OHL indexes'!B1625)</f>
        <v>5.9547555034401318</v>
      </c>
      <c r="E1624">
        <f>Master!K1628</f>
        <v>6.1386436423578497</v>
      </c>
    </row>
    <row r="1625" spans="1:5" x14ac:dyDescent="0.25">
      <c r="A1625" s="1">
        <f>'OHL indexes'!A1627</f>
        <v>40424</v>
      </c>
      <c r="B1625">
        <f>E1624*(2-'OHL indexes'!C1627/'OHL indexes'!B1626)</f>
        <v>6.2959689914254469</v>
      </c>
      <c r="C1625">
        <f>E1624*(2-'OHL indexes'!E1627/'OHL indexes'!B1626)</f>
        <v>6.4468616895461217</v>
      </c>
      <c r="D1625">
        <f>E1624*(2-'OHL indexes'!D1627/'OHL indexes'!B1626)</f>
        <v>6.2597086036209477</v>
      </c>
      <c r="E1625">
        <f>Master!K1629</f>
        <v>6.4354512486787145</v>
      </c>
    </row>
    <row r="1626" spans="1:5" x14ac:dyDescent="0.25">
      <c r="A1626" s="1">
        <f>'OHL indexes'!A1628</f>
        <v>40428</v>
      </c>
      <c r="B1626">
        <f>E1625*(2-'OHL indexes'!C1628/'OHL indexes'!B1627)</f>
        <v>6.3466474495786445</v>
      </c>
      <c r="C1626">
        <f>E1625*(2-'OHL indexes'!E1628/'OHL indexes'!B1627)</f>
        <v>6.36645234230076</v>
      </c>
      <c r="D1626">
        <f>E1625*(2-'OHL indexes'!D1628/'OHL indexes'!B1627)</f>
        <v>6.1894811803995138</v>
      </c>
      <c r="E1626">
        <f>Master!K1630</f>
        <v>6.24454027661751</v>
      </c>
    </row>
    <row r="1627" spans="1:5" x14ac:dyDescent="0.25">
      <c r="A1627" s="1">
        <f>'OHL indexes'!A1629</f>
        <v>40429</v>
      </c>
      <c r="B1627">
        <f>E1626*(2-'OHL indexes'!C1629/'OHL indexes'!B1628)</f>
        <v>6.2618651741188689</v>
      </c>
      <c r="C1627">
        <f>E1626*(2-'OHL indexes'!E1629/'OHL indexes'!B1628)</f>
        <v>6.4141999590849776</v>
      </c>
      <c r="D1627">
        <f>E1626*(2-'OHL indexes'!D1629/'OHL indexes'!B1628)</f>
        <v>6.2588777145725079</v>
      </c>
      <c r="E1627">
        <f>Master!K1631</f>
        <v>6.405538838123241</v>
      </c>
    </row>
    <row r="1628" spans="1:5" x14ac:dyDescent="0.25">
      <c r="A1628" s="1">
        <f>'OHL indexes'!A1630</f>
        <v>40430</v>
      </c>
      <c r="B1628">
        <f>E1627*(2-'OHL indexes'!C1630/'OHL indexes'!B1629)</f>
        <v>6.5902847085283334</v>
      </c>
      <c r="C1628">
        <f>E1627*(2-'OHL indexes'!E1630/'OHL indexes'!B1629)</f>
        <v>6.602142469588232</v>
      </c>
      <c r="D1628">
        <f>E1627*(2-'OHL indexes'!D1630/'OHL indexes'!B1629)</f>
        <v>6.44798118702293</v>
      </c>
      <c r="E1628">
        <f>Master!K1632</f>
        <v>6.4664030041498251</v>
      </c>
    </row>
    <row r="1629" spans="1:5" x14ac:dyDescent="0.25">
      <c r="A1629" s="1">
        <f>'OHL indexes'!A1631</f>
        <v>40431</v>
      </c>
      <c r="B1629">
        <f>E1628*(2-'OHL indexes'!C1631/'OHL indexes'!B1630)</f>
        <v>6.5364908591748394</v>
      </c>
      <c r="C1629">
        <f>E1628*(2-'OHL indexes'!E1631/'OHL indexes'!B1630)</f>
        <v>6.6141558940789764</v>
      </c>
      <c r="D1629">
        <f>E1628*(2-'OHL indexes'!D1631/'OHL indexes'!B1630)</f>
        <v>6.4645097680369314</v>
      </c>
      <c r="E1629">
        <f>Master!K1633</f>
        <v>6.6037453387540177</v>
      </c>
    </row>
    <row r="1630" spans="1:5" x14ac:dyDescent="0.25">
      <c r="A1630" s="1">
        <f>'OHL indexes'!A1632</f>
        <v>40434</v>
      </c>
      <c r="B1630">
        <f>E1629*(2-'OHL indexes'!C1632/'OHL indexes'!B1631)</f>
        <v>6.7554052390833501</v>
      </c>
      <c r="C1630">
        <f>E1629*(2-'OHL indexes'!E1632/'OHL indexes'!B1631)</f>
        <v>6.9585781957627937</v>
      </c>
      <c r="D1630">
        <f>E1629*(2-'OHL indexes'!D1632/'OHL indexes'!B1631)</f>
        <v>6.7429843876015374</v>
      </c>
      <c r="E1630">
        <f>Master!K1634</f>
        <v>6.9270148157006801</v>
      </c>
    </row>
    <row r="1631" spans="1:5" x14ac:dyDescent="0.25">
      <c r="A1631" s="1">
        <f>'OHL indexes'!A1633</f>
        <v>40435</v>
      </c>
      <c r="B1631">
        <f>E1630*(2-'OHL indexes'!C1633/'OHL indexes'!B1632)</f>
        <v>6.9119970810429026</v>
      </c>
      <c r="C1631">
        <f>E1630*(2-'OHL indexes'!E1633/'OHL indexes'!B1632)</f>
        <v>7.0092576930506878</v>
      </c>
      <c r="D1631">
        <f>E1630*(2-'OHL indexes'!D1633/'OHL indexes'!B1632)</f>
        <v>6.8426268959064522</v>
      </c>
      <c r="E1631">
        <f>Master!K1635</f>
        <v>6.9266921876133738</v>
      </c>
    </row>
    <row r="1632" spans="1:5" x14ac:dyDescent="0.25">
      <c r="A1632" s="1">
        <f>'OHL indexes'!A1634</f>
        <v>40436</v>
      </c>
      <c r="B1632">
        <f>E1631*(2-'OHL indexes'!C1634/'OHL indexes'!B1633)</f>
        <v>6.8727885278190701</v>
      </c>
      <c r="C1632">
        <f>E1631*(2-'OHL indexes'!E1634/'OHL indexes'!B1633)</f>
        <v>7.0749290801166582</v>
      </c>
      <c r="D1632">
        <f>E1631*(2-'OHL indexes'!D1634/'OHL indexes'!B1633)</f>
        <v>6.8054083437198747</v>
      </c>
      <c r="E1632">
        <f>Master!K1636</f>
        <v>7.0611243556100227</v>
      </c>
    </row>
    <row r="1633" spans="1:5" x14ac:dyDescent="0.25">
      <c r="A1633" s="1">
        <f>'OHL indexes'!A1635</f>
        <v>40437</v>
      </c>
      <c r="B1633">
        <f>E1632*(2-'OHL indexes'!C1635/'OHL indexes'!B1634)</f>
        <v>7.0198020820773737</v>
      </c>
      <c r="C1633">
        <f>E1632*(2-'OHL indexes'!E1635/'OHL indexes'!B1634)</f>
        <v>7.101329126068662</v>
      </c>
      <c r="D1633">
        <f>E1632*(2-'OHL indexes'!D1635/'OHL indexes'!B1634)</f>
        <v>6.8813153235790105</v>
      </c>
      <c r="E1633">
        <f>Master!K1637</f>
        <v>7.0859242189584677</v>
      </c>
    </row>
    <row r="1634" spans="1:5" x14ac:dyDescent="0.25">
      <c r="A1634" s="1">
        <f>'OHL indexes'!A1636</f>
        <v>40438</v>
      </c>
      <c r="B1634">
        <f>E1633*(2-'OHL indexes'!C1636/'OHL indexes'!B1635)</f>
        <v>7.1032879773880557</v>
      </c>
      <c r="C1634">
        <f>E1633*(2-'OHL indexes'!E1636/'OHL indexes'!B1635)</f>
        <v>7.1161729886036627</v>
      </c>
      <c r="D1634">
        <f>E1633*(2-'OHL indexes'!D1636/'OHL indexes'!B1635)</f>
        <v>6.9492471451469768</v>
      </c>
      <c r="E1634">
        <f>Master!K1638</f>
        <v>7.0939946719372866</v>
      </c>
    </row>
    <row r="1635" spans="1:5" x14ac:dyDescent="0.25">
      <c r="A1635" s="1">
        <f>'OHL indexes'!A1637</f>
        <v>40441</v>
      </c>
      <c r="B1635">
        <f>E1634*(2-'OHL indexes'!C1637/'OHL indexes'!B1636)</f>
        <v>7.1392750209467595</v>
      </c>
      <c r="C1635">
        <f>E1634*(2-'OHL indexes'!E1637/'OHL indexes'!B1636)</f>
        <v>7.2975899774993751</v>
      </c>
      <c r="D1635">
        <f>E1634*(2-'OHL indexes'!D1637/'OHL indexes'!B1636)</f>
        <v>7.0956726692794057</v>
      </c>
      <c r="E1635">
        <f>Master!K1639</f>
        <v>7.2802495282639761</v>
      </c>
    </row>
    <row r="1636" spans="1:5" x14ac:dyDescent="0.25">
      <c r="A1636" s="1">
        <f>'OHL indexes'!A1638</f>
        <v>40442</v>
      </c>
      <c r="B1636">
        <f>E1635*(2-'OHL indexes'!C1638/'OHL indexes'!B1637)</f>
        <v>7.2854101066282002</v>
      </c>
      <c r="C1636">
        <f>E1635*(2-'OHL indexes'!E1638/'OHL indexes'!B1637)</f>
        <v>7.3729026708492231</v>
      </c>
      <c r="D1636">
        <f>E1635*(2-'OHL indexes'!D1638/'OHL indexes'!B1637)</f>
        <v>7.1893570218709115</v>
      </c>
      <c r="E1636">
        <f>Master!K1640</f>
        <v>7.2529374292180622</v>
      </c>
    </row>
    <row r="1637" spans="1:5" x14ac:dyDescent="0.25">
      <c r="A1637" s="1">
        <f>'OHL indexes'!A1639</f>
        <v>40443</v>
      </c>
      <c r="B1637">
        <f>E1636*(2-'OHL indexes'!C1639/'OHL indexes'!B1638)</f>
        <v>7.2008000143107704</v>
      </c>
      <c r="C1637">
        <f>E1636*(2-'OHL indexes'!E1639/'OHL indexes'!B1638)</f>
        <v>7.3369374897411124</v>
      </c>
      <c r="D1637">
        <f>E1636*(2-'OHL indexes'!D1639/'OHL indexes'!B1638)</f>
        <v>7.0704564770425451</v>
      </c>
      <c r="E1637">
        <f>Master!K1641</f>
        <v>7.1222626387444938</v>
      </c>
    </row>
    <row r="1638" spans="1:5" x14ac:dyDescent="0.25">
      <c r="A1638" s="1">
        <f>'OHL indexes'!A1640</f>
        <v>40444</v>
      </c>
      <c r="B1638">
        <f>E1637*(2-'OHL indexes'!C1640/'OHL indexes'!B1639)</f>
        <v>6.9441916160255079</v>
      </c>
      <c r="C1638">
        <f>E1637*(2-'OHL indexes'!E1640/'OHL indexes'!B1639)</f>
        <v>7.1187000824025848</v>
      </c>
      <c r="D1638">
        <f>E1637*(2-'OHL indexes'!D1640/'OHL indexes'!B1639)</f>
        <v>6.8462522953738096</v>
      </c>
      <c r="E1638">
        <f>Master!K1642</f>
        <v>6.9021343118356002</v>
      </c>
    </row>
    <row r="1639" spans="1:5" x14ac:dyDescent="0.25">
      <c r="A1639" s="1">
        <f>'OHL indexes'!A1641</f>
        <v>40445</v>
      </c>
      <c r="B1639">
        <f>E1638*(2-'OHL indexes'!C1641/'OHL indexes'!B1640)</f>
        <v>7.0939319248894632</v>
      </c>
      <c r="C1639">
        <f>E1638*(2-'OHL indexes'!E1641/'OHL indexes'!B1640)</f>
        <v>7.2899013198623148</v>
      </c>
      <c r="D1639">
        <f>E1638*(2-'OHL indexes'!D1641/'OHL indexes'!B1640)</f>
        <v>7.0736069257204512</v>
      </c>
      <c r="E1639">
        <f>Master!K1643</f>
        <v>7.2786151696257271</v>
      </c>
    </row>
    <row r="1640" spans="1:5" x14ac:dyDescent="0.25">
      <c r="A1640" s="1">
        <f>'OHL indexes'!A1642</f>
        <v>40448</v>
      </c>
      <c r="B1640">
        <f>E1639*(2-'OHL indexes'!C1642/'OHL indexes'!B1641)</f>
        <v>7.2832441695829795</v>
      </c>
      <c r="C1640">
        <f>E1639*(2-'OHL indexes'!E1642/'OHL indexes'!B1641)</f>
        <v>7.3601965565916396</v>
      </c>
      <c r="D1640">
        <f>E1639*(2-'OHL indexes'!D1642/'OHL indexes'!B1641)</f>
        <v>7.2248077824033281</v>
      </c>
      <c r="E1640">
        <f>Master!K1644</f>
        <v>7.2434649495427523</v>
      </c>
    </row>
    <row r="1641" spans="1:5" x14ac:dyDescent="0.25">
      <c r="A1641" s="1">
        <f>'OHL indexes'!A1643</f>
        <v>40449</v>
      </c>
      <c r="B1641">
        <f>E1640*(2-'OHL indexes'!C1643/'OHL indexes'!B1642)</f>
        <v>7.2719889780642841</v>
      </c>
      <c r="C1641">
        <f>E1640*(2-'OHL indexes'!E1643/'OHL indexes'!B1642)</f>
        <v>7.3239022809600716</v>
      </c>
      <c r="D1641">
        <f>E1640*(2-'OHL indexes'!D1643/'OHL indexes'!B1642)</f>
        <v>7.0460758835866422</v>
      </c>
      <c r="E1641">
        <f>Master!K1645</f>
        <v>7.2522541515555012</v>
      </c>
    </row>
    <row r="1642" spans="1:5" x14ac:dyDescent="0.25">
      <c r="A1642" s="1">
        <f>'OHL indexes'!A1644</f>
        <v>40450</v>
      </c>
      <c r="B1642">
        <f>E1641*(2-'OHL indexes'!C1644/'OHL indexes'!B1643)</f>
        <v>7.2095612296026079</v>
      </c>
      <c r="C1642">
        <f>E1641*(2-'OHL indexes'!E1644/'OHL indexes'!B1643)</f>
        <v>7.2636403643233951</v>
      </c>
      <c r="D1642">
        <f>E1641*(2-'OHL indexes'!D1644/'OHL indexes'!B1643)</f>
        <v>7.0985564069690668</v>
      </c>
      <c r="E1642">
        <f>Master!K1646</f>
        <v>7.1380703778820109</v>
      </c>
    </row>
    <row r="1643" spans="1:5" x14ac:dyDescent="0.25">
      <c r="A1643" s="1">
        <f>'OHL indexes'!A1645</f>
        <v>40451</v>
      </c>
      <c r="B1643">
        <f>E1642*(2-'OHL indexes'!C1645/'OHL indexes'!B1644)</f>
        <v>7.2506420597591372</v>
      </c>
      <c r="C1643">
        <f>E1642*(2-'OHL indexes'!E1645/'OHL indexes'!B1644)</f>
        <v>7.2890802176901097</v>
      </c>
      <c r="D1643">
        <f>E1642*(2-'OHL indexes'!D1645/'OHL indexes'!B1644)</f>
        <v>6.8860226478426734</v>
      </c>
      <c r="E1643">
        <f>Master!K1647</f>
        <v>6.9559847501493959</v>
      </c>
    </row>
    <row r="1644" spans="1:5" x14ac:dyDescent="0.25">
      <c r="A1644" s="1">
        <f>'OHL indexes'!A1646</f>
        <v>40452</v>
      </c>
      <c r="B1644">
        <f>E1643*(2-'OHL indexes'!C1646/'OHL indexes'!B1645)</f>
        <v>7.0926610198864655</v>
      </c>
      <c r="C1644">
        <f>E1643*(2-'OHL indexes'!E1646/'OHL indexes'!B1645)</f>
        <v>7.1191660726119759</v>
      </c>
      <c r="D1644">
        <f>E1643*(2-'OHL indexes'!D1646/'OHL indexes'!B1645)</f>
        <v>6.9565045541344883</v>
      </c>
      <c r="E1644">
        <f>Master!K1648</f>
        <v>7.0938894905628409</v>
      </c>
    </row>
    <row r="1645" spans="1:5" x14ac:dyDescent="0.25">
      <c r="A1645" s="1">
        <f>'OHL indexes'!A1647</f>
        <v>40455</v>
      </c>
      <c r="B1645">
        <f>E1644*(2-'OHL indexes'!C1647/'OHL indexes'!B1646)</f>
        <v>7.0392090161119905</v>
      </c>
      <c r="C1645">
        <f>E1644*(2-'OHL indexes'!E1647/'OHL indexes'!B1646)</f>
        <v>7.100887128407642</v>
      </c>
      <c r="D1645">
        <f>E1644*(2-'OHL indexes'!D1647/'OHL indexes'!B1646)</f>
        <v>6.9071372941092735</v>
      </c>
      <c r="E1645">
        <f>Master!K1649</f>
        <v>6.9922702973848292</v>
      </c>
    </row>
    <row r="1646" spans="1:5" x14ac:dyDescent="0.25">
      <c r="A1646" s="1">
        <f>'OHL indexes'!A1648</f>
        <v>40456</v>
      </c>
      <c r="B1646">
        <f>E1645*(2-'OHL indexes'!C1648/'OHL indexes'!B1647)</f>
        <v>7.1065076526381068</v>
      </c>
      <c r="C1646">
        <f>E1645*(2-'OHL indexes'!E1648/'OHL indexes'!B1647)</f>
        <v>7.3812214714422533</v>
      </c>
      <c r="D1646">
        <f>E1645*(2-'OHL indexes'!D1648/'OHL indexes'!B1647)</f>
        <v>7.0833893500215019</v>
      </c>
      <c r="E1646">
        <f>Master!K1650</f>
        <v>7.3314159591110313</v>
      </c>
    </row>
    <row r="1647" spans="1:5" x14ac:dyDescent="0.25">
      <c r="A1647" s="1">
        <f>'OHL indexes'!A1649</f>
        <v>40457</v>
      </c>
      <c r="B1647">
        <f>E1646*(2-'OHL indexes'!C1649/'OHL indexes'!B1648)</f>
        <v>7.377075495133977</v>
      </c>
      <c r="C1647">
        <f>E1646*(2-'OHL indexes'!E1649/'OHL indexes'!B1648)</f>
        <v>7.4427140089503281</v>
      </c>
      <c r="D1647">
        <f>E1646*(2-'OHL indexes'!D1649/'OHL indexes'!B1648)</f>
        <v>7.2891795780572428</v>
      </c>
      <c r="E1647">
        <f>Master!K1651</f>
        <v>7.4195385006865182</v>
      </c>
    </row>
    <row r="1648" spans="1:5" x14ac:dyDescent="0.25">
      <c r="A1648" s="1">
        <f>'OHL indexes'!A1650</f>
        <v>40458</v>
      </c>
      <c r="B1648">
        <f>E1647*(2-'OHL indexes'!C1650/'OHL indexes'!B1649)</f>
        <v>7.4910522813905072</v>
      </c>
      <c r="C1648">
        <f>E1647*(2-'OHL indexes'!E1650/'OHL indexes'!B1649)</f>
        <v>7.5212864847779439</v>
      </c>
      <c r="D1648">
        <f>E1647*(2-'OHL indexes'!D1650/'OHL indexes'!B1649)</f>
        <v>7.3113932982334884</v>
      </c>
      <c r="E1648">
        <f>Master!K1652</f>
        <v>7.4691922783532041</v>
      </c>
    </row>
    <row r="1649" spans="1:5" x14ac:dyDescent="0.25">
      <c r="A1649" s="1">
        <f>'OHL indexes'!A1651</f>
        <v>40459</v>
      </c>
      <c r="B1649">
        <f>E1648*(2-'OHL indexes'!C1651/'OHL indexes'!B1650)</f>
        <v>7.4791498038435726</v>
      </c>
      <c r="C1649">
        <f>E1648*(2-'OHL indexes'!E1651/'OHL indexes'!B1650)</f>
        <v>7.8113107454599691</v>
      </c>
      <c r="D1649">
        <f>E1648*(2-'OHL indexes'!D1651/'OHL indexes'!B1650)</f>
        <v>7.431114838341724</v>
      </c>
      <c r="E1649">
        <f>Master!K1653</f>
        <v>7.761739565975013</v>
      </c>
    </row>
    <row r="1650" spans="1:5" x14ac:dyDescent="0.25">
      <c r="A1650" s="1">
        <f>'OHL indexes'!A1652</f>
        <v>40462</v>
      </c>
      <c r="B1650">
        <f>E1649*(2-'OHL indexes'!C1652/'OHL indexes'!B1651)</f>
        <v>7.8385687838098059</v>
      </c>
      <c r="C1650">
        <f>E1649*(2-'OHL indexes'!E1652/'OHL indexes'!B1651)</f>
        <v>7.9821543031594935</v>
      </c>
      <c r="D1650">
        <f>E1649*(2-'OHL indexes'!D1652/'OHL indexes'!B1651)</f>
        <v>7.8272352042235491</v>
      </c>
      <c r="E1650">
        <f>Master!K1654</f>
        <v>7.9539625582003932</v>
      </c>
    </row>
    <row r="1651" spans="1:5" x14ac:dyDescent="0.25">
      <c r="A1651" s="1">
        <f>'OHL indexes'!A1653</f>
        <v>40463</v>
      </c>
      <c r="B1651">
        <f>E1650*(2-'OHL indexes'!C1653/'OHL indexes'!B1652)</f>
        <v>7.8638615988835792</v>
      </c>
      <c r="C1651">
        <f>E1650*(2-'OHL indexes'!E1653/'OHL indexes'!B1652)</f>
        <v>8.2874067457309639</v>
      </c>
      <c r="D1651">
        <f>E1650*(2-'OHL indexes'!D1653/'OHL indexes'!B1652)</f>
        <v>7.7573153183315835</v>
      </c>
      <c r="E1651">
        <f>Master!K1655</f>
        <v>8.2173101755778752</v>
      </c>
    </row>
    <row r="1652" spans="1:5" x14ac:dyDescent="0.25">
      <c r="A1652" s="1">
        <f>'OHL indexes'!A1654</f>
        <v>40464</v>
      </c>
      <c r="B1652">
        <f>E1651*(2-'OHL indexes'!C1654/'OHL indexes'!B1653)</f>
        <v>8.34652571172008</v>
      </c>
      <c r="C1652">
        <f>E1651*(2-'OHL indexes'!E1654/'OHL indexes'!B1653)</f>
        <v>8.5588553353509926</v>
      </c>
      <c r="D1652">
        <f>E1651*(2-'OHL indexes'!D1654/'OHL indexes'!B1653)</f>
        <v>8.3011234022833733</v>
      </c>
      <c r="E1652">
        <f>Master!K1656</f>
        <v>8.4124868729020044</v>
      </c>
    </row>
    <row r="1653" spans="1:5" x14ac:dyDescent="0.25">
      <c r="A1653" s="1">
        <f>'OHL indexes'!A1655</f>
        <v>40465</v>
      </c>
      <c r="B1653">
        <f>E1652*(2-'OHL indexes'!C1655/'OHL indexes'!B1654)</f>
        <v>8.3694875210343369</v>
      </c>
      <c r="C1653">
        <f>E1652*(2-'OHL indexes'!E1655/'OHL indexes'!B1654)</f>
        <v>8.4183159333265483</v>
      </c>
      <c r="D1653">
        <f>E1652*(2-'OHL indexes'!D1655/'OHL indexes'!B1654)</f>
        <v>7.9518889631352705</v>
      </c>
      <c r="E1653">
        <f>Master!K1657</f>
        <v>8.1606726994051844</v>
      </c>
    </row>
    <row r="1654" spans="1:5" x14ac:dyDescent="0.25">
      <c r="A1654" s="1">
        <f>'OHL indexes'!A1656</f>
        <v>40466</v>
      </c>
      <c r="B1654">
        <f>E1653*(2-'OHL indexes'!C1656/'OHL indexes'!B1655)</f>
        <v>8.2806794088470141</v>
      </c>
      <c r="C1654">
        <f>E1653*(2-'OHL indexes'!E1656/'OHL indexes'!B1655)</f>
        <v>8.3226412143444115</v>
      </c>
      <c r="D1654">
        <f>E1653*(2-'OHL indexes'!D1656/'OHL indexes'!B1655)</f>
        <v>7.9071255417305428</v>
      </c>
      <c r="E1654">
        <f>Master!K1658</f>
        <v>8.2299963938156484</v>
      </c>
    </row>
    <row r="1655" spans="1:5" x14ac:dyDescent="0.25">
      <c r="A1655" s="1">
        <f>'OHL indexes'!A1657</f>
        <v>40469</v>
      </c>
      <c r="B1655">
        <f>E1654*(2-'OHL indexes'!C1657/'OHL indexes'!B1656)</f>
        <v>8.227231960894871</v>
      </c>
      <c r="C1655">
        <f>E1654*(2-'OHL indexes'!E1657/'OHL indexes'!B1656)</f>
        <v>8.6317792842127758</v>
      </c>
      <c r="D1655">
        <f>E1654*(2-'OHL indexes'!D1657/'OHL indexes'!B1656)</f>
        <v>8.1421706045626667</v>
      </c>
      <c r="E1655">
        <f>Master!K1659</f>
        <v>8.4978180119990174</v>
      </c>
    </row>
    <row r="1656" spans="1:5" x14ac:dyDescent="0.25">
      <c r="A1656" s="1">
        <f>'OHL indexes'!A1658</f>
        <v>40470</v>
      </c>
      <c r="B1656">
        <f>E1655*(2-'OHL indexes'!C1658/'OHL indexes'!B1657)</f>
        <v>8.253471223175465</v>
      </c>
      <c r="C1656">
        <f>E1655*(2-'OHL indexes'!E1658/'OHL indexes'!B1657)</f>
        <v>8.4963519312660765</v>
      </c>
      <c r="D1656">
        <f>E1655*(2-'OHL indexes'!D1658/'OHL indexes'!B1657)</f>
        <v>8.119923579006084</v>
      </c>
      <c r="E1656">
        <f>Master!K1660</f>
        <v>8.2875715651993289</v>
      </c>
    </row>
    <row r="1657" spans="1:5" x14ac:dyDescent="0.25">
      <c r="A1657" s="1">
        <f>'OHL indexes'!A1659</f>
        <v>40471</v>
      </c>
      <c r="B1657">
        <f>E1656*(2-'OHL indexes'!C1659/'OHL indexes'!B1658)</f>
        <v>8.3396963538953806</v>
      </c>
      <c r="C1657">
        <f>E1656*(2-'OHL indexes'!E1659/'OHL indexes'!B1658)</f>
        <v>8.7393043484284973</v>
      </c>
      <c r="D1657">
        <f>E1656*(2-'OHL indexes'!D1659/'OHL indexes'!B1658)</f>
        <v>8.2875715651993289</v>
      </c>
      <c r="E1657">
        <f>Master!K1661</f>
        <v>8.7215258171950545</v>
      </c>
    </row>
    <row r="1658" spans="1:5" x14ac:dyDescent="0.25">
      <c r="A1658" s="1">
        <f>'OHL indexes'!A1660</f>
        <v>40472</v>
      </c>
      <c r="B1658">
        <f>E1657*(2-'OHL indexes'!C1660/'OHL indexes'!B1659)</f>
        <v>8.7800603678775335</v>
      </c>
      <c r="C1658">
        <f>E1657*(2-'OHL indexes'!E1660/'OHL indexes'!B1659)</f>
        <v>9.0093959378872661</v>
      </c>
      <c r="D1658">
        <f>E1657*(2-'OHL indexes'!D1660/'OHL indexes'!B1659)</f>
        <v>8.6102175092654001</v>
      </c>
      <c r="E1658">
        <f>Master!K1662</f>
        <v>8.947569502888145</v>
      </c>
    </row>
    <row r="1659" spans="1:5" x14ac:dyDescent="0.25">
      <c r="A1659" s="1">
        <f>'OHL indexes'!A1661</f>
        <v>40473</v>
      </c>
      <c r="B1659">
        <f>E1658*(2-'OHL indexes'!C1661/'OHL indexes'!B1660)</f>
        <v>8.9897646367503103</v>
      </c>
      <c r="C1659">
        <f>E1658*(2-'OHL indexes'!E1661/'OHL indexes'!B1660)</f>
        <v>9.3253239306278015</v>
      </c>
      <c r="D1659">
        <f>E1658*(2-'OHL indexes'!D1661/'OHL indexes'!B1660)</f>
        <v>8.9676620282449502</v>
      </c>
      <c r="E1659">
        <f>Master!K1663</f>
        <v>9.3007792112159322</v>
      </c>
    </row>
    <row r="1660" spans="1:5" x14ac:dyDescent="0.25">
      <c r="A1660" s="1">
        <f>'OHL indexes'!A1662</f>
        <v>40476</v>
      </c>
      <c r="B1660">
        <f>E1659*(2-'OHL indexes'!C1662/'OHL indexes'!B1661)</f>
        <v>9.4552329154115551</v>
      </c>
      <c r="C1660">
        <f>E1659*(2-'OHL indexes'!E1662/'OHL indexes'!B1661)</f>
        <v>9.6248110729484111</v>
      </c>
      <c r="D1660">
        <f>E1659*(2-'OHL indexes'!D1662/'OHL indexes'!B1661)</f>
        <v>9.313741744183579</v>
      </c>
      <c r="E1660">
        <f>Master!K1664</f>
        <v>9.3707542881067667</v>
      </c>
    </row>
    <row r="1661" spans="1:5" x14ac:dyDescent="0.25">
      <c r="A1661" s="1">
        <f>'OHL indexes'!A1663</f>
        <v>40477</v>
      </c>
      <c r="B1661">
        <f>E1660*(2-'OHL indexes'!C1663/'OHL indexes'!B1662)</f>
        <v>9.1746203219729558</v>
      </c>
      <c r="C1661">
        <f>E1660*(2-'OHL indexes'!E1663/'OHL indexes'!B1662)</f>
        <v>9.3140953927247896</v>
      </c>
      <c r="D1661">
        <f>E1660*(2-'OHL indexes'!D1663/'OHL indexes'!B1662)</f>
        <v>9.1048873499745664</v>
      </c>
      <c r="E1661">
        <f>Master!K1665</f>
        <v>9.1959854450197263</v>
      </c>
    </row>
    <row r="1662" spans="1:5" x14ac:dyDescent="0.25">
      <c r="A1662" s="1">
        <f>'OHL indexes'!A1664</f>
        <v>40478</v>
      </c>
      <c r="B1662">
        <f>E1661*(2-'OHL indexes'!C1664/'OHL indexes'!B1663)</f>
        <v>9.0237585585824114</v>
      </c>
      <c r="C1662">
        <f>E1661*(2-'OHL indexes'!E1664/'OHL indexes'!B1663)</f>
        <v>9.0822094815206889</v>
      </c>
      <c r="D1662">
        <f>E1661*(2-'OHL indexes'!D1664/'OHL indexes'!B1663)</f>
        <v>8.6427658146254167</v>
      </c>
      <c r="E1662">
        <f>Master!K1666</f>
        <v>9.0233368320236202</v>
      </c>
    </row>
    <row r="1663" spans="1:5" x14ac:dyDescent="0.25">
      <c r="A1663" s="1">
        <f>'OHL indexes'!A1665</f>
        <v>40479</v>
      </c>
      <c r="B1663">
        <f>E1662*(2-'OHL indexes'!C1665/'OHL indexes'!B1664)</f>
        <v>9.1773617433464523</v>
      </c>
      <c r="C1663">
        <f>E1662*(2-'OHL indexes'!E1665/'OHL indexes'!B1664)</f>
        <v>9.2433706048013899</v>
      </c>
      <c r="D1663">
        <f>E1662*(2-'OHL indexes'!D1665/'OHL indexes'!B1664)</f>
        <v>8.906919355816342</v>
      </c>
      <c r="E1663">
        <f>Master!K1667</f>
        <v>9.0389186104512227</v>
      </c>
    </row>
    <row r="1664" spans="1:5" x14ac:dyDescent="0.25">
      <c r="A1664" s="1">
        <f>'OHL indexes'!A1666</f>
        <v>40480</v>
      </c>
      <c r="B1664">
        <f>E1663*(2-'OHL indexes'!C1666/'OHL indexes'!B1665)</f>
        <v>9.0459046689675642</v>
      </c>
      <c r="C1664">
        <f>E1663*(2-'OHL indexes'!E1666/'OHL indexes'!B1665)</f>
        <v>9.1057833493530609</v>
      </c>
      <c r="D1664">
        <f>E1663*(2-'OHL indexes'!D1666/'OHL indexes'!B1665)</f>
        <v>8.9261430587692487</v>
      </c>
      <c r="E1664">
        <f>Master!K1668</f>
        <v>9.0454856268768857</v>
      </c>
    </row>
    <row r="1665" spans="1:5" x14ac:dyDescent="0.25">
      <c r="A1665" s="1">
        <f>'OHL indexes'!A1667</f>
        <v>40483</v>
      </c>
      <c r="B1665">
        <f>E1664*(2-'OHL indexes'!C1667/'OHL indexes'!B1666)</f>
        <v>9.152837876130798</v>
      </c>
      <c r="C1665">
        <f>E1664*(2-'OHL indexes'!E1667/'OHL indexes'!B1666)</f>
        <v>9.2800731663565283</v>
      </c>
      <c r="D1665">
        <f>E1664*(2-'OHL indexes'!D1667/'OHL indexes'!B1666)</f>
        <v>8.8824676721624733</v>
      </c>
      <c r="E1665">
        <f>Master!K1669</f>
        <v>9.0998808304931789</v>
      </c>
    </row>
    <row r="1666" spans="1:5" x14ac:dyDescent="0.25">
      <c r="A1666" s="1">
        <f>'OHL indexes'!A1668</f>
        <v>40484</v>
      </c>
      <c r="B1666">
        <f>E1665*(2-'OHL indexes'!C1668/'OHL indexes'!B1667)</f>
        <v>9.1889110402944585</v>
      </c>
      <c r="C1666">
        <f>E1665*(2-'OHL indexes'!E1668/'OHL indexes'!B1667)</f>
        <v>9.3309535770814893</v>
      </c>
      <c r="D1666">
        <f>E1665*(2-'OHL indexes'!D1668/'OHL indexes'!B1667)</f>
        <v>9.1488954783433236</v>
      </c>
      <c r="E1666">
        <f>Master!K1670</f>
        <v>9.3015102652942776</v>
      </c>
    </row>
    <row r="1667" spans="1:5" x14ac:dyDescent="0.25">
      <c r="A1667" s="1">
        <f>'OHL indexes'!A1669</f>
        <v>40485</v>
      </c>
      <c r="B1667">
        <f>E1666*(2-'OHL indexes'!C1669/'OHL indexes'!B1668)</f>
        <v>9.2495469736387346</v>
      </c>
      <c r="C1667">
        <f>E1666*(2-'OHL indexes'!E1669/'OHL indexes'!B1668)</f>
        <v>9.8731109767803673</v>
      </c>
      <c r="D1667">
        <f>E1666*(2-'OHL indexes'!D1669/'OHL indexes'!B1668)</f>
        <v>9.1144397133692525</v>
      </c>
      <c r="E1667">
        <f>Master!K1671</f>
        <v>9.8414731505356539</v>
      </c>
    </row>
    <row r="1668" spans="1:5" x14ac:dyDescent="0.25">
      <c r="A1668" s="1">
        <f>'OHL indexes'!A1670</f>
        <v>40486</v>
      </c>
      <c r="B1668">
        <f>E1667*(2-'OHL indexes'!C1670/'OHL indexes'!B1669)</f>
        <v>10.15594501888631</v>
      </c>
      <c r="C1668">
        <f>E1667*(2-'OHL indexes'!E1670/'OHL indexes'!B1669)</f>
        <v>10.519156334065752</v>
      </c>
      <c r="D1668">
        <f>E1667*(2-'OHL indexes'!D1670/'OHL indexes'!B1669)</f>
        <v>10.130414350682376</v>
      </c>
      <c r="E1668">
        <f>Master!K1672</f>
        <v>10.45716721906879</v>
      </c>
    </row>
    <row r="1669" spans="1:5" x14ac:dyDescent="0.25">
      <c r="A1669" s="1">
        <f>'OHL indexes'!A1671</f>
        <v>40487</v>
      </c>
      <c r="B1669">
        <f>E1668*(2-'OHL indexes'!C1671/'OHL indexes'!B1670)</f>
        <v>10.45716721906879</v>
      </c>
      <c r="C1669">
        <f>E1668*(2-'OHL indexes'!E1671/'OHL indexes'!B1670)</f>
        <v>10.63493983015505</v>
      </c>
      <c r="D1669">
        <f>E1668*(2-'OHL indexes'!D1671/'OHL indexes'!B1670)</f>
        <v>10.394425293754919</v>
      </c>
      <c r="E1669">
        <f>Master!K1673</f>
        <v>10.461908173030427</v>
      </c>
    </row>
    <row r="1670" spans="1:5" x14ac:dyDescent="0.25">
      <c r="A1670" s="1">
        <f>'OHL indexes'!A1672</f>
        <v>40490</v>
      </c>
      <c r="B1670">
        <f>E1669*(2-'OHL indexes'!C1672/'OHL indexes'!B1671)</f>
        <v>10.373468272571007</v>
      </c>
      <c r="C1670">
        <f>E1669*(2-'OHL indexes'!E1672/'OHL indexes'!B1671)</f>
        <v>10.460605307341265</v>
      </c>
      <c r="D1670">
        <f>E1669*(2-'OHL indexes'!D1672/'OHL indexes'!B1671)</f>
        <v>10.108670865367699</v>
      </c>
      <c r="E1670">
        <f>Master!K1674</f>
        <v>10.399325713431464</v>
      </c>
    </row>
    <row r="1671" spans="1:5" x14ac:dyDescent="0.25">
      <c r="A1671" s="1">
        <f>'OHL indexes'!A1673</f>
        <v>40491</v>
      </c>
      <c r="B1671">
        <f>E1670*(2-'OHL indexes'!C1673/'OHL indexes'!B1672)</f>
        <v>10.580783201877688</v>
      </c>
      <c r="C1671">
        <f>E1670*(2-'OHL indexes'!E1673/'OHL indexes'!B1672)</f>
        <v>10.665125314068087</v>
      </c>
      <c r="D1671">
        <f>E1670*(2-'OHL indexes'!D1673/'OHL indexes'!B1672)</f>
        <v>10.148863104816552</v>
      </c>
      <c r="E1671">
        <f>Master!K1675</f>
        <v>10.350286687126143</v>
      </c>
    </row>
    <row r="1672" spans="1:5" x14ac:dyDescent="0.25">
      <c r="A1672" s="1">
        <f>'OHL indexes'!A1674</f>
        <v>40492</v>
      </c>
      <c r="B1672">
        <f>E1671*(2-'OHL indexes'!C1674/'OHL indexes'!B1673)</f>
        <v>10.337694598475068</v>
      </c>
      <c r="C1672">
        <f>E1671*(2-'OHL indexes'!E1674/'OHL indexes'!B1673)</f>
        <v>10.56056501536762</v>
      </c>
      <c r="D1672">
        <f>E1671*(2-'OHL indexes'!D1674/'OHL indexes'!B1673)</f>
        <v>10.015351738302748</v>
      </c>
      <c r="E1672">
        <f>Master!K1676</f>
        <v>10.456825198025257</v>
      </c>
    </row>
    <row r="1673" spans="1:5" x14ac:dyDescent="0.25">
      <c r="A1673" s="1">
        <f>'OHL indexes'!A1675</f>
        <v>40493</v>
      </c>
      <c r="B1673">
        <f>E1672*(2-'OHL indexes'!C1675/'OHL indexes'!B1674)</f>
        <v>10.160252081135019</v>
      </c>
      <c r="C1673">
        <f>E1672*(2-'OHL indexes'!E1675/'OHL indexes'!B1674)</f>
        <v>10.415921132563984</v>
      </c>
      <c r="D1673">
        <f>E1672*(2-'OHL indexes'!D1675/'OHL indexes'!B1674)</f>
        <v>10.091728737143942</v>
      </c>
      <c r="E1673">
        <f>Master!K1677</f>
        <v>10.364303489594667</v>
      </c>
    </row>
    <row r="1674" spans="1:5" x14ac:dyDescent="0.25">
      <c r="A1674" s="1">
        <f>'OHL indexes'!A1676</f>
        <v>40494</v>
      </c>
      <c r="B1674">
        <f>E1673*(2-'OHL indexes'!C1676/'OHL indexes'!B1675)</f>
        <v>10.131875372469503</v>
      </c>
      <c r="C1674">
        <f>E1673*(2-'OHL indexes'!E1676/'OHL indexes'!B1675)</f>
        <v>10.370553496429732</v>
      </c>
      <c r="D1674">
        <f>E1673*(2-'OHL indexes'!D1676/'OHL indexes'!B1675)</f>
        <v>9.6845123945005493</v>
      </c>
      <c r="E1674">
        <f>Master!K1678</f>
        <v>9.7490391072404403</v>
      </c>
    </row>
    <row r="1675" spans="1:5" x14ac:dyDescent="0.25">
      <c r="A1675" s="1">
        <f>'OHL indexes'!A1677</f>
        <v>40497</v>
      </c>
      <c r="B1675">
        <f>E1674*(2-'OHL indexes'!C1677/'OHL indexes'!B1676)</f>
        <v>10.034088224185711</v>
      </c>
      <c r="C1675">
        <f>E1674*(2-'OHL indexes'!E1677/'OHL indexes'!B1676)</f>
        <v>10.244888754411697</v>
      </c>
      <c r="D1675">
        <f>E1674*(2-'OHL indexes'!D1677/'OHL indexes'!B1676)</f>
        <v>9.8639425108706504</v>
      </c>
      <c r="E1675">
        <f>Master!K1679</f>
        <v>9.8934927999021411</v>
      </c>
    </row>
    <row r="1676" spans="1:5" x14ac:dyDescent="0.25">
      <c r="A1676" s="1">
        <f>'OHL indexes'!A1678</f>
        <v>40498</v>
      </c>
      <c r="B1676">
        <f>E1675*(2-'OHL indexes'!C1678/'OHL indexes'!B1677)</f>
        <v>9.7689203802224522</v>
      </c>
      <c r="C1676">
        <f>E1675*(2-'OHL indexes'!E1678/'OHL indexes'!B1677)</f>
        <v>9.7745811225478398</v>
      </c>
      <c r="D1676">
        <f>E1675*(2-'OHL indexes'!D1678/'OHL indexes'!B1677)</f>
        <v>9.1908905361605875</v>
      </c>
      <c r="E1676">
        <f>Master!K1680</f>
        <v>9.4706329395277855</v>
      </c>
    </row>
    <row r="1677" spans="1:5" x14ac:dyDescent="0.25">
      <c r="A1677" s="1">
        <f>'OHL indexes'!A1679</f>
        <v>40499</v>
      </c>
      <c r="B1677">
        <f>E1676*(2-'OHL indexes'!C1679/'OHL indexes'!B1678)</f>
        <v>9.5952446002524105</v>
      </c>
      <c r="C1677">
        <f>E1676*(2-'OHL indexes'!E1679/'OHL indexes'!B1678)</f>
        <v>9.8860098749901812</v>
      </c>
      <c r="D1677">
        <f>E1676*(2-'OHL indexes'!D1679/'OHL indexes'!B1678)</f>
        <v>9.512170159769326</v>
      </c>
      <c r="E1677">
        <f>Master!K1681</f>
        <v>9.6778716729970213</v>
      </c>
    </row>
    <row r="1678" spans="1:5" x14ac:dyDescent="0.25">
      <c r="A1678" s="1">
        <f>'OHL indexes'!A1680</f>
        <v>40500</v>
      </c>
      <c r="B1678">
        <f>E1677*(2-'OHL indexes'!C1680/'OHL indexes'!B1679)</f>
        <v>10.045535515509476</v>
      </c>
      <c r="C1678">
        <f>E1677*(2-'OHL indexes'!E1680/'OHL indexes'!B1679)</f>
        <v>10.366453879834031</v>
      </c>
      <c r="D1678">
        <f>E1677*(2-'OHL indexes'!D1680/'OHL indexes'!B1679)</f>
        <v>10.041935525229057</v>
      </c>
      <c r="E1678">
        <f>Master!K1682</f>
        <v>10.339898447952313</v>
      </c>
    </row>
    <row r="1679" spans="1:5" x14ac:dyDescent="0.25">
      <c r="A1679" s="1">
        <f>'OHL indexes'!A1681</f>
        <v>40501</v>
      </c>
      <c r="B1679">
        <f>E1678*(2-'OHL indexes'!C1681/'OHL indexes'!B1680)</f>
        <v>10.24159925854125</v>
      </c>
      <c r="C1679">
        <f>E1678*(2-'OHL indexes'!E1681/'OHL indexes'!B1680)</f>
        <v>10.516016883723241</v>
      </c>
      <c r="D1679">
        <f>E1678*(2-'OHL indexes'!D1681/'OHL indexes'!B1680)</f>
        <v>9.9282691744076441</v>
      </c>
      <c r="E1679">
        <f>Master!K1683</f>
        <v>10.464333157267397</v>
      </c>
    </row>
    <row r="1680" spans="1:5" x14ac:dyDescent="0.25">
      <c r="A1680" s="1">
        <f>'OHL indexes'!A1682</f>
        <v>40504</v>
      </c>
      <c r="B1680">
        <f>E1679*(2-'OHL indexes'!C1682/'OHL indexes'!B1681)</f>
        <v>10.295553590214697</v>
      </c>
      <c r="C1680">
        <f>E1679*(2-'OHL indexes'!E1682/'OHL indexes'!B1681)</f>
        <v>10.840023110600571</v>
      </c>
      <c r="D1680">
        <f>E1679*(2-'OHL indexes'!D1682/'OHL indexes'!B1681)</f>
        <v>10.220541094854372</v>
      </c>
      <c r="E1680">
        <f>Master!K1684</f>
        <v>10.809757078320953</v>
      </c>
    </row>
    <row r="1681" spans="1:5" x14ac:dyDescent="0.25">
      <c r="A1681" s="1">
        <f>'OHL indexes'!A1683</f>
        <v>40505</v>
      </c>
      <c r="B1681">
        <f>E1680*(2-'OHL indexes'!C1683/'OHL indexes'!B1682)</f>
        <v>10.270376019538876</v>
      </c>
      <c r="C1681">
        <f>E1680*(2-'OHL indexes'!E1683/'OHL indexes'!B1682)</f>
        <v>10.451640880486895</v>
      </c>
      <c r="D1681">
        <f>E1680*(2-'OHL indexes'!D1683/'OHL indexes'!B1682)</f>
        <v>10.062580354313884</v>
      </c>
      <c r="E1681">
        <f>Master!K1685</f>
        <v>10.314108986334013</v>
      </c>
    </row>
    <row r="1682" spans="1:5" x14ac:dyDescent="0.25">
      <c r="A1682" s="1">
        <f>'OHL indexes'!A1684</f>
        <v>40506</v>
      </c>
      <c r="B1682">
        <f>E1681*(2-'OHL indexes'!C1684/'OHL indexes'!B1683)</f>
        <v>10.583608092257851</v>
      </c>
      <c r="C1682">
        <f>E1681*(2-'OHL indexes'!E1684/'OHL indexes'!B1683)</f>
        <v>10.779969900365094</v>
      </c>
      <c r="D1682">
        <f>E1681*(2-'OHL indexes'!D1684/'OHL indexes'!B1683)</f>
        <v>10.539524096113791</v>
      </c>
      <c r="E1682">
        <f>Master!K1686</f>
        <v>10.755428725316198</v>
      </c>
    </row>
    <row r="1683" spans="1:5" x14ac:dyDescent="0.25">
      <c r="A1683" s="1">
        <f>'OHL indexes'!A1685</f>
        <v>40508</v>
      </c>
      <c r="B1683">
        <f>E1682*(2-'OHL indexes'!C1685/'OHL indexes'!B1684)</f>
        <v>10.488816195062736</v>
      </c>
      <c r="C1683">
        <f>E1682*(2-'OHL indexes'!E1685/'OHL indexes'!B1684)</f>
        <v>10.63838353545926</v>
      </c>
      <c r="D1683">
        <f>E1682*(2-'OHL indexes'!D1685/'OHL indexes'!B1684)</f>
        <v>10.046635880023867</v>
      </c>
      <c r="E1683">
        <f>Master!K1687</f>
        <v>10.065206286663392</v>
      </c>
    </row>
    <row r="1684" spans="1:5" x14ac:dyDescent="0.25">
      <c r="A1684" s="1">
        <f>'OHL indexes'!A1686</f>
        <v>40511</v>
      </c>
      <c r="B1684">
        <f>E1683*(2-'OHL indexes'!C1686/'OHL indexes'!B1685)</f>
        <v>9.990334721018888</v>
      </c>
      <c r="C1684">
        <f>E1683*(2-'OHL indexes'!E1686/'OHL indexes'!B1685)</f>
        <v>10.081316859094072</v>
      </c>
      <c r="D1684">
        <f>E1683*(2-'OHL indexes'!D1686/'OHL indexes'!B1685)</f>
        <v>9.5553112815552144</v>
      </c>
      <c r="E1684">
        <f>Master!K1688</f>
        <v>9.9661952017899846</v>
      </c>
    </row>
    <row r="1685" spans="1:5" x14ac:dyDescent="0.25">
      <c r="A1685" s="1">
        <f>'OHL indexes'!A1687</f>
        <v>40512</v>
      </c>
      <c r="B1685">
        <f>E1684*(2-'OHL indexes'!C1687/'OHL indexes'!B1686)</f>
        <v>9.58174289948197</v>
      </c>
      <c r="C1685">
        <f>E1684*(2-'OHL indexes'!E1687/'OHL indexes'!B1686)</f>
        <v>9.7591840609203722</v>
      </c>
      <c r="D1685">
        <f>E1684*(2-'OHL indexes'!D1687/'OHL indexes'!B1686)</f>
        <v>9.1898941114065629</v>
      </c>
      <c r="E1685">
        <f>Master!K1689</f>
        <v>9.2560044350609321</v>
      </c>
    </row>
    <row r="1686" spans="1:5" x14ac:dyDescent="0.25">
      <c r="A1686" s="1">
        <f>'OHL indexes'!A1688</f>
        <v>40513</v>
      </c>
      <c r="B1686">
        <f>E1685*(2-'OHL indexes'!C1688/'OHL indexes'!B1687)</f>
        <v>9.7274202686997171</v>
      </c>
      <c r="C1686">
        <f>E1685*(2-'OHL indexes'!E1688/'OHL indexes'!B1687)</f>
        <v>9.9092869547225835</v>
      </c>
      <c r="D1686">
        <f>E1685*(2-'OHL indexes'!D1688/'OHL indexes'!B1687)</f>
        <v>9.7058846990704648</v>
      </c>
      <c r="E1686">
        <f>Master!K1690</f>
        <v>9.7173971042951717</v>
      </c>
    </row>
    <row r="1687" spans="1:5" x14ac:dyDescent="0.25">
      <c r="A1687" s="1">
        <f>'OHL indexes'!A1689</f>
        <v>40514</v>
      </c>
      <c r="B1687">
        <f>E1686*(2-'OHL indexes'!C1689/'OHL indexes'!B1688)</f>
        <v>9.8682192115569425</v>
      </c>
      <c r="C1687">
        <f>E1686*(2-'OHL indexes'!E1689/'OHL indexes'!B1688)</f>
        <v>10.557430260015144</v>
      </c>
      <c r="D1687">
        <f>E1686*(2-'OHL indexes'!D1689/'OHL indexes'!B1688)</f>
        <v>9.8436633374719058</v>
      </c>
      <c r="E1687">
        <f>Master!K1691</f>
        <v>10.527129532537083</v>
      </c>
    </row>
    <row r="1688" spans="1:5" x14ac:dyDescent="0.25">
      <c r="A1688" s="1">
        <f>'OHL indexes'!A1690</f>
        <v>40515</v>
      </c>
      <c r="B1688">
        <f>E1687*(2-'OHL indexes'!C1690/'OHL indexes'!B1689)</f>
        <v>10.352035249939297</v>
      </c>
      <c r="C1688">
        <f>E1687*(2-'OHL indexes'!E1690/'OHL indexes'!B1689)</f>
        <v>11.006677719976727</v>
      </c>
      <c r="D1688">
        <f>E1687*(2-'OHL indexes'!D1690/'OHL indexes'!B1689)</f>
        <v>10.340708525994494</v>
      </c>
      <c r="E1688">
        <f>Master!K1692</f>
        <v>10.933451829556658</v>
      </c>
    </row>
    <row r="1689" spans="1:5" x14ac:dyDescent="0.25">
      <c r="A1689" s="1">
        <f>'OHL indexes'!A1691</f>
        <v>40518</v>
      </c>
      <c r="B1689">
        <f>E1688*(2-'OHL indexes'!C1691/'OHL indexes'!B1690)</f>
        <v>10.959988654669367</v>
      </c>
      <c r="C1689">
        <f>E1688*(2-'OHL indexes'!E1691/'OHL indexes'!B1690)</f>
        <v>11.241284207991912</v>
      </c>
      <c r="D1689">
        <f>E1688*(2-'OHL indexes'!D1691/'OHL indexes'!B1690)</f>
        <v>10.8724177826884</v>
      </c>
      <c r="E1689">
        <f>Master!K1693</f>
        <v>11.197262497384246</v>
      </c>
    </row>
    <row r="1690" spans="1:5" x14ac:dyDescent="0.25">
      <c r="A1690" s="1">
        <f>'OHL indexes'!A1692</f>
        <v>40519</v>
      </c>
      <c r="B1690">
        <f>E1689*(2-'OHL indexes'!C1692/'OHL indexes'!B1691)</f>
        <v>11.529446175236142</v>
      </c>
      <c r="C1690">
        <f>E1689*(2-'OHL indexes'!E1692/'OHL indexes'!B1691)</f>
        <v>11.652860500268932</v>
      </c>
      <c r="D1690">
        <f>E1689*(2-'OHL indexes'!D1692/'OHL indexes'!B1691)</f>
        <v>11.229555855503817</v>
      </c>
      <c r="E1690">
        <f>Master!K1694</f>
        <v>11.24172374420165</v>
      </c>
    </row>
    <row r="1691" spans="1:5" x14ac:dyDescent="0.25">
      <c r="A1691" s="1">
        <f>'OHL indexes'!A1693</f>
        <v>40520</v>
      </c>
      <c r="B1691">
        <f>E1690*(2-'OHL indexes'!C1693/'OHL indexes'!B1692)</f>
        <v>11.297200953488895</v>
      </c>
      <c r="C1691">
        <f>E1690*(2-'OHL indexes'!E1693/'OHL indexes'!B1692)</f>
        <v>11.638871973695776</v>
      </c>
      <c r="D1691">
        <f>E1690*(2-'OHL indexes'!D1693/'OHL indexes'!B1692)</f>
        <v>11.112272331567386</v>
      </c>
      <c r="E1691">
        <f>Master!K1695</f>
        <v>11.576380253885741</v>
      </c>
    </row>
    <row r="1692" spans="1:5" x14ac:dyDescent="0.25">
      <c r="A1692" s="1">
        <f>'OHL indexes'!A1694</f>
        <v>40521</v>
      </c>
      <c r="B1692">
        <f>E1691*(2-'OHL indexes'!C1694/'OHL indexes'!B1693)</f>
        <v>11.78140059753404</v>
      </c>
      <c r="C1692">
        <f>E1691*(2-'OHL indexes'!E1694/'OHL indexes'!B1693)</f>
        <v>11.876590441568828</v>
      </c>
      <c r="D1692">
        <f>E1691*(2-'OHL indexes'!D1694/'OHL indexes'!B1693)</f>
        <v>11.53244366842209</v>
      </c>
      <c r="E1692">
        <f>Master!K1696</f>
        <v>11.802817554309787</v>
      </c>
    </row>
    <row r="1693" spans="1:5" x14ac:dyDescent="0.25">
      <c r="A1693" s="1">
        <f>'OHL indexes'!A1695</f>
        <v>40522</v>
      </c>
      <c r="B1693">
        <f>E1692*(2-'OHL indexes'!C1695/'OHL indexes'!B1694)</f>
        <v>11.883657937410272</v>
      </c>
      <c r="C1693">
        <f>E1692*(2-'OHL indexes'!E1695/'OHL indexes'!B1694)</f>
        <v>11.964498320510756</v>
      </c>
      <c r="D1693">
        <f>E1692*(2-'OHL indexes'!D1695/'OHL indexes'!B1694)</f>
        <v>11.734101328336266</v>
      </c>
      <c r="E1693">
        <f>Master!K1697</f>
        <v>11.85279534039201</v>
      </c>
    </row>
    <row r="1694" spans="1:5" x14ac:dyDescent="0.25">
      <c r="A1694" s="1">
        <f>'OHL indexes'!A1696</f>
        <v>40525</v>
      </c>
      <c r="B1694">
        <f>E1693*(2-'OHL indexes'!C1696/'OHL indexes'!B1695)</f>
        <v>11.892115938742599</v>
      </c>
      <c r="C1694">
        <f>E1693*(2-'OHL indexes'!E1696/'OHL indexes'!B1695)</f>
        <v>12.004757301886528</v>
      </c>
      <c r="D1694">
        <f>E1693*(2-'OHL indexes'!D1696/'OHL indexes'!B1695)</f>
        <v>11.627006636429922</v>
      </c>
      <c r="E1694">
        <f>Master!K1698</f>
        <v>11.698943626210577</v>
      </c>
    </row>
    <row r="1695" spans="1:5" x14ac:dyDescent="0.25">
      <c r="A1695" s="1">
        <f>'OHL indexes'!A1697</f>
        <v>40526</v>
      </c>
      <c r="B1695">
        <f>E1694*(2-'OHL indexes'!C1697/'OHL indexes'!B1696)</f>
        <v>11.728483111662008</v>
      </c>
      <c r="C1695">
        <f>E1694*(2-'OHL indexes'!E1697/'OHL indexes'!B1696)</f>
        <v>11.79495816010582</v>
      </c>
      <c r="D1695">
        <f>E1694*(2-'OHL indexes'!D1697/'OHL indexes'!B1696)</f>
        <v>11.499533422449934</v>
      </c>
      <c r="E1695">
        <f>Master!K1699</f>
        <v>11.572847604802735</v>
      </c>
    </row>
    <row r="1696" spans="1:5" x14ac:dyDescent="0.25">
      <c r="A1696" s="1">
        <f>'OHL indexes'!A1698</f>
        <v>40527</v>
      </c>
      <c r="B1696">
        <f>E1695*(2-'OHL indexes'!C1698/'OHL indexes'!B1697)</f>
        <v>11.578850562832381</v>
      </c>
      <c r="C1696">
        <f>E1695*(2-'OHL indexes'!E1698/'OHL indexes'!B1697)</f>
        <v>11.804520838870186</v>
      </c>
      <c r="D1696">
        <f>E1695*(2-'OHL indexes'!D1698/'OHL indexes'!B1697)</f>
        <v>11.296762717785127</v>
      </c>
      <c r="E1696">
        <f>Master!K1700</f>
        <v>11.370654310135071</v>
      </c>
    </row>
    <row r="1697" spans="1:5" x14ac:dyDescent="0.25">
      <c r="A1697" s="1">
        <f>'OHL indexes'!A1699</f>
        <v>40528</v>
      </c>
      <c r="B1697">
        <f>E1696*(2-'OHL indexes'!C1699/'OHL indexes'!B1698)</f>
        <v>11.486164360608008</v>
      </c>
      <c r="C1697">
        <f>E1696*(2-'OHL indexes'!E1699/'OHL indexes'!B1698)</f>
        <v>11.629395693442751</v>
      </c>
      <c r="D1697">
        <f>E1696*(2-'OHL indexes'!D1699/'OHL indexes'!B1698)</f>
        <v>11.259769180687854</v>
      </c>
      <c r="E1697">
        <f>Master!K1701</f>
        <v>11.568788925056399</v>
      </c>
    </row>
    <row r="1698" spans="1:5" x14ac:dyDescent="0.25">
      <c r="A1698" s="1">
        <f>'OHL indexes'!A1700</f>
        <v>40529</v>
      </c>
      <c r="B1698">
        <f>E1697*(2-'OHL indexes'!C1700/'OHL indexes'!B1699)</f>
        <v>11.568788925056399</v>
      </c>
      <c r="C1698">
        <f>E1697*(2-'OHL indexes'!E1700/'OHL indexes'!B1699)</f>
        <v>11.873190139627978</v>
      </c>
      <c r="D1698">
        <f>E1697*(2-'OHL indexes'!D1700/'OHL indexes'!B1699)</f>
        <v>11.518769499881435</v>
      </c>
      <c r="E1698">
        <f>Master!K1702</f>
        <v>11.750458192214372</v>
      </c>
    </row>
    <row r="1699" spans="1:5" x14ac:dyDescent="0.25">
      <c r="A1699" s="1">
        <f>'OHL indexes'!A1701</f>
        <v>40532</v>
      </c>
      <c r="B1699">
        <f>E1698*(2-'OHL indexes'!C1701/'OHL indexes'!B1700)</f>
        <v>11.958234390714743</v>
      </c>
      <c r="C1699">
        <f>E1698*(2-'OHL indexes'!E1701/'OHL indexes'!B1700)</f>
        <v>12.153794673706084</v>
      </c>
      <c r="D1699">
        <f>E1698*(2-'OHL indexes'!D1701/'OHL indexes'!B1700)</f>
        <v>11.767571037411701</v>
      </c>
      <c r="E1699">
        <f>Master!K1703</f>
        <v>12.112991238839399</v>
      </c>
    </row>
    <row r="1700" spans="1:5" x14ac:dyDescent="0.25">
      <c r="A1700" s="1">
        <f>'OHL indexes'!A1702</f>
        <v>40533</v>
      </c>
      <c r="B1700">
        <f>E1699*(2-'OHL indexes'!C1702/'OHL indexes'!B1701)</f>
        <v>12.386931598360871</v>
      </c>
      <c r="C1700">
        <f>E1699*(2-'OHL indexes'!E1702/'OHL indexes'!B1701)</f>
        <v>12.42053199524779</v>
      </c>
      <c r="D1700">
        <f>E1699*(2-'OHL indexes'!D1702/'OHL indexes'!B1701)</f>
        <v>12.199568850120416</v>
      </c>
      <c r="E1700">
        <f>Master!K1704</f>
        <v>12.35018134645887</v>
      </c>
    </row>
    <row r="1701" spans="1:5" x14ac:dyDescent="0.25">
      <c r="A1701" s="1">
        <f>'OHL indexes'!A1703</f>
        <v>40534</v>
      </c>
      <c r="B1701">
        <f>E1700*(2-'OHL indexes'!C1703/'OHL indexes'!B1702)</f>
        <v>12.382262168034586</v>
      </c>
      <c r="C1701">
        <f>E1700*(2-'OHL indexes'!E1703/'OHL indexes'!B1702)</f>
        <v>12.446415463327162</v>
      </c>
      <c r="D1701">
        <f>E1700*(2-'OHL indexes'!D1703/'OHL indexes'!B1702)</f>
        <v>12.253947229590578</v>
      </c>
      <c r="E1701">
        <f>Master!K1705</f>
        <v>12.349606132533143</v>
      </c>
    </row>
    <row r="1702" spans="1:5" x14ac:dyDescent="0.25">
      <c r="A1702" s="1">
        <f>'OHL indexes'!A1704</f>
        <v>40535</v>
      </c>
      <c r="B1702">
        <f>E1701*(2-'OHL indexes'!C1704/'OHL indexes'!B1703)</f>
        <v>12.257483764407574</v>
      </c>
      <c r="C1702">
        <f>E1701*(2-'OHL indexes'!E1704/'OHL indexes'!B1703)</f>
        <v>12.319488562381181</v>
      </c>
      <c r="D1702">
        <f>E1701*(2-'OHL indexes'!D1704/'OHL indexes'!B1703)</f>
        <v>11.722471174676507</v>
      </c>
      <c r="E1702">
        <f>Master!K1706</f>
        <v>11.978788289753309</v>
      </c>
    </row>
    <row r="1703" spans="1:5" x14ac:dyDescent="0.25">
      <c r="A1703" s="1">
        <f>'OHL indexes'!A1705</f>
        <v>40539</v>
      </c>
      <c r="B1703">
        <f>E1702*(2-'OHL indexes'!C1705/'OHL indexes'!B1704)</f>
        <v>11.909044765658956</v>
      </c>
      <c r="C1703">
        <f>E1702*(2-'OHL indexes'!E1705/'OHL indexes'!B1704)</f>
        <v>11.915687380386158</v>
      </c>
      <c r="D1703">
        <f>E1702*(2-'OHL indexes'!D1705/'OHL indexes'!B1704)</f>
        <v>11.543740261075483</v>
      </c>
      <c r="E1703">
        <f>Master!K1707</f>
        <v>11.644520572191441</v>
      </c>
    </row>
    <row r="1704" spans="1:5" x14ac:dyDescent="0.25">
      <c r="A1704" s="1">
        <f>'OHL indexes'!A1706</f>
        <v>40540</v>
      </c>
      <c r="B1704">
        <f>E1703*(2-'OHL indexes'!C1706/'OHL indexes'!B1705)</f>
        <v>11.669875529292002</v>
      </c>
      <c r="C1704">
        <f>E1703*(2-'OHL indexes'!E1706/'OHL indexes'!B1705)</f>
        <v>11.760023183217861</v>
      </c>
      <c r="D1704">
        <f>E1703*(2-'OHL indexes'!D1706/'OHL indexes'!B1705)</f>
        <v>11.470790785489221</v>
      </c>
      <c r="E1704">
        <f>Master!K1708</f>
        <v>11.582943811788521</v>
      </c>
    </row>
    <row r="1705" spans="1:5" x14ac:dyDescent="0.25">
      <c r="A1705" s="1">
        <f>'OHL indexes'!A1707</f>
        <v>40541</v>
      </c>
      <c r="B1705">
        <f>E1704*(2-'OHL indexes'!C1707/'OHL indexes'!B1706)</f>
        <v>11.604545572978878</v>
      </c>
      <c r="C1705">
        <f>E1704*(2-'OHL indexes'!E1707/'OHL indexes'!B1706)</f>
        <v>11.786637530642412</v>
      </c>
      <c r="D1705">
        <f>E1704*(2-'OHL indexes'!D1707/'OHL indexes'!B1706)</f>
        <v>11.582943811788521</v>
      </c>
      <c r="E1705">
        <f>Master!K1709</f>
        <v>11.718194483922357</v>
      </c>
    </row>
    <row r="1706" spans="1:5" x14ac:dyDescent="0.25">
      <c r="A1706" s="1">
        <f>'OHL indexes'!A1708</f>
        <v>40542</v>
      </c>
      <c r="B1706">
        <f>E1705*(2-'OHL indexes'!C1708/'OHL indexes'!B1707)</f>
        <v>11.674156496110271</v>
      </c>
      <c r="C1706">
        <f>E1705*(2-'OHL indexes'!E1708/'OHL indexes'!B1707)</f>
        <v>11.880201858274669</v>
      </c>
      <c r="D1706">
        <f>E1705*(2-'OHL indexes'!D1708/'OHL indexes'!B1707)</f>
        <v>11.653707866572079</v>
      </c>
      <c r="E1706">
        <f>Master!K1710</f>
        <v>11.802582409394363</v>
      </c>
    </row>
    <row r="1707" spans="1:5" x14ac:dyDescent="0.25">
      <c r="A1707" s="1">
        <f>'OHL indexes'!A1709</f>
        <v>40543</v>
      </c>
      <c r="B1707">
        <f>E1706*(2-'OHL indexes'!C1709/'OHL indexes'!B1708)</f>
        <v>11.74537957061095</v>
      </c>
      <c r="C1707">
        <f>E1706*(2-'OHL indexes'!E1709/'OHL indexes'!B1708)</f>
        <v>12.002784703827356</v>
      </c>
      <c r="D1707">
        <f>E1706*(2-'OHL indexes'!D1709/'OHL indexes'!B1708)</f>
        <v>11.712965138054283</v>
      </c>
      <c r="E1707">
        <f>Master!K1711</f>
        <v>11.973628704337921</v>
      </c>
    </row>
    <row r="1708" spans="1:5" x14ac:dyDescent="0.25">
      <c r="A1708" s="1">
        <f>'OHL indexes'!A1710</f>
        <v>40546</v>
      </c>
      <c r="B1708">
        <f>E1707*(2-'OHL indexes'!C1710/'OHL indexes'!B1709)</f>
        <v>12.160769996764566</v>
      </c>
      <c r="C1708">
        <f>E1707*(2-'OHL indexes'!E1710/'OHL indexes'!B1709)</f>
        <v>12.427967486460062</v>
      </c>
      <c r="D1708">
        <f>E1707*(2-'OHL indexes'!D1710/'OHL indexes'!B1709)</f>
        <v>12.126590555167519</v>
      </c>
      <c r="E1708">
        <f>Master!K1712</f>
        <v>12.17208141657453</v>
      </c>
    </row>
    <row r="1709" spans="1:5" x14ac:dyDescent="0.25">
      <c r="A1709" s="1">
        <f>'OHL indexes'!A1711</f>
        <v>40547</v>
      </c>
      <c r="B1709">
        <f>E1708*(2-'OHL indexes'!C1711/'OHL indexes'!B1710)</f>
        <v>12.262418236931337</v>
      </c>
      <c r="C1709">
        <f>E1708*(2-'OHL indexes'!E1711/'OHL indexes'!B1710)</f>
        <v>12.408292520937454</v>
      </c>
      <c r="D1709">
        <f>E1708*(2-'OHL indexes'!D1711/'OHL indexes'!B1710)</f>
        <v>11.927835312345517</v>
      </c>
      <c r="E1709">
        <f>Master!K1713</f>
        <v>12.251814702744337</v>
      </c>
    </row>
    <row r="1710" spans="1:5" x14ac:dyDescent="0.25">
      <c r="A1710" s="1">
        <f>'OHL indexes'!A1712</f>
        <v>40548</v>
      </c>
      <c r="B1710">
        <f>E1709*(2-'OHL indexes'!C1712/'OHL indexes'!B1711)</f>
        <v>12.206328840713052</v>
      </c>
      <c r="C1710">
        <f>E1709*(2-'OHL indexes'!E1712/'OHL indexes'!B1711)</f>
        <v>12.621799341368384</v>
      </c>
      <c r="D1710">
        <f>E1709*(2-'OHL indexes'!D1712/'OHL indexes'!B1711)</f>
        <v>12.085016728244828</v>
      </c>
      <c r="E1710">
        <f>Master!K1714</f>
        <v>12.478680566214527</v>
      </c>
    </row>
    <row r="1711" spans="1:5" x14ac:dyDescent="0.25">
      <c r="A1711" s="1">
        <f>'OHL indexes'!A1713</f>
        <v>40549</v>
      </c>
      <c r="B1711">
        <f>E1710*(2-'OHL indexes'!C1713/'OHL indexes'!B1712)</f>
        <v>12.624628896320324</v>
      </c>
      <c r="C1711">
        <f>E1710*(2-'OHL indexes'!E1713/'OHL indexes'!B1712)</f>
        <v>12.697607337119695</v>
      </c>
      <c r="D1711">
        <f>E1710*(2-'OHL indexes'!D1713/'OHL indexes'!B1712)</f>
        <v>12.343156506009647</v>
      </c>
      <c r="E1711">
        <f>Master!K1715</f>
        <v>12.509370952737479</v>
      </c>
    </row>
    <row r="1712" spans="1:5" x14ac:dyDescent="0.25">
      <c r="A1712" s="1">
        <f>'OHL indexes'!A1714</f>
        <v>40550</v>
      </c>
      <c r="B1712">
        <f>E1711*(2-'OHL indexes'!C1714/'OHL indexes'!B1713)</f>
        <v>12.540601646320795</v>
      </c>
      <c r="C1712">
        <f>E1711*(2-'OHL indexes'!E1714/'OHL indexes'!B1713)</f>
        <v>12.809568904734968</v>
      </c>
      <c r="D1712">
        <f>E1711*(2-'OHL indexes'!D1714/'OHL indexes'!B1713)</f>
        <v>12.098120985747244</v>
      </c>
      <c r="E1712">
        <f>Master!K1716</f>
        <v>12.458464325102433</v>
      </c>
    </row>
    <row r="1713" spans="1:5" x14ac:dyDescent="0.25">
      <c r="A1713" s="1">
        <f>'OHL indexes'!A1715</f>
        <v>40553</v>
      </c>
      <c r="B1713">
        <f>E1712*(2-'OHL indexes'!C1715/'OHL indexes'!B1714)</f>
        <v>12.253214579777072</v>
      </c>
      <c r="C1713">
        <f>E1712*(2-'OHL indexes'!E1715/'OHL indexes'!B1714)</f>
        <v>12.561084935403828</v>
      </c>
      <c r="D1713">
        <f>E1712*(2-'OHL indexes'!D1715/'OHL indexes'!B1714)</f>
        <v>12.008972753415117</v>
      </c>
      <c r="E1713">
        <f>Master!K1717</f>
        <v>12.466986805563245</v>
      </c>
    </row>
    <row r="1714" spans="1:5" x14ac:dyDescent="0.25">
      <c r="A1714" s="1">
        <f>'OHL indexes'!A1716</f>
        <v>40554</v>
      </c>
      <c r="B1714">
        <f>E1713*(2-'OHL indexes'!C1716/'OHL indexes'!B1715)</f>
        <v>12.633783600131551</v>
      </c>
      <c r="C1714">
        <f>E1713*(2-'OHL indexes'!E1716/'OHL indexes'!B1715)</f>
        <v>12.878186110143679</v>
      </c>
      <c r="D1714">
        <f>E1713*(2-'OHL indexes'!D1716/'OHL indexes'!B1715)</f>
        <v>12.5588928041059</v>
      </c>
      <c r="E1714">
        <f>Master!K1718</f>
        <v>12.851032008465335</v>
      </c>
    </row>
    <row r="1715" spans="1:5" x14ac:dyDescent="0.25">
      <c r="A1715" s="1">
        <f>'OHL indexes'!A1717</f>
        <v>40555</v>
      </c>
      <c r="B1715">
        <f>E1714*(2-'OHL indexes'!C1717/'OHL indexes'!B1716)</f>
        <v>13.053111877712517</v>
      </c>
      <c r="C1715">
        <f>E1714*(2-'OHL indexes'!E1717/'OHL indexes'!B1716)</f>
        <v>13.508322799136131</v>
      </c>
      <c r="D1715">
        <f>E1714*(2-'OHL indexes'!D1717/'OHL indexes'!B1716)</f>
        <v>13.053111877712517</v>
      </c>
      <c r="E1715">
        <f>Master!K1719</f>
        <v>13.465266469105797</v>
      </c>
    </row>
    <row r="1716" spans="1:5" x14ac:dyDescent="0.25">
      <c r="A1716" s="1">
        <f>'OHL indexes'!A1718</f>
        <v>40556</v>
      </c>
      <c r="B1716">
        <f>E1715*(2-'OHL indexes'!C1718/'OHL indexes'!B1717)</f>
        <v>13.465266469105797</v>
      </c>
      <c r="C1716">
        <f>E1715*(2-'OHL indexes'!E1718/'OHL indexes'!B1717)</f>
        <v>13.594911694391662</v>
      </c>
      <c r="D1716">
        <f>E1715*(2-'OHL indexes'!D1718/'OHL indexes'!B1717)</f>
        <v>13.270798631177003</v>
      </c>
      <c r="E1716">
        <f>Master!K1720</f>
        <v>13.558926269171566</v>
      </c>
    </row>
    <row r="1717" spans="1:5" x14ac:dyDescent="0.25">
      <c r="A1717" s="1">
        <f>'OHL indexes'!A1719</f>
        <v>40557</v>
      </c>
      <c r="B1717">
        <f>E1716*(2-'OHL indexes'!C1719/'OHL indexes'!B1718)</f>
        <v>13.34131766279388</v>
      </c>
      <c r="C1717">
        <f>E1716*(2-'OHL indexes'!E1719/'OHL indexes'!B1718)</f>
        <v>14.283757990838723</v>
      </c>
      <c r="D1717">
        <f>E1716*(2-'OHL indexes'!D1719/'OHL indexes'!B1718)</f>
        <v>13.34131766279388</v>
      </c>
      <c r="E1717">
        <f>Master!K1721</f>
        <v>14.183391972721493</v>
      </c>
    </row>
    <row r="1718" spans="1:5" x14ac:dyDescent="0.25">
      <c r="A1718" s="1">
        <f>'OHL indexes'!A1720</f>
        <v>40561</v>
      </c>
      <c r="B1718">
        <f>E1717*(2-'OHL indexes'!C1720/'OHL indexes'!B1719)</f>
        <v>14.112274717776577</v>
      </c>
      <c r="C1718">
        <f>E1717*(2-'OHL indexes'!E1720/'OHL indexes'!B1719)</f>
        <v>14.6381423698099</v>
      </c>
      <c r="D1718">
        <f>E1717*(2-'OHL indexes'!D1720/'OHL indexes'!B1719)</f>
        <v>13.916146663123797</v>
      </c>
      <c r="E1718">
        <f>Master!K1722</f>
        <v>14.598785064419189</v>
      </c>
    </row>
    <row r="1719" spans="1:5" x14ac:dyDescent="0.25">
      <c r="A1719" s="1">
        <f>'OHL indexes'!A1721</f>
        <v>40562</v>
      </c>
      <c r="B1719">
        <f>E1718*(2-'OHL indexes'!C1721/'OHL indexes'!B1720)</f>
        <v>14.476106198331633</v>
      </c>
      <c r="C1719">
        <f>E1718*(2-'OHL indexes'!E1721/'OHL indexes'!B1720)</f>
        <v>14.598785064419189</v>
      </c>
      <c r="D1719">
        <f>E1718*(2-'OHL indexes'!D1721/'OHL indexes'!B1720)</f>
        <v>13.494675269631184</v>
      </c>
      <c r="E1719">
        <f>Master!K1723</f>
        <v>13.862060333830152</v>
      </c>
    </row>
    <row r="1720" spans="1:5" x14ac:dyDescent="0.25">
      <c r="A1720" s="1">
        <f>'OHL indexes'!A1722</f>
        <v>40563</v>
      </c>
      <c r="B1720">
        <f>E1719*(2-'OHL indexes'!C1722/'OHL indexes'!B1721)</f>
        <v>13.685638663067264</v>
      </c>
      <c r="C1720">
        <f>E1719*(2-'OHL indexes'!E1722/'OHL indexes'!B1721)</f>
        <v>14.014587686162921</v>
      </c>
      <c r="D1720">
        <f>E1719*(2-'OHL indexes'!D1722/'OHL indexes'!B1721)</f>
        <v>13.35667898713236</v>
      </c>
      <c r="E1720">
        <f>Master!K1724</f>
        <v>13.933084422101912</v>
      </c>
    </row>
    <row r="1721" spans="1:5" x14ac:dyDescent="0.25">
      <c r="A1721" s="1">
        <f>'OHL indexes'!A1723</f>
        <v>40564</v>
      </c>
      <c r="B1721">
        <f>E1720*(2-'OHL indexes'!C1723/'OHL indexes'!B1722)</f>
        <v>14.121372691987849</v>
      </c>
      <c r="C1721">
        <f>E1720*(2-'OHL indexes'!E1723/'OHL indexes'!B1722)</f>
        <v>14.381278096195325</v>
      </c>
      <c r="D1721">
        <f>E1720*(2-'OHL indexes'!D1723/'OHL indexes'!B1722)</f>
        <v>13.618535165933139</v>
      </c>
      <c r="E1721">
        <f>Master!K1725</f>
        <v>13.78845594316275</v>
      </c>
    </row>
    <row r="1722" spans="1:5" x14ac:dyDescent="0.25">
      <c r="A1722" s="1">
        <f>'OHL indexes'!A1724</f>
        <v>40567</v>
      </c>
      <c r="B1722">
        <f>E1721*(2-'OHL indexes'!C1724/'OHL indexes'!B1723)</f>
        <v>13.820820834903133</v>
      </c>
      <c r="C1722">
        <f>E1721*(2-'OHL indexes'!E1724/'OHL indexes'!B1723)</f>
        <v>14.160989552097528</v>
      </c>
      <c r="D1722">
        <f>E1721*(2-'OHL indexes'!D1724/'OHL indexes'!B1723)</f>
        <v>13.650014328070029</v>
      </c>
      <c r="E1722">
        <f>Master!K1726</f>
        <v>14.110117168958698</v>
      </c>
    </row>
    <row r="1723" spans="1:5" x14ac:dyDescent="0.25">
      <c r="A1723" s="1">
        <f>'OHL indexes'!A1725</f>
        <v>40568</v>
      </c>
      <c r="B1723">
        <f>E1722*(2-'OHL indexes'!C1725/'OHL indexes'!B1724)</f>
        <v>13.960248233708652</v>
      </c>
      <c r="C1723">
        <f>E1722*(2-'OHL indexes'!E1725/'OHL indexes'!B1724)</f>
        <v>14.304948994262386</v>
      </c>
      <c r="D1723">
        <f>E1722*(2-'OHL indexes'!D1725/'OHL indexes'!B1724)</f>
        <v>13.690481940779941</v>
      </c>
      <c r="E1723">
        <f>Master!K1727</f>
        <v>14.259323229308604</v>
      </c>
    </row>
    <row r="1724" spans="1:5" x14ac:dyDescent="0.25">
      <c r="A1724" s="1">
        <f>'OHL indexes'!A1726</f>
        <v>40569</v>
      </c>
      <c r="B1724">
        <f>E1723*(2-'OHL indexes'!C1726/'OHL indexes'!B1725)</f>
        <v>14.430546819774133</v>
      </c>
      <c r="C1724">
        <f>E1723*(2-'OHL indexes'!E1726/'OHL indexes'!B1725)</f>
        <v>14.81105497148681</v>
      </c>
      <c r="D1724">
        <f>E1723*(2-'OHL indexes'!D1726/'OHL indexes'!B1725)</f>
        <v>14.287860494386194</v>
      </c>
      <c r="E1724">
        <f>Master!K1728</f>
        <v>14.743780135623233</v>
      </c>
    </row>
    <row r="1725" spans="1:5" x14ac:dyDescent="0.25">
      <c r="A1725" s="1">
        <f>'OHL indexes'!A1727</f>
        <v>40570</v>
      </c>
      <c r="B1725">
        <f>E1724*(2-'OHL indexes'!C1727/'OHL indexes'!B1726)</f>
        <v>14.812602085240769</v>
      </c>
      <c r="C1725">
        <f>E1724*(2-'OHL indexes'!E1727/'OHL indexes'!B1726)</f>
        <v>15.039299026688914</v>
      </c>
      <c r="D1725">
        <f>E1724*(2-'OHL indexes'!D1727/'OHL indexes'!B1726)</f>
        <v>14.565661972932851</v>
      </c>
      <c r="E1725">
        <f>Master!K1729</f>
        <v>14.998126001497164</v>
      </c>
    </row>
    <row r="1726" spans="1:5" x14ac:dyDescent="0.25">
      <c r="A1726" s="1">
        <f>'OHL indexes'!A1728</f>
        <v>40571</v>
      </c>
      <c r="B1726">
        <f>E1725*(2-'OHL indexes'!C1728/'OHL indexes'!B1727)</f>
        <v>14.976883666843747</v>
      </c>
      <c r="C1726">
        <f>E1725*(2-'OHL indexes'!E1728/'OHL indexes'!B1727)</f>
        <v>15.235567542052237</v>
      </c>
      <c r="D1726">
        <f>E1725*(2-'OHL indexes'!D1728/'OHL indexes'!B1727)</f>
        <v>13.396461470336773</v>
      </c>
      <c r="E1726">
        <f>Master!K1730</f>
        <v>13.468729902771116</v>
      </c>
    </row>
    <row r="1727" spans="1:5" x14ac:dyDescent="0.25">
      <c r="A1727" s="1">
        <f>'OHL indexes'!A1729</f>
        <v>40574</v>
      </c>
      <c r="B1727">
        <f>E1726*(2-'OHL indexes'!C1729/'OHL indexes'!B1728)</f>
        <v>13.746224325511937</v>
      </c>
      <c r="C1727">
        <f>E1726*(2-'OHL indexes'!E1729/'OHL indexes'!B1728)</f>
        <v>13.989880201659448</v>
      </c>
      <c r="D1727">
        <f>E1726*(2-'OHL indexes'!D1729/'OHL indexes'!B1728)</f>
        <v>13.564835043231255</v>
      </c>
      <c r="E1727">
        <f>Master!K1731</f>
        <v>13.642799737494254</v>
      </c>
    </row>
    <row r="1728" spans="1:5" x14ac:dyDescent="0.25">
      <c r="A1728" s="1">
        <f>'OHL indexes'!A1730</f>
        <v>40575</v>
      </c>
      <c r="B1728">
        <f>E1727*(2-'OHL indexes'!C1730/'OHL indexes'!B1729)</f>
        <v>13.869517079878273</v>
      </c>
      <c r="C1728">
        <f>E1727*(2-'OHL indexes'!E1730/'OHL indexes'!B1729)</f>
        <v>14.51851638733651</v>
      </c>
      <c r="D1728">
        <f>E1727*(2-'OHL indexes'!D1730/'OHL indexes'!B1729)</f>
        <v>13.869517079878273</v>
      </c>
      <c r="E1728">
        <f>Master!K1732</f>
        <v>14.344782184590219</v>
      </c>
    </row>
    <row r="1729" spans="1:5" x14ac:dyDescent="0.25">
      <c r="A1729" s="1">
        <f>'OHL indexes'!A1731</f>
        <v>40576</v>
      </c>
      <c r="B1729">
        <f>E1728*(2-'OHL indexes'!C1731/'OHL indexes'!B1730)</f>
        <v>14.363886674139572</v>
      </c>
      <c r="C1729">
        <f>E1728*(2-'OHL indexes'!E1731/'OHL indexes'!B1730)</f>
        <v>14.631291565180213</v>
      </c>
      <c r="D1729">
        <f>E1728*(2-'OHL indexes'!D1731/'OHL indexes'!B1730)</f>
        <v>14.134667577137513</v>
      </c>
      <c r="E1729">
        <f>Master!K1733</f>
        <v>14.325017179463027</v>
      </c>
    </row>
    <row r="1730" spans="1:5" x14ac:dyDescent="0.25">
      <c r="A1730" s="1">
        <f>'OHL indexes'!A1732</f>
        <v>40577</v>
      </c>
      <c r="B1730">
        <f>E1729*(2-'OHL indexes'!C1732/'OHL indexes'!B1731)</f>
        <v>14.173231322057855</v>
      </c>
      <c r="C1730">
        <f>E1729*(2-'OHL indexes'!E1732/'OHL indexes'!B1731)</f>
        <v>14.662740423161702</v>
      </c>
      <c r="D1730">
        <f>E1729*(2-'OHL indexes'!D1732/'OHL indexes'!B1731)</f>
        <v>14.016890385985787</v>
      </c>
      <c r="E1730">
        <f>Master!K1734</f>
        <v>14.527352404219021</v>
      </c>
    </row>
    <row r="1731" spans="1:5" x14ac:dyDescent="0.25">
      <c r="A1731" s="1">
        <f>'OHL indexes'!A1733</f>
        <v>40578</v>
      </c>
      <c r="B1731">
        <f>E1730*(2-'OHL indexes'!C1733/'OHL indexes'!B1732)</f>
        <v>14.667260562196116</v>
      </c>
      <c r="C1731">
        <f>E1730*(2-'OHL indexes'!E1733/'OHL indexes'!B1732)</f>
        <v>14.993720859414003</v>
      </c>
      <c r="D1731">
        <f>E1730*(2-'OHL indexes'!D1733/'OHL indexes'!B1732)</f>
        <v>14.488486384134939</v>
      </c>
      <c r="E1731">
        <f>Master!K1735</f>
        <v>14.899746765309779</v>
      </c>
    </row>
    <row r="1732" spans="1:5" x14ac:dyDescent="0.25">
      <c r="A1732" s="1">
        <f>'OHL indexes'!A1734</f>
        <v>40581</v>
      </c>
      <c r="B1732">
        <f>E1731*(2-'OHL indexes'!C1734/'OHL indexes'!B1733)</f>
        <v>15.060644019624169</v>
      </c>
      <c r="C1732">
        <f>E1731*(2-'OHL indexes'!E1734/'OHL indexes'!B1733)</f>
        <v>15.37427598469451</v>
      </c>
      <c r="D1732">
        <f>E1731*(2-'OHL indexes'!D1734/'OHL indexes'!B1733)</f>
        <v>15.007687640403043</v>
      </c>
      <c r="E1732">
        <f>Master!K1736</f>
        <v>15.194972446149407</v>
      </c>
    </row>
    <row r="1733" spans="1:5" x14ac:dyDescent="0.25">
      <c r="A1733" s="1">
        <f>'OHL indexes'!A1735</f>
        <v>40582</v>
      </c>
      <c r="B1733">
        <f>E1732*(2-'OHL indexes'!C1735/'OHL indexes'!B1734)</f>
        <v>15.194972446149407</v>
      </c>
      <c r="C1733">
        <f>E1732*(2-'OHL indexes'!E1735/'OHL indexes'!B1734)</f>
        <v>15.44821938149742</v>
      </c>
      <c r="D1733">
        <f>E1732*(2-'OHL indexes'!D1735/'OHL indexes'!B1734)</f>
        <v>14.971270986591998</v>
      </c>
      <c r="E1733">
        <f>Master!K1737</f>
        <v>15.367306060994865</v>
      </c>
    </row>
    <row r="1734" spans="1:5" x14ac:dyDescent="0.25">
      <c r="A1734" s="1">
        <f>'OHL indexes'!A1736</f>
        <v>40583</v>
      </c>
      <c r="B1734">
        <f>E1733*(2-'OHL indexes'!C1736/'OHL indexes'!B1735)</f>
        <v>15.184492192564486</v>
      </c>
      <c r="C1734">
        <f>E1733*(2-'OHL indexes'!E1736/'OHL indexes'!B1735)</f>
        <v>15.433978883837641</v>
      </c>
      <c r="D1734">
        <f>E1733*(2-'OHL indexes'!D1736/'OHL indexes'!B1735)</f>
        <v>14.98016924236952</v>
      </c>
      <c r="E1734">
        <f>Master!K1738</f>
        <v>15.334330318376537</v>
      </c>
    </row>
    <row r="1735" spans="1:5" x14ac:dyDescent="0.25">
      <c r="A1735" s="1">
        <f>'OHL indexes'!A1737</f>
        <v>40584</v>
      </c>
      <c r="B1735">
        <f>E1734*(2-'OHL indexes'!C1737/'OHL indexes'!B1736)</f>
        <v>15.035661213228554</v>
      </c>
      <c r="C1735">
        <f>E1734*(2-'OHL indexes'!E1737/'OHL indexes'!B1736)</f>
        <v>15.4452679697311</v>
      </c>
      <c r="D1735">
        <f>E1734*(2-'OHL indexes'!D1737/'OHL indexes'!B1736)</f>
        <v>14.916204187212548</v>
      </c>
      <c r="E1735">
        <f>Master!K1739</f>
        <v>15.290948358374067</v>
      </c>
    </row>
    <row r="1736" spans="1:5" x14ac:dyDescent="0.25">
      <c r="A1736" s="1">
        <f>'OHL indexes'!A1738</f>
        <v>40585</v>
      </c>
      <c r="B1736">
        <f>E1735*(2-'OHL indexes'!C1738/'OHL indexes'!B1737)</f>
        <v>15.193748525094568</v>
      </c>
      <c r="C1736">
        <f>E1735*(2-'OHL indexes'!E1738/'OHL indexes'!B1737)</f>
        <v>15.641730759686707</v>
      </c>
      <c r="D1736">
        <f>E1735*(2-'OHL indexes'!D1738/'OHL indexes'!B1737)</f>
        <v>15.145135412713129</v>
      </c>
      <c r="E1736">
        <f>Master!K1740</f>
        <v>15.507889628494832</v>
      </c>
    </row>
    <row r="1737" spans="1:5" x14ac:dyDescent="0.25">
      <c r="A1737" s="1">
        <f>'OHL indexes'!A1739</f>
        <v>40588</v>
      </c>
      <c r="B1737">
        <f>E1736*(2-'OHL indexes'!C1739/'OHL indexes'!B1738)</f>
        <v>15.546866762235423</v>
      </c>
      <c r="C1737">
        <f>E1736*(2-'OHL indexes'!E1739/'OHL indexes'!B1738)</f>
        <v>15.772054403250827</v>
      </c>
      <c r="D1737">
        <f>E1736*(2-'OHL indexes'!D1739/'OHL indexes'!B1738)</f>
        <v>15.460250909478551</v>
      </c>
      <c r="E1737">
        <f>Master!K1741</f>
        <v>15.674588328586234</v>
      </c>
    </row>
    <row r="1738" spans="1:5" x14ac:dyDescent="0.25">
      <c r="A1738" s="1">
        <f>'OHL indexes'!A1740</f>
        <v>40589</v>
      </c>
      <c r="B1738">
        <f>E1737*(2-'OHL indexes'!C1740/'OHL indexes'!B1739)</f>
        <v>15.593042840154954</v>
      </c>
      <c r="C1738">
        <f>E1737*(2-'OHL indexes'!E1740/'OHL indexes'!B1739)</f>
        <v>15.720868653425763</v>
      </c>
      <c r="D1738">
        <f>E1737*(2-'OHL indexes'!D1740/'OHL indexes'!B1739)</f>
        <v>15.474914253221927</v>
      </c>
      <c r="E1738">
        <f>Master!K1742</f>
        <v>15.495351212245588</v>
      </c>
    </row>
    <row r="1739" spans="1:5" x14ac:dyDescent="0.25">
      <c r="A1739" s="1">
        <f>'OHL indexes'!A1741</f>
        <v>40590</v>
      </c>
      <c r="B1739">
        <f>E1738*(2-'OHL indexes'!C1741/'OHL indexes'!B1740)</f>
        <v>15.709963457110941</v>
      </c>
      <c r="C1739">
        <f>E1738*(2-'OHL indexes'!E1741/'OHL indexes'!B1740)</f>
        <v>15.881658676955835</v>
      </c>
      <c r="D1739">
        <f>E1738*(2-'OHL indexes'!D1741/'OHL indexes'!B1740)</f>
        <v>15.194891357457786</v>
      </c>
      <c r="E1739">
        <f>Master!K1743</f>
        <v>15.280025354698298</v>
      </c>
    </row>
    <row r="1740" spans="1:5" x14ac:dyDescent="0.25">
      <c r="A1740" s="1">
        <f>'OHL indexes'!A1742</f>
        <v>40591</v>
      </c>
      <c r="B1740">
        <f>E1739*(2-'OHL indexes'!C1742/'OHL indexes'!B1741)</f>
        <v>15.444330673401618</v>
      </c>
      <c r="C1740">
        <f>E1739*(2-'OHL indexes'!E1742/'OHL indexes'!B1741)</f>
        <v>15.444330673401618</v>
      </c>
      <c r="D1740">
        <f>E1739*(2-'OHL indexes'!D1742/'OHL indexes'!B1741)</f>
        <v>15.04956531785275</v>
      </c>
      <c r="E1740">
        <f>Master!K1744</f>
        <v>15.147884439695812</v>
      </c>
    </row>
    <row r="1741" spans="1:5" x14ac:dyDescent="0.25">
      <c r="A1741" s="1">
        <f>'OHL indexes'!A1743</f>
        <v>40592</v>
      </c>
      <c r="B1741">
        <f>E1740*(2-'OHL indexes'!C1743/'OHL indexes'!B1742)</f>
        <v>15.154754898760009</v>
      </c>
      <c r="C1741">
        <f>E1740*(2-'OHL indexes'!E1743/'OHL indexes'!B1742)</f>
        <v>15.24530236397398</v>
      </c>
      <c r="D1741">
        <f>E1740*(2-'OHL indexes'!D1743/'OHL indexes'!B1742)</f>
        <v>14.86247519966488</v>
      </c>
      <c r="E1741">
        <f>Master!K1745</f>
        <v>15.024874373482634</v>
      </c>
    </row>
    <row r="1742" spans="1:5" x14ac:dyDescent="0.25">
      <c r="A1742" s="1">
        <f>'OHL indexes'!A1744</f>
        <v>40596</v>
      </c>
      <c r="B1742">
        <f>E1741*(2-'OHL indexes'!C1744/'OHL indexes'!B1743)</f>
        <v>14.477756277485316</v>
      </c>
      <c r="C1742">
        <f>E1741*(2-'OHL indexes'!E1744/'OHL indexes'!B1743)</f>
        <v>14.479019004877873</v>
      </c>
      <c r="D1742">
        <f>E1741*(2-'OHL indexes'!D1744/'OHL indexes'!B1743)</f>
        <v>13.020301015209396</v>
      </c>
      <c r="E1742">
        <f>Master!K1746</f>
        <v>13.078040278322556</v>
      </c>
    </row>
    <row r="1743" spans="1:5" x14ac:dyDescent="0.25">
      <c r="A1743" s="1">
        <f>'OHL indexes'!A1745</f>
        <v>40597</v>
      </c>
      <c r="B1743">
        <f>E1742*(2-'OHL indexes'!C1745/'OHL indexes'!B1744)</f>
        <v>13.248136576738862</v>
      </c>
      <c r="C1743">
        <f>E1742*(2-'OHL indexes'!E1745/'OHL indexes'!B1744)</f>
        <v>13.468453748283281</v>
      </c>
      <c r="D1743">
        <f>E1742*(2-'OHL indexes'!D1745/'OHL indexes'!B1744)</f>
        <v>12.125495109261346</v>
      </c>
      <c r="E1743">
        <f>Master!K1747</f>
        <v>12.419748058371173</v>
      </c>
    </row>
    <row r="1744" spans="1:5" x14ac:dyDescent="0.25">
      <c r="A1744" s="1">
        <f>'OHL indexes'!A1746</f>
        <v>40598</v>
      </c>
      <c r="B1744">
        <f>E1743*(2-'OHL indexes'!C1746/'OHL indexes'!B1745)</f>
        <v>12.336315722146223</v>
      </c>
      <c r="C1744">
        <f>E1743*(2-'OHL indexes'!E1746/'OHL indexes'!B1745)</f>
        <v>12.807632428797607</v>
      </c>
      <c r="D1744">
        <f>E1743*(2-'OHL indexes'!D1746/'OHL indexes'!B1745)</f>
        <v>12.175308289450484</v>
      </c>
      <c r="E1744">
        <f>Master!K1748</f>
        <v>12.612373111783004</v>
      </c>
    </row>
    <row r="1745" spans="1:5" x14ac:dyDescent="0.25">
      <c r="A1745" s="1">
        <f>'OHL indexes'!A1747</f>
        <v>40599</v>
      </c>
      <c r="B1745">
        <f>E1744*(2-'OHL indexes'!C1747/'OHL indexes'!B1746)</f>
        <v>12.882322066673197</v>
      </c>
      <c r="C1745">
        <f>E1744*(2-'OHL indexes'!E1747/'OHL indexes'!B1746)</f>
        <v>13.580587951789596</v>
      </c>
      <c r="D1745">
        <f>E1744*(2-'OHL indexes'!D1747/'OHL indexes'!B1746)</f>
        <v>12.784301339276837</v>
      </c>
      <c r="E1745">
        <f>Master!K1749</f>
        <v>13.495503134276056</v>
      </c>
    </row>
    <row r="1746" spans="1:5" x14ac:dyDescent="0.25">
      <c r="A1746" s="1">
        <f>'OHL indexes'!A1748</f>
        <v>40602</v>
      </c>
      <c r="B1746">
        <f>E1745*(2-'OHL indexes'!C1748/'OHL indexes'!B1747)</f>
        <v>13.621856988578427</v>
      </c>
      <c r="C1746">
        <f>E1745*(2-'OHL indexes'!E1748/'OHL indexes'!B1747)</f>
        <v>14.166380173834918</v>
      </c>
      <c r="D1746">
        <f>E1745*(2-'OHL indexes'!D1748/'OHL indexes'!B1747)</f>
        <v>13.609735373934242</v>
      </c>
      <c r="E1746">
        <f>Master!K1750</f>
        <v>14.094136717686792</v>
      </c>
    </row>
    <row r="1747" spans="1:5" x14ac:dyDescent="0.25">
      <c r="A1747" s="1">
        <f>'OHL indexes'!A1749</f>
        <v>40603</v>
      </c>
      <c r="B1747">
        <f>E1746*(2-'OHL indexes'!C1749/'OHL indexes'!B1748)</f>
        <v>14.180905523309422</v>
      </c>
      <c r="C1747">
        <f>E1746*(2-'OHL indexes'!E1749/'OHL indexes'!B1748)</f>
        <v>14.237486856092175</v>
      </c>
      <c r="D1747">
        <f>E1746*(2-'OHL indexes'!D1749/'OHL indexes'!B1748)</f>
        <v>12.826574188345962</v>
      </c>
      <c r="E1747">
        <f>Master!K1751</f>
        <v>12.841058866137937</v>
      </c>
    </row>
    <row r="1748" spans="1:5" x14ac:dyDescent="0.25">
      <c r="A1748" s="1">
        <f>'OHL indexes'!A1750</f>
        <v>40604</v>
      </c>
      <c r="B1748">
        <f>E1747*(2-'OHL indexes'!C1750/'OHL indexes'!B1749)</f>
        <v>12.902536823827136</v>
      </c>
      <c r="C1748">
        <f>E1747*(2-'OHL indexes'!E1750/'OHL indexes'!B1749)</f>
        <v>13.374813350645445</v>
      </c>
      <c r="D1748">
        <f>E1747*(2-'OHL indexes'!D1750/'OHL indexes'!B1749)</f>
        <v>12.781153555514548</v>
      </c>
      <c r="E1748">
        <f>Master!K1752</f>
        <v>12.900360356402881</v>
      </c>
    </row>
    <row r="1749" spans="1:5" x14ac:dyDescent="0.25">
      <c r="A1749" s="1">
        <f>'OHL indexes'!A1751</f>
        <v>40605</v>
      </c>
      <c r="B1749">
        <f>E1748*(2-'OHL indexes'!C1751/'OHL indexes'!B1750)</f>
        <v>13.367554642692106</v>
      </c>
      <c r="C1749">
        <f>E1748*(2-'OHL indexes'!E1751/'OHL indexes'!B1750)</f>
        <v>13.636111505025028</v>
      </c>
      <c r="D1749">
        <f>E1748*(2-'OHL indexes'!D1751/'OHL indexes'!B1750)</f>
        <v>13.305581480320408</v>
      </c>
      <c r="E1749">
        <f>Master!K1753</f>
        <v>13.586217016487932</v>
      </c>
    </row>
    <row r="1750" spans="1:5" x14ac:dyDescent="0.25">
      <c r="A1750" s="1">
        <f>'OHL indexes'!A1752</f>
        <v>40606</v>
      </c>
      <c r="B1750">
        <f>E1749*(2-'OHL indexes'!C1752/'OHL indexes'!B1751)</f>
        <v>13.639110672415459</v>
      </c>
      <c r="C1750">
        <f>E1749*(2-'OHL indexes'!E1752/'OHL indexes'!B1751)</f>
        <v>13.780503441373485</v>
      </c>
      <c r="D1750">
        <f>E1749*(2-'OHL indexes'!D1752/'OHL indexes'!B1751)</f>
        <v>12.932114331011016</v>
      </c>
      <c r="E1750">
        <f>Master!K1754</f>
        <v>13.312323599341363</v>
      </c>
    </row>
    <row r="1751" spans="1:5" x14ac:dyDescent="0.25">
      <c r="A1751" s="1">
        <f>'OHL indexes'!A1753</f>
        <v>40609</v>
      </c>
      <c r="B1751">
        <f>E1750*(2-'OHL indexes'!C1753/'OHL indexes'!B1752)</f>
        <v>13.268416558029749</v>
      </c>
      <c r="C1751">
        <f>E1750*(2-'OHL indexes'!E1753/'OHL indexes'!B1752)</f>
        <v>13.581165789021654</v>
      </c>
      <c r="D1751">
        <f>E1750*(2-'OHL indexes'!D1753/'OHL indexes'!B1752)</f>
        <v>12.467955819577657</v>
      </c>
      <c r="E1751">
        <f>Master!K1755</f>
        <v>12.810672496704862</v>
      </c>
    </row>
    <row r="1752" spans="1:5" x14ac:dyDescent="0.25">
      <c r="A1752" s="1">
        <f>'OHL indexes'!A1754</f>
        <v>40610</v>
      </c>
      <c r="B1752">
        <f>E1751*(2-'OHL indexes'!C1754/'OHL indexes'!B1753)</f>
        <v>12.838811808286394</v>
      </c>
      <c r="C1752">
        <f>E1751*(2-'OHL indexes'!E1754/'OHL indexes'!B1753)</f>
        <v>13.243743835921624</v>
      </c>
      <c r="D1752">
        <f>E1751*(2-'OHL indexes'!D1754/'OHL indexes'!B1753)</f>
        <v>12.558026640560783</v>
      </c>
      <c r="E1752">
        <f>Master!K1756</f>
        <v>13.085227903884659</v>
      </c>
    </row>
    <row r="1753" spans="1:5" x14ac:dyDescent="0.25">
      <c r="A1753" s="1">
        <f>'OHL indexes'!A1755</f>
        <v>40611</v>
      </c>
      <c r="B1753">
        <f>E1752*(2-'OHL indexes'!C1755/'OHL indexes'!B1754)</f>
        <v>13.155236051481511</v>
      </c>
      <c r="C1753">
        <f>E1752*(2-'OHL indexes'!E1755/'OHL indexes'!B1754)</f>
        <v>13.20082696889494</v>
      </c>
      <c r="D1753">
        <f>E1752*(2-'OHL indexes'!D1755/'OHL indexes'!B1754)</f>
        <v>12.573997183476697</v>
      </c>
      <c r="E1753">
        <f>Master!K1757</f>
        <v>12.804593269773068</v>
      </c>
    </row>
    <row r="1754" spans="1:5" x14ac:dyDescent="0.25">
      <c r="A1754" s="1">
        <f>'OHL indexes'!A1756</f>
        <v>40612</v>
      </c>
      <c r="B1754">
        <f>E1753*(2-'OHL indexes'!C1756/'OHL indexes'!B1755)</f>
        <v>12.804593269773068</v>
      </c>
      <c r="C1754">
        <f>E1753*(2-'OHL indexes'!E1756/'OHL indexes'!B1755)</f>
        <v>12.804593269773068</v>
      </c>
      <c r="D1754">
        <f>E1753*(2-'OHL indexes'!D1756/'OHL indexes'!B1755)</f>
        <v>12.20826817639192</v>
      </c>
      <c r="E1754">
        <f>Master!K1758</f>
        <v>12.23417185401127</v>
      </c>
    </row>
    <row r="1755" spans="1:5" x14ac:dyDescent="0.25">
      <c r="A1755" s="1">
        <f>'OHL indexes'!A1757</f>
        <v>40613</v>
      </c>
      <c r="B1755">
        <f>E1754*(2-'OHL indexes'!C1757/'OHL indexes'!B1756)</f>
        <v>12.093316827318809</v>
      </c>
      <c r="C1755">
        <f>E1754*(2-'OHL indexes'!E1757/'OHL indexes'!B1756)</f>
        <v>12.737819499905296</v>
      </c>
      <c r="D1755">
        <f>E1754*(2-'OHL indexes'!D1757/'OHL indexes'!B1756)</f>
        <v>12.063443838453972</v>
      </c>
      <c r="E1755">
        <f>Master!K1759</f>
        <v>12.610607629524591</v>
      </c>
    </row>
    <row r="1756" spans="1:5" x14ac:dyDescent="0.25">
      <c r="A1756" s="1">
        <f>'OHL indexes'!A1758</f>
        <v>40616</v>
      </c>
      <c r="B1756">
        <f>E1755*(2-'OHL indexes'!C1758/'OHL indexes'!B1757)</f>
        <v>12.338430905846389</v>
      </c>
      <c r="C1756">
        <f>E1755*(2-'OHL indexes'!E1758/'OHL indexes'!B1757)</f>
        <v>12.574057647279705</v>
      </c>
      <c r="D1756">
        <f>E1755*(2-'OHL indexes'!D1758/'OHL indexes'!B1757)</f>
        <v>12.122435814265128</v>
      </c>
      <c r="E1756">
        <f>Master!K1760</f>
        <v>12.456308009901239</v>
      </c>
    </row>
    <row r="1757" spans="1:5" x14ac:dyDescent="0.25">
      <c r="A1757" s="1">
        <f>'OHL indexes'!A1759</f>
        <v>40617</v>
      </c>
      <c r="B1757">
        <f>E1756*(2-'OHL indexes'!C1759/'OHL indexes'!B1758)</f>
        <v>11.467106516245096</v>
      </c>
      <c r="C1757">
        <f>E1756*(2-'OHL indexes'!E1759/'OHL indexes'!B1758)</f>
        <v>12.216369975546399</v>
      </c>
      <c r="D1757">
        <f>E1756*(2-'OHL indexes'!D1759/'OHL indexes'!B1758)</f>
        <v>10.940115142691127</v>
      </c>
      <c r="E1757">
        <f>Master!K1761</f>
        <v>11.760965916530029</v>
      </c>
    </row>
    <row r="1758" spans="1:5" x14ac:dyDescent="0.25">
      <c r="A1758" s="1">
        <f>'OHL indexes'!A1760</f>
        <v>40618</v>
      </c>
      <c r="B1758">
        <f>E1757*(2-'OHL indexes'!C1760/'OHL indexes'!B1759)</f>
        <v>11.936503332766227</v>
      </c>
      <c r="C1758">
        <f>E1757*(2-'OHL indexes'!E1760/'OHL indexes'!B1759)</f>
        <v>12.036809257149908</v>
      </c>
      <c r="D1758">
        <f>E1757*(2-'OHL indexes'!D1760/'OHL indexes'!B1759)</f>
        <v>10.482055137814326</v>
      </c>
      <c r="E1758">
        <f>Master!K1762</f>
        <v>11.033226409560413</v>
      </c>
    </row>
    <row r="1759" spans="1:5" x14ac:dyDescent="0.25">
      <c r="A1759" s="1">
        <f>'OHL indexes'!A1761</f>
        <v>40619</v>
      </c>
      <c r="B1759">
        <f>E1758*(2-'OHL indexes'!C1761/'OHL indexes'!B1760)</f>
        <v>11.432567233589584</v>
      </c>
      <c r="C1759">
        <f>E1758*(2-'OHL indexes'!E1761/'OHL indexes'!B1760)</f>
        <v>11.673694929351798</v>
      </c>
      <c r="D1759">
        <f>E1758*(2-'OHL indexes'!D1761/'OHL indexes'!B1760)</f>
        <v>11.23520261828741</v>
      </c>
      <c r="E1759">
        <f>Master!K1763</f>
        <v>11.36488612991389</v>
      </c>
    </row>
    <row r="1760" spans="1:5" x14ac:dyDescent="0.25">
      <c r="A1760" s="1">
        <f>'OHL indexes'!A1762</f>
        <v>40620</v>
      </c>
      <c r="B1760">
        <f>E1759*(2-'OHL indexes'!C1762/'OHL indexes'!B1761)</f>
        <v>11.624439410067943</v>
      </c>
      <c r="C1760">
        <f>E1759*(2-'OHL indexes'!E1762/'OHL indexes'!B1761)</f>
        <v>11.925372977969763</v>
      </c>
      <c r="D1760">
        <f>E1759*(2-'OHL indexes'!D1762/'OHL indexes'!B1761)</f>
        <v>11.51196991003555</v>
      </c>
      <c r="E1760">
        <f>Master!K1764</f>
        <v>11.738625949822788</v>
      </c>
    </row>
    <row r="1761" spans="1:5" x14ac:dyDescent="0.25">
      <c r="A1761" s="1">
        <f>'OHL indexes'!A1763</f>
        <v>40623</v>
      </c>
      <c r="B1761">
        <f>E1760*(2-'OHL indexes'!C1763/'OHL indexes'!B1762)</f>
        <v>12.203436655669577</v>
      </c>
      <c r="C1761">
        <f>E1760*(2-'OHL indexes'!E1763/'OHL indexes'!B1762)</f>
        <v>12.649162875448948</v>
      </c>
      <c r="D1761">
        <f>E1760*(2-'OHL indexes'!D1763/'OHL indexes'!B1762)</f>
        <v>12.144401212322478</v>
      </c>
      <c r="E1761">
        <f>Master!K1765</f>
        <v>12.591190724242443</v>
      </c>
    </row>
    <row r="1762" spans="1:5" x14ac:dyDescent="0.25">
      <c r="A1762" s="1">
        <f>'OHL indexes'!A1764</f>
        <v>40624</v>
      </c>
      <c r="B1762">
        <f>E1761*(2-'OHL indexes'!C1764/'OHL indexes'!B1763)</f>
        <v>12.581909577892</v>
      </c>
      <c r="C1762">
        <f>E1761*(2-'OHL indexes'!E1764/'OHL indexes'!B1763)</f>
        <v>12.791376596343655</v>
      </c>
      <c r="D1762">
        <f>E1761*(2-'OHL indexes'!D1764/'OHL indexes'!B1763)</f>
        <v>12.508838362203557</v>
      </c>
      <c r="E1762">
        <f>Master!K1766</f>
        <v>12.643950158303626</v>
      </c>
    </row>
    <row r="1763" spans="1:5" x14ac:dyDescent="0.25">
      <c r="A1763" s="1">
        <f>'OHL indexes'!A1765</f>
        <v>40625</v>
      </c>
      <c r="B1763">
        <f>E1762*(2-'OHL indexes'!C1765/'OHL indexes'!B1764)</f>
        <v>12.541166199472359</v>
      </c>
      <c r="C1763">
        <f>E1762*(2-'OHL indexes'!E1765/'OHL indexes'!B1764)</f>
        <v>13.224460622404628</v>
      </c>
      <c r="D1763">
        <f>E1762*(2-'OHL indexes'!D1765/'OHL indexes'!B1764)</f>
        <v>12.316898096551299</v>
      </c>
      <c r="E1763">
        <f>Master!K1767</f>
        <v>13.18647097701912</v>
      </c>
    </row>
    <row r="1764" spans="1:5" x14ac:dyDescent="0.25">
      <c r="A1764" s="1">
        <f>'OHL indexes'!A1766</f>
        <v>40626</v>
      </c>
      <c r="B1764">
        <f>E1763*(2-'OHL indexes'!C1766/'OHL indexes'!B1765)</f>
        <v>13.401127538850966</v>
      </c>
      <c r="C1764">
        <f>E1763*(2-'OHL indexes'!E1766/'OHL indexes'!B1765)</f>
        <v>13.754723123220503</v>
      </c>
      <c r="D1764">
        <f>E1763*(2-'OHL indexes'!D1766/'OHL indexes'!B1765)</f>
        <v>13.281731220512729</v>
      </c>
      <c r="E1764">
        <f>Master!K1768</f>
        <v>13.535123019647997</v>
      </c>
    </row>
    <row r="1765" spans="1:5" x14ac:dyDescent="0.25">
      <c r="A1765" s="1">
        <f>'OHL indexes'!A1767</f>
        <v>40627</v>
      </c>
      <c r="B1765">
        <f>E1764*(2-'OHL indexes'!C1767/'OHL indexes'!B1766)</f>
        <v>13.535123019647997</v>
      </c>
      <c r="C1765">
        <f>E1764*(2-'OHL indexes'!E1767/'OHL indexes'!B1766)</f>
        <v>13.867050976336326</v>
      </c>
      <c r="D1765">
        <f>E1764*(2-'OHL indexes'!D1767/'OHL indexes'!B1766)</f>
        <v>13.464303797160509</v>
      </c>
      <c r="E1765">
        <f>Master!K1769</f>
        <v>13.630702206811121</v>
      </c>
    </row>
    <row r="1766" spans="1:5" x14ac:dyDescent="0.25">
      <c r="A1766" s="1">
        <f>'OHL indexes'!A1768</f>
        <v>40630</v>
      </c>
      <c r="B1766">
        <f>E1765*(2-'OHL indexes'!C1768/'OHL indexes'!B1767)</f>
        <v>13.607715352526622</v>
      </c>
      <c r="C1766">
        <f>E1765*(2-'OHL indexes'!E1768/'OHL indexes'!B1767)</f>
        <v>13.761556465707965</v>
      </c>
      <c r="D1766">
        <f>E1765*(2-'OHL indexes'!D1768/'OHL indexes'!B1767)</f>
        <v>13.223793578855123</v>
      </c>
      <c r="E1766">
        <f>Master!K1770</f>
        <v>13.26790427786494</v>
      </c>
    </row>
    <row r="1767" spans="1:5" x14ac:dyDescent="0.25">
      <c r="A1767" s="1">
        <f>'OHL indexes'!A1769</f>
        <v>40631</v>
      </c>
      <c r="B1767">
        <f>E1766*(2-'OHL indexes'!C1769/'OHL indexes'!B1768)</f>
        <v>13.26790427786494</v>
      </c>
      <c r="C1767">
        <f>E1766*(2-'OHL indexes'!E1769/'OHL indexes'!B1768)</f>
        <v>13.724448273536247</v>
      </c>
      <c r="D1767">
        <f>E1766*(2-'OHL indexes'!D1769/'OHL indexes'!B1768)</f>
        <v>13.110609653222985</v>
      </c>
      <c r="E1767">
        <f>Master!K1771</f>
        <v>13.69184062052104</v>
      </c>
    </row>
    <row r="1768" spans="1:5" x14ac:dyDescent="0.25">
      <c r="A1768" s="1">
        <f>'OHL indexes'!A1770</f>
        <v>40632</v>
      </c>
      <c r="B1768">
        <f>E1767*(2-'OHL indexes'!C1770/'OHL indexes'!B1769)</f>
        <v>13.875394665141091</v>
      </c>
      <c r="C1768">
        <f>E1767*(2-'OHL indexes'!E1770/'OHL indexes'!B1769)</f>
        <v>14.010001716923146</v>
      </c>
      <c r="D1768">
        <f>E1767*(2-'OHL indexes'!D1770/'OHL indexes'!B1769)</f>
        <v>13.73943330412672</v>
      </c>
      <c r="E1768">
        <f>Master!K1772</f>
        <v>13.90194098027836</v>
      </c>
    </row>
    <row r="1769" spans="1:5" x14ac:dyDescent="0.25">
      <c r="A1769" s="1">
        <f>'OHL indexes'!A1771</f>
        <v>40633</v>
      </c>
      <c r="B1769">
        <f>E1768*(2-'OHL indexes'!C1771/'OHL indexes'!B1770)</f>
        <v>13.866991479006899</v>
      </c>
      <c r="C1769">
        <f>E1768*(2-'OHL indexes'!E1771/'OHL indexes'!B1770)</f>
        <v>13.977996588273372</v>
      </c>
      <c r="D1769">
        <f>E1768*(2-'OHL indexes'!D1771/'OHL indexes'!B1770)</f>
        <v>13.707618028986445</v>
      </c>
      <c r="E1769">
        <f>Master!K1773</f>
        <v>13.850970099418573</v>
      </c>
    </row>
    <row r="1770" spans="1:5" x14ac:dyDescent="0.25">
      <c r="A1770" s="1">
        <f>'OHL indexes'!A1772</f>
        <v>40634</v>
      </c>
      <c r="B1770">
        <f>E1769*(2-'OHL indexes'!C1772/'OHL indexes'!B1771)</f>
        <v>14.040542599949305</v>
      </c>
      <c r="C1770">
        <f>E1769*(2-'OHL indexes'!E1772/'OHL indexes'!B1771)</f>
        <v>14.369868206673338</v>
      </c>
      <c r="D1770">
        <f>E1769*(2-'OHL indexes'!D1772/'OHL indexes'!B1771)</f>
        <v>13.890818682690787</v>
      </c>
      <c r="E1770">
        <f>Master!K1774</f>
        <v>14.023283501449725</v>
      </c>
    </row>
    <row r="1771" spans="1:5" x14ac:dyDescent="0.25">
      <c r="A1771" s="1">
        <f>'OHL indexes'!A1773</f>
        <v>40637</v>
      </c>
      <c r="B1771">
        <f>E1770*(2-'OHL indexes'!C1773/'OHL indexes'!B1772)</f>
        <v>14.147741858610033</v>
      </c>
      <c r="C1771">
        <f>E1770*(2-'OHL indexes'!E1773/'OHL indexes'!B1772)</f>
        <v>14.309548383670453</v>
      </c>
      <c r="D1771">
        <f>E1770*(2-'OHL indexes'!D1773/'OHL indexes'!B1772)</f>
        <v>13.970951054325498</v>
      </c>
      <c r="E1771">
        <f>Master!K1775</f>
        <v>14.250416698323255</v>
      </c>
    </row>
    <row r="1772" spans="1:5" x14ac:dyDescent="0.25">
      <c r="A1772" s="1">
        <f>'OHL indexes'!A1774</f>
        <v>40638</v>
      </c>
      <c r="B1772">
        <f>E1771*(2-'OHL indexes'!C1774/'OHL indexes'!B1773)</f>
        <v>14.230029906119473</v>
      </c>
      <c r="C1772">
        <f>E1771*(2-'OHL indexes'!E1774/'OHL indexes'!B1773)</f>
        <v>14.521330979595465</v>
      </c>
      <c r="D1772">
        <f>E1771*(2-'OHL indexes'!D1774/'OHL indexes'!B1773)</f>
        <v>14.032525208539026</v>
      </c>
      <c r="E1772">
        <f>Master!K1776</f>
        <v>14.33859469147836</v>
      </c>
    </row>
    <row r="1773" spans="1:5" x14ac:dyDescent="0.25">
      <c r="A1773" s="1">
        <f>'OHL indexes'!A1775</f>
        <v>40639</v>
      </c>
      <c r="B1773">
        <f>E1772*(2-'OHL indexes'!C1775/'OHL indexes'!B1774)</f>
        <v>14.529672043898975</v>
      </c>
      <c r="C1773">
        <f>E1772*(2-'OHL indexes'!E1775/'OHL indexes'!B1774)</f>
        <v>14.69870772792663</v>
      </c>
      <c r="D1773">
        <f>E1772*(2-'OHL indexes'!D1775/'OHL indexes'!B1774)</f>
        <v>14.243056015268051</v>
      </c>
      <c r="E1773">
        <f>Master!K1777</f>
        <v>14.396716201362901</v>
      </c>
    </row>
    <row r="1774" spans="1:5" x14ac:dyDescent="0.25">
      <c r="A1774" s="1">
        <f>'OHL indexes'!A1776</f>
        <v>40640</v>
      </c>
      <c r="B1774">
        <f>E1773*(2-'OHL indexes'!C1776/'OHL indexes'!B1775)</f>
        <v>14.491213251832786</v>
      </c>
      <c r="C1774">
        <f>E1773*(2-'OHL indexes'!E1776/'OHL indexes'!B1775)</f>
        <v>14.544363939175733</v>
      </c>
      <c r="D1774">
        <f>E1773*(2-'OHL indexes'!D1776/'OHL indexes'!B1775)</f>
        <v>14.048282529742673</v>
      </c>
      <c r="E1774">
        <f>Master!K1778</f>
        <v>14.288270658575525</v>
      </c>
    </row>
    <row r="1775" spans="1:5" x14ac:dyDescent="0.25">
      <c r="A1775" s="1">
        <f>'OHL indexes'!A1777</f>
        <v>40641</v>
      </c>
      <c r="B1775">
        <f>E1774*(2-'OHL indexes'!C1777/'OHL indexes'!B1776)</f>
        <v>14.45776133393279</v>
      </c>
      <c r="C1775">
        <f>E1774*(2-'OHL indexes'!E1777/'OHL indexes'!B1776)</f>
        <v>14.660574264906975</v>
      </c>
      <c r="D1775">
        <f>E1774*(2-'OHL indexes'!D1777/'OHL indexes'!B1776)</f>
        <v>13.912780027057668</v>
      </c>
      <c r="E1775">
        <f>Master!K1779</f>
        <v>14.081907430508805</v>
      </c>
    </row>
    <row r="1776" spans="1:5" x14ac:dyDescent="0.25">
      <c r="A1776" s="1">
        <f>'OHL indexes'!A1778</f>
        <v>40644</v>
      </c>
      <c r="B1776">
        <f>E1775*(2-'OHL indexes'!C1778/'OHL indexes'!B1777)</f>
        <v>14.101537964585926</v>
      </c>
      <c r="C1776">
        <f>E1775*(2-'OHL indexes'!E1778/'OHL indexes'!B1777)</f>
        <v>14.432100855714056</v>
      </c>
      <c r="D1776">
        <f>E1775*(2-'OHL indexes'!D1778/'OHL indexes'!B1777)</f>
        <v>14.031444285356839</v>
      </c>
      <c r="E1776">
        <f>Master!K1780</f>
        <v>14.229926937476735</v>
      </c>
    </row>
    <row r="1777" spans="1:5" x14ac:dyDescent="0.25">
      <c r="A1777" s="1">
        <f>'OHL indexes'!A1779</f>
        <v>40645</v>
      </c>
      <c r="B1777">
        <f>E1776*(2-'OHL indexes'!C1779/'OHL indexes'!B1778)</f>
        <v>14.051683774949041</v>
      </c>
      <c r="C1777">
        <f>E1776*(2-'OHL indexes'!E1779/'OHL indexes'!B1778)</f>
        <v>14.241051108269552</v>
      </c>
      <c r="D1777">
        <f>E1776*(2-'OHL indexes'!D1779/'OHL indexes'!B1778)</f>
        <v>13.804986055380155</v>
      </c>
      <c r="E1777">
        <f>Master!K1781</f>
        <v>14.042470987208672</v>
      </c>
    </row>
    <row r="1778" spans="1:5" x14ac:dyDescent="0.25">
      <c r="A1778" s="1">
        <f>'OHL indexes'!A1780</f>
        <v>40646</v>
      </c>
      <c r="B1778">
        <f>E1777*(2-'OHL indexes'!C1780/'OHL indexes'!B1779)</f>
        <v>14.277661520241599</v>
      </c>
      <c r="C1778">
        <f>E1777*(2-'OHL indexes'!E1780/'OHL indexes'!B1779)</f>
        <v>14.40910131899486</v>
      </c>
      <c r="D1778">
        <f>E1777*(2-'OHL indexes'!D1780/'OHL indexes'!B1779)</f>
        <v>14.046621968094101</v>
      </c>
      <c r="E1778">
        <f>Master!K1782</f>
        <v>14.290835053681894</v>
      </c>
    </row>
    <row r="1779" spans="1:5" x14ac:dyDescent="0.25">
      <c r="A1779" s="1">
        <f>'OHL indexes'!A1781</f>
        <v>40647</v>
      </c>
      <c r="B1779">
        <f>E1778*(2-'OHL indexes'!C1781/'OHL indexes'!B1780)</f>
        <v>14.142369855841439</v>
      </c>
      <c r="C1779">
        <f>E1778*(2-'OHL indexes'!E1781/'OHL indexes'!B1780)</f>
        <v>14.557784056073803</v>
      </c>
      <c r="D1779">
        <f>E1778*(2-'OHL indexes'!D1781/'OHL indexes'!B1780)</f>
        <v>13.959363825535288</v>
      </c>
      <c r="E1779">
        <f>Master!K1783</f>
        <v>14.455749264278209</v>
      </c>
    </row>
    <row r="1780" spans="1:5" x14ac:dyDescent="0.25">
      <c r="A1780" s="1">
        <f>'OHL indexes'!A1782</f>
        <v>40648</v>
      </c>
      <c r="B1780">
        <f>E1779*(2-'OHL indexes'!C1782/'OHL indexes'!B1781)</f>
        <v>14.35103912954442</v>
      </c>
      <c r="C1780">
        <f>E1779*(2-'OHL indexes'!E1782/'OHL indexes'!B1781)</f>
        <v>14.912397942913708</v>
      </c>
      <c r="D1780">
        <f>E1779*(2-'OHL indexes'!D1782/'OHL indexes'!B1781)</f>
        <v>14.341442066731892</v>
      </c>
      <c r="E1780">
        <f>Master!K1784</f>
        <v>14.875351359504833</v>
      </c>
    </row>
    <row r="1781" spans="1:5" x14ac:dyDescent="0.25">
      <c r="A1781" s="1">
        <f>'OHL indexes'!A1783</f>
        <v>40651</v>
      </c>
      <c r="B1781">
        <f>E1780*(2-'OHL indexes'!C1783/'OHL indexes'!B1782)</f>
        <v>14.671576859775278</v>
      </c>
      <c r="C1781">
        <f>E1780*(2-'OHL indexes'!E1783/'OHL indexes'!B1782)</f>
        <v>14.674637620659317</v>
      </c>
      <c r="D1781">
        <f>E1780*(2-'OHL indexes'!D1783/'OHL indexes'!B1782)</f>
        <v>13.80133170187213</v>
      </c>
      <c r="E1781">
        <f>Master!K1785</f>
        <v>14.452004577646127</v>
      </c>
    </row>
    <row r="1782" spans="1:5" x14ac:dyDescent="0.25">
      <c r="A1782" s="1">
        <f>'OHL indexes'!A1784</f>
        <v>40652</v>
      </c>
      <c r="B1782">
        <f>E1781*(2-'OHL indexes'!C1784/'OHL indexes'!B1783)</f>
        <v>14.555627164799121</v>
      </c>
      <c r="C1782">
        <f>E1781*(2-'OHL indexes'!E1784/'OHL indexes'!B1783)</f>
        <v>15.285278679650993</v>
      </c>
      <c r="D1782">
        <f>E1781*(2-'OHL indexes'!D1784/'OHL indexes'!B1783)</f>
        <v>14.555627164799121</v>
      </c>
      <c r="E1782">
        <f>Master!K1786</f>
        <v>15.248591232349423</v>
      </c>
    </row>
    <row r="1783" spans="1:5" x14ac:dyDescent="0.25">
      <c r="A1783" s="1">
        <f>'OHL indexes'!A1785</f>
        <v>40653</v>
      </c>
      <c r="B1783">
        <f>E1782*(2-'OHL indexes'!C1785/'OHL indexes'!B1784)</f>
        <v>15.847360746252875</v>
      </c>
      <c r="C1783">
        <f>E1782*(2-'OHL indexes'!E1785/'OHL indexes'!B1784)</f>
        <v>16.046941183130848</v>
      </c>
      <c r="D1783">
        <f>E1782*(2-'OHL indexes'!D1785/'OHL indexes'!B1784)</f>
        <v>15.687687935769636</v>
      </c>
      <c r="E1783">
        <f>Master!K1787</f>
        <v>16.006287780789663</v>
      </c>
    </row>
    <row r="1784" spans="1:5" x14ac:dyDescent="0.25">
      <c r="A1784" s="1">
        <f>'OHL indexes'!A1786</f>
        <v>40654</v>
      </c>
      <c r="B1784">
        <f>E1783*(2-'OHL indexes'!C1786/'OHL indexes'!B1785)</f>
        <v>16.142338103719396</v>
      </c>
      <c r="C1784">
        <f>E1783*(2-'OHL indexes'!E1786/'OHL indexes'!B1785)</f>
        <v>16.318063280381907</v>
      </c>
      <c r="D1784">
        <f>E1783*(2-'OHL indexes'!D1786/'OHL indexes'!B1785)</f>
        <v>15.839332507013514</v>
      </c>
      <c r="E1784">
        <f>Master!K1788</f>
        <v>16.229219459481278</v>
      </c>
    </row>
    <row r="1785" spans="1:5" x14ac:dyDescent="0.25">
      <c r="A1785" s="1">
        <f>'OHL indexes'!A1787</f>
        <v>40658</v>
      </c>
      <c r="B1785">
        <f>E1784*(2-'OHL indexes'!C1787/'OHL indexes'!B1786)</f>
        <v>16.318775335692632</v>
      </c>
      <c r="C1785">
        <f>E1784*(2-'OHL indexes'!E1787/'OHL indexes'!B1786)</f>
        <v>16.677014858401783</v>
      </c>
      <c r="D1785">
        <f>E1784*(2-'OHL indexes'!D1787/'OHL indexes'!B1786)</f>
        <v>16.198577286132629</v>
      </c>
      <c r="E1785">
        <f>Master!K1789</f>
        <v>16.624420972440891</v>
      </c>
    </row>
    <row r="1786" spans="1:5" x14ac:dyDescent="0.25">
      <c r="A1786" s="1">
        <f>'OHL indexes'!A1788</f>
        <v>40659</v>
      </c>
      <c r="B1786">
        <f>E1785*(2-'OHL indexes'!C1788/'OHL indexes'!B1787)</f>
        <v>16.811315033083076</v>
      </c>
      <c r="C1786">
        <f>E1785*(2-'OHL indexes'!E1788/'OHL indexes'!B1787)</f>
        <v>17.226448271913874</v>
      </c>
      <c r="D1786">
        <f>E1785*(2-'OHL indexes'!D1788/'OHL indexes'!B1787)</f>
        <v>16.732628108802256</v>
      </c>
      <c r="E1786">
        <f>Master!K1790</f>
        <v>16.800712523515266</v>
      </c>
    </row>
    <row r="1787" spans="1:5" x14ac:dyDescent="0.25">
      <c r="A1787" s="1">
        <f>'OHL indexes'!A1789</f>
        <v>40660</v>
      </c>
      <c r="B1787">
        <f>E1786*(2-'OHL indexes'!C1789/'OHL indexes'!B1788)</f>
        <v>17.0180302150887</v>
      </c>
      <c r="C1787">
        <f>E1786*(2-'OHL indexes'!E1789/'OHL indexes'!B1788)</f>
        <v>17.210365306761144</v>
      </c>
      <c r="D1787">
        <f>E1786*(2-'OHL indexes'!D1789/'OHL indexes'!B1788)</f>
        <v>16.311129166170748</v>
      </c>
      <c r="E1787">
        <f>Master!K1791</f>
        <v>17.114644660603538</v>
      </c>
    </row>
    <row r="1788" spans="1:5" x14ac:dyDescent="0.25">
      <c r="A1788" s="1">
        <f>'OHL indexes'!A1790</f>
        <v>40661</v>
      </c>
      <c r="B1788">
        <f>E1787*(2-'OHL indexes'!C1790/'OHL indexes'!B1789)</f>
        <v>17.114644660603538</v>
      </c>
      <c r="C1788">
        <f>E1787*(2-'OHL indexes'!E1790/'OHL indexes'!B1789)</f>
        <v>17.555721867097173</v>
      </c>
      <c r="D1788">
        <f>E1787*(2-'OHL indexes'!D1790/'OHL indexes'!B1789)</f>
        <v>16.895390332626356</v>
      </c>
      <c r="E1788">
        <f>Master!K1792</f>
        <v>17.384676326909407</v>
      </c>
    </row>
    <row r="1789" spans="1:5" x14ac:dyDescent="0.25">
      <c r="A1789" s="1">
        <f>'OHL indexes'!A1791</f>
        <v>40662</v>
      </c>
      <c r="B1789">
        <f>E1788*(2-'OHL indexes'!C1791/'OHL indexes'!B1790)</f>
        <v>17.49327624478871</v>
      </c>
      <c r="C1789">
        <f>E1788*(2-'OHL indexes'!E1791/'OHL indexes'!B1790)</f>
        <v>17.535655802503264</v>
      </c>
      <c r="D1789">
        <f>E1788*(2-'OHL indexes'!D1791/'OHL indexes'!B1790)</f>
        <v>17.233696851315553</v>
      </c>
      <c r="E1789">
        <f>Master!K1793</f>
        <v>17.434191092949956</v>
      </c>
    </row>
    <row r="1790" spans="1:5" x14ac:dyDescent="0.25">
      <c r="A1790" s="1">
        <f>'OHL indexes'!A1792</f>
        <v>40665</v>
      </c>
      <c r="B1790">
        <f>E1789*(2-'OHL indexes'!C1792/'OHL indexes'!B1791)</f>
        <v>17.635643969063821</v>
      </c>
      <c r="C1790">
        <f>E1789*(2-'OHL indexes'!E1792/'OHL indexes'!B1791)</f>
        <v>17.68600718809229</v>
      </c>
      <c r="D1790">
        <f>E1789*(2-'OHL indexes'!D1792/'OHL indexes'!B1791)</f>
        <v>16.715830133888396</v>
      </c>
      <c r="E1790">
        <f>Master!K1794</f>
        <v>16.914923774072367</v>
      </c>
    </row>
    <row r="1791" spans="1:5" x14ac:dyDescent="0.25">
      <c r="A1791" s="1">
        <f>'OHL indexes'!A1793</f>
        <v>40666</v>
      </c>
      <c r="B1791">
        <f>E1790*(2-'OHL indexes'!C1793/'OHL indexes'!B1792)</f>
        <v>16.738394794507531</v>
      </c>
      <c r="C1791">
        <f>E1790*(2-'OHL indexes'!E1793/'OHL indexes'!B1792)</f>
        <v>16.887566841876509</v>
      </c>
      <c r="D1791">
        <f>E1790*(2-'OHL indexes'!D1793/'OHL indexes'!B1792)</f>
        <v>16.111819854488576</v>
      </c>
      <c r="E1791">
        <f>Master!K1795</f>
        <v>16.44919984282275</v>
      </c>
    </row>
    <row r="1792" spans="1:5" x14ac:dyDescent="0.25">
      <c r="A1792" s="1">
        <f>'OHL indexes'!A1794</f>
        <v>40667</v>
      </c>
      <c r="B1792">
        <f>E1791*(2-'OHL indexes'!C1794/'OHL indexes'!B1793)</f>
        <v>16.451544649672378</v>
      </c>
      <c r="C1792">
        <f>E1791*(2-'OHL indexes'!E1794/'OHL indexes'!B1793)</f>
        <v>16.580360411883468</v>
      </c>
      <c r="D1792">
        <f>E1791*(2-'OHL indexes'!D1794/'OHL indexes'!B1793)</f>
        <v>15.775579768006823</v>
      </c>
      <c r="E1792">
        <f>Master!K1796</f>
        <v>16.247009460321575</v>
      </c>
    </row>
    <row r="1793" spans="1:5" x14ac:dyDescent="0.25">
      <c r="A1793" s="1">
        <f>'OHL indexes'!A1795</f>
        <v>40668</v>
      </c>
      <c r="B1793">
        <f>E1792*(2-'OHL indexes'!C1795/'OHL indexes'!B1794)</f>
        <v>16.074090943167196</v>
      </c>
      <c r="C1793">
        <f>E1792*(2-'OHL indexes'!E1795/'OHL indexes'!B1794)</f>
        <v>16.51776260626476</v>
      </c>
      <c r="D1793">
        <f>E1792*(2-'OHL indexes'!D1795/'OHL indexes'!B1794)</f>
        <v>15.625891689376344</v>
      </c>
      <c r="E1793">
        <f>Master!K1797</f>
        <v>15.989163307678171</v>
      </c>
    </row>
    <row r="1794" spans="1:5" x14ac:dyDescent="0.25">
      <c r="A1794" s="1">
        <f>'OHL indexes'!A1796</f>
        <v>40669</v>
      </c>
      <c r="B1794">
        <f>E1793*(2-'OHL indexes'!C1796/'OHL indexes'!B1795)</f>
        <v>16.048433249208877</v>
      </c>
      <c r="C1794">
        <f>E1793*(2-'OHL indexes'!E1796/'OHL indexes'!B1795)</f>
        <v>16.908479593300797</v>
      </c>
      <c r="D1794">
        <f>E1793*(2-'OHL indexes'!D1796/'OHL indexes'!B1795)</f>
        <v>15.699416493168593</v>
      </c>
      <c r="E1794">
        <f>Master!K1798</f>
        <v>16.161826095886038</v>
      </c>
    </row>
    <row r="1795" spans="1:5" x14ac:dyDescent="0.25">
      <c r="A1795" s="1">
        <f>'OHL indexes'!A1797</f>
        <v>40672</v>
      </c>
      <c r="B1795">
        <f>E1794*(2-'OHL indexes'!C1797/'OHL indexes'!B1796)</f>
        <v>16.293662946628189</v>
      </c>
      <c r="C1795">
        <f>E1794*(2-'OHL indexes'!E1797/'OHL indexes'!B1796)</f>
        <v>16.819654495717408</v>
      </c>
      <c r="D1795">
        <f>E1794*(2-'OHL indexes'!D1797/'OHL indexes'!B1796)</f>
        <v>16.103731744960097</v>
      </c>
      <c r="E1795">
        <f>Master!K1799</f>
        <v>16.753846310200792</v>
      </c>
    </row>
    <row r="1796" spans="1:5" x14ac:dyDescent="0.25">
      <c r="A1796" s="1">
        <f>'OHL indexes'!A1798</f>
        <v>40673</v>
      </c>
      <c r="B1796">
        <f>E1795*(2-'OHL indexes'!C1798/'OHL indexes'!B1797)</f>
        <v>17.029287230136084</v>
      </c>
      <c r="C1796">
        <f>E1795*(2-'OHL indexes'!E1798/'OHL indexes'!B1797)</f>
        <v>17.452740092214235</v>
      </c>
      <c r="D1796">
        <f>E1795*(2-'OHL indexes'!D1798/'OHL indexes'!B1797)</f>
        <v>16.796952084582685</v>
      </c>
      <c r="E1796">
        <f>Master!K1800</f>
        <v>17.387735390635836</v>
      </c>
    </row>
    <row r="1797" spans="1:5" x14ac:dyDescent="0.25">
      <c r="A1797" s="1">
        <f>'OHL indexes'!A1799</f>
        <v>40674</v>
      </c>
      <c r="B1797">
        <f>E1796*(2-'OHL indexes'!C1799/'OHL indexes'!B1798)</f>
        <v>17.362014162510675</v>
      </c>
      <c r="C1797">
        <f>E1796*(2-'OHL indexes'!E1799/'OHL indexes'!B1798)</f>
        <v>17.374884035474668</v>
      </c>
      <c r="D1797">
        <f>E1796*(2-'OHL indexes'!D1799/'OHL indexes'!B1798)</f>
        <v>16.471159704162833</v>
      </c>
      <c r="E1797">
        <f>Master!K1801</f>
        <v>16.921454745112577</v>
      </c>
    </row>
    <row r="1798" spans="1:5" x14ac:dyDescent="0.25">
      <c r="A1798" s="1">
        <f>'OHL indexes'!A1800</f>
        <v>40675</v>
      </c>
      <c r="B1798">
        <f>E1797*(2-'OHL indexes'!C1800/'OHL indexes'!B1799)</f>
        <v>16.615605144248434</v>
      </c>
      <c r="C1798">
        <f>E1797*(2-'OHL indexes'!E1800/'OHL indexes'!B1799)</f>
        <v>17.394796756228445</v>
      </c>
      <c r="D1798">
        <f>E1797*(2-'OHL indexes'!D1800/'OHL indexes'!B1799)</f>
        <v>16.477247953636017</v>
      </c>
      <c r="E1798">
        <f>Master!K1802</f>
        <v>17.245925771655529</v>
      </c>
    </row>
    <row r="1799" spans="1:5" x14ac:dyDescent="0.25">
      <c r="A1799" s="1">
        <f>'OHL indexes'!A1801</f>
        <v>40676</v>
      </c>
      <c r="B1799">
        <f>E1798*(2-'OHL indexes'!C1801/'OHL indexes'!B1800)</f>
        <v>17.341312932747936</v>
      </c>
      <c r="C1799">
        <f>E1798*(2-'OHL indexes'!E1801/'OHL indexes'!B1800)</f>
        <v>17.476842950736017</v>
      </c>
      <c r="D1799">
        <f>E1798*(2-'OHL indexes'!D1801/'OHL indexes'!B1800)</f>
        <v>16.636013333014766</v>
      </c>
      <c r="E1799">
        <f>Master!K1803</f>
        <v>16.898758681674448</v>
      </c>
    </row>
    <row r="1800" spans="1:5" x14ac:dyDescent="0.25">
      <c r="A1800" s="1">
        <f>'OHL indexes'!A1802</f>
        <v>40679</v>
      </c>
      <c r="B1800">
        <f>E1799*(2-'OHL indexes'!C1802/'OHL indexes'!B1801)</f>
        <v>16.853120547490828</v>
      </c>
      <c r="C1800">
        <f>E1799*(2-'OHL indexes'!E1802/'OHL indexes'!B1801)</f>
        <v>17.308555839712465</v>
      </c>
      <c r="D1800">
        <f>E1799*(2-'OHL indexes'!D1802/'OHL indexes'!B1801)</f>
        <v>16.427941323497642</v>
      </c>
      <c r="E1800">
        <f>Master!K1804</f>
        <v>16.507302523660961</v>
      </c>
    </row>
    <row r="1801" spans="1:5" x14ac:dyDescent="0.25">
      <c r="A1801" s="1">
        <f>'OHL indexes'!A1803</f>
        <v>40680</v>
      </c>
      <c r="B1801">
        <f>E1800*(2-'OHL indexes'!C1803/'OHL indexes'!B1802)</f>
        <v>16.571790316585378</v>
      </c>
      <c r="C1801">
        <f>E1800*(2-'OHL indexes'!E1803/'OHL indexes'!B1802)</f>
        <v>16.952343572418723</v>
      </c>
      <c r="D1801">
        <f>E1800*(2-'OHL indexes'!D1803/'OHL indexes'!B1802)</f>
        <v>16.143678358992211</v>
      </c>
      <c r="E1801">
        <f>Master!K1805</f>
        <v>16.806111814837024</v>
      </c>
    </row>
    <row r="1802" spans="1:5" x14ac:dyDescent="0.25">
      <c r="A1802" s="1">
        <f>'OHL indexes'!A1804</f>
        <v>40681</v>
      </c>
      <c r="B1802">
        <f>E1801*(2-'OHL indexes'!C1804/'OHL indexes'!B1803)</f>
        <v>16.895981194999102</v>
      </c>
      <c r="C1802">
        <f>E1801*(2-'OHL indexes'!E1804/'OHL indexes'!B1803)</f>
        <v>17.570027565143487</v>
      </c>
      <c r="D1802">
        <f>E1801*(2-'OHL indexes'!D1804/'OHL indexes'!B1803)</f>
        <v>16.76116845177971</v>
      </c>
      <c r="E1802">
        <f>Master!K1806</f>
        <v>17.389480656111722</v>
      </c>
    </row>
    <row r="1803" spans="1:5" x14ac:dyDescent="0.25">
      <c r="A1803" s="1">
        <f>'OHL indexes'!A1805</f>
        <v>40682</v>
      </c>
      <c r="B1803">
        <f>E1802*(2-'OHL indexes'!C1805/'OHL indexes'!B1804)</f>
        <v>17.485353267735224</v>
      </c>
      <c r="C1803">
        <f>E1802*(2-'OHL indexes'!E1805/'OHL indexes'!B1804)</f>
        <v>17.810792066927341</v>
      </c>
      <c r="D1803">
        <f>E1802*(2-'OHL indexes'!D1805/'OHL indexes'!B1804)</f>
        <v>17.336505273932637</v>
      </c>
      <c r="E1803">
        <f>Master!K1807</f>
        <v>17.759508706328202</v>
      </c>
    </row>
    <row r="1804" spans="1:5" x14ac:dyDescent="0.25">
      <c r="A1804" s="1">
        <f>'OHL indexes'!A1806</f>
        <v>40683</v>
      </c>
      <c r="B1804">
        <f>E1803*(2-'OHL indexes'!C1806/'OHL indexes'!B1805)</f>
        <v>17.620790740747413</v>
      </c>
      <c r="C1804">
        <f>E1803*(2-'OHL indexes'!E1806/'OHL indexes'!B1805)</f>
        <v>18.000834113787739</v>
      </c>
      <c r="D1804">
        <f>E1803*(2-'OHL indexes'!D1806/'OHL indexes'!B1805)</f>
        <v>17.128690261646231</v>
      </c>
      <c r="E1804">
        <f>Master!K1808</f>
        <v>17.360839124343695</v>
      </c>
    </row>
    <row r="1805" spans="1:5" x14ac:dyDescent="0.25">
      <c r="A1805" s="1">
        <f>'OHL indexes'!A1807</f>
        <v>40686</v>
      </c>
      <c r="B1805">
        <f>E1804*(2-'OHL indexes'!C1807/'OHL indexes'!B1806)</f>
        <v>16.892979590425707</v>
      </c>
      <c r="C1805">
        <f>E1804*(2-'OHL indexes'!E1807/'OHL indexes'!B1806)</f>
        <v>17.177669278266592</v>
      </c>
      <c r="D1805">
        <f>E1804*(2-'OHL indexes'!D1807/'OHL indexes'!B1806)</f>
        <v>16.507233875887565</v>
      </c>
      <c r="E1805">
        <f>Master!K1809</f>
        <v>16.915490431943628</v>
      </c>
    </row>
    <row r="1806" spans="1:5" x14ac:dyDescent="0.25">
      <c r="A1806" s="1">
        <f>'OHL indexes'!A1808</f>
        <v>40687</v>
      </c>
      <c r="B1806">
        <f>E1805*(2-'OHL indexes'!C1808/'OHL indexes'!B1807)</f>
        <v>16.950779437473557</v>
      </c>
      <c r="C1806">
        <f>E1805*(2-'OHL indexes'!E1808/'OHL indexes'!B1807)</f>
        <v>17.372907861265119</v>
      </c>
      <c r="D1806">
        <f>E1805*(2-'OHL indexes'!D1808/'OHL indexes'!B1807)</f>
        <v>16.915490431943628</v>
      </c>
      <c r="E1806">
        <f>Master!K1810</f>
        <v>17.11940161560624</v>
      </c>
    </row>
    <row r="1807" spans="1:5" x14ac:dyDescent="0.25">
      <c r="A1807" s="1">
        <f>'OHL indexes'!A1809</f>
        <v>40688</v>
      </c>
      <c r="B1807">
        <f>E1806*(2-'OHL indexes'!C1809/'OHL indexes'!B1808)</f>
        <v>17.052262458399372</v>
      </c>
      <c r="C1807">
        <f>E1806*(2-'OHL indexes'!E1809/'OHL indexes'!B1808)</f>
        <v>17.666139717476124</v>
      </c>
      <c r="D1807">
        <f>E1806*(2-'OHL indexes'!D1809/'OHL indexes'!B1808)</f>
        <v>16.891583539403495</v>
      </c>
      <c r="E1807">
        <f>Master!K1811</f>
        <v>17.413552918600661</v>
      </c>
    </row>
    <row r="1808" spans="1:5" x14ac:dyDescent="0.25">
      <c r="A1808" s="1">
        <f>'OHL indexes'!A1810</f>
        <v>40689</v>
      </c>
      <c r="B1808">
        <f>E1807*(2-'OHL indexes'!C1810/'OHL indexes'!B1809)</f>
        <v>17.569054766069215</v>
      </c>
      <c r="C1808">
        <f>E1807*(2-'OHL indexes'!E1810/'OHL indexes'!B1809)</f>
        <v>17.950146433122562</v>
      </c>
      <c r="D1808">
        <f>E1807*(2-'OHL indexes'!D1810/'OHL indexes'!B1809)</f>
        <v>17.263975841041663</v>
      </c>
      <c r="E1808">
        <f>Master!K1812</f>
        <v>17.896505865627663</v>
      </c>
    </row>
    <row r="1809" spans="1:5" x14ac:dyDescent="0.25">
      <c r="A1809" s="1">
        <f>'OHL indexes'!A1811</f>
        <v>40690</v>
      </c>
      <c r="B1809">
        <f>E1808*(2-'OHL indexes'!C1811/'OHL indexes'!B1810)</f>
        <v>17.963977222947996</v>
      </c>
      <c r="C1809">
        <f>E1808*(2-'OHL indexes'!E1811/'OHL indexes'!B1810)</f>
        <v>18.425844842297181</v>
      </c>
      <c r="D1809">
        <f>E1808*(2-'OHL indexes'!D1811/'OHL indexes'!B1810)</f>
        <v>17.963977222947996</v>
      </c>
      <c r="E1809">
        <f>Master!K1813</f>
        <v>18.222605224223503</v>
      </c>
    </row>
    <row r="1810" spans="1:5" x14ac:dyDescent="0.25">
      <c r="A1810" s="1">
        <f>'OHL indexes'!A1812</f>
        <v>40694</v>
      </c>
      <c r="B1810">
        <f>E1809*(2-'OHL indexes'!C1812/'OHL indexes'!B1811)</f>
        <v>18.59989824206335</v>
      </c>
      <c r="C1810">
        <f>E1809*(2-'OHL indexes'!E1812/'OHL indexes'!B1811)</f>
        <v>18.862130413978214</v>
      </c>
      <c r="D1810">
        <f>E1809*(2-'OHL indexes'!D1812/'OHL indexes'!B1811)</f>
        <v>18.435595862254537</v>
      </c>
      <c r="E1810">
        <f>Master!K1814</f>
        <v>18.756963928694415</v>
      </c>
    </row>
    <row r="1811" spans="1:5" x14ac:dyDescent="0.25">
      <c r="A1811" s="1">
        <f>'OHL indexes'!A1813</f>
        <v>40695</v>
      </c>
      <c r="B1811">
        <f>E1810*(2-'OHL indexes'!C1813/'OHL indexes'!B1812)</f>
        <v>18.596176166628752</v>
      </c>
      <c r="C1811">
        <f>E1810*(2-'OHL indexes'!E1813/'OHL indexes'!B1812)</f>
        <v>18.646946673817911</v>
      </c>
      <c r="D1811">
        <f>E1810*(2-'OHL indexes'!D1813/'OHL indexes'!B1812)</f>
        <v>17.321067054351051</v>
      </c>
      <c r="E1811">
        <f>Master!K1815</f>
        <v>17.458484472998101</v>
      </c>
    </row>
    <row r="1812" spans="1:5" x14ac:dyDescent="0.25">
      <c r="A1812" s="1">
        <f>'OHL indexes'!A1814</f>
        <v>40696</v>
      </c>
      <c r="B1812">
        <f>E1811*(2-'OHL indexes'!C1814/'OHL indexes'!B1813)</f>
        <v>17.502493293399422</v>
      </c>
      <c r="C1812">
        <f>E1811*(2-'OHL indexes'!E1814/'OHL indexes'!B1813)</f>
        <v>17.890247706686051</v>
      </c>
      <c r="D1812">
        <f>E1811*(2-'OHL indexes'!D1814/'OHL indexes'!B1813)</f>
        <v>17.10105944023741</v>
      </c>
      <c r="E1812">
        <f>Master!K1816</f>
        <v>17.621457998920768</v>
      </c>
    </row>
    <row r="1813" spans="1:5" x14ac:dyDescent="0.25">
      <c r="A1813" s="1">
        <f>'OHL indexes'!A1815</f>
        <v>40697</v>
      </c>
      <c r="B1813">
        <f>E1812*(2-'OHL indexes'!C1815/'OHL indexes'!B1814)</f>
        <v>17.581784184911704</v>
      </c>
      <c r="C1813">
        <f>E1812*(2-'OHL indexes'!E1815/'OHL indexes'!B1814)</f>
        <v>17.931484372532918</v>
      </c>
      <c r="D1813">
        <f>E1812*(2-'OHL indexes'!D1815/'OHL indexes'!B1814)</f>
        <v>16.815412560948435</v>
      </c>
      <c r="E1813">
        <f>Master!K1817</f>
        <v>17.506563257786595</v>
      </c>
    </row>
    <row r="1814" spans="1:5" x14ac:dyDescent="0.25">
      <c r="A1814" s="1">
        <f>'OHL indexes'!A1816</f>
        <v>40700</v>
      </c>
      <c r="B1814">
        <f>E1813*(2-'OHL indexes'!C1816/'OHL indexes'!B1815)</f>
        <v>17.46024687995811</v>
      </c>
      <c r="C1814">
        <f>E1813*(2-'OHL indexes'!E1816/'OHL indexes'!B1815)</f>
        <v>17.889310843506479</v>
      </c>
      <c r="D1814">
        <f>E1813*(2-'OHL indexes'!D1816/'OHL indexes'!B1815)</f>
        <v>17.154528340026935</v>
      </c>
      <c r="E1814">
        <f>Master!K1818</f>
        <v>17.301790385303814</v>
      </c>
    </row>
    <row r="1815" spans="1:5" x14ac:dyDescent="0.25">
      <c r="A1815" s="1">
        <f>'OHL indexes'!A1817</f>
        <v>40701</v>
      </c>
      <c r="B1815">
        <f>E1814*(2-'OHL indexes'!C1817/'OHL indexes'!B1816)</f>
        <v>17.524793767584018</v>
      </c>
      <c r="C1815">
        <f>E1814*(2-'OHL indexes'!E1817/'OHL indexes'!B1816)</f>
        <v>18.024901394373302</v>
      </c>
      <c r="D1815">
        <f>E1814*(2-'OHL indexes'!D1817/'OHL indexes'!B1816)</f>
        <v>17.453626035414896</v>
      </c>
      <c r="E1815">
        <f>Master!K1819</f>
        <v>17.514495500646738</v>
      </c>
    </row>
    <row r="1816" spans="1:5" x14ac:dyDescent="0.25">
      <c r="A1816" s="1">
        <f>'OHL indexes'!A1818</f>
        <v>40702</v>
      </c>
      <c r="B1816">
        <f>E1815*(2-'OHL indexes'!C1818/'OHL indexes'!B1817)</f>
        <v>17.388484533217188</v>
      </c>
      <c r="C1816">
        <f>E1815*(2-'OHL indexes'!E1818/'OHL indexes'!B1817)</f>
        <v>17.770385608254706</v>
      </c>
      <c r="D1816">
        <f>E1815*(2-'OHL indexes'!D1818/'OHL indexes'!B1817)</f>
        <v>17.165559641646286</v>
      </c>
      <c r="E1816">
        <f>Master!K1820</f>
        <v>17.281063349050871</v>
      </c>
    </row>
    <row r="1817" spans="1:5" x14ac:dyDescent="0.25">
      <c r="A1817" s="1">
        <f>'OHL indexes'!A1819</f>
        <v>40703</v>
      </c>
      <c r="B1817">
        <f>E1816*(2-'OHL indexes'!C1819/'OHL indexes'!B1818)</f>
        <v>17.379885228617621</v>
      </c>
      <c r="C1817">
        <f>E1816*(2-'OHL indexes'!E1819/'OHL indexes'!B1818)</f>
        <v>18.033953962490585</v>
      </c>
      <c r="D1817">
        <f>E1816*(2-'OHL indexes'!D1819/'OHL indexes'!B1818)</f>
        <v>17.372815920297128</v>
      </c>
      <c r="E1817">
        <f>Master!K1821</f>
        <v>17.809607142900976</v>
      </c>
    </row>
    <row r="1818" spans="1:5" x14ac:dyDescent="0.25">
      <c r="A1818" s="1">
        <f>'OHL indexes'!A1820</f>
        <v>40704</v>
      </c>
      <c r="B1818">
        <f>E1817*(2-'OHL indexes'!C1820/'OHL indexes'!B1819)</f>
        <v>17.8420175494056</v>
      </c>
      <c r="C1818">
        <f>E1817*(2-'OHL indexes'!E1820/'OHL indexes'!B1819)</f>
        <v>17.849493839159244</v>
      </c>
      <c r="D1818">
        <f>E1817*(2-'OHL indexes'!D1820/'OHL indexes'!B1819)</f>
        <v>17.024438907901935</v>
      </c>
      <c r="E1818">
        <f>Master!K1822</f>
        <v>17.158242311585063</v>
      </c>
    </row>
    <row r="1819" spans="1:5" x14ac:dyDescent="0.25">
      <c r="A1819" s="1">
        <f>'OHL indexes'!A1821</f>
        <v>40707</v>
      </c>
      <c r="B1819">
        <f>E1818*(2-'OHL indexes'!C1821/'OHL indexes'!B1820)</f>
        <v>17.246122440969138</v>
      </c>
      <c r="C1819">
        <f>E1818*(2-'OHL indexes'!E1821/'OHL indexes'!B1820)</f>
        <v>17.518985383905456</v>
      </c>
      <c r="D1819">
        <f>E1818*(2-'OHL indexes'!D1821/'OHL indexes'!B1820)</f>
        <v>16.577826418452943</v>
      </c>
      <c r="E1819">
        <f>Master!K1823</f>
        <v>16.781292777518196</v>
      </c>
    </row>
    <row r="1820" spans="1:5" x14ac:dyDescent="0.25">
      <c r="A1820" s="1">
        <f>'OHL indexes'!A1822</f>
        <v>40708</v>
      </c>
      <c r="B1820">
        <f>E1819*(2-'OHL indexes'!C1822/'OHL indexes'!B1821)</f>
        <v>17.006780941059628</v>
      </c>
      <c r="C1820">
        <f>E1819*(2-'OHL indexes'!E1822/'OHL indexes'!B1821)</f>
        <v>17.694301353781455</v>
      </c>
      <c r="D1820">
        <f>E1819*(2-'OHL indexes'!D1822/'OHL indexes'!B1821)</f>
        <v>16.927195851040139</v>
      </c>
      <c r="E1820">
        <f>Master!K1824</f>
        <v>17.476845641331128</v>
      </c>
    </row>
    <row r="1821" spans="1:5" x14ac:dyDescent="0.25">
      <c r="A1821" s="1">
        <f>'OHL indexes'!A1823</f>
        <v>40709</v>
      </c>
      <c r="B1821">
        <f>E1820*(2-'OHL indexes'!C1823/'OHL indexes'!B1822)</f>
        <v>17.203777376498362</v>
      </c>
      <c r="C1821">
        <f>E1820*(2-'OHL indexes'!E1823/'OHL indexes'!B1822)</f>
        <v>17.203777376498362</v>
      </c>
      <c r="D1821">
        <f>E1820*(2-'OHL indexes'!D1823/'OHL indexes'!B1822)</f>
        <v>15.838397916971806</v>
      </c>
      <c r="E1821">
        <f>Master!K1825</f>
        <v>15.883164349808276</v>
      </c>
    </row>
    <row r="1822" spans="1:5" x14ac:dyDescent="0.25">
      <c r="A1822" s="1">
        <f>'OHL indexes'!A1824</f>
        <v>40710</v>
      </c>
      <c r="B1822">
        <f>E1821*(2-'OHL indexes'!C1824/'OHL indexes'!B1823)</f>
        <v>15.543779138796509</v>
      </c>
      <c r="C1822">
        <f>E1821*(2-'OHL indexes'!E1824/'OHL indexes'!B1823)</f>
        <v>15.919469197369009</v>
      </c>
      <c r="D1822">
        <f>E1821*(2-'OHL indexes'!D1824/'OHL indexes'!B1823)</f>
        <v>14.372511066857854</v>
      </c>
      <c r="E1822">
        <f>Master!K1826</f>
        <v>15.123188567227526</v>
      </c>
    </row>
    <row r="1823" spans="1:5" x14ac:dyDescent="0.25">
      <c r="A1823" s="1">
        <f>'OHL indexes'!A1825</f>
        <v>40711</v>
      </c>
      <c r="B1823">
        <f>E1822*(2-'OHL indexes'!C1825/'OHL indexes'!B1824)</f>
        <v>15.77398145872052</v>
      </c>
      <c r="C1823">
        <f>E1822*(2-'OHL indexes'!E1825/'OHL indexes'!B1824)</f>
        <v>15.891526820760895</v>
      </c>
      <c r="D1823">
        <f>E1822*(2-'OHL indexes'!D1825/'OHL indexes'!B1824)</f>
        <v>15.019973781553773</v>
      </c>
      <c r="E1823">
        <f>Master!K1827</f>
        <v>15.455032190899564</v>
      </c>
    </row>
    <row r="1824" spans="1:5" x14ac:dyDescent="0.25">
      <c r="A1824" s="1">
        <f>'OHL indexes'!A1826</f>
        <v>40714</v>
      </c>
      <c r="B1824">
        <f>E1823*(2-'OHL indexes'!C1826/'OHL indexes'!B1825)</f>
        <v>15.136319342500229</v>
      </c>
      <c r="C1824">
        <f>E1823*(2-'OHL indexes'!E1826/'OHL indexes'!B1825)</f>
        <v>16.258532389681765</v>
      </c>
      <c r="D1824">
        <f>E1823*(2-'OHL indexes'!D1826/'OHL indexes'!B1825)</f>
        <v>15.076180859442907</v>
      </c>
      <c r="E1824">
        <f>Master!K1828</f>
        <v>16.15752037839189</v>
      </c>
    </row>
    <row r="1825" spans="1:5" x14ac:dyDescent="0.25">
      <c r="A1825" s="1">
        <f>'OHL indexes'!A1827</f>
        <v>40715</v>
      </c>
      <c r="B1825">
        <f>E1824*(2-'OHL indexes'!C1827/'OHL indexes'!B1826)</f>
        <v>16.391900883457073</v>
      </c>
      <c r="C1825">
        <f>E1824*(2-'OHL indexes'!E1827/'OHL indexes'!B1826)</f>
        <v>17.021700412431645</v>
      </c>
      <c r="D1825">
        <f>E1824*(2-'OHL indexes'!D1827/'OHL indexes'!B1826)</f>
        <v>16.380106699186403</v>
      </c>
      <c r="E1825">
        <f>Master!K1829</f>
        <v>16.529916463103319</v>
      </c>
    </row>
    <row r="1826" spans="1:5" x14ac:dyDescent="0.25">
      <c r="A1826" s="1">
        <f>'OHL indexes'!A1828</f>
        <v>40716</v>
      </c>
      <c r="B1826">
        <f>E1825*(2-'OHL indexes'!C1828/'OHL indexes'!B1827)</f>
        <v>16.594942229157329</v>
      </c>
      <c r="C1826">
        <f>E1825*(2-'OHL indexes'!E1828/'OHL indexes'!B1827)</f>
        <v>17.150316589137127</v>
      </c>
      <c r="D1826">
        <f>E1825*(2-'OHL indexes'!D1828/'OHL indexes'!B1827)</f>
        <v>16.23391862246746</v>
      </c>
      <c r="E1826">
        <f>Master!K1830</f>
        <v>16.250265726279064</v>
      </c>
    </row>
    <row r="1827" spans="1:5" x14ac:dyDescent="0.25">
      <c r="A1827" s="1">
        <f>'OHL indexes'!A1829</f>
        <v>40717</v>
      </c>
      <c r="B1827">
        <f>E1826*(2-'OHL indexes'!C1829/'OHL indexes'!B1828)</f>
        <v>15.992634789909621</v>
      </c>
      <c r="C1827">
        <f>E1826*(2-'OHL indexes'!E1829/'OHL indexes'!B1828)</f>
        <v>16.616886004571231</v>
      </c>
      <c r="D1827">
        <f>E1826*(2-'OHL indexes'!D1829/'OHL indexes'!B1828)</f>
        <v>15.299029761997511</v>
      </c>
      <c r="E1827">
        <f>Master!K1831</f>
        <v>16.576486557014181</v>
      </c>
    </row>
    <row r="1828" spans="1:5" x14ac:dyDescent="0.25">
      <c r="A1828" s="1">
        <f>'OHL indexes'!A1830</f>
        <v>40718</v>
      </c>
      <c r="B1828">
        <f>E1827*(2-'OHL indexes'!C1830/'OHL indexes'!B1829)</f>
        <v>16.559320415227791</v>
      </c>
      <c r="C1828">
        <f>E1827*(2-'OHL indexes'!E1830/'OHL indexes'!B1829)</f>
        <v>16.758019376899245</v>
      </c>
      <c r="D1828">
        <f>E1827*(2-'OHL indexes'!D1830/'OHL indexes'!B1829)</f>
        <v>15.631077837514932</v>
      </c>
      <c r="E1828">
        <f>Master!K1832</f>
        <v>15.695550467778759</v>
      </c>
    </row>
    <row r="1829" spans="1:5" x14ac:dyDescent="0.25">
      <c r="A1829" s="1">
        <f>'OHL indexes'!A1831</f>
        <v>40721</v>
      </c>
      <c r="B1829">
        <f>E1828*(2-'OHL indexes'!C1831/'OHL indexes'!B1830)</f>
        <v>15.781863550864587</v>
      </c>
      <c r="C1829">
        <f>E1828*(2-'OHL indexes'!E1831/'OHL indexes'!B1830)</f>
        <v>16.114749663469468</v>
      </c>
      <c r="D1829">
        <f>E1828*(2-'OHL indexes'!D1831/'OHL indexes'!B1830)</f>
        <v>15.510605042196769</v>
      </c>
      <c r="E1829">
        <f>Master!K1833</f>
        <v>16.050858995210156</v>
      </c>
    </row>
    <row r="1830" spans="1:5" x14ac:dyDescent="0.25">
      <c r="A1830" s="1">
        <f>'OHL indexes'!A1832</f>
        <v>40722</v>
      </c>
      <c r="B1830">
        <f>E1829*(2-'OHL indexes'!C1832/'OHL indexes'!B1831)</f>
        <v>16.075037230346858</v>
      </c>
      <c r="C1830">
        <f>E1829*(2-'OHL indexes'!E1832/'OHL indexes'!B1831)</f>
        <v>16.853409316383818</v>
      </c>
      <c r="D1830">
        <f>E1829*(2-'OHL indexes'!D1832/'OHL indexes'!B1831)</f>
        <v>16.010250699204821</v>
      </c>
      <c r="E1830">
        <f>Master!K1834</f>
        <v>16.813947481959914</v>
      </c>
    </row>
    <row r="1831" spans="1:5" x14ac:dyDescent="0.25">
      <c r="A1831" s="1">
        <f>'OHL indexes'!A1833</f>
        <v>40723</v>
      </c>
      <c r="B1831">
        <f>E1830*(2-'OHL indexes'!C1833/'OHL indexes'!B1832)</f>
        <v>16.976768299553274</v>
      </c>
      <c r="C1831">
        <f>E1830*(2-'OHL indexes'!E1833/'OHL indexes'!B1832)</f>
        <v>17.652879177168437</v>
      </c>
      <c r="D1831">
        <f>E1830*(2-'OHL indexes'!D1833/'OHL indexes'!B1832)</f>
        <v>16.919437787040042</v>
      </c>
      <c r="E1831">
        <f>Master!K1835</f>
        <v>17.609569029150162</v>
      </c>
    </row>
    <row r="1832" spans="1:5" x14ac:dyDescent="0.25">
      <c r="A1832" s="1">
        <f>'OHL indexes'!A1834</f>
        <v>40724</v>
      </c>
      <c r="B1832">
        <f>E1831*(2-'OHL indexes'!C1834/'OHL indexes'!B1833)</f>
        <v>17.70666762409051</v>
      </c>
      <c r="C1832">
        <f>E1831*(2-'OHL indexes'!E1834/'OHL indexes'!B1833)</f>
        <v>18.405848816298676</v>
      </c>
      <c r="D1832">
        <f>E1831*(2-'OHL indexes'!D1834/'OHL indexes'!B1833)</f>
        <v>17.70666762409051</v>
      </c>
      <c r="E1832">
        <f>Master!K1836</f>
        <v>18.269063634845327</v>
      </c>
    </row>
    <row r="1833" spans="1:5" x14ac:dyDescent="0.25">
      <c r="A1833" s="1">
        <f>'OHL indexes'!A1835</f>
        <v>40725</v>
      </c>
      <c r="B1833">
        <f>E1832*(2-'OHL indexes'!C1835/'OHL indexes'!B1834)</f>
        <v>18.269063634845327</v>
      </c>
      <c r="C1833">
        <f>E1832*(2-'OHL indexes'!E1835/'OHL indexes'!B1834)</f>
        <v>19.096048883790434</v>
      </c>
      <c r="D1833">
        <f>E1832*(2-'OHL indexes'!D1835/'OHL indexes'!B1834)</f>
        <v>18.238980962883652</v>
      </c>
      <c r="E1833">
        <f>Master!K1837</f>
        <v>19.045053604683787</v>
      </c>
    </row>
    <row r="1834" spans="1:5" x14ac:dyDescent="0.25">
      <c r="A1834" s="1">
        <f>'OHL indexes'!A1836</f>
        <v>40729</v>
      </c>
      <c r="B1834">
        <f>E1833*(2-'OHL indexes'!C1836/'OHL indexes'!B1835)</f>
        <v>18.82275480850026</v>
      </c>
      <c r="C1834">
        <f>E1833*(2-'OHL indexes'!E1836/'OHL indexes'!B1835)</f>
        <v>19.111280653761156</v>
      </c>
      <c r="D1834">
        <f>E1833*(2-'OHL indexes'!D1836/'OHL indexes'!B1835)</f>
        <v>18.688929213014688</v>
      </c>
      <c r="E1834">
        <f>Master!K1838</f>
        <v>18.953065362744315</v>
      </c>
    </row>
    <row r="1835" spans="1:5" x14ac:dyDescent="0.25">
      <c r="A1835" s="1">
        <f>'OHL indexes'!A1837</f>
        <v>40730</v>
      </c>
      <c r="B1835">
        <f>E1834*(2-'OHL indexes'!C1837/'OHL indexes'!B1836)</f>
        <v>18.659064093700149</v>
      </c>
      <c r="C1835">
        <f>E1834*(2-'OHL indexes'!E1837/'OHL indexes'!B1836)</f>
        <v>18.77380472055221</v>
      </c>
      <c r="D1835">
        <f>E1834*(2-'OHL indexes'!D1837/'OHL indexes'!B1836)</f>
        <v>18.186700212655982</v>
      </c>
      <c r="E1835">
        <f>Master!K1839</f>
        <v>18.660894132131617</v>
      </c>
    </row>
    <row r="1836" spans="1:5" x14ac:dyDescent="0.25">
      <c r="A1836" s="1">
        <f>'OHL indexes'!A1838</f>
        <v>40731</v>
      </c>
      <c r="B1836">
        <f>E1835*(2-'OHL indexes'!C1838/'OHL indexes'!B1837)</f>
        <v>19.018503234845241</v>
      </c>
      <c r="C1836">
        <f>E1835*(2-'OHL indexes'!E1838/'OHL indexes'!B1837)</f>
        <v>19.278582582273334</v>
      </c>
      <c r="D1836">
        <f>E1835*(2-'OHL indexes'!D1838/'OHL indexes'!B1837)</f>
        <v>18.953483397988222</v>
      </c>
      <c r="E1836">
        <f>Master!K1840</f>
        <v>19.18017055109933</v>
      </c>
    </row>
    <row r="1837" spans="1:5" x14ac:dyDescent="0.25">
      <c r="A1837" s="1">
        <f>'OHL indexes'!A1839</f>
        <v>40732</v>
      </c>
      <c r="B1837">
        <f>E1836*(2-'OHL indexes'!C1839/'OHL indexes'!B1838)</f>
        <v>19.216738743857412</v>
      </c>
      <c r="C1837">
        <f>E1836*(2-'OHL indexes'!E1839/'OHL indexes'!B1838)</f>
        <v>19.253306936615495</v>
      </c>
      <c r="D1837">
        <f>E1836*(2-'OHL indexes'!D1839/'OHL indexes'!B1838)</f>
        <v>18.148942793798795</v>
      </c>
      <c r="E1837">
        <f>Master!K1841</f>
        <v>18.758747896301038</v>
      </c>
    </row>
    <row r="1838" spans="1:5" x14ac:dyDescent="0.25">
      <c r="A1838" s="1">
        <f>'OHL indexes'!A1840</f>
        <v>40735</v>
      </c>
      <c r="B1838">
        <f>E1837*(2-'OHL indexes'!C1840/'OHL indexes'!B1839)</f>
        <v>18.04757153637534</v>
      </c>
      <c r="C1838">
        <f>E1837*(2-'OHL indexes'!E1840/'OHL indexes'!B1839)</f>
        <v>18.145740398842445</v>
      </c>
      <c r="D1838">
        <f>E1837*(2-'OHL indexes'!D1840/'OHL indexes'!B1839)</f>
        <v>17.133527923033725</v>
      </c>
      <c r="E1838">
        <f>Master!K1842</f>
        <v>17.220569539804504</v>
      </c>
    </row>
    <row r="1839" spans="1:5" x14ac:dyDescent="0.25">
      <c r="A1839" s="1">
        <f>'OHL indexes'!A1841</f>
        <v>40736</v>
      </c>
      <c r="B1839">
        <f>E1838*(2-'OHL indexes'!C1841/'OHL indexes'!B1840)</f>
        <v>16.887909010290141</v>
      </c>
      <c r="C1839">
        <f>E1838*(2-'OHL indexes'!E1841/'OHL indexes'!B1840)</f>
        <v>17.584268416326921</v>
      </c>
      <c r="D1839">
        <f>E1838*(2-'OHL indexes'!D1841/'OHL indexes'!B1840)</f>
        <v>16.643954121051419</v>
      </c>
      <c r="E1839">
        <f>Master!K1843</f>
        <v>16.787327759939906</v>
      </c>
    </row>
    <row r="1840" spans="1:5" x14ac:dyDescent="0.25">
      <c r="A1840" s="1">
        <f>'OHL indexes'!A1842</f>
        <v>40737</v>
      </c>
      <c r="B1840">
        <f>E1839*(2-'OHL indexes'!C1842/'OHL indexes'!B1841)</f>
        <v>17.040193715305442</v>
      </c>
      <c r="C1840">
        <f>E1839*(2-'OHL indexes'!E1842/'OHL indexes'!B1841)</f>
        <v>17.605267996960453</v>
      </c>
      <c r="D1840">
        <f>E1839*(2-'OHL indexes'!D1842/'OHL indexes'!B1841)</f>
        <v>16.566074606780841</v>
      </c>
      <c r="E1840">
        <f>Master!K1844</f>
        <v>16.700499026959417</v>
      </c>
    </row>
    <row r="1841" spans="1:5" x14ac:dyDescent="0.25">
      <c r="A1841" s="1">
        <f>'OHL indexes'!A1843</f>
        <v>40738</v>
      </c>
      <c r="B1841">
        <f>E1840*(2-'OHL indexes'!C1843/'OHL indexes'!B1842)</f>
        <v>16.806130664466586</v>
      </c>
      <c r="C1841">
        <f>E1840*(2-'OHL indexes'!E1843/'OHL indexes'!B1842)</f>
        <v>17.013243738485592</v>
      </c>
      <c r="D1841">
        <f>E1840*(2-'OHL indexes'!D1843/'OHL indexes'!B1842)</f>
        <v>15.734476590064356</v>
      </c>
      <c r="E1841">
        <f>Master!K1845</f>
        <v>16.178508267592765</v>
      </c>
    </row>
    <row r="1842" spans="1:5" x14ac:dyDescent="0.25">
      <c r="A1842" s="1">
        <f>'OHL indexes'!A1844</f>
        <v>40739</v>
      </c>
      <c r="B1842">
        <f>E1841*(2-'OHL indexes'!C1844/'OHL indexes'!B1843)</f>
        <v>16.271536910749546</v>
      </c>
      <c r="C1842">
        <f>E1841*(2-'OHL indexes'!E1844/'OHL indexes'!B1843)</f>
        <v>16.555555663681734</v>
      </c>
      <c r="D1842">
        <f>E1841*(2-'OHL indexes'!D1844/'OHL indexes'!B1843)</f>
        <v>15.747606644224442</v>
      </c>
      <c r="E1842">
        <f>Master!K1846</f>
        <v>16.535202057104783</v>
      </c>
    </row>
    <row r="1843" spans="1:5" x14ac:dyDescent="0.25">
      <c r="A1843" s="1">
        <f>'OHL indexes'!A1845</f>
        <v>40742</v>
      </c>
      <c r="B1843">
        <f>E1842*(2-'OHL indexes'!C1845/'OHL indexes'!B1844)</f>
        <v>16.234997199576291</v>
      </c>
      <c r="C1843">
        <f>E1842*(2-'OHL indexes'!E1845/'OHL indexes'!B1844)</f>
        <v>16.272520592213958</v>
      </c>
      <c r="D1843">
        <f>E1842*(2-'OHL indexes'!D1845/'OHL indexes'!B1844)</f>
        <v>15.634587484519297</v>
      </c>
      <c r="E1843">
        <f>Master!K1847</f>
        <v>15.864349469236169</v>
      </c>
    </row>
    <row r="1844" spans="1:5" x14ac:dyDescent="0.25">
      <c r="A1844" s="1">
        <f>'OHL indexes'!A1846</f>
        <v>40743</v>
      </c>
      <c r="B1844">
        <f>E1843*(2-'OHL indexes'!C1846/'OHL indexes'!B1845)</f>
        <v>16.139692900661821</v>
      </c>
      <c r="C1844">
        <f>E1843*(2-'OHL indexes'!E1846/'OHL indexes'!B1845)</f>
        <v>16.871311797631972</v>
      </c>
      <c r="D1844">
        <f>E1843*(2-'OHL indexes'!D1846/'OHL indexes'!B1845)</f>
        <v>16.023259256674006</v>
      </c>
      <c r="E1844">
        <f>Master!K1848</f>
        <v>16.828036520645416</v>
      </c>
    </row>
    <row r="1845" spans="1:5" x14ac:dyDescent="0.25">
      <c r="A1845" s="1">
        <f>'OHL indexes'!A1847</f>
        <v>40744</v>
      </c>
      <c r="B1845">
        <f>E1844*(2-'OHL indexes'!C1847/'OHL indexes'!B1846)</f>
        <v>16.998450940836641</v>
      </c>
      <c r="C1845">
        <f>E1844*(2-'OHL indexes'!E1847/'OHL indexes'!B1846)</f>
        <v>17.211468966075664</v>
      </c>
      <c r="D1845">
        <f>E1844*(2-'OHL indexes'!D1847/'OHL indexes'!B1846)</f>
        <v>16.700225705501996</v>
      </c>
      <c r="E1845">
        <f>Master!K1849</f>
        <v>17.16805541025257</v>
      </c>
    </row>
    <row r="1846" spans="1:5" x14ac:dyDescent="0.25">
      <c r="A1846" s="1">
        <f>'OHL indexes'!A1848</f>
        <v>40745</v>
      </c>
      <c r="B1846">
        <f>E1845*(2-'OHL indexes'!C1848/'OHL indexes'!B1847)</f>
        <v>17.274072926369254</v>
      </c>
      <c r="C1846">
        <f>E1845*(2-'OHL indexes'!E1848/'OHL indexes'!B1847)</f>
        <v>18.093489570961591</v>
      </c>
      <c r="D1846">
        <f>E1845*(2-'OHL indexes'!D1848/'OHL indexes'!B1847)</f>
        <v>17.214435671924495</v>
      </c>
      <c r="E1846">
        <f>Master!K1850</f>
        <v>18.048477222129623</v>
      </c>
    </row>
    <row r="1847" spans="1:5" x14ac:dyDescent="0.25">
      <c r="A1847" s="1">
        <f>'OHL indexes'!A1849</f>
        <v>40746</v>
      </c>
      <c r="B1847">
        <f>E1846*(2-'OHL indexes'!C1849/'OHL indexes'!B1848)</f>
        <v>18.101109103951767</v>
      </c>
      <c r="C1847">
        <f>E1846*(2-'OHL indexes'!E1849/'OHL indexes'!B1848)</f>
        <v>18.248252686181878</v>
      </c>
      <c r="D1847">
        <f>E1846*(2-'OHL indexes'!D1849/'OHL indexes'!B1848)</f>
        <v>17.78340160372926</v>
      </c>
      <c r="E1847">
        <f>Master!K1851</f>
        <v>18.149962363672142</v>
      </c>
    </row>
    <row r="1848" spans="1:5" x14ac:dyDescent="0.25">
      <c r="A1848" s="1">
        <f>'OHL indexes'!A1850</f>
        <v>40749</v>
      </c>
      <c r="B1848">
        <f>E1847*(2-'OHL indexes'!C1850/'OHL indexes'!B1849)</f>
        <v>17.76484440418244</v>
      </c>
      <c r="C1848">
        <f>E1847*(2-'OHL indexes'!E1850/'OHL indexes'!B1849)</f>
        <v>17.831553682264577</v>
      </c>
      <c r="D1848">
        <f>E1847*(2-'OHL indexes'!D1850/'OHL indexes'!B1849)</f>
        <v>17.144219868067694</v>
      </c>
      <c r="E1848">
        <f>Master!K1852</f>
        <v>17.171264887498737</v>
      </c>
    </row>
    <row r="1849" spans="1:5" x14ac:dyDescent="0.25">
      <c r="A1849" s="1">
        <f>'OHL indexes'!A1851</f>
        <v>40750</v>
      </c>
      <c r="B1849">
        <f>E1848*(2-'OHL indexes'!C1851/'OHL indexes'!B1850)</f>
        <v>17.301330456211254</v>
      </c>
      <c r="C1849">
        <f>E1848*(2-'OHL indexes'!E1851/'OHL indexes'!B1850)</f>
        <v>17.408526291305034</v>
      </c>
      <c r="D1849">
        <f>E1848*(2-'OHL indexes'!D1851/'OHL indexes'!B1850)</f>
        <v>16.825029106339215</v>
      </c>
      <c r="E1849">
        <f>Master!K1853</f>
        <v>16.889268410309057</v>
      </c>
    </row>
    <row r="1850" spans="1:5" x14ac:dyDescent="0.25">
      <c r="A1850" s="1">
        <f>'OHL indexes'!A1852</f>
        <v>40751</v>
      </c>
      <c r="B1850">
        <f>E1849*(2-'OHL indexes'!C1852/'OHL indexes'!B1851)</f>
        <v>16.709034696559719</v>
      </c>
      <c r="C1850">
        <f>E1849*(2-'OHL indexes'!E1852/'OHL indexes'!B1851)</f>
        <v>16.762034708086798</v>
      </c>
      <c r="D1850">
        <f>E1849*(2-'OHL indexes'!D1852/'OHL indexes'!B1851)</f>
        <v>15.595809957442565</v>
      </c>
      <c r="E1850">
        <f>Master!K1854</f>
        <v>15.616274089343666</v>
      </c>
    </row>
    <row r="1851" spans="1:5" x14ac:dyDescent="0.25">
      <c r="A1851" s="1">
        <f>'OHL indexes'!A1853</f>
        <v>40752</v>
      </c>
      <c r="B1851">
        <f>E1850*(2-'OHL indexes'!C1853/'OHL indexes'!B1852)</f>
        <v>15.64542231423555</v>
      </c>
      <c r="C1851">
        <f>E1850*(2-'OHL indexes'!E1853/'OHL indexes'!B1852)</f>
        <v>16.403099213039379</v>
      </c>
      <c r="D1851">
        <f>E1850*(2-'OHL indexes'!D1853/'OHL indexes'!B1852)</f>
        <v>15.446516243160428</v>
      </c>
      <c r="E1851">
        <f>Master!K1855</f>
        <v>15.60097781397754</v>
      </c>
    </row>
    <row r="1852" spans="1:5" x14ac:dyDescent="0.25">
      <c r="A1852" s="1">
        <f>'OHL indexes'!A1854</f>
        <v>40753</v>
      </c>
      <c r="B1852">
        <f>E1851*(2-'OHL indexes'!C1854/'OHL indexes'!B1853)</f>
        <v>15.506523544491571</v>
      </c>
      <c r="C1852">
        <f>E1851*(2-'OHL indexes'!E1854/'OHL indexes'!B1853)</f>
        <v>16.040544189973946</v>
      </c>
      <c r="D1852">
        <f>E1851*(2-'OHL indexes'!D1854/'OHL indexes'!B1853)</f>
        <v>14.818113598418156</v>
      </c>
      <c r="E1852">
        <f>Master!K1856</f>
        <v>15.870888300651071</v>
      </c>
    </row>
    <row r="1853" spans="1:5" x14ac:dyDescent="0.25">
      <c r="A1853" s="1">
        <f>'OHL indexes'!A1855</f>
        <v>40756</v>
      </c>
      <c r="B1853">
        <f>E1852*(2-'OHL indexes'!C1855/'OHL indexes'!B1854)</f>
        <v>16.427494171514926</v>
      </c>
      <c r="C1853">
        <f>E1852*(2-'OHL indexes'!E1855/'OHL indexes'!B1854)</f>
        <v>16.788547497489322</v>
      </c>
      <c r="D1853">
        <f>E1852*(2-'OHL indexes'!D1855/'OHL indexes'!B1854)</f>
        <v>15.502322033725543</v>
      </c>
      <c r="E1853">
        <f>Master!K1857</f>
        <v>16.199582504315241</v>
      </c>
    </row>
    <row r="1854" spans="1:5" x14ac:dyDescent="0.25">
      <c r="A1854" s="1">
        <f>'OHL indexes'!A1856</f>
        <v>40757</v>
      </c>
      <c r="B1854">
        <f>E1853*(2-'OHL indexes'!C1856/'OHL indexes'!B1855)</f>
        <v>15.946642442002624</v>
      </c>
      <c r="C1854">
        <f>E1853*(2-'OHL indexes'!E1856/'OHL indexes'!B1855)</f>
        <v>16.429772169188723</v>
      </c>
      <c r="D1854">
        <f>E1853*(2-'OHL indexes'!D1856/'OHL indexes'!B1855)</f>
        <v>15.015244982792309</v>
      </c>
      <c r="E1854">
        <f>Master!K1858</f>
        <v>15.014609109342814</v>
      </c>
    </row>
    <row r="1855" spans="1:5" x14ac:dyDescent="0.25">
      <c r="A1855" s="1">
        <f>'OHL indexes'!A1857</f>
        <v>40758</v>
      </c>
      <c r="B1855">
        <f>E1854*(2-'OHL indexes'!C1857/'OHL indexes'!B1856)</f>
        <v>15.370488163029732</v>
      </c>
      <c r="C1855">
        <f>E1854*(2-'OHL indexes'!E1857/'OHL indexes'!B1856)</f>
        <v>15.590794956525324</v>
      </c>
      <c r="D1855">
        <f>E1854*(2-'OHL indexes'!D1857/'OHL indexes'!B1856)</f>
        <v>14.641789135186023</v>
      </c>
      <c r="E1855">
        <f>Master!K1859</f>
        <v>15.166422451365838</v>
      </c>
    </row>
    <row r="1856" spans="1:5" x14ac:dyDescent="0.25">
      <c r="A1856" s="1">
        <f>'OHL indexes'!A1858</f>
        <v>40759</v>
      </c>
      <c r="B1856">
        <f>E1855*(2-'OHL indexes'!C1858/'OHL indexes'!B1857)</f>
        <v>14.682044400031405</v>
      </c>
      <c r="C1856">
        <f>E1855*(2-'OHL indexes'!E1858/'OHL indexes'!B1857)</f>
        <v>14.943254545695376</v>
      </c>
      <c r="D1856">
        <f>E1855*(2-'OHL indexes'!D1858/'OHL indexes'!B1857)</f>
        <v>11.824172663096425</v>
      </c>
      <c r="E1856">
        <f>Master!K1860</f>
        <v>11.927406635232064</v>
      </c>
    </row>
    <row r="1857" spans="1:5" x14ac:dyDescent="0.25">
      <c r="A1857" s="1">
        <f>'OHL indexes'!A1859</f>
        <v>40760</v>
      </c>
      <c r="B1857">
        <f>E1856*(2-'OHL indexes'!C1859/'OHL indexes'!B1858)</f>
        <v>11.994864685026398</v>
      </c>
      <c r="C1857">
        <f>E1856*(2-'OHL indexes'!E1859/'OHL indexes'!B1858)</f>
        <v>12.876381855967063</v>
      </c>
      <c r="D1857">
        <f>E1856*(2-'OHL indexes'!D1859/'OHL indexes'!B1858)</f>
        <v>10.443230569613229</v>
      </c>
      <c r="E1857">
        <f>Master!K1861</f>
        <v>11.540083490352572</v>
      </c>
    </row>
    <row r="1858" spans="1:5" x14ac:dyDescent="0.25">
      <c r="A1858" s="1">
        <f>'OHL indexes'!A1860</f>
        <v>40763</v>
      </c>
      <c r="B1858">
        <f>E1857*(2-'OHL indexes'!C1860/'OHL indexes'!B1859)</f>
        <v>10.840872798040175</v>
      </c>
      <c r="C1858">
        <f>E1857*(2-'OHL indexes'!E1860/'OHL indexes'!B1859)</f>
        <v>11.013560810458127</v>
      </c>
      <c r="D1858">
        <f>E1857*(2-'OHL indexes'!D1860/'OHL indexes'!B1859)</f>
        <v>9.2909656565636514</v>
      </c>
      <c r="E1858">
        <f>Master!K1862</f>
        <v>9.3394563011743674</v>
      </c>
    </row>
    <row r="1859" spans="1:5" x14ac:dyDescent="0.25">
      <c r="A1859" s="1">
        <f>'OHL indexes'!A1861</f>
        <v>40764</v>
      </c>
      <c r="B1859">
        <f>E1858*(2-'OHL indexes'!C1861/'OHL indexes'!B1860)</f>
        <v>9.5096357652389489</v>
      </c>
      <c r="C1859">
        <f>E1858*(2-'OHL indexes'!E1861/'OHL indexes'!B1860)</f>
        <v>10.878334351189558</v>
      </c>
      <c r="D1859">
        <f>E1858*(2-'OHL indexes'!D1861/'OHL indexes'!B1860)</f>
        <v>9.399091301010877</v>
      </c>
      <c r="E1859">
        <f>Master!K1863</f>
        <v>10.844374054850785</v>
      </c>
    </row>
    <row r="1860" spans="1:5" x14ac:dyDescent="0.25">
      <c r="A1860" s="1">
        <f>'OHL indexes'!A1862</f>
        <v>40765</v>
      </c>
      <c r="B1860">
        <f>E1859*(2-'OHL indexes'!C1862/'OHL indexes'!B1861)</f>
        <v>10.534392916931264</v>
      </c>
      <c r="C1860">
        <f>E1859*(2-'OHL indexes'!E1862/'OHL indexes'!B1861)</f>
        <v>10.552685111674339</v>
      </c>
      <c r="D1860">
        <f>E1859*(2-'OHL indexes'!D1862/'OHL indexes'!B1861)</f>
        <v>9.0657722950039883</v>
      </c>
      <c r="E1860">
        <f>Master!K1864</f>
        <v>9.2635325241877506</v>
      </c>
    </row>
    <row r="1861" spans="1:5" x14ac:dyDescent="0.25">
      <c r="A1861" s="1">
        <f>'OHL indexes'!A1863</f>
        <v>40766</v>
      </c>
      <c r="B1861">
        <f>E1860*(2-'OHL indexes'!C1863/'OHL indexes'!B1862)</f>
        <v>9.0304099276099894</v>
      </c>
      <c r="C1861">
        <f>E1860*(2-'OHL indexes'!E1863/'OHL indexes'!B1862)</f>
        <v>9.8125951899691994</v>
      </c>
      <c r="D1861">
        <f>E1860*(2-'OHL indexes'!D1863/'OHL indexes'!B1862)</f>
        <v>8.8279599870629202</v>
      </c>
      <c r="E1861">
        <f>Master!K1865</f>
        <v>9.5851643904122419</v>
      </c>
    </row>
    <row r="1862" spans="1:5" x14ac:dyDescent="0.25">
      <c r="A1862" s="1">
        <f>'OHL indexes'!A1864</f>
        <v>40767</v>
      </c>
      <c r="B1862">
        <f>E1861*(2-'OHL indexes'!C1864/'OHL indexes'!B1863)</f>
        <v>9.6992566337277442</v>
      </c>
      <c r="C1862">
        <f>E1861*(2-'OHL indexes'!E1864/'OHL indexes'!B1863)</f>
        <v>10.005709082836175</v>
      </c>
      <c r="D1862">
        <f>E1861*(2-'OHL indexes'!D1864/'OHL indexes'!B1863)</f>
        <v>9.4336017349740473</v>
      </c>
      <c r="E1862">
        <f>Master!K1866</f>
        <v>9.535584059512086</v>
      </c>
    </row>
    <row r="1863" spans="1:5" x14ac:dyDescent="0.25">
      <c r="A1863" s="1">
        <f>'OHL indexes'!A1865</f>
        <v>40770</v>
      </c>
      <c r="B1863">
        <f>E1862*(2-'OHL indexes'!C1865/'OHL indexes'!B1864)</f>
        <v>9.6924765286078838</v>
      </c>
      <c r="C1863">
        <f>E1862*(2-'OHL indexes'!E1865/'OHL indexes'!B1864)</f>
        <v>10.064687101137142</v>
      </c>
      <c r="D1863">
        <f>E1862*(2-'OHL indexes'!D1865/'OHL indexes'!B1864)</f>
        <v>9.6023493093856001</v>
      </c>
      <c r="E1863">
        <f>Master!K1867</f>
        <v>9.9764988220829061</v>
      </c>
    </row>
    <row r="1864" spans="1:5" x14ac:dyDescent="0.25">
      <c r="A1864" s="1">
        <f>'OHL indexes'!A1866</f>
        <v>40771</v>
      </c>
      <c r="B1864">
        <f>E1863*(2-'OHL indexes'!C1866/'OHL indexes'!B1865)</f>
        <v>9.6102874602893458</v>
      </c>
      <c r="C1864">
        <f>E1863*(2-'OHL indexes'!E1866/'OHL indexes'!B1865)</f>
        <v>9.9857468897716313</v>
      </c>
      <c r="D1864">
        <f>E1863*(2-'OHL indexes'!D1866/'OHL indexes'!B1865)</f>
        <v>9.4447538654186491</v>
      </c>
      <c r="E1864">
        <f>Master!K1868</f>
        <v>9.8770852383994523</v>
      </c>
    </row>
    <row r="1865" spans="1:5" x14ac:dyDescent="0.25">
      <c r="A1865" s="1">
        <f>'OHL indexes'!A1867</f>
        <v>40772</v>
      </c>
      <c r="B1865">
        <f>E1864*(2-'OHL indexes'!C1867/'OHL indexes'!B1866)</f>
        <v>9.9505189394169165</v>
      </c>
      <c r="C1865">
        <f>E1864*(2-'OHL indexes'!E1867/'OHL indexes'!B1866)</f>
        <v>10.042314778211548</v>
      </c>
      <c r="D1865">
        <f>E1864*(2-'OHL indexes'!D1867/'OHL indexes'!B1866)</f>
        <v>9.4731924577577953</v>
      </c>
      <c r="E1865">
        <f>Master!K1869</f>
        <v>9.4911074943604081</v>
      </c>
    </row>
    <row r="1866" spans="1:5" x14ac:dyDescent="0.25">
      <c r="A1866" s="1">
        <f>'OHL indexes'!A1868</f>
        <v>40773</v>
      </c>
      <c r="B1866">
        <f>E1865*(2-'OHL indexes'!C1868/'OHL indexes'!B1867)</f>
        <v>9.0970947311001105</v>
      </c>
      <c r="C1866">
        <f>E1865*(2-'OHL indexes'!E1868/'OHL indexes'!B1867)</f>
        <v>9.1111236977140404</v>
      </c>
      <c r="D1866">
        <f>E1865*(2-'OHL indexes'!D1868/'OHL indexes'!B1867)</f>
        <v>7.3955932663751618</v>
      </c>
      <c r="E1866">
        <f>Master!K1870</f>
        <v>7.6659428549563433</v>
      </c>
    </row>
    <row r="1867" spans="1:5" x14ac:dyDescent="0.25">
      <c r="A1867" s="1">
        <f>'OHL indexes'!A1869</f>
        <v>40774</v>
      </c>
      <c r="B1867">
        <f>E1866*(2-'OHL indexes'!C1869/'OHL indexes'!B1868)</f>
        <v>7.5030230720642974</v>
      </c>
      <c r="C1867">
        <f>E1866*(2-'OHL indexes'!E1869/'OHL indexes'!B1868)</f>
        <v>7.7646613950954579</v>
      </c>
      <c r="D1867">
        <f>E1866*(2-'OHL indexes'!D1869/'OHL indexes'!B1868)</f>
        <v>7.142475479892294</v>
      </c>
      <c r="E1867">
        <f>Master!K1871</f>
        <v>7.2250462164288543</v>
      </c>
    </row>
    <row r="1868" spans="1:5" x14ac:dyDescent="0.25">
      <c r="A1868" s="1">
        <f>'OHL indexes'!A1870</f>
        <v>40777</v>
      </c>
      <c r="B1868">
        <f>E1867*(2-'OHL indexes'!C1870/'OHL indexes'!B1869)</f>
        <v>7.5422184705887485</v>
      </c>
      <c r="C1868">
        <f>E1867*(2-'OHL indexes'!E1870/'OHL indexes'!B1869)</f>
        <v>7.6807395625178216</v>
      </c>
      <c r="D1868">
        <f>E1867*(2-'OHL indexes'!D1870/'OHL indexes'!B1869)</f>
        <v>6.9454168682078317</v>
      </c>
      <c r="E1868">
        <f>Master!K1872</f>
        <v>6.9975164323650842</v>
      </c>
    </row>
    <row r="1869" spans="1:5" x14ac:dyDescent="0.25">
      <c r="A1869" s="1">
        <f>'OHL indexes'!A1871</f>
        <v>40778</v>
      </c>
      <c r="B1869">
        <f>E1868*(2-'OHL indexes'!C1871/'OHL indexes'!B1870)</f>
        <v>7.0838066020680426</v>
      </c>
      <c r="C1869">
        <f>E1868*(2-'OHL indexes'!E1871/'OHL indexes'!B1870)</f>
        <v>7.4045398782395999</v>
      </c>
      <c r="D1869">
        <f>E1868*(2-'OHL indexes'!D1871/'OHL indexes'!B1870)</f>
        <v>6.8949478166246738</v>
      </c>
      <c r="E1869">
        <f>Master!K1873</f>
        <v>7.3765158336911236</v>
      </c>
    </row>
    <row r="1870" spans="1:5" x14ac:dyDescent="0.25">
      <c r="A1870" s="1">
        <f>'OHL indexes'!A1872</f>
        <v>40779</v>
      </c>
      <c r="B1870">
        <f>E1869*(2-'OHL indexes'!C1872/'OHL indexes'!B1871)</f>
        <v>7.2381706316544063</v>
      </c>
      <c r="C1870">
        <f>E1869*(2-'OHL indexes'!E1872/'OHL indexes'!B1871)</f>
        <v>7.7355797830926933</v>
      </c>
      <c r="D1870">
        <f>E1869*(2-'OHL indexes'!D1872/'OHL indexes'!B1871)</f>
        <v>7.2090434987789216</v>
      </c>
      <c r="E1870">
        <f>Master!K1874</f>
        <v>7.5195185828884377</v>
      </c>
    </row>
    <row r="1871" spans="1:5" x14ac:dyDescent="0.25">
      <c r="A1871" s="1">
        <f>'OHL indexes'!A1873</f>
        <v>40780</v>
      </c>
      <c r="B1871">
        <f>E1870*(2-'OHL indexes'!C1873/'OHL indexes'!B1872)</f>
        <v>7.6390560453933478</v>
      </c>
      <c r="C1871">
        <f>E1870*(2-'OHL indexes'!E1873/'OHL indexes'!B1872)</f>
        <v>7.8183644948298907</v>
      </c>
      <c r="D1871">
        <f>E1870*(2-'OHL indexes'!D1873/'OHL indexes'!B1872)</f>
        <v>7.1637483511414608</v>
      </c>
      <c r="E1871">
        <f>Master!K1875</f>
        <v>7.2971794153087446</v>
      </c>
    </row>
    <row r="1872" spans="1:5" x14ac:dyDescent="0.25">
      <c r="A1872" s="1">
        <f>'OHL indexes'!A1874</f>
        <v>40781</v>
      </c>
      <c r="B1872">
        <f>E1871*(2-'OHL indexes'!C1874/'OHL indexes'!B1873)</f>
        <v>7.2217840404452254</v>
      </c>
      <c r="C1872">
        <f>E1871*(2-'OHL indexes'!E1874/'OHL indexes'!B1873)</f>
        <v>7.6122240708157234</v>
      </c>
      <c r="D1872">
        <f>E1871*(2-'OHL indexes'!D1874/'OHL indexes'!B1873)</f>
        <v>6.948923373581569</v>
      </c>
      <c r="E1872">
        <f>Master!K1876</f>
        <v>7.4583931546431437</v>
      </c>
    </row>
    <row r="1873" spans="1:5" x14ac:dyDescent="0.25">
      <c r="A1873" s="1">
        <f>'OHL indexes'!A1875</f>
        <v>40784</v>
      </c>
      <c r="B1873">
        <f>E1872*(2-'OHL indexes'!C1875/'OHL indexes'!B1874)</f>
        <v>7.6542697874098167</v>
      </c>
      <c r="C1873">
        <f>E1872*(2-'OHL indexes'!E1875/'OHL indexes'!B1874)</f>
        <v>7.9518516803586365</v>
      </c>
      <c r="D1873">
        <f>E1872*(2-'OHL indexes'!D1875/'OHL indexes'!B1874)</f>
        <v>7.6467358998121968</v>
      </c>
      <c r="E1873">
        <f>Master!K1877</f>
        <v>7.909309480850732</v>
      </c>
    </row>
    <row r="1874" spans="1:5" x14ac:dyDescent="0.25">
      <c r="A1874" s="1">
        <f>'OHL indexes'!A1876</f>
        <v>40785</v>
      </c>
      <c r="B1874">
        <f>E1873*(2-'OHL indexes'!C1876/'OHL indexes'!B1875)</f>
        <v>7.8357617672405366</v>
      </c>
      <c r="C1874">
        <f>E1873*(2-'OHL indexes'!E1876/'OHL indexes'!B1875)</f>
        <v>7.9732635781133583</v>
      </c>
      <c r="D1874">
        <f>E1873*(2-'OHL indexes'!D1876/'OHL indexes'!B1875)</f>
        <v>7.6439095106162069</v>
      </c>
      <c r="E1874">
        <f>Master!K1878</f>
        <v>7.6915113533983739</v>
      </c>
    </row>
    <row r="1875" spans="1:5" x14ac:dyDescent="0.25">
      <c r="A1875" s="1">
        <f>'OHL indexes'!A1877</f>
        <v>40786</v>
      </c>
      <c r="B1875">
        <f>E1874*(2-'OHL indexes'!C1877/'OHL indexes'!B1876)</f>
        <v>7.8533334333341642</v>
      </c>
      <c r="C1875">
        <f>E1874*(2-'OHL indexes'!E1877/'OHL indexes'!B1876)</f>
        <v>8.0707788852117304</v>
      </c>
      <c r="D1875">
        <f>E1874*(2-'OHL indexes'!D1877/'OHL indexes'!B1876)</f>
        <v>7.7350013935454554</v>
      </c>
      <c r="E1875">
        <f>Master!K1879</f>
        <v>7.8468981385534988</v>
      </c>
    </row>
    <row r="1876" spans="1:5" x14ac:dyDescent="0.25">
      <c r="A1876" s="1">
        <f>'OHL indexes'!A1878</f>
        <v>40787</v>
      </c>
      <c r="B1876">
        <f>E1875*(2-'OHL indexes'!C1878/'OHL indexes'!B1877)</f>
        <v>7.8099644732873834</v>
      </c>
      <c r="C1876">
        <f>E1875*(2-'OHL indexes'!E1878/'OHL indexes'!B1877)</f>
        <v>8.0674320257590377</v>
      </c>
      <c r="D1876">
        <f>E1875*(2-'OHL indexes'!D1878/'OHL indexes'!B1877)</f>
        <v>7.7018090138282256</v>
      </c>
      <c r="E1876">
        <f>Master!K1880</f>
        <v>7.7199157728481769</v>
      </c>
    </row>
    <row r="1877" spans="1:5" x14ac:dyDescent="0.25">
      <c r="A1877" s="1">
        <f>'OHL indexes'!A1879</f>
        <v>40788</v>
      </c>
      <c r="B1877">
        <f>E1876*(2-'OHL indexes'!C1879/'OHL indexes'!B1878)</f>
        <v>7.5663758827821965</v>
      </c>
      <c r="C1877">
        <f>E1876*(2-'OHL indexes'!E1879/'OHL indexes'!B1878)</f>
        <v>7.6584998168217853</v>
      </c>
      <c r="D1877">
        <f>E1876*(2-'OHL indexes'!D1879/'OHL indexes'!B1878)</f>
        <v>7.2224503591532683</v>
      </c>
      <c r="E1877">
        <f>Master!K1881</f>
        <v>7.2651042884533767</v>
      </c>
    </row>
    <row r="1878" spans="1:5" x14ac:dyDescent="0.25">
      <c r="A1878" s="1">
        <f>'OHL indexes'!A1880</f>
        <v>40792</v>
      </c>
      <c r="B1878">
        <f>E1877*(2-'OHL indexes'!C1880/'OHL indexes'!B1879)</f>
        <v>6.9361391312752838</v>
      </c>
      <c r="C1878">
        <f>E1877*(2-'OHL indexes'!E1880/'OHL indexes'!B1879)</f>
        <v>7.1286818918437493</v>
      </c>
      <c r="D1878">
        <f>E1877*(2-'OHL indexes'!D1880/'OHL indexes'!B1879)</f>
        <v>6.6168415354676116</v>
      </c>
      <c r="E1878">
        <f>Master!K1882</f>
        <v>7.0434168167577278</v>
      </c>
    </row>
    <row r="1879" spans="1:5" x14ac:dyDescent="0.25">
      <c r="A1879" s="1">
        <f>'OHL indexes'!A1881</f>
        <v>40793</v>
      </c>
      <c r="B1879">
        <f>E1878*(2-'OHL indexes'!C1881/'OHL indexes'!B1880)</f>
        <v>7.2502207393782871</v>
      </c>
      <c r="C1879">
        <f>E1878*(2-'OHL indexes'!E1881/'OHL indexes'!B1880)</f>
        <v>7.4225600107575032</v>
      </c>
      <c r="D1879">
        <f>E1878*(2-'OHL indexes'!D1881/'OHL indexes'!B1880)</f>
        <v>7.1807709437890308</v>
      </c>
      <c r="E1879">
        <f>Master!K1883</f>
        <v>7.4075644477984799</v>
      </c>
    </row>
    <row r="1880" spans="1:5" x14ac:dyDescent="0.25">
      <c r="A1880" s="1">
        <f>'OHL indexes'!A1882</f>
        <v>40794</v>
      </c>
      <c r="B1880">
        <f>E1879*(2-'OHL indexes'!C1882/'OHL indexes'!B1881)</f>
        <v>7.3284998517319044</v>
      </c>
      <c r="C1880">
        <f>E1879*(2-'OHL indexes'!E1882/'OHL indexes'!B1881)</f>
        <v>7.4912294887695738</v>
      </c>
      <c r="D1880">
        <f>E1879*(2-'OHL indexes'!D1882/'OHL indexes'!B1881)</f>
        <v>7.169509186325131</v>
      </c>
      <c r="E1880">
        <f>Master!K1884</f>
        <v>7.2088512801676501</v>
      </c>
    </row>
    <row r="1881" spans="1:5" x14ac:dyDescent="0.25">
      <c r="A1881" s="1">
        <f>'OHL indexes'!A1883</f>
        <v>40795</v>
      </c>
      <c r="B1881">
        <f>E1880*(2-'OHL indexes'!C1883/'OHL indexes'!B1882)</f>
        <v>7.1833378558849859</v>
      </c>
      <c r="C1881">
        <f>E1880*(2-'OHL indexes'!E1883/'OHL indexes'!B1882)</f>
        <v>7.2416500454983641</v>
      </c>
      <c r="D1881">
        <f>E1880*(2-'OHL indexes'!D1883/'OHL indexes'!B1882)</f>
        <v>6.4507928151937435</v>
      </c>
      <c r="E1881">
        <f>Master!K1885</f>
        <v>6.5707569646552431</v>
      </c>
    </row>
    <row r="1882" spans="1:5" x14ac:dyDescent="0.25">
      <c r="A1882" s="1">
        <f>'OHL indexes'!A1884</f>
        <v>40798</v>
      </c>
      <c r="B1882">
        <f>E1881*(2-'OHL indexes'!C1884/'OHL indexes'!B1883)</f>
        <v>6.2319467522436289</v>
      </c>
      <c r="C1882">
        <f>E1881*(2-'OHL indexes'!E1884/'OHL indexes'!B1883)</f>
        <v>6.5568074278601243</v>
      </c>
      <c r="D1882">
        <f>E1881*(2-'OHL indexes'!D1884/'OHL indexes'!B1883)</f>
        <v>6.0717420669078717</v>
      </c>
      <c r="E1882">
        <f>Master!K1886</f>
        <v>6.518106644024579</v>
      </c>
    </row>
    <row r="1883" spans="1:5" x14ac:dyDescent="0.25">
      <c r="A1883" s="1">
        <f>'OHL indexes'!A1885</f>
        <v>40799</v>
      </c>
      <c r="B1883">
        <f>E1882*(2-'OHL indexes'!C1885/'OHL indexes'!B1884)</f>
        <v>6.4454070027449202</v>
      </c>
      <c r="C1883">
        <f>E1882*(2-'OHL indexes'!E1885/'OHL indexes'!B1884)</f>
        <v>6.5862655929464236</v>
      </c>
      <c r="D1883">
        <f>E1882*(2-'OHL indexes'!D1885/'OHL indexes'!B1884)</f>
        <v>6.3345364075268416</v>
      </c>
      <c r="E1883">
        <f>Master!K1887</f>
        <v>6.5246187504437767</v>
      </c>
    </row>
    <row r="1884" spans="1:5" x14ac:dyDescent="0.25">
      <c r="A1884" s="1">
        <f>'OHL indexes'!A1886</f>
        <v>40800</v>
      </c>
      <c r="B1884">
        <f>E1883*(2-'OHL indexes'!C1886/'OHL indexes'!B1885)</f>
        <v>6.6403287852815085</v>
      </c>
      <c r="C1884">
        <f>E1883*(2-'OHL indexes'!E1886/'OHL indexes'!B1885)</f>
        <v>6.8647413921244178</v>
      </c>
      <c r="D1884">
        <f>E1883*(2-'OHL indexes'!D1886/'OHL indexes'!B1885)</f>
        <v>6.386071894767813</v>
      </c>
      <c r="E1884">
        <f>Master!K1888</f>
        <v>6.7561023610475406</v>
      </c>
    </row>
    <row r="1885" spans="1:5" x14ac:dyDescent="0.25">
      <c r="A1885" s="1">
        <f>'OHL indexes'!A1887</f>
        <v>40801</v>
      </c>
      <c r="B1885">
        <f>E1884*(2-'OHL indexes'!C1887/'OHL indexes'!B1886)</f>
        <v>6.8723896770057022</v>
      </c>
      <c r="C1885">
        <f>E1884*(2-'OHL indexes'!E1887/'OHL indexes'!B1886)</f>
        <v>7.1082371171148058</v>
      </c>
      <c r="D1885">
        <f>E1884*(2-'OHL indexes'!D1887/'OHL indexes'!B1886)</f>
        <v>6.747914742832072</v>
      </c>
      <c r="E1885">
        <f>Master!K1889</f>
        <v>7.0931678398353135</v>
      </c>
    </row>
    <row r="1886" spans="1:5" x14ac:dyDescent="0.25">
      <c r="A1886" s="1">
        <f>'OHL indexes'!A1888</f>
        <v>40802</v>
      </c>
      <c r="B1886">
        <f>E1885*(2-'OHL indexes'!C1888/'OHL indexes'!B1887)</f>
        <v>6.9790457279245315</v>
      </c>
      <c r="C1886">
        <f>E1885*(2-'OHL indexes'!E1888/'OHL indexes'!B1887)</f>
        <v>7.2711410939682866</v>
      </c>
      <c r="D1886">
        <f>E1885*(2-'OHL indexes'!D1888/'OHL indexes'!B1887)</f>
        <v>6.9518771349541906</v>
      </c>
      <c r="E1886">
        <f>Master!K1890</f>
        <v>7.2572182112305343</v>
      </c>
    </row>
    <row r="1887" spans="1:5" x14ac:dyDescent="0.25">
      <c r="A1887" s="1">
        <f>'OHL indexes'!A1889</f>
        <v>40805</v>
      </c>
      <c r="B1887">
        <f>E1886*(2-'OHL indexes'!C1889/'OHL indexes'!B1888)</f>
        <v>7.0230271732784582</v>
      </c>
      <c r="C1887">
        <f>E1886*(2-'OHL indexes'!E1889/'OHL indexes'!B1888)</f>
        <v>7.0389702018129139</v>
      </c>
      <c r="D1887">
        <f>E1886*(2-'OHL indexes'!D1889/'OHL indexes'!B1888)</f>
        <v>6.7059030148003611</v>
      </c>
      <c r="E1887">
        <f>Master!K1891</f>
        <v>6.9639832012151794</v>
      </c>
    </row>
    <row r="1888" spans="1:5" x14ac:dyDescent="0.25">
      <c r="A1888" s="1">
        <f>'OHL indexes'!A1890</f>
        <v>40806</v>
      </c>
      <c r="B1888">
        <f>E1887*(2-'OHL indexes'!C1890/'OHL indexes'!B1889)</f>
        <v>7.0401935293596782</v>
      </c>
      <c r="C1888">
        <f>E1887*(2-'OHL indexes'!E1890/'OHL indexes'!B1889)</f>
        <v>7.2000571141253804</v>
      </c>
      <c r="D1888">
        <f>E1887*(2-'OHL indexes'!D1890/'OHL indexes'!B1889)</f>
        <v>6.9223737247257668</v>
      </c>
      <c r="E1888">
        <f>Master!K1892</f>
        <v>6.9956298241960209</v>
      </c>
    </row>
    <row r="1889" spans="1:6" x14ac:dyDescent="0.25">
      <c r="A1889" s="1">
        <f>'OHL indexes'!A1891</f>
        <v>40807</v>
      </c>
      <c r="B1889">
        <f>E1888*(2-'OHL indexes'!C1891/'OHL indexes'!B1890)</f>
        <v>6.9425525740279603</v>
      </c>
      <c r="C1889">
        <f>E1888*(2-'OHL indexes'!E1891/'OHL indexes'!B1890)</f>
        <v>7.0805534244649184</v>
      </c>
      <c r="D1889">
        <f>E1888*(2-'OHL indexes'!D1891/'OHL indexes'!B1890)</f>
        <v>6.4011565803061394</v>
      </c>
      <c r="E1889">
        <f>Master!K1893</f>
        <v>6.4008640320776218</v>
      </c>
    </row>
    <row r="1890" spans="1:6" x14ac:dyDescent="0.25">
      <c r="A1890" s="1">
        <f>'OHL indexes'!A1892</f>
        <v>40808</v>
      </c>
      <c r="B1890">
        <f>E1889*(2-'OHL indexes'!C1892/'OHL indexes'!B1891)</f>
        <v>6.0711249972541728</v>
      </c>
      <c r="C1890">
        <f>E1889*(2-'OHL indexes'!E1892/'OHL indexes'!B1891)</f>
        <v>6.1791243650050172</v>
      </c>
      <c r="D1890">
        <f>E1889*(2-'OHL indexes'!D1892/'OHL indexes'!B1891)</f>
        <v>5.6930000483223768</v>
      </c>
      <c r="E1890">
        <f>Master!K1894</f>
        <v>5.9050385202344753</v>
      </c>
    </row>
    <row r="1891" spans="1:6" x14ac:dyDescent="0.25">
      <c r="A1891" s="1">
        <f>'OHL indexes'!A1893</f>
        <v>40809</v>
      </c>
      <c r="B1891">
        <f>E1890*(2-'OHL indexes'!C1893/'OHL indexes'!B1892)</f>
        <v>5.7252787265987539</v>
      </c>
      <c r="C1891">
        <f>E1890*(2-'OHL indexes'!E1893/'OHL indexes'!B1892)</f>
        <v>5.9854282636789709</v>
      </c>
      <c r="D1891">
        <f>E1890*(2-'OHL indexes'!D1893/'OHL indexes'!B1892)</f>
        <v>5.694420121718192</v>
      </c>
      <c r="E1891">
        <f>Master!K1895</f>
        <v>5.8260738365350777</v>
      </c>
    </row>
    <row r="1892" spans="1:6" x14ac:dyDescent="0.25">
      <c r="A1892" s="1">
        <f>'OHL indexes'!A1894</f>
        <v>40812</v>
      </c>
      <c r="B1892">
        <f>E1891*(2-'OHL indexes'!C1894/'OHL indexes'!B1893)</f>
        <v>5.9429879860428025</v>
      </c>
      <c r="C1892">
        <f>E1891*(2-'OHL indexes'!E1894/'OHL indexes'!B1893)</f>
        <v>6.0773250464562292</v>
      </c>
      <c r="D1892">
        <f>E1891*(2-'OHL indexes'!D1894/'OHL indexes'!B1893)</f>
        <v>5.7364658522777416</v>
      </c>
      <c r="E1892">
        <f>Master!K1896</f>
        <v>6.0575464969690156</v>
      </c>
    </row>
    <row r="1893" spans="1:6" x14ac:dyDescent="0.25">
      <c r="A1893" s="1">
        <f>'OHL indexes'!A1895</f>
        <v>40813</v>
      </c>
      <c r="B1893">
        <f>E1892*(2-'OHL indexes'!C1895/'OHL indexes'!B1894)</f>
        <v>6.2395687158687387</v>
      </c>
      <c r="C1893">
        <f>E1892*(2-'OHL indexes'!E1895/'OHL indexes'!B1894)</f>
        <v>6.424869704239538</v>
      </c>
      <c r="D1893">
        <f>E1892*(2-'OHL indexes'!D1895/'OHL indexes'!B1894)</f>
        <v>6.099527604118248</v>
      </c>
      <c r="E1893">
        <f>Master!K1897</f>
        <v>6.1687668718180326</v>
      </c>
    </row>
    <row r="1894" spans="1:6" x14ac:dyDescent="0.25">
      <c r="A1894" s="1">
        <f>'OHL indexes'!A1896</f>
        <v>40814</v>
      </c>
      <c r="B1894">
        <f>E1893*(2-'OHL indexes'!C1896/'OHL indexes'!B1895)</f>
        <v>6.1687668718180326</v>
      </c>
      <c r="C1894">
        <f>E1893*(2-'OHL indexes'!E1896/'OHL indexes'!B1895)</f>
        <v>6.2925261342053096</v>
      </c>
      <c r="D1894">
        <f>E1893*(2-'OHL indexes'!D1896/'OHL indexes'!B1895)</f>
        <v>5.7441435893254891</v>
      </c>
      <c r="E1894">
        <f>Master!K1898</f>
        <v>5.7481450647441017</v>
      </c>
    </row>
    <row r="1895" spans="1:6" x14ac:dyDescent="0.25">
      <c r="A1895" s="1">
        <f>'OHL indexes'!A1897</f>
        <v>40815</v>
      </c>
      <c r="B1895">
        <f>E1894*(2-'OHL indexes'!C1897/'OHL indexes'!B1896)</f>
        <v>5.8625700593979326</v>
      </c>
      <c r="C1895">
        <f>E1894*(2-'OHL indexes'!E1897/'OHL indexes'!B1896)</f>
        <v>6.0140893886061146</v>
      </c>
      <c r="D1895">
        <f>E1894*(2-'OHL indexes'!D1897/'OHL indexes'!B1896)</f>
        <v>5.5851078726182024</v>
      </c>
      <c r="E1895">
        <f>Master!K1899</f>
        <v>5.8705219458957227</v>
      </c>
    </row>
    <row r="1896" spans="1:6" x14ac:dyDescent="0.25">
      <c r="A1896" s="1">
        <f>'OHL indexes'!A1898</f>
        <v>40816</v>
      </c>
      <c r="B1896">
        <f>E1895*(2-'OHL indexes'!C1898/'OHL indexes'!B1897)</f>
        <v>5.6910124524219707</v>
      </c>
      <c r="C1896">
        <f>E1895*(2-'OHL indexes'!E1898/'OHL indexes'!B1897)</f>
        <v>5.7432975849921322</v>
      </c>
      <c r="D1896">
        <f>E1895*(2-'OHL indexes'!D1898/'OHL indexes'!B1897)</f>
        <v>5.3660917106992594</v>
      </c>
      <c r="E1896">
        <f>Master!K1900</f>
        <v>5.374070285956325</v>
      </c>
    </row>
    <row r="1897" spans="1:6" x14ac:dyDescent="0.25">
      <c r="A1897" s="1">
        <f>'OHL indexes'!A1899</f>
        <v>40819</v>
      </c>
      <c r="B1897">
        <f>E1896*(2-'OHL indexes'!C1899/'OHL indexes'!B1898)</f>
        <v>5.3807233354507584</v>
      </c>
      <c r="C1897">
        <f>E1896*(2-'OHL indexes'!E1899/'OHL indexes'!B1898)</f>
        <v>5.4618851699839244</v>
      </c>
      <c r="D1897">
        <f>E1896*(2-'OHL indexes'!D1899/'OHL indexes'!B1898)</f>
        <v>4.9908731835641307</v>
      </c>
      <c r="E1897">
        <f>Master!K1901</f>
        <v>4.9928375046621216</v>
      </c>
    </row>
    <row r="1898" spans="1:6" s="3" customFormat="1" x14ac:dyDescent="0.25">
      <c r="A1898" s="26">
        <f>'OHL indexes'!A1900</f>
        <v>40820</v>
      </c>
      <c r="B1898" s="3">
        <f>E1897*(2-'OHL indexes'!C1900/'OHL indexes'!B1899)</f>
        <v>4.9287234436436291</v>
      </c>
      <c r="C1898" s="3">
        <f>IF(E1897*(2-'OHL indexes'!E1900/'OHL indexes'!B1899)&lt;F1898,F1898,E1897*(2-'OHL indexes'!E1900/'OHL indexes'!B1899))</f>
        <v>5.4442531779577195</v>
      </c>
      <c r="D1898" s="3">
        <f>IF(E1897*(2-'OHL indexes'!D1900/'OHL indexes'!B1899)&gt;F1898,F1898,E1897*(2-'OHL indexes'!D1900/'OHL indexes'!B1899))</f>
        <v>4.8503923998099525</v>
      </c>
      <c r="E1898" s="3">
        <f>Master!K1902</f>
        <v>5.3917817866944029</v>
      </c>
      <c r="F1898" s="3">
        <v>5.2625000000000002</v>
      </c>
    </row>
    <row r="1899" spans="1:6" x14ac:dyDescent="0.25">
      <c r="A1899" s="1">
        <f>'OHL indexes'!A1901</f>
        <v>40821</v>
      </c>
      <c r="B1899">
        <f>E1898*(2-'OHL indexes'!C1901/'OHL indexes'!B1900)</f>
        <v>5.4293664023243631</v>
      </c>
      <c r="C1899">
        <f>IF(E1898*(2-'OHL indexes'!E1901/'OHL indexes'!B1900)&lt;F1899,F1899,E1898*(2-'OHL indexes'!E1901/'OHL indexes'!B1900))</f>
        <v>5.7061310414907505</v>
      </c>
      <c r="D1899">
        <f>IF(E1898*(2-'OHL indexes'!D1901/'OHL indexes'!B1900)&gt;F1899,F1899,E1898*(2-'OHL indexes'!D1901/'OHL indexes'!B1900))</f>
        <v>5.3883643256117946</v>
      </c>
      <c r="E1899">
        <f>Master!K1903</f>
        <v>5.6751166138751916</v>
      </c>
      <c r="F1899">
        <v>5.6737500000000001</v>
      </c>
    </row>
    <row r="1900" spans="1:6" x14ac:dyDescent="0.25">
      <c r="A1900" s="1">
        <f>'OHL indexes'!A1902</f>
        <v>40822</v>
      </c>
      <c r="B1900">
        <f>E1899*(2-'OHL indexes'!C1902/'OHL indexes'!B1901)</f>
        <v>5.7158508680449334</v>
      </c>
      <c r="C1900">
        <f>IF(E1899*(2-'OHL indexes'!E1902/'OHL indexes'!B1901)&lt;F1900,F1900,E1899*(2-'OHL indexes'!E1902/'OHL indexes'!B1901))</f>
        <v>5.7912499999999998</v>
      </c>
      <c r="D1900">
        <f>IF(E1899*(2-'OHL indexes'!D1902/'OHL indexes'!B1901)&gt;F1900,F1900,E1899*(2-'OHL indexes'!D1902/'OHL indexes'!B1901))</f>
        <v>5.5574809918483927</v>
      </c>
      <c r="E1900">
        <f>Master!K1904</f>
        <v>5.7494677494130801</v>
      </c>
      <c r="F1900">
        <v>5.7912499999999998</v>
      </c>
    </row>
    <row r="1901" spans="1:6" x14ac:dyDescent="0.25">
      <c r="A1901" s="1">
        <f>'OHL indexes'!A1903</f>
        <v>40823</v>
      </c>
      <c r="B1901">
        <f>E1900*(2-'OHL indexes'!C1903/'OHL indexes'!B1902)</f>
        <v>5.7494677494130801</v>
      </c>
      <c r="C1901">
        <f>IF(E1900*(2-'OHL indexes'!E1903/'OHL indexes'!B1902)&lt;F1901,F1901,E1900*(2-'OHL indexes'!E1903/'OHL indexes'!B1902))</f>
        <v>5.9212628891678767</v>
      </c>
      <c r="D1901">
        <f>IF(E1900*(2-'OHL indexes'!D1903/'OHL indexes'!B1902)&gt;F1901,F1901,E1900*(2-'OHL indexes'!D1903/'OHL indexes'!B1902))</f>
        <v>5.5660729510239255</v>
      </c>
      <c r="E1901">
        <f>Master!K1905</f>
        <v>5.7382285192130693</v>
      </c>
      <c r="F1901">
        <v>5.8362499999999997</v>
      </c>
    </row>
    <row r="1902" spans="1:6" x14ac:dyDescent="0.25">
      <c r="A1902" s="1">
        <f>'OHL indexes'!A1904</f>
        <v>40826</v>
      </c>
      <c r="B1902">
        <f>E1901*(2-'OHL indexes'!C1904/'OHL indexes'!B1903)</f>
        <v>5.8963632500314684</v>
      </c>
      <c r="C1902">
        <f>IF(E1901*(2-'OHL indexes'!E1904/'OHL indexes'!B1903)&lt;F1902,F1902,E1901*(2-'OHL indexes'!E1904/'OHL indexes'!B1903))</f>
        <v>6.1609631110447918</v>
      </c>
      <c r="D1902">
        <f>IF(E1901*(2-'OHL indexes'!D1904/'OHL indexes'!B1903)&gt;F1902,F1902,E1901*(2-'OHL indexes'!D1904/'OHL indexes'!B1903))</f>
        <v>5.8908822851822942</v>
      </c>
      <c r="E1902">
        <f>Master!K1906</f>
        <v>6.1495343633199298</v>
      </c>
      <c r="F1902">
        <v>6.0750000000000002</v>
      </c>
    </row>
    <row r="1903" spans="1:6" x14ac:dyDescent="0.25">
      <c r="A1903" s="1">
        <f>'OHL indexes'!A1905</f>
        <v>40827</v>
      </c>
      <c r="B1903">
        <f>E1902*(2-'OHL indexes'!C1905/'OHL indexes'!B1904)</f>
        <v>6.1278072672891515</v>
      </c>
      <c r="C1903">
        <f>IF(E1902*(2-'OHL indexes'!E1905/'OHL indexes'!B1904)&lt;F1903,F1903,E1902*(2-'OHL indexes'!E1905/'OHL indexes'!B1904))</f>
        <v>6.2138092689547983</v>
      </c>
      <c r="D1903">
        <f>IF(E1902*(2-'OHL indexes'!D1905/'OHL indexes'!B1904)&gt;F1903,F1903,E1902*(2-'OHL indexes'!D1905/'OHL indexes'!B1904))</f>
        <v>5.998354333930501</v>
      </c>
      <c r="E1903">
        <f>Master!K1907</f>
        <v>6.1791215940799669</v>
      </c>
      <c r="F1903">
        <v>6.1574999999999998</v>
      </c>
    </row>
    <row r="1904" spans="1:6" x14ac:dyDescent="0.25">
      <c r="A1904" s="1">
        <f>'OHL indexes'!A1906</f>
        <v>40828</v>
      </c>
      <c r="B1904">
        <f>E1903*(2-'OHL indexes'!C1906/'OHL indexes'!B1905)</f>
        <v>6.2752427630312084</v>
      </c>
      <c r="C1904">
        <f>IF(E1903*(2-'OHL indexes'!E1906/'OHL indexes'!B1905)&lt;F1904,F1904,E1903*(2-'OHL indexes'!E1906/'OHL indexes'!B1905))</f>
        <v>6.6917590496963566</v>
      </c>
      <c r="D1904">
        <f>IF(E1903*(2-'OHL indexes'!D1906/'OHL indexes'!B1905)&gt;F1904,F1904,E1903*(2-'OHL indexes'!D1906/'OHL indexes'!B1905))</f>
        <v>6.2683755543719748</v>
      </c>
      <c r="E1904">
        <f>Master!K1908</f>
        <v>6.5632947493051761</v>
      </c>
      <c r="F1904">
        <v>6.5862499999999997</v>
      </c>
    </row>
    <row r="1905" spans="1:6" x14ac:dyDescent="0.25">
      <c r="A1905" s="1">
        <f>'OHL indexes'!A1907</f>
        <v>40829</v>
      </c>
      <c r="B1905">
        <f>E1904*(2-'OHL indexes'!C1907/'OHL indexes'!B1906)</f>
        <v>6.496852518361651</v>
      </c>
      <c r="C1905">
        <f>IF(E1904*(2-'OHL indexes'!E1907/'OHL indexes'!B1906)&lt;F1905,F1905,E1904*(2-'OHL indexes'!E1907/'OHL indexes'!B1906))</f>
        <v>6.6380445895725781</v>
      </c>
      <c r="D1905">
        <f>IF(E1904*(2-'OHL indexes'!D1907/'OHL indexes'!B1906)&gt;F1905,F1905,E1904*(2-'OHL indexes'!D1907/'OHL indexes'!B1906))</f>
        <v>6.3141335867198327</v>
      </c>
      <c r="E1905">
        <f>Master!K1909</f>
        <v>6.6107425859177535</v>
      </c>
      <c r="F1905">
        <v>6.5337500000000004</v>
      </c>
    </row>
    <row r="1906" spans="1:6" x14ac:dyDescent="0.25">
      <c r="A1906" s="1">
        <f>'OHL indexes'!A1908</f>
        <v>40830</v>
      </c>
      <c r="B1906">
        <f>E1905*(2-'OHL indexes'!C1908/'OHL indexes'!B1907)</f>
        <v>6.7072598839274891</v>
      </c>
      <c r="C1906">
        <f>IF(E1905*(2-'OHL indexes'!E1908/'OHL indexes'!B1907)&lt;F1906,F1906,E1905*(2-'OHL indexes'!E1908/'OHL indexes'!B1907))</f>
        <v>7.0184403994964262</v>
      </c>
      <c r="D1906">
        <f>IF(E1905*(2-'OHL indexes'!D1908/'OHL indexes'!B1907)&gt;F1906,F1906,E1905*(2-'OHL indexes'!D1908/'OHL indexes'!B1907))</f>
        <v>6.7038852590519529</v>
      </c>
      <c r="E1906">
        <f>Master!K1910</f>
        <v>7.0165334856414887</v>
      </c>
      <c r="F1906">
        <v>6.96875</v>
      </c>
    </row>
    <row r="1907" spans="1:6" x14ac:dyDescent="0.25">
      <c r="A1907" s="1">
        <f>'OHL indexes'!A1909</f>
        <v>40833</v>
      </c>
      <c r="B1907">
        <f>E1906*(2-'OHL indexes'!C1909/'OHL indexes'!B1908)</f>
        <v>6.9556538187664882</v>
      </c>
      <c r="C1907">
        <f>IF(E1906*(2-'OHL indexes'!E1909/'OHL indexes'!B1908)&lt;F1907,F1907,E1906*(2-'OHL indexes'!E1909/'OHL indexes'!B1908))</f>
        <v>7.0487616325543065</v>
      </c>
      <c r="D1907">
        <f>IF(E1906*(2-'OHL indexes'!D1909/'OHL indexes'!B1908)&gt;F1907,F1907,E1906*(2-'OHL indexes'!D1909/'OHL indexes'!B1908))</f>
        <v>6.1236516700303438</v>
      </c>
      <c r="E1907">
        <f>Master!K1911</f>
        <v>6.1359215273438652</v>
      </c>
      <c r="F1907">
        <v>6.2024999999999997</v>
      </c>
    </row>
    <row r="1908" spans="1:6" x14ac:dyDescent="0.25">
      <c r="A1908" s="1">
        <f>'OHL indexes'!A1910</f>
        <v>40834</v>
      </c>
      <c r="B1908">
        <f>E1907*(2-'OHL indexes'!C1910/'OHL indexes'!B1909)</f>
        <v>6.0769086643028141</v>
      </c>
      <c r="C1908">
        <f>IF(E1907*(2-'OHL indexes'!E1910/'OHL indexes'!B1909)&lt;F1908,F1908,E1907*(2-'OHL indexes'!E1910/'OHL indexes'!B1909))</f>
        <v>6.6456608815898957</v>
      </c>
      <c r="D1908">
        <f>IF(E1907*(2-'OHL indexes'!D1910/'OHL indexes'!B1909)&gt;F1908,F1908,E1907*(2-'OHL indexes'!D1910/'OHL indexes'!B1909))</f>
        <v>5.9867620362693987</v>
      </c>
      <c r="E1908">
        <f>Master!K1912</f>
        <v>6.4989888334401211</v>
      </c>
      <c r="F1908">
        <v>6.4175000000000004</v>
      </c>
    </row>
    <row r="1909" spans="1:6" x14ac:dyDescent="0.25">
      <c r="A1909" s="1">
        <f>'OHL indexes'!A1911</f>
        <v>40835</v>
      </c>
      <c r="B1909">
        <f>E1908*(2-'OHL indexes'!C1911/'OHL indexes'!B1910)</f>
        <v>6.4465778444597994</v>
      </c>
      <c r="C1909">
        <f>IF(E1908*(2-'OHL indexes'!E1911/'OHL indexes'!B1910)&lt;F1909,F1909,E1908*(2-'OHL indexes'!E1911/'OHL indexes'!B1910))</f>
        <v>6.5618835173525207</v>
      </c>
      <c r="D1909">
        <f>IF(E1908*(2-'OHL indexes'!D1911/'OHL indexes'!B1910)&gt;F1909,F1909,E1908*(2-'OHL indexes'!D1911/'OHL indexes'!B1910))</f>
        <v>5.8595732707441837</v>
      </c>
      <c r="E1909">
        <f>Master!K1913</f>
        <v>5.9012264616565746</v>
      </c>
      <c r="F1909">
        <v>5.99</v>
      </c>
    </row>
    <row r="1910" spans="1:6" x14ac:dyDescent="0.25">
      <c r="A1910" s="1">
        <f>'OHL indexes'!A1912</f>
        <v>40836</v>
      </c>
      <c r="B1910">
        <f>E1909*(2-'OHL indexes'!C1912/'OHL indexes'!B1911)</f>
        <v>6.0258639849130038</v>
      </c>
      <c r="C1910">
        <f>IF(E1909*(2-'OHL indexes'!E1912/'OHL indexes'!B1911)&lt;F1910,F1910,E1909*(2-'OHL indexes'!E1912/'OHL indexes'!B1911))</f>
        <v>6.05560020409622</v>
      </c>
      <c r="D1910">
        <f>IF(E1909*(2-'OHL indexes'!D1912/'OHL indexes'!B1911)&gt;F1910,F1910,E1909*(2-'OHL indexes'!D1912/'OHL indexes'!B1911))</f>
        <v>5.6760043251131442</v>
      </c>
      <c r="E1910">
        <f>Master!K1914</f>
        <v>5.859407661781578</v>
      </c>
      <c r="F1910">
        <v>5.9387499999999998</v>
      </c>
    </row>
    <row r="1911" spans="1:6" x14ac:dyDescent="0.25">
      <c r="A1911" s="1">
        <f>'OHL indexes'!A1913</f>
        <v>40837</v>
      </c>
      <c r="B1911">
        <f>E1910*(2-'OHL indexes'!C1913/'OHL indexes'!B1912)</f>
        <v>6.0680228468551043</v>
      </c>
      <c r="C1911">
        <f>IF(E1910*(2-'OHL indexes'!E1913/'OHL indexes'!B1912)&lt;F1911,F1911,E1910*(2-'OHL indexes'!E1913/'OHL indexes'!B1912))</f>
        <v>6.2930866549353093</v>
      </c>
      <c r="D1911">
        <f>IF(E1910*(2-'OHL indexes'!D1913/'OHL indexes'!B1912)&gt;F1911,F1911,E1910*(2-'OHL indexes'!D1913/'OHL indexes'!B1912))</f>
        <v>6.0411894961889825</v>
      </c>
      <c r="E1911">
        <f>Master!K1915</f>
        <v>6.2754805886037817</v>
      </c>
      <c r="F1911">
        <v>6.2312500000000002</v>
      </c>
    </row>
    <row r="1912" spans="1:6" x14ac:dyDescent="0.25">
      <c r="A1912" s="1">
        <f>'OHL indexes'!A1914</f>
        <v>40840</v>
      </c>
      <c r="B1912">
        <f>E1911*(2-'OHL indexes'!C1914/'OHL indexes'!B1913)</f>
        <v>6.2599731172151385</v>
      </c>
      <c r="C1912">
        <f>IF(E1911*(2-'OHL indexes'!E1914/'OHL indexes'!B1913)&lt;F1912,F1912,E1911*(2-'OHL indexes'!E1914/'OHL indexes'!B1913))</f>
        <v>6.6379832114799333</v>
      </c>
      <c r="D1912">
        <f>IF(E1911*(2-'OHL indexes'!D1914/'OHL indexes'!B1913)&gt;F1912,F1912,E1911*(2-'OHL indexes'!D1914/'OHL indexes'!B1913))</f>
        <v>6.239961650599998</v>
      </c>
      <c r="E1912">
        <f>Master!K1916</f>
        <v>6.6237484992806586</v>
      </c>
      <c r="F1912">
        <v>6.6325000000000003</v>
      </c>
    </row>
    <row r="1913" spans="1:6" x14ac:dyDescent="0.25">
      <c r="A1913" s="1">
        <f>'OHL indexes'!A1915</f>
        <v>40841</v>
      </c>
      <c r="B1913">
        <f>E1912*(2-'OHL indexes'!C1915/'OHL indexes'!B1914)</f>
        <v>6.684228338389719</v>
      </c>
      <c r="C1913">
        <f>IF(E1912*(2-'OHL indexes'!E1915/'OHL indexes'!B1914)&lt;F1913,F1913,E1912*(2-'OHL indexes'!E1915/'OHL indexes'!B1914))</f>
        <v>6.6864705293649278</v>
      </c>
      <c r="D1913">
        <f>IF(E1912*(2-'OHL indexes'!D1915/'OHL indexes'!B1914)&gt;F1913,F1913,E1912*(2-'OHL indexes'!D1915/'OHL indexes'!B1914))</f>
        <v>6.0727033743734866</v>
      </c>
      <c r="E1913">
        <f>Master!K1917</f>
        <v>6.0858595098955295</v>
      </c>
      <c r="F1913">
        <v>6.1825000000000001</v>
      </c>
    </row>
    <row r="1914" spans="1:6" x14ac:dyDescent="0.25">
      <c r="A1914" s="1">
        <f>'OHL indexes'!A1916</f>
        <v>40842</v>
      </c>
      <c r="B1914">
        <f>E1913*(2-'OHL indexes'!C1916/'OHL indexes'!B1915)</f>
        <v>6.2300660037515767</v>
      </c>
      <c r="C1914">
        <f>IF(E1913*(2-'OHL indexes'!E1916/'OHL indexes'!B1915)&lt;F1914,F1914,E1913*(2-'OHL indexes'!E1916/'OHL indexes'!B1915))</f>
        <v>6.4416053798732378</v>
      </c>
      <c r="D1914">
        <f>IF(E1913*(2-'OHL indexes'!D1916/'OHL indexes'!B1915)&gt;F1914,F1914,E1913*(2-'OHL indexes'!D1916/'OHL indexes'!B1915))</f>
        <v>5.9497688530664066</v>
      </c>
      <c r="E1914">
        <f>Master!K1918</f>
        <v>6.4078793045852356</v>
      </c>
      <c r="F1914">
        <v>6.39</v>
      </c>
    </row>
    <row r="1915" spans="1:6" x14ac:dyDescent="0.25">
      <c r="A1915" s="1">
        <f>'OHL indexes'!A1917</f>
        <v>40843</v>
      </c>
      <c r="B1915">
        <f>E1914*(2-'OHL indexes'!C1917/'OHL indexes'!B1916)</f>
        <v>6.8505365187507232</v>
      </c>
      <c r="C1915">
        <f>IF(E1914*(2-'OHL indexes'!E1917/'OHL indexes'!B1916)&lt;F1915,F1915,E1914*(2-'OHL indexes'!E1917/'OHL indexes'!B1916))</f>
        <v>7.3080903297752764</v>
      </c>
      <c r="D1915">
        <f>IF(E1914*(2-'OHL indexes'!D1917/'OHL indexes'!B1916)&gt;F1915,F1915,E1914*(2-'OHL indexes'!D1917/'OHL indexes'!B1916))</f>
        <v>6.8377658721331445</v>
      </c>
      <c r="E1915">
        <f>Master!K1919</f>
        <v>7.265189484304905</v>
      </c>
      <c r="F1915">
        <v>7.2287499999999998</v>
      </c>
    </row>
    <row r="1916" spans="1:6" x14ac:dyDescent="0.25">
      <c r="A1916" s="1">
        <f>'OHL indexes'!A1918</f>
        <v>40844</v>
      </c>
      <c r="B1916">
        <f>E1915*(2-'OHL indexes'!C1918/'OHL indexes'!B1917)</f>
        <v>7.1034911829799654</v>
      </c>
      <c r="C1916">
        <f>IF(E1915*(2-'OHL indexes'!E1918/'OHL indexes'!B1917)&lt;F1916,F1916,E1915*(2-'OHL indexes'!E1918/'OHL indexes'!B1917))</f>
        <v>7.3585834339177865</v>
      </c>
      <c r="D1916">
        <f>IF(E1915*(2-'OHL indexes'!D1918/'OHL indexes'!B1917)&gt;F1916,F1916,E1915*(2-'OHL indexes'!D1918/'OHL indexes'!B1917))</f>
        <v>7.0344923433727962</v>
      </c>
      <c r="E1916">
        <f>Master!K1920</f>
        <v>7.2801829825819988</v>
      </c>
      <c r="F1916">
        <v>7.3475000000000001</v>
      </c>
    </row>
    <row r="1917" spans="1:6" x14ac:dyDescent="0.25">
      <c r="A1917" s="1">
        <f>'OHL indexes'!A1919</f>
        <v>40847</v>
      </c>
      <c r="B1917">
        <f>E1916*(2-'OHL indexes'!C1919/'OHL indexes'!B1918)</f>
        <v>7.1540335274968259</v>
      </c>
      <c r="C1917">
        <f>IF(E1916*(2-'OHL indexes'!E1919/'OHL indexes'!B1918)&lt;F1917,F1917,E1916*(2-'OHL indexes'!E1919/'OHL indexes'!B1918))</f>
        <v>7.1540335274968259</v>
      </c>
      <c r="D1917">
        <f>IF(E1916*(2-'OHL indexes'!D1919/'OHL indexes'!B1918)&gt;F1917,F1917,E1916*(2-'OHL indexes'!D1919/'OHL indexes'!B1918))</f>
        <v>6.327058677597396</v>
      </c>
      <c r="E1917">
        <f>Master!K1921</f>
        <v>6.3598127187005993</v>
      </c>
      <c r="F1917">
        <v>6.5549999999999997</v>
      </c>
    </row>
    <row r="1918" spans="1:6" x14ac:dyDescent="0.25">
      <c r="A1918" s="1">
        <f>'OHL indexes'!A1920</f>
        <v>40848</v>
      </c>
      <c r="B1918">
        <f>E1917*(2-'OHL indexes'!C1920/'OHL indexes'!B1919)</f>
        <v>5.9868936692444965</v>
      </c>
      <c r="C1918">
        <f>IF(E1917*(2-'OHL indexes'!E1920/'OHL indexes'!B1919)&lt;F1918,F1918,E1917*(2-'OHL indexes'!E1920/'OHL indexes'!B1919))</f>
        <v>5.9868936692444965</v>
      </c>
      <c r="D1918">
        <f>IF(E1917*(2-'OHL indexes'!D1920/'OHL indexes'!B1919)&gt;F1918,F1918,E1917*(2-'OHL indexes'!D1920/'OHL indexes'!B1919))</f>
        <v>5.364813392146397</v>
      </c>
      <c r="E1918">
        <f>Master!K1922</f>
        <v>5.5804531858692945</v>
      </c>
      <c r="F1918">
        <v>5.5787500000000003</v>
      </c>
    </row>
    <row r="1919" spans="1:6" x14ac:dyDescent="0.25">
      <c r="A1919" s="1">
        <f>'OHL indexes'!A1921</f>
        <v>40849</v>
      </c>
      <c r="B1919">
        <f>E1918*(2-'OHL indexes'!C1921/'OHL indexes'!B1920)</f>
        <v>5.6574849998092436</v>
      </c>
      <c r="C1919">
        <f>IF(E1918*(2-'OHL indexes'!E1921/'OHL indexes'!B1920)&lt;F1919,F1919,E1918*(2-'OHL indexes'!E1921/'OHL indexes'!B1920))</f>
        <v>5.8158245335576284</v>
      </c>
      <c r="D1919">
        <f>IF(E1918*(2-'OHL indexes'!D1921/'OHL indexes'!B1920)&gt;F1919,F1919,E1918*(2-'OHL indexes'!D1921/'OHL indexes'!B1920))</f>
        <v>5.5547769071060866</v>
      </c>
      <c r="E1919">
        <f>Master!K1923</f>
        <v>5.7599235587673503</v>
      </c>
      <c r="F1919">
        <v>5.7637499999999999</v>
      </c>
    </row>
    <row r="1920" spans="1:6" x14ac:dyDescent="0.25">
      <c r="A1920" s="1">
        <f>'OHL indexes'!A1922</f>
        <v>40850</v>
      </c>
      <c r="B1920">
        <f>E1919*(2-'OHL indexes'!C1922/'OHL indexes'!B1921)</f>
        <v>5.7887842928494138</v>
      </c>
      <c r="C1920">
        <f>IF(E1919*(2-'OHL indexes'!E1922/'OHL indexes'!B1921)&lt;F1920,F1920,E1919*(2-'OHL indexes'!E1922/'OHL indexes'!B1921))</f>
        <v>6.0508046986199835</v>
      </c>
      <c r="D1920">
        <f>IF(E1919*(2-'OHL indexes'!D1922/'OHL indexes'!B1921)&gt;F1920,F1920,E1919*(2-'OHL indexes'!D1922/'OHL indexes'!B1921))</f>
        <v>5.5528712918861327</v>
      </c>
      <c r="E1920">
        <f>Master!K1924</f>
        <v>6.0198329355936426</v>
      </c>
      <c r="F1920">
        <v>6.0449999999999999</v>
      </c>
    </row>
    <row r="1921" spans="1:6" x14ac:dyDescent="0.25">
      <c r="A1921" s="1">
        <f>'OHL indexes'!A1923</f>
        <v>40851</v>
      </c>
      <c r="B1921">
        <f>E1920*(2-'OHL indexes'!C1923/'OHL indexes'!B1922)</f>
        <v>5.9313370603252666</v>
      </c>
      <c r="C1921">
        <f>IF(E1920*(2-'OHL indexes'!E1923/'OHL indexes'!B1922)&lt;F1921,F1921,E1920*(2-'OHL indexes'!E1923/'OHL indexes'!B1922))</f>
        <v>6.0797698685938624</v>
      </c>
      <c r="D1921">
        <f>IF(E1920*(2-'OHL indexes'!D1923/'OHL indexes'!B1922)&gt;F1921,F1921,E1920*(2-'OHL indexes'!D1923/'OHL indexes'!B1922))</f>
        <v>5.6779112078490703</v>
      </c>
      <c r="E1921">
        <f>Master!K1925</f>
        <v>5.9109457046091345</v>
      </c>
      <c r="F1921">
        <v>5.9262499999999996</v>
      </c>
    </row>
    <row r="1922" spans="1:6" x14ac:dyDescent="0.25">
      <c r="A1922" s="1">
        <f>'OHL indexes'!A1924</f>
        <v>40854</v>
      </c>
      <c r="B1922">
        <f>E1921*(2-'OHL indexes'!C1924/'OHL indexes'!B1923)</f>
        <v>5.8983028561553157</v>
      </c>
      <c r="C1922">
        <f>IF(E1921*(2-'OHL indexes'!E1924/'OHL indexes'!B1923)&lt;F1922,F1922,E1921*(2-'OHL indexes'!E1924/'OHL indexes'!B1923))</f>
        <v>5.9799902076740903</v>
      </c>
      <c r="D1922">
        <f>IF(E1921*(2-'OHL indexes'!D1924/'OHL indexes'!B1923)&gt;F1922,F1922,E1921*(2-'OHL indexes'!D1924/'OHL indexes'!B1923))</f>
        <v>5.7154861276116131</v>
      </c>
      <c r="E1922">
        <f>Master!K1926</f>
        <v>5.9431786711594086</v>
      </c>
      <c r="F1922">
        <v>5.9649999999999999</v>
      </c>
    </row>
    <row r="1923" spans="1:6" x14ac:dyDescent="0.25">
      <c r="A1923" s="1">
        <f>'OHL indexes'!A1925</f>
        <v>40855</v>
      </c>
      <c r="B1923">
        <f>E1922*(2-'OHL indexes'!C1925/'OHL indexes'!B1924)</f>
        <v>6.0584756716051489</v>
      </c>
      <c r="C1923">
        <f>IF(E1922*(2-'OHL indexes'!E1925/'OHL indexes'!B1924)&lt;F1923,F1923,E1922*(2-'OHL indexes'!E1925/'OHL indexes'!B1924))</f>
        <v>6.2792118670957056</v>
      </c>
      <c r="D1923">
        <f>IF(E1922*(2-'OHL indexes'!D1925/'OHL indexes'!B1924)&gt;F1923,F1923,E1922*(2-'OHL indexes'!D1925/'OHL indexes'!B1924))</f>
        <v>5.8594178342779033</v>
      </c>
      <c r="E1923">
        <f>Master!K1927</f>
        <v>6.2661115255590953</v>
      </c>
      <c r="F1923">
        <v>6.2512499999999998</v>
      </c>
    </row>
    <row r="1924" spans="1:6" x14ac:dyDescent="0.25">
      <c r="A1924" s="1">
        <f>'OHL indexes'!A1926</f>
        <v>40856</v>
      </c>
      <c r="B1924">
        <f>E1923*(2-'OHL indexes'!C1926/'OHL indexes'!B1925)</f>
        <v>5.7657015978404065</v>
      </c>
      <c r="C1924">
        <f>IF(E1923*(2-'OHL indexes'!E1926/'OHL indexes'!B1925)&lt;F1924,F1924,E1923*(2-'OHL indexes'!E1926/'OHL indexes'!B1925))</f>
        <v>5.8399376124505373</v>
      </c>
      <c r="D1924">
        <f>IF(E1923*(2-'OHL indexes'!D1926/'OHL indexes'!B1925)&gt;F1924,F1924,E1923*(2-'OHL indexes'!D1926/'OHL indexes'!B1925))</f>
        <v>4.9765947978672012</v>
      </c>
      <c r="E1924">
        <f>Master!K1928</f>
        <v>5.009358409070007</v>
      </c>
      <c r="F1924">
        <v>5.0525000000000002</v>
      </c>
    </row>
    <row r="1925" spans="1:6" x14ac:dyDescent="0.25">
      <c r="A1925" s="1">
        <f>'OHL indexes'!A1927</f>
        <v>40857</v>
      </c>
      <c r="B1925">
        <f>E1924*(2-'OHL indexes'!C1927/'OHL indexes'!B1926)</f>
        <v>5.2815266480013863</v>
      </c>
      <c r="C1925">
        <f>IF(E1924*(2-'OHL indexes'!E1927/'OHL indexes'!B1926)&lt;F1925,F1925,E1924*(2-'OHL indexes'!E1927/'OHL indexes'!B1926))</f>
        <v>5.3742108855763888</v>
      </c>
      <c r="D1925">
        <f>IF(E1924*(2-'OHL indexes'!D1927/'OHL indexes'!B1926)&gt;F1925,F1925,E1924*(2-'OHL indexes'!D1927/'OHL indexes'!B1926))</f>
        <v>5.0667332869996669</v>
      </c>
      <c r="E1925">
        <f>Master!K1929</f>
        <v>5.3268833524669237</v>
      </c>
      <c r="F1925">
        <v>5.3624999999999998</v>
      </c>
    </row>
    <row r="1926" spans="1:6" x14ac:dyDescent="0.25">
      <c r="A1926" s="1">
        <f>'OHL indexes'!A1928</f>
        <v>40858</v>
      </c>
      <c r="B1926">
        <f>E1925*(2-'OHL indexes'!C1928/'OHL indexes'!B1927)</f>
        <v>5.4672079047923958</v>
      </c>
      <c r="C1926">
        <f>IF(E1925*(2-'OHL indexes'!E1928/'OHL indexes'!B1927)&lt;F1926,F1926,E1925*(2-'OHL indexes'!E1928/'OHL indexes'!B1927))</f>
        <v>5.6427193301380614</v>
      </c>
      <c r="D1926">
        <f>IF(E1925*(2-'OHL indexes'!D1928/'OHL indexes'!B1927)&gt;F1926,F1926,E1925*(2-'OHL indexes'!D1928/'OHL indexes'!B1927))</f>
        <v>5.4659505163306985</v>
      </c>
      <c r="E1926">
        <f>Master!K1930</f>
        <v>5.5632914800586963</v>
      </c>
      <c r="F1926">
        <v>5.59375</v>
      </c>
    </row>
    <row r="1927" spans="1:6" x14ac:dyDescent="0.25">
      <c r="A1927" s="1">
        <f>'OHL indexes'!A1929</f>
        <v>40861</v>
      </c>
      <c r="B1927">
        <f>E1926*(2-'OHL indexes'!C1929/'OHL indexes'!B1928)</f>
        <v>5.4697145903881772</v>
      </c>
      <c r="C1927">
        <f>IF(E1926*(2-'OHL indexes'!E1929/'OHL indexes'!B1928)&lt;F1927,F1927,E1926*(2-'OHL indexes'!E1929/'OHL indexes'!B1928))</f>
        <v>5.5183379680588374</v>
      </c>
      <c r="D1927">
        <f>IF(E1926*(2-'OHL indexes'!D1929/'OHL indexes'!B1928)&gt;F1927,F1927,E1926*(2-'OHL indexes'!D1929/'OHL indexes'!B1928))</f>
        <v>5.3269615007289284</v>
      </c>
      <c r="E1927">
        <f>Master!K1931</f>
        <v>5.4588600692620766</v>
      </c>
      <c r="F1927">
        <v>5.4550000000000001</v>
      </c>
    </row>
    <row r="1928" spans="1:6" x14ac:dyDescent="0.25">
      <c r="A1928" s="1">
        <f>'OHL indexes'!A1930</f>
        <v>40862</v>
      </c>
      <c r="B1928">
        <f>E1927*(2-'OHL indexes'!C1930/'OHL indexes'!B1929)</f>
        <v>5.2795116344452104</v>
      </c>
      <c r="C1928">
        <f>IF(E1927*(2-'OHL indexes'!E1930/'OHL indexes'!B1929)&lt;F1928,F1928,E1927*(2-'OHL indexes'!E1930/'OHL indexes'!B1929))</f>
        <v>5.5429984697198442</v>
      </c>
      <c r="D1928">
        <f>IF(E1927*(2-'OHL indexes'!D1930/'OHL indexes'!B1929)&gt;F1928,F1928,E1927*(2-'OHL indexes'!D1930/'OHL indexes'!B1929))</f>
        <v>5.2369971619833393</v>
      </c>
      <c r="E1928">
        <f>Master!K1932</f>
        <v>5.4674614196219631</v>
      </c>
      <c r="F1928">
        <v>5.5112500000000004</v>
      </c>
    </row>
    <row r="1929" spans="1:6" x14ac:dyDescent="0.25">
      <c r="A1929" s="1">
        <f>'OHL indexes'!A1931</f>
        <v>40863</v>
      </c>
      <c r="B1929">
        <f>E1928*(2-'OHL indexes'!C1931/'OHL indexes'!B1930)</f>
        <v>5.3517001377912257</v>
      </c>
      <c r="C1929">
        <f>IF(E1928*(2-'OHL indexes'!E1931/'OHL indexes'!B1930)&lt;F1929,F1929,E1928*(2-'OHL indexes'!E1931/'OHL indexes'!B1930))</f>
        <v>5.5244516820073208</v>
      </c>
      <c r="D1929">
        <f>IF(E1928*(2-'OHL indexes'!D1931/'OHL indexes'!B1930)&gt;F1929,F1929,E1928*(2-'OHL indexes'!D1931/'OHL indexes'!B1930))</f>
        <v>5.1112737888296333</v>
      </c>
      <c r="E1929">
        <f>Master!K1933</f>
        <v>5.1199414087321138</v>
      </c>
      <c r="F1929">
        <v>5.2487500000000002</v>
      </c>
    </row>
    <row r="1930" spans="1:6" x14ac:dyDescent="0.25">
      <c r="A1930" s="1">
        <f>'OHL indexes'!A1932</f>
        <v>40864</v>
      </c>
      <c r="B1930">
        <f>E1929*(2-'OHL indexes'!C1932/'OHL indexes'!B1931)</f>
        <v>5.1493077092327466</v>
      </c>
      <c r="C1930">
        <f>IF(E1929*(2-'OHL indexes'!E1932/'OHL indexes'!B1931)&lt;F1930,F1930,E1929*(2-'OHL indexes'!E1932/'OHL indexes'!B1931))</f>
        <v>5.2361043946943484</v>
      </c>
      <c r="D1930">
        <f>IF(E1929*(2-'OHL indexes'!D1932/'OHL indexes'!B1931)&gt;F1930,F1930,E1929*(2-'OHL indexes'!D1932/'OHL indexes'!B1931))</f>
        <v>4.8690176656851651</v>
      </c>
      <c r="E1930">
        <f>Master!K1934</f>
        <v>4.9477524609898849</v>
      </c>
      <c r="F1930">
        <v>4.9962499999999999</v>
      </c>
    </row>
    <row r="1931" spans="1:6" x14ac:dyDescent="0.25">
      <c r="A1931" s="1">
        <f>'OHL indexes'!A1933</f>
        <v>40865</v>
      </c>
      <c r="B1931">
        <f>E1930*(2-'OHL indexes'!C1933/'OHL indexes'!B1932)</f>
        <v>5.0946360901240837</v>
      </c>
      <c r="C1931">
        <f>IF(E1930*(2-'OHL indexes'!E1933/'OHL indexes'!B1932)&lt;F1931,F1931,E1930*(2-'OHL indexes'!E1933/'OHL indexes'!B1932))</f>
        <v>5.15625</v>
      </c>
      <c r="D1931">
        <f>IF(E1930*(2-'OHL indexes'!D1933/'OHL indexes'!B1932)&gt;F1931,F1931,E1930*(2-'OHL indexes'!D1933/'OHL indexes'!B1932))</f>
        <v>4.9672552793590414</v>
      </c>
      <c r="E1931">
        <f>Master!K1935</f>
        <v>5.1462022854762299</v>
      </c>
      <c r="F1931">
        <v>5.15625</v>
      </c>
    </row>
    <row r="1932" spans="1:6" x14ac:dyDescent="0.25">
      <c r="A1932" s="1">
        <f>'OHL indexes'!A1934</f>
        <v>40868</v>
      </c>
      <c r="B1932">
        <f>E1931*(2-'OHL indexes'!C1934/'OHL indexes'!B1933)</f>
        <v>4.8623899226261482</v>
      </c>
      <c r="C1932">
        <f>IF(E1931*(2-'OHL indexes'!E1934/'OHL indexes'!B1933)&lt;F1932,F1932,E1931*(2-'OHL indexes'!E1934/'OHL indexes'!B1933))</f>
        <v>5.1056580468602322</v>
      </c>
      <c r="D1932">
        <f>IF(E1931*(2-'OHL indexes'!D1934/'OHL indexes'!B1933)&gt;F1932,F1932,E1931*(2-'OHL indexes'!D1934/'OHL indexes'!B1933))</f>
        <v>4.8416223763088961</v>
      </c>
      <c r="E1932">
        <f>Master!K1936</f>
        <v>5.0505631609088057</v>
      </c>
      <c r="F1932">
        <v>5.1050000000000004</v>
      </c>
    </row>
    <row r="1933" spans="1:6" x14ac:dyDescent="0.25">
      <c r="A1933" s="1">
        <f>'OHL indexes'!A1935</f>
        <v>40869</v>
      </c>
      <c r="B1933">
        <f>E1932*(2-'OHL indexes'!C1935/'OHL indexes'!B1934)</f>
        <v>5.0924197676787468</v>
      </c>
      <c r="C1933">
        <f>IF(E1932*(2-'OHL indexes'!E1935/'OHL indexes'!B1934)&lt;F1933,F1933,E1932*(2-'OHL indexes'!E1935/'OHL indexes'!B1934))</f>
        <v>5.2087500000000002</v>
      </c>
      <c r="D1933">
        <f>IF(E1932*(2-'OHL indexes'!D1935/'OHL indexes'!B1934)&gt;F1933,F1933,E1932*(2-'OHL indexes'!D1935/'OHL indexes'!B1934))</f>
        <v>4.9881596616883845</v>
      </c>
      <c r="E1933">
        <f>Master!K1937</f>
        <v>5.1454508948762543</v>
      </c>
      <c r="F1933">
        <v>5.2087500000000002</v>
      </c>
    </row>
    <row r="1934" spans="1:6" x14ac:dyDescent="0.25">
      <c r="A1934" s="1">
        <f>'OHL indexes'!A1936</f>
        <v>40870</v>
      </c>
      <c r="B1934">
        <f>E1933*(2-'OHL indexes'!C1936/'OHL indexes'!B1935)</f>
        <v>5.0557447412223384</v>
      </c>
      <c r="C1934">
        <f>IF(E1933*(2-'OHL indexes'!E1936/'OHL indexes'!B1935)&lt;F1934,F1934,E1933*(2-'OHL indexes'!E1936/'OHL indexes'!B1935))</f>
        <v>5.0886049375198068</v>
      </c>
      <c r="D1934">
        <f>IF(E1933*(2-'OHL indexes'!D1936/'OHL indexes'!B1935)&gt;F1934,F1934,E1933*(2-'OHL indexes'!D1936/'OHL indexes'!B1935))</f>
        <v>4.9239779673670547</v>
      </c>
      <c r="E1934">
        <f>Master!K1938</f>
        <v>4.9434625620339894</v>
      </c>
      <c r="F1934">
        <v>4.9725000000000001</v>
      </c>
    </row>
    <row r="1935" spans="1:6" x14ac:dyDescent="0.25">
      <c r="A1935" s="1">
        <f>'OHL indexes'!A1937</f>
        <v>40872</v>
      </c>
      <c r="B1935">
        <f>E1934*(2-'OHL indexes'!C1937/'OHL indexes'!B1936)</f>
        <v>4.8706843680555263</v>
      </c>
      <c r="C1935">
        <f>IF(E1934*(2-'OHL indexes'!E1937/'OHL indexes'!B1936)&lt;F1935,F1935,E1934*(2-'OHL indexes'!E1937/'OHL indexes'!B1936))</f>
        <v>5.0307963948081449</v>
      </c>
      <c r="D1935">
        <f>IF(E1934*(2-'OHL indexes'!D1937/'OHL indexes'!B1936)&gt;F1935,F1935,E1934*(2-'OHL indexes'!D1937/'OHL indexes'!B1936))</f>
        <v>4.8051839934749099</v>
      </c>
      <c r="E1935">
        <f>Master!K1939</f>
        <v>4.8247486875722227</v>
      </c>
      <c r="F1935">
        <v>4.90625</v>
      </c>
    </row>
    <row r="1936" spans="1:6" x14ac:dyDescent="0.25">
      <c r="A1936" s="1">
        <f>'OHL indexes'!A1938</f>
        <v>40875</v>
      </c>
      <c r="B1936">
        <f>E1935*(2-'OHL indexes'!C1938/'OHL indexes'!B1937)</f>
        <v>5.0847777362307136</v>
      </c>
      <c r="C1936">
        <f>IF(E1935*(2-'OHL indexes'!E1938/'OHL indexes'!B1937)&lt;F1936,F1936,E1935*(2-'OHL indexes'!E1938/'OHL indexes'!B1937))</f>
        <v>5.2389842115298464</v>
      </c>
      <c r="D1936">
        <f>IF(E1935*(2-'OHL indexes'!D1938/'OHL indexes'!B1937)&gt;F1936,F1936,E1935*(2-'OHL indexes'!D1938/'OHL indexes'!B1937))</f>
        <v>5.0568347271124017</v>
      </c>
      <c r="E1936">
        <f>Master!K1940</f>
        <v>5.1461808080018816</v>
      </c>
      <c r="F1936">
        <v>5.1262499999999998</v>
      </c>
    </row>
    <row r="1937" spans="1:6" x14ac:dyDescent="0.25">
      <c r="A1937" s="1">
        <f>'OHL indexes'!A1939</f>
        <v>40876</v>
      </c>
      <c r="B1937">
        <f>E1936*(2-'OHL indexes'!C1939/'OHL indexes'!B1938)</f>
        <v>5.2041205952554819</v>
      </c>
      <c r="C1937">
        <f>IF(E1936*(2-'OHL indexes'!E1939/'OHL indexes'!B1938)&lt;F1937,F1937,E1936*(2-'OHL indexes'!E1939/'OHL indexes'!B1938))</f>
        <v>5.2515268624360969</v>
      </c>
      <c r="D1937">
        <f>IF(E1936*(2-'OHL indexes'!D1939/'OHL indexes'!B1938)&gt;F1937,F1937,E1936*(2-'OHL indexes'!D1939/'OHL indexes'!B1938))</f>
        <v>5.0829715472856991</v>
      </c>
      <c r="E1937">
        <f>Master!K1941</f>
        <v>5.2407471588706755</v>
      </c>
      <c r="F1937">
        <v>5.2225000000000001</v>
      </c>
    </row>
    <row r="1938" spans="1:6" x14ac:dyDescent="0.25">
      <c r="A1938" s="1">
        <f>'OHL indexes'!A1940</f>
        <v>40877</v>
      </c>
      <c r="B1938">
        <f>E1937*(2-'OHL indexes'!C1940/'OHL indexes'!B1939)</f>
        <v>5.3736307346665004</v>
      </c>
      <c r="C1938">
        <f>IF(E1937*(2-'OHL indexes'!E1940/'OHL indexes'!B1939)&lt;F1938,F1938,E1937*(2-'OHL indexes'!E1940/'OHL indexes'!B1939))</f>
        <v>5.7201533097540889</v>
      </c>
      <c r="D1938">
        <f>IF(E1937*(2-'OHL indexes'!D1940/'OHL indexes'!B1939)&gt;F1938,F1938,E1937*(2-'OHL indexes'!D1940/'OHL indexes'!B1939))</f>
        <v>5.3674993356434859</v>
      </c>
      <c r="E1938">
        <f>Master!K1942</f>
        <v>5.6882006447168045</v>
      </c>
      <c r="F1938">
        <v>5.7024999999999997</v>
      </c>
    </row>
    <row r="1939" spans="1:6" x14ac:dyDescent="0.25">
      <c r="A1939" s="1">
        <f>'OHL indexes'!A1941</f>
        <v>40878</v>
      </c>
      <c r="B1939">
        <f>E1938*(2-'OHL indexes'!C1941/'OHL indexes'!B1940)</f>
        <v>5.6882006447168045</v>
      </c>
      <c r="C1939">
        <f>IF(E1938*(2-'OHL indexes'!E1941/'OHL indexes'!B1940)&lt;F1939,F1939,E1938*(2-'OHL indexes'!E1941/'OHL indexes'!B1940))</f>
        <v>5.8421101571938987</v>
      </c>
      <c r="D1939">
        <f>IF(E1938*(2-'OHL indexes'!D1941/'OHL indexes'!B1940)&gt;F1939,F1939,E1938*(2-'OHL indexes'!D1941/'OHL indexes'!B1940))</f>
        <v>5.6269582362506751</v>
      </c>
      <c r="E1939">
        <f>Master!K1943</f>
        <v>5.7991303724081265</v>
      </c>
      <c r="F1939">
        <v>5.8187499999999996</v>
      </c>
    </row>
    <row r="1940" spans="1:6" x14ac:dyDescent="0.25">
      <c r="A1940" s="1">
        <f>'OHL indexes'!A1942</f>
        <v>40879</v>
      </c>
      <c r="B1940">
        <f>E1939*(2-'OHL indexes'!C1942/'OHL indexes'!B1941)</f>
        <v>5.9394411589591476</v>
      </c>
      <c r="C1940">
        <f>IF(E1939*(2-'OHL indexes'!E1942/'OHL indexes'!B1941)&lt;F1940,F1940,E1939*(2-'OHL indexes'!E1942/'OHL indexes'!B1941))</f>
        <v>6.0687289906034758</v>
      </c>
      <c r="D1940">
        <f>IF(E1939*(2-'OHL indexes'!D1942/'OHL indexes'!B1941)&gt;F1940,F1940,E1939*(2-'OHL indexes'!D1942/'OHL indexes'!B1941))</f>
        <v>5.788274168789024</v>
      </c>
      <c r="E1940">
        <f>Master!K1944</f>
        <v>5.8326834635492864</v>
      </c>
      <c r="F1940">
        <v>5.8449999999999998</v>
      </c>
    </row>
    <row r="1941" spans="1:6" x14ac:dyDescent="0.25">
      <c r="A1941" s="1">
        <f>'OHL indexes'!A1943</f>
        <v>40882</v>
      </c>
      <c r="B1941">
        <f>E1940*(2-'OHL indexes'!C1943/'OHL indexes'!B1942)</f>
        <v>6.0196943447583351</v>
      </c>
      <c r="C1941">
        <f>IF(E1940*(2-'OHL indexes'!E1943/'OHL indexes'!B1942)&lt;F1941,F1941,E1940*(2-'OHL indexes'!E1943/'OHL indexes'!B1942))</f>
        <v>6.0853994457582061</v>
      </c>
      <c r="D1941">
        <f>IF(E1940*(2-'OHL indexes'!D1943/'OHL indexes'!B1942)&gt;F1941,F1941,E1940*(2-'OHL indexes'!D1943/'OHL indexes'!B1942))</f>
        <v>5.7568704261773549</v>
      </c>
      <c r="E1941">
        <f>Master!K1945</f>
        <v>5.8520845002436603</v>
      </c>
      <c r="F1941">
        <v>5.8525</v>
      </c>
    </row>
    <row r="1942" spans="1:6" x14ac:dyDescent="0.25">
      <c r="A1942" s="1">
        <f>'OHL indexes'!A1944</f>
        <v>40883</v>
      </c>
      <c r="B1942">
        <f>E1941*(2-'OHL indexes'!C1944/'OHL indexes'!B1943)</f>
        <v>5.8520845002436603</v>
      </c>
      <c r="C1942">
        <f>IF(E1941*(2-'OHL indexes'!E1944/'OHL indexes'!B1943)&lt;F1942,F1942,E1941*(2-'OHL indexes'!E1944/'OHL indexes'!B1943))</f>
        <v>5.9222853531787969</v>
      </c>
      <c r="D1942">
        <f>IF(E1941*(2-'OHL indexes'!D1944/'OHL indexes'!B1943)&gt;F1942,F1942,E1941*(2-'OHL indexes'!D1944/'OHL indexes'!B1943))</f>
        <v>5.7717351495909988</v>
      </c>
      <c r="E1942">
        <f>Master!K1946</f>
        <v>5.7964142418955262</v>
      </c>
      <c r="F1942">
        <v>5.8762499999999998</v>
      </c>
    </row>
    <row r="1943" spans="1:6" x14ac:dyDescent="0.25">
      <c r="A1943" s="1">
        <f>'OHL indexes'!A1945</f>
        <v>40884</v>
      </c>
      <c r="B1943">
        <f>E1942*(2-'OHL indexes'!C1945/'OHL indexes'!B1944)</f>
        <v>5.7964142418955262</v>
      </c>
      <c r="C1943">
        <f>IF(E1942*(2-'OHL indexes'!E1945/'OHL indexes'!B1944)&lt;F1943,F1943,E1942*(2-'OHL indexes'!E1945/'OHL indexes'!B1944))</f>
        <v>5.8414425869160524</v>
      </c>
      <c r="D1943">
        <f>IF(E1942*(2-'OHL indexes'!D1945/'OHL indexes'!B1944)&gt;F1943,F1943,E1942*(2-'OHL indexes'!D1945/'OHL indexes'!B1944))</f>
        <v>5.5274107631770182</v>
      </c>
      <c r="E1943">
        <f>Master!K1947</f>
        <v>5.6794436153396575</v>
      </c>
      <c r="F1943">
        <v>5.6950000000000003</v>
      </c>
    </row>
    <row r="1944" spans="1:6" x14ac:dyDescent="0.25">
      <c r="A1944" s="1">
        <f>'OHL indexes'!A1946</f>
        <v>40885</v>
      </c>
      <c r="B1944">
        <f>E1943*(2-'OHL indexes'!C1946/'OHL indexes'!B1945)</f>
        <v>5.6758753903858148</v>
      </c>
      <c r="C1944">
        <f>IF(E1943*(2-'OHL indexes'!E1946/'OHL indexes'!B1945)&lt;F1944,F1944,E1943*(2-'OHL indexes'!E1946/'OHL indexes'!B1945))</f>
        <v>5.8007399202425427</v>
      </c>
      <c r="D1944">
        <f>IF(E1943*(2-'OHL indexes'!D1946/'OHL indexes'!B1945)&gt;F1944,F1944,E1943*(2-'OHL indexes'!D1946/'OHL indexes'!B1945))</f>
        <v>5.3476687252155779</v>
      </c>
      <c r="E1944">
        <f>Master!K1948</f>
        <v>5.3902257801338758</v>
      </c>
      <c r="F1944">
        <v>5.4349999999999996</v>
      </c>
    </row>
    <row r="1945" spans="1:6" x14ac:dyDescent="0.25">
      <c r="A1945" s="1">
        <f>'OHL indexes'!A1947</f>
        <v>40886</v>
      </c>
      <c r="B1945">
        <f>E1944*(2-'OHL indexes'!C1947/'OHL indexes'!B1946)</f>
        <v>5.513056384236358</v>
      </c>
      <c r="C1945">
        <f>IF(E1944*(2-'OHL indexes'!E1947/'OHL indexes'!B1946)&lt;F1945,F1945,E1944*(2-'OHL indexes'!E1947/'OHL indexes'!B1946))</f>
        <v>5.8586921389100803</v>
      </c>
      <c r="D1945">
        <f>IF(E1944*(2-'OHL indexes'!D1947/'OHL indexes'!B1946)&gt;F1945,F1945,E1944*(2-'OHL indexes'!D1947/'OHL indexes'!B1946))</f>
        <v>5.4644951675693214</v>
      </c>
      <c r="E1945">
        <f>Master!K1949</f>
        <v>5.8498492722703519</v>
      </c>
      <c r="F1945">
        <v>5.8075000000000001</v>
      </c>
    </row>
    <row r="1946" spans="1:6" x14ac:dyDescent="0.25">
      <c r="A1946" s="1">
        <f>'OHL indexes'!A1948</f>
        <v>40889</v>
      </c>
      <c r="B1946">
        <f>E1945*(2-'OHL indexes'!C1948/'OHL indexes'!B1947)</f>
        <v>5.7008049530469709</v>
      </c>
      <c r="C1946">
        <f>IF(E1945*(2-'OHL indexes'!E1948/'OHL indexes'!B1947)&lt;F1946,F1946,E1945*(2-'OHL indexes'!E1948/'OHL indexes'!B1947))</f>
        <v>5.769204035121696</v>
      </c>
      <c r="D1946">
        <f>IF(E1945*(2-'OHL indexes'!D1948/'OHL indexes'!B1947)&gt;F1946,F1946,E1945*(2-'OHL indexes'!D1948/'OHL indexes'!B1947))</f>
        <v>5.5209397737381973</v>
      </c>
      <c r="E1946">
        <f>Master!K1950</f>
        <v>5.7464472372412354</v>
      </c>
      <c r="F1946">
        <v>5.7649999999999997</v>
      </c>
    </row>
    <row r="1947" spans="1:6" x14ac:dyDescent="0.25">
      <c r="A1947" s="1">
        <f>'OHL indexes'!A1949</f>
        <v>40890</v>
      </c>
      <c r="B1947">
        <f>E1946*(2-'OHL indexes'!C1949/'OHL indexes'!B1948)</f>
        <v>5.8488017245139101</v>
      </c>
      <c r="C1947">
        <f>IF(E1946*(2-'OHL indexes'!E1949/'OHL indexes'!B1948)&lt;F1947,F1947,E1946*(2-'OHL indexes'!E1949/'OHL indexes'!B1948))</f>
        <v>5.9857607908844042</v>
      </c>
      <c r="D1947">
        <f>IF(E1946*(2-'OHL indexes'!D1949/'OHL indexes'!B1948)&gt;F1947,F1947,E1946*(2-'OHL indexes'!D1949/'OHL indexes'!B1948))</f>
        <v>5.6440927499685589</v>
      </c>
      <c r="E1947">
        <f>Master!K1951</f>
        <v>5.7997897985447446</v>
      </c>
      <c r="F1947">
        <v>5.7774999999999999</v>
      </c>
    </row>
    <row r="1948" spans="1:6" x14ac:dyDescent="0.25">
      <c r="A1948" s="1">
        <f>'OHL indexes'!A1950</f>
        <v>40891</v>
      </c>
      <c r="B1948">
        <f>E1947*(2-'OHL indexes'!C1950/'OHL indexes'!B1949)</f>
        <v>5.7466212805546792</v>
      </c>
      <c r="C1948">
        <f>IF(E1947*(2-'OHL indexes'!E1950/'OHL indexes'!B1949)&lt;F1948,F1948,E1947*(2-'OHL indexes'!E1950/'OHL indexes'!B1949))</f>
        <v>5.8434795028767441</v>
      </c>
      <c r="D1948">
        <f>IF(E1947*(2-'OHL indexes'!D1950/'OHL indexes'!B1949)&gt;F1948,F1948,E1947*(2-'OHL indexes'!D1950/'OHL indexes'!B1949))</f>
        <v>5.6031105656493176</v>
      </c>
      <c r="E1948">
        <f>Master!K1952</f>
        <v>5.7681972913182955</v>
      </c>
      <c r="F1948">
        <v>5.78</v>
      </c>
    </row>
    <row r="1949" spans="1:6" x14ac:dyDescent="0.25">
      <c r="A1949" s="1">
        <f>'OHL indexes'!A1951</f>
        <v>40892</v>
      </c>
      <c r="B1949">
        <f>E1948*(2-'OHL indexes'!C1951/'OHL indexes'!B1950)</f>
        <v>5.8380258951024198</v>
      </c>
      <c r="C1949">
        <f>IF(E1948*(2-'OHL indexes'!E1951/'OHL indexes'!B1950)&lt;F1949,F1949,E1948*(2-'OHL indexes'!E1951/'OHL indexes'!B1950))</f>
        <v>6.0361465231951312</v>
      </c>
      <c r="D1949">
        <f>IF(E1948*(2-'OHL indexes'!D1951/'OHL indexes'!B1950)&gt;F1949,F1949,E1948*(2-'OHL indexes'!D1951/'OHL indexes'!B1950))</f>
        <v>5.8380258951024198</v>
      </c>
      <c r="E1949">
        <f>Master!K1953</f>
        <v>5.9871472918485029</v>
      </c>
      <c r="F1949">
        <v>5.9950000000000001</v>
      </c>
    </row>
    <row r="1950" spans="1:6" x14ac:dyDescent="0.25">
      <c r="A1950" s="1">
        <f>'OHL indexes'!A1952</f>
        <v>40893</v>
      </c>
      <c r="B1950">
        <f>E1949*(2-'OHL indexes'!C1952/'OHL indexes'!B1951)</f>
        <v>6.0900536952536752</v>
      </c>
      <c r="C1950">
        <f>IF(E1949*(2-'OHL indexes'!E1952/'OHL indexes'!B1951)&lt;F1950,F1950,E1949*(2-'OHL indexes'!E1952/'OHL indexes'!B1951))</f>
        <v>6.2031708386460478</v>
      </c>
      <c r="D1950">
        <f>IF(E1949*(2-'OHL indexes'!D1952/'OHL indexes'!B1951)&gt;F1950,F1950,E1949*(2-'OHL indexes'!D1952/'OHL indexes'!B1951))</f>
        <v>5.9122585287682394</v>
      </c>
      <c r="E1950">
        <f>Master!K1954</f>
        <v>6.0025802291112278</v>
      </c>
      <c r="F1950">
        <v>6.0437500000000002</v>
      </c>
    </row>
    <row r="1951" spans="1:6" x14ac:dyDescent="0.25">
      <c r="A1951" s="1">
        <f>'OHL indexes'!A1953</f>
        <v>40896</v>
      </c>
      <c r="B1951">
        <f>E1950*(2-'OHL indexes'!C1953/'OHL indexes'!B1952)</f>
        <v>6.0506422587392859</v>
      </c>
      <c r="C1951">
        <f>IF(E1950*(2-'OHL indexes'!E1953/'OHL indexes'!B1952)&lt;F1951,F1951,E1950*(2-'OHL indexes'!E1953/'OHL indexes'!B1952))</f>
        <v>6.1874904604701362</v>
      </c>
      <c r="D1951">
        <f>IF(E1950*(2-'OHL indexes'!D1953/'OHL indexes'!B1952)&gt;F1951,F1951,E1950*(2-'OHL indexes'!D1953/'OHL indexes'!B1952))</f>
        <v>5.9969882010288167</v>
      </c>
      <c r="E1951">
        <f>Master!K1955</f>
        <v>6.1065927562087801</v>
      </c>
      <c r="F1951">
        <v>6.0875000000000004</v>
      </c>
    </row>
    <row r="1952" spans="1:6" x14ac:dyDescent="0.25">
      <c r="A1952" s="1">
        <f>'OHL indexes'!A1954</f>
        <v>40897</v>
      </c>
      <c r="B1952">
        <f>E1951*(2-'OHL indexes'!C1954/'OHL indexes'!B1953)</f>
        <v>6.2696986395665446</v>
      </c>
      <c r="C1952">
        <f>IF(E1951*(2-'OHL indexes'!E1954/'OHL indexes'!B1953)&lt;F1952,F1952,E1951*(2-'OHL indexes'!E1954/'OHL indexes'!B1953))</f>
        <v>6.508953918486589</v>
      </c>
      <c r="D1952">
        <f>IF(E1951*(2-'OHL indexes'!D1954/'OHL indexes'!B1953)&gt;F1952,F1952,E1951*(2-'OHL indexes'!D1954/'OHL indexes'!B1953))</f>
        <v>6.2476198438372235</v>
      </c>
      <c r="E1952">
        <f>Master!K1956</f>
        <v>6.4951327751115837</v>
      </c>
      <c r="F1952">
        <v>6.4649999999999999</v>
      </c>
    </row>
    <row r="1953" spans="1:6" x14ac:dyDescent="0.25">
      <c r="A1953" s="1">
        <f>'OHL indexes'!A1955</f>
        <v>40898</v>
      </c>
      <c r="B1953">
        <f>E1952*(2-'OHL indexes'!C1955/'OHL indexes'!B1954)</f>
        <v>6.4706686473803083</v>
      </c>
      <c r="C1953">
        <f>IF(E1952*(2-'OHL indexes'!E1955/'OHL indexes'!B1954)&lt;F1953,F1953,E1952*(2-'OHL indexes'!E1955/'OHL indexes'!B1954))</f>
        <v>7.0088705872262675</v>
      </c>
      <c r="D1953">
        <f>IF(E1952*(2-'OHL indexes'!D1955/'OHL indexes'!B1954)&gt;F1953,F1953,E1952*(2-'OHL indexes'!D1955/'OHL indexes'!B1954))</f>
        <v>6.3556881340675231</v>
      </c>
      <c r="E1953">
        <f>Master!K1957</f>
        <v>6.9963153318876667</v>
      </c>
      <c r="F1953">
        <v>6.9050000000000002</v>
      </c>
    </row>
    <row r="1954" spans="1:6" x14ac:dyDescent="0.25">
      <c r="A1954" s="1">
        <f>'OHL indexes'!A1956</f>
        <v>40899</v>
      </c>
      <c r="B1954">
        <f>E1953*(2-'OHL indexes'!C1956/'OHL indexes'!B1955)</f>
        <v>7.023106737134901</v>
      </c>
      <c r="C1954">
        <f>IF(E1953*(2-'OHL indexes'!E1956/'OHL indexes'!B1955)&lt;F1954,F1954,E1953*(2-'OHL indexes'!E1956/'OHL indexes'!B1955))</f>
        <v>7.1411494098000627</v>
      </c>
      <c r="D1954">
        <f>IF(E1953*(2-'OHL indexes'!D1956/'OHL indexes'!B1955)&gt;F1954,F1954,E1953*(2-'OHL indexes'!D1956/'OHL indexes'!B1955))</f>
        <v>6.7459981850066892</v>
      </c>
      <c r="E1954">
        <f>Master!K1958</f>
        <v>6.8327466495929654</v>
      </c>
      <c r="F1954">
        <v>6.8724999999999996</v>
      </c>
    </row>
    <row r="1955" spans="1:6" x14ac:dyDescent="0.25">
      <c r="A1955" s="1">
        <f>'OHL indexes'!A1957</f>
        <v>40900</v>
      </c>
      <c r="B1955">
        <f>E1954*(2-'OHL indexes'!C1957/'OHL indexes'!B1956)</f>
        <v>6.9164629073686106</v>
      </c>
      <c r="C1955">
        <f>IF(E1954*(2-'OHL indexes'!E1957/'OHL indexes'!B1956)&lt;F1955,F1955,E1954*(2-'OHL indexes'!E1957/'OHL indexes'!B1956))</f>
        <v>6.9821602090472421</v>
      </c>
      <c r="D1955">
        <f>IF(E1954*(2-'OHL indexes'!D1957/'OHL indexes'!B1956)&gt;F1955,F1955,E1954*(2-'OHL indexes'!D1957/'OHL indexes'!B1956))</f>
        <v>6.6055210419972452</v>
      </c>
      <c r="E1955">
        <f>Master!K1959</f>
        <v>6.6761670769715842</v>
      </c>
      <c r="F1955">
        <v>6.7125000000000004</v>
      </c>
    </row>
    <row r="1956" spans="1:6" x14ac:dyDescent="0.25">
      <c r="A1956" s="1">
        <f>'OHL indexes'!A1958</f>
        <v>40904</v>
      </c>
      <c r="B1956">
        <f>E1955*(2-'OHL indexes'!C1958/'OHL indexes'!B1957)</f>
        <v>6.6655196664811021</v>
      </c>
      <c r="C1956">
        <f>IF(E1955*(2-'OHL indexes'!E1958/'OHL indexes'!B1957)&lt;F1956,F1956,E1955*(2-'OHL indexes'!E1958/'OHL indexes'!B1957))</f>
        <v>6.7902255740121351</v>
      </c>
      <c r="D1956">
        <f>IF(E1955*(2-'OHL indexes'!D1958/'OHL indexes'!B1957)&gt;F1956,F1956,E1955*(2-'OHL indexes'!D1958/'OHL indexes'!B1957))</f>
        <v>6.6290230240507384</v>
      </c>
      <c r="E1956">
        <f>Master!K1960</f>
        <v>6.7372623446060347</v>
      </c>
      <c r="F1956">
        <v>6.7537500000000001</v>
      </c>
    </row>
    <row r="1957" spans="1:6" x14ac:dyDescent="0.25">
      <c r="A1957" s="1">
        <f>'OHL indexes'!A1959</f>
        <v>40905</v>
      </c>
      <c r="B1957">
        <f>E1956*(2-'OHL indexes'!C1959/'OHL indexes'!B1958)</f>
        <v>6.797574739921906</v>
      </c>
      <c r="C1957">
        <f>IF(E1956*(2-'OHL indexes'!E1959/'OHL indexes'!B1958)&lt;F1957,F1957,E1956*(2-'OHL indexes'!E1959/'OHL indexes'!B1958))</f>
        <v>6.8099449107587127</v>
      </c>
      <c r="D1957">
        <f>IF(E1956*(2-'OHL indexes'!D1959/'OHL indexes'!B1958)&gt;F1957,F1957,E1956*(2-'OHL indexes'!D1959/'OHL indexes'!B1958))</f>
        <v>6.3978110107142507</v>
      </c>
      <c r="E1957">
        <f>Master!K1961</f>
        <v>6.4299849562734899</v>
      </c>
      <c r="F1957">
        <v>6.4649999999999999</v>
      </c>
    </row>
    <row r="1958" spans="1:6" x14ac:dyDescent="0.25">
      <c r="A1958" s="1">
        <f>'OHL indexes'!A1960</f>
        <v>40906</v>
      </c>
      <c r="B1958">
        <f>E1957*(2-'OHL indexes'!C1960/'OHL indexes'!B1959)</f>
        <v>6.4793506769563436</v>
      </c>
      <c r="C1958">
        <f>IF(E1957*(2-'OHL indexes'!E1960/'OHL indexes'!B1959)&lt;F1958,F1958,E1957*(2-'OHL indexes'!E1960/'OHL indexes'!B1959))</f>
        <v>6.6287500000000001</v>
      </c>
      <c r="D1958">
        <f>IF(E1957*(2-'OHL indexes'!D1960/'OHL indexes'!B1959)&gt;F1958,F1958,E1957*(2-'OHL indexes'!D1960/'OHL indexes'!B1959))</f>
        <v>6.4588960921841165</v>
      </c>
      <c r="E1958">
        <f>Master!K1962</f>
        <v>6.5953997299077685</v>
      </c>
      <c r="F1958">
        <v>6.6287500000000001</v>
      </c>
    </row>
    <row r="1959" spans="1:6" x14ac:dyDescent="0.25">
      <c r="A1959" s="1">
        <f>'OHL indexes'!A1961</f>
        <v>40907</v>
      </c>
      <c r="B1959">
        <f>E1958*(2-'OHL indexes'!C1961/'OHL indexes'!B1960)</f>
        <v>6.5909502563106432</v>
      </c>
      <c r="C1959">
        <f>IF(E1958*(2-'OHL indexes'!E1961/'OHL indexes'!B1960)&lt;F1959,F1959,E1958*(2-'OHL indexes'!E1961/'OHL indexes'!B1960))</f>
        <v>6.6243189980743393</v>
      </c>
      <c r="D1959">
        <f>IF(E1958*(2-'OHL indexes'!D1961/'OHL indexes'!B1960)&gt;F1959,F1959,E1958*(2-'OHL indexes'!D1961/'OHL indexes'!B1960))</f>
        <v>6.4026169299426066</v>
      </c>
      <c r="E1959">
        <f>Master!K1963</f>
        <v>6.4193717086806856</v>
      </c>
      <c r="F1959">
        <v>6.5350000000000001</v>
      </c>
    </row>
    <row r="1960" spans="1:6" x14ac:dyDescent="0.25">
      <c r="A1960" s="1">
        <f>'OHL indexes'!A1962</f>
        <v>40911</v>
      </c>
      <c r="B1960">
        <f>E1959*(2-'OHL indexes'!C1962/'OHL indexes'!B1961)</f>
        <v>6.6692383398230124</v>
      </c>
      <c r="C1960">
        <f>IF(E1959*(2-'OHL indexes'!E1962/'OHL indexes'!B1961)&lt;F1960,F1960,E1959*(2-'OHL indexes'!E1962/'OHL indexes'!B1961))</f>
        <v>6.8639032023447504</v>
      </c>
      <c r="D1960">
        <f>IF(E1959*(2-'OHL indexes'!D1962/'OHL indexes'!B1961)&gt;F1960,F1960,E1959*(2-'OHL indexes'!D1962/'OHL indexes'!B1961))</f>
        <v>6.6672715413695416</v>
      </c>
      <c r="E1960">
        <f>Master!K1964</f>
        <v>6.8176902524832865</v>
      </c>
      <c r="F1960">
        <v>6.8612500000000001</v>
      </c>
    </row>
    <row r="1961" spans="1:6" x14ac:dyDescent="0.25">
      <c r="A1961" s="1">
        <f>'OHL indexes'!A1963</f>
        <v>40912</v>
      </c>
      <c r="B1961">
        <f>E1960*(2-'OHL indexes'!C1963/'OHL indexes'!B1962)</f>
        <v>6.7907123686979132</v>
      </c>
      <c r="C1961">
        <f>IF(E1960*(2-'OHL indexes'!E1963/'OHL indexes'!B1962)&lt;F1961,F1961,E1960*(2-'OHL indexes'!E1963/'OHL indexes'!B1962))</f>
        <v>6.9887499999999996</v>
      </c>
      <c r="D1961">
        <f>IF(E1960*(2-'OHL indexes'!D1963/'OHL indexes'!B1962)&gt;F1961,F1961,E1960*(2-'OHL indexes'!D1963/'OHL indexes'!B1962))</f>
        <v>6.6351852159447926</v>
      </c>
      <c r="E1961">
        <f>Master!K1965</f>
        <v>6.9665430662388736</v>
      </c>
      <c r="F1961">
        <v>6.9887499999999996</v>
      </c>
    </row>
    <row r="1962" spans="1:6" x14ac:dyDescent="0.25">
      <c r="A1962" s="1">
        <f>'OHL indexes'!A1964</f>
        <v>40913</v>
      </c>
      <c r="B1962">
        <f>E1961*(2-'OHL indexes'!C1964/'OHL indexes'!B1963)</f>
        <v>6.826817282632538</v>
      </c>
      <c r="C1962">
        <f>IF(E1961*(2-'OHL indexes'!E1964/'OHL indexes'!B1963)&lt;F1962,F1962,E1961*(2-'OHL indexes'!E1964/'OHL indexes'!B1963))</f>
        <v>7.1537499999999996</v>
      </c>
      <c r="D1962">
        <f>IF(E1961*(2-'OHL indexes'!D1964/'OHL indexes'!B1963)&gt;F1962,F1962,E1961*(2-'OHL indexes'!D1964/'OHL indexes'!B1963))</f>
        <v>6.7591829548854063</v>
      </c>
      <c r="E1962">
        <f>Master!K1966</f>
        <v>7.0852724256391024</v>
      </c>
      <c r="F1962">
        <v>7.1537499999999996</v>
      </c>
    </row>
    <row r="1963" spans="1:6" x14ac:dyDescent="0.25">
      <c r="A1963" s="1">
        <f>'OHL indexes'!A1965</f>
        <v>40914</v>
      </c>
      <c r="B1963">
        <f>E1962*(2-'OHL indexes'!C1965/'OHL indexes'!B1964)</f>
        <v>7.0852724256391024</v>
      </c>
      <c r="C1963">
        <f>IF(E1962*(2-'OHL indexes'!E1965/'OHL indexes'!B1964)&lt;F1963,F1963,E1962*(2-'OHL indexes'!E1965/'OHL indexes'!B1964))</f>
        <v>7.2857563046299418</v>
      </c>
      <c r="D1963">
        <f>IF(E1962*(2-'OHL indexes'!D1965/'OHL indexes'!B1964)&gt;F1963,F1963,E1962*(2-'OHL indexes'!D1965/'OHL indexes'!B1964))</f>
        <v>7.0043978133865723</v>
      </c>
      <c r="E1963">
        <f>Master!K1967</f>
        <v>7.2538525437398693</v>
      </c>
      <c r="F1963">
        <v>7.27</v>
      </c>
    </row>
    <row r="1964" spans="1:6" x14ac:dyDescent="0.25">
      <c r="A1964" s="1">
        <f>'OHL indexes'!A1966</f>
        <v>40917</v>
      </c>
      <c r="B1964">
        <f>E1963*(2-'OHL indexes'!C1966/'OHL indexes'!B1965)</f>
        <v>7.2244258573772999</v>
      </c>
      <c r="C1964">
        <f>IF(E1963*(2-'OHL indexes'!E1966/'OHL indexes'!B1965)&lt;F1964,F1964,E1963*(2-'OHL indexes'!E1966/'OHL indexes'!B1965))</f>
        <v>7.37</v>
      </c>
      <c r="D1964">
        <f>IF(E1963*(2-'OHL indexes'!D1966/'OHL indexes'!B1965)&gt;F1964,F1964,E1963*(2-'OHL indexes'!D1966/'OHL indexes'!B1965))</f>
        <v>7.2030195178711951</v>
      </c>
      <c r="E1964">
        <f>Master!K1968</f>
        <v>7.3232790990998371</v>
      </c>
      <c r="F1964">
        <v>7.37</v>
      </c>
    </row>
    <row r="1965" spans="1:6" x14ac:dyDescent="0.25">
      <c r="A1965" s="1">
        <f>'OHL indexes'!A1967</f>
        <v>40918</v>
      </c>
      <c r="B1965">
        <f>E1964*(2-'OHL indexes'!C1967/'OHL indexes'!B1966)</f>
        <v>7.5237355977245803</v>
      </c>
      <c r="C1965">
        <f>IF(E1964*(2-'OHL indexes'!E1967/'OHL indexes'!B1966)&lt;F1965,F1965,E1964*(2-'OHL indexes'!E1967/'OHL indexes'!B1966))</f>
        <v>7.6187116115466695</v>
      </c>
      <c r="D1965">
        <f>IF(E1964*(2-'OHL indexes'!D1967/'OHL indexes'!B1966)&gt;F1965,F1965,E1964*(2-'OHL indexes'!D1967/'OHL indexes'!B1966))</f>
        <v>7.42350734841221</v>
      </c>
      <c r="E1965">
        <f>Master!K1969</f>
        <v>7.4769876823069277</v>
      </c>
      <c r="F1965">
        <v>7.5125000000000002</v>
      </c>
    </row>
    <row r="1966" spans="1:6" x14ac:dyDescent="0.25">
      <c r="A1966" s="1">
        <f>'OHL indexes'!A1968</f>
        <v>40919</v>
      </c>
      <c r="B1966">
        <f>E1965*(2-'OHL indexes'!C1968/'OHL indexes'!B1967)</f>
        <v>7.3959702283630016</v>
      </c>
      <c r="C1966">
        <f>IF(E1965*(2-'OHL indexes'!E1968/'OHL indexes'!B1967)&lt;F1966,F1966,E1965*(2-'OHL indexes'!E1968/'OHL indexes'!B1967))</f>
        <v>7.4487260579093046</v>
      </c>
      <c r="D1966">
        <f>IF(E1965*(2-'OHL indexes'!D1968/'OHL indexes'!B1967)&gt;F1966,F1966,E1965*(2-'OHL indexes'!D1968/'OHL indexes'!B1967))</f>
        <v>7.3093016455456601</v>
      </c>
      <c r="E1966">
        <f>Master!K1970</f>
        <v>7.3089665350319626</v>
      </c>
      <c r="F1966">
        <v>7.3849999999999998</v>
      </c>
    </row>
    <row r="1967" spans="1:6" x14ac:dyDescent="0.25">
      <c r="A1967" s="1">
        <f>'OHL indexes'!A1969</f>
        <v>40920</v>
      </c>
      <c r="B1967">
        <f>E1966*(2-'OHL indexes'!C1969/'OHL indexes'!B1968)</f>
        <v>7.449054864941413</v>
      </c>
      <c r="C1967">
        <f>IF(E1966*(2-'OHL indexes'!E1969/'OHL indexes'!B1968)&lt;F1967,F1967,E1966*(2-'OHL indexes'!E1969/'OHL indexes'!B1968))</f>
        <v>7.4874999999999998</v>
      </c>
      <c r="D1967">
        <f>IF(E1966*(2-'OHL indexes'!D1969/'OHL indexes'!B1968)&gt;F1967,F1967,E1966*(2-'OHL indexes'!D1969/'OHL indexes'!B1968))</f>
        <v>7.1006235939699947</v>
      </c>
      <c r="E1967">
        <f>Master!K1971</f>
        <v>7.4496101903073271</v>
      </c>
      <c r="F1967">
        <v>7.4874999999999998</v>
      </c>
    </row>
    <row r="1968" spans="1:6" x14ac:dyDescent="0.25">
      <c r="A1968" s="1">
        <f>'OHL indexes'!A1970</f>
        <v>40921</v>
      </c>
      <c r="B1968">
        <f>E1967*(2-'OHL indexes'!C1970/'OHL indexes'!B1969)</f>
        <v>7.4003386153488604</v>
      </c>
      <c r="C1968">
        <f>IF(E1967*(2-'OHL indexes'!E1970/'OHL indexes'!B1969)&lt;F1968,F1968,E1967*(2-'OHL indexes'!E1970/'OHL indexes'!B1969))</f>
        <v>7.4484930827226439</v>
      </c>
      <c r="D1968">
        <f>IF(E1967*(2-'OHL indexes'!D1970/'OHL indexes'!B1969)&gt;F1968,F1968,E1967*(2-'OHL indexes'!D1970/'OHL indexes'!B1969))</f>
        <v>7.000568593634477</v>
      </c>
      <c r="E1968">
        <f>Master!K1972</f>
        <v>7.3386321809368269</v>
      </c>
      <c r="F1968">
        <v>7.2975000000000003</v>
      </c>
    </row>
    <row r="1969" spans="1:6" x14ac:dyDescent="0.25">
      <c r="A1969" s="1">
        <f>'OHL indexes'!A1971</f>
        <v>40925</v>
      </c>
      <c r="B1969">
        <f>E1968*(2-'OHL indexes'!C1971/'OHL indexes'!B1970)</f>
        <v>7.4644931371377279</v>
      </c>
      <c r="C1969">
        <f>IF(E1968*(2-'OHL indexes'!E1971/'OHL indexes'!B1970)&lt;F1969,F1969,E1968*(2-'OHL indexes'!E1971/'OHL indexes'!B1970))</f>
        <v>7.6063599662801744</v>
      </c>
      <c r="D1969">
        <f>IF(E1968*(2-'OHL indexes'!D1971/'OHL indexes'!B1970)&gt;F1969,F1969,E1968*(2-'OHL indexes'!D1971/'OHL indexes'!B1970))</f>
        <v>7.2490915785784216</v>
      </c>
      <c r="E1969">
        <f>Master!K1973</f>
        <v>7.3822056510725949</v>
      </c>
      <c r="F1969">
        <v>7.3587499999999997</v>
      </c>
    </row>
    <row r="1970" spans="1:6" x14ac:dyDescent="0.25">
      <c r="A1970" s="1">
        <f>'OHL indexes'!A1972</f>
        <v>40926</v>
      </c>
      <c r="B1970">
        <f>E1969*(2-'OHL indexes'!C1972/'OHL indexes'!B1971)</f>
        <v>7.4592656886311905</v>
      </c>
      <c r="C1970">
        <f>IF(E1969*(2-'OHL indexes'!E1972/'OHL indexes'!B1971)&lt;F1970,F1970,E1969*(2-'OHL indexes'!E1972/'OHL indexes'!B1971))</f>
        <v>7.6287919333784675</v>
      </c>
      <c r="D1970">
        <f>IF(E1969*(2-'OHL indexes'!D1972/'OHL indexes'!B1971)&gt;F1970,F1970,E1969*(2-'OHL indexes'!D1972/'OHL indexes'!B1971))</f>
        <v>7.2434975834671231</v>
      </c>
      <c r="E1970">
        <f>Master!K1974</f>
        <v>7.6130297087502461</v>
      </c>
      <c r="F1970">
        <v>7.6224999999999996</v>
      </c>
    </row>
    <row r="1971" spans="1:6" x14ac:dyDescent="0.25">
      <c r="A1971" s="1">
        <f>'OHL indexes'!A1973</f>
        <v>40927</v>
      </c>
      <c r="B1971">
        <f>E1970*(2-'OHL indexes'!C1973/'OHL indexes'!B1972)</f>
        <v>7.650624472161125</v>
      </c>
      <c r="C1971">
        <f>IF(E1970*(2-'OHL indexes'!E1973/'OHL indexes'!B1972)&lt;F1971,F1971,E1970*(2-'OHL indexes'!E1973/'OHL indexes'!B1972))</f>
        <v>7.8410532291307531</v>
      </c>
      <c r="D1971">
        <f>IF(E1970*(2-'OHL indexes'!D1973/'OHL indexes'!B1972)&gt;F1971,F1971,E1970*(2-'OHL indexes'!D1973/'OHL indexes'!B1972))</f>
        <v>7.5819731650629993</v>
      </c>
      <c r="E1971">
        <f>Master!K1975</f>
        <v>7.8235259754352366</v>
      </c>
      <c r="F1971">
        <v>7.8312499999999998</v>
      </c>
    </row>
    <row r="1972" spans="1:6" x14ac:dyDescent="0.25">
      <c r="A1972" s="1">
        <f>'OHL indexes'!A1974</f>
        <v>40928</v>
      </c>
      <c r="B1972">
        <f>E1971*(2-'OHL indexes'!C1974/'OHL indexes'!B1973)</f>
        <v>7.7770713061224033</v>
      </c>
      <c r="C1972">
        <f>IF(E1971*(2-'OHL indexes'!E1974/'OHL indexes'!B1973)&lt;F1972,F1972,E1971*(2-'OHL indexes'!E1974/'OHL indexes'!B1973))</f>
        <v>8.0764516806418776</v>
      </c>
      <c r="D1972">
        <f>IF(E1971*(2-'OHL indexes'!D1974/'OHL indexes'!B1973)&gt;F1972,F1972,E1971*(2-'OHL indexes'!D1974/'OHL indexes'!B1973))</f>
        <v>7.6889769098901608</v>
      </c>
      <c r="E1972">
        <f>Master!K1976</f>
        <v>8.0571497316276339</v>
      </c>
      <c r="F1972">
        <v>8.0662500000000001</v>
      </c>
    </row>
    <row r="1973" spans="1:6" x14ac:dyDescent="0.25">
      <c r="A1973" s="1">
        <f>'OHL indexes'!A1975</f>
        <v>40931</v>
      </c>
      <c r="B1973">
        <f>E1972*(2-'OHL indexes'!C1975/'OHL indexes'!B1974)</f>
        <v>8.0680563553594578</v>
      </c>
      <c r="C1973">
        <f>IF(E1972*(2-'OHL indexes'!E1975/'OHL indexes'!B1974)&lt;F1973,F1973,E1972*(2-'OHL indexes'!E1975/'OHL indexes'!B1974))</f>
        <v>8.2753310210762301</v>
      </c>
      <c r="D1973">
        <f>IF(E1972*(2-'OHL indexes'!D1975/'OHL indexes'!B1974)&gt;F1973,F1973,E1972*(2-'OHL indexes'!D1975/'OHL indexes'!B1974))</f>
        <v>7.9716959162761105</v>
      </c>
      <c r="E1973">
        <f>Master!K1977</f>
        <v>8.2478125231601318</v>
      </c>
      <c r="F1973">
        <v>8.2675000000000001</v>
      </c>
    </row>
    <row r="1974" spans="1:6" x14ac:dyDescent="0.25">
      <c r="A1974" s="1">
        <f>'OHL indexes'!A1976</f>
        <v>40932</v>
      </c>
      <c r="B1974">
        <f>E1973*(2-'OHL indexes'!C1976/'OHL indexes'!B1975)</f>
        <v>8.1226127701633484</v>
      </c>
      <c r="C1974">
        <f>IF(E1973*(2-'OHL indexes'!E1976/'OHL indexes'!B1975)&lt;F1974,F1974,E1973*(2-'OHL indexes'!E1976/'OHL indexes'!B1975))</f>
        <v>8.3161052918790705</v>
      </c>
      <c r="D1974">
        <f>IF(E1973*(2-'OHL indexes'!D1976/'OHL indexes'!B1975)&gt;F1974,F1974,E1973*(2-'OHL indexes'!D1976/'OHL indexes'!B1975))</f>
        <v>7.9678260654333144</v>
      </c>
      <c r="E1974">
        <f>Master!K1978</f>
        <v>8.2967497558936447</v>
      </c>
      <c r="F1974">
        <v>8.2262500000000003</v>
      </c>
    </row>
    <row r="1975" spans="1:6" x14ac:dyDescent="0.25">
      <c r="A1975" s="1">
        <f>'OHL indexes'!A1977</f>
        <v>40933</v>
      </c>
      <c r="B1975">
        <f>E1974*(2-'OHL indexes'!C1977/'OHL indexes'!B1976)</f>
        <v>8.2394346395439655</v>
      </c>
      <c r="C1975">
        <f>IF(E1974*(2-'OHL indexes'!E1977/'OHL indexes'!B1976)&lt;F1975,F1975,E1974*(2-'OHL indexes'!E1977/'OHL indexes'!B1976))</f>
        <v>8.5975000000000001</v>
      </c>
      <c r="D1975">
        <f>IF(E1974*(2-'OHL indexes'!D1977/'OHL indexes'!B1976)&gt;F1975,F1975,E1974*(2-'OHL indexes'!D1977/'OHL indexes'!B1976))</f>
        <v>8.0818088192407771</v>
      </c>
      <c r="E1975">
        <f>Master!K1979</f>
        <v>8.5399519395152499</v>
      </c>
      <c r="F1975">
        <v>8.5975000000000001</v>
      </c>
    </row>
    <row r="1976" spans="1:6" x14ac:dyDescent="0.25">
      <c r="A1976" s="1">
        <f>'OHL indexes'!A1978</f>
        <v>40934</v>
      </c>
      <c r="B1976">
        <f>E1975*(2-'OHL indexes'!C1978/'OHL indexes'!B1977)</f>
        <v>8.5742381251018038</v>
      </c>
      <c r="C1976">
        <f>IF(E1975*(2-'OHL indexes'!E1978/'OHL indexes'!B1977)&lt;F1976,F1976,E1975*(2-'OHL indexes'!E1978/'OHL indexes'!B1977))</f>
        <v>8.7650447894074741</v>
      </c>
      <c r="D1976">
        <f>IF(E1975*(2-'OHL indexes'!D1978/'OHL indexes'!B1977)&gt;F1976,F1976,E1975*(2-'OHL indexes'!D1978/'OHL indexes'!B1977))</f>
        <v>8.3987656806716497</v>
      </c>
      <c r="E1976">
        <f>Master!K1980</f>
        <v>8.5476201609711282</v>
      </c>
      <c r="F1976">
        <v>8.5625</v>
      </c>
    </row>
    <row r="1977" spans="1:6" x14ac:dyDescent="0.25">
      <c r="A1977" s="1">
        <f>'OHL indexes'!A1979</f>
        <v>40935</v>
      </c>
      <c r="B1977">
        <f>E1976*(2-'OHL indexes'!C1979/'OHL indexes'!B1978)</f>
        <v>8.6037317627221004</v>
      </c>
      <c r="C1977">
        <f>IF(E1976*(2-'OHL indexes'!E1979/'OHL indexes'!B1978)&lt;F1977,F1977,E1976*(2-'OHL indexes'!E1979/'OHL indexes'!B1978))</f>
        <v>8.7774999999999999</v>
      </c>
      <c r="D1977">
        <f>IF(E1976*(2-'OHL indexes'!D1979/'OHL indexes'!B1978)&gt;F1977,F1977,E1976*(2-'OHL indexes'!D1979/'OHL indexes'!B1978))</f>
        <v>8.3404624484117402</v>
      </c>
      <c r="E1977">
        <f>Master!K1981</f>
        <v>8.7010750600942792</v>
      </c>
      <c r="F1977">
        <v>8.7774999999999999</v>
      </c>
    </row>
    <row r="1978" spans="1:6" x14ac:dyDescent="0.25">
      <c r="A1978" s="1">
        <f>'OHL indexes'!A1980</f>
        <v>40938</v>
      </c>
      <c r="B1978">
        <f>E1977*(2-'OHL indexes'!C1980/'OHL indexes'!B1979)</f>
        <v>8.4853144717804216</v>
      </c>
      <c r="C1978">
        <f>IF(E1977*(2-'OHL indexes'!E1980/'OHL indexes'!B1979)&lt;F1978,F1978,E1977*(2-'OHL indexes'!E1980/'OHL indexes'!B1979))</f>
        <v>8.5682968057764821</v>
      </c>
      <c r="D1978">
        <f>IF(E1977*(2-'OHL indexes'!D1980/'OHL indexes'!B1979)&gt;F1978,F1978,E1977*(2-'OHL indexes'!D1980/'OHL indexes'!B1979))</f>
        <v>8.3201729442060586</v>
      </c>
      <c r="E1978">
        <f>Master!K1982</f>
        <v>8.5048681500694219</v>
      </c>
      <c r="F1978">
        <v>8.5</v>
      </c>
    </row>
    <row r="1979" spans="1:6" x14ac:dyDescent="0.25">
      <c r="A1979" s="1">
        <f>'OHL indexes'!A1981</f>
        <v>40939</v>
      </c>
      <c r="B1979">
        <f>E1978*(2-'OHL indexes'!C1981/'OHL indexes'!B1980)</f>
        <v>8.5769548590343305</v>
      </c>
      <c r="C1979">
        <f>IF(E1978*(2-'OHL indexes'!E1981/'OHL indexes'!B1980)&lt;F1979,F1979,E1978*(2-'OHL indexes'!E1981/'OHL indexes'!B1980))</f>
        <v>8.7043298609969639</v>
      </c>
      <c r="D1979">
        <f>IF(E1978*(2-'OHL indexes'!D1981/'OHL indexes'!B1980)&gt;F1979,F1979,E1978*(2-'OHL indexes'!D1981/'OHL indexes'!B1980))</f>
        <v>8.3646528004658283</v>
      </c>
      <c r="E1979">
        <f>Master!K1983</f>
        <v>8.4254792664132747</v>
      </c>
      <c r="F1979">
        <v>8.5150000000000006</v>
      </c>
    </row>
    <row r="1980" spans="1:6" x14ac:dyDescent="0.25">
      <c r="A1980" s="1">
        <f>'OHL indexes'!A1982</f>
        <v>40940</v>
      </c>
      <c r="B1980">
        <f>E1979*(2-'OHL indexes'!C1982/'OHL indexes'!B1981)</f>
        <v>8.5799016345035426</v>
      </c>
      <c r="C1980">
        <f>IF(E1979*(2-'OHL indexes'!E1982/'OHL indexes'!B1981)&lt;F1980,F1980,E1979*(2-'OHL indexes'!E1982/'OHL indexes'!B1981))</f>
        <v>8.8115275389384671</v>
      </c>
      <c r="D1980">
        <f>IF(E1979*(2-'OHL indexes'!D1982/'OHL indexes'!B1981)&gt;F1980,F1980,E1979*(2-'OHL indexes'!D1982/'OHL indexes'!B1981))</f>
        <v>8.5219932464696946</v>
      </c>
      <c r="E1980">
        <f>Master!K1984</f>
        <v>8.7628595934894964</v>
      </c>
      <c r="F1980">
        <v>8.7312499999999993</v>
      </c>
    </row>
    <row r="1981" spans="1:6" x14ac:dyDescent="0.25">
      <c r="A1981" s="1">
        <f>'OHL indexes'!A1983</f>
        <v>40941</v>
      </c>
      <c r="B1981">
        <f>E1980*(2-'OHL indexes'!C1983/'OHL indexes'!B1982)</f>
        <v>8.7347696275669549</v>
      </c>
      <c r="C1981">
        <f>IF(E1980*(2-'OHL indexes'!E1983/'OHL indexes'!B1982)&lt;F1981,F1981,E1980*(2-'OHL indexes'!E1983/'OHL indexes'!B1982))</f>
        <v>9.07492337125022</v>
      </c>
      <c r="D1981">
        <f>IF(E1980*(2-'OHL indexes'!D1983/'OHL indexes'!B1982)&gt;F1981,F1981,E1980*(2-'OHL indexes'!D1983/'OHL indexes'!B1982))</f>
        <v>8.7139714522083764</v>
      </c>
      <c r="E1981">
        <f>Master!K1985</f>
        <v>9.0537006727742213</v>
      </c>
      <c r="F1981">
        <v>8.9949999999999992</v>
      </c>
    </row>
    <row r="1982" spans="1:6" x14ac:dyDescent="0.25">
      <c r="A1982" s="1">
        <f>'OHL indexes'!A1984</f>
        <v>40942</v>
      </c>
      <c r="B1982">
        <f>E1981*(2-'OHL indexes'!C1984/'OHL indexes'!B1983)</f>
        <v>9.04485405728974</v>
      </c>
      <c r="C1982">
        <f>IF(E1981*(2-'OHL indexes'!E1984/'OHL indexes'!B1983)&lt;F1982,F1982,E1981*(2-'OHL indexes'!E1984/'OHL indexes'!B1983))</f>
        <v>9.5004149051212288</v>
      </c>
      <c r="D1982">
        <f>IF(E1981*(2-'OHL indexes'!D1984/'OHL indexes'!B1983)&gt;F1982,F1982,E1981*(2-'OHL indexes'!D1984/'OHL indexes'!B1983))</f>
        <v>9.0183142108362961</v>
      </c>
      <c r="E1982">
        <f>Master!K1986</f>
        <v>9.4778591966582955</v>
      </c>
      <c r="F1982">
        <v>9.4774999999999991</v>
      </c>
    </row>
    <row r="1983" spans="1:6" x14ac:dyDescent="0.25">
      <c r="A1983" s="1">
        <f>'OHL indexes'!A1985</f>
        <v>40945</v>
      </c>
      <c r="B1983">
        <f>E1982*(2-'OHL indexes'!C1985/'OHL indexes'!B1984)</f>
        <v>9.2860336035975735</v>
      </c>
      <c r="C1983">
        <f>IF(E1982*(2-'OHL indexes'!E1985/'OHL indexes'!B1984)&lt;F1983,F1983,E1982*(2-'OHL indexes'!E1985/'OHL indexes'!B1984))</f>
        <v>9.5948881762600902</v>
      </c>
      <c r="D1983">
        <f>IF(E1982*(2-'OHL indexes'!D1985/'OHL indexes'!B1984)&gt;F1983,F1983,E1982*(2-'OHL indexes'!D1985/'OHL indexes'!B1984))</f>
        <v>9.2438109639323986</v>
      </c>
      <c r="E1983">
        <f>Master!K1987</f>
        <v>9.5609700212477797</v>
      </c>
      <c r="F1983">
        <v>9.5712499999999991</v>
      </c>
    </row>
    <row r="1984" spans="1:6" x14ac:dyDescent="0.25">
      <c r="A1984" s="1">
        <f>'OHL indexes'!A1986</f>
        <v>40946</v>
      </c>
      <c r="B1984">
        <f>E1983*(2-'OHL indexes'!C1986/'OHL indexes'!B1985)</f>
        <v>9.4534863280727812</v>
      </c>
      <c r="C1984">
        <f>IF(E1983*(2-'OHL indexes'!E1986/'OHL indexes'!B1985)&lt;F1984,F1984,E1983*(2-'OHL indexes'!E1986/'OHL indexes'!B1985))</f>
        <v>9.5365468591346065</v>
      </c>
      <c r="D1984">
        <f>IF(E1983*(2-'OHL indexes'!D1986/'OHL indexes'!B1985)&gt;F1984,F1984,E1983*(2-'OHL indexes'!D1986/'OHL indexes'!B1985))</f>
        <v>9.2878701630986118</v>
      </c>
      <c r="E1984">
        <f>Master!K1988</f>
        <v>9.4481611467308326</v>
      </c>
      <c r="F1984">
        <v>9.5012500000000006</v>
      </c>
    </row>
    <row r="1985" spans="1:6" x14ac:dyDescent="0.25">
      <c r="A1985" s="1">
        <f>'OHL indexes'!A1987</f>
        <v>40947</v>
      </c>
      <c r="B1985">
        <f>E1984*(2-'OHL indexes'!C1987/'OHL indexes'!B1986)</f>
        <v>9.4600352634013749</v>
      </c>
      <c r="C1985">
        <f>IF(E1984*(2-'OHL indexes'!E1987/'OHL indexes'!B1986)&lt;F1985,F1985,E1984*(2-'OHL indexes'!E1987/'OHL indexes'!B1986))</f>
        <v>9.5526108277366806</v>
      </c>
      <c r="D1985">
        <f>IF(E1984*(2-'OHL indexes'!D1987/'OHL indexes'!B1986)&gt;F1985,F1985,E1984*(2-'OHL indexes'!D1987/'OHL indexes'!B1986))</f>
        <v>9.1395308080579358</v>
      </c>
      <c r="E1985">
        <f>Master!K1989</f>
        <v>9.1391233275527153</v>
      </c>
      <c r="F1985">
        <v>9.2962500000000006</v>
      </c>
    </row>
    <row r="1986" spans="1:6" x14ac:dyDescent="0.25">
      <c r="A1986" s="1">
        <f>'OHL indexes'!A1988</f>
        <v>40948</v>
      </c>
      <c r="B1986">
        <f>E1985*(2-'OHL indexes'!C1988/'OHL indexes'!B1987)</f>
        <v>9.1037000880711751</v>
      </c>
      <c r="C1986">
        <f>IF(E1985*(2-'OHL indexes'!E1988/'OHL indexes'!B1987)&lt;F1986,F1986,E1985*(2-'OHL indexes'!E1988/'OHL indexes'!B1987))</f>
        <v>9.2586801573037594</v>
      </c>
      <c r="D1986">
        <f>IF(E1985*(2-'OHL indexes'!D1988/'OHL indexes'!B1987)&gt;F1986,F1986,E1985*(2-'OHL indexes'!D1988/'OHL indexes'!B1987))</f>
        <v>8.7211363475390087</v>
      </c>
      <c r="E1986">
        <f>Master!K1990</f>
        <v>8.7313497492001702</v>
      </c>
      <c r="F1986">
        <v>8.8237500000000004</v>
      </c>
    </row>
    <row r="1987" spans="1:6" x14ac:dyDescent="0.25">
      <c r="A1987" s="1">
        <f>'OHL indexes'!A1989</f>
        <v>40949</v>
      </c>
      <c r="B1987">
        <f>E1986*(2-'OHL indexes'!C1989/'OHL indexes'!B1988)</f>
        <v>8.4320092098614285</v>
      </c>
      <c r="C1987">
        <f>IF(E1986*(2-'OHL indexes'!E1989/'OHL indexes'!B1988)&lt;F1987,F1987,E1986*(2-'OHL indexes'!E1989/'OHL indexes'!B1988))</f>
        <v>8.4491404188098862</v>
      </c>
      <c r="D1987">
        <f>IF(E1986*(2-'OHL indexes'!D1989/'OHL indexes'!B1988)&gt;F1987,F1987,E1986*(2-'OHL indexes'!D1989/'OHL indexes'!B1988))</f>
        <v>7.4775324714468789</v>
      </c>
      <c r="E1987">
        <f>Master!K1991</f>
        <v>8.0768564838398049</v>
      </c>
      <c r="F1987">
        <v>8.0274999999999999</v>
      </c>
    </row>
    <row r="1988" spans="1:6" x14ac:dyDescent="0.25">
      <c r="A1988" s="1">
        <f>'OHL indexes'!A1990</f>
        <v>40952</v>
      </c>
      <c r="B1988">
        <f>E1987*(2-'OHL indexes'!C1990/'OHL indexes'!B1989)</f>
        <v>8.3550691165665629</v>
      </c>
      <c r="C1988">
        <f>IF(E1987*(2-'OHL indexes'!E1990/'OHL indexes'!B1989)&lt;F1988,F1988,E1987*(2-'OHL indexes'!E1990/'OHL indexes'!B1989))</f>
        <v>8.7110438411752309</v>
      </c>
      <c r="D1988">
        <f>IF(E1987*(2-'OHL indexes'!D1990/'OHL indexes'!B1989)&gt;F1988,F1988,E1987*(2-'OHL indexes'!D1990/'OHL indexes'!B1989))</f>
        <v>8.3395209755329667</v>
      </c>
      <c r="E1988">
        <f>Master!K1992</f>
        <v>8.6752768186528346</v>
      </c>
      <c r="F1988">
        <v>8.7100000000000009</v>
      </c>
    </row>
    <row r="1989" spans="1:6" x14ac:dyDescent="0.25">
      <c r="A1989" s="1">
        <f>'OHL indexes'!A1991</f>
        <v>40953</v>
      </c>
      <c r="B1989">
        <f>E1988*(2-'OHL indexes'!C1991/'OHL indexes'!B1990)</f>
        <v>8.5656766657985486</v>
      </c>
      <c r="C1989">
        <f>IF(E1988*(2-'OHL indexes'!E1991/'OHL indexes'!B1990)&lt;F1989,F1989,E1988*(2-'OHL indexes'!E1991/'OHL indexes'!B1990))</f>
        <v>8.6413984527867758</v>
      </c>
      <c r="D1989">
        <f>IF(E1988*(2-'OHL indexes'!D1991/'OHL indexes'!B1990)&gt;F1989,F1989,E1988*(2-'OHL indexes'!D1991/'OHL indexes'!B1990))</f>
        <v>7.8174163814223787</v>
      </c>
      <c r="E1989">
        <f>Master!K1993</f>
        <v>8.4556861878631455</v>
      </c>
      <c r="F1989">
        <v>8.4162499999999998</v>
      </c>
    </row>
    <row r="1990" spans="1:6" x14ac:dyDescent="0.25">
      <c r="A1990" s="1">
        <f>'OHL indexes'!A1992</f>
        <v>40954</v>
      </c>
      <c r="B1990">
        <f>E1989*(2-'OHL indexes'!C1992/'OHL indexes'!B1991)</f>
        <v>8.6063417718879052</v>
      </c>
      <c r="C1990">
        <f>IF(E1989*(2-'OHL indexes'!E1992/'OHL indexes'!B1991)&lt;F1990,F1990,E1989*(2-'OHL indexes'!E1992/'OHL indexes'!B1991))</f>
        <v>8.6440056678940937</v>
      </c>
      <c r="D1990">
        <f>IF(E1989*(2-'OHL indexes'!D1992/'OHL indexes'!B1991)&gt;F1990,F1990,E1989*(2-'OHL indexes'!D1992/'OHL indexes'!B1991))</f>
        <v>7.777704607646502</v>
      </c>
      <c r="E1990">
        <f>Master!K1994</f>
        <v>7.777365245928789</v>
      </c>
      <c r="F1990">
        <v>7.9237500000000001</v>
      </c>
    </row>
    <row r="1991" spans="1:6" x14ac:dyDescent="0.25">
      <c r="A1991" s="1">
        <f>'OHL indexes'!A1993</f>
        <v>40955</v>
      </c>
      <c r="B1991">
        <f>E1990*(2-'OHL indexes'!C1993/'OHL indexes'!B1992)</f>
        <v>7.7313677965211784</v>
      </c>
      <c r="C1991">
        <f>IF(E1990*(2-'OHL indexes'!E1993/'OHL indexes'!B1992)&lt;F1991,F1991,E1990*(2-'OHL indexes'!E1993/'OHL indexes'!B1992))</f>
        <v>8.2681252236113139</v>
      </c>
      <c r="D1991">
        <f>IF(E1990*(2-'OHL indexes'!D1993/'OHL indexes'!B1992)&gt;F1991,F1991,E1990*(2-'OHL indexes'!D1993/'OHL indexes'!B1992))</f>
        <v>7.5553857062403056</v>
      </c>
      <c r="E1991">
        <f>Master!K1995</f>
        <v>8.2342784230780381</v>
      </c>
      <c r="F1991">
        <v>8.2125000000000004</v>
      </c>
    </row>
    <row r="1992" spans="1:6" x14ac:dyDescent="0.25">
      <c r="A1992" s="1">
        <f>'OHL indexes'!A1994</f>
        <v>40956</v>
      </c>
      <c r="B1992">
        <f>E1991*(2-'OHL indexes'!C1994/'OHL indexes'!B1993)</f>
        <v>8.1520712073203363</v>
      </c>
      <c r="C1992">
        <f>IF(E1991*(2-'OHL indexes'!E1994/'OHL indexes'!B1993)&lt;F1992,F1992,E1991*(2-'OHL indexes'!E1994/'OHL indexes'!B1993))</f>
        <v>8.3912215254105167</v>
      </c>
      <c r="D1992">
        <f>IF(E1991*(2-'OHL indexes'!D1994/'OHL indexes'!B1993)&gt;F1992,F1992,E1991*(2-'OHL indexes'!D1994/'OHL indexes'!B1993))</f>
        <v>8.0635826523100516</v>
      </c>
      <c r="E1992">
        <f>Master!K1996</f>
        <v>8.2951771913226953</v>
      </c>
      <c r="F1992">
        <v>8.3350000000000009</v>
      </c>
    </row>
    <row r="1993" spans="1:6" x14ac:dyDescent="0.25">
      <c r="A1993" s="1">
        <f>'OHL indexes'!A1995</f>
        <v>40960</v>
      </c>
      <c r="B1993">
        <f>E1992*(2-'OHL indexes'!C1995/'OHL indexes'!B1994)</f>
        <v>8.4787592197190946</v>
      </c>
      <c r="C1993">
        <f>IF(E1992*(2-'OHL indexes'!E1995/'OHL indexes'!B1994)&lt;F1993,F1993,E1992*(2-'OHL indexes'!E1995/'OHL indexes'!B1994))</f>
        <v>8.4814805389275012</v>
      </c>
      <c r="D1993">
        <f>IF(E1992*(2-'OHL indexes'!D1995/'OHL indexes'!B1994)&gt;F1993,F1993,E1992*(2-'OHL indexes'!D1995/'OHL indexes'!B1994))</f>
        <v>8.1564739973997824</v>
      </c>
      <c r="E1993">
        <f>Master!K1997</f>
        <v>8.2936318964118456</v>
      </c>
      <c r="F1993">
        <v>8.3412500000000005</v>
      </c>
    </row>
    <row r="1994" spans="1:6" x14ac:dyDescent="0.25">
      <c r="A1994" s="1">
        <f>'OHL indexes'!A1996</f>
        <v>40961</v>
      </c>
      <c r="B1994">
        <f>E1993*(2-'OHL indexes'!C1996/'OHL indexes'!B1995)</f>
        <v>8.2334918553007057</v>
      </c>
      <c r="C1994">
        <f>IF(E1993*(2-'OHL indexes'!E1996/'OHL indexes'!B1995)&lt;F1994,F1994,E1993*(2-'OHL indexes'!E1996/'OHL indexes'!B1995))</f>
        <v>8.5763030821453157</v>
      </c>
      <c r="D1994">
        <f>IF(E1993*(2-'OHL indexes'!D1996/'OHL indexes'!B1995)&gt;F1994,F1994,E1993*(2-'OHL indexes'!D1996/'OHL indexes'!B1995))</f>
        <v>8.206429218933371</v>
      </c>
      <c r="E1994">
        <f>Master!K1998</f>
        <v>8.554854829016465</v>
      </c>
      <c r="F1994">
        <v>8.5587499999999999</v>
      </c>
    </row>
    <row r="1995" spans="1:6" x14ac:dyDescent="0.25">
      <c r="A1995" s="1">
        <f>'OHL indexes'!A1997</f>
        <v>40962</v>
      </c>
      <c r="B1995">
        <f>E1994*(2-'OHL indexes'!C1997/'OHL indexes'!B1996)</f>
        <v>8.5484811061195014</v>
      </c>
      <c r="C1995">
        <f>IF(E1994*(2-'OHL indexes'!E1997/'OHL indexes'!B1996)&lt;F1995,F1995,E1994*(2-'OHL indexes'!E1997/'OHL indexes'!B1996))</f>
        <v>9.1698417573251856</v>
      </c>
      <c r="D1995">
        <f>IF(E1994*(2-'OHL indexes'!D1997/'OHL indexes'!B1996)&gt;F1995,F1995,E1994*(2-'OHL indexes'!D1997/'OHL indexes'!B1996))</f>
        <v>8.4154469384246031</v>
      </c>
      <c r="E1995">
        <f>Master!K1999</f>
        <v>9.1192349638384904</v>
      </c>
      <c r="F1995">
        <v>9.125</v>
      </c>
    </row>
    <row r="1996" spans="1:6" x14ac:dyDescent="0.25">
      <c r="A1996" s="1">
        <f>'OHL indexes'!A1998</f>
        <v>40963</v>
      </c>
      <c r="B1996">
        <f>E1995*(2-'OHL indexes'!C1998/'OHL indexes'!B1997)</f>
        <v>9.1409189814242673</v>
      </c>
      <c r="C1996">
        <f>IF(E1995*(2-'OHL indexes'!E1998/'OHL indexes'!B1997)&lt;F1996,F1996,E1995*(2-'OHL indexes'!E1998/'OHL indexes'!B1997))</f>
        <v>9.2710416679308505</v>
      </c>
      <c r="D1996">
        <f>IF(E1995*(2-'OHL indexes'!D1998/'OHL indexes'!B1997)&gt;F1996,F1996,E1995*(2-'OHL indexes'!D1998/'OHL indexes'!B1997))</f>
        <v>8.6486341811521754</v>
      </c>
      <c r="E1996">
        <f>Master!K2000</f>
        <v>8.7067852130874357</v>
      </c>
      <c r="F1996">
        <v>8.7762499999999992</v>
      </c>
    </row>
    <row r="1997" spans="1:6" x14ac:dyDescent="0.25">
      <c r="A1997" s="1">
        <f>'OHL indexes'!A1999</f>
        <v>40966</v>
      </c>
      <c r="B1997">
        <f>E1996*(2-'OHL indexes'!C1999/'OHL indexes'!B1998)</f>
        <v>8.5631799489433984</v>
      </c>
      <c r="C1997">
        <f>IF(E1996*(2-'OHL indexes'!E1999/'OHL indexes'!B1998)&lt;F1997,F1997,E1996*(2-'OHL indexes'!E1999/'OHL indexes'!B1998))</f>
        <v>8.9222822207787917</v>
      </c>
      <c r="D1997">
        <f>IF(E1996*(2-'OHL indexes'!D1999/'OHL indexes'!B1998)&gt;F1997,F1997,E1996*(2-'OHL indexes'!D1999/'OHL indexes'!B1998))</f>
        <v>8.3698419947760687</v>
      </c>
      <c r="E1997">
        <f>Master!K2001</f>
        <v>8.579213485153808</v>
      </c>
      <c r="F1997">
        <v>8.7062500000000007</v>
      </c>
    </row>
    <row r="1998" spans="1:6" x14ac:dyDescent="0.25">
      <c r="A1998" s="1">
        <f>'OHL indexes'!A2000</f>
        <v>40967</v>
      </c>
      <c r="B1998">
        <f>E1997*(2-'OHL indexes'!C2000/'OHL indexes'!B1999)</f>
        <v>8.6996896724401598</v>
      </c>
      <c r="C1998">
        <f>IF(E1997*(2-'OHL indexes'!E2000/'OHL indexes'!B1999)&lt;F1998,F1998,E1997*(2-'OHL indexes'!E2000/'OHL indexes'!B1999))</f>
        <v>8.8455288337467763</v>
      </c>
      <c r="D1998">
        <f>IF(E1997*(2-'OHL indexes'!D2000/'OHL indexes'!B1999)&gt;F1998,F1998,E1997*(2-'OHL indexes'!D2000/'OHL indexes'!B1999))</f>
        <v>8.5094632459079733</v>
      </c>
      <c r="E1998">
        <f>Master!K2002</f>
        <v>8.8197595725927691</v>
      </c>
      <c r="F1998">
        <v>8.7949999999999999</v>
      </c>
    </row>
    <row r="1999" spans="1:6" x14ac:dyDescent="0.25">
      <c r="A1999" s="1">
        <f>'OHL indexes'!A2001</f>
        <v>40968</v>
      </c>
      <c r="B1999">
        <f>E1998*(2-'OHL indexes'!C2001/'OHL indexes'!B2000)</f>
        <v>8.8372580403125571</v>
      </c>
      <c r="C1999">
        <f>IF(E1998*(2-'OHL indexes'!E2001/'OHL indexes'!B2000)&lt;F1999,F1999,E1998*(2-'OHL indexes'!E2001/'OHL indexes'!B2000))</f>
        <v>9.0547551881640072</v>
      </c>
      <c r="D1999">
        <f>IF(E1998*(2-'OHL indexes'!D2001/'OHL indexes'!B2000)&gt;F1999,F1999,E1998*(2-'OHL indexes'!D2001/'OHL indexes'!B2000))</f>
        <v>8.6647669165615344</v>
      </c>
      <c r="E1999">
        <f>Master!K2003</f>
        <v>8.7893486798720435</v>
      </c>
      <c r="F1999">
        <v>8.9324999999999992</v>
      </c>
    </row>
    <row r="2000" spans="1:6" x14ac:dyDescent="0.25">
      <c r="A2000" s="1">
        <f>'OHL indexes'!A2002</f>
        <v>40969</v>
      </c>
      <c r="B2000">
        <f>E1999*(2-'OHL indexes'!C2002/'OHL indexes'!B2001)</f>
        <v>8.8913970607545298</v>
      </c>
      <c r="C2000">
        <f>IF(E1999*(2-'OHL indexes'!E2002/'OHL indexes'!B2001)&lt;F2000,F2000,E1999*(2-'OHL indexes'!E2002/'OHL indexes'!B2001))</f>
        <v>9.1432231967599993</v>
      </c>
      <c r="D2000">
        <f>IF(E1999*(2-'OHL indexes'!D2002/'OHL indexes'!B2001)&gt;F2000,F2000,E1999*(2-'OHL indexes'!D2002/'OHL indexes'!B2001))</f>
        <v>8.8749359685137499</v>
      </c>
      <c r="E2000">
        <f>Master!K2004</f>
        <v>9.1230482523821195</v>
      </c>
      <c r="F2000">
        <v>9.1062499999999993</v>
      </c>
    </row>
    <row r="2001" spans="1:6" x14ac:dyDescent="0.25">
      <c r="A2001" s="1">
        <f>'OHL indexes'!A2003</f>
        <v>40970</v>
      </c>
      <c r="B2001">
        <f>E2000*(2-'OHL indexes'!C2003/'OHL indexes'!B2002)</f>
        <v>9.0074556946695168</v>
      </c>
      <c r="C2001">
        <f>IF(E2000*(2-'OHL indexes'!E2003/'OHL indexes'!B2002)&lt;F2001,F2001,E2000*(2-'OHL indexes'!E2003/'OHL indexes'!B2002))</f>
        <v>9.1230482523821195</v>
      </c>
      <c r="D2001">
        <f>IF(E2000*(2-'OHL indexes'!D2003/'OHL indexes'!B2002)&gt;F2001,F2001,E2000*(2-'OHL indexes'!D2003/'OHL indexes'!B2002))</f>
        <v>8.8798572820700148</v>
      </c>
      <c r="E2001">
        <f>Master!K2005</f>
        <v>8.9646837825328909</v>
      </c>
      <c r="F2001">
        <v>9.0449999999999999</v>
      </c>
    </row>
    <row r="2002" spans="1:6" x14ac:dyDescent="0.25">
      <c r="A2002" s="1">
        <f>'OHL indexes'!A2004</f>
        <v>40973</v>
      </c>
      <c r="B2002">
        <f>E2001*(2-'OHL indexes'!C2004/'OHL indexes'!B2003)</f>
        <v>8.85287769914523</v>
      </c>
      <c r="C2002">
        <f>IF(E2001*(2-'OHL indexes'!E2004/'OHL indexes'!B2003)&lt;F2002,F2002,E2001*(2-'OHL indexes'!E2004/'OHL indexes'!B2003))</f>
        <v>9.0724197598903764</v>
      </c>
      <c r="D2002">
        <f>IF(E2001*(2-'OHL indexes'!D2004/'OHL indexes'!B2003)&gt;F2002,F2002,E2001*(2-'OHL indexes'!D2004/'OHL indexes'!B2003))</f>
        <v>8.808160680565372</v>
      </c>
      <c r="E2002">
        <f>Master!K2006</f>
        <v>9.0244098508528765</v>
      </c>
      <c r="F2002">
        <v>9.0625</v>
      </c>
    </row>
    <row r="2003" spans="1:6" x14ac:dyDescent="0.25">
      <c r="A2003" s="1">
        <f>'OHL indexes'!A2005</f>
        <v>40974</v>
      </c>
      <c r="B2003">
        <f>E2002*(2-'OHL indexes'!C2005/'OHL indexes'!B2004)</f>
        <v>8.7921063702657047</v>
      </c>
      <c r="C2003">
        <f>IF(E2002*(2-'OHL indexes'!E2005/'OHL indexes'!B2004)&lt;F2003,F2003,E2002*(2-'OHL indexes'!E2005/'OHL indexes'!B2004))</f>
        <v>8.8231509036008564</v>
      </c>
      <c r="D2003">
        <f>IF(E2002*(2-'OHL indexes'!D2005/'OHL indexes'!B2004)&gt;F2003,F2003,E2002*(2-'OHL indexes'!D2005/'OHL indexes'!B2004))</f>
        <v>8.1878081559698366</v>
      </c>
      <c r="E2003">
        <f>Master!K2007</f>
        <v>8.2172702635891159</v>
      </c>
      <c r="F2003">
        <v>8.3512500000000003</v>
      </c>
    </row>
    <row r="2004" spans="1:6" x14ac:dyDescent="0.25">
      <c r="A2004" s="1">
        <f>'OHL indexes'!A2006</f>
        <v>40975</v>
      </c>
      <c r="B2004">
        <f>E2003*(2-'OHL indexes'!C2006/'OHL indexes'!B2005)</f>
        <v>8.3917744501505069</v>
      </c>
      <c r="C2004">
        <f>IF(E2003*(2-'OHL indexes'!E2006/'OHL indexes'!B2005)&lt;F2004,F2004,E2003*(2-'OHL indexes'!E2006/'OHL indexes'!B2005))</f>
        <v>8.774827385935188</v>
      </c>
      <c r="D2004">
        <f>IF(E2003*(2-'OHL indexes'!D2006/'OHL indexes'!B2005)&gt;F2004,F2004,E2003*(2-'OHL indexes'!D2006/'OHL indexes'!B2005))</f>
        <v>8.3333184146434593</v>
      </c>
      <c r="E2004">
        <f>Master!K2008</f>
        <v>8.7474655232506109</v>
      </c>
      <c r="F2004">
        <v>8.7562499999999996</v>
      </c>
    </row>
    <row r="2005" spans="1:6" x14ac:dyDescent="0.25">
      <c r="A2005" s="1">
        <f>'OHL indexes'!A2007</f>
        <v>40976</v>
      </c>
      <c r="B2005">
        <f>E2004*(2-'OHL indexes'!C2007/'OHL indexes'!B2006)</f>
        <v>8.9544736425039133</v>
      </c>
      <c r="C2005">
        <f>IF(E2004*(2-'OHL indexes'!E2007/'OHL indexes'!B2006)&lt;F2005,F2005,E2004*(2-'OHL indexes'!E2007/'OHL indexes'!B2006))</f>
        <v>9.096498630470581</v>
      </c>
      <c r="D2005">
        <f>IF(E2004*(2-'OHL indexes'!D2007/'OHL indexes'!B2006)&gt;F2005,F2005,E2004*(2-'OHL indexes'!D2007/'OHL indexes'!B2006))</f>
        <v>8.843752618437275</v>
      </c>
      <c r="E2005">
        <f>Master!K2009</f>
        <v>9.0527479893598404</v>
      </c>
      <c r="F2005">
        <v>9.09</v>
      </c>
    </row>
    <row r="2006" spans="1:6" x14ac:dyDescent="0.25">
      <c r="A2006" s="1">
        <f>'OHL indexes'!A2008</f>
        <v>40977</v>
      </c>
      <c r="B2006">
        <f>E2005*(2-'OHL indexes'!C2008/'OHL indexes'!B2007)</f>
        <v>9.0527479893598404</v>
      </c>
      <c r="C2006">
        <f>IF(E2005*(2-'OHL indexes'!E2008/'OHL indexes'!B2007)&lt;F2006,F2006,E2005*(2-'OHL indexes'!E2008/'OHL indexes'!B2007))</f>
        <v>9.3946202504008856</v>
      </c>
      <c r="D2006">
        <f>IF(E2005*(2-'OHL indexes'!D2008/'OHL indexes'!B2007)&gt;F2006,F2006,E2005*(2-'OHL indexes'!D2008/'OHL indexes'!B2007))</f>
        <v>8.984377269177843</v>
      </c>
      <c r="E2006">
        <f>Master!K2010</f>
        <v>9.2779457765634845</v>
      </c>
      <c r="F2006">
        <v>9.2725000000000009</v>
      </c>
    </row>
    <row r="2007" spans="1:6" x14ac:dyDescent="0.25">
      <c r="A2007" s="1">
        <f>'OHL indexes'!A2009</f>
        <v>40980</v>
      </c>
      <c r="B2007">
        <f>E2006*(2-'OHL indexes'!C2009/'OHL indexes'!B2008)</f>
        <v>9.2743761892671959</v>
      </c>
      <c r="C2007">
        <f>IF(E2006*(2-'OHL indexes'!E2009/'OHL indexes'!B2008)&lt;F2007,F2007,E2006*(2-'OHL indexes'!E2009/'OHL indexes'!B2008))</f>
        <v>9.7801102179948884</v>
      </c>
      <c r="D2007">
        <f>IF(E2006*(2-'OHL indexes'!D2009/'OHL indexes'!B2008)&gt;F2007,F2007,E2006*(2-'OHL indexes'!D2009/'OHL indexes'!B2008))</f>
        <v>9.2183611270792891</v>
      </c>
      <c r="E2007">
        <f>Master!K2011</f>
        <v>9.742172284534254</v>
      </c>
      <c r="F2007">
        <v>9.6925000000000008</v>
      </c>
    </row>
    <row r="2008" spans="1:6" x14ac:dyDescent="0.25">
      <c r="A2008" s="1">
        <f>'OHL indexes'!A2010</f>
        <v>40981</v>
      </c>
      <c r="B2008">
        <f>E2007*(2-'OHL indexes'!C2010/'OHL indexes'!B2009)</f>
        <v>9.8243377303481196</v>
      </c>
      <c r="C2008">
        <f>IF(E2007*(2-'OHL indexes'!E2010/'OHL indexes'!B2009)&lt;F2008,F2008,E2007*(2-'OHL indexes'!E2010/'OHL indexes'!B2009))</f>
        <v>10.15</v>
      </c>
      <c r="D2008">
        <f>IF(E2007*(2-'OHL indexes'!D2010/'OHL indexes'!B2009)&gt;F2008,F2008,E2007*(2-'OHL indexes'!D2010/'OHL indexes'!B2009))</f>
        <v>9.8067316234736346</v>
      </c>
      <c r="E2008">
        <f>Master!K2012</f>
        <v>10.093823875386168</v>
      </c>
      <c r="F2008">
        <v>10.15</v>
      </c>
    </row>
    <row r="2009" spans="1:6" x14ac:dyDescent="0.25">
      <c r="A2009" s="1">
        <f>'OHL indexes'!A2011</f>
        <v>40982</v>
      </c>
      <c r="B2009">
        <f>E2008*(2-'OHL indexes'!C2011/'OHL indexes'!B2010)</f>
        <v>10.054201269550999</v>
      </c>
      <c r="C2009">
        <f>IF(E2008*(2-'OHL indexes'!E2011/'OHL indexes'!B2010)&lt;F2009,F2009,E2008*(2-'OHL indexes'!E2011/'OHL indexes'!B2010))</f>
        <v>10.217912553895832</v>
      </c>
      <c r="D2009">
        <f>IF(E2008*(2-'OHL indexes'!D2011/'OHL indexes'!B2010)&gt;F2009,F2009,E2008*(2-'OHL indexes'!D2011/'OHL indexes'!B2010))</f>
        <v>9.45358083362785</v>
      </c>
      <c r="E2009">
        <f>Master!K2013</f>
        <v>9.5740825823055893</v>
      </c>
      <c r="F2009">
        <v>9.7987500000000001</v>
      </c>
    </row>
    <row r="2010" spans="1:6" x14ac:dyDescent="0.25">
      <c r="A2010" s="1">
        <f>'OHL indexes'!A2012</f>
        <v>40983</v>
      </c>
      <c r="B2010">
        <f>E2009*(2-'OHL indexes'!C2012/'OHL indexes'!B2011)</f>
        <v>9.7546711024573014</v>
      </c>
      <c r="C2010">
        <f>IF(E2009*(2-'OHL indexes'!E2012/'OHL indexes'!B2011)&lt;F2010,F2010,E2009*(2-'OHL indexes'!E2012/'OHL indexes'!B2011))</f>
        <v>9.9275000000000002</v>
      </c>
      <c r="D2010">
        <f>IF(E2009*(2-'OHL indexes'!D2012/'OHL indexes'!B2011)&gt;F2010,F2010,E2009*(2-'OHL indexes'!D2012/'OHL indexes'!B2011))</f>
        <v>9.5293086559273075</v>
      </c>
      <c r="E2010">
        <f>Master!K2014</f>
        <v>9.7601838567326364</v>
      </c>
      <c r="F2010">
        <v>9.9275000000000002</v>
      </c>
    </row>
    <row r="2011" spans="1:6" x14ac:dyDescent="0.25">
      <c r="A2011" s="1">
        <f>'OHL indexes'!A2013</f>
        <v>40984</v>
      </c>
      <c r="B2011">
        <f>E2010*(2-'OHL indexes'!C2013/'OHL indexes'!B2012)</f>
        <v>9.8178290634486896</v>
      </c>
      <c r="C2011">
        <f>IF(E2010*(2-'OHL indexes'!E2013/'OHL indexes'!B2012)&lt;F2011,F2011,E2010*(2-'OHL indexes'!E2013/'OHL indexes'!B2012))</f>
        <v>10.057077438459633</v>
      </c>
      <c r="D2011">
        <f>IF(E2010*(2-'OHL indexes'!D2013/'OHL indexes'!B2012)&gt;F2011,F2011,E2010*(2-'OHL indexes'!D2013/'OHL indexes'!B2012))</f>
        <v>9.7619108083179871</v>
      </c>
      <c r="E2011">
        <f>Master!K2015</f>
        <v>9.8721451436446586</v>
      </c>
      <c r="F2011">
        <v>9.9550000000000001</v>
      </c>
    </row>
    <row r="2012" spans="1:6" x14ac:dyDescent="0.25">
      <c r="A2012" s="1">
        <f>'OHL indexes'!A2014</f>
        <v>40987</v>
      </c>
      <c r="B2012">
        <f>E2011*(2-'OHL indexes'!C2014/'OHL indexes'!B2013)</f>
        <v>9.823516035477212</v>
      </c>
      <c r="C2012">
        <f>IF(E2011*(2-'OHL indexes'!E2014/'OHL indexes'!B2013)&lt;F2012,F2012,E2011*(2-'OHL indexes'!E2014/'OHL indexes'!B2013))</f>
        <v>10.60745349609839</v>
      </c>
      <c r="D2012">
        <f>IF(E2011*(2-'OHL indexes'!D2014/'OHL indexes'!B2013)&gt;F2012,F2012,E2011*(2-'OHL indexes'!D2014/'OHL indexes'!B2013))</f>
        <v>9.7982284518602381</v>
      </c>
      <c r="E2012">
        <f>Master!K2016</f>
        <v>10.578740951738723</v>
      </c>
      <c r="F2012">
        <v>10.56625</v>
      </c>
    </row>
    <row r="2013" spans="1:6" x14ac:dyDescent="0.25">
      <c r="A2013" s="1">
        <f>'OHL indexes'!A2015</f>
        <v>40988</v>
      </c>
      <c r="B2013">
        <f>E2012*(2-'OHL indexes'!C2015/'OHL indexes'!B2014)</f>
        <v>10.439705996883498</v>
      </c>
      <c r="C2013">
        <f>IF(E2012*(2-'OHL indexes'!E2015/'OHL indexes'!B2014)&lt;F2013,F2013,E2012*(2-'OHL indexes'!E2015/'OHL indexes'!B2014))</f>
        <v>11.062800526665544</v>
      </c>
      <c r="D2013">
        <f>IF(E2012*(2-'OHL indexes'!D2015/'OHL indexes'!B2014)&gt;F2013,F2013,E2012*(2-'OHL indexes'!D2015/'OHL indexes'!B2014))</f>
        <v>10.119379479573348</v>
      </c>
      <c r="E2013">
        <f>Master!K2017</f>
        <v>11.036478093780424</v>
      </c>
      <c r="F2013">
        <v>11.0425</v>
      </c>
    </row>
    <row r="2014" spans="1:6" x14ac:dyDescent="0.25">
      <c r="A2014" s="1">
        <f>'OHL indexes'!A2016</f>
        <v>40989</v>
      </c>
      <c r="B2014">
        <f>E2013*(2-'OHL indexes'!C2016/'OHL indexes'!B2015)</f>
        <v>10.978697255067656</v>
      </c>
      <c r="C2014">
        <f>IF(E2013*(2-'OHL indexes'!E2016/'OHL indexes'!B2015)&lt;F2014,F2014,E2013*(2-'OHL indexes'!E2016/'OHL indexes'!B2015))</f>
        <v>11.643190979416229</v>
      </c>
      <c r="D2014">
        <f>IF(E2013*(2-'OHL indexes'!D2016/'OHL indexes'!B2015)&gt;F2014,F2014,E2013*(2-'OHL indexes'!D2016/'OHL indexes'!B2015))</f>
        <v>10.949806835711271</v>
      </c>
      <c r="E2014">
        <f>Master!K2018</f>
        <v>11.613769835147515</v>
      </c>
      <c r="F2014">
        <v>11.574999999999999</v>
      </c>
    </row>
    <row r="2015" spans="1:6" x14ac:dyDescent="0.25">
      <c r="A2015" s="1">
        <f>'OHL indexes'!A2017</f>
        <v>40990</v>
      </c>
      <c r="B2015">
        <f>E2014*(2-'OHL indexes'!C2017/'OHL indexes'!B2016)</f>
        <v>11.208799942154691</v>
      </c>
      <c r="C2015">
        <f>IF(E2014*(2-'OHL indexes'!E2017/'OHL indexes'!B2016)&lt;F2015,F2015,E2014*(2-'OHL indexes'!E2017/'OHL indexes'!B2016))</f>
        <v>11.488259342117889</v>
      </c>
      <c r="D2015">
        <f>IF(E2014*(2-'OHL indexes'!D2017/'OHL indexes'!B2016)&gt;F2015,F2015,E2014*(2-'OHL indexes'!D2017/'OHL indexes'!B2016))</f>
        <v>10.742231725477671</v>
      </c>
      <c r="E2015">
        <f>Master!K2019</f>
        <v>11.44924313949539</v>
      </c>
      <c r="F2015">
        <v>11.4175</v>
      </c>
    </row>
    <row r="2016" spans="1:6" x14ac:dyDescent="0.25">
      <c r="A2016" s="1">
        <f>'OHL indexes'!A2018</f>
        <v>40991</v>
      </c>
      <c r="B2016">
        <f>E2015*(2-'OHL indexes'!C2018/'OHL indexes'!B2017)</f>
        <v>11.336413516432776</v>
      </c>
      <c r="C2016">
        <f>IF(E2015*(2-'OHL indexes'!E2018/'OHL indexes'!B2017)&lt;F2016,F2016,E2015*(2-'OHL indexes'!E2018/'OHL indexes'!B2017))</f>
        <v>12.31450835094796</v>
      </c>
      <c r="D2016">
        <f>IF(E2015*(2-'OHL indexes'!D2018/'OHL indexes'!B2017)&gt;F2016,F2016,E2015*(2-'OHL indexes'!D2018/'OHL indexes'!B2017))</f>
        <v>11.18972284808682</v>
      </c>
      <c r="E2016">
        <f>Master!K2020</f>
        <v>12.278801088596143</v>
      </c>
      <c r="F2016">
        <v>12.215</v>
      </c>
    </row>
    <row r="2017" spans="1:6" x14ac:dyDescent="0.25">
      <c r="A2017" s="1">
        <f>'OHL indexes'!A2019</f>
        <v>40994</v>
      </c>
      <c r="B2017">
        <f>E2016*(2-'OHL indexes'!C2019/'OHL indexes'!B2018)</f>
        <v>12.365560115754869</v>
      </c>
      <c r="C2017">
        <f>IF(E2016*(2-'OHL indexes'!E2019/'OHL indexes'!B2018)&lt;F2017,F2017,E2016*(2-'OHL indexes'!E2019/'OHL indexes'!B2018))</f>
        <v>13.376250000000001</v>
      </c>
      <c r="D2017">
        <f>IF(E2016*(2-'OHL indexes'!D2019/'OHL indexes'!B2018)&gt;F2017,F2017,E2016*(2-'OHL indexes'!D2019/'OHL indexes'!B2018))</f>
        <v>12.360024548901517</v>
      </c>
      <c r="E2017">
        <f>Master!K2021</f>
        <v>13.314329889607519</v>
      </c>
      <c r="F2017">
        <v>13.376250000000001</v>
      </c>
    </row>
    <row r="2018" spans="1:6" x14ac:dyDescent="0.25">
      <c r="A2018" s="1">
        <f>'OHL indexes'!A2020</f>
        <v>40995</v>
      </c>
      <c r="B2018">
        <f>E2017*(2-'OHL indexes'!C2020/'OHL indexes'!B2019)</f>
        <v>13.182142973766535</v>
      </c>
      <c r="C2018">
        <f>IF(E2017*(2-'OHL indexes'!E2020/'OHL indexes'!B2019)&lt;F2018,F2018,E2017*(2-'OHL indexes'!E2020/'OHL indexes'!B2019))</f>
        <v>13.208139109475146</v>
      </c>
      <c r="D2018">
        <f>IF(E2017*(2-'OHL indexes'!D2020/'OHL indexes'!B2019)&gt;F2018,F2018,E2017*(2-'OHL indexes'!D2020/'OHL indexes'!B2019))</f>
        <v>11.782222967552633</v>
      </c>
      <c r="E2018">
        <f>Master!K2022</f>
        <v>11.796845619673046</v>
      </c>
      <c r="F2018">
        <v>12.061249999999999</v>
      </c>
    </row>
    <row r="2019" spans="1:6" x14ac:dyDescent="0.25">
      <c r="A2019" s="1">
        <f>'OHL indexes'!A2021</f>
        <v>40996</v>
      </c>
      <c r="B2019">
        <f>E2018*(2-'OHL indexes'!C2021/'OHL indexes'!B2020)</f>
        <v>11.983654089724592</v>
      </c>
      <c r="C2019">
        <f>IF(E2018*(2-'OHL indexes'!E2021/'OHL indexes'!B2020)&lt;F2019,F2019,E2018*(2-'OHL indexes'!E2021/'OHL indexes'!B2020))</f>
        <v>12.122485694638829</v>
      </c>
      <c r="D2019">
        <f>IF(E2018*(2-'OHL indexes'!D2021/'OHL indexes'!B2020)&gt;F2019,F2019,E2018*(2-'OHL indexes'!D2021/'OHL indexes'!B2020))</f>
        <v>10.795920407043086</v>
      </c>
      <c r="E2019">
        <f>Master!K2023</f>
        <v>11.746594583130424</v>
      </c>
      <c r="F2019">
        <v>11.90875</v>
      </c>
    </row>
    <row r="2020" spans="1:6" x14ac:dyDescent="0.25">
      <c r="A2020" s="1">
        <f>'OHL indexes'!A2022</f>
        <v>40997</v>
      </c>
      <c r="B2020">
        <f>E2019*(2-'OHL indexes'!C2022/'OHL indexes'!B2021)</f>
        <v>11.608064670853372</v>
      </c>
      <c r="C2020">
        <f>IF(E2019*(2-'OHL indexes'!E2022/'OHL indexes'!B2021)&lt;F2020,F2020,E2019*(2-'OHL indexes'!E2022/'OHL indexes'!B2021))</f>
        <v>12.070963710585637</v>
      </c>
      <c r="D2020">
        <f>IF(E2019*(2-'OHL indexes'!D2022/'OHL indexes'!B2021)&gt;F2020,F2020,E2019*(2-'OHL indexes'!D2022/'OHL indexes'!B2021))</f>
        <v>11.059000977780396</v>
      </c>
      <c r="E2020">
        <f>Master!K2024</f>
        <v>12.018028086250784</v>
      </c>
      <c r="F2020">
        <v>11.981249999999999</v>
      </c>
    </row>
    <row r="2021" spans="1:6" x14ac:dyDescent="0.25">
      <c r="A2021" s="1">
        <f>'OHL indexes'!A2023</f>
        <v>40998</v>
      </c>
      <c r="B2021">
        <f>E2020*(2-'OHL indexes'!C2023/'OHL indexes'!B2022)</f>
        <v>12.230600222514729</v>
      </c>
      <c r="C2021">
        <f>IF(E2020*(2-'OHL indexes'!E2023/'OHL indexes'!B2022)&lt;F2021,F2021,E2020*(2-'OHL indexes'!E2023/'OHL indexes'!B2022))</f>
        <v>12.443172358778675</v>
      </c>
      <c r="D2021">
        <f>IF(E2020*(2-'OHL indexes'!D2023/'OHL indexes'!B2022)&gt;F2021,F2021,E2020*(2-'OHL indexes'!D2023/'OHL indexes'!B2022))</f>
        <v>11.882754908628275</v>
      </c>
      <c r="E2021">
        <f>Master!K2025</f>
        <v>12.279207339779006</v>
      </c>
      <c r="F2021">
        <v>12.266249999999999</v>
      </c>
    </row>
    <row r="2022" spans="1:6" x14ac:dyDescent="0.25">
      <c r="A2022" s="1">
        <f>'OHL indexes'!A2024</f>
        <v>41001</v>
      </c>
      <c r="B2022">
        <f>E2021*(2-'OHL indexes'!C2024/'OHL indexes'!B2023)</f>
        <v>12.229985710189945</v>
      </c>
      <c r="C2022">
        <f>IF(E2021*(2-'OHL indexes'!E2024/'OHL indexes'!B2023)&lt;F2022,F2022,E2021*(2-'OHL indexes'!E2024/'OHL indexes'!B2023))</f>
        <v>12.64925846015179</v>
      </c>
      <c r="D2022">
        <f>IF(E2021*(2-'OHL indexes'!D2024/'OHL indexes'!B2023)&gt;F2022,F2022,E2021*(2-'OHL indexes'!D2024/'OHL indexes'!B2023))</f>
        <v>12.02582638629427</v>
      </c>
      <c r="E2022">
        <f>Master!K2026</f>
        <v>12.241037534702727</v>
      </c>
      <c r="F2022">
        <v>12.276249999999999</v>
      </c>
    </row>
    <row r="2023" spans="1:6" x14ac:dyDescent="0.25">
      <c r="A2023" s="1">
        <f>'OHL indexes'!A2025</f>
        <v>41002</v>
      </c>
      <c r="B2023">
        <f>E2022*(2-'OHL indexes'!C2025/'OHL indexes'!B2024)</f>
        <v>12.156345902857094</v>
      </c>
      <c r="C2023">
        <f>IF(E2022*(2-'OHL indexes'!E2025/'OHL indexes'!B2024)&lt;F2023,F2023,E2022*(2-'OHL indexes'!E2025/'OHL indexes'!B2024))</f>
        <v>12.361765500520194</v>
      </c>
      <c r="D2023">
        <f>IF(E2022*(2-'OHL indexes'!D2025/'OHL indexes'!B2024)&gt;F2023,F2023,E2022*(2-'OHL indexes'!D2025/'OHL indexes'!B2024))</f>
        <v>11.614658582544516</v>
      </c>
      <c r="E2023">
        <f>Master!K2027</f>
        <v>12.00441960669705</v>
      </c>
      <c r="F2023">
        <v>12.05875</v>
      </c>
    </row>
    <row r="2024" spans="1:6" x14ac:dyDescent="0.25">
      <c r="A2024" s="1">
        <f>'OHL indexes'!A2026</f>
        <v>41003</v>
      </c>
      <c r="B2024">
        <f>E2023*(2-'OHL indexes'!C2026/'OHL indexes'!B2025)</f>
        <v>11.633856329387726</v>
      </c>
      <c r="C2024">
        <f>IF(E2023*(2-'OHL indexes'!E2026/'OHL indexes'!B2025)&lt;F2024,F2024,E2023*(2-'OHL indexes'!E2026/'OHL indexes'!B2025))</f>
        <v>11.811384628234928</v>
      </c>
      <c r="D2024">
        <f>IF(E2023*(2-'OHL indexes'!D2026/'OHL indexes'!B2025)&gt;F2024,F2024,E2023*(2-'OHL indexes'!D2026/'OHL indexes'!B2025))</f>
        <v>11.061637527473765</v>
      </c>
      <c r="E2024">
        <f>Master!K2028</f>
        <v>11.579898238767013</v>
      </c>
      <c r="F2024">
        <v>11.775</v>
      </c>
    </row>
    <row r="2025" spans="1:6" x14ac:dyDescent="0.25">
      <c r="A2025" s="1">
        <f>'OHL indexes'!A2027</f>
        <v>41004</v>
      </c>
      <c r="B2025">
        <f>E2024*(2-'OHL indexes'!C2027/'OHL indexes'!B2026)</f>
        <v>11.372266628953502</v>
      </c>
      <c r="C2025">
        <f>IF(E2024*(2-'OHL indexes'!E2027/'OHL indexes'!B2026)&lt;F2025,F2025,E2024*(2-'OHL indexes'!E2027/'OHL indexes'!B2026))</f>
        <v>11.736425944616252</v>
      </c>
      <c r="D2025">
        <f>IF(E2024*(2-'OHL indexes'!D2027/'OHL indexes'!B2026)&gt;F2025,F2025,E2024*(2-'OHL indexes'!D2027/'OHL indexes'!B2026))</f>
        <v>11.220522914114069</v>
      </c>
      <c r="E2025">
        <f>Master!K2029</f>
        <v>11.258338633461312</v>
      </c>
      <c r="F2025">
        <v>11.50625</v>
      </c>
    </row>
    <row r="2026" spans="1:6" x14ac:dyDescent="0.25">
      <c r="A2026" s="1">
        <f>'OHL indexes'!A2028</f>
        <v>41008</v>
      </c>
      <c r="B2026">
        <f>E2025*(2-'OHL indexes'!C2028/'OHL indexes'!B2027)</f>
        <v>10.938212227732841</v>
      </c>
      <c r="C2026">
        <f>IF(E2025*(2-'OHL indexes'!E2028/'OHL indexes'!B2027)&lt;F2026,F2026,E2025*(2-'OHL indexes'!E2028/'OHL indexes'!B2027))</f>
        <v>11.17297159193372</v>
      </c>
      <c r="D2026">
        <f>IF(E2025*(2-'OHL indexes'!D2028/'OHL indexes'!B2027)&gt;F2026,F2026,E2025*(2-'OHL indexes'!D2028/'OHL indexes'!B2027))</f>
        <v>10.645148990488645</v>
      </c>
      <c r="E2026">
        <f>Master!K2030</f>
        <v>10.653681141582215</v>
      </c>
      <c r="F2026">
        <v>10.80625</v>
      </c>
    </row>
    <row r="2027" spans="1:6" x14ac:dyDescent="0.25">
      <c r="A2027" s="1">
        <f>'OHL indexes'!A2029</f>
        <v>41009</v>
      </c>
      <c r="B2027">
        <f>E2026*(2-'OHL indexes'!C2029/'OHL indexes'!B2028)</f>
        <v>10.661743100168751</v>
      </c>
      <c r="C2027">
        <f>IF(E2026*(2-'OHL indexes'!E2029/'OHL indexes'!B2028)&lt;F2027,F2027,E2026*(2-'OHL indexes'!E2029/'OHL indexes'!B2028))</f>
        <v>10.806858354726351</v>
      </c>
      <c r="D2027">
        <f>IF(E2026*(2-'OHL indexes'!D2029/'OHL indexes'!B2028)&gt;F2027,F2027,E2026*(2-'OHL indexes'!D2029/'OHL indexes'!B2028))</f>
        <v>9.799127126618064</v>
      </c>
      <c r="E2027">
        <f>Master!K2031</f>
        <v>9.9666129654877516</v>
      </c>
      <c r="F2027">
        <v>9.9287500000000009</v>
      </c>
    </row>
    <row r="2028" spans="1:6" x14ac:dyDescent="0.25">
      <c r="A2028" s="1">
        <f>'OHL indexes'!A2030</f>
        <v>41010</v>
      </c>
      <c r="B2028">
        <f>E2027*(2-'OHL indexes'!C2030/'OHL indexes'!B2029)</f>
        <v>10.287809035377986</v>
      </c>
      <c r="C2028">
        <f>IF(E2027*(2-'OHL indexes'!E2030/'OHL indexes'!B2029)&lt;F2028,F2028,E2027*(2-'OHL indexes'!E2030/'OHL indexes'!B2029))</f>
        <v>10.49253239902278</v>
      </c>
      <c r="D2028">
        <f>IF(E2027*(2-'OHL indexes'!D2030/'OHL indexes'!B2029)&gt;F2028,F2028,E2027*(2-'OHL indexes'!D2030/'OHL indexes'!B2029))</f>
        <v>10.066620818511383</v>
      </c>
      <c r="E2028">
        <f>Master!K2032</f>
        <v>10.134391183739027</v>
      </c>
      <c r="F2028">
        <v>10.17625</v>
      </c>
    </row>
    <row r="2029" spans="1:6" x14ac:dyDescent="0.25">
      <c r="A2029" s="1">
        <f>'OHL indexes'!A2031</f>
        <v>41011</v>
      </c>
      <c r="B2029">
        <f>E2028*(2-'OHL indexes'!C2031/'OHL indexes'!B2030)</f>
        <v>10.382875386172065</v>
      </c>
      <c r="C2029">
        <f>IF(E2028*(2-'OHL indexes'!E2031/'OHL indexes'!B2030)&lt;F2029,F2029,E2028*(2-'OHL indexes'!E2031/'OHL indexes'!B2030))</f>
        <v>11.243468358223193</v>
      </c>
      <c r="D2029">
        <f>IF(E2028*(2-'OHL indexes'!D2031/'OHL indexes'!B2030)&gt;F2029,F2029,E2028*(2-'OHL indexes'!D2031/'OHL indexes'!B2030))</f>
        <v>10.068213588671194</v>
      </c>
      <c r="E2029">
        <f>Master!K2033</f>
        <v>11.230815899545192</v>
      </c>
      <c r="F2029">
        <v>11.0725</v>
      </c>
    </row>
    <row r="2030" spans="1:6" x14ac:dyDescent="0.25">
      <c r="A2030" s="1">
        <f>'OHL indexes'!A2032</f>
        <v>41012</v>
      </c>
      <c r="B2030">
        <f>E2029*(2-'OHL indexes'!C2032/'OHL indexes'!B2031)</f>
        <v>10.983470393974864</v>
      </c>
      <c r="C2030">
        <f>IF(E2029*(2-'OHL indexes'!E2032/'OHL indexes'!B2031)&lt;F2030,F2030,E2029*(2-'OHL indexes'!E2032/'OHL indexes'!B2031))</f>
        <v>11.087501094007981</v>
      </c>
      <c r="D2030">
        <f>IF(E2029*(2-'OHL indexes'!D2032/'OHL indexes'!B2031)&gt;F2030,F2030,E2029*(2-'OHL indexes'!D2032/'OHL indexes'!B2031))</f>
        <v>10.224064712555075</v>
      </c>
      <c r="E2030">
        <f>Master!K2034</f>
        <v>10.257467064640679</v>
      </c>
      <c r="F2030">
        <v>10.387499999999999</v>
      </c>
    </row>
    <row r="2031" spans="1:6" x14ac:dyDescent="0.25">
      <c r="A2031" s="1">
        <f>'OHL indexes'!A2033</f>
        <v>41015</v>
      </c>
      <c r="B2031">
        <f>E2030*(2-'OHL indexes'!C2033/'OHL indexes'!B2032)</f>
        <v>10.325712491395546</v>
      </c>
      <c r="C2031">
        <f>IF(E2030*(2-'OHL indexes'!E2033/'OHL indexes'!B2032)&lt;F2031,F2031,E2030*(2-'OHL indexes'!E2033/'OHL indexes'!B2032))</f>
        <v>10.769081872552379</v>
      </c>
      <c r="D2031">
        <f>IF(E2030*(2-'OHL indexes'!D2033/'OHL indexes'!B2032)&gt;F2031,F2031,E2030*(2-'OHL indexes'!D2033/'OHL indexes'!B2032))</f>
        <v>10.12573932111251</v>
      </c>
      <c r="E2031">
        <f>Master!K2035</f>
        <v>10.410327674303547</v>
      </c>
      <c r="F2031">
        <v>10.55</v>
      </c>
    </row>
    <row r="2032" spans="1:6" x14ac:dyDescent="0.25">
      <c r="A2032" s="1">
        <f>'OHL indexes'!A2034</f>
        <v>41016</v>
      </c>
      <c r="B2032">
        <f>E2031*(2-'OHL indexes'!C2034/'OHL indexes'!B2033)</f>
        <v>10.60866497843273</v>
      </c>
      <c r="C2032">
        <f>IF(E2031*(2-'OHL indexes'!E2034/'OHL indexes'!B2033)&lt;F2032,F2032,E2031*(2-'OHL indexes'!E2034/'OHL indexes'!B2033))</f>
        <v>11.175360090894642</v>
      </c>
      <c r="D2032">
        <f>IF(E2031*(2-'OHL indexes'!D2034/'OHL indexes'!B2033)&gt;F2032,F2032,E2031*(2-'OHL indexes'!D2034/'OHL indexes'!B2033))</f>
        <v>10.60737482831869</v>
      </c>
      <c r="E2032">
        <f>Master!K2036</f>
        <v>11.101428343788616</v>
      </c>
      <c r="F2032">
        <v>11.125</v>
      </c>
    </row>
    <row r="2033" spans="1:6" x14ac:dyDescent="0.25">
      <c r="A2033" s="1">
        <f>'OHL indexes'!A2035</f>
        <v>41017</v>
      </c>
      <c r="B2033">
        <f>E2032*(2-'OHL indexes'!C2035/'OHL indexes'!B2034)</f>
        <v>10.878838554688466</v>
      </c>
      <c r="C2033">
        <f>IF(E2032*(2-'OHL indexes'!E2035/'OHL indexes'!B2034)&lt;F2033,F2033,E2032*(2-'OHL indexes'!E2035/'OHL indexes'!B2034))</f>
        <v>11.157079589264953</v>
      </c>
      <c r="D2033">
        <f>IF(E2032*(2-'OHL indexes'!D2035/'OHL indexes'!B2034)&gt;F2033,F2033,E2032*(2-'OHL indexes'!D2035/'OHL indexes'!B2034))</f>
        <v>10.711900011064653</v>
      </c>
      <c r="E2033">
        <f>Master!K2037</f>
        <v>10.767051471931865</v>
      </c>
      <c r="F2033" s="16">
        <v>10.92625</v>
      </c>
    </row>
    <row r="2034" spans="1:6" x14ac:dyDescent="0.25">
      <c r="A2034" s="1">
        <f>'OHL indexes'!A2036</f>
        <v>41018</v>
      </c>
      <c r="B2034">
        <f>E2033*(2-'OHL indexes'!C2036/'OHL indexes'!B2035)</f>
        <v>10.769139992187991</v>
      </c>
      <c r="C2034">
        <f>IF(E2033*(2-'OHL indexes'!E2036/'OHL indexes'!B2035)&lt;F2034,F2034,E2033*(2-'OHL indexes'!E2036/'OHL indexes'!B2035))</f>
        <v>11.12142758361021</v>
      </c>
      <c r="D2034">
        <f>IF(E2033*(2-'OHL indexes'!D2036/'OHL indexes'!B2035)&gt;F2034,F2034,E2033*(2-'OHL indexes'!D2036/'OHL indexes'!B2035))</f>
        <v>10.456734554697848</v>
      </c>
      <c r="E2034">
        <f>Master!K2038</f>
        <v>10.840864261429342</v>
      </c>
      <c r="F2034">
        <v>10.845000000000001</v>
      </c>
    </row>
    <row r="2035" spans="1:6" x14ac:dyDescent="0.25">
      <c r="A2035" s="1">
        <f>'OHL indexes'!A2037</f>
        <v>41019</v>
      </c>
      <c r="B2035">
        <f>E2034*(2-'OHL indexes'!C2037/'OHL indexes'!B2036)</f>
        <v>10.998701288370459</v>
      </c>
      <c r="C2035">
        <f>IF(E2034*(2-'OHL indexes'!E2037/'OHL indexes'!B2036)&lt;F2035,F2035,E2034*(2-'OHL indexes'!E2037/'OHL indexes'!B2036))</f>
        <v>11.261772668659438</v>
      </c>
      <c r="D2035">
        <f>IF(E2034*(2-'OHL indexes'!D2037/'OHL indexes'!B2036)&gt;F2035,F2035,E2034*(2-'OHL indexes'!D2037/'OHL indexes'!B2036))</f>
        <v>10.969767642432068</v>
      </c>
      <c r="E2035">
        <f>Master!K2039</f>
        <v>11.200739376457461</v>
      </c>
      <c r="F2035">
        <v>11.19875</v>
      </c>
    </row>
    <row r="2036" spans="1:6" x14ac:dyDescent="0.25">
      <c r="A2036" s="1">
        <f>'OHL indexes'!A2038</f>
        <v>41022</v>
      </c>
      <c r="B2036">
        <f>E2035*(2-'OHL indexes'!C2038/'OHL indexes'!B2037)</f>
        <v>10.785531497535148</v>
      </c>
      <c r="C2036">
        <f>IF(E2035*(2-'OHL indexes'!E2038/'OHL indexes'!B2037)&lt;F2036,F2036,E2035*(2-'OHL indexes'!E2038/'OHL indexes'!B2037))</f>
        <v>10.835000000000001</v>
      </c>
      <c r="D2036">
        <f>IF(E2035*(2-'OHL indexes'!D2038/'OHL indexes'!B2037)&gt;F2036,F2036,E2035*(2-'OHL indexes'!D2038/'OHL indexes'!B2037))</f>
        <v>10.292049772541546</v>
      </c>
      <c r="E2036">
        <f>Master!K2040</f>
        <v>10.716939141669799</v>
      </c>
      <c r="F2036">
        <v>10.835000000000001</v>
      </c>
    </row>
    <row r="2037" spans="1:6" x14ac:dyDescent="0.25">
      <c r="A2037" s="1">
        <f>'OHL indexes'!A2039</f>
        <v>41023</v>
      </c>
      <c r="B2037">
        <f>E2036*(2-'OHL indexes'!C2039/'OHL indexes'!B2038)</f>
        <v>10.827227809990307</v>
      </c>
      <c r="C2037">
        <f>IF(E2036*(2-'OHL indexes'!E2039/'OHL indexes'!B2038)&lt;F2037,F2037,E2036*(2-'OHL indexes'!E2039/'OHL indexes'!B2038))</f>
        <v>11.166240702530478</v>
      </c>
      <c r="D2037">
        <f>IF(E2036*(2-'OHL indexes'!D2039/'OHL indexes'!B2038)&gt;F2037,F2037,E2036*(2-'OHL indexes'!D2039/'OHL indexes'!B2038))</f>
        <v>10.633209611214795</v>
      </c>
      <c r="E2037">
        <f>Master!K2041</f>
        <v>11.140194186920302</v>
      </c>
      <c r="F2037">
        <v>11.077500000000001</v>
      </c>
    </row>
    <row r="2038" spans="1:6" x14ac:dyDescent="0.25">
      <c r="A2038" s="1">
        <f>'OHL indexes'!A2040</f>
        <v>41024</v>
      </c>
      <c r="B2038">
        <f>E2037*(2-'OHL indexes'!C2040/'OHL indexes'!B2039)</f>
        <v>11.380722803033898</v>
      </c>
      <c r="C2038">
        <f>IF(E2037*(2-'OHL indexes'!E2040/'OHL indexes'!B2039)&lt;F2038,F2038,E2037*(2-'OHL indexes'!E2040/'OHL indexes'!B2039))</f>
        <v>11.806814376201674</v>
      </c>
      <c r="D2038">
        <f>IF(E2037*(2-'OHL indexes'!D2040/'OHL indexes'!B2039)&gt;F2038,F2038,E2037*(2-'OHL indexes'!D2040/'OHL indexes'!B2039))</f>
        <v>11.305137327865966</v>
      </c>
      <c r="E2038">
        <f>Master!K2042</f>
        <v>11.771900391334809</v>
      </c>
      <c r="F2038">
        <v>11.77</v>
      </c>
    </row>
    <row r="2039" spans="1:6" x14ac:dyDescent="0.25">
      <c r="A2039" s="1">
        <f>'OHL indexes'!A2041</f>
        <v>41025</v>
      </c>
      <c r="B2039">
        <f>E2038*(2-'OHL indexes'!C2041/'OHL indexes'!B2040)</f>
        <v>11.710667960286408</v>
      </c>
      <c r="C2039">
        <f>IF(E2038*(2-'OHL indexes'!E2041/'OHL indexes'!B2040)&lt;F2039,F2039,E2038*(2-'OHL indexes'!E2041/'OHL indexes'!B2040))</f>
        <v>12.204199285873303</v>
      </c>
      <c r="D2039">
        <f>IF(E2038*(2-'OHL indexes'!D2041/'OHL indexes'!B2040)&gt;F2039,F2039,E2038*(2-'OHL indexes'!D2041/'OHL indexes'!B2040))</f>
        <v>11.545950652102999</v>
      </c>
      <c r="E2039">
        <f>Master!K2043</f>
        <v>12.098924534720254</v>
      </c>
      <c r="F2039">
        <v>12.1675</v>
      </c>
    </row>
    <row r="2040" spans="1:6" x14ac:dyDescent="0.25">
      <c r="A2040" s="1">
        <f>'OHL indexes'!A2042</f>
        <v>41026</v>
      </c>
      <c r="B2040">
        <f>E2039*(2-'OHL indexes'!C2042/'OHL indexes'!B2041)</f>
        <v>12.248514472149054</v>
      </c>
      <c r="C2040">
        <f>IF(E2039*(2-'OHL indexes'!E2042/'OHL indexes'!B2041)&lt;F2040,F2040,E2039*(2-'OHL indexes'!E2042/'OHL indexes'!B2041))</f>
        <v>12.271022217364038</v>
      </c>
      <c r="D2040">
        <f>IF(E2039*(2-'OHL indexes'!D2042/'OHL indexes'!B2041)&gt;F2040,F2040,E2039*(2-'OHL indexes'!D2042/'OHL indexes'!B2041))</f>
        <v>11.852177682521358</v>
      </c>
      <c r="E2040">
        <f>Master!K2044</f>
        <v>12.111219048576718</v>
      </c>
      <c r="F2040">
        <v>12.195</v>
      </c>
    </row>
    <row r="2041" spans="1:6" x14ac:dyDescent="0.25">
      <c r="A2041" s="1">
        <f>'OHL indexes'!A2043</f>
        <v>41029</v>
      </c>
      <c r="B2041">
        <f>E2040*(2-'OHL indexes'!C2043/'OHL indexes'!B2042)</f>
        <v>11.982995868242384</v>
      </c>
      <c r="C2041">
        <f>IF(E2040*(2-'OHL indexes'!E2043/'OHL indexes'!B2042)&lt;F2041,F2041,E2040*(2-'OHL indexes'!E2043/'OHL indexes'!B2042))</f>
        <v>12.068904120669774</v>
      </c>
      <c r="D2041">
        <f>IF(E2040*(2-'OHL indexes'!D2043/'OHL indexes'!B2042)&gt;F2041,F2041,E2040*(2-'OHL indexes'!D2043/'OHL indexes'!B2042))</f>
        <v>11.745761982393791</v>
      </c>
      <c r="E2041">
        <f>Master!K2045</f>
        <v>11.865924869066509</v>
      </c>
      <c r="F2041">
        <v>11.921250000000001</v>
      </c>
    </row>
    <row r="2042" spans="1:6" x14ac:dyDescent="0.25">
      <c r="A2042" s="1">
        <f>'OHL indexes'!A2044</f>
        <v>41030</v>
      </c>
      <c r="B2042">
        <f>E2041*(2-'OHL indexes'!C2044/'OHL indexes'!B2043)</f>
        <v>11.893480149963857</v>
      </c>
      <c r="C2042">
        <f>IF(E2041*(2-'OHL indexes'!E2044/'OHL indexes'!B2043)&lt;F2042,F2042,E2041*(2-'OHL indexes'!E2044/'OHL indexes'!B2043))</f>
        <v>12.369725208477421</v>
      </c>
      <c r="D2042">
        <f>IF(E2041*(2-'OHL indexes'!D2044/'OHL indexes'!B2043)&gt;F2042,F2042,E2041*(2-'OHL indexes'!D2044/'OHL indexes'!B2043))</f>
        <v>11.807130915172229</v>
      </c>
      <c r="E2042">
        <f>Master!K2046</f>
        <v>12.140998185810144</v>
      </c>
      <c r="F2042">
        <v>12.275</v>
      </c>
    </row>
    <row r="2043" spans="1:6" x14ac:dyDescent="0.25">
      <c r="A2043" s="1">
        <f>'OHL indexes'!A2045</f>
        <v>41031</v>
      </c>
      <c r="B2043">
        <f>E2042*(2-'OHL indexes'!C2045/'OHL indexes'!B2044)</f>
        <v>12.109083728453848</v>
      </c>
      <c r="C2043">
        <f>IF(E2042*(2-'OHL indexes'!E2045/'OHL indexes'!B2044)&lt;F2043,F2043,E2042*(2-'OHL indexes'!E2045/'OHL indexes'!B2044))</f>
        <v>12.230347642415587</v>
      </c>
      <c r="D2043">
        <f>IF(E2042*(2-'OHL indexes'!D2045/'OHL indexes'!B2044)&gt;F2043,F2043,E2042*(2-'OHL indexes'!D2045/'OHL indexes'!B2044))</f>
        <v>11.799585148046958</v>
      </c>
      <c r="E2043">
        <f>Master!K2047</f>
        <v>12.156379109421788</v>
      </c>
      <c r="F2043">
        <v>12.185</v>
      </c>
    </row>
    <row r="2044" spans="1:6" x14ac:dyDescent="0.25">
      <c r="A2044" s="1">
        <f>'OHL indexes'!A2046</f>
        <v>41032</v>
      </c>
      <c r="B2044">
        <f>E2043*(2-'OHL indexes'!C2046/'OHL indexes'!B2045)</f>
        <v>12.263016922432362</v>
      </c>
      <c r="C2044">
        <f>IF(E2043*(2-'OHL indexes'!E2046/'OHL indexes'!B2045)&lt;F2044,F2044,E2043*(2-'OHL indexes'!E2046/'OHL indexes'!B2045))</f>
        <v>12.298034798150638</v>
      </c>
      <c r="D2044">
        <f>IF(E2043*(2-'OHL indexes'!D2046/'OHL indexes'!B2045)&gt;F2044,F2044,E2043*(2-'OHL indexes'!D2046/'OHL indexes'!B2045))</f>
        <v>11.666810417699201</v>
      </c>
      <c r="E2044">
        <f>Master!K2048</f>
        <v>11.730893558494111</v>
      </c>
      <c r="F2044">
        <v>11.92625</v>
      </c>
    </row>
    <row r="2045" spans="1:6" x14ac:dyDescent="0.25">
      <c r="A2045" s="1">
        <f>'OHL indexes'!A2047</f>
        <v>41033</v>
      </c>
      <c r="B2045">
        <f>E2044*(2-'OHL indexes'!C2047/'OHL indexes'!B2046)</f>
        <v>11.742710347051991</v>
      </c>
      <c r="C2045">
        <f>IF(E2044*(2-'OHL indexes'!E2047/'OHL indexes'!B2046)&lt;F2045,F2045,E2044*(2-'OHL indexes'!E2047/'OHL indexes'!B2046))</f>
        <v>11.845540453296225</v>
      </c>
      <c r="D2045">
        <f>IF(E2044*(2-'OHL indexes'!D2047/'OHL indexes'!B2046)&gt;F2045,F2045,E2044*(2-'OHL indexes'!D2047/'OHL indexes'!B2046))</f>
        <v>11.104466360408319</v>
      </c>
      <c r="E2045">
        <f>Master!K2049</f>
        <v>11.127588010745217</v>
      </c>
      <c r="F2045">
        <v>11.3925</v>
      </c>
    </row>
    <row r="2046" spans="1:6" x14ac:dyDescent="0.25">
      <c r="A2046" s="1">
        <f>'OHL indexes'!A2048</f>
        <v>41036</v>
      </c>
      <c r="B2046">
        <f>E2045*(2-'OHL indexes'!C2048/'OHL indexes'!B2047)</f>
        <v>10.860592964915558</v>
      </c>
      <c r="C2046">
        <f>IF(E2045*(2-'OHL indexes'!E2048/'OHL indexes'!B2047)&lt;F2046,F2046,E2045*(2-'OHL indexes'!E2048/'OHL indexes'!B2047))</f>
        <v>11.596495154494807</v>
      </c>
      <c r="D2046">
        <f>IF(E2045*(2-'OHL indexes'!D2048/'OHL indexes'!B2047)&gt;F2046,F2046,E2045*(2-'OHL indexes'!D2048/'OHL indexes'!B2047))</f>
        <v>10.851295400928457</v>
      </c>
      <c r="E2046">
        <f>Master!K2050</f>
        <v>11.454093771143706</v>
      </c>
      <c r="F2046">
        <v>11.5525</v>
      </c>
    </row>
    <row r="2047" spans="1:6" x14ac:dyDescent="0.25">
      <c r="A2047" s="1">
        <f>'OHL indexes'!A2049</f>
        <v>41037</v>
      </c>
      <c r="B2047">
        <f>E2046*(2-'OHL indexes'!C2049/'OHL indexes'!B2048)</f>
        <v>11.496200482504076</v>
      </c>
      <c r="C2047">
        <f>IF(E2046*(2-'OHL indexes'!E2049/'OHL indexes'!B2048)&lt;F2047,F2047,E2046*(2-'OHL indexes'!E2049/'OHL indexes'!B2048))</f>
        <v>11.513046454067062</v>
      </c>
      <c r="D2047">
        <f>IF(E2046*(2-'OHL indexes'!D2049/'OHL indexes'!B2048)&gt;F2047,F2047,E2046*(2-'OHL indexes'!D2049/'OHL indexes'!B2048))</f>
        <v>10.603462600230909</v>
      </c>
      <c r="E2047">
        <f>Master!K2051</f>
        <v>11.360924355531282</v>
      </c>
      <c r="F2047">
        <v>11.455</v>
      </c>
    </row>
    <row r="2048" spans="1:6" x14ac:dyDescent="0.25">
      <c r="A2048" s="1">
        <f>'OHL indexes'!A2050</f>
        <v>41038</v>
      </c>
      <c r="B2048">
        <f>E2047*(2-'OHL indexes'!C2050/'OHL indexes'!B2049)</f>
        <v>11.009974495463508</v>
      </c>
      <c r="C2048">
        <f>IF(E2047*(2-'OHL indexes'!E2050/'OHL indexes'!B2049)&lt;F2048,F2048,E2047*(2-'OHL indexes'!E2050/'OHL indexes'!B2049))</f>
        <v>11.287978918551797</v>
      </c>
      <c r="D2048">
        <f>IF(E2047*(2-'OHL indexes'!D2050/'OHL indexes'!B2049)&gt;F2048,F2048,E2047*(2-'OHL indexes'!D2050/'OHL indexes'!B2049))</f>
        <v>10.569585217986397</v>
      </c>
      <c r="E2048">
        <f>Master!K2052</f>
        <v>10.878736161860918</v>
      </c>
      <c r="F2048">
        <v>11</v>
      </c>
    </row>
    <row r="2049" spans="1:6" x14ac:dyDescent="0.25">
      <c r="A2049" s="1">
        <f>'OHL indexes'!A2051</f>
        <v>41039</v>
      </c>
      <c r="B2049">
        <f>E2048*(2-'OHL indexes'!C2051/'OHL indexes'!B2050)</f>
        <v>11.140871698099149</v>
      </c>
      <c r="C2049">
        <f>IF(E2048*(2-'OHL indexes'!E2051/'OHL indexes'!B2050)&lt;F2049,F2049,E2048*(2-'OHL indexes'!E2051/'OHL indexes'!B2050))</f>
        <v>11.443336921019924</v>
      </c>
      <c r="D2049">
        <f>IF(E2048*(2-'OHL indexes'!D2051/'OHL indexes'!B2050)&gt;F2049,F2049,E2048*(2-'OHL indexes'!D2051/'OHL indexes'!B2050))</f>
        <v>11.100542011416609</v>
      </c>
      <c r="E2049">
        <f>Master!K2053</f>
        <v>11.397442924272303</v>
      </c>
      <c r="F2049">
        <v>11.352499999999999</v>
      </c>
    </row>
    <row r="2050" spans="1:6" x14ac:dyDescent="0.25">
      <c r="A2050" s="1">
        <f>'OHL indexes'!A2052</f>
        <v>41040</v>
      </c>
      <c r="B2050">
        <f>E2049*(2-'OHL indexes'!C2052/'OHL indexes'!B2051)</f>
        <v>11.21509168195395</v>
      </c>
      <c r="C2050">
        <f>IF(E2049*(2-'OHL indexes'!E2052/'OHL indexes'!B2051)&lt;F2050,F2050,E2049*(2-'OHL indexes'!E2052/'OHL indexes'!B2051))</f>
        <v>11.454642184723479</v>
      </c>
      <c r="D2050">
        <f>IF(E2049*(2-'OHL indexes'!D2052/'OHL indexes'!B2051)&gt;F2050,F2050,E2049*(2-'OHL indexes'!D2052/'OHL indexes'!B2051))</f>
        <v>10.92634981519641</v>
      </c>
      <c r="E2050">
        <f>Master!K2054</f>
        <v>10.982473593436062</v>
      </c>
      <c r="F2050">
        <v>11.17</v>
      </c>
    </row>
    <row r="2051" spans="1:6" x14ac:dyDescent="0.25">
      <c r="A2051" s="1">
        <f>'OHL indexes'!A2053</f>
        <v>41043</v>
      </c>
      <c r="B2051">
        <f>E2050*(2-'OHL indexes'!C2053/'OHL indexes'!B2052)</f>
        <v>10.762312656515457</v>
      </c>
      <c r="C2051">
        <f>IF(E2050*(2-'OHL indexes'!E2053/'OHL indexes'!B2052)&lt;F2051,F2051,E2050*(2-'OHL indexes'!E2053/'OHL indexes'!B2052))</f>
        <v>10.78534833740245</v>
      </c>
      <c r="D2051">
        <f>IF(E2050*(2-'OHL indexes'!D2053/'OHL indexes'!B2052)&gt;F2051,F2051,E2050*(2-'OHL indexes'!D2053/'OHL indexes'!B2052))</f>
        <v>10.217023445228767</v>
      </c>
      <c r="E2051">
        <f>Master!K2055</f>
        <v>10.241203624949859</v>
      </c>
      <c r="F2051">
        <v>10.51</v>
      </c>
    </row>
    <row r="2052" spans="1:6" x14ac:dyDescent="0.25">
      <c r="A2052" s="1">
        <f>'OHL indexes'!A2054</f>
        <v>41044</v>
      </c>
      <c r="B2052">
        <f>E2051*(2-'OHL indexes'!C2054/'OHL indexes'!B2053)</f>
        <v>10.463228987997274</v>
      </c>
      <c r="C2052">
        <f>IF(E2051*(2-'OHL indexes'!E2054/'OHL indexes'!B2053)&lt;F2052,F2052,E2051*(2-'OHL indexes'!E2054/'OHL indexes'!B2053))</f>
        <v>10.6305876577694</v>
      </c>
      <c r="D2052">
        <f>IF(E2051*(2-'OHL indexes'!D2054/'OHL indexes'!B2053)&gt;F2052,F2052,E2051*(2-'OHL indexes'!D2054/'OHL indexes'!B2053))</f>
        <v>9.8451289623559752</v>
      </c>
      <c r="E2052">
        <f>Master!K2056</f>
        <v>9.8613936619288616</v>
      </c>
      <c r="F2052">
        <v>10</v>
      </c>
    </row>
    <row r="2053" spans="1:6" x14ac:dyDescent="0.25">
      <c r="A2053" s="1">
        <f>'OHL indexes'!A2055</f>
        <v>41045</v>
      </c>
      <c r="B2053">
        <f>E2052*(2-'OHL indexes'!C2055/'OHL indexes'!B2054)</f>
        <v>10.047074420545052</v>
      </c>
      <c r="C2053">
        <f>IF(E2052*(2-'OHL indexes'!E2055/'OHL indexes'!B2054)&lt;F2053,F2053,E2052*(2-'OHL indexes'!E2055/'OHL indexes'!B2054))</f>
        <v>10.216238170627935</v>
      </c>
      <c r="D2053">
        <f>IF(E2052*(2-'OHL indexes'!D2055/'OHL indexes'!B2054)&gt;F2053,F2053,E2052*(2-'OHL indexes'!D2055/'OHL indexes'!B2054))</f>
        <v>9.5189245835039937</v>
      </c>
      <c r="E2053">
        <f>Master!K2057</f>
        <v>9.6546420739170635</v>
      </c>
      <c r="F2053">
        <v>9.6274999999999995</v>
      </c>
    </row>
    <row r="2054" spans="1:6" x14ac:dyDescent="0.25">
      <c r="A2054" s="1">
        <f>'OHL indexes'!A2056</f>
        <v>41046</v>
      </c>
      <c r="B2054">
        <f>E2053*(2-'OHL indexes'!C2056/'OHL indexes'!B2055)</f>
        <v>9.557549433196435</v>
      </c>
      <c r="C2054">
        <f>IF(E2053*(2-'OHL indexes'!E2056/'OHL indexes'!B2055)&lt;F2054,F2054,E2053*(2-'OHL indexes'!E2056/'OHL indexes'!B2055))</f>
        <v>9.7706709710821098</v>
      </c>
      <c r="D2054">
        <f>IF(E2053*(2-'OHL indexes'!D2056/'OHL indexes'!B2055)&gt;F2054,F2054,E2053*(2-'OHL indexes'!D2056/'OHL indexes'!B2055))</f>
        <v>8.9464828207428635</v>
      </c>
      <c r="E2054">
        <f>Master!K2058</f>
        <v>8.9523271014920009</v>
      </c>
      <c r="F2054">
        <v>9.1649999999999991</v>
      </c>
    </row>
    <row r="2055" spans="1:6" x14ac:dyDescent="0.25">
      <c r="A2055" s="1">
        <f>'OHL indexes'!A2057</f>
        <v>41047</v>
      </c>
      <c r="B2055">
        <f>E2054*(2-'OHL indexes'!C2057/'OHL indexes'!B2056)</f>
        <v>9.1015764891297852</v>
      </c>
      <c r="C2055">
        <f>IF(E2054*(2-'OHL indexes'!E2057/'OHL indexes'!B2056)&lt;F2055,F2055,E2054*(2-'OHL indexes'!E2057/'OHL indexes'!B2056))</f>
        <v>9.193974805855218</v>
      </c>
      <c r="D2055">
        <f>IF(E2054*(2-'OHL indexes'!D2057/'OHL indexes'!B2056)&gt;F2055,F2055,E2054*(2-'OHL indexes'!D2057/'OHL indexes'!B2056))</f>
        <v>8.2700325092485265</v>
      </c>
      <c r="E2055">
        <f>Master!K2059</f>
        <v>8.2852812155099471</v>
      </c>
      <c r="F2055">
        <v>8.5500000000000007</v>
      </c>
    </row>
    <row r="2056" spans="1:6" x14ac:dyDescent="0.25">
      <c r="A2056" s="1">
        <f>'OHL indexes'!A2058</f>
        <v>41050</v>
      </c>
      <c r="B2056">
        <f>E2055*(2-'OHL indexes'!C2058/'OHL indexes'!B2057)</f>
        <v>8.4652777859942319</v>
      </c>
      <c r="C2056">
        <f>IF(E2055*(2-'OHL indexes'!E2058/'OHL indexes'!B2057)&lt;F2056,F2056,E2055*(2-'OHL indexes'!E2058/'OHL indexes'!B2057))</f>
        <v>9.4762500000000003</v>
      </c>
      <c r="D2056">
        <f>IF(E2055*(2-'OHL indexes'!D2058/'OHL indexes'!B2057)&gt;F2056,F2056,E2055*(2-'OHL indexes'!D2058/'OHL indexes'!B2057))</f>
        <v>8.3881376559191914</v>
      </c>
      <c r="E2056">
        <f>Master!K2060</f>
        <v>9.3841411735150277</v>
      </c>
      <c r="F2056">
        <v>9.4762500000000003</v>
      </c>
    </row>
    <row r="2057" spans="1:6" x14ac:dyDescent="0.25">
      <c r="A2057" s="1">
        <f>'OHL indexes'!A2059</f>
        <v>41051</v>
      </c>
      <c r="B2057">
        <f>E2056*(2-'OHL indexes'!C2059/'OHL indexes'!B2058)</f>
        <v>9.5117288309890409</v>
      </c>
      <c r="C2057">
        <f>IF(E2056*(2-'OHL indexes'!E2059/'OHL indexes'!B2058)&lt;F2057,F2057,E2056*(2-'OHL indexes'!E2059/'OHL indexes'!B2058))</f>
        <v>9.9072505691584816</v>
      </c>
      <c r="D2057">
        <f>IF(E2056*(2-'OHL indexes'!D2059/'OHL indexes'!B2058)&gt;F2057,F2057,E2056*(2-'OHL indexes'!D2059/'OHL indexes'!B2058))</f>
        <v>8.7238692988952273</v>
      </c>
      <c r="E2057">
        <f>Master!K2061</f>
        <v>9.1189691807537905</v>
      </c>
      <c r="F2057">
        <v>9.0950000000000006</v>
      </c>
    </row>
    <row r="2058" spans="1:6" x14ac:dyDescent="0.25">
      <c r="A2058" s="1">
        <f>'OHL indexes'!A2060</f>
        <v>41052</v>
      </c>
      <c r="B2058">
        <f>E2057*(2-'OHL indexes'!C2060/'OHL indexes'!B2059)</f>
        <v>8.848358991102808</v>
      </c>
      <c r="C2058">
        <f>IF(E2057*(2-'OHL indexes'!E2060/'OHL indexes'!B2059)&lt;F2058,F2058,E2057*(2-'OHL indexes'!E2060/'OHL indexes'!B2059))</f>
        <v>9.2826866617152106</v>
      </c>
      <c r="D2058">
        <f>IF(E2057*(2-'OHL indexes'!D2060/'OHL indexes'!B2059)&gt;F2058,F2058,E2057*(2-'OHL indexes'!D2060/'OHL indexes'!B2059))</f>
        <v>8.4890408889356728</v>
      </c>
      <c r="E2058">
        <f>Master!K2062</f>
        <v>9.1726592250722998</v>
      </c>
      <c r="F2058">
        <v>9.27</v>
      </c>
    </row>
    <row r="2059" spans="1:6" x14ac:dyDescent="0.25">
      <c r="A2059" s="1">
        <f>'OHL indexes'!A2061</f>
        <v>41053</v>
      </c>
      <c r="B2059">
        <f>E2058*(2-'OHL indexes'!C2061/'OHL indexes'!B2060)</f>
        <v>9.1954241756576138</v>
      </c>
      <c r="C2059">
        <f>IF(E2058*(2-'OHL indexes'!E2061/'OHL indexes'!B2060)&lt;F2059,F2059,E2058*(2-'OHL indexes'!E2061/'OHL indexes'!B2060))</f>
        <v>9.3638474363375668</v>
      </c>
      <c r="D2059">
        <f>IF(E2058*(2-'OHL indexes'!D2061/'OHL indexes'!B2060)&gt;F2059,F2059,E2058*(2-'OHL indexes'!D2061/'OHL indexes'!B2060))</f>
        <v>8.7720686436234327</v>
      </c>
      <c r="E2059">
        <f>Master!K2063</f>
        <v>9.3543084254656179</v>
      </c>
      <c r="F2059">
        <v>9.1875</v>
      </c>
    </row>
    <row r="2060" spans="1:6" x14ac:dyDescent="0.25">
      <c r="A2060" s="1">
        <f>'OHL indexes'!A2062</f>
        <v>41054</v>
      </c>
      <c r="B2060">
        <f>E2059*(2-'OHL indexes'!C2062/'OHL indexes'!B2061)</f>
        <v>9.3086635935894257</v>
      </c>
      <c r="C2060">
        <f>IF(E2059*(2-'OHL indexes'!E2062/'OHL indexes'!B2061)&lt;F2060,F2060,E2059*(2-'OHL indexes'!E2062/'OHL indexes'!B2061))</f>
        <v>9.3141647622520303</v>
      </c>
      <c r="D2060">
        <f>IF(E2059*(2-'OHL indexes'!D2062/'OHL indexes'!B2061)&gt;F2060,F2060,E2059*(2-'OHL indexes'!D2062/'OHL indexes'!B2061))</f>
        <v>9.0552209791127467</v>
      </c>
      <c r="E2060">
        <f>Master!K2064</f>
        <v>9.2625713378772545</v>
      </c>
      <c r="F2060">
        <v>9.3037500000000009</v>
      </c>
    </row>
    <row r="2061" spans="1:6" x14ac:dyDescent="0.25">
      <c r="A2061" s="1">
        <f>'OHL indexes'!A2063</f>
        <v>41058</v>
      </c>
      <c r="B2061">
        <f>E2060*(2-'OHL indexes'!C2063/'OHL indexes'!B2062)</f>
        <v>9.5150723199728517</v>
      </c>
      <c r="C2061">
        <f>IF(E2060*(2-'OHL indexes'!E2063/'OHL indexes'!B2062)&lt;F2061,F2061,E2060*(2-'OHL indexes'!E2063/'OHL indexes'!B2062))</f>
        <v>9.823010468031784</v>
      </c>
      <c r="D2061">
        <f>IF(E2060*(2-'OHL indexes'!D2063/'OHL indexes'!B2062)&gt;F2061,F2061,E2060*(2-'OHL indexes'!D2063/'OHL indexes'!B2062))</f>
        <v>9.321698333418162</v>
      </c>
      <c r="E2061">
        <f>Master!K2065</f>
        <v>9.8026981511068723</v>
      </c>
      <c r="F2061">
        <v>9.7274999999999991</v>
      </c>
    </row>
    <row r="2062" spans="1:6" x14ac:dyDescent="0.25">
      <c r="A2062" s="1">
        <f>'OHL indexes'!A2064</f>
        <v>41059</v>
      </c>
      <c r="B2062">
        <f>E2061*(2-'OHL indexes'!C2064/'OHL indexes'!B2063)</f>
        <v>9.5620345636306734</v>
      </c>
      <c r="C2062">
        <f>IF(E2061*(2-'OHL indexes'!E2064/'OHL indexes'!B2063)&lt;F2062,F2062,E2061*(2-'OHL indexes'!E2064/'OHL indexes'!B2063))</f>
        <v>9.5620345636306734</v>
      </c>
      <c r="D2062">
        <f>IF(E2061*(2-'OHL indexes'!D2064/'OHL indexes'!B2063)&gt;F2062,F2062,E2061*(2-'OHL indexes'!D2064/'OHL indexes'!B2063))</f>
        <v>8.7675673756179666</v>
      </c>
      <c r="E2062">
        <f>Master!K2066</f>
        <v>8.7775137690556662</v>
      </c>
      <c r="F2062">
        <v>9.0724999999999998</v>
      </c>
    </row>
    <row r="2063" spans="1:6" x14ac:dyDescent="0.25">
      <c r="A2063" s="1">
        <f>'OHL indexes'!A2065</f>
        <v>41060</v>
      </c>
      <c r="B2063">
        <f>E2062*(2-'OHL indexes'!C2065/'OHL indexes'!B2064)</f>
        <v>8.8654562068865239</v>
      </c>
      <c r="C2063">
        <f>IF(E2062*(2-'OHL indexes'!E2065/'OHL indexes'!B2064)&lt;F2063,F2063,E2062*(2-'OHL indexes'!E2065/'OHL indexes'!B2064))</f>
        <v>9.1250933519292818</v>
      </c>
      <c r="D2063">
        <f>IF(E2062*(2-'OHL indexes'!D2065/'OHL indexes'!B2064)&gt;F2063,F2063,E2062*(2-'OHL indexes'!D2065/'OHL indexes'!B2064))</f>
        <v>8.4075934343984056</v>
      </c>
      <c r="E2063">
        <f>Master!K2067</f>
        <v>8.6556628502965562</v>
      </c>
      <c r="F2063">
        <v>8.9</v>
      </c>
    </row>
    <row r="2064" spans="1:6" x14ac:dyDescent="0.25">
      <c r="A2064" s="1">
        <f>'OHL indexes'!A2066</f>
        <v>41061</v>
      </c>
      <c r="B2064">
        <f>E2063*(2-'OHL indexes'!C2066/'OHL indexes'!B2065)</f>
        <v>8.3738499241618918</v>
      </c>
      <c r="C2064">
        <f>IF(E2063*(2-'OHL indexes'!E2066/'OHL indexes'!B2065)&lt;F2064,F2064,E2063*(2-'OHL indexes'!E2066/'OHL indexes'!B2065))</f>
        <v>8.4341390034213877</v>
      </c>
      <c r="D2064">
        <f>IF(E2063*(2-'OHL indexes'!D2066/'OHL indexes'!B2065)&gt;F2064,F2064,E2063*(2-'OHL indexes'!D2066/'OHL indexes'!B2065))</f>
        <v>7.9409614124401129</v>
      </c>
      <c r="E2064">
        <f>Master!K2068</f>
        <v>8.0787894006328003</v>
      </c>
      <c r="F2064">
        <v>8.1637500000000003</v>
      </c>
    </row>
    <row r="2065" spans="1:6" x14ac:dyDescent="0.25">
      <c r="A2065" s="1">
        <f>'OHL indexes'!A2067</f>
        <v>41064</v>
      </c>
      <c r="B2065">
        <f>E2064*(2-'OHL indexes'!C2067/'OHL indexes'!B2066)</f>
        <v>8.1923758339309227</v>
      </c>
      <c r="C2065">
        <f>IF(E2064*(2-'OHL indexes'!E2067/'OHL indexes'!B2066)&lt;F2065,F2065,E2064*(2-'OHL indexes'!E2067/'OHL indexes'!B2066))</f>
        <v>8.5137499999999999</v>
      </c>
      <c r="D2065">
        <f>IF(E2064*(2-'OHL indexes'!D2067/'OHL indexes'!B2066)&gt;F2065,F2065,E2064*(2-'OHL indexes'!D2067/'OHL indexes'!B2066))</f>
        <v>7.9793990968447543</v>
      </c>
      <c r="E2065">
        <f>Master!K2069</f>
        <v>8.2906056932675618</v>
      </c>
      <c r="F2065">
        <v>8.5137499999999999</v>
      </c>
    </row>
    <row r="2066" spans="1:6" x14ac:dyDescent="0.25">
      <c r="A2066" s="1">
        <f>'OHL indexes'!A2068</f>
        <v>41065</v>
      </c>
      <c r="B2066">
        <f>E2065*(2-'OHL indexes'!C2068/'OHL indexes'!B2067)</f>
        <v>8.31113353031059</v>
      </c>
      <c r="C2066">
        <f>IF(E2065*(2-'OHL indexes'!E2068/'OHL indexes'!B2067)&lt;F2066,F2066,E2065*(2-'OHL indexes'!E2068/'OHL indexes'!B2067))</f>
        <v>8.6763346615901771</v>
      </c>
      <c r="D2066">
        <f>IF(E2065*(2-'OHL indexes'!D2068/'OHL indexes'!B2067)&gt;F2066,F2066,E2065*(2-'OHL indexes'!D2068/'OHL indexes'!B2067))</f>
        <v>8.2496692071589752</v>
      </c>
      <c r="E2066">
        <f>Master!K2070</f>
        <v>8.6529077403958699</v>
      </c>
      <c r="F2066">
        <v>8.6750000000000007</v>
      </c>
    </row>
    <row r="2067" spans="1:6" x14ac:dyDescent="0.25">
      <c r="A2067" s="1">
        <f>'OHL indexes'!A2069</f>
        <v>41066</v>
      </c>
      <c r="B2067">
        <f>E2066*(2-'OHL indexes'!C2069/'OHL indexes'!B2068)</f>
        <v>8.8655407031332434</v>
      </c>
      <c r="C2067">
        <f>IF(E2066*(2-'OHL indexes'!E2069/'OHL indexes'!B2068)&lt;F2067,F2067,E2066*(2-'OHL indexes'!E2069/'OHL indexes'!B2068))</f>
        <v>9.3178948412358835</v>
      </c>
      <c r="D2067">
        <f>IF(E2066*(2-'OHL indexes'!D2069/'OHL indexes'!B2068)&gt;F2067,F2067,E2066*(2-'OHL indexes'!D2069/'OHL indexes'!B2068))</f>
        <v>8.7477114812295031</v>
      </c>
      <c r="E2067">
        <f>Master!K2071</f>
        <v>9.3012105900029898</v>
      </c>
      <c r="F2067">
        <v>9.3175000000000008</v>
      </c>
    </row>
    <row r="2068" spans="1:6" x14ac:dyDescent="0.25">
      <c r="A2068" s="1">
        <f>'OHL indexes'!A2070</f>
        <v>41067</v>
      </c>
      <c r="B2068">
        <f>E2067*(2-'OHL indexes'!C2070/'OHL indexes'!B2069)</f>
        <v>9.4776342918680481</v>
      </c>
      <c r="C2068">
        <f>IF(E2067*(2-'OHL indexes'!E2070/'OHL indexes'!B2069)&lt;F2068,F2068,E2067*(2-'OHL indexes'!E2070/'OHL indexes'!B2069))</f>
        <v>9.6964080545156381</v>
      </c>
      <c r="D2068">
        <f>IF(E2067*(2-'OHL indexes'!D2070/'OHL indexes'!B2069)&gt;F2068,F2068,E2067*(2-'OHL indexes'!D2070/'OHL indexes'!B2069))</f>
        <v>9.2635699676106089</v>
      </c>
      <c r="E2068">
        <f>Master!K2072</f>
        <v>9.3972163254042869</v>
      </c>
      <c r="F2068">
        <v>9.4137500000000003</v>
      </c>
    </row>
    <row r="2069" spans="1:6" x14ac:dyDescent="0.25">
      <c r="A2069" s="1">
        <f>'OHL indexes'!A2071</f>
        <v>41068</v>
      </c>
      <c r="B2069">
        <f>E2068*(2-'OHL indexes'!C2071/'OHL indexes'!B2070)</f>
        <v>9.250486654095063</v>
      </c>
      <c r="C2069">
        <f>IF(E2068*(2-'OHL indexes'!E2071/'OHL indexes'!B2070)&lt;F2069,F2069,E2068*(2-'OHL indexes'!E2071/'OHL indexes'!B2070))</f>
        <v>9.9586235168188928</v>
      </c>
      <c r="D2069">
        <f>IF(E2068*(2-'OHL indexes'!D2071/'OHL indexes'!B2070)&gt;F2069,F2069,E2068*(2-'OHL indexes'!D2071/'OHL indexes'!B2070))</f>
        <v>9.1994517951178505</v>
      </c>
      <c r="E2069">
        <f>Master!K2073</f>
        <v>9.9390204095462309</v>
      </c>
      <c r="F2069">
        <v>9.9162499999999998</v>
      </c>
    </row>
    <row r="2070" spans="1:6" x14ac:dyDescent="0.25">
      <c r="A2070" s="1">
        <f>'OHL indexes'!A2072</f>
        <v>41071</v>
      </c>
      <c r="B2070">
        <f>E2069*(2-'OHL indexes'!C2072/'OHL indexes'!B2071)</f>
        <v>10.19849142547719</v>
      </c>
      <c r="C2070">
        <f>IF(E2069*(2-'OHL indexes'!E2072/'OHL indexes'!B2071)&lt;F2070,F2070,E2069*(2-'OHL indexes'!E2072/'OHL indexes'!B2071))</f>
        <v>10.23861196309174</v>
      </c>
      <c r="D2070">
        <f>IF(E2069*(2-'OHL indexes'!D2072/'OHL indexes'!B2071)&gt;F2070,F2070,E2069*(2-'OHL indexes'!D2072/'OHL indexes'!B2071))</f>
        <v>8.7938062460265787</v>
      </c>
      <c r="E2070">
        <f>Master!K2074</f>
        <v>8.8089814521482985</v>
      </c>
      <c r="F2070">
        <v>9.0549999999999997</v>
      </c>
    </row>
    <row r="2071" spans="1:6" x14ac:dyDescent="0.25">
      <c r="A2071" s="1">
        <f>'OHL indexes'!A2073</f>
        <v>41072</v>
      </c>
      <c r="B2071">
        <f>E2070*(2-'OHL indexes'!C2073/'OHL indexes'!B2072)</f>
        <v>8.9703070763116841</v>
      </c>
      <c r="C2071">
        <f>IF(E2070*(2-'OHL indexes'!E2073/'OHL indexes'!B2072)&lt;F2071,F2071,E2070*(2-'OHL indexes'!E2073/'OHL indexes'!B2072))</f>
        <v>9.1783165946091199</v>
      </c>
      <c r="D2071">
        <f>IF(E2070*(2-'OHL indexes'!D2073/'OHL indexes'!B2072)&gt;F2071,F2071,E2070*(2-'OHL indexes'!D2073/'OHL indexes'!B2072))</f>
        <v>8.7045524867830029</v>
      </c>
      <c r="E2071">
        <f>Master!K2075</f>
        <v>9.1184619503041358</v>
      </c>
      <c r="F2071">
        <v>9.17</v>
      </c>
    </row>
    <row r="2072" spans="1:6" x14ac:dyDescent="0.25">
      <c r="A2072" s="1">
        <f>'OHL indexes'!A2074</f>
        <v>41073</v>
      </c>
      <c r="B2072">
        <f>E2071*(2-'OHL indexes'!C2074/'OHL indexes'!B2073)</f>
        <v>9.0496250788830181</v>
      </c>
      <c r="C2072">
        <f>IF(E2071*(2-'OHL indexes'!E2074/'OHL indexes'!B2073)&lt;F2072,F2072,E2071*(2-'OHL indexes'!E2074/'OHL indexes'!B2073))</f>
        <v>9.1214884970476096</v>
      </c>
      <c r="D2072">
        <f>IF(E2071*(2-'OHL indexes'!D2074/'OHL indexes'!B2073)&gt;F2072,F2072,E2071*(2-'OHL indexes'!D2074/'OHL indexes'!B2073))</f>
        <v>8.4489920862467667</v>
      </c>
      <c r="E2072">
        <f>Master!K2076</f>
        <v>8.6596453367308257</v>
      </c>
      <c r="F2072">
        <v>8.6912500000000001</v>
      </c>
    </row>
    <row r="2073" spans="1:6" x14ac:dyDescent="0.25">
      <c r="A2073" s="1">
        <f>'OHL indexes'!A2075</f>
        <v>41074</v>
      </c>
      <c r="B2073">
        <f>E2072*(2-'OHL indexes'!C2075/'OHL indexes'!B2074)</f>
        <v>8.6050765585546269</v>
      </c>
      <c r="C2073">
        <f>IF(E2072*(2-'OHL indexes'!E2075/'OHL indexes'!B2074)&lt;F2073,F2073,E2072*(2-'OHL indexes'!E2075/'OHL indexes'!B2074))</f>
        <v>9.2625974132380637</v>
      </c>
      <c r="D2073">
        <f>IF(E2072*(2-'OHL indexes'!D2075/'OHL indexes'!B2074)&gt;F2073,F2073,E2072*(2-'OHL indexes'!D2075/'OHL indexes'!B2074))</f>
        <v>8.5586972123973286</v>
      </c>
      <c r="E2073">
        <f>Master!K2077</f>
        <v>9.2185160997988156</v>
      </c>
      <c r="F2073">
        <v>9.2487499999999994</v>
      </c>
    </row>
    <row r="2074" spans="1:6" x14ac:dyDescent="0.25">
      <c r="A2074" s="1">
        <f>'OHL indexes'!A2076</f>
        <v>41075</v>
      </c>
      <c r="B2074">
        <f>E2073*(2-'OHL indexes'!C2076/'OHL indexes'!B2075)</f>
        <v>9.2115496098708185</v>
      </c>
      <c r="C2074">
        <f>IF(E2073*(2-'OHL indexes'!E2076/'OHL indexes'!B2075)&lt;F2074,F2074,E2073*(2-'OHL indexes'!E2076/'OHL indexes'!B2075))</f>
        <v>9.7753903753542364</v>
      </c>
      <c r="D2074">
        <f>IF(E2073*(2-'OHL indexes'!D2076/'OHL indexes'!B2075)&gt;F2074,F2074,E2073*(2-'OHL indexes'!D2076/'OHL indexes'!B2075))</f>
        <v>9.1187489389980136</v>
      </c>
      <c r="E2074">
        <f>Master!K2078</f>
        <v>9.7563691818751366</v>
      </c>
      <c r="F2074">
        <v>9.6150000000000002</v>
      </c>
    </row>
    <row r="2075" spans="1:6" x14ac:dyDescent="0.25">
      <c r="A2075" s="1">
        <f>'OHL indexes'!A2077</f>
        <v>41078</v>
      </c>
      <c r="B2075">
        <f>E2074*(2-'OHL indexes'!C2077/'OHL indexes'!B2076)</f>
        <v>9.6784228762375299</v>
      </c>
      <c r="C2075">
        <f>IF(E2074*(2-'OHL indexes'!E2077/'OHL indexes'!B2076)&lt;F2075,F2075,E2074*(2-'OHL indexes'!E2077/'OHL indexes'!B2076))</f>
        <v>10.568679440491863</v>
      </c>
      <c r="D2075">
        <f>IF(E2074*(2-'OHL indexes'!D2077/'OHL indexes'!B2076)&gt;F2075,F2075,E2074*(2-'OHL indexes'!D2077/'OHL indexes'!B2076))</f>
        <v>9.4941442812952044</v>
      </c>
      <c r="E2075">
        <f>Master!K2079</f>
        <v>10.546416904490069</v>
      </c>
      <c r="F2075">
        <v>10.43375</v>
      </c>
    </row>
    <row r="2076" spans="1:6" x14ac:dyDescent="0.25">
      <c r="A2076" s="1">
        <f>'OHL indexes'!A2078</f>
        <v>41079</v>
      </c>
      <c r="B2076">
        <f>E2075*(2-'OHL indexes'!C2078/'OHL indexes'!B2077)</f>
        <v>10.707532655347386</v>
      </c>
      <c r="C2076">
        <f>IF(E2075*(2-'OHL indexes'!E2078/'OHL indexes'!B2077)&lt;F2076,F2076,E2075*(2-'OHL indexes'!E2078/'OHL indexes'!B2077))</f>
        <v>10.799740343644318</v>
      </c>
      <c r="D2076">
        <f>IF(E2075*(2-'OHL indexes'!D2078/'OHL indexes'!B2077)&gt;F2076,F2076,E2075*(2-'OHL indexes'!D2078/'OHL indexes'!B2077))</f>
        <v>10.381245006162336</v>
      </c>
      <c r="E2076">
        <f>Master!K2080</f>
        <v>10.51046628345836</v>
      </c>
      <c r="F2076">
        <v>10.62</v>
      </c>
    </row>
    <row r="2077" spans="1:6" x14ac:dyDescent="0.25">
      <c r="A2077" s="1">
        <f>'OHL indexes'!A2079</f>
        <v>41080</v>
      </c>
      <c r="B2077">
        <f>E2076*(2-'OHL indexes'!C2079/'OHL indexes'!B2078)</f>
        <v>10.582461149949882</v>
      </c>
      <c r="C2077">
        <f>IF(E2076*(2-'OHL indexes'!E2079/'OHL indexes'!B2078)&lt;F2077,F2077,E2076*(2-'OHL indexes'!E2079/'OHL indexes'!B2078))</f>
        <v>11.230368817532177</v>
      </c>
      <c r="D2077">
        <f>IF(E2076*(2-'OHL indexes'!D2079/'OHL indexes'!B2078)&gt;F2077,F2077,E2076*(2-'OHL indexes'!D2079/'OHL indexes'!B2078))</f>
        <v>10.150522704895019</v>
      </c>
      <c r="E2077">
        <f>Master!K2081</f>
        <v>11.205836779643507</v>
      </c>
      <c r="F2077">
        <v>11.061249999999999</v>
      </c>
    </row>
    <row r="2078" spans="1:6" x14ac:dyDescent="0.25">
      <c r="A2078" s="1">
        <f>'OHL indexes'!A2080</f>
        <v>41081</v>
      </c>
      <c r="B2078">
        <f>E2077*(2-'OHL indexes'!C2080/'OHL indexes'!B2079)</f>
        <v>11.129851554679194</v>
      </c>
      <c r="C2078">
        <f>IF(E2077*(2-'OHL indexes'!E2080/'OHL indexes'!B2079)&lt;F2078,F2078,E2077*(2-'OHL indexes'!E2080/'OHL indexes'!B2079))</f>
        <v>11.183469594660943</v>
      </c>
      <c r="D2078">
        <f>IF(E2077*(2-'OHL indexes'!D2080/'OHL indexes'!B2079)&gt;F2078,F2078,E2077*(2-'OHL indexes'!D2080/'OHL indexes'!B2079))</f>
        <v>9.6218749043476866</v>
      </c>
      <c r="E2078">
        <f>Master!K2082</f>
        <v>9.6498191607730899</v>
      </c>
      <c r="F2078">
        <v>9.73</v>
      </c>
    </row>
    <row r="2079" spans="1:6" x14ac:dyDescent="0.25">
      <c r="A2079" s="1">
        <f>'OHL indexes'!A2081</f>
        <v>41082</v>
      </c>
      <c r="B2079">
        <f>E2078*(2-'OHL indexes'!C2081/'OHL indexes'!B2080)</f>
        <v>9.7935564240789947</v>
      </c>
      <c r="C2079">
        <f>IF(E2078*(2-'OHL indexes'!E2081/'OHL indexes'!B2080)&lt;F2079,F2079,E2078*(2-'OHL indexes'!E2081/'OHL indexes'!B2080))</f>
        <v>10.76</v>
      </c>
      <c r="D2079">
        <f>IF(E2078*(2-'OHL indexes'!D2081/'OHL indexes'!B2080)&gt;F2079,F2079,E2078*(2-'OHL indexes'!D2081/'OHL indexes'!B2080))</f>
        <v>9.7918305679572839</v>
      </c>
      <c r="E2079">
        <f>Master!K2083</f>
        <v>10.237257951901364</v>
      </c>
      <c r="F2079">
        <v>10.76</v>
      </c>
    </row>
    <row r="2080" spans="1:6" x14ac:dyDescent="0.25">
      <c r="A2080" s="1">
        <f>'OHL indexes'!A2082</f>
        <v>41085</v>
      </c>
      <c r="B2080">
        <f>E2079*(2-'OHL indexes'!C2082/'OHL indexes'!B2081)</f>
        <v>10.14856161555908</v>
      </c>
      <c r="C2080">
        <f>IF(E2079*(2-'OHL indexes'!E2082/'OHL indexes'!B2081)&lt;F2080,F2080,E2079*(2-'OHL indexes'!E2082/'OHL indexes'!B2081))</f>
        <v>10.189880250429386</v>
      </c>
      <c r="D2080">
        <f>IF(E2079*(2-'OHL indexes'!D2082/'OHL indexes'!B2081)&gt;F2080,F2080,E2079*(2-'OHL indexes'!D2082/'OHL indexes'!B2081))</f>
        <v>9.7636609094568758</v>
      </c>
      <c r="E2080">
        <f>Master!K2084</f>
        <v>9.9770798974124055</v>
      </c>
      <c r="F2080">
        <v>9.9662500000000005</v>
      </c>
    </row>
    <row r="2081" spans="1:6" x14ac:dyDescent="0.25">
      <c r="A2081" s="1">
        <f>'OHL indexes'!A2083</f>
        <v>41086</v>
      </c>
      <c r="B2081">
        <f>E2080*(2-'OHL indexes'!C2083/'OHL indexes'!B2082)</f>
        <v>9.998934385492328</v>
      </c>
      <c r="C2081">
        <f>IF(E2080*(2-'OHL indexes'!E2083/'OHL indexes'!B2082)&lt;F2081,F2081,E2080*(2-'OHL indexes'!E2083/'OHL indexes'!B2082))</f>
        <v>10.322104242167962</v>
      </c>
      <c r="D2081">
        <f>IF(E2080*(2-'OHL indexes'!D2083/'OHL indexes'!B2082)&gt;F2081,F2081,E2080*(2-'OHL indexes'!D2083/'OHL indexes'!B2082))</f>
        <v>9.7932912083541215</v>
      </c>
      <c r="E2081">
        <f>Master!K2085</f>
        <v>10.268722127775398</v>
      </c>
      <c r="F2081">
        <v>10.29</v>
      </c>
    </row>
    <row r="2082" spans="1:6" x14ac:dyDescent="0.25">
      <c r="A2082" s="1">
        <f>'OHL indexes'!A2084</f>
        <v>41087</v>
      </c>
      <c r="B2082">
        <f>E2081*(2-'OHL indexes'!C2084/'OHL indexes'!B2083)</f>
        <v>10.354894258425297</v>
      </c>
      <c r="C2082">
        <f>IF(E2081*(2-'OHL indexes'!E2084/'OHL indexes'!B2083)&lt;F2082,F2082,E2081*(2-'OHL indexes'!E2084/'OHL indexes'!B2083))</f>
        <v>10.495708075147713</v>
      </c>
      <c r="D2082">
        <f>IF(E2081*(2-'OHL indexes'!D2084/'OHL indexes'!B2083)&gt;F2082,F2082,E2081*(2-'OHL indexes'!D2084/'OHL indexes'!B2083))</f>
        <v>10.08301597145814</v>
      </c>
      <c r="E2082">
        <f>Master!K2086</f>
        <v>10.291302242739976</v>
      </c>
      <c r="F2082">
        <v>10.195</v>
      </c>
    </row>
    <row r="2083" spans="1:6" x14ac:dyDescent="0.25">
      <c r="A2083" s="1">
        <f>'OHL indexes'!A2085</f>
        <v>41088</v>
      </c>
      <c r="B2083">
        <f>E2082*(2-'OHL indexes'!C2085/'OHL indexes'!B2084)</f>
        <v>10.104404905167476</v>
      </c>
      <c r="C2083">
        <f>IF(E2082*(2-'OHL indexes'!E2085/'OHL indexes'!B2084)&lt;F2083,F2083,E2082*(2-'OHL indexes'!E2085/'OHL indexes'!B2084))</f>
        <v>10.5175</v>
      </c>
      <c r="D2083">
        <f>IF(E2082*(2-'OHL indexes'!D2085/'OHL indexes'!B2084)&gt;F2083,F2083,E2082*(2-'OHL indexes'!D2085/'OHL indexes'!B2084))</f>
        <v>9.7961533499494085</v>
      </c>
      <c r="E2083">
        <f>Master!K2087</f>
        <v>10.452219386451592</v>
      </c>
      <c r="F2083">
        <v>10.5175</v>
      </c>
    </row>
    <row r="2084" spans="1:6" x14ac:dyDescent="0.25">
      <c r="A2084" s="1">
        <f>'OHL indexes'!A2086</f>
        <v>41089</v>
      </c>
      <c r="B2084">
        <f>E2083*(2-'OHL indexes'!C2086/'OHL indexes'!B2085)</f>
        <v>11.303504223682509</v>
      </c>
      <c r="C2084">
        <f>IF(E2083*(2-'OHL indexes'!E2086/'OHL indexes'!B2085)&lt;F2084,F2084,E2083*(2-'OHL indexes'!E2086/'OHL indexes'!B2085))</f>
        <v>11.468024445257365</v>
      </c>
      <c r="D2084">
        <f>IF(E2083*(2-'OHL indexes'!D2086/'OHL indexes'!B2085)&gt;F2084,F2084,E2083*(2-'OHL indexes'!D2086/'OHL indexes'!B2085))</f>
        <v>10.801202149356087</v>
      </c>
      <c r="E2084">
        <f>Master!K2088</f>
        <v>11.22569973304973</v>
      </c>
      <c r="F2084">
        <v>11.22875</v>
      </c>
    </row>
    <row r="2085" spans="1:6" x14ac:dyDescent="0.25">
      <c r="A2085" s="1">
        <f>'OHL indexes'!A2087</f>
        <v>41092</v>
      </c>
      <c r="B2085">
        <f>E2084*(2-'OHL indexes'!C2087/'OHL indexes'!B2086)</f>
        <v>11.514499820386924</v>
      </c>
      <c r="C2085">
        <f>IF(E2084*(2-'OHL indexes'!E2087/'OHL indexes'!B2086)&lt;F2085,F2085,E2084*(2-'OHL indexes'!E2087/'OHL indexes'!B2086))</f>
        <v>12.033173438924749</v>
      </c>
      <c r="D2085">
        <f>IF(E2084*(2-'OHL indexes'!D2087/'OHL indexes'!B2086)&gt;F2085,F2085,E2084*(2-'OHL indexes'!D2087/'OHL indexes'!B2086))</f>
        <v>11.232877034830164</v>
      </c>
      <c r="E2085">
        <f>Master!K2089</f>
        <v>11.965418533329071</v>
      </c>
      <c r="F2085">
        <v>11.938750000000001</v>
      </c>
    </row>
    <row r="2086" spans="1:6" x14ac:dyDescent="0.25">
      <c r="A2086" s="1">
        <f>'OHL indexes'!A2088</f>
        <v>41093</v>
      </c>
      <c r="B2086">
        <f>E2085*(2-'OHL indexes'!C2088/'OHL indexes'!B2087)</f>
        <v>11.949139898744166</v>
      </c>
      <c r="C2086">
        <f>IF(E2085*(2-'OHL indexes'!E2088/'OHL indexes'!B2087)&lt;F2086,F2086,E2085*(2-'OHL indexes'!E2088/'OHL indexes'!B2087))</f>
        <v>12.304180029608073</v>
      </c>
      <c r="D2086">
        <f>IF(E2085*(2-'OHL indexes'!D2088/'OHL indexes'!B2087)&gt;F2086,F2086,E2085*(2-'OHL indexes'!D2088/'OHL indexes'!B2087))</f>
        <v>11.80908142997162</v>
      </c>
      <c r="E2086">
        <f>Master!K2090</f>
        <v>12.243352037830165</v>
      </c>
      <c r="F2086">
        <v>12.178750000000001</v>
      </c>
    </row>
    <row r="2087" spans="1:6" x14ac:dyDescent="0.25">
      <c r="A2087" s="1">
        <f>'OHL indexes'!A2089</f>
        <v>41095</v>
      </c>
      <c r="B2087">
        <f>E2086*(2-'OHL indexes'!C2089/'OHL indexes'!B2088)</f>
        <v>12.065451218886542</v>
      </c>
      <c r="C2087">
        <f>IF(E2086*(2-'OHL indexes'!E2089/'OHL indexes'!B2088)&lt;F2087,F2087,E2086*(2-'OHL indexes'!E2089/'OHL indexes'!B2088))</f>
        <v>12.197600526693854</v>
      </c>
      <c r="D2087">
        <f>IF(E2086*(2-'OHL indexes'!D2089/'OHL indexes'!B2088)&gt;F2087,F2087,E2086*(2-'OHL indexes'!D2089/'OHL indexes'!B2088))</f>
        <v>11.477503024492812</v>
      </c>
      <c r="E2087">
        <f>Master!K2091</f>
        <v>11.669565758839092</v>
      </c>
      <c r="F2087">
        <v>11.73</v>
      </c>
    </row>
    <row r="2088" spans="1:6" x14ac:dyDescent="0.25">
      <c r="A2088" s="1">
        <f>'OHL indexes'!A2090</f>
        <v>41096</v>
      </c>
      <c r="B2088">
        <f>E2087*(2-'OHL indexes'!C2090/'OHL indexes'!B2089)</f>
        <v>11.628144617948957</v>
      </c>
      <c r="C2088">
        <f>IF(E2087*(2-'OHL indexes'!E2090/'OHL indexes'!B2089)&lt;F2088,F2088,E2087*(2-'OHL indexes'!E2090/'OHL indexes'!B2089))</f>
        <v>11.951878329414084</v>
      </c>
      <c r="D2088">
        <f>IF(E2087*(2-'OHL indexes'!D2090/'OHL indexes'!B2089)&gt;F2088,F2088,E2087*(2-'OHL indexes'!D2090/'OHL indexes'!B2089))</f>
        <v>11.2323096368828</v>
      </c>
      <c r="E2088">
        <f>Master!K2092</f>
        <v>11.905294499036817</v>
      </c>
      <c r="F2088">
        <v>11.811249999999999</v>
      </c>
    </row>
    <row r="2089" spans="1:6" x14ac:dyDescent="0.25">
      <c r="A2089" s="1">
        <f>'OHL indexes'!A2091</f>
        <v>41099</v>
      </c>
      <c r="B2089">
        <f>E2088*(2-'OHL indexes'!C2091/'OHL indexes'!B2090)</f>
        <v>11.732255481518779</v>
      </c>
      <c r="C2089">
        <f>IF(E2088*(2-'OHL indexes'!E2091/'OHL indexes'!B2090)&lt;F2089,F2089,E2088*(2-'OHL indexes'!E2091/'OHL indexes'!B2090))</f>
        <v>12.000557617239521</v>
      </c>
      <c r="D2089">
        <f>IF(E2088*(2-'OHL indexes'!D2091/'OHL indexes'!B2090)&gt;F2089,F2089,E2088*(2-'OHL indexes'!D2091/'OHL indexes'!B2090))</f>
        <v>11.548093851280859</v>
      </c>
      <c r="E2089">
        <f>Master!K2093</f>
        <v>11.9083832297296</v>
      </c>
      <c r="F2089">
        <v>11.93</v>
      </c>
    </row>
    <row r="2090" spans="1:6" x14ac:dyDescent="0.25">
      <c r="A2090" s="1">
        <f>'OHL indexes'!A2092</f>
        <v>41100</v>
      </c>
      <c r="B2090">
        <f>E2089*(2-'OHL indexes'!C2092/'OHL indexes'!B2091)</f>
        <v>12.028441336136742</v>
      </c>
      <c r="C2090">
        <f>IF(E2089*(2-'OHL indexes'!E2092/'OHL indexes'!B2091)&lt;F2090,F2090,E2089*(2-'OHL indexes'!E2092/'OHL indexes'!B2091))</f>
        <v>12.218019784674581</v>
      </c>
      <c r="D2090">
        <f>IF(E2089*(2-'OHL indexes'!D2092/'OHL indexes'!B2091)&gt;F2090,F2090,E2089*(2-'OHL indexes'!D2092/'OHL indexes'!B2091))</f>
        <v>11.303001821765541</v>
      </c>
      <c r="E2090">
        <f>Master!K2094</f>
        <v>11.45919920432628</v>
      </c>
      <c r="F2090">
        <v>11.598750000000001</v>
      </c>
    </row>
    <row r="2091" spans="1:6" x14ac:dyDescent="0.25">
      <c r="A2091" s="1">
        <f>'OHL indexes'!A2093</f>
        <v>41101</v>
      </c>
      <c r="B2091">
        <f>E2090*(2-'OHL indexes'!C2093/'OHL indexes'!B2092)</f>
        <v>11.5364549815427</v>
      </c>
      <c r="C2091">
        <f>IF(E2090*(2-'OHL indexes'!E2093/'OHL indexes'!B2092)&lt;F2091,F2091,E2090*(2-'OHL indexes'!E2093/'OHL indexes'!B2092))</f>
        <v>12.000008758096346</v>
      </c>
      <c r="D2091">
        <f>IF(E2090*(2-'OHL indexes'!D2093/'OHL indexes'!B2092)&gt;F2091,F2091,E2090*(2-'OHL indexes'!D2093/'OHL indexes'!B2092))</f>
        <v>11.364454798670222</v>
      </c>
      <c r="E2091">
        <f>Master!K2095</f>
        <v>11.903257521622331</v>
      </c>
      <c r="F2091">
        <v>11.94375</v>
      </c>
    </row>
    <row r="2092" spans="1:6" x14ac:dyDescent="0.25">
      <c r="A2092" s="1">
        <f>'OHL indexes'!A2094</f>
        <v>41102</v>
      </c>
      <c r="B2092">
        <f>E2091*(2-'OHL indexes'!C2094/'OHL indexes'!B2093)</f>
        <v>11.688649316525421</v>
      </c>
      <c r="C2092">
        <f>IF(E2091*(2-'OHL indexes'!E2094/'OHL indexes'!B2093)&lt;F2092,F2092,E2091*(2-'OHL indexes'!E2094/'OHL indexes'!B2093))</f>
        <v>12.081512460023321</v>
      </c>
      <c r="D2092">
        <f>IF(E2091*(2-'OHL indexes'!D2094/'OHL indexes'!B2093)&gt;F2092,F2092,E2091*(2-'OHL indexes'!D2094/'OHL indexes'!B2093))</f>
        <v>11.311153690312617</v>
      </c>
      <c r="E2092">
        <f>Master!K2096</f>
        <v>11.807152043770484</v>
      </c>
      <c r="F2092">
        <v>11.828749999999999</v>
      </c>
    </row>
    <row r="2093" spans="1:6" x14ac:dyDescent="0.25">
      <c r="A2093" s="1">
        <f>'OHL indexes'!A2095</f>
        <v>41103</v>
      </c>
      <c r="B2093">
        <f>E2092*(2-'OHL indexes'!C2095/'OHL indexes'!B2094)</f>
        <v>11.860810846432441</v>
      </c>
      <c r="C2093">
        <f>IF(E2092*(2-'OHL indexes'!E2095/'OHL indexes'!B2094)&lt;F2093,F2093,E2092*(2-'OHL indexes'!E2095/'OHL indexes'!B2094))</f>
        <v>12.550651665503192</v>
      </c>
      <c r="D2093">
        <f>IF(E2092*(2-'OHL indexes'!D2095/'OHL indexes'!B2094)&gt;F2093,F2093,E2092*(2-'OHL indexes'!D2095/'OHL indexes'!B2094))</f>
        <v>11.860810846432441</v>
      </c>
      <c r="E2093">
        <f>Master!K2097</f>
        <v>12.516341460497319</v>
      </c>
      <c r="F2093">
        <v>12.52125</v>
      </c>
    </row>
    <row r="2094" spans="1:6" x14ac:dyDescent="0.25">
      <c r="A2094" s="1">
        <f>'OHL indexes'!A2096</f>
        <v>41106</v>
      </c>
      <c r="B2094">
        <f>E2093*(2-'OHL indexes'!C2096/'OHL indexes'!B2095)</f>
        <v>12.356376936034691</v>
      </c>
      <c r="C2094">
        <f>IF(E2093*(2-'OHL indexes'!E2096/'OHL indexes'!B2095)&lt;F2094,F2094,E2093*(2-'OHL indexes'!E2096/'OHL indexes'!B2095))</f>
        <v>12.751978512224367</v>
      </c>
      <c r="D2094">
        <f>IF(E2093*(2-'OHL indexes'!D2096/'OHL indexes'!B2095)&gt;F2094,F2094,E2093*(2-'OHL indexes'!D2096/'OHL indexes'!B2095))</f>
        <v>12.305118598875268</v>
      </c>
      <c r="E2094">
        <f>Master!K2098</f>
        <v>12.55415771856727</v>
      </c>
      <c r="F2094">
        <v>12.661250000000001</v>
      </c>
    </row>
    <row r="2095" spans="1:6" x14ac:dyDescent="0.25">
      <c r="A2095" s="1">
        <f>'OHL indexes'!A2097</f>
        <v>41107</v>
      </c>
      <c r="B2095">
        <f>E2094*(2-'OHL indexes'!C2097/'OHL indexes'!B2096)</f>
        <v>12.750381306417102</v>
      </c>
      <c r="C2095">
        <f>IF(E2094*(2-'OHL indexes'!E2097/'OHL indexes'!B2096)&lt;F2095,F2095,E2094*(2-'OHL indexes'!E2097/'OHL indexes'!B2096))</f>
        <v>13.17549012551577</v>
      </c>
      <c r="D2095">
        <f>IF(E2094*(2-'OHL indexes'!D2097/'OHL indexes'!B2096)&gt;F2095,F2095,E2094*(2-'OHL indexes'!D2097/'OHL indexes'!B2096))</f>
        <v>12.454327497782732</v>
      </c>
      <c r="E2095">
        <f>Master!K2099</f>
        <v>13.040643906641886</v>
      </c>
      <c r="F2095">
        <v>13.115</v>
      </c>
    </row>
    <row r="2096" spans="1:6" x14ac:dyDescent="0.25">
      <c r="A2096" s="1">
        <f>'OHL indexes'!A2098</f>
        <v>41108</v>
      </c>
      <c r="B2096">
        <f>E2095*(2-'OHL indexes'!C2098/'OHL indexes'!B2097)</f>
        <v>13.005496744997918</v>
      </c>
      <c r="C2096">
        <f>IF(E2095*(2-'OHL indexes'!E2098/'OHL indexes'!B2097)&lt;F2096,F2096,E2095*(2-'OHL indexes'!E2098/'OHL indexes'!B2097))</f>
        <v>13.286698965214656</v>
      </c>
      <c r="D2096">
        <f>IF(E2095*(2-'OHL indexes'!D2098/'OHL indexes'!B2097)&gt;F2096,F2096,E2095*(2-'OHL indexes'!D2098/'OHL indexes'!B2097))</f>
        <v>12.829736009713082</v>
      </c>
      <c r="E2096">
        <f>Master!K2100</f>
        <v>12.969731261756918</v>
      </c>
      <c r="F2096">
        <v>12.973750000000001</v>
      </c>
    </row>
    <row r="2097" spans="1:6" x14ac:dyDescent="0.25">
      <c r="A2097" s="1">
        <f>'OHL indexes'!A2099</f>
        <v>41109</v>
      </c>
      <c r="B2097">
        <f>E2096*(2-'OHL indexes'!C2099/'OHL indexes'!B2098)</f>
        <v>13.074998409479887</v>
      </c>
      <c r="C2097">
        <f>IF(E2096*(2-'OHL indexes'!E2099/'OHL indexes'!B2098)&lt;F2097,F2097,E2096*(2-'OHL indexes'!E2099/'OHL indexes'!B2098))</f>
        <v>13.31739149032242</v>
      </c>
      <c r="D2097">
        <f>IF(E2096*(2-'OHL indexes'!D2099/'OHL indexes'!B2098)&gt;F2097,F2097,E2096*(2-'OHL indexes'!D2099/'OHL indexes'!B2098))</f>
        <v>12.732615100476981</v>
      </c>
      <c r="E2097">
        <f>Master!K2101</f>
        <v>13.280739784949493</v>
      </c>
      <c r="F2097">
        <v>13.268750000000001</v>
      </c>
    </row>
    <row r="2098" spans="1:6" x14ac:dyDescent="0.25">
      <c r="A2098" s="1">
        <f>'OHL indexes'!A2100</f>
        <v>41110</v>
      </c>
      <c r="B2098">
        <f>E2097*(2-'OHL indexes'!C2100/'OHL indexes'!B2099)</f>
        <v>12.966169599973147</v>
      </c>
      <c r="C2098">
        <f>IF(E2097*(2-'OHL indexes'!E2100/'OHL indexes'!B2099)&lt;F2098,F2098,E2097*(2-'OHL indexes'!E2100/'OHL indexes'!B2099))</f>
        <v>13.033305847198548</v>
      </c>
      <c r="D2098">
        <f>IF(E2097*(2-'OHL indexes'!D2100/'OHL indexes'!B2099)&gt;F2098,F2098,E2097*(2-'OHL indexes'!D2100/'OHL indexes'!B2099))</f>
        <v>12.372886971313104</v>
      </c>
      <c r="E2098">
        <f>Master!K2102</f>
        <v>12.6014923949347</v>
      </c>
      <c r="F2098">
        <v>12.5625</v>
      </c>
    </row>
    <row r="2099" spans="1:6" x14ac:dyDescent="0.25">
      <c r="A2099" s="1">
        <f>'OHL indexes'!A2101</f>
        <v>41113</v>
      </c>
      <c r="B2099">
        <f>E2098*(2-'OHL indexes'!C2101/'OHL indexes'!B2100)</f>
        <v>12.008049613172759</v>
      </c>
      <c r="C2099">
        <f>IF(E2098*(2-'OHL indexes'!E2101/'OHL indexes'!B2100)&lt;F2099,F2099,E2098*(2-'OHL indexes'!E2101/'OHL indexes'!B2100))</f>
        <v>12.019773669703437</v>
      </c>
      <c r="D2099">
        <f>IF(E2098*(2-'OHL indexes'!D2101/'OHL indexes'!B2100)&gt;F2099,F2099,E2098*(2-'OHL indexes'!D2101/'OHL indexes'!B2100))</f>
        <v>11.050226891188469</v>
      </c>
      <c r="E2099">
        <f>Master!K2103</f>
        <v>11.549636368065265</v>
      </c>
      <c r="F2099">
        <v>11.686249999999999</v>
      </c>
    </row>
    <row r="2100" spans="1:6" x14ac:dyDescent="0.25">
      <c r="A2100" s="1">
        <f>'OHL indexes'!A2102</f>
        <v>41114</v>
      </c>
      <c r="B2100">
        <f>E2099*(2-'OHL indexes'!C2102/'OHL indexes'!B2101)</f>
        <v>11.429959718988345</v>
      </c>
      <c r="C2100">
        <f>IF(E2099*(2-'OHL indexes'!E2102/'OHL indexes'!B2101)&lt;F2100,F2100,E2099*(2-'OHL indexes'!E2102/'OHL indexes'!B2101))</f>
        <v>11.700037334347835</v>
      </c>
      <c r="D2100">
        <f>IF(E2099*(2-'OHL indexes'!D2102/'OHL indexes'!B2101)&gt;F2100,F2100,E2099*(2-'OHL indexes'!D2102/'OHL indexes'!B2101))</f>
        <v>10.826142912683117</v>
      </c>
      <c r="E2100">
        <f>Master!K2104</f>
        <v>10.985908617808699</v>
      </c>
      <c r="F2100">
        <v>11.2425</v>
      </c>
    </row>
    <row r="2101" spans="1:6" x14ac:dyDescent="0.25">
      <c r="A2101" s="1">
        <f>'OHL indexes'!A2103</f>
        <v>41115</v>
      </c>
      <c r="B2101">
        <f>E2100*(2-'OHL indexes'!C2103/'OHL indexes'!B2102)</f>
        <v>11.184571013370922</v>
      </c>
      <c r="C2101">
        <f>IF(E2100*(2-'OHL indexes'!E2103/'OHL indexes'!B2102)&lt;F2101,F2101,E2100*(2-'OHL indexes'!E2103/'OHL indexes'!B2102))</f>
        <v>11.502420094201449</v>
      </c>
      <c r="D2101">
        <f>IF(E2100*(2-'OHL indexes'!D2103/'OHL indexes'!B2102)&gt;F2101,F2101,E2100*(2-'OHL indexes'!D2103/'OHL indexes'!B2102))</f>
        <v>10.846848524938151</v>
      </c>
      <c r="E2101">
        <f>Master!K2105</f>
        <v>11.35786765624893</v>
      </c>
      <c r="F2101">
        <v>11.35375</v>
      </c>
    </row>
    <row r="2102" spans="1:6" x14ac:dyDescent="0.25">
      <c r="A2102" s="1">
        <f>'OHL indexes'!A2104</f>
        <v>41116</v>
      </c>
      <c r="B2102">
        <f>E2101*(2-'OHL indexes'!C2104/'OHL indexes'!B2103)</f>
        <v>11.793223977375726</v>
      </c>
      <c r="C2102">
        <f>IF(E2101*(2-'OHL indexes'!E2104/'OHL indexes'!B2103)&lt;F2102,F2102,E2101*(2-'OHL indexes'!E2104/'OHL indexes'!B2103))</f>
        <v>12.373635148868267</v>
      </c>
      <c r="D2102">
        <f>IF(E2101*(2-'OHL indexes'!D2104/'OHL indexes'!B2103)&gt;F2102,F2102,E2101*(2-'OHL indexes'!D2104/'OHL indexes'!B2103))</f>
        <v>11.76119838243776</v>
      </c>
      <c r="E2102">
        <f>Master!K2106</f>
        <v>12.340189818454798</v>
      </c>
      <c r="F2102">
        <v>12.234999999999999</v>
      </c>
    </row>
    <row r="2103" spans="1:6" x14ac:dyDescent="0.25">
      <c r="A2103" s="1">
        <f>'OHL indexes'!A2105</f>
        <v>41117</v>
      </c>
      <c r="B2103">
        <f>E2102*(2-'OHL indexes'!C2105/'OHL indexes'!B2104)</f>
        <v>12.366580311141576</v>
      </c>
      <c r="C2103">
        <f>IF(E2102*(2-'OHL indexes'!E2105/'OHL indexes'!B2104)&lt;F2103,F2103,E2102*(2-'OHL indexes'!E2105/'OHL indexes'!B2104))</f>
        <v>12.743323412012383</v>
      </c>
      <c r="D2103">
        <f>IF(E2102*(2-'OHL indexes'!D2105/'OHL indexes'!B2104)&gt;F2103,F2103,E2102*(2-'OHL indexes'!D2105/'OHL indexes'!B2104))</f>
        <v>12.340189818454798</v>
      </c>
      <c r="E2103">
        <f>Master!K2107</f>
        <v>12.632387969663352</v>
      </c>
      <c r="F2103">
        <v>12.532500000000001</v>
      </c>
    </row>
    <row r="2104" spans="1:6" x14ac:dyDescent="0.25">
      <c r="A2104" s="1">
        <f>'OHL indexes'!A2106</f>
        <v>41120</v>
      </c>
      <c r="B2104">
        <f>E2103*(2-'OHL indexes'!C2106/'OHL indexes'!B2105)</f>
        <v>12.577283399078995</v>
      </c>
      <c r="C2104">
        <f>IF(E2103*(2-'OHL indexes'!E2106/'OHL indexes'!B2105)&lt;F2104,F2104,E2103*(2-'OHL indexes'!E2106/'OHL indexes'!B2105))</f>
        <v>12.739966250257291</v>
      </c>
      <c r="D2104">
        <f>IF(E2103*(2-'OHL indexes'!D2106/'OHL indexes'!B2105)&gt;F2104,F2104,E2103*(2-'OHL indexes'!D2106/'OHL indexes'!B2105))</f>
        <v>12.100475795272686</v>
      </c>
      <c r="E2104">
        <f>Master!K2108</f>
        <v>12.103253189259489</v>
      </c>
      <c r="F2104">
        <v>12.27125</v>
      </c>
    </row>
    <row r="2105" spans="1:6" x14ac:dyDescent="0.25">
      <c r="A2105" s="1">
        <f>'OHL indexes'!A2107</f>
        <v>41121</v>
      </c>
      <c r="B2105">
        <f>E2104*(2-'OHL indexes'!C2107/'OHL indexes'!B2106)</f>
        <v>12.242755096128887</v>
      </c>
      <c r="C2105">
        <f>IF(E2104*(2-'OHL indexes'!E2107/'OHL indexes'!B2106)&lt;F2105,F2105,E2104*(2-'OHL indexes'!E2107/'OHL indexes'!B2106))</f>
        <v>12.264399668244858</v>
      </c>
      <c r="D2105">
        <f>IF(E2104*(2-'OHL indexes'!D2107/'OHL indexes'!B2106)&gt;F2105,F2105,E2104*(2-'OHL indexes'!D2107/'OHL indexes'!B2106))</f>
        <v>11.771831676991871</v>
      </c>
      <c r="E2105">
        <f>Master!K2109</f>
        <v>11.862210136350896</v>
      </c>
      <c r="F2105">
        <v>11.907500000000001</v>
      </c>
    </row>
    <row r="2106" spans="1:6" x14ac:dyDescent="0.25">
      <c r="A2106" s="1">
        <f>'OHL indexes'!A2108</f>
        <v>41122</v>
      </c>
      <c r="B2106">
        <f>E2105*(2-'OHL indexes'!C2108/'OHL indexes'!B2107)</f>
        <v>12.006162327359947</v>
      </c>
      <c r="C2106">
        <f>IF(E2105*(2-'OHL indexes'!E2108/'OHL indexes'!B2107)&lt;F2106,F2106,E2105*(2-'OHL indexes'!E2108/'OHL indexes'!B2107))</f>
        <v>12.276817812481809</v>
      </c>
      <c r="D2106">
        <f>IF(E2105*(2-'OHL indexes'!D2108/'OHL indexes'!B2107)&gt;F2106,F2106,E2105*(2-'OHL indexes'!D2108/'OHL indexes'!B2107))</f>
        <v>11.85646050405215</v>
      </c>
      <c r="E2106">
        <f>Master!K2110</f>
        <v>11.999842983952329</v>
      </c>
      <c r="F2106">
        <v>12.164999999999999</v>
      </c>
    </row>
    <row r="2107" spans="1:6" x14ac:dyDescent="0.25">
      <c r="A2107" s="1">
        <f>'OHL indexes'!A2109</f>
        <v>41123</v>
      </c>
      <c r="B2107">
        <f>E2106*(2-'OHL indexes'!C2109/'OHL indexes'!B2108)</f>
        <v>12.225437453086336</v>
      </c>
      <c r="C2107">
        <f>IF(E2106*(2-'OHL indexes'!E2109/'OHL indexes'!B2108)&lt;F2107,F2107,E2106*(2-'OHL indexes'!E2109/'OHL indexes'!B2108))</f>
        <v>12.555596808508312</v>
      </c>
      <c r="D2107">
        <f>IF(E2106*(2-'OHL indexes'!D2109/'OHL indexes'!B2108)&gt;F2107,F2107,E2106*(2-'OHL indexes'!D2109/'OHL indexes'!B2108))</f>
        <v>11.517650221548031</v>
      </c>
      <c r="E2107">
        <f>Master!K2111</f>
        <v>12.496274343589732</v>
      </c>
      <c r="F2107">
        <v>12.4375</v>
      </c>
    </row>
    <row r="2108" spans="1:6" x14ac:dyDescent="0.25">
      <c r="A2108" s="1">
        <f>'OHL indexes'!A2110</f>
        <v>41124</v>
      </c>
      <c r="B2108">
        <f>E2107*(2-'OHL indexes'!C2110/'OHL indexes'!B2109)</f>
        <v>12.731456189797035</v>
      </c>
      <c r="C2108">
        <f>IF(E2107*(2-'OHL indexes'!E2110/'OHL indexes'!B2109)&lt;F2108,F2108,E2107*(2-'OHL indexes'!E2110/'OHL indexes'!B2109))</f>
        <v>13.420454854570254</v>
      </c>
      <c r="D2108">
        <f>IF(E2107*(2-'OHL indexes'!D2110/'OHL indexes'!B2109)&gt;F2108,F2108,E2107*(2-'OHL indexes'!D2110/'OHL indexes'!B2109))</f>
        <v>12.655185443150753</v>
      </c>
      <c r="E2108">
        <f>Master!K2112</f>
        <v>13.388061240730526</v>
      </c>
      <c r="F2108">
        <v>13.307499999999999</v>
      </c>
    </row>
    <row r="2109" spans="1:6" x14ac:dyDescent="0.25">
      <c r="A2109" s="1">
        <f>'OHL indexes'!A2111</f>
        <v>41127</v>
      </c>
      <c r="B2109">
        <f>E2108*(2-'OHL indexes'!C2111/'OHL indexes'!B2110)</f>
        <v>13.501902485641043</v>
      </c>
      <c r="C2109">
        <f>IF(E2108*(2-'OHL indexes'!E2111/'OHL indexes'!B2110)&lt;F2109,F2109,E2108*(2-'OHL indexes'!E2111/'OHL indexes'!B2110))</f>
        <v>13.736933945774307</v>
      </c>
      <c r="D2109">
        <f>IF(E2108*(2-'OHL indexes'!D2111/'OHL indexes'!B2110)&gt;F2109,F2109,E2108*(2-'OHL indexes'!D2111/'OHL indexes'!B2110))</f>
        <v>13.354489191850293</v>
      </c>
      <c r="E2109">
        <f>Master!K2113</f>
        <v>13.660555363710369</v>
      </c>
      <c r="F2109">
        <v>13.61125</v>
      </c>
    </row>
    <row r="2110" spans="1:6" x14ac:dyDescent="0.25">
      <c r="A2110" s="1">
        <f>'OHL indexes'!A2112</f>
        <v>41128</v>
      </c>
      <c r="B2110">
        <f>E2109*(2-'OHL indexes'!C2112/'OHL indexes'!B2111)</f>
        <v>13.719566865699257</v>
      </c>
      <c r="C2110">
        <f>IF(E2109*(2-'OHL indexes'!E2112/'OHL indexes'!B2111)&lt;F2110,F2110,E2109*(2-'OHL indexes'!E2112/'OHL indexes'!B2111))</f>
        <v>13.837618118361565</v>
      </c>
      <c r="D2110">
        <f>IF(E2109*(2-'OHL indexes'!D2112/'OHL indexes'!B2111)&gt;F2110,F2110,E2109*(2-'OHL indexes'!D2112/'OHL indexes'!B2111))</f>
        <v>13.080948854467655</v>
      </c>
      <c r="E2110">
        <f>Master!K2114</f>
        <v>13.09698558814941</v>
      </c>
      <c r="F2110">
        <v>13.2125</v>
      </c>
    </row>
    <row r="2111" spans="1:6" x14ac:dyDescent="0.25">
      <c r="A2111" s="1">
        <f>'OHL indexes'!A2113</f>
        <v>41129</v>
      </c>
      <c r="B2111">
        <f>E2110*(2-'OHL indexes'!C2113/'OHL indexes'!B2112)</f>
        <v>13.048422550738037</v>
      </c>
      <c r="C2111">
        <f>IF(E2110*(2-'OHL indexes'!E2113/'OHL indexes'!B2112)&lt;F2111,F2111,E2110*(2-'OHL indexes'!E2113/'OHL indexes'!B2112))</f>
        <v>13.769871080808645</v>
      </c>
      <c r="D2111">
        <f>IF(E2110*(2-'OHL indexes'!D2113/'OHL indexes'!B2112)&gt;F2111,F2111,E2110*(2-'OHL indexes'!D2113/'OHL indexes'!B2112))</f>
        <v>12.97351009881262</v>
      </c>
      <c r="E2111">
        <f>Master!K2115</f>
        <v>13.665189083519751</v>
      </c>
      <c r="F2111">
        <v>13.751250000000001</v>
      </c>
    </row>
    <row r="2112" spans="1:6" x14ac:dyDescent="0.25">
      <c r="A2112" s="1">
        <f>'OHL indexes'!A2114</f>
        <v>41130</v>
      </c>
      <c r="B2112">
        <f>E2111*(2-'OHL indexes'!C2114/'OHL indexes'!B2113)</f>
        <v>13.576328258203212</v>
      </c>
      <c r="C2112">
        <f>IF(E2111*(2-'OHL indexes'!E2114/'OHL indexes'!B2113)&lt;F2112,F2112,E2111*(2-'OHL indexes'!E2114/'OHL indexes'!B2113))</f>
        <v>13.939346859711868</v>
      </c>
      <c r="D2112">
        <f>IF(E2111*(2-'OHL indexes'!D2114/'OHL indexes'!B2113)&gt;F2112,F2112,E2111*(2-'OHL indexes'!D2114/'OHL indexes'!B2113))</f>
        <v>13.449789535051309</v>
      </c>
      <c r="E2112">
        <f>Master!K2116</f>
        <v>13.852826247302481</v>
      </c>
      <c r="F2112">
        <v>13.80625</v>
      </c>
    </row>
    <row r="2113" spans="1:6" x14ac:dyDescent="0.25">
      <c r="A2113" s="1">
        <f>'OHL indexes'!A2115</f>
        <v>41131</v>
      </c>
      <c r="B2113">
        <f>E2112*(2-'OHL indexes'!C2115/'OHL indexes'!B2114)</f>
        <v>13.66171959607709</v>
      </c>
      <c r="C2113">
        <f>IF(E2112*(2-'OHL indexes'!E2115/'OHL indexes'!B2114)&lt;F2113,F2113,E2112*(2-'OHL indexes'!E2115/'OHL indexes'!B2114))</f>
        <v>14.05778543314287</v>
      </c>
      <c r="D2113">
        <f>IF(E2112*(2-'OHL indexes'!D2115/'OHL indexes'!B2114)&gt;F2113,F2113,E2112*(2-'OHL indexes'!D2115/'OHL indexes'!B2114))</f>
        <v>13.50762108469681</v>
      </c>
      <c r="E2113">
        <f>Master!K2117</f>
        <v>13.953876543474163</v>
      </c>
      <c r="F2113">
        <v>14.0525</v>
      </c>
    </row>
    <row r="2114" spans="1:6" x14ac:dyDescent="0.25">
      <c r="A2114" s="1">
        <f>'OHL indexes'!A2116</f>
        <v>41134</v>
      </c>
      <c r="B2114">
        <f>E2113*(2-'OHL indexes'!C2116/'OHL indexes'!B2115)</f>
        <v>13.899425162759728</v>
      </c>
      <c r="C2114">
        <f>IF(E2113*(2-'OHL indexes'!E2116/'OHL indexes'!B2115)&lt;F2114,F2114,E2113*(2-'OHL indexes'!E2116/'OHL indexes'!B2115))</f>
        <v>14.436249999999999</v>
      </c>
      <c r="D2114">
        <f>IF(E2113*(2-'OHL indexes'!D2116/'OHL indexes'!B2115)&gt;F2114,F2114,E2113*(2-'OHL indexes'!D2116/'OHL indexes'!B2115))</f>
        <v>13.899425162759728</v>
      </c>
      <c r="E2114">
        <f>Master!K2118</f>
        <v>14.239771836871745</v>
      </c>
      <c r="F2114">
        <v>14.436249999999999</v>
      </c>
    </row>
    <row r="2115" spans="1:6" x14ac:dyDescent="0.25">
      <c r="A2115" s="1">
        <f>'OHL indexes'!A2117</f>
        <v>41135</v>
      </c>
      <c r="B2115">
        <f>E2114*(2-'OHL indexes'!C2117/'OHL indexes'!B2116)</f>
        <v>14.280073659718845</v>
      </c>
      <c r="C2115">
        <f>IF(E2114*(2-'OHL indexes'!E2117/'OHL indexes'!B2116)&lt;F2115,F2115,E2114*(2-'OHL indexes'!E2117/'OHL indexes'!B2116))</f>
        <v>14.521946267532666</v>
      </c>
      <c r="D2115">
        <f>IF(E2114*(2-'OHL indexes'!D2117/'OHL indexes'!B2116)&gt;F2115,F2115,E2114*(2-'OHL indexes'!D2117/'OHL indexes'!B2116))</f>
        <v>13.585106189689796</v>
      </c>
      <c r="E2115">
        <f>Master!K2119</f>
        <v>13.66347463894143</v>
      </c>
      <c r="F2115">
        <v>13.69</v>
      </c>
    </row>
    <row r="2116" spans="1:6" x14ac:dyDescent="0.25">
      <c r="A2116" s="1">
        <f>'OHL indexes'!A2118</f>
        <v>41136</v>
      </c>
      <c r="B2116">
        <f>E2115*(2-'OHL indexes'!C2118/'OHL indexes'!B2117)</f>
        <v>13.537779886086682</v>
      </c>
      <c r="C2116">
        <f>IF(E2115*(2-'OHL indexes'!E2118/'OHL indexes'!B2117)&lt;F2116,F2116,E2115*(2-'OHL indexes'!E2118/'OHL indexes'!B2117))</f>
        <v>13.951833189608205</v>
      </c>
      <c r="D2116">
        <f>IF(E2115*(2-'OHL indexes'!D2118/'OHL indexes'!B2117)&gt;F2116,F2116,E2115*(2-'OHL indexes'!D2118/'OHL indexes'!B2117))</f>
        <v>13.499332079331111</v>
      </c>
      <c r="E2116">
        <f>Master!K2120</f>
        <v>13.69240039966502</v>
      </c>
      <c r="F2116">
        <v>13.692500000000001</v>
      </c>
    </row>
    <row r="2117" spans="1:6" x14ac:dyDescent="0.25">
      <c r="A2117" s="1">
        <f>'OHL indexes'!A2119</f>
        <v>41137</v>
      </c>
      <c r="B2117">
        <f>E2116*(2-'OHL indexes'!C2119/'OHL indexes'!B2118)</f>
        <v>13.723387662552982</v>
      </c>
      <c r="C2117">
        <f>IF(E2116*(2-'OHL indexes'!E2119/'OHL indexes'!B2118)&lt;F2117,F2117,E2116*(2-'OHL indexes'!E2119/'OHL indexes'!B2118))</f>
        <v>13.96625</v>
      </c>
      <c r="D2117">
        <f>IF(E2116*(2-'OHL indexes'!D2119/'OHL indexes'!B2118)&gt;F2117,F2117,E2116*(2-'OHL indexes'!D2119/'OHL indexes'!B2118))</f>
        <v>13.416371002603166</v>
      </c>
      <c r="E2117">
        <f>Master!K2121</f>
        <v>13.882181536859852</v>
      </c>
      <c r="F2117">
        <v>13.96625</v>
      </c>
    </row>
    <row r="2118" spans="1:6" x14ac:dyDescent="0.25">
      <c r="A2118" s="1">
        <f>'OHL indexes'!A2120</f>
        <v>41138</v>
      </c>
      <c r="B2118">
        <f>E2117*(2-'OHL indexes'!C2120/'OHL indexes'!B2119)</f>
        <v>13.915362641926112</v>
      </c>
      <c r="C2118">
        <f>IF(E2117*(2-'OHL indexes'!E2120/'OHL indexes'!B2119)&lt;F2118,F2118,E2117*(2-'OHL indexes'!E2120/'OHL indexes'!B2119))</f>
        <v>14.383539225268143</v>
      </c>
      <c r="D2118">
        <f>IF(E2117*(2-'OHL indexes'!D2120/'OHL indexes'!B2119)&gt;F2118,F2118,E2117*(2-'OHL indexes'!D2120/'OHL indexes'!B2119))</f>
        <v>13.79470674748605</v>
      </c>
      <c r="E2118">
        <f>Master!K2122</f>
        <v>14.318917279903852</v>
      </c>
      <c r="F2118">
        <v>14.3375</v>
      </c>
    </row>
    <row r="2119" spans="1:6" x14ac:dyDescent="0.25">
      <c r="A2119" s="1">
        <f>'OHL indexes'!A2121</f>
        <v>41141</v>
      </c>
      <c r="B2119">
        <f>E2118*(2-'OHL indexes'!C2121/'OHL indexes'!B2120)</f>
        <v>14.309347797041537</v>
      </c>
      <c r="C2119">
        <f>IF(E2118*(2-'OHL indexes'!E2121/'OHL indexes'!B2120)&lt;F2119,F2119,E2118*(2-'OHL indexes'!E2121/'OHL indexes'!B2120))</f>
        <v>14.350815556111565</v>
      </c>
      <c r="D2119">
        <f>IF(E2118*(2-'OHL indexes'!D2121/'OHL indexes'!B2120)&gt;F2119,F2119,E2118*(2-'OHL indexes'!D2121/'OHL indexes'!B2120))</f>
        <v>13.856298456432572</v>
      </c>
      <c r="E2119">
        <f>Master!K2123</f>
        <v>14.308930111654453</v>
      </c>
      <c r="F2119">
        <v>14.348750000000001</v>
      </c>
    </row>
    <row r="2120" spans="1:6" x14ac:dyDescent="0.25">
      <c r="A2120" s="1">
        <f>'OHL indexes'!A2122</f>
        <v>41142</v>
      </c>
      <c r="B2120">
        <f>E2119*(2-'OHL indexes'!C2122/'OHL indexes'!B2121)</f>
        <v>14.308930111654453</v>
      </c>
      <c r="C2120">
        <f>IF(E2119*(2-'OHL indexes'!E2122/'OHL indexes'!B2121)&lt;F2120,F2120,E2119*(2-'OHL indexes'!E2122/'OHL indexes'!B2121))</f>
        <v>14.508073888294073</v>
      </c>
      <c r="D2120">
        <f>IF(E2119*(2-'OHL indexes'!D2122/'OHL indexes'!B2121)&gt;F2120,F2120,E2119*(2-'OHL indexes'!D2122/'OHL indexes'!B2121))</f>
        <v>13.719369583447198</v>
      </c>
      <c r="E2120">
        <f>Master!K2124</f>
        <v>13.921051714693492</v>
      </c>
      <c r="F2120">
        <v>13.96</v>
      </c>
    </row>
    <row r="2121" spans="1:6" x14ac:dyDescent="0.25">
      <c r="A2121" s="1">
        <f>'OHL indexes'!A2123</f>
        <v>41143</v>
      </c>
      <c r="B2121">
        <f>E2120*(2-'OHL indexes'!C2123/'OHL indexes'!B2122)</f>
        <v>13.809690401591022</v>
      </c>
      <c r="C2121">
        <f>IF(E2120*(2-'OHL indexes'!E2123/'OHL indexes'!B2122)&lt;F2121,F2121,E2120*(2-'OHL indexes'!E2123/'OHL indexes'!B2122))</f>
        <v>13.921051714693492</v>
      </c>
      <c r="D2121">
        <f>IF(E2120*(2-'OHL indexes'!D2123/'OHL indexes'!B2122)&gt;F2121,F2121,E2120*(2-'OHL indexes'!D2123/'OHL indexes'!B2122))</f>
        <v>13.475576876387455</v>
      </c>
      <c r="E2121">
        <f>Master!K2125</f>
        <v>13.734804587643257</v>
      </c>
      <c r="F2121">
        <v>13.8575</v>
      </c>
    </row>
    <row r="2122" spans="1:6" x14ac:dyDescent="0.25">
      <c r="A2122" s="1">
        <f>'OHL indexes'!A2124</f>
        <v>41144</v>
      </c>
      <c r="B2122">
        <f>E2121*(2-'OHL indexes'!C2124/'OHL indexes'!B2123)</f>
        <v>13.738578162586856</v>
      </c>
      <c r="C2122">
        <f>IF(E2121*(2-'OHL indexes'!E2124/'OHL indexes'!B2123)&lt;F2122,F2122,E2121*(2-'OHL indexes'!E2124/'OHL indexes'!B2123))</f>
        <v>13.878488494655903</v>
      </c>
      <c r="D2122">
        <f>IF(E2121*(2-'OHL indexes'!D2124/'OHL indexes'!B2123)&gt;F2122,F2122,E2121*(2-'OHL indexes'!D2124/'OHL indexes'!B2123))</f>
        <v>13.273506655225354</v>
      </c>
      <c r="E2122">
        <f>Master!K2126</f>
        <v>13.5167687192753</v>
      </c>
      <c r="F2122">
        <v>13.56875</v>
      </c>
    </row>
    <row r="2123" spans="1:6" x14ac:dyDescent="0.25">
      <c r="A2123" s="1">
        <f>'OHL indexes'!A2125</f>
        <v>41145</v>
      </c>
      <c r="B2123">
        <f>E2122*(2-'OHL indexes'!C2125/'OHL indexes'!B2124)</f>
        <v>13.416667038694484</v>
      </c>
      <c r="C2123">
        <f>IF(E2122*(2-'OHL indexes'!E2125/'OHL indexes'!B2124)&lt;F2123,F2123,E2122*(2-'OHL indexes'!E2125/'OHL indexes'!B2124))</f>
        <v>14.159294811746083</v>
      </c>
      <c r="D2123">
        <f>IF(E2122*(2-'OHL indexes'!D2125/'OHL indexes'!B2124)&gt;F2123,F2123,E2122*(2-'OHL indexes'!D2125/'OHL indexes'!B2124))</f>
        <v>13.278333046322279</v>
      </c>
      <c r="E2123">
        <f>Master!K2127</f>
        <v>14.009389217037018</v>
      </c>
      <c r="F2123">
        <v>14.108750000000001</v>
      </c>
    </row>
    <row r="2124" spans="1:6" x14ac:dyDescent="0.25">
      <c r="A2124" s="1">
        <f>'OHL indexes'!A2126</f>
        <v>41148</v>
      </c>
      <c r="B2124">
        <f>E2123*(2-'OHL indexes'!C2126/'OHL indexes'!B2125)</f>
        <v>14.089090357799925</v>
      </c>
      <c r="C2124">
        <f>IF(E2123*(2-'OHL indexes'!E2126/'OHL indexes'!B2125)&lt;F2124,F2124,E2123*(2-'OHL indexes'!E2126/'OHL indexes'!B2125))</f>
        <v>14.28538631239452</v>
      </c>
      <c r="D2124">
        <f>IF(E2123*(2-'OHL indexes'!D2126/'OHL indexes'!B2125)&gt;F2124,F2124,E2123*(2-'OHL indexes'!D2126/'OHL indexes'!B2125))</f>
        <v>13.811142010408682</v>
      </c>
      <c r="E2124">
        <f>Master!K2128</f>
        <v>13.840314018011412</v>
      </c>
      <c r="F2124">
        <v>14.02875</v>
      </c>
    </row>
    <row r="2125" spans="1:6" x14ac:dyDescent="0.25">
      <c r="A2125" s="1">
        <f>'OHL indexes'!A2127</f>
        <v>41149</v>
      </c>
      <c r="B2125">
        <f>E2124*(2-'OHL indexes'!C2127/'OHL indexes'!B2126)</f>
        <v>13.840314018011412</v>
      </c>
      <c r="C2125">
        <f>IF(E2124*(2-'OHL indexes'!E2127/'OHL indexes'!B2126)&lt;F2125,F2125,E2124*(2-'OHL indexes'!E2127/'OHL indexes'!B2126))</f>
        <v>13.96281749622916</v>
      </c>
      <c r="D2125">
        <f>IF(E2124*(2-'OHL indexes'!D2127/'OHL indexes'!B2126)&gt;F2125,F2125,E2124*(2-'OHL indexes'!D2127/'OHL indexes'!B2126))</f>
        <v>13.619075080914335</v>
      </c>
      <c r="E2125">
        <f>Master!K2129</f>
        <v>13.703979286131757</v>
      </c>
      <c r="F2125">
        <v>13.765000000000001</v>
      </c>
    </row>
    <row r="2126" spans="1:6" x14ac:dyDescent="0.25">
      <c r="A2126" s="1">
        <f>'OHL indexes'!A2128</f>
        <v>41150</v>
      </c>
      <c r="B2126">
        <f>E2125*(2-'OHL indexes'!C2128/'OHL indexes'!B2127)</f>
        <v>13.764555964971567</v>
      </c>
      <c r="C2126">
        <f>IF(E2125*(2-'OHL indexes'!E2128/'OHL indexes'!B2127)&lt;F2126,F2126,E2125*(2-'OHL indexes'!E2128/'OHL indexes'!B2127))</f>
        <v>13.968326946780442</v>
      </c>
      <c r="D2126">
        <f>IF(E2125*(2-'OHL indexes'!D2128/'OHL indexes'!B2127)&gt;F2126,F2126,E2125*(2-'OHL indexes'!D2128/'OHL indexes'!B2127))</f>
        <v>13.452476869999863</v>
      </c>
      <c r="E2126">
        <f>Master!K2130</f>
        <v>13.528957628620407</v>
      </c>
      <c r="F2126">
        <v>13.6975</v>
      </c>
    </row>
    <row r="2127" spans="1:6" x14ac:dyDescent="0.25">
      <c r="A2127" s="1">
        <f>'OHL indexes'!A2129</f>
        <v>41151</v>
      </c>
      <c r="B2127">
        <f>E2126*(2-'OHL indexes'!C2129/'OHL indexes'!B2128)</f>
        <v>13.392058145790674</v>
      </c>
      <c r="C2127">
        <f>IF(E2126*(2-'OHL indexes'!E2129/'OHL indexes'!B2128)&lt;F2127,F2127,E2126*(2-'OHL indexes'!E2129/'OHL indexes'!B2128))</f>
        <v>13.504054080383119</v>
      </c>
      <c r="D2127">
        <f>IF(E2126*(2-'OHL indexes'!D2129/'OHL indexes'!B2128)&gt;F2127,F2127,E2126*(2-'OHL indexes'!D2129/'OHL indexes'!B2128))</f>
        <v>13.176918381491031</v>
      </c>
      <c r="E2127">
        <f>Master!K2131</f>
        <v>13.256313652975894</v>
      </c>
      <c r="F2127">
        <v>13.414999999999999</v>
      </c>
    </row>
    <row r="2128" spans="1:6" x14ac:dyDescent="0.25">
      <c r="A2128" s="1">
        <f>'OHL indexes'!A2130</f>
        <v>41152</v>
      </c>
      <c r="B2128">
        <f>E2127*(2-'OHL indexes'!C2130/'OHL indexes'!B2129)</f>
        <v>13.46175091623431</v>
      </c>
      <c r="C2128">
        <f>IF(E2127*(2-'OHL indexes'!E2130/'OHL indexes'!B2129)&lt;F2128,F2128,E2127*(2-'OHL indexes'!E2130/'OHL indexes'!B2129))</f>
        <v>13.876338650652869</v>
      </c>
      <c r="D2128">
        <f>IF(E2127*(2-'OHL indexes'!D2130/'OHL indexes'!B2129)&gt;F2128,F2128,E2127*(2-'OHL indexes'!D2130/'OHL indexes'!B2129))</f>
        <v>13.253945810255955</v>
      </c>
      <c r="E2128">
        <f>Master!K2132</f>
        <v>13.751426153836006</v>
      </c>
      <c r="F2128">
        <v>13.81625</v>
      </c>
    </row>
    <row r="2129" spans="1:6" x14ac:dyDescent="0.25">
      <c r="A2129" s="1">
        <f>'OHL indexes'!A2131</f>
        <v>41156</v>
      </c>
      <c r="B2129">
        <f>E2128*(2-'OHL indexes'!C2131/'OHL indexes'!B2130)</f>
        <v>13.765982438123231</v>
      </c>
      <c r="C2129">
        <f>IF(E2128*(2-'OHL indexes'!E2131/'OHL indexes'!B2130)&lt;F2129,F2129,E2128*(2-'OHL indexes'!E2131/'OHL indexes'!B2130))</f>
        <v>14.051511783494323</v>
      </c>
      <c r="D2129">
        <f>IF(E2128*(2-'OHL indexes'!D2131/'OHL indexes'!B2130)&gt;F2129,F2129,E2128*(2-'OHL indexes'!D2131/'OHL indexes'!B2130))</f>
        <v>13.464070023783449</v>
      </c>
      <c r="E2129">
        <f>Master!K2133</f>
        <v>13.99979688634687</v>
      </c>
      <c r="F2129">
        <v>13.95875</v>
      </c>
    </row>
    <row r="2130" spans="1:6" x14ac:dyDescent="0.25">
      <c r="A2130" s="1">
        <f>'OHL indexes'!A2132</f>
        <v>41157</v>
      </c>
      <c r="B2130">
        <f>E2129*(2-'OHL indexes'!C2132/'OHL indexes'!B2131)</f>
        <v>13.872275341574941</v>
      </c>
      <c r="C2130">
        <f>IF(E2129*(2-'OHL indexes'!E2132/'OHL indexes'!B2131)&lt;F2130,F2130,E2129*(2-'OHL indexes'!E2132/'OHL indexes'!B2131))</f>
        <v>14.374874403320472</v>
      </c>
      <c r="D2130">
        <f>IF(E2129*(2-'OHL indexes'!D2132/'OHL indexes'!B2131)&gt;F2130,F2130,E2129*(2-'OHL indexes'!D2132/'OHL indexes'!B2131))</f>
        <v>13.85200900788565</v>
      </c>
      <c r="E2130">
        <f>Master!K2134</f>
        <v>14.321712301725</v>
      </c>
      <c r="F2130">
        <v>14.30875</v>
      </c>
    </row>
    <row r="2131" spans="1:6" x14ac:dyDescent="0.25">
      <c r="A2131" s="1">
        <f>'OHL indexes'!A2133</f>
        <v>41158</v>
      </c>
      <c r="B2131">
        <f>E2130*(2-'OHL indexes'!C2133/'OHL indexes'!B2132)</f>
        <v>14.432982038316785</v>
      </c>
      <c r="C2131">
        <f>IF(E2130*(2-'OHL indexes'!E2133/'OHL indexes'!B2132)&lt;F2131,F2131,E2130*(2-'OHL indexes'!E2133/'OHL indexes'!B2132))</f>
        <v>15.8225</v>
      </c>
      <c r="D2131">
        <f>IF(E2130*(2-'OHL indexes'!D2133/'OHL indexes'!B2132)&gt;F2131,F2131,E2130*(2-'OHL indexes'!D2133/'OHL indexes'!B2132))</f>
        <v>14.393940025477566</v>
      </c>
      <c r="E2131">
        <f>Master!K2135</f>
        <v>15.743964883963468</v>
      </c>
      <c r="F2131">
        <v>15.8225</v>
      </c>
    </row>
    <row r="2132" spans="1:6" x14ac:dyDescent="0.25">
      <c r="A2132" s="1">
        <f>'OHL indexes'!A2134</f>
        <v>41159</v>
      </c>
      <c r="B2132">
        <f>E2131*(2-'OHL indexes'!C2134/'OHL indexes'!B2133)</f>
        <v>15.88585053020228</v>
      </c>
      <c r="C2132">
        <f>IF(E2131*(2-'OHL indexes'!E2134/'OHL indexes'!B2133)&lt;F2132,F2132,E2131*(2-'OHL indexes'!E2134/'OHL indexes'!B2133))</f>
        <v>16.715</v>
      </c>
      <c r="D2132">
        <f>IF(E2131*(2-'OHL indexes'!D2134/'OHL indexes'!B2133)&gt;F2132,F2132,E2131*(2-'OHL indexes'!D2134/'OHL indexes'!B2133))</f>
        <v>15.848034854173299</v>
      </c>
      <c r="E2132">
        <f>Master!K2136</f>
        <v>16.641914898289603</v>
      </c>
      <c r="F2132">
        <v>16.715</v>
      </c>
    </row>
    <row r="2133" spans="1:6" x14ac:dyDescent="0.25">
      <c r="A2133" s="1">
        <f>'OHL indexes'!A2135</f>
        <v>41162</v>
      </c>
      <c r="B2133">
        <f>E2132*(2-'OHL indexes'!C2135/'OHL indexes'!B2134)</f>
        <v>16.555105647909567</v>
      </c>
      <c r="C2133">
        <f>IF(E2132*(2-'OHL indexes'!E2135/'OHL indexes'!B2134)&lt;F2133,F2133,E2132*(2-'OHL indexes'!E2135/'OHL indexes'!B2134))</f>
        <v>16.936549371415687</v>
      </c>
      <c r="D2133">
        <f>IF(E2132*(2-'OHL indexes'!D2135/'OHL indexes'!B2134)&gt;F2133,F2133,E2132*(2-'OHL indexes'!D2135/'OHL indexes'!B2134))</f>
        <v>15.461266011607286</v>
      </c>
      <c r="E2133">
        <f>Master!K2137</f>
        <v>15.492767318570831</v>
      </c>
      <c r="F2133">
        <v>15.76375</v>
      </c>
    </row>
    <row r="2134" spans="1:6" x14ac:dyDescent="0.25">
      <c r="A2134" s="1">
        <f>'OHL indexes'!A2136</f>
        <v>41163</v>
      </c>
      <c r="B2134">
        <f>E2133*(2-'OHL indexes'!C2136/'OHL indexes'!B2135)</f>
        <v>15.706821115353824</v>
      </c>
      <c r="C2134">
        <f>IF(E2133*(2-'OHL indexes'!E2136/'OHL indexes'!B2135)&lt;F2134,F2134,E2133*(2-'OHL indexes'!E2136/'OHL indexes'!B2135))</f>
        <v>16.185093463748707</v>
      </c>
      <c r="D2134">
        <f>IF(E2133*(2-'OHL indexes'!D2136/'OHL indexes'!B2135)&gt;F2134,F2134,E2133*(2-'OHL indexes'!D2136/'OHL indexes'!B2135))</f>
        <v>15.511002225711326</v>
      </c>
      <c r="E2134">
        <f>Master!K2138</f>
        <v>15.583132643023148</v>
      </c>
      <c r="F2134">
        <v>15.835000000000001</v>
      </c>
    </row>
    <row r="2135" spans="1:6" x14ac:dyDescent="0.25">
      <c r="A2135" s="1">
        <f>'OHL indexes'!A2137</f>
        <v>41164</v>
      </c>
      <c r="B2135">
        <f>E2134*(2-'OHL indexes'!C2137/'OHL indexes'!B2136)</f>
        <v>15.876543750745711</v>
      </c>
      <c r="C2135">
        <f>IF(E2134*(2-'OHL indexes'!E2137/'OHL indexes'!B2136)&lt;F2135,F2135,E2134*(2-'OHL indexes'!E2137/'OHL indexes'!B2136))</f>
        <v>16.355628778492985</v>
      </c>
      <c r="D2135">
        <f>IF(E2134*(2-'OHL indexes'!D2137/'OHL indexes'!B2136)&gt;F2135,F2135,E2134*(2-'OHL indexes'!D2137/'OHL indexes'!B2136))</f>
        <v>15.674356202585487</v>
      </c>
      <c r="E2135">
        <f>Master!K2139</f>
        <v>16.247133048757423</v>
      </c>
      <c r="F2135">
        <v>16.25</v>
      </c>
    </row>
    <row r="2136" spans="1:6" x14ac:dyDescent="0.25">
      <c r="A2136" s="1">
        <f>'OHL indexes'!A2138</f>
        <v>41165</v>
      </c>
      <c r="B2136">
        <f>E2135*(2-'OHL indexes'!C2138/'OHL indexes'!B2137)</f>
        <v>16.197479487647136</v>
      </c>
      <c r="C2136">
        <f>IF(E2135*(2-'OHL indexes'!E2138/'OHL indexes'!B2137)&lt;F2136,F2136,E2135*(2-'OHL indexes'!E2138/'OHL indexes'!B2137))</f>
        <v>17.540647592019209</v>
      </c>
      <c r="D2136">
        <f>IF(E2135*(2-'OHL indexes'!D2138/'OHL indexes'!B2137)&gt;F2136,F2136,E2135*(2-'OHL indexes'!D2138/'OHL indexes'!B2137))</f>
        <v>15.907992197976702</v>
      </c>
      <c r="E2136">
        <f>Master!K2140</f>
        <v>17.281650572192554</v>
      </c>
      <c r="F2136">
        <v>17.43</v>
      </c>
    </row>
    <row r="2137" spans="1:6" x14ac:dyDescent="0.25">
      <c r="A2137" s="1">
        <f>'OHL indexes'!A2139</f>
        <v>41166</v>
      </c>
      <c r="B2137">
        <f>E2136*(2-'OHL indexes'!C2139/'OHL indexes'!B2138)</f>
        <v>17.494936438964473</v>
      </c>
      <c r="C2137">
        <f>IF(E2136*(2-'OHL indexes'!E2139/'OHL indexes'!B2138)&lt;F2137,F2137,E2136*(2-'OHL indexes'!E2139/'OHL indexes'!B2138))</f>
        <v>18.064622472454147</v>
      </c>
      <c r="D2137">
        <f>IF(E2136*(2-'OHL indexes'!D2139/'OHL indexes'!B2138)&gt;F2137,F2137,E2136*(2-'OHL indexes'!D2139/'OHL indexes'!B2138))</f>
        <v>16.283701924030705</v>
      </c>
      <c r="E2137">
        <f>Master!K2141</f>
        <v>16.329545153538554</v>
      </c>
      <c r="F2137">
        <v>16.8325</v>
      </c>
    </row>
    <row r="2138" spans="1:6" x14ac:dyDescent="0.25">
      <c r="A2138" s="1">
        <f>'OHL indexes'!A2140</f>
        <v>41169</v>
      </c>
      <c r="B2138">
        <f>E2137*(2-'OHL indexes'!C2140/'OHL indexes'!B2139)</f>
        <v>16.329545153538554</v>
      </c>
      <c r="C2138">
        <f>IF(E2137*(2-'OHL indexes'!E2140/'OHL indexes'!B2139)&lt;F2138,F2138,E2137*(2-'OHL indexes'!E2140/'OHL indexes'!B2139))</f>
        <v>16.962335324805188</v>
      </c>
      <c r="D2138">
        <f>IF(E2137*(2-'OHL indexes'!D2140/'OHL indexes'!B2139)&gt;F2138,F2138,E2137*(2-'OHL indexes'!D2140/'OHL indexes'!B2139))</f>
        <v>16.28701701000664</v>
      </c>
      <c r="E2138">
        <f>Master!K2142</f>
        <v>16.827411005280499</v>
      </c>
      <c r="F2138">
        <v>16.918751</v>
      </c>
    </row>
    <row r="2139" spans="1:6" x14ac:dyDescent="0.25">
      <c r="A2139" s="1">
        <f>'OHL indexes'!A2141</f>
        <v>41170</v>
      </c>
      <c r="B2139">
        <f>E2138*(2-'OHL indexes'!C2141/'OHL indexes'!B2140)</f>
        <v>16.877628600957767</v>
      </c>
      <c r="C2139">
        <f>IF(E2138*(2-'OHL indexes'!E2141/'OHL indexes'!B2140)&lt;F2139,F2139,E2138*(2-'OHL indexes'!E2141/'OHL indexes'!B2140))</f>
        <v>17.533185103743826</v>
      </c>
      <c r="D2139">
        <f>IF(E2138*(2-'OHL indexes'!D2141/'OHL indexes'!B2140)&gt;F2139,F2139,E2138*(2-'OHL indexes'!D2141/'OHL indexes'!B2140))</f>
        <v>16.631817271093173</v>
      </c>
      <c r="E2139">
        <f>Master!K2143</f>
        <v>17.434557862365676</v>
      </c>
      <c r="F2139">
        <v>17.362499</v>
      </c>
    </row>
    <row r="2140" spans="1:6" x14ac:dyDescent="0.25">
      <c r="A2140" s="1">
        <f>'OHL indexes'!A2142</f>
        <v>41171</v>
      </c>
      <c r="B2140">
        <f>E2139*(2-'OHL indexes'!C2142/'OHL indexes'!B2141)</f>
        <v>17.541844195420921</v>
      </c>
      <c r="C2140">
        <f>IF(E2139*(2-'OHL indexes'!E2142/'OHL indexes'!B2141)&lt;F2140,F2140,E2139*(2-'OHL indexes'!E2142/'OHL indexes'!B2141))</f>
        <v>17.756416861531406</v>
      </c>
      <c r="D2140">
        <f>IF(E2139*(2-'OHL indexes'!D2142/'OHL indexes'!B2141)&gt;F2140,F2140,E2139*(2-'OHL indexes'!D2142/'OHL indexes'!B2141))</f>
        <v>17.273628362782809</v>
      </c>
      <c r="E2140">
        <f>Master!K2144</f>
        <v>17.648339709794634</v>
      </c>
      <c r="F2140">
        <v>17.392499999999998</v>
      </c>
    </row>
    <row r="2141" spans="1:6" x14ac:dyDescent="0.25">
      <c r="A2141" s="1">
        <f>'OHL indexes'!A2143</f>
        <v>41172</v>
      </c>
      <c r="B2141">
        <f>E2140*(2-'OHL indexes'!C2143/'OHL indexes'!B2142)</f>
        <v>17.224432351755556</v>
      </c>
      <c r="C2141">
        <f>IF(E2140*(2-'OHL indexes'!E2143/'OHL indexes'!B2142)&lt;F2141,F2141,E2140*(2-'OHL indexes'!E2143/'OHL indexes'!B2142))</f>
        <v>17.599126060674234</v>
      </c>
      <c r="D2141">
        <f>IF(E2140*(2-'OHL indexes'!D2143/'OHL indexes'!B2142)&gt;F2141,F2141,E2140*(2-'OHL indexes'!D2143/'OHL indexes'!B2142))</f>
        <v>16.893484108721683</v>
      </c>
      <c r="E2141">
        <f>Master!K2145</f>
        <v>17.264664300496712</v>
      </c>
      <c r="F2141">
        <v>17.565000999999999</v>
      </c>
    </row>
    <row r="2142" spans="1:6" x14ac:dyDescent="0.25">
      <c r="A2142" s="1">
        <f>'OHL indexes'!A2144</f>
        <v>41173</v>
      </c>
      <c r="B2142">
        <f>E2141*(2-'OHL indexes'!C2144/'OHL indexes'!B2143)</f>
        <v>17.525223136180852</v>
      </c>
      <c r="C2142">
        <f>IF(E2141*(2-'OHL indexes'!E2144/'OHL indexes'!B2143)&lt;F2142,F2142,E2141*(2-'OHL indexes'!E2144/'OHL indexes'!B2143))</f>
        <v>17.925447922708713</v>
      </c>
      <c r="D2142">
        <f>IF(E2141*(2-'OHL indexes'!D2144/'OHL indexes'!B2143)&gt;F2142,F2142,E2141*(2-'OHL indexes'!D2144/'OHL indexes'!B2143))</f>
        <v>17.361595583503753</v>
      </c>
      <c r="E2142">
        <f>Master!K2146</f>
        <v>17.607767685237992</v>
      </c>
      <c r="F2142">
        <v>17.671249</v>
      </c>
    </row>
    <row r="2143" spans="1:6" x14ac:dyDescent="0.25">
      <c r="A2143" s="1">
        <f>'OHL indexes'!A2145</f>
        <v>41176</v>
      </c>
      <c r="B2143">
        <f>E2142*(2-'OHL indexes'!C2145/'OHL indexes'!B2144)</f>
        <v>17.521478677932642</v>
      </c>
      <c r="C2143">
        <f>IF(E2142*(2-'OHL indexes'!E2145/'OHL indexes'!B2144)&lt;F2143,F2143,E2142*(2-'OHL indexes'!E2145/'OHL indexes'!B2144))</f>
        <v>18.101156252606241</v>
      </c>
      <c r="D2143">
        <f>IF(E2142*(2-'OHL indexes'!D2145/'OHL indexes'!B2144)&gt;F2143,F2143,E2142*(2-'OHL indexes'!D2145/'OHL indexes'!B2144))</f>
        <v>17.356508624716895</v>
      </c>
      <c r="E2143">
        <f>Master!K2147</f>
        <v>17.791319365055809</v>
      </c>
      <c r="F2143">
        <v>17.908750999999999</v>
      </c>
    </row>
    <row r="2144" spans="1:6" x14ac:dyDescent="0.25">
      <c r="A2144" s="1">
        <f>'OHL indexes'!A2146</f>
        <v>41177</v>
      </c>
      <c r="B2144">
        <f>E2143*(2-'OHL indexes'!C2146/'OHL indexes'!B2145)</f>
        <v>17.857032506849244</v>
      </c>
      <c r="C2144">
        <f>IF(E2143*(2-'OHL indexes'!E2146/'OHL indexes'!B2145)&lt;F2144,F2144,E2143*(2-'OHL indexes'!E2146/'OHL indexes'!B2145))</f>
        <v>18.141889703502265</v>
      </c>
      <c r="D2144">
        <f>IF(E2143*(2-'OHL indexes'!D2146/'OHL indexes'!B2145)&gt;F2144,F2144,E2143*(2-'OHL indexes'!D2146/'OHL indexes'!B2145))</f>
        <v>16.415353342651795</v>
      </c>
      <c r="E2144">
        <f>Master!K2148</f>
        <v>16.530687792710484</v>
      </c>
      <c r="F2144">
        <v>16.57</v>
      </c>
    </row>
    <row r="2145" spans="1:6" x14ac:dyDescent="0.25">
      <c r="A2145" s="1">
        <f>'OHL indexes'!A2147</f>
        <v>41178</v>
      </c>
      <c r="B2145">
        <f>E2144*(2-'OHL indexes'!C2147/'OHL indexes'!B2146)</f>
        <v>16.495154201202812</v>
      </c>
      <c r="C2145">
        <f>IF(E2144*(2-'OHL indexes'!E2147/'OHL indexes'!B2146)&lt;F2145,F2145,E2144*(2-'OHL indexes'!E2147/'OHL indexes'!B2146))</f>
        <v>16.542517825623687</v>
      </c>
      <c r="D2145">
        <f>IF(E2144*(2-'OHL indexes'!D2147/'OHL indexes'!B2146)&gt;F2145,F2145,E2144*(2-'OHL indexes'!D2147/'OHL indexes'!B2146))</f>
        <v>15.500474595596378</v>
      </c>
      <c r="E2145">
        <f>Master!K2149</f>
        <v>15.973412892959372</v>
      </c>
      <c r="F2145">
        <v>15.907500000000001</v>
      </c>
    </row>
    <row r="2146" spans="1:6" x14ac:dyDescent="0.25">
      <c r="A2146" s="1">
        <f>'OHL indexes'!A2148</f>
        <v>41179</v>
      </c>
      <c r="B2146">
        <f>E2145*(2-'OHL indexes'!C2148/'OHL indexes'!B2147)</f>
        <v>16.344169012994133</v>
      </c>
      <c r="C2146">
        <f>IF(E2145*(2-'OHL indexes'!E2148/'OHL indexes'!B2147)&lt;F2146,F2146,E2145*(2-'OHL indexes'!E2148/'OHL indexes'!B2147))</f>
        <v>17.412283283137043</v>
      </c>
      <c r="D2146">
        <f>IF(E2145*(2-'OHL indexes'!D2148/'OHL indexes'!B2147)&gt;F2146,F2146,E2145*(2-'OHL indexes'!D2148/'OHL indexes'!B2147))</f>
        <v>16.149947937722061</v>
      </c>
      <c r="E2146">
        <f>Master!K2150</f>
        <v>17.296725106513232</v>
      </c>
      <c r="F2146">
        <v>17.368749999999999</v>
      </c>
    </row>
    <row r="2147" spans="1:6" x14ac:dyDescent="0.25">
      <c r="A2147" s="1">
        <f>'OHL indexes'!A2149</f>
        <v>41180</v>
      </c>
      <c r="B2147">
        <f>E2146*(2-'OHL indexes'!C2149/'OHL indexes'!B2148)</f>
        <v>17.040041725134625</v>
      </c>
      <c r="C2147">
        <f>IF(E2146*(2-'OHL indexes'!E2149/'OHL indexes'!B2148)&lt;F2147,F2147,E2146*(2-'OHL indexes'!E2149/'OHL indexes'!B2148))</f>
        <v>17.392159286835032</v>
      </c>
      <c r="D2147">
        <f>IF(E2146*(2-'OHL indexes'!D2149/'OHL indexes'!B2148)&gt;F2147,F2147,E2146*(2-'OHL indexes'!D2149/'OHL indexes'!B2148))</f>
        <v>16.645391626329022</v>
      </c>
      <c r="E2147">
        <f>Master!K2151</f>
        <v>16.984789582174493</v>
      </c>
      <c r="F2147">
        <v>16.842500999999999</v>
      </c>
    </row>
    <row r="2148" spans="1:6" x14ac:dyDescent="0.25">
      <c r="A2148" s="1">
        <f>'OHL indexes'!A2150</f>
        <v>41183</v>
      </c>
      <c r="B2148">
        <f>E2147*(2-'OHL indexes'!C2150/'OHL indexes'!B2149)</f>
        <v>17.134127480499735</v>
      </c>
      <c r="C2148">
        <f>IF(E2147*(2-'OHL indexes'!E2150/'OHL indexes'!B2149)&lt;F2148,F2148,E2147*(2-'OHL indexes'!E2150/'OHL indexes'!B2149))</f>
        <v>17.711567354024012</v>
      </c>
      <c r="D2148">
        <f>IF(E2147*(2-'OHL indexes'!D2150/'OHL indexes'!B2149)&gt;F2148,F2148,E2147*(2-'OHL indexes'!D2150/'OHL indexes'!B2149))</f>
        <v>16.447173148203618</v>
      </c>
      <c r="E2148">
        <f>Master!K2152</f>
        <v>16.554350665300401</v>
      </c>
      <c r="F2148">
        <v>16.682500999999998</v>
      </c>
    </row>
    <row r="2149" spans="1:6" x14ac:dyDescent="0.25">
      <c r="A2149" s="1">
        <f>'OHL indexes'!A2151</f>
        <v>41184</v>
      </c>
      <c r="B2149">
        <f>E2148*(2-'OHL indexes'!C2151/'OHL indexes'!B2150)</f>
        <v>16.910275367802672</v>
      </c>
      <c r="C2149">
        <f>IF(E2148*(2-'OHL indexes'!E2151/'OHL indexes'!B2150)&lt;F2149,F2149,E2148*(2-'OHL indexes'!E2151/'OHL indexes'!B2150))</f>
        <v>17.146017703226253</v>
      </c>
      <c r="D2149">
        <f>IF(E2148*(2-'OHL indexes'!D2151/'OHL indexes'!B2150)&gt;F2149,F2149,E2148*(2-'OHL indexes'!D2151/'OHL indexes'!B2150))</f>
        <v>16.382265363867951</v>
      </c>
      <c r="E2149">
        <f>Master!K2153</f>
        <v>16.883586884986553</v>
      </c>
      <c r="F2149">
        <v>17.016251</v>
      </c>
    </row>
    <row r="2150" spans="1:6" x14ac:dyDescent="0.25">
      <c r="A2150" s="1">
        <f>'OHL indexes'!A2152</f>
        <v>41185</v>
      </c>
      <c r="B2150">
        <f>E2149*(2-'OHL indexes'!C2152/'OHL indexes'!B2151)</f>
        <v>16.859169373394487</v>
      </c>
      <c r="C2150">
        <f>IF(E2149*(2-'OHL indexes'!E2152/'OHL indexes'!B2151)&lt;F2150,F2150,E2149*(2-'OHL indexes'!E2152/'OHL indexes'!B2151))</f>
        <v>17.284299781601558</v>
      </c>
      <c r="D2150">
        <f>IF(E2149*(2-'OHL indexes'!D2152/'OHL indexes'!B2151)&gt;F2150,F2150,E2149*(2-'OHL indexes'!D2152/'OHL indexes'!B2151))</f>
        <v>16.556172334614143</v>
      </c>
      <c r="E2150">
        <f>Master!K2154</f>
        <v>17.053816010379798</v>
      </c>
      <c r="F2150">
        <v>17.078751</v>
      </c>
    </row>
    <row r="2151" spans="1:6" x14ac:dyDescent="0.25">
      <c r="A2151" s="1">
        <f>'OHL indexes'!A2153</f>
        <v>41186</v>
      </c>
      <c r="B2151">
        <f>E2150*(2-'OHL indexes'!C2153/'OHL indexes'!B2152)</f>
        <v>17.170589670220835</v>
      </c>
      <c r="C2151">
        <f>IF(E2150*(2-'OHL indexes'!E2153/'OHL indexes'!B2152)&lt;F2151,F2151,E2150*(2-'OHL indexes'!E2153/'OHL indexes'!B2152))</f>
        <v>17.635206725929432</v>
      </c>
      <c r="D2151">
        <f>IF(E2150*(2-'OHL indexes'!D2153/'OHL indexes'!B2152)&gt;F2151,F2151,E2150*(2-'OHL indexes'!D2153/'OHL indexes'!B2152))</f>
        <v>17.076675225616892</v>
      </c>
      <c r="E2151">
        <f>Master!K2155</f>
        <v>17.530036648624076</v>
      </c>
      <c r="F2151">
        <v>17.487499</v>
      </c>
    </row>
    <row r="2152" spans="1:6" x14ac:dyDescent="0.25">
      <c r="A2152" s="1">
        <f>'OHL indexes'!A2154</f>
        <v>41187</v>
      </c>
      <c r="B2152">
        <f>E2151*(2-'OHL indexes'!C2154/'OHL indexes'!B2153)</f>
        <v>17.676463036503719</v>
      </c>
      <c r="C2152">
        <f>IF(E2151*(2-'OHL indexes'!E2154/'OHL indexes'!B2153)&lt;F2152,F2152,E2151*(2-'OHL indexes'!E2154/'OHL indexes'!B2153))</f>
        <v>18.245459567393219</v>
      </c>
      <c r="D2152">
        <f>IF(E2151*(2-'OHL indexes'!D2154/'OHL indexes'!B2153)&gt;F2152,F2152,E2151*(2-'OHL indexes'!D2154/'OHL indexes'!B2153))</f>
        <v>17.488214662079113</v>
      </c>
      <c r="E2152">
        <f>Master!K2156</f>
        <v>17.644254684750727</v>
      </c>
      <c r="F2152">
        <v>17.717500999999999</v>
      </c>
    </row>
    <row r="2153" spans="1:6" x14ac:dyDescent="0.25">
      <c r="A2153" s="1">
        <f>'OHL indexes'!A2155</f>
        <v>41190</v>
      </c>
      <c r="B2153">
        <f>E2152*(2-'OHL indexes'!C2155/'OHL indexes'!B2154)</f>
        <v>17.433244059777401</v>
      </c>
      <c r="C2153">
        <f>IF(E2152*(2-'OHL indexes'!E2155/'OHL indexes'!B2154)&lt;F2153,F2153,E2152*(2-'OHL indexes'!E2155/'OHL indexes'!B2154))</f>
        <v>17.703355690558592</v>
      </c>
      <c r="D2153">
        <f>IF(E2152*(2-'OHL indexes'!D2155/'OHL indexes'!B2154)&gt;F2153,F2153,E2152*(2-'OHL indexes'!D2155/'OHL indexes'!B2154))</f>
        <v>17.298213287185874</v>
      </c>
      <c r="E2153">
        <f>Master!K2157</f>
        <v>17.483562582200101</v>
      </c>
      <c r="F2153">
        <v>17.52</v>
      </c>
    </row>
    <row r="2154" spans="1:6" x14ac:dyDescent="0.25">
      <c r="A2154" s="1">
        <f>'OHL indexes'!A2156</f>
        <v>41191</v>
      </c>
      <c r="B2154">
        <f>E2153*(2-'OHL indexes'!C2156/'OHL indexes'!B2155)</f>
        <v>17.627978410688808</v>
      </c>
      <c r="C2154">
        <f>IF(E2153*(2-'OHL indexes'!E2156/'OHL indexes'!B2155)&lt;F2154,F2154,E2153*(2-'OHL indexes'!E2156/'OHL indexes'!B2155))</f>
        <v>17.705351059943826</v>
      </c>
      <c r="D2154">
        <f>IF(E2153*(2-'OHL indexes'!D2156/'OHL indexes'!B2155)&gt;F2154,F2154,E2153*(2-'OHL indexes'!D2156/'OHL indexes'!B2155))</f>
        <v>16.642891286321195</v>
      </c>
      <c r="E2154">
        <f>Master!K2158</f>
        <v>16.765893933166925</v>
      </c>
      <c r="F2154">
        <v>16.7575</v>
      </c>
    </row>
    <row r="2155" spans="1:6" x14ac:dyDescent="0.25">
      <c r="A2155" s="1">
        <f>'OHL indexes'!A2157</f>
        <v>41192</v>
      </c>
      <c r="B2155">
        <f>E2154*(2-'OHL indexes'!C2157/'OHL indexes'!B2156)</f>
        <v>16.848722258495702</v>
      </c>
      <c r="C2155">
        <f>IF(E2154*(2-'OHL indexes'!E2157/'OHL indexes'!B2156)&lt;F2155,F2155,E2154*(2-'OHL indexes'!E2157/'OHL indexes'!B2156))</f>
        <v>17.08533577866358</v>
      </c>
      <c r="D2155">
        <f>IF(E2154*(2-'OHL indexes'!D2157/'OHL indexes'!B2156)&gt;F2155,F2155,E2154*(2-'OHL indexes'!D2157/'OHL indexes'!B2156))</f>
        <v>16.52923510209898</v>
      </c>
      <c r="E2155">
        <f>Master!K2159</f>
        <v>16.682315229444313</v>
      </c>
      <c r="F2155">
        <v>16.947500000000002</v>
      </c>
    </row>
    <row r="2156" spans="1:6" x14ac:dyDescent="0.25">
      <c r="A2156" s="1">
        <f>'OHL indexes'!A2158</f>
        <v>41193</v>
      </c>
      <c r="B2156">
        <f>E2155*(2-'OHL indexes'!C2158/'OHL indexes'!B2157)</f>
        <v>16.878367695916289</v>
      </c>
      <c r="C2156">
        <f>IF(E2155*(2-'OHL indexes'!E2158/'OHL indexes'!B2157)&lt;F2156,F2156,E2155*(2-'OHL indexes'!E2158/'OHL indexes'!B2157))</f>
        <v>17.410490877798235</v>
      </c>
      <c r="D2156">
        <f>IF(E2155*(2-'OHL indexes'!D2158/'OHL indexes'!B2157)&gt;F2156,F2156,E2155*(2-'OHL indexes'!D2158/'OHL indexes'!B2157))</f>
        <v>16.869036136871401</v>
      </c>
      <c r="E2156">
        <f>Master!K2160</f>
        <v>17.232278315254216</v>
      </c>
      <c r="F2156">
        <v>17.110001</v>
      </c>
    </row>
    <row r="2157" spans="1:6" x14ac:dyDescent="0.25">
      <c r="A2157" s="1">
        <f>'OHL indexes'!A2159</f>
        <v>41194</v>
      </c>
      <c r="B2157">
        <f>E2156*(2-'OHL indexes'!C2159/'OHL indexes'!B2158)</f>
        <v>17.530272337492462</v>
      </c>
      <c r="C2157">
        <f>IF(E2156*(2-'OHL indexes'!E2159/'OHL indexes'!B2158)&lt;F2157,F2157,E2156*(2-'OHL indexes'!E2159/'OHL indexes'!B2158))</f>
        <v>17.644524146597636</v>
      </c>
      <c r="D2157">
        <f>IF(E2156*(2-'OHL indexes'!D2159/'OHL indexes'!B2158)&gt;F2157,F2157,E2156*(2-'OHL indexes'!D2159/'OHL indexes'!B2158))</f>
        <v>16.762906579358209</v>
      </c>
      <c r="E2157">
        <f>Master!K2161</f>
        <v>16.784477416287114</v>
      </c>
      <c r="F2157">
        <v>17</v>
      </c>
    </row>
    <row r="2158" spans="1:6" x14ac:dyDescent="0.25">
      <c r="A2158" s="1">
        <f>'OHL indexes'!A2160</f>
        <v>41197</v>
      </c>
      <c r="B2158">
        <f>E2157*(2-'OHL indexes'!C2160/'OHL indexes'!B2159)</f>
        <v>17.019341803445894</v>
      </c>
      <c r="C2158">
        <f>IF(E2157*(2-'OHL indexes'!E2160/'OHL indexes'!B2159)&lt;F2158,F2158,E2157*(2-'OHL indexes'!E2160/'OHL indexes'!B2159))</f>
        <v>17.64881657995533</v>
      </c>
      <c r="D2158">
        <f>IF(E2157*(2-'OHL indexes'!D2160/'OHL indexes'!B2159)&gt;F2158,F2158,E2157*(2-'OHL indexes'!D2160/'OHL indexes'!B2159))</f>
        <v>16.789163784337745</v>
      </c>
      <c r="E2158">
        <f>Master!K2162</f>
        <v>17.590024211192397</v>
      </c>
      <c r="F2158">
        <v>17.579999999999998</v>
      </c>
    </row>
    <row r="2159" spans="1:6" x14ac:dyDescent="0.25">
      <c r="A2159" s="1">
        <f>'OHL indexes'!A2161</f>
        <v>41198</v>
      </c>
      <c r="B2159">
        <f>E2158*(2-'OHL indexes'!C2161/'OHL indexes'!B2160)</f>
        <v>17.852663567980279</v>
      </c>
      <c r="C2159">
        <f>IF(E2158*(2-'OHL indexes'!E2161/'OHL indexes'!B2160)&lt;F2159,F2159,E2158*(2-'OHL indexes'!E2161/'OHL indexes'!B2160))</f>
        <v>18.115353018103431</v>
      </c>
      <c r="D2159">
        <f>IF(E2158*(2-'OHL indexes'!D2161/'OHL indexes'!B2160)&gt;F2159,F2159,E2158*(2-'OHL indexes'!D2161/'OHL indexes'!B2160))</f>
        <v>17.73218909667094</v>
      </c>
      <c r="E2159">
        <f>Master!K2163</f>
        <v>17.990885687465088</v>
      </c>
      <c r="F2159">
        <v>17.9725</v>
      </c>
    </row>
    <row r="2160" spans="1:6" x14ac:dyDescent="0.25">
      <c r="A2160" s="1">
        <f>'OHL indexes'!A2162</f>
        <v>41199</v>
      </c>
      <c r="B2160">
        <f>E2159*(2-'OHL indexes'!C2162/'OHL indexes'!B2161)</f>
        <v>18.098319158959946</v>
      </c>
      <c r="C2160">
        <f>IF(E2159*(2-'OHL indexes'!E2162/'OHL indexes'!B2161)&lt;F2160,F2160,E2159*(2-'OHL indexes'!E2162/'OHL indexes'!B2161))</f>
        <v>18.366824189474908</v>
      </c>
      <c r="D2160">
        <f>IF(E2159*(2-'OHL indexes'!D2162/'OHL indexes'!B2161)&gt;F2160,F2160,E2159*(2-'OHL indexes'!D2162/'OHL indexes'!B2161))</f>
        <v>17.776071176623493</v>
      </c>
      <c r="E2160">
        <f>Master!K2164</f>
        <v>18.312262651720133</v>
      </c>
      <c r="F2160">
        <v>18.212499999999999</v>
      </c>
    </row>
    <row r="2161" spans="1:6" x14ac:dyDescent="0.25">
      <c r="A2161" s="1">
        <f>'OHL indexes'!A2163</f>
        <v>41200</v>
      </c>
      <c r="B2161">
        <f>E2160*(2-'OHL indexes'!C2163/'OHL indexes'!B2162)</f>
        <v>18.205643724529139</v>
      </c>
      <c r="C2161">
        <f>IF(E2160*(2-'OHL indexes'!E2163/'OHL indexes'!B2162)&lt;F2161,F2161,E2160*(2-'OHL indexes'!E2163/'OHL indexes'!B2162))</f>
        <v>18.483276802520361</v>
      </c>
      <c r="D2161">
        <f>IF(E2160*(2-'OHL indexes'!D2163/'OHL indexes'!B2162)&gt;F2161,F2161,E2160*(2-'OHL indexes'!D2163/'OHL indexes'!B2162))</f>
        <v>17.925836968103852</v>
      </c>
      <c r="E2161">
        <f>Master!K2165</f>
        <v>18.040473267105341</v>
      </c>
      <c r="F2161">
        <v>18.237499</v>
      </c>
    </row>
    <row r="2162" spans="1:6" x14ac:dyDescent="0.25">
      <c r="A2162" s="1">
        <f>'OHL indexes'!A2164</f>
        <v>41201</v>
      </c>
      <c r="B2162">
        <f>E2161*(2-'OHL indexes'!C2164/'OHL indexes'!B2163)</f>
        <v>18.040473267105341</v>
      </c>
      <c r="C2162">
        <f>IF(E2161*(2-'OHL indexes'!E2164/'OHL indexes'!B2163)&lt;F2162,F2162,E2161*(2-'OHL indexes'!E2164/'OHL indexes'!B2163))</f>
        <v>18.098556195871058</v>
      </c>
      <c r="D2162">
        <f>IF(E2161*(2-'OHL indexes'!D2164/'OHL indexes'!B2163)&gt;F2162,F2162,E2161*(2-'OHL indexes'!D2164/'OHL indexes'!B2163))</f>
        <v>16.813820896841566</v>
      </c>
      <c r="E2162">
        <f>Master!K2166</f>
        <v>17.075902901027863</v>
      </c>
      <c r="F2162">
        <v>17.09</v>
      </c>
    </row>
    <row r="2163" spans="1:6" x14ac:dyDescent="0.25">
      <c r="A2163" s="1">
        <f>'OHL indexes'!A2165</f>
        <v>41204</v>
      </c>
      <c r="B2163">
        <f>E2162*(2-'OHL indexes'!C2165/'OHL indexes'!B2164)</f>
        <v>17.19549712325059</v>
      </c>
      <c r="C2163">
        <f>IF(E2162*(2-'OHL indexes'!E2165/'OHL indexes'!B2164)&lt;F2163,F2163,E2162*(2-'OHL indexes'!E2165/'OHL indexes'!B2164))</f>
        <v>17.430893440158268</v>
      </c>
      <c r="D2163">
        <f>IF(E2162*(2-'OHL indexes'!D2165/'OHL indexes'!B2164)&gt;F2163,F2163,E2162*(2-'OHL indexes'!D2165/'OHL indexes'!B2164))</f>
        <v>16.58278411633383</v>
      </c>
      <c r="E2163">
        <f>Master!K2167</f>
        <v>17.332027289442756</v>
      </c>
      <c r="F2163">
        <v>17.309999000000001</v>
      </c>
    </row>
    <row r="2164" spans="1:6" x14ac:dyDescent="0.25">
      <c r="A2164" s="1">
        <f>'OHL indexes'!A2166</f>
        <v>41205</v>
      </c>
      <c r="B2164">
        <f>E2163*(2-'OHL indexes'!C2166/'OHL indexes'!B2165)</f>
        <v>16.869498583915952</v>
      </c>
      <c r="C2164">
        <f>IF(E2163*(2-'OHL indexes'!E2166/'OHL indexes'!B2165)&lt;F2164,F2164,E2163*(2-'OHL indexes'!E2166/'OHL indexes'!B2165))</f>
        <v>16.880636791019892</v>
      </c>
      <c r="D2164">
        <f>IF(E2163*(2-'OHL indexes'!D2166/'OHL indexes'!B2165)&gt;F2164,F2164,E2163*(2-'OHL indexes'!D2166/'OHL indexes'!B2165))</f>
        <v>15.542635236766232</v>
      </c>
      <c r="E2164">
        <f>Master!K2168</f>
        <v>15.574469260194324</v>
      </c>
      <c r="F2164">
        <v>15.92</v>
      </c>
    </row>
    <row r="2165" spans="1:6" x14ac:dyDescent="0.25">
      <c r="A2165" s="1">
        <f>'OHL indexes'!A2167</f>
        <v>41206</v>
      </c>
      <c r="B2165">
        <f>E2164*(2-'OHL indexes'!C2167/'OHL indexes'!B2166)</f>
        <v>15.849687264093587</v>
      </c>
      <c r="C2165">
        <f>IF(E2164*(2-'OHL indexes'!E2167/'OHL indexes'!B2166)&lt;F2165,F2165,E2164*(2-'OHL indexes'!E2167/'OHL indexes'!B2166))</f>
        <v>16.124905267992855</v>
      </c>
      <c r="D2165">
        <f>IF(E2164*(2-'OHL indexes'!D2167/'OHL indexes'!B2166)&gt;F2165,F2165,E2164*(2-'OHL indexes'!D2167/'OHL indexes'!B2166))</f>
        <v>15.582560390504471</v>
      </c>
      <c r="E2165">
        <f>Master!K2169</f>
        <v>15.913719936604576</v>
      </c>
      <c r="F2165">
        <v>15.785</v>
      </c>
    </row>
    <row r="2166" spans="1:6" x14ac:dyDescent="0.25">
      <c r="A2166" s="1">
        <f>'OHL indexes'!A2168</f>
        <v>41207</v>
      </c>
      <c r="B2166">
        <f>E2165*(2-'OHL indexes'!C2168/'OHL indexes'!B2167)</f>
        <v>16.189175486260471</v>
      </c>
      <c r="C2166">
        <f>IF(E2165*(2-'OHL indexes'!E2168/'OHL indexes'!B2167)&lt;F2166,F2166,E2165*(2-'OHL indexes'!E2168/'OHL indexes'!B2167))</f>
        <v>16.41054748709487</v>
      </c>
      <c r="D2166">
        <f>IF(E2165*(2-'OHL indexes'!D2168/'OHL indexes'!B2167)&gt;F2166,F2166,E2165*(2-'OHL indexes'!D2168/'OHL indexes'!B2167))</f>
        <v>15.782903531371984</v>
      </c>
      <c r="E2166">
        <f>Master!K2170</f>
        <v>16.242502977903047</v>
      </c>
      <c r="F2166">
        <v>16.192499000000002</v>
      </c>
    </row>
    <row r="2167" spans="1:6" x14ac:dyDescent="0.25">
      <c r="A2167" s="1">
        <f>'OHL indexes'!A2169</f>
        <v>41208</v>
      </c>
      <c r="B2167">
        <f>E2166*(2-'OHL indexes'!C2169/'OHL indexes'!B2168)</f>
        <v>15.88368281609972</v>
      </c>
      <c r="C2167">
        <f>IF(E2166*(2-'OHL indexes'!E2169/'OHL indexes'!B2168)&lt;F2167,F2167,E2166*(2-'OHL indexes'!E2169/'OHL indexes'!B2168))</f>
        <v>16.501431494710456</v>
      </c>
      <c r="D2167">
        <f>IF(E2166*(2-'OHL indexes'!D2169/'OHL indexes'!B2168)&gt;F2167,F2167,E2166*(2-'OHL indexes'!D2169/'OHL indexes'!B2168))</f>
        <v>15.783400630354466</v>
      </c>
      <c r="E2167">
        <f>Master!K2171</f>
        <v>16.273397419676407</v>
      </c>
      <c r="F2167">
        <v>16.235001</v>
      </c>
    </row>
    <row r="2168" spans="1:6" x14ac:dyDescent="0.25">
      <c r="A2168" s="1">
        <f>'OHL indexes'!A2170</f>
        <v>41213</v>
      </c>
      <c r="B2168">
        <f>E2167*(2-'OHL indexes'!C2170/'OHL indexes'!B2169)</f>
        <v>16.58198207599003</v>
      </c>
      <c r="C2168">
        <f>IF(E2167*(2-'OHL indexes'!E2170/'OHL indexes'!B2169)&lt;F2168,F2168,E2167*(2-'OHL indexes'!E2170/'OHL indexes'!B2169))</f>
        <v>16.683173797703265</v>
      </c>
      <c r="D2168">
        <f>IF(E2167*(2-'OHL indexes'!D2170/'OHL indexes'!B2169)&gt;F2168,F2168,E2167*(2-'OHL indexes'!D2170/'OHL indexes'!B2169))</f>
        <v>15.672476282769791</v>
      </c>
      <c r="E2168">
        <f>Master!K2172</f>
        <v>15.689503939175573</v>
      </c>
      <c r="F2168">
        <v>15.887499999999999</v>
      </c>
    </row>
    <row r="2169" spans="1:6" x14ac:dyDescent="0.25">
      <c r="A2169" s="1">
        <f>'OHL indexes'!A2171</f>
        <v>41214</v>
      </c>
      <c r="B2169">
        <f>E2168*(2-'OHL indexes'!C2171/'OHL indexes'!B2170)</f>
        <v>15.85790800854007</v>
      </c>
      <c r="C2169">
        <f>IF(E2168*(2-'OHL indexes'!E2171/'OHL indexes'!B2170)&lt;F2169,F2169,E2168*(2-'OHL indexes'!E2171/'OHL indexes'!B2170))</f>
        <v>17.280365100818386</v>
      </c>
      <c r="D2169">
        <f>IF(E2168*(2-'OHL indexes'!D2171/'OHL indexes'!B2170)&gt;F2169,F2169,E2168*(2-'OHL indexes'!D2171/'OHL indexes'!B2170))</f>
        <v>15.85790800854007</v>
      </c>
      <c r="E2169">
        <f>Master!K2173</f>
        <v>17.202723747100769</v>
      </c>
      <c r="F2169">
        <v>17.170000000000002</v>
      </c>
    </row>
    <row r="2170" spans="1:6" x14ac:dyDescent="0.25">
      <c r="A2170" s="1">
        <f>'OHL indexes'!A2172</f>
        <v>41215</v>
      </c>
      <c r="B2170">
        <f>E2169*(2-'OHL indexes'!C2172/'OHL indexes'!B2171)</f>
        <v>17.176999588359571</v>
      </c>
      <c r="C2170">
        <f>IF(E2169*(2-'OHL indexes'!E2172/'OHL indexes'!B2171)&lt;F2170,F2170,E2169*(2-'OHL indexes'!E2172/'OHL indexes'!B2171))</f>
        <v>17.497690821615027</v>
      </c>
      <c r="D2170">
        <f>IF(E2169*(2-'OHL indexes'!D2172/'OHL indexes'!B2171)&gt;F2170,F2170,E2169*(2-'OHL indexes'!D2172/'OHL indexes'!B2171))</f>
        <v>16.357417069995194</v>
      </c>
      <c r="E2170">
        <f>Master!K2174</f>
        <v>16.406167227915155</v>
      </c>
      <c r="F2170">
        <v>16.719999000000001</v>
      </c>
    </row>
    <row r="2171" spans="1:6" x14ac:dyDescent="0.25">
      <c r="A2171" s="1">
        <f>'OHL indexes'!A2173</f>
        <v>41218</v>
      </c>
      <c r="B2171">
        <f>E2170*(2-'OHL indexes'!C2173/'OHL indexes'!B2172)</f>
        <v>16.406167227915155</v>
      </c>
      <c r="C2171">
        <f>IF(E2170*(2-'OHL indexes'!E2173/'OHL indexes'!B2172)&lt;F2171,F2171,E2170*(2-'OHL indexes'!E2173/'OHL indexes'!B2172))</f>
        <v>16.58088550454978</v>
      </c>
      <c r="D2171">
        <f>IF(E2170*(2-'OHL indexes'!D2173/'OHL indexes'!B2172)&gt;F2171,F2171,E2170*(2-'OHL indexes'!D2173/'OHL indexes'!B2172))</f>
        <v>15.455461285898926</v>
      </c>
      <c r="E2171">
        <f>Master!K2175</f>
        <v>16.133701773444702</v>
      </c>
      <c r="F2171">
        <v>16.397499</v>
      </c>
    </row>
    <row r="2172" spans="1:6" x14ac:dyDescent="0.25">
      <c r="A2172" s="1">
        <f>'OHL indexes'!A2174</f>
        <v>41219</v>
      </c>
      <c r="B2172">
        <f>E2171*(2-'OHL indexes'!C2174/'OHL indexes'!B2173)</f>
        <v>16.288549500306381</v>
      </c>
      <c r="C2172">
        <f>IF(E2171*(2-'OHL indexes'!E2174/'OHL indexes'!B2173)&lt;F2172,F2172,E2171*(2-'OHL indexes'!E2174/'OHL indexes'!B2173))</f>
        <v>17.172265911253131</v>
      </c>
      <c r="D2172">
        <f>IF(E2171*(2-'OHL indexes'!D2174/'OHL indexes'!B2173)&gt;F2172,F2172,E2171*(2-'OHL indexes'!D2174/'OHL indexes'!B2173))</f>
        <v>16.169529286718578</v>
      </c>
      <c r="E2172">
        <f>Master!K2176</f>
        <v>16.924461030320956</v>
      </c>
      <c r="F2172">
        <v>16.965</v>
      </c>
    </row>
    <row r="2173" spans="1:6" x14ac:dyDescent="0.25">
      <c r="A2173" s="1">
        <f>'OHL indexes'!A2175</f>
        <v>41220</v>
      </c>
      <c r="B2173">
        <f>E2172*(2-'OHL indexes'!C2175/'OHL indexes'!B2174)</f>
        <v>16.67555571363842</v>
      </c>
      <c r="C2173">
        <f>IF(E2172*(2-'OHL indexes'!E2175/'OHL indexes'!B2174)&lt;F2173,F2173,E2172*(2-'OHL indexes'!E2175/'OHL indexes'!B2174))</f>
        <v>16.809577972774868</v>
      </c>
      <c r="D2173">
        <f>IF(E2172*(2-'OHL indexes'!D2175/'OHL indexes'!B2174)&gt;F2173,F2173,E2172*(2-'OHL indexes'!D2175/'OHL indexes'!B2174))</f>
        <v>15.398588183530096</v>
      </c>
      <c r="E2173">
        <f>Master!K2177</f>
        <v>15.430404368277735</v>
      </c>
      <c r="F2173">
        <v>15.615</v>
      </c>
    </row>
    <row r="2174" spans="1:6" x14ac:dyDescent="0.25">
      <c r="A2174" s="1">
        <f>'OHL indexes'!A2176</f>
        <v>41221</v>
      </c>
      <c r="B2174">
        <f>E2173*(2-'OHL indexes'!C2176/'OHL indexes'!B2175)</f>
        <v>15.685076352751729</v>
      </c>
      <c r="C2174">
        <f>IF(E2173*(2-'OHL indexes'!E2176/'OHL indexes'!B2175)&lt;F2174,F2174,E2173*(2-'OHL indexes'!E2176/'OHL indexes'!B2175))</f>
        <v>16.01699576585494</v>
      </c>
      <c r="D2174">
        <f>IF(E2173*(2-'OHL indexes'!D2176/'OHL indexes'!B2175)&gt;F2174,F2174,E2173*(2-'OHL indexes'!D2176/'OHL indexes'!B2175))</f>
        <v>15.36474204959862</v>
      </c>
      <c r="E2174">
        <f>Master!K2178</f>
        <v>15.633124740823318</v>
      </c>
      <c r="F2174">
        <v>15.4825</v>
      </c>
    </row>
    <row r="2175" spans="1:6" x14ac:dyDescent="0.25">
      <c r="A2175" s="1">
        <f>'OHL indexes'!A2177</f>
        <v>41222</v>
      </c>
      <c r="B2175">
        <f>E2174*(2-'OHL indexes'!C2177/'OHL indexes'!B2176)</f>
        <v>15.416396993330423</v>
      </c>
      <c r="C2175">
        <f>IF(E2174*(2-'OHL indexes'!E2177/'OHL indexes'!B2176)&lt;F2175,F2175,E2174*(2-'OHL indexes'!E2177/'OHL indexes'!B2176))</f>
        <v>15.997931948148992</v>
      </c>
      <c r="D2175">
        <f>IF(E2174*(2-'OHL indexes'!D2177/'OHL indexes'!B2176)&gt;F2175,F2175,E2174*(2-'OHL indexes'!D2177/'OHL indexes'!B2176))</f>
        <v>14.978043928661451</v>
      </c>
      <c r="E2175">
        <f>Master!K2179</f>
        <v>15.43866415878454</v>
      </c>
      <c r="F2175">
        <v>15.4925</v>
      </c>
    </row>
    <row r="2176" spans="1:6" x14ac:dyDescent="0.25">
      <c r="A2176" s="1">
        <f>'OHL indexes'!A2178</f>
        <v>41225</v>
      </c>
      <c r="B2176">
        <f>E2175*(2-'OHL indexes'!C2178/'OHL indexes'!B2177)</f>
        <v>15.724748236597243</v>
      </c>
      <c r="C2176">
        <f>IF(E2175*(2-'OHL indexes'!E2178/'OHL indexes'!B2177)&lt;F2176,F2176,E2175*(2-'OHL indexes'!E2178/'OHL indexes'!B2177))</f>
        <v>16.567945526282941</v>
      </c>
      <c r="D2176">
        <f>IF(E2175*(2-'OHL indexes'!D2178/'OHL indexes'!B2177)&gt;F2176,F2176,E2175*(2-'OHL indexes'!D2178/'OHL indexes'!B2177))</f>
        <v>15.576125831873325</v>
      </c>
      <c r="E2176">
        <f>Master!K2180</f>
        <v>16.491171627669161</v>
      </c>
      <c r="F2176">
        <v>16.4925</v>
      </c>
    </row>
    <row r="2177" spans="1:6" x14ac:dyDescent="0.25">
      <c r="A2177" s="1">
        <f>'OHL indexes'!A2179</f>
        <v>41226</v>
      </c>
      <c r="B2177">
        <f>E2176*(2-'OHL indexes'!C2179/'OHL indexes'!B2178)</f>
        <v>16.264575376296609</v>
      </c>
      <c r="C2177">
        <f>IF(E2176*(2-'OHL indexes'!E2179/'OHL indexes'!B2178)&lt;F2177,F2177,E2176*(2-'OHL indexes'!E2179/'OHL indexes'!B2178))</f>
        <v>16.904503810753766</v>
      </c>
      <c r="D2177">
        <f>IF(E2176*(2-'OHL indexes'!D2179/'OHL indexes'!B2178)&gt;F2177,F2177,E2176*(2-'OHL indexes'!D2179/'OHL indexes'!B2178))</f>
        <v>15.988683048300043</v>
      </c>
      <c r="E2177">
        <f>Master!K2181</f>
        <v>16.627452487033949</v>
      </c>
      <c r="F2177">
        <v>16.4575</v>
      </c>
    </row>
    <row r="2178" spans="1:6" x14ac:dyDescent="0.25">
      <c r="A2178" s="1">
        <f>'OHL indexes'!A2180</f>
        <v>41227</v>
      </c>
      <c r="B2178">
        <f>E2177*(2-'OHL indexes'!C2180/'OHL indexes'!B2179)</f>
        <v>16.72932933313292</v>
      </c>
      <c r="C2178">
        <f>IF(E2177*(2-'OHL indexes'!E2180/'OHL indexes'!B2179)&lt;F2178,F2178,E2177*(2-'OHL indexes'!E2180/'OHL indexes'!B2179))</f>
        <v>17.025787679498112</v>
      </c>
      <c r="D2178">
        <f>IF(E2177*(2-'OHL indexes'!D2180/'OHL indexes'!B2179)&gt;F2178,F2178,E2177*(2-'OHL indexes'!D2180/'OHL indexes'!B2179))</f>
        <v>15.589965266999833</v>
      </c>
      <c r="E2178">
        <f>Master!K2182</f>
        <v>15.867130764767328</v>
      </c>
      <c r="F2178">
        <v>15.9</v>
      </c>
    </row>
    <row r="2179" spans="1:6" x14ac:dyDescent="0.25">
      <c r="A2179" s="1">
        <f>'OHL indexes'!A2181</f>
        <v>41228</v>
      </c>
      <c r="B2179">
        <f>E2178*(2-'OHL indexes'!C2181/'OHL indexes'!B2180)</f>
        <v>15.958222506044939</v>
      </c>
      <c r="C2179">
        <f>IF(E2178*(2-'OHL indexes'!E2181/'OHL indexes'!B2180)&lt;F2179,F2179,E2178*(2-'OHL indexes'!E2181/'OHL indexes'!B2180))</f>
        <v>16.189261568544648</v>
      </c>
      <c r="D2179">
        <f>IF(E2178*(2-'OHL indexes'!D2181/'OHL indexes'!B2180)&gt;F2179,F2179,E2178*(2-'OHL indexes'!D2181/'OHL indexes'!B2180))</f>
        <v>15.21441338376076</v>
      </c>
      <c r="E2179">
        <f>Master!K2183</f>
        <v>15.73315245370042</v>
      </c>
      <c r="F2179">
        <v>15.727499999999999</v>
      </c>
    </row>
    <row r="2180" spans="1:6" x14ac:dyDescent="0.25">
      <c r="A2180" s="1">
        <f>'OHL indexes'!A2182</f>
        <v>41229</v>
      </c>
      <c r="B2180">
        <f>E2179*(2-'OHL indexes'!C2182/'OHL indexes'!B2181)</f>
        <v>15.738107578917715</v>
      </c>
      <c r="C2180">
        <f>IF(E2179*(2-'OHL indexes'!E2182/'OHL indexes'!B2181)&lt;F2180,F2180,E2179*(2-'OHL indexes'!E2182/'OHL indexes'!B2181))</f>
        <v>16.595176271162853</v>
      </c>
      <c r="D2180">
        <f>IF(E2179*(2-'OHL indexes'!D2182/'OHL indexes'!B2181)&gt;F2180,F2180,E2179*(2-'OHL indexes'!D2182/'OHL indexes'!B2181))</f>
        <v>15.359880351526632</v>
      </c>
      <c r="E2180">
        <f>Master!K2184</f>
        <v>16.55305817903157</v>
      </c>
      <c r="F2180">
        <v>16.454999999999998</v>
      </c>
    </row>
    <row r="2181" spans="1:6" x14ac:dyDescent="0.25">
      <c r="A2181" s="1">
        <f>'OHL indexes'!A2183</f>
        <v>41232</v>
      </c>
      <c r="B2181">
        <f>E2180*(2-'OHL indexes'!C2183/'OHL indexes'!B2182)</f>
        <v>16.789195496904455</v>
      </c>
      <c r="C2181">
        <f>IF(E2180*(2-'OHL indexes'!E2183/'OHL indexes'!B2182)&lt;F2181,F2181,E2180*(2-'OHL indexes'!E2183/'OHL indexes'!B2182))</f>
        <v>18.056068012196061</v>
      </c>
      <c r="D2181">
        <f>IF(E2180*(2-'OHL indexes'!D2183/'OHL indexes'!B2182)&gt;F2181,F2181,E2180*(2-'OHL indexes'!D2183/'OHL indexes'!B2182))</f>
        <v>16.701331532397866</v>
      </c>
      <c r="E2181">
        <f>Master!K2185</f>
        <v>18.00775815841773</v>
      </c>
      <c r="F2181">
        <v>17.864999999999998</v>
      </c>
    </row>
    <row r="2182" spans="1:6" x14ac:dyDescent="0.25">
      <c r="A2182" s="1">
        <f>'OHL indexes'!A2184</f>
        <v>41233</v>
      </c>
      <c r="B2182">
        <f>E2181*(2-'OHL indexes'!C2184/'OHL indexes'!B2183)</f>
        <v>17.79446500577081</v>
      </c>
      <c r="C2182">
        <f>IF(E2181*(2-'OHL indexes'!E2184/'OHL indexes'!B2183)&lt;F2182,F2182,E2181*(2-'OHL indexes'!E2184/'OHL indexes'!B2183))</f>
        <v>18.386525873702094</v>
      </c>
      <c r="D2182">
        <f>IF(E2181*(2-'OHL indexes'!D2184/'OHL indexes'!B2183)&gt;F2182,F2182,E2181*(2-'OHL indexes'!D2184/'OHL indexes'!B2183))</f>
        <v>17.762660083113339</v>
      </c>
      <c r="E2182">
        <f>Master!K2186</f>
        <v>18.220231536371639</v>
      </c>
      <c r="F2182">
        <v>18.155000999999999</v>
      </c>
    </row>
    <row r="2183" spans="1:6" x14ac:dyDescent="0.25">
      <c r="A2183" s="1">
        <f>'OHL indexes'!A2185</f>
        <v>41234</v>
      </c>
      <c r="B2183">
        <f>E2182*(2-'OHL indexes'!C2185/'OHL indexes'!B2184)</f>
        <v>18.220231536371639</v>
      </c>
      <c r="C2183">
        <f>IF(E2182*(2-'OHL indexes'!E2185/'OHL indexes'!B2184)&lt;F2183,F2183,E2182*(2-'OHL indexes'!E2185/'OHL indexes'!B2184))</f>
        <v>18.553519775844933</v>
      </c>
      <c r="D2183">
        <f>IF(E2182*(2-'OHL indexes'!D2185/'OHL indexes'!B2184)&gt;F2183,F2183,E2182*(2-'OHL indexes'!D2185/'OHL indexes'!B2184))</f>
        <v>17.83137627917953</v>
      </c>
      <c r="E2183">
        <f>Master!K2187</f>
        <v>18.163853342632724</v>
      </c>
      <c r="F2183">
        <v>18.035</v>
      </c>
    </row>
    <row r="2184" spans="1:6" x14ac:dyDescent="0.25">
      <c r="A2184" s="1">
        <f>'OHL indexes'!A2186</f>
        <v>41236</v>
      </c>
      <c r="B2184">
        <f>E2183*(2-'OHL indexes'!C2186/'OHL indexes'!B2185)</f>
        <v>18.33422982638729</v>
      </c>
      <c r="C2184">
        <f>IF(E2183*(2-'OHL indexes'!E2186/'OHL indexes'!B2185)&lt;F2184,F2184,E2183*(2-'OHL indexes'!E2186/'OHL indexes'!B2185))</f>
        <v>18.880102273674009</v>
      </c>
      <c r="D2184">
        <f>IF(E2183*(2-'OHL indexes'!D2186/'OHL indexes'!B2185)&gt;F2184,F2184,E2183*(2-'OHL indexes'!D2186/'OHL indexes'!B2185))</f>
        <v>18.22162630507491</v>
      </c>
      <c r="E2184">
        <f>Master!K2188</f>
        <v>18.552022519627975</v>
      </c>
      <c r="F2184">
        <v>18.822500000000002</v>
      </c>
    </row>
    <row r="2185" spans="1:6" x14ac:dyDescent="0.25">
      <c r="A2185" s="1">
        <f>'OHL indexes'!A2187</f>
        <v>41239</v>
      </c>
      <c r="B2185">
        <f>E2184*(2-'OHL indexes'!C2187/'OHL indexes'!B2186)</f>
        <v>18.485460286236208</v>
      </c>
      <c r="C2185">
        <f>IF(E2184*(2-'OHL indexes'!E2187/'OHL indexes'!B2186)&lt;F2185,F2185,E2184*(2-'OHL indexes'!E2187/'OHL indexes'!B2186))</f>
        <v>19.178428062975851</v>
      </c>
      <c r="D2185">
        <f>IF(E2184*(2-'OHL indexes'!D2187/'OHL indexes'!B2186)&gt;F2185,F2185,E2184*(2-'OHL indexes'!D2187/'OHL indexes'!B2186))</f>
        <v>18.344598771915571</v>
      </c>
      <c r="E2185">
        <f>Master!K2189</f>
        <v>19.112786307981803</v>
      </c>
      <c r="F2185">
        <v>18.977501</v>
      </c>
    </row>
    <row r="2186" spans="1:6" x14ac:dyDescent="0.25">
      <c r="A2186" s="1">
        <f>'OHL indexes'!A2188</f>
        <v>41240</v>
      </c>
      <c r="B2186">
        <f>E2185*(2-'OHL indexes'!C2188/'OHL indexes'!B2187)</f>
        <v>19.062145356132213</v>
      </c>
      <c r="C2186">
        <f>IF(E2185*(2-'OHL indexes'!E2188/'OHL indexes'!B2187)&lt;F2186,F2186,E2185*(2-'OHL indexes'!E2188/'OHL indexes'!B2187))</f>
        <v>19.31214975782834</v>
      </c>
      <c r="D2186">
        <f>IF(E2185*(2-'OHL indexes'!D2188/'OHL indexes'!B2187)&gt;F2186,F2186,E2185*(2-'OHL indexes'!D2188/'OHL indexes'!B2187))</f>
        <v>18.36904831377937</v>
      </c>
      <c r="E2186">
        <f>Master!K2190</f>
        <v>18.488443536962773</v>
      </c>
      <c r="F2186">
        <v>18.557500999999998</v>
      </c>
    </row>
    <row r="2187" spans="1:6" x14ac:dyDescent="0.25">
      <c r="A2187" s="1">
        <f>'OHL indexes'!A2189</f>
        <v>41241</v>
      </c>
      <c r="B2187">
        <f>E2186*(2-'OHL indexes'!C2189/'OHL indexes'!B2188)</f>
        <v>18.420606392419767</v>
      </c>
      <c r="C2187">
        <f>IF(E2186*(2-'OHL indexes'!E2189/'OHL indexes'!B2188)&lt;F2187,F2187,E2186*(2-'OHL indexes'!E2189/'OHL indexes'!B2188))</f>
        <v>19.237532560283007</v>
      </c>
      <c r="D2187">
        <f>IF(E2186*(2-'OHL indexes'!D2189/'OHL indexes'!B2188)&gt;F2187,F2187,E2186*(2-'OHL indexes'!D2189/'OHL indexes'!B2188))</f>
        <v>17.864976678190551</v>
      </c>
      <c r="E2187">
        <f>Master!K2191</f>
        <v>19.18062128284641</v>
      </c>
      <c r="F2187">
        <v>19.0625</v>
      </c>
    </row>
    <row r="2188" spans="1:6" x14ac:dyDescent="0.25">
      <c r="A2188" s="1">
        <f>'OHL indexes'!A2190</f>
        <v>41242</v>
      </c>
      <c r="B2188">
        <f>E2187*(2-'OHL indexes'!C2190/'OHL indexes'!B2189)</f>
        <v>19.360754031842632</v>
      </c>
      <c r="C2188">
        <f>IF(E2187*(2-'OHL indexes'!E2190/'OHL indexes'!B2189)&lt;F2188,F2188,E2187*(2-'OHL indexes'!E2190/'OHL indexes'!B2189))</f>
        <v>19.572440107958133</v>
      </c>
      <c r="D2188">
        <f>IF(E2187*(2-'OHL indexes'!D2190/'OHL indexes'!B2189)&gt;F2188,F2188,E2187*(2-'OHL indexes'!D2190/'OHL indexes'!B2189))</f>
        <v>18.921478495862747</v>
      </c>
      <c r="E2188">
        <f>Master!K2192</f>
        <v>19.495684495531826</v>
      </c>
      <c r="F2188">
        <v>19.32</v>
      </c>
    </row>
    <row r="2189" spans="1:6" x14ac:dyDescent="0.25">
      <c r="A2189" s="1">
        <f>'OHL indexes'!A2191</f>
        <v>41243</v>
      </c>
      <c r="B2189">
        <f>E2188*(2-'OHL indexes'!C2191/'OHL indexes'!B2190)</f>
        <v>19.515131856282462</v>
      </c>
      <c r="C2189">
        <f>IF(E2188*(2-'OHL indexes'!E2191/'OHL indexes'!B2190)&lt;F2189,F2189,E2188*(2-'OHL indexes'!E2191/'OHL indexes'!B2190))</f>
        <v>19.576878863648961</v>
      </c>
      <c r="D2189">
        <f>IF(E2188*(2-'OHL indexes'!D2191/'OHL indexes'!B2190)&gt;F2189,F2189,E2188*(2-'OHL indexes'!D2191/'OHL indexes'!B2190))</f>
        <v>18.774953519834003</v>
      </c>
      <c r="E2189">
        <f>Master!K2193</f>
        <v>19.183153104478912</v>
      </c>
      <c r="F2189">
        <v>18.942499000000002</v>
      </c>
    </row>
    <row r="2190" spans="1:6" x14ac:dyDescent="0.25">
      <c r="A2190" s="1">
        <f>'OHL indexes'!A2192</f>
        <v>41246</v>
      </c>
      <c r="B2190">
        <f>E2189*(2-'OHL indexes'!C2192/'OHL indexes'!B2191)</f>
        <v>19.21441699123724</v>
      </c>
      <c r="C2190">
        <f>IF(E2189*(2-'OHL indexes'!E2192/'OHL indexes'!B2191)&lt;F2190,F2190,E2189*(2-'OHL indexes'!E2192/'OHL indexes'!B2191))</f>
        <v>19.58349573552422</v>
      </c>
      <c r="D2190">
        <f>IF(E2189*(2-'OHL indexes'!D2192/'OHL indexes'!B2191)&gt;F2190,F2190,E2189*(2-'OHL indexes'!D2192/'OHL indexes'!B2191))</f>
        <v>18.296729962272138</v>
      </c>
      <c r="E2190">
        <f>Master!K2194</f>
        <v>18.301663156275833</v>
      </c>
      <c r="F2190">
        <v>18.59</v>
      </c>
    </row>
    <row r="2191" spans="1:6" x14ac:dyDescent="0.25">
      <c r="A2191" s="1">
        <f>'OHL indexes'!A2193</f>
        <v>41247</v>
      </c>
      <c r="B2191">
        <f>E2190*(2-'OHL indexes'!C2193/'OHL indexes'!B2192)</f>
        <v>18.503445933195522</v>
      </c>
      <c r="C2191">
        <f>IF(E2190*(2-'OHL indexes'!E2193/'OHL indexes'!B2192)&lt;F2191,F2191,E2190*(2-'OHL indexes'!E2193/'OHL indexes'!B2192))</f>
        <v>18.723393788083325</v>
      </c>
      <c r="D2191">
        <f>IF(E2190*(2-'OHL indexes'!D2193/'OHL indexes'!B2192)&gt;F2191,F2191,E2190*(2-'OHL indexes'!D2193/'OHL indexes'!B2192))</f>
        <v>18.000435255065735</v>
      </c>
      <c r="E2191">
        <f>Master!K2195</f>
        <v>18.147357612974137</v>
      </c>
      <c r="F2191">
        <v>18.239999999999998</v>
      </c>
    </row>
    <row r="2192" spans="1:6" x14ac:dyDescent="0.25">
      <c r="A2192" s="1">
        <f>'OHL indexes'!A2194</f>
        <v>41248</v>
      </c>
      <c r="B2192">
        <f>E2191*(2-'OHL indexes'!C2194/'OHL indexes'!B2193)</f>
        <v>18.358801364043604</v>
      </c>
      <c r="C2192">
        <f>IF(E2191*(2-'OHL indexes'!E2194/'OHL indexes'!B2193)&lt;F2192,F2192,E2191*(2-'OHL indexes'!E2194/'OHL indexes'!B2193))</f>
        <v>18.726111641325154</v>
      </c>
      <c r="D2192">
        <f>IF(E2191*(2-'OHL indexes'!D2194/'OHL indexes'!B2193)&gt;F2192,F2192,E2191*(2-'OHL indexes'!D2194/'OHL indexes'!B2193))</f>
        <v>17.835738331736977</v>
      </c>
      <c r="E2192">
        <f>Master!K2196</f>
        <v>18.644539403547196</v>
      </c>
      <c r="F2192">
        <v>18.5425</v>
      </c>
    </row>
    <row r="2193" spans="1:6" x14ac:dyDescent="0.25">
      <c r="A2193" s="1">
        <f>'OHL indexes'!A2195</f>
        <v>41249</v>
      </c>
      <c r="B2193">
        <f>E2192*(2-'OHL indexes'!C2195/'OHL indexes'!B2194)</f>
        <v>18.644539403547196</v>
      </c>
      <c r="C2193">
        <f>IF(E2192*(2-'OHL indexes'!E2195/'OHL indexes'!B2194)&lt;F2193,F2193,E2192*(2-'OHL indexes'!E2195/'OHL indexes'!B2194))</f>
        <v>18.726506630216566</v>
      </c>
      <c r="D2193">
        <f>IF(E2192*(2-'OHL indexes'!D2195/'OHL indexes'!B2194)&gt;F2193,F2193,E2192*(2-'OHL indexes'!D2195/'OHL indexes'!B2194))</f>
        <v>18.19948861123536</v>
      </c>
      <c r="E2193">
        <f>Master!K2197</f>
        <v>18.30990858304164</v>
      </c>
      <c r="F2193">
        <v>18.327499</v>
      </c>
    </row>
    <row r="2194" spans="1:6" x14ac:dyDescent="0.25">
      <c r="A2194" s="1">
        <f>'OHL indexes'!A2196</f>
        <v>41250</v>
      </c>
      <c r="B2194">
        <f>E2193*(2-'OHL indexes'!C2196/'OHL indexes'!B2195)</f>
        <v>18.233959118184732</v>
      </c>
      <c r="C2194">
        <f>IF(E2193*(2-'OHL indexes'!E2196/'OHL indexes'!B2195)&lt;F2194,F2194,E2193*(2-'OHL indexes'!E2196/'OHL indexes'!B2195))</f>
        <v>19.04603862524635</v>
      </c>
      <c r="D2194">
        <f>IF(E2193*(2-'OHL indexes'!D2196/'OHL indexes'!B2195)&gt;F2194,F2194,E2193*(2-'OHL indexes'!D2196/'OHL indexes'!B2195))</f>
        <v>18.205260656273154</v>
      </c>
      <c r="E2194">
        <f>Master!K2198</f>
        <v>18.736752424121118</v>
      </c>
      <c r="F2194">
        <v>18.9575</v>
      </c>
    </row>
    <row r="2195" spans="1:6" x14ac:dyDescent="0.25">
      <c r="A2195" s="1">
        <f>'OHL indexes'!A2197</f>
        <v>41253</v>
      </c>
      <c r="B2195">
        <f>E2194*(2-'OHL indexes'!C2197/'OHL indexes'!B2196)</f>
        <v>18.680925905821656</v>
      </c>
      <c r="C2195">
        <f>IF(E2194*(2-'OHL indexes'!E2197/'OHL indexes'!B2196)&lt;F2195,F2195,E2194*(2-'OHL indexes'!E2197/'OHL indexes'!B2196))</f>
        <v>19.01400185776501</v>
      </c>
      <c r="D2195">
        <f>IF(E2194*(2-'OHL indexes'!D2197/'OHL indexes'!B2196)&gt;F2195,F2195,E2194*(2-'OHL indexes'!D2197/'OHL indexes'!B2196))</f>
        <v>18.598735177574465</v>
      </c>
      <c r="E2195">
        <f>Master!K2199</f>
        <v>18.875100213771688</v>
      </c>
      <c r="F2195">
        <v>18.727501</v>
      </c>
    </row>
    <row r="2196" spans="1:6" x14ac:dyDescent="0.25">
      <c r="A2196" s="1">
        <f>'OHL indexes'!A2198</f>
        <v>41254</v>
      </c>
      <c r="B2196">
        <f>E2195*(2-'OHL indexes'!C2198/'OHL indexes'!B2197)</f>
        <v>18.970178318604862</v>
      </c>
      <c r="C2196">
        <f>IF(E2195*(2-'OHL indexes'!E2198/'OHL indexes'!B2197)&lt;F2196,F2196,E2195*(2-'OHL indexes'!E2198/'OHL indexes'!B2197))</f>
        <v>19.516846591919336</v>
      </c>
      <c r="D2196">
        <f>IF(E2195*(2-'OHL indexes'!D2198/'OHL indexes'!B2197)&gt;F2196,F2196,E2195*(2-'OHL indexes'!D2198/'OHL indexes'!B2197))</f>
        <v>18.871523994523749</v>
      </c>
      <c r="E2196">
        <f>Master!K2200</f>
        <v>19.459465050101155</v>
      </c>
      <c r="F2196">
        <v>19.342500999999999</v>
      </c>
    </row>
    <row r="2197" spans="1:6" x14ac:dyDescent="0.25">
      <c r="A2197" s="1">
        <f>'OHL indexes'!A2199</f>
        <v>41255</v>
      </c>
      <c r="B2197">
        <f>E2196*(2-'OHL indexes'!C2199/'OHL indexes'!B2198)</f>
        <v>19.56344427028667</v>
      </c>
      <c r="C2197">
        <f>IF(E2196*(2-'OHL indexes'!E2199/'OHL indexes'!B2198)&lt;F2197,F2197,E2196*(2-'OHL indexes'!E2199/'OHL indexes'!B2198))</f>
        <v>19.603789519759289</v>
      </c>
      <c r="D2197">
        <f>IF(E2196*(2-'OHL indexes'!D2199/'OHL indexes'!B2198)&gt;F2197,F2197,E2196*(2-'OHL indexes'!D2199/'OHL indexes'!B2198))</f>
        <v>18.696841432021245</v>
      </c>
      <c r="E2197">
        <f>Master!K2201</f>
        <v>18.711736758074412</v>
      </c>
      <c r="F2197">
        <v>18.862499</v>
      </c>
    </row>
    <row r="2198" spans="1:6" x14ac:dyDescent="0.25">
      <c r="A2198" s="1">
        <f>'OHL indexes'!A2200</f>
        <v>41256</v>
      </c>
      <c r="B2198">
        <f>E2197*(2-'OHL indexes'!C2200/'OHL indexes'!B2199)</f>
        <v>18.755354851324086</v>
      </c>
      <c r="C2198">
        <f>IF(E2197*(2-'OHL indexes'!E2200/'OHL indexes'!B2199)&lt;F2198,F2198,E2197*(2-'OHL indexes'!E2200/'OHL indexes'!B2199))</f>
        <v>19.075322117544161</v>
      </c>
      <c r="D2198">
        <f>IF(E2197*(2-'OHL indexes'!D2200/'OHL indexes'!B2199)&gt;F2198,F2198,E2197*(2-'OHL indexes'!D2200/'OHL indexes'!B2199))</f>
        <v>18.243419375258657</v>
      </c>
      <c r="E2198">
        <f>Master!K2202</f>
        <v>18.420038314982495</v>
      </c>
      <c r="F2198">
        <v>18.502500999999999</v>
      </c>
    </row>
    <row r="2199" spans="1:6" x14ac:dyDescent="0.25">
      <c r="A2199" s="1">
        <f>'OHL indexes'!A2201</f>
        <v>41257</v>
      </c>
      <c r="B2199">
        <f>E2198*(2-'OHL indexes'!C2201/'OHL indexes'!B2200)</f>
        <v>18.481928381187039</v>
      </c>
      <c r="C2199">
        <f>IF(E2198*(2-'OHL indexes'!E2201/'OHL indexes'!B2200)&lt;F2199,F2199,E2198*(2-'OHL indexes'!E2201/'OHL indexes'!B2200))</f>
        <v>18.682202515498801</v>
      </c>
      <c r="D2199">
        <f>IF(E2198*(2-'OHL indexes'!D2201/'OHL indexes'!B2200)&gt;F2199,F2199,E2198*(2-'OHL indexes'!D2201/'OHL indexes'!B2200))</f>
        <v>18.183725436125368</v>
      </c>
      <c r="E2199">
        <f>Master!K2203</f>
        <v>18.512006494132049</v>
      </c>
      <c r="F2199">
        <v>18.379999000000002</v>
      </c>
    </row>
    <row r="2200" spans="1:6" x14ac:dyDescent="0.25">
      <c r="A2200" s="1">
        <f>'OHL indexes'!A2202</f>
        <v>41260</v>
      </c>
      <c r="B2200">
        <f>E2199*(2-'OHL indexes'!C2202/'OHL indexes'!B2201)</f>
        <v>18.57731611643646</v>
      </c>
      <c r="C2200">
        <f>IF(E2199*(2-'OHL indexes'!E2202/'OHL indexes'!B2201)&lt;F2200,F2200,E2199*(2-'OHL indexes'!E2202/'OHL indexes'!B2201))</f>
        <v>19.363529766363321</v>
      </c>
      <c r="D2200">
        <f>IF(E2199*(2-'OHL indexes'!D2202/'OHL indexes'!B2201)&gt;F2200,F2200,E2199*(2-'OHL indexes'!D2202/'OHL indexes'!B2201))</f>
        <v>18.32749788904254</v>
      </c>
      <c r="E2200">
        <f>Master!K2204</f>
        <v>19.258646695900712</v>
      </c>
      <c r="F2200">
        <v>19</v>
      </c>
    </row>
    <row r="2201" spans="1:6" x14ac:dyDescent="0.25">
      <c r="A2201" s="1">
        <f>'OHL indexes'!A2203</f>
        <v>41261</v>
      </c>
      <c r="B2201">
        <f>E2200*(2-'OHL indexes'!C2203/'OHL indexes'!B2202)</f>
        <v>19.384723788410845</v>
      </c>
      <c r="C2201">
        <f>IF(E2200*(2-'OHL indexes'!E2203/'OHL indexes'!B2202)&lt;F2201,F2201,E2200*(2-'OHL indexes'!E2203/'OHL indexes'!B2202))</f>
        <v>19.913538191778155</v>
      </c>
      <c r="D2201">
        <f>IF(E2200*(2-'OHL indexes'!D2203/'OHL indexes'!B2202)&gt;F2201,F2201,E2200*(2-'OHL indexes'!D2203/'OHL indexes'!B2202))</f>
        <v>19.200219153284763</v>
      </c>
      <c r="E2201">
        <f>Master!K2205</f>
        <v>19.685063440708703</v>
      </c>
      <c r="F2201">
        <v>19.709999</v>
      </c>
    </row>
    <row r="2202" spans="1:6" x14ac:dyDescent="0.25">
      <c r="A2202" s="1">
        <f>'OHL indexes'!A2204</f>
        <v>41262</v>
      </c>
      <c r="B2202">
        <f>E2201*(2-'OHL indexes'!C2204/'OHL indexes'!B2203)</f>
        <v>19.746004987630343</v>
      </c>
      <c r="C2202">
        <f>IF(E2201*(2-'OHL indexes'!E2204/'OHL indexes'!B2203)&lt;F2202,F2202,E2201*(2-'OHL indexes'!E2204/'OHL indexes'!B2203))</f>
        <v>19.989771175316907</v>
      </c>
      <c r="D2202">
        <f>IF(E2201*(2-'OHL indexes'!D2204/'OHL indexes'!B2203)&gt;F2202,F2202,E2201*(2-'OHL indexes'!D2204/'OHL indexes'!B2203))</f>
        <v>18.527106635981905</v>
      </c>
      <c r="E2202">
        <f>Master!K2206</f>
        <v>18.526237841656044</v>
      </c>
      <c r="F2202">
        <v>18.540001</v>
      </c>
    </row>
    <row r="2203" spans="1:6" x14ac:dyDescent="0.25">
      <c r="A2203" s="1">
        <f>'OHL indexes'!A2205</f>
        <v>41263</v>
      </c>
      <c r="B2203">
        <f>E2202*(2-'OHL indexes'!C2205/'OHL indexes'!B2204)</f>
        <v>18.633674358056002</v>
      </c>
      <c r="C2203">
        <f>IF(E2202*(2-'OHL indexes'!E2205/'OHL indexes'!B2204)&lt;F2203,F2203,E2202*(2-'OHL indexes'!E2205/'OHL indexes'!B2204))</f>
        <v>18.850404910102103</v>
      </c>
      <c r="D2203">
        <f>IF(E2202*(2-'OHL indexes'!D2205/'OHL indexes'!B2204)&gt;F2203,F2203,E2202*(2-'OHL indexes'!D2205/'OHL indexes'!B2204))</f>
        <v>18.04897523533943</v>
      </c>
      <c r="E2203">
        <f>Master!K2207</f>
        <v>18.102138990538176</v>
      </c>
      <c r="F2203">
        <v>18.112499</v>
      </c>
    </row>
    <row r="2204" spans="1:6" x14ac:dyDescent="0.25">
      <c r="A2204" s="1">
        <f>'OHL indexes'!A2206</f>
        <v>41264</v>
      </c>
      <c r="B2204">
        <f>E2203*(2-'OHL indexes'!C2206/'OHL indexes'!B2205)</f>
        <v>17.495504084841922</v>
      </c>
      <c r="C2204">
        <f>IF(E2203*(2-'OHL indexes'!E2206/'OHL indexes'!B2205)&lt;F2204,F2204,E2203*(2-'OHL indexes'!E2206/'OHL indexes'!B2205))</f>
        <v>17.52412433893214</v>
      </c>
      <c r="D2204">
        <f>IF(E2203*(2-'OHL indexes'!D2206/'OHL indexes'!B2205)&gt;F2204,F2204,E2203*(2-'OHL indexes'!D2206/'OHL indexes'!B2205))</f>
        <v>16.482518811572753</v>
      </c>
      <c r="E2204">
        <f>Master!K2208</f>
        <v>17.368788179656917</v>
      </c>
      <c r="F2204">
        <v>16.924999</v>
      </c>
    </row>
    <row r="2205" spans="1:6" x14ac:dyDescent="0.25">
      <c r="A2205" s="1">
        <f>'OHL indexes'!A2207</f>
        <v>41267</v>
      </c>
      <c r="B2205">
        <f>E2204*(2-'OHL indexes'!C2207/'OHL indexes'!B2206)</f>
        <v>17.360870362255199</v>
      </c>
      <c r="C2205">
        <f>IF(E2204*(2-'OHL indexes'!E2207/'OHL indexes'!B2206)&lt;F2205,F2205,E2204*(2-'OHL indexes'!E2207/'OHL indexes'!B2206))</f>
        <v>17.447860782775415</v>
      </c>
      <c r="D2205">
        <f>IF(E2204*(2-'OHL indexes'!D2207/'OHL indexes'!B2206)&gt;F2205,F2205,E2204*(2-'OHL indexes'!D2207/'OHL indexes'!B2206))</f>
        <v>16.981237410567456</v>
      </c>
      <c r="E2205">
        <f>Master!K2209</f>
        <v>16.986747802775788</v>
      </c>
      <c r="F2205">
        <v>17.237499</v>
      </c>
    </row>
    <row r="2206" spans="1:6" x14ac:dyDescent="0.25">
      <c r="A2206" s="1">
        <f>'OHL indexes'!A2208</f>
        <v>41269</v>
      </c>
      <c r="B2206">
        <f>E2205*(2-'OHL indexes'!C2208/'OHL indexes'!B2207)</f>
        <v>17.122899235179265</v>
      </c>
      <c r="C2206">
        <f>IF(E2205*(2-'OHL indexes'!E2208/'OHL indexes'!B2207)&lt;F2206,F2206,E2205*(2-'OHL indexes'!E2208/'OHL indexes'!B2207))</f>
        <v>17.16220380453359</v>
      </c>
      <c r="D2206">
        <f>IF(E2205*(2-'OHL indexes'!D2208/'OHL indexes'!B2207)&gt;F2206,F2206,E2205*(2-'OHL indexes'!D2208/'OHL indexes'!B2207))</f>
        <v>16.200201735581075</v>
      </c>
      <c r="E2206">
        <f>Master!K2210</f>
        <v>16.264208572912615</v>
      </c>
      <c r="F2206">
        <v>16.3125</v>
      </c>
    </row>
    <row r="2207" spans="1:6" x14ac:dyDescent="0.25">
      <c r="A2207" s="1">
        <f>'OHL indexes'!A2209</f>
        <v>41270</v>
      </c>
      <c r="B2207">
        <f>E2206*(2-'OHL indexes'!C2209/'OHL indexes'!B2208)</f>
        <v>16.412368311047256</v>
      </c>
      <c r="C2207">
        <f>IF(E2206*(2-'OHL indexes'!E2209/'OHL indexes'!B2208)&lt;F2207,F2207,E2206*(2-'OHL indexes'!E2209/'OHL indexes'!B2208))</f>
        <v>16.592962642653895</v>
      </c>
      <c r="D2207">
        <f>IF(E2206*(2-'OHL indexes'!D2209/'OHL indexes'!B2208)&gt;F2207,F2207,E2206*(2-'OHL indexes'!D2209/'OHL indexes'!B2208))</f>
        <v>15.328848722828674</v>
      </c>
      <c r="E2207">
        <f>Master!K2211</f>
        <v>16.538970510168664</v>
      </c>
      <c r="F2207">
        <v>16.302499999999998</v>
      </c>
    </row>
    <row r="2208" spans="1:6" x14ac:dyDescent="0.25">
      <c r="A2208" s="1">
        <f>'OHL indexes'!A2210</f>
        <v>41271</v>
      </c>
      <c r="B2208">
        <f>E2207*(2-'OHL indexes'!C2210/'OHL indexes'!B2209)</f>
        <v>16.208742120592081</v>
      </c>
      <c r="C2208">
        <f>IF(E2207*(2-'OHL indexes'!E2210/'OHL indexes'!B2209)&lt;F2208,F2208,E2207*(2-'OHL indexes'!E2210/'OHL indexes'!B2209))</f>
        <v>16.277667697253708</v>
      </c>
      <c r="D2208">
        <f>IF(E2207*(2-'OHL indexes'!D2210/'OHL indexes'!B2209)&gt;F2208,F2208,E2207*(2-'OHL indexes'!D2210/'OHL indexes'!B2209))</f>
        <v>13.89733538680578</v>
      </c>
      <c r="E2208">
        <f>Master!K2212</f>
        <v>13.939761461783956</v>
      </c>
      <c r="F2208">
        <v>15.4625</v>
      </c>
    </row>
    <row r="2209" spans="1:6" x14ac:dyDescent="0.25">
      <c r="A2209" s="1">
        <f>'OHL indexes'!A2211</f>
        <v>41274</v>
      </c>
      <c r="B2209">
        <f>E2208*(2-'OHL indexes'!C2211/'OHL indexes'!B2210)</f>
        <v>14.367204500231994</v>
      </c>
      <c r="C2209">
        <f>IF(E2208*(2-'OHL indexes'!E2211/'OHL indexes'!B2210)&lt;F2209,F2209,E2208*(2-'OHL indexes'!E2211/'OHL indexes'!B2210))</f>
        <v>16.654440801418726</v>
      </c>
      <c r="D2209">
        <f>IF(E2208*(2-'OHL indexes'!D2211/'OHL indexes'!B2210)&gt;F2209,F2209,E2208*(2-'OHL indexes'!D2211/'OHL indexes'!B2210))</f>
        <v>14.294274173207405</v>
      </c>
      <c r="E2209">
        <f>Master!K2213</f>
        <v>16.564889246144073</v>
      </c>
      <c r="F2209">
        <v>16.362499</v>
      </c>
    </row>
    <row r="2210" spans="1:6" x14ac:dyDescent="0.25">
      <c r="A2210" s="1">
        <f>'OHL indexes'!A2212</f>
        <v>41276</v>
      </c>
      <c r="B2210">
        <f>E2209*(2-'OHL indexes'!C2212/'OHL indexes'!B2211)</f>
        <v>17.431363526399934</v>
      </c>
      <c r="C2210">
        <f>IF(E2209*(2-'OHL indexes'!E2212/'OHL indexes'!B2211)&lt;F2210,F2210,E2209*(2-'OHL indexes'!E2212/'OHL indexes'!B2211))</f>
        <v>18.440569286322173</v>
      </c>
      <c r="D2210">
        <f>IF(E2209*(2-'OHL indexes'!D2212/'OHL indexes'!B2211)&gt;F2210,F2210,E2209*(2-'OHL indexes'!D2212/'OHL indexes'!B2211))</f>
        <v>17.32943441018195</v>
      </c>
      <c r="E2210">
        <f>Master!K2214</f>
        <v>18.347118605983308</v>
      </c>
      <c r="F2210">
        <v>18.364999999999998</v>
      </c>
    </row>
    <row r="2211" spans="1:6" x14ac:dyDescent="0.25">
      <c r="A2211" s="1">
        <f>'OHL indexes'!A2213</f>
        <v>41277</v>
      </c>
      <c r="B2211">
        <f>E2210*(2-'OHL indexes'!C2213/'OHL indexes'!B2212)</f>
        <v>18.177005463855728</v>
      </c>
      <c r="C2211">
        <f>IF(E2210*(2-'OHL indexes'!E2213/'OHL indexes'!B2212)&lt;F2211,F2211,E2210*(2-'OHL indexes'!E2213/'OHL indexes'!B2212))</f>
        <v>18.659066837101836</v>
      </c>
      <c r="D2211">
        <f>IF(E2210*(2-'OHL indexes'!D2213/'OHL indexes'!B2212)&gt;F2211,F2211,E2210*(2-'OHL indexes'!D2213/'OHL indexes'!B2212))</f>
        <v>17.950145576894403</v>
      </c>
      <c r="E2211">
        <f>Master!K2215</f>
        <v>18.062697423949579</v>
      </c>
      <c r="F2211">
        <v>18.212499999999999</v>
      </c>
    </row>
    <row r="2212" spans="1:6" x14ac:dyDescent="0.25">
      <c r="A2212" s="1">
        <f>'OHL indexes'!A2214</f>
        <v>41278</v>
      </c>
      <c r="B2212">
        <f>E2211*(2-'OHL indexes'!C2214/'OHL indexes'!B2213)</f>
        <v>18.117467595616151</v>
      </c>
      <c r="C2212">
        <f>IF(E2211*(2-'OHL indexes'!E2214/'OHL indexes'!B2213)&lt;F2212,F2212,E2211*(2-'OHL indexes'!E2214/'OHL indexes'!B2213))</f>
        <v>18.750620637480402</v>
      </c>
      <c r="D2212">
        <f>IF(E2211*(2-'OHL indexes'!D2214/'OHL indexes'!B2213)&gt;F2212,F2212,E2211*(2-'OHL indexes'!D2214/'OHL indexes'!B2213))</f>
        <v>18.041996886626784</v>
      </c>
      <c r="E2212">
        <f>Master!K2216</f>
        <v>18.50622040096593</v>
      </c>
      <c r="F2212">
        <v>18.5825</v>
      </c>
    </row>
    <row r="2213" spans="1:6" x14ac:dyDescent="0.25">
      <c r="A2213" s="1">
        <f>'OHL indexes'!A2215</f>
        <v>41281</v>
      </c>
      <c r="B2213">
        <f>E2212*(2-'OHL indexes'!C2215/'OHL indexes'!B2214)</f>
        <v>18.426687354353557</v>
      </c>
      <c r="C2213">
        <f>IF(E2212*(2-'OHL indexes'!E2215/'OHL indexes'!B2214)&lt;F2213,F2213,E2212*(2-'OHL indexes'!E2215/'OHL indexes'!B2214))</f>
        <v>18.983483394266383</v>
      </c>
      <c r="D2213">
        <f>IF(E2212*(2-'OHL indexes'!D2215/'OHL indexes'!B2214)&gt;F2213,F2213,E2212*(2-'OHL indexes'!D2215/'OHL indexes'!B2214))</f>
        <v>18.24212409240198</v>
      </c>
      <c r="E2213">
        <f>Master!K2217</f>
        <v>18.923627747089455</v>
      </c>
      <c r="F2213">
        <v>18.575001</v>
      </c>
    </row>
    <row r="2214" spans="1:6" x14ac:dyDescent="0.25">
      <c r="A2214" s="1">
        <f>'OHL indexes'!A2216</f>
        <v>41282</v>
      </c>
      <c r="B2214">
        <f>E2213*(2-'OHL indexes'!C2216/'OHL indexes'!B2215)</f>
        <v>18.804458767209258</v>
      </c>
      <c r="C2214">
        <f>IF(E2213*(2-'OHL indexes'!E2216/'OHL indexes'!B2215)&lt;F2214,F2214,E2213*(2-'OHL indexes'!E2216/'OHL indexes'!B2215))</f>
        <v>19.0626356537338</v>
      </c>
      <c r="D2214">
        <f>IF(E2213*(2-'OHL indexes'!D2216/'OHL indexes'!B2215)&gt;F2214,F2214,E2213*(2-'OHL indexes'!D2216/'OHL indexes'!B2215))</f>
        <v>18.367663830159739</v>
      </c>
      <c r="E2214">
        <f>Master!K2218</f>
        <v>18.962450759495731</v>
      </c>
      <c r="F2214">
        <v>18.787500000000001</v>
      </c>
    </row>
    <row r="2215" spans="1:6" x14ac:dyDescent="0.25">
      <c r="A2215" s="1">
        <f>'OHL indexes'!A2217</f>
        <v>41283</v>
      </c>
      <c r="B2215">
        <f>E2214*(2-'OHL indexes'!C2217/'OHL indexes'!B2216)</f>
        <v>18.962450759495731</v>
      </c>
      <c r="C2215">
        <f>IF(E2214*(2-'OHL indexes'!E2217/'OHL indexes'!B2216)&lt;F2215,F2215,E2214*(2-'OHL indexes'!E2217/'OHL indexes'!B2216))</f>
        <v>19.276161776521121</v>
      </c>
      <c r="D2215">
        <f>IF(E2214*(2-'OHL indexes'!D2217/'OHL indexes'!B2216)&gt;F2215,F2215,E2214*(2-'OHL indexes'!D2217/'OHL indexes'!B2216))</f>
        <v>18.64873974247034</v>
      </c>
      <c r="E2215">
        <f>Master!K2219</f>
        <v>18.988020188680569</v>
      </c>
      <c r="F2215">
        <v>18.760000000000002</v>
      </c>
    </row>
    <row r="2216" spans="1:6" x14ac:dyDescent="0.25">
      <c r="A2216" s="1">
        <f>'OHL indexes'!A2218</f>
        <v>41284</v>
      </c>
      <c r="B2216">
        <f>E2215*(2-'OHL indexes'!C2218/'OHL indexes'!B2217)</f>
        <v>19.119671225578404</v>
      </c>
      <c r="C2216">
        <f>IF(E2215*(2-'OHL indexes'!E2218/'OHL indexes'!B2217)&lt;F2216,F2216,E2215*(2-'OHL indexes'!E2218/'OHL indexes'!B2217))</f>
        <v>19.455446138432798</v>
      </c>
      <c r="D2216">
        <f>IF(E2215*(2-'OHL indexes'!D2218/'OHL indexes'!B2217)&gt;F2216,F2216,E2215*(2-'OHL indexes'!D2218/'OHL indexes'!B2217))</f>
        <v>18.882685723632843</v>
      </c>
      <c r="E2216">
        <f>Master!K2220</f>
        <v>19.395334735583592</v>
      </c>
      <c r="F2216">
        <v>19.227501</v>
      </c>
    </row>
    <row r="2217" spans="1:6" x14ac:dyDescent="0.25">
      <c r="A2217" s="1">
        <f>'OHL indexes'!A2219</f>
        <v>41285</v>
      </c>
      <c r="B2217">
        <f>E2216*(2-'OHL indexes'!C2219/'OHL indexes'!B2218)</f>
        <v>19.333914977558305</v>
      </c>
      <c r="C2217">
        <f>IF(E2216*(2-'OHL indexes'!E2219/'OHL indexes'!B2218)&lt;F2217,F2217,E2216*(2-'OHL indexes'!E2219/'OHL indexes'!B2218))</f>
        <v>19.569416691701608</v>
      </c>
      <c r="D2217">
        <f>IF(E2216*(2-'OHL indexes'!D2219/'OHL indexes'!B2218)&gt;F2217,F2217,E2216*(2-'OHL indexes'!D2219/'OHL indexes'!B2218))</f>
        <v>19.006176871293608</v>
      </c>
      <c r="E2217">
        <f>Master!K2221</f>
        <v>19.507104812928063</v>
      </c>
      <c r="F2217">
        <v>19.285</v>
      </c>
    </row>
    <row r="2218" spans="1:6" x14ac:dyDescent="0.25">
      <c r="A2218" s="1">
        <f>'OHL indexes'!A2220</f>
        <v>41288</v>
      </c>
      <c r="B2218">
        <f>E2217*(2-'OHL indexes'!C2220/'OHL indexes'!B2219)</f>
        <v>19.321853591495696</v>
      </c>
      <c r="C2218">
        <f>IF(E2217*(2-'OHL indexes'!E2220/'OHL indexes'!B2219)&lt;F2218,F2218,E2217*(2-'OHL indexes'!E2220/'OHL indexes'!B2219))</f>
        <v>19.811728955127961</v>
      </c>
      <c r="D2218">
        <f>IF(E2217*(2-'OHL indexes'!D2220/'OHL indexes'!B2219)&gt;F2218,F2218,E2217*(2-'OHL indexes'!D2220/'OHL indexes'!B2219))</f>
        <v>19.205216600154678</v>
      </c>
      <c r="E2218">
        <f>Master!K2222</f>
        <v>19.566128829855391</v>
      </c>
      <c r="F2218">
        <v>19.620000999999998</v>
      </c>
    </row>
    <row r="2219" spans="1:6" x14ac:dyDescent="0.25">
      <c r="A2219" s="1">
        <f>'OHL indexes'!A2221</f>
        <v>41289</v>
      </c>
      <c r="B2219">
        <f>E2218*(2-'OHL indexes'!C2221/'OHL indexes'!B2220)</f>
        <v>19.380959732618205</v>
      </c>
      <c r="C2219">
        <f>IF(E2218*(2-'OHL indexes'!E2221/'OHL indexes'!B2220)&lt;F2219,F2219,E2218*(2-'OHL indexes'!E2221/'OHL indexes'!B2220))</f>
        <v>19.871339082852366</v>
      </c>
      <c r="D2219">
        <f>IF(E2218*(2-'OHL indexes'!D2221/'OHL indexes'!B2220)&gt;F2219,F2219,E2218*(2-'OHL indexes'!D2221/'OHL indexes'!B2220))</f>
        <v>19.254036313854691</v>
      </c>
      <c r="E2219">
        <f>Master!K2223</f>
        <v>19.733276795332742</v>
      </c>
      <c r="F2219">
        <v>19.612499</v>
      </c>
    </row>
    <row r="2220" spans="1:6" x14ac:dyDescent="0.25">
      <c r="A2220" s="1">
        <f>'OHL indexes'!A2222</f>
        <v>41290</v>
      </c>
      <c r="B2220">
        <f>E2219*(2-'OHL indexes'!C2222/'OHL indexes'!B2221)</f>
        <v>19.483519266092877</v>
      </c>
      <c r="C2220">
        <f>IF(E2219*(2-'OHL indexes'!E2222/'OHL indexes'!B2221)&lt;F2220,F2220,E2219*(2-'OHL indexes'!E2222/'OHL indexes'!B2221))</f>
        <v>20.295286508517513</v>
      </c>
      <c r="D2220">
        <f>IF(E2219*(2-'OHL indexes'!D2222/'OHL indexes'!B2221)&gt;F2220,F2220,E2219*(2-'OHL indexes'!D2222/'OHL indexes'!B2221))</f>
        <v>19.483519266092877</v>
      </c>
      <c r="E2220">
        <f>Master!K2224</f>
        <v>20.107006518636041</v>
      </c>
      <c r="F2220">
        <v>20.052499999999998</v>
      </c>
    </row>
    <row r="2221" spans="1:6" x14ac:dyDescent="0.25">
      <c r="A2221" s="1">
        <f>'OHL indexes'!A2223</f>
        <v>41291</v>
      </c>
      <c r="B2221">
        <f>E2220*(2-'OHL indexes'!C2223/'OHL indexes'!B2222)</f>
        <v>20.188527616330372</v>
      </c>
      <c r="C2221">
        <f>IF(E2220*(2-'OHL indexes'!E2223/'OHL indexes'!B2222)&lt;F2221,F2221,E2220*(2-'OHL indexes'!E2223/'OHL indexes'!B2222))</f>
        <v>20.561993753091549</v>
      </c>
      <c r="D2221">
        <f>IF(E2220*(2-'OHL indexes'!D2223/'OHL indexes'!B2222)&gt;F2221,F2221,E2220*(2-'OHL indexes'!D2223/'OHL indexes'!B2222))</f>
        <v>19.859151763392617</v>
      </c>
      <c r="E2221">
        <f>Master!K2225</f>
        <v>19.868419364758015</v>
      </c>
      <c r="F2221">
        <v>19.91</v>
      </c>
    </row>
    <row r="2222" spans="1:6" x14ac:dyDescent="0.25">
      <c r="A2222" s="1">
        <f>'OHL indexes'!A2224</f>
        <v>41292</v>
      </c>
      <c r="B2222">
        <f>E2221*(2-'OHL indexes'!C2224/'OHL indexes'!B2223)</f>
        <v>19.976737107827759</v>
      </c>
      <c r="C2222">
        <f>IF(E2221*(2-'OHL indexes'!E2224/'OHL indexes'!B2223)&lt;F2222,F2222,E2221*(2-'OHL indexes'!E2224/'OHL indexes'!B2223))</f>
        <v>21.327681381641678</v>
      </c>
      <c r="D2222">
        <f>IF(E2221*(2-'OHL indexes'!D2224/'OHL indexes'!B2223)&gt;F2222,F2222,E2221*(2-'OHL indexes'!D2224/'OHL indexes'!B2223))</f>
        <v>19.895480112163987</v>
      </c>
      <c r="E2222">
        <f>Master!K2226</f>
        <v>21.138485223132225</v>
      </c>
      <c r="F2222">
        <v>21.16</v>
      </c>
    </row>
    <row r="2223" spans="1:6" x14ac:dyDescent="0.25">
      <c r="A2223" s="1">
        <f>'OHL indexes'!A2225</f>
        <v>41296</v>
      </c>
      <c r="B2223">
        <f>E2222*(2-'OHL indexes'!C2225/'OHL indexes'!B2224)</f>
        <v>21.187001701599041</v>
      </c>
      <c r="C2223">
        <f>IF(E2222*(2-'OHL indexes'!E2225/'OHL indexes'!B2224)&lt;F2223,F2223,E2222*(2-'OHL indexes'!E2225/'OHL indexes'!B2224))</f>
        <v>22.127167786074093</v>
      </c>
      <c r="D2223">
        <f>IF(E2222*(2-'OHL indexes'!D2225/'OHL indexes'!B2224)&gt;F2223,F2223,E2222*(2-'OHL indexes'!D2225/'OHL indexes'!B2224))</f>
        <v>20.817647705285157</v>
      </c>
      <c r="E2223">
        <f>Master!K2227</f>
        <v>22.052144429112019</v>
      </c>
      <c r="F2223">
        <v>21.805</v>
      </c>
    </row>
    <row r="2224" spans="1:6" x14ac:dyDescent="0.25">
      <c r="A2224" s="1">
        <f>'OHL indexes'!A2226</f>
        <v>41297</v>
      </c>
      <c r="B2224">
        <f>E2223*(2-'OHL indexes'!C2226/'OHL indexes'!B2225)</f>
        <v>22.035928526887101</v>
      </c>
      <c r="C2224">
        <f>IF(E2223*(2-'OHL indexes'!E2226/'OHL indexes'!B2225)&lt;F2224,F2224,E2223*(2-'OHL indexes'!E2226/'OHL indexes'!B2225))</f>
        <v>22.683730655197927</v>
      </c>
      <c r="D2224">
        <f>IF(E2223*(2-'OHL indexes'!D2226/'OHL indexes'!B2225)&gt;F2224,F2224,E2223*(2-'OHL indexes'!D2226/'OHL indexes'!B2225))</f>
        <v>21.716150935011747</v>
      </c>
      <c r="E2224">
        <f>Master!K2228</f>
        <v>22.589514574691094</v>
      </c>
      <c r="F2224">
        <v>22.372499000000001</v>
      </c>
    </row>
    <row r="2225" spans="1:6" x14ac:dyDescent="0.25">
      <c r="A2225" s="1">
        <f>'OHL indexes'!A2227</f>
        <v>41298</v>
      </c>
      <c r="B2225">
        <f>E2224*(2-'OHL indexes'!C2227/'OHL indexes'!B2226)</f>
        <v>22.268049827756549</v>
      </c>
      <c r="C2225">
        <f>IF(E2224*(2-'OHL indexes'!E2227/'OHL indexes'!B2226)&lt;F2225,F2225,E2224*(2-'OHL indexes'!E2227/'OHL indexes'!B2226))</f>
        <v>22.652951322572854</v>
      </c>
      <c r="D2225">
        <f>IF(E2224*(2-'OHL indexes'!D2227/'OHL indexes'!B2226)&gt;F2225,F2225,E2224*(2-'OHL indexes'!D2227/'OHL indexes'!B2226))</f>
        <v>20.931597114713934</v>
      </c>
      <c r="E2225">
        <f>Master!K2229</f>
        <v>22.271220112387269</v>
      </c>
      <c r="F2225">
        <v>22.24</v>
      </c>
    </row>
    <row r="2226" spans="1:6" x14ac:dyDescent="0.25">
      <c r="A2226" s="1">
        <f>'OHL indexes'!A2228</f>
        <v>41299</v>
      </c>
      <c r="B2226">
        <f>E2225*(2-'OHL indexes'!C2228/'OHL indexes'!B2227)</f>
        <v>22.557846132055253</v>
      </c>
      <c r="C2226">
        <f>IF(E2225*(2-'OHL indexes'!E2228/'OHL indexes'!B2227)&lt;F2226,F2226,E2225*(2-'OHL indexes'!E2228/'OHL indexes'!B2227))</f>
        <v>22.613563203205242</v>
      </c>
      <c r="D2226">
        <f>IF(E2225*(2-'OHL indexes'!D2228/'OHL indexes'!B2227)&gt;F2226,F2226,E2225*(2-'OHL indexes'!D2228/'OHL indexes'!B2227))</f>
        <v>21.722563045036001</v>
      </c>
      <c r="E2226">
        <f>Master!K2230</f>
        <v>22.085945890037483</v>
      </c>
      <c r="F2226">
        <v>22.07</v>
      </c>
    </row>
    <row r="2227" spans="1:6" x14ac:dyDescent="0.25">
      <c r="A2227" s="1">
        <f>'OHL indexes'!A2229</f>
        <v>41302</v>
      </c>
      <c r="B2227">
        <f>E2226*(2-'OHL indexes'!C2229/'OHL indexes'!B2228)</f>
        <v>22.21033942139811</v>
      </c>
      <c r="C2227">
        <f>IF(E2226*(2-'OHL indexes'!E2229/'OHL indexes'!B2228)&lt;F2227,F2227,E2226*(2-'OHL indexes'!E2229/'OHL indexes'!B2228))</f>
        <v>22.325894220163931</v>
      </c>
      <c r="D2227">
        <f>IF(E2226*(2-'OHL indexes'!D2229/'OHL indexes'!B2228)&gt;F2227,F2227,E2226*(2-'OHL indexes'!D2229/'OHL indexes'!B2228))</f>
        <v>21.246638450692505</v>
      </c>
      <c r="E2227">
        <f>Master!K2231</f>
        <v>21.489121498008089</v>
      </c>
      <c r="F2227">
        <v>21.450001</v>
      </c>
    </row>
    <row r="2228" spans="1:6" x14ac:dyDescent="0.25">
      <c r="A2228" s="1">
        <f>'OHL indexes'!A2230</f>
        <v>41303</v>
      </c>
      <c r="B2228">
        <f>E2227*(2-'OHL indexes'!C2230/'OHL indexes'!B2229)</f>
        <v>21.345076698783647</v>
      </c>
      <c r="C2228">
        <f>IF(E2227*(2-'OHL indexes'!E2230/'OHL indexes'!B2229)&lt;F2228,F2228,E2227*(2-'OHL indexes'!E2230/'OHL indexes'!B2229))</f>
        <v>22.406635739334885</v>
      </c>
      <c r="D2228">
        <f>IF(E2227*(2-'OHL indexes'!D2230/'OHL indexes'!B2229)&gt;F2228,F2228,E2227*(2-'OHL indexes'!D2230/'OHL indexes'!B2229))</f>
        <v>21.068270903456384</v>
      </c>
      <c r="E2228">
        <f>Master!K2232</f>
        <v>22.189518575993937</v>
      </c>
      <c r="F2228">
        <v>22.127500999999999</v>
      </c>
    </row>
    <row r="2229" spans="1:6" x14ac:dyDescent="0.25">
      <c r="A2229" s="1">
        <f>'OHL indexes'!A2231</f>
        <v>41304</v>
      </c>
      <c r="B2229">
        <f>E2228*(2-'OHL indexes'!C2231/'OHL indexes'!B2230)</f>
        <v>22.108875611659823</v>
      </c>
      <c r="C2229">
        <f>IF(E2228*(2-'OHL indexes'!E2231/'OHL indexes'!B2230)&lt;F2229,F2229,E2228*(2-'OHL indexes'!E2231/'OHL indexes'!B2230))</f>
        <v>22.108875611659823</v>
      </c>
      <c r="D2229">
        <f>IF(E2228*(2-'OHL indexes'!D2231/'OHL indexes'!B2230)&gt;F2229,F2229,E2228*(2-'OHL indexes'!D2231/'OHL indexes'!B2230))</f>
        <v>20.568002168286341</v>
      </c>
      <c r="E2229">
        <f>Master!K2233</f>
        <v>20.684021858818081</v>
      </c>
      <c r="F2229">
        <v>20.735001</v>
      </c>
    </row>
    <row r="2230" spans="1:6" x14ac:dyDescent="0.25">
      <c r="A2230" s="1">
        <f>'OHL indexes'!A2232</f>
        <v>41305</v>
      </c>
      <c r="B2230">
        <f>E2229*(2-'OHL indexes'!C2232/'OHL indexes'!B2231)</f>
        <v>20.684021858818081</v>
      </c>
      <c r="C2230">
        <f>IF(E2229*(2-'OHL indexes'!E2232/'OHL indexes'!B2231)&lt;F2230,F2230,E2229*(2-'OHL indexes'!E2232/'OHL indexes'!B2231))</f>
        <v>21.186418513657362</v>
      </c>
      <c r="D2230">
        <f>IF(E2229*(2-'OHL indexes'!D2232/'OHL indexes'!B2231)&gt;F2230,F2230,E2229*(2-'OHL indexes'!D2232/'OHL indexes'!B2231))</f>
        <v>20.304595739017127</v>
      </c>
      <c r="E2230">
        <f>Master!K2234</f>
        <v>20.876296988405183</v>
      </c>
      <c r="F2230">
        <v>20.639999</v>
      </c>
    </row>
    <row r="2231" spans="1:6" x14ac:dyDescent="0.25">
      <c r="A2231" s="1">
        <f>'OHL indexes'!A2233</f>
        <v>41306</v>
      </c>
      <c r="B2231">
        <f>E2230*(2-'OHL indexes'!C2233/'OHL indexes'!B2232)</f>
        <v>21.071880460960195</v>
      </c>
      <c r="C2231">
        <f>IF(E2230*(2-'OHL indexes'!E2233/'OHL indexes'!B2232)&lt;F2231,F2231,E2230*(2-'OHL indexes'!E2233/'OHL indexes'!B2232))</f>
        <v>22.132650899400414</v>
      </c>
      <c r="D2231">
        <f>IF(E2230*(2-'OHL indexes'!D2233/'OHL indexes'!B2232)&gt;F2231,F2231,E2230*(2-'OHL indexes'!D2233/'OHL indexes'!B2232))</f>
        <v>21.011958438559944</v>
      </c>
      <c r="E2231">
        <f>Master!K2235</f>
        <v>21.492785127015452</v>
      </c>
      <c r="F2231">
        <v>21.682500999999998</v>
      </c>
    </row>
    <row r="2232" spans="1:6" x14ac:dyDescent="0.25">
      <c r="A2232" s="1">
        <f>'OHL indexes'!A2234</f>
        <v>41309</v>
      </c>
      <c r="B2232">
        <f>E2231*(2-'OHL indexes'!C2234/'OHL indexes'!B2233)</f>
        <v>21.458868309902549</v>
      </c>
      <c r="C2232">
        <f>IF(E2231*(2-'OHL indexes'!E2234/'OHL indexes'!B2233)&lt;F2232,F2232,E2231*(2-'OHL indexes'!E2234/'OHL indexes'!B2233))</f>
        <v>21.511608072638321</v>
      </c>
      <c r="D2232">
        <f>IF(E2231*(2-'OHL indexes'!D2234/'OHL indexes'!B2233)&gt;F2232,F2232,E2231*(2-'OHL indexes'!D2234/'OHL indexes'!B2233))</f>
        <v>20.27</v>
      </c>
      <c r="E2232">
        <f>Master!K2236</f>
        <v>20.509159482733775</v>
      </c>
      <c r="F2232">
        <v>20.27</v>
      </c>
    </row>
    <row r="2233" spans="1:6" x14ac:dyDescent="0.25">
      <c r="A2233" s="1">
        <f>'OHL indexes'!A2235</f>
        <v>41310</v>
      </c>
      <c r="B2233">
        <f>E2232*(2-'OHL indexes'!C2235/'OHL indexes'!B2234)</f>
        <v>20.942002515626726</v>
      </c>
      <c r="C2233">
        <f>IF(E2232*(2-'OHL indexes'!E2235/'OHL indexes'!B2234)&lt;F2233,F2233,E2232*(2-'OHL indexes'!E2235/'OHL indexes'!B2234))</f>
        <v>21.629106394123951</v>
      </c>
      <c r="D2233">
        <f>IF(E2232*(2-'OHL indexes'!D2235/'OHL indexes'!B2234)&gt;F2233,F2233,E2232*(2-'OHL indexes'!D2235/'OHL indexes'!B2234))</f>
        <v>20.722177890348068</v>
      </c>
      <c r="E2233">
        <f>Master!K2237</f>
        <v>21.147172057522145</v>
      </c>
      <c r="F2233">
        <v>21.15</v>
      </c>
    </row>
    <row r="2234" spans="1:6" x14ac:dyDescent="0.25">
      <c r="A2234" s="1">
        <f>'OHL indexes'!A2236</f>
        <v>41311</v>
      </c>
      <c r="B2234">
        <f>E2233*(2-'OHL indexes'!C2236/'OHL indexes'!B2235)</f>
        <v>21.128976750631349</v>
      </c>
      <c r="C2234">
        <f>IF(E2233*(2-'OHL indexes'!E2236/'OHL indexes'!B2235)&lt;F2234,F2234,E2233*(2-'OHL indexes'!E2236/'OHL indexes'!B2235))</f>
        <v>21.562214768732616</v>
      </c>
      <c r="D2234">
        <f>IF(E2233*(2-'OHL indexes'!D2236/'OHL indexes'!B2235)&gt;F2234,F2234,E2233*(2-'OHL indexes'!D2236/'OHL indexes'!B2235))</f>
        <v>20.638910736127073</v>
      </c>
      <c r="E2234">
        <f>Master!K2238</f>
        <v>21.49205337099124</v>
      </c>
      <c r="F2234">
        <v>21.247499000000001</v>
      </c>
    </row>
    <row r="2235" spans="1:6" x14ac:dyDescent="0.25">
      <c r="A2235" s="1">
        <f>'OHL indexes'!A2237</f>
        <v>41312</v>
      </c>
      <c r="B2235">
        <f>E2234*(2-'OHL indexes'!C2237/'OHL indexes'!B2236)</f>
        <v>21.49205337099124</v>
      </c>
      <c r="C2235">
        <f>IF(E2234*(2-'OHL indexes'!E2237/'OHL indexes'!B2236)&lt;F2235,F2235,E2234*(2-'OHL indexes'!E2237/'OHL indexes'!B2236))</f>
        <v>21.776808377100551</v>
      </c>
      <c r="D2235">
        <f>IF(E2234*(2-'OHL indexes'!D2237/'OHL indexes'!B2236)&gt;F2235,F2235,E2234*(2-'OHL indexes'!D2237/'OHL indexes'!B2236))</f>
        <v>20.514299479550818</v>
      </c>
      <c r="E2235">
        <f>Master!K2239</f>
        <v>21.50603776477293</v>
      </c>
      <c r="F2235">
        <v>21.322500000000002</v>
      </c>
    </row>
    <row r="2236" spans="1:6" x14ac:dyDescent="0.25">
      <c r="A2236" s="1">
        <f>'OHL indexes'!A2238</f>
        <v>41313</v>
      </c>
      <c r="B2236">
        <f>E2235*(2-'OHL indexes'!C2238/'OHL indexes'!B2237)</f>
        <v>21.483644192104133</v>
      </c>
      <c r="C2236">
        <f>IF(E2235*(2-'OHL indexes'!E2238/'OHL indexes'!B2237)&lt;F2236,F2236,E2235*(2-'OHL indexes'!E2238/'OHL indexes'!B2237))</f>
        <v>22.025193937520779</v>
      </c>
      <c r="D2236">
        <f>IF(E2235*(2-'OHL indexes'!D2238/'OHL indexes'!B2237)&gt;F2236,F2236,E2235*(2-'OHL indexes'!D2238/'OHL indexes'!B2237))</f>
        <v>21.340985535939193</v>
      </c>
      <c r="E2236">
        <f>Master!K2240</f>
        <v>21.9307952135729</v>
      </c>
      <c r="F2236">
        <v>21.732500000000002</v>
      </c>
    </row>
    <row r="2237" spans="1:6" x14ac:dyDescent="0.25">
      <c r="A2237" s="1">
        <f>'OHL indexes'!A2239</f>
        <v>41316</v>
      </c>
      <c r="B2237">
        <f>E2236*(2-'OHL indexes'!C2239/'OHL indexes'!B2238)</f>
        <v>21.94629564865275</v>
      </c>
      <c r="C2237">
        <f>IF(E2236*(2-'OHL indexes'!E2239/'OHL indexes'!B2238)&lt;F2237,F2237,E2236*(2-'OHL indexes'!E2239/'OHL indexes'!B2238))</f>
        <v>22.313758058719348</v>
      </c>
      <c r="D2237">
        <f>IF(E2236*(2-'OHL indexes'!D2239/'OHL indexes'!B2238)&gt;F2237,F2237,E2236*(2-'OHL indexes'!D2239/'OHL indexes'!B2238))</f>
        <v>21.725762512426876</v>
      </c>
      <c r="E2237">
        <f>Master!K2241</f>
        <v>22.105680407031254</v>
      </c>
      <c r="F2237">
        <v>22.037500000000001</v>
      </c>
    </row>
    <row r="2238" spans="1:6" x14ac:dyDescent="0.25">
      <c r="A2238" s="1">
        <f>'OHL indexes'!A2240</f>
        <v>41317</v>
      </c>
      <c r="B2238">
        <f>E2237*(2-'OHL indexes'!C2240/'OHL indexes'!B2239)</f>
        <v>22.109547608891134</v>
      </c>
      <c r="C2238">
        <f>IF(E2237*(2-'OHL indexes'!E2240/'OHL indexes'!B2239)&lt;F2238,F2238,E2237*(2-'OHL indexes'!E2240/'OHL indexes'!B2239))</f>
        <v>22.641523669615715</v>
      </c>
      <c r="D2238">
        <f>IF(E2237*(2-'OHL indexes'!D2240/'OHL indexes'!B2239)&gt;F2238,F2238,E2237*(2-'OHL indexes'!D2240/'OHL indexes'!B2239))</f>
        <v>22.031354673724344</v>
      </c>
      <c r="E2238">
        <f>Master!K2242</f>
        <v>22.354989139143221</v>
      </c>
      <c r="F2238">
        <v>22.325001</v>
      </c>
    </row>
    <row r="2239" spans="1:6" x14ac:dyDescent="0.25">
      <c r="A2239" s="1">
        <f>'OHL indexes'!A2241</f>
        <v>41318</v>
      </c>
      <c r="B2239">
        <f>E2238*(2-'OHL indexes'!C2241/'OHL indexes'!B2240)</f>
        <v>22.581519232659318</v>
      </c>
      <c r="C2239">
        <f>IF(E2238*(2-'OHL indexes'!E2241/'OHL indexes'!B2240)&lt;F2239,F2239,E2238*(2-'OHL indexes'!E2241/'OHL indexes'!B2240))</f>
        <v>22.672208452380413</v>
      </c>
      <c r="D2239">
        <f>IF(E2238*(2-'OHL indexes'!D2241/'OHL indexes'!B2240)&gt;F2239,F2239,E2238*(2-'OHL indexes'!D2241/'OHL indexes'!B2240))</f>
        <v>21.901832474217709</v>
      </c>
      <c r="E2239">
        <f>Master!K2243</f>
        <v>22.429457443590756</v>
      </c>
      <c r="F2239">
        <v>22.245000999999998</v>
      </c>
    </row>
    <row r="2240" spans="1:6" x14ac:dyDescent="0.25">
      <c r="A2240" s="1">
        <f>'OHL indexes'!A2242</f>
        <v>41319</v>
      </c>
      <c r="B2240">
        <f>E2239*(2-'OHL indexes'!C2242/'OHL indexes'!B2241)</f>
        <v>22.20519103600552</v>
      </c>
      <c r="C2240">
        <f>IF(E2239*(2-'OHL indexes'!E2242/'OHL indexes'!B2241)&lt;F2240,F2240,E2239*(2-'OHL indexes'!E2242/'OHL indexes'!B2241))</f>
        <v>22.808447275724838</v>
      </c>
      <c r="D2240">
        <f>IF(E2239*(2-'OHL indexes'!D2242/'OHL indexes'!B2241)&gt;F2240,F2240,E2239*(2-'OHL indexes'!D2242/'OHL indexes'!B2241))</f>
        <v>21.984129821772523</v>
      </c>
      <c r="E2240">
        <f>Master!K2244</f>
        <v>22.725296100100245</v>
      </c>
      <c r="F2240">
        <v>22.557500999999998</v>
      </c>
    </row>
    <row r="2241" spans="1:6" x14ac:dyDescent="0.25">
      <c r="A2241" s="1">
        <f>'OHL indexes'!A2243</f>
        <v>41320</v>
      </c>
      <c r="B2241">
        <f>E2240*(2-'OHL indexes'!C2243/'OHL indexes'!B2242)</f>
        <v>22.583084112551294</v>
      </c>
      <c r="C2241">
        <f>IF(E2240*(2-'OHL indexes'!E2243/'OHL indexes'!B2242)&lt;F2241,F2241,E2240*(2-'OHL indexes'!E2243/'OHL indexes'!B2242))</f>
        <v>22.970925921511938</v>
      </c>
      <c r="D2241">
        <f>IF(E2240*(2-'OHL indexes'!D2243/'OHL indexes'!B2242)&gt;F2241,F2241,E2240*(2-'OHL indexes'!D2243/'OHL indexes'!B2242))</f>
        <v>22.278016461841435</v>
      </c>
      <c r="E2241">
        <f>Master!K2245</f>
        <v>22.808218029462374</v>
      </c>
      <c r="F2241">
        <v>22.732500000000002</v>
      </c>
    </row>
    <row r="2242" spans="1:6" x14ac:dyDescent="0.25">
      <c r="A2242" s="1">
        <f>'OHL indexes'!A2244</f>
        <v>41324</v>
      </c>
      <c r="B2242">
        <f>E2241*(2-'OHL indexes'!C2244/'OHL indexes'!B2243)</f>
        <v>23.032150082739999</v>
      </c>
      <c r="C2242">
        <f>IF(E2241*(2-'OHL indexes'!E2244/'OHL indexes'!B2243)&lt;F2242,F2242,E2241*(2-'OHL indexes'!E2244/'OHL indexes'!B2243))</f>
        <v>23.917932457683371</v>
      </c>
      <c r="D2242">
        <f>IF(E2241*(2-'OHL indexes'!D2244/'OHL indexes'!B2243)&gt;F2242,F2242,E2241*(2-'OHL indexes'!D2244/'OHL indexes'!B2243))</f>
        <v>22.895821775742355</v>
      </c>
      <c r="E2242">
        <f>Master!K2246</f>
        <v>23.757748156870584</v>
      </c>
      <c r="F2242">
        <v>23.684999000000001</v>
      </c>
    </row>
    <row r="2243" spans="1:6" x14ac:dyDescent="0.25">
      <c r="A2243" s="1">
        <f>'OHL indexes'!A2245</f>
        <v>41325</v>
      </c>
      <c r="B2243">
        <f>E2242*(2-'OHL indexes'!C2245/'OHL indexes'!B2244)</f>
        <v>23.68741534078401</v>
      </c>
      <c r="C2243">
        <f>IF(E2242*(2-'OHL indexes'!E2245/'OHL indexes'!B2244)&lt;F2243,F2243,E2242*(2-'OHL indexes'!E2245/'OHL indexes'!B2244))</f>
        <v>23.940569793716733</v>
      </c>
      <c r="D2243">
        <f>IF(E2242*(2-'OHL indexes'!D2245/'OHL indexes'!B2244)&gt;F2243,F2243,E2242*(2-'OHL indexes'!D2245/'OHL indexes'!B2244))</f>
        <v>21.352344004220345</v>
      </c>
      <c r="E2243">
        <f>Master!K2247</f>
        <v>21.351390962590546</v>
      </c>
      <c r="F2243">
        <v>21.377500999999999</v>
      </c>
    </row>
    <row r="2244" spans="1:6" x14ac:dyDescent="0.25">
      <c r="A2244" s="1">
        <f>'OHL indexes'!A2246</f>
        <v>41326</v>
      </c>
      <c r="B2244">
        <f>E2243*(2-'OHL indexes'!C2246/'OHL indexes'!B2245)</f>
        <v>21.405847428466362</v>
      </c>
      <c r="C2244">
        <f>IF(E2243*(2-'OHL indexes'!E2246/'OHL indexes'!B2245)&lt;F2244,F2244,E2243*(2-'OHL indexes'!E2246/'OHL indexes'!B2245))</f>
        <v>21.81841531805583</v>
      </c>
      <c r="D2244">
        <f>IF(E2243*(2-'OHL indexes'!D2246/'OHL indexes'!B2245)&gt;F2244,F2244,E2243*(2-'OHL indexes'!D2246/'OHL indexes'!B2245))</f>
        <v>20.506201656697936</v>
      </c>
      <c r="E2244">
        <f>Master!K2248</f>
        <v>21.198589683410734</v>
      </c>
      <c r="F2244">
        <v>21.18</v>
      </c>
    </row>
    <row r="2245" spans="1:6" x14ac:dyDescent="0.25">
      <c r="A2245" s="1">
        <f>'OHL indexes'!A2247</f>
        <v>41327</v>
      </c>
      <c r="B2245">
        <f>E2244*(2-'OHL indexes'!C2247/'OHL indexes'!B2246)</f>
        <v>21.638434916928595</v>
      </c>
      <c r="C2245">
        <f>IF(E2244*(2-'OHL indexes'!E2247/'OHL indexes'!B2246)&lt;F2245,F2245,E2244*(2-'OHL indexes'!E2247/'OHL indexes'!B2246))</f>
        <v>22.112195504049716</v>
      </c>
      <c r="D2245">
        <f>IF(E2244*(2-'OHL indexes'!D2247/'OHL indexes'!B2246)&gt;F2245,F2245,E2244*(2-'OHL indexes'!D2247/'OHL indexes'!B2246))</f>
        <v>21.337326324186741</v>
      </c>
      <c r="E2245">
        <f>Master!K2249</f>
        <v>22.009628335940082</v>
      </c>
      <c r="F2245">
        <v>21.895</v>
      </c>
    </row>
    <row r="2246" spans="1:6" x14ac:dyDescent="0.25">
      <c r="A2246" s="1">
        <f>'OHL indexes'!A2248</f>
        <v>41330</v>
      </c>
      <c r="B2246">
        <f>E2245*(2-'OHL indexes'!C2248/'OHL indexes'!B2247)</f>
        <v>22.468270952055889</v>
      </c>
      <c r="C2246">
        <f>IF(E2245*(2-'OHL indexes'!E2248/'OHL indexes'!B2247)&lt;F2246,F2246,E2245*(2-'OHL indexes'!E2248/'OHL indexes'!B2247))</f>
        <v>23.073185939226626</v>
      </c>
      <c r="D2246">
        <f>IF(E2245*(2-'OHL indexes'!D2248/'OHL indexes'!B2247)&gt;F2246,F2246,E2245*(2-'OHL indexes'!D2248/'OHL indexes'!B2247))</f>
        <v>18.25037148450896</v>
      </c>
      <c r="E2246">
        <f>Master!K2250</f>
        <v>18.350422673540926</v>
      </c>
      <c r="F2246">
        <v>18.834999</v>
      </c>
    </row>
    <row r="2247" spans="1:6" x14ac:dyDescent="0.25">
      <c r="A2247" s="1">
        <f>'OHL indexes'!A2249</f>
        <v>41331</v>
      </c>
      <c r="B2247">
        <f>E2246*(2-'OHL indexes'!C2249/'OHL indexes'!B2248)</f>
        <v>18.941271356279128</v>
      </c>
      <c r="C2247">
        <f>IF(E2246*(2-'OHL indexes'!E2249/'OHL indexes'!B2248)&lt;F2247,F2247,E2246*(2-'OHL indexes'!E2249/'OHL indexes'!B2248))</f>
        <v>19.514690274156941</v>
      </c>
      <c r="D2247">
        <f>IF(E2246*(2-'OHL indexes'!D2249/'OHL indexes'!B2248)&gt;F2247,F2247,E2246*(2-'OHL indexes'!D2249/'OHL indexes'!B2248))</f>
        <v>17.881243244341793</v>
      </c>
      <c r="E2247">
        <f>Master!K2251</f>
        <v>18.818710618288041</v>
      </c>
      <c r="F2247">
        <v>19.155000999999999</v>
      </c>
    </row>
    <row r="2248" spans="1:6" x14ac:dyDescent="0.25">
      <c r="A2248" s="1">
        <f>'OHL indexes'!A2250</f>
        <v>41332</v>
      </c>
      <c r="B2248">
        <f>E2247*(2-'OHL indexes'!C2250/'OHL indexes'!B2249)</f>
        <v>19.07230762208378</v>
      </c>
      <c r="C2248">
        <f>IF(E2247*(2-'OHL indexes'!E2250/'OHL indexes'!B2249)&lt;F2248,F2248,E2247*(2-'OHL indexes'!E2250/'OHL indexes'!B2249))</f>
        <v>20.812940926774672</v>
      </c>
      <c r="D2248">
        <f>IF(E2247*(2-'OHL indexes'!D2250/'OHL indexes'!B2249)&gt;F2248,F2248,E2247*(2-'OHL indexes'!D2250/'OHL indexes'!B2249))</f>
        <v>18.859822882342737</v>
      </c>
      <c r="E2248">
        <f>Master!K2252</f>
        <v>20.462480771227096</v>
      </c>
      <c r="F2248">
        <v>20.377500999999999</v>
      </c>
    </row>
    <row r="2249" spans="1:6" x14ac:dyDescent="0.25">
      <c r="A2249" s="1">
        <f>'OHL indexes'!A2251</f>
        <v>41333</v>
      </c>
      <c r="B2249">
        <f>E2248*(2-'OHL indexes'!C2251/'OHL indexes'!B2250)</f>
        <v>20.56572226347101</v>
      </c>
      <c r="C2249">
        <f>IF(E2248*(2-'OHL indexes'!E2251/'OHL indexes'!B2250)&lt;F2249,F2249,E2248*(2-'OHL indexes'!E2251/'OHL indexes'!B2250))</f>
        <v>20.923240577633635</v>
      </c>
      <c r="D2249">
        <f>IF(E2248*(2-'OHL indexes'!D2251/'OHL indexes'!B2250)&gt;F2249,F2249,E2248*(2-'OHL indexes'!D2251/'OHL indexes'!B2250))</f>
        <v>19.527949668864341</v>
      </c>
      <c r="E2249">
        <f>Master!K2253</f>
        <v>19.565042557868143</v>
      </c>
      <c r="F2249">
        <v>19.780000999999999</v>
      </c>
    </row>
    <row r="2250" spans="1:6" x14ac:dyDescent="0.25">
      <c r="A2250" s="1">
        <f>'OHL indexes'!A2252</f>
        <v>41334</v>
      </c>
      <c r="B2250">
        <f>E2249*(2-'OHL indexes'!C2252/'OHL indexes'!B2251)</f>
        <v>19.082923539598188</v>
      </c>
      <c r="C2250">
        <f>IF(E2249*(2-'OHL indexes'!E2252/'OHL indexes'!B2251)&lt;F2250,F2250,E2249*(2-'OHL indexes'!E2252/'OHL indexes'!B2251))</f>
        <v>19.890583901760557</v>
      </c>
      <c r="D2250">
        <f>IF(E2249*(2-'OHL indexes'!D2252/'OHL indexes'!B2251)&gt;F2250,F2250,E2249*(2-'OHL indexes'!D2252/'OHL indexes'!B2251))</f>
        <v>18.482553322469965</v>
      </c>
      <c r="E2250">
        <f>Master!K2254</f>
        <v>19.265914378145517</v>
      </c>
      <c r="F2250">
        <v>19.475000000000001</v>
      </c>
    </row>
    <row r="2251" spans="1:6" x14ac:dyDescent="0.25">
      <c r="A2251" s="1">
        <f>'OHL indexes'!A2253</f>
        <v>41337</v>
      </c>
      <c r="B2251">
        <f>E2250*(2-'OHL indexes'!C2253/'OHL indexes'!B2252)</f>
        <v>19.439240891197031</v>
      </c>
      <c r="C2251">
        <f>IF(E2250*(2-'OHL indexes'!E2253/'OHL indexes'!B2252)&lt;F2251,F2251,E2250*(2-'OHL indexes'!E2253/'OHL indexes'!B2252))</f>
        <v>20.79676375954773</v>
      </c>
      <c r="D2251">
        <f>IF(E2250*(2-'OHL indexes'!D2253/'OHL indexes'!B2252)&gt;F2251,F2251,E2250*(2-'OHL indexes'!D2253/'OHL indexes'!B2252))</f>
        <v>19.17925112161976</v>
      </c>
      <c r="E2251">
        <f>Master!K2255</f>
        <v>20.707212387956787</v>
      </c>
      <c r="F2251">
        <v>20.482500000000002</v>
      </c>
    </row>
    <row r="2252" spans="1:6" x14ac:dyDescent="0.25">
      <c r="A2252" s="1">
        <f>'OHL indexes'!A2254</f>
        <v>41338</v>
      </c>
      <c r="B2252">
        <f>E2251*(2-'OHL indexes'!C2254/'OHL indexes'!B2253)</f>
        <v>20.893588273063866</v>
      </c>
      <c r="C2252">
        <f>IF(E2251*(2-'OHL indexes'!E2254/'OHL indexes'!B2253)&lt;F2252,F2252,E2251*(2-'OHL indexes'!E2254/'OHL indexes'!B2253))</f>
        <v>21.371335596075042</v>
      </c>
      <c r="D2252">
        <f>IF(E2251*(2-'OHL indexes'!D2254/'OHL indexes'!B2253)&gt;F2252,F2252,E2251*(2-'OHL indexes'!D2254/'OHL indexes'!B2253))</f>
        <v>20.862949938677446</v>
      </c>
      <c r="E2252">
        <f>Master!K2256</f>
        <v>21.200130446618999</v>
      </c>
      <c r="F2252">
        <v>21.142499999999998</v>
      </c>
    </row>
    <row r="2253" spans="1:6" x14ac:dyDescent="0.25">
      <c r="A2253" s="1">
        <f>'OHL indexes'!A2255</f>
        <v>41339</v>
      </c>
      <c r="B2253">
        <f>E2252*(2-'OHL indexes'!C2255/'OHL indexes'!B2254)</f>
        <v>21.439431810487672</v>
      </c>
      <c r="C2253">
        <f>IF(E2252*(2-'OHL indexes'!E2255/'OHL indexes'!B2254)&lt;F2253,F2253,E2252*(2-'OHL indexes'!E2255/'OHL indexes'!B2254))</f>
        <v>21.608756630862629</v>
      </c>
      <c r="D2253">
        <f>IF(E2252*(2-'OHL indexes'!D2255/'OHL indexes'!B2254)&gt;F2253,F2253,E2252*(2-'OHL indexes'!D2255/'OHL indexes'!B2254))</f>
        <v>20.712136130149592</v>
      </c>
      <c r="E2253">
        <f>Master!K2257</f>
        <v>21.111588929517481</v>
      </c>
      <c r="F2253">
        <v>21.01</v>
      </c>
    </row>
    <row r="2254" spans="1:6" x14ac:dyDescent="0.25">
      <c r="A2254" s="1">
        <f>'OHL indexes'!A2256</f>
        <v>41340</v>
      </c>
      <c r="B2254">
        <f>E2253*(2-'OHL indexes'!C2256/'OHL indexes'!B2255)</f>
        <v>21.094239590426088</v>
      </c>
      <c r="C2254">
        <f>IF(E2253*(2-'OHL indexes'!E2256/'OHL indexes'!B2255)&lt;F2254,F2254,E2253*(2-'OHL indexes'!E2256/'OHL indexes'!B2255))</f>
        <v>21.700644647825783</v>
      </c>
      <c r="D2254">
        <f>IF(E2253*(2-'OHL indexes'!D2256/'OHL indexes'!B2255)&gt;F2254,F2254,E2253*(2-'OHL indexes'!D2256/'OHL indexes'!B2255))</f>
        <v>21.016258876825827</v>
      </c>
      <c r="E2254">
        <f>Master!K2258</f>
        <v>21.63035592664604</v>
      </c>
      <c r="F2254">
        <v>21.454999999999998</v>
      </c>
    </row>
    <row r="2255" spans="1:6" x14ac:dyDescent="0.25">
      <c r="A2255" s="1">
        <f>'OHL indexes'!A2257</f>
        <v>41341</v>
      </c>
      <c r="B2255">
        <f>E2254*(2-'OHL indexes'!C2257/'OHL indexes'!B2256)</f>
        <v>21.727136686390551</v>
      </c>
      <c r="C2255">
        <f>IF(E2254*(2-'OHL indexes'!E2257/'OHL indexes'!B2256)&lt;F2255,F2255,E2254*(2-'OHL indexes'!E2257/'OHL indexes'!B2256))</f>
        <v>22.090088514808045</v>
      </c>
      <c r="D2255">
        <f>IF(E2254*(2-'OHL indexes'!D2257/'OHL indexes'!B2256)&gt;F2255,F2255,E2254*(2-'OHL indexes'!D2257/'OHL indexes'!B2256))</f>
        <v>21.219061677107401</v>
      </c>
      <c r="E2255">
        <f>Master!K2259</f>
        <v>21.968048196396254</v>
      </c>
      <c r="F2255">
        <v>21.737499</v>
      </c>
    </row>
    <row r="2256" spans="1:6" x14ac:dyDescent="0.25">
      <c r="A2256" s="1">
        <f>'OHL indexes'!A2258</f>
        <v>41344</v>
      </c>
      <c r="B2256">
        <f>E2255*(2-'OHL indexes'!C2258/'OHL indexes'!B2257)</f>
        <v>21.713115557930827</v>
      </c>
      <c r="C2256">
        <f>IF(E2255*(2-'OHL indexes'!E2258/'OHL indexes'!B2257)&lt;F2256,F2256,E2255*(2-'OHL indexes'!E2258/'OHL indexes'!B2257))</f>
        <v>23.130782501260491</v>
      </c>
      <c r="D2256">
        <f>IF(E2255*(2-'OHL indexes'!D2258/'OHL indexes'!B2257)&gt;F2256,F2256,E2255*(2-'OHL indexes'!D2258/'OHL indexes'!B2257))</f>
        <v>21.691343360546359</v>
      </c>
      <c r="E2256">
        <f>Master!K2260</f>
        <v>23.00016664771211</v>
      </c>
      <c r="F2256">
        <v>22.647499</v>
      </c>
    </row>
    <row r="2257" spans="1:6" x14ac:dyDescent="0.25">
      <c r="A2257" s="1">
        <f>'OHL indexes'!A2259</f>
        <v>41345</v>
      </c>
      <c r="B2257">
        <f>E2256*(2-'OHL indexes'!C2259/'OHL indexes'!B2258)</f>
        <v>22.673627784043994</v>
      </c>
      <c r="C2257">
        <f>IF(E2256*(2-'OHL indexes'!E2259/'OHL indexes'!B2258)&lt;F2257,F2257,E2256*(2-'OHL indexes'!E2259/'OHL indexes'!B2258))</f>
        <v>22.869572849754931</v>
      </c>
      <c r="D2257">
        <f>IF(E2256*(2-'OHL indexes'!D2259/'OHL indexes'!B2258)&gt;F2257,F2257,E2256*(2-'OHL indexes'!D2259/'OHL indexes'!B2258))</f>
        <v>21.571572711357902</v>
      </c>
      <c r="E2257">
        <f>Master!K2261</f>
        <v>22.468554341760537</v>
      </c>
      <c r="F2257">
        <v>22.247499000000001</v>
      </c>
    </row>
    <row r="2258" spans="1:6" x14ac:dyDescent="0.25">
      <c r="A2258" s="1">
        <f>'OHL indexes'!A2260</f>
        <v>41346</v>
      </c>
      <c r="B2258">
        <f>E2257*(2-'OHL indexes'!C2260/'OHL indexes'!B2259)</f>
        <v>22.125815442120278</v>
      </c>
      <c r="C2258">
        <f>IF(E2257*(2-'OHL indexes'!E2260/'OHL indexes'!B2259)&lt;F2258,F2258,E2257*(2-'OHL indexes'!E2260/'OHL indexes'!B2259))</f>
        <v>22.766023880527374</v>
      </c>
      <c r="D2258">
        <f>IF(E2257*(2-'OHL indexes'!D2260/'OHL indexes'!B2259)&gt;F2258,F2258,E2257*(2-'OHL indexes'!D2260/'OHL indexes'!B2259))</f>
        <v>21.925322011279523</v>
      </c>
      <c r="E2258">
        <f>Master!K2262</f>
        <v>22.687330084738036</v>
      </c>
      <c r="F2258">
        <v>22.372499000000001</v>
      </c>
    </row>
    <row r="2259" spans="1:6" x14ac:dyDescent="0.25">
      <c r="A2259" s="1">
        <f>'OHL indexes'!A2261</f>
        <v>41347</v>
      </c>
      <c r="B2259">
        <f>E2258*(2-'OHL indexes'!C2261/'OHL indexes'!B2260)</f>
        <v>22.844767024840632</v>
      </c>
      <c r="C2259">
        <f>IF(E2258*(2-'OHL indexes'!E2261/'OHL indexes'!B2260)&lt;F2259,F2259,E2258*(2-'OHL indexes'!E2261/'OHL indexes'!B2260))</f>
        <v>23.067846804797721</v>
      </c>
      <c r="D2259">
        <f>IF(E2258*(2-'OHL indexes'!D2261/'OHL indexes'!B2260)&gt;F2259,F2259,E2258*(2-'OHL indexes'!D2261/'OHL indexes'!B2260))</f>
        <v>22.508823910553112</v>
      </c>
      <c r="E2259">
        <f>Master!K2263</f>
        <v>22.922420566660865</v>
      </c>
      <c r="F2259">
        <v>22.7925</v>
      </c>
    </row>
    <row r="2260" spans="1:6" x14ac:dyDescent="0.25">
      <c r="A2260" s="1">
        <f>'OHL indexes'!A2262</f>
        <v>41348</v>
      </c>
      <c r="B2260">
        <f>E2259*(2-'OHL indexes'!C2262/'OHL indexes'!B2261)</f>
        <v>22.842536439585267</v>
      </c>
      <c r="C2260">
        <f>IF(E2259*(2-'OHL indexes'!E2262/'OHL indexes'!B2261)&lt;F2260,F2260,E2259*(2-'OHL indexes'!E2262/'OHL indexes'!B2261))</f>
        <v>23.082188820812071</v>
      </c>
      <c r="D2260">
        <f>IF(E2259*(2-'OHL indexes'!D2262/'OHL indexes'!B2261)&gt;F2260,F2260,E2259*(2-'OHL indexes'!D2262/'OHL indexes'!B2261))</f>
        <v>22.39101276056661</v>
      </c>
      <c r="E2260">
        <f>Master!K2264</f>
        <v>22.781587860696565</v>
      </c>
      <c r="F2260">
        <v>22.8125</v>
      </c>
    </row>
    <row r="2261" spans="1:6" x14ac:dyDescent="0.25">
      <c r="A2261" s="1">
        <f>'OHL indexes'!A2263</f>
        <v>41351</v>
      </c>
      <c r="B2261">
        <f>E2260*(2-'OHL indexes'!C2263/'OHL indexes'!B2262)</f>
        <v>21.886008464746947</v>
      </c>
      <c r="C2261">
        <f>IF(E2260*(2-'OHL indexes'!E2263/'OHL indexes'!B2262)&lt;F2261,F2261,E2260*(2-'OHL indexes'!E2263/'OHL indexes'!B2262))</f>
        <v>22.803798485992562</v>
      </c>
      <c r="D2261">
        <f>IF(E2260*(2-'OHL indexes'!D2263/'OHL indexes'!B2262)&gt;F2261,F2261,E2260*(2-'OHL indexes'!D2263/'OHL indexes'!B2262))</f>
        <v>21.284613072116901</v>
      </c>
      <c r="E2261">
        <f>Master!K2265</f>
        <v>21.621548646384845</v>
      </c>
      <c r="F2261">
        <v>21.6325</v>
      </c>
    </row>
    <row r="2262" spans="1:6" x14ac:dyDescent="0.25">
      <c r="A2262" s="1">
        <f>'OHL indexes'!A2264</f>
        <v>41352</v>
      </c>
      <c r="B2262">
        <f>E2261*(2-'OHL indexes'!C2264/'OHL indexes'!B2263)</f>
        <v>22.038772085364709</v>
      </c>
      <c r="C2262">
        <f>IF(E2261*(2-'OHL indexes'!E2264/'OHL indexes'!B2263)&lt;F2262,F2262,E2261*(2-'OHL indexes'!E2264/'OHL indexes'!B2263))</f>
        <v>22.397356631395017</v>
      </c>
      <c r="D2262">
        <f>IF(E2261*(2-'OHL indexes'!D2264/'OHL indexes'!B2263)&gt;F2262,F2262,E2261*(2-'OHL indexes'!D2264/'OHL indexes'!B2263))</f>
        <v>20.509049254652833</v>
      </c>
      <c r="E2262">
        <f>Master!K2266</f>
        <v>21.555865798288078</v>
      </c>
      <c r="F2262">
        <v>21.537500000000001</v>
      </c>
    </row>
    <row r="2263" spans="1:6" x14ac:dyDescent="0.25">
      <c r="A2263" s="1">
        <f>'OHL indexes'!A2265</f>
        <v>41353</v>
      </c>
      <c r="B2263">
        <f>E2262*(2-'OHL indexes'!C2265/'OHL indexes'!B2264)</f>
        <v>21.975757249207572</v>
      </c>
      <c r="C2263">
        <f>IF(E2262*(2-'OHL indexes'!E2265/'OHL indexes'!B2264)&lt;F2263,F2263,E2262*(2-'OHL indexes'!E2265/'OHL indexes'!B2264))</f>
        <v>23.025581742134356</v>
      </c>
      <c r="D2263">
        <f>IF(E2262*(2-'OHL indexes'!D2265/'OHL indexes'!B2264)&gt;F2263,F2263,E2262*(2-'OHL indexes'!D2265/'OHL indexes'!B2264))</f>
        <v>21.835793432234407</v>
      </c>
      <c r="E2263">
        <f>Master!K2267</f>
        <v>22.814586674252013</v>
      </c>
      <c r="F2263">
        <v>22.752500999999999</v>
      </c>
    </row>
    <row r="2264" spans="1:6" x14ac:dyDescent="0.25">
      <c r="A2264" s="1">
        <f>'OHL indexes'!A2266</f>
        <v>41354</v>
      </c>
      <c r="B2264">
        <f>E2263*(2-'OHL indexes'!C2266/'OHL indexes'!B2265)</f>
        <v>22.670402667591411</v>
      </c>
      <c r="C2264">
        <f>IF(E2263*(2-'OHL indexes'!E2266/'OHL indexes'!B2265)&lt;F2264,F2264,E2263*(2-'OHL indexes'!E2266/'OHL indexes'!B2265))</f>
        <v>22.979353001743835</v>
      </c>
      <c r="D2264">
        <f>IF(E2263*(2-'OHL indexes'!D2266/'OHL indexes'!B2265)&gt;F2264,F2264,E2263*(2-'OHL indexes'!D2266/'OHL indexes'!B2265))</f>
        <v>21.89603325663246</v>
      </c>
      <c r="E2264">
        <f>Master!K2268</f>
        <v>22.129792660391434</v>
      </c>
      <c r="F2264">
        <v>22.07</v>
      </c>
    </row>
    <row r="2265" spans="1:6" x14ac:dyDescent="0.25">
      <c r="A2265" s="1">
        <f>'OHL indexes'!A2267</f>
        <v>41355</v>
      </c>
      <c r="B2265">
        <f>E2264*(2-'OHL indexes'!C2267/'OHL indexes'!B2266)</f>
        <v>22.35001484728059</v>
      </c>
      <c r="C2265">
        <f>IF(E2264*(2-'OHL indexes'!E2267/'OHL indexes'!B2266)&lt;F2265,F2265,E2264*(2-'OHL indexes'!E2267/'OHL indexes'!B2266))</f>
        <v>22.724697019628408</v>
      </c>
      <c r="D2265">
        <f>IF(E2264*(2-'OHL indexes'!D2267/'OHL indexes'!B2266)&gt;F2265,F2265,E2264*(2-'OHL indexes'!D2267/'OHL indexes'!B2266))</f>
        <v>21.904191774928488</v>
      </c>
      <c r="E2265">
        <f>Master!K2269</f>
        <v>22.348975255060655</v>
      </c>
      <c r="F2265">
        <v>22.142499999999998</v>
      </c>
    </row>
    <row r="2266" spans="1:6" x14ac:dyDescent="0.25">
      <c r="A2266" s="1">
        <f>'OHL indexes'!A2268</f>
        <v>41358</v>
      </c>
      <c r="B2266">
        <f>E2265*(2-'OHL indexes'!C2268/'OHL indexes'!B2267)</f>
        <v>22.78448270510739</v>
      </c>
      <c r="C2266">
        <f>IF(E2265*(2-'OHL indexes'!E2268/'OHL indexes'!B2267)&lt;F2266,F2266,E2265*(2-'OHL indexes'!E2268/'OHL indexes'!B2267))</f>
        <v>23.257671332196441</v>
      </c>
      <c r="D2266">
        <f>IF(E2265*(2-'OHL indexes'!D2268/'OHL indexes'!B2267)&gt;F2266,F2266,E2265*(2-'OHL indexes'!D2268/'OHL indexes'!B2267))</f>
        <v>21.862432584459356</v>
      </c>
      <c r="E2266">
        <f>Master!K2270</f>
        <v>22.706735825378175</v>
      </c>
      <c r="F2266">
        <v>22.3475</v>
      </c>
    </row>
    <row r="2267" spans="1:6" x14ac:dyDescent="0.25">
      <c r="A2267" s="1">
        <f>'OHL indexes'!A2269</f>
        <v>41359</v>
      </c>
      <c r="B2267">
        <f>E2266*(2-'OHL indexes'!C2269/'OHL indexes'!B2268)</f>
        <v>22.72287810530262</v>
      </c>
      <c r="C2267">
        <f>IF(E2266*(2-'OHL indexes'!E2269/'OHL indexes'!B2268)&lt;F2267,F2267,E2266*(2-'OHL indexes'!E2269/'OHL indexes'!B2268))</f>
        <v>23.319928657475053</v>
      </c>
      <c r="D2267">
        <f>IF(E2266*(2-'OHL indexes'!D2269/'OHL indexes'!B2268)&gt;F2267,F2267,E2266*(2-'OHL indexes'!D2269/'OHL indexes'!B2268))</f>
        <v>22.652643152253869</v>
      </c>
      <c r="E2267">
        <f>Master!K2271</f>
        <v>23.193718463426084</v>
      </c>
      <c r="F2267">
        <v>22.995000999999998</v>
      </c>
    </row>
    <row r="2268" spans="1:6" x14ac:dyDescent="0.25">
      <c r="A2268" s="1">
        <f>'OHL indexes'!A2270</f>
        <v>41360</v>
      </c>
      <c r="B2268">
        <f>E2267*(2-'OHL indexes'!C2270/'OHL indexes'!B2269)</f>
        <v>22.661640338159096</v>
      </c>
      <c r="C2268">
        <f>IF(E2267*(2-'OHL indexes'!E2270/'OHL indexes'!B2269)&lt;F2268,F2268,E2267*(2-'OHL indexes'!E2270/'OHL indexes'!B2269))</f>
        <v>23.18947790789753</v>
      </c>
      <c r="D2268">
        <f>IF(E2267*(2-'OHL indexes'!D2270/'OHL indexes'!B2269)&gt;F2268,F2268,E2267*(2-'OHL indexes'!D2270/'OHL indexes'!B2269))</f>
        <v>22.343263892817927</v>
      </c>
      <c r="E2268">
        <f>Master!K2272</f>
        <v>22.916197188013257</v>
      </c>
      <c r="F2268">
        <v>22.815000999999999</v>
      </c>
    </row>
    <row r="2269" spans="1:6" x14ac:dyDescent="0.25">
      <c r="A2269" s="1">
        <f>'OHL indexes'!A2271</f>
        <v>41361</v>
      </c>
      <c r="B2269">
        <f>E2268*(2-'OHL indexes'!C2271/'OHL indexes'!B2270)</f>
        <v>23.070919300646825</v>
      </c>
      <c r="C2269">
        <f>IF(E2268*(2-'OHL indexes'!E2271/'OHL indexes'!B2270)&lt;F2269,F2269,E2268*(2-'OHL indexes'!E2271/'OHL indexes'!B2270))</f>
        <v>23.303002469597171</v>
      </c>
      <c r="D2269">
        <f>IF(E2268*(2-'OHL indexes'!D2271/'OHL indexes'!B2270)&gt;F2269,F2269,E2268*(2-'OHL indexes'!D2271/'OHL indexes'!B2270))</f>
        <v>22.77</v>
      </c>
      <c r="E2269">
        <f>Master!K2273</f>
        <v>23.175759554597235</v>
      </c>
      <c r="F2269">
        <v>22.77</v>
      </c>
    </row>
    <row r="2270" spans="1:6" x14ac:dyDescent="0.25">
      <c r="A2270" s="1">
        <f>'OHL indexes'!A2272</f>
        <v>41365</v>
      </c>
      <c r="B2270">
        <f>E2269*(2-'OHL indexes'!C2272/'OHL indexes'!B2271)</f>
        <v>23.12604817007303</v>
      </c>
      <c r="C2270">
        <f>IF(E2269*(2-'OHL indexes'!E2272/'OHL indexes'!B2271)&lt;F2270,F2270,E2269*(2-'OHL indexes'!E2272/'OHL indexes'!B2271))</f>
        <v>23.362232976814738</v>
      </c>
      <c r="D2270">
        <f>IF(E2269*(2-'OHL indexes'!D2272/'OHL indexes'!B2271)&gt;F2270,F2270,E2269*(2-'OHL indexes'!D2272/'OHL indexes'!B2271))</f>
        <v>22.641975203730752</v>
      </c>
      <c r="E2270">
        <f>Master!K2274</f>
        <v>22.885493798781866</v>
      </c>
      <c r="F2270">
        <v>22.795000000000002</v>
      </c>
    </row>
    <row r="2271" spans="1:6" x14ac:dyDescent="0.25">
      <c r="A2271" s="1">
        <f>'OHL indexes'!A2273</f>
        <v>41366</v>
      </c>
      <c r="B2271">
        <f>E2270*(2-'OHL indexes'!C2273/'OHL indexes'!B2272)</f>
        <v>23.191329538614035</v>
      </c>
      <c r="C2271">
        <f>IF(E2270*(2-'OHL indexes'!E2273/'OHL indexes'!B2272)&lt;F2271,F2271,E2270*(2-'OHL indexes'!E2273/'OHL indexes'!B2272))</f>
        <v>23.847142259078904</v>
      </c>
      <c r="D2271">
        <f>IF(E2270*(2-'OHL indexes'!D2273/'OHL indexes'!B2272)&gt;F2271,F2271,E2270*(2-'OHL indexes'!D2273/'OHL indexes'!B2272))</f>
        <v>23.114789061955012</v>
      </c>
      <c r="E2271">
        <f>Master!K2275</f>
        <v>23.737413666157899</v>
      </c>
      <c r="F2271">
        <v>23.514999</v>
      </c>
    </row>
    <row r="2272" spans="1:6" x14ac:dyDescent="0.25">
      <c r="A2272" s="1">
        <f>'OHL indexes'!A2274</f>
        <v>41367</v>
      </c>
      <c r="B2272">
        <f>E2271*(2-'OHL indexes'!C2274/'OHL indexes'!B2273)</f>
        <v>23.737413666157899</v>
      </c>
      <c r="C2272">
        <f>IF(E2271*(2-'OHL indexes'!E2274/'OHL indexes'!B2273)&lt;F2272,F2272,E2271*(2-'OHL indexes'!E2274/'OHL indexes'!B2273))</f>
        <v>23.896951575920088</v>
      </c>
      <c r="D2272">
        <f>IF(E2271*(2-'OHL indexes'!D2274/'OHL indexes'!B2273)&gt;F2272,F2272,E2271*(2-'OHL indexes'!D2274/'OHL indexes'!B2273))</f>
        <v>22.506793049446056</v>
      </c>
      <c r="E2272">
        <f>Master!K2276</f>
        <v>22.615284201465052</v>
      </c>
      <c r="F2272">
        <v>22.6525</v>
      </c>
    </row>
    <row r="2273" spans="1:6" x14ac:dyDescent="0.25">
      <c r="A2273" s="1">
        <f>'OHL indexes'!A2275</f>
        <v>41368</v>
      </c>
      <c r="B2273">
        <f>E2272*(2-'OHL indexes'!C2275/'OHL indexes'!B2274)</f>
        <v>23.060829447699305</v>
      </c>
      <c r="C2273">
        <f>IF(E2272*(2-'OHL indexes'!E2275/'OHL indexes'!B2274)&lt;F2273,F2273,E2272*(2-'OHL indexes'!E2275/'OHL indexes'!B2274))</f>
        <v>23.283548788677432</v>
      </c>
      <c r="D2273">
        <f>IF(E2272*(2-'OHL indexes'!D2275/'OHL indexes'!B2274)&gt;F2273,F2273,E2272*(2-'OHL indexes'!D2275/'OHL indexes'!B2274))</f>
        <v>22.228349308119775</v>
      </c>
      <c r="E2273">
        <f>Master!K2277</f>
        <v>23.051861684706939</v>
      </c>
      <c r="F2273">
        <v>23.037500000000001</v>
      </c>
    </row>
    <row r="2274" spans="1:6" x14ac:dyDescent="0.25">
      <c r="A2274" s="1">
        <f>'OHL indexes'!A2276</f>
        <v>41369</v>
      </c>
      <c r="B2274">
        <f>E2273*(2-'OHL indexes'!C2276/'OHL indexes'!B2275)</f>
        <v>22.493827524903207</v>
      </c>
      <c r="C2274">
        <f>IF(E2273*(2-'OHL indexes'!E2276/'OHL indexes'!B2275)&lt;F2274,F2274,E2273*(2-'OHL indexes'!E2276/'OHL indexes'!B2275))</f>
        <v>23.185333531186398</v>
      </c>
      <c r="D2274">
        <f>IF(E2273*(2-'OHL indexes'!D2276/'OHL indexes'!B2275)&gt;F2274,F2274,E2273*(2-'OHL indexes'!D2276/'OHL indexes'!B2275))</f>
        <v>21.628531205652166</v>
      </c>
      <c r="E2274">
        <f>Master!K2278</f>
        <v>23.030540697359701</v>
      </c>
      <c r="F2274">
        <v>22.947500000000002</v>
      </c>
    </row>
    <row r="2275" spans="1:6" x14ac:dyDescent="0.25">
      <c r="A2275" s="1">
        <f>'OHL indexes'!A2277</f>
        <v>41372</v>
      </c>
      <c r="B2275">
        <f>E2274*(2-'OHL indexes'!C2277/'OHL indexes'!B2276)</f>
        <v>23.287826260364415</v>
      </c>
      <c r="C2275">
        <f>IF(E2274*(2-'OHL indexes'!E2277/'OHL indexes'!B2276)&lt;F2275,F2275,E2274*(2-'OHL indexes'!E2277/'OHL indexes'!B2276))</f>
        <v>24.031488785834849</v>
      </c>
      <c r="D2275">
        <f>IF(E2274*(2-'OHL indexes'!D2277/'OHL indexes'!B2276)&gt;F2275,F2275,E2274*(2-'OHL indexes'!D2277/'OHL indexes'!B2276))</f>
        <v>22.917211216448731</v>
      </c>
      <c r="E2275">
        <f>Master!K2279</f>
        <v>23.807042227431278</v>
      </c>
      <c r="F2275">
        <v>23.5275</v>
      </c>
    </row>
    <row r="2276" spans="1:6" x14ac:dyDescent="0.25">
      <c r="A2276" s="1">
        <f>'OHL indexes'!A2278</f>
        <v>41373</v>
      </c>
      <c r="B2276">
        <f>E2275*(2-'OHL indexes'!C2278/'OHL indexes'!B2277)</f>
        <v>23.896002483809188</v>
      </c>
      <c r="C2276">
        <f>IF(E2275*(2-'OHL indexes'!E2278/'OHL indexes'!B2277)&lt;F2276,F2276,E2275*(2-'OHL indexes'!E2278/'OHL indexes'!B2277))</f>
        <v>24.350504219186739</v>
      </c>
      <c r="D2276">
        <f>IF(E2275*(2-'OHL indexes'!D2278/'OHL indexes'!B2277)&gt;F2276,F2276,E2275*(2-'OHL indexes'!D2278/'OHL indexes'!B2277))</f>
        <v>23.482668526649064</v>
      </c>
      <c r="E2276">
        <f>Master!K2280</f>
        <v>23.88725748790597</v>
      </c>
      <c r="F2276">
        <v>23.855</v>
      </c>
    </row>
    <row r="2277" spans="1:6" x14ac:dyDescent="0.25">
      <c r="A2277" s="1">
        <f>'OHL indexes'!A2279</f>
        <v>41374</v>
      </c>
      <c r="B2277">
        <f>E2276*(2-'OHL indexes'!C2279/'OHL indexes'!B2278)</f>
        <v>24.174415769525552</v>
      </c>
      <c r="C2277">
        <f>IF(E2276*(2-'OHL indexes'!E2279/'OHL indexes'!B2278)&lt;F2277,F2277,E2276*(2-'OHL indexes'!E2279/'OHL indexes'!B2278))</f>
        <v>24.864381727809338</v>
      </c>
      <c r="D2277">
        <f>IF(E2276*(2-'OHL indexes'!D2279/'OHL indexes'!B2278)&gt;F2277,F2277,E2276*(2-'OHL indexes'!D2279/'OHL indexes'!B2278))</f>
        <v>24.052692101414721</v>
      </c>
      <c r="E2277">
        <f>Master!K2281</f>
        <v>24.760354059889156</v>
      </c>
      <c r="F2277">
        <v>24.452499</v>
      </c>
    </row>
    <row r="2278" spans="1:6" x14ac:dyDescent="0.25">
      <c r="A2278" s="1">
        <f>'OHL indexes'!A2280</f>
        <v>41375</v>
      </c>
      <c r="B2278">
        <f>E2277*(2-'OHL indexes'!C2280/'OHL indexes'!B2279)</f>
        <v>24.829168773401598</v>
      </c>
      <c r="C2278">
        <f>IF(E2277*(2-'OHL indexes'!E2280/'OHL indexes'!B2279)&lt;F2278,F2278,E2277*(2-'OHL indexes'!E2280/'OHL indexes'!B2279))</f>
        <v>25.196052432221187</v>
      </c>
      <c r="D2278">
        <f>IF(E2277*(2-'OHL indexes'!D2280/'OHL indexes'!B2279)&gt;F2278,F2278,E2277*(2-'OHL indexes'!D2280/'OHL indexes'!B2279))</f>
        <v>24.549296642468313</v>
      </c>
      <c r="E2278">
        <f>Master!K2282</f>
        <v>24.740805866173275</v>
      </c>
      <c r="F2278">
        <v>24.587499999999999</v>
      </c>
    </row>
    <row r="2279" spans="1:6" x14ac:dyDescent="0.25">
      <c r="A2279" s="1">
        <f>'OHL indexes'!A2281</f>
        <v>41376</v>
      </c>
      <c r="B2279">
        <f>E2278*(2-'OHL indexes'!C2281/'OHL indexes'!B2280)</f>
        <v>24.467376605477007</v>
      </c>
      <c r="C2279">
        <f>IF(E2278*(2-'OHL indexes'!E2281/'OHL indexes'!B2280)&lt;F2279,F2279,E2278*(2-'OHL indexes'!E2281/'OHL indexes'!B2280))</f>
        <v>25.447218102160218</v>
      </c>
      <c r="D2279">
        <f>IF(E2278*(2-'OHL indexes'!D2281/'OHL indexes'!B2280)&gt;F2279,F2279,E2278*(2-'OHL indexes'!D2281/'OHL indexes'!B2280))</f>
        <v>24.174754837010767</v>
      </c>
      <c r="E2279">
        <f>Master!K2283</f>
        <v>25.359389674928455</v>
      </c>
      <c r="F2279">
        <v>25.024999999999999</v>
      </c>
    </row>
    <row r="2280" spans="1:6" x14ac:dyDescent="0.25">
      <c r="A2280" s="1">
        <f>'OHL indexes'!A2282</f>
        <v>41379</v>
      </c>
      <c r="B2280">
        <f>E2279*(2-'OHL indexes'!C2282/'OHL indexes'!B2281)</f>
        <v>24.968611944271771</v>
      </c>
      <c r="C2280">
        <f>IF(E2279*(2-'OHL indexes'!E2282/'OHL indexes'!B2281)&lt;F2280,F2280,E2279*(2-'OHL indexes'!E2282/'OHL indexes'!B2281))</f>
        <v>25.356564775670698</v>
      </c>
      <c r="D2280">
        <f>IF(E2279*(2-'OHL indexes'!D2282/'OHL indexes'!B2281)&gt;F2280,F2280,E2279*(2-'OHL indexes'!D2282/'OHL indexes'!B2281))</f>
        <v>20.464780894317762</v>
      </c>
      <c r="E2280">
        <f>Master!K2284</f>
        <v>20.552544634654691</v>
      </c>
      <c r="F2280">
        <v>22.125</v>
      </c>
    </row>
    <row r="2281" spans="1:6" x14ac:dyDescent="0.25">
      <c r="A2281" s="1">
        <f>'OHL indexes'!A2283</f>
        <v>41380</v>
      </c>
      <c r="B2281">
        <f>E2280*(2-'OHL indexes'!C2283/'OHL indexes'!B2282)</f>
        <v>21.890646515828845</v>
      </c>
      <c r="C2281">
        <f>IF(E2280*(2-'OHL indexes'!E2283/'OHL indexes'!B2282)&lt;F2281,F2281,E2280*(2-'OHL indexes'!E2283/'OHL indexes'!B2282))</f>
        <v>23.252212612468483</v>
      </c>
      <c r="D2281">
        <f>IF(E2280*(2-'OHL indexes'!D2283/'OHL indexes'!B2282)&gt;F2281,F2281,E2280*(2-'OHL indexes'!D2283/'OHL indexes'!B2282))</f>
        <v>21.822453639632283</v>
      </c>
      <c r="E2281">
        <f>Master!K2285</f>
        <v>22.951638479120213</v>
      </c>
      <c r="F2281">
        <v>23.112499</v>
      </c>
    </row>
    <row r="2282" spans="1:6" x14ac:dyDescent="0.25">
      <c r="A2282" s="1">
        <f>'OHL indexes'!A2284</f>
        <v>41381</v>
      </c>
      <c r="B2282">
        <f>E2281*(2-'OHL indexes'!C2284/'OHL indexes'!B2283)</f>
        <v>22.32919405799111</v>
      </c>
      <c r="C2282">
        <f>IF(E2281*(2-'OHL indexes'!E2284/'OHL indexes'!B2283)&lt;F2282,F2282,E2281*(2-'OHL indexes'!E2284/'OHL indexes'!B2283))</f>
        <v>22.562596229682423</v>
      </c>
      <c r="D2282">
        <f>IF(E2281*(2-'OHL indexes'!D2284/'OHL indexes'!B2283)&gt;F2282,F2282,E2281*(2-'OHL indexes'!D2284/'OHL indexes'!B2283))</f>
        <v>19.76177016938675</v>
      </c>
      <c r="E2282">
        <f>Master!K2286</f>
        <v>20.305356114962883</v>
      </c>
      <c r="F2282">
        <v>20.610001</v>
      </c>
    </row>
    <row r="2283" spans="1:6" x14ac:dyDescent="0.25">
      <c r="A2283" s="1">
        <f>'OHL indexes'!A2285</f>
        <v>41382</v>
      </c>
      <c r="B2283">
        <f>E2282*(2-'OHL indexes'!C2285/'OHL indexes'!B2284)</f>
        <v>20.793792261702404</v>
      </c>
      <c r="C2283">
        <f>IF(E2282*(2-'OHL indexes'!E2285/'OHL indexes'!B2284)&lt;F2283,F2283,E2282*(2-'OHL indexes'!E2285/'OHL indexes'!B2284))</f>
        <v>20.914683195819187</v>
      </c>
      <c r="D2283">
        <f>IF(E2282*(2-'OHL indexes'!D2285/'OHL indexes'!B2284)&gt;F2283,F2283,E2282*(2-'OHL indexes'!D2285/'OHL indexes'!B2284))</f>
        <v>19.136988904552091</v>
      </c>
      <c r="E2283">
        <f>Master!K2287</f>
        <v>19.379303504321904</v>
      </c>
      <c r="F2283">
        <v>19.552499999999998</v>
      </c>
    </row>
    <row r="2284" spans="1:6" x14ac:dyDescent="0.25">
      <c r="A2284" s="1">
        <f>'OHL indexes'!A2286</f>
        <v>41383</v>
      </c>
      <c r="B2284">
        <f>E2283*(2-'OHL indexes'!C2286/'OHL indexes'!B2285)</f>
        <v>19.980144486632781</v>
      </c>
      <c r="C2284">
        <f>IF(E2283*(2-'OHL indexes'!E2286/'OHL indexes'!B2285)&lt;F2284,F2284,E2283*(2-'OHL indexes'!E2286/'OHL indexes'!B2285))</f>
        <v>21.19080549945388</v>
      </c>
      <c r="D2284">
        <f>IF(E2283*(2-'OHL indexes'!D2286/'OHL indexes'!B2285)&gt;F2284,F2284,E2283*(2-'OHL indexes'!D2286/'OHL indexes'!B2285))</f>
        <v>19.597989481961864</v>
      </c>
      <c r="E2284">
        <f>Master!K2288</f>
        <v>20.735267289054541</v>
      </c>
      <c r="F2284">
        <v>20.842500999999999</v>
      </c>
    </row>
    <row r="2285" spans="1:6" x14ac:dyDescent="0.25">
      <c r="A2285" s="1">
        <f>'OHL indexes'!A2287</f>
        <v>41386</v>
      </c>
      <c r="B2285">
        <f>E2284*(2-'OHL indexes'!C2287/'OHL indexes'!B2286)</f>
        <v>21.179676510822869</v>
      </c>
      <c r="C2285">
        <f>IF(E2284*(2-'OHL indexes'!E2287/'OHL indexes'!B2286)&lt;F2285,F2285,E2284*(2-'OHL indexes'!E2287/'OHL indexes'!B2286))</f>
        <v>21.781072348840443</v>
      </c>
      <c r="D2285">
        <f>IF(E2284*(2-'OHL indexes'!D2287/'OHL indexes'!B2286)&gt;F2285,F2285,E2284*(2-'OHL indexes'!D2287/'OHL indexes'!B2286))</f>
        <v>20.440217412512286</v>
      </c>
      <c r="E2285">
        <f>Master!K2289</f>
        <v>21.579654334920964</v>
      </c>
      <c r="F2285">
        <v>21.41</v>
      </c>
    </row>
    <row r="2286" spans="1:6" x14ac:dyDescent="0.25">
      <c r="A2286" s="1">
        <f>'OHL indexes'!A2288</f>
        <v>41387</v>
      </c>
      <c r="B2286">
        <f>E2285*(2-'OHL indexes'!C2288/'OHL indexes'!B2287)</f>
        <v>21.708299836536483</v>
      </c>
      <c r="C2286">
        <f>IF(E2285*(2-'OHL indexes'!E2288/'OHL indexes'!B2287)&lt;F2286,F2286,E2285*(2-'OHL indexes'!E2288/'OHL indexes'!B2287))</f>
        <v>22.746158944439561</v>
      </c>
      <c r="D2286">
        <f>IF(E2285*(2-'OHL indexes'!D2288/'OHL indexes'!B2287)&gt;F2286,F2286,E2285*(2-'OHL indexes'!D2288/'OHL indexes'!B2287))</f>
        <v>20.564213905638184</v>
      </c>
      <c r="E2286">
        <f>Master!K2290</f>
        <v>22.616402883216065</v>
      </c>
      <c r="F2286">
        <v>22.447500000000002</v>
      </c>
    </row>
    <row r="2287" spans="1:6" x14ac:dyDescent="0.25">
      <c r="A2287" s="1">
        <f>'OHL indexes'!A2289</f>
        <v>41388</v>
      </c>
      <c r="B2287">
        <f>E2286*(2-'OHL indexes'!C2289/'OHL indexes'!B2288)</f>
        <v>22.601062612804061</v>
      </c>
      <c r="C2287">
        <f>IF(E2286*(2-'OHL indexes'!E2289/'OHL indexes'!B2288)&lt;F2287,F2287,E2286*(2-'OHL indexes'!E2289/'OHL indexes'!B2288))</f>
        <v>22.846852960533262</v>
      </c>
      <c r="D2287">
        <f>IF(E2286*(2-'OHL indexes'!D2289/'OHL indexes'!B2288)&gt;F2287,F2287,E2286*(2-'OHL indexes'!D2289/'OHL indexes'!B2288))</f>
        <v>22.303023073370802</v>
      </c>
      <c r="E2287">
        <f>Master!K2291</f>
        <v>22.492466019073504</v>
      </c>
      <c r="F2287">
        <v>22.432500999999998</v>
      </c>
    </row>
    <row r="2288" spans="1:6" x14ac:dyDescent="0.25">
      <c r="A2288" s="1">
        <f>'OHL indexes'!A2290</f>
        <v>41389</v>
      </c>
      <c r="B2288">
        <f>E2287*(2-'OHL indexes'!C2290/'OHL indexes'!B2289)</f>
        <v>22.719957661183738</v>
      </c>
      <c r="C2288">
        <f>IF(E2287*(2-'OHL indexes'!E2290/'OHL indexes'!B2289)&lt;F2288,F2288,E2287*(2-'OHL indexes'!E2290/'OHL indexes'!B2289))</f>
        <v>22.968669687161828</v>
      </c>
      <c r="D2288">
        <f>IF(E2287*(2-'OHL indexes'!D2290/'OHL indexes'!B2289)&gt;F2288,F2288,E2287*(2-'OHL indexes'!D2290/'OHL indexes'!B2289))</f>
        <v>22.106049674124979</v>
      </c>
      <c r="E2288">
        <f>Master!K2292</f>
        <v>22.282097140808947</v>
      </c>
      <c r="F2288">
        <v>22.165001</v>
      </c>
    </row>
    <row r="2289" spans="1:6" x14ac:dyDescent="0.25">
      <c r="A2289" s="1">
        <f>'OHL indexes'!A2291</f>
        <v>41390</v>
      </c>
      <c r="B2289">
        <f>E2288*(2-'OHL indexes'!C2291/'OHL indexes'!B2290)</f>
        <v>22.133501302399754</v>
      </c>
      <c r="C2289">
        <f>IF(E2288*(2-'OHL indexes'!E2291/'OHL indexes'!B2290)&lt;F2289,F2289,E2288*(2-'OHL indexes'!E2291/'OHL indexes'!B2290))</f>
        <v>22.389036873801246</v>
      </c>
      <c r="D2289">
        <f>IF(E2288*(2-'OHL indexes'!D2291/'OHL indexes'!B2290)&gt;F2289,F2289,E2288*(2-'OHL indexes'!D2291/'OHL indexes'!B2290))</f>
        <v>21.633068143506993</v>
      </c>
      <c r="E2289">
        <f>Master!K2293</f>
        <v>22.239491843993505</v>
      </c>
      <c r="F2289">
        <v>22.147499</v>
      </c>
    </row>
    <row r="2290" spans="1:6" x14ac:dyDescent="0.25">
      <c r="A2290" s="1">
        <f>'OHL indexes'!A2292</f>
        <v>41393</v>
      </c>
      <c r="B2290">
        <f>E2289*(2-'OHL indexes'!C2292/'OHL indexes'!B2291)</f>
        <v>22.52072480264912</v>
      </c>
      <c r="C2290">
        <f>IF(E2289*(2-'OHL indexes'!E2292/'OHL indexes'!B2291)&lt;F2290,F2290,E2289*(2-'OHL indexes'!E2292/'OHL indexes'!B2291))</f>
        <v>22.80374265909866</v>
      </c>
      <c r="D2290">
        <f>IF(E2289*(2-'OHL indexes'!D2292/'OHL indexes'!B2291)&gt;F2290,F2290,E2289*(2-'OHL indexes'!D2292/'OHL indexes'!B2291))</f>
        <v>22.212941489308839</v>
      </c>
      <c r="E2290">
        <f>Master!K2294</f>
        <v>22.310191425778552</v>
      </c>
      <c r="F2290">
        <v>22.267499999999998</v>
      </c>
    </row>
    <row r="2291" spans="1:6" x14ac:dyDescent="0.25">
      <c r="A2291" s="1">
        <f>'OHL indexes'!A2293</f>
        <v>41394</v>
      </c>
      <c r="B2291">
        <f>E2290*(2-'OHL indexes'!C2293/'OHL indexes'!B2292)</f>
        <v>22.384410516914961</v>
      </c>
      <c r="C2291">
        <f>IF(E2290*(2-'OHL indexes'!E2293/'OHL indexes'!B2292)&lt;F2291,F2291,E2290*(2-'OHL indexes'!E2293/'OHL indexes'!B2292))</f>
        <v>22.776053769386653</v>
      </c>
      <c r="D2291">
        <f>IF(E2290*(2-'OHL indexes'!D2293/'OHL indexes'!B2292)&gt;F2291,F2291,E2290*(2-'OHL indexes'!D2293/'OHL indexes'!B2292))</f>
        <v>21.999841096124953</v>
      </c>
      <c r="E2291">
        <f>Master!K2295</f>
        <v>22.674079300641978</v>
      </c>
      <c r="F2291">
        <v>22.495000999999998</v>
      </c>
    </row>
    <row r="2292" spans="1:6" x14ac:dyDescent="0.25">
      <c r="A2292" s="1">
        <f>'OHL indexes'!A2294</f>
        <v>41395</v>
      </c>
      <c r="B2292">
        <f>E2291*(2-'OHL indexes'!C2294/'OHL indexes'!B2293)</f>
        <v>22.674079300641978</v>
      </c>
      <c r="C2292">
        <f>IF(E2291*(2-'OHL indexes'!E2294/'OHL indexes'!B2293)&lt;F2292,F2292,E2291*(2-'OHL indexes'!E2294/'OHL indexes'!B2293))</f>
        <v>22.781158366954372</v>
      </c>
      <c r="D2292">
        <f>IF(E2291*(2-'OHL indexes'!D2294/'OHL indexes'!B2293)&gt;F2292,F2292,E2291*(2-'OHL indexes'!D2294/'OHL indexes'!B2293))</f>
        <v>21.496789631153142</v>
      </c>
      <c r="E2292">
        <f>Master!K2296</f>
        <v>21.694497270991707</v>
      </c>
      <c r="F2292">
        <v>21.51</v>
      </c>
    </row>
    <row r="2293" spans="1:6" x14ac:dyDescent="0.25">
      <c r="A2293" s="1">
        <f>'OHL indexes'!A2295</f>
        <v>41396</v>
      </c>
      <c r="B2293">
        <f>E2292*(2-'OHL indexes'!C2295/'OHL indexes'!B2294)</f>
        <v>22.044365610989157</v>
      </c>
      <c r="C2293">
        <f>IF(E2292*(2-'OHL indexes'!E2295/'OHL indexes'!B2294)&lt;F2293,F2293,E2292*(2-'OHL indexes'!E2295/'OHL indexes'!B2294))</f>
        <v>22.511814399799626</v>
      </c>
      <c r="D2293">
        <f>IF(E2292*(2-'OHL indexes'!D2295/'OHL indexes'!B2294)&gt;F2293,F2293,E2292*(2-'OHL indexes'!D2295/'OHL indexes'!B2294))</f>
        <v>21.776750381337827</v>
      </c>
      <c r="E2293">
        <f>Master!K2297</f>
        <v>22.440760380100844</v>
      </c>
      <c r="F2293">
        <v>22.285</v>
      </c>
    </row>
    <row r="2294" spans="1:6" x14ac:dyDescent="0.25">
      <c r="A2294" s="1">
        <f>'OHL indexes'!A2296</f>
        <v>41397</v>
      </c>
      <c r="B2294">
        <f>E2293*(2-'OHL indexes'!C2296/'OHL indexes'!B2295)</f>
        <v>22.330071567204858</v>
      </c>
      <c r="C2294">
        <f>IF(E2293*(2-'OHL indexes'!E2296/'OHL indexes'!B2295)&lt;F2294,F2294,E2293*(2-'OHL indexes'!E2296/'OHL indexes'!B2295))</f>
        <v>23.018599301387923</v>
      </c>
      <c r="D2294">
        <f>IF(E2293*(2-'OHL indexes'!D2296/'OHL indexes'!B2295)&gt;F2294,F2294,E2293*(2-'OHL indexes'!D2296/'OHL indexes'!B2295))</f>
        <v>22.252327210464323</v>
      </c>
      <c r="E2294">
        <f>Master!K2298</f>
        <v>22.852393733503785</v>
      </c>
      <c r="F2294">
        <v>22.762501</v>
      </c>
    </row>
    <row r="2295" spans="1:6" x14ac:dyDescent="0.25">
      <c r="A2295" s="1">
        <f>'OHL indexes'!A2297</f>
        <v>41400</v>
      </c>
      <c r="B2295">
        <f>E2294*(2-'OHL indexes'!C2297/'OHL indexes'!B2296)</f>
        <v>22.889527483761608</v>
      </c>
      <c r="C2295">
        <f>IF(E2294*(2-'OHL indexes'!E2297/'OHL indexes'!B2296)&lt;F2295,F2295,E2294*(2-'OHL indexes'!E2297/'OHL indexes'!B2296))</f>
        <v>23.471250151017038</v>
      </c>
      <c r="D2295">
        <f>IF(E2294*(2-'OHL indexes'!D2297/'OHL indexes'!B2296)&gt;F2295,F2295,E2294*(2-'OHL indexes'!D2297/'OHL indexes'!B2296))</f>
        <v>22.758968056103548</v>
      </c>
      <c r="E2295">
        <f>Master!K2299</f>
        <v>23.350486257305626</v>
      </c>
      <c r="F2295">
        <v>23.142499999999998</v>
      </c>
    </row>
    <row r="2296" spans="1:6" x14ac:dyDescent="0.25">
      <c r="A2296" s="1">
        <f>'OHL indexes'!A2298</f>
        <v>41401</v>
      </c>
      <c r="B2296">
        <f>E2295*(2-'OHL indexes'!C2298/'OHL indexes'!B2297)</f>
        <v>23.501955549112274</v>
      </c>
      <c r="C2296">
        <f>IF(E2295*(2-'OHL indexes'!E2298/'OHL indexes'!B2297)&lt;F2296,F2296,E2295*(2-'OHL indexes'!E2298/'OHL indexes'!B2297))</f>
        <v>23.739290385621718</v>
      </c>
      <c r="D2296">
        <f>IF(E2295*(2-'OHL indexes'!D2298/'OHL indexes'!B2297)&gt;F2296,F2296,E2295*(2-'OHL indexes'!D2298/'OHL indexes'!B2297))</f>
        <v>23.118340417742253</v>
      </c>
      <c r="E2296">
        <f>Master!K2300</f>
        <v>23.430039526225102</v>
      </c>
      <c r="F2296">
        <v>23.325001</v>
      </c>
    </row>
    <row r="2297" spans="1:6" x14ac:dyDescent="0.25">
      <c r="A2297" s="1">
        <f>'OHL indexes'!A2299</f>
        <v>41402</v>
      </c>
      <c r="B2297">
        <f>E2296*(2-'OHL indexes'!C2299/'OHL indexes'!B2298)</f>
        <v>23.39769614972618</v>
      </c>
      <c r="C2297">
        <f>IF(E2296*(2-'OHL indexes'!E2299/'OHL indexes'!B2298)&lt;F2297,F2297,E2296*(2-'OHL indexes'!E2299/'OHL indexes'!B2298))</f>
        <v>23.491491941573052</v>
      </c>
      <c r="D2297">
        <f>IF(E2296*(2-'OHL indexes'!D2299/'OHL indexes'!B2298)&gt;F2297,F2297,E2296*(2-'OHL indexes'!D2299/'OHL indexes'!B2298))</f>
        <v>22.798970491690408</v>
      </c>
      <c r="E2297">
        <f>Master!K2301</f>
        <v>23.137647201345054</v>
      </c>
      <c r="F2297">
        <v>23.197500000000002</v>
      </c>
    </row>
    <row r="2298" spans="1:6" x14ac:dyDescent="0.25">
      <c r="A2298" s="1">
        <f>'OHL indexes'!A2300</f>
        <v>41403</v>
      </c>
      <c r="B2298">
        <f>E2297*(2-'OHL indexes'!C2300/'OHL indexes'!B2299)</f>
        <v>23.030628454522532</v>
      </c>
      <c r="C2298">
        <f>IF(E2297*(2-'OHL indexes'!E2300/'OHL indexes'!B2299)&lt;F2298,F2298,E2297*(2-'OHL indexes'!E2300/'OHL indexes'!B2299))</f>
        <v>23.216273219418746</v>
      </c>
      <c r="D2298">
        <f>IF(E2297*(2-'OHL indexes'!D2300/'OHL indexes'!B2299)&gt;F2298,F2298,E2297*(2-'OHL indexes'!D2300/'OHL indexes'!B2299))</f>
        <v>22.372863571841265</v>
      </c>
      <c r="E2298">
        <f>Master!K2302</f>
        <v>22.771469446795543</v>
      </c>
      <c r="F2298">
        <v>22.754999000000002</v>
      </c>
    </row>
    <row r="2299" spans="1:6" x14ac:dyDescent="0.25">
      <c r="A2299" s="1">
        <f>'OHL indexes'!A2301</f>
        <v>41404</v>
      </c>
      <c r="B2299">
        <f>E2298*(2-'OHL indexes'!C2301/'OHL indexes'!B2300)</f>
        <v>22.975085289323637</v>
      </c>
      <c r="C2299">
        <f>IF(E2298*(2-'OHL indexes'!E2301/'OHL indexes'!B2300)&lt;F2299,F2299,E2298*(2-'OHL indexes'!E2301/'OHL indexes'!B2300))</f>
        <v>23.327768619337665</v>
      </c>
      <c r="D2299">
        <f>IF(E2298*(2-'OHL indexes'!D2301/'OHL indexes'!B2300)&gt;F2299,F2299,E2298*(2-'OHL indexes'!D2301/'OHL indexes'!B2300))</f>
        <v>22.446765660962633</v>
      </c>
      <c r="E2299">
        <f>Master!K2303</f>
        <v>23.199036694690712</v>
      </c>
      <c r="F2299">
        <v>22.967500999999999</v>
      </c>
    </row>
    <row r="2300" spans="1:6" x14ac:dyDescent="0.25">
      <c r="A2300" s="1">
        <f>'OHL indexes'!A2302</f>
        <v>41407</v>
      </c>
      <c r="B2300">
        <f>E2299*(2-'OHL indexes'!C2302/'OHL indexes'!B2301)</f>
        <v>22.827833553521909</v>
      </c>
      <c r="C2300">
        <f>IF(E2299*(2-'OHL indexes'!E2302/'OHL indexes'!B2301)&lt;F2300,F2300,E2299*(2-'OHL indexes'!E2302/'OHL indexes'!B2301))</f>
        <v>23.365779046166075</v>
      </c>
      <c r="D2300">
        <f>IF(E2299*(2-'OHL indexes'!D2302/'OHL indexes'!B2301)&gt;F2300,F2300,E2299*(2-'OHL indexes'!D2302/'OHL indexes'!B2301))</f>
        <v>22.726518654748443</v>
      </c>
      <c r="E2300">
        <f>Master!K2304</f>
        <v>23.283812192826336</v>
      </c>
      <c r="F2300">
        <v>23.142499999999998</v>
      </c>
    </row>
    <row r="2301" spans="1:6" x14ac:dyDescent="0.25">
      <c r="A2301" s="1">
        <f>'OHL indexes'!A2303</f>
        <v>41408</v>
      </c>
      <c r="B2301">
        <f>E2300*(2-'OHL indexes'!C2303/'OHL indexes'!B2302)</f>
        <v>23.283812192826336</v>
      </c>
      <c r="C2301">
        <f>IF(E2300*(2-'OHL indexes'!E2303/'OHL indexes'!B2302)&lt;F2301,F2301,E2300*(2-'OHL indexes'!E2303/'OHL indexes'!B2302))</f>
        <v>23.539485008562114</v>
      </c>
      <c r="D2301">
        <f>IF(E2300*(2-'OHL indexes'!D2303/'OHL indexes'!B2302)&gt;F2301,F2301,E2300*(2-'OHL indexes'!D2303/'OHL indexes'!B2302))</f>
        <v>23.088153005796215</v>
      </c>
      <c r="E2301">
        <f>Master!K2305</f>
        <v>23.380513763434116</v>
      </c>
      <c r="F2301">
        <v>23.317499000000002</v>
      </c>
    </row>
    <row r="2302" spans="1:6" x14ac:dyDescent="0.25">
      <c r="A2302" s="1">
        <f>'OHL indexes'!A2304</f>
        <v>41409</v>
      </c>
      <c r="B2302">
        <f>E2301*(2-'OHL indexes'!C2304/'OHL indexes'!B2303)</f>
        <v>23.364640456010534</v>
      </c>
      <c r="C2302">
        <f>IF(E2301*(2-'OHL indexes'!E2304/'OHL indexes'!B2303)&lt;F2302,F2302,E2301*(2-'OHL indexes'!E2304/'OHL indexes'!B2303))</f>
        <v>23.459756290337769</v>
      </c>
      <c r="D2302">
        <f>IF(E2301*(2-'OHL indexes'!D2304/'OHL indexes'!B2303)&gt;F2302,F2302,E2301*(2-'OHL indexes'!D2304/'OHL indexes'!B2303))</f>
        <v>22.95255451406868</v>
      </c>
      <c r="E2302">
        <f>Master!K2306</f>
        <v>23.205021027523312</v>
      </c>
      <c r="F2302">
        <v>23.157499000000001</v>
      </c>
    </row>
    <row r="2303" spans="1:6" x14ac:dyDescent="0.25">
      <c r="A2303" s="1">
        <f>'OHL indexes'!A2305</f>
        <v>41410</v>
      </c>
      <c r="B2303">
        <f>E2302*(2-'OHL indexes'!C2305/'OHL indexes'!B2304)</f>
        <v>23.282842260180125</v>
      </c>
      <c r="C2303">
        <f>IF(E2302*(2-'OHL indexes'!E2305/'OHL indexes'!B2304)&lt;F2303,F2303,E2302*(2-'OHL indexes'!E2305/'OHL indexes'!B2304))</f>
        <v>23.360541324496811</v>
      </c>
      <c r="D2303">
        <f>IF(E2302*(2-'OHL indexes'!D2305/'OHL indexes'!B2304)&gt;F2303,F2303,E2302*(2-'OHL indexes'!D2305/'OHL indexes'!B2304))</f>
        <v>22.713537795218219</v>
      </c>
      <c r="E2303">
        <f>Master!K2307</f>
        <v>22.880454928196627</v>
      </c>
      <c r="F2303">
        <v>22.907499000000001</v>
      </c>
    </row>
    <row r="2304" spans="1:6" x14ac:dyDescent="0.25">
      <c r="A2304" s="1">
        <f>'OHL indexes'!A2306</f>
        <v>41411</v>
      </c>
      <c r="B2304">
        <f>E2303*(2-'OHL indexes'!C2306/'OHL indexes'!B2305)</f>
        <v>23.106536518960304</v>
      </c>
      <c r="C2304">
        <f>IF(E2303*(2-'OHL indexes'!E2306/'OHL indexes'!B2305)&lt;F2304,F2304,E2303*(2-'OHL indexes'!E2306/'OHL indexes'!B2305))</f>
        <v>23.715400498289704</v>
      </c>
      <c r="D2304">
        <f>IF(E2303*(2-'OHL indexes'!D2306/'OHL indexes'!B2305)&gt;F2304,F2304,E2303*(2-'OHL indexes'!D2306/'OHL indexes'!B2305))</f>
        <v>23.0402445969182</v>
      </c>
      <c r="E2304">
        <f>Master!K2308</f>
        <v>23.346522229761302</v>
      </c>
      <c r="F2304">
        <v>23.514999</v>
      </c>
    </row>
    <row r="2305" spans="1:6" x14ac:dyDescent="0.25">
      <c r="A2305" s="1">
        <f>'OHL indexes'!A2307</f>
        <v>41414</v>
      </c>
      <c r="B2305">
        <f>E2304*(2-'OHL indexes'!C2307/'OHL indexes'!B2306)</f>
        <v>23.340334770249545</v>
      </c>
      <c r="C2305">
        <f>IF(E2304*(2-'OHL indexes'!E2307/'OHL indexes'!B2306)&lt;F2305,F2305,E2304*(2-'OHL indexes'!E2307/'OHL indexes'!B2306))</f>
        <v>23.640179058189286</v>
      </c>
      <c r="D2305">
        <f>IF(E2304*(2-'OHL indexes'!D2307/'OHL indexes'!B2306)&gt;F2305,F2305,E2304*(2-'OHL indexes'!D2307/'OHL indexes'!B2306))</f>
        <v>23.164115923354707</v>
      </c>
      <c r="E2305">
        <f>Master!K2309</f>
        <v>23.33077070752131</v>
      </c>
      <c r="F2305">
        <v>23.195</v>
      </c>
    </row>
    <row r="2306" spans="1:6" x14ac:dyDescent="0.25">
      <c r="A2306" s="1">
        <f>'OHL indexes'!A2308</f>
        <v>41415</v>
      </c>
      <c r="B2306">
        <f>E2305*(2-'OHL indexes'!C2308/'OHL indexes'!B2307)</f>
        <v>23.262420530042476</v>
      </c>
      <c r="C2306">
        <f>IF(E2305*(2-'OHL indexes'!E2308/'OHL indexes'!B2307)&lt;F2306,F2306,E2305*(2-'OHL indexes'!E2308/'OHL indexes'!B2307))</f>
        <v>23.492190837335695</v>
      </c>
      <c r="D2306">
        <f>IF(E2305*(2-'OHL indexes'!D2308/'OHL indexes'!B2307)&gt;F2306,F2306,E2305*(2-'OHL indexes'!D2308/'OHL indexes'!B2307))</f>
        <v>22.866286137963534</v>
      </c>
      <c r="E2306">
        <f>Master!K2310</f>
        <v>22.867115853784952</v>
      </c>
      <c r="F2306">
        <v>23.0275</v>
      </c>
    </row>
    <row r="2307" spans="1:6" x14ac:dyDescent="0.25">
      <c r="A2307" s="1">
        <f>'OHL indexes'!A2309</f>
        <v>41416</v>
      </c>
      <c r="B2307">
        <f>E2306*(2-'OHL indexes'!C2309/'OHL indexes'!B2308)</f>
        <v>23.089841716624083</v>
      </c>
      <c r="C2307">
        <f>IF(E2306*(2-'OHL indexes'!E2309/'OHL indexes'!B2308)&lt;F2307,F2307,E2306*(2-'OHL indexes'!E2309/'OHL indexes'!B2308))</f>
        <v>23.46105148802263</v>
      </c>
      <c r="D2307">
        <f>IF(E2306*(2-'OHL indexes'!D2309/'OHL indexes'!B2308)&gt;F2307,F2307,E2306*(2-'OHL indexes'!D2309/'OHL indexes'!B2308))</f>
        <v>22.421664128106695</v>
      </c>
      <c r="E2307">
        <f>Master!K2311</f>
        <v>23.014593079873553</v>
      </c>
      <c r="F2307">
        <v>22.762501</v>
      </c>
    </row>
    <row r="2308" spans="1:6" x14ac:dyDescent="0.25">
      <c r="A2308" s="1">
        <f>'OHL indexes'!A2310</f>
        <v>41417</v>
      </c>
      <c r="B2308">
        <f>E2307*(2-'OHL indexes'!C2310/'OHL indexes'!B2309)</f>
        <v>21.985371283778505</v>
      </c>
      <c r="C2308">
        <f>IF(E2307*(2-'OHL indexes'!E2310/'OHL indexes'!B2309)&lt;F2308,F2308,E2307*(2-'OHL indexes'!E2310/'OHL indexes'!B2309))</f>
        <v>22.811949620897277</v>
      </c>
      <c r="D2308">
        <f>IF(E2307*(2-'OHL indexes'!D2310/'OHL indexes'!B2309)&gt;F2308,F2308,E2307*(2-'OHL indexes'!D2310/'OHL indexes'!B2309))</f>
        <v>21.601263254650082</v>
      </c>
      <c r="E2308">
        <f>Master!K2312</f>
        <v>22.717828919438517</v>
      </c>
      <c r="F2308">
        <v>22.547501</v>
      </c>
    </row>
    <row r="2309" spans="1:6" x14ac:dyDescent="0.25">
      <c r="A2309" s="1">
        <f>'OHL indexes'!A2311</f>
        <v>41418</v>
      </c>
      <c r="B2309">
        <f>E2308*(2-'OHL indexes'!C2311/'OHL indexes'!B2310)</f>
        <v>22.499578829774553</v>
      </c>
      <c r="C2309">
        <f>IF(E2308*(2-'OHL indexes'!E2311/'OHL indexes'!B2310)&lt;F2309,F2309,E2308*(2-'OHL indexes'!E2311/'OHL indexes'!B2310))</f>
        <v>22.928456088184607</v>
      </c>
      <c r="D2309">
        <f>IF(E2308*(2-'OHL indexes'!D2311/'OHL indexes'!B2310)&gt;F2309,F2309,E2308*(2-'OHL indexes'!D2311/'OHL indexes'!B2310))</f>
        <v>22.203105843922597</v>
      </c>
      <c r="E2309">
        <f>Master!K2313</f>
        <v>22.724399423328634</v>
      </c>
      <c r="F2309">
        <v>22.57</v>
      </c>
    </row>
    <row r="2310" spans="1:6" x14ac:dyDescent="0.25">
      <c r="A2310" s="1">
        <f>'OHL indexes'!A2312</f>
        <v>41422</v>
      </c>
      <c r="B2310">
        <f>E2309*(2-'OHL indexes'!C2312/'OHL indexes'!B2311)</f>
        <v>23.198019992983653</v>
      </c>
      <c r="C2310">
        <f>IF(E2309*(2-'OHL indexes'!E2312/'OHL indexes'!B2311)&lt;F2310,F2310,E2309*(2-'OHL indexes'!E2312/'OHL indexes'!B2311))</f>
        <v>23.549362903178675</v>
      </c>
      <c r="D2310">
        <f>IF(E2309*(2-'OHL indexes'!D2312/'OHL indexes'!B2311)&gt;F2310,F2310,E2309*(2-'OHL indexes'!D2312/'OHL indexes'!B2311))</f>
        <v>22.919198765654528</v>
      </c>
      <c r="E2310">
        <f>Master!K2314</f>
        <v>23.121124947834122</v>
      </c>
      <c r="F2310">
        <v>23.197500000000002</v>
      </c>
    </row>
    <row r="2311" spans="1:6" x14ac:dyDescent="0.25">
      <c r="A2311" s="1">
        <f>'OHL indexes'!A2313</f>
        <v>41423</v>
      </c>
      <c r="B2311">
        <f>E2310*(2-'OHL indexes'!C2313/'OHL indexes'!B2312)</f>
        <v>22.746776442643991</v>
      </c>
      <c r="C2311">
        <f>IF(E2310*(2-'OHL indexes'!E2313/'OHL indexes'!B2312)&lt;F2311,F2311,E2310*(2-'OHL indexes'!E2313/'OHL indexes'!B2312))</f>
        <v>23.16840467787274</v>
      </c>
      <c r="D2311">
        <f>IF(E2310*(2-'OHL indexes'!D2313/'OHL indexes'!B2312)&gt;F2311,F2311,E2310*(2-'OHL indexes'!D2313/'OHL indexes'!B2312))</f>
        <v>22.360638390374817</v>
      </c>
      <c r="E2311">
        <f>Master!K2315</f>
        <v>22.867869021956039</v>
      </c>
      <c r="F2311">
        <v>22.852501</v>
      </c>
    </row>
    <row r="2312" spans="1:6" x14ac:dyDescent="0.25">
      <c r="A2312" s="1">
        <f>'OHL indexes'!A2314</f>
        <v>41424</v>
      </c>
      <c r="B2312">
        <f>E2311*(2-'OHL indexes'!C2314/'OHL indexes'!B2313)</f>
        <v>23.086907407134131</v>
      </c>
      <c r="C2312">
        <f>IF(E2311*(2-'OHL indexes'!E2314/'OHL indexes'!B2313)&lt;F2312,F2312,E2311*(2-'OHL indexes'!E2314/'OHL indexes'!B2313))</f>
        <v>23.213669035038496</v>
      </c>
      <c r="D2312">
        <f>IF(E2311*(2-'OHL indexes'!D2314/'OHL indexes'!B2313)&gt;F2312,F2312,E2311*(2-'OHL indexes'!D2314/'OHL indexes'!B2313))</f>
        <v>22.579741982169658</v>
      </c>
      <c r="E2312">
        <f>Master!K2316</f>
        <v>22.809190159715161</v>
      </c>
      <c r="F2312">
        <v>22.875</v>
      </c>
    </row>
    <row r="2313" spans="1:6" x14ac:dyDescent="0.25">
      <c r="A2313" s="1">
        <f>'OHL indexes'!A2315</f>
        <v>41425</v>
      </c>
      <c r="B2313">
        <f>E2312*(2-'OHL indexes'!C2315/'OHL indexes'!B2314)</f>
        <v>22.615043716646507</v>
      </c>
      <c r="C2313">
        <f>IF(E2312*(2-'OHL indexes'!E2315/'OHL indexes'!B2314)&lt;F2313,F2313,E2312*(2-'OHL indexes'!E2315/'OHL indexes'!B2314))</f>
        <v>22.999550687989061</v>
      </c>
      <c r="D2313">
        <f>IF(E2312*(2-'OHL indexes'!D2315/'OHL indexes'!B2314)&gt;F2313,F2313,E2312*(2-'OHL indexes'!D2315/'OHL indexes'!B2314))</f>
        <v>21.792435417648107</v>
      </c>
      <c r="E2313">
        <f>Master!K2317</f>
        <v>21.890452692512532</v>
      </c>
      <c r="F2313">
        <v>22.024999999999999</v>
      </c>
    </row>
    <row r="2314" spans="1:6" x14ac:dyDescent="0.25">
      <c r="A2314" s="1">
        <f>'OHL indexes'!A2316</f>
        <v>41428</v>
      </c>
      <c r="B2314">
        <f>E2313*(2-'OHL indexes'!C2316/'OHL indexes'!B2315)</f>
        <v>22.289514742404705</v>
      </c>
      <c r="C2314">
        <f>IF(E2313*(2-'OHL indexes'!E2316/'OHL indexes'!B2315)&lt;F2314,F2314,E2313*(2-'OHL indexes'!E2316/'OHL indexes'!B2315))</f>
        <v>22.380548043720374</v>
      </c>
      <c r="D2314">
        <f>IF(E2313*(2-'OHL indexes'!D2316/'OHL indexes'!B2315)&gt;F2314,F2314,E2313*(2-'OHL indexes'!D2316/'OHL indexes'!B2315))</f>
        <v>20.960690509530711</v>
      </c>
      <c r="E2314">
        <f>Master!K2318</f>
        <v>22.002946605642862</v>
      </c>
      <c r="F2314">
        <v>22.112499</v>
      </c>
    </row>
    <row r="2315" spans="1:6" x14ac:dyDescent="0.25">
      <c r="A2315" s="1">
        <f>'OHL indexes'!A2317</f>
        <v>41429</v>
      </c>
      <c r="B2315">
        <f>E2314*(2-'OHL indexes'!C2317/'OHL indexes'!B2316)</f>
        <v>22.031182236979838</v>
      </c>
      <c r="C2315">
        <f>IF(E2314*(2-'OHL indexes'!E2317/'OHL indexes'!B2316)&lt;F2315,F2315,E2314*(2-'OHL indexes'!E2317/'OHL indexes'!B2316))</f>
        <v>22.25397901549816</v>
      </c>
      <c r="D2315">
        <f>IF(E2314*(2-'OHL indexes'!D2317/'OHL indexes'!B2316)&gt;F2315,F2315,E2314*(2-'OHL indexes'!D2317/'OHL indexes'!B2316))</f>
        <v>21.234959492364109</v>
      </c>
      <c r="E2315">
        <f>Master!K2319</f>
        <v>21.867953827909592</v>
      </c>
      <c r="F2315">
        <v>21.872499000000001</v>
      </c>
    </row>
    <row r="2316" spans="1:6" x14ac:dyDescent="0.25">
      <c r="A2316" s="1">
        <f>'OHL indexes'!A2318</f>
        <v>41430</v>
      </c>
      <c r="B2316">
        <f>E2315*(2-'OHL indexes'!C2318/'OHL indexes'!B2317)</f>
        <v>21.565821176345644</v>
      </c>
      <c r="C2316">
        <f>IF(E2315*(2-'OHL indexes'!E2318/'OHL indexes'!B2317)&lt;F2316,F2316,E2315*(2-'OHL indexes'!E2318/'OHL indexes'!B2317))</f>
        <v>21.73252256721937</v>
      </c>
      <c r="D2316">
        <f>IF(E2315*(2-'OHL indexes'!D2318/'OHL indexes'!B2317)&gt;F2316,F2316,E2315*(2-'OHL indexes'!D2318/'OHL indexes'!B2317))</f>
        <v>20.833206697760726</v>
      </c>
      <c r="E2316">
        <f>Master!K2320</f>
        <v>20.832286282720034</v>
      </c>
      <c r="F2316">
        <v>20.887501</v>
      </c>
    </row>
    <row r="2317" spans="1:6" x14ac:dyDescent="0.25">
      <c r="A2317" s="1">
        <f>'OHL indexes'!A2319</f>
        <v>41431</v>
      </c>
      <c r="B2317">
        <f>E2316*(2-'OHL indexes'!C2319/'OHL indexes'!B2318)</f>
        <v>21.100168614666735</v>
      </c>
      <c r="C2317">
        <f>IF(E2316*(2-'OHL indexes'!E2319/'OHL indexes'!B2318)&lt;F2317,F2317,E2316*(2-'OHL indexes'!E2319/'OHL indexes'!B2318))</f>
        <v>21.576172625151386</v>
      </c>
      <c r="D2317">
        <f>IF(E2316*(2-'OHL indexes'!D2319/'OHL indexes'!B2318)&gt;F2317,F2317,E2316*(2-'OHL indexes'!D2319/'OHL indexes'!B2318))</f>
        <v>19.781965545031859</v>
      </c>
      <c r="E2317">
        <f>Master!K2321</f>
        <v>21.398632417907614</v>
      </c>
      <c r="F2317">
        <v>21.127500999999999</v>
      </c>
    </row>
    <row r="2318" spans="1:6" x14ac:dyDescent="0.25">
      <c r="A2318" s="1">
        <f>'OHL indexes'!A2320</f>
        <v>41432</v>
      </c>
      <c r="B2318">
        <f>E2317*(2-'OHL indexes'!C2320/'OHL indexes'!B2319)</f>
        <v>21.335528439249771</v>
      </c>
      <c r="C2318">
        <f>IF(E2317*(2-'OHL indexes'!E2320/'OHL indexes'!B2319)&lt;F2318,F2318,E2317*(2-'OHL indexes'!E2320/'OHL indexes'!B2319))</f>
        <v>22.31526218418297</v>
      </c>
      <c r="D2318">
        <f>IF(E2317*(2-'OHL indexes'!D2320/'OHL indexes'!B2319)&gt;F2318,F2318,E2317*(2-'OHL indexes'!D2320/'OHL indexes'!B2319))</f>
        <v>21.221250587351985</v>
      </c>
      <c r="E2318">
        <f>Master!K2322</f>
        <v>22.051853430280079</v>
      </c>
      <c r="F2318">
        <v>22.137501</v>
      </c>
    </row>
    <row r="2319" spans="1:6" x14ac:dyDescent="0.25">
      <c r="A2319" s="1">
        <f>'OHL indexes'!A2321</f>
        <v>41435</v>
      </c>
      <c r="B2319">
        <f>E2318*(2-'OHL indexes'!C2321/'OHL indexes'!B2320)</f>
        <v>22.36145110211157</v>
      </c>
      <c r="C2319">
        <f>IF(E2318*(2-'OHL indexes'!E2321/'OHL indexes'!B2320)&lt;F2319,F2319,E2318*(2-'OHL indexes'!E2321/'OHL indexes'!B2320))</f>
        <v>22.58661304526175</v>
      </c>
      <c r="D2319">
        <f>IF(E2318*(2-'OHL indexes'!D2321/'OHL indexes'!B2320)&gt;F2319,F2319,E2318*(2-'OHL indexes'!D2321/'OHL indexes'!B2320))</f>
        <v>22.069430301336265</v>
      </c>
      <c r="E2319">
        <f>Master!K2323</f>
        <v>22.316123202136733</v>
      </c>
      <c r="F2319">
        <v>22.372499000000001</v>
      </c>
    </row>
    <row r="2320" spans="1:6" x14ac:dyDescent="0.25">
      <c r="A2320" s="1">
        <f>'OHL indexes'!A2322</f>
        <v>41436</v>
      </c>
      <c r="B2320">
        <f>E2319*(2-'OHL indexes'!C2322/'OHL indexes'!B2321)</f>
        <v>21.795436832759474</v>
      </c>
      <c r="C2320">
        <f>IF(E2319*(2-'OHL indexes'!E2322/'OHL indexes'!B2321)&lt;F2320,F2320,E2319*(2-'OHL indexes'!E2322/'OHL indexes'!B2321))</f>
        <v>21.95988210109202</v>
      </c>
      <c r="D2320">
        <f>IF(E2319*(2-'OHL indexes'!D2322/'OHL indexes'!B2321)&gt;F2320,F2320,E2319*(2-'OHL indexes'!D2322/'OHL indexes'!B2321))</f>
        <v>20.779021484001376</v>
      </c>
      <c r="E2320">
        <f>Master!K2324</f>
        <v>20.914519717620479</v>
      </c>
      <c r="F2320">
        <v>20.922501</v>
      </c>
    </row>
    <row r="2321" spans="1:6" x14ac:dyDescent="0.25">
      <c r="A2321" s="1">
        <f>'OHL indexes'!A2323</f>
        <v>41437</v>
      </c>
      <c r="B2321">
        <f>E2320*(2-'OHL indexes'!C2323/'OHL indexes'!B2322)</f>
        <v>21.410668366892235</v>
      </c>
      <c r="C2321">
        <f>IF(E2320*(2-'OHL indexes'!E2323/'OHL indexes'!B2322)&lt;F2321,F2321,E2320*(2-'OHL indexes'!E2323/'OHL indexes'!B2322))</f>
        <v>21.486542831182323</v>
      </c>
      <c r="D2321">
        <f>IF(E2320*(2-'OHL indexes'!D2323/'OHL indexes'!B2322)&gt;F2321,F2321,E2320*(2-'OHL indexes'!D2323/'OHL indexes'!B2322))</f>
        <v>19.444967013893347</v>
      </c>
      <c r="E2321">
        <f>Master!K2325</f>
        <v>19.646341487548508</v>
      </c>
      <c r="F2321">
        <v>19.670000000000002</v>
      </c>
    </row>
    <row r="2322" spans="1:6" x14ac:dyDescent="0.25">
      <c r="A2322" s="1">
        <f>'OHL indexes'!A2324</f>
        <v>41438</v>
      </c>
      <c r="B2322">
        <f>E2321*(2-'OHL indexes'!C2324/'OHL indexes'!B2323)</f>
        <v>19.475711165236692</v>
      </c>
      <c r="C2322">
        <f>IF(E2321*(2-'OHL indexes'!E2324/'OHL indexes'!B2323)&lt;F2322,F2322,E2321*(2-'OHL indexes'!E2324/'OHL indexes'!B2323))</f>
        <v>20.801322740713925</v>
      </c>
      <c r="D2322">
        <f>IF(E2321*(2-'OHL indexes'!D2324/'OHL indexes'!B2323)&gt;F2322,F2322,E2321*(2-'OHL indexes'!D2324/'OHL indexes'!B2323))</f>
        <v>19.467344315837991</v>
      </c>
      <c r="E2322">
        <f>Master!K2326</f>
        <v>20.682932256100159</v>
      </c>
      <c r="F2322">
        <v>20.605</v>
      </c>
    </row>
    <row r="2323" spans="1:6" x14ac:dyDescent="0.25">
      <c r="A2323" s="1">
        <f>'OHL indexes'!A2325</f>
        <v>41439</v>
      </c>
      <c r="B2323">
        <f>E2322*(2-'OHL indexes'!C2325/'OHL indexes'!B2324)</f>
        <v>20.624069094088082</v>
      </c>
      <c r="C2323">
        <f>IF(E2322*(2-'OHL indexes'!E2325/'OHL indexes'!B2324)&lt;F2323,F2323,E2322*(2-'OHL indexes'!E2325/'OHL indexes'!B2324))</f>
        <v>21.05490786814288</v>
      </c>
      <c r="D2323">
        <f>IF(E2322*(2-'OHL indexes'!D2325/'OHL indexes'!B2324)&gt;F2323,F2323,E2322*(2-'OHL indexes'!D2325/'OHL indexes'!B2324))</f>
        <v>19.924042649722566</v>
      </c>
      <c r="E2323">
        <f>Master!K2327</f>
        <v>19.947341357038674</v>
      </c>
      <c r="F2323">
        <v>20.075001</v>
      </c>
    </row>
    <row r="2324" spans="1:6" x14ac:dyDescent="0.25">
      <c r="A2324" s="1">
        <f>'OHL indexes'!A2326</f>
        <v>41442</v>
      </c>
      <c r="B2324">
        <f>E2323*(2-'OHL indexes'!C2326/'OHL indexes'!B2325)</f>
        <v>20.402503469170057</v>
      </c>
      <c r="C2324">
        <f>IF(E2323*(2-'OHL indexes'!E2326/'OHL indexes'!B2325)&lt;F2324,F2324,E2323*(2-'OHL indexes'!E2326/'OHL indexes'!B2325))</f>
        <v>20.701583674833714</v>
      </c>
      <c r="D2324">
        <f>IF(E2323*(2-'OHL indexes'!D2326/'OHL indexes'!B2325)&gt;F2324,F2324,E2323*(2-'OHL indexes'!D2326/'OHL indexes'!B2325))</f>
        <v>20.057354223816986</v>
      </c>
      <c r="E2324">
        <f>Master!K2328</f>
        <v>20.503351506709802</v>
      </c>
      <c r="F2324">
        <v>20.372499000000001</v>
      </c>
    </row>
    <row r="2325" spans="1:6" x14ac:dyDescent="0.25">
      <c r="A2325" s="1">
        <f>'OHL indexes'!A2327</f>
        <v>41443</v>
      </c>
      <c r="B2325">
        <f>E2324*(2-'OHL indexes'!C2327/'OHL indexes'!B2326)</f>
        <v>20.51251048689614</v>
      </c>
      <c r="C2325">
        <f>IF(E2324*(2-'OHL indexes'!E2327/'OHL indexes'!B2326)&lt;F2325,F2325,E2324*(2-'OHL indexes'!E2327/'OHL indexes'!B2326))</f>
        <v>20.795074769240578</v>
      </c>
      <c r="D2325">
        <f>IF(E2324*(2-'OHL indexes'!D2327/'OHL indexes'!B2326)&gt;F2325,F2325,E2324*(2-'OHL indexes'!D2327/'OHL indexes'!B2326))</f>
        <v>20.406695034956115</v>
      </c>
      <c r="E2325">
        <f>Master!K2329</f>
        <v>20.675604837677309</v>
      </c>
      <c r="F2325">
        <v>20.690000999999999</v>
      </c>
    </row>
    <row r="2326" spans="1:6" x14ac:dyDescent="0.25">
      <c r="A2326" s="1">
        <f>'OHL indexes'!A2328</f>
        <v>41444</v>
      </c>
      <c r="B2326">
        <f>E2325*(2-'OHL indexes'!C2328/'OHL indexes'!B2327)</f>
        <v>20.617041859804743</v>
      </c>
      <c r="C2326">
        <f>IF(E2325*(2-'OHL indexes'!E2328/'OHL indexes'!B2327)&lt;F2326,F2326,E2325*(2-'OHL indexes'!E2328/'OHL indexes'!B2327))</f>
        <v>21.729837530716669</v>
      </c>
      <c r="D2326">
        <f>IF(E2325*(2-'OHL indexes'!D2328/'OHL indexes'!B2327)&gt;F2326,F2326,E2325*(2-'OHL indexes'!D2328/'OHL indexes'!B2327))</f>
        <v>20.441352926187037</v>
      </c>
      <c r="E2326">
        <f>Master!K2330</f>
        <v>20.791779904741094</v>
      </c>
      <c r="F2326">
        <v>20.6325</v>
      </c>
    </row>
    <row r="2327" spans="1:6" x14ac:dyDescent="0.25">
      <c r="A2327" s="1">
        <f>'OHL indexes'!A2329</f>
        <v>41445</v>
      </c>
      <c r="B2327">
        <f>E2326*(2-'OHL indexes'!C2329/'OHL indexes'!B2328)</f>
        <v>20.210127181132297</v>
      </c>
      <c r="C2327">
        <f>IF(E2326*(2-'OHL indexes'!E2329/'OHL indexes'!B2328)&lt;F2327,F2327,E2326*(2-'OHL indexes'!E2329/'OHL indexes'!B2328))</f>
        <v>20.27236121651497</v>
      </c>
      <c r="D2327">
        <f>IF(E2326*(2-'OHL indexes'!D2329/'OHL indexes'!B2328)&gt;F2327,F2327,E2326*(2-'OHL indexes'!D2329/'OHL indexes'!B2328))</f>
        <v>17.644200865612017</v>
      </c>
      <c r="E2327">
        <f>Master!K2331</f>
        <v>18.371220767120068</v>
      </c>
      <c r="F2327">
        <v>18.3475</v>
      </c>
    </row>
    <row r="2328" spans="1:6" x14ac:dyDescent="0.25">
      <c r="A2328" s="1">
        <f>'OHL indexes'!A2330</f>
        <v>41446</v>
      </c>
      <c r="B2328">
        <f>E2327*(2-'OHL indexes'!C2330/'OHL indexes'!B2329)</f>
        <v>18.954918843355024</v>
      </c>
      <c r="C2328">
        <f>IF(E2327*(2-'OHL indexes'!E2330/'OHL indexes'!B2329)&lt;F2328,F2328,E2327*(2-'OHL indexes'!E2330/'OHL indexes'!B2329))</f>
        <v>19.262829691560508</v>
      </c>
      <c r="D2328">
        <f>IF(E2327*(2-'OHL indexes'!D2330/'OHL indexes'!B2329)&gt;F2328,F2328,E2327*(2-'OHL indexes'!D2330/'OHL indexes'!B2329))</f>
        <v>17.957420948704822</v>
      </c>
      <c r="E2328">
        <f>Master!K2332</f>
        <v>18.919602582642622</v>
      </c>
      <c r="F2328">
        <v>18.9575</v>
      </c>
    </row>
    <row r="2329" spans="1:6" x14ac:dyDescent="0.25">
      <c r="A2329" s="1">
        <f>'OHL indexes'!A2331</f>
        <v>41449</v>
      </c>
      <c r="B2329">
        <f>E2328*(2-'OHL indexes'!C2331/'OHL indexes'!B2330)</f>
        <v>18.214407597375537</v>
      </c>
      <c r="C2329">
        <f>IF(E2328*(2-'OHL indexes'!E2331/'OHL indexes'!B2330)&lt;F2329,F2329,E2328*(2-'OHL indexes'!E2331/'OHL indexes'!B2330))</f>
        <v>18.567552405520033</v>
      </c>
      <c r="D2329">
        <f>IF(E2328*(2-'OHL indexes'!D2331/'OHL indexes'!B2330)&gt;F2329,F2329,E2328*(2-'OHL indexes'!D2331/'OHL indexes'!B2330))</f>
        <v>17.622043809751187</v>
      </c>
      <c r="E2329">
        <f>Master!K2333</f>
        <v>17.814961854310766</v>
      </c>
      <c r="F2329">
        <v>17.8675</v>
      </c>
    </row>
    <row r="2330" spans="1:6" x14ac:dyDescent="0.25">
      <c r="A2330" s="1">
        <f>'OHL indexes'!A2332</f>
        <v>41450</v>
      </c>
      <c r="B2330">
        <f>E2329*(2-'OHL indexes'!C2332/'OHL indexes'!B2331)</f>
        <v>18.247033604963928</v>
      </c>
      <c r="C2330">
        <f>IF(E2329*(2-'OHL indexes'!E2332/'OHL indexes'!B2331)&lt;F2330,F2330,E2329*(2-'OHL indexes'!E2332/'OHL indexes'!B2331))</f>
        <v>18.60710588407596</v>
      </c>
      <c r="D2330">
        <f>IF(E2329*(2-'OHL indexes'!D2332/'OHL indexes'!B2331)&gt;F2330,F2330,E2329*(2-'OHL indexes'!D2332/'OHL indexes'!B2331))</f>
        <v>18.051938262723453</v>
      </c>
      <c r="E2330">
        <f>Master!K2334</f>
        <v>18.366963629835769</v>
      </c>
      <c r="F2330">
        <v>18.329999999999998</v>
      </c>
    </row>
    <row r="2331" spans="1:6" x14ac:dyDescent="0.25">
      <c r="A2331" s="1">
        <f>'OHL indexes'!A2333</f>
        <v>41451</v>
      </c>
      <c r="B2331">
        <f>E2330*(2-'OHL indexes'!C2333/'OHL indexes'!B2332)</f>
        <v>18.764351310094845</v>
      </c>
      <c r="C2331">
        <f>IF(E2330*(2-'OHL indexes'!E2333/'OHL indexes'!B2332)&lt;F2331,F2331,E2330*(2-'OHL indexes'!E2333/'OHL indexes'!B2332))</f>
        <v>18.979108062475579</v>
      </c>
      <c r="D2331">
        <f>IF(E2330*(2-'OHL indexes'!D2333/'OHL indexes'!B2332)&gt;F2331,F2331,E2330*(2-'OHL indexes'!D2333/'OHL indexes'!B2332))</f>
        <v>18.44843408304034</v>
      </c>
      <c r="E2331">
        <f>Master!K2335</f>
        <v>18.867150784180055</v>
      </c>
      <c r="F2331">
        <v>18.762501</v>
      </c>
    </row>
    <row r="2332" spans="1:6" x14ac:dyDescent="0.25">
      <c r="A2332" s="1">
        <f>'OHL indexes'!A2334</f>
        <v>41452</v>
      </c>
      <c r="B2332">
        <f>E2331*(2-'OHL indexes'!C2334/'OHL indexes'!B2333)</f>
        <v>19.132498767259218</v>
      </c>
      <c r="C2332">
        <f>IF(E2331*(2-'OHL indexes'!E2334/'OHL indexes'!B2333)&lt;F2332,F2332,E2331*(2-'OHL indexes'!E2334/'OHL indexes'!B2333))</f>
        <v>19.660585029269239</v>
      </c>
      <c r="D2332">
        <f>IF(E2331*(2-'OHL indexes'!D2334/'OHL indexes'!B2333)&gt;F2332,F2332,E2331*(2-'OHL indexes'!D2334/'OHL indexes'!B2333))</f>
        <v>19.083082756451002</v>
      </c>
      <c r="E2332">
        <f>Master!K2336</f>
        <v>19.477538687760276</v>
      </c>
      <c r="F2332">
        <v>19.5075</v>
      </c>
    </row>
    <row r="2333" spans="1:6" x14ac:dyDescent="0.25">
      <c r="A2333" s="1">
        <f>'OHL indexes'!A2335</f>
        <v>41453</v>
      </c>
      <c r="B2333">
        <f>E2332*(2-'OHL indexes'!C2335/'OHL indexes'!B2334)</f>
        <v>19.721213378731257</v>
      </c>
      <c r="C2333">
        <f>IF(E2332*(2-'OHL indexes'!E2335/'OHL indexes'!B2334)&lt;F2333,F2333,E2332*(2-'OHL indexes'!E2335/'OHL indexes'!B2334))</f>
        <v>20.050124811954891</v>
      </c>
      <c r="D2333">
        <f>IF(E2332*(2-'OHL indexes'!D2335/'OHL indexes'!B2334)&gt;F2333,F2333,E2332*(2-'OHL indexes'!D2335/'OHL indexes'!B2334))</f>
        <v>19.06222288567778</v>
      </c>
      <c r="E2333">
        <f>Master!K2337</f>
        <v>19.634486711417228</v>
      </c>
      <c r="F2333">
        <v>19.612499</v>
      </c>
    </row>
    <row r="2334" spans="1:6" x14ac:dyDescent="0.25">
      <c r="A2334" s="1">
        <f>'OHL indexes'!A2336</f>
        <v>41456</v>
      </c>
      <c r="B2334">
        <f>E2333*(2-'OHL indexes'!C2336/'OHL indexes'!B2335)</f>
        <v>19.993767695592673</v>
      </c>
      <c r="C2334">
        <f>IF(E2333*(2-'OHL indexes'!E2336/'OHL indexes'!B2335)&lt;F2334,F2334,E2333*(2-'OHL indexes'!E2336/'OHL indexes'!B2335))</f>
        <v>20.717989069690233</v>
      </c>
      <c r="D2334">
        <f>IF(E2333*(2-'OHL indexes'!D2336/'OHL indexes'!B2335)&gt;F2334,F2334,E2333*(2-'OHL indexes'!D2336/'OHL indexes'!B2335))</f>
        <v>19.87866268516451</v>
      </c>
      <c r="E2334">
        <f>Master!K2338</f>
        <v>20.080836897583723</v>
      </c>
      <c r="F2334">
        <v>20.262501</v>
      </c>
    </row>
    <row r="2335" spans="1:6" x14ac:dyDescent="0.25">
      <c r="A2335" s="1">
        <f>'OHL indexes'!A2337</f>
        <v>41457</v>
      </c>
      <c r="B2335">
        <f>E2334*(2-'OHL indexes'!C2337/'OHL indexes'!B2336)</f>
        <v>20.306503997616989</v>
      </c>
      <c r="C2335">
        <f>IF(E2334*(2-'OHL indexes'!E2337/'OHL indexes'!B2336)&lt;F2335,F2335,E2334*(2-'OHL indexes'!E2337/'OHL indexes'!B2336))</f>
        <v>20.64357153737879</v>
      </c>
      <c r="D2335">
        <f>IF(E2334*(2-'OHL indexes'!D2337/'OHL indexes'!B2336)&gt;F2335,F2335,E2334*(2-'OHL indexes'!D2337/'OHL indexes'!B2336))</f>
        <v>19.720266349097027</v>
      </c>
      <c r="E2335">
        <f>Master!K2339</f>
        <v>20.109262750275008</v>
      </c>
      <c r="F2335">
        <v>19.9175</v>
      </c>
    </row>
    <row r="2336" spans="1:6" x14ac:dyDescent="0.25">
      <c r="A2336" s="1">
        <f>'OHL indexes'!A2338</f>
        <v>41458</v>
      </c>
      <c r="B2336">
        <f>E2335*(2-'OHL indexes'!C2338/'OHL indexes'!B2337)</f>
        <v>19.774962725328209</v>
      </c>
      <c r="C2336">
        <f>IF(E2335*(2-'OHL indexes'!E2338/'OHL indexes'!B2337)&lt;F2336,F2336,E2335*(2-'OHL indexes'!E2338/'OHL indexes'!B2337))</f>
        <v>20.437718034172295</v>
      </c>
      <c r="D2336">
        <f>IF(E2335*(2-'OHL indexes'!D2338/'OHL indexes'!B2337)&gt;F2336,F2336,E2335*(2-'OHL indexes'!D2338/'OHL indexes'!B2337))</f>
        <v>19.681159422254858</v>
      </c>
      <c r="E2336">
        <f>Master!K2340</f>
        <v>20.3517371346849</v>
      </c>
      <c r="F2336">
        <v>20.215</v>
      </c>
    </row>
    <row r="2337" spans="1:6" x14ac:dyDescent="0.25">
      <c r="A2337" s="1">
        <f>'OHL indexes'!A2339</f>
        <v>41460</v>
      </c>
      <c r="B2337">
        <f>E2336*(2-'OHL indexes'!C2339/'OHL indexes'!B2338)</f>
        <v>20.741034597612821</v>
      </c>
      <c r="C2337">
        <f>IF(E2336*(2-'OHL indexes'!E2339/'OHL indexes'!B2338)&lt;F2337,F2337,E2336*(2-'OHL indexes'!E2339/'OHL indexes'!B2338))</f>
        <v>21.624266713453821</v>
      </c>
      <c r="D2337">
        <f>IF(E2336*(2-'OHL indexes'!D2339/'OHL indexes'!B2338)&gt;F2337,F2337,E2336*(2-'OHL indexes'!D2339/'OHL indexes'!B2338))</f>
        <v>20.456570642099681</v>
      </c>
      <c r="E2337">
        <f>Master!K2341</f>
        <v>21.565340615630795</v>
      </c>
      <c r="F2337">
        <v>21.252500999999999</v>
      </c>
    </row>
    <row r="2338" spans="1:6" x14ac:dyDescent="0.25">
      <c r="A2338" s="1">
        <f>'OHL indexes'!A2340</f>
        <v>41463</v>
      </c>
      <c r="B2338">
        <f>E2337*(2-'OHL indexes'!C2340/'OHL indexes'!B2339)</f>
        <v>21.844101218815137</v>
      </c>
      <c r="C2338">
        <f>IF(E2337*(2-'OHL indexes'!E2340/'OHL indexes'!B2339)&lt;F2338,F2338,E2337*(2-'OHL indexes'!E2340/'OHL indexes'!B2339))</f>
        <v>22.498967397724368</v>
      </c>
      <c r="D2338">
        <f>IF(E2337*(2-'OHL indexes'!D2340/'OHL indexes'!B2339)&gt;F2338,F2338,E2337*(2-'OHL indexes'!D2340/'OHL indexes'!B2339))</f>
        <v>21.80383579835517</v>
      </c>
      <c r="E2338">
        <f>Master!K2342</f>
        <v>22.408534148037695</v>
      </c>
      <c r="F2338">
        <v>22.15</v>
      </c>
    </row>
    <row r="2339" spans="1:6" x14ac:dyDescent="0.25">
      <c r="A2339" s="1">
        <f>'OHL indexes'!A2341</f>
        <v>41464</v>
      </c>
      <c r="B2339">
        <f>E2338*(2-'OHL indexes'!C2341/'OHL indexes'!B2340)</f>
        <v>22.592898092288532</v>
      </c>
      <c r="C2339">
        <f>IF(E2338*(2-'OHL indexes'!E2341/'OHL indexes'!B2340)&lt;F2339,F2339,E2338*(2-'OHL indexes'!E2341/'OHL indexes'!B2340))</f>
        <v>22.992851801328474</v>
      </c>
      <c r="D2339">
        <f>IF(E2338*(2-'OHL indexes'!D2341/'OHL indexes'!B2340)&gt;F2339,F2339,E2338*(2-'OHL indexes'!D2341/'OHL indexes'!B2340))</f>
        <v>22.477207025390051</v>
      </c>
      <c r="E2339">
        <f>Master!K2343</f>
        <v>22.609979911752532</v>
      </c>
      <c r="F2339">
        <v>22.627500999999999</v>
      </c>
    </row>
    <row r="2340" spans="1:6" x14ac:dyDescent="0.25">
      <c r="A2340" s="1">
        <f>'OHL indexes'!A2342</f>
        <v>41465</v>
      </c>
      <c r="B2340">
        <f>E2339*(2-'OHL indexes'!C2342/'OHL indexes'!B2341)</f>
        <v>22.591707645931571</v>
      </c>
      <c r="C2340">
        <f>IF(E2339*(2-'OHL indexes'!E2342/'OHL indexes'!B2341)&lt;F2340,F2340,E2339*(2-'OHL indexes'!E2342/'OHL indexes'!B2341))</f>
        <v>23.097240333644844</v>
      </c>
      <c r="D2340">
        <f>IF(E2339*(2-'OHL indexes'!D2342/'OHL indexes'!B2341)&gt;F2340,F2340,E2339*(2-'OHL indexes'!D2342/'OHL indexes'!B2341))</f>
        <v>22.573313565005137</v>
      </c>
      <c r="E2340">
        <f>Master!K2344</f>
        <v>23.008156249119775</v>
      </c>
      <c r="F2340">
        <v>22.834999</v>
      </c>
    </row>
    <row r="2341" spans="1:6" x14ac:dyDescent="0.25">
      <c r="A2341" s="1">
        <f>'OHL indexes'!A2343</f>
        <v>41466</v>
      </c>
      <c r="B2341">
        <f>E2340*(2-'OHL indexes'!C2343/'OHL indexes'!B2342)</f>
        <v>23.66900774599436</v>
      </c>
      <c r="C2341">
        <f>IF(E2340*(2-'OHL indexes'!E2343/'OHL indexes'!B2342)&lt;F2341,F2341,E2340*(2-'OHL indexes'!E2343/'OHL indexes'!B2342))</f>
        <v>23.827627247917476</v>
      </c>
      <c r="D2341">
        <f>IF(E2340*(2-'OHL indexes'!D2343/'OHL indexes'!B2342)&gt;F2341,F2341,E2340*(2-'OHL indexes'!D2343/'OHL indexes'!B2342))</f>
        <v>23.321609584662355</v>
      </c>
      <c r="E2341">
        <f>Master!K2345</f>
        <v>23.452634157665113</v>
      </c>
      <c r="F2341">
        <v>23.487499</v>
      </c>
    </row>
    <row r="2342" spans="1:6" x14ac:dyDescent="0.25">
      <c r="A2342" s="1">
        <f>'OHL indexes'!A2344</f>
        <v>41467</v>
      </c>
      <c r="B2342">
        <f>E2341*(2-'OHL indexes'!C2344/'OHL indexes'!B2343)</f>
        <v>23.663550464854854</v>
      </c>
      <c r="C2342">
        <f>IF(E2341*(2-'OHL indexes'!E2344/'OHL indexes'!B2343)&lt;F2342,F2342,E2341*(2-'OHL indexes'!E2344/'OHL indexes'!B2343))</f>
        <v>23.769664452738251</v>
      </c>
      <c r="D2342">
        <f>IF(E2341*(2-'OHL indexes'!D2344/'OHL indexes'!B2343)&gt;F2342,F2342,E2341*(2-'OHL indexes'!D2344/'OHL indexes'!B2343))</f>
        <v>23.201974292590741</v>
      </c>
      <c r="E2342">
        <f>Master!K2346</f>
        <v>23.228953231601029</v>
      </c>
      <c r="F2342">
        <v>23.252500999999999</v>
      </c>
    </row>
    <row r="2343" spans="1:6" x14ac:dyDescent="0.25">
      <c r="A2343" s="1">
        <f>'OHL indexes'!A2345</f>
        <v>41470</v>
      </c>
      <c r="B2343">
        <f>E2342*(2-'OHL indexes'!C2345/'OHL indexes'!B2344)</f>
        <v>23.373863126717193</v>
      </c>
      <c r="C2343">
        <f>IF(E2342*(2-'OHL indexes'!E2345/'OHL indexes'!B2344)&lt;F2343,F2343,E2342*(2-'OHL indexes'!E2345/'OHL indexes'!B2344))</f>
        <v>24.048479174851249</v>
      </c>
      <c r="D2343">
        <f>IF(E2342*(2-'OHL indexes'!D2345/'OHL indexes'!B2344)&gt;F2343,F2343,E2342*(2-'OHL indexes'!D2345/'OHL indexes'!B2344))</f>
        <v>23.366141462679039</v>
      </c>
      <c r="E2343">
        <f>Master!K2347</f>
        <v>23.900309717765889</v>
      </c>
      <c r="F2343">
        <v>23.7425</v>
      </c>
    </row>
    <row r="2344" spans="1:6" x14ac:dyDescent="0.25">
      <c r="A2344" s="1">
        <f>'OHL indexes'!A2346</f>
        <v>41471</v>
      </c>
      <c r="B2344">
        <f>E2343*(2-'OHL indexes'!C2346/'OHL indexes'!B2345)</f>
        <v>23.904264577723179</v>
      </c>
      <c r="C2344">
        <f>IF(E2343*(2-'OHL indexes'!E2346/'OHL indexes'!B2345)&lt;F2344,F2344,E2343*(2-'OHL indexes'!E2346/'OHL indexes'!B2345))</f>
        <v>24.057003996763427</v>
      </c>
      <c r="D2344">
        <f>IF(E2343*(2-'OHL indexes'!D2346/'OHL indexes'!B2345)&gt;F2344,F2344,E2343*(2-'OHL indexes'!D2346/'OHL indexes'!B2345))</f>
        <v>22.930823530304199</v>
      </c>
      <c r="E2344">
        <f>Master!K2348</f>
        <v>23.232602216951321</v>
      </c>
      <c r="F2344">
        <v>23.094999000000001</v>
      </c>
    </row>
    <row r="2345" spans="1:6" x14ac:dyDescent="0.25">
      <c r="A2345" s="1">
        <f>'OHL indexes'!A2347</f>
        <v>41472</v>
      </c>
      <c r="B2345">
        <f>E2344*(2-'OHL indexes'!C2347/'OHL indexes'!B2346)</f>
        <v>23.376013341747317</v>
      </c>
      <c r="C2345">
        <f>IF(E2344*(2-'OHL indexes'!E2347/'OHL indexes'!B2346)&lt;F2345,F2345,E2344*(2-'OHL indexes'!E2347/'OHL indexes'!B2346))</f>
        <v>24.164774528125292</v>
      </c>
      <c r="D2345">
        <f>IF(E2344*(2-'OHL indexes'!D2347/'OHL indexes'!B2346)&gt;F2345,F2345,E2344*(2-'OHL indexes'!D2347/'OHL indexes'!B2346))</f>
        <v>23.232602216951321</v>
      </c>
      <c r="E2345">
        <f>Master!K2349</f>
        <v>24.091903963250317</v>
      </c>
      <c r="F2345">
        <v>23.860001</v>
      </c>
    </row>
    <row r="2346" spans="1:6" x14ac:dyDescent="0.25">
      <c r="A2346" s="1">
        <f>'OHL indexes'!A2348</f>
        <v>41473</v>
      </c>
      <c r="B2346">
        <f>E2345*(2-'OHL indexes'!C2348/'OHL indexes'!B2347)</f>
        <v>24.091903963250317</v>
      </c>
      <c r="C2346">
        <f>IF(E2345*(2-'OHL indexes'!E2348/'OHL indexes'!B2347)&lt;F2346,F2346,E2345*(2-'OHL indexes'!E2348/'OHL indexes'!B2347))</f>
        <v>24.781446386105525</v>
      </c>
      <c r="D2346">
        <f>IF(E2345*(2-'OHL indexes'!D2348/'OHL indexes'!B2347)&gt;F2346,F2346,E2345*(2-'OHL indexes'!D2348/'OHL indexes'!B2347))</f>
        <v>24.032740806727393</v>
      </c>
      <c r="E2346">
        <f>Master!K2350</f>
        <v>24.315402370790846</v>
      </c>
      <c r="F2346">
        <v>24.254999000000002</v>
      </c>
    </row>
    <row r="2347" spans="1:6" x14ac:dyDescent="0.25">
      <c r="A2347" s="1">
        <f>'OHL indexes'!A2349</f>
        <v>41474</v>
      </c>
      <c r="B2347">
        <f>E2346*(2-'OHL indexes'!C2349/'OHL indexes'!B2348)</f>
        <v>24.309176867140568</v>
      </c>
      <c r="C2347">
        <f>IF(E2346*(2-'OHL indexes'!E2349/'OHL indexes'!B2348)&lt;F2347,F2347,E2346*(2-'OHL indexes'!E2349/'OHL indexes'!B2348))</f>
        <v>25.240172640295707</v>
      </c>
      <c r="D2347">
        <f>IF(E2346*(2-'OHL indexes'!D2349/'OHL indexes'!B2348)&gt;F2347,F2347,E2346*(2-'OHL indexes'!D2349/'OHL indexes'!B2348))</f>
        <v>23.95177636212691</v>
      </c>
      <c r="E2347">
        <f>Master!K2351</f>
        <v>25.154559003979234</v>
      </c>
      <c r="F2347">
        <v>24.772499</v>
      </c>
    </row>
    <row r="2348" spans="1:6" x14ac:dyDescent="0.25">
      <c r="A2348" s="1">
        <f>'OHL indexes'!A2350</f>
        <v>41477</v>
      </c>
      <c r="B2348">
        <f>E2347*(2-'OHL indexes'!C2350/'OHL indexes'!B2349)</f>
        <v>26.558031602432866</v>
      </c>
      <c r="C2348">
        <f>IF(E2347*(2-'OHL indexes'!E2350/'OHL indexes'!B2349)&lt;F2348,F2348,E2347*(2-'OHL indexes'!E2350/'OHL indexes'!B2349))</f>
        <v>26.627924750092706</v>
      </c>
      <c r="D2348">
        <f>IF(E2347*(2-'OHL indexes'!D2350/'OHL indexes'!B2349)&gt;F2348,F2348,E2347*(2-'OHL indexes'!D2350/'OHL indexes'!B2349))</f>
        <v>24.821922201450636</v>
      </c>
      <c r="E2348">
        <f>Master!K2352</f>
        <v>25.504372055166922</v>
      </c>
      <c r="F2348">
        <v>25.355</v>
      </c>
    </row>
    <row r="2349" spans="1:6" x14ac:dyDescent="0.25">
      <c r="A2349" s="1">
        <f>'OHL indexes'!A2351</f>
        <v>41478</v>
      </c>
      <c r="B2349">
        <f>E2348*(2-'OHL indexes'!C2351/'OHL indexes'!B2350)</f>
        <v>25.733091941004957</v>
      </c>
      <c r="C2349">
        <f>IF(E2348*(2-'OHL indexes'!E2351/'OHL indexes'!B2350)&lt;F2349,F2349,E2348*(2-'OHL indexes'!E2351/'OHL indexes'!B2350))</f>
        <v>25.944817643096343</v>
      </c>
      <c r="D2349">
        <f>IF(E2348*(2-'OHL indexes'!D2351/'OHL indexes'!B2350)&gt;F2349,F2349,E2348*(2-'OHL indexes'!D2351/'OHL indexes'!B2350))</f>
        <v>25.13361821159306</v>
      </c>
      <c r="E2349">
        <f>Master!K2353</f>
        <v>25.588520634936099</v>
      </c>
      <c r="F2349">
        <v>25.467500999999999</v>
      </c>
    </row>
    <row r="2350" spans="1:6" x14ac:dyDescent="0.25">
      <c r="A2350" s="1">
        <f>'OHL indexes'!A2352</f>
        <v>41479</v>
      </c>
      <c r="B2350">
        <f>E2349*(2-'OHL indexes'!C2352/'OHL indexes'!B2351)</f>
        <v>25.845289465071314</v>
      </c>
      <c r="C2350">
        <f>IF(E2349*(2-'OHL indexes'!E2352/'OHL indexes'!B2351)&lt;F2350,F2350,E2349*(2-'OHL indexes'!E2352/'OHL indexes'!B2351))</f>
        <v>25.975400320928337</v>
      </c>
      <c r="D2350">
        <f>IF(E2349*(2-'OHL indexes'!D2352/'OHL indexes'!B2351)&gt;F2350,F2350,E2349*(2-'OHL indexes'!D2352/'OHL indexes'!B2351))</f>
        <v>24.962136526702814</v>
      </c>
      <c r="E2350">
        <f>Master!K2354</f>
        <v>25.364819613943549</v>
      </c>
      <c r="F2350">
        <v>25.172501</v>
      </c>
    </row>
    <row r="2351" spans="1:6" x14ac:dyDescent="0.25">
      <c r="A2351" s="1">
        <f>'OHL indexes'!A2353</f>
        <v>41480</v>
      </c>
      <c r="B2351">
        <f>E2350*(2-'OHL indexes'!C2353/'OHL indexes'!B2352)</f>
        <v>25.029665602079515</v>
      </c>
      <c r="C2351">
        <f>IF(E2350*(2-'OHL indexes'!E2353/'OHL indexes'!B2352)&lt;F2351,F2351,E2350*(2-'OHL indexes'!E2353/'OHL indexes'!B2352))</f>
        <v>25.97142832478627</v>
      </c>
      <c r="D2351">
        <f>IF(E2350*(2-'OHL indexes'!D2353/'OHL indexes'!B2352)&gt;F2351,F2351,E2350*(2-'OHL indexes'!D2353/'OHL indexes'!B2352))</f>
        <v>24.856767467105023</v>
      </c>
      <c r="E2351">
        <f>Master!K2355</f>
        <v>25.8663543816721</v>
      </c>
      <c r="F2351">
        <v>25.754999000000002</v>
      </c>
    </row>
    <row r="2352" spans="1:6" x14ac:dyDescent="0.25">
      <c r="A2352" s="1">
        <f>'OHL indexes'!A2354</f>
        <v>41481</v>
      </c>
      <c r="B2352">
        <f>E2351*(2-'OHL indexes'!C2354/'OHL indexes'!B2353)</f>
        <v>25.605758836399044</v>
      </c>
      <c r="C2352">
        <f>IF(E2351*(2-'OHL indexes'!E2354/'OHL indexes'!B2353)&lt;F2352,F2352,E2351*(2-'OHL indexes'!E2354/'OHL indexes'!B2353))</f>
        <v>26.064368484422687</v>
      </c>
      <c r="D2352">
        <f>IF(E2351*(2-'OHL indexes'!D2354/'OHL indexes'!B2353)&gt;F2352,F2352,E2351*(2-'OHL indexes'!D2354/'OHL indexes'!B2353))</f>
        <v>25.128535220855898</v>
      </c>
      <c r="E2352">
        <f>Master!K2356</f>
        <v>25.952080134792759</v>
      </c>
      <c r="F2352">
        <v>25.8125</v>
      </c>
    </row>
    <row r="2353" spans="1:6" x14ac:dyDescent="0.25">
      <c r="A2353" s="1">
        <f>'OHL indexes'!A2355</f>
        <v>41484</v>
      </c>
      <c r="B2353">
        <f>E2352*(2-'OHL indexes'!C2355/'OHL indexes'!B2354)</f>
        <v>25.805725619825143</v>
      </c>
      <c r="C2353">
        <f>IF(E2352*(2-'OHL indexes'!E2355/'OHL indexes'!B2354)&lt;F2353,F2353,E2352*(2-'OHL indexes'!E2355/'OHL indexes'!B2354))</f>
        <v>25.963226339575062</v>
      </c>
      <c r="D2353">
        <f>IF(E2352*(2-'OHL indexes'!D2355/'OHL indexes'!B2354)&gt;F2353,F2353,E2352*(2-'OHL indexes'!D2355/'OHL indexes'!B2354))</f>
        <v>25.338877332566412</v>
      </c>
      <c r="E2353">
        <f>Master!K2357</f>
        <v>25.65586640647571</v>
      </c>
      <c r="F2353">
        <v>25.517499999999998</v>
      </c>
    </row>
    <row r="2354" spans="1:6" x14ac:dyDescent="0.25">
      <c r="A2354" s="1">
        <f>'OHL indexes'!A2356</f>
        <v>41485</v>
      </c>
      <c r="B2354">
        <f>E2353*(2-'OHL indexes'!C2356/'OHL indexes'!B2355)</f>
        <v>25.825624304307034</v>
      </c>
      <c r="C2354">
        <f>IF(E2353*(2-'OHL indexes'!E2356/'OHL indexes'!B2355)&lt;F2354,F2354,E2353*(2-'OHL indexes'!E2356/'OHL indexes'!B2355))</f>
        <v>26.304104704706013</v>
      </c>
      <c r="D2354">
        <f>IF(E2353*(2-'OHL indexes'!D2356/'OHL indexes'!B2355)&gt;F2354,F2354,E2353*(2-'OHL indexes'!D2356/'OHL indexes'!B2355))</f>
        <v>25.431785981338368</v>
      </c>
      <c r="E2354">
        <f>Master!K2358</f>
        <v>26.187450082885832</v>
      </c>
      <c r="F2354">
        <v>25.9575</v>
      </c>
    </row>
    <row r="2355" spans="1:6" x14ac:dyDescent="0.25">
      <c r="A2355" s="1">
        <f>'OHL indexes'!A2357</f>
        <v>41486</v>
      </c>
      <c r="B2355">
        <f>E2354*(2-'OHL indexes'!C2357/'OHL indexes'!B2356)</f>
        <v>26.187450082885832</v>
      </c>
      <c r="C2355">
        <f>IF(E2354*(2-'OHL indexes'!E2357/'OHL indexes'!B2356)&lt;F2355,F2355,E2354*(2-'OHL indexes'!E2357/'OHL indexes'!B2356))</f>
        <v>27.262483154682371</v>
      </c>
      <c r="D2355">
        <f>IF(E2354*(2-'OHL indexes'!D2357/'OHL indexes'!B2356)&gt;F2355,F2355,E2354*(2-'OHL indexes'!D2357/'OHL indexes'!B2356))</f>
        <v>25.993545786671419</v>
      </c>
      <c r="E2355">
        <f>Master!K2359</f>
        <v>26.82060052514511</v>
      </c>
      <c r="F2355">
        <v>26.549999</v>
      </c>
    </row>
    <row r="2356" spans="1:6" x14ac:dyDescent="0.25">
      <c r="A2356" s="1">
        <f>'OHL indexes'!A2358</f>
        <v>41487</v>
      </c>
      <c r="B2356">
        <f>E2355*(2-'OHL indexes'!C2358/'OHL indexes'!B2357)</f>
        <v>27.18894559513145</v>
      </c>
      <c r="C2356">
        <f>IF(E2355*(2-'OHL indexes'!E2358/'OHL indexes'!B2357)&lt;F2356,F2356,E2355*(2-'OHL indexes'!E2358/'OHL indexes'!B2357))</f>
        <v>27.689977819784545</v>
      </c>
      <c r="D2356">
        <f>IF(E2355*(2-'OHL indexes'!D2358/'OHL indexes'!B2357)&gt;F2356,F2356,E2355*(2-'OHL indexes'!D2358/'OHL indexes'!B2357))</f>
        <v>27.137460214805031</v>
      </c>
      <c r="E2356">
        <f>Master!K2360</f>
        <v>27.412520621352378</v>
      </c>
      <c r="F2356">
        <v>27.405000999999999</v>
      </c>
    </row>
    <row r="2357" spans="1:6" x14ac:dyDescent="0.25">
      <c r="A2357" s="1">
        <f>'OHL indexes'!A2359</f>
        <v>41488</v>
      </c>
      <c r="B2357">
        <f>E2356*(2-'OHL indexes'!C2359/'OHL indexes'!B2358)</f>
        <v>27.55445335924405</v>
      </c>
      <c r="C2357">
        <f>IF(E2356*(2-'OHL indexes'!E2359/'OHL indexes'!B2358)&lt;F2357,F2357,E2356*(2-'OHL indexes'!E2359/'OHL indexes'!B2358))</f>
        <v>28.325332313518274</v>
      </c>
      <c r="D2357">
        <f>IF(E2356*(2-'OHL indexes'!D2359/'OHL indexes'!B2358)&gt;F2357,F2357,E2356*(2-'OHL indexes'!D2359/'OHL indexes'!B2358))</f>
        <v>27.390309773056355</v>
      </c>
      <c r="E2357">
        <f>Master!K2361</f>
        <v>28.228084277421658</v>
      </c>
      <c r="F2357">
        <v>28.120000999999998</v>
      </c>
    </row>
    <row r="2358" spans="1:6" x14ac:dyDescent="0.25">
      <c r="A2358" s="1">
        <f>'OHL indexes'!A2360</f>
        <v>41491</v>
      </c>
      <c r="B2358">
        <f>E2357*(2-'OHL indexes'!C2360/'OHL indexes'!B2359)</f>
        <v>28.297848083678868</v>
      </c>
      <c r="C2358">
        <f>IF(E2357*(2-'OHL indexes'!E2360/'OHL indexes'!B2359)&lt;F2358,F2358,E2357*(2-'OHL indexes'!E2360/'OHL indexes'!B2359))</f>
        <v>28.738663342996443</v>
      </c>
      <c r="D2358">
        <f>IF(E2357*(2-'OHL indexes'!D2360/'OHL indexes'!B2359)&gt;F2358,F2358,E2357*(2-'OHL indexes'!D2360/'OHL indexes'!B2359))</f>
        <v>28.130721602754992</v>
      </c>
      <c r="E2358">
        <f>Master!K2362</f>
        <v>28.532165037401032</v>
      </c>
      <c r="F2358">
        <v>28.440000999999999</v>
      </c>
    </row>
    <row r="2359" spans="1:6" x14ac:dyDescent="0.25">
      <c r="A2359" s="1">
        <f>'OHL indexes'!A2361</f>
        <v>41492</v>
      </c>
      <c r="B2359">
        <f>E2358*(2-'OHL indexes'!C2361/'OHL indexes'!B2360)</f>
        <v>28.474386208451627</v>
      </c>
      <c r="C2359">
        <f>IF(E2358*(2-'OHL indexes'!E2361/'OHL indexes'!B2360)&lt;F2359,F2359,E2358*(2-'OHL indexes'!E2361/'OHL indexes'!B2360))</f>
        <v>28.532165037401032</v>
      </c>
      <c r="D2359">
        <f>IF(E2358*(2-'OHL indexes'!D2361/'OHL indexes'!B2360)&gt;F2359,F2359,E2358*(2-'OHL indexes'!D2361/'OHL indexes'!B2360))</f>
        <v>27.397741385621558</v>
      </c>
      <c r="E2359">
        <f>Master!K2363</f>
        <v>27.751176650635344</v>
      </c>
      <c r="F2359">
        <v>27.6</v>
      </c>
    </row>
    <row r="2360" spans="1:6" x14ac:dyDescent="0.25">
      <c r="A2360" s="1">
        <f>'OHL indexes'!A2362</f>
        <v>41493</v>
      </c>
      <c r="B2360">
        <f>E2359*(2-'OHL indexes'!C2362/'OHL indexes'!B2361)</f>
        <v>27.459492326671551</v>
      </c>
      <c r="C2360">
        <f>IF(E2359*(2-'OHL indexes'!E2362/'OHL indexes'!B2361)&lt;F2360,F2360,E2359*(2-'OHL indexes'!E2362/'OHL indexes'!B2361))</f>
        <v>27.595599315730308</v>
      </c>
      <c r="D2360">
        <f>IF(E2359*(2-'OHL indexes'!D2362/'OHL indexes'!B2361)&gt;F2360,F2360,E2359*(2-'OHL indexes'!D2362/'OHL indexes'!B2361))</f>
        <v>26.607618337930504</v>
      </c>
      <c r="E2360">
        <f>Master!K2364</f>
        <v>27.399841370761344</v>
      </c>
      <c r="F2360">
        <v>27.25</v>
      </c>
    </row>
    <row r="2361" spans="1:6" x14ac:dyDescent="0.25">
      <c r="A2361" s="1">
        <f>'OHL indexes'!A2363</f>
        <v>41494</v>
      </c>
      <c r="B2361">
        <f>E2360*(2-'OHL indexes'!C2363/'OHL indexes'!B2362)</f>
        <v>27.811530564078339</v>
      </c>
      <c r="C2361">
        <f>IF(E2360*(2-'OHL indexes'!E2363/'OHL indexes'!B2362)&lt;F2361,F2361,E2360*(2-'OHL indexes'!E2363/'OHL indexes'!B2362))</f>
        <v>28.060677559419055</v>
      </c>
      <c r="D2361">
        <f>IF(E2360*(2-'OHL indexes'!D2363/'OHL indexes'!B2362)&gt;F2361,F2361,E2360*(2-'OHL indexes'!D2363/'OHL indexes'!B2362))</f>
        <v>27.271471003060398</v>
      </c>
      <c r="E2361">
        <f>Master!K2365</f>
        <v>27.844108260416299</v>
      </c>
      <c r="F2361">
        <v>27.6675</v>
      </c>
    </row>
    <row r="2362" spans="1:6" x14ac:dyDescent="0.25">
      <c r="A2362" s="1">
        <f>'OHL indexes'!A2364</f>
        <v>41495</v>
      </c>
      <c r="B2362">
        <f>E2361*(2-'OHL indexes'!C2364/'OHL indexes'!B2363)</f>
        <v>27.583933570271675</v>
      </c>
      <c r="C2362">
        <f>IF(E2361*(2-'OHL indexes'!E2364/'OHL indexes'!B2363)&lt;F2362,F2362,E2361*(2-'OHL indexes'!E2364/'OHL indexes'!B2363))</f>
        <v>28.070850596263796</v>
      </c>
      <c r="D2362">
        <f>IF(E2361*(2-'OHL indexes'!D2364/'OHL indexes'!B2363)&gt;F2362,F2362,E2361*(2-'OHL indexes'!D2364/'OHL indexes'!B2363))</f>
        <v>27.102246186292515</v>
      </c>
      <c r="E2362">
        <f>Master!K2366</f>
        <v>27.194227483452437</v>
      </c>
      <c r="F2362">
        <v>27.309999000000001</v>
      </c>
    </row>
    <row r="2363" spans="1:6" x14ac:dyDescent="0.25">
      <c r="A2363" s="1">
        <f>'OHL indexes'!A2365</f>
        <v>41498</v>
      </c>
      <c r="B2363">
        <f>E2362*(2-'OHL indexes'!C2365/'OHL indexes'!B2364)</f>
        <v>26.958031856912317</v>
      </c>
      <c r="C2363">
        <f>IF(E2362*(2-'OHL indexes'!E2365/'OHL indexes'!B2364)&lt;F2363,F2363,E2362*(2-'OHL indexes'!E2365/'OHL indexes'!B2364))</f>
        <v>27.721879600100543</v>
      </c>
      <c r="D2363">
        <f>IF(E2362*(2-'OHL indexes'!D2365/'OHL indexes'!B2364)&gt;F2363,F2363,E2362*(2-'OHL indexes'!D2365/'OHL indexes'!B2364))</f>
        <v>26.681192756522282</v>
      </c>
      <c r="E2363">
        <f>Master!K2367</f>
        <v>27.559489851055204</v>
      </c>
      <c r="F2363">
        <v>27.422501</v>
      </c>
    </row>
    <row r="2364" spans="1:6" x14ac:dyDescent="0.25">
      <c r="A2364" s="1">
        <f>'OHL indexes'!A2366</f>
        <v>41499</v>
      </c>
      <c r="B2364">
        <f>E2363*(2-'OHL indexes'!C2366/'OHL indexes'!B2365)</f>
        <v>27.819915245074469</v>
      </c>
      <c r="C2364">
        <f>IF(E2363*(2-'OHL indexes'!E2366/'OHL indexes'!B2365)&lt;F2364,F2364,E2363*(2-'OHL indexes'!E2366/'OHL indexes'!B2365))</f>
        <v>28.076494694456311</v>
      </c>
      <c r="D2364">
        <f>IF(E2363*(2-'OHL indexes'!D2366/'OHL indexes'!B2365)&gt;F2364,F2364,E2363*(2-'OHL indexes'!D2366/'OHL indexes'!B2365))</f>
        <v>27.182037855926016</v>
      </c>
      <c r="E2364">
        <f>Master!K2368</f>
        <v>27.81477281559534</v>
      </c>
      <c r="F2364">
        <v>27.737499</v>
      </c>
    </row>
    <row r="2365" spans="1:6" x14ac:dyDescent="0.25">
      <c r="A2365" s="1">
        <f>'OHL indexes'!A2367</f>
        <v>41500</v>
      </c>
      <c r="B2365">
        <f>E2364*(2-'OHL indexes'!C2367/'OHL indexes'!B2366)</f>
        <v>27.81477281559534</v>
      </c>
      <c r="C2365">
        <f>IF(E2364*(2-'OHL indexes'!E2367/'OHL indexes'!B2366)&lt;F2365,F2365,E2364*(2-'OHL indexes'!E2367/'OHL indexes'!B2366))</f>
        <v>28.170568765202539</v>
      </c>
      <c r="D2365">
        <f>IF(E2364*(2-'OHL indexes'!D2367/'OHL indexes'!B2366)&gt;F2365,F2365,E2364*(2-'OHL indexes'!D2367/'OHL indexes'!B2366))</f>
        <v>27.336397978262955</v>
      </c>
      <c r="E2365">
        <f>Master!K2369</f>
        <v>27.335298474672971</v>
      </c>
      <c r="F2365">
        <v>27.42</v>
      </c>
    </row>
    <row r="2366" spans="1:6" x14ac:dyDescent="0.25">
      <c r="A2366" s="1">
        <f>'OHL indexes'!A2368</f>
        <v>41501</v>
      </c>
      <c r="B2366">
        <f>E2365*(2-'OHL indexes'!C2368/'OHL indexes'!B2367)</f>
        <v>26.938011386070706</v>
      </c>
      <c r="C2366">
        <f>IF(E2365*(2-'OHL indexes'!E2368/'OHL indexes'!B2367)&lt;F2366,F2366,E2365*(2-'OHL indexes'!E2368/'OHL indexes'!B2367))</f>
        <v>26.952792484648466</v>
      </c>
      <c r="D2366">
        <f>IF(E2365*(2-'OHL indexes'!D2368/'OHL indexes'!B2367)&gt;F2366,F2366,E2365*(2-'OHL indexes'!D2368/'OHL indexes'!B2367))</f>
        <v>26.0275</v>
      </c>
      <c r="E2366">
        <f>Master!K2370</f>
        <v>26.142143500882195</v>
      </c>
      <c r="F2366">
        <v>26.0275</v>
      </c>
    </row>
    <row r="2367" spans="1:6" x14ac:dyDescent="0.25">
      <c r="A2367" s="1">
        <f>'OHL indexes'!A2369</f>
        <v>41502</v>
      </c>
      <c r="B2367">
        <f>E2366*(2-'OHL indexes'!C2369/'OHL indexes'!B2368)</f>
        <v>26.404129874982708</v>
      </c>
      <c r="C2367">
        <f>IF(E2366*(2-'OHL indexes'!E2369/'OHL indexes'!B2368)&lt;F2367,F2367,E2366*(2-'OHL indexes'!E2369/'OHL indexes'!B2368))</f>
        <v>27.09923621938054</v>
      </c>
      <c r="D2367">
        <f>IF(E2366*(2-'OHL indexes'!D2369/'OHL indexes'!B2368)&gt;F2367,F2367,E2366*(2-'OHL indexes'!D2369/'OHL indexes'!B2368))</f>
        <v>26.067644223001157</v>
      </c>
      <c r="E2367">
        <f>Master!K2371</f>
        <v>26.322316021939201</v>
      </c>
      <c r="F2367">
        <v>26.502500999999999</v>
      </c>
    </row>
    <row r="2368" spans="1:6" x14ac:dyDescent="0.25">
      <c r="A2368" s="1">
        <f>'OHL indexes'!A2370</f>
        <v>41505</v>
      </c>
      <c r="B2368">
        <f>E2367*(2-'OHL indexes'!C2370/'OHL indexes'!B2369)</f>
        <v>26.335882499400238</v>
      </c>
      <c r="C2368">
        <f>IF(E2367*(2-'OHL indexes'!E2370/'OHL indexes'!B2369)&lt;F2368,F2368,E2367*(2-'OHL indexes'!E2370/'OHL indexes'!B2369))</f>
        <v>26.74940883089787</v>
      </c>
      <c r="D2368">
        <f>IF(E2367*(2-'OHL indexes'!D2370/'OHL indexes'!B2369)&gt;F2368,F2368,E2367*(2-'OHL indexes'!D2370/'OHL indexes'!B2369))</f>
        <v>25.69423836170586</v>
      </c>
      <c r="E2368">
        <f>Master!K2372</f>
        <v>25.690675710216713</v>
      </c>
      <c r="F2368">
        <v>25.852501</v>
      </c>
    </row>
    <row r="2369" spans="1:6" x14ac:dyDescent="0.25">
      <c r="A2369" s="1">
        <f>'OHL indexes'!A2371</f>
        <v>41506</v>
      </c>
      <c r="B2369">
        <f>E2368*(2-'OHL indexes'!C2371/'OHL indexes'!B2370)</f>
        <v>25.932877904315269</v>
      </c>
      <c r="C2369">
        <f>IF(E2368*(2-'OHL indexes'!E2371/'OHL indexes'!B2370)&lt;F2369,F2369,E2368*(2-'OHL indexes'!E2371/'OHL indexes'!B2370))</f>
        <v>26.851713518710255</v>
      </c>
      <c r="D2369">
        <f>IF(E2368*(2-'OHL indexes'!D2371/'OHL indexes'!B2370)&gt;F2369,F2369,E2368*(2-'OHL indexes'!D2371/'OHL indexes'!B2370))</f>
        <v>25.613241257917569</v>
      </c>
      <c r="E2369">
        <f>Master!K2373</f>
        <v>26.157596009266179</v>
      </c>
      <c r="F2369">
        <v>26.02</v>
      </c>
    </row>
    <row r="2370" spans="1:6" x14ac:dyDescent="0.25">
      <c r="A2370" s="1">
        <f>'OHL indexes'!A2372</f>
        <v>41507</v>
      </c>
      <c r="B2370">
        <f>E2369*(2-'OHL indexes'!C2372/'OHL indexes'!B2371)</f>
        <v>26.157596009266179</v>
      </c>
      <c r="C2370">
        <f>IF(E2369*(2-'OHL indexes'!E2372/'OHL indexes'!B2371)&lt;F2370,F2370,E2369*(2-'OHL indexes'!E2372/'OHL indexes'!B2371))</f>
        <v>26.742581176192822</v>
      </c>
      <c r="D2370">
        <f>IF(E2369*(2-'OHL indexes'!D2372/'OHL indexes'!B2371)&gt;F2370,F2370,E2369*(2-'OHL indexes'!D2372/'OHL indexes'!B2371))</f>
        <v>25.154693332766126</v>
      </c>
      <c r="E2370">
        <f>Master!K2374</f>
        <v>25.404213310562174</v>
      </c>
      <c r="F2370">
        <v>25.540001</v>
      </c>
    </row>
    <row r="2371" spans="1:6" x14ac:dyDescent="0.25">
      <c r="A2371" s="1">
        <f>'OHL indexes'!A2373</f>
        <v>41508</v>
      </c>
      <c r="B2371">
        <f>E2370*(2-'OHL indexes'!C2373/'OHL indexes'!B2372)</f>
        <v>25.785149114783415</v>
      </c>
      <c r="C2371">
        <f>IF(E2370*(2-'OHL indexes'!E2373/'OHL indexes'!B2372)&lt;F2371,F2371,E2370*(2-'OHL indexes'!E2373/'OHL indexes'!B2372))</f>
        <v>26.501533518043953</v>
      </c>
      <c r="D2371">
        <f>IF(E2370*(2-'OHL indexes'!D2373/'OHL indexes'!B2372)&gt;F2371,F2371,E2370*(2-'OHL indexes'!D2373/'OHL indexes'!B2372))</f>
        <v>25.710587613505808</v>
      </c>
      <c r="E2371">
        <f>Master!K2375</f>
        <v>26.417482175072443</v>
      </c>
      <c r="F2371">
        <v>26.182500999999998</v>
      </c>
    </row>
    <row r="2372" spans="1:6" x14ac:dyDescent="0.25">
      <c r="A2372" s="1">
        <f>'OHL indexes'!A2374</f>
        <v>41509</v>
      </c>
      <c r="B2372">
        <f>E2371*(2-'OHL indexes'!C2374/'OHL indexes'!B2373)</f>
        <v>26.504168480188969</v>
      </c>
      <c r="C2372">
        <f>IF(E2371*(2-'OHL indexes'!E2374/'OHL indexes'!B2373)&lt;F2372,F2372,E2371*(2-'OHL indexes'!E2374/'OHL indexes'!B2373))</f>
        <v>26.918129448958329</v>
      </c>
      <c r="D2372">
        <f>IF(E2371*(2-'OHL indexes'!D2374/'OHL indexes'!B2373)&gt;F2372,F2372,E2371*(2-'OHL indexes'!D2374/'OHL indexes'!B2373))</f>
        <v>26.326224521834533</v>
      </c>
      <c r="E2372">
        <f>Master!K2376</f>
        <v>26.823029613198507</v>
      </c>
      <c r="F2372">
        <v>26.790001</v>
      </c>
    </row>
    <row r="2373" spans="1:6" x14ac:dyDescent="0.25">
      <c r="A2373" s="1">
        <f>'OHL indexes'!A2375</f>
        <v>41512</v>
      </c>
      <c r="B2373">
        <f>E2372*(2-'OHL indexes'!C2375/'OHL indexes'!B2374)</f>
        <v>26.825823169541177</v>
      </c>
      <c r="C2373">
        <f>IF(E2372*(2-'OHL indexes'!E2375/'OHL indexes'!B2374)&lt;F2373,F2373,E2372*(2-'OHL indexes'!E2375/'OHL indexes'!B2374))</f>
        <v>27.360440014618984</v>
      </c>
      <c r="D2373">
        <f>IF(E2372*(2-'OHL indexes'!D2375/'OHL indexes'!B2374)&gt;F2373,F2373,E2372*(2-'OHL indexes'!D2375/'OHL indexes'!B2374))</f>
        <v>25.729701499587385</v>
      </c>
      <c r="E2373">
        <f>Master!K2377</f>
        <v>25.739931139157569</v>
      </c>
      <c r="F2373">
        <v>25.855</v>
      </c>
    </row>
    <row r="2374" spans="1:6" x14ac:dyDescent="0.25">
      <c r="A2374" s="1">
        <f>'OHL indexes'!A2376</f>
        <v>41513</v>
      </c>
      <c r="B2374">
        <f>E2373*(2-'OHL indexes'!C2376/'OHL indexes'!B2375)</f>
        <v>25.355310737934204</v>
      </c>
      <c r="C2374">
        <f>IF(E2373*(2-'OHL indexes'!E2376/'OHL indexes'!B2375)&lt;F2374,F2374,E2373*(2-'OHL indexes'!E2376/'OHL indexes'!B2375))</f>
        <v>25.375604779204782</v>
      </c>
      <c r="D2374">
        <f>IF(E2373*(2-'OHL indexes'!D2376/'OHL indexes'!B2375)&gt;F2374,F2374,E2373*(2-'OHL indexes'!D2376/'OHL indexes'!B2375))</f>
        <v>23.622747230413381</v>
      </c>
      <c r="E2374">
        <f>Master!K2378</f>
        <v>23.621599075699994</v>
      </c>
      <c r="F2374">
        <v>23.74</v>
      </c>
    </row>
    <row r="2375" spans="1:6" x14ac:dyDescent="0.25">
      <c r="A2375" s="1">
        <f>'OHL indexes'!A2377</f>
        <v>41514</v>
      </c>
      <c r="B2375">
        <f>E2374*(2-'OHL indexes'!C2377/'OHL indexes'!B2376)</f>
        <v>23.689476841506657</v>
      </c>
      <c r="C2375">
        <f>IF(E2374*(2-'OHL indexes'!E2377/'OHL indexes'!B2376)&lt;F2375,F2375,E2374*(2-'OHL indexes'!E2377/'OHL indexes'!B2376))</f>
        <v>24.304610558193186</v>
      </c>
      <c r="D2375">
        <f>IF(E2374*(2-'OHL indexes'!D2377/'OHL indexes'!B2376)&gt;F2375,F2375,E2374*(2-'OHL indexes'!D2377/'OHL indexes'!B2376))</f>
        <v>23.349814862510335</v>
      </c>
      <c r="E2375">
        <f>Master!K2379</f>
        <v>23.452449606758709</v>
      </c>
      <c r="F2375">
        <v>23.76</v>
      </c>
    </row>
    <row r="2376" spans="1:6" x14ac:dyDescent="0.25">
      <c r="A2376" s="1">
        <f>'OHL indexes'!A2378</f>
        <v>41515</v>
      </c>
      <c r="B2376">
        <f>E2375*(2-'OHL indexes'!C2378/'OHL indexes'!B2377)</f>
        <v>24.011873494260044</v>
      </c>
      <c r="C2376">
        <f>IF(E2375*(2-'OHL indexes'!E2378/'OHL indexes'!B2377)&lt;F2376,F2376,E2375*(2-'OHL indexes'!E2378/'OHL indexes'!B2377))</f>
        <v>24.212485189176284</v>
      </c>
      <c r="D2376">
        <f>IF(E2375*(2-'OHL indexes'!D2378/'OHL indexes'!B2377)&gt;F2376,F2376,E2375*(2-'OHL indexes'!D2378/'OHL indexes'!B2377))</f>
        <v>23.272976191105453</v>
      </c>
      <c r="E2376">
        <f>Master!K2380</f>
        <v>23.451357300886613</v>
      </c>
      <c r="F2376">
        <v>23.307500999999998</v>
      </c>
    </row>
    <row r="2377" spans="1:6" x14ac:dyDescent="0.25">
      <c r="A2377" s="1">
        <f>'OHL indexes'!A2379</f>
        <v>41516</v>
      </c>
      <c r="B2377">
        <f>E2376*(2-'OHL indexes'!C2379/'OHL indexes'!B2378)</f>
        <v>23.651555754892737</v>
      </c>
      <c r="C2377">
        <f>IF(E2376*(2-'OHL indexes'!E2379/'OHL indexes'!B2378)&lt;F2377,F2377,E2376*(2-'OHL indexes'!E2379/'OHL indexes'!B2378))</f>
        <v>23.708505281486275</v>
      </c>
      <c r="D2377">
        <f>IF(E2376*(2-'OHL indexes'!D2379/'OHL indexes'!B2378)&gt;F2377,F2377,E2376*(2-'OHL indexes'!D2379/'OHL indexes'!B2378))</f>
        <v>22.630233984825193</v>
      </c>
      <c r="E2377">
        <f>Master!K2381</f>
        <v>23.225560017887631</v>
      </c>
      <c r="F2377">
        <v>23.037500000000001</v>
      </c>
    </row>
    <row r="2378" spans="1:6" x14ac:dyDescent="0.25">
      <c r="A2378" s="1">
        <f>'OHL indexes'!A2380</f>
        <v>41520</v>
      </c>
      <c r="B2378">
        <f>E2377*(2-'OHL indexes'!C2380/'OHL indexes'!B2379)</f>
        <v>23.916814218058356</v>
      </c>
      <c r="C2378">
        <f>IF(E2377*(2-'OHL indexes'!E2380/'OHL indexes'!B2379)&lt;F2378,F2378,E2377*(2-'OHL indexes'!E2380/'OHL indexes'!B2379))</f>
        <v>24.429113614784043</v>
      </c>
      <c r="D2378">
        <f>IF(E2377*(2-'OHL indexes'!D2380/'OHL indexes'!B2379)&gt;F2378,F2378,E2377*(2-'OHL indexes'!D2380/'OHL indexes'!B2379))</f>
        <v>23.475172252951189</v>
      </c>
      <c r="E2378">
        <f>Master!K2382</f>
        <v>23.987888364134001</v>
      </c>
      <c r="F2378">
        <v>23.852501</v>
      </c>
    </row>
    <row r="2379" spans="1:6" x14ac:dyDescent="0.25">
      <c r="A2379" s="1">
        <f>'OHL indexes'!A2381</f>
        <v>41521</v>
      </c>
      <c r="B2379">
        <f>E2378*(2-'OHL indexes'!C2381/'OHL indexes'!B2380)</f>
        <v>24.020896890215475</v>
      </c>
      <c r="C2379">
        <f>IF(E2378*(2-'OHL indexes'!E2381/'OHL indexes'!B2380)&lt;F2379,F2379,E2378*(2-'OHL indexes'!E2381/'OHL indexes'!B2380))</f>
        <v>24.272974822299236</v>
      </c>
      <c r="D2379">
        <f>IF(E2378*(2-'OHL indexes'!D2381/'OHL indexes'!B2380)&gt;F2379,F2379,E2378*(2-'OHL indexes'!D2381/'OHL indexes'!B2380))</f>
        <v>23.770229578904431</v>
      </c>
      <c r="E2379">
        <f>Master!K2383</f>
        <v>24.162558077237016</v>
      </c>
      <c r="F2379">
        <v>23.9175</v>
      </c>
    </row>
    <row r="2380" spans="1:6" x14ac:dyDescent="0.25">
      <c r="A2380" s="1">
        <f>'OHL indexes'!A2382</f>
        <v>41522</v>
      </c>
      <c r="B2380">
        <f>E2379*(2-'OHL indexes'!C2382/'OHL indexes'!B2381)</f>
        <v>24.199631046296012</v>
      </c>
      <c r="C2380">
        <f>IF(E2379*(2-'OHL indexes'!E2382/'OHL indexes'!B2381)&lt;F2380,F2380,E2379*(2-'OHL indexes'!E2382/'OHL indexes'!B2381))</f>
        <v>24.700187698030845</v>
      </c>
      <c r="D2380">
        <f>IF(E2379*(2-'OHL indexes'!D2382/'OHL indexes'!B2381)&gt;F2380,F2380,E2379*(2-'OHL indexes'!D2382/'OHL indexes'!B2381))</f>
        <v>23.988214925446048</v>
      </c>
      <c r="E2380">
        <f>Master!K2384</f>
        <v>24.47290516048324</v>
      </c>
      <c r="F2380">
        <v>24.4925</v>
      </c>
    </row>
    <row r="2381" spans="1:6" x14ac:dyDescent="0.25">
      <c r="A2381" s="1">
        <f>'OHL indexes'!A2383</f>
        <v>41523</v>
      </c>
      <c r="B2381">
        <f>E2380*(2-'OHL indexes'!C2383/'OHL indexes'!B2382)</f>
        <v>24.616985242356343</v>
      </c>
      <c r="C2381">
        <f>IF(E2380*(2-'OHL indexes'!E2383/'OHL indexes'!B2382)&lt;F2381,F2381,E2380*(2-'OHL indexes'!E2383/'OHL indexes'!B2382))</f>
        <v>25.079774577710229</v>
      </c>
      <c r="D2381">
        <f>IF(E2380*(2-'OHL indexes'!D2383/'OHL indexes'!B2382)&gt;F2381,F2381,E2380*(2-'OHL indexes'!D2383/'OHL indexes'!B2382))</f>
        <v>23.686266099818244</v>
      </c>
      <c r="E2381">
        <f>Master!K2385</f>
        <v>24.327618986543811</v>
      </c>
      <c r="F2381">
        <v>24.305</v>
      </c>
    </row>
    <row r="2382" spans="1:6" x14ac:dyDescent="0.25">
      <c r="A2382" s="1">
        <f>'OHL indexes'!A2384</f>
        <v>41526</v>
      </c>
      <c r="B2382">
        <f>E2381*(2-'OHL indexes'!C2384/'OHL indexes'!B2383)</f>
        <v>24.540689397628086</v>
      </c>
      <c r="C2382">
        <f>IF(E2381*(2-'OHL indexes'!E2384/'OHL indexes'!B2383)&lt;F2382,F2382,E2381*(2-'OHL indexes'!E2384/'OHL indexes'!B2383))</f>
        <v>25.489781644276636</v>
      </c>
      <c r="D2382">
        <f>IF(E2381*(2-'OHL indexes'!D2384/'OHL indexes'!B2383)&gt;F2382,F2382,E2381*(2-'OHL indexes'!D2384/'OHL indexes'!B2383))</f>
        <v>24.487566938188817</v>
      </c>
      <c r="E2382">
        <f>Master!K2386</f>
        <v>25.31803193303632</v>
      </c>
      <c r="F2382">
        <v>25.202499</v>
      </c>
    </row>
    <row r="2383" spans="1:6" x14ac:dyDescent="0.25">
      <c r="A2383" s="1">
        <f>'OHL indexes'!A2385</f>
        <v>41527</v>
      </c>
      <c r="B2383">
        <f>E2382*(2-'OHL indexes'!C2385/'OHL indexes'!B2384)</f>
        <v>25.904039887744979</v>
      </c>
      <c r="C2383">
        <f>IF(E2382*(2-'OHL indexes'!E2385/'OHL indexes'!B2384)&lt;F2383,F2383,E2382*(2-'OHL indexes'!E2385/'OHL indexes'!B2384))</f>
        <v>26.288149912344394</v>
      </c>
      <c r="D2383">
        <f>IF(E2382*(2-'OHL indexes'!D2385/'OHL indexes'!B2384)&gt;F2383,F2383,E2382*(2-'OHL indexes'!D2385/'OHL indexes'!B2384))</f>
        <v>25.851596821655761</v>
      </c>
      <c r="E2383">
        <f>Master!K2387</f>
        <v>26.105051070205665</v>
      </c>
      <c r="F2383">
        <v>26.120000999999998</v>
      </c>
    </row>
    <row r="2384" spans="1:6" x14ac:dyDescent="0.25">
      <c r="A2384" s="1">
        <f>'OHL indexes'!A2386</f>
        <v>41528</v>
      </c>
      <c r="B2384">
        <f>E2383*(2-'OHL indexes'!C2386/'OHL indexes'!B2385)</f>
        <v>26.165051893811089</v>
      </c>
      <c r="C2384">
        <f>IF(E2383*(2-'OHL indexes'!E2386/'OHL indexes'!B2385)&lt;F2384,F2384,E2383*(2-'OHL indexes'!E2386/'OHL indexes'!B2385))</f>
        <v>27.223278710136917</v>
      </c>
      <c r="D2384">
        <f>IF(E2383*(2-'OHL indexes'!D2386/'OHL indexes'!B2385)&gt;F2384,F2384,E2383*(2-'OHL indexes'!D2386/'OHL indexes'!B2385))</f>
        <v>25.959406612906466</v>
      </c>
      <c r="E2384">
        <f>Master!K2388</f>
        <v>27.080635291935639</v>
      </c>
      <c r="F2384">
        <v>26.9575</v>
      </c>
    </row>
    <row r="2385" spans="1:6" x14ac:dyDescent="0.25">
      <c r="A2385" s="1">
        <f>'OHL indexes'!A2387</f>
        <v>41529</v>
      </c>
      <c r="B2385">
        <f>E2384*(2-'OHL indexes'!C2387/'OHL indexes'!B2386)</f>
        <v>27.168056271601461</v>
      </c>
      <c r="C2385">
        <f>IF(E2384*(2-'OHL indexes'!E2387/'OHL indexes'!B2386)&lt;F2385,F2385,E2384*(2-'OHL indexes'!E2387/'OHL indexes'!B2386))</f>
        <v>27.568133688873775</v>
      </c>
      <c r="D2385">
        <f>IF(E2384*(2-'OHL indexes'!D2387/'OHL indexes'!B2386)&gt;F2385,F2385,E2384*(2-'OHL indexes'!D2387/'OHL indexes'!B2386))</f>
        <v>26.5</v>
      </c>
      <c r="E2385">
        <f>Master!K2389</f>
        <v>26.918511649122756</v>
      </c>
      <c r="F2385">
        <v>26.5</v>
      </c>
    </row>
    <row r="2386" spans="1:6" x14ac:dyDescent="0.25">
      <c r="A2386" s="1">
        <f>'OHL indexes'!A2388</f>
        <v>41530</v>
      </c>
      <c r="B2386">
        <f>E2385*(2-'OHL indexes'!C2388/'OHL indexes'!B2387)</f>
        <v>26.846048824121308</v>
      </c>
      <c r="C2386">
        <f>IF(E2385*(2-'OHL indexes'!E2388/'OHL indexes'!B2387)&lt;F2386,F2386,E2385*(2-'OHL indexes'!E2388/'OHL indexes'!B2387))</f>
        <v>27.329729257012765</v>
      </c>
      <c r="D2386">
        <f>IF(E2385*(2-'OHL indexes'!D2388/'OHL indexes'!B2387)&gt;F2386,F2386,E2385*(2-'OHL indexes'!D2388/'OHL indexes'!B2387))</f>
        <v>26.539063457120083</v>
      </c>
      <c r="E2386">
        <f>Master!K2390</f>
        <v>26.917257910224031</v>
      </c>
      <c r="F2386">
        <v>26.982500000000002</v>
      </c>
    </row>
    <row r="2387" spans="1:6" x14ac:dyDescent="0.25">
      <c r="A2387" s="1">
        <f>'OHL indexes'!A2389</f>
        <v>41533</v>
      </c>
      <c r="B2387">
        <f>E2386*(2-'OHL indexes'!C2389/'OHL indexes'!B2388)</f>
        <v>27.955248455346148</v>
      </c>
      <c r="C2387">
        <f>IF(E2386*(2-'OHL indexes'!E2389/'OHL indexes'!B2388)&lt;F2387,F2387,E2386*(2-'OHL indexes'!E2389/'OHL indexes'!B2388))</f>
        <v>28.041093271749819</v>
      </c>
      <c r="D2387">
        <f>IF(E2386*(2-'OHL indexes'!D2389/'OHL indexes'!B2388)&gt;F2387,F2387,E2386*(2-'OHL indexes'!D2389/'OHL indexes'!B2388))</f>
        <v>27.079667022339084</v>
      </c>
      <c r="E2387">
        <f>Master!K2391</f>
        <v>27.315032688293353</v>
      </c>
      <c r="F2387">
        <v>27.145</v>
      </c>
    </row>
    <row r="2388" spans="1:6" x14ac:dyDescent="0.25">
      <c r="A2388" s="1">
        <f>'OHL indexes'!A2390</f>
        <v>41534</v>
      </c>
      <c r="B2388">
        <f>E2387*(2-'OHL indexes'!C2390/'OHL indexes'!B2389)</f>
        <v>27.319628981090787</v>
      </c>
      <c r="C2388">
        <f>IF(E2387*(2-'OHL indexes'!E2390/'OHL indexes'!B2389)&lt;F2388,F2388,E2387*(2-'OHL indexes'!E2390/'OHL indexes'!B2389))</f>
        <v>27.750761245489947</v>
      </c>
      <c r="D2388">
        <f>IF(E2387*(2-'OHL indexes'!D2390/'OHL indexes'!B2389)&gt;F2388,F2388,E2387*(2-'OHL indexes'!D2390/'OHL indexes'!B2389))</f>
        <v>27.212994988190356</v>
      </c>
      <c r="E2388">
        <f>Master!K2392</f>
        <v>27.485336323467923</v>
      </c>
      <c r="F2388">
        <v>27.454999999999998</v>
      </c>
    </row>
    <row r="2389" spans="1:6" x14ac:dyDescent="0.25">
      <c r="A2389" s="1">
        <f>'OHL indexes'!A2391</f>
        <v>41535</v>
      </c>
      <c r="B2389">
        <f>E2388*(2-'OHL indexes'!C2391/'OHL indexes'!B2390)</f>
        <v>27.574324190836879</v>
      </c>
      <c r="C2389">
        <f>IF(E2388*(2-'OHL indexes'!E2391/'OHL indexes'!B2390)&lt;F2389,F2389,E2388*(2-'OHL indexes'!E2391/'OHL indexes'!B2390))</f>
        <v>28.908583700111553</v>
      </c>
      <c r="D2389">
        <f>IF(E2388*(2-'OHL indexes'!D2391/'OHL indexes'!B2390)&gt;F2389,F2389,E2388*(2-'OHL indexes'!D2391/'OHL indexes'!B2390))</f>
        <v>27.040583153709701</v>
      </c>
      <c r="E2389">
        <f>Master!K2393</f>
        <v>28.818197176658774</v>
      </c>
      <c r="F2389">
        <v>28.514999</v>
      </c>
    </row>
    <row r="2390" spans="1:6" x14ac:dyDescent="0.25">
      <c r="A2390" s="1">
        <f>'OHL indexes'!A2392</f>
        <v>41536</v>
      </c>
      <c r="B2390">
        <f>E2389*(2-'OHL indexes'!C2392/'OHL indexes'!B2391)</f>
        <v>29.018222393587838</v>
      </c>
      <c r="C2390">
        <f>IF(E2389*(2-'OHL indexes'!E2392/'OHL indexes'!B2391)&lt;F2390,F2390,E2389*(2-'OHL indexes'!E2392/'OHL indexes'!B2391))</f>
        <v>29.117927270949401</v>
      </c>
      <c r="D2390">
        <f>IF(E2389*(2-'OHL indexes'!D2392/'OHL indexes'!B2391)&gt;F2390,F2390,E2389*(2-'OHL indexes'!D2392/'OHL indexes'!B2391))</f>
        <v>28.339777888578187</v>
      </c>
      <c r="E2390">
        <f>Master!K2394</f>
        <v>28.724118570041313</v>
      </c>
      <c r="F2390">
        <v>28.625</v>
      </c>
    </row>
    <row r="2391" spans="1:6" x14ac:dyDescent="0.25">
      <c r="A2391" s="1">
        <f>'OHL indexes'!A2393</f>
        <v>41537</v>
      </c>
      <c r="B2391">
        <f>E2390*(2-'OHL indexes'!C2393/'OHL indexes'!B2392)</f>
        <v>28.724118570041313</v>
      </c>
      <c r="C2391">
        <f>IF(E2390*(2-'OHL indexes'!E2393/'OHL indexes'!B2392)&lt;F2391,F2391,E2390*(2-'OHL indexes'!E2393/'OHL indexes'!B2392))</f>
        <v>29.008255448241734</v>
      </c>
      <c r="D2391">
        <f>IF(E2390*(2-'OHL indexes'!D2393/'OHL indexes'!B2392)&gt;F2391,F2391,E2390*(2-'OHL indexes'!D2393/'OHL indexes'!B2392))</f>
        <v>28.045000000000002</v>
      </c>
      <c r="E2391">
        <f>Master!K2395</f>
        <v>28.239689493432206</v>
      </c>
      <c r="F2391">
        <v>28.045000000000002</v>
      </c>
    </row>
    <row r="2392" spans="1:6" x14ac:dyDescent="0.25">
      <c r="A2392" s="1">
        <f>'OHL indexes'!A2394</f>
        <v>41540</v>
      </c>
      <c r="B2392">
        <f>E2391*(2-'OHL indexes'!C2394/'OHL indexes'!B2393)</f>
        <v>28.047934014259397</v>
      </c>
      <c r="C2392">
        <f>IF(E2391*(2-'OHL indexes'!E2394/'OHL indexes'!B2393)&lt;F2392,F2392,E2391*(2-'OHL indexes'!E2394/'OHL indexes'!B2393))</f>
        <v>28.431444972605021</v>
      </c>
      <c r="D2392">
        <f>IF(E2391*(2-'OHL indexes'!D2394/'OHL indexes'!B2393)&gt;F2392,F2392,E2391*(2-'OHL indexes'!D2394/'OHL indexes'!B2393))</f>
        <v>27.291357154501515</v>
      </c>
      <c r="E2392">
        <f>Master!K2396</f>
        <v>27.612207461175412</v>
      </c>
      <c r="F2392">
        <v>27.764999</v>
      </c>
    </row>
    <row r="2393" spans="1:6" x14ac:dyDescent="0.25">
      <c r="A2393" s="1">
        <f>'OHL indexes'!A2395</f>
        <v>41541</v>
      </c>
      <c r="B2393">
        <f>E2392*(2-'OHL indexes'!C2395/'OHL indexes'!B2394)</f>
        <v>27.601649525277328</v>
      </c>
      <c r="C2393">
        <f>IF(E2392*(2-'OHL indexes'!E2395/'OHL indexes'!B2394)&lt;F2393,F2393,E2392*(2-'OHL indexes'!E2395/'OHL indexes'!B2394))</f>
        <v>28.464006646667329</v>
      </c>
      <c r="D2393">
        <f>IF(E2392*(2-'OHL indexes'!D2395/'OHL indexes'!B2394)&gt;F2393,F2393,E2392*(2-'OHL indexes'!D2395/'OHL indexes'!B2394))</f>
        <v>27.495127493448436</v>
      </c>
      <c r="E2393">
        <f>Master!K2397</f>
        <v>28.090118348952739</v>
      </c>
      <c r="F2393">
        <v>27.787500000000001</v>
      </c>
    </row>
    <row r="2394" spans="1:6" x14ac:dyDescent="0.25">
      <c r="A2394" s="1">
        <f>'OHL indexes'!A2396</f>
        <v>41542</v>
      </c>
      <c r="B2394">
        <f>E2393*(2-'OHL indexes'!C2396/'OHL indexes'!B2395)</f>
        <v>27.998576994929152</v>
      </c>
      <c r="C2394">
        <f>IF(E2393*(2-'OHL indexes'!E2396/'OHL indexes'!B2395)&lt;F2394,F2394,E2393*(2-'OHL indexes'!E2396/'OHL indexes'!B2395))</f>
        <v>28.373720880714519</v>
      </c>
      <c r="D2394">
        <f>IF(E2393*(2-'OHL indexes'!D2396/'OHL indexes'!B2395)&gt;F2394,F2394,E2393*(2-'OHL indexes'!D2396/'OHL indexes'!B2395))</f>
        <v>27.63729118192774</v>
      </c>
      <c r="E2394">
        <f>Master!K2398</f>
        <v>28.111579013336097</v>
      </c>
      <c r="F2394">
        <v>27.9575</v>
      </c>
    </row>
    <row r="2395" spans="1:6" x14ac:dyDescent="0.25">
      <c r="A2395" s="1">
        <f>'OHL indexes'!A2397</f>
        <v>41543</v>
      </c>
      <c r="B2395">
        <f>E2394*(2-'OHL indexes'!C2397/'OHL indexes'!B2396)</f>
        <v>28.358094643735587</v>
      </c>
      <c r="C2395">
        <f>IF(E2394*(2-'OHL indexes'!E2397/'OHL indexes'!B2396)&lt;F2395,F2395,E2394*(2-'OHL indexes'!E2397/'OHL indexes'!B2396))</f>
        <v>28.686716986877187</v>
      </c>
      <c r="D2395">
        <f>IF(E2394*(2-'OHL indexes'!D2397/'OHL indexes'!B2396)&gt;F2395,F2395,E2394*(2-'OHL indexes'!D2397/'OHL indexes'!B2396))</f>
        <v>28.089683889938204</v>
      </c>
      <c r="E2395">
        <f>Master!K2399</f>
        <v>28.566805309161314</v>
      </c>
      <c r="F2395">
        <v>28.445</v>
      </c>
    </row>
    <row r="2396" spans="1:6" x14ac:dyDescent="0.25">
      <c r="A2396" s="1">
        <f>'OHL indexes'!A2398</f>
        <v>41544</v>
      </c>
      <c r="B2396">
        <f>E2395*(2-'OHL indexes'!C2398/'OHL indexes'!B2397)</f>
        <v>28.256832127648266</v>
      </c>
      <c r="C2396">
        <f>IF(E2395*(2-'OHL indexes'!E2398/'OHL indexes'!B2397)&lt;F2396,F2396,E2395*(2-'OHL indexes'!E2398/'OHL indexes'!B2397))</f>
        <v>28.350732798269483</v>
      </c>
      <c r="D2396">
        <f>IF(E2395*(2-'OHL indexes'!D2398/'OHL indexes'!B2397)&gt;F2396,F2396,E2395*(2-'OHL indexes'!D2398/'OHL indexes'!B2397))</f>
        <v>27.072875930116648</v>
      </c>
      <c r="E2396">
        <f>Master!K2400</f>
        <v>27.447436345900915</v>
      </c>
      <c r="F2396">
        <v>27.299999</v>
      </c>
    </row>
    <row r="2397" spans="1:6" x14ac:dyDescent="0.25">
      <c r="A2397" s="1">
        <f>'OHL indexes'!A2399</f>
        <v>41547</v>
      </c>
      <c r="B2397">
        <f>E2396*(2-'OHL indexes'!C2399/'OHL indexes'!B2398)</f>
        <v>26.581074180711695</v>
      </c>
      <c r="C2397">
        <f>IF(E2396*(2-'OHL indexes'!E2399/'OHL indexes'!B2398)&lt;F2397,F2397,E2396*(2-'OHL indexes'!E2399/'OHL indexes'!B2398))</f>
        <v>27.097343876131568</v>
      </c>
      <c r="D2397">
        <f>IF(E2396*(2-'OHL indexes'!D2399/'OHL indexes'!B2398)&gt;F2397,F2397,E2396*(2-'OHL indexes'!D2399/'OHL indexes'!B2398))</f>
        <v>25.995346139289591</v>
      </c>
      <c r="E2397">
        <f>Master!K2401</f>
        <v>26.334749985637</v>
      </c>
      <c r="F2397">
        <v>26.285</v>
      </c>
    </row>
    <row r="2398" spans="1:6" x14ac:dyDescent="0.25">
      <c r="A2398" s="1">
        <f>'OHL indexes'!A2400</f>
        <v>41548</v>
      </c>
      <c r="B2398">
        <f>E2397*(2-'OHL indexes'!C2400/'OHL indexes'!B2399)</f>
        <v>26.609735736528275</v>
      </c>
      <c r="C2398">
        <f>IF(E2397*(2-'OHL indexes'!E2400/'OHL indexes'!B2399)&lt;F2398,F2398,E2397*(2-'OHL indexes'!E2400/'OHL indexes'!B2399))</f>
        <v>27.538695114147828</v>
      </c>
      <c r="D2398">
        <f>IF(E2397*(2-'OHL indexes'!D2400/'OHL indexes'!B2399)&gt;F2398,F2398,E2397*(2-'OHL indexes'!D2400/'OHL indexes'!B2399))</f>
        <v>26.276550121015052</v>
      </c>
      <c r="E2398">
        <f>Master!K2402</f>
        <v>27.457600082907888</v>
      </c>
      <c r="F2398">
        <v>27.200001</v>
      </c>
    </row>
    <row r="2399" spans="1:6" x14ac:dyDescent="0.25">
      <c r="A2399" s="1">
        <f>'OHL indexes'!A2401</f>
        <v>41549</v>
      </c>
      <c r="B2399">
        <f>E2398*(2-'OHL indexes'!C2401/'OHL indexes'!B2400)</f>
        <v>26.981257268038981</v>
      </c>
      <c r="C2399">
        <f>IF(E2398*(2-'OHL indexes'!E2401/'OHL indexes'!B2400)&lt;F2399,F2399,E2398*(2-'OHL indexes'!E2401/'OHL indexes'!B2400))</f>
        <v>27.076525831012759</v>
      </c>
      <c r="D2399">
        <f>IF(E2398*(2-'OHL indexes'!D2401/'OHL indexes'!B2400)&gt;F2399,F2399,E2398*(2-'OHL indexes'!D2401/'OHL indexes'!B2400))</f>
        <v>26.071705042797173</v>
      </c>
      <c r="E2399">
        <f>Master!K2403</f>
        <v>26.113838304467322</v>
      </c>
      <c r="F2399">
        <v>26.3825</v>
      </c>
    </row>
    <row r="2400" spans="1:6" x14ac:dyDescent="0.25">
      <c r="A2400" s="1">
        <f>'OHL indexes'!A2402</f>
        <v>41550</v>
      </c>
      <c r="B2400">
        <f>E2399*(2-'OHL indexes'!C2402/'OHL indexes'!B2401)</f>
        <v>26.157029498959346</v>
      </c>
      <c r="C2400">
        <f>IF(E2399*(2-'OHL indexes'!E2402/'OHL indexes'!B2401)&lt;F2400,F2400,E2399*(2-'OHL indexes'!E2402/'OHL indexes'!B2401))</f>
        <v>26.313810134083941</v>
      </c>
      <c r="D2400">
        <f>IF(E2399*(2-'OHL indexes'!D2402/'OHL indexes'!B2401)&gt;F2400,F2400,E2399*(2-'OHL indexes'!D2402/'OHL indexes'!B2401))</f>
        <v>24.173295345636674</v>
      </c>
      <c r="E2400">
        <f>Master!K2404</f>
        <v>25.003122661249705</v>
      </c>
      <c r="F2400">
        <v>25.3675</v>
      </c>
    </row>
    <row r="2401" spans="1:6" x14ac:dyDescent="0.25">
      <c r="A2401" s="1">
        <f>'OHL indexes'!A2403</f>
        <v>41551</v>
      </c>
      <c r="B2401">
        <f>E2400*(2-'OHL indexes'!C2403/'OHL indexes'!B2402)</f>
        <v>25.219113808064794</v>
      </c>
      <c r="C2401">
        <f>IF(E2400*(2-'OHL indexes'!E2403/'OHL indexes'!B2402)&lt;F2401,F2401,E2400*(2-'OHL indexes'!E2403/'OHL indexes'!B2402))</f>
        <v>25.794777847949401</v>
      </c>
      <c r="D2401">
        <f>IF(E2400*(2-'OHL indexes'!D2403/'OHL indexes'!B2402)&gt;F2401,F2401,E2400*(2-'OHL indexes'!D2403/'OHL indexes'!B2402))</f>
        <v>24.758395165183728</v>
      </c>
      <c r="E2401">
        <f>Master!K2405</f>
        <v>25.649591934894204</v>
      </c>
      <c r="F2401">
        <v>25.462499999999999</v>
      </c>
    </row>
    <row r="2402" spans="1:6" x14ac:dyDescent="0.25">
      <c r="A2402" s="1">
        <f>'OHL indexes'!A2404</f>
        <v>41554</v>
      </c>
      <c r="B2402">
        <f>E2401*(2-'OHL indexes'!C2404/'OHL indexes'!B2403)</f>
        <v>24.589055289370066</v>
      </c>
      <c r="C2402">
        <f>IF(E2401*(2-'OHL indexes'!E2404/'OHL indexes'!B2403)&lt;F2402,F2402,E2401*(2-'OHL indexes'!E2404/'OHL indexes'!B2403))</f>
        <v>24.891360865436038</v>
      </c>
      <c r="D2402">
        <f>IF(E2401*(2-'OHL indexes'!D2404/'OHL indexes'!B2403)&gt;F2402,F2402,E2401*(2-'OHL indexes'!D2404/'OHL indexes'!B2403))</f>
        <v>23.389208076420537</v>
      </c>
      <c r="E2402">
        <f>Master!K2406</f>
        <v>23.415407212396971</v>
      </c>
      <c r="F2402">
        <v>23.577499</v>
      </c>
    </row>
    <row r="2403" spans="1:6" x14ac:dyDescent="0.25">
      <c r="A2403" s="1">
        <f>'OHL indexes'!A2405</f>
        <v>41555</v>
      </c>
      <c r="B2403">
        <f>E2402*(2-'OHL indexes'!C2405/'OHL indexes'!B2404)</f>
        <v>23.587246177026149</v>
      </c>
      <c r="C2403">
        <f>IF(E2402*(2-'OHL indexes'!E2405/'OHL indexes'!B2404)&lt;F2403,F2403,E2402*(2-'OHL indexes'!E2405/'OHL indexes'!B2404))</f>
        <v>23.734911653865854</v>
      </c>
      <c r="D2403">
        <f>IF(E2402*(2-'OHL indexes'!D2405/'OHL indexes'!B2404)&gt;F2403,F2403,E2402*(2-'OHL indexes'!D2405/'OHL indexes'!B2404))</f>
        <v>22.159076518423976</v>
      </c>
      <c r="E2403">
        <f>Master!K2407</f>
        <v>22.402399441762057</v>
      </c>
      <c r="F2403">
        <v>22.405000999999999</v>
      </c>
    </row>
    <row r="2404" spans="1:6" x14ac:dyDescent="0.25">
      <c r="A2404" s="1">
        <f>'OHL indexes'!A2406</f>
        <v>41556</v>
      </c>
      <c r="B2404">
        <f>E2403*(2-'OHL indexes'!C2406/'OHL indexes'!B2405)</f>
        <v>22.577602273890655</v>
      </c>
      <c r="C2404">
        <f>IF(E2403*(2-'OHL indexes'!E2406/'OHL indexes'!B2405)&lt;F2404,F2404,E2403*(2-'OHL indexes'!E2406/'OHL indexes'!B2405))</f>
        <v>23.585366937363535</v>
      </c>
      <c r="D2404">
        <f>IF(E2403*(2-'OHL indexes'!D2406/'OHL indexes'!B2405)&gt;F2404,F2404,E2403*(2-'OHL indexes'!D2406/'OHL indexes'!B2405))</f>
        <v>21.87083683611376</v>
      </c>
      <c r="E2404">
        <f>Master!K2408</f>
        <v>22.91247680862239</v>
      </c>
      <c r="F2404">
        <v>23.1875</v>
      </c>
    </row>
    <row r="2405" spans="1:6" x14ac:dyDescent="0.25">
      <c r="A2405" s="1">
        <f>'OHL indexes'!A2407</f>
        <v>41557</v>
      </c>
      <c r="B2405">
        <f>E2404*(2-'OHL indexes'!C2407/'OHL indexes'!B2406)</f>
        <v>23.157110985759989</v>
      </c>
      <c r="C2405">
        <f>IF(E2404*(2-'OHL indexes'!E2407/'OHL indexes'!B2406)&lt;F2405,F2405,E2404*(2-'OHL indexes'!E2407/'OHL indexes'!B2406))</f>
        <v>25.522968775822946</v>
      </c>
      <c r="D2405">
        <f>IF(E2404*(2-'OHL indexes'!D2407/'OHL indexes'!B2406)&gt;F2405,F2405,E2404*(2-'OHL indexes'!D2407/'OHL indexes'!B2406))</f>
        <v>22.998131918883036</v>
      </c>
      <c r="E2405">
        <f>Master!K2409</f>
        <v>25.321203556785445</v>
      </c>
      <c r="F2405">
        <v>25.389999</v>
      </c>
    </row>
    <row r="2406" spans="1:6" x14ac:dyDescent="0.25">
      <c r="A2406" s="1">
        <f>'OHL indexes'!A2408</f>
        <v>41558</v>
      </c>
      <c r="B2406">
        <f>E2405*(2-'OHL indexes'!C2408/'OHL indexes'!B2407)</f>
        <v>25.407994033834211</v>
      </c>
      <c r="C2406">
        <f>IF(E2405*(2-'OHL indexes'!E2408/'OHL indexes'!B2407)&lt;F2406,F2406,E2405*(2-'OHL indexes'!E2408/'OHL indexes'!B2407))</f>
        <v>26.486816039112053</v>
      </c>
      <c r="D2406">
        <f>IF(E2405*(2-'OHL indexes'!D2408/'OHL indexes'!B2407)&gt;F2406,F2406,E2405*(2-'OHL indexes'!D2408/'OHL indexes'!B2407))</f>
        <v>25.343801831941533</v>
      </c>
      <c r="E2406">
        <f>Master!K2410</f>
        <v>26.055476606249858</v>
      </c>
      <c r="F2406">
        <v>25.91</v>
      </c>
    </row>
    <row r="2407" spans="1:6" x14ac:dyDescent="0.25">
      <c r="A2407" s="1">
        <f>'OHL indexes'!A2409</f>
        <v>41561</v>
      </c>
      <c r="B2407">
        <f>E2406*(2-'OHL indexes'!C2409/'OHL indexes'!B2408)</f>
        <v>25.066271968781251</v>
      </c>
      <c r="C2407">
        <f>IF(E2406*(2-'OHL indexes'!E2409/'OHL indexes'!B2408)&lt;F2407,F2407,E2406*(2-'OHL indexes'!E2409/'OHL indexes'!B2408))</f>
        <v>26.084111477334474</v>
      </c>
      <c r="D2407">
        <f>IF(E2406*(2-'OHL indexes'!D2409/'OHL indexes'!B2408)&gt;F2407,F2407,E2406*(2-'OHL indexes'!D2409/'OHL indexes'!B2408))</f>
        <v>24.459906880480322</v>
      </c>
      <c r="E2407">
        <f>Master!K2411</f>
        <v>25.660995346763261</v>
      </c>
      <c r="F2407">
        <v>25.5825</v>
      </c>
    </row>
    <row r="2408" spans="1:6" x14ac:dyDescent="0.25">
      <c r="A2408" s="1">
        <f>'OHL indexes'!A2410</f>
        <v>41562</v>
      </c>
      <c r="B2408">
        <f>E2407*(2-'OHL indexes'!C2410/'OHL indexes'!B2409)</f>
        <v>25.734413510495717</v>
      </c>
      <c r="C2408">
        <f>IF(E2407*(2-'OHL indexes'!E2410/'OHL indexes'!B2409)&lt;F2408,F2408,E2407*(2-'OHL indexes'!E2410/'OHL indexes'!B2409))</f>
        <v>25.962245564463629</v>
      </c>
      <c r="D2408">
        <f>IF(E2407*(2-'OHL indexes'!D2410/'OHL indexes'!B2409)&gt;F2408,F2408,E2407*(2-'OHL indexes'!D2410/'OHL indexes'!B2409))</f>
        <v>23.862923896453278</v>
      </c>
      <c r="E2408">
        <f>Master!K2412</f>
        <v>24.528414023988734</v>
      </c>
      <c r="F2408">
        <v>24.01</v>
      </c>
    </row>
    <row r="2409" spans="1:6" x14ac:dyDescent="0.25">
      <c r="A2409" s="1">
        <f>'OHL indexes'!A2411</f>
        <v>41563</v>
      </c>
      <c r="B2409">
        <f>E2408*(2-'OHL indexes'!C2411/'OHL indexes'!B2410)</f>
        <v>24.59932767147183</v>
      </c>
      <c r="C2409">
        <f>IF(E2408*(2-'OHL indexes'!E2411/'OHL indexes'!B2410)&lt;F2409,F2409,E2408*(2-'OHL indexes'!E2411/'OHL indexes'!B2410))</f>
        <v>27.080534532863936</v>
      </c>
      <c r="D2409">
        <f>IF(E2408*(2-'OHL indexes'!D2411/'OHL indexes'!B2410)&gt;F2409,F2409,E2408*(2-'OHL indexes'!D2411/'OHL indexes'!B2410))</f>
        <v>24.570962212478591</v>
      </c>
      <c r="E2409">
        <f>Master!K2413</f>
        <v>27.008305515327123</v>
      </c>
      <c r="F2409">
        <v>26.860001</v>
      </c>
    </row>
    <row r="2410" spans="1:6" x14ac:dyDescent="0.25">
      <c r="A2410" s="1">
        <f>'OHL indexes'!A2412</f>
        <v>41564</v>
      </c>
      <c r="B2410">
        <f>E2409*(2-'OHL indexes'!C2412/'OHL indexes'!B2411)</f>
        <v>26.841930304448599</v>
      </c>
      <c r="C2410">
        <f>IF(E2409*(2-'OHL indexes'!E2412/'OHL indexes'!B2411)&lt;F2410,F2410,E2409*(2-'OHL indexes'!E2412/'OHL indexes'!B2411))</f>
        <v>28.823891528251238</v>
      </c>
      <c r="D2410">
        <f>IF(E2409*(2-'OHL indexes'!D2412/'OHL indexes'!B2411)&gt;F2410,F2410,E2409*(2-'OHL indexes'!D2412/'OHL indexes'!B2411))</f>
        <v>26.589818038247881</v>
      </c>
      <c r="E2410">
        <f>Master!K2414</f>
        <v>28.735990081908664</v>
      </c>
      <c r="F2410">
        <v>28.452499</v>
      </c>
    </row>
    <row r="2411" spans="1:6" x14ac:dyDescent="0.25">
      <c r="A2411" s="1">
        <f>'OHL indexes'!A2413</f>
        <v>41565</v>
      </c>
      <c r="B2411">
        <f>E2410*(2-'OHL indexes'!C2413/'OHL indexes'!B2412)</f>
        <v>28.916742531456826</v>
      </c>
      <c r="C2411">
        <f>IF(E2410*(2-'OHL indexes'!E2413/'OHL indexes'!B2412)&lt;F2411,F2411,E2410*(2-'OHL indexes'!E2413/'OHL indexes'!B2412))</f>
        <v>29.439035535911326</v>
      </c>
      <c r="D2411">
        <f>IF(E2410*(2-'OHL indexes'!D2413/'OHL indexes'!B2412)&gt;F2411,F2411,E2410*(2-'OHL indexes'!D2413/'OHL indexes'!B2412))</f>
        <v>28.260709887966097</v>
      </c>
      <c r="E2411">
        <f>Master!K2415</f>
        <v>29.150984248262066</v>
      </c>
      <c r="F2411">
        <v>28.5825</v>
      </c>
    </row>
    <row r="2412" spans="1:6" x14ac:dyDescent="0.25">
      <c r="A2412" s="1">
        <f>'OHL indexes'!A2414</f>
        <v>41568</v>
      </c>
      <c r="B2412">
        <f>E2411*(2-'OHL indexes'!C2414/'OHL indexes'!B2413)</f>
        <v>29.138830823255972</v>
      </c>
      <c r="C2412">
        <f>IF(E2411*(2-'OHL indexes'!E2414/'OHL indexes'!B2413)&lt;F2412,F2412,E2411*(2-'OHL indexes'!E2414/'OHL indexes'!B2413))</f>
        <v>29.566410412106855</v>
      </c>
      <c r="D2412">
        <f>IF(E2411*(2-'OHL indexes'!D2414/'OHL indexes'!B2413)&gt;F2412,F2412,E2411*(2-'OHL indexes'!D2414/'OHL indexes'!B2413))</f>
        <v>28.287207187374147</v>
      </c>
      <c r="E2412">
        <f>Master!K2416</f>
        <v>28.642805834911915</v>
      </c>
      <c r="F2412">
        <v>28.43</v>
      </c>
    </row>
    <row r="2413" spans="1:6" x14ac:dyDescent="0.25">
      <c r="A2413" s="1">
        <f>'OHL indexes'!A2415</f>
        <v>41569</v>
      </c>
      <c r="B2413">
        <f>E2412*(2-'OHL indexes'!C2415/'OHL indexes'!B2414)</f>
        <v>28.755494642935709</v>
      </c>
      <c r="C2413">
        <f>IF(E2412*(2-'OHL indexes'!E2415/'OHL indexes'!B2414)&lt;F2413,F2413,E2412*(2-'OHL indexes'!E2415/'OHL indexes'!B2414))</f>
        <v>29.429279807577988</v>
      </c>
      <c r="D2413">
        <f>IF(E2412*(2-'OHL indexes'!D2415/'OHL indexes'!B2414)&gt;F2413,F2413,E2412*(2-'OHL indexes'!D2415/'OHL indexes'!B2414))</f>
        <v>28.300897746930627</v>
      </c>
      <c r="E2413">
        <f>Master!K2417</f>
        <v>28.625910713299415</v>
      </c>
      <c r="F2413">
        <v>28.3825</v>
      </c>
    </row>
    <row r="2414" spans="1:6" x14ac:dyDescent="0.25">
      <c r="A2414" s="1">
        <f>'OHL indexes'!A2416</f>
        <v>41570</v>
      </c>
      <c r="B2414">
        <f>E2413*(2-'OHL indexes'!C2416/'OHL indexes'!B2415)</f>
        <v>27.987211682206869</v>
      </c>
      <c r="C2414">
        <f>IF(E2413*(2-'OHL indexes'!E2416/'OHL indexes'!B2415)&lt;F2414,F2414,E2413*(2-'OHL indexes'!E2416/'OHL indexes'!B2415))</f>
        <v>28.567924686444552</v>
      </c>
      <c r="D2414">
        <f>IF(E2413*(2-'OHL indexes'!D2416/'OHL indexes'!B2415)&gt;F2414,F2414,E2413*(2-'OHL indexes'!D2416/'OHL indexes'!B2415))</f>
        <v>27.39498674616712</v>
      </c>
      <c r="E2414">
        <f>Master!K2418</f>
        <v>28.469860346776077</v>
      </c>
      <c r="F2414">
        <v>28.182500999999998</v>
      </c>
    </row>
    <row r="2415" spans="1:6" x14ac:dyDescent="0.25">
      <c r="A2415" s="1">
        <f>'OHL indexes'!A2417</f>
        <v>41571</v>
      </c>
      <c r="B2415">
        <f>E2414*(2-'OHL indexes'!C2417/'OHL indexes'!B2416)</f>
        <v>28.924521089477395</v>
      </c>
      <c r="C2415">
        <f>IF(E2414*(2-'OHL indexes'!E2417/'OHL indexes'!B2416)&lt;F2415,F2415,E2414*(2-'OHL indexes'!E2417/'OHL indexes'!B2416))</f>
        <v>28.997064361967777</v>
      </c>
      <c r="D2415">
        <f>IF(E2414*(2-'OHL indexes'!D2417/'OHL indexes'!B2416)&gt;F2415,F2415,E2414*(2-'OHL indexes'!D2417/'OHL indexes'!B2416))</f>
        <v>28.255815516608244</v>
      </c>
      <c r="E2415">
        <f>Master!K2419</f>
        <v>28.877289046778344</v>
      </c>
      <c r="F2415">
        <v>28.572500000000002</v>
      </c>
    </row>
    <row r="2416" spans="1:6" x14ac:dyDescent="0.25">
      <c r="A2416" s="1">
        <f>'OHL indexes'!A2418</f>
        <v>41572</v>
      </c>
      <c r="B2416">
        <f>E2415*(2-'OHL indexes'!C2418/'OHL indexes'!B2417)</f>
        <v>28.839745489407619</v>
      </c>
      <c r="C2416">
        <f>IF(E2415*(2-'OHL indexes'!E2418/'OHL indexes'!B2417)&lt;F2416,F2416,E2415*(2-'OHL indexes'!E2418/'OHL indexes'!B2417))</f>
        <v>28.946299747610077</v>
      </c>
      <c r="D2416">
        <f>IF(E2415*(2-'OHL indexes'!D2418/'OHL indexes'!B2417)&gt;F2416,F2416,E2415*(2-'OHL indexes'!D2418/'OHL indexes'!B2417))</f>
        <v>28.344083726201081</v>
      </c>
      <c r="E2416">
        <f>Master!K2420</f>
        <v>28.777842498497535</v>
      </c>
      <c r="F2416">
        <v>28.6875</v>
      </c>
    </row>
    <row r="2417" spans="1:7" s="16" customFormat="1" x14ac:dyDescent="0.25">
      <c r="A2417" s="24">
        <v>41575</v>
      </c>
      <c r="B2417" s="16">
        <v>28.5075</v>
      </c>
      <c r="C2417" s="16">
        <f>IF(VLOOKUP($A2417,'Old SVXY Hist'!$A$1:$G$1611,3,0)&lt;$E2417,$E2417,VLOOKUP($A2417,'Old SVXY Hist'!$A$1:$G$1611,3,0))</f>
        <v>28.707825004939949</v>
      </c>
      <c r="D2417" s="16">
        <f>IF(VLOOKUP($A2417,'Old SVXY Hist'!$A$1:$G$1611,4,0)&gt;$E2417,$E2417,VLOOKUP($A2417,'Old SVXY Hist'!$A$1:$G$1611,4,0))</f>
        <v>28.227501</v>
      </c>
      <c r="E2417">
        <f>Master!K2421</f>
        <v>28.707825004939949</v>
      </c>
      <c r="F2417">
        <v>28.4725</v>
      </c>
      <c r="G2417" s="16">
        <v>1209600</v>
      </c>
    </row>
    <row r="2418" spans="1:7" x14ac:dyDescent="0.25">
      <c r="A2418" s="22">
        <v>41576</v>
      </c>
      <c r="B2418">
        <v>28.540001</v>
      </c>
      <c r="C2418">
        <f>IF(VLOOKUP($A2418,'Old SVXY Hist'!$A$1:$G$1611,3,0)&lt;$E2418,$E2418,VLOOKUP($A2418,'Old SVXY Hist'!$A$1:$G$1611,3,0))</f>
        <v>28.829930301938383</v>
      </c>
      <c r="D2418">
        <f>IF(VLOOKUP($A2418,'Old SVXY Hist'!$A$1:$G$1611,4,0)&gt;$E2418,$E2418,VLOOKUP($A2418,'Old SVXY Hist'!$A$1:$G$1611,4,0))</f>
        <v>28.295000000000002</v>
      </c>
      <c r="E2418">
        <f>Master!K2422</f>
        <v>28.829930301938383</v>
      </c>
      <c r="F2418">
        <v>28.7225</v>
      </c>
      <c r="G2418">
        <v>1079200</v>
      </c>
    </row>
    <row r="2419" spans="1:7" x14ac:dyDescent="0.25">
      <c r="A2419" s="22">
        <v>41577</v>
      </c>
      <c r="B2419">
        <v>28.74</v>
      </c>
      <c r="C2419">
        <f>IF(VLOOKUP($A2419,'Old SVXY Hist'!$A$1:$G$1611,3,0)&lt;$E2419,$E2419,VLOOKUP($A2419,'Old SVXY Hist'!$A$1:$G$1611,3,0))</f>
        <v>28.74</v>
      </c>
      <c r="D2419">
        <f>IF(VLOOKUP($A2419,'Old SVXY Hist'!$A$1:$G$1611,4,0)&gt;$E2419,$E2419,VLOOKUP($A2419,'Old SVXY Hist'!$A$1:$G$1611,4,0))</f>
        <v>27.877500999999999</v>
      </c>
      <c r="E2419">
        <f>Master!K2423</f>
        <v>28.673505099733053</v>
      </c>
      <c r="F2419">
        <v>28.3475</v>
      </c>
      <c r="G2419">
        <v>1885200</v>
      </c>
    </row>
    <row r="2420" spans="1:7" x14ac:dyDescent="0.25">
      <c r="A2420" s="22">
        <v>41578</v>
      </c>
      <c r="B2420">
        <v>28.375</v>
      </c>
      <c r="C2420">
        <f>IF(VLOOKUP($A2420,'Old SVXY Hist'!$A$1:$G$1611,3,0)&lt;$E2420,$E2420,VLOOKUP($A2420,'Old SVXY Hist'!$A$1:$G$1611,3,0))</f>
        <v>28.9375</v>
      </c>
      <c r="D2420">
        <f>IF(VLOOKUP($A2420,'Old SVXY Hist'!$A$1:$G$1611,4,0)&gt;$E2420,$E2420,VLOOKUP($A2420,'Old SVXY Hist'!$A$1:$G$1611,4,0))</f>
        <v>28.17</v>
      </c>
      <c r="E2420">
        <f>Master!K2424</f>
        <v>28.767724313178164</v>
      </c>
      <c r="F2420">
        <v>28.497499000000001</v>
      </c>
      <c r="G2420">
        <v>2342400</v>
      </c>
    </row>
    <row r="2421" spans="1:7" x14ac:dyDescent="0.25">
      <c r="A2421" s="22">
        <v>41579</v>
      </c>
      <c r="B2421">
        <v>28.73</v>
      </c>
      <c r="C2421">
        <f>IF(VLOOKUP($A2421,'Old SVXY Hist'!$A$1:$G$1611,3,0)&lt;$E2421,$E2421,VLOOKUP($A2421,'Old SVXY Hist'!$A$1:$G$1611,3,0))</f>
        <v>28.905000999999999</v>
      </c>
      <c r="D2421">
        <f>IF(VLOOKUP($A2421,'Old SVXY Hist'!$A$1:$G$1611,4,0)&gt;$E2421,$E2421,VLOOKUP($A2421,'Old SVXY Hist'!$A$1:$G$1611,4,0))</f>
        <v>28.3125</v>
      </c>
      <c r="E2421">
        <f>Master!K2425</f>
        <v>28.724090180791197</v>
      </c>
      <c r="F2421">
        <v>28.672501</v>
      </c>
      <c r="G2421">
        <v>1399200</v>
      </c>
    </row>
    <row r="2422" spans="1:7" x14ac:dyDescent="0.25">
      <c r="A2422" s="22">
        <v>41582</v>
      </c>
      <c r="B2422">
        <v>28.8475</v>
      </c>
      <c r="C2422">
        <f>IF(VLOOKUP($A2422,'Old SVXY Hist'!$A$1:$G$1611,3,0)&lt;$E2422,$E2422,VLOOKUP($A2422,'Old SVXY Hist'!$A$1:$G$1611,3,0))</f>
        <v>29.674433157532608</v>
      </c>
      <c r="D2422">
        <f>IF(VLOOKUP($A2422,'Old SVXY Hist'!$A$1:$G$1611,4,0)&gt;$E2422,$E2422,VLOOKUP($A2422,'Old SVXY Hist'!$A$1:$G$1611,4,0))</f>
        <v>28.700001</v>
      </c>
      <c r="E2422">
        <f>Master!K2426</f>
        <v>29.674433157532608</v>
      </c>
      <c r="F2422">
        <v>29.385000000000002</v>
      </c>
      <c r="G2422">
        <v>1524800</v>
      </c>
    </row>
    <row r="2423" spans="1:7" x14ac:dyDescent="0.25">
      <c r="A2423" s="22">
        <v>41583</v>
      </c>
      <c r="B2423">
        <v>29.1875</v>
      </c>
      <c r="C2423">
        <f>IF(VLOOKUP($A2423,'Old SVXY Hist'!$A$1:$G$1611,3,0)&lt;$E2423,$E2423,VLOOKUP($A2423,'Old SVXY Hist'!$A$1:$G$1611,3,0))</f>
        <v>29.6</v>
      </c>
      <c r="D2423">
        <f>IF(VLOOKUP($A2423,'Old SVXY Hist'!$A$1:$G$1611,4,0)&gt;$E2423,$E2423,VLOOKUP($A2423,'Old SVXY Hist'!$A$1:$G$1611,4,0))</f>
        <v>28.997499000000001</v>
      </c>
      <c r="E2423">
        <f>Master!K2427</f>
        <v>29.514437736684023</v>
      </c>
      <c r="F2423">
        <v>29.49</v>
      </c>
      <c r="G2423">
        <v>1156000</v>
      </c>
    </row>
    <row r="2424" spans="1:7" x14ac:dyDescent="0.25">
      <c r="A2424" s="22">
        <v>41584</v>
      </c>
      <c r="B2424">
        <v>29.7775</v>
      </c>
      <c r="C2424">
        <f>IF(VLOOKUP($A2424,'Old SVXY Hist'!$A$1:$G$1611,3,0)&lt;$E2424,$E2424,VLOOKUP($A2424,'Old SVXY Hist'!$A$1:$G$1611,3,0))</f>
        <v>30.054383861126158</v>
      </c>
      <c r="D2424">
        <f>IF(VLOOKUP($A2424,'Old SVXY Hist'!$A$1:$G$1611,4,0)&gt;$E2424,$E2424,VLOOKUP($A2424,'Old SVXY Hist'!$A$1:$G$1611,4,0))</f>
        <v>29.364999999999998</v>
      </c>
      <c r="E2424">
        <f>Master!K2428</f>
        <v>30.054383861126158</v>
      </c>
      <c r="F2424">
        <v>29.945</v>
      </c>
      <c r="G2424">
        <v>1130000</v>
      </c>
    </row>
    <row r="2425" spans="1:7" x14ac:dyDescent="0.25">
      <c r="A2425" s="22">
        <v>41585</v>
      </c>
      <c r="B2425">
        <v>30.037500000000001</v>
      </c>
      <c r="C2425">
        <f>IF(VLOOKUP($A2425,'Old SVXY Hist'!$A$1:$G$1611,3,0)&lt;$E2425,$E2425,VLOOKUP($A2425,'Old SVXY Hist'!$A$1:$G$1611,3,0))</f>
        <v>30.092500999999999</v>
      </c>
      <c r="D2425">
        <f>IF(VLOOKUP($A2425,'Old SVXY Hist'!$A$1:$G$1611,4,0)&gt;$E2425,$E2425,VLOOKUP($A2425,'Old SVXY Hist'!$A$1:$G$1611,4,0))</f>
        <v>28.684999000000001</v>
      </c>
      <c r="E2425">
        <f>Master!K2429</f>
        <v>29.045677570408017</v>
      </c>
      <c r="F2425">
        <v>28.897499</v>
      </c>
      <c r="G2425">
        <v>2348400</v>
      </c>
    </row>
    <row r="2426" spans="1:7" x14ac:dyDescent="0.25">
      <c r="A2426" s="22">
        <v>41586</v>
      </c>
      <c r="B2426">
        <v>29.195</v>
      </c>
      <c r="C2426">
        <f>IF(VLOOKUP($A2426,'Old SVXY Hist'!$A$1:$G$1611,3,0)&lt;$E2426,$E2426,VLOOKUP($A2426,'Old SVXY Hist'!$A$1:$G$1611,3,0))</f>
        <v>30.168855542283875</v>
      </c>
      <c r="D2426">
        <f>IF(VLOOKUP($A2426,'Old SVXY Hist'!$A$1:$G$1611,4,0)&gt;$E2426,$E2426,VLOOKUP($A2426,'Old SVXY Hist'!$A$1:$G$1611,4,0))</f>
        <v>29.122499000000001</v>
      </c>
      <c r="E2426">
        <f>Master!K2430</f>
        <v>30.168855542283875</v>
      </c>
      <c r="F2426">
        <v>30.0625</v>
      </c>
      <c r="G2426">
        <v>2118400</v>
      </c>
    </row>
    <row r="2427" spans="1:7" x14ac:dyDescent="0.25">
      <c r="A2427" s="22">
        <v>41589</v>
      </c>
      <c r="B2427">
        <v>30.067499000000002</v>
      </c>
      <c r="C2427">
        <f>IF(VLOOKUP($A2427,'Old SVXY Hist'!$A$1:$G$1611,3,0)&lt;$E2427,$E2427,VLOOKUP($A2427,'Old SVXY Hist'!$A$1:$G$1611,3,0))</f>
        <v>30.489266910253647</v>
      </c>
      <c r="D2427">
        <f>IF(VLOOKUP($A2427,'Old SVXY Hist'!$A$1:$G$1611,4,0)&gt;$E2427,$E2427,VLOOKUP($A2427,'Old SVXY Hist'!$A$1:$G$1611,4,0))</f>
        <v>29.887501</v>
      </c>
      <c r="E2427">
        <f>Master!K2431</f>
        <v>30.489266910253647</v>
      </c>
      <c r="F2427">
        <v>30.204999999999998</v>
      </c>
      <c r="G2427">
        <v>1372800</v>
      </c>
    </row>
    <row r="2428" spans="1:7" x14ac:dyDescent="0.25">
      <c r="A2428" s="22">
        <v>41590</v>
      </c>
      <c r="B2428">
        <v>30.147499</v>
      </c>
      <c r="C2428">
        <f>IF(VLOOKUP($A2428,'Old SVXY Hist'!$A$1:$G$1611,3,0)&lt;$E2428,$E2428,VLOOKUP($A2428,'Old SVXY Hist'!$A$1:$G$1611,3,0))</f>
        <v>30.412500000000001</v>
      </c>
      <c r="D2428">
        <f>IF(VLOOKUP($A2428,'Old SVXY Hist'!$A$1:$G$1611,4,0)&gt;$E2428,$E2428,VLOOKUP($A2428,'Old SVXY Hist'!$A$1:$G$1611,4,0))</f>
        <v>29.947500000000002</v>
      </c>
      <c r="E2428">
        <f>Master!K2432</f>
        <v>30.382016589315917</v>
      </c>
      <c r="F2428">
        <v>30.267499999999998</v>
      </c>
      <c r="G2428">
        <v>2033200</v>
      </c>
    </row>
    <row r="2429" spans="1:7" x14ac:dyDescent="0.25">
      <c r="A2429" s="22">
        <v>41591</v>
      </c>
      <c r="B2429">
        <v>29.844999000000001</v>
      </c>
      <c r="C2429">
        <f>IF(VLOOKUP($A2429,'Old SVXY Hist'!$A$1:$G$1611,3,0)&lt;$E2429,$E2429,VLOOKUP($A2429,'Old SVXY Hist'!$A$1:$G$1611,3,0))</f>
        <v>30.673670710755445</v>
      </c>
      <c r="D2429">
        <f>IF(VLOOKUP($A2429,'Old SVXY Hist'!$A$1:$G$1611,4,0)&gt;$E2429,$E2429,VLOOKUP($A2429,'Old SVXY Hist'!$A$1:$G$1611,4,0))</f>
        <v>29.787500000000001</v>
      </c>
      <c r="E2429">
        <f>Master!K2433</f>
        <v>30.673670710755445</v>
      </c>
      <c r="F2429">
        <v>30.372499000000001</v>
      </c>
      <c r="G2429">
        <v>1953200</v>
      </c>
    </row>
    <row r="2430" spans="1:7" x14ac:dyDescent="0.25">
      <c r="A2430" s="22">
        <v>41592</v>
      </c>
      <c r="B2430">
        <v>30.447500000000002</v>
      </c>
      <c r="C2430">
        <f>IF(VLOOKUP($A2430,'Old SVXY Hist'!$A$1:$G$1611,3,0)&lt;$E2430,$E2430,VLOOKUP($A2430,'Old SVXY Hist'!$A$1:$G$1611,3,0))</f>
        <v>30.829631912014772</v>
      </c>
      <c r="D2430">
        <f>IF(VLOOKUP($A2430,'Old SVXY Hist'!$A$1:$G$1611,4,0)&gt;$E2430,$E2430,VLOOKUP($A2430,'Old SVXY Hist'!$A$1:$G$1611,4,0))</f>
        <v>30.325001</v>
      </c>
      <c r="E2430">
        <f>Master!K2434</f>
        <v>30.829631912014772</v>
      </c>
      <c r="F2430">
        <v>30.727501</v>
      </c>
      <c r="G2430">
        <v>2264000</v>
      </c>
    </row>
    <row r="2431" spans="1:7" x14ac:dyDescent="0.25">
      <c r="A2431" s="22">
        <v>41593</v>
      </c>
      <c r="B2431">
        <v>30.92</v>
      </c>
      <c r="C2431">
        <f>IF(VLOOKUP($A2431,'Old SVXY Hist'!$A$1:$G$1611,3,0)&lt;$E2431,$E2431,VLOOKUP($A2431,'Old SVXY Hist'!$A$1:$G$1611,3,0))</f>
        <v>31.324462124570591</v>
      </c>
      <c r="D2431">
        <f>IF(VLOOKUP($A2431,'Old SVXY Hist'!$A$1:$G$1611,4,0)&gt;$E2431,$E2431,VLOOKUP($A2431,'Old SVXY Hist'!$A$1:$G$1611,4,0))</f>
        <v>30.870000999999998</v>
      </c>
      <c r="E2431">
        <f>Master!K2435</f>
        <v>31.324462124570591</v>
      </c>
      <c r="F2431">
        <v>31.135000000000002</v>
      </c>
      <c r="G2431">
        <v>2144400</v>
      </c>
    </row>
    <row r="2432" spans="1:7" x14ac:dyDescent="0.25">
      <c r="A2432" s="22">
        <v>41596</v>
      </c>
      <c r="B2432">
        <v>31.58</v>
      </c>
      <c r="C2432">
        <f>IF(VLOOKUP($A2432,'Old SVXY Hist'!$A$1:$G$1611,3,0)&lt;$E2432,$E2432,VLOOKUP($A2432,'Old SVXY Hist'!$A$1:$G$1611,3,0))</f>
        <v>31.885000000000002</v>
      </c>
      <c r="D2432">
        <f>IF(VLOOKUP($A2432,'Old SVXY Hist'!$A$1:$G$1611,4,0)&gt;$E2432,$E2432,VLOOKUP($A2432,'Old SVXY Hist'!$A$1:$G$1611,4,0))</f>
        <v>30.965</v>
      </c>
      <c r="E2432">
        <f>Master!K2436</f>
        <v>31.359547762275401</v>
      </c>
      <c r="F2432">
        <v>31.09</v>
      </c>
      <c r="G2432">
        <v>2183200</v>
      </c>
    </row>
    <row r="2433" spans="1:7" x14ac:dyDescent="0.25">
      <c r="A2433" s="22">
        <v>41597</v>
      </c>
      <c r="B2433">
        <v>31.2425</v>
      </c>
      <c r="C2433">
        <f>IF(VLOOKUP($A2433,'Old SVXY Hist'!$A$1:$G$1611,3,0)&lt;$E2433,$E2433,VLOOKUP($A2433,'Old SVXY Hist'!$A$1:$G$1611,3,0))</f>
        <v>31.405000999999999</v>
      </c>
      <c r="D2433">
        <f>IF(VLOOKUP($A2433,'Old SVXY Hist'!$A$1:$G$1611,4,0)&gt;$E2433,$E2433,VLOOKUP($A2433,'Old SVXY Hist'!$A$1:$G$1611,4,0))</f>
        <v>30.364999999999998</v>
      </c>
      <c r="E2433">
        <f>Master!K2437</f>
        <v>30.909355482574465</v>
      </c>
      <c r="F2433">
        <v>30.715</v>
      </c>
      <c r="G2433">
        <v>1999600</v>
      </c>
    </row>
    <row r="2434" spans="1:7" x14ac:dyDescent="0.25">
      <c r="A2434" s="22">
        <v>41598</v>
      </c>
      <c r="B2434">
        <v>30.427499999999998</v>
      </c>
      <c r="C2434">
        <f>IF(VLOOKUP($A2434,'Old SVXY Hist'!$A$1:$G$1611,3,0)&lt;$E2434,$E2434,VLOOKUP($A2434,'Old SVXY Hist'!$A$1:$G$1611,3,0))</f>
        <v>31.8475</v>
      </c>
      <c r="D2434">
        <f>IF(VLOOKUP($A2434,'Old SVXY Hist'!$A$1:$G$1611,4,0)&gt;$E2434,$E2434,VLOOKUP($A2434,'Old SVXY Hist'!$A$1:$G$1611,4,0))</f>
        <v>30.3675</v>
      </c>
      <c r="E2434">
        <f>Master!K2438</f>
        <v>31.654027065262468</v>
      </c>
      <c r="F2434">
        <v>31.33</v>
      </c>
      <c r="G2434">
        <v>3429600</v>
      </c>
    </row>
    <row r="2435" spans="1:7" x14ac:dyDescent="0.25">
      <c r="A2435" s="22">
        <v>41599</v>
      </c>
      <c r="B2435">
        <v>31.692499000000002</v>
      </c>
      <c r="C2435">
        <f>IF(VLOOKUP($A2435,'Old SVXY Hist'!$A$1:$G$1611,3,0)&lt;$E2435,$E2435,VLOOKUP($A2435,'Old SVXY Hist'!$A$1:$G$1611,3,0))</f>
        <v>32.68</v>
      </c>
      <c r="D2435">
        <f>IF(VLOOKUP($A2435,'Old SVXY Hist'!$A$1:$G$1611,4,0)&gt;$E2435,$E2435,VLOOKUP($A2435,'Old SVXY Hist'!$A$1:$G$1611,4,0))</f>
        <v>31.642499999999998</v>
      </c>
      <c r="E2435">
        <f>Master!K2439</f>
        <v>32.658157588078744</v>
      </c>
      <c r="F2435">
        <v>32.407501000000003</v>
      </c>
      <c r="G2435">
        <v>3707600</v>
      </c>
    </row>
    <row r="2436" spans="1:7" x14ac:dyDescent="0.25">
      <c r="A2436" s="22">
        <v>41600</v>
      </c>
      <c r="B2436">
        <v>32.572498000000003</v>
      </c>
      <c r="C2436">
        <f>IF(VLOOKUP($A2436,'Old SVXY Hist'!$A$1:$G$1611,3,0)&lt;$E2436,$E2436,VLOOKUP($A2436,'Old SVXY Hist'!$A$1:$G$1611,3,0))</f>
        <v>32.941232100730304</v>
      </c>
      <c r="D2436">
        <f>IF(VLOOKUP($A2436,'Old SVXY Hist'!$A$1:$G$1611,4,0)&gt;$E2436,$E2436,VLOOKUP($A2436,'Old SVXY Hist'!$A$1:$G$1611,4,0))</f>
        <v>32.387501</v>
      </c>
      <c r="E2436">
        <f>Master!K2440</f>
        <v>32.941232100730304</v>
      </c>
      <c r="F2436">
        <v>32.849997999999999</v>
      </c>
      <c r="G2436">
        <v>1639200</v>
      </c>
    </row>
    <row r="2437" spans="1:7" x14ac:dyDescent="0.25">
      <c r="A2437" s="22">
        <v>41603</v>
      </c>
      <c r="B2437">
        <v>33.182499</v>
      </c>
      <c r="C2437">
        <f>IF(VLOOKUP($A2437,'Old SVXY Hist'!$A$1:$G$1611,3,0)&lt;$E2437,$E2437,VLOOKUP($A2437,'Old SVXY Hist'!$A$1:$G$1611,3,0))</f>
        <v>33.189999</v>
      </c>
      <c r="D2437">
        <f>IF(VLOOKUP($A2437,'Old SVXY Hist'!$A$1:$G$1611,4,0)&gt;$E2437,$E2437,VLOOKUP($A2437,'Old SVXY Hist'!$A$1:$G$1611,4,0))</f>
        <v>32.5625</v>
      </c>
      <c r="E2437">
        <f>Master!K2441</f>
        <v>32.892892415446717</v>
      </c>
      <c r="F2437">
        <v>32.715000000000003</v>
      </c>
      <c r="G2437">
        <v>1654800</v>
      </c>
    </row>
    <row r="2438" spans="1:7" x14ac:dyDescent="0.25">
      <c r="A2438" s="22">
        <v>41604</v>
      </c>
      <c r="B2438">
        <v>32.752499</v>
      </c>
      <c r="C2438">
        <f>IF(VLOOKUP($A2438,'Old SVXY Hist'!$A$1:$G$1611,3,0)&lt;$E2438,$E2438,VLOOKUP($A2438,'Old SVXY Hist'!$A$1:$G$1611,3,0))</f>
        <v>32.972499999999997</v>
      </c>
      <c r="D2438">
        <f>IF(VLOOKUP($A2438,'Old SVXY Hist'!$A$1:$G$1611,4,0)&gt;$E2438,$E2438,VLOOKUP($A2438,'Old SVXY Hist'!$A$1:$G$1611,4,0))</f>
        <v>32.465000000000003</v>
      </c>
      <c r="E2438">
        <f>Master!K2442</f>
        <v>32.729937850473057</v>
      </c>
      <c r="F2438">
        <v>32.529998999999997</v>
      </c>
      <c r="G2438">
        <v>1367600</v>
      </c>
    </row>
    <row r="2439" spans="1:7" x14ac:dyDescent="0.25">
      <c r="A2439" s="22">
        <v>41605</v>
      </c>
      <c r="B2439">
        <v>32.775002000000001</v>
      </c>
      <c r="C2439">
        <f>IF(VLOOKUP($A2439,'Old SVXY Hist'!$A$1:$G$1611,3,0)&lt;$E2439,$E2439,VLOOKUP($A2439,'Old SVXY Hist'!$A$1:$G$1611,3,0))</f>
        <v>32.775002000000001</v>
      </c>
      <c r="D2439">
        <f>IF(VLOOKUP($A2439,'Old SVXY Hist'!$A$1:$G$1611,4,0)&gt;$E2439,$E2439,VLOOKUP($A2439,'Old SVXY Hist'!$A$1:$G$1611,4,0))</f>
        <v>32.422500999999997</v>
      </c>
      <c r="E2439">
        <f>Master!K2443</f>
        <v>32.496064500493475</v>
      </c>
      <c r="F2439">
        <v>32.512501</v>
      </c>
      <c r="G2439">
        <v>912000</v>
      </c>
    </row>
    <row r="2440" spans="1:7" x14ac:dyDescent="0.25">
      <c r="A2440" s="22">
        <v>41607</v>
      </c>
      <c r="B2440">
        <v>32.647499000000003</v>
      </c>
      <c r="C2440">
        <f>IF(VLOOKUP($A2440,'Old SVXY Hist'!$A$1:$G$1611,3,0)&lt;$E2440,$E2440,VLOOKUP($A2440,'Old SVXY Hist'!$A$1:$G$1611,3,0))</f>
        <v>32.677501999999997</v>
      </c>
      <c r="D2440">
        <f>IF(VLOOKUP($A2440,'Old SVXY Hist'!$A$1:$G$1611,4,0)&gt;$E2440,$E2440,VLOOKUP($A2440,'Old SVXY Hist'!$A$1:$G$1611,4,0))</f>
        <v>32.084999000000003</v>
      </c>
      <c r="E2440">
        <f>Master!K2444</f>
        <v>32.300969657011535</v>
      </c>
      <c r="F2440">
        <v>32.122501</v>
      </c>
      <c r="G2440">
        <v>505600</v>
      </c>
    </row>
    <row r="2441" spans="1:7" x14ac:dyDescent="0.25">
      <c r="A2441" s="22">
        <v>41610</v>
      </c>
      <c r="B2441">
        <v>32.25</v>
      </c>
      <c r="C2441">
        <f>IF(VLOOKUP($A2441,'Old SVXY Hist'!$A$1:$G$1611,3,0)&lt;$E2441,$E2441,VLOOKUP($A2441,'Old SVXY Hist'!$A$1:$G$1611,3,0))</f>
        <v>32.262501</v>
      </c>
      <c r="D2441">
        <f>IF(VLOOKUP($A2441,'Old SVXY Hist'!$A$1:$G$1611,4,0)&gt;$E2441,$E2441,VLOOKUP($A2441,'Old SVXY Hist'!$A$1:$G$1611,4,0))</f>
        <v>31.622499000000001</v>
      </c>
      <c r="E2441">
        <f>Master!K2445</f>
        <v>31.759042167755378</v>
      </c>
      <c r="F2441">
        <v>31.879999000000002</v>
      </c>
      <c r="G2441">
        <v>1288800</v>
      </c>
    </row>
    <row r="2442" spans="1:7" x14ac:dyDescent="0.25">
      <c r="A2442" s="22">
        <v>41611</v>
      </c>
      <c r="B2442">
        <v>31.245000999999998</v>
      </c>
      <c r="C2442">
        <f>IF(VLOOKUP($A2442,'Old SVXY Hist'!$A$1:$G$1611,3,0)&lt;$E2442,$E2442,VLOOKUP($A2442,'Old SVXY Hist'!$A$1:$G$1611,3,0))</f>
        <v>31.512501</v>
      </c>
      <c r="D2442">
        <f>IF(VLOOKUP($A2442,'Old SVXY Hist'!$A$1:$G$1611,4,0)&gt;$E2442,$E2442,VLOOKUP($A2442,'Old SVXY Hist'!$A$1:$G$1611,4,0))</f>
        <v>30.280000999999999</v>
      </c>
      <c r="E2442">
        <f>Master!K2446</f>
        <v>31.045885610863056</v>
      </c>
      <c r="F2442">
        <v>31.052499999999998</v>
      </c>
      <c r="G2442">
        <v>2977600</v>
      </c>
    </row>
    <row r="2443" spans="1:7" x14ac:dyDescent="0.25">
      <c r="A2443" s="22">
        <v>41612</v>
      </c>
      <c r="B2443">
        <v>30.4375</v>
      </c>
      <c r="C2443">
        <f>IF(VLOOKUP($A2443,'Old SVXY Hist'!$A$1:$G$1611,3,0)&lt;$E2443,$E2443,VLOOKUP($A2443,'Old SVXY Hist'!$A$1:$G$1611,3,0))</f>
        <v>31.576359021190139</v>
      </c>
      <c r="D2443">
        <f>IF(VLOOKUP($A2443,'Old SVXY Hist'!$A$1:$G$1611,4,0)&gt;$E2443,$E2443,VLOOKUP($A2443,'Old SVXY Hist'!$A$1:$G$1611,4,0))</f>
        <v>30.004999000000002</v>
      </c>
      <c r="E2443">
        <f>Master!K2447</f>
        <v>31.576359021190139</v>
      </c>
      <c r="F2443">
        <v>31.389999</v>
      </c>
      <c r="G2443">
        <v>3743600</v>
      </c>
    </row>
    <row r="2444" spans="1:7" x14ac:dyDescent="0.25">
      <c r="A2444" s="22">
        <v>41613</v>
      </c>
      <c r="B2444">
        <v>31.592500999999999</v>
      </c>
      <c r="C2444">
        <f>IF(VLOOKUP($A2444,'Old SVXY Hist'!$A$1:$G$1611,3,0)&lt;$E2444,$E2444,VLOOKUP($A2444,'Old SVXY Hist'!$A$1:$G$1611,3,0))</f>
        <v>31.6175</v>
      </c>
      <c r="D2444">
        <f>IF(VLOOKUP($A2444,'Old SVXY Hist'!$A$1:$G$1611,4,0)&gt;$E2444,$E2444,VLOOKUP($A2444,'Old SVXY Hist'!$A$1:$G$1611,4,0))</f>
        <v>30.85</v>
      </c>
      <c r="E2444">
        <f>Master!K2448</f>
        <v>31.161103633710486</v>
      </c>
      <c r="F2444">
        <v>31.147499</v>
      </c>
      <c r="G2444">
        <v>1958800</v>
      </c>
    </row>
    <row r="2445" spans="1:7" x14ac:dyDescent="0.25">
      <c r="A2445" s="22">
        <v>41614</v>
      </c>
      <c r="B2445">
        <v>31.825001</v>
      </c>
      <c r="C2445">
        <f>IF(VLOOKUP($A2445,'Old SVXY Hist'!$A$1:$G$1611,3,0)&lt;$E2445,$E2445,VLOOKUP($A2445,'Old SVXY Hist'!$A$1:$G$1611,3,0))</f>
        <v>32.419998</v>
      </c>
      <c r="D2445">
        <f>IF(VLOOKUP($A2445,'Old SVXY Hist'!$A$1:$G$1611,4,0)&gt;$E2445,$E2445,VLOOKUP($A2445,'Old SVXY Hist'!$A$1:$G$1611,4,0))</f>
        <v>31.76</v>
      </c>
      <c r="E2445">
        <f>Master!K2449</f>
        <v>32.278375674433377</v>
      </c>
      <c r="F2445">
        <v>32.237499</v>
      </c>
      <c r="G2445">
        <v>2068000</v>
      </c>
    </row>
    <row r="2446" spans="1:7" x14ac:dyDescent="0.25">
      <c r="A2446" s="22">
        <v>41617</v>
      </c>
      <c r="B2446">
        <v>32.505001</v>
      </c>
      <c r="C2446">
        <f>IF(VLOOKUP($A2446,'Old SVXY Hist'!$A$1:$G$1611,3,0)&lt;$E2446,$E2446,VLOOKUP($A2446,'Old SVXY Hist'!$A$1:$G$1611,3,0))</f>
        <v>32.715497445709275</v>
      </c>
      <c r="D2446">
        <f>IF(VLOOKUP($A2446,'Old SVXY Hist'!$A$1:$G$1611,4,0)&gt;$E2446,$E2446,VLOOKUP($A2446,'Old SVXY Hist'!$A$1:$G$1611,4,0))</f>
        <v>32.209999000000003</v>
      </c>
      <c r="E2446">
        <f>Master!K2450</f>
        <v>32.715497445709275</v>
      </c>
      <c r="F2446">
        <v>32.472499999999997</v>
      </c>
      <c r="G2446">
        <v>1608800</v>
      </c>
    </row>
    <row r="2447" spans="1:7" x14ac:dyDescent="0.25">
      <c r="A2447" s="22">
        <v>41618</v>
      </c>
      <c r="B2447">
        <v>32.267502</v>
      </c>
      <c r="C2447">
        <f>IF(VLOOKUP($A2447,'Old SVXY Hist'!$A$1:$G$1611,3,0)&lt;$E2447,$E2447,VLOOKUP($A2447,'Old SVXY Hist'!$A$1:$G$1611,3,0))</f>
        <v>32.520000000000003</v>
      </c>
      <c r="D2447">
        <f>IF(VLOOKUP($A2447,'Old SVXY Hist'!$A$1:$G$1611,4,0)&gt;$E2447,$E2447,VLOOKUP($A2447,'Old SVXY Hist'!$A$1:$G$1611,4,0))</f>
        <v>32.145000000000003</v>
      </c>
      <c r="E2447">
        <f>Master!K2451</f>
        <v>32.416559582765693</v>
      </c>
      <c r="F2447">
        <v>32.3125</v>
      </c>
      <c r="G2447">
        <v>1411200</v>
      </c>
    </row>
    <row r="2448" spans="1:7" x14ac:dyDescent="0.25">
      <c r="A2448" s="22">
        <v>41619</v>
      </c>
      <c r="B2448">
        <v>32.397499000000003</v>
      </c>
      <c r="C2448">
        <f>IF(VLOOKUP($A2448,'Old SVXY Hist'!$A$1:$G$1611,3,0)&lt;$E2448,$E2448,VLOOKUP($A2448,'Old SVXY Hist'!$A$1:$G$1611,3,0))</f>
        <v>32.447498000000003</v>
      </c>
      <c r="D2448">
        <f>IF(VLOOKUP($A2448,'Old SVXY Hist'!$A$1:$G$1611,4,0)&gt;$E2448,$E2448,VLOOKUP($A2448,'Old SVXY Hist'!$A$1:$G$1611,4,0))</f>
        <v>30.6525</v>
      </c>
      <c r="E2448">
        <f>Master!K2452</f>
        <v>30.965084118032724</v>
      </c>
      <c r="F2448">
        <v>30.795000000000002</v>
      </c>
      <c r="G2448">
        <v>2667200</v>
      </c>
    </row>
    <row r="2449" spans="1:7" x14ac:dyDescent="0.25">
      <c r="A2449" s="22">
        <v>41620</v>
      </c>
      <c r="B2449">
        <v>30.9575</v>
      </c>
      <c r="C2449">
        <f>IF(VLOOKUP($A2449,'Old SVXY Hist'!$A$1:$G$1611,3,0)&lt;$E2449,$E2449,VLOOKUP($A2449,'Old SVXY Hist'!$A$1:$G$1611,3,0))</f>
        <v>31.165001</v>
      </c>
      <c r="D2449">
        <f>IF(VLOOKUP($A2449,'Old SVXY Hist'!$A$1:$G$1611,4,0)&gt;$E2449,$E2449,VLOOKUP($A2449,'Old SVXY Hist'!$A$1:$G$1611,4,0))</f>
        <v>30.045000000000002</v>
      </c>
      <c r="E2449">
        <f>Master!K2453</f>
        <v>30.671366104772709</v>
      </c>
      <c r="F2449">
        <v>30.662500000000001</v>
      </c>
      <c r="G2449">
        <v>2718800</v>
      </c>
    </row>
    <row r="2450" spans="1:7" x14ac:dyDescent="0.25">
      <c r="A2450" s="22">
        <v>41621</v>
      </c>
      <c r="B2450">
        <v>30.725000000000001</v>
      </c>
      <c r="C2450">
        <f>IF(VLOOKUP($A2450,'Old SVXY Hist'!$A$1:$G$1611,3,0)&lt;$E2450,$E2450,VLOOKUP($A2450,'Old SVXY Hist'!$A$1:$G$1611,3,0))</f>
        <v>30.870000999999998</v>
      </c>
      <c r="D2450">
        <f>IF(VLOOKUP($A2450,'Old SVXY Hist'!$A$1:$G$1611,4,0)&gt;$E2450,$E2450,VLOOKUP($A2450,'Old SVXY Hist'!$A$1:$G$1611,4,0))</f>
        <v>30.357500000000002</v>
      </c>
      <c r="E2450">
        <f>Master!K2454</f>
        <v>30.638751961414528</v>
      </c>
      <c r="F2450">
        <v>30.592500999999999</v>
      </c>
      <c r="G2450">
        <v>2273200</v>
      </c>
    </row>
    <row r="2451" spans="1:7" x14ac:dyDescent="0.25">
      <c r="A2451" s="22">
        <v>41624</v>
      </c>
      <c r="B2451">
        <v>30.9575</v>
      </c>
      <c r="C2451">
        <f>IF(VLOOKUP($A2451,'Old SVXY Hist'!$A$1:$G$1611,3,0)&lt;$E2451,$E2451,VLOOKUP($A2451,'Old SVXY Hist'!$A$1:$G$1611,3,0))</f>
        <v>31.09</v>
      </c>
      <c r="D2451">
        <f>IF(VLOOKUP($A2451,'Old SVXY Hist'!$A$1:$G$1611,4,0)&gt;$E2451,$E2451,VLOOKUP($A2451,'Old SVXY Hist'!$A$1:$G$1611,4,0))</f>
        <v>30.109078558453682</v>
      </c>
      <c r="E2451">
        <f>Master!K2455</f>
        <v>30.109078558453682</v>
      </c>
      <c r="F2451">
        <v>30.584999</v>
      </c>
      <c r="G2451">
        <v>3007200</v>
      </c>
    </row>
    <row r="2452" spans="1:7" x14ac:dyDescent="0.25">
      <c r="A2452" s="22">
        <v>41625</v>
      </c>
      <c r="B2452">
        <v>30.182500999999998</v>
      </c>
      <c r="C2452">
        <f>IF(VLOOKUP($A2452,'Old SVXY Hist'!$A$1:$G$1611,3,0)&lt;$E2452,$E2452,VLOOKUP($A2452,'Old SVXY Hist'!$A$1:$G$1611,3,0))</f>
        <v>30.892499999999998</v>
      </c>
      <c r="D2452">
        <f>IF(VLOOKUP($A2452,'Old SVXY Hist'!$A$1:$G$1611,4,0)&gt;$E2452,$E2452,VLOOKUP($A2452,'Old SVXY Hist'!$A$1:$G$1611,4,0))</f>
        <v>29.795000000000002</v>
      </c>
      <c r="E2452">
        <f>Master!K2456</f>
        <v>30.434387900781207</v>
      </c>
      <c r="F2452">
        <v>30.6675</v>
      </c>
      <c r="G2452">
        <v>3757200</v>
      </c>
    </row>
    <row r="2453" spans="1:7" x14ac:dyDescent="0.25">
      <c r="A2453" s="22">
        <v>41626</v>
      </c>
      <c r="B2453">
        <v>30.9725</v>
      </c>
      <c r="C2453">
        <f>IF(VLOOKUP($A2453,'Old SVXY Hist'!$A$1:$G$1611,3,0)&lt;$E2453,$E2453,VLOOKUP($A2453,'Old SVXY Hist'!$A$1:$G$1611,3,0))</f>
        <v>32.840000000000003</v>
      </c>
      <c r="D2453">
        <f>IF(VLOOKUP($A2453,'Old SVXY Hist'!$A$1:$G$1611,4,0)&gt;$E2453,$E2453,VLOOKUP($A2453,'Old SVXY Hist'!$A$1:$G$1611,4,0))</f>
        <v>30.440000999999999</v>
      </c>
      <c r="E2453">
        <f>Master!K2457</f>
        <v>32.48800656836741</v>
      </c>
      <c r="F2453">
        <v>32.832500000000003</v>
      </c>
      <c r="G2453">
        <v>4488000</v>
      </c>
    </row>
    <row r="2454" spans="1:7" x14ac:dyDescent="0.25">
      <c r="A2454" s="22">
        <v>41627</v>
      </c>
      <c r="B2454">
        <v>32.619999</v>
      </c>
      <c r="C2454">
        <f>IF(VLOOKUP($A2454,'Old SVXY Hist'!$A$1:$G$1611,3,0)&lt;$E2454,$E2454,VLOOKUP($A2454,'Old SVXY Hist'!$A$1:$G$1611,3,0))</f>
        <v>32.955002</v>
      </c>
      <c r="D2454">
        <f>IF(VLOOKUP($A2454,'Old SVXY Hist'!$A$1:$G$1611,4,0)&gt;$E2454,$E2454,VLOOKUP($A2454,'Old SVXY Hist'!$A$1:$G$1611,4,0))</f>
        <v>32.389999000000003</v>
      </c>
      <c r="E2454">
        <f>Master!K2458</f>
        <v>32.587932263030432</v>
      </c>
      <c r="F2454">
        <v>32.505001</v>
      </c>
      <c r="G2454">
        <v>2456400</v>
      </c>
    </row>
    <row r="2455" spans="1:7" x14ac:dyDescent="0.25">
      <c r="A2455" s="22">
        <v>41628</v>
      </c>
      <c r="B2455">
        <v>32.779998999999997</v>
      </c>
      <c r="C2455">
        <f>IF(VLOOKUP($A2455,'Old SVXY Hist'!$A$1:$G$1611,3,0)&lt;$E2455,$E2455,VLOOKUP($A2455,'Old SVXY Hist'!$A$1:$G$1611,3,0))</f>
        <v>32.947498000000003</v>
      </c>
      <c r="D2455">
        <f>IF(VLOOKUP($A2455,'Old SVXY Hist'!$A$1:$G$1611,4,0)&gt;$E2455,$E2455,VLOOKUP($A2455,'Old SVXY Hist'!$A$1:$G$1611,4,0))</f>
        <v>32.267502</v>
      </c>
      <c r="E2455">
        <f>Master!K2459</f>
        <v>32.61706693404804</v>
      </c>
      <c r="F2455">
        <v>32.334999000000003</v>
      </c>
      <c r="G2455">
        <v>3528800</v>
      </c>
    </row>
    <row r="2456" spans="1:7" x14ac:dyDescent="0.25">
      <c r="A2456" s="22">
        <v>41631</v>
      </c>
      <c r="B2456">
        <v>32.75</v>
      </c>
      <c r="C2456">
        <f>IF(VLOOKUP($A2456,'Old SVXY Hist'!$A$1:$G$1611,3,0)&lt;$E2456,$E2456,VLOOKUP($A2456,'Old SVXY Hist'!$A$1:$G$1611,3,0))</f>
        <v>33.811622383662062</v>
      </c>
      <c r="D2456">
        <f>IF(VLOOKUP($A2456,'Old SVXY Hist'!$A$1:$G$1611,4,0)&gt;$E2456,$E2456,VLOOKUP($A2456,'Old SVXY Hist'!$A$1:$G$1611,4,0))</f>
        <v>32.625</v>
      </c>
      <c r="E2456">
        <f>Master!K2460</f>
        <v>33.811622383662062</v>
      </c>
      <c r="F2456">
        <v>33.5075</v>
      </c>
      <c r="G2456">
        <v>2714800</v>
      </c>
    </row>
    <row r="2457" spans="1:7" x14ac:dyDescent="0.25">
      <c r="A2457" s="22">
        <v>41632</v>
      </c>
      <c r="B2457">
        <v>34</v>
      </c>
      <c r="C2457">
        <f>IF(VLOOKUP($A2457,'Old SVXY Hist'!$A$1:$G$1611,3,0)&lt;$E2457,$E2457,VLOOKUP($A2457,'Old SVXY Hist'!$A$1:$G$1611,3,0))</f>
        <v>34.965384638116738</v>
      </c>
      <c r="D2457">
        <f>IF(VLOOKUP($A2457,'Old SVXY Hist'!$A$1:$G$1611,4,0)&gt;$E2457,$E2457,VLOOKUP($A2457,'Old SVXY Hist'!$A$1:$G$1611,4,0))</f>
        <v>33.772499000000003</v>
      </c>
      <c r="E2457">
        <f>Master!K2461</f>
        <v>34.965384638116738</v>
      </c>
      <c r="F2457">
        <v>34.152500000000003</v>
      </c>
      <c r="G2457">
        <v>1559200</v>
      </c>
    </row>
    <row r="2458" spans="1:7" x14ac:dyDescent="0.25">
      <c r="A2458" s="22">
        <v>41634</v>
      </c>
      <c r="B2458">
        <v>34.8675</v>
      </c>
      <c r="C2458">
        <f>IF(VLOOKUP($A2458,'Old SVXY Hist'!$A$1:$G$1611,3,0)&lt;$E2458,$E2458,VLOOKUP($A2458,'Old SVXY Hist'!$A$1:$G$1611,3,0))</f>
        <v>35.020127938828011</v>
      </c>
      <c r="D2458">
        <f>IF(VLOOKUP($A2458,'Old SVXY Hist'!$A$1:$G$1611,4,0)&gt;$E2458,$E2458,VLOOKUP($A2458,'Old SVXY Hist'!$A$1:$G$1611,4,0))</f>
        <v>34.68</v>
      </c>
      <c r="E2458">
        <f>Master!K2462</f>
        <v>35.020127938828011</v>
      </c>
      <c r="F2458">
        <v>34.752499</v>
      </c>
      <c r="G2458">
        <v>2085600</v>
      </c>
    </row>
    <row r="2459" spans="1:7" x14ac:dyDescent="0.25">
      <c r="A2459" s="22">
        <v>41635</v>
      </c>
      <c r="B2459">
        <v>34.842498999999997</v>
      </c>
      <c r="C2459">
        <f>IF(VLOOKUP($A2459,'Old SVXY Hist'!$A$1:$G$1611,3,0)&lt;$E2459,$E2459,VLOOKUP($A2459,'Old SVXY Hist'!$A$1:$G$1611,3,0))</f>
        <v>34.904998999999997</v>
      </c>
      <c r="D2459">
        <f>IF(VLOOKUP($A2459,'Old SVXY Hist'!$A$1:$G$1611,4,0)&gt;$E2459,$E2459,VLOOKUP($A2459,'Old SVXY Hist'!$A$1:$G$1611,4,0))</f>
        <v>34.014999000000003</v>
      </c>
      <c r="E2459">
        <f>Master!K2463</f>
        <v>34.356078728570864</v>
      </c>
      <c r="F2459">
        <v>34.244999</v>
      </c>
      <c r="G2459">
        <v>2250800</v>
      </c>
    </row>
    <row r="2460" spans="1:7" x14ac:dyDescent="0.25">
      <c r="A2460" s="22">
        <v>41638</v>
      </c>
      <c r="B2460">
        <v>34.104999999999997</v>
      </c>
      <c r="C2460">
        <f>IF(VLOOKUP($A2460,'Old SVXY Hist'!$A$1:$G$1611,3,0)&lt;$E2460,$E2460,VLOOKUP($A2460,'Old SVXY Hist'!$A$1:$G$1611,3,0))</f>
        <v>34.270000000000003</v>
      </c>
      <c r="D2460">
        <f>IF(VLOOKUP($A2460,'Old SVXY Hist'!$A$1:$G$1611,4,0)&gt;$E2460,$E2460,VLOOKUP($A2460,'Old SVXY Hist'!$A$1:$G$1611,4,0))</f>
        <v>33.542499999999997</v>
      </c>
      <c r="E2460">
        <f>Master!K2464</f>
        <v>33.860625491472575</v>
      </c>
      <c r="F2460">
        <v>33.715000000000003</v>
      </c>
      <c r="G2460">
        <v>1923600</v>
      </c>
    </row>
    <row r="2461" spans="1:7" x14ac:dyDescent="0.25">
      <c r="A2461" s="22">
        <v>41639</v>
      </c>
      <c r="B2461">
        <v>34.102500999999997</v>
      </c>
      <c r="C2461">
        <f>IF(VLOOKUP($A2461,'Old SVXY Hist'!$A$1:$G$1611,3,0)&lt;$E2461,$E2461,VLOOKUP($A2461,'Old SVXY Hist'!$A$1:$G$1611,3,0))</f>
        <v>34.159999999999997</v>
      </c>
      <c r="D2461">
        <f>IF(VLOOKUP($A2461,'Old SVXY Hist'!$A$1:$G$1611,4,0)&gt;$E2461,$E2461,VLOOKUP($A2461,'Old SVXY Hist'!$A$1:$G$1611,4,0))</f>
        <v>33.224997999999999</v>
      </c>
      <c r="E2461">
        <f>Master!K2465</f>
        <v>33.86985112461447</v>
      </c>
      <c r="F2461">
        <v>33.735000999999997</v>
      </c>
      <c r="G2461">
        <v>2004800</v>
      </c>
    </row>
    <row r="2462" spans="1:7" x14ac:dyDescent="0.25">
      <c r="A2462" s="22">
        <v>41641</v>
      </c>
      <c r="B2462">
        <v>33.224997999999999</v>
      </c>
      <c r="C2462">
        <f>IF(VLOOKUP($A2462,'Old SVXY Hist'!$A$1:$G$1611,3,0)&lt;$E2462,$E2462,VLOOKUP($A2462,'Old SVXY Hist'!$A$1:$G$1611,3,0))</f>
        <v>33.360000999999997</v>
      </c>
      <c r="D2462">
        <f>IF(VLOOKUP($A2462,'Old SVXY Hist'!$A$1:$G$1611,4,0)&gt;$E2462,$E2462,VLOOKUP($A2462,'Old SVXY Hist'!$A$1:$G$1611,4,0))</f>
        <v>32.830002</v>
      </c>
      <c r="E2462">
        <f>Master!K2466</f>
        <v>33.225159165740607</v>
      </c>
      <c r="F2462">
        <v>33.057499</v>
      </c>
      <c r="G2462">
        <v>2816800</v>
      </c>
    </row>
    <row r="2463" spans="1:7" x14ac:dyDescent="0.25">
      <c r="A2463" s="22">
        <v>41642</v>
      </c>
      <c r="B2463">
        <v>33.342498999999997</v>
      </c>
      <c r="C2463">
        <f>IF(VLOOKUP($A2463,'Old SVXY Hist'!$A$1:$G$1611,3,0)&lt;$E2463,$E2463,VLOOKUP($A2463,'Old SVXY Hist'!$A$1:$G$1611,3,0))</f>
        <v>33.705002</v>
      </c>
      <c r="D2463">
        <f>IF(VLOOKUP($A2463,'Old SVXY Hist'!$A$1:$G$1611,4,0)&gt;$E2463,$E2463,VLOOKUP($A2463,'Old SVXY Hist'!$A$1:$G$1611,4,0))</f>
        <v>32.907501000000003</v>
      </c>
      <c r="E2463">
        <f>Master!K2467</f>
        <v>33.56526902232401</v>
      </c>
      <c r="F2463">
        <v>33.2575</v>
      </c>
      <c r="G2463">
        <v>1828400</v>
      </c>
    </row>
    <row r="2464" spans="1:7" x14ac:dyDescent="0.25">
      <c r="A2464" s="22">
        <v>41645</v>
      </c>
      <c r="B2464">
        <v>33.832500000000003</v>
      </c>
      <c r="C2464">
        <f>IF(VLOOKUP($A2464,'Old SVXY Hist'!$A$1:$G$1611,3,0)&lt;$E2464,$E2464,VLOOKUP($A2464,'Old SVXY Hist'!$A$1:$G$1611,3,0))</f>
        <v>34.084999000000003</v>
      </c>
      <c r="D2464">
        <f>IF(VLOOKUP($A2464,'Old SVXY Hist'!$A$1:$G$1611,4,0)&gt;$E2464,$E2464,VLOOKUP($A2464,'Old SVXY Hist'!$A$1:$G$1611,4,0))</f>
        <v>33.337502000000001</v>
      </c>
      <c r="E2464">
        <f>Master!K2468</f>
        <v>33.908358700838093</v>
      </c>
      <c r="F2464">
        <v>33.654998999999997</v>
      </c>
      <c r="G2464">
        <v>2524400</v>
      </c>
    </row>
    <row r="2465" spans="1:7" x14ac:dyDescent="0.25">
      <c r="A2465" s="22">
        <v>41646</v>
      </c>
      <c r="B2465">
        <v>34.037497999999999</v>
      </c>
      <c r="C2465">
        <f>IF(VLOOKUP($A2465,'Old SVXY Hist'!$A$1:$G$1611,3,0)&lt;$E2465,$E2465,VLOOKUP($A2465,'Old SVXY Hist'!$A$1:$G$1611,3,0))</f>
        <v>34.561310086604507</v>
      </c>
      <c r="D2465">
        <f>IF(VLOOKUP($A2465,'Old SVXY Hist'!$A$1:$G$1611,4,0)&gt;$E2465,$E2465,VLOOKUP($A2465,'Old SVXY Hist'!$A$1:$G$1611,4,0))</f>
        <v>33.985000999999997</v>
      </c>
      <c r="E2465">
        <f>Master!K2469</f>
        <v>34.561310086604507</v>
      </c>
      <c r="F2465">
        <v>34.442501</v>
      </c>
      <c r="G2465">
        <v>1912400</v>
      </c>
    </row>
    <row r="2466" spans="1:7" x14ac:dyDescent="0.25">
      <c r="A2466" s="22">
        <v>41647</v>
      </c>
      <c r="B2466">
        <v>34.220001000000003</v>
      </c>
      <c r="C2466">
        <f>IF(VLOOKUP($A2466,'Old SVXY Hist'!$A$1:$G$1611,3,0)&lt;$E2466,$E2466,VLOOKUP($A2466,'Old SVXY Hist'!$A$1:$G$1611,3,0))</f>
        <v>34.57</v>
      </c>
      <c r="D2466">
        <f>IF(VLOOKUP($A2466,'Old SVXY Hist'!$A$1:$G$1611,4,0)&gt;$E2466,$E2466,VLOOKUP($A2466,'Old SVXY Hist'!$A$1:$G$1611,4,0))</f>
        <v>34.080002</v>
      </c>
      <c r="E2466">
        <f>Master!K2470</f>
        <v>34.509647761168274</v>
      </c>
      <c r="F2466">
        <v>34.384998000000003</v>
      </c>
      <c r="G2466">
        <v>2071600</v>
      </c>
    </row>
    <row r="2467" spans="1:7" x14ac:dyDescent="0.25">
      <c r="A2467" s="22">
        <v>41648</v>
      </c>
      <c r="B2467">
        <v>34.467498999999997</v>
      </c>
      <c r="C2467">
        <f>IF(VLOOKUP($A2467,'Old SVXY Hist'!$A$1:$G$1611,3,0)&lt;$E2467,$E2467,VLOOKUP($A2467,'Old SVXY Hist'!$A$1:$G$1611,3,0))</f>
        <v>34.592498999999997</v>
      </c>
      <c r="D2467">
        <f>IF(VLOOKUP($A2467,'Old SVXY Hist'!$A$1:$G$1611,4,0)&gt;$E2467,$E2467,VLOOKUP($A2467,'Old SVXY Hist'!$A$1:$G$1611,4,0))</f>
        <v>34.095001000000003</v>
      </c>
      <c r="E2467">
        <f>Master!K2471</f>
        <v>34.397402839861918</v>
      </c>
      <c r="F2467">
        <v>34.294998</v>
      </c>
      <c r="G2467">
        <v>2360000</v>
      </c>
    </row>
    <row r="2468" spans="1:7" x14ac:dyDescent="0.25">
      <c r="A2468" s="22">
        <v>41649</v>
      </c>
      <c r="B2468">
        <v>34.599997999999999</v>
      </c>
      <c r="C2468">
        <f>IF(VLOOKUP($A2468,'Old SVXY Hist'!$A$1:$G$1611,3,0)&lt;$E2468,$E2468,VLOOKUP($A2468,'Old SVXY Hist'!$A$1:$G$1611,3,0))</f>
        <v>35.172500999999997</v>
      </c>
      <c r="D2468">
        <f>IF(VLOOKUP($A2468,'Old SVXY Hist'!$A$1:$G$1611,4,0)&gt;$E2468,$E2468,VLOOKUP($A2468,'Old SVXY Hist'!$A$1:$G$1611,4,0))</f>
        <v>34.165000999999997</v>
      </c>
      <c r="E2468">
        <f>Master!K2472</f>
        <v>35.113751246581096</v>
      </c>
      <c r="F2468">
        <v>35.099997999999999</v>
      </c>
      <c r="G2468">
        <v>2316400</v>
      </c>
    </row>
    <row r="2469" spans="1:7" x14ac:dyDescent="0.25">
      <c r="A2469" s="22">
        <v>41652</v>
      </c>
      <c r="B2469">
        <v>34.987499</v>
      </c>
      <c r="C2469">
        <f>IF(VLOOKUP($A2469,'Old SVXY Hist'!$A$1:$G$1611,3,0)&lt;$E2469,$E2469,VLOOKUP($A2469,'Old SVXY Hist'!$A$1:$G$1611,3,0))</f>
        <v>35.549999</v>
      </c>
      <c r="D2469">
        <f>IF(VLOOKUP($A2469,'Old SVXY Hist'!$A$1:$G$1611,4,0)&gt;$E2469,$E2469,VLOOKUP($A2469,'Old SVXY Hist'!$A$1:$G$1611,4,0))</f>
        <v>32.849997999999999</v>
      </c>
      <c r="E2469">
        <f>Master!K2473</f>
        <v>34.277530752998025</v>
      </c>
      <c r="F2469">
        <v>33.8825</v>
      </c>
      <c r="G2469">
        <v>4853600</v>
      </c>
    </row>
    <row r="2470" spans="1:7" x14ac:dyDescent="0.25">
      <c r="A2470" s="22">
        <v>41653</v>
      </c>
      <c r="B2470">
        <v>34.297500999999997</v>
      </c>
      <c r="C2470">
        <f>IF(VLOOKUP($A2470,'Old SVXY Hist'!$A$1:$G$1611,3,0)&lt;$E2470,$E2470,VLOOKUP($A2470,'Old SVXY Hist'!$A$1:$G$1611,3,0))</f>
        <v>35.484017185677452</v>
      </c>
      <c r="D2470">
        <f>IF(VLOOKUP($A2470,'Old SVXY Hist'!$A$1:$G$1611,4,0)&gt;$E2470,$E2470,VLOOKUP($A2470,'Old SVXY Hist'!$A$1:$G$1611,4,0))</f>
        <v>34.292499999999997</v>
      </c>
      <c r="E2470">
        <f>Master!K2474</f>
        <v>35.484017185677452</v>
      </c>
      <c r="F2470">
        <v>35.232498</v>
      </c>
      <c r="G2470">
        <v>3376400</v>
      </c>
    </row>
    <row r="2471" spans="1:7" x14ac:dyDescent="0.25">
      <c r="A2471" s="22">
        <v>41654</v>
      </c>
      <c r="B2471">
        <v>35.32</v>
      </c>
      <c r="C2471">
        <f>IF(VLOOKUP($A2471,'Old SVXY Hist'!$A$1:$G$1611,3,0)&lt;$E2471,$E2471,VLOOKUP($A2471,'Old SVXY Hist'!$A$1:$G$1611,3,0))</f>
        <v>35.400002000000001</v>
      </c>
      <c r="D2471">
        <f>IF(VLOOKUP($A2471,'Old SVXY Hist'!$A$1:$G$1611,4,0)&gt;$E2471,$E2471,VLOOKUP($A2471,'Old SVXY Hist'!$A$1:$G$1611,4,0))</f>
        <v>34.68</v>
      </c>
      <c r="E2471">
        <f>Master!K2475</f>
        <v>35.354895135303295</v>
      </c>
      <c r="F2471">
        <v>35.119999</v>
      </c>
      <c r="G2471">
        <v>2144400</v>
      </c>
    </row>
    <row r="2472" spans="1:7" x14ac:dyDescent="0.25">
      <c r="A2472" s="22">
        <v>41655</v>
      </c>
      <c r="B2472">
        <v>35.002499</v>
      </c>
      <c r="C2472">
        <f>IF(VLOOKUP($A2472,'Old SVXY Hist'!$A$1:$G$1611,3,0)&lt;$E2472,$E2472,VLOOKUP($A2472,'Old SVXY Hist'!$A$1:$G$1611,3,0))</f>
        <v>35.154998999999997</v>
      </c>
      <c r="D2472">
        <f>IF(VLOOKUP($A2472,'Old SVXY Hist'!$A$1:$G$1611,4,0)&gt;$E2472,$E2472,VLOOKUP($A2472,'Old SVXY Hist'!$A$1:$G$1611,4,0))</f>
        <v>34.527500000000003</v>
      </c>
      <c r="E2472">
        <f>Master!K2476</f>
        <v>34.923231019400852</v>
      </c>
      <c r="F2472">
        <v>34.9375</v>
      </c>
      <c r="G2472">
        <v>1967600</v>
      </c>
    </row>
    <row r="2473" spans="1:7" x14ac:dyDescent="0.25">
      <c r="A2473" s="22">
        <v>41656</v>
      </c>
      <c r="B2473">
        <v>34.792499999999997</v>
      </c>
      <c r="C2473">
        <f>IF(VLOOKUP($A2473,'Old SVXY Hist'!$A$1:$G$1611,3,0)&lt;$E2473,$E2473,VLOOKUP($A2473,'Old SVXY Hist'!$A$1:$G$1611,3,0))</f>
        <v>35.299999</v>
      </c>
      <c r="D2473">
        <f>IF(VLOOKUP($A2473,'Old SVXY Hist'!$A$1:$G$1611,4,0)&gt;$E2473,$E2473,VLOOKUP($A2473,'Old SVXY Hist'!$A$1:$G$1611,4,0))</f>
        <v>34.639999000000003</v>
      </c>
      <c r="E2473">
        <f>Master!K2477</f>
        <v>35.033210438122005</v>
      </c>
      <c r="F2473">
        <v>34.877499</v>
      </c>
      <c r="G2473">
        <v>2348000</v>
      </c>
    </row>
    <row r="2474" spans="1:7" x14ac:dyDescent="0.25">
      <c r="A2474" s="22">
        <v>41660</v>
      </c>
      <c r="B2474">
        <v>35.205002</v>
      </c>
      <c r="C2474">
        <f>IF(VLOOKUP($A2474,'Old SVXY Hist'!$A$1:$G$1611,3,0)&lt;$E2474,$E2474,VLOOKUP($A2474,'Old SVXY Hist'!$A$1:$G$1611,3,0))</f>
        <v>35.401930078161513</v>
      </c>
      <c r="D2474">
        <f>IF(VLOOKUP($A2474,'Old SVXY Hist'!$A$1:$G$1611,4,0)&gt;$E2474,$E2474,VLOOKUP($A2474,'Old SVXY Hist'!$A$1:$G$1611,4,0))</f>
        <v>34.634998000000003</v>
      </c>
      <c r="E2474">
        <f>Master!K2478</f>
        <v>35.401930078161513</v>
      </c>
      <c r="F2474">
        <v>35.272499000000003</v>
      </c>
      <c r="G2474">
        <v>2919600</v>
      </c>
    </row>
    <row r="2475" spans="1:7" x14ac:dyDescent="0.25">
      <c r="A2475" s="22">
        <v>41661</v>
      </c>
      <c r="B2475">
        <v>35.652500000000003</v>
      </c>
      <c r="C2475">
        <f>IF(VLOOKUP($A2475,'Old SVXY Hist'!$A$1:$G$1611,3,0)&lt;$E2475,$E2475,VLOOKUP($A2475,'Old SVXY Hist'!$A$1:$G$1611,3,0))</f>
        <v>36.027946315095221</v>
      </c>
      <c r="D2475">
        <f>IF(VLOOKUP($A2475,'Old SVXY Hist'!$A$1:$G$1611,4,0)&gt;$E2475,$E2475,VLOOKUP($A2475,'Old SVXY Hist'!$A$1:$G$1611,4,0))</f>
        <v>35.439999</v>
      </c>
      <c r="E2475">
        <f>Master!K2479</f>
        <v>36.027946315095221</v>
      </c>
      <c r="F2475">
        <v>35.814999</v>
      </c>
      <c r="G2475">
        <v>2136800</v>
      </c>
    </row>
    <row r="2476" spans="1:7" x14ac:dyDescent="0.25">
      <c r="A2476" s="22">
        <v>41662</v>
      </c>
      <c r="B2476">
        <v>35.352500999999997</v>
      </c>
      <c r="C2476">
        <f>IF(VLOOKUP($A2476,'Old SVXY Hist'!$A$1:$G$1611,3,0)&lt;$E2476,$E2476,VLOOKUP($A2476,'Old SVXY Hist'!$A$1:$G$1611,3,0))</f>
        <v>35.409999999999997</v>
      </c>
      <c r="D2476">
        <f>IF(VLOOKUP($A2476,'Old SVXY Hist'!$A$1:$G$1611,4,0)&gt;$E2476,$E2476,VLOOKUP($A2476,'Old SVXY Hist'!$A$1:$G$1611,4,0))</f>
        <v>33.942501</v>
      </c>
      <c r="E2476">
        <f>Master!K2480</f>
        <v>35.146414717635516</v>
      </c>
      <c r="F2476">
        <v>34.845001000000003</v>
      </c>
      <c r="G2476">
        <v>4102400</v>
      </c>
    </row>
    <row r="2477" spans="1:7" x14ac:dyDescent="0.25">
      <c r="A2477" s="22">
        <v>41663</v>
      </c>
      <c r="B2477">
        <v>33.840000000000003</v>
      </c>
      <c r="C2477">
        <f>IF(VLOOKUP($A2477,'Old SVXY Hist'!$A$1:$G$1611,3,0)&lt;$E2477,$E2477,VLOOKUP($A2477,'Old SVXY Hist'!$A$1:$G$1611,3,0))</f>
        <v>33.909999999999997</v>
      </c>
      <c r="D2477">
        <f>IF(VLOOKUP($A2477,'Old SVXY Hist'!$A$1:$G$1611,4,0)&gt;$E2477,$E2477,VLOOKUP($A2477,'Old SVXY Hist'!$A$1:$G$1611,4,0))</f>
        <v>30.416491273378139</v>
      </c>
      <c r="E2477">
        <f>Master!K2481</f>
        <v>30.416491273378139</v>
      </c>
      <c r="F2477">
        <v>31.695</v>
      </c>
      <c r="G2477">
        <v>4978600</v>
      </c>
    </row>
    <row r="2478" spans="1:7" x14ac:dyDescent="0.25">
      <c r="A2478" s="22">
        <v>41666</v>
      </c>
      <c r="B2478">
        <v>31.4</v>
      </c>
      <c r="C2478">
        <f>IF(VLOOKUP($A2478,'Old SVXY Hist'!$A$1:$G$1611,3,0)&lt;$E2478,$E2478,VLOOKUP($A2478,'Old SVXY Hist'!$A$1:$G$1611,3,0))</f>
        <v>31.92</v>
      </c>
      <c r="D2478">
        <f>IF(VLOOKUP($A2478,'Old SVXY Hist'!$A$1:$G$1611,4,0)&gt;$E2478,$E2478,VLOOKUP($A2478,'Old SVXY Hist'!$A$1:$G$1611,4,0))</f>
        <v>29.030000999999999</v>
      </c>
      <c r="E2478">
        <f>Master!K2482</f>
        <v>30.555507855415744</v>
      </c>
      <c r="F2478">
        <v>30.905000999999999</v>
      </c>
      <c r="G2478">
        <v>5415200</v>
      </c>
    </row>
    <row r="2479" spans="1:7" x14ac:dyDescent="0.25">
      <c r="A2479" s="22">
        <v>41667</v>
      </c>
      <c r="B2479">
        <v>30.870000999999998</v>
      </c>
      <c r="C2479">
        <f>IF(VLOOKUP($A2479,'Old SVXY Hist'!$A$1:$G$1611,3,0)&lt;$E2479,$E2479,VLOOKUP($A2479,'Old SVXY Hist'!$A$1:$G$1611,3,0))</f>
        <v>32.435001</v>
      </c>
      <c r="D2479">
        <f>IF(VLOOKUP($A2479,'Old SVXY Hist'!$A$1:$G$1611,4,0)&gt;$E2479,$E2479,VLOOKUP($A2479,'Old SVXY Hist'!$A$1:$G$1611,4,0))</f>
        <v>30.75</v>
      </c>
      <c r="E2479">
        <f>Master!K2483</f>
        <v>32.178983534149587</v>
      </c>
      <c r="F2479">
        <v>32.159999999999997</v>
      </c>
      <c r="G2479">
        <v>3921600</v>
      </c>
    </row>
    <row r="2480" spans="1:7" x14ac:dyDescent="0.25">
      <c r="A2480" s="22">
        <v>41668</v>
      </c>
      <c r="B2480">
        <v>30.584999</v>
      </c>
      <c r="C2480">
        <f>IF(VLOOKUP($A2480,'Old SVXY Hist'!$A$1:$G$1611,3,0)&lt;$E2480,$E2480,VLOOKUP($A2480,'Old SVXY Hist'!$A$1:$G$1611,3,0))</f>
        <v>31.514999</v>
      </c>
      <c r="D2480">
        <f>IF(VLOOKUP($A2480,'Old SVXY Hist'!$A$1:$G$1611,4,0)&gt;$E2480,$E2480,VLOOKUP($A2480,'Old SVXY Hist'!$A$1:$G$1611,4,0))</f>
        <v>29.5</v>
      </c>
      <c r="E2480">
        <f>Master!K2484</f>
        <v>29.818578684111898</v>
      </c>
      <c r="F2480">
        <v>30.014999</v>
      </c>
      <c r="G2480">
        <v>6270600</v>
      </c>
    </row>
    <row r="2481" spans="1:7" x14ac:dyDescent="0.25">
      <c r="A2481" s="22">
        <v>41669</v>
      </c>
      <c r="B2481">
        <v>30.889999</v>
      </c>
      <c r="C2481">
        <f>IF(VLOOKUP($A2481,'Old SVXY Hist'!$A$1:$G$1611,3,0)&lt;$E2481,$E2481,VLOOKUP($A2481,'Old SVXY Hist'!$A$1:$G$1611,3,0))</f>
        <v>31.264999</v>
      </c>
      <c r="D2481">
        <f>IF(VLOOKUP($A2481,'Old SVXY Hist'!$A$1:$G$1611,4,0)&gt;$E2481,$E2481,VLOOKUP($A2481,'Old SVXY Hist'!$A$1:$G$1611,4,0))</f>
        <v>29.420455939273452</v>
      </c>
      <c r="E2481">
        <f>Master!K2485</f>
        <v>29.420455939273452</v>
      </c>
      <c r="F2481">
        <v>30.43</v>
      </c>
      <c r="G2481">
        <v>3588800</v>
      </c>
    </row>
    <row r="2482" spans="1:7" x14ac:dyDescent="0.25">
      <c r="A2482" s="22">
        <v>41670</v>
      </c>
      <c r="B2482">
        <v>27.709999</v>
      </c>
      <c r="C2482">
        <f>IF(VLOOKUP($A2482,'Old SVXY Hist'!$A$1:$G$1611,3,0)&lt;$E2482,$E2482,VLOOKUP($A2482,'Old SVXY Hist'!$A$1:$G$1611,3,0))</f>
        <v>29.33</v>
      </c>
      <c r="D2482">
        <f>IF(VLOOKUP($A2482,'Old SVXY Hist'!$A$1:$G$1611,4,0)&gt;$E2482,$E2482,VLOOKUP($A2482,'Old SVXY Hist'!$A$1:$G$1611,4,0))</f>
        <v>27.639999</v>
      </c>
      <c r="E2482">
        <f>Master!K2486</f>
        <v>27.868997397858223</v>
      </c>
      <c r="F2482">
        <v>28.129999000000002</v>
      </c>
      <c r="G2482">
        <v>7115000</v>
      </c>
    </row>
    <row r="2483" spans="1:7" x14ac:dyDescent="0.25">
      <c r="A2483" s="22">
        <v>41673</v>
      </c>
      <c r="B2483">
        <v>27.75</v>
      </c>
      <c r="C2483">
        <f>IF(VLOOKUP($A2483,'Old SVXY Hist'!$A$1:$G$1611,3,0)&lt;$E2483,$E2483,VLOOKUP($A2483,'Old SVXY Hist'!$A$1:$G$1611,3,0))</f>
        <v>28.165001</v>
      </c>
      <c r="D2483">
        <f>IF(VLOOKUP($A2483,'Old SVXY Hist'!$A$1:$G$1611,4,0)&gt;$E2483,$E2483,VLOOKUP($A2483,'Old SVXY Hist'!$A$1:$G$1611,4,0))</f>
        <v>25.551393580637459</v>
      </c>
      <c r="E2483">
        <f>Master!K2487</f>
        <v>25.551393580637459</v>
      </c>
      <c r="F2483">
        <v>26.110001</v>
      </c>
      <c r="G2483">
        <v>9182000</v>
      </c>
    </row>
    <row r="2484" spans="1:7" x14ac:dyDescent="0.25">
      <c r="A2484" s="22">
        <v>41674</v>
      </c>
      <c r="B2484">
        <v>26.440000999999999</v>
      </c>
      <c r="C2484">
        <f>IF(VLOOKUP($A2484,'Old SVXY Hist'!$A$1:$G$1611,3,0)&lt;$E2484,$E2484,VLOOKUP($A2484,'Old SVXY Hist'!$A$1:$G$1611,3,0))</f>
        <v>26.870000999999998</v>
      </c>
      <c r="D2484">
        <f>IF(VLOOKUP($A2484,'Old SVXY Hist'!$A$1:$G$1611,4,0)&gt;$E2484,$E2484,VLOOKUP($A2484,'Old SVXY Hist'!$A$1:$G$1611,4,0))</f>
        <v>26</v>
      </c>
      <c r="E2484">
        <f>Master!K2488</f>
        <v>26.101160133509314</v>
      </c>
      <c r="F2484">
        <v>26.535</v>
      </c>
      <c r="G2484">
        <v>6639200</v>
      </c>
    </row>
    <row r="2485" spans="1:7" x14ac:dyDescent="0.25">
      <c r="A2485" s="22">
        <v>41675</v>
      </c>
      <c r="B2485">
        <v>26.01</v>
      </c>
      <c r="C2485">
        <f>IF(VLOOKUP($A2485,'Old SVXY Hist'!$A$1:$G$1611,3,0)&lt;$E2485,$E2485,VLOOKUP($A2485,'Old SVXY Hist'!$A$1:$G$1611,3,0))</f>
        <v>26.254999000000002</v>
      </c>
      <c r="D2485">
        <f>IF(VLOOKUP($A2485,'Old SVXY Hist'!$A$1:$G$1611,4,0)&gt;$E2485,$E2485,VLOOKUP($A2485,'Old SVXY Hist'!$A$1:$G$1611,4,0))</f>
        <v>24.9</v>
      </c>
      <c r="E2485">
        <f>Master!K2489</f>
        <v>25.468524679819222</v>
      </c>
      <c r="F2485">
        <v>25.59</v>
      </c>
      <c r="G2485">
        <v>6974800</v>
      </c>
    </row>
    <row r="2486" spans="1:7" x14ac:dyDescent="0.25">
      <c r="A2486" s="22">
        <v>41676</v>
      </c>
      <c r="B2486">
        <v>25.91</v>
      </c>
      <c r="C2486">
        <f>IF(VLOOKUP($A2486,'Old SVXY Hist'!$A$1:$G$1611,3,0)&lt;$E2486,$E2486,VLOOKUP($A2486,'Old SVXY Hist'!$A$1:$G$1611,3,0))</f>
        <v>28.09</v>
      </c>
      <c r="D2486">
        <f>IF(VLOOKUP($A2486,'Old SVXY Hist'!$A$1:$G$1611,4,0)&gt;$E2486,$E2486,VLOOKUP($A2486,'Old SVXY Hist'!$A$1:$G$1611,4,0))</f>
        <v>25.91</v>
      </c>
      <c r="E2486">
        <f>Master!K2490</f>
        <v>28.049851555512138</v>
      </c>
      <c r="F2486">
        <v>28.08</v>
      </c>
      <c r="G2486">
        <v>5331600</v>
      </c>
    </row>
    <row r="2487" spans="1:7" x14ac:dyDescent="0.25">
      <c r="A2487" s="22">
        <v>41677</v>
      </c>
      <c r="B2487">
        <v>28.815000999999999</v>
      </c>
      <c r="C2487">
        <f>IF(VLOOKUP($A2487,'Old SVXY Hist'!$A$1:$G$1611,3,0)&lt;$E2487,$E2487,VLOOKUP($A2487,'Old SVXY Hist'!$A$1:$G$1611,3,0))</f>
        <v>30.364999999999998</v>
      </c>
      <c r="D2487">
        <f>IF(VLOOKUP($A2487,'Old SVXY Hist'!$A$1:$G$1611,4,0)&gt;$E2487,$E2487,VLOOKUP($A2487,'Old SVXY Hist'!$A$1:$G$1611,4,0))</f>
        <v>28.684999000000001</v>
      </c>
      <c r="E2487">
        <f>Master!K2491</f>
        <v>30.106597290504631</v>
      </c>
      <c r="F2487">
        <v>29.76</v>
      </c>
      <c r="G2487">
        <v>5610600</v>
      </c>
    </row>
    <row r="2488" spans="1:7" x14ac:dyDescent="0.25">
      <c r="A2488" s="22">
        <v>41680</v>
      </c>
      <c r="B2488">
        <v>29.895</v>
      </c>
      <c r="C2488">
        <f>IF(VLOOKUP($A2488,'Old SVXY Hist'!$A$1:$G$1611,3,0)&lt;$E2488,$E2488,VLOOKUP($A2488,'Old SVXY Hist'!$A$1:$G$1611,3,0))</f>
        <v>30.34</v>
      </c>
      <c r="D2488">
        <f>IF(VLOOKUP($A2488,'Old SVXY Hist'!$A$1:$G$1611,4,0)&gt;$E2488,$E2488,VLOOKUP($A2488,'Old SVXY Hist'!$A$1:$G$1611,4,0))</f>
        <v>29.450001</v>
      </c>
      <c r="E2488">
        <f>Master!K2492</f>
        <v>30.077279178569132</v>
      </c>
      <c r="F2488">
        <v>29.73</v>
      </c>
      <c r="G2488">
        <v>2947600</v>
      </c>
    </row>
    <row r="2489" spans="1:7" x14ac:dyDescent="0.25">
      <c r="A2489" s="22">
        <v>41681</v>
      </c>
      <c r="B2489">
        <v>30.225000000000001</v>
      </c>
      <c r="C2489">
        <f>IF(VLOOKUP($A2489,'Old SVXY Hist'!$A$1:$G$1611,3,0)&lt;$E2489,$E2489,VLOOKUP($A2489,'Old SVXY Hist'!$A$1:$G$1611,3,0))</f>
        <v>31.200001</v>
      </c>
      <c r="D2489">
        <f>IF(VLOOKUP($A2489,'Old SVXY Hist'!$A$1:$G$1611,4,0)&gt;$E2489,$E2489,VLOOKUP($A2489,'Old SVXY Hist'!$A$1:$G$1611,4,0))</f>
        <v>29.985001</v>
      </c>
      <c r="E2489">
        <f>Master!K2493</f>
        <v>31.148047830268215</v>
      </c>
      <c r="F2489">
        <v>30.855</v>
      </c>
      <c r="G2489">
        <v>3435400</v>
      </c>
    </row>
    <row r="2490" spans="1:7" x14ac:dyDescent="0.25">
      <c r="A2490" s="22">
        <v>41682</v>
      </c>
      <c r="B2490">
        <v>31.254999000000002</v>
      </c>
      <c r="C2490">
        <f>IF(VLOOKUP($A2490,'Old SVXY Hist'!$A$1:$G$1611,3,0)&lt;$E2490,$E2490,VLOOKUP($A2490,'Old SVXY Hist'!$A$1:$G$1611,3,0))</f>
        <v>31.845434357290184</v>
      </c>
      <c r="D2490">
        <f>IF(VLOOKUP($A2490,'Old SVXY Hist'!$A$1:$G$1611,4,0)&gt;$E2490,$E2490,VLOOKUP($A2490,'Old SVXY Hist'!$A$1:$G$1611,4,0))</f>
        <v>30.645</v>
      </c>
      <c r="E2490">
        <f>Master!K2494</f>
        <v>31.845434357290184</v>
      </c>
      <c r="F2490">
        <v>31.48</v>
      </c>
      <c r="G2490">
        <v>3786200</v>
      </c>
    </row>
    <row r="2491" spans="1:7" x14ac:dyDescent="0.25">
      <c r="A2491" s="22">
        <v>41683</v>
      </c>
      <c r="B2491">
        <v>30.575001</v>
      </c>
      <c r="C2491">
        <f>IF(VLOOKUP($A2491,'Old SVXY Hist'!$A$1:$G$1611,3,0)&lt;$E2491,$E2491,VLOOKUP($A2491,'Old SVXY Hist'!$A$1:$G$1611,3,0))</f>
        <v>31.916923479284957</v>
      </c>
      <c r="D2491">
        <f>IF(VLOOKUP($A2491,'Old SVXY Hist'!$A$1:$G$1611,4,0)&gt;$E2491,$E2491,VLOOKUP($A2491,'Old SVXY Hist'!$A$1:$G$1611,4,0))</f>
        <v>30.51</v>
      </c>
      <c r="E2491">
        <f>Master!K2495</f>
        <v>31.916923479284957</v>
      </c>
      <c r="F2491">
        <v>31.73</v>
      </c>
      <c r="G2491">
        <v>3012600</v>
      </c>
    </row>
    <row r="2492" spans="1:7" x14ac:dyDescent="0.25">
      <c r="A2492" s="22">
        <v>41684</v>
      </c>
      <c r="B2492">
        <v>31.834999</v>
      </c>
      <c r="C2492">
        <f>IF(VLOOKUP($A2492,'Old SVXY Hist'!$A$1:$G$1611,3,0)&lt;$E2492,$E2492,VLOOKUP($A2492,'Old SVXY Hist'!$A$1:$G$1611,3,0))</f>
        <v>32.485000999999997</v>
      </c>
      <c r="D2492">
        <f>IF(VLOOKUP($A2492,'Old SVXY Hist'!$A$1:$G$1611,4,0)&gt;$E2492,$E2492,VLOOKUP($A2492,'Old SVXY Hist'!$A$1:$G$1611,4,0))</f>
        <v>31.639999</v>
      </c>
      <c r="E2492">
        <f>Master!K2496</f>
        <v>32.484249156811579</v>
      </c>
      <c r="F2492">
        <v>32.200001</v>
      </c>
      <c r="G2492">
        <v>2509800</v>
      </c>
    </row>
    <row r="2493" spans="1:7" x14ac:dyDescent="0.25">
      <c r="A2493" s="22">
        <v>41688</v>
      </c>
      <c r="B2493">
        <v>32.5</v>
      </c>
      <c r="C2493">
        <f>IF(VLOOKUP($A2493,'Old SVXY Hist'!$A$1:$G$1611,3,0)&lt;$E2493,$E2493,VLOOKUP($A2493,'Old SVXY Hist'!$A$1:$G$1611,3,0))</f>
        <v>32.996590453996582</v>
      </c>
      <c r="D2493">
        <f>IF(VLOOKUP($A2493,'Old SVXY Hist'!$A$1:$G$1611,4,0)&gt;$E2493,$E2493,VLOOKUP($A2493,'Old SVXY Hist'!$A$1:$G$1611,4,0))</f>
        <v>31.74</v>
      </c>
      <c r="E2493">
        <f>Master!K2497</f>
        <v>32.996590453996582</v>
      </c>
      <c r="F2493">
        <v>32.615001999999997</v>
      </c>
      <c r="G2493">
        <v>2025400</v>
      </c>
    </row>
    <row r="2494" spans="1:7" x14ac:dyDescent="0.25">
      <c r="A2494" s="22">
        <v>41689</v>
      </c>
      <c r="B2494">
        <v>32.200001</v>
      </c>
      <c r="C2494">
        <f>IF(VLOOKUP($A2494,'Old SVXY Hist'!$A$1:$G$1611,3,0)&lt;$E2494,$E2494,VLOOKUP($A2494,'Old SVXY Hist'!$A$1:$G$1611,3,0))</f>
        <v>32.5</v>
      </c>
      <c r="D2494">
        <f>IF(VLOOKUP($A2494,'Old SVXY Hist'!$A$1:$G$1611,4,0)&gt;$E2494,$E2494,VLOOKUP($A2494,'Old SVXY Hist'!$A$1:$G$1611,4,0))</f>
        <v>30.15</v>
      </c>
      <c r="E2494">
        <f>Master!K2498</f>
        <v>30.825829916769031</v>
      </c>
      <c r="F2494">
        <v>30.389999</v>
      </c>
      <c r="G2494">
        <v>3634400</v>
      </c>
    </row>
    <row r="2495" spans="1:7" x14ac:dyDescent="0.25">
      <c r="A2495" s="22">
        <v>41690</v>
      </c>
      <c r="B2495">
        <v>30.73</v>
      </c>
      <c r="C2495">
        <f>IF(VLOOKUP($A2495,'Old SVXY Hist'!$A$1:$G$1611,3,0)&lt;$E2495,$E2495,VLOOKUP($A2495,'Old SVXY Hist'!$A$1:$G$1611,3,0))</f>
        <v>31.718618568373088</v>
      </c>
      <c r="D2495">
        <f>IF(VLOOKUP($A2495,'Old SVXY Hist'!$A$1:$G$1611,4,0)&gt;$E2495,$E2495,VLOOKUP($A2495,'Old SVXY Hist'!$A$1:$G$1611,4,0))</f>
        <v>30.165001</v>
      </c>
      <c r="E2495">
        <f>Master!K2499</f>
        <v>31.718618568373088</v>
      </c>
      <c r="F2495">
        <v>31.549999</v>
      </c>
      <c r="G2495">
        <v>2634000</v>
      </c>
    </row>
    <row r="2496" spans="1:7" x14ac:dyDescent="0.25">
      <c r="A2496" s="22">
        <v>41691</v>
      </c>
      <c r="B2496">
        <v>31.99</v>
      </c>
      <c r="C2496">
        <f>IF(VLOOKUP($A2496,'Old SVXY Hist'!$A$1:$G$1611,3,0)&lt;$E2496,$E2496,VLOOKUP($A2496,'Old SVXY Hist'!$A$1:$G$1611,3,0))</f>
        <v>32.145000000000003</v>
      </c>
      <c r="D2496">
        <f>IF(VLOOKUP($A2496,'Old SVXY Hist'!$A$1:$G$1611,4,0)&gt;$E2496,$E2496,VLOOKUP($A2496,'Old SVXY Hist'!$A$1:$G$1611,4,0))</f>
        <v>31.075001</v>
      </c>
      <c r="E2496">
        <f>Master!K2500</f>
        <v>31.327563001762069</v>
      </c>
      <c r="F2496">
        <v>31.24</v>
      </c>
      <c r="G2496">
        <v>2927000</v>
      </c>
    </row>
    <row r="2497" spans="1:7" x14ac:dyDescent="0.25">
      <c r="A2497" s="22">
        <v>41694</v>
      </c>
      <c r="B2497">
        <v>31.370000999999998</v>
      </c>
      <c r="C2497">
        <f>IF(VLOOKUP($A2497,'Old SVXY Hist'!$A$1:$G$1611,3,0)&lt;$E2497,$E2497,VLOOKUP($A2497,'Old SVXY Hist'!$A$1:$G$1611,3,0))</f>
        <v>31.969999000000001</v>
      </c>
      <c r="D2497">
        <f>IF(VLOOKUP($A2497,'Old SVXY Hist'!$A$1:$G$1611,4,0)&gt;$E2497,$E2497,VLOOKUP($A2497,'Old SVXY Hist'!$A$1:$G$1611,4,0))</f>
        <v>31.295000000000002</v>
      </c>
      <c r="E2497">
        <f>Master!K2501</f>
        <v>31.599806730740909</v>
      </c>
      <c r="F2497">
        <v>31.459999</v>
      </c>
      <c r="G2497">
        <v>1938000</v>
      </c>
    </row>
    <row r="2498" spans="1:7" x14ac:dyDescent="0.25">
      <c r="A2498" s="22">
        <v>41695</v>
      </c>
      <c r="B2498">
        <v>31.545000000000002</v>
      </c>
      <c r="C2498">
        <f>IF(VLOOKUP($A2498,'Old SVXY Hist'!$A$1:$G$1611,3,0)&lt;$E2498,$E2498,VLOOKUP($A2498,'Old SVXY Hist'!$A$1:$G$1611,3,0))</f>
        <v>31.82</v>
      </c>
      <c r="D2498">
        <f>IF(VLOOKUP($A2498,'Old SVXY Hist'!$A$1:$G$1611,4,0)&gt;$E2498,$E2498,VLOOKUP($A2498,'Old SVXY Hist'!$A$1:$G$1611,4,0))</f>
        <v>30.815000999999999</v>
      </c>
      <c r="E2498">
        <f>Master!K2502</f>
        <v>31.807814494252511</v>
      </c>
      <c r="F2498">
        <v>31.440000999999999</v>
      </c>
      <c r="G2498">
        <v>1783000</v>
      </c>
    </row>
    <row r="2499" spans="1:7" x14ac:dyDescent="0.25">
      <c r="A2499" s="22">
        <v>41696</v>
      </c>
      <c r="B2499">
        <v>31.495000999999998</v>
      </c>
      <c r="C2499">
        <f>IF(VLOOKUP($A2499,'Old SVXY Hist'!$A$1:$G$1611,3,0)&lt;$E2499,$E2499,VLOOKUP($A2499,'Old SVXY Hist'!$A$1:$G$1611,3,0))</f>
        <v>31.715</v>
      </c>
      <c r="D2499">
        <f>IF(VLOOKUP($A2499,'Old SVXY Hist'!$A$1:$G$1611,4,0)&gt;$E2499,$E2499,VLOOKUP($A2499,'Old SVXY Hist'!$A$1:$G$1611,4,0))</f>
        <v>30.575001</v>
      </c>
      <c r="E2499">
        <f>Master!K2503</f>
        <v>30.986351279638274</v>
      </c>
      <c r="F2499">
        <v>31.024999999999999</v>
      </c>
      <c r="G2499">
        <v>2318000</v>
      </c>
    </row>
    <row r="2500" spans="1:7" x14ac:dyDescent="0.25">
      <c r="A2500" s="22">
        <v>41697</v>
      </c>
      <c r="B2500">
        <v>30.58</v>
      </c>
      <c r="C2500">
        <f>IF(VLOOKUP($A2500,'Old SVXY Hist'!$A$1:$G$1611,3,0)&lt;$E2500,$E2500,VLOOKUP($A2500,'Old SVXY Hist'!$A$1:$G$1611,3,0))</f>
        <v>31.323539612225598</v>
      </c>
      <c r="D2500">
        <f>IF(VLOOKUP($A2500,'Old SVXY Hist'!$A$1:$G$1611,4,0)&gt;$E2500,$E2500,VLOOKUP($A2500,'Old SVXY Hist'!$A$1:$G$1611,4,0))</f>
        <v>30.4</v>
      </c>
      <c r="E2500">
        <f>Master!K2504</f>
        <v>31.323539612225598</v>
      </c>
      <c r="F2500">
        <v>31.114999999999998</v>
      </c>
      <c r="G2500">
        <v>1827400</v>
      </c>
    </row>
    <row r="2501" spans="1:7" x14ac:dyDescent="0.25">
      <c r="A2501" s="22">
        <v>41698</v>
      </c>
      <c r="B2501">
        <v>31.055</v>
      </c>
      <c r="C2501">
        <f>IF(VLOOKUP($A2501,'Old SVXY Hist'!$A$1:$G$1611,3,0)&lt;$E2501,$E2501,VLOOKUP($A2501,'Old SVXY Hist'!$A$1:$G$1611,3,0))</f>
        <v>31.66</v>
      </c>
      <c r="D2501">
        <f>IF(VLOOKUP($A2501,'Old SVXY Hist'!$A$1:$G$1611,4,0)&gt;$E2501,$E2501,VLOOKUP($A2501,'Old SVXY Hist'!$A$1:$G$1611,4,0))</f>
        <v>29.969999000000001</v>
      </c>
      <c r="E2501">
        <f>Master!K2505</f>
        <v>31.014313374598096</v>
      </c>
      <c r="F2501">
        <v>30.6</v>
      </c>
      <c r="G2501">
        <v>2298400</v>
      </c>
    </row>
    <row r="2502" spans="1:7" x14ac:dyDescent="0.25">
      <c r="A2502" s="22">
        <v>41701</v>
      </c>
      <c r="B2502">
        <v>28.745000999999998</v>
      </c>
      <c r="C2502">
        <f>IF(VLOOKUP($A2502,'Old SVXY Hist'!$A$1:$G$1611,3,0)&lt;$E2502,$E2502,VLOOKUP($A2502,'Old SVXY Hist'!$A$1:$G$1611,3,0))</f>
        <v>29.605</v>
      </c>
      <c r="D2502">
        <f>IF(VLOOKUP($A2502,'Old SVXY Hist'!$A$1:$G$1611,4,0)&gt;$E2502,$E2502,VLOOKUP($A2502,'Old SVXY Hist'!$A$1:$G$1611,4,0))</f>
        <v>28.1</v>
      </c>
      <c r="E2502">
        <f>Master!K2506</f>
        <v>28.636794410804669</v>
      </c>
      <c r="F2502">
        <v>28.864999999999998</v>
      </c>
      <c r="G2502">
        <v>3932200</v>
      </c>
    </row>
    <row r="2503" spans="1:7" x14ac:dyDescent="0.25">
      <c r="A2503" s="22">
        <v>41702</v>
      </c>
      <c r="B2503">
        <v>30.370000999999998</v>
      </c>
      <c r="C2503">
        <f>IF(VLOOKUP($A2503,'Old SVXY Hist'!$A$1:$G$1611,3,0)&lt;$E2503,$E2503,VLOOKUP($A2503,'Old SVXY Hist'!$A$1:$G$1611,3,0))</f>
        <v>30.852137193108096</v>
      </c>
      <c r="D2503">
        <f>IF(VLOOKUP($A2503,'Old SVXY Hist'!$A$1:$G$1611,4,0)&gt;$E2503,$E2503,VLOOKUP($A2503,'Old SVXY Hist'!$A$1:$G$1611,4,0))</f>
        <v>30.25</v>
      </c>
      <c r="E2503">
        <f>Master!K2507</f>
        <v>30.852137193108096</v>
      </c>
      <c r="F2503">
        <v>30.66</v>
      </c>
      <c r="G2503">
        <v>2155000</v>
      </c>
    </row>
    <row r="2504" spans="1:7" x14ac:dyDescent="0.25">
      <c r="A2504" s="22">
        <v>41703</v>
      </c>
      <c r="B2504">
        <v>30.639999</v>
      </c>
      <c r="C2504">
        <f>IF(VLOOKUP($A2504,'Old SVXY Hist'!$A$1:$G$1611,3,0)&lt;$E2504,$E2504,VLOOKUP($A2504,'Old SVXY Hist'!$A$1:$G$1611,3,0))</f>
        <v>30.864999999999998</v>
      </c>
      <c r="D2504">
        <f>IF(VLOOKUP($A2504,'Old SVXY Hist'!$A$1:$G$1611,4,0)&gt;$E2504,$E2504,VLOOKUP($A2504,'Old SVXY Hist'!$A$1:$G$1611,4,0))</f>
        <v>30.190000999999999</v>
      </c>
      <c r="E2504">
        <f>Master!K2508</f>
        <v>30.803139483023067</v>
      </c>
      <c r="F2504">
        <v>30.625</v>
      </c>
      <c r="G2504">
        <v>1457800</v>
      </c>
    </row>
    <row r="2505" spans="1:7" x14ac:dyDescent="0.25">
      <c r="A2505" s="22">
        <v>41704</v>
      </c>
      <c r="B2505">
        <v>30.774999999999999</v>
      </c>
      <c r="C2505">
        <f>IF(VLOOKUP($A2505,'Old SVXY Hist'!$A$1:$G$1611,3,0)&lt;$E2505,$E2505,VLOOKUP($A2505,'Old SVXY Hist'!$A$1:$G$1611,3,0))</f>
        <v>30.975000000000001</v>
      </c>
      <c r="D2505">
        <f>IF(VLOOKUP($A2505,'Old SVXY Hist'!$A$1:$G$1611,4,0)&gt;$E2505,$E2505,VLOOKUP($A2505,'Old SVXY Hist'!$A$1:$G$1611,4,0))</f>
        <v>30.415001</v>
      </c>
      <c r="E2505">
        <f>Master!K2509</f>
        <v>30.943719957025642</v>
      </c>
      <c r="F2505">
        <v>30.85</v>
      </c>
      <c r="G2505">
        <v>2086400</v>
      </c>
    </row>
    <row r="2506" spans="1:7" x14ac:dyDescent="0.25">
      <c r="A2506" s="22">
        <v>41705</v>
      </c>
      <c r="B2506">
        <v>31.059999000000001</v>
      </c>
      <c r="C2506">
        <f>IF(VLOOKUP($A2506,'Old SVXY Hist'!$A$1:$G$1611,3,0)&lt;$E2506,$E2506,VLOOKUP($A2506,'Old SVXY Hist'!$A$1:$G$1611,3,0))</f>
        <v>31.08</v>
      </c>
      <c r="D2506">
        <f>IF(VLOOKUP($A2506,'Old SVXY Hist'!$A$1:$G$1611,4,0)&gt;$E2506,$E2506,VLOOKUP($A2506,'Old SVXY Hist'!$A$1:$G$1611,4,0))</f>
        <v>29.85</v>
      </c>
      <c r="E2506">
        <f>Master!K2510</f>
        <v>30.226880271264033</v>
      </c>
      <c r="F2506">
        <v>30.135000000000002</v>
      </c>
      <c r="G2506">
        <v>2381400</v>
      </c>
    </row>
    <row r="2507" spans="1:7" x14ac:dyDescent="0.25">
      <c r="A2507" s="22">
        <v>41708</v>
      </c>
      <c r="B2507">
        <v>29.91</v>
      </c>
      <c r="C2507">
        <f>IF(VLOOKUP($A2507,'Old SVXY Hist'!$A$1:$G$1611,3,0)&lt;$E2507,$E2507,VLOOKUP($A2507,'Old SVXY Hist'!$A$1:$G$1611,3,0))</f>
        <v>30.370000999999998</v>
      </c>
      <c r="D2507">
        <f>IF(VLOOKUP($A2507,'Old SVXY Hist'!$A$1:$G$1611,4,0)&gt;$E2507,$E2507,VLOOKUP($A2507,'Old SVXY Hist'!$A$1:$G$1611,4,0))</f>
        <v>29.309999000000001</v>
      </c>
      <c r="E2507">
        <f>Master!K2511</f>
        <v>30.278241229522035</v>
      </c>
      <c r="F2507">
        <v>30.295000000000002</v>
      </c>
      <c r="G2507">
        <v>1372000</v>
      </c>
    </row>
    <row r="2508" spans="1:7" x14ac:dyDescent="0.25">
      <c r="A2508" s="22">
        <v>41709</v>
      </c>
      <c r="B2508">
        <v>30.35</v>
      </c>
      <c r="C2508">
        <f>IF(VLOOKUP($A2508,'Old SVXY Hist'!$A$1:$G$1611,3,0)&lt;$E2508,$E2508,VLOOKUP($A2508,'Old SVXY Hist'!$A$1:$G$1611,3,0))</f>
        <v>30.719999000000001</v>
      </c>
      <c r="D2508">
        <f>IF(VLOOKUP($A2508,'Old SVXY Hist'!$A$1:$G$1611,4,0)&gt;$E2508,$E2508,VLOOKUP($A2508,'Old SVXY Hist'!$A$1:$G$1611,4,0))</f>
        <v>29.684999000000001</v>
      </c>
      <c r="E2508">
        <f>Master!K2512</f>
        <v>29.86686443402661</v>
      </c>
      <c r="F2508">
        <v>29.864999999999998</v>
      </c>
      <c r="G2508">
        <v>1737600</v>
      </c>
    </row>
    <row r="2509" spans="1:7" x14ac:dyDescent="0.25">
      <c r="A2509" s="22">
        <v>41710</v>
      </c>
      <c r="B2509">
        <v>29.27</v>
      </c>
      <c r="C2509">
        <f>IF(VLOOKUP($A2509,'Old SVXY Hist'!$A$1:$G$1611,3,0)&lt;$E2509,$E2509,VLOOKUP($A2509,'Old SVXY Hist'!$A$1:$G$1611,3,0))</f>
        <v>30.185073409611306</v>
      </c>
      <c r="D2509">
        <f>IF(VLOOKUP($A2509,'Old SVXY Hist'!$A$1:$G$1611,4,0)&gt;$E2509,$E2509,VLOOKUP($A2509,'Old SVXY Hist'!$A$1:$G$1611,4,0))</f>
        <v>29.030000999999999</v>
      </c>
      <c r="E2509">
        <f>Master!K2513</f>
        <v>30.185073409611306</v>
      </c>
      <c r="F2509">
        <v>29.915001</v>
      </c>
      <c r="G2509">
        <v>1880400</v>
      </c>
    </row>
    <row r="2510" spans="1:7" x14ac:dyDescent="0.25">
      <c r="A2510" s="22">
        <v>41711</v>
      </c>
      <c r="B2510">
        <v>30.285</v>
      </c>
      <c r="C2510">
        <f>IF(VLOOKUP($A2510,'Old SVXY Hist'!$A$1:$G$1611,3,0)&lt;$E2510,$E2510,VLOOKUP($A2510,'Old SVXY Hist'!$A$1:$G$1611,3,0))</f>
        <v>30.34</v>
      </c>
      <c r="D2510">
        <f>IF(VLOOKUP($A2510,'Old SVXY Hist'!$A$1:$G$1611,4,0)&gt;$E2510,$E2510,VLOOKUP($A2510,'Old SVXY Hist'!$A$1:$G$1611,4,0))</f>
        <v>28.200001</v>
      </c>
      <c r="E2510">
        <f>Master!K2514</f>
        <v>28.750168405244935</v>
      </c>
      <c r="F2510">
        <v>28.674999</v>
      </c>
      <c r="G2510">
        <v>3983000</v>
      </c>
    </row>
    <row r="2511" spans="1:7" x14ac:dyDescent="0.25">
      <c r="A2511" s="22">
        <v>41712</v>
      </c>
      <c r="B2511">
        <v>28.105</v>
      </c>
      <c r="C2511">
        <f>IF(VLOOKUP($A2511,'Old SVXY Hist'!$A$1:$G$1611,3,0)&lt;$E2511,$E2511,VLOOKUP($A2511,'Old SVXY Hist'!$A$1:$G$1611,3,0))</f>
        <v>28.620000999999998</v>
      </c>
      <c r="D2511">
        <f>IF(VLOOKUP($A2511,'Old SVXY Hist'!$A$1:$G$1611,4,0)&gt;$E2511,$E2511,VLOOKUP($A2511,'Old SVXY Hist'!$A$1:$G$1611,4,0))</f>
        <v>27.364999999999998</v>
      </c>
      <c r="E2511">
        <f>Master!K2515</f>
        <v>27.773520060107899</v>
      </c>
      <c r="F2511">
        <v>27.885000000000002</v>
      </c>
      <c r="G2511">
        <v>4212800</v>
      </c>
    </row>
    <row r="2512" spans="1:7" x14ac:dyDescent="0.25">
      <c r="A2512" s="22">
        <v>41715</v>
      </c>
      <c r="B2512">
        <v>28.6</v>
      </c>
      <c r="C2512">
        <f>IF(VLOOKUP($A2512,'Old SVXY Hist'!$A$1:$G$1611,3,0)&lt;$E2512,$E2512,VLOOKUP($A2512,'Old SVXY Hist'!$A$1:$G$1611,3,0))</f>
        <v>29.360741616415954</v>
      </c>
      <c r="D2512">
        <f>IF(VLOOKUP($A2512,'Old SVXY Hist'!$A$1:$G$1611,4,0)&gt;$E2512,$E2512,VLOOKUP($A2512,'Old SVXY Hist'!$A$1:$G$1611,4,0))</f>
        <v>28.6</v>
      </c>
      <c r="E2512">
        <f>Master!K2516</f>
        <v>29.360741616415954</v>
      </c>
      <c r="F2512">
        <v>29.139999</v>
      </c>
      <c r="G2512">
        <v>2780600</v>
      </c>
    </row>
    <row r="2513" spans="1:7" x14ac:dyDescent="0.25">
      <c r="A2513" s="22">
        <v>41716</v>
      </c>
      <c r="B2513">
        <v>29.77</v>
      </c>
      <c r="C2513">
        <f>IF(VLOOKUP($A2513,'Old SVXY Hist'!$A$1:$G$1611,3,0)&lt;$E2513,$E2513,VLOOKUP($A2513,'Old SVXY Hist'!$A$1:$G$1611,3,0))</f>
        <v>30.359228436043932</v>
      </c>
      <c r="D2513">
        <f>IF(VLOOKUP($A2513,'Old SVXY Hist'!$A$1:$G$1611,4,0)&gt;$E2513,$E2513,VLOOKUP($A2513,'Old SVXY Hist'!$A$1:$G$1611,4,0))</f>
        <v>29.6</v>
      </c>
      <c r="E2513">
        <f>Master!K2517</f>
        <v>30.359228436043932</v>
      </c>
      <c r="F2513">
        <v>30.225000000000001</v>
      </c>
      <c r="G2513">
        <v>1957400</v>
      </c>
    </row>
    <row r="2514" spans="1:7" x14ac:dyDescent="0.25">
      <c r="A2514" s="22">
        <v>41717</v>
      </c>
      <c r="B2514">
        <v>30.190000999999999</v>
      </c>
      <c r="C2514">
        <f>IF(VLOOKUP($A2514,'Old SVXY Hist'!$A$1:$G$1611,3,0)&lt;$E2514,$E2514,VLOOKUP($A2514,'Old SVXY Hist'!$A$1:$G$1611,3,0))</f>
        <v>30.52</v>
      </c>
      <c r="D2514">
        <f>IF(VLOOKUP($A2514,'Old SVXY Hist'!$A$1:$G$1611,4,0)&gt;$E2514,$E2514,VLOOKUP($A2514,'Old SVXY Hist'!$A$1:$G$1611,4,0))</f>
        <v>28.555</v>
      </c>
      <c r="E2514">
        <f>Master!K2518</f>
        <v>29.594823790611169</v>
      </c>
      <c r="F2514">
        <v>29.639999</v>
      </c>
      <c r="G2514">
        <v>2488800</v>
      </c>
    </row>
    <row r="2515" spans="1:7" x14ac:dyDescent="0.25">
      <c r="A2515" s="22">
        <v>41718</v>
      </c>
      <c r="B2515">
        <v>29.424999</v>
      </c>
      <c r="C2515">
        <f>IF(VLOOKUP($A2515,'Old SVXY Hist'!$A$1:$G$1611,3,0)&lt;$E2515,$E2515,VLOOKUP($A2515,'Old SVXY Hist'!$A$1:$G$1611,3,0))</f>
        <v>30.063253670437529</v>
      </c>
      <c r="D2515">
        <f>IF(VLOOKUP($A2515,'Old SVXY Hist'!$A$1:$G$1611,4,0)&gt;$E2515,$E2515,VLOOKUP($A2515,'Old SVXY Hist'!$A$1:$G$1611,4,0))</f>
        <v>29.25</v>
      </c>
      <c r="E2515">
        <f>Master!K2519</f>
        <v>30.063253670437529</v>
      </c>
      <c r="F2515">
        <v>29.84</v>
      </c>
      <c r="G2515">
        <v>1296200</v>
      </c>
    </row>
    <row r="2516" spans="1:7" x14ac:dyDescent="0.25">
      <c r="A2516" s="22">
        <v>41719</v>
      </c>
      <c r="B2516">
        <v>30.215</v>
      </c>
      <c r="C2516">
        <f>IF(VLOOKUP($A2516,'Old SVXY Hist'!$A$1:$G$1611,3,0)&lt;$E2516,$E2516,VLOOKUP($A2516,'Old SVXY Hist'!$A$1:$G$1611,3,0))</f>
        <v>30.305</v>
      </c>
      <c r="D2516">
        <f>IF(VLOOKUP($A2516,'Old SVXY Hist'!$A$1:$G$1611,4,0)&gt;$E2516,$E2516,VLOOKUP($A2516,'Old SVXY Hist'!$A$1:$G$1611,4,0))</f>
        <v>29.469999000000001</v>
      </c>
      <c r="E2516">
        <f>Master!K2520</f>
        <v>29.586620035282664</v>
      </c>
      <c r="F2516">
        <v>29.620000999999998</v>
      </c>
      <c r="G2516">
        <v>1960400</v>
      </c>
    </row>
    <row r="2517" spans="1:7" x14ac:dyDescent="0.25">
      <c r="A2517" s="22">
        <v>41722</v>
      </c>
      <c r="B2517">
        <v>29.700001</v>
      </c>
      <c r="C2517">
        <f>IF(VLOOKUP($A2517,'Old SVXY Hist'!$A$1:$G$1611,3,0)&lt;$E2517,$E2517,VLOOKUP($A2517,'Old SVXY Hist'!$A$1:$G$1611,3,0))</f>
        <v>29.864999999999998</v>
      </c>
      <c r="D2517">
        <f>IF(VLOOKUP($A2517,'Old SVXY Hist'!$A$1:$G$1611,4,0)&gt;$E2517,$E2517,VLOOKUP($A2517,'Old SVXY Hist'!$A$1:$G$1611,4,0))</f>
        <v>28.815000999999999</v>
      </c>
      <c r="E2517">
        <f>Master!K2521</f>
        <v>29.65692464924858</v>
      </c>
      <c r="F2517">
        <v>29.540001</v>
      </c>
      <c r="G2517">
        <v>2270600</v>
      </c>
    </row>
    <row r="2518" spans="1:7" x14ac:dyDescent="0.25">
      <c r="A2518" s="22">
        <v>41723</v>
      </c>
      <c r="B2518">
        <v>29.895</v>
      </c>
      <c r="C2518">
        <f>IF(VLOOKUP($A2518,'Old SVXY Hist'!$A$1:$G$1611,3,0)&lt;$E2518,$E2518,VLOOKUP($A2518,'Old SVXY Hist'!$A$1:$G$1611,3,0))</f>
        <v>30.094950444760698</v>
      </c>
      <c r="D2518">
        <f>IF(VLOOKUP($A2518,'Old SVXY Hist'!$A$1:$G$1611,4,0)&gt;$E2518,$E2518,VLOOKUP($A2518,'Old SVXY Hist'!$A$1:$G$1611,4,0))</f>
        <v>29.4</v>
      </c>
      <c r="E2518">
        <f>Master!K2522</f>
        <v>30.094950444760698</v>
      </c>
      <c r="F2518">
        <v>29.924999</v>
      </c>
      <c r="G2518">
        <v>1522000</v>
      </c>
    </row>
    <row r="2519" spans="1:7" x14ac:dyDescent="0.25">
      <c r="A2519" s="22">
        <v>41724</v>
      </c>
      <c r="B2519">
        <v>30.209999</v>
      </c>
      <c r="C2519">
        <f>IF(VLOOKUP($A2519,'Old SVXY Hist'!$A$1:$G$1611,3,0)&lt;$E2519,$E2519,VLOOKUP($A2519,'Old SVXY Hist'!$A$1:$G$1611,3,0))</f>
        <v>30.25</v>
      </c>
      <c r="D2519">
        <f>IF(VLOOKUP($A2519,'Old SVXY Hist'!$A$1:$G$1611,4,0)&gt;$E2519,$E2519,VLOOKUP($A2519,'Old SVXY Hist'!$A$1:$G$1611,4,0))</f>
        <v>29.379999000000002</v>
      </c>
      <c r="E2519">
        <f>Master!K2523</f>
        <v>29.402210804410331</v>
      </c>
      <c r="F2519">
        <v>29.379999000000002</v>
      </c>
      <c r="G2519">
        <v>1687400</v>
      </c>
    </row>
    <row r="2520" spans="1:7" x14ac:dyDescent="0.25">
      <c r="A2520" s="22">
        <v>41725</v>
      </c>
      <c r="B2520">
        <v>29.434999000000001</v>
      </c>
      <c r="C2520">
        <f>IF(VLOOKUP($A2520,'Old SVXY Hist'!$A$1:$G$1611,3,0)&lt;$E2520,$E2520,VLOOKUP($A2520,'Old SVXY Hist'!$A$1:$G$1611,3,0))</f>
        <v>29.913470218228394</v>
      </c>
      <c r="D2520">
        <f>IF(VLOOKUP($A2520,'Old SVXY Hist'!$A$1:$G$1611,4,0)&gt;$E2520,$E2520,VLOOKUP($A2520,'Old SVXY Hist'!$A$1:$G$1611,4,0))</f>
        <v>29.084999</v>
      </c>
      <c r="E2520">
        <f>Master!K2524</f>
        <v>29.913470218228394</v>
      </c>
      <c r="F2520">
        <v>29.754999000000002</v>
      </c>
      <c r="G2520">
        <v>2039000</v>
      </c>
    </row>
    <row r="2521" spans="1:7" x14ac:dyDescent="0.25">
      <c r="A2521" s="22">
        <v>41726</v>
      </c>
      <c r="B2521">
        <v>30.02</v>
      </c>
      <c r="C2521">
        <f>IF(VLOOKUP($A2521,'Old SVXY Hist'!$A$1:$G$1611,3,0)&lt;$E2521,$E2521,VLOOKUP($A2521,'Old SVXY Hist'!$A$1:$G$1611,3,0))</f>
        <v>30.215</v>
      </c>
      <c r="D2521">
        <f>IF(VLOOKUP($A2521,'Old SVXY Hist'!$A$1:$G$1611,4,0)&gt;$E2521,$E2521,VLOOKUP($A2521,'Old SVXY Hist'!$A$1:$G$1611,4,0))</f>
        <v>29.66</v>
      </c>
      <c r="E2521">
        <f>Master!K2525</f>
        <v>30.192543835414114</v>
      </c>
      <c r="F2521">
        <v>30.055</v>
      </c>
      <c r="G2521">
        <v>1957200</v>
      </c>
    </row>
    <row r="2522" spans="1:7" x14ac:dyDescent="0.25">
      <c r="A2522" s="22">
        <v>41729</v>
      </c>
      <c r="B2522">
        <v>30.334999</v>
      </c>
      <c r="C2522">
        <f>IF(VLOOKUP($A2522,'Old SVXY Hist'!$A$1:$G$1611,3,0)&lt;$E2522,$E2522,VLOOKUP($A2522,'Old SVXY Hist'!$A$1:$G$1611,3,0))</f>
        <v>31.040001</v>
      </c>
      <c r="D2522">
        <f>IF(VLOOKUP($A2522,'Old SVXY Hist'!$A$1:$G$1611,4,0)&gt;$E2522,$E2522,VLOOKUP($A2522,'Old SVXY Hist'!$A$1:$G$1611,4,0))</f>
        <v>30.325001</v>
      </c>
      <c r="E2522">
        <f>Master!K2526</f>
        <v>31.003124488482641</v>
      </c>
      <c r="F2522">
        <v>30.985001</v>
      </c>
      <c r="G2522">
        <v>1422800</v>
      </c>
    </row>
    <row r="2523" spans="1:7" x14ac:dyDescent="0.25">
      <c r="A2523" s="22">
        <v>41730</v>
      </c>
      <c r="B2523">
        <v>31.1</v>
      </c>
      <c r="C2523">
        <f>IF(VLOOKUP($A2523,'Old SVXY Hist'!$A$1:$G$1611,3,0)&lt;$E2523,$E2523,VLOOKUP($A2523,'Old SVXY Hist'!$A$1:$G$1611,3,0))</f>
        <v>32.064784939286632</v>
      </c>
      <c r="D2523">
        <f>IF(VLOOKUP($A2523,'Old SVXY Hist'!$A$1:$G$1611,4,0)&gt;$E2523,$E2523,VLOOKUP($A2523,'Old SVXY Hist'!$A$1:$G$1611,4,0))</f>
        <v>31.1</v>
      </c>
      <c r="E2523">
        <f>Master!K2527</f>
        <v>32.064784939286632</v>
      </c>
      <c r="F2523">
        <v>32.034999999999997</v>
      </c>
      <c r="G2523">
        <v>1594400</v>
      </c>
    </row>
    <row r="2524" spans="1:7" x14ac:dyDescent="0.25">
      <c r="A2524" s="22">
        <v>41731</v>
      </c>
      <c r="B2524">
        <v>32</v>
      </c>
      <c r="C2524">
        <f>IF(VLOOKUP($A2524,'Old SVXY Hist'!$A$1:$G$1611,3,0)&lt;$E2524,$E2524,VLOOKUP($A2524,'Old SVXY Hist'!$A$1:$G$1611,3,0))</f>
        <v>32.07</v>
      </c>
      <c r="D2524">
        <f>IF(VLOOKUP($A2524,'Old SVXY Hist'!$A$1:$G$1611,4,0)&gt;$E2524,$E2524,VLOOKUP($A2524,'Old SVXY Hist'!$A$1:$G$1611,4,0))</f>
        <v>31.504999000000002</v>
      </c>
      <c r="E2524">
        <f>Master!K2528</f>
        <v>31.849502481718616</v>
      </c>
      <c r="F2524">
        <v>31.809999000000001</v>
      </c>
      <c r="G2524">
        <v>1219400</v>
      </c>
    </row>
    <row r="2525" spans="1:7" x14ac:dyDescent="0.25">
      <c r="A2525" s="22">
        <v>41732</v>
      </c>
      <c r="B2525">
        <v>31.805</v>
      </c>
      <c r="C2525">
        <f>IF(VLOOKUP($A2525,'Old SVXY Hist'!$A$1:$G$1611,3,0)&lt;$E2525,$E2525,VLOOKUP($A2525,'Old SVXY Hist'!$A$1:$G$1611,3,0))</f>
        <v>32.163493296281544</v>
      </c>
      <c r="D2525">
        <f>IF(VLOOKUP($A2525,'Old SVXY Hist'!$A$1:$G$1611,4,0)&gt;$E2525,$E2525,VLOOKUP($A2525,'Old SVXY Hist'!$A$1:$G$1611,4,0))</f>
        <v>31.42</v>
      </c>
      <c r="E2525">
        <f>Master!K2529</f>
        <v>32.163493296281544</v>
      </c>
      <c r="F2525">
        <v>31.855</v>
      </c>
      <c r="G2525">
        <v>1834000</v>
      </c>
    </row>
    <row r="2526" spans="1:7" x14ac:dyDescent="0.25">
      <c r="A2526" s="22">
        <v>41733</v>
      </c>
      <c r="B2526">
        <v>32.380001</v>
      </c>
      <c r="C2526">
        <f>IF(VLOOKUP($A2526,'Old SVXY Hist'!$A$1:$G$1611,3,0)&lt;$E2526,$E2526,VLOOKUP($A2526,'Old SVXY Hist'!$A$1:$G$1611,3,0))</f>
        <v>32.419998</v>
      </c>
      <c r="D2526">
        <f>IF(VLOOKUP($A2526,'Old SVXY Hist'!$A$1:$G$1611,4,0)&gt;$E2526,$E2526,VLOOKUP($A2526,'Old SVXY Hist'!$A$1:$G$1611,4,0))</f>
        <v>30.77</v>
      </c>
      <c r="E2526">
        <f>Master!K2530</f>
        <v>31.372714261698665</v>
      </c>
      <c r="F2526">
        <v>31.18</v>
      </c>
      <c r="G2526">
        <v>2608600</v>
      </c>
    </row>
    <row r="2527" spans="1:7" x14ac:dyDescent="0.25">
      <c r="A2527" s="22">
        <v>41736</v>
      </c>
      <c r="B2527">
        <v>30.860001</v>
      </c>
      <c r="C2527">
        <f>IF(VLOOKUP($A2527,'Old SVXY Hist'!$A$1:$G$1611,3,0)&lt;$E2527,$E2527,VLOOKUP($A2527,'Old SVXY Hist'!$A$1:$G$1611,3,0))</f>
        <v>31.084999</v>
      </c>
      <c r="D2527">
        <f>IF(VLOOKUP($A2527,'Old SVXY Hist'!$A$1:$G$1611,4,0)&gt;$E2527,$E2527,VLOOKUP($A2527,'Old SVXY Hist'!$A$1:$G$1611,4,0))</f>
        <v>30.030000999999999</v>
      </c>
      <c r="E2527">
        <f>Master!K2531</f>
        <v>30.590043949497673</v>
      </c>
      <c r="F2527">
        <v>30.49</v>
      </c>
      <c r="G2527">
        <v>2758800</v>
      </c>
    </row>
    <row r="2528" spans="1:7" x14ac:dyDescent="0.25">
      <c r="A2528" s="22">
        <v>41737</v>
      </c>
      <c r="B2528">
        <v>30.614999999999998</v>
      </c>
      <c r="C2528">
        <f>IF(VLOOKUP($A2528,'Old SVXY Hist'!$A$1:$G$1611,3,0)&lt;$E2528,$E2528,VLOOKUP($A2528,'Old SVXY Hist'!$A$1:$G$1611,3,0))</f>
        <v>31.125986784203413</v>
      </c>
      <c r="D2528">
        <f>IF(VLOOKUP($A2528,'Old SVXY Hist'!$A$1:$G$1611,4,0)&gt;$E2528,$E2528,VLOOKUP($A2528,'Old SVXY Hist'!$A$1:$G$1611,4,0))</f>
        <v>30.059999000000001</v>
      </c>
      <c r="E2528">
        <f>Master!K2532</f>
        <v>31.125986784203413</v>
      </c>
      <c r="F2528">
        <v>31.045000000000002</v>
      </c>
      <c r="G2528">
        <v>1584600</v>
      </c>
    </row>
    <row r="2529" spans="1:7" x14ac:dyDescent="0.25">
      <c r="A2529" s="22">
        <v>41738</v>
      </c>
      <c r="B2529">
        <v>31.415001</v>
      </c>
      <c r="C2529">
        <f>IF(VLOOKUP($A2529,'Old SVXY Hist'!$A$1:$G$1611,3,0)&lt;$E2529,$E2529,VLOOKUP($A2529,'Old SVXY Hist'!$A$1:$G$1611,3,0))</f>
        <v>31.888999126426786</v>
      </c>
      <c r="D2529">
        <f>IF(VLOOKUP($A2529,'Old SVXY Hist'!$A$1:$G$1611,4,0)&gt;$E2529,$E2529,VLOOKUP($A2529,'Old SVXY Hist'!$A$1:$G$1611,4,0))</f>
        <v>30.98</v>
      </c>
      <c r="E2529">
        <f>Master!K2533</f>
        <v>31.888999126426786</v>
      </c>
      <c r="F2529">
        <v>31.785</v>
      </c>
      <c r="G2529">
        <v>1377200</v>
      </c>
    </row>
    <row r="2530" spans="1:7" x14ac:dyDescent="0.25">
      <c r="A2530" s="22">
        <v>41739</v>
      </c>
      <c r="B2530">
        <v>31.75</v>
      </c>
      <c r="C2530">
        <f>IF(VLOOKUP($A2530,'Old SVXY Hist'!$A$1:$G$1611,3,0)&lt;$E2530,$E2530,VLOOKUP($A2530,'Old SVXY Hist'!$A$1:$G$1611,3,0))</f>
        <v>31.799999</v>
      </c>
      <c r="D2530">
        <f>IF(VLOOKUP($A2530,'Old SVXY Hist'!$A$1:$G$1611,4,0)&gt;$E2530,$E2530,VLOOKUP($A2530,'Old SVXY Hist'!$A$1:$G$1611,4,0))</f>
        <v>29.774999999999999</v>
      </c>
      <c r="E2530">
        <f>Master!K2534</f>
        <v>29.998029591626015</v>
      </c>
      <c r="F2530">
        <v>29.879999000000002</v>
      </c>
      <c r="G2530">
        <v>3278600</v>
      </c>
    </row>
    <row r="2531" spans="1:7" x14ac:dyDescent="0.25">
      <c r="A2531" s="22">
        <v>41740</v>
      </c>
      <c r="B2531">
        <v>29.535</v>
      </c>
      <c r="C2531">
        <f>IF(VLOOKUP($A2531,'Old SVXY Hist'!$A$1:$G$1611,3,0)&lt;$E2531,$E2531,VLOOKUP($A2531,'Old SVXY Hist'!$A$1:$G$1611,3,0))</f>
        <v>29.950001</v>
      </c>
      <c r="D2531">
        <f>IF(VLOOKUP($A2531,'Old SVXY Hist'!$A$1:$G$1611,4,0)&gt;$E2531,$E2531,VLOOKUP($A2531,'Old SVXY Hist'!$A$1:$G$1611,4,0))</f>
        <v>28.545000000000002</v>
      </c>
      <c r="E2531">
        <f>Master!K2535</f>
        <v>29.096864479254702</v>
      </c>
      <c r="F2531">
        <v>28.945</v>
      </c>
      <c r="G2531">
        <v>2959200</v>
      </c>
    </row>
    <row r="2532" spans="1:7" x14ac:dyDescent="0.25">
      <c r="A2532" s="22">
        <v>41743</v>
      </c>
      <c r="B2532">
        <v>29.5</v>
      </c>
      <c r="C2532">
        <f>IF(VLOOKUP($A2532,'Old SVXY Hist'!$A$1:$G$1611,3,0)&lt;$E2532,$E2532,VLOOKUP($A2532,'Old SVXY Hist'!$A$1:$G$1611,3,0))</f>
        <v>29.594999000000001</v>
      </c>
      <c r="D2532">
        <f>IF(VLOOKUP($A2532,'Old SVXY Hist'!$A$1:$G$1611,4,0)&gt;$E2532,$E2532,VLOOKUP($A2532,'Old SVXY Hist'!$A$1:$G$1611,4,0))</f>
        <v>28.25</v>
      </c>
      <c r="E2532">
        <f>Master!K2536</f>
        <v>29.200841232293616</v>
      </c>
      <c r="F2532">
        <v>29.184999000000001</v>
      </c>
      <c r="G2532">
        <v>2533800</v>
      </c>
    </row>
    <row r="2533" spans="1:7" x14ac:dyDescent="0.25">
      <c r="A2533" s="22">
        <v>41744</v>
      </c>
      <c r="B2533">
        <v>29.364999999999998</v>
      </c>
      <c r="C2533">
        <f>IF(VLOOKUP($A2533,'Old SVXY Hist'!$A$1:$G$1611,3,0)&lt;$E2533,$E2533,VLOOKUP($A2533,'Old SVXY Hist'!$A$1:$G$1611,3,0))</f>
        <v>29.715</v>
      </c>
      <c r="D2533">
        <f>IF(VLOOKUP($A2533,'Old SVXY Hist'!$A$1:$G$1611,4,0)&gt;$E2533,$E2533,VLOOKUP($A2533,'Old SVXY Hist'!$A$1:$G$1611,4,0))</f>
        <v>27.93</v>
      </c>
      <c r="E2533">
        <f>Master!K2537</f>
        <v>29.584123660490125</v>
      </c>
      <c r="F2533">
        <v>29.51</v>
      </c>
      <c r="G2533">
        <v>3446600</v>
      </c>
    </row>
    <row r="2534" spans="1:7" x14ac:dyDescent="0.25">
      <c r="A2534" s="22">
        <v>41745</v>
      </c>
      <c r="B2534">
        <v>30.055</v>
      </c>
      <c r="C2534">
        <f>IF(VLOOKUP($A2534,'Old SVXY Hist'!$A$1:$G$1611,3,0)&lt;$E2534,$E2534,VLOOKUP($A2534,'Old SVXY Hist'!$A$1:$G$1611,3,0))</f>
        <v>30.6</v>
      </c>
      <c r="D2534">
        <f>IF(VLOOKUP($A2534,'Old SVXY Hist'!$A$1:$G$1611,4,0)&gt;$E2534,$E2534,VLOOKUP($A2534,'Old SVXY Hist'!$A$1:$G$1611,4,0))</f>
        <v>29.639999</v>
      </c>
      <c r="E2534">
        <f>Master!K2538</f>
        <v>30.571835344200849</v>
      </c>
      <c r="F2534">
        <v>30.555</v>
      </c>
      <c r="G2534">
        <v>1952800</v>
      </c>
    </row>
    <row r="2535" spans="1:7" x14ac:dyDescent="0.25">
      <c r="A2535" s="22">
        <v>41746</v>
      </c>
      <c r="B2535">
        <v>30.48</v>
      </c>
      <c r="C2535">
        <f>IF(VLOOKUP($A2535,'Old SVXY Hist'!$A$1:$G$1611,3,0)&lt;$E2535,$E2535,VLOOKUP($A2535,'Old SVXY Hist'!$A$1:$G$1611,3,0))</f>
        <v>31.142532971430992</v>
      </c>
      <c r="D2535">
        <f>IF(VLOOKUP($A2535,'Old SVXY Hist'!$A$1:$G$1611,4,0)&gt;$E2535,$E2535,VLOOKUP($A2535,'Old SVXY Hist'!$A$1:$G$1611,4,0))</f>
        <v>30.299999</v>
      </c>
      <c r="E2535">
        <f>Master!K2539</f>
        <v>31.142532971430992</v>
      </c>
      <c r="F2535">
        <v>30.995000999999998</v>
      </c>
      <c r="G2535">
        <v>1537200</v>
      </c>
    </row>
    <row r="2536" spans="1:7" x14ac:dyDescent="0.25">
      <c r="A2536" s="22">
        <v>41750</v>
      </c>
      <c r="B2536">
        <v>31.02</v>
      </c>
      <c r="C2536">
        <f>IF(VLOOKUP($A2536,'Old SVXY Hist'!$A$1:$G$1611,3,0)&lt;$E2536,$E2536,VLOOKUP($A2536,'Old SVXY Hist'!$A$1:$G$1611,3,0))</f>
        <v>31.635000000000002</v>
      </c>
      <c r="D2536">
        <f>IF(VLOOKUP($A2536,'Old SVXY Hist'!$A$1:$G$1611,4,0)&gt;$E2536,$E2536,VLOOKUP($A2536,'Old SVXY Hist'!$A$1:$G$1611,4,0))</f>
        <v>30.99</v>
      </c>
      <c r="E2536">
        <f>Master!K2540</f>
        <v>31.509975479473486</v>
      </c>
      <c r="F2536">
        <v>31.59</v>
      </c>
      <c r="G2536">
        <v>1213600</v>
      </c>
    </row>
    <row r="2537" spans="1:7" x14ac:dyDescent="0.25">
      <c r="A2537" s="22">
        <v>41751</v>
      </c>
      <c r="B2537">
        <v>31.475000000000001</v>
      </c>
      <c r="C2537">
        <f>IF(VLOOKUP($A2537,'Old SVXY Hist'!$A$1:$G$1611,3,0)&lt;$E2537,$E2537,VLOOKUP($A2537,'Old SVXY Hist'!$A$1:$G$1611,3,0))</f>
        <v>31.855</v>
      </c>
      <c r="D2537">
        <f>IF(VLOOKUP($A2537,'Old SVXY Hist'!$A$1:$G$1611,4,0)&gt;$E2537,$E2537,VLOOKUP($A2537,'Old SVXY Hist'!$A$1:$G$1611,4,0))</f>
        <v>31.360001</v>
      </c>
      <c r="E2537">
        <f>Master!K2541</f>
        <v>31.826517967814127</v>
      </c>
      <c r="F2537">
        <v>31.674999</v>
      </c>
      <c r="G2537">
        <v>1210400</v>
      </c>
    </row>
    <row r="2538" spans="1:7" x14ac:dyDescent="0.25">
      <c r="A2538" s="22">
        <v>41752</v>
      </c>
      <c r="B2538">
        <v>31.514999</v>
      </c>
      <c r="C2538">
        <f>IF(VLOOKUP($A2538,'Old SVXY Hist'!$A$1:$G$1611,3,0)&lt;$E2538,$E2538,VLOOKUP($A2538,'Old SVXY Hist'!$A$1:$G$1611,3,0))</f>
        <v>31.655000999999999</v>
      </c>
      <c r="D2538">
        <f>IF(VLOOKUP($A2538,'Old SVXY Hist'!$A$1:$G$1611,4,0)&gt;$E2538,$E2538,VLOOKUP($A2538,'Old SVXY Hist'!$A$1:$G$1611,4,0))</f>
        <v>31.305</v>
      </c>
      <c r="E2538">
        <f>Master!K2542</f>
        <v>31.583152390307916</v>
      </c>
      <c r="F2538">
        <v>31.51</v>
      </c>
      <c r="G2538">
        <v>1020200</v>
      </c>
    </row>
    <row r="2539" spans="1:7" x14ac:dyDescent="0.25">
      <c r="A2539" s="22">
        <v>41753</v>
      </c>
      <c r="B2539">
        <v>31.690000999999999</v>
      </c>
      <c r="C2539">
        <f>IF(VLOOKUP($A2539,'Old SVXY Hist'!$A$1:$G$1611,3,0)&lt;$E2539,$E2539,VLOOKUP($A2539,'Old SVXY Hist'!$A$1:$G$1611,3,0))</f>
        <v>31.735001</v>
      </c>
      <c r="D2539">
        <f>IF(VLOOKUP($A2539,'Old SVXY Hist'!$A$1:$G$1611,4,0)&gt;$E2539,$E2539,VLOOKUP($A2539,'Old SVXY Hist'!$A$1:$G$1611,4,0))</f>
        <v>30.940000999999999</v>
      </c>
      <c r="E2539">
        <f>Master!K2543</f>
        <v>31.313968301540367</v>
      </c>
      <c r="F2539">
        <v>31.139999</v>
      </c>
      <c r="G2539">
        <v>1392200</v>
      </c>
    </row>
    <row r="2540" spans="1:7" x14ac:dyDescent="0.25">
      <c r="A2540" s="22">
        <v>41754</v>
      </c>
      <c r="B2540">
        <v>30.93</v>
      </c>
      <c r="C2540">
        <f>IF(VLOOKUP($A2540,'Old SVXY Hist'!$A$1:$G$1611,3,0)&lt;$E2540,$E2540,VLOOKUP($A2540,'Old SVXY Hist'!$A$1:$G$1611,3,0))</f>
        <v>31.087241415281756</v>
      </c>
      <c r="D2540">
        <f>IF(VLOOKUP($A2540,'Old SVXY Hist'!$A$1:$G$1611,4,0)&gt;$E2540,$E2540,VLOOKUP($A2540,'Old SVXY Hist'!$A$1:$G$1611,4,0))</f>
        <v>30.33</v>
      </c>
      <c r="E2540">
        <f>Master!K2544</f>
        <v>31.087241415281756</v>
      </c>
      <c r="F2540">
        <v>30.915001</v>
      </c>
      <c r="G2540">
        <v>1850400</v>
      </c>
    </row>
    <row r="2541" spans="1:7" x14ac:dyDescent="0.25">
      <c r="A2541" s="22">
        <v>41757</v>
      </c>
      <c r="B2541">
        <v>31.155000999999999</v>
      </c>
      <c r="C2541">
        <f>IF(VLOOKUP($A2541,'Old SVXY Hist'!$A$1:$G$1611,3,0)&lt;$E2541,$E2541,VLOOKUP($A2541,'Old SVXY Hist'!$A$1:$G$1611,3,0))</f>
        <v>31.813584822894182</v>
      </c>
      <c r="D2541">
        <f>IF(VLOOKUP($A2541,'Old SVXY Hist'!$A$1:$G$1611,4,0)&gt;$E2541,$E2541,VLOOKUP($A2541,'Old SVXY Hist'!$A$1:$G$1611,4,0))</f>
        <v>30.559999000000001</v>
      </c>
      <c r="E2541">
        <f>Master!K2545</f>
        <v>31.813584822894182</v>
      </c>
      <c r="F2541">
        <v>31.584999</v>
      </c>
      <c r="G2541">
        <v>1810000</v>
      </c>
    </row>
    <row r="2542" spans="1:7" x14ac:dyDescent="0.25">
      <c r="A2542" s="22">
        <v>41758</v>
      </c>
      <c r="B2542">
        <v>31.745000999999998</v>
      </c>
      <c r="C2542">
        <f>IF(VLOOKUP($A2542,'Old SVXY Hist'!$A$1:$G$1611,3,0)&lt;$E2542,$E2542,VLOOKUP($A2542,'Old SVXY Hist'!$A$1:$G$1611,3,0))</f>
        <v>32.224354883149388</v>
      </c>
      <c r="D2542">
        <f>IF(VLOOKUP($A2542,'Old SVXY Hist'!$A$1:$G$1611,4,0)&gt;$E2542,$E2542,VLOOKUP($A2542,'Old SVXY Hist'!$A$1:$G$1611,4,0))</f>
        <v>31.59</v>
      </c>
      <c r="E2542">
        <f>Master!K2546</f>
        <v>32.224354883149388</v>
      </c>
      <c r="F2542">
        <v>32.154998999999997</v>
      </c>
      <c r="G2542">
        <v>807000</v>
      </c>
    </row>
    <row r="2543" spans="1:7" x14ac:dyDescent="0.25">
      <c r="A2543" s="22">
        <v>41759</v>
      </c>
      <c r="B2543">
        <v>31.965</v>
      </c>
      <c r="C2543">
        <f>IF(VLOOKUP($A2543,'Old SVXY Hist'!$A$1:$G$1611,3,0)&lt;$E2543,$E2543,VLOOKUP($A2543,'Old SVXY Hist'!$A$1:$G$1611,3,0))</f>
        <v>32.330002</v>
      </c>
      <c r="D2543">
        <f>IF(VLOOKUP($A2543,'Old SVXY Hist'!$A$1:$G$1611,4,0)&gt;$E2543,$E2543,VLOOKUP($A2543,'Old SVXY Hist'!$A$1:$G$1611,4,0))</f>
        <v>31.805</v>
      </c>
      <c r="E2543">
        <f>Master!K2547</f>
        <v>32.183268283283056</v>
      </c>
      <c r="F2543">
        <v>32.110000999999997</v>
      </c>
      <c r="G2543">
        <v>945800</v>
      </c>
    </row>
    <row r="2544" spans="1:7" x14ac:dyDescent="0.25">
      <c r="A2544" s="22">
        <v>41760</v>
      </c>
      <c r="B2544">
        <v>32.040000999999997</v>
      </c>
      <c r="C2544">
        <f>IF(VLOOKUP($A2544,'Old SVXY Hist'!$A$1:$G$1611,3,0)&lt;$E2544,$E2544,VLOOKUP($A2544,'Old SVXY Hist'!$A$1:$G$1611,3,0))</f>
        <v>32.389999000000003</v>
      </c>
      <c r="D2544">
        <f>IF(VLOOKUP($A2544,'Old SVXY Hist'!$A$1:$G$1611,4,0)&gt;$E2544,$E2544,VLOOKUP($A2544,'Old SVXY Hist'!$A$1:$G$1611,4,0))</f>
        <v>31.924999</v>
      </c>
      <c r="E2544">
        <f>Master!K2548</f>
        <v>32.304367463739744</v>
      </c>
      <c r="F2544">
        <v>32.145000000000003</v>
      </c>
      <c r="G2544">
        <v>598600</v>
      </c>
    </row>
    <row r="2545" spans="1:7" x14ac:dyDescent="0.25">
      <c r="A2545" s="22">
        <v>41761</v>
      </c>
      <c r="B2545">
        <v>32.5</v>
      </c>
      <c r="C2545">
        <f>IF(VLOOKUP($A2545,'Old SVXY Hist'!$A$1:$G$1611,3,0)&lt;$E2545,$E2545,VLOOKUP($A2545,'Old SVXY Hist'!$A$1:$G$1611,3,0))</f>
        <v>32.645000000000003</v>
      </c>
      <c r="D2545">
        <f>IF(VLOOKUP($A2545,'Old SVXY Hist'!$A$1:$G$1611,4,0)&gt;$E2545,$E2545,VLOOKUP($A2545,'Old SVXY Hist'!$A$1:$G$1611,4,0))</f>
        <v>31.975000000000001</v>
      </c>
      <c r="E2545">
        <f>Master!K2549</f>
        <v>32.206029581737077</v>
      </c>
      <c r="F2545">
        <v>32.325001</v>
      </c>
      <c r="G2545">
        <v>1493800</v>
      </c>
    </row>
    <row r="2546" spans="1:7" x14ac:dyDescent="0.25">
      <c r="A2546" s="22">
        <v>41764</v>
      </c>
      <c r="B2546">
        <v>31.825001</v>
      </c>
      <c r="C2546">
        <f>IF(VLOOKUP($A2546,'Old SVXY Hist'!$A$1:$G$1611,3,0)&lt;$E2546,$E2546,VLOOKUP($A2546,'Old SVXY Hist'!$A$1:$G$1611,3,0))</f>
        <v>32.777491363736445</v>
      </c>
      <c r="D2546">
        <f>IF(VLOOKUP($A2546,'Old SVXY Hist'!$A$1:$G$1611,4,0)&gt;$E2546,$E2546,VLOOKUP($A2546,'Old SVXY Hist'!$A$1:$G$1611,4,0))</f>
        <v>31.625</v>
      </c>
      <c r="E2546">
        <f>Master!K2550</f>
        <v>32.777491363736445</v>
      </c>
      <c r="F2546">
        <v>32.650002000000001</v>
      </c>
      <c r="G2546">
        <v>734800</v>
      </c>
    </row>
    <row r="2547" spans="1:7" x14ac:dyDescent="0.25">
      <c r="A2547" s="22">
        <v>41765</v>
      </c>
      <c r="B2547">
        <v>32.5</v>
      </c>
      <c r="C2547">
        <f>IF(VLOOKUP($A2547,'Old SVXY Hist'!$A$1:$G$1611,3,0)&lt;$E2547,$E2547,VLOOKUP($A2547,'Old SVXY Hist'!$A$1:$G$1611,3,0))</f>
        <v>32.845001000000003</v>
      </c>
      <c r="D2547">
        <f>IF(VLOOKUP($A2547,'Old SVXY Hist'!$A$1:$G$1611,4,0)&gt;$E2547,$E2547,VLOOKUP($A2547,'Old SVXY Hist'!$A$1:$G$1611,4,0))</f>
        <v>32.275002000000001</v>
      </c>
      <c r="E2547">
        <f>Master!K2551</f>
        <v>32.392647597297184</v>
      </c>
      <c r="F2547">
        <v>32.360000999999997</v>
      </c>
      <c r="G2547">
        <v>701600</v>
      </c>
    </row>
    <row r="2548" spans="1:7" x14ac:dyDescent="0.25">
      <c r="A2548" s="22">
        <v>41766</v>
      </c>
      <c r="B2548">
        <v>32.479999999999997</v>
      </c>
      <c r="C2548">
        <f>IF(VLOOKUP($A2548,'Old SVXY Hist'!$A$1:$G$1611,3,0)&lt;$E2548,$E2548,VLOOKUP($A2548,'Old SVXY Hist'!$A$1:$G$1611,3,0))</f>
        <v>33.129099095364005</v>
      </c>
      <c r="D2548">
        <f>IF(VLOOKUP($A2548,'Old SVXY Hist'!$A$1:$G$1611,4,0)&gt;$E2548,$E2548,VLOOKUP($A2548,'Old SVXY Hist'!$A$1:$G$1611,4,0))</f>
        <v>31.99</v>
      </c>
      <c r="E2548">
        <f>Master!K2552</f>
        <v>33.129099095364005</v>
      </c>
      <c r="F2548">
        <v>33.040000999999997</v>
      </c>
      <c r="G2548">
        <v>924800</v>
      </c>
    </row>
    <row r="2549" spans="1:7" x14ac:dyDescent="0.25">
      <c r="A2549" s="22">
        <v>41767</v>
      </c>
      <c r="B2549">
        <v>33.095001000000003</v>
      </c>
      <c r="C2549">
        <f>IF(VLOOKUP($A2549,'Old SVXY Hist'!$A$1:$G$1611,3,0)&lt;$E2549,$E2549,VLOOKUP($A2549,'Old SVXY Hist'!$A$1:$G$1611,3,0))</f>
        <v>33.695</v>
      </c>
      <c r="D2549">
        <f>IF(VLOOKUP($A2549,'Old SVXY Hist'!$A$1:$G$1611,4,0)&gt;$E2549,$E2549,VLOOKUP($A2549,'Old SVXY Hist'!$A$1:$G$1611,4,0))</f>
        <v>32.75</v>
      </c>
      <c r="E2549">
        <f>Master!K2553</f>
        <v>33.086301120045043</v>
      </c>
      <c r="F2549">
        <v>32.945</v>
      </c>
      <c r="G2549">
        <v>1054800</v>
      </c>
    </row>
    <row r="2550" spans="1:7" x14ac:dyDescent="0.25">
      <c r="A2550" s="22">
        <v>41768</v>
      </c>
      <c r="B2550">
        <v>33.064999</v>
      </c>
      <c r="C2550">
        <f>IF(VLOOKUP($A2550,'Old SVXY Hist'!$A$1:$G$1611,3,0)&lt;$E2550,$E2550,VLOOKUP($A2550,'Old SVXY Hist'!$A$1:$G$1611,3,0))</f>
        <v>33.741346896331891</v>
      </c>
      <c r="D2550">
        <f>IF(VLOOKUP($A2550,'Old SVXY Hist'!$A$1:$G$1611,4,0)&gt;$E2550,$E2550,VLOOKUP($A2550,'Old SVXY Hist'!$A$1:$G$1611,4,0))</f>
        <v>32.634998000000003</v>
      </c>
      <c r="E2550">
        <f>Master!K2554</f>
        <v>33.741346896331891</v>
      </c>
      <c r="F2550">
        <v>33.674999</v>
      </c>
      <c r="G2550">
        <v>959800</v>
      </c>
    </row>
    <row r="2551" spans="1:7" x14ac:dyDescent="0.25">
      <c r="A2551" s="22">
        <v>41771</v>
      </c>
      <c r="B2551">
        <v>34.060001</v>
      </c>
      <c r="C2551">
        <f>IF(VLOOKUP($A2551,'Old SVXY Hist'!$A$1:$G$1611,3,0)&lt;$E2551,$E2551,VLOOKUP($A2551,'Old SVXY Hist'!$A$1:$G$1611,3,0))</f>
        <v>34.755001</v>
      </c>
      <c r="D2551">
        <f>IF(VLOOKUP($A2551,'Old SVXY Hist'!$A$1:$G$1611,4,0)&gt;$E2551,$E2551,VLOOKUP($A2551,'Old SVXY Hist'!$A$1:$G$1611,4,0))</f>
        <v>33.970001000000003</v>
      </c>
      <c r="E2551">
        <f>Master!K2555</f>
        <v>34.743766491971186</v>
      </c>
      <c r="F2551">
        <v>34.645000000000003</v>
      </c>
      <c r="G2551">
        <v>1143000</v>
      </c>
    </row>
    <row r="2552" spans="1:7" x14ac:dyDescent="0.25">
      <c r="A2552" s="22">
        <v>41772</v>
      </c>
      <c r="B2552">
        <v>34.735000999999997</v>
      </c>
      <c r="C2552">
        <f>IF(VLOOKUP($A2552,'Old SVXY Hist'!$A$1:$G$1611,3,0)&lt;$E2552,$E2552,VLOOKUP($A2552,'Old SVXY Hist'!$A$1:$G$1611,3,0))</f>
        <v>34.935001</v>
      </c>
      <c r="D2552">
        <f>IF(VLOOKUP($A2552,'Old SVXY Hist'!$A$1:$G$1611,4,0)&gt;$E2552,$E2552,VLOOKUP($A2552,'Old SVXY Hist'!$A$1:$G$1611,4,0))</f>
        <v>34.509998000000003</v>
      </c>
      <c r="E2552">
        <f>Master!K2556</f>
        <v>34.65214185920275</v>
      </c>
      <c r="F2552">
        <v>34.564999</v>
      </c>
      <c r="G2552">
        <v>559800</v>
      </c>
    </row>
    <row r="2553" spans="1:7" x14ac:dyDescent="0.25">
      <c r="A2553" s="22">
        <v>41773</v>
      </c>
      <c r="B2553">
        <v>34.415000999999997</v>
      </c>
      <c r="C2553">
        <f>IF(VLOOKUP($A2553,'Old SVXY Hist'!$A$1:$G$1611,3,0)&lt;$E2553,$E2553,VLOOKUP($A2553,'Old SVXY Hist'!$A$1:$G$1611,3,0))</f>
        <v>35.07</v>
      </c>
      <c r="D2553">
        <f>IF(VLOOKUP($A2553,'Old SVXY Hist'!$A$1:$G$1611,4,0)&gt;$E2553,$E2553,VLOOKUP($A2553,'Old SVXY Hist'!$A$1:$G$1611,4,0))</f>
        <v>34.325001</v>
      </c>
      <c r="E2553">
        <f>Master!K2557</f>
        <v>34.96269404943564</v>
      </c>
      <c r="F2553">
        <v>34.759998000000003</v>
      </c>
      <c r="G2553">
        <v>855600</v>
      </c>
    </row>
    <row r="2554" spans="1:7" x14ac:dyDescent="0.25">
      <c r="A2554" s="22">
        <v>41774</v>
      </c>
      <c r="B2554">
        <v>34.604999999999997</v>
      </c>
      <c r="C2554">
        <f>IF(VLOOKUP($A2554,'Old SVXY Hist'!$A$1:$G$1611,3,0)&lt;$E2554,$E2554,VLOOKUP($A2554,'Old SVXY Hist'!$A$1:$G$1611,3,0))</f>
        <v>34.68</v>
      </c>
      <c r="D2554">
        <f>IF(VLOOKUP($A2554,'Old SVXY Hist'!$A$1:$G$1611,4,0)&gt;$E2554,$E2554,VLOOKUP($A2554,'Old SVXY Hist'!$A$1:$G$1611,4,0))</f>
        <v>33.544998</v>
      </c>
      <c r="E2554">
        <f>Master!K2558</f>
        <v>34.478844588344778</v>
      </c>
      <c r="F2554">
        <v>34.345001000000003</v>
      </c>
      <c r="G2554">
        <v>2366600</v>
      </c>
    </row>
    <row r="2555" spans="1:7" x14ac:dyDescent="0.25">
      <c r="A2555" s="22">
        <v>41775</v>
      </c>
      <c r="B2555">
        <v>34.630001</v>
      </c>
      <c r="C2555">
        <f>IF(VLOOKUP($A2555,'Old SVXY Hist'!$A$1:$G$1611,3,0)&lt;$E2555,$E2555,VLOOKUP($A2555,'Old SVXY Hist'!$A$1:$G$1611,3,0))</f>
        <v>35.18</v>
      </c>
      <c r="D2555">
        <f>IF(VLOOKUP($A2555,'Old SVXY Hist'!$A$1:$G$1611,4,0)&gt;$E2555,$E2555,VLOOKUP($A2555,'Old SVXY Hist'!$A$1:$G$1611,4,0))</f>
        <v>34.244999</v>
      </c>
      <c r="E2555">
        <f>Master!K2559</f>
        <v>35.120036546655868</v>
      </c>
      <c r="F2555">
        <v>35.18</v>
      </c>
      <c r="G2555">
        <v>848400</v>
      </c>
    </row>
    <row r="2556" spans="1:7" x14ac:dyDescent="0.25">
      <c r="A2556" s="22">
        <v>41778</v>
      </c>
      <c r="B2556">
        <v>35.055</v>
      </c>
      <c r="C2556">
        <f>IF(VLOOKUP($A2556,'Old SVXY Hist'!$A$1:$G$1611,3,0)&lt;$E2556,$E2556,VLOOKUP($A2556,'Old SVXY Hist'!$A$1:$G$1611,3,0))</f>
        <v>35.829916873049619</v>
      </c>
      <c r="D2556">
        <f>IF(VLOOKUP($A2556,'Old SVXY Hist'!$A$1:$G$1611,4,0)&gt;$E2556,$E2556,VLOOKUP($A2556,'Old SVXY Hist'!$A$1:$G$1611,4,0))</f>
        <v>34.935001</v>
      </c>
      <c r="E2556">
        <f>Master!K2560</f>
        <v>35.829916873049619</v>
      </c>
      <c r="F2556">
        <v>35.604999999999997</v>
      </c>
      <c r="G2556">
        <v>754000</v>
      </c>
    </row>
    <row r="2557" spans="1:7" x14ac:dyDescent="0.25">
      <c r="A2557" s="22">
        <v>41779</v>
      </c>
      <c r="B2557">
        <v>35.650002000000001</v>
      </c>
      <c r="C2557">
        <f>IF(VLOOKUP($A2557,'Old SVXY Hist'!$A$1:$G$1611,3,0)&lt;$E2557,$E2557,VLOOKUP($A2557,'Old SVXY Hist'!$A$1:$G$1611,3,0))</f>
        <v>36.110000999999997</v>
      </c>
      <c r="D2557">
        <f>IF(VLOOKUP($A2557,'Old SVXY Hist'!$A$1:$G$1611,4,0)&gt;$E2557,$E2557,VLOOKUP($A2557,'Old SVXY Hist'!$A$1:$G$1611,4,0))</f>
        <v>35.169998</v>
      </c>
      <c r="E2557">
        <f>Master!K2561</f>
        <v>35.702918936316635</v>
      </c>
      <c r="F2557">
        <v>35.915000999999997</v>
      </c>
      <c r="G2557">
        <v>966600</v>
      </c>
    </row>
    <row r="2558" spans="1:7" x14ac:dyDescent="0.25">
      <c r="A2558" s="22">
        <v>41780</v>
      </c>
      <c r="B2558">
        <v>36.215000000000003</v>
      </c>
      <c r="C2558">
        <f>IF(VLOOKUP($A2558,'Old SVXY Hist'!$A$1:$G$1611,3,0)&lt;$E2558,$E2558,VLOOKUP($A2558,'Old SVXY Hist'!$A$1:$G$1611,3,0))</f>
        <v>36.610000999999997</v>
      </c>
      <c r="D2558">
        <f>IF(VLOOKUP($A2558,'Old SVXY Hist'!$A$1:$G$1611,4,0)&gt;$E2558,$E2558,VLOOKUP($A2558,'Old SVXY Hist'!$A$1:$G$1611,4,0))</f>
        <v>36.110000999999997</v>
      </c>
      <c r="E2558">
        <f>Master!K2562</f>
        <v>36.4450330256699</v>
      </c>
      <c r="F2558">
        <v>36.439999</v>
      </c>
      <c r="G2558">
        <v>921200</v>
      </c>
    </row>
    <row r="2559" spans="1:7" x14ac:dyDescent="0.25">
      <c r="A2559" s="22">
        <v>41781</v>
      </c>
      <c r="B2559">
        <v>36.455002</v>
      </c>
      <c r="C2559">
        <f>IF(VLOOKUP($A2559,'Old SVXY Hist'!$A$1:$G$1611,3,0)&lt;$E2559,$E2559,VLOOKUP($A2559,'Old SVXY Hist'!$A$1:$G$1611,3,0))</f>
        <v>36.790000999999997</v>
      </c>
      <c r="D2559">
        <f>IF(VLOOKUP($A2559,'Old SVXY Hist'!$A$1:$G$1611,4,0)&gt;$E2559,$E2559,VLOOKUP($A2559,'Old SVXY Hist'!$A$1:$G$1611,4,0))</f>
        <v>36.25</v>
      </c>
      <c r="E2559">
        <f>Master!K2563</f>
        <v>36.558555979205053</v>
      </c>
      <c r="F2559">
        <v>36.474997999999999</v>
      </c>
      <c r="G2559">
        <v>667800</v>
      </c>
    </row>
    <row r="2560" spans="1:7" x14ac:dyDescent="0.25">
      <c r="A2560" s="22">
        <v>41782</v>
      </c>
      <c r="B2560">
        <v>36.580002</v>
      </c>
      <c r="C2560">
        <f>IF(VLOOKUP($A2560,'Old SVXY Hist'!$A$1:$G$1611,3,0)&lt;$E2560,$E2560,VLOOKUP($A2560,'Old SVXY Hist'!$A$1:$G$1611,3,0))</f>
        <v>36.91691964037598</v>
      </c>
      <c r="D2560">
        <f>IF(VLOOKUP($A2560,'Old SVXY Hist'!$A$1:$G$1611,4,0)&gt;$E2560,$E2560,VLOOKUP($A2560,'Old SVXY Hist'!$A$1:$G$1611,4,0))</f>
        <v>36.465000000000003</v>
      </c>
      <c r="E2560">
        <f>Master!K2564</f>
        <v>36.91691964037598</v>
      </c>
      <c r="F2560">
        <v>36.755001</v>
      </c>
      <c r="G2560">
        <v>502400</v>
      </c>
    </row>
    <row r="2561" spans="1:7" x14ac:dyDescent="0.25">
      <c r="A2561" s="22">
        <v>41786</v>
      </c>
      <c r="B2561">
        <v>37.375</v>
      </c>
      <c r="C2561">
        <f>IF(VLOOKUP($A2561,'Old SVXY Hist'!$A$1:$G$1611,3,0)&lt;$E2561,$E2561,VLOOKUP($A2561,'Old SVXY Hist'!$A$1:$G$1611,3,0))</f>
        <v>38.068868569834912</v>
      </c>
      <c r="D2561">
        <f>IF(VLOOKUP($A2561,'Old SVXY Hist'!$A$1:$G$1611,4,0)&gt;$E2561,$E2561,VLOOKUP($A2561,'Old SVXY Hist'!$A$1:$G$1611,4,0))</f>
        <v>37.264999000000003</v>
      </c>
      <c r="E2561">
        <f>Master!K2565</f>
        <v>38.068868569834912</v>
      </c>
      <c r="F2561">
        <v>37.889999000000003</v>
      </c>
      <c r="G2561">
        <v>987200</v>
      </c>
    </row>
    <row r="2562" spans="1:7" x14ac:dyDescent="0.25">
      <c r="A2562" s="22">
        <v>41787</v>
      </c>
      <c r="B2562">
        <v>37.854999999999997</v>
      </c>
      <c r="C2562">
        <f>IF(VLOOKUP($A2562,'Old SVXY Hist'!$A$1:$G$1611,3,0)&lt;$E2562,$E2562,VLOOKUP($A2562,'Old SVXY Hist'!$A$1:$G$1611,3,0))</f>
        <v>38.125</v>
      </c>
      <c r="D2562">
        <f>IF(VLOOKUP($A2562,'Old SVXY Hist'!$A$1:$G$1611,4,0)&gt;$E2562,$E2562,VLOOKUP($A2562,'Old SVXY Hist'!$A$1:$G$1611,4,0))</f>
        <v>37.404998999999997</v>
      </c>
      <c r="E2562">
        <f>Master!K2566</f>
        <v>38.008610589657074</v>
      </c>
      <c r="F2562">
        <v>37.994999</v>
      </c>
      <c r="G2562">
        <v>765400</v>
      </c>
    </row>
    <row r="2563" spans="1:7" x14ac:dyDescent="0.25">
      <c r="A2563" s="22">
        <v>41788</v>
      </c>
      <c r="B2563">
        <v>38.154998999999997</v>
      </c>
      <c r="C2563">
        <f>IF(VLOOKUP($A2563,'Old SVXY Hist'!$A$1:$G$1611,3,0)&lt;$E2563,$E2563,VLOOKUP($A2563,'Old SVXY Hist'!$A$1:$G$1611,3,0))</f>
        <v>38.380001</v>
      </c>
      <c r="D2563">
        <f>IF(VLOOKUP($A2563,'Old SVXY Hist'!$A$1:$G$1611,4,0)&gt;$E2563,$E2563,VLOOKUP($A2563,'Old SVXY Hist'!$A$1:$G$1611,4,0))</f>
        <v>37.875</v>
      </c>
      <c r="E2563">
        <f>Master!K2567</f>
        <v>38.347678327027765</v>
      </c>
      <c r="F2563">
        <v>38.130001</v>
      </c>
      <c r="G2563">
        <v>845600</v>
      </c>
    </row>
    <row r="2564" spans="1:7" x14ac:dyDescent="0.25">
      <c r="A2564" s="22">
        <v>41789</v>
      </c>
      <c r="B2564">
        <v>38.110000999999997</v>
      </c>
      <c r="C2564">
        <f>IF(VLOOKUP($A2564,'Old SVXY Hist'!$A$1:$G$1611,3,0)&lt;$E2564,$E2564,VLOOKUP($A2564,'Old SVXY Hist'!$A$1:$G$1611,3,0))</f>
        <v>38.257773601613827</v>
      </c>
      <c r="D2564">
        <f>IF(VLOOKUP($A2564,'Old SVXY Hist'!$A$1:$G$1611,4,0)&gt;$E2564,$E2564,VLOOKUP($A2564,'Old SVXY Hist'!$A$1:$G$1611,4,0))</f>
        <v>37.939999</v>
      </c>
      <c r="E2564">
        <f>Master!K2568</f>
        <v>38.257773601613827</v>
      </c>
      <c r="F2564">
        <v>38.195</v>
      </c>
      <c r="G2564">
        <v>572200</v>
      </c>
    </row>
    <row r="2565" spans="1:7" x14ac:dyDescent="0.25">
      <c r="A2565" s="22">
        <v>41792</v>
      </c>
      <c r="B2565">
        <v>38.195</v>
      </c>
      <c r="C2565">
        <f>IF(VLOOKUP($A2565,'Old SVXY Hist'!$A$1:$G$1611,3,0)&lt;$E2565,$E2565,VLOOKUP($A2565,'Old SVXY Hist'!$A$1:$G$1611,3,0))</f>
        <v>38.479999999999997</v>
      </c>
      <c r="D2565">
        <f>IF(VLOOKUP($A2565,'Old SVXY Hist'!$A$1:$G$1611,4,0)&gt;$E2565,$E2565,VLOOKUP($A2565,'Old SVXY Hist'!$A$1:$G$1611,4,0))</f>
        <v>37.82</v>
      </c>
      <c r="E2565">
        <f>Master!K2569</f>
        <v>38.477697728087414</v>
      </c>
      <c r="F2565">
        <v>38.459999000000003</v>
      </c>
      <c r="G2565">
        <v>471800</v>
      </c>
    </row>
    <row r="2566" spans="1:7" x14ac:dyDescent="0.25">
      <c r="A2566" s="22">
        <v>41793</v>
      </c>
      <c r="B2566">
        <v>38.150002000000001</v>
      </c>
      <c r="C2566">
        <f>IF(VLOOKUP($A2566,'Old SVXY Hist'!$A$1:$G$1611,3,0)&lt;$E2566,$E2566,VLOOKUP($A2566,'Old SVXY Hist'!$A$1:$G$1611,3,0))</f>
        <v>38.450001</v>
      </c>
      <c r="D2566">
        <f>IF(VLOOKUP($A2566,'Old SVXY Hist'!$A$1:$G$1611,4,0)&gt;$E2566,$E2566,VLOOKUP($A2566,'Old SVXY Hist'!$A$1:$G$1611,4,0))</f>
        <v>37.979999999999997</v>
      </c>
      <c r="E2566">
        <f>Master!K2570</f>
        <v>38.315103595397076</v>
      </c>
      <c r="F2566">
        <v>38.290000999999997</v>
      </c>
      <c r="G2566">
        <v>518000</v>
      </c>
    </row>
    <row r="2567" spans="1:7" x14ac:dyDescent="0.25">
      <c r="A2567" s="22">
        <v>41794</v>
      </c>
      <c r="B2567">
        <v>38.029998999999997</v>
      </c>
      <c r="C2567">
        <f>IF(VLOOKUP($A2567,'Old SVXY Hist'!$A$1:$G$1611,3,0)&lt;$E2567,$E2567,VLOOKUP($A2567,'Old SVXY Hist'!$A$1:$G$1611,3,0))</f>
        <v>38.904998999999997</v>
      </c>
      <c r="D2567">
        <f>IF(VLOOKUP($A2567,'Old SVXY Hist'!$A$1:$G$1611,4,0)&gt;$E2567,$E2567,VLOOKUP($A2567,'Old SVXY Hist'!$A$1:$G$1611,4,0))</f>
        <v>38</v>
      </c>
      <c r="E2567">
        <f>Master!K2571</f>
        <v>38.716996777698334</v>
      </c>
      <c r="F2567">
        <v>38.695</v>
      </c>
      <c r="G2567">
        <v>538000</v>
      </c>
    </row>
    <row r="2568" spans="1:7" x14ac:dyDescent="0.25">
      <c r="A2568" s="22">
        <v>41795</v>
      </c>
      <c r="B2568">
        <v>39.215000000000003</v>
      </c>
      <c r="C2568">
        <f>IF(VLOOKUP($A2568,'Old SVXY Hist'!$A$1:$G$1611,3,0)&lt;$E2568,$E2568,VLOOKUP($A2568,'Old SVXY Hist'!$A$1:$G$1611,3,0))</f>
        <v>40.200001</v>
      </c>
      <c r="D2568">
        <f>IF(VLOOKUP($A2568,'Old SVXY Hist'!$A$1:$G$1611,4,0)&gt;$E2568,$E2568,VLOOKUP($A2568,'Old SVXY Hist'!$A$1:$G$1611,4,0))</f>
        <v>38.82</v>
      </c>
      <c r="E2568">
        <f>Master!K2572</f>
        <v>40.172689565889037</v>
      </c>
      <c r="F2568">
        <v>40.049999</v>
      </c>
      <c r="G2568">
        <v>782400</v>
      </c>
    </row>
    <row r="2569" spans="1:7" x14ac:dyDescent="0.25">
      <c r="A2569" s="22">
        <v>41796</v>
      </c>
      <c r="B2569">
        <v>41.119999</v>
      </c>
      <c r="C2569">
        <f>IF(VLOOKUP($A2569,'Old SVXY Hist'!$A$1:$G$1611,3,0)&lt;$E2569,$E2569,VLOOKUP($A2569,'Old SVXY Hist'!$A$1:$G$1611,3,0))</f>
        <v>42.283416074283622</v>
      </c>
      <c r="D2569">
        <f>IF(VLOOKUP($A2569,'Old SVXY Hist'!$A$1:$G$1611,4,0)&gt;$E2569,$E2569,VLOOKUP($A2569,'Old SVXY Hist'!$A$1:$G$1611,4,0))</f>
        <v>41</v>
      </c>
      <c r="E2569">
        <f>Master!K2573</f>
        <v>42.283416074283622</v>
      </c>
      <c r="F2569">
        <v>42.055</v>
      </c>
      <c r="G2569">
        <v>1125200</v>
      </c>
    </row>
    <row r="2570" spans="1:7" x14ac:dyDescent="0.25">
      <c r="A2570" s="22">
        <v>41799</v>
      </c>
      <c r="B2570">
        <v>42.310001</v>
      </c>
      <c r="C2570">
        <f>IF(VLOOKUP($A2570,'Old SVXY Hist'!$A$1:$G$1611,3,0)&lt;$E2570,$E2570,VLOOKUP($A2570,'Old SVXY Hist'!$A$1:$G$1611,3,0))</f>
        <v>42.695</v>
      </c>
      <c r="D2570">
        <f>IF(VLOOKUP($A2570,'Old SVXY Hist'!$A$1:$G$1611,4,0)&gt;$E2570,$E2570,VLOOKUP($A2570,'Old SVXY Hist'!$A$1:$G$1611,4,0))</f>
        <v>41.395000000000003</v>
      </c>
      <c r="E2570">
        <f>Master!K2574</f>
        <v>41.722136619262045</v>
      </c>
      <c r="F2570">
        <v>41.5</v>
      </c>
      <c r="G2570">
        <v>857400</v>
      </c>
    </row>
    <row r="2571" spans="1:7" x14ac:dyDescent="0.25">
      <c r="A2571" s="22">
        <v>41800</v>
      </c>
      <c r="B2571">
        <v>41.32</v>
      </c>
      <c r="C2571">
        <f>IF(VLOOKUP($A2571,'Old SVXY Hist'!$A$1:$G$1611,3,0)&lt;$E2571,$E2571,VLOOKUP($A2571,'Old SVXY Hist'!$A$1:$G$1611,3,0))</f>
        <v>42.308870045701276</v>
      </c>
      <c r="D2571">
        <f>IF(VLOOKUP($A2571,'Old SVXY Hist'!$A$1:$G$1611,4,0)&gt;$E2571,$E2571,VLOOKUP($A2571,'Old SVXY Hist'!$A$1:$G$1611,4,0))</f>
        <v>41.040000999999997</v>
      </c>
      <c r="E2571">
        <f>Master!K2575</f>
        <v>42.308870045701276</v>
      </c>
      <c r="F2571">
        <v>42.235000999999997</v>
      </c>
      <c r="G2571">
        <v>457800</v>
      </c>
    </row>
    <row r="2572" spans="1:7" x14ac:dyDescent="0.25">
      <c r="A2572" s="22">
        <v>41801</v>
      </c>
      <c r="B2572">
        <v>41.505001</v>
      </c>
      <c r="C2572">
        <f>IF(VLOOKUP($A2572,'Old SVXY Hist'!$A$1:$G$1611,3,0)&lt;$E2572,$E2572,VLOOKUP($A2572,'Old SVXY Hist'!$A$1:$G$1611,3,0))</f>
        <v>41.764999000000003</v>
      </c>
      <c r="D2572">
        <f>IF(VLOOKUP($A2572,'Old SVXY Hist'!$A$1:$G$1611,4,0)&gt;$E2572,$E2572,VLOOKUP($A2572,'Old SVXY Hist'!$A$1:$G$1611,4,0))</f>
        <v>40.674999</v>
      </c>
      <c r="E2572">
        <f>Master!K2576</f>
        <v>41.3170148673032</v>
      </c>
      <c r="F2572">
        <v>41.299999</v>
      </c>
      <c r="G2572">
        <v>701800</v>
      </c>
    </row>
    <row r="2573" spans="1:7" x14ac:dyDescent="0.25">
      <c r="A2573" s="22">
        <v>41802</v>
      </c>
      <c r="B2573">
        <v>41.009998000000003</v>
      </c>
      <c r="C2573">
        <f>IF(VLOOKUP($A2573,'Old SVXY Hist'!$A$1:$G$1611,3,0)&lt;$E2573,$E2573,VLOOKUP($A2573,'Old SVXY Hist'!$A$1:$G$1611,3,0))</f>
        <v>41.18</v>
      </c>
      <c r="D2573">
        <f>IF(VLOOKUP($A2573,'Old SVXY Hist'!$A$1:$G$1611,4,0)&gt;$E2573,$E2573,VLOOKUP($A2573,'Old SVXY Hist'!$A$1:$G$1611,4,0))</f>
        <v>38.564999</v>
      </c>
      <c r="E2573">
        <f>Master!K2577</f>
        <v>39.261608024993187</v>
      </c>
      <c r="F2573">
        <v>39.270000000000003</v>
      </c>
      <c r="G2573">
        <v>1688200</v>
      </c>
    </row>
    <row r="2574" spans="1:7" x14ac:dyDescent="0.25">
      <c r="A2574" s="22">
        <v>41803</v>
      </c>
      <c r="B2574">
        <v>39.57</v>
      </c>
      <c r="C2574">
        <f>IF(VLOOKUP($A2574,'Old SVXY Hist'!$A$1:$G$1611,3,0)&lt;$E2574,$E2574,VLOOKUP($A2574,'Old SVXY Hist'!$A$1:$G$1611,3,0))</f>
        <v>40.340000000000003</v>
      </c>
      <c r="D2574">
        <f>IF(VLOOKUP($A2574,'Old SVXY Hist'!$A$1:$G$1611,4,0)&gt;$E2574,$E2574,VLOOKUP($A2574,'Old SVXY Hist'!$A$1:$G$1611,4,0))</f>
        <v>38.904998999999997</v>
      </c>
      <c r="E2574">
        <f>Master!K2578</f>
        <v>40.196996541041642</v>
      </c>
      <c r="F2574">
        <v>39.955002</v>
      </c>
      <c r="G2574">
        <v>878400</v>
      </c>
    </row>
    <row r="2575" spans="1:7" x14ac:dyDescent="0.25">
      <c r="A2575" s="22">
        <v>41806</v>
      </c>
      <c r="B2575">
        <v>39.779998999999997</v>
      </c>
      <c r="C2575">
        <f>IF(VLOOKUP($A2575,'Old SVXY Hist'!$A$1:$G$1611,3,0)&lt;$E2575,$E2575,VLOOKUP($A2575,'Old SVXY Hist'!$A$1:$G$1611,3,0))</f>
        <v>40.439999</v>
      </c>
      <c r="D2575">
        <f>IF(VLOOKUP($A2575,'Old SVXY Hist'!$A$1:$G$1611,4,0)&gt;$E2575,$E2575,VLOOKUP($A2575,'Old SVXY Hist'!$A$1:$G$1611,4,0))</f>
        <v>39.284999999999997</v>
      </c>
      <c r="E2575">
        <f>Master!K2579</f>
        <v>40.160521963233009</v>
      </c>
      <c r="F2575">
        <v>40.020000000000003</v>
      </c>
      <c r="G2575">
        <v>744600</v>
      </c>
    </row>
    <row r="2576" spans="1:7" x14ac:dyDescent="0.25">
      <c r="A2576" s="22">
        <v>41807</v>
      </c>
      <c r="B2576">
        <v>40.119999</v>
      </c>
      <c r="C2576">
        <f>IF(VLOOKUP($A2576,'Old SVXY Hist'!$A$1:$G$1611,3,0)&lt;$E2576,$E2576,VLOOKUP($A2576,'Old SVXY Hist'!$A$1:$G$1611,3,0))</f>
        <v>41.455002</v>
      </c>
      <c r="D2576">
        <f>IF(VLOOKUP($A2576,'Old SVXY Hist'!$A$1:$G$1611,4,0)&gt;$E2576,$E2576,VLOOKUP($A2576,'Old SVXY Hist'!$A$1:$G$1611,4,0))</f>
        <v>39.959999000000003</v>
      </c>
      <c r="E2576">
        <f>Master!K2580</f>
        <v>41.233850424885773</v>
      </c>
      <c r="F2576">
        <v>41.330002</v>
      </c>
      <c r="G2576">
        <v>990200</v>
      </c>
    </row>
    <row r="2577" spans="1:7" x14ac:dyDescent="0.25">
      <c r="A2577" s="22">
        <v>41808</v>
      </c>
      <c r="B2577">
        <v>41.459999000000003</v>
      </c>
      <c r="C2577">
        <f>IF(VLOOKUP($A2577,'Old SVXY Hist'!$A$1:$G$1611,3,0)&lt;$E2577,$E2577,VLOOKUP($A2577,'Old SVXY Hist'!$A$1:$G$1611,3,0))</f>
        <v>43.615001999999997</v>
      </c>
      <c r="D2577">
        <f>IF(VLOOKUP($A2577,'Old SVXY Hist'!$A$1:$G$1611,4,0)&gt;$E2577,$E2577,VLOOKUP($A2577,'Old SVXY Hist'!$A$1:$G$1611,4,0))</f>
        <v>41.435001</v>
      </c>
      <c r="E2577">
        <f>Master!K2581</f>
        <v>43.531107767198762</v>
      </c>
      <c r="F2577">
        <v>43.59</v>
      </c>
      <c r="G2577">
        <v>1288000</v>
      </c>
    </row>
    <row r="2578" spans="1:7" x14ac:dyDescent="0.25">
      <c r="A2578" s="22">
        <v>41809</v>
      </c>
      <c r="B2578">
        <v>43.889999000000003</v>
      </c>
      <c r="C2578">
        <f>IF(VLOOKUP($A2578,'Old SVXY Hist'!$A$1:$G$1611,3,0)&lt;$E2578,$E2578,VLOOKUP($A2578,'Old SVXY Hist'!$A$1:$G$1611,3,0))</f>
        <v>44.200001</v>
      </c>
      <c r="D2578">
        <f>IF(VLOOKUP($A2578,'Old SVXY Hist'!$A$1:$G$1611,4,0)&gt;$E2578,$E2578,VLOOKUP($A2578,'Old SVXY Hist'!$A$1:$G$1611,4,0))</f>
        <v>43.025002000000001</v>
      </c>
      <c r="E2578">
        <f>Master!K2582</f>
        <v>43.18774749853668</v>
      </c>
      <c r="F2578">
        <v>43.415000999999997</v>
      </c>
      <c r="G2578">
        <v>919600</v>
      </c>
    </row>
    <row r="2579" spans="1:7" x14ac:dyDescent="0.25">
      <c r="A2579" s="22">
        <v>41810</v>
      </c>
      <c r="B2579">
        <v>43.540000999999997</v>
      </c>
      <c r="C2579">
        <f>IF(VLOOKUP($A2579,'Old SVXY Hist'!$A$1:$G$1611,3,0)&lt;$E2579,$E2579,VLOOKUP($A2579,'Old SVXY Hist'!$A$1:$G$1611,3,0))</f>
        <v>43.834999000000003</v>
      </c>
      <c r="D2579">
        <f>IF(VLOOKUP($A2579,'Old SVXY Hist'!$A$1:$G$1611,4,0)&gt;$E2579,$E2579,VLOOKUP($A2579,'Old SVXY Hist'!$A$1:$G$1611,4,0))</f>
        <v>42.764999000000003</v>
      </c>
      <c r="E2579">
        <f>Master!K2583</f>
        <v>42.851100886476054</v>
      </c>
      <c r="F2579">
        <v>42.810001</v>
      </c>
      <c r="G2579">
        <v>1009600</v>
      </c>
    </row>
    <row r="2580" spans="1:7" x14ac:dyDescent="0.25">
      <c r="A2580" s="22">
        <v>41813</v>
      </c>
      <c r="B2580">
        <v>42.884998000000003</v>
      </c>
      <c r="C2580">
        <f>IF(VLOOKUP($A2580,'Old SVXY Hist'!$A$1:$G$1611,3,0)&lt;$E2580,$E2580,VLOOKUP($A2580,'Old SVXY Hist'!$A$1:$G$1611,3,0))</f>
        <v>43.950001</v>
      </c>
      <c r="D2580">
        <f>IF(VLOOKUP($A2580,'Old SVXY Hist'!$A$1:$G$1611,4,0)&gt;$E2580,$E2580,VLOOKUP($A2580,'Old SVXY Hist'!$A$1:$G$1611,4,0))</f>
        <v>42.560001</v>
      </c>
      <c r="E2580">
        <f>Master!K2584</f>
        <v>43.777655653570775</v>
      </c>
      <c r="F2580">
        <v>43.860000999999997</v>
      </c>
      <c r="G2580">
        <v>799600</v>
      </c>
    </row>
    <row r="2581" spans="1:7" x14ac:dyDescent="0.25">
      <c r="A2581" s="22">
        <v>41814</v>
      </c>
      <c r="B2581">
        <v>43.419998</v>
      </c>
      <c r="C2581">
        <f>IF(VLOOKUP($A2581,'Old SVXY Hist'!$A$1:$G$1611,3,0)&lt;$E2581,$E2581,VLOOKUP($A2581,'Old SVXY Hist'!$A$1:$G$1611,3,0))</f>
        <v>44.044998</v>
      </c>
      <c r="D2581">
        <f>IF(VLOOKUP($A2581,'Old SVXY Hist'!$A$1:$G$1611,4,0)&gt;$E2581,$E2581,VLOOKUP($A2581,'Old SVXY Hist'!$A$1:$G$1611,4,0))</f>
        <v>41.895000000000003</v>
      </c>
      <c r="E2581">
        <f>Master!K2585</f>
        <v>42.249393681451018</v>
      </c>
      <c r="F2581">
        <v>42.25</v>
      </c>
      <c r="G2581">
        <v>1088400</v>
      </c>
    </row>
    <row r="2582" spans="1:7" x14ac:dyDescent="0.25">
      <c r="A2582" s="22">
        <v>41815</v>
      </c>
      <c r="B2582">
        <v>41.540000999999997</v>
      </c>
      <c r="C2582">
        <f>IF(VLOOKUP($A2582,'Old SVXY Hist'!$A$1:$G$1611,3,0)&lt;$E2582,$E2582,VLOOKUP($A2582,'Old SVXY Hist'!$A$1:$G$1611,3,0))</f>
        <v>43.845001000000003</v>
      </c>
      <c r="D2582">
        <f>IF(VLOOKUP($A2582,'Old SVXY Hist'!$A$1:$G$1611,4,0)&gt;$E2582,$E2582,VLOOKUP($A2582,'Old SVXY Hist'!$A$1:$G$1611,4,0))</f>
        <v>41.514999000000003</v>
      </c>
      <c r="E2582">
        <f>Master!K2586</f>
        <v>43.590867302404789</v>
      </c>
      <c r="F2582">
        <v>43.845001000000003</v>
      </c>
      <c r="G2582">
        <v>874800</v>
      </c>
    </row>
    <row r="2583" spans="1:7" x14ac:dyDescent="0.25">
      <c r="A2583" s="22">
        <v>41816</v>
      </c>
      <c r="B2583">
        <v>43.895000000000003</v>
      </c>
      <c r="C2583">
        <f>IF(VLOOKUP($A2583,'Old SVXY Hist'!$A$1:$G$1611,3,0)&lt;$E2583,$E2583,VLOOKUP($A2583,'Old SVXY Hist'!$A$1:$G$1611,3,0))</f>
        <v>43.959999000000003</v>
      </c>
      <c r="D2583">
        <f>IF(VLOOKUP($A2583,'Old SVXY Hist'!$A$1:$G$1611,4,0)&gt;$E2583,$E2583,VLOOKUP($A2583,'Old SVXY Hist'!$A$1:$G$1611,4,0))</f>
        <v>42.205002</v>
      </c>
      <c r="E2583">
        <f>Master!K2587</f>
        <v>43.358534217063038</v>
      </c>
      <c r="F2583">
        <v>43.330002</v>
      </c>
      <c r="G2583">
        <v>1304200</v>
      </c>
    </row>
    <row r="2584" spans="1:7" x14ac:dyDescent="0.25">
      <c r="A2584" s="22">
        <v>41817</v>
      </c>
      <c r="B2584">
        <v>42.924999</v>
      </c>
      <c r="C2584">
        <f>IF(VLOOKUP($A2584,'Old SVXY Hist'!$A$1:$G$1611,3,0)&lt;$E2584,$E2584,VLOOKUP($A2584,'Old SVXY Hist'!$A$1:$G$1611,3,0))</f>
        <v>43.779998999999997</v>
      </c>
      <c r="D2584">
        <f>IF(VLOOKUP($A2584,'Old SVXY Hist'!$A$1:$G$1611,4,0)&gt;$E2584,$E2584,VLOOKUP($A2584,'Old SVXY Hist'!$A$1:$G$1611,4,0))</f>
        <v>42.715000000000003</v>
      </c>
      <c r="E2584">
        <f>Master!K2588</f>
        <v>43.688411065340048</v>
      </c>
      <c r="F2584">
        <v>43.695</v>
      </c>
      <c r="G2584">
        <v>720200</v>
      </c>
    </row>
    <row r="2585" spans="1:7" x14ac:dyDescent="0.25">
      <c r="A2585" s="22">
        <v>41820</v>
      </c>
      <c r="B2585">
        <v>43.740001999999997</v>
      </c>
      <c r="C2585">
        <f>IF(VLOOKUP($A2585,'Old SVXY Hist'!$A$1:$G$1611,3,0)&lt;$E2585,$E2585,VLOOKUP($A2585,'Old SVXY Hist'!$A$1:$G$1611,3,0))</f>
        <v>44.599997999999999</v>
      </c>
      <c r="D2585">
        <f>IF(VLOOKUP($A2585,'Old SVXY Hist'!$A$1:$G$1611,4,0)&gt;$E2585,$E2585,VLOOKUP($A2585,'Old SVXY Hist'!$A$1:$G$1611,4,0))</f>
        <v>43.619999</v>
      </c>
      <c r="E2585">
        <f>Master!K2589</f>
        <v>44.283236567454288</v>
      </c>
      <c r="F2585">
        <v>44.134998000000003</v>
      </c>
      <c r="G2585">
        <v>759600</v>
      </c>
    </row>
    <row r="2586" spans="1:7" x14ac:dyDescent="0.25">
      <c r="A2586" s="22">
        <v>41821</v>
      </c>
      <c r="B2586">
        <v>44.525002000000001</v>
      </c>
      <c r="C2586">
        <f>IF(VLOOKUP($A2586,'Old SVXY Hist'!$A$1:$G$1611,3,0)&lt;$E2586,$E2586,VLOOKUP($A2586,'Old SVXY Hist'!$A$1:$G$1611,3,0))</f>
        <v>45.715000000000003</v>
      </c>
      <c r="D2586">
        <f>IF(VLOOKUP($A2586,'Old SVXY Hist'!$A$1:$G$1611,4,0)&gt;$E2586,$E2586,VLOOKUP($A2586,'Old SVXY Hist'!$A$1:$G$1611,4,0))</f>
        <v>44.345001000000003</v>
      </c>
      <c r="E2586">
        <f>Master!K2590</f>
        <v>45.403363322942141</v>
      </c>
      <c r="F2586">
        <v>45.255001</v>
      </c>
      <c r="G2586">
        <v>636600</v>
      </c>
    </row>
    <row r="2587" spans="1:7" x14ac:dyDescent="0.25">
      <c r="A2587" s="22">
        <v>41822</v>
      </c>
      <c r="B2587">
        <v>45.424999</v>
      </c>
      <c r="C2587">
        <f>IF(VLOOKUP($A2587,'Old SVXY Hist'!$A$1:$G$1611,3,0)&lt;$E2587,$E2587,VLOOKUP($A2587,'Old SVXY Hist'!$A$1:$G$1611,3,0))</f>
        <v>46.130001</v>
      </c>
      <c r="D2587">
        <f>IF(VLOOKUP($A2587,'Old SVXY Hist'!$A$1:$G$1611,4,0)&gt;$E2587,$E2587,VLOOKUP($A2587,'Old SVXY Hist'!$A$1:$G$1611,4,0))</f>
        <v>45.32</v>
      </c>
      <c r="E2587">
        <f>Master!K2591</f>
        <v>45.941742705427714</v>
      </c>
      <c r="F2587">
        <v>45.705002</v>
      </c>
      <c r="G2587">
        <v>579400</v>
      </c>
    </row>
    <row r="2588" spans="1:7" x14ac:dyDescent="0.25">
      <c r="A2588" s="22">
        <v>41823</v>
      </c>
      <c r="B2588">
        <v>46.544998</v>
      </c>
      <c r="C2588">
        <f>IF(VLOOKUP($A2588,'Old SVXY Hist'!$A$1:$G$1611,3,0)&lt;$E2588,$E2588,VLOOKUP($A2588,'Old SVXY Hist'!$A$1:$G$1611,3,0))</f>
        <v>46.665000999999997</v>
      </c>
      <c r="D2588">
        <f>IF(VLOOKUP($A2588,'Old SVXY Hist'!$A$1:$G$1611,4,0)&gt;$E2588,$E2588,VLOOKUP($A2588,'Old SVXY Hist'!$A$1:$G$1611,4,0))</f>
        <v>46.200001</v>
      </c>
      <c r="E2588">
        <f>Master!K2592</f>
        <v>46.384494441769945</v>
      </c>
      <c r="F2588">
        <v>46.349997999999999</v>
      </c>
      <c r="G2588">
        <v>339800</v>
      </c>
    </row>
    <row r="2589" spans="1:7" x14ac:dyDescent="0.25">
      <c r="A2589" s="22">
        <v>41827</v>
      </c>
      <c r="B2589">
        <v>46.125</v>
      </c>
      <c r="C2589">
        <f>IF(VLOOKUP($A2589,'Old SVXY Hist'!$A$1:$G$1611,3,0)&lt;$E2589,$E2589,VLOOKUP($A2589,'Old SVXY Hist'!$A$1:$G$1611,3,0))</f>
        <v>46.125</v>
      </c>
      <c r="D2589">
        <f>IF(VLOOKUP($A2589,'Old SVXY Hist'!$A$1:$G$1611,4,0)&gt;$E2589,$E2589,VLOOKUP($A2589,'Old SVXY Hist'!$A$1:$G$1611,4,0))</f>
        <v>45.209999000000003</v>
      </c>
      <c r="E2589">
        <f>Master!K2593</f>
        <v>45.305795895618019</v>
      </c>
      <c r="F2589">
        <v>45.349997999999999</v>
      </c>
      <c r="G2589">
        <v>872200</v>
      </c>
    </row>
    <row r="2590" spans="1:7" x14ac:dyDescent="0.25">
      <c r="A2590" s="22">
        <v>41828</v>
      </c>
      <c r="B2590">
        <v>45.044998</v>
      </c>
      <c r="C2590">
        <f>IF(VLOOKUP($A2590,'Old SVXY Hist'!$A$1:$G$1611,3,0)&lt;$E2590,$E2590,VLOOKUP($A2590,'Old SVXY Hist'!$A$1:$G$1611,3,0))</f>
        <v>45.044998</v>
      </c>
      <c r="D2590">
        <f>IF(VLOOKUP($A2590,'Old SVXY Hist'!$A$1:$G$1611,4,0)&gt;$E2590,$E2590,VLOOKUP($A2590,'Old SVXY Hist'!$A$1:$G$1611,4,0))</f>
        <v>43.610000999999997</v>
      </c>
      <c r="E2590">
        <f>Master!K2594</f>
        <v>44.902104322077413</v>
      </c>
      <c r="F2590">
        <v>44.634998000000003</v>
      </c>
      <c r="G2590">
        <v>1482000</v>
      </c>
    </row>
    <row r="2591" spans="1:7" x14ac:dyDescent="0.25">
      <c r="A2591" s="22">
        <v>41829</v>
      </c>
      <c r="B2591">
        <v>45.354999999999997</v>
      </c>
      <c r="C2591">
        <f>IF(VLOOKUP($A2591,'Old SVXY Hist'!$A$1:$G$1611,3,0)&lt;$E2591,$E2591,VLOOKUP($A2591,'Old SVXY Hist'!$A$1:$G$1611,3,0))</f>
        <v>45.794998</v>
      </c>
      <c r="D2591">
        <f>IF(VLOOKUP($A2591,'Old SVXY Hist'!$A$1:$G$1611,4,0)&gt;$E2591,$E2591,VLOOKUP($A2591,'Old SVXY Hist'!$A$1:$G$1611,4,0))</f>
        <v>44.904998999999997</v>
      </c>
      <c r="E2591">
        <f>Master!K2595</f>
        <v>45.677623782156488</v>
      </c>
      <c r="F2591">
        <v>45.52</v>
      </c>
      <c r="G2591">
        <v>600600</v>
      </c>
    </row>
    <row r="2592" spans="1:7" x14ac:dyDescent="0.25">
      <c r="A2592" s="22">
        <v>41830</v>
      </c>
      <c r="B2592">
        <v>43.095001000000003</v>
      </c>
      <c r="C2592">
        <f>IF(VLOOKUP($A2592,'Old SVXY Hist'!$A$1:$G$1611,3,0)&lt;$E2592,$E2592,VLOOKUP($A2592,'Old SVXY Hist'!$A$1:$G$1611,3,0))</f>
        <v>44.580002</v>
      </c>
      <c r="D2592">
        <f>IF(VLOOKUP($A2592,'Old SVXY Hist'!$A$1:$G$1611,4,0)&gt;$E2592,$E2592,VLOOKUP($A2592,'Old SVXY Hist'!$A$1:$G$1611,4,0))</f>
        <v>42.915000999999997</v>
      </c>
      <c r="E2592">
        <f>Master!K2596</f>
        <v>43.691659421520534</v>
      </c>
      <c r="F2592">
        <v>43.889999000000003</v>
      </c>
      <c r="G2592">
        <v>1420800</v>
      </c>
    </row>
    <row r="2593" spans="1:7" x14ac:dyDescent="0.25">
      <c r="A2593" s="22">
        <v>41831</v>
      </c>
      <c r="B2593">
        <v>43.904998999999997</v>
      </c>
      <c r="C2593">
        <f>IF(VLOOKUP($A2593,'Old SVXY Hist'!$A$1:$G$1611,3,0)&lt;$E2593,$E2593,VLOOKUP($A2593,'Old SVXY Hist'!$A$1:$G$1611,3,0))</f>
        <v>44.549999</v>
      </c>
      <c r="D2593">
        <f>IF(VLOOKUP($A2593,'Old SVXY Hist'!$A$1:$G$1611,4,0)&gt;$E2593,$E2593,VLOOKUP($A2593,'Old SVXY Hist'!$A$1:$G$1611,4,0))</f>
        <v>43.665000999999997</v>
      </c>
      <c r="E2593">
        <f>Master!K2597</f>
        <v>44.28633226057805</v>
      </c>
      <c r="F2593">
        <v>44.43</v>
      </c>
      <c r="G2593">
        <v>1965200</v>
      </c>
    </row>
    <row r="2594" spans="1:7" x14ac:dyDescent="0.25">
      <c r="A2594" s="22">
        <v>41834</v>
      </c>
      <c r="B2594">
        <v>45.369999</v>
      </c>
      <c r="C2594">
        <f>IF(VLOOKUP($A2594,'Old SVXY Hist'!$A$1:$G$1611,3,0)&lt;$E2594,$E2594,VLOOKUP($A2594,'Old SVXY Hist'!$A$1:$G$1611,3,0))</f>
        <v>46.014999000000003</v>
      </c>
      <c r="D2594">
        <f>IF(VLOOKUP($A2594,'Old SVXY Hist'!$A$1:$G$1611,4,0)&gt;$E2594,$E2594,VLOOKUP($A2594,'Old SVXY Hist'!$A$1:$G$1611,4,0))</f>
        <v>45.345001000000003</v>
      </c>
      <c r="E2594">
        <f>Master!K2598</f>
        <v>45.849542887690809</v>
      </c>
      <c r="F2594">
        <v>45.604999999999997</v>
      </c>
      <c r="G2594">
        <v>1332000</v>
      </c>
    </row>
    <row r="2595" spans="1:7" x14ac:dyDescent="0.25">
      <c r="A2595" s="22">
        <v>41835</v>
      </c>
      <c r="B2595">
        <v>45.869999</v>
      </c>
      <c r="C2595">
        <f>IF(VLOOKUP($A2595,'Old SVXY Hist'!$A$1:$G$1611,3,0)&lt;$E2595,$E2595,VLOOKUP($A2595,'Old SVXY Hist'!$A$1:$G$1611,3,0))</f>
        <v>46.099997999999999</v>
      </c>
      <c r="D2595">
        <f>IF(VLOOKUP($A2595,'Old SVXY Hist'!$A$1:$G$1611,4,0)&gt;$E2595,$E2595,VLOOKUP($A2595,'Old SVXY Hist'!$A$1:$G$1611,4,0))</f>
        <v>43.994999</v>
      </c>
      <c r="E2595">
        <f>Master!K2599</f>
        <v>44.964811384484335</v>
      </c>
      <c r="F2595">
        <v>44.759998000000003</v>
      </c>
      <c r="G2595">
        <v>1754800</v>
      </c>
    </row>
    <row r="2596" spans="1:7" x14ac:dyDescent="0.25">
      <c r="A2596" s="22">
        <v>41836</v>
      </c>
      <c r="B2596">
        <v>46.080002</v>
      </c>
      <c r="C2596">
        <f>IF(VLOOKUP($A2596,'Old SVXY Hist'!$A$1:$G$1611,3,0)&lt;$E2596,$E2596,VLOOKUP($A2596,'Old SVXY Hist'!$A$1:$G$1611,3,0))</f>
        <v>46.275002000000001</v>
      </c>
      <c r="D2596">
        <f>IF(VLOOKUP($A2596,'Old SVXY Hist'!$A$1:$G$1611,4,0)&gt;$E2596,$E2596,VLOOKUP($A2596,'Old SVXY Hist'!$A$1:$G$1611,4,0))</f>
        <v>45.034999999999997</v>
      </c>
      <c r="E2596">
        <f>Master!K2600</f>
        <v>46.00031648949183</v>
      </c>
      <c r="F2596">
        <v>45.884998000000003</v>
      </c>
      <c r="G2596">
        <v>1083000</v>
      </c>
    </row>
    <row r="2597" spans="1:7" x14ac:dyDescent="0.25">
      <c r="A2597" s="22">
        <v>41837</v>
      </c>
      <c r="B2597">
        <v>45.310001</v>
      </c>
      <c r="C2597">
        <f>IF(VLOOKUP($A2597,'Old SVXY Hist'!$A$1:$G$1611,3,0)&lt;$E2597,$E2597,VLOOKUP($A2597,'Old SVXY Hist'!$A$1:$G$1611,3,0))</f>
        <v>45.869999</v>
      </c>
      <c r="D2597">
        <f>IF(VLOOKUP($A2597,'Old SVXY Hist'!$A$1:$G$1611,4,0)&gt;$E2597,$E2597,VLOOKUP($A2597,'Old SVXY Hist'!$A$1:$G$1611,4,0))</f>
        <v>40.505001</v>
      </c>
      <c r="E2597">
        <f>Master!K2601</f>
        <v>42.437073115352391</v>
      </c>
      <c r="F2597">
        <v>41.549999</v>
      </c>
      <c r="G2597">
        <v>3382800</v>
      </c>
    </row>
    <row r="2598" spans="1:7" x14ac:dyDescent="0.25">
      <c r="A2598" s="22">
        <v>41838</v>
      </c>
      <c r="B2598">
        <v>43.299999</v>
      </c>
      <c r="C2598">
        <f>IF(VLOOKUP($A2598,'Old SVXY Hist'!$A$1:$G$1611,3,0)&lt;$E2598,$E2598,VLOOKUP($A2598,'Old SVXY Hist'!$A$1:$G$1611,3,0))</f>
        <v>44.830002</v>
      </c>
      <c r="D2598">
        <f>IF(VLOOKUP($A2598,'Old SVXY Hist'!$A$1:$G$1611,4,0)&gt;$E2598,$E2598,VLOOKUP($A2598,'Old SVXY Hist'!$A$1:$G$1611,4,0))</f>
        <v>43</v>
      </c>
      <c r="E2598">
        <f>Master!K2602</f>
        <v>44.559324490881089</v>
      </c>
      <c r="F2598">
        <v>44.549999</v>
      </c>
      <c r="G2598">
        <v>1502000</v>
      </c>
    </row>
    <row r="2599" spans="1:7" x14ac:dyDescent="0.25">
      <c r="A2599" s="22">
        <v>41841</v>
      </c>
      <c r="B2599">
        <v>44.075001</v>
      </c>
      <c r="C2599">
        <f>IF(VLOOKUP($A2599,'Old SVXY Hist'!$A$1:$G$1611,3,0)&lt;$E2599,$E2599,VLOOKUP($A2599,'Old SVXY Hist'!$A$1:$G$1611,3,0))</f>
        <v>44.200001</v>
      </c>
      <c r="D2599">
        <f>IF(VLOOKUP($A2599,'Old SVXY Hist'!$A$1:$G$1611,4,0)&gt;$E2599,$E2599,VLOOKUP($A2599,'Old SVXY Hist'!$A$1:$G$1611,4,0))</f>
        <v>42.575001</v>
      </c>
      <c r="E2599">
        <f>Master!K2603</f>
        <v>43.252330843943618</v>
      </c>
      <c r="F2599">
        <v>43.52</v>
      </c>
      <c r="G2599">
        <v>2184200</v>
      </c>
    </row>
    <row r="2600" spans="1:7" x14ac:dyDescent="0.25">
      <c r="A2600" s="22">
        <v>41842</v>
      </c>
      <c r="B2600">
        <v>44.48</v>
      </c>
      <c r="C2600">
        <f>IF(VLOOKUP($A2600,'Old SVXY Hist'!$A$1:$G$1611,3,0)&lt;$E2600,$E2600,VLOOKUP($A2600,'Old SVXY Hist'!$A$1:$G$1611,3,0))</f>
        <v>44.895000000000003</v>
      </c>
      <c r="D2600">
        <f>IF(VLOOKUP($A2600,'Old SVXY Hist'!$A$1:$G$1611,4,0)&gt;$E2600,$E2600,VLOOKUP($A2600,'Old SVXY Hist'!$A$1:$G$1611,4,0))</f>
        <v>44.064999</v>
      </c>
      <c r="E2600">
        <f>Master!K2604</f>
        <v>44.455992423841224</v>
      </c>
      <c r="F2600">
        <v>44.380001</v>
      </c>
      <c r="G2600">
        <v>873600</v>
      </c>
    </row>
    <row r="2601" spans="1:7" x14ac:dyDescent="0.25">
      <c r="A2601" s="22">
        <v>41843</v>
      </c>
      <c r="B2601">
        <v>44.625</v>
      </c>
      <c r="C2601">
        <f>IF(VLOOKUP($A2601,'Old SVXY Hist'!$A$1:$G$1611,3,0)&lt;$E2601,$E2601,VLOOKUP($A2601,'Old SVXY Hist'!$A$1:$G$1611,3,0))</f>
        <v>44.665000999999997</v>
      </c>
      <c r="D2601">
        <f>IF(VLOOKUP($A2601,'Old SVXY Hist'!$A$1:$G$1611,4,0)&gt;$E2601,$E2601,VLOOKUP($A2601,'Old SVXY Hist'!$A$1:$G$1611,4,0))</f>
        <v>43.740001999999997</v>
      </c>
      <c r="E2601">
        <f>Master!K2605</f>
        <v>44.217103983812784</v>
      </c>
      <c r="F2601">
        <v>43.98</v>
      </c>
      <c r="G2601">
        <v>1366600</v>
      </c>
    </row>
    <row r="2602" spans="1:7" x14ac:dyDescent="0.25">
      <c r="A2602" s="22">
        <v>41844</v>
      </c>
      <c r="B2602">
        <v>44.354999999999997</v>
      </c>
      <c r="C2602">
        <f>IF(VLOOKUP($A2602,'Old SVXY Hist'!$A$1:$G$1611,3,0)&lt;$E2602,$E2602,VLOOKUP($A2602,'Old SVXY Hist'!$A$1:$G$1611,3,0))</f>
        <v>44.384998000000003</v>
      </c>
      <c r="D2602">
        <f>IF(VLOOKUP($A2602,'Old SVXY Hist'!$A$1:$G$1611,4,0)&gt;$E2602,$E2602,VLOOKUP($A2602,'Old SVXY Hist'!$A$1:$G$1611,4,0))</f>
        <v>43.560001</v>
      </c>
      <c r="E2602">
        <f>Master!K2606</f>
        <v>43.674126366568984</v>
      </c>
      <c r="F2602">
        <v>44.294998</v>
      </c>
      <c r="G2602">
        <v>1055800</v>
      </c>
    </row>
    <row r="2603" spans="1:7" x14ac:dyDescent="0.25">
      <c r="A2603" s="22">
        <v>41845</v>
      </c>
      <c r="B2603">
        <v>43.525002000000001</v>
      </c>
      <c r="C2603">
        <f>IF(VLOOKUP($A2603,'Old SVXY Hist'!$A$1:$G$1611,3,0)&lt;$E2603,$E2603,VLOOKUP($A2603,'Old SVXY Hist'!$A$1:$G$1611,3,0))</f>
        <v>43.615001999999997</v>
      </c>
      <c r="D2603">
        <f>IF(VLOOKUP($A2603,'Old SVXY Hist'!$A$1:$G$1611,4,0)&gt;$E2603,$E2603,VLOOKUP($A2603,'Old SVXY Hist'!$A$1:$G$1611,4,0))</f>
        <v>42.735000999999997</v>
      </c>
      <c r="E2603">
        <f>Master!K2607</f>
        <v>42.742619914058153</v>
      </c>
      <c r="F2603">
        <v>42.959999000000003</v>
      </c>
      <c r="G2603">
        <v>1165200</v>
      </c>
    </row>
    <row r="2604" spans="1:7" x14ac:dyDescent="0.25">
      <c r="A2604" s="22">
        <v>41848</v>
      </c>
      <c r="B2604">
        <v>43.150002000000001</v>
      </c>
      <c r="C2604">
        <f>IF(VLOOKUP($A2604,'Old SVXY Hist'!$A$1:$G$1611,3,0)&lt;$E2604,$E2604,VLOOKUP($A2604,'Old SVXY Hist'!$A$1:$G$1611,3,0))</f>
        <v>43.380001</v>
      </c>
      <c r="D2604">
        <f>IF(VLOOKUP($A2604,'Old SVXY Hist'!$A$1:$G$1611,4,0)&gt;$E2604,$E2604,VLOOKUP($A2604,'Old SVXY Hist'!$A$1:$G$1611,4,0))</f>
        <v>42.029998999999997</v>
      </c>
      <c r="E2604">
        <f>Master!K2608</f>
        <v>43.202660834717832</v>
      </c>
      <c r="F2604">
        <v>43.154998999999997</v>
      </c>
      <c r="G2604">
        <v>1685800</v>
      </c>
    </row>
    <row r="2605" spans="1:7" x14ac:dyDescent="0.25">
      <c r="A2605" s="22">
        <v>41849</v>
      </c>
      <c r="B2605">
        <v>43.41</v>
      </c>
      <c r="C2605">
        <f>IF(VLOOKUP($A2605,'Old SVXY Hist'!$A$1:$G$1611,3,0)&lt;$E2605,$E2605,VLOOKUP($A2605,'Old SVXY Hist'!$A$1:$G$1611,3,0))</f>
        <v>43.959999000000003</v>
      </c>
      <c r="D2605">
        <f>IF(VLOOKUP($A2605,'Old SVXY Hist'!$A$1:$G$1611,4,0)&gt;$E2605,$E2605,VLOOKUP($A2605,'Old SVXY Hist'!$A$1:$G$1611,4,0))</f>
        <v>42.849997999999999</v>
      </c>
      <c r="E2605">
        <f>Master!K2609</f>
        <v>42.94090252171776</v>
      </c>
      <c r="F2605">
        <v>43.264999000000003</v>
      </c>
      <c r="G2605">
        <v>1497400</v>
      </c>
    </row>
    <row r="2606" spans="1:7" x14ac:dyDescent="0.25">
      <c r="A2606" s="22">
        <v>41850</v>
      </c>
      <c r="B2606">
        <v>43.709999000000003</v>
      </c>
      <c r="C2606">
        <f>IF(VLOOKUP($A2606,'Old SVXY Hist'!$A$1:$G$1611,3,0)&lt;$E2606,$E2606,VLOOKUP($A2606,'Old SVXY Hist'!$A$1:$G$1611,3,0))</f>
        <v>43.755001</v>
      </c>
      <c r="D2606">
        <f>IF(VLOOKUP($A2606,'Old SVXY Hist'!$A$1:$G$1611,4,0)&gt;$E2606,$E2606,VLOOKUP($A2606,'Old SVXY Hist'!$A$1:$G$1611,4,0))</f>
        <v>42.404998999999997</v>
      </c>
      <c r="E2606">
        <f>Master!K2610</f>
        <v>42.626616520429693</v>
      </c>
      <c r="F2606">
        <v>42.544998</v>
      </c>
      <c r="G2606">
        <v>1741600</v>
      </c>
    </row>
    <row r="2607" spans="1:7" x14ac:dyDescent="0.25">
      <c r="A2607" s="22">
        <v>41851</v>
      </c>
      <c r="B2607">
        <v>41.145000000000003</v>
      </c>
      <c r="C2607">
        <f>IF(VLOOKUP($A2607,'Old SVXY Hist'!$A$1:$G$1611,3,0)&lt;$E2607,$E2607,VLOOKUP($A2607,'Old SVXY Hist'!$A$1:$G$1611,3,0))</f>
        <v>41.400002000000001</v>
      </c>
      <c r="D2607">
        <f>IF(VLOOKUP($A2607,'Old SVXY Hist'!$A$1:$G$1611,4,0)&gt;$E2607,$E2607,VLOOKUP($A2607,'Old SVXY Hist'!$A$1:$G$1611,4,0))</f>
        <v>38.165624980918729</v>
      </c>
      <c r="E2607">
        <f>Master!K2611</f>
        <v>38.165624980918729</v>
      </c>
      <c r="F2607">
        <v>38.909999999999997</v>
      </c>
      <c r="G2607">
        <v>5178600</v>
      </c>
    </row>
    <row r="2608" spans="1:7" x14ac:dyDescent="0.25">
      <c r="A2608" s="22">
        <v>41852</v>
      </c>
      <c r="B2608">
        <v>38.520000000000003</v>
      </c>
      <c r="C2608">
        <f>IF(VLOOKUP($A2608,'Old SVXY Hist'!$A$1:$G$1611,3,0)&lt;$E2608,$E2608,VLOOKUP($A2608,'Old SVXY Hist'!$A$1:$G$1611,3,0))</f>
        <v>39.875</v>
      </c>
      <c r="D2608">
        <f>IF(VLOOKUP($A2608,'Old SVXY Hist'!$A$1:$G$1611,4,0)&gt;$E2608,$E2608,VLOOKUP($A2608,'Old SVXY Hist'!$A$1:$G$1611,4,0))</f>
        <v>36.18</v>
      </c>
      <c r="E2608">
        <f>Master!K2612</f>
        <v>36.34817744192349</v>
      </c>
      <c r="F2608">
        <v>37.005001</v>
      </c>
      <c r="G2608">
        <v>6166800</v>
      </c>
    </row>
    <row r="2609" spans="1:7" x14ac:dyDescent="0.25">
      <c r="A2609" s="22">
        <v>41855</v>
      </c>
      <c r="B2609">
        <v>37.25</v>
      </c>
      <c r="C2609">
        <f>IF(VLOOKUP($A2609,'Old SVXY Hist'!$A$1:$G$1611,3,0)&lt;$E2609,$E2609,VLOOKUP($A2609,'Old SVXY Hist'!$A$1:$G$1611,3,0))</f>
        <v>39.345001000000003</v>
      </c>
      <c r="D2609">
        <f>IF(VLOOKUP($A2609,'Old SVXY Hist'!$A$1:$G$1611,4,0)&gt;$E2609,$E2609,VLOOKUP($A2609,'Old SVXY Hist'!$A$1:$G$1611,4,0))</f>
        <v>36.799999</v>
      </c>
      <c r="E2609">
        <f>Master!K2613</f>
        <v>38.418424419353556</v>
      </c>
      <c r="F2609">
        <v>38.564999</v>
      </c>
      <c r="G2609">
        <v>3184400</v>
      </c>
    </row>
    <row r="2610" spans="1:7" x14ac:dyDescent="0.25">
      <c r="A2610" s="22">
        <v>41856</v>
      </c>
      <c r="B2610">
        <v>37.755001</v>
      </c>
      <c r="C2610">
        <f>IF(VLOOKUP($A2610,'Old SVXY Hist'!$A$1:$G$1611,3,0)&lt;$E2610,$E2610,VLOOKUP($A2610,'Old SVXY Hist'!$A$1:$G$1611,3,0))</f>
        <v>38.215000000000003</v>
      </c>
      <c r="D2610">
        <f>IF(VLOOKUP($A2610,'Old SVXY Hist'!$A$1:$G$1611,4,0)&gt;$E2610,$E2610,VLOOKUP($A2610,'Old SVXY Hist'!$A$1:$G$1611,4,0))</f>
        <v>35.255001</v>
      </c>
      <c r="E2610">
        <f>Master!K2614</f>
        <v>35.874767147164938</v>
      </c>
      <c r="F2610">
        <v>35.869999</v>
      </c>
      <c r="G2610">
        <v>6110000</v>
      </c>
    </row>
    <row r="2611" spans="1:7" x14ac:dyDescent="0.25">
      <c r="A2611" s="22">
        <v>41857</v>
      </c>
      <c r="B2611">
        <v>35.205002</v>
      </c>
      <c r="C2611">
        <f>IF(VLOOKUP($A2611,'Old SVXY Hist'!$A$1:$G$1611,3,0)&lt;$E2611,$E2611,VLOOKUP($A2611,'Old SVXY Hist'!$A$1:$G$1611,3,0))</f>
        <v>37.134998000000003</v>
      </c>
      <c r="D2611">
        <f>IF(VLOOKUP($A2611,'Old SVXY Hist'!$A$1:$G$1611,4,0)&gt;$E2611,$E2611,VLOOKUP($A2611,'Old SVXY Hist'!$A$1:$G$1611,4,0))</f>
        <v>35.139999000000003</v>
      </c>
      <c r="E2611">
        <f>Master!K2615</f>
        <v>35.695726379513317</v>
      </c>
      <c r="F2611">
        <v>35.729999999999997</v>
      </c>
      <c r="G2611">
        <v>3115400</v>
      </c>
    </row>
    <row r="2612" spans="1:7" x14ac:dyDescent="0.25">
      <c r="A2612" s="22">
        <v>41858</v>
      </c>
      <c r="B2612">
        <v>36.615001999999997</v>
      </c>
      <c r="C2612">
        <f>IF(VLOOKUP($A2612,'Old SVXY Hist'!$A$1:$G$1611,3,0)&lt;$E2612,$E2612,VLOOKUP($A2612,'Old SVXY Hist'!$A$1:$G$1611,3,0))</f>
        <v>36.884998000000003</v>
      </c>
      <c r="D2612">
        <f>IF(VLOOKUP($A2612,'Old SVXY Hist'!$A$1:$G$1611,4,0)&gt;$E2612,$E2612,VLOOKUP($A2612,'Old SVXY Hist'!$A$1:$G$1611,4,0))</f>
        <v>34.325001</v>
      </c>
      <c r="E2612">
        <f>Master!K2616</f>
        <v>34.846924335668312</v>
      </c>
      <c r="F2612">
        <v>34.994999</v>
      </c>
      <c r="G2612">
        <v>4006200</v>
      </c>
    </row>
    <row r="2613" spans="1:7" x14ac:dyDescent="0.25">
      <c r="A2613" s="22">
        <v>41859</v>
      </c>
      <c r="B2613">
        <v>34.955002</v>
      </c>
      <c r="C2613">
        <f>IF(VLOOKUP($A2613,'Old SVXY Hist'!$A$1:$G$1611,3,0)&lt;$E2613,$E2613,VLOOKUP($A2613,'Old SVXY Hist'!$A$1:$G$1611,3,0))</f>
        <v>36.445</v>
      </c>
      <c r="D2613">
        <f>IF(VLOOKUP($A2613,'Old SVXY Hist'!$A$1:$G$1611,4,0)&gt;$E2613,$E2613,VLOOKUP($A2613,'Old SVXY Hist'!$A$1:$G$1611,4,0))</f>
        <v>34.455002</v>
      </c>
      <c r="E2613">
        <f>Master!K2617</f>
        <v>35.992163476681291</v>
      </c>
      <c r="F2613">
        <v>36.314999</v>
      </c>
      <c r="G2613">
        <v>3865400</v>
      </c>
    </row>
    <row r="2614" spans="1:7" x14ac:dyDescent="0.25">
      <c r="A2614" s="22">
        <v>41862</v>
      </c>
      <c r="B2614">
        <v>37.060001</v>
      </c>
      <c r="C2614">
        <f>IF(VLOOKUP($A2614,'Old SVXY Hist'!$A$1:$G$1611,3,0)&lt;$E2614,$E2614,VLOOKUP($A2614,'Old SVXY Hist'!$A$1:$G$1611,3,0))</f>
        <v>38.715000000000003</v>
      </c>
      <c r="D2614">
        <f>IF(VLOOKUP($A2614,'Old SVXY Hist'!$A$1:$G$1611,4,0)&gt;$E2614,$E2614,VLOOKUP($A2614,'Old SVXY Hist'!$A$1:$G$1611,4,0))</f>
        <v>36.915000999999997</v>
      </c>
      <c r="E2614">
        <f>Master!K2618</f>
        <v>38.105077211482083</v>
      </c>
      <c r="F2614">
        <v>37.810001</v>
      </c>
      <c r="G2614">
        <v>2671400</v>
      </c>
    </row>
    <row r="2615" spans="1:7" x14ac:dyDescent="0.25">
      <c r="A2615" s="22">
        <v>41863</v>
      </c>
      <c r="B2615">
        <v>37.924999</v>
      </c>
      <c r="C2615">
        <f>IF(VLOOKUP($A2615,'Old SVXY Hist'!$A$1:$G$1611,3,0)&lt;$E2615,$E2615,VLOOKUP($A2615,'Old SVXY Hist'!$A$1:$G$1611,3,0))</f>
        <v>38.615001999999997</v>
      </c>
      <c r="D2615">
        <f>IF(VLOOKUP($A2615,'Old SVXY Hist'!$A$1:$G$1611,4,0)&gt;$E2615,$E2615,VLOOKUP($A2615,'Old SVXY Hist'!$A$1:$G$1611,4,0))</f>
        <v>37.555</v>
      </c>
      <c r="E2615">
        <f>Master!K2619</f>
        <v>38.479816597002028</v>
      </c>
      <c r="F2615">
        <v>38.049999</v>
      </c>
      <c r="G2615">
        <v>1805800</v>
      </c>
    </row>
    <row r="2616" spans="1:7" x14ac:dyDescent="0.25">
      <c r="A2616" s="22">
        <v>41864</v>
      </c>
      <c r="B2616">
        <v>39</v>
      </c>
      <c r="C2616">
        <f>IF(VLOOKUP($A2616,'Old SVXY Hist'!$A$1:$G$1611,3,0)&lt;$E2616,$E2616,VLOOKUP($A2616,'Old SVXY Hist'!$A$1:$G$1611,3,0))</f>
        <v>40.574499937486301</v>
      </c>
      <c r="D2616">
        <f>IF(VLOOKUP($A2616,'Old SVXY Hist'!$A$1:$G$1611,4,0)&gt;$E2616,$E2616,VLOOKUP($A2616,'Old SVXY Hist'!$A$1:$G$1611,4,0))</f>
        <v>38.724997999999999</v>
      </c>
      <c r="E2616">
        <f>Master!K2620</f>
        <v>40.574499937486301</v>
      </c>
      <c r="F2616">
        <v>40.200001</v>
      </c>
      <c r="G2616">
        <v>3043200</v>
      </c>
    </row>
    <row r="2617" spans="1:7" x14ac:dyDescent="0.25">
      <c r="A2617" s="22">
        <v>41865</v>
      </c>
      <c r="B2617">
        <v>40.705002</v>
      </c>
      <c r="C2617">
        <f>IF(VLOOKUP($A2617,'Old SVXY Hist'!$A$1:$G$1611,3,0)&lt;$E2617,$E2617,VLOOKUP($A2617,'Old SVXY Hist'!$A$1:$G$1611,3,0))</f>
        <v>42.040324255802602</v>
      </c>
      <c r="D2617">
        <f>IF(VLOOKUP($A2617,'Old SVXY Hist'!$A$1:$G$1611,4,0)&gt;$E2617,$E2617,VLOOKUP($A2617,'Old SVXY Hist'!$A$1:$G$1611,4,0))</f>
        <v>40.525002000000001</v>
      </c>
      <c r="E2617">
        <f>Master!K2621</f>
        <v>42.040324255802602</v>
      </c>
      <c r="F2617">
        <v>41.465000000000003</v>
      </c>
      <c r="G2617">
        <v>1567600</v>
      </c>
    </row>
    <row r="2618" spans="1:7" x14ac:dyDescent="0.25">
      <c r="A2618" s="22">
        <v>41866</v>
      </c>
      <c r="B2618">
        <v>42.330002</v>
      </c>
      <c r="C2618">
        <f>IF(VLOOKUP($A2618,'Old SVXY Hist'!$A$1:$G$1611,3,0)&lt;$E2618,$E2618,VLOOKUP($A2618,'Old SVXY Hist'!$A$1:$G$1611,3,0))</f>
        <v>42.599997999999999</v>
      </c>
      <c r="D2618">
        <f>IF(VLOOKUP($A2618,'Old SVXY Hist'!$A$1:$G$1611,4,0)&gt;$E2618,$E2618,VLOOKUP($A2618,'Old SVXY Hist'!$A$1:$G$1611,4,0))</f>
        <v>39.090000000000003</v>
      </c>
      <c r="E2618">
        <f>Master!K2622</f>
        <v>41.928589894087288</v>
      </c>
      <c r="F2618">
        <v>41.474997999999999</v>
      </c>
      <c r="G2618">
        <v>4551200</v>
      </c>
    </row>
    <row r="2619" spans="1:7" x14ac:dyDescent="0.25">
      <c r="A2619" s="22">
        <v>41869</v>
      </c>
      <c r="B2619">
        <v>42.794998</v>
      </c>
      <c r="C2619">
        <f>IF(VLOOKUP($A2619,'Old SVXY Hist'!$A$1:$G$1611,3,0)&lt;$E2619,$E2619,VLOOKUP($A2619,'Old SVXY Hist'!$A$1:$G$1611,3,0))</f>
        <v>43.484845712933165</v>
      </c>
      <c r="D2619">
        <f>IF(VLOOKUP($A2619,'Old SVXY Hist'!$A$1:$G$1611,4,0)&gt;$E2619,$E2619,VLOOKUP($A2619,'Old SVXY Hist'!$A$1:$G$1611,4,0))</f>
        <v>42.52</v>
      </c>
      <c r="E2619">
        <f>Master!K2623</f>
        <v>43.484845712933165</v>
      </c>
      <c r="F2619">
        <v>43.09</v>
      </c>
      <c r="G2619">
        <v>1923000</v>
      </c>
    </row>
    <row r="2620" spans="1:7" x14ac:dyDescent="0.25">
      <c r="A2620" s="22">
        <v>41870</v>
      </c>
      <c r="B2620">
        <v>43.57</v>
      </c>
      <c r="C2620">
        <f>IF(VLOOKUP($A2620,'Old SVXY Hist'!$A$1:$G$1611,3,0)&lt;$E2620,$E2620,VLOOKUP($A2620,'Old SVXY Hist'!$A$1:$G$1611,3,0))</f>
        <v>43.705002</v>
      </c>
      <c r="D2620">
        <f>IF(VLOOKUP($A2620,'Old SVXY Hist'!$A$1:$G$1611,4,0)&gt;$E2620,$E2620,VLOOKUP($A2620,'Old SVXY Hist'!$A$1:$G$1611,4,0))</f>
        <v>43.174999</v>
      </c>
      <c r="E2620">
        <f>Master!K2624</f>
        <v>43.216053335862675</v>
      </c>
      <c r="F2620">
        <v>43.470001000000003</v>
      </c>
      <c r="G2620">
        <v>1639000</v>
      </c>
    </row>
    <row r="2621" spans="1:7" x14ac:dyDescent="0.25">
      <c r="A2621" s="22">
        <v>41871</v>
      </c>
      <c r="B2621">
        <v>42.849997999999999</v>
      </c>
      <c r="C2621">
        <f>IF(VLOOKUP($A2621,'Old SVXY Hist'!$A$1:$G$1611,3,0)&lt;$E2621,$E2621,VLOOKUP($A2621,'Old SVXY Hist'!$A$1:$G$1611,3,0))</f>
        <v>43.325001</v>
      </c>
      <c r="D2621">
        <f>IF(VLOOKUP($A2621,'Old SVXY Hist'!$A$1:$G$1611,4,0)&gt;$E2621,$E2621,VLOOKUP($A2621,'Old SVXY Hist'!$A$1:$G$1611,4,0))</f>
        <v>42.27</v>
      </c>
      <c r="E2621">
        <f>Master!K2625</f>
        <v>43.214040533378537</v>
      </c>
      <c r="F2621">
        <v>43.139999000000003</v>
      </c>
      <c r="G2621">
        <v>1938800</v>
      </c>
    </row>
    <row r="2622" spans="1:7" x14ac:dyDescent="0.25">
      <c r="A2622" s="22">
        <v>41872</v>
      </c>
      <c r="B2622">
        <v>43.034999999999997</v>
      </c>
      <c r="C2622">
        <f>IF(VLOOKUP($A2622,'Old SVXY Hist'!$A$1:$G$1611,3,0)&lt;$E2622,$E2622,VLOOKUP($A2622,'Old SVXY Hist'!$A$1:$G$1611,3,0))</f>
        <v>43.522844257833306</v>
      </c>
      <c r="D2622">
        <f>IF(VLOOKUP($A2622,'Old SVXY Hist'!$A$1:$G$1611,4,0)&gt;$E2622,$E2622,VLOOKUP($A2622,'Old SVXY Hist'!$A$1:$G$1611,4,0))</f>
        <v>42.514999000000003</v>
      </c>
      <c r="E2622">
        <f>Master!K2626</f>
        <v>43.522844257833306</v>
      </c>
      <c r="F2622">
        <v>43.034999999999997</v>
      </c>
      <c r="G2622">
        <v>1891400</v>
      </c>
    </row>
    <row r="2623" spans="1:7" x14ac:dyDescent="0.25">
      <c r="A2623" s="22">
        <v>41873</v>
      </c>
      <c r="B2623">
        <v>43.154998999999997</v>
      </c>
      <c r="C2623">
        <f>IF(VLOOKUP($A2623,'Old SVXY Hist'!$A$1:$G$1611,3,0)&lt;$E2623,$E2623,VLOOKUP($A2623,'Old SVXY Hist'!$A$1:$G$1611,3,0))</f>
        <v>43.470001000000003</v>
      </c>
      <c r="D2623">
        <f>IF(VLOOKUP($A2623,'Old SVXY Hist'!$A$1:$G$1611,4,0)&gt;$E2623,$E2623,VLOOKUP($A2623,'Old SVXY Hist'!$A$1:$G$1611,4,0))</f>
        <v>42.275002000000001</v>
      </c>
      <c r="E2623">
        <f>Master!K2627</f>
        <v>43.19793572624765</v>
      </c>
      <c r="F2623">
        <v>43.209999000000003</v>
      </c>
      <c r="G2623">
        <v>2342800</v>
      </c>
    </row>
    <row r="2624" spans="1:7" x14ac:dyDescent="0.25">
      <c r="A2624" s="22">
        <v>41876</v>
      </c>
      <c r="B2624">
        <v>43.700001</v>
      </c>
      <c r="C2624">
        <f>IF(VLOOKUP($A2624,'Old SVXY Hist'!$A$1:$G$1611,3,0)&lt;$E2624,$E2624,VLOOKUP($A2624,'Old SVXY Hist'!$A$1:$G$1611,3,0))</f>
        <v>43.880001</v>
      </c>
      <c r="D2624">
        <f>IF(VLOOKUP($A2624,'Old SVXY Hist'!$A$1:$G$1611,4,0)&gt;$E2624,$E2624,VLOOKUP($A2624,'Old SVXY Hist'!$A$1:$G$1611,4,0))</f>
        <v>43.290000999999997</v>
      </c>
      <c r="E2624">
        <f>Master!K2628</f>
        <v>43.642599937997453</v>
      </c>
      <c r="F2624">
        <v>43.625</v>
      </c>
      <c r="G2624">
        <v>1367000</v>
      </c>
    </row>
    <row r="2625" spans="1:7" x14ac:dyDescent="0.25">
      <c r="A2625" s="22">
        <v>41877</v>
      </c>
      <c r="B2625">
        <v>43.625</v>
      </c>
      <c r="C2625">
        <f>IF(VLOOKUP($A2625,'Old SVXY Hist'!$A$1:$G$1611,3,0)&lt;$E2625,$E2625,VLOOKUP($A2625,'Old SVXY Hist'!$A$1:$G$1611,3,0))</f>
        <v>43.709999000000003</v>
      </c>
      <c r="D2625">
        <f>IF(VLOOKUP($A2625,'Old SVXY Hist'!$A$1:$G$1611,4,0)&gt;$E2625,$E2625,VLOOKUP($A2625,'Old SVXY Hist'!$A$1:$G$1611,4,0))</f>
        <v>43.07</v>
      </c>
      <c r="E2625">
        <f>Master!K2629</f>
        <v>43.249778681464349</v>
      </c>
      <c r="F2625">
        <v>43.215000000000003</v>
      </c>
      <c r="G2625">
        <v>875000</v>
      </c>
    </row>
    <row r="2626" spans="1:7" x14ac:dyDescent="0.25">
      <c r="A2626" s="22">
        <v>41878</v>
      </c>
      <c r="B2626">
        <v>43.165000999999997</v>
      </c>
      <c r="C2626">
        <f>IF(VLOOKUP($A2626,'Old SVXY Hist'!$A$1:$G$1611,3,0)&lt;$E2626,$E2626,VLOOKUP($A2626,'Old SVXY Hist'!$A$1:$G$1611,3,0))</f>
        <v>43.32</v>
      </c>
      <c r="D2626">
        <f>IF(VLOOKUP($A2626,'Old SVXY Hist'!$A$1:$G$1611,4,0)&gt;$E2626,$E2626,VLOOKUP($A2626,'Old SVXY Hist'!$A$1:$G$1611,4,0))</f>
        <v>42.555</v>
      </c>
      <c r="E2626">
        <f>Master!K2630</f>
        <v>42.931782264592748</v>
      </c>
      <c r="F2626">
        <v>42.955002</v>
      </c>
      <c r="G2626">
        <v>932600</v>
      </c>
    </row>
    <row r="2627" spans="1:7" x14ac:dyDescent="0.25">
      <c r="A2627" s="22">
        <v>41879</v>
      </c>
      <c r="B2627">
        <v>41.715000000000003</v>
      </c>
      <c r="C2627">
        <f>IF(VLOOKUP($A2627,'Old SVXY Hist'!$A$1:$G$1611,3,0)&lt;$E2627,$E2627,VLOOKUP($A2627,'Old SVXY Hist'!$A$1:$G$1611,3,0))</f>
        <v>42.823624070482886</v>
      </c>
      <c r="D2627">
        <f>IF(VLOOKUP($A2627,'Old SVXY Hist'!$A$1:$G$1611,4,0)&gt;$E2627,$E2627,VLOOKUP($A2627,'Old SVXY Hist'!$A$1:$G$1611,4,0))</f>
        <v>41.580002</v>
      </c>
      <c r="E2627">
        <f>Master!K2631</f>
        <v>42.823624070482886</v>
      </c>
      <c r="F2627">
        <v>42.235000999999997</v>
      </c>
      <c r="G2627">
        <v>1140600</v>
      </c>
    </row>
    <row r="2628" spans="1:7" x14ac:dyDescent="0.25">
      <c r="A2628" s="22">
        <v>41880</v>
      </c>
      <c r="B2628">
        <v>42.735000999999997</v>
      </c>
      <c r="C2628">
        <f>IF(VLOOKUP($A2628,'Old SVXY Hist'!$A$1:$G$1611,3,0)&lt;$E2628,$E2628,VLOOKUP($A2628,'Old SVXY Hist'!$A$1:$G$1611,3,0))</f>
        <v>42.830002</v>
      </c>
      <c r="D2628">
        <f>IF(VLOOKUP($A2628,'Old SVXY Hist'!$A$1:$G$1611,4,0)&gt;$E2628,$E2628,VLOOKUP($A2628,'Old SVXY Hist'!$A$1:$G$1611,4,0))</f>
        <v>42.034999999999997</v>
      </c>
      <c r="E2628">
        <f>Master!K2632</f>
        <v>42.31946865397957</v>
      </c>
      <c r="F2628">
        <v>42.514999000000003</v>
      </c>
      <c r="G2628">
        <v>914200</v>
      </c>
    </row>
    <row r="2629" spans="1:7" x14ac:dyDescent="0.25">
      <c r="A2629" s="22">
        <v>41884</v>
      </c>
      <c r="B2629">
        <v>42.514999000000003</v>
      </c>
      <c r="C2629">
        <f>IF(VLOOKUP($A2629,'Old SVXY Hist'!$A$1:$G$1611,3,0)&lt;$E2629,$E2629,VLOOKUP($A2629,'Old SVXY Hist'!$A$1:$G$1611,3,0))</f>
        <v>42.73</v>
      </c>
      <c r="D2629">
        <f>IF(VLOOKUP($A2629,'Old SVXY Hist'!$A$1:$G$1611,4,0)&gt;$E2629,$E2629,VLOOKUP($A2629,'Old SVXY Hist'!$A$1:$G$1611,4,0))</f>
        <v>41.884998000000003</v>
      </c>
      <c r="E2629">
        <f>Master!K2633</f>
        <v>42.272143537769217</v>
      </c>
      <c r="F2629">
        <v>42.23</v>
      </c>
      <c r="G2629">
        <v>841200</v>
      </c>
    </row>
    <row r="2630" spans="1:7" x14ac:dyDescent="0.25">
      <c r="A2630" s="22">
        <v>41885</v>
      </c>
      <c r="B2630">
        <v>42.945</v>
      </c>
      <c r="C2630">
        <f>IF(VLOOKUP($A2630,'Old SVXY Hist'!$A$1:$G$1611,3,0)&lt;$E2630,$E2630,VLOOKUP($A2630,'Old SVXY Hist'!$A$1:$G$1611,3,0))</f>
        <v>42.945</v>
      </c>
      <c r="D2630">
        <f>IF(VLOOKUP($A2630,'Old SVXY Hist'!$A$1:$G$1611,4,0)&gt;$E2630,$E2630,VLOOKUP($A2630,'Old SVXY Hist'!$A$1:$G$1611,4,0))</f>
        <v>42.25</v>
      </c>
      <c r="E2630">
        <f>Master!K2634</f>
        <v>42.874367720814568</v>
      </c>
      <c r="F2630">
        <v>42.724997999999999</v>
      </c>
      <c r="G2630">
        <v>746400</v>
      </c>
    </row>
    <row r="2631" spans="1:7" x14ac:dyDescent="0.25">
      <c r="A2631" s="22">
        <v>41886</v>
      </c>
      <c r="B2631">
        <v>43.02</v>
      </c>
      <c r="C2631">
        <f>IF(VLOOKUP($A2631,'Old SVXY Hist'!$A$1:$G$1611,3,0)&lt;$E2631,$E2631,VLOOKUP($A2631,'Old SVXY Hist'!$A$1:$G$1611,3,0))</f>
        <v>43.595001000000003</v>
      </c>
      <c r="D2631">
        <f>IF(VLOOKUP($A2631,'Old SVXY Hist'!$A$1:$G$1611,4,0)&gt;$E2631,$E2631,VLOOKUP($A2631,'Old SVXY Hist'!$A$1:$G$1611,4,0))</f>
        <v>42.18</v>
      </c>
      <c r="E2631">
        <f>Master!K2635</f>
        <v>42.880416724439101</v>
      </c>
      <c r="F2631">
        <v>42.645000000000003</v>
      </c>
      <c r="G2631">
        <v>905200</v>
      </c>
    </row>
    <row r="2632" spans="1:7" x14ac:dyDescent="0.25">
      <c r="A2632" s="22">
        <v>41887</v>
      </c>
      <c r="B2632">
        <v>42.869999</v>
      </c>
      <c r="C2632">
        <f>IF(VLOOKUP($A2632,'Old SVXY Hist'!$A$1:$G$1611,3,0)&lt;$E2632,$E2632,VLOOKUP($A2632,'Old SVXY Hist'!$A$1:$G$1611,3,0))</f>
        <v>43.768546980546994</v>
      </c>
      <c r="D2632">
        <f>IF(VLOOKUP($A2632,'Old SVXY Hist'!$A$1:$G$1611,4,0)&gt;$E2632,$E2632,VLOOKUP($A2632,'Old SVXY Hist'!$A$1:$G$1611,4,0))</f>
        <v>42.165000999999997</v>
      </c>
      <c r="E2632">
        <f>Master!K2636</f>
        <v>43.768546980546994</v>
      </c>
      <c r="F2632">
        <v>43.505001</v>
      </c>
      <c r="G2632">
        <v>962400</v>
      </c>
    </row>
    <row r="2633" spans="1:7" x14ac:dyDescent="0.25">
      <c r="A2633" s="22">
        <v>41890</v>
      </c>
      <c r="B2633">
        <v>43.349997999999999</v>
      </c>
      <c r="C2633">
        <f>IF(VLOOKUP($A2633,'Old SVXY Hist'!$A$1:$G$1611,3,0)&lt;$E2633,$E2633,VLOOKUP($A2633,'Old SVXY Hist'!$A$1:$G$1611,3,0))</f>
        <v>43.584999000000003</v>
      </c>
      <c r="D2633">
        <f>IF(VLOOKUP($A2633,'Old SVXY Hist'!$A$1:$G$1611,4,0)&gt;$E2633,$E2633,VLOOKUP($A2633,'Old SVXY Hist'!$A$1:$G$1611,4,0))</f>
        <v>42.895000000000003</v>
      </c>
      <c r="E2633">
        <f>Master!K2637</f>
        <v>43.487666793927183</v>
      </c>
      <c r="F2633">
        <v>43.419998</v>
      </c>
      <c r="G2633">
        <v>967600</v>
      </c>
    </row>
    <row r="2634" spans="1:7" x14ac:dyDescent="0.25">
      <c r="A2634" s="22">
        <v>41891</v>
      </c>
      <c r="B2634">
        <v>43.130001</v>
      </c>
      <c r="C2634">
        <f>IF(VLOOKUP($A2634,'Old SVXY Hist'!$A$1:$G$1611,3,0)&lt;$E2634,$E2634,VLOOKUP($A2634,'Old SVXY Hist'!$A$1:$G$1611,3,0))</f>
        <v>43.195</v>
      </c>
      <c r="D2634">
        <f>IF(VLOOKUP($A2634,'Old SVXY Hist'!$A$1:$G$1611,4,0)&gt;$E2634,$E2634,VLOOKUP($A2634,'Old SVXY Hist'!$A$1:$G$1611,4,0))</f>
        <v>41.985000999999997</v>
      </c>
      <c r="E2634">
        <f>Master!K2638</f>
        <v>42.354869154912777</v>
      </c>
      <c r="F2634">
        <v>42.23</v>
      </c>
      <c r="G2634">
        <v>1366800</v>
      </c>
    </row>
    <row r="2635" spans="1:7" x14ac:dyDescent="0.25">
      <c r="A2635" s="22">
        <v>41892</v>
      </c>
      <c r="B2635">
        <v>42.200001</v>
      </c>
      <c r="C2635">
        <f>IF(VLOOKUP($A2635,'Old SVXY Hist'!$A$1:$G$1611,3,0)&lt;$E2635,$E2635,VLOOKUP($A2635,'Old SVXY Hist'!$A$1:$G$1611,3,0))</f>
        <v>42.720001000000003</v>
      </c>
      <c r="D2635">
        <f>IF(VLOOKUP($A2635,'Old SVXY Hist'!$A$1:$G$1611,4,0)&gt;$E2635,$E2635,VLOOKUP($A2635,'Old SVXY Hist'!$A$1:$G$1611,4,0))</f>
        <v>41.369999</v>
      </c>
      <c r="E2635">
        <f>Master!K2639</f>
        <v>42.577888535271406</v>
      </c>
      <c r="F2635">
        <v>42.525002000000001</v>
      </c>
      <c r="G2635">
        <v>1271600</v>
      </c>
    </row>
    <row r="2636" spans="1:7" x14ac:dyDescent="0.25">
      <c r="A2636" s="22">
        <v>41893</v>
      </c>
      <c r="B2636">
        <v>41.77</v>
      </c>
      <c r="C2636">
        <f>IF(VLOOKUP($A2636,'Old SVXY Hist'!$A$1:$G$1611,3,0)&lt;$E2636,$E2636,VLOOKUP($A2636,'Old SVXY Hist'!$A$1:$G$1611,3,0))</f>
        <v>42.674999</v>
      </c>
      <c r="D2636">
        <f>IF(VLOOKUP($A2636,'Old SVXY Hist'!$A$1:$G$1611,4,0)&gt;$E2636,$E2636,VLOOKUP($A2636,'Old SVXY Hist'!$A$1:$G$1611,4,0))</f>
        <v>41.604999999999997</v>
      </c>
      <c r="E2636">
        <f>Master!K2640</f>
        <v>42.669720750616776</v>
      </c>
      <c r="F2636">
        <v>42.645000000000003</v>
      </c>
      <c r="G2636">
        <v>1573200</v>
      </c>
    </row>
    <row r="2637" spans="1:7" x14ac:dyDescent="0.25">
      <c r="A2637" s="22">
        <v>41894</v>
      </c>
      <c r="B2637">
        <v>42.505001</v>
      </c>
      <c r="C2637">
        <f>IF(VLOOKUP($A2637,'Old SVXY Hist'!$A$1:$G$1611,3,0)&lt;$E2637,$E2637,VLOOKUP($A2637,'Old SVXY Hist'!$A$1:$G$1611,3,0))</f>
        <v>42.595001000000003</v>
      </c>
      <c r="D2637">
        <f>IF(VLOOKUP($A2637,'Old SVXY Hist'!$A$1:$G$1611,4,0)&gt;$E2637,$E2637,VLOOKUP($A2637,'Old SVXY Hist'!$A$1:$G$1611,4,0))</f>
        <v>41</v>
      </c>
      <c r="E2637">
        <f>Master!K2641</f>
        <v>41.681829924365296</v>
      </c>
      <c r="F2637">
        <v>41.715000000000003</v>
      </c>
      <c r="G2637">
        <v>2369200</v>
      </c>
    </row>
    <row r="2638" spans="1:7" x14ac:dyDescent="0.25">
      <c r="A2638" s="22">
        <v>41897</v>
      </c>
      <c r="B2638">
        <v>41.525002000000001</v>
      </c>
      <c r="C2638">
        <f>IF(VLOOKUP($A2638,'Old SVXY Hist'!$A$1:$G$1611,3,0)&lt;$E2638,$E2638,VLOOKUP($A2638,'Old SVXY Hist'!$A$1:$G$1611,3,0))</f>
        <v>41.525002000000001</v>
      </c>
      <c r="D2638">
        <f>IF(VLOOKUP($A2638,'Old SVXY Hist'!$A$1:$G$1611,4,0)&gt;$E2638,$E2638,VLOOKUP($A2638,'Old SVXY Hist'!$A$1:$G$1611,4,0))</f>
        <v>40.384998000000003</v>
      </c>
      <c r="E2638">
        <f>Master!K2642</f>
        <v>40.558489087650521</v>
      </c>
      <c r="F2638">
        <v>40.645000000000003</v>
      </c>
      <c r="G2638">
        <v>1375800</v>
      </c>
    </row>
    <row r="2639" spans="1:7" x14ac:dyDescent="0.25">
      <c r="A2639" s="22">
        <v>41898</v>
      </c>
      <c r="B2639">
        <v>40.209999000000003</v>
      </c>
      <c r="C2639">
        <f>IF(VLOOKUP($A2639,'Old SVXY Hist'!$A$1:$G$1611,3,0)&lt;$E2639,$E2639,VLOOKUP($A2639,'Old SVXY Hist'!$A$1:$G$1611,3,0))</f>
        <v>42.774536727185129</v>
      </c>
      <c r="D2639">
        <f>IF(VLOOKUP($A2639,'Old SVXY Hist'!$A$1:$G$1611,4,0)&gt;$E2639,$E2639,VLOOKUP($A2639,'Old SVXY Hist'!$A$1:$G$1611,4,0))</f>
        <v>40.145000000000003</v>
      </c>
      <c r="E2639">
        <f>Master!K2643</f>
        <v>42.774536727185129</v>
      </c>
      <c r="F2639">
        <v>42.599997999999999</v>
      </c>
      <c r="G2639">
        <v>2333200</v>
      </c>
    </row>
    <row r="2640" spans="1:7" x14ac:dyDescent="0.25">
      <c r="A2640" s="22">
        <v>41899</v>
      </c>
      <c r="B2640">
        <v>42.790000999999997</v>
      </c>
      <c r="C2640">
        <f>IF(VLOOKUP($A2640,'Old SVXY Hist'!$A$1:$G$1611,3,0)&lt;$E2640,$E2640,VLOOKUP($A2640,'Old SVXY Hist'!$A$1:$G$1611,3,0))</f>
        <v>43.860000999999997</v>
      </c>
      <c r="D2640">
        <f>IF(VLOOKUP($A2640,'Old SVXY Hist'!$A$1:$G$1611,4,0)&gt;$E2640,$E2640,VLOOKUP($A2640,'Old SVXY Hist'!$A$1:$G$1611,4,0))</f>
        <v>42.380001</v>
      </c>
      <c r="E2640">
        <f>Master!K2644</f>
        <v>43.218089079727868</v>
      </c>
      <c r="F2640">
        <v>42.974997999999999</v>
      </c>
      <c r="G2640">
        <v>2853400</v>
      </c>
    </row>
    <row r="2641" spans="1:7" x14ac:dyDescent="0.25">
      <c r="A2641" s="22">
        <v>41900</v>
      </c>
      <c r="B2641">
        <v>43.314999</v>
      </c>
      <c r="C2641">
        <f>IF(VLOOKUP($A2641,'Old SVXY Hist'!$A$1:$G$1611,3,0)&lt;$E2641,$E2641,VLOOKUP($A2641,'Old SVXY Hist'!$A$1:$G$1611,3,0))</f>
        <v>43.815374972136425</v>
      </c>
      <c r="D2641">
        <f>IF(VLOOKUP($A2641,'Old SVXY Hist'!$A$1:$G$1611,4,0)&gt;$E2641,$E2641,VLOOKUP($A2641,'Old SVXY Hist'!$A$1:$G$1611,4,0))</f>
        <v>43.064999</v>
      </c>
      <c r="E2641">
        <f>Master!K2645</f>
        <v>43.815374972136425</v>
      </c>
      <c r="F2641">
        <v>43.595001000000003</v>
      </c>
      <c r="G2641">
        <v>1001600</v>
      </c>
    </row>
    <row r="2642" spans="1:7" x14ac:dyDescent="0.25">
      <c r="A2642" s="22">
        <v>41901</v>
      </c>
      <c r="B2642">
        <v>44.014999000000003</v>
      </c>
      <c r="C2642">
        <f>IF(VLOOKUP($A2642,'Old SVXY Hist'!$A$1:$G$1611,3,0)&lt;$E2642,$E2642,VLOOKUP($A2642,'Old SVXY Hist'!$A$1:$G$1611,3,0))</f>
        <v>44.264999000000003</v>
      </c>
      <c r="D2642">
        <f>IF(VLOOKUP($A2642,'Old SVXY Hist'!$A$1:$G$1611,4,0)&gt;$E2642,$E2642,VLOOKUP($A2642,'Old SVXY Hist'!$A$1:$G$1611,4,0))</f>
        <v>43</v>
      </c>
      <c r="E2642">
        <f>Master!K2646</f>
        <v>43.490398905566607</v>
      </c>
      <c r="F2642">
        <v>43.57</v>
      </c>
      <c r="G2642">
        <v>1913400</v>
      </c>
    </row>
    <row r="2643" spans="1:7" x14ac:dyDescent="0.25">
      <c r="A2643" s="22">
        <v>41904</v>
      </c>
      <c r="B2643">
        <v>43.044998</v>
      </c>
      <c r="C2643">
        <f>IF(VLOOKUP($A2643,'Old SVXY Hist'!$A$1:$G$1611,3,0)&lt;$E2643,$E2643,VLOOKUP($A2643,'Old SVXY Hist'!$A$1:$G$1611,3,0))</f>
        <v>43.125</v>
      </c>
      <c r="D2643">
        <f>IF(VLOOKUP($A2643,'Old SVXY Hist'!$A$1:$G$1611,4,0)&gt;$E2643,$E2643,VLOOKUP($A2643,'Old SVXY Hist'!$A$1:$G$1611,4,0))</f>
        <v>41.28660156647414</v>
      </c>
      <c r="E2643">
        <f>Master!K2647</f>
        <v>41.28660156647414</v>
      </c>
      <c r="F2643">
        <v>42.060001</v>
      </c>
      <c r="G2643">
        <v>2023600</v>
      </c>
    </row>
    <row r="2644" spans="1:7" x14ac:dyDescent="0.25">
      <c r="A2644" s="22">
        <v>41905</v>
      </c>
      <c r="B2644">
        <v>40.955002</v>
      </c>
      <c r="C2644">
        <f>IF(VLOOKUP($A2644,'Old SVXY Hist'!$A$1:$G$1611,3,0)&lt;$E2644,$E2644,VLOOKUP($A2644,'Old SVXY Hist'!$A$1:$G$1611,3,0))</f>
        <v>41.77</v>
      </c>
      <c r="D2644">
        <f>IF(VLOOKUP($A2644,'Old SVXY Hist'!$A$1:$G$1611,4,0)&gt;$E2644,$E2644,VLOOKUP($A2644,'Old SVXY Hist'!$A$1:$G$1611,4,0))</f>
        <v>39.929454081664566</v>
      </c>
      <c r="E2644">
        <f>Master!K2648</f>
        <v>39.929454081664566</v>
      </c>
      <c r="F2644">
        <v>40.5</v>
      </c>
      <c r="G2644">
        <v>2619200</v>
      </c>
    </row>
    <row r="2645" spans="1:7" x14ac:dyDescent="0.25">
      <c r="A2645" s="22">
        <v>41906</v>
      </c>
      <c r="B2645">
        <v>40.689999</v>
      </c>
      <c r="C2645">
        <f>IF(VLOOKUP($A2645,'Old SVXY Hist'!$A$1:$G$1611,3,0)&lt;$E2645,$E2645,VLOOKUP($A2645,'Old SVXY Hist'!$A$1:$G$1611,3,0))</f>
        <v>41.794998</v>
      </c>
      <c r="D2645">
        <f>IF(VLOOKUP($A2645,'Old SVXY Hist'!$A$1:$G$1611,4,0)&gt;$E2645,$E2645,VLOOKUP($A2645,'Old SVXY Hist'!$A$1:$G$1611,4,0))</f>
        <v>40.299999</v>
      </c>
      <c r="E2645">
        <f>Master!K2649</f>
        <v>41.756534878999275</v>
      </c>
      <c r="F2645">
        <v>41.759998000000003</v>
      </c>
      <c r="G2645">
        <v>1665000</v>
      </c>
    </row>
    <row r="2646" spans="1:7" x14ac:dyDescent="0.25">
      <c r="A2646" s="22">
        <v>41907</v>
      </c>
      <c r="B2646">
        <v>41.360000999999997</v>
      </c>
      <c r="C2646">
        <f>IF(VLOOKUP($A2646,'Old SVXY Hist'!$A$1:$G$1611,3,0)&lt;$E2646,$E2646,VLOOKUP($A2646,'Old SVXY Hist'!$A$1:$G$1611,3,0))</f>
        <v>41.360000999999997</v>
      </c>
      <c r="D2646">
        <f>IF(VLOOKUP($A2646,'Old SVXY Hist'!$A$1:$G$1611,4,0)&gt;$E2646,$E2646,VLOOKUP($A2646,'Old SVXY Hist'!$A$1:$G$1611,4,0))</f>
        <v>38.005001</v>
      </c>
      <c r="E2646">
        <f>Master!K2650</f>
        <v>38.784600885976815</v>
      </c>
      <c r="F2646">
        <v>38.625</v>
      </c>
      <c r="G2646">
        <v>4358800</v>
      </c>
    </row>
    <row r="2647" spans="1:7" x14ac:dyDescent="0.25">
      <c r="A2647" s="22">
        <v>41908</v>
      </c>
      <c r="B2647">
        <v>38.939999</v>
      </c>
      <c r="C2647">
        <f>IF(VLOOKUP($A2647,'Old SVXY Hist'!$A$1:$G$1611,3,0)&lt;$E2647,$E2647,VLOOKUP($A2647,'Old SVXY Hist'!$A$1:$G$1611,3,0))</f>
        <v>40.375</v>
      </c>
      <c r="D2647">
        <f>IF(VLOOKUP($A2647,'Old SVXY Hist'!$A$1:$G$1611,4,0)&gt;$E2647,$E2647,VLOOKUP($A2647,'Old SVXY Hist'!$A$1:$G$1611,4,0))</f>
        <v>38.75</v>
      </c>
      <c r="E2647">
        <f>Master!K2651</f>
        <v>39.744796502726302</v>
      </c>
      <c r="F2647">
        <v>39.950001</v>
      </c>
      <c r="G2647">
        <v>2027000</v>
      </c>
    </row>
    <row r="2648" spans="1:7" x14ac:dyDescent="0.25">
      <c r="A2648" s="22">
        <v>41911</v>
      </c>
      <c r="B2648">
        <v>37.814999</v>
      </c>
      <c r="C2648">
        <f>IF(VLOOKUP($A2648,'Old SVXY Hist'!$A$1:$G$1611,3,0)&lt;$E2648,$E2648,VLOOKUP($A2648,'Old SVXY Hist'!$A$1:$G$1611,3,0))</f>
        <v>39.029998999999997</v>
      </c>
      <c r="D2648">
        <f>IF(VLOOKUP($A2648,'Old SVXY Hist'!$A$1:$G$1611,4,0)&gt;$E2648,$E2648,VLOOKUP($A2648,'Old SVXY Hist'!$A$1:$G$1611,4,0))</f>
        <v>37.349997999999999</v>
      </c>
      <c r="E2648">
        <f>Master!K2652</f>
        <v>37.597272731139491</v>
      </c>
      <c r="F2648">
        <v>38.040000999999997</v>
      </c>
      <c r="G2648">
        <v>3272000</v>
      </c>
    </row>
    <row r="2649" spans="1:7" x14ac:dyDescent="0.25">
      <c r="A2649" s="22">
        <v>41912</v>
      </c>
      <c r="B2649">
        <v>37.82</v>
      </c>
      <c r="C2649">
        <f>IF(VLOOKUP($A2649,'Old SVXY Hist'!$A$1:$G$1611,3,0)&lt;$E2649,$E2649,VLOOKUP($A2649,'Old SVXY Hist'!$A$1:$G$1611,3,0))</f>
        <v>38.534999999999997</v>
      </c>
      <c r="D2649">
        <f>IF(VLOOKUP($A2649,'Old SVXY Hist'!$A$1:$G$1611,4,0)&gt;$E2649,$E2649,VLOOKUP($A2649,'Old SVXY Hist'!$A$1:$G$1611,4,0))</f>
        <v>37.209999000000003</v>
      </c>
      <c r="E2649">
        <f>Master!K2653</f>
        <v>37.439235700389204</v>
      </c>
      <c r="F2649">
        <v>37.470001000000003</v>
      </c>
      <c r="G2649">
        <v>2869800</v>
      </c>
    </row>
    <row r="2650" spans="1:7" x14ac:dyDescent="0.25">
      <c r="A2650" s="22">
        <v>41913</v>
      </c>
      <c r="B2650">
        <v>37.490001999999997</v>
      </c>
      <c r="C2650">
        <f>IF(VLOOKUP($A2650,'Old SVXY Hist'!$A$1:$G$1611,3,0)&lt;$E2650,$E2650,VLOOKUP($A2650,'Old SVXY Hist'!$A$1:$G$1611,3,0))</f>
        <v>37.560001</v>
      </c>
      <c r="D2650">
        <f>IF(VLOOKUP($A2650,'Old SVXY Hist'!$A$1:$G$1611,4,0)&gt;$E2650,$E2650,VLOOKUP($A2650,'Old SVXY Hist'!$A$1:$G$1611,4,0))</f>
        <v>35.709999000000003</v>
      </c>
      <c r="E2650">
        <f>Master!K2654</f>
        <v>36.253338170162969</v>
      </c>
      <c r="F2650">
        <v>36.689999</v>
      </c>
      <c r="G2650">
        <v>4873600</v>
      </c>
    </row>
    <row r="2651" spans="1:7" x14ac:dyDescent="0.25">
      <c r="A2651" s="22">
        <v>41914</v>
      </c>
      <c r="B2651">
        <v>36.419998</v>
      </c>
      <c r="C2651">
        <f>IF(VLOOKUP($A2651,'Old SVXY Hist'!$A$1:$G$1611,3,0)&lt;$E2651,$E2651,VLOOKUP($A2651,'Old SVXY Hist'!$A$1:$G$1611,3,0))</f>
        <v>37.630001</v>
      </c>
      <c r="D2651">
        <f>IF(VLOOKUP($A2651,'Old SVXY Hist'!$A$1:$G$1611,4,0)&gt;$E2651,$E2651,VLOOKUP($A2651,'Old SVXY Hist'!$A$1:$G$1611,4,0))</f>
        <v>35.439999</v>
      </c>
      <c r="E2651">
        <f>Master!K2655</f>
        <v>36.90548899535483</v>
      </c>
      <c r="F2651">
        <v>36.970001000000003</v>
      </c>
      <c r="G2651">
        <v>3938200</v>
      </c>
    </row>
    <row r="2652" spans="1:7" x14ac:dyDescent="0.25">
      <c r="A2652" s="22">
        <v>41915</v>
      </c>
      <c r="B2652">
        <v>38.220001000000003</v>
      </c>
      <c r="C2652">
        <f>IF(VLOOKUP($A2652,'Old SVXY Hist'!$A$1:$G$1611,3,0)&lt;$E2652,$E2652,VLOOKUP($A2652,'Old SVXY Hist'!$A$1:$G$1611,3,0))</f>
        <v>39.590000000000003</v>
      </c>
      <c r="D2652">
        <f>IF(VLOOKUP($A2652,'Old SVXY Hist'!$A$1:$G$1611,4,0)&gt;$E2652,$E2652,VLOOKUP($A2652,'Old SVXY Hist'!$A$1:$G$1611,4,0))</f>
        <v>37.990001999999997</v>
      </c>
      <c r="E2652">
        <f>Master!K2656</f>
        <v>39.520464510242341</v>
      </c>
      <c r="F2652">
        <v>39.209999000000003</v>
      </c>
      <c r="G2652">
        <v>3462800</v>
      </c>
    </row>
    <row r="2653" spans="1:7" x14ac:dyDescent="0.25">
      <c r="A2653" s="22">
        <v>41918</v>
      </c>
      <c r="B2653">
        <v>40.080002</v>
      </c>
      <c r="C2653">
        <f>IF(VLOOKUP($A2653,'Old SVXY Hist'!$A$1:$G$1611,3,0)&lt;$E2653,$E2653,VLOOKUP($A2653,'Old SVXY Hist'!$A$1:$G$1611,3,0))</f>
        <v>40.470001000000003</v>
      </c>
      <c r="D2653">
        <f>IF(VLOOKUP($A2653,'Old SVXY Hist'!$A$1:$G$1611,4,0)&gt;$E2653,$E2653,VLOOKUP($A2653,'Old SVXY Hist'!$A$1:$G$1611,4,0))</f>
        <v>38.310001</v>
      </c>
      <c r="E2653">
        <f>Master!K2657</f>
        <v>38.312578985372561</v>
      </c>
      <c r="F2653">
        <v>38.525002000000001</v>
      </c>
      <c r="G2653">
        <v>2887600</v>
      </c>
    </row>
    <row r="2654" spans="1:7" x14ac:dyDescent="0.25">
      <c r="A2654" s="22">
        <v>41919</v>
      </c>
      <c r="B2654">
        <v>37.590000000000003</v>
      </c>
      <c r="C2654">
        <f>IF(VLOOKUP($A2654,'Old SVXY Hist'!$A$1:$G$1611,3,0)&lt;$E2654,$E2654,VLOOKUP($A2654,'Old SVXY Hist'!$A$1:$G$1611,3,0))</f>
        <v>37.700001</v>
      </c>
      <c r="D2654">
        <f>IF(VLOOKUP($A2654,'Old SVXY Hist'!$A$1:$G$1611,4,0)&gt;$E2654,$E2654,VLOOKUP($A2654,'Old SVXY Hist'!$A$1:$G$1611,4,0))</f>
        <v>35.547976063050228</v>
      </c>
      <c r="E2654">
        <f>Master!K2658</f>
        <v>35.547976063050228</v>
      </c>
      <c r="F2654">
        <v>35.810001</v>
      </c>
      <c r="G2654">
        <v>4192000</v>
      </c>
    </row>
    <row r="2655" spans="1:7" x14ac:dyDescent="0.25">
      <c r="A2655" s="22">
        <v>41920</v>
      </c>
      <c r="B2655">
        <v>35.625</v>
      </c>
      <c r="C2655">
        <f>IF(VLOOKUP($A2655,'Old SVXY Hist'!$A$1:$G$1611,3,0)&lt;$E2655,$E2655,VLOOKUP($A2655,'Old SVXY Hist'!$A$1:$G$1611,3,0))</f>
        <v>38.943520959133807</v>
      </c>
      <c r="D2655">
        <f>IF(VLOOKUP($A2655,'Old SVXY Hist'!$A$1:$G$1611,4,0)&gt;$E2655,$E2655,VLOOKUP($A2655,'Old SVXY Hist'!$A$1:$G$1611,4,0))</f>
        <v>35.270000000000003</v>
      </c>
      <c r="E2655">
        <f>Master!K2659</f>
        <v>38.943520959133807</v>
      </c>
      <c r="F2655">
        <v>38.720001000000003</v>
      </c>
      <c r="G2655">
        <v>5217000</v>
      </c>
    </row>
    <row r="2656" spans="1:7" x14ac:dyDescent="0.25">
      <c r="A2656" s="22">
        <v>41921</v>
      </c>
      <c r="B2656">
        <v>38.18</v>
      </c>
      <c r="C2656">
        <f>IF(VLOOKUP($A2656,'Old SVXY Hist'!$A$1:$G$1611,3,0)&lt;$E2656,$E2656,VLOOKUP($A2656,'Old SVXY Hist'!$A$1:$G$1611,3,0))</f>
        <v>38.409999999999997</v>
      </c>
      <c r="D2656">
        <f>IF(VLOOKUP($A2656,'Old SVXY Hist'!$A$1:$G$1611,4,0)&gt;$E2656,$E2656,VLOOKUP($A2656,'Old SVXY Hist'!$A$1:$G$1611,4,0))</f>
        <v>35.005001</v>
      </c>
      <c r="E2656">
        <f>Master!K2660</f>
        <v>35.097158106871404</v>
      </c>
      <c r="F2656">
        <v>35.119999</v>
      </c>
      <c r="G2656">
        <v>7630800</v>
      </c>
    </row>
    <row r="2657" spans="1:7" x14ac:dyDescent="0.25">
      <c r="A2657" s="22">
        <v>41922</v>
      </c>
      <c r="B2657">
        <v>34.950001</v>
      </c>
      <c r="C2657">
        <f>IF(VLOOKUP($A2657,'Old SVXY Hist'!$A$1:$G$1611,3,0)&lt;$E2657,$E2657,VLOOKUP($A2657,'Old SVXY Hist'!$A$1:$G$1611,3,0))</f>
        <v>35.659999999999997</v>
      </c>
      <c r="D2657">
        <f>IF(VLOOKUP($A2657,'Old SVXY Hist'!$A$1:$G$1611,4,0)&gt;$E2657,$E2657,VLOOKUP($A2657,'Old SVXY Hist'!$A$1:$G$1611,4,0))</f>
        <v>31.076731559789579</v>
      </c>
      <c r="E2657">
        <f>Master!K2661</f>
        <v>31.076731559789579</v>
      </c>
      <c r="F2657">
        <v>31.23</v>
      </c>
      <c r="G2657">
        <v>8360600</v>
      </c>
    </row>
    <row r="2658" spans="1:7" x14ac:dyDescent="0.25">
      <c r="A2658" s="22">
        <v>41925</v>
      </c>
      <c r="B2658">
        <v>31.700001</v>
      </c>
      <c r="C2658">
        <f>IF(VLOOKUP($A2658,'Old SVXY Hist'!$A$1:$G$1611,3,0)&lt;$E2658,$E2658,VLOOKUP($A2658,'Old SVXY Hist'!$A$1:$G$1611,3,0))</f>
        <v>32.229999999999997</v>
      </c>
      <c r="D2658">
        <f>IF(VLOOKUP($A2658,'Old SVXY Hist'!$A$1:$G$1611,4,0)&gt;$E2658,$E2658,VLOOKUP($A2658,'Old SVXY Hist'!$A$1:$G$1611,4,0))</f>
        <v>27.125285758509641</v>
      </c>
      <c r="E2658">
        <f>Master!K2662</f>
        <v>27.125285758509641</v>
      </c>
      <c r="F2658">
        <v>28.174999</v>
      </c>
      <c r="G2658">
        <v>10217600</v>
      </c>
    </row>
    <row r="2659" spans="1:7" x14ac:dyDescent="0.25">
      <c r="A2659" s="22">
        <v>41926</v>
      </c>
      <c r="B2659">
        <v>28.549999</v>
      </c>
      <c r="C2659">
        <f>IF(VLOOKUP($A2659,'Old SVXY Hist'!$A$1:$G$1611,3,0)&lt;$E2659,$E2659,VLOOKUP($A2659,'Old SVXY Hist'!$A$1:$G$1611,3,0))</f>
        <v>29.825001</v>
      </c>
      <c r="D2659">
        <f>IF(VLOOKUP($A2659,'Old SVXY Hist'!$A$1:$G$1611,4,0)&gt;$E2659,$E2659,VLOOKUP($A2659,'Old SVXY Hist'!$A$1:$G$1611,4,0))</f>
        <v>27.190000999999999</v>
      </c>
      <c r="E2659">
        <f>Master!K2663</f>
        <v>28.753552446909108</v>
      </c>
      <c r="F2659">
        <v>28.355</v>
      </c>
      <c r="G2659">
        <v>10375000</v>
      </c>
    </row>
    <row r="2660" spans="1:7" x14ac:dyDescent="0.25">
      <c r="A2660" s="22">
        <v>41927</v>
      </c>
      <c r="B2660">
        <v>26.139999</v>
      </c>
      <c r="C2660">
        <f>IF(VLOOKUP($A2660,'Old SVXY Hist'!$A$1:$G$1611,3,0)&lt;$E2660,$E2660,VLOOKUP($A2660,'Old SVXY Hist'!$A$1:$G$1611,3,0))</f>
        <v>27.950001</v>
      </c>
      <c r="D2660">
        <f>IF(VLOOKUP($A2660,'Old SVXY Hist'!$A$1:$G$1611,4,0)&gt;$E2660,$E2660,VLOOKUP($A2660,'Old SVXY Hist'!$A$1:$G$1611,4,0))</f>
        <v>24.145</v>
      </c>
      <c r="E2660">
        <f>Master!K2664</f>
        <v>25.168978759932578</v>
      </c>
      <c r="F2660">
        <v>27.795000000000002</v>
      </c>
      <c r="G2660">
        <v>23190800</v>
      </c>
    </row>
    <row r="2661" spans="1:7" x14ac:dyDescent="0.25">
      <c r="A2661" s="22">
        <v>41928</v>
      </c>
      <c r="B2661">
        <v>24.360001</v>
      </c>
      <c r="C2661">
        <f>IF(VLOOKUP($A2661,'Old SVXY Hist'!$A$1:$G$1611,3,0)&lt;$E2661,$E2661,VLOOKUP($A2661,'Old SVXY Hist'!$A$1:$G$1611,3,0))</f>
        <v>27.200001</v>
      </c>
      <c r="D2661">
        <f>IF(VLOOKUP($A2661,'Old SVXY Hist'!$A$1:$G$1611,4,0)&gt;$E2661,$E2661,VLOOKUP($A2661,'Old SVXY Hist'!$A$1:$G$1611,4,0))</f>
        <v>24.245000999999998</v>
      </c>
      <c r="E2661">
        <f>Master!K2665</f>
        <v>26.455639300376205</v>
      </c>
      <c r="F2661">
        <v>26.629999000000002</v>
      </c>
      <c r="G2661">
        <v>18245200</v>
      </c>
    </row>
    <row r="2662" spans="1:7" x14ac:dyDescent="0.25">
      <c r="A2662" s="22">
        <v>41929</v>
      </c>
      <c r="B2662">
        <v>28.450001</v>
      </c>
      <c r="C2662">
        <f>IF(VLOOKUP($A2662,'Old SVXY Hist'!$A$1:$G$1611,3,0)&lt;$E2662,$E2662,VLOOKUP($A2662,'Old SVXY Hist'!$A$1:$G$1611,3,0))</f>
        <v>28.889999</v>
      </c>
      <c r="D2662">
        <f>IF(VLOOKUP($A2662,'Old SVXY Hist'!$A$1:$G$1611,4,0)&gt;$E2662,$E2662,VLOOKUP($A2662,'Old SVXY Hist'!$A$1:$G$1611,4,0))</f>
        <v>27.25</v>
      </c>
      <c r="E2662">
        <f>Master!K2666</f>
        <v>27.856989646847691</v>
      </c>
      <c r="F2662">
        <v>27.754999000000002</v>
      </c>
      <c r="G2662">
        <v>10153800</v>
      </c>
    </row>
    <row r="2663" spans="1:7" x14ac:dyDescent="0.25">
      <c r="A2663" s="22">
        <v>41932</v>
      </c>
      <c r="B2663">
        <v>27.635000000000002</v>
      </c>
      <c r="C2663">
        <f>IF(VLOOKUP($A2663,'Old SVXY Hist'!$A$1:$G$1611,3,0)&lt;$E2663,$E2663,VLOOKUP($A2663,'Old SVXY Hist'!$A$1:$G$1611,3,0))</f>
        <v>30.241618984167999</v>
      </c>
      <c r="D2663">
        <f>IF(VLOOKUP($A2663,'Old SVXY Hist'!$A$1:$G$1611,4,0)&gt;$E2663,$E2663,VLOOKUP($A2663,'Old SVXY Hist'!$A$1:$G$1611,4,0))</f>
        <v>27.48</v>
      </c>
      <c r="E2663">
        <f>Master!K2667</f>
        <v>30.241618984167999</v>
      </c>
      <c r="F2663">
        <v>29.9</v>
      </c>
      <c r="G2663">
        <v>7484200</v>
      </c>
    </row>
    <row r="2664" spans="1:7" x14ac:dyDescent="0.25">
      <c r="A2664" s="22">
        <v>41933</v>
      </c>
      <c r="B2664">
        <v>30.954999999999998</v>
      </c>
      <c r="C2664">
        <f>IF(VLOOKUP($A2664,'Old SVXY Hist'!$A$1:$G$1611,3,0)&lt;$E2664,$E2664,VLOOKUP($A2664,'Old SVXY Hist'!$A$1:$G$1611,3,0))</f>
        <v>32.522927296742878</v>
      </c>
      <c r="D2664">
        <f>IF(VLOOKUP($A2664,'Old SVXY Hist'!$A$1:$G$1611,4,0)&gt;$E2664,$E2664,VLOOKUP($A2664,'Old SVXY Hist'!$A$1:$G$1611,4,0))</f>
        <v>30.75</v>
      </c>
      <c r="E2664">
        <f>Master!K2668</f>
        <v>32.522927296742878</v>
      </c>
      <c r="F2664">
        <v>32.115001999999997</v>
      </c>
      <c r="G2664">
        <v>5205600</v>
      </c>
    </row>
    <row r="2665" spans="1:7" x14ac:dyDescent="0.25">
      <c r="A2665" s="22">
        <v>41934</v>
      </c>
      <c r="B2665">
        <v>32.299999</v>
      </c>
      <c r="C2665">
        <f>IF(VLOOKUP($A2665,'Old SVXY Hist'!$A$1:$G$1611,3,0)&lt;$E2665,$E2665,VLOOKUP($A2665,'Old SVXY Hist'!$A$1:$G$1611,3,0))</f>
        <v>32.709999000000003</v>
      </c>
      <c r="D2665">
        <f>IF(VLOOKUP($A2665,'Old SVXY Hist'!$A$1:$G$1611,4,0)&gt;$E2665,$E2665,VLOOKUP($A2665,'Old SVXY Hist'!$A$1:$G$1611,4,0))</f>
        <v>29.334999</v>
      </c>
      <c r="E2665">
        <f>Master!K2669</f>
        <v>30.314943474433672</v>
      </c>
      <c r="F2665">
        <v>29.52</v>
      </c>
      <c r="G2665">
        <v>7284800</v>
      </c>
    </row>
    <row r="2666" spans="1:7" x14ac:dyDescent="0.25">
      <c r="A2666" s="22">
        <v>41935</v>
      </c>
      <c r="B2666">
        <v>31.5</v>
      </c>
      <c r="C2666">
        <f>IF(VLOOKUP($A2666,'Old SVXY Hist'!$A$1:$G$1611,3,0)&lt;$E2666,$E2666,VLOOKUP($A2666,'Old SVXY Hist'!$A$1:$G$1611,3,0))</f>
        <v>32.200001</v>
      </c>
      <c r="D2666">
        <f>IF(VLOOKUP($A2666,'Old SVXY Hist'!$A$1:$G$1611,4,0)&gt;$E2666,$E2666,VLOOKUP($A2666,'Old SVXY Hist'!$A$1:$G$1611,4,0))</f>
        <v>30.879999000000002</v>
      </c>
      <c r="E2666">
        <f>Master!K2670</f>
        <v>31.649353414594525</v>
      </c>
      <c r="F2666">
        <v>31.379999000000002</v>
      </c>
      <c r="G2666">
        <v>5687600</v>
      </c>
    </row>
    <row r="2667" spans="1:7" x14ac:dyDescent="0.25">
      <c r="A2667" s="22">
        <v>41936</v>
      </c>
      <c r="B2667">
        <v>31.370000999999998</v>
      </c>
      <c r="C2667">
        <f>IF(VLOOKUP($A2667,'Old SVXY Hist'!$A$1:$G$1611,3,0)&lt;$E2667,$E2667,VLOOKUP($A2667,'Old SVXY Hist'!$A$1:$G$1611,3,0))</f>
        <v>32.269861202882652</v>
      </c>
      <c r="D2667">
        <f>IF(VLOOKUP($A2667,'Old SVXY Hist'!$A$1:$G$1611,4,0)&gt;$E2667,$E2667,VLOOKUP($A2667,'Old SVXY Hist'!$A$1:$G$1611,4,0))</f>
        <v>29.6</v>
      </c>
      <c r="E2667">
        <f>Master!K2671</f>
        <v>32.269861202882652</v>
      </c>
      <c r="F2667">
        <v>31.715</v>
      </c>
      <c r="G2667">
        <v>4823200</v>
      </c>
    </row>
    <row r="2668" spans="1:7" x14ac:dyDescent="0.25">
      <c r="A2668" s="22">
        <v>41939</v>
      </c>
      <c r="B2668">
        <v>31.145</v>
      </c>
      <c r="C2668">
        <f>IF(VLOOKUP($A2668,'Old SVXY Hist'!$A$1:$G$1611,3,0)&lt;$E2668,$E2668,VLOOKUP($A2668,'Old SVXY Hist'!$A$1:$G$1611,3,0))</f>
        <v>32.32241069640498</v>
      </c>
      <c r="D2668">
        <f>IF(VLOOKUP($A2668,'Old SVXY Hist'!$A$1:$G$1611,4,0)&gt;$E2668,$E2668,VLOOKUP($A2668,'Old SVXY Hist'!$A$1:$G$1611,4,0))</f>
        <v>30.549999</v>
      </c>
      <c r="E2668">
        <f>Master!K2672</f>
        <v>32.32241069640498</v>
      </c>
      <c r="F2668">
        <v>32.150002000000001</v>
      </c>
      <c r="G2668">
        <v>3958600</v>
      </c>
    </row>
    <row r="2669" spans="1:7" x14ac:dyDescent="0.25">
      <c r="A2669" s="22">
        <v>41940</v>
      </c>
      <c r="B2669">
        <v>32.659999999999997</v>
      </c>
      <c r="C2669">
        <f>IF(VLOOKUP($A2669,'Old SVXY Hist'!$A$1:$G$1611,3,0)&lt;$E2669,$E2669,VLOOKUP($A2669,'Old SVXY Hist'!$A$1:$G$1611,3,0))</f>
        <v>34.592723709974834</v>
      </c>
      <c r="D2669">
        <f>IF(VLOOKUP($A2669,'Old SVXY Hist'!$A$1:$G$1611,4,0)&gt;$E2669,$E2669,VLOOKUP($A2669,'Old SVXY Hist'!$A$1:$G$1611,4,0))</f>
        <v>32.584999000000003</v>
      </c>
      <c r="E2669">
        <f>Master!K2673</f>
        <v>34.592723709974834</v>
      </c>
      <c r="F2669">
        <v>34.290000999999997</v>
      </c>
      <c r="G2669">
        <v>4070800</v>
      </c>
    </row>
    <row r="2670" spans="1:7" x14ac:dyDescent="0.25">
      <c r="A2670" s="22">
        <v>41941</v>
      </c>
      <c r="B2670">
        <v>34.159999999999997</v>
      </c>
      <c r="C2670">
        <f>IF(VLOOKUP($A2670,'Old SVXY Hist'!$A$1:$G$1611,3,0)&lt;$E2670,$E2670,VLOOKUP($A2670,'Old SVXY Hist'!$A$1:$G$1611,3,0))</f>
        <v>34.354999999999997</v>
      </c>
      <c r="D2670">
        <f>IF(VLOOKUP($A2670,'Old SVXY Hist'!$A$1:$G$1611,4,0)&gt;$E2670,$E2670,VLOOKUP($A2670,'Old SVXY Hist'!$A$1:$G$1611,4,0))</f>
        <v>32.630001</v>
      </c>
      <c r="E2670">
        <f>Master!K2674</f>
        <v>33.383168680673748</v>
      </c>
      <c r="F2670">
        <v>33.689999</v>
      </c>
      <c r="G2670">
        <v>5938600</v>
      </c>
    </row>
    <row r="2671" spans="1:7" x14ac:dyDescent="0.25">
      <c r="A2671" s="22">
        <v>41942</v>
      </c>
      <c r="B2671">
        <v>32.965000000000003</v>
      </c>
      <c r="C2671">
        <f>IF(VLOOKUP($A2671,'Old SVXY Hist'!$A$1:$G$1611,3,0)&lt;$E2671,$E2671,VLOOKUP($A2671,'Old SVXY Hist'!$A$1:$G$1611,3,0))</f>
        <v>34.205002</v>
      </c>
      <c r="D2671">
        <f>IF(VLOOKUP($A2671,'Old SVXY Hist'!$A$1:$G$1611,4,0)&gt;$E2671,$E2671,VLOOKUP($A2671,'Old SVXY Hist'!$A$1:$G$1611,4,0))</f>
        <v>32.439999</v>
      </c>
      <c r="E2671">
        <f>Master!K2675</f>
        <v>33.596646833948746</v>
      </c>
      <c r="F2671">
        <v>33.529998999999997</v>
      </c>
      <c r="G2671">
        <v>3657000</v>
      </c>
    </row>
    <row r="2672" spans="1:7" x14ac:dyDescent="0.25">
      <c r="A2672" s="22">
        <v>41943</v>
      </c>
      <c r="B2672">
        <v>34.625</v>
      </c>
      <c r="C2672">
        <f>IF(VLOOKUP($A2672,'Old SVXY Hist'!$A$1:$G$1611,3,0)&lt;$E2672,$E2672,VLOOKUP($A2672,'Old SVXY Hist'!$A$1:$G$1611,3,0))</f>
        <v>34.630001</v>
      </c>
      <c r="D2672">
        <f>IF(VLOOKUP($A2672,'Old SVXY Hist'!$A$1:$G$1611,4,0)&gt;$E2672,$E2672,VLOOKUP($A2672,'Old SVXY Hist'!$A$1:$G$1611,4,0))</f>
        <v>33.845001000000003</v>
      </c>
      <c r="E2672">
        <f>Master!K2676</f>
        <v>34.248219421536888</v>
      </c>
      <c r="F2672">
        <v>34.409999999999997</v>
      </c>
      <c r="G2672">
        <v>3175200</v>
      </c>
    </row>
    <row r="2673" spans="1:7" x14ac:dyDescent="0.25">
      <c r="A2673" s="22">
        <v>41946</v>
      </c>
      <c r="B2673">
        <v>34.419998</v>
      </c>
      <c r="C2673">
        <f>IF(VLOOKUP($A2673,'Old SVXY Hist'!$A$1:$G$1611,3,0)&lt;$E2673,$E2673,VLOOKUP($A2673,'Old SVXY Hist'!$A$1:$G$1611,3,0))</f>
        <v>34.619999</v>
      </c>
      <c r="D2673">
        <f>IF(VLOOKUP($A2673,'Old SVXY Hist'!$A$1:$G$1611,4,0)&gt;$E2673,$E2673,VLOOKUP($A2673,'Old SVXY Hist'!$A$1:$G$1611,4,0))</f>
        <v>33.5</v>
      </c>
      <c r="E2673">
        <f>Master!K2677</f>
        <v>33.877311237685412</v>
      </c>
      <c r="F2673">
        <v>33.840000000000003</v>
      </c>
      <c r="G2673">
        <v>2840000</v>
      </c>
    </row>
    <row r="2674" spans="1:7" x14ac:dyDescent="0.25">
      <c r="A2674" s="22">
        <v>41947</v>
      </c>
      <c r="B2674">
        <v>33.590000000000003</v>
      </c>
      <c r="C2674">
        <f>IF(VLOOKUP($A2674,'Old SVXY Hist'!$A$1:$G$1611,3,0)&lt;$E2674,$E2674,VLOOKUP($A2674,'Old SVXY Hist'!$A$1:$G$1611,3,0))</f>
        <v>34.18</v>
      </c>
      <c r="D2674">
        <f>IF(VLOOKUP($A2674,'Old SVXY Hist'!$A$1:$G$1611,4,0)&gt;$E2674,$E2674,VLOOKUP($A2674,'Old SVXY Hist'!$A$1:$G$1611,4,0))</f>
        <v>32.665000999999997</v>
      </c>
      <c r="E2674">
        <f>Master!K2678</f>
        <v>33.991565740927882</v>
      </c>
      <c r="F2674">
        <v>34.080002</v>
      </c>
      <c r="G2674">
        <v>2881000</v>
      </c>
    </row>
    <row r="2675" spans="1:7" x14ac:dyDescent="0.25">
      <c r="A2675" s="22">
        <v>41948</v>
      </c>
      <c r="B2675">
        <v>34.709999000000003</v>
      </c>
      <c r="C2675">
        <f>IF(VLOOKUP($A2675,'Old SVXY Hist'!$A$1:$G$1611,3,0)&lt;$E2675,$E2675,VLOOKUP($A2675,'Old SVXY Hist'!$A$1:$G$1611,3,0))</f>
        <v>34.94297344629085</v>
      </c>
      <c r="D2675">
        <f>IF(VLOOKUP($A2675,'Old SVXY Hist'!$A$1:$G$1611,4,0)&gt;$E2675,$E2675,VLOOKUP($A2675,'Old SVXY Hist'!$A$1:$G$1611,4,0))</f>
        <v>33.880001</v>
      </c>
      <c r="E2675">
        <f>Master!K2679</f>
        <v>34.94297344629085</v>
      </c>
      <c r="F2675">
        <v>34.529998999999997</v>
      </c>
      <c r="G2675">
        <v>2672800</v>
      </c>
    </row>
    <row r="2676" spans="1:7" x14ac:dyDescent="0.25">
      <c r="A2676" s="22">
        <v>41949</v>
      </c>
      <c r="B2676">
        <v>34.715000000000003</v>
      </c>
      <c r="C2676">
        <f>IF(VLOOKUP($A2676,'Old SVXY Hist'!$A$1:$G$1611,3,0)&lt;$E2676,$E2676,VLOOKUP($A2676,'Old SVXY Hist'!$A$1:$G$1611,3,0))</f>
        <v>35.897035581975061</v>
      </c>
      <c r="D2676">
        <f>IF(VLOOKUP($A2676,'Old SVXY Hist'!$A$1:$G$1611,4,0)&gt;$E2676,$E2676,VLOOKUP($A2676,'Old SVXY Hist'!$A$1:$G$1611,4,0))</f>
        <v>34.044998</v>
      </c>
      <c r="E2676">
        <f>Master!K2680</f>
        <v>35.897035581975061</v>
      </c>
      <c r="F2676">
        <v>35.389999000000003</v>
      </c>
      <c r="G2676">
        <v>2849800</v>
      </c>
    </row>
    <row r="2677" spans="1:7" x14ac:dyDescent="0.25">
      <c r="A2677" s="22">
        <v>41950</v>
      </c>
      <c r="B2677">
        <v>35.43</v>
      </c>
      <c r="C2677">
        <f>IF(VLOOKUP($A2677,'Old SVXY Hist'!$A$1:$G$1611,3,0)&lt;$E2677,$E2677,VLOOKUP($A2677,'Old SVXY Hist'!$A$1:$G$1611,3,0))</f>
        <v>35.950001</v>
      </c>
      <c r="D2677">
        <f>IF(VLOOKUP($A2677,'Old SVXY Hist'!$A$1:$G$1611,4,0)&gt;$E2677,$E2677,VLOOKUP($A2677,'Old SVXY Hist'!$A$1:$G$1611,4,0))</f>
        <v>34.974997999999999</v>
      </c>
      <c r="E2677">
        <f>Master!K2681</f>
        <v>35.918930704260518</v>
      </c>
      <c r="F2677">
        <v>35.900002000000001</v>
      </c>
      <c r="G2677">
        <v>3076600</v>
      </c>
    </row>
    <row r="2678" spans="1:7" x14ac:dyDescent="0.25">
      <c r="A2678" s="22">
        <v>41953</v>
      </c>
      <c r="B2678">
        <v>36.049999</v>
      </c>
      <c r="C2678">
        <f>IF(VLOOKUP($A2678,'Old SVXY Hist'!$A$1:$G$1611,3,0)&lt;$E2678,$E2678,VLOOKUP($A2678,'Old SVXY Hist'!$A$1:$G$1611,3,0))</f>
        <v>37.514999000000003</v>
      </c>
      <c r="D2678">
        <f>IF(VLOOKUP($A2678,'Old SVXY Hist'!$A$1:$G$1611,4,0)&gt;$E2678,$E2678,VLOOKUP($A2678,'Old SVXY Hist'!$A$1:$G$1611,4,0))</f>
        <v>35.970001000000003</v>
      </c>
      <c r="E2678">
        <f>Master!K2682</f>
        <v>37.414741191926318</v>
      </c>
      <c r="F2678">
        <v>37.240001999999997</v>
      </c>
      <c r="G2678">
        <v>2344000</v>
      </c>
    </row>
    <row r="2679" spans="1:7" x14ac:dyDescent="0.25">
      <c r="A2679" s="22">
        <v>41954</v>
      </c>
      <c r="B2679">
        <v>37.43</v>
      </c>
      <c r="C2679">
        <f>IF(VLOOKUP($A2679,'Old SVXY Hist'!$A$1:$G$1611,3,0)&lt;$E2679,$E2679,VLOOKUP($A2679,'Old SVXY Hist'!$A$1:$G$1611,3,0))</f>
        <v>37.615001999999997</v>
      </c>
      <c r="D2679">
        <f>IF(VLOOKUP($A2679,'Old SVXY Hist'!$A$1:$G$1611,4,0)&gt;$E2679,$E2679,VLOOKUP($A2679,'Old SVXY Hist'!$A$1:$G$1611,4,0))</f>
        <v>36.514999000000003</v>
      </c>
      <c r="E2679">
        <f>Master!K2683</f>
        <v>37.515045876120979</v>
      </c>
      <c r="F2679">
        <v>37.290000999999997</v>
      </c>
      <c r="G2679">
        <v>2305400</v>
      </c>
    </row>
    <row r="2680" spans="1:7" x14ac:dyDescent="0.25">
      <c r="A2680" s="22">
        <v>41955</v>
      </c>
      <c r="B2680">
        <v>36.369999</v>
      </c>
      <c r="C2680">
        <f>IF(VLOOKUP($A2680,'Old SVXY Hist'!$A$1:$G$1611,3,0)&lt;$E2680,$E2680,VLOOKUP($A2680,'Old SVXY Hist'!$A$1:$G$1611,3,0))</f>
        <v>37.185001</v>
      </c>
      <c r="D2680">
        <f>IF(VLOOKUP($A2680,'Old SVXY Hist'!$A$1:$G$1611,4,0)&gt;$E2680,$E2680,VLOOKUP($A2680,'Old SVXY Hist'!$A$1:$G$1611,4,0))</f>
        <v>36.299999</v>
      </c>
      <c r="E2680">
        <f>Master!K2684</f>
        <v>36.649821242342242</v>
      </c>
      <c r="F2680">
        <v>36.810001</v>
      </c>
      <c r="G2680">
        <v>1289200</v>
      </c>
    </row>
    <row r="2681" spans="1:7" x14ac:dyDescent="0.25">
      <c r="A2681" s="22">
        <v>41956</v>
      </c>
      <c r="B2681">
        <v>36.610000999999997</v>
      </c>
      <c r="C2681">
        <f>IF(VLOOKUP($A2681,'Old SVXY Hist'!$A$1:$G$1611,3,0)&lt;$E2681,$E2681,VLOOKUP($A2681,'Old SVXY Hist'!$A$1:$G$1611,3,0))</f>
        <v>37.119999</v>
      </c>
      <c r="D2681">
        <f>IF(VLOOKUP($A2681,'Old SVXY Hist'!$A$1:$G$1611,4,0)&gt;$E2681,$E2681,VLOOKUP($A2681,'Old SVXY Hist'!$A$1:$G$1611,4,0))</f>
        <v>35.310001</v>
      </c>
      <c r="E2681">
        <f>Master!K2685</f>
        <v>35.819631655753632</v>
      </c>
      <c r="F2681">
        <v>36.360000999999997</v>
      </c>
      <c r="G2681">
        <v>3139400</v>
      </c>
    </row>
    <row r="2682" spans="1:7" x14ac:dyDescent="0.25">
      <c r="A2682" s="22">
        <v>41957</v>
      </c>
      <c r="B2682">
        <v>36.169998</v>
      </c>
      <c r="C2682">
        <f>IF(VLOOKUP($A2682,'Old SVXY Hist'!$A$1:$G$1611,3,0)&lt;$E2682,$E2682,VLOOKUP($A2682,'Old SVXY Hist'!$A$1:$G$1611,3,0))</f>
        <v>36.433411745071659</v>
      </c>
      <c r="D2682">
        <f>IF(VLOOKUP($A2682,'Old SVXY Hist'!$A$1:$G$1611,4,0)&gt;$E2682,$E2682,VLOOKUP($A2682,'Old SVXY Hist'!$A$1:$G$1611,4,0))</f>
        <v>35.485000999999997</v>
      </c>
      <c r="E2682">
        <f>Master!K2686</f>
        <v>36.433411745071659</v>
      </c>
      <c r="F2682">
        <v>36.25</v>
      </c>
      <c r="G2682">
        <v>1674400</v>
      </c>
    </row>
    <row r="2683" spans="1:7" x14ac:dyDescent="0.25">
      <c r="A2683" s="22">
        <v>41960</v>
      </c>
      <c r="B2683">
        <v>35.895000000000003</v>
      </c>
      <c r="C2683">
        <f>IF(VLOOKUP($A2683,'Old SVXY Hist'!$A$1:$G$1611,3,0)&lt;$E2683,$E2683,VLOOKUP($A2683,'Old SVXY Hist'!$A$1:$G$1611,3,0))</f>
        <v>36.685001</v>
      </c>
      <c r="D2683">
        <f>IF(VLOOKUP($A2683,'Old SVXY Hist'!$A$1:$G$1611,4,0)&gt;$E2683,$E2683,VLOOKUP($A2683,'Old SVXY Hist'!$A$1:$G$1611,4,0))</f>
        <v>35.639999000000003</v>
      </c>
      <c r="E2683">
        <f>Master!K2687</f>
        <v>36.320507794659711</v>
      </c>
      <c r="F2683">
        <v>36.299999</v>
      </c>
      <c r="G2683">
        <v>1663600</v>
      </c>
    </row>
    <row r="2684" spans="1:7" x14ac:dyDescent="0.25">
      <c r="A2684" s="22">
        <v>41961</v>
      </c>
      <c r="B2684">
        <v>36.549999</v>
      </c>
      <c r="C2684">
        <f>IF(VLOOKUP($A2684,'Old SVXY Hist'!$A$1:$G$1611,3,0)&lt;$E2684,$E2684,VLOOKUP($A2684,'Old SVXY Hist'!$A$1:$G$1611,3,0))</f>
        <v>37.384998000000003</v>
      </c>
      <c r="D2684">
        <f>IF(VLOOKUP($A2684,'Old SVXY Hist'!$A$1:$G$1611,4,0)&gt;$E2684,$E2684,VLOOKUP($A2684,'Old SVXY Hist'!$A$1:$G$1611,4,0))</f>
        <v>36.473110419048382</v>
      </c>
      <c r="E2684">
        <f>Master!K2688</f>
        <v>36.473110419048382</v>
      </c>
      <c r="F2684">
        <v>36.979999999999997</v>
      </c>
      <c r="G2684">
        <v>1346400</v>
      </c>
    </row>
    <row r="2685" spans="1:7" x14ac:dyDescent="0.25">
      <c r="A2685" s="22">
        <v>41962</v>
      </c>
      <c r="B2685">
        <v>36.470001000000003</v>
      </c>
      <c r="C2685">
        <f>IF(VLOOKUP($A2685,'Old SVXY Hist'!$A$1:$G$1611,3,0)&lt;$E2685,$E2685,VLOOKUP($A2685,'Old SVXY Hist'!$A$1:$G$1611,3,0))</f>
        <v>36.650002000000001</v>
      </c>
      <c r="D2685">
        <f>IF(VLOOKUP($A2685,'Old SVXY Hist'!$A$1:$G$1611,4,0)&gt;$E2685,$E2685,VLOOKUP($A2685,'Old SVXY Hist'!$A$1:$G$1611,4,0))</f>
        <v>35.740001999999997</v>
      </c>
      <c r="E2685">
        <f>Master!K2689</f>
        <v>35.9946620883143</v>
      </c>
      <c r="F2685">
        <v>36.055</v>
      </c>
      <c r="G2685">
        <v>1751600</v>
      </c>
    </row>
    <row r="2686" spans="1:7" x14ac:dyDescent="0.25">
      <c r="A2686" s="22">
        <v>41963</v>
      </c>
      <c r="B2686">
        <v>35.380001</v>
      </c>
      <c r="C2686">
        <f>IF(VLOOKUP($A2686,'Old SVXY Hist'!$A$1:$G$1611,3,0)&lt;$E2686,$E2686,VLOOKUP($A2686,'Old SVXY Hist'!$A$1:$G$1611,3,0))</f>
        <v>36.785380748602101</v>
      </c>
      <c r="D2686">
        <f>IF(VLOOKUP($A2686,'Old SVXY Hist'!$A$1:$G$1611,4,0)&gt;$E2686,$E2686,VLOOKUP($A2686,'Old SVXY Hist'!$A$1:$G$1611,4,0))</f>
        <v>35.334999000000003</v>
      </c>
      <c r="E2686">
        <f>Master!K2690</f>
        <v>36.785380748602101</v>
      </c>
      <c r="F2686">
        <v>36.435001</v>
      </c>
      <c r="G2686">
        <v>1452200</v>
      </c>
    </row>
    <row r="2687" spans="1:7" x14ac:dyDescent="0.25">
      <c r="A2687" s="22">
        <v>41964</v>
      </c>
      <c r="B2687">
        <v>37.520000000000003</v>
      </c>
      <c r="C2687">
        <f>IF(VLOOKUP($A2687,'Old SVXY Hist'!$A$1:$G$1611,3,0)&lt;$E2687,$E2687,VLOOKUP($A2687,'Old SVXY Hist'!$A$1:$G$1611,3,0))</f>
        <v>37.540000999999997</v>
      </c>
      <c r="D2687">
        <f>IF(VLOOKUP($A2687,'Old SVXY Hist'!$A$1:$G$1611,4,0)&gt;$E2687,$E2687,VLOOKUP($A2687,'Old SVXY Hist'!$A$1:$G$1611,4,0))</f>
        <v>36.830002</v>
      </c>
      <c r="E2687">
        <f>Master!K2691</f>
        <v>37.215444301705368</v>
      </c>
      <c r="F2687">
        <v>37.169998</v>
      </c>
      <c r="G2687">
        <v>2363200</v>
      </c>
    </row>
    <row r="2688" spans="1:7" x14ac:dyDescent="0.25">
      <c r="A2688" s="22">
        <v>41967</v>
      </c>
      <c r="B2688">
        <v>37.494999</v>
      </c>
      <c r="C2688">
        <f>IF(VLOOKUP($A2688,'Old SVXY Hist'!$A$1:$G$1611,3,0)&lt;$E2688,$E2688,VLOOKUP($A2688,'Old SVXY Hist'!$A$1:$G$1611,3,0))</f>
        <v>38.116707205518217</v>
      </c>
      <c r="D2688">
        <f>IF(VLOOKUP($A2688,'Old SVXY Hist'!$A$1:$G$1611,4,0)&gt;$E2688,$E2688,VLOOKUP($A2688,'Old SVXY Hist'!$A$1:$G$1611,4,0))</f>
        <v>37.330002</v>
      </c>
      <c r="E2688">
        <f>Master!K2692</f>
        <v>38.116707205518217</v>
      </c>
      <c r="F2688">
        <v>37.945</v>
      </c>
      <c r="G2688">
        <v>1715400</v>
      </c>
    </row>
    <row r="2689" spans="1:7" x14ac:dyDescent="0.25">
      <c r="A2689" s="22">
        <v>41968</v>
      </c>
      <c r="B2689">
        <v>38.099997999999999</v>
      </c>
      <c r="C2689">
        <f>IF(VLOOKUP($A2689,'Old SVXY Hist'!$A$1:$G$1611,3,0)&lt;$E2689,$E2689,VLOOKUP($A2689,'Old SVXY Hist'!$A$1:$G$1611,3,0))</f>
        <v>38.344989531069594</v>
      </c>
      <c r="D2689">
        <f>IF(VLOOKUP($A2689,'Old SVXY Hist'!$A$1:$G$1611,4,0)&gt;$E2689,$E2689,VLOOKUP($A2689,'Old SVXY Hist'!$A$1:$G$1611,4,0))</f>
        <v>37.650002000000001</v>
      </c>
      <c r="E2689">
        <f>Master!K2693</f>
        <v>38.344989531069594</v>
      </c>
      <c r="F2689">
        <v>38.25</v>
      </c>
      <c r="G2689">
        <v>1462200</v>
      </c>
    </row>
    <row r="2690" spans="1:7" x14ac:dyDescent="0.25">
      <c r="A2690" s="22">
        <v>41969</v>
      </c>
      <c r="B2690">
        <v>38.139999000000003</v>
      </c>
      <c r="C2690">
        <f>IF(VLOOKUP($A2690,'Old SVXY Hist'!$A$1:$G$1611,3,0)&lt;$E2690,$E2690,VLOOKUP($A2690,'Old SVXY Hist'!$A$1:$G$1611,3,0))</f>
        <v>38.939999</v>
      </c>
      <c r="D2690">
        <f>IF(VLOOKUP($A2690,'Old SVXY Hist'!$A$1:$G$1611,4,0)&gt;$E2690,$E2690,VLOOKUP($A2690,'Old SVXY Hist'!$A$1:$G$1611,4,0))</f>
        <v>38.099997999999999</v>
      </c>
      <c r="E2690">
        <f>Master!K2694</f>
        <v>38.922506047378882</v>
      </c>
      <c r="F2690">
        <v>38.849997999999999</v>
      </c>
      <c r="G2690">
        <v>884200</v>
      </c>
    </row>
    <row r="2691" spans="1:7" x14ac:dyDescent="0.25">
      <c r="A2691" s="22">
        <v>41971</v>
      </c>
      <c r="B2691">
        <v>38.654998999999997</v>
      </c>
      <c r="C2691">
        <f>IF(VLOOKUP($A2691,'Old SVXY Hist'!$A$1:$G$1611,3,0)&lt;$E2691,$E2691,VLOOKUP($A2691,'Old SVXY Hist'!$A$1:$G$1611,3,0))</f>
        <v>38.93</v>
      </c>
      <c r="D2691">
        <f>IF(VLOOKUP($A2691,'Old SVXY Hist'!$A$1:$G$1611,4,0)&gt;$E2691,$E2691,VLOOKUP($A2691,'Old SVXY Hist'!$A$1:$G$1611,4,0))</f>
        <v>37.486499478808987</v>
      </c>
      <c r="E2691">
        <f>Master!K2695</f>
        <v>37.486499478808987</v>
      </c>
      <c r="F2691">
        <v>37.799999</v>
      </c>
      <c r="G2691">
        <v>1000400</v>
      </c>
    </row>
    <row r="2692" spans="1:7" x14ac:dyDescent="0.25">
      <c r="A2692" s="22">
        <v>41974</v>
      </c>
      <c r="B2692">
        <v>37</v>
      </c>
      <c r="C2692">
        <f>IF(VLOOKUP($A2692,'Old SVXY Hist'!$A$1:$G$1611,3,0)&lt;$E2692,$E2692,VLOOKUP($A2692,'Old SVXY Hist'!$A$1:$G$1611,3,0))</f>
        <v>37.090000000000003</v>
      </c>
      <c r="D2692">
        <f>IF(VLOOKUP($A2692,'Old SVXY Hist'!$A$1:$G$1611,4,0)&gt;$E2692,$E2692,VLOOKUP($A2692,'Old SVXY Hist'!$A$1:$G$1611,4,0))</f>
        <v>35.68381433798146</v>
      </c>
      <c r="E2692">
        <f>Master!K2696</f>
        <v>35.68381433798146</v>
      </c>
      <c r="F2692">
        <v>36.189999</v>
      </c>
      <c r="G2692">
        <v>2430800</v>
      </c>
    </row>
    <row r="2693" spans="1:7" x14ac:dyDescent="0.25">
      <c r="A2693" s="22">
        <v>41975</v>
      </c>
      <c r="B2693">
        <v>36.205002</v>
      </c>
      <c r="C2693">
        <f>IF(VLOOKUP($A2693,'Old SVXY Hist'!$A$1:$G$1611,3,0)&lt;$E2693,$E2693,VLOOKUP($A2693,'Old SVXY Hist'!$A$1:$G$1611,3,0))</f>
        <v>38.450798719475493</v>
      </c>
      <c r="D2693">
        <f>IF(VLOOKUP($A2693,'Old SVXY Hist'!$A$1:$G$1611,4,0)&gt;$E2693,$E2693,VLOOKUP($A2693,'Old SVXY Hist'!$A$1:$G$1611,4,0))</f>
        <v>36.205002</v>
      </c>
      <c r="E2693">
        <f>Master!K2697</f>
        <v>38.450798719475493</v>
      </c>
      <c r="F2693">
        <v>38.099997999999999</v>
      </c>
      <c r="G2693">
        <v>1903400</v>
      </c>
    </row>
    <row r="2694" spans="1:7" x14ac:dyDescent="0.25">
      <c r="A2694" s="22">
        <v>41976</v>
      </c>
      <c r="B2694">
        <v>38.474997999999999</v>
      </c>
      <c r="C2694">
        <f>IF(VLOOKUP($A2694,'Old SVXY Hist'!$A$1:$G$1611,3,0)&lt;$E2694,$E2694,VLOOKUP($A2694,'Old SVXY Hist'!$A$1:$G$1611,3,0))</f>
        <v>38.834999000000003</v>
      </c>
      <c r="D2694">
        <f>IF(VLOOKUP($A2694,'Old SVXY Hist'!$A$1:$G$1611,4,0)&gt;$E2694,$E2694,VLOOKUP($A2694,'Old SVXY Hist'!$A$1:$G$1611,4,0))</f>
        <v>38.220001000000003</v>
      </c>
      <c r="E2694">
        <f>Master!K2698</f>
        <v>38.32649322468739</v>
      </c>
      <c r="F2694">
        <v>38.689999</v>
      </c>
      <c r="G2694">
        <v>2038200</v>
      </c>
    </row>
    <row r="2695" spans="1:7" x14ac:dyDescent="0.25">
      <c r="A2695" s="22">
        <v>41977</v>
      </c>
      <c r="B2695">
        <v>38.189999</v>
      </c>
      <c r="C2695">
        <f>IF(VLOOKUP($A2695,'Old SVXY Hist'!$A$1:$G$1611,3,0)&lt;$E2695,$E2695,VLOOKUP($A2695,'Old SVXY Hist'!$A$1:$G$1611,3,0))</f>
        <v>39</v>
      </c>
      <c r="D2695">
        <f>IF(VLOOKUP($A2695,'Old SVXY Hist'!$A$1:$G$1611,4,0)&gt;$E2695,$E2695,VLOOKUP($A2695,'Old SVXY Hist'!$A$1:$G$1611,4,0))</f>
        <v>37.490001999999997</v>
      </c>
      <c r="E2695">
        <f>Master!K2699</f>
        <v>38.95728716848722</v>
      </c>
      <c r="F2695">
        <v>38.639999000000003</v>
      </c>
      <c r="G2695">
        <v>1974600</v>
      </c>
    </row>
    <row r="2696" spans="1:7" x14ac:dyDescent="0.25">
      <c r="A2696" s="22">
        <v>41978</v>
      </c>
      <c r="B2696">
        <v>39.25</v>
      </c>
      <c r="C2696">
        <f>IF(VLOOKUP($A2696,'Old SVXY Hist'!$A$1:$G$1611,3,0)&lt;$E2696,$E2696,VLOOKUP($A2696,'Old SVXY Hist'!$A$1:$G$1611,3,0))</f>
        <v>39.93</v>
      </c>
      <c r="D2696">
        <f>IF(VLOOKUP($A2696,'Old SVXY Hist'!$A$1:$G$1611,4,0)&gt;$E2696,$E2696,VLOOKUP($A2696,'Old SVXY Hist'!$A$1:$G$1611,4,0))</f>
        <v>38.945</v>
      </c>
      <c r="E2696">
        <f>Master!K2700</f>
        <v>39.495081732474873</v>
      </c>
      <c r="F2696">
        <v>39.270000000000003</v>
      </c>
      <c r="G2696">
        <v>2258000</v>
      </c>
    </row>
    <row r="2697" spans="1:7" x14ac:dyDescent="0.25">
      <c r="A2697" s="22">
        <v>41981</v>
      </c>
      <c r="B2697">
        <v>39.060001</v>
      </c>
      <c r="C2697">
        <f>IF(VLOOKUP($A2697,'Old SVXY Hist'!$A$1:$G$1611,3,0)&lt;$E2697,$E2697,VLOOKUP($A2697,'Old SVXY Hist'!$A$1:$G$1611,3,0))</f>
        <v>39.659999999999997</v>
      </c>
      <c r="D2697">
        <f>IF(VLOOKUP($A2697,'Old SVXY Hist'!$A$1:$G$1611,4,0)&gt;$E2697,$E2697,VLOOKUP($A2697,'Old SVXY Hist'!$A$1:$G$1611,4,0))</f>
        <v>37.044435703025307</v>
      </c>
      <c r="E2697">
        <f>Master!K2701</f>
        <v>37.044435703025307</v>
      </c>
      <c r="F2697">
        <v>37.709999000000003</v>
      </c>
      <c r="G2697">
        <v>2760200</v>
      </c>
    </row>
    <row r="2698" spans="1:7" x14ac:dyDescent="0.25">
      <c r="A2698" s="22">
        <v>41982</v>
      </c>
      <c r="B2698">
        <v>35.729999999999997</v>
      </c>
      <c r="C2698">
        <f>IF(VLOOKUP($A2698,'Old SVXY Hist'!$A$1:$G$1611,3,0)&lt;$E2698,$E2698,VLOOKUP($A2698,'Old SVXY Hist'!$A$1:$G$1611,3,0))</f>
        <v>37.485000999999997</v>
      </c>
      <c r="D2698">
        <f>IF(VLOOKUP($A2698,'Old SVXY Hist'!$A$1:$G$1611,4,0)&gt;$E2698,$E2698,VLOOKUP($A2698,'Old SVXY Hist'!$A$1:$G$1611,4,0))</f>
        <v>35.095001000000003</v>
      </c>
      <c r="E2698">
        <f>Master!K2702</f>
        <v>36.893619369810793</v>
      </c>
      <c r="F2698">
        <v>37.240001999999997</v>
      </c>
      <c r="G2698">
        <v>3887200</v>
      </c>
    </row>
    <row r="2699" spans="1:7" x14ac:dyDescent="0.25">
      <c r="A2699" s="22">
        <v>41983</v>
      </c>
      <c r="B2699">
        <v>36.459999000000003</v>
      </c>
      <c r="C2699">
        <f>IF(VLOOKUP($A2699,'Old SVXY Hist'!$A$1:$G$1611,3,0)&lt;$E2699,$E2699,VLOOKUP($A2699,'Old SVXY Hist'!$A$1:$G$1611,3,0))</f>
        <v>36.630001</v>
      </c>
      <c r="D2699">
        <f>IF(VLOOKUP($A2699,'Old SVXY Hist'!$A$1:$G$1611,4,0)&gt;$E2699,$E2699,VLOOKUP($A2699,'Old SVXY Hist'!$A$1:$G$1611,4,0))</f>
        <v>32.608707803261531</v>
      </c>
      <c r="E2699">
        <f>Master!K2703</f>
        <v>32.608707803261531</v>
      </c>
      <c r="F2699">
        <v>33.419998</v>
      </c>
      <c r="G2699">
        <v>5219600</v>
      </c>
    </row>
    <row r="2700" spans="1:7" x14ac:dyDescent="0.25">
      <c r="A2700" s="22">
        <v>41984</v>
      </c>
      <c r="B2700">
        <v>33.599997999999999</v>
      </c>
      <c r="C2700">
        <f>IF(VLOOKUP($A2700,'Old SVXY Hist'!$A$1:$G$1611,3,0)&lt;$E2700,$E2700,VLOOKUP($A2700,'Old SVXY Hist'!$A$1:$G$1611,3,0))</f>
        <v>34.93</v>
      </c>
      <c r="D2700">
        <f>IF(VLOOKUP($A2700,'Old SVXY Hist'!$A$1:$G$1611,4,0)&gt;$E2700,$E2700,VLOOKUP($A2700,'Old SVXY Hist'!$A$1:$G$1611,4,0))</f>
        <v>29.908125972041816</v>
      </c>
      <c r="E2700">
        <f>Master!K2704</f>
        <v>29.908125972041816</v>
      </c>
      <c r="F2700">
        <v>31.280000999999999</v>
      </c>
      <c r="G2700">
        <v>4856200</v>
      </c>
    </row>
    <row r="2701" spans="1:7" x14ac:dyDescent="0.25">
      <c r="A2701" s="22">
        <v>41985</v>
      </c>
      <c r="B2701">
        <v>29.790001</v>
      </c>
      <c r="C2701">
        <f>IF(VLOOKUP($A2701,'Old SVXY Hist'!$A$1:$G$1611,3,0)&lt;$E2701,$E2701,VLOOKUP($A2701,'Old SVXY Hist'!$A$1:$G$1611,3,0))</f>
        <v>31.295000000000002</v>
      </c>
      <c r="D2701">
        <f>IF(VLOOKUP($A2701,'Old SVXY Hist'!$A$1:$G$1611,4,0)&gt;$E2701,$E2701,VLOOKUP($A2701,'Old SVXY Hist'!$A$1:$G$1611,4,0))</f>
        <v>29.33</v>
      </c>
      <c r="E2701">
        <f>Master!K2705</f>
        <v>29.783389619191432</v>
      </c>
      <c r="F2701">
        <v>29.5</v>
      </c>
      <c r="G2701">
        <v>11911200</v>
      </c>
    </row>
    <row r="2702" spans="1:7" x14ac:dyDescent="0.25">
      <c r="A2702" s="22">
        <v>41988</v>
      </c>
      <c r="B2702">
        <v>30.905000999999999</v>
      </c>
      <c r="C2702">
        <f>IF(VLOOKUP($A2702,'Old SVXY Hist'!$A$1:$G$1611,3,0)&lt;$E2702,$E2702,VLOOKUP($A2702,'Old SVXY Hist'!$A$1:$G$1611,3,0))</f>
        <v>31.66</v>
      </c>
      <c r="D2702">
        <f>IF(VLOOKUP($A2702,'Old SVXY Hist'!$A$1:$G$1611,4,0)&gt;$E2702,$E2702,VLOOKUP($A2702,'Old SVXY Hist'!$A$1:$G$1611,4,0))</f>
        <v>29.049999</v>
      </c>
      <c r="E2702">
        <f>Master!K2706</f>
        <v>30.334400967517258</v>
      </c>
      <c r="F2702">
        <v>30.18</v>
      </c>
      <c r="G2702">
        <v>10308000</v>
      </c>
    </row>
    <row r="2703" spans="1:7" x14ac:dyDescent="0.25">
      <c r="A2703" s="22">
        <v>41989</v>
      </c>
      <c r="B2703">
        <v>29.495000999999998</v>
      </c>
      <c r="C2703">
        <f>IF(VLOOKUP($A2703,'Old SVXY Hist'!$A$1:$G$1611,3,0)&lt;$E2703,$E2703,VLOOKUP($A2703,'Old SVXY Hist'!$A$1:$G$1611,3,0))</f>
        <v>31.985001</v>
      </c>
      <c r="D2703">
        <f>IF(VLOOKUP($A2703,'Old SVXY Hist'!$A$1:$G$1611,4,0)&gt;$E2703,$E2703,VLOOKUP($A2703,'Old SVXY Hist'!$A$1:$G$1611,4,0))</f>
        <v>27.971583168267419</v>
      </c>
      <c r="E2703">
        <f>Master!K2707</f>
        <v>27.971583168267419</v>
      </c>
      <c r="F2703">
        <v>28.785</v>
      </c>
      <c r="G2703">
        <v>9461800</v>
      </c>
    </row>
    <row r="2704" spans="1:7" x14ac:dyDescent="0.25">
      <c r="A2704" s="22">
        <v>41990</v>
      </c>
      <c r="B2704">
        <v>28.295000000000002</v>
      </c>
      <c r="C2704">
        <f>IF(VLOOKUP($A2704,'Old SVXY Hist'!$A$1:$G$1611,3,0)&lt;$E2704,$E2704,VLOOKUP($A2704,'Old SVXY Hist'!$A$1:$G$1611,3,0))</f>
        <v>31.530000999999999</v>
      </c>
      <c r="D2704">
        <f>IF(VLOOKUP($A2704,'Old SVXY Hist'!$A$1:$G$1611,4,0)&gt;$E2704,$E2704,VLOOKUP($A2704,'Old SVXY Hist'!$A$1:$G$1611,4,0))</f>
        <v>28.290001</v>
      </c>
      <c r="E2704">
        <f>Master!K2708</f>
        <v>31.379593248955231</v>
      </c>
      <c r="F2704">
        <v>31.415001</v>
      </c>
      <c r="G2704">
        <v>8935800</v>
      </c>
    </row>
    <row r="2705" spans="1:7" x14ac:dyDescent="0.25">
      <c r="A2705" s="22">
        <v>41991</v>
      </c>
      <c r="B2705">
        <v>32.985000999999997</v>
      </c>
      <c r="C2705">
        <f>IF(VLOOKUP($A2705,'Old SVXY Hist'!$A$1:$G$1611,3,0)&lt;$E2705,$E2705,VLOOKUP($A2705,'Old SVXY Hist'!$A$1:$G$1611,3,0))</f>
        <v>33.075001</v>
      </c>
      <c r="D2705">
        <f>IF(VLOOKUP($A2705,'Old SVXY Hist'!$A$1:$G$1611,4,0)&gt;$E2705,$E2705,VLOOKUP($A2705,'Old SVXY Hist'!$A$1:$G$1611,4,0))</f>
        <v>31.5</v>
      </c>
      <c r="E2705">
        <f>Master!K2709</f>
        <v>32.185180723577531</v>
      </c>
      <c r="F2705">
        <v>32.424999</v>
      </c>
      <c r="G2705">
        <v>5262200</v>
      </c>
    </row>
    <row r="2706" spans="1:7" x14ac:dyDescent="0.25">
      <c r="A2706" s="22">
        <v>41992</v>
      </c>
      <c r="B2706">
        <v>32.540000999999997</v>
      </c>
      <c r="C2706">
        <f>IF(VLOOKUP($A2706,'Old SVXY Hist'!$A$1:$G$1611,3,0)&lt;$E2706,$E2706,VLOOKUP($A2706,'Old SVXY Hist'!$A$1:$G$1611,3,0))</f>
        <v>33.363411219402614</v>
      </c>
      <c r="D2706">
        <f>IF(VLOOKUP($A2706,'Old SVXY Hist'!$A$1:$G$1611,4,0)&gt;$E2706,$E2706,VLOOKUP($A2706,'Old SVXY Hist'!$A$1:$G$1611,4,0))</f>
        <v>32.034999999999997</v>
      </c>
      <c r="E2706">
        <f>Master!K2710</f>
        <v>33.363411219402614</v>
      </c>
      <c r="F2706">
        <v>32.659999999999997</v>
      </c>
      <c r="G2706">
        <v>4623000</v>
      </c>
    </row>
    <row r="2707" spans="1:7" x14ac:dyDescent="0.25">
      <c r="A2707" s="22">
        <v>41995</v>
      </c>
      <c r="B2707">
        <v>33.494999</v>
      </c>
      <c r="C2707">
        <f>IF(VLOOKUP($A2707,'Old SVXY Hist'!$A$1:$G$1611,3,0)&lt;$E2707,$E2707,VLOOKUP($A2707,'Old SVXY Hist'!$A$1:$G$1611,3,0))</f>
        <v>34.255001</v>
      </c>
      <c r="D2707">
        <f>IF(VLOOKUP($A2707,'Old SVXY Hist'!$A$1:$G$1611,4,0)&gt;$E2707,$E2707,VLOOKUP($A2707,'Old SVXY Hist'!$A$1:$G$1611,4,0))</f>
        <v>33.299999</v>
      </c>
      <c r="E2707">
        <f>Master!K2711</f>
        <v>33.60946504421026</v>
      </c>
      <c r="F2707">
        <v>34.25</v>
      </c>
      <c r="G2707">
        <v>2615200</v>
      </c>
    </row>
    <row r="2708" spans="1:7" x14ac:dyDescent="0.25">
      <c r="A2708" s="22">
        <v>41996</v>
      </c>
      <c r="B2708">
        <v>34.450001</v>
      </c>
      <c r="C2708">
        <f>IF(VLOOKUP($A2708,'Old SVXY Hist'!$A$1:$G$1611,3,0)&lt;$E2708,$E2708,VLOOKUP($A2708,'Old SVXY Hist'!$A$1:$G$1611,3,0))</f>
        <v>34.550304672807975</v>
      </c>
      <c r="D2708">
        <f>IF(VLOOKUP($A2708,'Old SVXY Hist'!$A$1:$G$1611,4,0)&gt;$E2708,$E2708,VLOOKUP($A2708,'Old SVXY Hist'!$A$1:$G$1611,4,0))</f>
        <v>33.5</v>
      </c>
      <c r="E2708">
        <f>Master!K2712</f>
        <v>34.550304672807975</v>
      </c>
      <c r="F2708">
        <v>34.185001</v>
      </c>
      <c r="G2708">
        <v>2173000</v>
      </c>
    </row>
    <row r="2709" spans="1:7" x14ac:dyDescent="0.25">
      <c r="A2709" s="22">
        <v>41997</v>
      </c>
      <c r="B2709">
        <v>34.580002</v>
      </c>
      <c r="C2709">
        <f>IF(VLOOKUP($A2709,'Old SVXY Hist'!$A$1:$G$1611,3,0)&lt;$E2709,$E2709,VLOOKUP($A2709,'Old SVXY Hist'!$A$1:$G$1611,3,0))</f>
        <v>34.634998000000003</v>
      </c>
      <c r="D2709">
        <f>IF(VLOOKUP($A2709,'Old SVXY Hist'!$A$1:$G$1611,4,0)&gt;$E2709,$E2709,VLOOKUP($A2709,'Old SVXY Hist'!$A$1:$G$1611,4,0))</f>
        <v>33.95395433246631</v>
      </c>
      <c r="E2709">
        <f>Master!K2713</f>
        <v>33.95395433246631</v>
      </c>
      <c r="F2709">
        <v>34.439999</v>
      </c>
      <c r="G2709">
        <v>1069400</v>
      </c>
    </row>
    <row r="2710" spans="1:7" x14ac:dyDescent="0.25">
      <c r="A2710" s="22">
        <v>41999</v>
      </c>
      <c r="B2710">
        <v>34.435001</v>
      </c>
      <c r="C2710">
        <f>IF(VLOOKUP($A2710,'Old SVXY Hist'!$A$1:$G$1611,3,0)&lt;$E2710,$E2710,VLOOKUP($A2710,'Old SVXY Hist'!$A$1:$G$1611,3,0))</f>
        <v>34.778056741849426</v>
      </c>
      <c r="D2710">
        <f>IF(VLOOKUP($A2710,'Old SVXY Hist'!$A$1:$G$1611,4,0)&gt;$E2710,$E2710,VLOOKUP($A2710,'Old SVXY Hist'!$A$1:$G$1611,4,0))</f>
        <v>33.935001</v>
      </c>
      <c r="E2710">
        <f>Master!K2714</f>
        <v>34.778056741849426</v>
      </c>
      <c r="F2710">
        <v>34.110000999999997</v>
      </c>
      <c r="G2710">
        <v>1750000</v>
      </c>
    </row>
    <row r="2711" spans="1:7" x14ac:dyDescent="0.25">
      <c r="A2711" s="22">
        <v>42002</v>
      </c>
      <c r="B2711">
        <v>33.865001999999997</v>
      </c>
      <c r="C2711">
        <f>IF(VLOOKUP($A2711,'Old SVXY Hist'!$A$1:$G$1611,3,0)&lt;$E2711,$E2711,VLOOKUP($A2711,'Old SVXY Hist'!$A$1:$G$1611,3,0))</f>
        <v>34.450001</v>
      </c>
      <c r="D2711">
        <f>IF(VLOOKUP($A2711,'Old SVXY Hist'!$A$1:$G$1611,4,0)&gt;$E2711,$E2711,VLOOKUP($A2711,'Old SVXY Hist'!$A$1:$G$1611,4,0))</f>
        <v>33.685001</v>
      </c>
      <c r="E2711">
        <f>Master!K2715</f>
        <v>34.265953325882286</v>
      </c>
      <c r="F2711">
        <v>34.165000999999997</v>
      </c>
      <c r="G2711">
        <v>2361200</v>
      </c>
    </row>
    <row r="2712" spans="1:7" x14ac:dyDescent="0.25">
      <c r="A2712" s="22">
        <v>42003</v>
      </c>
      <c r="B2712">
        <v>33.630001</v>
      </c>
      <c r="C2712">
        <f>IF(VLOOKUP($A2712,'Old SVXY Hist'!$A$1:$G$1611,3,0)&lt;$E2712,$E2712,VLOOKUP($A2712,'Old SVXY Hist'!$A$1:$G$1611,3,0))</f>
        <v>34.099997999999999</v>
      </c>
      <c r="D2712">
        <f>IF(VLOOKUP($A2712,'Old SVXY Hist'!$A$1:$G$1611,4,0)&gt;$E2712,$E2712,VLOOKUP($A2712,'Old SVXY Hist'!$A$1:$G$1611,4,0))</f>
        <v>33.125</v>
      </c>
      <c r="E2712">
        <f>Master!K2716</f>
        <v>33.567326660347334</v>
      </c>
      <c r="F2712">
        <v>33.314999</v>
      </c>
      <c r="G2712">
        <v>2294600</v>
      </c>
    </row>
    <row r="2713" spans="1:7" x14ac:dyDescent="0.25">
      <c r="A2713" s="22">
        <v>42004</v>
      </c>
      <c r="B2713">
        <v>33.459999000000003</v>
      </c>
      <c r="C2713">
        <f>IF(VLOOKUP($A2713,'Old SVXY Hist'!$A$1:$G$1611,3,0)&lt;$E2713,$E2713,VLOOKUP($A2713,'Old SVXY Hist'!$A$1:$G$1611,3,0))</f>
        <v>33.604999999999997</v>
      </c>
      <c r="D2713">
        <f>IF(VLOOKUP($A2713,'Old SVXY Hist'!$A$1:$G$1611,4,0)&gt;$E2713,$E2713,VLOOKUP($A2713,'Old SVXY Hist'!$A$1:$G$1611,4,0))</f>
        <v>30.004999000000002</v>
      </c>
      <c r="E2713">
        <f>Master!K2717</f>
        <v>30.673662377642017</v>
      </c>
      <c r="F2713">
        <v>30.58</v>
      </c>
      <c r="G2713">
        <v>3167600</v>
      </c>
    </row>
    <row r="2714" spans="1:7" x14ac:dyDescent="0.25">
      <c r="A2714" s="22">
        <v>42006</v>
      </c>
      <c r="B2714">
        <v>31.690000999999999</v>
      </c>
      <c r="C2714">
        <f>IF(VLOOKUP($A2714,'Old SVXY Hist'!$A$1:$G$1611,3,0)&lt;$E2714,$E2714,VLOOKUP($A2714,'Old SVXY Hist'!$A$1:$G$1611,3,0))</f>
        <v>32.020000000000003</v>
      </c>
      <c r="D2714">
        <f>IF(VLOOKUP($A2714,'Old SVXY Hist'!$A$1:$G$1611,4,0)&gt;$E2714,$E2714,VLOOKUP($A2714,'Old SVXY Hist'!$A$1:$G$1611,4,0))</f>
        <v>29.364999999999998</v>
      </c>
      <c r="E2714">
        <f>Master!K2718</f>
        <v>30.855497832414773</v>
      </c>
      <c r="F2714">
        <v>31.135000000000002</v>
      </c>
      <c r="G2714">
        <v>4057000</v>
      </c>
    </row>
    <row r="2715" spans="1:7" x14ac:dyDescent="0.25">
      <c r="A2715" s="22">
        <v>42009</v>
      </c>
      <c r="B2715">
        <v>30.309999000000001</v>
      </c>
      <c r="C2715">
        <f>IF(VLOOKUP($A2715,'Old SVXY Hist'!$A$1:$G$1611,3,0)&lt;$E2715,$E2715,VLOOKUP($A2715,'Old SVXY Hist'!$A$1:$G$1611,3,0))</f>
        <v>30.43</v>
      </c>
      <c r="D2715">
        <f>IF(VLOOKUP($A2715,'Old SVXY Hist'!$A$1:$G$1611,4,0)&gt;$E2715,$E2715,VLOOKUP($A2715,'Old SVXY Hist'!$A$1:$G$1611,4,0))</f>
        <v>28.450001</v>
      </c>
      <c r="E2715">
        <f>Master!K2719</f>
        <v>28.904268967986464</v>
      </c>
      <c r="F2715">
        <v>28.98</v>
      </c>
      <c r="G2715">
        <v>4156800</v>
      </c>
    </row>
    <row r="2716" spans="1:7" x14ac:dyDescent="0.25">
      <c r="A2716" s="22">
        <v>42010</v>
      </c>
      <c r="B2716">
        <v>29.110001</v>
      </c>
      <c r="C2716">
        <f>IF(VLOOKUP($A2716,'Old SVXY Hist'!$A$1:$G$1611,3,0)&lt;$E2716,$E2716,VLOOKUP($A2716,'Old SVXY Hist'!$A$1:$G$1611,3,0))</f>
        <v>29.475000000000001</v>
      </c>
      <c r="D2716">
        <f>IF(VLOOKUP($A2716,'Old SVXY Hist'!$A$1:$G$1611,4,0)&gt;$E2716,$E2716,VLOOKUP($A2716,'Old SVXY Hist'!$A$1:$G$1611,4,0))</f>
        <v>27.225000000000001</v>
      </c>
      <c r="E2716">
        <f>Master!K2720</f>
        <v>27.998099650237073</v>
      </c>
      <c r="F2716">
        <v>28.24</v>
      </c>
      <c r="G2716">
        <v>5629300</v>
      </c>
    </row>
    <row r="2717" spans="1:7" x14ac:dyDescent="0.25">
      <c r="A2717" s="22">
        <v>42011</v>
      </c>
      <c r="B2717">
        <v>29.094999000000001</v>
      </c>
      <c r="C2717">
        <f>IF(VLOOKUP($A2717,'Old SVXY Hist'!$A$1:$G$1611,3,0)&lt;$E2717,$E2717,VLOOKUP($A2717,'Old SVXY Hist'!$A$1:$G$1611,3,0))</f>
        <v>29.540001</v>
      </c>
      <c r="D2717">
        <f>IF(VLOOKUP($A2717,'Old SVXY Hist'!$A$1:$G$1611,4,0)&gt;$E2717,$E2717,VLOOKUP($A2717,'Old SVXY Hist'!$A$1:$G$1611,4,0))</f>
        <v>28.469999000000001</v>
      </c>
      <c r="E2717">
        <f>Master!K2721</f>
        <v>29.386489777911226</v>
      </c>
      <c r="F2717">
        <v>29.16</v>
      </c>
      <c r="G2717">
        <v>2599500</v>
      </c>
    </row>
    <row r="2718" spans="1:7" x14ac:dyDescent="0.25">
      <c r="A2718" s="22">
        <v>42012</v>
      </c>
      <c r="B2718">
        <v>30.25</v>
      </c>
      <c r="C2718">
        <f>IF(VLOOKUP($A2718,'Old SVXY Hist'!$A$1:$G$1611,3,0)&lt;$E2718,$E2718,VLOOKUP($A2718,'Old SVXY Hist'!$A$1:$G$1611,3,0))</f>
        <v>31.16</v>
      </c>
      <c r="D2718">
        <f>IF(VLOOKUP($A2718,'Old SVXY Hist'!$A$1:$G$1611,4,0)&gt;$E2718,$E2718,VLOOKUP($A2718,'Old SVXY Hist'!$A$1:$G$1611,4,0))</f>
        <v>30.165001</v>
      </c>
      <c r="E2718">
        <f>Master!K2722</f>
        <v>31.000431994311885</v>
      </c>
      <c r="F2718">
        <v>30.969999000000001</v>
      </c>
      <c r="G2718">
        <v>2238500</v>
      </c>
    </row>
    <row r="2719" spans="1:7" x14ac:dyDescent="0.25">
      <c r="A2719" s="22">
        <v>42013</v>
      </c>
      <c r="B2719">
        <v>31.355</v>
      </c>
      <c r="C2719">
        <f>IF(VLOOKUP($A2719,'Old SVXY Hist'!$A$1:$G$1611,3,0)&lt;$E2719,$E2719,VLOOKUP($A2719,'Old SVXY Hist'!$A$1:$G$1611,3,0))</f>
        <v>31.4</v>
      </c>
      <c r="D2719">
        <f>IF(VLOOKUP($A2719,'Old SVXY Hist'!$A$1:$G$1611,4,0)&gt;$E2719,$E2719,VLOOKUP($A2719,'Old SVXY Hist'!$A$1:$G$1611,4,0))</f>
        <v>29.398810826688806</v>
      </c>
      <c r="E2719">
        <f>Master!K2723</f>
        <v>29.398810826688806</v>
      </c>
      <c r="F2719">
        <v>29.83</v>
      </c>
      <c r="G2719">
        <v>2654100</v>
      </c>
    </row>
    <row r="2720" spans="1:7" x14ac:dyDescent="0.25">
      <c r="A2720" s="22">
        <v>42016</v>
      </c>
      <c r="B2720">
        <v>29.540001</v>
      </c>
      <c r="C2720">
        <f>IF(VLOOKUP($A2720,'Old SVXY Hist'!$A$1:$G$1611,3,0)&lt;$E2720,$E2720,VLOOKUP($A2720,'Old SVXY Hist'!$A$1:$G$1611,3,0))</f>
        <v>29.639999</v>
      </c>
      <c r="D2720">
        <f>IF(VLOOKUP($A2720,'Old SVXY Hist'!$A$1:$G$1611,4,0)&gt;$E2720,$E2720,VLOOKUP($A2720,'Old SVXY Hist'!$A$1:$G$1611,4,0))</f>
        <v>27.629999000000002</v>
      </c>
      <c r="E2720">
        <f>Master!K2724</f>
        <v>28.184689603497951</v>
      </c>
      <c r="F2720">
        <v>28.379999000000002</v>
      </c>
      <c r="G2720">
        <v>3021500</v>
      </c>
    </row>
    <row r="2721" spans="1:7" x14ac:dyDescent="0.25">
      <c r="A2721" s="22">
        <v>42017</v>
      </c>
      <c r="B2721">
        <v>29.024999999999999</v>
      </c>
      <c r="C2721">
        <f>IF(VLOOKUP($A2721,'Old SVXY Hist'!$A$1:$G$1611,3,0)&lt;$E2721,$E2721,VLOOKUP($A2721,'Old SVXY Hist'!$A$1:$G$1611,3,0))</f>
        <v>29.375</v>
      </c>
      <c r="D2721">
        <f>IF(VLOOKUP($A2721,'Old SVXY Hist'!$A$1:$G$1611,4,0)&gt;$E2721,$E2721,VLOOKUP($A2721,'Old SVXY Hist'!$A$1:$G$1611,4,0))</f>
        <v>26.82</v>
      </c>
      <c r="E2721">
        <f>Master!K2725</f>
        <v>27.592992446747839</v>
      </c>
      <c r="F2721">
        <v>27.559999000000001</v>
      </c>
      <c r="G2721">
        <v>3671100</v>
      </c>
    </row>
    <row r="2722" spans="1:7" x14ac:dyDescent="0.25">
      <c r="A2722" s="22">
        <v>42018</v>
      </c>
      <c r="B2722">
        <v>26.264999</v>
      </c>
      <c r="C2722">
        <f>IF(VLOOKUP($A2722,'Old SVXY Hist'!$A$1:$G$1611,3,0)&lt;$E2722,$E2722,VLOOKUP($A2722,'Old SVXY Hist'!$A$1:$G$1611,3,0))</f>
        <v>27.319432280979878</v>
      </c>
      <c r="D2722">
        <f>IF(VLOOKUP($A2722,'Old SVXY Hist'!$A$1:$G$1611,4,0)&gt;$E2722,$E2722,VLOOKUP($A2722,'Old SVXY Hist'!$A$1:$G$1611,4,0))</f>
        <v>26</v>
      </c>
      <c r="E2722">
        <f>Master!K2726</f>
        <v>27.319432280979878</v>
      </c>
      <c r="F2722">
        <v>27.049999</v>
      </c>
      <c r="G2722">
        <v>4784700</v>
      </c>
    </row>
    <row r="2723" spans="1:7" x14ac:dyDescent="0.25">
      <c r="A2723" s="22">
        <v>42019</v>
      </c>
      <c r="B2723">
        <v>27.379999000000002</v>
      </c>
      <c r="C2723">
        <f>IF(VLOOKUP($A2723,'Old SVXY Hist'!$A$1:$G$1611,3,0)&lt;$E2723,$E2723,VLOOKUP($A2723,'Old SVXY Hist'!$A$1:$G$1611,3,0))</f>
        <v>27.75</v>
      </c>
      <c r="D2723">
        <f>IF(VLOOKUP($A2723,'Old SVXY Hist'!$A$1:$G$1611,4,0)&gt;$E2723,$E2723,VLOOKUP($A2723,'Old SVXY Hist'!$A$1:$G$1611,4,0))</f>
        <v>26.087023161426274</v>
      </c>
      <c r="E2723">
        <f>Master!K2727</f>
        <v>26.087023161426274</v>
      </c>
      <c r="F2723">
        <v>26.24</v>
      </c>
      <c r="G2723">
        <v>3985600</v>
      </c>
    </row>
    <row r="2724" spans="1:7" x14ac:dyDescent="0.25">
      <c r="A2724" s="22">
        <v>42020</v>
      </c>
      <c r="B2724">
        <v>26.15</v>
      </c>
      <c r="C2724">
        <f>IF(VLOOKUP($A2724,'Old SVXY Hist'!$A$1:$G$1611,3,0)&lt;$E2724,$E2724,VLOOKUP($A2724,'Old SVXY Hist'!$A$1:$G$1611,3,0))</f>
        <v>27.024999999999999</v>
      </c>
      <c r="D2724">
        <f>IF(VLOOKUP($A2724,'Old SVXY Hist'!$A$1:$G$1611,4,0)&gt;$E2724,$E2724,VLOOKUP($A2724,'Old SVXY Hist'!$A$1:$G$1611,4,0))</f>
        <v>25.639999</v>
      </c>
      <c r="E2724">
        <f>Master!K2728</f>
        <v>26.922238224267755</v>
      </c>
      <c r="F2724">
        <v>26.709999</v>
      </c>
      <c r="G2724">
        <v>3580200</v>
      </c>
    </row>
    <row r="2725" spans="1:7" x14ac:dyDescent="0.25">
      <c r="A2725" s="22">
        <v>42024</v>
      </c>
      <c r="B2725">
        <v>27.549999</v>
      </c>
      <c r="C2725">
        <f>IF(VLOOKUP($A2725,'Old SVXY Hist'!$A$1:$G$1611,3,0)&lt;$E2725,$E2725,VLOOKUP($A2725,'Old SVXY Hist'!$A$1:$G$1611,3,0))</f>
        <v>27.57</v>
      </c>
      <c r="D2725">
        <f>IF(VLOOKUP($A2725,'Old SVXY Hist'!$A$1:$G$1611,4,0)&gt;$E2725,$E2725,VLOOKUP($A2725,'Old SVXY Hist'!$A$1:$G$1611,4,0))</f>
        <v>26.059999000000001</v>
      </c>
      <c r="E2725">
        <f>Master!K2729</f>
        <v>26.944551642187133</v>
      </c>
      <c r="F2725">
        <v>26.959999</v>
      </c>
      <c r="G2725">
        <v>3743900</v>
      </c>
    </row>
    <row r="2726" spans="1:7" x14ac:dyDescent="0.25">
      <c r="A2726" s="22">
        <v>42025</v>
      </c>
      <c r="B2726">
        <v>26.66</v>
      </c>
      <c r="C2726">
        <f>IF(VLOOKUP($A2726,'Old SVXY Hist'!$A$1:$G$1611,3,0)&lt;$E2726,$E2726,VLOOKUP($A2726,'Old SVXY Hist'!$A$1:$G$1611,3,0))</f>
        <v>28.616792768539916</v>
      </c>
      <c r="D2726">
        <f>IF(VLOOKUP($A2726,'Old SVXY Hist'!$A$1:$G$1611,4,0)&gt;$E2726,$E2726,VLOOKUP($A2726,'Old SVXY Hist'!$A$1:$G$1611,4,0))</f>
        <v>26.290001</v>
      </c>
      <c r="E2726">
        <f>Master!K2730</f>
        <v>28.616792768539916</v>
      </c>
      <c r="F2726">
        <v>28.245000999999998</v>
      </c>
      <c r="G2726">
        <v>3136200</v>
      </c>
    </row>
    <row r="2727" spans="1:7" x14ac:dyDescent="0.25">
      <c r="A2727" s="22">
        <v>42026</v>
      </c>
      <c r="B2727">
        <v>29.030000999999999</v>
      </c>
      <c r="C2727">
        <f>IF(VLOOKUP($A2727,'Old SVXY Hist'!$A$1:$G$1611,3,0)&lt;$E2727,$E2727,VLOOKUP($A2727,'Old SVXY Hist'!$A$1:$G$1611,3,0))</f>
        <v>30.122902519574797</v>
      </c>
      <c r="D2727">
        <f>IF(VLOOKUP($A2727,'Old SVXY Hist'!$A$1:$G$1611,4,0)&gt;$E2727,$E2727,VLOOKUP($A2727,'Old SVXY Hist'!$A$1:$G$1611,4,0))</f>
        <v>27.93</v>
      </c>
      <c r="E2727">
        <f>Master!K2731</f>
        <v>30.122902519574797</v>
      </c>
      <c r="F2727">
        <v>30.084999</v>
      </c>
      <c r="G2727">
        <v>2449100</v>
      </c>
    </row>
    <row r="2728" spans="1:7" x14ac:dyDescent="0.25">
      <c r="A2728" s="22">
        <v>42027</v>
      </c>
      <c r="B2728">
        <v>29.655000999999999</v>
      </c>
      <c r="C2728">
        <f>IF(VLOOKUP($A2728,'Old SVXY Hist'!$A$1:$G$1611,3,0)&lt;$E2728,$E2728,VLOOKUP($A2728,'Old SVXY Hist'!$A$1:$G$1611,3,0))</f>
        <v>30.51</v>
      </c>
      <c r="D2728">
        <f>IF(VLOOKUP($A2728,'Old SVXY Hist'!$A$1:$G$1611,4,0)&gt;$E2728,$E2728,VLOOKUP($A2728,'Old SVXY Hist'!$A$1:$G$1611,4,0))</f>
        <v>29.155000999999999</v>
      </c>
      <c r="E2728">
        <f>Master!K2732</f>
        <v>29.297891671526241</v>
      </c>
      <c r="F2728">
        <v>29.299999</v>
      </c>
      <c r="G2728">
        <v>1939800</v>
      </c>
    </row>
    <row r="2729" spans="1:7" x14ac:dyDescent="0.25">
      <c r="A2729" s="22">
        <v>42030</v>
      </c>
      <c r="B2729">
        <v>29.530000999999999</v>
      </c>
      <c r="C2729">
        <f>IF(VLOOKUP($A2729,'Old SVXY Hist'!$A$1:$G$1611,3,0)&lt;$E2729,$E2729,VLOOKUP($A2729,'Old SVXY Hist'!$A$1:$G$1611,3,0))</f>
        <v>31.061941952020529</v>
      </c>
      <c r="D2729">
        <f>IF(VLOOKUP($A2729,'Old SVXY Hist'!$A$1:$G$1611,4,0)&gt;$E2729,$E2729,VLOOKUP($A2729,'Old SVXY Hist'!$A$1:$G$1611,4,0))</f>
        <v>28.959999</v>
      </c>
      <c r="E2729">
        <f>Master!K2733</f>
        <v>31.061941952020529</v>
      </c>
      <c r="F2729">
        <v>30.614999999999998</v>
      </c>
      <c r="G2729">
        <v>1696800</v>
      </c>
    </row>
    <row r="2730" spans="1:7" x14ac:dyDescent="0.25">
      <c r="A2730" s="22">
        <v>42031</v>
      </c>
      <c r="B2730">
        <v>28.959999</v>
      </c>
      <c r="C2730">
        <f>IF(VLOOKUP($A2730,'Old SVXY Hist'!$A$1:$G$1611,3,0)&lt;$E2730,$E2730,VLOOKUP($A2730,'Old SVXY Hist'!$A$1:$G$1611,3,0))</f>
        <v>30.139999</v>
      </c>
      <c r="D2730">
        <f>IF(VLOOKUP($A2730,'Old SVXY Hist'!$A$1:$G$1611,4,0)&gt;$E2730,$E2730,VLOOKUP($A2730,'Old SVXY Hist'!$A$1:$G$1611,4,0))</f>
        <v>28.635000000000002</v>
      </c>
      <c r="E2730">
        <f>Master!K2734</f>
        <v>29.969661152407038</v>
      </c>
      <c r="F2730">
        <v>29.15</v>
      </c>
      <c r="G2730">
        <v>3296400</v>
      </c>
    </row>
    <row r="2731" spans="1:7" x14ac:dyDescent="0.25">
      <c r="A2731" s="22">
        <v>42032</v>
      </c>
      <c r="B2731">
        <v>29.995000999999998</v>
      </c>
      <c r="C2731">
        <f>IF(VLOOKUP($A2731,'Old SVXY Hist'!$A$1:$G$1611,3,0)&lt;$E2731,$E2731,VLOOKUP($A2731,'Old SVXY Hist'!$A$1:$G$1611,3,0))</f>
        <v>30.024999999999999</v>
      </c>
      <c r="D2731">
        <f>IF(VLOOKUP($A2731,'Old SVXY Hist'!$A$1:$G$1611,4,0)&gt;$E2731,$E2731,VLOOKUP($A2731,'Old SVXY Hist'!$A$1:$G$1611,4,0))</f>
        <v>25.863988193464184</v>
      </c>
      <c r="E2731">
        <f>Master!K2735</f>
        <v>25.863988193464184</v>
      </c>
      <c r="F2731">
        <v>26.629999000000002</v>
      </c>
      <c r="G2731">
        <v>4013900</v>
      </c>
    </row>
    <row r="2732" spans="1:7" x14ac:dyDescent="0.25">
      <c r="A2732" s="22">
        <v>42033</v>
      </c>
      <c r="B2732">
        <v>26.459999</v>
      </c>
      <c r="C2732">
        <f>IF(VLOOKUP($A2732,'Old SVXY Hist'!$A$1:$G$1611,3,0)&lt;$E2732,$E2732,VLOOKUP($A2732,'Old SVXY Hist'!$A$1:$G$1611,3,0))</f>
        <v>27.580619174176775</v>
      </c>
      <c r="D2732">
        <f>IF(VLOOKUP($A2732,'Old SVXY Hist'!$A$1:$G$1611,4,0)&gt;$E2732,$E2732,VLOOKUP($A2732,'Old SVXY Hist'!$A$1:$G$1611,4,0))</f>
        <v>25.540001</v>
      </c>
      <c r="E2732">
        <f>Master!K2736</f>
        <v>27.580619174176775</v>
      </c>
      <c r="F2732">
        <v>27.26</v>
      </c>
      <c r="G2732">
        <v>4366700</v>
      </c>
    </row>
    <row r="2733" spans="1:7" x14ac:dyDescent="0.25">
      <c r="A2733" s="22">
        <v>42034</v>
      </c>
      <c r="B2733">
        <v>26.355</v>
      </c>
      <c r="C2733">
        <f>IF(VLOOKUP($A2733,'Old SVXY Hist'!$A$1:$G$1611,3,0)&lt;$E2733,$E2733,VLOOKUP($A2733,'Old SVXY Hist'!$A$1:$G$1611,3,0))</f>
        <v>26.940000999999999</v>
      </c>
      <c r="D2733">
        <f>IF(VLOOKUP($A2733,'Old SVXY Hist'!$A$1:$G$1611,4,0)&gt;$E2733,$E2733,VLOOKUP($A2733,'Old SVXY Hist'!$A$1:$G$1611,4,0))</f>
        <v>24.315000999999999</v>
      </c>
      <c r="E2733">
        <f>Master!K2737</f>
        <v>25.056497646617672</v>
      </c>
      <c r="F2733">
        <v>24.424999</v>
      </c>
      <c r="G2733">
        <v>5408700</v>
      </c>
    </row>
    <row r="2734" spans="1:7" x14ac:dyDescent="0.25">
      <c r="A2734" s="22">
        <v>42037</v>
      </c>
      <c r="B2734">
        <v>25.389999</v>
      </c>
      <c r="C2734">
        <f>IF(VLOOKUP($A2734,'Old SVXY Hist'!$A$1:$G$1611,3,0)&lt;$E2734,$E2734,VLOOKUP($A2734,'Old SVXY Hist'!$A$1:$G$1611,3,0))</f>
        <v>26.107289996288504</v>
      </c>
      <c r="D2734">
        <f>IF(VLOOKUP($A2734,'Old SVXY Hist'!$A$1:$G$1611,4,0)&gt;$E2734,$E2734,VLOOKUP($A2734,'Old SVXY Hist'!$A$1:$G$1611,4,0))</f>
        <v>24.254999000000002</v>
      </c>
      <c r="E2734">
        <f>Master!K2738</f>
        <v>26.107289996288504</v>
      </c>
      <c r="F2734">
        <v>25.934999000000001</v>
      </c>
      <c r="G2734">
        <v>5080000</v>
      </c>
    </row>
    <row r="2735" spans="1:7" x14ac:dyDescent="0.25">
      <c r="A2735" s="22">
        <v>42038</v>
      </c>
      <c r="B2735">
        <v>26.355</v>
      </c>
      <c r="C2735">
        <f>IF(VLOOKUP($A2735,'Old SVXY Hist'!$A$1:$G$1611,3,0)&lt;$E2735,$E2735,VLOOKUP($A2735,'Old SVXY Hist'!$A$1:$G$1611,3,0))</f>
        <v>27.24</v>
      </c>
      <c r="D2735">
        <f>IF(VLOOKUP($A2735,'Old SVXY Hist'!$A$1:$G$1611,4,0)&gt;$E2735,$E2735,VLOOKUP($A2735,'Old SVXY Hist'!$A$1:$G$1611,4,0))</f>
        <v>26.1</v>
      </c>
      <c r="E2735">
        <f>Master!K2739</f>
        <v>27.212395316620661</v>
      </c>
      <c r="F2735">
        <v>27.190000999999999</v>
      </c>
      <c r="G2735">
        <v>2844200</v>
      </c>
    </row>
    <row r="2736" spans="1:7" x14ac:dyDescent="0.25">
      <c r="A2736" s="22">
        <v>42039</v>
      </c>
      <c r="B2736">
        <v>26.76</v>
      </c>
      <c r="C2736">
        <f>IF(VLOOKUP($A2736,'Old SVXY Hist'!$A$1:$G$1611,3,0)&lt;$E2736,$E2736,VLOOKUP($A2736,'Old SVXY Hist'!$A$1:$G$1611,3,0))</f>
        <v>27.6</v>
      </c>
      <c r="D2736">
        <f>IF(VLOOKUP($A2736,'Old SVXY Hist'!$A$1:$G$1611,4,0)&gt;$E2736,$E2736,VLOOKUP($A2736,'Old SVXY Hist'!$A$1:$G$1611,4,0))</f>
        <v>26.034021988844486</v>
      </c>
      <c r="E2736">
        <f>Master!K2740</f>
        <v>26.034021988844486</v>
      </c>
      <c r="F2736">
        <v>26.405000999999999</v>
      </c>
      <c r="G2736">
        <v>2430600</v>
      </c>
    </row>
    <row r="2737" spans="1:7" x14ac:dyDescent="0.25">
      <c r="A2737" s="22">
        <v>42040</v>
      </c>
      <c r="B2737">
        <v>26.67</v>
      </c>
      <c r="C2737">
        <f>IF(VLOOKUP($A2737,'Old SVXY Hist'!$A$1:$G$1611,3,0)&lt;$E2737,$E2737,VLOOKUP($A2737,'Old SVXY Hist'!$A$1:$G$1611,3,0))</f>
        <v>27.485001</v>
      </c>
      <c r="D2737">
        <f>IF(VLOOKUP($A2737,'Old SVXY Hist'!$A$1:$G$1611,4,0)&gt;$E2737,$E2737,VLOOKUP($A2737,'Old SVXY Hist'!$A$1:$G$1611,4,0))</f>
        <v>26.655000999999999</v>
      </c>
      <c r="E2737">
        <f>Master!K2741</f>
        <v>27.212422350019292</v>
      </c>
      <c r="F2737">
        <v>27.309999000000001</v>
      </c>
      <c r="G2737">
        <v>1821300</v>
      </c>
    </row>
    <row r="2738" spans="1:7" x14ac:dyDescent="0.25">
      <c r="A2738" s="22">
        <v>42041</v>
      </c>
      <c r="B2738">
        <v>27.67</v>
      </c>
      <c r="C2738">
        <f>IF(VLOOKUP($A2738,'Old SVXY Hist'!$A$1:$G$1611,3,0)&lt;$E2738,$E2738,VLOOKUP($A2738,'Old SVXY Hist'!$A$1:$G$1611,3,0))</f>
        <v>27.83</v>
      </c>
      <c r="D2738">
        <f>IF(VLOOKUP($A2738,'Old SVXY Hist'!$A$1:$G$1611,4,0)&gt;$E2738,$E2738,VLOOKUP($A2738,'Old SVXY Hist'!$A$1:$G$1611,4,0))</f>
        <v>25.549999</v>
      </c>
      <c r="E2738">
        <f>Master!K2742</f>
        <v>26.51503242547593</v>
      </c>
      <c r="F2738">
        <v>26.16</v>
      </c>
      <c r="G2738">
        <v>2903300</v>
      </c>
    </row>
    <row r="2739" spans="1:7" x14ac:dyDescent="0.25">
      <c r="A2739" s="22">
        <v>42044</v>
      </c>
      <c r="B2739">
        <v>25.674999</v>
      </c>
      <c r="C2739">
        <f>IF(VLOOKUP($A2739,'Old SVXY Hist'!$A$1:$G$1611,3,0)&lt;$E2739,$E2739,VLOOKUP($A2739,'Old SVXY Hist'!$A$1:$G$1611,3,0))</f>
        <v>26.15</v>
      </c>
      <c r="D2739">
        <f>IF(VLOOKUP($A2739,'Old SVXY Hist'!$A$1:$G$1611,4,0)&gt;$E2739,$E2739,VLOOKUP($A2739,'Old SVXY Hist'!$A$1:$G$1611,4,0))</f>
        <v>25.445</v>
      </c>
      <c r="E2739">
        <f>Master!K2743</f>
        <v>25.967386169600729</v>
      </c>
      <c r="F2739">
        <v>26.030000999999999</v>
      </c>
      <c r="G2739">
        <v>2759400</v>
      </c>
    </row>
    <row r="2740" spans="1:7" x14ac:dyDescent="0.25">
      <c r="A2740" s="22">
        <v>42045</v>
      </c>
      <c r="B2740">
        <v>26.629999000000002</v>
      </c>
      <c r="C2740">
        <f>IF(VLOOKUP($A2740,'Old SVXY Hist'!$A$1:$G$1611,3,0)&lt;$E2740,$E2740,VLOOKUP($A2740,'Old SVXY Hist'!$A$1:$G$1611,3,0))</f>
        <v>27.165001</v>
      </c>
      <c r="D2740">
        <f>IF(VLOOKUP($A2740,'Old SVXY Hist'!$A$1:$G$1611,4,0)&gt;$E2740,$E2740,VLOOKUP($A2740,'Old SVXY Hist'!$A$1:$G$1611,4,0))</f>
        <v>26.15</v>
      </c>
      <c r="E2740">
        <f>Master!K2744</f>
        <v>27.07485790522886</v>
      </c>
      <c r="F2740">
        <v>27.004999000000002</v>
      </c>
      <c r="G2740">
        <v>1850700</v>
      </c>
    </row>
    <row r="2741" spans="1:7" x14ac:dyDescent="0.25">
      <c r="A2741" s="22">
        <v>42046</v>
      </c>
      <c r="B2741">
        <v>26.719999000000001</v>
      </c>
      <c r="C2741">
        <f>IF(VLOOKUP($A2741,'Old SVXY Hist'!$A$1:$G$1611,3,0)&lt;$E2741,$E2741,VLOOKUP($A2741,'Old SVXY Hist'!$A$1:$G$1611,3,0))</f>
        <v>27.202767161776798</v>
      </c>
      <c r="D2741">
        <f>IF(VLOOKUP($A2741,'Old SVXY Hist'!$A$1:$G$1611,4,0)&gt;$E2741,$E2741,VLOOKUP($A2741,'Old SVXY Hist'!$A$1:$G$1611,4,0))</f>
        <v>26.355</v>
      </c>
      <c r="E2741">
        <f>Master!K2745</f>
        <v>27.202767161776798</v>
      </c>
      <c r="F2741">
        <v>26.815000999999999</v>
      </c>
      <c r="G2741">
        <v>1890700</v>
      </c>
    </row>
    <row r="2742" spans="1:7" x14ac:dyDescent="0.25">
      <c r="A2742" s="22">
        <v>42047</v>
      </c>
      <c r="B2742">
        <v>27.5</v>
      </c>
      <c r="C2742">
        <f>IF(VLOOKUP($A2742,'Old SVXY Hist'!$A$1:$G$1611,3,0)&lt;$E2742,$E2742,VLOOKUP($A2742,'Old SVXY Hist'!$A$1:$G$1611,3,0))</f>
        <v>28.645</v>
      </c>
      <c r="D2742">
        <f>IF(VLOOKUP($A2742,'Old SVXY Hist'!$A$1:$G$1611,4,0)&gt;$E2742,$E2742,VLOOKUP($A2742,'Old SVXY Hist'!$A$1:$G$1611,4,0))</f>
        <v>27.379999000000002</v>
      </c>
      <c r="E2742">
        <f>Master!K2746</f>
        <v>28.578647790043341</v>
      </c>
      <c r="F2742">
        <v>28.504999000000002</v>
      </c>
      <c r="G2742">
        <v>1849800</v>
      </c>
    </row>
    <row r="2743" spans="1:7" x14ac:dyDescent="0.25">
      <c r="A2743" s="22">
        <v>42048</v>
      </c>
      <c r="B2743">
        <v>28.629999000000002</v>
      </c>
      <c r="C2743">
        <f>IF(VLOOKUP($A2743,'Old SVXY Hist'!$A$1:$G$1611,3,0)&lt;$E2743,$E2743,VLOOKUP($A2743,'Old SVXY Hist'!$A$1:$G$1611,3,0))</f>
        <v>29</v>
      </c>
      <c r="D2743">
        <f>IF(VLOOKUP($A2743,'Old SVXY Hist'!$A$1:$G$1611,4,0)&gt;$E2743,$E2743,VLOOKUP($A2743,'Old SVXY Hist'!$A$1:$G$1611,4,0))</f>
        <v>28.094999000000001</v>
      </c>
      <c r="E2743">
        <f>Master!K2747</f>
        <v>28.745748959404544</v>
      </c>
      <c r="F2743">
        <v>28.870000999999998</v>
      </c>
      <c r="G2743">
        <v>2358600</v>
      </c>
    </row>
    <row r="2744" spans="1:7" x14ac:dyDescent="0.25">
      <c r="A2744" s="22">
        <v>42052</v>
      </c>
      <c r="B2744">
        <v>28.584999</v>
      </c>
      <c r="C2744">
        <f>IF(VLOOKUP($A2744,'Old SVXY Hist'!$A$1:$G$1611,3,0)&lt;$E2744,$E2744,VLOOKUP($A2744,'Old SVXY Hist'!$A$1:$G$1611,3,0))</f>
        <v>29</v>
      </c>
      <c r="D2744">
        <f>IF(VLOOKUP($A2744,'Old SVXY Hist'!$A$1:$G$1611,4,0)&gt;$E2744,$E2744,VLOOKUP($A2744,'Old SVXY Hist'!$A$1:$G$1611,4,0))</f>
        <v>28.360001</v>
      </c>
      <c r="E2744">
        <f>Master!K2748</f>
        <v>28.614779079357973</v>
      </c>
      <c r="F2744">
        <v>28.780000999999999</v>
      </c>
      <c r="G2744">
        <v>983400</v>
      </c>
    </row>
    <row r="2745" spans="1:7" x14ac:dyDescent="0.25">
      <c r="A2745" s="22">
        <v>42053</v>
      </c>
      <c r="B2745">
        <v>28.42</v>
      </c>
      <c r="C2745">
        <f>IF(VLOOKUP($A2745,'Old SVXY Hist'!$A$1:$G$1611,3,0)&lt;$E2745,$E2745,VLOOKUP($A2745,'Old SVXY Hist'!$A$1:$G$1611,3,0))</f>
        <v>29.201392843654652</v>
      </c>
      <c r="D2745">
        <f>IF(VLOOKUP($A2745,'Old SVXY Hist'!$A$1:$G$1611,4,0)&gt;$E2745,$E2745,VLOOKUP($A2745,'Old SVXY Hist'!$A$1:$G$1611,4,0))</f>
        <v>28.370000999999998</v>
      </c>
      <c r="E2745">
        <f>Master!K2749</f>
        <v>29.201392843654652</v>
      </c>
      <c r="F2745">
        <v>28.975000000000001</v>
      </c>
      <c r="G2745">
        <v>997700</v>
      </c>
    </row>
    <row r="2746" spans="1:7" x14ac:dyDescent="0.25">
      <c r="A2746" s="22">
        <v>42054</v>
      </c>
      <c r="B2746">
        <v>28.690000999999999</v>
      </c>
      <c r="C2746">
        <f>IF(VLOOKUP($A2746,'Old SVXY Hist'!$A$1:$G$1611,3,0)&lt;$E2746,$E2746,VLOOKUP($A2746,'Old SVXY Hist'!$A$1:$G$1611,3,0))</f>
        <v>29.695</v>
      </c>
      <c r="D2746">
        <f>IF(VLOOKUP($A2746,'Old SVXY Hist'!$A$1:$G$1611,4,0)&gt;$E2746,$E2746,VLOOKUP($A2746,'Old SVXY Hist'!$A$1:$G$1611,4,0))</f>
        <v>28.620000999999998</v>
      </c>
      <c r="E2746">
        <f>Master!K2750</f>
        <v>29.593335014457026</v>
      </c>
      <c r="F2746">
        <v>29.695</v>
      </c>
      <c r="G2746">
        <v>1346000</v>
      </c>
    </row>
    <row r="2747" spans="1:7" x14ac:dyDescent="0.25">
      <c r="A2747" s="22">
        <v>42055</v>
      </c>
      <c r="B2747">
        <v>29.059999000000001</v>
      </c>
      <c r="C2747">
        <f>IF(VLOOKUP($A2747,'Old SVXY Hist'!$A$1:$G$1611,3,0)&lt;$E2747,$E2747,VLOOKUP($A2747,'Old SVXY Hist'!$A$1:$G$1611,3,0))</f>
        <v>30.92</v>
      </c>
      <c r="D2747">
        <f>IF(VLOOKUP($A2747,'Old SVXY Hist'!$A$1:$G$1611,4,0)&gt;$E2747,$E2747,VLOOKUP($A2747,'Old SVXY Hist'!$A$1:$G$1611,4,0))</f>
        <v>28.855</v>
      </c>
      <c r="E2747">
        <f>Master!K2751</f>
        <v>30.757092519933938</v>
      </c>
      <c r="F2747">
        <v>30.709999</v>
      </c>
      <c r="G2747">
        <v>2136800</v>
      </c>
    </row>
    <row r="2748" spans="1:7" x14ac:dyDescent="0.25">
      <c r="A2748" s="22">
        <v>42058</v>
      </c>
      <c r="B2748">
        <v>30.375</v>
      </c>
      <c r="C2748">
        <f>IF(VLOOKUP($A2748,'Old SVXY Hist'!$A$1:$G$1611,3,0)&lt;$E2748,$E2748,VLOOKUP($A2748,'Old SVXY Hist'!$A$1:$G$1611,3,0))</f>
        <v>30.709999</v>
      </c>
      <c r="D2748">
        <f>IF(VLOOKUP($A2748,'Old SVXY Hist'!$A$1:$G$1611,4,0)&gt;$E2748,$E2748,VLOOKUP($A2748,'Old SVXY Hist'!$A$1:$G$1611,4,0))</f>
        <v>30.155000999999999</v>
      </c>
      <c r="E2748">
        <f>Master!K2752</f>
        <v>30.565814844064832</v>
      </c>
      <c r="F2748">
        <v>30.559999000000001</v>
      </c>
      <c r="G2748">
        <v>1152800</v>
      </c>
    </row>
    <row r="2749" spans="1:7" x14ac:dyDescent="0.25">
      <c r="A2749" s="22">
        <v>42059</v>
      </c>
      <c r="B2749">
        <v>30.684999000000001</v>
      </c>
      <c r="C2749">
        <f>IF(VLOOKUP($A2749,'Old SVXY Hist'!$A$1:$G$1611,3,0)&lt;$E2749,$E2749,VLOOKUP($A2749,'Old SVXY Hist'!$A$1:$G$1611,3,0))</f>
        <v>32.073522569099303</v>
      </c>
      <c r="D2749">
        <f>IF(VLOOKUP($A2749,'Old SVXY Hist'!$A$1:$G$1611,4,0)&gt;$E2749,$E2749,VLOOKUP($A2749,'Old SVXY Hist'!$A$1:$G$1611,4,0))</f>
        <v>30.65</v>
      </c>
      <c r="E2749">
        <f>Master!K2753</f>
        <v>32.073522569099303</v>
      </c>
      <c r="F2749">
        <v>31.860001</v>
      </c>
      <c r="G2749">
        <v>1360500</v>
      </c>
    </row>
    <row r="2750" spans="1:7" x14ac:dyDescent="0.25">
      <c r="A2750" s="22">
        <v>42060</v>
      </c>
      <c r="B2750">
        <v>31.780000999999999</v>
      </c>
      <c r="C2750">
        <f>IF(VLOOKUP($A2750,'Old SVXY Hist'!$A$1:$G$1611,3,0)&lt;$E2750,$E2750,VLOOKUP($A2750,'Old SVXY Hist'!$A$1:$G$1611,3,0))</f>
        <v>33.075001</v>
      </c>
      <c r="D2750">
        <f>IF(VLOOKUP($A2750,'Old SVXY Hist'!$A$1:$G$1611,4,0)&gt;$E2750,$E2750,VLOOKUP($A2750,'Old SVXY Hist'!$A$1:$G$1611,4,0))</f>
        <v>31.264999</v>
      </c>
      <c r="E2750">
        <f>Master!K2754</f>
        <v>31.461828051035674</v>
      </c>
      <c r="F2750">
        <v>31.610001</v>
      </c>
      <c r="G2750">
        <v>1962700</v>
      </c>
    </row>
    <row r="2751" spans="1:7" x14ac:dyDescent="0.25">
      <c r="A2751" s="22">
        <v>42061</v>
      </c>
      <c r="B2751">
        <v>31.715</v>
      </c>
      <c r="C2751">
        <f>IF(VLOOKUP($A2751,'Old SVXY Hist'!$A$1:$G$1611,3,0)&lt;$E2751,$E2751,VLOOKUP($A2751,'Old SVXY Hist'!$A$1:$G$1611,3,0))</f>
        <v>32.389999000000003</v>
      </c>
      <c r="D2751">
        <f>IF(VLOOKUP($A2751,'Old SVXY Hist'!$A$1:$G$1611,4,0)&gt;$E2751,$E2751,VLOOKUP($A2751,'Old SVXY Hist'!$A$1:$G$1611,4,0))</f>
        <v>31.094999000000001</v>
      </c>
      <c r="E2751">
        <f>Master!K2755</f>
        <v>32.097058843822118</v>
      </c>
      <c r="F2751">
        <v>31.965</v>
      </c>
      <c r="G2751">
        <v>1638000</v>
      </c>
    </row>
    <row r="2752" spans="1:7" x14ac:dyDescent="0.25">
      <c r="A2752" s="22">
        <v>42062</v>
      </c>
      <c r="B2752">
        <v>32.025002000000001</v>
      </c>
      <c r="C2752">
        <f>IF(VLOOKUP($A2752,'Old SVXY Hist'!$A$1:$G$1611,3,0)&lt;$E2752,$E2752,VLOOKUP($A2752,'Old SVXY Hist'!$A$1:$G$1611,3,0))</f>
        <v>32.650002000000001</v>
      </c>
      <c r="D2752">
        <f>IF(VLOOKUP($A2752,'Old SVXY Hist'!$A$1:$G$1611,4,0)&gt;$E2752,$E2752,VLOOKUP($A2752,'Old SVXY Hist'!$A$1:$G$1611,4,0))</f>
        <v>31.700001</v>
      </c>
      <c r="E2752">
        <f>Master!K2756</f>
        <v>32.415888771603072</v>
      </c>
      <c r="F2752">
        <v>32.165000999999997</v>
      </c>
      <c r="G2752">
        <v>1461200</v>
      </c>
    </row>
    <row r="2753" spans="1:7" x14ac:dyDescent="0.25">
      <c r="A2753" s="22">
        <v>42065</v>
      </c>
      <c r="B2753">
        <v>32.310001</v>
      </c>
      <c r="C2753">
        <f>IF(VLOOKUP($A2753,'Old SVXY Hist'!$A$1:$G$1611,3,0)&lt;$E2753,$E2753,VLOOKUP($A2753,'Old SVXY Hist'!$A$1:$G$1611,3,0))</f>
        <v>33.317973538703122</v>
      </c>
      <c r="D2753">
        <f>IF(VLOOKUP($A2753,'Old SVXY Hist'!$A$1:$G$1611,4,0)&gt;$E2753,$E2753,VLOOKUP($A2753,'Old SVXY Hist'!$A$1:$G$1611,4,0))</f>
        <v>32.200001</v>
      </c>
      <c r="E2753">
        <f>Master!K2757</f>
        <v>33.317973538703122</v>
      </c>
      <c r="F2753">
        <v>33.229999999999997</v>
      </c>
      <c r="G2753">
        <v>1351200</v>
      </c>
    </row>
    <row r="2754" spans="1:7" x14ac:dyDescent="0.25">
      <c r="A2754" s="22">
        <v>42066</v>
      </c>
      <c r="B2754">
        <v>32.889999000000003</v>
      </c>
      <c r="C2754">
        <f>IF(VLOOKUP($A2754,'Old SVXY Hist'!$A$1:$G$1611,3,0)&lt;$E2754,$E2754,VLOOKUP($A2754,'Old SVXY Hist'!$A$1:$G$1611,3,0))</f>
        <v>33.044998</v>
      </c>
      <c r="D2754">
        <f>IF(VLOOKUP($A2754,'Old SVXY Hist'!$A$1:$G$1611,4,0)&gt;$E2754,$E2754,VLOOKUP($A2754,'Old SVXY Hist'!$A$1:$G$1611,4,0))</f>
        <v>31.610001</v>
      </c>
      <c r="E2754">
        <f>Master!K2758</f>
        <v>32.476639989998063</v>
      </c>
      <c r="F2754">
        <v>32.490001999999997</v>
      </c>
      <c r="G2754">
        <v>1415300</v>
      </c>
    </row>
    <row r="2755" spans="1:7" x14ac:dyDescent="0.25">
      <c r="A2755" s="22">
        <v>42067</v>
      </c>
      <c r="B2755">
        <v>32.034999999999997</v>
      </c>
      <c r="C2755">
        <f>IF(VLOOKUP($A2755,'Old SVXY Hist'!$A$1:$G$1611,3,0)&lt;$E2755,$E2755,VLOOKUP($A2755,'Old SVXY Hist'!$A$1:$G$1611,3,0))</f>
        <v>32.625</v>
      </c>
      <c r="D2755">
        <f>IF(VLOOKUP($A2755,'Old SVXY Hist'!$A$1:$G$1611,4,0)&gt;$E2755,$E2755,VLOOKUP($A2755,'Old SVXY Hist'!$A$1:$G$1611,4,0))</f>
        <v>31.309999000000001</v>
      </c>
      <c r="E2755">
        <f>Master!K2759</f>
        <v>32.524182940528227</v>
      </c>
      <c r="F2755">
        <v>32.57</v>
      </c>
      <c r="G2755">
        <v>1292400</v>
      </c>
    </row>
    <row r="2756" spans="1:7" x14ac:dyDescent="0.25">
      <c r="A2756" s="22">
        <v>42068</v>
      </c>
      <c r="B2756">
        <v>32.794998</v>
      </c>
      <c r="C2756">
        <f>IF(VLOOKUP($A2756,'Old SVXY Hist'!$A$1:$G$1611,3,0)&lt;$E2756,$E2756,VLOOKUP($A2756,'Old SVXY Hist'!$A$1:$G$1611,3,0))</f>
        <v>33.144525721419235</v>
      </c>
      <c r="D2756">
        <f>IF(VLOOKUP($A2756,'Old SVXY Hist'!$A$1:$G$1611,4,0)&gt;$E2756,$E2756,VLOOKUP($A2756,'Old SVXY Hist'!$A$1:$G$1611,4,0))</f>
        <v>32.290000999999997</v>
      </c>
      <c r="E2756">
        <f>Master!K2760</f>
        <v>33.144525721419235</v>
      </c>
      <c r="F2756">
        <v>32.965000000000003</v>
      </c>
      <c r="G2756">
        <v>1424400</v>
      </c>
    </row>
    <row r="2757" spans="1:7" x14ac:dyDescent="0.25">
      <c r="A2757" s="22">
        <v>42069</v>
      </c>
      <c r="B2757">
        <v>32.479999999999997</v>
      </c>
      <c r="C2757">
        <f>IF(VLOOKUP($A2757,'Old SVXY Hist'!$A$1:$G$1611,3,0)&lt;$E2757,$E2757,VLOOKUP($A2757,'Old SVXY Hist'!$A$1:$G$1611,3,0))</f>
        <v>32.959999000000003</v>
      </c>
      <c r="D2757">
        <f>IF(VLOOKUP($A2757,'Old SVXY Hist'!$A$1:$G$1611,4,0)&gt;$E2757,$E2757,VLOOKUP($A2757,'Old SVXY Hist'!$A$1:$G$1611,4,0))</f>
        <v>31.309999000000001</v>
      </c>
      <c r="E2757">
        <f>Master!K2761</f>
        <v>31.564264191379756</v>
      </c>
      <c r="F2757">
        <v>31.49</v>
      </c>
      <c r="G2757">
        <v>2210800</v>
      </c>
    </row>
    <row r="2758" spans="1:7" x14ac:dyDescent="0.25">
      <c r="A2758" s="22">
        <v>42072</v>
      </c>
      <c r="B2758">
        <v>31.704999999999998</v>
      </c>
      <c r="C2758">
        <f>IF(VLOOKUP($A2758,'Old SVXY Hist'!$A$1:$G$1611,3,0)&lt;$E2758,$E2758,VLOOKUP($A2758,'Old SVXY Hist'!$A$1:$G$1611,3,0))</f>
        <v>32.25</v>
      </c>
      <c r="D2758">
        <f>IF(VLOOKUP($A2758,'Old SVXY Hist'!$A$1:$G$1611,4,0)&gt;$E2758,$E2758,VLOOKUP($A2758,'Old SVXY Hist'!$A$1:$G$1611,4,0))</f>
        <v>31.5</v>
      </c>
      <c r="E2758">
        <f>Master!K2762</f>
        <v>32.054336283646897</v>
      </c>
      <c r="F2758">
        <v>31.940000999999999</v>
      </c>
      <c r="G2758">
        <v>1182000</v>
      </c>
    </row>
    <row r="2759" spans="1:7" x14ac:dyDescent="0.25">
      <c r="A2759" s="22">
        <v>42073</v>
      </c>
      <c r="B2759">
        <v>31.02</v>
      </c>
      <c r="C2759">
        <f>IF(VLOOKUP($A2759,'Old SVXY Hist'!$A$1:$G$1611,3,0)&lt;$E2759,$E2759,VLOOKUP($A2759,'Old SVXY Hist'!$A$1:$G$1611,3,0))</f>
        <v>31.24</v>
      </c>
      <c r="D2759">
        <f>IF(VLOOKUP($A2759,'Old SVXY Hist'!$A$1:$G$1611,4,0)&gt;$E2759,$E2759,VLOOKUP($A2759,'Old SVXY Hist'!$A$1:$G$1611,4,0))</f>
        <v>30.379701354361625</v>
      </c>
      <c r="E2759">
        <f>Master!K2763</f>
        <v>30.379701354361625</v>
      </c>
      <c r="F2759">
        <v>30.9</v>
      </c>
      <c r="G2759">
        <v>1592900</v>
      </c>
    </row>
    <row r="2760" spans="1:7" x14ac:dyDescent="0.25">
      <c r="A2760" s="22">
        <v>42074</v>
      </c>
      <c r="B2760">
        <v>30.77</v>
      </c>
      <c r="C2760">
        <f>IF(VLOOKUP($A2760,'Old SVXY Hist'!$A$1:$G$1611,3,0)&lt;$E2760,$E2760,VLOOKUP($A2760,'Old SVXY Hist'!$A$1:$G$1611,3,0))</f>
        <v>30.870000999999998</v>
      </c>
      <c r="D2760">
        <f>IF(VLOOKUP($A2760,'Old SVXY Hist'!$A$1:$G$1611,4,0)&gt;$E2760,$E2760,VLOOKUP($A2760,'Old SVXY Hist'!$A$1:$G$1611,4,0))</f>
        <v>29.9</v>
      </c>
      <c r="E2760">
        <f>Master!K2764</f>
        <v>30.062067608715044</v>
      </c>
      <c r="F2760">
        <v>30.129999000000002</v>
      </c>
      <c r="G2760">
        <v>1387900</v>
      </c>
    </row>
    <row r="2761" spans="1:7" x14ac:dyDescent="0.25">
      <c r="A2761" s="22">
        <v>42075</v>
      </c>
      <c r="B2761">
        <v>30.684999000000001</v>
      </c>
      <c r="C2761">
        <f>IF(VLOOKUP($A2761,'Old SVXY Hist'!$A$1:$G$1611,3,0)&lt;$E2761,$E2761,VLOOKUP($A2761,'Old SVXY Hist'!$A$1:$G$1611,3,0))</f>
        <v>31.995000999999998</v>
      </c>
      <c r="D2761">
        <f>IF(VLOOKUP($A2761,'Old SVXY Hist'!$A$1:$G$1611,4,0)&gt;$E2761,$E2761,VLOOKUP($A2761,'Old SVXY Hist'!$A$1:$G$1611,4,0))</f>
        <v>30.629999000000002</v>
      </c>
      <c r="E2761">
        <f>Master!K2765</f>
        <v>31.953346314898013</v>
      </c>
      <c r="F2761">
        <v>31.92</v>
      </c>
      <c r="G2761">
        <v>1299300</v>
      </c>
    </row>
    <row r="2762" spans="1:7" x14ac:dyDescent="0.25">
      <c r="A2762" s="22">
        <v>42076</v>
      </c>
      <c r="B2762">
        <v>31.83</v>
      </c>
      <c r="C2762">
        <f>IF(VLOOKUP($A2762,'Old SVXY Hist'!$A$1:$G$1611,3,0)&lt;$E2762,$E2762,VLOOKUP($A2762,'Old SVXY Hist'!$A$1:$G$1611,3,0))</f>
        <v>31.950001</v>
      </c>
      <c r="D2762">
        <f>IF(VLOOKUP($A2762,'Old SVXY Hist'!$A$1:$G$1611,4,0)&gt;$E2762,$E2762,VLOOKUP($A2762,'Old SVXY Hist'!$A$1:$G$1611,4,0))</f>
        <v>30.355</v>
      </c>
      <c r="E2762">
        <f>Master!K2766</f>
        <v>31.087664652135068</v>
      </c>
      <c r="F2762">
        <v>31.190000999999999</v>
      </c>
      <c r="G2762">
        <v>1797600</v>
      </c>
    </row>
    <row r="2763" spans="1:7" x14ac:dyDescent="0.25">
      <c r="A2763" s="22">
        <v>42079</v>
      </c>
      <c r="B2763">
        <v>31.605</v>
      </c>
      <c r="C2763">
        <f>IF(VLOOKUP($A2763,'Old SVXY Hist'!$A$1:$G$1611,3,0)&lt;$E2763,$E2763,VLOOKUP($A2763,'Old SVXY Hist'!$A$1:$G$1611,3,0))</f>
        <v>32.229999999999997</v>
      </c>
      <c r="D2763">
        <f>IF(VLOOKUP($A2763,'Old SVXY Hist'!$A$1:$G$1611,4,0)&gt;$E2763,$E2763,VLOOKUP($A2763,'Old SVXY Hist'!$A$1:$G$1611,4,0))</f>
        <v>31.5</v>
      </c>
      <c r="E2763">
        <f>Master!K2767</f>
        <v>31.76704694893758</v>
      </c>
      <c r="F2763">
        <v>31.93</v>
      </c>
      <c r="G2763">
        <v>1339500</v>
      </c>
    </row>
    <row r="2764" spans="1:7" x14ac:dyDescent="0.25">
      <c r="A2764" s="22">
        <v>42080</v>
      </c>
      <c r="B2764">
        <v>31.485001</v>
      </c>
      <c r="C2764">
        <f>IF(VLOOKUP($A2764,'Old SVXY Hist'!$A$1:$G$1611,3,0)&lt;$E2764,$E2764,VLOOKUP($A2764,'Old SVXY Hist'!$A$1:$G$1611,3,0))</f>
        <v>32.18</v>
      </c>
      <c r="D2764">
        <f>IF(VLOOKUP($A2764,'Old SVXY Hist'!$A$1:$G$1611,4,0)&gt;$E2764,$E2764,VLOOKUP($A2764,'Old SVXY Hist'!$A$1:$G$1611,4,0))</f>
        <v>31.24</v>
      </c>
      <c r="E2764">
        <f>Master!K2768</f>
        <v>31.984544417640631</v>
      </c>
      <c r="F2764">
        <v>32.084999000000003</v>
      </c>
      <c r="G2764">
        <v>1068200</v>
      </c>
    </row>
    <row r="2765" spans="1:7" x14ac:dyDescent="0.25">
      <c r="A2765" s="22">
        <v>42081</v>
      </c>
      <c r="B2765">
        <v>31.905000999999999</v>
      </c>
      <c r="C2765">
        <f>IF(VLOOKUP($A2765,'Old SVXY Hist'!$A$1:$G$1611,3,0)&lt;$E2765,$E2765,VLOOKUP($A2765,'Old SVXY Hist'!$A$1:$G$1611,3,0))</f>
        <v>33.735000999999997</v>
      </c>
      <c r="D2765">
        <f>IF(VLOOKUP($A2765,'Old SVXY Hist'!$A$1:$G$1611,4,0)&gt;$E2765,$E2765,VLOOKUP($A2765,'Old SVXY Hist'!$A$1:$G$1611,4,0))</f>
        <v>31.645</v>
      </c>
      <c r="E2765">
        <f>Master!K2769</f>
        <v>33.5476930805739</v>
      </c>
      <c r="F2765">
        <v>33.494999</v>
      </c>
      <c r="G2765">
        <v>1948400</v>
      </c>
    </row>
    <row r="2766" spans="1:7" x14ac:dyDescent="0.25">
      <c r="A2766" s="22">
        <v>42082</v>
      </c>
      <c r="B2766">
        <v>32.955002</v>
      </c>
      <c r="C2766">
        <f>IF(VLOOKUP($A2766,'Old SVXY Hist'!$A$1:$G$1611,3,0)&lt;$E2766,$E2766,VLOOKUP($A2766,'Old SVXY Hist'!$A$1:$G$1611,3,0))</f>
        <v>33.534999999999997</v>
      </c>
      <c r="D2766">
        <f>IF(VLOOKUP($A2766,'Old SVXY Hist'!$A$1:$G$1611,4,0)&gt;$E2766,$E2766,VLOOKUP($A2766,'Old SVXY Hist'!$A$1:$G$1611,4,0))</f>
        <v>32.57</v>
      </c>
      <c r="E2766">
        <f>Master!K2770</f>
        <v>33.524828218460208</v>
      </c>
      <c r="F2766">
        <v>33.43</v>
      </c>
      <c r="G2766">
        <v>1373300</v>
      </c>
    </row>
    <row r="2767" spans="1:7" x14ac:dyDescent="0.25">
      <c r="A2767" s="22">
        <v>42083</v>
      </c>
      <c r="B2767">
        <v>33.810001</v>
      </c>
      <c r="C2767">
        <f>IF(VLOOKUP($A2767,'Old SVXY Hist'!$A$1:$G$1611,3,0)&lt;$E2767,$E2767,VLOOKUP($A2767,'Old SVXY Hist'!$A$1:$G$1611,3,0))</f>
        <v>34.959999000000003</v>
      </c>
      <c r="D2767">
        <f>IF(VLOOKUP($A2767,'Old SVXY Hist'!$A$1:$G$1611,4,0)&gt;$E2767,$E2767,VLOOKUP($A2767,'Old SVXY Hist'!$A$1:$G$1611,4,0))</f>
        <v>33.615001999999997</v>
      </c>
      <c r="E2767">
        <f>Master!K2771</f>
        <v>34.164531417824058</v>
      </c>
      <c r="F2767">
        <v>33.990001999999997</v>
      </c>
      <c r="G2767">
        <v>2582800</v>
      </c>
    </row>
    <row r="2768" spans="1:7" x14ac:dyDescent="0.25">
      <c r="A2768" s="22">
        <v>42086</v>
      </c>
      <c r="B2768">
        <v>34.209999000000003</v>
      </c>
      <c r="C2768">
        <f>IF(VLOOKUP($A2768,'Old SVXY Hist'!$A$1:$G$1611,3,0)&lt;$E2768,$E2768,VLOOKUP($A2768,'Old SVXY Hist'!$A$1:$G$1611,3,0))</f>
        <v>34.965000000000003</v>
      </c>
      <c r="D2768">
        <f>IF(VLOOKUP($A2768,'Old SVXY Hist'!$A$1:$G$1611,4,0)&gt;$E2768,$E2768,VLOOKUP($A2768,'Old SVXY Hist'!$A$1:$G$1611,4,0))</f>
        <v>34.165000999999997</v>
      </c>
      <c r="E2768">
        <f>Master!K2772</f>
        <v>34.335121390227407</v>
      </c>
      <c r="F2768">
        <v>34.599997999999999</v>
      </c>
      <c r="G2768">
        <v>1011600</v>
      </c>
    </row>
    <row r="2769" spans="1:7" x14ac:dyDescent="0.25">
      <c r="A2769" s="22">
        <v>42087</v>
      </c>
      <c r="B2769">
        <v>34.555</v>
      </c>
      <c r="C2769">
        <f>IF(VLOOKUP($A2769,'Old SVXY Hist'!$A$1:$G$1611,3,0)&lt;$E2769,$E2769,VLOOKUP($A2769,'Old SVXY Hist'!$A$1:$G$1611,3,0))</f>
        <v>35.384998000000003</v>
      </c>
      <c r="D2769">
        <f>IF(VLOOKUP($A2769,'Old SVXY Hist'!$A$1:$G$1611,4,0)&gt;$E2769,$E2769,VLOOKUP($A2769,'Old SVXY Hist'!$A$1:$G$1611,4,0))</f>
        <v>34.325001</v>
      </c>
      <c r="E2769">
        <f>Master!K2773</f>
        <v>34.686086671368983</v>
      </c>
      <c r="F2769">
        <v>34.740001999999997</v>
      </c>
      <c r="G2769">
        <v>1117400</v>
      </c>
    </row>
    <row r="2770" spans="1:7" x14ac:dyDescent="0.25">
      <c r="A2770" s="22">
        <v>42088</v>
      </c>
      <c r="B2770">
        <v>34.880001</v>
      </c>
      <c r="C2770">
        <f>IF(VLOOKUP($A2770,'Old SVXY Hist'!$A$1:$G$1611,3,0)&lt;$E2770,$E2770,VLOOKUP($A2770,'Old SVXY Hist'!$A$1:$G$1611,3,0))</f>
        <v>35.075001</v>
      </c>
      <c r="D2770">
        <f>IF(VLOOKUP($A2770,'Old SVXY Hist'!$A$1:$G$1611,4,0)&gt;$E2770,$E2770,VLOOKUP($A2770,'Old SVXY Hist'!$A$1:$G$1611,4,0))</f>
        <v>33.084999000000003</v>
      </c>
      <c r="E2770">
        <f>Master!K2774</f>
        <v>33.308835401520668</v>
      </c>
      <c r="F2770">
        <v>33.18</v>
      </c>
      <c r="G2770">
        <v>1706600</v>
      </c>
    </row>
    <row r="2771" spans="1:7" x14ac:dyDescent="0.25">
      <c r="A2771" s="22">
        <v>42089</v>
      </c>
      <c r="B2771">
        <v>32.5</v>
      </c>
      <c r="C2771">
        <f>IF(VLOOKUP($A2771,'Old SVXY Hist'!$A$1:$G$1611,3,0)&lt;$E2771,$E2771,VLOOKUP($A2771,'Old SVXY Hist'!$A$1:$G$1611,3,0))</f>
        <v>33.650002000000001</v>
      </c>
      <c r="D2771">
        <f>IF(VLOOKUP($A2771,'Old SVXY Hist'!$A$1:$G$1611,4,0)&gt;$E2771,$E2771,VLOOKUP($A2771,'Old SVXY Hist'!$A$1:$G$1611,4,0))</f>
        <v>32.18</v>
      </c>
      <c r="E2771">
        <f>Master!K2775</f>
        <v>33.595192219464941</v>
      </c>
      <c r="F2771">
        <v>33.450001</v>
      </c>
      <c r="G2771">
        <v>1714400</v>
      </c>
    </row>
    <row r="2772" spans="1:7" x14ac:dyDescent="0.25">
      <c r="A2772" s="22">
        <v>42090</v>
      </c>
      <c r="B2772">
        <v>33.445</v>
      </c>
      <c r="C2772">
        <f>IF(VLOOKUP($A2772,'Old SVXY Hist'!$A$1:$G$1611,3,0)&lt;$E2772,$E2772,VLOOKUP($A2772,'Old SVXY Hist'!$A$1:$G$1611,3,0))</f>
        <v>33.979071508942376</v>
      </c>
      <c r="D2772">
        <f>IF(VLOOKUP($A2772,'Old SVXY Hist'!$A$1:$G$1611,4,0)&gt;$E2772,$E2772,VLOOKUP($A2772,'Old SVXY Hist'!$A$1:$G$1611,4,0))</f>
        <v>33.325001</v>
      </c>
      <c r="E2772">
        <f>Master!K2776</f>
        <v>33.979071508942376</v>
      </c>
      <c r="F2772">
        <v>33.865001999999997</v>
      </c>
      <c r="G2772">
        <v>1166400</v>
      </c>
    </row>
    <row r="2773" spans="1:7" x14ac:dyDescent="0.25">
      <c r="A2773" s="22">
        <v>42093</v>
      </c>
      <c r="B2773">
        <v>34.625</v>
      </c>
      <c r="C2773">
        <f>IF(VLOOKUP($A2773,'Old SVXY Hist'!$A$1:$G$1611,3,0)&lt;$E2773,$E2773,VLOOKUP($A2773,'Old SVXY Hist'!$A$1:$G$1611,3,0))</f>
        <v>35.049999</v>
      </c>
      <c r="D2773">
        <f>IF(VLOOKUP($A2773,'Old SVXY Hist'!$A$1:$G$1611,4,0)&gt;$E2773,$E2773,VLOOKUP($A2773,'Old SVXY Hist'!$A$1:$G$1611,4,0))</f>
        <v>34.555</v>
      </c>
      <c r="E2773">
        <f>Master!K2777</f>
        <v>34.796434916053762</v>
      </c>
      <c r="F2773">
        <v>34.869999</v>
      </c>
      <c r="G2773">
        <v>1326200</v>
      </c>
    </row>
    <row r="2774" spans="1:7" x14ac:dyDescent="0.25">
      <c r="A2774" s="22">
        <v>42094</v>
      </c>
      <c r="B2774">
        <v>34.735000999999997</v>
      </c>
      <c r="C2774">
        <f>IF(VLOOKUP($A2774,'Old SVXY Hist'!$A$1:$G$1611,3,0)&lt;$E2774,$E2774,VLOOKUP($A2774,'Old SVXY Hist'!$A$1:$G$1611,3,0))</f>
        <v>34.830002</v>
      </c>
      <c r="D2774">
        <f>IF(VLOOKUP($A2774,'Old SVXY Hist'!$A$1:$G$1611,4,0)&gt;$E2774,$E2774,VLOOKUP($A2774,'Old SVXY Hist'!$A$1:$G$1611,4,0))</f>
        <v>33.784999999999997</v>
      </c>
      <c r="E2774">
        <f>Master!K2778</f>
        <v>33.792369672549988</v>
      </c>
      <c r="F2774">
        <v>34.020000000000003</v>
      </c>
      <c r="G2774">
        <v>1140000</v>
      </c>
    </row>
    <row r="2775" spans="1:7" x14ac:dyDescent="0.25">
      <c r="A2775" s="22">
        <v>42095</v>
      </c>
      <c r="B2775">
        <v>33.909999999999997</v>
      </c>
      <c r="C2775">
        <f>IF(VLOOKUP($A2775,'Old SVXY Hist'!$A$1:$G$1611,3,0)&lt;$E2775,$E2775,VLOOKUP($A2775,'Old SVXY Hist'!$A$1:$G$1611,3,0))</f>
        <v>34.181018253045117</v>
      </c>
      <c r="D2775">
        <f>IF(VLOOKUP($A2775,'Old SVXY Hist'!$A$1:$G$1611,4,0)&gt;$E2775,$E2775,VLOOKUP($A2775,'Old SVXY Hist'!$A$1:$G$1611,4,0))</f>
        <v>32.919998</v>
      </c>
      <c r="E2775">
        <f>Master!K2779</f>
        <v>34.181018253045117</v>
      </c>
      <c r="F2775">
        <v>34.009998000000003</v>
      </c>
      <c r="G2775">
        <v>1159400</v>
      </c>
    </row>
    <row r="2776" spans="1:7" x14ac:dyDescent="0.25">
      <c r="A2776" s="22">
        <v>42096</v>
      </c>
      <c r="B2776">
        <v>34.25</v>
      </c>
      <c r="C2776">
        <f>IF(VLOOKUP($A2776,'Old SVXY Hist'!$A$1:$G$1611,3,0)&lt;$E2776,$E2776,VLOOKUP($A2776,'Old SVXY Hist'!$A$1:$G$1611,3,0))</f>
        <v>34.799999</v>
      </c>
      <c r="D2776">
        <f>IF(VLOOKUP($A2776,'Old SVXY Hist'!$A$1:$G$1611,4,0)&gt;$E2776,$E2776,VLOOKUP($A2776,'Old SVXY Hist'!$A$1:$G$1611,4,0))</f>
        <v>34.07</v>
      </c>
      <c r="E2776">
        <f>Master!K2780</f>
        <v>34.751508872116759</v>
      </c>
      <c r="F2776">
        <v>34.720001000000003</v>
      </c>
      <c r="G2776">
        <v>1240900</v>
      </c>
    </row>
    <row r="2777" spans="1:7" x14ac:dyDescent="0.25">
      <c r="A2777" s="22">
        <v>42100</v>
      </c>
      <c r="B2777">
        <v>34.365001999999997</v>
      </c>
      <c r="C2777">
        <f>IF(VLOOKUP($A2777,'Old SVXY Hist'!$A$1:$G$1611,3,0)&lt;$E2777,$E2777,VLOOKUP($A2777,'Old SVXY Hist'!$A$1:$G$1611,3,0))</f>
        <v>35.744999</v>
      </c>
      <c r="D2777">
        <f>IF(VLOOKUP($A2777,'Old SVXY Hist'!$A$1:$G$1611,4,0)&gt;$E2777,$E2777,VLOOKUP($A2777,'Old SVXY Hist'!$A$1:$G$1611,4,0))</f>
        <v>34.209999000000003</v>
      </c>
      <c r="E2777">
        <f>Master!K2781</f>
        <v>35.469173946660121</v>
      </c>
      <c r="F2777">
        <v>35.494999</v>
      </c>
      <c r="G2777">
        <v>875400</v>
      </c>
    </row>
    <row r="2778" spans="1:7" x14ac:dyDescent="0.25">
      <c r="A2778" s="22">
        <v>42101</v>
      </c>
      <c r="B2778">
        <v>35.720001000000003</v>
      </c>
      <c r="C2778">
        <f>IF(VLOOKUP($A2778,'Old SVXY Hist'!$A$1:$G$1611,3,0)&lt;$E2778,$E2778,VLOOKUP($A2778,'Old SVXY Hist'!$A$1:$G$1611,3,0))</f>
        <v>36.090000000000003</v>
      </c>
      <c r="D2778">
        <f>IF(VLOOKUP($A2778,'Old SVXY Hist'!$A$1:$G$1611,4,0)&gt;$E2778,$E2778,VLOOKUP($A2778,'Old SVXY Hist'!$A$1:$G$1611,4,0))</f>
        <v>35.520000000000003</v>
      </c>
      <c r="E2778">
        <f>Master!K2782</f>
        <v>35.54087630306617</v>
      </c>
      <c r="F2778">
        <v>35.560001</v>
      </c>
      <c r="G2778">
        <v>622800</v>
      </c>
    </row>
    <row r="2779" spans="1:7" x14ac:dyDescent="0.25">
      <c r="A2779" s="22">
        <v>42102</v>
      </c>
      <c r="B2779">
        <v>35.720001000000003</v>
      </c>
      <c r="C2779">
        <f>IF(VLOOKUP($A2779,'Old SVXY Hist'!$A$1:$G$1611,3,0)&lt;$E2779,$E2779,VLOOKUP($A2779,'Old SVXY Hist'!$A$1:$G$1611,3,0))</f>
        <v>36.344816365005329</v>
      </c>
      <c r="D2779">
        <f>IF(VLOOKUP($A2779,'Old SVXY Hist'!$A$1:$G$1611,4,0)&gt;$E2779,$E2779,VLOOKUP($A2779,'Old SVXY Hist'!$A$1:$G$1611,4,0))</f>
        <v>35.529998999999997</v>
      </c>
      <c r="E2779">
        <f>Master!K2783</f>
        <v>36.344816365005329</v>
      </c>
      <c r="F2779">
        <v>36.220001000000003</v>
      </c>
      <c r="G2779">
        <v>1017000</v>
      </c>
    </row>
    <row r="2780" spans="1:7" x14ac:dyDescent="0.25">
      <c r="A2780" s="22">
        <v>42103</v>
      </c>
      <c r="B2780">
        <v>36.400002000000001</v>
      </c>
      <c r="C2780">
        <f>IF(VLOOKUP($A2780,'Old SVXY Hist'!$A$1:$G$1611,3,0)&lt;$E2780,$E2780,VLOOKUP($A2780,'Old SVXY Hist'!$A$1:$G$1611,3,0))</f>
        <v>37.661281106039119</v>
      </c>
      <c r="D2780">
        <f>IF(VLOOKUP($A2780,'Old SVXY Hist'!$A$1:$G$1611,4,0)&gt;$E2780,$E2780,VLOOKUP($A2780,'Old SVXY Hist'!$A$1:$G$1611,4,0))</f>
        <v>35.955002</v>
      </c>
      <c r="E2780">
        <f>Master!K2784</f>
        <v>37.661281106039119</v>
      </c>
      <c r="F2780">
        <v>37.43</v>
      </c>
      <c r="G2780">
        <v>1244600</v>
      </c>
    </row>
    <row r="2781" spans="1:7" x14ac:dyDescent="0.25">
      <c r="A2781" s="22">
        <v>42104</v>
      </c>
      <c r="B2781">
        <v>37.729999999999997</v>
      </c>
      <c r="C2781">
        <f>IF(VLOOKUP($A2781,'Old SVXY Hist'!$A$1:$G$1611,3,0)&lt;$E2781,$E2781,VLOOKUP($A2781,'Old SVXY Hist'!$A$1:$G$1611,3,0))</f>
        <v>39.4047316012377</v>
      </c>
      <c r="D2781">
        <f>IF(VLOOKUP($A2781,'Old SVXY Hist'!$A$1:$G$1611,4,0)&gt;$E2781,$E2781,VLOOKUP($A2781,'Old SVXY Hist'!$A$1:$G$1611,4,0))</f>
        <v>37.715000000000003</v>
      </c>
      <c r="E2781">
        <f>Master!K2785</f>
        <v>39.4047316012377</v>
      </c>
      <c r="F2781">
        <v>39.169998</v>
      </c>
      <c r="G2781">
        <v>1327700</v>
      </c>
    </row>
    <row r="2782" spans="1:7" x14ac:dyDescent="0.25">
      <c r="A2782" s="22">
        <v>42107</v>
      </c>
      <c r="B2782">
        <v>39.575001</v>
      </c>
      <c r="C2782">
        <f>IF(VLOOKUP($A2782,'Old SVXY Hist'!$A$1:$G$1611,3,0)&lt;$E2782,$E2782,VLOOKUP($A2782,'Old SVXY Hist'!$A$1:$G$1611,3,0))</f>
        <v>39.979999999999997</v>
      </c>
      <c r="D2782">
        <f>IF(VLOOKUP($A2782,'Old SVXY Hist'!$A$1:$G$1611,4,0)&gt;$E2782,$E2782,VLOOKUP($A2782,'Old SVXY Hist'!$A$1:$G$1611,4,0))</f>
        <v>37.639999000000003</v>
      </c>
      <c r="E2782">
        <f>Master!K2786</f>
        <v>37.647843288169987</v>
      </c>
      <c r="F2782">
        <v>37.955002</v>
      </c>
      <c r="G2782">
        <v>1296100</v>
      </c>
    </row>
    <row r="2783" spans="1:7" x14ac:dyDescent="0.25">
      <c r="A2783" s="22">
        <v>42108</v>
      </c>
      <c r="B2783">
        <v>37.599997999999999</v>
      </c>
      <c r="C2783">
        <f>IF(VLOOKUP($A2783,'Old SVXY Hist'!$A$1:$G$1611,3,0)&lt;$E2783,$E2783,VLOOKUP($A2783,'Old SVXY Hist'!$A$1:$G$1611,3,0))</f>
        <v>38.743212468702232</v>
      </c>
      <c r="D2783">
        <f>IF(VLOOKUP($A2783,'Old SVXY Hist'!$A$1:$G$1611,4,0)&gt;$E2783,$E2783,VLOOKUP($A2783,'Old SVXY Hist'!$A$1:$G$1611,4,0))</f>
        <v>37.290000999999997</v>
      </c>
      <c r="E2783">
        <f>Master!K2787</f>
        <v>38.743212468702232</v>
      </c>
      <c r="F2783">
        <v>38.375</v>
      </c>
      <c r="G2783">
        <v>1035000</v>
      </c>
    </row>
    <row r="2784" spans="1:7" x14ac:dyDescent="0.25">
      <c r="A2784" s="22">
        <v>42109</v>
      </c>
      <c r="B2784">
        <v>38.880001</v>
      </c>
      <c r="C2784">
        <f>IF(VLOOKUP($A2784,'Old SVXY Hist'!$A$1:$G$1611,3,0)&lt;$E2784,$E2784,VLOOKUP($A2784,'Old SVXY Hist'!$A$1:$G$1611,3,0))</f>
        <v>39.615001999999997</v>
      </c>
      <c r="D2784">
        <f>IF(VLOOKUP($A2784,'Old SVXY Hist'!$A$1:$G$1611,4,0)&gt;$E2784,$E2784,VLOOKUP($A2784,'Old SVXY Hist'!$A$1:$G$1611,4,0))</f>
        <v>38.799999</v>
      </c>
      <c r="E2784">
        <f>Master!K2788</f>
        <v>39.485244522552328</v>
      </c>
      <c r="F2784">
        <v>39.224997999999999</v>
      </c>
      <c r="G2784">
        <v>1719000</v>
      </c>
    </row>
    <row r="2785" spans="1:7" x14ac:dyDescent="0.25">
      <c r="A2785" s="22">
        <v>42110</v>
      </c>
      <c r="B2785">
        <v>39.020000000000003</v>
      </c>
      <c r="C2785">
        <f>IF(VLOOKUP($A2785,'Old SVXY Hist'!$A$1:$G$1611,3,0)&lt;$E2785,$E2785,VLOOKUP($A2785,'Old SVXY Hist'!$A$1:$G$1611,3,0))</f>
        <v>40.360000999999997</v>
      </c>
      <c r="D2785">
        <f>IF(VLOOKUP($A2785,'Old SVXY Hist'!$A$1:$G$1611,4,0)&gt;$E2785,$E2785,VLOOKUP($A2785,'Old SVXY Hist'!$A$1:$G$1611,4,0))</f>
        <v>38.869999</v>
      </c>
      <c r="E2785">
        <f>Master!K2789</f>
        <v>39.986736383235026</v>
      </c>
      <c r="F2785">
        <v>40.005001</v>
      </c>
      <c r="G2785">
        <v>869800</v>
      </c>
    </row>
    <row r="2786" spans="1:7" x14ac:dyDescent="0.25">
      <c r="A2786" s="22">
        <v>42111</v>
      </c>
      <c r="B2786">
        <v>38.700001</v>
      </c>
      <c r="C2786">
        <f>IF(VLOOKUP($A2786,'Old SVXY Hist'!$A$1:$G$1611,3,0)&lt;$E2786,$E2786,VLOOKUP($A2786,'Old SVXY Hist'!$A$1:$G$1611,3,0))</f>
        <v>38.895000000000003</v>
      </c>
      <c r="D2786">
        <f>IF(VLOOKUP($A2786,'Old SVXY Hist'!$A$1:$G$1611,4,0)&gt;$E2786,$E2786,VLOOKUP($A2786,'Old SVXY Hist'!$A$1:$G$1611,4,0))</f>
        <v>37.5</v>
      </c>
      <c r="E2786">
        <f>Master!K2790</f>
        <v>38.572687258708314</v>
      </c>
      <c r="F2786">
        <v>38.595001000000003</v>
      </c>
      <c r="G2786">
        <v>1747100</v>
      </c>
    </row>
    <row r="2787" spans="1:7" x14ac:dyDescent="0.25">
      <c r="A2787" s="22">
        <v>42114</v>
      </c>
      <c r="B2787">
        <v>39.375</v>
      </c>
      <c r="C2787">
        <f>IF(VLOOKUP($A2787,'Old SVXY Hist'!$A$1:$G$1611,3,0)&lt;$E2787,$E2787,VLOOKUP($A2787,'Old SVXY Hist'!$A$1:$G$1611,3,0))</f>
        <v>40.150002000000001</v>
      </c>
      <c r="D2787">
        <f>IF(VLOOKUP($A2787,'Old SVXY Hist'!$A$1:$G$1611,4,0)&gt;$E2787,$E2787,VLOOKUP($A2787,'Old SVXY Hist'!$A$1:$G$1611,4,0))</f>
        <v>39.18</v>
      </c>
      <c r="E2787">
        <f>Master!K2791</f>
        <v>39.72780248654324</v>
      </c>
      <c r="F2787">
        <v>39.939999</v>
      </c>
      <c r="G2787">
        <v>883500</v>
      </c>
    </row>
    <row r="2788" spans="1:7" x14ac:dyDescent="0.25">
      <c r="A2788" s="22">
        <v>42115</v>
      </c>
      <c r="B2788">
        <v>40.400002000000001</v>
      </c>
      <c r="C2788">
        <f>IF(VLOOKUP($A2788,'Old SVXY Hist'!$A$1:$G$1611,3,0)&lt;$E2788,$E2788,VLOOKUP($A2788,'Old SVXY Hist'!$A$1:$G$1611,3,0))</f>
        <v>40.534999999999997</v>
      </c>
      <c r="D2788">
        <f>IF(VLOOKUP($A2788,'Old SVXY Hist'!$A$1:$G$1611,4,0)&gt;$E2788,$E2788,VLOOKUP($A2788,'Old SVXY Hist'!$A$1:$G$1611,4,0))</f>
        <v>39.479999999999997</v>
      </c>
      <c r="E2788">
        <f>Master!K2792</f>
        <v>39.854944657311229</v>
      </c>
      <c r="F2788">
        <v>39.904998999999997</v>
      </c>
      <c r="G2788">
        <v>2073400</v>
      </c>
    </row>
    <row r="2789" spans="1:7" x14ac:dyDescent="0.25">
      <c r="A2789" s="22">
        <v>42116</v>
      </c>
      <c r="B2789">
        <v>40.145000000000003</v>
      </c>
      <c r="C2789">
        <f>IF(VLOOKUP($A2789,'Old SVXY Hist'!$A$1:$G$1611,3,0)&lt;$E2789,$E2789,VLOOKUP($A2789,'Old SVXY Hist'!$A$1:$G$1611,3,0))</f>
        <v>40.534999999999997</v>
      </c>
      <c r="D2789">
        <f>IF(VLOOKUP($A2789,'Old SVXY Hist'!$A$1:$G$1611,4,0)&gt;$E2789,$E2789,VLOOKUP($A2789,'Old SVXY Hist'!$A$1:$G$1611,4,0))</f>
        <v>39.375</v>
      </c>
      <c r="E2789">
        <f>Master!K2793</f>
        <v>40.370494132615299</v>
      </c>
      <c r="F2789">
        <v>40.369999</v>
      </c>
      <c r="G2789">
        <v>1019200</v>
      </c>
    </row>
    <row r="2790" spans="1:7" x14ac:dyDescent="0.25">
      <c r="A2790" s="22">
        <v>42117</v>
      </c>
      <c r="B2790">
        <v>40.099997999999999</v>
      </c>
      <c r="C2790">
        <f>IF(VLOOKUP($A2790,'Old SVXY Hist'!$A$1:$G$1611,3,0)&lt;$E2790,$E2790,VLOOKUP($A2790,'Old SVXY Hist'!$A$1:$G$1611,3,0))</f>
        <v>41.110000999999997</v>
      </c>
      <c r="D2790">
        <f>IF(VLOOKUP($A2790,'Old SVXY Hist'!$A$1:$G$1611,4,0)&gt;$E2790,$E2790,VLOOKUP($A2790,'Old SVXY Hist'!$A$1:$G$1611,4,0))</f>
        <v>39.915000999999997</v>
      </c>
      <c r="E2790">
        <f>Master!K2794</f>
        <v>40.865916714838058</v>
      </c>
      <c r="F2790">
        <v>40.755001</v>
      </c>
      <c r="G2790">
        <v>1021000</v>
      </c>
    </row>
    <row r="2791" spans="1:7" x14ac:dyDescent="0.25">
      <c r="A2791" s="22">
        <v>42118</v>
      </c>
      <c r="B2791">
        <v>41.009998000000003</v>
      </c>
      <c r="C2791">
        <f>IF(VLOOKUP($A2791,'Old SVXY Hist'!$A$1:$G$1611,3,0)&lt;$E2791,$E2791,VLOOKUP($A2791,'Old SVXY Hist'!$A$1:$G$1611,3,0))</f>
        <v>41.259998000000003</v>
      </c>
      <c r="D2791">
        <f>IF(VLOOKUP($A2791,'Old SVXY Hist'!$A$1:$G$1611,4,0)&gt;$E2791,$E2791,VLOOKUP($A2791,'Old SVXY Hist'!$A$1:$G$1611,4,0))</f>
        <v>40.645000000000003</v>
      </c>
      <c r="E2791">
        <f>Master!K2795</f>
        <v>41.058459923578312</v>
      </c>
      <c r="F2791">
        <v>41.154998999999997</v>
      </c>
      <c r="G2791">
        <v>689900</v>
      </c>
    </row>
    <row r="2792" spans="1:7" x14ac:dyDescent="0.25">
      <c r="A2792" s="22">
        <v>42121</v>
      </c>
      <c r="B2792">
        <v>41.534999999999997</v>
      </c>
      <c r="C2792">
        <f>IF(VLOOKUP($A2792,'Old SVXY Hist'!$A$1:$G$1611,3,0)&lt;$E2792,$E2792,VLOOKUP($A2792,'Old SVXY Hist'!$A$1:$G$1611,3,0))</f>
        <v>41.625</v>
      </c>
      <c r="D2792">
        <f>IF(VLOOKUP($A2792,'Old SVXY Hist'!$A$1:$G$1611,4,0)&gt;$E2792,$E2792,VLOOKUP($A2792,'Old SVXY Hist'!$A$1:$G$1611,4,0))</f>
        <v>39.639999000000003</v>
      </c>
      <c r="E2792">
        <f>Master!K2796</f>
        <v>39.869003276405017</v>
      </c>
      <c r="F2792">
        <v>39.959999000000003</v>
      </c>
      <c r="G2792">
        <v>848500</v>
      </c>
    </row>
    <row r="2793" spans="1:7" x14ac:dyDescent="0.25">
      <c r="A2793" s="22">
        <v>42122</v>
      </c>
      <c r="B2793">
        <v>39.654998999999997</v>
      </c>
      <c r="C2793">
        <f>IF(VLOOKUP($A2793,'Old SVXY Hist'!$A$1:$G$1611,3,0)&lt;$E2793,$E2793,VLOOKUP($A2793,'Old SVXY Hist'!$A$1:$G$1611,3,0))</f>
        <v>41.389203860623795</v>
      </c>
      <c r="D2793">
        <f>IF(VLOOKUP($A2793,'Old SVXY Hist'!$A$1:$G$1611,4,0)&gt;$E2793,$E2793,VLOOKUP($A2793,'Old SVXY Hist'!$A$1:$G$1611,4,0))</f>
        <v>38.560001</v>
      </c>
      <c r="E2793">
        <f>Master!K2797</f>
        <v>41.389203860623795</v>
      </c>
      <c r="F2793">
        <v>41.334999000000003</v>
      </c>
      <c r="G2793">
        <v>1282400</v>
      </c>
    </row>
    <row r="2794" spans="1:7" x14ac:dyDescent="0.25">
      <c r="A2794" s="22">
        <v>42123</v>
      </c>
      <c r="B2794">
        <v>40.299999</v>
      </c>
      <c r="C2794">
        <f>IF(VLOOKUP($A2794,'Old SVXY Hist'!$A$1:$G$1611,3,0)&lt;$E2794,$E2794,VLOOKUP($A2794,'Old SVXY Hist'!$A$1:$G$1611,3,0))</f>
        <v>41.080002</v>
      </c>
      <c r="D2794">
        <f>IF(VLOOKUP($A2794,'Old SVXY Hist'!$A$1:$G$1611,4,0)&gt;$E2794,$E2794,VLOOKUP($A2794,'Old SVXY Hist'!$A$1:$G$1611,4,0))</f>
        <v>39.529998999999997</v>
      </c>
      <c r="E2794">
        <f>Master!K2798</f>
        <v>39.849836698143683</v>
      </c>
      <c r="F2794">
        <v>40.200001</v>
      </c>
      <c r="G2794">
        <v>1177300</v>
      </c>
    </row>
    <row r="2795" spans="1:7" x14ac:dyDescent="0.25">
      <c r="A2795" s="22">
        <v>42124</v>
      </c>
      <c r="B2795">
        <v>39.700001</v>
      </c>
      <c r="C2795">
        <f>IF(VLOOKUP($A2795,'Old SVXY Hist'!$A$1:$G$1611,3,0)&lt;$E2795,$E2795,VLOOKUP($A2795,'Old SVXY Hist'!$A$1:$G$1611,3,0))</f>
        <v>40.095001000000003</v>
      </c>
      <c r="D2795">
        <f>IF(VLOOKUP($A2795,'Old SVXY Hist'!$A$1:$G$1611,4,0)&gt;$E2795,$E2795,VLOOKUP($A2795,'Old SVXY Hist'!$A$1:$G$1611,4,0))</f>
        <v>38.299999</v>
      </c>
      <c r="E2795">
        <f>Master!K2799</f>
        <v>39.040406980954771</v>
      </c>
      <c r="F2795">
        <v>39.090000000000003</v>
      </c>
      <c r="G2795">
        <v>1208600</v>
      </c>
    </row>
    <row r="2796" spans="1:7" x14ac:dyDescent="0.25">
      <c r="A2796" s="22">
        <v>42125</v>
      </c>
      <c r="B2796">
        <v>39.700001</v>
      </c>
      <c r="C2796">
        <f>IF(VLOOKUP($A2796,'Old SVXY Hist'!$A$1:$G$1611,3,0)&lt;$E2796,$E2796,VLOOKUP($A2796,'Old SVXY Hist'!$A$1:$G$1611,3,0))</f>
        <v>41.125124326964603</v>
      </c>
      <c r="D2796">
        <f>IF(VLOOKUP($A2796,'Old SVXY Hist'!$A$1:$G$1611,4,0)&gt;$E2796,$E2796,VLOOKUP($A2796,'Old SVXY Hist'!$A$1:$G$1611,4,0))</f>
        <v>39.619999</v>
      </c>
      <c r="E2796">
        <f>Master!K2800</f>
        <v>41.125124326964603</v>
      </c>
      <c r="F2796">
        <v>40.98</v>
      </c>
      <c r="G2796">
        <v>1081300</v>
      </c>
    </row>
    <row r="2797" spans="1:7" x14ac:dyDescent="0.25">
      <c r="A2797" s="22">
        <v>42128</v>
      </c>
      <c r="B2797">
        <v>41.284999999999997</v>
      </c>
      <c r="C2797">
        <f>IF(VLOOKUP($A2797,'Old SVXY Hist'!$A$1:$G$1611,3,0)&lt;$E2797,$E2797,VLOOKUP($A2797,'Old SVXY Hist'!$A$1:$G$1611,3,0))</f>
        <v>41.615001999999997</v>
      </c>
      <c r="D2797">
        <f>IF(VLOOKUP($A2797,'Old SVXY Hist'!$A$1:$G$1611,4,0)&gt;$E2797,$E2797,VLOOKUP($A2797,'Old SVXY Hist'!$A$1:$G$1611,4,0))</f>
        <v>40.470001000000003</v>
      </c>
      <c r="E2797">
        <f>Master!K2801</f>
        <v>41.119378344345598</v>
      </c>
      <c r="F2797">
        <v>40.935001</v>
      </c>
      <c r="G2797">
        <v>847600</v>
      </c>
    </row>
    <row r="2798" spans="1:7" x14ac:dyDescent="0.25">
      <c r="A2798" s="22">
        <v>42129</v>
      </c>
      <c r="B2798">
        <v>40.685001</v>
      </c>
      <c r="C2798">
        <f>IF(VLOOKUP($A2798,'Old SVXY Hist'!$A$1:$G$1611,3,0)&lt;$E2798,$E2798,VLOOKUP($A2798,'Old SVXY Hist'!$A$1:$G$1611,3,0))</f>
        <v>41.025002000000001</v>
      </c>
      <c r="D2798">
        <f>IF(VLOOKUP($A2798,'Old SVXY Hist'!$A$1:$G$1611,4,0)&gt;$E2798,$E2798,VLOOKUP($A2798,'Old SVXY Hist'!$A$1:$G$1611,4,0))</f>
        <v>39.404571751018409</v>
      </c>
      <c r="E2798">
        <f>Master!K2802</f>
        <v>39.404571751018409</v>
      </c>
      <c r="F2798">
        <v>39.525002000000001</v>
      </c>
      <c r="G2798">
        <v>1202800</v>
      </c>
    </row>
    <row r="2799" spans="1:7" x14ac:dyDescent="0.25">
      <c r="A2799" s="22">
        <v>42130</v>
      </c>
      <c r="B2799">
        <v>39.985000999999997</v>
      </c>
      <c r="C2799">
        <f>IF(VLOOKUP($A2799,'Old SVXY Hist'!$A$1:$G$1611,3,0)&lt;$E2799,$E2799,VLOOKUP($A2799,'Old SVXY Hist'!$A$1:$G$1611,3,0))</f>
        <v>40.150002000000001</v>
      </c>
      <c r="D2799">
        <f>IF(VLOOKUP($A2799,'Old SVXY Hist'!$A$1:$G$1611,4,0)&gt;$E2799,$E2799,VLOOKUP($A2799,'Old SVXY Hist'!$A$1:$G$1611,4,0))</f>
        <v>37.555</v>
      </c>
      <c r="E2799">
        <f>Master!K2803</f>
        <v>38.738023430714293</v>
      </c>
      <c r="F2799">
        <v>38.865001999999997</v>
      </c>
      <c r="G2799">
        <v>1549100</v>
      </c>
    </row>
    <row r="2800" spans="1:7" x14ac:dyDescent="0.25">
      <c r="A2800" s="22">
        <v>42131</v>
      </c>
      <c r="B2800">
        <v>38.674999</v>
      </c>
      <c r="C2800">
        <f>IF(VLOOKUP($A2800,'Old SVXY Hist'!$A$1:$G$1611,3,0)&lt;$E2800,$E2800,VLOOKUP($A2800,'Old SVXY Hist'!$A$1:$G$1611,3,0))</f>
        <v>39.5</v>
      </c>
      <c r="D2800">
        <f>IF(VLOOKUP($A2800,'Old SVXY Hist'!$A$1:$G$1611,4,0)&gt;$E2800,$E2800,VLOOKUP($A2800,'Old SVXY Hist'!$A$1:$G$1611,4,0))</f>
        <v>38.169998</v>
      </c>
      <c r="E2800">
        <f>Master!K2804</f>
        <v>39.253809646909502</v>
      </c>
      <c r="F2800">
        <v>39.169998</v>
      </c>
      <c r="G2800">
        <v>1540400</v>
      </c>
    </row>
    <row r="2801" spans="1:7" x14ac:dyDescent="0.25">
      <c r="A2801" s="22">
        <v>42132</v>
      </c>
      <c r="B2801">
        <v>40.709999000000003</v>
      </c>
      <c r="C2801">
        <f>IF(VLOOKUP($A2801,'Old SVXY Hist'!$A$1:$G$1611,3,0)&lt;$E2801,$E2801,VLOOKUP($A2801,'Old SVXY Hist'!$A$1:$G$1611,3,0))</f>
        <v>41.349997999999999</v>
      </c>
      <c r="D2801">
        <f>IF(VLOOKUP($A2801,'Old SVXY Hist'!$A$1:$G$1611,4,0)&gt;$E2801,$E2801,VLOOKUP($A2801,'Old SVXY Hist'!$A$1:$G$1611,4,0))</f>
        <v>40.419998</v>
      </c>
      <c r="E2801">
        <f>Master!K2805</f>
        <v>40.937437547499115</v>
      </c>
      <c r="F2801">
        <v>41.224997999999999</v>
      </c>
      <c r="G2801">
        <v>1479900</v>
      </c>
    </row>
    <row r="2802" spans="1:7" x14ac:dyDescent="0.25">
      <c r="A2802" s="22">
        <v>42135</v>
      </c>
      <c r="B2802">
        <v>41.119999</v>
      </c>
      <c r="C2802">
        <f>IF(VLOOKUP($A2802,'Old SVXY Hist'!$A$1:$G$1611,3,0)&lt;$E2802,$E2802,VLOOKUP($A2802,'Old SVXY Hist'!$A$1:$G$1611,3,0))</f>
        <v>41.25</v>
      </c>
      <c r="D2802">
        <f>IF(VLOOKUP($A2802,'Old SVXY Hist'!$A$1:$G$1611,4,0)&gt;$E2802,$E2802,VLOOKUP($A2802,'Old SVXY Hist'!$A$1:$G$1611,4,0))</f>
        <v>39.717677654415731</v>
      </c>
      <c r="E2802">
        <f>Master!K2806</f>
        <v>39.717677654415731</v>
      </c>
      <c r="F2802">
        <v>40.099997999999999</v>
      </c>
      <c r="G2802">
        <v>882600</v>
      </c>
    </row>
    <row r="2803" spans="1:7" x14ac:dyDescent="0.25">
      <c r="A2803" s="22">
        <v>42136</v>
      </c>
      <c r="B2803">
        <v>39.485000999999997</v>
      </c>
      <c r="C2803">
        <f>IF(VLOOKUP($A2803,'Old SVXY Hist'!$A$1:$G$1611,3,0)&lt;$E2803,$E2803,VLOOKUP($A2803,'Old SVXY Hist'!$A$1:$G$1611,3,0))</f>
        <v>40.470001000000003</v>
      </c>
      <c r="D2803">
        <f>IF(VLOOKUP($A2803,'Old SVXY Hist'!$A$1:$G$1611,4,0)&gt;$E2803,$E2803,VLOOKUP($A2803,'Old SVXY Hist'!$A$1:$G$1611,4,0))</f>
        <v>38.935001</v>
      </c>
      <c r="E2803">
        <f>Master!K2807</f>
        <v>40.365080840187041</v>
      </c>
      <c r="F2803">
        <v>40.275002000000001</v>
      </c>
      <c r="G2803">
        <v>731000</v>
      </c>
    </row>
    <row r="2804" spans="1:7" x14ac:dyDescent="0.25">
      <c r="A2804" s="22">
        <v>42137</v>
      </c>
      <c r="B2804">
        <v>40.634998000000003</v>
      </c>
      <c r="C2804">
        <f>IF(VLOOKUP($A2804,'Old SVXY Hist'!$A$1:$G$1611,3,0)&lt;$E2804,$E2804,VLOOKUP($A2804,'Old SVXY Hist'!$A$1:$G$1611,3,0))</f>
        <v>41.055</v>
      </c>
      <c r="D2804">
        <f>IF(VLOOKUP($A2804,'Old SVXY Hist'!$A$1:$G$1611,4,0)&gt;$E2804,$E2804,VLOOKUP($A2804,'Old SVXY Hist'!$A$1:$G$1611,4,0))</f>
        <v>40.169998</v>
      </c>
      <c r="E2804">
        <f>Master!K2808</f>
        <v>40.924328639148236</v>
      </c>
      <c r="F2804">
        <v>40.985000999999997</v>
      </c>
      <c r="G2804">
        <v>1004500</v>
      </c>
    </row>
    <row r="2805" spans="1:7" x14ac:dyDescent="0.25">
      <c r="A2805" s="22">
        <v>42138</v>
      </c>
      <c r="B2805">
        <v>41.415000999999997</v>
      </c>
      <c r="C2805">
        <f>IF(VLOOKUP($A2805,'Old SVXY Hist'!$A$1:$G$1611,3,0)&lt;$E2805,$E2805,VLOOKUP($A2805,'Old SVXY Hist'!$A$1:$G$1611,3,0))</f>
        <v>41.831285263631393</v>
      </c>
      <c r="D2805">
        <f>IF(VLOOKUP($A2805,'Old SVXY Hist'!$A$1:$G$1611,4,0)&gt;$E2805,$E2805,VLOOKUP($A2805,'Old SVXY Hist'!$A$1:$G$1611,4,0))</f>
        <v>41.25</v>
      </c>
      <c r="E2805">
        <f>Master!K2809</f>
        <v>41.831285263631393</v>
      </c>
      <c r="F2805">
        <v>41.82</v>
      </c>
      <c r="G2805">
        <v>924100</v>
      </c>
    </row>
    <row r="2806" spans="1:7" x14ac:dyDescent="0.25">
      <c r="A2806" s="22">
        <v>42139</v>
      </c>
      <c r="B2806">
        <v>42</v>
      </c>
      <c r="C2806">
        <f>IF(VLOOKUP($A2806,'Old SVXY Hist'!$A$1:$G$1611,3,0)&lt;$E2806,$E2806,VLOOKUP($A2806,'Old SVXY Hist'!$A$1:$G$1611,3,0))</f>
        <v>42.18</v>
      </c>
      <c r="D2806">
        <f>IF(VLOOKUP($A2806,'Old SVXY Hist'!$A$1:$G$1611,4,0)&gt;$E2806,$E2806,VLOOKUP($A2806,'Old SVXY Hist'!$A$1:$G$1611,4,0))</f>
        <v>41.325001</v>
      </c>
      <c r="E2806">
        <f>Master!K2810</f>
        <v>42.084704345682674</v>
      </c>
      <c r="F2806">
        <v>42.150002000000001</v>
      </c>
      <c r="G2806">
        <v>1012800</v>
      </c>
    </row>
    <row r="2807" spans="1:7" x14ac:dyDescent="0.25">
      <c r="A2807" s="22">
        <v>42142</v>
      </c>
      <c r="B2807">
        <v>42.165000999999997</v>
      </c>
      <c r="C2807">
        <f>IF(VLOOKUP($A2807,'Old SVXY Hist'!$A$1:$G$1611,3,0)&lt;$E2807,$E2807,VLOOKUP($A2807,'Old SVXY Hist'!$A$1:$G$1611,3,0))</f>
        <v>43.889999000000003</v>
      </c>
      <c r="D2807">
        <f>IF(VLOOKUP($A2807,'Old SVXY Hist'!$A$1:$G$1611,4,0)&gt;$E2807,$E2807,VLOOKUP($A2807,'Old SVXY Hist'!$A$1:$G$1611,4,0))</f>
        <v>42.110000999999997</v>
      </c>
      <c r="E2807">
        <f>Master!K2811</f>
        <v>43.551050228511912</v>
      </c>
      <c r="F2807">
        <v>43.575001</v>
      </c>
      <c r="G2807">
        <v>903500</v>
      </c>
    </row>
    <row r="2808" spans="1:7" x14ac:dyDescent="0.25">
      <c r="A2808" s="22">
        <v>42143</v>
      </c>
      <c r="B2808">
        <v>43.794998</v>
      </c>
      <c r="C2808">
        <f>IF(VLOOKUP($A2808,'Old SVXY Hist'!$A$1:$G$1611,3,0)&lt;$E2808,$E2808,VLOOKUP($A2808,'Old SVXY Hist'!$A$1:$G$1611,3,0))</f>
        <v>44.509998000000003</v>
      </c>
      <c r="D2808">
        <f>IF(VLOOKUP($A2808,'Old SVXY Hist'!$A$1:$G$1611,4,0)&gt;$E2808,$E2808,VLOOKUP($A2808,'Old SVXY Hist'!$A$1:$G$1611,4,0))</f>
        <v>43.185001</v>
      </c>
      <c r="E2808">
        <f>Master!K2812</f>
        <v>43.846999580541954</v>
      </c>
      <c r="F2808">
        <v>44.145000000000003</v>
      </c>
      <c r="G2808">
        <v>1380000</v>
      </c>
    </row>
    <row r="2809" spans="1:7" x14ac:dyDescent="0.25">
      <c r="A2809" s="22">
        <v>42144</v>
      </c>
      <c r="B2809">
        <v>44.275002000000001</v>
      </c>
      <c r="C2809">
        <f>IF(VLOOKUP($A2809,'Old SVXY Hist'!$A$1:$G$1611,3,0)&lt;$E2809,$E2809,VLOOKUP($A2809,'Old SVXY Hist'!$A$1:$G$1611,3,0))</f>
        <v>44.474997999999999</v>
      </c>
      <c r="D2809">
        <f>IF(VLOOKUP($A2809,'Old SVXY Hist'!$A$1:$G$1611,4,0)&gt;$E2809,$E2809,VLOOKUP($A2809,'Old SVXY Hist'!$A$1:$G$1611,4,0))</f>
        <v>43.450001</v>
      </c>
      <c r="E2809">
        <f>Master!K2813</f>
        <v>43.844957391520396</v>
      </c>
      <c r="F2809">
        <v>44.025002000000001</v>
      </c>
      <c r="G2809">
        <v>984600</v>
      </c>
    </row>
    <row r="2810" spans="1:7" x14ac:dyDescent="0.25">
      <c r="A2810" s="22">
        <v>42145</v>
      </c>
      <c r="B2810">
        <v>43.84</v>
      </c>
      <c r="C2810">
        <f>IF(VLOOKUP($A2810,'Old SVXY Hist'!$A$1:$G$1611,3,0)&lt;$E2810,$E2810,VLOOKUP($A2810,'Old SVXY Hist'!$A$1:$G$1611,3,0))</f>
        <v>45.509998000000003</v>
      </c>
      <c r="D2810">
        <f>IF(VLOOKUP($A2810,'Old SVXY Hist'!$A$1:$G$1611,4,0)&gt;$E2810,$E2810,VLOOKUP($A2810,'Old SVXY Hist'!$A$1:$G$1611,4,0))</f>
        <v>43.619999</v>
      </c>
      <c r="E2810">
        <f>Master!K2814</f>
        <v>45.442263537360759</v>
      </c>
      <c r="F2810">
        <v>45.25</v>
      </c>
      <c r="G2810">
        <v>934300</v>
      </c>
    </row>
    <row r="2811" spans="1:7" x14ac:dyDescent="0.25">
      <c r="A2811" s="22">
        <v>42146</v>
      </c>
      <c r="B2811">
        <v>45.380001</v>
      </c>
      <c r="C2811">
        <f>IF(VLOOKUP($A2811,'Old SVXY Hist'!$A$1:$G$1611,3,0)&lt;$E2811,$E2811,VLOOKUP($A2811,'Old SVXY Hist'!$A$1:$G$1611,3,0))</f>
        <v>45.709999000000003</v>
      </c>
      <c r="D2811">
        <f>IF(VLOOKUP($A2811,'Old SVXY Hist'!$A$1:$G$1611,4,0)&gt;$E2811,$E2811,VLOOKUP($A2811,'Old SVXY Hist'!$A$1:$G$1611,4,0))</f>
        <v>44.970001000000003</v>
      </c>
      <c r="E2811">
        <f>Master!K2815</f>
        <v>45.092607733372581</v>
      </c>
      <c r="F2811">
        <v>45.16</v>
      </c>
      <c r="G2811">
        <v>860900</v>
      </c>
    </row>
    <row r="2812" spans="1:7" x14ac:dyDescent="0.25">
      <c r="A2812" s="22">
        <v>42150</v>
      </c>
      <c r="B2812">
        <v>44.639999000000003</v>
      </c>
      <c r="C2812">
        <f>IF(VLOOKUP($A2812,'Old SVXY Hist'!$A$1:$G$1611,3,0)&lt;$E2812,$E2812,VLOOKUP($A2812,'Old SVXY Hist'!$A$1:$G$1611,3,0))</f>
        <v>44.845001000000003</v>
      </c>
      <c r="D2812">
        <f>IF(VLOOKUP($A2812,'Old SVXY Hist'!$A$1:$G$1611,4,0)&gt;$E2812,$E2812,VLOOKUP($A2812,'Old SVXY Hist'!$A$1:$G$1611,4,0))</f>
        <v>43</v>
      </c>
      <c r="E2812">
        <f>Master!K2816</f>
        <v>43.665063574188608</v>
      </c>
      <c r="F2812">
        <v>43.404998999999997</v>
      </c>
      <c r="G2812">
        <v>1689100</v>
      </c>
    </row>
    <row r="2813" spans="1:7" x14ac:dyDescent="0.25">
      <c r="A2813" s="22">
        <v>42151</v>
      </c>
      <c r="B2813">
        <v>43.865001999999997</v>
      </c>
      <c r="C2813">
        <f>IF(VLOOKUP($A2813,'Old SVXY Hist'!$A$1:$G$1611,3,0)&lt;$E2813,$E2813,VLOOKUP($A2813,'Old SVXY Hist'!$A$1:$G$1611,3,0))</f>
        <v>45.334999000000003</v>
      </c>
      <c r="D2813">
        <f>IF(VLOOKUP($A2813,'Old SVXY Hist'!$A$1:$G$1611,4,0)&gt;$E2813,$E2813,VLOOKUP($A2813,'Old SVXY Hist'!$A$1:$G$1611,4,0))</f>
        <v>43.544998</v>
      </c>
      <c r="E2813">
        <f>Master!K2817</f>
        <v>44.755459774834726</v>
      </c>
      <c r="F2813">
        <v>45.025002000000001</v>
      </c>
      <c r="G2813">
        <v>986900</v>
      </c>
    </row>
    <row r="2814" spans="1:7" x14ac:dyDescent="0.25">
      <c r="A2814" s="22">
        <v>42152</v>
      </c>
      <c r="B2814">
        <v>44.575001</v>
      </c>
      <c r="C2814">
        <f>IF(VLOOKUP($A2814,'Old SVXY Hist'!$A$1:$G$1611,3,0)&lt;$E2814,$E2814,VLOOKUP($A2814,'Old SVXY Hist'!$A$1:$G$1611,3,0))</f>
        <v>44.834999000000003</v>
      </c>
      <c r="D2814">
        <f>IF(VLOOKUP($A2814,'Old SVXY Hist'!$A$1:$G$1611,4,0)&gt;$E2814,$E2814,VLOOKUP($A2814,'Old SVXY Hist'!$A$1:$G$1611,4,0))</f>
        <v>43.935001</v>
      </c>
      <c r="E2814">
        <f>Master!K2818</f>
        <v>44.824857554876168</v>
      </c>
      <c r="F2814">
        <v>44.595001000000003</v>
      </c>
      <c r="G2814">
        <v>1065600</v>
      </c>
    </row>
    <row r="2815" spans="1:7" x14ac:dyDescent="0.25">
      <c r="A2815" s="22">
        <v>42153</v>
      </c>
      <c r="B2815">
        <v>44.465000000000003</v>
      </c>
      <c r="C2815">
        <f>IF(VLOOKUP($A2815,'Old SVXY Hist'!$A$1:$G$1611,3,0)&lt;$E2815,$E2815,VLOOKUP($A2815,'Old SVXY Hist'!$A$1:$G$1611,3,0))</f>
        <v>44.919998</v>
      </c>
      <c r="D2815">
        <f>IF(VLOOKUP($A2815,'Old SVXY Hist'!$A$1:$G$1611,4,0)&gt;$E2815,$E2815,VLOOKUP($A2815,'Old SVXY Hist'!$A$1:$G$1611,4,0))</f>
        <v>43.639999000000003</v>
      </c>
      <c r="E2815">
        <f>Master!K2819</f>
        <v>44.418207171395821</v>
      </c>
      <c r="F2815">
        <v>44.25</v>
      </c>
      <c r="G2815">
        <v>1274600</v>
      </c>
    </row>
    <row r="2816" spans="1:7" x14ac:dyDescent="0.25">
      <c r="A2816" s="22">
        <v>42156</v>
      </c>
      <c r="B2816">
        <v>44.759998000000003</v>
      </c>
      <c r="C2816">
        <f>IF(VLOOKUP($A2816,'Old SVXY Hist'!$A$1:$G$1611,3,0)&lt;$E2816,$E2816,VLOOKUP($A2816,'Old SVXY Hist'!$A$1:$G$1611,3,0))</f>
        <v>45.174999</v>
      </c>
      <c r="D2816">
        <f>IF(VLOOKUP($A2816,'Old SVXY Hist'!$A$1:$G$1611,4,0)&gt;$E2816,$E2816,VLOOKUP($A2816,'Old SVXY Hist'!$A$1:$G$1611,4,0))</f>
        <v>44.02</v>
      </c>
      <c r="E2816">
        <f>Master!K2820</f>
        <v>44.559385863309544</v>
      </c>
      <c r="F2816">
        <v>44.700001</v>
      </c>
      <c r="G2816">
        <v>844100</v>
      </c>
    </row>
    <row r="2817" spans="1:7" x14ac:dyDescent="0.25">
      <c r="A2817" s="22">
        <v>42157</v>
      </c>
      <c r="B2817">
        <v>44.209999000000003</v>
      </c>
      <c r="C2817">
        <f>IF(VLOOKUP($A2817,'Old SVXY Hist'!$A$1:$G$1611,3,0)&lt;$E2817,$E2817,VLOOKUP($A2817,'Old SVXY Hist'!$A$1:$G$1611,3,0))</f>
        <v>44.779998999999997</v>
      </c>
      <c r="D2817">
        <f>IF(VLOOKUP($A2817,'Old SVXY Hist'!$A$1:$G$1611,4,0)&gt;$E2817,$E2817,VLOOKUP($A2817,'Old SVXY Hist'!$A$1:$G$1611,4,0))</f>
        <v>43.715000000000003</v>
      </c>
      <c r="E2817">
        <f>Master!K2821</f>
        <v>43.733106435560352</v>
      </c>
      <c r="F2817">
        <v>44.02</v>
      </c>
      <c r="G2817">
        <v>1140300</v>
      </c>
    </row>
    <row r="2818" spans="1:7" x14ac:dyDescent="0.25">
      <c r="A2818" s="22">
        <v>42158</v>
      </c>
      <c r="B2818">
        <v>44.384998000000003</v>
      </c>
      <c r="C2818">
        <f>IF(VLOOKUP($A2818,'Old SVXY Hist'!$A$1:$G$1611,3,0)&lt;$E2818,$E2818,VLOOKUP($A2818,'Old SVXY Hist'!$A$1:$G$1611,3,0))</f>
        <v>44.947579856852663</v>
      </c>
      <c r="D2818">
        <f>IF(VLOOKUP($A2818,'Old SVXY Hist'!$A$1:$G$1611,4,0)&gt;$E2818,$E2818,VLOOKUP($A2818,'Old SVXY Hist'!$A$1:$G$1611,4,0))</f>
        <v>44.040000999999997</v>
      </c>
      <c r="E2818">
        <f>Master!K2822</f>
        <v>44.947579856852663</v>
      </c>
      <c r="F2818">
        <v>44.75</v>
      </c>
      <c r="G2818">
        <v>760000</v>
      </c>
    </row>
    <row r="2819" spans="1:7" x14ac:dyDescent="0.25">
      <c r="A2819" s="22">
        <v>42159</v>
      </c>
      <c r="B2819">
        <v>44.150002000000001</v>
      </c>
      <c r="C2819">
        <f>IF(VLOOKUP($A2819,'Old SVXY Hist'!$A$1:$G$1611,3,0)&lt;$E2819,$E2819,VLOOKUP($A2819,'Old SVXY Hist'!$A$1:$G$1611,3,0))</f>
        <v>44.354999999999997</v>
      </c>
      <c r="D2819">
        <f>IF(VLOOKUP($A2819,'Old SVXY Hist'!$A$1:$G$1611,4,0)&gt;$E2819,$E2819,VLOOKUP($A2819,'Old SVXY Hist'!$A$1:$G$1611,4,0))</f>
        <v>42.904998999999997</v>
      </c>
      <c r="E2819">
        <f>Master!K2823</f>
        <v>43.46890144161457</v>
      </c>
      <c r="F2819">
        <v>43.215000000000003</v>
      </c>
      <c r="G2819">
        <v>1421500</v>
      </c>
    </row>
    <row r="2820" spans="1:7" x14ac:dyDescent="0.25">
      <c r="A2820" s="22">
        <v>42160</v>
      </c>
      <c r="B2820">
        <v>43.169998</v>
      </c>
      <c r="C2820">
        <f>IF(VLOOKUP($A2820,'Old SVXY Hist'!$A$1:$G$1611,3,0)&lt;$E2820,$E2820,VLOOKUP($A2820,'Old SVXY Hist'!$A$1:$G$1611,3,0))</f>
        <v>44.080002</v>
      </c>
      <c r="D2820">
        <f>IF(VLOOKUP($A2820,'Old SVXY Hist'!$A$1:$G$1611,4,0)&gt;$E2820,$E2820,VLOOKUP($A2820,'Old SVXY Hist'!$A$1:$G$1611,4,0))</f>
        <v>42.740001999999997</v>
      </c>
      <c r="E2820">
        <f>Master!K2824</f>
        <v>43.921141358377646</v>
      </c>
      <c r="F2820">
        <v>43.91</v>
      </c>
      <c r="G2820">
        <v>1150700</v>
      </c>
    </row>
    <row r="2821" spans="1:7" x14ac:dyDescent="0.25">
      <c r="A2821" s="22">
        <v>42163</v>
      </c>
      <c r="B2821">
        <v>43.77</v>
      </c>
      <c r="C2821">
        <f>IF(VLOOKUP($A2821,'Old SVXY Hist'!$A$1:$G$1611,3,0)&lt;$E2821,$E2821,VLOOKUP($A2821,'Old SVXY Hist'!$A$1:$G$1611,3,0))</f>
        <v>43.869999</v>
      </c>
      <c r="D2821">
        <f>IF(VLOOKUP($A2821,'Old SVXY Hist'!$A$1:$G$1611,4,0)&gt;$E2821,$E2821,VLOOKUP($A2821,'Old SVXY Hist'!$A$1:$G$1611,4,0))</f>
        <v>42.735000999999997</v>
      </c>
      <c r="E2821">
        <f>Master!K2825</f>
        <v>42.857260190551081</v>
      </c>
      <c r="F2821">
        <v>42.994999</v>
      </c>
      <c r="G2821">
        <v>1061000</v>
      </c>
    </row>
    <row r="2822" spans="1:7" x14ac:dyDescent="0.25">
      <c r="A2822" s="22">
        <v>42164</v>
      </c>
      <c r="B2822">
        <v>42.915000999999997</v>
      </c>
      <c r="C2822">
        <f>IF(VLOOKUP($A2822,'Old SVXY Hist'!$A$1:$G$1611,3,0)&lt;$E2822,$E2822,VLOOKUP($A2822,'Old SVXY Hist'!$A$1:$G$1611,3,0))</f>
        <v>43.715000000000003</v>
      </c>
      <c r="D2822">
        <f>IF(VLOOKUP($A2822,'Old SVXY Hist'!$A$1:$G$1611,4,0)&gt;$E2822,$E2822,VLOOKUP($A2822,'Old SVXY Hist'!$A$1:$G$1611,4,0))</f>
        <v>42.48</v>
      </c>
      <c r="E2822">
        <f>Master!K2826</f>
        <v>43.608599926079691</v>
      </c>
      <c r="F2822">
        <v>43.514999000000003</v>
      </c>
      <c r="G2822">
        <v>1173600</v>
      </c>
    </row>
    <row r="2823" spans="1:7" x14ac:dyDescent="0.25">
      <c r="A2823" s="22">
        <v>42165</v>
      </c>
      <c r="B2823">
        <v>44.185001</v>
      </c>
      <c r="C2823">
        <f>IF(VLOOKUP($A2823,'Old SVXY Hist'!$A$1:$G$1611,3,0)&lt;$E2823,$E2823,VLOOKUP($A2823,'Old SVXY Hist'!$A$1:$G$1611,3,0))</f>
        <v>45.576575516262686</v>
      </c>
      <c r="D2823">
        <f>IF(VLOOKUP($A2823,'Old SVXY Hist'!$A$1:$G$1611,4,0)&gt;$E2823,$E2823,VLOOKUP($A2823,'Old SVXY Hist'!$A$1:$G$1611,4,0))</f>
        <v>44.115001999999997</v>
      </c>
      <c r="E2823">
        <f>Master!K2827</f>
        <v>45.576575516262686</v>
      </c>
      <c r="F2823">
        <v>45.384998000000003</v>
      </c>
      <c r="G2823">
        <v>1395200</v>
      </c>
    </row>
    <row r="2824" spans="1:7" x14ac:dyDescent="0.25">
      <c r="A2824" s="22">
        <v>42166</v>
      </c>
      <c r="B2824">
        <v>45.91</v>
      </c>
      <c r="C2824">
        <f>IF(VLOOKUP($A2824,'Old SVXY Hist'!$A$1:$G$1611,3,0)&lt;$E2824,$E2824,VLOOKUP($A2824,'Old SVXY Hist'!$A$1:$G$1611,3,0))</f>
        <v>46.625</v>
      </c>
      <c r="D2824">
        <f>IF(VLOOKUP($A2824,'Old SVXY Hist'!$A$1:$G$1611,4,0)&gt;$E2824,$E2824,VLOOKUP($A2824,'Old SVXY Hist'!$A$1:$G$1611,4,0))</f>
        <v>45.715000000000003</v>
      </c>
      <c r="E2824">
        <f>Master!K2828</f>
        <v>46.511758258616076</v>
      </c>
      <c r="F2824">
        <v>46.439999</v>
      </c>
      <c r="G2824">
        <v>766300</v>
      </c>
    </row>
    <row r="2825" spans="1:7" x14ac:dyDescent="0.25">
      <c r="A2825" s="22">
        <v>42167</v>
      </c>
      <c r="B2825">
        <v>45.77</v>
      </c>
      <c r="C2825">
        <f>IF(VLOOKUP($A2825,'Old SVXY Hist'!$A$1:$G$1611,3,0)&lt;$E2825,$E2825,VLOOKUP($A2825,'Old SVXY Hist'!$A$1:$G$1611,3,0))</f>
        <v>45.91</v>
      </c>
      <c r="D2825">
        <f>IF(VLOOKUP($A2825,'Old SVXY Hist'!$A$1:$G$1611,4,0)&gt;$E2825,$E2825,VLOOKUP($A2825,'Old SVXY Hist'!$A$1:$G$1611,4,0))</f>
        <v>44.845001000000003</v>
      </c>
      <c r="E2825">
        <f>Master!K2829</f>
        <v>45.517928354153014</v>
      </c>
      <c r="F2825">
        <v>45.775002000000001</v>
      </c>
      <c r="G2825">
        <v>1250100</v>
      </c>
    </row>
    <row r="2826" spans="1:7" x14ac:dyDescent="0.25">
      <c r="A2826" s="22">
        <v>42170</v>
      </c>
      <c r="B2826">
        <v>44.625</v>
      </c>
      <c r="C2826">
        <f>IF(VLOOKUP($A2826,'Old SVXY Hist'!$A$1:$G$1611,3,0)&lt;$E2826,$E2826,VLOOKUP($A2826,'Old SVXY Hist'!$A$1:$G$1611,3,0))</f>
        <v>44.82</v>
      </c>
      <c r="D2826">
        <f>IF(VLOOKUP($A2826,'Old SVXY Hist'!$A$1:$G$1611,4,0)&gt;$E2826,$E2826,VLOOKUP($A2826,'Old SVXY Hist'!$A$1:$G$1611,4,0))</f>
        <v>43.375571065398695</v>
      </c>
      <c r="E2826">
        <f>Master!K2830</f>
        <v>43.375571065398695</v>
      </c>
      <c r="F2826">
        <v>43.759998000000003</v>
      </c>
      <c r="G2826">
        <v>1469000</v>
      </c>
    </row>
    <row r="2827" spans="1:7" x14ac:dyDescent="0.25">
      <c r="A2827" s="22">
        <v>42171</v>
      </c>
      <c r="B2827">
        <v>43.400002000000001</v>
      </c>
      <c r="C2827">
        <f>IF(VLOOKUP($A2827,'Old SVXY Hist'!$A$1:$G$1611,3,0)&lt;$E2827,$E2827,VLOOKUP($A2827,'Old SVXY Hist'!$A$1:$G$1611,3,0))</f>
        <v>44.779998999999997</v>
      </c>
      <c r="D2827">
        <f>IF(VLOOKUP($A2827,'Old SVXY Hist'!$A$1:$G$1611,4,0)&gt;$E2827,$E2827,VLOOKUP($A2827,'Old SVXY Hist'!$A$1:$G$1611,4,0))</f>
        <v>43.145000000000003</v>
      </c>
      <c r="E2827">
        <f>Master!K2831</f>
        <v>44.415341638635283</v>
      </c>
      <c r="F2827">
        <v>44.555</v>
      </c>
      <c r="G2827">
        <v>1261400</v>
      </c>
    </row>
    <row r="2828" spans="1:7" x14ac:dyDescent="0.25">
      <c r="A2828" s="22">
        <v>42172</v>
      </c>
      <c r="B2828">
        <v>44.810001</v>
      </c>
      <c r="C2828">
        <f>IF(VLOOKUP($A2828,'Old SVXY Hist'!$A$1:$G$1611,3,0)&lt;$E2828,$E2828,VLOOKUP($A2828,'Old SVXY Hist'!$A$1:$G$1611,3,0))</f>
        <v>45.189999</v>
      </c>
      <c r="D2828">
        <f>IF(VLOOKUP($A2828,'Old SVXY Hist'!$A$1:$G$1611,4,0)&gt;$E2828,$E2828,VLOOKUP($A2828,'Old SVXY Hist'!$A$1:$G$1611,4,0))</f>
        <v>43.695</v>
      </c>
      <c r="E2828">
        <f>Master!K2832</f>
        <v>44.484223745552406</v>
      </c>
      <c r="F2828">
        <v>44.665000999999997</v>
      </c>
      <c r="G2828">
        <v>1319800</v>
      </c>
    </row>
    <row r="2829" spans="1:7" x14ac:dyDescent="0.25">
      <c r="A2829" s="22">
        <v>42173</v>
      </c>
      <c r="B2829">
        <v>45.345001000000003</v>
      </c>
      <c r="C2829">
        <f>IF(VLOOKUP($A2829,'Old SVXY Hist'!$A$1:$G$1611,3,0)&lt;$E2829,$E2829,VLOOKUP($A2829,'Old SVXY Hist'!$A$1:$G$1611,3,0))</f>
        <v>46.455002</v>
      </c>
      <c r="D2829">
        <f>IF(VLOOKUP($A2829,'Old SVXY Hist'!$A$1:$G$1611,4,0)&gt;$E2829,$E2829,VLOOKUP($A2829,'Old SVXY Hist'!$A$1:$G$1611,4,0))</f>
        <v>45.165000999999997</v>
      </c>
      <c r="E2829">
        <f>Master!K2833</f>
        <v>46.305239422475118</v>
      </c>
      <c r="F2829">
        <v>45.965000000000003</v>
      </c>
      <c r="G2829">
        <v>1174200</v>
      </c>
    </row>
    <row r="2830" spans="1:7" x14ac:dyDescent="0.25">
      <c r="A2830" s="22">
        <v>42174</v>
      </c>
      <c r="B2830">
        <v>45.970001000000003</v>
      </c>
      <c r="C2830">
        <f>IF(VLOOKUP($A2830,'Old SVXY Hist'!$A$1:$G$1611,3,0)&lt;$E2830,$E2830,VLOOKUP($A2830,'Old SVXY Hist'!$A$1:$G$1611,3,0))</f>
        <v>46.095001000000003</v>
      </c>
      <c r="D2830">
        <f>IF(VLOOKUP($A2830,'Old SVXY Hist'!$A$1:$G$1611,4,0)&gt;$E2830,$E2830,VLOOKUP($A2830,'Old SVXY Hist'!$A$1:$G$1611,4,0))</f>
        <v>44.931806771215655</v>
      </c>
      <c r="E2830">
        <f>Master!K2834</f>
        <v>44.931806771215655</v>
      </c>
      <c r="F2830">
        <v>45.555</v>
      </c>
      <c r="G2830">
        <v>1084500</v>
      </c>
    </row>
    <row r="2831" spans="1:7" x14ac:dyDescent="0.25">
      <c r="A2831" s="22">
        <v>42177</v>
      </c>
      <c r="B2831">
        <v>46.534999999999997</v>
      </c>
      <c r="C2831">
        <f>IF(VLOOKUP($A2831,'Old SVXY Hist'!$A$1:$G$1611,3,0)&lt;$E2831,$E2831,VLOOKUP($A2831,'Old SVXY Hist'!$A$1:$G$1611,3,0))</f>
        <v>47.494999</v>
      </c>
      <c r="D2831">
        <f>IF(VLOOKUP($A2831,'Old SVXY Hist'!$A$1:$G$1611,4,0)&gt;$E2831,$E2831,VLOOKUP($A2831,'Old SVXY Hist'!$A$1:$G$1611,4,0))</f>
        <v>46.23</v>
      </c>
      <c r="E2831">
        <f>Master!K2835</f>
        <v>47.473601319867655</v>
      </c>
      <c r="F2831">
        <v>47.445</v>
      </c>
      <c r="G2831">
        <v>1037300</v>
      </c>
    </row>
    <row r="2832" spans="1:7" x14ac:dyDescent="0.25">
      <c r="A2832" s="22">
        <v>42178</v>
      </c>
      <c r="B2832">
        <v>47.695</v>
      </c>
      <c r="C2832">
        <f>IF(VLOOKUP($A2832,'Old SVXY Hist'!$A$1:$G$1611,3,0)&lt;$E2832,$E2832,VLOOKUP($A2832,'Old SVXY Hist'!$A$1:$G$1611,3,0))</f>
        <v>48.843861144323839</v>
      </c>
      <c r="D2832">
        <f>IF(VLOOKUP($A2832,'Old SVXY Hist'!$A$1:$G$1611,4,0)&gt;$E2832,$E2832,VLOOKUP($A2832,'Old SVXY Hist'!$A$1:$G$1611,4,0))</f>
        <v>47.639999000000003</v>
      </c>
      <c r="E2832">
        <f>Master!K2836</f>
        <v>48.843861144323839</v>
      </c>
      <c r="F2832">
        <v>48.700001</v>
      </c>
      <c r="G2832">
        <v>978700</v>
      </c>
    </row>
    <row r="2833" spans="1:7" x14ac:dyDescent="0.25">
      <c r="A2833" s="22">
        <v>42179</v>
      </c>
      <c r="B2833">
        <v>48.384998000000003</v>
      </c>
      <c r="C2833">
        <f>IF(VLOOKUP($A2833,'Old SVXY Hist'!$A$1:$G$1611,3,0)&lt;$E2833,$E2833,VLOOKUP($A2833,'Old SVXY Hist'!$A$1:$G$1611,3,0))</f>
        <v>49.064999</v>
      </c>
      <c r="D2833">
        <f>IF(VLOOKUP($A2833,'Old SVXY Hist'!$A$1:$G$1611,4,0)&gt;$E2833,$E2833,VLOOKUP($A2833,'Old SVXY Hist'!$A$1:$G$1611,4,0))</f>
        <v>47.243369240868013</v>
      </c>
      <c r="E2833">
        <f>Master!K2837</f>
        <v>47.243369240868013</v>
      </c>
      <c r="F2833">
        <v>47.724997999999999</v>
      </c>
      <c r="G2833">
        <v>966000</v>
      </c>
    </row>
    <row r="2834" spans="1:7" x14ac:dyDescent="0.25">
      <c r="A2834" s="22">
        <v>42180</v>
      </c>
      <c r="B2834">
        <v>48.099997999999999</v>
      </c>
      <c r="C2834">
        <f>IF(VLOOKUP($A2834,'Old SVXY Hist'!$A$1:$G$1611,3,0)&lt;$E2834,$E2834,VLOOKUP($A2834,'Old SVXY Hist'!$A$1:$G$1611,3,0))</f>
        <v>48.48</v>
      </c>
      <c r="D2834">
        <f>IF(VLOOKUP($A2834,'Old SVXY Hist'!$A$1:$G$1611,4,0)&gt;$E2834,$E2834,VLOOKUP($A2834,'Old SVXY Hist'!$A$1:$G$1611,4,0))</f>
        <v>47.049999</v>
      </c>
      <c r="E2834">
        <f>Master!K2838</f>
        <v>47.121774469251534</v>
      </c>
      <c r="F2834">
        <v>47.299999</v>
      </c>
      <c r="G2834">
        <v>919100</v>
      </c>
    </row>
    <row r="2835" spans="1:7" x14ac:dyDescent="0.25">
      <c r="A2835" s="22">
        <v>42181</v>
      </c>
      <c r="B2835">
        <v>47.534999999999997</v>
      </c>
      <c r="C2835">
        <f>IF(VLOOKUP($A2835,'Old SVXY Hist'!$A$1:$G$1611,3,0)&lt;$E2835,$E2835,VLOOKUP($A2835,'Old SVXY Hist'!$A$1:$G$1611,3,0))</f>
        <v>47.849997999999999</v>
      </c>
      <c r="D2835">
        <f>IF(VLOOKUP($A2835,'Old SVXY Hist'!$A$1:$G$1611,4,0)&gt;$E2835,$E2835,VLOOKUP($A2835,'Old SVXY Hist'!$A$1:$G$1611,4,0))</f>
        <v>46.604999999999997</v>
      </c>
      <c r="E2835">
        <f>Master!K2839</f>
        <v>47.481527686017337</v>
      </c>
      <c r="F2835">
        <v>47.564999</v>
      </c>
      <c r="G2835">
        <v>1038700</v>
      </c>
    </row>
    <row r="2836" spans="1:7" x14ac:dyDescent="0.25">
      <c r="A2836" s="22">
        <v>42184</v>
      </c>
      <c r="B2836">
        <v>44.615001999999997</v>
      </c>
      <c r="C2836">
        <f>IF(VLOOKUP($A2836,'Old SVXY Hist'!$A$1:$G$1611,3,0)&lt;$E2836,$E2836,VLOOKUP($A2836,'Old SVXY Hist'!$A$1:$G$1611,3,0))</f>
        <v>45.365001999999997</v>
      </c>
      <c r="D2836">
        <f>IF(VLOOKUP($A2836,'Old SVXY Hist'!$A$1:$G$1611,4,0)&gt;$E2836,$E2836,VLOOKUP($A2836,'Old SVXY Hist'!$A$1:$G$1611,4,0))</f>
        <v>39</v>
      </c>
      <c r="E2836">
        <f>Master!K2840</f>
        <v>39.318058309268373</v>
      </c>
      <c r="F2836">
        <v>39.720001000000003</v>
      </c>
      <c r="G2836">
        <v>4092100</v>
      </c>
    </row>
    <row r="2837" spans="1:7" x14ac:dyDescent="0.25">
      <c r="A2837" s="22">
        <v>42185</v>
      </c>
      <c r="B2837">
        <v>41.5</v>
      </c>
      <c r="C2837">
        <f>IF(VLOOKUP($A2837,'Old SVXY Hist'!$A$1:$G$1611,3,0)&lt;$E2837,$E2837,VLOOKUP($A2837,'Old SVXY Hist'!$A$1:$G$1611,3,0))</f>
        <v>41.549999</v>
      </c>
      <c r="D2837">
        <f>IF(VLOOKUP($A2837,'Old SVXY Hist'!$A$1:$G$1611,4,0)&gt;$E2837,$E2837,VLOOKUP($A2837,'Old SVXY Hist'!$A$1:$G$1611,4,0))</f>
        <v>37.904998999999997</v>
      </c>
      <c r="E2837">
        <f>Master!K2841</f>
        <v>39.429241337432089</v>
      </c>
      <c r="F2837">
        <v>39.529998999999997</v>
      </c>
      <c r="G2837">
        <v>3354000</v>
      </c>
    </row>
    <row r="2838" spans="1:7" x14ac:dyDescent="0.25">
      <c r="A2838" s="22">
        <v>42186</v>
      </c>
      <c r="B2838">
        <v>41.759998000000003</v>
      </c>
      <c r="C2838">
        <f>IF(VLOOKUP($A2838,'Old SVXY Hist'!$A$1:$G$1611,3,0)&lt;$E2838,$E2838,VLOOKUP($A2838,'Old SVXY Hist'!$A$1:$G$1611,3,0))</f>
        <v>42.474997999999999</v>
      </c>
      <c r="D2838">
        <f>IF(VLOOKUP($A2838,'Old SVXY Hist'!$A$1:$G$1611,4,0)&gt;$E2838,$E2838,VLOOKUP($A2838,'Old SVXY Hist'!$A$1:$G$1611,4,0))</f>
        <v>40.520000000000003</v>
      </c>
      <c r="E2838">
        <f>Master!K2842</f>
        <v>42.420216135939334</v>
      </c>
      <c r="F2838">
        <v>42.369999</v>
      </c>
      <c r="G2838">
        <v>2438100</v>
      </c>
    </row>
    <row r="2839" spans="1:7" x14ac:dyDescent="0.25">
      <c r="A2839" s="22">
        <v>42187</v>
      </c>
      <c r="B2839">
        <v>42.384998000000003</v>
      </c>
      <c r="C2839">
        <f>IF(VLOOKUP($A2839,'Old SVXY Hist'!$A$1:$G$1611,3,0)&lt;$E2839,$E2839,VLOOKUP($A2839,'Old SVXY Hist'!$A$1:$G$1611,3,0))</f>
        <v>42.575001</v>
      </c>
      <c r="D2839">
        <f>IF(VLOOKUP($A2839,'Old SVXY Hist'!$A$1:$G$1611,4,0)&gt;$E2839,$E2839,VLOOKUP($A2839,'Old SVXY Hist'!$A$1:$G$1611,4,0))</f>
        <v>38.904998999999997</v>
      </c>
      <c r="E2839">
        <f>Master!K2843</f>
        <v>39.955462702145283</v>
      </c>
      <c r="F2839">
        <v>39.735000999999997</v>
      </c>
      <c r="G2839">
        <v>2545300</v>
      </c>
    </row>
    <row r="2840" spans="1:7" x14ac:dyDescent="0.25">
      <c r="A2840" s="22">
        <v>42191</v>
      </c>
      <c r="B2840">
        <v>37.790000999999997</v>
      </c>
      <c r="C2840">
        <f>IF(VLOOKUP($A2840,'Old SVXY Hist'!$A$1:$G$1611,3,0)&lt;$E2840,$E2840,VLOOKUP($A2840,'Old SVXY Hist'!$A$1:$G$1611,3,0))</f>
        <v>39.604999999999997</v>
      </c>
      <c r="D2840">
        <f>IF(VLOOKUP($A2840,'Old SVXY Hist'!$A$1:$G$1611,4,0)&gt;$E2840,$E2840,VLOOKUP($A2840,'Old SVXY Hist'!$A$1:$G$1611,4,0))</f>
        <v>37.43</v>
      </c>
      <c r="E2840">
        <f>Master!K2844</f>
        <v>39.183186060772051</v>
      </c>
      <c r="F2840">
        <v>38.729999999999997</v>
      </c>
      <c r="G2840">
        <v>2665800</v>
      </c>
    </row>
    <row r="2841" spans="1:7" x14ac:dyDescent="0.25">
      <c r="A2841" s="22">
        <v>42192</v>
      </c>
      <c r="B2841">
        <v>38.849997999999999</v>
      </c>
      <c r="C2841">
        <f>IF(VLOOKUP($A2841,'Old SVXY Hist'!$A$1:$G$1611,3,0)&lt;$E2841,$E2841,VLOOKUP($A2841,'Old SVXY Hist'!$A$1:$G$1611,3,0))</f>
        <v>40.973691892760449</v>
      </c>
      <c r="D2841">
        <f>IF(VLOOKUP($A2841,'Old SVXY Hist'!$A$1:$G$1611,4,0)&gt;$E2841,$E2841,VLOOKUP($A2841,'Old SVXY Hist'!$A$1:$G$1611,4,0))</f>
        <v>36.580002</v>
      </c>
      <c r="E2841">
        <f>Master!K2845</f>
        <v>40.973691892760449</v>
      </c>
      <c r="F2841">
        <v>40.755001</v>
      </c>
      <c r="G2841">
        <v>3942700</v>
      </c>
    </row>
    <row r="2842" spans="1:7" x14ac:dyDescent="0.25">
      <c r="A2842" s="22">
        <v>42193</v>
      </c>
      <c r="B2842">
        <v>39.005001</v>
      </c>
      <c r="C2842">
        <f>IF(VLOOKUP($A2842,'Old SVXY Hist'!$A$1:$G$1611,3,0)&lt;$E2842,$E2842,VLOOKUP($A2842,'Old SVXY Hist'!$A$1:$G$1611,3,0))</f>
        <v>39.459999000000003</v>
      </c>
      <c r="D2842">
        <f>IF(VLOOKUP($A2842,'Old SVXY Hist'!$A$1:$G$1611,4,0)&gt;$E2842,$E2842,VLOOKUP($A2842,'Old SVXY Hist'!$A$1:$G$1611,4,0))</f>
        <v>36.555</v>
      </c>
      <c r="E2842">
        <f>Master!K2846</f>
        <v>36.633963100177333</v>
      </c>
      <c r="F2842">
        <v>36.669998</v>
      </c>
      <c r="G2842">
        <v>3374900</v>
      </c>
    </row>
    <row r="2843" spans="1:7" x14ac:dyDescent="0.25">
      <c r="A2843" s="22">
        <v>42194</v>
      </c>
      <c r="B2843">
        <v>38.650002000000001</v>
      </c>
      <c r="C2843">
        <f>IF(VLOOKUP($A2843,'Old SVXY Hist'!$A$1:$G$1611,3,0)&lt;$E2843,$E2843,VLOOKUP($A2843,'Old SVXY Hist'!$A$1:$G$1611,3,0))</f>
        <v>38.759998000000003</v>
      </c>
      <c r="D2843">
        <f>IF(VLOOKUP($A2843,'Old SVXY Hist'!$A$1:$G$1611,4,0)&gt;$E2843,$E2843,VLOOKUP($A2843,'Old SVXY Hist'!$A$1:$G$1611,4,0))</f>
        <v>35.704855827477438</v>
      </c>
      <c r="E2843">
        <f>Master!K2847</f>
        <v>35.704855827477438</v>
      </c>
      <c r="F2843">
        <v>36.340000000000003</v>
      </c>
      <c r="G2843">
        <v>3094300</v>
      </c>
    </row>
    <row r="2844" spans="1:7" x14ac:dyDescent="0.25">
      <c r="A2844" s="22">
        <v>42195</v>
      </c>
      <c r="B2844">
        <v>38.119999</v>
      </c>
      <c r="C2844">
        <f>IF(VLOOKUP($A2844,'Old SVXY Hist'!$A$1:$G$1611,3,0)&lt;$E2844,$E2844,VLOOKUP($A2844,'Old SVXY Hist'!$A$1:$G$1611,3,0))</f>
        <v>39.119999</v>
      </c>
      <c r="D2844">
        <f>IF(VLOOKUP($A2844,'Old SVXY Hist'!$A$1:$G$1611,4,0)&gt;$E2844,$E2844,VLOOKUP($A2844,'Old SVXY Hist'!$A$1:$G$1611,4,0))</f>
        <v>37.090000000000003</v>
      </c>
      <c r="E2844">
        <f>Master!K2848</f>
        <v>38.912828237725421</v>
      </c>
      <c r="F2844">
        <v>39.014999000000003</v>
      </c>
      <c r="G2844">
        <v>2786300</v>
      </c>
    </row>
    <row r="2845" spans="1:7" x14ac:dyDescent="0.25">
      <c r="A2845" s="22">
        <v>42198</v>
      </c>
      <c r="B2845">
        <v>41.150002000000001</v>
      </c>
      <c r="C2845">
        <f>IF(VLOOKUP($A2845,'Old SVXY Hist'!$A$1:$G$1611,3,0)&lt;$E2845,$E2845,VLOOKUP($A2845,'Old SVXY Hist'!$A$1:$G$1611,3,0))</f>
        <v>43.022412844243789</v>
      </c>
      <c r="D2845">
        <f>IF(VLOOKUP($A2845,'Old SVXY Hist'!$A$1:$G$1611,4,0)&gt;$E2845,$E2845,VLOOKUP($A2845,'Old SVXY Hist'!$A$1:$G$1611,4,0))</f>
        <v>40.970001000000003</v>
      </c>
      <c r="E2845">
        <f>Master!K2849</f>
        <v>43.022412844243789</v>
      </c>
      <c r="F2845">
        <v>42.84</v>
      </c>
      <c r="G2845">
        <v>1984100</v>
      </c>
    </row>
    <row r="2846" spans="1:7" x14ac:dyDescent="0.25">
      <c r="A2846" s="22">
        <v>42199</v>
      </c>
      <c r="B2846">
        <v>42.695</v>
      </c>
      <c r="C2846">
        <f>IF(VLOOKUP($A2846,'Old SVXY Hist'!$A$1:$G$1611,3,0)&lt;$E2846,$E2846,VLOOKUP($A2846,'Old SVXY Hist'!$A$1:$G$1611,3,0))</f>
        <v>44.025002000000001</v>
      </c>
      <c r="D2846">
        <f>IF(VLOOKUP($A2846,'Old SVXY Hist'!$A$1:$G$1611,4,0)&gt;$E2846,$E2846,VLOOKUP($A2846,'Old SVXY Hist'!$A$1:$G$1611,4,0))</f>
        <v>42.465000000000003</v>
      </c>
      <c r="E2846">
        <f>Master!K2850</f>
        <v>43.301592032583841</v>
      </c>
      <c r="F2846">
        <v>43.154998999999997</v>
      </c>
      <c r="G2846">
        <v>1390600</v>
      </c>
    </row>
    <row r="2847" spans="1:7" x14ac:dyDescent="0.25">
      <c r="A2847" s="22">
        <v>42200</v>
      </c>
      <c r="B2847">
        <v>43.325001</v>
      </c>
      <c r="C2847">
        <f>IF(VLOOKUP($A2847,'Old SVXY Hist'!$A$1:$G$1611,3,0)&lt;$E2847,$E2847,VLOOKUP($A2847,'Old SVXY Hist'!$A$1:$G$1611,3,0))</f>
        <v>43.904998999999997</v>
      </c>
      <c r="D2847">
        <f>IF(VLOOKUP($A2847,'Old SVXY Hist'!$A$1:$G$1611,4,0)&gt;$E2847,$E2847,VLOOKUP($A2847,'Old SVXY Hist'!$A$1:$G$1611,4,0))</f>
        <v>42.255001</v>
      </c>
      <c r="E2847">
        <f>Master!K2851</f>
        <v>43.864016005732395</v>
      </c>
      <c r="F2847">
        <v>43.235000999999997</v>
      </c>
      <c r="G2847">
        <v>1098000</v>
      </c>
    </row>
    <row r="2848" spans="1:7" x14ac:dyDescent="0.25">
      <c r="A2848" s="22">
        <v>42201</v>
      </c>
      <c r="B2848">
        <v>44.715000000000003</v>
      </c>
      <c r="C2848">
        <f>IF(VLOOKUP($A2848,'Old SVXY Hist'!$A$1:$G$1611,3,0)&lt;$E2848,$E2848,VLOOKUP($A2848,'Old SVXY Hist'!$A$1:$G$1611,3,0))</f>
        <v>46.484747862326415</v>
      </c>
      <c r="D2848">
        <f>IF(VLOOKUP($A2848,'Old SVXY Hist'!$A$1:$G$1611,4,0)&gt;$E2848,$E2848,VLOOKUP($A2848,'Old SVXY Hist'!$A$1:$G$1611,4,0))</f>
        <v>44.610000999999997</v>
      </c>
      <c r="E2848">
        <f>Master!K2852</f>
        <v>46.484747862326415</v>
      </c>
      <c r="F2848">
        <v>46.240001999999997</v>
      </c>
      <c r="G2848">
        <v>1531700</v>
      </c>
    </row>
    <row r="2849" spans="1:7" x14ac:dyDescent="0.25">
      <c r="A2849" s="22">
        <v>42202</v>
      </c>
      <c r="B2849">
        <v>46.450001</v>
      </c>
      <c r="C2849">
        <f>IF(VLOOKUP($A2849,'Old SVXY Hist'!$A$1:$G$1611,3,0)&lt;$E2849,$E2849,VLOOKUP($A2849,'Old SVXY Hist'!$A$1:$G$1611,3,0))</f>
        <v>46.650002000000001</v>
      </c>
      <c r="D2849">
        <f>IF(VLOOKUP($A2849,'Old SVXY Hist'!$A$1:$G$1611,4,0)&gt;$E2849,$E2849,VLOOKUP($A2849,'Old SVXY Hist'!$A$1:$G$1611,4,0))</f>
        <v>45.884998000000003</v>
      </c>
      <c r="E2849">
        <f>Master!K2853</f>
        <v>46.624980555093515</v>
      </c>
      <c r="F2849">
        <v>46.560001</v>
      </c>
      <c r="G2849">
        <v>1208000</v>
      </c>
    </row>
    <row r="2850" spans="1:7" x14ac:dyDescent="0.25">
      <c r="A2850" s="22">
        <v>42205</v>
      </c>
      <c r="B2850">
        <v>46.665000999999997</v>
      </c>
      <c r="C2850">
        <f>IF(VLOOKUP($A2850,'Old SVXY Hist'!$A$1:$G$1611,3,0)&lt;$E2850,$E2850,VLOOKUP($A2850,'Old SVXY Hist'!$A$1:$G$1611,3,0))</f>
        <v>47.685001</v>
      </c>
      <c r="D2850">
        <f>IF(VLOOKUP($A2850,'Old SVXY Hist'!$A$1:$G$1611,4,0)&gt;$E2850,$E2850,VLOOKUP($A2850,'Old SVXY Hist'!$A$1:$G$1611,4,0))</f>
        <v>46.330002</v>
      </c>
      <c r="E2850">
        <f>Master!K2854</f>
        <v>47.324808733811174</v>
      </c>
      <c r="F2850">
        <v>46.73</v>
      </c>
      <c r="G2850">
        <v>1241600</v>
      </c>
    </row>
    <row r="2851" spans="1:7" x14ac:dyDescent="0.25">
      <c r="A2851" s="22">
        <v>42206</v>
      </c>
      <c r="B2851">
        <v>46.889999000000003</v>
      </c>
      <c r="C2851">
        <f>IF(VLOOKUP($A2851,'Old SVXY Hist'!$A$1:$G$1611,3,0)&lt;$E2851,$E2851,VLOOKUP($A2851,'Old SVXY Hist'!$A$1:$G$1611,3,0))</f>
        <v>47.343494608442533</v>
      </c>
      <c r="D2851">
        <f>IF(VLOOKUP($A2851,'Old SVXY Hist'!$A$1:$G$1611,4,0)&gt;$E2851,$E2851,VLOOKUP($A2851,'Old SVXY Hist'!$A$1:$G$1611,4,0))</f>
        <v>46.23</v>
      </c>
      <c r="E2851">
        <f>Master!K2855</f>
        <v>47.343494608442533</v>
      </c>
      <c r="F2851">
        <v>47.084999000000003</v>
      </c>
      <c r="G2851">
        <v>1026500</v>
      </c>
    </row>
    <row r="2852" spans="1:7" x14ac:dyDescent="0.25">
      <c r="A2852" s="22">
        <v>42207</v>
      </c>
      <c r="B2852">
        <v>45.849997999999999</v>
      </c>
      <c r="C2852">
        <f>IF(VLOOKUP($A2852,'Old SVXY Hist'!$A$1:$G$1611,3,0)&lt;$E2852,$E2852,VLOOKUP($A2852,'Old SVXY Hist'!$A$1:$G$1611,3,0))</f>
        <v>47.794998</v>
      </c>
      <c r="D2852">
        <f>IF(VLOOKUP($A2852,'Old SVXY Hist'!$A$1:$G$1611,4,0)&gt;$E2852,$E2852,VLOOKUP($A2852,'Old SVXY Hist'!$A$1:$G$1611,4,0))</f>
        <v>45.805</v>
      </c>
      <c r="E2852">
        <f>Master!K2856</f>
        <v>47.507687446223677</v>
      </c>
      <c r="F2852">
        <v>47.294998</v>
      </c>
      <c r="G2852">
        <v>1202000</v>
      </c>
    </row>
    <row r="2853" spans="1:7" x14ac:dyDescent="0.25">
      <c r="A2853" s="22">
        <v>42208</v>
      </c>
      <c r="B2853">
        <v>47.805</v>
      </c>
      <c r="C2853">
        <f>IF(VLOOKUP($A2853,'Old SVXY Hist'!$A$1:$G$1611,3,0)&lt;$E2853,$E2853,VLOOKUP($A2853,'Old SVXY Hist'!$A$1:$G$1611,3,0))</f>
        <v>48.034999999999997</v>
      </c>
      <c r="D2853">
        <f>IF(VLOOKUP($A2853,'Old SVXY Hist'!$A$1:$G$1611,4,0)&gt;$E2853,$E2853,VLOOKUP($A2853,'Old SVXY Hist'!$A$1:$G$1611,4,0))</f>
        <v>46.025002000000001</v>
      </c>
      <c r="E2853">
        <f>Master!K2857</f>
        <v>47.171693455308514</v>
      </c>
      <c r="F2853">
        <v>46.759998000000003</v>
      </c>
      <c r="G2853">
        <v>1498900</v>
      </c>
    </row>
    <row r="2854" spans="1:7" x14ac:dyDescent="0.25">
      <c r="A2854" s="22">
        <v>42209</v>
      </c>
      <c r="B2854">
        <v>46.685001</v>
      </c>
      <c r="C2854">
        <f>IF(VLOOKUP($A2854,'Old SVXY Hist'!$A$1:$G$1611,3,0)&lt;$E2854,$E2854,VLOOKUP($A2854,'Old SVXY Hist'!$A$1:$G$1611,3,0))</f>
        <v>47.174999</v>
      </c>
      <c r="D2854">
        <f>IF(VLOOKUP($A2854,'Old SVXY Hist'!$A$1:$G$1611,4,0)&gt;$E2854,$E2854,VLOOKUP($A2854,'Old SVXY Hist'!$A$1:$G$1611,4,0))</f>
        <v>44.514999000000003</v>
      </c>
      <c r="E2854">
        <f>Master!K2858</f>
        <v>45.202738393298702</v>
      </c>
      <c r="F2854">
        <v>45.134998000000003</v>
      </c>
      <c r="G2854">
        <v>1816400</v>
      </c>
    </row>
    <row r="2855" spans="1:7" x14ac:dyDescent="0.25">
      <c r="A2855" s="22">
        <v>42212</v>
      </c>
      <c r="B2855">
        <v>43.349997999999999</v>
      </c>
      <c r="C2855">
        <f>IF(VLOOKUP($A2855,'Old SVXY Hist'!$A$1:$G$1611,3,0)&lt;$E2855,$E2855,VLOOKUP($A2855,'Old SVXY Hist'!$A$1:$G$1611,3,0))</f>
        <v>44</v>
      </c>
      <c r="D2855">
        <f>IF(VLOOKUP($A2855,'Old SVXY Hist'!$A$1:$G$1611,4,0)&gt;$E2855,$E2855,VLOOKUP($A2855,'Old SVXY Hist'!$A$1:$G$1611,4,0))</f>
        <v>41.790000999999997</v>
      </c>
      <c r="E2855">
        <f>Master!K2859</f>
        <v>42.723919857661159</v>
      </c>
      <c r="F2855">
        <v>42.77</v>
      </c>
      <c r="G2855">
        <v>2406600</v>
      </c>
    </row>
    <row r="2856" spans="1:7" x14ac:dyDescent="0.25">
      <c r="A2856" s="22">
        <v>42213</v>
      </c>
      <c r="B2856">
        <v>44.049999</v>
      </c>
      <c r="C2856">
        <f>IF(VLOOKUP($A2856,'Old SVXY Hist'!$A$1:$G$1611,3,0)&lt;$E2856,$E2856,VLOOKUP($A2856,'Old SVXY Hist'!$A$1:$G$1611,3,0))</f>
        <v>46.294998</v>
      </c>
      <c r="D2856">
        <f>IF(VLOOKUP($A2856,'Old SVXY Hist'!$A$1:$G$1611,4,0)&gt;$E2856,$E2856,VLOOKUP($A2856,'Old SVXY Hist'!$A$1:$G$1611,4,0))</f>
        <v>43</v>
      </c>
      <c r="E2856">
        <f>Master!K2860</f>
        <v>46.191324520032815</v>
      </c>
      <c r="F2856">
        <v>45.93</v>
      </c>
      <c r="G2856">
        <v>2204100</v>
      </c>
    </row>
    <row r="2857" spans="1:7" x14ac:dyDescent="0.25">
      <c r="A2857" s="22">
        <v>42214</v>
      </c>
      <c r="B2857">
        <v>46.134998000000003</v>
      </c>
      <c r="C2857">
        <f>IF(VLOOKUP($A2857,'Old SVXY Hist'!$A$1:$G$1611,3,0)&lt;$E2857,$E2857,VLOOKUP($A2857,'Old SVXY Hist'!$A$1:$G$1611,3,0))</f>
        <v>47.07</v>
      </c>
      <c r="D2857">
        <f>IF(VLOOKUP($A2857,'Old SVXY Hist'!$A$1:$G$1611,4,0)&gt;$E2857,$E2857,VLOOKUP($A2857,'Old SVXY Hist'!$A$1:$G$1611,4,0))</f>
        <v>45.900002000000001</v>
      </c>
      <c r="E2857">
        <f>Master!K2861</f>
        <v>46.977382111783314</v>
      </c>
      <c r="F2857">
        <v>46.610000999999997</v>
      </c>
      <c r="G2857">
        <v>1391100</v>
      </c>
    </row>
    <row r="2858" spans="1:7" x14ac:dyDescent="0.25">
      <c r="A2858" s="22">
        <v>42215</v>
      </c>
      <c r="B2858">
        <v>46.490001999999997</v>
      </c>
      <c r="C2858">
        <f>IF(VLOOKUP($A2858,'Old SVXY Hist'!$A$1:$G$1611,3,0)&lt;$E2858,$E2858,VLOOKUP($A2858,'Old SVXY Hist'!$A$1:$G$1611,3,0))</f>
        <v>47.364892972455785</v>
      </c>
      <c r="D2858">
        <f>IF(VLOOKUP($A2858,'Old SVXY Hist'!$A$1:$G$1611,4,0)&gt;$E2858,$E2858,VLOOKUP($A2858,'Old SVXY Hist'!$A$1:$G$1611,4,0))</f>
        <v>45.474997999999999</v>
      </c>
      <c r="E2858">
        <f>Master!K2862</f>
        <v>47.364892972455785</v>
      </c>
      <c r="F2858">
        <v>46.970001000000003</v>
      </c>
      <c r="G2858">
        <v>1267700</v>
      </c>
    </row>
    <row r="2859" spans="1:7" x14ac:dyDescent="0.25">
      <c r="A2859" s="22">
        <v>42216</v>
      </c>
      <c r="B2859">
        <v>47.294998</v>
      </c>
      <c r="C2859">
        <f>IF(VLOOKUP($A2859,'Old SVXY Hist'!$A$1:$G$1611,3,0)&lt;$E2859,$E2859,VLOOKUP($A2859,'Old SVXY Hist'!$A$1:$G$1611,3,0))</f>
        <v>47.715000000000003</v>
      </c>
      <c r="D2859">
        <f>IF(VLOOKUP($A2859,'Old SVXY Hist'!$A$1:$G$1611,4,0)&gt;$E2859,$E2859,VLOOKUP($A2859,'Old SVXY Hist'!$A$1:$G$1611,4,0))</f>
        <v>46.380001</v>
      </c>
      <c r="E2859">
        <f>Master!K2863</f>
        <v>47.255897353069244</v>
      </c>
      <c r="F2859">
        <v>47.009998000000003</v>
      </c>
      <c r="G2859">
        <v>1328200</v>
      </c>
    </row>
    <row r="2860" spans="1:7" x14ac:dyDescent="0.25">
      <c r="A2860" s="22">
        <v>42219</v>
      </c>
      <c r="B2860">
        <v>47.16</v>
      </c>
      <c r="C2860">
        <f>IF(VLOOKUP($A2860,'Old SVXY Hist'!$A$1:$G$1611,3,0)&lt;$E2860,$E2860,VLOOKUP($A2860,'Old SVXY Hist'!$A$1:$G$1611,3,0))</f>
        <v>47.849997999999999</v>
      </c>
      <c r="D2860">
        <f>IF(VLOOKUP($A2860,'Old SVXY Hist'!$A$1:$G$1611,4,0)&gt;$E2860,$E2860,VLOOKUP($A2860,'Old SVXY Hist'!$A$1:$G$1611,4,0))</f>
        <v>45.814999</v>
      </c>
      <c r="E2860">
        <f>Master!K2864</f>
        <v>47.705021619891248</v>
      </c>
      <c r="F2860">
        <v>47.764999000000003</v>
      </c>
      <c r="G2860">
        <v>1407900</v>
      </c>
    </row>
    <row r="2861" spans="1:7" x14ac:dyDescent="0.25">
      <c r="A2861" s="22">
        <v>42220</v>
      </c>
      <c r="B2861">
        <v>47.459999000000003</v>
      </c>
      <c r="C2861">
        <f>IF(VLOOKUP($A2861,'Old SVXY Hist'!$A$1:$G$1611,3,0)&lt;$E2861,$E2861,VLOOKUP($A2861,'Old SVXY Hist'!$A$1:$G$1611,3,0))</f>
        <v>47.955002</v>
      </c>
      <c r="D2861">
        <f>IF(VLOOKUP($A2861,'Old SVXY Hist'!$A$1:$G$1611,4,0)&gt;$E2861,$E2861,VLOOKUP($A2861,'Old SVXY Hist'!$A$1:$G$1611,4,0))</f>
        <v>46.66</v>
      </c>
      <c r="E2861">
        <f>Master!K2865</f>
        <v>47.099806829865969</v>
      </c>
      <c r="F2861">
        <v>47.485000999999997</v>
      </c>
      <c r="G2861">
        <v>1206700</v>
      </c>
    </row>
    <row r="2862" spans="1:7" x14ac:dyDescent="0.25">
      <c r="A2862" s="22">
        <v>42221</v>
      </c>
      <c r="B2862">
        <v>47.75</v>
      </c>
      <c r="C2862">
        <f>IF(VLOOKUP($A2862,'Old SVXY Hist'!$A$1:$G$1611,3,0)&lt;$E2862,$E2862,VLOOKUP($A2862,'Old SVXY Hist'!$A$1:$G$1611,3,0))</f>
        <v>48.564999</v>
      </c>
      <c r="D2862">
        <f>IF(VLOOKUP($A2862,'Old SVXY Hist'!$A$1:$G$1611,4,0)&gt;$E2862,$E2862,VLOOKUP($A2862,'Old SVXY Hist'!$A$1:$G$1611,4,0))</f>
        <v>47.215000000000003</v>
      </c>
      <c r="E2862">
        <f>Master!K2866</f>
        <v>47.498790371080965</v>
      </c>
      <c r="F2862">
        <v>47.919998</v>
      </c>
      <c r="G2862">
        <v>1421400</v>
      </c>
    </row>
    <row r="2863" spans="1:7" x14ac:dyDescent="0.25">
      <c r="A2863" s="22">
        <v>42222</v>
      </c>
      <c r="B2863">
        <v>47.84</v>
      </c>
      <c r="C2863">
        <f>IF(VLOOKUP($A2863,'Old SVXY Hist'!$A$1:$G$1611,3,0)&lt;$E2863,$E2863,VLOOKUP($A2863,'Old SVXY Hist'!$A$1:$G$1611,3,0))</f>
        <v>47.860000999999997</v>
      </c>
      <c r="D2863">
        <f>IF(VLOOKUP($A2863,'Old SVXY Hist'!$A$1:$G$1611,4,0)&gt;$E2863,$E2863,VLOOKUP($A2863,'Old SVXY Hist'!$A$1:$G$1611,4,0))</f>
        <v>45.264999000000003</v>
      </c>
      <c r="E2863">
        <f>Master!K2867</f>
        <v>46.245170380782277</v>
      </c>
      <c r="F2863">
        <v>46.165000999999997</v>
      </c>
      <c r="G2863">
        <v>1522400</v>
      </c>
    </row>
    <row r="2864" spans="1:7" x14ac:dyDescent="0.25">
      <c r="A2864" s="22">
        <v>42223</v>
      </c>
      <c r="B2864">
        <v>46.32</v>
      </c>
      <c r="C2864">
        <f>IF(VLOOKUP($A2864,'Old SVXY Hist'!$A$1:$G$1611,3,0)&lt;$E2864,$E2864,VLOOKUP($A2864,'Old SVXY Hist'!$A$1:$G$1611,3,0))</f>
        <v>46.900002000000001</v>
      </c>
      <c r="D2864">
        <f>IF(VLOOKUP($A2864,'Old SVXY Hist'!$A$1:$G$1611,4,0)&gt;$E2864,$E2864,VLOOKUP($A2864,'Old SVXY Hist'!$A$1:$G$1611,4,0))</f>
        <v>45.279998999999997</v>
      </c>
      <c r="E2864">
        <f>Master!K2868</f>
        <v>46.857749512585514</v>
      </c>
      <c r="F2864">
        <v>46.639999000000003</v>
      </c>
      <c r="G2864">
        <v>1501600</v>
      </c>
    </row>
    <row r="2865" spans="1:7" x14ac:dyDescent="0.25">
      <c r="A2865" s="22">
        <v>42226</v>
      </c>
      <c r="B2865">
        <v>47.790000999999997</v>
      </c>
      <c r="C2865">
        <f>IF(VLOOKUP($A2865,'Old SVXY Hist'!$A$1:$G$1611,3,0)&lt;$E2865,$E2865,VLOOKUP($A2865,'Old SVXY Hist'!$A$1:$G$1611,3,0))</f>
        <v>48.459999000000003</v>
      </c>
      <c r="D2865">
        <f>IF(VLOOKUP($A2865,'Old SVXY Hist'!$A$1:$G$1611,4,0)&gt;$E2865,$E2865,VLOOKUP($A2865,'Old SVXY Hist'!$A$1:$G$1611,4,0))</f>
        <v>47.790000999999997</v>
      </c>
      <c r="E2865">
        <f>Master!K2869</f>
        <v>48.337666706806445</v>
      </c>
      <c r="F2865">
        <v>48.380001</v>
      </c>
      <c r="G2865">
        <v>1161300</v>
      </c>
    </row>
    <row r="2866" spans="1:7" x14ac:dyDescent="0.25">
      <c r="A2866" s="22">
        <v>42227</v>
      </c>
      <c r="B2866">
        <v>46.525002000000001</v>
      </c>
      <c r="C2866">
        <f>IF(VLOOKUP($A2866,'Old SVXY Hist'!$A$1:$G$1611,3,0)&lt;$E2866,$E2866,VLOOKUP($A2866,'Old SVXY Hist'!$A$1:$G$1611,3,0))</f>
        <v>47.189999</v>
      </c>
      <c r="D2866">
        <f>IF(VLOOKUP($A2866,'Old SVXY Hist'!$A$1:$G$1611,4,0)&gt;$E2866,$E2866,VLOOKUP($A2866,'Old SVXY Hist'!$A$1:$G$1611,4,0))</f>
        <v>45.224997999999999</v>
      </c>
      <c r="E2866">
        <f>Master!K2870</f>
        <v>46.032932379490624</v>
      </c>
      <c r="F2866">
        <v>46.154998999999997</v>
      </c>
      <c r="G2866">
        <v>2227900</v>
      </c>
    </row>
    <row r="2867" spans="1:7" x14ac:dyDescent="0.25">
      <c r="A2867" s="22">
        <v>42228</v>
      </c>
      <c r="B2867">
        <v>43.709999000000003</v>
      </c>
      <c r="C2867">
        <f>IF(VLOOKUP($A2867,'Old SVXY Hist'!$A$1:$G$1611,3,0)&lt;$E2867,$E2867,VLOOKUP($A2867,'Old SVXY Hist'!$A$1:$G$1611,3,0))</f>
        <v>46.597668263431551</v>
      </c>
      <c r="D2867">
        <f>IF(VLOOKUP($A2867,'Old SVXY Hist'!$A$1:$G$1611,4,0)&gt;$E2867,$E2867,VLOOKUP($A2867,'Old SVXY Hist'!$A$1:$G$1611,4,0))</f>
        <v>42.84</v>
      </c>
      <c r="E2867">
        <f>Master!K2871</f>
        <v>46.597668263431551</v>
      </c>
      <c r="F2867">
        <v>46.220001000000003</v>
      </c>
      <c r="G2867">
        <v>5801800</v>
      </c>
    </row>
    <row r="2868" spans="1:7" x14ac:dyDescent="0.25">
      <c r="A2868" s="22">
        <v>42229</v>
      </c>
      <c r="B2868">
        <v>46.665000999999997</v>
      </c>
      <c r="C2868">
        <f>IF(VLOOKUP($A2868,'Old SVXY Hist'!$A$1:$G$1611,3,0)&lt;$E2868,$E2868,VLOOKUP($A2868,'Old SVXY Hist'!$A$1:$G$1611,3,0))</f>
        <v>47.395000000000003</v>
      </c>
      <c r="D2868">
        <f>IF(VLOOKUP($A2868,'Old SVXY Hist'!$A$1:$G$1611,4,0)&gt;$E2868,$E2868,VLOOKUP($A2868,'Old SVXY Hist'!$A$1:$G$1611,4,0))</f>
        <v>45.709999000000003</v>
      </c>
      <c r="E2868">
        <f>Master!K2872</f>
        <v>47.182376009429426</v>
      </c>
      <c r="F2868">
        <v>46.720001000000003</v>
      </c>
      <c r="G2868">
        <v>1797400</v>
      </c>
    </row>
    <row r="2869" spans="1:7" x14ac:dyDescent="0.25">
      <c r="A2869" s="22">
        <v>42230</v>
      </c>
      <c r="B2869">
        <v>46.91</v>
      </c>
      <c r="C2869">
        <f>IF(VLOOKUP($A2869,'Old SVXY Hist'!$A$1:$G$1611,3,0)&lt;$E2869,$E2869,VLOOKUP($A2869,'Old SVXY Hist'!$A$1:$G$1611,3,0))</f>
        <v>47.255001</v>
      </c>
      <c r="D2869">
        <f>IF(VLOOKUP($A2869,'Old SVXY Hist'!$A$1:$G$1611,4,0)&gt;$E2869,$E2869,VLOOKUP($A2869,'Old SVXY Hist'!$A$1:$G$1611,4,0))</f>
        <v>46.130001</v>
      </c>
      <c r="E2869">
        <f>Master!K2873</f>
        <v>46.998592105944375</v>
      </c>
      <c r="F2869">
        <v>46.830002</v>
      </c>
      <c r="G2869">
        <v>1208800</v>
      </c>
    </row>
    <row r="2870" spans="1:7" x14ac:dyDescent="0.25">
      <c r="A2870" s="22">
        <v>42233</v>
      </c>
      <c r="B2870">
        <v>46.375</v>
      </c>
      <c r="C2870">
        <f>IF(VLOOKUP($A2870,'Old SVXY Hist'!$A$1:$G$1611,3,0)&lt;$E2870,$E2870,VLOOKUP($A2870,'Old SVXY Hist'!$A$1:$G$1611,3,0))</f>
        <v>47.490001999999997</v>
      </c>
      <c r="D2870">
        <f>IF(VLOOKUP($A2870,'Old SVXY Hist'!$A$1:$G$1611,4,0)&gt;$E2870,$E2870,VLOOKUP($A2870,'Old SVXY Hist'!$A$1:$G$1611,4,0))</f>
        <v>45.904998999999997</v>
      </c>
      <c r="E2870">
        <f>Master!K2874</f>
        <v>47.413831501518978</v>
      </c>
      <c r="F2870">
        <v>47.395000000000003</v>
      </c>
      <c r="G2870">
        <v>1897600</v>
      </c>
    </row>
    <row r="2871" spans="1:7" x14ac:dyDescent="0.25">
      <c r="A2871" s="22">
        <v>42234</v>
      </c>
      <c r="B2871">
        <v>47.215000000000003</v>
      </c>
      <c r="C2871">
        <f>IF(VLOOKUP($A2871,'Old SVXY Hist'!$A$1:$G$1611,3,0)&lt;$E2871,$E2871,VLOOKUP($A2871,'Old SVXY Hist'!$A$1:$G$1611,3,0))</f>
        <v>47.639999000000003</v>
      </c>
      <c r="D2871">
        <f>IF(VLOOKUP($A2871,'Old SVXY Hist'!$A$1:$G$1611,4,0)&gt;$E2871,$E2871,VLOOKUP($A2871,'Old SVXY Hist'!$A$1:$G$1611,4,0))</f>
        <v>46.575001</v>
      </c>
      <c r="E2871">
        <f>Master!K2875</f>
        <v>46.888876379654555</v>
      </c>
      <c r="F2871">
        <v>46.834999000000003</v>
      </c>
      <c r="G2871">
        <v>1142000</v>
      </c>
    </row>
    <row r="2872" spans="1:7" x14ac:dyDescent="0.25">
      <c r="A2872" s="22">
        <v>42235</v>
      </c>
      <c r="B2872">
        <v>46.174999</v>
      </c>
      <c r="C2872">
        <f>IF(VLOOKUP($A2872,'Old SVXY Hist'!$A$1:$G$1611,3,0)&lt;$E2872,$E2872,VLOOKUP($A2872,'Old SVXY Hist'!$A$1:$G$1611,3,0))</f>
        <v>47.354999999999997</v>
      </c>
      <c r="D2872">
        <f>IF(VLOOKUP($A2872,'Old SVXY Hist'!$A$1:$G$1611,4,0)&gt;$E2872,$E2872,VLOOKUP($A2872,'Old SVXY Hist'!$A$1:$G$1611,4,0))</f>
        <v>44.790000999999997</v>
      </c>
      <c r="E2872">
        <f>Master!K2876</f>
        <v>45.1873430481672</v>
      </c>
      <c r="F2872">
        <v>45.924999</v>
      </c>
      <c r="G2872">
        <v>2557000</v>
      </c>
    </row>
    <row r="2873" spans="1:7" x14ac:dyDescent="0.25">
      <c r="A2873" s="22">
        <v>42236</v>
      </c>
      <c r="B2873">
        <v>44.009998000000003</v>
      </c>
      <c r="C2873">
        <f>IF(VLOOKUP($A2873,'Old SVXY Hist'!$A$1:$G$1611,3,0)&lt;$E2873,$E2873,VLOOKUP($A2873,'Old SVXY Hist'!$A$1:$G$1611,3,0))</f>
        <v>44.610000999999997</v>
      </c>
      <c r="D2873">
        <f>IF(VLOOKUP($A2873,'Old SVXY Hist'!$A$1:$G$1611,4,0)&gt;$E2873,$E2873,VLOOKUP($A2873,'Old SVXY Hist'!$A$1:$G$1611,4,0))</f>
        <v>40.687466624413325</v>
      </c>
      <c r="E2873">
        <f>Master!K2877</f>
        <v>40.687466624413325</v>
      </c>
      <c r="F2873">
        <v>42.084999000000003</v>
      </c>
      <c r="G2873">
        <v>3289700</v>
      </c>
    </row>
    <row r="2874" spans="1:7" x14ac:dyDescent="0.25">
      <c r="A2874" s="22">
        <v>42237</v>
      </c>
      <c r="B2874">
        <v>39.805</v>
      </c>
      <c r="C2874">
        <f>IF(VLOOKUP($A2874,'Old SVXY Hist'!$A$1:$G$1611,3,0)&lt;$E2874,$E2874,VLOOKUP($A2874,'Old SVXY Hist'!$A$1:$G$1611,3,0))</f>
        <v>40.950001</v>
      </c>
      <c r="D2874">
        <f>IF(VLOOKUP($A2874,'Old SVXY Hist'!$A$1:$G$1611,4,0)&gt;$E2874,$E2874,VLOOKUP($A2874,'Old SVXY Hist'!$A$1:$G$1611,4,0))</f>
        <v>34.953690575205847</v>
      </c>
      <c r="E2874">
        <f>Master!K2878</f>
        <v>34.953690575205847</v>
      </c>
      <c r="F2874">
        <v>35.195</v>
      </c>
      <c r="G2874">
        <v>7865500</v>
      </c>
    </row>
    <row r="2875" spans="1:7" x14ac:dyDescent="0.25">
      <c r="A2875" s="22">
        <v>42240</v>
      </c>
      <c r="B2875">
        <v>24.209999</v>
      </c>
      <c r="C2875">
        <f>IF(VLOOKUP($A2875,'Old SVXY Hist'!$A$1:$G$1611,3,0)&lt;$E2875,$E2875,VLOOKUP($A2875,'Old SVXY Hist'!$A$1:$G$1611,3,0))</f>
        <v>33.599997999999999</v>
      </c>
      <c r="D2875">
        <f>IF(VLOOKUP($A2875,'Old SVXY Hist'!$A$1:$G$1611,4,0)&gt;$E2875,$E2875,VLOOKUP($A2875,'Old SVXY Hist'!$A$1:$G$1611,4,0))</f>
        <v>22.85</v>
      </c>
      <c r="E2875">
        <f>Master!K2879</f>
        <v>26.056948272821234</v>
      </c>
      <c r="F2875">
        <v>28.870000999999998</v>
      </c>
      <c r="G2875">
        <v>11526900</v>
      </c>
    </row>
    <row r="2876" spans="1:7" x14ac:dyDescent="0.25">
      <c r="A2876" s="22">
        <v>42241</v>
      </c>
      <c r="B2876">
        <v>30.370000999999998</v>
      </c>
      <c r="C2876">
        <f>IF(VLOOKUP($A2876,'Old SVXY Hist'!$A$1:$G$1611,3,0)&lt;$E2876,$E2876,VLOOKUP($A2876,'Old SVXY Hist'!$A$1:$G$1611,3,0))</f>
        <v>30.42</v>
      </c>
      <c r="D2876">
        <f>IF(VLOOKUP($A2876,'Old SVXY Hist'!$A$1:$G$1611,4,0)&gt;$E2876,$E2876,VLOOKUP($A2876,'Old SVXY Hist'!$A$1:$G$1611,4,0))</f>
        <v>25.51</v>
      </c>
      <c r="E2876">
        <f>Master!K2880</f>
        <v>25.87714789008853</v>
      </c>
      <c r="F2876">
        <v>25.58</v>
      </c>
      <c r="G2876">
        <v>7393200</v>
      </c>
    </row>
    <row r="2877" spans="1:7" x14ac:dyDescent="0.25">
      <c r="A2877" s="22">
        <v>42242</v>
      </c>
      <c r="B2877">
        <v>27.76</v>
      </c>
      <c r="C2877">
        <f>IF(VLOOKUP($A2877,'Old SVXY Hist'!$A$1:$G$1611,3,0)&lt;$E2877,$E2877,VLOOKUP($A2877,'Old SVXY Hist'!$A$1:$G$1611,3,0))</f>
        <v>28.285</v>
      </c>
      <c r="D2877">
        <f>IF(VLOOKUP($A2877,'Old SVXY Hist'!$A$1:$G$1611,4,0)&gt;$E2877,$E2877,VLOOKUP($A2877,'Old SVXY Hist'!$A$1:$G$1611,4,0))</f>
        <v>24.924999</v>
      </c>
      <c r="E2877">
        <f>Master!K2881</f>
        <v>27.413935593970713</v>
      </c>
      <c r="F2877">
        <v>28.01</v>
      </c>
      <c r="G2877">
        <v>9725800</v>
      </c>
    </row>
    <row r="2878" spans="1:7" x14ac:dyDescent="0.25">
      <c r="A2878" s="22">
        <v>42243</v>
      </c>
      <c r="B2878">
        <v>29.120000999999998</v>
      </c>
      <c r="C2878">
        <f>IF(VLOOKUP($A2878,'Old SVXY Hist'!$A$1:$G$1611,3,0)&lt;$E2878,$E2878,VLOOKUP($A2878,'Old SVXY Hist'!$A$1:$G$1611,3,0))</f>
        <v>29.18</v>
      </c>
      <c r="D2878">
        <f>IF(VLOOKUP($A2878,'Old SVXY Hist'!$A$1:$G$1611,4,0)&gt;$E2878,$E2878,VLOOKUP($A2878,'Old SVXY Hist'!$A$1:$G$1611,4,0))</f>
        <v>25.690000999999999</v>
      </c>
      <c r="E2878">
        <f>Master!K2882</f>
        <v>27.017714958522195</v>
      </c>
      <c r="F2878">
        <v>27.4</v>
      </c>
      <c r="G2878">
        <v>8551500</v>
      </c>
    </row>
    <row r="2879" spans="1:7" x14ac:dyDescent="0.25">
      <c r="A2879" s="22">
        <v>42244</v>
      </c>
      <c r="B2879">
        <v>26.52</v>
      </c>
      <c r="C2879">
        <f>IF(VLOOKUP($A2879,'Old SVXY Hist'!$A$1:$G$1611,3,0)&lt;$E2879,$E2879,VLOOKUP($A2879,'Old SVXY Hist'!$A$1:$G$1611,3,0))</f>
        <v>26.889999</v>
      </c>
      <c r="D2879">
        <f>IF(VLOOKUP($A2879,'Old SVXY Hist'!$A$1:$G$1611,4,0)&gt;$E2879,$E2879,VLOOKUP($A2879,'Old SVXY Hist'!$A$1:$G$1611,4,0))</f>
        <v>24.704999999999998</v>
      </c>
      <c r="E2879">
        <f>Master!K2883</f>
        <v>26.693262333957136</v>
      </c>
      <c r="F2879">
        <v>26.059999000000001</v>
      </c>
      <c r="G2879">
        <v>5482200</v>
      </c>
    </row>
    <row r="2880" spans="1:7" x14ac:dyDescent="0.25">
      <c r="A2880" s="22">
        <v>42247</v>
      </c>
      <c r="B2880">
        <v>25.74</v>
      </c>
      <c r="C2880">
        <f>IF(VLOOKUP($A2880,'Old SVXY Hist'!$A$1:$G$1611,3,0)&lt;$E2880,$E2880,VLOOKUP($A2880,'Old SVXY Hist'!$A$1:$G$1611,3,0))</f>
        <v>26.08</v>
      </c>
      <c r="D2880">
        <f>IF(VLOOKUP($A2880,'Old SVXY Hist'!$A$1:$G$1611,4,0)&gt;$E2880,$E2880,VLOOKUP($A2880,'Old SVXY Hist'!$A$1:$G$1611,4,0))</f>
        <v>24.620180017385515</v>
      </c>
      <c r="E2880">
        <f>Master!K2884</f>
        <v>24.620180017385515</v>
      </c>
      <c r="F2880">
        <v>25.030000999999999</v>
      </c>
      <c r="G2880">
        <v>4517500</v>
      </c>
    </row>
    <row r="2881" spans="1:7" x14ac:dyDescent="0.25">
      <c r="A2881" s="22">
        <v>42248</v>
      </c>
      <c r="B2881">
        <v>22.75</v>
      </c>
      <c r="C2881">
        <f>IF(VLOOKUP($A2881,'Old SVXY Hist'!$A$1:$G$1611,3,0)&lt;$E2881,$E2881,VLOOKUP($A2881,'Old SVXY Hist'!$A$1:$G$1611,3,0))</f>
        <v>23.49</v>
      </c>
      <c r="D2881">
        <f>IF(VLOOKUP($A2881,'Old SVXY Hist'!$A$1:$G$1611,4,0)&gt;$E2881,$E2881,VLOOKUP($A2881,'Old SVXY Hist'!$A$1:$G$1611,4,0))</f>
        <v>20.815000999999999</v>
      </c>
      <c r="E2881">
        <f>Master!K2885</f>
        <v>21.789587809079581</v>
      </c>
      <c r="F2881">
        <v>21.440000999999999</v>
      </c>
      <c r="G2881">
        <v>20560200</v>
      </c>
    </row>
    <row r="2882" spans="1:7" x14ac:dyDescent="0.25">
      <c r="A2882" s="22">
        <v>42249</v>
      </c>
      <c r="B2882">
        <v>22.780000999999999</v>
      </c>
      <c r="C2882">
        <f>IF(VLOOKUP($A2882,'Old SVXY Hist'!$A$1:$G$1611,3,0)&lt;$E2882,$E2882,VLOOKUP($A2882,'Old SVXY Hist'!$A$1:$G$1611,3,0))</f>
        <v>23.995299909099462</v>
      </c>
      <c r="D2882">
        <f>IF(VLOOKUP($A2882,'Old SVXY Hist'!$A$1:$G$1611,4,0)&gt;$E2882,$E2882,VLOOKUP($A2882,'Old SVXY Hist'!$A$1:$G$1611,4,0))</f>
        <v>21.959999</v>
      </c>
      <c r="E2882">
        <f>Master!K2886</f>
        <v>23.995299909099462</v>
      </c>
      <c r="F2882">
        <v>23.945</v>
      </c>
      <c r="G2882">
        <v>14576200</v>
      </c>
    </row>
    <row r="2883" spans="1:7" x14ac:dyDescent="0.25">
      <c r="A2883" s="22">
        <v>42250</v>
      </c>
      <c r="B2883">
        <v>24.635000000000002</v>
      </c>
      <c r="C2883">
        <f>IF(VLOOKUP($A2883,'Old SVXY Hist'!$A$1:$G$1611,3,0)&lt;$E2883,$E2883,VLOOKUP($A2883,'Old SVXY Hist'!$A$1:$G$1611,3,0))</f>
        <v>25.629999000000002</v>
      </c>
      <c r="D2883">
        <f>IF(VLOOKUP($A2883,'Old SVXY Hist'!$A$1:$G$1611,4,0)&gt;$E2883,$E2883,VLOOKUP($A2883,'Old SVXY Hist'!$A$1:$G$1611,4,0))</f>
        <v>23.280000999999999</v>
      </c>
      <c r="E2883">
        <f>Master!K2887</f>
        <v>24.136995525761517</v>
      </c>
      <c r="F2883">
        <v>23.959999</v>
      </c>
      <c r="G2883">
        <v>12413400</v>
      </c>
    </row>
    <row r="2884" spans="1:7" x14ac:dyDescent="0.25">
      <c r="A2884" s="22">
        <v>42251</v>
      </c>
      <c r="B2884">
        <v>22.84</v>
      </c>
      <c r="C2884">
        <f>IF(VLOOKUP($A2884,'Old SVXY Hist'!$A$1:$G$1611,3,0)&lt;$E2884,$E2884,VLOOKUP($A2884,'Old SVXY Hist'!$A$1:$G$1611,3,0))</f>
        <v>23.4</v>
      </c>
      <c r="D2884">
        <f>IF(VLOOKUP($A2884,'Old SVXY Hist'!$A$1:$G$1611,4,0)&gt;$E2884,$E2884,VLOOKUP($A2884,'Old SVXY Hist'!$A$1:$G$1611,4,0))</f>
        <v>21.639999</v>
      </c>
      <c r="E2884">
        <f>Master!K2888</f>
        <v>22.084290852510929</v>
      </c>
      <c r="F2884">
        <v>22.200001</v>
      </c>
      <c r="G2884">
        <v>12506100</v>
      </c>
    </row>
    <row r="2885" spans="1:7" x14ac:dyDescent="0.25">
      <c r="A2885" s="22">
        <v>42255</v>
      </c>
      <c r="B2885">
        <v>23.5</v>
      </c>
      <c r="C2885">
        <f>IF(VLOOKUP($A2885,'Old SVXY Hist'!$A$1:$G$1611,3,0)&lt;$E2885,$E2885,VLOOKUP($A2885,'Old SVXY Hist'!$A$1:$G$1611,3,0))</f>
        <v>24.230167827681083</v>
      </c>
      <c r="D2885">
        <f>IF(VLOOKUP($A2885,'Old SVXY Hist'!$A$1:$G$1611,4,0)&gt;$E2885,$E2885,VLOOKUP($A2885,'Old SVXY Hist'!$A$1:$G$1611,4,0))</f>
        <v>23.215</v>
      </c>
      <c r="E2885">
        <f>Master!K2889</f>
        <v>24.230167827681083</v>
      </c>
      <c r="F2885">
        <v>24.114999999999998</v>
      </c>
      <c r="G2885">
        <v>7181700</v>
      </c>
    </row>
    <row r="2886" spans="1:7" x14ac:dyDescent="0.25">
      <c r="A2886" s="22">
        <v>42256</v>
      </c>
      <c r="B2886">
        <v>25.434999000000001</v>
      </c>
      <c r="C2886">
        <f>IF(VLOOKUP($A2886,'Old SVXY Hist'!$A$1:$G$1611,3,0)&lt;$E2886,$E2886,VLOOKUP($A2886,'Old SVXY Hist'!$A$1:$G$1611,3,0))</f>
        <v>25.454999999999998</v>
      </c>
      <c r="D2886">
        <f>IF(VLOOKUP($A2886,'Old SVXY Hist'!$A$1:$G$1611,4,0)&gt;$E2886,$E2886,VLOOKUP($A2886,'Old SVXY Hist'!$A$1:$G$1611,4,0))</f>
        <v>23.360001</v>
      </c>
      <c r="E2886">
        <f>Master!K2890</f>
        <v>23.421718210328613</v>
      </c>
      <c r="F2886">
        <v>23.540001</v>
      </c>
      <c r="G2886">
        <v>11662400</v>
      </c>
    </row>
    <row r="2887" spans="1:7" x14ac:dyDescent="0.25">
      <c r="A2887" s="22">
        <v>42257</v>
      </c>
      <c r="B2887">
        <v>22.844999000000001</v>
      </c>
      <c r="C2887">
        <f>IF(VLOOKUP($A2887,'Old SVXY Hist'!$A$1:$G$1611,3,0)&lt;$E2887,$E2887,VLOOKUP($A2887,'Old SVXY Hist'!$A$1:$G$1611,3,0))</f>
        <v>24.28633829994352</v>
      </c>
      <c r="D2887">
        <f>IF(VLOOKUP($A2887,'Old SVXY Hist'!$A$1:$G$1611,4,0)&gt;$E2887,$E2887,VLOOKUP($A2887,'Old SVXY Hist'!$A$1:$G$1611,4,0))</f>
        <v>22.73</v>
      </c>
      <c r="E2887">
        <f>Master!K2891</f>
        <v>24.28633829994352</v>
      </c>
      <c r="F2887">
        <v>24.139999</v>
      </c>
      <c r="G2887">
        <v>21823000</v>
      </c>
    </row>
    <row r="2888" spans="1:7" x14ac:dyDescent="0.25">
      <c r="A2888" s="22">
        <v>42258</v>
      </c>
      <c r="B2888">
        <v>24</v>
      </c>
      <c r="C2888">
        <f>IF(VLOOKUP($A2888,'Old SVXY Hist'!$A$1:$G$1611,3,0)&lt;$E2888,$E2888,VLOOKUP($A2888,'Old SVXY Hist'!$A$1:$G$1611,3,0))</f>
        <v>24.821747684104253</v>
      </c>
      <c r="D2888">
        <f>IF(VLOOKUP($A2888,'Old SVXY Hist'!$A$1:$G$1611,4,0)&gt;$E2888,$E2888,VLOOKUP($A2888,'Old SVXY Hist'!$A$1:$G$1611,4,0))</f>
        <v>23.584999</v>
      </c>
      <c r="E2888">
        <f>Master!K2892</f>
        <v>24.821747684104253</v>
      </c>
      <c r="F2888">
        <v>24.690000999999999</v>
      </c>
      <c r="G2888">
        <v>9534600</v>
      </c>
    </row>
    <row r="2889" spans="1:7" x14ac:dyDescent="0.25">
      <c r="A2889" s="22">
        <v>42261</v>
      </c>
      <c r="B2889">
        <v>24.77</v>
      </c>
      <c r="C2889">
        <f>IF(VLOOKUP($A2889,'Old SVXY Hist'!$A$1:$G$1611,3,0)&lt;$E2889,$E2889,VLOOKUP($A2889,'Old SVXY Hist'!$A$1:$G$1611,3,0))</f>
        <v>24.875031042523204</v>
      </c>
      <c r="D2889">
        <f>IF(VLOOKUP($A2889,'Old SVXY Hist'!$A$1:$G$1611,4,0)&gt;$E2889,$E2889,VLOOKUP($A2889,'Old SVXY Hist'!$A$1:$G$1611,4,0))</f>
        <v>24.105</v>
      </c>
      <c r="E2889">
        <f>Master!K2893</f>
        <v>24.875031042523204</v>
      </c>
      <c r="F2889">
        <v>24.635000000000002</v>
      </c>
      <c r="G2889">
        <v>3858500</v>
      </c>
    </row>
    <row r="2890" spans="1:7" x14ac:dyDescent="0.25">
      <c r="A2890" s="22">
        <v>42262</v>
      </c>
      <c r="B2890">
        <v>25.030000999999999</v>
      </c>
      <c r="C2890">
        <f>IF(VLOOKUP($A2890,'Old SVXY Hist'!$A$1:$G$1611,3,0)&lt;$E2890,$E2890,VLOOKUP($A2890,'Old SVXY Hist'!$A$1:$G$1611,3,0))</f>
        <v>27.458503577588402</v>
      </c>
      <c r="D2890">
        <f>IF(VLOOKUP($A2890,'Old SVXY Hist'!$A$1:$G$1611,4,0)&gt;$E2890,$E2890,VLOOKUP($A2890,'Old SVXY Hist'!$A$1:$G$1611,4,0))</f>
        <v>24.834999</v>
      </c>
      <c r="E2890">
        <f>Master!K2894</f>
        <v>27.458503577588402</v>
      </c>
      <c r="F2890">
        <v>27.135000000000002</v>
      </c>
      <c r="G2890">
        <v>6859300</v>
      </c>
    </row>
    <row r="2891" spans="1:7" x14ac:dyDescent="0.25">
      <c r="A2891" s="22">
        <v>42263</v>
      </c>
      <c r="B2891">
        <v>28.114999999999998</v>
      </c>
      <c r="C2891">
        <f>IF(VLOOKUP($A2891,'Old SVXY Hist'!$A$1:$G$1611,3,0)&lt;$E2891,$E2891,VLOOKUP($A2891,'Old SVXY Hist'!$A$1:$G$1611,3,0))</f>
        <v>29.406452914217297</v>
      </c>
      <c r="D2891">
        <f>IF(VLOOKUP($A2891,'Old SVXY Hist'!$A$1:$G$1611,4,0)&gt;$E2891,$E2891,VLOOKUP($A2891,'Old SVXY Hist'!$A$1:$G$1611,4,0))</f>
        <v>27.204999999999998</v>
      </c>
      <c r="E2891">
        <f>Master!K2895</f>
        <v>29.406452914217297</v>
      </c>
      <c r="F2891">
        <v>28.76</v>
      </c>
      <c r="G2891">
        <v>6306400</v>
      </c>
    </row>
    <row r="2892" spans="1:7" x14ac:dyDescent="0.25">
      <c r="A2892" s="22">
        <v>42264</v>
      </c>
      <c r="B2892">
        <v>28.764999</v>
      </c>
      <c r="C2892">
        <f>IF(VLOOKUP($A2892,'Old SVXY Hist'!$A$1:$G$1611,3,0)&lt;$E2892,$E2892,VLOOKUP($A2892,'Old SVXY Hist'!$A$1:$G$1611,3,0))</f>
        <v>31.415001</v>
      </c>
      <c r="D2892">
        <f>IF(VLOOKUP($A2892,'Old SVXY Hist'!$A$1:$G$1611,4,0)&gt;$E2892,$E2892,VLOOKUP($A2892,'Old SVXY Hist'!$A$1:$G$1611,4,0))</f>
        <v>27.198078625392363</v>
      </c>
      <c r="E2892">
        <f>Master!K2896</f>
        <v>27.198078625392363</v>
      </c>
      <c r="F2892">
        <v>28.75</v>
      </c>
      <c r="G2892">
        <v>9126100</v>
      </c>
    </row>
    <row r="2893" spans="1:7" x14ac:dyDescent="0.25">
      <c r="A2893" s="22">
        <v>42265</v>
      </c>
      <c r="B2893">
        <v>26</v>
      </c>
      <c r="C2893">
        <f>IF(VLOOKUP($A2893,'Old SVXY Hist'!$A$1:$G$1611,3,0)&lt;$E2893,$E2893,VLOOKUP($A2893,'Old SVXY Hist'!$A$1:$G$1611,3,0))</f>
        <v>27.01</v>
      </c>
      <c r="D2893">
        <f>IF(VLOOKUP($A2893,'Old SVXY Hist'!$A$1:$G$1611,4,0)&gt;$E2893,$E2893,VLOOKUP($A2893,'Old SVXY Hist'!$A$1:$G$1611,4,0))</f>
        <v>24.995000999999998</v>
      </c>
      <c r="E2893">
        <f>Master!K2897</f>
        <v>25.751434429923414</v>
      </c>
      <c r="F2893">
        <v>25.389999</v>
      </c>
      <c r="G2893">
        <v>9205000</v>
      </c>
    </row>
    <row r="2894" spans="1:7" x14ac:dyDescent="0.25">
      <c r="A2894" s="22">
        <v>42268</v>
      </c>
      <c r="B2894">
        <v>26.184999000000001</v>
      </c>
      <c r="C2894">
        <f>IF(VLOOKUP($A2894,'Old SVXY Hist'!$A$1:$G$1611,3,0)&lt;$E2894,$E2894,VLOOKUP($A2894,'Old SVXY Hist'!$A$1:$G$1611,3,0))</f>
        <v>27.866792143557518</v>
      </c>
      <c r="D2894">
        <f>IF(VLOOKUP($A2894,'Old SVXY Hist'!$A$1:$G$1611,4,0)&gt;$E2894,$E2894,VLOOKUP($A2894,'Old SVXY Hist'!$A$1:$G$1611,4,0))</f>
        <v>25.875</v>
      </c>
      <c r="E2894">
        <f>Master!K2898</f>
        <v>27.866792143557518</v>
      </c>
      <c r="F2894">
        <v>27.145</v>
      </c>
      <c r="G2894">
        <v>4894800</v>
      </c>
    </row>
    <row r="2895" spans="1:7" x14ac:dyDescent="0.25">
      <c r="A2895" s="22">
        <v>42269</v>
      </c>
      <c r="B2895">
        <v>25.575001</v>
      </c>
      <c r="C2895">
        <f>IF(VLOOKUP($A2895,'Old SVXY Hist'!$A$1:$G$1611,3,0)&lt;$E2895,$E2895,VLOOKUP($A2895,'Old SVXY Hist'!$A$1:$G$1611,3,0))</f>
        <v>26</v>
      </c>
      <c r="D2895">
        <f>IF(VLOOKUP($A2895,'Old SVXY Hist'!$A$1:$G$1611,4,0)&gt;$E2895,$E2895,VLOOKUP($A2895,'Old SVXY Hist'!$A$1:$G$1611,4,0))</f>
        <v>23.834999</v>
      </c>
      <c r="E2895">
        <f>Master!K2899</f>
        <v>25.075973951630441</v>
      </c>
      <c r="F2895">
        <v>25.35</v>
      </c>
      <c r="G2895">
        <v>7766700</v>
      </c>
    </row>
    <row r="2896" spans="1:7" x14ac:dyDescent="0.25">
      <c r="A2896" s="22">
        <v>42270</v>
      </c>
      <c r="B2896">
        <v>25.264999</v>
      </c>
      <c r="C2896">
        <f>IF(VLOOKUP($A2896,'Old SVXY Hist'!$A$1:$G$1611,3,0)&lt;$E2896,$E2896,VLOOKUP($A2896,'Old SVXY Hist'!$A$1:$G$1611,3,0))</f>
        <v>26.09</v>
      </c>
      <c r="D2896">
        <f>IF(VLOOKUP($A2896,'Old SVXY Hist'!$A$1:$G$1611,4,0)&gt;$E2896,$E2896,VLOOKUP($A2896,'Old SVXY Hist'!$A$1:$G$1611,4,0))</f>
        <v>24.93</v>
      </c>
      <c r="E2896">
        <f>Master!K2900</f>
        <v>25.781464427910493</v>
      </c>
      <c r="F2896">
        <v>25.82</v>
      </c>
      <c r="G2896">
        <v>4284900</v>
      </c>
    </row>
    <row r="2897" spans="1:7" x14ac:dyDescent="0.25">
      <c r="A2897" s="22">
        <v>42271</v>
      </c>
      <c r="B2897">
        <v>24.620000999999998</v>
      </c>
      <c r="C2897">
        <f>IF(VLOOKUP($A2897,'Old SVXY Hist'!$A$1:$G$1611,3,0)&lt;$E2897,$E2897,VLOOKUP($A2897,'Old SVXY Hist'!$A$1:$G$1611,3,0))</f>
        <v>25.364999999999998</v>
      </c>
      <c r="D2897">
        <f>IF(VLOOKUP($A2897,'Old SVXY Hist'!$A$1:$G$1611,4,0)&gt;$E2897,$E2897,VLOOKUP($A2897,'Old SVXY Hist'!$A$1:$G$1611,4,0))</f>
        <v>23.290001</v>
      </c>
      <c r="E2897">
        <f>Master!K2901</f>
        <v>24.933883936755073</v>
      </c>
      <c r="F2897">
        <v>25.195</v>
      </c>
      <c r="G2897">
        <v>9938400</v>
      </c>
    </row>
    <row r="2898" spans="1:7" x14ac:dyDescent="0.25">
      <c r="A2898" s="22">
        <v>42272</v>
      </c>
      <c r="B2898">
        <v>26.15</v>
      </c>
      <c r="C2898">
        <f>IF(VLOOKUP($A2898,'Old SVXY Hist'!$A$1:$G$1611,3,0)&lt;$E2898,$E2898,VLOOKUP($A2898,'Old SVXY Hist'!$A$1:$G$1611,3,0))</f>
        <v>26.18</v>
      </c>
      <c r="D2898">
        <f>IF(VLOOKUP($A2898,'Old SVXY Hist'!$A$1:$G$1611,4,0)&gt;$E2898,$E2898,VLOOKUP($A2898,'Old SVXY Hist'!$A$1:$G$1611,4,0))</f>
        <v>23.91</v>
      </c>
      <c r="E2898">
        <f>Master!K2902</f>
        <v>24.399083535274084</v>
      </c>
      <c r="F2898">
        <v>24.545000000000002</v>
      </c>
      <c r="G2898">
        <v>6994400</v>
      </c>
    </row>
    <row r="2899" spans="1:7" x14ac:dyDescent="0.25">
      <c r="A2899" s="22">
        <v>42275</v>
      </c>
      <c r="B2899">
        <v>23.665001</v>
      </c>
      <c r="C2899">
        <f>IF(VLOOKUP($A2899,'Old SVXY Hist'!$A$1:$G$1611,3,0)&lt;$E2899,$E2899,VLOOKUP($A2899,'Old SVXY Hist'!$A$1:$G$1611,3,0))</f>
        <v>23.875</v>
      </c>
      <c r="D2899">
        <f>IF(VLOOKUP($A2899,'Old SVXY Hist'!$A$1:$G$1611,4,0)&gt;$E2899,$E2899,VLOOKUP($A2899,'Old SVXY Hist'!$A$1:$G$1611,4,0))</f>
        <v>22.129999000000002</v>
      </c>
      <c r="E2899">
        <f>Master!K2903</f>
        <v>22.712454882022211</v>
      </c>
      <c r="F2899">
        <v>22.780000999999999</v>
      </c>
      <c r="G2899">
        <v>7957800</v>
      </c>
    </row>
    <row r="2900" spans="1:7" x14ac:dyDescent="0.25">
      <c r="A2900" s="22">
        <v>42276</v>
      </c>
      <c r="B2900">
        <v>23.049999</v>
      </c>
      <c r="C2900">
        <f>IF(VLOOKUP($A2900,'Old SVXY Hist'!$A$1:$G$1611,3,0)&lt;$E2900,$E2900,VLOOKUP($A2900,'Old SVXY Hist'!$A$1:$G$1611,3,0))</f>
        <v>23.614999999999998</v>
      </c>
      <c r="D2900">
        <f>IF(VLOOKUP($A2900,'Old SVXY Hist'!$A$1:$G$1611,4,0)&gt;$E2900,$E2900,VLOOKUP($A2900,'Old SVXY Hist'!$A$1:$G$1611,4,0))</f>
        <v>22.204999999999998</v>
      </c>
      <c r="E2900">
        <f>Master!K2904</f>
        <v>22.85196654834278</v>
      </c>
      <c r="F2900">
        <v>22.745000999999998</v>
      </c>
      <c r="G2900">
        <v>7727500</v>
      </c>
    </row>
    <row r="2901" spans="1:7" x14ac:dyDescent="0.25">
      <c r="A2901" s="22">
        <v>42277</v>
      </c>
      <c r="B2901">
        <v>23.75</v>
      </c>
      <c r="C2901">
        <f>IF(VLOOKUP($A2901,'Old SVXY Hist'!$A$1:$G$1611,3,0)&lt;$E2901,$E2901,VLOOKUP($A2901,'Old SVXY Hist'!$A$1:$G$1611,3,0))</f>
        <v>23.99</v>
      </c>
      <c r="D2901">
        <f>IF(VLOOKUP($A2901,'Old SVXY Hist'!$A$1:$G$1611,4,0)&gt;$E2901,$E2901,VLOOKUP($A2901,'Old SVXY Hist'!$A$1:$G$1611,4,0))</f>
        <v>23.15</v>
      </c>
      <c r="E2901">
        <f>Master!K2905</f>
        <v>23.563926090503678</v>
      </c>
      <c r="F2901">
        <v>23.82</v>
      </c>
      <c r="G2901">
        <v>4165400</v>
      </c>
    </row>
    <row r="2902" spans="1:7" x14ac:dyDescent="0.25">
      <c r="A2902" s="22">
        <v>42278</v>
      </c>
      <c r="B2902">
        <v>23.82</v>
      </c>
      <c r="C2902">
        <f>IF(VLOOKUP($A2902,'Old SVXY Hist'!$A$1:$G$1611,3,0)&lt;$E2902,$E2902,VLOOKUP($A2902,'Old SVXY Hist'!$A$1:$G$1611,3,0))</f>
        <v>24.350027478045643</v>
      </c>
      <c r="D2902">
        <f>IF(VLOOKUP($A2902,'Old SVXY Hist'!$A$1:$G$1611,4,0)&gt;$E2902,$E2902,VLOOKUP($A2902,'Old SVXY Hist'!$A$1:$G$1611,4,0))</f>
        <v>23.045000000000002</v>
      </c>
      <c r="E2902">
        <f>Master!K2906</f>
        <v>24.350027478045643</v>
      </c>
      <c r="F2902">
        <v>24.114999999999998</v>
      </c>
      <c r="G2902">
        <v>9938400</v>
      </c>
    </row>
    <row r="2903" spans="1:7" x14ac:dyDescent="0.25">
      <c r="A2903" s="22">
        <v>42279</v>
      </c>
      <c r="B2903">
        <v>23.17</v>
      </c>
      <c r="C2903">
        <f>IF(VLOOKUP($A2903,'Old SVXY Hist'!$A$1:$G$1611,3,0)&lt;$E2903,$E2903,VLOOKUP($A2903,'Old SVXY Hist'!$A$1:$G$1611,3,0))</f>
        <v>25.523918222582786</v>
      </c>
      <c r="D2903">
        <f>IF(VLOOKUP($A2903,'Old SVXY Hist'!$A$1:$G$1611,4,0)&gt;$E2903,$E2903,VLOOKUP($A2903,'Old SVXY Hist'!$A$1:$G$1611,4,0))</f>
        <v>22.924999</v>
      </c>
      <c r="E2903">
        <f>Master!K2907</f>
        <v>25.523918222582786</v>
      </c>
      <c r="F2903">
        <v>25.375</v>
      </c>
      <c r="G2903">
        <v>10829000</v>
      </c>
    </row>
    <row r="2904" spans="1:7" x14ac:dyDescent="0.25">
      <c r="A2904" s="22">
        <v>42282</v>
      </c>
      <c r="B2904">
        <v>25.860001</v>
      </c>
      <c r="C2904">
        <f>IF(VLOOKUP($A2904,'Old SVXY Hist'!$A$1:$G$1611,3,0)&lt;$E2904,$E2904,VLOOKUP($A2904,'Old SVXY Hist'!$A$1:$G$1611,3,0))</f>
        <v>26.975000000000001</v>
      </c>
      <c r="D2904">
        <f>IF(VLOOKUP($A2904,'Old SVXY Hist'!$A$1:$G$1611,4,0)&gt;$E2904,$E2904,VLOOKUP($A2904,'Old SVXY Hist'!$A$1:$G$1611,4,0))</f>
        <v>25.815000999999999</v>
      </c>
      <c r="E2904">
        <f>Master!K2908</f>
        <v>26.867476789359344</v>
      </c>
      <c r="F2904">
        <v>26.825001</v>
      </c>
      <c r="G2904">
        <v>8837800</v>
      </c>
    </row>
    <row r="2905" spans="1:7" x14ac:dyDescent="0.25">
      <c r="A2905" s="22">
        <v>42283</v>
      </c>
      <c r="B2905">
        <v>26.870000999999998</v>
      </c>
      <c r="C2905">
        <f>IF(VLOOKUP($A2905,'Old SVXY Hist'!$A$1:$G$1611,3,0)&lt;$E2905,$E2905,VLOOKUP($A2905,'Old SVXY Hist'!$A$1:$G$1611,3,0))</f>
        <v>27.274999999999999</v>
      </c>
      <c r="D2905">
        <f>IF(VLOOKUP($A2905,'Old SVXY Hist'!$A$1:$G$1611,4,0)&gt;$E2905,$E2905,VLOOKUP($A2905,'Old SVXY Hist'!$A$1:$G$1611,4,0))</f>
        <v>26.075001</v>
      </c>
      <c r="E2905">
        <f>Master!K2909</f>
        <v>26.250998713576564</v>
      </c>
      <c r="F2905">
        <v>26.5</v>
      </c>
      <c r="G2905">
        <v>7353800</v>
      </c>
    </row>
    <row r="2906" spans="1:7" x14ac:dyDescent="0.25">
      <c r="A2906" s="22">
        <v>42284</v>
      </c>
      <c r="B2906">
        <v>26.825001</v>
      </c>
      <c r="C2906">
        <f>IF(VLOOKUP($A2906,'Old SVXY Hist'!$A$1:$G$1611,3,0)&lt;$E2906,$E2906,VLOOKUP($A2906,'Old SVXY Hist'!$A$1:$G$1611,3,0))</f>
        <v>27.282253686999177</v>
      </c>
      <c r="D2906">
        <f>IF(VLOOKUP($A2906,'Old SVXY Hist'!$A$1:$G$1611,4,0)&gt;$E2906,$E2906,VLOOKUP($A2906,'Old SVXY Hist'!$A$1:$G$1611,4,0))</f>
        <v>26.225000000000001</v>
      </c>
      <c r="E2906">
        <f>Master!K2910</f>
        <v>27.282253686999177</v>
      </c>
      <c r="F2906">
        <v>27.1</v>
      </c>
      <c r="G2906">
        <v>5681000</v>
      </c>
    </row>
    <row r="2907" spans="1:7" x14ac:dyDescent="0.25">
      <c r="A2907" s="22">
        <v>42285</v>
      </c>
      <c r="B2907">
        <v>27.190000999999999</v>
      </c>
      <c r="C2907">
        <f>IF(VLOOKUP($A2907,'Old SVXY Hist'!$A$1:$G$1611,3,0)&lt;$E2907,$E2907,VLOOKUP($A2907,'Old SVXY Hist'!$A$1:$G$1611,3,0))</f>
        <v>28.774999999999999</v>
      </c>
      <c r="D2907">
        <f>IF(VLOOKUP($A2907,'Old SVXY Hist'!$A$1:$G$1611,4,0)&gt;$E2907,$E2907,VLOOKUP($A2907,'Old SVXY Hist'!$A$1:$G$1611,4,0))</f>
        <v>26.879999000000002</v>
      </c>
      <c r="E2907">
        <f>Master!K2911</f>
        <v>28.4043092158219</v>
      </c>
      <c r="F2907">
        <v>28.440000999999999</v>
      </c>
      <c r="G2907">
        <v>11313800</v>
      </c>
    </row>
    <row r="2908" spans="1:7" x14ac:dyDescent="0.25">
      <c r="A2908" s="22">
        <v>42286</v>
      </c>
      <c r="B2908">
        <v>28.540001</v>
      </c>
      <c r="C2908">
        <f>IF(VLOOKUP($A2908,'Old SVXY Hist'!$A$1:$G$1611,3,0)&lt;$E2908,$E2908,VLOOKUP($A2908,'Old SVXY Hist'!$A$1:$G$1611,3,0))</f>
        <v>28.84</v>
      </c>
      <c r="D2908">
        <f>IF(VLOOKUP($A2908,'Old SVXY Hist'!$A$1:$G$1611,4,0)&gt;$E2908,$E2908,VLOOKUP($A2908,'Old SVXY Hist'!$A$1:$G$1611,4,0))</f>
        <v>27.59</v>
      </c>
      <c r="E2908">
        <f>Master!K2912</f>
        <v>28.682513293034511</v>
      </c>
      <c r="F2908">
        <v>28.440000999999999</v>
      </c>
      <c r="G2908">
        <v>10413400</v>
      </c>
    </row>
    <row r="2909" spans="1:7" x14ac:dyDescent="0.25">
      <c r="A2909" s="22">
        <v>42289</v>
      </c>
      <c r="B2909">
        <v>28.51</v>
      </c>
      <c r="C2909">
        <f>IF(VLOOKUP($A2909,'Old SVXY Hist'!$A$1:$G$1611,3,0)&lt;$E2909,$E2909,VLOOKUP($A2909,'Old SVXY Hist'!$A$1:$G$1611,3,0))</f>
        <v>30.666700765061201</v>
      </c>
      <c r="D2909">
        <f>IF(VLOOKUP($A2909,'Old SVXY Hist'!$A$1:$G$1611,4,0)&gt;$E2909,$E2909,VLOOKUP($A2909,'Old SVXY Hist'!$A$1:$G$1611,4,0))</f>
        <v>28.25</v>
      </c>
      <c r="E2909">
        <f>Master!K2913</f>
        <v>30.666700765061201</v>
      </c>
      <c r="F2909">
        <v>30.204999999999998</v>
      </c>
      <c r="G2909">
        <v>8532400</v>
      </c>
    </row>
    <row r="2910" spans="1:7" x14ac:dyDescent="0.25">
      <c r="A2910" s="22">
        <v>42290</v>
      </c>
      <c r="B2910">
        <v>29.459999</v>
      </c>
      <c r="C2910">
        <f>IF(VLOOKUP($A2910,'Old SVXY Hist'!$A$1:$G$1611,3,0)&lt;$E2910,$E2910,VLOOKUP($A2910,'Old SVXY Hist'!$A$1:$G$1611,3,0))</f>
        <v>30.549999</v>
      </c>
      <c r="D2910">
        <f>IF(VLOOKUP($A2910,'Old SVXY Hist'!$A$1:$G$1611,4,0)&gt;$E2910,$E2910,VLOOKUP($A2910,'Old SVXY Hist'!$A$1:$G$1611,4,0))</f>
        <v>27.948573262624326</v>
      </c>
      <c r="E2910">
        <f>Master!K2914</f>
        <v>27.948573262624326</v>
      </c>
      <c r="F2910">
        <v>28.504999000000002</v>
      </c>
      <c r="G2910">
        <v>11223200</v>
      </c>
    </row>
    <row r="2911" spans="1:7" x14ac:dyDescent="0.25">
      <c r="A2911" s="22">
        <v>42291</v>
      </c>
      <c r="B2911">
        <v>28.139999</v>
      </c>
      <c r="C2911">
        <f>IF(VLOOKUP($A2911,'Old SVXY Hist'!$A$1:$G$1611,3,0)&lt;$E2911,$E2911,VLOOKUP($A2911,'Old SVXY Hist'!$A$1:$G$1611,3,0))</f>
        <v>28.690000999999999</v>
      </c>
      <c r="D2911">
        <f>IF(VLOOKUP($A2911,'Old SVXY Hist'!$A$1:$G$1611,4,0)&gt;$E2911,$E2911,VLOOKUP($A2911,'Old SVXY Hist'!$A$1:$G$1611,4,0))</f>
        <v>27.120000999999998</v>
      </c>
      <c r="E2911">
        <f>Master!K2915</f>
        <v>27.872121675850952</v>
      </c>
      <c r="F2911">
        <v>27.84</v>
      </c>
      <c r="G2911">
        <v>8997600</v>
      </c>
    </row>
    <row r="2912" spans="1:7" x14ac:dyDescent="0.25">
      <c r="A2912" s="22">
        <v>42292</v>
      </c>
      <c r="B2912">
        <v>28.454999999999998</v>
      </c>
      <c r="C2912">
        <f>IF(VLOOKUP($A2912,'Old SVXY Hist'!$A$1:$G$1611,3,0)&lt;$E2912,$E2912,VLOOKUP($A2912,'Old SVXY Hist'!$A$1:$G$1611,3,0))</f>
        <v>30.233593026391738</v>
      </c>
      <c r="D2912">
        <f>IF(VLOOKUP($A2912,'Old SVXY Hist'!$A$1:$G$1611,4,0)&gt;$E2912,$E2912,VLOOKUP($A2912,'Old SVXY Hist'!$A$1:$G$1611,4,0))</f>
        <v>28.174999</v>
      </c>
      <c r="E2912">
        <f>Master!K2916</f>
        <v>30.233593026391738</v>
      </c>
      <c r="F2912">
        <v>29.85</v>
      </c>
      <c r="G2912">
        <v>8320000</v>
      </c>
    </row>
    <row r="2913" spans="1:7" x14ac:dyDescent="0.25">
      <c r="A2913" s="22">
        <v>42293</v>
      </c>
      <c r="B2913">
        <v>30.280000999999999</v>
      </c>
      <c r="C2913">
        <f>IF(VLOOKUP($A2913,'Old SVXY Hist'!$A$1:$G$1611,3,0)&lt;$E2913,$E2913,VLOOKUP($A2913,'Old SVXY Hist'!$A$1:$G$1611,3,0))</f>
        <v>30.488495955028828</v>
      </c>
      <c r="D2913">
        <f>IF(VLOOKUP($A2913,'Old SVXY Hist'!$A$1:$G$1611,4,0)&gt;$E2913,$E2913,VLOOKUP($A2913,'Old SVXY Hist'!$A$1:$G$1611,4,0))</f>
        <v>28.924999</v>
      </c>
      <c r="E2913">
        <f>Master!K2917</f>
        <v>30.488495955028828</v>
      </c>
      <c r="F2913">
        <v>30.08</v>
      </c>
      <c r="G2913">
        <v>8842000</v>
      </c>
    </row>
    <row r="2914" spans="1:7" x14ac:dyDescent="0.25">
      <c r="A2914" s="22">
        <v>42296</v>
      </c>
      <c r="B2914">
        <v>30.004999000000002</v>
      </c>
      <c r="C2914">
        <f>IF(VLOOKUP($A2914,'Old SVXY Hist'!$A$1:$G$1611,3,0)&lt;$E2914,$E2914,VLOOKUP($A2914,'Old SVXY Hist'!$A$1:$G$1611,3,0))</f>
        <v>32.458890412822022</v>
      </c>
      <c r="D2914">
        <f>IF(VLOOKUP($A2914,'Old SVXY Hist'!$A$1:$G$1611,4,0)&gt;$E2914,$E2914,VLOOKUP($A2914,'Old SVXY Hist'!$A$1:$G$1611,4,0))</f>
        <v>29.889999</v>
      </c>
      <c r="E2914">
        <f>Master!K2918</f>
        <v>32.458890412822022</v>
      </c>
      <c r="F2914">
        <v>32.25</v>
      </c>
      <c r="G2914">
        <v>9595800</v>
      </c>
    </row>
    <row r="2915" spans="1:7" x14ac:dyDescent="0.25">
      <c r="A2915" s="22">
        <v>42297</v>
      </c>
      <c r="B2915">
        <v>31.85</v>
      </c>
      <c r="C2915">
        <f>IF(VLOOKUP($A2915,'Old SVXY Hist'!$A$1:$G$1611,3,0)&lt;$E2915,$E2915,VLOOKUP($A2915,'Old SVXY Hist'!$A$1:$G$1611,3,0))</f>
        <v>32.369999</v>
      </c>
      <c r="D2915">
        <f>IF(VLOOKUP($A2915,'Old SVXY Hist'!$A$1:$G$1611,4,0)&gt;$E2915,$E2915,VLOOKUP($A2915,'Old SVXY Hist'!$A$1:$G$1611,4,0))</f>
        <v>30.288527828487602</v>
      </c>
      <c r="E2915">
        <f>Master!K2919</f>
        <v>30.288527828487602</v>
      </c>
      <c r="F2915">
        <v>30.985001</v>
      </c>
      <c r="G2915">
        <v>9491000</v>
      </c>
    </row>
    <row r="2916" spans="1:7" x14ac:dyDescent="0.25">
      <c r="A2916" s="22">
        <v>42298</v>
      </c>
      <c r="B2916">
        <v>31.299999</v>
      </c>
      <c r="C2916">
        <f>IF(VLOOKUP($A2916,'Old SVXY Hist'!$A$1:$G$1611,3,0)&lt;$E2916,$E2916,VLOOKUP($A2916,'Old SVXY Hist'!$A$1:$G$1611,3,0))</f>
        <v>31.639999</v>
      </c>
      <c r="D2916">
        <f>IF(VLOOKUP($A2916,'Old SVXY Hist'!$A$1:$G$1611,4,0)&gt;$E2916,$E2916,VLOOKUP($A2916,'Old SVXY Hist'!$A$1:$G$1611,4,0))</f>
        <v>28.152341272153024</v>
      </c>
      <c r="E2916">
        <f>Master!K2920</f>
        <v>28.152341272153024</v>
      </c>
      <c r="F2916">
        <v>28.879999000000002</v>
      </c>
      <c r="G2916">
        <v>9094200</v>
      </c>
    </row>
    <row r="2917" spans="1:7" x14ac:dyDescent="0.25">
      <c r="A2917" s="22">
        <v>42299</v>
      </c>
      <c r="B2917">
        <v>29.5</v>
      </c>
      <c r="C2917">
        <f>IF(VLOOKUP($A2917,'Old SVXY Hist'!$A$1:$G$1611,3,0)&lt;$E2917,$E2917,VLOOKUP($A2917,'Old SVXY Hist'!$A$1:$G$1611,3,0))</f>
        <v>31.514650664405206</v>
      </c>
      <c r="D2917">
        <f>IF(VLOOKUP($A2917,'Old SVXY Hist'!$A$1:$G$1611,4,0)&gt;$E2917,$E2917,VLOOKUP($A2917,'Old SVXY Hist'!$A$1:$G$1611,4,0))</f>
        <v>29.5</v>
      </c>
      <c r="E2917">
        <f>Master!K2921</f>
        <v>31.514650664405206</v>
      </c>
      <c r="F2917">
        <v>31.274999999999999</v>
      </c>
      <c r="G2917">
        <v>4778400</v>
      </c>
    </row>
    <row r="2918" spans="1:7" x14ac:dyDescent="0.25">
      <c r="A2918" s="22">
        <v>42300</v>
      </c>
      <c r="B2918">
        <v>32</v>
      </c>
      <c r="C2918">
        <f>IF(VLOOKUP($A2918,'Old SVXY Hist'!$A$1:$G$1611,3,0)&lt;$E2918,$E2918,VLOOKUP($A2918,'Old SVXY Hist'!$A$1:$G$1611,3,0))</f>
        <v>32.07</v>
      </c>
      <c r="D2918">
        <f>IF(VLOOKUP($A2918,'Old SVXY Hist'!$A$1:$G$1611,4,0)&gt;$E2918,$E2918,VLOOKUP($A2918,'Old SVXY Hist'!$A$1:$G$1611,4,0))</f>
        <v>30.245000999999998</v>
      </c>
      <c r="E2918">
        <f>Master!K2922</f>
        <v>30.422307808440216</v>
      </c>
      <c r="F2918">
        <v>30.860001</v>
      </c>
      <c r="G2918">
        <v>5431800</v>
      </c>
    </row>
    <row r="2919" spans="1:7" x14ac:dyDescent="0.25">
      <c r="A2919" s="22">
        <v>42303</v>
      </c>
      <c r="B2919">
        <v>30.434999000000001</v>
      </c>
      <c r="C2919">
        <f>IF(VLOOKUP($A2919,'Old SVXY Hist'!$A$1:$G$1611,3,0)&lt;$E2919,$E2919,VLOOKUP($A2919,'Old SVXY Hist'!$A$1:$G$1611,3,0))</f>
        <v>30.84</v>
      </c>
      <c r="D2919">
        <f>IF(VLOOKUP($A2919,'Old SVXY Hist'!$A$1:$G$1611,4,0)&gt;$E2919,$E2919,VLOOKUP($A2919,'Old SVXY Hist'!$A$1:$G$1611,4,0))</f>
        <v>29.799999</v>
      </c>
      <c r="E2919">
        <f>Master!K2923</f>
        <v>29.832703552973307</v>
      </c>
      <c r="F2919">
        <v>29.875</v>
      </c>
      <c r="G2919">
        <v>3044300</v>
      </c>
    </row>
    <row r="2920" spans="1:7" x14ac:dyDescent="0.25">
      <c r="A2920" s="22">
        <v>42304</v>
      </c>
      <c r="B2920">
        <v>29.48</v>
      </c>
      <c r="C2920">
        <f>IF(VLOOKUP($A2920,'Old SVXY Hist'!$A$1:$G$1611,3,0)&lt;$E2920,$E2920,VLOOKUP($A2920,'Old SVXY Hist'!$A$1:$G$1611,3,0))</f>
        <v>30.583875986899908</v>
      </c>
      <c r="D2920">
        <f>IF(VLOOKUP($A2920,'Old SVXY Hist'!$A$1:$G$1611,4,0)&gt;$E2920,$E2920,VLOOKUP($A2920,'Old SVXY Hist'!$A$1:$G$1611,4,0))</f>
        <v>29.424999</v>
      </c>
      <c r="E2920">
        <f>Master!K2924</f>
        <v>30.583875986899908</v>
      </c>
      <c r="F2920">
        <v>30.459999</v>
      </c>
      <c r="G2920">
        <v>3514000</v>
      </c>
    </row>
    <row r="2921" spans="1:7" x14ac:dyDescent="0.25">
      <c r="A2921" s="22">
        <v>42305</v>
      </c>
      <c r="B2921">
        <v>30.57</v>
      </c>
      <c r="C2921">
        <f>IF(VLOOKUP($A2921,'Old SVXY Hist'!$A$1:$G$1611,3,0)&lt;$E2921,$E2921,VLOOKUP($A2921,'Old SVXY Hist'!$A$1:$G$1611,3,0))</f>
        <v>31.434999000000001</v>
      </c>
      <c r="D2921">
        <f>IF(VLOOKUP($A2921,'Old SVXY Hist'!$A$1:$G$1611,4,0)&gt;$E2921,$E2921,VLOOKUP($A2921,'Old SVXY Hist'!$A$1:$G$1611,4,0))</f>
        <v>29.57</v>
      </c>
      <c r="E2921">
        <f>Master!K2925</f>
        <v>31.43196388278098</v>
      </c>
      <c r="F2921">
        <v>31.360001</v>
      </c>
      <c r="G2921">
        <v>4082000</v>
      </c>
    </row>
    <row r="2922" spans="1:7" x14ac:dyDescent="0.25">
      <c r="A2922" s="22">
        <v>42306</v>
      </c>
      <c r="B2922">
        <v>30.844999000000001</v>
      </c>
      <c r="C2922">
        <f>IF(VLOOKUP($A2922,'Old SVXY Hist'!$A$1:$G$1611,3,0)&lt;$E2922,$E2922,VLOOKUP($A2922,'Old SVXY Hist'!$A$1:$G$1611,3,0))</f>
        <v>31.24</v>
      </c>
      <c r="D2922">
        <f>IF(VLOOKUP($A2922,'Old SVXY Hist'!$A$1:$G$1611,4,0)&gt;$E2922,$E2922,VLOOKUP($A2922,'Old SVXY Hist'!$A$1:$G$1611,4,0))</f>
        <v>30.299999</v>
      </c>
      <c r="E2922">
        <f>Master!K2926</f>
        <v>31.072234849386057</v>
      </c>
      <c r="F2922">
        <v>30.93</v>
      </c>
      <c r="G2922">
        <v>3211800</v>
      </c>
    </row>
    <row r="2923" spans="1:7" x14ac:dyDescent="0.25">
      <c r="A2923" s="22">
        <v>42307</v>
      </c>
      <c r="B2923">
        <v>30.870000999999998</v>
      </c>
      <c r="C2923">
        <f>IF(VLOOKUP($A2923,'Old SVXY Hist'!$A$1:$G$1611,3,0)&lt;$E2923,$E2923,VLOOKUP($A2923,'Old SVXY Hist'!$A$1:$G$1611,3,0))</f>
        <v>31.285</v>
      </c>
      <c r="D2923">
        <f>IF(VLOOKUP($A2923,'Old SVXY Hist'!$A$1:$G$1611,4,0)&gt;$E2923,$E2923,VLOOKUP($A2923,'Old SVXY Hist'!$A$1:$G$1611,4,0))</f>
        <v>30.287174262096674</v>
      </c>
      <c r="E2923">
        <f>Master!K2927</f>
        <v>30.287174262096674</v>
      </c>
      <c r="F2923">
        <v>30.424999</v>
      </c>
      <c r="G2923">
        <v>5061800</v>
      </c>
    </row>
    <row r="2924" spans="1:7" x14ac:dyDescent="0.25">
      <c r="A2924" s="22">
        <v>42310</v>
      </c>
      <c r="B2924">
        <v>30.48</v>
      </c>
      <c r="C2924">
        <f>IF(VLOOKUP($A2924,'Old SVXY Hist'!$A$1:$G$1611,3,0)&lt;$E2924,$E2924,VLOOKUP($A2924,'Old SVXY Hist'!$A$1:$G$1611,3,0))</f>
        <v>32.224997999999999</v>
      </c>
      <c r="D2924">
        <f>IF(VLOOKUP($A2924,'Old SVXY Hist'!$A$1:$G$1611,4,0)&gt;$E2924,$E2924,VLOOKUP($A2924,'Old SVXY Hist'!$A$1:$G$1611,4,0))</f>
        <v>30.389999</v>
      </c>
      <c r="E2924">
        <f>Master!K2928</f>
        <v>31.590634903720488</v>
      </c>
      <c r="F2924">
        <v>31.99</v>
      </c>
      <c r="G2924">
        <v>5565600</v>
      </c>
    </row>
    <row r="2925" spans="1:7" x14ac:dyDescent="0.25">
      <c r="A2925" s="22">
        <v>42311</v>
      </c>
      <c r="B2925">
        <v>31.635000000000002</v>
      </c>
      <c r="C2925">
        <f>IF(VLOOKUP($A2925,'Old SVXY Hist'!$A$1:$G$1611,3,0)&lt;$E2925,$E2925,VLOOKUP($A2925,'Old SVXY Hist'!$A$1:$G$1611,3,0))</f>
        <v>32.185001</v>
      </c>
      <c r="D2925">
        <f>IF(VLOOKUP($A2925,'Old SVXY Hist'!$A$1:$G$1611,4,0)&gt;$E2925,$E2925,VLOOKUP($A2925,'Old SVXY Hist'!$A$1:$G$1611,4,0))</f>
        <v>31.058212466539274</v>
      </c>
      <c r="E2925">
        <f>Master!K2929</f>
        <v>31.058212466539274</v>
      </c>
      <c r="F2925">
        <v>31.370000999999998</v>
      </c>
      <c r="G2925">
        <v>2705000</v>
      </c>
    </row>
    <row r="2926" spans="1:7" x14ac:dyDescent="0.25">
      <c r="A2926" s="22">
        <v>42312</v>
      </c>
      <c r="B2926">
        <v>31.57</v>
      </c>
      <c r="C2926">
        <f>IF(VLOOKUP($A2926,'Old SVXY Hist'!$A$1:$G$1611,3,0)&lt;$E2926,$E2926,VLOOKUP($A2926,'Old SVXY Hist'!$A$1:$G$1611,3,0))</f>
        <v>31.690000999999999</v>
      </c>
      <c r="D2926">
        <f>IF(VLOOKUP($A2926,'Old SVXY Hist'!$A$1:$G$1611,4,0)&gt;$E2926,$E2926,VLOOKUP($A2926,'Old SVXY Hist'!$A$1:$G$1611,4,0))</f>
        <v>30.023105423294567</v>
      </c>
      <c r="E2926">
        <f>Master!K2930</f>
        <v>30.023105423294567</v>
      </c>
      <c r="F2926">
        <v>30.344999000000001</v>
      </c>
      <c r="G2926">
        <v>3082800</v>
      </c>
    </row>
    <row r="2927" spans="1:7" x14ac:dyDescent="0.25">
      <c r="A2927" s="22">
        <v>42313</v>
      </c>
      <c r="B2927">
        <v>30.389999</v>
      </c>
      <c r="C2927">
        <f>IF(VLOOKUP($A2927,'Old SVXY Hist'!$A$1:$G$1611,3,0)&lt;$E2927,$E2927,VLOOKUP($A2927,'Old SVXY Hist'!$A$1:$G$1611,3,0))</f>
        <v>31.153445171929594</v>
      </c>
      <c r="D2927">
        <f>IF(VLOOKUP($A2927,'Old SVXY Hist'!$A$1:$G$1611,4,0)&gt;$E2927,$E2927,VLOOKUP($A2927,'Old SVXY Hist'!$A$1:$G$1611,4,0))</f>
        <v>29.82</v>
      </c>
      <c r="E2927">
        <f>Master!K2931</f>
        <v>31.153445171929594</v>
      </c>
      <c r="F2927">
        <v>30.950001</v>
      </c>
      <c r="G2927">
        <v>6054600</v>
      </c>
    </row>
    <row r="2928" spans="1:7" x14ac:dyDescent="0.25">
      <c r="A2928" s="22">
        <v>42314</v>
      </c>
      <c r="B2928">
        <v>30.934999000000001</v>
      </c>
      <c r="C2928">
        <f>IF(VLOOKUP($A2928,'Old SVXY Hist'!$A$1:$G$1611,3,0)&lt;$E2928,$E2928,VLOOKUP($A2928,'Old SVXY Hist'!$A$1:$G$1611,3,0))</f>
        <v>31.812597216585409</v>
      </c>
      <c r="D2928">
        <f>IF(VLOOKUP($A2928,'Old SVXY Hist'!$A$1:$G$1611,4,0)&gt;$E2928,$E2928,VLOOKUP($A2928,'Old SVXY Hist'!$A$1:$G$1611,4,0))</f>
        <v>30.174999</v>
      </c>
      <c r="E2928">
        <f>Master!K2932</f>
        <v>31.812597216585409</v>
      </c>
      <c r="F2928">
        <v>31.594999000000001</v>
      </c>
      <c r="G2928">
        <v>7062600</v>
      </c>
    </row>
    <row r="2929" spans="1:7" x14ac:dyDescent="0.25">
      <c r="A2929" s="22">
        <v>42317</v>
      </c>
      <c r="B2929">
        <v>31.424999</v>
      </c>
      <c r="C2929">
        <f>IF(VLOOKUP($A2929,'Old SVXY Hist'!$A$1:$G$1611,3,0)&lt;$E2929,$E2929,VLOOKUP($A2929,'Old SVXY Hist'!$A$1:$G$1611,3,0))</f>
        <v>31.575001</v>
      </c>
      <c r="D2929">
        <f>IF(VLOOKUP($A2929,'Old SVXY Hist'!$A$1:$G$1611,4,0)&gt;$E2929,$E2929,VLOOKUP($A2929,'Old SVXY Hist'!$A$1:$G$1611,4,0))</f>
        <v>29.34</v>
      </c>
      <c r="E2929">
        <f>Master!K2933</f>
        <v>29.603479099869865</v>
      </c>
      <c r="F2929">
        <v>29.870000999999998</v>
      </c>
      <c r="G2929">
        <v>9235200</v>
      </c>
    </row>
    <row r="2930" spans="1:7" x14ac:dyDescent="0.25">
      <c r="A2930" s="22">
        <v>42318</v>
      </c>
      <c r="B2930">
        <v>29.5</v>
      </c>
      <c r="C2930">
        <f>IF(VLOOKUP($A2930,'Old SVXY Hist'!$A$1:$G$1611,3,0)&lt;$E2930,$E2930,VLOOKUP($A2930,'Old SVXY Hist'!$A$1:$G$1611,3,0))</f>
        <v>30.85</v>
      </c>
      <c r="D2930">
        <f>IF(VLOOKUP($A2930,'Old SVXY Hist'!$A$1:$G$1611,4,0)&gt;$E2930,$E2930,VLOOKUP($A2930,'Old SVXY Hist'!$A$1:$G$1611,4,0))</f>
        <v>29.364999999999998</v>
      </c>
      <c r="E2930">
        <f>Master!K2934</f>
        <v>30.669070586358199</v>
      </c>
      <c r="F2930">
        <v>30.700001</v>
      </c>
      <c r="G2930">
        <v>4697600</v>
      </c>
    </row>
    <row r="2931" spans="1:7" x14ac:dyDescent="0.25">
      <c r="A2931" s="22">
        <v>42319</v>
      </c>
      <c r="B2931">
        <v>30.91</v>
      </c>
      <c r="C2931">
        <f>IF(VLOOKUP($A2931,'Old SVXY Hist'!$A$1:$G$1611,3,0)&lt;$E2931,$E2931,VLOOKUP($A2931,'Old SVXY Hist'!$A$1:$G$1611,3,0))</f>
        <v>30.985001</v>
      </c>
      <c r="D2931">
        <f>IF(VLOOKUP($A2931,'Old SVXY Hist'!$A$1:$G$1611,4,0)&gt;$E2931,$E2931,VLOOKUP($A2931,'Old SVXY Hist'!$A$1:$G$1611,4,0))</f>
        <v>29.797964748387344</v>
      </c>
      <c r="E2931">
        <f>Master!K2935</f>
        <v>29.797964748387344</v>
      </c>
      <c r="F2931">
        <v>29.99</v>
      </c>
      <c r="G2931">
        <v>5647800</v>
      </c>
    </row>
    <row r="2932" spans="1:7" x14ac:dyDescent="0.25">
      <c r="A2932" s="22">
        <v>42320</v>
      </c>
      <c r="B2932">
        <v>29.200001</v>
      </c>
      <c r="C2932">
        <f>IF(VLOOKUP($A2932,'Old SVXY Hist'!$A$1:$G$1611,3,0)&lt;$E2932,$E2932,VLOOKUP($A2932,'Old SVXY Hist'!$A$1:$G$1611,3,0))</f>
        <v>29.555</v>
      </c>
      <c r="D2932">
        <f>IF(VLOOKUP($A2932,'Old SVXY Hist'!$A$1:$G$1611,4,0)&gt;$E2932,$E2932,VLOOKUP($A2932,'Old SVXY Hist'!$A$1:$G$1611,4,0))</f>
        <v>27.290001</v>
      </c>
      <c r="E2932">
        <f>Master!K2936</f>
        <v>27.309934542858496</v>
      </c>
      <c r="F2932">
        <v>27.370000999999998</v>
      </c>
      <c r="G2932">
        <v>10510000</v>
      </c>
    </row>
    <row r="2933" spans="1:7" x14ac:dyDescent="0.25">
      <c r="A2933" s="22">
        <v>42321</v>
      </c>
      <c r="B2933">
        <v>27.23</v>
      </c>
      <c r="C2933">
        <f>IF(VLOOKUP($A2933,'Old SVXY Hist'!$A$1:$G$1611,3,0)&lt;$E2933,$E2933,VLOOKUP($A2933,'Old SVXY Hist'!$A$1:$G$1611,3,0))</f>
        <v>27.424999</v>
      </c>
      <c r="D2933">
        <f>IF(VLOOKUP($A2933,'Old SVXY Hist'!$A$1:$G$1611,4,0)&gt;$E2933,$E2933,VLOOKUP($A2933,'Old SVXY Hist'!$A$1:$G$1611,4,0))</f>
        <v>25.360001</v>
      </c>
      <c r="E2933">
        <f>Master!K2937</f>
        <v>25.49806317629271</v>
      </c>
      <c r="F2933">
        <v>25.48</v>
      </c>
      <c r="G2933">
        <v>13475200</v>
      </c>
    </row>
    <row r="2934" spans="1:7" x14ac:dyDescent="0.25">
      <c r="A2934" s="22">
        <v>42324</v>
      </c>
      <c r="B2934">
        <v>25.59</v>
      </c>
      <c r="C2934">
        <f>IF(VLOOKUP($A2934,'Old SVXY Hist'!$A$1:$G$1611,3,0)&lt;$E2934,$E2934,VLOOKUP($A2934,'Old SVXY Hist'!$A$1:$G$1611,3,0))</f>
        <v>28.139999</v>
      </c>
      <c r="D2934">
        <f>IF(VLOOKUP($A2934,'Old SVXY Hist'!$A$1:$G$1611,4,0)&gt;$E2934,$E2934,VLOOKUP($A2934,'Old SVXY Hist'!$A$1:$G$1611,4,0))</f>
        <v>25.389999</v>
      </c>
      <c r="E2934">
        <f>Master!K2938</f>
        <v>28.086184803719267</v>
      </c>
      <c r="F2934">
        <v>28.08</v>
      </c>
      <c r="G2934">
        <v>12410600</v>
      </c>
    </row>
    <row r="2935" spans="1:7" x14ac:dyDescent="0.25">
      <c r="A2935" s="22">
        <v>42325</v>
      </c>
      <c r="B2935">
        <v>28.415001</v>
      </c>
      <c r="C2935">
        <f>IF(VLOOKUP($A2935,'Old SVXY Hist'!$A$1:$G$1611,3,0)&lt;$E2935,$E2935,VLOOKUP($A2935,'Old SVXY Hist'!$A$1:$G$1611,3,0))</f>
        <v>28.549999</v>
      </c>
      <c r="D2935">
        <f>IF(VLOOKUP($A2935,'Old SVXY Hist'!$A$1:$G$1611,4,0)&gt;$E2935,$E2935,VLOOKUP($A2935,'Old SVXY Hist'!$A$1:$G$1611,4,0))</f>
        <v>25.99</v>
      </c>
      <c r="E2935">
        <f>Master!K2939</f>
        <v>27.044553538522788</v>
      </c>
      <c r="F2935">
        <v>26.5</v>
      </c>
      <c r="G2935">
        <v>16134600</v>
      </c>
    </row>
    <row r="2936" spans="1:7" x14ac:dyDescent="0.25">
      <c r="A2936" s="22">
        <v>42326</v>
      </c>
      <c r="B2936">
        <v>27.07</v>
      </c>
      <c r="C2936">
        <f>IF(VLOOKUP($A2936,'Old SVXY Hist'!$A$1:$G$1611,3,0)&lt;$E2936,$E2936,VLOOKUP($A2936,'Old SVXY Hist'!$A$1:$G$1611,3,0))</f>
        <v>28.424999</v>
      </c>
      <c r="D2936">
        <f>IF(VLOOKUP($A2936,'Old SVXY Hist'!$A$1:$G$1611,4,0)&gt;$E2936,$E2936,VLOOKUP($A2936,'Old SVXY Hist'!$A$1:$G$1611,4,0))</f>
        <v>27.024999999999999</v>
      </c>
      <c r="E2936">
        <f>Master!K2940</f>
        <v>28.138164924819844</v>
      </c>
      <c r="F2936">
        <v>28.360001</v>
      </c>
      <c r="G2936">
        <v>8380000</v>
      </c>
    </row>
    <row r="2937" spans="1:7" x14ac:dyDescent="0.25">
      <c r="A2937" s="22">
        <v>42327</v>
      </c>
      <c r="B2937">
        <v>28.129999000000002</v>
      </c>
      <c r="C2937">
        <f>IF(VLOOKUP($A2937,'Old SVXY Hist'!$A$1:$G$1611,3,0)&lt;$E2937,$E2937,VLOOKUP($A2937,'Old SVXY Hist'!$A$1:$G$1611,3,0))</f>
        <v>28.254999000000002</v>
      </c>
      <c r="D2937">
        <f>IF(VLOOKUP($A2937,'Old SVXY Hist'!$A$1:$G$1611,4,0)&gt;$E2937,$E2937,VLOOKUP($A2937,'Old SVXY Hist'!$A$1:$G$1611,4,0))</f>
        <v>27.055</v>
      </c>
      <c r="E2937">
        <f>Master!K2941</f>
        <v>27.496387860972593</v>
      </c>
      <c r="F2937">
        <v>27.415001</v>
      </c>
      <c r="G2937">
        <v>6867800</v>
      </c>
    </row>
    <row r="2938" spans="1:7" x14ac:dyDescent="0.25">
      <c r="A2938" s="22">
        <v>42328</v>
      </c>
      <c r="B2938">
        <v>28.280000999999999</v>
      </c>
      <c r="C2938">
        <f>IF(VLOOKUP($A2938,'Old SVXY Hist'!$A$1:$G$1611,3,0)&lt;$E2938,$E2938,VLOOKUP($A2938,'Old SVXY Hist'!$A$1:$G$1611,3,0))</f>
        <v>28.67</v>
      </c>
      <c r="D2938">
        <f>IF(VLOOKUP($A2938,'Old SVXY Hist'!$A$1:$G$1611,4,0)&gt;$E2938,$E2938,VLOOKUP($A2938,'Old SVXY Hist'!$A$1:$G$1611,4,0))</f>
        <v>28.084999</v>
      </c>
      <c r="E2938">
        <f>Master!K2942</f>
        <v>28.593722733423942</v>
      </c>
      <c r="F2938">
        <v>28.325001</v>
      </c>
      <c r="G2938">
        <v>6372200</v>
      </c>
    </row>
    <row r="2939" spans="1:7" x14ac:dyDescent="0.25">
      <c r="A2939" s="22">
        <v>42331</v>
      </c>
      <c r="B2939">
        <v>28.48</v>
      </c>
      <c r="C2939">
        <f>IF(VLOOKUP($A2939,'Old SVXY Hist'!$A$1:$G$1611,3,0)&lt;$E2939,$E2939,VLOOKUP($A2939,'Old SVXY Hist'!$A$1:$G$1611,3,0))</f>
        <v>29.253856745815686</v>
      </c>
      <c r="D2939">
        <f>IF(VLOOKUP($A2939,'Old SVXY Hist'!$A$1:$G$1611,4,0)&gt;$E2939,$E2939,VLOOKUP($A2939,'Old SVXY Hist'!$A$1:$G$1611,4,0))</f>
        <v>28.200001</v>
      </c>
      <c r="E2939">
        <f>Master!K2943</f>
        <v>29.253856745815686</v>
      </c>
      <c r="F2939">
        <v>29.08</v>
      </c>
      <c r="G2939">
        <v>6512600</v>
      </c>
    </row>
    <row r="2940" spans="1:7" x14ac:dyDescent="0.25">
      <c r="A2940" s="22">
        <v>42332</v>
      </c>
      <c r="B2940">
        <v>28.290001</v>
      </c>
      <c r="C2940">
        <f>IF(VLOOKUP($A2940,'Old SVXY Hist'!$A$1:$G$1611,3,0)&lt;$E2940,$E2940,VLOOKUP($A2940,'Old SVXY Hist'!$A$1:$G$1611,3,0))</f>
        <v>29.245000999999998</v>
      </c>
      <c r="D2940">
        <f>IF(VLOOKUP($A2940,'Old SVXY Hist'!$A$1:$G$1611,4,0)&gt;$E2940,$E2940,VLOOKUP($A2940,'Old SVXY Hist'!$A$1:$G$1611,4,0))</f>
        <v>27.915001</v>
      </c>
      <c r="E2940">
        <f>Master!K2944</f>
        <v>28.53612640718038</v>
      </c>
      <c r="F2940">
        <v>28.93</v>
      </c>
      <c r="G2940">
        <v>7224800</v>
      </c>
    </row>
    <row r="2941" spans="1:7" x14ac:dyDescent="0.25">
      <c r="A2941" s="22">
        <v>42333</v>
      </c>
      <c r="B2941">
        <v>28.98</v>
      </c>
      <c r="C2941">
        <f>IF(VLOOKUP($A2941,'Old SVXY Hist'!$A$1:$G$1611,3,0)&lt;$E2941,$E2941,VLOOKUP($A2941,'Old SVXY Hist'!$A$1:$G$1611,3,0))</f>
        <v>29.542430947167485</v>
      </c>
      <c r="D2941">
        <f>IF(VLOOKUP($A2941,'Old SVXY Hist'!$A$1:$G$1611,4,0)&gt;$E2941,$E2941,VLOOKUP($A2941,'Old SVXY Hist'!$A$1:$G$1611,4,0))</f>
        <v>28.75</v>
      </c>
      <c r="E2941">
        <f>Master!K2945</f>
        <v>29.542430947167485</v>
      </c>
      <c r="F2941">
        <v>29.32</v>
      </c>
      <c r="G2941">
        <v>4208600</v>
      </c>
    </row>
    <row r="2942" spans="1:7" x14ac:dyDescent="0.25">
      <c r="A2942" s="22">
        <v>42335</v>
      </c>
      <c r="B2942">
        <v>29.41</v>
      </c>
      <c r="C2942">
        <f>IF(VLOOKUP($A2942,'Old SVXY Hist'!$A$1:$G$1611,3,0)&lt;$E2942,$E2942,VLOOKUP($A2942,'Old SVXY Hist'!$A$1:$G$1611,3,0))</f>
        <v>29.450001</v>
      </c>
      <c r="D2942">
        <f>IF(VLOOKUP($A2942,'Old SVXY Hist'!$A$1:$G$1611,4,0)&gt;$E2942,$E2942,VLOOKUP($A2942,'Old SVXY Hist'!$A$1:$G$1611,4,0))</f>
        <v>28.930192661225632</v>
      </c>
      <c r="E2942">
        <f>Master!K2946</f>
        <v>28.930192661225632</v>
      </c>
      <c r="F2942">
        <v>29.040001</v>
      </c>
      <c r="G2942">
        <v>1723200</v>
      </c>
    </row>
    <row r="2943" spans="1:7" x14ac:dyDescent="0.25">
      <c r="A2943" s="22">
        <v>42338</v>
      </c>
      <c r="B2943">
        <v>29.209999</v>
      </c>
      <c r="C2943">
        <f>IF(VLOOKUP($A2943,'Old SVXY Hist'!$A$1:$G$1611,3,0)&lt;$E2943,$E2943,VLOOKUP($A2943,'Old SVXY Hist'!$A$1:$G$1611,3,0))</f>
        <v>29.415001</v>
      </c>
      <c r="D2943">
        <f>IF(VLOOKUP($A2943,'Old SVXY Hist'!$A$1:$G$1611,4,0)&gt;$E2943,$E2943,VLOOKUP($A2943,'Old SVXY Hist'!$A$1:$G$1611,4,0))</f>
        <v>28.860001</v>
      </c>
      <c r="E2943">
        <f>Master!K2947</f>
        <v>29.287426491250248</v>
      </c>
      <c r="F2943">
        <v>29.209999</v>
      </c>
      <c r="G2943">
        <v>6455600</v>
      </c>
    </row>
    <row r="2944" spans="1:7" x14ac:dyDescent="0.25">
      <c r="A2944" s="22">
        <v>42339</v>
      </c>
      <c r="B2944">
        <v>29.57</v>
      </c>
      <c r="C2944">
        <f>IF(VLOOKUP($A2944,'Old SVXY Hist'!$A$1:$G$1611,3,0)&lt;$E2944,$E2944,VLOOKUP($A2944,'Old SVXY Hist'!$A$1:$G$1611,3,0))</f>
        <v>30.581530106292348</v>
      </c>
      <c r="D2944">
        <f>IF(VLOOKUP($A2944,'Old SVXY Hist'!$A$1:$G$1611,4,0)&gt;$E2944,$E2944,VLOOKUP($A2944,'Old SVXY Hist'!$A$1:$G$1611,4,0))</f>
        <v>29.295000000000002</v>
      </c>
      <c r="E2944">
        <f>Master!K2948</f>
        <v>30.581530106292348</v>
      </c>
      <c r="F2944">
        <v>30.450001</v>
      </c>
      <c r="G2944">
        <v>5365000</v>
      </c>
    </row>
    <row r="2945" spans="1:7" x14ac:dyDescent="0.25">
      <c r="A2945" s="22">
        <v>42340</v>
      </c>
      <c r="B2945">
        <v>30.33</v>
      </c>
      <c r="C2945">
        <f>IF(VLOOKUP($A2945,'Old SVXY Hist'!$A$1:$G$1611,3,0)&lt;$E2945,$E2945,VLOOKUP($A2945,'Old SVXY Hist'!$A$1:$G$1611,3,0))</f>
        <v>30.895</v>
      </c>
      <c r="D2945">
        <f>IF(VLOOKUP($A2945,'Old SVXY Hist'!$A$1:$G$1611,4,0)&gt;$E2945,$E2945,VLOOKUP($A2945,'Old SVXY Hist'!$A$1:$G$1611,4,0))</f>
        <v>29.014999</v>
      </c>
      <c r="E2945">
        <f>Master!K2949</f>
        <v>29.557134216100692</v>
      </c>
      <c r="F2945">
        <v>29.25</v>
      </c>
      <c r="G2945">
        <v>8987000</v>
      </c>
    </row>
    <row r="2946" spans="1:7" x14ac:dyDescent="0.25">
      <c r="A2946" s="22">
        <v>42341</v>
      </c>
      <c r="B2946">
        <v>29.774999999999999</v>
      </c>
      <c r="C2946">
        <f>IF(VLOOKUP($A2946,'Old SVXY Hist'!$A$1:$G$1611,3,0)&lt;$E2946,$E2946,VLOOKUP($A2946,'Old SVXY Hist'!$A$1:$G$1611,3,0))</f>
        <v>29.950001</v>
      </c>
      <c r="D2946">
        <f>IF(VLOOKUP($A2946,'Old SVXY Hist'!$A$1:$G$1611,4,0)&gt;$E2946,$E2946,VLOOKUP($A2946,'Old SVXY Hist'!$A$1:$G$1611,4,0))</f>
        <v>26.4</v>
      </c>
      <c r="E2946">
        <f>Master!K2950</f>
        <v>27.434455297042128</v>
      </c>
      <c r="F2946">
        <v>27.1</v>
      </c>
      <c r="G2946">
        <v>13464200</v>
      </c>
    </row>
    <row r="2947" spans="1:7" x14ac:dyDescent="0.25">
      <c r="A2947" s="22">
        <v>42342</v>
      </c>
      <c r="B2947">
        <v>27.98</v>
      </c>
      <c r="C2947">
        <f>IF(VLOOKUP($A2947,'Old SVXY Hist'!$A$1:$G$1611,3,0)&lt;$E2947,$E2947,VLOOKUP($A2947,'Old SVXY Hist'!$A$1:$G$1611,3,0))</f>
        <v>29.782075009500769</v>
      </c>
      <c r="D2947">
        <f>IF(VLOOKUP($A2947,'Old SVXY Hist'!$A$1:$G$1611,4,0)&gt;$E2947,$E2947,VLOOKUP($A2947,'Old SVXY Hist'!$A$1:$G$1611,4,0))</f>
        <v>27.754999000000002</v>
      </c>
      <c r="E2947">
        <f>Master!K2951</f>
        <v>29.782075009500769</v>
      </c>
      <c r="F2947">
        <v>29.704999999999998</v>
      </c>
      <c r="G2947">
        <v>10103400</v>
      </c>
    </row>
    <row r="2948" spans="1:7" x14ac:dyDescent="0.25">
      <c r="A2948" s="22">
        <v>42345</v>
      </c>
      <c r="B2948">
        <v>29.584999</v>
      </c>
      <c r="C2948">
        <f>IF(VLOOKUP($A2948,'Old SVXY Hist'!$A$1:$G$1611,3,0)&lt;$E2948,$E2948,VLOOKUP($A2948,'Old SVXY Hist'!$A$1:$G$1611,3,0))</f>
        <v>29.605</v>
      </c>
      <c r="D2948">
        <f>IF(VLOOKUP($A2948,'Old SVXY Hist'!$A$1:$G$1611,4,0)&gt;$E2948,$E2948,VLOOKUP($A2948,'Old SVXY Hist'!$A$1:$G$1611,4,0))</f>
        <v>27.889999</v>
      </c>
      <c r="E2948">
        <f>Master!K2952</f>
        <v>29.361086729108901</v>
      </c>
      <c r="F2948">
        <v>28.870000999999998</v>
      </c>
      <c r="G2948">
        <v>9557400</v>
      </c>
    </row>
    <row r="2949" spans="1:7" x14ac:dyDescent="0.25">
      <c r="A2949" s="22">
        <v>42346</v>
      </c>
      <c r="B2949">
        <v>27.695</v>
      </c>
      <c r="C2949">
        <f>IF(VLOOKUP($A2949,'Old SVXY Hist'!$A$1:$G$1611,3,0)&lt;$E2949,$E2949,VLOOKUP($A2949,'Old SVXY Hist'!$A$1:$G$1611,3,0))</f>
        <v>28.725000000000001</v>
      </c>
      <c r="D2949">
        <f>IF(VLOOKUP($A2949,'Old SVXY Hist'!$A$1:$G$1611,4,0)&gt;$E2949,$E2949,VLOOKUP($A2949,'Old SVXY Hist'!$A$1:$G$1611,4,0))</f>
        <v>27.299999</v>
      </c>
      <c r="E2949">
        <f>Master!K2953</f>
        <v>27.75244304615115</v>
      </c>
      <c r="F2949">
        <v>28.02</v>
      </c>
      <c r="G2949">
        <v>12349000</v>
      </c>
    </row>
    <row r="2950" spans="1:7" x14ac:dyDescent="0.25">
      <c r="A2950" s="22">
        <v>42347</v>
      </c>
      <c r="B2950">
        <v>27.639999</v>
      </c>
      <c r="C2950">
        <f>IF(VLOOKUP($A2950,'Old SVXY Hist'!$A$1:$G$1611,3,0)&lt;$E2950,$E2950,VLOOKUP($A2950,'Old SVXY Hist'!$A$1:$G$1611,3,0))</f>
        <v>28.665001</v>
      </c>
      <c r="D2950">
        <f>IF(VLOOKUP($A2950,'Old SVXY Hist'!$A$1:$G$1611,4,0)&gt;$E2950,$E2950,VLOOKUP($A2950,'Old SVXY Hist'!$A$1:$G$1611,4,0))</f>
        <v>26.040001</v>
      </c>
      <c r="E2950">
        <f>Master!K2954</f>
        <v>26.4817935725846</v>
      </c>
      <c r="F2950">
        <v>26.834999</v>
      </c>
      <c r="G2950">
        <v>14266600</v>
      </c>
    </row>
    <row r="2951" spans="1:7" x14ac:dyDescent="0.25">
      <c r="A2951" s="22">
        <v>42348</v>
      </c>
      <c r="B2951">
        <v>26.684999000000001</v>
      </c>
      <c r="C2951">
        <f>IF(VLOOKUP($A2951,'Old SVXY Hist'!$A$1:$G$1611,3,0)&lt;$E2951,$E2951,VLOOKUP($A2951,'Old SVXY Hist'!$A$1:$G$1611,3,0))</f>
        <v>27.43</v>
      </c>
      <c r="D2951">
        <f>IF(VLOOKUP($A2951,'Old SVXY Hist'!$A$1:$G$1611,4,0)&gt;$E2951,$E2951,VLOOKUP($A2951,'Old SVXY Hist'!$A$1:$G$1611,4,0))</f>
        <v>26.190000999999999</v>
      </c>
      <c r="E2951">
        <f>Master!K2955</f>
        <v>26.267995655016485</v>
      </c>
      <c r="F2951">
        <v>26.495000999999998</v>
      </c>
      <c r="G2951">
        <v>9866800</v>
      </c>
    </row>
    <row r="2952" spans="1:7" x14ac:dyDescent="0.25">
      <c r="A2952" s="22">
        <v>42349</v>
      </c>
      <c r="B2952">
        <v>25.084999</v>
      </c>
      <c r="C2952">
        <f>IF(VLOOKUP($A2952,'Old SVXY Hist'!$A$1:$G$1611,3,0)&lt;$E2952,$E2952,VLOOKUP($A2952,'Old SVXY Hist'!$A$1:$G$1611,3,0))</f>
        <v>25.4</v>
      </c>
      <c r="D2952">
        <f>IF(VLOOKUP($A2952,'Old SVXY Hist'!$A$1:$G$1611,4,0)&gt;$E2952,$E2952,VLOOKUP($A2952,'Old SVXY Hist'!$A$1:$G$1611,4,0))</f>
        <v>22.024999999999999</v>
      </c>
      <c r="E2952">
        <f>Master!K2956</f>
        <v>22.097359826484563</v>
      </c>
      <c r="F2952">
        <v>22.57</v>
      </c>
      <c r="G2952">
        <v>9286000</v>
      </c>
    </row>
    <row r="2953" spans="1:7" x14ac:dyDescent="0.25">
      <c r="A2953" s="22">
        <v>42352</v>
      </c>
      <c r="B2953">
        <v>22.610001</v>
      </c>
      <c r="C2953">
        <f>IF(VLOOKUP($A2953,'Old SVXY Hist'!$A$1:$G$1611,3,0)&lt;$E2953,$E2953,VLOOKUP($A2953,'Old SVXY Hist'!$A$1:$G$1611,3,0))</f>
        <v>24.184999000000001</v>
      </c>
      <c r="D2953">
        <f>IF(VLOOKUP($A2953,'Old SVXY Hist'!$A$1:$G$1611,4,0)&gt;$E2953,$E2953,VLOOKUP($A2953,'Old SVXY Hist'!$A$1:$G$1611,4,0))</f>
        <v>21.540001</v>
      </c>
      <c r="E2953">
        <f>Master!K2957</f>
        <v>23.564504139273854</v>
      </c>
      <c r="F2953">
        <v>24.01</v>
      </c>
      <c r="G2953">
        <v>8199300</v>
      </c>
    </row>
    <row r="2954" spans="1:7" x14ac:dyDescent="0.25">
      <c r="A2954" s="22">
        <v>42353</v>
      </c>
      <c r="B2954">
        <v>24.860001</v>
      </c>
      <c r="C2954">
        <f>IF(VLOOKUP($A2954,'Old SVXY Hist'!$A$1:$G$1611,3,0)&lt;$E2954,$E2954,VLOOKUP($A2954,'Old SVXY Hist'!$A$1:$G$1611,3,0))</f>
        <v>25.357507735582306</v>
      </c>
      <c r="D2954">
        <f>IF(VLOOKUP($A2954,'Old SVXY Hist'!$A$1:$G$1611,4,0)&gt;$E2954,$E2954,VLOOKUP($A2954,'Old SVXY Hist'!$A$1:$G$1611,4,0))</f>
        <v>24.110001</v>
      </c>
      <c r="E2954">
        <f>Master!K2958</f>
        <v>25.357507735582306</v>
      </c>
      <c r="F2954">
        <v>25.030000999999999</v>
      </c>
      <c r="G2954">
        <v>12034600</v>
      </c>
    </row>
    <row r="2955" spans="1:7" x14ac:dyDescent="0.25">
      <c r="A2955" s="22">
        <v>42354</v>
      </c>
      <c r="B2955">
        <v>25.84</v>
      </c>
      <c r="C2955">
        <f>IF(VLOOKUP($A2955,'Old SVXY Hist'!$A$1:$G$1611,3,0)&lt;$E2955,$E2955,VLOOKUP($A2955,'Old SVXY Hist'!$A$1:$G$1611,3,0))</f>
        <v>27.15</v>
      </c>
      <c r="D2955">
        <f>IF(VLOOKUP($A2955,'Old SVXY Hist'!$A$1:$G$1611,4,0)&gt;$E2955,$E2955,VLOOKUP($A2955,'Old SVXY Hist'!$A$1:$G$1611,4,0))</f>
        <v>25.23</v>
      </c>
      <c r="E2955">
        <f>Master!K2959</f>
        <v>26.363864850395338</v>
      </c>
      <c r="F2955">
        <v>26.690000999999999</v>
      </c>
      <c r="G2955">
        <v>15129000</v>
      </c>
    </row>
    <row r="2956" spans="1:7" x14ac:dyDescent="0.25">
      <c r="A2956" s="22">
        <v>42355</v>
      </c>
      <c r="B2956">
        <v>26.895</v>
      </c>
      <c r="C2956">
        <f>IF(VLOOKUP($A2956,'Old SVXY Hist'!$A$1:$G$1611,3,0)&lt;$E2956,$E2956,VLOOKUP($A2956,'Old SVXY Hist'!$A$1:$G$1611,3,0))</f>
        <v>26.91</v>
      </c>
      <c r="D2956">
        <f>IF(VLOOKUP($A2956,'Old SVXY Hist'!$A$1:$G$1611,4,0)&gt;$E2956,$E2956,VLOOKUP($A2956,'Old SVXY Hist'!$A$1:$G$1611,4,0))</f>
        <v>24.708779812947579</v>
      </c>
      <c r="E2956">
        <f>Master!K2960</f>
        <v>24.708779812947579</v>
      </c>
      <c r="F2956">
        <v>25.6</v>
      </c>
      <c r="G2956">
        <v>12952800</v>
      </c>
    </row>
    <row r="2957" spans="1:7" x14ac:dyDescent="0.25">
      <c r="A2957" s="22">
        <v>42356</v>
      </c>
      <c r="B2957">
        <v>24.709999</v>
      </c>
      <c r="C2957">
        <f>IF(VLOOKUP($A2957,'Old SVXY Hist'!$A$1:$G$1611,3,0)&lt;$E2957,$E2957,VLOOKUP($A2957,'Old SVXY Hist'!$A$1:$G$1611,3,0))</f>
        <v>24.99</v>
      </c>
      <c r="D2957">
        <f>IF(VLOOKUP($A2957,'Old SVXY Hist'!$A$1:$G$1611,4,0)&gt;$E2957,$E2957,VLOOKUP($A2957,'Old SVXY Hist'!$A$1:$G$1611,4,0))</f>
        <v>23.253038909381779</v>
      </c>
      <c r="E2957">
        <f>Master!K2961</f>
        <v>23.253038909381779</v>
      </c>
      <c r="F2957">
        <v>23.59</v>
      </c>
      <c r="G2957">
        <v>7668100</v>
      </c>
    </row>
    <row r="2958" spans="1:7" x14ac:dyDescent="0.25">
      <c r="A2958" s="22">
        <v>42359</v>
      </c>
      <c r="B2958">
        <v>24.424999</v>
      </c>
      <c r="C2958">
        <f>IF(VLOOKUP($A2958,'Old SVXY Hist'!$A$1:$G$1611,3,0)&lt;$E2958,$E2958,VLOOKUP($A2958,'Old SVXY Hist'!$A$1:$G$1611,3,0))</f>
        <v>25.022729894640911</v>
      </c>
      <c r="D2958">
        <f>IF(VLOOKUP($A2958,'Old SVXY Hist'!$A$1:$G$1611,4,0)&gt;$E2958,$E2958,VLOOKUP($A2958,'Old SVXY Hist'!$A$1:$G$1611,4,0))</f>
        <v>23.545000000000002</v>
      </c>
      <c r="E2958">
        <f>Master!K2962</f>
        <v>25.022729894640911</v>
      </c>
      <c r="F2958">
        <v>24.614999999999998</v>
      </c>
      <c r="G2958">
        <v>6430000</v>
      </c>
    </row>
    <row r="2959" spans="1:7" x14ac:dyDescent="0.25">
      <c r="A2959" s="22">
        <v>42360</v>
      </c>
      <c r="B2959">
        <v>25.379999000000002</v>
      </c>
      <c r="C2959">
        <f>IF(VLOOKUP($A2959,'Old SVXY Hist'!$A$1:$G$1611,3,0)&lt;$E2959,$E2959,VLOOKUP($A2959,'Old SVXY Hist'!$A$1:$G$1611,3,0))</f>
        <v>26.296853156717955</v>
      </c>
      <c r="D2959">
        <f>IF(VLOOKUP($A2959,'Old SVXY Hist'!$A$1:$G$1611,4,0)&gt;$E2959,$E2959,VLOOKUP($A2959,'Old SVXY Hist'!$A$1:$G$1611,4,0))</f>
        <v>25.045000000000002</v>
      </c>
      <c r="E2959">
        <f>Master!K2963</f>
        <v>26.296853156717955</v>
      </c>
      <c r="F2959">
        <v>25.825001</v>
      </c>
      <c r="G2959">
        <v>5069200</v>
      </c>
    </row>
    <row r="2960" spans="1:7" x14ac:dyDescent="0.25">
      <c r="A2960" s="22">
        <v>42361</v>
      </c>
      <c r="B2960">
        <v>26.42</v>
      </c>
      <c r="C2960">
        <f>IF(VLOOKUP($A2960,'Old SVXY Hist'!$A$1:$G$1611,3,0)&lt;$E2960,$E2960,VLOOKUP($A2960,'Old SVXY Hist'!$A$1:$G$1611,3,0))</f>
        <v>26.620000999999998</v>
      </c>
      <c r="D2960">
        <f>IF(VLOOKUP($A2960,'Old SVXY Hist'!$A$1:$G$1611,4,0)&gt;$E2960,$E2960,VLOOKUP($A2960,'Old SVXY Hist'!$A$1:$G$1611,4,0))</f>
        <v>25.809999000000001</v>
      </c>
      <c r="E2960">
        <f>Master!K2964</f>
        <v>26.205846505664276</v>
      </c>
      <c r="F2960">
        <v>26.405000999999999</v>
      </c>
      <c r="G2960">
        <v>3845200</v>
      </c>
    </row>
    <row r="2961" spans="1:7" x14ac:dyDescent="0.25">
      <c r="A2961" s="22">
        <v>42362</v>
      </c>
      <c r="B2961">
        <v>26.195</v>
      </c>
      <c r="C2961">
        <f>IF(VLOOKUP($A2961,'Old SVXY Hist'!$A$1:$G$1611,3,0)&lt;$E2961,$E2961,VLOOKUP($A2961,'Old SVXY Hist'!$A$1:$G$1611,3,0))</f>
        <v>26.334999</v>
      </c>
      <c r="D2961">
        <f>IF(VLOOKUP($A2961,'Old SVXY Hist'!$A$1:$G$1611,4,0)&gt;$E2961,$E2961,VLOOKUP($A2961,'Old SVXY Hist'!$A$1:$G$1611,4,0))</f>
        <v>25.736512190657937</v>
      </c>
      <c r="E2961">
        <f>Master!K2965</f>
        <v>25.736512190657937</v>
      </c>
      <c r="F2961">
        <v>25.92</v>
      </c>
      <c r="G2961">
        <v>1712000</v>
      </c>
    </row>
    <row r="2962" spans="1:7" x14ac:dyDescent="0.25">
      <c r="A2962" s="22">
        <v>42366</v>
      </c>
      <c r="B2962">
        <v>25.49</v>
      </c>
      <c r="C2962">
        <f>IF(VLOOKUP($A2962,'Old SVXY Hist'!$A$1:$G$1611,3,0)&lt;$E2962,$E2962,VLOOKUP($A2962,'Old SVXY Hist'!$A$1:$G$1611,3,0))</f>
        <v>26.335079877521277</v>
      </c>
      <c r="D2962">
        <f>IF(VLOOKUP($A2962,'Old SVXY Hist'!$A$1:$G$1611,4,0)&gt;$E2962,$E2962,VLOOKUP($A2962,'Old SVXY Hist'!$A$1:$G$1611,4,0))</f>
        <v>24.965</v>
      </c>
      <c r="E2962">
        <f>Master!K2966</f>
        <v>26.335079877521277</v>
      </c>
      <c r="F2962">
        <v>26.200001</v>
      </c>
      <c r="G2962">
        <v>3451900</v>
      </c>
    </row>
    <row r="2963" spans="1:7" x14ac:dyDescent="0.25">
      <c r="A2963" s="22">
        <v>42367</v>
      </c>
      <c r="B2963">
        <v>26.635000000000002</v>
      </c>
      <c r="C2963">
        <f>IF(VLOOKUP($A2963,'Old SVXY Hist'!$A$1:$G$1611,3,0)&lt;$E2963,$E2963,VLOOKUP($A2963,'Old SVXY Hist'!$A$1:$G$1611,3,0))</f>
        <v>26.825001</v>
      </c>
      <c r="D2963">
        <f>IF(VLOOKUP($A2963,'Old SVXY Hist'!$A$1:$G$1611,4,0)&gt;$E2963,$E2963,VLOOKUP($A2963,'Old SVXY Hist'!$A$1:$G$1611,4,0))</f>
        <v>26.385000000000002</v>
      </c>
      <c r="E2963">
        <f>Master!K2967</f>
        <v>26.792526503000474</v>
      </c>
      <c r="F2963">
        <v>26.700001</v>
      </c>
      <c r="G2963">
        <v>4270200</v>
      </c>
    </row>
    <row r="2964" spans="1:7" x14ac:dyDescent="0.25">
      <c r="A2964" s="22">
        <v>42368</v>
      </c>
      <c r="B2964">
        <v>26.34</v>
      </c>
      <c r="C2964">
        <f>IF(VLOOKUP($A2964,'Old SVXY Hist'!$A$1:$G$1611,3,0)&lt;$E2964,$E2964,VLOOKUP($A2964,'Old SVXY Hist'!$A$1:$G$1611,3,0))</f>
        <v>26.379999000000002</v>
      </c>
      <c r="D2964">
        <f>IF(VLOOKUP($A2964,'Old SVXY Hist'!$A$1:$G$1611,4,0)&gt;$E2964,$E2964,VLOOKUP($A2964,'Old SVXY Hist'!$A$1:$G$1611,4,0))</f>
        <v>25.576615015501893</v>
      </c>
      <c r="E2964">
        <f>Master!K2968</f>
        <v>25.576615015501893</v>
      </c>
      <c r="F2964">
        <v>25.855</v>
      </c>
      <c r="G2964">
        <v>2479100</v>
      </c>
    </row>
    <row r="2965" spans="1:7" x14ac:dyDescent="0.25">
      <c r="A2965" s="22">
        <v>42369</v>
      </c>
      <c r="B2965">
        <v>25.51</v>
      </c>
      <c r="C2965">
        <f>IF(VLOOKUP($A2965,'Old SVXY Hist'!$A$1:$G$1611,3,0)&lt;$E2965,$E2965,VLOOKUP($A2965,'Old SVXY Hist'!$A$1:$G$1611,3,0))</f>
        <v>25.950001</v>
      </c>
      <c r="D2965">
        <f>IF(VLOOKUP($A2965,'Old SVXY Hist'!$A$1:$G$1611,4,0)&gt;$E2965,$E2965,VLOOKUP($A2965,'Old SVXY Hist'!$A$1:$G$1611,4,0))</f>
        <v>25.209999</v>
      </c>
      <c r="E2965">
        <f>Master!K2969</f>
        <v>25.381079044783167</v>
      </c>
      <c r="F2965">
        <v>25.225000000000001</v>
      </c>
      <c r="G2965">
        <v>2961600</v>
      </c>
    </row>
    <row r="2966" spans="1:7" x14ac:dyDescent="0.25">
      <c r="A2966" s="22">
        <v>42373</v>
      </c>
      <c r="B2966">
        <v>23.24</v>
      </c>
      <c r="C2966">
        <f>IF(VLOOKUP($A2966,'Old SVXY Hist'!$A$1:$G$1611,3,0)&lt;$E2966,$E2966,VLOOKUP($A2966,'Old SVXY Hist'!$A$1:$G$1611,3,0))</f>
        <v>24.053252533355078</v>
      </c>
      <c r="D2966">
        <f>IF(VLOOKUP($A2966,'Old SVXY Hist'!$A$1:$G$1611,4,0)&gt;$E2966,$E2966,VLOOKUP($A2966,'Old SVXY Hist'!$A$1:$G$1611,4,0))</f>
        <v>22.364999999999998</v>
      </c>
      <c r="E2966">
        <f>Master!K2970</f>
        <v>24.053252533355078</v>
      </c>
      <c r="F2966">
        <v>23.629999000000002</v>
      </c>
      <c r="G2966">
        <v>8187400</v>
      </c>
    </row>
    <row r="2967" spans="1:7" x14ac:dyDescent="0.25">
      <c r="A2967" s="22">
        <v>42374</v>
      </c>
      <c r="B2967">
        <v>24.209999</v>
      </c>
      <c r="C2967">
        <f>IF(VLOOKUP($A2967,'Old SVXY Hist'!$A$1:$G$1611,3,0)&lt;$E2967,$E2967,VLOOKUP($A2967,'Old SVXY Hist'!$A$1:$G$1611,3,0))</f>
        <v>24.639999</v>
      </c>
      <c r="D2967">
        <f>IF(VLOOKUP($A2967,'Old SVXY Hist'!$A$1:$G$1611,4,0)&gt;$E2967,$E2967,VLOOKUP($A2967,'Old SVXY Hist'!$A$1:$G$1611,4,0))</f>
        <v>23.469999000000001</v>
      </c>
      <c r="E2967">
        <f>Master!K2971</f>
        <v>24.441370714717173</v>
      </c>
      <c r="F2967">
        <v>24.43</v>
      </c>
      <c r="G2967">
        <v>4732100</v>
      </c>
    </row>
    <row r="2968" spans="1:7" x14ac:dyDescent="0.25">
      <c r="A2968" s="22">
        <v>42375</v>
      </c>
      <c r="B2968">
        <v>22.809999000000001</v>
      </c>
      <c r="C2968">
        <f>IF(VLOOKUP($A2968,'Old SVXY Hist'!$A$1:$G$1611,3,0)&lt;$E2968,$E2968,VLOOKUP($A2968,'Old SVXY Hist'!$A$1:$G$1611,3,0))</f>
        <v>23.77</v>
      </c>
      <c r="D2968">
        <f>IF(VLOOKUP($A2968,'Old SVXY Hist'!$A$1:$G$1611,4,0)&gt;$E2968,$E2968,VLOOKUP($A2968,'Old SVXY Hist'!$A$1:$G$1611,4,0))</f>
        <v>22.790001</v>
      </c>
      <c r="E2968">
        <f>Master!K2972</f>
        <v>23.564084655670094</v>
      </c>
      <c r="F2968">
        <v>23.695</v>
      </c>
      <c r="G2968">
        <v>6404900</v>
      </c>
    </row>
    <row r="2969" spans="1:7" x14ac:dyDescent="0.25">
      <c r="A2969" s="22">
        <v>42376</v>
      </c>
      <c r="B2969">
        <v>22.105</v>
      </c>
      <c r="C2969">
        <f>IF(VLOOKUP($A2969,'Old SVXY Hist'!$A$1:$G$1611,3,0)&lt;$E2969,$E2969,VLOOKUP($A2969,'Old SVXY Hist'!$A$1:$G$1611,3,0))</f>
        <v>22.73</v>
      </c>
      <c r="D2969">
        <f>IF(VLOOKUP($A2969,'Old SVXY Hist'!$A$1:$G$1611,4,0)&gt;$E2969,$E2969,VLOOKUP($A2969,'Old SVXY Hist'!$A$1:$G$1611,4,0))</f>
        <v>20.731039099042992</v>
      </c>
      <c r="E2969">
        <f>Master!K2973</f>
        <v>20.731039099042992</v>
      </c>
      <c r="F2969">
        <v>21.17</v>
      </c>
      <c r="G2969">
        <v>13007900</v>
      </c>
    </row>
    <row r="2970" spans="1:7" x14ac:dyDescent="0.25">
      <c r="A2970" s="22">
        <v>42377</v>
      </c>
      <c r="B2970">
        <v>21.799999</v>
      </c>
      <c r="C2970">
        <f>IF(VLOOKUP($A2970,'Old SVXY Hist'!$A$1:$G$1611,3,0)&lt;$E2970,$E2970,VLOOKUP($A2970,'Old SVXY Hist'!$A$1:$G$1611,3,0))</f>
        <v>22.014999</v>
      </c>
      <c r="D2970">
        <f>IF(VLOOKUP($A2970,'Old SVXY Hist'!$A$1:$G$1611,4,0)&gt;$E2970,$E2970,VLOOKUP($A2970,'Old SVXY Hist'!$A$1:$G$1611,4,0))</f>
        <v>19.390404968751692</v>
      </c>
      <c r="E2970">
        <f>Master!K2974</f>
        <v>19.390404968751692</v>
      </c>
      <c r="F2970">
        <v>19.934999000000001</v>
      </c>
      <c r="G2970">
        <v>8732400</v>
      </c>
    </row>
    <row r="2971" spans="1:7" x14ac:dyDescent="0.25">
      <c r="A2971" s="22">
        <v>42380</v>
      </c>
      <c r="B2971">
        <v>20.110001</v>
      </c>
      <c r="C2971">
        <f>IF(VLOOKUP($A2971,'Old SVXY Hist'!$A$1:$G$1611,3,0)&lt;$E2971,$E2971,VLOOKUP($A2971,'Old SVXY Hist'!$A$1:$G$1611,3,0))</f>
        <v>20.690000999999999</v>
      </c>
      <c r="D2971">
        <f>IF(VLOOKUP($A2971,'Old SVXY Hist'!$A$1:$G$1611,4,0)&gt;$E2971,$E2971,VLOOKUP($A2971,'Old SVXY Hist'!$A$1:$G$1611,4,0))</f>
        <v>18.465</v>
      </c>
      <c r="E2971">
        <f>Master!K2975</f>
        <v>20.444833407051224</v>
      </c>
      <c r="F2971">
        <v>20.52</v>
      </c>
      <c r="G2971">
        <v>12557500</v>
      </c>
    </row>
    <row r="2972" spans="1:7" x14ac:dyDescent="0.25">
      <c r="A2972" s="22">
        <v>42381</v>
      </c>
      <c r="B2972">
        <v>21.385000000000002</v>
      </c>
      <c r="C2972">
        <f>IF(VLOOKUP($A2972,'Old SVXY Hist'!$A$1:$G$1611,3,0)&lt;$E2972,$E2972,VLOOKUP($A2972,'Old SVXY Hist'!$A$1:$G$1611,3,0))</f>
        <v>21.545000000000002</v>
      </c>
      <c r="D2972">
        <f>IF(VLOOKUP($A2972,'Old SVXY Hist'!$A$1:$G$1611,4,0)&gt;$E2972,$E2972,VLOOKUP($A2972,'Old SVXY Hist'!$A$1:$G$1611,4,0))</f>
        <v>20.174999</v>
      </c>
      <c r="E2972">
        <f>Master!K2976</f>
        <v>21.372486440325563</v>
      </c>
      <c r="F2972">
        <v>21.504999000000002</v>
      </c>
      <c r="G2972">
        <v>24919200</v>
      </c>
    </row>
    <row r="2973" spans="1:7" x14ac:dyDescent="0.25">
      <c r="A2973" s="22">
        <v>42382</v>
      </c>
      <c r="B2973">
        <v>21.91</v>
      </c>
      <c r="C2973">
        <f>IF(VLOOKUP($A2973,'Old SVXY Hist'!$A$1:$G$1611,3,0)&lt;$E2973,$E2973,VLOOKUP($A2973,'Old SVXY Hist'!$A$1:$G$1611,3,0))</f>
        <v>21.969999000000001</v>
      </c>
      <c r="D2973">
        <f>IF(VLOOKUP($A2973,'Old SVXY Hist'!$A$1:$G$1611,4,0)&gt;$E2973,$E2973,VLOOKUP($A2973,'Old SVXY Hist'!$A$1:$G$1611,4,0))</f>
        <v>18.940000999999999</v>
      </c>
      <c r="E2973">
        <f>Master!K2977</f>
        <v>19.200754480764338</v>
      </c>
      <c r="F2973">
        <v>19.299999</v>
      </c>
      <c r="G2973">
        <v>27506600</v>
      </c>
    </row>
    <row r="2974" spans="1:7" x14ac:dyDescent="0.25">
      <c r="A2974" s="22">
        <v>42383</v>
      </c>
      <c r="B2974">
        <v>19.5</v>
      </c>
      <c r="C2974">
        <f>IF(VLOOKUP($A2974,'Old SVXY Hist'!$A$1:$G$1611,3,0)&lt;$E2974,$E2974,VLOOKUP($A2974,'Old SVXY Hist'!$A$1:$G$1611,3,0))</f>
        <v>20.51</v>
      </c>
      <c r="D2974">
        <f>IF(VLOOKUP($A2974,'Old SVXY Hist'!$A$1:$G$1611,4,0)&gt;$E2974,$E2974,VLOOKUP($A2974,'Old SVXY Hist'!$A$1:$G$1611,4,0))</f>
        <v>18.614999999999998</v>
      </c>
      <c r="E2974">
        <f>Master!K2978</f>
        <v>19.932635751912724</v>
      </c>
      <c r="F2974">
        <v>20.014999</v>
      </c>
      <c r="G2974">
        <v>23808200</v>
      </c>
    </row>
    <row r="2975" spans="1:7" x14ac:dyDescent="0.25">
      <c r="A2975" s="22">
        <v>42384</v>
      </c>
      <c r="B2975">
        <v>17.809999000000001</v>
      </c>
      <c r="C2975">
        <f>IF(VLOOKUP($A2975,'Old SVXY Hist'!$A$1:$G$1611,3,0)&lt;$E2975,$E2975,VLOOKUP($A2975,'Old SVXY Hist'!$A$1:$G$1611,3,0))</f>
        <v>18.655000999999999</v>
      </c>
      <c r="D2975">
        <f>IF(VLOOKUP($A2975,'Old SVXY Hist'!$A$1:$G$1611,4,0)&gt;$E2975,$E2975,VLOOKUP($A2975,'Old SVXY Hist'!$A$1:$G$1611,4,0))</f>
        <v>17.295000000000002</v>
      </c>
      <c r="E2975">
        <f>Master!K2979</f>
        <v>18.018037384968061</v>
      </c>
      <c r="F2975">
        <v>18.014999</v>
      </c>
      <c r="G2975">
        <v>17398200</v>
      </c>
    </row>
    <row r="2976" spans="1:7" x14ac:dyDescent="0.25">
      <c r="A2976" s="22">
        <v>42388</v>
      </c>
      <c r="B2976">
        <v>18.745000999999998</v>
      </c>
      <c r="C2976">
        <f>IF(VLOOKUP($A2976,'Old SVXY Hist'!$A$1:$G$1611,3,0)&lt;$E2976,$E2976,VLOOKUP($A2976,'Old SVXY Hist'!$A$1:$G$1611,3,0))</f>
        <v>18.745000999999998</v>
      </c>
      <c r="D2976">
        <f>IF(VLOOKUP($A2976,'Old SVXY Hist'!$A$1:$G$1611,4,0)&gt;$E2976,$E2976,VLOOKUP($A2976,'Old SVXY Hist'!$A$1:$G$1611,4,0))</f>
        <v>17.209999</v>
      </c>
      <c r="E2976">
        <f>Master!K2980</f>
        <v>18.264220976520182</v>
      </c>
      <c r="F2976">
        <v>18.004999000000002</v>
      </c>
      <c r="G2976">
        <v>12096500</v>
      </c>
    </row>
    <row r="2977" spans="1:7" x14ac:dyDescent="0.25">
      <c r="A2977" s="22">
        <v>42389</v>
      </c>
      <c r="B2977">
        <v>17.415001</v>
      </c>
      <c r="C2977">
        <f>IF(VLOOKUP($A2977,'Old SVXY Hist'!$A$1:$G$1611,3,0)&lt;$E2977,$E2977,VLOOKUP($A2977,'Old SVXY Hist'!$A$1:$G$1611,3,0))</f>
        <v>17.965</v>
      </c>
      <c r="D2977">
        <f>IF(VLOOKUP($A2977,'Old SVXY Hist'!$A$1:$G$1611,4,0)&gt;$E2977,$E2977,VLOOKUP($A2977,'Old SVXY Hist'!$A$1:$G$1611,4,0))</f>
        <v>15.95</v>
      </c>
      <c r="E2977">
        <f>Master!K2981</f>
        <v>17.731241668268716</v>
      </c>
      <c r="F2977">
        <v>17.555</v>
      </c>
      <c r="G2977">
        <v>19858700</v>
      </c>
    </row>
    <row r="2978" spans="1:7" x14ac:dyDescent="0.25">
      <c r="A2978" s="22">
        <v>42390</v>
      </c>
      <c r="B2978">
        <v>17.725000000000001</v>
      </c>
      <c r="C2978">
        <f>IF(VLOOKUP($A2978,'Old SVXY Hist'!$A$1:$G$1611,3,0)&lt;$E2978,$E2978,VLOOKUP($A2978,'Old SVXY Hist'!$A$1:$G$1611,3,0))</f>
        <v>18.25</v>
      </c>
      <c r="D2978">
        <f>IF(VLOOKUP($A2978,'Old SVXY Hist'!$A$1:$G$1611,4,0)&gt;$E2978,$E2978,VLOOKUP($A2978,'Old SVXY Hist'!$A$1:$G$1611,4,0))</f>
        <v>16.870000999999998</v>
      </c>
      <c r="E2978">
        <f>Master!K2982</f>
        <v>17.486561069937689</v>
      </c>
      <c r="F2978">
        <v>17.625</v>
      </c>
      <c r="G2978">
        <v>12874500</v>
      </c>
    </row>
    <row r="2979" spans="1:7" x14ac:dyDescent="0.25">
      <c r="A2979" s="22">
        <v>42391</v>
      </c>
      <c r="B2979">
        <v>18.450001</v>
      </c>
      <c r="C2979">
        <f>IF(VLOOKUP($A2979,'Old SVXY Hist'!$A$1:$G$1611,3,0)&lt;$E2979,$E2979,VLOOKUP($A2979,'Old SVXY Hist'!$A$1:$G$1611,3,0))</f>
        <v>19.100000000000001</v>
      </c>
      <c r="D2979">
        <f>IF(VLOOKUP($A2979,'Old SVXY Hist'!$A$1:$G$1611,4,0)&gt;$E2979,$E2979,VLOOKUP($A2979,'Old SVXY Hist'!$A$1:$G$1611,4,0))</f>
        <v>18.25</v>
      </c>
      <c r="E2979">
        <f>Master!K2983</f>
        <v>19.098227316249048</v>
      </c>
      <c r="F2979">
        <v>19.094999000000001</v>
      </c>
      <c r="G2979">
        <v>10201900</v>
      </c>
    </row>
    <row r="2980" spans="1:7" x14ac:dyDescent="0.25">
      <c r="A2980" s="22">
        <v>42394</v>
      </c>
      <c r="B2980">
        <v>18.84</v>
      </c>
      <c r="C2980">
        <f>IF(VLOOKUP($A2980,'Old SVXY Hist'!$A$1:$G$1611,3,0)&lt;$E2980,$E2980,VLOOKUP($A2980,'Old SVXY Hist'!$A$1:$G$1611,3,0))</f>
        <v>19.135000000000002</v>
      </c>
      <c r="D2980">
        <f>IF(VLOOKUP($A2980,'Old SVXY Hist'!$A$1:$G$1611,4,0)&gt;$E2980,$E2980,VLOOKUP($A2980,'Old SVXY Hist'!$A$1:$G$1611,4,0))</f>
        <v>18.024999999999999</v>
      </c>
      <c r="E2980">
        <f>Master!K2984</f>
        <v>18.038949292355436</v>
      </c>
      <c r="F2980">
        <v>18.105</v>
      </c>
      <c r="G2980">
        <v>9370500</v>
      </c>
    </row>
    <row r="2981" spans="1:7" x14ac:dyDescent="0.25">
      <c r="A2981" s="22">
        <v>42395</v>
      </c>
      <c r="B2981">
        <v>18.375</v>
      </c>
      <c r="C2981">
        <f>IF(VLOOKUP($A2981,'Old SVXY Hist'!$A$1:$G$1611,3,0)&lt;$E2981,$E2981,VLOOKUP($A2981,'Old SVXY Hist'!$A$1:$G$1611,3,0))</f>
        <v>18.98</v>
      </c>
      <c r="D2981">
        <f>IF(VLOOKUP($A2981,'Old SVXY Hist'!$A$1:$G$1611,4,0)&gt;$E2981,$E2981,VLOOKUP($A2981,'Old SVXY Hist'!$A$1:$G$1611,4,0))</f>
        <v>18.125</v>
      </c>
      <c r="E2981">
        <f>Master!K2985</f>
        <v>18.846305262646979</v>
      </c>
      <c r="F2981">
        <v>18.965</v>
      </c>
      <c r="G2981">
        <v>8618400</v>
      </c>
    </row>
    <row r="2982" spans="1:7" x14ac:dyDescent="0.25">
      <c r="A2982" s="22">
        <v>42396</v>
      </c>
      <c r="B2982">
        <v>18.754999000000002</v>
      </c>
      <c r="C2982">
        <f>IF(VLOOKUP($A2982,'Old SVXY Hist'!$A$1:$G$1611,3,0)&lt;$E2982,$E2982,VLOOKUP($A2982,'Old SVXY Hist'!$A$1:$G$1611,3,0))</f>
        <v>19.364999999999998</v>
      </c>
      <c r="D2982">
        <f>IF(VLOOKUP($A2982,'Old SVXY Hist'!$A$1:$G$1611,4,0)&gt;$E2982,$E2982,VLOOKUP($A2982,'Old SVXY Hist'!$A$1:$G$1611,4,0))</f>
        <v>17.93</v>
      </c>
      <c r="E2982">
        <f>Master!K2986</f>
        <v>18.17374052790213</v>
      </c>
      <c r="F2982">
        <v>18.190000999999999</v>
      </c>
      <c r="G2982">
        <v>25531000</v>
      </c>
    </row>
    <row r="2983" spans="1:7" x14ac:dyDescent="0.25">
      <c r="A2983" s="22">
        <v>42397</v>
      </c>
      <c r="B2983">
        <v>18.799999</v>
      </c>
      <c r="C2983">
        <f>IF(VLOOKUP($A2983,'Old SVXY Hist'!$A$1:$G$1611,3,0)&lt;$E2983,$E2983,VLOOKUP($A2983,'Old SVXY Hist'!$A$1:$G$1611,3,0))</f>
        <v>18.934999000000001</v>
      </c>
      <c r="D2983">
        <f>IF(VLOOKUP($A2983,'Old SVXY Hist'!$A$1:$G$1611,4,0)&gt;$E2983,$E2983,VLOOKUP($A2983,'Old SVXY Hist'!$A$1:$G$1611,4,0))</f>
        <v>18</v>
      </c>
      <c r="E2983">
        <f>Master!K2987</f>
        <v>18.547235935848647</v>
      </c>
      <c r="F2983">
        <v>18.809999000000001</v>
      </c>
      <c r="G2983">
        <v>18219800</v>
      </c>
    </row>
    <row r="2984" spans="1:7" x14ac:dyDescent="0.25">
      <c r="A2984" s="22">
        <v>42398</v>
      </c>
      <c r="B2984">
        <v>18.950001</v>
      </c>
      <c r="C2984">
        <f>IF(VLOOKUP($A2984,'Old SVXY Hist'!$A$1:$G$1611,3,0)&lt;$E2984,$E2984,VLOOKUP($A2984,'Old SVXY Hist'!$A$1:$G$1611,3,0))</f>
        <v>19.729348251780493</v>
      </c>
      <c r="D2984">
        <f>IF(VLOOKUP($A2984,'Old SVXY Hist'!$A$1:$G$1611,4,0)&gt;$E2984,$E2984,VLOOKUP($A2984,'Old SVXY Hist'!$A$1:$G$1611,4,0))</f>
        <v>18.855</v>
      </c>
      <c r="E2984">
        <f>Master!K2988</f>
        <v>19.729348251780493</v>
      </c>
      <c r="F2984">
        <v>19.559999000000001</v>
      </c>
      <c r="G2984">
        <v>7568400</v>
      </c>
    </row>
    <row r="2985" spans="1:7" x14ac:dyDescent="0.25">
      <c r="A2985" s="22">
        <v>42401</v>
      </c>
      <c r="B2985">
        <v>19.440000999999999</v>
      </c>
      <c r="C2985">
        <f>IF(VLOOKUP($A2985,'Old SVXY Hist'!$A$1:$G$1611,3,0)&lt;$E2985,$E2985,VLOOKUP($A2985,'Old SVXY Hist'!$A$1:$G$1611,3,0))</f>
        <v>20.010000000000002</v>
      </c>
      <c r="D2985">
        <f>IF(VLOOKUP($A2985,'Old SVXY Hist'!$A$1:$G$1611,4,0)&gt;$E2985,$E2985,VLOOKUP($A2985,'Old SVXY Hist'!$A$1:$G$1611,4,0))</f>
        <v>19.105</v>
      </c>
      <c r="E2985">
        <f>Master!K2989</f>
        <v>19.81834886427669</v>
      </c>
      <c r="F2985">
        <v>19.780000999999999</v>
      </c>
      <c r="G2985">
        <v>7473200</v>
      </c>
    </row>
    <row r="2986" spans="1:7" x14ac:dyDescent="0.25">
      <c r="A2986" s="22">
        <v>42402</v>
      </c>
      <c r="B2986">
        <v>19.135000000000002</v>
      </c>
      <c r="C2986">
        <f>IF(VLOOKUP($A2986,'Old SVXY Hist'!$A$1:$G$1611,3,0)&lt;$E2986,$E2986,VLOOKUP($A2986,'Old SVXY Hist'!$A$1:$G$1611,3,0))</f>
        <v>19.174999</v>
      </c>
      <c r="D2986">
        <f>IF(VLOOKUP($A2986,'Old SVXY Hist'!$A$1:$G$1611,4,0)&gt;$E2986,$E2986,VLOOKUP($A2986,'Old SVXY Hist'!$A$1:$G$1611,4,0))</f>
        <v>18.27</v>
      </c>
      <c r="E2986">
        <f>Master!K2990</f>
        <v>18.485775965637689</v>
      </c>
      <c r="F2986">
        <v>18.43</v>
      </c>
      <c r="G2986">
        <v>11439100</v>
      </c>
    </row>
    <row r="2987" spans="1:7" x14ac:dyDescent="0.25">
      <c r="A2987" s="22">
        <v>42403</v>
      </c>
      <c r="B2987">
        <v>18.75</v>
      </c>
      <c r="C2987">
        <f>IF(VLOOKUP($A2987,'Old SVXY Hist'!$A$1:$G$1611,3,0)&lt;$E2987,$E2987,VLOOKUP($A2987,'Old SVXY Hist'!$A$1:$G$1611,3,0))</f>
        <v>18.764999</v>
      </c>
      <c r="D2987">
        <f>IF(VLOOKUP($A2987,'Old SVXY Hist'!$A$1:$G$1611,4,0)&gt;$E2987,$E2987,VLOOKUP($A2987,'Old SVXY Hist'!$A$1:$G$1611,4,0))</f>
        <v>17.399999999999999</v>
      </c>
      <c r="E2987">
        <f>Master!K2991</f>
        <v>18.745431230907315</v>
      </c>
      <c r="F2987">
        <v>18.670000000000002</v>
      </c>
      <c r="G2987">
        <v>11075500</v>
      </c>
    </row>
    <row r="2988" spans="1:7" x14ac:dyDescent="0.25">
      <c r="A2988" s="22">
        <v>42404</v>
      </c>
      <c r="B2988">
        <v>18.440000999999999</v>
      </c>
      <c r="C2988">
        <f>IF(VLOOKUP($A2988,'Old SVXY Hist'!$A$1:$G$1611,3,0)&lt;$E2988,$E2988,VLOOKUP($A2988,'Old SVXY Hist'!$A$1:$G$1611,3,0))</f>
        <v>18.924999</v>
      </c>
      <c r="D2988">
        <f>IF(VLOOKUP($A2988,'Old SVXY Hist'!$A$1:$G$1611,4,0)&gt;$E2988,$E2988,VLOOKUP($A2988,'Old SVXY Hist'!$A$1:$G$1611,4,0))</f>
        <v>18.200001</v>
      </c>
      <c r="E2988">
        <f>Master!K2992</f>
        <v>18.493822931139562</v>
      </c>
      <c r="F2988">
        <v>18.465</v>
      </c>
      <c r="G2988">
        <v>7273400</v>
      </c>
    </row>
    <row r="2989" spans="1:7" x14ac:dyDescent="0.25">
      <c r="A2989" s="22">
        <v>42405</v>
      </c>
      <c r="B2989">
        <v>18.514999</v>
      </c>
      <c r="C2989">
        <f>IF(VLOOKUP($A2989,'Old SVXY Hist'!$A$1:$G$1611,3,0)&lt;$E2989,$E2989,VLOOKUP($A2989,'Old SVXY Hist'!$A$1:$G$1611,3,0))</f>
        <v>18.535</v>
      </c>
      <c r="D2989">
        <f>IF(VLOOKUP($A2989,'Old SVXY Hist'!$A$1:$G$1611,4,0)&gt;$E2989,$E2989,VLOOKUP($A2989,'Old SVXY Hist'!$A$1:$G$1611,4,0))</f>
        <v>17.424999</v>
      </c>
      <c r="E2989">
        <f>Master!K2993</f>
        <v>17.881853410512363</v>
      </c>
      <c r="F2989">
        <v>17.735001</v>
      </c>
      <c r="G2989">
        <v>9633400</v>
      </c>
    </row>
    <row r="2990" spans="1:7" x14ac:dyDescent="0.25">
      <c r="A2990" s="22">
        <v>42408</v>
      </c>
      <c r="B2990">
        <v>17.075001</v>
      </c>
      <c r="C2990">
        <f>IF(VLOOKUP($A2990,'Old SVXY Hist'!$A$1:$G$1611,3,0)&lt;$E2990,$E2990,VLOOKUP($A2990,'Old SVXY Hist'!$A$1:$G$1611,3,0))</f>
        <v>17.245000999999998</v>
      </c>
      <c r="D2990">
        <f>IF(VLOOKUP($A2990,'Old SVXY Hist'!$A$1:$G$1611,4,0)&gt;$E2990,$E2990,VLOOKUP($A2990,'Old SVXY Hist'!$A$1:$G$1611,4,0))</f>
        <v>16.125</v>
      </c>
      <c r="E2990">
        <f>Master!K2994</f>
        <v>17.081744804048324</v>
      </c>
      <c r="F2990">
        <v>16.879999000000002</v>
      </c>
      <c r="G2990">
        <v>11516300</v>
      </c>
    </row>
    <row r="2991" spans="1:7" x14ac:dyDescent="0.25">
      <c r="A2991" s="22">
        <v>42409</v>
      </c>
      <c r="B2991">
        <v>16.200001</v>
      </c>
      <c r="C2991">
        <f>IF(VLOOKUP($A2991,'Old SVXY Hist'!$A$1:$G$1611,3,0)&lt;$E2991,$E2991,VLOOKUP($A2991,'Old SVXY Hist'!$A$1:$G$1611,3,0))</f>
        <v>17.105</v>
      </c>
      <c r="D2991">
        <f>IF(VLOOKUP($A2991,'Old SVXY Hist'!$A$1:$G$1611,4,0)&gt;$E2991,$E2991,VLOOKUP($A2991,'Old SVXY Hist'!$A$1:$G$1611,4,0))</f>
        <v>16.135000000000002</v>
      </c>
      <c r="E2991">
        <f>Master!K2995</f>
        <v>16.693397149129968</v>
      </c>
      <c r="F2991">
        <v>16.754999000000002</v>
      </c>
      <c r="G2991">
        <v>9343700</v>
      </c>
    </row>
    <row r="2992" spans="1:7" x14ac:dyDescent="0.25">
      <c r="A2992" s="22">
        <v>42410</v>
      </c>
      <c r="B2992">
        <v>17.059999000000001</v>
      </c>
      <c r="C2992">
        <f>IF(VLOOKUP($A2992,'Old SVXY Hist'!$A$1:$G$1611,3,0)&lt;$E2992,$E2992,VLOOKUP($A2992,'Old SVXY Hist'!$A$1:$G$1611,3,0))</f>
        <v>17.355</v>
      </c>
      <c r="D2992">
        <f>IF(VLOOKUP($A2992,'Old SVXY Hist'!$A$1:$G$1611,4,0)&gt;$E2992,$E2992,VLOOKUP($A2992,'Old SVXY Hist'!$A$1:$G$1611,4,0))</f>
        <v>16.584999</v>
      </c>
      <c r="E2992">
        <f>Master!K2996</f>
        <v>16.591746465199659</v>
      </c>
      <c r="F2992">
        <v>16.625</v>
      </c>
      <c r="G2992">
        <v>13791000</v>
      </c>
    </row>
    <row r="2993" spans="1:7" x14ac:dyDescent="0.25">
      <c r="A2993" s="22">
        <v>42411</v>
      </c>
      <c r="B2993">
        <v>15.494999999999999</v>
      </c>
      <c r="C2993">
        <f>IF(VLOOKUP($A2993,'Old SVXY Hist'!$A$1:$G$1611,3,0)&lt;$E2993,$E2993,VLOOKUP($A2993,'Old SVXY Hist'!$A$1:$G$1611,3,0))</f>
        <v>16</v>
      </c>
      <c r="D2993">
        <f>IF(VLOOKUP($A2993,'Old SVXY Hist'!$A$1:$G$1611,4,0)&gt;$E2993,$E2993,VLOOKUP($A2993,'Old SVXY Hist'!$A$1:$G$1611,4,0))</f>
        <v>14.99</v>
      </c>
      <c r="E2993">
        <f>Master!K2997</f>
        <v>15.75059109554949</v>
      </c>
      <c r="F2993">
        <v>15.615</v>
      </c>
      <c r="G2993">
        <v>26283800</v>
      </c>
    </row>
    <row r="2994" spans="1:7" x14ac:dyDescent="0.25">
      <c r="A2994" s="22">
        <v>42412</v>
      </c>
      <c r="B2994">
        <v>16.100000000000001</v>
      </c>
      <c r="C2994">
        <f>IF(VLOOKUP($A2994,'Old SVXY Hist'!$A$1:$G$1611,3,0)&lt;$E2994,$E2994,VLOOKUP($A2994,'Old SVXY Hist'!$A$1:$G$1611,3,0))</f>
        <v>16.325001</v>
      </c>
      <c r="D2994">
        <f>IF(VLOOKUP($A2994,'Old SVXY Hist'!$A$1:$G$1611,4,0)&gt;$E2994,$E2994,VLOOKUP($A2994,'Old SVXY Hist'!$A$1:$G$1611,4,0))</f>
        <v>15.73</v>
      </c>
      <c r="E2994">
        <f>Master!K2998</f>
        <v>16.181491888521105</v>
      </c>
      <c r="F2994">
        <v>16.290001</v>
      </c>
      <c r="G2994">
        <v>6398000</v>
      </c>
    </row>
    <row r="2995" spans="1:7" x14ac:dyDescent="0.25">
      <c r="A2995" s="22">
        <v>42416</v>
      </c>
      <c r="B2995">
        <v>16.850000000000001</v>
      </c>
      <c r="C2995">
        <f>IF(VLOOKUP($A2995,'Old SVXY Hist'!$A$1:$G$1611,3,0)&lt;$E2995,$E2995,VLOOKUP($A2995,'Old SVXY Hist'!$A$1:$G$1611,3,0))</f>
        <v>17.084999</v>
      </c>
      <c r="D2995">
        <f>IF(VLOOKUP($A2995,'Old SVXY Hist'!$A$1:$G$1611,4,0)&gt;$E2995,$E2995,VLOOKUP($A2995,'Old SVXY Hist'!$A$1:$G$1611,4,0))</f>
        <v>16.575001</v>
      </c>
      <c r="E2995">
        <f>Master!K2999</f>
        <v>17.041216597068487</v>
      </c>
      <c r="F2995">
        <v>17.035</v>
      </c>
      <c r="G2995">
        <v>6704700</v>
      </c>
    </row>
    <row r="2996" spans="1:7" x14ac:dyDescent="0.25">
      <c r="A2996" s="22">
        <v>42417</v>
      </c>
      <c r="B2996">
        <v>17.43</v>
      </c>
      <c r="C2996">
        <f>IF(VLOOKUP($A2996,'Old SVXY Hist'!$A$1:$G$1611,3,0)&lt;$E2996,$E2996,VLOOKUP($A2996,'Old SVXY Hist'!$A$1:$G$1611,3,0))</f>
        <v>17.790001</v>
      </c>
      <c r="D2996">
        <f>IF(VLOOKUP($A2996,'Old SVXY Hist'!$A$1:$G$1611,4,0)&gt;$E2996,$E2996,VLOOKUP($A2996,'Old SVXY Hist'!$A$1:$G$1611,4,0))</f>
        <v>17.27</v>
      </c>
      <c r="E2996">
        <f>Master!K3000</f>
        <v>17.684132395710712</v>
      </c>
      <c r="F2996">
        <v>17.700001</v>
      </c>
      <c r="G2996">
        <v>5058500</v>
      </c>
    </row>
    <row r="2997" spans="1:7" x14ac:dyDescent="0.25">
      <c r="A2997" s="22">
        <v>42418</v>
      </c>
      <c r="B2997">
        <v>17.805</v>
      </c>
      <c r="C2997">
        <f>IF(VLOOKUP($A2997,'Old SVXY Hist'!$A$1:$G$1611,3,0)&lt;$E2997,$E2997,VLOOKUP($A2997,'Old SVXY Hist'!$A$1:$G$1611,3,0))</f>
        <v>18.024999999999999</v>
      </c>
      <c r="D2997">
        <f>IF(VLOOKUP($A2997,'Old SVXY Hist'!$A$1:$G$1611,4,0)&gt;$E2997,$E2997,VLOOKUP($A2997,'Old SVXY Hist'!$A$1:$G$1611,4,0))</f>
        <v>17.454999999999998</v>
      </c>
      <c r="E2997">
        <f>Master!K3001</f>
        <v>17.789336063809337</v>
      </c>
      <c r="F2997">
        <v>17.739999999999998</v>
      </c>
      <c r="G2997">
        <v>8096600</v>
      </c>
    </row>
    <row r="2998" spans="1:7" x14ac:dyDescent="0.25">
      <c r="A2998" s="22">
        <v>42419</v>
      </c>
      <c r="B2998">
        <v>17.440000999999999</v>
      </c>
      <c r="C2998">
        <f>IF(VLOOKUP($A2998,'Old SVXY Hist'!$A$1:$G$1611,3,0)&lt;$E2998,$E2998,VLOOKUP($A2998,'Old SVXY Hist'!$A$1:$G$1611,3,0))</f>
        <v>18.245000999999998</v>
      </c>
      <c r="D2998">
        <f>IF(VLOOKUP($A2998,'Old SVXY Hist'!$A$1:$G$1611,4,0)&gt;$E2998,$E2998,VLOOKUP($A2998,'Old SVXY Hist'!$A$1:$G$1611,4,0))</f>
        <v>17.280000999999999</v>
      </c>
      <c r="E2998">
        <f>Master!K3002</f>
        <v>18.102331534477017</v>
      </c>
      <c r="F2998">
        <v>18.215</v>
      </c>
      <c r="G2998">
        <v>10575700</v>
      </c>
    </row>
    <row r="2999" spans="1:7" x14ac:dyDescent="0.25">
      <c r="A2999" s="22">
        <v>42422</v>
      </c>
      <c r="B2999">
        <v>18.725000000000001</v>
      </c>
      <c r="C2999">
        <f>IF(VLOOKUP($A2999,'Old SVXY Hist'!$A$1:$G$1611,3,0)&lt;$E2999,$E2999,VLOOKUP($A2999,'Old SVXY Hist'!$A$1:$G$1611,3,0))</f>
        <v>19.260000000000002</v>
      </c>
      <c r="D2999">
        <f>IF(VLOOKUP($A2999,'Old SVXY Hist'!$A$1:$G$1611,4,0)&gt;$E2999,$E2999,VLOOKUP($A2999,'Old SVXY Hist'!$A$1:$G$1611,4,0))</f>
        <v>18.674999</v>
      </c>
      <c r="E2999">
        <f>Master!K3003</f>
        <v>19.161884548759474</v>
      </c>
      <c r="F2999">
        <v>19.25</v>
      </c>
      <c r="G2999">
        <v>8469500</v>
      </c>
    </row>
    <row r="3000" spans="1:7" x14ac:dyDescent="0.25">
      <c r="A3000" s="22">
        <v>42423</v>
      </c>
      <c r="B3000">
        <v>19.010000000000002</v>
      </c>
      <c r="C3000">
        <f>IF(VLOOKUP($A3000,'Old SVXY Hist'!$A$1:$G$1611,3,0)&lt;$E3000,$E3000,VLOOKUP($A3000,'Old SVXY Hist'!$A$1:$G$1611,3,0))</f>
        <v>19.135000000000002</v>
      </c>
      <c r="D3000">
        <f>IF(VLOOKUP($A3000,'Old SVXY Hist'!$A$1:$G$1611,4,0)&gt;$E3000,$E3000,VLOOKUP($A3000,'Old SVXY Hist'!$A$1:$G$1611,4,0))</f>
        <v>18.164204254849604</v>
      </c>
      <c r="E3000">
        <f>Master!K3004</f>
        <v>18.164204254849604</v>
      </c>
      <c r="F3000">
        <v>18.285</v>
      </c>
      <c r="G3000">
        <v>6219300</v>
      </c>
    </row>
    <row r="3001" spans="1:7" x14ac:dyDescent="0.25">
      <c r="A3001" s="22">
        <v>42424</v>
      </c>
      <c r="B3001">
        <v>17.524999999999999</v>
      </c>
      <c r="C3001">
        <f>IF(VLOOKUP($A3001,'Old SVXY Hist'!$A$1:$G$1611,3,0)&lt;$E3001,$E3001,VLOOKUP($A3001,'Old SVXY Hist'!$A$1:$G$1611,3,0))</f>
        <v>18.489707749600967</v>
      </c>
      <c r="D3001">
        <f>IF(VLOOKUP($A3001,'Old SVXY Hist'!$A$1:$G$1611,4,0)&gt;$E3001,$E3001,VLOOKUP($A3001,'Old SVXY Hist'!$A$1:$G$1611,4,0))</f>
        <v>17.209999</v>
      </c>
      <c r="E3001">
        <f>Master!K3005</f>
        <v>18.489707749600967</v>
      </c>
      <c r="F3001">
        <v>18.389999</v>
      </c>
      <c r="G3001">
        <v>10021500</v>
      </c>
    </row>
    <row r="3002" spans="1:7" x14ac:dyDescent="0.25">
      <c r="A3002" s="22">
        <v>42425</v>
      </c>
      <c r="B3002">
        <v>18.540001</v>
      </c>
      <c r="C3002">
        <f>IF(VLOOKUP($A3002,'Old SVXY Hist'!$A$1:$G$1611,3,0)&lt;$E3002,$E3002,VLOOKUP($A3002,'Old SVXY Hist'!$A$1:$G$1611,3,0))</f>
        <v>19.22823243635208</v>
      </c>
      <c r="D3002">
        <f>IF(VLOOKUP($A3002,'Old SVXY Hist'!$A$1:$G$1611,4,0)&gt;$E3002,$E3002,VLOOKUP($A3002,'Old SVXY Hist'!$A$1:$G$1611,4,0))</f>
        <v>18.165001</v>
      </c>
      <c r="E3002">
        <f>Master!K3006</f>
        <v>19.22823243635208</v>
      </c>
      <c r="F3002">
        <v>19.030000999999999</v>
      </c>
      <c r="G3002">
        <v>5936800</v>
      </c>
    </row>
    <row r="3003" spans="1:7" x14ac:dyDescent="0.25">
      <c r="A3003" s="22">
        <v>42426</v>
      </c>
      <c r="B3003">
        <v>19.34</v>
      </c>
      <c r="C3003">
        <f>IF(VLOOKUP($A3003,'Old SVXY Hist'!$A$1:$G$1611,3,0)&lt;$E3003,$E3003,VLOOKUP($A3003,'Old SVXY Hist'!$A$1:$G$1611,3,0))</f>
        <v>19.424999</v>
      </c>
      <c r="D3003">
        <f>IF(VLOOKUP($A3003,'Old SVXY Hist'!$A$1:$G$1611,4,0)&gt;$E3003,$E3003,VLOOKUP($A3003,'Old SVXY Hist'!$A$1:$G$1611,4,0))</f>
        <v>18.549999</v>
      </c>
      <c r="E3003">
        <f>Master!K3007</f>
        <v>18.713176074334939</v>
      </c>
      <c r="F3003">
        <v>18.75</v>
      </c>
      <c r="G3003">
        <v>7333200</v>
      </c>
    </row>
    <row r="3004" spans="1:7" x14ac:dyDescent="0.25">
      <c r="A3004" s="22">
        <v>42429</v>
      </c>
      <c r="B3004">
        <v>18.809999000000001</v>
      </c>
      <c r="C3004">
        <f>IF(VLOOKUP($A3004,'Old SVXY Hist'!$A$1:$G$1611,3,0)&lt;$E3004,$E3004,VLOOKUP($A3004,'Old SVXY Hist'!$A$1:$G$1611,3,0))</f>
        <v>19.32</v>
      </c>
      <c r="D3004">
        <f>IF(VLOOKUP($A3004,'Old SVXY Hist'!$A$1:$G$1611,4,0)&gt;$E3004,$E3004,VLOOKUP($A3004,'Old SVXY Hist'!$A$1:$G$1611,4,0))</f>
        <v>18.41</v>
      </c>
      <c r="E3004">
        <f>Master!K3008</f>
        <v>18.433560955305662</v>
      </c>
      <c r="F3004">
        <v>18.440000999999999</v>
      </c>
      <c r="G3004">
        <v>6012700</v>
      </c>
    </row>
    <row r="3005" spans="1:7" x14ac:dyDescent="0.25">
      <c r="A3005" s="22">
        <v>42430</v>
      </c>
      <c r="B3005">
        <v>18.879999000000002</v>
      </c>
      <c r="C3005">
        <f>IF(VLOOKUP($A3005,'Old SVXY Hist'!$A$1:$G$1611,3,0)&lt;$E3005,$E3005,VLOOKUP($A3005,'Old SVXY Hist'!$A$1:$G$1611,3,0))</f>
        <v>20.216782710513296</v>
      </c>
      <c r="D3005">
        <f>IF(VLOOKUP($A3005,'Old SVXY Hist'!$A$1:$G$1611,4,0)&gt;$E3005,$E3005,VLOOKUP($A3005,'Old SVXY Hist'!$A$1:$G$1611,4,0))</f>
        <v>18.690000999999999</v>
      </c>
      <c r="E3005">
        <f>Master!K3009</f>
        <v>20.216782710513296</v>
      </c>
      <c r="F3005">
        <v>20.045000000000002</v>
      </c>
      <c r="G3005">
        <v>5830500</v>
      </c>
    </row>
    <row r="3006" spans="1:7" x14ac:dyDescent="0.25">
      <c r="A3006" s="22">
        <v>42431</v>
      </c>
      <c r="B3006">
        <v>19.945</v>
      </c>
      <c r="C3006">
        <f>IF(VLOOKUP($A3006,'Old SVXY Hist'!$A$1:$G$1611,3,0)&lt;$E3006,$E3006,VLOOKUP($A3006,'Old SVXY Hist'!$A$1:$G$1611,3,0))</f>
        <v>20.379999000000002</v>
      </c>
      <c r="D3006">
        <f>IF(VLOOKUP($A3006,'Old SVXY Hist'!$A$1:$G$1611,4,0)&gt;$E3006,$E3006,VLOOKUP($A3006,'Old SVXY Hist'!$A$1:$G$1611,4,0))</f>
        <v>19.620000999999998</v>
      </c>
      <c r="E3006">
        <f>Master!K3010</f>
        <v>20.317554957051104</v>
      </c>
      <c r="F3006">
        <v>20.379999000000002</v>
      </c>
      <c r="G3006">
        <v>5870700</v>
      </c>
    </row>
    <row r="3007" spans="1:7" x14ac:dyDescent="0.25">
      <c r="A3007" s="22">
        <v>42432</v>
      </c>
      <c r="B3007">
        <v>20.260000000000002</v>
      </c>
      <c r="C3007">
        <f>IF(VLOOKUP($A3007,'Old SVXY Hist'!$A$1:$G$1611,3,0)&lt;$E3007,$E3007,VLOOKUP($A3007,'Old SVXY Hist'!$A$1:$G$1611,3,0))</f>
        <v>21.23</v>
      </c>
      <c r="D3007">
        <f>IF(VLOOKUP($A3007,'Old SVXY Hist'!$A$1:$G$1611,4,0)&gt;$E3007,$E3007,VLOOKUP($A3007,'Old SVXY Hist'!$A$1:$G$1611,4,0))</f>
        <v>20.100000000000001</v>
      </c>
      <c r="E3007">
        <f>Master!K3011</f>
        <v>21.177439667024853</v>
      </c>
      <c r="F3007">
        <v>21.030000999999999</v>
      </c>
      <c r="G3007">
        <v>7460900</v>
      </c>
    </row>
    <row r="3008" spans="1:7" x14ac:dyDescent="0.25">
      <c r="A3008" s="22">
        <v>42433</v>
      </c>
      <c r="B3008">
        <v>21.364999999999998</v>
      </c>
      <c r="C3008">
        <f>IF(VLOOKUP($A3008,'Old SVXY Hist'!$A$1:$G$1611,3,0)&lt;$E3008,$E3008,VLOOKUP($A3008,'Old SVXY Hist'!$A$1:$G$1611,3,0))</f>
        <v>21.48</v>
      </c>
      <c r="D3008">
        <f>IF(VLOOKUP($A3008,'Old SVXY Hist'!$A$1:$G$1611,4,0)&gt;$E3008,$E3008,VLOOKUP($A3008,'Old SVXY Hist'!$A$1:$G$1611,4,0))</f>
        <v>20.535</v>
      </c>
      <c r="E3008">
        <f>Master!K3012</f>
        <v>20.576017642545782</v>
      </c>
      <c r="F3008">
        <v>20.774999999999999</v>
      </c>
      <c r="G3008">
        <v>7150900</v>
      </c>
    </row>
    <row r="3009" spans="1:7" x14ac:dyDescent="0.25">
      <c r="A3009" s="22">
        <v>42436</v>
      </c>
      <c r="B3009">
        <v>20.344999000000001</v>
      </c>
      <c r="C3009">
        <f>IF(VLOOKUP($A3009,'Old SVXY Hist'!$A$1:$G$1611,3,0)&lt;$E3009,$E3009,VLOOKUP($A3009,'Old SVXY Hist'!$A$1:$G$1611,3,0))</f>
        <v>21.174999</v>
      </c>
      <c r="D3009">
        <f>IF(VLOOKUP($A3009,'Old SVXY Hist'!$A$1:$G$1611,4,0)&gt;$E3009,$E3009,VLOOKUP($A3009,'Old SVXY Hist'!$A$1:$G$1611,4,0))</f>
        <v>20.254999000000002</v>
      </c>
      <c r="E3009">
        <f>Master!K3013</f>
        <v>20.837641382027748</v>
      </c>
      <c r="F3009">
        <v>20.704999999999998</v>
      </c>
      <c r="G3009">
        <v>5589400</v>
      </c>
    </row>
    <row r="3010" spans="1:7" x14ac:dyDescent="0.25">
      <c r="A3010" s="22">
        <v>42437</v>
      </c>
      <c r="B3010">
        <v>20.264999</v>
      </c>
      <c r="C3010">
        <f>IF(VLOOKUP($A3010,'Old SVXY Hist'!$A$1:$G$1611,3,0)&lt;$E3010,$E3010,VLOOKUP($A3010,'Old SVXY Hist'!$A$1:$G$1611,3,0))</f>
        <v>20.565000999999999</v>
      </c>
      <c r="D3010">
        <f>IF(VLOOKUP($A3010,'Old SVXY Hist'!$A$1:$G$1611,4,0)&gt;$E3010,$E3010,VLOOKUP($A3010,'Old SVXY Hist'!$A$1:$G$1611,4,0))</f>
        <v>19.84</v>
      </c>
      <c r="E3010">
        <f>Master!K3014</f>
        <v>19.861791306178045</v>
      </c>
      <c r="F3010">
        <v>19.895</v>
      </c>
      <c r="G3010">
        <v>6284700</v>
      </c>
    </row>
    <row r="3011" spans="1:7" x14ac:dyDescent="0.25">
      <c r="A3011" s="22">
        <v>42438</v>
      </c>
      <c r="B3011">
        <v>20.105</v>
      </c>
      <c r="C3011">
        <f>IF(VLOOKUP($A3011,'Old SVXY Hist'!$A$1:$G$1611,3,0)&lt;$E3011,$E3011,VLOOKUP($A3011,'Old SVXY Hist'!$A$1:$G$1611,3,0))</f>
        <v>20.396002081541646</v>
      </c>
      <c r="D3011">
        <f>IF(VLOOKUP($A3011,'Old SVXY Hist'!$A$1:$G$1611,4,0)&gt;$E3011,$E3011,VLOOKUP($A3011,'Old SVXY Hist'!$A$1:$G$1611,4,0))</f>
        <v>19.735001</v>
      </c>
      <c r="E3011">
        <f>Master!K3015</f>
        <v>20.396002081541646</v>
      </c>
      <c r="F3011">
        <v>20.170000000000002</v>
      </c>
      <c r="G3011">
        <v>5470400</v>
      </c>
    </row>
    <row r="3012" spans="1:7" x14ac:dyDescent="0.25">
      <c r="A3012" s="22">
        <v>42439</v>
      </c>
      <c r="B3012">
        <v>20.469999000000001</v>
      </c>
      <c r="C3012">
        <f>IF(VLOOKUP($A3012,'Old SVXY Hist'!$A$1:$G$1611,3,0)&lt;$E3012,$E3012,VLOOKUP($A3012,'Old SVXY Hist'!$A$1:$G$1611,3,0))</f>
        <v>21.129999000000002</v>
      </c>
      <c r="D3012">
        <f>IF(VLOOKUP($A3012,'Old SVXY Hist'!$A$1:$G$1611,4,0)&gt;$E3012,$E3012,VLOOKUP($A3012,'Old SVXY Hist'!$A$1:$G$1611,4,0))</f>
        <v>19.555</v>
      </c>
      <c r="E3012">
        <f>Master!K3016</f>
        <v>20.584510376203287</v>
      </c>
      <c r="F3012">
        <v>20.52</v>
      </c>
      <c r="G3012">
        <v>11868200</v>
      </c>
    </row>
    <row r="3013" spans="1:7" x14ac:dyDescent="0.25">
      <c r="A3013" s="22">
        <v>42440</v>
      </c>
      <c r="B3013">
        <v>21.030000999999999</v>
      </c>
      <c r="C3013">
        <f>IF(VLOOKUP($A3013,'Old SVXY Hist'!$A$1:$G$1611,3,0)&lt;$E3013,$E3013,VLOOKUP($A3013,'Old SVXY Hist'!$A$1:$G$1611,3,0))</f>
        <v>21.575001</v>
      </c>
      <c r="D3013">
        <f>IF(VLOOKUP($A3013,'Old SVXY Hist'!$A$1:$G$1611,4,0)&gt;$E3013,$E3013,VLOOKUP($A3013,'Old SVXY Hist'!$A$1:$G$1611,4,0))</f>
        <v>20.91</v>
      </c>
      <c r="E3013">
        <f>Master!K3017</f>
        <v>21.520171900519159</v>
      </c>
      <c r="F3013">
        <v>21.575001</v>
      </c>
      <c r="G3013">
        <v>7340400</v>
      </c>
    </row>
    <row r="3014" spans="1:7" x14ac:dyDescent="0.25">
      <c r="A3014" s="22">
        <v>42443</v>
      </c>
      <c r="B3014">
        <v>21.415001</v>
      </c>
      <c r="C3014">
        <f>IF(VLOOKUP($A3014,'Old SVXY Hist'!$A$1:$G$1611,3,0)&lt;$E3014,$E3014,VLOOKUP($A3014,'Old SVXY Hist'!$A$1:$G$1611,3,0))</f>
        <v>22.030000999999999</v>
      </c>
      <c r="D3014">
        <f>IF(VLOOKUP($A3014,'Old SVXY Hist'!$A$1:$G$1611,4,0)&gt;$E3014,$E3014,VLOOKUP($A3014,'Old SVXY Hist'!$A$1:$G$1611,4,0))</f>
        <v>21.25</v>
      </c>
      <c r="E3014">
        <f>Master!K3018</f>
        <v>21.820861359197497</v>
      </c>
      <c r="F3014">
        <v>21.915001</v>
      </c>
      <c r="G3014">
        <v>6340100</v>
      </c>
    </row>
    <row r="3015" spans="1:7" x14ac:dyDescent="0.25">
      <c r="A3015" s="22">
        <v>42444</v>
      </c>
      <c r="B3015">
        <v>21.25</v>
      </c>
      <c r="C3015">
        <f>IF(VLOOKUP($A3015,'Old SVXY Hist'!$A$1:$G$1611,3,0)&lt;$E3015,$E3015,VLOOKUP($A3015,'Old SVXY Hist'!$A$1:$G$1611,3,0))</f>
        <v>21.639999</v>
      </c>
      <c r="D3015">
        <f>IF(VLOOKUP($A3015,'Old SVXY Hist'!$A$1:$G$1611,4,0)&gt;$E3015,$E3015,VLOOKUP($A3015,'Old SVXY Hist'!$A$1:$G$1611,4,0))</f>
        <v>21.16</v>
      </c>
      <c r="E3015">
        <f>Master!K3019</f>
        <v>21.574073765371892</v>
      </c>
      <c r="F3015">
        <v>21.605</v>
      </c>
      <c r="G3015">
        <v>7154100</v>
      </c>
    </row>
    <row r="3016" spans="1:7" x14ac:dyDescent="0.25">
      <c r="A3016" s="22">
        <v>42445</v>
      </c>
      <c r="B3016">
        <v>21.315000999999999</v>
      </c>
      <c r="C3016">
        <f>IF(VLOOKUP($A3016,'Old SVXY Hist'!$A$1:$G$1611,3,0)&lt;$E3016,$E3016,VLOOKUP($A3016,'Old SVXY Hist'!$A$1:$G$1611,3,0))</f>
        <v>22.575001</v>
      </c>
      <c r="D3016">
        <f>IF(VLOOKUP($A3016,'Old SVXY Hist'!$A$1:$G$1611,4,0)&gt;$E3016,$E3016,VLOOKUP($A3016,'Old SVXY Hist'!$A$1:$G$1611,4,0))</f>
        <v>21.299999</v>
      </c>
      <c r="E3016">
        <f>Master!K3020</f>
        <v>22.477837856488591</v>
      </c>
      <c r="F3016">
        <v>22.389999</v>
      </c>
      <c r="G3016">
        <v>9594100</v>
      </c>
    </row>
    <row r="3017" spans="1:7" x14ac:dyDescent="0.25">
      <c r="A3017" s="22">
        <v>42446</v>
      </c>
      <c r="B3017">
        <v>22.389999</v>
      </c>
      <c r="C3017">
        <f>IF(VLOOKUP($A3017,'Old SVXY Hist'!$A$1:$G$1611,3,0)&lt;$E3017,$E3017,VLOOKUP($A3017,'Old SVXY Hist'!$A$1:$G$1611,3,0))</f>
        <v>23.334999</v>
      </c>
      <c r="D3017">
        <f>IF(VLOOKUP($A3017,'Old SVXY Hist'!$A$1:$G$1611,4,0)&gt;$E3017,$E3017,VLOOKUP($A3017,'Old SVXY Hist'!$A$1:$G$1611,4,0))</f>
        <v>22.235001</v>
      </c>
      <c r="E3017">
        <f>Master!K3021</f>
        <v>23.082821948864058</v>
      </c>
      <c r="F3017">
        <v>23.045000000000002</v>
      </c>
      <c r="G3017">
        <v>6559700</v>
      </c>
    </row>
    <row r="3018" spans="1:7" x14ac:dyDescent="0.25">
      <c r="A3018" s="22">
        <v>42447</v>
      </c>
      <c r="B3018">
        <v>23.355</v>
      </c>
      <c r="C3018">
        <f>IF(VLOOKUP($A3018,'Old SVXY Hist'!$A$1:$G$1611,3,0)&lt;$E3018,$E3018,VLOOKUP($A3018,'Old SVXY Hist'!$A$1:$G$1611,3,0))</f>
        <v>23.645</v>
      </c>
      <c r="D3018">
        <f>IF(VLOOKUP($A3018,'Old SVXY Hist'!$A$1:$G$1611,4,0)&gt;$E3018,$E3018,VLOOKUP($A3018,'Old SVXY Hist'!$A$1:$G$1611,4,0))</f>
        <v>22.77</v>
      </c>
      <c r="E3018">
        <f>Master!K3022</f>
        <v>23.135587195393104</v>
      </c>
      <c r="F3018">
        <v>23.225000000000001</v>
      </c>
      <c r="G3018">
        <v>7154000</v>
      </c>
    </row>
    <row r="3019" spans="1:7" x14ac:dyDescent="0.25">
      <c r="A3019" s="22">
        <v>42450</v>
      </c>
      <c r="B3019">
        <v>23.219999000000001</v>
      </c>
      <c r="C3019">
        <f>IF(VLOOKUP($A3019,'Old SVXY Hist'!$A$1:$G$1611,3,0)&lt;$E3019,$E3019,VLOOKUP($A3019,'Old SVXY Hist'!$A$1:$G$1611,3,0))</f>
        <v>24.062825863689909</v>
      </c>
      <c r="D3019">
        <f>IF(VLOOKUP($A3019,'Old SVXY Hist'!$A$1:$G$1611,4,0)&gt;$E3019,$E3019,VLOOKUP($A3019,'Old SVXY Hist'!$A$1:$G$1611,4,0))</f>
        <v>23.155000999999999</v>
      </c>
      <c r="E3019">
        <f>Master!K3023</f>
        <v>24.062825863689909</v>
      </c>
      <c r="F3019">
        <v>23.875</v>
      </c>
      <c r="G3019">
        <v>6018000</v>
      </c>
    </row>
    <row r="3020" spans="1:7" x14ac:dyDescent="0.25">
      <c r="A3020" s="22">
        <v>42451</v>
      </c>
      <c r="B3020">
        <v>23.540001</v>
      </c>
      <c r="C3020">
        <f>IF(VLOOKUP($A3020,'Old SVXY Hist'!$A$1:$G$1611,3,0)&lt;$E3020,$E3020,VLOOKUP($A3020,'Old SVXY Hist'!$A$1:$G$1611,3,0))</f>
        <v>24.360001</v>
      </c>
      <c r="D3020">
        <f>IF(VLOOKUP($A3020,'Old SVXY Hist'!$A$1:$G$1611,4,0)&gt;$E3020,$E3020,VLOOKUP($A3020,'Old SVXY Hist'!$A$1:$G$1611,4,0))</f>
        <v>23.465</v>
      </c>
      <c r="E3020">
        <f>Master!K3024</f>
        <v>24.236489265942435</v>
      </c>
      <c r="F3020">
        <v>24.184999000000001</v>
      </c>
      <c r="G3020">
        <v>6418800</v>
      </c>
    </row>
    <row r="3021" spans="1:7" x14ac:dyDescent="0.25">
      <c r="A3021" s="22">
        <v>42452</v>
      </c>
      <c r="B3021">
        <v>23.940000999999999</v>
      </c>
      <c r="C3021">
        <f>IF(VLOOKUP($A3021,'Old SVXY Hist'!$A$1:$G$1611,3,0)&lt;$E3021,$E3021,VLOOKUP($A3021,'Old SVXY Hist'!$A$1:$G$1611,3,0))</f>
        <v>23.959999</v>
      </c>
      <c r="D3021">
        <f>IF(VLOOKUP($A3021,'Old SVXY Hist'!$A$1:$G$1611,4,0)&gt;$E3021,$E3021,VLOOKUP($A3021,'Old SVXY Hist'!$A$1:$G$1611,4,0))</f>
        <v>22.895</v>
      </c>
      <c r="E3021">
        <f>Master!K3025</f>
        <v>22.978100946561923</v>
      </c>
      <c r="F3021">
        <v>23.024999999999999</v>
      </c>
      <c r="G3021">
        <v>5620800</v>
      </c>
    </row>
    <row r="3022" spans="1:7" x14ac:dyDescent="0.25">
      <c r="A3022" s="22">
        <v>42453</v>
      </c>
      <c r="B3022">
        <v>22.24</v>
      </c>
      <c r="C3022">
        <f>IF(VLOOKUP($A3022,'Old SVXY Hist'!$A$1:$G$1611,3,0)&lt;$E3022,$E3022,VLOOKUP($A3022,'Old SVXY Hist'!$A$1:$G$1611,3,0))</f>
        <v>23.357865358991788</v>
      </c>
      <c r="D3022">
        <f>IF(VLOOKUP($A3022,'Old SVXY Hist'!$A$1:$G$1611,4,0)&gt;$E3022,$E3022,VLOOKUP($A3022,'Old SVXY Hist'!$A$1:$G$1611,4,0))</f>
        <v>22.040001</v>
      </c>
      <c r="E3022">
        <f>Master!K3026</f>
        <v>23.357865358991788</v>
      </c>
      <c r="F3022">
        <v>23.145</v>
      </c>
      <c r="G3022">
        <v>4947600</v>
      </c>
    </row>
    <row r="3023" spans="1:7" x14ac:dyDescent="0.25">
      <c r="A3023" s="22">
        <v>42457</v>
      </c>
      <c r="B3023">
        <v>23.370000999999998</v>
      </c>
      <c r="C3023">
        <f>IF(VLOOKUP($A3023,'Old SVXY Hist'!$A$1:$G$1611,3,0)&lt;$E3023,$E3023,VLOOKUP($A3023,'Old SVXY Hist'!$A$1:$G$1611,3,0))</f>
        <v>23.84</v>
      </c>
      <c r="D3023">
        <f>IF(VLOOKUP($A3023,'Old SVXY Hist'!$A$1:$G$1611,4,0)&gt;$E3023,$E3023,VLOOKUP($A3023,'Old SVXY Hist'!$A$1:$G$1611,4,0))</f>
        <v>22.995000999999998</v>
      </c>
      <c r="E3023">
        <f>Master!K3027</f>
        <v>23.699267892011147</v>
      </c>
      <c r="F3023">
        <v>23.469999000000001</v>
      </c>
      <c r="G3023">
        <v>3752200</v>
      </c>
    </row>
    <row r="3024" spans="1:7" x14ac:dyDescent="0.25">
      <c r="A3024" s="22">
        <v>42458</v>
      </c>
      <c r="B3024">
        <v>23.389999</v>
      </c>
      <c r="C3024">
        <f>IF(VLOOKUP($A3024,'Old SVXY Hist'!$A$1:$G$1611,3,0)&lt;$E3024,$E3024,VLOOKUP($A3024,'Old SVXY Hist'!$A$1:$G$1611,3,0))</f>
        <v>25.061284846592066</v>
      </c>
      <c r="D3024">
        <f>IF(VLOOKUP($A3024,'Old SVXY Hist'!$A$1:$G$1611,4,0)&gt;$E3024,$E3024,VLOOKUP($A3024,'Old SVXY Hist'!$A$1:$G$1611,4,0))</f>
        <v>23.190000999999999</v>
      </c>
      <c r="E3024">
        <f>Master!K3028</f>
        <v>25.061284846592066</v>
      </c>
      <c r="F3024">
        <v>24.83</v>
      </c>
      <c r="G3024">
        <v>4614400</v>
      </c>
    </row>
    <row r="3025" spans="1:7" x14ac:dyDescent="0.25">
      <c r="A3025" s="22">
        <v>42459</v>
      </c>
      <c r="B3025">
        <v>25.280000999999999</v>
      </c>
      <c r="C3025">
        <f>IF(VLOOKUP($A3025,'Old SVXY Hist'!$A$1:$G$1611,3,0)&lt;$E3025,$E3025,VLOOKUP($A3025,'Old SVXY Hist'!$A$1:$G$1611,3,0))</f>
        <v>25.84</v>
      </c>
      <c r="D3025">
        <f>IF(VLOOKUP($A3025,'Old SVXY Hist'!$A$1:$G$1611,4,0)&gt;$E3025,$E3025,VLOOKUP($A3025,'Old SVXY Hist'!$A$1:$G$1611,4,0))</f>
        <v>24.82</v>
      </c>
      <c r="E3025">
        <f>Master!K3029</f>
        <v>25.46733362285309</v>
      </c>
      <c r="F3025">
        <v>25.440000999999999</v>
      </c>
      <c r="G3025">
        <v>5960800</v>
      </c>
    </row>
    <row r="3026" spans="1:7" x14ac:dyDescent="0.25">
      <c r="A3026" s="22">
        <v>42460</v>
      </c>
      <c r="B3026">
        <v>25.190000999999999</v>
      </c>
      <c r="C3026">
        <f>IF(VLOOKUP($A3026,'Old SVXY Hist'!$A$1:$G$1611,3,0)&lt;$E3026,$E3026,VLOOKUP($A3026,'Old SVXY Hist'!$A$1:$G$1611,3,0))</f>
        <v>25.75</v>
      </c>
      <c r="D3026">
        <f>IF(VLOOKUP($A3026,'Old SVXY Hist'!$A$1:$G$1611,4,0)&gt;$E3026,$E3026,VLOOKUP($A3026,'Old SVXY Hist'!$A$1:$G$1611,4,0))</f>
        <v>24.870000999999998</v>
      </c>
      <c r="E3026">
        <f>Master!K3030</f>
        <v>25.302431719582536</v>
      </c>
      <c r="F3026">
        <v>25.264999</v>
      </c>
      <c r="G3026">
        <v>4834600</v>
      </c>
    </row>
    <row r="3027" spans="1:7" x14ac:dyDescent="0.25">
      <c r="A3027" s="22">
        <v>42461</v>
      </c>
      <c r="B3027">
        <v>24.440000999999999</v>
      </c>
      <c r="C3027">
        <f>IF(VLOOKUP($A3027,'Old SVXY Hist'!$A$1:$G$1611,3,0)&lt;$E3027,$E3027,VLOOKUP($A3027,'Old SVXY Hist'!$A$1:$G$1611,3,0))</f>
        <v>26.059999000000001</v>
      </c>
      <c r="D3027">
        <f>IF(VLOOKUP($A3027,'Old SVXY Hist'!$A$1:$G$1611,4,0)&gt;$E3027,$E3027,VLOOKUP($A3027,'Old SVXY Hist'!$A$1:$G$1611,4,0))</f>
        <v>24.27</v>
      </c>
      <c r="E3027">
        <f>Master!K3031</f>
        <v>26.023876367527585</v>
      </c>
      <c r="F3027">
        <v>26</v>
      </c>
      <c r="G3027">
        <v>5771100</v>
      </c>
    </row>
    <row r="3028" spans="1:7" x14ac:dyDescent="0.25">
      <c r="A3028" s="22">
        <v>42464</v>
      </c>
      <c r="B3028">
        <v>26.035</v>
      </c>
      <c r="C3028">
        <f>IF(VLOOKUP($A3028,'Old SVXY Hist'!$A$1:$G$1611,3,0)&lt;$E3028,$E3028,VLOOKUP($A3028,'Old SVXY Hist'!$A$1:$G$1611,3,0))</f>
        <v>26.155000999999999</v>
      </c>
      <c r="D3028">
        <f>IF(VLOOKUP($A3028,'Old SVXY Hist'!$A$1:$G$1611,4,0)&gt;$E3028,$E3028,VLOOKUP($A3028,'Old SVXY Hist'!$A$1:$G$1611,4,0))</f>
        <v>25.18</v>
      </c>
      <c r="E3028">
        <f>Master!K3032</f>
        <v>25.261980283204185</v>
      </c>
      <c r="F3028">
        <v>25.280000999999999</v>
      </c>
      <c r="G3028">
        <v>5019600</v>
      </c>
    </row>
    <row r="3029" spans="1:7" x14ac:dyDescent="0.25">
      <c r="A3029" s="22">
        <v>42465</v>
      </c>
      <c r="B3029">
        <v>24.32</v>
      </c>
      <c r="C3029">
        <f>IF(VLOOKUP($A3029,'Old SVXY Hist'!$A$1:$G$1611,3,0)&lt;$E3029,$E3029,VLOOKUP($A3029,'Old SVXY Hist'!$A$1:$G$1611,3,0))</f>
        <v>24.65</v>
      </c>
      <c r="D3029">
        <f>IF(VLOOKUP($A3029,'Old SVXY Hist'!$A$1:$G$1611,4,0)&gt;$E3029,$E3029,VLOOKUP($A3029,'Old SVXY Hist'!$A$1:$G$1611,4,0))</f>
        <v>23.690000999999999</v>
      </c>
      <c r="E3029">
        <f>Master!K3033</f>
        <v>24.026815023182241</v>
      </c>
      <c r="F3029">
        <v>23.82</v>
      </c>
      <c r="G3029">
        <v>6779300</v>
      </c>
    </row>
    <row r="3030" spans="1:7" x14ac:dyDescent="0.25">
      <c r="A3030" s="22">
        <v>42466</v>
      </c>
      <c r="B3030">
        <v>23.945</v>
      </c>
      <c r="C3030">
        <f>IF(VLOOKUP($A3030,'Old SVXY Hist'!$A$1:$G$1611,3,0)&lt;$E3030,$E3030,VLOOKUP($A3030,'Old SVXY Hist'!$A$1:$G$1611,3,0))</f>
        <v>25.464864656634518</v>
      </c>
      <c r="D3030">
        <f>IF(VLOOKUP($A3030,'Old SVXY Hist'!$A$1:$G$1611,4,0)&gt;$E3030,$E3030,VLOOKUP($A3030,'Old SVXY Hist'!$A$1:$G$1611,4,0))</f>
        <v>23.764999</v>
      </c>
      <c r="E3030">
        <f>Master!K3034</f>
        <v>25.464864656634518</v>
      </c>
      <c r="F3030">
        <v>25.4</v>
      </c>
      <c r="G3030">
        <v>6747400</v>
      </c>
    </row>
    <row r="3031" spans="1:7" x14ac:dyDescent="0.25">
      <c r="A3031" s="22">
        <v>42467</v>
      </c>
      <c r="B3031">
        <v>24.68</v>
      </c>
      <c r="C3031">
        <f>IF(VLOOKUP($A3031,'Old SVXY Hist'!$A$1:$G$1611,3,0)&lt;$E3031,$E3031,VLOOKUP($A3031,'Old SVXY Hist'!$A$1:$G$1611,3,0))</f>
        <v>24.99</v>
      </c>
      <c r="D3031">
        <f>IF(VLOOKUP($A3031,'Old SVXY Hist'!$A$1:$G$1611,4,0)&gt;$E3031,$E3031,VLOOKUP($A3031,'Old SVXY Hist'!$A$1:$G$1611,4,0))</f>
        <v>22.469999000000001</v>
      </c>
      <c r="E3031">
        <f>Master!K3035</f>
        <v>23.14534065722998</v>
      </c>
      <c r="F3031">
        <v>23.040001</v>
      </c>
      <c r="G3031">
        <v>7828300</v>
      </c>
    </row>
    <row r="3032" spans="1:7" x14ac:dyDescent="0.25">
      <c r="A3032" s="22">
        <v>42468</v>
      </c>
      <c r="B3032">
        <v>23.9</v>
      </c>
      <c r="C3032">
        <f>IF(VLOOKUP($A3032,'Old SVXY Hist'!$A$1:$G$1611,3,0)&lt;$E3032,$E3032,VLOOKUP($A3032,'Old SVXY Hist'!$A$1:$G$1611,3,0))</f>
        <v>24.285</v>
      </c>
      <c r="D3032">
        <f>IF(VLOOKUP($A3032,'Old SVXY Hist'!$A$1:$G$1611,4,0)&gt;$E3032,$E3032,VLOOKUP($A3032,'Old SVXY Hist'!$A$1:$G$1611,4,0))</f>
        <v>23.204999999999998</v>
      </c>
      <c r="E3032">
        <f>Master!K3036</f>
        <v>23.691059864468759</v>
      </c>
      <c r="F3032">
        <v>23.66</v>
      </c>
      <c r="G3032">
        <v>4765200</v>
      </c>
    </row>
    <row r="3033" spans="1:7" x14ac:dyDescent="0.25">
      <c r="A3033" s="22">
        <v>42471</v>
      </c>
      <c r="B3033">
        <v>24.049999</v>
      </c>
      <c r="C3033">
        <f>IF(VLOOKUP($A3033,'Old SVXY Hist'!$A$1:$G$1611,3,0)&lt;$E3033,$E3033,VLOOKUP($A3033,'Old SVXY Hist'!$A$1:$G$1611,3,0))</f>
        <v>24.344999000000001</v>
      </c>
      <c r="D3033">
        <f>IF(VLOOKUP($A3033,'Old SVXY Hist'!$A$1:$G$1611,4,0)&gt;$E3033,$E3033,VLOOKUP($A3033,'Old SVXY Hist'!$A$1:$G$1611,4,0))</f>
        <v>23.067636383818751</v>
      </c>
      <c r="E3033">
        <f>Master!K3037</f>
        <v>23.067636383818751</v>
      </c>
      <c r="F3033">
        <v>23.305</v>
      </c>
      <c r="G3033">
        <v>7945300</v>
      </c>
    </row>
    <row r="3034" spans="1:7" x14ac:dyDescent="0.25">
      <c r="A3034" s="22">
        <v>42472</v>
      </c>
      <c r="B3034">
        <v>23.309999000000001</v>
      </c>
      <c r="C3034">
        <f>IF(VLOOKUP($A3034,'Old SVXY Hist'!$A$1:$G$1611,3,0)&lt;$E3034,$E3034,VLOOKUP($A3034,'Old SVXY Hist'!$A$1:$G$1611,3,0))</f>
        <v>24.290001</v>
      </c>
      <c r="D3034">
        <f>IF(VLOOKUP($A3034,'Old SVXY Hist'!$A$1:$G$1611,4,0)&gt;$E3034,$E3034,VLOOKUP($A3034,'Old SVXY Hist'!$A$1:$G$1611,4,0))</f>
        <v>22.77</v>
      </c>
      <c r="E3034">
        <f>Master!K3038</f>
        <v>24.124235217950261</v>
      </c>
      <c r="F3034">
        <v>24.07</v>
      </c>
      <c r="G3034">
        <v>6709800</v>
      </c>
    </row>
    <row r="3035" spans="1:7" x14ac:dyDescent="0.25">
      <c r="A3035" s="22">
        <v>42473</v>
      </c>
      <c r="B3035">
        <v>24.645</v>
      </c>
      <c r="C3035">
        <f>IF(VLOOKUP($A3035,'Old SVXY Hist'!$A$1:$G$1611,3,0)&lt;$E3035,$E3035,VLOOKUP($A3035,'Old SVXY Hist'!$A$1:$G$1611,3,0))</f>
        <v>25.315000999999999</v>
      </c>
      <c r="D3035">
        <f>IF(VLOOKUP($A3035,'Old SVXY Hist'!$A$1:$G$1611,4,0)&gt;$E3035,$E3035,VLOOKUP($A3035,'Old SVXY Hist'!$A$1:$G$1611,4,0))</f>
        <v>24.540001</v>
      </c>
      <c r="E3035">
        <f>Master!K3039</f>
        <v>25.292958409777405</v>
      </c>
      <c r="F3035">
        <v>25.285</v>
      </c>
      <c r="G3035">
        <v>7916800</v>
      </c>
    </row>
    <row r="3036" spans="1:7" x14ac:dyDescent="0.25">
      <c r="A3036" s="22">
        <v>42474</v>
      </c>
      <c r="B3036">
        <v>25.334999</v>
      </c>
      <c r="C3036">
        <f>IF(VLOOKUP($A3036,'Old SVXY Hist'!$A$1:$G$1611,3,0)&lt;$E3036,$E3036,VLOOKUP($A3036,'Old SVXY Hist'!$A$1:$G$1611,3,0))</f>
        <v>25.695</v>
      </c>
      <c r="D3036">
        <f>IF(VLOOKUP($A3036,'Old SVXY Hist'!$A$1:$G$1611,4,0)&gt;$E3036,$E3036,VLOOKUP($A3036,'Old SVXY Hist'!$A$1:$G$1611,4,0))</f>
        <v>24.9</v>
      </c>
      <c r="E3036">
        <f>Master!K3040</f>
        <v>25.576372007538797</v>
      </c>
      <c r="F3036">
        <v>25.370000999999998</v>
      </c>
      <c r="G3036">
        <v>7257000</v>
      </c>
    </row>
    <row r="3037" spans="1:7" x14ac:dyDescent="0.25">
      <c r="A3037" s="22">
        <v>42475</v>
      </c>
      <c r="B3037">
        <v>25.445</v>
      </c>
      <c r="C3037">
        <f>IF(VLOOKUP($A3037,'Old SVXY Hist'!$A$1:$G$1611,3,0)&lt;$E3037,$E3037,VLOOKUP($A3037,'Old SVXY Hist'!$A$1:$G$1611,3,0))</f>
        <v>25.829797920361457</v>
      </c>
      <c r="D3037">
        <f>IF(VLOOKUP($A3037,'Old SVXY Hist'!$A$1:$G$1611,4,0)&gt;$E3037,$E3037,VLOOKUP($A3037,'Old SVXY Hist'!$A$1:$G$1611,4,0))</f>
        <v>25.139999</v>
      </c>
      <c r="E3037">
        <f>Master!K3041</f>
        <v>25.829797920361457</v>
      </c>
      <c r="F3037">
        <v>25.704999999999998</v>
      </c>
      <c r="G3037">
        <v>6777900</v>
      </c>
    </row>
    <row r="3038" spans="1:7" x14ac:dyDescent="0.25">
      <c r="A3038" s="22">
        <v>42478</v>
      </c>
      <c r="B3038">
        <v>25.385000000000002</v>
      </c>
      <c r="C3038">
        <f>IF(VLOOKUP($A3038,'Old SVXY Hist'!$A$1:$G$1611,3,0)&lt;$E3038,$E3038,VLOOKUP($A3038,'Old SVXY Hist'!$A$1:$G$1611,3,0))</f>
        <v>27.395</v>
      </c>
      <c r="D3038">
        <f>IF(VLOOKUP($A3038,'Old SVXY Hist'!$A$1:$G$1611,4,0)&gt;$E3038,$E3038,VLOOKUP($A3038,'Old SVXY Hist'!$A$1:$G$1611,4,0))</f>
        <v>25.364999999999998</v>
      </c>
      <c r="E3038">
        <f>Master!K3042</f>
        <v>27.133119827615062</v>
      </c>
      <c r="F3038">
        <v>27.315000999999999</v>
      </c>
      <c r="G3038">
        <v>6939900</v>
      </c>
    </row>
    <row r="3039" spans="1:7" x14ac:dyDescent="0.25">
      <c r="A3039" s="22">
        <v>42479</v>
      </c>
      <c r="B3039">
        <v>27.450001</v>
      </c>
      <c r="C3039">
        <f>IF(VLOOKUP($A3039,'Old SVXY Hist'!$A$1:$G$1611,3,0)&lt;$E3039,$E3039,VLOOKUP($A3039,'Old SVXY Hist'!$A$1:$G$1611,3,0))</f>
        <v>27.855</v>
      </c>
      <c r="D3039">
        <f>IF(VLOOKUP($A3039,'Old SVXY Hist'!$A$1:$G$1611,4,0)&gt;$E3039,$E3039,VLOOKUP($A3039,'Old SVXY Hist'!$A$1:$G$1611,4,0))</f>
        <v>26.49</v>
      </c>
      <c r="E3039">
        <f>Master!K3043</f>
        <v>27.172170310268381</v>
      </c>
      <c r="F3039">
        <v>27.075001</v>
      </c>
      <c r="G3039">
        <v>6980100</v>
      </c>
    </row>
    <row r="3040" spans="1:7" x14ac:dyDescent="0.25">
      <c r="A3040" s="22">
        <v>42480</v>
      </c>
      <c r="B3040">
        <v>27.459999</v>
      </c>
      <c r="C3040">
        <f>IF(VLOOKUP($A3040,'Old SVXY Hist'!$A$1:$G$1611,3,0)&lt;$E3040,$E3040,VLOOKUP($A3040,'Old SVXY Hist'!$A$1:$G$1611,3,0))</f>
        <v>27.68</v>
      </c>
      <c r="D3040">
        <f>IF(VLOOKUP($A3040,'Old SVXY Hist'!$A$1:$G$1611,4,0)&gt;$E3040,$E3040,VLOOKUP($A3040,'Old SVXY Hist'!$A$1:$G$1611,4,0))</f>
        <v>26.76</v>
      </c>
      <c r="E3040">
        <f>Master!K3044</f>
        <v>26.835979605135265</v>
      </c>
      <c r="F3040">
        <v>26.93</v>
      </c>
      <c r="G3040">
        <v>4929800</v>
      </c>
    </row>
    <row r="3041" spans="1:7" x14ac:dyDescent="0.25">
      <c r="A3041" s="22">
        <v>42481</v>
      </c>
      <c r="B3041">
        <v>26.635000000000002</v>
      </c>
      <c r="C3041">
        <f>IF(VLOOKUP($A3041,'Old SVXY Hist'!$A$1:$G$1611,3,0)&lt;$E3041,$E3041,VLOOKUP($A3041,'Old SVXY Hist'!$A$1:$G$1611,3,0))</f>
        <v>26.85</v>
      </c>
      <c r="D3041">
        <f>IF(VLOOKUP($A3041,'Old SVXY Hist'!$A$1:$G$1611,4,0)&gt;$E3041,$E3041,VLOOKUP($A3041,'Old SVXY Hist'!$A$1:$G$1611,4,0))</f>
        <v>25.985001</v>
      </c>
      <c r="E3041">
        <f>Master!K3045</f>
        <v>26.249243931280478</v>
      </c>
      <c r="F3041">
        <v>26.43</v>
      </c>
      <c r="G3041">
        <v>4519500</v>
      </c>
    </row>
    <row r="3042" spans="1:7" x14ac:dyDescent="0.25">
      <c r="A3042" s="22">
        <v>42482</v>
      </c>
      <c r="B3042">
        <v>26.264999</v>
      </c>
      <c r="C3042">
        <f>IF(VLOOKUP($A3042,'Old SVXY Hist'!$A$1:$G$1611,3,0)&lt;$E3042,$E3042,VLOOKUP($A3042,'Old SVXY Hist'!$A$1:$G$1611,3,0))</f>
        <v>27.16</v>
      </c>
      <c r="D3042">
        <f>IF(VLOOKUP($A3042,'Old SVXY Hist'!$A$1:$G$1611,4,0)&gt;$E3042,$E3042,VLOOKUP($A3042,'Old SVXY Hist'!$A$1:$G$1611,4,0))</f>
        <v>26.059999000000001</v>
      </c>
      <c r="E3042">
        <f>Master!K3046</f>
        <v>27.154196667487533</v>
      </c>
      <c r="F3042">
        <v>27.09</v>
      </c>
      <c r="G3042">
        <v>4134300</v>
      </c>
    </row>
    <row r="3043" spans="1:7" x14ac:dyDescent="0.25">
      <c r="A3043" s="22">
        <v>42485</v>
      </c>
      <c r="B3043">
        <v>26.645</v>
      </c>
      <c r="C3043">
        <f>IF(VLOOKUP($A3043,'Old SVXY Hist'!$A$1:$G$1611,3,0)&lt;$E3043,$E3043,VLOOKUP($A3043,'Old SVXY Hist'!$A$1:$G$1611,3,0))</f>
        <v>27.043137476616504</v>
      </c>
      <c r="D3043">
        <f>IF(VLOOKUP($A3043,'Old SVXY Hist'!$A$1:$G$1611,4,0)&gt;$E3043,$E3043,VLOOKUP($A3043,'Old SVXY Hist'!$A$1:$G$1611,4,0))</f>
        <v>26.1</v>
      </c>
      <c r="E3043">
        <f>Master!K3047</f>
        <v>27.043137476616504</v>
      </c>
      <c r="F3043">
        <v>26.719999000000001</v>
      </c>
      <c r="G3043">
        <v>4276400</v>
      </c>
    </row>
    <row r="3044" spans="1:7" x14ac:dyDescent="0.25">
      <c r="A3044" s="22">
        <v>42486</v>
      </c>
      <c r="B3044">
        <v>27.08</v>
      </c>
      <c r="C3044">
        <f>IF(VLOOKUP($A3044,'Old SVXY Hist'!$A$1:$G$1611,3,0)&lt;$E3044,$E3044,VLOOKUP($A3044,'Old SVXY Hist'!$A$1:$G$1611,3,0))</f>
        <v>27.5</v>
      </c>
      <c r="D3044">
        <f>IF(VLOOKUP($A3044,'Old SVXY Hist'!$A$1:$G$1611,4,0)&gt;$E3044,$E3044,VLOOKUP($A3044,'Old SVXY Hist'!$A$1:$G$1611,4,0))</f>
        <v>26.885000000000002</v>
      </c>
      <c r="E3044">
        <f>Master!K3048</f>
        <v>27.48132071878511</v>
      </c>
      <c r="F3044">
        <v>27.32</v>
      </c>
      <c r="G3044">
        <v>3517300</v>
      </c>
    </row>
    <row r="3045" spans="1:7" x14ac:dyDescent="0.25">
      <c r="A3045" s="22">
        <v>42487</v>
      </c>
      <c r="B3045">
        <v>26.924999</v>
      </c>
      <c r="C3045">
        <f>IF(VLOOKUP($A3045,'Old SVXY Hist'!$A$1:$G$1611,3,0)&lt;$E3045,$E3045,VLOOKUP($A3045,'Old SVXY Hist'!$A$1:$G$1611,3,0))</f>
        <v>28.395</v>
      </c>
      <c r="D3045">
        <f>IF(VLOOKUP($A3045,'Old SVXY Hist'!$A$1:$G$1611,4,0)&gt;$E3045,$E3045,VLOOKUP($A3045,'Old SVXY Hist'!$A$1:$G$1611,4,0))</f>
        <v>26.754999000000002</v>
      </c>
      <c r="E3045">
        <f>Master!K3049</f>
        <v>28.210892364594805</v>
      </c>
      <c r="F3045">
        <v>28.110001</v>
      </c>
      <c r="G3045">
        <v>4944200</v>
      </c>
    </row>
    <row r="3046" spans="1:7" x14ac:dyDescent="0.25">
      <c r="A3046" s="22">
        <v>42488</v>
      </c>
      <c r="B3046">
        <v>27.545000000000002</v>
      </c>
      <c r="C3046">
        <f>IF(VLOOKUP($A3046,'Old SVXY Hist'!$A$1:$G$1611,3,0)&lt;$E3046,$E3046,VLOOKUP($A3046,'Old SVXY Hist'!$A$1:$G$1611,3,0))</f>
        <v>28.625</v>
      </c>
      <c r="D3046">
        <f>IF(VLOOKUP($A3046,'Old SVXY Hist'!$A$1:$G$1611,4,0)&gt;$E3046,$E3046,VLOOKUP($A3046,'Old SVXY Hist'!$A$1:$G$1611,4,0))</f>
        <v>26.235001</v>
      </c>
      <c r="E3046">
        <f>Master!K3050</f>
        <v>26.538349943569607</v>
      </c>
      <c r="F3046">
        <v>26.445</v>
      </c>
      <c r="G3046">
        <v>6294100</v>
      </c>
    </row>
    <row r="3047" spans="1:7" x14ac:dyDescent="0.25">
      <c r="A3047" s="22">
        <v>42489</v>
      </c>
      <c r="B3047">
        <v>26.129999000000002</v>
      </c>
      <c r="C3047">
        <f>IF(VLOOKUP($A3047,'Old SVXY Hist'!$A$1:$G$1611,3,0)&lt;$E3047,$E3047,VLOOKUP($A3047,'Old SVXY Hist'!$A$1:$G$1611,3,0))</f>
        <v>26.434999000000001</v>
      </c>
      <c r="D3047">
        <f>IF(VLOOKUP($A3047,'Old SVXY Hist'!$A$1:$G$1611,4,0)&gt;$E3047,$E3047,VLOOKUP($A3047,'Old SVXY Hist'!$A$1:$G$1611,4,0))</f>
        <v>24.35</v>
      </c>
      <c r="E3047">
        <f>Master!K3051</f>
        <v>25.864991410876033</v>
      </c>
      <c r="F3047">
        <v>25.565000999999999</v>
      </c>
      <c r="G3047">
        <v>8566000</v>
      </c>
    </row>
    <row r="3048" spans="1:7" x14ac:dyDescent="0.25">
      <c r="A3048" s="22">
        <v>42492</v>
      </c>
      <c r="B3048">
        <v>26.105</v>
      </c>
      <c r="C3048">
        <f>IF(VLOOKUP($A3048,'Old SVXY Hist'!$A$1:$G$1611,3,0)&lt;$E3048,$E3048,VLOOKUP($A3048,'Old SVXY Hist'!$A$1:$G$1611,3,0))</f>
        <v>27.440000999999999</v>
      </c>
      <c r="D3048">
        <f>IF(VLOOKUP($A3048,'Old SVXY Hist'!$A$1:$G$1611,4,0)&gt;$E3048,$E3048,VLOOKUP($A3048,'Old SVXY Hist'!$A$1:$G$1611,4,0))</f>
        <v>25.85</v>
      </c>
      <c r="E3048">
        <f>Master!K3052</f>
        <v>27.292036357428344</v>
      </c>
      <c r="F3048">
        <v>27.15</v>
      </c>
      <c r="G3048">
        <v>4454700</v>
      </c>
    </row>
    <row r="3049" spans="1:7" x14ac:dyDescent="0.25">
      <c r="A3049" s="22">
        <v>42493</v>
      </c>
      <c r="B3049">
        <v>26.34</v>
      </c>
      <c r="C3049">
        <f>IF(VLOOKUP($A3049,'Old SVXY Hist'!$A$1:$G$1611,3,0)&lt;$E3049,$E3049,VLOOKUP($A3049,'Old SVXY Hist'!$A$1:$G$1611,3,0))</f>
        <v>26.445</v>
      </c>
      <c r="D3049">
        <f>IF(VLOOKUP($A3049,'Old SVXY Hist'!$A$1:$G$1611,4,0)&gt;$E3049,$E3049,VLOOKUP($A3049,'Old SVXY Hist'!$A$1:$G$1611,4,0))</f>
        <v>25.33</v>
      </c>
      <c r="E3049">
        <f>Master!K3053</f>
        <v>25.987347975803118</v>
      </c>
      <c r="F3049">
        <v>25.905000999999999</v>
      </c>
      <c r="G3049">
        <v>6410900</v>
      </c>
    </row>
    <row r="3050" spans="1:7" x14ac:dyDescent="0.25">
      <c r="A3050" s="22">
        <v>42494</v>
      </c>
      <c r="B3050">
        <v>25.25</v>
      </c>
      <c r="C3050">
        <f>IF(VLOOKUP($A3050,'Old SVXY Hist'!$A$1:$G$1611,3,0)&lt;$E3050,$E3050,VLOOKUP($A3050,'Old SVXY Hist'!$A$1:$G$1611,3,0))</f>
        <v>25.764999</v>
      </c>
      <c r="D3050">
        <f>IF(VLOOKUP($A3050,'Old SVXY Hist'!$A$1:$G$1611,4,0)&gt;$E3050,$E3050,VLOOKUP($A3050,'Old SVXY Hist'!$A$1:$G$1611,4,0))</f>
        <v>24.99</v>
      </c>
      <c r="E3050">
        <f>Master!K3054</f>
        <v>25.693750699488071</v>
      </c>
      <c r="F3050">
        <v>25.575001</v>
      </c>
      <c r="G3050">
        <v>5569600</v>
      </c>
    </row>
    <row r="3051" spans="1:7" x14ac:dyDescent="0.25">
      <c r="A3051" s="22">
        <v>42495</v>
      </c>
      <c r="B3051">
        <v>26.07</v>
      </c>
      <c r="C3051">
        <f>IF(VLOOKUP($A3051,'Old SVXY Hist'!$A$1:$G$1611,3,0)&lt;$E3051,$E3051,VLOOKUP($A3051,'Old SVXY Hist'!$A$1:$G$1611,3,0))</f>
        <v>26.200001</v>
      </c>
      <c r="D3051">
        <f>IF(VLOOKUP($A3051,'Old SVXY Hist'!$A$1:$G$1611,4,0)&gt;$E3051,$E3051,VLOOKUP($A3051,'Old SVXY Hist'!$A$1:$G$1611,4,0))</f>
        <v>25.195</v>
      </c>
      <c r="E3051">
        <f>Master!K3055</f>
        <v>25.788445936254224</v>
      </c>
      <c r="F3051">
        <v>25.620000999999998</v>
      </c>
      <c r="G3051">
        <v>5186600</v>
      </c>
    </row>
    <row r="3052" spans="1:7" x14ac:dyDescent="0.25">
      <c r="A3052" s="22">
        <v>42496</v>
      </c>
      <c r="B3052">
        <v>25.52</v>
      </c>
      <c r="C3052">
        <f>IF(VLOOKUP($A3052,'Old SVXY Hist'!$A$1:$G$1611,3,0)&lt;$E3052,$E3052,VLOOKUP($A3052,'Old SVXY Hist'!$A$1:$G$1611,3,0))</f>
        <v>26.995910618280767</v>
      </c>
      <c r="D3052">
        <f>IF(VLOOKUP($A3052,'Old SVXY Hist'!$A$1:$G$1611,4,0)&gt;$E3052,$E3052,VLOOKUP($A3052,'Old SVXY Hist'!$A$1:$G$1611,4,0))</f>
        <v>25.48</v>
      </c>
      <c r="E3052">
        <f>Master!K3056</f>
        <v>26.995910618280767</v>
      </c>
      <c r="F3052">
        <v>26.780000999999999</v>
      </c>
      <c r="G3052">
        <v>5739400</v>
      </c>
    </row>
    <row r="3053" spans="1:7" x14ac:dyDescent="0.25">
      <c r="A3053" s="22">
        <v>42499</v>
      </c>
      <c r="B3053">
        <v>27.02</v>
      </c>
      <c r="C3053">
        <f>IF(VLOOKUP($A3053,'Old SVXY Hist'!$A$1:$G$1611,3,0)&lt;$E3053,$E3053,VLOOKUP($A3053,'Old SVXY Hist'!$A$1:$G$1611,3,0))</f>
        <v>27.945</v>
      </c>
      <c r="D3053">
        <f>IF(VLOOKUP($A3053,'Old SVXY Hist'!$A$1:$G$1611,4,0)&gt;$E3053,$E3053,VLOOKUP($A3053,'Old SVXY Hist'!$A$1:$G$1611,4,0))</f>
        <v>26.950001</v>
      </c>
      <c r="E3053">
        <f>Master!K3057</f>
        <v>27.429995593401237</v>
      </c>
      <c r="F3053">
        <v>27.379999000000002</v>
      </c>
      <c r="G3053">
        <v>6123200</v>
      </c>
    </row>
    <row r="3054" spans="1:7" x14ac:dyDescent="0.25">
      <c r="A3054" s="22">
        <v>42500</v>
      </c>
      <c r="B3054">
        <v>28.084999</v>
      </c>
      <c r="C3054">
        <f>IF(VLOOKUP($A3054,'Old SVXY Hist'!$A$1:$G$1611,3,0)&lt;$E3054,$E3054,VLOOKUP($A3054,'Old SVXY Hist'!$A$1:$G$1611,3,0))</f>
        <v>28.882788552692702</v>
      </c>
      <c r="D3054">
        <f>IF(VLOOKUP($A3054,'Old SVXY Hist'!$A$1:$G$1611,4,0)&gt;$E3054,$E3054,VLOOKUP($A3054,'Old SVXY Hist'!$A$1:$G$1611,4,0))</f>
        <v>28.024999999999999</v>
      </c>
      <c r="E3054">
        <f>Master!K3058</f>
        <v>28.882788552692702</v>
      </c>
      <c r="F3054">
        <v>28.73</v>
      </c>
      <c r="G3054">
        <v>5414200</v>
      </c>
    </row>
    <row r="3055" spans="1:7" x14ac:dyDescent="0.25">
      <c r="A3055" s="22">
        <v>42501</v>
      </c>
      <c r="B3055">
        <v>28.610001</v>
      </c>
      <c r="C3055">
        <f>IF(VLOOKUP($A3055,'Old SVXY Hist'!$A$1:$G$1611,3,0)&lt;$E3055,$E3055,VLOOKUP($A3055,'Old SVXY Hist'!$A$1:$G$1611,3,0))</f>
        <v>29.059999000000001</v>
      </c>
      <c r="D3055">
        <f>IF(VLOOKUP($A3055,'Old SVXY Hist'!$A$1:$G$1611,4,0)&gt;$E3055,$E3055,VLOOKUP($A3055,'Old SVXY Hist'!$A$1:$G$1611,4,0))</f>
        <v>27.281790877827891</v>
      </c>
      <c r="E3055">
        <f>Master!K3059</f>
        <v>27.281790877827891</v>
      </c>
      <c r="F3055">
        <v>27.68</v>
      </c>
      <c r="G3055">
        <v>14334800</v>
      </c>
    </row>
    <row r="3056" spans="1:7" x14ac:dyDescent="0.25">
      <c r="A3056" s="22">
        <v>42502</v>
      </c>
      <c r="B3056">
        <v>27.975000000000001</v>
      </c>
      <c r="C3056">
        <f>IF(VLOOKUP($A3056,'Old SVXY Hist'!$A$1:$G$1611,3,0)&lt;$E3056,$E3056,VLOOKUP($A3056,'Old SVXY Hist'!$A$1:$G$1611,3,0))</f>
        <v>28.445</v>
      </c>
      <c r="D3056">
        <f>IF(VLOOKUP($A3056,'Old SVXY Hist'!$A$1:$G$1611,4,0)&gt;$E3056,$E3056,VLOOKUP($A3056,'Old SVXY Hist'!$A$1:$G$1611,4,0))</f>
        <v>26.875</v>
      </c>
      <c r="E3056">
        <f>Master!K3060</f>
        <v>28.028572486446343</v>
      </c>
      <c r="F3056">
        <v>28</v>
      </c>
      <c r="G3056">
        <v>12867600</v>
      </c>
    </row>
    <row r="3057" spans="1:7" x14ac:dyDescent="0.25">
      <c r="A3057" s="22">
        <v>42503</v>
      </c>
      <c r="B3057">
        <v>28</v>
      </c>
      <c r="C3057">
        <f>IF(VLOOKUP($A3057,'Old SVXY Hist'!$A$1:$G$1611,3,0)&lt;$E3057,$E3057,VLOOKUP($A3057,'Old SVXY Hist'!$A$1:$G$1611,3,0))</f>
        <v>28.530000999999999</v>
      </c>
      <c r="D3057">
        <f>IF(VLOOKUP($A3057,'Old SVXY Hist'!$A$1:$G$1611,4,0)&gt;$E3057,$E3057,VLOOKUP($A3057,'Old SVXY Hist'!$A$1:$G$1611,4,0))</f>
        <v>26.73</v>
      </c>
      <c r="E3057">
        <f>Master!K3061</f>
        <v>27.033742366493311</v>
      </c>
      <c r="F3057">
        <v>26.965</v>
      </c>
      <c r="G3057">
        <v>7469100</v>
      </c>
    </row>
    <row r="3058" spans="1:7" x14ac:dyDescent="0.25">
      <c r="A3058" s="22">
        <v>42506</v>
      </c>
      <c r="B3058">
        <v>27.190000999999999</v>
      </c>
      <c r="C3058">
        <f>IF(VLOOKUP($A3058,'Old SVXY Hist'!$A$1:$G$1611,3,0)&lt;$E3058,$E3058,VLOOKUP($A3058,'Old SVXY Hist'!$A$1:$G$1611,3,0))</f>
        <v>28.58</v>
      </c>
      <c r="D3058">
        <f>IF(VLOOKUP($A3058,'Old SVXY Hist'!$A$1:$G$1611,4,0)&gt;$E3058,$E3058,VLOOKUP($A3058,'Old SVXY Hist'!$A$1:$G$1611,4,0))</f>
        <v>27.155000999999999</v>
      </c>
      <c r="E3058">
        <f>Master!K3062</f>
        <v>28.029110534175143</v>
      </c>
      <c r="F3058">
        <v>28.225000000000001</v>
      </c>
      <c r="G3058">
        <v>5446300</v>
      </c>
    </row>
    <row r="3059" spans="1:7" x14ac:dyDescent="0.25">
      <c r="A3059" s="22">
        <v>42507</v>
      </c>
      <c r="B3059">
        <v>28.014999</v>
      </c>
      <c r="C3059">
        <f>IF(VLOOKUP($A3059,'Old SVXY Hist'!$A$1:$G$1611,3,0)&lt;$E3059,$E3059,VLOOKUP($A3059,'Old SVXY Hist'!$A$1:$G$1611,3,0))</f>
        <v>28.174999</v>
      </c>
      <c r="D3059">
        <f>IF(VLOOKUP($A3059,'Old SVXY Hist'!$A$1:$G$1611,4,0)&gt;$E3059,$E3059,VLOOKUP($A3059,'Old SVXY Hist'!$A$1:$G$1611,4,0))</f>
        <v>26.59</v>
      </c>
      <c r="E3059">
        <f>Master!K3063</f>
        <v>27.119047158897008</v>
      </c>
      <c r="F3059">
        <v>26.99</v>
      </c>
      <c r="G3059">
        <v>8224700</v>
      </c>
    </row>
    <row r="3060" spans="1:7" x14ac:dyDescent="0.25">
      <c r="A3060" s="22">
        <v>42508</v>
      </c>
      <c r="B3060">
        <v>26.98</v>
      </c>
      <c r="C3060">
        <f>IF(VLOOKUP($A3060,'Old SVXY Hist'!$A$1:$G$1611,3,0)&lt;$E3060,$E3060,VLOOKUP($A3060,'Old SVXY Hist'!$A$1:$G$1611,3,0))</f>
        <v>27.98</v>
      </c>
      <c r="D3060">
        <f>IF(VLOOKUP($A3060,'Old SVXY Hist'!$A$1:$G$1611,4,0)&gt;$E3060,$E3060,VLOOKUP($A3060,'Old SVXY Hist'!$A$1:$G$1611,4,0))</f>
        <v>26.5</v>
      </c>
      <c r="E3060">
        <f>Master!K3064</f>
        <v>27.004792022872149</v>
      </c>
      <c r="F3060">
        <v>27.105</v>
      </c>
      <c r="G3060">
        <v>10283900</v>
      </c>
    </row>
    <row r="3061" spans="1:7" x14ac:dyDescent="0.25">
      <c r="A3061" s="22">
        <v>42509</v>
      </c>
      <c r="B3061">
        <v>26.639999</v>
      </c>
      <c r="C3061">
        <f>IF(VLOOKUP($A3061,'Old SVXY Hist'!$A$1:$G$1611,3,0)&lt;$E3061,$E3061,VLOOKUP($A3061,'Old SVXY Hist'!$A$1:$G$1611,3,0))</f>
        <v>27.15234826510984</v>
      </c>
      <c r="D3061">
        <f>IF(VLOOKUP($A3061,'Old SVXY Hist'!$A$1:$G$1611,4,0)&gt;$E3061,$E3061,VLOOKUP($A3061,'Old SVXY Hist'!$A$1:$G$1611,4,0))</f>
        <v>25.58</v>
      </c>
      <c r="E3061">
        <f>Master!K3065</f>
        <v>27.15234826510984</v>
      </c>
      <c r="F3061">
        <v>26.99</v>
      </c>
      <c r="G3061">
        <v>9624900</v>
      </c>
    </row>
    <row r="3062" spans="1:7" x14ac:dyDescent="0.25">
      <c r="A3062" s="22">
        <v>42510</v>
      </c>
      <c r="B3062">
        <v>27.559999000000001</v>
      </c>
      <c r="C3062">
        <f>IF(VLOOKUP($A3062,'Old SVXY Hist'!$A$1:$G$1611,3,0)&lt;$E3062,$E3062,VLOOKUP($A3062,'Old SVXY Hist'!$A$1:$G$1611,3,0))</f>
        <v>28.081819378386605</v>
      </c>
      <c r="D3062">
        <f>IF(VLOOKUP($A3062,'Old SVXY Hist'!$A$1:$G$1611,4,0)&gt;$E3062,$E3062,VLOOKUP($A3062,'Old SVXY Hist'!$A$1:$G$1611,4,0))</f>
        <v>27.48</v>
      </c>
      <c r="E3062">
        <f>Master!K3066</f>
        <v>28.081819378386605</v>
      </c>
      <c r="F3062">
        <v>27.93</v>
      </c>
      <c r="G3062">
        <v>7930300</v>
      </c>
    </row>
    <row r="3063" spans="1:7" x14ac:dyDescent="0.25">
      <c r="A3063" s="22">
        <v>42513</v>
      </c>
      <c r="B3063">
        <v>28</v>
      </c>
      <c r="C3063">
        <f>IF(VLOOKUP($A3063,'Old SVXY Hist'!$A$1:$G$1611,3,0)&lt;$E3063,$E3063,VLOOKUP($A3063,'Old SVXY Hist'!$A$1:$G$1611,3,0))</f>
        <v>28.459999</v>
      </c>
      <c r="D3063">
        <f>IF(VLOOKUP($A3063,'Old SVXY Hist'!$A$1:$G$1611,4,0)&gt;$E3063,$E3063,VLOOKUP($A3063,'Old SVXY Hist'!$A$1:$G$1611,4,0))</f>
        <v>27.710162852146194</v>
      </c>
      <c r="E3063">
        <f>Master!K3067</f>
        <v>27.710162852146194</v>
      </c>
      <c r="F3063">
        <v>28.114999999999998</v>
      </c>
      <c r="G3063">
        <v>6338900</v>
      </c>
    </row>
    <row r="3064" spans="1:7" x14ac:dyDescent="0.25">
      <c r="A3064" s="22">
        <v>42514</v>
      </c>
      <c r="B3064">
        <v>28.48</v>
      </c>
      <c r="C3064">
        <f>IF(VLOOKUP($A3064,'Old SVXY Hist'!$A$1:$G$1611,3,0)&lt;$E3064,$E3064,VLOOKUP($A3064,'Old SVXY Hist'!$A$1:$G$1611,3,0))</f>
        <v>29.545000000000002</v>
      </c>
      <c r="D3064">
        <f>IF(VLOOKUP($A3064,'Old SVXY Hist'!$A$1:$G$1611,4,0)&gt;$E3064,$E3064,VLOOKUP($A3064,'Old SVXY Hist'!$A$1:$G$1611,4,0))</f>
        <v>28.450001</v>
      </c>
      <c r="E3064">
        <f>Master!K3068</f>
        <v>29.33101439474618</v>
      </c>
      <c r="F3064">
        <v>29.225000000000001</v>
      </c>
      <c r="G3064">
        <v>7349400</v>
      </c>
    </row>
    <row r="3065" spans="1:7" x14ac:dyDescent="0.25">
      <c r="A3065" s="22">
        <v>42515</v>
      </c>
      <c r="B3065">
        <v>29.68</v>
      </c>
      <c r="C3065">
        <f>IF(VLOOKUP($A3065,'Old SVXY Hist'!$A$1:$G$1611,3,0)&lt;$E3065,$E3065,VLOOKUP($A3065,'Old SVXY Hist'!$A$1:$G$1611,3,0))</f>
        <v>30.344999000000001</v>
      </c>
      <c r="D3065">
        <f>IF(VLOOKUP($A3065,'Old SVXY Hist'!$A$1:$G$1611,4,0)&gt;$E3065,$E3065,VLOOKUP($A3065,'Old SVXY Hist'!$A$1:$G$1611,4,0))</f>
        <v>29.43</v>
      </c>
      <c r="E3065">
        <f>Master!K3069</f>
        <v>29.803622901311059</v>
      </c>
      <c r="F3065">
        <v>29.780000999999999</v>
      </c>
      <c r="G3065">
        <v>8078000</v>
      </c>
    </row>
    <row r="3066" spans="1:7" x14ac:dyDescent="0.25">
      <c r="A3066" s="22">
        <v>42516</v>
      </c>
      <c r="B3066">
        <v>29.809999000000001</v>
      </c>
      <c r="C3066">
        <f>IF(VLOOKUP($A3066,'Old SVXY Hist'!$A$1:$G$1611,3,0)&lt;$E3066,$E3066,VLOOKUP($A3066,'Old SVXY Hist'!$A$1:$G$1611,3,0))</f>
        <v>30.340388176793208</v>
      </c>
      <c r="D3066">
        <f>IF(VLOOKUP($A3066,'Old SVXY Hist'!$A$1:$G$1611,4,0)&gt;$E3066,$E3066,VLOOKUP($A3066,'Old SVXY Hist'!$A$1:$G$1611,4,0))</f>
        <v>29.725000000000001</v>
      </c>
      <c r="E3066">
        <f>Master!K3070</f>
        <v>30.340388176793208</v>
      </c>
      <c r="F3066">
        <v>30.084999</v>
      </c>
      <c r="G3066">
        <v>5864500</v>
      </c>
    </row>
    <row r="3067" spans="1:7" x14ac:dyDescent="0.25">
      <c r="A3067" s="22">
        <v>42517</v>
      </c>
      <c r="B3067">
        <v>30.309999000000001</v>
      </c>
      <c r="C3067">
        <f>IF(VLOOKUP($A3067,'Old SVXY Hist'!$A$1:$G$1611,3,0)&lt;$E3067,$E3067,VLOOKUP($A3067,'Old SVXY Hist'!$A$1:$G$1611,3,0))</f>
        <v>30.994592328314582</v>
      </c>
      <c r="D3067">
        <f>IF(VLOOKUP($A3067,'Old SVXY Hist'!$A$1:$G$1611,4,0)&gt;$E3067,$E3067,VLOOKUP($A3067,'Old SVXY Hist'!$A$1:$G$1611,4,0))</f>
        <v>30.219999000000001</v>
      </c>
      <c r="E3067">
        <f>Master!K3071</f>
        <v>30.994592328314582</v>
      </c>
      <c r="F3067">
        <v>30.934999000000001</v>
      </c>
      <c r="G3067">
        <v>6192400</v>
      </c>
    </row>
    <row r="3068" spans="1:7" x14ac:dyDescent="0.25">
      <c r="A3068" s="22">
        <v>42521</v>
      </c>
      <c r="B3068">
        <v>31.344999000000001</v>
      </c>
      <c r="C3068">
        <f>IF(VLOOKUP($A3068,'Old SVXY Hist'!$A$1:$G$1611,3,0)&lt;$E3068,$E3068,VLOOKUP($A3068,'Old SVXY Hist'!$A$1:$G$1611,3,0))</f>
        <v>31.495000999999998</v>
      </c>
      <c r="D3068">
        <f>IF(VLOOKUP($A3068,'Old SVXY Hist'!$A$1:$G$1611,4,0)&gt;$E3068,$E3068,VLOOKUP($A3068,'Old SVXY Hist'!$A$1:$G$1611,4,0))</f>
        <v>30.030000999999999</v>
      </c>
      <c r="E3068">
        <f>Master!K3072</f>
        <v>31.218638592605753</v>
      </c>
      <c r="F3068">
        <v>30.959999</v>
      </c>
      <c r="G3068">
        <v>7262000</v>
      </c>
    </row>
    <row r="3069" spans="1:7" x14ac:dyDescent="0.25">
      <c r="A3069" s="22">
        <v>42522</v>
      </c>
      <c r="B3069">
        <v>30.41</v>
      </c>
      <c r="C3069">
        <f>IF(VLOOKUP($A3069,'Old SVXY Hist'!$A$1:$G$1611,3,0)&lt;$E3069,$E3069,VLOOKUP($A3069,'Old SVXY Hist'!$A$1:$G$1611,3,0))</f>
        <v>31.41</v>
      </c>
      <c r="D3069">
        <f>IF(VLOOKUP($A3069,'Old SVXY Hist'!$A$1:$G$1611,4,0)&gt;$E3069,$E3069,VLOOKUP($A3069,'Old SVXY Hist'!$A$1:$G$1611,4,0))</f>
        <v>30.059999000000001</v>
      </c>
      <c r="E3069">
        <f>Master!K3073</f>
        <v>31.171869348717873</v>
      </c>
      <c r="F3069">
        <v>31.17</v>
      </c>
      <c r="G3069">
        <v>5988200</v>
      </c>
    </row>
    <row r="3070" spans="1:7" x14ac:dyDescent="0.25">
      <c r="A3070" s="22">
        <v>42523</v>
      </c>
      <c r="B3070">
        <v>30.860001</v>
      </c>
      <c r="C3070">
        <f>IF(VLOOKUP($A3070,'Old SVXY Hist'!$A$1:$G$1611,3,0)&lt;$E3070,$E3070,VLOOKUP($A3070,'Old SVXY Hist'!$A$1:$G$1611,3,0))</f>
        <v>32.060001</v>
      </c>
      <c r="D3070">
        <f>IF(VLOOKUP($A3070,'Old SVXY Hist'!$A$1:$G$1611,4,0)&gt;$E3070,$E3070,VLOOKUP($A3070,'Old SVXY Hist'!$A$1:$G$1611,4,0))</f>
        <v>30.485001</v>
      </c>
      <c r="E3070">
        <f>Master!K3074</f>
        <v>31.922956440542286</v>
      </c>
      <c r="F3070">
        <v>32.034999999999997</v>
      </c>
      <c r="G3070">
        <v>5908800</v>
      </c>
    </row>
    <row r="3071" spans="1:7" x14ac:dyDescent="0.25">
      <c r="A3071" s="22">
        <v>42524</v>
      </c>
      <c r="B3071">
        <v>31.465</v>
      </c>
      <c r="C3071">
        <f>IF(VLOOKUP($A3071,'Old SVXY Hist'!$A$1:$G$1611,3,0)&lt;$E3071,$E3071,VLOOKUP($A3071,'Old SVXY Hist'!$A$1:$G$1611,3,0))</f>
        <v>32.384998000000003</v>
      </c>
      <c r="D3071">
        <f>IF(VLOOKUP($A3071,'Old SVXY Hist'!$A$1:$G$1611,4,0)&gt;$E3071,$E3071,VLOOKUP($A3071,'Old SVXY Hist'!$A$1:$G$1611,4,0))</f>
        <v>30.565000999999999</v>
      </c>
      <c r="E3071">
        <f>Master!K3075</f>
        <v>32.061605633138051</v>
      </c>
      <c r="F3071">
        <v>32.189999</v>
      </c>
      <c r="G3071">
        <v>6367900</v>
      </c>
    </row>
    <row r="3072" spans="1:7" x14ac:dyDescent="0.25">
      <c r="A3072" s="22">
        <v>42527</v>
      </c>
      <c r="B3072">
        <v>32.354999999999997</v>
      </c>
      <c r="C3072">
        <f>IF(VLOOKUP($A3072,'Old SVXY Hist'!$A$1:$G$1611,3,0)&lt;$E3072,$E3072,VLOOKUP($A3072,'Old SVXY Hist'!$A$1:$G$1611,3,0))</f>
        <v>32.744999</v>
      </c>
      <c r="D3072">
        <f>IF(VLOOKUP($A3072,'Old SVXY Hist'!$A$1:$G$1611,4,0)&gt;$E3072,$E3072,VLOOKUP($A3072,'Old SVXY Hist'!$A$1:$G$1611,4,0))</f>
        <v>31.799999</v>
      </c>
      <c r="E3072">
        <f>Master!K3076</f>
        <v>32.550597259796177</v>
      </c>
      <c r="F3072">
        <v>32.595001000000003</v>
      </c>
      <c r="G3072">
        <v>6102900</v>
      </c>
    </row>
    <row r="3073" spans="1:7" x14ac:dyDescent="0.25">
      <c r="A3073" s="22">
        <v>42528</v>
      </c>
      <c r="B3073">
        <v>32.884998000000003</v>
      </c>
      <c r="C3073">
        <f>IF(VLOOKUP($A3073,'Old SVXY Hist'!$A$1:$G$1611,3,0)&lt;$E3073,$E3073,VLOOKUP($A3073,'Old SVXY Hist'!$A$1:$G$1611,3,0))</f>
        <v>33.25</v>
      </c>
      <c r="D3073">
        <f>IF(VLOOKUP($A3073,'Old SVXY Hist'!$A$1:$G$1611,4,0)&gt;$E3073,$E3073,VLOOKUP($A3073,'Old SVXY Hist'!$A$1:$G$1611,4,0))</f>
        <v>32.389648238903668</v>
      </c>
      <c r="E3073">
        <f>Master!K3077</f>
        <v>32.389648238903668</v>
      </c>
      <c r="F3073">
        <v>32.575001</v>
      </c>
      <c r="G3073">
        <v>6625400</v>
      </c>
    </row>
    <row r="3074" spans="1:7" x14ac:dyDescent="0.25">
      <c r="A3074" s="22">
        <v>42529</v>
      </c>
      <c r="B3074">
        <v>32.595001000000003</v>
      </c>
      <c r="C3074">
        <f>IF(VLOOKUP($A3074,'Old SVXY Hist'!$A$1:$G$1611,3,0)&lt;$E3074,$E3074,VLOOKUP($A3074,'Old SVXY Hist'!$A$1:$G$1611,3,0))</f>
        <v>32.834999000000003</v>
      </c>
      <c r="D3074">
        <f>IF(VLOOKUP($A3074,'Old SVXY Hist'!$A$1:$G$1611,4,0)&gt;$E3074,$E3074,VLOOKUP($A3074,'Old SVXY Hist'!$A$1:$G$1611,4,0))</f>
        <v>32.009998000000003</v>
      </c>
      <c r="E3074">
        <f>Master!K3078</f>
        <v>32.257484607771865</v>
      </c>
      <c r="F3074">
        <v>32.360000999999997</v>
      </c>
      <c r="G3074">
        <v>6429400</v>
      </c>
    </row>
    <row r="3075" spans="1:7" x14ac:dyDescent="0.25">
      <c r="A3075" s="22">
        <v>42530</v>
      </c>
      <c r="B3075">
        <v>31.725000000000001</v>
      </c>
      <c r="C3075">
        <f>IF(VLOOKUP($A3075,'Old SVXY Hist'!$A$1:$G$1611,3,0)&lt;$E3075,$E3075,VLOOKUP($A3075,'Old SVXY Hist'!$A$1:$G$1611,3,0))</f>
        <v>32.119999</v>
      </c>
      <c r="D3075">
        <f>IF(VLOOKUP($A3075,'Old SVXY Hist'!$A$1:$G$1611,4,0)&gt;$E3075,$E3075,VLOOKUP($A3075,'Old SVXY Hist'!$A$1:$G$1611,4,0))</f>
        <v>31.334999</v>
      </c>
      <c r="E3075">
        <f>Master!K3079</f>
        <v>31.586183428380892</v>
      </c>
      <c r="F3075">
        <v>31.745000999999998</v>
      </c>
      <c r="G3075">
        <v>6110400</v>
      </c>
    </row>
    <row r="3076" spans="1:7" x14ac:dyDescent="0.25">
      <c r="A3076" s="22">
        <v>42531</v>
      </c>
      <c r="B3076">
        <v>30.290001</v>
      </c>
      <c r="C3076">
        <f>IF(VLOOKUP($A3076,'Old SVXY Hist'!$A$1:$G$1611,3,0)&lt;$E3076,$E3076,VLOOKUP($A3076,'Old SVXY Hist'!$A$1:$G$1611,3,0))</f>
        <v>30.524999999999999</v>
      </c>
      <c r="D3076">
        <f>IF(VLOOKUP($A3076,'Old SVXY Hist'!$A$1:$G$1611,4,0)&gt;$E3076,$E3076,VLOOKUP($A3076,'Old SVXY Hist'!$A$1:$G$1611,4,0))</f>
        <v>28.73</v>
      </c>
      <c r="E3076">
        <f>Master!K3080</f>
        <v>29.013491314020705</v>
      </c>
      <c r="F3076">
        <v>28.875</v>
      </c>
      <c r="G3076">
        <v>8496400</v>
      </c>
    </row>
    <row r="3077" spans="1:7" x14ac:dyDescent="0.25">
      <c r="A3077" s="22">
        <v>42534</v>
      </c>
      <c r="B3077">
        <v>27.620000999999998</v>
      </c>
      <c r="C3077">
        <f>IF(VLOOKUP($A3077,'Old SVXY Hist'!$A$1:$G$1611,3,0)&lt;$E3077,$E3077,VLOOKUP($A3077,'Old SVXY Hist'!$A$1:$G$1611,3,0))</f>
        <v>28.35</v>
      </c>
      <c r="D3077">
        <f>IF(VLOOKUP($A3077,'Old SVXY Hist'!$A$1:$G$1611,4,0)&gt;$E3077,$E3077,VLOOKUP($A3077,'Old SVXY Hist'!$A$1:$G$1611,4,0))</f>
        <v>24.411572688309136</v>
      </c>
      <c r="E3077">
        <f>Master!K3081</f>
        <v>24.411572688309136</v>
      </c>
      <c r="F3077">
        <v>24.535</v>
      </c>
      <c r="G3077">
        <v>11212100</v>
      </c>
    </row>
    <row r="3078" spans="1:7" x14ac:dyDescent="0.25">
      <c r="A3078" s="22">
        <v>42535</v>
      </c>
      <c r="B3078">
        <v>24.065000999999999</v>
      </c>
      <c r="C3078">
        <f>IF(VLOOKUP($A3078,'Old SVXY Hist'!$A$1:$G$1611,3,0)&lt;$E3078,$E3078,VLOOKUP($A3078,'Old SVXY Hist'!$A$1:$G$1611,3,0))</f>
        <v>25.424999</v>
      </c>
      <c r="D3078">
        <f>IF(VLOOKUP($A3078,'Old SVXY Hist'!$A$1:$G$1611,4,0)&gt;$E3078,$E3078,VLOOKUP($A3078,'Old SVXY Hist'!$A$1:$G$1611,4,0))</f>
        <v>23.704999999999998</v>
      </c>
      <c r="E3078">
        <f>Master!K3082</f>
        <v>24.837070725878121</v>
      </c>
      <c r="F3078">
        <v>25.059999000000001</v>
      </c>
      <c r="G3078">
        <v>15156100</v>
      </c>
    </row>
    <row r="3079" spans="1:7" x14ac:dyDescent="0.25">
      <c r="A3079" s="22">
        <v>42536</v>
      </c>
      <c r="B3079">
        <v>25.305</v>
      </c>
      <c r="C3079">
        <f>IF(VLOOKUP($A3079,'Old SVXY Hist'!$A$1:$G$1611,3,0)&lt;$E3079,$E3079,VLOOKUP($A3079,'Old SVXY Hist'!$A$1:$G$1611,3,0))</f>
        <v>26.364999999999998</v>
      </c>
      <c r="D3079">
        <f>IF(VLOOKUP($A3079,'Old SVXY Hist'!$A$1:$G$1611,4,0)&gt;$E3079,$E3079,VLOOKUP($A3079,'Old SVXY Hist'!$A$1:$G$1611,4,0))</f>
        <v>25.075001</v>
      </c>
      <c r="E3079">
        <f>Master!K3083</f>
        <v>25.192838502338546</v>
      </c>
      <c r="F3079">
        <v>25.305</v>
      </c>
      <c r="G3079">
        <v>10235400</v>
      </c>
    </row>
    <row r="3080" spans="1:7" x14ac:dyDescent="0.25">
      <c r="A3080" s="22">
        <v>42537</v>
      </c>
      <c r="B3080">
        <v>24.18</v>
      </c>
      <c r="C3080">
        <f>IF(VLOOKUP($A3080,'Old SVXY Hist'!$A$1:$G$1611,3,0)&lt;$E3080,$E3080,VLOOKUP($A3080,'Old SVXY Hist'!$A$1:$G$1611,3,0))</f>
        <v>26.23</v>
      </c>
      <c r="D3080">
        <f>IF(VLOOKUP($A3080,'Old SVXY Hist'!$A$1:$G$1611,4,0)&gt;$E3080,$E3080,VLOOKUP($A3080,'Old SVXY Hist'!$A$1:$G$1611,4,0))</f>
        <v>23.27</v>
      </c>
      <c r="E3080">
        <f>Master!K3084</f>
        <v>25.8521179220912</v>
      </c>
      <c r="F3080">
        <v>25.985001</v>
      </c>
      <c r="G3080">
        <v>17536900</v>
      </c>
    </row>
    <row r="3081" spans="1:7" x14ac:dyDescent="0.25">
      <c r="A3081" s="22">
        <v>42538</v>
      </c>
      <c r="B3081">
        <v>26</v>
      </c>
      <c r="C3081">
        <f>IF(VLOOKUP($A3081,'Old SVXY Hist'!$A$1:$G$1611,3,0)&lt;$E3081,$E3081,VLOOKUP($A3081,'Old SVXY Hist'!$A$1:$G$1611,3,0))</f>
        <v>26.450001</v>
      </c>
      <c r="D3081">
        <f>IF(VLOOKUP($A3081,'Old SVXY Hist'!$A$1:$G$1611,4,0)&gt;$E3081,$E3081,VLOOKUP($A3081,'Old SVXY Hist'!$A$1:$G$1611,4,0))</f>
        <v>25.51</v>
      </c>
      <c r="E3081">
        <f>Master!K3085</f>
        <v>25.786472140041383</v>
      </c>
      <c r="F3081">
        <v>26.024999999999999</v>
      </c>
      <c r="G3081">
        <v>9162000</v>
      </c>
    </row>
    <row r="3082" spans="1:7" x14ac:dyDescent="0.25">
      <c r="A3082" s="22">
        <v>42541</v>
      </c>
      <c r="B3082">
        <v>27.655000999999999</v>
      </c>
      <c r="C3082">
        <f>IF(VLOOKUP($A3082,'Old SVXY Hist'!$A$1:$G$1611,3,0)&lt;$E3082,$E3082,VLOOKUP($A3082,'Old SVXY Hist'!$A$1:$G$1611,3,0))</f>
        <v>28.49</v>
      </c>
      <c r="D3082">
        <f>IF(VLOOKUP($A3082,'Old SVXY Hist'!$A$1:$G$1611,4,0)&gt;$E3082,$E3082,VLOOKUP($A3082,'Old SVXY Hist'!$A$1:$G$1611,4,0))</f>
        <v>27.629999000000002</v>
      </c>
      <c r="E3082">
        <f>Master!K3086</f>
        <v>27.768632758864186</v>
      </c>
      <c r="F3082">
        <v>27.77</v>
      </c>
      <c r="G3082">
        <v>9540400</v>
      </c>
    </row>
    <row r="3083" spans="1:7" x14ac:dyDescent="0.25">
      <c r="A3083" s="22">
        <v>42542</v>
      </c>
      <c r="B3083">
        <v>28.285</v>
      </c>
      <c r="C3083">
        <f>IF(VLOOKUP($A3083,'Old SVXY Hist'!$A$1:$G$1611,3,0)&lt;$E3083,$E3083,VLOOKUP($A3083,'Old SVXY Hist'!$A$1:$G$1611,3,0))</f>
        <v>28.34</v>
      </c>
      <c r="D3083">
        <f>IF(VLOOKUP($A3083,'Old SVXY Hist'!$A$1:$G$1611,4,0)&gt;$E3083,$E3083,VLOOKUP($A3083,'Old SVXY Hist'!$A$1:$G$1611,4,0))</f>
        <v>27.105</v>
      </c>
      <c r="E3083">
        <f>Master!K3087</f>
        <v>27.506206961596053</v>
      </c>
      <c r="F3083">
        <v>27.59</v>
      </c>
      <c r="G3083">
        <v>7292500</v>
      </c>
    </row>
    <row r="3084" spans="1:7" x14ac:dyDescent="0.25">
      <c r="A3084" s="22">
        <v>42543</v>
      </c>
      <c r="B3084">
        <v>27.59</v>
      </c>
      <c r="C3084">
        <f>IF(VLOOKUP($A3084,'Old SVXY Hist'!$A$1:$G$1611,3,0)&lt;$E3084,$E3084,VLOOKUP($A3084,'Old SVXY Hist'!$A$1:$G$1611,3,0))</f>
        <v>28.379999000000002</v>
      </c>
      <c r="D3084">
        <f>IF(VLOOKUP($A3084,'Old SVXY Hist'!$A$1:$G$1611,4,0)&gt;$E3084,$E3084,VLOOKUP($A3084,'Old SVXY Hist'!$A$1:$G$1611,4,0))</f>
        <v>26.299999</v>
      </c>
      <c r="E3084">
        <f>Master!K3088</f>
        <v>26.530110434309659</v>
      </c>
      <c r="F3084">
        <v>26.68</v>
      </c>
      <c r="G3084">
        <v>9228700</v>
      </c>
    </row>
    <row r="3085" spans="1:7" x14ac:dyDescent="0.25">
      <c r="A3085" s="22">
        <v>42544</v>
      </c>
      <c r="B3085">
        <v>28.105</v>
      </c>
      <c r="C3085">
        <f>IF(VLOOKUP($A3085,'Old SVXY Hist'!$A$1:$G$1611,3,0)&lt;$E3085,$E3085,VLOOKUP($A3085,'Old SVXY Hist'!$A$1:$G$1611,3,0))</f>
        <v>30.034294517396475</v>
      </c>
      <c r="D3085">
        <f>IF(VLOOKUP($A3085,'Old SVXY Hist'!$A$1:$G$1611,4,0)&gt;$E3085,$E3085,VLOOKUP($A3085,'Old SVXY Hist'!$A$1:$G$1611,4,0))</f>
        <v>27.754999000000002</v>
      </c>
      <c r="E3085">
        <f>Master!K3089</f>
        <v>30.034294517396475</v>
      </c>
      <c r="F3085">
        <v>29.23</v>
      </c>
      <c r="G3085">
        <v>9355000</v>
      </c>
    </row>
    <row r="3086" spans="1:7" x14ac:dyDescent="0.25">
      <c r="A3086" s="22">
        <v>42545</v>
      </c>
      <c r="B3086">
        <v>22.855</v>
      </c>
      <c r="C3086">
        <f>IF(VLOOKUP($A3086,'Old SVXY Hist'!$A$1:$G$1611,3,0)&lt;$E3086,$E3086,VLOOKUP($A3086,'Old SVXY Hist'!$A$1:$G$1611,3,0))</f>
        <v>25.870000999999998</v>
      </c>
      <c r="D3086">
        <f>IF(VLOOKUP($A3086,'Old SVXY Hist'!$A$1:$G$1611,4,0)&gt;$E3086,$E3086,VLOOKUP($A3086,'Old SVXY Hist'!$A$1:$G$1611,4,0))</f>
        <v>20.209549365195258</v>
      </c>
      <c r="E3086">
        <f>Master!K3090</f>
        <v>20.209549365195258</v>
      </c>
      <c r="F3086">
        <v>21.5</v>
      </c>
      <c r="G3086">
        <v>22810600</v>
      </c>
    </row>
    <row r="3087" spans="1:7" x14ac:dyDescent="0.25">
      <c r="A3087" s="22">
        <v>42548</v>
      </c>
      <c r="B3087">
        <v>20.844999000000001</v>
      </c>
      <c r="C3087">
        <f>IF(VLOOKUP($A3087,'Old SVXY Hist'!$A$1:$G$1611,3,0)&lt;$E3087,$E3087,VLOOKUP($A3087,'Old SVXY Hist'!$A$1:$G$1611,3,0))</f>
        <v>21.045000000000002</v>
      </c>
      <c r="D3087">
        <f>IF(VLOOKUP($A3087,'Old SVXY Hist'!$A$1:$G$1611,4,0)&gt;$E3087,$E3087,VLOOKUP($A3087,'Old SVXY Hist'!$A$1:$G$1611,4,0))</f>
        <v>19.337619847718354</v>
      </c>
      <c r="E3087">
        <f>Master!K3091</f>
        <v>19.337619847718354</v>
      </c>
      <c r="F3087">
        <v>20.945</v>
      </c>
      <c r="G3087">
        <v>18497900</v>
      </c>
    </row>
    <row r="3088" spans="1:7" x14ac:dyDescent="0.25">
      <c r="A3088" s="22">
        <v>42549</v>
      </c>
      <c r="B3088">
        <v>21.540001</v>
      </c>
      <c r="C3088">
        <f>IF(VLOOKUP($A3088,'Old SVXY Hist'!$A$1:$G$1611,3,0)&lt;$E3088,$E3088,VLOOKUP($A3088,'Old SVXY Hist'!$A$1:$G$1611,3,0))</f>
        <v>22.931545900068297</v>
      </c>
      <c r="D3088">
        <f>IF(VLOOKUP($A3088,'Old SVXY Hist'!$A$1:$G$1611,4,0)&gt;$E3088,$E3088,VLOOKUP($A3088,'Old SVXY Hist'!$A$1:$G$1611,4,0))</f>
        <v>21.51</v>
      </c>
      <c r="E3088">
        <f>Master!K3092</f>
        <v>22.931545900068297</v>
      </c>
      <c r="F3088">
        <v>22.715</v>
      </c>
      <c r="G3088">
        <v>34419200</v>
      </c>
    </row>
    <row r="3089" spans="1:7" x14ac:dyDescent="0.25">
      <c r="A3089" s="22">
        <v>42550</v>
      </c>
      <c r="B3089">
        <v>23.285</v>
      </c>
      <c r="C3089">
        <f>IF(VLOOKUP($A3089,'Old SVXY Hist'!$A$1:$G$1611,3,0)&lt;$E3089,$E3089,VLOOKUP($A3089,'Old SVXY Hist'!$A$1:$G$1611,3,0))</f>
        <v>24.324828056952981</v>
      </c>
      <c r="D3089">
        <f>IF(VLOOKUP($A3089,'Old SVXY Hist'!$A$1:$G$1611,4,0)&gt;$E3089,$E3089,VLOOKUP($A3089,'Old SVXY Hist'!$A$1:$G$1611,4,0))</f>
        <v>23.264999</v>
      </c>
      <c r="E3089">
        <f>Master!K3093</f>
        <v>24.324828056952981</v>
      </c>
      <c r="F3089">
        <v>23.844999000000001</v>
      </c>
      <c r="G3089">
        <v>11813800</v>
      </c>
    </row>
    <row r="3090" spans="1:7" x14ac:dyDescent="0.25">
      <c r="A3090" s="22">
        <v>42551</v>
      </c>
      <c r="B3090">
        <v>24.120000999999998</v>
      </c>
      <c r="C3090">
        <f>IF(VLOOKUP($A3090,'Old SVXY Hist'!$A$1:$G$1611,3,0)&lt;$E3090,$E3090,VLOOKUP($A3090,'Old SVXY Hist'!$A$1:$G$1611,3,0))</f>
        <v>24.829942155426448</v>
      </c>
      <c r="D3090">
        <f>IF(VLOOKUP($A3090,'Old SVXY Hist'!$A$1:$G$1611,4,0)&gt;$E3090,$E3090,VLOOKUP($A3090,'Old SVXY Hist'!$A$1:$G$1611,4,0))</f>
        <v>23.754999000000002</v>
      </c>
      <c r="E3090">
        <f>Master!K3094</f>
        <v>24.829942155426448</v>
      </c>
      <c r="F3090">
        <v>24.530000999999999</v>
      </c>
      <c r="G3090">
        <v>9231500</v>
      </c>
    </row>
    <row r="3091" spans="1:7" x14ac:dyDescent="0.25">
      <c r="A3091" s="22">
        <v>42552</v>
      </c>
      <c r="B3091">
        <v>24.709999</v>
      </c>
      <c r="C3091">
        <f>IF(VLOOKUP($A3091,'Old SVXY Hist'!$A$1:$G$1611,3,0)&lt;$E3091,$E3091,VLOOKUP($A3091,'Old SVXY Hist'!$A$1:$G$1611,3,0))</f>
        <v>25.440000999999999</v>
      </c>
      <c r="D3091">
        <f>IF(VLOOKUP($A3091,'Old SVXY Hist'!$A$1:$G$1611,4,0)&gt;$E3091,$E3091,VLOOKUP($A3091,'Old SVXY Hist'!$A$1:$G$1611,4,0))</f>
        <v>24.610001</v>
      </c>
      <c r="E3091">
        <f>Master!K3095</f>
        <v>25.022212885170013</v>
      </c>
      <c r="F3091">
        <v>25.305</v>
      </c>
      <c r="G3091">
        <v>8972300</v>
      </c>
    </row>
    <row r="3092" spans="1:7" x14ac:dyDescent="0.25">
      <c r="A3092" s="22">
        <v>42556</v>
      </c>
      <c r="B3092">
        <v>24.85</v>
      </c>
      <c r="C3092">
        <f>IF(VLOOKUP($A3092,'Old SVXY Hist'!$A$1:$G$1611,3,0)&lt;$E3092,$E3092,VLOOKUP($A3092,'Old SVXY Hist'!$A$1:$G$1611,3,0))</f>
        <v>24.954999999999998</v>
      </c>
      <c r="D3092">
        <f>IF(VLOOKUP($A3092,'Old SVXY Hist'!$A$1:$G$1611,4,0)&gt;$E3092,$E3092,VLOOKUP($A3092,'Old SVXY Hist'!$A$1:$G$1611,4,0))</f>
        <v>23.905000999999999</v>
      </c>
      <c r="E3092">
        <f>Master!K3096</f>
        <v>24.927093738642409</v>
      </c>
      <c r="F3092">
        <v>24.815000999999999</v>
      </c>
      <c r="G3092">
        <v>10058200</v>
      </c>
    </row>
    <row r="3093" spans="1:7" x14ac:dyDescent="0.25">
      <c r="A3093" s="22">
        <v>42557</v>
      </c>
      <c r="B3093">
        <v>24.450001</v>
      </c>
      <c r="C3093">
        <f>IF(VLOOKUP($A3093,'Old SVXY Hist'!$A$1:$G$1611,3,0)&lt;$E3093,$E3093,VLOOKUP($A3093,'Old SVXY Hist'!$A$1:$G$1611,3,0))</f>
        <v>25.718072569760633</v>
      </c>
      <c r="D3093">
        <f>IF(VLOOKUP($A3093,'Old SVXY Hist'!$A$1:$G$1611,4,0)&gt;$E3093,$E3093,VLOOKUP($A3093,'Old SVXY Hist'!$A$1:$G$1611,4,0))</f>
        <v>24.07</v>
      </c>
      <c r="E3093">
        <f>Master!K3097</f>
        <v>25.718072569760633</v>
      </c>
      <c r="F3093">
        <v>25.495000999999998</v>
      </c>
      <c r="G3093">
        <v>11390800</v>
      </c>
    </row>
    <row r="3094" spans="1:7" x14ac:dyDescent="0.25">
      <c r="A3094" s="22">
        <v>42558</v>
      </c>
      <c r="B3094">
        <v>25.889999</v>
      </c>
      <c r="C3094">
        <f>IF(VLOOKUP($A3094,'Old SVXY Hist'!$A$1:$G$1611,3,0)&lt;$E3094,$E3094,VLOOKUP($A3094,'Old SVXY Hist'!$A$1:$G$1611,3,0))</f>
        <v>26.305</v>
      </c>
      <c r="D3094">
        <f>IF(VLOOKUP($A3094,'Old SVXY Hist'!$A$1:$G$1611,4,0)&gt;$E3094,$E3094,VLOOKUP($A3094,'Old SVXY Hist'!$A$1:$G$1611,4,0))</f>
        <v>24.875</v>
      </c>
      <c r="E3094">
        <f>Master!K3098</f>
        <v>25.997114607154156</v>
      </c>
      <c r="F3094">
        <v>25.905000999999999</v>
      </c>
      <c r="G3094">
        <v>9775100</v>
      </c>
    </row>
    <row r="3095" spans="1:7" x14ac:dyDescent="0.25">
      <c r="A3095" s="22">
        <v>42559</v>
      </c>
      <c r="B3095">
        <v>26.85</v>
      </c>
      <c r="C3095">
        <f>IF(VLOOKUP($A3095,'Old SVXY Hist'!$A$1:$G$1611,3,0)&lt;$E3095,$E3095,VLOOKUP($A3095,'Old SVXY Hist'!$A$1:$G$1611,3,0))</f>
        <v>27.809999000000001</v>
      </c>
      <c r="D3095">
        <f>IF(VLOOKUP($A3095,'Old SVXY Hist'!$A$1:$G$1611,4,0)&gt;$E3095,$E3095,VLOOKUP($A3095,'Old SVXY Hist'!$A$1:$G$1611,4,0))</f>
        <v>26.690000999999999</v>
      </c>
      <c r="E3095">
        <f>Master!K3099</f>
        <v>27.491521809067088</v>
      </c>
      <c r="F3095">
        <v>27.605</v>
      </c>
      <c r="G3095">
        <v>9319700</v>
      </c>
    </row>
    <row r="3096" spans="1:7" x14ac:dyDescent="0.25">
      <c r="A3096" s="22">
        <v>42562</v>
      </c>
      <c r="B3096">
        <v>28.08</v>
      </c>
      <c r="C3096">
        <f>IF(VLOOKUP($A3096,'Old SVXY Hist'!$A$1:$G$1611,3,0)&lt;$E3096,$E3096,VLOOKUP($A3096,'Old SVXY Hist'!$A$1:$G$1611,3,0))</f>
        <v>28.309999000000001</v>
      </c>
      <c r="D3096">
        <f>IF(VLOOKUP($A3096,'Old SVXY Hist'!$A$1:$G$1611,4,0)&gt;$E3096,$E3096,VLOOKUP($A3096,'Old SVXY Hist'!$A$1:$G$1611,4,0))</f>
        <v>27.549999</v>
      </c>
      <c r="E3096">
        <f>Master!K3100</f>
        <v>27.622080922376337</v>
      </c>
      <c r="F3096">
        <v>27.6</v>
      </c>
      <c r="G3096">
        <v>7643800</v>
      </c>
    </row>
    <row r="3097" spans="1:7" x14ac:dyDescent="0.25">
      <c r="A3097" s="22">
        <v>42563</v>
      </c>
      <c r="B3097">
        <v>28.290001</v>
      </c>
      <c r="C3097">
        <f>IF(VLOOKUP($A3097,'Old SVXY Hist'!$A$1:$G$1611,3,0)&lt;$E3097,$E3097,VLOOKUP($A3097,'Old SVXY Hist'!$A$1:$G$1611,3,0))</f>
        <v>28.409355702422115</v>
      </c>
      <c r="D3097">
        <f>IF(VLOOKUP($A3097,'Old SVXY Hist'!$A$1:$G$1611,4,0)&gt;$E3097,$E3097,VLOOKUP($A3097,'Old SVXY Hist'!$A$1:$G$1611,4,0))</f>
        <v>27.635000000000002</v>
      </c>
      <c r="E3097">
        <f>Master!K3101</f>
        <v>28.409355702422115</v>
      </c>
      <c r="F3097">
        <v>28.24</v>
      </c>
      <c r="G3097">
        <v>7720900</v>
      </c>
    </row>
    <row r="3098" spans="1:7" x14ac:dyDescent="0.25">
      <c r="A3098" s="22">
        <v>42564</v>
      </c>
      <c r="B3098">
        <v>28.545000000000002</v>
      </c>
      <c r="C3098">
        <f>IF(VLOOKUP($A3098,'Old SVXY Hist'!$A$1:$G$1611,3,0)&lt;$E3098,$E3098,VLOOKUP($A3098,'Old SVXY Hist'!$A$1:$G$1611,3,0))</f>
        <v>28.780000999999999</v>
      </c>
      <c r="D3098">
        <f>IF(VLOOKUP($A3098,'Old SVXY Hist'!$A$1:$G$1611,4,0)&gt;$E3098,$E3098,VLOOKUP($A3098,'Old SVXY Hist'!$A$1:$G$1611,4,0))</f>
        <v>28.01</v>
      </c>
      <c r="E3098">
        <f>Master!K3102</f>
        <v>28.445449721936551</v>
      </c>
      <c r="F3098">
        <v>28.704999999999998</v>
      </c>
      <c r="G3098">
        <v>5821800</v>
      </c>
    </row>
    <row r="3099" spans="1:7" x14ac:dyDescent="0.25">
      <c r="A3099" s="22">
        <v>42565</v>
      </c>
      <c r="B3099">
        <v>29.014999</v>
      </c>
      <c r="C3099">
        <f>IF(VLOOKUP($A3099,'Old SVXY Hist'!$A$1:$G$1611,3,0)&lt;$E3099,$E3099,VLOOKUP($A3099,'Old SVXY Hist'!$A$1:$G$1611,3,0))</f>
        <v>29.215</v>
      </c>
      <c r="D3099">
        <f>IF(VLOOKUP($A3099,'Old SVXY Hist'!$A$1:$G$1611,4,0)&gt;$E3099,$E3099,VLOOKUP($A3099,'Old SVXY Hist'!$A$1:$G$1611,4,0))</f>
        <v>28.59</v>
      </c>
      <c r="E3099">
        <f>Master!K3103</f>
        <v>28.638132987126721</v>
      </c>
      <c r="F3099">
        <v>28.725000000000001</v>
      </c>
      <c r="G3099">
        <v>6930300</v>
      </c>
    </row>
    <row r="3100" spans="1:7" x14ac:dyDescent="0.25">
      <c r="A3100" s="22">
        <v>42566</v>
      </c>
      <c r="B3100">
        <v>28.954999999999998</v>
      </c>
      <c r="C3100">
        <f>IF(VLOOKUP($A3100,'Old SVXY Hist'!$A$1:$G$1611,3,0)&lt;$E3100,$E3100,VLOOKUP($A3100,'Old SVXY Hist'!$A$1:$G$1611,3,0))</f>
        <v>29.125</v>
      </c>
      <c r="D3100">
        <f>IF(VLOOKUP($A3100,'Old SVXY Hist'!$A$1:$G$1611,4,0)&gt;$E3100,$E3100,VLOOKUP($A3100,'Old SVXY Hist'!$A$1:$G$1611,4,0))</f>
        <v>27.93</v>
      </c>
      <c r="E3100">
        <f>Master!K3104</f>
        <v>28.366000707434733</v>
      </c>
      <c r="F3100">
        <v>28.864999999999998</v>
      </c>
      <c r="G3100">
        <v>6608300</v>
      </c>
    </row>
    <row r="3101" spans="1:7" x14ac:dyDescent="0.25">
      <c r="A3101" s="22">
        <v>42569</v>
      </c>
      <c r="B3101">
        <v>28.745000999999998</v>
      </c>
      <c r="C3101">
        <f>IF(VLOOKUP($A3101,'Old SVXY Hist'!$A$1:$G$1611,3,0)&lt;$E3101,$E3101,VLOOKUP($A3101,'Old SVXY Hist'!$A$1:$G$1611,3,0))</f>
        <v>29.614999999999998</v>
      </c>
      <c r="D3101">
        <f>IF(VLOOKUP($A3101,'Old SVXY Hist'!$A$1:$G$1611,4,0)&gt;$E3101,$E3101,VLOOKUP($A3101,'Old SVXY Hist'!$A$1:$G$1611,4,0))</f>
        <v>28.6</v>
      </c>
      <c r="E3101">
        <f>Master!K3105</f>
        <v>29.439913147357576</v>
      </c>
      <c r="F3101">
        <v>29.360001</v>
      </c>
      <c r="G3101">
        <v>6215200</v>
      </c>
    </row>
    <row r="3102" spans="1:7" x14ac:dyDescent="0.25">
      <c r="A3102" s="22">
        <v>42570</v>
      </c>
      <c r="B3102">
        <v>29.35</v>
      </c>
      <c r="C3102">
        <f>IF(VLOOKUP($A3102,'Old SVXY Hist'!$A$1:$G$1611,3,0)&lt;$E3102,$E3102,VLOOKUP($A3102,'Old SVXY Hist'!$A$1:$G$1611,3,0))</f>
        <v>29.76</v>
      </c>
      <c r="D3102">
        <f>IF(VLOOKUP($A3102,'Old SVXY Hist'!$A$1:$G$1611,4,0)&gt;$E3102,$E3102,VLOOKUP($A3102,'Old SVXY Hist'!$A$1:$G$1611,4,0))</f>
        <v>28.855</v>
      </c>
      <c r="E3102">
        <f>Master!K3106</f>
        <v>29.595652868626846</v>
      </c>
      <c r="F3102">
        <v>29.385000000000002</v>
      </c>
      <c r="G3102">
        <v>7667400</v>
      </c>
    </row>
    <row r="3103" spans="1:7" x14ac:dyDescent="0.25">
      <c r="A3103" s="22">
        <v>42571</v>
      </c>
      <c r="B3103">
        <v>29.959999</v>
      </c>
      <c r="C3103">
        <f>IF(VLOOKUP($A3103,'Old SVXY Hist'!$A$1:$G$1611,3,0)&lt;$E3103,$E3103,VLOOKUP($A3103,'Old SVXY Hist'!$A$1:$G$1611,3,0))</f>
        <v>30.459999</v>
      </c>
      <c r="D3103">
        <f>IF(VLOOKUP($A3103,'Old SVXY Hist'!$A$1:$G$1611,4,0)&gt;$E3103,$E3103,VLOOKUP($A3103,'Old SVXY Hist'!$A$1:$G$1611,4,0))</f>
        <v>29.674999</v>
      </c>
      <c r="E3103">
        <f>Master!K3107</f>
        <v>29.971871693707243</v>
      </c>
      <c r="F3103">
        <v>30.235001</v>
      </c>
      <c r="G3103">
        <v>5946000</v>
      </c>
    </row>
    <row r="3104" spans="1:7" x14ac:dyDescent="0.25">
      <c r="A3104" s="22">
        <v>42572</v>
      </c>
      <c r="B3104">
        <v>30.094999000000001</v>
      </c>
      <c r="C3104">
        <f>IF(VLOOKUP($A3104,'Old SVXY Hist'!$A$1:$G$1611,3,0)&lt;$E3104,$E3104,VLOOKUP($A3104,'Old SVXY Hist'!$A$1:$G$1611,3,0))</f>
        <v>30.33</v>
      </c>
      <c r="D3104">
        <f>IF(VLOOKUP($A3104,'Old SVXY Hist'!$A$1:$G$1611,4,0)&gt;$E3104,$E3104,VLOOKUP($A3104,'Old SVXY Hist'!$A$1:$G$1611,4,0))</f>
        <v>28.975000000000001</v>
      </c>
      <c r="E3104">
        <f>Master!K3108</f>
        <v>29.277183487846532</v>
      </c>
      <c r="F3104">
        <v>29.364999999999998</v>
      </c>
      <c r="G3104">
        <v>6393100</v>
      </c>
    </row>
    <row r="3105" spans="1:7" x14ac:dyDescent="0.25">
      <c r="A3105" s="22">
        <v>42573</v>
      </c>
      <c r="B3105">
        <v>29.565000999999999</v>
      </c>
      <c r="C3105">
        <f>IF(VLOOKUP($A3105,'Old SVXY Hist'!$A$1:$G$1611,3,0)&lt;$E3105,$E3105,VLOOKUP($A3105,'Old SVXY Hist'!$A$1:$G$1611,3,0))</f>
        <v>30.4</v>
      </c>
      <c r="D3105">
        <f>IF(VLOOKUP($A3105,'Old SVXY Hist'!$A$1:$G$1611,4,0)&gt;$E3105,$E3105,VLOOKUP($A3105,'Old SVXY Hist'!$A$1:$G$1611,4,0))</f>
        <v>29.34</v>
      </c>
      <c r="E3105">
        <f>Master!K3109</f>
        <v>30.061620656226022</v>
      </c>
      <c r="F3105">
        <v>30.035</v>
      </c>
      <c r="G3105">
        <v>5117900</v>
      </c>
    </row>
    <row r="3106" spans="1:7" x14ac:dyDescent="0.25">
      <c r="A3106" s="22">
        <v>42576</v>
      </c>
      <c r="B3106">
        <v>30.26</v>
      </c>
      <c r="C3106">
        <f>IF(VLOOKUP($A3106,'Old SVXY Hist'!$A$1:$G$1611,3,0)&lt;$E3106,$E3106,VLOOKUP($A3106,'Old SVXY Hist'!$A$1:$G$1611,3,0))</f>
        <v>30.49</v>
      </c>
      <c r="D3106">
        <f>IF(VLOOKUP($A3106,'Old SVXY Hist'!$A$1:$G$1611,4,0)&gt;$E3106,$E3106,VLOOKUP($A3106,'Old SVXY Hist'!$A$1:$G$1611,4,0))</f>
        <v>29.1</v>
      </c>
      <c r="E3106">
        <f>Master!K3110</f>
        <v>30.124433832600367</v>
      </c>
      <c r="F3106">
        <v>30.219999000000001</v>
      </c>
      <c r="G3106">
        <v>7954600</v>
      </c>
    </row>
    <row r="3107" spans="1:7" x14ac:dyDescent="0.25">
      <c r="A3107" s="22">
        <v>42577</v>
      </c>
      <c r="B3107">
        <v>30.24</v>
      </c>
      <c r="C3107">
        <f>IF(VLOOKUP($A3107,'Old SVXY Hist'!$A$1:$G$1611,3,0)&lt;$E3107,$E3107,VLOOKUP($A3107,'Old SVXY Hist'!$A$1:$G$1611,3,0))</f>
        <v>30.530000999999999</v>
      </c>
      <c r="D3107">
        <f>IF(VLOOKUP($A3107,'Old SVXY Hist'!$A$1:$G$1611,4,0)&gt;$E3107,$E3107,VLOOKUP($A3107,'Old SVXY Hist'!$A$1:$G$1611,4,0))</f>
        <v>29.65</v>
      </c>
      <c r="E3107">
        <f>Master!K3111</f>
        <v>30.390366496839071</v>
      </c>
      <c r="F3107">
        <v>30.514999</v>
      </c>
      <c r="G3107">
        <v>7058500</v>
      </c>
    </row>
    <row r="3108" spans="1:7" x14ac:dyDescent="0.25">
      <c r="A3108" s="22">
        <v>42578</v>
      </c>
      <c r="B3108">
        <v>30.889999</v>
      </c>
      <c r="C3108">
        <f>IF(VLOOKUP($A3108,'Old SVXY Hist'!$A$1:$G$1611,3,0)&lt;$E3108,$E3108,VLOOKUP($A3108,'Old SVXY Hist'!$A$1:$G$1611,3,0))</f>
        <v>31.48</v>
      </c>
      <c r="D3108">
        <f>IF(VLOOKUP($A3108,'Old SVXY Hist'!$A$1:$G$1611,4,0)&gt;$E3108,$E3108,VLOOKUP($A3108,'Old SVXY Hist'!$A$1:$G$1611,4,0))</f>
        <v>30.059999000000001</v>
      </c>
      <c r="E3108">
        <f>Master!K3112</f>
        <v>31.064256410737599</v>
      </c>
      <c r="F3108">
        <v>31.190000999999999</v>
      </c>
      <c r="G3108">
        <v>6572700</v>
      </c>
    </row>
    <row r="3109" spans="1:7" x14ac:dyDescent="0.25">
      <c r="A3109" s="22">
        <v>42579</v>
      </c>
      <c r="B3109">
        <v>31.02</v>
      </c>
      <c r="C3109">
        <f>IF(VLOOKUP($A3109,'Old SVXY Hist'!$A$1:$G$1611,3,0)&lt;$E3109,$E3109,VLOOKUP($A3109,'Old SVXY Hist'!$A$1:$G$1611,3,0))</f>
        <v>31.969999000000001</v>
      </c>
      <c r="D3109">
        <f>IF(VLOOKUP($A3109,'Old SVXY Hist'!$A$1:$G$1611,4,0)&gt;$E3109,$E3109,VLOOKUP($A3109,'Old SVXY Hist'!$A$1:$G$1611,4,0))</f>
        <v>30.700001</v>
      </c>
      <c r="E3109">
        <f>Master!K3113</f>
        <v>31.833129451571892</v>
      </c>
      <c r="F3109">
        <v>31.76</v>
      </c>
      <c r="G3109">
        <v>4761200</v>
      </c>
    </row>
    <row r="3110" spans="1:7" x14ac:dyDescent="0.25">
      <c r="A3110" s="22">
        <v>42580</v>
      </c>
      <c r="B3110">
        <v>31.809999000000001</v>
      </c>
      <c r="C3110">
        <f>IF(VLOOKUP($A3110,'Old SVXY Hist'!$A$1:$G$1611,3,0)&lt;$E3110,$E3110,VLOOKUP($A3110,'Old SVXY Hist'!$A$1:$G$1611,3,0))</f>
        <v>33.130001</v>
      </c>
      <c r="D3110">
        <f>IF(VLOOKUP($A3110,'Old SVXY Hist'!$A$1:$G$1611,4,0)&gt;$E3110,$E3110,VLOOKUP($A3110,'Old SVXY Hist'!$A$1:$G$1611,4,0))</f>
        <v>31.709999</v>
      </c>
      <c r="E3110">
        <f>Master!K3114</f>
        <v>32.941872136496826</v>
      </c>
      <c r="F3110">
        <v>32.860000999999997</v>
      </c>
      <c r="G3110">
        <v>5579200</v>
      </c>
    </row>
    <row r="3111" spans="1:7" x14ac:dyDescent="0.25">
      <c r="A3111" s="22">
        <v>42583</v>
      </c>
      <c r="B3111">
        <v>33.150002000000001</v>
      </c>
      <c r="C3111">
        <f>IF(VLOOKUP($A3111,'Old SVXY Hist'!$A$1:$G$1611,3,0)&lt;$E3111,$E3111,VLOOKUP($A3111,'Old SVXY Hist'!$A$1:$G$1611,3,0))</f>
        <v>33.875</v>
      </c>
      <c r="D3111">
        <f>IF(VLOOKUP($A3111,'Old SVXY Hist'!$A$1:$G$1611,4,0)&gt;$E3111,$E3111,VLOOKUP($A3111,'Old SVXY Hist'!$A$1:$G$1611,4,0))</f>
        <v>32.575001</v>
      </c>
      <c r="E3111">
        <f>Master!K3115</f>
        <v>33.380427262984469</v>
      </c>
      <c r="F3111">
        <v>33.395000000000003</v>
      </c>
      <c r="G3111">
        <v>4899200</v>
      </c>
    </row>
    <row r="3112" spans="1:7" x14ac:dyDescent="0.25">
      <c r="A3112" s="22">
        <v>42584</v>
      </c>
      <c r="B3112">
        <v>33.029998999999997</v>
      </c>
      <c r="C3112">
        <f>IF(VLOOKUP($A3112,'Old SVXY Hist'!$A$1:$G$1611,3,0)&lt;$E3112,$E3112,VLOOKUP($A3112,'Old SVXY Hist'!$A$1:$G$1611,3,0))</f>
        <v>33.240001999999997</v>
      </c>
      <c r="D3112">
        <f>IF(VLOOKUP($A3112,'Old SVXY Hist'!$A$1:$G$1611,4,0)&gt;$E3112,$E3112,VLOOKUP($A3112,'Old SVXY Hist'!$A$1:$G$1611,4,0))</f>
        <v>31.1</v>
      </c>
      <c r="E3112">
        <f>Master!K3116</f>
        <v>32.228261062540497</v>
      </c>
      <c r="F3112">
        <v>32.139999000000003</v>
      </c>
      <c r="G3112">
        <v>9836000</v>
      </c>
    </row>
    <row r="3113" spans="1:7" x14ac:dyDescent="0.25">
      <c r="A3113" s="22">
        <v>42585</v>
      </c>
      <c r="B3113">
        <v>32.075001</v>
      </c>
      <c r="C3113">
        <f>IF(VLOOKUP($A3113,'Old SVXY Hist'!$A$1:$G$1611,3,0)&lt;$E3113,$E3113,VLOOKUP($A3113,'Old SVXY Hist'!$A$1:$G$1611,3,0))</f>
        <v>33.010226798468985</v>
      </c>
      <c r="D3113">
        <f>IF(VLOOKUP($A3113,'Old SVXY Hist'!$A$1:$G$1611,4,0)&gt;$E3113,$E3113,VLOOKUP($A3113,'Old SVXY Hist'!$A$1:$G$1611,4,0))</f>
        <v>31.75</v>
      </c>
      <c r="E3113">
        <f>Master!K3117</f>
        <v>33.010226798468985</v>
      </c>
      <c r="F3113">
        <v>32.965000000000003</v>
      </c>
      <c r="G3113">
        <v>6127600</v>
      </c>
    </row>
    <row r="3114" spans="1:7" x14ac:dyDescent="0.25">
      <c r="A3114" s="22">
        <v>42586</v>
      </c>
      <c r="B3114">
        <v>33.369999</v>
      </c>
      <c r="C3114">
        <f>IF(VLOOKUP($A3114,'Old SVXY Hist'!$A$1:$G$1611,3,0)&lt;$E3114,$E3114,VLOOKUP($A3114,'Old SVXY Hist'!$A$1:$G$1611,3,0))</f>
        <v>34.099997999999999</v>
      </c>
      <c r="D3114">
        <f>IF(VLOOKUP($A3114,'Old SVXY Hist'!$A$1:$G$1611,4,0)&gt;$E3114,$E3114,VLOOKUP($A3114,'Old SVXY Hist'!$A$1:$G$1611,4,0))</f>
        <v>33.020000000000003</v>
      </c>
      <c r="E3114">
        <f>Master!K3118</f>
        <v>33.878910873297109</v>
      </c>
      <c r="F3114">
        <v>33.865001999999997</v>
      </c>
      <c r="G3114">
        <v>4723800</v>
      </c>
    </row>
    <row r="3115" spans="1:7" x14ac:dyDescent="0.25">
      <c r="A3115" s="22">
        <v>42587</v>
      </c>
      <c r="B3115">
        <v>34.685001</v>
      </c>
      <c r="C3115">
        <f>IF(VLOOKUP($A3115,'Old SVXY Hist'!$A$1:$G$1611,3,0)&lt;$E3115,$E3115,VLOOKUP($A3115,'Old SVXY Hist'!$A$1:$G$1611,3,0))</f>
        <v>35.450001</v>
      </c>
      <c r="D3115">
        <f>IF(VLOOKUP($A3115,'Old SVXY Hist'!$A$1:$G$1611,4,0)&gt;$E3115,$E3115,VLOOKUP($A3115,'Old SVXY Hist'!$A$1:$G$1611,4,0))</f>
        <v>34.669998</v>
      </c>
      <c r="E3115">
        <f>Master!K3119</f>
        <v>35.128251446444828</v>
      </c>
      <c r="F3115">
        <v>35.025002000000001</v>
      </c>
      <c r="G3115">
        <v>4567900</v>
      </c>
    </row>
    <row r="3116" spans="1:7" x14ac:dyDescent="0.25">
      <c r="A3116" s="22">
        <v>42590</v>
      </c>
      <c r="B3116">
        <v>35.5</v>
      </c>
      <c r="C3116">
        <f>IF(VLOOKUP($A3116,'Old SVXY Hist'!$A$1:$G$1611,3,0)&lt;$E3116,$E3116,VLOOKUP($A3116,'Old SVXY Hist'!$A$1:$G$1611,3,0))</f>
        <v>35.825001</v>
      </c>
      <c r="D3116">
        <f>IF(VLOOKUP($A3116,'Old SVXY Hist'!$A$1:$G$1611,4,0)&gt;$E3116,$E3116,VLOOKUP($A3116,'Old SVXY Hist'!$A$1:$G$1611,4,0))</f>
        <v>35.305</v>
      </c>
      <c r="E3116">
        <f>Master!K3120</f>
        <v>35.778830028720776</v>
      </c>
      <c r="F3116">
        <v>35.799999</v>
      </c>
      <c r="G3116">
        <v>4182000</v>
      </c>
    </row>
    <row r="3117" spans="1:7" x14ac:dyDescent="0.25">
      <c r="A3117" s="22">
        <v>42591</v>
      </c>
      <c r="B3117">
        <v>36.290000999999997</v>
      </c>
      <c r="C3117">
        <f>IF(VLOOKUP($A3117,'Old SVXY Hist'!$A$1:$G$1611,3,0)&lt;$E3117,$E3117,VLOOKUP($A3117,'Old SVXY Hist'!$A$1:$G$1611,3,0))</f>
        <v>37.080002</v>
      </c>
      <c r="D3117">
        <f>IF(VLOOKUP($A3117,'Old SVXY Hist'!$A$1:$G$1611,4,0)&gt;$E3117,$E3117,VLOOKUP($A3117,'Old SVXY Hist'!$A$1:$G$1611,4,0))</f>
        <v>35.82</v>
      </c>
      <c r="E3117">
        <f>Master!K3121</f>
        <v>36.28898075920555</v>
      </c>
      <c r="F3117">
        <v>36.380001</v>
      </c>
      <c r="G3117">
        <v>5182600</v>
      </c>
    </row>
    <row r="3118" spans="1:7" x14ac:dyDescent="0.25">
      <c r="A3118" s="22">
        <v>42592</v>
      </c>
      <c r="B3118">
        <v>36.599997999999999</v>
      </c>
      <c r="C3118">
        <f>IF(VLOOKUP($A3118,'Old SVXY Hist'!$A$1:$G$1611,3,0)&lt;$E3118,$E3118,VLOOKUP($A3118,'Old SVXY Hist'!$A$1:$G$1611,3,0))</f>
        <v>36.68</v>
      </c>
      <c r="D3118">
        <f>IF(VLOOKUP($A3118,'Old SVXY Hist'!$A$1:$G$1611,4,0)&gt;$E3118,$E3118,VLOOKUP($A3118,'Old SVXY Hist'!$A$1:$G$1611,4,0))</f>
        <v>34.790000999999997</v>
      </c>
      <c r="E3118">
        <f>Master!K3122</f>
        <v>35.396029507230082</v>
      </c>
      <c r="F3118">
        <v>35.509998000000003</v>
      </c>
      <c r="G3118">
        <v>5222600</v>
      </c>
    </row>
    <row r="3119" spans="1:7" x14ac:dyDescent="0.25">
      <c r="A3119" s="22">
        <v>42593</v>
      </c>
      <c r="B3119">
        <v>35.939999</v>
      </c>
      <c r="C3119">
        <f>IF(VLOOKUP($A3119,'Old SVXY Hist'!$A$1:$G$1611,3,0)&lt;$E3119,$E3119,VLOOKUP($A3119,'Old SVXY Hist'!$A$1:$G$1611,3,0))</f>
        <v>36.404998999999997</v>
      </c>
      <c r="D3119">
        <f>IF(VLOOKUP($A3119,'Old SVXY Hist'!$A$1:$G$1611,4,0)&gt;$E3119,$E3119,VLOOKUP($A3119,'Old SVXY Hist'!$A$1:$G$1611,4,0))</f>
        <v>35.509998000000003</v>
      </c>
      <c r="E3119">
        <f>Master!K3123</f>
        <v>35.707068236378277</v>
      </c>
      <c r="F3119">
        <v>35.700001</v>
      </c>
      <c r="G3119">
        <v>4144600</v>
      </c>
    </row>
    <row r="3120" spans="1:7" x14ac:dyDescent="0.25">
      <c r="A3120" s="22">
        <v>42594</v>
      </c>
      <c r="B3120">
        <v>35.700001</v>
      </c>
      <c r="C3120">
        <f>IF(VLOOKUP($A3120,'Old SVXY Hist'!$A$1:$G$1611,3,0)&lt;$E3120,$E3120,VLOOKUP($A3120,'Old SVXY Hist'!$A$1:$G$1611,3,0))</f>
        <v>36.299999</v>
      </c>
      <c r="D3120">
        <f>IF(VLOOKUP($A3120,'Old SVXY Hist'!$A$1:$G$1611,4,0)&gt;$E3120,$E3120,VLOOKUP($A3120,'Old SVXY Hist'!$A$1:$G$1611,4,0))</f>
        <v>35.229999999999997</v>
      </c>
      <c r="E3120">
        <f>Master!K3124</f>
        <v>36.021003836230989</v>
      </c>
      <c r="F3120">
        <v>36.055</v>
      </c>
      <c r="G3120">
        <v>4061300</v>
      </c>
    </row>
    <row r="3121" spans="1:7" x14ac:dyDescent="0.25">
      <c r="A3121" s="22">
        <v>42597</v>
      </c>
      <c r="B3121">
        <v>36.509998000000003</v>
      </c>
      <c r="C3121">
        <f>IF(VLOOKUP($A3121,'Old SVXY Hist'!$A$1:$G$1611,3,0)&lt;$E3121,$E3121,VLOOKUP($A3121,'Old SVXY Hist'!$A$1:$G$1611,3,0))</f>
        <v>36.799999</v>
      </c>
      <c r="D3121">
        <f>IF(VLOOKUP($A3121,'Old SVXY Hist'!$A$1:$G$1611,4,0)&gt;$E3121,$E3121,VLOOKUP($A3121,'Old SVXY Hist'!$A$1:$G$1611,4,0))</f>
        <v>36.325001</v>
      </c>
      <c r="E3121">
        <f>Master!K3125</f>
        <v>36.370994563529365</v>
      </c>
      <c r="F3121">
        <v>36.619999</v>
      </c>
      <c r="G3121">
        <v>2610900</v>
      </c>
    </row>
    <row r="3122" spans="1:7" x14ac:dyDescent="0.25">
      <c r="A3122" s="22">
        <v>42598</v>
      </c>
      <c r="B3122">
        <v>35.909999999999997</v>
      </c>
      <c r="C3122">
        <f>IF(VLOOKUP($A3122,'Old SVXY Hist'!$A$1:$G$1611,3,0)&lt;$E3122,$E3122,VLOOKUP($A3122,'Old SVXY Hist'!$A$1:$G$1611,3,0))</f>
        <v>35.919998</v>
      </c>
      <c r="D3122">
        <f>IF(VLOOKUP($A3122,'Old SVXY Hist'!$A$1:$G$1611,4,0)&gt;$E3122,$E3122,VLOOKUP($A3122,'Old SVXY Hist'!$A$1:$G$1611,4,0))</f>
        <v>35.119461143612753</v>
      </c>
      <c r="E3122">
        <f>Master!K3126</f>
        <v>35.119461143612753</v>
      </c>
      <c r="F3122">
        <v>35.369999</v>
      </c>
      <c r="G3122">
        <v>3169800</v>
      </c>
    </row>
    <row r="3123" spans="1:7" x14ac:dyDescent="0.25">
      <c r="A3123" s="22">
        <v>42599</v>
      </c>
      <c r="B3123">
        <v>35.485000999999997</v>
      </c>
      <c r="C3123">
        <f>IF(VLOOKUP($A3123,'Old SVXY Hist'!$A$1:$G$1611,3,0)&lt;$E3123,$E3123,VLOOKUP($A3123,'Old SVXY Hist'!$A$1:$G$1611,3,0))</f>
        <v>36.400002000000001</v>
      </c>
      <c r="D3123">
        <f>IF(VLOOKUP($A3123,'Old SVXY Hist'!$A$1:$G$1611,4,0)&gt;$E3123,$E3123,VLOOKUP($A3123,'Old SVXY Hist'!$A$1:$G$1611,4,0))</f>
        <v>34.560001</v>
      </c>
      <c r="E3123">
        <f>Master!K3127</f>
        <v>36.263597731926517</v>
      </c>
      <c r="F3123">
        <v>36.270000000000003</v>
      </c>
      <c r="G3123">
        <v>4619200</v>
      </c>
    </row>
    <row r="3124" spans="1:7" x14ac:dyDescent="0.25">
      <c r="A3124" s="22">
        <v>42600</v>
      </c>
      <c r="B3124">
        <v>36.119999</v>
      </c>
      <c r="C3124">
        <f>IF(VLOOKUP($A3124,'Old SVXY Hist'!$A$1:$G$1611,3,0)&lt;$E3124,$E3124,VLOOKUP($A3124,'Old SVXY Hist'!$A$1:$G$1611,3,0))</f>
        <v>36.909999999999997</v>
      </c>
      <c r="D3124">
        <f>IF(VLOOKUP($A3124,'Old SVXY Hist'!$A$1:$G$1611,4,0)&gt;$E3124,$E3124,VLOOKUP($A3124,'Old SVXY Hist'!$A$1:$G$1611,4,0))</f>
        <v>35.860000999999997</v>
      </c>
      <c r="E3124">
        <f>Master!K3128</f>
        <v>36.855038773902137</v>
      </c>
      <c r="F3124">
        <v>36.909999999999997</v>
      </c>
      <c r="G3124">
        <v>2755400</v>
      </c>
    </row>
    <row r="3125" spans="1:7" x14ac:dyDescent="0.25">
      <c r="A3125" s="22">
        <v>42601</v>
      </c>
      <c r="B3125">
        <v>36.509998000000003</v>
      </c>
      <c r="C3125">
        <f>IF(VLOOKUP($A3125,'Old SVXY Hist'!$A$1:$G$1611,3,0)&lt;$E3125,$E3125,VLOOKUP($A3125,'Old SVXY Hist'!$A$1:$G$1611,3,0))</f>
        <v>36.889999000000003</v>
      </c>
      <c r="D3125">
        <f>IF(VLOOKUP($A3125,'Old SVXY Hist'!$A$1:$G$1611,4,0)&gt;$E3125,$E3125,VLOOKUP($A3125,'Old SVXY Hist'!$A$1:$G$1611,4,0))</f>
        <v>36.115001999999997</v>
      </c>
      <c r="E3125">
        <f>Master!K3129</f>
        <v>36.6033309293652</v>
      </c>
      <c r="F3125">
        <v>36.720001000000003</v>
      </c>
      <c r="G3125">
        <v>3698200</v>
      </c>
    </row>
    <row r="3126" spans="1:7" x14ac:dyDescent="0.25">
      <c r="A3126" s="22">
        <v>42604</v>
      </c>
      <c r="B3126">
        <v>36.494999</v>
      </c>
      <c r="C3126">
        <f>IF(VLOOKUP($A3126,'Old SVXY Hist'!$A$1:$G$1611,3,0)&lt;$E3126,$E3126,VLOOKUP($A3126,'Old SVXY Hist'!$A$1:$G$1611,3,0))</f>
        <v>36.744999</v>
      </c>
      <c r="D3126">
        <f>IF(VLOOKUP($A3126,'Old SVXY Hist'!$A$1:$G$1611,4,0)&gt;$E3126,$E3126,VLOOKUP($A3126,'Old SVXY Hist'!$A$1:$G$1611,4,0))</f>
        <v>36</v>
      </c>
      <c r="E3126">
        <f>Master!K3130</f>
        <v>36.460283536826061</v>
      </c>
      <c r="F3126">
        <v>36.604999999999997</v>
      </c>
      <c r="G3126">
        <v>3644800</v>
      </c>
    </row>
    <row r="3127" spans="1:7" x14ac:dyDescent="0.25">
      <c r="A3127" s="22">
        <v>42605</v>
      </c>
      <c r="B3127">
        <v>36.840000000000003</v>
      </c>
      <c r="C3127">
        <f>IF(VLOOKUP($A3127,'Old SVXY Hist'!$A$1:$G$1611,3,0)&lt;$E3127,$E3127,VLOOKUP($A3127,'Old SVXY Hist'!$A$1:$G$1611,3,0))</f>
        <v>37.07</v>
      </c>
      <c r="D3127">
        <f>IF(VLOOKUP($A3127,'Old SVXY Hist'!$A$1:$G$1611,4,0)&gt;$E3127,$E3127,VLOOKUP($A3127,'Old SVXY Hist'!$A$1:$G$1611,4,0))</f>
        <v>36.519078439776912</v>
      </c>
      <c r="E3127">
        <f>Master!K3131</f>
        <v>36.519078439776912</v>
      </c>
      <c r="F3127">
        <v>36.705002</v>
      </c>
      <c r="G3127">
        <v>2645000</v>
      </c>
    </row>
    <row r="3128" spans="1:7" x14ac:dyDescent="0.25">
      <c r="A3128" s="22">
        <v>42606</v>
      </c>
      <c r="B3128">
        <v>36.5</v>
      </c>
      <c r="C3128">
        <f>IF(VLOOKUP($A3128,'Old SVXY Hist'!$A$1:$G$1611,3,0)&lt;$E3128,$E3128,VLOOKUP($A3128,'Old SVXY Hist'!$A$1:$G$1611,3,0))</f>
        <v>36.590000000000003</v>
      </c>
      <c r="D3128">
        <f>IF(VLOOKUP($A3128,'Old SVXY Hist'!$A$1:$G$1611,4,0)&gt;$E3128,$E3128,VLOOKUP($A3128,'Old SVXY Hist'!$A$1:$G$1611,4,0))</f>
        <v>35.459999000000003</v>
      </c>
      <c r="E3128">
        <f>Master!K3132</f>
        <v>35.532047423094966</v>
      </c>
      <c r="F3128">
        <v>35.869999</v>
      </c>
      <c r="G3128">
        <v>3231600</v>
      </c>
    </row>
    <row r="3129" spans="1:7" x14ac:dyDescent="0.25">
      <c r="A3129" s="22">
        <v>42607</v>
      </c>
      <c r="B3129">
        <v>35.244999</v>
      </c>
      <c r="C3129">
        <f>IF(VLOOKUP($A3129,'Old SVXY Hist'!$A$1:$G$1611,3,0)&lt;$E3129,$E3129,VLOOKUP($A3129,'Old SVXY Hist'!$A$1:$G$1611,3,0))</f>
        <v>36.259998000000003</v>
      </c>
      <c r="D3129">
        <f>IF(VLOOKUP($A3129,'Old SVXY Hist'!$A$1:$G$1611,4,0)&gt;$E3129,$E3129,VLOOKUP($A3129,'Old SVXY Hist'!$A$1:$G$1611,4,0))</f>
        <v>35.174999</v>
      </c>
      <c r="E3129">
        <f>Master!K3133</f>
        <v>35.899907360361446</v>
      </c>
      <c r="F3129">
        <v>35.834999000000003</v>
      </c>
      <c r="G3129">
        <v>3023000</v>
      </c>
    </row>
    <row r="3130" spans="1:7" x14ac:dyDescent="0.25">
      <c r="A3130" s="22">
        <v>42608</v>
      </c>
      <c r="B3130">
        <v>36.125</v>
      </c>
      <c r="C3130">
        <f>IF(VLOOKUP($A3130,'Old SVXY Hist'!$A$1:$G$1611,3,0)&lt;$E3130,$E3130,VLOOKUP($A3130,'Old SVXY Hist'!$A$1:$G$1611,3,0))</f>
        <v>37.119999</v>
      </c>
      <c r="D3130">
        <f>IF(VLOOKUP($A3130,'Old SVXY Hist'!$A$1:$G$1611,4,0)&gt;$E3130,$E3130,VLOOKUP($A3130,'Old SVXY Hist'!$A$1:$G$1611,4,0))</f>
        <v>34.490001999999997</v>
      </c>
      <c r="E3130">
        <f>Master!K3134</f>
        <v>35.585497719105298</v>
      </c>
      <c r="F3130">
        <v>35.724997999999999</v>
      </c>
      <c r="G3130">
        <v>6299700</v>
      </c>
    </row>
    <row r="3131" spans="1:7" x14ac:dyDescent="0.25">
      <c r="A3131" s="22">
        <v>42611</v>
      </c>
      <c r="B3131">
        <v>35.830002</v>
      </c>
      <c r="C3131">
        <f>IF(VLOOKUP($A3131,'Old SVXY Hist'!$A$1:$G$1611,3,0)&lt;$E3131,$E3131,VLOOKUP($A3131,'Old SVXY Hist'!$A$1:$G$1611,3,0))</f>
        <v>36.650002000000001</v>
      </c>
      <c r="D3131">
        <f>IF(VLOOKUP($A3131,'Old SVXY Hist'!$A$1:$G$1611,4,0)&gt;$E3131,$E3131,VLOOKUP($A3131,'Old SVXY Hist'!$A$1:$G$1611,4,0))</f>
        <v>35.82</v>
      </c>
      <c r="E3131">
        <f>Master!K3135</f>
        <v>36.408409389048416</v>
      </c>
      <c r="F3131">
        <v>36.459999000000003</v>
      </c>
      <c r="G3131">
        <v>2612600</v>
      </c>
    </row>
    <row r="3132" spans="1:7" x14ac:dyDescent="0.25">
      <c r="A3132" s="22">
        <v>42612</v>
      </c>
      <c r="B3132">
        <v>36.564999</v>
      </c>
      <c r="C3132">
        <f>IF(VLOOKUP($A3132,'Old SVXY Hist'!$A$1:$G$1611,3,0)&lt;$E3132,$E3132,VLOOKUP($A3132,'Old SVXY Hist'!$A$1:$G$1611,3,0))</f>
        <v>36.875</v>
      </c>
      <c r="D3132">
        <f>IF(VLOOKUP($A3132,'Old SVXY Hist'!$A$1:$G$1611,4,0)&gt;$E3132,$E3132,VLOOKUP($A3132,'Old SVXY Hist'!$A$1:$G$1611,4,0))</f>
        <v>36.099997999999999</v>
      </c>
      <c r="E3132">
        <f>Master!K3136</f>
        <v>36.671275815733161</v>
      </c>
      <c r="F3132">
        <v>36.740001999999997</v>
      </c>
      <c r="G3132">
        <v>3018400</v>
      </c>
    </row>
    <row r="3133" spans="1:7" x14ac:dyDescent="0.25">
      <c r="A3133" s="22">
        <v>42613</v>
      </c>
      <c r="B3133">
        <v>36.590000000000003</v>
      </c>
      <c r="C3133">
        <f>IF(VLOOKUP($A3133,'Old SVXY Hist'!$A$1:$G$1611,3,0)&lt;$E3133,$E3133,VLOOKUP($A3133,'Old SVXY Hist'!$A$1:$G$1611,3,0))</f>
        <v>36.790000999999997</v>
      </c>
      <c r="D3133">
        <f>IF(VLOOKUP($A3133,'Old SVXY Hist'!$A$1:$G$1611,4,0)&gt;$E3133,$E3133,VLOOKUP($A3133,'Old SVXY Hist'!$A$1:$G$1611,4,0))</f>
        <v>35.584999000000003</v>
      </c>
      <c r="E3133">
        <f>Master!K3137</f>
        <v>36.649796925053025</v>
      </c>
      <c r="F3133">
        <v>36.505001</v>
      </c>
      <c r="G3133">
        <v>3438900</v>
      </c>
    </row>
    <row r="3134" spans="1:7" x14ac:dyDescent="0.25">
      <c r="A3134" s="22">
        <v>42614</v>
      </c>
      <c r="B3134">
        <v>36.669998</v>
      </c>
      <c r="C3134">
        <f>IF(VLOOKUP($A3134,'Old SVXY Hist'!$A$1:$G$1611,3,0)&lt;$E3134,$E3134,VLOOKUP($A3134,'Old SVXY Hist'!$A$1:$G$1611,3,0))</f>
        <v>36.869999</v>
      </c>
      <c r="D3134">
        <f>IF(VLOOKUP($A3134,'Old SVXY Hist'!$A$1:$G$1611,4,0)&gt;$E3134,$E3134,VLOOKUP($A3134,'Old SVXY Hist'!$A$1:$G$1611,4,0))</f>
        <v>35.75</v>
      </c>
      <c r="E3134">
        <f>Master!K3138</f>
        <v>36.702071982437552</v>
      </c>
      <c r="F3134">
        <v>36.709999000000003</v>
      </c>
      <c r="G3134">
        <v>5235500</v>
      </c>
    </row>
    <row r="3135" spans="1:7" x14ac:dyDescent="0.25">
      <c r="A3135" s="22">
        <v>42615</v>
      </c>
      <c r="B3135">
        <v>37.485000999999997</v>
      </c>
      <c r="C3135">
        <f>IF(VLOOKUP($A3135,'Old SVXY Hist'!$A$1:$G$1611,3,0)&lt;$E3135,$E3135,VLOOKUP($A3135,'Old SVXY Hist'!$A$1:$G$1611,3,0))</f>
        <v>38.07</v>
      </c>
      <c r="D3135">
        <f>IF(VLOOKUP($A3135,'Old SVXY Hist'!$A$1:$G$1611,4,0)&gt;$E3135,$E3135,VLOOKUP($A3135,'Old SVXY Hist'!$A$1:$G$1611,4,0))</f>
        <v>37.325001</v>
      </c>
      <c r="E3135">
        <f>Master!K3139</f>
        <v>37.816056132608317</v>
      </c>
      <c r="F3135">
        <v>38.049999</v>
      </c>
      <c r="G3135">
        <v>3295000</v>
      </c>
    </row>
    <row r="3136" spans="1:7" x14ac:dyDescent="0.25">
      <c r="A3136" s="22">
        <v>42619</v>
      </c>
      <c r="B3136">
        <v>38.360000999999997</v>
      </c>
      <c r="C3136">
        <f>IF(VLOOKUP($A3136,'Old SVXY Hist'!$A$1:$G$1611,3,0)&lt;$E3136,$E3136,VLOOKUP($A3136,'Old SVXY Hist'!$A$1:$G$1611,3,0))</f>
        <v>39.105293275458727</v>
      </c>
      <c r="D3136">
        <f>IF(VLOOKUP($A3136,'Old SVXY Hist'!$A$1:$G$1611,4,0)&gt;$E3136,$E3136,VLOOKUP($A3136,'Old SVXY Hist'!$A$1:$G$1611,4,0))</f>
        <v>38.025002000000001</v>
      </c>
      <c r="E3136">
        <f>Master!K3140</f>
        <v>39.105293275458727</v>
      </c>
      <c r="F3136">
        <v>39.044998</v>
      </c>
      <c r="G3136">
        <v>2747700</v>
      </c>
    </row>
    <row r="3137" spans="1:7" x14ac:dyDescent="0.25">
      <c r="A3137" s="22">
        <v>42620</v>
      </c>
      <c r="B3137">
        <v>39</v>
      </c>
      <c r="C3137">
        <f>IF(VLOOKUP($A3137,'Old SVXY Hist'!$A$1:$G$1611,3,0)&lt;$E3137,$E3137,VLOOKUP($A3137,'Old SVXY Hist'!$A$1:$G$1611,3,0))</f>
        <v>39.634998000000003</v>
      </c>
      <c r="D3137">
        <f>IF(VLOOKUP($A3137,'Old SVXY Hist'!$A$1:$G$1611,4,0)&gt;$E3137,$E3137,VLOOKUP($A3137,'Old SVXY Hist'!$A$1:$G$1611,4,0))</f>
        <v>38.875</v>
      </c>
      <c r="E3137">
        <f>Master!K3141</f>
        <v>39.422016629736305</v>
      </c>
      <c r="F3137">
        <v>39.540000999999997</v>
      </c>
      <c r="G3137">
        <v>2642500</v>
      </c>
    </row>
    <row r="3138" spans="1:7" x14ac:dyDescent="0.25">
      <c r="A3138" s="22">
        <v>42621</v>
      </c>
      <c r="B3138">
        <v>39.529998999999997</v>
      </c>
      <c r="C3138">
        <f>IF(VLOOKUP($A3138,'Old SVXY Hist'!$A$1:$G$1611,3,0)&lt;$E3138,$E3138,VLOOKUP($A3138,'Old SVXY Hist'!$A$1:$G$1611,3,0))</f>
        <v>39.634998000000003</v>
      </c>
      <c r="D3138">
        <f>IF(VLOOKUP($A3138,'Old SVXY Hist'!$A$1:$G$1611,4,0)&gt;$E3138,$E3138,VLOOKUP($A3138,'Old SVXY Hist'!$A$1:$G$1611,4,0))</f>
        <v>38.919998</v>
      </c>
      <c r="E3138">
        <f>Master!K3142</f>
        <v>39.021154623298855</v>
      </c>
      <c r="F3138">
        <v>39.400002000000001</v>
      </c>
      <c r="G3138">
        <v>3828900</v>
      </c>
    </row>
    <row r="3139" spans="1:7" x14ac:dyDescent="0.25">
      <c r="A3139" s="22">
        <v>42622</v>
      </c>
      <c r="B3139">
        <v>37.869999</v>
      </c>
      <c r="C3139">
        <f>IF(VLOOKUP($A3139,'Old SVXY Hist'!$A$1:$G$1611,3,0)&lt;$E3139,$E3139,VLOOKUP($A3139,'Old SVXY Hist'!$A$1:$G$1611,3,0))</f>
        <v>38.025002000000001</v>
      </c>
      <c r="D3139">
        <f>IF(VLOOKUP($A3139,'Old SVXY Hist'!$A$1:$G$1611,4,0)&gt;$E3139,$E3139,VLOOKUP($A3139,'Old SVXY Hist'!$A$1:$G$1611,4,0))</f>
        <v>32.979850247850962</v>
      </c>
      <c r="E3139">
        <f>Master!K3143</f>
        <v>32.979850247850962</v>
      </c>
      <c r="F3139">
        <v>33.084999000000003</v>
      </c>
      <c r="G3139">
        <v>12314200</v>
      </c>
    </row>
    <row r="3140" spans="1:7" x14ac:dyDescent="0.25">
      <c r="A3140" s="22">
        <v>42625</v>
      </c>
      <c r="B3140">
        <v>32.764999000000003</v>
      </c>
      <c r="C3140">
        <f>IF(VLOOKUP($A3140,'Old SVXY Hist'!$A$1:$G$1611,3,0)&lt;$E3140,$E3140,VLOOKUP($A3140,'Old SVXY Hist'!$A$1:$G$1611,3,0))</f>
        <v>35.68</v>
      </c>
      <c r="D3140">
        <f>IF(VLOOKUP($A3140,'Old SVXY Hist'!$A$1:$G$1611,4,0)&gt;$E3140,$E3140,VLOOKUP($A3140,'Old SVXY Hist'!$A$1:$G$1611,4,0))</f>
        <v>32.404998999999997</v>
      </c>
      <c r="E3140">
        <f>Master!K3144</f>
        <v>34.878871734066834</v>
      </c>
      <c r="F3140">
        <v>35.349997999999999</v>
      </c>
      <c r="G3140">
        <v>7322200</v>
      </c>
    </row>
    <row r="3141" spans="1:7" x14ac:dyDescent="0.25">
      <c r="A3141" s="22">
        <v>42626</v>
      </c>
      <c r="B3141">
        <v>33.979999999999997</v>
      </c>
      <c r="C3141">
        <f>IF(VLOOKUP($A3141,'Old SVXY Hist'!$A$1:$G$1611,3,0)&lt;$E3141,$E3141,VLOOKUP($A3141,'Old SVXY Hist'!$A$1:$G$1611,3,0))</f>
        <v>34.080002</v>
      </c>
      <c r="D3141">
        <f>IF(VLOOKUP($A3141,'Old SVXY Hist'!$A$1:$G$1611,4,0)&gt;$E3141,$E3141,VLOOKUP($A3141,'Old SVXY Hist'!$A$1:$G$1611,4,0))</f>
        <v>29.5</v>
      </c>
      <c r="E3141">
        <f>Master!K3145</f>
        <v>31.368417593772701</v>
      </c>
      <c r="F3141">
        <v>30.715</v>
      </c>
      <c r="G3141">
        <v>13519800</v>
      </c>
    </row>
    <row r="3142" spans="1:7" x14ac:dyDescent="0.25">
      <c r="A3142" s="22">
        <v>42627</v>
      </c>
      <c r="B3142">
        <v>31.344999000000001</v>
      </c>
      <c r="C3142">
        <f>IF(VLOOKUP($A3142,'Old SVXY Hist'!$A$1:$G$1611,3,0)&lt;$E3142,$E3142,VLOOKUP($A3142,'Old SVXY Hist'!$A$1:$G$1611,3,0))</f>
        <v>32.625</v>
      </c>
      <c r="D3142">
        <f>IF(VLOOKUP($A3142,'Old SVXY Hist'!$A$1:$G$1611,4,0)&gt;$E3142,$E3142,VLOOKUP($A3142,'Old SVXY Hist'!$A$1:$G$1611,4,0))</f>
        <v>30.401653294869188</v>
      </c>
      <c r="E3142">
        <f>Master!K3146</f>
        <v>30.401653294869188</v>
      </c>
      <c r="F3142">
        <v>31.02</v>
      </c>
      <c r="G3142">
        <v>7450000</v>
      </c>
    </row>
    <row r="3143" spans="1:7" x14ac:dyDescent="0.25">
      <c r="A3143" s="22">
        <v>42628</v>
      </c>
      <c r="B3143">
        <v>31.02</v>
      </c>
      <c r="C3143">
        <f>IF(VLOOKUP($A3143,'Old SVXY Hist'!$A$1:$G$1611,3,0)&lt;$E3143,$E3143,VLOOKUP($A3143,'Old SVXY Hist'!$A$1:$G$1611,3,0))</f>
        <v>32.485000999999997</v>
      </c>
      <c r="D3143">
        <f>IF(VLOOKUP($A3143,'Old SVXY Hist'!$A$1:$G$1611,4,0)&gt;$E3143,$E3143,VLOOKUP($A3143,'Old SVXY Hist'!$A$1:$G$1611,4,0))</f>
        <v>30.485001</v>
      </c>
      <c r="E3143">
        <f>Master!K3147</f>
        <v>31.627029829702003</v>
      </c>
      <c r="F3143">
        <v>32.139999000000003</v>
      </c>
      <c r="G3143">
        <v>7070400</v>
      </c>
    </row>
    <row r="3144" spans="1:7" x14ac:dyDescent="0.25">
      <c r="A3144" s="22">
        <v>42629</v>
      </c>
      <c r="B3144">
        <v>31.485001</v>
      </c>
      <c r="C3144">
        <f>IF(VLOOKUP($A3144,'Old SVXY Hist'!$A$1:$G$1611,3,0)&lt;$E3144,$E3144,VLOOKUP($A3144,'Old SVXY Hist'!$A$1:$G$1611,3,0))</f>
        <v>32.926435326362515</v>
      </c>
      <c r="D3144">
        <f>IF(VLOOKUP($A3144,'Old SVXY Hist'!$A$1:$G$1611,4,0)&gt;$E3144,$E3144,VLOOKUP($A3144,'Old SVXY Hist'!$A$1:$G$1611,4,0))</f>
        <v>30.93</v>
      </c>
      <c r="E3144">
        <f>Master!K3148</f>
        <v>32.926435326362515</v>
      </c>
      <c r="F3144">
        <v>32.544998</v>
      </c>
      <c r="G3144">
        <v>6622000</v>
      </c>
    </row>
    <row r="3145" spans="1:7" x14ac:dyDescent="0.25">
      <c r="A3145" s="22">
        <v>42632</v>
      </c>
      <c r="B3145">
        <v>33.665000999999997</v>
      </c>
      <c r="C3145">
        <f>IF(VLOOKUP($A3145,'Old SVXY Hist'!$A$1:$G$1611,3,0)&lt;$E3145,$E3145,VLOOKUP($A3145,'Old SVXY Hist'!$A$1:$G$1611,3,0))</f>
        <v>34.345001000000003</v>
      </c>
      <c r="D3145">
        <f>IF(VLOOKUP($A3145,'Old SVXY Hist'!$A$1:$G$1611,4,0)&gt;$E3145,$E3145,VLOOKUP($A3145,'Old SVXY Hist'!$A$1:$G$1611,4,0))</f>
        <v>32.720001000000003</v>
      </c>
      <c r="E3145">
        <f>Master!K3149</f>
        <v>33.670773984311303</v>
      </c>
      <c r="F3145">
        <v>33.369999</v>
      </c>
      <c r="G3145">
        <v>6527700</v>
      </c>
    </row>
    <row r="3146" spans="1:7" x14ac:dyDescent="0.25">
      <c r="A3146" s="22">
        <v>42633</v>
      </c>
      <c r="B3146">
        <v>34.185001</v>
      </c>
      <c r="C3146">
        <f>IF(VLOOKUP($A3146,'Old SVXY Hist'!$A$1:$G$1611,3,0)&lt;$E3146,$E3146,VLOOKUP($A3146,'Old SVXY Hist'!$A$1:$G$1611,3,0))</f>
        <v>34.189999</v>
      </c>
      <c r="D3146">
        <f>IF(VLOOKUP($A3146,'Old SVXY Hist'!$A$1:$G$1611,4,0)&gt;$E3146,$E3146,VLOOKUP($A3146,'Old SVXY Hist'!$A$1:$G$1611,4,0))</f>
        <v>33.07</v>
      </c>
      <c r="E3146">
        <f>Master!K3150</f>
        <v>33.085511511721045</v>
      </c>
      <c r="F3146">
        <v>33.615001999999997</v>
      </c>
      <c r="G3146">
        <v>4613900</v>
      </c>
    </row>
    <row r="3147" spans="1:7" x14ac:dyDescent="0.25">
      <c r="A3147" s="22">
        <v>42634</v>
      </c>
      <c r="B3147">
        <v>34.029998999999997</v>
      </c>
      <c r="C3147">
        <f>IF(VLOOKUP($A3147,'Old SVXY Hist'!$A$1:$G$1611,3,0)&lt;$E3147,$E3147,VLOOKUP($A3147,'Old SVXY Hist'!$A$1:$G$1611,3,0))</f>
        <v>36.314999</v>
      </c>
      <c r="D3147">
        <f>IF(VLOOKUP($A3147,'Old SVXY Hist'!$A$1:$G$1611,4,0)&gt;$E3147,$E3147,VLOOKUP($A3147,'Old SVXY Hist'!$A$1:$G$1611,4,0))</f>
        <v>33.590000000000003</v>
      </c>
      <c r="E3147">
        <f>Master!K3151</f>
        <v>35.647146631673685</v>
      </c>
      <c r="F3147">
        <v>36.115001999999997</v>
      </c>
      <c r="G3147">
        <v>8387400</v>
      </c>
    </row>
    <row r="3148" spans="1:7" x14ac:dyDescent="0.25">
      <c r="A3148" s="22">
        <v>42635</v>
      </c>
      <c r="B3148">
        <v>37.169998</v>
      </c>
      <c r="C3148">
        <f>IF(VLOOKUP($A3148,'Old SVXY Hist'!$A$1:$G$1611,3,0)&lt;$E3148,$E3148,VLOOKUP($A3148,'Old SVXY Hist'!$A$1:$G$1611,3,0))</f>
        <v>37.525002000000001</v>
      </c>
      <c r="D3148">
        <f>IF(VLOOKUP($A3148,'Old SVXY Hist'!$A$1:$G$1611,4,0)&gt;$E3148,$E3148,VLOOKUP($A3148,'Old SVXY Hist'!$A$1:$G$1611,4,0))</f>
        <v>36.755001</v>
      </c>
      <c r="E3148">
        <f>Master!K3152</f>
        <v>37.284807227632491</v>
      </c>
      <c r="F3148">
        <v>37.389999000000003</v>
      </c>
      <c r="G3148">
        <v>4533600</v>
      </c>
    </row>
    <row r="3149" spans="1:7" x14ac:dyDescent="0.25">
      <c r="A3149" s="22">
        <v>42636</v>
      </c>
      <c r="B3149">
        <v>37.189999</v>
      </c>
      <c r="C3149">
        <f>IF(VLOOKUP($A3149,'Old SVXY Hist'!$A$1:$G$1611,3,0)&lt;$E3149,$E3149,VLOOKUP($A3149,'Old SVXY Hist'!$A$1:$G$1611,3,0))</f>
        <v>37.555</v>
      </c>
      <c r="D3149">
        <f>IF(VLOOKUP($A3149,'Old SVXY Hist'!$A$1:$G$1611,4,0)&gt;$E3149,$E3149,VLOOKUP($A3149,'Old SVXY Hist'!$A$1:$G$1611,4,0))</f>
        <v>36.692990619917076</v>
      </c>
      <c r="E3149">
        <f>Master!K3153</f>
        <v>36.692990619917076</v>
      </c>
      <c r="F3149">
        <v>37.064999</v>
      </c>
      <c r="G3149">
        <v>3934900</v>
      </c>
    </row>
    <row r="3150" spans="1:7" x14ac:dyDescent="0.25">
      <c r="A3150" s="22">
        <v>42639</v>
      </c>
      <c r="B3150">
        <v>35.729999999999997</v>
      </c>
      <c r="C3150">
        <f>IF(VLOOKUP($A3150,'Old SVXY Hist'!$A$1:$G$1611,3,0)&lt;$E3150,$E3150,VLOOKUP($A3150,'Old SVXY Hist'!$A$1:$G$1611,3,0))</f>
        <v>35.939999</v>
      </c>
      <c r="D3150">
        <f>IF(VLOOKUP($A3150,'Old SVXY Hist'!$A$1:$G$1611,4,0)&gt;$E3150,$E3150,VLOOKUP($A3150,'Old SVXY Hist'!$A$1:$G$1611,4,0))</f>
        <v>34.659999999999997</v>
      </c>
      <c r="E3150">
        <f>Master!K3154</f>
        <v>35.201765366830756</v>
      </c>
      <c r="F3150">
        <v>35.090000000000003</v>
      </c>
      <c r="G3150">
        <v>5348300</v>
      </c>
    </row>
    <row r="3151" spans="1:7" x14ac:dyDescent="0.25">
      <c r="A3151" s="22">
        <v>42640</v>
      </c>
      <c r="B3151">
        <v>35.134998000000003</v>
      </c>
      <c r="C3151">
        <f>IF(VLOOKUP($A3151,'Old SVXY Hist'!$A$1:$G$1611,3,0)&lt;$E3151,$E3151,VLOOKUP($A3151,'Old SVXY Hist'!$A$1:$G$1611,3,0))</f>
        <v>37.229999999999997</v>
      </c>
      <c r="D3151">
        <f>IF(VLOOKUP($A3151,'Old SVXY Hist'!$A$1:$G$1611,4,0)&gt;$E3151,$E3151,VLOOKUP($A3151,'Old SVXY Hist'!$A$1:$G$1611,4,0))</f>
        <v>34.825001</v>
      </c>
      <c r="E3151">
        <f>Master!K3155</f>
        <v>36.693913468190985</v>
      </c>
      <c r="F3151">
        <v>36.959999000000003</v>
      </c>
      <c r="G3151">
        <v>4729700</v>
      </c>
    </row>
    <row r="3152" spans="1:7" x14ac:dyDescent="0.25">
      <c r="A3152" s="22">
        <v>42641</v>
      </c>
      <c r="B3152">
        <v>37.240001999999997</v>
      </c>
      <c r="C3152">
        <f>IF(VLOOKUP($A3152,'Old SVXY Hist'!$A$1:$G$1611,3,0)&lt;$E3152,$E3152,VLOOKUP($A3152,'Old SVXY Hist'!$A$1:$G$1611,3,0))</f>
        <v>37.465000000000003</v>
      </c>
      <c r="D3152">
        <f>IF(VLOOKUP($A3152,'Old SVXY Hist'!$A$1:$G$1611,4,0)&gt;$E3152,$E3152,VLOOKUP($A3152,'Old SVXY Hist'!$A$1:$G$1611,4,0))</f>
        <v>35.924999</v>
      </c>
      <c r="E3152">
        <f>Master!K3156</f>
        <v>37.299408747073564</v>
      </c>
      <c r="F3152">
        <v>37.360000999999997</v>
      </c>
      <c r="G3152">
        <v>4409800</v>
      </c>
    </row>
    <row r="3153" spans="1:7" x14ac:dyDescent="0.25">
      <c r="A3153" s="22">
        <v>42642</v>
      </c>
      <c r="B3153">
        <v>37.209999000000003</v>
      </c>
      <c r="C3153">
        <f>IF(VLOOKUP($A3153,'Old SVXY Hist'!$A$1:$G$1611,3,0)&lt;$E3153,$E3153,VLOOKUP($A3153,'Old SVXY Hist'!$A$1:$G$1611,3,0))</f>
        <v>37.794998</v>
      </c>
      <c r="D3153">
        <f>IF(VLOOKUP($A3153,'Old SVXY Hist'!$A$1:$G$1611,4,0)&gt;$E3153,$E3153,VLOOKUP($A3153,'Old SVXY Hist'!$A$1:$G$1611,4,0))</f>
        <v>33.689999</v>
      </c>
      <c r="E3153">
        <f>Master!K3157</f>
        <v>35.917594512464866</v>
      </c>
      <c r="F3153">
        <v>35.009998000000003</v>
      </c>
      <c r="G3153">
        <v>11443100</v>
      </c>
    </row>
    <row r="3154" spans="1:7" x14ac:dyDescent="0.25">
      <c r="A3154" s="22">
        <v>42643</v>
      </c>
      <c r="B3154">
        <v>36.365001999999997</v>
      </c>
      <c r="C3154">
        <f>IF(VLOOKUP($A3154,'Old SVXY Hist'!$A$1:$G$1611,3,0)&lt;$E3154,$E3154,VLOOKUP($A3154,'Old SVXY Hist'!$A$1:$G$1611,3,0))</f>
        <v>37.034999999999997</v>
      </c>
      <c r="D3154">
        <f>IF(VLOOKUP($A3154,'Old SVXY Hist'!$A$1:$G$1611,4,0)&gt;$E3154,$E3154,VLOOKUP($A3154,'Old SVXY Hist'!$A$1:$G$1611,4,0))</f>
        <v>35.695</v>
      </c>
      <c r="E3154">
        <f>Master!K3158</f>
        <v>36.188434047997632</v>
      </c>
      <c r="F3154">
        <v>36.604999999999997</v>
      </c>
      <c r="G3154">
        <v>4991900</v>
      </c>
    </row>
    <row r="3155" spans="1:7" x14ac:dyDescent="0.25">
      <c r="A3155" s="22">
        <v>42646</v>
      </c>
      <c r="B3155">
        <v>36.205002</v>
      </c>
      <c r="C3155">
        <f>IF(VLOOKUP($A3155,'Old SVXY Hist'!$A$1:$G$1611,3,0)&lt;$E3155,$E3155,VLOOKUP($A3155,'Old SVXY Hist'!$A$1:$G$1611,3,0))</f>
        <v>36.880001</v>
      </c>
      <c r="D3155">
        <f>IF(VLOOKUP($A3155,'Old SVXY Hist'!$A$1:$G$1611,4,0)&gt;$E3155,$E3155,VLOOKUP($A3155,'Old SVXY Hist'!$A$1:$G$1611,4,0))</f>
        <v>35.889999000000003</v>
      </c>
      <c r="E3155">
        <f>Master!K3159</f>
        <v>36.740221063827278</v>
      </c>
      <c r="F3155">
        <v>36.759998000000003</v>
      </c>
      <c r="G3155">
        <v>3672900</v>
      </c>
    </row>
    <row r="3156" spans="1:7" x14ac:dyDescent="0.25">
      <c r="A3156" s="22">
        <v>42647</v>
      </c>
      <c r="B3156">
        <v>37.080002</v>
      </c>
      <c r="C3156">
        <f>IF(VLOOKUP($A3156,'Old SVXY Hist'!$A$1:$G$1611,3,0)&lt;$E3156,$E3156,VLOOKUP($A3156,'Old SVXY Hist'!$A$1:$G$1611,3,0))</f>
        <v>37.599997999999999</v>
      </c>
      <c r="D3156">
        <f>IF(VLOOKUP($A3156,'Old SVXY Hist'!$A$1:$G$1611,4,0)&gt;$E3156,$E3156,VLOOKUP($A3156,'Old SVXY Hist'!$A$1:$G$1611,4,0))</f>
        <v>35.93</v>
      </c>
      <c r="E3156">
        <f>Master!K3160</f>
        <v>37.081651902743381</v>
      </c>
      <c r="F3156">
        <v>36.860000999999997</v>
      </c>
      <c r="G3156">
        <v>6401200</v>
      </c>
    </row>
    <row r="3157" spans="1:7" x14ac:dyDescent="0.25">
      <c r="A3157" s="22">
        <v>42648</v>
      </c>
      <c r="B3157">
        <v>37.270000000000003</v>
      </c>
      <c r="C3157">
        <f>IF(VLOOKUP($A3157,'Old SVXY Hist'!$A$1:$G$1611,3,0)&lt;$E3157,$E3157,VLOOKUP($A3157,'Old SVXY Hist'!$A$1:$G$1611,3,0))</f>
        <v>37.490001999999997</v>
      </c>
      <c r="D3157">
        <f>IF(VLOOKUP($A3157,'Old SVXY Hist'!$A$1:$G$1611,4,0)&gt;$E3157,$E3157,VLOOKUP($A3157,'Old SVXY Hist'!$A$1:$G$1611,4,0))</f>
        <v>37.025002000000001</v>
      </c>
      <c r="E3157">
        <f>Master!K3161</f>
        <v>37.254002553810473</v>
      </c>
      <c r="F3157">
        <v>37.189999</v>
      </c>
      <c r="G3157">
        <v>2802400</v>
      </c>
    </row>
    <row r="3158" spans="1:7" x14ac:dyDescent="0.25">
      <c r="A3158" s="22">
        <v>42649</v>
      </c>
      <c r="B3158">
        <v>37.055</v>
      </c>
      <c r="C3158">
        <f>IF(VLOOKUP($A3158,'Old SVXY Hist'!$A$1:$G$1611,3,0)&lt;$E3158,$E3158,VLOOKUP($A3158,'Old SVXY Hist'!$A$1:$G$1611,3,0))</f>
        <v>37.645000000000003</v>
      </c>
      <c r="D3158">
        <f>IF(VLOOKUP($A3158,'Old SVXY Hist'!$A$1:$G$1611,4,0)&gt;$E3158,$E3158,VLOOKUP($A3158,'Old SVXY Hist'!$A$1:$G$1611,4,0))</f>
        <v>36.784999999999997</v>
      </c>
      <c r="E3158">
        <f>Master!K3162</f>
        <v>37.601991209864785</v>
      </c>
      <c r="F3158">
        <v>37.479999999999997</v>
      </c>
      <c r="G3158">
        <v>2593400</v>
      </c>
    </row>
    <row r="3159" spans="1:7" x14ac:dyDescent="0.25">
      <c r="A3159" s="22">
        <v>42650</v>
      </c>
      <c r="B3159">
        <v>37.709999000000003</v>
      </c>
      <c r="C3159">
        <f>IF(VLOOKUP($A3159,'Old SVXY Hist'!$A$1:$G$1611,3,0)&lt;$E3159,$E3159,VLOOKUP($A3159,'Old SVXY Hist'!$A$1:$G$1611,3,0))</f>
        <v>37.849997999999999</v>
      </c>
      <c r="D3159">
        <f>IF(VLOOKUP($A3159,'Old SVXY Hist'!$A$1:$G$1611,4,0)&gt;$E3159,$E3159,VLOOKUP($A3159,'Old SVXY Hist'!$A$1:$G$1611,4,0))</f>
        <v>36.604999999999997</v>
      </c>
      <c r="E3159">
        <f>Master!K3163</f>
        <v>36.985590437760465</v>
      </c>
      <c r="F3159">
        <v>37.43</v>
      </c>
      <c r="G3159">
        <v>5093600</v>
      </c>
    </row>
    <row r="3160" spans="1:7" x14ac:dyDescent="0.25">
      <c r="A3160" s="22">
        <v>42653</v>
      </c>
      <c r="B3160">
        <v>37.869999</v>
      </c>
      <c r="C3160">
        <f>IF(VLOOKUP($A3160,'Old SVXY Hist'!$A$1:$G$1611,3,0)&lt;$E3160,$E3160,VLOOKUP($A3160,'Old SVXY Hist'!$A$1:$G$1611,3,0))</f>
        <v>38.5</v>
      </c>
      <c r="D3160">
        <f>IF(VLOOKUP($A3160,'Old SVXY Hist'!$A$1:$G$1611,4,0)&gt;$E3160,$E3160,VLOOKUP($A3160,'Old SVXY Hist'!$A$1:$G$1611,4,0))</f>
        <v>37.720001000000003</v>
      </c>
      <c r="E3160">
        <f>Master!K3164</f>
        <v>38.090853155222774</v>
      </c>
      <c r="F3160">
        <v>38.220001000000003</v>
      </c>
      <c r="G3160">
        <v>2216300</v>
      </c>
    </row>
    <row r="3161" spans="1:7" x14ac:dyDescent="0.25">
      <c r="A3161" s="22">
        <v>42654</v>
      </c>
      <c r="B3161">
        <v>37.915000999999997</v>
      </c>
      <c r="C3161">
        <f>IF(VLOOKUP($A3161,'Old SVXY Hist'!$A$1:$G$1611,3,0)&lt;$E3161,$E3161,VLOOKUP($A3161,'Old SVXY Hist'!$A$1:$G$1611,3,0))</f>
        <v>38</v>
      </c>
      <c r="D3161">
        <f>IF(VLOOKUP($A3161,'Old SVXY Hist'!$A$1:$G$1611,4,0)&gt;$E3161,$E3161,VLOOKUP($A3161,'Old SVXY Hist'!$A$1:$G$1611,4,0))</f>
        <v>35.514999000000003</v>
      </c>
      <c r="E3161">
        <f>Master!K3165</f>
        <v>36.16417185637728</v>
      </c>
      <c r="F3161">
        <v>36.090000000000003</v>
      </c>
      <c r="G3161">
        <v>8115000</v>
      </c>
    </row>
    <row r="3162" spans="1:7" x14ac:dyDescent="0.25">
      <c r="A3162" s="22">
        <v>42655</v>
      </c>
      <c r="B3162">
        <v>36.25</v>
      </c>
      <c r="C3162">
        <f>IF(VLOOKUP($A3162,'Old SVXY Hist'!$A$1:$G$1611,3,0)&lt;$E3162,$E3162,VLOOKUP($A3162,'Old SVXY Hist'!$A$1:$G$1611,3,0))</f>
        <v>36.939999</v>
      </c>
      <c r="D3162">
        <f>IF(VLOOKUP($A3162,'Old SVXY Hist'!$A$1:$G$1611,4,0)&gt;$E3162,$E3162,VLOOKUP($A3162,'Old SVXY Hist'!$A$1:$G$1611,4,0))</f>
        <v>35.485292577680497</v>
      </c>
      <c r="E3162">
        <f>Master!K3166</f>
        <v>35.485292577680497</v>
      </c>
      <c r="F3162">
        <v>36.055</v>
      </c>
      <c r="G3162">
        <v>5369300</v>
      </c>
    </row>
    <row r="3163" spans="1:7" x14ac:dyDescent="0.25">
      <c r="A3163" s="22">
        <v>42656</v>
      </c>
      <c r="B3163">
        <v>34.68</v>
      </c>
      <c r="C3163">
        <f>IF(VLOOKUP($A3163,'Old SVXY Hist'!$A$1:$G$1611,3,0)&lt;$E3163,$E3163,VLOOKUP($A3163,'Old SVXY Hist'!$A$1:$G$1611,3,0))</f>
        <v>35.479999999999997</v>
      </c>
      <c r="D3163">
        <f>IF(VLOOKUP($A3163,'Old SVXY Hist'!$A$1:$G$1611,4,0)&gt;$E3163,$E3163,VLOOKUP($A3163,'Old SVXY Hist'!$A$1:$G$1611,4,0))</f>
        <v>33.724997999999999</v>
      </c>
      <c r="E3163">
        <f>Master!K3167</f>
        <v>34.692574009679049</v>
      </c>
      <c r="F3163">
        <v>34.959999000000003</v>
      </c>
      <c r="G3163">
        <v>7738200</v>
      </c>
    </row>
    <row r="3164" spans="1:7" x14ac:dyDescent="0.25">
      <c r="A3164" s="22">
        <v>42657</v>
      </c>
      <c r="B3164">
        <v>36</v>
      </c>
      <c r="C3164">
        <f>IF(VLOOKUP($A3164,'Old SVXY Hist'!$A$1:$G$1611,3,0)&lt;$E3164,$E3164,VLOOKUP($A3164,'Old SVXY Hist'!$A$1:$G$1611,3,0))</f>
        <v>36.205002</v>
      </c>
      <c r="D3164">
        <f>IF(VLOOKUP($A3164,'Old SVXY Hist'!$A$1:$G$1611,4,0)&gt;$E3164,$E3164,VLOOKUP($A3164,'Old SVXY Hist'!$A$1:$G$1611,4,0))</f>
        <v>35.080002</v>
      </c>
      <c r="E3164">
        <f>Master!K3168</f>
        <v>35.148200044677537</v>
      </c>
      <c r="F3164">
        <v>35.354999999999997</v>
      </c>
      <c r="G3164">
        <v>5888500</v>
      </c>
    </row>
    <row r="3165" spans="1:7" x14ac:dyDescent="0.25">
      <c r="A3165" s="22">
        <v>42660</v>
      </c>
      <c r="B3165">
        <v>35.549999</v>
      </c>
      <c r="C3165">
        <f>IF(VLOOKUP($A3165,'Old SVXY Hist'!$A$1:$G$1611,3,0)&lt;$E3165,$E3165,VLOOKUP($A3165,'Old SVXY Hist'!$A$1:$G$1611,3,0))</f>
        <v>35.75</v>
      </c>
      <c r="D3165">
        <f>IF(VLOOKUP($A3165,'Old SVXY Hist'!$A$1:$G$1611,4,0)&gt;$E3165,$E3165,VLOOKUP($A3165,'Old SVXY Hist'!$A$1:$G$1611,4,0))</f>
        <v>35.025002000000001</v>
      </c>
      <c r="E3165">
        <f>Master!K3169</f>
        <v>35.530268520228745</v>
      </c>
      <c r="F3165">
        <v>35.505001</v>
      </c>
      <c r="G3165">
        <v>4506900</v>
      </c>
    </row>
    <row r="3166" spans="1:7" x14ac:dyDescent="0.25">
      <c r="A3166" s="22">
        <v>42661</v>
      </c>
      <c r="B3166">
        <v>36.465000000000003</v>
      </c>
      <c r="C3166">
        <f>IF(VLOOKUP($A3166,'Old SVXY Hist'!$A$1:$G$1611,3,0)&lt;$E3166,$E3166,VLOOKUP($A3166,'Old SVXY Hist'!$A$1:$G$1611,3,0))</f>
        <v>36.990001999999997</v>
      </c>
      <c r="D3166">
        <f>IF(VLOOKUP($A3166,'Old SVXY Hist'!$A$1:$G$1611,4,0)&gt;$E3166,$E3166,VLOOKUP($A3166,'Old SVXY Hist'!$A$1:$G$1611,4,0))</f>
        <v>36.209999000000003</v>
      </c>
      <c r="E3166">
        <f>Master!K3170</f>
        <v>36.60414226686828</v>
      </c>
      <c r="F3166">
        <v>36.955002</v>
      </c>
      <c r="G3166">
        <v>3623600</v>
      </c>
    </row>
    <row r="3167" spans="1:7" x14ac:dyDescent="0.25">
      <c r="A3167" s="22">
        <v>42662</v>
      </c>
      <c r="B3167">
        <v>37.724997999999999</v>
      </c>
      <c r="C3167">
        <f>IF(VLOOKUP($A3167,'Old SVXY Hist'!$A$1:$G$1611,3,0)&lt;$E3167,$E3167,VLOOKUP($A3167,'Old SVXY Hist'!$A$1:$G$1611,3,0))</f>
        <v>38.080002</v>
      </c>
      <c r="D3167">
        <f>IF(VLOOKUP($A3167,'Old SVXY Hist'!$A$1:$G$1611,4,0)&gt;$E3167,$E3167,VLOOKUP($A3167,'Old SVXY Hist'!$A$1:$G$1611,4,0))</f>
        <v>37.229999999999997</v>
      </c>
      <c r="E3167">
        <f>Master!K3171</f>
        <v>37.813346831328722</v>
      </c>
      <c r="F3167">
        <v>37.805</v>
      </c>
      <c r="G3167">
        <v>3738600</v>
      </c>
    </row>
    <row r="3168" spans="1:7" x14ac:dyDescent="0.25">
      <c r="A3168" s="22">
        <v>42663</v>
      </c>
      <c r="B3168">
        <v>37.720001000000003</v>
      </c>
      <c r="C3168">
        <f>IF(VLOOKUP($A3168,'Old SVXY Hist'!$A$1:$G$1611,3,0)&lt;$E3168,$E3168,VLOOKUP($A3168,'Old SVXY Hist'!$A$1:$G$1611,3,0))</f>
        <v>38.498005688009663</v>
      </c>
      <c r="D3168">
        <f>IF(VLOOKUP($A3168,'Old SVXY Hist'!$A$1:$G$1611,4,0)&gt;$E3168,$E3168,VLOOKUP($A3168,'Old SVXY Hist'!$A$1:$G$1611,4,0))</f>
        <v>37.299999</v>
      </c>
      <c r="E3168">
        <f>Master!K3172</f>
        <v>38.498005688009663</v>
      </c>
      <c r="F3168">
        <v>38.275002000000001</v>
      </c>
      <c r="G3168">
        <v>3838700</v>
      </c>
    </row>
    <row r="3169" spans="1:7" x14ac:dyDescent="0.25">
      <c r="A3169" s="22">
        <v>42664</v>
      </c>
      <c r="B3169">
        <v>38.055</v>
      </c>
      <c r="C3169">
        <f>IF(VLOOKUP($A3169,'Old SVXY Hist'!$A$1:$G$1611,3,0)&lt;$E3169,$E3169,VLOOKUP($A3169,'Old SVXY Hist'!$A$1:$G$1611,3,0))</f>
        <v>39.150002000000001</v>
      </c>
      <c r="D3169">
        <f>IF(VLOOKUP($A3169,'Old SVXY Hist'!$A$1:$G$1611,4,0)&gt;$E3169,$E3169,VLOOKUP($A3169,'Old SVXY Hist'!$A$1:$G$1611,4,0))</f>
        <v>37.834999000000003</v>
      </c>
      <c r="E3169">
        <f>Master!K3173</f>
        <v>38.969370496384151</v>
      </c>
      <c r="F3169">
        <v>39.090000000000003</v>
      </c>
      <c r="G3169">
        <v>3471000</v>
      </c>
    </row>
    <row r="3170" spans="1:7" x14ac:dyDescent="0.25">
      <c r="A3170" s="22">
        <v>42667</v>
      </c>
      <c r="B3170">
        <v>39.990001999999997</v>
      </c>
      <c r="C3170">
        <f>IF(VLOOKUP($A3170,'Old SVXY Hist'!$A$1:$G$1611,3,0)&lt;$E3170,$E3170,VLOOKUP($A3170,'Old SVXY Hist'!$A$1:$G$1611,3,0))</f>
        <v>40.619999</v>
      </c>
      <c r="D3170">
        <f>IF(VLOOKUP($A3170,'Old SVXY Hist'!$A$1:$G$1611,4,0)&gt;$E3170,$E3170,VLOOKUP($A3170,'Old SVXY Hist'!$A$1:$G$1611,4,0))</f>
        <v>39.939999</v>
      </c>
      <c r="E3170">
        <f>Master!K3174</f>
        <v>40.500918141791168</v>
      </c>
      <c r="F3170">
        <v>40.470001000000003</v>
      </c>
      <c r="G3170">
        <v>2169500</v>
      </c>
    </row>
    <row r="3171" spans="1:7" x14ac:dyDescent="0.25">
      <c r="A3171" s="22">
        <v>42668</v>
      </c>
      <c r="B3171">
        <v>40.465000000000003</v>
      </c>
      <c r="C3171">
        <f>IF(VLOOKUP($A3171,'Old SVXY Hist'!$A$1:$G$1611,3,0)&lt;$E3171,$E3171,VLOOKUP($A3171,'Old SVXY Hist'!$A$1:$G$1611,3,0))</f>
        <v>40.525002000000001</v>
      </c>
      <c r="D3171">
        <f>IF(VLOOKUP($A3171,'Old SVXY Hist'!$A$1:$G$1611,4,0)&gt;$E3171,$E3171,VLOOKUP($A3171,'Old SVXY Hist'!$A$1:$G$1611,4,0))</f>
        <v>39.529998999999997</v>
      </c>
      <c r="E3171">
        <f>Master!K3175</f>
        <v>39.777498955524528</v>
      </c>
      <c r="F3171">
        <v>40.034999999999997</v>
      </c>
      <c r="G3171">
        <v>3318700</v>
      </c>
    </row>
    <row r="3172" spans="1:7" x14ac:dyDescent="0.25">
      <c r="A3172" s="22">
        <v>42669</v>
      </c>
      <c r="B3172">
        <v>39.130001</v>
      </c>
      <c r="C3172">
        <f>IF(VLOOKUP($A3172,'Old SVXY Hist'!$A$1:$G$1611,3,0)&lt;$E3172,$E3172,VLOOKUP($A3172,'Old SVXY Hist'!$A$1:$G$1611,3,0))</f>
        <v>39.950001</v>
      </c>
      <c r="D3172">
        <f>IF(VLOOKUP($A3172,'Old SVXY Hist'!$A$1:$G$1611,4,0)&gt;$E3172,$E3172,VLOOKUP($A3172,'Old SVXY Hist'!$A$1:$G$1611,4,0))</f>
        <v>38.825001</v>
      </c>
      <c r="E3172">
        <f>Master!K3176</f>
        <v>38.84391017643047</v>
      </c>
      <c r="F3172">
        <v>39.049999</v>
      </c>
      <c r="G3172">
        <v>4409100</v>
      </c>
    </row>
    <row r="3173" spans="1:7" x14ac:dyDescent="0.25">
      <c r="A3173" s="22">
        <v>42670</v>
      </c>
      <c r="B3173">
        <v>39.674999</v>
      </c>
      <c r="C3173">
        <f>IF(VLOOKUP($A3173,'Old SVXY Hist'!$A$1:$G$1611,3,0)&lt;$E3173,$E3173,VLOOKUP($A3173,'Old SVXY Hist'!$A$1:$G$1611,3,0))</f>
        <v>39.700001</v>
      </c>
      <c r="D3173">
        <f>IF(VLOOKUP($A3173,'Old SVXY Hist'!$A$1:$G$1611,4,0)&gt;$E3173,$E3173,VLOOKUP($A3173,'Old SVXY Hist'!$A$1:$G$1611,4,0))</f>
        <v>37.778106160465335</v>
      </c>
      <c r="E3173">
        <f>Master!K3177</f>
        <v>37.778106160465335</v>
      </c>
      <c r="F3173">
        <v>38.375</v>
      </c>
      <c r="G3173">
        <v>5306100</v>
      </c>
    </row>
    <row r="3174" spans="1:7" x14ac:dyDescent="0.25">
      <c r="A3174" s="22">
        <v>42671</v>
      </c>
      <c r="B3174">
        <v>38.229999999999997</v>
      </c>
      <c r="C3174">
        <f>IF(VLOOKUP($A3174,'Old SVXY Hist'!$A$1:$G$1611,3,0)&lt;$E3174,$E3174,VLOOKUP($A3174,'Old SVXY Hist'!$A$1:$G$1611,3,0))</f>
        <v>38.659999999999997</v>
      </c>
      <c r="D3174">
        <f>IF(VLOOKUP($A3174,'Old SVXY Hist'!$A$1:$G$1611,4,0)&gt;$E3174,$E3174,VLOOKUP($A3174,'Old SVXY Hist'!$A$1:$G$1611,4,0))</f>
        <v>36.07</v>
      </c>
      <c r="E3174">
        <f>Master!K3178</f>
        <v>36.768703884552707</v>
      </c>
      <c r="F3174">
        <v>36.729999999999997</v>
      </c>
      <c r="G3174">
        <v>9409800</v>
      </c>
    </row>
    <row r="3175" spans="1:7" x14ac:dyDescent="0.25">
      <c r="A3175" s="22">
        <v>42674</v>
      </c>
      <c r="B3175">
        <v>36.950001</v>
      </c>
      <c r="C3175">
        <f>IF(VLOOKUP($A3175,'Old SVXY Hist'!$A$1:$G$1611,3,0)&lt;$E3175,$E3175,VLOOKUP($A3175,'Old SVXY Hist'!$A$1:$G$1611,3,0))</f>
        <v>37.049999</v>
      </c>
      <c r="D3175">
        <f>IF(VLOOKUP($A3175,'Old SVXY Hist'!$A$1:$G$1611,4,0)&gt;$E3175,$E3175,VLOOKUP($A3175,'Old SVXY Hist'!$A$1:$G$1611,4,0))</f>
        <v>35.689999</v>
      </c>
      <c r="E3175">
        <f>Master!K3179</f>
        <v>35.692253818668426</v>
      </c>
      <c r="F3175">
        <v>35.909999999999997</v>
      </c>
      <c r="G3175">
        <v>3734100</v>
      </c>
    </row>
    <row r="3176" spans="1:7" x14ac:dyDescent="0.25">
      <c r="A3176" s="22">
        <v>42675</v>
      </c>
      <c r="B3176">
        <v>35.884998000000003</v>
      </c>
      <c r="C3176">
        <f>IF(VLOOKUP($A3176,'Old SVXY Hist'!$A$1:$G$1611,3,0)&lt;$E3176,$E3176,VLOOKUP($A3176,'Old SVXY Hist'!$A$1:$G$1611,3,0))</f>
        <v>35.889999000000003</v>
      </c>
      <c r="D3176">
        <f>IF(VLOOKUP($A3176,'Old SVXY Hist'!$A$1:$G$1611,4,0)&gt;$E3176,$E3176,VLOOKUP($A3176,'Old SVXY Hist'!$A$1:$G$1611,4,0))</f>
        <v>33.205002</v>
      </c>
      <c r="E3176">
        <f>Master!K3180</f>
        <v>34.592975121781734</v>
      </c>
      <c r="F3176">
        <v>34.915000999999997</v>
      </c>
      <c r="G3176">
        <v>10611500</v>
      </c>
    </row>
    <row r="3177" spans="1:7" x14ac:dyDescent="0.25">
      <c r="A3177" s="22">
        <v>42676</v>
      </c>
      <c r="B3177">
        <v>34.729999999999997</v>
      </c>
      <c r="C3177">
        <f>IF(VLOOKUP($A3177,'Old SVXY Hist'!$A$1:$G$1611,3,0)&lt;$E3177,$E3177,VLOOKUP($A3177,'Old SVXY Hist'!$A$1:$G$1611,3,0))</f>
        <v>34.900002000000001</v>
      </c>
      <c r="D3177">
        <f>IF(VLOOKUP($A3177,'Old SVXY Hist'!$A$1:$G$1611,4,0)&gt;$E3177,$E3177,VLOOKUP($A3177,'Old SVXY Hist'!$A$1:$G$1611,4,0))</f>
        <v>33.573962624992546</v>
      </c>
      <c r="E3177">
        <f>Master!K3181</f>
        <v>33.573962624992546</v>
      </c>
      <c r="F3177">
        <v>34.075001</v>
      </c>
      <c r="G3177">
        <v>5277100</v>
      </c>
    </row>
    <row r="3178" spans="1:7" x14ac:dyDescent="0.25">
      <c r="A3178" s="22">
        <v>42677</v>
      </c>
      <c r="B3178">
        <v>34.119999</v>
      </c>
      <c r="C3178">
        <f>IF(VLOOKUP($A3178,'Old SVXY Hist'!$A$1:$G$1611,3,0)&lt;$E3178,$E3178,VLOOKUP($A3178,'Old SVXY Hist'!$A$1:$G$1611,3,0))</f>
        <v>34.284999999999997</v>
      </c>
      <c r="D3178">
        <f>IF(VLOOKUP($A3178,'Old SVXY Hist'!$A$1:$G$1611,4,0)&gt;$E3178,$E3178,VLOOKUP($A3178,'Old SVXY Hist'!$A$1:$G$1611,4,0))</f>
        <v>31.739266769238732</v>
      </c>
      <c r="E3178">
        <f>Master!K3182</f>
        <v>31.739266769238732</v>
      </c>
      <c r="F3178">
        <v>32.235000999999997</v>
      </c>
      <c r="G3178">
        <v>6479900</v>
      </c>
    </row>
    <row r="3179" spans="1:7" x14ac:dyDescent="0.25">
      <c r="A3179" s="22">
        <v>42678</v>
      </c>
      <c r="B3179">
        <v>32.580002</v>
      </c>
      <c r="C3179">
        <f>IF(VLOOKUP($A3179,'Old SVXY Hist'!$A$1:$G$1611,3,0)&lt;$E3179,$E3179,VLOOKUP($A3179,'Old SVXY Hist'!$A$1:$G$1611,3,0))</f>
        <v>33.389999000000003</v>
      </c>
      <c r="D3179">
        <f>IF(VLOOKUP($A3179,'Old SVXY Hist'!$A$1:$G$1611,4,0)&gt;$E3179,$E3179,VLOOKUP($A3179,'Old SVXY Hist'!$A$1:$G$1611,4,0))</f>
        <v>31.98</v>
      </c>
      <c r="E3179">
        <f>Master!K3183</f>
        <v>32.082672801767927</v>
      </c>
      <c r="F3179">
        <v>32.159999999999997</v>
      </c>
      <c r="G3179">
        <v>6489600</v>
      </c>
    </row>
    <row r="3180" spans="1:7" x14ac:dyDescent="0.25">
      <c r="A3180" s="22">
        <v>42681</v>
      </c>
      <c r="B3180">
        <v>34.950001</v>
      </c>
      <c r="C3180">
        <f>IF(VLOOKUP($A3180,'Old SVXY Hist'!$A$1:$G$1611,3,0)&lt;$E3180,$E3180,VLOOKUP($A3180,'Old SVXY Hist'!$A$1:$G$1611,3,0))</f>
        <v>36.63858596572171</v>
      </c>
      <c r="D3180">
        <f>IF(VLOOKUP($A3180,'Old SVXY Hist'!$A$1:$G$1611,4,0)&gt;$E3180,$E3180,VLOOKUP($A3180,'Old SVXY Hist'!$A$1:$G$1611,4,0))</f>
        <v>34.645000000000003</v>
      </c>
      <c r="E3180">
        <f>Master!K3184</f>
        <v>36.63858596572171</v>
      </c>
      <c r="F3180">
        <v>36.240001999999997</v>
      </c>
      <c r="G3180">
        <v>6118100</v>
      </c>
    </row>
    <row r="3181" spans="1:7" x14ac:dyDescent="0.25">
      <c r="A3181" s="22">
        <v>42682</v>
      </c>
      <c r="B3181">
        <v>35.854999999999997</v>
      </c>
      <c r="C3181">
        <f>IF(VLOOKUP($A3181,'Old SVXY Hist'!$A$1:$G$1611,3,0)&lt;$E3181,$E3181,VLOOKUP($A3181,'Old SVXY Hist'!$A$1:$G$1611,3,0))</f>
        <v>37.424999</v>
      </c>
      <c r="D3181">
        <f>IF(VLOOKUP($A3181,'Old SVXY Hist'!$A$1:$G$1611,4,0)&gt;$E3181,$E3181,VLOOKUP($A3181,'Old SVXY Hist'!$A$1:$G$1611,4,0))</f>
        <v>35.369999</v>
      </c>
      <c r="E3181">
        <f>Master!K3185</f>
        <v>36.670366556847164</v>
      </c>
      <c r="F3181">
        <v>37.185001</v>
      </c>
      <c r="G3181">
        <v>5725300</v>
      </c>
    </row>
    <row r="3182" spans="1:7" x14ac:dyDescent="0.25">
      <c r="A3182" s="22">
        <v>42683</v>
      </c>
      <c r="B3182">
        <v>35.115001999999997</v>
      </c>
      <c r="C3182">
        <f>IF(VLOOKUP($A3182,'Old SVXY Hist'!$A$1:$G$1611,3,0)&lt;$E3182,$E3182,VLOOKUP($A3182,'Old SVXY Hist'!$A$1:$G$1611,3,0))</f>
        <v>38.705801037569579</v>
      </c>
      <c r="D3182">
        <f>IF(VLOOKUP($A3182,'Old SVXY Hist'!$A$1:$G$1611,4,0)&gt;$E3182,$E3182,VLOOKUP($A3182,'Old SVXY Hist'!$A$1:$G$1611,4,0))</f>
        <v>35.07</v>
      </c>
      <c r="E3182">
        <f>Master!K3186</f>
        <v>38.705801037569579</v>
      </c>
      <c r="F3182">
        <v>38.080002</v>
      </c>
      <c r="G3182">
        <v>10824200</v>
      </c>
    </row>
    <row r="3183" spans="1:7" x14ac:dyDescent="0.25">
      <c r="A3183" s="22">
        <v>42684</v>
      </c>
      <c r="B3183">
        <v>39.110000999999997</v>
      </c>
      <c r="C3183">
        <f>IF(VLOOKUP($A3183,'Old SVXY Hist'!$A$1:$G$1611,3,0)&lt;$E3183,$E3183,VLOOKUP($A3183,'Old SVXY Hist'!$A$1:$G$1611,3,0))</f>
        <v>39.450001</v>
      </c>
      <c r="D3183">
        <f>IF(VLOOKUP($A3183,'Old SVXY Hist'!$A$1:$G$1611,4,0)&gt;$E3183,$E3183,VLOOKUP($A3183,'Old SVXY Hist'!$A$1:$G$1611,4,0))</f>
        <v>35.564999</v>
      </c>
      <c r="E3183">
        <f>Master!K3187</f>
        <v>37.38526105284911</v>
      </c>
      <c r="F3183">
        <v>37</v>
      </c>
      <c r="G3183">
        <v>7989400</v>
      </c>
    </row>
    <row r="3184" spans="1:7" x14ac:dyDescent="0.25">
      <c r="A3184" s="22">
        <v>42685</v>
      </c>
      <c r="B3184">
        <v>36.264999000000003</v>
      </c>
      <c r="C3184">
        <f>IF(VLOOKUP($A3184,'Old SVXY Hist'!$A$1:$G$1611,3,0)&lt;$E3184,$E3184,VLOOKUP($A3184,'Old SVXY Hist'!$A$1:$G$1611,3,0))</f>
        <v>38.034999999999997</v>
      </c>
      <c r="D3184">
        <f>IF(VLOOKUP($A3184,'Old SVXY Hist'!$A$1:$G$1611,4,0)&gt;$E3184,$E3184,VLOOKUP($A3184,'Old SVXY Hist'!$A$1:$G$1611,4,0))</f>
        <v>35.919998</v>
      </c>
      <c r="E3184">
        <f>Master!K3188</f>
        <v>37.818014201261697</v>
      </c>
      <c r="F3184">
        <v>37.895000000000003</v>
      </c>
      <c r="G3184">
        <v>4621600</v>
      </c>
    </row>
    <row r="3185" spans="1:7" x14ac:dyDescent="0.25">
      <c r="A3185" s="22">
        <v>42688</v>
      </c>
      <c r="B3185">
        <v>37.669998</v>
      </c>
      <c r="C3185">
        <f>IF(VLOOKUP($A3185,'Old SVXY Hist'!$A$1:$G$1611,3,0)&lt;$E3185,$E3185,VLOOKUP($A3185,'Old SVXY Hist'!$A$1:$G$1611,3,0))</f>
        <v>38.23798847459814</v>
      </c>
      <c r="D3185">
        <f>IF(VLOOKUP($A3185,'Old SVXY Hist'!$A$1:$G$1611,4,0)&gt;$E3185,$E3185,VLOOKUP($A3185,'Old SVXY Hist'!$A$1:$G$1611,4,0))</f>
        <v>36.634998000000003</v>
      </c>
      <c r="E3185">
        <f>Master!K3189</f>
        <v>38.23798847459814</v>
      </c>
      <c r="F3185">
        <v>38.040000999999997</v>
      </c>
      <c r="G3185">
        <v>4949700</v>
      </c>
    </row>
    <row r="3186" spans="1:7" x14ac:dyDescent="0.25">
      <c r="A3186" s="22">
        <v>42689</v>
      </c>
      <c r="B3186">
        <v>38.409999999999997</v>
      </c>
      <c r="C3186">
        <f>IF(VLOOKUP($A3186,'Old SVXY Hist'!$A$1:$G$1611,3,0)&lt;$E3186,$E3186,VLOOKUP($A3186,'Old SVXY Hist'!$A$1:$G$1611,3,0))</f>
        <v>39.988703317335712</v>
      </c>
      <c r="D3186">
        <f>IF(VLOOKUP($A3186,'Old SVXY Hist'!$A$1:$G$1611,4,0)&gt;$E3186,$E3186,VLOOKUP($A3186,'Old SVXY Hist'!$A$1:$G$1611,4,0))</f>
        <v>38</v>
      </c>
      <c r="E3186">
        <f>Master!K3190</f>
        <v>39.988703317335712</v>
      </c>
      <c r="F3186">
        <v>39.665000999999997</v>
      </c>
      <c r="G3186">
        <v>4115400</v>
      </c>
    </row>
    <row r="3187" spans="1:7" x14ac:dyDescent="0.25">
      <c r="A3187" s="22">
        <v>42690</v>
      </c>
      <c r="B3187">
        <v>38.82</v>
      </c>
      <c r="C3187">
        <f>IF(VLOOKUP($A3187,'Old SVXY Hist'!$A$1:$G$1611,3,0)&lt;$E3187,$E3187,VLOOKUP($A3187,'Old SVXY Hist'!$A$1:$G$1611,3,0))</f>
        <v>39.860000999999997</v>
      </c>
      <c r="D3187">
        <f>IF(VLOOKUP($A3187,'Old SVXY Hist'!$A$1:$G$1611,4,0)&gt;$E3187,$E3187,VLOOKUP($A3187,'Old SVXY Hist'!$A$1:$G$1611,4,0))</f>
        <v>38.82</v>
      </c>
      <c r="E3187">
        <f>Master!K3191</f>
        <v>39.201494397975814</v>
      </c>
      <c r="F3187">
        <v>39.415000999999997</v>
      </c>
      <c r="G3187">
        <v>4235900</v>
      </c>
    </row>
    <row r="3188" spans="1:7" x14ac:dyDescent="0.25">
      <c r="A3188" s="22">
        <v>42691</v>
      </c>
      <c r="B3188">
        <v>39.5</v>
      </c>
      <c r="C3188">
        <f>IF(VLOOKUP($A3188,'Old SVXY Hist'!$A$1:$G$1611,3,0)&lt;$E3188,$E3188,VLOOKUP($A3188,'Old SVXY Hist'!$A$1:$G$1611,3,0))</f>
        <v>40.564999</v>
      </c>
      <c r="D3188">
        <f>IF(VLOOKUP($A3188,'Old SVXY Hist'!$A$1:$G$1611,4,0)&gt;$E3188,$E3188,VLOOKUP($A3188,'Old SVXY Hist'!$A$1:$G$1611,4,0))</f>
        <v>39.340000000000003</v>
      </c>
      <c r="E3188">
        <f>Master!K3192</f>
        <v>40.562722891297277</v>
      </c>
      <c r="F3188">
        <v>40.549999</v>
      </c>
      <c r="G3188">
        <v>4304000</v>
      </c>
    </row>
    <row r="3189" spans="1:7" x14ac:dyDescent="0.25">
      <c r="A3189" s="22">
        <v>42692</v>
      </c>
      <c r="B3189">
        <v>40.619999</v>
      </c>
      <c r="C3189">
        <f>IF(VLOOKUP($A3189,'Old SVXY Hist'!$A$1:$G$1611,3,0)&lt;$E3189,$E3189,VLOOKUP($A3189,'Old SVXY Hist'!$A$1:$G$1611,3,0))</f>
        <v>40.994999</v>
      </c>
      <c r="D3189">
        <f>IF(VLOOKUP($A3189,'Old SVXY Hist'!$A$1:$G$1611,4,0)&gt;$E3189,$E3189,VLOOKUP($A3189,'Old SVXY Hist'!$A$1:$G$1611,4,0))</f>
        <v>40.060001</v>
      </c>
      <c r="E3189">
        <f>Master!K3193</f>
        <v>40.683443268189677</v>
      </c>
      <c r="F3189">
        <v>40.729999999999997</v>
      </c>
      <c r="G3189">
        <v>4291800</v>
      </c>
    </row>
    <row r="3190" spans="1:7" x14ac:dyDescent="0.25">
      <c r="A3190" s="22">
        <v>42695</v>
      </c>
      <c r="B3190">
        <v>41.209999000000003</v>
      </c>
      <c r="C3190">
        <f>IF(VLOOKUP($A3190,'Old SVXY Hist'!$A$1:$G$1611,3,0)&lt;$E3190,$E3190,VLOOKUP($A3190,'Old SVXY Hist'!$A$1:$G$1611,3,0))</f>
        <v>42.66</v>
      </c>
      <c r="D3190">
        <f>IF(VLOOKUP($A3190,'Old SVXY Hist'!$A$1:$G$1611,4,0)&gt;$E3190,$E3190,VLOOKUP($A3190,'Old SVXY Hist'!$A$1:$G$1611,4,0))</f>
        <v>41.200001</v>
      </c>
      <c r="E3190">
        <f>Master!K3194</f>
        <v>41.983475107198863</v>
      </c>
      <c r="F3190">
        <v>42.584999000000003</v>
      </c>
      <c r="G3190">
        <v>2886500</v>
      </c>
    </row>
    <row r="3191" spans="1:7" x14ac:dyDescent="0.25">
      <c r="A3191" s="22">
        <v>42696</v>
      </c>
      <c r="B3191">
        <v>42.599997999999999</v>
      </c>
      <c r="C3191">
        <f>IF(VLOOKUP($A3191,'Old SVXY Hist'!$A$1:$G$1611,3,0)&lt;$E3191,$E3191,VLOOKUP($A3191,'Old SVXY Hist'!$A$1:$G$1611,3,0))</f>
        <v>42.794998</v>
      </c>
      <c r="D3191">
        <f>IF(VLOOKUP($A3191,'Old SVXY Hist'!$A$1:$G$1611,4,0)&gt;$E3191,$E3191,VLOOKUP($A3191,'Old SVXY Hist'!$A$1:$G$1611,4,0))</f>
        <v>41.435001</v>
      </c>
      <c r="E3191">
        <f>Master!K3195</f>
        <v>42.099906650961493</v>
      </c>
      <c r="F3191">
        <v>42.354999999999997</v>
      </c>
      <c r="G3191">
        <v>3286700</v>
      </c>
    </row>
    <row r="3192" spans="1:7" x14ac:dyDescent="0.25">
      <c r="A3192" s="22">
        <v>42697</v>
      </c>
      <c r="B3192">
        <v>41.93</v>
      </c>
      <c r="C3192">
        <f>IF(VLOOKUP($A3192,'Old SVXY Hist'!$A$1:$G$1611,3,0)&lt;$E3192,$E3192,VLOOKUP($A3192,'Old SVXY Hist'!$A$1:$G$1611,3,0))</f>
        <v>42.439999</v>
      </c>
      <c r="D3192">
        <f>IF(VLOOKUP($A3192,'Old SVXY Hist'!$A$1:$G$1611,4,0)&gt;$E3192,$E3192,VLOOKUP($A3192,'Old SVXY Hist'!$A$1:$G$1611,4,0))</f>
        <v>41.57</v>
      </c>
      <c r="E3192">
        <f>Master!K3196</f>
        <v>42.038724304035817</v>
      </c>
      <c r="F3192">
        <v>42.255001</v>
      </c>
      <c r="G3192">
        <v>2746500</v>
      </c>
    </row>
    <row r="3193" spans="1:7" x14ac:dyDescent="0.25">
      <c r="A3193" s="22">
        <v>42699</v>
      </c>
      <c r="B3193">
        <v>42.389999000000003</v>
      </c>
      <c r="C3193">
        <f>IF(VLOOKUP($A3193,'Old SVXY Hist'!$A$1:$G$1611,3,0)&lt;$E3193,$E3193,VLOOKUP($A3193,'Old SVXY Hist'!$A$1:$G$1611,3,0))</f>
        <v>42.575001</v>
      </c>
      <c r="D3193">
        <f>IF(VLOOKUP($A3193,'Old SVXY Hist'!$A$1:$G$1611,4,0)&gt;$E3193,$E3193,VLOOKUP($A3193,'Old SVXY Hist'!$A$1:$G$1611,4,0))</f>
        <v>41.959999000000003</v>
      </c>
      <c r="E3193">
        <f>Master!K3197</f>
        <v>42.387161562949132</v>
      </c>
      <c r="F3193">
        <v>42.544998</v>
      </c>
      <c r="G3193">
        <v>1346000</v>
      </c>
    </row>
    <row r="3194" spans="1:7" x14ac:dyDescent="0.25">
      <c r="A3194" s="22">
        <v>42702</v>
      </c>
      <c r="B3194">
        <v>42.060001</v>
      </c>
      <c r="C3194">
        <f>IF(VLOOKUP($A3194,'Old SVXY Hist'!$A$1:$G$1611,3,0)&lt;$E3194,$E3194,VLOOKUP($A3194,'Old SVXY Hist'!$A$1:$G$1611,3,0))</f>
        <v>42.509998000000003</v>
      </c>
      <c r="D3194">
        <f>IF(VLOOKUP($A3194,'Old SVXY Hist'!$A$1:$G$1611,4,0)&gt;$E3194,$E3194,VLOOKUP($A3194,'Old SVXY Hist'!$A$1:$G$1611,4,0))</f>
        <v>41.419998</v>
      </c>
      <c r="E3194">
        <f>Master!K3198</f>
        <v>42.096115455790297</v>
      </c>
      <c r="F3194">
        <v>42.16</v>
      </c>
      <c r="G3194">
        <v>3463600</v>
      </c>
    </row>
    <row r="3195" spans="1:7" x14ac:dyDescent="0.25">
      <c r="A3195" s="22">
        <v>42703</v>
      </c>
      <c r="B3195">
        <v>42.07</v>
      </c>
      <c r="C3195">
        <f>IF(VLOOKUP($A3195,'Old SVXY Hist'!$A$1:$G$1611,3,0)&lt;$E3195,$E3195,VLOOKUP($A3195,'Old SVXY Hist'!$A$1:$G$1611,3,0))</f>
        <v>43.009998000000003</v>
      </c>
      <c r="D3195">
        <f>IF(VLOOKUP($A3195,'Old SVXY Hist'!$A$1:$G$1611,4,0)&gt;$E3195,$E3195,VLOOKUP($A3195,'Old SVXY Hist'!$A$1:$G$1611,4,0))</f>
        <v>41.689999</v>
      </c>
      <c r="E3195">
        <f>Master!K3199</f>
        <v>42.420653260810099</v>
      </c>
      <c r="F3195">
        <v>42.450001</v>
      </c>
      <c r="G3195">
        <v>3046900</v>
      </c>
    </row>
    <row r="3196" spans="1:7" x14ac:dyDescent="0.25">
      <c r="A3196" s="22">
        <v>42704</v>
      </c>
      <c r="B3196">
        <v>43.025002000000001</v>
      </c>
      <c r="C3196">
        <f>IF(VLOOKUP($A3196,'Old SVXY Hist'!$A$1:$G$1611,3,0)&lt;$E3196,$E3196,VLOOKUP($A3196,'Old SVXY Hist'!$A$1:$G$1611,3,0))</f>
        <v>43.145000000000003</v>
      </c>
      <c r="D3196">
        <f>IF(VLOOKUP($A3196,'Old SVXY Hist'!$A$1:$G$1611,4,0)&gt;$E3196,$E3196,VLOOKUP($A3196,'Old SVXY Hist'!$A$1:$G$1611,4,0))</f>
        <v>41.924010826961023</v>
      </c>
      <c r="E3196">
        <f>Master!K3200</f>
        <v>41.924010826961023</v>
      </c>
      <c r="F3196">
        <v>42.334999000000003</v>
      </c>
      <c r="G3196">
        <v>3935400</v>
      </c>
    </row>
    <row r="3197" spans="1:7" x14ac:dyDescent="0.25">
      <c r="A3197" s="22">
        <v>42705</v>
      </c>
      <c r="B3197">
        <v>42.450001</v>
      </c>
      <c r="C3197">
        <f>IF(VLOOKUP($A3197,'Old SVXY Hist'!$A$1:$G$1611,3,0)&lt;$E3197,$E3197,VLOOKUP($A3197,'Old SVXY Hist'!$A$1:$G$1611,3,0))</f>
        <v>42.610000999999997</v>
      </c>
      <c r="D3197">
        <f>IF(VLOOKUP($A3197,'Old SVXY Hist'!$A$1:$G$1611,4,0)&gt;$E3197,$E3197,VLOOKUP($A3197,'Old SVXY Hist'!$A$1:$G$1611,4,0))</f>
        <v>39.994999</v>
      </c>
      <c r="E3197">
        <f>Master!K3201</f>
        <v>40.662441878692142</v>
      </c>
      <c r="F3197">
        <v>40.75</v>
      </c>
      <c r="G3197">
        <v>5602600</v>
      </c>
    </row>
    <row r="3198" spans="1:7" x14ac:dyDescent="0.25">
      <c r="A3198" s="22">
        <v>42706</v>
      </c>
      <c r="B3198">
        <v>40.555</v>
      </c>
      <c r="C3198">
        <f>IF(VLOOKUP($A3198,'Old SVXY Hist'!$A$1:$G$1611,3,0)&lt;$E3198,$E3198,VLOOKUP($A3198,'Old SVXY Hist'!$A$1:$G$1611,3,0))</f>
        <v>41.91</v>
      </c>
      <c r="D3198">
        <f>IF(VLOOKUP($A3198,'Old SVXY Hist'!$A$1:$G$1611,4,0)&gt;$E3198,$E3198,VLOOKUP($A3198,'Old SVXY Hist'!$A$1:$G$1611,4,0))</f>
        <v>40.32</v>
      </c>
      <c r="E3198">
        <f>Master!K3202</f>
        <v>40.472667650334479</v>
      </c>
      <c r="F3198">
        <v>40.790000999999997</v>
      </c>
      <c r="G3198">
        <v>4437700</v>
      </c>
    </row>
    <row r="3199" spans="1:7" x14ac:dyDescent="0.25">
      <c r="A3199" s="22">
        <v>42709</v>
      </c>
      <c r="B3199">
        <v>42.139999000000003</v>
      </c>
      <c r="C3199">
        <f>IF(VLOOKUP($A3199,'Old SVXY Hist'!$A$1:$G$1611,3,0)&lt;$E3199,$E3199,VLOOKUP($A3199,'Old SVXY Hist'!$A$1:$G$1611,3,0))</f>
        <v>43.833976492022593</v>
      </c>
      <c r="D3199">
        <f>IF(VLOOKUP($A3199,'Old SVXY Hist'!$A$1:$G$1611,4,0)&gt;$E3199,$E3199,VLOOKUP($A3199,'Old SVXY Hist'!$A$1:$G$1611,4,0))</f>
        <v>41.990001999999997</v>
      </c>
      <c r="E3199">
        <f>Master!K3203</f>
        <v>43.833976492022593</v>
      </c>
      <c r="F3199">
        <v>43.41</v>
      </c>
      <c r="G3199">
        <v>3898900</v>
      </c>
    </row>
    <row r="3200" spans="1:7" x14ac:dyDescent="0.25">
      <c r="A3200" s="22">
        <v>42710</v>
      </c>
      <c r="B3200">
        <v>44.115001999999997</v>
      </c>
      <c r="C3200">
        <f>IF(VLOOKUP($A3200,'Old SVXY Hist'!$A$1:$G$1611,3,0)&lt;$E3200,$E3200,VLOOKUP($A3200,'Old SVXY Hist'!$A$1:$G$1611,3,0))</f>
        <v>45.049999</v>
      </c>
      <c r="D3200">
        <f>IF(VLOOKUP($A3200,'Old SVXY Hist'!$A$1:$G$1611,4,0)&gt;$E3200,$E3200,VLOOKUP($A3200,'Old SVXY Hist'!$A$1:$G$1611,4,0))</f>
        <v>43.845001000000003</v>
      </c>
      <c r="E3200">
        <f>Master!K3204</f>
        <v>44.863864771560912</v>
      </c>
      <c r="F3200">
        <v>44.805</v>
      </c>
      <c r="G3200">
        <v>3239800</v>
      </c>
    </row>
    <row r="3201" spans="1:7" x14ac:dyDescent="0.25">
      <c r="A3201" s="22">
        <v>42711</v>
      </c>
      <c r="B3201">
        <v>45</v>
      </c>
      <c r="C3201">
        <f>IF(VLOOKUP($A3201,'Old SVXY Hist'!$A$1:$G$1611,3,0)&lt;$E3201,$E3201,VLOOKUP($A3201,'Old SVXY Hist'!$A$1:$G$1611,3,0))</f>
        <v>45.919998</v>
      </c>
      <c r="D3201">
        <f>IF(VLOOKUP($A3201,'Old SVXY Hist'!$A$1:$G$1611,4,0)&gt;$E3201,$E3201,VLOOKUP($A3201,'Old SVXY Hist'!$A$1:$G$1611,4,0))</f>
        <v>44.421581260382659</v>
      </c>
      <c r="E3201">
        <f>Master!K3205</f>
        <v>44.421581260382659</v>
      </c>
      <c r="F3201">
        <v>44.695</v>
      </c>
      <c r="G3201">
        <v>4069500</v>
      </c>
    </row>
    <row r="3202" spans="1:7" x14ac:dyDescent="0.25">
      <c r="A3202" s="22">
        <v>42712</v>
      </c>
      <c r="B3202">
        <v>44.615001999999997</v>
      </c>
      <c r="C3202">
        <f>IF(VLOOKUP($A3202,'Old SVXY Hist'!$A$1:$G$1611,3,0)&lt;$E3202,$E3202,VLOOKUP($A3202,'Old SVXY Hist'!$A$1:$G$1611,3,0))</f>
        <v>44.880001</v>
      </c>
      <c r="D3202">
        <f>IF(VLOOKUP($A3202,'Old SVXY Hist'!$A$1:$G$1611,4,0)&gt;$E3202,$E3202,VLOOKUP($A3202,'Old SVXY Hist'!$A$1:$G$1611,4,0))</f>
        <v>43.064999</v>
      </c>
      <c r="E3202">
        <f>Master!K3206</f>
        <v>44.211332902758322</v>
      </c>
      <c r="F3202">
        <v>44.564999</v>
      </c>
      <c r="G3202">
        <v>4646500</v>
      </c>
    </row>
    <row r="3203" spans="1:7" x14ac:dyDescent="0.25">
      <c r="A3203" s="22">
        <v>42713</v>
      </c>
      <c r="B3203">
        <v>44.205002</v>
      </c>
      <c r="C3203">
        <f>IF(VLOOKUP($A3203,'Old SVXY Hist'!$A$1:$G$1611,3,0)&lt;$E3203,$E3203,VLOOKUP($A3203,'Old SVXY Hist'!$A$1:$G$1611,3,0))</f>
        <v>45.240001999999997</v>
      </c>
      <c r="D3203">
        <f>IF(VLOOKUP($A3203,'Old SVXY Hist'!$A$1:$G$1611,4,0)&gt;$E3203,$E3203,VLOOKUP($A3203,'Old SVXY Hist'!$A$1:$G$1611,4,0))</f>
        <v>44.145000000000003</v>
      </c>
      <c r="E3203">
        <f>Master!K3207</f>
        <v>45.203295143336206</v>
      </c>
      <c r="F3203">
        <v>45.055</v>
      </c>
      <c r="G3203">
        <v>3450200</v>
      </c>
    </row>
    <row r="3204" spans="1:7" x14ac:dyDescent="0.25">
      <c r="A3204" s="22">
        <v>42716</v>
      </c>
      <c r="B3204">
        <v>45</v>
      </c>
      <c r="C3204">
        <f>IF(VLOOKUP($A3204,'Old SVXY Hist'!$A$1:$G$1611,3,0)&lt;$E3204,$E3204,VLOOKUP($A3204,'Old SVXY Hist'!$A$1:$G$1611,3,0))</f>
        <v>45.130001</v>
      </c>
      <c r="D3204">
        <f>IF(VLOOKUP($A3204,'Old SVXY Hist'!$A$1:$G$1611,4,0)&gt;$E3204,$E3204,VLOOKUP($A3204,'Old SVXY Hist'!$A$1:$G$1611,4,0))</f>
        <v>44.067054139199627</v>
      </c>
      <c r="E3204">
        <f>Master!K3208</f>
        <v>44.067054139199627</v>
      </c>
      <c r="F3204">
        <v>44.700001</v>
      </c>
      <c r="G3204">
        <v>3255400</v>
      </c>
    </row>
    <row r="3205" spans="1:7" x14ac:dyDescent="0.25">
      <c r="A3205" s="22">
        <v>42717</v>
      </c>
      <c r="B3205">
        <v>44.779998999999997</v>
      </c>
      <c r="C3205">
        <f>IF(VLOOKUP($A3205,'Old SVXY Hist'!$A$1:$G$1611,3,0)&lt;$E3205,$E3205,VLOOKUP($A3205,'Old SVXY Hist'!$A$1:$G$1611,3,0))</f>
        <v>44.924999</v>
      </c>
      <c r="D3205">
        <f>IF(VLOOKUP($A3205,'Old SVXY Hist'!$A$1:$G$1611,4,0)&gt;$E3205,$E3205,VLOOKUP($A3205,'Old SVXY Hist'!$A$1:$G$1611,4,0))</f>
        <v>43.525002000000001</v>
      </c>
      <c r="E3205">
        <f>Master!K3209</f>
        <v>44.394673101745767</v>
      </c>
      <c r="F3205">
        <v>44.314999</v>
      </c>
      <c r="G3205">
        <v>3457600</v>
      </c>
    </row>
    <row r="3206" spans="1:7" x14ac:dyDescent="0.25">
      <c r="A3206" s="22">
        <v>42718</v>
      </c>
      <c r="B3206">
        <v>44.025002000000001</v>
      </c>
      <c r="C3206">
        <f>IF(VLOOKUP($A3206,'Old SVXY Hist'!$A$1:$G$1611,3,0)&lt;$E3206,$E3206,VLOOKUP($A3206,'Old SVXY Hist'!$A$1:$G$1611,3,0))</f>
        <v>45.75</v>
      </c>
      <c r="D3206">
        <f>IF(VLOOKUP($A3206,'Old SVXY Hist'!$A$1:$G$1611,4,0)&gt;$E3206,$E3206,VLOOKUP($A3206,'Old SVXY Hist'!$A$1:$G$1611,4,0))</f>
        <v>43.875</v>
      </c>
      <c r="E3206">
        <f>Master!K3210</f>
        <v>44.651278312170568</v>
      </c>
      <c r="F3206">
        <v>44.395000000000003</v>
      </c>
      <c r="G3206">
        <v>5498700</v>
      </c>
    </row>
    <row r="3207" spans="1:7" x14ac:dyDescent="0.25">
      <c r="A3207" s="22">
        <v>42719</v>
      </c>
      <c r="B3207">
        <v>45.084999000000003</v>
      </c>
      <c r="C3207">
        <f>IF(VLOOKUP($A3207,'Old SVXY Hist'!$A$1:$G$1611,3,0)&lt;$E3207,$E3207,VLOOKUP($A3207,'Old SVXY Hist'!$A$1:$G$1611,3,0))</f>
        <v>45.467323996073659</v>
      </c>
      <c r="D3207">
        <f>IF(VLOOKUP($A3207,'Old SVXY Hist'!$A$1:$G$1611,4,0)&gt;$E3207,$E3207,VLOOKUP($A3207,'Old SVXY Hist'!$A$1:$G$1611,4,0))</f>
        <v>44.435001</v>
      </c>
      <c r="E3207">
        <f>Master!K3211</f>
        <v>45.467323996073659</v>
      </c>
      <c r="F3207">
        <v>45.040000999999997</v>
      </c>
      <c r="G3207">
        <v>3298900</v>
      </c>
    </row>
    <row r="3208" spans="1:7" x14ac:dyDescent="0.25">
      <c r="A3208" s="22">
        <v>42720</v>
      </c>
      <c r="B3208">
        <v>45.599997999999999</v>
      </c>
      <c r="C3208">
        <f>IF(VLOOKUP($A3208,'Old SVXY Hist'!$A$1:$G$1611,3,0)&lt;$E3208,$E3208,VLOOKUP($A3208,'Old SVXY Hist'!$A$1:$G$1611,3,0))</f>
        <v>45.919998</v>
      </c>
      <c r="D3208">
        <f>IF(VLOOKUP($A3208,'Old SVXY Hist'!$A$1:$G$1611,4,0)&gt;$E3208,$E3208,VLOOKUP($A3208,'Old SVXY Hist'!$A$1:$G$1611,4,0))</f>
        <v>44.985000999999997</v>
      </c>
      <c r="E3208">
        <f>Master!K3212</f>
        <v>45.848726261429</v>
      </c>
      <c r="F3208">
        <v>45.580002</v>
      </c>
      <c r="G3208">
        <v>2850000</v>
      </c>
    </row>
    <row r="3209" spans="1:7" x14ac:dyDescent="0.25">
      <c r="A3209" s="22">
        <v>42723</v>
      </c>
      <c r="B3209">
        <v>46.119999</v>
      </c>
      <c r="C3209">
        <f>IF(VLOOKUP($A3209,'Old SVXY Hist'!$A$1:$G$1611,3,0)&lt;$E3209,$E3209,VLOOKUP($A3209,'Old SVXY Hist'!$A$1:$G$1611,3,0))</f>
        <v>47.418177315455857</v>
      </c>
      <c r="D3209">
        <f>IF(VLOOKUP($A3209,'Old SVXY Hist'!$A$1:$G$1611,4,0)&gt;$E3209,$E3209,VLOOKUP($A3209,'Old SVXY Hist'!$A$1:$G$1611,4,0))</f>
        <v>46.119999</v>
      </c>
      <c r="E3209">
        <f>Master!K3213</f>
        <v>47.418177315455857</v>
      </c>
      <c r="F3209">
        <v>47.220001000000003</v>
      </c>
      <c r="G3209">
        <v>2468100</v>
      </c>
    </row>
    <row r="3210" spans="1:7" x14ac:dyDescent="0.25">
      <c r="A3210" s="22">
        <v>42724</v>
      </c>
      <c r="B3210">
        <v>47.610000999999997</v>
      </c>
      <c r="C3210">
        <f>IF(VLOOKUP($A3210,'Old SVXY Hist'!$A$1:$G$1611,3,0)&lt;$E3210,$E3210,VLOOKUP($A3210,'Old SVXY Hist'!$A$1:$G$1611,3,0))</f>
        <v>48.41</v>
      </c>
      <c r="D3210">
        <f>IF(VLOOKUP($A3210,'Old SVXY Hist'!$A$1:$G$1611,4,0)&gt;$E3210,$E3210,VLOOKUP($A3210,'Old SVXY Hist'!$A$1:$G$1611,4,0))</f>
        <v>47.57</v>
      </c>
      <c r="E3210">
        <f>Master!K3214</f>
        <v>48.281685844220313</v>
      </c>
      <c r="F3210">
        <v>48.134998000000003</v>
      </c>
      <c r="G3210">
        <v>2502600</v>
      </c>
    </row>
    <row r="3211" spans="1:7" x14ac:dyDescent="0.25">
      <c r="A3211" s="22">
        <v>42725</v>
      </c>
      <c r="B3211">
        <v>48.459999000000003</v>
      </c>
      <c r="C3211">
        <f>IF(VLOOKUP($A3211,'Old SVXY Hist'!$A$1:$G$1611,3,0)&lt;$E3211,$E3211,VLOOKUP($A3211,'Old SVXY Hist'!$A$1:$G$1611,3,0))</f>
        <v>49.034999999999997</v>
      </c>
      <c r="D3211">
        <f>IF(VLOOKUP($A3211,'Old SVXY Hist'!$A$1:$G$1611,4,0)&gt;$E3211,$E3211,VLOOKUP($A3211,'Old SVXY Hist'!$A$1:$G$1611,4,0))</f>
        <v>48.279998999999997</v>
      </c>
      <c r="E3211">
        <f>Master!K3215</f>
        <v>48.958237081662176</v>
      </c>
      <c r="F3211">
        <v>48.900002000000001</v>
      </c>
      <c r="G3211">
        <v>1744200</v>
      </c>
    </row>
    <row r="3212" spans="1:7" x14ac:dyDescent="0.25">
      <c r="A3212" s="22">
        <v>42726</v>
      </c>
      <c r="B3212">
        <v>48.845001000000003</v>
      </c>
      <c r="C3212">
        <f>IF(VLOOKUP($A3212,'Old SVXY Hist'!$A$1:$G$1611,3,0)&lt;$E3212,$E3212,VLOOKUP($A3212,'Old SVXY Hist'!$A$1:$G$1611,3,0))</f>
        <v>49.095001000000003</v>
      </c>
      <c r="D3212">
        <f>IF(VLOOKUP($A3212,'Old SVXY Hist'!$A$1:$G$1611,4,0)&gt;$E3212,$E3212,VLOOKUP($A3212,'Old SVXY Hist'!$A$1:$G$1611,4,0))</f>
        <v>47.759998000000003</v>
      </c>
      <c r="E3212">
        <f>Master!K3216</f>
        <v>48.079113723300395</v>
      </c>
      <c r="F3212">
        <v>48.029998999999997</v>
      </c>
      <c r="G3212">
        <v>2065200</v>
      </c>
    </row>
    <row r="3213" spans="1:7" x14ac:dyDescent="0.25">
      <c r="A3213" s="22">
        <v>42727</v>
      </c>
      <c r="B3213">
        <v>47.875</v>
      </c>
      <c r="C3213">
        <f>IF(VLOOKUP($A3213,'Old SVXY Hist'!$A$1:$G$1611,3,0)&lt;$E3213,$E3213,VLOOKUP($A3213,'Old SVXY Hist'!$A$1:$G$1611,3,0))</f>
        <v>48.305</v>
      </c>
      <c r="D3213">
        <f>IF(VLOOKUP($A3213,'Old SVXY Hist'!$A$1:$G$1611,4,0)&gt;$E3213,$E3213,VLOOKUP($A3213,'Old SVXY Hist'!$A$1:$G$1611,4,0))</f>
        <v>47.59</v>
      </c>
      <c r="E3213">
        <f>Master!K3217</f>
        <v>48.057344594643489</v>
      </c>
      <c r="F3213">
        <v>48.290000999999997</v>
      </c>
      <c r="G3213">
        <v>1103700</v>
      </c>
    </row>
    <row r="3214" spans="1:7" x14ac:dyDescent="0.25">
      <c r="A3214" s="22">
        <v>42731</v>
      </c>
      <c r="B3214">
        <v>48.284999999999997</v>
      </c>
      <c r="C3214">
        <f>IF(VLOOKUP($A3214,'Old SVXY Hist'!$A$1:$G$1611,3,0)&lt;$E3214,$E3214,VLOOKUP($A3214,'Old SVXY Hist'!$A$1:$G$1611,3,0))</f>
        <v>49.064999</v>
      </c>
      <c r="D3214">
        <f>IF(VLOOKUP($A3214,'Old SVXY Hist'!$A$1:$G$1611,4,0)&gt;$E3214,$E3214,VLOOKUP($A3214,'Old SVXY Hist'!$A$1:$G$1611,4,0))</f>
        <v>48.23</v>
      </c>
      <c r="E3214">
        <f>Master!K3218</f>
        <v>48.993187420184398</v>
      </c>
      <c r="F3214">
        <v>48.91</v>
      </c>
      <c r="G3214">
        <v>1451200</v>
      </c>
    </row>
    <row r="3215" spans="1:7" x14ac:dyDescent="0.25">
      <c r="A3215" s="22">
        <v>42732</v>
      </c>
      <c r="B3215">
        <v>49.07</v>
      </c>
      <c r="C3215">
        <f>IF(VLOOKUP($A3215,'Old SVXY Hist'!$A$1:$G$1611,3,0)&lt;$E3215,$E3215,VLOOKUP($A3215,'Old SVXY Hist'!$A$1:$G$1611,3,0))</f>
        <v>49.25</v>
      </c>
      <c r="D3215">
        <f>IF(VLOOKUP($A3215,'Old SVXY Hist'!$A$1:$G$1611,4,0)&gt;$E3215,$E3215,VLOOKUP($A3215,'Old SVXY Hist'!$A$1:$G$1611,4,0))</f>
        <v>46.960238078095529</v>
      </c>
      <c r="E3215">
        <f>Master!K3219</f>
        <v>46.960238078095529</v>
      </c>
      <c r="F3215">
        <v>47.220001000000003</v>
      </c>
      <c r="G3215">
        <v>2759200</v>
      </c>
    </row>
    <row r="3216" spans="1:7" x14ac:dyDescent="0.25">
      <c r="A3216" s="22">
        <v>42733</v>
      </c>
      <c r="B3216">
        <v>47.034999999999997</v>
      </c>
      <c r="C3216">
        <f>IF(VLOOKUP($A3216,'Old SVXY Hist'!$A$1:$G$1611,3,0)&lt;$E3216,$E3216,VLOOKUP($A3216,'Old SVXY Hist'!$A$1:$G$1611,3,0))</f>
        <v>47.445</v>
      </c>
      <c r="D3216">
        <f>IF(VLOOKUP($A3216,'Old SVXY Hist'!$A$1:$G$1611,4,0)&gt;$E3216,$E3216,VLOOKUP($A3216,'Old SVXY Hist'!$A$1:$G$1611,4,0))</f>
        <v>45.82</v>
      </c>
      <c r="E3216">
        <f>Master!K3220</f>
        <v>46.381659748870732</v>
      </c>
      <c r="F3216">
        <v>46.455002</v>
      </c>
      <c r="G3216">
        <v>2338000</v>
      </c>
    </row>
    <row r="3217" spans="1:7" x14ac:dyDescent="0.25">
      <c r="A3217" s="22">
        <v>42734</v>
      </c>
      <c r="B3217">
        <v>46.98</v>
      </c>
      <c r="C3217">
        <f>IF(VLOOKUP($A3217,'Old SVXY Hist'!$A$1:$G$1611,3,0)&lt;$E3217,$E3217,VLOOKUP($A3217,'Old SVXY Hist'!$A$1:$G$1611,3,0))</f>
        <v>46.994999</v>
      </c>
      <c r="D3217">
        <f>IF(VLOOKUP($A3217,'Old SVXY Hist'!$A$1:$G$1611,4,0)&gt;$E3217,$E3217,VLOOKUP($A3217,'Old SVXY Hist'!$A$1:$G$1611,4,0))</f>
        <v>44.985000999999997</v>
      </c>
      <c r="E3217">
        <f>Master!K3221</f>
        <v>45.580849917930074</v>
      </c>
      <c r="F3217">
        <v>45.490001999999997</v>
      </c>
      <c r="G3217">
        <v>3281300</v>
      </c>
    </row>
    <row r="3218" spans="1:7" x14ac:dyDescent="0.25">
      <c r="A3218" s="22">
        <v>42738</v>
      </c>
      <c r="B3218">
        <v>47.354999999999997</v>
      </c>
      <c r="C3218">
        <f>IF(VLOOKUP($A3218,'Old SVXY Hist'!$A$1:$G$1611,3,0)&lt;$E3218,$E3218,VLOOKUP($A3218,'Old SVXY Hist'!$A$1:$G$1611,3,0))</f>
        <v>49.067747764237076</v>
      </c>
      <c r="D3218">
        <f>IF(VLOOKUP($A3218,'Old SVXY Hist'!$A$1:$G$1611,4,0)&gt;$E3218,$E3218,VLOOKUP($A3218,'Old SVXY Hist'!$A$1:$G$1611,4,0))</f>
        <v>47.049999</v>
      </c>
      <c r="E3218">
        <f>Master!K3222</f>
        <v>49.067747764237076</v>
      </c>
      <c r="F3218">
        <v>48.724997999999999</v>
      </c>
      <c r="G3218">
        <v>3641300</v>
      </c>
    </row>
    <row r="3219" spans="1:7" x14ac:dyDescent="0.25">
      <c r="A3219" s="22">
        <v>42739</v>
      </c>
      <c r="B3219">
        <v>49.275002000000001</v>
      </c>
      <c r="C3219">
        <f>IF(VLOOKUP($A3219,'Old SVXY Hist'!$A$1:$G$1611,3,0)&lt;$E3219,$E3219,VLOOKUP($A3219,'Old SVXY Hist'!$A$1:$G$1611,3,0))</f>
        <v>51.764999000000003</v>
      </c>
      <c r="D3219">
        <f>IF(VLOOKUP($A3219,'Old SVXY Hist'!$A$1:$G$1611,4,0)&gt;$E3219,$E3219,VLOOKUP($A3219,'Old SVXY Hist'!$A$1:$G$1611,4,0))</f>
        <v>49.264999000000003</v>
      </c>
      <c r="E3219">
        <f>Master!K3223</f>
        <v>51.078819180021874</v>
      </c>
      <c r="F3219">
        <v>51.264999000000003</v>
      </c>
      <c r="G3219">
        <v>2813300</v>
      </c>
    </row>
    <row r="3220" spans="1:7" x14ac:dyDescent="0.25">
      <c r="A3220" s="22">
        <v>42740</v>
      </c>
      <c r="B3220">
        <v>50.805</v>
      </c>
      <c r="C3220">
        <f>IF(VLOOKUP($A3220,'Old SVXY Hist'!$A$1:$G$1611,3,0)&lt;$E3220,$E3220,VLOOKUP($A3220,'Old SVXY Hist'!$A$1:$G$1611,3,0))</f>
        <v>51.618749871472254</v>
      </c>
      <c r="D3220">
        <f>IF(VLOOKUP($A3220,'Old SVXY Hist'!$A$1:$G$1611,4,0)&gt;$E3220,$E3220,VLOOKUP($A3220,'Old SVXY Hist'!$A$1:$G$1611,4,0))</f>
        <v>49.889999000000003</v>
      </c>
      <c r="E3220">
        <f>Master!K3224</f>
        <v>51.618749871472254</v>
      </c>
      <c r="F3220">
        <v>51.43</v>
      </c>
      <c r="G3220">
        <v>2068000</v>
      </c>
    </row>
    <row r="3221" spans="1:7" x14ac:dyDescent="0.25">
      <c r="A3221" s="22">
        <v>42741</v>
      </c>
      <c r="B3221">
        <v>51.959999000000003</v>
      </c>
      <c r="C3221">
        <f>IF(VLOOKUP($A3221,'Old SVXY Hist'!$A$1:$G$1611,3,0)&lt;$E3221,$E3221,VLOOKUP($A3221,'Old SVXY Hist'!$A$1:$G$1611,3,0))</f>
        <v>53.185001</v>
      </c>
      <c r="D3221">
        <f>IF(VLOOKUP($A3221,'Old SVXY Hist'!$A$1:$G$1611,4,0)&gt;$E3221,$E3221,VLOOKUP($A3221,'Old SVXY Hist'!$A$1:$G$1611,4,0))</f>
        <v>51.525002000000001</v>
      </c>
      <c r="E3221">
        <f>Master!K3225</f>
        <v>52.166092393411574</v>
      </c>
      <c r="F3221">
        <v>52.125</v>
      </c>
      <c r="G3221">
        <v>4075000</v>
      </c>
    </row>
    <row r="3222" spans="1:7" x14ac:dyDescent="0.25">
      <c r="A3222" s="22">
        <v>42744</v>
      </c>
      <c r="B3222">
        <v>51.845001000000003</v>
      </c>
      <c r="C3222">
        <f>IF(VLOOKUP($A3222,'Old SVXY Hist'!$A$1:$G$1611,3,0)&lt;$E3222,$E3222,VLOOKUP($A3222,'Old SVXY Hist'!$A$1:$G$1611,3,0))</f>
        <v>53.009998000000003</v>
      </c>
      <c r="D3222">
        <f>IF(VLOOKUP($A3222,'Old SVXY Hist'!$A$1:$G$1611,4,0)&gt;$E3222,$E3222,VLOOKUP($A3222,'Old SVXY Hist'!$A$1:$G$1611,4,0))</f>
        <v>51.380001</v>
      </c>
      <c r="E3222">
        <f>Master!K3226</f>
        <v>52.453809978424729</v>
      </c>
      <c r="F3222">
        <v>52.23</v>
      </c>
      <c r="G3222">
        <v>2530100</v>
      </c>
    </row>
    <row r="3223" spans="1:7" x14ac:dyDescent="0.25">
      <c r="A3223" s="22">
        <v>42745</v>
      </c>
      <c r="B3223">
        <v>52.77</v>
      </c>
      <c r="C3223">
        <f>IF(VLOOKUP($A3223,'Old SVXY Hist'!$A$1:$G$1611,3,0)&lt;$E3223,$E3223,VLOOKUP($A3223,'Old SVXY Hist'!$A$1:$G$1611,3,0))</f>
        <v>53.205002</v>
      </c>
      <c r="D3223">
        <f>IF(VLOOKUP($A3223,'Old SVXY Hist'!$A$1:$G$1611,4,0)&gt;$E3223,$E3223,VLOOKUP($A3223,'Old SVXY Hist'!$A$1:$G$1611,4,0))</f>
        <v>51.84</v>
      </c>
      <c r="E3223">
        <f>Master!K3227</f>
        <v>52.637980817331837</v>
      </c>
      <c r="F3223">
        <v>52.575001</v>
      </c>
      <c r="G3223">
        <v>2378200</v>
      </c>
    </row>
    <row r="3224" spans="1:7" x14ac:dyDescent="0.25">
      <c r="A3224" s="22">
        <v>42746</v>
      </c>
      <c r="B3224">
        <v>52.505001</v>
      </c>
      <c r="C3224">
        <f>IF(VLOOKUP($A3224,'Old SVXY Hist'!$A$1:$G$1611,3,0)&lt;$E3224,$E3224,VLOOKUP($A3224,'Old SVXY Hist'!$A$1:$G$1611,3,0))</f>
        <v>53.869999</v>
      </c>
      <c r="D3224">
        <f>IF(VLOOKUP($A3224,'Old SVXY Hist'!$A$1:$G$1611,4,0)&gt;$E3224,$E3224,VLOOKUP($A3224,'Old SVXY Hist'!$A$1:$G$1611,4,0))</f>
        <v>51.505001</v>
      </c>
      <c r="E3224">
        <f>Master!K3228</f>
        <v>53.656719990198866</v>
      </c>
      <c r="F3224">
        <v>53.720001000000003</v>
      </c>
      <c r="G3224">
        <v>3831400</v>
      </c>
    </row>
    <row r="3225" spans="1:7" x14ac:dyDescent="0.25">
      <c r="A3225" s="22">
        <v>42747</v>
      </c>
      <c r="B3225">
        <v>53.244999</v>
      </c>
      <c r="C3225">
        <f>IF(VLOOKUP($A3225,'Old SVXY Hist'!$A$1:$G$1611,3,0)&lt;$E3225,$E3225,VLOOKUP($A3225,'Old SVXY Hist'!$A$1:$G$1611,3,0))</f>
        <v>53.799999</v>
      </c>
      <c r="D3225">
        <f>IF(VLOOKUP($A3225,'Old SVXY Hist'!$A$1:$G$1611,4,0)&gt;$E3225,$E3225,VLOOKUP($A3225,'Old SVXY Hist'!$A$1:$G$1611,4,0))</f>
        <v>50.985000999999997</v>
      </c>
      <c r="E3225">
        <f>Master!K3229</f>
        <v>53.37092423269597</v>
      </c>
      <c r="F3225">
        <v>53.744999</v>
      </c>
      <c r="G3225">
        <v>4760200</v>
      </c>
    </row>
    <row r="3226" spans="1:7" x14ac:dyDescent="0.25">
      <c r="A3226" s="22">
        <v>42748</v>
      </c>
      <c r="B3226">
        <v>53.959999000000003</v>
      </c>
      <c r="C3226">
        <f>IF(VLOOKUP($A3226,'Old SVXY Hist'!$A$1:$G$1611,3,0)&lt;$E3226,$E3226,VLOOKUP($A3226,'Old SVXY Hist'!$A$1:$G$1611,3,0))</f>
        <v>54.360000999999997</v>
      </c>
      <c r="D3226">
        <f>IF(VLOOKUP($A3226,'Old SVXY Hist'!$A$1:$G$1611,4,0)&gt;$E3226,$E3226,VLOOKUP($A3226,'Old SVXY Hist'!$A$1:$G$1611,4,0))</f>
        <v>53.040000999999997</v>
      </c>
      <c r="E3226">
        <f>Master!K3230</f>
        <v>53.83574326249559</v>
      </c>
      <c r="F3226">
        <v>53.599997999999999</v>
      </c>
      <c r="G3226">
        <v>3320700</v>
      </c>
    </row>
    <row r="3227" spans="1:7" x14ac:dyDescent="0.25">
      <c r="A3227" s="22">
        <v>42752</v>
      </c>
      <c r="B3227">
        <v>52.865001999999997</v>
      </c>
      <c r="C3227">
        <f>IF(VLOOKUP($A3227,'Old SVXY Hist'!$A$1:$G$1611,3,0)&lt;$E3227,$E3227,VLOOKUP($A3227,'Old SVXY Hist'!$A$1:$G$1611,3,0))</f>
        <v>54.005312539691943</v>
      </c>
      <c r="D3227">
        <f>IF(VLOOKUP($A3227,'Old SVXY Hist'!$A$1:$G$1611,4,0)&gt;$E3227,$E3227,VLOOKUP($A3227,'Old SVXY Hist'!$A$1:$G$1611,4,0))</f>
        <v>52.700001</v>
      </c>
      <c r="E3227">
        <f>Master!K3231</f>
        <v>54.005312539691943</v>
      </c>
      <c r="F3227">
        <v>53.75</v>
      </c>
      <c r="G3227">
        <v>3407200</v>
      </c>
    </row>
    <row r="3228" spans="1:7" x14ac:dyDescent="0.25">
      <c r="A3228" s="22">
        <v>42753</v>
      </c>
      <c r="B3228">
        <v>54.119999</v>
      </c>
      <c r="C3228">
        <f>IF(VLOOKUP($A3228,'Old SVXY Hist'!$A$1:$G$1611,3,0)&lt;$E3228,$E3228,VLOOKUP($A3228,'Old SVXY Hist'!$A$1:$G$1611,3,0))</f>
        <v>54.794998</v>
      </c>
      <c r="D3228">
        <f>IF(VLOOKUP($A3228,'Old SVXY Hist'!$A$1:$G$1611,4,0)&gt;$E3228,$E3228,VLOOKUP($A3228,'Old SVXY Hist'!$A$1:$G$1611,4,0))</f>
        <v>53.685001</v>
      </c>
      <c r="E3228">
        <f>Master!K3232</f>
        <v>54.002797223765434</v>
      </c>
      <c r="F3228">
        <v>54</v>
      </c>
      <c r="G3228">
        <v>3767900</v>
      </c>
    </row>
    <row r="3229" spans="1:7" x14ac:dyDescent="0.25">
      <c r="A3229" s="22">
        <v>42754</v>
      </c>
      <c r="B3229">
        <v>54.25</v>
      </c>
      <c r="C3229">
        <f>IF(VLOOKUP($A3229,'Old SVXY Hist'!$A$1:$G$1611,3,0)&lt;$E3229,$E3229,VLOOKUP($A3229,'Old SVXY Hist'!$A$1:$G$1611,3,0))</f>
        <v>54.465000000000003</v>
      </c>
      <c r="D3229">
        <f>IF(VLOOKUP($A3229,'Old SVXY Hist'!$A$1:$G$1611,4,0)&gt;$E3229,$E3229,VLOOKUP($A3229,'Old SVXY Hist'!$A$1:$G$1611,4,0))</f>
        <v>52.889999000000003</v>
      </c>
      <c r="E3229">
        <f>Master!K3233</f>
        <v>53.829722261546308</v>
      </c>
      <c r="F3229">
        <v>53.384998000000003</v>
      </c>
      <c r="G3229">
        <v>3527700</v>
      </c>
    </row>
    <row r="3230" spans="1:7" x14ac:dyDescent="0.25">
      <c r="A3230" s="22">
        <v>42755</v>
      </c>
      <c r="B3230">
        <v>53.93</v>
      </c>
      <c r="C3230">
        <f>IF(VLOOKUP($A3230,'Old SVXY Hist'!$A$1:$G$1611,3,0)&lt;$E3230,$E3230,VLOOKUP($A3230,'Old SVXY Hist'!$A$1:$G$1611,3,0))</f>
        <v>55.5</v>
      </c>
      <c r="D3230">
        <f>IF(VLOOKUP($A3230,'Old SVXY Hist'!$A$1:$G$1611,4,0)&gt;$E3230,$E3230,VLOOKUP($A3230,'Old SVXY Hist'!$A$1:$G$1611,4,0))</f>
        <v>53.73</v>
      </c>
      <c r="E3230">
        <f>Master!K3234</f>
        <v>55.307840157116438</v>
      </c>
      <c r="F3230">
        <v>55.474997999999999</v>
      </c>
      <c r="G3230">
        <v>3635000</v>
      </c>
    </row>
    <row r="3231" spans="1:7" x14ac:dyDescent="0.25">
      <c r="A3231" s="22">
        <v>42758</v>
      </c>
      <c r="B3231">
        <v>55.435001</v>
      </c>
      <c r="C3231">
        <f>IF(VLOOKUP($A3231,'Old SVXY Hist'!$A$1:$G$1611,3,0)&lt;$E3231,$E3231,VLOOKUP($A3231,'Old SVXY Hist'!$A$1:$G$1611,3,0))</f>
        <v>56.285170413477353</v>
      </c>
      <c r="D3231">
        <f>IF(VLOOKUP($A3231,'Old SVXY Hist'!$A$1:$G$1611,4,0)&gt;$E3231,$E3231,VLOOKUP($A3231,'Old SVXY Hist'!$A$1:$G$1611,4,0))</f>
        <v>54.395000000000003</v>
      </c>
      <c r="E3231">
        <f>Master!K3235</f>
        <v>56.285170413477353</v>
      </c>
      <c r="F3231">
        <v>55.924999</v>
      </c>
      <c r="G3231">
        <v>3458200</v>
      </c>
    </row>
    <row r="3232" spans="1:7" x14ac:dyDescent="0.25">
      <c r="A3232" s="22">
        <v>42759</v>
      </c>
      <c r="B3232">
        <v>56.650002000000001</v>
      </c>
      <c r="C3232">
        <f>IF(VLOOKUP($A3232,'Old SVXY Hist'!$A$1:$G$1611,3,0)&lt;$E3232,$E3232,VLOOKUP($A3232,'Old SVXY Hist'!$A$1:$G$1611,3,0))</f>
        <v>58.854999999999997</v>
      </c>
      <c r="D3232">
        <f>IF(VLOOKUP($A3232,'Old SVXY Hist'!$A$1:$G$1611,4,0)&gt;$E3232,$E3232,VLOOKUP($A3232,'Old SVXY Hist'!$A$1:$G$1611,4,0))</f>
        <v>56.580002</v>
      </c>
      <c r="E3232">
        <f>Master!K3236</f>
        <v>58.557390808302706</v>
      </c>
      <c r="F3232">
        <v>58.52</v>
      </c>
      <c r="G3232">
        <v>2548100</v>
      </c>
    </row>
    <row r="3233" spans="1:7" x14ac:dyDescent="0.25">
      <c r="A3233" s="22">
        <v>42760</v>
      </c>
      <c r="B3233">
        <v>59.485000999999997</v>
      </c>
      <c r="C3233">
        <f>IF(VLOOKUP($A3233,'Old SVXY Hist'!$A$1:$G$1611,3,0)&lt;$E3233,$E3233,VLOOKUP($A3233,'Old SVXY Hist'!$A$1:$G$1611,3,0))</f>
        <v>60.240001999999997</v>
      </c>
      <c r="D3233">
        <f>IF(VLOOKUP($A3233,'Old SVXY Hist'!$A$1:$G$1611,4,0)&gt;$E3233,$E3233,VLOOKUP($A3233,'Old SVXY Hist'!$A$1:$G$1611,4,0))</f>
        <v>59.189999</v>
      </c>
      <c r="E3233">
        <f>Master!K3237</f>
        <v>59.759718866845752</v>
      </c>
      <c r="F3233">
        <v>59.970001000000003</v>
      </c>
      <c r="G3233">
        <v>2346200</v>
      </c>
    </row>
    <row r="3234" spans="1:7" x14ac:dyDescent="0.25">
      <c r="A3234" s="22">
        <v>42761</v>
      </c>
      <c r="B3234">
        <v>59.779998999999997</v>
      </c>
      <c r="C3234">
        <f>IF(VLOOKUP($A3234,'Old SVXY Hist'!$A$1:$G$1611,3,0)&lt;$E3234,$E3234,VLOOKUP($A3234,'Old SVXY Hist'!$A$1:$G$1611,3,0))</f>
        <v>60.314999</v>
      </c>
      <c r="D3234">
        <f>IF(VLOOKUP($A3234,'Old SVXY Hist'!$A$1:$G$1611,4,0)&gt;$E3234,$E3234,VLOOKUP($A3234,'Old SVXY Hist'!$A$1:$G$1611,4,0))</f>
        <v>59.025002000000001</v>
      </c>
      <c r="E3234">
        <f>Master!K3238</f>
        <v>59.983976724525043</v>
      </c>
      <c r="F3234">
        <v>59.66</v>
      </c>
      <c r="G3234">
        <v>2496800</v>
      </c>
    </row>
    <row r="3235" spans="1:7" x14ac:dyDescent="0.25">
      <c r="A3235" s="22">
        <v>42762</v>
      </c>
      <c r="B3235">
        <v>59.895000000000003</v>
      </c>
      <c r="C3235">
        <f>IF(VLOOKUP($A3235,'Old SVXY Hist'!$A$1:$G$1611,3,0)&lt;$E3235,$E3235,VLOOKUP($A3235,'Old SVXY Hist'!$A$1:$G$1611,3,0))</f>
        <v>60.580002</v>
      </c>
      <c r="D3235">
        <f>IF(VLOOKUP($A3235,'Old SVXY Hist'!$A$1:$G$1611,4,0)&gt;$E3235,$E3235,VLOOKUP($A3235,'Old SVXY Hist'!$A$1:$G$1611,4,0))</f>
        <v>59.360000999999997</v>
      </c>
      <c r="E3235">
        <f>Master!K3239</f>
        <v>60.424830439741925</v>
      </c>
      <c r="F3235">
        <v>60.369999</v>
      </c>
      <c r="G3235">
        <v>2192300</v>
      </c>
    </row>
    <row r="3236" spans="1:7" x14ac:dyDescent="0.25">
      <c r="A3236" s="22">
        <v>42765</v>
      </c>
      <c r="B3236">
        <v>59.095001000000003</v>
      </c>
      <c r="C3236">
        <f>IF(VLOOKUP($A3236,'Old SVXY Hist'!$A$1:$G$1611,3,0)&lt;$E3236,$E3236,VLOOKUP($A3236,'Old SVXY Hist'!$A$1:$G$1611,3,0))</f>
        <v>59.134998000000003</v>
      </c>
      <c r="D3236">
        <f>IF(VLOOKUP($A3236,'Old SVXY Hist'!$A$1:$G$1611,4,0)&gt;$E3236,$E3236,VLOOKUP($A3236,'Old SVXY Hist'!$A$1:$G$1611,4,0))</f>
        <v>56.055</v>
      </c>
      <c r="E3236">
        <f>Master!K3240</f>
        <v>59.085524629177982</v>
      </c>
      <c r="F3236">
        <v>58.654998999999997</v>
      </c>
      <c r="G3236">
        <v>5783700</v>
      </c>
    </row>
    <row r="3237" spans="1:7" x14ac:dyDescent="0.25">
      <c r="A3237" s="22">
        <v>42766</v>
      </c>
      <c r="B3237">
        <v>58.145000000000003</v>
      </c>
      <c r="C3237">
        <f>IF(VLOOKUP($A3237,'Old SVXY Hist'!$A$1:$G$1611,3,0)&lt;$E3237,$E3237,VLOOKUP($A3237,'Old SVXY Hist'!$A$1:$G$1611,3,0))</f>
        <v>59</v>
      </c>
      <c r="D3237">
        <f>IF(VLOOKUP($A3237,'Old SVXY Hist'!$A$1:$G$1611,4,0)&gt;$E3237,$E3237,VLOOKUP($A3237,'Old SVXY Hist'!$A$1:$G$1611,4,0))</f>
        <v>57.09</v>
      </c>
      <c r="E3237">
        <f>Master!K3241</f>
        <v>58.962685868780802</v>
      </c>
      <c r="F3237">
        <v>58.924999</v>
      </c>
      <c r="G3237">
        <v>4171800</v>
      </c>
    </row>
    <row r="3238" spans="1:7" x14ac:dyDescent="0.25">
      <c r="A3238" s="22">
        <v>42767</v>
      </c>
      <c r="B3238">
        <v>60.044998</v>
      </c>
      <c r="C3238">
        <f>IF(VLOOKUP($A3238,'Old SVXY Hist'!$A$1:$G$1611,3,0)&lt;$E3238,$E3238,VLOOKUP($A3238,'Old SVXY Hist'!$A$1:$G$1611,3,0))</f>
        <v>60.615001999999997</v>
      </c>
      <c r="D3238">
        <f>IF(VLOOKUP($A3238,'Old SVXY Hist'!$A$1:$G$1611,4,0)&gt;$E3238,$E3238,VLOOKUP($A3238,'Old SVXY Hist'!$A$1:$G$1611,4,0))</f>
        <v>59.185001</v>
      </c>
      <c r="E3238">
        <f>Master!K3242</f>
        <v>60.258163004463682</v>
      </c>
      <c r="F3238">
        <v>59.955002</v>
      </c>
      <c r="G3238">
        <v>3689100</v>
      </c>
    </row>
    <row r="3239" spans="1:7" x14ac:dyDescent="0.25">
      <c r="A3239" s="22">
        <v>42768</v>
      </c>
      <c r="B3239">
        <v>59.424999</v>
      </c>
      <c r="C3239">
        <f>IF(VLOOKUP($A3239,'Old SVXY Hist'!$A$1:$G$1611,3,0)&lt;$E3239,$E3239,VLOOKUP($A3239,'Old SVXY Hist'!$A$1:$G$1611,3,0))</f>
        <v>60.044998</v>
      </c>
      <c r="D3239">
        <f>IF(VLOOKUP($A3239,'Old SVXY Hist'!$A$1:$G$1611,4,0)&gt;$E3239,$E3239,VLOOKUP($A3239,'Old SVXY Hist'!$A$1:$G$1611,4,0))</f>
        <v>58.854999999999997</v>
      </c>
      <c r="E3239">
        <f>Master!K3243</f>
        <v>59.254123610179022</v>
      </c>
      <c r="F3239">
        <v>59.465000000000003</v>
      </c>
      <c r="G3239">
        <v>3178300</v>
      </c>
    </row>
    <row r="3240" spans="1:7" x14ac:dyDescent="0.25">
      <c r="A3240" s="22">
        <v>42769</v>
      </c>
      <c r="B3240">
        <v>60.650002000000001</v>
      </c>
      <c r="C3240">
        <f>IF(VLOOKUP($A3240,'Old SVXY Hist'!$A$1:$G$1611,3,0)&lt;$E3240,$E3240,VLOOKUP($A3240,'Old SVXY Hist'!$A$1:$G$1611,3,0))</f>
        <v>61.27</v>
      </c>
      <c r="D3240">
        <f>IF(VLOOKUP($A3240,'Old SVXY Hist'!$A$1:$G$1611,4,0)&gt;$E3240,$E3240,VLOOKUP($A3240,'Old SVXY Hist'!$A$1:$G$1611,4,0))</f>
        <v>60.259998000000003</v>
      </c>
      <c r="E3240">
        <f>Master!K3244</f>
        <v>60.681193921096721</v>
      </c>
      <c r="F3240">
        <v>60.68</v>
      </c>
      <c r="G3240">
        <v>2416000</v>
      </c>
    </row>
    <row r="3241" spans="1:7" x14ac:dyDescent="0.25">
      <c r="A3241" s="22">
        <v>42772</v>
      </c>
      <c r="B3241">
        <v>60.014999000000003</v>
      </c>
      <c r="C3241">
        <f>IF(VLOOKUP($A3241,'Old SVXY Hist'!$A$1:$G$1611,3,0)&lt;$E3241,$E3241,VLOOKUP($A3241,'Old SVXY Hist'!$A$1:$G$1611,3,0))</f>
        <v>60.990001999999997</v>
      </c>
      <c r="D3241">
        <f>IF(VLOOKUP($A3241,'Old SVXY Hist'!$A$1:$G$1611,4,0)&gt;$E3241,$E3241,VLOOKUP($A3241,'Old SVXY Hist'!$A$1:$G$1611,4,0))</f>
        <v>59.805</v>
      </c>
      <c r="E3241">
        <f>Master!K3245</f>
        <v>60.525773021713732</v>
      </c>
      <c r="F3241">
        <v>60.744999</v>
      </c>
      <c r="G3241">
        <v>2604400</v>
      </c>
    </row>
    <row r="3242" spans="1:7" x14ac:dyDescent="0.25">
      <c r="A3242" s="22">
        <v>42773</v>
      </c>
      <c r="B3242">
        <v>60.810001</v>
      </c>
      <c r="C3242">
        <f>IF(VLOOKUP($A3242,'Old SVXY Hist'!$A$1:$G$1611,3,0)&lt;$E3242,$E3242,VLOOKUP($A3242,'Old SVXY Hist'!$A$1:$G$1611,3,0))</f>
        <v>60.945</v>
      </c>
      <c r="D3242">
        <f>IF(VLOOKUP($A3242,'Old SVXY Hist'!$A$1:$G$1611,4,0)&gt;$E3242,$E3242,VLOOKUP($A3242,'Old SVXY Hist'!$A$1:$G$1611,4,0))</f>
        <v>60.034999999999997</v>
      </c>
      <c r="E3242">
        <f>Master!K3246</f>
        <v>60.388729087808294</v>
      </c>
      <c r="F3242">
        <v>60.264999000000003</v>
      </c>
      <c r="G3242">
        <v>2564700</v>
      </c>
    </row>
    <row r="3243" spans="1:7" x14ac:dyDescent="0.25">
      <c r="A3243" s="22">
        <v>42774</v>
      </c>
      <c r="B3243">
        <v>60.049999</v>
      </c>
      <c r="C3243">
        <f>IF(VLOOKUP($A3243,'Old SVXY Hist'!$A$1:$G$1611,3,0)&lt;$E3243,$E3243,VLOOKUP($A3243,'Old SVXY Hist'!$A$1:$G$1611,3,0))</f>
        <v>60.849997999999999</v>
      </c>
      <c r="D3243">
        <f>IF(VLOOKUP($A3243,'Old SVXY Hist'!$A$1:$G$1611,4,0)&gt;$E3243,$E3243,VLOOKUP($A3243,'Old SVXY Hist'!$A$1:$G$1611,4,0))</f>
        <v>59.275002000000001</v>
      </c>
      <c r="E3243">
        <f>Master!K3247</f>
        <v>60.385916462069957</v>
      </c>
      <c r="F3243">
        <v>60.439999</v>
      </c>
      <c r="G3243">
        <v>2382900</v>
      </c>
    </row>
    <row r="3244" spans="1:7" x14ac:dyDescent="0.25">
      <c r="A3244" s="22">
        <v>42775</v>
      </c>
      <c r="B3244">
        <v>60.775002000000001</v>
      </c>
      <c r="C3244">
        <f>IF(VLOOKUP($A3244,'Old SVXY Hist'!$A$1:$G$1611,3,0)&lt;$E3244,$E3244,VLOOKUP($A3244,'Old SVXY Hist'!$A$1:$G$1611,3,0))</f>
        <v>62.284999999999997</v>
      </c>
      <c r="D3244">
        <f>IF(VLOOKUP($A3244,'Old SVXY Hist'!$A$1:$G$1611,4,0)&gt;$E3244,$E3244,VLOOKUP($A3244,'Old SVXY Hist'!$A$1:$G$1611,4,0))</f>
        <v>60.66</v>
      </c>
      <c r="E3244">
        <f>Master!K3248</f>
        <v>61.926308156381495</v>
      </c>
      <c r="F3244">
        <v>61.709999000000003</v>
      </c>
      <c r="G3244">
        <v>1906500</v>
      </c>
    </row>
    <row r="3245" spans="1:7" x14ac:dyDescent="0.25">
      <c r="A3245" s="22">
        <v>42776</v>
      </c>
      <c r="B3245">
        <v>62.349997999999999</v>
      </c>
      <c r="C3245">
        <f>IF(VLOOKUP($A3245,'Old SVXY Hist'!$A$1:$G$1611,3,0)&lt;$E3245,$E3245,VLOOKUP($A3245,'Old SVXY Hist'!$A$1:$G$1611,3,0))</f>
        <v>63.306921498217285</v>
      </c>
      <c r="D3245">
        <f>IF(VLOOKUP($A3245,'Old SVXY Hist'!$A$1:$G$1611,4,0)&gt;$E3245,$E3245,VLOOKUP($A3245,'Old SVXY Hist'!$A$1:$G$1611,4,0))</f>
        <v>62.224997999999999</v>
      </c>
      <c r="E3245">
        <f>Master!K3249</f>
        <v>63.306921498217285</v>
      </c>
      <c r="F3245">
        <v>62.700001</v>
      </c>
      <c r="G3245">
        <v>2230300</v>
      </c>
    </row>
    <row r="3246" spans="1:7" x14ac:dyDescent="0.25">
      <c r="A3246" s="22">
        <v>42779</v>
      </c>
      <c r="B3246">
        <v>63.810001</v>
      </c>
      <c r="C3246">
        <f>IF(VLOOKUP($A3246,'Old SVXY Hist'!$A$1:$G$1611,3,0)&lt;$E3246,$E3246,VLOOKUP($A3246,'Old SVXY Hist'!$A$1:$G$1611,3,0))</f>
        <v>64.910004000000001</v>
      </c>
      <c r="D3246">
        <f>IF(VLOOKUP($A3246,'Old SVXY Hist'!$A$1:$G$1611,4,0)&gt;$E3246,$E3246,VLOOKUP($A3246,'Old SVXY Hist'!$A$1:$G$1611,4,0))</f>
        <v>63.615001999999997</v>
      </c>
      <c r="E3246">
        <f>Master!K3250</f>
        <v>64.735604429681544</v>
      </c>
      <c r="F3246">
        <v>64.684997999999993</v>
      </c>
      <c r="G3246">
        <v>2510300</v>
      </c>
    </row>
    <row r="3247" spans="1:7" x14ac:dyDescent="0.25">
      <c r="A3247" s="22">
        <v>42780</v>
      </c>
      <c r="B3247">
        <v>64.724997999999999</v>
      </c>
      <c r="C3247">
        <f>IF(VLOOKUP($A3247,'Old SVXY Hist'!$A$1:$G$1611,3,0)&lt;$E3247,$E3247,VLOOKUP($A3247,'Old SVXY Hist'!$A$1:$G$1611,3,0))</f>
        <v>68.463117549236856</v>
      </c>
      <c r="D3247">
        <f>IF(VLOOKUP($A3247,'Old SVXY Hist'!$A$1:$G$1611,4,0)&gt;$E3247,$E3247,VLOOKUP($A3247,'Old SVXY Hist'!$A$1:$G$1611,4,0))</f>
        <v>64.660004000000001</v>
      </c>
      <c r="E3247">
        <f>Master!K3251</f>
        <v>68.463117549236856</v>
      </c>
      <c r="F3247">
        <v>67.470000999999996</v>
      </c>
      <c r="G3247">
        <v>3428500</v>
      </c>
    </row>
    <row r="3248" spans="1:7" x14ac:dyDescent="0.25">
      <c r="A3248" s="22">
        <v>42781</v>
      </c>
      <c r="B3248">
        <v>67.319999999999993</v>
      </c>
      <c r="C3248">
        <f>IF(VLOOKUP($A3248,'Old SVXY Hist'!$A$1:$G$1611,3,0)&lt;$E3248,$E3248,VLOOKUP($A3248,'Old SVXY Hist'!$A$1:$G$1611,3,0))</f>
        <v>67.769997000000004</v>
      </c>
      <c r="D3248">
        <f>IF(VLOOKUP($A3248,'Old SVXY Hist'!$A$1:$G$1611,4,0)&gt;$E3248,$E3248,VLOOKUP($A3248,'Old SVXY Hist'!$A$1:$G$1611,4,0))</f>
        <v>64.925003000000004</v>
      </c>
      <c r="E3248">
        <f>Master!K3252</f>
        <v>65.259579331314725</v>
      </c>
      <c r="F3248">
        <v>64.989998</v>
      </c>
      <c r="G3248">
        <v>4219700</v>
      </c>
    </row>
    <row r="3249" spans="1:7" x14ac:dyDescent="0.25">
      <c r="A3249" s="22">
        <v>42782</v>
      </c>
      <c r="B3249">
        <v>65.129997000000003</v>
      </c>
      <c r="C3249">
        <f>IF(VLOOKUP($A3249,'Old SVXY Hist'!$A$1:$G$1611,3,0)&lt;$E3249,$E3249,VLOOKUP($A3249,'Old SVXY Hist'!$A$1:$G$1611,3,0))</f>
        <v>65.209998999999996</v>
      </c>
      <c r="D3249">
        <f>IF(VLOOKUP($A3249,'Old SVXY Hist'!$A$1:$G$1611,4,0)&gt;$E3249,$E3249,VLOOKUP($A3249,'Old SVXY Hist'!$A$1:$G$1611,4,0))</f>
        <v>61.349997999999999</v>
      </c>
      <c r="E3249">
        <f>Master!K3253</f>
        <v>64.741082841974162</v>
      </c>
      <c r="F3249">
        <v>64.650002000000001</v>
      </c>
      <c r="G3249">
        <v>5323400</v>
      </c>
    </row>
    <row r="3250" spans="1:7" x14ac:dyDescent="0.25">
      <c r="A3250" s="22">
        <v>42783</v>
      </c>
      <c r="B3250">
        <v>63.169998</v>
      </c>
      <c r="C3250">
        <f>IF(VLOOKUP($A3250,'Old SVXY Hist'!$A$1:$G$1611,3,0)&lt;$E3250,$E3250,VLOOKUP($A3250,'Old SVXY Hist'!$A$1:$G$1611,3,0))</f>
        <v>64.805000000000007</v>
      </c>
      <c r="D3250">
        <f>IF(VLOOKUP($A3250,'Old SVXY Hist'!$A$1:$G$1611,4,0)&gt;$E3250,$E3250,VLOOKUP($A3250,'Old SVXY Hist'!$A$1:$G$1611,4,0))</f>
        <v>62.689999</v>
      </c>
      <c r="E3250">
        <f>Master!K3254</f>
        <v>63.985076778795573</v>
      </c>
      <c r="F3250">
        <v>64.525002000000001</v>
      </c>
      <c r="G3250">
        <v>3294500</v>
      </c>
    </row>
    <row r="3251" spans="1:7" x14ac:dyDescent="0.25">
      <c r="A3251" s="22">
        <v>42787</v>
      </c>
      <c r="B3251">
        <v>65.394997000000004</v>
      </c>
      <c r="C3251">
        <f>IF(VLOOKUP($A3251,'Old SVXY Hist'!$A$1:$G$1611,3,0)&lt;$E3251,$E3251,VLOOKUP($A3251,'Old SVXY Hist'!$A$1:$G$1611,3,0))</f>
        <v>65.574996999999996</v>
      </c>
      <c r="D3251">
        <f>IF(VLOOKUP($A3251,'Old SVXY Hist'!$A$1:$G$1611,4,0)&gt;$E3251,$E3251,VLOOKUP($A3251,'Old SVXY Hist'!$A$1:$G$1611,4,0))</f>
        <v>63.529998999999997</v>
      </c>
      <c r="E3251">
        <f>Master!K3255</f>
        <v>63.656986971790225</v>
      </c>
      <c r="F3251">
        <v>63.740001999999997</v>
      </c>
      <c r="G3251">
        <v>2821000</v>
      </c>
    </row>
    <row r="3252" spans="1:7" x14ac:dyDescent="0.25">
      <c r="A3252" s="22">
        <v>42788</v>
      </c>
      <c r="B3252">
        <v>63.224997999999999</v>
      </c>
      <c r="C3252">
        <f>IF(VLOOKUP($A3252,'Old SVXY Hist'!$A$1:$G$1611,3,0)&lt;$E3252,$E3252,VLOOKUP($A3252,'Old SVXY Hist'!$A$1:$G$1611,3,0))</f>
        <v>64.224997999999999</v>
      </c>
      <c r="D3252">
        <f>IF(VLOOKUP($A3252,'Old SVXY Hist'!$A$1:$G$1611,4,0)&gt;$E3252,$E3252,VLOOKUP($A3252,'Old SVXY Hist'!$A$1:$G$1611,4,0))</f>
        <v>62.330002</v>
      </c>
      <c r="E3252">
        <f>Master!K3256</f>
        <v>63.376904600644991</v>
      </c>
      <c r="F3252">
        <v>63.470001000000003</v>
      </c>
      <c r="G3252">
        <v>2324600</v>
      </c>
    </row>
    <row r="3253" spans="1:7" x14ac:dyDescent="0.25">
      <c r="A3253" s="22">
        <v>42789</v>
      </c>
      <c r="B3253">
        <v>63.330002</v>
      </c>
      <c r="C3253">
        <f>IF(VLOOKUP($A3253,'Old SVXY Hist'!$A$1:$G$1611,3,0)&lt;$E3253,$E3253,VLOOKUP($A3253,'Old SVXY Hist'!$A$1:$G$1611,3,0))</f>
        <v>63.534999999999997</v>
      </c>
      <c r="D3253">
        <f>IF(VLOOKUP($A3253,'Old SVXY Hist'!$A$1:$G$1611,4,0)&gt;$E3253,$E3253,VLOOKUP($A3253,'Old SVXY Hist'!$A$1:$G$1611,4,0))</f>
        <v>60.834999000000003</v>
      </c>
      <c r="E3253">
        <f>Master!K3257</f>
        <v>61.674347917590872</v>
      </c>
      <c r="F3253">
        <v>61.799999</v>
      </c>
      <c r="G3253">
        <v>3232700</v>
      </c>
    </row>
    <row r="3254" spans="1:7" x14ac:dyDescent="0.25">
      <c r="A3254" s="22">
        <v>42790</v>
      </c>
      <c r="B3254">
        <v>59.52</v>
      </c>
      <c r="C3254">
        <f>IF(VLOOKUP($A3254,'Old SVXY Hist'!$A$1:$G$1611,3,0)&lt;$E3254,$E3254,VLOOKUP($A3254,'Old SVXY Hist'!$A$1:$G$1611,3,0))</f>
        <v>62.724997999999999</v>
      </c>
      <c r="D3254">
        <f>IF(VLOOKUP($A3254,'Old SVXY Hist'!$A$1:$G$1611,4,0)&gt;$E3254,$E3254,VLOOKUP($A3254,'Old SVXY Hist'!$A$1:$G$1611,4,0))</f>
        <v>59.220001000000003</v>
      </c>
      <c r="E3254">
        <f>Master!K3258</f>
        <v>62.306951464171384</v>
      </c>
      <c r="F3254">
        <v>62.625</v>
      </c>
      <c r="G3254">
        <v>4009700</v>
      </c>
    </row>
    <row r="3255" spans="1:7" x14ac:dyDescent="0.25">
      <c r="A3255" s="22">
        <v>42793</v>
      </c>
      <c r="B3255">
        <v>62.599997999999999</v>
      </c>
      <c r="C3255">
        <f>IF(VLOOKUP($A3255,'Old SVXY Hist'!$A$1:$G$1611,3,0)&lt;$E3255,$E3255,VLOOKUP($A3255,'Old SVXY Hist'!$A$1:$G$1611,3,0))</f>
        <v>64.230002999999996</v>
      </c>
      <c r="D3255">
        <f>IF(VLOOKUP($A3255,'Old SVXY Hist'!$A$1:$G$1611,4,0)&gt;$E3255,$E3255,VLOOKUP($A3255,'Old SVXY Hist'!$A$1:$G$1611,4,0))</f>
        <v>62.029998999999997</v>
      </c>
      <c r="E3255">
        <f>Master!K3259</f>
        <v>62.620676301862709</v>
      </c>
      <c r="F3255">
        <v>62.794998</v>
      </c>
      <c r="G3255">
        <v>2234200</v>
      </c>
    </row>
    <row r="3256" spans="1:7" x14ac:dyDescent="0.25">
      <c r="A3256" s="22">
        <v>42794</v>
      </c>
      <c r="B3256">
        <v>62.540000999999997</v>
      </c>
      <c r="C3256">
        <f>IF(VLOOKUP($A3256,'Old SVXY Hist'!$A$1:$G$1611,3,0)&lt;$E3256,$E3256,VLOOKUP($A3256,'Old SVXY Hist'!$A$1:$G$1611,3,0))</f>
        <v>62.950001</v>
      </c>
      <c r="D3256">
        <f>IF(VLOOKUP($A3256,'Old SVXY Hist'!$A$1:$G$1611,4,0)&gt;$E3256,$E3256,VLOOKUP($A3256,'Old SVXY Hist'!$A$1:$G$1611,4,0))</f>
        <v>60.939999</v>
      </c>
      <c r="E3256">
        <f>Master!K3260</f>
        <v>61.56598614218376</v>
      </c>
      <c r="F3256">
        <v>61.25</v>
      </c>
      <c r="G3256">
        <v>2697300</v>
      </c>
    </row>
    <row r="3257" spans="1:7" x14ac:dyDescent="0.25">
      <c r="A3257" s="22">
        <v>42795</v>
      </c>
      <c r="B3257">
        <v>63.959999000000003</v>
      </c>
      <c r="C3257">
        <f>IF(VLOOKUP($A3257,'Old SVXY Hist'!$A$1:$G$1611,3,0)&lt;$E3257,$E3257,VLOOKUP($A3257,'Old SVXY Hist'!$A$1:$G$1611,3,0))</f>
        <v>64.375</v>
      </c>
      <c r="D3257">
        <f>IF(VLOOKUP($A3257,'Old SVXY Hist'!$A$1:$G$1611,4,0)&gt;$E3257,$E3257,VLOOKUP($A3257,'Old SVXY Hist'!$A$1:$G$1611,4,0))</f>
        <v>62.52</v>
      </c>
      <c r="E3257">
        <f>Master!K3261</f>
        <v>62.646956922329565</v>
      </c>
      <c r="F3257">
        <v>62.650002000000001</v>
      </c>
      <c r="G3257">
        <v>3202300</v>
      </c>
    </row>
    <row r="3258" spans="1:7" x14ac:dyDescent="0.25">
      <c r="A3258" s="22">
        <v>42796</v>
      </c>
      <c r="B3258">
        <v>62.595001000000003</v>
      </c>
      <c r="C3258">
        <f>IF(VLOOKUP($A3258,'Old SVXY Hist'!$A$1:$G$1611,3,0)&lt;$E3258,$E3258,VLOOKUP($A3258,'Old SVXY Hist'!$A$1:$G$1611,3,0))</f>
        <v>63.790000999999997</v>
      </c>
      <c r="D3258">
        <f>IF(VLOOKUP($A3258,'Old SVXY Hist'!$A$1:$G$1611,4,0)&gt;$E3258,$E3258,VLOOKUP($A3258,'Old SVXY Hist'!$A$1:$G$1611,4,0))</f>
        <v>61.849997999999999</v>
      </c>
      <c r="E3258">
        <f>Master!K3262</f>
        <v>62.73709952025937</v>
      </c>
      <c r="F3258">
        <v>62.490001999999997</v>
      </c>
      <c r="G3258">
        <v>3198500</v>
      </c>
    </row>
    <row r="3259" spans="1:7" x14ac:dyDescent="0.25">
      <c r="A3259" s="22">
        <v>42797</v>
      </c>
      <c r="B3259">
        <v>63.384998000000003</v>
      </c>
      <c r="C3259">
        <f>IF(VLOOKUP($A3259,'Old SVXY Hist'!$A$1:$G$1611,3,0)&lt;$E3259,$E3259,VLOOKUP($A3259,'Old SVXY Hist'!$A$1:$G$1611,3,0))</f>
        <v>64.739574815221829</v>
      </c>
      <c r="D3259">
        <f>IF(VLOOKUP($A3259,'Old SVXY Hist'!$A$1:$G$1611,4,0)&gt;$E3259,$E3259,VLOOKUP($A3259,'Old SVXY Hist'!$A$1:$G$1611,4,0))</f>
        <v>63.32</v>
      </c>
      <c r="E3259">
        <f>Master!K3263</f>
        <v>64.739574815221829</v>
      </c>
      <c r="F3259">
        <v>64.394997000000004</v>
      </c>
      <c r="G3259">
        <v>2350400</v>
      </c>
    </row>
    <row r="3260" spans="1:7" x14ac:dyDescent="0.25">
      <c r="A3260" s="22">
        <v>42800</v>
      </c>
      <c r="B3260">
        <v>64.514999000000003</v>
      </c>
      <c r="C3260">
        <f>IF(VLOOKUP($A3260,'Old SVXY Hist'!$A$1:$G$1611,3,0)&lt;$E3260,$E3260,VLOOKUP($A3260,'Old SVXY Hist'!$A$1:$G$1611,3,0))</f>
        <v>65.815002000000007</v>
      </c>
      <c r="D3260">
        <f>IF(VLOOKUP($A3260,'Old SVXY Hist'!$A$1:$G$1611,4,0)&gt;$E3260,$E3260,VLOOKUP($A3260,'Old SVXY Hist'!$A$1:$G$1611,4,0))</f>
        <v>64.194999999999993</v>
      </c>
      <c r="E3260">
        <f>Master!K3264</f>
        <v>65.439229787914755</v>
      </c>
      <c r="F3260">
        <v>65.589995999999999</v>
      </c>
      <c r="G3260">
        <v>2217800</v>
      </c>
    </row>
    <row r="3261" spans="1:7" x14ac:dyDescent="0.25">
      <c r="A3261" s="22">
        <v>42801</v>
      </c>
      <c r="B3261">
        <v>65.5</v>
      </c>
      <c r="C3261">
        <f>IF(VLOOKUP($A3261,'Old SVXY Hist'!$A$1:$G$1611,3,0)&lt;$E3261,$E3261,VLOOKUP($A3261,'Old SVXY Hist'!$A$1:$G$1611,3,0))</f>
        <v>66.650002000000001</v>
      </c>
      <c r="D3261">
        <f>IF(VLOOKUP($A3261,'Old SVXY Hist'!$A$1:$G$1611,4,0)&gt;$E3261,$E3261,VLOOKUP($A3261,'Old SVXY Hist'!$A$1:$G$1611,4,0))</f>
        <v>64.830001999999993</v>
      </c>
      <c r="E3261">
        <f>Master!K3265</f>
        <v>65.416178080435913</v>
      </c>
      <c r="F3261">
        <v>65.535004000000001</v>
      </c>
      <c r="G3261">
        <v>2244200</v>
      </c>
    </row>
    <row r="3262" spans="1:7" x14ac:dyDescent="0.25">
      <c r="A3262" s="22">
        <v>42802</v>
      </c>
      <c r="B3262">
        <v>66.169998000000007</v>
      </c>
      <c r="C3262">
        <f>IF(VLOOKUP($A3262,'Old SVXY Hist'!$A$1:$G$1611,3,0)&lt;$E3262,$E3262,VLOOKUP($A3262,'Old SVXY Hist'!$A$1:$G$1611,3,0))</f>
        <v>66.824996999999996</v>
      </c>
      <c r="D3262">
        <f>IF(VLOOKUP($A3262,'Old SVXY Hist'!$A$1:$G$1611,4,0)&gt;$E3262,$E3262,VLOOKUP($A3262,'Old SVXY Hist'!$A$1:$G$1611,4,0))</f>
        <v>64.834998999999996</v>
      </c>
      <c r="E3262">
        <f>Master!K3266</f>
        <v>65.45292108582872</v>
      </c>
      <c r="F3262">
        <v>65.055000000000007</v>
      </c>
      <c r="G3262">
        <v>1979500</v>
      </c>
    </row>
    <row r="3263" spans="1:7" x14ac:dyDescent="0.25">
      <c r="A3263" s="22">
        <v>42803</v>
      </c>
      <c r="B3263">
        <v>65.470000999999996</v>
      </c>
      <c r="C3263">
        <f>IF(VLOOKUP($A3263,'Old SVXY Hist'!$A$1:$G$1611,3,0)&lt;$E3263,$E3263,VLOOKUP($A3263,'Old SVXY Hist'!$A$1:$G$1611,3,0))</f>
        <v>66.205001999999993</v>
      </c>
      <c r="D3263">
        <f>IF(VLOOKUP($A3263,'Old SVXY Hist'!$A$1:$G$1611,4,0)&gt;$E3263,$E3263,VLOOKUP($A3263,'Old SVXY Hist'!$A$1:$G$1611,4,0))</f>
        <v>64.275002000000001</v>
      </c>
      <c r="E3263">
        <f>Master!K3267</f>
        <v>65.2716000543018</v>
      </c>
      <c r="F3263">
        <v>65.389999000000003</v>
      </c>
      <c r="G3263">
        <v>2539000</v>
      </c>
    </row>
    <row r="3264" spans="1:7" x14ac:dyDescent="0.25">
      <c r="A3264" s="22">
        <v>42804</v>
      </c>
      <c r="B3264">
        <v>65.985000999999997</v>
      </c>
      <c r="C3264">
        <f>IF(VLOOKUP($A3264,'Old SVXY Hist'!$A$1:$G$1611,3,0)&lt;$E3264,$E3264,VLOOKUP($A3264,'Old SVXY Hist'!$A$1:$G$1611,3,0))</f>
        <v>66.400002000000001</v>
      </c>
      <c r="D3264">
        <f>IF(VLOOKUP($A3264,'Old SVXY Hist'!$A$1:$G$1611,4,0)&gt;$E3264,$E3264,VLOOKUP($A3264,'Old SVXY Hist'!$A$1:$G$1611,4,0))</f>
        <v>65.114998</v>
      </c>
      <c r="E3264">
        <f>Master!K3268</f>
        <v>66.36616575812215</v>
      </c>
      <c r="F3264">
        <v>66.290001000000004</v>
      </c>
      <c r="G3264">
        <v>2350500</v>
      </c>
    </row>
    <row r="3265" spans="1:7" x14ac:dyDescent="0.25">
      <c r="A3265" s="22">
        <v>42807</v>
      </c>
      <c r="B3265">
        <v>66.510002</v>
      </c>
      <c r="C3265">
        <f>IF(VLOOKUP($A3265,'Old SVXY Hist'!$A$1:$G$1611,3,0)&lt;$E3265,$E3265,VLOOKUP($A3265,'Old SVXY Hist'!$A$1:$G$1611,3,0))</f>
        <v>68.035580854196866</v>
      </c>
      <c r="D3265">
        <f>IF(VLOOKUP($A3265,'Old SVXY Hist'!$A$1:$G$1611,4,0)&gt;$E3265,$E3265,VLOOKUP($A3265,'Old SVXY Hist'!$A$1:$G$1611,4,0))</f>
        <v>66.209998999999996</v>
      </c>
      <c r="E3265">
        <f>Master!K3269</f>
        <v>68.035580854196866</v>
      </c>
      <c r="F3265">
        <v>67.669998000000007</v>
      </c>
      <c r="G3265">
        <v>1723700</v>
      </c>
    </row>
    <row r="3266" spans="1:7" x14ac:dyDescent="0.25">
      <c r="A3266" s="22">
        <v>42808</v>
      </c>
      <c r="B3266">
        <v>67.455001999999993</v>
      </c>
      <c r="C3266">
        <f>IF(VLOOKUP($A3266,'Old SVXY Hist'!$A$1:$G$1611,3,0)&lt;$E3266,$E3266,VLOOKUP($A3266,'Old SVXY Hist'!$A$1:$G$1611,3,0))</f>
        <v>67.944999999999993</v>
      </c>
      <c r="D3266">
        <f>IF(VLOOKUP($A3266,'Old SVXY Hist'!$A$1:$G$1611,4,0)&gt;$E3266,$E3266,VLOOKUP($A3266,'Old SVXY Hist'!$A$1:$G$1611,4,0))</f>
        <v>65.915001000000004</v>
      </c>
      <c r="E3266">
        <f>Master!K3270</f>
        <v>66.64011074800402</v>
      </c>
      <c r="F3266">
        <v>66.379997000000003</v>
      </c>
      <c r="G3266">
        <v>2703300</v>
      </c>
    </row>
    <row r="3267" spans="1:7" x14ac:dyDescent="0.25">
      <c r="A3267" s="22">
        <v>42809</v>
      </c>
      <c r="B3267">
        <v>67.150002000000001</v>
      </c>
      <c r="C3267">
        <f>IF(VLOOKUP($A3267,'Old SVXY Hist'!$A$1:$G$1611,3,0)&lt;$E3267,$E3267,VLOOKUP($A3267,'Old SVXY Hist'!$A$1:$G$1611,3,0))</f>
        <v>69.419998000000007</v>
      </c>
      <c r="D3267">
        <f>IF(VLOOKUP($A3267,'Old SVXY Hist'!$A$1:$G$1611,4,0)&gt;$E3267,$E3267,VLOOKUP($A3267,'Old SVXY Hist'!$A$1:$G$1611,4,0))</f>
        <v>67</v>
      </c>
      <c r="E3267">
        <f>Master!K3271</f>
        <v>68.3303883372717</v>
      </c>
      <c r="F3267">
        <v>68.75</v>
      </c>
      <c r="G3267">
        <v>2267600</v>
      </c>
    </row>
    <row r="3268" spans="1:7" x14ac:dyDescent="0.25">
      <c r="A3268" s="22">
        <v>42810</v>
      </c>
      <c r="B3268">
        <v>69.269997000000004</v>
      </c>
      <c r="C3268">
        <f>IF(VLOOKUP($A3268,'Old SVXY Hist'!$A$1:$G$1611,3,0)&lt;$E3268,$E3268,VLOOKUP($A3268,'Old SVXY Hist'!$A$1:$G$1611,3,0))</f>
        <v>70.523166022763206</v>
      </c>
      <c r="D3268">
        <f>IF(VLOOKUP($A3268,'Old SVXY Hist'!$A$1:$G$1611,4,0)&gt;$E3268,$E3268,VLOOKUP($A3268,'Old SVXY Hist'!$A$1:$G$1611,4,0))</f>
        <v>69.150002000000001</v>
      </c>
      <c r="E3268">
        <f>Master!K3272</f>
        <v>70.523166022763206</v>
      </c>
      <c r="F3268">
        <v>70.220000999999996</v>
      </c>
      <c r="G3268">
        <v>2480500</v>
      </c>
    </row>
    <row r="3269" spans="1:7" x14ac:dyDescent="0.25">
      <c r="A3269" s="22">
        <v>42811</v>
      </c>
      <c r="B3269">
        <v>70.75</v>
      </c>
      <c r="C3269">
        <f>IF(VLOOKUP($A3269,'Old SVXY Hist'!$A$1:$G$1611,3,0)&lt;$E3269,$E3269,VLOOKUP($A3269,'Old SVXY Hist'!$A$1:$G$1611,3,0))</f>
        <v>72.139999000000003</v>
      </c>
      <c r="D3269">
        <f>IF(VLOOKUP($A3269,'Old SVXY Hist'!$A$1:$G$1611,4,0)&gt;$E3269,$E3269,VLOOKUP($A3269,'Old SVXY Hist'!$A$1:$G$1611,4,0))</f>
        <v>70.620735373149941</v>
      </c>
      <c r="E3269">
        <f>Master!K3273</f>
        <v>70.620735373149941</v>
      </c>
      <c r="F3269">
        <v>71.074996999999996</v>
      </c>
      <c r="G3269">
        <v>2247300</v>
      </c>
    </row>
    <row r="3270" spans="1:7" x14ac:dyDescent="0.25">
      <c r="A3270" s="22">
        <v>42814</v>
      </c>
      <c r="B3270">
        <v>71.190002000000007</v>
      </c>
      <c r="C3270">
        <f>IF(VLOOKUP($A3270,'Old SVXY Hist'!$A$1:$G$1611,3,0)&lt;$E3270,$E3270,VLOOKUP($A3270,'Old SVXY Hist'!$A$1:$G$1611,3,0))</f>
        <v>72.014999000000003</v>
      </c>
      <c r="D3270">
        <f>IF(VLOOKUP($A3270,'Old SVXY Hist'!$A$1:$G$1611,4,0)&gt;$E3270,$E3270,VLOOKUP($A3270,'Old SVXY Hist'!$A$1:$G$1611,4,0))</f>
        <v>70.985000999999997</v>
      </c>
      <c r="E3270">
        <f>Master!K3274</f>
        <v>71.170213309160999</v>
      </c>
      <c r="F3270">
        <v>71.025002000000001</v>
      </c>
      <c r="G3270">
        <v>2247000</v>
      </c>
    </row>
    <row r="3271" spans="1:7" x14ac:dyDescent="0.25">
      <c r="A3271" s="22">
        <v>42815</v>
      </c>
      <c r="B3271">
        <v>72.434997999999993</v>
      </c>
      <c r="C3271">
        <f>IF(VLOOKUP($A3271,'Old SVXY Hist'!$A$1:$G$1611,3,0)&lt;$E3271,$E3271,VLOOKUP($A3271,'Old SVXY Hist'!$A$1:$G$1611,3,0))</f>
        <v>72.944999999999993</v>
      </c>
      <c r="D3271">
        <f>IF(VLOOKUP($A3271,'Old SVXY Hist'!$A$1:$G$1611,4,0)&gt;$E3271,$E3271,VLOOKUP($A3271,'Old SVXY Hist'!$A$1:$G$1611,4,0))</f>
        <v>67.709998999999996</v>
      </c>
      <c r="E3271">
        <f>Master!K3275</f>
        <v>67.92121308357865</v>
      </c>
      <c r="F3271">
        <v>68.315002000000007</v>
      </c>
      <c r="G3271">
        <v>5992200</v>
      </c>
    </row>
    <row r="3272" spans="1:7" x14ac:dyDescent="0.25">
      <c r="A3272" s="22">
        <v>42816</v>
      </c>
      <c r="B3272">
        <v>67.635002</v>
      </c>
      <c r="C3272">
        <f>IF(VLOOKUP($A3272,'Old SVXY Hist'!$A$1:$G$1611,3,0)&lt;$E3272,$E3272,VLOOKUP($A3272,'Old SVXY Hist'!$A$1:$G$1611,3,0))</f>
        <v>68.989998</v>
      </c>
      <c r="D3272">
        <f>IF(VLOOKUP($A3272,'Old SVXY Hist'!$A$1:$G$1611,4,0)&gt;$E3272,$E3272,VLOOKUP($A3272,'Old SVXY Hist'!$A$1:$G$1611,4,0))</f>
        <v>66.720000999999996</v>
      </c>
      <c r="E3272">
        <f>Master!K3276</f>
        <v>67.17846850803565</v>
      </c>
      <c r="F3272">
        <v>67.959998999999996</v>
      </c>
      <c r="G3272">
        <v>4914900</v>
      </c>
    </row>
    <row r="3273" spans="1:7" x14ac:dyDescent="0.25">
      <c r="A3273" s="22">
        <v>42817</v>
      </c>
      <c r="B3273">
        <v>67.370002999999997</v>
      </c>
      <c r="C3273">
        <f>IF(VLOOKUP($A3273,'Old SVXY Hist'!$A$1:$G$1611,3,0)&lt;$E3273,$E3273,VLOOKUP($A3273,'Old SVXY Hist'!$A$1:$G$1611,3,0))</f>
        <v>68.809997999999993</v>
      </c>
      <c r="D3273">
        <f>IF(VLOOKUP($A3273,'Old SVXY Hist'!$A$1:$G$1611,4,0)&gt;$E3273,$E3273,VLOOKUP($A3273,'Old SVXY Hist'!$A$1:$G$1611,4,0))</f>
        <v>65.334998999999996</v>
      </c>
      <c r="E3273">
        <f>Master!K3277</f>
        <v>65.529031726876511</v>
      </c>
      <c r="F3273">
        <v>65.654999000000004</v>
      </c>
      <c r="G3273">
        <v>3606300</v>
      </c>
    </row>
    <row r="3274" spans="1:7" x14ac:dyDescent="0.25">
      <c r="A3274" s="22">
        <v>42818</v>
      </c>
      <c r="B3274">
        <v>66.650002000000001</v>
      </c>
      <c r="C3274">
        <f>IF(VLOOKUP($A3274,'Old SVXY Hist'!$A$1:$G$1611,3,0)&lt;$E3274,$E3274,VLOOKUP($A3274,'Old SVXY Hist'!$A$1:$G$1611,3,0))</f>
        <v>68.050003000000004</v>
      </c>
      <c r="D3274">
        <f>IF(VLOOKUP($A3274,'Old SVXY Hist'!$A$1:$G$1611,4,0)&gt;$E3274,$E3274,VLOOKUP($A3274,'Old SVXY Hist'!$A$1:$G$1611,4,0))</f>
        <v>64</v>
      </c>
      <c r="E3274">
        <f>Master!K3278</f>
        <v>67.138676164595822</v>
      </c>
      <c r="F3274">
        <v>66.910004000000001</v>
      </c>
      <c r="G3274">
        <v>5347300</v>
      </c>
    </row>
    <row r="3275" spans="1:7" x14ac:dyDescent="0.25">
      <c r="A3275" s="22">
        <v>42821</v>
      </c>
      <c r="B3275">
        <v>64.25</v>
      </c>
      <c r="C3275">
        <f>IF(VLOOKUP($A3275,'Old SVXY Hist'!$A$1:$G$1611,3,0)&lt;$E3275,$E3275,VLOOKUP($A3275,'Old SVXY Hist'!$A$1:$G$1611,3,0))</f>
        <v>68.819999999999993</v>
      </c>
      <c r="D3275">
        <f>IF(VLOOKUP($A3275,'Old SVXY Hist'!$A$1:$G$1611,4,0)&gt;$E3275,$E3275,VLOOKUP($A3275,'Old SVXY Hist'!$A$1:$G$1611,4,0))</f>
        <v>63.779998999999997</v>
      </c>
      <c r="E3275">
        <f>Master!K3279</f>
        <v>68.788581737456852</v>
      </c>
      <c r="F3275">
        <v>68.264999000000003</v>
      </c>
      <c r="G3275">
        <v>4568300</v>
      </c>
    </row>
    <row r="3276" spans="1:7" x14ac:dyDescent="0.25">
      <c r="A3276" s="22">
        <v>42822</v>
      </c>
      <c r="B3276">
        <v>68.930000000000007</v>
      </c>
      <c r="C3276">
        <f>IF(VLOOKUP($A3276,'Old SVXY Hist'!$A$1:$G$1611,3,0)&lt;$E3276,$E3276,VLOOKUP($A3276,'Old SVXY Hist'!$A$1:$G$1611,3,0))</f>
        <v>72.069999999999993</v>
      </c>
      <c r="D3276">
        <f>IF(VLOOKUP($A3276,'Old SVXY Hist'!$A$1:$G$1611,4,0)&gt;$E3276,$E3276,VLOOKUP($A3276,'Old SVXY Hist'!$A$1:$G$1611,4,0))</f>
        <v>68.809997999999993</v>
      </c>
      <c r="E3276">
        <f>Master!K3280</f>
        <v>71.921302592160671</v>
      </c>
      <c r="F3276">
        <v>71.949996999999996</v>
      </c>
      <c r="G3276">
        <v>2791900</v>
      </c>
    </row>
    <row r="3277" spans="1:7" x14ac:dyDescent="0.25">
      <c r="A3277" s="22">
        <v>42823</v>
      </c>
      <c r="B3277">
        <v>72.194999999999993</v>
      </c>
      <c r="C3277">
        <f>IF(VLOOKUP($A3277,'Old SVXY Hist'!$A$1:$G$1611,3,0)&lt;$E3277,$E3277,VLOOKUP($A3277,'Old SVXY Hist'!$A$1:$G$1611,3,0))</f>
        <v>73</v>
      </c>
      <c r="D3277">
        <f>IF(VLOOKUP($A3277,'Old SVXY Hist'!$A$1:$G$1611,4,0)&gt;$E3277,$E3277,VLOOKUP($A3277,'Old SVXY Hist'!$A$1:$G$1611,4,0))</f>
        <v>71.660004000000001</v>
      </c>
      <c r="E3277">
        <f>Master!K3281</f>
        <v>71.954062761257575</v>
      </c>
      <c r="F3277">
        <v>72.224997999999999</v>
      </c>
      <c r="G3277">
        <v>2487700</v>
      </c>
    </row>
    <row r="3278" spans="1:7" x14ac:dyDescent="0.25">
      <c r="A3278" s="22">
        <v>42824</v>
      </c>
      <c r="B3278">
        <v>72.199996999999996</v>
      </c>
      <c r="C3278">
        <f>IF(VLOOKUP($A3278,'Old SVXY Hist'!$A$1:$G$1611,3,0)&lt;$E3278,$E3278,VLOOKUP($A3278,'Old SVXY Hist'!$A$1:$G$1611,3,0))</f>
        <v>72.586011997147949</v>
      </c>
      <c r="D3278">
        <f>IF(VLOOKUP($A3278,'Old SVXY Hist'!$A$1:$G$1611,4,0)&gt;$E3278,$E3278,VLOOKUP($A3278,'Old SVXY Hist'!$A$1:$G$1611,4,0))</f>
        <v>71.254997000000003</v>
      </c>
      <c r="E3278">
        <f>Master!K3282</f>
        <v>72.586011997147949</v>
      </c>
      <c r="F3278">
        <v>71.885002</v>
      </c>
      <c r="G3278">
        <v>1954900</v>
      </c>
    </row>
    <row r="3279" spans="1:7" x14ac:dyDescent="0.25">
      <c r="A3279" s="22">
        <v>42825</v>
      </c>
      <c r="B3279">
        <v>71.824996999999996</v>
      </c>
      <c r="C3279">
        <f>IF(VLOOKUP($A3279,'Old SVXY Hist'!$A$1:$G$1611,3,0)&lt;$E3279,$E3279,VLOOKUP($A3279,'Old SVXY Hist'!$A$1:$G$1611,3,0))</f>
        <v>72.355002999999996</v>
      </c>
      <c r="D3279">
        <f>IF(VLOOKUP($A3279,'Old SVXY Hist'!$A$1:$G$1611,4,0)&gt;$E3279,$E3279,VLOOKUP($A3279,'Old SVXY Hist'!$A$1:$G$1611,4,0))</f>
        <v>70.5</v>
      </c>
      <c r="E3279">
        <f>Master!K3283</f>
        <v>70.588676288269141</v>
      </c>
      <c r="F3279">
        <v>70.574996999999996</v>
      </c>
      <c r="G3279">
        <v>2040600</v>
      </c>
    </row>
    <row r="3280" spans="1:7" x14ac:dyDescent="0.25">
      <c r="A3280" s="22">
        <v>42828</v>
      </c>
      <c r="B3280">
        <v>70.635002</v>
      </c>
      <c r="C3280">
        <f>IF(VLOOKUP($A3280,'Old SVXY Hist'!$A$1:$G$1611,3,0)&lt;$E3280,$E3280,VLOOKUP($A3280,'Old SVXY Hist'!$A$1:$G$1611,3,0))</f>
        <v>70.964995999999999</v>
      </c>
      <c r="D3280">
        <f>IF(VLOOKUP($A3280,'Old SVXY Hist'!$A$1:$G$1611,4,0)&gt;$E3280,$E3280,VLOOKUP($A3280,'Old SVXY Hist'!$A$1:$G$1611,4,0))</f>
        <v>67.720000999999996</v>
      </c>
      <c r="E3280">
        <f>Master!K3284</f>
        <v>69.968991018220521</v>
      </c>
      <c r="F3280">
        <v>70.230002999999996</v>
      </c>
      <c r="G3280">
        <v>2802800</v>
      </c>
    </row>
    <row r="3281" spans="1:7" x14ac:dyDescent="0.25">
      <c r="A3281" s="22">
        <v>42829</v>
      </c>
      <c r="B3281">
        <v>69.275002000000001</v>
      </c>
      <c r="C3281">
        <f>IF(VLOOKUP($A3281,'Old SVXY Hist'!$A$1:$G$1611,3,0)&lt;$E3281,$E3281,VLOOKUP($A3281,'Old SVXY Hist'!$A$1:$G$1611,3,0))</f>
        <v>71.480002999999996</v>
      </c>
      <c r="D3281">
        <f>IF(VLOOKUP($A3281,'Old SVXY Hist'!$A$1:$G$1611,4,0)&gt;$E3281,$E3281,VLOOKUP($A3281,'Old SVXY Hist'!$A$1:$G$1611,4,0))</f>
        <v>68.989998</v>
      </c>
      <c r="E3281">
        <f>Master!K3285</f>
        <v>71.136712660869819</v>
      </c>
      <c r="F3281">
        <v>71.194999999999993</v>
      </c>
      <c r="G3281">
        <v>2034900</v>
      </c>
    </row>
    <row r="3282" spans="1:7" x14ac:dyDescent="0.25">
      <c r="A3282" s="22">
        <v>42830</v>
      </c>
      <c r="B3282">
        <v>71.855002999999996</v>
      </c>
      <c r="C3282">
        <f>IF(VLOOKUP($A3282,'Old SVXY Hist'!$A$1:$G$1611,3,0)&lt;$E3282,$E3282,VLOOKUP($A3282,'Old SVXY Hist'!$A$1:$G$1611,3,0))</f>
        <v>72.75</v>
      </c>
      <c r="D3282">
        <f>IF(VLOOKUP($A3282,'Old SVXY Hist'!$A$1:$G$1611,4,0)&gt;$E3282,$E3282,VLOOKUP($A3282,'Old SVXY Hist'!$A$1:$G$1611,4,0))</f>
        <v>68.08010604222946</v>
      </c>
      <c r="E3282">
        <f>Master!K3286</f>
        <v>68.08010604222946</v>
      </c>
      <c r="F3282">
        <v>68.805000000000007</v>
      </c>
      <c r="G3282">
        <v>2646600</v>
      </c>
    </row>
    <row r="3283" spans="1:7" x14ac:dyDescent="0.25">
      <c r="A3283" s="22">
        <v>42831</v>
      </c>
      <c r="B3283">
        <v>69.449996999999996</v>
      </c>
      <c r="C3283">
        <f>IF(VLOOKUP($A3283,'Old SVXY Hist'!$A$1:$G$1611,3,0)&lt;$E3283,$E3283,VLOOKUP($A3283,'Old SVXY Hist'!$A$1:$G$1611,3,0))</f>
        <v>71.394997000000004</v>
      </c>
      <c r="D3283">
        <f>IF(VLOOKUP($A3283,'Old SVXY Hist'!$A$1:$G$1611,4,0)&gt;$E3283,$E3283,VLOOKUP($A3283,'Old SVXY Hist'!$A$1:$G$1611,4,0))</f>
        <v>68.985000999999997</v>
      </c>
      <c r="E3283">
        <f>Master!K3287</f>
        <v>69.690916001844613</v>
      </c>
      <c r="F3283">
        <v>70.014999000000003</v>
      </c>
      <c r="G3283">
        <v>3967600</v>
      </c>
    </row>
    <row r="3284" spans="1:7" x14ac:dyDescent="0.25">
      <c r="A3284" s="22">
        <v>42832</v>
      </c>
      <c r="B3284">
        <v>69</v>
      </c>
      <c r="C3284">
        <f>IF(VLOOKUP($A3284,'Old SVXY Hist'!$A$1:$G$1611,3,0)&lt;$E3284,$E3284,VLOOKUP($A3284,'Old SVXY Hist'!$A$1:$G$1611,3,0))</f>
        <v>69.75</v>
      </c>
      <c r="D3284">
        <f>IF(VLOOKUP($A3284,'Old SVXY Hist'!$A$1:$G$1611,4,0)&gt;$E3284,$E3284,VLOOKUP($A3284,'Old SVXY Hist'!$A$1:$G$1611,4,0))</f>
        <v>67.190002000000007</v>
      </c>
      <c r="E3284">
        <f>Master!K3288</f>
        <v>67.697169417999746</v>
      </c>
      <c r="F3284">
        <v>67.449996999999996</v>
      </c>
      <c r="G3284">
        <v>3919300</v>
      </c>
    </row>
    <row r="3285" spans="1:7" x14ac:dyDescent="0.25">
      <c r="A3285" s="22">
        <v>42835</v>
      </c>
      <c r="B3285">
        <v>67.239998</v>
      </c>
      <c r="C3285">
        <f>IF(VLOOKUP($A3285,'Old SVXY Hist'!$A$1:$G$1611,3,0)&lt;$E3285,$E3285,VLOOKUP($A3285,'Old SVXY Hist'!$A$1:$G$1611,3,0))</f>
        <v>68.055000000000007</v>
      </c>
      <c r="D3285">
        <f>IF(VLOOKUP($A3285,'Old SVXY Hist'!$A$1:$G$1611,4,0)&gt;$E3285,$E3285,VLOOKUP($A3285,'Old SVXY Hist'!$A$1:$G$1611,4,0))</f>
        <v>64.655482543310342</v>
      </c>
      <c r="E3285">
        <f>Master!K3289</f>
        <v>64.655482543310342</v>
      </c>
      <c r="F3285">
        <v>65.089995999999999</v>
      </c>
      <c r="G3285">
        <v>3528400</v>
      </c>
    </row>
    <row r="3286" spans="1:7" x14ac:dyDescent="0.25">
      <c r="A3286" s="22">
        <v>42836</v>
      </c>
      <c r="B3286">
        <v>63.389999000000003</v>
      </c>
      <c r="C3286">
        <f>IF(VLOOKUP($A3286,'Old SVXY Hist'!$A$1:$G$1611,3,0)&lt;$E3286,$E3286,VLOOKUP($A3286,'Old SVXY Hist'!$A$1:$G$1611,3,0))</f>
        <v>63.865001999999997</v>
      </c>
      <c r="D3286">
        <f>IF(VLOOKUP($A3286,'Old SVXY Hist'!$A$1:$G$1611,4,0)&gt;$E3286,$E3286,VLOOKUP($A3286,'Old SVXY Hist'!$A$1:$G$1611,4,0))</f>
        <v>61.380001</v>
      </c>
      <c r="E3286">
        <f>Master!K3290</f>
        <v>62.88181577997431</v>
      </c>
      <c r="F3286">
        <v>62.040000999999997</v>
      </c>
      <c r="G3286">
        <v>5371700</v>
      </c>
    </row>
    <row r="3287" spans="1:7" x14ac:dyDescent="0.25">
      <c r="A3287" s="22">
        <v>42837</v>
      </c>
      <c r="B3287">
        <v>62.040000999999997</v>
      </c>
      <c r="C3287">
        <f>IF(VLOOKUP($A3287,'Old SVXY Hist'!$A$1:$G$1611,3,0)&lt;$E3287,$E3287,VLOOKUP($A3287,'Old SVXY Hist'!$A$1:$G$1611,3,0))</f>
        <v>62.955002</v>
      </c>
      <c r="D3287">
        <f>IF(VLOOKUP($A3287,'Old SVXY Hist'!$A$1:$G$1611,4,0)&gt;$E3287,$E3287,VLOOKUP($A3287,'Old SVXY Hist'!$A$1:$G$1611,4,0))</f>
        <v>61.150002000000001</v>
      </c>
      <c r="E3287">
        <f>Master!K3291</f>
        <v>61.272171286173908</v>
      </c>
      <c r="F3287">
        <v>61.810001</v>
      </c>
      <c r="G3287">
        <v>5567400</v>
      </c>
    </row>
    <row r="3288" spans="1:7" x14ac:dyDescent="0.25">
      <c r="A3288" s="22">
        <v>42838</v>
      </c>
      <c r="B3288">
        <v>61.604999999999997</v>
      </c>
      <c r="C3288">
        <f>IF(VLOOKUP($A3288,'Old SVXY Hist'!$A$1:$G$1611,3,0)&lt;$E3288,$E3288,VLOOKUP($A3288,'Old SVXY Hist'!$A$1:$G$1611,3,0))</f>
        <v>62.810001</v>
      </c>
      <c r="D3288">
        <f>IF(VLOOKUP($A3288,'Old SVXY Hist'!$A$1:$G$1611,4,0)&gt;$E3288,$E3288,VLOOKUP($A3288,'Old SVXY Hist'!$A$1:$G$1611,4,0))</f>
        <v>60.165000999999997</v>
      </c>
      <c r="E3288">
        <f>Master!K3292</f>
        <v>60.214870350598581</v>
      </c>
      <c r="F3288">
        <v>60.66</v>
      </c>
      <c r="G3288">
        <v>4426900</v>
      </c>
    </row>
    <row r="3289" spans="1:7" x14ac:dyDescent="0.25">
      <c r="A3289" s="22">
        <v>42842</v>
      </c>
      <c r="B3289">
        <v>61.66</v>
      </c>
      <c r="C3289">
        <f>IF(VLOOKUP($A3289,'Old SVXY Hist'!$A$1:$G$1611,3,0)&lt;$E3289,$E3289,VLOOKUP($A3289,'Old SVXY Hist'!$A$1:$G$1611,3,0))</f>
        <v>63.880237243086746</v>
      </c>
      <c r="D3289">
        <f>IF(VLOOKUP($A3289,'Old SVXY Hist'!$A$1:$G$1611,4,0)&gt;$E3289,$E3289,VLOOKUP($A3289,'Old SVXY Hist'!$A$1:$G$1611,4,0))</f>
        <v>61.555</v>
      </c>
      <c r="E3289">
        <f>Master!K3293</f>
        <v>63.880237243086746</v>
      </c>
      <c r="F3289">
        <v>63.619999</v>
      </c>
      <c r="G3289">
        <v>3015000</v>
      </c>
    </row>
    <row r="3290" spans="1:7" x14ac:dyDescent="0.25">
      <c r="A3290" s="22">
        <v>42843</v>
      </c>
      <c r="B3290">
        <v>62.755001</v>
      </c>
      <c r="C3290">
        <f>IF(VLOOKUP($A3290,'Old SVXY Hist'!$A$1:$G$1611,3,0)&lt;$E3290,$E3290,VLOOKUP($A3290,'Old SVXY Hist'!$A$1:$G$1611,3,0))</f>
        <v>64.150002000000001</v>
      </c>
      <c r="D3290">
        <f>IF(VLOOKUP($A3290,'Old SVXY Hist'!$A$1:$G$1611,4,0)&gt;$E3290,$E3290,VLOOKUP($A3290,'Old SVXY Hist'!$A$1:$G$1611,4,0))</f>
        <v>61.575001</v>
      </c>
      <c r="E3290">
        <f>Master!K3294</f>
        <v>63.959148494518843</v>
      </c>
      <c r="F3290">
        <v>64.110000999999997</v>
      </c>
      <c r="G3290">
        <v>4082300</v>
      </c>
    </row>
    <row r="3291" spans="1:7" x14ac:dyDescent="0.25">
      <c r="A3291" s="22">
        <v>42844</v>
      </c>
      <c r="B3291">
        <v>65.044998000000007</v>
      </c>
      <c r="C3291">
        <f>IF(VLOOKUP($A3291,'Old SVXY Hist'!$A$1:$G$1611,3,0)&lt;$E3291,$E3291,VLOOKUP($A3291,'Old SVXY Hist'!$A$1:$G$1611,3,0))</f>
        <v>65.5</v>
      </c>
      <c r="D3291">
        <f>IF(VLOOKUP($A3291,'Old SVXY Hist'!$A$1:$G$1611,4,0)&gt;$E3291,$E3291,VLOOKUP($A3291,'Old SVXY Hist'!$A$1:$G$1611,4,0))</f>
        <v>62.07</v>
      </c>
      <c r="E3291">
        <f>Master!K3295</f>
        <v>62.839981197995179</v>
      </c>
      <c r="F3291">
        <v>62.555</v>
      </c>
      <c r="G3291">
        <v>3790000</v>
      </c>
    </row>
    <row r="3292" spans="1:7" x14ac:dyDescent="0.25">
      <c r="A3292" s="22">
        <v>42845</v>
      </c>
      <c r="B3292">
        <v>63.494999</v>
      </c>
      <c r="C3292">
        <f>IF(VLOOKUP($A3292,'Old SVXY Hist'!$A$1:$G$1611,3,0)&lt;$E3292,$E3292,VLOOKUP($A3292,'Old SVXY Hist'!$A$1:$G$1611,3,0))</f>
        <v>64.709998999999996</v>
      </c>
      <c r="D3292">
        <f>IF(VLOOKUP($A3292,'Old SVXY Hist'!$A$1:$G$1611,4,0)&gt;$E3292,$E3292,VLOOKUP($A3292,'Old SVXY Hist'!$A$1:$G$1611,4,0))</f>
        <v>62.450001</v>
      </c>
      <c r="E3292">
        <f>Master!K3296</f>
        <v>63.904282558534618</v>
      </c>
      <c r="F3292">
        <v>64.180000000000007</v>
      </c>
      <c r="G3292">
        <v>3764500</v>
      </c>
    </row>
    <row r="3293" spans="1:7" x14ac:dyDescent="0.25">
      <c r="A3293" s="22">
        <v>42846</v>
      </c>
      <c r="B3293">
        <v>63.779998999999997</v>
      </c>
      <c r="C3293">
        <f>IF(VLOOKUP($A3293,'Old SVXY Hist'!$A$1:$G$1611,3,0)&lt;$E3293,$E3293,VLOOKUP($A3293,'Old SVXY Hist'!$A$1:$G$1611,3,0))</f>
        <v>64.110000999999997</v>
      </c>
      <c r="D3293">
        <f>IF(VLOOKUP($A3293,'Old SVXY Hist'!$A$1:$G$1611,4,0)&gt;$E3293,$E3293,VLOOKUP($A3293,'Old SVXY Hist'!$A$1:$G$1611,4,0))</f>
        <v>62.560001</v>
      </c>
      <c r="E3293">
        <f>Master!K3297</f>
        <v>63.945930229780828</v>
      </c>
      <c r="F3293">
        <v>63.939999</v>
      </c>
      <c r="G3293">
        <v>3470700</v>
      </c>
    </row>
    <row r="3294" spans="1:7" x14ac:dyDescent="0.25">
      <c r="A3294" s="22">
        <v>42849</v>
      </c>
      <c r="B3294">
        <v>69.169998000000007</v>
      </c>
      <c r="C3294">
        <f>IF(VLOOKUP($A3294,'Old SVXY Hist'!$A$1:$G$1611,3,0)&lt;$E3294,$E3294,VLOOKUP($A3294,'Old SVXY Hist'!$A$1:$G$1611,3,0))</f>
        <v>71.050003000000004</v>
      </c>
      <c r="D3294">
        <f>IF(VLOOKUP($A3294,'Old SVXY Hist'!$A$1:$G$1611,4,0)&gt;$E3294,$E3294,VLOOKUP($A3294,'Old SVXY Hist'!$A$1:$G$1611,4,0))</f>
        <v>68.324996999999996</v>
      </c>
      <c r="E3294">
        <f>Master!K3298</f>
        <v>70.806554629290389</v>
      </c>
      <c r="F3294">
        <v>70.834998999999996</v>
      </c>
      <c r="G3294">
        <v>4459900</v>
      </c>
    </row>
    <row r="3295" spans="1:7" x14ac:dyDescent="0.25">
      <c r="A3295" s="22">
        <v>42850</v>
      </c>
      <c r="B3295">
        <v>71.760002</v>
      </c>
      <c r="C3295">
        <f>IF(VLOOKUP($A3295,'Old SVXY Hist'!$A$1:$G$1611,3,0)&lt;$E3295,$E3295,VLOOKUP($A3295,'Old SVXY Hist'!$A$1:$G$1611,3,0))</f>
        <v>72.639999000000003</v>
      </c>
      <c r="D3295">
        <f>IF(VLOOKUP($A3295,'Old SVXY Hist'!$A$1:$G$1611,4,0)&gt;$E3295,$E3295,VLOOKUP($A3295,'Old SVXY Hist'!$A$1:$G$1611,4,0))</f>
        <v>71.510002</v>
      </c>
      <c r="E3295">
        <f>Master!K3299</f>
        <v>71.909154275329186</v>
      </c>
      <c r="F3295">
        <v>72.569999999999993</v>
      </c>
      <c r="G3295">
        <v>2745200</v>
      </c>
    </row>
    <row r="3296" spans="1:7" x14ac:dyDescent="0.25">
      <c r="A3296" s="22">
        <v>42851</v>
      </c>
      <c r="B3296">
        <v>72.220000999999996</v>
      </c>
      <c r="C3296">
        <f>IF(VLOOKUP($A3296,'Old SVXY Hist'!$A$1:$G$1611,3,0)&lt;$E3296,$E3296,VLOOKUP($A3296,'Old SVXY Hist'!$A$1:$G$1611,3,0))</f>
        <v>72.610000999999997</v>
      </c>
      <c r="D3296">
        <f>IF(VLOOKUP($A3296,'Old SVXY Hist'!$A$1:$G$1611,4,0)&gt;$E3296,$E3296,VLOOKUP($A3296,'Old SVXY Hist'!$A$1:$G$1611,4,0))</f>
        <v>70.654999000000004</v>
      </c>
      <c r="E3296">
        <f>Master!K3300</f>
        <v>72.261428726137623</v>
      </c>
      <c r="F3296">
        <v>71.775002000000001</v>
      </c>
      <c r="G3296">
        <v>3013700</v>
      </c>
    </row>
    <row r="3297" spans="1:7" x14ac:dyDescent="0.25">
      <c r="A3297" s="22">
        <v>42852</v>
      </c>
      <c r="B3297">
        <v>72.559997999999993</v>
      </c>
      <c r="C3297">
        <f>IF(VLOOKUP($A3297,'Old SVXY Hist'!$A$1:$G$1611,3,0)&lt;$E3297,$E3297,VLOOKUP($A3297,'Old SVXY Hist'!$A$1:$G$1611,3,0))</f>
        <v>72.745002999999997</v>
      </c>
      <c r="D3297">
        <f>IF(VLOOKUP($A3297,'Old SVXY Hist'!$A$1:$G$1611,4,0)&gt;$E3297,$E3297,VLOOKUP($A3297,'Old SVXY Hist'!$A$1:$G$1611,4,0))</f>
        <v>71.665001000000004</v>
      </c>
      <c r="E3297">
        <f>Master!K3301</f>
        <v>72.344011639761931</v>
      </c>
      <c r="F3297">
        <v>72.550003000000004</v>
      </c>
      <c r="G3297">
        <v>2409100</v>
      </c>
    </row>
    <row r="3298" spans="1:7" x14ac:dyDescent="0.25">
      <c r="A3298" s="22">
        <v>42853</v>
      </c>
      <c r="B3298">
        <v>72.489998</v>
      </c>
      <c r="C3298">
        <f>IF(VLOOKUP($A3298,'Old SVXY Hist'!$A$1:$G$1611,3,0)&lt;$E3298,$E3298,VLOOKUP($A3298,'Old SVXY Hist'!$A$1:$G$1611,3,0))</f>
        <v>72.712686952453524</v>
      </c>
      <c r="D3298">
        <f>IF(VLOOKUP($A3298,'Old SVXY Hist'!$A$1:$G$1611,4,0)&gt;$E3298,$E3298,VLOOKUP($A3298,'Old SVXY Hist'!$A$1:$G$1611,4,0))</f>
        <v>71.650002000000001</v>
      </c>
      <c r="E3298">
        <f>Master!K3302</f>
        <v>72.712686952453524</v>
      </c>
      <c r="F3298">
        <v>72.525002000000001</v>
      </c>
      <c r="G3298">
        <v>1952400</v>
      </c>
    </row>
    <row r="3299" spans="1:7" x14ac:dyDescent="0.25">
      <c r="A3299" s="22">
        <v>42856</v>
      </c>
      <c r="B3299">
        <v>73.214995999999999</v>
      </c>
      <c r="C3299">
        <f>IF(VLOOKUP($A3299,'Old SVXY Hist'!$A$1:$G$1611,3,0)&lt;$E3299,$E3299,VLOOKUP($A3299,'Old SVXY Hist'!$A$1:$G$1611,3,0))</f>
        <v>75.964995999999999</v>
      </c>
      <c r="D3299">
        <f>IF(VLOOKUP($A3299,'Old SVXY Hist'!$A$1:$G$1611,4,0)&gt;$E3299,$E3299,VLOOKUP($A3299,'Old SVXY Hist'!$A$1:$G$1611,4,0))</f>
        <v>73.175003000000004</v>
      </c>
      <c r="E3299">
        <f>Master!K3303</f>
        <v>75.411184618021963</v>
      </c>
      <c r="F3299">
        <v>75.394997000000004</v>
      </c>
      <c r="G3299">
        <v>2460700</v>
      </c>
    </row>
    <row r="3300" spans="1:7" x14ac:dyDescent="0.25">
      <c r="A3300" s="22">
        <v>42857</v>
      </c>
      <c r="B3300">
        <v>75.394997000000004</v>
      </c>
      <c r="C3300">
        <f>IF(VLOOKUP($A3300,'Old SVXY Hist'!$A$1:$G$1611,3,0)&lt;$E3300,$E3300,VLOOKUP($A3300,'Old SVXY Hist'!$A$1:$G$1611,3,0))</f>
        <v>75.589995999999999</v>
      </c>
      <c r="D3300">
        <f>IF(VLOOKUP($A3300,'Old SVXY Hist'!$A$1:$G$1611,4,0)&gt;$E3300,$E3300,VLOOKUP($A3300,'Old SVXY Hist'!$A$1:$G$1611,4,0))</f>
        <v>74.400002000000001</v>
      </c>
      <c r="E3300">
        <f>Master!K3304</f>
        <v>74.850669408030015</v>
      </c>
      <c r="F3300">
        <v>75.089995999999999</v>
      </c>
      <c r="G3300">
        <v>2148700</v>
      </c>
    </row>
    <row r="3301" spans="1:7" x14ac:dyDescent="0.25">
      <c r="A3301" s="22">
        <v>42858</v>
      </c>
      <c r="B3301">
        <v>74.279999000000004</v>
      </c>
      <c r="C3301">
        <f>IF(VLOOKUP($A3301,'Old SVXY Hist'!$A$1:$G$1611,3,0)&lt;$E3301,$E3301,VLOOKUP($A3301,'Old SVXY Hist'!$A$1:$G$1611,3,0))</f>
        <v>74.885002</v>
      </c>
      <c r="D3301">
        <f>IF(VLOOKUP($A3301,'Old SVXY Hist'!$A$1:$G$1611,4,0)&gt;$E3301,$E3301,VLOOKUP($A3301,'Old SVXY Hist'!$A$1:$G$1611,4,0))</f>
        <v>73.224997999999999</v>
      </c>
      <c r="E3301">
        <f>Master!K3305</f>
        <v>73.632614420139419</v>
      </c>
      <c r="F3301">
        <v>73.569999999999993</v>
      </c>
      <c r="G3301">
        <v>2376000</v>
      </c>
    </row>
    <row r="3302" spans="1:7" x14ac:dyDescent="0.25">
      <c r="A3302" s="22">
        <v>42859</v>
      </c>
      <c r="B3302">
        <v>74.809997999999993</v>
      </c>
      <c r="C3302">
        <f>IF(VLOOKUP($A3302,'Old SVXY Hist'!$A$1:$G$1611,3,0)&lt;$E3302,$E3302,VLOOKUP($A3302,'Old SVXY Hist'!$A$1:$G$1611,3,0))</f>
        <v>75.660004000000001</v>
      </c>
      <c r="D3302">
        <f>IF(VLOOKUP($A3302,'Old SVXY Hist'!$A$1:$G$1611,4,0)&gt;$E3302,$E3302,VLOOKUP($A3302,'Old SVXY Hist'!$A$1:$G$1611,4,0))</f>
        <v>72.915001000000004</v>
      </c>
      <c r="E3302">
        <f>Master!K3306</f>
        <v>75.518211843596802</v>
      </c>
      <c r="F3302">
        <v>75.474997999999999</v>
      </c>
      <c r="G3302">
        <v>2861600</v>
      </c>
    </row>
    <row r="3303" spans="1:7" x14ac:dyDescent="0.25">
      <c r="A3303" s="22">
        <v>42860</v>
      </c>
      <c r="B3303">
        <v>75.519997000000004</v>
      </c>
      <c r="C3303">
        <f>IF(VLOOKUP($A3303,'Old SVXY Hist'!$A$1:$G$1611,3,0)&lt;$E3303,$E3303,VLOOKUP($A3303,'Old SVXY Hist'!$A$1:$G$1611,3,0))</f>
        <v>76.025002000000001</v>
      </c>
      <c r="D3303">
        <f>IF(VLOOKUP($A3303,'Old SVXY Hist'!$A$1:$G$1611,4,0)&gt;$E3303,$E3303,VLOOKUP($A3303,'Old SVXY Hist'!$A$1:$G$1611,4,0))</f>
        <v>74.705001999999993</v>
      </c>
      <c r="E3303">
        <f>Master!K3307</f>
        <v>75.391900394041301</v>
      </c>
      <c r="F3303">
        <v>75.035004000000001</v>
      </c>
      <c r="G3303">
        <v>2275000</v>
      </c>
    </row>
    <row r="3304" spans="1:7" x14ac:dyDescent="0.25">
      <c r="A3304" s="22">
        <v>42863</v>
      </c>
      <c r="B3304">
        <v>76.160004000000001</v>
      </c>
      <c r="C3304">
        <f>IF(VLOOKUP($A3304,'Old SVXY Hist'!$A$1:$G$1611,3,0)&lt;$E3304,$E3304,VLOOKUP($A3304,'Old SVXY Hist'!$A$1:$G$1611,3,0))</f>
        <v>77.480002999999996</v>
      </c>
      <c r="D3304">
        <f>IF(VLOOKUP($A3304,'Old SVXY Hist'!$A$1:$G$1611,4,0)&gt;$E3304,$E3304,VLOOKUP($A3304,'Old SVXY Hist'!$A$1:$G$1611,4,0))</f>
        <v>76.114998</v>
      </c>
      <c r="E3304">
        <f>Master!K3308</f>
        <v>76.921323760323219</v>
      </c>
      <c r="F3304">
        <v>77.035004000000001</v>
      </c>
      <c r="G3304">
        <v>1897000</v>
      </c>
    </row>
    <row r="3305" spans="1:7" x14ac:dyDescent="0.25">
      <c r="A3305" s="22">
        <v>42864</v>
      </c>
      <c r="B3305">
        <v>78.205001999999993</v>
      </c>
      <c r="C3305">
        <f>IF(VLOOKUP($A3305,'Old SVXY Hist'!$A$1:$G$1611,3,0)&lt;$E3305,$E3305,VLOOKUP($A3305,'Old SVXY Hist'!$A$1:$G$1611,3,0))</f>
        <v>78.300003000000004</v>
      </c>
      <c r="D3305">
        <f>IF(VLOOKUP($A3305,'Old SVXY Hist'!$A$1:$G$1611,4,0)&gt;$E3305,$E3305,VLOOKUP($A3305,'Old SVXY Hist'!$A$1:$G$1611,4,0))</f>
        <v>76.625</v>
      </c>
      <c r="E3305">
        <f>Master!K3309</f>
        <v>76.917741123326167</v>
      </c>
      <c r="F3305">
        <v>77.169998000000007</v>
      </c>
      <c r="G3305">
        <v>2472400</v>
      </c>
    </row>
    <row r="3306" spans="1:7" x14ac:dyDescent="0.25">
      <c r="A3306" s="22">
        <v>42865</v>
      </c>
      <c r="B3306">
        <v>76.730002999999996</v>
      </c>
      <c r="C3306">
        <f>IF(VLOOKUP($A3306,'Old SVXY Hist'!$A$1:$G$1611,3,0)&lt;$E3306,$E3306,VLOOKUP($A3306,'Old SVXY Hist'!$A$1:$G$1611,3,0))</f>
        <v>77.574996999999996</v>
      </c>
      <c r="D3306">
        <f>IF(VLOOKUP($A3306,'Old SVXY Hist'!$A$1:$G$1611,4,0)&gt;$E3306,$E3306,VLOOKUP($A3306,'Old SVXY Hist'!$A$1:$G$1611,4,0))</f>
        <v>76.730002999999996</v>
      </c>
      <c r="E3306">
        <f>Master!K3310</f>
        <v>76.756748661631562</v>
      </c>
      <c r="F3306">
        <v>76.879997000000003</v>
      </c>
      <c r="G3306">
        <v>1299700</v>
      </c>
    </row>
    <row r="3307" spans="1:7" x14ac:dyDescent="0.25">
      <c r="A3307" s="22">
        <v>42866</v>
      </c>
      <c r="B3307">
        <v>76.019997000000004</v>
      </c>
      <c r="C3307">
        <f>IF(VLOOKUP($A3307,'Old SVXY Hist'!$A$1:$G$1611,3,0)&lt;$E3307,$E3307,VLOOKUP($A3307,'Old SVXY Hist'!$A$1:$G$1611,3,0))</f>
        <v>77.169998000000007</v>
      </c>
      <c r="D3307">
        <f>IF(VLOOKUP($A3307,'Old SVXY Hist'!$A$1:$G$1611,4,0)&gt;$E3307,$E3307,VLOOKUP($A3307,'Old SVXY Hist'!$A$1:$G$1611,4,0))</f>
        <v>74.184997999999993</v>
      </c>
      <c r="E3307">
        <f>Master!K3311</f>
        <v>76.128421326880741</v>
      </c>
      <c r="F3307">
        <v>77.074996999999996</v>
      </c>
      <c r="G3307">
        <v>2662000</v>
      </c>
    </row>
    <row r="3308" spans="1:7" x14ac:dyDescent="0.25">
      <c r="A3308" s="22">
        <v>42867</v>
      </c>
      <c r="B3308">
        <v>76.669998000000007</v>
      </c>
      <c r="C3308">
        <f>IF(VLOOKUP($A3308,'Old SVXY Hist'!$A$1:$G$1611,3,0)&lt;$E3308,$E3308,VLOOKUP($A3308,'Old SVXY Hist'!$A$1:$G$1611,3,0))</f>
        <v>77.348297463340842</v>
      </c>
      <c r="D3308">
        <f>IF(VLOOKUP($A3308,'Old SVXY Hist'!$A$1:$G$1611,4,0)&gt;$E3308,$E3308,VLOOKUP($A3308,'Old SVXY Hist'!$A$1:$G$1611,4,0))</f>
        <v>76.379997000000003</v>
      </c>
      <c r="E3308">
        <f>Master!K3312</f>
        <v>77.348297463340842</v>
      </c>
      <c r="F3308">
        <v>77.224997999999999</v>
      </c>
      <c r="G3308">
        <v>1521300</v>
      </c>
    </row>
    <row r="3309" spans="1:7" x14ac:dyDescent="0.25">
      <c r="A3309" s="22">
        <v>42870</v>
      </c>
      <c r="B3309">
        <v>77.800003000000004</v>
      </c>
      <c r="C3309">
        <f>IF(VLOOKUP($A3309,'Old SVXY Hist'!$A$1:$G$1611,3,0)&lt;$E3309,$E3309,VLOOKUP($A3309,'Old SVXY Hist'!$A$1:$G$1611,3,0))</f>
        <v>79.069999999999993</v>
      </c>
      <c r="D3309">
        <f>IF(VLOOKUP($A3309,'Old SVXY Hist'!$A$1:$G$1611,4,0)&gt;$E3309,$E3309,VLOOKUP($A3309,'Old SVXY Hist'!$A$1:$G$1611,4,0))</f>
        <v>77.705001999999993</v>
      </c>
      <c r="E3309">
        <f>Master!K3313</f>
        <v>79.003067739129094</v>
      </c>
      <c r="F3309">
        <v>78.779999000000004</v>
      </c>
      <c r="G3309">
        <v>1340300</v>
      </c>
    </row>
    <row r="3310" spans="1:7" x14ac:dyDescent="0.25">
      <c r="A3310" s="22">
        <v>42871</v>
      </c>
      <c r="B3310">
        <v>79.690002000000007</v>
      </c>
      <c r="C3310">
        <f>IF(VLOOKUP($A3310,'Old SVXY Hist'!$A$1:$G$1611,3,0)&lt;$E3310,$E3310,VLOOKUP($A3310,'Old SVXY Hist'!$A$1:$G$1611,3,0))</f>
        <v>80.025002000000001</v>
      </c>
      <c r="D3310">
        <f>IF(VLOOKUP($A3310,'Old SVXY Hist'!$A$1:$G$1611,4,0)&gt;$E3310,$E3310,VLOOKUP($A3310,'Old SVXY Hist'!$A$1:$G$1611,4,0))</f>
        <v>78.720000999999996</v>
      </c>
      <c r="E3310">
        <f>Master!K3314</f>
        <v>79.537676466395666</v>
      </c>
      <c r="F3310">
        <v>79.555000000000007</v>
      </c>
      <c r="G3310">
        <v>2114600</v>
      </c>
    </row>
    <row r="3311" spans="1:7" x14ac:dyDescent="0.25">
      <c r="A3311" s="22">
        <v>42872</v>
      </c>
      <c r="B3311">
        <v>74.694999999999993</v>
      </c>
      <c r="C3311">
        <f>IF(VLOOKUP($A3311,'Old SVXY Hist'!$A$1:$G$1611,3,0)&lt;$E3311,$E3311,VLOOKUP($A3311,'Old SVXY Hist'!$A$1:$G$1611,3,0))</f>
        <v>75.870002999999997</v>
      </c>
      <c r="D3311">
        <f>IF(VLOOKUP($A3311,'Old SVXY Hist'!$A$1:$G$1611,4,0)&gt;$E3311,$E3311,VLOOKUP($A3311,'Old SVXY Hist'!$A$1:$G$1611,4,0))</f>
        <v>65.025002000000001</v>
      </c>
      <c r="E3311">
        <f>Master!K3315</f>
        <v>65.372663984151529</v>
      </c>
      <c r="F3311">
        <v>65.025002000000001</v>
      </c>
      <c r="G3311">
        <v>7911900</v>
      </c>
    </row>
    <row r="3312" spans="1:7" x14ac:dyDescent="0.25">
      <c r="A3312" s="22">
        <v>42873</v>
      </c>
      <c r="B3312">
        <v>65.684997999999993</v>
      </c>
      <c r="C3312">
        <f>IF(VLOOKUP($A3312,'Old SVXY Hist'!$A$1:$G$1611,3,0)&lt;$E3312,$E3312,VLOOKUP($A3312,'Old SVXY Hist'!$A$1:$G$1611,3,0))</f>
        <v>68.699996999999996</v>
      </c>
      <c r="D3312">
        <f>IF(VLOOKUP($A3312,'Old SVXY Hist'!$A$1:$G$1611,4,0)&gt;$E3312,$E3312,VLOOKUP($A3312,'Old SVXY Hist'!$A$1:$G$1611,4,0))</f>
        <v>65.159245128745269</v>
      </c>
      <c r="E3312">
        <f>Master!K3316</f>
        <v>65.159245128745269</v>
      </c>
      <c r="F3312">
        <v>66.75</v>
      </c>
      <c r="G3312">
        <v>5811700</v>
      </c>
    </row>
    <row r="3313" spans="1:7" x14ac:dyDescent="0.25">
      <c r="A3313" s="22">
        <v>42874</v>
      </c>
      <c r="B3313">
        <v>68.885002</v>
      </c>
      <c r="C3313">
        <f>IF(VLOOKUP($A3313,'Old SVXY Hist'!$A$1:$G$1611,3,0)&lt;$E3313,$E3313,VLOOKUP($A3313,'Old SVXY Hist'!$A$1:$G$1611,3,0))</f>
        <v>72.305000000000007</v>
      </c>
      <c r="D3313">
        <f>IF(VLOOKUP($A3313,'Old SVXY Hist'!$A$1:$G$1611,4,0)&gt;$E3313,$E3313,VLOOKUP($A3313,'Old SVXY Hist'!$A$1:$G$1611,4,0))</f>
        <v>68.834998999999996</v>
      </c>
      <c r="E3313">
        <f>Master!K3317</f>
        <v>72.047764668319985</v>
      </c>
      <c r="F3313">
        <v>71.199996999999996</v>
      </c>
      <c r="G3313">
        <v>5862900</v>
      </c>
    </row>
    <row r="3314" spans="1:7" x14ac:dyDescent="0.25">
      <c r="A3314" s="22">
        <v>42877</v>
      </c>
      <c r="B3314">
        <v>73.074996999999996</v>
      </c>
      <c r="C3314">
        <f>IF(VLOOKUP($A3314,'Old SVXY Hist'!$A$1:$G$1611,3,0)&lt;$E3314,$E3314,VLOOKUP($A3314,'Old SVXY Hist'!$A$1:$G$1611,3,0))</f>
        <v>74.707031215311531</v>
      </c>
      <c r="D3314">
        <f>IF(VLOOKUP($A3314,'Old SVXY Hist'!$A$1:$G$1611,4,0)&gt;$E3314,$E3314,VLOOKUP($A3314,'Old SVXY Hist'!$A$1:$G$1611,4,0))</f>
        <v>72.974997999999999</v>
      </c>
      <c r="E3314">
        <f>Master!K3318</f>
        <v>74.707031215311531</v>
      </c>
      <c r="F3314">
        <v>74.279999000000004</v>
      </c>
      <c r="G3314">
        <v>3792400</v>
      </c>
    </row>
    <row r="3315" spans="1:7" x14ac:dyDescent="0.25">
      <c r="A3315" s="22">
        <v>42878</v>
      </c>
      <c r="B3315">
        <v>74.745002999999997</v>
      </c>
      <c r="C3315">
        <f>IF(VLOOKUP($A3315,'Old SVXY Hist'!$A$1:$G$1611,3,0)&lt;$E3315,$E3315,VLOOKUP($A3315,'Old SVXY Hist'!$A$1:$G$1611,3,0))</f>
        <v>75</v>
      </c>
      <c r="D3315">
        <f>IF(VLOOKUP($A3315,'Old SVXY Hist'!$A$1:$G$1611,4,0)&gt;$E3315,$E3315,VLOOKUP($A3315,'Old SVXY Hist'!$A$1:$G$1611,4,0))</f>
        <v>73.699996999999996</v>
      </c>
      <c r="E3315">
        <f>Master!K3319</f>
        <v>74.050044331984438</v>
      </c>
      <c r="F3315">
        <v>74.339995999999999</v>
      </c>
      <c r="G3315">
        <v>2828000</v>
      </c>
    </row>
    <row r="3316" spans="1:7" x14ac:dyDescent="0.25">
      <c r="A3316" s="22">
        <v>42879</v>
      </c>
      <c r="B3316">
        <v>74.550003000000004</v>
      </c>
      <c r="C3316">
        <f>IF(VLOOKUP($A3316,'Old SVXY Hist'!$A$1:$G$1611,3,0)&lt;$E3316,$E3316,VLOOKUP($A3316,'Old SVXY Hist'!$A$1:$G$1611,3,0))</f>
        <v>76.614998</v>
      </c>
      <c r="D3316">
        <f>IF(VLOOKUP($A3316,'Old SVXY Hist'!$A$1:$G$1611,4,0)&gt;$E3316,$E3316,VLOOKUP($A3316,'Old SVXY Hist'!$A$1:$G$1611,4,0))</f>
        <v>73.720000999999996</v>
      </c>
      <c r="E3316">
        <f>Master!K3320</f>
        <v>76.114345321375822</v>
      </c>
      <c r="F3316">
        <v>76.349997999999999</v>
      </c>
      <c r="G3316">
        <v>2717000</v>
      </c>
    </row>
    <row r="3317" spans="1:7" x14ac:dyDescent="0.25">
      <c r="A3317" s="22">
        <v>42880</v>
      </c>
      <c r="B3317">
        <v>76.364998</v>
      </c>
      <c r="C3317">
        <f>IF(VLOOKUP($A3317,'Old SVXY Hist'!$A$1:$G$1611,3,0)&lt;$E3317,$E3317,VLOOKUP($A3317,'Old SVXY Hist'!$A$1:$G$1611,3,0))</f>
        <v>76.690002000000007</v>
      </c>
      <c r="D3317">
        <f>IF(VLOOKUP($A3317,'Old SVXY Hist'!$A$1:$G$1611,4,0)&gt;$E3317,$E3317,VLOOKUP($A3317,'Old SVXY Hist'!$A$1:$G$1611,4,0))</f>
        <v>74.934997999999993</v>
      </c>
      <c r="E3317">
        <f>Master!K3321</f>
        <v>75.799487444833019</v>
      </c>
      <c r="F3317">
        <v>75.444999999999993</v>
      </c>
      <c r="G3317">
        <v>3068800</v>
      </c>
    </row>
    <row r="3318" spans="1:7" x14ac:dyDescent="0.25">
      <c r="A3318" s="22">
        <v>42881</v>
      </c>
      <c r="B3318">
        <v>75.129997000000003</v>
      </c>
      <c r="C3318">
        <f>IF(VLOOKUP($A3318,'Old SVXY Hist'!$A$1:$G$1611,3,0)&lt;$E3318,$E3318,VLOOKUP($A3318,'Old SVXY Hist'!$A$1:$G$1611,3,0))</f>
        <v>76.974997999999999</v>
      </c>
      <c r="D3318">
        <f>IF(VLOOKUP($A3318,'Old SVXY Hist'!$A$1:$G$1611,4,0)&gt;$E3318,$E3318,VLOOKUP($A3318,'Old SVXY Hist'!$A$1:$G$1611,4,0))</f>
        <v>75.105002999999996</v>
      </c>
      <c r="E3318">
        <f>Master!K3322</f>
        <v>76.411330618845597</v>
      </c>
      <c r="F3318">
        <v>76.745002999999997</v>
      </c>
      <c r="G3318">
        <v>2177800</v>
      </c>
    </row>
    <row r="3319" spans="1:7" x14ac:dyDescent="0.25">
      <c r="A3319" s="22">
        <v>42885</v>
      </c>
      <c r="B3319">
        <v>75.805000000000007</v>
      </c>
      <c r="C3319">
        <f>IF(VLOOKUP($A3319,'Old SVXY Hist'!$A$1:$G$1611,3,0)&lt;$E3319,$E3319,VLOOKUP($A3319,'Old SVXY Hist'!$A$1:$G$1611,3,0))</f>
        <v>77.550003000000004</v>
      </c>
      <c r="D3319">
        <f>IF(VLOOKUP($A3319,'Old SVXY Hist'!$A$1:$G$1611,4,0)&gt;$E3319,$E3319,VLOOKUP($A3319,'Old SVXY Hist'!$A$1:$G$1611,4,0))</f>
        <v>75.650002000000001</v>
      </c>
      <c r="E3319">
        <f>Master!K3323</f>
        <v>77.228051861890876</v>
      </c>
      <c r="F3319">
        <v>77.319999999999993</v>
      </c>
      <c r="G3319">
        <v>1801600</v>
      </c>
    </row>
    <row r="3320" spans="1:7" x14ac:dyDescent="0.25">
      <c r="A3320" s="22">
        <v>42886</v>
      </c>
      <c r="B3320">
        <v>77.669998000000007</v>
      </c>
      <c r="C3320">
        <f>IF(VLOOKUP($A3320,'Old SVXY Hist'!$A$1:$G$1611,3,0)&lt;$E3320,$E3320,VLOOKUP($A3320,'Old SVXY Hist'!$A$1:$G$1611,3,0))</f>
        <v>77.934997999999993</v>
      </c>
      <c r="D3320">
        <f>IF(VLOOKUP($A3320,'Old SVXY Hist'!$A$1:$G$1611,4,0)&gt;$E3320,$E3320,VLOOKUP($A3320,'Old SVXY Hist'!$A$1:$G$1611,4,0))</f>
        <v>74.875</v>
      </c>
      <c r="E3320">
        <f>Master!K3324</f>
        <v>77.343506798388646</v>
      </c>
      <c r="F3320">
        <v>76.675003000000004</v>
      </c>
      <c r="G3320">
        <v>3643000</v>
      </c>
    </row>
    <row r="3321" spans="1:7" x14ac:dyDescent="0.25">
      <c r="A3321" s="22">
        <v>42887</v>
      </c>
      <c r="B3321">
        <v>77.660004000000001</v>
      </c>
      <c r="C3321">
        <f>IF(VLOOKUP($A3321,'Old SVXY Hist'!$A$1:$G$1611,3,0)&lt;$E3321,$E3321,VLOOKUP($A3321,'Old SVXY Hist'!$A$1:$G$1611,3,0))</f>
        <v>78.742190300769039</v>
      </c>
      <c r="D3321">
        <f>IF(VLOOKUP($A3321,'Old SVXY Hist'!$A$1:$G$1611,4,0)&gt;$E3321,$E3321,VLOOKUP($A3321,'Old SVXY Hist'!$A$1:$G$1611,4,0))</f>
        <v>77.410004000000001</v>
      </c>
      <c r="E3321">
        <f>Master!K3325</f>
        <v>78.742190300769039</v>
      </c>
      <c r="F3321">
        <v>78.495002999999997</v>
      </c>
      <c r="G3321">
        <v>1896000</v>
      </c>
    </row>
    <row r="3322" spans="1:7" x14ac:dyDescent="0.25">
      <c r="A3322" s="22">
        <v>42888</v>
      </c>
      <c r="B3322">
        <v>78.239998</v>
      </c>
      <c r="C3322">
        <f>IF(VLOOKUP($A3322,'Old SVXY Hist'!$A$1:$G$1611,3,0)&lt;$E3322,$E3322,VLOOKUP($A3322,'Old SVXY Hist'!$A$1:$G$1611,3,0))</f>
        <v>79.095000999999996</v>
      </c>
      <c r="D3322">
        <f>IF(VLOOKUP($A3322,'Old SVXY Hist'!$A$1:$G$1611,4,0)&gt;$E3322,$E3322,VLOOKUP($A3322,'Old SVXY Hist'!$A$1:$G$1611,4,0))</f>
        <v>77.839995999999999</v>
      </c>
      <c r="E3322">
        <f>Master!K3326</f>
        <v>78.437561257350623</v>
      </c>
      <c r="F3322">
        <v>78.324996999999996</v>
      </c>
      <c r="G3322">
        <v>2044600</v>
      </c>
    </row>
    <row r="3323" spans="1:7" x14ac:dyDescent="0.25">
      <c r="A3323" s="22">
        <v>42891</v>
      </c>
      <c r="B3323">
        <v>77.934997999999993</v>
      </c>
      <c r="C3323">
        <f>IF(VLOOKUP($A3323,'Old SVXY Hist'!$A$1:$G$1611,3,0)&lt;$E3323,$E3323,VLOOKUP($A3323,'Old SVXY Hist'!$A$1:$G$1611,3,0))</f>
        <v>79.559997999999993</v>
      </c>
      <c r="D3323">
        <f>IF(VLOOKUP($A3323,'Old SVXY Hist'!$A$1:$G$1611,4,0)&gt;$E3323,$E3323,VLOOKUP($A3323,'Old SVXY Hist'!$A$1:$G$1611,4,0))</f>
        <v>77.614694859973625</v>
      </c>
      <c r="E3323">
        <f>Master!K3327</f>
        <v>77.614694859973625</v>
      </c>
      <c r="F3323">
        <v>77.925003000000004</v>
      </c>
      <c r="G3323">
        <v>1527700</v>
      </c>
    </row>
    <row r="3324" spans="1:7" x14ac:dyDescent="0.25">
      <c r="A3324" s="22">
        <v>42892</v>
      </c>
      <c r="B3324">
        <v>77.184997999999993</v>
      </c>
      <c r="C3324">
        <f>IF(VLOOKUP($A3324,'Old SVXY Hist'!$A$1:$G$1611,3,0)&lt;$E3324,$E3324,VLOOKUP($A3324,'Old SVXY Hist'!$A$1:$G$1611,3,0))</f>
        <v>77.699996999999996</v>
      </c>
      <c r="D3324">
        <f>IF(VLOOKUP($A3324,'Old SVXY Hist'!$A$1:$G$1611,4,0)&gt;$E3324,$E3324,VLOOKUP($A3324,'Old SVXY Hist'!$A$1:$G$1611,4,0))</f>
        <v>75.839995999999999</v>
      </c>
      <c r="E3324">
        <f>Master!K3328</f>
        <v>76.342458322464978</v>
      </c>
      <c r="F3324">
        <v>76.235000999999997</v>
      </c>
      <c r="G3324">
        <v>3009200</v>
      </c>
    </row>
    <row r="3325" spans="1:7" x14ac:dyDescent="0.25">
      <c r="A3325" s="22">
        <v>42893</v>
      </c>
      <c r="B3325">
        <v>77.110000999999997</v>
      </c>
      <c r="C3325">
        <f>IF(VLOOKUP($A3325,'Old SVXY Hist'!$A$1:$G$1611,3,0)&lt;$E3325,$E3325,VLOOKUP($A3325,'Old SVXY Hist'!$A$1:$G$1611,3,0))</f>
        <v>77.464995999999999</v>
      </c>
      <c r="D3325">
        <f>IF(VLOOKUP($A3325,'Old SVXY Hist'!$A$1:$G$1611,4,0)&gt;$E3325,$E3325,VLOOKUP($A3325,'Old SVXY Hist'!$A$1:$G$1611,4,0))</f>
        <v>75.010002</v>
      </c>
      <c r="E3325">
        <f>Master!K3329</f>
        <v>76.951024293039282</v>
      </c>
      <c r="F3325">
        <v>77.025002000000001</v>
      </c>
      <c r="G3325">
        <v>2891000</v>
      </c>
    </row>
    <row r="3326" spans="1:7" x14ac:dyDescent="0.25">
      <c r="A3326" s="22">
        <v>42894</v>
      </c>
      <c r="B3326">
        <v>77.125</v>
      </c>
      <c r="C3326">
        <f>IF(VLOOKUP($A3326,'Old SVXY Hist'!$A$1:$G$1611,3,0)&lt;$E3326,$E3326,VLOOKUP($A3326,'Old SVXY Hist'!$A$1:$G$1611,3,0))</f>
        <v>79.285004000000001</v>
      </c>
      <c r="D3326">
        <f>IF(VLOOKUP($A3326,'Old SVXY Hist'!$A$1:$G$1611,4,0)&gt;$E3326,$E3326,VLOOKUP($A3326,'Old SVXY Hist'!$A$1:$G$1611,4,0))</f>
        <v>77.095000999999996</v>
      </c>
      <c r="E3326">
        <f>Master!K3330</f>
        <v>78.304155300920243</v>
      </c>
      <c r="F3326">
        <v>78.855002999999996</v>
      </c>
      <c r="G3326">
        <v>2377100</v>
      </c>
    </row>
    <row r="3327" spans="1:7" x14ac:dyDescent="0.25">
      <c r="A3327" s="22">
        <v>42895</v>
      </c>
      <c r="B3327">
        <v>79.550003000000004</v>
      </c>
      <c r="C3327">
        <f>IF(VLOOKUP($A3327,'Old SVXY Hist'!$A$1:$G$1611,3,0)&lt;$E3327,$E3327,VLOOKUP($A3327,'Old SVXY Hist'!$A$1:$G$1611,3,0))</f>
        <v>80.394997000000004</v>
      </c>
      <c r="D3327">
        <f>IF(VLOOKUP($A3327,'Old SVXY Hist'!$A$1:$G$1611,4,0)&gt;$E3327,$E3327,VLOOKUP($A3327,'Old SVXY Hist'!$A$1:$G$1611,4,0))</f>
        <v>74.160004000000001</v>
      </c>
      <c r="E3327">
        <f>Master!K3331</f>
        <v>77.873484018888263</v>
      </c>
      <c r="F3327">
        <v>77.654999000000004</v>
      </c>
      <c r="G3327">
        <v>5372000</v>
      </c>
    </row>
    <row r="3328" spans="1:7" x14ac:dyDescent="0.25">
      <c r="A3328" s="22">
        <v>42898</v>
      </c>
      <c r="B3328">
        <v>76.714995999999999</v>
      </c>
      <c r="C3328">
        <f>IF(VLOOKUP($A3328,'Old SVXY Hist'!$A$1:$G$1611,3,0)&lt;$E3328,$E3328,VLOOKUP($A3328,'Old SVXY Hist'!$A$1:$G$1611,3,0))</f>
        <v>77.138872890360631</v>
      </c>
      <c r="D3328">
        <f>IF(VLOOKUP($A3328,'Old SVXY Hist'!$A$1:$G$1611,4,0)&gt;$E3328,$E3328,VLOOKUP($A3328,'Old SVXY Hist'!$A$1:$G$1611,4,0))</f>
        <v>74.699996999999996</v>
      </c>
      <c r="E3328">
        <f>Master!K3332</f>
        <v>77.138872890360631</v>
      </c>
      <c r="F3328">
        <v>76.815002000000007</v>
      </c>
      <c r="G3328">
        <v>4238500</v>
      </c>
    </row>
    <row r="3329" spans="1:7" x14ac:dyDescent="0.25">
      <c r="A3329" s="22">
        <v>42899</v>
      </c>
      <c r="B3329">
        <v>78.394997000000004</v>
      </c>
      <c r="C3329">
        <f>IF(VLOOKUP($A3329,'Old SVXY Hist'!$A$1:$G$1611,3,0)&lt;$E3329,$E3329,VLOOKUP($A3329,'Old SVXY Hist'!$A$1:$G$1611,3,0))</f>
        <v>79.685866891226439</v>
      </c>
      <c r="D3329">
        <f>IF(VLOOKUP($A3329,'Old SVXY Hist'!$A$1:$G$1611,4,0)&gt;$E3329,$E3329,VLOOKUP($A3329,'Old SVXY Hist'!$A$1:$G$1611,4,0))</f>
        <v>78.125</v>
      </c>
      <c r="E3329">
        <f>Master!K3333</f>
        <v>79.685866891226439</v>
      </c>
      <c r="F3329">
        <v>79.470000999999996</v>
      </c>
      <c r="G3329">
        <v>2656800</v>
      </c>
    </row>
    <row r="3330" spans="1:7" x14ac:dyDescent="0.25">
      <c r="A3330" s="22">
        <v>42900</v>
      </c>
      <c r="B3330">
        <v>79.519997000000004</v>
      </c>
      <c r="C3330">
        <f>IF(VLOOKUP($A3330,'Old SVXY Hist'!$A$1:$G$1611,3,0)&lt;$E3330,$E3330,VLOOKUP($A3330,'Old SVXY Hist'!$A$1:$G$1611,3,0))</f>
        <v>80.105002999999996</v>
      </c>
      <c r="D3330">
        <f>IF(VLOOKUP($A3330,'Old SVXY Hist'!$A$1:$G$1611,4,0)&gt;$E3330,$E3330,VLOOKUP($A3330,'Old SVXY Hist'!$A$1:$G$1611,4,0))</f>
        <v>78.180000000000007</v>
      </c>
      <c r="E3330">
        <f>Master!K3334</f>
        <v>79.613511804506018</v>
      </c>
      <c r="F3330">
        <v>79.714995999999999</v>
      </c>
      <c r="G3330">
        <v>4349500</v>
      </c>
    </row>
    <row r="3331" spans="1:7" x14ac:dyDescent="0.25">
      <c r="A3331" s="22">
        <v>42901</v>
      </c>
      <c r="B3331">
        <v>76.639999000000003</v>
      </c>
      <c r="C3331">
        <f>IF(VLOOKUP($A3331,'Old SVXY Hist'!$A$1:$G$1611,3,0)&lt;$E3331,$E3331,VLOOKUP($A3331,'Old SVXY Hist'!$A$1:$G$1611,3,0))</f>
        <v>79.535004000000001</v>
      </c>
      <c r="D3331">
        <f>IF(VLOOKUP($A3331,'Old SVXY Hist'!$A$1:$G$1611,4,0)&gt;$E3331,$E3331,VLOOKUP($A3331,'Old SVXY Hist'!$A$1:$G$1611,4,0))</f>
        <v>76.415001000000004</v>
      </c>
      <c r="E3331">
        <f>Master!K3335</f>
        <v>78.735574755935559</v>
      </c>
      <c r="F3331">
        <v>78.809997999999993</v>
      </c>
      <c r="G3331">
        <v>3338400</v>
      </c>
    </row>
    <row r="3332" spans="1:7" x14ac:dyDescent="0.25">
      <c r="A3332" s="22">
        <v>42902</v>
      </c>
      <c r="B3332">
        <v>79.455001999999993</v>
      </c>
      <c r="C3332">
        <f>IF(VLOOKUP($A3332,'Old SVXY Hist'!$A$1:$G$1611,3,0)&lt;$E3332,$E3332,VLOOKUP($A3332,'Old SVXY Hist'!$A$1:$G$1611,3,0))</f>
        <v>79.675003000000004</v>
      </c>
      <c r="D3332">
        <f>IF(VLOOKUP($A3332,'Old SVXY Hist'!$A$1:$G$1611,4,0)&gt;$E3332,$E3332,VLOOKUP($A3332,'Old SVXY Hist'!$A$1:$G$1611,4,0))</f>
        <v>78</v>
      </c>
      <c r="E3332">
        <f>Master!K3336</f>
        <v>79.451322256895295</v>
      </c>
      <c r="F3332">
        <v>79.675003000000004</v>
      </c>
      <c r="G3332">
        <v>3065700</v>
      </c>
    </row>
    <row r="3333" spans="1:7" x14ac:dyDescent="0.25">
      <c r="A3333" s="22">
        <v>42905</v>
      </c>
      <c r="B3333">
        <v>80.934997999999993</v>
      </c>
      <c r="C3333">
        <f>IF(VLOOKUP($A3333,'Old SVXY Hist'!$A$1:$G$1611,3,0)&lt;$E3333,$E3333,VLOOKUP($A3333,'Old SVXY Hist'!$A$1:$G$1611,3,0))</f>
        <v>82.434997999999993</v>
      </c>
      <c r="D3333">
        <f>IF(VLOOKUP($A3333,'Old SVXY Hist'!$A$1:$G$1611,4,0)&gt;$E3333,$E3333,VLOOKUP($A3333,'Old SVXY Hist'!$A$1:$G$1611,4,0))</f>
        <v>80.839995999999999</v>
      </c>
      <c r="E3333">
        <f>Master!K3337</f>
        <v>80.873316523899547</v>
      </c>
      <c r="F3333">
        <v>81.989998</v>
      </c>
      <c r="G3333">
        <v>3351200</v>
      </c>
    </row>
    <row r="3334" spans="1:7" x14ac:dyDescent="0.25">
      <c r="A3334" s="22">
        <v>42906</v>
      </c>
      <c r="B3334">
        <v>81.25</v>
      </c>
      <c r="C3334">
        <f>IF(VLOOKUP($A3334,'Old SVXY Hist'!$A$1:$G$1611,3,0)&lt;$E3334,$E3334,VLOOKUP($A3334,'Old SVXY Hist'!$A$1:$G$1611,3,0))</f>
        <v>81.394997000000004</v>
      </c>
      <c r="D3334">
        <f>IF(VLOOKUP($A3334,'Old SVXY Hist'!$A$1:$G$1611,4,0)&gt;$E3334,$E3334,VLOOKUP($A3334,'Old SVXY Hist'!$A$1:$G$1611,4,0))</f>
        <v>79.529999000000004</v>
      </c>
      <c r="E3334">
        <f>Master!K3338</f>
        <v>81.120744298163387</v>
      </c>
      <c r="F3334">
        <v>79.889999000000003</v>
      </c>
      <c r="G3334">
        <v>3987000</v>
      </c>
    </row>
    <row r="3335" spans="1:7" x14ac:dyDescent="0.25">
      <c r="A3335" s="22">
        <v>42907</v>
      </c>
      <c r="B3335">
        <v>81.349997999999999</v>
      </c>
      <c r="C3335">
        <f>IF(VLOOKUP($A3335,'Old SVXY Hist'!$A$1:$G$1611,3,0)&lt;$E3335,$E3335,VLOOKUP($A3335,'Old SVXY Hist'!$A$1:$G$1611,3,0))</f>
        <v>81.730002999999996</v>
      </c>
      <c r="D3335">
        <f>IF(VLOOKUP($A3335,'Old SVXY Hist'!$A$1:$G$1611,4,0)&gt;$E3335,$E3335,VLOOKUP($A3335,'Old SVXY Hist'!$A$1:$G$1611,4,0))</f>
        <v>79.830001999999993</v>
      </c>
      <c r="E3335">
        <f>Master!K3339</f>
        <v>80.445193963343542</v>
      </c>
      <c r="F3335">
        <v>80.550003000000004</v>
      </c>
      <c r="G3335">
        <v>2979600</v>
      </c>
    </row>
    <row r="3336" spans="1:7" x14ac:dyDescent="0.25">
      <c r="A3336" s="22">
        <v>42908</v>
      </c>
      <c r="B3336">
        <v>80.754997000000003</v>
      </c>
      <c r="C3336">
        <f>IF(VLOOKUP($A3336,'Old SVXY Hist'!$A$1:$G$1611,3,0)&lt;$E3336,$E3336,VLOOKUP($A3336,'Old SVXY Hist'!$A$1:$G$1611,3,0))</f>
        <v>81.839995999999999</v>
      </c>
      <c r="D3336">
        <f>IF(VLOOKUP($A3336,'Old SVXY Hist'!$A$1:$G$1611,4,0)&gt;$E3336,$E3336,VLOOKUP($A3336,'Old SVXY Hist'!$A$1:$G$1611,4,0))</f>
        <v>80.235000999999997</v>
      </c>
      <c r="E3336">
        <f>Master!K3340</f>
        <v>81.724461071659121</v>
      </c>
      <c r="F3336">
        <v>81.434997999999993</v>
      </c>
      <c r="G3336">
        <v>2108700</v>
      </c>
    </row>
    <row r="3337" spans="1:7" x14ac:dyDescent="0.25">
      <c r="A3337" s="22">
        <v>42909</v>
      </c>
      <c r="B3337">
        <v>81.449996999999996</v>
      </c>
      <c r="C3337">
        <f>IF(VLOOKUP($A3337,'Old SVXY Hist'!$A$1:$G$1611,3,0)&lt;$E3337,$E3337,VLOOKUP($A3337,'Old SVXY Hist'!$A$1:$G$1611,3,0))</f>
        <v>82.398596993428541</v>
      </c>
      <c r="D3337">
        <f>IF(VLOOKUP($A3337,'Old SVXY Hist'!$A$1:$G$1611,4,0)&gt;$E3337,$E3337,VLOOKUP($A3337,'Old SVXY Hist'!$A$1:$G$1611,4,0))</f>
        <v>80.864998</v>
      </c>
      <c r="E3337">
        <f>Master!K3341</f>
        <v>82.398596993428541</v>
      </c>
      <c r="F3337">
        <v>82.214995999999999</v>
      </c>
      <c r="G3337">
        <v>1831000</v>
      </c>
    </row>
    <row r="3338" spans="1:7" x14ac:dyDescent="0.25">
      <c r="A3338" s="22">
        <v>42912</v>
      </c>
      <c r="B3338">
        <v>83.279999000000004</v>
      </c>
      <c r="C3338">
        <f>IF(VLOOKUP($A3338,'Old SVXY Hist'!$A$1:$G$1611,3,0)&lt;$E3338,$E3338,VLOOKUP($A3338,'Old SVXY Hist'!$A$1:$G$1611,3,0))</f>
        <v>84.120002999999997</v>
      </c>
      <c r="D3338">
        <f>IF(VLOOKUP($A3338,'Old SVXY Hist'!$A$1:$G$1611,4,0)&gt;$E3338,$E3338,VLOOKUP($A3338,'Old SVXY Hist'!$A$1:$G$1611,4,0))</f>
        <v>82.504997000000003</v>
      </c>
      <c r="E3338">
        <f>Master!K3342</f>
        <v>84.104393148213305</v>
      </c>
      <c r="F3338">
        <v>84.029999000000004</v>
      </c>
      <c r="G3338">
        <v>2600700</v>
      </c>
    </row>
    <row r="3339" spans="1:7" x14ac:dyDescent="0.25">
      <c r="A3339" s="22">
        <v>42913</v>
      </c>
      <c r="B3339">
        <v>83.584998999999996</v>
      </c>
      <c r="C3339">
        <f>IF(VLOOKUP($A3339,'Old SVXY Hist'!$A$1:$G$1611,3,0)&lt;$E3339,$E3339,VLOOKUP($A3339,'Old SVXY Hist'!$A$1:$G$1611,3,0))</f>
        <v>84.5</v>
      </c>
      <c r="D3339">
        <f>IF(VLOOKUP($A3339,'Old SVXY Hist'!$A$1:$G$1611,4,0)&gt;$E3339,$E3339,VLOOKUP($A3339,'Old SVXY Hist'!$A$1:$G$1611,4,0))</f>
        <v>81</v>
      </c>
      <c r="E3339">
        <f>Master!K3343</f>
        <v>81.395692598178314</v>
      </c>
      <c r="F3339">
        <v>81.050003000000004</v>
      </c>
      <c r="G3339">
        <v>4553900</v>
      </c>
    </row>
    <row r="3340" spans="1:7" x14ac:dyDescent="0.25">
      <c r="A3340" s="22">
        <v>42914</v>
      </c>
      <c r="B3340">
        <v>82.605002999999996</v>
      </c>
      <c r="C3340">
        <f>IF(VLOOKUP($A3340,'Old SVXY Hist'!$A$1:$G$1611,3,0)&lt;$E3340,$E3340,VLOOKUP($A3340,'Old SVXY Hist'!$A$1:$G$1611,3,0))</f>
        <v>83.900002000000001</v>
      </c>
      <c r="D3340">
        <f>IF(VLOOKUP($A3340,'Old SVXY Hist'!$A$1:$G$1611,4,0)&gt;$E3340,$E3340,VLOOKUP($A3340,'Old SVXY Hist'!$A$1:$G$1611,4,0))</f>
        <v>81.675003000000004</v>
      </c>
      <c r="E3340">
        <f>Master!K3344</f>
        <v>83.464195404213498</v>
      </c>
      <c r="F3340">
        <v>83.550003000000004</v>
      </c>
      <c r="G3340">
        <v>2455700</v>
      </c>
    </row>
    <row r="3341" spans="1:7" x14ac:dyDescent="0.25">
      <c r="A3341" s="22">
        <v>42915</v>
      </c>
      <c r="B3341">
        <v>83.43</v>
      </c>
      <c r="C3341">
        <f>IF(VLOOKUP($A3341,'Old SVXY Hist'!$A$1:$G$1611,3,0)&lt;$E3341,$E3341,VLOOKUP($A3341,'Old SVXY Hist'!$A$1:$G$1611,3,0))</f>
        <v>83.449996999999996</v>
      </c>
      <c r="D3341">
        <f>IF(VLOOKUP($A3341,'Old SVXY Hist'!$A$1:$G$1611,4,0)&gt;$E3341,$E3341,VLOOKUP($A3341,'Old SVXY Hist'!$A$1:$G$1611,4,0))</f>
        <v>71.004997000000003</v>
      </c>
      <c r="E3341">
        <f>Master!K3345</f>
        <v>81.453167340718949</v>
      </c>
      <c r="F3341">
        <v>79.180000000000007</v>
      </c>
      <c r="G3341">
        <v>9619100</v>
      </c>
    </row>
    <row r="3342" spans="1:7" x14ac:dyDescent="0.25">
      <c r="A3342" s="22">
        <v>42916</v>
      </c>
      <c r="B3342">
        <v>81.379997000000003</v>
      </c>
      <c r="C3342">
        <f>IF(VLOOKUP($A3342,'Old SVXY Hist'!$A$1:$G$1611,3,0)&lt;$E3342,$E3342,VLOOKUP($A3342,'Old SVXY Hist'!$A$1:$G$1611,3,0))</f>
        <v>82.084998999999996</v>
      </c>
      <c r="D3342">
        <f>IF(VLOOKUP($A3342,'Old SVXY Hist'!$A$1:$G$1611,4,0)&gt;$E3342,$E3342,VLOOKUP($A3342,'Old SVXY Hist'!$A$1:$G$1611,4,0))</f>
        <v>77.864998</v>
      </c>
      <c r="E3342">
        <f>Master!K3346</f>
        <v>80.06664042113033</v>
      </c>
      <c r="F3342">
        <v>80.635002</v>
      </c>
      <c r="G3342">
        <v>3984900</v>
      </c>
    </row>
    <row r="3343" spans="1:7" x14ac:dyDescent="0.25">
      <c r="A3343" s="22">
        <v>42919</v>
      </c>
      <c r="B3343">
        <v>81.849997999999999</v>
      </c>
      <c r="C3343">
        <f>IF(VLOOKUP($A3343,'Old SVXY Hist'!$A$1:$G$1611,3,0)&lt;$E3343,$E3343,VLOOKUP($A3343,'Old SVXY Hist'!$A$1:$G$1611,3,0))</f>
        <v>82.264999000000003</v>
      </c>
      <c r="D3343">
        <f>IF(VLOOKUP($A3343,'Old SVXY Hist'!$A$1:$G$1611,4,0)&gt;$E3343,$E3343,VLOOKUP($A3343,'Old SVXY Hist'!$A$1:$G$1611,4,0))</f>
        <v>78.315643446676447</v>
      </c>
      <c r="E3343">
        <f>Master!K3347</f>
        <v>78.315643446676447</v>
      </c>
      <c r="F3343">
        <v>79.555000000000007</v>
      </c>
      <c r="G3343">
        <v>2039100</v>
      </c>
    </row>
    <row r="3344" spans="1:7" x14ac:dyDescent="0.25">
      <c r="A3344" s="22">
        <v>42921</v>
      </c>
      <c r="B3344">
        <v>79.980002999999996</v>
      </c>
      <c r="C3344">
        <f>IF(VLOOKUP($A3344,'Old SVXY Hist'!$A$1:$G$1611,3,0)&lt;$E3344,$E3344,VLOOKUP($A3344,'Old SVXY Hist'!$A$1:$G$1611,3,0))</f>
        <v>80.510002</v>
      </c>
      <c r="D3344">
        <f>IF(VLOOKUP($A3344,'Old SVXY Hist'!$A$1:$G$1611,4,0)&gt;$E3344,$E3344,VLOOKUP($A3344,'Old SVXY Hist'!$A$1:$G$1611,4,0))</f>
        <v>77.285004000000001</v>
      </c>
      <c r="E3344">
        <f>Master!K3348</f>
        <v>79.260834508890667</v>
      </c>
      <c r="F3344">
        <v>79.5</v>
      </c>
      <c r="G3344">
        <v>3417800</v>
      </c>
    </row>
    <row r="3345" spans="1:7" x14ac:dyDescent="0.25">
      <c r="A3345" s="22">
        <v>42922</v>
      </c>
      <c r="B3345">
        <v>77.955001999999993</v>
      </c>
      <c r="C3345">
        <f>IF(VLOOKUP($A3345,'Old SVXY Hist'!$A$1:$G$1611,3,0)&lt;$E3345,$E3345,VLOOKUP($A3345,'Old SVXY Hist'!$A$1:$G$1611,3,0))</f>
        <v>78.425003000000004</v>
      </c>
      <c r="D3345">
        <f>IF(VLOOKUP($A3345,'Old SVXY Hist'!$A$1:$G$1611,4,0)&gt;$E3345,$E3345,VLOOKUP($A3345,'Old SVXY Hist'!$A$1:$G$1611,4,0))</f>
        <v>74.834998999999996</v>
      </c>
      <c r="E3345">
        <f>Master!K3349</f>
        <v>75.528206939183789</v>
      </c>
      <c r="F3345">
        <v>75.5</v>
      </c>
      <c r="G3345">
        <v>5224200</v>
      </c>
    </row>
    <row r="3346" spans="1:7" x14ac:dyDescent="0.25">
      <c r="A3346" s="22">
        <v>42923</v>
      </c>
      <c r="B3346">
        <v>76.985000999999997</v>
      </c>
      <c r="C3346">
        <f>IF(VLOOKUP($A3346,'Old SVXY Hist'!$A$1:$G$1611,3,0)&lt;$E3346,$E3346,VLOOKUP($A3346,'Old SVXY Hist'!$A$1:$G$1611,3,0))</f>
        <v>78.279999000000004</v>
      </c>
      <c r="D3346">
        <f>IF(VLOOKUP($A3346,'Old SVXY Hist'!$A$1:$G$1611,4,0)&gt;$E3346,$E3346,VLOOKUP($A3346,'Old SVXY Hist'!$A$1:$G$1611,4,0))</f>
        <v>76.319999999999993</v>
      </c>
      <c r="E3346">
        <f>Master!K3350</f>
        <v>77.758589692174468</v>
      </c>
      <c r="F3346">
        <v>78.180000000000007</v>
      </c>
      <c r="G3346">
        <v>3955800</v>
      </c>
    </row>
    <row r="3347" spans="1:7" x14ac:dyDescent="0.25">
      <c r="A3347" s="22">
        <v>42926</v>
      </c>
      <c r="B3347">
        <v>78.305000000000007</v>
      </c>
      <c r="C3347">
        <f>IF(VLOOKUP($A3347,'Old SVXY Hist'!$A$1:$G$1611,3,0)&lt;$E3347,$E3347,VLOOKUP($A3347,'Old SVXY Hist'!$A$1:$G$1611,3,0))</f>
        <v>80.709998999999996</v>
      </c>
      <c r="D3347">
        <f>IF(VLOOKUP($A3347,'Old SVXY Hist'!$A$1:$G$1611,4,0)&gt;$E3347,$E3347,VLOOKUP($A3347,'Old SVXY Hist'!$A$1:$G$1611,4,0))</f>
        <v>78.129997000000003</v>
      </c>
      <c r="E3347">
        <f>Master!K3351</f>
        <v>79.477778609425286</v>
      </c>
      <c r="F3347">
        <v>80.084998999999996</v>
      </c>
      <c r="G3347">
        <v>2262600</v>
      </c>
    </row>
    <row r="3348" spans="1:7" x14ac:dyDescent="0.25">
      <c r="A3348" s="22">
        <v>42927</v>
      </c>
      <c r="B3348">
        <v>79.849997999999999</v>
      </c>
      <c r="C3348">
        <f>IF(VLOOKUP($A3348,'Old SVXY Hist'!$A$1:$G$1611,3,0)&lt;$E3348,$E3348,VLOOKUP($A3348,'Old SVXY Hist'!$A$1:$G$1611,3,0))</f>
        <v>80.790001000000004</v>
      </c>
      <c r="D3348">
        <f>IF(VLOOKUP($A3348,'Old SVXY Hist'!$A$1:$G$1611,4,0)&gt;$E3348,$E3348,VLOOKUP($A3348,'Old SVXY Hist'!$A$1:$G$1611,4,0))</f>
        <v>76.620002999999997</v>
      </c>
      <c r="E3348">
        <f>Master!K3352</f>
        <v>80.318199966097211</v>
      </c>
      <c r="F3348">
        <v>80.430000000000007</v>
      </c>
      <c r="G3348">
        <v>4339500</v>
      </c>
    </row>
    <row r="3349" spans="1:7" x14ac:dyDescent="0.25">
      <c r="A3349" s="22">
        <v>42928</v>
      </c>
      <c r="B3349">
        <v>81.819999999999993</v>
      </c>
      <c r="C3349">
        <f>IF(VLOOKUP($A3349,'Old SVXY Hist'!$A$1:$G$1611,3,0)&lt;$E3349,$E3349,VLOOKUP($A3349,'Old SVXY Hist'!$A$1:$G$1611,3,0))</f>
        <v>82.934997999999993</v>
      </c>
      <c r="D3349">
        <f>IF(VLOOKUP($A3349,'Old SVXY Hist'!$A$1:$G$1611,4,0)&gt;$E3349,$E3349,VLOOKUP($A3349,'Old SVXY Hist'!$A$1:$G$1611,4,0))</f>
        <v>81.675003000000004</v>
      </c>
      <c r="E3349">
        <f>Master!K3353</f>
        <v>82.507253177089794</v>
      </c>
      <c r="F3349">
        <v>82.635002</v>
      </c>
      <c r="G3349">
        <v>2750900</v>
      </c>
    </row>
    <row r="3350" spans="1:7" x14ac:dyDescent="0.25">
      <c r="A3350" s="22">
        <v>42929</v>
      </c>
      <c r="B3350">
        <v>82.660004000000001</v>
      </c>
      <c r="C3350">
        <f>IF(VLOOKUP($A3350,'Old SVXY Hist'!$A$1:$G$1611,3,0)&lt;$E3350,$E3350,VLOOKUP($A3350,'Old SVXY Hist'!$A$1:$G$1611,3,0))</f>
        <v>83.775002000000001</v>
      </c>
      <c r="D3350">
        <f>IF(VLOOKUP($A3350,'Old SVXY Hist'!$A$1:$G$1611,4,0)&gt;$E3350,$E3350,VLOOKUP($A3350,'Old SVXY Hist'!$A$1:$G$1611,4,0))</f>
        <v>82.620002999999997</v>
      </c>
      <c r="E3350">
        <f>Master!K3354</f>
        <v>83.408361414673649</v>
      </c>
      <c r="F3350">
        <v>83.544998000000007</v>
      </c>
      <c r="G3350">
        <v>2837700</v>
      </c>
    </row>
    <row r="3351" spans="1:7" x14ac:dyDescent="0.25">
      <c r="A3351" s="22">
        <v>42930</v>
      </c>
      <c r="B3351">
        <v>83.57</v>
      </c>
      <c r="C3351">
        <f>IF(VLOOKUP($A3351,'Old SVXY Hist'!$A$1:$G$1611,3,0)&lt;$E3351,$E3351,VLOOKUP($A3351,'Old SVXY Hist'!$A$1:$G$1611,3,0))</f>
        <v>85.965536675348403</v>
      </c>
      <c r="D3351">
        <f>IF(VLOOKUP($A3351,'Old SVXY Hist'!$A$1:$G$1611,4,0)&gt;$E3351,$E3351,VLOOKUP($A3351,'Old SVXY Hist'!$A$1:$G$1611,4,0))</f>
        <v>83.485000999999997</v>
      </c>
      <c r="E3351">
        <f>Master!K3355</f>
        <v>85.965536675348403</v>
      </c>
      <c r="F3351">
        <v>85</v>
      </c>
      <c r="G3351">
        <v>2445600</v>
      </c>
    </row>
    <row r="3352" spans="1:7" x14ac:dyDescent="0.25">
      <c r="A3352" s="22">
        <v>42933</v>
      </c>
      <c r="B3352">
        <v>86.610000999999997</v>
      </c>
      <c r="C3352">
        <f>IF(VLOOKUP($A3352,'Old SVXY Hist'!$A$1:$G$1611,3,0)&lt;$E3352,$E3352,VLOOKUP($A3352,'Old SVXY Hist'!$A$1:$G$1611,3,0))</f>
        <v>87.540001000000004</v>
      </c>
      <c r="D3352">
        <f>IF(VLOOKUP($A3352,'Old SVXY Hist'!$A$1:$G$1611,4,0)&gt;$E3352,$E3352,VLOOKUP($A3352,'Old SVXY Hist'!$A$1:$G$1611,4,0))</f>
        <v>86.400002000000001</v>
      </c>
      <c r="E3352">
        <f>Master!K3356</f>
        <v>86.829926084305086</v>
      </c>
      <c r="F3352">
        <v>87.220000999999996</v>
      </c>
      <c r="G3352">
        <v>3359200</v>
      </c>
    </row>
    <row r="3353" spans="1:7" x14ac:dyDescent="0.25">
      <c r="A3353" s="22">
        <v>42934</v>
      </c>
      <c r="B3353">
        <v>86.360000999999997</v>
      </c>
      <c r="C3353">
        <f>IF(VLOOKUP($A3353,'Old SVXY Hist'!$A$1:$G$1611,3,0)&lt;$E3353,$E3353,VLOOKUP($A3353,'Old SVXY Hist'!$A$1:$G$1611,3,0))</f>
        <v>88.419998000000007</v>
      </c>
      <c r="D3353">
        <f>IF(VLOOKUP($A3353,'Old SVXY Hist'!$A$1:$G$1611,4,0)&gt;$E3353,$E3353,VLOOKUP($A3353,'Old SVXY Hist'!$A$1:$G$1611,4,0))</f>
        <v>85.5</v>
      </c>
      <c r="E3353">
        <f>Master!K3357</f>
        <v>87.926086956176221</v>
      </c>
      <c r="F3353">
        <v>88.410004000000001</v>
      </c>
      <c r="G3353">
        <v>4710000</v>
      </c>
    </row>
    <row r="3354" spans="1:7" x14ac:dyDescent="0.25">
      <c r="A3354" s="22">
        <v>42935</v>
      </c>
      <c r="B3354">
        <v>89.220000999999996</v>
      </c>
      <c r="C3354">
        <f>IF(VLOOKUP($A3354,'Old SVXY Hist'!$A$1:$G$1611,3,0)&lt;$E3354,$E3354,VLOOKUP($A3354,'Old SVXY Hist'!$A$1:$G$1611,3,0))</f>
        <v>90.220000999999996</v>
      </c>
      <c r="D3354">
        <f>IF(VLOOKUP($A3354,'Old SVXY Hist'!$A$1:$G$1611,4,0)&gt;$E3354,$E3354,VLOOKUP($A3354,'Old SVXY Hist'!$A$1:$G$1611,4,0))</f>
        <v>89.010002</v>
      </c>
      <c r="E3354">
        <f>Master!K3358</f>
        <v>89.788719982526658</v>
      </c>
      <c r="F3354">
        <v>89.379997000000003</v>
      </c>
      <c r="G3354">
        <v>4509700</v>
      </c>
    </row>
    <row r="3355" spans="1:7" x14ac:dyDescent="0.25">
      <c r="A3355" s="22">
        <v>42936</v>
      </c>
      <c r="B3355">
        <v>90.040001000000004</v>
      </c>
      <c r="C3355">
        <f>IF(VLOOKUP($A3355,'Old SVXY Hist'!$A$1:$G$1611,3,0)&lt;$E3355,$E3355,VLOOKUP($A3355,'Old SVXY Hist'!$A$1:$G$1611,3,0))</f>
        <v>90.230002999999996</v>
      </c>
      <c r="D3355">
        <f>IF(VLOOKUP($A3355,'Old SVXY Hist'!$A$1:$G$1611,4,0)&gt;$E3355,$E3355,VLOOKUP($A3355,'Old SVXY Hist'!$A$1:$G$1611,4,0))</f>
        <v>88.379997000000003</v>
      </c>
      <c r="E3355">
        <f>Master!K3359</f>
        <v>90.152708500710915</v>
      </c>
      <c r="F3355">
        <v>90.230002999999996</v>
      </c>
      <c r="G3355">
        <v>4434400</v>
      </c>
    </row>
    <row r="3356" spans="1:7" x14ac:dyDescent="0.25">
      <c r="A3356" s="22">
        <v>42937</v>
      </c>
      <c r="B3356">
        <v>89.669998000000007</v>
      </c>
      <c r="C3356">
        <f>IF(VLOOKUP($A3356,'Old SVXY Hist'!$A$1:$G$1611,3,0)&lt;$E3356,$E3356,VLOOKUP($A3356,'Old SVXY Hist'!$A$1:$G$1611,3,0))</f>
        <v>90.980002999999996</v>
      </c>
      <c r="D3356">
        <f>IF(VLOOKUP($A3356,'Old SVXY Hist'!$A$1:$G$1611,4,0)&gt;$E3356,$E3356,VLOOKUP($A3356,'Old SVXY Hist'!$A$1:$G$1611,4,0))</f>
        <v>89.199996999999996</v>
      </c>
      <c r="E3356">
        <f>Master!K3360</f>
        <v>90.88684799214316</v>
      </c>
      <c r="F3356">
        <v>90.959998999999996</v>
      </c>
      <c r="G3356">
        <v>3744600</v>
      </c>
    </row>
    <row r="3357" spans="1:7" x14ac:dyDescent="0.25">
      <c r="A3357" s="22">
        <v>42940</v>
      </c>
      <c r="B3357">
        <v>91.169998000000007</v>
      </c>
      <c r="C3357">
        <f>IF(VLOOKUP($A3357,'Old SVXY Hist'!$A$1:$G$1611,3,0)&lt;$E3357,$E3357,VLOOKUP($A3357,'Old SVXY Hist'!$A$1:$G$1611,3,0))</f>
        <v>92.900002000000001</v>
      </c>
      <c r="D3357">
        <f>IF(VLOOKUP($A3357,'Old SVXY Hist'!$A$1:$G$1611,4,0)&gt;$E3357,$E3357,VLOOKUP($A3357,'Old SVXY Hist'!$A$1:$G$1611,4,0))</f>
        <v>91.110000999999997</v>
      </c>
      <c r="E3357">
        <f>Master!K3361</f>
        <v>91.384724295900867</v>
      </c>
      <c r="F3357">
        <v>92.519997000000004</v>
      </c>
      <c r="G3357">
        <v>2942700</v>
      </c>
    </row>
    <row r="3358" spans="1:7" x14ac:dyDescent="0.25">
      <c r="A3358" s="22">
        <v>42941</v>
      </c>
      <c r="B3358">
        <v>92.739998</v>
      </c>
      <c r="C3358">
        <f>IF(VLOOKUP($A3358,'Old SVXY Hist'!$A$1:$G$1611,3,0)&lt;$E3358,$E3358,VLOOKUP($A3358,'Old SVXY Hist'!$A$1:$G$1611,3,0))</f>
        <v>93.019997000000004</v>
      </c>
      <c r="D3358">
        <f>IF(VLOOKUP($A3358,'Old SVXY Hist'!$A$1:$G$1611,4,0)&gt;$E3358,$E3358,VLOOKUP($A3358,'Old SVXY Hist'!$A$1:$G$1611,4,0))</f>
        <v>91.75</v>
      </c>
      <c r="E3358">
        <f>Master!K3362</f>
        <v>92.249566349564816</v>
      </c>
      <c r="F3358">
        <v>92.089995999999999</v>
      </c>
      <c r="G3358">
        <v>2867100</v>
      </c>
    </row>
    <row r="3359" spans="1:7" x14ac:dyDescent="0.25">
      <c r="A3359" s="22">
        <v>42942</v>
      </c>
      <c r="B3359">
        <v>92.699996999999996</v>
      </c>
      <c r="C3359">
        <f>IF(VLOOKUP($A3359,'Old SVXY Hist'!$A$1:$G$1611,3,0)&lt;$E3359,$E3359,VLOOKUP($A3359,'Old SVXY Hist'!$A$1:$G$1611,3,0))</f>
        <v>93.43</v>
      </c>
      <c r="D3359">
        <f>IF(VLOOKUP($A3359,'Old SVXY Hist'!$A$1:$G$1611,4,0)&gt;$E3359,$E3359,VLOOKUP($A3359,'Old SVXY Hist'!$A$1:$G$1611,4,0))</f>
        <v>91.544921211647917</v>
      </c>
      <c r="E3359">
        <f>Master!K3363</f>
        <v>91.544921211647917</v>
      </c>
      <c r="F3359">
        <v>92.010002</v>
      </c>
      <c r="G3359">
        <v>2248400</v>
      </c>
    </row>
    <row r="3360" spans="1:7" x14ac:dyDescent="0.25">
      <c r="A3360" s="22">
        <v>42943</v>
      </c>
      <c r="B3360">
        <v>92.870002999999997</v>
      </c>
      <c r="C3360">
        <f>IF(VLOOKUP($A3360,'Old SVXY Hist'!$A$1:$G$1611,3,0)&lt;$E3360,$E3360,VLOOKUP($A3360,'Old SVXY Hist'!$A$1:$G$1611,3,0))</f>
        <v>92.870002999999997</v>
      </c>
      <c r="D3360">
        <f>IF(VLOOKUP($A3360,'Old SVXY Hist'!$A$1:$G$1611,4,0)&gt;$E3360,$E3360,VLOOKUP($A3360,'Old SVXY Hist'!$A$1:$G$1611,4,0))</f>
        <v>86.129997000000003</v>
      </c>
      <c r="E3360">
        <f>Master!K3364</f>
        <v>90.717795491525436</v>
      </c>
      <c r="F3360">
        <v>91.160004000000001</v>
      </c>
      <c r="G3360">
        <v>6363300</v>
      </c>
    </row>
    <row r="3361" spans="1:7" x14ac:dyDescent="0.25">
      <c r="A3361" s="22">
        <v>42944</v>
      </c>
      <c r="B3361">
        <v>89.279999000000004</v>
      </c>
      <c r="C3361">
        <f>IF(VLOOKUP($A3361,'Old SVXY Hist'!$A$1:$G$1611,3,0)&lt;$E3361,$E3361,VLOOKUP($A3361,'Old SVXY Hist'!$A$1:$G$1611,3,0))</f>
        <v>90.962487104619711</v>
      </c>
      <c r="D3361">
        <f>IF(VLOOKUP($A3361,'Old SVXY Hist'!$A$1:$G$1611,4,0)&gt;$E3361,$E3361,VLOOKUP($A3361,'Old SVXY Hist'!$A$1:$G$1611,4,0))</f>
        <v>87.959998999999996</v>
      </c>
      <c r="E3361">
        <f>Master!K3365</f>
        <v>90.962487104619711</v>
      </c>
      <c r="F3361">
        <v>90.220000999999996</v>
      </c>
      <c r="G3361">
        <v>4149200</v>
      </c>
    </row>
    <row r="3362" spans="1:7" x14ac:dyDescent="0.25">
      <c r="A3362" s="22">
        <v>42947</v>
      </c>
      <c r="B3362">
        <v>91.650002000000001</v>
      </c>
      <c r="C3362">
        <f>IF(VLOOKUP($A3362,'Old SVXY Hist'!$A$1:$G$1611,3,0)&lt;$E3362,$E3362,VLOOKUP($A3362,'Old SVXY Hist'!$A$1:$G$1611,3,0))</f>
        <v>91.868781925926982</v>
      </c>
      <c r="D3362">
        <f>IF(VLOOKUP($A3362,'Old SVXY Hist'!$A$1:$G$1611,4,0)&gt;$E3362,$E3362,VLOOKUP($A3362,'Old SVXY Hist'!$A$1:$G$1611,4,0))</f>
        <v>89.879997000000003</v>
      </c>
      <c r="E3362">
        <f>Master!K3366</f>
        <v>91.868781925926982</v>
      </c>
      <c r="F3362">
        <v>90.949996999999996</v>
      </c>
      <c r="G3362">
        <v>3219600</v>
      </c>
    </row>
    <row r="3363" spans="1:7" x14ac:dyDescent="0.25">
      <c r="A3363" s="22">
        <v>42948</v>
      </c>
      <c r="B3363">
        <v>92.029999000000004</v>
      </c>
      <c r="C3363">
        <f>IF(VLOOKUP($A3363,'Old SVXY Hist'!$A$1:$G$1611,3,0)&lt;$E3363,$E3363,VLOOKUP($A3363,'Old SVXY Hist'!$A$1:$G$1611,3,0))</f>
        <v>92.580001999999993</v>
      </c>
      <c r="D3363">
        <f>IF(VLOOKUP($A3363,'Old SVXY Hist'!$A$1:$G$1611,4,0)&gt;$E3363,$E3363,VLOOKUP($A3363,'Old SVXY Hist'!$A$1:$G$1611,4,0))</f>
        <v>91.370002999999997</v>
      </c>
      <c r="E3363">
        <f>Master!K3367</f>
        <v>92.253253403819485</v>
      </c>
      <c r="F3363">
        <v>92</v>
      </c>
      <c r="G3363">
        <v>2416600</v>
      </c>
    </row>
    <row r="3364" spans="1:7" x14ac:dyDescent="0.25">
      <c r="A3364" s="22">
        <v>42949</v>
      </c>
      <c r="B3364">
        <v>92.68</v>
      </c>
      <c r="C3364">
        <f>IF(VLOOKUP($A3364,'Old SVXY Hist'!$A$1:$G$1611,3,0)&lt;$E3364,$E3364,VLOOKUP($A3364,'Old SVXY Hist'!$A$1:$G$1611,3,0))</f>
        <v>92.709998999999996</v>
      </c>
      <c r="D3364">
        <f>IF(VLOOKUP($A3364,'Old SVXY Hist'!$A$1:$G$1611,4,0)&gt;$E3364,$E3364,VLOOKUP($A3364,'Old SVXY Hist'!$A$1:$G$1611,4,0))</f>
        <v>89.809997999999993</v>
      </c>
      <c r="E3364">
        <f>Master!K3368</f>
        <v>91.273866920179472</v>
      </c>
      <c r="F3364">
        <v>91.709998999999996</v>
      </c>
      <c r="G3364">
        <v>3986300</v>
      </c>
    </row>
    <row r="3365" spans="1:7" x14ac:dyDescent="0.25">
      <c r="A3365" s="22">
        <v>42950</v>
      </c>
      <c r="B3365">
        <v>91.510002</v>
      </c>
      <c r="C3365">
        <f>IF(VLOOKUP($A3365,'Old SVXY Hist'!$A$1:$G$1611,3,0)&lt;$E3365,$E3365,VLOOKUP($A3365,'Old SVXY Hist'!$A$1:$G$1611,3,0))</f>
        <v>91.650002000000001</v>
      </c>
      <c r="D3365">
        <f>IF(VLOOKUP($A3365,'Old SVXY Hist'!$A$1:$G$1611,4,0)&gt;$E3365,$E3365,VLOOKUP($A3365,'Old SVXY Hist'!$A$1:$G$1611,4,0))</f>
        <v>90.139999000000003</v>
      </c>
      <c r="E3365">
        <f>Master!K3369</f>
        <v>90.680994902786352</v>
      </c>
      <c r="F3365">
        <v>90.519997000000004</v>
      </c>
      <c r="G3365">
        <v>3193800</v>
      </c>
    </row>
    <row r="3366" spans="1:7" x14ac:dyDescent="0.25">
      <c r="A3366" s="22">
        <v>42951</v>
      </c>
      <c r="B3366">
        <v>90.959998999999996</v>
      </c>
      <c r="C3366">
        <f>IF(VLOOKUP($A3366,'Old SVXY Hist'!$A$1:$G$1611,3,0)&lt;$E3366,$E3366,VLOOKUP($A3366,'Old SVXY Hist'!$A$1:$G$1611,3,0))</f>
        <v>92.019997000000004</v>
      </c>
      <c r="D3366">
        <f>IF(VLOOKUP($A3366,'Old SVXY Hist'!$A$1:$G$1611,4,0)&gt;$E3366,$E3366,VLOOKUP($A3366,'Old SVXY Hist'!$A$1:$G$1611,4,0))</f>
        <v>90.550003000000004</v>
      </c>
      <c r="E3366">
        <f>Master!K3370</f>
        <v>90.602166088381907</v>
      </c>
      <c r="F3366">
        <v>90.769997000000004</v>
      </c>
      <c r="G3366">
        <v>3288600</v>
      </c>
    </row>
    <row r="3367" spans="1:7" x14ac:dyDescent="0.25">
      <c r="A3367" s="22">
        <v>42954</v>
      </c>
      <c r="B3367">
        <v>91.099997999999999</v>
      </c>
      <c r="C3367">
        <f>IF(VLOOKUP($A3367,'Old SVXY Hist'!$A$1:$G$1611,3,0)&lt;$E3367,$E3367,VLOOKUP($A3367,'Old SVXY Hist'!$A$1:$G$1611,3,0))</f>
        <v>91.980002999999996</v>
      </c>
      <c r="D3367">
        <f>IF(VLOOKUP($A3367,'Old SVXY Hist'!$A$1:$G$1611,4,0)&gt;$E3367,$E3367,VLOOKUP($A3367,'Old SVXY Hist'!$A$1:$G$1611,4,0))</f>
        <v>90.809997999999993</v>
      </c>
      <c r="E3367">
        <f>Master!K3371</f>
        <v>91.939112800592298</v>
      </c>
      <c r="F3367">
        <v>91.970000999999996</v>
      </c>
      <c r="G3367">
        <v>1995100</v>
      </c>
    </row>
    <row r="3368" spans="1:7" x14ac:dyDescent="0.25">
      <c r="A3368" s="22">
        <v>42955</v>
      </c>
      <c r="B3368">
        <v>91.889999000000003</v>
      </c>
      <c r="C3368">
        <f>IF(VLOOKUP($A3368,'Old SVXY Hist'!$A$1:$G$1611,3,0)&lt;$E3368,$E3368,VLOOKUP($A3368,'Old SVXY Hist'!$A$1:$G$1611,3,0))</f>
        <v>93.209998999999996</v>
      </c>
      <c r="D3368">
        <f>IF(VLOOKUP($A3368,'Old SVXY Hist'!$A$1:$G$1611,4,0)&gt;$E3368,$E3368,VLOOKUP($A3368,'Old SVXY Hist'!$A$1:$G$1611,4,0))</f>
        <v>88.059997999999993</v>
      </c>
      <c r="E3368">
        <f>Master!K3372</f>
        <v>89.170767088806528</v>
      </c>
      <c r="F3368">
        <v>89.379997000000003</v>
      </c>
      <c r="G3368">
        <v>5508800</v>
      </c>
    </row>
    <row r="3369" spans="1:7" x14ac:dyDescent="0.25">
      <c r="A3369" s="22">
        <v>42956</v>
      </c>
      <c r="B3369">
        <v>86.949996999999996</v>
      </c>
      <c r="C3369">
        <f>IF(VLOOKUP($A3369,'Old SVXY Hist'!$A$1:$G$1611,3,0)&lt;$E3369,$E3369,VLOOKUP($A3369,'Old SVXY Hist'!$A$1:$G$1611,3,0))</f>
        <v>88.839995999999999</v>
      </c>
      <c r="D3369">
        <f>IF(VLOOKUP($A3369,'Old SVXY Hist'!$A$1:$G$1611,4,0)&gt;$E3369,$E3369,VLOOKUP($A3369,'Old SVXY Hist'!$A$1:$G$1611,4,0))</f>
        <v>84.370002999999997</v>
      </c>
      <c r="E3369">
        <f>Master!K3373</f>
        <v>88.014346263198235</v>
      </c>
      <c r="F3369">
        <v>86.919998000000007</v>
      </c>
      <c r="G3369">
        <v>7718500</v>
      </c>
    </row>
    <row r="3370" spans="1:7" x14ac:dyDescent="0.25">
      <c r="A3370" s="22">
        <v>42957</v>
      </c>
      <c r="B3370">
        <v>84.620002999999997</v>
      </c>
      <c r="C3370">
        <f>IF(VLOOKUP($A3370,'Old SVXY Hist'!$A$1:$G$1611,3,0)&lt;$E3370,$E3370,VLOOKUP($A3370,'Old SVXY Hist'!$A$1:$G$1611,3,0))</f>
        <v>84.730002999999996</v>
      </c>
      <c r="D3370">
        <f>IF(VLOOKUP($A3370,'Old SVXY Hist'!$A$1:$G$1611,4,0)&gt;$E3370,$E3370,VLOOKUP($A3370,'Old SVXY Hist'!$A$1:$G$1611,4,0))</f>
        <v>71.239833139683284</v>
      </c>
      <c r="E3370">
        <f>Master!K3374</f>
        <v>71.239833139683284</v>
      </c>
      <c r="F3370">
        <v>74.930000000000007</v>
      </c>
      <c r="G3370">
        <v>16495400</v>
      </c>
    </row>
    <row r="3371" spans="1:7" x14ac:dyDescent="0.25">
      <c r="A3371" s="22">
        <v>42958</v>
      </c>
      <c r="B3371">
        <v>73.199996999999996</v>
      </c>
      <c r="C3371">
        <f>IF(VLOOKUP($A3371,'Old SVXY Hist'!$A$1:$G$1611,3,0)&lt;$E3371,$E3371,VLOOKUP($A3371,'Old SVXY Hist'!$A$1:$G$1611,3,0))</f>
        <v>75.319999999999993</v>
      </c>
      <c r="D3371">
        <f>IF(VLOOKUP($A3371,'Old SVXY Hist'!$A$1:$G$1611,4,0)&gt;$E3371,$E3371,VLOOKUP($A3371,'Old SVXY Hist'!$A$1:$G$1611,4,0))</f>
        <v>69.629997000000003</v>
      </c>
      <c r="E3371">
        <f>Master!K3375</f>
        <v>70.909023837403154</v>
      </c>
      <c r="F3371">
        <v>71.680000000000007</v>
      </c>
      <c r="G3371">
        <v>10974900</v>
      </c>
    </row>
    <row r="3372" spans="1:7" x14ac:dyDescent="0.25">
      <c r="A3372" s="22">
        <v>42961</v>
      </c>
      <c r="B3372">
        <v>77.050003000000004</v>
      </c>
      <c r="C3372">
        <f>IF(VLOOKUP($A3372,'Old SVXY Hist'!$A$1:$G$1611,3,0)&lt;$E3372,$E3372,VLOOKUP($A3372,'Old SVXY Hist'!$A$1:$G$1611,3,0))</f>
        <v>81.042504847699647</v>
      </c>
      <c r="D3372">
        <f>IF(VLOOKUP($A3372,'Old SVXY Hist'!$A$1:$G$1611,4,0)&gt;$E3372,$E3372,VLOOKUP($A3372,'Old SVXY Hist'!$A$1:$G$1611,4,0))</f>
        <v>77.029999000000004</v>
      </c>
      <c r="E3372">
        <f>Master!K3376</f>
        <v>81.042504847699647</v>
      </c>
      <c r="F3372">
        <v>80.819999999999993</v>
      </c>
      <c r="G3372">
        <v>7909600</v>
      </c>
    </row>
    <row r="3373" spans="1:7" x14ac:dyDescent="0.25">
      <c r="A3373" s="22">
        <v>42962</v>
      </c>
      <c r="B3373">
        <v>82.949996999999996</v>
      </c>
      <c r="C3373">
        <f>IF(VLOOKUP($A3373,'Old SVXY Hist'!$A$1:$G$1611,3,0)&lt;$E3373,$E3373,VLOOKUP($A3373,'Old SVXY Hist'!$A$1:$G$1611,3,0))</f>
        <v>82.949996999999996</v>
      </c>
      <c r="D3373">
        <f>IF(VLOOKUP($A3373,'Old SVXY Hist'!$A$1:$G$1611,4,0)&gt;$E3373,$E3373,VLOOKUP($A3373,'Old SVXY Hist'!$A$1:$G$1611,4,0))</f>
        <v>79.650002000000001</v>
      </c>
      <c r="E3373">
        <f>Master!K3377</f>
        <v>81.07727512936097</v>
      </c>
      <c r="F3373">
        <v>81.220000999999996</v>
      </c>
      <c r="G3373">
        <v>6174800</v>
      </c>
    </row>
    <row r="3374" spans="1:7" x14ac:dyDescent="0.25">
      <c r="A3374" s="22">
        <v>42963</v>
      </c>
      <c r="B3374">
        <v>81.269997000000004</v>
      </c>
      <c r="C3374">
        <f>IF(VLOOKUP($A3374,'Old SVXY Hist'!$A$1:$G$1611,3,0)&lt;$E3374,$E3374,VLOOKUP($A3374,'Old SVXY Hist'!$A$1:$G$1611,3,0))</f>
        <v>82.480002999999996</v>
      </c>
      <c r="D3374">
        <f>IF(VLOOKUP($A3374,'Old SVXY Hist'!$A$1:$G$1611,4,0)&gt;$E3374,$E3374,VLOOKUP($A3374,'Old SVXY Hist'!$A$1:$G$1611,4,0))</f>
        <v>80.599997999999999</v>
      </c>
      <c r="E3374">
        <f>Master!K3378</f>
        <v>81.688811306010408</v>
      </c>
      <c r="F3374">
        <v>81.830001999999993</v>
      </c>
      <c r="G3374">
        <v>6571100</v>
      </c>
    </row>
    <row r="3375" spans="1:7" x14ac:dyDescent="0.25">
      <c r="A3375" s="22">
        <v>42964</v>
      </c>
      <c r="B3375">
        <v>79.629997000000003</v>
      </c>
      <c r="C3375">
        <f>IF(VLOOKUP($A3375,'Old SVXY Hist'!$A$1:$G$1611,3,0)&lt;$E3375,$E3375,VLOOKUP($A3375,'Old SVXY Hist'!$A$1:$G$1611,3,0))</f>
        <v>80.760002</v>
      </c>
      <c r="D3375">
        <f>IF(VLOOKUP($A3375,'Old SVXY Hist'!$A$1:$G$1611,4,0)&gt;$E3375,$E3375,VLOOKUP($A3375,'Old SVXY Hist'!$A$1:$G$1611,4,0))</f>
        <v>68</v>
      </c>
      <c r="E3375">
        <f>Master!K3379</f>
        <v>70.308809941171532</v>
      </c>
      <c r="F3375">
        <v>68.239998</v>
      </c>
      <c r="G3375">
        <v>22679200</v>
      </c>
    </row>
    <row r="3376" spans="1:7" x14ac:dyDescent="0.25">
      <c r="A3376" s="22">
        <v>42965</v>
      </c>
      <c r="B3376">
        <v>70.839995999999999</v>
      </c>
      <c r="C3376">
        <f>IF(VLOOKUP($A3376,'Old SVXY Hist'!$A$1:$G$1611,3,0)&lt;$E3376,$E3376,VLOOKUP($A3376,'Old SVXY Hist'!$A$1:$G$1611,3,0))</f>
        <v>74.160004000000001</v>
      </c>
      <c r="D3376">
        <f>IF(VLOOKUP($A3376,'Old SVXY Hist'!$A$1:$G$1611,4,0)&gt;$E3376,$E3376,VLOOKUP($A3376,'Old SVXY Hist'!$A$1:$G$1611,4,0))</f>
        <v>68.430000000000007</v>
      </c>
      <c r="E3376">
        <f>Master!K3380</f>
        <v>70.050560807574271</v>
      </c>
      <c r="F3376">
        <v>70.660004000000001</v>
      </c>
      <c r="G3376">
        <v>17854200</v>
      </c>
    </row>
    <row r="3377" spans="1:7" x14ac:dyDescent="0.25">
      <c r="A3377" s="22">
        <v>42968</v>
      </c>
      <c r="B3377">
        <v>71.25</v>
      </c>
      <c r="C3377">
        <f>IF(VLOOKUP($A3377,'Old SVXY Hist'!$A$1:$G$1611,3,0)&lt;$E3377,$E3377,VLOOKUP($A3377,'Old SVXY Hist'!$A$1:$G$1611,3,0))</f>
        <v>73.807055042779311</v>
      </c>
      <c r="D3377">
        <f>IF(VLOOKUP($A3377,'Old SVXY Hist'!$A$1:$G$1611,4,0)&gt;$E3377,$E3377,VLOOKUP($A3377,'Old SVXY Hist'!$A$1:$G$1611,4,0))</f>
        <v>69.660004000000001</v>
      </c>
      <c r="E3377">
        <f>Master!K3381</f>
        <v>73.807055042779311</v>
      </c>
      <c r="F3377">
        <v>73.470000999999996</v>
      </c>
      <c r="G3377">
        <v>9793400</v>
      </c>
    </row>
    <row r="3378" spans="1:7" x14ac:dyDescent="0.25">
      <c r="A3378" s="22">
        <v>42969</v>
      </c>
      <c r="B3378">
        <v>75.779999000000004</v>
      </c>
      <c r="C3378">
        <f>IF(VLOOKUP($A3378,'Old SVXY Hist'!$A$1:$G$1611,3,0)&lt;$E3378,$E3378,VLOOKUP($A3378,'Old SVXY Hist'!$A$1:$G$1611,3,0))</f>
        <v>79.604055418742476</v>
      </c>
      <c r="D3378">
        <f>IF(VLOOKUP($A3378,'Old SVXY Hist'!$A$1:$G$1611,4,0)&gt;$E3378,$E3378,VLOOKUP($A3378,'Old SVXY Hist'!$A$1:$G$1611,4,0))</f>
        <v>75.519997000000004</v>
      </c>
      <c r="E3378">
        <f>Master!K3382</f>
        <v>79.604055418742476</v>
      </c>
      <c r="F3378">
        <v>78.870002999999997</v>
      </c>
      <c r="G3378">
        <v>8751300</v>
      </c>
    </row>
    <row r="3379" spans="1:7" x14ac:dyDescent="0.25">
      <c r="A3379" s="22">
        <v>42970</v>
      </c>
      <c r="B3379">
        <v>75.470000999999996</v>
      </c>
      <c r="C3379">
        <f>IF(VLOOKUP($A3379,'Old SVXY Hist'!$A$1:$G$1611,3,0)&lt;$E3379,$E3379,VLOOKUP($A3379,'Old SVXY Hist'!$A$1:$G$1611,3,0))</f>
        <v>78.620002999999997</v>
      </c>
      <c r="D3379">
        <f>IF(VLOOKUP($A3379,'Old SVXY Hist'!$A$1:$G$1611,4,0)&gt;$E3379,$E3379,VLOOKUP($A3379,'Old SVXY Hist'!$A$1:$G$1611,4,0))</f>
        <v>74.790001000000004</v>
      </c>
      <c r="E3379">
        <f>Master!K3383</f>
        <v>75.783391081006442</v>
      </c>
      <c r="F3379">
        <v>77.919998000000007</v>
      </c>
      <c r="G3379">
        <v>11465200</v>
      </c>
    </row>
    <row r="3380" spans="1:7" x14ac:dyDescent="0.25">
      <c r="A3380" s="22">
        <v>42971</v>
      </c>
      <c r="B3380">
        <v>78.139999000000003</v>
      </c>
      <c r="C3380">
        <f>IF(VLOOKUP($A3380,'Old SVXY Hist'!$A$1:$G$1611,3,0)&lt;$E3380,$E3380,VLOOKUP($A3380,'Old SVXY Hist'!$A$1:$G$1611,3,0))</f>
        <v>78.580001999999993</v>
      </c>
      <c r="D3380">
        <f>IF(VLOOKUP($A3380,'Old SVXY Hist'!$A$1:$G$1611,4,0)&gt;$E3380,$E3380,VLOOKUP($A3380,'Old SVXY Hist'!$A$1:$G$1611,4,0))</f>
        <v>74.180000000000007</v>
      </c>
      <c r="E3380">
        <f>Master!K3384</f>
        <v>76.74261848311447</v>
      </c>
      <c r="F3380">
        <v>75.669998000000007</v>
      </c>
      <c r="G3380">
        <v>11973700</v>
      </c>
    </row>
    <row r="3381" spans="1:7" x14ac:dyDescent="0.25">
      <c r="A3381" s="22">
        <v>42972</v>
      </c>
      <c r="B3381">
        <v>77.160004000000001</v>
      </c>
      <c r="C3381">
        <f>IF(VLOOKUP($A3381,'Old SVXY Hist'!$A$1:$G$1611,3,0)&lt;$E3381,$E3381,VLOOKUP($A3381,'Old SVXY Hist'!$A$1:$G$1611,3,0))</f>
        <v>78.299159027991479</v>
      </c>
      <c r="D3381">
        <f>IF(VLOOKUP($A3381,'Old SVXY Hist'!$A$1:$G$1611,4,0)&gt;$E3381,$E3381,VLOOKUP($A3381,'Old SVXY Hist'!$A$1:$G$1611,4,0))</f>
        <v>76.279999000000004</v>
      </c>
      <c r="E3381">
        <f>Master!K3385</f>
        <v>78.299159027991479</v>
      </c>
      <c r="F3381">
        <v>77.959998999999996</v>
      </c>
      <c r="G3381">
        <v>8712800</v>
      </c>
    </row>
    <row r="3382" spans="1:7" x14ac:dyDescent="0.25">
      <c r="A3382" s="22">
        <v>42975</v>
      </c>
      <c r="B3382">
        <v>78.900002000000001</v>
      </c>
      <c r="C3382">
        <f>IF(VLOOKUP($A3382,'Old SVXY Hist'!$A$1:$G$1611,3,0)&lt;$E3382,$E3382,VLOOKUP($A3382,'Old SVXY Hist'!$A$1:$G$1611,3,0))</f>
        <v>78.959998999999996</v>
      </c>
      <c r="D3382">
        <f>IF(VLOOKUP($A3382,'Old SVXY Hist'!$A$1:$G$1611,4,0)&gt;$E3382,$E3382,VLOOKUP($A3382,'Old SVXY Hist'!$A$1:$G$1611,4,0))</f>
        <v>76.930000000000007</v>
      </c>
      <c r="E3382">
        <f>Master!K3386</f>
        <v>78.677972273325182</v>
      </c>
      <c r="F3382">
        <v>78.470000999999996</v>
      </c>
      <c r="G3382">
        <v>6890600</v>
      </c>
    </row>
    <row r="3383" spans="1:7" x14ac:dyDescent="0.25">
      <c r="A3383" s="22">
        <v>42976</v>
      </c>
      <c r="B3383">
        <v>72.620002999999997</v>
      </c>
      <c r="C3383">
        <f>IF(VLOOKUP($A3383,'Old SVXY Hist'!$A$1:$G$1611,3,0)&lt;$E3383,$E3383,VLOOKUP($A3383,'Old SVXY Hist'!$A$1:$G$1611,3,0))</f>
        <v>77.901529571404424</v>
      </c>
      <c r="D3383">
        <f>IF(VLOOKUP($A3383,'Old SVXY Hist'!$A$1:$G$1611,4,0)&gt;$E3383,$E3383,VLOOKUP($A3383,'Old SVXY Hist'!$A$1:$G$1611,4,0))</f>
        <v>72.309997999999993</v>
      </c>
      <c r="E3383">
        <f>Master!K3387</f>
        <v>77.901529571404424</v>
      </c>
      <c r="F3383">
        <v>77.610000999999997</v>
      </c>
      <c r="G3383">
        <v>10991000</v>
      </c>
    </row>
    <row r="3384" spans="1:7" x14ac:dyDescent="0.25">
      <c r="A3384" s="22">
        <v>42977</v>
      </c>
      <c r="B3384">
        <v>77.739998</v>
      </c>
      <c r="C3384">
        <f>IF(VLOOKUP($A3384,'Old SVXY Hist'!$A$1:$G$1611,3,0)&lt;$E3384,$E3384,VLOOKUP($A3384,'Old SVXY Hist'!$A$1:$G$1611,3,0))</f>
        <v>78.529999000000004</v>
      </c>
      <c r="D3384">
        <f>IF(VLOOKUP($A3384,'Old SVXY Hist'!$A$1:$G$1611,4,0)&gt;$E3384,$E3384,VLOOKUP($A3384,'Old SVXY Hist'!$A$1:$G$1611,4,0))</f>
        <v>77.069999999999993</v>
      </c>
      <c r="E3384">
        <f>Master!K3388</f>
        <v>77.777949902336147</v>
      </c>
      <c r="F3384">
        <v>78</v>
      </c>
      <c r="G3384">
        <v>5178400</v>
      </c>
    </row>
    <row r="3385" spans="1:7" x14ac:dyDescent="0.25">
      <c r="A3385" s="22">
        <v>42978</v>
      </c>
      <c r="B3385">
        <v>78.550003000000004</v>
      </c>
      <c r="C3385">
        <f>IF(VLOOKUP($A3385,'Old SVXY Hist'!$A$1:$G$1611,3,0)&lt;$E3385,$E3385,VLOOKUP($A3385,'Old SVXY Hist'!$A$1:$G$1611,3,0))</f>
        <v>80.39777343984855</v>
      </c>
      <c r="D3385">
        <f>IF(VLOOKUP($A3385,'Old SVXY Hist'!$A$1:$G$1611,4,0)&gt;$E3385,$E3385,VLOOKUP($A3385,'Old SVXY Hist'!$A$1:$G$1611,4,0))</f>
        <v>78.349997999999999</v>
      </c>
      <c r="E3385">
        <f>Master!K3389</f>
        <v>80.39777343984855</v>
      </c>
      <c r="F3385">
        <v>80.199996999999996</v>
      </c>
      <c r="G3385">
        <v>6423000</v>
      </c>
    </row>
    <row r="3386" spans="1:7" x14ac:dyDescent="0.25">
      <c r="A3386" s="22">
        <v>42979</v>
      </c>
      <c r="B3386">
        <v>80.889999000000003</v>
      </c>
      <c r="C3386">
        <f>IF(VLOOKUP($A3386,'Old SVXY Hist'!$A$1:$G$1611,3,0)&lt;$E3386,$E3386,VLOOKUP($A3386,'Old SVXY Hist'!$A$1:$G$1611,3,0))</f>
        <v>81.139999000000003</v>
      </c>
      <c r="D3386">
        <f>IF(VLOOKUP($A3386,'Old SVXY Hist'!$A$1:$G$1611,4,0)&gt;$E3386,$E3386,VLOOKUP($A3386,'Old SVXY Hist'!$A$1:$G$1611,4,0))</f>
        <v>80.089995999999999</v>
      </c>
      <c r="E3386">
        <f>Master!K3390</f>
        <v>80.241441546140493</v>
      </c>
      <c r="F3386">
        <v>80.309997999999993</v>
      </c>
      <c r="G3386">
        <v>4428400</v>
      </c>
    </row>
    <row r="3387" spans="1:7" x14ac:dyDescent="0.25">
      <c r="A3387" s="22">
        <v>42983</v>
      </c>
      <c r="B3387">
        <v>77.480002999999996</v>
      </c>
      <c r="C3387">
        <f>IF(VLOOKUP($A3387,'Old SVXY Hist'!$A$1:$G$1611,3,0)&lt;$E3387,$E3387,VLOOKUP($A3387,'Old SVXY Hist'!$A$1:$G$1611,3,0))</f>
        <v>79</v>
      </c>
      <c r="D3387">
        <f>IF(VLOOKUP($A3387,'Old SVXY Hist'!$A$1:$G$1611,4,0)&gt;$E3387,$E3387,VLOOKUP($A3387,'Old SVXY Hist'!$A$1:$G$1611,4,0))</f>
        <v>72.360000999999997</v>
      </c>
      <c r="E3387">
        <f>Master!K3391</f>
        <v>77.879856923802095</v>
      </c>
      <c r="F3387">
        <v>75.720000999999996</v>
      </c>
      <c r="G3387">
        <v>18916800</v>
      </c>
    </row>
    <row r="3388" spans="1:7" x14ac:dyDescent="0.25">
      <c r="A3388" s="22">
        <v>42984</v>
      </c>
      <c r="B3388">
        <v>77.699996999999996</v>
      </c>
      <c r="C3388">
        <f>IF(VLOOKUP($A3388,'Old SVXY Hist'!$A$1:$G$1611,3,0)&lt;$E3388,$E3388,VLOOKUP($A3388,'Old SVXY Hist'!$A$1:$G$1611,3,0))</f>
        <v>78.110000999999997</v>
      </c>
      <c r="D3388">
        <f>IF(VLOOKUP($A3388,'Old SVXY Hist'!$A$1:$G$1611,4,0)&gt;$E3388,$E3388,VLOOKUP($A3388,'Old SVXY Hist'!$A$1:$G$1611,4,0))</f>
        <v>75.830001999999993</v>
      </c>
      <c r="E3388">
        <f>Master!K3392</f>
        <v>77.377808884981505</v>
      </c>
      <c r="F3388">
        <v>77.779999000000004</v>
      </c>
      <c r="G3388">
        <v>8320800</v>
      </c>
    </row>
    <row r="3389" spans="1:7" x14ac:dyDescent="0.25">
      <c r="A3389" s="22">
        <v>42985</v>
      </c>
      <c r="B3389">
        <v>77.989998</v>
      </c>
      <c r="C3389">
        <f>IF(VLOOKUP($A3389,'Old SVXY Hist'!$A$1:$G$1611,3,0)&lt;$E3389,$E3389,VLOOKUP($A3389,'Old SVXY Hist'!$A$1:$G$1611,3,0))</f>
        <v>78.839995999999999</v>
      </c>
      <c r="D3389">
        <f>IF(VLOOKUP($A3389,'Old SVXY Hist'!$A$1:$G$1611,4,0)&gt;$E3389,$E3389,VLOOKUP($A3389,'Old SVXY Hist'!$A$1:$G$1611,4,0))</f>
        <v>76.699996999999996</v>
      </c>
      <c r="E3389">
        <f>Master!K3393</f>
        <v>78.460502745847862</v>
      </c>
      <c r="F3389">
        <v>78.190002000000007</v>
      </c>
      <c r="G3389">
        <v>6339500</v>
      </c>
    </row>
    <row r="3390" spans="1:7" x14ac:dyDescent="0.25">
      <c r="A3390" s="22">
        <v>42986</v>
      </c>
      <c r="B3390">
        <v>77.199996999999996</v>
      </c>
      <c r="C3390">
        <f>IF(VLOOKUP($A3390,'Old SVXY Hist'!$A$1:$G$1611,3,0)&lt;$E3390,$E3390,VLOOKUP($A3390,'Old SVXY Hist'!$A$1:$G$1611,3,0))</f>
        <v>77.519997000000004</v>
      </c>
      <c r="D3390">
        <f>IF(VLOOKUP($A3390,'Old SVXY Hist'!$A$1:$G$1611,4,0)&gt;$E3390,$E3390,VLOOKUP($A3390,'Old SVXY Hist'!$A$1:$G$1611,4,0))</f>
        <v>75.779999000000004</v>
      </c>
      <c r="E3390">
        <f>Master!K3394</f>
        <v>76.637786168720893</v>
      </c>
      <c r="F3390">
        <v>76.330001999999993</v>
      </c>
      <c r="G3390">
        <v>5720600</v>
      </c>
    </row>
    <row r="3391" spans="1:7" x14ac:dyDescent="0.25">
      <c r="A3391" s="22">
        <v>42989</v>
      </c>
      <c r="B3391">
        <v>79.160004000000001</v>
      </c>
      <c r="C3391">
        <f>IF(VLOOKUP($A3391,'Old SVXY Hist'!$A$1:$G$1611,3,0)&lt;$E3391,$E3391,VLOOKUP($A3391,'Old SVXY Hist'!$A$1:$G$1611,3,0))</f>
        <v>81.169998000000007</v>
      </c>
      <c r="D3391">
        <f>IF(VLOOKUP($A3391,'Old SVXY Hist'!$A$1:$G$1611,4,0)&gt;$E3391,$E3391,VLOOKUP($A3391,'Old SVXY Hist'!$A$1:$G$1611,4,0))</f>
        <v>79.160004000000001</v>
      </c>
      <c r="E3391">
        <f>Master!K3395</f>
        <v>81.056839892845062</v>
      </c>
      <c r="F3391">
        <v>80.690002000000007</v>
      </c>
      <c r="G3391">
        <v>6570300</v>
      </c>
    </row>
    <row r="3392" spans="1:7" x14ac:dyDescent="0.25">
      <c r="A3392" s="22">
        <v>42990</v>
      </c>
      <c r="B3392">
        <v>81.739998</v>
      </c>
      <c r="C3392">
        <f>IF(VLOOKUP($A3392,'Old SVXY Hist'!$A$1:$G$1611,3,0)&lt;$E3392,$E3392,VLOOKUP($A3392,'Old SVXY Hist'!$A$1:$G$1611,3,0))</f>
        <v>82.800003000000004</v>
      </c>
      <c r="D3392">
        <f>IF(VLOOKUP($A3392,'Old SVXY Hist'!$A$1:$G$1611,4,0)&gt;$E3392,$E3392,VLOOKUP($A3392,'Old SVXY Hist'!$A$1:$G$1611,4,0))</f>
        <v>81.180000000000007</v>
      </c>
      <c r="E3392">
        <f>Master!K3396</f>
        <v>82.732180657493728</v>
      </c>
      <c r="F3392">
        <v>82.730002999999996</v>
      </c>
      <c r="G3392">
        <v>4806000</v>
      </c>
    </row>
    <row r="3393" spans="1:7" x14ac:dyDescent="0.25">
      <c r="A3393" s="22">
        <v>42991</v>
      </c>
      <c r="B3393">
        <v>82.800003000000004</v>
      </c>
      <c r="C3393">
        <f>IF(VLOOKUP($A3393,'Old SVXY Hist'!$A$1:$G$1611,3,0)&lt;$E3393,$E3393,VLOOKUP($A3393,'Old SVXY Hist'!$A$1:$G$1611,3,0))</f>
        <v>85.75</v>
      </c>
      <c r="D3393">
        <f>IF(VLOOKUP($A3393,'Old SVXY Hist'!$A$1:$G$1611,4,0)&gt;$E3393,$E3393,VLOOKUP($A3393,'Old SVXY Hist'!$A$1:$G$1611,4,0))</f>
        <v>82.730002999999996</v>
      </c>
      <c r="E3393">
        <f>Master!K3397</f>
        <v>85.446413713035767</v>
      </c>
      <c r="F3393">
        <v>85.620002999999997</v>
      </c>
      <c r="G3393">
        <v>4732200</v>
      </c>
    </row>
    <row r="3394" spans="1:7" x14ac:dyDescent="0.25">
      <c r="A3394" s="22">
        <v>42992</v>
      </c>
      <c r="B3394">
        <v>84.599997999999999</v>
      </c>
      <c r="C3394">
        <f>IF(VLOOKUP($A3394,'Old SVXY Hist'!$A$1:$G$1611,3,0)&lt;$E3394,$E3394,VLOOKUP($A3394,'Old SVXY Hist'!$A$1:$G$1611,3,0))</f>
        <v>85.75</v>
      </c>
      <c r="D3394">
        <f>IF(VLOOKUP($A3394,'Old SVXY Hist'!$A$1:$G$1611,4,0)&gt;$E3394,$E3394,VLOOKUP($A3394,'Old SVXY Hist'!$A$1:$G$1611,4,0))</f>
        <v>84.25</v>
      </c>
      <c r="E3394">
        <f>Master!K3398</f>
        <v>84.937460778823265</v>
      </c>
      <c r="F3394">
        <v>84.459998999999996</v>
      </c>
      <c r="G3394">
        <v>4955800</v>
      </c>
    </row>
    <row r="3395" spans="1:7" x14ac:dyDescent="0.25">
      <c r="A3395" s="22">
        <v>42993</v>
      </c>
      <c r="B3395">
        <v>84.93</v>
      </c>
      <c r="C3395">
        <f>IF(VLOOKUP($A3395,'Old SVXY Hist'!$A$1:$G$1611,3,0)&lt;$E3395,$E3395,VLOOKUP($A3395,'Old SVXY Hist'!$A$1:$G$1611,3,0))</f>
        <v>86.199996999999996</v>
      </c>
      <c r="D3395">
        <f>IF(VLOOKUP($A3395,'Old SVXY Hist'!$A$1:$G$1611,4,0)&gt;$E3395,$E3395,VLOOKUP($A3395,'Old SVXY Hist'!$A$1:$G$1611,4,0))</f>
        <v>84.879997000000003</v>
      </c>
      <c r="E3395">
        <f>Master!K3399</f>
        <v>85.802260398951802</v>
      </c>
      <c r="F3395">
        <v>86.040001000000004</v>
      </c>
      <c r="G3395">
        <v>4216400</v>
      </c>
    </row>
    <row r="3396" spans="1:7" x14ac:dyDescent="0.25">
      <c r="A3396" s="22">
        <v>42996</v>
      </c>
      <c r="B3396">
        <v>87.18</v>
      </c>
      <c r="C3396">
        <f>IF(VLOOKUP($A3396,'Old SVXY Hist'!$A$1:$G$1611,3,0)&lt;$E3396,$E3396,VLOOKUP($A3396,'Old SVXY Hist'!$A$1:$G$1611,3,0))</f>
        <v>90.459998999999996</v>
      </c>
      <c r="D3396">
        <f>IF(VLOOKUP($A3396,'Old SVXY Hist'!$A$1:$G$1611,4,0)&gt;$E3396,$E3396,VLOOKUP($A3396,'Old SVXY Hist'!$A$1:$G$1611,4,0))</f>
        <v>87.169998000000007</v>
      </c>
      <c r="E3396">
        <f>Master!K3400</f>
        <v>89.120063567492778</v>
      </c>
      <c r="F3396">
        <v>89.760002</v>
      </c>
      <c r="G3396">
        <v>5866600</v>
      </c>
    </row>
    <row r="3397" spans="1:7" x14ac:dyDescent="0.25">
      <c r="A3397" s="22">
        <v>42997</v>
      </c>
      <c r="B3397">
        <v>89.790001000000004</v>
      </c>
      <c r="C3397">
        <f>IF(VLOOKUP($A3397,'Old SVXY Hist'!$A$1:$G$1611,3,0)&lt;$E3397,$E3397,VLOOKUP($A3397,'Old SVXY Hist'!$A$1:$G$1611,3,0))</f>
        <v>89.93</v>
      </c>
      <c r="D3397">
        <f>IF(VLOOKUP($A3397,'Old SVXY Hist'!$A$1:$G$1611,4,0)&gt;$E3397,$E3397,VLOOKUP($A3397,'Old SVXY Hist'!$A$1:$G$1611,4,0))</f>
        <v>88.599997999999999</v>
      </c>
      <c r="E3397">
        <f>Master!K3401</f>
        <v>89.070765348502164</v>
      </c>
      <c r="F3397">
        <v>89.730002999999996</v>
      </c>
      <c r="G3397">
        <v>4045700</v>
      </c>
    </row>
    <row r="3398" spans="1:7" x14ac:dyDescent="0.25">
      <c r="A3398" s="22">
        <v>42998</v>
      </c>
      <c r="B3398">
        <v>89.389999000000003</v>
      </c>
      <c r="C3398">
        <f>IF(VLOOKUP($A3398,'Old SVXY Hist'!$A$1:$G$1611,3,0)&lt;$E3398,$E3398,VLOOKUP($A3398,'Old SVXY Hist'!$A$1:$G$1611,3,0))</f>
        <v>90.209998999999996</v>
      </c>
      <c r="D3398">
        <f>IF(VLOOKUP($A3398,'Old SVXY Hist'!$A$1:$G$1611,4,0)&gt;$E3398,$E3398,VLOOKUP($A3398,'Old SVXY Hist'!$A$1:$G$1611,4,0))</f>
        <v>86.300003000000004</v>
      </c>
      <c r="E3398">
        <f>Master!K3402</f>
        <v>90.14187858540825</v>
      </c>
      <c r="F3398">
        <v>89.639999000000003</v>
      </c>
      <c r="G3398">
        <v>6201700</v>
      </c>
    </row>
    <row r="3399" spans="1:7" x14ac:dyDescent="0.25">
      <c r="A3399" s="22">
        <v>42999</v>
      </c>
      <c r="B3399">
        <v>90</v>
      </c>
      <c r="C3399">
        <f>IF(VLOOKUP($A3399,'Old SVXY Hist'!$A$1:$G$1611,3,0)&lt;$E3399,$E3399,VLOOKUP($A3399,'Old SVXY Hist'!$A$1:$G$1611,3,0))</f>
        <v>90.230002999999996</v>
      </c>
      <c r="D3399">
        <f>IF(VLOOKUP($A3399,'Old SVXY Hist'!$A$1:$G$1611,4,0)&gt;$E3399,$E3399,VLOOKUP($A3399,'Old SVXY Hist'!$A$1:$G$1611,4,0))</f>
        <v>88.650002000000001</v>
      </c>
      <c r="E3399">
        <f>Master!K3403</f>
        <v>89.753626650607799</v>
      </c>
      <c r="F3399">
        <v>89.720000999999996</v>
      </c>
      <c r="G3399">
        <v>5239400</v>
      </c>
    </row>
    <row r="3400" spans="1:7" x14ac:dyDescent="0.25">
      <c r="A3400" s="22">
        <v>43000</v>
      </c>
      <c r="B3400">
        <v>88.099997999999999</v>
      </c>
      <c r="C3400">
        <f>IF(VLOOKUP($A3400,'Old SVXY Hist'!$A$1:$G$1611,3,0)&lt;$E3400,$E3400,VLOOKUP($A3400,'Old SVXY Hist'!$A$1:$G$1611,3,0))</f>
        <v>89.720000999999996</v>
      </c>
      <c r="D3400">
        <f>IF(VLOOKUP($A3400,'Old SVXY Hist'!$A$1:$G$1611,4,0)&gt;$E3400,$E3400,VLOOKUP($A3400,'Old SVXY Hist'!$A$1:$G$1611,4,0))</f>
        <v>87.480002999999996</v>
      </c>
      <c r="E3400">
        <f>Master!K3404</f>
        <v>88.990699804976472</v>
      </c>
      <c r="F3400">
        <v>89.110000999999997</v>
      </c>
      <c r="G3400">
        <v>3320900</v>
      </c>
    </row>
    <row r="3401" spans="1:7" x14ac:dyDescent="0.25">
      <c r="A3401" s="22">
        <v>43003</v>
      </c>
      <c r="B3401">
        <v>88.919998000000007</v>
      </c>
      <c r="C3401">
        <f>IF(VLOOKUP($A3401,'Old SVXY Hist'!$A$1:$G$1611,3,0)&lt;$E3401,$E3401,VLOOKUP($A3401,'Old SVXY Hist'!$A$1:$G$1611,3,0))</f>
        <v>90.07</v>
      </c>
      <c r="D3401">
        <f>IF(VLOOKUP($A3401,'Old SVXY Hist'!$A$1:$G$1611,4,0)&gt;$E3401,$E3401,VLOOKUP($A3401,'Old SVXY Hist'!$A$1:$G$1611,4,0))</f>
        <v>86.32</v>
      </c>
      <c r="E3401">
        <f>Master!K3405</f>
        <v>89.332124544258363</v>
      </c>
      <c r="F3401">
        <v>89.07</v>
      </c>
      <c r="G3401">
        <v>7425000</v>
      </c>
    </row>
    <row r="3402" spans="1:7" x14ac:dyDescent="0.25">
      <c r="A3402" s="22">
        <v>43004</v>
      </c>
      <c r="B3402">
        <v>89.559997999999993</v>
      </c>
      <c r="C3402">
        <f>IF(VLOOKUP($A3402,'Old SVXY Hist'!$A$1:$G$1611,3,0)&lt;$E3402,$E3402,VLOOKUP($A3402,'Old SVXY Hist'!$A$1:$G$1611,3,0))</f>
        <v>90.550003000000004</v>
      </c>
      <c r="D3402">
        <f>IF(VLOOKUP($A3402,'Old SVXY Hist'!$A$1:$G$1611,4,0)&gt;$E3402,$E3402,VLOOKUP($A3402,'Old SVXY Hist'!$A$1:$G$1611,4,0))</f>
        <v>88.540001000000004</v>
      </c>
      <c r="E3402">
        <f>Master!K3406</f>
        <v>90.038370820787435</v>
      </c>
      <c r="F3402">
        <v>90</v>
      </c>
      <c r="G3402">
        <v>4613400</v>
      </c>
    </row>
    <row r="3403" spans="1:7" x14ac:dyDescent="0.25">
      <c r="A3403" s="22">
        <v>43005</v>
      </c>
      <c r="B3403">
        <v>90.989998</v>
      </c>
      <c r="C3403">
        <f>IF(VLOOKUP($A3403,'Old SVXY Hist'!$A$1:$G$1611,3,0)&lt;$E3403,$E3403,VLOOKUP($A3403,'Old SVXY Hist'!$A$1:$G$1611,3,0))</f>
        <v>91.470000999999996</v>
      </c>
      <c r="D3403">
        <f>IF(VLOOKUP($A3403,'Old SVXY Hist'!$A$1:$G$1611,4,0)&gt;$E3403,$E3403,VLOOKUP($A3403,'Old SVXY Hist'!$A$1:$G$1611,4,0))</f>
        <v>89.82</v>
      </c>
      <c r="E3403">
        <f>Master!K3407</f>
        <v>90.573268432586261</v>
      </c>
      <c r="F3403">
        <v>90.769997000000004</v>
      </c>
      <c r="G3403">
        <v>4994400</v>
      </c>
    </row>
    <row r="3404" spans="1:7" x14ac:dyDescent="0.25">
      <c r="A3404" s="22">
        <v>43006</v>
      </c>
      <c r="B3404">
        <v>90.370002999999997</v>
      </c>
      <c r="C3404">
        <f>IF(VLOOKUP($A3404,'Old SVXY Hist'!$A$1:$G$1611,3,0)&lt;$E3404,$E3404,VLOOKUP($A3404,'Old SVXY Hist'!$A$1:$G$1611,3,0))</f>
        <v>92.162375391878442</v>
      </c>
      <c r="D3404">
        <f>IF(VLOOKUP($A3404,'Old SVXY Hist'!$A$1:$G$1611,4,0)&gt;$E3404,$E3404,VLOOKUP($A3404,'Old SVXY Hist'!$A$1:$G$1611,4,0))</f>
        <v>90.209998999999996</v>
      </c>
      <c r="E3404">
        <f>Master!K3408</f>
        <v>92.162375391878442</v>
      </c>
      <c r="F3404">
        <v>92.050003000000004</v>
      </c>
      <c r="G3404">
        <v>3199700</v>
      </c>
    </row>
    <row r="3405" spans="1:7" x14ac:dyDescent="0.25">
      <c r="A3405" s="22">
        <v>43007</v>
      </c>
      <c r="B3405">
        <v>92.139999000000003</v>
      </c>
      <c r="C3405">
        <f>IF(VLOOKUP($A3405,'Old SVXY Hist'!$A$1:$G$1611,3,0)&lt;$E3405,$E3405,VLOOKUP($A3405,'Old SVXY Hist'!$A$1:$G$1611,3,0))</f>
        <v>93.980002999999996</v>
      </c>
      <c r="D3405">
        <f>IF(VLOOKUP($A3405,'Old SVXY Hist'!$A$1:$G$1611,4,0)&gt;$E3405,$E3405,VLOOKUP($A3405,'Old SVXY Hist'!$A$1:$G$1611,4,0))</f>
        <v>91.440002000000007</v>
      </c>
      <c r="E3405">
        <f>Master!K3409</f>
        <v>93.632512431859979</v>
      </c>
      <c r="F3405">
        <v>93.75</v>
      </c>
      <c r="G3405">
        <v>3724600</v>
      </c>
    </row>
    <row r="3406" spans="1:7" x14ac:dyDescent="0.25">
      <c r="A3406" s="22">
        <v>43010</v>
      </c>
      <c r="B3406">
        <v>94.349997999999999</v>
      </c>
      <c r="C3406">
        <f>IF(VLOOKUP($A3406,'Old SVXY Hist'!$A$1:$G$1611,3,0)&lt;$E3406,$E3406,VLOOKUP($A3406,'Old SVXY Hist'!$A$1:$G$1611,3,0))</f>
        <v>96.5</v>
      </c>
      <c r="D3406">
        <f>IF(VLOOKUP($A3406,'Old SVXY Hist'!$A$1:$G$1611,4,0)&gt;$E3406,$E3406,VLOOKUP($A3406,'Old SVXY Hist'!$A$1:$G$1611,4,0))</f>
        <v>94.279999000000004</v>
      </c>
      <c r="E3406">
        <f>Master!K3410</f>
        <v>96.072017623359727</v>
      </c>
      <c r="F3406">
        <v>95.519997000000004</v>
      </c>
      <c r="G3406">
        <v>3989300</v>
      </c>
    </row>
    <row r="3407" spans="1:7" x14ac:dyDescent="0.25">
      <c r="A3407" s="22">
        <v>43011</v>
      </c>
      <c r="B3407">
        <v>96.5</v>
      </c>
      <c r="C3407">
        <f>IF(VLOOKUP($A3407,'Old SVXY Hist'!$A$1:$G$1611,3,0)&lt;$E3407,$E3407,VLOOKUP($A3407,'Old SVXY Hist'!$A$1:$G$1611,3,0))</f>
        <v>96.709998999999996</v>
      </c>
      <c r="D3407">
        <f>IF(VLOOKUP($A3407,'Old SVXY Hist'!$A$1:$G$1611,4,0)&gt;$E3407,$E3407,VLOOKUP($A3407,'Old SVXY Hist'!$A$1:$G$1611,4,0))</f>
        <v>95.510002</v>
      </c>
      <c r="E3407">
        <f>Master!K3411</f>
        <v>95.706069288276538</v>
      </c>
      <c r="F3407">
        <v>95.940002000000007</v>
      </c>
      <c r="G3407">
        <v>2930700</v>
      </c>
    </row>
    <row r="3408" spans="1:7" x14ac:dyDescent="0.25">
      <c r="A3408" s="22">
        <v>43012</v>
      </c>
      <c r="B3408">
        <v>95.720000999999996</v>
      </c>
      <c r="C3408">
        <f>IF(VLOOKUP($A3408,'Old SVXY Hist'!$A$1:$G$1611,3,0)&lt;$E3408,$E3408,VLOOKUP($A3408,'Old SVXY Hist'!$A$1:$G$1611,3,0))</f>
        <v>96.230002999999996</v>
      </c>
      <c r="D3408">
        <f>IF(VLOOKUP($A3408,'Old SVXY Hist'!$A$1:$G$1611,4,0)&gt;$E3408,$E3408,VLOOKUP($A3408,'Old SVXY Hist'!$A$1:$G$1611,4,0))</f>
        <v>95.059997999999993</v>
      </c>
      <c r="E3408">
        <f>Master!K3412</f>
        <v>95.899755910761769</v>
      </c>
      <c r="F3408">
        <v>95.870002999999997</v>
      </c>
      <c r="G3408">
        <v>3170800</v>
      </c>
    </row>
    <row r="3409" spans="1:7" x14ac:dyDescent="0.25">
      <c r="A3409" s="22">
        <v>43013</v>
      </c>
      <c r="B3409">
        <v>96.349997999999999</v>
      </c>
      <c r="C3409">
        <f>IF(VLOOKUP($A3409,'Old SVXY Hist'!$A$1:$G$1611,3,0)&lt;$E3409,$E3409,VLOOKUP($A3409,'Old SVXY Hist'!$A$1:$G$1611,3,0))</f>
        <v>99.120002999999997</v>
      </c>
      <c r="D3409">
        <f>IF(VLOOKUP($A3409,'Old SVXY Hist'!$A$1:$G$1611,4,0)&gt;$E3409,$E3409,VLOOKUP($A3409,'Old SVXY Hist'!$A$1:$G$1611,4,0))</f>
        <v>96.32</v>
      </c>
      <c r="E3409">
        <f>Master!K3413</f>
        <v>98.980392036128322</v>
      </c>
      <c r="F3409">
        <v>98.860000999999997</v>
      </c>
      <c r="G3409">
        <v>3455500</v>
      </c>
    </row>
    <row r="3410" spans="1:7" x14ac:dyDescent="0.25">
      <c r="A3410" s="22">
        <v>43014</v>
      </c>
      <c r="B3410">
        <v>98.5</v>
      </c>
      <c r="C3410">
        <f>IF(VLOOKUP($A3410,'Old SVXY Hist'!$A$1:$G$1611,3,0)&lt;$E3410,$E3410,VLOOKUP($A3410,'Old SVXY Hist'!$A$1:$G$1611,3,0))</f>
        <v>98.860000999999997</v>
      </c>
      <c r="D3410">
        <f>IF(VLOOKUP($A3410,'Old SVXY Hist'!$A$1:$G$1611,4,0)&gt;$E3410,$E3410,VLOOKUP($A3410,'Old SVXY Hist'!$A$1:$G$1611,4,0))</f>
        <v>96.360000999999997</v>
      </c>
      <c r="E3410">
        <f>Master!K3414</f>
        <v>98.724489778828996</v>
      </c>
      <c r="F3410">
        <v>98.800003000000004</v>
      </c>
      <c r="G3410">
        <v>5711900</v>
      </c>
    </row>
    <row r="3411" spans="1:7" x14ac:dyDescent="0.25">
      <c r="A3411" s="22">
        <v>43017</v>
      </c>
      <c r="B3411">
        <v>99.300003000000004</v>
      </c>
      <c r="C3411">
        <f>IF(VLOOKUP($A3411,'Old SVXY Hist'!$A$1:$G$1611,3,0)&lt;$E3411,$E3411,VLOOKUP($A3411,'Old SVXY Hist'!$A$1:$G$1611,3,0))</f>
        <v>99.419998000000007</v>
      </c>
      <c r="D3411">
        <f>IF(VLOOKUP($A3411,'Old SVXY Hist'!$A$1:$G$1611,4,0)&gt;$E3411,$E3411,VLOOKUP($A3411,'Old SVXY Hist'!$A$1:$G$1611,4,0))</f>
        <v>95.870002999999997</v>
      </c>
      <c r="E3411">
        <f>Master!K3415</f>
        <v>97.304040153493034</v>
      </c>
      <c r="F3411">
        <v>96.940002000000007</v>
      </c>
      <c r="G3411">
        <v>4317100</v>
      </c>
    </row>
    <row r="3412" spans="1:7" x14ac:dyDescent="0.25">
      <c r="A3412" s="22">
        <v>43018</v>
      </c>
      <c r="B3412">
        <v>98.519997000000004</v>
      </c>
      <c r="C3412">
        <f>IF(VLOOKUP($A3412,'Old SVXY Hist'!$A$1:$G$1611,3,0)&lt;$E3412,$E3412,VLOOKUP($A3412,'Old SVXY Hist'!$A$1:$G$1611,3,0))</f>
        <v>99.457288851559639</v>
      </c>
      <c r="D3412">
        <f>IF(VLOOKUP($A3412,'Old SVXY Hist'!$A$1:$G$1611,4,0)&gt;$E3412,$E3412,VLOOKUP($A3412,'Old SVXY Hist'!$A$1:$G$1611,4,0))</f>
        <v>96.830001999999993</v>
      </c>
      <c r="E3412">
        <f>Master!K3416</f>
        <v>99.457288851559639</v>
      </c>
      <c r="F3412">
        <v>99.010002</v>
      </c>
      <c r="G3412">
        <v>4533500</v>
      </c>
    </row>
    <row r="3413" spans="1:7" x14ac:dyDescent="0.25">
      <c r="A3413" s="22">
        <v>43019</v>
      </c>
      <c r="B3413">
        <v>99.260002</v>
      </c>
      <c r="C3413">
        <f>IF(VLOOKUP($A3413,'Old SVXY Hist'!$A$1:$G$1611,3,0)&lt;$E3413,$E3413,VLOOKUP($A3413,'Old SVXY Hist'!$A$1:$G$1611,3,0))</f>
        <v>101.410004</v>
      </c>
      <c r="D3413">
        <f>IF(VLOOKUP($A3413,'Old SVXY Hist'!$A$1:$G$1611,4,0)&gt;$E3413,$E3413,VLOOKUP($A3413,'Old SVXY Hist'!$A$1:$G$1611,4,0))</f>
        <v>98.580001999999993</v>
      </c>
      <c r="E3413">
        <f>Master!K3417</f>
        <v>100.69839262633398</v>
      </c>
      <c r="F3413">
        <v>101.07</v>
      </c>
      <c r="G3413">
        <v>2975400</v>
      </c>
    </row>
    <row r="3414" spans="1:7" x14ac:dyDescent="0.25">
      <c r="A3414" s="22">
        <v>43020</v>
      </c>
      <c r="B3414">
        <v>100.970001</v>
      </c>
      <c r="C3414">
        <f>IF(VLOOKUP($A3414,'Old SVXY Hist'!$A$1:$G$1611,3,0)&lt;$E3414,$E3414,VLOOKUP($A3414,'Old SVXY Hist'!$A$1:$G$1611,3,0))</f>
        <v>102.800003</v>
      </c>
      <c r="D3414">
        <f>IF(VLOOKUP($A3414,'Old SVXY Hist'!$A$1:$G$1611,4,0)&gt;$E3414,$E3414,VLOOKUP($A3414,'Old SVXY Hist'!$A$1:$G$1611,4,0))</f>
        <v>100.050003</v>
      </c>
      <c r="E3414">
        <f>Master!K3418</f>
        <v>101.70947482856356</v>
      </c>
      <c r="F3414">
        <v>101.800003</v>
      </c>
      <c r="G3414">
        <v>4028900</v>
      </c>
    </row>
    <row r="3415" spans="1:7" x14ac:dyDescent="0.25">
      <c r="A3415" s="22">
        <v>43021</v>
      </c>
      <c r="B3415">
        <v>102.870003</v>
      </c>
      <c r="C3415">
        <f>IF(VLOOKUP($A3415,'Old SVXY Hist'!$A$1:$G$1611,3,0)&lt;$E3415,$E3415,VLOOKUP($A3415,'Old SVXY Hist'!$A$1:$G$1611,3,0))</f>
        <v>104.5</v>
      </c>
      <c r="D3415">
        <f>IF(VLOOKUP($A3415,'Old SVXY Hist'!$A$1:$G$1611,4,0)&gt;$E3415,$E3415,VLOOKUP($A3415,'Old SVXY Hist'!$A$1:$G$1611,4,0))</f>
        <v>102.5</v>
      </c>
      <c r="E3415">
        <f>Master!K3419</f>
        <v>103.55002669465682</v>
      </c>
      <c r="F3415">
        <v>103.660004</v>
      </c>
      <c r="G3415">
        <v>3813100</v>
      </c>
    </row>
    <row r="3416" spans="1:7" x14ac:dyDescent="0.25">
      <c r="A3416" s="22">
        <v>43024</v>
      </c>
      <c r="B3416">
        <v>104.55999799999999</v>
      </c>
      <c r="C3416">
        <f>IF(VLOOKUP($A3416,'Old SVXY Hist'!$A$1:$G$1611,3,0)&lt;$E3416,$E3416,VLOOKUP($A3416,'Old SVXY Hist'!$A$1:$G$1611,3,0))</f>
        <v>105.519997</v>
      </c>
      <c r="D3416">
        <f>IF(VLOOKUP($A3416,'Old SVXY Hist'!$A$1:$G$1611,4,0)&gt;$E3416,$E3416,VLOOKUP($A3416,'Old SVXY Hist'!$A$1:$G$1611,4,0))</f>
        <v>103.849998</v>
      </c>
      <c r="E3416">
        <f>Master!K3420</f>
        <v>105.12628542196708</v>
      </c>
      <c r="F3416">
        <v>105.400002</v>
      </c>
      <c r="G3416">
        <v>3564400</v>
      </c>
    </row>
    <row r="3417" spans="1:7" x14ac:dyDescent="0.25">
      <c r="A3417" s="22">
        <v>43025</v>
      </c>
      <c r="B3417">
        <v>105.150002</v>
      </c>
      <c r="C3417">
        <f>IF(VLOOKUP($A3417,'Old SVXY Hist'!$A$1:$G$1611,3,0)&lt;$E3417,$E3417,VLOOKUP($A3417,'Old SVXY Hist'!$A$1:$G$1611,3,0))</f>
        <v>105.629997</v>
      </c>
      <c r="D3417">
        <f>IF(VLOOKUP($A3417,'Old SVXY Hist'!$A$1:$G$1611,4,0)&gt;$E3417,$E3417,VLOOKUP($A3417,'Old SVXY Hist'!$A$1:$G$1611,4,0))</f>
        <v>104.089996</v>
      </c>
      <c r="E3417">
        <f>Master!K3421</f>
        <v>104.64580602740398</v>
      </c>
      <c r="F3417">
        <v>105.230003</v>
      </c>
      <c r="G3417">
        <v>4419800</v>
      </c>
    </row>
    <row r="3418" spans="1:7" x14ac:dyDescent="0.25">
      <c r="A3418" s="22">
        <v>43026</v>
      </c>
      <c r="B3418">
        <v>105.760002</v>
      </c>
      <c r="C3418">
        <f>IF(VLOOKUP($A3418,'Old SVXY Hist'!$A$1:$G$1611,3,0)&lt;$E3418,$E3418,VLOOKUP($A3418,'Old SVXY Hist'!$A$1:$G$1611,3,0))</f>
        <v>106.360001</v>
      </c>
      <c r="D3418">
        <f>IF(VLOOKUP($A3418,'Old SVXY Hist'!$A$1:$G$1611,4,0)&gt;$E3418,$E3418,VLOOKUP($A3418,'Old SVXY Hist'!$A$1:$G$1611,4,0))</f>
        <v>105.41999800000001</v>
      </c>
      <c r="E3418">
        <f>Master!K3422</f>
        <v>105.97965049116172</v>
      </c>
      <c r="F3418">
        <v>105.650002</v>
      </c>
      <c r="G3418">
        <v>3664200</v>
      </c>
    </row>
    <row r="3419" spans="1:7" x14ac:dyDescent="0.25">
      <c r="A3419" s="22">
        <v>43027</v>
      </c>
      <c r="B3419">
        <v>102.040001</v>
      </c>
      <c r="C3419">
        <f>IF(VLOOKUP($A3419,'Old SVXY Hist'!$A$1:$G$1611,3,0)&lt;$E3419,$E3419,VLOOKUP($A3419,'Old SVXY Hist'!$A$1:$G$1611,3,0))</f>
        <v>106.88738243780287</v>
      </c>
      <c r="D3419">
        <f>IF(VLOOKUP($A3419,'Old SVXY Hist'!$A$1:$G$1611,4,0)&gt;$E3419,$E3419,VLOOKUP($A3419,'Old SVXY Hist'!$A$1:$G$1611,4,0))</f>
        <v>100.870003</v>
      </c>
      <c r="E3419">
        <f>Master!K3423</f>
        <v>106.88738243780287</v>
      </c>
      <c r="F3419">
        <v>106.349998</v>
      </c>
      <c r="G3419">
        <v>7926400</v>
      </c>
    </row>
    <row r="3420" spans="1:7" x14ac:dyDescent="0.25">
      <c r="A3420" s="22">
        <v>43028</v>
      </c>
      <c r="B3420">
        <v>108.139999</v>
      </c>
      <c r="C3420">
        <f>IF(VLOOKUP($A3420,'Old SVXY Hist'!$A$1:$G$1611,3,0)&lt;$E3420,$E3420,VLOOKUP($A3420,'Old SVXY Hist'!$A$1:$G$1611,3,0))</f>
        <v>108.5</v>
      </c>
      <c r="D3420">
        <f>IF(VLOOKUP($A3420,'Old SVXY Hist'!$A$1:$G$1611,4,0)&gt;$E3420,$E3420,VLOOKUP($A3420,'Old SVXY Hist'!$A$1:$G$1611,4,0))</f>
        <v>107.379997</v>
      </c>
      <c r="E3420">
        <f>Master!K3424</f>
        <v>108.22412918147654</v>
      </c>
      <c r="F3420">
        <v>108.19000200000001</v>
      </c>
      <c r="G3420">
        <v>3441300</v>
      </c>
    </row>
    <row r="3421" spans="1:7" x14ac:dyDescent="0.25">
      <c r="A3421" s="22">
        <v>43031</v>
      </c>
      <c r="B3421">
        <v>108.959999</v>
      </c>
      <c r="C3421">
        <f>IF(VLOOKUP($A3421,'Old SVXY Hist'!$A$1:$G$1611,3,0)&lt;$E3421,$E3421,VLOOKUP($A3421,'Old SVXY Hist'!$A$1:$G$1611,3,0))</f>
        <v>109.050003</v>
      </c>
      <c r="D3421">
        <f>IF(VLOOKUP($A3421,'Old SVXY Hist'!$A$1:$G$1611,4,0)&gt;$E3421,$E3421,VLOOKUP($A3421,'Old SVXY Hist'!$A$1:$G$1611,4,0))</f>
        <v>103.589996</v>
      </c>
      <c r="E3421">
        <f>Master!K3425</f>
        <v>104.02524310769211</v>
      </c>
      <c r="F3421">
        <v>104.879997</v>
      </c>
      <c r="G3421">
        <v>6059600</v>
      </c>
    </row>
    <row r="3422" spans="1:7" x14ac:dyDescent="0.25">
      <c r="A3422" s="22">
        <v>43032</v>
      </c>
      <c r="B3422">
        <v>106.489998</v>
      </c>
      <c r="C3422">
        <f>IF(VLOOKUP($A3422,'Old SVXY Hist'!$A$1:$G$1611,3,0)&lt;$E3422,$E3422,VLOOKUP($A3422,'Old SVXY Hist'!$A$1:$G$1611,3,0))</f>
        <v>107.150002</v>
      </c>
      <c r="D3422">
        <f>IF(VLOOKUP($A3422,'Old SVXY Hist'!$A$1:$G$1611,4,0)&gt;$E3422,$E3422,VLOOKUP($A3422,'Old SVXY Hist'!$A$1:$G$1611,4,0))</f>
        <v>102.97358529725645</v>
      </c>
      <c r="E3422">
        <f>Master!K3426</f>
        <v>102.97358529725645</v>
      </c>
      <c r="F3422">
        <v>103.69000200000001</v>
      </c>
      <c r="G3422">
        <v>7523500</v>
      </c>
    </row>
    <row r="3423" spans="1:7" x14ac:dyDescent="0.25">
      <c r="A3423" s="22">
        <v>43033</v>
      </c>
      <c r="B3423">
        <v>102.480003</v>
      </c>
      <c r="C3423">
        <f>IF(VLOOKUP($A3423,'Old SVXY Hist'!$A$1:$G$1611,3,0)&lt;$E3423,$E3423,VLOOKUP($A3423,'Old SVXY Hist'!$A$1:$G$1611,3,0))</f>
        <v>102.889999</v>
      </c>
      <c r="D3423">
        <f>IF(VLOOKUP($A3423,'Old SVXY Hist'!$A$1:$G$1611,4,0)&gt;$E3423,$E3423,VLOOKUP($A3423,'Old SVXY Hist'!$A$1:$G$1611,4,0))</f>
        <v>93.059997999999993</v>
      </c>
      <c r="E3423">
        <f>Master!K3427</f>
        <v>102.22272950527004</v>
      </c>
      <c r="F3423">
        <v>100.220001</v>
      </c>
      <c r="G3423">
        <v>19040800</v>
      </c>
    </row>
    <row r="3424" spans="1:7" x14ac:dyDescent="0.25">
      <c r="A3424" s="22">
        <v>43034</v>
      </c>
      <c r="B3424">
        <v>101.849998</v>
      </c>
      <c r="C3424">
        <f>IF(VLOOKUP($A3424,'Old SVXY Hist'!$A$1:$G$1611,3,0)&lt;$E3424,$E3424,VLOOKUP($A3424,'Old SVXY Hist'!$A$1:$G$1611,3,0))</f>
        <v>103.199997</v>
      </c>
      <c r="D3424">
        <f>IF(VLOOKUP($A3424,'Old SVXY Hist'!$A$1:$G$1611,4,0)&gt;$E3424,$E3424,VLOOKUP($A3424,'Old SVXY Hist'!$A$1:$G$1611,4,0))</f>
        <v>100.44000200000001</v>
      </c>
      <c r="E3424">
        <f>Master!K3428</f>
        <v>101.67292131849368</v>
      </c>
      <c r="F3424">
        <v>100.650002</v>
      </c>
      <c r="G3424">
        <v>6634600</v>
      </c>
    </row>
    <row r="3425" spans="1:7" x14ac:dyDescent="0.25">
      <c r="A3425" s="22">
        <v>43035</v>
      </c>
      <c r="B3425">
        <v>103.160004</v>
      </c>
      <c r="C3425">
        <f>IF(VLOOKUP($A3425,'Old SVXY Hist'!$A$1:$G$1611,3,0)&lt;$E3425,$E3425,VLOOKUP($A3425,'Old SVXY Hist'!$A$1:$G$1611,3,0))</f>
        <v>106.800003</v>
      </c>
      <c r="D3425">
        <f>IF(VLOOKUP($A3425,'Old SVXY Hist'!$A$1:$G$1611,4,0)&gt;$E3425,$E3425,VLOOKUP($A3425,'Old SVXY Hist'!$A$1:$G$1611,4,0))</f>
        <v>101.589996</v>
      </c>
      <c r="E3425">
        <f>Master!K3429</f>
        <v>106.46822651884825</v>
      </c>
      <c r="F3425">
        <v>106.33000199999999</v>
      </c>
      <c r="G3425">
        <v>6524000</v>
      </c>
    </row>
    <row r="3426" spans="1:7" x14ac:dyDescent="0.25">
      <c r="A3426" s="22">
        <v>43038</v>
      </c>
      <c r="B3426">
        <v>103.160004</v>
      </c>
      <c r="C3426">
        <f>IF(VLOOKUP($A3426,'Old SVXY Hist'!$A$1:$G$1611,3,0)&lt;$E3426,$E3426,VLOOKUP($A3426,'Old SVXY Hist'!$A$1:$G$1611,3,0))</f>
        <v>107.379997</v>
      </c>
      <c r="D3426">
        <f>IF(VLOOKUP($A3426,'Old SVXY Hist'!$A$1:$G$1611,4,0)&gt;$E3426,$E3426,VLOOKUP($A3426,'Old SVXY Hist'!$A$1:$G$1611,4,0))</f>
        <v>102.790001</v>
      </c>
      <c r="E3426">
        <f>Master!K3430</f>
        <v>105.27508332282325</v>
      </c>
      <c r="F3426">
        <v>105.459999</v>
      </c>
      <c r="G3426">
        <v>7022700</v>
      </c>
    </row>
    <row r="3427" spans="1:7" x14ac:dyDescent="0.25">
      <c r="A3427" s="22">
        <v>43039</v>
      </c>
      <c r="B3427">
        <v>106.370003</v>
      </c>
      <c r="C3427">
        <f>IF(VLOOKUP($A3427,'Old SVXY Hist'!$A$1:$G$1611,3,0)&lt;$E3427,$E3427,VLOOKUP($A3427,'Old SVXY Hist'!$A$1:$G$1611,3,0))</f>
        <v>107.650002</v>
      </c>
      <c r="D3427">
        <f>IF(VLOOKUP($A3427,'Old SVXY Hist'!$A$1:$G$1611,4,0)&gt;$E3427,$E3427,VLOOKUP($A3427,'Old SVXY Hist'!$A$1:$G$1611,4,0))</f>
        <v>105.660004</v>
      </c>
      <c r="E3427">
        <f>Master!K3431</f>
        <v>107.3248535593645</v>
      </c>
      <c r="F3427">
        <v>107.349998</v>
      </c>
      <c r="G3427">
        <v>3570700</v>
      </c>
    </row>
    <row r="3428" spans="1:7" x14ac:dyDescent="0.25">
      <c r="A3428" s="22">
        <v>43040</v>
      </c>
      <c r="B3428">
        <v>108.389999</v>
      </c>
      <c r="C3428">
        <f>IF(VLOOKUP($A3428,'Old SVXY Hist'!$A$1:$G$1611,3,0)&lt;$E3428,$E3428,VLOOKUP($A3428,'Old SVXY Hist'!$A$1:$G$1611,3,0))</f>
        <v>108.650002</v>
      </c>
      <c r="D3428">
        <f>IF(VLOOKUP($A3428,'Old SVXY Hist'!$A$1:$G$1611,4,0)&gt;$E3428,$E3428,VLOOKUP($A3428,'Old SVXY Hist'!$A$1:$G$1611,4,0))</f>
        <v>105.620003</v>
      </c>
      <c r="E3428">
        <f>Master!K3432</f>
        <v>106.40456970368464</v>
      </c>
      <c r="F3428">
        <v>106.709999</v>
      </c>
      <c r="G3428">
        <v>6477300</v>
      </c>
    </row>
    <row r="3429" spans="1:7" x14ac:dyDescent="0.25">
      <c r="A3429" s="22">
        <v>43041</v>
      </c>
      <c r="B3429">
        <v>106.760002</v>
      </c>
      <c r="C3429">
        <f>IF(VLOOKUP($A3429,'Old SVXY Hist'!$A$1:$G$1611,3,0)&lt;$E3429,$E3429,VLOOKUP($A3429,'Old SVXY Hist'!$A$1:$G$1611,3,0))</f>
        <v>108.050003</v>
      </c>
      <c r="D3429">
        <f>IF(VLOOKUP($A3429,'Old SVXY Hist'!$A$1:$G$1611,4,0)&gt;$E3429,$E3429,VLOOKUP($A3429,'Old SVXY Hist'!$A$1:$G$1611,4,0))</f>
        <v>103.55999799999999</v>
      </c>
      <c r="E3429">
        <f>Master!K3433</f>
        <v>107.40812112149199</v>
      </c>
      <c r="F3429">
        <v>107.879997</v>
      </c>
      <c r="G3429">
        <v>5977000</v>
      </c>
    </row>
    <row r="3430" spans="1:7" x14ac:dyDescent="0.25">
      <c r="A3430" s="22">
        <v>43042</v>
      </c>
      <c r="B3430">
        <v>108.449997</v>
      </c>
      <c r="C3430">
        <f>IF(VLOOKUP($A3430,'Old SVXY Hist'!$A$1:$G$1611,3,0)&lt;$E3430,$E3430,VLOOKUP($A3430,'Old SVXY Hist'!$A$1:$G$1611,3,0))</f>
        <v>108.83000199999999</v>
      </c>
      <c r="D3430">
        <f>IF(VLOOKUP($A3430,'Old SVXY Hist'!$A$1:$G$1611,4,0)&gt;$E3430,$E3430,VLOOKUP($A3430,'Old SVXY Hist'!$A$1:$G$1611,4,0))</f>
        <v>107.029999</v>
      </c>
      <c r="E3430">
        <f>Master!K3434</f>
        <v>107.67589014220138</v>
      </c>
      <c r="F3430">
        <v>108.120003</v>
      </c>
      <c r="G3430">
        <v>4458600</v>
      </c>
    </row>
    <row r="3431" spans="1:7" x14ac:dyDescent="0.25">
      <c r="A3431" s="22">
        <v>43045</v>
      </c>
      <c r="B3431">
        <v>108.360001</v>
      </c>
      <c r="C3431">
        <f>IF(VLOOKUP($A3431,'Old SVXY Hist'!$A$1:$G$1611,3,0)&lt;$E3431,$E3431,VLOOKUP($A3431,'Old SVXY Hist'!$A$1:$G$1611,3,0))</f>
        <v>109.34126934084343</v>
      </c>
      <c r="D3431">
        <f>IF(VLOOKUP($A3431,'Old SVXY Hist'!$A$1:$G$1611,4,0)&gt;$E3431,$E3431,VLOOKUP($A3431,'Old SVXY Hist'!$A$1:$G$1611,4,0))</f>
        <v>108.160004</v>
      </c>
      <c r="E3431">
        <f>Master!K3435</f>
        <v>109.34126934084343</v>
      </c>
      <c r="F3431">
        <v>109.029999</v>
      </c>
      <c r="G3431">
        <v>2560700</v>
      </c>
    </row>
    <row r="3432" spans="1:7" x14ac:dyDescent="0.25">
      <c r="A3432" s="22">
        <v>43046</v>
      </c>
      <c r="B3432">
        <v>109.290001</v>
      </c>
      <c r="C3432">
        <f>IF(VLOOKUP($A3432,'Old SVXY Hist'!$A$1:$G$1611,3,0)&lt;$E3432,$E3432,VLOOKUP($A3432,'Old SVXY Hist'!$A$1:$G$1611,3,0))</f>
        <v>109.900002</v>
      </c>
      <c r="D3432">
        <f>IF(VLOOKUP($A3432,'Old SVXY Hist'!$A$1:$G$1611,4,0)&gt;$E3432,$E3432,VLOOKUP($A3432,'Old SVXY Hist'!$A$1:$G$1611,4,0))</f>
        <v>106.449997</v>
      </c>
      <c r="E3432">
        <f>Master!K3436</f>
        <v>108.26507759241248</v>
      </c>
      <c r="F3432">
        <v>108.5</v>
      </c>
      <c r="G3432">
        <v>7098700</v>
      </c>
    </row>
    <row r="3433" spans="1:7" x14ac:dyDescent="0.25">
      <c r="A3433" s="22">
        <v>43047</v>
      </c>
      <c r="B3433">
        <v>107.800003</v>
      </c>
      <c r="C3433">
        <f>IF(VLOOKUP($A3433,'Old SVXY Hist'!$A$1:$G$1611,3,0)&lt;$E3433,$E3433,VLOOKUP($A3433,'Old SVXY Hist'!$A$1:$G$1611,3,0))</f>
        <v>109.69000200000001</v>
      </c>
      <c r="D3433">
        <f>IF(VLOOKUP($A3433,'Old SVXY Hist'!$A$1:$G$1611,4,0)&gt;$E3433,$E3433,VLOOKUP($A3433,'Old SVXY Hist'!$A$1:$G$1611,4,0))</f>
        <v>106.800003</v>
      </c>
      <c r="E3433">
        <f>Master!K3437</f>
        <v>108.26003510934653</v>
      </c>
      <c r="F3433">
        <v>108.370003</v>
      </c>
      <c r="G3433">
        <v>3700100</v>
      </c>
    </row>
    <row r="3434" spans="1:7" x14ac:dyDescent="0.25">
      <c r="A3434" s="22">
        <v>43048</v>
      </c>
      <c r="B3434">
        <v>104.220001</v>
      </c>
      <c r="C3434">
        <f>IF(VLOOKUP($A3434,'Old SVXY Hist'!$A$1:$G$1611,3,0)&lt;$E3434,$E3434,VLOOKUP($A3434,'Old SVXY Hist'!$A$1:$G$1611,3,0))</f>
        <v>107.4426987343046</v>
      </c>
      <c r="D3434">
        <f>IF(VLOOKUP($A3434,'Old SVXY Hist'!$A$1:$G$1611,4,0)&gt;$E3434,$E3434,VLOOKUP($A3434,'Old SVXY Hist'!$A$1:$G$1611,4,0))</f>
        <v>100.839996</v>
      </c>
      <c r="E3434">
        <f>Master!K3438</f>
        <v>107.4426987343046</v>
      </c>
      <c r="F3434">
        <v>107.029999</v>
      </c>
      <c r="G3434">
        <v>15945000</v>
      </c>
    </row>
    <row r="3435" spans="1:7" x14ac:dyDescent="0.25">
      <c r="A3435" s="22">
        <v>43049</v>
      </c>
      <c r="B3435">
        <v>105.709999</v>
      </c>
      <c r="C3435">
        <f>IF(VLOOKUP($A3435,'Old SVXY Hist'!$A$1:$G$1611,3,0)&lt;$E3435,$E3435,VLOOKUP($A3435,'Old SVXY Hist'!$A$1:$G$1611,3,0))</f>
        <v>106.33000199999999</v>
      </c>
      <c r="D3435">
        <f>IF(VLOOKUP($A3435,'Old SVXY Hist'!$A$1:$G$1611,4,0)&gt;$E3435,$E3435,VLOOKUP($A3435,'Old SVXY Hist'!$A$1:$G$1611,4,0))</f>
        <v>103.650002</v>
      </c>
      <c r="E3435">
        <f>Master!K3439</f>
        <v>104.92753511826702</v>
      </c>
      <c r="F3435">
        <v>104.349998</v>
      </c>
      <c r="G3435">
        <v>7543100</v>
      </c>
    </row>
    <row r="3436" spans="1:7" x14ac:dyDescent="0.25">
      <c r="A3436" s="22">
        <v>43052</v>
      </c>
      <c r="B3436">
        <v>102.510002</v>
      </c>
      <c r="C3436">
        <f>IF(VLOOKUP($A3436,'Old SVXY Hist'!$A$1:$G$1611,3,0)&lt;$E3436,$E3436,VLOOKUP($A3436,'Old SVXY Hist'!$A$1:$G$1611,3,0))</f>
        <v>105.790001</v>
      </c>
      <c r="D3436">
        <f>IF(VLOOKUP($A3436,'Old SVXY Hist'!$A$1:$G$1611,4,0)&gt;$E3436,$E3436,VLOOKUP($A3436,'Old SVXY Hist'!$A$1:$G$1611,4,0))</f>
        <v>102.449997</v>
      </c>
      <c r="E3436">
        <f>Master!K3440</f>
        <v>103.37848572531935</v>
      </c>
      <c r="F3436">
        <v>104.07</v>
      </c>
      <c r="G3436">
        <v>4515800</v>
      </c>
    </row>
    <row r="3437" spans="1:7" x14ac:dyDescent="0.25">
      <c r="A3437" s="22">
        <v>43053</v>
      </c>
      <c r="B3437">
        <v>102.43</v>
      </c>
      <c r="C3437">
        <f>IF(VLOOKUP($A3437,'Old SVXY Hist'!$A$1:$G$1611,3,0)&lt;$E3437,$E3437,VLOOKUP($A3437,'Old SVXY Hist'!$A$1:$G$1611,3,0))</f>
        <v>103.97319858278844</v>
      </c>
      <c r="D3437">
        <f>IF(VLOOKUP($A3437,'Old SVXY Hist'!$A$1:$G$1611,4,0)&gt;$E3437,$E3437,VLOOKUP($A3437,'Old SVXY Hist'!$A$1:$G$1611,4,0))</f>
        <v>100.620003</v>
      </c>
      <c r="E3437">
        <f>Master!K3441</f>
        <v>103.97319858278844</v>
      </c>
      <c r="F3437">
        <v>103.19000200000001</v>
      </c>
      <c r="G3437">
        <v>7957200</v>
      </c>
    </row>
    <row r="3438" spans="1:7" x14ac:dyDescent="0.25">
      <c r="A3438" s="22">
        <v>43054</v>
      </c>
      <c r="B3438">
        <v>100.230003</v>
      </c>
      <c r="C3438">
        <f>IF(VLOOKUP($A3438,'Old SVXY Hist'!$A$1:$G$1611,3,0)&lt;$E3438,$E3438,VLOOKUP($A3438,'Old SVXY Hist'!$A$1:$G$1611,3,0))</f>
        <v>101.699997</v>
      </c>
      <c r="D3438">
        <f>IF(VLOOKUP($A3438,'Old SVXY Hist'!$A$1:$G$1611,4,0)&gt;$E3438,$E3438,VLOOKUP($A3438,'Old SVXY Hist'!$A$1:$G$1611,4,0))</f>
        <v>97.510002</v>
      </c>
      <c r="E3438">
        <f>Master!K3442</f>
        <v>99.867090086483671</v>
      </c>
      <c r="F3438">
        <v>99.230002999999996</v>
      </c>
      <c r="G3438">
        <v>11216800</v>
      </c>
    </row>
    <row r="3439" spans="1:7" x14ac:dyDescent="0.25">
      <c r="A3439" s="22">
        <v>43055</v>
      </c>
      <c r="B3439">
        <v>102.75</v>
      </c>
      <c r="C3439">
        <f>IF(VLOOKUP($A3439,'Old SVXY Hist'!$A$1:$G$1611,3,0)&lt;$E3439,$E3439,VLOOKUP($A3439,'Old SVXY Hist'!$A$1:$G$1611,3,0))</f>
        <v>104.639999</v>
      </c>
      <c r="D3439">
        <f>IF(VLOOKUP($A3439,'Old SVXY Hist'!$A$1:$G$1611,4,0)&gt;$E3439,$E3439,VLOOKUP($A3439,'Old SVXY Hist'!$A$1:$G$1611,4,0))</f>
        <v>102.629997</v>
      </c>
      <c r="E3439">
        <f>Master!K3443</f>
        <v>103.59137182532133</v>
      </c>
      <c r="F3439">
        <v>103.589996</v>
      </c>
      <c r="G3439">
        <v>5439700</v>
      </c>
    </row>
    <row r="3440" spans="1:7" x14ac:dyDescent="0.25">
      <c r="A3440" s="22">
        <v>43056</v>
      </c>
      <c r="B3440">
        <v>103.589996</v>
      </c>
      <c r="C3440">
        <f>IF(VLOOKUP($A3440,'Old SVXY Hist'!$A$1:$G$1611,3,0)&lt;$E3440,$E3440,VLOOKUP($A3440,'Old SVXY Hist'!$A$1:$G$1611,3,0))</f>
        <v>105.769997</v>
      </c>
      <c r="D3440">
        <f>IF(VLOOKUP($A3440,'Old SVXY Hist'!$A$1:$G$1611,4,0)&gt;$E3440,$E3440,VLOOKUP($A3440,'Old SVXY Hist'!$A$1:$G$1611,4,0))</f>
        <v>103.349998</v>
      </c>
      <c r="E3440">
        <f>Master!K3444</f>
        <v>104.02546290086136</v>
      </c>
      <c r="F3440">
        <v>105.010002</v>
      </c>
      <c r="G3440">
        <v>5903500</v>
      </c>
    </row>
    <row r="3441" spans="1:7" x14ac:dyDescent="0.25">
      <c r="A3441" s="22">
        <v>43059</v>
      </c>
      <c r="B3441">
        <v>106.589996</v>
      </c>
      <c r="C3441">
        <f>IF(VLOOKUP($A3441,'Old SVXY Hist'!$A$1:$G$1611,3,0)&lt;$E3441,$E3441,VLOOKUP($A3441,'Old SVXY Hist'!$A$1:$G$1611,3,0))</f>
        <v>108.57</v>
      </c>
      <c r="D3441">
        <f>IF(VLOOKUP($A3441,'Old SVXY Hist'!$A$1:$G$1611,4,0)&gt;$E3441,$E3441,VLOOKUP($A3441,'Old SVXY Hist'!$A$1:$G$1611,4,0))</f>
        <v>106.279999</v>
      </c>
      <c r="E3441">
        <f>Master!K3445</f>
        <v>108.38500224619793</v>
      </c>
      <c r="F3441">
        <v>108.449997</v>
      </c>
      <c r="G3441">
        <v>5013500</v>
      </c>
    </row>
    <row r="3442" spans="1:7" x14ac:dyDescent="0.25">
      <c r="A3442" s="22">
        <v>43060</v>
      </c>
      <c r="B3442">
        <v>110.540001</v>
      </c>
      <c r="C3442">
        <f>IF(VLOOKUP($A3442,'Old SVXY Hist'!$A$1:$G$1611,3,0)&lt;$E3442,$E3442,VLOOKUP($A3442,'Old SVXY Hist'!$A$1:$G$1611,3,0))</f>
        <v>113.139999</v>
      </c>
      <c r="D3442">
        <f>IF(VLOOKUP($A3442,'Old SVXY Hist'!$A$1:$G$1611,4,0)&gt;$E3442,$E3442,VLOOKUP($A3442,'Old SVXY Hist'!$A$1:$G$1611,4,0))</f>
        <v>110.25</v>
      </c>
      <c r="E3442">
        <f>Master!K3446</f>
        <v>112.34497816174779</v>
      </c>
      <c r="F3442">
        <v>112.480003</v>
      </c>
      <c r="G3442">
        <v>5093600</v>
      </c>
    </row>
    <row r="3443" spans="1:7" x14ac:dyDescent="0.25">
      <c r="A3443" s="22">
        <v>43061</v>
      </c>
      <c r="B3443">
        <v>113.449997</v>
      </c>
      <c r="C3443">
        <f>IF(VLOOKUP($A3443,'Old SVXY Hist'!$A$1:$G$1611,3,0)&lt;$E3443,$E3443,VLOOKUP($A3443,'Old SVXY Hist'!$A$1:$G$1611,3,0))</f>
        <v>114.230003</v>
      </c>
      <c r="D3443">
        <f>IF(VLOOKUP($A3443,'Old SVXY Hist'!$A$1:$G$1611,4,0)&gt;$E3443,$E3443,VLOOKUP($A3443,'Old SVXY Hist'!$A$1:$G$1611,4,0))</f>
        <v>112.470001</v>
      </c>
      <c r="E3443">
        <f>Master!K3447</f>
        <v>113.65672296684657</v>
      </c>
      <c r="F3443">
        <v>113.5</v>
      </c>
      <c r="G3443">
        <v>4593400</v>
      </c>
    </row>
    <row r="3444" spans="1:7" x14ac:dyDescent="0.25">
      <c r="A3444" s="22">
        <v>43063</v>
      </c>
      <c r="B3444">
        <v>114.050003</v>
      </c>
      <c r="C3444">
        <f>IF(VLOOKUP($A3444,'Old SVXY Hist'!$A$1:$G$1611,3,0)&lt;$E3444,$E3444,VLOOKUP($A3444,'Old SVXY Hist'!$A$1:$G$1611,3,0))</f>
        <v>114.650002</v>
      </c>
      <c r="D3444">
        <f>IF(VLOOKUP($A3444,'Old SVXY Hist'!$A$1:$G$1611,4,0)&gt;$E3444,$E3444,VLOOKUP($A3444,'Old SVXY Hist'!$A$1:$G$1611,4,0))</f>
        <v>113.760002</v>
      </c>
      <c r="E3444">
        <f>Master!K3448</f>
        <v>114.12658100904856</v>
      </c>
      <c r="F3444">
        <v>114.010002</v>
      </c>
      <c r="G3444">
        <v>1821800</v>
      </c>
    </row>
    <row r="3445" spans="1:7" x14ac:dyDescent="0.25">
      <c r="A3445" s="22">
        <v>43066</v>
      </c>
      <c r="B3445">
        <v>113.779999</v>
      </c>
      <c r="C3445">
        <f>IF(VLOOKUP($A3445,'Old SVXY Hist'!$A$1:$G$1611,3,0)&lt;$E3445,$E3445,VLOOKUP($A3445,'Old SVXY Hist'!$A$1:$G$1611,3,0))</f>
        <v>114.949997</v>
      </c>
      <c r="D3445">
        <f>IF(VLOOKUP($A3445,'Old SVXY Hist'!$A$1:$G$1611,4,0)&gt;$E3445,$E3445,VLOOKUP($A3445,'Old SVXY Hist'!$A$1:$G$1611,4,0))</f>
        <v>112.910004</v>
      </c>
      <c r="E3445">
        <f>Master!K3449</f>
        <v>114.6530612414266</v>
      </c>
      <c r="F3445">
        <v>114.16999800000001</v>
      </c>
      <c r="G3445">
        <v>2890200</v>
      </c>
    </row>
    <row r="3446" spans="1:7" x14ac:dyDescent="0.25">
      <c r="A3446" s="22">
        <v>43067</v>
      </c>
      <c r="B3446">
        <v>115.269997</v>
      </c>
      <c r="C3446">
        <f>IF(VLOOKUP($A3446,'Old SVXY Hist'!$A$1:$G$1611,3,0)&lt;$E3446,$E3446,VLOOKUP($A3446,'Old SVXY Hist'!$A$1:$G$1611,3,0))</f>
        <v>116.279999</v>
      </c>
      <c r="D3446">
        <f>IF(VLOOKUP($A3446,'Old SVXY Hist'!$A$1:$G$1611,4,0)&gt;$E3446,$E3446,VLOOKUP($A3446,'Old SVXY Hist'!$A$1:$G$1611,4,0))</f>
        <v>114.050003</v>
      </c>
      <c r="E3446">
        <f>Master!K3450</f>
        <v>115.45446406749343</v>
      </c>
      <c r="F3446">
        <v>115.720001</v>
      </c>
      <c r="G3446">
        <v>4637800</v>
      </c>
    </row>
    <row r="3447" spans="1:7" x14ac:dyDescent="0.25">
      <c r="A3447" s="22">
        <v>43068</v>
      </c>
      <c r="B3447">
        <v>115.470001</v>
      </c>
      <c r="C3447">
        <f>IF(VLOOKUP($A3447,'Old SVXY Hist'!$A$1:$G$1611,3,0)&lt;$E3447,$E3447,VLOOKUP($A3447,'Old SVXY Hist'!$A$1:$G$1611,3,0))</f>
        <v>115.66999800000001</v>
      </c>
      <c r="D3447">
        <f>IF(VLOOKUP($A3447,'Old SVXY Hist'!$A$1:$G$1611,4,0)&gt;$E3447,$E3447,VLOOKUP($A3447,'Old SVXY Hist'!$A$1:$G$1611,4,0))</f>
        <v>111.82</v>
      </c>
      <c r="E3447">
        <f>Master!K3451</f>
        <v>113.49537822855612</v>
      </c>
      <c r="F3447">
        <v>113.220001</v>
      </c>
      <c r="G3447">
        <v>7746400</v>
      </c>
    </row>
    <row r="3448" spans="1:7" x14ac:dyDescent="0.25">
      <c r="A3448" s="22">
        <v>43069</v>
      </c>
      <c r="B3448">
        <v>115.08000199999999</v>
      </c>
      <c r="C3448">
        <f>IF(VLOOKUP($A3448,'Old SVXY Hist'!$A$1:$G$1611,3,0)&lt;$E3448,$E3448,VLOOKUP($A3448,'Old SVXY Hist'!$A$1:$G$1611,3,0))</f>
        <v>115.370003</v>
      </c>
      <c r="D3448">
        <f>IF(VLOOKUP($A3448,'Old SVXY Hist'!$A$1:$G$1611,4,0)&gt;$E3448,$E3448,VLOOKUP($A3448,'Old SVXY Hist'!$A$1:$G$1611,4,0))</f>
        <v>111.58000199999999</v>
      </c>
      <c r="E3448">
        <f>Master!K3452</f>
        <v>112.00235503380266</v>
      </c>
      <c r="F3448">
        <v>112.83000199999999</v>
      </c>
      <c r="G3448">
        <v>6644700</v>
      </c>
    </row>
    <row r="3449" spans="1:7" x14ac:dyDescent="0.25">
      <c r="A3449" s="22">
        <v>43070</v>
      </c>
      <c r="B3449">
        <v>111.68</v>
      </c>
      <c r="C3449">
        <f>IF(VLOOKUP($A3449,'Old SVXY Hist'!$A$1:$G$1611,3,0)&lt;$E3449,$E3449,VLOOKUP($A3449,'Old SVXY Hist'!$A$1:$G$1611,3,0))</f>
        <v>112.83000199999999</v>
      </c>
      <c r="D3449">
        <f>IF(VLOOKUP($A3449,'Old SVXY Hist'!$A$1:$G$1611,4,0)&gt;$E3449,$E3449,VLOOKUP($A3449,'Old SVXY Hist'!$A$1:$G$1611,4,0))</f>
        <v>98.279999000000004</v>
      </c>
      <c r="E3449">
        <f>Master!K3453</f>
        <v>109.96637663131008</v>
      </c>
      <c r="F3449">
        <v>109.760002</v>
      </c>
      <c r="G3449">
        <v>15562800</v>
      </c>
    </row>
    <row r="3450" spans="1:7" x14ac:dyDescent="0.25">
      <c r="A3450" s="22">
        <v>43073</v>
      </c>
      <c r="B3450">
        <v>114.75</v>
      </c>
      <c r="C3450">
        <f>IF(VLOOKUP($A3450,'Old SVXY Hist'!$A$1:$G$1611,3,0)&lt;$E3450,$E3450,VLOOKUP($A3450,'Old SVXY Hist'!$A$1:$G$1611,3,0))</f>
        <v>115.519997</v>
      </c>
      <c r="D3450">
        <f>IF(VLOOKUP($A3450,'Old SVXY Hist'!$A$1:$G$1611,4,0)&gt;$E3450,$E3450,VLOOKUP($A3450,'Old SVXY Hist'!$A$1:$G$1611,4,0))</f>
        <v>109.95101218198283</v>
      </c>
      <c r="E3450">
        <f>Master!K3454</f>
        <v>109.95101218198283</v>
      </c>
      <c r="F3450">
        <v>110.68</v>
      </c>
      <c r="G3450">
        <v>8595100</v>
      </c>
    </row>
    <row r="3451" spans="1:7" x14ac:dyDescent="0.25">
      <c r="A3451" s="22">
        <v>43074</v>
      </c>
      <c r="B3451">
        <v>111.699997</v>
      </c>
      <c r="C3451">
        <f>IF(VLOOKUP($A3451,'Old SVXY Hist'!$A$1:$G$1611,3,0)&lt;$E3451,$E3451,VLOOKUP($A3451,'Old SVXY Hist'!$A$1:$G$1611,3,0))</f>
        <v>114</v>
      </c>
      <c r="D3451">
        <f>IF(VLOOKUP($A3451,'Old SVXY Hist'!$A$1:$G$1611,4,0)&gt;$E3451,$E3451,VLOOKUP($A3451,'Old SVXY Hist'!$A$1:$G$1611,4,0))</f>
        <v>109.91999800000001</v>
      </c>
      <c r="E3451">
        <f>Master!K3455</f>
        <v>110.38124289186644</v>
      </c>
      <c r="F3451">
        <v>111.099998</v>
      </c>
      <c r="G3451">
        <v>6517600</v>
      </c>
    </row>
    <row r="3452" spans="1:7" x14ac:dyDescent="0.25">
      <c r="A3452" s="22">
        <v>43075</v>
      </c>
      <c r="B3452">
        <v>109.739998</v>
      </c>
      <c r="C3452">
        <f>IF(VLOOKUP($A3452,'Old SVXY Hist'!$A$1:$G$1611,3,0)&lt;$E3452,$E3452,VLOOKUP($A3452,'Old SVXY Hist'!$A$1:$G$1611,3,0))</f>
        <v>111.769997</v>
      </c>
      <c r="D3452">
        <f>IF(VLOOKUP($A3452,'Old SVXY Hist'!$A$1:$G$1611,4,0)&gt;$E3452,$E3452,VLOOKUP($A3452,'Old SVXY Hist'!$A$1:$G$1611,4,0))</f>
        <v>109.25</v>
      </c>
      <c r="E3452">
        <f>Master!K3456</f>
        <v>111.43189686846209</v>
      </c>
      <c r="F3452">
        <v>111.239998</v>
      </c>
      <c r="G3452">
        <v>4671200</v>
      </c>
    </row>
    <row r="3453" spans="1:7" x14ac:dyDescent="0.25">
      <c r="A3453" s="22">
        <v>43076</v>
      </c>
      <c r="B3453">
        <v>111.260002</v>
      </c>
      <c r="C3453">
        <f>IF(VLOOKUP($A3453,'Old SVXY Hist'!$A$1:$G$1611,3,0)&lt;$E3453,$E3453,VLOOKUP($A3453,'Old SVXY Hist'!$A$1:$G$1611,3,0))</f>
        <v>115.47147025455256</v>
      </c>
      <c r="D3453">
        <f>IF(VLOOKUP($A3453,'Old SVXY Hist'!$A$1:$G$1611,4,0)&gt;$E3453,$E3453,VLOOKUP($A3453,'Old SVXY Hist'!$A$1:$G$1611,4,0))</f>
        <v>110.910004</v>
      </c>
      <c r="E3453">
        <f>Master!K3457</f>
        <v>115.47147025455256</v>
      </c>
      <c r="F3453">
        <v>114.889999</v>
      </c>
      <c r="G3453">
        <v>4150300</v>
      </c>
    </row>
    <row r="3454" spans="1:7" x14ac:dyDescent="0.25">
      <c r="A3454" s="22">
        <v>43077</v>
      </c>
      <c r="B3454">
        <v>116.800003</v>
      </c>
      <c r="C3454">
        <f>IF(VLOOKUP($A3454,'Old SVXY Hist'!$A$1:$G$1611,3,0)&lt;$E3454,$E3454,VLOOKUP($A3454,'Old SVXY Hist'!$A$1:$G$1611,3,0))</f>
        <v>118.790001</v>
      </c>
      <c r="D3454">
        <f>IF(VLOOKUP($A3454,'Old SVXY Hist'!$A$1:$G$1611,4,0)&gt;$E3454,$E3454,VLOOKUP($A3454,'Old SVXY Hist'!$A$1:$G$1611,4,0))</f>
        <v>116.370003</v>
      </c>
      <c r="E3454">
        <f>Master!K3458</f>
        <v>118.62744666142535</v>
      </c>
      <c r="F3454">
        <v>118.410004</v>
      </c>
      <c r="G3454">
        <v>4523100</v>
      </c>
    </row>
    <row r="3455" spans="1:7" x14ac:dyDescent="0.25">
      <c r="A3455" s="22">
        <v>43080</v>
      </c>
      <c r="B3455">
        <v>118.980003</v>
      </c>
      <c r="C3455">
        <f>IF(VLOOKUP($A3455,'Old SVXY Hist'!$A$1:$G$1611,3,0)&lt;$E3455,$E3455,VLOOKUP($A3455,'Old SVXY Hist'!$A$1:$G$1611,3,0))</f>
        <v>122.730003</v>
      </c>
      <c r="D3455">
        <f>IF(VLOOKUP($A3455,'Old SVXY Hist'!$A$1:$G$1611,4,0)&gt;$E3455,$E3455,VLOOKUP($A3455,'Old SVXY Hist'!$A$1:$G$1611,4,0))</f>
        <v>118.860001</v>
      </c>
      <c r="E3455">
        <f>Master!K3459</f>
        <v>122.68006319532621</v>
      </c>
      <c r="F3455">
        <v>122.589996</v>
      </c>
      <c r="G3455">
        <v>3170200</v>
      </c>
    </row>
    <row r="3456" spans="1:7" x14ac:dyDescent="0.25">
      <c r="A3456" s="22">
        <v>43081</v>
      </c>
      <c r="B3456">
        <v>123.139999</v>
      </c>
      <c r="C3456">
        <f>IF(VLOOKUP($A3456,'Old SVXY Hist'!$A$1:$G$1611,3,0)&lt;$E3456,$E3456,VLOOKUP($A3456,'Old SVXY Hist'!$A$1:$G$1611,3,0))</f>
        <v>123.610001</v>
      </c>
      <c r="D3456">
        <f>IF(VLOOKUP($A3456,'Old SVXY Hist'!$A$1:$G$1611,4,0)&gt;$E3456,$E3456,VLOOKUP($A3456,'Old SVXY Hist'!$A$1:$G$1611,4,0))</f>
        <v>121.959999</v>
      </c>
      <c r="E3456">
        <f>Master!K3460</f>
        <v>122.54167672750162</v>
      </c>
      <c r="F3456">
        <v>122.279999</v>
      </c>
      <c r="G3456">
        <v>3482200</v>
      </c>
    </row>
    <row r="3457" spans="1:7" x14ac:dyDescent="0.25">
      <c r="A3457" s="22">
        <v>43082</v>
      </c>
      <c r="B3457">
        <v>123.279999</v>
      </c>
      <c r="C3457">
        <f>IF(VLOOKUP($A3457,'Old SVXY Hist'!$A$1:$G$1611,3,0)&lt;$E3457,$E3457,VLOOKUP($A3457,'Old SVXY Hist'!$A$1:$G$1611,3,0))</f>
        <v>123.790001</v>
      </c>
      <c r="D3457">
        <f>IF(VLOOKUP($A3457,'Old SVXY Hist'!$A$1:$G$1611,4,0)&gt;$E3457,$E3457,VLOOKUP($A3457,'Old SVXY Hist'!$A$1:$G$1611,4,0))</f>
        <v>122.150002</v>
      </c>
      <c r="E3457">
        <f>Master!K3461</f>
        <v>122.2071368180443</v>
      </c>
      <c r="F3457">
        <v>122.68</v>
      </c>
      <c r="G3457">
        <v>3702300</v>
      </c>
    </row>
    <row r="3458" spans="1:7" x14ac:dyDescent="0.25">
      <c r="A3458" s="22">
        <v>43083</v>
      </c>
      <c r="B3458">
        <v>123.33000199999999</v>
      </c>
      <c r="C3458">
        <f>IF(VLOOKUP($A3458,'Old SVXY Hist'!$A$1:$G$1611,3,0)&lt;$E3458,$E3458,VLOOKUP($A3458,'Old SVXY Hist'!$A$1:$G$1611,3,0))</f>
        <v>123.949997</v>
      </c>
      <c r="D3458">
        <f>IF(VLOOKUP($A3458,'Old SVXY Hist'!$A$1:$G$1611,4,0)&gt;$E3458,$E3458,VLOOKUP($A3458,'Old SVXY Hist'!$A$1:$G$1611,4,0))</f>
        <v>121.209999</v>
      </c>
      <c r="E3458">
        <f>Master!K3462</f>
        <v>123.32972177672258</v>
      </c>
      <c r="F3458">
        <v>123.33000199999999</v>
      </c>
      <c r="G3458">
        <v>4635200</v>
      </c>
    </row>
    <row r="3459" spans="1:7" x14ac:dyDescent="0.25">
      <c r="A3459" s="22">
        <v>43084</v>
      </c>
      <c r="B3459">
        <v>124.290001</v>
      </c>
      <c r="C3459">
        <f>IF(VLOOKUP($A3459,'Old SVXY Hist'!$A$1:$G$1611,3,0)&lt;$E3459,$E3459,VLOOKUP($A3459,'Old SVXY Hist'!$A$1:$G$1611,3,0))</f>
        <v>128.41999799999999</v>
      </c>
      <c r="D3459">
        <f>IF(VLOOKUP($A3459,'Old SVXY Hist'!$A$1:$G$1611,4,0)&gt;$E3459,$E3459,VLOOKUP($A3459,'Old SVXY Hist'!$A$1:$G$1611,4,0))</f>
        <v>124.25</v>
      </c>
      <c r="E3459">
        <f>Master!K3463</f>
        <v>127.61072484643485</v>
      </c>
      <c r="F3459">
        <v>127.360001</v>
      </c>
      <c r="G3459">
        <v>4506200</v>
      </c>
    </row>
    <row r="3460" spans="1:7" x14ac:dyDescent="0.25">
      <c r="A3460" s="22">
        <v>43087</v>
      </c>
      <c r="B3460">
        <v>129.179993</v>
      </c>
      <c r="C3460">
        <f>IF(VLOOKUP($A3460,'Old SVXY Hist'!$A$1:$G$1611,3,0)&lt;$E3460,$E3460,VLOOKUP($A3460,'Old SVXY Hist'!$A$1:$G$1611,3,0))</f>
        <v>130.41000399999999</v>
      </c>
      <c r="D3460">
        <f>IF(VLOOKUP($A3460,'Old SVXY Hist'!$A$1:$G$1611,4,0)&gt;$E3460,$E3460,VLOOKUP($A3460,'Old SVXY Hist'!$A$1:$G$1611,4,0))</f>
        <v>128.259995</v>
      </c>
      <c r="E3460">
        <f>Master!K3464</f>
        <v>129.1861205358355</v>
      </c>
      <c r="F3460">
        <v>129.240005</v>
      </c>
      <c r="G3460">
        <v>4046400</v>
      </c>
    </row>
    <row r="3461" spans="1:7" x14ac:dyDescent="0.25">
      <c r="A3461" s="22">
        <v>43088</v>
      </c>
      <c r="B3461">
        <v>129.46000699999999</v>
      </c>
      <c r="C3461">
        <f>IF(VLOOKUP($A3461,'Old SVXY Hist'!$A$1:$G$1611,3,0)&lt;$E3461,$E3461,VLOOKUP($A3461,'Old SVXY Hist'!$A$1:$G$1611,3,0))</f>
        <v>129.60000600000001</v>
      </c>
      <c r="D3461">
        <f>IF(VLOOKUP($A3461,'Old SVXY Hist'!$A$1:$G$1611,4,0)&gt;$E3461,$E3461,VLOOKUP($A3461,'Old SVXY Hist'!$A$1:$G$1611,4,0))</f>
        <v>127.120003</v>
      </c>
      <c r="E3461">
        <f>Master!K3465</f>
        <v>129.08457343384131</v>
      </c>
      <c r="F3461">
        <v>128.470001</v>
      </c>
      <c r="G3461">
        <v>4573700</v>
      </c>
    </row>
    <row r="3462" spans="1:7" x14ac:dyDescent="0.25">
      <c r="A3462" s="22">
        <v>43089</v>
      </c>
      <c r="B3462">
        <v>130.88000500000001</v>
      </c>
      <c r="C3462">
        <f>IF(VLOOKUP($A3462,'Old SVXY Hist'!$A$1:$G$1611,3,0)&lt;$E3462,$E3462,VLOOKUP($A3462,'Old SVXY Hist'!$A$1:$G$1611,3,0))</f>
        <v>130.970001</v>
      </c>
      <c r="D3462">
        <f>IF(VLOOKUP($A3462,'Old SVXY Hist'!$A$1:$G$1611,4,0)&gt;$E3462,$E3462,VLOOKUP($A3462,'Old SVXY Hist'!$A$1:$G$1611,4,0))</f>
        <v>127.93865273932647</v>
      </c>
      <c r="E3462">
        <f>Master!K3466</f>
        <v>127.93865273932647</v>
      </c>
      <c r="F3462">
        <v>129.03999300000001</v>
      </c>
      <c r="G3462">
        <v>3983900</v>
      </c>
    </row>
    <row r="3463" spans="1:7" x14ac:dyDescent="0.25">
      <c r="A3463" s="22">
        <v>43090</v>
      </c>
      <c r="B3463">
        <v>129.61000100000001</v>
      </c>
      <c r="C3463">
        <f>IF(VLOOKUP($A3463,'Old SVXY Hist'!$A$1:$G$1611,3,0)&lt;$E3463,$E3463,VLOOKUP($A3463,'Old SVXY Hist'!$A$1:$G$1611,3,0))</f>
        <v>130.25</v>
      </c>
      <c r="D3463">
        <f>IF(VLOOKUP($A3463,'Old SVXY Hist'!$A$1:$G$1611,4,0)&gt;$E3463,$E3463,VLOOKUP($A3463,'Old SVXY Hist'!$A$1:$G$1611,4,0))</f>
        <v>128.229996</v>
      </c>
      <c r="E3463">
        <f>Master!K3467</f>
        <v>130.09635291501147</v>
      </c>
      <c r="F3463">
        <v>129.929993</v>
      </c>
      <c r="G3463">
        <v>3350900</v>
      </c>
    </row>
    <row r="3464" spans="1:7" x14ac:dyDescent="0.25">
      <c r="A3464" s="22">
        <v>43091</v>
      </c>
      <c r="B3464">
        <v>130.14999399999999</v>
      </c>
      <c r="C3464">
        <f>IF(VLOOKUP($A3464,'Old SVXY Hist'!$A$1:$G$1611,3,0)&lt;$E3464,$E3464,VLOOKUP($A3464,'Old SVXY Hist'!$A$1:$G$1611,3,0))</f>
        <v>130.820007</v>
      </c>
      <c r="D3464">
        <f>IF(VLOOKUP($A3464,'Old SVXY Hist'!$A$1:$G$1611,4,0)&gt;$E3464,$E3464,VLOOKUP($A3464,'Old SVXY Hist'!$A$1:$G$1611,4,0))</f>
        <v>127.9313686862821</v>
      </c>
      <c r="E3464">
        <f>Master!K3468</f>
        <v>127.9313686862821</v>
      </c>
      <c r="F3464">
        <v>129.19000199999999</v>
      </c>
      <c r="G3464">
        <v>3273300</v>
      </c>
    </row>
    <row r="3465" spans="1:7" x14ac:dyDescent="0.25">
      <c r="A3465" s="22">
        <v>43095</v>
      </c>
      <c r="B3465">
        <v>128.009995</v>
      </c>
      <c r="C3465">
        <f>IF(VLOOKUP($A3465,'Old SVXY Hist'!$A$1:$G$1611,3,0)&lt;$E3465,$E3465,VLOOKUP($A3465,'Old SVXY Hist'!$A$1:$G$1611,3,0))</f>
        <v>130.550003</v>
      </c>
      <c r="D3465">
        <f>IF(VLOOKUP($A3465,'Old SVXY Hist'!$A$1:$G$1611,4,0)&gt;$E3465,$E3465,VLOOKUP($A3465,'Old SVXY Hist'!$A$1:$G$1611,4,0))</f>
        <v>127.889999</v>
      </c>
      <c r="E3465">
        <f>Master!K3469</f>
        <v>128.81695242126077</v>
      </c>
      <c r="F3465">
        <v>129.08999600000001</v>
      </c>
      <c r="G3465">
        <v>2475500</v>
      </c>
    </row>
    <row r="3466" spans="1:7" x14ac:dyDescent="0.25">
      <c r="A3466" s="22">
        <v>43096</v>
      </c>
      <c r="B3466">
        <v>129.5</v>
      </c>
      <c r="C3466">
        <f>IF(VLOOKUP($A3466,'Old SVXY Hist'!$A$1:$G$1611,3,0)&lt;$E3466,$E3466,VLOOKUP($A3466,'Old SVXY Hist'!$A$1:$G$1611,3,0))</f>
        <v>131</v>
      </c>
      <c r="D3466">
        <f>IF(VLOOKUP($A3466,'Old SVXY Hist'!$A$1:$G$1611,4,0)&gt;$E3466,$E3466,VLOOKUP($A3466,'Old SVXY Hist'!$A$1:$G$1611,4,0))</f>
        <v>127.860001</v>
      </c>
      <c r="E3466">
        <f>Master!K3470</f>
        <v>128.81095272758634</v>
      </c>
      <c r="F3466">
        <v>128.38999899999999</v>
      </c>
      <c r="G3466">
        <v>3683100</v>
      </c>
    </row>
    <row r="3467" spans="1:7" x14ac:dyDescent="0.25">
      <c r="A3467" s="22">
        <v>43097</v>
      </c>
      <c r="B3467">
        <v>129.050003</v>
      </c>
      <c r="C3467">
        <f>IF(VLOOKUP($A3467,'Old SVXY Hist'!$A$1:$G$1611,3,0)&lt;$E3467,$E3467,VLOOKUP($A3467,'Old SVXY Hist'!$A$1:$G$1611,3,0))</f>
        <v>130.58999600000001</v>
      </c>
      <c r="D3467">
        <f>IF(VLOOKUP($A3467,'Old SVXY Hist'!$A$1:$G$1611,4,0)&gt;$E3467,$E3467,VLOOKUP($A3467,'Old SVXY Hist'!$A$1:$G$1611,4,0))</f>
        <v>128.88000500000001</v>
      </c>
      <c r="E3467">
        <f>Master!K3471</f>
        <v>129.7504525189926</v>
      </c>
      <c r="F3467">
        <v>130.479996</v>
      </c>
      <c r="G3467">
        <v>2421600</v>
      </c>
    </row>
    <row r="3468" spans="1:7" x14ac:dyDescent="0.25">
      <c r="A3468" s="22">
        <v>43098</v>
      </c>
      <c r="B3468">
        <v>131.199997</v>
      </c>
      <c r="C3468">
        <f>IF(VLOOKUP($A3468,'Old SVXY Hist'!$A$1:$G$1611,3,0)&lt;$E3468,$E3468,VLOOKUP($A3468,'Old SVXY Hist'!$A$1:$G$1611,3,0))</f>
        <v>131.199997</v>
      </c>
      <c r="D3468">
        <f>IF(VLOOKUP($A3468,'Old SVXY Hist'!$A$1:$G$1611,4,0)&gt;$E3468,$E3468,VLOOKUP($A3468,'Old SVXY Hist'!$A$1:$G$1611,4,0))</f>
        <v>127.1444367412013</v>
      </c>
      <c r="E3468">
        <f>Master!K3472</f>
        <v>127.1444367412013</v>
      </c>
      <c r="F3468">
        <v>128.21000699999999</v>
      </c>
      <c r="G3468">
        <v>3289100</v>
      </c>
    </row>
    <row r="3469" spans="1:7" x14ac:dyDescent="0.25">
      <c r="A3469" s="22">
        <v>43102</v>
      </c>
      <c r="B3469">
        <v>129.19000199999999</v>
      </c>
      <c r="C3469">
        <f>IF(VLOOKUP($A3469,'Old SVXY Hist'!$A$1:$G$1611,3,0)&lt;$E3469,$E3469,VLOOKUP($A3469,'Old SVXY Hist'!$A$1:$G$1611,3,0))</f>
        <v>133.09707973543485</v>
      </c>
      <c r="D3469">
        <f>IF(VLOOKUP($A3469,'Old SVXY Hist'!$A$1:$G$1611,4,0)&gt;$E3469,$E3469,VLOOKUP($A3469,'Old SVXY Hist'!$A$1:$G$1611,4,0))</f>
        <v>128.41000399999999</v>
      </c>
      <c r="E3469">
        <f>Master!K3473</f>
        <v>133.09707973543485</v>
      </c>
      <c r="F3469">
        <v>132.58000200000001</v>
      </c>
      <c r="G3469">
        <v>3357200</v>
      </c>
    </row>
    <row r="3470" spans="1:7" x14ac:dyDescent="0.25">
      <c r="A3470" s="22">
        <v>43103</v>
      </c>
      <c r="B3470">
        <v>134.19000199999999</v>
      </c>
      <c r="C3470">
        <f>IF(VLOOKUP($A3470,'Old SVXY Hist'!$A$1:$G$1611,3,0)&lt;$E3470,$E3470,VLOOKUP($A3470,'Old SVXY Hist'!$A$1:$G$1611,3,0))</f>
        <v>136.050003</v>
      </c>
      <c r="D3470">
        <f>IF(VLOOKUP($A3470,'Old SVXY Hist'!$A$1:$G$1611,4,0)&gt;$E3470,$E3470,VLOOKUP($A3470,'Old SVXY Hist'!$A$1:$G$1611,4,0))</f>
        <v>134.19000199999999</v>
      </c>
      <c r="E3470">
        <f>Master!K3474</f>
        <v>135.15228272883081</v>
      </c>
      <c r="F3470">
        <v>135.509995</v>
      </c>
      <c r="G3470">
        <v>2640800</v>
      </c>
    </row>
    <row r="3471" spans="1:7" x14ac:dyDescent="0.25">
      <c r="A3471" s="22">
        <v>43104</v>
      </c>
      <c r="B3471">
        <v>136.96000699999999</v>
      </c>
      <c r="C3471">
        <f>IF(VLOOKUP($A3471,'Old SVXY Hist'!$A$1:$G$1611,3,0)&lt;$E3471,$E3471,VLOOKUP($A3471,'Old SVXY Hist'!$A$1:$G$1611,3,0))</f>
        <v>137.35000600000001</v>
      </c>
      <c r="D3471">
        <f>IF(VLOOKUP($A3471,'Old SVXY Hist'!$A$1:$G$1611,4,0)&gt;$E3471,$E3471,VLOOKUP($A3471,'Old SVXY Hist'!$A$1:$G$1611,4,0))</f>
        <v>135.36999499999999</v>
      </c>
      <c r="E3471">
        <f>Master!K3475</f>
        <v>135.70974106380098</v>
      </c>
      <c r="F3471">
        <v>135.88999899999999</v>
      </c>
      <c r="G3471">
        <v>2836500</v>
      </c>
    </row>
    <row r="3472" spans="1:7" x14ac:dyDescent="0.25">
      <c r="A3472" s="22">
        <v>43105</v>
      </c>
      <c r="B3472">
        <v>136.050003</v>
      </c>
      <c r="C3472">
        <f>IF(VLOOKUP($A3472,'Old SVXY Hist'!$A$1:$G$1611,3,0)&lt;$E3472,$E3472,VLOOKUP($A3472,'Old SVXY Hist'!$A$1:$G$1611,3,0))</f>
        <v>136.90336459449736</v>
      </c>
      <c r="D3472">
        <f>IF(VLOOKUP($A3472,'Old SVXY Hist'!$A$1:$G$1611,4,0)&gt;$E3472,$E3472,VLOOKUP($A3472,'Old SVXY Hist'!$A$1:$G$1611,4,0))</f>
        <v>135.05999800000001</v>
      </c>
      <c r="E3472">
        <f>Master!K3476</f>
        <v>136.90336459449736</v>
      </c>
      <c r="F3472">
        <v>135.929993</v>
      </c>
      <c r="G3472">
        <v>2692400</v>
      </c>
    </row>
    <row r="3473" spans="1:7" x14ac:dyDescent="0.25">
      <c r="A3473" s="22">
        <v>43108</v>
      </c>
      <c r="B3473">
        <v>136.300003</v>
      </c>
      <c r="C3473">
        <f>IF(VLOOKUP($A3473,'Old SVXY Hist'!$A$1:$G$1611,3,0)&lt;$E3473,$E3473,VLOOKUP($A3473,'Old SVXY Hist'!$A$1:$G$1611,3,0))</f>
        <v>138.720001</v>
      </c>
      <c r="D3473">
        <f>IF(VLOOKUP($A3473,'Old SVXY Hist'!$A$1:$G$1611,4,0)&gt;$E3473,$E3473,VLOOKUP($A3473,'Old SVXY Hist'!$A$1:$G$1611,4,0))</f>
        <v>135.58999600000001</v>
      </c>
      <c r="E3473">
        <f>Master!K3477</f>
        <v>137.27664591690029</v>
      </c>
      <c r="F3473">
        <v>137.550003</v>
      </c>
      <c r="G3473">
        <v>2224500</v>
      </c>
    </row>
    <row r="3474" spans="1:7" x14ac:dyDescent="0.25">
      <c r="A3474" s="22">
        <v>43109</v>
      </c>
      <c r="B3474">
        <v>138.33000200000001</v>
      </c>
      <c r="C3474">
        <f>IF(VLOOKUP($A3474,'Old SVXY Hist'!$A$1:$G$1611,3,0)&lt;$E3474,$E3474,VLOOKUP($A3474,'Old SVXY Hist'!$A$1:$G$1611,3,0))</f>
        <v>138.85000600000001</v>
      </c>
      <c r="D3474">
        <f>IF(VLOOKUP($A3474,'Old SVXY Hist'!$A$1:$G$1611,4,0)&gt;$E3474,$E3474,VLOOKUP($A3474,'Old SVXY Hist'!$A$1:$G$1611,4,0))</f>
        <v>135.7012883926667</v>
      </c>
      <c r="E3474">
        <f>Master!K3478</f>
        <v>135.7012883926667</v>
      </c>
      <c r="F3474">
        <v>136.070007</v>
      </c>
      <c r="G3474">
        <v>3494700</v>
      </c>
    </row>
    <row r="3475" spans="1:7" x14ac:dyDescent="0.25">
      <c r="A3475" s="22">
        <v>43110</v>
      </c>
      <c r="B3475">
        <v>134.61000100000001</v>
      </c>
      <c r="C3475">
        <f>IF(VLOOKUP($A3475,'Old SVXY Hist'!$A$1:$G$1611,3,0)&lt;$E3475,$E3475,VLOOKUP($A3475,'Old SVXY Hist'!$A$1:$G$1611,3,0))</f>
        <v>138.19000199999999</v>
      </c>
      <c r="D3475">
        <f>IF(VLOOKUP($A3475,'Old SVXY Hist'!$A$1:$G$1611,4,0)&gt;$E3475,$E3475,VLOOKUP($A3475,'Old SVXY Hist'!$A$1:$G$1611,4,0))</f>
        <v>132.779999</v>
      </c>
      <c r="E3475">
        <f>Master!K3479</f>
        <v>137.77438685132518</v>
      </c>
      <c r="F3475">
        <v>137.429993</v>
      </c>
      <c r="G3475">
        <v>4999800</v>
      </c>
    </row>
    <row r="3476" spans="1:7" x14ac:dyDescent="0.25">
      <c r="A3476" s="22">
        <v>43111</v>
      </c>
      <c r="B3476">
        <v>138.729996</v>
      </c>
      <c r="C3476">
        <f>IF(VLOOKUP($A3476,'Old SVXY Hist'!$A$1:$G$1611,3,0)&lt;$E3476,$E3476,VLOOKUP($A3476,'Old SVXY Hist'!$A$1:$G$1611,3,0))</f>
        <v>139.470001</v>
      </c>
      <c r="D3476">
        <f>IF(VLOOKUP($A3476,'Old SVXY Hist'!$A$1:$G$1611,4,0)&gt;$E3476,$E3476,VLOOKUP($A3476,'Old SVXY Hist'!$A$1:$G$1611,4,0))</f>
        <v>137.759995</v>
      </c>
      <c r="E3476">
        <f>Master!K3480</f>
        <v>137.9813682116814</v>
      </c>
      <c r="F3476">
        <v>138.21000699999999</v>
      </c>
      <c r="G3476">
        <v>2332700</v>
      </c>
    </row>
    <row r="3477" spans="1:7" x14ac:dyDescent="0.25">
      <c r="A3477" s="22">
        <v>43112</v>
      </c>
      <c r="B3477">
        <v>138.78999300000001</v>
      </c>
      <c r="C3477">
        <f>IF(VLOOKUP($A3477,'Old SVXY Hist'!$A$1:$G$1611,3,0)&lt;$E3477,$E3477,VLOOKUP($A3477,'Old SVXY Hist'!$A$1:$G$1611,3,0))</f>
        <v>139.25</v>
      </c>
      <c r="D3477">
        <f>IF(VLOOKUP($A3477,'Old SVXY Hist'!$A$1:$G$1611,4,0)&gt;$E3477,$E3477,VLOOKUP($A3477,'Old SVXY Hist'!$A$1:$G$1611,4,0))</f>
        <v>136.76955685606123</v>
      </c>
      <c r="E3477">
        <f>Master!K3481</f>
        <v>136.76955685606123</v>
      </c>
      <c r="F3477">
        <v>138.19000199999999</v>
      </c>
      <c r="G3477">
        <v>3333300</v>
      </c>
    </row>
    <row r="3478" spans="1:7" x14ac:dyDescent="0.25">
      <c r="A3478" s="22">
        <v>43116</v>
      </c>
      <c r="B3478">
        <v>137.39999399999999</v>
      </c>
      <c r="C3478">
        <f>IF(VLOOKUP($A3478,'Old SVXY Hist'!$A$1:$G$1611,3,0)&lt;$E3478,$E3478,VLOOKUP($A3478,'Old SVXY Hist'!$A$1:$G$1611,3,0))</f>
        <v>137.550003</v>
      </c>
      <c r="D3478">
        <f>IF(VLOOKUP($A3478,'Old SVXY Hist'!$A$1:$G$1611,4,0)&gt;$E3478,$E3478,VLOOKUP($A3478,'Old SVXY Hist'!$A$1:$G$1611,4,0))</f>
        <v>128.279999</v>
      </c>
      <c r="E3478">
        <f>Master!K3482</f>
        <v>131.47869909843828</v>
      </c>
      <c r="F3478">
        <v>129.740005</v>
      </c>
      <c r="G3478">
        <v>11117500</v>
      </c>
    </row>
    <row r="3479" spans="1:7" x14ac:dyDescent="0.25">
      <c r="A3479" s="22">
        <v>43117</v>
      </c>
      <c r="B3479">
        <v>131.36000100000001</v>
      </c>
      <c r="C3479">
        <f>IF(VLOOKUP($A3479,'Old SVXY Hist'!$A$1:$G$1611,3,0)&lt;$E3479,$E3479,VLOOKUP($A3479,'Old SVXY Hist'!$A$1:$G$1611,3,0))</f>
        <v>135.63000500000001</v>
      </c>
      <c r="D3479">
        <f>IF(VLOOKUP($A3479,'Old SVXY Hist'!$A$1:$G$1611,4,0)&gt;$E3479,$E3479,VLOOKUP($A3479,'Old SVXY Hist'!$A$1:$G$1611,4,0))</f>
        <v>127.620003</v>
      </c>
      <c r="E3479">
        <f>Master!K3483</f>
        <v>130.92813821025007</v>
      </c>
      <c r="F3479">
        <v>132.83999600000001</v>
      </c>
      <c r="G3479">
        <v>7195400</v>
      </c>
    </row>
    <row r="3480" spans="1:7" x14ac:dyDescent="0.25">
      <c r="A3480" s="22">
        <v>43118</v>
      </c>
      <c r="B3480">
        <v>130.55999800000001</v>
      </c>
      <c r="C3480">
        <f>IF(VLOOKUP($A3480,'Old SVXY Hist'!$A$1:$G$1611,3,0)&lt;$E3480,$E3480,VLOOKUP($A3480,'Old SVXY Hist'!$A$1:$G$1611,3,0))</f>
        <v>134.30999800000001</v>
      </c>
      <c r="D3480">
        <f>IF(VLOOKUP($A3480,'Old SVXY Hist'!$A$1:$G$1611,4,0)&gt;$E3480,$E3480,VLOOKUP($A3480,'Old SVXY Hist'!$A$1:$G$1611,4,0))</f>
        <v>127.949997</v>
      </c>
      <c r="E3480">
        <f>Master!K3484</f>
        <v>131.32608745055009</v>
      </c>
      <c r="F3480">
        <v>132.300003</v>
      </c>
      <c r="G3480">
        <v>7957300</v>
      </c>
    </row>
    <row r="3481" spans="1:7" x14ac:dyDescent="0.25">
      <c r="A3481" s="22">
        <v>43119</v>
      </c>
      <c r="B3481">
        <v>132.88000500000001</v>
      </c>
      <c r="C3481">
        <f>IF(VLOOKUP($A3481,'Old SVXY Hist'!$A$1:$G$1611,3,0)&lt;$E3481,$E3481,VLOOKUP($A3481,'Old SVXY Hist'!$A$1:$G$1611,3,0))</f>
        <v>133.300003</v>
      </c>
      <c r="D3481">
        <f>IF(VLOOKUP($A3481,'Old SVXY Hist'!$A$1:$G$1611,4,0)&gt;$E3481,$E3481,VLOOKUP($A3481,'Old SVXY Hist'!$A$1:$G$1611,4,0))</f>
        <v>130.11999499999999</v>
      </c>
      <c r="E3481">
        <f>Master!K3485</f>
        <v>133.05009438821392</v>
      </c>
      <c r="F3481">
        <v>132.770004</v>
      </c>
      <c r="G3481">
        <v>6221200</v>
      </c>
    </row>
    <row r="3482" spans="1:7" x14ac:dyDescent="0.25">
      <c r="A3482" s="22">
        <v>43122</v>
      </c>
      <c r="B3482">
        <v>131.91000399999999</v>
      </c>
      <c r="C3482">
        <f>IF(VLOOKUP($A3482,'Old SVXY Hist'!$A$1:$G$1611,3,0)&lt;$E3482,$E3482,VLOOKUP($A3482,'Old SVXY Hist'!$A$1:$G$1611,3,0))</f>
        <v>136.740005</v>
      </c>
      <c r="D3482">
        <f>IF(VLOOKUP($A3482,'Old SVXY Hist'!$A$1:$G$1611,4,0)&gt;$E3482,$E3482,VLOOKUP($A3482,'Old SVXY Hist'!$A$1:$G$1611,4,0))</f>
        <v>131.779999</v>
      </c>
      <c r="E3482">
        <f>Master!K3486</f>
        <v>134.05551610370159</v>
      </c>
      <c r="F3482">
        <v>135.91999799999999</v>
      </c>
      <c r="G3482">
        <v>4412300</v>
      </c>
    </row>
    <row r="3483" spans="1:7" x14ac:dyDescent="0.25">
      <c r="A3483" s="22">
        <v>43123</v>
      </c>
      <c r="B3483">
        <v>134.30999800000001</v>
      </c>
      <c r="C3483">
        <f>IF(VLOOKUP($A3483,'Old SVXY Hist'!$A$1:$G$1611,3,0)&lt;$E3483,$E3483,VLOOKUP($A3483,'Old SVXY Hist'!$A$1:$G$1611,3,0))</f>
        <v>135.33000200000001</v>
      </c>
      <c r="D3483">
        <f>IF(VLOOKUP($A3483,'Old SVXY Hist'!$A$1:$G$1611,4,0)&gt;$E3483,$E3483,VLOOKUP($A3483,'Old SVXY Hist'!$A$1:$G$1611,4,0))</f>
        <v>132</v>
      </c>
      <c r="E3483">
        <f>Master!K3487</f>
        <v>132.14310814677589</v>
      </c>
      <c r="F3483">
        <v>133.479996</v>
      </c>
      <c r="G3483">
        <v>5345900</v>
      </c>
    </row>
    <row r="3484" spans="1:7" x14ac:dyDescent="0.25">
      <c r="A3484" s="22">
        <v>43124</v>
      </c>
      <c r="B3484">
        <v>132.770004</v>
      </c>
      <c r="C3484">
        <f>IF(VLOOKUP($A3484,'Old SVXY Hist'!$A$1:$G$1611,3,0)&lt;$E3484,$E3484,VLOOKUP($A3484,'Old SVXY Hist'!$A$1:$G$1611,3,0))</f>
        <v>132.83999600000001</v>
      </c>
      <c r="D3484">
        <f>IF(VLOOKUP($A3484,'Old SVXY Hist'!$A$1:$G$1611,4,0)&gt;$E3484,$E3484,VLOOKUP($A3484,'Old SVXY Hist'!$A$1:$G$1611,4,0))</f>
        <v>126.449997</v>
      </c>
      <c r="E3484">
        <f>Master!K3488</f>
        <v>129.55666235007871</v>
      </c>
      <c r="F3484">
        <v>130</v>
      </c>
      <c r="G3484">
        <v>8714000</v>
      </c>
    </row>
    <row r="3485" spans="1:7" x14ac:dyDescent="0.25">
      <c r="A3485" s="22">
        <v>43125</v>
      </c>
      <c r="B3485">
        <v>130.55999800000001</v>
      </c>
      <c r="C3485">
        <f>IF(VLOOKUP($A3485,'Old SVXY Hist'!$A$1:$G$1611,3,0)&lt;$E3485,$E3485,VLOOKUP($A3485,'Old SVXY Hist'!$A$1:$G$1611,3,0))</f>
        <v>130.770004</v>
      </c>
      <c r="D3485">
        <f>IF(VLOOKUP($A3485,'Old SVXY Hist'!$A$1:$G$1611,4,0)&gt;$E3485,$E3485,VLOOKUP($A3485,'Old SVXY Hist'!$A$1:$G$1611,4,0))</f>
        <v>125.639999</v>
      </c>
      <c r="E3485">
        <f>Master!K3489</f>
        <v>127.77956761886311</v>
      </c>
      <c r="F3485">
        <v>127.83000199999999</v>
      </c>
      <c r="G3485">
        <v>8654600</v>
      </c>
    </row>
    <row r="3486" spans="1:7" x14ac:dyDescent="0.25">
      <c r="A3486" s="22">
        <v>43126</v>
      </c>
      <c r="B3486">
        <v>129.11999499999999</v>
      </c>
      <c r="C3486">
        <f>IF(VLOOKUP($A3486,'Old SVXY Hist'!$A$1:$G$1611,3,0)&lt;$E3486,$E3486,VLOOKUP($A3486,'Old SVXY Hist'!$A$1:$G$1611,3,0))</f>
        <v>129.429993</v>
      </c>
      <c r="D3486">
        <f>IF(VLOOKUP($A3486,'Old SVXY Hist'!$A$1:$G$1611,4,0)&gt;$E3486,$E3486,VLOOKUP($A3486,'Old SVXY Hist'!$A$1:$G$1611,4,0))</f>
        <v>127.08000199999999</v>
      </c>
      <c r="E3486">
        <f>Master!K3490</f>
        <v>128.25387027470853</v>
      </c>
      <c r="F3486">
        <v>128.86999499999999</v>
      </c>
      <c r="G3486">
        <v>5574200</v>
      </c>
    </row>
    <row r="3487" spans="1:7" x14ac:dyDescent="0.25">
      <c r="A3487" s="22">
        <v>43129</v>
      </c>
      <c r="B3487">
        <v>125.80999799999999</v>
      </c>
      <c r="C3487">
        <f>IF(VLOOKUP($A3487,'Old SVXY Hist'!$A$1:$G$1611,3,0)&lt;$E3487,$E3487,VLOOKUP($A3487,'Old SVXY Hist'!$A$1:$G$1611,3,0))</f>
        <v>126.349998</v>
      </c>
      <c r="D3487">
        <f>IF(VLOOKUP($A3487,'Old SVXY Hist'!$A$1:$G$1611,4,0)&gt;$E3487,$E3487,VLOOKUP($A3487,'Old SVXY Hist'!$A$1:$G$1611,4,0))</f>
        <v>117.87541515402815</v>
      </c>
      <c r="E3487">
        <f>Master!K3491</f>
        <v>117.87541515402815</v>
      </c>
      <c r="F3487">
        <v>119.370003</v>
      </c>
      <c r="G3487">
        <v>13451600</v>
      </c>
    </row>
    <row r="3488" spans="1:7" x14ac:dyDescent="0.25">
      <c r="A3488" s="22">
        <v>43130</v>
      </c>
      <c r="B3488">
        <v>115.110001</v>
      </c>
      <c r="C3488">
        <f>IF(VLOOKUP($A3488,'Old SVXY Hist'!$A$1:$G$1611,3,0)&lt;$E3488,$E3488,VLOOKUP($A3488,'Old SVXY Hist'!$A$1:$G$1611,3,0))</f>
        <v>116.660004</v>
      </c>
      <c r="D3488">
        <f>IF(VLOOKUP($A3488,'Old SVXY Hist'!$A$1:$G$1611,4,0)&gt;$E3488,$E3488,VLOOKUP($A3488,'Old SVXY Hist'!$A$1:$G$1611,4,0))</f>
        <v>110</v>
      </c>
      <c r="E3488">
        <f>Master!K3492</f>
        <v>114.76366711396548</v>
      </c>
      <c r="F3488">
        <v>115.599998</v>
      </c>
      <c r="G3488">
        <v>20673800</v>
      </c>
    </row>
    <row r="3489" spans="1:7" x14ac:dyDescent="0.25">
      <c r="A3489" s="22">
        <v>43131</v>
      </c>
      <c r="B3489">
        <v>117.949997</v>
      </c>
      <c r="C3489">
        <f>IF(VLOOKUP($A3489,'Old SVXY Hist'!$A$1:$G$1611,3,0)&lt;$E3489,$E3489,VLOOKUP($A3489,'Old SVXY Hist'!$A$1:$G$1611,3,0))</f>
        <v>119.599998</v>
      </c>
      <c r="D3489">
        <f>IF(VLOOKUP($A3489,'Old SVXY Hist'!$A$1:$G$1611,4,0)&gt;$E3489,$E3489,VLOOKUP($A3489,'Old SVXY Hist'!$A$1:$G$1611,4,0))</f>
        <v>114.5</v>
      </c>
      <c r="E3489">
        <f>Master!K3493</f>
        <v>118.44044353486889</v>
      </c>
      <c r="F3489">
        <v>118.110001</v>
      </c>
      <c r="G3489">
        <v>10901700</v>
      </c>
    </row>
    <row r="3490" spans="1:7" x14ac:dyDescent="0.25">
      <c r="A3490" s="22">
        <v>43132</v>
      </c>
      <c r="B3490">
        <v>117.129997</v>
      </c>
      <c r="C3490">
        <f>IF(VLOOKUP($A3490,'Old SVXY Hist'!$A$1:$G$1611,3,0)&lt;$E3490,$E3490,VLOOKUP($A3490,'Old SVXY Hist'!$A$1:$G$1611,3,0))</f>
        <v>125.57</v>
      </c>
      <c r="D3490">
        <f>IF(VLOOKUP($A3490,'Old SVXY Hist'!$A$1:$G$1611,4,0)&gt;$E3490,$E3490,VLOOKUP($A3490,'Old SVXY Hist'!$A$1:$G$1611,4,0))</f>
        <v>115.889999</v>
      </c>
      <c r="E3490">
        <f>Master!K3494</f>
        <v>120.41824151920729</v>
      </c>
      <c r="F3490">
        <v>121.66999800000001</v>
      </c>
      <c r="G3490">
        <v>12494800</v>
      </c>
    </row>
    <row r="3491" spans="1:7" x14ac:dyDescent="0.25">
      <c r="A3491" s="22">
        <v>43133</v>
      </c>
      <c r="B3491">
        <v>118</v>
      </c>
      <c r="C3491">
        <f>IF(VLOOKUP($A3491,'Old SVXY Hist'!$A$1:$G$1611,3,0)&lt;$E3491,$E3491,VLOOKUP($A3491,'Old SVXY Hist'!$A$1:$G$1611,3,0))</f>
        <v>118.089996</v>
      </c>
      <c r="D3491">
        <f>IF(VLOOKUP($A3491,'Old SVXY Hist'!$A$1:$G$1611,4,0)&gt;$E3491,$E3491,VLOOKUP($A3491,'Old SVXY Hist'!$A$1:$G$1611,4,0))</f>
        <v>103.110001</v>
      </c>
      <c r="E3491">
        <f>Master!K3495</f>
        <v>103.56471543483887</v>
      </c>
      <c r="F3491">
        <v>105.599998</v>
      </c>
      <c r="G3491">
        <v>27249300</v>
      </c>
    </row>
    <row r="3492" spans="1:7" x14ac:dyDescent="0.25">
      <c r="A3492" s="22">
        <v>43136</v>
      </c>
      <c r="B3492">
        <v>100</v>
      </c>
      <c r="C3492">
        <f>IF(VLOOKUP($A3492,'Old SVXY Hist'!$A$1:$G$1611,3,0)&lt;$E3492,$E3492,VLOOKUP($A3492,'Old SVXY Hist'!$A$1:$G$1611,3,0))</f>
        <v>107.19000200000001</v>
      </c>
      <c r="D3492">
        <f>IF(VLOOKUP($A3492,'Old SVXY Hist'!$A$1:$G$1611,4,0)&gt;$E3492,$E3492,VLOOKUP($A3492,'Old SVXY Hist'!$A$1:$G$1611,4,0))</f>
        <v>9.0399999999999991</v>
      </c>
      <c r="E3492">
        <f>Master!K3496</f>
        <v>9.0399999999999991</v>
      </c>
      <c r="F3492">
        <v>71.819999999999993</v>
      </c>
      <c r="G3492">
        <v>67343400</v>
      </c>
    </row>
    <row r="3493" spans="1:7" x14ac:dyDescent="0.25">
      <c r="A3493" s="22">
        <v>43137</v>
      </c>
      <c r="B3493">
        <v>11.7</v>
      </c>
      <c r="C3493">
        <f>IF(VLOOKUP($A3493,'Old SVXY Hist'!$A$1:$G$1611,3,0)&lt;$E3493,$E3493,VLOOKUP($A3493,'Old SVXY Hist'!$A$1:$G$1611,3,0))</f>
        <v>12.29</v>
      </c>
      <c r="D3493">
        <f>IF(VLOOKUP($A3493,'Old SVXY Hist'!$A$1:$G$1611,4,0)&gt;$E3493,$E3493,VLOOKUP($A3493,'Old SVXY Hist'!$A$1:$G$1611,4,0))</f>
        <v>11.11</v>
      </c>
      <c r="E3493">
        <f>Master!K3497</f>
        <v>11.385889108157555</v>
      </c>
      <c r="F3493">
        <v>12.24</v>
      </c>
      <c r="G3493">
        <v>44085200</v>
      </c>
    </row>
    <row r="3494" spans="1:7" x14ac:dyDescent="0.25">
      <c r="A3494" s="22">
        <v>43138</v>
      </c>
      <c r="B3494">
        <v>12.28</v>
      </c>
      <c r="C3494">
        <f>IF(VLOOKUP($A3494,'Old SVXY Hist'!$A$1:$G$1611,3,0)&lt;$E3494,$E3494,VLOOKUP($A3494,'Old SVXY Hist'!$A$1:$G$1611,3,0))</f>
        <v>13.3</v>
      </c>
      <c r="D3494">
        <f>IF(VLOOKUP($A3494,'Old SVXY Hist'!$A$1:$G$1611,4,0)&gt;$E3494,$E3494,VLOOKUP($A3494,'Old SVXY Hist'!$A$1:$G$1611,4,0))</f>
        <v>11.896033068426608</v>
      </c>
      <c r="E3494">
        <f>Master!K3498</f>
        <v>11.896033068426608</v>
      </c>
      <c r="F3494">
        <v>12.33</v>
      </c>
      <c r="G3494">
        <v>36833100</v>
      </c>
    </row>
    <row r="3495" spans="1:7" x14ac:dyDescent="0.25">
      <c r="A3495" s="22">
        <v>43139</v>
      </c>
      <c r="B3495">
        <v>12.27</v>
      </c>
      <c r="C3495">
        <f>IF(VLOOKUP($A3495,'Old SVXY Hist'!$A$1:$G$1611,3,0)&lt;$E3495,$E3495,VLOOKUP($A3495,'Old SVXY Hist'!$A$1:$G$1611,3,0))</f>
        <v>12.31</v>
      </c>
      <c r="D3495">
        <f>IF(VLOOKUP($A3495,'Old SVXY Hist'!$A$1:$G$1611,4,0)&gt;$E3495,$E3495,VLOOKUP($A3495,'Old SVXY Hist'!$A$1:$G$1611,4,0))</f>
        <v>9.57</v>
      </c>
      <c r="E3495">
        <f>Master!K3499</f>
        <v>10.534599989438467</v>
      </c>
      <c r="F3495">
        <v>9.58</v>
      </c>
      <c r="G3495">
        <v>43728200</v>
      </c>
    </row>
    <row r="3496" spans="1:7" x14ac:dyDescent="0.25">
      <c r="A3496" s="22">
        <v>43140</v>
      </c>
      <c r="B3496">
        <v>10.76</v>
      </c>
      <c r="C3496">
        <f>IF(VLOOKUP($A3496,'Old SVXY Hist'!$A$1:$G$1611,3,0)&lt;$E3496,$E3496,VLOOKUP($A3496,'Old SVXY Hist'!$A$1:$G$1611,3,0))</f>
        <v>11.15</v>
      </c>
      <c r="D3496">
        <f>IF(VLOOKUP($A3496,'Old SVXY Hist'!$A$1:$G$1611,4,0)&gt;$E3496,$E3496,VLOOKUP($A3496,'Old SVXY Hist'!$A$1:$G$1611,4,0))</f>
        <v>9.5299999999999994</v>
      </c>
      <c r="E3496">
        <f>Master!K3500</f>
        <v>11.083701486636114</v>
      </c>
      <c r="F3496">
        <v>10.86</v>
      </c>
      <c r="G3496">
        <v>46413200</v>
      </c>
    </row>
    <row r="3497" spans="1:7" x14ac:dyDescent="0.25">
      <c r="A3497" s="22">
        <v>43143</v>
      </c>
      <c r="B3497">
        <v>11.24</v>
      </c>
      <c r="C3497">
        <f>IF(VLOOKUP($A3497,'Old SVXY Hist'!$A$1:$G$1611,3,0)&lt;$E3497,$E3497,VLOOKUP($A3497,'Old SVXY Hist'!$A$1:$G$1611,3,0))</f>
        <v>11.48</v>
      </c>
      <c r="D3497">
        <f>IF(VLOOKUP($A3497,'Old SVXY Hist'!$A$1:$G$1611,4,0)&gt;$E3497,$E3497,VLOOKUP($A3497,'Old SVXY Hist'!$A$1:$G$1611,4,0))</f>
        <v>10.67</v>
      </c>
      <c r="E3497">
        <f>Master!K3501</f>
        <v>11.436682185642063</v>
      </c>
      <c r="F3497">
        <v>11.34</v>
      </c>
      <c r="G3497">
        <v>31453300</v>
      </c>
    </row>
    <row r="3498" spans="1:7" x14ac:dyDescent="0.25">
      <c r="A3498" s="22">
        <v>43144</v>
      </c>
      <c r="B3498">
        <v>11</v>
      </c>
      <c r="C3498">
        <f>IF(VLOOKUP($A3498,'Old SVXY Hist'!$A$1:$G$1611,3,0)&lt;$E3498,$E3498,VLOOKUP($A3498,'Old SVXY Hist'!$A$1:$G$1611,3,0))</f>
        <v>11.453190089752812</v>
      </c>
      <c r="D3498">
        <f>IF(VLOOKUP($A3498,'Old SVXY Hist'!$A$1:$G$1611,4,0)&gt;$E3498,$E3498,VLOOKUP($A3498,'Old SVXY Hist'!$A$1:$G$1611,4,0))</f>
        <v>10.86</v>
      </c>
      <c r="E3498">
        <f>Master!K3502</f>
        <v>11.453190089752812</v>
      </c>
      <c r="F3498">
        <v>11.29</v>
      </c>
      <c r="G3498">
        <v>15110300</v>
      </c>
    </row>
    <row r="3499" spans="1:7" x14ac:dyDescent="0.25">
      <c r="A3499" s="22">
        <v>43145</v>
      </c>
      <c r="B3499">
        <v>11.35</v>
      </c>
      <c r="C3499">
        <f>IF(VLOOKUP($A3499,'Old SVXY Hist'!$A$1:$G$1611,3,0)&lt;$E3499,$E3499,VLOOKUP($A3499,'Old SVXY Hist'!$A$1:$G$1611,3,0))</f>
        <v>12.68</v>
      </c>
      <c r="D3499">
        <f>IF(VLOOKUP($A3499,'Old SVXY Hist'!$A$1:$G$1611,4,0)&gt;$E3499,$E3499,VLOOKUP($A3499,'Old SVXY Hist'!$A$1:$G$1611,4,0))</f>
        <v>11.29</v>
      </c>
      <c r="E3499">
        <f>Master!K3503</f>
        <v>12.579148813710402</v>
      </c>
      <c r="F3499">
        <v>12.65</v>
      </c>
      <c r="G3499">
        <v>22820800</v>
      </c>
    </row>
    <row r="3500" spans="1:7" x14ac:dyDescent="0.25">
      <c r="A3500" s="22">
        <v>43146</v>
      </c>
      <c r="B3500">
        <v>13.1</v>
      </c>
      <c r="C3500">
        <f>IF(VLOOKUP($A3500,'Old SVXY Hist'!$A$1:$G$1611,3,0)&lt;$E3500,$E3500,VLOOKUP($A3500,'Old SVXY Hist'!$A$1:$G$1611,3,0))</f>
        <v>13.13</v>
      </c>
      <c r="D3500">
        <f>IF(VLOOKUP($A3500,'Old SVXY Hist'!$A$1:$G$1611,4,0)&gt;$E3500,$E3500,VLOOKUP($A3500,'Old SVXY Hist'!$A$1:$G$1611,4,0))</f>
        <v>12.41</v>
      </c>
      <c r="E3500">
        <f>Master!K3504</f>
        <v>12.82784694714673</v>
      </c>
      <c r="F3500">
        <v>12.91</v>
      </c>
      <c r="G3500">
        <v>22412300</v>
      </c>
    </row>
    <row r="3501" spans="1:7" x14ac:dyDescent="0.25">
      <c r="A3501" s="22">
        <v>43147</v>
      </c>
      <c r="B3501">
        <v>12.59</v>
      </c>
      <c r="C3501">
        <f>IF(VLOOKUP($A3501,'Old SVXY Hist'!$A$1:$G$1611,3,0)&lt;$E3501,$E3501,VLOOKUP($A3501,'Old SVXY Hist'!$A$1:$G$1611,3,0))</f>
        <v>13.26</v>
      </c>
      <c r="D3501">
        <f>IF(VLOOKUP($A3501,'Old SVXY Hist'!$A$1:$G$1611,4,0)&gt;$E3501,$E3501,VLOOKUP($A3501,'Old SVXY Hist'!$A$1:$G$1611,4,0))</f>
        <v>12.47</v>
      </c>
      <c r="E3501">
        <f>Master!K3505</f>
        <v>12.656298052843736</v>
      </c>
      <c r="F3501">
        <v>12.69</v>
      </c>
      <c r="G3501">
        <v>20361500</v>
      </c>
    </row>
    <row r="3502" spans="1:7" x14ac:dyDescent="0.25">
      <c r="A3502" s="22">
        <v>43151</v>
      </c>
      <c r="B3502">
        <v>12.25</v>
      </c>
      <c r="C3502">
        <f>IF(VLOOKUP($A3502,'Old SVXY Hist'!$A$1:$G$1611,3,0)&lt;$E3502,$E3502,VLOOKUP($A3502,'Old SVXY Hist'!$A$1:$G$1611,3,0))</f>
        <v>12.53</v>
      </c>
      <c r="D3502">
        <f>IF(VLOOKUP($A3502,'Old SVXY Hist'!$A$1:$G$1611,4,0)&gt;$E3502,$E3502,VLOOKUP($A3502,'Old SVXY Hist'!$A$1:$G$1611,4,0))</f>
        <v>11.85</v>
      </c>
      <c r="E3502">
        <f>Master!K3506</f>
        <v>12.238991815774392</v>
      </c>
      <c r="F3502">
        <v>12.12</v>
      </c>
      <c r="G3502">
        <v>14771200</v>
      </c>
    </row>
    <row r="3503" spans="1:7" x14ac:dyDescent="0.25">
      <c r="A3503" s="22">
        <v>43152</v>
      </c>
      <c r="B3503">
        <v>12.36</v>
      </c>
      <c r="C3503">
        <f>IF(VLOOKUP($A3503,'Old SVXY Hist'!$A$1:$G$1611,3,0)&lt;$E3503,$E3503,VLOOKUP($A3503,'Old SVXY Hist'!$A$1:$G$1611,3,0))</f>
        <v>13.01</v>
      </c>
      <c r="D3503">
        <f>IF(VLOOKUP($A3503,'Old SVXY Hist'!$A$1:$G$1611,4,0)&gt;$E3503,$E3503,VLOOKUP($A3503,'Old SVXY Hist'!$A$1:$G$1611,4,0))</f>
        <v>11.96</v>
      </c>
      <c r="E3503">
        <f>Master!K3507</f>
        <v>12.098971607855985</v>
      </c>
      <c r="F3503">
        <v>12.05</v>
      </c>
      <c r="G3503">
        <v>21005400</v>
      </c>
    </row>
    <row r="3504" spans="1:7" x14ac:dyDescent="0.25">
      <c r="A3504" s="22">
        <v>43153</v>
      </c>
      <c r="B3504">
        <v>12.33</v>
      </c>
      <c r="C3504">
        <f>IF(VLOOKUP($A3504,'Old SVXY Hist'!$A$1:$G$1611,3,0)&lt;$E3504,$E3504,VLOOKUP($A3504,'Old SVXY Hist'!$A$1:$G$1611,3,0))</f>
        <v>12.53</v>
      </c>
      <c r="D3504">
        <f>IF(VLOOKUP($A3504,'Old SVXY Hist'!$A$1:$G$1611,4,0)&gt;$E3504,$E3504,VLOOKUP($A3504,'Old SVXY Hist'!$A$1:$G$1611,4,0))</f>
        <v>11.95</v>
      </c>
      <c r="E3504">
        <f>Master!K3508</f>
        <v>12.419076674061074</v>
      </c>
      <c r="F3504">
        <v>12.22</v>
      </c>
      <c r="G3504">
        <v>17413700</v>
      </c>
    </row>
    <row r="3505" spans="1:7" x14ac:dyDescent="0.25">
      <c r="A3505" s="22">
        <v>43154</v>
      </c>
      <c r="B3505">
        <v>12.5</v>
      </c>
      <c r="C3505">
        <f>IF(VLOOKUP($A3505,'Old SVXY Hist'!$A$1:$G$1611,3,0)&lt;$E3505,$E3505,VLOOKUP($A3505,'Old SVXY Hist'!$A$1:$G$1611,3,0))</f>
        <v>13.217879527110652</v>
      </c>
      <c r="D3505">
        <f>IF(VLOOKUP($A3505,'Old SVXY Hist'!$A$1:$G$1611,4,0)&gt;$E3505,$E3505,VLOOKUP($A3505,'Old SVXY Hist'!$A$1:$G$1611,4,0))</f>
        <v>12.41</v>
      </c>
      <c r="E3505">
        <f>Master!K3509</f>
        <v>13.217879527110652</v>
      </c>
      <c r="F3505">
        <v>13.18</v>
      </c>
      <c r="G3505">
        <v>15931200</v>
      </c>
    </row>
    <row r="3506" spans="1:7" x14ac:dyDescent="0.25">
      <c r="A3506" s="22">
        <v>43157</v>
      </c>
      <c r="B3506">
        <v>13.56</v>
      </c>
      <c r="C3506">
        <f>IF(VLOOKUP($A3506,'Old SVXY Hist'!$A$1:$G$1611,3,0)&lt;$E3506,$E3506,VLOOKUP($A3506,'Old SVXY Hist'!$A$1:$G$1611,3,0))</f>
        <v>13.73</v>
      </c>
      <c r="D3506">
        <f>IF(VLOOKUP($A3506,'Old SVXY Hist'!$A$1:$G$1611,4,0)&gt;$E3506,$E3506,VLOOKUP($A3506,'Old SVXY Hist'!$A$1:$G$1611,4,0))</f>
        <v>13.31</v>
      </c>
      <c r="E3506">
        <f>Master!K3510</f>
        <v>13.716373639603088</v>
      </c>
      <c r="F3506">
        <v>13.65</v>
      </c>
      <c r="G3506">
        <v>14078100</v>
      </c>
    </row>
    <row r="3507" spans="1:7" x14ac:dyDescent="0.25">
      <c r="A3507" s="25">
        <v>43158</v>
      </c>
      <c r="B3507">
        <v>13.47</v>
      </c>
      <c r="C3507">
        <f>IF(VLOOKUP($A3507,'Old SVXY Hist'!$A$1:$G$1611,3,0)&lt;$E3507,$E3507,VLOOKUP($A3507,'Old SVXY Hist'!$A$1:$G$1611,3,0))</f>
        <v>13.63</v>
      </c>
      <c r="D3507">
        <f>IF(VLOOKUP($A3507,'Old SVXY Hist'!$A$1:$G$1611,4,0)&gt;$E3507,$E3507,VLOOKUP($A3507,'Old SVXY Hist'!$A$1:$G$1611,4,0))</f>
        <v>12.27</v>
      </c>
      <c r="E3507">
        <f>Master!K3511</f>
        <v>12.669929716721011</v>
      </c>
      <c r="F3507">
        <v>12.39</v>
      </c>
      <c r="G3507">
        <v>30657400</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Charts</vt:lpstr>
      </vt:variant>
      <vt:variant>
        <vt:i4>1</vt:i4>
      </vt:variant>
    </vt:vector>
  </HeadingPairs>
  <TitlesOfParts>
    <vt:vector size="14" baseType="lpstr">
      <vt:lpstr>Readme</vt:lpstr>
      <vt:lpstr>OHLC Readme</vt:lpstr>
      <vt:lpstr>Master</vt:lpstr>
      <vt:lpstr>Tbills</vt:lpstr>
      <vt:lpstr>OHL indexes</vt:lpstr>
      <vt:lpstr>Sheet1</vt:lpstr>
      <vt:lpstr>0.5X-SVXY-OHLC</vt:lpstr>
      <vt:lpstr>XIV-OHLC</vt:lpstr>
      <vt:lpstr>Old-SVXY-OHLC</vt:lpstr>
      <vt:lpstr>SVXY-IV</vt:lpstr>
      <vt:lpstr>Old SVXY Hist</vt:lpstr>
      <vt:lpstr>XIV Hist</vt:lpstr>
      <vt:lpstr>0.5X SVXY-Web</vt:lpstr>
      <vt:lpstr>Chart1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2021-01-31T05:25:31Z</dcterms:modified>
</cp:coreProperties>
</file>